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UBILLUS\Desktop\"/>
    </mc:Choice>
  </mc:AlternateContent>
  <xr:revisionPtr revIDLastSave="0" documentId="13_ncr:1_{703CB326-AA4D-4496-B572-319E065FA33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RepEncoAud" sheetId="1" r:id="rId1"/>
    <sheet name="Datos" sheetId="2" state="hidden" r:id="rId2"/>
  </sheets>
  <calcPr calcId="181029"/>
</workbook>
</file>

<file path=xl/calcChain.xml><?xml version="1.0" encoding="utf-8"?>
<calcChain xmlns="http://schemas.openxmlformats.org/spreadsheetml/2006/main"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L17535" i="1"/>
  <c r="L17536" i="1"/>
  <c r="L17537" i="1"/>
  <c r="L17538" i="1"/>
  <c r="L17539" i="1"/>
  <c r="L17540" i="1"/>
  <c r="L17799" i="1" s="1"/>
  <c r="L17541" i="1"/>
  <c r="L17800" i="1" s="1"/>
  <c r="L17542" i="1"/>
  <c r="L17801" i="1" s="1"/>
  <c r="L17543" i="1"/>
  <c r="L17544" i="1"/>
  <c r="L17545" i="1"/>
  <c r="L17546" i="1"/>
  <c r="L17547" i="1"/>
  <c r="L17548" i="1"/>
  <c r="L17807" i="1" s="1"/>
  <c r="L17549" i="1"/>
  <c r="L17808" i="1" s="1"/>
  <c r="L17550" i="1"/>
  <c r="L17809" i="1" s="1"/>
  <c r="L17551" i="1"/>
  <c r="L17552" i="1"/>
  <c r="L17553" i="1"/>
  <c r="L17554" i="1"/>
  <c r="L17555" i="1"/>
  <c r="L17556" i="1"/>
  <c r="L17815" i="1" s="1"/>
  <c r="L17557" i="1"/>
  <c r="L17816" i="1" s="1"/>
  <c r="L17558" i="1"/>
  <c r="L17817" i="1" s="1"/>
  <c r="L17559" i="1"/>
  <c r="L17560" i="1"/>
  <c r="L17561" i="1"/>
  <c r="L17562" i="1"/>
  <c r="L17563" i="1"/>
  <c r="L17564" i="1"/>
  <c r="L17823" i="1" s="1"/>
  <c r="L17565" i="1"/>
  <c r="L17824" i="1" s="1"/>
  <c r="L17566" i="1"/>
  <c r="L17825" i="1" s="1"/>
  <c r="L17567" i="1"/>
  <c r="L17568" i="1"/>
  <c r="L17569" i="1"/>
  <c r="L17570" i="1"/>
  <c r="L17571" i="1"/>
  <c r="L17572" i="1"/>
  <c r="L17831" i="1" s="1"/>
  <c r="L17573" i="1"/>
  <c r="L17832" i="1" s="1"/>
  <c r="L17574" i="1"/>
  <c r="L17833" i="1" s="1"/>
  <c r="L17575" i="1"/>
  <c r="L17576" i="1"/>
  <c r="L17577" i="1"/>
  <c r="L17578" i="1"/>
  <c r="L17579" i="1"/>
  <c r="L17580" i="1"/>
  <c r="L17839" i="1" s="1"/>
  <c r="L17581" i="1"/>
  <c r="L17840" i="1" s="1"/>
  <c r="L17582" i="1"/>
  <c r="L17841" i="1" s="1"/>
  <c r="L17583" i="1"/>
  <c r="L17584" i="1"/>
  <c r="L17585" i="1"/>
  <c r="L17586" i="1"/>
  <c r="L17587" i="1"/>
  <c r="L17588" i="1"/>
  <c r="L17847" i="1" s="1"/>
  <c r="L17589" i="1"/>
  <c r="L17848" i="1" s="1"/>
  <c r="L17590" i="1"/>
  <c r="L17849" i="1" s="1"/>
  <c r="L17591" i="1"/>
  <c r="L17592" i="1"/>
  <c r="L17593" i="1"/>
  <c r="L17594" i="1"/>
  <c r="L17595" i="1"/>
  <c r="L17596" i="1"/>
  <c r="L17855" i="1" s="1"/>
  <c r="L17597" i="1"/>
  <c r="L17856" i="1" s="1"/>
  <c r="L17598" i="1"/>
  <c r="L17857" i="1" s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802" i="1"/>
  <c r="L17803" i="1"/>
  <c r="L17804" i="1"/>
  <c r="L17805" i="1"/>
  <c r="L17806" i="1"/>
  <c r="L17810" i="1"/>
  <c r="L17811" i="1"/>
  <c r="L17812" i="1"/>
  <c r="L17813" i="1"/>
  <c r="L17814" i="1"/>
  <c r="L17818" i="1"/>
  <c r="L17819" i="1"/>
  <c r="L17820" i="1"/>
  <c r="L17821" i="1"/>
  <c r="L17822" i="1"/>
  <c r="L17826" i="1"/>
  <c r="L17827" i="1"/>
  <c r="L17828" i="1"/>
  <c r="L17829" i="1"/>
  <c r="L17830" i="1"/>
  <c r="L17834" i="1"/>
  <c r="L17835" i="1"/>
  <c r="L17836" i="1"/>
  <c r="L17837" i="1"/>
  <c r="L17838" i="1"/>
  <c r="L17842" i="1"/>
  <c r="L17843" i="1"/>
  <c r="L17844" i="1"/>
  <c r="L17845" i="1"/>
  <c r="L17846" i="1"/>
  <c r="L17850" i="1"/>
  <c r="L17851" i="1"/>
  <c r="L17852" i="1"/>
  <c r="L17853" i="1"/>
  <c r="L17854" i="1"/>
  <c r="L17858" i="1"/>
  <c r="L17859" i="1"/>
  <c r="L17860" i="1"/>
  <c r="L17534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134" i="1"/>
  <c r="L17125" i="1"/>
  <c r="L17126" i="1"/>
  <c r="L17127" i="1"/>
  <c r="L17128" i="1"/>
  <c r="L17129" i="1"/>
  <c r="L17130" i="1"/>
  <c r="L17131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6994" i="1"/>
  <c r="L16707" i="1"/>
  <c r="L16708" i="1"/>
  <c r="L16709" i="1"/>
  <c r="L16710" i="1"/>
  <c r="L16711" i="1"/>
  <c r="L16712" i="1"/>
  <c r="L16971" i="1" s="1"/>
  <c r="L16713" i="1"/>
  <c r="L16972" i="1" s="1"/>
  <c r="L16714" i="1"/>
  <c r="L16973" i="1" s="1"/>
  <c r="L16715" i="1"/>
  <c r="L16716" i="1"/>
  <c r="L16717" i="1"/>
  <c r="L16718" i="1"/>
  <c r="L16719" i="1"/>
  <c r="L16720" i="1"/>
  <c r="L16979" i="1" s="1"/>
  <c r="L16721" i="1"/>
  <c r="L16980" i="1" s="1"/>
  <c r="L16722" i="1"/>
  <c r="L16981" i="1" s="1"/>
  <c r="L16723" i="1"/>
  <c r="L16724" i="1"/>
  <c r="L16725" i="1"/>
  <c r="L16726" i="1"/>
  <c r="L16727" i="1"/>
  <c r="L16728" i="1"/>
  <c r="L16987" i="1" s="1"/>
  <c r="L16729" i="1"/>
  <c r="L16988" i="1" s="1"/>
  <c r="L16730" i="1"/>
  <c r="L16989" i="1" s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4" i="1"/>
  <c r="L16975" i="1"/>
  <c r="L16976" i="1"/>
  <c r="L16977" i="1"/>
  <c r="L16978" i="1"/>
  <c r="L16982" i="1"/>
  <c r="L16983" i="1"/>
  <c r="L16984" i="1"/>
  <c r="L16985" i="1"/>
  <c r="L16986" i="1"/>
  <c r="L16990" i="1"/>
  <c r="L16991" i="1"/>
  <c r="L16992" i="1"/>
  <c r="L16993" i="1"/>
  <c r="L1670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796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72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624" i="1"/>
  <c r="L15623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085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28" i="1"/>
  <c r="L14294" i="1"/>
  <c r="L14295" i="1"/>
  <c r="L14296" i="1"/>
  <c r="L14297" i="1"/>
  <c r="L14298" i="1"/>
  <c r="L14299" i="1"/>
  <c r="L14558" i="1" s="1"/>
  <c r="L14300" i="1"/>
  <c r="L14559" i="1" s="1"/>
  <c r="L14301" i="1"/>
  <c r="L14560" i="1" s="1"/>
  <c r="L14302" i="1"/>
  <c r="L14303" i="1"/>
  <c r="L14304" i="1"/>
  <c r="L14305" i="1"/>
  <c r="L14306" i="1"/>
  <c r="L14307" i="1"/>
  <c r="L14566" i="1" s="1"/>
  <c r="L14308" i="1"/>
  <c r="L14567" i="1" s="1"/>
  <c r="L14309" i="1"/>
  <c r="L14568" i="1" s="1"/>
  <c r="L14310" i="1"/>
  <c r="L14311" i="1"/>
  <c r="L14312" i="1"/>
  <c r="L14313" i="1"/>
  <c r="L14314" i="1"/>
  <c r="L14315" i="1"/>
  <c r="L14574" i="1" s="1"/>
  <c r="L14316" i="1"/>
  <c r="L14575" i="1" s="1"/>
  <c r="L14317" i="1"/>
  <c r="L14576" i="1" s="1"/>
  <c r="L14318" i="1"/>
  <c r="L14319" i="1"/>
  <c r="L14320" i="1"/>
  <c r="L14321" i="1"/>
  <c r="L14322" i="1"/>
  <c r="L14323" i="1"/>
  <c r="L14582" i="1" s="1"/>
  <c r="L14324" i="1"/>
  <c r="L14583" i="1" s="1"/>
  <c r="L14325" i="1"/>
  <c r="L14584" i="1" s="1"/>
  <c r="L14326" i="1"/>
  <c r="L14327" i="1"/>
  <c r="L14328" i="1"/>
  <c r="L14329" i="1"/>
  <c r="L14330" i="1"/>
  <c r="L14331" i="1"/>
  <c r="L14590" i="1" s="1"/>
  <c r="L14332" i="1"/>
  <c r="L14591" i="1" s="1"/>
  <c r="L14333" i="1"/>
  <c r="L14592" i="1" s="1"/>
  <c r="L14334" i="1"/>
  <c r="L14335" i="1"/>
  <c r="L14336" i="1"/>
  <c r="L14337" i="1"/>
  <c r="L14338" i="1"/>
  <c r="L14339" i="1"/>
  <c r="L14598" i="1" s="1"/>
  <c r="L14340" i="1"/>
  <c r="L14599" i="1" s="1"/>
  <c r="L14341" i="1"/>
  <c r="L14600" i="1" s="1"/>
  <c r="L14342" i="1"/>
  <c r="L14343" i="1"/>
  <c r="L14344" i="1"/>
  <c r="L14345" i="1"/>
  <c r="L14346" i="1"/>
  <c r="L14347" i="1"/>
  <c r="L14606" i="1" s="1"/>
  <c r="L14348" i="1"/>
  <c r="L14607" i="1" s="1"/>
  <c r="L14349" i="1"/>
  <c r="L14608" i="1" s="1"/>
  <c r="L14350" i="1"/>
  <c r="L14351" i="1"/>
  <c r="L14352" i="1"/>
  <c r="L14353" i="1"/>
  <c r="L14354" i="1"/>
  <c r="L14355" i="1"/>
  <c r="L14614" i="1" s="1"/>
  <c r="L14356" i="1"/>
  <c r="L14615" i="1" s="1"/>
  <c r="L14357" i="1"/>
  <c r="L14616" i="1" s="1"/>
  <c r="L14358" i="1"/>
  <c r="L14359" i="1"/>
  <c r="L14360" i="1"/>
  <c r="L14361" i="1"/>
  <c r="L14362" i="1"/>
  <c r="L14363" i="1"/>
  <c r="L14622" i="1" s="1"/>
  <c r="L14364" i="1"/>
  <c r="L14623" i="1" s="1"/>
  <c r="L14365" i="1"/>
  <c r="L14624" i="1" s="1"/>
  <c r="L14366" i="1"/>
  <c r="L14367" i="1"/>
  <c r="L14368" i="1"/>
  <c r="L14369" i="1"/>
  <c r="L14370" i="1"/>
  <c r="L14371" i="1"/>
  <c r="L14630" i="1" s="1"/>
  <c r="L14372" i="1"/>
  <c r="L14631" i="1" s="1"/>
  <c r="L14373" i="1"/>
  <c r="L14632" i="1" s="1"/>
  <c r="L14374" i="1"/>
  <c r="L14375" i="1"/>
  <c r="L14376" i="1"/>
  <c r="L14377" i="1"/>
  <c r="L14378" i="1"/>
  <c r="L14379" i="1"/>
  <c r="L14638" i="1" s="1"/>
  <c r="L14380" i="1"/>
  <c r="L14639" i="1" s="1"/>
  <c r="L14381" i="1"/>
  <c r="L14640" i="1" s="1"/>
  <c r="L14382" i="1"/>
  <c r="L14383" i="1"/>
  <c r="L14384" i="1"/>
  <c r="L14385" i="1"/>
  <c r="L14386" i="1"/>
  <c r="L14387" i="1"/>
  <c r="L14646" i="1" s="1"/>
  <c r="L14388" i="1"/>
  <c r="L14647" i="1" s="1"/>
  <c r="L14389" i="1"/>
  <c r="L14648" i="1" s="1"/>
  <c r="L14390" i="1"/>
  <c r="L14391" i="1"/>
  <c r="L14392" i="1"/>
  <c r="L14393" i="1"/>
  <c r="L14394" i="1"/>
  <c r="L14395" i="1"/>
  <c r="L14654" i="1" s="1"/>
  <c r="L14396" i="1"/>
  <c r="L14655" i="1" s="1"/>
  <c r="L14397" i="1"/>
  <c r="L14656" i="1" s="1"/>
  <c r="L14398" i="1"/>
  <c r="L14399" i="1"/>
  <c r="L14400" i="1"/>
  <c r="L14401" i="1"/>
  <c r="L14402" i="1"/>
  <c r="L14403" i="1"/>
  <c r="L14662" i="1" s="1"/>
  <c r="L14404" i="1"/>
  <c r="L14663" i="1" s="1"/>
  <c r="L14405" i="1"/>
  <c r="L14664" i="1" s="1"/>
  <c r="L14406" i="1"/>
  <c r="L14407" i="1"/>
  <c r="L14408" i="1"/>
  <c r="L14409" i="1"/>
  <c r="L14410" i="1"/>
  <c r="L14411" i="1"/>
  <c r="L14670" i="1" s="1"/>
  <c r="L14412" i="1"/>
  <c r="L14671" i="1" s="1"/>
  <c r="L14413" i="1"/>
  <c r="L14672" i="1" s="1"/>
  <c r="L14414" i="1"/>
  <c r="L14415" i="1"/>
  <c r="L14416" i="1"/>
  <c r="L14417" i="1"/>
  <c r="L14418" i="1"/>
  <c r="L14419" i="1"/>
  <c r="L14678" i="1" s="1"/>
  <c r="L14420" i="1"/>
  <c r="L14679" i="1" s="1"/>
  <c r="L14421" i="1"/>
  <c r="L14680" i="1" s="1"/>
  <c r="L14422" i="1"/>
  <c r="L14423" i="1"/>
  <c r="L14424" i="1"/>
  <c r="L14425" i="1"/>
  <c r="L14426" i="1"/>
  <c r="L14427" i="1"/>
  <c r="L14686" i="1" s="1"/>
  <c r="L14428" i="1"/>
  <c r="L14687" i="1" s="1"/>
  <c r="L14429" i="1"/>
  <c r="L14688" i="1" s="1"/>
  <c r="L14430" i="1"/>
  <c r="L14431" i="1"/>
  <c r="L14432" i="1"/>
  <c r="L14433" i="1"/>
  <c r="L14434" i="1"/>
  <c r="L14435" i="1"/>
  <c r="L14694" i="1" s="1"/>
  <c r="L14436" i="1"/>
  <c r="L14695" i="1" s="1"/>
  <c r="L14437" i="1"/>
  <c r="L14696" i="1" s="1"/>
  <c r="L14438" i="1"/>
  <c r="L14439" i="1"/>
  <c r="L14440" i="1"/>
  <c r="L14441" i="1"/>
  <c r="L14442" i="1"/>
  <c r="L14443" i="1"/>
  <c r="L14702" i="1" s="1"/>
  <c r="L14444" i="1"/>
  <c r="L14703" i="1" s="1"/>
  <c r="L14445" i="1"/>
  <c r="L14704" i="1" s="1"/>
  <c r="L14446" i="1"/>
  <c r="L14447" i="1"/>
  <c r="L14448" i="1"/>
  <c r="L14449" i="1"/>
  <c r="L14450" i="1"/>
  <c r="L14451" i="1"/>
  <c r="L14710" i="1" s="1"/>
  <c r="L14452" i="1"/>
  <c r="L14711" i="1" s="1"/>
  <c r="L14453" i="1"/>
  <c r="L14712" i="1" s="1"/>
  <c r="L14454" i="1"/>
  <c r="L14455" i="1"/>
  <c r="L14456" i="1"/>
  <c r="L14457" i="1"/>
  <c r="L14458" i="1"/>
  <c r="L14459" i="1"/>
  <c r="L14718" i="1" s="1"/>
  <c r="L14460" i="1"/>
  <c r="L14719" i="1" s="1"/>
  <c r="L14461" i="1"/>
  <c r="L14720" i="1" s="1"/>
  <c r="L14462" i="1"/>
  <c r="L14463" i="1"/>
  <c r="L14464" i="1"/>
  <c r="L14465" i="1"/>
  <c r="L14466" i="1"/>
  <c r="L14467" i="1"/>
  <c r="L14726" i="1" s="1"/>
  <c r="L14468" i="1"/>
  <c r="L14727" i="1" s="1"/>
  <c r="L14469" i="1"/>
  <c r="L14728" i="1" s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61" i="1"/>
  <c r="L14562" i="1"/>
  <c r="L14563" i="1"/>
  <c r="L14564" i="1"/>
  <c r="L14565" i="1"/>
  <c r="L14569" i="1"/>
  <c r="L14570" i="1"/>
  <c r="L14571" i="1"/>
  <c r="L14572" i="1"/>
  <c r="L14573" i="1"/>
  <c r="L14577" i="1"/>
  <c r="L14578" i="1"/>
  <c r="L14579" i="1"/>
  <c r="L14580" i="1"/>
  <c r="L14581" i="1"/>
  <c r="L14585" i="1"/>
  <c r="L14586" i="1"/>
  <c r="L14587" i="1"/>
  <c r="L14588" i="1"/>
  <c r="L14589" i="1"/>
  <c r="L14593" i="1"/>
  <c r="L14594" i="1"/>
  <c r="L14595" i="1"/>
  <c r="L14596" i="1"/>
  <c r="L14597" i="1"/>
  <c r="L14601" i="1"/>
  <c r="L14602" i="1"/>
  <c r="L14603" i="1"/>
  <c r="L14604" i="1"/>
  <c r="L14605" i="1"/>
  <c r="L14609" i="1"/>
  <c r="L14610" i="1"/>
  <c r="L14611" i="1"/>
  <c r="L14612" i="1"/>
  <c r="L14613" i="1"/>
  <c r="L14617" i="1"/>
  <c r="L14618" i="1"/>
  <c r="L14619" i="1"/>
  <c r="L14620" i="1"/>
  <c r="L14621" i="1"/>
  <c r="L14625" i="1"/>
  <c r="L14626" i="1"/>
  <c r="L14627" i="1"/>
  <c r="L14628" i="1"/>
  <c r="L14629" i="1"/>
  <c r="L14633" i="1"/>
  <c r="L14634" i="1"/>
  <c r="L14635" i="1"/>
  <c r="L14636" i="1"/>
  <c r="L14637" i="1"/>
  <c r="L14641" i="1"/>
  <c r="L14642" i="1"/>
  <c r="L14643" i="1"/>
  <c r="L14644" i="1"/>
  <c r="L14645" i="1"/>
  <c r="L14649" i="1"/>
  <c r="L14650" i="1"/>
  <c r="L14651" i="1"/>
  <c r="L14652" i="1"/>
  <c r="L14653" i="1"/>
  <c r="L14657" i="1"/>
  <c r="L14658" i="1"/>
  <c r="L14659" i="1"/>
  <c r="L14660" i="1"/>
  <c r="L14661" i="1"/>
  <c r="L14665" i="1"/>
  <c r="L14666" i="1"/>
  <c r="L14667" i="1"/>
  <c r="L14668" i="1"/>
  <c r="L14669" i="1"/>
  <c r="L14673" i="1"/>
  <c r="L14674" i="1"/>
  <c r="L14675" i="1"/>
  <c r="L14676" i="1"/>
  <c r="L14677" i="1"/>
  <c r="L14681" i="1"/>
  <c r="L14682" i="1"/>
  <c r="L14683" i="1"/>
  <c r="L14684" i="1"/>
  <c r="L14685" i="1"/>
  <c r="L14689" i="1"/>
  <c r="L14690" i="1"/>
  <c r="L14691" i="1"/>
  <c r="L14692" i="1"/>
  <c r="L14693" i="1"/>
  <c r="L14697" i="1"/>
  <c r="L14698" i="1"/>
  <c r="L14699" i="1"/>
  <c r="L14700" i="1"/>
  <c r="L14701" i="1"/>
  <c r="L14705" i="1"/>
  <c r="L14706" i="1"/>
  <c r="L14707" i="1"/>
  <c r="L14708" i="1"/>
  <c r="L14709" i="1"/>
  <c r="L14713" i="1"/>
  <c r="L14714" i="1"/>
  <c r="L14715" i="1"/>
  <c r="L14716" i="1"/>
  <c r="L14717" i="1"/>
  <c r="L14721" i="1"/>
  <c r="L14722" i="1"/>
  <c r="L14723" i="1"/>
  <c r="L14724" i="1"/>
  <c r="L14725" i="1"/>
  <c r="L14729" i="1"/>
  <c r="L14730" i="1"/>
  <c r="L14731" i="1"/>
  <c r="L14732" i="1"/>
  <c r="L14733" i="1"/>
  <c r="L14293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55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856" i="1"/>
  <c r="L13846" i="1"/>
  <c r="L13847" i="1"/>
  <c r="L13848" i="1"/>
  <c r="L13849" i="1"/>
  <c r="L13850" i="1"/>
  <c r="L13851" i="1"/>
  <c r="L13852" i="1"/>
  <c r="L13853" i="1"/>
  <c r="L13854" i="1"/>
  <c r="L13845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136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880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470" i="1"/>
  <c r="L11513" i="1"/>
  <c r="L11512" i="1"/>
  <c r="L11511" i="1"/>
  <c r="L11510" i="1"/>
  <c r="L11509" i="1"/>
  <c r="L11508" i="1"/>
  <c r="L11507" i="1"/>
  <c r="L11506" i="1"/>
  <c r="L11505" i="1"/>
  <c r="L11504" i="1"/>
  <c r="L11503" i="1"/>
  <c r="L11502" i="1"/>
  <c r="L11501" i="1"/>
  <c r="L11500" i="1"/>
  <c r="L11499" i="1"/>
  <c r="L11498" i="1"/>
  <c r="L11497" i="1"/>
  <c r="L11496" i="1"/>
  <c r="L11495" i="1"/>
  <c r="L11494" i="1"/>
  <c r="L11493" i="1"/>
  <c r="L11492" i="1"/>
  <c r="L11491" i="1"/>
  <c r="L11490" i="1"/>
  <c r="L11487" i="1"/>
  <c r="L11486" i="1"/>
  <c r="L11485" i="1"/>
  <c r="L11484" i="1"/>
  <c r="L11483" i="1"/>
  <c r="L11482" i="1"/>
  <c r="L11481" i="1"/>
  <c r="L11480" i="1"/>
  <c r="L11479" i="1"/>
  <c r="L11478" i="1"/>
  <c r="L11477" i="1"/>
  <c r="L11476" i="1"/>
  <c r="L11475" i="1"/>
  <c r="L11474" i="1"/>
  <c r="L11473" i="1"/>
  <c r="L11472" i="1"/>
  <c r="L11471" i="1"/>
  <c r="L11470" i="1"/>
  <c r="L11469" i="1"/>
  <c r="L11468" i="1"/>
  <c r="L11467" i="1"/>
  <c r="L11466" i="1"/>
  <c r="L11465" i="1"/>
  <c r="L11464" i="1"/>
  <c r="L11463" i="1"/>
  <c r="L11462" i="1"/>
  <c r="L11461" i="1"/>
  <c r="L11460" i="1"/>
  <c r="L11459" i="1"/>
  <c r="L11458" i="1"/>
  <c r="L11457" i="1"/>
  <c r="L11456" i="1"/>
  <c r="L11455" i="1"/>
  <c r="L11454" i="1"/>
  <c r="L11453" i="1"/>
  <c r="L11452" i="1"/>
  <c r="L11451" i="1"/>
  <c r="L11450" i="1"/>
  <c r="L11449" i="1"/>
  <c r="L11448" i="1"/>
  <c r="L11447" i="1"/>
  <c r="L11446" i="1"/>
  <c r="L11445" i="1"/>
  <c r="L11444" i="1"/>
  <c r="L11443" i="1"/>
  <c r="L11442" i="1"/>
  <c r="L11441" i="1"/>
  <c r="L11440" i="1"/>
  <c r="L11439" i="1"/>
  <c r="L11438" i="1"/>
  <c r="L11437" i="1"/>
  <c r="L11436" i="1"/>
  <c r="L11435" i="1"/>
  <c r="L11434" i="1"/>
  <c r="L11433" i="1"/>
  <c r="L11432" i="1"/>
  <c r="L11431" i="1"/>
  <c r="L11430" i="1"/>
  <c r="L11429" i="1"/>
  <c r="L11428" i="1"/>
  <c r="L11427" i="1"/>
  <c r="L11426" i="1"/>
  <c r="L11425" i="1"/>
  <c r="L11424" i="1"/>
  <c r="L11423" i="1"/>
  <c r="L11422" i="1"/>
  <c r="L11421" i="1"/>
  <c r="L11420" i="1"/>
  <c r="L11419" i="1"/>
  <c r="L11418" i="1"/>
  <c r="L11417" i="1"/>
  <c r="L11416" i="1"/>
  <c r="L11415" i="1"/>
  <c r="L11414" i="1"/>
  <c r="L11413" i="1"/>
  <c r="L11412" i="1"/>
  <c r="L11411" i="1"/>
  <c r="L11410" i="1"/>
  <c r="L11409" i="1"/>
  <c r="L11408" i="1"/>
  <c r="L11407" i="1"/>
  <c r="L11406" i="1"/>
  <c r="L11405" i="1"/>
  <c r="L11404" i="1"/>
  <c r="L11403" i="1"/>
  <c r="L11402" i="1"/>
  <c r="L11401" i="1"/>
  <c r="L11400" i="1"/>
  <c r="L11399" i="1"/>
  <c r="L11398" i="1"/>
  <c r="L11397" i="1"/>
  <c r="L11396" i="1"/>
  <c r="L11395" i="1"/>
  <c r="L11394" i="1"/>
  <c r="L11393" i="1"/>
  <c r="L11392" i="1"/>
  <c r="L11391" i="1"/>
  <c r="L11390" i="1"/>
  <c r="L11389" i="1"/>
  <c r="L11388" i="1"/>
  <c r="L11387" i="1"/>
  <c r="L11646" i="1" s="1"/>
  <c r="L11905" i="1" s="1"/>
  <c r="L12164" i="1" s="1"/>
  <c r="L12423" i="1" s="1"/>
  <c r="L11386" i="1"/>
  <c r="L11385" i="1"/>
  <c r="L11384" i="1"/>
  <c r="L11383" i="1"/>
  <c r="L11382" i="1"/>
  <c r="L11381" i="1"/>
  <c r="L11380" i="1"/>
  <c r="L11379" i="1"/>
  <c r="L11378" i="1"/>
  <c r="L11377" i="1"/>
  <c r="L11376" i="1"/>
  <c r="L11375" i="1"/>
  <c r="L11374" i="1"/>
  <c r="L11373" i="1"/>
  <c r="L11372" i="1"/>
  <c r="L11371" i="1"/>
  <c r="L11370" i="1"/>
  <c r="L11369" i="1"/>
  <c r="L11368" i="1"/>
  <c r="L11367" i="1"/>
  <c r="L11366" i="1"/>
  <c r="L11365" i="1"/>
  <c r="L11624" i="1" s="1"/>
  <c r="L11883" i="1" s="1"/>
  <c r="L12142" i="1" s="1"/>
  <c r="L12401" i="1" s="1"/>
  <c r="L13437" i="1" s="1"/>
  <c r="L13696" i="1" s="1"/>
  <c r="L11364" i="1"/>
  <c r="L11363" i="1"/>
  <c r="L11362" i="1"/>
  <c r="L11361" i="1"/>
  <c r="L11360" i="1"/>
  <c r="L11359" i="1"/>
  <c r="L11358" i="1"/>
  <c r="L11357" i="1"/>
  <c r="L11356" i="1"/>
  <c r="L11355" i="1"/>
  <c r="L11614" i="1" s="1"/>
  <c r="L11873" i="1" s="1"/>
  <c r="L12132" i="1" s="1"/>
  <c r="L12391" i="1" s="1"/>
  <c r="L11354" i="1"/>
  <c r="L11353" i="1"/>
  <c r="L11352" i="1"/>
  <c r="L11351" i="1"/>
  <c r="L11350" i="1"/>
  <c r="L11349" i="1"/>
  <c r="L11348" i="1"/>
  <c r="L11347" i="1"/>
  <c r="L11346" i="1"/>
  <c r="L11345" i="1"/>
  <c r="L11344" i="1"/>
  <c r="L11343" i="1"/>
  <c r="L11342" i="1"/>
  <c r="L11341" i="1"/>
  <c r="L11340" i="1"/>
  <c r="L11339" i="1"/>
  <c r="L11338" i="1"/>
  <c r="L11337" i="1"/>
  <c r="L11336" i="1"/>
  <c r="L11335" i="1"/>
  <c r="L11334" i="1"/>
  <c r="L11333" i="1"/>
  <c r="L11332" i="1"/>
  <c r="L11331" i="1"/>
  <c r="L11330" i="1"/>
  <c r="L11329" i="1"/>
  <c r="L11328" i="1"/>
  <c r="L11327" i="1"/>
  <c r="L11326" i="1"/>
  <c r="L11325" i="1"/>
  <c r="L11324" i="1"/>
  <c r="L11323" i="1"/>
  <c r="L11322" i="1"/>
  <c r="L11321" i="1"/>
  <c r="L11320" i="1"/>
  <c r="L11319" i="1"/>
  <c r="L11318" i="1"/>
  <c r="L11317" i="1"/>
  <c r="L11234" i="1"/>
  <c r="L11233" i="1"/>
  <c r="L11232" i="1"/>
  <c r="L11231" i="1"/>
  <c r="L11230" i="1"/>
  <c r="L11489" i="1" s="1"/>
  <c r="L11229" i="1"/>
  <c r="L11488" i="1" s="1"/>
  <c r="L11049" i="1"/>
  <c r="L11048" i="1"/>
  <c r="L11045" i="1"/>
  <c r="L11039" i="1"/>
  <c r="L11031" i="1"/>
  <c r="L11023" i="1"/>
  <c r="L11017" i="1"/>
  <c r="L11001" i="1"/>
  <c r="L10998" i="1"/>
  <c r="L10985" i="1"/>
  <c r="L10984" i="1"/>
  <c r="L10977" i="1"/>
  <c r="L10976" i="1"/>
  <c r="L10966" i="1"/>
  <c r="L10961" i="1"/>
  <c r="L10960" i="1"/>
  <c r="L10951" i="1"/>
  <c r="L10950" i="1"/>
  <c r="L10935" i="1"/>
  <c r="L10934" i="1"/>
  <c r="L10928" i="1"/>
  <c r="L10927" i="1"/>
  <c r="L10913" i="1"/>
  <c r="L10912" i="1"/>
  <c r="L10910" i="1"/>
  <c r="L10902" i="1"/>
  <c r="L10895" i="1"/>
  <c r="L10889" i="1"/>
  <c r="L10886" i="1"/>
  <c r="L10870" i="1"/>
  <c r="L10863" i="1"/>
  <c r="L10847" i="1"/>
  <c r="L10846" i="1"/>
  <c r="L10845" i="1"/>
  <c r="L10839" i="1"/>
  <c r="L10814" i="1"/>
  <c r="L10813" i="1"/>
  <c r="L10807" i="1"/>
  <c r="L10798" i="1"/>
  <c r="L11057" i="1" s="1"/>
  <c r="L10797" i="1"/>
  <c r="L11056" i="1" s="1"/>
  <c r="L10789" i="1"/>
  <c r="L10782" i="1"/>
  <c r="L11041" i="1" s="1"/>
  <c r="L10774" i="1"/>
  <c r="L11033" i="1" s="1"/>
  <c r="L10758" i="1"/>
  <c r="L10757" i="1"/>
  <c r="L11016" i="1" s="1"/>
  <c r="L10749" i="1"/>
  <c r="L11008" i="1" s="1"/>
  <c r="L10736" i="1"/>
  <c r="L10995" i="1" s="1"/>
  <c r="L10728" i="1"/>
  <c r="L10987" i="1" s="1"/>
  <c r="L10725" i="1"/>
  <c r="L10711" i="1"/>
  <c r="L10970" i="1" s="1"/>
  <c r="L10710" i="1"/>
  <c r="L10969" i="1" s="1"/>
  <c r="L10705" i="1"/>
  <c r="L10964" i="1" s="1"/>
  <c r="L10696" i="1"/>
  <c r="L10955" i="1" s="1"/>
  <c r="L10693" i="1"/>
  <c r="L10952" i="1" s="1"/>
  <c r="L10686" i="1"/>
  <c r="L10945" i="1" s="1"/>
  <c r="L10680" i="1"/>
  <c r="L10939" i="1" s="1"/>
  <c r="L10679" i="1"/>
  <c r="L10938" i="1" s="1"/>
  <c r="L10661" i="1"/>
  <c r="L10920" i="1" s="1"/>
  <c r="L10656" i="1"/>
  <c r="L10915" i="1" s="1"/>
  <c r="L10655" i="1"/>
  <c r="L10914" i="1" s="1"/>
  <c r="L10653" i="1"/>
  <c r="L10641" i="1"/>
  <c r="L10900" i="1" s="1"/>
  <c r="L10640" i="1"/>
  <c r="L10899" i="1" s="1"/>
  <c r="L10637" i="1"/>
  <c r="L10896" i="1" s="1"/>
  <c r="L10630" i="1"/>
  <c r="L10625" i="1"/>
  <c r="L10884" i="1" s="1"/>
  <c r="L10615" i="1"/>
  <c r="L10874" i="1" s="1"/>
  <c r="L10610" i="1"/>
  <c r="L10869" i="1" s="1"/>
  <c r="L10609" i="1"/>
  <c r="L10868" i="1" s="1"/>
  <c r="L10601" i="1"/>
  <c r="L10860" i="1" s="1"/>
  <c r="L10589" i="1"/>
  <c r="L10848" i="1" s="1"/>
  <c r="L10583" i="1"/>
  <c r="L10842" i="1" s="1"/>
  <c r="L10581" i="1"/>
  <c r="L10840" i="1" s="1"/>
  <c r="L10578" i="1"/>
  <c r="L10837" i="1" s="1"/>
  <c r="L10577" i="1"/>
  <c r="L10836" i="1" s="1"/>
  <c r="L10576" i="1"/>
  <c r="L10835" i="1" s="1"/>
  <c r="L10570" i="1"/>
  <c r="L10829" i="1" s="1"/>
  <c r="L10569" i="1"/>
  <c r="L10828" i="1" s="1"/>
  <c r="L10568" i="1"/>
  <c r="L10827" i="1" s="1"/>
  <c r="L10562" i="1"/>
  <c r="L10821" i="1" s="1"/>
  <c r="L10561" i="1"/>
  <c r="L10820" i="1" s="1"/>
  <c r="L10560" i="1"/>
  <c r="L10819" i="1" s="1"/>
  <c r="L10559" i="1"/>
  <c r="L10818" i="1" s="1"/>
  <c r="L10554" i="1"/>
  <c r="L10553" i="1"/>
  <c r="L10812" i="1" s="1"/>
  <c r="L10551" i="1"/>
  <c r="L10810" i="1" s="1"/>
  <c r="L10545" i="1"/>
  <c r="L10804" i="1" s="1"/>
  <c r="L10544" i="1"/>
  <c r="L10803" i="1" s="1"/>
  <c r="L10540" i="1"/>
  <c r="L10799" i="1" s="1"/>
  <c r="L10536" i="1"/>
  <c r="L10795" i="1" s="1"/>
  <c r="L11054" i="1" s="1"/>
  <c r="L10535" i="1"/>
  <c r="L10794" i="1" s="1"/>
  <c r="L11053" i="1" s="1"/>
  <c r="L10530" i="1"/>
  <c r="L10522" i="1"/>
  <c r="L10781" i="1" s="1"/>
  <c r="L11040" i="1" s="1"/>
  <c r="L10521" i="1"/>
  <c r="L10780" i="1" s="1"/>
  <c r="L10514" i="1"/>
  <c r="L10773" i="1" s="1"/>
  <c r="L11032" i="1" s="1"/>
  <c r="L10513" i="1"/>
  <c r="L10772" i="1" s="1"/>
  <c r="L10512" i="1"/>
  <c r="L10771" i="1" s="1"/>
  <c r="L11030" i="1" s="1"/>
  <c r="L10506" i="1"/>
  <c r="L10765" i="1" s="1"/>
  <c r="L11024" i="1" s="1"/>
  <c r="L10505" i="1"/>
  <c r="L10764" i="1" s="1"/>
  <c r="L10498" i="1"/>
  <c r="L10497" i="1"/>
  <c r="L10756" i="1" s="1"/>
  <c r="L11015" i="1" s="1"/>
  <c r="L10490" i="1"/>
  <c r="L10489" i="1"/>
  <c r="L10748" i="1" s="1"/>
  <c r="L11007" i="1" s="1"/>
  <c r="L10488" i="1"/>
  <c r="L10747" i="1" s="1"/>
  <c r="L11006" i="1" s="1"/>
  <c r="L10486" i="1"/>
  <c r="L10745" i="1" s="1"/>
  <c r="L11004" i="1" s="1"/>
  <c r="L10485" i="1"/>
  <c r="L10744" i="1" s="1"/>
  <c r="L11003" i="1" s="1"/>
  <c r="L10481" i="1"/>
  <c r="L10740" i="1" s="1"/>
  <c r="L10999" i="1" s="1"/>
  <c r="L10480" i="1"/>
  <c r="L10739" i="1" s="1"/>
  <c r="L10478" i="1"/>
  <c r="L10737" i="1" s="1"/>
  <c r="L10996" i="1" s="1"/>
  <c r="L10472" i="1"/>
  <c r="L10731" i="1" s="1"/>
  <c r="L10990" i="1" s="1"/>
  <c r="L10470" i="1"/>
  <c r="L10729" i="1" s="1"/>
  <c r="L10988" i="1" s="1"/>
  <c r="L10466" i="1"/>
  <c r="L10463" i="1"/>
  <c r="L10722" i="1" s="1"/>
  <c r="L10981" i="1" s="1"/>
  <c r="L10462" i="1"/>
  <c r="L10721" i="1" s="1"/>
  <c r="L10980" i="1" s="1"/>
  <c r="L10458" i="1"/>
  <c r="L10717" i="1" s="1"/>
  <c r="L10457" i="1"/>
  <c r="L10716" i="1" s="1"/>
  <c r="L10975" i="1" s="1"/>
  <c r="L10453" i="1"/>
  <c r="L10712" i="1" s="1"/>
  <c r="L10971" i="1" s="1"/>
  <c r="L10452" i="1"/>
  <c r="L10450" i="1"/>
  <c r="L10709" i="1" s="1"/>
  <c r="L10968" i="1" s="1"/>
  <c r="L10449" i="1"/>
  <c r="L10708" i="1" s="1"/>
  <c r="L10967" i="1" s="1"/>
  <c r="L10448" i="1"/>
  <c r="L10707" i="1" s="1"/>
  <c r="L10442" i="1"/>
  <c r="L10701" i="1" s="1"/>
  <c r="L10441" i="1"/>
  <c r="L10700" i="1" s="1"/>
  <c r="L10959" i="1" s="1"/>
  <c r="L10440" i="1"/>
  <c r="L10699" i="1" s="1"/>
  <c r="L10958" i="1" s="1"/>
  <c r="L10436" i="1"/>
  <c r="L10695" i="1" s="1"/>
  <c r="L10954" i="1" s="1"/>
  <c r="L10434" i="1"/>
  <c r="L10433" i="1"/>
  <c r="L10692" i="1" s="1"/>
  <c r="L10432" i="1"/>
  <c r="L10691" i="1" s="1"/>
  <c r="L10430" i="1"/>
  <c r="L10689" i="1" s="1"/>
  <c r="L10948" i="1" s="1"/>
  <c r="L10426" i="1"/>
  <c r="L10685" i="1" s="1"/>
  <c r="L10944" i="1" s="1"/>
  <c r="L10425" i="1"/>
  <c r="L10684" i="1" s="1"/>
  <c r="L10943" i="1" s="1"/>
  <c r="L10424" i="1"/>
  <c r="L10683" i="1" s="1"/>
  <c r="L10942" i="1" s="1"/>
  <c r="L10422" i="1"/>
  <c r="L10681" i="1" s="1"/>
  <c r="L10940" i="1" s="1"/>
  <c r="L10417" i="1"/>
  <c r="L10676" i="1" s="1"/>
  <c r="L10416" i="1"/>
  <c r="L10675" i="1" s="1"/>
  <c r="L10415" i="1"/>
  <c r="L10674" i="1" s="1"/>
  <c r="L10933" i="1" s="1"/>
  <c r="L10414" i="1"/>
  <c r="L10673" i="1" s="1"/>
  <c r="L10932" i="1" s="1"/>
  <c r="L10413" i="1"/>
  <c r="L10672" i="1" s="1"/>
  <c r="L10931" i="1" s="1"/>
  <c r="L10412" i="1"/>
  <c r="L10671" i="1" s="1"/>
  <c r="L10930" i="1" s="1"/>
  <c r="L10408" i="1"/>
  <c r="L10667" i="1" s="1"/>
  <c r="L10926" i="1" s="1"/>
  <c r="L10405" i="1"/>
  <c r="L10664" i="1" s="1"/>
  <c r="L10923" i="1" s="1"/>
  <c r="L10402" i="1"/>
  <c r="L10398" i="1"/>
  <c r="L10657" i="1" s="1"/>
  <c r="L10916" i="1" s="1"/>
  <c r="L10397" i="1"/>
  <c r="L10394" i="1"/>
  <c r="L10393" i="1"/>
  <c r="L10652" i="1" s="1"/>
  <c r="L10911" i="1" s="1"/>
  <c r="L10390" i="1"/>
  <c r="L10649" i="1" s="1"/>
  <c r="L10908" i="1" s="1"/>
  <c r="L10386" i="1"/>
  <c r="L10645" i="1" s="1"/>
  <c r="L10904" i="1" s="1"/>
  <c r="L10385" i="1"/>
  <c r="L10644" i="1" s="1"/>
  <c r="L10903" i="1" s="1"/>
  <c r="L10384" i="1"/>
  <c r="L10643" i="1" s="1"/>
  <c r="L10380" i="1"/>
  <c r="L10639" i="1" s="1"/>
  <c r="L10898" i="1" s="1"/>
  <c r="L10378" i="1"/>
  <c r="L10377" i="1"/>
  <c r="L10636" i="1" s="1"/>
  <c r="L10376" i="1"/>
  <c r="L10635" i="1" s="1"/>
  <c r="L10894" i="1" s="1"/>
  <c r="L10373" i="1"/>
  <c r="L10632" i="1" s="1"/>
  <c r="L10891" i="1" s="1"/>
  <c r="L10370" i="1"/>
  <c r="L10629" i="1" s="1"/>
  <c r="L10888" i="1" s="1"/>
  <c r="L10369" i="1"/>
  <c r="L10628" i="1" s="1"/>
  <c r="L10887" i="1" s="1"/>
  <c r="L10368" i="1"/>
  <c r="L10627" i="1" s="1"/>
  <c r="L10365" i="1"/>
  <c r="L10624" i="1" s="1"/>
  <c r="L10883" i="1" s="1"/>
  <c r="L10362" i="1"/>
  <c r="L10621" i="1" s="1"/>
  <c r="L10880" i="1" s="1"/>
  <c r="L10361" i="1"/>
  <c r="L10620" i="1" s="1"/>
  <c r="L10879" i="1" s="1"/>
  <c r="L10360" i="1"/>
  <c r="L10619" i="1" s="1"/>
  <c r="L10878" i="1" s="1"/>
  <c r="L10357" i="1"/>
  <c r="L10616" i="1" s="1"/>
  <c r="L10875" i="1" s="1"/>
  <c r="L10356" i="1"/>
  <c r="L10355" i="1"/>
  <c r="L10614" i="1" s="1"/>
  <c r="L10873" i="1" s="1"/>
  <c r="L10354" i="1"/>
  <c r="L10613" i="1" s="1"/>
  <c r="L10872" i="1" s="1"/>
  <c r="L10353" i="1"/>
  <c r="L10612" i="1" s="1"/>
  <c r="L10871" i="1" s="1"/>
  <c r="L10352" i="1"/>
  <c r="L10611" i="1" s="1"/>
  <c r="L10348" i="1"/>
  <c r="L10607" i="1" s="1"/>
  <c r="L10866" i="1" s="1"/>
  <c r="L10347" i="1"/>
  <c r="L10606" i="1" s="1"/>
  <c r="L10865" i="1" s="1"/>
  <c r="L10346" i="1"/>
  <c r="L10605" i="1" s="1"/>
  <c r="L10864" i="1" s="1"/>
  <c r="L10345" i="1"/>
  <c r="L10604" i="1" s="1"/>
  <c r="L10344" i="1"/>
  <c r="L10603" i="1" s="1"/>
  <c r="L10862" i="1" s="1"/>
  <c r="L10341" i="1"/>
  <c r="L10600" i="1" s="1"/>
  <c r="L10859" i="1" s="1"/>
  <c r="L10338" i="1"/>
  <c r="L10597" i="1" s="1"/>
  <c r="L10856" i="1" s="1"/>
  <c r="L10337" i="1"/>
  <c r="L10596" i="1" s="1"/>
  <c r="L10855" i="1" s="1"/>
  <c r="L10336" i="1"/>
  <c r="L10595" i="1" s="1"/>
  <c r="L10854" i="1" s="1"/>
  <c r="L10333" i="1"/>
  <c r="L10592" i="1" s="1"/>
  <c r="L10851" i="1" s="1"/>
  <c r="L10332" i="1"/>
  <c r="L10591" i="1" s="1"/>
  <c r="L10850" i="1" s="1"/>
  <c r="L10331" i="1"/>
  <c r="L10590" i="1" s="1"/>
  <c r="L10849" i="1" s="1"/>
  <c r="L10330" i="1"/>
  <c r="L10329" i="1"/>
  <c r="L10588" i="1" s="1"/>
  <c r="L10328" i="1"/>
  <c r="L10587" i="1" s="1"/>
  <c r="L10324" i="1"/>
  <c r="L10323" i="1"/>
  <c r="L10582" i="1" s="1"/>
  <c r="L10841" i="1" s="1"/>
  <c r="L10322" i="1"/>
  <c r="L10321" i="1"/>
  <c r="L10580" i="1" s="1"/>
  <c r="L10320" i="1"/>
  <c r="L10579" i="1" s="1"/>
  <c r="L10838" i="1" s="1"/>
  <c r="L10319" i="1"/>
  <c r="L10318" i="1"/>
  <c r="L10317" i="1"/>
  <c r="L10316" i="1"/>
  <c r="L10575" i="1" s="1"/>
  <c r="L10834" i="1" s="1"/>
  <c r="L10315" i="1"/>
  <c r="L10574" i="1" s="1"/>
  <c r="L10833" i="1" s="1"/>
  <c r="L10314" i="1"/>
  <c r="L10573" i="1" s="1"/>
  <c r="L10832" i="1" s="1"/>
  <c r="L10313" i="1"/>
  <c r="L10572" i="1" s="1"/>
  <c r="L10831" i="1" s="1"/>
  <c r="L10312" i="1"/>
  <c r="L10571" i="1" s="1"/>
  <c r="L10830" i="1" s="1"/>
  <c r="L10311" i="1"/>
  <c r="L10310" i="1"/>
  <c r="L10309" i="1"/>
  <c r="L10308" i="1"/>
  <c r="L10567" i="1" s="1"/>
  <c r="L10826" i="1" s="1"/>
  <c r="L10307" i="1"/>
  <c r="L10566" i="1" s="1"/>
  <c r="L10825" i="1" s="1"/>
  <c r="L10306" i="1"/>
  <c r="L10565" i="1" s="1"/>
  <c r="L10824" i="1" s="1"/>
  <c r="L10305" i="1"/>
  <c r="L10564" i="1" s="1"/>
  <c r="L10823" i="1" s="1"/>
  <c r="L10304" i="1"/>
  <c r="L10563" i="1" s="1"/>
  <c r="L10822" i="1" s="1"/>
  <c r="L10303" i="1"/>
  <c r="L10302" i="1"/>
  <c r="L10301" i="1"/>
  <c r="L10300" i="1"/>
  <c r="L10299" i="1"/>
  <c r="L10558" i="1" s="1"/>
  <c r="L10817" i="1" s="1"/>
  <c r="L10298" i="1"/>
  <c r="L10557" i="1" s="1"/>
  <c r="L10816" i="1" s="1"/>
  <c r="L10297" i="1"/>
  <c r="L10556" i="1" s="1"/>
  <c r="L10815" i="1" s="1"/>
  <c r="L10296" i="1"/>
  <c r="L10555" i="1" s="1"/>
  <c r="L10295" i="1"/>
  <c r="L10294" i="1"/>
  <c r="L10293" i="1"/>
  <c r="L10552" i="1" s="1"/>
  <c r="L10811" i="1" s="1"/>
  <c r="L10292" i="1"/>
  <c r="L10291" i="1"/>
  <c r="L10550" i="1" s="1"/>
  <c r="L10809" i="1" s="1"/>
  <c r="L10290" i="1"/>
  <c r="L10549" i="1" s="1"/>
  <c r="L10808" i="1" s="1"/>
  <c r="L10289" i="1"/>
  <c r="L10548" i="1" s="1"/>
  <c r="L10288" i="1"/>
  <c r="L10547" i="1" s="1"/>
  <c r="L10806" i="1" s="1"/>
  <c r="L10287" i="1"/>
  <c r="L10546" i="1" s="1"/>
  <c r="L10805" i="1" s="1"/>
  <c r="L10286" i="1"/>
  <c r="L10285" i="1"/>
  <c r="L10284" i="1"/>
  <c r="L10543" i="1" s="1"/>
  <c r="L10802" i="1" s="1"/>
  <c r="L10283" i="1"/>
  <c r="L10542" i="1" s="1"/>
  <c r="L10801" i="1" s="1"/>
  <c r="L10282" i="1"/>
  <c r="L10541" i="1" s="1"/>
  <c r="L10800" i="1" s="1"/>
  <c r="L10281" i="1"/>
  <c r="L10280" i="1"/>
  <c r="L10539" i="1" s="1"/>
  <c r="L10279" i="1"/>
  <c r="L10538" i="1" s="1"/>
  <c r="L10278" i="1"/>
  <c r="L10537" i="1" s="1"/>
  <c r="L10796" i="1" s="1"/>
  <c r="L11055" i="1" s="1"/>
  <c r="L10277" i="1"/>
  <c r="L10276" i="1"/>
  <c r="L10275" i="1"/>
  <c r="L10534" i="1" s="1"/>
  <c r="L10793" i="1" s="1"/>
  <c r="L11052" i="1" s="1"/>
  <c r="L10274" i="1"/>
  <c r="L10533" i="1" s="1"/>
  <c r="L10792" i="1" s="1"/>
  <c r="L11051" i="1" s="1"/>
  <c r="L10273" i="1"/>
  <c r="L10532" i="1" s="1"/>
  <c r="L10791" i="1" s="1"/>
  <c r="L11050" i="1" s="1"/>
  <c r="L10272" i="1"/>
  <c r="L10531" i="1" s="1"/>
  <c r="L10790" i="1" s="1"/>
  <c r="L10271" i="1"/>
  <c r="L10270" i="1"/>
  <c r="L10529" i="1" s="1"/>
  <c r="L10788" i="1" s="1"/>
  <c r="L11047" i="1" s="1"/>
  <c r="L10269" i="1"/>
  <c r="L10528" i="1" s="1"/>
  <c r="L10787" i="1" s="1"/>
  <c r="L11046" i="1" s="1"/>
  <c r="L10268" i="1"/>
  <c r="L10527" i="1" s="1"/>
  <c r="L10786" i="1" s="1"/>
  <c r="L10267" i="1"/>
  <c r="L10526" i="1" s="1"/>
  <c r="L10785" i="1" s="1"/>
  <c r="L11044" i="1" s="1"/>
  <c r="L10266" i="1"/>
  <c r="L10525" i="1" s="1"/>
  <c r="L10784" i="1" s="1"/>
  <c r="L11043" i="1" s="1"/>
  <c r="L10265" i="1"/>
  <c r="L10524" i="1" s="1"/>
  <c r="L10783" i="1" s="1"/>
  <c r="L11042" i="1" s="1"/>
  <c r="L10264" i="1"/>
  <c r="L10523" i="1" s="1"/>
  <c r="L10263" i="1"/>
  <c r="L10262" i="1"/>
  <c r="L10261" i="1"/>
  <c r="L10520" i="1" s="1"/>
  <c r="L10779" i="1" s="1"/>
  <c r="L11038" i="1" s="1"/>
  <c r="L10260" i="1"/>
  <c r="L10519" i="1" s="1"/>
  <c r="L10778" i="1" s="1"/>
  <c r="L11037" i="1" s="1"/>
  <c r="L10259" i="1"/>
  <c r="L10518" i="1" s="1"/>
  <c r="L10777" i="1" s="1"/>
  <c r="L11036" i="1" s="1"/>
  <c r="L10258" i="1"/>
  <c r="L10517" i="1" s="1"/>
  <c r="L10776" i="1" s="1"/>
  <c r="L11035" i="1" s="1"/>
  <c r="L10257" i="1"/>
  <c r="L10516" i="1" s="1"/>
  <c r="L10775" i="1" s="1"/>
  <c r="L11034" i="1" s="1"/>
  <c r="L10256" i="1"/>
  <c r="L10515" i="1" s="1"/>
  <c r="L10255" i="1"/>
  <c r="L10254" i="1"/>
  <c r="L10253" i="1"/>
  <c r="L10252" i="1"/>
  <c r="L10511" i="1" s="1"/>
  <c r="L10770" i="1" s="1"/>
  <c r="L11029" i="1" s="1"/>
  <c r="L10251" i="1"/>
  <c r="L10510" i="1" s="1"/>
  <c r="L10769" i="1" s="1"/>
  <c r="L11028" i="1" s="1"/>
  <c r="L10250" i="1"/>
  <c r="L10509" i="1" s="1"/>
  <c r="L10768" i="1" s="1"/>
  <c r="L11027" i="1" s="1"/>
  <c r="L10249" i="1"/>
  <c r="L10508" i="1" s="1"/>
  <c r="L10767" i="1" s="1"/>
  <c r="L11026" i="1" s="1"/>
  <c r="L10248" i="1"/>
  <c r="L10507" i="1" s="1"/>
  <c r="L10766" i="1" s="1"/>
  <c r="L11025" i="1" s="1"/>
  <c r="L10247" i="1"/>
  <c r="L10246" i="1"/>
  <c r="L10245" i="1"/>
  <c r="L10504" i="1" s="1"/>
  <c r="L10763" i="1" s="1"/>
  <c r="L11022" i="1" s="1"/>
  <c r="L10244" i="1"/>
  <c r="L10503" i="1" s="1"/>
  <c r="L10762" i="1" s="1"/>
  <c r="L11021" i="1" s="1"/>
  <c r="L10243" i="1"/>
  <c r="L10502" i="1" s="1"/>
  <c r="L10761" i="1" s="1"/>
  <c r="L11020" i="1" s="1"/>
  <c r="L10242" i="1"/>
  <c r="L10501" i="1" s="1"/>
  <c r="L10760" i="1" s="1"/>
  <c r="L11019" i="1" s="1"/>
  <c r="L10241" i="1"/>
  <c r="L10500" i="1" s="1"/>
  <c r="L10759" i="1" s="1"/>
  <c r="L11018" i="1" s="1"/>
  <c r="L10240" i="1"/>
  <c r="L10499" i="1" s="1"/>
  <c r="L10236" i="1"/>
  <c r="L10495" i="1" s="1"/>
  <c r="L10754" i="1" s="1"/>
  <c r="L11013" i="1" s="1"/>
  <c r="L10233" i="1"/>
  <c r="L10492" i="1" s="1"/>
  <c r="L10751" i="1" s="1"/>
  <c r="L11010" i="1" s="1"/>
  <c r="L10232" i="1"/>
  <c r="L10491" i="1" s="1"/>
  <c r="L10750" i="1" s="1"/>
  <c r="L11009" i="1" s="1"/>
  <c r="L10231" i="1"/>
  <c r="L10230" i="1"/>
  <c r="L10229" i="1"/>
  <c r="L10228" i="1"/>
  <c r="L10487" i="1" s="1"/>
  <c r="L10746" i="1" s="1"/>
  <c r="L11005" i="1" s="1"/>
  <c r="L10227" i="1"/>
  <c r="L10226" i="1"/>
  <c r="L10225" i="1"/>
  <c r="L10484" i="1" s="1"/>
  <c r="L10743" i="1" s="1"/>
  <c r="L11002" i="1" s="1"/>
  <c r="L10224" i="1"/>
  <c r="L10483" i="1" s="1"/>
  <c r="L10742" i="1" s="1"/>
  <c r="L10223" i="1"/>
  <c r="L10482" i="1" s="1"/>
  <c r="L10741" i="1" s="1"/>
  <c r="L11000" i="1" s="1"/>
  <c r="L10222" i="1"/>
  <c r="L10221" i="1"/>
  <c r="L10220" i="1"/>
  <c r="L10479" i="1" s="1"/>
  <c r="L10738" i="1" s="1"/>
  <c r="L10997" i="1" s="1"/>
  <c r="L10219" i="1"/>
  <c r="L10218" i="1"/>
  <c r="L10477" i="1" s="1"/>
  <c r="L10217" i="1"/>
  <c r="L10476" i="1" s="1"/>
  <c r="L10735" i="1" s="1"/>
  <c r="L10994" i="1" s="1"/>
  <c r="L10216" i="1"/>
  <c r="L10475" i="1" s="1"/>
  <c r="L10734" i="1" s="1"/>
  <c r="L10993" i="1" s="1"/>
  <c r="L10215" i="1"/>
  <c r="L10474" i="1" s="1"/>
  <c r="L10733" i="1" s="1"/>
  <c r="L10992" i="1" s="1"/>
  <c r="L10214" i="1"/>
  <c r="L10473" i="1" s="1"/>
  <c r="L10732" i="1" s="1"/>
  <c r="L10991" i="1" s="1"/>
  <c r="L10213" i="1"/>
  <c r="L10212" i="1"/>
  <c r="L10471" i="1" s="1"/>
  <c r="L10730" i="1" s="1"/>
  <c r="L10989" i="1" s="1"/>
  <c r="L10211" i="1"/>
  <c r="L10210" i="1"/>
  <c r="L10469" i="1" s="1"/>
  <c r="L10209" i="1"/>
  <c r="L10468" i="1" s="1"/>
  <c r="L10727" i="1" s="1"/>
  <c r="L10986" i="1" s="1"/>
  <c r="L10208" i="1"/>
  <c r="L10467" i="1" s="1"/>
  <c r="L10726" i="1" s="1"/>
  <c r="L10207" i="1"/>
  <c r="L10206" i="1"/>
  <c r="L10465" i="1" s="1"/>
  <c r="L10724" i="1" s="1"/>
  <c r="L10983" i="1" s="1"/>
  <c r="L10205" i="1"/>
  <c r="L10464" i="1" s="1"/>
  <c r="L10723" i="1" s="1"/>
  <c r="L10982" i="1" s="1"/>
  <c r="L10204" i="1"/>
  <c r="L10203" i="1"/>
  <c r="L10202" i="1"/>
  <c r="L10461" i="1" s="1"/>
  <c r="L10720" i="1" s="1"/>
  <c r="L10979" i="1" s="1"/>
  <c r="L10201" i="1"/>
  <c r="L10460" i="1" s="1"/>
  <c r="L10719" i="1" s="1"/>
  <c r="L10978" i="1" s="1"/>
  <c r="L10200" i="1"/>
  <c r="L10459" i="1" s="1"/>
  <c r="L10718" i="1" s="1"/>
  <c r="L10199" i="1"/>
  <c r="L10198" i="1"/>
  <c r="L10197" i="1"/>
  <c r="L10456" i="1" s="1"/>
  <c r="L10715" i="1" s="1"/>
  <c r="L10974" i="1" s="1"/>
  <c r="L10196" i="1"/>
  <c r="L10455" i="1" s="1"/>
  <c r="L10714" i="1" s="1"/>
  <c r="L10973" i="1" s="1"/>
  <c r="L10195" i="1"/>
  <c r="L10454" i="1" s="1"/>
  <c r="L10713" i="1" s="1"/>
  <c r="L10972" i="1" s="1"/>
  <c r="L10194" i="1"/>
  <c r="L10193" i="1"/>
  <c r="L10192" i="1"/>
  <c r="L10451" i="1" s="1"/>
  <c r="L10191" i="1"/>
  <c r="L10190" i="1"/>
  <c r="L10189" i="1"/>
  <c r="L10188" i="1"/>
  <c r="L10447" i="1" s="1"/>
  <c r="L10706" i="1" s="1"/>
  <c r="L10965" i="1" s="1"/>
  <c r="L10187" i="1"/>
  <c r="L10446" i="1" s="1"/>
  <c r="L10186" i="1"/>
  <c r="L10445" i="1" s="1"/>
  <c r="L10704" i="1" s="1"/>
  <c r="L10963" i="1" s="1"/>
  <c r="L10185" i="1"/>
  <c r="L10444" i="1" s="1"/>
  <c r="L10703" i="1" s="1"/>
  <c r="L10962" i="1" s="1"/>
  <c r="L10184" i="1"/>
  <c r="L10443" i="1" s="1"/>
  <c r="L10702" i="1" s="1"/>
  <c r="L10183" i="1"/>
  <c r="L10182" i="1"/>
  <c r="L10181" i="1"/>
  <c r="L10180" i="1"/>
  <c r="L10439" i="1" s="1"/>
  <c r="L10698" i="1" s="1"/>
  <c r="L10957" i="1" s="1"/>
  <c r="L10179" i="1"/>
  <c r="L10438" i="1" s="1"/>
  <c r="L10697" i="1" s="1"/>
  <c r="L10956" i="1" s="1"/>
  <c r="L10178" i="1"/>
  <c r="L10437" i="1" s="1"/>
  <c r="L10177" i="1"/>
  <c r="L10176" i="1"/>
  <c r="L10435" i="1" s="1"/>
  <c r="L10694" i="1" s="1"/>
  <c r="L10953" i="1" s="1"/>
  <c r="L10175" i="1"/>
  <c r="L10174" i="1"/>
  <c r="L10173" i="1"/>
  <c r="L10172" i="1"/>
  <c r="L10431" i="1" s="1"/>
  <c r="L10690" i="1" s="1"/>
  <c r="L10949" i="1" s="1"/>
  <c r="L10171" i="1"/>
  <c r="L10170" i="1"/>
  <c r="L10429" i="1" s="1"/>
  <c r="L10688" i="1" s="1"/>
  <c r="L10947" i="1" s="1"/>
  <c r="L10169" i="1"/>
  <c r="L10428" i="1" s="1"/>
  <c r="L10687" i="1" s="1"/>
  <c r="L10946" i="1" s="1"/>
  <c r="L10168" i="1"/>
  <c r="L10427" i="1" s="1"/>
  <c r="L10167" i="1"/>
  <c r="L10166" i="1"/>
  <c r="L10165" i="1"/>
  <c r="L10164" i="1"/>
  <c r="L10423" i="1" s="1"/>
  <c r="L10682" i="1" s="1"/>
  <c r="L10941" i="1" s="1"/>
  <c r="L10163" i="1"/>
  <c r="L10162" i="1"/>
  <c r="L10421" i="1" s="1"/>
  <c r="L10161" i="1"/>
  <c r="L10420" i="1" s="1"/>
  <c r="L10160" i="1"/>
  <c r="L10419" i="1" s="1"/>
  <c r="L10678" i="1" s="1"/>
  <c r="L10937" i="1" s="1"/>
  <c r="L10159" i="1"/>
  <c r="L10418" i="1" s="1"/>
  <c r="L10677" i="1" s="1"/>
  <c r="L10936" i="1" s="1"/>
  <c r="L10158" i="1"/>
  <c r="L10157" i="1"/>
  <c r="L10156" i="1"/>
  <c r="L10155" i="1"/>
  <c r="L10154" i="1"/>
  <c r="L10153" i="1"/>
  <c r="L10152" i="1"/>
  <c r="L10411" i="1" s="1"/>
  <c r="L10670" i="1" s="1"/>
  <c r="L10929" i="1" s="1"/>
  <c r="L10151" i="1"/>
  <c r="L10410" i="1" s="1"/>
  <c r="L10669" i="1" s="1"/>
  <c r="L10150" i="1"/>
  <c r="L10409" i="1" s="1"/>
  <c r="L10668" i="1" s="1"/>
  <c r="L10149" i="1"/>
  <c r="L10148" i="1"/>
  <c r="L10407" i="1" s="1"/>
  <c r="L10666" i="1" s="1"/>
  <c r="L10925" i="1" s="1"/>
  <c r="L10147" i="1"/>
  <c r="L10406" i="1" s="1"/>
  <c r="L10665" i="1" s="1"/>
  <c r="L10924" i="1" s="1"/>
  <c r="L10146" i="1"/>
  <c r="L10145" i="1"/>
  <c r="L10404" i="1" s="1"/>
  <c r="L10663" i="1" s="1"/>
  <c r="L10922" i="1" s="1"/>
  <c r="L10144" i="1"/>
  <c r="L10403" i="1" s="1"/>
  <c r="L10662" i="1" s="1"/>
  <c r="L10921" i="1" s="1"/>
  <c r="L10143" i="1"/>
  <c r="L10142" i="1"/>
  <c r="L10401" i="1" s="1"/>
  <c r="L10660" i="1" s="1"/>
  <c r="L10919" i="1" s="1"/>
  <c r="L10141" i="1"/>
  <c r="L10400" i="1" s="1"/>
  <c r="L10659" i="1" s="1"/>
  <c r="L10918" i="1" s="1"/>
  <c r="L10140" i="1"/>
  <c r="L10399" i="1" s="1"/>
  <c r="L10658" i="1" s="1"/>
  <c r="L10917" i="1" s="1"/>
  <c r="L10139" i="1"/>
  <c r="L10138" i="1"/>
  <c r="L10137" i="1"/>
  <c r="L10396" i="1" s="1"/>
  <c r="L10136" i="1"/>
  <c r="L10395" i="1" s="1"/>
  <c r="L10654" i="1" s="1"/>
  <c r="L10135" i="1"/>
  <c r="L10134" i="1"/>
  <c r="L10133" i="1"/>
  <c r="L10392" i="1" s="1"/>
  <c r="L10651" i="1" s="1"/>
  <c r="L10132" i="1"/>
  <c r="L10391" i="1" s="1"/>
  <c r="L10650" i="1" s="1"/>
  <c r="L10909" i="1" s="1"/>
  <c r="L10131" i="1"/>
  <c r="L10130" i="1"/>
  <c r="L10389" i="1" s="1"/>
  <c r="L10648" i="1" s="1"/>
  <c r="L10907" i="1" s="1"/>
  <c r="L10129" i="1"/>
  <c r="L10388" i="1" s="1"/>
  <c r="L10647" i="1" s="1"/>
  <c r="L10906" i="1" s="1"/>
  <c r="L10128" i="1"/>
  <c r="L10387" i="1" s="1"/>
  <c r="L10646" i="1" s="1"/>
  <c r="L10905" i="1" s="1"/>
  <c r="L10127" i="1"/>
  <c r="L10126" i="1"/>
  <c r="L10125" i="1"/>
  <c r="L10124" i="1"/>
  <c r="L10383" i="1" s="1"/>
  <c r="L10642" i="1" s="1"/>
  <c r="L10901" i="1" s="1"/>
  <c r="L10123" i="1"/>
  <c r="L10382" i="1" s="1"/>
  <c r="L10122" i="1"/>
  <c r="L10381" i="1" s="1"/>
  <c r="L10121" i="1"/>
  <c r="L10120" i="1"/>
  <c r="L10379" i="1" s="1"/>
  <c r="L10638" i="1" s="1"/>
  <c r="L10897" i="1" s="1"/>
  <c r="L10119" i="1"/>
  <c r="L10118" i="1"/>
  <c r="L10117" i="1"/>
  <c r="L10116" i="1"/>
  <c r="L10375" i="1" s="1"/>
  <c r="L10634" i="1" s="1"/>
  <c r="L10893" i="1" s="1"/>
  <c r="L10115" i="1"/>
  <c r="L10374" i="1" s="1"/>
  <c r="L10633" i="1" s="1"/>
  <c r="L10892" i="1" s="1"/>
  <c r="L10114" i="1"/>
  <c r="L10113" i="1"/>
  <c r="L10372" i="1" s="1"/>
  <c r="L10631" i="1" s="1"/>
  <c r="L10890" i="1" s="1"/>
  <c r="L10112" i="1"/>
  <c r="L10371" i="1" s="1"/>
  <c r="L10111" i="1"/>
  <c r="L10110" i="1"/>
  <c r="L10109" i="1"/>
  <c r="L10108" i="1"/>
  <c r="L10367" i="1" s="1"/>
  <c r="L10626" i="1" s="1"/>
  <c r="L10885" i="1" s="1"/>
  <c r="L10107" i="1"/>
  <c r="L10366" i="1" s="1"/>
  <c r="L10106" i="1"/>
  <c r="L10105" i="1"/>
  <c r="L10364" i="1" s="1"/>
  <c r="L10623" i="1" s="1"/>
  <c r="L10882" i="1" s="1"/>
  <c r="L10104" i="1"/>
  <c r="L10363" i="1" s="1"/>
  <c r="L10622" i="1" s="1"/>
  <c r="L10881" i="1" s="1"/>
  <c r="L10103" i="1"/>
  <c r="L10102" i="1"/>
  <c r="L10101" i="1"/>
  <c r="L10100" i="1"/>
  <c r="L10359" i="1" s="1"/>
  <c r="L10618" i="1" s="1"/>
  <c r="L10877" i="1" s="1"/>
  <c r="L10099" i="1"/>
  <c r="L10358" i="1" s="1"/>
  <c r="L10617" i="1" s="1"/>
  <c r="L10876" i="1" s="1"/>
  <c r="L10098" i="1"/>
  <c r="L10097" i="1"/>
  <c r="L10096" i="1"/>
  <c r="L10095" i="1"/>
  <c r="L10094" i="1"/>
  <c r="L10093" i="1"/>
  <c r="L10092" i="1"/>
  <c r="L10351" i="1" s="1"/>
  <c r="L10091" i="1"/>
  <c r="L10350" i="1" s="1"/>
  <c r="L10090" i="1"/>
  <c r="L10349" i="1" s="1"/>
  <c r="L10608" i="1" s="1"/>
  <c r="L10867" i="1" s="1"/>
  <c r="L10089" i="1"/>
  <c r="L10088" i="1"/>
  <c r="L10087" i="1"/>
  <c r="L10086" i="1"/>
  <c r="L10085" i="1"/>
  <c r="L10084" i="1"/>
  <c r="L10343" i="1" s="1"/>
  <c r="L10602" i="1" s="1"/>
  <c r="L10861" i="1" s="1"/>
  <c r="L10083" i="1"/>
  <c r="L10342" i="1" s="1"/>
  <c r="L10082" i="1"/>
  <c r="L10081" i="1"/>
  <c r="L10340" i="1" s="1"/>
  <c r="L10599" i="1" s="1"/>
  <c r="L10858" i="1" s="1"/>
  <c r="L10080" i="1"/>
  <c r="L10339" i="1" s="1"/>
  <c r="L10598" i="1" s="1"/>
  <c r="L10857" i="1" s="1"/>
  <c r="L10079" i="1"/>
  <c r="L10078" i="1"/>
  <c r="L10077" i="1"/>
  <c r="L10076" i="1"/>
  <c r="L10335" i="1" s="1"/>
  <c r="L10594" i="1" s="1"/>
  <c r="L10853" i="1" s="1"/>
  <c r="L10075" i="1"/>
  <c r="L10334" i="1" s="1"/>
  <c r="L10593" i="1" s="1"/>
  <c r="L10852" i="1" s="1"/>
  <c r="L10074" i="1"/>
  <c r="L10073" i="1"/>
  <c r="L10072" i="1"/>
  <c r="L10071" i="1"/>
  <c r="L10070" i="1"/>
  <c r="L10069" i="1"/>
  <c r="L10068" i="1"/>
  <c r="L10327" i="1" s="1"/>
  <c r="L10586" i="1" s="1"/>
  <c r="L10067" i="1"/>
  <c r="L10326" i="1" s="1"/>
  <c r="L10585" i="1" s="1"/>
  <c r="L10844" i="1" s="1"/>
  <c r="L10066" i="1"/>
  <c r="L10325" i="1" s="1"/>
  <c r="L10584" i="1" s="1"/>
  <c r="L10843" i="1" s="1"/>
  <c r="L10065" i="1"/>
  <c r="L10064" i="1"/>
  <c r="L10063" i="1"/>
  <c r="L9980" i="1"/>
  <c r="L10239" i="1" s="1"/>
  <c r="L9979" i="1"/>
  <c r="L10238" i="1" s="1"/>
  <c r="L9978" i="1"/>
  <c r="L10237" i="1" s="1"/>
  <c r="L10496" i="1" s="1"/>
  <c r="L10755" i="1" s="1"/>
  <c r="L11014" i="1" s="1"/>
  <c r="L9977" i="1"/>
  <c r="L9976" i="1"/>
  <c r="L10235" i="1" s="1"/>
  <c r="L10494" i="1" s="1"/>
  <c r="L10753" i="1" s="1"/>
  <c r="L11012" i="1" s="1"/>
  <c r="L9975" i="1"/>
  <c r="L10234" i="1" s="1"/>
  <c r="L10493" i="1" s="1"/>
  <c r="L10752" i="1" s="1"/>
  <c r="L11011" i="1" s="1"/>
  <c r="L9797" i="1"/>
  <c r="L9796" i="1"/>
  <c r="L9795" i="1"/>
  <c r="L9774" i="1"/>
  <c r="L9773" i="1"/>
  <c r="L9772" i="1"/>
  <c r="L9771" i="1"/>
  <c r="L9765" i="1"/>
  <c r="L9755" i="1"/>
  <c r="L9751" i="1"/>
  <c r="L9748" i="1"/>
  <c r="L9741" i="1"/>
  <c r="L9740" i="1"/>
  <c r="L9739" i="1"/>
  <c r="L9732" i="1"/>
  <c r="L9731" i="1"/>
  <c r="L9723" i="1"/>
  <c r="L9718" i="1"/>
  <c r="L9717" i="1"/>
  <c r="L9716" i="1"/>
  <c r="L9711" i="1"/>
  <c r="L9701" i="1"/>
  <c r="L9700" i="1"/>
  <c r="L9695" i="1"/>
  <c r="L9685" i="1"/>
  <c r="L9679" i="1"/>
  <c r="L9676" i="1"/>
  <c r="L9675" i="1"/>
  <c r="L9667" i="1"/>
  <c r="L9659" i="1"/>
  <c r="L9658" i="1"/>
  <c r="L9648" i="1"/>
  <c r="L9642" i="1"/>
  <c r="L9632" i="1"/>
  <c r="L9631" i="1"/>
  <c r="L9630" i="1"/>
  <c r="L9627" i="1"/>
  <c r="L9611" i="1"/>
  <c r="L9602" i="1"/>
  <c r="L9600" i="1"/>
  <c r="L9599" i="1"/>
  <c r="L9584" i="1"/>
  <c r="L9576" i="1"/>
  <c r="L9575" i="1"/>
  <c r="L9568" i="1"/>
  <c r="L9563" i="1"/>
  <c r="L9547" i="1"/>
  <c r="L9546" i="1"/>
  <c r="L9528" i="1"/>
  <c r="L9787" i="1" s="1"/>
  <c r="L9514" i="1"/>
  <c r="L9512" i="1"/>
  <c r="L9500" i="1"/>
  <c r="L9759" i="1" s="1"/>
  <c r="L9499" i="1"/>
  <c r="L9758" i="1" s="1"/>
  <c r="L9495" i="1"/>
  <c r="L9754" i="1" s="1"/>
  <c r="L9484" i="1"/>
  <c r="L9743" i="1" s="1"/>
  <c r="L9480" i="1"/>
  <c r="L9479" i="1"/>
  <c r="L9738" i="1" s="1"/>
  <c r="L9474" i="1"/>
  <c r="L9733" i="1" s="1"/>
  <c r="L9471" i="1"/>
  <c r="L9730" i="1" s="1"/>
  <c r="L9468" i="1"/>
  <c r="L9727" i="1" s="1"/>
  <c r="L9464" i="1"/>
  <c r="L9463" i="1"/>
  <c r="L9722" i="1" s="1"/>
  <c r="L9457" i="1"/>
  <c r="L9456" i="1"/>
  <c r="L9715" i="1" s="1"/>
  <c r="L9455" i="1"/>
  <c r="L9714" i="1" s="1"/>
  <c r="L9447" i="1"/>
  <c r="L9706" i="1" s="1"/>
  <c r="L9443" i="1"/>
  <c r="L9702" i="1" s="1"/>
  <c r="L9442" i="1"/>
  <c r="L9441" i="1"/>
  <c r="L9440" i="1"/>
  <c r="L9699" i="1" s="1"/>
  <c r="L9439" i="1"/>
  <c r="L9698" i="1" s="1"/>
  <c r="L9433" i="1"/>
  <c r="L9692" i="1" s="1"/>
  <c r="L9432" i="1"/>
  <c r="L9691" i="1" s="1"/>
  <c r="L9431" i="1"/>
  <c r="L9690" i="1" s="1"/>
  <c r="L9425" i="1"/>
  <c r="L9684" i="1" s="1"/>
  <c r="L9424" i="1"/>
  <c r="L9683" i="1" s="1"/>
  <c r="L9423" i="1"/>
  <c r="L9682" i="1" s="1"/>
  <c r="L9418" i="1"/>
  <c r="L9677" i="1" s="1"/>
  <c r="L9415" i="1"/>
  <c r="L9674" i="1" s="1"/>
  <c r="L9408" i="1"/>
  <c r="L9407" i="1"/>
  <c r="L9666" i="1" s="1"/>
  <c r="L9403" i="1"/>
  <c r="L9662" i="1" s="1"/>
  <c r="L9402" i="1"/>
  <c r="L9661" i="1" s="1"/>
  <c r="L9400" i="1"/>
  <c r="L9399" i="1"/>
  <c r="L9398" i="1"/>
  <c r="L9657" i="1" s="1"/>
  <c r="L9392" i="1"/>
  <c r="L9651" i="1" s="1"/>
  <c r="L9391" i="1"/>
  <c r="L9650" i="1" s="1"/>
  <c r="L9390" i="1"/>
  <c r="L9649" i="1" s="1"/>
  <c r="L9387" i="1"/>
  <c r="L9646" i="1" s="1"/>
  <c r="L9384" i="1"/>
  <c r="L9643" i="1" s="1"/>
  <c r="L9383" i="1"/>
  <c r="L9376" i="1"/>
  <c r="L9635" i="1" s="1"/>
  <c r="L9375" i="1"/>
  <c r="L9634" i="1" s="1"/>
  <c r="L9371" i="1"/>
  <c r="L9368" i="1"/>
  <c r="L9367" i="1"/>
  <c r="L9626" i="1" s="1"/>
  <c r="L9366" i="1"/>
  <c r="L9625" i="1" s="1"/>
  <c r="L9360" i="1"/>
  <c r="L9619" i="1" s="1"/>
  <c r="L9359" i="1"/>
  <c r="L9618" i="1" s="1"/>
  <c r="L9358" i="1"/>
  <c r="L9617" i="1" s="1"/>
  <c r="L9352" i="1"/>
  <c r="L9351" i="1"/>
  <c r="L9610" i="1" s="1"/>
  <c r="L9350" i="1"/>
  <c r="L9609" i="1" s="1"/>
  <c r="L9344" i="1"/>
  <c r="L9603" i="1" s="1"/>
  <c r="L9343" i="1"/>
  <c r="L9336" i="1"/>
  <c r="L9595" i="1" s="1"/>
  <c r="L9335" i="1"/>
  <c r="L9594" i="1" s="1"/>
  <c r="L9334" i="1"/>
  <c r="L9593" i="1" s="1"/>
  <c r="L9328" i="1"/>
  <c r="L9587" i="1" s="1"/>
  <c r="L9327" i="1"/>
  <c r="L9586" i="1" s="1"/>
  <c r="L9326" i="1"/>
  <c r="L9585" i="1" s="1"/>
  <c r="L9320" i="1"/>
  <c r="L9579" i="1" s="1"/>
  <c r="L9319" i="1"/>
  <c r="L9578" i="1" s="1"/>
  <c r="L9313" i="1"/>
  <c r="L9572" i="1" s="1"/>
  <c r="L9312" i="1"/>
  <c r="L9571" i="1" s="1"/>
  <c r="L9311" i="1"/>
  <c r="L9570" i="1" s="1"/>
  <c r="L9310" i="1"/>
  <c r="L9569" i="1" s="1"/>
  <c r="L9304" i="1"/>
  <c r="L9303" i="1"/>
  <c r="L9562" i="1" s="1"/>
  <c r="L9301" i="1"/>
  <c r="L9560" i="1" s="1"/>
  <c r="L9299" i="1"/>
  <c r="L9558" i="1" s="1"/>
  <c r="L9296" i="1"/>
  <c r="L9555" i="1" s="1"/>
  <c r="L9295" i="1"/>
  <c r="L9554" i="1" s="1"/>
  <c r="L9294" i="1"/>
  <c r="L9553" i="1" s="1"/>
  <c r="L9288" i="1"/>
  <c r="L9287" i="1"/>
  <c r="L9286" i="1"/>
  <c r="L9545" i="1" s="1"/>
  <c r="L9285" i="1"/>
  <c r="L9544" i="1" s="1"/>
  <c r="L9803" i="1" s="1"/>
  <c r="L9280" i="1"/>
  <c r="L9539" i="1" s="1"/>
  <c r="L9798" i="1" s="1"/>
  <c r="L9279" i="1"/>
  <c r="L9538" i="1" s="1"/>
  <c r="L9278" i="1"/>
  <c r="L9537" i="1" s="1"/>
  <c r="L9272" i="1"/>
  <c r="L9531" i="1" s="1"/>
  <c r="L9790" i="1" s="1"/>
  <c r="L9271" i="1"/>
  <c r="L9530" i="1" s="1"/>
  <c r="L9789" i="1" s="1"/>
  <c r="L9270" i="1"/>
  <c r="L9529" i="1" s="1"/>
  <c r="L9788" i="1" s="1"/>
  <c r="L9269" i="1"/>
  <c r="L9264" i="1"/>
  <c r="L9523" i="1" s="1"/>
  <c r="L9782" i="1" s="1"/>
  <c r="L9263" i="1"/>
  <c r="L9522" i="1" s="1"/>
  <c r="L9781" i="1" s="1"/>
  <c r="L9262" i="1"/>
  <c r="L9521" i="1" s="1"/>
  <c r="L9780" i="1" s="1"/>
  <c r="L9261" i="1"/>
  <c r="L9520" i="1" s="1"/>
  <c r="L9779" i="1" s="1"/>
  <c r="L9259" i="1"/>
  <c r="L9518" i="1" s="1"/>
  <c r="L9777" i="1" s="1"/>
  <c r="L9258" i="1"/>
  <c r="L9517" i="1" s="1"/>
  <c r="L9776" i="1" s="1"/>
  <c r="L9255" i="1"/>
  <c r="L9254" i="1"/>
  <c r="L9513" i="1" s="1"/>
  <c r="L9253" i="1"/>
  <c r="L9248" i="1"/>
  <c r="L9507" i="1" s="1"/>
  <c r="L9766" i="1" s="1"/>
  <c r="L9247" i="1"/>
  <c r="L9506" i="1" s="1"/>
  <c r="L9243" i="1"/>
  <c r="L9502" i="1" s="1"/>
  <c r="L9761" i="1" s="1"/>
  <c r="L9242" i="1"/>
  <c r="L9501" i="1" s="1"/>
  <c r="L9760" i="1" s="1"/>
  <c r="L9240" i="1"/>
  <c r="L9239" i="1"/>
  <c r="L9498" i="1" s="1"/>
  <c r="L9757" i="1" s="1"/>
  <c r="L9238" i="1"/>
  <c r="L9497" i="1" s="1"/>
  <c r="L9756" i="1" s="1"/>
  <c r="L9237" i="1"/>
  <c r="L9496" i="1" s="1"/>
  <c r="L9236" i="1"/>
  <c r="L9235" i="1"/>
  <c r="L9494" i="1" s="1"/>
  <c r="L9753" i="1" s="1"/>
  <c r="L9234" i="1"/>
  <c r="L9493" i="1" s="1"/>
  <c r="L9752" i="1" s="1"/>
  <c r="L9233" i="1"/>
  <c r="L9492" i="1" s="1"/>
  <c r="L9232" i="1"/>
  <c r="L9491" i="1" s="1"/>
  <c r="L9750" i="1" s="1"/>
  <c r="L9231" i="1"/>
  <c r="L9490" i="1" s="1"/>
  <c r="L9749" i="1" s="1"/>
  <c r="L9230" i="1"/>
  <c r="L9489" i="1" s="1"/>
  <c r="L9229" i="1"/>
  <c r="L9488" i="1" s="1"/>
  <c r="L9747" i="1" s="1"/>
  <c r="L9228" i="1"/>
  <c r="L9487" i="1" s="1"/>
  <c r="L9746" i="1" s="1"/>
  <c r="L9227" i="1"/>
  <c r="L9486" i="1" s="1"/>
  <c r="L9745" i="1" s="1"/>
  <c r="L9226" i="1"/>
  <c r="L9485" i="1" s="1"/>
  <c r="L9744" i="1" s="1"/>
  <c r="L9225" i="1"/>
  <c r="L9224" i="1"/>
  <c r="L9483" i="1" s="1"/>
  <c r="L9742" i="1" s="1"/>
  <c r="L9223" i="1"/>
  <c r="L9482" i="1" s="1"/>
  <c r="L9222" i="1"/>
  <c r="L9481" i="1" s="1"/>
  <c r="L9221" i="1"/>
  <c r="L9220" i="1"/>
  <c r="L9219" i="1"/>
  <c r="L9478" i="1" s="1"/>
  <c r="L9737" i="1" s="1"/>
  <c r="L9218" i="1"/>
  <c r="L9477" i="1" s="1"/>
  <c r="L9736" i="1" s="1"/>
  <c r="L9217" i="1"/>
  <c r="L9476" i="1" s="1"/>
  <c r="L9735" i="1" s="1"/>
  <c r="L9216" i="1"/>
  <c r="L9475" i="1" s="1"/>
  <c r="L9734" i="1" s="1"/>
  <c r="L9215" i="1"/>
  <c r="L9214" i="1"/>
  <c r="L9473" i="1" s="1"/>
  <c r="L9213" i="1"/>
  <c r="L9472" i="1" s="1"/>
  <c r="L9212" i="1"/>
  <c r="L9211" i="1"/>
  <c r="L9470" i="1" s="1"/>
  <c r="L9729" i="1" s="1"/>
  <c r="L9210" i="1"/>
  <c r="L9469" i="1" s="1"/>
  <c r="L9728" i="1" s="1"/>
  <c r="L9209" i="1"/>
  <c r="L9208" i="1"/>
  <c r="L9467" i="1" s="1"/>
  <c r="L9726" i="1" s="1"/>
  <c r="L9207" i="1"/>
  <c r="L9466" i="1" s="1"/>
  <c r="L9725" i="1" s="1"/>
  <c r="L9206" i="1"/>
  <c r="L9465" i="1" s="1"/>
  <c r="L9724" i="1" s="1"/>
  <c r="L9205" i="1"/>
  <c r="L9204" i="1"/>
  <c r="L9203" i="1"/>
  <c r="L9462" i="1" s="1"/>
  <c r="L9721" i="1" s="1"/>
  <c r="L9202" i="1"/>
  <c r="L9461" i="1" s="1"/>
  <c r="L9720" i="1" s="1"/>
  <c r="L9201" i="1"/>
  <c r="L9460" i="1" s="1"/>
  <c r="L9719" i="1" s="1"/>
  <c r="L9200" i="1"/>
  <c r="L9459" i="1" s="1"/>
  <c r="L9199" i="1"/>
  <c r="L9458" i="1" s="1"/>
  <c r="L9198" i="1"/>
  <c r="L9197" i="1"/>
  <c r="L9196" i="1"/>
  <c r="L9195" i="1"/>
  <c r="L9454" i="1" s="1"/>
  <c r="L9713" i="1" s="1"/>
  <c r="L9194" i="1"/>
  <c r="L9453" i="1" s="1"/>
  <c r="L9712" i="1" s="1"/>
  <c r="L9193" i="1"/>
  <c r="L9452" i="1" s="1"/>
  <c r="L9192" i="1"/>
  <c r="L9451" i="1" s="1"/>
  <c r="L9710" i="1" s="1"/>
  <c r="L9191" i="1"/>
  <c r="L9450" i="1" s="1"/>
  <c r="L9709" i="1" s="1"/>
  <c r="L9190" i="1"/>
  <c r="L9449" i="1" s="1"/>
  <c r="L9708" i="1" s="1"/>
  <c r="L9189" i="1"/>
  <c r="L9448" i="1" s="1"/>
  <c r="L9707" i="1" s="1"/>
  <c r="L9188" i="1"/>
  <c r="L9187" i="1"/>
  <c r="L9446" i="1" s="1"/>
  <c r="L9705" i="1" s="1"/>
  <c r="L9186" i="1"/>
  <c r="L9445" i="1" s="1"/>
  <c r="L9704" i="1" s="1"/>
  <c r="L9185" i="1"/>
  <c r="L9444" i="1" s="1"/>
  <c r="L9703" i="1" s="1"/>
  <c r="L9184" i="1"/>
  <c r="L9183" i="1"/>
  <c r="L9182" i="1"/>
  <c r="L9181" i="1"/>
  <c r="L9180" i="1"/>
  <c r="L9179" i="1"/>
  <c r="L9438" i="1" s="1"/>
  <c r="L9697" i="1" s="1"/>
  <c r="L9178" i="1"/>
  <c r="L9437" i="1" s="1"/>
  <c r="L9696" i="1" s="1"/>
  <c r="L9177" i="1"/>
  <c r="L9436" i="1" s="1"/>
  <c r="L9176" i="1"/>
  <c r="L9435" i="1" s="1"/>
  <c r="L9694" i="1" s="1"/>
  <c r="L9175" i="1"/>
  <c r="L9434" i="1" s="1"/>
  <c r="L9693" i="1" s="1"/>
  <c r="L9174" i="1"/>
  <c r="L9173" i="1"/>
  <c r="L9172" i="1"/>
  <c r="L9171" i="1"/>
  <c r="L9430" i="1" s="1"/>
  <c r="L9689" i="1" s="1"/>
  <c r="L9170" i="1"/>
  <c r="L9429" i="1" s="1"/>
  <c r="L9688" i="1" s="1"/>
  <c r="L9169" i="1"/>
  <c r="L9428" i="1" s="1"/>
  <c r="L9687" i="1" s="1"/>
  <c r="L9168" i="1"/>
  <c r="L9427" i="1" s="1"/>
  <c r="L9686" i="1" s="1"/>
  <c r="L9167" i="1"/>
  <c r="L9426" i="1" s="1"/>
  <c r="L9166" i="1"/>
  <c r="L9165" i="1"/>
  <c r="L9164" i="1"/>
  <c r="L9163" i="1"/>
  <c r="L9422" i="1" s="1"/>
  <c r="L9681" i="1" s="1"/>
  <c r="L9162" i="1"/>
  <c r="L9421" i="1" s="1"/>
  <c r="L9680" i="1" s="1"/>
  <c r="L9161" i="1"/>
  <c r="L9420" i="1" s="1"/>
  <c r="L9160" i="1"/>
  <c r="L9419" i="1" s="1"/>
  <c r="L9678" i="1" s="1"/>
  <c r="L9159" i="1"/>
  <c r="L9157" i="1"/>
  <c r="L9416" i="1" s="1"/>
  <c r="L9152" i="1"/>
  <c r="L9411" i="1" s="1"/>
  <c r="L9670" i="1" s="1"/>
  <c r="L9151" i="1"/>
  <c r="L9410" i="1" s="1"/>
  <c r="L9669" i="1" s="1"/>
  <c r="L9150" i="1"/>
  <c r="L9409" i="1" s="1"/>
  <c r="L9668" i="1" s="1"/>
  <c r="L9149" i="1"/>
  <c r="L9148" i="1"/>
  <c r="L9147" i="1"/>
  <c r="L9406" i="1" s="1"/>
  <c r="L9665" i="1" s="1"/>
  <c r="L9146" i="1"/>
  <c r="L9405" i="1" s="1"/>
  <c r="L9664" i="1" s="1"/>
  <c r="L9145" i="1"/>
  <c r="L9404" i="1" s="1"/>
  <c r="L9663" i="1" s="1"/>
  <c r="L9144" i="1"/>
  <c r="L9143" i="1"/>
  <c r="L9142" i="1"/>
  <c r="L9401" i="1" s="1"/>
  <c r="L9660" i="1" s="1"/>
  <c r="L9141" i="1"/>
  <c r="L9140" i="1"/>
  <c r="L9139" i="1"/>
  <c r="L9138" i="1"/>
  <c r="L9397" i="1" s="1"/>
  <c r="L9656" i="1" s="1"/>
  <c r="L9137" i="1"/>
  <c r="L9396" i="1" s="1"/>
  <c r="L9655" i="1" s="1"/>
  <c r="L9136" i="1"/>
  <c r="L9395" i="1" s="1"/>
  <c r="L9654" i="1" s="1"/>
  <c r="L9135" i="1"/>
  <c r="L9394" i="1" s="1"/>
  <c r="L9653" i="1" s="1"/>
  <c r="L9134" i="1"/>
  <c r="L9393" i="1" s="1"/>
  <c r="L9652" i="1" s="1"/>
  <c r="L9133" i="1"/>
  <c r="L9132" i="1"/>
  <c r="L9131" i="1"/>
  <c r="L9130" i="1"/>
  <c r="L9389" i="1" s="1"/>
  <c r="L9129" i="1"/>
  <c r="L9388" i="1" s="1"/>
  <c r="L9647" i="1" s="1"/>
  <c r="L9128" i="1"/>
  <c r="L9127" i="1"/>
  <c r="L9386" i="1" s="1"/>
  <c r="L9645" i="1" s="1"/>
  <c r="L9126" i="1"/>
  <c r="L9385" i="1" s="1"/>
  <c r="L9644" i="1" s="1"/>
  <c r="L9125" i="1"/>
  <c r="L9124" i="1"/>
  <c r="L9123" i="1"/>
  <c r="L9382" i="1" s="1"/>
  <c r="L9641" i="1" s="1"/>
  <c r="L9122" i="1"/>
  <c r="L9381" i="1" s="1"/>
  <c r="L9640" i="1" s="1"/>
  <c r="L9121" i="1"/>
  <c r="L9380" i="1" s="1"/>
  <c r="L9639" i="1" s="1"/>
  <c r="L9120" i="1"/>
  <c r="L9379" i="1" s="1"/>
  <c r="L9638" i="1" s="1"/>
  <c r="L9119" i="1"/>
  <c r="L9378" i="1" s="1"/>
  <c r="L9637" i="1" s="1"/>
  <c r="L9118" i="1"/>
  <c r="L9377" i="1" s="1"/>
  <c r="L9636" i="1" s="1"/>
  <c r="L9117" i="1"/>
  <c r="L9116" i="1"/>
  <c r="L9115" i="1"/>
  <c r="L9374" i="1" s="1"/>
  <c r="L9633" i="1" s="1"/>
  <c r="L9114" i="1"/>
  <c r="L9373" i="1" s="1"/>
  <c r="L9113" i="1"/>
  <c r="L9372" i="1" s="1"/>
  <c r="L9112" i="1"/>
  <c r="L9111" i="1"/>
  <c r="L9370" i="1" s="1"/>
  <c r="L9629" i="1" s="1"/>
  <c r="L9110" i="1"/>
  <c r="L9369" i="1" s="1"/>
  <c r="L9628" i="1" s="1"/>
  <c r="L9109" i="1"/>
  <c r="L9108" i="1"/>
  <c r="L9107" i="1"/>
  <c r="L9106" i="1"/>
  <c r="L9365" i="1" s="1"/>
  <c r="L9624" i="1" s="1"/>
  <c r="L9105" i="1"/>
  <c r="L9364" i="1" s="1"/>
  <c r="L9623" i="1" s="1"/>
  <c r="L9104" i="1"/>
  <c r="L9363" i="1" s="1"/>
  <c r="L9622" i="1" s="1"/>
  <c r="L9103" i="1"/>
  <c r="L9362" i="1" s="1"/>
  <c r="L9621" i="1" s="1"/>
  <c r="L9102" i="1"/>
  <c r="L9361" i="1" s="1"/>
  <c r="L9620" i="1" s="1"/>
  <c r="L9101" i="1"/>
  <c r="L9100" i="1"/>
  <c r="L9099" i="1"/>
  <c r="L9098" i="1"/>
  <c r="L9357" i="1" s="1"/>
  <c r="L9616" i="1" s="1"/>
  <c r="L9097" i="1"/>
  <c r="L9356" i="1" s="1"/>
  <c r="L9615" i="1" s="1"/>
  <c r="L9096" i="1"/>
  <c r="L9355" i="1" s="1"/>
  <c r="L9614" i="1" s="1"/>
  <c r="L9095" i="1"/>
  <c r="L9354" i="1" s="1"/>
  <c r="L9613" i="1" s="1"/>
  <c r="L9094" i="1"/>
  <c r="L9353" i="1" s="1"/>
  <c r="L9612" i="1" s="1"/>
  <c r="L9093" i="1"/>
  <c r="L9092" i="1"/>
  <c r="L9091" i="1"/>
  <c r="L9090" i="1"/>
  <c r="L9349" i="1" s="1"/>
  <c r="L9608" i="1" s="1"/>
  <c r="L9089" i="1"/>
  <c r="L9348" i="1" s="1"/>
  <c r="L9607" i="1" s="1"/>
  <c r="L9088" i="1"/>
  <c r="L9347" i="1" s="1"/>
  <c r="L9606" i="1" s="1"/>
  <c r="L9087" i="1"/>
  <c r="L9346" i="1" s="1"/>
  <c r="L9605" i="1" s="1"/>
  <c r="L9086" i="1"/>
  <c r="L9345" i="1" s="1"/>
  <c r="L9604" i="1" s="1"/>
  <c r="L9085" i="1"/>
  <c r="L9084" i="1"/>
  <c r="L9083" i="1"/>
  <c r="L9342" i="1" s="1"/>
  <c r="L9601" i="1" s="1"/>
  <c r="L9082" i="1"/>
  <c r="L9341" i="1" s="1"/>
  <c r="L9081" i="1"/>
  <c r="L9340" i="1" s="1"/>
  <c r="L9080" i="1"/>
  <c r="L9339" i="1" s="1"/>
  <c r="L9598" i="1" s="1"/>
  <c r="L9079" i="1"/>
  <c r="L9338" i="1" s="1"/>
  <c r="L9597" i="1" s="1"/>
  <c r="L9078" i="1"/>
  <c r="L9337" i="1" s="1"/>
  <c r="L9596" i="1" s="1"/>
  <c r="L9077" i="1"/>
  <c r="L9076" i="1"/>
  <c r="L9075" i="1"/>
  <c r="L9074" i="1"/>
  <c r="L9333" i="1" s="1"/>
  <c r="L9592" i="1" s="1"/>
  <c r="L9073" i="1"/>
  <c r="L9332" i="1" s="1"/>
  <c r="L9591" i="1" s="1"/>
  <c r="L9072" i="1"/>
  <c r="L9331" i="1" s="1"/>
  <c r="L9590" i="1" s="1"/>
  <c r="L9071" i="1"/>
  <c r="L9330" i="1" s="1"/>
  <c r="L9589" i="1" s="1"/>
  <c r="L9070" i="1"/>
  <c r="L9329" i="1" s="1"/>
  <c r="L9588" i="1" s="1"/>
  <c r="L9069" i="1"/>
  <c r="L9068" i="1"/>
  <c r="L9067" i="1"/>
  <c r="L9066" i="1"/>
  <c r="L9325" i="1" s="1"/>
  <c r="L9065" i="1"/>
  <c r="L9324" i="1" s="1"/>
  <c r="L9583" i="1" s="1"/>
  <c r="L9064" i="1"/>
  <c r="L9323" i="1" s="1"/>
  <c r="L9582" i="1" s="1"/>
  <c r="L9063" i="1"/>
  <c r="L9322" i="1" s="1"/>
  <c r="L9581" i="1" s="1"/>
  <c r="L9062" i="1"/>
  <c r="L9321" i="1" s="1"/>
  <c r="L9580" i="1" s="1"/>
  <c r="L9061" i="1"/>
  <c r="L9060" i="1"/>
  <c r="L9059" i="1"/>
  <c r="L9318" i="1" s="1"/>
  <c r="L9577" i="1" s="1"/>
  <c r="L9058" i="1"/>
  <c r="L9317" i="1" s="1"/>
  <c r="L9057" i="1"/>
  <c r="L9316" i="1" s="1"/>
  <c r="L9056" i="1"/>
  <c r="L9315" i="1" s="1"/>
  <c r="L9574" i="1" s="1"/>
  <c r="L9055" i="1"/>
  <c r="L9314" i="1" s="1"/>
  <c r="L9573" i="1" s="1"/>
  <c r="L9054" i="1"/>
  <c r="L9053" i="1"/>
  <c r="L9052" i="1"/>
  <c r="L9051" i="1"/>
  <c r="L9050" i="1"/>
  <c r="L9309" i="1" s="1"/>
  <c r="L9049" i="1"/>
  <c r="L9308" i="1" s="1"/>
  <c r="L9567" i="1" s="1"/>
  <c r="L9048" i="1"/>
  <c r="L9307" i="1" s="1"/>
  <c r="L9566" i="1" s="1"/>
  <c r="L9047" i="1"/>
  <c r="L9306" i="1" s="1"/>
  <c r="L9565" i="1" s="1"/>
  <c r="L9046" i="1"/>
  <c r="L9305" i="1" s="1"/>
  <c r="L9564" i="1" s="1"/>
  <c r="L9045" i="1"/>
  <c r="L9044" i="1"/>
  <c r="L9043" i="1"/>
  <c r="L9302" i="1" s="1"/>
  <c r="L9561" i="1" s="1"/>
  <c r="L9042" i="1"/>
  <c r="L9041" i="1"/>
  <c r="L9300" i="1" s="1"/>
  <c r="L9559" i="1" s="1"/>
  <c r="L9040" i="1"/>
  <c r="L9039" i="1"/>
  <c r="L9298" i="1" s="1"/>
  <c r="L9557" i="1" s="1"/>
  <c r="L9038" i="1"/>
  <c r="L9297" i="1" s="1"/>
  <c r="L9556" i="1" s="1"/>
  <c r="L9037" i="1"/>
  <c r="L9036" i="1"/>
  <c r="L9035" i="1"/>
  <c r="L9034" i="1"/>
  <c r="L9293" i="1" s="1"/>
  <c r="L9552" i="1" s="1"/>
  <c r="L9033" i="1"/>
  <c r="L9292" i="1" s="1"/>
  <c r="L9551" i="1" s="1"/>
  <c r="L9032" i="1"/>
  <c r="L9291" i="1" s="1"/>
  <c r="L9550" i="1" s="1"/>
  <c r="L9031" i="1"/>
  <c r="L9290" i="1" s="1"/>
  <c r="L9549" i="1" s="1"/>
  <c r="L9030" i="1"/>
  <c r="L9289" i="1" s="1"/>
  <c r="L9548" i="1" s="1"/>
  <c r="L9029" i="1"/>
  <c r="L9028" i="1"/>
  <c r="L9027" i="1"/>
  <c r="L9026" i="1"/>
  <c r="L9025" i="1"/>
  <c r="L9284" i="1" s="1"/>
  <c r="L9543" i="1" s="1"/>
  <c r="L9802" i="1" s="1"/>
  <c r="L9024" i="1"/>
  <c r="L9283" i="1" s="1"/>
  <c r="L9542" i="1" s="1"/>
  <c r="L9801" i="1" s="1"/>
  <c r="L9023" i="1"/>
  <c r="L9282" i="1" s="1"/>
  <c r="L9541" i="1" s="1"/>
  <c r="L9800" i="1" s="1"/>
  <c r="L9022" i="1"/>
  <c r="L9281" i="1" s="1"/>
  <c r="L9540" i="1" s="1"/>
  <c r="L9799" i="1" s="1"/>
  <c r="L9021" i="1"/>
  <c r="L9020" i="1"/>
  <c r="L9019" i="1"/>
  <c r="L9018" i="1"/>
  <c r="L9277" i="1" s="1"/>
  <c r="L9536" i="1" s="1"/>
  <c r="L9017" i="1"/>
  <c r="L9276" i="1" s="1"/>
  <c r="L9535" i="1" s="1"/>
  <c r="L9794" i="1" s="1"/>
  <c r="L9016" i="1"/>
  <c r="L9275" i="1" s="1"/>
  <c r="L9534" i="1" s="1"/>
  <c r="L9793" i="1" s="1"/>
  <c r="L9015" i="1"/>
  <c r="L9274" i="1" s="1"/>
  <c r="L9533" i="1" s="1"/>
  <c r="L9792" i="1" s="1"/>
  <c r="L9014" i="1"/>
  <c r="L9273" i="1" s="1"/>
  <c r="L9532" i="1" s="1"/>
  <c r="L9791" i="1" s="1"/>
  <c r="L9013" i="1"/>
  <c r="L9012" i="1"/>
  <c r="L9011" i="1"/>
  <c r="L9010" i="1"/>
  <c r="L9009" i="1"/>
  <c r="L9268" i="1" s="1"/>
  <c r="L9527" i="1" s="1"/>
  <c r="L9786" i="1" s="1"/>
  <c r="L9008" i="1"/>
  <c r="L9267" i="1" s="1"/>
  <c r="L9526" i="1" s="1"/>
  <c r="L9785" i="1" s="1"/>
  <c r="L9007" i="1"/>
  <c r="L9266" i="1" s="1"/>
  <c r="L9525" i="1" s="1"/>
  <c r="L9784" i="1" s="1"/>
  <c r="L9006" i="1"/>
  <c r="L9265" i="1" s="1"/>
  <c r="L9524" i="1" s="1"/>
  <c r="L9783" i="1" s="1"/>
  <c r="L9005" i="1"/>
  <c r="L9004" i="1"/>
  <c r="L9003" i="1"/>
  <c r="L9002" i="1"/>
  <c r="L9001" i="1"/>
  <c r="L9260" i="1" s="1"/>
  <c r="L9519" i="1" s="1"/>
  <c r="L9778" i="1" s="1"/>
  <c r="L9000" i="1"/>
  <c r="L8999" i="1"/>
  <c r="L8998" i="1"/>
  <c r="L9257" i="1" s="1"/>
  <c r="L9516" i="1" s="1"/>
  <c r="L9775" i="1" s="1"/>
  <c r="L8997" i="1"/>
  <c r="L9256" i="1" s="1"/>
  <c r="L9515" i="1" s="1"/>
  <c r="L8996" i="1"/>
  <c r="L8995" i="1"/>
  <c r="L8994" i="1"/>
  <c r="L8993" i="1"/>
  <c r="L9252" i="1" s="1"/>
  <c r="L9511" i="1" s="1"/>
  <c r="L9770" i="1" s="1"/>
  <c r="L8992" i="1"/>
  <c r="L9251" i="1" s="1"/>
  <c r="L9510" i="1" s="1"/>
  <c r="L9769" i="1" s="1"/>
  <c r="L8991" i="1"/>
  <c r="L9250" i="1" s="1"/>
  <c r="L9509" i="1" s="1"/>
  <c r="L9768" i="1" s="1"/>
  <c r="L8990" i="1"/>
  <c r="L9249" i="1" s="1"/>
  <c r="L9508" i="1" s="1"/>
  <c r="L9767" i="1" s="1"/>
  <c r="L8989" i="1"/>
  <c r="L8988" i="1"/>
  <c r="L8987" i="1"/>
  <c r="L9246" i="1" s="1"/>
  <c r="L9505" i="1" s="1"/>
  <c r="L9764" i="1" s="1"/>
  <c r="L8986" i="1"/>
  <c r="L9245" i="1" s="1"/>
  <c r="L9504" i="1" s="1"/>
  <c r="L9763" i="1" s="1"/>
  <c r="L8985" i="1"/>
  <c r="L9244" i="1" s="1"/>
  <c r="L9503" i="1" s="1"/>
  <c r="L9762" i="1" s="1"/>
  <c r="L8984" i="1"/>
  <c r="L8983" i="1"/>
  <c r="L8982" i="1"/>
  <c r="L9241" i="1" s="1"/>
  <c r="L8899" i="1"/>
  <c r="L9158" i="1" s="1"/>
  <c r="L9417" i="1" s="1"/>
  <c r="L8898" i="1"/>
  <c r="L8897" i="1"/>
  <c r="L9156" i="1" s="1"/>
  <c r="L8896" i="1"/>
  <c r="L9155" i="1" s="1"/>
  <c r="L9414" i="1" s="1"/>
  <c r="L9673" i="1" s="1"/>
  <c r="L8895" i="1"/>
  <c r="L9154" i="1" s="1"/>
  <c r="L9413" i="1" s="1"/>
  <c r="L9672" i="1" s="1"/>
  <c r="L8894" i="1"/>
  <c r="L9153" i="1" s="1"/>
  <c r="L9412" i="1" s="1"/>
  <c r="L9671" i="1" s="1"/>
  <c r="L8721" i="1"/>
  <c r="L8689" i="1"/>
  <c r="L8688" i="1"/>
  <c r="L8672" i="1"/>
  <c r="L8661" i="1"/>
  <c r="L8640" i="1"/>
  <c r="L8638" i="1"/>
  <c r="L8620" i="1"/>
  <c r="L8618" i="1"/>
  <c r="L8609" i="1"/>
  <c r="L8608" i="1"/>
  <c r="L8605" i="1"/>
  <c r="L8594" i="1"/>
  <c r="L8588" i="1"/>
  <c r="L8587" i="1"/>
  <c r="L8586" i="1"/>
  <c r="L8568" i="1"/>
  <c r="L8512" i="1"/>
  <c r="L8429" i="1"/>
  <c r="L8428" i="1"/>
  <c r="L8408" i="1"/>
  <c r="L8405" i="1"/>
  <c r="L8401" i="1"/>
  <c r="L8660" i="1" s="1"/>
  <c r="L8389" i="1"/>
  <c r="L8648" i="1" s="1"/>
  <c r="L8388" i="1"/>
  <c r="L8387" i="1"/>
  <c r="L8646" i="1" s="1"/>
  <c r="L8386" i="1"/>
  <c r="L8645" i="1" s="1"/>
  <c r="L8376" i="1"/>
  <c r="L8635" i="1" s="1"/>
  <c r="L8343" i="1"/>
  <c r="L8602" i="1" s="1"/>
  <c r="L8333" i="1"/>
  <c r="L8315" i="1"/>
  <c r="L8312" i="1"/>
  <c r="L8311" i="1"/>
  <c r="L8310" i="1"/>
  <c r="L8303" i="1"/>
  <c r="L8300" i="1"/>
  <c r="L8292" i="1"/>
  <c r="L8288" i="1"/>
  <c r="L8286" i="1"/>
  <c r="L8280" i="1"/>
  <c r="L8279" i="1"/>
  <c r="L8269" i="1"/>
  <c r="L8267" i="1"/>
  <c r="L8264" i="1"/>
  <c r="L8258" i="1"/>
  <c r="L8254" i="1"/>
  <c r="L8233" i="1"/>
  <c r="L8229" i="1"/>
  <c r="L8228" i="1"/>
  <c r="L8226" i="1"/>
  <c r="L8224" i="1"/>
  <c r="L8218" i="1"/>
  <c r="L8217" i="1"/>
  <c r="L8216" i="1"/>
  <c r="L8210" i="1"/>
  <c r="L8209" i="1"/>
  <c r="L8208" i="1"/>
  <c r="L8207" i="1"/>
  <c r="L8201" i="1"/>
  <c r="L8196" i="1"/>
  <c r="L8191" i="1"/>
  <c r="L8190" i="1"/>
  <c r="L8172" i="1"/>
  <c r="L8169" i="1"/>
  <c r="L8164" i="1"/>
  <c r="L8162" i="1"/>
  <c r="L8161" i="1"/>
  <c r="L8154" i="1"/>
  <c r="L8413" i="1" s="1"/>
  <c r="L8496" i="1" s="1"/>
  <c r="L8579" i="1" s="1"/>
  <c r="L8153" i="1"/>
  <c r="L8412" i="1" s="1"/>
  <c r="L8152" i="1"/>
  <c r="L8411" i="1" s="1"/>
  <c r="L8494" i="1" s="1"/>
  <c r="L8577" i="1" s="1"/>
  <c r="L8151" i="1"/>
  <c r="L8410" i="1" s="1"/>
  <c r="L8146" i="1"/>
  <c r="L8145" i="1"/>
  <c r="L8404" i="1" s="1"/>
  <c r="L8144" i="1"/>
  <c r="L8403" i="1" s="1"/>
  <c r="L8143" i="1"/>
  <c r="L8402" i="1" s="1"/>
  <c r="L8485" i="1" s="1"/>
  <c r="L8137" i="1"/>
  <c r="L8396" i="1" s="1"/>
  <c r="L8136" i="1"/>
  <c r="L8395" i="1" s="1"/>
  <c r="L8134" i="1"/>
  <c r="L8393" i="1" s="1"/>
  <c r="L8128" i="1"/>
  <c r="L8127" i="1"/>
  <c r="L8119" i="1"/>
  <c r="L8378" i="1" s="1"/>
  <c r="L8118" i="1"/>
  <c r="L8377" i="1" s="1"/>
  <c r="L8116" i="1"/>
  <c r="L8375" i="1" s="1"/>
  <c r="L8634" i="1" s="1"/>
  <c r="L8115" i="1"/>
  <c r="L8374" i="1" s="1"/>
  <c r="L8106" i="1"/>
  <c r="L8365" i="1" s="1"/>
  <c r="L8100" i="1"/>
  <c r="L8359" i="1" s="1"/>
  <c r="L8442" i="1" s="1"/>
  <c r="L8099" i="1"/>
  <c r="L8358" i="1" s="1"/>
  <c r="L8091" i="1"/>
  <c r="L8350" i="1" s="1"/>
  <c r="L8433" i="1" s="1"/>
  <c r="L8090" i="1"/>
  <c r="L8349" i="1" s="1"/>
  <c r="L8432" i="1" s="1"/>
  <c r="L8515" i="1" s="1"/>
  <c r="L8089" i="1"/>
  <c r="L8348" i="1" s="1"/>
  <c r="L8088" i="1"/>
  <c r="L8347" i="1" s="1"/>
  <c r="L8430" i="1" s="1"/>
  <c r="L8513" i="1" s="1"/>
  <c r="L8087" i="1"/>
  <c r="L8079" i="1"/>
  <c r="L8338" i="1" s="1"/>
  <c r="L8597" i="1" s="1"/>
  <c r="L8078" i="1"/>
  <c r="L8337" i="1" s="1"/>
  <c r="L8073" i="1"/>
  <c r="L8332" i="1" s="1"/>
  <c r="L8072" i="1"/>
  <c r="L8331" i="1" s="1"/>
  <c r="L8590" i="1" s="1"/>
  <c r="L8071" i="1"/>
  <c r="L8330" i="1" s="1"/>
  <c r="L8589" i="1" s="1"/>
  <c r="L8063" i="1"/>
  <c r="L8322" i="1" s="1"/>
  <c r="L8581" i="1" s="1"/>
  <c r="L8054" i="1"/>
  <c r="L8053" i="1"/>
  <c r="L8049" i="1"/>
  <c r="L8308" i="1" s="1"/>
  <c r="L8045" i="1"/>
  <c r="L8304" i="1" s="1"/>
  <c r="L8043" i="1"/>
  <c r="L8302" i="1" s="1"/>
  <c r="L8040" i="1"/>
  <c r="L8299" i="1" s="1"/>
  <c r="L8036" i="1"/>
  <c r="L8295" i="1" s="1"/>
  <c r="L8032" i="1"/>
  <c r="L8291" i="1" s="1"/>
  <c r="L8031" i="1"/>
  <c r="L8030" i="1"/>
  <c r="L8028" i="1"/>
  <c r="L8287" i="1" s="1"/>
  <c r="L8023" i="1"/>
  <c r="L8282" i="1" s="1"/>
  <c r="L8021" i="1"/>
  <c r="L8020" i="1"/>
  <c r="L8014" i="1"/>
  <c r="L8273" i="1" s="1"/>
  <c r="L8013" i="1"/>
  <c r="L8272" i="1" s="1"/>
  <c r="L8012" i="1"/>
  <c r="L8271" i="1" s="1"/>
  <c r="L8011" i="1"/>
  <c r="L8270" i="1" s="1"/>
  <c r="L8005" i="1"/>
  <c r="L8004" i="1"/>
  <c r="L8263" i="1" s="1"/>
  <c r="L8000" i="1"/>
  <c r="L8259" i="1" s="1"/>
  <c r="L7997" i="1"/>
  <c r="L8256" i="1" s="1"/>
  <c r="L7996" i="1"/>
  <c r="L8255" i="1" s="1"/>
  <c r="L7992" i="1"/>
  <c r="L8251" i="1" s="1"/>
  <c r="L7991" i="1"/>
  <c r="L8250" i="1" s="1"/>
  <c r="L7988" i="1"/>
  <c r="L8247" i="1" s="1"/>
  <c r="L7984" i="1"/>
  <c r="L8243" i="1" s="1"/>
  <c r="L7976" i="1"/>
  <c r="L8235" i="1" s="1"/>
  <c r="L7975" i="1"/>
  <c r="L8234" i="1" s="1"/>
  <c r="L7973" i="1"/>
  <c r="L8232" i="1" s="1"/>
  <c r="L7972" i="1"/>
  <c r="L8231" i="1" s="1"/>
  <c r="L7965" i="1"/>
  <c r="L7964" i="1"/>
  <c r="L8223" i="1" s="1"/>
  <c r="L7957" i="1"/>
  <c r="L7956" i="1"/>
  <c r="L8215" i="1" s="1"/>
  <c r="L7955" i="1"/>
  <c r="L8214" i="1" s="1"/>
  <c r="L7954" i="1"/>
  <c r="L8213" i="1" s="1"/>
  <c r="L7948" i="1"/>
  <c r="L7943" i="1"/>
  <c r="L8202" i="1" s="1"/>
  <c r="L7935" i="1"/>
  <c r="L8194" i="1" s="1"/>
  <c r="L7933" i="1"/>
  <c r="L8192" i="1" s="1"/>
  <c r="L7932" i="1"/>
  <c r="L7925" i="1"/>
  <c r="L8184" i="1" s="1"/>
  <c r="L7924" i="1"/>
  <c r="L8183" i="1" s="1"/>
  <c r="L7920" i="1"/>
  <c r="L8179" i="1" s="1"/>
  <c r="L7919" i="1"/>
  <c r="L8178" i="1" s="1"/>
  <c r="L7917" i="1"/>
  <c r="L8176" i="1" s="1"/>
  <c r="L7916" i="1"/>
  <c r="L8175" i="1" s="1"/>
  <c r="L7909" i="1"/>
  <c r="L8168" i="1" s="1"/>
  <c r="L7908" i="1"/>
  <c r="L8167" i="1" s="1"/>
  <c r="L7907" i="1"/>
  <c r="L8166" i="1" s="1"/>
  <c r="L7906" i="1"/>
  <c r="L8165" i="1" s="1"/>
  <c r="L7901" i="1"/>
  <c r="L8160" i="1" s="1"/>
  <c r="L7900" i="1"/>
  <c r="L8159" i="1" s="1"/>
  <c r="L7899" i="1"/>
  <c r="L8158" i="1" s="1"/>
  <c r="L7893" i="1"/>
  <c r="L7892" i="1"/>
  <c r="L7891" i="1"/>
  <c r="L8150" i="1" s="1"/>
  <c r="L8409" i="1" s="1"/>
  <c r="L8668" i="1" s="1"/>
  <c r="L7890" i="1"/>
  <c r="L8149" i="1" s="1"/>
  <c r="L7889" i="1"/>
  <c r="L8148" i="1" s="1"/>
  <c r="L8407" i="1" s="1"/>
  <c r="L8666" i="1" s="1"/>
  <c r="L7888" i="1"/>
  <c r="L8147" i="1" s="1"/>
  <c r="L8406" i="1" s="1"/>
  <c r="L7884" i="1"/>
  <c r="L7881" i="1"/>
  <c r="L8140" i="1" s="1"/>
  <c r="L8399" i="1" s="1"/>
  <c r="L8482" i="1" s="1"/>
  <c r="L8565" i="1" s="1"/>
  <c r="L7879" i="1"/>
  <c r="L8138" i="1" s="1"/>
  <c r="L8397" i="1" s="1"/>
  <c r="L7873" i="1"/>
  <c r="L8132" i="1" s="1"/>
  <c r="L8391" i="1" s="1"/>
  <c r="L7871" i="1"/>
  <c r="L8130" i="1" s="1"/>
  <c r="L7869" i="1"/>
  <c r="L7868" i="1"/>
  <c r="L7865" i="1"/>
  <c r="L8124" i="1" s="1"/>
  <c r="L8383" i="1" s="1"/>
  <c r="L7863" i="1"/>
  <c r="L8122" i="1" s="1"/>
  <c r="L8381" i="1" s="1"/>
  <c r="L8464" i="1" s="1"/>
  <c r="L8547" i="1" s="1"/>
  <c r="L7861" i="1"/>
  <c r="L8120" i="1" s="1"/>
  <c r="L8379" i="1" s="1"/>
  <c r="L8462" i="1" s="1"/>
  <c r="L8545" i="1" s="1"/>
  <c r="L7860" i="1"/>
  <c r="L7855" i="1"/>
  <c r="L8114" i="1" s="1"/>
  <c r="L8373" i="1" s="1"/>
  <c r="L7853" i="1"/>
  <c r="L8112" i="1" s="1"/>
  <c r="L8371" i="1" s="1"/>
  <c r="L7852" i="1"/>
  <c r="L8111" i="1" s="1"/>
  <c r="L8370" i="1" s="1"/>
  <c r="L7851" i="1"/>
  <c r="L8110" i="1" s="1"/>
  <c r="L8369" i="1" s="1"/>
  <c r="L7847" i="1"/>
  <c r="L7846" i="1"/>
  <c r="L8105" i="1" s="1"/>
  <c r="L8364" i="1" s="1"/>
  <c r="L7845" i="1"/>
  <c r="L8104" i="1" s="1"/>
  <c r="L8363" i="1" s="1"/>
  <c r="L7844" i="1"/>
  <c r="L8103" i="1" s="1"/>
  <c r="L8362" i="1" s="1"/>
  <c r="L7839" i="1"/>
  <c r="L8098" i="1" s="1"/>
  <c r="L8357" i="1" s="1"/>
  <c r="L7838" i="1"/>
  <c r="L8097" i="1" s="1"/>
  <c r="L8356" i="1" s="1"/>
  <c r="L7837" i="1"/>
  <c r="L8096" i="1" s="1"/>
  <c r="L8355" i="1" s="1"/>
  <c r="L7836" i="1"/>
  <c r="L8095" i="1" s="1"/>
  <c r="L8354" i="1" s="1"/>
  <c r="L8613" i="1" s="1"/>
  <c r="L7829" i="1"/>
  <c r="L7828" i="1"/>
  <c r="L7827" i="1"/>
  <c r="L8086" i="1" s="1"/>
  <c r="L8345" i="1" s="1"/>
  <c r="L8604" i="1" s="1"/>
  <c r="L7823" i="1"/>
  <c r="L8082" i="1" s="1"/>
  <c r="L8341" i="1" s="1"/>
  <c r="L7822" i="1"/>
  <c r="L8081" i="1" s="1"/>
  <c r="L8340" i="1" s="1"/>
  <c r="L7821" i="1"/>
  <c r="L8080" i="1" s="1"/>
  <c r="L8339" i="1" s="1"/>
  <c r="L7820" i="1"/>
  <c r="L7815" i="1"/>
  <c r="L8074" i="1" s="1"/>
  <c r="L7814" i="1"/>
  <c r="L7813" i="1"/>
  <c r="L7812" i="1"/>
  <c r="L7811" i="1"/>
  <c r="L8070" i="1" s="1"/>
  <c r="L8329" i="1" s="1"/>
  <c r="L7808" i="1"/>
  <c r="L8067" i="1" s="1"/>
  <c r="L8326" i="1" s="1"/>
  <c r="L8585" i="1" s="1"/>
  <c r="L7805" i="1"/>
  <c r="L8064" i="1" s="1"/>
  <c r="L8323" i="1" s="1"/>
  <c r="L8582" i="1" s="1"/>
  <c r="L7804" i="1"/>
  <c r="L7799" i="1"/>
  <c r="L8058" i="1" s="1"/>
  <c r="L8317" i="1" s="1"/>
  <c r="L7798" i="1"/>
  <c r="L8057" i="1" s="1"/>
  <c r="L8316" i="1" s="1"/>
  <c r="L7797" i="1"/>
  <c r="L7796" i="1"/>
  <c r="L8055" i="1" s="1"/>
  <c r="L8314" i="1" s="1"/>
  <c r="L7795" i="1"/>
  <c r="L7794" i="1"/>
  <c r="L7793" i="1"/>
  <c r="L8052" i="1" s="1"/>
  <c r="L7792" i="1"/>
  <c r="L8051" i="1" s="1"/>
  <c r="L7791" i="1"/>
  <c r="L8050" i="1" s="1"/>
  <c r="L8309" i="1" s="1"/>
  <c r="L7790" i="1"/>
  <c r="L7789" i="1"/>
  <c r="L8048" i="1" s="1"/>
  <c r="L8307" i="1" s="1"/>
  <c r="L7788" i="1"/>
  <c r="L8047" i="1" s="1"/>
  <c r="L8306" i="1" s="1"/>
  <c r="L7787" i="1"/>
  <c r="L8046" i="1" s="1"/>
  <c r="L8305" i="1" s="1"/>
  <c r="L7786" i="1"/>
  <c r="L7785" i="1"/>
  <c r="L8044" i="1" s="1"/>
  <c r="L7784" i="1"/>
  <c r="L7783" i="1"/>
  <c r="L8042" i="1" s="1"/>
  <c r="L7782" i="1"/>
  <c r="L7781" i="1"/>
  <c r="L7780" i="1"/>
  <c r="L8039" i="1" s="1"/>
  <c r="L8298" i="1" s="1"/>
  <c r="L7779" i="1"/>
  <c r="L8038" i="1" s="1"/>
  <c r="L8297" i="1" s="1"/>
  <c r="L7778" i="1"/>
  <c r="L8037" i="1" s="1"/>
  <c r="L8296" i="1" s="1"/>
  <c r="L7777" i="1"/>
  <c r="L7776" i="1"/>
  <c r="L8035" i="1" s="1"/>
  <c r="L8294" i="1" s="1"/>
  <c r="L7775" i="1"/>
  <c r="L8034" i="1" s="1"/>
  <c r="L8293" i="1" s="1"/>
  <c r="L7774" i="1"/>
  <c r="L7773" i="1"/>
  <c r="L7772" i="1"/>
  <c r="L7771" i="1"/>
  <c r="L7770" i="1"/>
  <c r="L7769" i="1"/>
  <c r="L7768" i="1"/>
  <c r="L8027" i="1" s="1"/>
  <c r="L7767" i="1"/>
  <c r="L8026" i="1" s="1"/>
  <c r="L8285" i="1" s="1"/>
  <c r="L7766" i="1"/>
  <c r="L8025" i="1" s="1"/>
  <c r="L8284" i="1" s="1"/>
  <c r="L7765" i="1"/>
  <c r="L8024" i="1" s="1"/>
  <c r="L8283" i="1" s="1"/>
  <c r="L7764" i="1"/>
  <c r="L7763" i="1"/>
  <c r="L8022" i="1" s="1"/>
  <c r="L8281" i="1" s="1"/>
  <c r="L7762" i="1"/>
  <c r="L7761" i="1"/>
  <c r="L7760" i="1"/>
  <c r="L8019" i="1" s="1"/>
  <c r="L8278" i="1" s="1"/>
  <c r="L7759" i="1"/>
  <c r="L8018" i="1" s="1"/>
  <c r="L8277" i="1" s="1"/>
  <c r="L7758" i="1"/>
  <c r="L8017" i="1" s="1"/>
  <c r="L8276" i="1" s="1"/>
  <c r="L7757" i="1"/>
  <c r="L8016" i="1" s="1"/>
  <c r="L8275" i="1" s="1"/>
  <c r="L7756" i="1"/>
  <c r="L8015" i="1" s="1"/>
  <c r="L8274" i="1" s="1"/>
  <c r="L7755" i="1"/>
  <c r="L7754" i="1"/>
  <c r="L7753" i="1"/>
  <c r="L7752" i="1"/>
  <c r="L7751" i="1"/>
  <c r="L8010" i="1" s="1"/>
  <c r="L7750" i="1"/>
  <c r="L8009" i="1" s="1"/>
  <c r="L8268" i="1" s="1"/>
  <c r="L7749" i="1"/>
  <c r="L8008" i="1" s="1"/>
  <c r="L7748" i="1"/>
  <c r="L8007" i="1" s="1"/>
  <c r="L8266" i="1" s="1"/>
  <c r="L7747" i="1"/>
  <c r="L8006" i="1" s="1"/>
  <c r="L8265" i="1" s="1"/>
  <c r="L7746" i="1"/>
  <c r="L7745" i="1"/>
  <c r="L7744" i="1"/>
  <c r="L8003" i="1" s="1"/>
  <c r="L8262" i="1" s="1"/>
  <c r="L7743" i="1"/>
  <c r="L8002" i="1" s="1"/>
  <c r="L8261" i="1" s="1"/>
  <c r="L7742" i="1"/>
  <c r="L8001" i="1" s="1"/>
  <c r="L8260" i="1" s="1"/>
  <c r="L7741" i="1"/>
  <c r="L7740" i="1"/>
  <c r="L7999" i="1" s="1"/>
  <c r="L7739" i="1"/>
  <c r="L7998" i="1" s="1"/>
  <c r="L8257" i="1" s="1"/>
  <c r="L7738" i="1"/>
  <c r="L7737" i="1"/>
  <c r="L7736" i="1"/>
  <c r="L7995" i="1" s="1"/>
  <c r="L7735" i="1"/>
  <c r="L7994" i="1" s="1"/>
  <c r="L8253" i="1" s="1"/>
  <c r="L7734" i="1"/>
  <c r="L7993" i="1" s="1"/>
  <c r="L8252" i="1" s="1"/>
  <c r="L7733" i="1"/>
  <c r="L7732" i="1"/>
  <c r="L7731" i="1"/>
  <c r="L7990" i="1" s="1"/>
  <c r="L8249" i="1" s="1"/>
  <c r="L7730" i="1"/>
  <c r="L7989" i="1" s="1"/>
  <c r="L8248" i="1" s="1"/>
  <c r="L7729" i="1"/>
  <c r="L7728" i="1"/>
  <c r="L7987" i="1" s="1"/>
  <c r="L8246" i="1" s="1"/>
  <c r="L7727" i="1"/>
  <c r="L7986" i="1" s="1"/>
  <c r="L8245" i="1" s="1"/>
  <c r="L7726" i="1"/>
  <c r="L7985" i="1" s="1"/>
  <c r="L8244" i="1" s="1"/>
  <c r="L7725" i="1"/>
  <c r="L7724" i="1"/>
  <c r="L7983" i="1" s="1"/>
  <c r="L8242" i="1" s="1"/>
  <c r="L7723" i="1"/>
  <c r="L7982" i="1" s="1"/>
  <c r="L8241" i="1" s="1"/>
  <c r="L7722" i="1"/>
  <c r="L7981" i="1" s="1"/>
  <c r="L8240" i="1" s="1"/>
  <c r="L7721" i="1"/>
  <c r="L7980" i="1" s="1"/>
  <c r="L8239" i="1" s="1"/>
  <c r="L7720" i="1"/>
  <c r="L7979" i="1" s="1"/>
  <c r="L8238" i="1" s="1"/>
  <c r="L7719" i="1"/>
  <c r="L7978" i="1" s="1"/>
  <c r="L8237" i="1" s="1"/>
  <c r="L7718" i="1"/>
  <c r="L7977" i="1" s="1"/>
  <c r="L8236" i="1" s="1"/>
  <c r="L7717" i="1"/>
  <c r="L7716" i="1"/>
  <c r="L7715" i="1"/>
  <c r="L7714" i="1"/>
  <c r="L7709" i="1"/>
  <c r="L7968" i="1" s="1"/>
  <c r="L8227" i="1" s="1"/>
  <c r="L7708" i="1"/>
  <c r="L7967" i="1" s="1"/>
  <c r="L7707" i="1"/>
  <c r="L7966" i="1" s="1"/>
  <c r="L8225" i="1" s="1"/>
  <c r="L7706" i="1"/>
  <c r="L7705" i="1"/>
  <c r="L7704" i="1"/>
  <c r="L7963" i="1" s="1"/>
  <c r="L8222" i="1" s="1"/>
  <c r="L7703" i="1"/>
  <c r="L7962" i="1" s="1"/>
  <c r="L8221" i="1" s="1"/>
  <c r="L7702" i="1"/>
  <c r="L7961" i="1" s="1"/>
  <c r="L8220" i="1" s="1"/>
  <c r="L7701" i="1"/>
  <c r="L7960" i="1" s="1"/>
  <c r="L8219" i="1" s="1"/>
  <c r="L7700" i="1"/>
  <c r="L7959" i="1" s="1"/>
  <c r="L7699" i="1"/>
  <c r="L7958" i="1" s="1"/>
  <c r="L7698" i="1"/>
  <c r="L7697" i="1"/>
  <c r="L7696" i="1"/>
  <c r="L7695" i="1"/>
  <c r="L7694" i="1"/>
  <c r="L7953" i="1" s="1"/>
  <c r="L8212" i="1" s="1"/>
  <c r="L7693" i="1"/>
  <c r="L7952" i="1" s="1"/>
  <c r="L8211" i="1" s="1"/>
  <c r="L7692" i="1"/>
  <c r="L7951" i="1" s="1"/>
  <c r="L7691" i="1"/>
  <c r="L7950" i="1" s="1"/>
  <c r="L7690" i="1"/>
  <c r="L7949" i="1" s="1"/>
  <c r="L7689" i="1"/>
  <c r="L7688" i="1"/>
  <c r="L7947" i="1" s="1"/>
  <c r="L8206" i="1" s="1"/>
  <c r="L7687" i="1"/>
  <c r="L7946" i="1" s="1"/>
  <c r="L8205" i="1" s="1"/>
  <c r="L7686" i="1"/>
  <c r="L7945" i="1" s="1"/>
  <c r="L8204" i="1" s="1"/>
  <c r="L7685" i="1"/>
  <c r="L7944" i="1" s="1"/>
  <c r="L8203" i="1" s="1"/>
  <c r="L7684" i="1"/>
  <c r="L7683" i="1"/>
  <c r="L7942" i="1" s="1"/>
  <c r="L7682" i="1"/>
  <c r="L7941" i="1" s="1"/>
  <c r="L8200" i="1" s="1"/>
  <c r="L7681" i="1"/>
  <c r="L7940" i="1" s="1"/>
  <c r="L8199" i="1" s="1"/>
  <c r="L7680" i="1"/>
  <c r="L7939" i="1" s="1"/>
  <c r="L8198" i="1" s="1"/>
  <c r="L7679" i="1"/>
  <c r="L7938" i="1" s="1"/>
  <c r="L8197" i="1" s="1"/>
  <c r="L7678" i="1"/>
  <c r="L7937" i="1" s="1"/>
  <c r="L7677" i="1"/>
  <c r="L7936" i="1" s="1"/>
  <c r="L8195" i="1" s="1"/>
  <c r="L7676" i="1"/>
  <c r="L7675" i="1"/>
  <c r="L7934" i="1" s="1"/>
  <c r="L8193" i="1" s="1"/>
  <c r="L7674" i="1"/>
  <c r="L7673" i="1"/>
  <c r="L7672" i="1"/>
  <c r="L7931" i="1" s="1"/>
  <c r="L7671" i="1"/>
  <c r="L7930" i="1" s="1"/>
  <c r="L8189" i="1" s="1"/>
  <c r="L7670" i="1"/>
  <c r="L7929" i="1" s="1"/>
  <c r="L8188" i="1" s="1"/>
  <c r="L7669" i="1"/>
  <c r="L7928" i="1" s="1"/>
  <c r="L8187" i="1" s="1"/>
  <c r="L7668" i="1"/>
  <c r="L7927" i="1" s="1"/>
  <c r="L8186" i="1" s="1"/>
  <c r="L7667" i="1"/>
  <c r="L7926" i="1" s="1"/>
  <c r="L8185" i="1" s="1"/>
  <c r="L7666" i="1"/>
  <c r="L7665" i="1"/>
  <c r="L7664" i="1"/>
  <c r="L7923" i="1" s="1"/>
  <c r="L8182" i="1" s="1"/>
  <c r="L7663" i="1"/>
  <c r="L7922" i="1" s="1"/>
  <c r="L8181" i="1" s="1"/>
  <c r="L7662" i="1"/>
  <c r="L7921" i="1" s="1"/>
  <c r="L8180" i="1" s="1"/>
  <c r="L7661" i="1"/>
  <c r="L7660" i="1"/>
  <c r="L7659" i="1"/>
  <c r="L7918" i="1" s="1"/>
  <c r="L8177" i="1" s="1"/>
  <c r="L7658" i="1"/>
  <c r="L7657" i="1"/>
  <c r="L7656" i="1"/>
  <c r="L7915" i="1" s="1"/>
  <c r="L8174" i="1" s="1"/>
  <c r="L7655" i="1"/>
  <c r="L7914" i="1" s="1"/>
  <c r="L8173" i="1" s="1"/>
  <c r="L7654" i="1"/>
  <c r="L7913" i="1" s="1"/>
  <c r="L7653" i="1"/>
  <c r="L7912" i="1" s="1"/>
  <c r="L8171" i="1" s="1"/>
  <c r="L7652" i="1"/>
  <c r="L7911" i="1" s="1"/>
  <c r="L8170" i="1" s="1"/>
  <c r="L7651" i="1"/>
  <c r="L7910" i="1" s="1"/>
  <c r="L7650" i="1"/>
  <c r="L7649" i="1"/>
  <c r="L7648" i="1"/>
  <c r="L7647" i="1"/>
  <c r="L7646" i="1"/>
  <c r="L7905" i="1" s="1"/>
  <c r="L7645" i="1"/>
  <c r="L7904" i="1" s="1"/>
  <c r="L8163" i="1" s="1"/>
  <c r="L7644" i="1"/>
  <c r="L7903" i="1" s="1"/>
  <c r="L7643" i="1"/>
  <c r="L7902" i="1" s="1"/>
  <c r="L7642" i="1"/>
  <c r="L7641" i="1"/>
  <c r="L7640" i="1"/>
  <c r="L7639" i="1"/>
  <c r="L7898" i="1" s="1"/>
  <c r="L8157" i="1" s="1"/>
  <c r="L7638" i="1"/>
  <c r="L7897" i="1" s="1"/>
  <c r="L8156" i="1" s="1"/>
  <c r="L7637" i="1"/>
  <c r="L7896" i="1" s="1"/>
  <c r="L8155" i="1" s="1"/>
  <c r="L8414" i="1" s="1"/>
  <c r="L7636" i="1"/>
  <c r="L7895" i="1" s="1"/>
  <c r="L7635" i="1"/>
  <c r="L7894" i="1" s="1"/>
  <c r="L7634" i="1"/>
  <c r="L7633" i="1"/>
  <c r="L7632" i="1"/>
  <c r="L7631" i="1"/>
  <c r="L7630" i="1"/>
  <c r="L7629" i="1"/>
  <c r="L7628" i="1"/>
  <c r="L7887" i="1" s="1"/>
  <c r="L7627" i="1"/>
  <c r="L7886" i="1" s="1"/>
  <c r="L7626" i="1"/>
  <c r="L7885" i="1" s="1"/>
  <c r="L7625" i="1"/>
  <c r="L7624" i="1"/>
  <c r="L7883" i="1" s="1"/>
  <c r="L8142" i="1" s="1"/>
  <c r="L7623" i="1"/>
  <c r="L7882" i="1" s="1"/>
  <c r="L8141" i="1" s="1"/>
  <c r="L8400" i="1" s="1"/>
  <c r="L8483" i="1" s="1"/>
  <c r="L8566" i="1" s="1"/>
  <c r="L7622" i="1"/>
  <c r="L7621" i="1"/>
  <c r="L7880" i="1" s="1"/>
  <c r="L8139" i="1" s="1"/>
  <c r="L8398" i="1" s="1"/>
  <c r="L7620" i="1"/>
  <c r="L7619" i="1"/>
  <c r="L7878" i="1" s="1"/>
  <c r="L7618" i="1"/>
  <c r="L7877" i="1" s="1"/>
  <c r="L7617" i="1"/>
  <c r="L7876" i="1" s="1"/>
  <c r="L8135" i="1" s="1"/>
  <c r="L8394" i="1" s="1"/>
  <c r="L7616" i="1"/>
  <c r="L7875" i="1" s="1"/>
  <c r="L7615" i="1"/>
  <c r="L7874" i="1" s="1"/>
  <c r="L8133" i="1" s="1"/>
  <c r="L8392" i="1" s="1"/>
  <c r="L7614" i="1"/>
  <c r="L7613" i="1"/>
  <c r="L7872" i="1" s="1"/>
  <c r="L8131" i="1" s="1"/>
  <c r="L8390" i="1" s="1"/>
  <c r="L7612" i="1"/>
  <c r="L7611" i="1"/>
  <c r="L7870" i="1" s="1"/>
  <c r="L8129" i="1" s="1"/>
  <c r="L7610" i="1"/>
  <c r="L7609" i="1"/>
  <c r="L7608" i="1"/>
  <c r="L7867" i="1" s="1"/>
  <c r="L8126" i="1" s="1"/>
  <c r="L8385" i="1" s="1"/>
  <c r="L7607" i="1"/>
  <c r="L7866" i="1" s="1"/>
  <c r="L8125" i="1" s="1"/>
  <c r="L8384" i="1" s="1"/>
  <c r="L7606" i="1"/>
  <c r="L7605" i="1"/>
  <c r="L7864" i="1" s="1"/>
  <c r="L8123" i="1" s="1"/>
  <c r="L8382" i="1" s="1"/>
  <c r="L7604" i="1"/>
  <c r="L7603" i="1"/>
  <c r="L7862" i="1" s="1"/>
  <c r="L8121" i="1" s="1"/>
  <c r="L8380" i="1" s="1"/>
  <c r="L7602" i="1"/>
  <c r="L7601" i="1"/>
  <c r="L7600" i="1"/>
  <c r="L7859" i="1" s="1"/>
  <c r="L7599" i="1"/>
  <c r="L7858" i="1" s="1"/>
  <c r="L8117" i="1" s="1"/>
  <c r="L7598" i="1"/>
  <c r="L7857" i="1" s="1"/>
  <c r="L7597" i="1"/>
  <c r="L7856" i="1" s="1"/>
  <c r="L7596" i="1"/>
  <c r="L7595" i="1"/>
  <c r="L7854" i="1" s="1"/>
  <c r="L8113" i="1" s="1"/>
  <c r="L8372" i="1" s="1"/>
  <c r="L7594" i="1"/>
  <c r="L7593" i="1"/>
  <c r="L7592" i="1"/>
  <c r="L7591" i="1"/>
  <c r="L7850" i="1" s="1"/>
  <c r="L8109" i="1" s="1"/>
  <c r="L8368" i="1" s="1"/>
  <c r="L7590" i="1"/>
  <c r="L7849" i="1" s="1"/>
  <c r="L8108" i="1" s="1"/>
  <c r="L8367" i="1" s="1"/>
  <c r="L8450" i="1" s="1"/>
  <c r="L8533" i="1" s="1"/>
  <c r="L7589" i="1"/>
  <c r="L7848" i="1" s="1"/>
  <c r="L8107" i="1" s="1"/>
  <c r="L8366" i="1" s="1"/>
  <c r="L7588" i="1"/>
  <c r="L7587" i="1"/>
  <c r="L7586" i="1"/>
  <c r="L7585" i="1"/>
  <c r="L7584" i="1"/>
  <c r="L7843" i="1" s="1"/>
  <c r="L8102" i="1" s="1"/>
  <c r="L8361" i="1" s="1"/>
  <c r="L8444" i="1" s="1"/>
  <c r="L7583" i="1"/>
  <c r="L7842" i="1" s="1"/>
  <c r="L8101" i="1" s="1"/>
  <c r="L8360" i="1" s="1"/>
  <c r="L7582" i="1"/>
  <c r="L7841" i="1" s="1"/>
  <c r="L7581" i="1"/>
  <c r="L7840" i="1" s="1"/>
  <c r="L7580" i="1"/>
  <c r="L7579" i="1"/>
  <c r="L7578" i="1"/>
  <c r="L7577" i="1"/>
  <c r="L7576" i="1"/>
  <c r="L7835" i="1" s="1"/>
  <c r="L8094" i="1" s="1"/>
  <c r="L8353" i="1" s="1"/>
  <c r="L7575" i="1"/>
  <c r="L7834" i="1" s="1"/>
  <c r="L8093" i="1" s="1"/>
  <c r="L8352" i="1" s="1"/>
  <c r="L7574" i="1"/>
  <c r="L7833" i="1" s="1"/>
  <c r="L8092" i="1" s="1"/>
  <c r="L8351" i="1" s="1"/>
  <c r="L7573" i="1"/>
  <c r="L7832" i="1" s="1"/>
  <c r="L7572" i="1"/>
  <c r="L7831" i="1" s="1"/>
  <c r="L7571" i="1"/>
  <c r="L7830" i="1" s="1"/>
  <c r="L7570" i="1"/>
  <c r="L7569" i="1"/>
  <c r="L7568" i="1"/>
  <c r="L7567" i="1"/>
  <c r="L7826" i="1" s="1"/>
  <c r="L8085" i="1" s="1"/>
  <c r="L8344" i="1" s="1"/>
  <c r="L7566" i="1"/>
  <c r="L7825" i="1" s="1"/>
  <c r="L8084" i="1" s="1"/>
  <c r="L7565" i="1"/>
  <c r="L7824" i="1" s="1"/>
  <c r="L8083" i="1" s="1"/>
  <c r="L8342" i="1" s="1"/>
  <c r="L7564" i="1"/>
  <c r="L7563" i="1"/>
  <c r="L7562" i="1"/>
  <c r="L7561" i="1"/>
  <c r="L7560" i="1"/>
  <c r="L7819" i="1" s="1"/>
  <c r="L7559" i="1"/>
  <c r="L7818" i="1" s="1"/>
  <c r="L8077" i="1" s="1"/>
  <c r="L8336" i="1" s="1"/>
  <c r="L7558" i="1"/>
  <c r="L7817" i="1" s="1"/>
  <c r="L8076" i="1" s="1"/>
  <c r="L8335" i="1" s="1"/>
  <c r="L8418" i="1" s="1"/>
  <c r="L8501" i="1" s="1"/>
  <c r="L7557" i="1"/>
  <c r="L7816" i="1" s="1"/>
  <c r="L8075" i="1" s="1"/>
  <c r="L8334" i="1" s="1"/>
  <c r="L7556" i="1"/>
  <c r="L7555" i="1"/>
  <c r="L7554" i="1"/>
  <c r="L7553" i="1"/>
  <c r="L7552" i="1"/>
  <c r="L7551" i="1"/>
  <c r="L7810" i="1" s="1"/>
  <c r="L8069" i="1" s="1"/>
  <c r="L8328" i="1" s="1"/>
  <c r="L7550" i="1"/>
  <c r="L7809" i="1" s="1"/>
  <c r="L8068" i="1" s="1"/>
  <c r="L8327" i="1" s="1"/>
  <c r="L7549" i="1"/>
  <c r="L7548" i="1"/>
  <c r="L7807" i="1" s="1"/>
  <c r="L8066" i="1" s="1"/>
  <c r="L8325" i="1" s="1"/>
  <c r="L8584" i="1" s="1"/>
  <c r="L7547" i="1"/>
  <c r="L7806" i="1" s="1"/>
  <c r="L8065" i="1" s="1"/>
  <c r="L8324" i="1" s="1"/>
  <c r="L8583" i="1" s="1"/>
  <c r="L7546" i="1"/>
  <c r="L7545" i="1"/>
  <c r="L7544" i="1"/>
  <c r="L7803" i="1" s="1"/>
  <c r="L8062" i="1" s="1"/>
  <c r="L8321" i="1" s="1"/>
  <c r="L8580" i="1" s="1"/>
  <c r="L7543" i="1"/>
  <c r="L7802" i="1" s="1"/>
  <c r="L8061" i="1" s="1"/>
  <c r="L8320" i="1" s="1"/>
  <c r="L7542" i="1"/>
  <c r="L7801" i="1" s="1"/>
  <c r="L8060" i="1" s="1"/>
  <c r="L8319" i="1" s="1"/>
  <c r="L7541" i="1"/>
  <c r="L7800" i="1" s="1"/>
  <c r="L8059" i="1" s="1"/>
  <c r="L7540" i="1"/>
  <c r="L7539" i="1"/>
  <c r="L7456" i="1"/>
  <c r="L7455" i="1"/>
  <c r="L7454" i="1"/>
  <c r="L7713" i="1" s="1"/>
  <c r="L7453" i="1"/>
  <c r="L7712" i="1" s="1"/>
  <c r="L7971" i="1" s="1"/>
  <c r="L8230" i="1" s="1"/>
  <c r="L7452" i="1"/>
  <c r="L7711" i="1" s="1"/>
  <c r="L7451" i="1"/>
  <c r="L7710" i="1" s="1"/>
  <c r="L7272" i="1"/>
  <c r="L7262" i="1"/>
  <c r="L7259" i="1"/>
  <c r="L7258" i="1"/>
  <c r="L7251" i="1"/>
  <c r="L7240" i="1"/>
  <c r="L7238" i="1"/>
  <c r="L7232" i="1"/>
  <c r="L7231" i="1"/>
  <c r="L7227" i="1"/>
  <c r="L7226" i="1"/>
  <c r="L7224" i="1"/>
  <c r="L7223" i="1"/>
  <c r="L7218" i="1"/>
  <c r="L7216" i="1"/>
  <c r="L7210" i="1"/>
  <c r="L7208" i="1"/>
  <c r="L7207" i="1"/>
  <c r="L7200" i="1"/>
  <c r="L7199" i="1"/>
  <c r="L7195" i="1"/>
  <c r="L7194" i="1"/>
  <c r="L7192" i="1"/>
  <c r="L7191" i="1"/>
  <c r="L7186" i="1"/>
  <c r="L7185" i="1"/>
  <c r="L7184" i="1"/>
  <c r="L7178" i="1"/>
  <c r="L7177" i="1"/>
  <c r="L7176" i="1"/>
  <c r="L7175" i="1"/>
  <c r="L7168" i="1"/>
  <c r="L7167" i="1"/>
  <c r="L7163" i="1"/>
  <c r="L7162" i="1"/>
  <c r="L7160" i="1"/>
  <c r="L7159" i="1"/>
  <c r="L7154" i="1"/>
  <c r="L7153" i="1"/>
  <c r="L7152" i="1"/>
  <c r="L7146" i="1"/>
  <c r="L7145" i="1"/>
  <c r="L7144" i="1"/>
  <c r="L7143" i="1"/>
  <c r="L7136" i="1"/>
  <c r="L7135" i="1"/>
  <c r="L7131" i="1"/>
  <c r="L7130" i="1"/>
  <c r="L7128" i="1"/>
  <c r="L7127" i="1"/>
  <c r="L7123" i="1"/>
  <c r="L7122" i="1"/>
  <c r="L7121" i="1"/>
  <c r="L7120" i="1"/>
  <c r="L7114" i="1"/>
  <c r="L7112" i="1"/>
  <c r="L7111" i="1"/>
  <c r="L7104" i="1"/>
  <c r="L7103" i="1"/>
  <c r="L7099" i="1"/>
  <c r="L7098" i="1"/>
  <c r="L7096" i="1"/>
  <c r="L7095" i="1"/>
  <c r="L7091" i="1"/>
  <c r="L7090" i="1"/>
  <c r="L7089" i="1"/>
  <c r="L7088" i="1"/>
  <c r="L7080" i="1"/>
  <c r="L7079" i="1"/>
  <c r="L7078" i="1"/>
  <c r="L7072" i="1"/>
  <c r="L7071" i="1"/>
  <c r="L7070" i="1"/>
  <c r="L7067" i="1"/>
  <c r="L7066" i="1"/>
  <c r="L7064" i="1"/>
  <c r="L7063" i="1"/>
  <c r="L7058" i="1"/>
  <c r="L7057" i="1"/>
  <c r="L7056" i="1"/>
  <c r="L7048" i="1"/>
  <c r="L7047" i="1"/>
  <c r="L7046" i="1"/>
  <c r="L7040" i="1"/>
  <c r="L7039" i="1"/>
  <c r="L7035" i="1"/>
  <c r="L7032" i="1"/>
  <c r="L7031" i="1"/>
  <c r="L7027" i="1"/>
  <c r="L7026" i="1"/>
  <c r="L7024" i="1"/>
  <c r="L7016" i="1"/>
  <c r="L7275" i="1" s="1"/>
  <c r="L7015" i="1"/>
  <c r="L7274" i="1" s="1"/>
  <c r="L7014" i="1"/>
  <c r="L7273" i="1" s="1"/>
  <c r="L7008" i="1"/>
  <c r="L7267" i="1" s="1"/>
  <c r="L7007" i="1"/>
  <c r="L7266" i="1" s="1"/>
  <c r="L7003" i="1"/>
  <c r="L7002" i="1"/>
  <c r="L7261" i="1" s="1"/>
  <c r="L7000" i="1"/>
  <c r="L6999" i="1"/>
  <c r="L6995" i="1"/>
  <c r="L7254" i="1" s="1"/>
  <c r="L6994" i="1"/>
  <c r="L7253" i="1" s="1"/>
  <c r="L6993" i="1"/>
  <c r="L7252" i="1" s="1"/>
  <c r="L6992" i="1"/>
  <c r="L6984" i="1"/>
  <c r="L7243" i="1" s="1"/>
  <c r="L6983" i="1"/>
  <c r="L7242" i="1" s="1"/>
  <c r="L6982" i="1"/>
  <c r="L7241" i="1" s="1"/>
  <c r="L6976" i="1"/>
  <c r="L7235" i="1" s="1"/>
  <c r="L6975" i="1"/>
  <c r="L7234" i="1" s="1"/>
  <c r="L6968" i="1"/>
  <c r="L6967" i="1"/>
  <c r="L6966" i="1"/>
  <c r="L7225" i="1" s="1"/>
  <c r="L6960" i="1"/>
  <c r="L7219" i="1" s="1"/>
  <c r="L6959" i="1"/>
  <c r="L6952" i="1"/>
  <c r="L7211" i="1" s="1"/>
  <c r="L6951" i="1"/>
  <c r="L6944" i="1"/>
  <c r="L7203" i="1" s="1"/>
  <c r="L6943" i="1"/>
  <c r="L7202" i="1" s="1"/>
  <c r="L6942" i="1"/>
  <c r="L7201" i="1" s="1"/>
  <c r="L6936" i="1"/>
  <c r="L6935" i="1"/>
  <c r="L6928" i="1"/>
  <c r="L7187" i="1" s="1"/>
  <c r="L6927" i="1"/>
  <c r="L6922" i="1"/>
  <c r="L7181" i="1" s="1"/>
  <c r="L6920" i="1"/>
  <c r="L7179" i="1" s="1"/>
  <c r="L6919" i="1"/>
  <c r="L6918" i="1"/>
  <c r="L6912" i="1"/>
  <c r="L7171" i="1" s="1"/>
  <c r="L6911" i="1"/>
  <c r="L7170" i="1" s="1"/>
  <c r="L6910" i="1"/>
  <c r="L7169" i="1" s="1"/>
  <c r="L6907" i="1"/>
  <c r="L7166" i="1" s="1"/>
  <c r="L6904" i="1"/>
  <c r="L6903" i="1"/>
  <c r="L6902" i="1"/>
  <c r="L7161" i="1" s="1"/>
  <c r="L6896" i="1"/>
  <c r="L7155" i="1" s="1"/>
  <c r="L6895" i="1"/>
  <c r="L6888" i="1"/>
  <c r="L7147" i="1" s="1"/>
  <c r="L6887" i="1"/>
  <c r="L6886" i="1"/>
  <c r="L6880" i="1"/>
  <c r="L7139" i="1" s="1"/>
  <c r="L6879" i="1"/>
  <c r="L7138" i="1" s="1"/>
  <c r="L6872" i="1"/>
  <c r="L6871" i="1"/>
  <c r="L6870" i="1"/>
  <c r="L7129" i="1" s="1"/>
  <c r="L6867" i="1"/>
  <c r="L7126" i="1" s="1"/>
  <c r="L6866" i="1"/>
  <c r="L7125" i="1" s="1"/>
  <c r="L6864" i="1"/>
  <c r="L6863" i="1"/>
  <c r="L6856" i="1"/>
  <c r="L7115" i="1" s="1"/>
  <c r="L6855" i="1"/>
  <c r="L6854" i="1"/>
  <c r="L7113" i="1" s="1"/>
  <c r="L6848" i="1"/>
  <c r="L7107" i="1" s="1"/>
  <c r="L6847" i="1"/>
  <c r="L7106" i="1" s="1"/>
  <c r="L6846" i="1"/>
  <c r="L7105" i="1" s="1"/>
  <c r="L6840" i="1"/>
  <c r="L6839" i="1"/>
  <c r="L6838" i="1"/>
  <c r="L7097" i="1" s="1"/>
  <c r="L6832" i="1"/>
  <c r="L6831" i="1"/>
  <c r="L6826" i="1"/>
  <c r="L7085" i="1" s="1"/>
  <c r="L6825" i="1"/>
  <c r="L7084" i="1" s="1"/>
  <c r="L6824" i="1"/>
  <c r="L7083" i="1" s="1"/>
  <c r="L6823" i="1"/>
  <c r="L7082" i="1" s="1"/>
  <c r="L6822" i="1"/>
  <c r="L7081" i="1" s="1"/>
  <c r="L6816" i="1"/>
  <c r="L7075" i="1" s="1"/>
  <c r="L6815" i="1"/>
  <c r="L7074" i="1" s="1"/>
  <c r="L6814" i="1"/>
  <c r="L7073" i="1" s="1"/>
  <c r="L6811" i="1"/>
  <c r="L6810" i="1"/>
  <c r="L7069" i="1" s="1"/>
  <c r="L6808" i="1"/>
  <c r="L6807" i="1"/>
  <c r="L6806" i="1"/>
  <c r="L7065" i="1" s="1"/>
  <c r="L6800" i="1"/>
  <c r="L7059" i="1" s="1"/>
  <c r="L6799" i="1"/>
  <c r="L6795" i="1"/>
  <c r="L7054" i="1" s="1"/>
  <c r="L6792" i="1"/>
  <c r="L7051" i="1" s="1"/>
  <c r="L6791" i="1"/>
  <c r="L7050" i="1" s="1"/>
  <c r="L6790" i="1"/>
  <c r="L7049" i="1" s="1"/>
  <c r="L6784" i="1"/>
  <c r="L7043" i="1" s="1"/>
  <c r="L6783" i="1"/>
  <c r="L7042" i="1" s="1"/>
  <c r="L6776" i="1"/>
  <c r="L6775" i="1"/>
  <c r="L7034" i="1" s="1"/>
  <c r="L6774" i="1"/>
  <c r="L7033" i="1" s="1"/>
  <c r="L6771" i="1"/>
  <c r="L7030" i="1" s="1"/>
  <c r="L6770" i="1"/>
  <c r="L7029" i="1" s="1"/>
  <c r="L6768" i="1"/>
  <c r="L6767" i="1"/>
  <c r="L6760" i="1"/>
  <c r="L7019" i="1" s="1"/>
  <c r="L7278" i="1" s="1"/>
  <c r="L6759" i="1"/>
  <c r="L7018" i="1" s="1"/>
  <c r="L7277" i="1" s="1"/>
  <c r="L6752" i="1"/>
  <c r="L7011" i="1" s="1"/>
  <c r="L7270" i="1" s="1"/>
  <c r="L6751" i="1"/>
  <c r="L7010" i="1" s="1"/>
  <c r="L7269" i="1" s="1"/>
  <c r="L6750" i="1"/>
  <c r="L7009" i="1" s="1"/>
  <c r="L7268" i="1" s="1"/>
  <c r="L6747" i="1"/>
  <c r="L7006" i="1" s="1"/>
  <c r="L7265" i="1" s="1"/>
  <c r="L6746" i="1"/>
  <c r="L7005" i="1" s="1"/>
  <c r="L7264" i="1" s="1"/>
  <c r="L6744" i="1"/>
  <c r="L6743" i="1"/>
  <c r="L6742" i="1"/>
  <c r="L7001" i="1" s="1"/>
  <c r="L7260" i="1" s="1"/>
  <c r="L6736" i="1"/>
  <c r="L6735" i="1"/>
  <c r="L6731" i="1"/>
  <c r="L6990" i="1" s="1"/>
  <c r="L7249" i="1" s="1"/>
  <c r="L6728" i="1"/>
  <c r="L6987" i="1" s="1"/>
  <c r="L7246" i="1" s="1"/>
  <c r="L6727" i="1"/>
  <c r="L6986" i="1" s="1"/>
  <c r="L7245" i="1" s="1"/>
  <c r="L6726" i="1"/>
  <c r="L6985" i="1" s="1"/>
  <c r="L7244" i="1" s="1"/>
  <c r="L6720" i="1"/>
  <c r="L6979" i="1" s="1"/>
  <c r="L6719" i="1"/>
  <c r="L6978" i="1" s="1"/>
  <c r="L7237" i="1" s="1"/>
  <c r="L6716" i="1"/>
  <c r="L6715" i="1"/>
  <c r="L6974" i="1" s="1"/>
  <c r="L7233" i="1" s="1"/>
  <c r="L6714" i="1"/>
  <c r="L6973" i="1" s="1"/>
  <c r="L6713" i="1"/>
  <c r="L6972" i="1" s="1"/>
  <c r="L6712" i="1"/>
  <c r="L6971" i="1" s="1"/>
  <c r="L7230" i="1" s="1"/>
  <c r="L6711" i="1"/>
  <c r="L6970" i="1" s="1"/>
  <c r="L7229" i="1" s="1"/>
  <c r="L6710" i="1"/>
  <c r="L6969" i="1" s="1"/>
  <c r="L7228" i="1" s="1"/>
  <c r="L6709" i="1"/>
  <c r="L6708" i="1"/>
  <c r="L6707" i="1"/>
  <c r="L6706" i="1"/>
  <c r="L6965" i="1" s="1"/>
  <c r="L6705" i="1"/>
  <c r="L6964" i="1" s="1"/>
  <c r="L6704" i="1"/>
  <c r="L6963" i="1" s="1"/>
  <c r="L7222" i="1" s="1"/>
  <c r="L6703" i="1"/>
  <c r="L6962" i="1" s="1"/>
  <c r="L7221" i="1" s="1"/>
  <c r="L6702" i="1"/>
  <c r="L6961" i="1" s="1"/>
  <c r="L7220" i="1" s="1"/>
  <c r="L6701" i="1"/>
  <c r="L6700" i="1"/>
  <c r="L6699" i="1"/>
  <c r="L6958" i="1" s="1"/>
  <c r="L7217" i="1" s="1"/>
  <c r="L6698" i="1"/>
  <c r="L6957" i="1" s="1"/>
  <c r="L6697" i="1"/>
  <c r="L6956" i="1" s="1"/>
  <c r="L7215" i="1" s="1"/>
  <c r="L6696" i="1"/>
  <c r="L6955" i="1" s="1"/>
  <c r="L7214" i="1" s="1"/>
  <c r="L6695" i="1"/>
  <c r="L6954" i="1" s="1"/>
  <c r="L7213" i="1" s="1"/>
  <c r="L6694" i="1"/>
  <c r="L6953" i="1" s="1"/>
  <c r="L7212" i="1" s="1"/>
  <c r="L6693" i="1"/>
  <c r="L6692" i="1"/>
  <c r="L6691" i="1"/>
  <c r="L6950" i="1" s="1"/>
  <c r="L7209" i="1" s="1"/>
  <c r="L6690" i="1"/>
  <c r="L6949" i="1" s="1"/>
  <c r="L6689" i="1"/>
  <c r="L6948" i="1" s="1"/>
  <c r="L6688" i="1"/>
  <c r="L6947" i="1" s="1"/>
  <c r="L7206" i="1" s="1"/>
  <c r="L6687" i="1"/>
  <c r="L6946" i="1" s="1"/>
  <c r="L7205" i="1" s="1"/>
  <c r="L6686" i="1"/>
  <c r="L6945" i="1" s="1"/>
  <c r="L7204" i="1" s="1"/>
  <c r="L6685" i="1"/>
  <c r="L6684" i="1"/>
  <c r="L6683" i="1"/>
  <c r="L6682" i="1"/>
  <c r="L6941" i="1" s="1"/>
  <c r="L6681" i="1"/>
  <c r="L6940" i="1" s="1"/>
  <c r="L6680" i="1"/>
  <c r="L6939" i="1" s="1"/>
  <c r="L7198" i="1" s="1"/>
  <c r="L6679" i="1"/>
  <c r="L6938" i="1" s="1"/>
  <c r="L7197" i="1" s="1"/>
  <c r="L6678" i="1"/>
  <c r="L6937" i="1" s="1"/>
  <c r="L7196" i="1" s="1"/>
  <c r="L6677" i="1"/>
  <c r="L6676" i="1"/>
  <c r="L6675" i="1"/>
  <c r="L6934" i="1" s="1"/>
  <c r="L7193" i="1" s="1"/>
  <c r="L6674" i="1"/>
  <c r="L6933" i="1" s="1"/>
  <c r="L6673" i="1"/>
  <c r="L6932" i="1" s="1"/>
  <c r="L6672" i="1"/>
  <c r="L6931" i="1" s="1"/>
  <c r="L7190" i="1" s="1"/>
  <c r="L6671" i="1"/>
  <c r="L6930" i="1" s="1"/>
  <c r="L7189" i="1" s="1"/>
  <c r="L6670" i="1"/>
  <c r="L6929" i="1" s="1"/>
  <c r="L7188" i="1" s="1"/>
  <c r="L6669" i="1"/>
  <c r="L6668" i="1"/>
  <c r="L6667" i="1"/>
  <c r="L6926" i="1" s="1"/>
  <c r="L6666" i="1"/>
  <c r="L6925" i="1" s="1"/>
  <c r="L6665" i="1"/>
  <c r="L6924" i="1" s="1"/>
  <c r="L7183" i="1" s="1"/>
  <c r="L6664" i="1"/>
  <c r="L6923" i="1" s="1"/>
  <c r="L7182" i="1" s="1"/>
  <c r="L6663" i="1"/>
  <c r="L6662" i="1"/>
  <c r="L6921" i="1" s="1"/>
  <c r="L7180" i="1" s="1"/>
  <c r="L6661" i="1"/>
  <c r="L6660" i="1"/>
  <c r="L6659" i="1"/>
  <c r="L6658" i="1"/>
  <c r="L6917" i="1" s="1"/>
  <c r="L6657" i="1"/>
  <c r="L6916" i="1" s="1"/>
  <c r="L6656" i="1"/>
  <c r="L6915" i="1" s="1"/>
  <c r="L7174" i="1" s="1"/>
  <c r="L6655" i="1"/>
  <c r="L6914" i="1" s="1"/>
  <c r="L7173" i="1" s="1"/>
  <c r="L6654" i="1"/>
  <c r="L6913" i="1" s="1"/>
  <c r="L7172" i="1" s="1"/>
  <c r="L6653" i="1"/>
  <c r="L6652" i="1"/>
  <c r="L6651" i="1"/>
  <c r="L6650" i="1"/>
  <c r="L6909" i="1" s="1"/>
  <c r="L6649" i="1"/>
  <c r="L6908" i="1" s="1"/>
  <c r="L6648" i="1"/>
  <c r="L6647" i="1"/>
  <c r="L6906" i="1" s="1"/>
  <c r="L7165" i="1" s="1"/>
  <c r="L6646" i="1"/>
  <c r="L6905" i="1" s="1"/>
  <c r="L7164" i="1" s="1"/>
  <c r="L6645" i="1"/>
  <c r="L6644" i="1"/>
  <c r="L6643" i="1"/>
  <c r="L6642" i="1"/>
  <c r="L6901" i="1" s="1"/>
  <c r="L6641" i="1"/>
  <c r="L6900" i="1" s="1"/>
  <c r="L6640" i="1"/>
  <c r="L6899" i="1" s="1"/>
  <c r="L7158" i="1" s="1"/>
  <c r="L6639" i="1"/>
  <c r="L6898" i="1" s="1"/>
  <c r="L7157" i="1" s="1"/>
  <c r="L6638" i="1"/>
  <c r="L6897" i="1" s="1"/>
  <c r="L7156" i="1" s="1"/>
  <c r="L6637" i="1"/>
  <c r="L6636" i="1"/>
  <c r="L6635" i="1"/>
  <c r="L6894" i="1" s="1"/>
  <c r="L6630" i="1"/>
  <c r="L6889" i="1" s="1"/>
  <c r="L7148" i="1" s="1"/>
  <c r="L6629" i="1"/>
  <c r="L6628" i="1"/>
  <c r="L6627" i="1"/>
  <c r="L6626" i="1"/>
  <c r="L6885" i="1" s="1"/>
  <c r="L6625" i="1"/>
  <c r="L6884" i="1" s="1"/>
  <c r="L6624" i="1"/>
  <c r="L6883" i="1" s="1"/>
  <c r="L7142" i="1" s="1"/>
  <c r="L6623" i="1"/>
  <c r="L6882" i="1" s="1"/>
  <c r="L7141" i="1" s="1"/>
  <c r="L6622" i="1"/>
  <c r="L6881" i="1" s="1"/>
  <c r="L7140" i="1" s="1"/>
  <c r="L6621" i="1"/>
  <c r="L6620" i="1"/>
  <c r="L6619" i="1"/>
  <c r="L6878" i="1" s="1"/>
  <c r="L7137" i="1" s="1"/>
  <c r="L6618" i="1"/>
  <c r="L6877" i="1" s="1"/>
  <c r="L6617" i="1"/>
  <c r="L6876" i="1" s="1"/>
  <c r="L6616" i="1"/>
  <c r="L6875" i="1" s="1"/>
  <c r="L7134" i="1" s="1"/>
  <c r="L6615" i="1"/>
  <c r="L6874" i="1" s="1"/>
  <c r="L7133" i="1" s="1"/>
  <c r="L6614" i="1"/>
  <c r="L6873" i="1" s="1"/>
  <c r="L7132" i="1" s="1"/>
  <c r="L6613" i="1"/>
  <c r="L6612" i="1"/>
  <c r="L6611" i="1"/>
  <c r="L6610" i="1"/>
  <c r="L6869" i="1" s="1"/>
  <c r="L6609" i="1"/>
  <c r="L6868" i="1" s="1"/>
  <c r="L6608" i="1"/>
  <c r="L6607" i="1"/>
  <c r="L6606" i="1"/>
  <c r="L6865" i="1" s="1"/>
  <c r="L7124" i="1" s="1"/>
  <c r="L6605" i="1"/>
  <c r="L6604" i="1"/>
  <c r="L6603" i="1"/>
  <c r="L6862" i="1" s="1"/>
  <c r="L6602" i="1"/>
  <c r="L6861" i="1" s="1"/>
  <c r="L6601" i="1"/>
  <c r="L6860" i="1" s="1"/>
  <c r="L7119" i="1" s="1"/>
  <c r="L6600" i="1"/>
  <c r="L6859" i="1" s="1"/>
  <c r="L7118" i="1" s="1"/>
  <c r="L6599" i="1"/>
  <c r="L6858" i="1" s="1"/>
  <c r="L7117" i="1" s="1"/>
  <c r="L6598" i="1"/>
  <c r="L6857" i="1" s="1"/>
  <c r="L7116" i="1" s="1"/>
  <c r="L6597" i="1"/>
  <c r="L6596" i="1"/>
  <c r="L6595" i="1"/>
  <c r="L6594" i="1"/>
  <c r="L6853" i="1" s="1"/>
  <c r="L6593" i="1"/>
  <c r="L6852" i="1" s="1"/>
  <c r="L6592" i="1"/>
  <c r="L6851" i="1" s="1"/>
  <c r="L7110" i="1" s="1"/>
  <c r="L6591" i="1"/>
  <c r="L6850" i="1" s="1"/>
  <c r="L7109" i="1" s="1"/>
  <c r="L6590" i="1"/>
  <c r="L6849" i="1" s="1"/>
  <c r="L7108" i="1" s="1"/>
  <c r="L6589" i="1"/>
  <c r="L6588" i="1"/>
  <c r="L6587" i="1"/>
  <c r="L6586" i="1"/>
  <c r="L6845" i="1" s="1"/>
  <c r="L6585" i="1"/>
  <c r="L6844" i="1" s="1"/>
  <c r="L6584" i="1"/>
  <c r="L6843" i="1" s="1"/>
  <c r="L7102" i="1" s="1"/>
  <c r="L6583" i="1"/>
  <c r="L6842" i="1" s="1"/>
  <c r="L7101" i="1" s="1"/>
  <c r="L6582" i="1"/>
  <c r="L6841" i="1" s="1"/>
  <c r="L7100" i="1" s="1"/>
  <c r="L6581" i="1"/>
  <c r="L6580" i="1"/>
  <c r="L6579" i="1"/>
  <c r="L6578" i="1"/>
  <c r="L6837" i="1" s="1"/>
  <c r="L6577" i="1"/>
  <c r="L6836" i="1" s="1"/>
  <c r="L6576" i="1"/>
  <c r="L6835" i="1" s="1"/>
  <c r="L7094" i="1" s="1"/>
  <c r="L6575" i="1"/>
  <c r="L6834" i="1" s="1"/>
  <c r="L7093" i="1" s="1"/>
  <c r="L6574" i="1"/>
  <c r="L6833" i="1" s="1"/>
  <c r="L7092" i="1" s="1"/>
  <c r="L6573" i="1"/>
  <c r="L6572" i="1"/>
  <c r="L6571" i="1"/>
  <c r="L6830" i="1" s="1"/>
  <c r="L6570" i="1"/>
  <c r="L6829" i="1" s="1"/>
  <c r="L6569" i="1"/>
  <c r="L6828" i="1" s="1"/>
  <c r="L7087" i="1" s="1"/>
  <c r="L6568" i="1"/>
  <c r="L6827" i="1" s="1"/>
  <c r="L7086" i="1" s="1"/>
  <c r="L6567" i="1"/>
  <c r="L6566" i="1"/>
  <c r="L6565" i="1"/>
  <c r="L6564" i="1"/>
  <c r="L6563" i="1"/>
  <c r="L6562" i="1"/>
  <c r="L6821" i="1" s="1"/>
  <c r="L6561" i="1"/>
  <c r="L6820" i="1" s="1"/>
  <c r="L6560" i="1"/>
  <c r="L6819" i="1" s="1"/>
  <c r="L6559" i="1"/>
  <c r="L6818" i="1" s="1"/>
  <c r="L7077" i="1" s="1"/>
  <c r="L6558" i="1"/>
  <c r="L6817" i="1" s="1"/>
  <c r="L7076" i="1" s="1"/>
  <c r="L6557" i="1"/>
  <c r="L6556" i="1"/>
  <c r="L6555" i="1"/>
  <c r="L6554" i="1"/>
  <c r="L6813" i="1" s="1"/>
  <c r="L6553" i="1"/>
  <c r="L6812" i="1" s="1"/>
  <c r="L6552" i="1"/>
  <c r="L6551" i="1"/>
  <c r="L6550" i="1"/>
  <c r="L6809" i="1" s="1"/>
  <c r="L7068" i="1" s="1"/>
  <c r="L6549" i="1"/>
  <c r="L6548" i="1"/>
  <c r="L6547" i="1"/>
  <c r="L6546" i="1"/>
  <c r="L6805" i="1" s="1"/>
  <c r="L6545" i="1"/>
  <c r="L6804" i="1" s="1"/>
  <c r="L6544" i="1"/>
  <c r="L6803" i="1" s="1"/>
  <c r="L7062" i="1" s="1"/>
  <c r="L6543" i="1"/>
  <c r="L6802" i="1" s="1"/>
  <c r="L7061" i="1" s="1"/>
  <c r="L6542" i="1"/>
  <c r="L6801" i="1" s="1"/>
  <c r="L7060" i="1" s="1"/>
  <c r="L6541" i="1"/>
  <c r="L6540" i="1"/>
  <c r="L6539" i="1"/>
  <c r="L6798" i="1" s="1"/>
  <c r="L6538" i="1"/>
  <c r="L6797" i="1" s="1"/>
  <c r="L6537" i="1"/>
  <c r="L6796" i="1" s="1"/>
  <c r="L7055" i="1" s="1"/>
  <c r="L6536" i="1"/>
  <c r="L6535" i="1"/>
  <c r="L6794" i="1" s="1"/>
  <c r="L7053" i="1" s="1"/>
  <c r="L6534" i="1"/>
  <c r="L6793" i="1" s="1"/>
  <c r="L7052" i="1" s="1"/>
  <c r="L6533" i="1"/>
  <c r="L6532" i="1"/>
  <c r="L6531" i="1"/>
  <c r="L6530" i="1"/>
  <c r="L6789" i="1" s="1"/>
  <c r="L6529" i="1"/>
  <c r="L6788" i="1" s="1"/>
  <c r="L6528" i="1"/>
  <c r="L6787" i="1" s="1"/>
  <c r="L6527" i="1"/>
  <c r="L6786" i="1" s="1"/>
  <c r="L7045" i="1" s="1"/>
  <c r="L6526" i="1"/>
  <c r="L6785" i="1" s="1"/>
  <c r="L7044" i="1" s="1"/>
  <c r="L6525" i="1"/>
  <c r="L6524" i="1"/>
  <c r="L6523" i="1"/>
  <c r="L6782" i="1" s="1"/>
  <c r="L7041" i="1" s="1"/>
  <c r="L6522" i="1"/>
  <c r="L6781" i="1" s="1"/>
  <c r="L6521" i="1"/>
  <c r="L6780" i="1" s="1"/>
  <c r="L6520" i="1"/>
  <c r="L6779" i="1" s="1"/>
  <c r="L7038" i="1" s="1"/>
  <c r="L6519" i="1"/>
  <c r="L6778" i="1" s="1"/>
  <c r="L7037" i="1" s="1"/>
  <c r="L6518" i="1"/>
  <c r="L6777" i="1" s="1"/>
  <c r="L7036" i="1" s="1"/>
  <c r="L6517" i="1"/>
  <c r="L6516" i="1"/>
  <c r="L6515" i="1"/>
  <c r="L6514" i="1"/>
  <c r="L6773" i="1" s="1"/>
  <c r="L6513" i="1"/>
  <c r="L6772" i="1" s="1"/>
  <c r="L6512" i="1"/>
  <c r="L6511" i="1"/>
  <c r="L6510" i="1"/>
  <c r="L6769" i="1" s="1"/>
  <c r="L7028" i="1" s="1"/>
  <c r="L6509" i="1"/>
  <c r="L6508" i="1"/>
  <c r="L6507" i="1"/>
  <c r="L6766" i="1" s="1"/>
  <c r="L7025" i="1" s="1"/>
  <c r="L6506" i="1"/>
  <c r="L6765" i="1" s="1"/>
  <c r="L6505" i="1"/>
  <c r="L6764" i="1" s="1"/>
  <c r="L7023" i="1" s="1"/>
  <c r="L6504" i="1"/>
  <c r="L6763" i="1" s="1"/>
  <c r="L7022" i="1" s="1"/>
  <c r="L6503" i="1"/>
  <c r="L6762" i="1" s="1"/>
  <c r="L7021" i="1" s="1"/>
  <c r="L6502" i="1"/>
  <c r="L6761" i="1" s="1"/>
  <c r="L7020" i="1" s="1"/>
  <c r="L7279" i="1" s="1"/>
  <c r="L6501" i="1"/>
  <c r="L6500" i="1"/>
  <c r="L6499" i="1"/>
  <c r="L6758" i="1" s="1"/>
  <c r="L7017" i="1" s="1"/>
  <c r="L7276" i="1" s="1"/>
  <c r="L6498" i="1"/>
  <c r="L6757" i="1" s="1"/>
  <c r="L6497" i="1"/>
  <c r="L6756" i="1" s="1"/>
  <c r="L6496" i="1"/>
  <c r="L6755" i="1" s="1"/>
  <c r="L6495" i="1"/>
  <c r="L6754" i="1" s="1"/>
  <c r="L7013" i="1" s="1"/>
  <c r="L6494" i="1"/>
  <c r="L6753" i="1" s="1"/>
  <c r="L7012" i="1" s="1"/>
  <c r="L7271" i="1" s="1"/>
  <c r="L6493" i="1"/>
  <c r="L6492" i="1"/>
  <c r="L6491" i="1"/>
  <c r="L6490" i="1"/>
  <c r="L6749" i="1" s="1"/>
  <c r="L6489" i="1"/>
  <c r="L6748" i="1" s="1"/>
  <c r="L6488" i="1"/>
  <c r="L6487" i="1"/>
  <c r="L6486" i="1"/>
  <c r="L6745" i="1" s="1"/>
  <c r="L7004" i="1" s="1"/>
  <c r="L7263" i="1" s="1"/>
  <c r="L6485" i="1"/>
  <c r="L6484" i="1"/>
  <c r="L6483" i="1"/>
  <c r="L6482" i="1"/>
  <c r="L6741" i="1" s="1"/>
  <c r="L6481" i="1"/>
  <c r="L6740" i="1" s="1"/>
  <c r="L6480" i="1"/>
  <c r="L6739" i="1" s="1"/>
  <c r="L6998" i="1" s="1"/>
  <c r="L7257" i="1" s="1"/>
  <c r="L6479" i="1"/>
  <c r="L6738" i="1" s="1"/>
  <c r="L6997" i="1" s="1"/>
  <c r="L7256" i="1" s="1"/>
  <c r="L6478" i="1"/>
  <c r="L6737" i="1" s="1"/>
  <c r="L6996" i="1" s="1"/>
  <c r="L7255" i="1" s="1"/>
  <c r="L6477" i="1"/>
  <c r="L6476" i="1"/>
  <c r="L6475" i="1"/>
  <c r="L6734" i="1" s="1"/>
  <c r="L6474" i="1"/>
  <c r="L6733" i="1" s="1"/>
  <c r="L6473" i="1"/>
  <c r="L6732" i="1" s="1"/>
  <c r="L6991" i="1" s="1"/>
  <c r="L7250" i="1" s="1"/>
  <c r="L6472" i="1"/>
  <c r="L6471" i="1"/>
  <c r="L6730" i="1" s="1"/>
  <c r="L6989" i="1" s="1"/>
  <c r="L7248" i="1" s="1"/>
  <c r="L6470" i="1"/>
  <c r="L6729" i="1" s="1"/>
  <c r="L6988" i="1" s="1"/>
  <c r="L7247" i="1" s="1"/>
  <c r="L6469" i="1"/>
  <c r="L6468" i="1"/>
  <c r="L6467" i="1"/>
  <c r="L6466" i="1"/>
  <c r="L6725" i="1" s="1"/>
  <c r="L6465" i="1"/>
  <c r="L6724" i="1" s="1"/>
  <c r="L6464" i="1"/>
  <c r="L6723" i="1" s="1"/>
  <c r="L6463" i="1"/>
  <c r="L6722" i="1" s="1"/>
  <c r="L6981" i="1" s="1"/>
  <c r="L6462" i="1"/>
  <c r="L6721" i="1" s="1"/>
  <c r="L6980" i="1" s="1"/>
  <c r="L7239" i="1" s="1"/>
  <c r="L6461" i="1"/>
  <c r="L6460" i="1"/>
  <c r="L6459" i="1"/>
  <c r="L6718" i="1" s="1"/>
  <c r="L6977" i="1" s="1"/>
  <c r="L7236" i="1" s="1"/>
  <c r="L6458" i="1"/>
  <c r="L6717" i="1" s="1"/>
  <c r="L6375" i="1"/>
  <c r="L6634" i="1" s="1"/>
  <c r="L6893" i="1" s="1"/>
  <c r="L6374" i="1"/>
  <c r="L6633" i="1" s="1"/>
  <c r="L6892" i="1" s="1"/>
  <c r="L7151" i="1" s="1"/>
  <c r="L6373" i="1"/>
  <c r="L6632" i="1" s="1"/>
  <c r="L6891" i="1" s="1"/>
  <c r="L7150" i="1" s="1"/>
  <c r="L6372" i="1"/>
  <c r="L6631" i="1" s="1"/>
  <c r="L6890" i="1" s="1"/>
  <c r="L7149" i="1" s="1"/>
  <c r="L6371" i="1"/>
  <c r="L6370" i="1"/>
  <c r="L11620" i="1"/>
  <c r="L11879" i="1" s="1"/>
  <c r="L12138" i="1" s="1"/>
  <c r="L12397" i="1" s="1"/>
  <c r="L13433" i="1" s="1"/>
  <c r="L13692" i="1" s="1"/>
  <c r="L11680" i="1"/>
  <c r="L11939" i="1" s="1"/>
  <c r="L12198" i="1" s="1"/>
  <c r="L12457" i="1" s="1"/>
  <c r="L11771" i="1"/>
  <c r="L12030" i="1" s="1"/>
  <c r="L12289" i="1" s="1"/>
  <c r="L12807" i="1" s="1"/>
  <c r="L13325" i="1" s="1"/>
  <c r="L13584" i="1" s="1"/>
  <c r="L13843" i="1" s="1"/>
  <c r="L14102" i="1" s="1"/>
  <c r="L11699" i="1"/>
  <c r="L11958" i="1" s="1"/>
  <c r="L12217" i="1" s="1"/>
  <c r="L11566" i="1"/>
  <c r="L11825" i="1" s="1"/>
  <c r="L12084" i="1" s="1"/>
  <c r="L12343" i="1" s="1"/>
  <c r="L12861" i="1" s="1"/>
  <c r="L11596" i="1"/>
  <c r="L11855" i="1" s="1"/>
  <c r="L12114" i="1" s="1"/>
  <c r="L12373" i="1" s="1"/>
  <c r="L6118" i="1"/>
  <c r="L6117" i="1"/>
  <c r="L6116" i="1"/>
  <c r="L6115" i="1"/>
  <c r="L6114" i="1"/>
  <c r="L6113" i="1"/>
  <c r="L5906" i="1"/>
  <c r="L5904" i="1"/>
  <c r="L5888" i="1"/>
  <c r="L5873" i="1"/>
  <c r="L5872" i="1"/>
  <c r="L5870" i="1"/>
  <c r="L5869" i="1"/>
  <c r="L5861" i="1"/>
  <c r="L5845" i="1"/>
  <c r="L5836" i="1"/>
  <c r="L5824" i="1"/>
  <c r="L5822" i="1"/>
  <c r="L5813" i="1"/>
  <c r="L5809" i="1"/>
  <c r="L5797" i="1"/>
  <c r="L5788" i="1"/>
  <c r="L5787" i="1"/>
  <c r="L5786" i="1"/>
  <c r="L5778" i="1"/>
  <c r="L5766" i="1"/>
  <c r="L5763" i="1"/>
  <c r="L5762" i="1"/>
  <c r="L5753" i="1"/>
  <c r="L5750" i="1"/>
  <c r="L5739" i="1"/>
  <c r="L5730" i="1"/>
  <c r="L5726" i="1"/>
  <c r="L5714" i="1"/>
  <c r="L5693" i="1"/>
  <c r="L5688" i="1"/>
  <c r="L5680" i="1"/>
  <c r="L5939" i="1" s="1"/>
  <c r="L5666" i="1"/>
  <c r="L5925" i="1" s="1"/>
  <c r="L5662" i="1"/>
  <c r="L5921" i="1" s="1"/>
  <c r="L5657" i="1"/>
  <c r="L5916" i="1" s="1"/>
  <c r="L5634" i="1"/>
  <c r="L5893" i="1" s="1"/>
  <c r="L5630" i="1"/>
  <c r="L5889" i="1" s="1"/>
  <c r="L5629" i="1"/>
  <c r="L5626" i="1"/>
  <c r="L5885" i="1" s="1"/>
  <c r="L5621" i="1"/>
  <c r="L5880" i="1" s="1"/>
  <c r="L5620" i="1"/>
  <c r="L5879" i="1" s="1"/>
  <c r="L5617" i="1"/>
  <c r="L5876" i="1" s="1"/>
  <c r="L5616" i="1"/>
  <c r="L5875" i="1" s="1"/>
  <c r="L5614" i="1"/>
  <c r="L5613" i="1"/>
  <c r="L5610" i="1"/>
  <c r="L5606" i="1"/>
  <c r="L5865" i="1" s="1"/>
  <c r="L5605" i="1"/>
  <c r="L5864" i="1" s="1"/>
  <c r="L5604" i="1"/>
  <c r="L5863" i="1" s="1"/>
  <c r="L5602" i="1"/>
  <c r="L5597" i="1"/>
  <c r="L5856" i="1" s="1"/>
  <c r="L5596" i="1"/>
  <c r="L5855" i="1" s="1"/>
  <c r="L5595" i="1"/>
  <c r="L5854" i="1" s="1"/>
  <c r="L5594" i="1"/>
  <c r="L5853" i="1" s="1"/>
  <c r="L5586" i="1"/>
  <c r="L5585" i="1"/>
  <c r="L5844" i="1" s="1"/>
  <c r="L5582" i="1"/>
  <c r="L5841" i="1" s="1"/>
  <c r="L5581" i="1"/>
  <c r="L5840" i="1" s="1"/>
  <c r="L5578" i="1"/>
  <c r="L5837" i="1" s="1"/>
  <c r="L5574" i="1"/>
  <c r="L5833" i="1" s="1"/>
  <c r="L5573" i="1"/>
  <c r="L5832" i="1" s="1"/>
  <c r="L5572" i="1"/>
  <c r="L5831" i="1" s="1"/>
  <c r="L5571" i="1"/>
  <c r="L5830" i="1" s="1"/>
  <c r="L5570" i="1"/>
  <c r="L5829" i="1" s="1"/>
  <c r="L5565" i="1"/>
  <c r="L5564" i="1"/>
  <c r="L5823" i="1" s="1"/>
  <c r="L5563" i="1"/>
  <c r="L5562" i="1"/>
  <c r="L5821" i="1" s="1"/>
  <c r="L5554" i="1"/>
  <c r="L5550" i="1"/>
  <c r="L5549" i="1"/>
  <c r="L5808" i="1" s="1"/>
  <c r="L5548" i="1"/>
  <c r="L5807" i="1" s="1"/>
  <c r="L5546" i="1"/>
  <c r="L5805" i="1" s="1"/>
  <c r="L5541" i="1"/>
  <c r="L5800" i="1" s="1"/>
  <c r="L5540" i="1"/>
  <c r="L5799" i="1" s="1"/>
  <c r="L5539" i="1"/>
  <c r="L5798" i="1" s="1"/>
  <c r="L5538" i="1"/>
  <c r="L5533" i="1"/>
  <c r="L5792" i="1" s="1"/>
  <c r="L5532" i="1"/>
  <c r="L5791" i="1" s="1"/>
  <c r="L5531" i="1"/>
  <c r="L5790" i="1" s="1"/>
  <c r="L5530" i="1"/>
  <c r="L5789" i="1" s="1"/>
  <c r="L5529" i="1"/>
  <c r="L5524" i="1"/>
  <c r="L5783" i="1" s="1"/>
  <c r="L5523" i="1"/>
  <c r="L5782" i="1" s="1"/>
  <c r="L5522" i="1"/>
  <c r="L5781" i="1" s="1"/>
  <c r="L5521" i="1"/>
  <c r="L5780" i="1" s="1"/>
  <c r="L5517" i="1"/>
  <c r="L5776" i="1" s="1"/>
  <c r="L5516" i="1"/>
  <c r="L5775" i="1" s="1"/>
  <c r="L5514" i="1"/>
  <c r="L5773" i="1" s="1"/>
  <c r="L5512" i="1"/>
  <c r="L5771" i="1" s="1"/>
  <c r="L5509" i="1"/>
  <c r="L5768" i="1" s="1"/>
  <c r="L5508" i="1"/>
  <c r="L5767" i="1" s="1"/>
  <c r="L5506" i="1"/>
  <c r="L5765" i="1" s="1"/>
  <c r="L5501" i="1"/>
  <c r="L5760" i="1" s="1"/>
  <c r="L5500" i="1"/>
  <c r="L5759" i="1" s="1"/>
  <c r="L5499" i="1"/>
  <c r="L5758" i="1" s="1"/>
  <c r="L5498" i="1"/>
  <c r="L5757" i="1" s="1"/>
  <c r="L5493" i="1"/>
  <c r="L5752" i="1" s="1"/>
  <c r="L5492" i="1"/>
  <c r="L5751" i="1" s="1"/>
  <c r="L5491" i="1"/>
  <c r="L5490" i="1"/>
  <c r="L5749" i="1" s="1"/>
  <c r="L5485" i="1"/>
  <c r="L5744" i="1" s="1"/>
  <c r="L5484" i="1"/>
  <c r="L5743" i="1" s="1"/>
  <c r="L5483" i="1"/>
  <c r="L5742" i="1" s="1"/>
  <c r="L5482" i="1"/>
  <c r="L5741" i="1" s="1"/>
  <c r="L5481" i="1"/>
  <c r="L5740" i="1" s="1"/>
  <c r="L5476" i="1"/>
  <c r="L5735" i="1" s="1"/>
  <c r="L5475" i="1"/>
  <c r="L5734" i="1" s="1"/>
  <c r="L5474" i="1"/>
  <c r="L5733" i="1" s="1"/>
  <c r="L5468" i="1"/>
  <c r="L5727" i="1" s="1"/>
  <c r="L5467" i="1"/>
  <c r="L5466" i="1"/>
  <c r="L5725" i="1" s="1"/>
  <c r="L5465" i="1"/>
  <c r="L5724" i="1" s="1"/>
  <c r="L5458" i="1"/>
  <c r="L5717" i="1" s="1"/>
  <c r="L5457" i="1"/>
  <c r="L5716" i="1" s="1"/>
  <c r="L5456" i="1"/>
  <c r="L5715" i="1" s="1"/>
  <c r="L5453" i="1"/>
  <c r="L5712" i="1" s="1"/>
  <c r="L5452" i="1"/>
  <c r="L5711" i="1" s="1"/>
  <c r="L5450" i="1"/>
  <c r="L5709" i="1" s="1"/>
  <c r="L5445" i="1"/>
  <c r="L5704" i="1" s="1"/>
  <c r="L5444" i="1"/>
  <c r="L5703" i="1" s="1"/>
  <c r="L5442" i="1"/>
  <c r="L5701" i="1" s="1"/>
  <c r="L5438" i="1"/>
  <c r="L5697" i="1" s="1"/>
  <c r="L5437" i="1"/>
  <c r="L5696" i="1" s="1"/>
  <c r="L5436" i="1"/>
  <c r="L5695" i="1" s="1"/>
  <c r="L5435" i="1"/>
  <c r="L5694" i="1" s="1"/>
  <c r="L5434" i="1"/>
  <c r="L5429" i="1"/>
  <c r="L5428" i="1"/>
  <c r="L5687" i="1" s="1"/>
  <c r="L5427" i="1"/>
  <c r="L5686" i="1" s="1"/>
  <c r="L5426" i="1"/>
  <c r="L5685" i="1" s="1"/>
  <c r="L5421" i="1"/>
  <c r="L5420" i="1"/>
  <c r="L5679" i="1" s="1"/>
  <c r="L5938" i="1" s="1"/>
  <c r="L5419" i="1"/>
  <c r="L5678" i="1" s="1"/>
  <c r="L5937" i="1" s="1"/>
  <c r="L5418" i="1"/>
  <c r="L5677" i="1" s="1"/>
  <c r="L5936" i="1" s="1"/>
  <c r="L5417" i="1"/>
  <c r="L5676" i="1" s="1"/>
  <c r="L5935" i="1" s="1"/>
  <c r="L5412" i="1"/>
  <c r="L5671" i="1" s="1"/>
  <c r="L5930" i="1" s="1"/>
  <c r="L5411" i="1"/>
  <c r="L5670" i="1" s="1"/>
  <c r="L5929" i="1" s="1"/>
  <c r="L5410" i="1"/>
  <c r="L5669" i="1" s="1"/>
  <c r="L5928" i="1" s="1"/>
  <c r="L5409" i="1"/>
  <c r="L5668" i="1" s="1"/>
  <c r="L5927" i="1" s="1"/>
  <c r="L5404" i="1"/>
  <c r="L5663" i="1" s="1"/>
  <c r="L5922" i="1" s="1"/>
  <c r="L5403" i="1"/>
  <c r="L5402" i="1"/>
  <c r="L5661" i="1" s="1"/>
  <c r="L5920" i="1" s="1"/>
  <c r="L5401" i="1"/>
  <c r="L5660" i="1" s="1"/>
  <c r="L5919" i="1" s="1"/>
  <c r="L5400" i="1"/>
  <c r="L5659" i="1" s="1"/>
  <c r="L5918" i="1" s="1"/>
  <c r="L5398" i="1"/>
  <c r="L5393" i="1"/>
  <c r="L5652" i="1" s="1"/>
  <c r="L5911" i="1" s="1"/>
  <c r="L5389" i="1"/>
  <c r="L5648" i="1" s="1"/>
  <c r="L5907" i="1" s="1"/>
  <c r="L5388" i="1"/>
  <c r="L5647" i="1" s="1"/>
  <c r="L5384" i="1"/>
  <c r="L5643" i="1" s="1"/>
  <c r="L5902" i="1" s="1"/>
  <c r="L5381" i="1"/>
  <c r="L5640" i="1" s="1"/>
  <c r="L5899" i="1" s="1"/>
  <c r="L5380" i="1"/>
  <c r="L5639" i="1" s="1"/>
  <c r="L5898" i="1" s="1"/>
  <c r="L5378" i="1"/>
  <c r="L5637" i="1" s="1"/>
  <c r="L5896" i="1" s="1"/>
  <c r="L5377" i="1"/>
  <c r="L5636" i="1" s="1"/>
  <c r="L5895" i="1" s="1"/>
  <c r="L5376" i="1"/>
  <c r="L5635" i="1" s="1"/>
  <c r="L5894" i="1" s="1"/>
  <c r="L5375" i="1"/>
  <c r="L5374" i="1"/>
  <c r="L5633" i="1" s="1"/>
  <c r="L5892" i="1" s="1"/>
  <c r="L5373" i="1"/>
  <c r="L5632" i="1" s="1"/>
  <c r="L5891" i="1" s="1"/>
  <c r="L5372" i="1"/>
  <c r="L5631" i="1" s="1"/>
  <c r="L5890" i="1" s="1"/>
  <c r="L5371" i="1"/>
  <c r="L5370" i="1"/>
  <c r="L5369" i="1"/>
  <c r="L5628" i="1" s="1"/>
  <c r="L5887" i="1" s="1"/>
  <c r="L5368" i="1"/>
  <c r="L5627" i="1" s="1"/>
  <c r="L5886" i="1" s="1"/>
  <c r="L5367" i="1"/>
  <c r="L5366" i="1"/>
  <c r="L5625" i="1" s="1"/>
  <c r="L5884" i="1" s="1"/>
  <c r="L5365" i="1"/>
  <c r="L5624" i="1" s="1"/>
  <c r="L5883" i="1" s="1"/>
  <c r="L5364" i="1"/>
  <c r="L5623" i="1" s="1"/>
  <c r="L5882" i="1" s="1"/>
  <c r="L5363" i="1"/>
  <c r="L5622" i="1" s="1"/>
  <c r="L5881" i="1" s="1"/>
  <c r="L5362" i="1"/>
  <c r="L5361" i="1"/>
  <c r="L5360" i="1"/>
  <c r="L5619" i="1" s="1"/>
  <c r="L5878" i="1" s="1"/>
  <c r="L5359" i="1"/>
  <c r="L5618" i="1" s="1"/>
  <c r="L5877" i="1" s="1"/>
  <c r="L5358" i="1"/>
  <c r="L5357" i="1"/>
  <c r="L5356" i="1"/>
  <c r="L5615" i="1" s="1"/>
  <c r="L5874" i="1" s="1"/>
  <c r="L5355" i="1"/>
  <c r="L5354" i="1"/>
  <c r="L5353" i="1"/>
  <c r="L5612" i="1" s="1"/>
  <c r="L5871" i="1" s="1"/>
  <c r="L5352" i="1"/>
  <c r="L5611" i="1" s="1"/>
  <c r="L5351" i="1"/>
  <c r="L5350" i="1"/>
  <c r="L5609" i="1" s="1"/>
  <c r="L5868" i="1" s="1"/>
  <c r="L5349" i="1"/>
  <c r="L5608" i="1" s="1"/>
  <c r="L5867" i="1" s="1"/>
  <c r="L5348" i="1"/>
  <c r="L5607" i="1" s="1"/>
  <c r="L5866" i="1" s="1"/>
  <c r="L5347" i="1"/>
  <c r="L5346" i="1"/>
  <c r="L5345" i="1"/>
  <c r="L5344" i="1"/>
  <c r="L5603" i="1" s="1"/>
  <c r="L5862" i="1" s="1"/>
  <c r="L5343" i="1"/>
  <c r="L5342" i="1"/>
  <c r="L5601" i="1" s="1"/>
  <c r="L5860" i="1" s="1"/>
  <c r="L5341" i="1"/>
  <c r="L5600" i="1" s="1"/>
  <c r="L5859" i="1" s="1"/>
  <c r="L5340" i="1"/>
  <c r="L5599" i="1" s="1"/>
  <c r="L5858" i="1" s="1"/>
  <c r="L5339" i="1"/>
  <c r="L5598" i="1" s="1"/>
  <c r="L5857" i="1" s="1"/>
  <c r="L5338" i="1"/>
  <c r="L5337" i="1"/>
  <c r="L5336" i="1"/>
  <c r="L5335" i="1"/>
  <c r="L5334" i="1"/>
  <c r="L5593" i="1" s="1"/>
  <c r="L5852" i="1" s="1"/>
  <c r="L5333" i="1"/>
  <c r="L5592" i="1" s="1"/>
  <c r="L5851" i="1" s="1"/>
  <c r="L5332" i="1"/>
  <c r="L5591" i="1" s="1"/>
  <c r="L5850" i="1" s="1"/>
  <c r="L5331" i="1"/>
  <c r="L5590" i="1" s="1"/>
  <c r="L5849" i="1" s="1"/>
  <c r="L5330" i="1"/>
  <c r="L5589" i="1" s="1"/>
  <c r="L5848" i="1" s="1"/>
  <c r="L5329" i="1"/>
  <c r="L5588" i="1" s="1"/>
  <c r="L5847" i="1" s="1"/>
  <c r="L5328" i="1"/>
  <c r="L5587" i="1" s="1"/>
  <c r="L5846" i="1" s="1"/>
  <c r="L5327" i="1"/>
  <c r="L5326" i="1"/>
  <c r="L5325" i="1"/>
  <c r="L5584" i="1" s="1"/>
  <c r="L5843" i="1" s="1"/>
  <c r="L5324" i="1"/>
  <c r="L5583" i="1" s="1"/>
  <c r="L5842" i="1" s="1"/>
  <c r="L5323" i="1"/>
  <c r="L5322" i="1"/>
  <c r="L5321" i="1"/>
  <c r="L5580" i="1" s="1"/>
  <c r="L5839" i="1" s="1"/>
  <c r="L5320" i="1"/>
  <c r="L5579" i="1" s="1"/>
  <c r="L5838" i="1" s="1"/>
  <c r="L5319" i="1"/>
  <c r="L5318" i="1"/>
  <c r="L5577" i="1" s="1"/>
  <c r="L5317" i="1"/>
  <c r="L5576" i="1" s="1"/>
  <c r="L5835" i="1" s="1"/>
  <c r="L5316" i="1"/>
  <c r="L5575" i="1" s="1"/>
  <c r="L5834" i="1" s="1"/>
  <c r="L5315" i="1"/>
  <c r="L5314" i="1"/>
  <c r="L5313" i="1"/>
  <c r="L5312" i="1"/>
  <c r="L5311" i="1"/>
  <c r="L5310" i="1"/>
  <c r="L5569" i="1" s="1"/>
  <c r="L5828" i="1" s="1"/>
  <c r="L5309" i="1"/>
  <c r="L5568" i="1" s="1"/>
  <c r="L5827" i="1" s="1"/>
  <c r="L5308" i="1"/>
  <c r="L5567" i="1" s="1"/>
  <c r="L5826" i="1" s="1"/>
  <c r="L5307" i="1"/>
  <c r="L5566" i="1" s="1"/>
  <c r="L5825" i="1" s="1"/>
  <c r="L5306" i="1"/>
  <c r="L5305" i="1"/>
  <c r="L5304" i="1"/>
  <c r="L5303" i="1"/>
  <c r="L5302" i="1"/>
  <c r="L5561" i="1" s="1"/>
  <c r="L5820" i="1" s="1"/>
  <c r="L5301" i="1"/>
  <c r="L5560" i="1" s="1"/>
  <c r="L5819" i="1" s="1"/>
  <c r="L5300" i="1"/>
  <c r="L5559" i="1" s="1"/>
  <c r="L5818" i="1" s="1"/>
  <c r="L5299" i="1"/>
  <c r="L5558" i="1" s="1"/>
  <c r="L5817" i="1" s="1"/>
  <c r="L5298" i="1"/>
  <c r="L5557" i="1" s="1"/>
  <c r="L5816" i="1" s="1"/>
  <c r="L5297" i="1"/>
  <c r="L5556" i="1" s="1"/>
  <c r="L5815" i="1" s="1"/>
  <c r="L5291" i="1"/>
  <c r="L5290" i="1"/>
  <c r="L5289" i="1"/>
  <c r="L5288" i="1"/>
  <c r="L5547" i="1" s="1"/>
  <c r="L5806" i="1" s="1"/>
  <c r="L5287" i="1"/>
  <c r="L5286" i="1"/>
  <c r="L5545" i="1" s="1"/>
  <c r="L5804" i="1" s="1"/>
  <c r="L5285" i="1"/>
  <c r="L5544" i="1" s="1"/>
  <c r="L5803" i="1" s="1"/>
  <c r="L5284" i="1"/>
  <c r="L5543" i="1" s="1"/>
  <c r="L5802" i="1" s="1"/>
  <c r="L5283" i="1"/>
  <c r="L5542" i="1" s="1"/>
  <c r="L5801" i="1" s="1"/>
  <c r="L5282" i="1"/>
  <c r="L5281" i="1"/>
  <c r="L5280" i="1"/>
  <c r="L5279" i="1"/>
  <c r="L5278" i="1"/>
  <c r="L5537" i="1" s="1"/>
  <c r="L5796" i="1" s="1"/>
  <c r="L5277" i="1"/>
  <c r="L5536" i="1" s="1"/>
  <c r="L5795" i="1" s="1"/>
  <c r="L5276" i="1"/>
  <c r="L5535" i="1" s="1"/>
  <c r="L5794" i="1" s="1"/>
  <c r="L5275" i="1"/>
  <c r="L5534" i="1" s="1"/>
  <c r="L5793" i="1" s="1"/>
  <c r="L5274" i="1"/>
  <c r="L5273" i="1"/>
  <c r="L5272" i="1"/>
  <c r="L5271" i="1"/>
  <c r="L5270" i="1"/>
  <c r="L5269" i="1"/>
  <c r="L5528" i="1" s="1"/>
  <c r="L5268" i="1"/>
  <c r="L5527" i="1" s="1"/>
  <c r="L5267" i="1"/>
  <c r="L5526" i="1" s="1"/>
  <c r="L5785" i="1" s="1"/>
  <c r="L5266" i="1"/>
  <c r="L5525" i="1" s="1"/>
  <c r="L5784" i="1" s="1"/>
  <c r="L5265" i="1"/>
  <c r="L5264" i="1"/>
  <c r="L5263" i="1"/>
  <c r="L5262" i="1"/>
  <c r="L5261" i="1"/>
  <c r="L5520" i="1" s="1"/>
  <c r="L5779" i="1" s="1"/>
  <c r="L5260" i="1"/>
  <c r="L5519" i="1" s="1"/>
  <c r="L5259" i="1"/>
  <c r="L5518" i="1" s="1"/>
  <c r="L5777" i="1" s="1"/>
  <c r="L5258" i="1"/>
  <c r="L5257" i="1"/>
  <c r="L5256" i="1"/>
  <c r="L5515" i="1" s="1"/>
  <c r="L5774" i="1" s="1"/>
  <c r="L5255" i="1"/>
  <c r="L5254" i="1"/>
  <c r="L5513" i="1" s="1"/>
  <c r="L5772" i="1" s="1"/>
  <c r="L5253" i="1"/>
  <c r="L5252" i="1"/>
  <c r="L5511" i="1" s="1"/>
  <c r="L5770" i="1" s="1"/>
  <c r="L5251" i="1"/>
  <c r="L5510" i="1" s="1"/>
  <c r="L5769" i="1" s="1"/>
  <c r="L5250" i="1"/>
  <c r="L5249" i="1"/>
  <c r="L5248" i="1"/>
  <c r="L5507" i="1" s="1"/>
  <c r="L5247" i="1"/>
  <c r="L5246" i="1"/>
  <c r="L5505" i="1" s="1"/>
  <c r="L5764" i="1" s="1"/>
  <c r="L5245" i="1"/>
  <c r="L5504" i="1" s="1"/>
  <c r="L5244" i="1"/>
  <c r="L5503" i="1" s="1"/>
  <c r="L5243" i="1"/>
  <c r="L5502" i="1" s="1"/>
  <c r="L5761" i="1" s="1"/>
  <c r="L5242" i="1"/>
  <c r="L5241" i="1"/>
  <c r="L5240" i="1"/>
  <c r="L5239" i="1"/>
  <c r="L5238" i="1"/>
  <c r="L5497" i="1" s="1"/>
  <c r="L5756" i="1" s="1"/>
  <c r="L5237" i="1"/>
  <c r="L5496" i="1" s="1"/>
  <c r="L5755" i="1" s="1"/>
  <c r="L5236" i="1"/>
  <c r="L5495" i="1" s="1"/>
  <c r="L5754" i="1" s="1"/>
  <c r="L5235" i="1"/>
  <c r="L5494" i="1" s="1"/>
  <c r="L5234" i="1"/>
  <c r="L5233" i="1"/>
  <c r="L5232" i="1"/>
  <c r="L5231" i="1"/>
  <c r="L5230" i="1"/>
  <c r="L5489" i="1" s="1"/>
  <c r="L5748" i="1" s="1"/>
  <c r="L5229" i="1"/>
  <c r="L5488" i="1" s="1"/>
  <c r="L5747" i="1" s="1"/>
  <c r="L5228" i="1"/>
  <c r="L5487" i="1" s="1"/>
  <c r="L5746" i="1" s="1"/>
  <c r="L5227" i="1"/>
  <c r="L5486" i="1" s="1"/>
  <c r="L5745" i="1" s="1"/>
  <c r="L5226" i="1"/>
  <c r="L5225" i="1"/>
  <c r="L5224" i="1"/>
  <c r="L5223" i="1"/>
  <c r="L5222" i="1"/>
  <c r="L5221" i="1"/>
  <c r="L5480" i="1" s="1"/>
  <c r="L5220" i="1"/>
  <c r="L5479" i="1" s="1"/>
  <c r="L5738" i="1" s="1"/>
  <c r="L5219" i="1"/>
  <c r="L5478" i="1" s="1"/>
  <c r="L5737" i="1" s="1"/>
  <c r="L5218" i="1"/>
  <c r="L5477" i="1" s="1"/>
  <c r="L5736" i="1" s="1"/>
  <c r="L5217" i="1"/>
  <c r="L5216" i="1"/>
  <c r="L5215" i="1"/>
  <c r="L5214" i="1"/>
  <c r="L5473" i="1" s="1"/>
  <c r="L5732" i="1" s="1"/>
  <c r="L5213" i="1"/>
  <c r="L5472" i="1" s="1"/>
  <c r="L5731" i="1" s="1"/>
  <c r="L5212" i="1"/>
  <c r="L5471" i="1" s="1"/>
  <c r="L5211" i="1"/>
  <c r="L5470" i="1" s="1"/>
  <c r="L5729" i="1" s="1"/>
  <c r="L5210" i="1"/>
  <c r="L5469" i="1" s="1"/>
  <c r="L5728" i="1" s="1"/>
  <c r="L5209" i="1"/>
  <c r="L5208" i="1"/>
  <c r="L5207" i="1"/>
  <c r="L5206" i="1"/>
  <c r="L5205" i="1"/>
  <c r="L5464" i="1" s="1"/>
  <c r="L5723" i="1" s="1"/>
  <c r="L5204" i="1"/>
  <c r="L5463" i="1" s="1"/>
  <c r="L5722" i="1" s="1"/>
  <c r="L5203" i="1"/>
  <c r="L5462" i="1" s="1"/>
  <c r="L5721" i="1" s="1"/>
  <c r="L5202" i="1"/>
  <c r="L5461" i="1" s="1"/>
  <c r="L5720" i="1" s="1"/>
  <c r="L5201" i="1"/>
  <c r="L5460" i="1" s="1"/>
  <c r="L5719" i="1" s="1"/>
  <c r="L5200" i="1"/>
  <c r="L5459" i="1" s="1"/>
  <c r="L5718" i="1" s="1"/>
  <c r="L5199" i="1"/>
  <c r="L5198" i="1"/>
  <c r="L5197" i="1"/>
  <c r="L5196" i="1"/>
  <c r="L5455" i="1" s="1"/>
  <c r="L5195" i="1"/>
  <c r="L5454" i="1" s="1"/>
  <c r="L5713" i="1" s="1"/>
  <c r="L5194" i="1"/>
  <c r="L5193" i="1"/>
  <c r="L5192" i="1"/>
  <c r="L5451" i="1" s="1"/>
  <c r="L5710" i="1" s="1"/>
  <c r="L5191" i="1"/>
  <c r="L5190" i="1"/>
  <c r="L5449" i="1" s="1"/>
  <c r="L5708" i="1" s="1"/>
  <c r="L5189" i="1"/>
  <c r="L5448" i="1" s="1"/>
  <c r="L5707" i="1" s="1"/>
  <c r="L5188" i="1"/>
  <c r="L5447" i="1" s="1"/>
  <c r="L5706" i="1" s="1"/>
  <c r="L5187" i="1"/>
  <c r="L5446" i="1" s="1"/>
  <c r="L5705" i="1" s="1"/>
  <c r="L5186" i="1"/>
  <c r="L5185" i="1"/>
  <c r="L5184" i="1"/>
  <c r="L5443" i="1" s="1"/>
  <c r="L5702" i="1" s="1"/>
  <c r="L5183" i="1"/>
  <c r="L5182" i="1"/>
  <c r="L5441" i="1" s="1"/>
  <c r="L5700" i="1" s="1"/>
  <c r="L5181" i="1"/>
  <c r="L5440" i="1" s="1"/>
  <c r="L5699" i="1" s="1"/>
  <c r="L5180" i="1"/>
  <c r="L5439" i="1" s="1"/>
  <c r="L5698" i="1" s="1"/>
  <c r="L5179" i="1"/>
  <c r="L5178" i="1"/>
  <c r="L5177" i="1"/>
  <c r="L5176" i="1"/>
  <c r="L5175" i="1"/>
  <c r="L5174" i="1"/>
  <c r="L5433" i="1" s="1"/>
  <c r="L5692" i="1" s="1"/>
  <c r="L5173" i="1"/>
  <c r="L5432" i="1" s="1"/>
  <c r="L5691" i="1" s="1"/>
  <c r="L5172" i="1"/>
  <c r="L5431" i="1" s="1"/>
  <c r="L5690" i="1" s="1"/>
  <c r="L5171" i="1"/>
  <c r="L5430" i="1" s="1"/>
  <c r="L5689" i="1" s="1"/>
  <c r="L5170" i="1"/>
  <c r="L5169" i="1"/>
  <c r="L5168" i="1"/>
  <c r="L5167" i="1"/>
  <c r="L5166" i="1"/>
  <c r="L5425" i="1" s="1"/>
  <c r="L5684" i="1" s="1"/>
  <c r="L5165" i="1"/>
  <c r="L5424" i="1" s="1"/>
  <c r="L5683" i="1" s="1"/>
  <c r="L5164" i="1"/>
  <c r="L5423" i="1" s="1"/>
  <c r="L5682" i="1" s="1"/>
  <c r="L5941" i="1" s="1"/>
  <c r="L5163" i="1"/>
  <c r="L5422" i="1" s="1"/>
  <c r="L5681" i="1" s="1"/>
  <c r="L5940" i="1" s="1"/>
  <c r="L5162" i="1"/>
  <c r="L5161" i="1"/>
  <c r="L5160" i="1"/>
  <c r="L5159" i="1"/>
  <c r="L5158" i="1"/>
  <c r="L5157" i="1"/>
  <c r="L5416" i="1" s="1"/>
  <c r="L5675" i="1" s="1"/>
  <c r="L5934" i="1" s="1"/>
  <c r="L5156" i="1"/>
  <c r="L5415" i="1" s="1"/>
  <c r="L5674" i="1" s="1"/>
  <c r="L5933" i="1" s="1"/>
  <c r="L5155" i="1"/>
  <c r="L5414" i="1" s="1"/>
  <c r="L5673" i="1" s="1"/>
  <c r="L5932" i="1" s="1"/>
  <c r="L5154" i="1"/>
  <c r="L5413" i="1" s="1"/>
  <c r="L5672" i="1" s="1"/>
  <c r="L5931" i="1" s="1"/>
  <c r="L5153" i="1"/>
  <c r="L5152" i="1"/>
  <c r="L5151" i="1"/>
  <c r="L5150" i="1"/>
  <c r="L5149" i="1"/>
  <c r="L5408" i="1" s="1"/>
  <c r="L5667" i="1" s="1"/>
  <c r="L5926" i="1" s="1"/>
  <c r="L5148" i="1"/>
  <c r="L5407" i="1" s="1"/>
  <c r="L5147" i="1"/>
  <c r="L5406" i="1" s="1"/>
  <c r="L5665" i="1" s="1"/>
  <c r="L5924" i="1" s="1"/>
  <c r="L5146" i="1"/>
  <c r="L5405" i="1" s="1"/>
  <c r="L5664" i="1" s="1"/>
  <c r="L5923" i="1" s="1"/>
  <c r="L5145" i="1"/>
  <c r="L5144" i="1"/>
  <c r="L5143" i="1"/>
  <c r="L5142" i="1"/>
  <c r="L5141" i="1"/>
  <c r="L5140" i="1"/>
  <c r="L5399" i="1" s="1"/>
  <c r="L5658" i="1" s="1"/>
  <c r="L5917" i="1" s="1"/>
  <c r="L5139" i="1"/>
  <c r="L5138" i="1"/>
  <c r="L5397" i="1" s="1"/>
  <c r="L5656" i="1" s="1"/>
  <c r="L5915" i="1" s="1"/>
  <c r="L5137" i="1"/>
  <c r="L5396" i="1" s="1"/>
  <c r="L5655" i="1" s="1"/>
  <c r="L5914" i="1" s="1"/>
  <c r="L5136" i="1"/>
  <c r="L5395" i="1" s="1"/>
  <c r="L5654" i="1" s="1"/>
  <c r="L5913" i="1" s="1"/>
  <c r="L5135" i="1"/>
  <c r="L5394" i="1" s="1"/>
  <c r="L5653" i="1" s="1"/>
  <c r="L5912" i="1" s="1"/>
  <c r="L5134" i="1"/>
  <c r="L5133" i="1"/>
  <c r="L5392" i="1" s="1"/>
  <c r="L5651" i="1" s="1"/>
  <c r="L5910" i="1" s="1"/>
  <c r="L5132" i="1"/>
  <c r="L5391" i="1" s="1"/>
  <c r="L5650" i="1" s="1"/>
  <c r="L5909" i="1" s="1"/>
  <c r="L5131" i="1"/>
  <c r="L5390" i="1" s="1"/>
  <c r="L5649" i="1" s="1"/>
  <c r="L5908" i="1" s="1"/>
  <c r="L5130" i="1"/>
  <c r="L5129" i="1"/>
  <c r="L5128" i="1"/>
  <c r="L5387" i="1" s="1"/>
  <c r="L5646" i="1" s="1"/>
  <c r="L5905" i="1" s="1"/>
  <c r="L5127" i="1"/>
  <c r="L5386" i="1" s="1"/>
  <c r="L5645" i="1" s="1"/>
  <c r="L5126" i="1"/>
  <c r="L5385" i="1" s="1"/>
  <c r="L5644" i="1" s="1"/>
  <c r="L5903" i="1" s="1"/>
  <c r="L5125" i="1"/>
  <c r="L5124" i="1"/>
  <c r="L5383" i="1" s="1"/>
  <c r="L5642" i="1" s="1"/>
  <c r="L5901" i="1" s="1"/>
  <c r="L5123" i="1"/>
  <c r="L5382" i="1" s="1"/>
  <c r="L5641" i="1" s="1"/>
  <c r="L5900" i="1" s="1"/>
  <c r="L5122" i="1"/>
  <c r="L5121" i="1"/>
  <c r="L5120" i="1"/>
  <c r="L5379" i="1" s="1"/>
  <c r="L5638" i="1" s="1"/>
  <c r="L5897" i="1" s="1"/>
  <c r="L5037" i="1"/>
  <c r="L5296" i="1" s="1"/>
  <c r="L5555" i="1" s="1"/>
  <c r="L5814" i="1" s="1"/>
  <c r="L5036" i="1"/>
  <c r="L5295" i="1" s="1"/>
  <c r="L5035" i="1"/>
  <c r="L5294" i="1" s="1"/>
  <c r="L5553" i="1" s="1"/>
  <c r="L5812" i="1" s="1"/>
  <c r="L5034" i="1"/>
  <c r="L5293" i="1" s="1"/>
  <c r="L5552" i="1" s="1"/>
  <c r="L5811" i="1" s="1"/>
  <c r="L5033" i="1"/>
  <c r="L5292" i="1" s="1"/>
  <c r="L5551" i="1" s="1"/>
  <c r="L5810" i="1" s="1"/>
  <c r="L5032" i="1"/>
  <c r="L2382" i="1"/>
  <c r="L2381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16" i="1"/>
  <c r="L2309" i="1"/>
  <c r="L2310" i="1"/>
  <c r="L2311" i="1"/>
  <c r="L2312" i="1"/>
  <c r="L2313" i="1"/>
  <c r="L2314" i="1"/>
  <c r="L2315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19" i="1"/>
  <c r="L2218" i="1"/>
  <c r="L18811" i="1"/>
  <c r="L18810" i="1"/>
  <c r="L18809" i="1"/>
  <c r="L18808" i="1"/>
  <c r="L18807" i="1"/>
  <c r="L18806" i="1"/>
  <c r="L18805" i="1"/>
  <c r="L18804" i="1"/>
  <c r="L18803" i="1"/>
  <c r="L18802" i="1"/>
  <c r="L18801" i="1"/>
  <c r="L18800" i="1"/>
  <c r="L18799" i="1"/>
  <c r="L18798" i="1"/>
  <c r="L18797" i="1"/>
  <c r="L18796" i="1"/>
  <c r="L18795" i="1"/>
  <c r="L18794" i="1"/>
  <c r="L18793" i="1"/>
  <c r="L18792" i="1"/>
  <c r="L18791" i="1"/>
  <c r="L18790" i="1"/>
  <c r="L18789" i="1"/>
  <c r="L18788" i="1"/>
  <c r="L18781" i="1"/>
  <c r="L18780" i="1"/>
  <c r="L18779" i="1"/>
  <c r="L18778" i="1"/>
  <c r="L18777" i="1"/>
  <c r="L18776" i="1"/>
  <c r="L18775" i="1"/>
  <c r="L18774" i="1"/>
  <c r="L18773" i="1"/>
  <c r="L18772" i="1"/>
  <c r="L18771" i="1"/>
  <c r="L18770" i="1"/>
  <c r="L18769" i="1"/>
  <c r="L18768" i="1"/>
  <c r="L18767" i="1"/>
  <c r="L18766" i="1"/>
  <c r="L18765" i="1"/>
  <c r="L18764" i="1"/>
  <c r="L18763" i="1"/>
  <c r="L18762" i="1"/>
  <c r="L18761" i="1"/>
  <c r="L18760" i="1"/>
  <c r="L18759" i="1"/>
  <c r="L18758" i="1"/>
  <c r="L18757" i="1"/>
  <c r="L18756" i="1"/>
  <c r="L18755" i="1"/>
  <c r="L18754" i="1"/>
  <c r="L18753" i="1"/>
  <c r="L18752" i="1"/>
  <c r="L18751" i="1"/>
  <c r="L18750" i="1"/>
  <c r="L18749" i="1"/>
  <c r="L18748" i="1"/>
  <c r="L18747" i="1"/>
  <c r="L18746" i="1"/>
  <c r="L18745" i="1"/>
  <c r="L18744" i="1"/>
  <c r="L18743" i="1"/>
  <c r="L18742" i="1"/>
  <c r="L18741" i="1"/>
  <c r="L18740" i="1"/>
  <c r="L18739" i="1"/>
  <c r="L18738" i="1"/>
  <c r="L18737" i="1"/>
  <c r="L18736" i="1"/>
  <c r="L18735" i="1"/>
  <c r="L18734" i="1"/>
  <c r="L18733" i="1"/>
  <c r="L18732" i="1"/>
  <c r="L18731" i="1"/>
  <c r="L18730" i="1"/>
  <c r="L18729" i="1"/>
  <c r="L18728" i="1"/>
  <c r="L18727" i="1"/>
  <c r="L18726" i="1"/>
  <c r="L18725" i="1"/>
  <c r="L18724" i="1"/>
  <c r="L18723" i="1"/>
  <c r="L18722" i="1"/>
  <c r="L18721" i="1"/>
  <c r="L18720" i="1"/>
  <c r="L18719" i="1"/>
  <c r="L18718" i="1"/>
  <c r="L18717" i="1"/>
  <c r="L18716" i="1"/>
  <c r="L18715" i="1"/>
  <c r="L18714" i="1"/>
  <c r="L18713" i="1"/>
  <c r="L18712" i="1"/>
  <c r="L18711" i="1"/>
  <c r="L18710" i="1"/>
  <c r="L18709" i="1"/>
  <c r="L18708" i="1"/>
  <c r="L18707" i="1"/>
  <c r="L18706" i="1"/>
  <c r="L18705" i="1"/>
  <c r="L18704" i="1"/>
  <c r="L18703" i="1"/>
  <c r="L18702" i="1"/>
  <c r="L18701" i="1"/>
  <c r="L18700" i="1"/>
  <c r="L18699" i="1"/>
  <c r="L18698" i="1"/>
  <c r="L18697" i="1"/>
  <c r="L18696" i="1"/>
  <c r="L18695" i="1"/>
  <c r="L18694" i="1"/>
  <c r="L18693" i="1"/>
  <c r="L18692" i="1"/>
  <c r="L18691" i="1"/>
  <c r="L18690" i="1"/>
  <c r="L18689" i="1"/>
  <c r="L18688" i="1"/>
  <c r="L18687" i="1"/>
  <c r="L18686" i="1"/>
  <c r="L18685" i="1"/>
  <c r="L18684" i="1"/>
  <c r="L18683" i="1"/>
  <c r="L18682" i="1"/>
  <c r="L18681" i="1"/>
  <c r="L18680" i="1"/>
  <c r="L18679" i="1"/>
  <c r="L18678" i="1"/>
  <c r="L18677" i="1"/>
  <c r="L18676" i="1"/>
  <c r="L18675" i="1"/>
  <c r="L18674" i="1"/>
  <c r="L18673" i="1"/>
  <c r="L18672" i="1"/>
  <c r="L18671" i="1"/>
  <c r="L18670" i="1"/>
  <c r="L18669" i="1"/>
  <c r="L18668" i="1"/>
  <c r="L18667" i="1"/>
  <c r="L18666" i="1"/>
  <c r="L18665" i="1"/>
  <c r="L18664" i="1"/>
  <c r="L18663" i="1"/>
  <c r="L18662" i="1"/>
  <c r="L18661" i="1"/>
  <c r="L18660" i="1"/>
  <c r="L18659" i="1"/>
  <c r="L18658" i="1"/>
  <c r="L18657" i="1"/>
  <c r="L18656" i="1"/>
  <c r="L18655" i="1"/>
  <c r="L18654" i="1"/>
  <c r="L18653" i="1"/>
  <c r="L18652" i="1"/>
  <c r="L18651" i="1"/>
  <c r="L18650" i="1"/>
  <c r="L18649" i="1"/>
  <c r="L18648" i="1"/>
  <c r="L18647" i="1"/>
  <c r="L18646" i="1"/>
  <c r="L18645" i="1"/>
  <c r="L18644" i="1"/>
  <c r="L18643" i="1"/>
  <c r="L18642" i="1"/>
  <c r="L18641" i="1"/>
  <c r="L18640" i="1"/>
  <c r="L18639" i="1"/>
  <c r="L18638" i="1"/>
  <c r="L18637" i="1"/>
  <c r="L18636" i="1"/>
  <c r="L18635" i="1"/>
  <c r="L18634" i="1"/>
  <c r="L18633" i="1"/>
  <c r="L18632" i="1"/>
  <c r="L18631" i="1"/>
  <c r="L18630" i="1"/>
  <c r="L18629" i="1"/>
  <c r="L18628" i="1"/>
  <c r="L18627" i="1"/>
  <c r="L18626" i="1"/>
  <c r="L18625" i="1"/>
  <c r="L18624" i="1"/>
  <c r="L18623" i="1"/>
  <c r="L18622" i="1"/>
  <c r="L18621" i="1"/>
  <c r="L18620" i="1"/>
  <c r="L18619" i="1"/>
  <c r="L18618" i="1"/>
  <c r="L18617" i="1"/>
  <c r="L18616" i="1"/>
  <c r="L18615" i="1"/>
  <c r="L18614" i="1"/>
  <c r="L18613" i="1"/>
  <c r="L18612" i="1"/>
  <c r="L18611" i="1"/>
  <c r="L18528" i="1"/>
  <c r="L18787" i="1" s="1"/>
  <c r="L18527" i="1"/>
  <c r="L18786" i="1" s="1"/>
  <c r="L18526" i="1"/>
  <c r="L18785" i="1" s="1"/>
  <c r="L18525" i="1"/>
  <c r="L18784" i="1" s="1"/>
  <c r="L18524" i="1"/>
  <c r="L18783" i="1" s="1"/>
  <c r="L18523" i="1"/>
  <c r="L18782" i="1" s="1"/>
  <c r="L4860" i="1"/>
  <c r="L4859" i="1"/>
  <c r="L4710" i="1"/>
  <c r="L4694" i="1"/>
  <c r="L4693" i="1"/>
  <c r="L4692" i="1"/>
  <c r="L4490" i="1"/>
  <c r="L4749" i="1" s="1"/>
  <c r="L4403" i="1"/>
  <c r="L4662" i="1" s="1"/>
  <c r="L4372" i="1"/>
  <c r="L4631" i="1" s="1"/>
  <c r="L4365" i="1"/>
  <c r="L4624" i="1" s="1"/>
  <c r="L4326" i="1"/>
  <c r="L4585" i="1" s="1"/>
  <c r="L4844" i="1" s="1"/>
  <c r="L4274" i="1"/>
  <c r="L4533" i="1" s="1"/>
  <c r="L4792" i="1" s="1"/>
  <c r="L4249" i="1"/>
  <c r="L4508" i="1" s="1"/>
  <c r="L4767" i="1" s="1"/>
  <c r="L4241" i="1"/>
  <c r="L4500" i="1" s="1"/>
  <c r="L4759" i="1" s="1"/>
  <c r="L4216" i="1"/>
  <c r="L4475" i="1" s="1"/>
  <c r="L4734" i="1" s="1"/>
  <c r="L4200" i="1"/>
  <c r="L4459" i="1" s="1"/>
  <c r="L4718" i="1" s="1"/>
  <c r="L4193" i="1"/>
  <c r="L4452" i="1" s="1"/>
  <c r="L4711" i="1" s="1"/>
  <c r="L4185" i="1"/>
  <c r="L4444" i="1" s="1"/>
  <c r="L4703" i="1" s="1"/>
  <c r="L4130" i="1"/>
  <c r="L4389" i="1" s="1"/>
  <c r="L4648" i="1" s="1"/>
  <c r="L4128" i="1"/>
  <c r="L4387" i="1" s="1"/>
  <c r="L4646" i="1" s="1"/>
  <c r="L4124" i="1"/>
  <c r="L4383" i="1" s="1"/>
  <c r="L4642" i="1" s="1"/>
  <c r="L4123" i="1"/>
  <c r="L4382" i="1" s="1"/>
  <c r="L4641" i="1" s="1"/>
  <c r="L4122" i="1"/>
  <c r="L4381" i="1" s="1"/>
  <c r="L4640" i="1" s="1"/>
  <c r="L4121" i="1"/>
  <c r="L4380" i="1" s="1"/>
  <c r="L4639" i="1" s="1"/>
  <c r="L4120" i="1"/>
  <c r="L4379" i="1" s="1"/>
  <c r="L4638" i="1" s="1"/>
  <c r="L4119" i="1"/>
  <c r="L4378" i="1" s="1"/>
  <c r="L4637" i="1" s="1"/>
  <c r="L4118" i="1"/>
  <c r="L4377" i="1" s="1"/>
  <c r="L4636" i="1" s="1"/>
  <c r="L4117" i="1"/>
  <c r="L4376" i="1" s="1"/>
  <c r="L4635" i="1" s="1"/>
  <c r="L4116" i="1"/>
  <c r="L4375" i="1" s="1"/>
  <c r="L4634" i="1" s="1"/>
  <c r="L4115" i="1"/>
  <c r="L4374" i="1" s="1"/>
  <c r="L4633" i="1" s="1"/>
  <c r="L4114" i="1"/>
  <c r="L4373" i="1" s="1"/>
  <c r="L4632" i="1" s="1"/>
  <c r="L4113" i="1"/>
  <c r="L4112" i="1"/>
  <c r="L4371" i="1" s="1"/>
  <c r="L4630" i="1" s="1"/>
  <c r="L4111" i="1"/>
  <c r="L4370" i="1" s="1"/>
  <c r="L4629" i="1" s="1"/>
  <c r="L4110" i="1"/>
  <c r="L4369" i="1" s="1"/>
  <c r="L4628" i="1" s="1"/>
  <c r="L4109" i="1"/>
  <c r="L4368" i="1" s="1"/>
  <c r="L4627" i="1" s="1"/>
  <c r="L4108" i="1"/>
  <c r="L4367" i="1" s="1"/>
  <c r="L4626" i="1" s="1"/>
  <c r="L4107" i="1"/>
  <c r="L4366" i="1" s="1"/>
  <c r="L4625" i="1" s="1"/>
  <c r="L4106" i="1"/>
  <c r="L4105" i="1"/>
  <c r="L4364" i="1" s="1"/>
  <c r="L4623" i="1" s="1"/>
  <c r="L4104" i="1"/>
  <c r="L4363" i="1" s="1"/>
  <c r="L4622" i="1" s="1"/>
  <c r="L4103" i="1"/>
  <c r="L4362" i="1" s="1"/>
  <c r="L4621" i="1" s="1"/>
  <c r="L4102" i="1"/>
  <c r="L4361" i="1" s="1"/>
  <c r="L4620" i="1" s="1"/>
  <c r="L4101" i="1"/>
  <c r="L4360" i="1" s="1"/>
  <c r="L4619" i="1" s="1"/>
  <c r="L4100" i="1"/>
  <c r="L4359" i="1" s="1"/>
  <c r="L4618" i="1" s="1"/>
  <c r="L4099" i="1"/>
  <c r="L4358" i="1" s="1"/>
  <c r="L4617" i="1" s="1"/>
  <c r="L4098" i="1"/>
  <c r="L4357" i="1" s="1"/>
  <c r="L4616" i="1" s="1"/>
  <c r="L4097" i="1"/>
  <c r="L4356" i="1" s="1"/>
  <c r="L4615" i="1" s="1"/>
  <c r="L4096" i="1"/>
  <c r="L4355" i="1" s="1"/>
  <c r="L4614" i="1" s="1"/>
  <c r="L4095" i="1"/>
  <c r="L4354" i="1" s="1"/>
  <c r="L4613" i="1" s="1"/>
  <c r="L4094" i="1"/>
  <c r="L4353" i="1" s="1"/>
  <c r="L4612" i="1" s="1"/>
  <c r="L4093" i="1"/>
  <c r="L4352" i="1" s="1"/>
  <c r="L4611" i="1" s="1"/>
  <c r="L4092" i="1"/>
  <c r="L4351" i="1" s="1"/>
  <c r="L4610" i="1" s="1"/>
  <c r="L4091" i="1"/>
  <c r="L4350" i="1" s="1"/>
  <c r="L4609" i="1" s="1"/>
  <c r="L4090" i="1"/>
  <c r="L4349" i="1" s="1"/>
  <c r="L4608" i="1" s="1"/>
  <c r="L4089" i="1"/>
  <c r="L4348" i="1" s="1"/>
  <c r="L4607" i="1" s="1"/>
  <c r="L4088" i="1"/>
  <c r="L4347" i="1" s="1"/>
  <c r="L4606" i="1" s="1"/>
  <c r="L4087" i="1"/>
  <c r="L4346" i="1" s="1"/>
  <c r="L4605" i="1" s="1"/>
  <c r="L4086" i="1"/>
  <c r="L4345" i="1" s="1"/>
  <c r="L4604" i="1" s="1"/>
  <c r="L4085" i="1"/>
  <c r="L4344" i="1" s="1"/>
  <c r="L4603" i="1" s="1"/>
  <c r="L4084" i="1"/>
  <c r="L4343" i="1" s="1"/>
  <c r="L4602" i="1" s="1"/>
  <c r="L4083" i="1"/>
  <c r="L4342" i="1" s="1"/>
  <c r="L4601" i="1" s="1"/>
  <c r="L4082" i="1"/>
  <c r="L4341" i="1" s="1"/>
  <c r="L4600" i="1" s="1"/>
  <c r="L4081" i="1"/>
  <c r="L4340" i="1" s="1"/>
  <c r="L4599" i="1" s="1"/>
  <c r="L4858" i="1" s="1"/>
  <c r="L4080" i="1"/>
  <c r="L4339" i="1" s="1"/>
  <c r="L4598" i="1" s="1"/>
  <c r="L4857" i="1" s="1"/>
  <c r="L4079" i="1"/>
  <c r="L4338" i="1" s="1"/>
  <c r="L4597" i="1" s="1"/>
  <c r="L4856" i="1" s="1"/>
  <c r="L4078" i="1"/>
  <c r="L4337" i="1" s="1"/>
  <c r="L4596" i="1" s="1"/>
  <c r="L4855" i="1" s="1"/>
  <c r="L4077" i="1"/>
  <c r="L4336" i="1" s="1"/>
  <c r="L4595" i="1" s="1"/>
  <c r="L4854" i="1" s="1"/>
  <c r="L4076" i="1"/>
  <c r="L4335" i="1" s="1"/>
  <c r="L4594" i="1" s="1"/>
  <c r="L4853" i="1" s="1"/>
  <c r="L4075" i="1"/>
  <c r="L4334" i="1" s="1"/>
  <c r="L4593" i="1" s="1"/>
  <c r="L4852" i="1" s="1"/>
  <c r="L4074" i="1"/>
  <c r="L4333" i="1" s="1"/>
  <c r="L4592" i="1" s="1"/>
  <c r="L4851" i="1" s="1"/>
  <c r="L4073" i="1"/>
  <c r="L4332" i="1" s="1"/>
  <c r="L4591" i="1" s="1"/>
  <c r="L4850" i="1" s="1"/>
  <c r="L4072" i="1"/>
  <c r="L4331" i="1" s="1"/>
  <c r="L4590" i="1" s="1"/>
  <c r="L4849" i="1" s="1"/>
  <c r="L4071" i="1"/>
  <c r="L4330" i="1" s="1"/>
  <c r="L4589" i="1" s="1"/>
  <c r="L4848" i="1" s="1"/>
  <c r="L4070" i="1"/>
  <c r="L4329" i="1" s="1"/>
  <c r="L4588" i="1" s="1"/>
  <c r="L4847" i="1" s="1"/>
  <c r="L4069" i="1"/>
  <c r="L4328" i="1" s="1"/>
  <c r="L4587" i="1" s="1"/>
  <c r="L4846" i="1" s="1"/>
  <c r="L4068" i="1"/>
  <c r="L4327" i="1" s="1"/>
  <c r="L4586" i="1" s="1"/>
  <c r="L4845" i="1" s="1"/>
  <c r="L4067" i="1"/>
  <c r="L4066" i="1"/>
  <c r="L4325" i="1" s="1"/>
  <c r="L4584" i="1" s="1"/>
  <c r="L4843" i="1" s="1"/>
  <c r="L4065" i="1"/>
  <c r="L4324" i="1" s="1"/>
  <c r="L4583" i="1" s="1"/>
  <c r="L4842" i="1" s="1"/>
  <c r="L4064" i="1"/>
  <c r="L4323" i="1" s="1"/>
  <c r="L4582" i="1" s="1"/>
  <c r="L4841" i="1" s="1"/>
  <c r="L4063" i="1"/>
  <c r="L4322" i="1" s="1"/>
  <c r="L4581" i="1" s="1"/>
  <c r="L4840" i="1" s="1"/>
  <c r="L4062" i="1"/>
  <c r="L4321" i="1" s="1"/>
  <c r="L4580" i="1" s="1"/>
  <c r="L4839" i="1" s="1"/>
  <c r="L4061" i="1"/>
  <c r="L4320" i="1" s="1"/>
  <c r="L4579" i="1" s="1"/>
  <c r="L4838" i="1" s="1"/>
  <c r="L4060" i="1"/>
  <c r="L4319" i="1" s="1"/>
  <c r="L4578" i="1" s="1"/>
  <c r="L4837" i="1" s="1"/>
  <c r="L4059" i="1"/>
  <c r="L4318" i="1" s="1"/>
  <c r="L4577" i="1" s="1"/>
  <c r="L4836" i="1" s="1"/>
  <c r="L4058" i="1"/>
  <c r="L4317" i="1" s="1"/>
  <c r="L4576" i="1" s="1"/>
  <c r="L4835" i="1" s="1"/>
  <c r="L4057" i="1"/>
  <c r="L4316" i="1" s="1"/>
  <c r="L4575" i="1" s="1"/>
  <c r="L4834" i="1" s="1"/>
  <c r="L4056" i="1"/>
  <c r="L4315" i="1" s="1"/>
  <c r="L4574" i="1" s="1"/>
  <c r="L4833" i="1" s="1"/>
  <c r="L4055" i="1"/>
  <c r="L4314" i="1" s="1"/>
  <c r="L4573" i="1" s="1"/>
  <c r="L4832" i="1" s="1"/>
  <c r="L4054" i="1"/>
  <c r="L4313" i="1" s="1"/>
  <c r="L4572" i="1" s="1"/>
  <c r="L4831" i="1" s="1"/>
  <c r="L4053" i="1"/>
  <c r="L4312" i="1" s="1"/>
  <c r="L4571" i="1" s="1"/>
  <c r="L4830" i="1" s="1"/>
  <c r="L4052" i="1"/>
  <c r="L4311" i="1" s="1"/>
  <c r="L4570" i="1" s="1"/>
  <c r="L4829" i="1" s="1"/>
  <c r="L4051" i="1"/>
  <c r="L4310" i="1" s="1"/>
  <c r="L4569" i="1" s="1"/>
  <c r="L4828" i="1" s="1"/>
  <c r="L4050" i="1"/>
  <c r="L4309" i="1" s="1"/>
  <c r="L4568" i="1" s="1"/>
  <c r="L4827" i="1" s="1"/>
  <c r="L4049" i="1"/>
  <c r="L4308" i="1" s="1"/>
  <c r="L4567" i="1" s="1"/>
  <c r="L4826" i="1" s="1"/>
  <c r="L4048" i="1"/>
  <c r="L4307" i="1" s="1"/>
  <c r="L4566" i="1" s="1"/>
  <c r="L4825" i="1" s="1"/>
  <c r="L4047" i="1"/>
  <c r="L4306" i="1" s="1"/>
  <c r="L4565" i="1" s="1"/>
  <c r="L4824" i="1" s="1"/>
  <c r="L4046" i="1"/>
  <c r="L4305" i="1" s="1"/>
  <c r="L4564" i="1" s="1"/>
  <c r="L4823" i="1" s="1"/>
  <c r="L4045" i="1"/>
  <c r="L4304" i="1" s="1"/>
  <c r="L4563" i="1" s="1"/>
  <c r="L4822" i="1" s="1"/>
  <c r="L4044" i="1"/>
  <c r="L4303" i="1" s="1"/>
  <c r="L4562" i="1" s="1"/>
  <c r="L4821" i="1" s="1"/>
  <c r="L4043" i="1"/>
  <c r="L4302" i="1" s="1"/>
  <c r="L4561" i="1" s="1"/>
  <c r="L4820" i="1" s="1"/>
  <c r="L4036" i="1"/>
  <c r="L4295" i="1" s="1"/>
  <c r="L4554" i="1" s="1"/>
  <c r="L4813" i="1" s="1"/>
  <c r="L4035" i="1"/>
  <c r="L4294" i="1" s="1"/>
  <c r="L4553" i="1" s="1"/>
  <c r="L4812" i="1" s="1"/>
  <c r="L4034" i="1"/>
  <c r="L4293" i="1" s="1"/>
  <c r="L4552" i="1" s="1"/>
  <c r="L4811" i="1" s="1"/>
  <c r="L4033" i="1"/>
  <c r="L4292" i="1" s="1"/>
  <c r="L4551" i="1" s="1"/>
  <c r="L4810" i="1" s="1"/>
  <c r="L4032" i="1"/>
  <c r="L4291" i="1" s="1"/>
  <c r="L4550" i="1" s="1"/>
  <c r="L4809" i="1" s="1"/>
  <c r="L4031" i="1"/>
  <c r="L4290" i="1" s="1"/>
  <c r="L4549" i="1" s="1"/>
  <c r="L4808" i="1" s="1"/>
  <c r="L4030" i="1"/>
  <c r="L4289" i="1" s="1"/>
  <c r="L4548" i="1" s="1"/>
  <c r="L4807" i="1" s="1"/>
  <c r="L4029" i="1"/>
  <c r="L4288" i="1" s="1"/>
  <c r="L4547" i="1" s="1"/>
  <c r="L4806" i="1" s="1"/>
  <c r="L4028" i="1"/>
  <c r="L4287" i="1" s="1"/>
  <c r="L4546" i="1" s="1"/>
  <c r="L4805" i="1" s="1"/>
  <c r="L4027" i="1"/>
  <c r="L4286" i="1" s="1"/>
  <c r="L4545" i="1" s="1"/>
  <c r="L4804" i="1" s="1"/>
  <c r="L4026" i="1"/>
  <c r="L4285" i="1" s="1"/>
  <c r="L4544" i="1" s="1"/>
  <c r="L4803" i="1" s="1"/>
  <c r="L4025" i="1"/>
  <c r="L4284" i="1" s="1"/>
  <c r="L4543" i="1" s="1"/>
  <c r="L4802" i="1" s="1"/>
  <c r="L4024" i="1"/>
  <c r="L4283" i="1" s="1"/>
  <c r="L4542" i="1" s="1"/>
  <c r="L4801" i="1" s="1"/>
  <c r="L4023" i="1"/>
  <c r="L4282" i="1" s="1"/>
  <c r="L4541" i="1" s="1"/>
  <c r="L4800" i="1" s="1"/>
  <c r="L4022" i="1"/>
  <c r="L4281" i="1" s="1"/>
  <c r="L4540" i="1" s="1"/>
  <c r="L4799" i="1" s="1"/>
  <c r="L4021" i="1"/>
  <c r="L4280" i="1" s="1"/>
  <c r="L4539" i="1" s="1"/>
  <c r="L4798" i="1" s="1"/>
  <c r="L4020" i="1"/>
  <c r="L4279" i="1" s="1"/>
  <c r="L4538" i="1" s="1"/>
  <c r="L4797" i="1" s="1"/>
  <c r="L4019" i="1"/>
  <c r="L4278" i="1" s="1"/>
  <c r="L4537" i="1" s="1"/>
  <c r="L4796" i="1" s="1"/>
  <c r="L4018" i="1"/>
  <c r="L4277" i="1" s="1"/>
  <c r="L4536" i="1" s="1"/>
  <c r="L4795" i="1" s="1"/>
  <c r="L4017" i="1"/>
  <c r="L4276" i="1" s="1"/>
  <c r="L4535" i="1" s="1"/>
  <c r="L4794" i="1" s="1"/>
  <c r="L4016" i="1"/>
  <c r="L4275" i="1" s="1"/>
  <c r="L4534" i="1" s="1"/>
  <c r="L4793" i="1" s="1"/>
  <c r="L4015" i="1"/>
  <c r="L4014" i="1"/>
  <c r="L4273" i="1" s="1"/>
  <c r="L4532" i="1" s="1"/>
  <c r="L4791" i="1" s="1"/>
  <c r="L4013" i="1"/>
  <c r="L4272" i="1" s="1"/>
  <c r="L4531" i="1" s="1"/>
  <c r="L4790" i="1" s="1"/>
  <c r="L4012" i="1"/>
  <c r="L4271" i="1" s="1"/>
  <c r="L4530" i="1" s="1"/>
  <c r="L4789" i="1" s="1"/>
  <c r="L4011" i="1"/>
  <c r="L4270" i="1" s="1"/>
  <c r="L4529" i="1" s="1"/>
  <c r="L4788" i="1" s="1"/>
  <c r="L4010" i="1"/>
  <c r="L4269" i="1" s="1"/>
  <c r="L4528" i="1" s="1"/>
  <c r="L4787" i="1" s="1"/>
  <c r="L4009" i="1"/>
  <c r="L4268" i="1" s="1"/>
  <c r="L4527" i="1" s="1"/>
  <c r="L4786" i="1" s="1"/>
  <c r="L4008" i="1"/>
  <c r="L4267" i="1" s="1"/>
  <c r="L4526" i="1" s="1"/>
  <c r="L4785" i="1" s="1"/>
  <c r="L4007" i="1"/>
  <c r="L4266" i="1" s="1"/>
  <c r="L4525" i="1" s="1"/>
  <c r="L4784" i="1" s="1"/>
  <c r="L4006" i="1"/>
  <c r="L4265" i="1" s="1"/>
  <c r="L4524" i="1" s="1"/>
  <c r="L4783" i="1" s="1"/>
  <c r="L4005" i="1"/>
  <c r="L4264" i="1" s="1"/>
  <c r="L4523" i="1" s="1"/>
  <c r="L4782" i="1" s="1"/>
  <c r="L4004" i="1"/>
  <c r="L4263" i="1" s="1"/>
  <c r="L4522" i="1" s="1"/>
  <c r="L4781" i="1" s="1"/>
  <c r="L4003" i="1"/>
  <c r="L4262" i="1" s="1"/>
  <c r="L4521" i="1" s="1"/>
  <c r="L4780" i="1" s="1"/>
  <c r="L4002" i="1"/>
  <c r="L4261" i="1" s="1"/>
  <c r="L4520" i="1" s="1"/>
  <c r="L4779" i="1" s="1"/>
  <c r="L4001" i="1"/>
  <c r="L4260" i="1" s="1"/>
  <c r="L4519" i="1" s="1"/>
  <c r="L4778" i="1" s="1"/>
  <c r="L4000" i="1"/>
  <c r="L4259" i="1" s="1"/>
  <c r="L4518" i="1" s="1"/>
  <c r="L4777" i="1" s="1"/>
  <c r="L3999" i="1"/>
  <c r="L4258" i="1" s="1"/>
  <c r="L4517" i="1" s="1"/>
  <c r="L4776" i="1" s="1"/>
  <c r="L3998" i="1"/>
  <c r="L4257" i="1" s="1"/>
  <c r="L4516" i="1" s="1"/>
  <c r="L4775" i="1" s="1"/>
  <c r="L3997" i="1"/>
  <c r="L4256" i="1" s="1"/>
  <c r="L4515" i="1" s="1"/>
  <c r="L4774" i="1" s="1"/>
  <c r="L3996" i="1"/>
  <c r="L4255" i="1" s="1"/>
  <c r="L4514" i="1" s="1"/>
  <c r="L4773" i="1" s="1"/>
  <c r="L3995" i="1"/>
  <c r="L4254" i="1" s="1"/>
  <c r="L4513" i="1" s="1"/>
  <c r="L4772" i="1" s="1"/>
  <c r="L3994" i="1"/>
  <c r="L4253" i="1" s="1"/>
  <c r="L4512" i="1" s="1"/>
  <c r="L4771" i="1" s="1"/>
  <c r="L3993" i="1"/>
  <c r="L4252" i="1" s="1"/>
  <c r="L4511" i="1" s="1"/>
  <c r="L4770" i="1" s="1"/>
  <c r="L3992" i="1"/>
  <c r="L4251" i="1" s="1"/>
  <c r="L4510" i="1" s="1"/>
  <c r="L4769" i="1" s="1"/>
  <c r="L3991" i="1"/>
  <c r="L4250" i="1" s="1"/>
  <c r="L4509" i="1" s="1"/>
  <c r="L4768" i="1" s="1"/>
  <c r="L3990" i="1"/>
  <c r="L3989" i="1"/>
  <c r="L4248" i="1" s="1"/>
  <c r="L4507" i="1" s="1"/>
  <c r="L4766" i="1" s="1"/>
  <c r="L3988" i="1"/>
  <c r="L4247" i="1" s="1"/>
  <c r="L4506" i="1" s="1"/>
  <c r="L4765" i="1" s="1"/>
  <c r="L3987" i="1"/>
  <c r="L4246" i="1" s="1"/>
  <c r="L4505" i="1" s="1"/>
  <c r="L4764" i="1" s="1"/>
  <c r="L3986" i="1"/>
  <c r="L4245" i="1" s="1"/>
  <c r="L4504" i="1" s="1"/>
  <c r="L4763" i="1" s="1"/>
  <c r="L3985" i="1"/>
  <c r="L4244" i="1" s="1"/>
  <c r="L4503" i="1" s="1"/>
  <c r="L4762" i="1" s="1"/>
  <c r="L3984" i="1"/>
  <c r="L4243" i="1" s="1"/>
  <c r="L4502" i="1" s="1"/>
  <c r="L4761" i="1" s="1"/>
  <c r="L3983" i="1"/>
  <c r="L4242" i="1" s="1"/>
  <c r="L4501" i="1" s="1"/>
  <c r="L4760" i="1" s="1"/>
  <c r="L3982" i="1"/>
  <c r="L3981" i="1"/>
  <c r="L4240" i="1" s="1"/>
  <c r="L4499" i="1" s="1"/>
  <c r="L4758" i="1" s="1"/>
  <c r="L3980" i="1"/>
  <c r="L4239" i="1" s="1"/>
  <c r="L4498" i="1" s="1"/>
  <c r="L4757" i="1" s="1"/>
  <c r="L3979" i="1"/>
  <c r="L4238" i="1" s="1"/>
  <c r="L4497" i="1" s="1"/>
  <c r="L4756" i="1" s="1"/>
  <c r="L3978" i="1"/>
  <c r="L4237" i="1" s="1"/>
  <c r="L4496" i="1" s="1"/>
  <c r="L4755" i="1" s="1"/>
  <c r="L3977" i="1"/>
  <c r="L4236" i="1" s="1"/>
  <c r="L4495" i="1" s="1"/>
  <c r="L4754" i="1" s="1"/>
  <c r="L3976" i="1"/>
  <c r="L4235" i="1" s="1"/>
  <c r="L4494" i="1" s="1"/>
  <c r="L4753" i="1" s="1"/>
  <c r="L3975" i="1"/>
  <c r="L4234" i="1" s="1"/>
  <c r="L4493" i="1" s="1"/>
  <c r="L4752" i="1" s="1"/>
  <c r="L3974" i="1"/>
  <c r="L4233" i="1" s="1"/>
  <c r="L4492" i="1" s="1"/>
  <c r="L4751" i="1" s="1"/>
  <c r="L3973" i="1"/>
  <c r="L4232" i="1" s="1"/>
  <c r="L4491" i="1" s="1"/>
  <c r="L4750" i="1" s="1"/>
  <c r="L3972" i="1"/>
  <c r="L4231" i="1" s="1"/>
  <c r="L3971" i="1"/>
  <c r="L4230" i="1" s="1"/>
  <c r="L4489" i="1" s="1"/>
  <c r="L4748" i="1" s="1"/>
  <c r="L3970" i="1"/>
  <c r="L4229" i="1" s="1"/>
  <c r="L4488" i="1" s="1"/>
  <c r="L4747" i="1" s="1"/>
  <c r="L3969" i="1"/>
  <c r="L4228" i="1" s="1"/>
  <c r="L4487" i="1" s="1"/>
  <c r="L4746" i="1" s="1"/>
  <c r="L3968" i="1"/>
  <c r="L4227" i="1" s="1"/>
  <c r="L4486" i="1" s="1"/>
  <c r="L4745" i="1" s="1"/>
  <c r="L3967" i="1"/>
  <c r="L4226" i="1" s="1"/>
  <c r="L4485" i="1" s="1"/>
  <c r="L4744" i="1" s="1"/>
  <c r="L3966" i="1"/>
  <c r="L4225" i="1" s="1"/>
  <c r="L4484" i="1" s="1"/>
  <c r="L4743" i="1" s="1"/>
  <c r="L3965" i="1"/>
  <c r="L4224" i="1" s="1"/>
  <c r="L4483" i="1" s="1"/>
  <c r="L4742" i="1" s="1"/>
  <c r="L3964" i="1"/>
  <c r="L4223" i="1" s="1"/>
  <c r="L4482" i="1" s="1"/>
  <c r="L4741" i="1" s="1"/>
  <c r="L3963" i="1"/>
  <c r="L4222" i="1" s="1"/>
  <c r="L4481" i="1" s="1"/>
  <c r="L4740" i="1" s="1"/>
  <c r="L3962" i="1"/>
  <c r="L4221" i="1" s="1"/>
  <c r="L4480" i="1" s="1"/>
  <c r="L4739" i="1" s="1"/>
  <c r="L3961" i="1"/>
  <c r="L4220" i="1" s="1"/>
  <c r="L4479" i="1" s="1"/>
  <c r="L4738" i="1" s="1"/>
  <c r="L3960" i="1"/>
  <c r="L4219" i="1" s="1"/>
  <c r="L4478" i="1" s="1"/>
  <c r="L4737" i="1" s="1"/>
  <c r="L3959" i="1"/>
  <c r="L4218" i="1" s="1"/>
  <c r="L4477" i="1" s="1"/>
  <c r="L4736" i="1" s="1"/>
  <c r="L3958" i="1"/>
  <c r="L4217" i="1" s="1"/>
  <c r="L4476" i="1" s="1"/>
  <c r="L4735" i="1" s="1"/>
  <c r="L3957" i="1"/>
  <c r="L3956" i="1"/>
  <c r="L4215" i="1" s="1"/>
  <c r="L4474" i="1" s="1"/>
  <c r="L4733" i="1" s="1"/>
  <c r="L3955" i="1"/>
  <c r="L4214" i="1" s="1"/>
  <c r="L4473" i="1" s="1"/>
  <c r="L4732" i="1" s="1"/>
  <c r="L3954" i="1"/>
  <c r="L4213" i="1" s="1"/>
  <c r="L4472" i="1" s="1"/>
  <c r="L4731" i="1" s="1"/>
  <c r="L3953" i="1"/>
  <c r="L4212" i="1" s="1"/>
  <c r="L4471" i="1" s="1"/>
  <c r="L4730" i="1" s="1"/>
  <c r="L3952" i="1"/>
  <c r="L4211" i="1" s="1"/>
  <c r="L4470" i="1" s="1"/>
  <c r="L4729" i="1" s="1"/>
  <c r="L3951" i="1"/>
  <c r="L4210" i="1" s="1"/>
  <c r="L4469" i="1" s="1"/>
  <c r="L4728" i="1" s="1"/>
  <c r="L3950" i="1"/>
  <c r="L4209" i="1" s="1"/>
  <c r="L4468" i="1" s="1"/>
  <c r="L4727" i="1" s="1"/>
  <c r="L3949" i="1"/>
  <c r="L4208" i="1" s="1"/>
  <c r="L4467" i="1" s="1"/>
  <c r="L4726" i="1" s="1"/>
  <c r="L3948" i="1"/>
  <c r="L4207" i="1" s="1"/>
  <c r="L4466" i="1" s="1"/>
  <c r="L4725" i="1" s="1"/>
  <c r="L3947" i="1"/>
  <c r="L4206" i="1" s="1"/>
  <c r="L4465" i="1" s="1"/>
  <c r="L4724" i="1" s="1"/>
  <c r="L3946" i="1"/>
  <c r="L4205" i="1" s="1"/>
  <c r="L4464" i="1" s="1"/>
  <c r="L4723" i="1" s="1"/>
  <c r="L3945" i="1"/>
  <c r="L4204" i="1" s="1"/>
  <c r="L4463" i="1" s="1"/>
  <c r="L4722" i="1" s="1"/>
  <c r="L3944" i="1"/>
  <c r="L4203" i="1" s="1"/>
  <c r="L4462" i="1" s="1"/>
  <c r="L4721" i="1" s="1"/>
  <c r="L3943" i="1"/>
  <c r="L4202" i="1" s="1"/>
  <c r="L4461" i="1" s="1"/>
  <c r="L4720" i="1" s="1"/>
  <c r="L3942" i="1"/>
  <c r="L4201" i="1" s="1"/>
  <c r="L4460" i="1" s="1"/>
  <c r="L4719" i="1" s="1"/>
  <c r="L3941" i="1"/>
  <c r="L3940" i="1"/>
  <c r="L4199" i="1" s="1"/>
  <c r="L4458" i="1" s="1"/>
  <c r="L4717" i="1" s="1"/>
  <c r="L3939" i="1"/>
  <c r="L4198" i="1" s="1"/>
  <c r="L4457" i="1" s="1"/>
  <c r="L4716" i="1" s="1"/>
  <c r="L3938" i="1"/>
  <c r="L4197" i="1" s="1"/>
  <c r="L4456" i="1" s="1"/>
  <c r="L4715" i="1" s="1"/>
  <c r="L3937" i="1"/>
  <c r="L4196" i="1" s="1"/>
  <c r="L4455" i="1" s="1"/>
  <c r="L4714" i="1" s="1"/>
  <c r="L3936" i="1"/>
  <c r="L4195" i="1" s="1"/>
  <c r="L4454" i="1" s="1"/>
  <c r="L4713" i="1" s="1"/>
  <c r="L3935" i="1"/>
  <c r="L4194" i="1" s="1"/>
  <c r="L4453" i="1" s="1"/>
  <c r="L4712" i="1" s="1"/>
  <c r="L3934" i="1"/>
  <c r="L3933" i="1"/>
  <c r="L4192" i="1" s="1"/>
  <c r="L4451" i="1" s="1"/>
  <c r="L3932" i="1"/>
  <c r="L4191" i="1" s="1"/>
  <c r="L4450" i="1" s="1"/>
  <c r="L4709" i="1" s="1"/>
  <c r="L3931" i="1"/>
  <c r="L4190" i="1" s="1"/>
  <c r="L4449" i="1" s="1"/>
  <c r="L4708" i="1" s="1"/>
  <c r="L3930" i="1"/>
  <c r="L4189" i="1" s="1"/>
  <c r="L4448" i="1" s="1"/>
  <c r="L4707" i="1" s="1"/>
  <c r="L3929" i="1"/>
  <c r="L4188" i="1" s="1"/>
  <c r="L4447" i="1" s="1"/>
  <c r="L4706" i="1" s="1"/>
  <c r="L3928" i="1"/>
  <c r="L4187" i="1" s="1"/>
  <c r="L4446" i="1" s="1"/>
  <c r="L4705" i="1" s="1"/>
  <c r="L3927" i="1"/>
  <c r="L4186" i="1" s="1"/>
  <c r="L4445" i="1" s="1"/>
  <c r="L4704" i="1" s="1"/>
  <c r="L3926" i="1"/>
  <c r="L3925" i="1"/>
  <c r="L4184" i="1" s="1"/>
  <c r="L4443" i="1" s="1"/>
  <c r="L4702" i="1" s="1"/>
  <c r="L3924" i="1"/>
  <c r="L4183" i="1" s="1"/>
  <c r="L4442" i="1" s="1"/>
  <c r="L4701" i="1" s="1"/>
  <c r="L3923" i="1"/>
  <c r="L4182" i="1" s="1"/>
  <c r="L4441" i="1" s="1"/>
  <c r="L4700" i="1" s="1"/>
  <c r="L3922" i="1"/>
  <c r="L4181" i="1" s="1"/>
  <c r="L4440" i="1" s="1"/>
  <c r="L4699" i="1" s="1"/>
  <c r="L3921" i="1"/>
  <c r="L4180" i="1" s="1"/>
  <c r="L4439" i="1" s="1"/>
  <c r="L4698" i="1" s="1"/>
  <c r="L3920" i="1"/>
  <c r="L4179" i="1" s="1"/>
  <c r="L4438" i="1" s="1"/>
  <c r="L4697" i="1" s="1"/>
  <c r="L3919" i="1"/>
  <c r="L4178" i="1" s="1"/>
  <c r="L4437" i="1" s="1"/>
  <c r="L4696" i="1" s="1"/>
  <c r="L3918" i="1"/>
  <c r="L4177" i="1" s="1"/>
  <c r="L4436" i="1" s="1"/>
  <c r="L4695" i="1" s="1"/>
  <c r="L3917" i="1"/>
  <c r="L4176" i="1" s="1"/>
  <c r="L4435" i="1" s="1"/>
  <c r="L3916" i="1"/>
  <c r="L4175" i="1" s="1"/>
  <c r="L4434" i="1" s="1"/>
  <c r="L3915" i="1"/>
  <c r="L4174" i="1" s="1"/>
  <c r="L4433" i="1" s="1"/>
  <c r="L3914" i="1"/>
  <c r="L4173" i="1" s="1"/>
  <c r="L4432" i="1" s="1"/>
  <c r="L4691" i="1" s="1"/>
  <c r="L3913" i="1"/>
  <c r="L4172" i="1" s="1"/>
  <c r="L4431" i="1" s="1"/>
  <c r="L4690" i="1" s="1"/>
  <c r="L3912" i="1"/>
  <c r="L4171" i="1" s="1"/>
  <c r="L4430" i="1" s="1"/>
  <c r="L4689" i="1" s="1"/>
  <c r="L3911" i="1"/>
  <c r="L4170" i="1" s="1"/>
  <c r="L4429" i="1" s="1"/>
  <c r="L4688" i="1" s="1"/>
  <c r="L3910" i="1"/>
  <c r="L4169" i="1" s="1"/>
  <c r="L4428" i="1" s="1"/>
  <c r="L4687" i="1" s="1"/>
  <c r="L3909" i="1"/>
  <c r="L4168" i="1" s="1"/>
  <c r="L4427" i="1" s="1"/>
  <c r="L4686" i="1" s="1"/>
  <c r="L3908" i="1"/>
  <c r="L4167" i="1" s="1"/>
  <c r="L4426" i="1" s="1"/>
  <c r="L4685" i="1" s="1"/>
  <c r="L3907" i="1"/>
  <c r="L4166" i="1" s="1"/>
  <c r="L4425" i="1" s="1"/>
  <c r="L4684" i="1" s="1"/>
  <c r="L3906" i="1"/>
  <c r="L4165" i="1" s="1"/>
  <c r="L4424" i="1" s="1"/>
  <c r="L4683" i="1" s="1"/>
  <c r="L3905" i="1"/>
  <c r="L4164" i="1" s="1"/>
  <c r="L4423" i="1" s="1"/>
  <c r="L4682" i="1" s="1"/>
  <c r="L3904" i="1"/>
  <c r="L4163" i="1" s="1"/>
  <c r="L4422" i="1" s="1"/>
  <c r="L4681" i="1" s="1"/>
  <c r="L3903" i="1"/>
  <c r="L4162" i="1" s="1"/>
  <c r="L4421" i="1" s="1"/>
  <c r="L4680" i="1" s="1"/>
  <c r="L3902" i="1"/>
  <c r="L4161" i="1" s="1"/>
  <c r="L4420" i="1" s="1"/>
  <c r="L4679" i="1" s="1"/>
  <c r="L3901" i="1"/>
  <c r="L4160" i="1" s="1"/>
  <c r="L4419" i="1" s="1"/>
  <c r="L4678" i="1" s="1"/>
  <c r="L3900" i="1"/>
  <c r="L4159" i="1" s="1"/>
  <c r="L4418" i="1" s="1"/>
  <c r="L4677" i="1" s="1"/>
  <c r="L3899" i="1"/>
  <c r="L4158" i="1" s="1"/>
  <c r="L4417" i="1" s="1"/>
  <c r="L4676" i="1" s="1"/>
  <c r="L3898" i="1"/>
  <c r="L4157" i="1" s="1"/>
  <c r="L4416" i="1" s="1"/>
  <c r="L4675" i="1" s="1"/>
  <c r="L3897" i="1"/>
  <c r="L4156" i="1" s="1"/>
  <c r="L4415" i="1" s="1"/>
  <c r="L4674" i="1" s="1"/>
  <c r="L3896" i="1"/>
  <c r="L4155" i="1" s="1"/>
  <c r="L4414" i="1" s="1"/>
  <c r="L4673" i="1" s="1"/>
  <c r="L3895" i="1"/>
  <c r="L4154" i="1" s="1"/>
  <c r="L4413" i="1" s="1"/>
  <c r="L4672" i="1" s="1"/>
  <c r="L3894" i="1"/>
  <c r="L4153" i="1" s="1"/>
  <c r="L4412" i="1" s="1"/>
  <c r="L4671" i="1" s="1"/>
  <c r="L3893" i="1"/>
  <c r="L4152" i="1" s="1"/>
  <c r="L4411" i="1" s="1"/>
  <c r="L4670" i="1" s="1"/>
  <c r="L3892" i="1"/>
  <c r="L4151" i="1" s="1"/>
  <c r="L4410" i="1" s="1"/>
  <c r="L4669" i="1" s="1"/>
  <c r="L3891" i="1"/>
  <c r="L4150" i="1" s="1"/>
  <c r="L4409" i="1" s="1"/>
  <c r="L4668" i="1" s="1"/>
  <c r="L3890" i="1"/>
  <c r="L4149" i="1" s="1"/>
  <c r="L4408" i="1" s="1"/>
  <c r="L4667" i="1" s="1"/>
  <c r="L3889" i="1"/>
  <c r="L4148" i="1" s="1"/>
  <c r="L4407" i="1" s="1"/>
  <c r="L4666" i="1" s="1"/>
  <c r="L3888" i="1"/>
  <c r="L4147" i="1" s="1"/>
  <c r="L4406" i="1" s="1"/>
  <c r="L4665" i="1" s="1"/>
  <c r="L3887" i="1"/>
  <c r="L4146" i="1" s="1"/>
  <c r="L4405" i="1" s="1"/>
  <c r="L4664" i="1" s="1"/>
  <c r="L3886" i="1"/>
  <c r="L4145" i="1" s="1"/>
  <c r="L4404" i="1" s="1"/>
  <c r="L4663" i="1" s="1"/>
  <c r="L3885" i="1"/>
  <c r="L4144" i="1" s="1"/>
  <c r="L3884" i="1"/>
  <c r="L4143" i="1" s="1"/>
  <c r="L4402" i="1" s="1"/>
  <c r="L4661" i="1" s="1"/>
  <c r="L3883" i="1"/>
  <c r="L4142" i="1" s="1"/>
  <c r="L4401" i="1" s="1"/>
  <c r="L4660" i="1" s="1"/>
  <c r="L3882" i="1"/>
  <c r="L4141" i="1" s="1"/>
  <c r="L4400" i="1" s="1"/>
  <c r="L4659" i="1" s="1"/>
  <c r="L3881" i="1"/>
  <c r="L4140" i="1" s="1"/>
  <c r="L4399" i="1" s="1"/>
  <c r="L4658" i="1" s="1"/>
  <c r="L3880" i="1"/>
  <c r="L4139" i="1" s="1"/>
  <c r="L4398" i="1" s="1"/>
  <c r="L4657" i="1" s="1"/>
  <c r="L3879" i="1"/>
  <c r="L4138" i="1" s="1"/>
  <c r="L4397" i="1" s="1"/>
  <c r="L4656" i="1" s="1"/>
  <c r="L3878" i="1"/>
  <c r="L4137" i="1" s="1"/>
  <c r="L4396" i="1" s="1"/>
  <c r="L4655" i="1" s="1"/>
  <c r="L3877" i="1"/>
  <c r="L4136" i="1" s="1"/>
  <c r="L4395" i="1" s="1"/>
  <c r="L4654" i="1" s="1"/>
  <c r="L3876" i="1"/>
  <c r="L4135" i="1" s="1"/>
  <c r="L4394" i="1" s="1"/>
  <c r="L4653" i="1" s="1"/>
  <c r="L3875" i="1"/>
  <c r="L4134" i="1" s="1"/>
  <c r="L4393" i="1" s="1"/>
  <c r="L4652" i="1" s="1"/>
  <c r="L3874" i="1"/>
  <c r="L4133" i="1" s="1"/>
  <c r="L4392" i="1" s="1"/>
  <c r="L4651" i="1" s="1"/>
  <c r="L3873" i="1"/>
  <c r="L4132" i="1" s="1"/>
  <c r="L4391" i="1" s="1"/>
  <c r="L4650" i="1" s="1"/>
  <c r="L3872" i="1"/>
  <c r="L4131" i="1" s="1"/>
  <c r="L4390" i="1" s="1"/>
  <c r="L4649" i="1" s="1"/>
  <c r="L3871" i="1"/>
  <c r="L3870" i="1"/>
  <c r="L4129" i="1" s="1"/>
  <c r="L4388" i="1" s="1"/>
  <c r="L4647" i="1" s="1"/>
  <c r="L3869" i="1"/>
  <c r="L3868" i="1"/>
  <c r="L4127" i="1" s="1"/>
  <c r="L4386" i="1" s="1"/>
  <c r="L4645" i="1" s="1"/>
  <c r="L3867" i="1"/>
  <c r="L4126" i="1" s="1"/>
  <c r="L4385" i="1" s="1"/>
  <c r="L4644" i="1" s="1"/>
  <c r="L3866" i="1"/>
  <c r="L4125" i="1" s="1"/>
  <c r="L4384" i="1" s="1"/>
  <c r="L4643" i="1" s="1"/>
  <c r="L3783" i="1"/>
  <c r="L4042" i="1" s="1"/>
  <c r="L4301" i="1" s="1"/>
  <c r="L4560" i="1" s="1"/>
  <c r="L4819" i="1" s="1"/>
  <c r="L3782" i="1"/>
  <c r="L4041" i="1" s="1"/>
  <c r="L4300" i="1" s="1"/>
  <c r="L4559" i="1" s="1"/>
  <c r="L4818" i="1" s="1"/>
  <c r="L3781" i="1"/>
  <c r="L4040" i="1" s="1"/>
  <c r="L4299" i="1" s="1"/>
  <c r="L4558" i="1" s="1"/>
  <c r="L4817" i="1" s="1"/>
  <c r="L3780" i="1"/>
  <c r="L4039" i="1" s="1"/>
  <c r="L4298" i="1" s="1"/>
  <c r="L4557" i="1" s="1"/>
  <c r="L4816" i="1" s="1"/>
  <c r="L3779" i="1"/>
  <c r="L4038" i="1" s="1"/>
  <c r="L4297" i="1" s="1"/>
  <c r="L4556" i="1" s="1"/>
  <c r="L4815" i="1" s="1"/>
  <c r="L3778" i="1"/>
  <c r="L4037" i="1" s="1"/>
  <c r="L4296" i="1" s="1"/>
  <c r="L4555" i="1" s="1"/>
  <c r="L4814" i="1" s="1"/>
  <c r="L3540" i="1"/>
  <c r="L3527" i="1"/>
  <c r="L3524" i="1"/>
  <c r="L3411" i="1"/>
  <c r="L3394" i="1"/>
  <c r="L3393" i="1"/>
  <c r="L3321" i="1"/>
  <c r="L3580" i="1" s="1"/>
  <c r="L3279" i="1"/>
  <c r="L3538" i="1" s="1"/>
  <c r="L3264" i="1"/>
  <c r="L3523" i="1" s="1"/>
  <c r="L3263" i="1"/>
  <c r="L3522" i="1" s="1"/>
  <c r="L3257" i="1"/>
  <c r="L3516" i="1" s="1"/>
  <c r="L3239" i="1"/>
  <c r="L3498" i="1" s="1"/>
  <c r="L3231" i="1"/>
  <c r="L3490" i="1" s="1"/>
  <c r="L3201" i="1"/>
  <c r="L3460" i="1" s="1"/>
  <c r="L3191" i="1"/>
  <c r="L3450" i="1" s="1"/>
  <c r="L3185" i="1"/>
  <c r="L3444" i="1" s="1"/>
  <c r="L3184" i="1"/>
  <c r="L3443" i="1" s="1"/>
  <c r="L3183" i="1"/>
  <c r="L3442" i="1" s="1"/>
  <c r="L3177" i="1"/>
  <c r="L3436" i="1" s="1"/>
  <c r="L3145" i="1"/>
  <c r="L3404" i="1" s="1"/>
  <c r="L3143" i="1"/>
  <c r="L3402" i="1" s="1"/>
  <c r="L3121" i="1"/>
  <c r="L3380" i="1" s="1"/>
  <c r="L3120" i="1"/>
  <c r="L3379" i="1" s="1"/>
  <c r="L3119" i="1"/>
  <c r="L3378" i="1" s="1"/>
  <c r="L3081" i="1"/>
  <c r="L3340" i="1" s="1"/>
  <c r="L3599" i="1" s="1"/>
  <c r="L3080" i="1"/>
  <c r="L3339" i="1" s="1"/>
  <c r="L3598" i="1" s="1"/>
  <c r="L3079" i="1"/>
  <c r="L3338" i="1" s="1"/>
  <c r="L3597" i="1" s="1"/>
  <c r="L3057" i="1"/>
  <c r="L3316" i="1" s="1"/>
  <c r="L3575" i="1" s="1"/>
  <c r="L3056" i="1"/>
  <c r="L3315" i="1" s="1"/>
  <c r="L3574" i="1" s="1"/>
  <c r="L3043" i="1"/>
  <c r="L3302" i="1" s="1"/>
  <c r="L3561" i="1" s="1"/>
  <c r="L3042" i="1"/>
  <c r="L3301" i="1" s="1"/>
  <c r="L3560" i="1" s="1"/>
  <c r="L3041" i="1"/>
  <c r="L3300" i="1" s="1"/>
  <c r="L3559" i="1" s="1"/>
  <c r="L3040" i="1"/>
  <c r="L3299" i="1" s="1"/>
  <c r="L3558" i="1" s="1"/>
  <c r="L3039" i="1"/>
  <c r="L3298" i="1" s="1"/>
  <c r="L3557" i="1" s="1"/>
  <c r="L3038" i="1"/>
  <c r="L3297" i="1" s="1"/>
  <c r="L3556" i="1" s="1"/>
  <c r="L3037" i="1"/>
  <c r="L3296" i="1" s="1"/>
  <c r="L3555" i="1" s="1"/>
  <c r="L3036" i="1"/>
  <c r="L3295" i="1" s="1"/>
  <c r="L3554" i="1" s="1"/>
  <c r="L3035" i="1"/>
  <c r="L3294" i="1" s="1"/>
  <c r="L3553" i="1" s="1"/>
  <c r="L3034" i="1"/>
  <c r="L3293" i="1" s="1"/>
  <c r="L3552" i="1" s="1"/>
  <c r="L3033" i="1"/>
  <c r="L3292" i="1" s="1"/>
  <c r="L3551" i="1" s="1"/>
  <c r="L3032" i="1"/>
  <c r="L3291" i="1" s="1"/>
  <c r="L3550" i="1" s="1"/>
  <c r="L3031" i="1"/>
  <c r="L3290" i="1" s="1"/>
  <c r="L3549" i="1" s="1"/>
  <c r="L3030" i="1"/>
  <c r="L3289" i="1" s="1"/>
  <c r="L3548" i="1" s="1"/>
  <c r="L3029" i="1"/>
  <c r="L3288" i="1" s="1"/>
  <c r="L3547" i="1" s="1"/>
  <c r="L3028" i="1"/>
  <c r="L3287" i="1" s="1"/>
  <c r="L3546" i="1" s="1"/>
  <c r="L3027" i="1"/>
  <c r="L3286" i="1" s="1"/>
  <c r="L3545" i="1" s="1"/>
  <c r="L3026" i="1"/>
  <c r="L3285" i="1" s="1"/>
  <c r="L3544" i="1" s="1"/>
  <c r="L3025" i="1"/>
  <c r="L3284" i="1" s="1"/>
  <c r="L3543" i="1" s="1"/>
  <c r="L3024" i="1"/>
  <c r="L3283" i="1" s="1"/>
  <c r="L3542" i="1" s="1"/>
  <c r="L3023" i="1"/>
  <c r="L3282" i="1" s="1"/>
  <c r="L3541" i="1" s="1"/>
  <c r="L3022" i="1"/>
  <c r="L3281" i="1" s="1"/>
  <c r="L3021" i="1"/>
  <c r="L3280" i="1" s="1"/>
  <c r="L3539" i="1" s="1"/>
  <c r="L3020" i="1"/>
  <c r="L3019" i="1"/>
  <c r="L3278" i="1" s="1"/>
  <c r="L3537" i="1" s="1"/>
  <c r="L3018" i="1"/>
  <c r="L3277" i="1" s="1"/>
  <c r="L3536" i="1" s="1"/>
  <c r="L3017" i="1"/>
  <c r="L3276" i="1" s="1"/>
  <c r="L3535" i="1" s="1"/>
  <c r="L3016" i="1"/>
  <c r="L3275" i="1" s="1"/>
  <c r="L3534" i="1" s="1"/>
  <c r="L3015" i="1"/>
  <c r="L3274" i="1" s="1"/>
  <c r="L3533" i="1" s="1"/>
  <c r="L3014" i="1"/>
  <c r="L3273" i="1" s="1"/>
  <c r="L3532" i="1" s="1"/>
  <c r="L3013" i="1"/>
  <c r="L3272" i="1" s="1"/>
  <c r="L3531" i="1" s="1"/>
  <c r="L3012" i="1"/>
  <c r="L3271" i="1" s="1"/>
  <c r="L3530" i="1" s="1"/>
  <c r="L3011" i="1"/>
  <c r="L3270" i="1" s="1"/>
  <c r="L3529" i="1" s="1"/>
  <c r="L3010" i="1"/>
  <c r="L3269" i="1" s="1"/>
  <c r="L3528" i="1" s="1"/>
  <c r="L3009" i="1"/>
  <c r="L3268" i="1" s="1"/>
  <c r="L3008" i="1"/>
  <c r="L3267" i="1" s="1"/>
  <c r="L3526" i="1" s="1"/>
  <c r="L3007" i="1"/>
  <c r="L3266" i="1" s="1"/>
  <c r="L3525" i="1" s="1"/>
  <c r="L3006" i="1"/>
  <c r="L3265" i="1" s="1"/>
  <c r="L3005" i="1"/>
  <c r="L3004" i="1"/>
  <c r="L3003" i="1"/>
  <c r="L3262" i="1" s="1"/>
  <c r="L3521" i="1" s="1"/>
  <c r="L3002" i="1"/>
  <c r="L3261" i="1" s="1"/>
  <c r="L3520" i="1" s="1"/>
  <c r="L3001" i="1"/>
  <c r="L3260" i="1" s="1"/>
  <c r="L3519" i="1" s="1"/>
  <c r="L3000" i="1"/>
  <c r="L3259" i="1" s="1"/>
  <c r="L3518" i="1" s="1"/>
  <c r="L2999" i="1"/>
  <c r="L3258" i="1" s="1"/>
  <c r="L3517" i="1" s="1"/>
  <c r="L2998" i="1"/>
  <c r="L2997" i="1"/>
  <c r="L3256" i="1" s="1"/>
  <c r="L3515" i="1" s="1"/>
  <c r="L2996" i="1"/>
  <c r="L3255" i="1" s="1"/>
  <c r="L3514" i="1" s="1"/>
  <c r="L2995" i="1"/>
  <c r="L3254" i="1" s="1"/>
  <c r="L3513" i="1" s="1"/>
  <c r="L2994" i="1"/>
  <c r="L3253" i="1" s="1"/>
  <c r="L3512" i="1" s="1"/>
  <c r="L2993" i="1"/>
  <c r="L3252" i="1" s="1"/>
  <c r="L3511" i="1" s="1"/>
  <c r="L2992" i="1"/>
  <c r="L3251" i="1" s="1"/>
  <c r="L3510" i="1" s="1"/>
  <c r="L2991" i="1"/>
  <c r="L3250" i="1" s="1"/>
  <c r="L3509" i="1" s="1"/>
  <c r="L2990" i="1"/>
  <c r="L3249" i="1" s="1"/>
  <c r="L3508" i="1" s="1"/>
  <c r="L2989" i="1"/>
  <c r="L3248" i="1" s="1"/>
  <c r="L3507" i="1" s="1"/>
  <c r="L2988" i="1"/>
  <c r="L3247" i="1" s="1"/>
  <c r="L3506" i="1" s="1"/>
  <c r="L2987" i="1"/>
  <c r="L3246" i="1" s="1"/>
  <c r="L3505" i="1" s="1"/>
  <c r="L2986" i="1"/>
  <c r="L3245" i="1" s="1"/>
  <c r="L3504" i="1" s="1"/>
  <c r="L2985" i="1"/>
  <c r="L3244" i="1" s="1"/>
  <c r="L3503" i="1" s="1"/>
  <c r="L2984" i="1"/>
  <c r="L3243" i="1" s="1"/>
  <c r="L3502" i="1" s="1"/>
  <c r="L2983" i="1"/>
  <c r="L3242" i="1" s="1"/>
  <c r="L3501" i="1" s="1"/>
  <c r="L2982" i="1"/>
  <c r="L3241" i="1" s="1"/>
  <c r="L3500" i="1" s="1"/>
  <c r="L2981" i="1"/>
  <c r="L3240" i="1" s="1"/>
  <c r="L3499" i="1" s="1"/>
  <c r="L2980" i="1"/>
  <c r="L2979" i="1"/>
  <c r="L3238" i="1" s="1"/>
  <c r="L3497" i="1" s="1"/>
  <c r="L2978" i="1"/>
  <c r="L3237" i="1" s="1"/>
  <c r="L3496" i="1" s="1"/>
  <c r="L2977" i="1"/>
  <c r="L3236" i="1" s="1"/>
  <c r="L3495" i="1" s="1"/>
  <c r="L2976" i="1"/>
  <c r="L3235" i="1" s="1"/>
  <c r="L3494" i="1" s="1"/>
  <c r="L2975" i="1"/>
  <c r="L3234" i="1" s="1"/>
  <c r="L3493" i="1" s="1"/>
  <c r="L2974" i="1"/>
  <c r="L3233" i="1" s="1"/>
  <c r="L3492" i="1" s="1"/>
  <c r="L2973" i="1"/>
  <c r="L3232" i="1" s="1"/>
  <c r="L3491" i="1" s="1"/>
  <c r="L2972" i="1"/>
  <c r="L2971" i="1"/>
  <c r="L3230" i="1" s="1"/>
  <c r="L3489" i="1" s="1"/>
  <c r="L2970" i="1"/>
  <c r="L3229" i="1" s="1"/>
  <c r="L3488" i="1" s="1"/>
  <c r="L2969" i="1"/>
  <c r="L3228" i="1" s="1"/>
  <c r="L3487" i="1" s="1"/>
  <c r="L2968" i="1"/>
  <c r="L3227" i="1" s="1"/>
  <c r="L3486" i="1" s="1"/>
  <c r="L2967" i="1"/>
  <c r="L3226" i="1" s="1"/>
  <c r="L3485" i="1" s="1"/>
  <c r="L2966" i="1"/>
  <c r="L3225" i="1" s="1"/>
  <c r="L3484" i="1" s="1"/>
  <c r="L2965" i="1"/>
  <c r="L3224" i="1" s="1"/>
  <c r="L3483" i="1" s="1"/>
  <c r="L2964" i="1"/>
  <c r="L3223" i="1" s="1"/>
  <c r="L3482" i="1" s="1"/>
  <c r="L2963" i="1"/>
  <c r="L3222" i="1" s="1"/>
  <c r="L3481" i="1" s="1"/>
  <c r="L2962" i="1"/>
  <c r="L3221" i="1" s="1"/>
  <c r="L3480" i="1" s="1"/>
  <c r="L2955" i="1"/>
  <c r="L3214" i="1" s="1"/>
  <c r="L3473" i="1" s="1"/>
  <c r="L2954" i="1"/>
  <c r="L3213" i="1" s="1"/>
  <c r="L3472" i="1" s="1"/>
  <c r="L2953" i="1"/>
  <c r="L3212" i="1" s="1"/>
  <c r="L3471" i="1" s="1"/>
  <c r="L2952" i="1"/>
  <c r="L3211" i="1" s="1"/>
  <c r="L3470" i="1" s="1"/>
  <c r="L2951" i="1"/>
  <c r="L3210" i="1" s="1"/>
  <c r="L3469" i="1" s="1"/>
  <c r="L2950" i="1"/>
  <c r="L3209" i="1" s="1"/>
  <c r="L3468" i="1" s="1"/>
  <c r="L2949" i="1"/>
  <c r="L3208" i="1" s="1"/>
  <c r="L3467" i="1" s="1"/>
  <c r="L2948" i="1"/>
  <c r="L3207" i="1" s="1"/>
  <c r="L3466" i="1" s="1"/>
  <c r="L2947" i="1"/>
  <c r="L3206" i="1" s="1"/>
  <c r="L3465" i="1" s="1"/>
  <c r="L2946" i="1"/>
  <c r="L3205" i="1" s="1"/>
  <c r="L3464" i="1" s="1"/>
  <c r="L2945" i="1"/>
  <c r="L3204" i="1" s="1"/>
  <c r="L3463" i="1" s="1"/>
  <c r="L2944" i="1"/>
  <c r="L3203" i="1" s="1"/>
  <c r="L3462" i="1" s="1"/>
  <c r="L2943" i="1"/>
  <c r="L3202" i="1" s="1"/>
  <c r="L3461" i="1" s="1"/>
  <c r="L2942" i="1"/>
  <c r="L2941" i="1"/>
  <c r="L3200" i="1" s="1"/>
  <c r="L3459" i="1" s="1"/>
  <c r="L2940" i="1"/>
  <c r="L3199" i="1" s="1"/>
  <c r="L3458" i="1" s="1"/>
  <c r="L2939" i="1"/>
  <c r="L3198" i="1" s="1"/>
  <c r="L3457" i="1" s="1"/>
  <c r="L2938" i="1"/>
  <c r="L3197" i="1" s="1"/>
  <c r="L3456" i="1" s="1"/>
  <c r="L2937" i="1"/>
  <c r="L3196" i="1" s="1"/>
  <c r="L3455" i="1" s="1"/>
  <c r="L2936" i="1"/>
  <c r="L3195" i="1" s="1"/>
  <c r="L3454" i="1" s="1"/>
  <c r="L2935" i="1"/>
  <c r="L3194" i="1" s="1"/>
  <c r="L3453" i="1" s="1"/>
  <c r="L2934" i="1"/>
  <c r="L3193" i="1" s="1"/>
  <c r="L3452" i="1" s="1"/>
  <c r="L2933" i="1"/>
  <c r="L3192" i="1" s="1"/>
  <c r="L3451" i="1" s="1"/>
  <c r="L2932" i="1"/>
  <c r="L2931" i="1"/>
  <c r="L3190" i="1" s="1"/>
  <c r="L3449" i="1" s="1"/>
  <c r="L2930" i="1"/>
  <c r="L3189" i="1" s="1"/>
  <c r="L3448" i="1" s="1"/>
  <c r="L2929" i="1"/>
  <c r="L3188" i="1" s="1"/>
  <c r="L3447" i="1" s="1"/>
  <c r="L2928" i="1"/>
  <c r="L3187" i="1" s="1"/>
  <c r="L3446" i="1" s="1"/>
  <c r="L2927" i="1"/>
  <c r="L3186" i="1" s="1"/>
  <c r="L3445" i="1" s="1"/>
  <c r="L2926" i="1"/>
  <c r="L2925" i="1"/>
  <c r="L2924" i="1"/>
  <c r="L2923" i="1"/>
  <c r="L3182" i="1" s="1"/>
  <c r="L3441" i="1" s="1"/>
  <c r="L2922" i="1"/>
  <c r="L3181" i="1" s="1"/>
  <c r="L3440" i="1" s="1"/>
  <c r="L2921" i="1"/>
  <c r="L3180" i="1" s="1"/>
  <c r="L3439" i="1" s="1"/>
  <c r="L2920" i="1"/>
  <c r="L3179" i="1" s="1"/>
  <c r="L3438" i="1" s="1"/>
  <c r="L2919" i="1"/>
  <c r="L3178" i="1" s="1"/>
  <c r="L3437" i="1" s="1"/>
  <c r="L2918" i="1"/>
  <c r="L2917" i="1"/>
  <c r="L3176" i="1" s="1"/>
  <c r="L3435" i="1" s="1"/>
  <c r="L2916" i="1"/>
  <c r="L3175" i="1" s="1"/>
  <c r="L3434" i="1" s="1"/>
  <c r="L2915" i="1"/>
  <c r="L3174" i="1" s="1"/>
  <c r="L3433" i="1" s="1"/>
  <c r="L2914" i="1"/>
  <c r="L3173" i="1" s="1"/>
  <c r="L3432" i="1" s="1"/>
  <c r="L2913" i="1"/>
  <c r="L3172" i="1" s="1"/>
  <c r="L3431" i="1" s="1"/>
  <c r="L2912" i="1"/>
  <c r="L3171" i="1" s="1"/>
  <c r="L3430" i="1" s="1"/>
  <c r="L2911" i="1"/>
  <c r="L3170" i="1" s="1"/>
  <c r="L3429" i="1" s="1"/>
  <c r="L2910" i="1"/>
  <c r="L3169" i="1" s="1"/>
  <c r="L3428" i="1" s="1"/>
  <c r="L2909" i="1"/>
  <c r="L3168" i="1" s="1"/>
  <c r="L3427" i="1" s="1"/>
  <c r="L2908" i="1"/>
  <c r="L3167" i="1" s="1"/>
  <c r="L3426" i="1" s="1"/>
  <c r="L2907" i="1"/>
  <c r="L3166" i="1" s="1"/>
  <c r="L3425" i="1" s="1"/>
  <c r="L2906" i="1"/>
  <c r="L3165" i="1" s="1"/>
  <c r="L3424" i="1" s="1"/>
  <c r="L2905" i="1"/>
  <c r="L3164" i="1" s="1"/>
  <c r="L3423" i="1" s="1"/>
  <c r="L2904" i="1"/>
  <c r="L3163" i="1" s="1"/>
  <c r="L3422" i="1" s="1"/>
  <c r="L2903" i="1"/>
  <c r="L3162" i="1" s="1"/>
  <c r="L3421" i="1" s="1"/>
  <c r="L2902" i="1"/>
  <c r="L3161" i="1" s="1"/>
  <c r="L3420" i="1" s="1"/>
  <c r="L2901" i="1"/>
  <c r="L3160" i="1" s="1"/>
  <c r="L3419" i="1" s="1"/>
  <c r="L2900" i="1"/>
  <c r="L3159" i="1" s="1"/>
  <c r="L3418" i="1" s="1"/>
  <c r="L2899" i="1"/>
  <c r="L3158" i="1" s="1"/>
  <c r="L3417" i="1" s="1"/>
  <c r="L2898" i="1"/>
  <c r="L3157" i="1" s="1"/>
  <c r="L3416" i="1" s="1"/>
  <c r="L2897" i="1"/>
  <c r="L3156" i="1" s="1"/>
  <c r="L3415" i="1" s="1"/>
  <c r="L2896" i="1"/>
  <c r="L3155" i="1" s="1"/>
  <c r="L3414" i="1" s="1"/>
  <c r="L2895" i="1"/>
  <c r="L3154" i="1" s="1"/>
  <c r="L3413" i="1" s="1"/>
  <c r="L2894" i="1"/>
  <c r="L3153" i="1" s="1"/>
  <c r="L3412" i="1" s="1"/>
  <c r="L2893" i="1"/>
  <c r="L3152" i="1" s="1"/>
  <c r="L2892" i="1"/>
  <c r="L3151" i="1" s="1"/>
  <c r="L3410" i="1" s="1"/>
  <c r="L2891" i="1"/>
  <c r="L3150" i="1" s="1"/>
  <c r="L3409" i="1" s="1"/>
  <c r="L2890" i="1"/>
  <c r="L3149" i="1" s="1"/>
  <c r="L3408" i="1" s="1"/>
  <c r="L2889" i="1"/>
  <c r="L3148" i="1" s="1"/>
  <c r="L3407" i="1" s="1"/>
  <c r="L2888" i="1"/>
  <c r="L3147" i="1" s="1"/>
  <c r="L3406" i="1" s="1"/>
  <c r="L2887" i="1"/>
  <c r="L3146" i="1" s="1"/>
  <c r="L3405" i="1" s="1"/>
  <c r="L2886" i="1"/>
  <c r="L2885" i="1"/>
  <c r="L3144" i="1" s="1"/>
  <c r="L3403" i="1" s="1"/>
  <c r="L2884" i="1"/>
  <c r="L2883" i="1"/>
  <c r="L3142" i="1" s="1"/>
  <c r="L3401" i="1" s="1"/>
  <c r="L2882" i="1"/>
  <c r="L3141" i="1" s="1"/>
  <c r="L3400" i="1" s="1"/>
  <c r="L2881" i="1"/>
  <c r="L3140" i="1" s="1"/>
  <c r="L3399" i="1" s="1"/>
  <c r="L2880" i="1"/>
  <c r="L3139" i="1" s="1"/>
  <c r="L3398" i="1" s="1"/>
  <c r="L2879" i="1"/>
  <c r="L3138" i="1" s="1"/>
  <c r="L3397" i="1" s="1"/>
  <c r="L2878" i="1"/>
  <c r="L3137" i="1" s="1"/>
  <c r="L3396" i="1" s="1"/>
  <c r="L2877" i="1"/>
  <c r="L3136" i="1" s="1"/>
  <c r="L3395" i="1" s="1"/>
  <c r="L2876" i="1"/>
  <c r="L3135" i="1" s="1"/>
  <c r="L2875" i="1"/>
  <c r="L3134" i="1" s="1"/>
  <c r="L2874" i="1"/>
  <c r="L3133" i="1" s="1"/>
  <c r="L3392" i="1" s="1"/>
  <c r="L2873" i="1"/>
  <c r="L3132" i="1" s="1"/>
  <c r="L3391" i="1" s="1"/>
  <c r="L2872" i="1"/>
  <c r="L3131" i="1" s="1"/>
  <c r="L3390" i="1" s="1"/>
  <c r="L2871" i="1"/>
  <c r="L3130" i="1" s="1"/>
  <c r="L3389" i="1" s="1"/>
  <c r="L2870" i="1"/>
  <c r="L3129" i="1" s="1"/>
  <c r="L3388" i="1" s="1"/>
  <c r="L2869" i="1"/>
  <c r="L3128" i="1" s="1"/>
  <c r="L3387" i="1" s="1"/>
  <c r="L2868" i="1"/>
  <c r="L3127" i="1" s="1"/>
  <c r="L3386" i="1" s="1"/>
  <c r="L2867" i="1"/>
  <c r="L3126" i="1" s="1"/>
  <c r="L3385" i="1" s="1"/>
  <c r="L2866" i="1"/>
  <c r="L3125" i="1" s="1"/>
  <c r="L3384" i="1" s="1"/>
  <c r="L2865" i="1"/>
  <c r="L3124" i="1" s="1"/>
  <c r="L3383" i="1" s="1"/>
  <c r="L2864" i="1"/>
  <c r="L3123" i="1" s="1"/>
  <c r="L3382" i="1" s="1"/>
  <c r="L2863" i="1"/>
  <c r="L3122" i="1" s="1"/>
  <c r="L3381" i="1" s="1"/>
  <c r="L2862" i="1"/>
  <c r="L2861" i="1"/>
  <c r="L2860" i="1"/>
  <c r="L2859" i="1"/>
  <c r="L3118" i="1" s="1"/>
  <c r="L3377" i="1" s="1"/>
  <c r="L2858" i="1"/>
  <c r="L3117" i="1" s="1"/>
  <c r="L3376" i="1" s="1"/>
  <c r="L2857" i="1"/>
  <c r="L3116" i="1" s="1"/>
  <c r="L3375" i="1" s="1"/>
  <c r="L2856" i="1"/>
  <c r="L3115" i="1" s="1"/>
  <c r="L3374" i="1" s="1"/>
  <c r="L2855" i="1"/>
  <c r="L3114" i="1" s="1"/>
  <c r="L3373" i="1" s="1"/>
  <c r="L2854" i="1"/>
  <c r="L3113" i="1" s="1"/>
  <c r="L3372" i="1" s="1"/>
  <c r="L2853" i="1"/>
  <c r="L3112" i="1" s="1"/>
  <c r="L3371" i="1" s="1"/>
  <c r="L2852" i="1"/>
  <c r="L3111" i="1" s="1"/>
  <c r="L3370" i="1" s="1"/>
  <c r="L2851" i="1"/>
  <c r="L3110" i="1" s="1"/>
  <c r="L3369" i="1" s="1"/>
  <c r="L2850" i="1"/>
  <c r="L3109" i="1" s="1"/>
  <c r="L3368" i="1" s="1"/>
  <c r="L2849" i="1"/>
  <c r="L3108" i="1" s="1"/>
  <c r="L3367" i="1" s="1"/>
  <c r="L2848" i="1"/>
  <c r="L3107" i="1" s="1"/>
  <c r="L3366" i="1" s="1"/>
  <c r="L2847" i="1"/>
  <c r="L3106" i="1" s="1"/>
  <c r="L3365" i="1" s="1"/>
  <c r="L2846" i="1"/>
  <c r="L3105" i="1" s="1"/>
  <c r="L3364" i="1" s="1"/>
  <c r="L2845" i="1"/>
  <c r="L3104" i="1" s="1"/>
  <c r="L3363" i="1" s="1"/>
  <c r="L2844" i="1"/>
  <c r="L3103" i="1" s="1"/>
  <c r="L3362" i="1" s="1"/>
  <c r="L2843" i="1"/>
  <c r="L3102" i="1" s="1"/>
  <c r="L3361" i="1" s="1"/>
  <c r="L2842" i="1"/>
  <c r="L3101" i="1" s="1"/>
  <c r="L3360" i="1" s="1"/>
  <c r="L2841" i="1"/>
  <c r="L3100" i="1" s="1"/>
  <c r="L3359" i="1" s="1"/>
  <c r="L2840" i="1"/>
  <c r="L3099" i="1" s="1"/>
  <c r="L3358" i="1" s="1"/>
  <c r="L2839" i="1"/>
  <c r="L3098" i="1" s="1"/>
  <c r="L3357" i="1" s="1"/>
  <c r="L2838" i="1"/>
  <c r="L3097" i="1" s="1"/>
  <c r="L3356" i="1" s="1"/>
  <c r="L2837" i="1"/>
  <c r="L3096" i="1" s="1"/>
  <c r="L3355" i="1" s="1"/>
  <c r="L2836" i="1"/>
  <c r="L3095" i="1" s="1"/>
  <c r="L3354" i="1" s="1"/>
  <c r="L2835" i="1"/>
  <c r="L3094" i="1" s="1"/>
  <c r="L3353" i="1" s="1"/>
  <c r="L2834" i="1"/>
  <c r="L3093" i="1" s="1"/>
  <c r="L3352" i="1" s="1"/>
  <c r="L2833" i="1"/>
  <c r="L3092" i="1" s="1"/>
  <c r="L3351" i="1" s="1"/>
  <c r="L2832" i="1"/>
  <c r="L3091" i="1" s="1"/>
  <c r="L3350" i="1" s="1"/>
  <c r="L2831" i="1"/>
  <c r="L3090" i="1" s="1"/>
  <c r="L3349" i="1" s="1"/>
  <c r="L2830" i="1"/>
  <c r="L3089" i="1" s="1"/>
  <c r="L3348" i="1" s="1"/>
  <c r="L2829" i="1"/>
  <c r="L3088" i="1" s="1"/>
  <c r="L3347" i="1" s="1"/>
  <c r="L3606" i="1" s="1"/>
  <c r="L2828" i="1"/>
  <c r="L3087" i="1" s="1"/>
  <c r="L3346" i="1" s="1"/>
  <c r="L3605" i="1" s="1"/>
  <c r="L2827" i="1"/>
  <c r="L3086" i="1" s="1"/>
  <c r="L3345" i="1" s="1"/>
  <c r="L3604" i="1" s="1"/>
  <c r="L2826" i="1"/>
  <c r="L3085" i="1" s="1"/>
  <c r="L3344" i="1" s="1"/>
  <c r="L3603" i="1" s="1"/>
  <c r="L2825" i="1"/>
  <c r="L3084" i="1" s="1"/>
  <c r="L3343" i="1" s="1"/>
  <c r="L3602" i="1" s="1"/>
  <c r="L2824" i="1"/>
  <c r="L3083" i="1" s="1"/>
  <c r="L3342" i="1" s="1"/>
  <c r="L3601" i="1" s="1"/>
  <c r="L2823" i="1"/>
  <c r="L3082" i="1" s="1"/>
  <c r="L3341" i="1" s="1"/>
  <c r="L3600" i="1" s="1"/>
  <c r="L2822" i="1"/>
  <c r="L2821" i="1"/>
  <c r="L2820" i="1"/>
  <c r="L2819" i="1"/>
  <c r="L3078" i="1" s="1"/>
  <c r="L3337" i="1" s="1"/>
  <c r="L3596" i="1" s="1"/>
  <c r="L2818" i="1"/>
  <c r="L3077" i="1" s="1"/>
  <c r="L3336" i="1" s="1"/>
  <c r="L3595" i="1" s="1"/>
  <c r="L2817" i="1"/>
  <c r="L3076" i="1" s="1"/>
  <c r="L3335" i="1" s="1"/>
  <c r="L3594" i="1" s="1"/>
  <c r="L2816" i="1"/>
  <c r="L3075" i="1" s="1"/>
  <c r="L3334" i="1" s="1"/>
  <c r="L3593" i="1" s="1"/>
  <c r="L2815" i="1"/>
  <c r="L3074" i="1" s="1"/>
  <c r="L3333" i="1" s="1"/>
  <c r="L3592" i="1" s="1"/>
  <c r="L2814" i="1"/>
  <c r="L3073" i="1" s="1"/>
  <c r="L3332" i="1" s="1"/>
  <c r="L3591" i="1" s="1"/>
  <c r="L2813" i="1"/>
  <c r="L3072" i="1" s="1"/>
  <c r="L3331" i="1" s="1"/>
  <c r="L3590" i="1" s="1"/>
  <c r="L2812" i="1"/>
  <c r="L3071" i="1" s="1"/>
  <c r="L3330" i="1" s="1"/>
  <c r="L3589" i="1" s="1"/>
  <c r="L2811" i="1"/>
  <c r="L3070" i="1" s="1"/>
  <c r="L3329" i="1" s="1"/>
  <c r="L3588" i="1" s="1"/>
  <c r="L2810" i="1"/>
  <c r="L3069" i="1" s="1"/>
  <c r="L3328" i="1" s="1"/>
  <c r="L3587" i="1" s="1"/>
  <c r="L2809" i="1"/>
  <c r="L3068" i="1" s="1"/>
  <c r="L3327" i="1" s="1"/>
  <c r="L3586" i="1" s="1"/>
  <c r="L2808" i="1"/>
  <c r="L3067" i="1" s="1"/>
  <c r="L3326" i="1" s="1"/>
  <c r="L3585" i="1" s="1"/>
  <c r="L2807" i="1"/>
  <c r="L3066" i="1" s="1"/>
  <c r="L3325" i="1" s="1"/>
  <c r="L3584" i="1" s="1"/>
  <c r="L2806" i="1"/>
  <c r="L3065" i="1" s="1"/>
  <c r="L3324" i="1" s="1"/>
  <c r="L3583" i="1" s="1"/>
  <c r="L2805" i="1"/>
  <c r="L3064" i="1" s="1"/>
  <c r="L3323" i="1" s="1"/>
  <c r="L3582" i="1" s="1"/>
  <c r="L2804" i="1"/>
  <c r="L3063" i="1" s="1"/>
  <c r="L3322" i="1" s="1"/>
  <c r="L3581" i="1" s="1"/>
  <c r="L2803" i="1"/>
  <c r="L3062" i="1" s="1"/>
  <c r="L2802" i="1"/>
  <c r="L3061" i="1" s="1"/>
  <c r="L3320" i="1" s="1"/>
  <c r="L3579" i="1" s="1"/>
  <c r="L2801" i="1"/>
  <c r="L3060" i="1" s="1"/>
  <c r="L3319" i="1" s="1"/>
  <c r="L3578" i="1" s="1"/>
  <c r="L2800" i="1"/>
  <c r="L3059" i="1" s="1"/>
  <c r="L3318" i="1" s="1"/>
  <c r="L3577" i="1" s="1"/>
  <c r="L2799" i="1"/>
  <c r="L3058" i="1" s="1"/>
  <c r="L3317" i="1" s="1"/>
  <c r="L3576" i="1" s="1"/>
  <c r="L2798" i="1"/>
  <c r="L2797" i="1"/>
  <c r="L2796" i="1"/>
  <c r="L3055" i="1" s="1"/>
  <c r="L3314" i="1" s="1"/>
  <c r="L3573" i="1" s="1"/>
  <c r="L2795" i="1"/>
  <c r="L3054" i="1" s="1"/>
  <c r="L3313" i="1" s="1"/>
  <c r="L3572" i="1" s="1"/>
  <c r="L2794" i="1"/>
  <c r="L3053" i="1" s="1"/>
  <c r="L3312" i="1" s="1"/>
  <c r="L3571" i="1" s="1"/>
  <c r="L2793" i="1"/>
  <c r="L3052" i="1" s="1"/>
  <c r="L3311" i="1" s="1"/>
  <c r="L3570" i="1" s="1"/>
  <c r="L2792" i="1"/>
  <c r="L3051" i="1" s="1"/>
  <c r="L3310" i="1" s="1"/>
  <c r="L3569" i="1" s="1"/>
  <c r="L2791" i="1"/>
  <c r="L3050" i="1" s="1"/>
  <c r="L3309" i="1" s="1"/>
  <c r="L3568" i="1" s="1"/>
  <c r="L2790" i="1"/>
  <c r="L3049" i="1" s="1"/>
  <c r="L3308" i="1" s="1"/>
  <c r="L3567" i="1" s="1"/>
  <c r="L2789" i="1"/>
  <c r="L3048" i="1" s="1"/>
  <c r="L3307" i="1" s="1"/>
  <c r="L3566" i="1" s="1"/>
  <c r="L2788" i="1"/>
  <c r="L3047" i="1" s="1"/>
  <c r="L3306" i="1" s="1"/>
  <c r="L3565" i="1" s="1"/>
  <c r="L2787" i="1"/>
  <c r="L3046" i="1" s="1"/>
  <c r="L3305" i="1" s="1"/>
  <c r="L3564" i="1" s="1"/>
  <c r="L2786" i="1"/>
  <c r="L3045" i="1" s="1"/>
  <c r="L3304" i="1" s="1"/>
  <c r="L3563" i="1" s="1"/>
  <c r="L2785" i="1"/>
  <c r="L3044" i="1" s="1"/>
  <c r="L3303" i="1" s="1"/>
  <c r="L3562" i="1" s="1"/>
  <c r="L2702" i="1"/>
  <c r="L2961" i="1" s="1"/>
  <c r="L3220" i="1" s="1"/>
  <c r="L3479" i="1" s="1"/>
  <c r="L2701" i="1"/>
  <c r="L2960" i="1" s="1"/>
  <c r="L3219" i="1" s="1"/>
  <c r="L3478" i="1" s="1"/>
  <c r="L2700" i="1"/>
  <c r="L2959" i="1" s="1"/>
  <c r="L3218" i="1" s="1"/>
  <c r="L3477" i="1" s="1"/>
  <c r="L2699" i="1"/>
  <c r="L2958" i="1" s="1"/>
  <c r="L3217" i="1" s="1"/>
  <c r="L3476" i="1" s="1"/>
  <c r="L2698" i="1"/>
  <c r="L2957" i="1" s="1"/>
  <c r="L3216" i="1" s="1"/>
  <c r="L3475" i="1" s="1"/>
  <c r="L2697" i="1"/>
  <c r="L2956" i="1" s="1"/>
  <c r="L3215" i="1" s="1"/>
  <c r="L3474" i="1" s="1"/>
  <c r="L11541" i="1"/>
  <c r="L11800" i="1" s="1"/>
  <c r="L12059" i="1" s="1"/>
  <c r="L12318" i="1" s="1"/>
  <c r="L12836" i="1" s="1"/>
  <c r="L11522" i="1"/>
  <c r="L11781" i="1" s="1"/>
  <c r="L12040" i="1" s="1"/>
  <c r="L12299" i="1" s="1"/>
  <c r="L12817" i="1" s="1"/>
  <c r="L13335" i="1" s="1"/>
  <c r="L13594" i="1" s="1"/>
  <c r="L11772" i="1"/>
  <c r="L12031" i="1" s="1"/>
  <c r="L12290" i="1" s="1"/>
  <c r="L12808" i="1" s="1"/>
  <c r="L13326" i="1" s="1"/>
  <c r="L13585" i="1" s="1"/>
  <c r="L13844" i="1" s="1"/>
  <c r="L14103" i="1" s="1"/>
  <c r="L11744" i="1"/>
  <c r="L12003" i="1" s="1"/>
  <c r="L12262" i="1" s="1"/>
  <c r="L11715" i="1"/>
  <c r="L11974" i="1" s="1"/>
  <c r="L12233" i="1" s="1"/>
  <c r="L11707" i="1"/>
  <c r="L11966" i="1" s="1"/>
  <c r="L12225" i="1" s="1"/>
  <c r="L2102" i="1"/>
  <c r="L2084" i="1"/>
  <c r="L1885" i="1"/>
  <c r="L2144" i="1" s="1"/>
  <c r="L2403" i="1" s="1"/>
  <c r="L1846" i="1"/>
  <c r="L2105" i="1" s="1"/>
  <c r="L1821" i="1"/>
  <c r="L2080" i="1" s="1"/>
  <c r="L1765" i="1"/>
  <c r="L2024" i="1" s="1"/>
  <c r="L1758" i="1"/>
  <c r="L2017" i="1" s="1"/>
  <c r="L1757" i="1"/>
  <c r="L2016" i="1" s="1"/>
  <c r="L1756" i="1"/>
  <c r="L2015" i="1" s="1"/>
  <c r="L1748" i="1"/>
  <c r="L2007" i="1" s="1"/>
  <c r="L1740" i="1"/>
  <c r="L1999" i="1" s="1"/>
  <c r="L1732" i="1"/>
  <c r="L1991" i="1" s="1"/>
  <c r="L1724" i="1"/>
  <c r="L1983" i="1" s="1"/>
  <c r="L1716" i="1"/>
  <c r="L1975" i="1" s="1"/>
  <c r="L1709" i="1"/>
  <c r="L1968" i="1" s="1"/>
  <c r="L1708" i="1"/>
  <c r="L1967" i="1" s="1"/>
  <c r="L1692" i="1"/>
  <c r="L1951" i="1" s="1"/>
  <c r="L1684" i="1"/>
  <c r="L1943" i="1" s="1"/>
  <c r="L1676" i="1"/>
  <c r="L1935" i="1" s="1"/>
  <c r="L1669" i="1"/>
  <c r="L1928" i="1" s="1"/>
  <c r="L1668" i="1"/>
  <c r="L1927" i="1" s="1"/>
  <c r="L1652" i="1"/>
  <c r="L1911" i="1" s="1"/>
  <c r="L1645" i="1"/>
  <c r="L1904" i="1" s="1"/>
  <c r="L2163" i="1" s="1"/>
  <c r="L1644" i="1"/>
  <c r="L1903" i="1" s="1"/>
  <c r="L2162" i="1" s="1"/>
  <c r="L1637" i="1"/>
  <c r="L1896" i="1" s="1"/>
  <c r="L2155" i="1" s="1"/>
  <c r="L1628" i="1"/>
  <c r="L1887" i="1" s="1"/>
  <c r="L2146" i="1" s="1"/>
  <c r="L1620" i="1"/>
  <c r="L1879" i="1" s="1"/>
  <c r="L2138" i="1" s="1"/>
  <c r="L1612" i="1"/>
  <c r="L1871" i="1" s="1"/>
  <c r="L2130" i="1" s="1"/>
  <c r="L1604" i="1"/>
  <c r="L1863" i="1" s="1"/>
  <c r="L2122" i="1" s="1"/>
  <c r="L1600" i="1"/>
  <c r="L2118" i="1" s="1"/>
  <c r="L1599" i="1"/>
  <c r="L1858" i="1" s="1"/>
  <c r="L2117" i="1" s="1"/>
  <c r="L1598" i="1"/>
  <c r="L1857" i="1" s="1"/>
  <c r="L1597" i="1"/>
  <c r="L1856" i="1" s="1"/>
  <c r="L2115" i="1" s="1"/>
  <c r="L1596" i="1"/>
  <c r="L1855" i="1" s="1"/>
  <c r="L2114" i="1" s="1"/>
  <c r="L1595" i="1"/>
  <c r="L1854" i="1" s="1"/>
  <c r="L2113" i="1" s="1"/>
  <c r="L1594" i="1"/>
  <c r="L1853" i="1" s="1"/>
  <c r="L2112" i="1" s="1"/>
  <c r="L1593" i="1"/>
  <c r="L1852" i="1" s="1"/>
  <c r="L2111" i="1" s="1"/>
  <c r="L1592" i="1"/>
  <c r="L1851" i="1" s="1"/>
  <c r="L2110" i="1" s="1"/>
  <c r="L1591" i="1"/>
  <c r="L1850" i="1" s="1"/>
  <c r="L2109" i="1" s="1"/>
  <c r="L1590" i="1"/>
  <c r="L1849" i="1" s="1"/>
  <c r="L2108" i="1" s="1"/>
  <c r="L1589" i="1"/>
  <c r="L1848" i="1" s="1"/>
  <c r="L2107" i="1" s="1"/>
  <c r="L1588" i="1"/>
  <c r="L1847" i="1" s="1"/>
  <c r="L2106" i="1" s="1"/>
  <c r="L1587" i="1"/>
  <c r="L1586" i="1"/>
  <c r="L1845" i="1" s="1"/>
  <c r="L1585" i="1"/>
  <c r="L2103" i="1" s="1"/>
  <c r="L1584" i="1"/>
  <c r="L1843" i="1" s="1"/>
  <c r="L1583" i="1"/>
  <c r="L1842" i="1" s="1"/>
  <c r="L2101" i="1" s="1"/>
  <c r="L1582" i="1"/>
  <c r="L1841" i="1" s="1"/>
  <c r="L2100" i="1" s="1"/>
  <c r="L1581" i="1"/>
  <c r="L1840" i="1" s="1"/>
  <c r="L2099" i="1" s="1"/>
  <c r="L1580" i="1"/>
  <c r="L1839" i="1" s="1"/>
  <c r="L2098" i="1" s="1"/>
  <c r="L1579" i="1"/>
  <c r="L1838" i="1" s="1"/>
  <c r="L2097" i="1" s="1"/>
  <c r="L1578" i="1"/>
  <c r="L1837" i="1" s="1"/>
  <c r="L2096" i="1" s="1"/>
  <c r="L1577" i="1"/>
  <c r="L2095" i="1" s="1"/>
  <c r="L1576" i="1"/>
  <c r="L1835" i="1" s="1"/>
  <c r="L2094" i="1" s="1"/>
  <c r="L1575" i="1"/>
  <c r="L1834" i="1" s="1"/>
  <c r="L1574" i="1"/>
  <c r="L1833" i="1" s="1"/>
  <c r="L1573" i="1"/>
  <c r="L2091" i="1" s="1"/>
  <c r="L1572" i="1"/>
  <c r="L1831" i="1" s="1"/>
  <c r="L2090" i="1" s="1"/>
  <c r="L1571" i="1"/>
  <c r="L1830" i="1" s="1"/>
  <c r="L2089" i="1" s="1"/>
  <c r="L1570" i="1"/>
  <c r="L1829" i="1" s="1"/>
  <c r="L2088" i="1" s="1"/>
  <c r="L1569" i="1"/>
  <c r="L1828" i="1" s="1"/>
  <c r="L2087" i="1" s="1"/>
  <c r="L1568" i="1"/>
  <c r="L1827" i="1" s="1"/>
  <c r="L2086" i="1" s="1"/>
  <c r="L1567" i="1"/>
  <c r="L1826" i="1" s="1"/>
  <c r="L2085" i="1" s="1"/>
  <c r="L1566" i="1"/>
  <c r="L1825" i="1" s="1"/>
  <c r="L1565" i="1"/>
  <c r="L1824" i="1" s="1"/>
  <c r="L2083" i="1" s="1"/>
  <c r="L1564" i="1"/>
  <c r="L1823" i="1" s="1"/>
  <c r="L2082" i="1" s="1"/>
  <c r="L1563" i="1"/>
  <c r="L1822" i="1" s="1"/>
  <c r="L2081" i="1" s="1"/>
  <c r="L1562" i="1"/>
  <c r="L1561" i="1"/>
  <c r="L1820" i="1" s="1"/>
  <c r="L2079" i="1" s="1"/>
  <c r="L1560" i="1"/>
  <c r="L1819" i="1" s="1"/>
  <c r="L2078" i="1" s="1"/>
  <c r="L1559" i="1"/>
  <c r="L1818" i="1" s="1"/>
  <c r="L2077" i="1" s="1"/>
  <c r="L1558" i="1"/>
  <c r="L1817" i="1" s="1"/>
  <c r="L2076" i="1" s="1"/>
  <c r="L1557" i="1"/>
  <c r="L1816" i="1" s="1"/>
  <c r="L2075" i="1" s="1"/>
  <c r="L1556" i="1"/>
  <c r="L1815" i="1" s="1"/>
  <c r="L2074" i="1" s="1"/>
  <c r="L1555" i="1"/>
  <c r="L1814" i="1" s="1"/>
  <c r="L2073" i="1" s="1"/>
  <c r="L1554" i="1"/>
  <c r="L1813" i="1" s="1"/>
  <c r="L2072" i="1" s="1"/>
  <c r="L1553" i="1"/>
  <c r="L1812" i="1" s="1"/>
  <c r="L2071" i="1" s="1"/>
  <c r="L1552" i="1"/>
  <c r="L1811" i="1" s="1"/>
  <c r="L2070" i="1" s="1"/>
  <c r="L1551" i="1"/>
  <c r="L1810" i="1" s="1"/>
  <c r="L2069" i="1" s="1"/>
  <c r="L1550" i="1"/>
  <c r="L1809" i="1" s="1"/>
  <c r="L2068" i="1" s="1"/>
  <c r="L1549" i="1"/>
  <c r="L1808" i="1" s="1"/>
  <c r="L2067" i="1" s="1"/>
  <c r="L1548" i="1"/>
  <c r="L1807" i="1" s="1"/>
  <c r="L2066" i="1" s="1"/>
  <c r="L1547" i="1"/>
  <c r="L1806" i="1" s="1"/>
  <c r="L2065" i="1" s="1"/>
  <c r="L1546" i="1"/>
  <c r="L1805" i="1" s="1"/>
  <c r="L2064" i="1" s="1"/>
  <c r="L1545" i="1"/>
  <c r="L1804" i="1" s="1"/>
  <c r="L2063" i="1" s="1"/>
  <c r="L1544" i="1"/>
  <c r="L1803" i="1" s="1"/>
  <c r="L2062" i="1" s="1"/>
  <c r="L1543" i="1"/>
  <c r="L1802" i="1" s="1"/>
  <c r="L2061" i="1" s="1"/>
  <c r="L1542" i="1"/>
  <c r="L1801" i="1" s="1"/>
  <c r="L2060" i="1" s="1"/>
  <c r="L1541" i="1"/>
  <c r="L1800" i="1" s="1"/>
  <c r="L2059" i="1" s="1"/>
  <c r="L1540" i="1"/>
  <c r="L1799" i="1" s="1"/>
  <c r="L2058" i="1" s="1"/>
  <c r="L1539" i="1"/>
  <c r="L1798" i="1" s="1"/>
  <c r="L2057" i="1" s="1"/>
  <c r="L1538" i="1"/>
  <c r="L1797" i="1" s="1"/>
  <c r="L2056" i="1" s="1"/>
  <c r="L1537" i="1"/>
  <c r="L1796" i="1" s="1"/>
  <c r="L2055" i="1" s="1"/>
  <c r="L1536" i="1"/>
  <c r="L1795" i="1" s="1"/>
  <c r="L2054" i="1" s="1"/>
  <c r="L1535" i="1"/>
  <c r="L1794" i="1" s="1"/>
  <c r="L2053" i="1" s="1"/>
  <c r="L1534" i="1"/>
  <c r="L1793" i="1" s="1"/>
  <c r="L2052" i="1" s="1"/>
  <c r="L1533" i="1"/>
  <c r="L1792" i="1" s="1"/>
  <c r="L2051" i="1" s="1"/>
  <c r="L1532" i="1"/>
  <c r="L1791" i="1" s="1"/>
  <c r="L2050" i="1" s="1"/>
  <c r="L1531" i="1"/>
  <c r="L1790" i="1" s="1"/>
  <c r="L2049" i="1" s="1"/>
  <c r="L1530" i="1"/>
  <c r="L1789" i="1" s="1"/>
  <c r="L2048" i="1" s="1"/>
  <c r="L1529" i="1"/>
  <c r="L1788" i="1" s="1"/>
  <c r="L2047" i="1" s="1"/>
  <c r="L1528" i="1"/>
  <c r="L1787" i="1" s="1"/>
  <c r="L2046" i="1" s="1"/>
  <c r="L1527" i="1"/>
  <c r="L1786" i="1" s="1"/>
  <c r="L2045" i="1" s="1"/>
  <c r="L1526" i="1"/>
  <c r="L1785" i="1" s="1"/>
  <c r="L2044" i="1" s="1"/>
  <c r="L1525" i="1"/>
  <c r="L1784" i="1" s="1"/>
  <c r="L2043" i="1" s="1"/>
  <c r="L1524" i="1"/>
  <c r="L1783" i="1" s="1"/>
  <c r="L2042" i="1" s="1"/>
  <c r="L1523" i="1"/>
  <c r="L1782" i="1" s="1"/>
  <c r="L2041" i="1" s="1"/>
  <c r="L1522" i="1"/>
  <c r="L1781" i="1" s="1"/>
  <c r="L2040" i="1" s="1"/>
  <c r="L1521" i="1"/>
  <c r="L1780" i="1" s="1"/>
  <c r="L2039" i="1" s="1"/>
  <c r="L1520" i="1"/>
  <c r="L1779" i="1" s="1"/>
  <c r="L2038" i="1" s="1"/>
  <c r="L1519" i="1"/>
  <c r="L1778" i="1" s="1"/>
  <c r="L2037" i="1" s="1"/>
  <c r="L1512" i="1"/>
  <c r="L1771" i="1" s="1"/>
  <c r="L2030" i="1" s="1"/>
  <c r="L1511" i="1"/>
  <c r="L1770" i="1" s="1"/>
  <c r="L2029" i="1" s="1"/>
  <c r="L1510" i="1"/>
  <c r="L1769" i="1" s="1"/>
  <c r="L2028" i="1" s="1"/>
  <c r="L1509" i="1"/>
  <c r="L1768" i="1" s="1"/>
  <c r="L2027" i="1" s="1"/>
  <c r="L1508" i="1"/>
  <c r="L1767" i="1" s="1"/>
  <c r="L2026" i="1" s="1"/>
  <c r="L1507" i="1"/>
  <c r="L1766" i="1" s="1"/>
  <c r="L2025" i="1" s="1"/>
  <c r="L1506" i="1"/>
  <c r="L1505" i="1"/>
  <c r="L1764" i="1" s="1"/>
  <c r="L2023" i="1" s="1"/>
  <c r="L1504" i="1"/>
  <c r="L1763" i="1" s="1"/>
  <c r="L2022" i="1" s="1"/>
  <c r="L1503" i="1"/>
  <c r="L1762" i="1" s="1"/>
  <c r="L2021" i="1" s="1"/>
  <c r="L1502" i="1"/>
  <c r="L1761" i="1" s="1"/>
  <c r="L2020" i="1" s="1"/>
  <c r="L1501" i="1"/>
  <c r="L1760" i="1" s="1"/>
  <c r="L2019" i="1" s="1"/>
  <c r="L1500" i="1"/>
  <c r="L1759" i="1" s="1"/>
  <c r="L2018" i="1" s="1"/>
  <c r="L1499" i="1"/>
  <c r="L1498" i="1"/>
  <c r="L1497" i="1"/>
  <c r="L1496" i="1"/>
  <c r="L1755" i="1" s="1"/>
  <c r="L2014" i="1" s="1"/>
  <c r="L1495" i="1"/>
  <c r="L1754" i="1" s="1"/>
  <c r="L2013" i="1" s="1"/>
  <c r="L1494" i="1"/>
  <c r="L1753" i="1" s="1"/>
  <c r="L2012" i="1" s="1"/>
  <c r="L1493" i="1"/>
  <c r="L1752" i="1" s="1"/>
  <c r="L2011" i="1" s="1"/>
  <c r="L1492" i="1"/>
  <c r="L1751" i="1" s="1"/>
  <c r="L2010" i="1" s="1"/>
  <c r="L1491" i="1"/>
  <c r="L1750" i="1" s="1"/>
  <c r="L2009" i="1" s="1"/>
  <c r="L1490" i="1"/>
  <c r="L1749" i="1" s="1"/>
  <c r="L2008" i="1" s="1"/>
  <c r="L1489" i="1"/>
  <c r="L1488" i="1"/>
  <c r="L1747" i="1" s="1"/>
  <c r="L2006" i="1" s="1"/>
  <c r="L1487" i="1"/>
  <c r="L1746" i="1" s="1"/>
  <c r="L2005" i="1" s="1"/>
  <c r="L1486" i="1"/>
  <c r="L1745" i="1" s="1"/>
  <c r="L2004" i="1" s="1"/>
  <c r="L1485" i="1"/>
  <c r="L1744" i="1" s="1"/>
  <c r="L2003" i="1" s="1"/>
  <c r="L1484" i="1"/>
  <c r="L1743" i="1" s="1"/>
  <c r="L2002" i="1" s="1"/>
  <c r="L2520" i="1" s="1"/>
  <c r="L1483" i="1"/>
  <c r="L1742" i="1" s="1"/>
  <c r="L2001" i="1" s="1"/>
  <c r="L2519" i="1" s="1"/>
  <c r="L1482" i="1"/>
  <c r="L1741" i="1" s="1"/>
  <c r="L2000" i="1" s="1"/>
  <c r="L1481" i="1"/>
  <c r="L1480" i="1"/>
  <c r="L1739" i="1" s="1"/>
  <c r="L1998" i="1" s="1"/>
  <c r="L2516" i="1" s="1"/>
  <c r="L1479" i="1"/>
  <c r="L1738" i="1" s="1"/>
  <c r="L1997" i="1" s="1"/>
  <c r="L1478" i="1"/>
  <c r="L1737" i="1" s="1"/>
  <c r="L1996" i="1" s="1"/>
  <c r="L1477" i="1"/>
  <c r="L1736" i="1" s="1"/>
  <c r="L1995" i="1" s="1"/>
  <c r="L1476" i="1"/>
  <c r="L1735" i="1" s="1"/>
  <c r="L1994" i="1" s="1"/>
  <c r="L2512" i="1" s="1"/>
  <c r="L1475" i="1"/>
  <c r="L1734" i="1" s="1"/>
  <c r="L1993" i="1" s="1"/>
  <c r="L2511" i="1" s="1"/>
  <c r="L1474" i="1"/>
  <c r="L1733" i="1" s="1"/>
  <c r="L1992" i="1" s="1"/>
  <c r="L1473" i="1"/>
  <c r="L1472" i="1"/>
  <c r="L1731" i="1" s="1"/>
  <c r="L1990" i="1" s="1"/>
  <c r="L2508" i="1" s="1"/>
  <c r="L1471" i="1"/>
  <c r="L1730" i="1" s="1"/>
  <c r="L1989" i="1" s="1"/>
  <c r="L1470" i="1"/>
  <c r="L1729" i="1" s="1"/>
  <c r="L1988" i="1" s="1"/>
  <c r="L1469" i="1"/>
  <c r="L1728" i="1" s="1"/>
  <c r="L1987" i="1" s="1"/>
  <c r="L1468" i="1"/>
  <c r="L1727" i="1" s="1"/>
  <c r="L1986" i="1" s="1"/>
  <c r="L1467" i="1"/>
  <c r="L1726" i="1" s="1"/>
  <c r="L1985" i="1" s="1"/>
  <c r="L2503" i="1" s="1"/>
  <c r="L1466" i="1"/>
  <c r="L1725" i="1" s="1"/>
  <c r="L1984" i="1" s="1"/>
  <c r="L1465" i="1"/>
  <c r="L1464" i="1"/>
  <c r="L1723" i="1" s="1"/>
  <c r="L1982" i="1" s="1"/>
  <c r="L2500" i="1" s="1"/>
  <c r="L1463" i="1"/>
  <c r="L1722" i="1" s="1"/>
  <c r="L1981" i="1" s="1"/>
  <c r="L1462" i="1"/>
  <c r="L1721" i="1" s="1"/>
  <c r="L1980" i="1" s="1"/>
  <c r="L1461" i="1"/>
  <c r="L1720" i="1" s="1"/>
  <c r="L1979" i="1" s="1"/>
  <c r="L1460" i="1"/>
  <c r="L1719" i="1" s="1"/>
  <c r="L1978" i="1" s="1"/>
  <c r="L2496" i="1" s="1"/>
  <c r="L1459" i="1"/>
  <c r="L1718" i="1" s="1"/>
  <c r="L1977" i="1" s="1"/>
  <c r="L2495" i="1" s="1"/>
  <c r="L1458" i="1"/>
  <c r="L1717" i="1" s="1"/>
  <c r="L1976" i="1" s="1"/>
  <c r="L1457" i="1"/>
  <c r="L1456" i="1"/>
  <c r="L1715" i="1" s="1"/>
  <c r="L1974" i="1" s="1"/>
  <c r="L1455" i="1"/>
  <c r="L1714" i="1" s="1"/>
  <c r="L1973" i="1" s="1"/>
  <c r="L1454" i="1"/>
  <c r="L1713" i="1" s="1"/>
  <c r="L1972" i="1" s="1"/>
  <c r="L1453" i="1"/>
  <c r="L1712" i="1" s="1"/>
  <c r="L1971" i="1" s="1"/>
  <c r="L2489" i="1" s="1"/>
  <c r="L1452" i="1"/>
  <c r="L1711" i="1" s="1"/>
  <c r="L1970" i="1" s="1"/>
  <c r="L2488" i="1" s="1"/>
  <c r="L1451" i="1"/>
  <c r="L1710" i="1" s="1"/>
  <c r="L1969" i="1" s="1"/>
  <c r="L2487" i="1" s="1"/>
  <c r="L1450" i="1"/>
  <c r="L1449" i="1"/>
  <c r="L1448" i="1"/>
  <c r="L1707" i="1" s="1"/>
  <c r="L1966" i="1" s="1"/>
  <c r="L1447" i="1"/>
  <c r="L1706" i="1" s="1"/>
  <c r="L1965" i="1" s="1"/>
  <c r="L1446" i="1"/>
  <c r="L1705" i="1" s="1"/>
  <c r="L1964" i="1" s="1"/>
  <c r="L1445" i="1"/>
  <c r="L1704" i="1" s="1"/>
  <c r="L1963" i="1" s="1"/>
  <c r="L2481" i="1" s="1"/>
  <c r="L1444" i="1"/>
  <c r="L1703" i="1" s="1"/>
  <c r="L1962" i="1" s="1"/>
  <c r="L2480" i="1" s="1"/>
  <c r="L1443" i="1"/>
  <c r="L1702" i="1" s="1"/>
  <c r="L1961" i="1" s="1"/>
  <c r="L2479" i="1" s="1"/>
  <c r="L1442" i="1"/>
  <c r="L1701" i="1" s="1"/>
  <c r="L1960" i="1" s="1"/>
  <c r="L1441" i="1"/>
  <c r="L1700" i="1" s="1"/>
  <c r="L1959" i="1" s="1"/>
  <c r="L1440" i="1"/>
  <c r="L1699" i="1" s="1"/>
  <c r="L1958" i="1" s="1"/>
  <c r="L2217" i="1" s="1"/>
  <c r="L2476" i="1" s="1"/>
  <c r="L1439" i="1"/>
  <c r="L1698" i="1" s="1"/>
  <c r="L1957" i="1" s="1"/>
  <c r="L2216" i="1" s="1"/>
  <c r="L2475" i="1" s="1"/>
  <c r="L1438" i="1"/>
  <c r="L1697" i="1" s="1"/>
  <c r="L1956" i="1" s="1"/>
  <c r="L2215" i="1" s="1"/>
  <c r="L2474" i="1" s="1"/>
  <c r="L1437" i="1"/>
  <c r="L1696" i="1" s="1"/>
  <c r="L1955" i="1" s="1"/>
  <c r="L1436" i="1"/>
  <c r="L1695" i="1" s="1"/>
  <c r="L1954" i="1" s="1"/>
  <c r="L1435" i="1"/>
  <c r="L1694" i="1" s="1"/>
  <c r="L1953" i="1" s="1"/>
  <c r="L2212" i="1" s="1"/>
  <c r="L2471" i="1" s="1"/>
  <c r="L1434" i="1"/>
  <c r="L1693" i="1" s="1"/>
  <c r="L1952" i="1" s="1"/>
  <c r="L1433" i="1"/>
  <c r="L1432" i="1"/>
  <c r="L1691" i="1" s="1"/>
  <c r="L1950" i="1" s="1"/>
  <c r="L2209" i="1" s="1"/>
  <c r="L2468" i="1" s="1"/>
  <c r="L1431" i="1"/>
  <c r="L1690" i="1" s="1"/>
  <c r="L1949" i="1" s="1"/>
  <c r="L2208" i="1" s="1"/>
  <c r="L2467" i="1" s="1"/>
  <c r="L1430" i="1"/>
  <c r="L1689" i="1" s="1"/>
  <c r="L1948" i="1" s="1"/>
  <c r="L2207" i="1" s="1"/>
  <c r="L2466" i="1" s="1"/>
  <c r="L1429" i="1"/>
  <c r="L1688" i="1" s="1"/>
  <c r="L1947" i="1" s="1"/>
  <c r="L2206" i="1" s="1"/>
  <c r="L2465" i="1" s="1"/>
  <c r="L1428" i="1"/>
  <c r="L1687" i="1" s="1"/>
  <c r="L1946" i="1" s="1"/>
  <c r="L2205" i="1" s="1"/>
  <c r="L2464" i="1" s="1"/>
  <c r="L1427" i="1"/>
  <c r="L1686" i="1" s="1"/>
  <c r="L1945" i="1" s="1"/>
  <c r="L2204" i="1" s="1"/>
  <c r="L2463" i="1" s="1"/>
  <c r="L1426" i="1"/>
  <c r="L1685" i="1" s="1"/>
  <c r="L1944" i="1" s="1"/>
  <c r="L1425" i="1"/>
  <c r="L1424" i="1"/>
  <c r="L1683" i="1" s="1"/>
  <c r="L1942" i="1" s="1"/>
  <c r="L1423" i="1"/>
  <c r="L1682" i="1" s="1"/>
  <c r="L1941" i="1" s="1"/>
  <c r="L2200" i="1" s="1"/>
  <c r="L2459" i="1" s="1"/>
  <c r="L1422" i="1"/>
  <c r="L1681" i="1" s="1"/>
  <c r="L1940" i="1" s="1"/>
  <c r="L2199" i="1" s="1"/>
  <c r="L2458" i="1" s="1"/>
  <c r="L1421" i="1"/>
  <c r="L1680" i="1" s="1"/>
  <c r="L1939" i="1" s="1"/>
  <c r="L2198" i="1" s="1"/>
  <c r="L2457" i="1" s="1"/>
  <c r="L1420" i="1"/>
  <c r="L1679" i="1" s="1"/>
  <c r="L1938" i="1" s="1"/>
  <c r="L2197" i="1" s="1"/>
  <c r="L2456" i="1" s="1"/>
  <c r="L1419" i="1"/>
  <c r="L1678" i="1" s="1"/>
  <c r="L1937" i="1" s="1"/>
  <c r="L2196" i="1" s="1"/>
  <c r="L2455" i="1" s="1"/>
  <c r="L1418" i="1"/>
  <c r="L1677" i="1" s="1"/>
  <c r="L1936" i="1" s="1"/>
  <c r="L1417" i="1"/>
  <c r="L1416" i="1"/>
  <c r="L1675" i="1" s="1"/>
  <c r="L1934" i="1" s="1"/>
  <c r="L2193" i="1" s="1"/>
  <c r="L2452" i="1" s="1"/>
  <c r="L1415" i="1"/>
  <c r="L1674" i="1" s="1"/>
  <c r="L1933" i="1" s="1"/>
  <c r="L1414" i="1"/>
  <c r="L1673" i="1" s="1"/>
  <c r="L1932" i="1" s="1"/>
  <c r="L1413" i="1"/>
  <c r="L1672" i="1" s="1"/>
  <c r="L1931" i="1" s="1"/>
  <c r="L2190" i="1" s="1"/>
  <c r="L2449" i="1" s="1"/>
  <c r="L1412" i="1"/>
  <c r="L1671" i="1" s="1"/>
  <c r="L1930" i="1" s="1"/>
  <c r="L2189" i="1" s="1"/>
  <c r="L2448" i="1" s="1"/>
  <c r="L1411" i="1"/>
  <c r="L1670" i="1" s="1"/>
  <c r="L1929" i="1" s="1"/>
  <c r="L1410" i="1"/>
  <c r="L1409" i="1"/>
  <c r="L1408" i="1"/>
  <c r="L1667" i="1" s="1"/>
  <c r="L1926" i="1" s="1"/>
  <c r="L2185" i="1" s="1"/>
  <c r="L2444" i="1" s="1"/>
  <c r="L1407" i="1"/>
  <c r="L1666" i="1" s="1"/>
  <c r="L1925" i="1" s="1"/>
  <c r="L2184" i="1" s="1"/>
  <c r="L2443" i="1" s="1"/>
  <c r="L1406" i="1"/>
  <c r="L1665" i="1" s="1"/>
  <c r="L1924" i="1" s="1"/>
  <c r="L2183" i="1" s="1"/>
  <c r="L2442" i="1" s="1"/>
  <c r="L1405" i="1"/>
  <c r="L1664" i="1" s="1"/>
  <c r="L1923" i="1" s="1"/>
  <c r="L1404" i="1"/>
  <c r="L1663" i="1" s="1"/>
  <c r="L1922" i="1" s="1"/>
  <c r="L1403" i="1"/>
  <c r="L1662" i="1" s="1"/>
  <c r="L1921" i="1" s="1"/>
  <c r="L2180" i="1" s="1"/>
  <c r="L2439" i="1" s="1"/>
  <c r="L1402" i="1"/>
  <c r="L1661" i="1" s="1"/>
  <c r="L1920" i="1" s="1"/>
  <c r="L1401" i="1"/>
  <c r="L1660" i="1" s="1"/>
  <c r="L1919" i="1" s="1"/>
  <c r="L1400" i="1"/>
  <c r="L1659" i="1" s="1"/>
  <c r="L1918" i="1" s="1"/>
  <c r="L2177" i="1" s="1"/>
  <c r="L2436" i="1" s="1"/>
  <c r="L1399" i="1"/>
  <c r="L1658" i="1" s="1"/>
  <c r="L1917" i="1" s="1"/>
  <c r="L2176" i="1" s="1"/>
  <c r="L2435" i="1" s="1"/>
  <c r="L1398" i="1"/>
  <c r="L1657" i="1" s="1"/>
  <c r="L1916" i="1" s="1"/>
  <c r="L2175" i="1" s="1"/>
  <c r="L2434" i="1" s="1"/>
  <c r="L1397" i="1"/>
  <c r="L1656" i="1" s="1"/>
  <c r="L1915" i="1" s="1"/>
  <c r="L1396" i="1"/>
  <c r="L1655" i="1" s="1"/>
  <c r="L1914" i="1" s="1"/>
  <c r="L1395" i="1"/>
  <c r="L1654" i="1" s="1"/>
  <c r="L1913" i="1" s="1"/>
  <c r="L2172" i="1" s="1"/>
  <c r="L2431" i="1" s="1"/>
  <c r="L1394" i="1"/>
  <c r="L1653" i="1" s="1"/>
  <c r="L1912" i="1" s="1"/>
  <c r="L1393" i="1"/>
  <c r="L1392" i="1"/>
  <c r="L1651" i="1" s="1"/>
  <c r="L1910" i="1" s="1"/>
  <c r="L1391" i="1"/>
  <c r="L1650" i="1" s="1"/>
  <c r="L1909" i="1" s="1"/>
  <c r="L2168" i="1" s="1"/>
  <c r="L2427" i="1" s="1"/>
  <c r="L1390" i="1"/>
  <c r="L1649" i="1" s="1"/>
  <c r="L1908" i="1" s="1"/>
  <c r="L2167" i="1" s="1"/>
  <c r="L2426" i="1" s="1"/>
  <c r="L1389" i="1"/>
  <c r="L1648" i="1" s="1"/>
  <c r="L1907" i="1" s="1"/>
  <c r="L2166" i="1" s="1"/>
  <c r="L2425" i="1" s="1"/>
  <c r="L1388" i="1"/>
  <c r="L1647" i="1" s="1"/>
  <c r="L1906" i="1" s="1"/>
  <c r="L2165" i="1" s="1"/>
  <c r="L2424" i="1" s="1"/>
  <c r="L1387" i="1"/>
  <c r="L1646" i="1" s="1"/>
  <c r="L1905" i="1" s="1"/>
  <c r="L2164" i="1" s="1"/>
  <c r="L2423" i="1" s="1"/>
  <c r="L1386" i="1"/>
  <c r="L1385" i="1"/>
  <c r="L1384" i="1"/>
  <c r="L1643" i="1" s="1"/>
  <c r="L1902" i="1" s="1"/>
  <c r="L2161" i="1" s="1"/>
  <c r="L2420" i="1" s="1"/>
  <c r="L1383" i="1"/>
  <c r="L1642" i="1" s="1"/>
  <c r="L1901" i="1" s="1"/>
  <c r="L2160" i="1" s="1"/>
  <c r="L1382" i="1"/>
  <c r="L1641" i="1" s="1"/>
  <c r="L1900" i="1" s="1"/>
  <c r="L2159" i="1" s="1"/>
  <c r="L1381" i="1"/>
  <c r="L1640" i="1" s="1"/>
  <c r="L1899" i="1" s="1"/>
  <c r="L2158" i="1" s="1"/>
  <c r="L1380" i="1"/>
  <c r="L1639" i="1" s="1"/>
  <c r="L1898" i="1" s="1"/>
  <c r="L2157" i="1" s="1"/>
  <c r="L2416" i="1" s="1"/>
  <c r="L1379" i="1"/>
  <c r="L1638" i="1" s="1"/>
  <c r="L1897" i="1" s="1"/>
  <c r="L2156" i="1" s="1"/>
  <c r="L2415" i="1" s="1"/>
  <c r="L1378" i="1"/>
  <c r="L1377" i="1"/>
  <c r="L1636" i="1" s="1"/>
  <c r="L1895" i="1" s="1"/>
  <c r="L2154" i="1" s="1"/>
  <c r="L1376" i="1"/>
  <c r="L1635" i="1" s="1"/>
  <c r="L1894" i="1" s="1"/>
  <c r="L2153" i="1" s="1"/>
  <c r="L2412" i="1" s="1"/>
  <c r="L1375" i="1"/>
  <c r="L1634" i="1" s="1"/>
  <c r="L1893" i="1" s="1"/>
  <c r="L2152" i="1" s="1"/>
  <c r="L2411" i="1" s="1"/>
  <c r="L1374" i="1"/>
  <c r="L1633" i="1" s="1"/>
  <c r="L1892" i="1" s="1"/>
  <c r="L2151" i="1" s="1"/>
  <c r="L2410" i="1" s="1"/>
  <c r="L1373" i="1"/>
  <c r="L1632" i="1" s="1"/>
  <c r="L1891" i="1" s="1"/>
  <c r="L2150" i="1" s="1"/>
  <c r="L1372" i="1"/>
  <c r="L1631" i="1" s="1"/>
  <c r="L1890" i="1" s="1"/>
  <c r="L1371" i="1"/>
  <c r="L1630" i="1" s="1"/>
  <c r="L1889" i="1" s="1"/>
  <c r="L2148" i="1" s="1"/>
  <c r="L2407" i="1" s="1"/>
  <c r="L1370" i="1"/>
  <c r="L1629" i="1" s="1"/>
  <c r="L1888" i="1" s="1"/>
  <c r="L2147" i="1" s="1"/>
  <c r="L1369" i="1"/>
  <c r="L1368" i="1"/>
  <c r="L1627" i="1" s="1"/>
  <c r="L1886" i="1" s="1"/>
  <c r="L2145" i="1" s="1"/>
  <c r="L2404" i="1" s="1"/>
  <c r="L1367" i="1"/>
  <c r="L1626" i="1" s="1"/>
  <c r="L1366" i="1"/>
  <c r="L1625" i="1" s="1"/>
  <c r="L1884" i="1" s="1"/>
  <c r="L2143" i="1" s="1"/>
  <c r="L2402" i="1" s="1"/>
  <c r="L1365" i="1"/>
  <c r="L1624" i="1" s="1"/>
  <c r="L1883" i="1" s="1"/>
  <c r="L2142" i="1" s="1"/>
  <c r="L2401" i="1" s="1"/>
  <c r="L1364" i="1"/>
  <c r="L1623" i="1" s="1"/>
  <c r="L1882" i="1" s="1"/>
  <c r="L2141" i="1" s="1"/>
  <c r="L2400" i="1" s="1"/>
  <c r="L1363" i="1"/>
  <c r="L1622" i="1" s="1"/>
  <c r="L1881" i="1" s="1"/>
  <c r="L2140" i="1" s="1"/>
  <c r="L2399" i="1" s="1"/>
  <c r="L1362" i="1"/>
  <c r="L1621" i="1" s="1"/>
  <c r="L1880" i="1" s="1"/>
  <c r="L2139" i="1" s="1"/>
  <c r="L1361" i="1"/>
  <c r="L1360" i="1"/>
  <c r="L1619" i="1" s="1"/>
  <c r="L1878" i="1" s="1"/>
  <c r="L2137" i="1" s="1"/>
  <c r="L1359" i="1"/>
  <c r="L1618" i="1" s="1"/>
  <c r="L1877" i="1" s="1"/>
  <c r="L2136" i="1" s="1"/>
  <c r="L2395" i="1" s="1"/>
  <c r="L1358" i="1"/>
  <c r="L1617" i="1" s="1"/>
  <c r="L1876" i="1" s="1"/>
  <c r="L2135" i="1" s="1"/>
  <c r="L2394" i="1" s="1"/>
  <c r="L1357" i="1"/>
  <c r="L1616" i="1" s="1"/>
  <c r="L1875" i="1" s="1"/>
  <c r="L2134" i="1" s="1"/>
  <c r="L2393" i="1" s="1"/>
  <c r="L1356" i="1"/>
  <c r="L1615" i="1" s="1"/>
  <c r="L1874" i="1" s="1"/>
  <c r="L2133" i="1" s="1"/>
  <c r="L2392" i="1" s="1"/>
  <c r="L1355" i="1"/>
  <c r="L1614" i="1" s="1"/>
  <c r="L1873" i="1" s="1"/>
  <c r="L2132" i="1" s="1"/>
  <c r="L2391" i="1" s="1"/>
  <c r="L1354" i="1"/>
  <c r="L1613" i="1" s="1"/>
  <c r="L1872" i="1" s="1"/>
  <c r="L2131" i="1" s="1"/>
  <c r="L1353" i="1"/>
  <c r="L1352" i="1"/>
  <c r="L1611" i="1" s="1"/>
  <c r="L1870" i="1" s="1"/>
  <c r="L2129" i="1" s="1"/>
  <c r="L2388" i="1" s="1"/>
  <c r="L1351" i="1"/>
  <c r="L1610" i="1" s="1"/>
  <c r="L1869" i="1" s="1"/>
  <c r="L2128" i="1" s="1"/>
  <c r="L1350" i="1"/>
  <c r="L1609" i="1" s="1"/>
  <c r="L1868" i="1" s="1"/>
  <c r="L2127" i="1" s="1"/>
  <c r="L1349" i="1"/>
  <c r="L1608" i="1" s="1"/>
  <c r="L1867" i="1" s="1"/>
  <c r="L2126" i="1" s="1"/>
  <c r="L2385" i="1" s="1"/>
  <c r="L1348" i="1"/>
  <c r="L1607" i="1" s="1"/>
  <c r="L1866" i="1" s="1"/>
  <c r="L2125" i="1" s="1"/>
  <c r="L2384" i="1" s="1"/>
  <c r="L1347" i="1"/>
  <c r="L1606" i="1" s="1"/>
  <c r="L1865" i="1" s="1"/>
  <c r="L2124" i="1" s="1"/>
  <c r="L2383" i="1" s="1"/>
  <c r="L1346" i="1"/>
  <c r="L1605" i="1" s="1"/>
  <c r="L1864" i="1" s="1"/>
  <c r="L2123" i="1" s="1"/>
  <c r="L1345" i="1"/>
  <c r="L1344" i="1"/>
  <c r="L1603" i="1" s="1"/>
  <c r="L1862" i="1" s="1"/>
  <c r="L1343" i="1"/>
  <c r="L1602" i="1" s="1"/>
  <c r="L1861" i="1" s="1"/>
  <c r="L2120" i="1" s="1"/>
  <c r="L1342" i="1"/>
  <c r="L1601" i="1" s="1"/>
  <c r="L1860" i="1" s="1"/>
  <c r="L2119" i="1" s="1"/>
  <c r="L1259" i="1"/>
  <c r="L1518" i="1" s="1"/>
  <c r="L2036" i="1" s="1"/>
  <c r="L1258" i="1"/>
  <c r="L1517" i="1" s="1"/>
  <c r="L1776" i="1" s="1"/>
  <c r="L2035" i="1" s="1"/>
  <c r="L1257" i="1"/>
  <c r="L1516" i="1" s="1"/>
  <c r="L1775" i="1" s="1"/>
  <c r="L2034" i="1" s="1"/>
  <c r="L1256" i="1"/>
  <c r="L1515" i="1" s="1"/>
  <c r="L1774" i="1" s="1"/>
  <c r="L2033" i="1" s="1"/>
  <c r="L1255" i="1"/>
  <c r="L1514" i="1" s="1"/>
  <c r="L2032" i="1" s="1"/>
  <c r="L1254" i="1"/>
  <c r="L1513" i="1" s="1"/>
  <c r="L2031" i="1" s="1"/>
  <c r="L279" i="1"/>
  <c r="L538" i="1" s="1"/>
  <c r="L797" i="1" s="1"/>
  <c r="L1056" i="1" s="1"/>
  <c r="L280" i="1"/>
  <c r="L539" i="1" s="1"/>
  <c r="L798" i="1" s="1"/>
  <c r="L1057" i="1" s="1"/>
  <c r="L281" i="1"/>
  <c r="L540" i="1" s="1"/>
  <c r="L799" i="1" s="1"/>
  <c r="L1058" i="1" s="1"/>
  <c r="L282" i="1"/>
  <c r="L541" i="1" s="1"/>
  <c r="L800" i="1" s="1"/>
  <c r="L1059" i="1" s="1"/>
  <c r="L283" i="1"/>
  <c r="L542" i="1" s="1"/>
  <c r="L801" i="1" s="1"/>
  <c r="L1060" i="1" s="1"/>
  <c r="L284" i="1"/>
  <c r="L285" i="1"/>
  <c r="L544" i="1" s="1"/>
  <c r="L803" i="1" s="1"/>
  <c r="L1062" i="1" s="1"/>
  <c r="L286" i="1"/>
  <c r="L545" i="1" s="1"/>
  <c r="L804" i="1" s="1"/>
  <c r="L1063" i="1" s="1"/>
  <c r="L287" i="1"/>
  <c r="L546" i="1" s="1"/>
  <c r="L805" i="1" s="1"/>
  <c r="L1064" i="1" s="1"/>
  <c r="L288" i="1"/>
  <c r="L547" i="1" s="1"/>
  <c r="L806" i="1" s="1"/>
  <c r="L1065" i="1" s="1"/>
  <c r="L289" i="1"/>
  <c r="L548" i="1" s="1"/>
  <c r="L807" i="1" s="1"/>
  <c r="L1066" i="1" s="1"/>
  <c r="L290" i="1"/>
  <c r="L549" i="1" s="1"/>
  <c r="L808" i="1" s="1"/>
  <c r="L1067" i="1" s="1"/>
  <c r="L291" i="1"/>
  <c r="L550" i="1" s="1"/>
  <c r="L809" i="1" s="1"/>
  <c r="L1068" i="1" s="1"/>
  <c r="L292" i="1"/>
  <c r="L551" i="1" s="1"/>
  <c r="L810" i="1" s="1"/>
  <c r="L1069" i="1" s="1"/>
  <c r="L293" i="1"/>
  <c r="L552" i="1" s="1"/>
  <c r="L811" i="1" s="1"/>
  <c r="L1070" i="1" s="1"/>
  <c r="L294" i="1"/>
  <c r="L553" i="1" s="1"/>
  <c r="L812" i="1" s="1"/>
  <c r="L1071" i="1" s="1"/>
  <c r="L295" i="1"/>
  <c r="L554" i="1" s="1"/>
  <c r="L813" i="1" s="1"/>
  <c r="L1072" i="1" s="1"/>
  <c r="L296" i="1"/>
  <c r="L555" i="1" s="1"/>
  <c r="L814" i="1" s="1"/>
  <c r="L1073" i="1" s="1"/>
  <c r="L297" i="1"/>
  <c r="L556" i="1" s="1"/>
  <c r="L815" i="1" s="1"/>
  <c r="L1074" i="1" s="1"/>
  <c r="L298" i="1"/>
  <c r="L299" i="1"/>
  <c r="L558" i="1" s="1"/>
  <c r="L817" i="1" s="1"/>
  <c r="L1076" i="1" s="1"/>
  <c r="L300" i="1"/>
  <c r="L301" i="1"/>
  <c r="L560" i="1" s="1"/>
  <c r="L819" i="1" s="1"/>
  <c r="L1078" i="1" s="1"/>
  <c r="L302" i="1"/>
  <c r="L561" i="1" s="1"/>
  <c r="L820" i="1" s="1"/>
  <c r="L1079" i="1" s="1"/>
  <c r="L303" i="1"/>
  <c r="L562" i="1" s="1"/>
  <c r="L821" i="1" s="1"/>
  <c r="L1080" i="1" s="1"/>
  <c r="L304" i="1"/>
  <c r="L563" i="1" s="1"/>
  <c r="L822" i="1" s="1"/>
  <c r="L1081" i="1" s="1"/>
  <c r="L305" i="1"/>
  <c r="L306" i="1"/>
  <c r="L565" i="1" s="1"/>
  <c r="L824" i="1" s="1"/>
  <c r="L307" i="1"/>
  <c r="L566" i="1" s="1"/>
  <c r="L825" i="1" s="1"/>
  <c r="L308" i="1"/>
  <c r="L309" i="1"/>
  <c r="L568" i="1" s="1"/>
  <c r="L827" i="1" s="1"/>
  <c r="L310" i="1"/>
  <c r="L569" i="1" s="1"/>
  <c r="L828" i="1" s="1"/>
  <c r="L311" i="1"/>
  <c r="L570" i="1" s="1"/>
  <c r="L829" i="1" s="1"/>
  <c r="L312" i="1"/>
  <c r="L571" i="1" s="1"/>
  <c r="L830" i="1" s="1"/>
  <c r="L313" i="1"/>
  <c r="L572" i="1" s="1"/>
  <c r="L831" i="1" s="1"/>
  <c r="L314" i="1"/>
  <c r="L573" i="1" s="1"/>
  <c r="L832" i="1" s="1"/>
  <c r="L315" i="1"/>
  <c r="L574" i="1" s="1"/>
  <c r="L833" i="1" s="1"/>
  <c r="L316" i="1"/>
  <c r="L317" i="1"/>
  <c r="L576" i="1" s="1"/>
  <c r="L835" i="1" s="1"/>
  <c r="L318" i="1"/>
  <c r="L577" i="1" s="1"/>
  <c r="L836" i="1" s="1"/>
  <c r="L319" i="1"/>
  <c r="L578" i="1" s="1"/>
  <c r="L837" i="1" s="1"/>
  <c r="L320" i="1"/>
  <c r="L579" i="1" s="1"/>
  <c r="L838" i="1" s="1"/>
  <c r="L321" i="1"/>
  <c r="L580" i="1" s="1"/>
  <c r="L839" i="1" s="1"/>
  <c r="L322" i="1"/>
  <c r="L581" i="1" s="1"/>
  <c r="L840" i="1" s="1"/>
  <c r="L323" i="1"/>
  <c r="L324" i="1"/>
  <c r="L583" i="1" s="1"/>
  <c r="L842" i="1" s="1"/>
  <c r="L325" i="1"/>
  <c r="L584" i="1" s="1"/>
  <c r="L843" i="1" s="1"/>
  <c r="L326" i="1"/>
  <c r="L585" i="1" s="1"/>
  <c r="L844" i="1" s="1"/>
  <c r="L327" i="1"/>
  <c r="L586" i="1" s="1"/>
  <c r="L845" i="1" s="1"/>
  <c r="L328" i="1"/>
  <c r="L587" i="1" s="1"/>
  <c r="L846" i="1" s="1"/>
  <c r="L329" i="1"/>
  <c r="L330" i="1"/>
  <c r="L589" i="1" s="1"/>
  <c r="L848" i="1" s="1"/>
  <c r="L331" i="1"/>
  <c r="L590" i="1" s="1"/>
  <c r="L849" i="1" s="1"/>
  <c r="L332" i="1"/>
  <c r="L333" i="1"/>
  <c r="L592" i="1" s="1"/>
  <c r="L851" i="1" s="1"/>
  <c r="L334" i="1"/>
  <c r="L593" i="1" s="1"/>
  <c r="L852" i="1" s="1"/>
  <c r="L335" i="1"/>
  <c r="L594" i="1" s="1"/>
  <c r="L853" i="1" s="1"/>
  <c r="L336" i="1"/>
  <c r="L595" i="1" s="1"/>
  <c r="L854" i="1" s="1"/>
  <c r="L337" i="1"/>
  <c r="L596" i="1" s="1"/>
  <c r="L855" i="1" s="1"/>
  <c r="L2409" i="1" s="1"/>
  <c r="L338" i="1"/>
  <c r="L597" i="1" s="1"/>
  <c r="L856" i="1" s="1"/>
  <c r="L339" i="1"/>
  <c r="L598" i="1" s="1"/>
  <c r="L857" i="1" s="1"/>
  <c r="L340" i="1"/>
  <c r="L599" i="1" s="1"/>
  <c r="L341" i="1"/>
  <c r="L600" i="1" s="1"/>
  <c r="L859" i="1" s="1"/>
  <c r="L342" i="1"/>
  <c r="L601" i="1" s="1"/>
  <c r="L860" i="1" s="1"/>
  <c r="L343" i="1"/>
  <c r="L602" i="1" s="1"/>
  <c r="L344" i="1"/>
  <c r="L603" i="1" s="1"/>
  <c r="L862" i="1" s="1"/>
  <c r="L345" i="1"/>
  <c r="L604" i="1" s="1"/>
  <c r="L863" i="1" s="1"/>
  <c r="L2417" i="1" s="1"/>
  <c r="L346" i="1"/>
  <c r="L605" i="1" s="1"/>
  <c r="L864" i="1" s="1"/>
  <c r="L347" i="1"/>
  <c r="L606" i="1" s="1"/>
  <c r="L865" i="1" s="1"/>
  <c r="L348" i="1"/>
  <c r="L349" i="1"/>
  <c r="L608" i="1" s="1"/>
  <c r="L867" i="1" s="1"/>
  <c r="L350" i="1"/>
  <c r="L609" i="1" s="1"/>
  <c r="L868" i="1" s="1"/>
  <c r="L351" i="1"/>
  <c r="L610" i="1" s="1"/>
  <c r="L869" i="1" s="1"/>
  <c r="L352" i="1"/>
  <c r="L611" i="1" s="1"/>
  <c r="L870" i="1" s="1"/>
  <c r="L353" i="1"/>
  <c r="L612" i="1" s="1"/>
  <c r="L871" i="1" s="1"/>
  <c r="L354" i="1"/>
  <c r="L613" i="1" s="1"/>
  <c r="L872" i="1" s="1"/>
  <c r="L355" i="1"/>
  <c r="L614" i="1" s="1"/>
  <c r="L873" i="1" s="1"/>
  <c r="L356" i="1"/>
  <c r="L615" i="1" s="1"/>
  <c r="L874" i="1" s="1"/>
  <c r="L357" i="1"/>
  <c r="L616" i="1" s="1"/>
  <c r="L875" i="1" s="1"/>
  <c r="L358" i="1"/>
  <c r="L617" i="1" s="1"/>
  <c r="L876" i="1" s="1"/>
  <c r="L359" i="1"/>
  <c r="L618" i="1" s="1"/>
  <c r="L877" i="1" s="1"/>
  <c r="L360" i="1"/>
  <c r="L619" i="1" s="1"/>
  <c r="L878" i="1" s="1"/>
  <c r="L361" i="1"/>
  <c r="L620" i="1" s="1"/>
  <c r="L879" i="1" s="1"/>
  <c r="L362" i="1"/>
  <c r="L621" i="1" s="1"/>
  <c r="L880" i="1" s="1"/>
  <c r="L363" i="1"/>
  <c r="L622" i="1" s="1"/>
  <c r="L881" i="1" s="1"/>
  <c r="L364" i="1"/>
  <c r="L365" i="1"/>
  <c r="L624" i="1" s="1"/>
  <c r="L883" i="1" s="1"/>
  <c r="L366" i="1"/>
  <c r="L625" i="1" s="1"/>
  <c r="L884" i="1" s="1"/>
  <c r="L367" i="1"/>
  <c r="L626" i="1" s="1"/>
  <c r="L885" i="1" s="1"/>
  <c r="L368" i="1"/>
  <c r="L627" i="1" s="1"/>
  <c r="L886" i="1" s="1"/>
  <c r="L2181" i="1" s="1"/>
  <c r="L2440" i="1" s="1"/>
  <c r="L369" i="1"/>
  <c r="L628" i="1" s="1"/>
  <c r="L887" i="1" s="1"/>
  <c r="L2182" i="1" s="1"/>
  <c r="L2441" i="1" s="1"/>
  <c r="L370" i="1"/>
  <c r="L371" i="1"/>
  <c r="L372" i="1"/>
  <c r="L631" i="1" s="1"/>
  <c r="L890" i="1" s="1"/>
  <c r="L373" i="1"/>
  <c r="L632" i="1" s="1"/>
  <c r="L891" i="1" s="1"/>
  <c r="L374" i="1"/>
  <c r="L633" i="1" s="1"/>
  <c r="L892" i="1" s="1"/>
  <c r="L375" i="1"/>
  <c r="L634" i="1" s="1"/>
  <c r="L893" i="1" s="1"/>
  <c r="L376" i="1"/>
  <c r="L635" i="1" s="1"/>
  <c r="L377" i="1"/>
  <c r="L636" i="1" s="1"/>
  <c r="L895" i="1" s="1"/>
  <c r="L378" i="1"/>
  <c r="L637" i="1" s="1"/>
  <c r="L896" i="1" s="1"/>
  <c r="L379" i="1"/>
  <c r="L638" i="1" s="1"/>
  <c r="L897" i="1" s="1"/>
  <c r="L380" i="1"/>
  <c r="L639" i="1" s="1"/>
  <c r="L898" i="1" s="1"/>
  <c r="L381" i="1"/>
  <c r="L640" i="1" s="1"/>
  <c r="L899" i="1" s="1"/>
  <c r="L382" i="1"/>
  <c r="L641" i="1" s="1"/>
  <c r="L900" i="1" s="1"/>
  <c r="L383" i="1"/>
  <c r="L642" i="1" s="1"/>
  <c r="L901" i="1" s="1"/>
  <c r="L384" i="1"/>
  <c r="L643" i="1" s="1"/>
  <c r="L902" i="1" s="1"/>
  <c r="L385" i="1"/>
  <c r="L644" i="1" s="1"/>
  <c r="L903" i="1" s="1"/>
  <c r="L386" i="1"/>
  <c r="L387" i="1"/>
  <c r="L646" i="1" s="1"/>
  <c r="L905" i="1" s="1"/>
  <c r="L388" i="1"/>
  <c r="L647" i="1" s="1"/>
  <c r="L906" i="1" s="1"/>
  <c r="L389" i="1"/>
  <c r="L648" i="1" s="1"/>
  <c r="L907" i="1" s="1"/>
  <c r="L390" i="1"/>
  <c r="L649" i="1" s="1"/>
  <c r="L908" i="1" s="1"/>
  <c r="L391" i="1"/>
  <c r="L650" i="1" s="1"/>
  <c r="L909" i="1" s="1"/>
  <c r="L392" i="1"/>
  <c r="L651" i="1" s="1"/>
  <c r="L910" i="1" s="1"/>
  <c r="L393" i="1"/>
  <c r="L652" i="1" s="1"/>
  <c r="L394" i="1"/>
  <c r="L653" i="1" s="1"/>
  <c r="L912" i="1" s="1"/>
  <c r="L395" i="1"/>
  <c r="L654" i="1" s="1"/>
  <c r="L913" i="1" s="1"/>
  <c r="L396" i="1"/>
  <c r="L397" i="1"/>
  <c r="L656" i="1" s="1"/>
  <c r="L915" i="1" s="1"/>
  <c r="L398" i="1"/>
  <c r="L657" i="1" s="1"/>
  <c r="L916" i="1" s="1"/>
  <c r="L399" i="1"/>
  <c r="L658" i="1" s="1"/>
  <c r="L917" i="1" s="1"/>
  <c r="L400" i="1"/>
  <c r="L659" i="1" s="1"/>
  <c r="L918" i="1" s="1"/>
  <c r="L2213" i="1" s="1"/>
  <c r="L2472" i="1" s="1"/>
  <c r="L401" i="1"/>
  <c r="L660" i="1" s="1"/>
  <c r="L919" i="1" s="1"/>
  <c r="L2214" i="1" s="1"/>
  <c r="L2473" i="1" s="1"/>
  <c r="L402" i="1"/>
  <c r="L661" i="1" s="1"/>
  <c r="L920" i="1" s="1"/>
  <c r="L403" i="1"/>
  <c r="L662" i="1" s="1"/>
  <c r="L921" i="1" s="1"/>
  <c r="L404" i="1"/>
  <c r="L663" i="1" s="1"/>
  <c r="L922" i="1" s="1"/>
  <c r="L405" i="1"/>
  <c r="L664" i="1" s="1"/>
  <c r="L923" i="1" s="1"/>
  <c r="L406" i="1"/>
  <c r="L665" i="1" s="1"/>
  <c r="L924" i="1" s="1"/>
  <c r="L2478" i="1" s="1"/>
  <c r="L407" i="1"/>
  <c r="L666" i="1" s="1"/>
  <c r="L925" i="1" s="1"/>
  <c r="L408" i="1"/>
  <c r="L667" i="1" s="1"/>
  <c r="L926" i="1" s="1"/>
  <c r="L409" i="1"/>
  <c r="L668" i="1" s="1"/>
  <c r="L927" i="1" s="1"/>
  <c r="L410" i="1"/>
  <c r="L669" i="1" s="1"/>
  <c r="L928" i="1" s="1"/>
  <c r="L411" i="1"/>
  <c r="L670" i="1" s="1"/>
  <c r="L929" i="1" s="1"/>
  <c r="L412" i="1"/>
  <c r="L413" i="1"/>
  <c r="L672" i="1" s="1"/>
  <c r="L931" i="1" s="1"/>
  <c r="L414" i="1"/>
  <c r="L673" i="1" s="1"/>
  <c r="L932" i="1" s="1"/>
  <c r="L415" i="1"/>
  <c r="L674" i="1" s="1"/>
  <c r="L933" i="1" s="1"/>
  <c r="L416" i="1"/>
  <c r="L675" i="1" s="1"/>
  <c r="L934" i="1" s="1"/>
  <c r="L417" i="1"/>
  <c r="L676" i="1" s="1"/>
  <c r="L935" i="1" s="1"/>
  <c r="L418" i="1"/>
  <c r="L677" i="1" s="1"/>
  <c r="L936" i="1" s="1"/>
  <c r="L419" i="1"/>
  <c r="L678" i="1" s="1"/>
  <c r="L937" i="1" s="1"/>
  <c r="L420" i="1"/>
  <c r="L679" i="1" s="1"/>
  <c r="L938" i="1" s="1"/>
  <c r="L421" i="1"/>
  <c r="L680" i="1" s="1"/>
  <c r="L939" i="1" s="1"/>
  <c r="L422" i="1"/>
  <c r="L681" i="1" s="1"/>
  <c r="L940" i="1" s="1"/>
  <c r="L423" i="1"/>
  <c r="L682" i="1" s="1"/>
  <c r="L941" i="1" s="1"/>
  <c r="L424" i="1"/>
  <c r="L683" i="1" s="1"/>
  <c r="L942" i="1" s="1"/>
  <c r="L425" i="1"/>
  <c r="L684" i="1" s="1"/>
  <c r="L943" i="1" s="1"/>
  <c r="L426" i="1"/>
  <c r="L685" i="1" s="1"/>
  <c r="L944" i="1" s="1"/>
  <c r="L427" i="1"/>
  <c r="L686" i="1" s="1"/>
  <c r="L945" i="1" s="1"/>
  <c r="L428" i="1"/>
  <c r="L687" i="1" s="1"/>
  <c r="L946" i="1" s="1"/>
  <c r="L429" i="1"/>
  <c r="L688" i="1" s="1"/>
  <c r="L947" i="1" s="1"/>
  <c r="L430" i="1"/>
  <c r="L689" i="1" s="1"/>
  <c r="L948" i="1" s="1"/>
  <c r="L431" i="1"/>
  <c r="L690" i="1" s="1"/>
  <c r="L949" i="1" s="1"/>
  <c r="L438" i="1"/>
  <c r="L697" i="1" s="1"/>
  <c r="L956" i="1" s="1"/>
  <c r="L439" i="1"/>
  <c r="L698" i="1" s="1"/>
  <c r="L957" i="1" s="1"/>
  <c r="L440" i="1"/>
  <c r="L699" i="1" s="1"/>
  <c r="L958" i="1" s="1"/>
  <c r="L441" i="1"/>
  <c r="L700" i="1" s="1"/>
  <c r="L959" i="1" s="1"/>
  <c r="L442" i="1"/>
  <c r="L701" i="1" s="1"/>
  <c r="L960" i="1" s="1"/>
  <c r="L443" i="1"/>
  <c r="L444" i="1"/>
  <c r="L445" i="1"/>
  <c r="L704" i="1" s="1"/>
  <c r="L963" i="1" s="1"/>
  <c r="L446" i="1"/>
  <c r="L705" i="1" s="1"/>
  <c r="L964" i="1" s="1"/>
  <c r="L447" i="1"/>
  <c r="L706" i="1" s="1"/>
  <c r="L965" i="1" s="1"/>
  <c r="L448" i="1"/>
  <c r="L707" i="1" s="1"/>
  <c r="L966" i="1" s="1"/>
  <c r="L449" i="1"/>
  <c r="L708" i="1" s="1"/>
  <c r="L967" i="1" s="1"/>
  <c r="L450" i="1"/>
  <c r="L709" i="1" s="1"/>
  <c r="L968" i="1" s="1"/>
  <c r="L451" i="1"/>
  <c r="L710" i="1" s="1"/>
  <c r="L969" i="1" s="1"/>
  <c r="L452" i="1"/>
  <c r="L711" i="1" s="1"/>
  <c r="L970" i="1" s="1"/>
  <c r="L453" i="1"/>
  <c r="L712" i="1" s="1"/>
  <c r="L971" i="1" s="1"/>
  <c r="L454" i="1"/>
  <c r="L713" i="1" s="1"/>
  <c r="L972" i="1" s="1"/>
  <c r="L455" i="1"/>
  <c r="L714" i="1" s="1"/>
  <c r="L973" i="1" s="1"/>
  <c r="L456" i="1"/>
  <c r="L715" i="1" s="1"/>
  <c r="L974" i="1" s="1"/>
  <c r="L457" i="1"/>
  <c r="L716" i="1" s="1"/>
  <c r="L975" i="1" s="1"/>
  <c r="L458" i="1"/>
  <c r="L459" i="1"/>
  <c r="L460" i="1"/>
  <c r="L461" i="1"/>
  <c r="L720" i="1" s="1"/>
  <c r="L979" i="1" s="1"/>
  <c r="L462" i="1"/>
  <c r="L721" i="1" s="1"/>
  <c r="L980" i="1" s="1"/>
  <c r="L463" i="1"/>
  <c r="L722" i="1" s="1"/>
  <c r="L981" i="1" s="1"/>
  <c r="L464" i="1"/>
  <c r="L723" i="1" s="1"/>
  <c r="L982" i="1" s="1"/>
  <c r="L465" i="1"/>
  <c r="L724" i="1" s="1"/>
  <c r="L983" i="1" s="1"/>
  <c r="L466" i="1"/>
  <c r="L467" i="1"/>
  <c r="L468" i="1"/>
  <c r="L727" i="1" s="1"/>
  <c r="L469" i="1"/>
  <c r="L728" i="1" s="1"/>
  <c r="L987" i="1" s="1"/>
  <c r="L470" i="1"/>
  <c r="L729" i="1" s="1"/>
  <c r="L988" i="1" s="1"/>
  <c r="L471" i="1"/>
  <c r="L730" i="1" s="1"/>
  <c r="L989" i="1" s="1"/>
  <c r="L472" i="1"/>
  <c r="L731" i="1" s="1"/>
  <c r="L990" i="1" s="1"/>
  <c r="L473" i="1"/>
  <c r="L732" i="1" s="1"/>
  <c r="L991" i="1" s="1"/>
  <c r="L474" i="1"/>
  <c r="L733" i="1" s="1"/>
  <c r="L992" i="1" s="1"/>
  <c r="L475" i="1"/>
  <c r="L476" i="1"/>
  <c r="L735" i="1" s="1"/>
  <c r="L994" i="1" s="1"/>
  <c r="L477" i="1"/>
  <c r="L736" i="1" s="1"/>
  <c r="L995" i="1" s="1"/>
  <c r="L478" i="1"/>
  <c r="L737" i="1" s="1"/>
  <c r="L996" i="1" s="1"/>
  <c r="L479" i="1"/>
  <c r="L738" i="1" s="1"/>
  <c r="L997" i="1" s="1"/>
  <c r="L480" i="1"/>
  <c r="L739" i="1" s="1"/>
  <c r="L998" i="1" s="1"/>
  <c r="L481" i="1"/>
  <c r="L740" i="1" s="1"/>
  <c r="L999" i="1" s="1"/>
  <c r="L482" i="1"/>
  <c r="L483" i="1"/>
  <c r="L484" i="1"/>
  <c r="L743" i="1" s="1"/>
  <c r="L1002" i="1" s="1"/>
  <c r="L485" i="1"/>
  <c r="L744" i="1" s="1"/>
  <c r="L1003" i="1" s="1"/>
  <c r="L486" i="1"/>
  <c r="L745" i="1" s="1"/>
  <c r="L1004" i="1" s="1"/>
  <c r="L487" i="1"/>
  <c r="L488" i="1"/>
  <c r="L747" i="1" s="1"/>
  <c r="L1006" i="1" s="1"/>
  <c r="L489" i="1"/>
  <c r="L748" i="1" s="1"/>
  <c r="L1007" i="1" s="1"/>
  <c r="L490" i="1"/>
  <c r="L491" i="1"/>
  <c r="L492" i="1"/>
  <c r="L493" i="1"/>
  <c r="L752" i="1" s="1"/>
  <c r="L1011" i="1" s="1"/>
  <c r="L494" i="1"/>
  <c r="L753" i="1" s="1"/>
  <c r="L1012" i="1" s="1"/>
  <c r="L495" i="1"/>
  <c r="L754" i="1" s="1"/>
  <c r="L1013" i="1" s="1"/>
  <c r="L496" i="1"/>
  <c r="L755" i="1" s="1"/>
  <c r="L1014" i="1" s="1"/>
  <c r="L497" i="1"/>
  <c r="L756" i="1" s="1"/>
  <c r="L1015" i="1" s="1"/>
  <c r="L498" i="1"/>
  <c r="L499" i="1"/>
  <c r="L500" i="1"/>
  <c r="L759" i="1" s="1"/>
  <c r="L1018" i="1" s="1"/>
  <c r="L501" i="1"/>
  <c r="L760" i="1" s="1"/>
  <c r="L1019" i="1" s="1"/>
  <c r="L502" i="1"/>
  <c r="L761" i="1" s="1"/>
  <c r="L1020" i="1" s="1"/>
  <c r="L503" i="1"/>
  <c r="L762" i="1" s="1"/>
  <c r="L1021" i="1" s="1"/>
  <c r="L504" i="1"/>
  <c r="L763" i="1" s="1"/>
  <c r="L1022" i="1" s="1"/>
  <c r="L505" i="1"/>
  <c r="L764" i="1" s="1"/>
  <c r="L1023" i="1" s="1"/>
  <c r="L506" i="1"/>
  <c r="L765" i="1" s="1"/>
  <c r="L1024" i="1" s="1"/>
  <c r="L507" i="1"/>
  <c r="L508" i="1"/>
  <c r="L509" i="1"/>
  <c r="L768" i="1" s="1"/>
  <c r="L1027" i="1" s="1"/>
  <c r="L510" i="1"/>
  <c r="L769" i="1" s="1"/>
  <c r="L1028" i="1" s="1"/>
  <c r="L511" i="1"/>
  <c r="L770" i="1" s="1"/>
  <c r="L1029" i="1" s="1"/>
  <c r="L512" i="1"/>
  <c r="L771" i="1" s="1"/>
  <c r="L1030" i="1" s="1"/>
  <c r="L513" i="1"/>
  <c r="L772" i="1" s="1"/>
  <c r="L1031" i="1" s="1"/>
  <c r="L514" i="1"/>
  <c r="L515" i="1"/>
  <c r="L516" i="1"/>
  <c r="L775" i="1" s="1"/>
  <c r="L1034" i="1" s="1"/>
  <c r="L517" i="1"/>
  <c r="L776" i="1" s="1"/>
  <c r="L1035" i="1" s="1"/>
  <c r="L518" i="1"/>
  <c r="L777" i="1" s="1"/>
  <c r="L1036" i="1" s="1"/>
  <c r="L519" i="1"/>
  <c r="L778" i="1" s="1"/>
  <c r="L1037" i="1" s="1"/>
  <c r="L520" i="1"/>
  <c r="L779" i="1" s="1"/>
  <c r="L1038" i="1" s="1"/>
  <c r="L524" i="1"/>
  <c r="L783" i="1" s="1"/>
  <c r="L1042" i="1" s="1"/>
  <c r="L536" i="1"/>
  <c r="L795" i="1" s="1"/>
  <c r="L1054" i="1" s="1"/>
  <c r="L543" i="1"/>
  <c r="L802" i="1" s="1"/>
  <c r="L1061" i="1" s="1"/>
  <c r="L557" i="1"/>
  <c r="L816" i="1" s="1"/>
  <c r="L1075" i="1" s="1"/>
  <c r="L559" i="1"/>
  <c r="L818" i="1" s="1"/>
  <c r="L1077" i="1" s="1"/>
  <c r="L564" i="1"/>
  <c r="L823" i="1" s="1"/>
  <c r="L1082" i="1" s="1"/>
  <c r="L567" i="1"/>
  <c r="L826" i="1" s="1"/>
  <c r="L575" i="1"/>
  <c r="L834" i="1" s="1"/>
  <c r="L582" i="1"/>
  <c r="L841" i="1" s="1"/>
  <c r="L588" i="1"/>
  <c r="L847" i="1" s="1"/>
  <c r="L591" i="1"/>
  <c r="L850" i="1" s="1"/>
  <c r="L607" i="1"/>
  <c r="L866" i="1" s="1"/>
  <c r="L623" i="1"/>
  <c r="L882" i="1" s="1"/>
  <c r="L629" i="1"/>
  <c r="L888" i="1" s="1"/>
  <c r="L630" i="1"/>
  <c r="L889" i="1" s="1"/>
  <c r="L645" i="1"/>
  <c r="L904" i="1" s="1"/>
  <c r="L655" i="1"/>
  <c r="L914" i="1" s="1"/>
  <c r="L671" i="1"/>
  <c r="L930" i="1" s="1"/>
  <c r="L702" i="1"/>
  <c r="L961" i="1" s="1"/>
  <c r="L703" i="1"/>
  <c r="L962" i="1" s="1"/>
  <c r="L717" i="1"/>
  <c r="L976" i="1" s="1"/>
  <c r="L718" i="1"/>
  <c r="L977" i="1" s="1"/>
  <c r="L719" i="1"/>
  <c r="L978" i="1" s="1"/>
  <c r="L725" i="1"/>
  <c r="L984" i="1" s="1"/>
  <c r="L726" i="1"/>
  <c r="L985" i="1" s="1"/>
  <c r="L734" i="1"/>
  <c r="L993" i="1" s="1"/>
  <c r="L741" i="1"/>
  <c r="L1000" i="1" s="1"/>
  <c r="L742" i="1"/>
  <c r="L1001" i="1" s="1"/>
  <c r="L746" i="1"/>
  <c r="L1005" i="1" s="1"/>
  <c r="L749" i="1"/>
  <c r="L1008" i="1" s="1"/>
  <c r="L750" i="1"/>
  <c r="L1009" i="1" s="1"/>
  <c r="L751" i="1"/>
  <c r="L1010" i="1" s="1"/>
  <c r="L757" i="1"/>
  <c r="L1016" i="1" s="1"/>
  <c r="L758" i="1"/>
  <c r="L1017" i="1" s="1"/>
  <c r="L766" i="1"/>
  <c r="L1025" i="1" s="1"/>
  <c r="L767" i="1"/>
  <c r="L1026" i="1" s="1"/>
  <c r="L773" i="1"/>
  <c r="L1032" i="1" s="1"/>
  <c r="L774" i="1"/>
  <c r="L1033" i="1" s="1"/>
  <c r="L791" i="1"/>
  <c r="L1050" i="1" s="1"/>
  <c r="L858" i="1"/>
  <c r="L861" i="1"/>
  <c r="L894" i="1"/>
  <c r="L911" i="1"/>
  <c r="L986" i="1"/>
  <c r="L2188" i="1"/>
  <c r="L2447" i="1" s="1"/>
  <c r="L2173" i="1"/>
  <c r="L2432" i="1" s="1"/>
  <c r="L2497" i="1"/>
  <c r="L262" i="1"/>
  <c r="L521" i="1" s="1"/>
  <c r="L780" i="1" s="1"/>
  <c r="L1039" i="1" s="1"/>
  <c r="L263" i="1"/>
  <c r="L522" i="1" s="1"/>
  <c r="L781" i="1" s="1"/>
  <c r="L1040" i="1" s="1"/>
  <c r="L264" i="1"/>
  <c r="L523" i="1" s="1"/>
  <c r="L782" i="1" s="1"/>
  <c r="L1041" i="1" s="1"/>
  <c r="L265" i="1"/>
  <c r="L266" i="1"/>
  <c r="L525" i="1" s="1"/>
  <c r="L784" i="1" s="1"/>
  <c r="L1043" i="1" s="1"/>
  <c r="L267" i="1"/>
  <c r="L526" i="1" s="1"/>
  <c r="L785" i="1" s="1"/>
  <c r="L1044" i="1" s="1"/>
  <c r="L268" i="1"/>
  <c r="L527" i="1" s="1"/>
  <c r="L786" i="1" s="1"/>
  <c r="L1045" i="1" s="1"/>
  <c r="L269" i="1"/>
  <c r="L528" i="1" s="1"/>
  <c r="L787" i="1" s="1"/>
  <c r="L1046" i="1" s="1"/>
  <c r="L270" i="1"/>
  <c r="L529" i="1" s="1"/>
  <c r="L788" i="1" s="1"/>
  <c r="L1047" i="1" s="1"/>
  <c r="L271" i="1"/>
  <c r="L530" i="1" s="1"/>
  <c r="L789" i="1" s="1"/>
  <c r="L1048" i="1" s="1"/>
  <c r="L272" i="1"/>
  <c r="L531" i="1" s="1"/>
  <c r="L790" i="1" s="1"/>
  <c r="L1049" i="1" s="1"/>
  <c r="L273" i="1"/>
  <c r="L532" i="1" s="1"/>
  <c r="L274" i="1"/>
  <c r="L533" i="1" s="1"/>
  <c r="L792" i="1" s="1"/>
  <c r="L1051" i="1" s="1"/>
  <c r="L275" i="1"/>
  <c r="L534" i="1" s="1"/>
  <c r="L793" i="1" s="1"/>
  <c r="L1052" i="1" s="1"/>
  <c r="L276" i="1"/>
  <c r="L535" i="1" s="1"/>
  <c r="L794" i="1" s="1"/>
  <c r="L1053" i="1" s="1"/>
  <c r="L277" i="1"/>
  <c r="L278" i="1"/>
  <c r="L537" i="1" s="1"/>
  <c r="L796" i="1" s="1"/>
  <c r="L1055" i="1" s="1"/>
  <c r="L261" i="1"/>
  <c r="L174" i="1"/>
  <c r="L433" i="1" s="1"/>
  <c r="L692" i="1" s="1"/>
  <c r="L951" i="1" s="1"/>
  <c r="L175" i="1"/>
  <c r="L434" i="1" s="1"/>
  <c r="L693" i="1" s="1"/>
  <c r="L952" i="1" s="1"/>
  <c r="L176" i="1"/>
  <c r="L435" i="1" s="1"/>
  <c r="L694" i="1" s="1"/>
  <c r="L953" i="1" s="1"/>
  <c r="L177" i="1"/>
  <c r="L436" i="1" s="1"/>
  <c r="L695" i="1" s="1"/>
  <c r="L954" i="1" s="1"/>
  <c r="L178" i="1"/>
  <c r="L437" i="1" s="1"/>
  <c r="L696" i="1" s="1"/>
  <c r="L955" i="1" s="1"/>
  <c r="L173" i="1"/>
  <c r="L432" i="1" s="1"/>
  <c r="L691" i="1" s="1"/>
  <c r="L950" i="1" s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L14880" i="1" l="1"/>
  <c r="L15398" i="1" s="1"/>
  <c r="L16175" i="1" s="1"/>
  <c r="L16434" i="1" s="1"/>
  <c r="L16693" i="1" s="1"/>
  <c r="L17470" i="1" s="1"/>
  <c r="L17988" i="1" s="1"/>
  <c r="L18247" i="1" s="1"/>
  <c r="L14987" i="1"/>
  <c r="L15505" i="1" s="1"/>
  <c r="L15764" i="1" s="1"/>
  <c r="L16023" i="1" s="1"/>
  <c r="L16282" i="1" s="1"/>
  <c r="L16541" i="1" s="1"/>
  <c r="L18095" i="1" s="1"/>
  <c r="L14879" i="1"/>
  <c r="L15397" i="1" s="1"/>
  <c r="L16174" i="1" s="1"/>
  <c r="L16433" i="1" s="1"/>
  <c r="L16692" i="1" s="1"/>
  <c r="L17469" i="1" s="1"/>
  <c r="L17987" i="1" s="1"/>
  <c r="L18246" i="1" s="1"/>
  <c r="L14991" i="1"/>
  <c r="L15509" i="1" s="1"/>
  <c r="L15768" i="1" s="1"/>
  <c r="L16027" i="1" s="1"/>
  <c r="L16286" i="1" s="1"/>
  <c r="L16545" i="1" s="1"/>
  <c r="L18099" i="1" s="1"/>
  <c r="L14112" i="1"/>
  <c r="L14889" i="1" s="1"/>
  <c r="L15407" i="1" s="1"/>
  <c r="L16184" i="1" s="1"/>
  <c r="L16443" i="1" s="1"/>
  <c r="L16702" i="1" s="1"/>
  <c r="L17479" i="1" s="1"/>
  <c r="L17997" i="1" s="1"/>
  <c r="L18256" i="1" s="1"/>
  <c r="L13409" i="1"/>
  <c r="L13668" i="1" s="1"/>
  <c r="L14963" i="1" s="1"/>
  <c r="L15481" i="1" s="1"/>
  <c r="L15999" i="1" s="1"/>
  <c r="L16258" i="1" s="1"/>
  <c r="L16517" i="1" s="1"/>
  <c r="L18071" i="1" s="1"/>
  <c r="L18330" i="1" s="1"/>
  <c r="L13354" i="1"/>
  <c r="L13613" i="1" s="1"/>
  <c r="L14131" i="1" s="1"/>
  <c r="L14908" i="1" s="1"/>
  <c r="L15426" i="1" s="1"/>
  <c r="L15944" i="1" s="1"/>
  <c r="L16203" i="1" s="1"/>
  <c r="L16462" i="1" s="1"/>
  <c r="L17498" i="1" s="1"/>
  <c r="L18016" i="1" s="1"/>
  <c r="L18275" i="1" s="1"/>
  <c r="L13379" i="1"/>
  <c r="L13638" i="1" s="1"/>
  <c r="L14933" i="1" s="1"/>
  <c r="L15451" i="1" s="1"/>
  <c r="L15969" i="1" s="1"/>
  <c r="L16228" i="1" s="1"/>
  <c r="L16487" i="1" s="1"/>
  <c r="L17523" i="1" s="1"/>
  <c r="L18041" i="1" s="1"/>
  <c r="L18300" i="1" s="1"/>
  <c r="L13493" i="1"/>
  <c r="L13752" i="1" s="1"/>
  <c r="L14011" i="1" s="1"/>
  <c r="L14270" i="1" s="1"/>
  <c r="L14788" i="1" s="1"/>
  <c r="L15565" i="1" s="1"/>
  <c r="L16083" i="1" s="1"/>
  <c r="L16342" i="1" s="1"/>
  <c r="L16601" i="1" s="1"/>
  <c r="L17896" i="1" s="1"/>
  <c r="L18155" i="1" s="1"/>
  <c r="L13298" i="1"/>
  <c r="L13557" i="1" s="1"/>
  <c r="L13816" i="1" s="1"/>
  <c r="L14075" i="1" s="1"/>
  <c r="L14852" i="1" s="1"/>
  <c r="L15370" i="1" s="1"/>
  <c r="L16147" i="1" s="1"/>
  <c r="L16406" i="1" s="1"/>
  <c r="L16665" i="1" s="1"/>
  <c r="L17442" i="1" s="1"/>
  <c r="L17960" i="1" s="1"/>
  <c r="L18219" i="1" s="1"/>
  <c r="L13427" i="1"/>
  <c r="L13686" i="1" s="1"/>
  <c r="L14981" i="1" s="1"/>
  <c r="L15499" i="1" s="1"/>
  <c r="L15758" i="1" s="1"/>
  <c r="L16017" i="1" s="1"/>
  <c r="L16276" i="1" s="1"/>
  <c r="L16535" i="1" s="1"/>
  <c r="L18089" i="1" s="1"/>
  <c r="L18348" i="1" s="1"/>
  <c r="L13459" i="1"/>
  <c r="L13718" i="1" s="1"/>
  <c r="L14236" i="1" s="1"/>
  <c r="L14754" i="1" s="1"/>
  <c r="L15013" i="1" s="1"/>
  <c r="L15531" i="1" s="1"/>
  <c r="L16049" i="1" s="1"/>
  <c r="L16308" i="1" s="1"/>
  <c r="L16567" i="1" s="1"/>
  <c r="L17862" i="1" s="1"/>
  <c r="L18121" i="1" s="1"/>
  <c r="L13253" i="1"/>
  <c r="L13512" i="1" s="1"/>
  <c r="L13771" i="1" s="1"/>
  <c r="L14030" i="1" s="1"/>
  <c r="L14289" i="1" s="1"/>
  <c r="L14807" i="1" s="1"/>
  <c r="L15325" i="1" s="1"/>
  <c r="L15584" i="1" s="1"/>
  <c r="L16102" i="1" s="1"/>
  <c r="L16361" i="1" s="1"/>
  <c r="L16620" i="1" s="1"/>
  <c r="L17397" i="1" s="1"/>
  <c r="L17915" i="1" s="1"/>
  <c r="L18174" i="1" s="1"/>
  <c r="L13261" i="1"/>
  <c r="L13520" i="1" s="1"/>
  <c r="L13779" i="1" s="1"/>
  <c r="L14038" i="1" s="1"/>
  <c r="L14815" i="1" s="1"/>
  <c r="L15333" i="1" s="1"/>
  <c r="L15592" i="1" s="1"/>
  <c r="L16110" i="1" s="1"/>
  <c r="L16369" i="1" s="1"/>
  <c r="L16628" i="1" s="1"/>
  <c r="L17405" i="1" s="1"/>
  <c r="L17923" i="1" s="1"/>
  <c r="L18182" i="1" s="1"/>
  <c r="L13269" i="1"/>
  <c r="L13528" i="1" s="1"/>
  <c r="L13787" i="1" s="1"/>
  <c r="L14046" i="1" s="1"/>
  <c r="L14823" i="1" s="1"/>
  <c r="L15341" i="1" s="1"/>
  <c r="L15600" i="1" s="1"/>
  <c r="L16118" i="1" s="1"/>
  <c r="L16377" i="1" s="1"/>
  <c r="L16636" i="1" s="1"/>
  <c r="L17413" i="1" s="1"/>
  <c r="L17931" i="1" s="1"/>
  <c r="L18190" i="1" s="1"/>
  <c r="L8617" i="1"/>
  <c r="L8441" i="1"/>
  <c r="L8596" i="1"/>
  <c r="L8420" i="1"/>
  <c r="L8614" i="1"/>
  <c r="L8438" i="1"/>
  <c r="L8654" i="1"/>
  <c r="L8478" i="1"/>
  <c r="L8561" i="1" s="1"/>
  <c r="L8449" i="1"/>
  <c r="L8625" i="1"/>
  <c r="L8465" i="1"/>
  <c r="L8548" i="1" s="1"/>
  <c r="L8641" i="1"/>
  <c r="L8481" i="1"/>
  <c r="L8564" i="1" s="1"/>
  <c r="L8657" i="1"/>
  <c r="L8615" i="1"/>
  <c r="L8439" i="1"/>
  <c r="L8457" i="1"/>
  <c r="L8633" i="1"/>
  <c r="L8623" i="1"/>
  <c r="L8447" i="1"/>
  <c r="L8493" i="1"/>
  <c r="L8576" i="1" s="1"/>
  <c r="L8669" i="1"/>
  <c r="L8477" i="1"/>
  <c r="L8560" i="1" s="1"/>
  <c r="L8653" i="1"/>
  <c r="L8665" i="1"/>
  <c r="L8489" i="1"/>
  <c r="L8572" i="1" s="1"/>
  <c r="L8650" i="1"/>
  <c r="L8474" i="1"/>
  <c r="L8557" i="1" s="1"/>
  <c r="L8595" i="1"/>
  <c r="L8419" i="1"/>
  <c r="L8451" i="1"/>
  <c r="L8627" i="1"/>
  <c r="L8475" i="1"/>
  <c r="L8558" i="1" s="1"/>
  <c r="L8651" i="1"/>
  <c r="L8424" i="1"/>
  <c r="L8600" i="1"/>
  <c r="L8636" i="1"/>
  <c r="L8460" i="1"/>
  <c r="L8628" i="1"/>
  <c r="L8452" i="1"/>
  <c r="L8701" i="1"/>
  <c r="L8525" i="1"/>
  <c r="L8616" i="1"/>
  <c r="L8440" i="1"/>
  <c r="L8436" i="1"/>
  <c r="L8612" i="1"/>
  <c r="L8466" i="1"/>
  <c r="L8549" i="1" s="1"/>
  <c r="L8642" i="1"/>
  <c r="L8426" i="1"/>
  <c r="L8453" i="1"/>
  <c r="L8629" i="1"/>
  <c r="L8488" i="1"/>
  <c r="L8571" i="1" s="1"/>
  <c r="L8664" i="1"/>
  <c r="L8454" i="1"/>
  <c r="L8630" i="1"/>
  <c r="L8484" i="1"/>
  <c r="L8567" i="1" s="1"/>
  <c r="L8591" i="1"/>
  <c r="L8415" i="1"/>
  <c r="L8655" i="1"/>
  <c r="L8479" i="1"/>
  <c r="L8562" i="1" s="1"/>
  <c r="L8459" i="1"/>
  <c r="L8601" i="1"/>
  <c r="L8425" i="1"/>
  <c r="L8473" i="1"/>
  <c r="L8556" i="1" s="1"/>
  <c r="L8649" i="1"/>
  <c r="L8592" i="1"/>
  <c r="L8416" i="1"/>
  <c r="L8610" i="1"/>
  <c r="L8434" i="1"/>
  <c r="L8486" i="1"/>
  <c r="L8569" i="1" s="1"/>
  <c r="L8662" i="1"/>
  <c r="L8647" i="1"/>
  <c r="L8471" i="1"/>
  <c r="L8554" i="1" s="1"/>
  <c r="L8469" i="1"/>
  <c r="L8552" i="1" s="1"/>
  <c r="L8492" i="1"/>
  <c r="L8575" i="1" s="1"/>
  <c r="L8626" i="1"/>
  <c r="L8677" i="1"/>
  <c r="L8476" i="1"/>
  <c r="L8559" i="1" s="1"/>
  <c r="L8652" i="1"/>
  <c r="L8599" i="1"/>
  <c r="L8423" i="1"/>
  <c r="L8458" i="1"/>
  <c r="L8456" i="1"/>
  <c r="L8632" i="1"/>
  <c r="L8637" i="1"/>
  <c r="L8461" i="1"/>
  <c r="L8491" i="1"/>
  <c r="L8574" i="1" s="1"/>
  <c r="L8667" i="1"/>
  <c r="L8593" i="1"/>
  <c r="L8417" i="1"/>
  <c r="L8497" i="1"/>
  <c r="L8673" i="1"/>
  <c r="L8490" i="1"/>
  <c r="L8573" i="1" s="1"/>
  <c r="L8427" i="1"/>
  <c r="L8603" i="1"/>
  <c r="L8435" i="1"/>
  <c r="L8611" i="1"/>
  <c r="L8619" i="1"/>
  <c r="L8443" i="1"/>
  <c r="L8467" i="1"/>
  <c r="L8550" i="1" s="1"/>
  <c r="L8643" i="1"/>
  <c r="L8656" i="1"/>
  <c r="L8480" i="1"/>
  <c r="L8563" i="1" s="1"/>
  <c r="L8624" i="1"/>
  <c r="L8448" i="1"/>
  <c r="L8663" i="1"/>
  <c r="L8487" i="1"/>
  <c r="L8570" i="1" s="1"/>
  <c r="L8470" i="1"/>
  <c r="L8553" i="1" s="1"/>
  <c r="L8658" i="1"/>
  <c r="L8607" i="1"/>
  <c r="L8431" i="1"/>
  <c r="L8422" i="1"/>
  <c r="L8598" i="1"/>
  <c r="L8687" i="1"/>
  <c r="L8511" i="1"/>
  <c r="L8692" i="1"/>
  <c r="L8516" i="1"/>
  <c r="L8691" i="1"/>
  <c r="L8437" i="1"/>
  <c r="L8670" i="1"/>
  <c r="L8703" i="1"/>
  <c r="L8527" i="1"/>
  <c r="L8644" i="1"/>
  <c r="L8468" i="1"/>
  <c r="L8551" i="1" s="1"/>
  <c r="L8421" i="1"/>
  <c r="L8472" i="1"/>
  <c r="L8555" i="1" s="1"/>
  <c r="L8606" i="1"/>
  <c r="L8659" i="1"/>
  <c r="L8709" i="1"/>
  <c r="L8671" i="1"/>
  <c r="L8495" i="1"/>
  <c r="L8578" i="1" s="1"/>
  <c r="L8631" i="1"/>
  <c r="L8455" i="1"/>
  <c r="L8639" i="1"/>
  <c r="L8463" i="1"/>
  <c r="L8445" i="1"/>
  <c r="L8621" i="1"/>
  <c r="L8446" i="1"/>
  <c r="L8622" i="1"/>
  <c r="L11718" i="1"/>
  <c r="L11977" i="1" s="1"/>
  <c r="L12236" i="1" s="1"/>
  <c r="L13272" i="1" s="1"/>
  <c r="L13531" i="1" s="1"/>
  <c r="L13790" i="1" s="1"/>
  <c r="L14049" i="1" s="1"/>
  <c r="L14826" i="1" s="1"/>
  <c r="L15344" i="1" s="1"/>
  <c r="L15603" i="1" s="1"/>
  <c r="L16121" i="1" s="1"/>
  <c r="L16380" i="1" s="1"/>
  <c r="L16639" i="1" s="1"/>
  <c r="L17416" i="1" s="1"/>
  <c r="L17934" i="1" s="1"/>
  <c r="L18193" i="1" s="1"/>
  <c r="L11550" i="1"/>
  <c r="L11809" i="1" s="1"/>
  <c r="L12068" i="1" s="1"/>
  <c r="L12327" i="1" s="1"/>
  <c r="L12845" i="1" s="1"/>
  <c r="L13363" i="1" s="1"/>
  <c r="L13622" i="1" s="1"/>
  <c r="L14140" i="1" s="1"/>
  <c r="L14917" i="1" s="1"/>
  <c r="L15435" i="1" s="1"/>
  <c r="L15953" i="1" s="1"/>
  <c r="L16212" i="1" s="1"/>
  <c r="L16471" i="1" s="1"/>
  <c r="L17507" i="1" s="1"/>
  <c r="L18025" i="1" s="1"/>
  <c r="L18284" i="1" s="1"/>
  <c r="L11523" i="1"/>
  <c r="L11782" i="1" s="1"/>
  <c r="L12041" i="1" s="1"/>
  <c r="L12300" i="1" s="1"/>
  <c r="L12818" i="1" s="1"/>
  <c r="L13336" i="1" s="1"/>
  <c r="L13595" i="1" s="1"/>
  <c r="L14113" i="1" s="1"/>
  <c r="L14890" i="1" s="1"/>
  <c r="L15408" i="1" s="1"/>
  <c r="L16185" i="1" s="1"/>
  <c r="L16444" i="1" s="1"/>
  <c r="L16703" i="1" s="1"/>
  <c r="L17480" i="1" s="1"/>
  <c r="L17998" i="1" s="1"/>
  <c r="L18257" i="1" s="1"/>
  <c r="L11578" i="1"/>
  <c r="L11837" i="1" s="1"/>
  <c r="L12096" i="1" s="1"/>
  <c r="L12355" i="1" s="1"/>
  <c r="L12873" i="1" s="1"/>
  <c r="L13391" i="1" s="1"/>
  <c r="L13650" i="1" s="1"/>
  <c r="L14945" i="1" s="1"/>
  <c r="L15463" i="1" s="1"/>
  <c r="L15981" i="1" s="1"/>
  <c r="L16240" i="1" s="1"/>
  <c r="L16499" i="1" s="1"/>
  <c r="L18053" i="1" s="1"/>
  <c r="L18312" i="1" s="1"/>
  <c r="L11598" i="1"/>
  <c r="L11857" i="1" s="1"/>
  <c r="L12116" i="1" s="1"/>
  <c r="L12375" i="1" s="1"/>
  <c r="L13411" i="1" s="1"/>
  <c r="L13670" i="1" s="1"/>
  <c r="L14965" i="1" s="1"/>
  <c r="L15483" i="1" s="1"/>
  <c r="L16001" i="1" s="1"/>
  <c r="L16260" i="1" s="1"/>
  <c r="L16519" i="1" s="1"/>
  <c r="L18073" i="1" s="1"/>
  <c r="L18332" i="1" s="1"/>
  <c r="L11572" i="1"/>
  <c r="L11831" i="1" s="1"/>
  <c r="L12090" i="1" s="1"/>
  <c r="L12349" i="1" s="1"/>
  <c r="L12867" i="1" s="1"/>
  <c r="L13385" i="1" s="1"/>
  <c r="L13644" i="1" s="1"/>
  <c r="L14939" i="1" s="1"/>
  <c r="L15457" i="1" s="1"/>
  <c r="L15975" i="1" s="1"/>
  <c r="L16234" i="1" s="1"/>
  <c r="L16493" i="1" s="1"/>
  <c r="L17529" i="1" s="1"/>
  <c r="L18047" i="1" s="1"/>
  <c r="L18306" i="1" s="1"/>
  <c r="L11534" i="1"/>
  <c r="L11793" i="1" s="1"/>
  <c r="L12052" i="1" s="1"/>
  <c r="L12311" i="1" s="1"/>
  <c r="L12829" i="1" s="1"/>
  <c r="L13347" i="1" s="1"/>
  <c r="L13606" i="1" s="1"/>
  <c r="L14124" i="1" s="1"/>
  <c r="L14901" i="1" s="1"/>
  <c r="L15419" i="1" s="1"/>
  <c r="L16196" i="1" s="1"/>
  <c r="L16455" i="1" s="1"/>
  <c r="L17491" i="1" s="1"/>
  <c r="L18009" i="1" s="1"/>
  <c r="L18268" i="1" s="1"/>
  <c r="L11617" i="1"/>
  <c r="L11876" i="1" s="1"/>
  <c r="L12135" i="1" s="1"/>
  <c r="L12394" i="1" s="1"/>
  <c r="L13430" i="1" s="1"/>
  <c r="L13689" i="1" s="1"/>
  <c r="L14984" i="1" s="1"/>
  <c r="L15502" i="1" s="1"/>
  <c r="L15761" i="1" s="1"/>
  <c r="L16020" i="1" s="1"/>
  <c r="L16279" i="1" s="1"/>
  <c r="L16538" i="1" s="1"/>
  <c r="L18092" i="1" s="1"/>
  <c r="L18351" i="1" s="1"/>
  <c r="L11766" i="1"/>
  <c r="L12025" i="1" s="1"/>
  <c r="L12284" i="1" s="1"/>
  <c r="L12802" i="1" s="1"/>
  <c r="L13320" i="1" s="1"/>
  <c r="L13579" i="1" s="1"/>
  <c r="L13838" i="1" s="1"/>
  <c r="L14097" i="1" s="1"/>
  <c r="L14874" i="1" s="1"/>
  <c r="L15392" i="1" s="1"/>
  <c r="L16169" i="1" s="1"/>
  <c r="L16428" i="1" s="1"/>
  <c r="L16687" i="1" s="1"/>
  <c r="L17464" i="1" s="1"/>
  <c r="L17982" i="1" s="1"/>
  <c r="L18241" i="1" s="1"/>
  <c r="L11751" i="1"/>
  <c r="L12010" i="1" s="1"/>
  <c r="L12269" i="1" s="1"/>
  <c r="L13305" i="1" s="1"/>
  <c r="L13564" i="1" s="1"/>
  <c r="L13823" i="1" s="1"/>
  <c r="L14082" i="1" s="1"/>
  <c r="L14859" i="1" s="1"/>
  <c r="L15377" i="1" s="1"/>
  <c r="L16154" i="1" s="1"/>
  <c r="L16413" i="1" s="1"/>
  <c r="L16672" i="1" s="1"/>
  <c r="L17449" i="1" s="1"/>
  <c r="L17967" i="1" s="1"/>
  <c r="L18226" i="1" s="1"/>
  <c r="L11524" i="1"/>
  <c r="L11783" i="1" s="1"/>
  <c r="L12042" i="1" s="1"/>
  <c r="L12301" i="1" s="1"/>
  <c r="L12819" i="1" s="1"/>
  <c r="L13337" i="1" s="1"/>
  <c r="L13596" i="1" s="1"/>
  <c r="L13855" i="1" s="1"/>
  <c r="L14114" i="1" s="1"/>
  <c r="L14891" i="1" s="1"/>
  <c r="L15409" i="1" s="1"/>
  <c r="L16186" i="1" s="1"/>
  <c r="L16445" i="1" s="1"/>
  <c r="L16704" i="1" s="1"/>
  <c r="L17481" i="1" s="1"/>
  <c r="L17999" i="1" s="1"/>
  <c r="L18258" i="1" s="1"/>
  <c r="L11708" i="1"/>
  <c r="L11967" i="1" s="1"/>
  <c r="L12226" i="1" s="1"/>
  <c r="L13262" i="1" s="1"/>
  <c r="L13521" i="1" s="1"/>
  <c r="L13780" i="1" s="1"/>
  <c r="L14039" i="1" s="1"/>
  <c r="L14816" i="1" s="1"/>
  <c r="L15334" i="1" s="1"/>
  <c r="L15593" i="1" s="1"/>
  <c r="L16111" i="1" s="1"/>
  <c r="L16370" i="1" s="1"/>
  <c r="L16629" i="1" s="1"/>
  <c r="L17406" i="1" s="1"/>
  <c r="L17924" i="1" s="1"/>
  <c r="L18183" i="1" s="1"/>
  <c r="L11650" i="1"/>
  <c r="L11909" i="1" s="1"/>
  <c r="L12168" i="1" s="1"/>
  <c r="L12427" i="1" s="1"/>
  <c r="L13463" i="1" s="1"/>
  <c r="L13722" i="1" s="1"/>
  <c r="L14240" i="1" s="1"/>
  <c r="L14758" i="1" s="1"/>
  <c r="L15017" i="1" s="1"/>
  <c r="L15535" i="1" s="1"/>
  <c r="L16053" i="1" s="1"/>
  <c r="L16312" i="1" s="1"/>
  <c r="L16571" i="1" s="1"/>
  <c r="L17866" i="1" s="1"/>
  <c r="L18125" i="1" s="1"/>
  <c r="L11668" i="1"/>
  <c r="L11927" i="1" s="1"/>
  <c r="L12186" i="1" s="1"/>
  <c r="L12445" i="1" s="1"/>
  <c r="L13481" i="1" s="1"/>
  <c r="L13740" i="1" s="1"/>
  <c r="L13999" i="1" s="1"/>
  <c r="L14258" i="1" s="1"/>
  <c r="L14776" i="1" s="1"/>
  <c r="L15553" i="1" s="1"/>
  <c r="L16071" i="1" s="1"/>
  <c r="L16330" i="1" s="1"/>
  <c r="L16589" i="1" s="1"/>
  <c r="L17884" i="1" s="1"/>
  <c r="L18143" i="1" s="1"/>
  <c r="L11585" i="1"/>
  <c r="L11844" i="1" s="1"/>
  <c r="L12103" i="1" s="1"/>
  <c r="L12362" i="1" s="1"/>
  <c r="L13398" i="1" s="1"/>
  <c r="L13657" i="1" s="1"/>
  <c r="L14952" i="1" s="1"/>
  <c r="L15470" i="1" s="1"/>
  <c r="L15988" i="1" s="1"/>
  <c r="L16247" i="1" s="1"/>
  <c r="L16506" i="1" s="1"/>
  <c r="L18060" i="1" s="1"/>
  <c r="L18319" i="1" s="1"/>
  <c r="L11604" i="1"/>
  <c r="L11863" i="1" s="1"/>
  <c r="L12122" i="1" s="1"/>
  <c r="L12381" i="1" s="1"/>
  <c r="L13417" i="1" s="1"/>
  <c r="L13676" i="1" s="1"/>
  <c r="L14971" i="1" s="1"/>
  <c r="L15489" i="1" s="1"/>
  <c r="L15748" i="1" s="1"/>
  <c r="L16007" i="1" s="1"/>
  <c r="L16266" i="1" s="1"/>
  <c r="L16525" i="1" s="1"/>
  <c r="L18079" i="1" s="1"/>
  <c r="L18338" i="1" s="1"/>
  <c r="L11539" i="1"/>
  <c r="L11798" i="1" s="1"/>
  <c r="L12057" i="1" s="1"/>
  <c r="L12316" i="1" s="1"/>
  <c r="L12834" i="1" s="1"/>
  <c r="L13352" i="1" s="1"/>
  <c r="L13611" i="1" s="1"/>
  <c r="L14129" i="1" s="1"/>
  <c r="L14906" i="1" s="1"/>
  <c r="L15424" i="1" s="1"/>
  <c r="L15942" i="1" s="1"/>
  <c r="L16201" i="1" s="1"/>
  <c r="L16460" i="1" s="1"/>
  <c r="L17496" i="1" s="1"/>
  <c r="L18014" i="1" s="1"/>
  <c r="L18273" i="1" s="1"/>
  <c r="L11636" i="1"/>
  <c r="L11895" i="1" s="1"/>
  <c r="L12154" i="1" s="1"/>
  <c r="L12413" i="1" s="1"/>
  <c r="L13449" i="1" s="1"/>
  <c r="L13708" i="1" s="1"/>
  <c r="L14226" i="1" s="1"/>
  <c r="L14744" i="1" s="1"/>
  <c r="L15003" i="1" s="1"/>
  <c r="L15521" i="1" s="1"/>
  <c r="L16039" i="1" s="1"/>
  <c r="L16298" i="1" s="1"/>
  <c r="L16557" i="1" s="1"/>
  <c r="L18111" i="1" s="1"/>
  <c r="L11649" i="1"/>
  <c r="L11908" i="1" s="1"/>
  <c r="L12167" i="1" s="1"/>
  <c r="L12426" i="1" s="1"/>
  <c r="L13462" i="1" s="1"/>
  <c r="L13721" i="1" s="1"/>
  <c r="L14239" i="1" s="1"/>
  <c r="L14757" i="1" s="1"/>
  <c r="L15016" i="1" s="1"/>
  <c r="L15534" i="1" s="1"/>
  <c r="L16052" i="1" s="1"/>
  <c r="L16311" i="1" s="1"/>
  <c r="L16570" i="1" s="1"/>
  <c r="L17865" i="1" s="1"/>
  <c r="L18124" i="1" s="1"/>
  <c r="L11667" i="1"/>
  <c r="L11926" i="1" s="1"/>
  <c r="L12185" i="1" s="1"/>
  <c r="L12444" i="1" s="1"/>
  <c r="L13480" i="1" s="1"/>
  <c r="L13739" i="1" s="1"/>
  <c r="L13998" i="1" s="1"/>
  <c r="L14257" i="1" s="1"/>
  <c r="L14775" i="1" s="1"/>
  <c r="L15552" i="1" s="1"/>
  <c r="L16070" i="1" s="1"/>
  <c r="L16329" i="1" s="1"/>
  <c r="L16588" i="1" s="1"/>
  <c r="L17883" i="1" s="1"/>
  <c r="L18142" i="1" s="1"/>
  <c r="L11584" i="1"/>
  <c r="L11843" i="1" s="1"/>
  <c r="L12102" i="1" s="1"/>
  <c r="L12361" i="1" s="1"/>
  <c r="L12879" i="1" s="1"/>
  <c r="L13397" i="1" s="1"/>
  <c r="L13656" i="1" s="1"/>
  <c r="L14951" i="1" s="1"/>
  <c r="L15469" i="1" s="1"/>
  <c r="L15987" i="1" s="1"/>
  <c r="L16246" i="1" s="1"/>
  <c r="L16505" i="1" s="1"/>
  <c r="L18059" i="1" s="1"/>
  <c r="L18318" i="1" s="1"/>
  <c r="L11734" i="1"/>
  <c r="L11993" i="1" s="1"/>
  <c r="L12252" i="1" s="1"/>
  <c r="L13288" i="1" s="1"/>
  <c r="L13547" i="1" s="1"/>
  <c r="L13806" i="1" s="1"/>
  <c r="L14065" i="1" s="1"/>
  <c r="L14842" i="1" s="1"/>
  <c r="L15360" i="1" s="1"/>
  <c r="L15619" i="1" s="1"/>
  <c r="L16137" i="1" s="1"/>
  <c r="L16396" i="1" s="1"/>
  <c r="L16655" i="1" s="1"/>
  <c r="L17432" i="1" s="1"/>
  <c r="L17950" i="1" s="1"/>
  <c r="L18209" i="1" s="1"/>
  <c r="L11531" i="1"/>
  <c r="L11790" i="1" s="1"/>
  <c r="L12049" i="1" s="1"/>
  <c r="L12308" i="1" s="1"/>
  <c r="L12826" i="1" s="1"/>
  <c r="L13344" i="1" s="1"/>
  <c r="L13603" i="1" s="1"/>
  <c r="L14121" i="1" s="1"/>
  <c r="L14898" i="1" s="1"/>
  <c r="L15416" i="1" s="1"/>
  <c r="L16193" i="1" s="1"/>
  <c r="L16452" i="1" s="1"/>
  <c r="L17488" i="1" s="1"/>
  <c r="L18006" i="1" s="1"/>
  <c r="L18265" i="1" s="1"/>
  <c r="L11648" i="1"/>
  <c r="L11907" i="1" s="1"/>
  <c r="L12166" i="1" s="1"/>
  <c r="L12425" i="1" s="1"/>
  <c r="L13461" i="1" s="1"/>
  <c r="L13720" i="1" s="1"/>
  <c r="L14238" i="1" s="1"/>
  <c r="L14756" i="1" s="1"/>
  <c r="L15015" i="1" s="1"/>
  <c r="L15533" i="1" s="1"/>
  <c r="L16051" i="1" s="1"/>
  <c r="L16310" i="1" s="1"/>
  <c r="L16569" i="1" s="1"/>
  <c r="L17864" i="1" s="1"/>
  <c r="L18123" i="1" s="1"/>
  <c r="L11587" i="1"/>
  <c r="L11846" i="1" s="1"/>
  <c r="L12105" i="1" s="1"/>
  <c r="L12364" i="1" s="1"/>
  <c r="L13400" i="1" s="1"/>
  <c r="L13659" i="1" s="1"/>
  <c r="L14954" i="1" s="1"/>
  <c r="L15472" i="1" s="1"/>
  <c r="L15990" i="1" s="1"/>
  <c r="L16249" i="1" s="1"/>
  <c r="L16508" i="1" s="1"/>
  <c r="L18062" i="1" s="1"/>
  <c r="L18321" i="1" s="1"/>
  <c r="L11625" i="1"/>
  <c r="L11884" i="1" s="1"/>
  <c r="L12143" i="1" s="1"/>
  <c r="L12402" i="1" s="1"/>
  <c r="L13438" i="1" s="1"/>
  <c r="L13697" i="1" s="1"/>
  <c r="L14992" i="1" s="1"/>
  <c r="L15510" i="1" s="1"/>
  <c r="L15769" i="1" s="1"/>
  <c r="L16028" i="1" s="1"/>
  <c r="L16287" i="1" s="1"/>
  <c r="L16546" i="1" s="1"/>
  <c r="L18100" i="1" s="1"/>
  <c r="L11678" i="1"/>
  <c r="L11937" i="1" s="1"/>
  <c r="L12196" i="1" s="1"/>
  <c r="L12455" i="1" s="1"/>
  <c r="L13491" i="1" s="1"/>
  <c r="L13750" i="1" s="1"/>
  <c r="L14009" i="1" s="1"/>
  <c r="L14268" i="1" s="1"/>
  <c r="L14786" i="1" s="1"/>
  <c r="L15563" i="1" s="1"/>
  <c r="L16081" i="1" s="1"/>
  <c r="L16340" i="1" s="1"/>
  <c r="L16599" i="1" s="1"/>
  <c r="L17894" i="1" s="1"/>
  <c r="L18153" i="1" s="1"/>
  <c r="L11652" i="1"/>
  <c r="L11911" i="1" s="1"/>
  <c r="L12170" i="1" s="1"/>
  <c r="L12429" i="1" s="1"/>
  <c r="L13465" i="1" s="1"/>
  <c r="L13724" i="1" s="1"/>
  <c r="L13983" i="1" s="1"/>
  <c r="L14242" i="1" s="1"/>
  <c r="L14760" i="1" s="1"/>
  <c r="L15019" i="1" s="1"/>
  <c r="L15537" i="1" s="1"/>
  <c r="L16055" i="1" s="1"/>
  <c r="L16314" i="1" s="1"/>
  <c r="L16573" i="1" s="1"/>
  <c r="L17868" i="1" s="1"/>
  <c r="L18127" i="1" s="1"/>
  <c r="L11576" i="1"/>
  <c r="L11835" i="1" s="1"/>
  <c r="L12094" i="1" s="1"/>
  <c r="L12353" i="1" s="1"/>
  <c r="L12871" i="1" s="1"/>
  <c r="L13389" i="1" s="1"/>
  <c r="L13648" i="1" s="1"/>
  <c r="L14943" i="1" s="1"/>
  <c r="L15461" i="1" s="1"/>
  <c r="L15979" i="1" s="1"/>
  <c r="L16238" i="1" s="1"/>
  <c r="L16497" i="1" s="1"/>
  <c r="L17533" i="1" s="1"/>
  <c r="L18051" i="1" s="1"/>
  <c r="L18310" i="1" s="1"/>
  <c r="L11606" i="1"/>
  <c r="L11865" i="1" s="1"/>
  <c r="L12124" i="1" s="1"/>
  <c r="L12383" i="1" s="1"/>
  <c r="L13419" i="1" s="1"/>
  <c r="L13678" i="1" s="1"/>
  <c r="L14973" i="1" s="1"/>
  <c r="L15491" i="1" s="1"/>
  <c r="L15750" i="1" s="1"/>
  <c r="L16009" i="1" s="1"/>
  <c r="L16268" i="1" s="1"/>
  <c r="L16527" i="1" s="1"/>
  <c r="L18081" i="1" s="1"/>
  <c r="L18340" i="1" s="1"/>
  <c r="L11658" i="1"/>
  <c r="L11917" i="1" s="1"/>
  <c r="L12176" i="1" s="1"/>
  <c r="L12435" i="1" s="1"/>
  <c r="L13471" i="1" s="1"/>
  <c r="L13730" i="1" s="1"/>
  <c r="L13989" i="1" s="1"/>
  <c r="L14248" i="1" s="1"/>
  <c r="L14766" i="1" s="1"/>
  <c r="L15025" i="1" s="1"/>
  <c r="L15543" i="1" s="1"/>
  <c r="L16061" i="1" s="1"/>
  <c r="L16320" i="1" s="1"/>
  <c r="L16579" i="1" s="1"/>
  <c r="L17874" i="1" s="1"/>
  <c r="L18133" i="1" s="1"/>
  <c r="L11712" i="1"/>
  <c r="L11971" i="1" s="1"/>
  <c r="L12230" i="1" s="1"/>
  <c r="L13266" i="1" s="1"/>
  <c r="L13525" i="1" s="1"/>
  <c r="L13784" i="1" s="1"/>
  <c r="L14043" i="1" s="1"/>
  <c r="L14820" i="1" s="1"/>
  <c r="L15338" i="1" s="1"/>
  <c r="L15597" i="1" s="1"/>
  <c r="L16115" i="1" s="1"/>
  <c r="L16374" i="1" s="1"/>
  <c r="L16633" i="1" s="1"/>
  <c r="L17410" i="1" s="1"/>
  <c r="L17928" i="1" s="1"/>
  <c r="L18187" i="1" s="1"/>
  <c r="L11561" i="1"/>
  <c r="L11820" i="1" s="1"/>
  <c r="L12079" i="1" s="1"/>
  <c r="L12338" i="1" s="1"/>
  <c r="L12856" i="1" s="1"/>
  <c r="L13374" i="1" s="1"/>
  <c r="L13633" i="1" s="1"/>
  <c r="L14151" i="1" s="1"/>
  <c r="L14928" i="1" s="1"/>
  <c r="L15446" i="1" s="1"/>
  <c r="L15964" i="1" s="1"/>
  <c r="L16223" i="1" s="1"/>
  <c r="L16482" i="1" s="1"/>
  <c r="L17518" i="1" s="1"/>
  <c r="L18036" i="1" s="1"/>
  <c r="L18295" i="1" s="1"/>
  <c r="L11657" i="1"/>
  <c r="L11916" i="1" s="1"/>
  <c r="L12175" i="1" s="1"/>
  <c r="L12434" i="1" s="1"/>
  <c r="L13470" i="1" s="1"/>
  <c r="L13729" i="1" s="1"/>
  <c r="L13988" i="1" s="1"/>
  <c r="L14247" i="1" s="1"/>
  <c r="L14765" i="1" s="1"/>
  <c r="L15024" i="1" s="1"/>
  <c r="L15542" i="1" s="1"/>
  <c r="L16060" i="1" s="1"/>
  <c r="L16319" i="1" s="1"/>
  <c r="L16578" i="1" s="1"/>
  <c r="L17873" i="1" s="1"/>
  <c r="L18132" i="1" s="1"/>
  <c r="L11685" i="1"/>
  <c r="L11944" i="1" s="1"/>
  <c r="L12203" i="1" s="1"/>
  <c r="L12462" i="1" s="1"/>
  <c r="L13498" i="1" s="1"/>
  <c r="L13757" i="1" s="1"/>
  <c r="L14016" i="1" s="1"/>
  <c r="L14275" i="1" s="1"/>
  <c r="L14793" i="1" s="1"/>
  <c r="L15311" i="1" s="1"/>
  <c r="L15570" i="1" s="1"/>
  <c r="L16088" i="1" s="1"/>
  <c r="L16347" i="1" s="1"/>
  <c r="L16606" i="1" s="1"/>
  <c r="L17383" i="1" s="1"/>
  <c r="L17901" i="1" s="1"/>
  <c r="L18160" i="1" s="1"/>
  <c r="L11594" i="1"/>
  <c r="L11853" i="1" s="1"/>
  <c r="L12112" i="1" s="1"/>
  <c r="L12371" i="1" s="1"/>
  <c r="L13407" i="1" s="1"/>
  <c r="L13666" i="1" s="1"/>
  <c r="L14961" i="1" s="1"/>
  <c r="L15479" i="1" s="1"/>
  <c r="L15997" i="1" s="1"/>
  <c r="L16256" i="1" s="1"/>
  <c r="L16515" i="1" s="1"/>
  <c r="L18069" i="1" s="1"/>
  <c r="L18328" i="1" s="1"/>
  <c r="L11666" i="1"/>
  <c r="L11925" i="1" s="1"/>
  <c r="L12184" i="1" s="1"/>
  <c r="L12443" i="1" s="1"/>
  <c r="L13479" i="1" s="1"/>
  <c r="L13738" i="1" s="1"/>
  <c r="L13997" i="1" s="1"/>
  <c r="L14256" i="1" s="1"/>
  <c r="L14774" i="1" s="1"/>
  <c r="L15551" i="1" s="1"/>
  <c r="L16069" i="1" s="1"/>
  <c r="L16328" i="1" s="1"/>
  <c r="L16587" i="1" s="1"/>
  <c r="L17882" i="1" s="1"/>
  <c r="L18141" i="1" s="1"/>
  <c r="L11736" i="1"/>
  <c r="L11995" i="1" s="1"/>
  <c r="L12254" i="1" s="1"/>
  <c r="L13290" i="1" s="1"/>
  <c r="L13549" i="1" s="1"/>
  <c r="L13808" i="1" s="1"/>
  <c r="L14067" i="1" s="1"/>
  <c r="L14844" i="1" s="1"/>
  <c r="L15362" i="1" s="1"/>
  <c r="L15621" i="1" s="1"/>
  <c r="L16139" i="1" s="1"/>
  <c r="L16398" i="1" s="1"/>
  <c r="L16657" i="1" s="1"/>
  <c r="L17434" i="1" s="1"/>
  <c r="L17952" i="1" s="1"/>
  <c r="L18211" i="1" s="1"/>
  <c r="L11702" i="1"/>
  <c r="L11961" i="1" s="1"/>
  <c r="L12220" i="1" s="1"/>
  <c r="L13256" i="1" s="1"/>
  <c r="L13515" i="1" s="1"/>
  <c r="L13774" i="1" s="1"/>
  <c r="L14033" i="1" s="1"/>
  <c r="L14292" i="1" s="1"/>
  <c r="L14810" i="1" s="1"/>
  <c r="L15328" i="1" s="1"/>
  <c r="L15587" i="1" s="1"/>
  <c r="L16105" i="1" s="1"/>
  <c r="L16364" i="1" s="1"/>
  <c r="L16623" i="1" s="1"/>
  <c r="L17400" i="1" s="1"/>
  <c r="L17918" i="1" s="1"/>
  <c r="L18177" i="1" s="1"/>
  <c r="L11641" i="1"/>
  <c r="L11900" i="1" s="1"/>
  <c r="L12159" i="1" s="1"/>
  <c r="L12418" i="1" s="1"/>
  <c r="L13454" i="1" s="1"/>
  <c r="L13713" i="1" s="1"/>
  <c r="L14231" i="1" s="1"/>
  <c r="L14749" i="1" s="1"/>
  <c r="L15008" i="1" s="1"/>
  <c r="L15526" i="1" s="1"/>
  <c r="L16044" i="1" s="1"/>
  <c r="L16303" i="1" s="1"/>
  <c r="L16562" i="1" s="1"/>
  <c r="L18116" i="1" s="1"/>
  <c r="L11602" i="1"/>
  <c r="L11861" i="1" s="1"/>
  <c r="L12120" i="1" s="1"/>
  <c r="L12379" i="1" s="1"/>
  <c r="L13415" i="1" s="1"/>
  <c r="L13674" i="1" s="1"/>
  <c r="L14969" i="1" s="1"/>
  <c r="L15487" i="1" s="1"/>
  <c r="L15746" i="1" s="1"/>
  <c r="L16005" i="1" s="1"/>
  <c r="L16264" i="1" s="1"/>
  <c r="L16523" i="1" s="1"/>
  <c r="L18077" i="1" s="1"/>
  <c r="L18336" i="1" s="1"/>
  <c r="L11703" i="1"/>
  <c r="L11962" i="1" s="1"/>
  <c r="L12221" i="1" s="1"/>
  <c r="L13257" i="1" s="1"/>
  <c r="L13516" i="1" s="1"/>
  <c r="L13775" i="1" s="1"/>
  <c r="L14034" i="1" s="1"/>
  <c r="L14811" i="1" s="1"/>
  <c r="L15329" i="1" s="1"/>
  <c r="L15588" i="1" s="1"/>
  <c r="L16106" i="1" s="1"/>
  <c r="L16365" i="1" s="1"/>
  <c r="L16624" i="1" s="1"/>
  <c r="L17401" i="1" s="1"/>
  <c r="L17919" i="1" s="1"/>
  <c r="L18178" i="1" s="1"/>
  <c r="L11719" i="1"/>
  <c r="L11978" i="1" s="1"/>
  <c r="L12237" i="1" s="1"/>
  <c r="L13273" i="1" s="1"/>
  <c r="L13532" i="1" s="1"/>
  <c r="L13791" i="1" s="1"/>
  <c r="L14050" i="1" s="1"/>
  <c r="L14827" i="1" s="1"/>
  <c r="L15345" i="1" s="1"/>
  <c r="L15604" i="1" s="1"/>
  <c r="L16122" i="1" s="1"/>
  <c r="L16381" i="1" s="1"/>
  <c r="L16640" i="1" s="1"/>
  <c r="L17417" i="1" s="1"/>
  <c r="L17935" i="1" s="1"/>
  <c r="L18194" i="1" s="1"/>
  <c r="L11674" i="1"/>
  <c r="L11933" i="1" s="1"/>
  <c r="L12192" i="1" s="1"/>
  <c r="L12451" i="1" s="1"/>
  <c r="L13487" i="1" s="1"/>
  <c r="L13746" i="1" s="1"/>
  <c r="L14005" i="1" s="1"/>
  <c r="L14264" i="1" s="1"/>
  <c r="L14782" i="1" s="1"/>
  <c r="L15559" i="1" s="1"/>
  <c r="L16077" i="1" s="1"/>
  <c r="L16336" i="1" s="1"/>
  <c r="L16595" i="1" s="1"/>
  <c r="L17890" i="1" s="1"/>
  <c r="L18149" i="1" s="1"/>
  <c r="L11608" i="1"/>
  <c r="L11867" i="1" s="1"/>
  <c r="L12126" i="1" s="1"/>
  <c r="L12385" i="1" s="1"/>
  <c r="L13421" i="1" s="1"/>
  <c r="L13680" i="1" s="1"/>
  <c r="L14975" i="1" s="1"/>
  <c r="L15493" i="1" s="1"/>
  <c r="L15752" i="1" s="1"/>
  <c r="L16011" i="1" s="1"/>
  <c r="L16270" i="1" s="1"/>
  <c r="L16529" i="1" s="1"/>
  <c r="L18083" i="1" s="1"/>
  <c r="L18342" i="1" s="1"/>
  <c r="L11560" i="1"/>
  <c r="L11819" i="1" s="1"/>
  <c r="L12078" i="1" s="1"/>
  <c r="L12337" i="1" s="1"/>
  <c r="L12855" i="1" s="1"/>
  <c r="L13373" i="1" s="1"/>
  <c r="L13632" i="1" s="1"/>
  <c r="L14150" i="1" s="1"/>
  <c r="L14927" i="1" s="1"/>
  <c r="L15445" i="1" s="1"/>
  <c r="L15963" i="1" s="1"/>
  <c r="L16222" i="1" s="1"/>
  <c r="L16481" i="1" s="1"/>
  <c r="L17517" i="1" s="1"/>
  <c r="L18035" i="1" s="1"/>
  <c r="L18294" i="1" s="1"/>
  <c r="L11684" i="1"/>
  <c r="L11943" i="1" s="1"/>
  <c r="L12202" i="1" s="1"/>
  <c r="L12461" i="1" s="1"/>
  <c r="L13497" i="1" s="1"/>
  <c r="L13756" i="1" s="1"/>
  <c r="L14015" i="1" s="1"/>
  <c r="L14274" i="1" s="1"/>
  <c r="L14792" i="1" s="1"/>
  <c r="L15310" i="1" s="1"/>
  <c r="L15569" i="1" s="1"/>
  <c r="L16087" i="1" s="1"/>
  <c r="L16346" i="1" s="1"/>
  <c r="L16605" i="1" s="1"/>
  <c r="L17382" i="1" s="1"/>
  <c r="L17900" i="1" s="1"/>
  <c r="L18159" i="1" s="1"/>
  <c r="L11549" i="1"/>
  <c r="L11808" i="1" s="1"/>
  <c r="L12067" i="1" s="1"/>
  <c r="L12326" i="1" s="1"/>
  <c r="L12844" i="1" s="1"/>
  <c r="L13362" i="1" s="1"/>
  <c r="L13621" i="1" s="1"/>
  <c r="L14139" i="1" s="1"/>
  <c r="L14916" i="1" s="1"/>
  <c r="L15434" i="1" s="1"/>
  <c r="L15952" i="1" s="1"/>
  <c r="L16211" i="1" s="1"/>
  <c r="L16470" i="1" s="1"/>
  <c r="L17506" i="1" s="1"/>
  <c r="L18024" i="1" s="1"/>
  <c r="L18283" i="1" s="1"/>
  <c r="L11672" i="1"/>
  <c r="L11931" i="1" s="1"/>
  <c r="L12190" i="1" s="1"/>
  <c r="L12449" i="1" s="1"/>
  <c r="L13485" i="1" s="1"/>
  <c r="L13744" i="1" s="1"/>
  <c r="L14003" i="1" s="1"/>
  <c r="L14262" i="1" s="1"/>
  <c r="L14780" i="1" s="1"/>
  <c r="L15557" i="1" s="1"/>
  <c r="L16075" i="1" s="1"/>
  <c r="L16334" i="1" s="1"/>
  <c r="L16593" i="1" s="1"/>
  <c r="L17888" i="1" s="1"/>
  <c r="L18147" i="1" s="1"/>
  <c r="L11580" i="1"/>
  <c r="L11839" i="1" s="1"/>
  <c r="L12098" i="1" s="1"/>
  <c r="L12357" i="1" s="1"/>
  <c r="L12875" i="1" s="1"/>
  <c r="L13393" i="1" s="1"/>
  <c r="L13652" i="1" s="1"/>
  <c r="L14947" i="1" s="1"/>
  <c r="L15465" i="1" s="1"/>
  <c r="L15983" i="1" s="1"/>
  <c r="L16242" i="1" s="1"/>
  <c r="L16501" i="1" s="1"/>
  <c r="L18055" i="1" s="1"/>
  <c r="L18314" i="1" s="1"/>
  <c r="L11756" i="1"/>
  <c r="L12015" i="1" s="1"/>
  <c r="L12274" i="1" s="1"/>
  <c r="L13310" i="1" s="1"/>
  <c r="L13569" i="1" s="1"/>
  <c r="L13828" i="1" s="1"/>
  <c r="L14087" i="1" s="1"/>
  <c r="L14864" i="1" s="1"/>
  <c r="L15382" i="1" s="1"/>
  <c r="L16159" i="1" s="1"/>
  <c r="L16418" i="1" s="1"/>
  <c r="L16677" i="1" s="1"/>
  <c r="L17454" i="1" s="1"/>
  <c r="L17972" i="1" s="1"/>
  <c r="L18231" i="1" s="1"/>
  <c r="L11562" i="1"/>
  <c r="L11821" i="1" s="1"/>
  <c r="L12080" i="1" s="1"/>
  <c r="L12339" i="1" s="1"/>
  <c r="L12857" i="1" s="1"/>
  <c r="L13375" i="1" s="1"/>
  <c r="L13634" i="1" s="1"/>
  <c r="L14152" i="1" s="1"/>
  <c r="L14929" i="1" s="1"/>
  <c r="L15447" i="1" s="1"/>
  <c r="L15965" i="1" s="1"/>
  <c r="L16224" i="1" s="1"/>
  <c r="L16483" i="1" s="1"/>
  <c r="L17519" i="1" s="1"/>
  <c r="L18037" i="1" s="1"/>
  <c r="L18296" i="1" s="1"/>
  <c r="L11530" i="1"/>
  <c r="L11789" i="1" s="1"/>
  <c r="L12048" i="1" s="1"/>
  <c r="L12307" i="1" s="1"/>
  <c r="L12825" i="1" s="1"/>
  <c r="L13343" i="1" s="1"/>
  <c r="L13602" i="1" s="1"/>
  <c r="L14120" i="1" s="1"/>
  <c r="L14897" i="1" s="1"/>
  <c r="L15415" i="1" s="1"/>
  <c r="L16192" i="1" s="1"/>
  <c r="L16451" i="1" s="1"/>
  <c r="L17487" i="1" s="1"/>
  <c r="L18005" i="1" s="1"/>
  <c r="L18264" i="1" s="1"/>
  <c r="L11725" i="1"/>
  <c r="L11984" i="1" s="1"/>
  <c r="L12243" i="1" s="1"/>
  <c r="L13279" i="1" s="1"/>
  <c r="L13538" i="1" s="1"/>
  <c r="L13797" i="1" s="1"/>
  <c r="L14056" i="1" s="1"/>
  <c r="L14833" i="1" s="1"/>
  <c r="L15351" i="1" s="1"/>
  <c r="L15610" i="1" s="1"/>
  <c r="L16128" i="1" s="1"/>
  <c r="L16387" i="1" s="1"/>
  <c r="L16646" i="1" s="1"/>
  <c r="L17423" i="1" s="1"/>
  <c r="L17941" i="1" s="1"/>
  <c r="L18200" i="1" s="1"/>
  <c r="L11664" i="1"/>
  <c r="L11923" i="1" s="1"/>
  <c r="L12182" i="1" s="1"/>
  <c r="L12441" i="1" s="1"/>
  <c r="L13477" i="1" s="1"/>
  <c r="L13736" i="1" s="1"/>
  <c r="L13995" i="1" s="1"/>
  <c r="L14254" i="1" s="1"/>
  <c r="L14772" i="1" s="1"/>
  <c r="L15549" i="1" s="1"/>
  <c r="L16067" i="1" s="1"/>
  <c r="L16326" i="1" s="1"/>
  <c r="L16585" i="1" s="1"/>
  <c r="L17880" i="1" s="1"/>
  <c r="L18139" i="1" s="1"/>
  <c r="L11556" i="1"/>
  <c r="L11815" i="1" s="1"/>
  <c r="L12074" i="1" s="1"/>
  <c r="L12333" i="1" s="1"/>
  <c r="L12851" i="1" s="1"/>
  <c r="L13369" i="1" s="1"/>
  <c r="L13628" i="1" s="1"/>
  <c r="L14146" i="1" s="1"/>
  <c r="L14923" i="1" s="1"/>
  <c r="L15441" i="1" s="1"/>
  <c r="L15959" i="1" s="1"/>
  <c r="L16218" i="1" s="1"/>
  <c r="L16477" i="1" s="1"/>
  <c r="L17513" i="1" s="1"/>
  <c r="L18031" i="1" s="1"/>
  <c r="L18290" i="1" s="1"/>
  <c r="L11720" i="1"/>
  <c r="L11979" i="1" s="1"/>
  <c r="L12238" i="1" s="1"/>
  <c r="L13274" i="1" s="1"/>
  <c r="L13533" i="1" s="1"/>
  <c r="L13792" i="1" s="1"/>
  <c r="L14051" i="1" s="1"/>
  <c r="L14828" i="1" s="1"/>
  <c r="L15346" i="1" s="1"/>
  <c r="L15605" i="1" s="1"/>
  <c r="L16123" i="1" s="1"/>
  <c r="L16382" i="1" s="1"/>
  <c r="L16641" i="1" s="1"/>
  <c r="L17418" i="1" s="1"/>
  <c r="L17936" i="1" s="1"/>
  <c r="L18195" i="1" s="1"/>
  <c r="L11728" i="1"/>
  <c r="L11987" i="1" s="1"/>
  <c r="L12246" i="1" s="1"/>
  <c r="L13282" i="1" s="1"/>
  <c r="L13541" i="1" s="1"/>
  <c r="L13800" i="1" s="1"/>
  <c r="L14059" i="1" s="1"/>
  <c r="L14836" i="1" s="1"/>
  <c r="L15354" i="1" s="1"/>
  <c r="L15613" i="1" s="1"/>
  <c r="L16131" i="1" s="1"/>
  <c r="L16390" i="1" s="1"/>
  <c r="L16649" i="1" s="1"/>
  <c r="L17426" i="1" s="1"/>
  <c r="L17944" i="1" s="1"/>
  <c r="L18203" i="1" s="1"/>
  <c r="L11747" i="1"/>
  <c r="L12006" i="1" s="1"/>
  <c r="L12265" i="1" s="1"/>
  <c r="L13301" i="1" s="1"/>
  <c r="L13560" i="1" s="1"/>
  <c r="L13819" i="1" s="1"/>
  <c r="L14078" i="1" s="1"/>
  <c r="L14855" i="1" s="1"/>
  <c r="L15373" i="1" s="1"/>
  <c r="L16150" i="1" s="1"/>
  <c r="L16409" i="1" s="1"/>
  <c r="L16668" i="1" s="1"/>
  <c r="L17445" i="1" s="1"/>
  <c r="L17963" i="1" s="1"/>
  <c r="L18222" i="1" s="1"/>
  <c r="L11545" i="1"/>
  <c r="L11804" i="1" s="1"/>
  <c r="L12063" i="1" s="1"/>
  <c r="L12322" i="1" s="1"/>
  <c r="L12840" i="1" s="1"/>
  <c r="L13358" i="1" s="1"/>
  <c r="L13617" i="1" s="1"/>
  <c r="L14135" i="1" s="1"/>
  <c r="L14912" i="1" s="1"/>
  <c r="L15430" i="1" s="1"/>
  <c r="L15948" i="1" s="1"/>
  <c r="L16207" i="1" s="1"/>
  <c r="L16466" i="1" s="1"/>
  <c r="L17502" i="1" s="1"/>
  <c r="L18020" i="1" s="1"/>
  <c r="L18279" i="1" s="1"/>
  <c r="L11696" i="1"/>
  <c r="L11955" i="1" s="1"/>
  <c r="L12214" i="1" s="1"/>
  <c r="L13509" i="1" s="1"/>
  <c r="L13768" i="1" s="1"/>
  <c r="L14027" i="1" s="1"/>
  <c r="L14286" i="1" s="1"/>
  <c r="L14804" i="1" s="1"/>
  <c r="L15322" i="1" s="1"/>
  <c r="L15581" i="1" s="1"/>
  <c r="L16099" i="1" s="1"/>
  <c r="L16358" i="1" s="1"/>
  <c r="L16617" i="1" s="1"/>
  <c r="L17394" i="1" s="1"/>
  <c r="L17912" i="1" s="1"/>
  <c r="L18171" i="1" s="1"/>
  <c r="L11656" i="1"/>
  <c r="L11915" i="1" s="1"/>
  <c r="L12174" i="1" s="1"/>
  <c r="L12433" i="1" s="1"/>
  <c r="L13469" i="1" s="1"/>
  <c r="L13728" i="1" s="1"/>
  <c r="L13987" i="1" s="1"/>
  <c r="L14246" i="1" s="1"/>
  <c r="L14764" i="1" s="1"/>
  <c r="L15023" i="1" s="1"/>
  <c r="L15541" i="1" s="1"/>
  <c r="L16059" i="1" s="1"/>
  <c r="L16318" i="1" s="1"/>
  <c r="L16577" i="1" s="1"/>
  <c r="L17872" i="1" s="1"/>
  <c r="L18131" i="1" s="1"/>
  <c r="L11633" i="1"/>
  <c r="L11892" i="1" s="1"/>
  <c r="L12151" i="1" s="1"/>
  <c r="L12410" i="1" s="1"/>
  <c r="L13446" i="1" s="1"/>
  <c r="L13705" i="1" s="1"/>
  <c r="L14223" i="1" s="1"/>
  <c r="L14741" i="1" s="1"/>
  <c r="L15000" i="1" s="1"/>
  <c r="L15518" i="1" s="1"/>
  <c r="L16036" i="1" s="1"/>
  <c r="L16295" i="1" s="1"/>
  <c r="L16554" i="1" s="1"/>
  <c r="L18108" i="1" s="1"/>
  <c r="L11692" i="1"/>
  <c r="L11951" i="1" s="1"/>
  <c r="L12210" i="1" s="1"/>
  <c r="L12469" i="1" s="1"/>
  <c r="L13505" i="1" s="1"/>
  <c r="L13764" i="1" s="1"/>
  <c r="L14023" i="1" s="1"/>
  <c r="L14282" i="1" s="1"/>
  <c r="L14800" i="1" s="1"/>
  <c r="L15318" i="1" s="1"/>
  <c r="L15577" i="1" s="1"/>
  <c r="L16095" i="1" s="1"/>
  <c r="L16354" i="1" s="1"/>
  <c r="L16613" i="1" s="1"/>
  <c r="L17390" i="1" s="1"/>
  <c r="L17908" i="1" s="1"/>
  <c r="L18167" i="1" s="1"/>
  <c r="L11739" i="1"/>
  <c r="L11998" i="1" s="1"/>
  <c r="L12257" i="1" s="1"/>
  <c r="L13293" i="1" s="1"/>
  <c r="L13552" i="1" s="1"/>
  <c r="L13811" i="1" s="1"/>
  <c r="L14070" i="1" s="1"/>
  <c r="L14847" i="1" s="1"/>
  <c r="L15365" i="1" s="1"/>
  <c r="L16142" i="1" s="1"/>
  <c r="L16401" i="1" s="1"/>
  <c r="L16660" i="1" s="1"/>
  <c r="L17437" i="1" s="1"/>
  <c r="L17955" i="1" s="1"/>
  <c r="L18214" i="1" s="1"/>
  <c r="L11733" i="1"/>
  <c r="L11992" i="1" s="1"/>
  <c r="L12251" i="1" s="1"/>
  <c r="L13287" i="1" s="1"/>
  <c r="L13546" i="1" s="1"/>
  <c r="L13805" i="1" s="1"/>
  <c r="L14064" i="1" s="1"/>
  <c r="L14841" i="1" s="1"/>
  <c r="L15359" i="1" s="1"/>
  <c r="L15618" i="1" s="1"/>
  <c r="L16136" i="1" s="1"/>
  <c r="L16395" i="1" s="1"/>
  <c r="L16654" i="1" s="1"/>
  <c r="L17431" i="1" s="1"/>
  <c r="L17949" i="1" s="1"/>
  <c r="L18208" i="1" s="1"/>
  <c r="L11593" i="1"/>
  <c r="L11852" i="1" s="1"/>
  <c r="L12111" i="1" s="1"/>
  <c r="L12370" i="1" s="1"/>
  <c r="L13406" i="1" s="1"/>
  <c r="L13665" i="1" s="1"/>
  <c r="L14960" i="1" s="1"/>
  <c r="L15478" i="1" s="1"/>
  <c r="L15996" i="1" s="1"/>
  <c r="L16255" i="1" s="1"/>
  <c r="L16514" i="1" s="1"/>
  <c r="L18068" i="1" s="1"/>
  <c r="L18327" i="1" s="1"/>
  <c r="L2513" i="1"/>
  <c r="L2502" i="1"/>
  <c r="L2521" i="1"/>
  <c r="L2484" i="1"/>
  <c r="L2509" i="1"/>
  <c r="L2518" i="1"/>
  <c r="L2490" i="1"/>
  <c r="L2498" i="1"/>
  <c r="L2506" i="1"/>
  <c r="L2522" i="1"/>
  <c r="L2491" i="1"/>
  <c r="L2499" i="1"/>
  <c r="L2507" i="1"/>
  <c r="L2523" i="1"/>
  <c r="L11601" i="1"/>
  <c r="L11860" i="1" s="1"/>
  <c r="L12119" i="1" s="1"/>
  <c r="L12378" i="1" s="1"/>
  <c r="L13414" i="1" s="1"/>
  <c r="L13673" i="1" s="1"/>
  <c r="L14968" i="1" s="1"/>
  <c r="L15486" i="1" s="1"/>
  <c r="L15745" i="1" s="1"/>
  <c r="L16004" i="1" s="1"/>
  <c r="L16263" i="1" s="1"/>
  <c r="L16522" i="1" s="1"/>
  <c r="L18076" i="1" s="1"/>
  <c r="L18335" i="1" s="1"/>
  <c r="L2505" i="1"/>
  <c r="L2486" i="1"/>
  <c r="L2211" i="1"/>
  <c r="L2470" i="1" s="1"/>
  <c r="L11695" i="1"/>
  <c r="L11954" i="1" s="1"/>
  <c r="L12213" i="1" s="1"/>
  <c r="L13508" i="1" s="1"/>
  <c r="L13767" i="1" s="1"/>
  <c r="L14026" i="1" s="1"/>
  <c r="L14285" i="1" s="1"/>
  <c r="L14803" i="1" s="1"/>
  <c r="L15321" i="1" s="1"/>
  <c r="L15580" i="1" s="1"/>
  <c r="L16098" i="1" s="1"/>
  <c r="L16357" i="1" s="1"/>
  <c r="L16616" i="1" s="1"/>
  <c r="L17393" i="1" s="1"/>
  <c r="L17911" i="1" s="1"/>
  <c r="L18170" i="1" s="1"/>
  <c r="L2504" i="1"/>
  <c r="L11569" i="1" s="1"/>
  <c r="L11828" i="1" s="1"/>
  <c r="L12087" i="1" s="1"/>
  <c r="L12346" i="1" s="1"/>
  <c r="L12864" i="1" s="1"/>
  <c r="L13382" i="1" s="1"/>
  <c r="L13641" i="1" s="1"/>
  <c r="L14936" i="1" s="1"/>
  <c r="L15454" i="1" s="1"/>
  <c r="L15972" i="1" s="1"/>
  <c r="L16231" i="1" s="1"/>
  <c r="L16490" i="1" s="1"/>
  <c r="L17526" i="1" s="1"/>
  <c r="L18044" i="1" s="1"/>
  <c r="L18303" i="1" s="1"/>
  <c r="L2387" i="1"/>
  <c r="L2515" i="1"/>
  <c r="L2494" i="1"/>
  <c r="L11723" i="1"/>
  <c r="L11982" i="1" s="1"/>
  <c r="L12241" i="1" s="1"/>
  <c r="L13277" i="1" s="1"/>
  <c r="L13536" i="1" s="1"/>
  <c r="L13795" i="1" s="1"/>
  <c r="L14054" i="1" s="1"/>
  <c r="L14831" i="1" s="1"/>
  <c r="L15349" i="1" s="1"/>
  <c r="L15608" i="1" s="1"/>
  <c r="L16126" i="1" s="1"/>
  <c r="L16385" i="1" s="1"/>
  <c r="L16644" i="1" s="1"/>
  <c r="L17421" i="1" s="1"/>
  <c r="L17939" i="1" s="1"/>
  <c r="L18198" i="1" s="1"/>
  <c r="L11660" i="1"/>
  <c r="L11919" i="1" s="1"/>
  <c r="L12178" i="1" s="1"/>
  <c r="L12437" i="1" s="1"/>
  <c r="L13473" i="1" s="1"/>
  <c r="L13732" i="1" s="1"/>
  <c r="L13991" i="1" s="1"/>
  <c r="L14250" i="1" s="1"/>
  <c r="L14768" i="1" s="1"/>
  <c r="L15027" i="1" s="1"/>
  <c r="L15545" i="1" s="1"/>
  <c r="L16063" i="1" s="1"/>
  <c r="L16322" i="1" s="1"/>
  <c r="L16581" i="1" s="1"/>
  <c r="L17876" i="1" s="1"/>
  <c r="L18135" i="1" s="1"/>
  <c r="L11582" i="1"/>
  <c r="L11841" i="1" s="1"/>
  <c r="L12100" i="1" s="1"/>
  <c r="L12359" i="1" s="1"/>
  <c r="L12877" i="1" s="1"/>
  <c r="L13395" i="1" s="1"/>
  <c r="L13654" i="1" s="1"/>
  <c r="L14949" i="1" s="1"/>
  <c r="L15467" i="1" s="1"/>
  <c r="L15985" i="1" s="1"/>
  <c r="L16244" i="1" s="1"/>
  <c r="L16503" i="1" s="1"/>
  <c r="L18057" i="1" s="1"/>
  <c r="L18316" i="1" s="1"/>
  <c r="L2483" i="1"/>
  <c r="L2524" i="1"/>
  <c r="L2419" i="1"/>
  <c r="L2492" i="1"/>
  <c r="L2201" i="1"/>
  <c r="L2460" i="1" s="1"/>
  <c r="L11525" i="1" s="1"/>
  <c r="L11784" i="1" s="1"/>
  <c r="L12043" i="1" s="1"/>
  <c r="L12302" i="1" s="1"/>
  <c r="L12820" i="1" s="1"/>
  <c r="L13338" i="1" s="1"/>
  <c r="L13597" i="1" s="1"/>
  <c r="L14115" i="1" s="1"/>
  <c r="L14892" i="1" s="1"/>
  <c r="L15410" i="1" s="1"/>
  <c r="L16187" i="1" s="1"/>
  <c r="L16446" i="1" s="1"/>
  <c r="L16705" i="1" s="1"/>
  <c r="L17482" i="1" s="1"/>
  <c r="L18000" i="1" s="1"/>
  <c r="L18259" i="1" s="1"/>
  <c r="L2169" i="1"/>
  <c r="L2428" i="1" s="1"/>
  <c r="L2396" i="1"/>
  <c r="L2510" i="1"/>
  <c r="L11726" i="1"/>
  <c r="L11985" i="1" s="1"/>
  <c r="L12244" i="1" s="1"/>
  <c r="L13280" i="1" s="1"/>
  <c r="L13539" i="1" s="1"/>
  <c r="L13798" i="1" s="1"/>
  <c r="L14057" i="1" s="1"/>
  <c r="L14834" i="1" s="1"/>
  <c r="L15352" i="1" s="1"/>
  <c r="L15611" i="1" s="1"/>
  <c r="L16129" i="1" s="1"/>
  <c r="L16388" i="1" s="1"/>
  <c r="L16647" i="1" s="1"/>
  <c r="L17424" i="1" s="1"/>
  <c r="L17942" i="1" s="1"/>
  <c r="L18201" i="1" s="1"/>
  <c r="L2482" i="1"/>
  <c r="L2191" i="1"/>
  <c r="L2450" i="1" s="1"/>
  <c r="L2418" i="1"/>
  <c r="L2386" i="1"/>
  <c r="L2514" i="1"/>
  <c r="L11544" i="1"/>
  <c r="L11803" i="1" s="1"/>
  <c r="L12062" i="1" s="1"/>
  <c r="L12321" i="1" s="1"/>
  <c r="L12839" i="1" s="1"/>
  <c r="L13357" i="1" s="1"/>
  <c r="L13616" i="1" s="1"/>
  <c r="L14134" i="1" s="1"/>
  <c r="L14911" i="1" s="1"/>
  <c r="L15429" i="1" s="1"/>
  <c r="L15947" i="1" s="1"/>
  <c r="L16206" i="1" s="1"/>
  <c r="L16465" i="1" s="1"/>
  <c r="L17501" i="1" s="1"/>
  <c r="L18019" i="1" s="1"/>
  <c r="L18278" i="1" s="1"/>
  <c r="L11630" i="1"/>
  <c r="L11889" i="1" s="1"/>
  <c r="L12148" i="1" s="1"/>
  <c r="L12407" i="1" s="1"/>
  <c r="L13443" i="1" s="1"/>
  <c r="L13702" i="1" s="1"/>
  <c r="L14220" i="1" s="1"/>
  <c r="L14738" i="1" s="1"/>
  <c r="L14997" i="1" s="1"/>
  <c r="L15515" i="1" s="1"/>
  <c r="L16033" i="1" s="1"/>
  <c r="L16292" i="1" s="1"/>
  <c r="L16551" i="1" s="1"/>
  <c r="L18105" i="1" s="1"/>
  <c r="L2525" i="1"/>
  <c r="L2517" i="1"/>
  <c r="L2501" i="1"/>
  <c r="L2485" i="1"/>
  <c r="L2210" i="1"/>
  <c r="L2469" i="1" s="1"/>
  <c r="L2202" i="1"/>
  <c r="L2461" i="1" s="1"/>
  <c r="L11671" i="1"/>
  <c r="L11930" i="1" s="1"/>
  <c r="L12189" i="1" s="1"/>
  <c r="L12448" i="1" s="1"/>
  <c r="L13484" i="1" s="1"/>
  <c r="L13743" i="1" s="1"/>
  <c r="L14002" i="1" s="1"/>
  <c r="L14261" i="1" s="1"/>
  <c r="L14779" i="1" s="1"/>
  <c r="L15556" i="1" s="1"/>
  <c r="L16074" i="1" s="1"/>
  <c r="L16333" i="1" s="1"/>
  <c r="L16592" i="1" s="1"/>
  <c r="L17887" i="1" s="1"/>
  <c r="L18146" i="1" s="1"/>
  <c r="L11679" i="1"/>
  <c r="L11938" i="1" s="1"/>
  <c r="L12197" i="1" s="1"/>
  <c r="L12456" i="1" s="1"/>
  <c r="L13492" i="1" s="1"/>
  <c r="L13751" i="1" s="1"/>
  <c r="L14010" i="1" s="1"/>
  <c r="L14269" i="1" s="1"/>
  <c r="L14787" i="1" s="1"/>
  <c r="L15564" i="1" s="1"/>
  <c r="L16082" i="1" s="1"/>
  <c r="L16341" i="1" s="1"/>
  <c r="L16600" i="1" s="1"/>
  <c r="L17895" i="1" s="1"/>
  <c r="L18154" i="1" s="1"/>
  <c r="L11644" i="1"/>
  <c r="L11903" i="1" s="1"/>
  <c r="L12162" i="1" s="1"/>
  <c r="L12421" i="1" s="1"/>
  <c r="L13457" i="1" s="1"/>
  <c r="L13716" i="1" s="1"/>
  <c r="L14234" i="1" s="1"/>
  <c r="L14752" i="1" s="1"/>
  <c r="L15011" i="1" s="1"/>
  <c r="L15529" i="1" s="1"/>
  <c r="L16047" i="1" s="1"/>
  <c r="L16306" i="1" s="1"/>
  <c r="L16565" i="1" s="1"/>
  <c r="L18119" i="1" s="1"/>
  <c r="L11643" i="1"/>
  <c r="L11902" i="1" s="1"/>
  <c r="L12161" i="1" s="1"/>
  <c r="L12420" i="1" s="1"/>
  <c r="L13456" i="1" s="1"/>
  <c r="L13715" i="1" s="1"/>
  <c r="L14233" i="1" s="1"/>
  <c r="L14751" i="1" s="1"/>
  <c r="L15010" i="1" s="1"/>
  <c r="L15528" i="1" s="1"/>
  <c r="L16046" i="1" s="1"/>
  <c r="L16305" i="1" s="1"/>
  <c r="L16564" i="1" s="1"/>
  <c r="L18118" i="1" s="1"/>
  <c r="L11764" i="1"/>
  <c r="L12023" i="1" s="1"/>
  <c r="L12282" i="1" s="1"/>
  <c r="L12800" i="1" s="1"/>
  <c r="L13318" i="1" s="1"/>
  <c r="L13577" i="1" s="1"/>
  <c r="L13836" i="1" s="1"/>
  <c r="L14095" i="1" s="1"/>
  <c r="L14872" i="1" s="1"/>
  <c r="L15390" i="1" s="1"/>
  <c r="L16167" i="1" s="1"/>
  <c r="L16426" i="1" s="1"/>
  <c r="L16685" i="1" s="1"/>
  <c r="L17462" i="1" s="1"/>
  <c r="L17980" i="1" s="1"/>
  <c r="L18239" i="1" s="1"/>
  <c r="L11638" i="1"/>
  <c r="L11897" i="1" s="1"/>
  <c r="L12156" i="1" s="1"/>
  <c r="L12415" i="1" s="1"/>
  <c r="L13451" i="1" s="1"/>
  <c r="L13710" i="1" s="1"/>
  <c r="L14228" i="1" s="1"/>
  <c r="L14746" i="1" s="1"/>
  <c r="L15005" i="1" s="1"/>
  <c r="L15523" i="1" s="1"/>
  <c r="L16041" i="1" s="1"/>
  <c r="L16300" i="1" s="1"/>
  <c r="L16559" i="1" s="1"/>
  <c r="L18113" i="1" s="1"/>
  <c r="L11628" i="1"/>
  <c r="L11887" i="1" s="1"/>
  <c r="L12146" i="1" s="1"/>
  <c r="L12405" i="1" s="1"/>
  <c r="L13441" i="1" s="1"/>
  <c r="L13700" i="1" s="1"/>
  <c r="L14218" i="1" s="1"/>
  <c r="L14736" i="1" s="1"/>
  <c r="L14995" i="1" s="1"/>
  <c r="L15513" i="1" s="1"/>
  <c r="L16031" i="1" s="1"/>
  <c r="L16290" i="1" s="1"/>
  <c r="L16549" i="1" s="1"/>
  <c r="L18103" i="1" s="1"/>
  <c r="L11717" i="1"/>
  <c r="L11976" i="1" s="1"/>
  <c r="L12235" i="1" s="1"/>
  <c r="L13271" i="1" s="1"/>
  <c r="L13530" i="1" s="1"/>
  <c r="L13789" i="1" s="1"/>
  <c r="L14048" i="1" s="1"/>
  <c r="L14825" i="1" s="1"/>
  <c r="L15343" i="1" s="1"/>
  <c r="L15602" i="1" s="1"/>
  <c r="L16120" i="1" s="1"/>
  <c r="L16379" i="1" s="1"/>
  <c r="L16638" i="1" s="1"/>
  <c r="L17415" i="1" s="1"/>
  <c r="L17933" i="1" s="1"/>
  <c r="L18192" i="1" s="1"/>
  <c r="L11521" i="1"/>
  <c r="L11780" i="1" s="1"/>
  <c r="L12039" i="1" s="1"/>
  <c r="L12298" i="1" s="1"/>
  <c r="L12816" i="1" s="1"/>
  <c r="L13334" i="1" s="1"/>
  <c r="L13593" i="1" s="1"/>
  <c r="L14111" i="1" s="1"/>
  <c r="L14888" i="1" s="1"/>
  <c r="L15406" i="1" s="1"/>
  <c r="L16183" i="1" s="1"/>
  <c r="L16442" i="1" s="1"/>
  <c r="L16701" i="1" s="1"/>
  <c r="L17478" i="1" s="1"/>
  <c r="L17996" i="1" s="1"/>
  <c r="L18255" i="1" s="1"/>
  <c r="L11735" i="1"/>
  <c r="L11994" i="1" s="1"/>
  <c r="L12253" i="1" s="1"/>
  <c r="L13289" i="1" s="1"/>
  <c r="L13548" i="1" s="1"/>
  <c r="L13807" i="1" s="1"/>
  <c r="L14066" i="1" s="1"/>
  <c r="L14843" i="1" s="1"/>
  <c r="L15361" i="1" s="1"/>
  <c r="L15620" i="1" s="1"/>
  <c r="L16138" i="1" s="1"/>
  <c r="L16397" i="1" s="1"/>
  <c r="L16656" i="1" s="1"/>
  <c r="L17433" i="1" s="1"/>
  <c r="L17951" i="1" s="1"/>
  <c r="L18210" i="1" s="1"/>
  <c r="L11675" i="1"/>
  <c r="L11934" i="1" s="1"/>
  <c r="L12193" i="1" s="1"/>
  <c r="L12452" i="1" s="1"/>
  <c r="L13488" i="1" s="1"/>
  <c r="L13747" i="1" s="1"/>
  <c r="L14006" i="1" s="1"/>
  <c r="L14265" i="1" s="1"/>
  <c r="L14783" i="1" s="1"/>
  <c r="L15560" i="1" s="1"/>
  <c r="L16078" i="1" s="1"/>
  <c r="L16337" i="1" s="1"/>
  <c r="L16596" i="1" s="1"/>
  <c r="L17891" i="1" s="1"/>
  <c r="L18150" i="1" s="1"/>
  <c r="L11665" i="1"/>
  <c r="L11924" i="1" s="1"/>
  <c r="L12183" i="1" s="1"/>
  <c r="L12442" i="1" s="1"/>
  <c r="L13478" i="1" s="1"/>
  <c r="L13737" i="1" s="1"/>
  <c r="L13996" i="1" s="1"/>
  <c r="L14255" i="1" s="1"/>
  <c r="L14773" i="1" s="1"/>
  <c r="L15550" i="1" s="1"/>
  <c r="L16068" i="1" s="1"/>
  <c r="L16327" i="1" s="1"/>
  <c r="L16586" i="1" s="1"/>
  <c r="L17881" i="1" s="1"/>
  <c r="L18140" i="1" s="1"/>
  <c r="L11557" i="1"/>
  <c r="L11816" i="1" s="1"/>
  <c r="L12075" i="1" s="1"/>
  <c r="L12334" i="1" s="1"/>
  <c r="L12852" i="1" s="1"/>
  <c r="L13370" i="1" s="1"/>
  <c r="L13629" i="1" s="1"/>
  <c r="L14147" i="1" s="1"/>
  <c r="L14924" i="1" s="1"/>
  <c r="L15442" i="1" s="1"/>
  <c r="L15960" i="1" s="1"/>
  <c r="L16219" i="1" s="1"/>
  <c r="L16478" i="1" s="1"/>
  <c r="L17514" i="1" s="1"/>
  <c r="L18032" i="1" s="1"/>
  <c r="L18291" i="1" s="1"/>
  <c r="L11547" i="1"/>
  <c r="L11806" i="1" s="1"/>
  <c r="L12065" i="1" s="1"/>
  <c r="L12324" i="1" s="1"/>
  <c r="L12842" i="1" s="1"/>
  <c r="L13360" i="1" s="1"/>
  <c r="L13619" i="1" s="1"/>
  <c r="L14137" i="1" s="1"/>
  <c r="L14914" i="1" s="1"/>
  <c r="L15432" i="1" s="1"/>
  <c r="L15950" i="1" s="1"/>
  <c r="L16209" i="1" s="1"/>
  <c r="L16468" i="1" s="1"/>
  <c r="L17504" i="1" s="1"/>
  <c r="L18022" i="1" s="1"/>
  <c r="L18281" i="1" s="1"/>
  <c r="L11537" i="1"/>
  <c r="L11796" i="1" s="1"/>
  <c r="L12055" i="1" s="1"/>
  <c r="L12314" i="1" s="1"/>
  <c r="L12832" i="1" s="1"/>
  <c r="L13350" i="1" s="1"/>
  <c r="L13609" i="1" s="1"/>
  <c r="L14127" i="1" s="1"/>
  <c r="L14904" i="1" s="1"/>
  <c r="L15422" i="1" s="1"/>
  <c r="L15940" i="1" s="1"/>
  <c r="L16199" i="1" s="1"/>
  <c r="L16458" i="1" s="1"/>
  <c r="L17494" i="1" s="1"/>
  <c r="L18012" i="1" s="1"/>
  <c r="L18271" i="1" s="1"/>
  <c r="L11752" i="1"/>
  <c r="L12011" i="1" s="1"/>
  <c r="L12270" i="1" s="1"/>
  <c r="L13306" i="1" s="1"/>
  <c r="L13565" i="1" s="1"/>
  <c r="L13824" i="1" s="1"/>
  <c r="L14083" i="1" s="1"/>
  <c r="L14860" i="1" s="1"/>
  <c r="L15378" i="1" s="1"/>
  <c r="L16155" i="1" s="1"/>
  <c r="L16414" i="1" s="1"/>
  <c r="L16673" i="1" s="1"/>
  <c r="L17450" i="1" s="1"/>
  <c r="L17968" i="1" s="1"/>
  <c r="L18227" i="1" s="1"/>
  <c r="L11742" i="1"/>
  <c r="L12001" i="1" s="1"/>
  <c r="L12260" i="1" s="1"/>
  <c r="L13296" i="1" s="1"/>
  <c r="L13555" i="1" s="1"/>
  <c r="L13814" i="1" s="1"/>
  <c r="L14073" i="1" s="1"/>
  <c r="L14850" i="1" s="1"/>
  <c r="L15368" i="1" s="1"/>
  <c r="L16145" i="1" s="1"/>
  <c r="L16404" i="1" s="1"/>
  <c r="L16663" i="1" s="1"/>
  <c r="L17440" i="1" s="1"/>
  <c r="L17958" i="1" s="1"/>
  <c r="L18217" i="1" s="1"/>
  <c r="L11710" i="1"/>
  <c r="L11969" i="1" s="1"/>
  <c r="L12228" i="1" s="1"/>
  <c r="L13264" i="1" s="1"/>
  <c r="L13523" i="1" s="1"/>
  <c r="L13782" i="1" s="1"/>
  <c r="L14041" i="1" s="1"/>
  <c r="L14818" i="1" s="1"/>
  <c r="L15336" i="1" s="1"/>
  <c r="L15595" i="1" s="1"/>
  <c r="L16113" i="1" s="1"/>
  <c r="L16372" i="1" s="1"/>
  <c r="L16631" i="1" s="1"/>
  <c r="L17408" i="1" s="1"/>
  <c r="L17926" i="1" s="1"/>
  <c r="L18185" i="1" s="1"/>
  <c r="L11700" i="1"/>
  <c r="L11959" i="1" s="1"/>
  <c r="L12218" i="1" s="1"/>
  <c r="L13254" i="1" s="1"/>
  <c r="L13513" i="1" s="1"/>
  <c r="L13772" i="1" s="1"/>
  <c r="L14031" i="1" s="1"/>
  <c r="L14290" i="1" s="1"/>
  <c r="L14808" i="1" s="1"/>
  <c r="L15326" i="1" s="1"/>
  <c r="L15585" i="1" s="1"/>
  <c r="L16103" i="1" s="1"/>
  <c r="L16362" i="1" s="1"/>
  <c r="L16621" i="1" s="1"/>
  <c r="L17398" i="1" s="1"/>
  <c r="L17916" i="1" s="1"/>
  <c r="L18175" i="1" s="1"/>
  <c r="L11688" i="1"/>
  <c r="L11947" i="1" s="1"/>
  <c r="L12206" i="1" s="1"/>
  <c r="L12465" i="1" s="1"/>
  <c r="L13501" i="1" s="1"/>
  <c r="L13760" i="1" s="1"/>
  <c r="L14019" i="1" s="1"/>
  <c r="L14278" i="1" s="1"/>
  <c r="L14796" i="1" s="1"/>
  <c r="L15314" i="1" s="1"/>
  <c r="L15573" i="1" s="1"/>
  <c r="L16091" i="1" s="1"/>
  <c r="L16350" i="1" s="1"/>
  <c r="L16609" i="1" s="1"/>
  <c r="L17386" i="1" s="1"/>
  <c r="L17904" i="1" s="1"/>
  <c r="L18163" i="1" s="1"/>
  <c r="L11670" i="1"/>
  <c r="L11929" i="1" s="1"/>
  <c r="L12188" i="1" s="1"/>
  <c r="L12447" i="1" s="1"/>
  <c r="L13483" i="1" s="1"/>
  <c r="L13742" i="1" s="1"/>
  <c r="L14001" i="1" s="1"/>
  <c r="L14260" i="1" s="1"/>
  <c r="L14778" i="1" s="1"/>
  <c r="L15555" i="1" s="1"/>
  <c r="L16073" i="1" s="1"/>
  <c r="L16332" i="1" s="1"/>
  <c r="L16591" i="1" s="1"/>
  <c r="L17886" i="1" s="1"/>
  <c r="L18145" i="1" s="1"/>
  <c r="L11662" i="1"/>
  <c r="L11921" i="1" s="1"/>
  <c r="L12180" i="1" s="1"/>
  <c r="L12439" i="1" s="1"/>
  <c r="L13475" i="1" s="1"/>
  <c r="L13734" i="1" s="1"/>
  <c r="L13993" i="1" s="1"/>
  <c r="L14252" i="1" s="1"/>
  <c r="L14770" i="1" s="1"/>
  <c r="L15547" i="1" s="1"/>
  <c r="L16065" i="1" s="1"/>
  <c r="L16324" i="1" s="1"/>
  <c r="L16583" i="1" s="1"/>
  <c r="L17878" i="1" s="1"/>
  <c r="L18137" i="1" s="1"/>
  <c r="L11654" i="1"/>
  <c r="L11913" i="1" s="1"/>
  <c r="L12172" i="1" s="1"/>
  <c r="L12431" i="1" s="1"/>
  <c r="L13467" i="1" s="1"/>
  <c r="L13726" i="1" s="1"/>
  <c r="L13985" i="1" s="1"/>
  <c r="L14244" i="1" s="1"/>
  <c r="L14762" i="1" s="1"/>
  <c r="L15021" i="1" s="1"/>
  <c r="L15539" i="1" s="1"/>
  <c r="L16057" i="1" s="1"/>
  <c r="L16316" i="1" s="1"/>
  <c r="L16575" i="1" s="1"/>
  <c r="L17870" i="1" s="1"/>
  <c r="L18129" i="1" s="1"/>
  <c r="L11743" i="1"/>
  <c r="L12002" i="1" s="1"/>
  <c r="L12261" i="1" s="1"/>
  <c r="L13297" i="1" s="1"/>
  <c r="L13556" i="1" s="1"/>
  <c r="L13815" i="1" s="1"/>
  <c r="L14074" i="1" s="1"/>
  <c r="L14851" i="1" s="1"/>
  <c r="L15369" i="1" s="1"/>
  <c r="L16146" i="1" s="1"/>
  <c r="L16405" i="1" s="1"/>
  <c r="L16664" i="1" s="1"/>
  <c r="L17441" i="1" s="1"/>
  <c r="L17959" i="1" s="1"/>
  <c r="L18218" i="1" s="1"/>
  <c r="L11607" i="1"/>
  <c r="L11866" i="1" s="1"/>
  <c r="L12125" i="1" s="1"/>
  <c r="L12384" i="1" s="1"/>
  <c r="L13420" i="1" s="1"/>
  <c r="L13679" i="1" s="1"/>
  <c r="L14974" i="1" s="1"/>
  <c r="L15492" i="1" s="1"/>
  <c r="L15751" i="1" s="1"/>
  <c r="L16010" i="1" s="1"/>
  <c r="L16269" i="1" s="1"/>
  <c r="L16528" i="1" s="1"/>
  <c r="L18082" i="1" s="1"/>
  <c r="L18341" i="1" s="1"/>
  <c r="L11599" i="1"/>
  <c r="L11858" i="1" s="1"/>
  <c r="L12117" i="1" s="1"/>
  <c r="L12376" i="1" s="1"/>
  <c r="L13412" i="1" s="1"/>
  <c r="L13671" i="1" s="1"/>
  <c r="L14966" i="1" s="1"/>
  <c r="L15484" i="1" s="1"/>
  <c r="L15743" i="1" s="1"/>
  <c r="L16002" i="1" s="1"/>
  <c r="L16261" i="1" s="1"/>
  <c r="L16520" i="1" s="1"/>
  <c r="L18074" i="1" s="1"/>
  <c r="L18333" i="1" s="1"/>
  <c r="L11583" i="1"/>
  <c r="L11842" i="1" s="1"/>
  <c r="L12101" i="1" s="1"/>
  <c r="L12360" i="1" s="1"/>
  <c r="L12878" i="1" s="1"/>
  <c r="L13396" i="1" s="1"/>
  <c r="L13655" i="1" s="1"/>
  <c r="L14950" i="1" s="1"/>
  <c r="L15468" i="1" s="1"/>
  <c r="L15986" i="1" s="1"/>
  <c r="L16245" i="1" s="1"/>
  <c r="L16504" i="1" s="1"/>
  <c r="L18058" i="1" s="1"/>
  <c r="L18317" i="1" s="1"/>
  <c r="L11567" i="1"/>
  <c r="L11826" i="1" s="1"/>
  <c r="L12085" i="1" s="1"/>
  <c r="L12344" i="1" s="1"/>
  <c r="L12862" i="1" s="1"/>
  <c r="L13380" i="1" s="1"/>
  <c r="L13639" i="1" s="1"/>
  <c r="L14934" i="1" s="1"/>
  <c r="L15452" i="1" s="1"/>
  <c r="L15970" i="1" s="1"/>
  <c r="L16229" i="1" s="1"/>
  <c r="L16488" i="1" s="1"/>
  <c r="L17524" i="1" s="1"/>
  <c r="L18042" i="1" s="1"/>
  <c r="L18301" i="1" s="1"/>
  <c r="L11711" i="1"/>
  <c r="L11970" i="1" s="1"/>
  <c r="L12229" i="1" s="1"/>
  <c r="L13265" i="1" s="1"/>
  <c r="L13524" i="1" s="1"/>
  <c r="L13783" i="1" s="1"/>
  <c r="L14042" i="1" s="1"/>
  <c r="L14819" i="1" s="1"/>
  <c r="L15337" i="1" s="1"/>
  <c r="L15596" i="1" s="1"/>
  <c r="L16114" i="1" s="1"/>
  <c r="L16373" i="1" s="1"/>
  <c r="L16632" i="1" s="1"/>
  <c r="L17409" i="1" s="1"/>
  <c r="L17927" i="1" s="1"/>
  <c r="L18186" i="1" s="1"/>
  <c r="L11701" i="1"/>
  <c r="L11960" i="1" s="1"/>
  <c r="L12219" i="1" s="1"/>
  <c r="L13255" i="1" s="1"/>
  <c r="L13514" i="1" s="1"/>
  <c r="L13773" i="1" s="1"/>
  <c r="L14032" i="1" s="1"/>
  <c r="L14291" i="1" s="1"/>
  <c r="L14809" i="1" s="1"/>
  <c r="L15327" i="1" s="1"/>
  <c r="L15586" i="1" s="1"/>
  <c r="L16104" i="1" s="1"/>
  <c r="L16363" i="1" s="1"/>
  <c r="L16622" i="1" s="1"/>
  <c r="L17399" i="1" s="1"/>
  <c r="L17917" i="1" s="1"/>
  <c r="L18176" i="1" s="1"/>
  <c r="L11575" i="1"/>
  <c r="L11834" i="1" s="1"/>
  <c r="L12093" i="1" s="1"/>
  <c r="L12352" i="1" s="1"/>
  <c r="L12870" i="1" s="1"/>
  <c r="L13388" i="1" s="1"/>
  <c r="L13647" i="1" s="1"/>
  <c r="L14942" i="1" s="1"/>
  <c r="L15460" i="1" s="1"/>
  <c r="L15978" i="1" s="1"/>
  <c r="L16237" i="1" s="1"/>
  <c r="L16496" i="1" s="1"/>
  <c r="L17532" i="1" s="1"/>
  <c r="L18050" i="1" s="1"/>
  <c r="L18309" i="1" s="1"/>
  <c r="L11661" i="1"/>
  <c r="L11920" i="1" s="1"/>
  <c r="L12179" i="1" s="1"/>
  <c r="L12438" i="1" s="1"/>
  <c r="L13474" i="1" s="1"/>
  <c r="L13733" i="1" s="1"/>
  <c r="L13992" i="1" s="1"/>
  <c r="L14251" i="1" s="1"/>
  <c r="L14769" i="1" s="1"/>
  <c r="L15546" i="1" s="1"/>
  <c r="L16064" i="1" s="1"/>
  <c r="L16323" i="1" s="1"/>
  <c r="L16582" i="1" s="1"/>
  <c r="L17877" i="1" s="1"/>
  <c r="L18136" i="1" s="1"/>
  <c r="L11676" i="1"/>
  <c r="L11935" i="1" s="1"/>
  <c r="L12194" i="1" s="1"/>
  <c r="L12453" i="1" s="1"/>
  <c r="L13489" i="1" s="1"/>
  <c r="L13748" i="1" s="1"/>
  <c r="L14007" i="1" s="1"/>
  <c r="L14266" i="1" s="1"/>
  <c r="L14784" i="1" s="1"/>
  <c r="L15561" i="1" s="1"/>
  <c r="L16079" i="1" s="1"/>
  <c r="L16338" i="1" s="1"/>
  <c r="L16597" i="1" s="1"/>
  <c r="L17892" i="1" s="1"/>
  <c r="L18151" i="1" s="1"/>
  <c r="L11570" i="1"/>
  <c r="L11829" i="1" s="1"/>
  <c r="L12088" i="1" s="1"/>
  <c r="L12347" i="1" s="1"/>
  <c r="L12865" i="1" s="1"/>
  <c r="L13383" i="1" s="1"/>
  <c r="L13642" i="1" s="1"/>
  <c r="L14937" i="1" s="1"/>
  <c r="L15455" i="1" s="1"/>
  <c r="L15973" i="1" s="1"/>
  <c r="L16232" i="1" s="1"/>
  <c r="L16491" i="1" s="1"/>
  <c r="L17527" i="1" s="1"/>
  <c r="L18045" i="1" s="1"/>
  <c r="L18304" i="1" s="1"/>
  <c r="L11548" i="1"/>
  <c r="L11807" i="1" s="1"/>
  <c r="L12066" i="1" s="1"/>
  <c r="L12325" i="1" s="1"/>
  <c r="L12843" i="1" s="1"/>
  <c r="L13361" i="1" s="1"/>
  <c r="L13620" i="1" s="1"/>
  <c r="L14138" i="1" s="1"/>
  <c r="L14915" i="1" s="1"/>
  <c r="L15433" i="1" s="1"/>
  <c r="L15951" i="1" s="1"/>
  <c r="L16210" i="1" s="1"/>
  <c r="L16469" i="1" s="1"/>
  <c r="L17505" i="1" s="1"/>
  <c r="L18023" i="1" s="1"/>
  <c r="L18282" i="1" s="1"/>
  <c r="L11647" i="1"/>
  <c r="L11906" i="1" s="1"/>
  <c r="L12165" i="1" s="1"/>
  <c r="L12424" i="1" s="1"/>
  <c r="L13460" i="1" s="1"/>
  <c r="L13719" i="1" s="1"/>
  <c r="L14237" i="1" s="1"/>
  <c r="L14755" i="1" s="1"/>
  <c r="L15014" i="1" s="1"/>
  <c r="L15532" i="1" s="1"/>
  <c r="L16050" i="1" s="1"/>
  <c r="L16309" i="1" s="1"/>
  <c r="L16568" i="1" s="1"/>
  <c r="L17863" i="1" s="1"/>
  <c r="L18122" i="1" s="1"/>
  <c r="L11631" i="1"/>
  <c r="L11890" i="1" s="1"/>
  <c r="L12149" i="1" s="1"/>
  <c r="L12408" i="1" s="1"/>
  <c r="L13444" i="1" s="1"/>
  <c r="L13703" i="1" s="1"/>
  <c r="L14221" i="1" s="1"/>
  <c r="L14739" i="1" s="1"/>
  <c r="L14998" i="1" s="1"/>
  <c r="L15516" i="1" s="1"/>
  <c r="L16034" i="1" s="1"/>
  <c r="L16293" i="1" s="1"/>
  <c r="L16552" i="1" s="1"/>
  <c r="L18106" i="1" s="1"/>
  <c r="L11716" i="1"/>
  <c r="L11975" i="1" s="1"/>
  <c r="L12234" i="1" s="1"/>
  <c r="L13270" i="1" s="1"/>
  <c r="L13529" i="1" s="1"/>
  <c r="L13788" i="1" s="1"/>
  <c r="L14047" i="1" s="1"/>
  <c r="L14824" i="1" s="1"/>
  <c r="L15342" i="1" s="1"/>
  <c r="L15601" i="1" s="1"/>
  <c r="L16119" i="1" s="1"/>
  <c r="L16378" i="1" s="1"/>
  <c r="L16637" i="1" s="1"/>
  <c r="L17414" i="1" s="1"/>
  <c r="L17932" i="1" s="1"/>
  <c r="L18191" i="1" s="1"/>
  <c r="L11655" i="1"/>
  <c r="L11914" i="1" s="1"/>
  <c r="L12173" i="1" s="1"/>
  <c r="L12432" i="1" s="1"/>
  <c r="L13468" i="1" s="1"/>
  <c r="L13727" i="1" s="1"/>
  <c r="L13986" i="1" s="1"/>
  <c r="L14245" i="1" s="1"/>
  <c r="L14763" i="1" s="1"/>
  <c r="L15022" i="1" s="1"/>
  <c r="L15540" i="1" s="1"/>
  <c r="L16058" i="1" s="1"/>
  <c r="L16317" i="1" s="1"/>
  <c r="L16576" i="1" s="1"/>
  <c r="L17871" i="1" s="1"/>
  <c r="L18130" i="1" s="1"/>
  <c r="L11639" i="1"/>
  <c r="L11898" i="1" s="1"/>
  <c r="L12157" i="1" s="1"/>
  <c r="L12416" i="1" s="1"/>
  <c r="L13452" i="1" s="1"/>
  <c r="L13711" i="1" s="1"/>
  <c r="L14229" i="1" s="1"/>
  <c r="L14747" i="1" s="1"/>
  <c r="L15006" i="1" s="1"/>
  <c r="L15524" i="1" s="1"/>
  <c r="L16042" i="1" s="1"/>
  <c r="L16301" i="1" s="1"/>
  <c r="L16560" i="1" s="1"/>
  <c r="L18114" i="1" s="1"/>
  <c r="L11632" i="1"/>
  <c r="L11891" i="1" s="1"/>
  <c r="L12150" i="1" s="1"/>
  <c r="L12409" i="1" s="1"/>
  <c r="L13445" i="1" s="1"/>
  <c r="L13704" i="1" s="1"/>
  <c r="L14222" i="1" s="1"/>
  <c r="L14740" i="1" s="1"/>
  <c r="L14999" i="1" s="1"/>
  <c r="L15517" i="1" s="1"/>
  <c r="L16035" i="1" s="1"/>
  <c r="L16294" i="1" s="1"/>
  <c r="L16553" i="1" s="1"/>
  <c r="L18107" i="1" s="1"/>
  <c r="L11760" i="1"/>
  <c r="L12019" i="1" s="1"/>
  <c r="L12278" i="1" s="1"/>
  <c r="L12796" i="1" s="1"/>
  <c r="L13314" i="1" s="1"/>
  <c r="L13573" i="1" s="1"/>
  <c r="L13832" i="1" s="1"/>
  <c r="L14091" i="1" s="1"/>
  <c r="L14868" i="1" s="1"/>
  <c r="L15386" i="1" s="1"/>
  <c r="L16163" i="1" s="1"/>
  <c r="L16422" i="1" s="1"/>
  <c r="L16681" i="1" s="1"/>
  <c r="L17458" i="1" s="1"/>
  <c r="L17976" i="1" s="1"/>
  <c r="L18235" i="1" s="1"/>
  <c r="L11659" i="1"/>
  <c r="L11918" i="1" s="1"/>
  <c r="L12177" i="1" s="1"/>
  <c r="L12436" i="1" s="1"/>
  <c r="L13472" i="1" s="1"/>
  <c r="L13731" i="1" s="1"/>
  <c r="L13990" i="1" s="1"/>
  <c r="L14249" i="1" s="1"/>
  <c r="L14767" i="1" s="1"/>
  <c r="L15026" i="1" s="1"/>
  <c r="L15544" i="1" s="1"/>
  <c r="L16062" i="1" s="1"/>
  <c r="L16321" i="1" s="1"/>
  <c r="L16580" i="1" s="1"/>
  <c r="L17875" i="1" s="1"/>
  <c r="L18134" i="1" s="1"/>
  <c r="L11683" i="1"/>
  <c r="L11942" i="1" s="1"/>
  <c r="L12201" i="1" s="1"/>
  <c r="L12460" i="1" s="1"/>
  <c r="L13496" i="1" s="1"/>
  <c r="L13755" i="1" s="1"/>
  <c r="L14014" i="1" s="1"/>
  <c r="L14273" i="1" s="1"/>
  <c r="L14791" i="1" s="1"/>
  <c r="L15309" i="1" s="1"/>
  <c r="L15568" i="1" s="1"/>
  <c r="L16086" i="1" s="1"/>
  <c r="L16345" i="1" s="1"/>
  <c r="L16604" i="1" s="1"/>
  <c r="L17381" i="1" s="1"/>
  <c r="L17899" i="1" s="1"/>
  <c r="L18158" i="1" s="1"/>
  <c r="L11627" i="1"/>
  <c r="L11886" i="1" s="1"/>
  <c r="L12145" i="1" s="1"/>
  <c r="L12404" i="1" s="1"/>
  <c r="L13440" i="1" s="1"/>
  <c r="L13699" i="1" s="1"/>
  <c r="L14735" i="1" s="1"/>
  <c r="L14994" i="1" s="1"/>
  <c r="L15512" i="1" s="1"/>
  <c r="L15771" i="1" s="1"/>
  <c r="L16030" i="1" s="1"/>
  <c r="L16289" i="1" s="1"/>
  <c r="L16548" i="1" s="1"/>
  <c r="L18102" i="1" s="1"/>
  <c r="L11635" i="1"/>
  <c r="L11894" i="1" s="1"/>
  <c r="L12153" i="1" s="1"/>
  <c r="L12412" i="1" s="1"/>
  <c r="L13448" i="1" s="1"/>
  <c r="L13707" i="1" s="1"/>
  <c r="L14225" i="1" s="1"/>
  <c r="L14743" i="1" s="1"/>
  <c r="L15002" i="1" s="1"/>
  <c r="L15520" i="1" s="1"/>
  <c r="L16038" i="1" s="1"/>
  <c r="L16297" i="1" s="1"/>
  <c r="L16556" i="1" s="1"/>
  <c r="L18110" i="1" s="1"/>
  <c r="L11651" i="1"/>
  <c r="L11910" i="1" s="1"/>
  <c r="L12169" i="1" s="1"/>
  <c r="L12428" i="1" s="1"/>
  <c r="L13464" i="1" s="1"/>
  <c r="L13723" i="1" s="1"/>
  <c r="L14241" i="1" s="1"/>
  <c r="L14759" i="1" s="1"/>
  <c r="L15018" i="1" s="1"/>
  <c r="L15536" i="1" s="1"/>
  <c r="L16054" i="1" s="1"/>
  <c r="L16313" i="1" s="1"/>
  <c r="L16572" i="1" s="1"/>
  <c r="L17867" i="1" s="1"/>
  <c r="L18126" i="1" s="1"/>
  <c r="L11520" i="1"/>
  <c r="L11779" i="1" s="1"/>
  <c r="L12038" i="1" s="1"/>
  <c r="L12297" i="1" s="1"/>
  <c r="L12815" i="1" s="1"/>
  <c r="L13333" i="1" s="1"/>
  <c r="L13592" i="1" s="1"/>
  <c r="L14110" i="1" s="1"/>
  <c r="L14887" i="1" s="1"/>
  <c r="L15405" i="1" s="1"/>
  <c r="L16182" i="1" s="1"/>
  <c r="L16441" i="1" s="1"/>
  <c r="L16700" i="1" s="1"/>
  <c r="L17477" i="1" s="1"/>
  <c r="L17995" i="1" s="1"/>
  <c r="L18254" i="1" s="1"/>
  <c r="L11758" i="1"/>
  <c r="L12017" i="1" s="1"/>
  <c r="L12276" i="1" s="1"/>
  <c r="L12794" i="1" s="1"/>
  <c r="L13312" i="1" s="1"/>
  <c r="L13571" i="1" s="1"/>
  <c r="L13830" i="1" s="1"/>
  <c r="L14089" i="1" s="1"/>
  <c r="L14866" i="1" s="1"/>
  <c r="L15384" i="1" s="1"/>
  <c r="L16161" i="1" s="1"/>
  <c r="L16420" i="1" s="1"/>
  <c r="L16679" i="1" s="1"/>
  <c r="L17456" i="1" s="1"/>
  <c r="L17974" i="1" s="1"/>
  <c r="L18233" i="1" s="1"/>
  <c r="L11724" i="1"/>
  <c r="L11983" i="1" s="1"/>
  <c r="L12242" i="1" s="1"/>
  <c r="L13278" i="1" s="1"/>
  <c r="L13537" i="1" s="1"/>
  <c r="L13796" i="1" s="1"/>
  <c r="L14055" i="1" s="1"/>
  <c r="L14832" i="1" s="1"/>
  <c r="L15350" i="1" s="1"/>
  <c r="L15609" i="1" s="1"/>
  <c r="L16127" i="1" s="1"/>
  <c r="L16386" i="1" s="1"/>
  <c r="L16645" i="1" s="1"/>
  <c r="L17422" i="1" s="1"/>
  <c r="L17940" i="1" s="1"/>
  <c r="L18199" i="1" s="1"/>
  <c r="L11763" i="1"/>
  <c r="L12022" i="1" s="1"/>
  <c r="L12281" i="1" s="1"/>
  <c r="L12799" i="1" s="1"/>
  <c r="L13317" i="1" s="1"/>
  <c r="L13576" i="1" s="1"/>
  <c r="L13835" i="1" s="1"/>
  <c r="L14094" i="1" s="1"/>
  <c r="L14871" i="1" s="1"/>
  <c r="L15389" i="1" s="1"/>
  <c r="L16166" i="1" s="1"/>
  <c r="L16425" i="1" s="1"/>
  <c r="L16684" i="1" s="1"/>
  <c r="L17461" i="1" s="1"/>
  <c r="L17979" i="1" s="1"/>
  <c r="L18238" i="1" s="1"/>
  <c r="L11553" i="1"/>
  <c r="L11812" i="1" s="1"/>
  <c r="L12071" i="1" s="1"/>
  <c r="L12330" i="1" s="1"/>
  <c r="L12848" i="1" s="1"/>
  <c r="L13366" i="1" s="1"/>
  <c r="L13625" i="1" s="1"/>
  <c r="L14143" i="1" s="1"/>
  <c r="L14920" i="1" s="1"/>
  <c r="L15438" i="1" s="1"/>
  <c r="L15956" i="1" s="1"/>
  <c r="L16215" i="1" s="1"/>
  <c r="L16474" i="1" s="1"/>
  <c r="L17510" i="1" s="1"/>
  <c r="L18028" i="1" s="1"/>
  <c r="L18287" i="1" s="1"/>
  <c r="L11595" i="1"/>
  <c r="L11854" i="1" s="1"/>
  <c r="L12113" i="1" s="1"/>
  <c r="L12372" i="1" s="1"/>
  <c r="L13408" i="1" s="1"/>
  <c r="L13667" i="1" s="1"/>
  <c r="L14962" i="1" s="1"/>
  <c r="L15480" i="1" s="1"/>
  <c r="L15998" i="1" s="1"/>
  <c r="L16257" i="1" s="1"/>
  <c r="L16516" i="1" s="1"/>
  <c r="L18070" i="1" s="1"/>
  <c r="L18329" i="1" s="1"/>
  <c r="L11588" i="1"/>
  <c r="L11847" i="1" s="1"/>
  <c r="L12106" i="1" s="1"/>
  <c r="L12365" i="1" s="1"/>
  <c r="L13401" i="1" s="1"/>
  <c r="L13660" i="1" s="1"/>
  <c r="L14955" i="1" s="1"/>
  <c r="L15473" i="1" s="1"/>
  <c r="L15991" i="1" s="1"/>
  <c r="L16250" i="1" s="1"/>
  <c r="L16509" i="1" s="1"/>
  <c r="L18063" i="1" s="1"/>
  <c r="L18322" i="1" s="1"/>
  <c r="L11687" i="1"/>
  <c r="L11946" i="1" s="1"/>
  <c r="L12205" i="1" s="1"/>
  <c r="L12464" i="1" s="1"/>
  <c r="L13500" i="1" s="1"/>
  <c r="L13759" i="1" s="1"/>
  <c r="L14018" i="1" s="1"/>
  <c r="L14277" i="1" s="1"/>
  <c r="L14795" i="1" s="1"/>
  <c r="L15313" i="1" s="1"/>
  <c r="L15572" i="1" s="1"/>
  <c r="L16090" i="1" s="1"/>
  <c r="L16349" i="1" s="1"/>
  <c r="L16608" i="1" s="1"/>
  <c r="L17385" i="1" s="1"/>
  <c r="L17903" i="1" s="1"/>
  <c r="L18162" i="1" s="1"/>
  <c r="L11571" i="1"/>
  <c r="L11830" i="1" s="1"/>
  <c r="L12089" i="1" s="1"/>
  <c r="L12348" i="1" s="1"/>
  <c r="L12866" i="1" s="1"/>
  <c r="L13384" i="1" s="1"/>
  <c r="L13643" i="1" s="1"/>
  <c r="L14938" i="1" s="1"/>
  <c r="L15456" i="1" s="1"/>
  <c r="L15974" i="1" s="1"/>
  <c r="L16233" i="1" s="1"/>
  <c r="L16492" i="1" s="1"/>
  <c r="L17528" i="1" s="1"/>
  <c r="L18046" i="1" s="1"/>
  <c r="L18305" i="1" s="1"/>
  <c r="L11731" i="1"/>
  <c r="L11990" i="1" s="1"/>
  <c r="L12249" i="1" s="1"/>
  <c r="L13285" i="1" s="1"/>
  <c r="L13544" i="1" s="1"/>
  <c r="L13803" i="1" s="1"/>
  <c r="L14062" i="1" s="1"/>
  <c r="L14839" i="1" s="1"/>
  <c r="L15357" i="1" s="1"/>
  <c r="L15616" i="1" s="1"/>
  <c r="L16134" i="1" s="1"/>
  <c r="L16393" i="1" s="1"/>
  <c r="L16652" i="1" s="1"/>
  <c r="L17429" i="1" s="1"/>
  <c r="L17947" i="1" s="1"/>
  <c r="L18206" i="1" s="1"/>
  <c r="L11709" i="1"/>
  <c r="L11968" i="1" s="1"/>
  <c r="L12227" i="1" s="1"/>
  <c r="L13263" i="1" s="1"/>
  <c r="L13522" i="1" s="1"/>
  <c r="L13781" i="1" s="1"/>
  <c r="L14040" i="1" s="1"/>
  <c r="L14817" i="1" s="1"/>
  <c r="L15335" i="1" s="1"/>
  <c r="L15594" i="1" s="1"/>
  <c r="L16112" i="1" s="1"/>
  <c r="L16371" i="1" s="1"/>
  <c r="L16630" i="1" s="1"/>
  <c r="L17407" i="1" s="1"/>
  <c r="L17925" i="1" s="1"/>
  <c r="L18184" i="1" s="1"/>
  <c r="L11603" i="1"/>
  <c r="L11862" i="1" s="1"/>
  <c r="L12121" i="1" s="1"/>
  <c r="L12380" i="1" s="1"/>
  <c r="L13416" i="1" s="1"/>
  <c r="L13675" i="1" s="1"/>
  <c r="L14970" i="1" s="1"/>
  <c r="L15488" i="1" s="1"/>
  <c r="L15747" i="1" s="1"/>
  <c r="L16006" i="1" s="1"/>
  <c r="L16265" i="1" s="1"/>
  <c r="L16524" i="1" s="1"/>
  <c r="L18078" i="1" s="1"/>
  <c r="L18337" i="1" s="1"/>
  <c r="L11552" i="1"/>
  <c r="L11811" i="1" s="1"/>
  <c r="L12070" i="1" s="1"/>
  <c r="L12329" i="1" s="1"/>
  <c r="L12847" i="1" s="1"/>
  <c r="L13365" i="1" s="1"/>
  <c r="L13624" i="1" s="1"/>
  <c r="L14142" i="1" s="1"/>
  <c r="L14919" i="1" s="1"/>
  <c r="L15437" i="1" s="1"/>
  <c r="L15955" i="1" s="1"/>
  <c r="L16214" i="1" s="1"/>
  <c r="L16473" i="1" s="1"/>
  <c r="L17509" i="1" s="1"/>
  <c r="L18027" i="1" s="1"/>
  <c r="L18286" i="1" s="1"/>
  <c r="L11706" i="1"/>
  <c r="L11965" i="1" s="1"/>
  <c r="L12224" i="1" s="1"/>
  <c r="L13260" i="1" s="1"/>
  <c r="L13519" i="1" s="1"/>
  <c r="L13778" i="1" s="1"/>
  <c r="L14037" i="1" s="1"/>
  <c r="L14814" i="1" s="1"/>
  <c r="L15332" i="1" s="1"/>
  <c r="L15591" i="1" s="1"/>
  <c r="L16109" i="1" s="1"/>
  <c r="L16368" i="1" s="1"/>
  <c r="L16627" i="1" s="1"/>
  <c r="L17404" i="1" s="1"/>
  <c r="L17922" i="1" s="1"/>
  <c r="L18181" i="1" s="1"/>
  <c r="L11694" i="1"/>
  <c r="L11953" i="1" s="1"/>
  <c r="L12212" i="1" s="1"/>
  <c r="L13507" i="1" s="1"/>
  <c r="L13766" i="1" s="1"/>
  <c r="L14025" i="1" s="1"/>
  <c r="L14284" i="1" s="1"/>
  <c r="L14802" i="1" s="1"/>
  <c r="L15320" i="1" s="1"/>
  <c r="L15579" i="1" s="1"/>
  <c r="L16097" i="1" s="1"/>
  <c r="L16356" i="1" s="1"/>
  <c r="L16615" i="1" s="1"/>
  <c r="L17133" i="1" s="1"/>
  <c r="L17392" i="1" s="1"/>
  <c r="L17910" i="1" s="1"/>
  <c r="L18169" i="1" s="1"/>
  <c r="L11759" i="1"/>
  <c r="L12018" i="1" s="1"/>
  <c r="L12277" i="1" s="1"/>
  <c r="L12795" i="1" s="1"/>
  <c r="L13313" i="1" s="1"/>
  <c r="L13572" i="1" s="1"/>
  <c r="L13831" i="1" s="1"/>
  <c r="L14090" i="1" s="1"/>
  <c r="L14867" i="1" s="1"/>
  <c r="L15385" i="1" s="1"/>
  <c r="L16162" i="1" s="1"/>
  <c r="L16421" i="1" s="1"/>
  <c r="L16680" i="1" s="1"/>
  <c r="L17457" i="1" s="1"/>
  <c r="L17975" i="1" s="1"/>
  <c r="L18234" i="1" s="1"/>
  <c r="L11568" i="1"/>
  <c r="L11827" i="1" s="1"/>
  <c r="L12086" i="1" s="1"/>
  <c r="L12345" i="1" s="1"/>
  <c r="L12863" i="1" s="1"/>
  <c r="L13381" i="1" s="1"/>
  <c r="L13640" i="1" s="1"/>
  <c r="L14935" i="1" s="1"/>
  <c r="L15453" i="1" s="1"/>
  <c r="L15971" i="1" s="1"/>
  <c r="L16230" i="1" s="1"/>
  <c r="L16489" i="1" s="1"/>
  <c r="L17525" i="1" s="1"/>
  <c r="L18043" i="1" s="1"/>
  <c r="L18302" i="1" s="1"/>
  <c r="L11616" i="1"/>
  <c r="L11875" i="1" s="1"/>
  <c r="L12134" i="1" s="1"/>
  <c r="L12393" i="1" s="1"/>
  <c r="L13429" i="1" s="1"/>
  <c r="L13688" i="1" s="1"/>
  <c r="L14983" i="1" s="1"/>
  <c r="L15501" i="1" s="1"/>
  <c r="L15760" i="1" s="1"/>
  <c r="L16019" i="1" s="1"/>
  <c r="L16278" i="1" s="1"/>
  <c r="L16537" i="1" s="1"/>
  <c r="L18091" i="1" s="1"/>
  <c r="L18350" i="1" s="1"/>
  <c r="L11577" i="1"/>
  <c r="L11836" i="1" s="1"/>
  <c r="L12095" i="1" s="1"/>
  <c r="L12354" i="1" s="1"/>
  <c r="L12872" i="1" s="1"/>
  <c r="L13390" i="1" s="1"/>
  <c r="L13649" i="1" s="1"/>
  <c r="L14944" i="1" s="1"/>
  <c r="L15462" i="1" s="1"/>
  <c r="L15980" i="1" s="1"/>
  <c r="L16239" i="1" s="1"/>
  <c r="L16498" i="1" s="1"/>
  <c r="L18052" i="1" s="1"/>
  <c r="L18311" i="1" s="1"/>
  <c r="L11613" i="1"/>
  <c r="L11872" i="1" s="1"/>
  <c r="L12131" i="1" s="1"/>
  <c r="L12390" i="1" s="1"/>
  <c r="L13426" i="1" s="1"/>
  <c r="L13685" i="1" s="1"/>
  <c r="L14980" i="1" s="1"/>
  <c r="L15498" i="1" s="1"/>
  <c r="L15757" i="1" s="1"/>
  <c r="L16016" i="1" s="1"/>
  <c r="L16275" i="1" s="1"/>
  <c r="L16534" i="1" s="1"/>
  <c r="L18088" i="1" s="1"/>
  <c r="L18347" i="1" s="1"/>
  <c r="L11704" i="1"/>
  <c r="L11963" i="1" s="1"/>
  <c r="L12222" i="1" s="1"/>
  <c r="L13258" i="1" s="1"/>
  <c r="L13517" i="1" s="1"/>
  <c r="L13776" i="1" s="1"/>
  <c r="L14035" i="1" s="1"/>
  <c r="L14812" i="1" s="1"/>
  <c r="L15330" i="1" s="1"/>
  <c r="L15589" i="1" s="1"/>
  <c r="L16107" i="1" s="1"/>
  <c r="L16366" i="1" s="1"/>
  <c r="L16625" i="1" s="1"/>
  <c r="L17402" i="1" s="1"/>
  <c r="L17920" i="1" s="1"/>
  <c r="L18179" i="1" s="1"/>
  <c r="L11563" i="1"/>
  <c r="L11822" i="1" s="1"/>
  <c r="L12081" i="1" s="1"/>
  <c r="L12340" i="1" s="1"/>
  <c r="L12858" i="1" s="1"/>
  <c r="L13376" i="1" s="1"/>
  <c r="L13635" i="1" s="1"/>
  <c r="L14153" i="1" s="1"/>
  <c r="L14930" i="1" s="1"/>
  <c r="L15448" i="1" s="1"/>
  <c r="L15966" i="1" s="1"/>
  <c r="L16225" i="1" s="1"/>
  <c r="L16484" i="1" s="1"/>
  <c r="L17520" i="1" s="1"/>
  <c r="L18038" i="1" s="1"/>
  <c r="L18297" i="1" s="1"/>
  <c r="L11691" i="1"/>
  <c r="L11950" i="1" s="1"/>
  <c r="L12209" i="1" s="1"/>
  <c r="L12468" i="1" s="1"/>
  <c r="L13504" i="1" s="1"/>
  <c r="L13763" i="1" s="1"/>
  <c r="L14022" i="1" s="1"/>
  <c r="L14281" i="1" s="1"/>
  <c r="L14799" i="1" s="1"/>
  <c r="L15317" i="1" s="1"/>
  <c r="L15576" i="1" s="1"/>
  <c r="L16094" i="1" s="1"/>
  <c r="L16353" i="1" s="1"/>
  <c r="L16612" i="1" s="1"/>
  <c r="L17389" i="1" s="1"/>
  <c r="L17907" i="1" s="1"/>
  <c r="L18166" i="1" s="1"/>
  <c r="L11533" i="1"/>
  <c r="L11792" i="1" s="1"/>
  <c r="L12051" i="1" s="1"/>
  <c r="L12310" i="1" s="1"/>
  <c r="L12828" i="1" s="1"/>
  <c r="L13346" i="1" s="1"/>
  <c r="L13605" i="1" s="1"/>
  <c r="L14123" i="1" s="1"/>
  <c r="L14900" i="1" s="1"/>
  <c r="L15418" i="1" s="1"/>
  <c r="L16195" i="1" s="1"/>
  <c r="L16454" i="1" s="1"/>
  <c r="L17490" i="1" s="1"/>
  <c r="L18008" i="1" s="1"/>
  <c r="L18267" i="1" s="1"/>
  <c r="L11748" i="1"/>
  <c r="L12007" i="1" s="1"/>
  <c r="L12266" i="1" s="1"/>
  <c r="L13302" i="1" s="1"/>
  <c r="L13561" i="1" s="1"/>
  <c r="L13820" i="1" s="1"/>
  <c r="L14079" i="1" s="1"/>
  <c r="L14856" i="1" s="1"/>
  <c r="L15374" i="1" s="1"/>
  <c r="L16151" i="1" s="1"/>
  <c r="L16410" i="1" s="1"/>
  <c r="L16669" i="1" s="1"/>
  <c r="L17446" i="1" s="1"/>
  <c r="L17964" i="1" s="1"/>
  <c r="L18223" i="1" s="1"/>
  <c r="L11645" i="1"/>
  <c r="L11904" i="1" s="1"/>
  <c r="L12163" i="1" s="1"/>
  <c r="L12422" i="1" s="1"/>
  <c r="L13458" i="1" s="1"/>
  <c r="L13717" i="1" s="1"/>
  <c r="L14235" i="1" s="1"/>
  <c r="L14753" i="1" s="1"/>
  <c r="L15012" i="1" s="1"/>
  <c r="L15530" i="1" s="1"/>
  <c r="L16048" i="1" s="1"/>
  <c r="L16307" i="1" s="1"/>
  <c r="L16566" i="1" s="1"/>
  <c r="L17861" i="1" s="1"/>
  <c r="L18120" i="1" s="1"/>
  <c r="L11669" i="1"/>
  <c r="L11928" i="1" s="1"/>
  <c r="L12187" i="1" s="1"/>
  <c r="L12446" i="1" s="1"/>
  <c r="L13482" i="1" s="1"/>
  <c r="L13741" i="1" s="1"/>
  <c r="L14000" i="1" s="1"/>
  <c r="L14259" i="1" s="1"/>
  <c r="L14777" i="1" s="1"/>
  <c r="L15554" i="1" s="1"/>
  <c r="L16072" i="1" s="1"/>
  <c r="L16331" i="1" s="1"/>
  <c r="L16590" i="1" s="1"/>
  <c r="L17885" i="1" s="1"/>
  <c r="L18144" i="1" s="1"/>
  <c r="L11677" i="1"/>
  <c r="L11936" i="1" s="1"/>
  <c r="L12195" i="1" s="1"/>
  <c r="L12454" i="1" s="1"/>
  <c r="L13490" i="1" s="1"/>
  <c r="L13749" i="1" s="1"/>
  <c r="L14008" i="1" s="1"/>
  <c r="L14267" i="1" s="1"/>
  <c r="L14785" i="1" s="1"/>
  <c r="L15562" i="1" s="1"/>
  <c r="L16080" i="1" s="1"/>
  <c r="L16339" i="1" s="1"/>
  <c r="L16598" i="1" s="1"/>
  <c r="L17893" i="1" s="1"/>
  <c r="L18152" i="1" s="1"/>
  <c r="L11640" i="1"/>
  <c r="L11899" i="1" s="1"/>
  <c r="L12158" i="1" s="1"/>
  <c r="L12417" i="1" s="1"/>
  <c r="L13453" i="1" s="1"/>
  <c r="L13712" i="1" s="1"/>
  <c r="L14230" i="1" s="1"/>
  <c r="L14748" i="1" s="1"/>
  <c r="L15007" i="1" s="1"/>
  <c r="L15525" i="1" s="1"/>
  <c r="L16043" i="1" s="1"/>
  <c r="L16302" i="1" s="1"/>
  <c r="L16561" i="1" s="1"/>
  <c r="L18115" i="1" s="1"/>
  <c r="L11727" i="1"/>
  <c r="L11986" i="1" s="1"/>
  <c r="L12245" i="1" s="1"/>
  <c r="L13281" i="1" s="1"/>
  <c r="L13540" i="1" s="1"/>
  <c r="L13799" i="1" s="1"/>
  <c r="L14058" i="1" s="1"/>
  <c r="L14835" i="1" s="1"/>
  <c r="L15353" i="1" s="1"/>
  <c r="L15612" i="1" s="1"/>
  <c r="L16130" i="1" s="1"/>
  <c r="L16389" i="1" s="1"/>
  <c r="L16648" i="1" s="1"/>
  <c r="L17425" i="1" s="1"/>
  <c r="L17943" i="1" s="1"/>
  <c r="L18202" i="1" s="1"/>
  <c r="L11686" i="1"/>
  <c r="L11945" i="1" s="1"/>
  <c r="L12204" i="1" s="1"/>
  <c r="L12463" i="1" s="1"/>
  <c r="L13499" i="1" s="1"/>
  <c r="L13758" i="1" s="1"/>
  <c r="L14017" i="1" s="1"/>
  <c r="L14276" i="1" s="1"/>
  <c r="L14794" i="1" s="1"/>
  <c r="L15312" i="1" s="1"/>
  <c r="L15571" i="1" s="1"/>
  <c r="L16089" i="1" s="1"/>
  <c r="L16348" i="1" s="1"/>
  <c r="L16607" i="1" s="1"/>
  <c r="L17384" i="1" s="1"/>
  <c r="L17902" i="1" s="1"/>
  <c r="L18161" i="1" s="1"/>
  <c r="L2192" i="1"/>
  <c r="L2451" i="1" s="1"/>
  <c r="L11516" i="1" s="1"/>
  <c r="L11775" i="1" s="1"/>
  <c r="L12034" i="1" s="1"/>
  <c r="L12293" i="1" s="1"/>
  <c r="L12811" i="1" s="1"/>
  <c r="L13329" i="1" s="1"/>
  <c r="L13588" i="1" s="1"/>
  <c r="L14106" i="1" s="1"/>
  <c r="L14883" i="1" s="1"/>
  <c r="L15401" i="1" s="1"/>
  <c r="L16178" i="1" s="1"/>
  <c r="L16437" i="1" s="1"/>
  <c r="L16696" i="1" s="1"/>
  <c r="L17473" i="1" s="1"/>
  <c r="L17991" i="1" s="1"/>
  <c r="L18250" i="1" s="1"/>
  <c r="L11663" i="1"/>
  <c r="L11922" i="1" s="1"/>
  <c r="L12181" i="1" s="1"/>
  <c r="L12440" i="1" s="1"/>
  <c r="L13476" i="1" s="1"/>
  <c r="L13735" i="1" s="1"/>
  <c r="L13994" i="1" s="1"/>
  <c r="L14253" i="1" s="1"/>
  <c r="L14771" i="1" s="1"/>
  <c r="L15548" i="1" s="1"/>
  <c r="L16066" i="1" s="1"/>
  <c r="L16325" i="1" s="1"/>
  <c r="L16584" i="1" s="1"/>
  <c r="L17879" i="1" s="1"/>
  <c r="L18138" i="1" s="1"/>
  <c r="L11693" i="1"/>
  <c r="L11952" i="1" s="1"/>
  <c r="L12211" i="1" s="1"/>
  <c r="L13506" i="1" s="1"/>
  <c r="L13765" i="1" s="1"/>
  <c r="L14024" i="1" s="1"/>
  <c r="L14283" i="1" s="1"/>
  <c r="L14801" i="1" s="1"/>
  <c r="L15319" i="1" s="1"/>
  <c r="L15578" i="1" s="1"/>
  <c r="L16096" i="1" s="1"/>
  <c r="L16355" i="1" s="1"/>
  <c r="L16614" i="1" s="1"/>
  <c r="L17132" i="1" s="1"/>
  <c r="L17391" i="1" s="1"/>
  <c r="L17909" i="1" s="1"/>
  <c r="L18168" i="1" s="1"/>
  <c r="L11653" i="1"/>
  <c r="L11912" i="1" s="1"/>
  <c r="L12171" i="1" s="1"/>
  <c r="L12430" i="1" s="1"/>
  <c r="L13466" i="1" s="1"/>
  <c r="L13725" i="1" s="1"/>
  <c r="L13984" i="1" s="1"/>
  <c r="L14243" i="1" s="1"/>
  <c r="L14761" i="1" s="1"/>
  <c r="L15020" i="1" s="1"/>
  <c r="L15538" i="1" s="1"/>
  <c r="L16056" i="1" s="1"/>
  <c r="L16315" i="1" s="1"/>
  <c r="L16574" i="1" s="1"/>
  <c r="L17869" i="1" s="1"/>
  <c r="L18128" i="1" s="1"/>
  <c r="L2408" i="1"/>
  <c r="L11732" i="1" s="1"/>
  <c r="L11991" i="1" s="1"/>
  <c r="L12250" i="1" s="1"/>
  <c r="L13286" i="1" s="1"/>
  <c r="L13545" i="1" s="1"/>
  <c r="L13804" i="1" s="1"/>
  <c r="L14063" i="1" s="1"/>
  <c r="L14840" i="1" s="1"/>
  <c r="L15358" i="1" s="1"/>
  <c r="L15617" i="1" s="1"/>
  <c r="L16135" i="1" s="1"/>
  <c r="L16394" i="1" s="1"/>
  <c r="L16653" i="1" s="1"/>
  <c r="L17430" i="1" s="1"/>
  <c r="L17948" i="1" s="1"/>
  <c r="L18207" i="1" s="1"/>
  <c r="L11622" i="1"/>
  <c r="L11881" i="1" s="1"/>
  <c r="L12140" i="1" s="1"/>
  <c r="L12399" i="1" s="1"/>
  <c r="L13435" i="1" s="1"/>
  <c r="L13694" i="1" s="1"/>
  <c r="L14989" i="1" s="1"/>
  <c r="L15507" i="1" s="1"/>
  <c r="L15766" i="1" s="1"/>
  <c r="L16025" i="1" s="1"/>
  <c r="L16284" i="1" s="1"/>
  <c r="L16543" i="1" s="1"/>
  <c r="L18097" i="1" s="1"/>
  <c r="L11555" i="1"/>
  <c r="L11814" i="1" s="1"/>
  <c r="L12073" i="1" s="1"/>
  <c r="L12332" i="1" s="1"/>
  <c r="L12850" i="1" s="1"/>
  <c r="L13368" i="1" s="1"/>
  <c r="L13627" i="1" s="1"/>
  <c r="L14145" i="1" s="1"/>
  <c r="L14922" i="1" s="1"/>
  <c r="L15440" i="1" s="1"/>
  <c r="L15958" i="1" s="1"/>
  <c r="L16217" i="1" s="1"/>
  <c r="L16476" i="1" s="1"/>
  <c r="L17512" i="1" s="1"/>
  <c r="L18030" i="1" s="1"/>
  <c r="L18289" i="1" s="1"/>
  <c r="L2493" i="1"/>
  <c r="L2477" i="1"/>
  <c r="L11542" i="1" s="1"/>
  <c r="L11801" i="1" s="1"/>
  <c r="L12060" i="1" s="1"/>
  <c r="L12319" i="1" s="1"/>
  <c r="L12837" i="1" s="1"/>
  <c r="L13355" i="1" s="1"/>
  <c r="L13614" i="1" s="1"/>
  <c r="L14132" i="1" s="1"/>
  <c r="L14909" i="1" s="1"/>
  <c r="L15427" i="1" s="1"/>
  <c r="L15945" i="1" s="1"/>
  <c r="L16204" i="1" s="1"/>
  <c r="L16463" i="1" s="1"/>
  <c r="L17499" i="1" s="1"/>
  <c r="L18017" i="1" s="1"/>
  <c r="L18276" i="1" s="1"/>
  <c r="L2194" i="1"/>
  <c r="L2453" i="1" s="1"/>
  <c r="L2203" i="1"/>
  <c r="L2462" i="1" s="1"/>
  <c r="L2195" i="1"/>
  <c r="L2454" i="1" s="1"/>
  <c r="L2187" i="1"/>
  <c r="L2446" i="1" s="1"/>
  <c r="L11770" i="1" s="1"/>
  <c r="L12029" i="1" s="1"/>
  <c r="L12288" i="1" s="1"/>
  <c r="L12806" i="1" s="1"/>
  <c r="L13324" i="1" s="1"/>
  <c r="L13583" i="1" s="1"/>
  <c r="L13842" i="1" s="1"/>
  <c r="L14101" i="1" s="1"/>
  <c r="L14878" i="1" s="1"/>
  <c r="L15396" i="1" s="1"/>
  <c r="L16173" i="1" s="1"/>
  <c r="L16432" i="1" s="1"/>
  <c r="L16691" i="1" s="1"/>
  <c r="L17468" i="1" s="1"/>
  <c r="L17986" i="1" s="1"/>
  <c r="L18245" i="1" s="1"/>
  <c r="L2179" i="1"/>
  <c r="L2438" i="1" s="1"/>
  <c r="L2171" i="1"/>
  <c r="L2430" i="1" s="1"/>
  <c r="L11754" i="1" s="1"/>
  <c r="L12013" i="1" s="1"/>
  <c r="L12272" i="1" s="1"/>
  <c r="L13308" i="1" s="1"/>
  <c r="L13567" i="1" s="1"/>
  <c r="L13826" i="1" s="1"/>
  <c r="L14085" i="1" s="1"/>
  <c r="L14862" i="1" s="1"/>
  <c r="L15380" i="1" s="1"/>
  <c r="L16157" i="1" s="1"/>
  <c r="L16416" i="1" s="1"/>
  <c r="L16675" i="1" s="1"/>
  <c r="L17452" i="1" s="1"/>
  <c r="L17970" i="1" s="1"/>
  <c r="L18229" i="1" s="1"/>
  <c r="L2422" i="1"/>
  <c r="L2414" i="1"/>
  <c r="L11738" i="1" s="1"/>
  <c r="L11997" i="1" s="1"/>
  <c r="L12256" i="1" s="1"/>
  <c r="L13292" i="1" s="1"/>
  <c r="L13551" i="1" s="1"/>
  <c r="L13810" i="1" s="1"/>
  <c r="L14069" i="1" s="1"/>
  <c r="L14846" i="1" s="1"/>
  <c r="L15364" i="1" s="1"/>
  <c r="L16141" i="1" s="1"/>
  <c r="L16400" i="1" s="1"/>
  <c r="L16659" i="1" s="1"/>
  <c r="L17436" i="1" s="1"/>
  <c r="L17954" i="1" s="1"/>
  <c r="L18213" i="1" s="1"/>
  <c r="L2406" i="1"/>
  <c r="L2398" i="1"/>
  <c r="L2390" i="1"/>
  <c r="L11714" i="1" s="1"/>
  <c r="L11973" i="1" s="1"/>
  <c r="L12232" i="1" s="1"/>
  <c r="L13268" i="1" s="1"/>
  <c r="L13527" i="1" s="1"/>
  <c r="L13786" i="1" s="1"/>
  <c r="L14045" i="1" s="1"/>
  <c r="L14822" i="1" s="1"/>
  <c r="L15340" i="1" s="1"/>
  <c r="L15599" i="1" s="1"/>
  <c r="L16117" i="1" s="1"/>
  <c r="L16376" i="1" s="1"/>
  <c r="L16635" i="1" s="1"/>
  <c r="L17412" i="1" s="1"/>
  <c r="L17930" i="1" s="1"/>
  <c r="L18189" i="1" s="1"/>
  <c r="L11698" i="1"/>
  <c r="L11957" i="1" s="1"/>
  <c r="L12216" i="1" s="1"/>
  <c r="L13252" i="1" s="1"/>
  <c r="L13511" i="1" s="1"/>
  <c r="L13770" i="1" s="1"/>
  <c r="L14029" i="1" s="1"/>
  <c r="L14288" i="1" s="1"/>
  <c r="L14806" i="1" s="1"/>
  <c r="L15324" i="1" s="1"/>
  <c r="L15583" i="1" s="1"/>
  <c r="L16101" i="1" s="1"/>
  <c r="L16360" i="1" s="1"/>
  <c r="L16619" i="1" s="1"/>
  <c r="L17396" i="1" s="1"/>
  <c r="L17914" i="1" s="1"/>
  <c r="L18173" i="1" s="1"/>
  <c r="L11690" i="1"/>
  <c r="L11949" i="1" s="1"/>
  <c r="L12208" i="1" s="1"/>
  <c r="L12467" i="1" s="1"/>
  <c r="L13503" i="1" s="1"/>
  <c r="L13762" i="1" s="1"/>
  <c r="L14021" i="1" s="1"/>
  <c r="L14280" i="1" s="1"/>
  <c r="L14798" i="1" s="1"/>
  <c r="L15316" i="1" s="1"/>
  <c r="L15575" i="1" s="1"/>
  <c r="L16093" i="1" s="1"/>
  <c r="L16352" i="1" s="1"/>
  <c r="L16611" i="1" s="1"/>
  <c r="L17388" i="1" s="1"/>
  <c r="L17906" i="1" s="1"/>
  <c r="L18165" i="1" s="1"/>
  <c r="L11682" i="1"/>
  <c r="L11941" i="1" s="1"/>
  <c r="L12200" i="1" s="1"/>
  <c r="L12459" i="1" s="1"/>
  <c r="L13495" i="1" s="1"/>
  <c r="L13754" i="1" s="1"/>
  <c r="L14013" i="1" s="1"/>
  <c r="L14272" i="1" s="1"/>
  <c r="L14790" i="1" s="1"/>
  <c r="L15308" i="1" s="1"/>
  <c r="L15567" i="1" s="1"/>
  <c r="L16085" i="1" s="1"/>
  <c r="L16344" i="1" s="1"/>
  <c r="L16603" i="1" s="1"/>
  <c r="L17380" i="1" s="1"/>
  <c r="L17898" i="1" s="1"/>
  <c r="L18157" i="1" s="1"/>
  <c r="L2186" i="1"/>
  <c r="L2445" i="1" s="1"/>
  <c r="L11769" i="1" s="1"/>
  <c r="L12028" i="1" s="1"/>
  <c r="L12287" i="1" s="1"/>
  <c r="L12805" i="1" s="1"/>
  <c r="L13323" i="1" s="1"/>
  <c r="L13582" i="1" s="1"/>
  <c r="L13841" i="1" s="1"/>
  <c r="L14100" i="1" s="1"/>
  <c r="L14877" i="1" s="1"/>
  <c r="L15395" i="1" s="1"/>
  <c r="L16172" i="1" s="1"/>
  <c r="L16431" i="1" s="1"/>
  <c r="L16690" i="1" s="1"/>
  <c r="L17467" i="1" s="1"/>
  <c r="L17985" i="1" s="1"/>
  <c r="L18244" i="1" s="1"/>
  <c r="L2178" i="1"/>
  <c r="L2437" i="1" s="1"/>
  <c r="L11761" i="1" s="1"/>
  <c r="L12020" i="1" s="1"/>
  <c r="L12279" i="1" s="1"/>
  <c r="L12797" i="1" s="1"/>
  <c r="L13315" i="1" s="1"/>
  <c r="L13574" i="1" s="1"/>
  <c r="L13833" i="1" s="1"/>
  <c r="L14092" i="1" s="1"/>
  <c r="L14869" i="1" s="1"/>
  <c r="L15387" i="1" s="1"/>
  <c r="L16164" i="1" s="1"/>
  <c r="L16423" i="1" s="1"/>
  <c r="L16682" i="1" s="1"/>
  <c r="L17459" i="1" s="1"/>
  <c r="L17977" i="1" s="1"/>
  <c r="L18236" i="1" s="1"/>
  <c r="L2170" i="1"/>
  <c r="L2429" i="1" s="1"/>
  <c r="L11753" i="1" s="1"/>
  <c r="L12012" i="1" s="1"/>
  <c r="L12271" i="1" s="1"/>
  <c r="L13307" i="1" s="1"/>
  <c r="L13566" i="1" s="1"/>
  <c r="L13825" i="1" s="1"/>
  <c r="L14084" i="1" s="1"/>
  <c r="L14861" i="1" s="1"/>
  <c r="L15379" i="1" s="1"/>
  <c r="L16156" i="1" s="1"/>
  <c r="L16415" i="1" s="1"/>
  <c r="L16674" i="1" s="1"/>
  <c r="L17451" i="1" s="1"/>
  <c r="L17969" i="1" s="1"/>
  <c r="L18228" i="1" s="1"/>
  <c r="L2421" i="1"/>
  <c r="L2413" i="1"/>
  <c r="L11737" i="1" s="1"/>
  <c r="L11996" i="1" s="1"/>
  <c r="L12255" i="1" s="1"/>
  <c r="L13291" i="1" s="1"/>
  <c r="L13550" i="1" s="1"/>
  <c r="L13809" i="1" s="1"/>
  <c r="L14068" i="1" s="1"/>
  <c r="L14845" i="1" s="1"/>
  <c r="L15363" i="1" s="1"/>
  <c r="L15622" i="1" s="1"/>
  <c r="L16140" i="1" s="1"/>
  <c r="L16399" i="1" s="1"/>
  <c r="L16658" i="1" s="1"/>
  <c r="L17435" i="1" s="1"/>
  <c r="L17953" i="1" s="1"/>
  <c r="L18212" i="1" s="1"/>
  <c r="L2405" i="1"/>
  <c r="L11729" i="1" s="1"/>
  <c r="L11988" i="1" s="1"/>
  <c r="L12247" i="1" s="1"/>
  <c r="L13283" i="1" s="1"/>
  <c r="L13542" i="1" s="1"/>
  <c r="L13801" i="1" s="1"/>
  <c r="L14060" i="1" s="1"/>
  <c r="L14837" i="1" s="1"/>
  <c r="L15355" i="1" s="1"/>
  <c r="L15614" i="1" s="1"/>
  <c r="L16132" i="1" s="1"/>
  <c r="L16391" i="1" s="1"/>
  <c r="L16650" i="1" s="1"/>
  <c r="L17427" i="1" s="1"/>
  <c r="L17945" i="1" s="1"/>
  <c r="L18204" i="1" s="1"/>
  <c r="L2397" i="1"/>
  <c r="L11721" i="1" s="1"/>
  <c r="L11980" i="1" s="1"/>
  <c r="L12239" i="1" s="1"/>
  <c r="L13275" i="1" s="1"/>
  <c r="L13534" i="1" s="1"/>
  <c r="L13793" i="1" s="1"/>
  <c r="L14052" i="1" s="1"/>
  <c r="L14829" i="1" s="1"/>
  <c r="L15347" i="1" s="1"/>
  <c r="L15606" i="1" s="1"/>
  <c r="L16124" i="1" s="1"/>
  <c r="L16383" i="1" s="1"/>
  <c r="L16642" i="1" s="1"/>
  <c r="L17419" i="1" s="1"/>
  <c r="L17937" i="1" s="1"/>
  <c r="L18196" i="1" s="1"/>
  <c r="L2389" i="1"/>
  <c r="L11713" i="1" s="1"/>
  <c r="L11972" i="1" s="1"/>
  <c r="L12231" i="1" s="1"/>
  <c r="L13267" i="1" s="1"/>
  <c r="L13526" i="1" s="1"/>
  <c r="L13785" i="1" s="1"/>
  <c r="L14044" i="1" s="1"/>
  <c r="L14821" i="1" s="1"/>
  <c r="L15339" i="1" s="1"/>
  <c r="L15598" i="1" s="1"/>
  <c r="L16116" i="1" s="1"/>
  <c r="L16375" i="1" s="1"/>
  <c r="L16634" i="1" s="1"/>
  <c r="L17411" i="1" s="1"/>
  <c r="L17929" i="1" s="1"/>
  <c r="L18188" i="1" s="1"/>
  <c r="L11705" i="1"/>
  <c r="L11964" i="1" s="1"/>
  <c r="L12223" i="1" s="1"/>
  <c r="L13259" i="1" s="1"/>
  <c r="L13518" i="1" s="1"/>
  <c r="L13777" i="1" s="1"/>
  <c r="L14036" i="1" s="1"/>
  <c r="L14813" i="1" s="1"/>
  <c r="L15331" i="1" s="1"/>
  <c r="L15590" i="1" s="1"/>
  <c r="L16108" i="1" s="1"/>
  <c r="L16367" i="1" s="1"/>
  <c r="L16626" i="1" s="1"/>
  <c r="L17403" i="1" s="1"/>
  <c r="L17921" i="1" s="1"/>
  <c r="L18180" i="1" s="1"/>
  <c r="L11697" i="1"/>
  <c r="L11956" i="1" s="1"/>
  <c r="L12215" i="1" s="1"/>
  <c r="L13510" i="1" s="1"/>
  <c r="L13769" i="1" s="1"/>
  <c r="L14028" i="1" s="1"/>
  <c r="L14287" i="1" s="1"/>
  <c r="L14805" i="1" s="1"/>
  <c r="L15323" i="1" s="1"/>
  <c r="L15582" i="1" s="1"/>
  <c r="L16100" i="1" s="1"/>
  <c r="L16359" i="1" s="1"/>
  <c r="L16618" i="1" s="1"/>
  <c r="L17395" i="1" s="1"/>
  <c r="L17913" i="1" s="1"/>
  <c r="L18172" i="1" s="1"/>
  <c r="L11689" i="1"/>
  <c r="L11948" i="1" s="1"/>
  <c r="L12207" i="1" s="1"/>
  <c r="L12466" i="1" s="1"/>
  <c r="L13502" i="1" s="1"/>
  <c r="L13761" i="1" s="1"/>
  <c r="L14020" i="1" s="1"/>
  <c r="L14279" i="1" s="1"/>
  <c r="L14797" i="1" s="1"/>
  <c r="L15315" i="1" s="1"/>
  <c r="L15574" i="1" s="1"/>
  <c r="L16092" i="1" s="1"/>
  <c r="L16351" i="1" s="1"/>
  <c r="L16610" i="1" s="1"/>
  <c r="L17387" i="1" s="1"/>
  <c r="L17905" i="1" s="1"/>
  <c r="L18164" i="1" s="1"/>
  <c r="L11681" i="1"/>
  <c r="L11940" i="1" s="1"/>
  <c r="L12199" i="1" s="1"/>
  <c r="L12458" i="1" s="1"/>
  <c r="L13494" i="1" s="1"/>
  <c r="L13753" i="1" s="1"/>
  <c r="L14012" i="1" s="1"/>
  <c r="L14271" i="1" s="1"/>
  <c r="L14789" i="1" s="1"/>
  <c r="L15307" i="1" s="1"/>
  <c r="L15566" i="1" s="1"/>
  <c r="L16084" i="1" s="1"/>
  <c r="L16343" i="1" s="1"/>
  <c r="L16602" i="1" s="1"/>
  <c r="L17379" i="1" s="1"/>
  <c r="L17897" i="1" s="1"/>
  <c r="L18156" i="1" s="1"/>
  <c r="L11605" i="1"/>
  <c r="L11864" i="1" s="1"/>
  <c r="L12123" i="1" s="1"/>
  <c r="L12382" i="1" s="1"/>
  <c r="L13418" i="1" s="1"/>
  <c r="L13677" i="1" s="1"/>
  <c r="L14972" i="1" s="1"/>
  <c r="L15490" i="1" s="1"/>
  <c r="L15749" i="1" s="1"/>
  <c r="L16008" i="1" s="1"/>
  <c r="L16267" i="1" s="1"/>
  <c r="L16526" i="1" s="1"/>
  <c r="L18080" i="1" s="1"/>
  <c r="L18339" i="1" s="1"/>
  <c r="L2174" i="1"/>
  <c r="L2433" i="1" s="1"/>
  <c r="L8681" i="1" l="1"/>
  <c r="L8505" i="1"/>
  <c r="L8518" i="1"/>
  <c r="L8694" i="1"/>
  <c r="L8720" i="1"/>
  <c r="L8544" i="1"/>
  <c r="L8538" i="1"/>
  <c r="L8714" i="1"/>
  <c r="L8680" i="1"/>
  <c r="L8504" i="1"/>
  <c r="L8517" i="1"/>
  <c r="L8693" i="1"/>
  <c r="L8718" i="1"/>
  <c r="L8542" i="1"/>
  <c r="L8695" i="1"/>
  <c r="L8519" i="1"/>
  <c r="L8707" i="1"/>
  <c r="L8531" i="1"/>
  <c r="L8532" i="1"/>
  <c r="L8708" i="1"/>
  <c r="L8710" i="1"/>
  <c r="L8534" i="1"/>
  <c r="L8537" i="1"/>
  <c r="L8713" i="1"/>
  <c r="L8719" i="1"/>
  <c r="L8543" i="1"/>
  <c r="L8697" i="1"/>
  <c r="L8521" i="1"/>
  <c r="L8699" i="1"/>
  <c r="L8523" i="1"/>
  <c r="L8530" i="1"/>
  <c r="L8706" i="1"/>
  <c r="L8679" i="1"/>
  <c r="L8503" i="1"/>
  <c r="L8506" i="1"/>
  <c r="L8682" i="1"/>
  <c r="L8509" i="1"/>
  <c r="L8685" i="1"/>
  <c r="L8540" i="1"/>
  <c r="L8716" i="1"/>
  <c r="L8528" i="1"/>
  <c r="L8704" i="1"/>
  <c r="L8711" i="1"/>
  <c r="L8535" i="1"/>
  <c r="L8546" i="1"/>
  <c r="L8722" i="1"/>
  <c r="L8520" i="1"/>
  <c r="L8696" i="1"/>
  <c r="L8514" i="1"/>
  <c r="L8690" i="1"/>
  <c r="L8508" i="1"/>
  <c r="L8684" i="1"/>
  <c r="L8686" i="1"/>
  <c r="L8510" i="1"/>
  <c r="L8526" i="1"/>
  <c r="L8702" i="1"/>
  <c r="L8539" i="1"/>
  <c r="L8715" i="1"/>
  <c r="L8675" i="1"/>
  <c r="L8499" i="1"/>
  <c r="L8683" i="1"/>
  <c r="L8507" i="1"/>
  <c r="L8698" i="1"/>
  <c r="L8522" i="1"/>
  <c r="L8502" i="1"/>
  <c r="L8678" i="1"/>
  <c r="L8529" i="1"/>
  <c r="L8705" i="1"/>
  <c r="L8500" i="1"/>
  <c r="L8676" i="1"/>
  <c r="L8717" i="1"/>
  <c r="L8541" i="1"/>
  <c r="L8674" i="1"/>
  <c r="L8498" i="1"/>
  <c r="L8712" i="1"/>
  <c r="L8536" i="1"/>
  <c r="L8700" i="1"/>
  <c r="L8524" i="1"/>
  <c r="L11673" i="1"/>
  <c r="L11932" i="1" s="1"/>
  <c r="L12191" i="1" s="1"/>
  <c r="L12450" i="1" s="1"/>
  <c r="L13486" i="1" s="1"/>
  <c r="L13745" i="1" s="1"/>
  <c r="L14004" i="1" s="1"/>
  <c r="L14263" i="1" s="1"/>
  <c r="L14781" i="1" s="1"/>
  <c r="L15558" i="1" s="1"/>
  <c r="L16076" i="1" s="1"/>
  <c r="L16335" i="1" s="1"/>
  <c r="L16594" i="1" s="1"/>
  <c r="L17889" i="1" s="1"/>
  <c r="L18148" i="1" s="1"/>
  <c r="L11590" i="1"/>
  <c r="L11849" i="1" s="1"/>
  <c r="L12108" i="1" s="1"/>
  <c r="L12367" i="1" s="1"/>
  <c r="L13403" i="1" s="1"/>
  <c r="L13662" i="1" s="1"/>
  <c r="L14957" i="1" s="1"/>
  <c r="L15475" i="1" s="1"/>
  <c r="L15993" i="1" s="1"/>
  <c r="L16252" i="1" s="1"/>
  <c r="L16511" i="1" s="1"/>
  <c r="L18065" i="1" s="1"/>
  <c r="L18324" i="1" s="1"/>
  <c r="L11615" i="1"/>
  <c r="L11874" i="1" s="1"/>
  <c r="L12133" i="1" s="1"/>
  <c r="L12392" i="1" s="1"/>
  <c r="L13428" i="1" s="1"/>
  <c r="L13687" i="1" s="1"/>
  <c r="L14982" i="1" s="1"/>
  <c r="L15500" i="1" s="1"/>
  <c r="L15759" i="1" s="1"/>
  <c r="L16018" i="1" s="1"/>
  <c r="L16277" i="1" s="1"/>
  <c r="L16536" i="1" s="1"/>
  <c r="L18090" i="1" s="1"/>
  <c r="L18349" i="1" s="1"/>
  <c r="L11532" i="1"/>
  <c r="L11791" i="1" s="1"/>
  <c r="L12050" i="1" s="1"/>
  <c r="L12309" i="1" s="1"/>
  <c r="L12827" i="1" s="1"/>
  <c r="L13345" i="1" s="1"/>
  <c r="L13604" i="1" s="1"/>
  <c r="L14122" i="1" s="1"/>
  <c r="L14899" i="1" s="1"/>
  <c r="L15417" i="1" s="1"/>
  <c r="L16194" i="1" s="1"/>
  <c r="L16453" i="1" s="1"/>
  <c r="L17489" i="1" s="1"/>
  <c r="L18007" i="1" s="1"/>
  <c r="L18266" i="1" s="1"/>
  <c r="L11546" i="1"/>
  <c r="L11805" i="1" s="1"/>
  <c r="L12064" i="1" s="1"/>
  <c r="L12323" i="1" s="1"/>
  <c r="L12841" i="1" s="1"/>
  <c r="L13359" i="1" s="1"/>
  <c r="L13618" i="1" s="1"/>
  <c r="L14136" i="1" s="1"/>
  <c r="L14913" i="1" s="1"/>
  <c r="L15431" i="1" s="1"/>
  <c r="L15949" i="1" s="1"/>
  <c r="L16208" i="1" s="1"/>
  <c r="L16467" i="1" s="1"/>
  <c r="L17503" i="1" s="1"/>
  <c r="L18021" i="1" s="1"/>
  <c r="L18280" i="1" s="1"/>
  <c r="L11629" i="1"/>
  <c r="L11888" i="1" s="1"/>
  <c r="L12147" i="1" s="1"/>
  <c r="L12406" i="1" s="1"/>
  <c r="L13442" i="1" s="1"/>
  <c r="L13701" i="1" s="1"/>
  <c r="L14219" i="1" s="1"/>
  <c r="L14737" i="1" s="1"/>
  <c r="L14996" i="1" s="1"/>
  <c r="L15514" i="1" s="1"/>
  <c r="L16032" i="1" s="1"/>
  <c r="L16291" i="1" s="1"/>
  <c r="L16550" i="1" s="1"/>
  <c r="L18104" i="1" s="1"/>
  <c r="L11618" i="1"/>
  <c r="L11877" i="1" s="1"/>
  <c r="L12136" i="1" s="1"/>
  <c r="L12395" i="1" s="1"/>
  <c r="L13431" i="1" s="1"/>
  <c r="L13690" i="1" s="1"/>
  <c r="L14985" i="1" s="1"/>
  <c r="L15503" i="1" s="1"/>
  <c r="L15762" i="1" s="1"/>
  <c r="L16021" i="1" s="1"/>
  <c r="L16280" i="1" s="1"/>
  <c r="L16539" i="1" s="1"/>
  <c r="L18093" i="1" s="1"/>
  <c r="L11535" i="1"/>
  <c r="L11794" i="1" s="1"/>
  <c r="L12053" i="1" s="1"/>
  <c r="L12312" i="1" s="1"/>
  <c r="L12830" i="1" s="1"/>
  <c r="L13348" i="1" s="1"/>
  <c r="L13607" i="1" s="1"/>
  <c r="L14125" i="1" s="1"/>
  <c r="L14902" i="1" s="1"/>
  <c r="L15420" i="1" s="1"/>
  <c r="L15938" i="1" s="1"/>
  <c r="L16197" i="1" s="1"/>
  <c r="L16456" i="1" s="1"/>
  <c r="L17492" i="1" s="1"/>
  <c r="L18010" i="1" s="1"/>
  <c r="L18269" i="1" s="1"/>
  <c r="L11637" i="1"/>
  <c r="L11896" i="1" s="1"/>
  <c r="L12155" i="1" s="1"/>
  <c r="L12414" i="1" s="1"/>
  <c r="L13450" i="1" s="1"/>
  <c r="L13709" i="1" s="1"/>
  <c r="L14227" i="1" s="1"/>
  <c r="L14745" i="1" s="1"/>
  <c r="L15004" i="1" s="1"/>
  <c r="L15522" i="1" s="1"/>
  <c r="L16040" i="1" s="1"/>
  <c r="L16299" i="1" s="1"/>
  <c r="L16558" i="1" s="1"/>
  <c r="L18112" i="1" s="1"/>
  <c r="L11554" i="1"/>
  <c r="L11813" i="1" s="1"/>
  <c r="L12072" i="1" s="1"/>
  <c r="L12331" i="1" s="1"/>
  <c r="L12849" i="1" s="1"/>
  <c r="L13367" i="1" s="1"/>
  <c r="L13626" i="1" s="1"/>
  <c r="L14144" i="1" s="1"/>
  <c r="L14921" i="1" s="1"/>
  <c r="L15439" i="1" s="1"/>
  <c r="L15957" i="1" s="1"/>
  <c r="L16216" i="1" s="1"/>
  <c r="L16475" i="1" s="1"/>
  <c r="L17511" i="1" s="1"/>
  <c r="L18029" i="1" s="1"/>
  <c r="L18288" i="1" s="1"/>
  <c r="L11573" i="1"/>
  <c r="L11832" i="1" s="1"/>
  <c r="L12091" i="1" s="1"/>
  <c r="L12350" i="1" s="1"/>
  <c r="L12868" i="1" s="1"/>
  <c r="L13386" i="1" s="1"/>
  <c r="L13645" i="1" s="1"/>
  <c r="L14940" i="1" s="1"/>
  <c r="L15458" i="1" s="1"/>
  <c r="L15976" i="1" s="1"/>
  <c r="L16235" i="1" s="1"/>
  <c r="L16494" i="1" s="1"/>
  <c r="L17530" i="1" s="1"/>
  <c r="L18048" i="1" s="1"/>
  <c r="L18307" i="1" s="1"/>
  <c r="L11749" i="1"/>
  <c r="L12008" i="1" s="1"/>
  <c r="L12267" i="1" s="1"/>
  <c r="L13303" i="1" s="1"/>
  <c r="L13562" i="1" s="1"/>
  <c r="L13821" i="1" s="1"/>
  <c r="L14080" i="1" s="1"/>
  <c r="L14857" i="1" s="1"/>
  <c r="L15375" i="1" s="1"/>
  <c r="L16152" i="1" s="1"/>
  <c r="L16411" i="1" s="1"/>
  <c r="L16670" i="1" s="1"/>
  <c r="L17447" i="1" s="1"/>
  <c r="L17965" i="1" s="1"/>
  <c r="L18224" i="1" s="1"/>
  <c r="L11519" i="1"/>
  <c r="L11778" i="1" s="1"/>
  <c r="L12037" i="1" s="1"/>
  <c r="L12296" i="1" s="1"/>
  <c r="L12814" i="1" s="1"/>
  <c r="L13332" i="1" s="1"/>
  <c r="L13591" i="1" s="1"/>
  <c r="L14109" i="1" s="1"/>
  <c r="L14886" i="1" s="1"/>
  <c r="L15404" i="1" s="1"/>
  <c r="L16181" i="1" s="1"/>
  <c r="L16440" i="1" s="1"/>
  <c r="L16699" i="1" s="1"/>
  <c r="L17476" i="1" s="1"/>
  <c r="L17994" i="1" s="1"/>
  <c r="L18253" i="1" s="1"/>
  <c r="L11722" i="1"/>
  <c r="L11981" i="1" s="1"/>
  <c r="L12240" i="1" s="1"/>
  <c r="L13276" i="1" s="1"/>
  <c r="L13535" i="1" s="1"/>
  <c r="L13794" i="1" s="1"/>
  <c r="L14053" i="1" s="1"/>
  <c r="L14830" i="1" s="1"/>
  <c r="L15348" i="1" s="1"/>
  <c r="L15607" i="1" s="1"/>
  <c r="L16125" i="1" s="1"/>
  <c r="L16384" i="1" s="1"/>
  <c r="L16643" i="1" s="1"/>
  <c r="L17420" i="1" s="1"/>
  <c r="L17938" i="1" s="1"/>
  <c r="L18197" i="1" s="1"/>
  <c r="L11609" i="1"/>
  <c r="L11868" i="1" s="1"/>
  <c r="L12127" i="1" s="1"/>
  <c r="L12386" i="1" s="1"/>
  <c r="L13422" i="1" s="1"/>
  <c r="L13681" i="1" s="1"/>
  <c r="L14976" i="1" s="1"/>
  <c r="L15494" i="1" s="1"/>
  <c r="L15753" i="1" s="1"/>
  <c r="L16012" i="1" s="1"/>
  <c r="L16271" i="1" s="1"/>
  <c r="L16530" i="1" s="1"/>
  <c r="L18084" i="1" s="1"/>
  <c r="L18343" i="1" s="1"/>
  <c r="L11526" i="1"/>
  <c r="L11785" i="1" s="1"/>
  <c r="L12044" i="1" s="1"/>
  <c r="L12303" i="1" s="1"/>
  <c r="L12821" i="1" s="1"/>
  <c r="L13339" i="1" s="1"/>
  <c r="L13598" i="1" s="1"/>
  <c r="L14116" i="1" s="1"/>
  <c r="L14893" i="1" s="1"/>
  <c r="L15411" i="1" s="1"/>
  <c r="L16188" i="1" s="1"/>
  <c r="L16447" i="1" s="1"/>
  <c r="L17483" i="1" s="1"/>
  <c r="L18001" i="1" s="1"/>
  <c r="L18260" i="1" s="1"/>
  <c r="L11730" i="1"/>
  <c r="L11989" i="1" s="1"/>
  <c r="L12248" i="1" s="1"/>
  <c r="L13284" i="1" s="1"/>
  <c r="L13543" i="1" s="1"/>
  <c r="L13802" i="1" s="1"/>
  <c r="L14061" i="1" s="1"/>
  <c r="L14838" i="1" s="1"/>
  <c r="L15356" i="1" s="1"/>
  <c r="L15615" i="1" s="1"/>
  <c r="L16133" i="1" s="1"/>
  <c r="L16392" i="1" s="1"/>
  <c r="L16651" i="1" s="1"/>
  <c r="L17428" i="1" s="1"/>
  <c r="L17946" i="1" s="1"/>
  <c r="L18205" i="1" s="1"/>
  <c r="L11518" i="1"/>
  <c r="L11777" i="1" s="1"/>
  <c r="L12036" i="1" s="1"/>
  <c r="L12295" i="1" s="1"/>
  <c r="L12813" i="1" s="1"/>
  <c r="L13331" i="1" s="1"/>
  <c r="L13590" i="1" s="1"/>
  <c r="L14108" i="1" s="1"/>
  <c r="L14885" i="1" s="1"/>
  <c r="L15403" i="1" s="1"/>
  <c r="L16180" i="1" s="1"/>
  <c r="L16439" i="1" s="1"/>
  <c r="L16698" i="1" s="1"/>
  <c r="L17475" i="1" s="1"/>
  <c r="L17993" i="1" s="1"/>
  <c r="L18252" i="1" s="1"/>
  <c r="L11515" i="1"/>
  <c r="L11774" i="1" s="1"/>
  <c r="L12033" i="1" s="1"/>
  <c r="L12292" i="1" s="1"/>
  <c r="L12810" i="1" s="1"/>
  <c r="L13328" i="1" s="1"/>
  <c r="L13587" i="1" s="1"/>
  <c r="L14105" i="1" s="1"/>
  <c r="L14882" i="1" s="1"/>
  <c r="L15400" i="1" s="1"/>
  <c r="L16177" i="1" s="1"/>
  <c r="L16436" i="1" s="1"/>
  <c r="L16695" i="1" s="1"/>
  <c r="L17472" i="1" s="1"/>
  <c r="L17990" i="1" s="1"/>
  <c r="L18249" i="1" s="1"/>
  <c r="L11634" i="1"/>
  <c r="L11893" i="1" s="1"/>
  <c r="L12152" i="1" s="1"/>
  <c r="L12411" i="1" s="1"/>
  <c r="L13447" i="1" s="1"/>
  <c r="L13706" i="1" s="1"/>
  <c r="L14224" i="1" s="1"/>
  <c r="L14742" i="1" s="1"/>
  <c r="L15001" i="1" s="1"/>
  <c r="L15519" i="1" s="1"/>
  <c r="L16037" i="1" s="1"/>
  <c r="L16296" i="1" s="1"/>
  <c r="L16555" i="1" s="1"/>
  <c r="L18109" i="1" s="1"/>
  <c r="L11551" i="1"/>
  <c r="L11810" i="1" s="1"/>
  <c r="L12069" i="1" s="1"/>
  <c r="L12328" i="1" s="1"/>
  <c r="L12846" i="1" s="1"/>
  <c r="L13364" i="1" s="1"/>
  <c r="L13623" i="1" s="1"/>
  <c r="L14141" i="1" s="1"/>
  <c r="L14918" i="1" s="1"/>
  <c r="L15436" i="1" s="1"/>
  <c r="L15954" i="1" s="1"/>
  <c r="L16213" i="1" s="1"/>
  <c r="L16472" i="1" s="1"/>
  <c r="L17508" i="1" s="1"/>
  <c r="L18026" i="1" s="1"/>
  <c r="L18285" i="1" s="1"/>
  <c r="L11600" i="1"/>
  <c r="L11859" i="1" s="1"/>
  <c r="L12118" i="1" s="1"/>
  <c r="L12377" i="1" s="1"/>
  <c r="L13413" i="1" s="1"/>
  <c r="L13672" i="1" s="1"/>
  <c r="L14967" i="1" s="1"/>
  <c r="L15485" i="1" s="1"/>
  <c r="L15744" i="1" s="1"/>
  <c r="L16003" i="1" s="1"/>
  <c r="L16262" i="1" s="1"/>
  <c r="L16521" i="1" s="1"/>
  <c r="L18075" i="1" s="1"/>
  <c r="L18334" i="1" s="1"/>
  <c r="L11517" i="1"/>
  <c r="L11776" i="1" s="1"/>
  <c r="L12035" i="1" s="1"/>
  <c r="L12294" i="1" s="1"/>
  <c r="L12812" i="1" s="1"/>
  <c r="L13330" i="1" s="1"/>
  <c r="L13589" i="1" s="1"/>
  <c r="L14107" i="1" s="1"/>
  <c r="L14884" i="1" s="1"/>
  <c r="L15402" i="1" s="1"/>
  <c r="L16179" i="1" s="1"/>
  <c r="L16438" i="1" s="1"/>
  <c r="L16697" i="1" s="1"/>
  <c r="L17474" i="1" s="1"/>
  <c r="L17992" i="1" s="1"/>
  <c r="L18251" i="1" s="1"/>
  <c r="L11597" i="1"/>
  <c r="L11856" i="1" s="1"/>
  <c r="L12115" i="1" s="1"/>
  <c r="L12374" i="1" s="1"/>
  <c r="L13410" i="1" s="1"/>
  <c r="L13669" i="1" s="1"/>
  <c r="L14964" i="1" s="1"/>
  <c r="L15482" i="1" s="1"/>
  <c r="L16000" i="1" s="1"/>
  <c r="L16259" i="1" s="1"/>
  <c r="L16518" i="1" s="1"/>
  <c r="L18072" i="1" s="1"/>
  <c r="L18331" i="1" s="1"/>
  <c r="L11514" i="1"/>
  <c r="L11773" i="1" s="1"/>
  <c r="L12032" i="1" s="1"/>
  <c r="L12291" i="1" s="1"/>
  <c r="L12809" i="1" s="1"/>
  <c r="L13327" i="1" s="1"/>
  <c r="L13586" i="1" s="1"/>
  <c r="L14104" i="1" s="1"/>
  <c r="L14881" i="1" s="1"/>
  <c r="L15399" i="1" s="1"/>
  <c r="L16176" i="1" s="1"/>
  <c r="L16435" i="1" s="1"/>
  <c r="L16694" i="1" s="1"/>
  <c r="L17471" i="1" s="1"/>
  <c r="L17989" i="1" s="1"/>
  <c r="L18248" i="1" s="1"/>
  <c r="L11768" i="1"/>
  <c r="L12027" i="1" s="1"/>
  <c r="L12286" i="1" s="1"/>
  <c r="L12804" i="1" s="1"/>
  <c r="L13322" i="1" s="1"/>
  <c r="L13581" i="1" s="1"/>
  <c r="L13840" i="1" s="1"/>
  <c r="L14099" i="1" s="1"/>
  <c r="L14876" i="1" s="1"/>
  <c r="L15394" i="1" s="1"/>
  <c r="L16171" i="1" s="1"/>
  <c r="L16430" i="1" s="1"/>
  <c r="L16689" i="1" s="1"/>
  <c r="L17466" i="1" s="1"/>
  <c r="L17984" i="1" s="1"/>
  <c r="L18243" i="1" s="1"/>
  <c r="L11592" i="1"/>
  <c r="L11851" i="1" s="1"/>
  <c r="L12110" i="1" s="1"/>
  <c r="L12369" i="1" s="1"/>
  <c r="L13405" i="1" s="1"/>
  <c r="L13664" i="1" s="1"/>
  <c r="L14959" i="1" s="1"/>
  <c r="L15477" i="1" s="1"/>
  <c r="L15995" i="1" s="1"/>
  <c r="L16254" i="1" s="1"/>
  <c r="L16513" i="1" s="1"/>
  <c r="L18067" i="1" s="1"/>
  <c r="L18326" i="1" s="1"/>
  <c r="L11589" i="1"/>
  <c r="L11848" i="1" s="1"/>
  <c r="L12107" i="1" s="1"/>
  <c r="L12366" i="1" s="1"/>
  <c r="L13402" i="1" s="1"/>
  <c r="L13661" i="1" s="1"/>
  <c r="L14956" i="1" s="1"/>
  <c r="L15474" i="1" s="1"/>
  <c r="L15992" i="1" s="1"/>
  <c r="L16251" i="1" s="1"/>
  <c r="L16510" i="1" s="1"/>
  <c r="L18064" i="1" s="1"/>
  <c r="L18323" i="1" s="1"/>
  <c r="L11765" i="1"/>
  <c r="L12024" i="1" s="1"/>
  <c r="L12283" i="1" s="1"/>
  <c r="L12801" i="1" s="1"/>
  <c r="L13319" i="1" s="1"/>
  <c r="L13578" i="1" s="1"/>
  <c r="L13837" i="1" s="1"/>
  <c r="L14096" i="1" s="1"/>
  <c r="L14873" i="1" s="1"/>
  <c r="L15391" i="1" s="1"/>
  <c r="L16168" i="1" s="1"/>
  <c r="L16427" i="1" s="1"/>
  <c r="L16686" i="1" s="1"/>
  <c r="L17463" i="1" s="1"/>
  <c r="L17981" i="1" s="1"/>
  <c r="L18240" i="1" s="1"/>
  <c r="L11581" i="1"/>
  <c r="L11840" i="1" s="1"/>
  <c r="L12099" i="1" s="1"/>
  <c r="L12358" i="1" s="1"/>
  <c r="L12876" i="1" s="1"/>
  <c r="L13394" i="1" s="1"/>
  <c r="L13653" i="1" s="1"/>
  <c r="L14948" i="1" s="1"/>
  <c r="L15466" i="1" s="1"/>
  <c r="L15984" i="1" s="1"/>
  <c r="L16243" i="1" s="1"/>
  <c r="L16502" i="1" s="1"/>
  <c r="L18056" i="1" s="1"/>
  <c r="L18315" i="1" s="1"/>
  <c r="L11757" i="1"/>
  <c r="L12016" i="1" s="1"/>
  <c r="L12275" i="1" s="1"/>
  <c r="L12793" i="1" s="1"/>
  <c r="L13311" i="1" s="1"/>
  <c r="L13570" i="1" s="1"/>
  <c r="L13829" i="1" s="1"/>
  <c r="L14088" i="1" s="1"/>
  <c r="L14865" i="1" s="1"/>
  <c r="L15383" i="1" s="1"/>
  <c r="L16160" i="1" s="1"/>
  <c r="L16419" i="1" s="1"/>
  <c r="L16678" i="1" s="1"/>
  <c r="L17455" i="1" s="1"/>
  <c r="L17973" i="1" s="1"/>
  <c r="L18232" i="1" s="1"/>
  <c r="L11610" i="1"/>
  <c r="L11869" i="1" s="1"/>
  <c r="L12128" i="1" s="1"/>
  <c r="L12387" i="1" s="1"/>
  <c r="L13423" i="1" s="1"/>
  <c r="L13682" i="1" s="1"/>
  <c r="L14977" i="1" s="1"/>
  <c r="L15495" i="1" s="1"/>
  <c r="L15754" i="1" s="1"/>
  <c r="L16013" i="1" s="1"/>
  <c r="L16272" i="1" s="1"/>
  <c r="L16531" i="1" s="1"/>
  <c r="L18085" i="1" s="1"/>
  <c r="L18344" i="1" s="1"/>
  <c r="L11527" i="1"/>
  <c r="L11786" i="1" s="1"/>
  <c r="L12045" i="1" s="1"/>
  <c r="L12304" i="1" s="1"/>
  <c r="L12822" i="1" s="1"/>
  <c r="L13340" i="1" s="1"/>
  <c r="L13599" i="1" s="1"/>
  <c r="L14117" i="1" s="1"/>
  <c r="L14894" i="1" s="1"/>
  <c r="L15412" i="1" s="1"/>
  <c r="L16189" i="1" s="1"/>
  <c r="L16448" i="1" s="1"/>
  <c r="L17484" i="1" s="1"/>
  <c r="L18002" i="1" s="1"/>
  <c r="L18261" i="1" s="1"/>
  <c r="L11619" i="1"/>
  <c r="L11878" i="1" s="1"/>
  <c r="L12137" i="1" s="1"/>
  <c r="L12396" i="1" s="1"/>
  <c r="L13432" i="1" s="1"/>
  <c r="L13691" i="1" s="1"/>
  <c r="L14986" i="1" s="1"/>
  <c r="L15504" i="1" s="1"/>
  <c r="L15763" i="1" s="1"/>
  <c r="L16022" i="1" s="1"/>
  <c r="L16281" i="1" s="1"/>
  <c r="L16540" i="1" s="1"/>
  <c r="L18094" i="1" s="1"/>
  <c r="L11536" i="1"/>
  <c r="L11795" i="1" s="1"/>
  <c r="L12054" i="1" s="1"/>
  <c r="L12313" i="1" s="1"/>
  <c r="L12831" i="1" s="1"/>
  <c r="L13349" i="1" s="1"/>
  <c r="L13608" i="1" s="1"/>
  <c r="L14126" i="1" s="1"/>
  <c r="L14903" i="1" s="1"/>
  <c r="L15421" i="1" s="1"/>
  <c r="L15939" i="1" s="1"/>
  <c r="L16198" i="1" s="1"/>
  <c r="L16457" i="1" s="1"/>
  <c r="L17493" i="1" s="1"/>
  <c r="L18011" i="1" s="1"/>
  <c r="L18270" i="1" s="1"/>
  <c r="L11591" i="1"/>
  <c r="L11850" i="1" s="1"/>
  <c r="L12109" i="1" s="1"/>
  <c r="L12368" i="1" s="1"/>
  <c r="L13404" i="1" s="1"/>
  <c r="L13663" i="1" s="1"/>
  <c r="L14958" i="1" s="1"/>
  <c r="L15476" i="1" s="1"/>
  <c r="L15994" i="1" s="1"/>
  <c r="L16253" i="1" s="1"/>
  <c r="L16512" i="1" s="1"/>
  <c r="L18066" i="1" s="1"/>
  <c r="L18325" i="1" s="1"/>
  <c r="L11767" i="1"/>
  <c r="L12026" i="1" s="1"/>
  <c r="L12285" i="1" s="1"/>
  <c r="L12803" i="1" s="1"/>
  <c r="L13321" i="1" s="1"/>
  <c r="L13580" i="1" s="1"/>
  <c r="L13839" i="1" s="1"/>
  <c r="L14098" i="1" s="1"/>
  <c r="L14875" i="1" s="1"/>
  <c r="L15393" i="1" s="1"/>
  <c r="L16170" i="1" s="1"/>
  <c r="L16429" i="1" s="1"/>
  <c r="L16688" i="1" s="1"/>
  <c r="L17465" i="1" s="1"/>
  <c r="L17983" i="1" s="1"/>
  <c r="L18242" i="1" s="1"/>
  <c r="L11642" i="1"/>
  <c r="L11901" i="1" s="1"/>
  <c r="L12160" i="1" s="1"/>
  <c r="L12419" i="1" s="1"/>
  <c r="L13455" i="1" s="1"/>
  <c r="L13714" i="1" s="1"/>
  <c r="L14232" i="1" s="1"/>
  <c r="L14750" i="1" s="1"/>
  <c r="L15009" i="1" s="1"/>
  <c r="L15527" i="1" s="1"/>
  <c r="L16045" i="1" s="1"/>
  <c r="L16304" i="1" s="1"/>
  <c r="L16563" i="1" s="1"/>
  <c r="L18117" i="1" s="1"/>
  <c r="L11559" i="1"/>
  <c r="L11818" i="1" s="1"/>
  <c r="L12077" i="1" s="1"/>
  <c r="L12336" i="1" s="1"/>
  <c r="L12854" i="1" s="1"/>
  <c r="L13372" i="1" s="1"/>
  <c r="L13631" i="1" s="1"/>
  <c r="L14149" i="1" s="1"/>
  <c r="L14926" i="1" s="1"/>
  <c r="L15444" i="1" s="1"/>
  <c r="L15962" i="1" s="1"/>
  <c r="L16221" i="1" s="1"/>
  <c r="L16480" i="1" s="1"/>
  <c r="L17516" i="1" s="1"/>
  <c r="L18034" i="1" s="1"/>
  <c r="L18293" i="1" s="1"/>
  <c r="L11565" i="1"/>
  <c r="L11824" i="1" s="1"/>
  <c r="L12083" i="1" s="1"/>
  <c r="L12342" i="1" s="1"/>
  <c r="L12860" i="1" s="1"/>
  <c r="L13378" i="1" s="1"/>
  <c r="L13637" i="1" s="1"/>
  <c r="L14932" i="1" s="1"/>
  <c r="L15450" i="1" s="1"/>
  <c r="L15968" i="1" s="1"/>
  <c r="L16227" i="1" s="1"/>
  <c r="L16486" i="1" s="1"/>
  <c r="L17522" i="1" s="1"/>
  <c r="L18040" i="1" s="1"/>
  <c r="L18299" i="1" s="1"/>
  <c r="L11741" i="1"/>
  <c r="L12000" i="1" s="1"/>
  <c r="L12259" i="1" s="1"/>
  <c r="L13295" i="1" s="1"/>
  <c r="L13554" i="1" s="1"/>
  <c r="L13813" i="1" s="1"/>
  <c r="L14072" i="1" s="1"/>
  <c r="L14849" i="1" s="1"/>
  <c r="L15367" i="1" s="1"/>
  <c r="L16144" i="1" s="1"/>
  <c r="L16403" i="1" s="1"/>
  <c r="L16662" i="1" s="1"/>
  <c r="L17439" i="1" s="1"/>
  <c r="L17957" i="1" s="1"/>
  <c r="L18216" i="1" s="1"/>
  <c r="L11745" i="1"/>
  <c r="L12004" i="1" s="1"/>
  <c r="L12263" i="1" s="1"/>
  <c r="L13299" i="1" s="1"/>
  <c r="L13558" i="1" s="1"/>
  <c r="L13817" i="1" s="1"/>
  <c r="L14076" i="1" s="1"/>
  <c r="L14853" i="1" s="1"/>
  <c r="L15371" i="1" s="1"/>
  <c r="L16148" i="1" s="1"/>
  <c r="L16407" i="1" s="1"/>
  <c r="L16666" i="1" s="1"/>
  <c r="L17443" i="1" s="1"/>
  <c r="L17961" i="1" s="1"/>
  <c r="L18220" i="1" s="1"/>
  <c r="L11611" i="1"/>
  <c r="L11870" i="1" s="1"/>
  <c r="L12129" i="1" s="1"/>
  <c r="L12388" i="1" s="1"/>
  <c r="L13424" i="1" s="1"/>
  <c r="L13683" i="1" s="1"/>
  <c r="L14978" i="1" s="1"/>
  <c r="L15496" i="1" s="1"/>
  <c r="L15755" i="1" s="1"/>
  <c r="L16014" i="1" s="1"/>
  <c r="L16273" i="1" s="1"/>
  <c r="L16532" i="1" s="1"/>
  <c r="L18086" i="1" s="1"/>
  <c r="L18345" i="1" s="1"/>
  <c r="L11528" i="1"/>
  <c r="L11787" i="1" s="1"/>
  <c r="L12046" i="1" s="1"/>
  <c r="L12305" i="1" s="1"/>
  <c r="L12823" i="1" s="1"/>
  <c r="L13341" i="1" s="1"/>
  <c r="L13600" i="1" s="1"/>
  <c r="L14118" i="1" s="1"/>
  <c r="L14895" i="1" s="1"/>
  <c r="L15413" i="1" s="1"/>
  <c r="L16190" i="1" s="1"/>
  <c r="L16449" i="1" s="1"/>
  <c r="L17485" i="1" s="1"/>
  <c r="L18003" i="1" s="1"/>
  <c r="L18262" i="1" s="1"/>
  <c r="L11626" i="1"/>
  <c r="L11885" i="1" s="1"/>
  <c r="L12144" i="1" s="1"/>
  <c r="L12403" i="1" s="1"/>
  <c r="L13439" i="1" s="1"/>
  <c r="L13698" i="1" s="1"/>
  <c r="L14734" i="1" s="1"/>
  <c r="L14993" i="1" s="1"/>
  <c r="L15511" i="1" s="1"/>
  <c r="L15770" i="1" s="1"/>
  <c r="L16029" i="1" s="1"/>
  <c r="L16288" i="1" s="1"/>
  <c r="L16547" i="1" s="1"/>
  <c r="L18101" i="1" s="1"/>
  <c r="L11543" i="1"/>
  <c r="L11802" i="1" s="1"/>
  <c r="L12061" i="1" s="1"/>
  <c r="L12320" i="1" s="1"/>
  <c r="L12838" i="1" s="1"/>
  <c r="L13356" i="1" s="1"/>
  <c r="L13615" i="1" s="1"/>
  <c r="L14133" i="1" s="1"/>
  <c r="L14910" i="1" s="1"/>
  <c r="L15428" i="1" s="1"/>
  <c r="L15946" i="1" s="1"/>
  <c r="L16205" i="1" s="1"/>
  <c r="L16464" i="1" s="1"/>
  <c r="L17500" i="1" s="1"/>
  <c r="L18018" i="1" s="1"/>
  <c r="L18277" i="1" s="1"/>
  <c r="L11621" i="1"/>
  <c r="L11880" i="1" s="1"/>
  <c r="L12139" i="1" s="1"/>
  <c r="L12398" i="1" s="1"/>
  <c r="L13434" i="1" s="1"/>
  <c r="L13693" i="1" s="1"/>
  <c r="L14988" i="1" s="1"/>
  <c r="L15506" i="1" s="1"/>
  <c r="L15765" i="1" s="1"/>
  <c r="L16024" i="1" s="1"/>
  <c r="L16283" i="1" s="1"/>
  <c r="L16542" i="1" s="1"/>
  <c r="L18096" i="1" s="1"/>
  <c r="L11538" i="1"/>
  <c r="L11797" i="1" s="1"/>
  <c r="L12056" i="1" s="1"/>
  <c r="L12315" i="1" s="1"/>
  <c r="L12833" i="1" s="1"/>
  <c r="L13351" i="1" s="1"/>
  <c r="L13610" i="1" s="1"/>
  <c r="L14128" i="1" s="1"/>
  <c r="L14905" i="1" s="1"/>
  <c r="L15423" i="1" s="1"/>
  <c r="L15941" i="1" s="1"/>
  <c r="L16200" i="1" s="1"/>
  <c r="L16459" i="1" s="1"/>
  <c r="L17495" i="1" s="1"/>
  <c r="L18013" i="1" s="1"/>
  <c r="L18272" i="1" s="1"/>
  <c r="L11564" i="1"/>
  <c r="L11823" i="1" s="1"/>
  <c r="L12082" i="1" s="1"/>
  <c r="L12341" i="1" s="1"/>
  <c r="L12859" i="1" s="1"/>
  <c r="L13377" i="1" s="1"/>
  <c r="L13636" i="1" s="1"/>
  <c r="L14154" i="1" s="1"/>
  <c r="L14931" i="1" s="1"/>
  <c r="L15449" i="1" s="1"/>
  <c r="L15967" i="1" s="1"/>
  <c r="L16226" i="1" s="1"/>
  <c r="L16485" i="1" s="1"/>
  <c r="L17521" i="1" s="1"/>
  <c r="L18039" i="1" s="1"/>
  <c r="L18298" i="1" s="1"/>
  <c r="L11740" i="1"/>
  <c r="L11999" i="1" s="1"/>
  <c r="L12258" i="1" s="1"/>
  <c r="L13294" i="1" s="1"/>
  <c r="L13553" i="1" s="1"/>
  <c r="L13812" i="1" s="1"/>
  <c r="L14071" i="1" s="1"/>
  <c r="L14848" i="1" s="1"/>
  <c r="L15366" i="1" s="1"/>
  <c r="L16143" i="1" s="1"/>
  <c r="L16402" i="1" s="1"/>
  <c r="L16661" i="1" s="1"/>
  <c r="L17438" i="1" s="1"/>
  <c r="L17956" i="1" s="1"/>
  <c r="L18215" i="1" s="1"/>
  <c r="L11746" i="1"/>
  <c r="L12005" i="1" s="1"/>
  <c r="L12264" i="1" s="1"/>
  <c r="L13300" i="1" s="1"/>
  <c r="L13559" i="1" s="1"/>
  <c r="L13818" i="1" s="1"/>
  <c r="L14077" i="1" s="1"/>
  <c r="L14854" i="1" s="1"/>
  <c r="L15372" i="1" s="1"/>
  <c r="L16149" i="1" s="1"/>
  <c r="L16408" i="1" s="1"/>
  <c r="L16667" i="1" s="1"/>
  <c r="L17444" i="1" s="1"/>
  <c r="L17962" i="1" s="1"/>
  <c r="L18221" i="1" s="1"/>
  <c r="L11558" i="1"/>
  <c r="L11817" i="1" s="1"/>
  <c r="L12076" i="1" s="1"/>
  <c r="L12335" i="1" s="1"/>
  <c r="L12853" i="1" s="1"/>
  <c r="L13371" i="1" s="1"/>
  <c r="L13630" i="1" s="1"/>
  <c r="L14148" i="1" s="1"/>
  <c r="L14925" i="1" s="1"/>
  <c r="L15443" i="1" s="1"/>
  <c r="L15961" i="1" s="1"/>
  <c r="L16220" i="1" s="1"/>
  <c r="L16479" i="1" s="1"/>
  <c r="L17515" i="1" s="1"/>
  <c r="L18033" i="1" s="1"/>
  <c r="L18292" i="1" s="1"/>
  <c r="L11579" i="1"/>
  <c r="L11838" i="1" s="1"/>
  <c r="L12097" i="1" s="1"/>
  <c r="L12356" i="1" s="1"/>
  <c r="L12874" i="1" s="1"/>
  <c r="L13392" i="1" s="1"/>
  <c r="L13651" i="1" s="1"/>
  <c r="L14946" i="1" s="1"/>
  <c r="L15464" i="1" s="1"/>
  <c r="L15982" i="1" s="1"/>
  <c r="L16241" i="1" s="1"/>
  <c r="L16500" i="1" s="1"/>
  <c r="L18054" i="1" s="1"/>
  <c r="L18313" i="1" s="1"/>
  <c r="L11755" i="1"/>
  <c r="L12014" i="1" s="1"/>
  <c r="L12273" i="1" s="1"/>
  <c r="L13309" i="1" s="1"/>
  <c r="L13568" i="1" s="1"/>
  <c r="L13827" i="1" s="1"/>
  <c r="L14086" i="1" s="1"/>
  <c r="L14863" i="1" s="1"/>
  <c r="L15381" i="1" s="1"/>
  <c r="L16158" i="1" s="1"/>
  <c r="L16417" i="1" s="1"/>
  <c r="L16676" i="1" s="1"/>
  <c r="L17453" i="1" s="1"/>
  <c r="L17971" i="1" s="1"/>
  <c r="L18230" i="1" s="1"/>
  <c r="L11612" i="1"/>
  <c r="L11871" i="1" s="1"/>
  <c r="L12130" i="1" s="1"/>
  <c r="L12389" i="1" s="1"/>
  <c r="L13425" i="1" s="1"/>
  <c r="L13684" i="1" s="1"/>
  <c r="L14979" i="1" s="1"/>
  <c r="L15497" i="1" s="1"/>
  <c r="L15756" i="1" s="1"/>
  <c r="L16015" i="1" s="1"/>
  <c r="L16274" i="1" s="1"/>
  <c r="L16533" i="1" s="1"/>
  <c r="L18087" i="1" s="1"/>
  <c r="L18346" i="1" s="1"/>
  <c r="L11529" i="1"/>
  <c r="L11788" i="1" s="1"/>
  <c r="L12047" i="1" s="1"/>
  <c r="L12306" i="1" s="1"/>
  <c r="L12824" i="1" s="1"/>
  <c r="L13342" i="1" s="1"/>
  <c r="L13601" i="1" s="1"/>
  <c r="L14119" i="1" s="1"/>
  <c r="L14896" i="1" s="1"/>
  <c r="L15414" i="1" s="1"/>
  <c r="L16191" i="1" s="1"/>
  <c r="L16450" i="1" s="1"/>
  <c r="L17486" i="1" s="1"/>
  <c r="L18004" i="1" s="1"/>
  <c r="L18263" i="1" s="1"/>
  <c r="L11623" i="1"/>
  <c r="L11882" i="1" s="1"/>
  <c r="L12141" i="1" s="1"/>
  <c r="L12400" i="1" s="1"/>
  <c r="L13436" i="1" s="1"/>
  <c r="L13695" i="1" s="1"/>
  <c r="L14990" i="1" s="1"/>
  <c r="L15508" i="1" s="1"/>
  <c r="L15767" i="1" s="1"/>
  <c r="L16026" i="1" s="1"/>
  <c r="L16285" i="1" s="1"/>
  <c r="L16544" i="1" s="1"/>
  <c r="L18098" i="1" s="1"/>
  <c r="L11540" i="1"/>
  <c r="L11799" i="1" s="1"/>
  <c r="L12058" i="1" s="1"/>
  <c r="L12317" i="1" s="1"/>
  <c r="L12835" i="1" s="1"/>
  <c r="L13353" i="1" s="1"/>
  <c r="L13612" i="1" s="1"/>
  <c r="L14130" i="1" s="1"/>
  <c r="L14907" i="1" s="1"/>
  <c r="L15425" i="1" s="1"/>
  <c r="L15943" i="1" s="1"/>
  <c r="L16202" i="1" s="1"/>
  <c r="L16461" i="1" s="1"/>
  <c r="L17497" i="1" s="1"/>
  <c r="L18015" i="1" s="1"/>
  <c r="L18274" i="1" s="1"/>
  <c r="L11574" i="1"/>
  <c r="L11833" i="1" s="1"/>
  <c r="L12092" i="1" s="1"/>
  <c r="L12351" i="1" s="1"/>
  <c r="L12869" i="1" s="1"/>
  <c r="L13387" i="1" s="1"/>
  <c r="L13646" i="1" s="1"/>
  <c r="L14941" i="1" s="1"/>
  <c r="L15459" i="1" s="1"/>
  <c r="L15977" i="1" s="1"/>
  <c r="L16236" i="1" s="1"/>
  <c r="L16495" i="1" s="1"/>
  <c r="L17531" i="1" s="1"/>
  <c r="L18049" i="1" s="1"/>
  <c r="L18308" i="1" s="1"/>
  <c r="L11750" i="1"/>
  <c r="L12009" i="1" s="1"/>
  <c r="L12268" i="1" s="1"/>
  <c r="L13304" i="1" s="1"/>
  <c r="L13563" i="1" s="1"/>
  <c r="L13822" i="1" s="1"/>
  <c r="L14081" i="1" s="1"/>
  <c r="L14858" i="1" s="1"/>
  <c r="L15376" i="1" s="1"/>
  <c r="L16153" i="1" s="1"/>
  <c r="L16412" i="1" s="1"/>
  <c r="L16671" i="1" s="1"/>
  <c r="L17448" i="1" s="1"/>
  <c r="L17966" i="1" s="1"/>
  <c r="L18225" i="1" s="1"/>
  <c r="L11586" i="1"/>
  <c r="L11845" i="1" s="1"/>
  <c r="L12104" i="1" s="1"/>
  <c r="L12363" i="1" s="1"/>
  <c r="L13399" i="1" s="1"/>
  <c r="L13658" i="1" s="1"/>
  <c r="L14953" i="1" s="1"/>
  <c r="L15471" i="1" s="1"/>
  <c r="L15989" i="1" s="1"/>
  <c r="L16248" i="1" s="1"/>
  <c r="L16507" i="1" s="1"/>
  <c r="L18061" i="1" s="1"/>
  <c r="L18320" i="1" s="1"/>
  <c r="L11762" i="1"/>
  <c r="L12021" i="1" s="1"/>
  <c r="L12280" i="1" s="1"/>
  <c r="L12798" i="1" s="1"/>
  <c r="L13316" i="1" s="1"/>
  <c r="L13575" i="1" s="1"/>
  <c r="L13834" i="1" s="1"/>
  <c r="L14093" i="1" s="1"/>
  <c r="L14870" i="1" s="1"/>
  <c r="L15388" i="1" s="1"/>
  <c r="L16165" i="1" s="1"/>
  <c r="L16424" i="1" s="1"/>
  <c r="L16683" i="1" s="1"/>
  <c r="L17460" i="1" s="1"/>
  <c r="L17978" i="1" s="1"/>
  <c r="L18237" i="1" s="1"/>
</calcChain>
</file>

<file path=xl/sharedStrings.xml><?xml version="1.0" encoding="utf-8"?>
<sst xmlns="http://schemas.openxmlformats.org/spreadsheetml/2006/main" count="169322" uniqueCount="56341">
  <si>
    <t>NRO</t>
  </si>
  <si>
    <t>BOLETO</t>
  </si>
  <si>
    <t>ORIGEN</t>
  </si>
  <si>
    <t>DESTINO</t>
  </si>
  <si>
    <t>DOCUMENTO</t>
  </si>
  <si>
    <t>REMITENTE</t>
  </si>
  <si>
    <t>DOC. CONSIG.</t>
  </si>
  <si>
    <t>CONSIGNADO</t>
  </si>
  <si>
    <t>FECHA</t>
  </si>
  <si>
    <t>HORA</t>
  </si>
  <si>
    <t>DESCRIPCION</t>
  </si>
  <si>
    <t>PRECIO</t>
  </si>
  <si>
    <t>USUARIO</t>
  </si>
  <si>
    <t>ESTADO</t>
  </si>
  <si>
    <t>0001-00120680</t>
  </si>
  <si>
    <t>CHICLAYO</t>
  </si>
  <si>
    <t>P.NORTE LIMA</t>
  </si>
  <si>
    <t>HENRRYMARINXX</t>
  </si>
  <si>
    <t>JOAO ADEMIR,DELACRUZ, TORRES</t>
  </si>
  <si>
    <t>MALETAS</t>
  </si>
  <si>
    <t>SANDRA SOBRINO</t>
  </si>
  <si>
    <t>VALIDO</t>
  </si>
  <si>
    <t>0001-00120681</t>
  </si>
  <si>
    <t>JAEN</t>
  </si>
  <si>
    <t>OF,PLAZA, NORTE</t>
  </si>
  <si>
    <t>JAEN,J, J</t>
  </si>
  <si>
    <t>SOBRE</t>
  </si>
  <si>
    <t>NOEMI RODAS</t>
  </si>
  <si>
    <t>ETCH,ETCH, ETCH</t>
  </si>
  <si>
    <t>0001-00120682</t>
  </si>
  <si>
    <t>MOYOBAMBA</t>
  </si>
  <si>
    <t>MOYOBAMBAMM</t>
  </si>
  <si>
    <t>0001-00120683</t>
  </si>
  <si>
    <t>SULLANA</t>
  </si>
  <si>
    <t>SULLANASS</t>
  </si>
  <si>
    <t>0001-00120684</t>
  </si>
  <si>
    <t>0001-00120685</t>
  </si>
  <si>
    <t>0001-00120686</t>
  </si>
  <si>
    <t>PLAZANORTEPN</t>
  </si>
  <si>
    <t>0001-00120687</t>
  </si>
  <si>
    <t>PIURA</t>
  </si>
  <si>
    <t>JHOMEPEÑACHAVEZ</t>
  </si>
  <si>
    <t>ANIGARCIACOYAGA</t>
  </si>
  <si>
    <t>07:38AM</t>
  </si>
  <si>
    <t>SACO BLANCO COMESTIBLE</t>
  </si>
  <si>
    <t>LUIS CHIMPEN</t>
  </si>
  <si>
    <t>0001-00120688</t>
  </si>
  <si>
    <t>MARIAGARCIACOYAGA</t>
  </si>
  <si>
    <t>07:41AM</t>
  </si>
  <si>
    <t>SACO BLANCO/COMESTILE</t>
  </si>
  <si>
    <t>0001-00120689</t>
  </si>
  <si>
    <t>OFCHICLAYON</t>
  </si>
  <si>
    <t>TIANA VALERIAQUIÑONESSILVA</t>
  </si>
  <si>
    <t>09:58AM</t>
  </si>
  <si>
    <t>CAJITA</t>
  </si>
  <si>
    <t>0001-00120690</t>
  </si>
  <si>
    <t>OFCHICLAYO</t>
  </si>
  <si>
    <t>MARYZAPATANN</t>
  </si>
  <si>
    <t>12:40PM</t>
  </si>
  <si>
    <t>SOBRE MANILA</t>
  </si>
  <si>
    <t>0001-00120691</t>
  </si>
  <si>
    <t>MANCORA</t>
  </si>
  <si>
    <t>OFMANCORA</t>
  </si>
  <si>
    <t>CAJA</t>
  </si>
  <si>
    <t>ESCOBA</t>
  </si>
  <si>
    <t>0001-00120692</t>
  </si>
  <si>
    <t>HUAQUILLOXX</t>
  </si>
  <si>
    <t>KEYLACASTILLOCAMACHO</t>
  </si>
  <si>
    <t>06:37AM</t>
  </si>
  <si>
    <t>BOLSA RAYAS</t>
  </si>
  <si>
    <t>0001-00120693</t>
  </si>
  <si>
    <t>SAN IGNACIO</t>
  </si>
  <si>
    <t>NICOLASOBANDOX</t>
  </si>
  <si>
    <t>FERNANDOGUERREROADRIANZEN</t>
  </si>
  <si>
    <t>11:21AM</t>
  </si>
  <si>
    <t>CAJA PLASTIFICADA/ROPA</t>
  </si>
  <si>
    <t>0001-00120694</t>
  </si>
  <si>
    <t>TALARA</t>
  </si>
  <si>
    <t>OFCHICLAYOX</t>
  </si>
  <si>
    <t>OFTALADAX</t>
  </si>
  <si>
    <t>11:27AM</t>
  </si>
  <si>
    <t>0001-00120695</t>
  </si>
  <si>
    <t>TUMBES</t>
  </si>
  <si>
    <t>OFTUMBESX</t>
  </si>
  <si>
    <t>11:29AM</t>
  </si>
  <si>
    <t>0001-00120696</t>
  </si>
  <si>
    <t>OFPLAZANORTE</t>
  </si>
  <si>
    <t>11:30AM</t>
  </si>
  <si>
    <t>BOLSA BLANCA</t>
  </si>
  <si>
    <t>0001-00120697</t>
  </si>
  <si>
    <t>11:36AM</t>
  </si>
  <si>
    <t>PAQUTE ROJO HOJAS</t>
  </si>
  <si>
    <t>0001-00120698</t>
  </si>
  <si>
    <t>TRUJILLO</t>
  </si>
  <si>
    <t>OFTRUJILLOX</t>
  </si>
  <si>
    <t>11:38AM</t>
  </si>
  <si>
    <t>0001-00120699</t>
  </si>
  <si>
    <t>OFSULLANAX</t>
  </si>
  <si>
    <t>12:39PM</t>
  </si>
  <si>
    <t>0001-00120700</t>
  </si>
  <si>
    <t>WILLIAMVILCHEZURIBE</t>
  </si>
  <si>
    <t>0001-00120701</t>
  </si>
  <si>
    <t>ANTONIOSUAREZSILVA</t>
  </si>
  <si>
    <t>0001-00120702</t>
  </si>
  <si>
    <t>CARLOSALAMOORTECHO</t>
  </si>
  <si>
    <t>0001-00120703</t>
  </si>
  <si>
    <t>JUANRIVASGOMEZ</t>
  </si>
  <si>
    <t>0001-00120704</t>
  </si>
  <si>
    <t>CESARAQUINODIAZ</t>
  </si>
  <si>
    <t>0001-00120705</t>
  </si>
  <si>
    <t>TUMBESTT</t>
  </si>
  <si>
    <t>0001-00120706</t>
  </si>
  <si>
    <t>LAMBAYEQUE</t>
  </si>
  <si>
    <t>LAMBAYLL</t>
  </si>
  <si>
    <t>1 SOBRE+1 PAQUETE PAPEL</t>
  </si>
  <si>
    <t>0001-00120707</t>
  </si>
  <si>
    <t>OFJAENX</t>
  </si>
  <si>
    <t>07:09AM</t>
  </si>
  <si>
    <t>0001-00120708</t>
  </si>
  <si>
    <t>TARAPOTO</t>
  </si>
  <si>
    <t>OFTARAPOTOX</t>
  </si>
  <si>
    <t>0001-00120709</t>
  </si>
  <si>
    <t>ANAOBANDOX</t>
  </si>
  <si>
    <t>12:13PM</t>
  </si>
  <si>
    <t>CAJITA BEIGE</t>
  </si>
  <si>
    <t>0001-00120710</t>
  </si>
  <si>
    <t>HENRY,MARIN, SEMINARIO</t>
  </si>
  <si>
    <t>NEPTALINAVARROCARMEN</t>
  </si>
  <si>
    <t>PAQUETITO DE CARTON/DCTOS</t>
  </si>
  <si>
    <t>0001-00120711</t>
  </si>
  <si>
    <t>TRUJILLOTT</t>
  </si>
  <si>
    <t>0001-00120712</t>
  </si>
  <si>
    <t>MANCORAMM</t>
  </si>
  <si>
    <t>0001-00120713</t>
  </si>
  <si>
    <t>0001-00120714</t>
  </si>
  <si>
    <t>NICOLAS,OBANDO, ARRIETA</t>
  </si>
  <si>
    <t>CECILIALAMADRIDPASCO</t>
  </si>
  <si>
    <t>MALETIN NEGRO</t>
  </si>
  <si>
    <t>0001-00120715</t>
  </si>
  <si>
    <t>SOBRES</t>
  </si>
  <si>
    <t>0001-00120716</t>
  </si>
  <si>
    <t>CAJAMARCA</t>
  </si>
  <si>
    <t>HENRYRODRIGUEZR</t>
  </si>
  <si>
    <t>0001-00120717</t>
  </si>
  <si>
    <t>JOELRUEDAR</t>
  </si>
  <si>
    <t>0001-00120718</t>
  </si>
  <si>
    <t>JOSECARCAMOC</t>
  </si>
  <si>
    <t>0001-00120719</t>
  </si>
  <si>
    <t>PEDROPISCOP</t>
  </si>
  <si>
    <t>0001-00120720</t>
  </si>
  <si>
    <t>MARYZAPATAO</t>
  </si>
  <si>
    <t>0001-00120721</t>
  </si>
  <si>
    <t>ANDREAJIMENEZLOPEZ</t>
  </si>
  <si>
    <t>06:24AM</t>
  </si>
  <si>
    <t>SACO BLANCO COMESTIBLES</t>
  </si>
  <si>
    <t>0001-00120722</t>
  </si>
  <si>
    <t>MARYZAPATAX</t>
  </si>
  <si>
    <t>06:34AM</t>
  </si>
  <si>
    <t>0001-00120723</t>
  </si>
  <si>
    <t>10:18AM</t>
  </si>
  <si>
    <t>0001-00120724</t>
  </si>
  <si>
    <t>BAGUA GRANDE</t>
  </si>
  <si>
    <t>OFBAGUAX</t>
  </si>
  <si>
    <t>10:19AM</t>
  </si>
  <si>
    <t>TRAPEADOR</t>
  </si>
  <si>
    <t>0001-00120725</t>
  </si>
  <si>
    <t>CAJA CONTOMETROS</t>
  </si>
  <si>
    <t>0001-00120726</t>
  </si>
  <si>
    <t>WIDMERMOZOMBITECOOREA</t>
  </si>
  <si>
    <t>CAJA ROJO CON NEGRO PLASTIFICADA/ACCESORIOS</t>
  </si>
  <si>
    <t>LIDIAS</t>
  </si>
  <si>
    <t>0001-00120727</t>
  </si>
  <si>
    <t>LIMA</t>
  </si>
  <si>
    <t>JOHNGARCIAQUIROZ</t>
  </si>
  <si>
    <t>SOBRE MANILA/DOCUMENTOS</t>
  </si>
  <si>
    <t>0001-00120728</t>
  </si>
  <si>
    <t>OFTALARAX</t>
  </si>
  <si>
    <t>10:50AM</t>
  </si>
  <si>
    <t>0001-00120729</t>
  </si>
  <si>
    <t>OF CHICLAYOXX</t>
  </si>
  <si>
    <t>OFLAMBAYEQUEX</t>
  </si>
  <si>
    <t>10:51AM</t>
  </si>
  <si>
    <t>0001-00120730</t>
  </si>
  <si>
    <t>JULIOECHEVARRIAX</t>
  </si>
  <si>
    <t>GIANCARLOTERRYX</t>
  </si>
  <si>
    <t>0001-00120731</t>
  </si>
  <si>
    <t>PFLIMAX</t>
  </si>
  <si>
    <t>SOBRES MANILAS</t>
  </si>
  <si>
    <t>0001-00120732</t>
  </si>
  <si>
    <t>0001-00120733</t>
  </si>
  <si>
    <t>OF CAJAMARCAXX</t>
  </si>
  <si>
    <t>0001-00120734</t>
  </si>
  <si>
    <t>0001-00120735</t>
  </si>
  <si>
    <t>ROSARIOMARIÑASJIMENEZ</t>
  </si>
  <si>
    <t>CAJA NEGRA/VIVERES</t>
  </si>
  <si>
    <t>0001-00120736</t>
  </si>
  <si>
    <t>CAJA CHICA</t>
  </si>
  <si>
    <t>0001-00120737</t>
  </si>
  <si>
    <t>CAJA SODA</t>
  </si>
  <si>
    <t>0001-00120738</t>
  </si>
  <si>
    <t>SACO CONT DETERGENTE</t>
  </si>
  <si>
    <t>0001-00120739</t>
  </si>
  <si>
    <t>OFHUAQUILLOX</t>
  </si>
  <si>
    <t>ABIGAILARIASPEÑA</t>
  </si>
  <si>
    <t>08:21AM</t>
  </si>
  <si>
    <t>PAQUETE NEGRO/ROPA</t>
  </si>
  <si>
    <t>ANULADO</t>
  </si>
  <si>
    <t>0001-00120740</t>
  </si>
  <si>
    <t>EDGARABADALBERCA</t>
  </si>
  <si>
    <t>08:22AM</t>
  </si>
  <si>
    <t>SACO BLANCO/COMESTIBLES</t>
  </si>
  <si>
    <t>0001-00120741</t>
  </si>
  <si>
    <t>SAN IGNACIOSS</t>
  </si>
  <si>
    <t>0001-00120742</t>
  </si>
  <si>
    <t>PTO CIRUELOCC</t>
  </si>
  <si>
    <t>LELISMONTALVANHERRERA</t>
  </si>
  <si>
    <t>07:36AM</t>
  </si>
  <si>
    <t>SACO BLANCO/VIVERES</t>
  </si>
  <si>
    <t>SACO NEGRO/VIVERES</t>
  </si>
  <si>
    <t>0001-00120743</t>
  </si>
  <si>
    <t>10:57AM</t>
  </si>
  <si>
    <t>PAQUETE NEGRO ENVIADO DESDE HUAQUILLO</t>
  </si>
  <si>
    <t>0001-00120744</t>
  </si>
  <si>
    <t>12:44PM</t>
  </si>
  <si>
    <t>PAQUETE BLANCO</t>
  </si>
  <si>
    <t>0001-00120745</t>
  </si>
  <si>
    <t>OF TUMBESXX</t>
  </si>
  <si>
    <t>0001-00120746</t>
  </si>
  <si>
    <t>CHACHAPOYAS</t>
  </si>
  <si>
    <t>OFCHACHAPOYASX</t>
  </si>
  <si>
    <t>PAQUETE MANILA</t>
  </si>
  <si>
    <t>0001-00120747</t>
  </si>
  <si>
    <t>MARYZAPATAOTOYA</t>
  </si>
  <si>
    <t>0001-00120748</t>
  </si>
  <si>
    <t>JHONGARCIAX</t>
  </si>
  <si>
    <t>09:18PM</t>
  </si>
  <si>
    <t>0001-00120749</t>
  </si>
  <si>
    <t>DOUGLASLOPEZL</t>
  </si>
  <si>
    <t>11:39AM</t>
  </si>
  <si>
    <t>PIEZAS DE CAMA DE MADERA</t>
  </si>
  <si>
    <t>0001-00120750</t>
  </si>
  <si>
    <t>11:44AM</t>
  </si>
  <si>
    <t>BALDES PINTURA</t>
  </si>
  <si>
    <t>0001-00120751</t>
  </si>
  <si>
    <t>TALARATT</t>
  </si>
  <si>
    <t>12:38PM</t>
  </si>
  <si>
    <t>COSAS UTILES DE OFICINA</t>
  </si>
  <si>
    <t>0001-00120752</t>
  </si>
  <si>
    <t>LAMBYLL</t>
  </si>
  <si>
    <t>12:50PM</t>
  </si>
  <si>
    <t>0001-00120753</t>
  </si>
  <si>
    <t>GABYRODRIGUEZX</t>
  </si>
  <si>
    <t>DEMETRIORODRIGUEZAGUILAR</t>
  </si>
  <si>
    <t>BOLSITA AZUL/COMESTIBLES</t>
  </si>
  <si>
    <t>0001-00120754</t>
  </si>
  <si>
    <t>OF BAGUAXX</t>
  </si>
  <si>
    <t>0001-00120755</t>
  </si>
  <si>
    <t>ORGANOS</t>
  </si>
  <si>
    <t>TIOFILOBENITESLOAYZA</t>
  </si>
  <si>
    <t>06:18AM</t>
  </si>
  <si>
    <t>SACO BLANCO /VIVERES</t>
  </si>
  <si>
    <t>0001-00120756</t>
  </si>
  <si>
    <t>LMBAUELAMBAYEL</t>
  </si>
  <si>
    <t>10:58AM</t>
  </si>
  <si>
    <t>PAQUETES /UTILES</t>
  </si>
  <si>
    <t>0001-00120757</t>
  </si>
  <si>
    <t>11:01AM</t>
  </si>
  <si>
    <t>COSAS-PAPEL Y SOBRE</t>
  </si>
  <si>
    <t>0001-00120758</t>
  </si>
  <si>
    <t>11:59AM</t>
  </si>
  <si>
    <t>0001-00120759</t>
  </si>
  <si>
    <t>12:15PM</t>
  </si>
  <si>
    <t>0001-00120760</t>
  </si>
  <si>
    <t>JOSEMIÑOPESILVA</t>
  </si>
  <si>
    <t>VERONICAQUIROZGARCIA</t>
  </si>
  <si>
    <t>SACO ROJO</t>
  </si>
  <si>
    <t>0001-00120761</t>
  </si>
  <si>
    <t>YAYLENIAGUIRREBOBADILLA</t>
  </si>
  <si>
    <t>06:11AM</t>
  </si>
  <si>
    <t>BALDE CONT /COMESTIBLES</t>
  </si>
  <si>
    <t>0001-00120762</t>
  </si>
  <si>
    <t>HENRYMARINSEMINARIO</t>
  </si>
  <si>
    <t>CIROQUIÑONESSEMINARIO</t>
  </si>
  <si>
    <t>08:44AM</t>
  </si>
  <si>
    <t>BOLSA PAPEL</t>
  </si>
  <si>
    <t>0001-00120763</t>
  </si>
  <si>
    <t>10:32AM</t>
  </si>
  <si>
    <t>0001-00120764</t>
  </si>
  <si>
    <t>CHEPEN</t>
  </si>
  <si>
    <t>OFCHEPENX</t>
  </si>
  <si>
    <t>CONTOMETROS</t>
  </si>
  <si>
    <t>0001-00120765</t>
  </si>
  <si>
    <t>0001-00120766</t>
  </si>
  <si>
    <t>JOSEMIÑOPEX</t>
  </si>
  <si>
    <t>VERONICAGIRONGARCIA</t>
  </si>
  <si>
    <t>0001-00120767</t>
  </si>
  <si>
    <t>NICOLASOBANDOARRIETA</t>
  </si>
  <si>
    <t>WINDMERMOZOMBITECORREA</t>
  </si>
  <si>
    <t>11:51AM</t>
  </si>
  <si>
    <t>CJA ROJA</t>
  </si>
  <si>
    <t>STANY CASTRO</t>
  </si>
  <si>
    <t>0001-00120768</t>
  </si>
  <si>
    <t>OF CIXXX</t>
  </si>
  <si>
    <t>12:25PM</t>
  </si>
  <si>
    <t>0001-00120769</t>
  </si>
  <si>
    <t>OF CIZXXX</t>
  </si>
  <si>
    <t>OF LAMXZZ</t>
  </si>
  <si>
    <t>12:29PM</t>
  </si>
  <si>
    <t>0001-00120770</t>
  </si>
  <si>
    <t>OF LIMA.XX</t>
  </si>
  <si>
    <t>12:32PM</t>
  </si>
  <si>
    <t>0001-00120771</t>
  </si>
  <si>
    <t>JOHNGARCIAQ</t>
  </si>
  <si>
    <t>0001-00120772</t>
  </si>
  <si>
    <t>JHONGARCIAQUIROZ</t>
  </si>
  <si>
    <t>0001-00120773</t>
  </si>
  <si>
    <t>MARISARAMIREZARRIETA</t>
  </si>
  <si>
    <t>0001-00120774</t>
  </si>
  <si>
    <t>OLMOS</t>
  </si>
  <si>
    <t>JOSUEQUIROZJIMENEZ</t>
  </si>
  <si>
    <t>07:12AM</t>
  </si>
  <si>
    <t>0001-00120775</t>
  </si>
  <si>
    <t>CARMEN ROSAGARCIARUIZ</t>
  </si>
  <si>
    <t>07:28AM</t>
  </si>
  <si>
    <t>SACO CONT VIVERES</t>
  </si>
  <si>
    <t>0001-00120776</t>
  </si>
  <si>
    <t>SILVIAESPINOZACAMACHO</t>
  </si>
  <si>
    <t>07:29AM</t>
  </si>
  <si>
    <t>0001-00120777</t>
  </si>
  <si>
    <t>CLEBERCHANTACAUCHA</t>
  </si>
  <si>
    <t>08:00AM</t>
  </si>
  <si>
    <t>SACO NEGRO /VIVERES</t>
  </si>
  <si>
    <t>0001-00120778</t>
  </si>
  <si>
    <t>CARMENMARINM</t>
  </si>
  <si>
    <t>10:38AM</t>
  </si>
  <si>
    <t>MUEBLE DE MELAMINE</t>
  </si>
  <si>
    <t>COLCHON</t>
  </si>
  <si>
    <t>0001-00120779</t>
  </si>
  <si>
    <t>JULIACORDOVAPEÑA</t>
  </si>
  <si>
    <t>11:13AM</t>
  </si>
  <si>
    <t>CAJA CONT VIVERES</t>
  </si>
  <si>
    <t>0001-00120780</t>
  </si>
  <si>
    <t>MARCORIVASX</t>
  </si>
  <si>
    <t>CAJA BLANCA/VINOS</t>
  </si>
  <si>
    <t>0001-00120781</t>
  </si>
  <si>
    <t>REGULO MARTIN,SILVA, MORENO</t>
  </si>
  <si>
    <t>JUANGALLARDOMURGA</t>
  </si>
  <si>
    <t>CAJA CONGELADA</t>
  </si>
  <si>
    <t>0001-00120782</t>
  </si>
  <si>
    <t>OFCHICLAYOA</t>
  </si>
  <si>
    <t>0001-00120783</t>
  </si>
  <si>
    <t>PFTRUJILLOX</t>
  </si>
  <si>
    <t>SOBRE MNAILA</t>
  </si>
  <si>
    <t>0001-00120784</t>
  </si>
  <si>
    <t>OFSANIGNACIO</t>
  </si>
  <si>
    <t>0001-00120785</t>
  </si>
  <si>
    <t>OFBAGUAGRANDE</t>
  </si>
  <si>
    <t>0001-00120786</t>
  </si>
  <si>
    <t>0001-00120787</t>
  </si>
  <si>
    <t>0001-00120788</t>
  </si>
  <si>
    <t>JORGEBONILLAB</t>
  </si>
  <si>
    <t>09:56AM</t>
  </si>
  <si>
    <t>BALDE -PINTURA</t>
  </si>
  <si>
    <t>0001-00120789</t>
  </si>
  <si>
    <t>WALTERMARINDIAZ</t>
  </si>
  <si>
    <t>10:16AM</t>
  </si>
  <si>
    <t>SOBRECITO MANILA/CELULAR</t>
  </si>
  <si>
    <t>0001-00120790</t>
  </si>
  <si>
    <t>SISTEMASZZ</t>
  </si>
  <si>
    <t>OF JAENXX</t>
  </si>
  <si>
    <t>0001-00120791</t>
  </si>
  <si>
    <t>WILLIANMILLIANX</t>
  </si>
  <si>
    <t>0001-00120792</t>
  </si>
  <si>
    <t>OFICINACHICALYOX</t>
  </si>
  <si>
    <t>DOMITILABSANCHEZ</t>
  </si>
  <si>
    <t>PQTE MANILA</t>
  </si>
  <si>
    <t>MARTIN RIVAS</t>
  </si>
  <si>
    <t>0001-00120793</t>
  </si>
  <si>
    <t>OFICINACHICLAYOX</t>
  </si>
  <si>
    <t>OFICINATARAPOTOX</t>
  </si>
  <si>
    <t>CAJA BEIGE PRODCUTOS DE LIMPIEZA</t>
  </si>
  <si>
    <t>0001-00120794</t>
  </si>
  <si>
    <t>OF TARAPOTOXX</t>
  </si>
  <si>
    <t>PQTE BOND</t>
  </si>
  <si>
    <t>0001-00120795</t>
  </si>
  <si>
    <t>0001-00120796</t>
  </si>
  <si>
    <t>PF CIXXX</t>
  </si>
  <si>
    <t>OF BAGUA GXX</t>
  </si>
  <si>
    <t>0001-00120797</t>
  </si>
  <si>
    <t>OD SIZZ</t>
  </si>
  <si>
    <t>CJA</t>
  </si>
  <si>
    <t>0001-00120798</t>
  </si>
  <si>
    <t>0001-00120799</t>
  </si>
  <si>
    <t>OF CHACHAZZ</t>
  </si>
  <si>
    <t>0001-00120800</t>
  </si>
  <si>
    <t>OF TRUXXX</t>
  </si>
  <si>
    <t>0001-00120801</t>
  </si>
  <si>
    <t>CARMENMARINSARRIN</t>
  </si>
  <si>
    <t>BALDE</t>
  </si>
  <si>
    <t>0001-00120802</t>
  </si>
  <si>
    <t>BOLSA</t>
  </si>
  <si>
    <t>0001-00120803</t>
  </si>
  <si>
    <t>OF TUMBESZZ</t>
  </si>
  <si>
    <t>0001-00120804</t>
  </si>
  <si>
    <t>OF S.IZZ</t>
  </si>
  <si>
    <t>0001-00120805</t>
  </si>
  <si>
    <t>OF CIXZXX</t>
  </si>
  <si>
    <t>OF BAGUAZZ</t>
  </si>
  <si>
    <t>0001-00120806</t>
  </si>
  <si>
    <t>OFCHICLAYOLLEGA DE CIRUELO</t>
  </si>
  <si>
    <t>OFPIURAPIURA</t>
  </si>
  <si>
    <t>06:21AM</t>
  </si>
  <si>
    <t>SACO VIVERES 119-14667</t>
  </si>
  <si>
    <t>AMELIA SALAZAR</t>
  </si>
  <si>
    <t>0001-00120807</t>
  </si>
  <si>
    <t>OFCHICLAYOLLEGA DE PERICO</t>
  </si>
  <si>
    <t>OF LAMBAYEQUEOFOF</t>
  </si>
  <si>
    <t>06:23AM</t>
  </si>
  <si>
    <t>120-6759 CAJA PEQUEÑA</t>
  </si>
  <si>
    <t>0001-00120808</t>
  </si>
  <si>
    <t>GABY,RODRIGUEZ, SAAVEDRA</t>
  </si>
  <si>
    <t>0001-00120809</t>
  </si>
  <si>
    <t>OF MANCORAXX</t>
  </si>
  <si>
    <t>0001-00120810</t>
  </si>
  <si>
    <t>CONTABILIDADXX</t>
  </si>
  <si>
    <t>MARCOAGREDACHAVEZ</t>
  </si>
  <si>
    <t>0001-00120811</t>
  </si>
  <si>
    <t>0001-00120812</t>
  </si>
  <si>
    <t>SISTEMASXX</t>
  </si>
  <si>
    <t>OF LAMBXX</t>
  </si>
  <si>
    <t>0001-00120813</t>
  </si>
  <si>
    <t>0001-00120814</t>
  </si>
  <si>
    <t>OFICINALIMAX</t>
  </si>
  <si>
    <t>11:02AM</t>
  </si>
  <si>
    <t>PQTE LARGO BLANCO</t>
  </si>
  <si>
    <t>0001-00120815</t>
  </si>
  <si>
    <t>OPFICINACHACHAPOYASX</t>
  </si>
  <si>
    <t>11:12AM</t>
  </si>
  <si>
    <t>CAJA BEIGE - PRODUCTOS DE LIMPIRZA</t>
  </si>
  <si>
    <t>0001-00120816</t>
  </si>
  <si>
    <t>OFICINATALARAX</t>
  </si>
  <si>
    <t>BASTON PARA TRAPEADOR AZUL</t>
  </si>
  <si>
    <t>CAJA BEIGE</t>
  </si>
  <si>
    <t>0001-00120817</t>
  </si>
  <si>
    <t>EBERTHLOZANOF</t>
  </si>
  <si>
    <t>MARIAZAPATAOTOYA</t>
  </si>
  <si>
    <t>12:59PM</t>
  </si>
  <si>
    <t>SOBRE MANILA DOC</t>
  </si>
  <si>
    <t>0001-00120818</t>
  </si>
  <si>
    <t>OFCAJAMARCAX</t>
  </si>
  <si>
    <t>CAJA PLANA VERDE/TECLADO</t>
  </si>
  <si>
    <t>0001-00120819</t>
  </si>
  <si>
    <t>PAREDESVELEZFRANCOIS</t>
  </si>
  <si>
    <t>CAJA VERDE</t>
  </si>
  <si>
    <t>0001-00120820</t>
  </si>
  <si>
    <t>MARIO MIGUEL,NIETO, CASTILLO</t>
  </si>
  <si>
    <t>JACQUELINE,SILVA, DIAZ</t>
  </si>
  <si>
    <t>CAJA MEDICINA SG/311</t>
  </si>
  <si>
    <t>0001-00120821</t>
  </si>
  <si>
    <t>DARIORUIZROMAN</t>
  </si>
  <si>
    <t>CAJA MADERA</t>
  </si>
  <si>
    <t>SACO BLANCO</t>
  </si>
  <si>
    <t>0001-00120822</t>
  </si>
  <si>
    <t>LA NARANJA</t>
  </si>
  <si>
    <t>OFICINACONTABILIDADX</t>
  </si>
  <si>
    <t>IFICUNALANARANJAX</t>
  </si>
  <si>
    <t>10:17AM</t>
  </si>
  <si>
    <t>PQTE BLANCPO - TALONARIOS</t>
  </si>
  <si>
    <t>0001-00120823</t>
  </si>
  <si>
    <t>HILMER,CUBA, POZO</t>
  </si>
  <si>
    <t>FRANCOCUBAATOCHE</t>
  </si>
  <si>
    <t>CJA BEIGE</t>
  </si>
  <si>
    <t>0001-00120824</t>
  </si>
  <si>
    <t>OF CHACHAXX</t>
  </si>
  <si>
    <t>0001-00120825</t>
  </si>
  <si>
    <t>0001-00120826</t>
  </si>
  <si>
    <t>0001-00120827</t>
  </si>
  <si>
    <t>OFICINATAMBORAPAX</t>
  </si>
  <si>
    <t>MARIAZEÑAVELASQUEZ</t>
  </si>
  <si>
    <t>06:17AM</t>
  </si>
  <si>
    <t>SACO VIVERES</t>
  </si>
  <si>
    <t>0001-00120828</t>
  </si>
  <si>
    <t>OFTAMBORAPAX</t>
  </si>
  <si>
    <t>CLARITADIAZBARBOZA</t>
  </si>
  <si>
    <t>SACO VIVERS</t>
  </si>
  <si>
    <t>0001-00120829</t>
  </si>
  <si>
    <t>CESARTENORIODELGADO</t>
  </si>
  <si>
    <t>06:19AM</t>
  </si>
  <si>
    <t>SACO BLANCO CON PLATANOS</t>
  </si>
  <si>
    <t>0001-00120830</t>
  </si>
  <si>
    <t>OFLANARANJA</t>
  </si>
  <si>
    <t>SINDYINOLLANRIOS</t>
  </si>
  <si>
    <t>06:22AM</t>
  </si>
  <si>
    <t>SACO BALNCO COMESTIBLE Y PLATRANOS</t>
  </si>
  <si>
    <t>0001-00120831</t>
  </si>
  <si>
    <t>OFICINARRHHX</t>
  </si>
  <si>
    <t>OFICINALAMBAYEQUEX</t>
  </si>
  <si>
    <t>0001-00120832</t>
  </si>
  <si>
    <t>OF TALARAZZ</t>
  </si>
  <si>
    <t>0001-00120833</t>
  </si>
  <si>
    <t>OF TALARAXX</t>
  </si>
  <si>
    <t>BOLSITA/</t>
  </si>
  <si>
    <t>0001-00120834</t>
  </si>
  <si>
    <t>OF SULLANAXX</t>
  </si>
  <si>
    <t>BOLSITA</t>
  </si>
  <si>
    <t>0001-00120835</t>
  </si>
  <si>
    <t>EDWINVILCHEZURIBE</t>
  </si>
  <si>
    <t>09:21AM</t>
  </si>
  <si>
    <t>0001-00120836</t>
  </si>
  <si>
    <t>FLOR DE MARIA,MORE, ATOCHE</t>
  </si>
  <si>
    <t>09:39AM</t>
  </si>
  <si>
    <t>CAJA ROSADA /DEVOLUCION DE PIURA PARA TALARA</t>
  </si>
  <si>
    <t>0001-00120837</t>
  </si>
  <si>
    <t>12:53PM</t>
  </si>
  <si>
    <t>0001-00120838</t>
  </si>
  <si>
    <t>OFLIMAX</t>
  </si>
  <si>
    <t>CAJAS</t>
  </si>
  <si>
    <t>0001-00120839</t>
  </si>
  <si>
    <t>PFJAENX</t>
  </si>
  <si>
    <t>0001-00120840</t>
  </si>
  <si>
    <t>CESAR AUGUSTO,CUSTODIO, MECHAN</t>
  </si>
  <si>
    <t>MARIBELCHAVESTACASAS</t>
  </si>
  <si>
    <t>07:01AM</t>
  </si>
  <si>
    <t>CAJA NEGRA /VARIOS</t>
  </si>
  <si>
    <t>0001-00120841</t>
  </si>
  <si>
    <t>LIMALL</t>
  </si>
  <si>
    <t>12:31PM</t>
  </si>
  <si>
    <t>0001-00120842</t>
  </si>
  <si>
    <t>WILLIAMMILIANALTUNA</t>
  </si>
  <si>
    <t>SANCHEZMORALESJOSE</t>
  </si>
  <si>
    <t>0001-00120843</t>
  </si>
  <si>
    <t>DORACALLECARHUAPOMA</t>
  </si>
  <si>
    <t>BOLSA GRANDE CONT YUCAS</t>
  </si>
  <si>
    <t>0001-00120844</t>
  </si>
  <si>
    <t>EDERSANTOSSENA</t>
  </si>
  <si>
    <t>06:20AM</t>
  </si>
  <si>
    <t>SACO VERDE /YUCAS</t>
  </si>
  <si>
    <t>0001-00120845</t>
  </si>
  <si>
    <t>ROBERTOCHAMBAPEÑA</t>
  </si>
  <si>
    <t>06:27AM</t>
  </si>
  <si>
    <t>CAJA EN SACO BLANCO /MEDICINA</t>
  </si>
  <si>
    <t>0001-00120846</t>
  </si>
  <si>
    <t>ANA LUCIAMURGUIAOBANDO</t>
  </si>
  <si>
    <t>CAJITA ROJA ENCINTADA</t>
  </si>
  <si>
    <t>0001-00120847</t>
  </si>
  <si>
    <t>CAJAMARCACC</t>
  </si>
  <si>
    <t>08:49AM</t>
  </si>
  <si>
    <t>MALETA ROSADA-EQUIPAJE</t>
  </si>
  <si>
    <t>0001-00120848</t>
  </si>
  <si>
    <t>DIEGO ALONSO,ORDOÑEZ, ODAR</t>
  </si>
  <si>
    <t>MELVA RENEE,PORTOCARRERO, VASQUEZ</t>
  </si>
  <si>
    <t>CAJA NEGRA / REPUESTOS</t>
  </si>
  <si>
    <t>0001-00120849</t>
  </si>
  <si>
    <t>0001-00120850</t>
  </si>
  <si>
    <t>RAMON,VASQUEZ, COSSIO</t>
  </si>
  <si>
    <t>LISBET MARIBEL,CURIHUAMAN, ALVA</t>
  </si>
  <si>
    <t>0001-00120851</t>
  </si>
  <si>
    <t>09:12PM</t>
  </si>
  <si>
    <t>PAQUETE ROJO/HOJAS</t>
  </si>
  <si>
    <t>0001-00120852</t>
  </si>
  <si>
    <t>10:56AM</t>
  </si>
  <si>
    <t>0001-00120853</t>
  </si>
  <si>
    <t>WILLIANVILCHEZURIBE</t>
  </si>
  <si>
    <t>11:20AM</t>
  </si>
  <si>
    <t>0001-00120854</t>
  </si>
  <si>
    <t>JULIO CESAR,ECHEVARRIA, SALAZAR</t>
  </si>
  <si>
    <t>LUIS MIGUELMORALESECHEVARRIA</t>
  </si>
  <si>
    <t>11:35AM</t>
  </si>
  <si>
    <t>SOBRE /DCTOS-REMT RAQUEL ECHEVARRIA</t>
  </si>
  <si>
    <t>0001-00120855</t>
  </si>
  <si>
    <t>LAMBAYEQUELL</t>
  </si>
  <si>
    <t>11:54AM</t>
  </si>
  <si>
    <t>0001-00120856</t>
  </si>
  <si>
    <t>TARAPOTOTT</t>
  </si>
  <si>
    <t>0001-00120857</t>
  </si>
  <si>
    <t>12:11PM</t>
  </si>
  <si>
    <t>CAJITA NEGRA /RPTOS-AUT SR JULIO</t>
  </si>
  <si>
    <t>0001-00120858</t>
  </si>
  <si>
    <t>JAENJE</t>
  </si>
  <si>
    <t>0001-00120859</t>
  </si>
  <si>
    <t>ABACORDOVAFLORES</t>
  </si>
  <si>
    <t>0001-00120860</t>
  </si>
  <si>
    <t>WILFREDOOROZCOZARATE</t>
  </si>
  <si>
    <t>SOBRE CONT DCTOS</t>
  </si>
  <si>
    <t>0001-00120861</t>
  </si>
  <si>
    <t>LUIS,GALÁN, LLUEN</t>
  </si>
  <si>
    <t>MAGNITHDELAGUILATORRES</t>
  </si>
  <si>
    <t>CAJA GRANDE/JUGUETES</t>
  </si>
  <si>
    <t>0001-00120862</t>
  </si>
  <si>
    <t>10:15AM</t>
  </si>
  <si>
    <t>0001-00120863</t>
  </si>
  <si>
    <t>0001-00120864</t>
  </si>
  <si>
    <t>HENRRYMARINX</t>
  </si>
  <si>
    <t>JORGECORONADOFLORES</t>
  </si>
  <si>
    <t>PAQUETE VERDE/POLOS</t>
  </si>
  <si>
    <t>0001-00120865</t>
  </si>
  <si>
    <t>0001-00120866</t>
  </si>
  <si>
    <t>MARCOLINAPANGALOMAHUAMAN</t>
  </si>
  <si>
    <t>07:02AM</t>
  </si>
  <si>
    <t>SACO NEGRO /PLATANOS</t>
  </si>
  <si>
    <t>0001-00120867</t>
  </si>
  <si>
    <t>MARIAGARCIALOYAGA</t>
  </si>
  <si>
    <t>07:03AM</t>
  </si>
  <si>
    <t>SACO BLANCO/FRUTAS</t>
  </si>
  <si>
    <t>0001-00120868</t>
  </si>
  <si>
    <t>ANYGARCIALOYAGA</t>
  </si>
  <si>
    <t>07:04AM</t>
  </si>
  <si>
    <t>0001-00120869</t>
  </si>
  <si>
    <t>MARYZAPATAZ</t>
  </si>
  <si>
    <t>09:33AM</t>
  </si>
  <si>
    <t>EXTINTORES</t>
  </si>
  <si>
    <t>0001-00120870</t>
  </si>
  <si>
    <t>09:57AM</t>
  </si>
  <si>
    <t>SOBRE*1 PAQUETE PAPEL</t>
  </si>
  <si>
    <t>0001-00120871</t>
  </si>
  <si>
    <t>0001-00120872</t>
  </si>
  <si>
    <t>BAGUABB</t>
  </si>
  <si>
    <t>0001-00120873</t>
  </si>
  <si>
    <t>LAMBAYEQYELL</t>
  </si>
  <si>
    <t>10:00AM</t>
  </si>
  <si>
    <t>COSAS (PAPEL+SOBRE)</t>
  </si>
  <si>
    <t>0001-00120874</t>
  </si>
  <si>
    <t>12:10PM</t>
  </si>
  <si>
    <t>PAQUETE CHICO/LEGIA</t>
  </si>
  <si>
    <t>BOLSA AMARILLA</t>
  </si>
  <si>
    <t>0001-00120875</t>
  </si>
  <si>
    <t>MILVER,CAMPOS, VALDIVIA</t>
  </si>
  <si>
    <t>BOLETA/303-593512 ASIENTO 9</t>
  </si>
  <si>
    <t>ARMA LIC7140782</t>
  </si>
  <si>
    <t>0001-00120876</t>
  </si>
  <si>
    <t>0001-00120877</t>
  </si>
  <si>
    <t>CARLOSRODRIGUEZSEMINARIO</t>
  </si>
  <si>
    <t>0001-00120878</t>
  </si>
  <si>
    <t>EDERSANTOSCENA</t>
  </si>
  <si>
    <t>06:32AM</t>
  </si>
  <si>
    <t>SACO PEQUEÑO CONT PLATANOS +YUCAS</t>
  </si>
  <si>
    <t>0001-00120879</t>
  </si>
  <si>
    <t>RIOJA</t>
  </si>
  <si>
    <t>SEGUNDOCASASCHERO</t>
  </si>
  <si>
    <t>FERNANDOCUSTODIOPOLAR</t>
  </si>
  <si>
    <t>12:17PM</t>
  </si>
  <si>
    <t>0001-00120880</t>
  </si>
  <si>
    <t>CIRUELO,PERICO, P</t>
  </si>
  <si>
    <t>CARLOSRPAICO</t>
  </si>
  <si>
    <t>SACO /119-14713</t>
  </si>
  <si>
    <t>MARIELA ECA</t>
  </si>
  <si>
    <t>0001-00120881</t>
  </si>
  <si>
    <t>STEFANYBANCESGARCIA</t>
  </si>
  <si>
    <t>SACO PLATANO</t>
  </si>
  <si>
    <t>0001-00120882</t>
  </si>
  <si>
    <t>GABY,RODRIGUEZ, RRHH</t>
  </si>
  <si>
    <t>OFPIURAPIUR.A</t>
  </si>
  <si>
    <t>11:58AM</t>
  </si>
  <si>
    <t>BOLSA BLANCA/ CASCOS</t>
  </si>
  <si>
    <t>0001-00120883</t>
  </si>
  <si>
    <t>EBERTH,LOZANO, FORES</t>
  </si>
  <si>
    <t>12:47PM</t>
  </si>
  <si>
    <t>0001-00120884</t>
  </si>
  <si>
    <t>CONTABILIDAD,CONTABILIDAD, MONICA</t>
  </si>
  <si>
    <t>OFRIOJARIOJA</t>
  </si>
  <si>
    <t>0001-00120885</t>
  </si>
  <si>
    <t>OF. RR..HHXX</t>
  </si>
  <si>
    <t>OF. TARAPOTOXX</t>
  </si>
  <si>
    <t>SOBRE MANILA/DOC</t>
  </si>
  <si>
    <t>0001-00120886</t>
  </si>
  <si>
    <t>OF. CHICLAYOXX</t>
  </si>
  <si>
    <t>0001-00120887</t>
  </si>
  <si>
    <t>OF. BAGUA GRANDEXX</t>
  </si>
  <si>
    <t>0001-00120888</t>
  </si>
  <si>
    <t>OF. CHACHAPOYASXX</t>
  </si>
  <si>
    <t>0001-00120889</t>
  </si>
  <si>
    <t>OF. TUMBESXX</t>
  </si>
  <si>
    <t>0001-00120890</t>
  </si>
  <si>
    <t>OF. TRUJILLOXX</t>
  </si>
  <si>
    <t>0001-00120891</t>
  </si>
  <si>
    <t>OF. RR.HHXX</t>
  </si>
  <si>
    <t>OF. JAENXX</t>
  </si>
  <si>
    <t>0001-00120892</t>
  </si>
  <si>
    <t>OF. CAJAMARCAXX</t>
  </si>
  <si>
    <t>PAQUETE PAPEL A4</t>
  </si>
  <si>
    <t>PAQUETE MANILA/UTILES ESCOLARES</t>
  </si>
  <si>
    <t>0001-00120893</t>
  </si>
  <si>
    <t>OF. SULLANAXX</t>
  </si>
  <si>
    <t>0001-00120894</t>
  </si>
  <si>
    <t>OF. SAN IGNACIOXX</t>
  </si>
  <si>
    <t>0001-00120895</t>
  </si>
  <si>
    <t>LA NARANJA,NARANJA, N</t>
  </si>
  <si>
    <t>YESENIALLACSAHUANGARIOS</t>
  </si>
  <si>
    <t>06:14AM</t>
  </si>
  <si>
    <t>CAJA VIVERES/ BOL 216-53</t>
  </si>
  <si>
    <t>0001-00120896</t>
  </si>
  <si>
    <t>NILDAPRADOMONDRAGON</t>
  </si>
  <si>
    <t>SACO CAÑA BOL 119-14716</t>
  </si>
  <si>
    <t>SOBRE/ DCTOS</t>
  </si>
  <si>
    <t>0001-00120897</t>
  </si>
  <si>
    <t>FELICITACRUZFLORES</t>
  </si>
  <si>
    <t>SACO PIPAS COCO BOL 118-4576</t>
  </si>
  <si>
    <t>0001-00120898</t>
  </si>
  <si>
    <t>OF. LIMA,LIMA, LIMA</t>
  </si>
  <si>
    <t>SRA. MARIARAMOSENCOMIENDAS</t>
  </si>
  <si>
    <t>09:24AM</t>
  </si>
  <si>
    <t>CAJAS /VARIOS</t>
  </si>
  <si>
    <t>0001-00120899</t>
  </si>
  <si>
    <t>OFICINAPIURAPURA</t>
  </si>
  <si>
    <t>10:02AM</t>
  </si>
  <si>
    <t>0001-00120900</t>
  </si>
  <si>
    <t>OFICINA,CHICLAYO, ALMACEN</t>
  </si>
  <si>
    <t>OFTALARAT</t>
  </si>
  <si>
    <t>11:25AM</t>
  </si>
  <si>
    <t>CAJA / UTILES</t>
  </si>
  <si>
    <t>0001-00120901</t>
  </si>
  <si>
    <t>OFTUMBESTUMBES</t>
  </si>
  <si>
    <t>0001-00120902</t>
  </si>
  <si>
    <t>OFSULLANASULLANA</t>
  </si>
  <si>
    <t>11:26AM</t>
  </si>
  <si>
    <t>0001-00120903</t>
  </si>
  <si>
    <t>CAJA / UTUILES</t>
  </si>
  <si>
    <t>0001-00120904</t>
  </si>
  <si>
    <t>OFCAJAMARCAC</t>
  </si>
  <si>
    <t>CAJA/ UTILES 1 PALO DE ESCOBA</t>
  </si>
  <si>
    <t>0001-00120905</t>
  </si>
  <si>
    <t>0001-00120906</t>
  </si>
  <si>
    <t>OF. PLAZA NORTEXX</t>
  </si>
  <si>
    <t>PAQUETE MARRON/IMPRESIONES</t>
  </si>
  <si>
    <t>0001-00120907</t>
  </si>
  <si>
    <t>OF. LIMAXX</t>
  </si>
  <si>
    <t>0001-00120908</t>
  </si>
  <si>
    <t>0001-00120909</t>
  </si>
  <si>
    <t>SOBRE MANILA/DOCUMENTOS3</t>
  </si>
  <si>
    <t>0001-00120910</t>
  </si>
  <si>
    <t>OF. RIOJAXX</t>
  </si>
  <si>
    <t>CAJA/CONTOMETROS</t>
  </si>
  <si>
    <t>0001-00120911</t>
  </si>
  <si>
    <t>PATRICIACUEVACORREA</t>
  </si>
  <si>
    <t>0001-00120912</t>
  </si>
  <si>
    <t>JOHN,GARCIA, QUIROZ</t>
  </si>
  <si>
    <t>MELIZABERMEOGUERRERO</t>
  </si>
  <si>
    <t>SACO NEGRO / VIVERES BOL 118-4578</t>
  </si>
  <si>
    <t>0001-00120913</t>
  </si>
  <si>
    <t>OF,PTO, CIRUELO</t>
  </si>
  <si>
    <t>JOSEPASACHEREYES</t>
  </si>
  <si>
    <t>PQTE / ZAPATOS</t>
  </si>
  <si>
    <t>0001-00120914</t>
  </si>
  <si>
    <t>CARLOS,TELLO, FUENTES</t>
  </si>
  <si>
    <t>06:42AM</t>
  </si>
  <si>
    <t>ARMA TURNO 7AM</t>
  </si>
  <si>
    <t>0001-00120915</t>
  </si>
  <si>
    <t>GABY,RODRIGUEZ, R</t>
  </si>
  <si>
    <t>ORFTUMBESTUMBES</t>
  </si>
  <si>
    <t>09:55AM</t>
  </si>
  <si>
    <t>0001-00120916</t>
  </si>
  <si>
    <t>0001-00120917</t>
  </si>
  <si>
    <t>ADALYGARCIAPUERTA</t>
  </si>
  <si>
    <t>10:59AM</t>
  </si>
  <si>
    <t>PQTITO BLANCO/ ROPA</t>
  </si>
  <si>
    <t>0001-00120918</t>
  </si>
  <si>
    <t>MARIELENAAGUINAGACHIROQUE</t>
  </si>
  <si>
    <t>JOSEPHAGUINAGABARSALLO</t>
  </si>
  <si>
    <t>11:03AM</t>
  </si>
  <si>
    <t>MALLA ROJA CHICA / VARIOS</t>
  </si>
  <si>
    <t>MALLAS ROJAS / VARIOS</t>
  </si>
  <si>
    <t>0001-00120919</t>
  </si>
  <si>
    <t>OFC CONTABILIDAD,T, CH</t>
  </si>
  <si>
    <t>OFJAENJAEN</t>
  </si>
  <si>
    <t>11:15AM</t>
  </si>
  <si>
    <t>0001-00120920</t>
  </si>
  <si>
    <t>OFCHACHAPOYASCH</t>
  </si>
  <si>
    <t>11:17AM</t>
  </si>
  <si>
    <t>0001-00120921</t>
  </si>
  <si>
    <t>JOSESERQUENX</t>
  </si>
  <si>
    <t>MARIA FERNANDATURPOPANUERA</t>
  </si>
  <si>
    <t>CAJA NEGRA/VARIOS</t>
  </si>
  <si>
    <t>0001-00120922</t>
  </si>
  <si>
    <t>VICTORPBANDOARRIETA</t>
  </si>
  <si>
    <t>LUIS ALBERTOARROYOSALINAS</t>
  </si>
  <si>
    <t>10:06AM</t>
  </si>
  <si>
    <t>0001-00120923</t>
  </si>
  <si>
    <t>0001-00120924</t>
  </si>
  <si>
    <t>CARLOSALAMOU</t>
  </si>
  <si>
    <t>11:14AM</t>
  </si>
  <si>
    <t>0001-00120925</t>
  </si>
  <si>
    <t>11:16AM</t>
  </si>
  <si>
    <t>0001-00120926</t>
  </si>
  <si>
    <t>CESARTAQUINODIAZ</t>
  </si>
  <si>
    <t>0001-00120927</t>
  </si>
  <si>
    <t>JOSE ENRIQUE,CUSTODIO, MECHAN</t>
  </si>
  <si>
    <t>0001-00120928</t>
  </si>
  <si>
    <t>OF. LAMBAYEQUEXX</t>
  </si>
  <si>
    <t>0001-00120930</t>
  </si>
  <si>
    <t>PTO,CIRUELO, C</t>
  </si>
  <si>
    <t>HINAREYNOSASANCHEZ</t>
  </si>
  <si>
    <t>SACO / PLATANOS</t>
  </si>
  <si>
    <t>0001-00120931</t>
  </si>
  <si>
    <t>AGUSTINAPRADOMONDRAGON</t>
  </si>
  <si>
    <t>06:13AM</t>
  </si>
  <si>
    <t>0001-00120932</t>
  </si>
  <si>
    <t>JULIODAVILAGUERRERO</t>
  </si>
  <si>
    <t>SACO CAJAS/ VIVERES</t>
  </si>
  <si>
    <t>0001-00120933</t>
  </si>
  <si>
    <t>CONTABILIDAD,MONICA, M</t>
  </si>
  <si>
    <t>LAMBAYEQUELLO</t>
  </si>
  <si>
    <t>10:47AM</t>
  </si>
  <si>
    <t>PAPEÑ BOND</t>
  </si>
  <si>
    <t>0001-00120934</t>
  </si>
  <si>
    <t>OFLIMALIMA</t>
  </si>
  <si>
    <t>11:33AM</t>
  </si>
  <si>
    <t>CAJA / UTILES 1</t>
  </si>
  <si>
    <t>0001-00120935</t>
  </si>
  <si>
    <t>OFJAENJ</t>
  </si>
  <si>
    <t>PAPEL BOND</t>
  </si>
  <si>
    <t>0001-00120936</t>
  </si>
  <si>
    <t>11:37AM</t>
  </si>
  <si>
    <t>0001-00120937</t>
  </si>
  <si>
    <t>CAJA/UTILES DE ASEO</t>
  </si>
  <si>
    <t>0001-00120938</t>
  </si>
  <si>
    <t>0001-00120939</t>
  </si>
  <si>
    <t>TAMBORAPAB122C</t>
  </si>
  <si>
    <t>SACO NEGTO/VIVERES</t>
  </si>
  <si>
    <t>CAROLINA VASQUEZ</t>
  </si>
  <si>
    <t>0001-00120940</t>
  </si>
  <si>
    <t>CHICLAYODDD</t>
  </si>
  <si>
    <t>OFTALARAD</t>
  </si>
  <si>
    <t>09:10AM</t>
  </si>
  <si>
    <t>PAQTE MANILA</t>
  </si>
  <si>
    <t>PAQTE ROJO/BOND</t>
  </si>
  <si>
    <t>0001-00120941</t>
  </si>
  <si>
    <t>OFCHICLAYOS</t>
  </si>
  <si>
    <t>OGFLIMAS</t>
  </si>
  <si>
    <t>09:13AM</t>
  </si>
  <si>
    <t>0001-00120942</t>
  </si>
  <si>
    <t>OFCHICLAYODF</t>
  </si>
  <si>
    <t>OFJAEND</t>
  </si>
  <si>
    <t>09:14AM</t>
  </si>
  <si>
    <t>0001-00120943</t>
  </si>
  <si>
    <t>PUEBLOS,HUAQUILLO, H</t>
  </si>
  <si>
    <t>DIANAGOMEZNEYRA</t>
  </si>
  <si>
    <t>06:41AM</t>
  </si>
  <si>
    <t>SACO BLANCOI/ VIVERES</t>
  </si>
  <si>
    <t>0001-00120944</t>
  </si>
  <si>
    <t>HUAQUILLO,H, H</t>
  </si>
  <si>
    <t>GUSTAVORAMIREZSUAREZ</t>
  </si>
  <si>
    <t>06:43AM</t>
  </si>
  <si>
    <t>GALPONERA</t>
  </si>
  <si>
    <t>0001-00120945</t>
  </si>
  <si>
    <t>TAMBOAPATA,T, T</t>
  </si>
  <si>
    <t>KELYSILVAFREYRE</t>
  </si>
  <si>
    <t>06:45AM</t>
  </si>
  <si>
    <t>CAJA / VIVERES</t>
  </si>
  <si>
    <t>0001-00120946</t>
  </si>
  <si>
    <t>ALMACEN,A, A</t>
  </si>
  <si>
    <t>0001-00120947</t>
  </si>
  <si>
    <t>CAJA/VARIOS</t>
  </si>
  <si>
    <t>0001-00120948</t>
  </si>
  <si>
    <t>0001-00120949</t>
  </si>
  <si>
    <t>10:39AM</t>
  </si>
  <si>
    <t>CAJA/MATERIAL DE LIMPIEZA</t>
  </si>
  <si>
    <t>0001-00120950</t>
  </si>
  <si>
    <t>EDWARD WALTER,CASAS, CHERO</t>
  </si>
  <si>
    <t>12:01PM</t>
  </si>
  <si>
    <t>BOLSITA BLANCA/AUDIFONOS, CARGADOR</t>
  </si>
  <si>
    <t>0001-00120951</t>
  </si>
  <si>
    <t>OFLIMA</t>
  </si>
  <si>
    <t>0001-00120952</t>
  </si>
  <si>
    <t>0001-00120953</t>
  </si>
  <si>
    <t>DIANA CAROLINA,ALVITRES, FERNANDEZ</t>
  </si>
  <si>
    <t>BERTHA ELENA,CARO, DE GARNIQUE</t>
  </si>
  <si>
    <t>ATADO DE 2 CAJAS</t>
  </si>
  <si>
    <t>0001-00120954</t>
  </si>
  <si>
    <t>JHONGARCIANN</t>
  </si>
  <si>
    <t>MALETA NEGRA</t>
  </si>
  <si>
    <t>0001-00120955</t>
  </si>
  <si>
    <t>OPFCHICLAYO</t>
  </si>
  <si>
    <t>0001-00120956</t>
  </si>
  <si>
    <t>PLAZANORTENN</t>
  </si>
  <si>
    <t>0001-00120957</t>
  </si>
  <si>
    <t>0001-00120958</t>
  </si>
  <si>
    <t>OFTUMBES</t>
  </si>
  <si>
    <t>0001-00120959</t>
  </si>
  <si>
    <t>OFTALARA</t>
  </si>
  <si>
    <t>0001-00120960</t>
  </si>
  <si>
    <t>OFTRUJILLO</t>
  </si>
  <si>
    <t>0001-00120961</t>
  </si>
  <si>
    <t>OFSULLANA</t>
  </si>
  <si>
    <t>0001-00120962</t>
  </si>
  <si>
    <t>OFBAGUA GRANDE</t>
  </si>
  <si>
    <t>SOBRE MANILÑA</t>
  </si>
  <si>
    <t>0001-00120963</t>
  </si>
  <si>
    <t>OFCAJAMARCA</t>
  </si>
  <si>
    <t>0001-00120964</t>
  </si>
  <si>
    <t>OFSAN IGNACIO</t>
  </si>
  <si>
    <t>0001-00120965</t>
  </si>
  <si>
    <t>OFMOYOBAMBA</t>
  </si>
  <si>
    <t>0001-00120966</t>
  </si>
  <si>
    <t>OFCHACHAPOYAS</t>
  </si>
  <si>
    <t>0001-00120967</t>
  </si>
  <si>
    <t>OFJAEN</t>
  </si>
  <si>
    <t>0001-00120968</t>
  </si>
  <si>
    <t>0001-00120969</t>
  </si>
  <si>
    <t>OFTARAPOTO</t>
  </si>
  <si>
    <t>0001-00120970</t>
  </si>
  <si>
    <t>0001-00120971</t>
  </si>
  <si>
    <t>10:04AM</t>
  </si>
  <si>
    <t>0001-00120972</t>
  </si>
  <si>
    <t>RR..HHXX</t>
  </si>
  <si>
    <t>11:23AM</t>
  </si>
  <si>
    <t>SOBRE BLANCO/DOC</t>
  </si>
  <si>
    <t>0001-00120973</t>
  </si>
  <si>
    <t>RR.HHXX</t>
  </si>
  <si>
    <t>11:24AM</t>
  </si>
  <si>
    <t>0001-00120974</t>
  </si>
  <si>
    <t>0001-00120975</t>
  </si>
  <si>
    <t>11:28AM</t>
  </si>
  <si>
    <t>0001-00120976</t>
  </si>
  <si>
    <t>OF. MANCORAXX</t>
  </si>
  <si>
    <t>0001-00120977</t>
  </si>
  <si>
    <t>OF. LAMABAYEQUEXX</t>
  </si>
  <si>
    <t>12:19PM</t>
  </si>
  <si>
    <t>0001-00120978</t>
  </si>
  <si>
    <t>OF. TALARAXX</t>
  </si>
  <si>
    <t>12:23PM</t>
  </si>
  <si>
    <t>0001-00120979</t>
  </si>
  <si>
    <t>SEGUNDO OSCARMENDOZAAGURTO</t>
  </si>
  <si>
    <t>PQTE NARANJA</t>
  </si>
  <si>
    <t>0001-00120980</t>
  </si>
  <si>
    <t>TOMASSANDOVALGARCIA</t>
  </si>
  <si>
    <t>0001-00120981</t>
  </si>
  <si>
    <t>JORGERISCOSAENZ</t>
  </si>
  <si>
    <t>MALETA AZUL</t>
  </si>
  <si>
    <t>0001-00120982</t>
  </si>
  <si>
    <t>ODPIURA</t>
  </si>
  <si>
    <t>OFPIURA</t>
  </si>
  <si>
    <t>0001-00120983</t>
  </si>
  <si>
    <t>0001-00120984</t>
  </si>
  <si>
    <t>LUIS ALBERTO,NECIOSUP, ANTON</t>
  </si>
  <si>
    <t>10:24AM</t>
  </si>
  <si>
    <t>BOLSITA BLANCA/TALADRO</t>
  </si>
  <si>
    <t>0001-00120985</t>
  </si>
  <si>
    <t>11:10AM</t>
  </si>
  <si>
    <t>PAQUETES NEGROS/CERAMICA, PEGAMENTO</t>
  </si>
  <si>
    <t>0001-00120986</t>
  </si>
  <si>
    <t>0001-00120987</t>
  </si>
  <si>
    <t>12:21PM</t>
  </si>
  <si>
    <t>BOLSA BLANCA/UNIFORME</t>
  </si>
  <si>
    <t>0001-00120988</t>
  </si>
  <si>
    <t>LIZBETH,LINARES, GOÑAS</t>
  </si>
  <si>
    <t>CAJITA AZUL/ACCESORIOS</t>
  </si>
  <si>
    <t>0001-00120989</t>
  </si>
  <si>
    <t>RECURSOSHUMANOSRRHH</t>
  </si>
  <si>
    <t>0001-00120990</t>
  </si>
  <si>
    <t>PQTE BLAMNCO BOTIQUIN</t>
  </si>
  <si>
    <t>CAJA/MEDICINA</t>
  </si>
  <si>
    <t>0001-00120991</t>
  </si>
  <si>
    <t>ALFONSORODRIGUEZJARA</t>
  </si>
  <si>
    <t>MARIAMORETOPINTADO</t>
  </si>
  <si>
    <t>CAJITA EN BOLSA AZUL/COMESTIBLES</t>
  </si>
  <si>
    <t>SACO NEGRO/PLATANOS</t>
  </si>
  <si>
    <t>0001-00120992</t>
  </si>
  <si>
    <t>EBERTLOZANOF</t>
  </si>
  <si>
    <t>11:56AM</t>
  </si>
  <si>
    <t>0001-00120993</t>
  </si>
  <si>
    <t>0001-00120994</t>
  </si>
  <si>
    <t>SISTEMASCHICLAYONN</t>
  </si>
  <si>
    <t>CAJA/CPU</t>
  </si>
  <si>
    <t>0001-00120995</t>
  </si>
  <si>
    <t>JOSE LUISSERQUENPUYEN</t>
  </si>
  <si>
    <t>CARLOS MIGUEL,TABOADA, RIVERA</t>
  </si>
  <si>
    <t>0001-00120996</t>
  </si>
  <si>
    <t>0001-00120997</t>
  </si>
  <si>
    <t>MARIZAPATANN</t>
  </si>
  <si>
    <t>0001-00120998</t>
  </si>
  <si>
    <t>0001-00120999</t>
  </si>
  <si>
    <t>CAROLINAVILLARANECHETBASTER</t>
  </si>
  <si>
    <t>08:58AM</t>
  </si>
  <si>
    <t>0001-00121000</t>
  </si>
  <si>
    <t>10:13AM</t>
  </si>
  <si>
    <t>CAJA/MATERIALES</t>
  </si>
  <si>
    <t>0001-00121001</t>
  </si>
  <si>
    <t>SOFIAAGUILARCRUZ</t>
  </si>
  <si>
    <t>10:28AM</t>
  </si>
  <si>
    <t>0001-00121002</t>
  </si>
  <si>
    <t>MARIAELENA,AGUINAGA, CHIROQUE</t>
  </si>
  <si>
    <t>12:03PM</t>
  </si>
  <si>
    <t>BOLSA BLANCA/VARIOS</t>
  </si>
  <si>
    <t>0001-00121003</t>
  </si>
  <si>
    <t>OFCDECHICLAYO</t>
  </si>
  <si>
    <t>OFCDEMOYOBAMBA</t>
  </si>
  <si>
    <t>RENZO LOPEZ</t>
  </si>
  <si>
    <t>0001-00121004</t>
  </si>
  <si>
    <t>JUANAYASTAGILES</t>
  </si>
  <si>
    <t>MALETAS DE ROPA</t>
  </si>
  <si>
    <t>0001-00121005</t>
  </si>
  <si>
    <t>OFCDEPIURA</t>
  </si>
  <si>
    <t>SIBRE MANILA</t>
  </si>
  <si>
    <t>0001-00121006</t>
  </si>
  <si>
    <t>MARIA ELENAAGUINAGACHIROQUE</t>
  </si>
  <si>
    <t>JORGEAGUINAGAORTIZ</t>
  </si>
  <si>
    <t>0001-00121007</t>
  </si>
  <si>
    <t>10:35AM</t>
  </si>
  <si>
    <t>CAJA /</t>
  </si>
  <si>
    <t>0001-00121008</t>
  </si>
  <si>
    <t>10:42AM</t>
  </si>
  <si>
    <t>0001-00121009</t>
  </si>
  <si>
    <t>SULLANASULLAS</t>
  </si>
  <si>
    <t>12:45PM</t>
  </si>
  <si>
    <t>BOLSA NEGRA /EQUIPAJE 22854</t>
  </si>
  <si>
    <t>0001-00121010</t>
  </si>
  <si>
    <t>MOYOMM</t>
  </si>
  <si>
    <t>PAQUETES -MATERAL DE OFICINA</t>
  </si>
  <si>
    <t>0001-00121011</t>
  </si>
  <si>
    <t>0001-00121012</t>
  </si>
  <si>
    <t>JOSETENORIOSANTA CRUZ</t>
  </si>
  <si>
    <t>CAJA BLANCA CON VERDE/DOCUMENTOS</t>
  </si>
  <si>
    <t>0001-00121013</t>
  </si>
  <si>
    <t>0001-00121014</t>
  </si>
  <si>
    <t>0001-00121015</t>
  </si>
  <si>
    <t>OF. PIURAXX</t>
  </si>
  <si>
    <t>0001-00121016</t>
  </si>
  <si>
    <t>NVA. CAJAMARCA</t>
  </si>
  <si>
    <t>OF. NUEVA CAJAMARCAXX</t>
  </si>
  <si>
    <t>0001-00121017</t>
  </si>
  <si>
    <t>TAMBORAPAXX</t>
  </si>
  <si>
    <t>GLORIACARHUALLOCLLATRONCOS</t>
  </si>
  <si>
    <t>06:09AM</t>
  </si>
  <si>
    <t>SACO PLATANOS Y OTROS</t>
  </si>
  <si>
    <t>CAJA VIVERES</t>
  </si>
  <si>
    <t>0001-00121018</t>
  </si>
  <si>
    <t>CIRUELOXX</t>
  </si>
  <si>
    <t>06:12AM</t>
  </si>
  <si>
    <t>CAJA GRANDE PLATANOS</t>
  </si>
  <si>
    <t>0001-00121019</t>
  </si>
  <si>
    <t>12:02PM</t>
  </si>
  <si>
    <t>0001-00121020</t>
  </si>
  <si>
    <t>MARCOCUSTODIOARISMENDIZ</t>
  </si>
  <si>
    <t>12:37PM</t>
  </si>
  <si>
    <t>CAJAS/EXTRACTOR PORIS ROPA CULER VACIO</t>
  </si>
  <si>
    <t>0001-00121021</t>
  </si>
  <si>
    <t>JAVIER,AYASTA, GILES</t>
  </si>
  <si>
    <t>PATRICIAAYASTAGILES</t>
  </si>
  <si>
    <t>MALETIN AZUL/RIPA</t>
  </si>
  <si>
    <t>0001-00121022</t>
  </si>
  <si>
    <t>SANSS</t>
  </si>
  <si>
    <t>0001-00121023</t>
  </si>
  <si>
    <t>0001-00121024</t>
  </si>
  <si>
    <t>CAJAMACAJAC</t>
  </si>
  <si>
    <t>0001-00121025</t>
  </si>
  <si>
    <t>0001-00121026</t>
  </si>
  <si>
    <t>YESSICACRUZCANO</t>
  </si>
  <si>
    <t>0001-00121027</t>
  </si>
  <si>
    <t>PAQUETE ROJO HOJAS</t>
  </si>
  <si>
    <t>0001-00121028</t>
  </si>
  <si>
    <t>OFCHICALYOX</t>
  </si>
  <si>
    <t>0001-00121029</t>
  </si>
  <si>
    <t>10:43AM</t>
  </si>
  <si>
    <t>0001-00121030</t>
  </si>
  <si>
    <t>TAMMYCASTILLOMIRANDA</t>
  </si>
  <si>
    <t>11:08AM</t>
  </si>
  <si>
    <t>0001-00121031</t>
  </si>
  <si>
    <t>12:48PM</t>
  </si>
  <si>
    <t>0001-00121032</t>
  </si>
  <si>
    <t>JOA ADEMIRDELACRUZTORRES</t>
  </si>
  <si>
    <t>MALETA GRANDE</t>
  </si>
  <si>
    <t>0001-00121033</t>
  </si>
  <si>
    <t>0001-00121034</t>
  </si>
  <si>
    <t>ANGELOBANDOCAMPOS</t>
  </si>
  <si>
    <t>0001-00121035</t>
  </si>
  <si>
    <t>0001-00121036</t>
  </si>
  <si>
    <t>0001-00121037</t>
  </si>
  <si>
    <t>10:41AM</t>
  </si>
  <si>
    <t>0001-00121038</t>
  </si>
  <si>
    <t>0001-00121039</t>
  </si>
  <si>
    <t>WIDMERMOZOMBITECORREA</t>
  </si>
  <si>
    <t>CAJA ROJA/ACCESORIOS DE CELULAR</t>
  </si>
  <si>
    <t>0001-00121040</t>
  </si>
  <si>
    <t>PAQUETE ROJO /HOJAS</t>
  </si>
  <si>
    <t>0001-00121041</t>
  </si>
  <si>
    <t>OFMANCORAX</t>
  </si>
  <si>
    <t>0001-00121042</t>
  </si>
  <si>
    <t>0001-00121043</t>
  </si>
  <si>
    <t>CHACHAPOYASCHACHA</t>
  </si>
  <si>
    <t>0001-00121044</t>
  </si>
  <si>
    <t>TAMYCASTILLOM</t>
  </si>
  <si>
    <t>0001-00121045</t>
  </si>
  <si>
    <t>11:09AM</t>
  </si>
  <si>
    <t>0001-00121046</t>
  </si>
  <si>
    <t>12:20PM</t>
  </si>
  <si>
    <t>0001-00121047</t>
  </si>
  <si>
    <t>12:24PM</t>
  </si>
  <si>
    <t>0001-00121048</t>
  </si>
  <si>
    <t>OFSANIGNACIOX</t>
  </si>
  <si>
    <t>0001-00121049</t>
  </si>
  <si>
    <t>PAQUETE RPOJO/PAPEL</t>
  </si>
  <si>
    <t>0001-00121050</t>
  </si>
  <si>
    <t>EXARQUEVEDOI</t>
  </si>
  <si>
    <t>0001-00121051</t>
  </si>
  <si>
    <t>OFCIRUELOX</t>
  </si>
  <si>
    <t>JORGE LUISHERRERAJOMENEZ</t>
  </si>
  <si>
    <t>CAJA SODA/CARNES</t>
  </si>
  <si>
    <t>0001-00121052</t>
  </si>
  <si>
    <t>LISBETHCURIHUAMANALVA</t>
  </si>
  <si>
    <t>PAQUETE PLASTIFICADO/VIVERES</t>
  </si>
  <si>
    <t>0001-00121053</t>
  </si>
  <si>
    <t>PAQUETES SILLAS</t>
  </si>
  <si>
    <t>0001-00121054</t>
  </si>
  <si>
    <t>11:53AM</t>
  </si>
  <si>
    <t>0001-00121055</t>
  </si>
  <si>
    <t>0001-00121056</t>
  </si>
  <si>
    <t>PFCHICLAYOX</t>
  </si>
  <si>
    <t>0001-00121057</t>
  </si>
  <si>
    <t>12:58PM</t>
  </si>
  <si>
    <t>0001-00121058</t>
  </si>
  <si>
    <t>PAQUETE ROJO/PEPEL</t>
  </si>
  <si>
    <t>0001-00121059</t>
  </si>
  <si>
    <t>0001-00121060</t>
  </si>
  <si>
    <t>ROLLO/CALAMINA</t>
  </si>
  <si>
    <t>0001-00121061</t>
  </si>
  <si>
    <t>JAENJJ</t>
  </si>
  <si>
    <t>BOTELLAS /VINO</t>
  </si>
  <si>
    <t>0001-00121062</t>
  </si>
  <si>
    <t>CHACHACHACHCH</t>
  </si>
  <si>
    <t>BOTELLA</t>
  </si>
  <si>
    <t>0001-00121063</t>
  </si>
  <si>
    <t>TARAPOTOTTR</t>
  </si>
  <si>
    <t>0001-00121064</t>
  </si>
  <si>
    <t>0001-00121065</t>
  </si>
  <si>
    <t>0001-00121066</t>
  </si>
  <si>
    <t>BOTELLAS</t>
  </si>
  <si>
    <t>0001-00121067</t>
  </si>
  <si>
    <t>SAN IGNASS</t>
  </si>
  <si>
    <t>0001-00121068</t>
  </si>
  <si>
    <t>MOYOBANMM</t>
  </si>
  <si>
    <t>0001-00121069</t>
  </si>
  <si>
    <t>KESIA,CLAVO, DE ANDRADE</t>
  </si>
  <si>
    <t>PAQUETE REDONDO BEIG/COLCHAS*AUT JULIO</t>
  </si>
  <si>
    <t>0001-00121070</t>
  </si>
  <si>
    <t>CAROLINA,VASQUEZ, GARBOZA</t>
  </si>
  <si>
    <t>MERLIN,SANTILLAN, MORI</t>
  </si>
  <si>
    <t>CAJA REGALOS</t>
  </si>
  <si>
    <t>0001-00121071</t>
  </si>
  <si>
    <t>ALMACEN,OF, CHICLAYO</t>
  </si>
  <si>
    <t>GREYSISEMBRERABOBADILLA</t>
  </si>
  <si>
    <t>SACO NEGRO/ COMESTIBLES</t>
  </si>
  <si>
    <t>CECILIA SENMACHE</t>
  </si>
  <si>
    <t>0001-00121072</t>
  </si>
  <si>
    <t>MOTUPE</t>
  </si>
  <si>
    <t>FRANCISCAHUAMANTOCTO</t>
  </si>
  <si>
    <t>CAJA / ROPA</t>
  </si>
  <si>
    <t>0001-00121073</t>
  </si>
  <si>
    <t>HUAQUILLO,PARA, PIURA</t>
  </si>
  <si>
    <t>LAMBAYEQUEOFOF</t>
  </si>
  <si>
    <t>08:37AM</t>
  </si>
  <si>
    <t>0001-00121074</t>
  </si>
  <si>
    <t>TARAPOTOOFOF</t>
  </si>
  <si>
    <t>08:41AM</t>
  </si>
  <si>
    <t>0001-00121075</t>
  </si>
  <si>
    <t>TAMMYCASTILLOOF LIMA</t>
  </si>
  <si>
    <t>CAJITA BLANCA</t>
  </si>
  <si>
    <t>0001-00121076</t>
  </si>
  <si>
    <t>PLAZANORTEOF</t>
  </si>
  <si>
    <t>10:46AM</t>
  </si>
  <si>
    <t>0001-00121077</t>
  </si>
  <si>
    <t>MANCORAOFOF</t>
  </si>
  <si>
    <t>10:49AM</t>
  </si>
  <si>
    <t>PAQUETE ROJO / PAPEL</t>
  </si>
  <si>
    <t>0001-00121078</t>
  </si>
  <si>
    <t>JAENOFOF</t>
  </si>
  <si>
    <t>0001-00121079</t>
  </si>
  <si>
    <t>SANIGNACIOOF</t>
  </si>
  <si>
    <t>11:06AM</t>
  </si>
  <si>
    <t>PAQUETE BEISCH/ TALONARIOS</t>
  </si>
  <si>
    <t>0001-00121080</t>
  </si>
  <si>
    <t>MOYOBAMBAOFOF</t>
  </si>
  <si>
    <t>0001-00121081</t>
  </si>
  <si>
    <t>11:55AM</t>
  </si>
  <si>
    <t>0001-00121082</t>
  </si>
  <si>
    <t>SULLANAOFOF</t>
  </si>
  <si>
    <t>0001-00121083</t>
  </si>
  <si>
    <t>CAJOITA BLANCA</t>
  </si>
  <si>
    <t>0001-00121084</t>
  </si>
  <si>
    <t>CHACHAPOYASOFOF</t>
  </si>
  <si>
    <t>CAJITA BLÑANCA</t>
  </si>
  <si>
    <t>0001-00121085</t>
  </si>
  <si>
    <t>BAGUAGRANDEOF</t>
  </si>
  <si>
    <t>0001-00121086</t>
  </si>
  <si>
    <t>ANAOBANDOARRIETA</t>
  </si>
  <si>
    <t>CAJITA PLASTIFICADA / EXPRIMIDOR DE NARANJA</t>
  </si>
  <si>
    <t>0001-00121087</t>
  </si>
  <si>
    <t>0001-00121088</t>
  </si>
  <si>
    <t>0001-00121089</t>
  </si>
  <si>
    <t>0001-00121090</t>
  </si>
  <si>
    <t>0001-00121091</t>
  </si>
  <si>
    <t>YOHELCUBAPOZO</t>
  </si>
  <si>
    <t>0001-00121092</t>
  </si>
  <si>
    <t>MARIASEMINARIOCAMACHO</t>
  </si>
  <si>
    <t>06:53AM</t>
  </si>
  <si>
    <t>SACO BLANCO / COMESTIBLES</t>
  </si>
  <si>
    <t>0001-00121093</t>
  </si>
  <si>
    <t>YULICAMACHOBERRU</t>
  </si>
  <si>
    <t>06:56AM</t>
  </si>
  <si>
    <t>CAJA / COMESTIBLES</t>
  </si>
  <si>
    <t>0001-00121094</t>
  </si>
  <si>
    <t>YANCARYPINTADOMELENDEZ</t>
  </si>
  <si>
    <t>07:05AM</t>
  </si>
  <si>
    <t>SACO / PLATANOS Y COCOS</t>
  </si>
  <si>
    <t>0001-00121095</t>
  </si>
  <si>
    <t>MARYZAPATAOF PIURA</t>
  </si>
  <si>
    <t>BOLSA AMARILLA / DETERGENTE</t>
  </si>
  <si>
    <t>0001-00121096</t>
  </si>
  <si>
    <t>TUJILLOOFOF</t>
  </si>
  <si>
    <t>0001-00121097</t>
  </si>
  <si>
    <t>EXARQUEVEDOOF TUMBES</t>
  </si>
  <si>
    <t>0001-00121098</t>
  </si>
  <si>
    <t>0001-00121099</t>
  </si>
  <si>
    <t>LIMBERRUIZGUEVARA</t>
  </si>
  <si>
    <t>12:09PM</t>
  </si>
  <si>
    <t>PAQUETE BEISCH PLASTIFICADO/ LAPTO</t>
  </si>
  <si>
    <t>0001-00121100</t>
  </si>
  <si>
    <t>JUNIORCHUMACEROVILCARROMERO</t>
  </si>
  <si>
    <t>12:54PM</t>
  </si>
  <si>
    <t>BOLSA ROJA DE CUADROS</t>
  </si>
  <si>
    <t>0001-00121101</t>
  </si>
  <si>
    <t>TAMMYCASTILLOX</t>
  </si>
  <si>
    <t>0001-00121102</t>
  </si>
  <si>
    <t>NANCYNUÑEZFARFAN</t>
  </si>
  <si>
    <t>0001-00121103</t>
  </si>
  <si>
    <t>0001-00121104</t>
  </si>
  <si>
    <t>08:19AM</t>
  </si>
  <si>
    <t>CESTO CELESTE / ROPA</t>
  </si>
  <si>
    <t>0001-00121105</t>
  </si>
  <si>
    <t>PAQUETE MANILA / UTILES PARA OFICINAA</t>
  </si>
  <si>
    <t>PAQUETE ROJO / PAPEL BOND</t>
  </si>
  <si>
    <t>0001-00121106</t>
  </si>
  <si>
    <t>10:01AM</t>
  </si>
  <si>
    <t>PAQUETE MANILA / UTILES PARA OFICINA</t>
  </si>
  <si>
    <t>0001-00121107</t>
  </si>
  <si>
    <t>TUMBESOFOF</t>
  </si>
  <si>
    <t>CAJA / UTILES DE ASEO</t>
  </si>
  <si>
    <t>0001-00121108</t>
  </si>
  <si>
    <t>BAGUAOFOF</t>
  </si>
  <si>
    <t>12:49PM</t>
  </si>
  <si>
    <t>ATADO X 2 PALOS DE ESCOBA</t>
  </si>
  <si>
    <t>0001-00121109</t>
  </si>
  <si>
    <t>0001-00121110</t>
  </si>
  <si>
    <t>0001-00121111</t>
  </si>
  <si>
    <t>12:51PM</t>
  </si>
  <si>
    <t>CAJA/ UTILES DE ASEO</t>
  </si>
  <si>
    <t>0001-00121112</t>
  </si>
  <si>
    <t>ANACORDOVAFLORES</t>
  </si>
  <si>
    <t>0001-00121113</t>
  </si>
  <si>
    <t>0001-00121114</t>
  </si>
  <si>
    <t>JHONCORDOVANEYRA</t>
  </si>
  <si>
    <t>0001-00121115</t>
  </si>
  <si>
    <t>PAQUETES MANILA / DCTOS</t>
  </si>
  <si>
    <t>0001-00121116</t>
  </si>
  <si>
    <t>SOBRE * DCTOIS</t>
  </si>
  <si>
    <t>0001-00121117</t>
  </si>
  <si>
    <t>CAJA / TICKESTS DE EQUIPAJE</t>
  </si>
  <si>
    <t>0001-00121118</t>
  </si>
  <si>
    <t>PAQUETE BEISCH</t>
  </si>
  <si>
    <t>0001-00121119</t>
  </si>
  <si>
    <t>CORCHITO/PARLANTES</t>
  </si>
  <si>
    <t>0001-00121120</t>
  </si>
  <si>
    <t>0001-00121121</t>
  </si>
  <si>
    <t>SOBREMANILA</t>
  </si>
  <si>
    <t>0001-00121122</t>
  </si>
  <si>
    <t>0001-00121123</t>
  </si>
  <si>
    <t>0001-00121124</t>
  </si>
  <si>
    <t>0001-00121125</t>
  </si>
  <si>
    <t>0001-00121126</t>
  </si>
  <si>
    <t>0001-00121127</t>
  </si>
  <si>
    <t>0001-00121128</t>
  </si>
  <si>
    <t>EXARQUEVEDOINFANTE</t>
  </si>
  <si>
    <t>0001-00121129</t>
  </si>
  <si>
    <t>DANNACASTILLOOVALLE</t>
  </si>
  <si>
    <t>PAQUETE NEGRO</t>
  </si>
  <si>
    <t>0001-00121130</t>
  </si>
  <si>
    <t>WILLIAMMILIANA</t>
  </si>
  <si>
    <t>10:54AM</t>
  </si>
  <si>
    <t>CAJA PLANA</t>
  </si>
  <si>
    <t>0001-00121131</t>
  </si>
  <si>
    <t>JOSE LUISSERQUENP</t>
  </si>
  <si>
    <t>0001-00121132</t>
  </si>
  <si>
    <t>OF CHICLAYOCONTABILIDADNN</t>
  </si>
  <si>
    <t>SONRE MANILA</t>
  </si>
  <si>
    <t>0001-00121133</t>
  </si>
  <si>
    <t>OFCHICLAYOCONTABILIDAD</t>
  </si>
  <si>
    <t>SOBRE GRANDE</t>
  </si>
  <si>
    <t>PQTE DE PAPEL BOM</t>
  </si>
  <si>
    <t>0001-00121134</t>
  </si>
  <si>
    <t>CARLARAMIREZFACUNDO</t>
  </si>
  <si>
    <t>SACO</t>
  </si>
  <si>
    <t>0001-00121135</t>
  </si>
  <si>
    <t>LUZNAYRAZAQUINAULA</t>
  </si>
  <si>
    <t>0001-00121136</t>
  </si>
  <si>
    <t>PIURAOFOF</t>
  </si>
  <si>
    <t>09:30AM</t>
  </si>
  <si>
    <t>BOLSAS DE CUADROS / EQUIPAJES</t>
  </si>
  <si>
    <t>0001-00121137</t>
  </si>
  <si>
    <t>BOLSA BLANCA / UNIFORME</t>
  </si>
  <si>
    <t>0001-00121138</t>
  </si>
  <si>
    <t>WILLIAMURPEQUENECIOSUP</t>
  </si>
  <si>
    <t>10:33AM</t>
  </si>
  <si>
    <t>PAQUETE LARGO</t>
  </si>
  <si>
    <t>0001-00121139</t>
  </si>
  <si>
    <t>LAMBAYEQUEOGOF</t>
  </si>
  <si>
    <t>10:37AM</t>
  </si>
  <si>
    <t>PAQUETE MANILA/ TINTAS</t>
  </si>
  <si>
    <t>0001-00121140</t>
  </si>
  <si>
    <t>0001-00121141</t>
  </si>
  <si>
    <t>0001-00121142</t>
  </si>
  <si>
    <t>MARINELLAAGUINAGAX</t>
  </si>
  <si>
    <t>MEYJIAOLIM</t>
  </si>
  <si>
    <t>0001-00121143</t>
  </si>
  <si>
    <t>0001-00121144</t>
  </si>
  <si>
    <t>06:15AM</t>
  </si>
  <si>
    <t>SACO BLANCO/ VIVERES Y PLATANOS</t>
  </si>
  <si>
    <t>0001-00121145</t>
  </si>
  <si>
    <t>0001-00121146</t>
  </si>
  <si>
    <t>0001-00121147</t>
  </si>
  <si>
    <t>OFICIANCHICLAYOX</t>
  </si>
  <si>
    <t>OFICINACHACHAPOYASX</t>
  </si>
  <si>
    <t>CAJA BEIGE LIMPIA TODO</t>
  </si>
  <si>
    <t>0001-00121148</t>
  </si>
  <si>
    <t>LUISINGAMANTARI</t>
  </si>
  <si>
    <t>10:34AM</t>
  </si>
  <si>
    <t>CAJA BLANCA CHICA</t>
  </si>
  <si>
    <t>0001-00121149</t>
  </si>
  <si>
    <t>VIOLETARODASPEREZ</t>
  </si>
  <si>
    <t>SOBRE MANILA/VARIOS</t>
  </si>
  <si>
    <t>0001-00121150</t>
  </si>
  <si>
    <t>0001-00121151</t>
  </si>
  <si>
    <t>0001-00121152</t>
  </si>
  <si>
    <t>OFICINALANARANJA</t>
  </si>
  <si>
    <t>JEINERSOTOPALOMINO</t>
  </si>
  <si>
    <t>06:01AM</t>
  </si>
  <si>
    <t>SACO NEGRO CONTIENE PLATANOS</t>
  </si>
  <si>
    <t>0001-00121153</t>
  </si>
  <si>
    <t>OF,CHICLAYO, OF</t>
  </si>
  <si>
    <t>OFICINAMANCIRAX</t>
  </si>
  <si>
    <t>08:34AM</t>
  </si>
  <si>
    <t>SOBRE MANILA DIC</t>
  </si>
  <si>
    <t>0001-00121154</t>
  </si>
  <si>
    <t>OFICINAJAENX</t>
  </si>
  <si>
    <t>08:36AM</t>
  </si>
  <si>
    <t>SONRE MANILA DC</t>
  </si>
  <si>
    <t>0001-00121155</t>
  </si>
  <si>
    <t>0001-00121156</t>
  </si>
  <si>
    <t>08:38AM</t>
  </si>
  <si>
    <t>SIBRE MANILA DIOC</t>
  </si>
  <si>
    <t>0001-00121157</t>
  </si>
  <si>
    <t>RECURSOSHUMANOSX</t>
  </si>
  <si>
    <t>OFICINABAGUAX</t>
  </si>
  <si>
    <t>08:51AM</t>
  </si>
  <si>
    <t>BOLSA BLANCA - PRENSA</t>
  </si>
  <si>
    <t>0001-00121158</t>
  </si>
  <si>
    <t>10:40AM</t>
  </si>
  <si>
    <t>PQTE NEGRO PLASTIFICADO</t>
  </si>
  <si>
    <t>0001-00121159</t>
  </si>
  <si>
    <t>JORGE ENRIQUE,ZAPATA, AYASTA</t>
  </si>
  <si>
    <t>SARAGONZALESAYASTA</t>
  </si>
  <si>
    <t>0001-00121160</t>
  </si>
  <si>
    <t>0001-00121161</t>
  </si>
  <si>
    <t>OFICINAPIURAPIURA</t>
  </si>
  <si>
    <t>MARCOLINAPANGALIMAGARCIA</t>
  </si>
  <si>
    <t>0001-00121162</t>
  </si>
  <si>
    <t>OFICINACHICLAYOTALLER</t>
  </si>
  <si>
    <t>ASUNCION,REQUE, ANGELES</t>
  </si>
  <si>
    <t>09:25AM</t>
  </si>
  <si>
    <t>LLANTA DE ARO CON BUS</t>
  </si>
  <si>
    <t>0001-00121163</t>
  </si>
  <si>
    <t>OFICINACHICLAYPX</t>
  </si>
  <si>
    <t>OFICINA,CHICLAYO, X</t>
  </si>
  <si>
    <t>BOLSA BLANCA - UTILES DE LIMPIEZA</t>
  </si>
  <si>
    <t>0001-00121164</t>
  </si>
  <si>
    <t>MALETA ROSADA PLASTIFICADA</t>
  </si>
  <si>
    <t>0001-00121165</t>
  </si>
  <si>
    <t>JULIOECHEVARRIASALAZAR</t>
  </si>
  <si>
    <t>LUISSALAZARRIVERA</t>
  </si>
  <si>
    <t>CAJA / VARIOS</t>
  </si>
  <si>
    <t>0001-00121166</t>
  </si>
  <si>
    <t>GLADYSMILIANALTUNA</t>
  </si>
  <si>
    <t>CECILIAMALDONADOMILIAN</t>
  </si>
  <si>
    <t>MAQUINA DE COSER PLASTIFICADA</t>
  </si>
  <si>
    <t>0001-00121167</t>
  </si>
  <si>
    <t>ALBERTO,JAUREGUI, CHINGUEL</t>
  </si>
  <si>
    <t>CARLOSJAUREGUIGUEVARA</t>
  </si>
  <si>
    <t>CAJITA PLASTIFICADA</t>
  </si>
  <si>
    <t>0001-00121168</t>
  </si>
  <si>
    <t>0001-00121169</t>
  </si>
  <si>
    <t>CAJAMARCAOFOF</t>
  </si>
  <si>
    <t>PAQUETE ROJO/ PAPEL BOND</t>
  </si>
  <si>
    <t>PAQUETE MANILA / UTILES DE ESCRITORIO</t>
  </si>
  <si>
    <t>0001-00121170</t>
  </si>
  <si>
    <t>TALARAOFOF</t>
  </si>
  <si>
    <t>0001-00121171</t>
  </si>
  <si>
    <t>PUEBLOS,PTE, CIRUELO</t>
  </si>
  <si>
    <t>06:29AM</t>
  </si>
  <si>
    <t>CAJA EN BOLSA VERDE RAYADA /PLATANOS</t>
  </si>
  <si>
    <t>0001-00121172</t>
  </si>
  <si>
    <t>YESENIAVEGACORONEL</t>
  </si>
  <si>
    <t>06:31AM</t>
  </si>
  <si>
    <t>0001-00121173</t>
  </si>
  <si>
    <t>BERTHA,MIÑOPE, VILCHEZ</t>
  </si>
  <si>
    <t>YESENIA MILAGROS,FLORES, TIRADO</t>
  </si>
  <si>
    <t>10:27AM</t>
  </si>
  <si>
    <t>BOLSA AZUL/ ROPA</t>
  </si>
  <si>
    <t>0001-00121174</t>
  </si>
  <si>
    <t>OF LAMXX</t>
  </si>
  <si>
    <t>0001-00121175</t>
  </si>
  <si>
    <t>MALETA GRANDE ROSADA</t>
  </si>
  <si>
    <t>0001-00121176</t>
  </si>
  <si>
    <t>OFICINATUMBESX</t>
  </si>
  <si>
    <t>12:07PM</t>
  </si>
  <si>
    <t>0001-00121177</t>
  </si>
  <si>
    <t>OFICINASULLANAOF</t>
  </si>
  <si>
    <t>CAJA BEIGE - UTILES DE ÑLOMPIEZA</t>
  </si>
  <si>
    <t>0001-00121178</t>
  </si>
  <si>
    <t>OFTALARAOF</t>
  </si>
  <si>
    <t>ESCOBA PLOMA</t>
  </si>
  <si>
    <t>0001-00121179</t>
  </si>
  <si>
    <t>OFICINACAJAMARCAX</t>
  </si>
  <si>
    <t>0001-00121180</t>
  </si>
  <si>
    <t>JHONGARCIAQ</t>
  </si>
  <si>
    <t>0001-00121181</t>
  </si>
  <si>
    <t>RIOJAOFOF</t>
  </si>
  <si>
    <t>TAPA DE FIERRO</t>
  </si>
  <si>
    <t>0001-00121182</t>
  </si>
  <si>
    <t>JUAN GILBERTO,AYASTA, GILES</t>
  </si>
  <si>
    <t>MERY LUZAYASTAGILES</t>
  </si>
  <si>
    <t>CAJA ROJA/ DULCES</t>
  </si>
  <si>
    <t>0001-00121183</t>
  </si>
  <si>
    <t>0003-00004282</t>
  </si>
  <si>
    <t>CJ / TELEFONO EN USO</t>
  </si>
  <si>
    <t>NICOLAS</t>
  </si>
  <si>
    <t>0003-00105042</t>
  </si>
  <si>
    <t>OFCHICLAYOCHICLAYO</t>
  </si>
  <si>
    <t>OFLAMBAYEQYELAMYEQUE</t>
  </si>
  <si>
    <t>1 SOBRE D M,ANILA</t>
  </si>
  <si>
    <t>0003-00105043</t>
  </si>
  <si>
    <t>OF BAGUAOFOF</t>
  </si>
  <si>
    <t>1SOBRE</t>
  </si>
  <si>
    <t>0003-00105044</t>
  </si>
  <si>
    <t>OFOFOFC</t>
  </si>
  <si>
    <t>OFTRUJILLOO</t>
  </si>
  <si>
    <t>1 SOBRE D MANILA</t>
  </si>
  <si>
    <t>0003-00105045</t>
  </si>
  <si>
    <t>OFCC</t>
  </si>
  <si>
    <t>PF TARAPOTOTARAPOTO</t>
  </si>
  <si>
    <t>0003-00105046</t>
  </si>
  <si>
    <t>OFCHICHI</t>
  </si>
  <si>
    <t>OF CAJAMARCAO</t>
  </si>
  <si>
    <t>1 SOBRE D MNI</t>
  </si>
  <si>
    <t>0003-00105047</t>
  </si>
  <si>
    <t>OFCHICLAYOC</t>
  </si>
  <si>
    <t>OF TLARATALARATALARA</t>
  </si>
  <si>
    <t>0003-00105048</t>
  </si>
  <si>
    <t>OFMM</t>
  </si>
  <si>
    <t>OF MANCORAMM</t>
  </si>
  <si>
    <t>1 SOBR E DMIAL</t>
  </si>
  <si>
    <t>0003-00105049</t>
  </si>
  <si>
    <t>MARYZAPATAPIURA</t>
  </si>
  <si>
    <t>1SOBRE DMANILA</t>
  </si>
  <si>
    <t>0003-00105050</t>
  </si>
  <si>
    <t>OGFCHICLAYOCHICLAYO</t>
  </si>
  <si>
    <t>OFSULLANASU</t>
  </si>
  <si>
    <t>1SOBR DMANILA</t>
  </si>
  <si>
    <t>0003-00105051</t>
  </si>
  <si>
    <t>OFMOYOBAMBAMO</t>
  </si>
  <si>
    <t>1 SOBR D MANILA</t>
  </si>
  <si>
    <t>0003-00105052</t>
  </si>
  <si>
    <t>OFCHCH</t>
  </si>
  <si>
    <t>OFCHACHAPOYASCHAPOYAS</t>
  </si>
  <si>
    <t>0003-00105053</t>
  </si>
  <si>
    <t>OFCHICLAYOCHI</t>
  </si>
  <si>
    <t>OF JARNJAENJ</t>
  </si>
  <si>
    <t>1 SOBR DMNAILA</t>
  </si>
  <si>
    <t>0003-00105054</t>
  </si>
  <si>
    <t>OFCHICCHI</t>
  </si>
  <si>
    <t>OF TUMBESTT</t>
  </si>
  <si>
    <t>1 SOBR D MANILA DOC</t>
  </si>
  <si>
    <t>0003-00105055</t>
  </si>
  <si>
    <t>OF SISISI</t>
  </si>
  <si>
    <t>1 SOBRE DMNAIL DC</t>
  </si>
  <si>
    <t>0003-00105056</t>
  </si>
  <si>
    <t>OF LIMALIMALINA</t>
  </si>
  <si>
    <t>OF SOBRE</t>
  </si>
  <si>
    <t>0003-00105057</t>
  </si>
  <si>
    <t>OF PLAZANORTENORETE</t>
  </si>
  <si>
    <t>0003-00105058</t>
  </si>
  <si>
    <t>OFSANIGNACIOSAN IGNACIO</t>
  </si>
  <si>
    <t>1 BOLSA</t>
  </si>
  <si>
    <t>0003-00105059</t>
  </si>
  <si>
    <t>AREARRHHX</t>
  </si>
  <si>
    <t>OFICINATRUJILLOX</t>
  </si>
  <si>
    <t>BOLSA PLASTICA BLANCA</t>
  </si>
  <si>
    <t>0003-00105060</t>
  </si>
  <si>
    <t>RR HHXX</t>
  </si>
  <si>
    <t>0003-00105061</t>
  </si>
  <si>
    <t>RRHHXX</t>
  </si>
  <si>
    <t>OFICTRUJILLOX</t>
  </si>
  <si>
    <t>SOBE MANILA</t>
  </si>
  <si>
    <t>0003-00105062</t>
  </si>
  <si>
    <t>OFRRHHX</t>
  </si>
  <si>
    <t>0003-00105063</t>
  </si>
  <si>
    <t>OFRRHX</t>
  </si>
  <si>
    <t>0003-00105064</t>
  </si>
  <si>
    <t>SANCHEZGRANADOLUIS</t>
  </si>
  <si>
    <t>CRISTOBALSANTISTEBANSANDOVAL</t>
  </si>
  <si>
    <t>MOTO</t>
  </si>
  <si>
    <t>ERIC LOPEZ</t>
  </si>
  <si>
    <t>BOLSA BLANCA CON CASCO</t>
  </si>
  <si>
    <t>0003-00105065</t>
  </si>
  <si>
    <t>ANGEL LUZQUIÑOS</t>
  </si>
  <si>
    <t>0003-00105066</t>
  </si>
  <si>
    <t>FRANCO ALEJANDRO,BARRUTIA, TATAJE</t>
  </si>
  <si>
    <t>PQTE BL PQÑO / TELEFONO EN USO</t>
  </si>
  <si>
    <t>0003-00105067</t>
  </si>
  <si>
    <t>CRISTIANVILLAFUERTECHAVARRY</t>
  </si>
  <si>
    <t>0003-00105068</t>
  </si>
  <si>
    <t>JUAN CARLOS,NICOLETTI, GARNIQUE</t>
  </si>
  <si>
    <t>NATALIOGARNIQUEFLORES</t>
  </si>
  <si>
    <t>0003-00105069</t>
  </si>
  <si>
    <t>ABRAHAMOSTOSCAMACHO</t>
  </si>
  <si>
    <t>PAQTE EN SACO/LAPTOP</t>
  </si>
  <si>
    <t>0003-00105070</t>
  </si>
  <si>
    <t>ERODITASANTILLANVILCA</t>
  </si>
  <si>
    <t>CAJA / MEDICINA</t>
  </si>
  <si>
    <t>0003-00105071</t>
  </si>
  <si>
    <t>SYLVIAREYNAHIDALGO</t>
  </si>
  <si>
    <t>CAJA PLASTIFICADA 1</t>
  </si>
  <si>
    <t>0003-00105072</t>
  </si>
  <si>
    <t>GIUSEPPEAGUINAGABARSALLO</t>
  </si>
  <si>
    <t>SOBRE MANILA / DOC</t>
  </si>
  <si>
    <t>JHON ZAPATA</t>
  </si>
  <si>
    <t>0003-00105073</t>
  </si>
  <si>
    <t>OMARSTUCCHYARDILES</t>
  </si>
  <si>
    <t>COLLER ROJO</t>
  </si>
  <si>
    <t>0003-00105074</t>
  </si>
  <si>
    <t>ALONDRAMURILLOTRELLES</t>
  </si>
  <si>
    <t>CAJITA CELESTE/ZAPATILLAS</t>
  </si>
  <si>
    <t>0003-00105075</t>
  </si>
  <si>
    <t>OFCDETALARA</t>
  </si>
  <si>
    <t>0003-00105076</t>
  </si>
  <si>
    <t>OFCDESULLANA</t>
  </si>
  <si>
    <t>0003-00105077</t>
  </si>
  <si>
    <t>OFCDECHICLAYOI</t>
  </si>
  <si>
    <t>OFCDEBAGUA</t>
  </si>
  <si>
    <t>0003-00105078</t>
  </si>
  <si>
    <t>OFCHICLAYOOF</t>
  </si>
  <si>
    <t>OFCHACHACHACHA</t>
  </si>
  <si>
    <t>1 BOLSA BLANCA</t>
  </si>
  <si>
    <t>0003-00105079</t>
  </si>
  <si>
    <t>OF CAJACAJACJA</t>
  </si>
  <si>
    <t>1 NOLSA BLANC</t>
  </si>
  <si>
    <t>0003-00105080</t>
  </si>
  <si>
    <t>OFTRUTRU</t>
  </si>
  <si>
    <t>OFOFOF</t>
  </si>
  <si>
    <t>1 NBOLSA</t>
  </si>
  <si>
    <t>0003-00105081</t>
  </si>
  <si>
    <t>0003-00105082</t>
  </si>
  <si>
    <t>DWAYERNERTORAMIREZARRIETA</t>
  </si>
  <si>
    <t>1 CJA</t>
  </si>
  <si>
    <t>0003-00105083</t>
  </si>
  <si>
    <t>CJ BL / POS</t>
  </si>
  <si>
    <t>0003-00105084</t>
  </si>
  <si>
    <t>PAUL,DUQUE, FARIAS</t>
  </si>
  <si>
    <t>GIRO DE 400.00 SOLES</t>
  </si>
  <si>
    <t>0003-00105085</t>
  </si>
  <si>
    <t>TERESAOBANDOCAMPOS</t>
  </si>
  <si>
    <t>PQTE / ROPA EN USO</t>
  </si>
  <si>
    <t>0003-00105086</t>
  </si>
  <si>
    <t>0003-00105087</t>
  </si>
  <si>
    <t>OFCONTABILIDADNN</t>
  </si>
  <si>
    <t>OF.TUMBESNN</t>
  </si>
  <si>
    <t>SOBRECITO BLANCO</t>
  </si>
  <si>
    <t>0028-00000002</t>
  </si>
  <si>
    <t>CESAR EVANSMURGUIAOBAND</t>
  </si>
  <si>
    <t>08:16AM</t>
  </si>
  <si>
    <t>SOBRE / DOC</t>
  </si>
  <si>
    <t>0028-00000003</t>
  </si>
  <si>
    <t>JHAIR,CORDOVA, MORAN</t>
  </si>
  <si>
    <t>12:35PM</t>
  </si>
  <si>
    <t>PQTE MANILA / MEDICINA</t>
  </si>
  <si>
    <t>0028-00000004</t>
  </si>
  <si>
    <t>LUISECHEVARRIASALAZAR</t>
  </si>
  <si>
    <t>CAJA COMESTIBLE</t>
  </si>
  <si>
    <t>BOLSA ROJA</t>
  </si>
  <si>
    <t>0028-00000005</t>
  </si>
  <si>
    <t>10:26AM</t>
  </si>
  <si>
    <t>CJHITA BEIGE</t>
  </si>
  <si>
    <t>0037-00000106</t>
  </si>
  <si>
    <t>SOBRECITO MANILA</t>
  </si>
  <si>
    <t>0037-00000107</t>
  </si>
  <si>
    <t>HERNAN,CORTEZ, CHING</t>
  </si>
  <si>
    <t>FRANCISCOVILELAADRIANZEN</t>
  </si>
  <si>
    <t>CAJA/REGALO</t>
  </si>
  <si>
    <t>0037-00000109</t>
  </si>
  <si>
    <t>CJITA BEIGE</t>
  </si>
  <si>
    <t>0037-00000110</t>
  </si>
  <si>
    <t>SEGUNDO,CASAS, CHERO</t>
  </si>
  <si>
    <t>BORISTARAZONAS</t>
  </si>
  <si>
    <t>PAQTE EN BOLSA/FILTRO</t>
  </si>
  <si>
    <t>BALDES DE ACEITE</t>
  </si>
  <si>
    <t>0037-00000111</t>
  </si>
  <si>
    <t>RECURSOSHUMANOSD</t>
  </si>
  <si>
    <t>OFOFTALARA</t>
  </si>
  <si>
    <t>0037-00000112</t>
  </si>
  <si>
    <t>RECURSOSHUMANOSS</t>
  </si>
  <si>
    <t>OFOFCAJAMARCA</t>
  </si>
  <si>
    <t>0037-00000113</t>
  </si>
  <si>
    <t>12:26PM</t>
  </si>
  <si>
    <t>0037-00000114</t>
  </si>
  <si>
    <t>NARANJOS</t>
  </si>
  <si>
    <t>OF NARANJOXX</t>
  </si>
  <si>
    <t>12:55PM</t>
  </si>
  <si>
    <t>1 PAQUETE</t>
  </si>
  <si>
    <t>0037-00000115</t>
  </si>
  <si>
    <t>XOFCHICLAYO</t>
  </si>
  <si>
    <t>XOFSANIGNACIOX</t>
  </si>
  <si>
    <t>12:56PM</t>
  </si>
  <si>
    <t>1 SOBRE</t>
  </si>
  <si>
    <t>0037-00000116</t>
  </si>
  <si>
    <t>OFOFCHICLAYOO</t>
  </si>
  <si>
    <t>OF NVA CANVAVA</t>
  </si>
  <si>
    <t>09:19AM</t>
  </si>
  <si>
    <t>1CJA DE</t>
  </si>
  <si>
    <t>0037-00000117</t>
  </si>
  <si>
    <t>OF CHICLAYOOFOF</t>
  </si>
  <si>
    <t>OF LAMABYEQLAMBAYEQUEOF</t>
  </si>
  <si>
    <t>12:18PM</t>
  </si>
  <si>
    <t>1 CAJA DE LIBRE</t>
  </si>
  <si>
    <t>0037-00000118</t>
  </si>
  <si>
    <t>JUDHITRUESTAJIMENEZ</t>
  </si>
  <si>
    <t>0037-00000119</t>
  </si>
  <si>
    <t>PALO</t>
  </si>
  <si>
    <t>0037-00000120</t>
  </si>
  <si>
    <t>JUDITHRUESTAJIMENEZ</t>
  </si>
  <si>
    <t>PAQUEDTE NEGRO</t>
  </si>
  <si>
    <t>0037-00000121</t>
  </si>
  <si>
    <t>OXANA CARELIS,CERQUERA, ALBITRES</t>
  </si>
  <si>
    <t>0037-00000122</t>
  </si>
  <si>
    <t>HIPOLITORAMIREZADRIANZEN</t>
  </si>
  <si>
    <t>0037-00000123</t>
  </si>
  <si>
    <t>WILLIAMCHUMACEROANCAJIMA</t>
  </si>
  <si>
    <t>BOLSA BLANCA / VARIOS</t>
  </si>
  <si>
    <t>0037-00000124</t>
  </si>
  <si>
    <t>MILTO ECDULIO,CHIRA, CONDOLO</t>
  </si>
  <si>
    <t>CAJITA BLANCA/ LENTES</t>
  </si>
  <si>
    <t>0037-00000125</t>
  </si>
  <si>
    <t>GLADYSVALDIVIAPACHECO</t>
  </si>
  <si>
    <t>PQTITO NEGRO / VARIOS</t>
  </si>
  <si>
    <t>0037-00000126</t>
  </si>
  <si>
    <t>DIANAJULCABENITES</t>
  </si>
  <si>
    <t>PQTITO NEGRO / PANTALONETA</t>
  </si>
  <si>
    <t>0037-00000127</t>
  </si>
  <si>
    <t>MARIELA JULIANARODASVIVIANO</t>
  </si>
  <si>
    <t>CAJA MEDIANA /VIVERES</t>
  </si>
  <si>
    <t>0037-00000128</t>
  </si>
  <si>
    <t>LUCYFERNANDEZBERGARA</t>
  </si>
  <si>
    <t>1 CAJA DE ACCESORIO</t>
  </si>
  <si>
    <t>0037-00000129</t>
  </si>
  <si>
    <t>A UTORIZA SR JULIOJULIOJULIO</t>
  </si>
  <si>
    <t>HEBERTH JUNIOR,ESTRADA, BRAVO</t>
  </si>
  <si>
    <t>1 CAJA</t>
  </si>
  <si>
    <t>0037-00000130</t>
  </si>
  <si>
    <t>0037-00000131</t>
  </si>
  <si>
    <t>ISABELVALENCIALOZA</t>
  </si>
  <si>
    <t>CAJA /VARIOS</t>
  </si>
  <si>
    <t>0037-00000132</t>
  </si>
  <si>
    <t>EXAREE</t>
  </si>
  <si>
    <t>08:53AM</t>
  </si>
  <si>
    <t>CULER ROJO</t>
  </si>
  <si>
    <t>0037-00000133</t>
  </si>
  <si>
    <t>CAJITA AZUL+BLANCA /ACCESORIOS</t>
  </si>
  <si>
    <t>0037-00000134</t>
  </si>
  <si>
    <t>MARTINSILVAMORENO</t>
  </si>
  <si>
    <t>SHIRLEYMORENOPIEDRA</t>
  </si>
  <si>
    <t>0037-00000135</t>
  </si>
  <si>
    <t>09:23AM</t>
  </si>
  <si>
    <t>PAQUETITO BLANCO/</t>
  </si>
  <si>
    <t>0037-00000136</t>
  </si>
  <si>
    <t>JOHNGARCIAQUIRZ</t>
  </si>
  <si>
    <t>PAQTE BLKANCO</t>
  </si>
  <si>
    <t>0037-00000137</t>
  </si>
  <si>
    <t>OFLIMATAMMY</t>
  </si>
  <si>
    <t>10:29AM</t>
  </si>
  <si>
    <t>0037-00000138</t>
  </si>
  <si>
    <t>ROGER,CANDIOTTI, MILIAN</t>
  </si>
  <si>
    <t>LEYLABRONCANOCOLOMA</t>
  </si>
  <si>
    <t>10:05PM</t>
  </si>
  <si>
    <t>CAJA MARRON PLASTIFICADO</t>
  </si>
  <si>
    <t>0037-00000139</t>
  </si>
  <si>
    <t>CARMENMARINS</t>
  </si>
  <si>
    <t>09:42AM</t>
  </si>
  <si>
    <t>COSAS(1 PAQUETE AZUL+1 MESA+1 ATADO DE MADERAS)</t>
  </si>
  <si>
    <t>0037-00000140</t>
  </si>
  <si>
    <t>0037-00000141</t>
  </si>
  <si>
    <t>0037-00000142</t>
  </si>
  <si>
    <t>0037-00000143</t>
  </si>
  <si>
    <t>0037-00000144</t>
  </si>
  <si>
    <t>0037-00000145</t>
  </si>
  <si>
    <t>0037-00000146</t>
  </si>
  <si>
    <t>MARIAAYASTAGILES</t>
  </si>
  <si>
    <t>BOLSON ROJO/ROPA</t>
  </si>
  <si>
    <t>0037-00000147</t>
  </si>
  <si>
    <t>OF CHICLAYORECURSOSHUMANOS</t>
  </si>
  <si>
    <t>0037-00000148</t>
  </si>
  <si>
    <t>CORCHJO PLAST</t>
  </si>
  <si>
    <t>0037-00000149</t>
  </si>
  <si>
    <t>CHICLAYOCC</t>
  </si>
  <si>
    <t>PAQTE MANILA/UTILES DE ESCRITORIO</t>
  </si>
  <si>
    <t>B200-00057411</t>
  </si>
  <si>
    <t>MARIA AMERICA,ESTELA, LLALLE</t>
  </si>
  <si>
    <t>ROSA LUCIAYESQUENPOZO</t>
  </si>
  <si>
    <t>B200-00057442</t>
  </si>
  <si>
    <t>JULIO,AMAYA, CALDERON</t>
  </si>
  <si>
    <t>EXCESO</t>
  </si>
  <si>
    <t>B200-00057443</t>
  </si>
  <si>
    <t>ABDULL KRISHNA,ZAHOOR, VASQUEZ</t>
  </si>
  <si>
    <t>JUDITH,RAMIREZ, ARIAS</t>
  </si>
  <si>
    <t>PAQTE VERDE/ROPA</t>
  </si>
  <si>
    <t>B200-00057444</t>
  </si>
  <si>
    <t>JOSE,REVILLA, RODRIGUEZ</t>
  </si>
  <si>
    <t>INGRID KARINAREVILLARODRIGUEZ</t>
  </si>
  <si>
    <t>CAJITA EN BOLSA BLANCA/CELULAR USADO</t>
  </si>
  <si>
    <t>B200-00057445</t>
  </si>
  <si>
    <t>VICTOR RUPERTO,ANACLETO, GUERRERO</t>
  </si>
  <si>
    <t>MANUELZAPATAARANDA</t>
  </si>
  <si>
    <t>B200-00057446</t>
  </si>
  <si>
    <t>JUAN CARLOS,SECLEN, INFANTE</t>
  </si>
  <si>
    <t>MARIAGONZALESBARRERA</t>
  </si>
  <si>
    <t>09:34AM</t>
  </si>
  <si>
    <t>CAJA CONT PROD. NATURALES</t>
  </si>
  <si>
    <t>B200-00057447</t>
  </si>
  <si>
    <t>PAOLA DEL ROCIO,RODRIGUEZ, SIFUENTES</t>
  </si>
  <si>
    <t>09:59AM</t>
  </si>
  <si>
    <t>B200-00057448</t>
  </si>
  <si>
    <t>UBALDO,CHINCHAY, CULQUICONDOR</t>
  </si>
  <si>
    <t>JOSE MANUELPULACHECRISANTO</t>
  </si>
  <si>
    <t>10:03AM</t>
  </si>
  <si>
    <t>CAJA AMARILLA/RECUERDO PARA MISA</t>
  </si>
  <si>
    <t>B200-00057449</t>
  </si>
  <si>
    <t>SEGUNDO,NEYRA, ROJAS</t>
  </si>
  <si>
    <t>JORGEORDOÑEZMEDINA</t>
  </si>
  <si>
    <t>11:43AM</t>
  </si>
  <si>
    <t>PAQTE PEQUEÑO/TRANFORMADOR</t>
  </si>
  <si>
    <t>MALETA NEGRA/CONSOLA</t>
  </si>
  <si>
    <t>B200-00057450</t>
  </si>
  <si>
    <t>BRYAN KEVIN,GASCO, DE LA CRUZ</t>
  </si>
  <si>
    <t>SIGNY FRAYSINET,CORDOVA, CALLE</t>
  </si>
  <si>
    <t>PAQTITO BEIGE/REPUESTO PARA CELULARES</t>
  </si>
  <si>
    <t>B200-00057451</t>
  </si>
  <si>
    <t>ANICETO,HUAMAN, LUCERO</t>
  </si>
  <si>
    <t>FELICIANO,CHASQUERO, SURITA</t>
  </si>
  <si>
    <t>12:08PM</t>
  </si>
  <si>
    <t>BALDE FORRADO BLANCO/VIVERES</t>
  </si>
  <si>
    <t>B200-00057452</t>
  </si>
  <si>
    <t>DEYVI LEONCIO,CUMPA, PUICAN</t>
  </si>
  <si>
    <t>FRANKLIN CRISTIANLLACSAHUANGAALVARADO</t>
  </si>
  <si>
    <t>12:27PM</t>
  </si>
  <si>
    <t>SAQUITO BLANCO/SOMBREROS</t>
  </si>
  <si>
    <t>B200-00057453</t>
  </si>
  <si>
    <t>MARCO ANTONIO,FERNANDEZ, GONZALES</t>
  </si>
  <si>
    <t>JAIRO FRANCISCO,CULQUE, GONZALES</t>
  </si>
  <si>
    <t>12:33PM</t>
  </si>
  <si>
    <t>CAJA CONT. ENCHUFES</t>
  </si>
  <si>
    <t>B200-00057454</t>
  </si>
  <si>
    <t>JENNIFER,ROJAS, PAASACA</t>
  </si>
  <si>
    <t>CLARA LUZ,PAASACA, MAMANI</t>
  </si>
  <si>
    <t>12:36PM</t>
  </si>
  <si>
    <t>PAQTE ROSADO/VIVERES</t>
  </si>
  <si>
    <t>B200-00057455</t>
  </si>
  <si>
    <t>HANS,SANCHEZ, RUIZ</t>
  </si>
  <si>
    <t>B200-00057456</t>
  </si>
  <si>
    <t>JUAN JOSE,VALLEJOS, AZULA</t>
  </si>
  <si>
    <t>ANGIE DEL SOCORROVALLEJOSGUEVARA</t>
  </si>
  <si>
    <t>CAJA EN BOLSON PLASTIFICADO/COESTIBLE</t>
  </si>
  <si>
    <t>B200-00057457</t>
  </si>
  <si>
    <t>ROMINA DEL MILAGRO,CELIS, VASQUEZ</t>
  </si>
  <si>
    <t>GIOVANNY ELIZABETH,VASQUEZ, ACUÑA</t>
  </si>
  <si>
    <t>PAQTE MANILA CARGADOR DE LAPTOP</t>
  </si>
  <si>
    <t>B200-00057458</t>
  </si>
  <si>
    <t>LILIANA,PANTA, VILELA</t>
  </si>
  <si>
    <t>GRECIAMENDOZAPANTA</t>
  </si>
  <si>
    <t>PAQTE BLANCO/UTILES PERSONALES</t>
  </si>
  <si>
    <t>B200-00057459</t>
  </si>
  <si>
    <t>CESAR ANTONY,RIMARACHIN, PINEDO</t>
  </si>
  <si>
    <t>B200-00057460</t>
  </si>
  <si>
    <t>EMERITO,SUAREZ, SUAREZ</t>
  </si>
  <si>
    <t>NO VENDER,N, N</t>
  </si>
  <si>
    <t>B200-00057461</t>
  </si>
  <si>
    <t>KATHERIN,SANCHEZ, TANTALEAN</t>
  </si>
  <si>
    <t>B200-00057462</t>
  </si>
  <si>
    <t>JOHNNY,VILLEGAS, DE PUESCAS</t>
  </si>
  <si>
    <t>LAZAROPUESCASALTAMIRANO</t>
  </si>
  <si>
    <t>SOBRECITO ,MANILA/ LLAVES</t>
  </si>
  <si>
    <t>B200-00057463</t>
  </si>
  <si>
    <t>JESUS,PALACIOS, MEJIA</t>
  </si>
  <si>
    <t>10:06PM</t>
  </si>
  <si>
    <t>B200-00057464</t>
  </si>
  <si>
    <t>HAYDEE MARIA,CHUÑE, QUICIO</t>
  </si>
  <si>
    <t>10:14PM</t>
  </si>
  <si>
    <t>B200-00057465</t>
  </si>
  <si>
    <t>MARIA DEL ROSARIO,FERNANDEZ, SILVA</t>
  </si>
  <si>
    <t>11:14PM</t>
  </si>
  <si>
    <t>B200-00057466</t>
  </si>
  <si>
    <t>AGUSTIN,CASTILLO, BURGOS</t>
  </si>
  <si>
    <t>11:17PM</t>
  </si>
  <si>
    <t>B200-00057467</t>
  </si>
  <si>
    <t>JONATHAN,GARCIA, TAPIA</t>
  </si>
  <si>
    <t>11:26PM</t>
  </si>
  <si>
    <t>B200-00057481</t>
  </si>
  <si>
    <t>DANIEL,ROJAS, CABREJOS</t>
  </si>
  <si>
    <t>CESAR AUGUSTO,ANCAJIMA, SAAVEDRA</t>
  </si>
  <si>
    <t>06:16AM</t>
  </si>
  <si>
    <t>CAJA BEIH CHUPONES</t>
  </si>
  <si>
    <t>B200-00057482</t>
  </si>
  <si>
    <t>YOVANI VERONICA,ORTIZ, MENA</t>
  </si>
  <si>
    <t>FANY,ORTIZ, MENA</t>
  </si>
  <si>
    <t>SACO AZUL CONTIENE ROPA</t>
  </si>
  <si>
    <t>B200-00057483</t>
  </si>
  <si>
    <t>THACGY,MARCHAN, MANAY</t>
  </si>
  <si>
    <t>WILMER,MARCHAN, RUESTA</t>
  </si>
  <si>
    <t>CAJA BEIG / TELAS</t>
  </si>
  <si>
    <t>B200-00057485</t>
  </si>
  <si>
    <t>MIGUEL ANDER,CONDOR, EDQUEN</t>
  </si>
  <si>
    <t>ROSA,RAMOS, CHERO</t>
  </si>
  <si>
    <t>B200-00057486</t>
  </si>
  <si>
    <t>ELIZABETH,ESPINOZA, RUGEL</t>
  </si>
  <si>
    <t>PEDRO NICOLAS,ESPINOZA, RUJEL</t>
  </si>
  <si>
    <t>06:50AM</t>
  </si>
  <si>
    <t>CAJA BEIG / KINKONES Y MEDICINA</t>
  </si>
  <si>
    <t>B200-00057487</t>
  </si>
  <si>
    <t>MANUELA,ANGELES, LLUMPO</t>
  </si>
  <si>
    <t>LENNIN,MILLONES, ANGELES</t>
  </si>
  <si>
    <t>06:58AM</t>
  </si>
  <si>
    <t>CAJA BEIG / VIVERES Y BOLSA NEGRA / PAPEL</t>
  </si>
  <si>
    <t>B200-00057488</t>
  </si>
  <si>
    <t>MARCO ANTONIO,INGA, USCA</t>
  </si>
  <si>
    <t>CINTHIA ANGELICA,SILUPU, PINTADO</t>
  </si>
  <si>
    <t>07:06AM</t>
  </si>
  <si>
    <t>CAJA BLANCA / REVISTAS</t>
  </si>
  <si>
    <t>B200-00057491</t>
  </si>
  <si>
    <t>MARCOS,CANAHUIRE, PEÑA</t>
  </si>
  <si>
    <t>KEVIN ARNOLD,CANAHUIRE, RODAS</t>
  </si>
  <si>
    <t>07:51AM</t>
  </si>
  <si>
    <t>CAJA BEIG / COMESTIBLES</t>
  </si>
  <si>
    <t>B200-00057493</t>
  </si>
  <si>
    <t>PEDRO RUIZ</t>
  </si>
  <si>
    <t>NILIA YOCSY,CUIPAL, CORDOVA</t>
  </si>
  <si>
    <t>FANNY,CORDOVA, PEÑA</t>
  </si>
  <si>
    <t>08:05AM</t>
  </si>
  <si>
    <t>CAJITA BEIG / ROPA</t>
  </si>
  <si>
    <t>B200-00057494</t>
  </si>
  <si>
    <t>EVANJELINA,CAICEDO, LOPEZ</t>
  </si>
  <si>
    <t>MARIELA,GUTIERREZ, GARCIA</t>
  </si>
  <si>
    <t>08:31AM</t>
  </si>
  <si>
    <t>SOBRE MANILA PEQUEÑO</t>
  </si>
  <si>
    <t>B200-00057495</t>
  </si>
  <si>
    <t>VIANNA MERCEDES,ESPINOZA, ROMAN</t>
  </si>
  <si>
    <t>ERICKFLORESESPINOZA</t>
  </si>
  <si>
    <t>08:48AM</t>
  </si>
  <si>
    <t>PAQUETITO MANILA / LLAVES</t>
  </si>
  <si>
    <t>B200-00057496</t>
  </si>
  <si>
    <t>CESAR,RODRIGUEZ, VALLADOLID</t>
  </si>
  <si>
    <t>EDWINLOPEZRODRIGUEZ</t>
  </si>
  <si>
    <t>08:55AM</t>
  </si>
  <si>
    <t>CAJA BEIG / PAN</t>
  </si>
  <si>
    <t>B200-00057499</t>
  </si>
  <si>
    <t>KATHERINE,PIEDRA, DEL AGUILA</t>
  </si>
  <si>
    <t>CRISTINA,PIEDRA, TELLO</t>
  </si>
  <si>
    <t>09:07AM</t>
  </si>
  <si>
    <t>MANILA BLANCO / MEDICINA</t>
  </si>
  <si>
    <t>B200-00057500</t>
  </si>
  <si>
    <t>MARIA LUZ,TRONCOS, JIMENEZ</t>
  </si>
  <si>
    <t>DAVISESTINOTRONCOS</t>
  </si>
  <si>
    <t>09:26AM</t>
  </si>
  <si>
    <t>PAQUETE NEGRO / ROPA</t>
  </si>
  <si>
    <t>B200-00057501</t>
  </si>
  <si>
    <t>EDER,HUAMAN, MALCA</t>
  </si>
  <si>
    <t>MARCOSCHIROQUECHAVAERRY</t>
  </si>
  <si>
    <t>2 PAQUETES NEGROS / CANASTAS DE FLORES</t>
  </si>
  <si>
    <t>B200-00057502</t>
  </si>
  <si>
    <t>RAUL EDUARDO,CABALLERO, ALCALDE</t>
  </si>
  <si>
    <t>CATHERINE CAMILACABALLEROBARBOZA</t>
  </si>
  <si>
    <t>CAJA BEIG / LIBROS Y GALLETAS</t>
  </si>
  <si>
    <t>B200-00057503</t>
  </si>
  <si>
    <t>JOSE LUIS,VENTURA, SERREPE</t>
  </si>
  <si>
    <t>JORGE LUIS,NOBLECILLA, BACA</t>
  </si>
  <si>
    <t>10:30AM</t>
  </si>
  <si>
    <t>CORCHO BLANCO / GOTAS</t>
  </si>
  <si>
    <t>B200-00057505</t>
  </si>
  <si>
    <t>JUANA MICAELA,TIRADO, THURKOSKY DE RAMÍREZ</t>
  </si>
  <si>
    <t>ELADIO,MELCHOR, FLORES</t>
  </si>
  <si>
    <t>CAJA BEIG GRANDE / VENTILADOR Y ROPA</t>
  </si>
  <si>
    <t>B200-00057506</t>
  </si>
  <si>
    <t>ROCIO DEL PILAR,MEDINA, DAVILA</t>
  </si>
  <si>
    <t>ROBERTO,CASTILLO, CABREJOS</t>
  </si>
  <si>
    <t>PARQUE BOLSA BLANCA / BUZO</t>
  </si>
  <si>
    <t>B200-00057507</t>
  </si>
  <si>
    <t>BRITTNEY,ESTRELLA, NN</t>
  </si>
  <si>
    <t>OMAR ALDAIR,PEREZ, BUSTAMANTE</t>
  </si>
  <si>
    <t>CAJA BLANCA / AUDIFONOS</t>
  </si>
  <si>
    <t>B200-00057508</t>
  </si>
  <si>
    <t>ALESSANDRA,DIAZ, LIZA</t>
  </si>
  <si>
    <t>ANYI CAROLINA,RESTREPO, CANO</t>
  </si>
  <si>
    <t>CAJA EN BOLSA BLANCA / TOMATODO</t>
  </si>
  <si>
    <t>B200-00057509</t>
  </si>
  <si>
    <t>JUAN EMILIO,CHIANG, MIMBELA</t>
  </si>
  <si>
    <t>GIDA,BAZAN, CHAVEZ</t>
  </si>
  <si>
    <t>1 CAJITA BEIG/ CARGADOR DE CELULAR</t>
  </si>
  <si>
    <t>B200-00057510</t>
  </si>
  <si>
    <t>11:19AM</t>
  </si>
  <si>
    <t>CAJA BEIG / CHUPONES</t>
  </si>
  <si>
    <t>B200-00057511</t>
  </si>
  <si>
    <t>JUNIOR MIGUEL,MILLONES, AQUINO</t>
  </si>
  <si>
    <t>BECKSYVARAJESUS</t>
  </si>
  <si>
    <t>SOBRA MANILA / LLAVES</t>
  </si>
  <si>
    <t>B200-00057512</t>
  </si>
  <si>
    <t>DANIEL,VELASQUEZ, GARCIA</t>
  </si>
  <si>
    <t>CARMEN MELISSA,CARCAMO, GALAN</t>
  </si>
  <si>
    <t>11:41AM</t>
  </si>
  <si>
    <t>CAJA BLANCO / FRUTA</t>
  </si>
  <si>
    <t>B200-00057513</t>
  </si>
  <si>
    <t>JAQUELINE PAMELA,MONDRAGON, PINEDA</t>
  </si>
  <si>
    <t>FERNANDO FLORIANO,DIOSES, NOBLECILLA</t>
  </si>
  <si>
    <t>PAQUETE MANILA / MEDICINA</t>
  </si>
  <si>
    <t>B200-00057514</t>
  </si>
  <si>
    <t>JORGE,SAUSA, PEREYRA</t>
  </si>
  <si>
    <t>ASUNCIONA,LOZANO, CRUZ</t>
  </si>
  <si>
    <t>12:04PM</t>
  </si>
  <si>
    <t>PAQUET BLANCO / ROPA</t>
  </si>
  <si>
    <t>B200-00057515</t>
  </si>
  <si>
    <t>JOSE MARLON,FALEN, CASTAÑEDA</t>
  </si>
  <si>
    <t>JOSE MANUELFALENQUEPUY</t>
  </si>
  <si>
    <t>GIRO DE 150.00 SOLES</t>
  </si>
  <si>
    <t>B200-00057516</t>
  </si>
  <si>
    <t>JULIO CESAR,QUIROGA, AYVAR</t>
  </si>
  <si>
    <t>LUIS,QUIROGA, GONSALEZ</t>
  </si>
  <si>
    <t>SOBRE MANILA / DOCUMENTOS</t>
  </si>
  <si>
    <t>B200-00057517</t>
  </si>
  <si>
    <t>ELMER IVAN,LALANGUI, SAMPEN</t>
  </si>
  <si>
    <t>MARIA ALEJANDRA,PORTOCARRERO, HUAMAN</t>
  </si>
  <si>
    <t>PAQUETE MANILA / PLACAS DE VEHICULO</t>
  </si>
  <si>
    <t>B200-00057518</t>
  </si>
  <si>
    <t>JORGE ADAN,VELARDE, LEIVA</t>
  </si>
  <si>
    <t>MARYCRUZ,PEÑA, ABARCA</t>
  </si>
  <si>
    <t>LAPTOP EN USO</t>
  </si>
  <si>
    <t>B200-00057519</t>
  </si>
  <si>
    <t>NELLY MARIHSELA SULIBETH,JIMENEZ, ESCOBEDO</t>
  </si>
  <si>
    <t>AURA NELLY,PACHERRES, RODRIGUEZ</t>
  </si>
  <si>
    <t>12:28PM</t>
  </si>
  <si>
    <t>CAJITA BEIG / COLAGENO</t>
  </si>
  <si>
    <t>B200-00057520</t>
  </si>
  <si>
    <t>DOLLY,RIVERA, COTOS</t>
  </si>
  <si>
    <t>JOB ABIMAELMACHADOJULCA</t>
  </si>
  <si>
    <t>B200-00057521</t>
  </si>
  <si>
    <t>JEREMY ABDIAS,PEREZ, COVEÑAS</t>
  </si>
  <si>
    <t>JUANCOVEÑASALVAREZ</t>
  </si>
  <si>
    <t>CAJA BEIG / AUDIFONOS</t>
  </si>
  <si>
    <t>B200-00057522</t>
  </si>
  <si>
    <t>ZORRITOS</t>
  </si>
  <si>
    <t>YADIRA ANDREA,LECCA, SEGURA</t>
  </si>
  <si>
    <t>REYMONT DAVIDCASTILLONAVARRO</t>
  </si>
  <si>
    <t>B200-00057523</t>
  </si>
  <si>
    <t>LUIS VICENTE,ARDILES, HIDALGO</t>
  </si>
  <si>
    <t>NOEBERRUDOMINGUEZ</t>
  </si>
  <si>
    <t>UNA PLANCHA DE CERAMICAS</t>
  </si>
  <si>
    <t>B200-00057524</t>
  </si>
  <si>
    <t>WILSON HUMBERTO,SERRANO, GALINDO</t>
  </si>
  <si>
    <t>JENY,RISCO, VIVANCO</t>
  </si>
  <si>
    <t>SACO NEGRO / QUESO</t>
  </si>
  <si>
    <t>B200-00057525</t>
  </si>
  <si>
    <t>RICHARD CRISTIAN,CARRASCO, VASQUEZ</t>
  </si>
  <si>
    <t>DAGOBERTO,CALVO, CHONSEN</t>
  </si>
  <si>
    <t>CAJA / DOCUMENTOS</t>
  </si>
  <si>
    <t>B200-00057526</t>
  </si>
  <si>
    <t>JUAN CARLOS,URIARTE, VASQUEZ</t>
  </si>
  <si>
    <t>ROSELL,HUAMAN, VASQUEZ</t>
  </si>
  <si>
    <t>CAJA EN BOLSA BLANCA IMAGENES</t>
  </si>
  <si>
    <t>B200-00057528</t>
  </si>
  <si>
    <t>FANNY ISABEL,VELASQUEZ, CARRANZA</t>
  </si>
  <si>
    <t>PATRICIA DEL CARMENTUESTAMONTEZA</t>
  </si>
  <si>
    <t>CAJITA MEDICINAS</t>
  </si>
  <si>
    <t>B200-00057529</t>
  </si>
  <si>
    <t>FRANCISCO CARLOS,CAPUÑAY, RAMIREZ</t>
  </si>
  <si>
    <t>LUISPACHECOCHERO</t>
  </si>
  <si>
    <t>CJA NEGRA/ REPUESTO</t>
  </si>
  <si>
    <t>B200-00057530</t>
  </si>
  <si>
    <t>MARHYCIELO DE LOS ANGELES,MENDOZA, LEYTON</t>
  </si>
  <si>
    <t>B200-00057531</t>
  </si>
  <si>
    <t>JULIAN,DE LA CRUZ, MANAYAY</t>
  </si>
  <si>
    <t>BLANCA DE LACRUZPAICO</t>
  </si>
  <si>
    <t>CJA BEIGE EMB/ ROPA</t>
  </si>
  <si>
    <t>B200-00057532</t>
  </si>
  <si>
    <t>PRESBITERO,DIAZ, TELLO</t>
  </si>
  <si>
    <t>ERLITADIAZVERGARA</t>
  </si>
  <si>
    <t>SAQUETA NARAJA/ COMESTIBLE</t>
  </si>
  <si>
    <t>B200-00057533</t>
  </si>
  <si>
    <t>SAÚL DE JESÚS,TORRES, CASTILLO</t>
  </si>
  <si>
    <t>HONALD REYBER,CONDOLO, ABAD</t>
  </si>
  <si>
    <t>CJITAAZUL/ MATERIA MEDICO</t>
  </si>
  <si>
    <t>B200-00057534</t>
  </si>
  <si>
    <t>CARLOS MARTIN,FERNANDEZ, MONTOYA</t>
  </si>
  <si>
    <t>MIRTHA JAELJIMENEZPARRILLA</t>
  </si>
  <si>
    <t>PQTENEGRO/ SOBREROS</t>
  </si>
  <si>
    <t>B200-00057535</t>
  </si>
  <si>
    <t>ELOISA EUFEMIA,CASTILLO, LINARES</t>
  </si>
  <si>
    <t>OSCARTIRADOMEDINA</t>
  </si>
  <si>
    <t>SOBRECITO MANILA/ DOC</t>
  </si>
  <si>
    <t>B200-00057536</t>
  </si>
  <si>
    <t>CAROLAY,VALQUI, PUERTA</t>
  </si>
  <si>
    <t>B200-00057537</t>
  </si>
  <si>
    <t>DESIDERIO,CARRANZA, CASTILLO</t>
  </si>
  <si>
    <t>AUGUSTO,TUÑOQUE, BALDERA</t>
  </si>
  <si>
    <t>CJA BEIGE/ PROD HERBALIFE</t>
  </si>
  <si>
    <t>B200-00057538</t>
  </si>
  <si>
    <t>ANA CECILIA,COVEÑAS, HUIMAN</t>
  </si>
  <si>
    <t>CARLANEPOREAÑO</t>
  </si>
  <si>
    <t>BOLSA CREMA/ ALMOHADAS</t>
  </si>
  <si>
    <t>B200-00057539</t>
  </si>
  <si>
    <t>DALIA EMPERATRIZ,SEGURA, RACHI</t>
  </si>
  <si>
    <t>RONNYCESPEDESMEDINA</t>
  </si>
  <si>
    <t>SPBRE MANILA/ DOC</t>
  </si>
  <si>
    <t>B200-00057540</t>
  </si>
  <si>
    <t>MIGUEL,CAICEDO, FARRO</t>
  </si>
  <si>
    <t>EDUI ELENER,MUÑOZ, TORRES</t>
  </si>
  <si>
    <t>SOBRE MANILA EMB/ DOC</t>
  </si>
  <si>
    <t>B200-00057541</t>
  </si>
  <si>
    <t>VICTOR ENRIQUE,LOZADA, OLANO</t>
  </si>
  <si>
    <t>VANESSA,SANDOVAL, CRUZ</t>
  </si>
  <si>
    <t>SOBRE MANILA/ DOC</t>
  </si>
  <si>
    <t>B200-00057542</t>
  </si>
  <si>
    <t>ENZOVALDEONCAMPOVERDE</t>
  </si>
  <si>
    <t>B200-00057543</t>
  </si>
  <si>
    <t>WILLIAMESTRADAALBURQUEQUE</t>
  </si>
  <si>
    <t>B200-00057544</t>
  </si>
  <si>
    <t>LEODAN,ROQUE, PADILLA</t>
  </si>
  <si>
    <t>SANDRA,ORTIZ, VALQUI</t>
  </si>
  <si>
    <t>CJA BIEGE/ SB02-246</t>
  </si>
  <si>
    <t>B200-00057545</t>
  </si>
  <si>
    <t>DAVID,AGUILAR, GARAY</t>
  </si>
  <si>
    <t>JOSUEAGUILARGARAY</t>
  </si>
  <si>
    <t>PQTE NEGRO/ LAPTOP USADA</t>
  </si>
  <si>
    <t>B200-00057546</t>
  </si>
  <si>
    <t>SILVANO ADRIAN,MENDOZA, COTAQUISPE</t>
  </si>
  <si>
    <t>LISBETH,VALLADOLID, RIOFRIO</t>
  </si>
  <si>
    <t>CJA/ DULCES</t>
  </si>
  <si>
    <t>B200-00057547</t>
  </si>
  <si>
    <t>JESSICA,CUEVA, VILLAVICENCIO</t>
  </si>
  <si>
    <t>ERNESTOMIJAGAONA</t>
  </si>
  <si>
    <t>B200-00057548</t>
  </si>
  <si>
    <t>GABY,GOMEZ, MORE</t>
  </si>
  <si>
    <t>DUBERLITANTARICOGOMEZ</t>
  </si>
  <si>
    <t>CJITA BEIGE/ RELOJ+RESINA</t>
  </si>
  <si>
    <t>B200-00057549</t>
  </si>
  <si>
    <t>ANANI MARIBEL,RAMOS, BARNUEVO</t>
  </si>
  <si>
    <t>YISELA ASUCENA,VASQUEZ, RAMAL</t>
  </si>
  <si>
    <t>PQTEBLANCO/ ROPA</t>
  </si>
  <si>
    <t>B200-00057550</t>
  </si>
  <si>
    <t>ELMER YOBER,CASTAÑEDA, CAMPOS</t>
  </si>
  <si>
    <t>B200-00057551</t>
  </si>
  <si>
    <t>MARIA EDITH,SAMAME, INGA</t>
  </si>
  <si>
    <t>MONICA,MEDINA, FARFAN</t>
  </si>
  <si>
    <t>PQTE BEIGE/ BOLANTES</t>
  </si>
  <si>
    <t>B200-00057552</t>
  </si>
  <si>
    <t>RAUL JERSON,RINZA, VELIZ</t>
  </si>
  <si>
    <t>CARLOS FERMIN,GIRON, VARONA</t>
  </si>
  <si>
    <t>PQTE PLAST6/ PRENDAS</t>
  </si>
  <si>
    <t>B200-00057553</t>
  </si>
  <si>
    <t>ALEX,ULFE, BELLO</t>
  </si>
  <si>
    <t>YONI DANI,GARCIA, GARCIA</t>
  </si>
  <si>
    <t>PQTE NEGRO PLANO/ MATERIAL CORCHO</t>
  </si>
  <si>
    <t>B200-00057554</t>
  </si>
  <si>
    <t>EULALIO,VILLAR, CASTRO</t>
  </si>
  <si>
    <t>SOLEDADBENITESMEDINA</t>
  </si>
  <si>
    <t>CAJ BLANCA/ MOLINO</t>
  </si>
  <si>
    <t>B200-00057555</t>
  </si>
  <si>
    <t>JESUS DANIEL,PIZARRO, CASTRO</t>
  </si>
  <si>
    <t>PENALIDAD</t>
  </si>
  <si>
    <t>B200-00057556</t>
  </si>
  <si>
    <t>ENRIQUE,HEREDIA, MELENDEZ</t>
  </si>
  <si>
    <t>JUANA PASCUALA,HUANCAY, BERRIOS</t>
  </si>
  <si>
    <t>CJA BEIGE/ SUPLEMENTOS</t>
  </si>
  <si>
    <t>B200-00057557</t>
  </si>
  <si>
    <t>TONY,TAFUR, ALVA</t>
  </si>
  <si>
    <t>B200-00057558</t>
  </si>
  <si>
    <t>SONIA MARGARITA,SU, WING DE REQUEJO</t>
  </si>
  <si>
    <t>LISBETH,JIMENEZ, GAVIDIA</t>
  </si>
  <si>
    <t>CJA BEIGE EMB/ JAULA PARA MASCOTA</t>
  </si>
  <si>
    <t>LIZBETH,JIMENEZ, GAVIDIA</t>
  </si>
  <si>
    <t>PTE BOLSON EMB/ ROPA</t>
  </si>
  <si>
    <t>B200-00057559</t>
  </si>
  <si>
    <t>MIA,AGUINAGA, FERNANDEZ</t>
  </si>
  <si>
    <t>ROLYREYNASALAZAR</t>
  </si>
  <si>
    <t>PQTE NEGRO EMB/ TELA</t>
  </si>
  <si>
    <t>B200-00057560</t>
  </si>
  <si>
    <t>ROSA ANGELICA,ZAMORA, CACHAY</t>
  </si>
  <si>
    <t>ARMANDOALVARADORUIZ</t>
  </si>
  <si>
    <t>PATE BEIGE/ REJILLA</t>
  </si>
  <si>
    <t>B200-00057561</t>
  </si>
  <si>
    <t>MARIA VIOLETA,CALDERON, HERRERA</t>
  </si>
  <si>
    <t>B200-00057562</t>
  </si>
  <si>
    <t>JOSE,TIRADO, DELGADO</t>
  </si>
  <si>
    <t>GERALDINE,PALACIOS, PEÑA</t>
  </si>
  <si>
    <t>PQTITO NEGRO/ PROD FUXION</t>
  </si>
  <si>
    <t>B200-00057563</t>
  </si>
  <si>
    <t>VICTOR ADOLFO,DEL, CASTILLO ASENCIO</t>
  </si>
  <si>
    <t>MARIA NELLY,MEJIA, JULCA</t>
  </si>
  <si>
    <t>SOBRE BLANCO/ DOC</t>
  </si>
  <si>
    <t>B200-00057564</t>
  </si>
  <si>
    <t>EDWIN RONALD,FERROÑAN, SANDOVAL</t>
  </si>
  <si>
    <t>SILVESTREALVINESNUNTON</t>
  </si>
  <si>
    <t>PQTE CELESTE/ ROPA</t>
  </si>
  <si>
    <t>B200-00057565</t>
  </si>
  <si>
    <t>ZULY MARGOTH,PEREZ, DAVILA</t>
  </si>
  <si>
    <t>ABELRAMIREZGRANADINO</t>
  </si>
  <si>
    <t>CJA BEIGE/ PROD VETERINARIO</t>
  </si>
  <si>
    <t>B200-00057566</t>
  </si>
  <si>
    <t>ABNER,HERRERA, VASQUEZ</t>
  </si>
  <si>
    <t>DANIEL,MONTENEGRO, CHORE</t>
  </si>
  <si>
    <t>ATADO 3 CJAS/ GUITARRAS</t>
  </si>
  <si>
    <t>B200-00057567</t>
  </si>
  <si>
    <t>HAYDEE,PEDRAZA, GUEVARA</t>
  </si>
  <si>
    <t>LETYPINTADOCALLE</t>
  </si>
  <si>
    <t>SOBRECITO MANILA/ RESINA</t>
  </si>
  <si>
    <t>B200-00057568</t>
  </si>
  <si>
    <t>ROSA MAGDALENA,ALVARADO, ZAPATA</t>
  </si>
  <si>
    <t>VICTOR MANUELALVARADOZAPATA</t>
  </si>
  <si>
    <t>BOLSA DE PAPEL/ MEDICINA</t>
  </si>
  <si>
    <t>B200-00057569</t>
  </si>
  <si>
    <t>JOSE ALFONSO,BUSTAMANTE, CARO</t>
  </si>
  <si>
    <t>LISBETH ANDREA,OLAYA, CARRILLO</t>
  </si>
  <si>
    <t>PQTE VERDE/ ROPA USADA</t>
  </si>
  <si>
    <t>B200-00057570</t>
  </si>
  <si>
    <t>KELLY CECILIA,FERNANDEZ, NAVARRO</t>
  </si>
  <si>
    <t>RUTHVILLEGASMARCHAN</t>
  </si>
  <si>
    <t>B200-00057571</t>
  </si>
  <si>
    <t>DORA AIDE,VENTURA, MENDOZA</t>
  </si>
  <si>
    <t>JHON SEGUNDOPULACHECARREÑO</t>
  </si>
  <si>
    <t>SOBRE MANILA/ D0OC</t>
  </si>
  <si>
    <t>B200-00057572</t>
  </si>
  <si>
    <t>CARLA AIMEE,PURIZACA, PORTOCARRERO</t>
  </si>
  <si>
    <t>SARITANAVARROYOVERA</t>
  </si>
  <si>
    <t>CJA BLANCA/ ROPA</t>
  </si>
  <si>
    <t>B200-00057573</t>
  </si>
  <si>
    <t>ELIANA ROSMERY,YOCTUN, RIOS</t>
  </si>
  <si>
    <t>09:44PM</t>
  </si>
  <si>
    <t>B200-00057574</t>
  </si>
  <si>
    <t>YHEANFRANCO YHUNIOR,PURIZAGA, HERRERA</t>
  </si>
  <si>
    <t>09:46PM</t>
  </si>
  <si>
    <t>B200-00057575</t>
  </si>
  <si>
    <t>JOSE SMITH,MARTINEZ, PEÑA</t>
  </si>
  <si>
    <t>10:13PM</t>
  </si>
  <si>
    <t>B200-00057576</t>
  </si>
  <si>
    <t>MARIVEL,GUEVARA, RAMOS</t>
  </si>
  <si>
    <t>10:17PM</t>
  </si>
  <si>
    <t>B200-00057577</t>
  </si>
  <si>
    <t>LORENA,VILLANUEVA, FALLA</t>
  </si>
  <si>
    <t>10:32PM</t>
  </si>
  <si>
    <t>B200-00057578</t>
  </si>
  <si>
    <t>CARMEN TERESA,TEJADA, AÑASCO</t>
  </si>
  <si>
    <t>11:05PM</t>
  </si>
  <si>
    <t>B200-00057579</t>
  </si>
  <si>
    <t>ESTEBAN,VILLEGAS, AGUILAR</t>
  </si>
  <si>
    <t>B200-00057580</t>
  </si>
  <si>
    <t>JUAN CARLOS GABRIEL,BENITES, PANTA</t>
  </si>
  <si>
    <t>11:19PM</t>
  </si>
  <si>
    <t>B200-00057588</t>
  </si>
  <si>
    <t>ANA MARIA,ZUÑIGA, CORONEL</t>
  </si>
  <si>
    <t>HUBERZUÑIGACORONEL</t>
  </si>
  <si>
    <t>06:40AM</t>
  </si>
  <si>
    <t>CAJA /VIVERES</t>
  </si>
  <si>
    <t>B200-00057589</t>
  </si>
  <si>
    <t>JUAN,CARHUATOCTO, ALZA</t>
  </si>
  <si>
    <t>KATERINECARHUATOCTOESCOBAR</t>
  </si>
  <si>
    <t>CAJA MEDINA/BUSO ADIDAS</t>
  </si>
  <si>
    <t>B200-00057590</t>
  </si>
  <si>
    <t>MARIBEL DEL ROCIO,QUISPE, MAITTRE</t>
  </si>
  <si>
    <t>EXESO</t>
  </si>
  <si>
    <t>B200-00057591</t>
  </si>
  <si>
    <t>LUZ MARIA,GUERRERO, ROJAS</t>
  </si>
  <si>
    <t>06:52AM</t>
  </si>
  <si>
    <t>B200-00057592</t>
  </si>
  <si>
    <t>SANTOS,JIMENEZ, QUITO</t>
  </si>
  <si>
    <t>06:55AM</t>
  </si>
  <si>
    <t>B200-00057593</t>
  </si>
  <si>
    <t>IVONNE,AVALO, CABRERA</t>
  </si>
  <si>
    <t>07:42AM</t>
  </si>
  <si>
    <t>EXCES</t>
  </si>
  <si>
    <t>B200-00057594</t>
  </si>
  <si>
    <t>MERCEDES,NEYRA, HERRERA</t>
  </si>
  <si>
    <t>GERSONSAMILLANNEYRA</t>
  </si>
  <si>
    <t>07:48AM</t>
  </si>
  <si>
    <t>CORCHO BLANCO/MENESTRAS</t>
  </si>
  <si>
    <t>B200-00057595</t>
  </si>
  <si>
    <t>PUENTE CIRUELO</t>
  </si>
  <si>
    <t>EDUARD,BRAVO, CÓRDOVA</t>
  </si>
  <si>
    <t>DARWIN,NÚÑEZ, VILLEGAS</t>
  </si>
  <si>
    <t>08:08AM</t>
  </si>
  <si>
    <t>B200-00057596</t>
  </si>
  <si>
    <t>DELVIS,HERRERA, CARMEN</t>
  </si>
  <si>
    <t>FANNYHERRERACARMEN</t>
  </si>
  <si>
    <t>08:33AM</t>
  </si>
  <si>
    <t>PAQTE NEGRO/*DOC</t>
  </si>
  <si>
    <t>B200-00057597</t>
  </si>
  <si>
    <t>MARILU,DIAZ, LUDEÑA</t>
  </si>
  <si>
    <t>ROBERTH DAVIDPEREZDIAZ</t>
  </si>
  <si>
    <t>08:45AM</t>
  </si>
  <si>
    <t>CAJITA BLANCA/CHIMPUNES</t>
  </si>
  <si>
    <t>B200-00057598</t>
  </si>
  <si>
    <t>GRIMALDO,TORRES, CUBAS</t>
  </si>
  <si>
    <t>WILFREDOOROZCOCORDOVA</t>
  </si>
  <si>
    <t>09:05AM</t>
  </si>
  <si>
    <t>CAJITA PLATANITOS/HUMITAS</t>
  </si>
  <si>
    <t>B200-00057599</t>
  </si>
  <si>
    <t>JUAN CARLOS,VIDAURRE, FLORES</t>
  </si>
  <si>
    <t>CARLOS AUGUSTO,MANZANARES, GOMEZ</t>
  </si>
  <si>
    <t>09:40AM</t>
  </si>
  <si>
    <t>PQTE OVALADO DE CARTON/REPUESTO DE AUTO</t>
  </si>
  <si>
    <t>B200-00057600</t>
  </si>
  <si>
    <t>ANTONIO,MESONES, TELLO</t>
  </si>
  <si>
    <t>STEFANY EDEL,VALLE, JAIME</t>
  </si>
  <si>
    <t>09:49AM</t>
  </si>
  <si>
    <t>CAJITA BLANCA/PROD. YUS</t>
  </si>
  <si>
    <t>B200-00057601</t>
  </si>
  <si>
    <t>RAFAEL CASIMIRO,FRIAS, ORDERIQUE</t>
  </si>
  <si>
    <t>HECTOR,IPANAQUE, GUTIERREZ</t>
  </si>
  <si>
    <t>PAQTITO BLANCO/REJILLA</t>
  </si>
  <si>
    <t>B200-00057602</t>
  </si>
  <si>
    <t>ZULLY,SANTAMARIA, LOZANO</t>
  </si>
  <si>
    <t>LEANDROSANTAMARIALOZANO</t>
  </si>
  <si>
    <t>CAJITA BEIGE/CARGADOR DE LAPTOP</t>
  </si>
  <si>
    <t>B200-00057603</t>
  </si>
  <si>
    <t>NICOLAS,ARRIOLA, PEREZ</t>
  </si>
  <si>
    <t>CLAY,ROSAS, SEMINARIO</t>
  </si>
  <si>
    <t>CAJA DE MADERA/CULATA</t>
  </si>
  <si>
    <t>B200-00057604</t>
  </si>
  <si>
    <t>MIL,INOÑAN, WILMER</t>
  </si>
  <si>
    <t>ANGELINA JIMENAMIÑANNARVAEZ</t>
  </si>
  <si>
    <t>PAQTE BEIGE/UNIFORMES PARA COLEGIO</t>
  </si>
  <si>
    <t>B200-00057605</t>
  </si>
  <si>
    <t>JOSÉ HERNÁN,LÓPEZ, SEVERINO</t>
  </si>
  <si>
    <t>ANDRES,ROSILLO, AGUILAR</t>
  </si>
  <si>
    <t>B200-00057606</t>
  </si>
  <si>
    <t>ORDOÑEZ,CAMACHO, JUAN CARLOS</t>
  </si>
  <si>
    <t>10:52AM</t>
  </si>
  <si>
    <t>B200-00057607</t>
  </si>
  <si>
    <t>WUILLAM GUILLERMO,GONZALES, CARDENAS</t>
  </si>
  <si>
    <t>CAJA CONT. FOLEARES</t>
  </si>
  <si>
    <t>B200-00057608</t>
  </si>
  <si>
    <t>EMPERATRIZ,JIMENEZ, NN</t>
  </si>
  <si>
    <t>MERCEDES EMPERATRIZDIAZJIMENEZ</t>
  </si>
  <si>
    <t>11:00AM</t>
  </si>
  <si>
    <t>B200-00057609</t>
  </si>
  <si>
    <t>JOSE ALBERTO,MENDOZA, TARRILLO</t>
  </si>
  <si>
    <t>B200-00057610</t>
  </si>
  <si>
    <t>HERCILA,FERNANDEZ, DAVILA</t>
  </si>
  <si>
    <t>MAXIMINOFERNANDEZDAVILA</t>
  </si>
  <si>
    <t>SACO CON VERDURAS</t>
  </si>
  <si>
    <t>SACON CONT PAPAS</t>
  </si>
  <si>
    <t>B200-00057611</t>
  </si>
  <si>
    <t>LUIS ALBERTO,ALVAREZ, FARFAN</t>
  </si>
  <si>
    <t>HARRYJIMENEZDIOSES</t>
  </si>
  <si>
    <t>CAJA BLANCA/VIVERES</t>
  </si>
  <si>
    <t>B200-00057612</t>
  </si>
  <si>
    <t>JUAN CARLOS,JIMENEZ, CORDOVA</t>
  </si>
  <si>
    <t>SIXTO MIGUEL,LARA, CABRERA</t>
  </si>
  <si>
    <t>CAJA PEQUEÑA /CABEZAL PARA MOTO</t>
  </si>
  <si>
    <t>B200-00057613</t>
  </si>
  <si>
    <t>RICHARD WILLIAM,BECERRA, ANDRADE</t>
  </si>
  <si>
    <t>JORGE,ANDRADE, AGURTO</t>
  </si>
  <si>
    <t>11:48AM</t>
  </si>
  <si>
    <t>B200-00057614</t>
  </si>
  <si>
    <t>JOSE LUIS,CRUZ, GARCIA</t>
  </si>
  <si>
    <t>ROBERTO CARLOSFARFANGARCIA</t>
  </si>
  <si>
    <t>SACO ROJO/CHOCLOS</t>
  </si>
  <si>
    <t>B200-00057615</t>
  </si>
  <si>
    <t>GUILLERMO,VILCHEZ, AGUILAR</t>
  </si>
  <si>
    <t>NESTOR,VITE, BAYONA</t>
  </si>
  <si>
    <t>12:00PM</t>
  </si>
  <si>
    <t>CAJA MEDIANA/MUESTRA DE REPUESTO</t>
  </si>
  <si>
    <t>B200-00057616</t>
  </si>
  <si>
    <t>JUANA ROSA,HERRERA, PACHERRES</t>
  </si>
  <si>
    <t>B200-00057617</t>
  </si>
  <si>
    <t>SUSANA,MEDINA, TULLUME</t>
  </si>
  <si>
    <t>BETTYNUREÑAGUTIERREZ</t>
  </si>
  <si>
    <t>CAJITA CONT. BANDAS</t>
  </si>
  <si>
    <t>B200-00057618</t>
  </si>
  <si>
    <t>MALVI,QUEREVALU, QUEREVALU</t>
  </si>
  <si>
    <t>EXCESO1</t>
  </si>
  <si>
    <t>B200-00057619</t>
  </si>
  <si>
    <t>JUAN CARLOSGUTIERREZMENA</t>
  </si>
  <si>
    <t>B200-00057620</t>
  </si>
  <si>
    <t>SIDIASARANGOREYES</t>
  </si>
  <si>
    <t>B200-00057621</t>
  </si>
  <si>
    <t>Mariana,Huaman, Garcia</t>
  </si>
  <si>
    <t>WALTER PAULLACHIRAVILLEGAS</t>
  </si>
  <si>
    <t>CAJITA BLANCA/CARCASA DE CEL</t>
  </si>
  <si>
    <t>B200-00057622</t>
  </si>
  <si>
    <t>MARIA KARINA,MARCHENA, LIVIAPOMA</t>
  </si>
  <si>
    <t>MARIA,LIVIAPOMA, MANCHAY</t>
  </si>
  <si>
    <t>12:42PM</t>
  </si>
  <si>
    <t>PAQTE NEGRO/JGO SABANAS Y COLCHA</t>
  </si>
  <si>
    <t>B200-00057623</t>
  </si>
  <si>
    <t>JORGE LUIS,MONTENEGRO, COICO</t>
  </si>
  <si>
    <t>SOFIA,SALAZAR, MONTENEGRO</t>
  </si>
  <si>
    <t>CAJA CONT. VIVERES Y UTILES DE ASEO</t>
  </si>
  <si>
    <t>B200-00057624</t>
  </si>
  <si>
    <t>VITELIA,BENITES, GOMEZ</t>
  </si>
  <si>
    <t>B200-00057625</t>
  </si>
  <si>
    <t>PEDRO STIWAE,CORONADO, OCAMPO</t>
  </si>
  <si>
    <t>DIONICIOCORONADOESTRADA</t>
  </si>
  <si>
    <t>B200-00057626</t>
  </si>
  <si>
    <t>LUIS ALONZO RAFAEL,NAZARIO, DAVILA</t>
  </si>
  <si>
    <t>ALDO YONNYHUAMANOCAÑA</t>
  </si>
  <si>
    <t>B200-00057627</t>
  </si>
  <si>
    <t>BERTHA,JUAREZ, TICLIAHUANCA</t>
  </si>
  <si>
    <t>SONIACRUZVEGA</t>
  </si>
  <si>
    <t>B200-00057628</t>
  </si>
  <si>
    <t>LUIS,CHEREQUE, GUERRERO</t>
  </si>
  <si>
    <t>B200-00057629</t>
  </si>
  <si>
    <t>WENDY LISSET,BECERRA, FERNÁNDEZ</t>
  </si>
  <si>
    <t>MILLER,FERNÁNDEZ, DIAZ</t>
  </si>
  <si>
    <t>CAJITA BLANCA/LENTES</t>
  </si>
  <si>
    <t>WENDY LISSET,BECERRA, FERNANDEZ</t>
  </si>
  <si>
    <t>B200-00057630</t>
  </si>
  <si>
    <t>JOSE,NAMUCHE, MENDOZA</t>
  </si>
  <si>
    <t>B200-00057631</t>
  </si>
  <si>
    <t>LUIS,DIAZ, MENDOZA</t>
  </si>
  <si>
    <t>ARTUROMENDOZAALVARADO</t>
  </si>
  <si>
    <t>PAQTE NEGRO MEDIANO/*VARA Y CHALECO</t>
  </si>
  <si>
    <t>B200-00057632</t>
  </si>
  <si>
    <t>JUAN CARLOS,SANCHEZ, ZEÑA</t>
  </si>
  <si>
    <t>PAULELERARIOFRIO</t>
  </si>
  <si>
    <t>PAQTE BLANCO/CINTAS DE SEÑALIZACION</t>
  </si>
  <si>
    <t>B200-00057633</t>
  </si>
  <si>
    <t>ANITA,CABREJOS, BARRIOS</t>
  </si>
  <si>
    <t>GLENDACABREJOSBARRIOS</t>
  </si>
  <si>
    <t>CJITA BLANCA/ CELULAR USADO</t>
  </si>
  <si>
    <t>B200-00057634</t>
  </si>
  <si>
    <t>MIA,AGUIRRE, MANRRUFO</t>
  </si>
  <si>
    <t>B200-00057635</t>
  </si>
  <si>
    <t>GERMAN,CORDOVA, MONDRAGON</t>
  </si>
  <si>
    <t>B200-00057636</t>
  </si>
  <si>
    <t>JACQUELINE CHRISTINA,VILCHEZ, AGUIRRE</t>
  </si>
  <si>
    <t>MARTINACAROCHANDUVI</t>
  </si>
  <si>
    <t>CJA / DULCES</t>
  </si>
  <si>
    <t>B200-00057637</t>
  </si>
  <si>
    <t>RUMALDO,DELGADO, CABRERA</t>
  </si>
  <si>
    <t>B200-00057638</t>
  </si>
  <si>
    <t>TERESA,FERNANDEZ, LAVY</t>
  </si>
  <si>
    <t>JUAN CARLOS,PAUCAR, CASTILLO</t>
  </si>
  <si>
    <t>CJA NEGRA/ REMEDIOS BAJO RESPONSABILIDAD DEL REMITENTE</t>
  </si>
  <si>
    <t>B200-00057639</t>
  </si>
  <si>
    <t>FLOR ANGEL,MONTALVO, VILCHEZ</t>
  </si>
  <si>
    <t>B200-00057640</t>
  </si>
  <si>
    <t>HENRRY,GUERRERO, CHAVEZ</t>
  </si>
  <si>
    <t>B200-00057641</t>
  </si>
  <si>
    <t>PAULA,AYALA, MERA</t>
  </si>
  <si>
    <t>CARMELANUÑEZRAMIREZ</t>
  </si>
  <si>
    <t>CJA PAPEL ALUMINIO/ TOLLA +ZAPATOS</t>
  </si>
  <si>
    <t>B200-00057642</t>
  </si>
  <si>
    <t>ROSA CONSUELO,CHUNGA, LLONTOP</t>
  </si>
  <si>
    <t>BARBARACHUNGAGUERRA</t>
  </si>
  <si>
    <t>PQTE AZUL/ PAÑALES</t>
  </si>
  <si>
    <t>B200-00057643</t>
  </si>
  <si>
    <t>SAMUEL,RAMOS, CORNEJO</t>
  </si>
  <si>
    <t>CARLOS GEOFFRE,FIESTAS, CARBONELL</t>
  </si>
  <si>
    <t>CJA BLANCA+ROJA/ ARCHIVADOR+JOHAS</t>
  </si>
  <si>
    <t>B200-00057644</t>
  </si>
  <si>
    <t>BLANCA ESTELA,CURO, GILES</t>
  </si>
  <si>
    <t>JUANYAIPENCURO</t>
  </si>
  <si>
    <t>BOLSO DE PREINCESAS/ COMESTIBLE</t>
  </si>
  <si>
    <t>MALETA NEGRA/ ROPA</t>
  </si>
  <si>
    <t>MALETIN VERDE/ ROPA</t>
  </si>
  <si>
    <t>B200-00057645</t>
  </si>
  <si>
    <t>CARBAJAL,TORRES, ALEX RAY</t>
  </si>
  <si>
    <t>B200-00057646</t>
  </si>
  <si>
    <t>Nicol,Querebalu, Diaz</t>
  </si>
  <si>
    <t>MARILUDIAZDIAZ</t>
  </si>
  <si>
    <t>B200-00057647</t>
  </si>
  <si>
    <t>JESUS,DIAZ, CARDOZA</t>
  </si>
  <si>
    <t>PEDRO JOSE,RIPALDA, FANNING</t>
  </si>
  <si>
    <t>CJITA BLANCA/ LENTE</t>
  </si>
  <si>
    <t>B200-00057648</t>
  </si>
  <si>
    <t>HAROLD ALEXIS,CASTILLO, GUERRERO</t>
  </si>
  <si>
    <t>MIRELLA YANDIRA,CASTILLO, GUERRERO</t>
  </si>
  <si>
    <t>CJA BIEGE/ DULCES</t>
  </si>
  <si>
    <t>B200-00057649</t>
  </si>
  <si>
    <t>MARIA OTILIA,SILVA, MENDOZA</t>
  </si>
  <si>
    <t>MAGNOLIA TERESA,AYALA, CARRASCO</t>
  </si>
  <si>
    <t>SOBRE MANILA/ DOC +DINERO 30 BAJO RESPONSABILIDAD DEL REMITENTE</t>
  </si>
  <si>
    <t>B200-00057650</t>
  </si>
  <si>
    <t>VICTOR,ZEGARRA, QUIJANO</t>
  </si>
  <si>
    <t>HIGINIORIOFRIOSENA</t>
  </si>
  <si>
    <t>CJITA NEGRA/ REPUESTO</t>
  </si>
  <si>
    <t>B200-00057651</t>
  </si>
  <si>
    <t>SEGUNDO MARIO,CRUZ, CABREJOS</t>
  </si>
  <si>
    <t>MARISSELAALBERCAGONZALES</t>
  </si>
  <si>
    <t>SOBRECITO MANILA/ ACUARELA</t>
  </si>
  <si>
    <t>B200-00057652</t>
  </si>
  <si>
    <t>WILIAM,ACHA, VIDARTE</t>
  </si>
  <si>
    <t>POMPILIOMARQUEZCALLE</t>
  </si>
  <si>
    <t>B200-00057653</t>
  </si>
  <si>
    <t>EDGARDO,SIALER, MORENO</t>
  </si>
  <si>
    <t>ABEL AFRANIOSUAREZPEÑA</t>
  </si>
  <si>
    <t>SOBRE MANILA/ RESINAS</t>
  </si>
  <si>
    <t>B200-00057654</t>
  </si>
  <si>
    <t>VICTOR ARTURO,YEP, CAJAS</t>
  </si>
  <si>
    <t>DORISJIMENEZARIAS</t>
  </si>
  <si>
    <t>CJA ROJA/ ZAPATOS</t>
  </si>
  <si>
    <t>B200-00057655</t>
  </si>
  <si>
    <t>ULISES HEBER ROLANDO,ALBAN, MONGE</t>
  </si>
  <si>
    <t>LEIDY,VEGA, DIAZ</t>
  </si>
  <si>
    <t>CJA NEGRA/ LENTES</t>
  </si>
  <si>
    <t>B200-00057656</t>
  </si>
  <si>
    <t>MANUEL ARTURO,BURGA, ZEGARRA</t>
  </si>
  <si>
    <t>JOSE SANTIAGOCASUSOLMORENO</t>
  </si>
  <si>
    <t>B200-00057657</t>
  </si>
  <si>
    <t>MIGUEL ANGEL,FACUNDO, FACUNDO</t>
  </si>
  <si>
    <t>EDWARCRUZFACUNDO</t>
  </si>
  <si>
    <t>CJITA BEIGE/ FOCOS</t>
  </si>
  <si>
    <t>B200-00057658</t>
  </si>
  <si>
    <t>GLADYS AMPARO,SUAREZ, VARGAS</t>
  </si>
  <si>
    <t>BERCELI,ARTEAGA, DIAZ</t>
  </si>
  <si>
    <t>CJA BEIGE/ COMESTIBLES</t>
  </si>
  <si>
    <t>B200-00057659</t>
  </si>
  <si>
    <t>GERALDINE IRENE,VICTORIO, HUAMAN</t>
  </si>
  <si>
    <t>B200-00057660</t>
  </si>
  <si>
    <t>NELIDA ELIZABETH,GALLARDO, DIAZ</t>
  </si>
  <si>
    <t>YENYSANCHEZSANCHEZ</t>
  </si>
  <si>
    <t>CJA BEIGE/ BLUSAS</t>
  </si>
  <si>
    <t>B200-00057661</t>
  </si>
  <si>
    <t>DOGNER,DIAZ, CHISCUL</t>
  </si>
  <si>
    <t>REBECAVASQUEZCARRASCO</t>
  </si>
  <si>
    <t>B200-00057662</t>
  </si>
  <si>
    <t>EDIS,MUÑOZ, CARRANZA</t>
  </si>
  <si>
    <t>B200-00057663</t>
  </si>
  <si>
    <t>ALEXIS,DIAZ, GUEVARA</t>
  </si>
  <si>
    <t>11:01PM</t>
  </si>
  <si>
    <t>B200-00057664</t>
  </si>
  <si>
    <t>JHON EBERT,CHAFLOC, LLUMPO</t>
  </si>
  <si>
    <t>B200-00057665</t>
  </si>
  <si>
    <t>LUIS,AGURTO, FACUNDO</t>
  </si>
  <si>
    <t>11:12PM</t>
  </si>
  <si>
    <t>B200-00057669</t>
  </si>
  <si>
    <t>JESUS YSAIAS,COICO, BALLADARES</t>
  </si>
  <si>
    <t>MANUELGUTIERREZREGALADO</t>
  </si>
  <si>
    <t>07:31AM</t>
  </si>
  <si>
    <t>PAQTE NEGRO CONT. UNIFORME DE SEGURIDAD</t>
  </si>
  <si>
    <t>B200-00057670</t>
  </si>
  <si>
    <t>LUIS ANGEL,FIESTAS, SANDOVAL</t>
  </si>
  <si>
    <t>DARWIN VIRGILIO,PALACIOS, ROJAS</t>
  </si>
  <si>
    <t>CAJITA BLANCO/CELULAR USADO</t>
  </si>
  <si>
    <t>B200-00057671</t>
  </si>
  <si>
    <t>LALY VICTORIA,SALDAÑA, REYES VDA DE FALLA</t>
  </si>
  <si>
    <t>07:55AM</t>
  </si>
  <si>
    <t>B200-00057672</t>
  </si>
  <si>
    <t>BELLA LEIDY,SANCHEZ, ARBILDO</t>
  </si>
  <si>
    <t>07:57AM</t>
  </si>
  <si>
    <t>B200-00057673</t>
  </si>
  <si>
    <t>HUGO,CALDERON, SAMPEN</t>
  </si>
  <si>
    <t>VANESSACALDERONAGREDA</t>
  </si>
  <si>
    <t>07:58AM</t>
  </si>
  <si>
    <t>CAJITA CONT. UTILES DE ASEO</t>
  </si>
  <si>
    <t>B200-00057674</t>
  </si>
  <si>
    <t>MANUEL FLABERTO,TORRES, INGA</t>
  </si>
  <si>
    <t>08:03AM</t>
  </si>
  <si>
    <t>B200-00057675</t>
  </si>
  <si>
    <t>MANUELA YANNINA,TABOADA, OLIVA</t>
  </si>
  <si>
    <t>MARYTABOADAOLIVA</t>
  </si>
  <si>
    <t>CAJA CONT. PRODT VETERINARIO</t>
  </si>
  <si>
    <t>B200-00057676</t>
  </si>
  <si>
    <t>HAROLD,IGLESIAS, RAMOS</t>
  </si>
  <si>
    <t>DARWIN MOISES,CABRERA, ARTEAGA</t>
  </si>
  <si>
    <t>08:27AM</t>
  </si>
  <si>
    <t>PAQTE DE PAPEL CONT. REPUESTO DE ALUMINO</t>
  </si>
  <si>
    <t>B200-00057677</t>
  </si>
  <si>
    <t>SIXTO,AYQUIPA, LEGUIA</t>
  </si>
  <si>
    <t>JAVIERTICLLACABRERA</t>
  </si>
  <si>
    <t>08:29AM</t>
  </si>
  <si>
    <t>CUBETAS ANARANJADAS/QUES</t>
  </si>
  <si>
    <t>B200-00057678</t>
  </si>
  <si>
    <t>ANDRES,AYALA, CHOQUEHUANCA</t>
  </si>
  <si>
    <t>CARMEN ROSA,CORDOVA, CASTRO</t>
  </si>
  <si>
    <t>09:06AM</t>
  </si>
  <si>
    <t>PAQTE NEGRO/CUADERNOS MEDIANOS</t>
  </si>
  <si>
    <t>B200-00057679</t>
  </si>
  <si>
    <t>LUIS ALBERTO,VERA, ZEGARRA</t>
  </si>
  <si>
    <t>ROLANDO,GUZMAN, CARRION</t>
  </si>
  <si>
    <t>CAJA PLASTIFICADA/LIBROS</t>
  </si>
  <si>
    <t>B200-00057680</t>
  </si>
  <si>
    <t>FRANCISCO,SANCHEZ, PEREZ</t>
  </si>
  <si>
    <t>JUANGALVANSANCHEZ</t>
  </si>
  <si>
    <t>CAJA CARIBU/COMESTIBLE</t>
  </si>
  <si>
    <t>B200-00057681</t>
  </si>
  <si>
    <t>RICARDO,VASQUEZ, GONZALES</t>
  </si>
  <si>
    <t>MARIANA LIZBETHTABOADACHERO</t>
  </si>
  <si>
    <t>B200-00057682</t>
  </si>
  <si>
    <t>ALVAROVICENTESIANCAS</t>
  </si>
  <si>
    <t>09:27AM</t>
  </si>
  <si>
    <t>PAQTE CARTON/VITAMINAS</t>
  </si>
  <si>
    <t>B200-00057683</t>
  </si>
  <si>
    <t>ROCIO MILUSKA,GIL, BUSTAMANTE</t>
  </si>
  <si>
    <t>MARIABUSTAMANTEZAVALETA</t>
  </si>
  <si>
    <t>CAJA CONT. ROPA Y CELULAR</t>
  </si>
  <si>
    <t>B200-00057684</t>
  </si>
  <si>
    <t>LUCKY GUSTAVO,ARENAS, ESCURRA</t>
  </si>
  <si>
    <t>CAJA MEDIANA/DOCUMENTOS</t>
  </si>
  <si>
    <t>B200-00057685</t>
  </si>
  <si>
    <t>HUMBERTO ANTENOR,DAVILA, VASQUEZ</t>
  </si>
  <si>
    <t>CRISTHIAN ANDRE,CHAVEZ, MEDINA</t>
  </si>
  <si>
    <t>09:41AM</t>
  </si>
  <si>
    <t>CAJITA LIVIANA/MEDICINA</t>
  </si>
  <si>
    <t>B200-00057686</t>
  </si>
  <si>
    <t>JESUS,CARMEN, GASTELO</t>
  </si>
  <si>
    <t>ANA BELEN,ROMERO, CHIRA</t>
  </si>
  <si>
    <t>09:44AM</t>
  </si>
  <si>
    <t>PAQTE NEGRO/LETRERO</t>
  </si>
  <si>
    <t>B200-00057687</t>
  </si>
  <si>
    <t>KATHERINNE NIKOLL,DE LA CRUZ, CHILCON</t>
  </si>
  <si>
    <t>B200-00057688</t>
  </si>
  <si>
    <t>MARIA,SOSA, HERNANDEZ</t>
  </si>
  <si>
    <t>RAPHAEL MARKO,ROJAS, MADRID</t>
  </si>
  <si>
    <t>PAQTE AZUL PLANO/LAMINA</t>
  </si>
  <si>
    <t>B200-00057689</t>
  </si>
  <si>
    <t>LIDIA,AGURTO, LORREN</t>
  </si>
  <si>
    <t>MARIO REGULO,REGALADO, DEZA</t>
  </si>
  <si>
    <t>10:45AM</t>
  </si>
  <si>
    <t>CAJA/KING KONG</t>
  </si>
  <si>
    <t>REGALADO,DEZA, MARIO REGULO</t>
  </si>
  <si>
    <t>B200-00057690</t>
  </si>
  <si>
    <t>ANA,PEREZ, LOPEZ</t>
  </si>
  <si>
    <t>MANUEL DARIO,ALZAMORA, CARDENAS</t>
  </si>
  <si>
    <t>CAJA NEGRA/MUÑECAS</t>
  </si>
  <si>
    <t>B200-00057691</t>
  </si>
  <si>
    <t>FRANCISCO,UBILLUS, RIVERA</t>
  </si>
  <si>
    <t>MARILUUBILLUSRIVERA</t>
  </si>
  <si>
    <t>COLCHON PLASTIFICADO</t>
  </si>
  <si>
    <t>PZAS DE FIERRO/CAMA</t>
  </si>
  <si>
    <t>B200-00057692</t>
  </si>
  <si>
    <t>FREDY CESAR,PEÑA, GONZALES</t>
  </si>
  <si>
    <t>LADY KATHERINECANGAHUALAMORALES</t>
  </si>
  <si>
    <t>B200-00057693</t>
  </si>
  <si>
    <t>YOLI MARLENIYRIGOINHERRERA</t>
  </si>
  <si>
    <t>B200-00057694</t>
  </si>
  <si>
    <t>CARLOS ALFREDO,SARMIENTO, ESPINOSA</t>
  </si>
  <si>
    <t>DAVIDMARTINEZIPANAQUE</t>
  </si>
  <si>
    <t>CAJA /PROD VETERINARIO</t>
  </si>
  <si>
    <t>B200-00057695</t>
  </si>
  <si>
    <t>EVA MARICELI,PAJARES, CHILCHO</t>
  </si>
  <si>
    <t>GERALDINE ALESSANDRACARDOZAPAJARES</t>
  </si>
  <si>
    <t>11:05AM</t>
  </si>
  <si>
    <t>CAJA CONT. VIVERES</t>
  </si>
  <si>
    <t>B200-00057696</t>
  </si>
  <si>
    <t>NESTOR,REYES, BUSTAMANTE</t>
  </si>
  <si>
    <t>EMMA PERPETUA,DEDIOS, TUME</t>
  </si>
  <si>
    <t>11:07AM</t>
  </si>
  <si>
    <t>PAQTE NEGRO S/BV 1167</t>
  </si>
  <si>
    <t>B200-00057697</t>
  </si>
  <si>
    <t>DENHILSON,JARA, PECHE</t>
  </si>
  <si>
    <t>WILSON,NEYRA, FLORES</t>
  </si>
  <si>
    <t>CAJAS GRANDES S/B 001-4615</t>
  </si>
  <si>
    <t>B200-00057698</t>
  </si>
  <si>
    <t>ELVIA,ALCANTARA, CARRASCO</t>
  </si>
  <si>
    <t>ALEXANDER,QUIROZ, ALCANTARA</t>
  </si>
  <si>
    <t>PAQTE BLANCO/DOCUMENTOS</t>
  </si>
  <si>
    <t>B200-00057699</t>
  </si>
  <si>
    <t>MILY ROSAMERY,MEJIA, MURILLO</t>
  </si>
  <si>
    <t>JUAN AUGUSTOMURILLODIAZ</t>
  </si>
  <si>
    <t>PAQTE NEGRO CON AZUL/SABANAS</t>
  </si>
  <si>
    <t>B200-00057700</t>
  </si>
  <si>
    <t>ESPERANZA,ENRIQUEZ, ASENJO</t>
  </si>
  <si>
    <t>ALGOHOLIMAVI TERESAARAMBULOLEZAMA</t>
  </si>
  <si>
    <t>CAJA MEDIANA /EMBUTIDOS</t>
  </si>
  <si>
    <t>B200-00057701</t>
  </si>
  <si>
    <t>HENRY JOHAN,SALDAÑA, SEGURA</t>
  </si>
  <si>
    <t>ROGELIOCAMPOVERDERIVERA</t>
  </si>
  <si>
    <t>B200-00057702</t>
  </si>
  <si>
    <t>FLORENTINO,LUECRO, DE LA CRUZ</t>
  </si>
  <si>
    <t>LUIS ANGELLUCEROAMARI</t>
  </si>
  <si>
    <t>B200-00057703</t>
  </si>
  <si>
    <t>DANNY WALTER,GASTULO, MORA</t>
  </si>
  <si>
    <t>HUMBERTODELGADOARANA</t>
  </si>
  <si>
    <t>B200-00057704</t>
  </si>
  <si>
    <t>JOSE DAVID,VALDERA, SANTISTEBAN</t>
  </si>
  <si>
    <t>JHON LENON,ADRIANZEN, RAMOS</t>
  </si>
  <si>
    <t>12:12PM</t>
  </si>
  <si>
    <t>PAQTE NEGRO /SACOS VACIOS</t>
  </si>
  <si>
    <t>B200-00057705</t>
  </si>
  <si>
    <t>WALTER GUSTAVO,PERICHE, FALLAQUE</t>
  </si>
  <si>
    <t>JOAQUINMONSALVESALCEDO</t>
  </si>
  <si>
    <t>PAQTITO VERDE/POLO</t>
  </si>
  <si>
    <t>B200-00057706</t>
  </si>
  <si>
    <t>NARCIZO,PAREDES, SALAZAR</t>
  </si>
  <si>
    <t>JORGE ALBERTO,MENACHO, MORAN</t>
  </si>
  <si>
    <t>12:41PM</t>
  </si>
  <si>
    <t>GIRO DE 500.00 SOLES</t>
  </si>
  <si>
    <t>B200-00057707</t>
  </si>
  <si>
    <t>FABIOLA,RAMIREZ, SILVA</t>
  </si>
  <si>
    <t>B200-00057708</t>
  </si>
  <si>
    <t>NANCY YRENE,SAMILLAN, LIMO</t>
  </si>
  <si>
    <t>FRANCOCHIAPPEPOLAR</t>
  </si>
  <si>
    <t>B200-00057709</t>
  </si>
  <si>
    <t>ENA,ESPINOZA, CORDOVA</t>
  </si>
  <si>
    <t>B200-00057710</t>
  </si>
  <si>
    <t>MARIA NORMA,SERQUEN, YACILA</t>
  </si>
  <si>
    <t>B200-00057711</t>
  </si>
  <si>
    <t>LIZBETH,MALLAP, DETQUIZAN</t>
  </si>
  <si>
    <t>MARTHA MARITZA,CUIPAL, CUEVA</t>
  </si>
  <si>
    <t>PAQTE CELESTE LIVIANO/PELUCHE</t>
  </si>
  <si>
    <t>B200-00057712</t>
  </si>
  <si>
    <t>AXCELL JESSY,CRUZ, ANGELES</t>
  </si>
  <si>
    <t>NOERIVASSILUPU</t>
  </si>
  <si>
    <t>SOBRE MANILA/TARJETA</t>
  </si>
  <si>
    <t>B200-00057713</t>
  </si>
  <si>
    <t>IRINA YESSENIA,CHACON, GALVEZ</t>
  </si>
  <si>
    <t>EDWARD DOAYGONZALEZPEREZ</t>
  </si>
  <si>
    <t>IRINA YESSENIA,CHACON, GALVEZ DE GONZALEZ</t>
  </si>
  <si>
    <t>B200-00057714</t>
  </si>
  <si>
    <t>EDITHA,DELGADO, PERALTA</t>
  </si>
  <si>
    <t>HECTOR FRANCISCO,MONTENEGRO, AVELLANEDA</t>
  </si>
  <si>
    <t>BOLSA PLOMA/ROPA</t>
  </si>
  <si>
    <t>B200-00057715</t>
  </si>
  <si>
    <t>MORANTE,WANG, RAMON</t>
  </si>
  <si>
    <t>JOSE,ZAPATA, CORONADO</t>
  </si>
  <si>
    <t>CAJA CONT. PAPEL</t>
  </si>
  <si>
    <t>B200-00057716</t>
  </si>
  <si>
    <t>JAIME,GONZALES, QUISPE</t>
  </si>
  <si>
    <t>MARCO ANTONIOGUERRADAVILA</t>
  </si>
  <si>
    <t>SOBRE MANILA/MEDICINA</t>
  </si>
  <si>
    <t>B200-00057717</t>
  </si>
  <si>
    <t>.WALTER JEAN PIERRE,SOSA, PACORA</t>
  </si>
  <si>
    <t>SERVANDOCHINCHAYPEÑA</t>
  </si>
  <si>
    <t>BOLSAS/PAPAS</t>
  </si>
  <si>
    <t>B200-00057718</t>
  </si>
  <si>
    <t>ELMER ALONZO,RUESTA, LOPEZ</t>
  </si>
  <si>
    <t>B200-00057719</t>
  </si>
  <si>
    <t>FRANCIS,RUBIO, RAMIREZ</t>
  </si>
  <si>
    <t>BRYAN EULER,GALLO, DELGADO</t>
  </si>
  <si>
    <t>B200-00057720</t>
  </si>
  <si>
    <t>ALEJANDRINA,PEÑA, MONDRAGON</t>
  </si>
  <si>
    <t>B200-00057721</t>
  </si>
  <si>
    <t>VITALIANO,BALLENA, CUSTODIO</t>
  </si>
  <si>
    <t>MAX ANTONIOBALLENASANCHEZ</t>
  </si>
  <si>
    <t>CAJASODA/PAN</t>
  </si>
  <si>
    <t>B200-00057722</t>
  </si>
  <si>
    <t>JUAN,VALENCIA, RAMOS</t>
  </si>
  <si>
    <t>B200-00057723</t>
  </si>
  <si>
    <t>ELIDA,TORRES, DE CASTRO</t>
  </si>
  <si>
    <t>B200-00057724</t>
  </si>
  <si>
    <t>PABLO,QUISPE, DOMINGUEZ</t>
  </si>
  <si>
    <t>B200-00057725</t>
  </si>
  <si>
    <t>JOSE,VASQUEZ, RAMIREZ</t>
  </si>
  <si>
    <t>CLAUDIAMENDOZAVERA</t>
  </si>
  <si>
    <t>CJA BEIGE EMB/ COMESTIBLE+MEDICINA</t>
  </si>
  <si>
    <t>B200-00057726</t>
  </si>
  <si>
    <t>GABRIEL,CUEVA, BURGA</t>
  </si>
  <si>
    <t>MIGUELGARCIAGARCIA</t>
  </si>
  <si>
    <t>SACO BLANCO/ CLAVOS</t>
  </si>
  <si>
    <t>B200-00057727</t>
  </si>
  <si>
    <t>JUAN ANTONIO,RIOJA, LORA</t>
  </si>
  <si>
    <t>LUIS ANTONIOSANTOSPEREZ</t>
  </si>
  <si>
    <t>B200-00057728</t>
  </si>
  <si>
    <t>MELVA EUDORA,LLACSAHUANGA, CORREA</t>
  </si>
  <si>
    <t>CAMBIO DE BALETO A FACTURA</t>
  </si>
  <si>
    <t>B200-00057729</t>
  </si>
  <si>
    <t>YESICA DEL MILAGRO,PERRIGO, SECLEN</t>
  </si>
  <si>
    <t>WILSONARIASTORO</t>
  </si>
  <si>
    <t>PQTE ROJO/PERFUMES</t>
  </si>
  <si>
    <t>B200-00057730</t>
  </si>
  <si>
    <t>FELIX,ROMERO, ROJAS</t>
  </si>
  <si>
    <t>JULIO ALBERTO,CASTILLO, RODRIGUEZ</t>
  </si>
  <si>
    <t>SACO NEGRO/ SB02-601</t>
  </si>
  <si>
    <t>B200-00057731</t>
  </si>
  <si>
    <t>JANY DEL PILAR,VILELA, DE BALCAZAR</t>
  </si>
  <si>
    <t>LUIS ALBERTOLESCANOZEBALLOS</t>
  </si>
  <si>
    <t>PQTE PLAST/ PRENDA</t>
  </si>
  <si>
    <t>B200-00057732</t>
  </si>
  <si>
    <t>DAVIS,SALAS, TICLIHAHUANCA</t>
  </si>
  <si>
    <t>ISABEL AMALIA,FURLONG, ZAPATA</t>
  </si>
  <si>
    <t>PQTE NEGRO/ ROPA</t>
  </si>
  <si>
    <t>B200-00057733</t>
  </si>
  <si>
    <t>MARYURI MILAGROS,MARQUEZ, ALBIRENA</t>
  </si>
  <si>
    <t>CECILIA DEL ROCIO,ALBIRENA, PALACIOS</t>
  </si>
  <si>
    <t>PQTYE VERDE/ UNIFORMES</t>
  </si>
  <si>
    <t>B200-00057734</t>
  </si>
  <si>
    <t>ALEJANDRO ARMENGO,MEDINA, MENDOZA</t>
  </si>
  <si>
    <t>GRACIELA,VILCA, DIOSES</t>
  </si>
  <si>
    <t>CJA BEIGE EMB/ ACCESORIOS PARA CELULARES</t>
  </si>
  <si>
    <t>B200-00057735</t>
  </si>
  <si>
    <t>MARIO ALBERTO,LLACSAHUACHE, CABRERA</t>
  </si>
  <si>
    <t>CJITA BEIGE/ ACCESORIO DE CEL</t>
  </si>
  <si>
    <t>B200-00057736</t>
  </si>
  <si>
    <t>ASTRID CAROLINA,VELASQUEZ, MONTOYA</t>
  </si>
  <si>
    <t>NELLY ISABELGARCIAGUERRA</t>
  </si>
  <si>
    <t>B200-00057737</t>
  </si>
  <si>
    <t>EDICSON STALIN,QUEVEDO, CHAFIO</t>
  </si>
  <si>
    <t>ROSARIO,CALLE, QUITO</t>
  </si>
  <si>
    <t>CJITA BLANCA+VERDE/ LLAVES</t>
  </si>
  <si>
    <t>B200-00057738</t>
  </si>
  <si>
    <t>FRANCISCO ANTONIO,VÁSQUEZ, ORREGO</t>
  </si>
  <si>
    <t>ANTONIO CALEB,VASQUEZ, DIAZ</t>
  </si>
  <si>
    <t>PQTE NEGRO LARGO/ REPUESTO</t>
  </si>
  <si>
    <t>ANTONIO,VASQUEZ, DIAZ</t>
  </si>
  <si>
    <t>B200-00057739</t>
  </si>
  <si>
    <t>NILDA,SANCHEZ, SANCHEZ</t>
  </si>
  <si>
    <t>B200-00057740</t>
  </si>
  <si>
    <t>JOSE,DELGADO, CLAVO</t>
  </si>
  <si>
    <t>CESARMOGOLLONCAMACHO</t>
  </si>
  <si>
    <t>CJA / QUESO</t>
  </si>
  <si>
    <t>B200-00057741</t>
  </si>
  <si>
    <t>OSMHER,MONDRAGON, ZARATE</t>
  </si>
  <si>
    <t>RICHARD ALEXISGONZALESCASTILLO</t>
  </si>
  <si>
    <t>SACO NEGRO/ ROPA</t>
  </si>
  <si>
    <t>PQTE CEKESTE/ ROPA</t>
  </si>
  <si>
    <t>B200-00057742</t>
  </si>
  <si>
    <t>JAIRO,CORDOVA, YAHUARA</t>
  </si>
  <si>
    <t>CARMENYAHUARAMENDOZA</t>
  </si>
  <si>
    <t>SOBRECITO/ TAPITA</t>
  </si>
  <si>
    <t>B200-00057743</t>
  </si>
  <si>
    <t>LUIS ENRIQUE,SANTAMARIA, CHAVESTA</t>
  </si>
  <si>
    <t>CESAR ZACARIAS,HUAMAN, RETETE</t>
  </si>
  <si>
    <t>PQTE DE CARTON/ FIL</t>
  </si>
  <si>
    <t>B200-00057744</t>
  </si>
  <si>
    <t>MELANIE JANNET,ZUÑE, SALAZAR</t>
  </si>
  <si>
    <t>LIST KATHERINE,GALLEGOS, SANDOVAL</t>
  </si>
  <si>
    <t>PQTITO PLANO BEIGE EMB/ ROPA</t>
  </si>
  <si>
    <t>B200-00057745</t>
  </si>
  <si>
    <t>MARIA AYDE,MONTALVAN, ARREIZA</t>
  </si>
  <si>
    <t>CLEYDA ALVANY,MONTALVAN, ARREIZA</t>
  </si>
  <si>
    <t>CJA BIEGE MEB/ CJAS DE NUTICION</t>
  </si>
  <si>
    <t>B200-00057746</t>
  </si>
  <si>
    <t>NORLY LILIANA,RODRIGUEZ, CARRION</t>
  </si>
  <si>
    <t>B200-00057747</t>
  </si>
  <si>
    <t>DILBER,TANTALEAN, SEGURA</t>
  </si>
  <si>
    <t>KEVIN SMITH,LLACSAHUANGA, JULCA</t>
  </si>
  <si>
    <t>CJITA BLANCA/ MATERIAL OPTICO</t>
  </si>
  <si>
    <t>B200-00057748</t>
  </si>
  <si>
    <t>LORENA,FEIJOO, PAKER</t>
  </si>
  <si>
    <t>ZUMILDAFLORESPAKER</t>
  </si>
  <si>
    <t>CJITA VERDE+NARANJA/ COLONIAS</t>
  </si>
  <si>
    <t>B200-00057749</t>
  </si>
  <si>
    <t>JUAN CARLOS,MORE, COLLAZOS</t>
  </si>
  <si>
    <t>MONICACOLLAZOSPURIZACA</t>
  </si>
  <si>
    <t>PQTE BLANCO/ REPUESTO DE CAMARA FOTOGRAFICA</t>
  </si>
  <si>
    <t>B200-00057750</t>
  </si>
  <si>
    <t>AGUAS VERDES</t>
  </si>
  <si>
    <t>PORFIRIO,DIAZ, ALARCON</t>
  </si>
  <si>
    <t>B200-00057751</t>
  </si>
  <si>
    <t>FEBE LUZ,PEREZ, PAZ</t>
  </si>
  <si>
    <t>MILAGROS,NAVARRO, VELASCO</t>
  </si>
  <si>
    <t>CJA NEGRA/ ADORNO</t>
  </si>
  <si>
    <t>B200-00057752</t>
  </si>
  <si>
    <t>FLORESMILDO,OJEDA, RIVERA</t>
  </si>
  <si>
    <t>B200-00057753</t>
  </si>
  <si>
    <t>MARIA GLADIS,CORONEL, EFUS</t>
  </si>
  <si>
    <t>10:04PM</t>
  </si>
  <si>
    <t>B200-00057754</t>
  </si>
  <si>
    <t>JOAQUIN,RAYMUNDO, GONZALES</t>
  </si>
  <si>
    <t>10:22PM</t>
  </si>
  <si>
    <t>B200-00057755</t>
  </si>
  <si>
    <t>LINA,SALCEDO, MONTALBAN</t>
  </si>
  <si>
    <t>10:24PM</t>
  </si>
  <si>
    <t>B200-00057756</t>
  </si>
  <si>
    <t>YMELIDA,OCUPA, JAIMES</t>
  </si>
  <si>
    <t>11:03PM</t>
  </si>
  <si>
    <t>B200-00057757</t>
  </si>
  <si>
    <t>GELIN YESENIA,MORETO, MONDRAGON</t>
  </si>
  <si>
    <t>EXCESO POR MOTOR COBRO POR PESO</t>
  </si>
  <si>
    <t>B200-00057769</t>
  </si>
  <si>
    <t>ISAIAS,MAGALLAN, BENITES</t>
  </si>
  <si>
    <t>06:07AM</t>
  </si>
  <si>
    <t>EXC</t>
  </si>
  <si>
    <t>B200-00057770</t>
  </si>
  <si>
    <t>JILMER JESUS,CARHUATANTA, HERNANDEZ</t>
  </si>
  <si>
    <t>B200-00057771</t>
  </si>
  <si>
    <t>OLGA,HUAMAN, OJEDA</t>
  </si>
  <si>
    <t>CARLOS,JUAREZ, VALDIVIEZO</t>
  </si>
  <si>
    <t>07:49AM</t>
  </si>
  <si>
    <t>SACO NEGRO - POLOS</t>
  </si>
  <si>
    <t>B200-00057772</t>
  </si>
  <si>
    <t>ARNALDO,TRUJILLO, REYNA</t>
  </si>
  <si>
    <t>JOSE,NATIVIDAD, POQUIOMA</t>
  </si>
  <si>
    <t>POTE BLANCO MEDIANO - REIVISTAS</t>
  </si>
  <si>
    <t>B200-00057773</t>
  </si>
  <si>
    <t>BOCANEGRA,CASTILLO, JOSE</t>
  </si>
  <si>
    <t>DONICIO,SANTAMARIA, SUCLUPE</t>
  </si>
  <si>
    <t>09:12AM</t>
  </si>
  <si>
    <t>CAJITA BEIGE - MEDICINA</t>
  </si>
  <si>
    <t>B200-00057774</t>
  </si>
  <si>
    <t>JOSÉ LUIS,SALAMANCA, NUÑEZ</t>
  </si>
  <si>
    <t>JOSE LUIS,SALAMANCA, NUÑEZ</t>
  </si>
  <si>
    <t>PQTE VERDE - MALETA DE ROPA</t>
  </si>
  <si>
    <t>B200-00057775</t>
  </si>
  <si>
    <t>MARIELLA EUGENIA,VARONA, RIOFRIO</t>
  </si>
  <si>
    <t>WILBERTOLOZANORIOFRIO</t>
  </si>
  <si>
    <t>PQTE BLANCO PLASTIFICADO - CHI NGUIRITO</t>
  </si>
  <si>
    <t>B200-00057776</t>
  </si>
  <si>
    <t>JULIANA,PURIHUAMAN, SANCHEZ</t>
  </si>
  <si>
    <t>JOSE ANGELMONTEROFARRO</t>
  </si>
  <si>
    <t>CAJA EN BOLSA AMARILLA CHICA - QUESO</t>
  </si>
  <si>
    <t>B200-00057777</t>
  </si>
  <si>
    <t>JORGE,QUIROZ, TANTACHUCO</t>
  </si>
  <si>
    <t>JENIFER NAOLI,CHINCHAY, QUISPE</t>
  </si>
  <si>
    <t>09:47AM</t>
  </si>
  <si>
    <t>PQTE VERDE- DOC</t>
  </si>
  <si>
    <t>B200-00057778</t>
  </si>
  <si>
    <t>MARIA TERESA,DIAZ, VASQUEZ</t>
  </si>
  <si>
    <t>ELEMERSANDOVALCASTRO</t>
  </si>
  <si>
    <t>09:50AM</t>
  </si>
  <si>
    <t>SOBRE BLANCO PLASTIFICADO DOC</t>
  </si>
  <si>
    <t>B200-00057779</t>
  </si>
  <si>
    <t>RAQUEL LILIANA,BARCO, ESQUEN</t>
  </si>
  <si>
    <t>ROSARIOBARCOESQUEN</t>
  </si>
  <si>
    <t>CAJA PLASTIFICADO - COLOR VERDE COMESTILE</t>
  </si>
  <si>
    <t>B200-00057780</t>
  </si>
  <si>
    <t>SOPLAPUCO,SANCHEZ, MARIELA</t>
  </si>
  <si>
    <t>LUIS MANUELSOPLAPUCOSANCHEZ</t>
  </si>
  <si>
    <t>10:11AM</t>
  </si>
  <si>
    <t>PQTE NEGRO EN BOLSA - ROPA</t>
  </si>
  <si>
    <t>B200-00057781</t>
  </si>
  <si>
    <t>PABLO JAM PIEER,GAMARRA, PEREZ</t>
  </si>
  <si>
    <t>DIANA ISABELTUÑOQUEGUERRA</t>
  </si>
  <si>
    <t>10:14AM</t>
  </si>
  <si>
    <t>CAJA NEGRA PLANA - ROPA</t>
  </si>
  <si>
    <t>B200-00057782</t>
  </si>
  <si>
    <t>RAIMUNDO,HEREDIA, MALDONADO</t>
  </si>
  <si>
    <t>ISABEL MARIAIZQUIERDOJURADO</t>
  </si>
  <si>
    <t>PQTE ROSADO PLASTIDFICADO PRENDAS</t>
  </si>
  <si>
    <t>B200-00057783</t>
  </si>
  <si>
    <t>BETZABETH MILAGROS,BERRU, GUERRERO</t>
  </si>
  <si>
    <t>ABELVEGAHERRERA</t>
  </si>
  <si>
    <t>10:20AM</t>
  </si>
  <si>
    <t>CAJA PLASTIFICADA - PLACA - BAJO RESPONSABILIDAD</t>
  </si>
  <si>
    <t>B200-00057784</t>
  </si>
  <si>
    <t>JIAN HARVIN,BRICEÑO, MENDOZA</t>
  </si>
  <si>
    <t>OSCAR,PORTOCARRERO, DIAZ</t>
  </si>
  <si>
    <t>10:22AM</t>
  </si>
  <si>
    <t>CAJA PLASTIFICADA PLANA LARGA- FLORES</t>
  </si>
  <si>
    <t>B200-00057785</t>
  </si>
  <si>
    <t>DEYVI,SANDOVAL, CARRANZA</t>
  </si>
  <si>
    <t>VICTORINCIOCHAPOÑAN</t>
  </si>
  <si>
    <t>SACOS AMARILLO Y BLANCO - PBC</t>
  </si>
  <si>
    <t>B200-00057786</t>
  </si>
  <si>
    <t>ALAN FRANCISCO,TALLEDO, MARREROS</t>
  </si>
  <si>
    <t>JUAN GABRIEL,CASTRO, INFANTE</t>
  </si>
  <si>
    <t>PQTE PLASTIFICADO - MOCHILAS</t>
  </si>
  <si>
    <t>B200-00057787</t>
  </si>
  <si>
    <t>RONAL ALONSO,PERALES, BRAVO</t>
  </si>
  <si>
    <t>JULIANATRIGOSOX</t>
  </si>
  <si>
    <t>SACOS - CANASTAS PARA ARREGLOS FLORALES</t>
  </si>
  <si>
    <t>B200-00057788</t>
  </si>
  <si>
    <t>MILAGROS,ROMERO, NOLE</t>
  </si>
  <si>
    <t>ELIOSANCHEZRAMOS</t>
  </si>
  <si>
    <t>CAJA BEIG FIELD - OLLA ARROCERA</t>
  </si>
  <si>
    <t>B200-00057789</t>
  </si>
  <si>
    <t>IRVING,DELGADO, CHIRLOPU</t>
  </si>
  <si>
    <t>FREDDY ARTURO,ALANOCA, INGALLA</t>
  </si>
  <si>
    <t>CAJA BEIGE CHICA - RCDOS</t>
  </si>
  <si>
    <t>B200-00057790</t>
  </si>
  <si>
    <t>LAURA ELENA,AULESTIA, RIVERA</t>
  </si>
  <si>
    <t>JORGE JAVIER,AULESTIA, POZO</t>
  </si>
  <si>
    <t>PQTE NEGRO - ZAPATOS</t>
  </si>
  <si>
    <t>B200-00057791</t>
  </si>
  <si>
    <t>JOSE LUIS,UYPAN, MECHAN</t>
  </si>
  <si>
    <t>LALIUYPANPINTADO</t>
  </si>
  <si>
    <t>B200-00057792</t>
  </si>
  <si>
    <t>FREDY,GOMEZ, CUSIATADO</t>
  </si>
  <si>
    <t>MALETAS - PLASSTIFICADAS VERDES</t>
  </si>
  <si>
    <t>B200-00057793</t>
  </si>
  <si>
    <t>JESUS,PINTADO, SIDIA</t>
  </si>
  <si>
    <t>GLADISNEIRADE MAZA</t>
  </si>
  <si>
    <t>PQTE BLANCO - HIERBAS</t>
  </si>
  <si>
    <t>B200-00057794</t>
  </si>
  <si>
    <t>JEHAN MARCO,GARCIA, JIMENEZ</t>
  </si>
  <si>
    <t>B200-00057795</t>
  </si>
  <si>
    <t>CARLOS ALBERTO,BELLOSO, NINATANTA</t>
  </si>
  <si>
    <t>GIANCARLOBELLOSOTERRONES</t>
  </si>
  <si>
    <t>11:22AM</t>
  </si>
  <si>
    <t>CAJA BEIGE SODA - EQUIPO ODONTOLOGICO SIB VERIF</t>
  </si>
  <si>
    <t>B200-00057796</t>
  </si>
  <si>
    <t>JOSEPH,CUBAS, ARANA</t>
  </si>
  <si>
    <t>JONELLCUBASARANA</t>
  </si>
  <si>
    <t>CAJAS BEIGE PLANA PLASTIFICADA - CARCASAS DE CEL</t>
  </si>
  <si>
    <t>B200-00057797</t>
  </si>
  <si>
    <t>Deymi Jazmin,Farfan, Reyes</t>
  </si>
  <si>
    <t>JANETREYESNAVARRO</t>
  </si>
  <si>
    <t>BOLSON A CUADROS AZUL - ROPA Y UTENSILIOS DE COSINA</t>
  </si>
  <si>
    <t>B200-00057798</t>
  </si>
  <si>
    <t>YULY,CHIMOY, QUISPE</t>
  </si>
  <si>
    <t>HOGER,RIVERA, ROSALES</t>
  </si>
  <si>
    <t>PQTE BEIGE PLASTIFICADO - BANDEJAS</t>
  </si>
  <si>
    <t>B200-00057799</t>
  </si>
  <si>
    <t>MARCELINO,SANCHEZ, ISIQUE</t>
  </si>
  <si>
    <t>LUIS ALBERTOSALDARRIAGAFALLA</t>
  </si>
  <si>
    <t>12:16PM</t>
  </si>
  <si>
    <t>SOBRE MANIL A</t>
  </si>
  <si>
    <t>B200-00057800</t>
  </si>
  <si>
    <t>JEYMY JACKELINE,CHOZO, PAREDES</t>
  </si>
  <si>
    <t>ROSAGARCIAFLORES</t>
  </si>
  <si>
    <t>B200-00057801</t>
  </si>
  <si>
    <t>SANTOS,CHUMACERO, PIÑIN</t>
  </si>
  <si>
    <t>B200-00057802</t>
  </si>
  <si>
    <t>CESAR ANTONY,CARRASCO, MEDINA</t>
  </si>
  <si>
    <t>JESSIKA DEL CARMEN,ZOVERON, GUTIERREZ</t>
  </si>
  <si>
    <t>MALETIN DE PLASTICO - ROPA</t>
  </si>
  <si>
    <t>B200-00057803</t>
  </si>
  <si>
    <t>SANDRA,SLEE, REATEGUI</t>
  </si>
  <si>
    <t>LORENZODELMAESTROPERICHE</t>
  </si>
  <si>
    <t>CAJA PLASTIFICADA NEGRA - ZAPATOS</t>
  </si>
  <si>
    <t>B200-00057804</t>
  </si>
  <si>
    <t>MANUEL,GONZALES, GUZMAN</t>
  </si>
  <si>
    <t>MAUROROMANMONDRAGON</t>
  </si>
  <si>
    <t>12:46PM</t>
  </si>
  <si>
    <t>MECEDORAS DE MIMBRE</t>
  </si>
  <si>
    <t>B200-00057805</t>
  </si>
  <si>
    <t>MARIA ELVIRA,GARCIA, FLORES</t>
  </si>
  <si>
    <t>NEYSER,HUAMAN, BUSTAMANTE</t>
  </si>
  <si>
    <t>PQTE BEIGE PALNO - MARCO DE MADER</t>
  </si>
  <si>
    <t>B200-00057806</t>
  </si>
  <si>
    <t>CLEOFE,NORIEGA, CORDOVA</t>
  </si>
  <si>
    <t>MARIAMONDRAGONHUAMAN</t>
  </si>
  <si>
    <t>12:57PM</t>
  </si>
  <si>
    <t>CAJA BEIGE ANIMALITOS - HIERBAS</t>
  </si>
  <si>
    <t>B200-00057807</t>
  </si>
  <si>
    <t>EUGENIO,LLONTOP, ANAYA</t>
  </si>
  <si>
    <t>EDGARLLONTOPTEPO</t>
  </si>
  <si>
    <t>PQTE ROJO PLASTIFICADO DOC</t>
  </si>
  <si>
    <t>B200-00057808</t>
  </si>
  <si>
    <t>MANUEL,AZABACHE, SOLANO</t>
  </si>
  <si>
    <t>JOSE MANUELAZABACHECOBEÑA</t>
  </si>
  <si>
    <t>CAJA SPSONE - BASES PARA HELADOS</t>
  </si>
  <si>
    <t>B200-00057809</t>
  </si>
  <si>
    <t>CINTHIA,CUBAS, VEGA</t>
  </si>
  <si>
    <t>JUAN NOEBRITOCONDE</t>
  </si>
  <si>
    <t>CAJA BEIGE - MATERIAL ELECTRICO</t>
  </si>
  <si>
    <t>B200-00057810</t>
  </si>
  <si>
    <t>WALTER ALONZO,TINEO, HUANCAS</t>
  </si>
  <si>
    <t>B200-00057811</t>
  </si>
  <si>
    <t>JAIME ITALO,ZAVALETA, BRIONES</t>
  </si>
  <si>
    <t>GLORIARUIZGOMEZ</t>
  </si>
  <si>
    <t>CAJA ZAPATILLAS</t>
  </si>
  <si>
    <t>B200-00057812</t>
  </si>
  <si>
    <t>JULIO ALBERTO,PALOMINO, CABANILLAS</t>
  </si>
  <si>
    <t>B200-00057813</t>
  </si>
  <si>
    <t>SEGUNDO EMILIANO,ALDANA, OCHOA</t>
  </si>
  <si>
    <t>LILIANACAPUÑAYSANTAMARIA</t>
  </si>
  <si>
    <t>TIMBOS AZULES</t>
  </si>
  <si>
    <t>B200-00057814</t>
  </si>
  <si>
    <t>MARIBEL,GONZALES, CARRION</t>
  </si>
  <si>
    <t>SEGUNDOGONZALESJIMENEZ</t>
  </si>
  <si>
    <t>PQTE MANILA - PLANTILLAS</t>
  </si>
  <si>
    <t>B200-00057815</t>
  </si>
  <si>
    <t>DANFER EMANUEL,TRONCOS, CASTILLO</t>
  </si>
  <si>
    <t>CLAUDIA,CHUMACERO, VALLE</t>
  </si>
  <si>
    <t>PQTE NEGRO CHICO - VARIOS</t>
  </si>
  <si>
    <t>B200-00057816</t>
  </si>
  <si>
    <t>JOSE LUIS,GARCIA, CORDOVA</t>
  </si>
  <si>
    <t>GABRIEL,SANCHEZ, GONZALES</t>
  </si>
  <si>
    <t>CAJA BEIGE EMBALADA CON CINTA AZUL - MAQUINA DE COSER</t>
  </si>
  <si>
    <t>B200-00057817</t>
  </si>
  <si>
    <t>EURIMAR,SILVA, CASTRO</t>
  </si>
  <si>
    <t>EFRAIMAR,SILVA, CASTRO</t>
  </si>
  <si>
    <t>CAJA PLANA CON CINTA AMARILLA - MICROFONOS</t>
  </si>
  <si>
    <t>B200-00057818</t>
  </si>
  <si>
    <t>MARCIAL,CARPIO, HUAMANI</t>
  </si>
  <si>
    <t>B200-00057819</t>
  </si>
  <si>
    <t>MAGALY ELIZABETH,PASACHE, RAMOS</t>
  </si>
  <si>
    <t>MILTON OMAR,PASACHE, RAMOS</t>
  </si>
  <si>
    <t>PQTE NEGRO PLASTIFICADO- POLOS PUBLICITARIO</t>
  </si>
  <si>
    <t>B200-00057820</t>
  </si>
  <si>
    <t>JUNIOR JEAMPIERE,RUEDA, HUMAN</t>
  </si>
  <si>
    <t>LUIS,CHAVEZ, HUAMAN</t>
  </si>
  <si>
    <t>PQTITO DE CARTON/ MEDICINA</t>
  </si>
  <si>
    <t>B200-00057821</t>
  </si>
  <si>
    <t>ELVIRA ESTHER,CHAVEZ, MORAN</t>
  </si>
  <si>
    <t>B200-00057822</t>
  </si>
  <si>
    <t>FRANSHESKA ESTHEFANY,MORALES, ASPILCUETA</t>
  </si>
  <si>
    <t>OSCAR ALEJANDRO,GIL, DE LA CRUZ</t>
  </si>
  <si>
    <t>CJITA BLANCA+VERDE/ MATERIAL ODONTOLOGICO</t>
  </si>
  <si>
    <t>B200-00057823</t>
  </si>
  <si>
    <t>RAUL,FERNANDEZ, SEGURA</t>
  </si>
  <si>
    <t>MANUEL GERSON,GALLO, UBILLUS</t>
  </si>
  <si>
    <t>CJA BEIGE/ MATERIAL MEDICO</t>
  </si>
  <si>
    <t>B200-00057824</t>
  </si>
  <si>
    <t>KELY,RODAS, HUAMAN</t>
  </si>
  <si>
    <t>ROXANA MILAGROS,RODAS, HUAMAN</t>
  </si>
  <si>
    <t>CJA EMB/ VIVERES</t>
  </si>
  <si>
    <t>B200-00057825</t>
  </si>
  <si>
    <t>MIGUEL,MARRUFO, RAMIREZ</t>
  </si>
  <si>
    <t>ALICIA KARINA,PALOMINO, ATOCHA</t>
  </si>
  <si>
    <t>CJA LARGA/ TONER</t>
  </si>
  <si>
    <t>B200-00057826</t>
  </si>
  <si>
    <t>EIDAMIA,ZAPATA, SUNCION</t>
  </si>
  <si>
    <t>VERONICA VANESSAGRILLOLOPEZ</t>
  </si>
  <si>
    <t>CJA VERDE+BLÑANCO/ VARIOS</t>
  </si>
  <si>
    <t>B200-00057827</t>
  </si>
  <si>
    <t>PEDRO,LOZANO, SALAZAR</t>
  </si>
  <si>
    <t>ABNERDELGADOCALLE</t>
  </si>
  <si>
    <t>CJA BEIGE/ REPUESTO</t>
  </si>
  <si>
    <t>B200-00057828</t>
  </si>
  <si>
    <t>CARMEN DEL PILAR,VERA, QUIROZ</t>
  </si>
  <si>
    <t>B200-00057829</t>
  </si>
  <si>
    <t>MANUEL OSCAR,TIMOTEO, SAÑA</t>
  </si>
  <si>
    <t>CONSUELOPINTADOGARCIA</t>
  </si>
  <si>
    <t>PQTE NEGRO/ CASACA</t>
  </si>
  <si>
    <t>B200-00057830</t>
  </si>
  <si>
    <t>JUAN,GOICOCHEA, GUEVARA</t>
  </si>
  <si>
    <t>FRANDIAZCUBAS</t>
  </si>
  <si>
    <t>B200-00057831</t>
  </si>
  <si>
    <t>ELISABETH DEL PILAR,MEDINA, SAMAME</t>
  </si>
  <si>
    <t>EXCESO MASCOTA</t>
  </si>
  <si>
    <t>B200-00057832</t>
  </si>
  <si>
    <t>RAFAEL VICENTE,ANTON, AYALA</t>
  </si>
  <si>
    <t>JHACORY FABIOLA,GUERRERO, FLORES</t>
  </si>
  <si>
    <t>SACO AMARILLO/ SB01-5312</t>
  </si>
  <si>
    <t>B200-00057833</t>
  </si>
  <si>
    <t>JUAN ARMANDO,ANDRADE, ALVA</t>
  </si>
  <si>
    <t>ERROLD ROMEO,CORONADO, APONTE</t>
  </si>
  <si>
    <t>PQTE BEIGE/ RPUESTO</t>
  </si>
  <si>
    <t>B200-00057834</t>
  </si>
  <si>
    <t>BENYI JAVIER,FLORES, VALENCIA</t>
  </si>
  <si>
    <t>VICTORFLORESARROYO</t>
  </si>
  <si>
    <t>SOBRECITO MANIAL/ MEDICINA</t>
  </si>
  <si>
    <t>B200-00057835</t>
  </si>
  <si>
    <t>MARGARITA,NEYRA, GONZALES</t>
  </si>
  <si>
    <t>KARINA,MEDINA, LIMACHE</t>
  </si>
  <si>
    <t>CJA BEIGE EMB/ VIVERES</t>
  </si>
  <si>
    <t>B200-00057836</t>
  </si>
  <si>
    <t>ANTONIO LEONARDO,MANOSALVA, ALARCON</t>
  </si>
  <si>
    <t>NEVADO,VALDIVIEZO, OSCAR JESUS</t>
  </si>
  <si>
    <t>B200-00057837</t>
  </si>
  <si>
    <t>ALVARO,JARA, VILCHEZ</t>
  </si>
  <si>
    <t>ESTEPHANY,ALVAREZ, VILLOSLADA</t>
  </si>
  <si>
    <t>SOBRE MANILÑA/ DOC</t>
  </si>
  <si>
    <t>B200-00057838</t>
  </si>
  <si>
    <t>JOSE,BARTUREN, SARANGO</t>
  </si>
  <si>
    <t>HECTORASENCIOROSAS</t>
  </si>
  <si>
    <t>PQTE NEGRO/ TAPIS DE MOTO</t>
  </si>
  <si>
    <t>B200-00057839</t>
  </si>
  <si>
    <t>JOSE,REYES, TINEO</t>
  </si>
  <si>
    <t>CRISTHIANRAMOSHILAR</t>
  </si>
  <si>
    <t>PQTE LARGO/ VINIL</t>
  </si>
  <si>
    <t>B200-00057840</t>
  </si>
  <si>
    <t>JOSE CANDELARIO,NAVARRO, FERNANDEZ</t>
  </si>
  <si>
    <t>STEFANNY BRILLIT,CUEVA, BOULANGGER</t>
  </si>
  <si>
    <t>POMO RIS EMB/ VITAMINAS</t>
  </si>
  <si>
    <t>B200-00057841</t>
  </si>
  <si>
    <t>GONZALO,DELGADO, SOTO</t>
  </si>
  <si>
    <t>VICENTEARDILESCARRASCO</t>
  </si>
  <si>
    <t>PQTE BEIGE/ REJILLA</t>
  </si>
  <si>
    <t>B200-00057842</t>
  </si>
  <si>
    <t>JOSEBERRUCASTILLO</t>
  </si>
  <si>
    <t>PQTE LARGO BEIGE/ REJILLAS</t>
  </si>
  <si>
    <t>B200-00057843</t>
  </si>
  <si>
    <t>EDDSONBRAVOMEDINA</t>
  </si>
  <si>
    <t>PATE BEIGE LARGO/ REJILLA</t>
  </si>
  <si>
    <t>B200-00057844</t>
  </si>
  <si>
    <t>PAULA EMERITA,GONZALES, CORDOVA</t>
  </si>
  <si>
    <t>B200-00057845</t>
  </si>
  <si>
    <t>FABIOLA,MIMBELA, MORALES</t>
  </si>
  <si>
    <t>FLOR,PEREZ, CAMPOS</t>
  </si>
  <si>
    <t>PQTE PLAST/ ROPA</t>
  </si>
  <si>
    <t>B200-00057846</t>
  </si>
  <si>
    <t>LIDIA,SALON, CULQUI</t>
  </si>
  <si>
    <t>ROSA ELVIRA,RENTERIA, ZURITA</t>
  </si>
  <si>
    <t>PQTE NEGRRO/ POLOS+VESTIDOS</t>
  </si>
  <si>
    <t>B200-00057847</t>
  </si>
  <si>
    <t>MARISEL,JIMENEZ, GOMEZ</t>
  </si>
  <si>
    <t>B200-00057848</t>
  </si>
  <si>
    <t>JORGE,UCEDA, GONZALES</t>
  </si>
  <si>
    <t>YAN CARLOSLACHIRA INGA</t>
  </si>
  <si>
    <t>CJA DE FLORES</t>
  </si>
  <si>
    <t>B200-00057849</t>
  </si>
  <si>
    <t>MARIAZAPATAZAPATA</t>
  </si>
  <si>
    <t>B200-00057850</t>
  </si>
  <si>
    <t>ORLANDOJUAREZNAVARRO</t>
  </si>
  <si>
    <t>B200-00057851</t>
  </si>
  <si>
    <t>SEGUNDO MOISES,IRIGOYEN, GUERRERO</t>
  </si>
  <si>
    <t>EXCESO BULTOS/VARIOS</t>
  </si>
  <si>
    <t>B200-00057852</t>
  </si>
  <si>
    <t>ELBA IDA,SANCHEZ, BUSTAMANTE</t>
  </si>
  <si>
    <t>10:01PM</t>
  </si>
  <si>
    <t>B200-00057853</t>
  </si>
  <si>
    <t>MILAGROS DEL CARMEN,MARTINEZ, SILVA</t>
  </si>
  <si>
    <t>10:02PM</t>
  </si>
  <si>
    <t>B200-00057854</t>
  </si>
  <si>
    <t>PUCARA</t>
  </si>
  <si>
    <t>JAVIER,DIAZ, RODRIGUEZ</t>
  </si>
  <si>
    <t>10:10PM</t>
  </si>
  <si>
    <t>B200-00057855</t>
  </si>
  <si>
    <t>EMILY PAOLA,SILVA, MENDOZA</t>
  </si>
  <si>
    <t>B200-00057856</t>
  </si>
  <si>
    <t>MARIA ISABEL,CARRASCO, FRIAS</t>
  </si>
  <si>
    <t>10:36PM</t>
  </si>
  <si>
    <t>B200-00057857</t>
  </si>
  <si>
    <t>ANDY ALEXIS,MONTENEGRO, GUERRERO</t>
  </si>
  <si>
    <t>B200-00057858</t>
  </si>
  <si>
    <t>LUIS ALBERTO,GARCIA, RIVERA</t>
  </si>
  <si>
    <t>11:15PM</t>
  </si>
  <si>
    <t>B200-00057871</t>
  </si>
  <si>
    <t>LUIS,MONTENEGRO, SEGURA</t>
  </si>
  <si>
    <t>B200-00057872</t>
  </si>
  <si>
    <t>GLANDI EVELIN,CALLE, CORDOVA</t>
  </si>
  <si>
    <t>06:33AM</t>
  </si>
  <si>
    <t>B200-00057873</t>
  </si>
  <si>
    <t>EDUARDO RAFAEL,GASCO, AZCARATE</t>
  </si>
  <si>
    <t>ROSA MERCEDESTASSARARUIZ</t>
  </si>
  <si>
    <t>EDUARDO,GASCO, AZCARATE</t>
  </si>
  <si>
    <t>B200-00057874</t>
  </si>
  <si>
    <t>FLOR DEL CARMEN,VASQUEZ, INGA</t>
  </si>
  <si>
    <t>06:46AM</t>
  </si>
  <si>
    <t>B200-00057875</t>
  </si>
  <si>
    <t>GLADYS MAGDALENA,ANTON, SACA</t>
  </si>
  <si>
    <t>06:49AM</t>
  </si>
  <si>
    <t>B200-00057876</t>
  </si>
  <si>
    <t>06:54AM</t>
  </si>
  <si>
    <t>B200-00057877</t>
  </si>
  <si>
    <t>FERNANDO,CHOCAN, CRUZ</t>
  </si>
  <si>
    <t>B200-00057878</t>
  </si>
  <si>
    <t>JOSE MARIO,GONZAGA, TINEO</t>
  </si>
  <si>
    <t>B200-00057879</t>
  </si>
  <si>
    <t>LUIS ALBERTO,RUIZ, CERNAQUE</t>
  </si>
  <si>
    <t>07:13AM</t>
  </si>
  <si>
    <t>CAJAS/CAMISAS</t>
  </si>
  <si>
    <t>B200-00057880</t>
  </si>
  <si>
    <t>MARIO ALEXANDER,SILVA, BARRANZUELA</t>
  </si>
  <si>
    <t>07:15AM</t>
  </si>
  <si>
    <t>CAJAS/ROPA DE USO PERSONAL</t>
  </si>
  <si>
    <t>B200-00057881</t>
  </si>
  <si>
    <t>WALTER,SOLIS, BARDALES</t>
  </si>
  <si>
    <t>CARLOS,DIAS, ARROBAS</t>
  </si>
  <si>
    <t>07:21AM</t>
  </si>
  <si>
    <t>CAJAS/CUADERNOS</t>
  </si>
  <si>
    <t>B200-00057882</t>
  </si>
  <si>
    <t>RONALD,VASQUEZ, IDROGO</t>
  </si>
  <si>
    <t>B200-00057883</t>
  </si>
  <si>
    <t>ROSANNA,GUEVARA, TELLO</t>
  </si>
  <si>
    <t>JOSE JAIMEMESTAPONCE</t>
  </si>
  <si>
    <t>08:23AM</t>
  </si>
  <si>
    <t>BOLSA DE COLORES/VERDURAS</t>
  </si>
  <si>
    <t>B200-00057884</t>
  </si>
  <si>
    <t>JORGE LUIS,PRADO, SAAVEDRA</t>
  </si>
  <si>
    <t>08:25AM</t>
  </si>
  <si>
    <t>B200-00057885</t>
  </si>
  <si>
    <t>MARIA,SANDOVAL, FARROÑAN</t>
  </si>
  <si>
    <t>LUIS ENRIQUE,CRUZ, OBANDO</t>
  </si>
  <si>
    <t>PAQTE LARGO DE CARTON/CORTINA</t>
  </si>
  <si>
    <t>B200-00057886</t>
  </si>
  <si>
    <t>GABRIEL,SAMAME, TINOCO</t>
  </si>
  <si>
    <t>FONTANEDA,GONZALES, EDIN</t>
  </si>
  <si>
    <t>CAJA/ROPA</t>
  </si>
  <si>
    <t>B200-00057887</t>
  </si>
  <si>
    <t>SEGUNDO BRAYAN,AGURTO, HUIMA</t>
  </si>
  <si>
    <t>IVONE ALICIAAGURTOZAPATA</t>
  </si>
  <si>
    <t>CAJA CONT RECUERDOS</t>
  </si>
  <si>
    <t>B200-00057888</t>
  </si>
  <si>
    <t>JULIANA,RODRIGUEZ, ROJAS</t>
  </si>
  <si>
    <t>EDWINBARDALESROJAS</t>
  </si>
  <si>
    <t>09:16AM</t>
  </si>
  <si>
    <t>SOBRE MANILA/BIBLIA</t>
  </si>
  <si>
    <t>B200-00057889</t>
  </si>
  <si>
    <t>JAVIER JOSE,CAÑAS, MEDINA</t>
  </si>
  <si>
    <t>B200-00057890</t>
  </si>
  <si>
    <t>ANGELICA MARIA,CAMPOS, CABRERA</t>
  </si>
  <si>
    <t>YNARA MARKELY,CAMPOS, CABRERA</t>
  </si>
  <si>
    <t>PAQTE NEGRO//POLERAS</t>
  </si>
  <si>
    <t>B200-00057891</t>
  </si>
  <si>
    <t>CAROL JENNIFER,LA TORRE, COLICHON</t>
  </si>
  <si>
    <t>ESTAURAFILAPRECIADOMENA DE VDA DE OCAMPO</t>
  </si>
  <si>
    <t>CAJITA//ACCESORIOS DE FANTASIA</t>
  </si>
  <si>
    <t>B200-00057892</t>
  </si>
  <si>
    <t>SEGUNDO,VALDEZ, BUSTAMANTE</t>
  </si>
  <si>
    <t>DAVID DALINZONMOGOLLONBARRETO</t>
  </si>
  <si>
    <t>BOLSA YANGO/COMIDA PARA PERRO</t>
  </si>
  <si>
    <t>B200-00057893</t>
  </si>
  <si>
    <t>PATRICK,RAVILLET, AMADOR</t>
  </si>
  <si>
    <t>JOSE LAEJANDROORTIZRAMIREZ</t>
  </si>
  <si>
    <t>PQTE CARTON/SOBRECITOS DE ABONO</t>
  </si>
  <si>
    <t>B200-00057894</t>
  </si>
  <si>
    <t>DAYANARA NICOL,ROJAS, MUÑOZ</t>
  </si>
  <si>
    <t>RICKY JHORDAN,CENTURION, ROJAS</t>
  </si>
  <si>
    <t>11:18AM</t>
  </si>
  <si>
    <t>PAQTE VERDE PLASTIFICADO/ZAPATOS</t>
  </si>
  <si>
    <t>B200-00057895</t>
  </si>
  <si>
    <t>JAIME,OCHOA, VALDEZ</t>
  </si>
  <si>
    <t>MARIELAMARCELAYARLEQUE</t>
  </si>
  <si>
    <t>PAQTE PEQUEÑO/DULCESB/V31*178440</t>
  </si>
  <si>
    <t>B200-00057897</t>
  </si>
  <si>
    <t>PEDRO,SILVA, TORO</t>
  </si>
  <si>
    <t>JONNY EDUARDOCARNEROCARNERO</t>
  </si>
  <si>
    <t>CAJA CONT. GATA HIDRAULICA</t>
  </si>
  <si>
    <t>B200-00057898</t>
  </si>
  <si>
    <t>GERMAN,SANTAMARIA, FERROÑAN</t>
  </si>
  <si>
    <t>YAQUELINESANTAMARIAFERROÑAN</t>
  </si>
  <si>
    <t>CAJA CONT. COLAGENO</t>
  </si>
  <si>
    <t>B200-00057899</t>
  </si>
  <si>
    <t>JOSE SANTOS,BECERRA, VASQUEZ</t>
  </si>
  <si>
    <t>11:32AM</t>
  </si>
  <si>
    <t>B200-00057900</t>
  </si>
  <si>
    <t>SEGUNDO ANTERO,CUEVA, CRUZ</t>
  </si>
  <si>
    <t>B200-00057901</t>
  </si>
  <si>
    <t>FRANCO FELIPE,CASTILLO, QUEREBALU</t>
  </si>
  <si>
    <t>ALICECASTROTAMARIZ</t>
  </si>
  <si>
    <t>B200-00057902</t>
  </si>
  <si>
    <t>SUSANA JAZMIN,SANDOVAL, FLORIAN</t>
  </si>
  <si>
    <t>KISSY,CORDOVA, CRUZ</t>
  </si>
  <si>
    <t>PAQTE OVALADO NEGRO/MOSQUETERO</t>
  </si>
  <si>
    <t>B200-00057903</t>
  </si>
  <si>
    <t>SUSANA CAROLAY,BECERRA, GUEVARA</t>
  </si>
  <si>
    <t>MANUEL,BECERRA, RODAS</t>
  </si>
  <si>
    <t>B200-00057904</t>
  </si>
  <si>
    <t>LUIS JHONATAN,ITURRIA, PURIZACA</t>
  </si>
  <si>
    <t>SILVIAPURIZACARIOS</t>
  </si>
  <si>
    <t>11:57AM</t>
  </si>
  <si>
    <t>CAJA EN SAQUETA NEGRA/COMESTIBLE</t>
  </si>
  <si>
    <t>B200-00057905</t>
  </si>
  <si>
    <t>VILMA EDITH,MORANTE, ALARCON</t>
  </si>
  <si>
    <t>EVELYN JULIANA,DIOSES, AGURTO</t>
  </si>
  <si>
    <t>CAJITA BEIGE LIVIANA/LAZOS</t>
  </si>
  <si>
    <t>B200-00057906</t>
  </si>
  <si>
    <t>MARCELA,ADANAQUE, ABRAMONTE</t>
  </si>
  <si>
    <t>VIOLETA DE LOS MILAGROSCHORRESJUAREZ</t>
  </si>
  <si>
    <t>PAQTE PEQUEÑO NEGRO/ROPA</t>
  </si>
  <si>
    <t>B200-00057907</t>
  </si>
  <si>
    <t>WENDY LARA,HOYOS, ADRIANZEN</t>
  </si>
  <si>
    <t>EMELYMARGARIÑOADRIANZEN</t>
  </si>
  <si>
    <t>CAJITA BLANCA/CELULAR B/154960</t>
  </si>
  <si>
    <t>B200-00057908</t>
  </si>
  <si>
    <t>GREGORIO,MIO, RIOJAS</t>
  </si>
  <si>
    <t>CAJA/DULCES</t>
  </si>
  <si>
    <t>B200-00057909</t>
  </si>
  <si>
    <t>CINTHIA CARMIN,SECLEN, SANTAMARIA</t>
  </si>
  <si>
    <t>ELIZABETHGUTIERREZSANTAMARIA</t>
  </si>
  <si>
    <t>TIMBO AZUL/MONDONGO</t>
  </si>
  <si>
    <t>B200-00057910</t>
  </si>
  <si>
    <t>HECTOR RAFAEL,SANDOVAL, SALCEDO</t>
  </si>
  <si>
    <t>JUAN ADOLFOYAMUCARONDOY</t>
  </si>
  <si>
    <t>CAJA AZUL/REPUESTO</t>
  </si>
  <si>
    <t>B200-00057911</t>
  </si>
  <si>
    <t>JUAN ANGEL,PUESCAS, FIESTAS</t>
  </si>
  <si>
    <t>STEPHANI RUBY,STECHMANN, MORALES</t>
  </si>
  <si>
    <t>CAJA /LIBROS DE CONTABILIDAD</t>
  </si>
  <si>
    <t>B200-00057912</t>
  </si>
  <si>
    <t>JORGE LUIS,ARRIOLA, PRIMO</t>
  </si>
  <si>
    <t>B200-00057913</t>
  </si>
  <si>
    <t>CESAR JAVIER,BRIONES, FERNANDEZ</t>
  </si>
  <si>
    <t>JHONATAN,CESPEDES, FERNANDEZ</t>
  </si>
  <si>
    <t>B200-00057914</t>
  </si>
  <si>
    <t>CLAUDIA VALENTINA,CARRASCO, BACA</t>
  </si>
  <si>
    <t>KEILY,NUÑEZ, GONZALES</t>
  </si>
  <si>
    <t>B200-00057915</t>
  </si>
  <si>
    <t>ANDERSON OCTAVIO,PEREZ, PALOMINO</t>
  </si>
  <si>
    <t>SOFIA ROSALVA,MOGOLLON, CASTILLO</t>
  </si>
  <si>
    <t>CJA BEIGE/ COSMETICOS</t>
  </si>
  <si>
    <t>B200-00057916</t>
  </si>
  <si>
    <t>HUAQUILLO</t>
  </si>
  <si>
    <t>MIGUEL ANGEL,MERINO, CARRASCO</t>
  </si>
  <si>
    <t>MARIAVARGASCARRASCO</t>
  </si>
  <si>
    <t>SOBRE MANILA/ DNI DEL CONSIGANADO</t>
  </si>
  <si>
    <t>B200-00057917</t>
  </si>
  <si>
    <t>LUIS JOVANY,GARCIA, AGUIRRE</t>
  </si>
  <si>
    <t>MARGARETHAPUMAYTAJARANILLO</t>
  </si>
  <si>
    <t>PQTE MORADO/ MONTURA</t>
  </si>
  <si>
    <t>B200-00057918</t>
  </si>
  <si>
    <t>JOSE ANTONI,HUAMAN, CHANTA</t>
  </si>
  <si>
    <t>CAROL ANAIS,HUAMAN, CHANTA</t>
  </si>
  <si>
    <t>PQTE BLANCO EMB/ CELULAR NUEVOS SB606-42772</t>
  </si>
  <si>
    <t>B200-00057919</t>
  </si>
  <si>
    <t>MARY LEIDA,SANDOVAL, VILLEGAS</t>
  </si>
  <si>
    <t>B200-00057920</t>
  </si>
  <si>
    <t>MONICA YERALDYI,ESPINOZA, ESCOBAR</t>
  </si>
  <si>
    <t>MIGUEL ARISTEDES,ECHEVERRE, ALVAREZ</t>
  </si>
  <si>
    <t>CJA EMB/ FOLIARES</t>
  </si>
  <si>
    <t>B200-00057921</t>
  </si>
  <si>
    <t>EDY GERARDO,ROJAS, JACINTO</t>
  </si>
  <si>
    <t>B200-00057922</t>
  </si>
  <si>
    <t>YANELLY ASUNCION,SILVA, VELASCO</t>
  </si>
  <si>
    <t>EDWIN JHONATANSILVAVELASCO</t>
  </si>
  <si>
    <t>PQTE MANILA/ CREMA</t>
  </si>
  <si>
    <t>B200-00057923</t>
  </si>
  <si>
    <t>ARIS JEFFERSON,ALAMA, PANTA</t>
  </si>
  <si>
    <t>B200-00057924</t>
  </si>
  <si>
    <t>CRISTINO,GUERRERO, LOPEZ</t>
  </si>
  <si>
    <t>B200-00057925</t>
  </si>
  <si>
    <t>ANYI LISSETH,SULLON, OLAYA</t>
  </si>
  <si>
    <t>B200-00057926</t>
  </si>
  <si>
    <t>MARIA MILAGROS,GUEVARA, CRUZ</t>
  </si>
  <si>
    <t>ROMAINMAZAGUERRERO</t>
  </si>
  <si>
    <t>PQTE PLAST GRANDE/ ROPA</t>
  </si>
  <si>
    <t>B200-00057927</t>
  </si>
  <si>
    <t>EDGARD AGUSTIN,CORONEL, BEJARANO</t>
  </si>
  <si>
    <t>SANTIAGOJIMENEZJIMENEZ</t>
  </si>
  <si>
    <t>CJA BIEGE EMB/ JUGUETE</t>
  </si>
  <si>
    <t>B200-00057928</t>
  </si>
  <si>
    <t>ZONIA MARIELA,MORAN, RIOFRIO</t>
  </si>
  <si>
    <t>B200-00057929</t>
  </si>
  <si>
    <t>ERMES,ARRASCUE, FERNANDEZ</t>
  </si>
  <si>
    <t>HECTORCOLLANTESMUÑOZ</t>
  </si>
  <si>
    <t>PQTE MANILA/ MUESTRA DENTAL</t>
  </si>
  <si>
    <t>B200-00057930</t>
  </si>
  <si>
    <t>GRABIELA,ALARCON, GUEVARA</t>
  </si>
  <si>
    <t>REYNAALARCONGUEVARA</t>
  </si>
  <si>
    <t>09:35PM</t>
  </si>
  <si>
    <t>SACO DE ARROZ</t>
  </si>
  <si>
    <t>B200-00057931</t>
  </si>
  <si>
    <t>MARYORY LISSET,SAAVEDRA, JUAREZ</t>
  </si>
  <si>
    <t>B200-00057932</t>
  </si>
  <si>
    <t>LEWIS OSWALDO,TAPIA, DEZA</t>
  </si>
  <si>
    <t>09:57PM</t>
  </si>
  <si>
    <t>TV EXCESO+</t>
  </si>
  <si>
    <t>ERICK SAAVEDRA</t>
  </si>
  <si>
    <t>B200-00057933</t>
  </si>
  <si>
    <t>MAIRÉ,REGALADO, DÁVILA</t>
  </si>
  <si>
    <t>10:30PM</t>
  </si>
  <si>
    <t>B200-00057934</t>
  </si>
  <si>
    <t>ALLYSON ALFONSO,RUIZ, SINCHIGUANO</t>
  </si>
  <si>
    <t>11:04PM</t>
  </si>
  <si>
    <t>B200-00057940</t>
  </si>
  <si>
    <t>LUIS,RAMIREZ, VASQUEZ</t>
  </si>
  <si>
    <t>OMAR DALIRAMIREZPINTADO</t>
  </si>
  <si>
    <t>06:39AM</t>
  </si>
  <si>
    <t>SAQUITO NEGRO/SANDALIAS</t>
  </si>
  <si>
    <t>B200-00057941</t>
  </si>
  <si>
    <t>MARLENE,GUIVAR, GUEVARA</t>
  </si>
  <si>
    <t>06:57AM</t>
  </si>
  <si>
    <t>B200-00057942</t>
  </si>
  <si>
    <t>TELMO,RAMIREZ, ROMAN</t>
  </si>
  <si>
    <t>B200-00057943</t>
  </si>
  <si>
    <t>JULIANA,ANDONAIRE, FIGUEROA</t>
  </si>
  <si>
    <t>ABRAHAM,LACHIRA, SAENZ</t>
  </si>
  <si>
    <t>CAJA MEDIANA CONT. COMESTIBLER</t>
  </si>
  <si>
    <t>B200-00057944</t>
  </si>
  <si>
    <t>MARTIN,LITANO, ZAPATA</t>
  </si>
  <si>
    <t>FRANKMACEDOMOZOMBITE</t>
  </si>
  <si>
    <t>08:17AM</t>
  </si>
  <si>
    <t>B200-00057945</t>
  </si>
  <si>
    <t>ABEL,ISUIZA, PEREZ</t>
  </si>
  <si>
    <t>HELENCASTILLOCORDOVA</t>
  </si>
  <si>
    <t>08:30AM</t>
  </si>
  <si>
    <t>BOLSITA DE PAPEL/MEDICINA</t>
  </si>
  <si>
    <t>B200-00057946</t>
  </si>
  <si>
    <t>ANNY,ALEMAN, GARCIA</t>
  </si>
  <si>
    <t>DUNCANFIGUEROACABALLERO</t>
  </si>
  <si>
    <t>CAJITA CONT. FRESA</t>
  </si>
  <si>
    <t>PAQTE NEGRO/ZAPATOS ,ROPA Y REPELENTE</t>
  </si>
  <si>
    <t>B200-00057947</t>
  </si>
  <si>
    <t>JUAN,SAAVEDRA, LOPEZ</t>
  </si>
  <si>
    <t>JUAN JOSE,SAAVEDRA, CHERO</t>
  </si>
  <si>
    <t>08:56AM</t>
  </si>
  <si>
    <t>CAJA BLANCA ZAPATOS - VIVERES</t>
  </si>
  <si>
    <t>JUAN EDGARDO,SAAVEDRA, LOPEZ</t>
  </si>
  <si>
    <t>B200-00057948</t>
  </si>
  <si>
    <t>PEDRO IGNACIO,CORDOVA, CORREA</t>
  </si>
  <si>
    <t>BEATRIZ,RONDOY, CUNYA</t>
  </si>
  <si>
    <t>08:57AM</t>
  </si>
  <si>
    <t>CAJITA BLANCA - CELULAR RPTO</t>
  </si>
  <si>
    <t>B200-00057949</t>
  </si>
  <si>
    <t>MARCO PABLO,DELGADO, ORDERIQUE</t>
  </si>
  <si>
    <t>BAUDELIOCOLLAZOSLADINES</t>
  </si>
  <si>
    <t>B200-00057950</t>
  </si>
  <si>
    <t>ARMANDINA,RAMIREZ, FALLA</t>
  </si>
  <si>
    <t>09:45AM</t>
  </si>
  <si>
    <t>B200-00057951</t>
  </si>
  <si>
    <t>MARIBEL,SOTO, SILVA</t>
  </si>
  <si>
    <t>ROSMERY,SOTO, SILVA</t>
  </si>
  <si>
    <t>CAJA /ROPA Y LAPTOP USADA</t>
  </si>
  <si>
    <t>B200-00057952</t>
  </si>
  <si>
    <t>EDDER JOHN,HUAMAN, YOVERA</t>
  </si>
  <si>
    <t>JOSE FERNANDOSALCEDOCRUZ</t>
  </si>
  <si>
    <t>SAQUITO BLANCO/ROPA Y VIVERES</t>
  </si>
  <si>
    <t>B200-00057953</t>
  </si>
  <si>
    <t>TEODORA MARIA,PACORA, GARCIA</t>
  </si>
  <si>
    <t>MARIA ISABELOJEDAPACORA</t>
  </si>
  <si>
    <t>CAJA MEDIANA BLANCA/KING KONG</t>
  </si>
  <si>
    <t>CAJA GRANDE CONT. KING KONG</t>
  </si>
  <si>
    <t>B200-00057954</t>
  </si>
  <si>
    <t>ROSALIA DAYANA,GONZALES, ARCE</t>
  </si>
  <si>
    <t>ANGELOGONZALESARCE</t>
  </si>
  <si>
    <t>BOLSA ROJA PLASTIFICADA/ROPA</t>
  </si>
  <si>
    <t>B200-00057955</t>
  </si>
  <si>
    <t>WENDY,TAPULLIMA, FLORES</t>
  </si>
  <si>
    <t>OLGA CONSUELOMUÑOZFLORES</t>
  </si>
  <si>
    <t>B200-00057956</t>
  </si>
  <si>
    <t>ANTHONY CELSO,SANDOVAL, DAVILA</t>
  </si>
  <si>
    <t>EXCESO/MOTO PLACA 3275-3K</t>
  </si>
  <si>
    <t>B200-00057957</t>
  </si>
  <si>
    <t>WILLIAM FERNANDO,FARROÑAN, HUERTAS</t>
  </si>
  <si>
    <t>JOSE ANTONIODELGADOSAMAME</t>
  </si>
  <si>
    <t>SOBRECITO BLANCO//PERMISO</t>
  </si>
  <si>
    <t>B200-00057958</t>
  </si>
  <si>
    <t>KARINA VICTORIA,CABREJOS, RUIZ</t>
  </si>
  <si>
    <t>CHRISTIAN PAUL,SUAREZ, PEVES</t>
  </si>
  <si>
    <t>PAQTE MORADO CONT. ROPA</t>
  </si>
  <si>
    <t>B200-00057959</t>
  </si>
  <si>
    <t>ANAI DEL PILAR,REVILLA, NOLASCO</t>
  </si>
  <si>
    <t>PALERMOCRUZNEIRA</t>
  </si>
  <si>
    <t>PQTE MORADA/BANDEROLA</t>
  </si>
  <si>
    <t>B200-00057960</t>
  </si>
  <si>
    <t>ROSAGISELA,TEJADA, PEREZ</t>
  </si>
  <si>
    <t>HARVY LUIS,TEJADA, PEREZ</t>
  </si>
  <si>
    <t>CAJITA BLANCA/PLANTILLA</t>
  </si>
  <si>
    <t>B200-00057961</t>
  </si>
  <si>
    <t>MANUEL,LY, PEREZ</t>
  </si>
  <si>
    <t>ROBERTATTORENTERIA</t>
  </si>
  <si>
    <t>PAQTE ROJO/PELOTA</t>
  </si>
  <si>
    <t>B200-00057962</t>
  </si>
  <si>
    <t>YOJAIDA,CORDOVA, VELASQUEZ</t>
  </si>
  <si>
    <t>PLINIOCORDOVASUAREZ</t>
  </si>
  <si>
    <t>B200-00057963</t>
  </si>
  <si>
    <t>FERNANDO HERNAN,SANCHEZ, AGUILAR</t>
  </si>
  <si>
    <t>LILAIDROGOFLORES</t>
  </si>
  <si>
    <t>PAQTITO BEIGE/MEDICINA NATURAL</t>
  </si>
  <si>
    <t>B200-00057964</t>
  </si>
  <si>
    <t>JOSE SEBASTIAN,CAMPOS, RAMIREZ</t>
  </si>
  <si>
    <t>12:52PM</t>
  </si>
  <si>
    <t>B200-00057965</t>
  </si>
  <si>
    <t>JOFFRE JUNIOR,MUNDACA, GUERRERO</t>
  </si>
  <si>
    <t>ESTHERURBINAGUERRERO</t>
  </si>
  <si>
    <t>BOLSA ROJA METRO/ROPA Y ZAPATOS PARA BEBE</t>
  </si>
  <si>
    <t>B200-00057966</t>
  </si>
  <si>
    <t>ANDREA DEL CISNE,MALAVER, DIAZ</t>
  </si>
  <si>
    <t>AMI XIOMARA,MEJIA, DIAZ</t>
  </si>
  <si>
    <t>CAJA CONT. ROPA Y ZAPATOS USADOS</t>
  </si>
  <si>
    <t>B200-00057967</t>
  </si>
  <si>
    <t>MIRIAM EMELDA,ALARCON, BERNAL</t>
  </si>
  <si>
    <t>ELENAALBANFERNANDEZ</t>
  </si>
  <si>
    <t>PAQTITO BLANCO/VESTIDO</t>
  </si>
  <si>
    <t>B200-00057968</t>
  </si>
  <si>
    <t>KIARA JHOSANY,ALVARADO, CORDOVA</t>
  </si>
  <si>
    <t>XIOMARA NAYELI,GARCIA, CALLE</t>
  </si>
  <si>
    <t>PAQTE AMARILLA/ROPA DEPORTIVA</t>
  </si>
  <si>
    <t>B200-00057969</t>
  </si>
  <si>
    <t>PAMELA MARIANA,CASAS, YONG</t>
  </si>
  <si>
    <t>FIORELAPALACIOSARIAS</t>
  </si>
  <si>
    <t>BOLSA DE PAPEL CONT BILLETERAS S/B190-86744</t>
  </si>
  <si>
    <t>B200-00057970</t>
  </si>
  <si>
    <t>SEGUNDO JESUS,HELERA, CASTILLO</t>
  </si>
  <si>
    <t>B200-00057971</t>
  </si>
  <si>
    <t>LUIS EDUARDO,ORTIZ, DIAZ</t>
  </si>
  <si>
    <t>HENRYRODRIGUEZC</t>
  </si>
  <si>
    <t>CJATA BLANCA/ FRUTA</t>
  </si>
  <si>
    <t>B200-00057972</t>
  </si>
  <si>
    <t>NIXON PAUL,FARROÑAN, TERAN</t>
  </si>
  <si>
    <t>MARITZA ELENITH,TERAN, BURGOS</t>
  </si>
  <si>
    <t>CJA BEIGE EMB/ MAQUINA DE EJECICIO</t>
  </si>
  <si>
    <t>B200-00057973</t>
  </si>
  <si>
    <t>ANGEL,ANGELES, VELASQUEZ</t>
  </si>
  <si>
    <t>CHAVESTA,CASTRO, CYNTHIA</t>
  </si>
  <si>
    <t>CJITA BEIGE / COSMETICOS</t>
  </si>
  <si>
    <t>B200-00057974</t>
  </si>
  <si>
    <t>JOSE NEISEL,CABRERA, VEGA</t>
  </si>
  <si>
    <t>B200-00057975</t>
  </si>
  <si>
    <t>LISSET MILAGROS,MOLINA, FERNÁNDEZ</t>
  </si>
  <si>
    <t>ERNESTO ABEL,MARTINEZ, BRICEÑO</t>
  </si>
  <si>
    <t>PQTE BEIGE/ KING KONG</t>
  </si>
  <si>
    <t>B200-00057976</t>
  </si>
  <si>
    <t>SANTOS,HUAMAN, NEIRA</t>
  </si>
  <si>
    <t>B200-00057977</t>
  </si>
  <si>
    <t>CINTHIA,FLORES, TORRES</t>
  </si>
  <si>
    <t>B200-00057978</t>
  </si>
  <si>
    <t>OLENKA SOLANSH,ROJAS, SALAZAR</t>
  </si>
  <si>
    <t>ROCIO,BUSTAMANTE, GALVEZ</t>
  </si>
  <si>
    <t>ATADO DE CAJAS CINTA FRAGIL/ ACCESORIOS DE CEL</t>
  </si>
  <si>
    <t>B200-00057979</t>
  </si>
  <si>
    <t>JOSE GLENIN,PEREZ, PEREZ</t>
  </si>
  <si>
    <t>MAURI,PAREDES, ASCURRA</t>
  </si>
  <si>
    <t>SOBRE MANILA/ MEDICINA</t>
  </si>
  <si>
    <t>B200-00057980</t>
  </si>
  <si>
    <t>JOSE LUIS,CARBAJAL, SIAPO</t>
  </si>
  <si>
    <t>JOSE LUISCARBAJALSILUPU</t>
  </si>
  <si>
    <t>CJAS/ REMEDIO</t>
  </si>
  <si>
    <t>B200-00057981</t>
  </si>
  <si>
    <t>LUZ,PEÑA, RONDOY</t>
  </si>
  <si>
    <t>B200-00057982</t>
  </si>
  <si>
    <t>CJAS/ POMOS</t>
  </si>
  <si>
    <t>B200-00057983</t>
  </si>
  <si>
    <t>CARMEN,ESPINOZA, CORONADO</t>
  </si>
  <si>
    <t>PERCYALVAREZESPINOZA</t>
  </si>
  <si>
    <t>CJA BEIGE / GOLOSINAS</t>
  </si>
  <si>
    <t>B200-00057984</t>
  </si>
  <si>
    <t>ZETA,CARAMANTIN, YIMY</t>
  </si>
  <si>
    <t>ABELPEÑAMORI</t>
  </si>
  <si>
    <t>MOCHILA NEGRA EMB/ ROPA</t>
  </si>
  <si>
    <t>B200-00057985</t>
  </si>
  <si>
    <t>FELIPE,TIMOTEO, GONZA</t>
  </si>
  <si>
    <t>JAIMEVALLADALIDX</t>
  </si>
  <si>
    <t>PQTE BEIGE/ LIBRO</t>
  </si>
  <si>
    <t>B200-00057986</t>
  </si>
  <si>
    <t>JHOSSIMAR,RUIZ, DIAZ</t>
  </si>
  <si>
    <t>KARINARUIZDIAZ</t>
  </si>
  <si>
    <t>PQTE NEGRA/ JUGUETES</t>
  </si>
  <si>
    <t>B200-00057987</t>
  </si>
  <si>
    <t>ELENA,CHAVEZ, ALVARADO</t>
  </si>
  <si>
    <t>DAVYVALQUECHAVEZ</t>
  </si>
  <si>
    <t>SAQTA ROJA/ VIVERES</t>
  </si>
  <si>
    <t>B200-00057988</t>
  </si>
  <si>
    <t>JUAN PEDRO,COBEÑAS, JURUPE</t>
  </si>
  <si>
    <t>JOSE,CHAPOÑAN, BERNILLA</t>
  </si>
  <si>
    <t>CJA SODA/ REPUESTO</t>
  </si>
  <si>
    <t>B200-00057989</t>
  </si>
  <si>
    <t>AMABLE,CHAVEZ, ROJAS</t>
  </si>
  <si>
    <t>MARGARITACHAVEZROJAS</t>
  </si>
  <si>
    <t>SAQUETA/ ROJA</t>
  </si>
  <si>
    <t>B200-00057990</t>
  </si>
  <si>
    <t>CIRO JOEL,AGUILAR, MORALES</t>
  </si>
  <si>
    <t>JOSE ANTONIORAMIREZGARCIA</t>
  </si>
  <si>
    <t>PQTE DE CARTON GRANDE/ EQUIPO DE SONIDO</t>
  </si>
  <si>
    <t>B200-00057991</t>
  </si>
  <si>
    <t>OSCAR ANTONY,TOCTO, RODRIGUEZ</t>
  </si>
  <si>
    <t>JOSE,LOPEZ, VEGA</t>
  </si>
  <si>
    <t>B200-00057992</t>
  </si>
  <si>
    <t>JOSE NESTOR,CANO, PERALES</t>
  </si>
  <si>
    <t>B200-00057993</t>
  </si>
  <si>
    <t>VIRGILIO YOSHUAN,LLANOS, IDROGO</t>
  </si>
  <si>
    <t>MARIA JOSEFALLANOSIDROGO</t>
  </si>
  <si>
    <t>B200-00057994</t>
  </si>
  <si>
    <t>JOSEGARCIAVALLADOILID</t>
  </si>
  <si>
    <t>B200-00057995</t>
  </si>
  <si>
    <t>EDINSON,GINEZ, VALLE</t>
  </si>
  <si>
    <t>MARIBEL,SOSA, RAYMUNDO</t>
  </si>
  <si>
    <t>PQTE NEGRO/ ROLLO CABLE</t>
  </si>
  <si>
    <t>B200-00057996</t>
  </si>
  <si>
    <t>ANTHONY JHANLUITD,PAREDES, BUSTAMANTE</t>
  </si>
  <si>
    <t>B200-00057997</t>
  </si>
  <si>
    <t>VÍCTOR,MONTENEGRO, DIAZ</t>
  </si>
  <si>
    <t>B200-00057998</t>
  </si>
  <si>
    <t>JAVIER,SALVADOR, CUELLO</t>
  </si>
  <si>
    <t>LUIS ANTONIO,TAPIA, AGUIRRE</t>
  </si>
  <si>
    <t>CJITA / REPUESTOS</t>
  </si>
  <si>
    <t>B200-00057999</t>
  </si>
  <si>
    <t>CARMEN,HERRERA, CASTILLO</t>
  </si>
  <si>
    <t>B200-00058000</t>
  </si>
  <si>
    <t>SACO AMARILLO/ ROPA</t>
  </si>
  <si>
    <t>B200-00058001</t>
  </si>
  <si>
    <t>ANALY,SANCHEZ, TORRES</t>
  </si>
  <si>
    <t>MIRIAM,ESTRADA, REQUELMES</t>
  </si>
  <si>
    <t>PQTE NEGRO/ SANDALIAS</t>
  </si>
  <si>
    <t>B200-00058002</t>
  </si>
  <si>
    <t>MARITZA JOSEFA,OLAYA, ORTIZ</t>
  </si>
  <si>
    <t>B200-00058003</t>
  </si>
  <si>
    <t>YESSICA PAOLA,GUERRERO, VALDIVIEZO</t>
  </si>
  <si>
    <t>ANA CECILIA,GUERRERO, VALDIVIEZO</t>
  </si>
  <si>
    <t>CJA BIEGE/ COMESTIBLE+MANUALIDADES</t>
  </si>
  <si>
    <t>B200-00058004</t>
  </si>
  <si>
    <t>JOSUE,FACHO, ROQUE</t>
  </si>
  <si>
    <t>B200-00058005</t>
  </si>
  <si>
    <t>RICKY MAICOL,SANJINES, VALDERA</t>
  </si>
  <si>
    <t>09:58PM</t>
  </si>
  <si>
    <t>B200-00058006</t>
  </si>
  <si>
    <t>10:26PM</t>
  </si>
  <si>
    <t>B200-00058007</t>
  </si>
  <si>
    <t>FRANCISCO,MONTERO, RODRIGUEZ</t>
  </si>
  <si>
    <t>10:46PM</t>
  </si>
  <si>
    <t>B200-00058008</t>
  </si>
  <si>
    <t>LADY,MARKY, BENITES</t>
  </si>
  <si>
    <t>10:52PM</t>
  </si>
  <si>
    <t>B200-00058012</t>
  </si>
  <si>
    <t>JOSE WILMER,CUBAS, PEREZ</t>
  </si>
  <si>
    <t>06:36AM</t>
  </si>
  <si>
    <t>B200-00058013</t>
  </si>
  <si>
    <t>VICTOR,RIVERA, MARCHAN</t>
  </si>
  <si>
    <t>GIANELLA AITANA,CASTILLO, MEDINA</t>
  </si>
  <si>
    <t>CJA VERDE/* SANDALIAS</t>
  </si>
  <si>
    <t>B200-00058014</t>
  </si>
  <si>
    <t>ENMA ESPERANZA,VASQUEZ, ZAPATA</t>
  </si>
  <si>
    <t>PIEROSARANGOVASQUEZ</t>
  </si>
  <si>
    <t>07:24AM</t>
  </si>
  <si>
    <t>PQTE BLANCO/ ROPA</t>
  </si>
  <si>
    <t>B200-00058015</t>
  </si>
  <si>
    <t>LUIS ROLANDO,DIAZ, MUNDACA</t>
  </si>
  <si>
    <t>ISABELPARAPERARIVERA</t>
  </si>
  <si>
    <t>07:33AM</t>
  </si>
  <si>
    <t>SACO BLANCO/ VIVERES</t>
  </si>
  <si>
    <t>B200-00058016</t>
  </si>
  <si>
    <t>ABRAHAM,VILCHEZ, DETT</t>
  </si>
  <si>
    <t>GLADYSVILCHEZGUERRERO</t>
  </si>
  <si>
    <t>CJA BEIGE/ ROPA DE BB</t>
  </si>
  <si>
    <t>B200-00058017</t>
  </si>
  <si>
    <t>JUAN GUSTAVO,RAMOS, SUAREZ</t>
  </si>
  <si>
    <t>07:47AM</t>
  </si>
  <si>
    <t>B200-00058018</t>
  </si>
  <si>
    <t>TATIANA JOSUI,DIAZ, VEGA</t>
  </si>
  <si>
    <t>JOSE GERARDO,ECHE, QUEREVALU</t>
  </si>
  <si>
    <t>PQTITO PLAST/ REPUESTO</t>
  </si>
  <si>
    <t>B200-00058019</t>
  </si>
  <si>
    <t>ELVIS JEFERSON,VEGA, ALAMO</t>
  </si>
  <si>
    <t>09:04AM</t>
  </si>
  <si>
    <t>PENALIDAD DE ENCOMIENDA</t>
  </si>
  <si>
    <t>B200-00058020</t>
  </si>
  <si>
    <t>ABEL EDGARDO,ARREATEGUI, RUIZ</t>
  </si>
  <si>
    <t>ENRIQUEARREATEGUIRUIZ</t>
  </si>
  <si>
    <t>09:09AM</t>
  </si>
  <si>
    <t>CJA EN BOLSA BLANCA/ DULCES</t>
  </si>
  <si>
    <t>B200-00058021</t>
  </si>
  <si>
    <t>VICTOR MANUEL,DIAZ, VASQUEZ</t>
  </si>
  <si>
    <t>GONZALORAMIREZTORRES</t>
  </si>
  <si>
    <t>09:17AM</t>
  </si>
  <si>
    <t>B200-00058022</t>
  </si>
  <si>
    <t>ELIZABETH,PAZ, MONDRAGON</t>
  </si>
  <si>
    <t>MARIA GEOBANNAYOVERAVALDIVIEZO</t>
  </si>
  <si>
    <t>B200-00058023</t>
  </si>
  <si>
    <t>HILDA,BECERRA, VASQUEZ</t>
  </si>
  <si>
    <t>NELFOR DAYVIS,RIVERA, VARGAS</t>
  </si>
  <si>
    <t>PQTE BLANCO/ FOLDER</t>
  </si>
  <si>
    <t>B200-00058024</t>
  </si>
  <si>
    <t>JUAN AUGUSTO,DAVALOS, VARGAS</t>
  </si>
  <si>
    <t>09:43AM</t>
  </si>
  <si>
    <t>B200-00058025</t>
  </si>
  <si>
    <t>CARLOS AUGUSTO,PAICO, ACOSTA</t>
  </si>
  <si>
    <t>MARTIN,NUÑEZ, TORRES</t>
  </si>
  <si>
    <t>CJA BEIGE GRANDE/ REPUESTO DE COMPU</t>
  </si>
  <si>
    <t>B200-00058026</t>
  </si>
  <si>
    <t>LUIS FERNANDO,MAJUAN, PINTADO</t>
  </si>
  <si>
    <t>ANA DANIELA,ROMERO, LOPEZ</t>
  </si>
  <si>
    <t>09:53AM</t>
  </si>
  <si>
    <t>PQTE NEGRO/ LAPTOP USADA BAJA RESPONSALIDAD DEL REMITENTE</t>
  </si>
  <si>
    <t>B200-00058027</t>
  </si>
  <si>
    <t>OSWALDO,SANTACRUZ, SIGUEÑAS</t>
  </si>
  <si>
    <t>MANUELVICENTENINO</t>
  </si>
  <si>
    <t>PQTE BEIGE/ BOTELLA</t>
  </si>
  <si>
    <t>B200-00058028</t>
  </si>
  <si>
    <t>JULIO ERNESTO,MONTENEGRO, YAMPUFE</t>
  </si>
  <si>
    <t>DUBERLIGIRONSAAVEDRA</t>
  </si>
  <si>
    <t>10:08AM</t>
  </si>
  <si>
    <t>SOBRE ,MANILÑA/ DOC</t>
  </si>
  <si>
    <t>B200-00058029</t>
  </si>
  <si>
    <t>ELIZABETH,CHAPOÑAN, ZAPATA</t>
  </si>
  <si>
    <t>CARLOS LEONCIOCHAPOÑANZAPATA</t>
  </si>
  <si>
    <t>B200-00058030</t>
  </si>
  <si>
    <t>ELSA FANNY,CAMPOS, GUEVARA</t>
  </si>
  <si>
    <t>EMERSANDOVALCASTRO</t>
  </si>
  <si>
    <t>SOBRE BLANCO PLAST/ DOC</t>
  </si>
  <si>
    <t>B200-00058031</t>
  </si>
  <si>
    <t>MANUEL,GUEVARA, VERA</t>
  </si>
  <si>
    <t>JUAN CARLOS,GUEVARA, VERA</t>
  </si>
  <si>
    <t>PQTE PLAST/ UNIFORME</t>
  </si>
  <si>
    <t>B200-00058032</t>
  </si>
  <si>
    <t>JEINER,NUÑEZ, ESTELA</t>
  </si>
  <si>
    <t>B200-00058033</t>
  </si>
  <si>
    <t>LUIS GILBERTO,MIRANDA, LEYVA</t>
  </si>
  <si>
    <t>LUIS ALBERTO,MORENO, INOÑAN</t>
  </si>
  <si>
    <t>CJA BEIGE EMB/ MUESTRAS DE ACEITE</t>
  </si>
  <si>
    <t>B200-00058034</t>
  </si>
  <si>
    <t>ROSA,BARAZORDA, CONDOMA</t>
  </si>
  <si>
    <t>B200-00058035</t>
  </si>
  <si>
    <t>ELBER JESUS,GUEVARA, URPEQUE</t>
  </si>
  <si>
    <t>YEMMY YOMIRA,FARFAN, RIVERA</t>
  </si>
  <si>
    <t>CJA BEIGE/ JUGUETE</t>
  </si>
  <si>
    <t>B200-00058036</t>
  </si>
  <si>
    <t>SINDY DEL CARMEN,MELENDEZ, GALLARDO</t>
  </si>
  <si>
    <t>MANUEL ANTHONY JESUS,CARRERA, AGURTO</t>
  </si>
  <si>
    <t>PQTE MANILA/ VESTIDO</t>
  </si>
  <si>
    <t>B200-00058037</t>
  </si>
  <si>
    <t>YOSI SILVANO,CAMPOMANES, SANTANA</t>
  </si>
  <si>
    <t>JHOLIN,VELASQUEZ, MALCA</t>
  </si>
  <si>
    <t>PQTE NEGRO/ POLOS</t>
  </si>
  <si>
    <t>B200-00058038</t>
  </si>
  <si>
    <t>MANUEL FRANCISCO,SALAS, ENEQUE</t>
  </si>
  <si>
    <t>JHENNERSALASENEQUE</t>
  </si>
  <si>
    <t>11:46AM</t>
  </si>
  <si>
    <t>PQTE BEIGE EMB/ MANOMETRO</t>
  </si>
  <si>
    <t>B200-00058039</t>
  </si>
  <si>
    <t>YANALY,PONGO, AGURTO</t>
  </si>
  <si>
    <t>B200-00058040</t>
  </si>
  <si>
    <t>JOSE PORFIRIO YOVERA SILV,X, X</t>
  </si>
  <si>
    <t>B200-00058041</t>
  </si>
  <si>
    <t>CRISTHIAN ORLANDO,VILLA, CARMONA</t>
  </si>
  <si>
    <t>KRIZIA MERCEDESRUIZGARCIA</t>
  </si>
  <si>
    <t>12:06PM</t>
  </si>
  <si>
    <t>CJITA NEGRA/ REGALOS</t>
  </si>
  <si>
    <t>B200-00058042</t>
  </si>
  <si>
    <t>KEYVI,LUCERO, CORONEL</t>
  </si>
  <si>
    <t>KEVIN,REQUENA, SAAVEDRA</t>
  </si>
  <si>
    <t>SACO NEGRO/ SG02-173</t>
  </si>
  <si>
    <t>B200-00058043</t>
  </si>
  <si>
    <t>ALISSON DANIELA,BARRETO, FARRO?AN</t>
  </si>
  <si>
    <t>CRISTHIAN,GUERRERO, CORDOVA</t>
  </si>
  <si>
    <t>CJITA BEIGE/ BISUTERIA</t>
  </si>
  <si>
    <t>B200-00058044</t>
  </si>
  <si>
    <t>DEYCI ELIDA,SANCHEZ, VELASCO</t>
  </si>
  <si>
    <t>YENNY,SANTA CRUZ, LABAN</t>
  </si>
  <si>
    <t>CJA BIEGE/ POLOS</t>
  </si>
  <si>
    <t>B200-00058045</t>
  </si>
  <si>
    <t>EXON JAVIER,ALVINES, GIL</t>
  </si>
  <si>
    <t>ELVIRA,GIL, ZULOETA</t>
  </si>
  <si>
    <t>CJA BEIGE/ KING KONG</t>
  </si>
  <si>
    <t>B200-00058046</t>
  </si>
  <si>
    <t>MESAC ISAI,TANTALEAN, PARIAHUACHE</t>
  </si>
  <si>
    <t>AURORA,PUICAN, GUEVARA</t>
  </si>
  <si>
    <t>CJITA ROSA/ PRO DE BELLEZA</t>
  </si>
  <si>
    <t>B200-00058047</t>
  </si>
  <si>
    <t>SACO NEGRO/ QUESO</t>
  </si>
  <si>
    <t>B200-00058048</t>
  </si>
  <si>
    <t>LILLY,BACA, DE CASTILLO</t>
  </si>
  <si>
    <t>CHRIS JOSEPH,DOMINGUEZ, PUEMAPE</t>
  </si>
  <si>
    <t>CJITA MORADA/ PRENDAS +PERFUME</t>
  </si>
  <si>
    <t>B200-00058049</t>
  </si>
  <si>
    <t>LUIS EDGARDO,SAAVEDRA, CHERO</t>
  </si>
  <si>
    <t>JHON JUNIOR,INOÑAN, ÑIQUEN</t>
  </si>
  <si>
    <t>PQTE NEGRO/ ACCESORIOS DE CEL</t>
  </si>
  <si>
    <t>B200-00058050</t>
  </si>
  <si>
    <t>LUCRECIA,CASTILLO, ÁLVAREZ</t>
  </si>
  <si>
    <t>JOSEFA ANDREAADRIANZENGRANDA</t>
  </si>
  <si>
    <t>PQTE AZUL/ CAFE</t>
  </si>
  <si>
    <t>B200-00058051</t>
  </si>
  <si>
    <t>CECILIA CAROL,VERA, GARCIA</t>
  </si>
  <si>
    <t>ERICK,ALVARADO, LOBATON</t>
  </si>
  <si>
    <t>B200-00058052</t>
  </si>
  <si>
    <t>CJA BEIGE EMB/ CHUPONES</t>
  </si>
  <si>
    <t>B200-00058053</t>
  </si>
  <si>
    <t>LAURA,VILLALTA, LUZON</t>
  </si>
  <si>
    <t>LESLEYRODRIGUEZTRIGOSO</t>
  </si>
  <si>
    <t>B200-00058054</t>
  </si>
  <si>
    <t>ELVA SOFIA,RODRIGUEZ, AGUILAR</t>
  </si>
  <si>
    <t>SAQUETA EMB/ ROPA</t>
  </si>
  <si>
    <t>B200-00058055</t>
  </si>
  <si>
    <t>PEDRO GUZMAN,CERNA, HOYOS</t>
  </si>
  <si>
    <t>SERGIOLUNAESCURRA</t>
  </si>
  <si>
    <t>PQTE DE CARGON PLANO G/ TABLERO</t>
  </si>
  <si>
    <t>B200-00058056</t>
  </si>
  <si>
    <t>RAIMELDA,FLORES, LACHOS</t>
  </si>
  <si>
    <t>VALENTINAFLORESLACHOS</t>
  </si>
  <si>
    <t>PQTE BIEGE/ MOLDES</t>
  </si>
  <si>
    <t>B200-00058057</t>
  </si>
  <si>
    <t>MAGALY,VASQUEZ, HORNA</t>
  </si>
  <si>
    <t>JOSE,YACILA, ESTRADA</t>
  </si>
  <si>
    <t>PQTE AZUL/POLOS</t>
  </si>
  <si>
    <t>B200-00058058</t>
  </si>
  <si>
    <t>JAKELIN,LEON, LOLANDES</t>
  </si>
  <si>
    <t>JHOELMENDOZAQUINTA</t>
  </si>
  <si>
    <t>CJITA BLANCA PLANA/ ELECTRO ESTIMULADOR</t>
  </si>
  <si>
    <t>B200-00058059</t>
  </si>
  <si>
    <t>LUIGI ANTONINO,BAIGORRIA, FERNANDEZ</t>
  </si>
  <si>
    <t>DARCO YGOR,FERNANDEZ, LOPEZ</t>
  </si>
  <si>
    <t>B200-00058060</t>
  </si>
  <si>
    <t>MARIA YSABEL,CHANAME, DE AQUINO</t>
  </si>
  <si>
    <t>CORAZON YAMELITHAQUINOCHANAME</t>
  </si>
  <si>
    <t>B200-00058061</t>
  </si>
  <si>
    <t>IRVIN JAIR,VASQUEZ, FLORES</t>
  </si>
  <si>
    <t>WALTER,MUÑOZ, TERAN</t>
  </si>
  <si>
    <t>PAQTITO BLANCO/BISUTERIA</t>
  </si>
  <si>
    <t>B200-00058062</t>
  </si>
  <si>
    <t>FREDDY RONALD,ZAMBORA, QUEVEDO</t>
  </si>
  <si>
    <t>BIANKA ROSMERYZAMBORAQUEVEDO</t>
  </si>
  <si>
    <t>PAQTE BLANCO/ROPA Y ALMOHADA</t>
  </si>
  <si>
    <t>B200-00058063</t>
  </si>
  <si>
    <t>MARLENY,VARGAS, CHAFLOQUE</t>
  </si>
  <si>
    <t>MARIBELQUIJANOGOMES</t>
  </si>
  <si>
    <t>COOLER PEQUEÑO ROJO/INSULINA</t>
  </si>
  <si>
    <t>B200-00058064</t>
  </si>
  <si>
    <t>JOSE,CUNYA, HUACCHILO</t>
  </si>
  <si>
    <t>AGUSTIN ENRRIQUENOLASCOELERA</t>
  </si>
  <si>
    <t>CAJITA NEGRA//MACA</t>
  </si>
  <si>
    <t>B200-00058065</t>
  </si>
  <si>
    <t>JOSE ENRIQUE,SALAS, AGUINAGA</t>
  </si>
  <si>
    <t>LUIS DAVID,ZAPATA, CASTILLO</t>
  </si>
  <si>
    <t>PAQTE NEGRO/RADIO</t>
  </si>
  <si>
    <t>B200-00058066</t>
  </si>
  <si>
    <t>CRISTHIAN,MONTENEGRO, LOPEZ</t>
  </si>
  <si>
    <t>ANA MARIA,ROSAS, HEREDIA</t>
  </si>
  <si>
    <t>PAQTEITO/GRASA</t>
  </si>
  <si>
    <t>B200-00058067</t>
  </si>
  <si>
    <t>JULIANA ELIZABETH,SALAZAR, CRIOLLO</t>
  </si>
  <si>
    <t>KATHERIN GABRIELASAAVEDRANOEL</t>
  </si>
  <si>
    <t>B200-00058068</t>
  </si>
  <si>
    <t>AURA,SALAZAR, PRIETO</t>
  </si>
  <si>
    <t>EXCSO</t>
  </si>
  <si>
    <t>B200-00058069</t>
  </si>
  <si>
    <t>VICTOR,BERGARAY, SIPAN</t>
  </si>
  <si>
    <t>ALQUILER DE CAFETIN</t>
  </si>
  <si>
    <t>B200-00058070</t>
  </si>
  <si>
    <t>MAX ALEXANDER,CARHUAJULCA, RAMIREZ</t>
  </si>
  <si>
    <t>VIRGINIA VANESSA,CASTILLO, PISFIL</t>
  </si>
  <si>
    <t>B200-00058071</t>
  </si>
  <si>
    <t>ANGELA,LABRIN, DE NANFUÑAY</t>
  </si>
  <si>
    <t>JOSE LUIS,NANFUÑAY, BARRAGAN</t>
  </si>
  <si>
    <t>PAQTITO BLANCO/PASTILLAS</t>
  </si>
  <si>
    <t>B200-00058072</t>
  </si>
  <si>
    <t>BORMAN,SALAS, RAMIREZ</t>
  </si>
  <si>
    <t>CRISTHIAN PAUL,RODRIGUEZ, RAMOS</t>
  </si>
  <si>
    <t>PAQTE AZUL //TELAS</t>
  </si>
  <si>
    <t>PAQTE LARGO AZUL/TELAS</t>
  </si>
  <si>
    <t>B200-00058073</t>
  </si>
  <si>
    <t>JORGE LUIS,CHAMBIO, MARINES</t>
  </si>
  <si>
    <t>CESAR AUGUSTO,MEJIAS, SANJINEZ</t>
  </si>
  <si>
    <t>CAJAS CONT TECLADO MUSICAL</t>
  </si>
  <si>
    <t>B200-00058074</t>
  </si>
  <si>
    <t>HERMELINDA,ABAD, ABAD</t>
  </si>
  <si>
    <t>B200-00058075</t>
  </si>
  <si>
    <t>EVELYN,CASTAÑEDA, ARAMBULO</t>
  </si>
  <si>
    <t>B200-00058076</t>
  </si>
  <si>
    <t>ALVARO,CAMALLANQUI, ARAUJO</t>
  </si>
  <si>
    <t>B200-00058077</t>
  </si>
  <si>
    <t>LLINA NORIS,RUFASTO, PIZARRO</t>
  </si>
  <si>
    <t>B200-00058078</t>
  </si>
  <si>
    <t>JOSE EDWIN,CUEVA, MALCA</t>
  </si>
  <si>
    <t>B200-00058079</t>
  </si>
  <si>
    <t>PERCI ROMAN,TORRES, LLONTOP</t>
  </si>
  <si>
    <t>CEDINAGUEVARACARRANZA</t>
  </si>
  <si>
    <t>TOLVA DE CARRETILLA COLOR NARANJA</t>
  </si>
  <si>
    <t>B200-00058080</t>
  </si>
  <si>
    <t>SEGUNDO DANIEL,ROMERO, ROMERO</t>
  </si>
  <si>
    <t>ELSACASTROZAPATA</t>
  </si>
  <si>
    <t>B200-00058081</t>
  </si>
  <si>
    <t>FRANZ SEBASTIAN,VALDIVIA, MAS</t>
  </si>
  <si>
    <t>B200-00058082</t>
  </si>
  <si>
    <t>VICTOR LUDWING,PEREDO, SANCHEZ</t>
  </si>
  <si>
    <t>JENNIFERCHINCHAYQUISPE</t>
  </si>
  <si>
    <t>PAQTE BLANCO PLANO/DOC.</t>
  </si>
  <si>
    <t>B200-00058083</t>
  </si>
  <si>
    <t>KELLY,GUERRERO, GARCIA</t>
  </si>
  <si>
    <t>B200-00058084</t>
  </si>
  <si>
    <t>ORLANDO,GUZMAN, CASTILLO</t>
  </si>
  <si>
    <t>CESARGUZMANCASTILLO</t>
  </si>
  <si>
    <t>MANGUERA DE MUESTRA</t>
  </si>
  <si>
    <t>B200-00058085</t>
  </si>
  <si>
    <t>DENYCASTILLOCRUZ</t>
  </si>
  <si>
    <t>B200-00058086</t>
  </si>
  <si>
    <t>BRAYAN GERARDO,GONZALES, ROJAS</t>
  </si>
  <si>
    <t>JHONYALBURQUEQUESERNAQUE</t>
  </si>
  <si>
    <t>CAJA BLANCA/ALTERNADORES</t>
  </si>
  <si>
    <t>B200-00058087</t>
  </si>
  <si>
    <t>JEISON JOEL,ANCAJIMA, LARREATEGUI</t>
  </si>
  <si>
    <t>ERIKALARREATEGUILALANGUI</t>
  </si>
  <si>
    <t>PAQTE MANILA/MEDICINA S/BV 005-5785</t>
  </si>
  <si>
    <t>B200-00058088</t>
  </si>
  <si>
    <t>FLORENCIO,DIAZ, GOMEZ</t>
  </si>
  <si>
    <t>SOBRE MANILA/RESINA BAJO RESP. DEL REMITENTE</t>
  </si>
  <si>
    <t>B200-00058089</t>
  </si>
  <si>
    <t>ELIANA,SANCHEZ, BERNAL</t>
  </si>
  <si>
    <t>PAQTE NEGRO/ESTANTE PLASTICO</t>
  </si>
  <si>
    <t>B200-00058090</t>
  </si>
  <si>
    <t>ESTHER CAROL,CHAVEZ, SAUCEDO</t>
  </si>
  <si>
    <t>B200-00058091</t>
  </si>
  <si>
    <t>CESAR,TREJO, ABAD</t>
  </si>
  <si>
    <t>B200-00058092</t>
  </si>
  <si>
    <t>IVAN JAVIER,PINTADO, VILLEGAS</t>
  </si>
  <si>
    <t>09:59PM</t>
  </si>
  <si>
    <t>B200-00058093</t>
  </si>
  <si>
    <t>GLADYS,BERRIOS, RAMOS</t>
  </si>
  <si>
    <t>B200-00058094</t>
  </si>
  <si>
    <t>10:25PM</t>
  </si>
  <si>
    <t>B200-00058105</t>
  </si>
  <si>
    <t>MARIA ELENA,BRUNO, INGA</t>
  </si>
  <si>
    <t>JULIANACASTILLOBRUNO</t>
  </si>
  <si>
    <t>BOLSO ROJO/ VESTIMENTA</t>
  </si>
  <si>
    <t>B200-00058106</t>
  </si>
  <si>
    <t>JOSE ORLANDO,OLIVERA, DELGADO</t>
  </si>
  <si>
    <t>LEONIDASBERRUCALLE</t>
  </si>
  <si>
    <t>07:11AM</t>
  </si>
  <si>
    <t>BOLSO GRIS+ROSA/ CASACAS</t>
  </si>
  <si>
    <t>B200-00058107</t>
  </si>
  <si>
    <t>HEYSEN ROEL,CHAVEZ, CHAVARRY</t>
  </si>
  <si>
    <t>B200-00058108</t>
  </si>
  <si>
    <t>LIZ KATHERINE,ORTIZ, CASTILLO</t>
  </si>
  <si>
    <t>VICTORTORRESCRUZ</t>
  </si>
  <si>
    <t>07:14AM</t>
  </si>
  <si>
    <t>PQTE MANILA/ LENTES</t>
  </si>
  <si>
    <t>B200-00058109</t>
  </si>
  <si>
    <t>ROMALDO,CORRALES, DIAZ</t>
  </si>
  <si>
    <t>MANUEL MARTIN,CHAPA, CARREÑO</t>
  </si>
  <si>
    <t>07:25AM</t>
  </si>
  <si>
    <t>CJA BEIGE/ LECHUGA</t>
  </si>
  <si>
    <t>B200-00058110</t>
  </si>
  <si>
    <t>NIL ALBERTO,BANCALLAN, VERONA</t>
  </si>
  <si>
    <t>EDWARDGUTIERREZROSAS</t>
  </si>
  <si>
    <t>B200-00058111</t>
  </si>
  <si>
    <t>JORGE WALTER,RUFASTO, BALLENA</t>
  </si>
  <si>
    <t>JOSE,RINCON, LAZO</t>
  </si>
  <si>
    <t>CJA BEIGE/ SUEROS</t>
  </si>
  <si>
    <t>B200-00058112</t>
  </si>
  <si>
    <t>GIULIANA ROMINA,INFANTAS, REAÑO</t>
  </si>
  <si>
    <t>CARLOS,REYES, QUEZADA</t>
  </si>
  <si>
    <t>PQTE CELESTE/ LLAVEROS</t>
  </si>
  <si>
    <t>B200-00058113</t>
  </si>
  <si>
    <t>JACKELYNNE LLUSSELLY,RODRIGUEZ, VASQUEZ</t>
  </si>
  <si>
    <t>GLORIA EDITH,VALENCIA, MARTINEZ</t>
  </si>
  <si>
    <t>09:35AM</t>
  </si>
  <si>
    <t>PQTE BLANCO/ TERMOMETROS</t>
  </si>
  <si>
    <t>B200-00058114</t>
  </si>
  <si>
    <t>DELFINA ARACELY,JIMENEZ, RISCO</t>
  </si>
  <si>
    <t>JUAN MANUEL,CALDERON, VIEIRA</t>
  </si>
  <si>
    <t>09:37AM</t>
  </si>
  <si>
    <t>PQTE MANILA/ CHUPON DE BB</t>
  </si>
  <si>
    <t>B200-00058115</t>
  </si>
  <si>
    <t>ANULACION DE ENCOMIENDA</t>
  </si>
  <si>
    <t>B200-00058116</t>
  </si>
  <si>
    <t>TERESA,DELGADO, GUERRERO</t>
  </si>
  <si>
    <t>IBETHMORALESROQUE</t>
  </si>
  <si>
    <t>SACO BLANCO / CAJAS DE SANDALIAS</t>
  </si>
  <si>
    <t>B200-00058117</t>
  </si>
  <si>
    <t>MONICA MILAGRITOS,MENDOZA, FLORES</t>
  </si>
  <si>
    <t>DAVID WILFREDO,PLASENCIA, QUEVEDO</t>
  </si>
  <si>
    <t>09:46AM</t>
  </si>
  <si>
    <t>B200-00058118</t>
  </si>
  <si>
    <t>MARÍA BERTHA,MORALES, TAPIA</t>
  </si>
  <si>
    <t>KATHERINE ESTHER,CORTEZ, CORDOVA</t>
  </si>
  <si>
    <t>09:48AM</t>
  </si>
  <si>
    <t>B200-00058119</t>
  </si>
  <si>
    <t>GABRIELI,MILAGROS, TUÑOQUE OTERO</t>
  </si>
  <si>
    <t>ESTRELLATUÑOQUEOTERO</t>
  </si>
  <si>
    <t>CJA BLANCA/ VIVERES</t>
  </si>
  <si>
    <t>B200-00058120</t>
  </si>
  <si>
    <t>ITANIEL,GUEVARA, MEDINA</t>
  </si>
  <si>
    <t>DODADIAZURIARTE</t>
  </si>
  <si>
    <t>SAQUETA ROJA/ FRUTA</t>
  </si>
  <si>
    <t>B200-00058121</t>
  </si>
  <si>
    <t>ELIZABETH,CARDOZO, DE REQUEJO</t>
  </si>
  <si>
    <t>HYPATIAREQUEJOCARDOZO</t>
  </si>
  <si>
    <t>10:12AM</t>
  </si>
  <si>
    <t>CJA BEIOGE/ USO PERSONAL</t>
  </si>
  <si>
    <t>B200-00058122</t>
  </si>
  <si>
    <t>ESTEFANI,OLIVERA, CARRILLO</t>
  </si>
  <si>
    <t>GIANELLA,HERNA, ROSILLO</t>
  </si>
  <si>
    <t>CJA NEGRA/ MANUALIDADES DE MADERA</t>
  </si>
  <si>
    <t>B200-00058123</t>
  </si>
  <si>
    <t>MANUEL,CHAFLOQUE, ESQUECHE</t>
  </si>
  <si>
    <t>GIANINADIAZATOCHE</t>
  </si>
  <si>
    <t>PQTE ROJO/ GORROS</t>
  </si>
  <si>
    <t>B200-00058124</t>
  </si>
  <si>
    <t>OMER,PITA, SEGURA</t>
  </si>
  <si>
    <t>ROBERT,PITA, SEGURA</t>
  </si>
  <si>
    <t>SACO/ COMESTIBLE</t>
  </si>
  <si>
    <t>B200-00058125</t>
  </si>
  <si>
    <t>MARCO,DELGADO, HEREDIA</t>
  </si>
  <si>
    <t>SUGEY,MENDOZA, LOPEZ</t>
  </si>
  <si>
    <t>ATADOS/ 2 CJAS BEIGE DE REPOSTERIA</t>
  </si>
  <si>
    <t>CJAS BEIGE GRANDE/ MATERIAL DE REPOSTERIA SB001-50021</t>
  </si>
  <si>
    <t>CJAS/ MATERIAL DE REPOSTERIA</t>
  </si>
  <si>
    <t>B200-00058126</t>
  </si>
  <si>
    <t>BRAYAN PAUL,MORI, ALVERCA</t>
  </si>
  <si>
    <t>JESUSMORIALVERCA</t>
  </si>
  <si>
    <t>B200-00058127</t>
  </si>
  <si>
    <t>MANUEL,FACUNDO, SAAVEDRA</t>
  </si>
  <si>
    <t>ELGAARRIETAFACUNDO</t>
  </si>
  <si>
    <t>PQTE LARGO BEIGE/ FOTOS</t>
  </si>
  <si>
    <t>B200-00058128</t>
  </si>
  <si>
    <t>JUAN ANDRES,SALAZAR, LA TORRE</t>
  </si>
  <si>
    <t>DORISLINDAOMARTINEZ</t>
  </si>
  <si>
    <t>PQTE BEIGE/ PRO DE ONILIFE</t>
  </si>
  <si>
    <t>B200-00058129</t>
  </si>
  <si>
    <t>EDGARDO,DELGADO, CERCADO</t>
  </si>
  <si>
    <t>FRANKLIN,GARCIA, JARAMILLO</t>
  </si>
  <si>
    <t>11:42AM</t>
  </si>
  <si>
    <t>CORCHO / PESCADO SG02-1470</t>
  </si>
  <si>
    <t>B200-00058130</t>
  </si>
  <si>
    <t>WALTER,JULCA, CHAVEZ</t>
  </si>
  <si>
    <t>GEYNAN JOSE AGRIPINO,CORDOVA, GALOC</t>
  </si>
  <si>
    <t>11:45AM</t>
  </si>
  <si>
    <t>SOBRE MANILA/ DOC .</t>
  </si>
  <si>
    <t>B200-00058131</t>
  </si>
  <si>
    <t>ARTEMIO,MONTALVO, FERNANDEZ</t>
  </si>
  <si>
    <t>GLICERIOBRAVOBAZAN</t>
  </si>
  <si>
    <t>PQTE CELESTE/ ZAPATILLAS</t>
  </si>
  <si>
    <t>B200-00058132</t>
  </si>
  <si>
    <t>CARLOS,HERRERA, MARRUFO</t>
  </si>
  <si>
    <t>ENRIQUETINEOREYES</t>
  </si>
  <si>
    <t>CJA BEIGE/ QUESO</t>
  </si>
  <si>
    <t>B200-00058133</t>
  </si>
  <si>
    <t>DANNY,JIMENEZ, FOWKS</t>
  </si>
  <si>
    <t>LUIS FELIPEVENTURAPASAPERA</t>
  </si>
  <si>
    <t>CJA/ REPUESTO</t>
  </si>
  <si>
    <t>B200-00058134</t>
  </si>
  <si>
    <t>MANUEL ANTONIO,ZAPATA, LI</t>
  </si>
  <si>
    <t>LAURAZAPATACASTAÑEDA</t>
  </si>
  <si>
    <t>BOLSO AZUL/ VENTILADOR</t>
  </si>
  <si>
    <t>B200-00058135</t>
  </si>
  <si>
    <t>JOSE BALTAZAR,VILLANUEVA, MURO</t>
  </si>
  <si>
    <t>MARIA,RAMIREZ, PEREYRA</t>
  </si>
  <si>
    <t>PQTE BLANCO/ HOJAS DE PLANTAS</t>
  </si>
  <si>
    <t>B200-00058136</t>
  </si>
  <si>
    <t>VICTOR MANUEL,FLORES, CASTAÑEDA</t>
  </si>
  <si>
    <t>ANTONIONORIEGAGUTIERREZ</t>
  </si>
  <si>
    <t>CJA BEIGE/ VIVERES</t>
  </si>
  <si>
    <t>B200-00058137</t>
  </si>
  <si>
    <t>MIGUEL ANGEL,LLONTOP, SUYON</t>
  </si>
  <si>
    <t>BLANCAPINTADOAREVALO</t>
  </si>
  <si>
    <t>12:30PM</t>
  </si>
  <si>
    <t>SACO/ USO PERSONAL</t>
  </si>
  <si>
    <t>B200-00058138</t>
  </si>
  <si>
    <t>RUPERTO,MILLONESA, NECIOSUP</t>
  </si>
  <si>
    <t>JULIANA,MURRUGARRA, ABANTO</t>
  </si>
  <si>
    <t>JAVITA DE MADERA/ MORTERO.</t>
  </si>
  <si>
    <t>B200-00058139</t>
  </si>
  <si>
    <t>ROSSANA,VILCHEZ, ZAPATA</t>
  </si>
  <si>
    <t>JUNIORCABREJOSVILCHEZ</t>
  </si>
  <si>
    <t>CJA PAPEL DE REGALO/ ROPA</t>
  </si>
  <si>
    <t>B200-00058140</t>
  </si>
  <si>
    <t>SAMUEL FRANCISCOZAPATASUYON</t>
  </si>
  <si>
    <t>CJA BEIGE/ TELEVISOR BAJO RESPONSAILIDAD DEL RMITENTE</t>
  </si>
  <si>
    <t>B200-00058141</t>
  </si>
  <si>
    <t>ALEXANDER,BUSTAMANTE, SALDAÑA</t>
  </si>
  <si>
    <t>JHON KEVIN,SALDAÑA, MUÑOZ</t>
  </si>
  <si>
    <t>CJA BEIGE/ LAPTOP NUEVA SC2060382044</t>
  </si>
  <si>
    <t>B200-00058142</t>
  </si>
  <si>
    <t>DANIEL,CASTRO, GAMBOA</t>
  </si>
  <si>
    <t>BRIGGITTEFAVILAHERRERA</t>
  </si>
  <si>
    <t>B200-00058143</t>
  </si>
  <si>
    <t>ELISANCHEZGONZALES</t>
  </si>
  <si>
    <t>B200-00058144</t>
  </si>
  <si>
    <t>WILMER,SALDAÑA, QUINTANA</t>
  </si>
  <si>
    <t>JAVIERFUENTESBUSTAMANTE</t>
  </si>
  <si>
    <t>CJA BEIGE/MVIVERES</t>
  </si>
  <si>
    <t>B200-00058145</t>
  </si>
  <si>
    <t>KARINA ESTHER DE LOS MILAGROS,SALAZAR, ESPINOZA</t>
  </si>
  <si>
    <t>SANDRASALAZARESPINOZA</t>
  </si>
  <si>
    <t>B200-00058146</t>
  </si>
  <si>
    <t>EMETERIO,PINGO, JACINTO</t>
  </si>
  <si>
    <t>WILSON ALEXANDERCALLEMONTOYA</t>
  </si>
  <si>
    <t>SACO NEGRO/ MAYA</t>
  </si>
  <si>
    <t>B200-00058147</t>
  </si>
  <si>
    <t>OSCAR RAMON,VILCHEZ, TEJADA</t>
  </si>
  <si>
    <t>WELLINGTON EMMANUEL,VALLADOLID, BRACO</t>
  </si>
  <si>
    <t>CJA BEIGE/ VITAMINAS</t>
  </si>
  <si>
    <t>B200-00058148</t>
  </si>
  <si>
    <t>HECTOR,CAJUSOL, SANCHEZ</t>
  </si>
  <si>
    <t>MANUEL GERARDO,PURIZACA, PAZ</t>
  </si>
  <si>
    <t>CJA BEIGE/ MEMORIA DE AUTO</t>
  </si>
  <si>
    <t>B200-00058149</t>
  </si>
  <si>
    <t>DANIELA,CORREA, DELGADO</t>
  </si>
  <si>
    <t>ISELA,DELGADO, FERNANDEZ</t>
  </si>
  <si>
    <t>BOLSO ROJO EMB/ ROPA USADA</t>
  </si>
  <si>
    <t>B200-00058150</t>
  </si>
  <si>
    <t>LUIS,FARFAN, CASTRO</t>
  </si>
  <si>
    <t>B200-00058151</t>
  </si>
  <si>
    <t>JOSE,ZUÑIGA, ZAPATA</t>
  </si>
  <si>
    <t>EDGARRODRIGUEZNUÑEZ</t>
  </si>
  <si>
    <t>BOLSA RAYADA CONT ROPA</t>
  </si>
  <si>
    <t>B200-00058152</t>
  </si>
  <si>
    <t>WALTER,RIMAPA, PITA</t>
  </si>
  <si>
    <t>SAMIRA,BOHORQUEZ, MOYA</t>
  </si>
  <si>
    <t>CORCHO BLANCO CONT AMPOYAS</t>
  </si>
  <si>
    <t>B200-00058153</t>
  </si>
  <si>
    <t>GERMAN,GALINDO, CUEVA</t>
  </si>
  <si>
    <t>ALBERTOROJASESPINAL</t>
  </si>
  <si>
    <t>CAJA MARRON VIZAGRAS</t>
  </si>
  <si>
    <t>B200-00058154</t>
  </si>
  <si>
    <t>ANTONIO,BANCES, CAJUSOL</t>
  </si>
  <si>
    <t>MIRBELY NATHALYINOJOSAMEJIA</t>
  </si>
  <si>
    <t>CAJA BLANCA CONT VENTILADOR</t>
  </si>
  <si>
    <t>B200-00058155</t>
  </si>
  <si>
    <t>CARLOMAN,ROJAS, DIAZ</t>
  </si>
  <si>
    <t>GENAROSUAREZROMERO</t>
  </si>
  <si>
    <t>PAQTE PLASTIFICADO NEGRO CONT TELAS</t>
  </si>
  <si>
    <t>B200-00058156</t>
  </si>
  <si>
    <t>WILMER BENITO,CHUCAS, CORNEJO</t>
  </si>
  <si>
    <t>MABEL CELIA,CASTILLO, REYES</t>
  </si>
  <si>
    <t>CAJA MARRON CINTA ROJA PRODUCTOS VETERINARIOS</t>
  </si>
  <si>
    <t>B200-00058157</t>
  </si>
  <si>
    <t>TATIANA,TUME, RETETE</t>
  </si>
  <si>
    <t>EVELYN YAJHAYRA,TUME, RETETE</t>
  </si>
  <si>
    <t>CAJA PAPEL PERIODICO CONT FRUTA</t>
  </si>
  <si>
    <t>B200-00058158</t>
  </si>
  <si>
    <t>DELIDIA,DAVILA, LOPEZ</t>
  </si>
  <si>
    <t>B200-00058159</t>
  </si>
  <si>
    <t>JORGE,CUSTODIO, HORNA</t>
  </si>
  <si>
    <t>DIANAGUERREROARROYO</t>
  </si>
  <si>
    <t>CAJA MARRON CONT MEDICINA</t>
  </si>
  <si>
    <t>B200-00058160</t>
  </si>
  <si>
    <t>ROSA,FARRO, SANCHEZ</t>
  </si>
  <si>
    <t>ABEL JEAMPIER,PUICON, FARRO</t>
  </si>
  <si>
    <t>CAJA MARRON CONT ROPA Y FRUTAS</t>
  </si>
  <si>
    <t>B200-00058161</t>
  </si>
  <si>
    <t>NICOLAS,LOYOLA, BALVIN</t>
  </si>
  <si>
    <t>B200-00058162</t>
  </si>
  <si>
    <t>JEAN CARLO,ZELADA, VARGAS</t>
  </si>
  <si>
    <t>LUIS ALFREDO,TRASLAVIÑA, RIVERO</t>
  </si>
  <si>
    <t>B200-00058163</t>
  </si>
  <si>
    <t>EDITH,FAILOC, ATOCHE</t>
  </si>
  <si>
    <t>GIANNINA,GARCIA, ATARAMA</t>
  </si>
  <si>
    <t>CAJA MARRON COTN CUADERJNOS</t>
  </si>
  <si>
    <t>B200-00058164</t>
  </si>
  <si>
    <t>JEAN PAUL,BARTOLO, ZAMORA</t>
  </si>
  <si>
    <t>JUAN JOSERODRIGUEZNEYRA</t>
  </si>
  <si>
    <t>B200-00058165</t>
  </si>
  <si>
    <t>BETY ANTONIA,CORTEZ, QUIÑONES</t>
  </si>
  <si>
    <t>FERNANDOGARCIALARREA</t>
  </si>
  <si>
    <t>CORCHO CONT VIVERES</t>
  </si>
  <si>
    <t>B200-00058166</t>
  </si>
  <si>
    <t>MARLENY,GARAY, CASTRO</t>
  </si>
  <si>
    <t>KATTYGARAYMECHATO</t>
  </si>
  <si>
    <t>CAJA MARRON CONT ADORNOS</t>
  </si>
  <si>
    <t>B200-00058167</t>
  </si>
  <si>
    <t>DIANA,FLORES, CARDOZO</t>
  </si>
  <si>
    <t>MARYSELLI,PEÑA, PAZOS</t>
  </si>
  <si>
    <t>ATADO DE GUIGANTOGRAFIA Y UNA CAJA BLANCA</t>
  </si>
  <si>
    <t>B200-00058168</t>
  </si>
  <si>
    <t>YOVANA,ORDOÑEZ, GUEVARA</t>
  </si>
  <si>
    <t>DARWIN,FLORES, VENTURA</t>
  </si>
  <si>
    <t>PAQUTE BLANCO CONT CORTINA</t>
  </si>
  <si>
    <t>B200-00058169</t>
  </si>
  <si>
    <t>SANDRA,JIMENEZ, DELGADO</t>
  </si>
  <si>
    <t>BRUNNER,GARCIA, ROMAN</t>
  </si>
  <si>
    <t>CAJA EN BOLSA NEGRA CONT ZAPATILLAS</t>
  </si>
  <si>
    <t>B200-00058170</t>
  </si>
  <si>
    <t>RUTH,TINEO, ZUÑIGA</t>
  </si>
  <si>
    <t>MARIA LILIZUÑIGAMALDONADO</t>
  </si>
  <si>
    <t>B200-00058171</t>
  </si>
  <si>
    <t>JANETH ROCIO,RODRIGUEZ, MELENDEZ</t>
  </si>
  <si>
    <t>FAUSTA,MELENDEZ, CORONEL</t>
  </si>
  <si>
    <t>CAJA MARRON CONT TASAS BAJO RESPONSABILIDAD DEL CLIENTE</t>
  </si>
  <si>
    <t>B200-00058172</t>
  </si>
  <si>
    <t>CHARLIE,ROJAS, ANGELES</t>
  </si>
  <si>
    <t>JOHN LARRY,MAMANI, ABAD</t>
  </si>
  <si>
    <t>CAJA NEGRA PEQUE CONT REPUESTO</t>
  </si>
  <si>
    <t>B200-00058173</t>
  </si>
  <si>
    <t>TAMBORATA</t>
  </si>
  <si>
    <t>LUIS ENRIQUE,ARANA, BENTURA</t>
  </si>
  <si>
    <t>LAURAJARAMILLOCARHUAPOMA</t>
  </si>
  <si>
    <t>CAJA MARRON MENESTRAS</t>
  </si>
  <si>
    <t>B200-00058174</t>
  </si>
  <si>
    <t>CESAR,NEYRA, CORONADO</t>
  </si>
  <si>
    <t>SEGUNDO MARIANO,MUÑOZ, OROZCO</t>
  </si>
  <si>
    <t>PQTE MARRON CONT LAPIDA</t>
  </si>
  <si>
    <t>B200-00058175</t>
  </si>
  <si>
    <t>MARIA ELENA,SANTOS, RUIZ</t>
  </si>
  <si>
    <t>ADRIANO,CALDERON, HUERTAS</t>
  </si>
  <si>
    <t>PAQUTE BLANCO CONT MEDICINA BOTELLAS DE PLASTICO</t>
  </si>
  <si>
    <t>B200-00058176</t>
  </si>
  <si>
    <t>JOSE,AZABACHE, ROJAS</t>
  </si>
  <si>
    <t>MILLER,ZAQUINAULA, RUEDA</t>
  </si>
  <si>
    <t>CAJA BLANCA CONT ACCESORIOS MOVIL</t>
  </si>
  <si>
    <t>B200-00058177</t>
  </si>
  <si>
    <t>SANTAMARIA,LLONTOP, JOSE</t>
  </si>
  <si>
    <t>JHONNY JAIME,ZURITA, POZO</t>
  </si>
  <si>
    <t>PAQTE NEGRO CONT SEGUN BOLETA</t>
  </si>
  <si>
    <t>B200-00058178</t>
  </si>
  <si>
    <t>PABLO CESAR,CAPITAN, OLIVA</t>
  </si>
  <si>
    <t>YTALO,HEREDIA, TARRILLO</t>
  </si>
  <si>
    <t>SACO BLANCO CILINDRICO CONT SEGUN GUIA</t>
  </si>
  <si>
    <t>B200-00058179</t>
  </si>
  <si>
    <t>CHRISTY LUCIA,FERNANDEZ, PUELLES</t>
  </si>
  <si>
    <t>EMMANUELFERNANDEZPUELLES</t>
  </si>
  <si>
    <t>CAJA MARRON CONT BANDELORA</t>
  </si>
  <si>
    <t>B200-00058180</t>
  </si>
  <si>
    <t>JUVENCIO,MANAYAY, SANTIAGO</t>
  </si>
  <si>
    <t>JAMESPERALTACORONEL</t>
  </si>
  <si>
    <t>CAJA MARRON VARIOS</t>
  </si>
  <si>
    <t>B200-00058181</t>
  </si>
  <si>
    <t>Marie Annie,Perez, Guerrero</t>
  </si>
  <si>
    <t>B200-00058182</t>
  </si>
  <si>
    <t>ARISTERES,ZAMBORA, TOCTO</t>
  </si>
  <si>
    <t>B200-00058183</t>
  </si>
  <si>
    <t>RUB VIVIANA,SANTUR, CHIMBO</t>
  </si>
  <si>
    <t>TITOSANTURCHIMBO</t>
  </si>
  <si>
    <t>CAJA BLANCA CONT ROPA</t>
  </si>
  <si>
    <t>B200-00058184</t>
  </si>
  <si>
    <t>MERCEDES,ATOCHE, SILVA</t>
  </si>
  <si>
    <t>B200-00058185</t>
  </si>
  <si>
    <t>ISAIAS,ARANDA, PINZON</t>
  </si>
  <si>
    <t>B200-00058186</t>
  </si>
  <si>
    <t>NEISER,MECA, CHAPIYAMA</t>
  </si>
  <si>
    <t>B200-00058187</t>
  </si>
  <si>
    <t>B200-00058188</t>
  </si>
  <si>
    <t>MARIA LILIANA,LORO, AYALA</t>
  </si>
  <si>
    <t>LIZBETHAYALANIMA</t>
  </si>
  <si>
    <t>PAQTE NEGRO CONT ROPA USADA</t>
  </si>
  <si>
    <t>B200-00058189</t>
  </si>
  <si>
    <t>JENNY,NECIOSUP, NECIOSUP</t>
  </si>
  <si>
    <t>B200-00058190</t>
  </si>
  <si>
    <t>10:20PM</t>
  </si>
  <si>
    <t>B200-00058191</t>
  </si>
  <si>
    <t>ARCANGEL WILDER,MIRANDA, SALAZAR</t>
  </si>
  <si>
    <t>B200-00058192</t>
  </si>
  <si>
    <t>ALDO,ORTIZ, TORRES</t>
  </si>
  <si>
    <t>10:28PM</t>
  </si>
  <si>
    <t>B200-00058193</t>
  </si>
  <si>
    <t>CARMEN,VILELA, MOGOLLON DE VILELA</t>
  </si>
  <si>
    <t>RAUL,VILELA, SAAVEDRA</t>
  </si>
  <si>
    <t>10:31PM</t>
  </si>
  <si>
    <t>B200-00058194</t>
  </si>
  <si>
    <t>ALEX FERNANDO,FENCO, CUSTODIO</t>
  </si>
  <si>
    <t>10:38PM</t>
  </si>
  <si>
    <t>B200-00058200</t>
  </si>
  <si>
    <t>JESSICA,TARICUARIMA, MANANITA</t>
  </si>
  <si>
    <t>CJA BEIGE EMB/ QUESO</t>
  </si>
  <si>
    <t>B200-00058201</t>
  </si>
  <si>
    <t>MANUEL,OLAZABAL, ARROYO</t>
  </si>
  <si>
    <t>ELIDA,ZURITA, QUINDE</t>
  </si>
  <si>
    <t>PQTE CELESTE/ COMESTIBLE+ROPA</t>
  </si>
  <si>
    <t>B200-00058202</t>
  </si>
  <si>
    <t>DILUBINA,SAAVEDRA, BARBOZA</t>
  </si>
  <si>
    <t>HEINERGUEVARASAAVEDRA</t>
  </si>
  <si>
    <t>B200-00058203</t>
  </si>
  <si>
    <t>ROMAN,CARDOZO, LLATAS</t>
  </si>
  <si>
    <t>JORGEDIAZCAMPOS</t>
  </si>
  <si>
    <t>CJA BEIGE/ PAN</t>
  </si>
  <si>
    <t>B200-00058204</t>
  </si>
  <si>
    <t>ELENA,CHAVARRY, MOLERO</t>
  </si>
  <si>
    <t>NAPOLEON,TORREJON, SANCHEZ</t>
  </si>
  <si>
    <t>B200-00058205</t>
  </si>
  <si>
    <t>BERTHA,SOCOLA, YOVERA</t>
  </si>
  <si>
    <t>07:30AM</t>
  </si>
  <si>
    <t>B200-00058206</t>
  </si>
  <si>
    <t>JORGE ROMULO,ZOLA, SERVIGON</t>
  </si>
  <si>
    <t>07:40AM</t>
  </si>
  <si>
    <t>B200-00058207</t>
  </si>
  <si>
    <t>ROSA,ZAPATA, FERIA</t>
  </si>
  <si>
    <t>JUAN CARLOSSANDOVALZAPATA</t>
  </si>
  <si>
    <t>B200-00058208</t>
  </si>
  <si>
    <t>SEGUNDO ALBERTO,NIMA, HIDALGO</t>
  </si>
  <si>
    <t>B200-00058209</t>
  </si>
  <si>
    <t>ELIZABETH YENIFER,FALEN, CASTAÑEDA</t>
  </si>
  <si>
    <t>OSE MANUELFALENQUEPUY</t>
  </si>
  <si>
    <t>GIRO DE 100.00 SOLES</t>
  </si>
  <si>
    <t>B200-00058210</t>
  </si>
  <si>
    <t>CARLOS ENRRIQUE,TAFUR, MURGA</t>
  </si>
  <si>
    <t>TOMAS ANTONIO,CORREA, FIESTAS</t>
  </si>
  <si>
    <t>08:47AM</t>
  </si>
  <si>
    <t>PQTE BLANCO/ CECINA</t>
  </si>
  <si>
    <t>B200-00058211</t>
  </si>
  <si>
    <t>JAIRO,MEDINA, LOPEZ</t>
  </si>
  <si>
    <t>ANGHELA DIANIRA,MEDINA, ACOSTA</t>
  </si>
  <si>
    <t>SACO BLANCO/ PAPA</t>
  </si>
  <si>
    <t>B200-00058212</t>
  </si>
  <si>
    <t>JANET GREGORIA,FERREYRA, PARRAGUEZ</t>
  </si>
  <si>
    <t>BELSONLARADUQUE</t>
  </si>
  <si>
    <t>PQTE NEGRO/ BISUTERIA</t>
  </si>
  <si>
    <t>B200-00058213</t>
  </si>
  <si>
    <t>MARCO ANTONIO,ZAMBRANO, MOTTA</t>
  </si>
  <si>
    <t>ANA MARIAROSASHEREDIA</t>
  </si>
  <si>
    <t>B200-00058214</t>
  </si>
  <si>
    <t>MARTHA GUISELA,VALLEJOS, MOROCHO</t>
  </si>
  <si>
    <t>JACQUELINE,DIAZ, CHAVEZ</t>
  </si>
  <si>
    <t>PQTE PLOMO/ ROPA</t>
  </si>
  <si>
    <t>B200-00058215</t>
  </si>
  <si>
    <t>CRISTOPHER JOSE DAMME,DIAZ, SANTISTEBAN</t>
  </si>
  <si>
    <t>MILAGROS JUDITH,TELLO, SAN</t>
  </si>
  <si>
    <t>PQTE PLAST PLANO/ DOC</t>
  </si>
  <si>
    <t>B200-00058216</t>
  </si>
  <si>
    <t>TOMAS,FUENTES, CHAPOÑAN</t>
  </si>
  <si>
    <t>JHONNYFUENTESUYPAN</t>
  </si>
  <si>
    <t>10:05AM</t>
  </si>
  <si>
    <t>B200-00058217</t>
  </si>
  <si>
    <t>WILFREDO,SIANCAS, RIOS</t>
  </si>
  <si>
    <t>EMILIO,CAMPOS, SANDOVAL</t>
  </si>
  <si>
    <t>PQTE NEGRO PLAST/ MASCARILLA</t>
  </si>
  <si>
    <t>B200-00058218</t>
  </si>
  <si>
    <t>CESAR ALEJANDRO,SERNAQUE, TRONCOSO</t>
  </si>
  <si>
    <t>10:36AM</t>
  </si>
  <si>
    <t>B200-00058219</t>
  </si>
  <si>
    <t>LILIA ANTUSA,SANCHEZ, FIGUEROA</t>
  </si>
  <si>
    <t>OJEDA,QUINDE, JULIO</t>
  </si>
  <si>
    <t>CJA BEIGE/ SILLON</t>
  </si>
  <si>
    <t>B200-00058220</t>
  </si>
  <si>
    <t>KARINA,PANTA, BONILLA</t>
  </si>
  <si>
    <t>MARCOSCHAVEZPIZARRO</t>
  </si>
  <si>
    <t>ATADO/ CJAS + PQTE AMARILLO /UTILES DE LIMPIEZA+JUGUETE</t>
  </si>
  <si>
    <t>B200-00058221</t>
  </si>
  <si>
    <t>CJA BEIGE/ CHAPAS</t>
  </si>
  <si>
    <t>B200-00058222</t>
  </si>
  <si>
    <t>DONIZETTI ROBERTO,ARAMBULO, APONTE</t>
  </si>
  <si>
    <t>ELMERBUSTAMANTEMINGA</t>
  </si>
  <si>
    <t>11:04AM</t>
  </si>
  <si>
    <t>PQTESM PLAST/ CJAS DE LUMINARIA</t>
  </si>
  <si>
    <t>B200-00058223</t>
  </si>
  <si>
    <t>LUIGY GEAMPIERRE VEGA MAL,X, X</t>
  </si>
  <si>
    <t>FRANCO PAUL,MALDONADO, CHUPILLON</t>
  </si>
  <si>
    <t>ATADO/ CAJA+TRAPEADOR / ELECTRODMESTICOS</t>
  </si>
  <si>
    <t>B200-00058224</t>
  </si>
  <si>
    <t>WILDO,BALDERA, BARRIOS</t>
  </si>
  <si>
    <t>JHONY ALEXANDER,PINTADO, PINGO</t>
  </si>
  <si>
    <t>CORCHO BLANCO/ VACUNAS</t>
  </si>
  <si>
    <t>B200-00058225</t>
  </si>
  <si>
    <t>JEREMIAS,INCIO, DIAZ</t>
  </si>
  <si>
    <t>CARLOS ALBERTO,CORDOVA, PAZ</t>
  </si>
  <si>
    <t>11:31AM</t>
  </si>
  <si>
    <t>CJA BEIGE/ CADENA PLAST</t>
  </si>
  <si>
    <t>B200-00058226</t>
  </si>
  <si>
    <t>DORIS VIOLETA,RUIZ, VARILLAS</t>
  </si>
  <si>
    <t>LUIGUI ALCIDES,CASTRO, ESPINOZA</t>
  </si>
  <si>
    <t>11:34AM</t>
  </si>
  <si>
    <t>SACO TRANSPARENTE/ MATERIAL DE COSTURA</t>
  </si>
  <si>
    <t>B200-00058227</t>
  </si>
  <si>
    <t>gaby maria,ARANDA, abarca</t>
  </si>
  <si>
    <t>ISIDROCHINCHAYRIVERA</t>
  </si>
  <si>
    <t>CJA BLANCA+ROJA/ MATERIALES DE USO PERSONAL</t>
  </si>
  <si>
    <t>B200-00058228</t>
  </si>
  <si>
    <t>JOSE GUILLERMO,PEÑA, VILLALOBOS</t>
  </si>
  <si>
    <t>SANDYCORDOVAHERRERA</t>
  </si>
  <si>
    <t>CJA AZUL/ ZAPATILLAS</t>
  </si>
  <si>
    <t>B200-00058229</t>
  </si>
  <si>
    <t>NANCY CECILIA,FLORES, LOZANO</t>
  </si>
  <si>
    <t>B200-00058230</t>
  </si>
  <si>
    <t>JULIANA DEISI,VILLALOBOS, LLATAS</t>
  </si>
  <si>
    <t>ALDOCALDERONVILCHEZ</t>
  </si>
  <si>
    <t>BOLSA DE PAPEL BEIGE/ ROPA</t>
  </si>
  <si>
    <t>B200-00058231</t>
  </si>
  <si>
    <t>JOSE MELITON,CALDERON, RUBIO</t>
  </si>
  <si>
    <t>PEDROVELASQUEZPINTADO</t>
  </si>
  <si>
    <t>PQTE BEIGE/ MARMOL</t>
  </si>
  <si>
    <t>B200-00058232</t>
  </si>
  <si>
    <t>VALENTINA,ROBLES, RIVERA</t>
  </si>
  <si>
    <t>NATHALYROJASVILELA</t>
  </si>
  <si>
    <t>12:14PM</t>
  </si>
  <si>
    <t>PQTE CINTA AZUL/ DISFRAZ</t>
  </si>
  <si>
    <t>B200-00058233</t>
  </si>
  <si>
    <t>CARMEN,SAÑA, YANAYACO</t>
  </si>
  <si>
    <t>MAIRA GABRIELA,VEGAS, MAURICIO</t>
  </si>
  <si>
    <t>SACO NEGRO/ SB01-669</t>
  </si>
  <si>
    <t>B200-00058234</t>
  </si>
  <si>
    <t>FARES,HERRERA, ESTELA</t>
  </si>
  <si>
    <t>ANTONIOARENASPEÑA</t>
  </si>
  <si>
    <t>CJA BEIGE/ AJONJOLI</t>
  </si>
  <si>
    <t>B200-00058235</t>
  </si>
  <si>
    <t>WILMER ALEJANDRO,SANTAMARIA, OJEDA</t>
  </si>
  <si>
    <t>JUAN VALENTIN,CARMONA, CASTRO</t>
  </si>
  <si>
    <t>B200-00058236</t>
  </si>
  <si>
    <t>PEDRO RODOLFO,SAAVEDRA, CESPEDES</t>
  </si>
  <si>
    <t>B200-00058237</t>
  </si>
  <si>
    <t>RICARDO,GOMEZ, PUICAN</t>
  </si>
  <si>
    <t>JAVIERGOMEZCRIOLLO</t>
  </si>
  <si>
    <t>CJA BIEGE/ ROPA +DULCES</t>
  </si>
  <si>
    <t>B200-00058238</t>
  </si>
  <si>
    <t>MILTON ALBERTO,LIZARZABURU, AHUMADA</t>
  </si>
  <si>
    <t>LUIS,CHERO, RIOS</t>
  </si>
  <si>
    <t>SOBRECITO MANILA EMB/ DOC</t>
  </si>
  <si>
    <t>B200-00058239</t>
  </si>
  <si>
    <t>LUIS,AREVALO, MENDOZA</t>
  </si>
  <si>
    <t>CJITA BLANCA+ROJA/ SEMILLA/ SEMILLA</t>
  </si>
  <si>
    <t>B200-00058240</t>
  </si>
  <si>
    <t>LUIS ALBERTO,MACO, ODAR</t>
  </si>
  <si>
    <t>RUSBER,LEON, DIAZ</t>
  </si>
  <si>
    <t>PQTE NEGRO/ SB01-1109</t>
  </si>
  <si>
    <t>B200-00058241</t>
  </si>
  <si>
    <t>IDA NOEMI,OZETA, SOSA</t>
  </si>
  <si>
    <t>ROSSANNA ZELIDETH,NUÑEZ, FACUNDO</t>
  </si>
  <si>
    <t>CJA FLOR DE CAÑA/ ROPA</t>
  </si>
  <si>
    <t>B200-00058242</t>
  </si>
  <si>
    <t>ISAAC,PEREZ, CASTILLO</t>
  </si>
  <si>
    <t>LESLY CARITO,SHUÑA, PAREDES</t>
  </si>
  <si>
    <t>CJA BLANCA/ RECETARIOS</t>
  </si>
  <si>
    <t>B200-00058243</t>
  </si>
  <si>
    <t>YURI HEYDI,TOCTO, TOCTO</t>
  </si>
  <si>
    <t>CJA ROSA/ RECETARIOS</t>
  </si>
  <si>
    <t>B200-00058244</t>
  </si>
  <si>
    <t>JOSE,YAFAC, UBILLUS</t>
  </si>
  <si>
    <t>ANITA LUISA,CANALES, DIOSES</t>
  </si>
  <si>
    <t>BOLSITA / PRENDA</t>
  </si>
  <si>
    <t>B200-00058245</t>
  </si>
  <si>
    <t>HUMBERTO,GONZALES, BALLENA</t>
  </si>
  <si>
    <t>B200-00058246</t>
  </si>
  <si>
    <t>MIGUEL,ZURITA, MELENDREZ</t>
  </si>
  <si>
    <t>B200-00058247</t>
  </si>
  <si>
    <t>LINDAURA VANESSA,BENAVIDES, CERNAQUE</t>
  </si>
  <si>
    <t>B200-00058248</t>
  </si>
  <si>
    <t>DIANA,NEIRA, GONZALES</t>
  </si>
  <si>
    <t>B200-00058249</t>
  </si>
  <si>
    <t>MAYANGA,AQUINO, JAVIER</t>
  </si>
  <si>
    <t>CARLOS ANTONIO,SILVA, SANDOVAL</t>
  </si>
  <si>
    <t>BOLSO VERDE CON FILOS ROJOS S/GR 001-54</t>
  </si>
  <si>
    <t>B200-00058250</t>
  </si>
  <si>
    <t>SHIRLEY VIRIANA,SENA, COLMENARES</t>
  </si>
  <si>
    <t>B200-00058251</t>
  </si>
  <si>
    <t>FELIPAPRIETOCOLMENARES</t>
  </si>
  <si>
    <t>B200-00058252</t>
  </si>
  <si>
    <t>MARIELLA,MANRIQUE, BARRETO</t>
  </si>
  <si>
    <t>EXCESIO</t>
  </si>
  <si>
    <t>B200-00058253</t>
  </si>
  <si>
    <t>LISSET,QUESÑAY, MINO</t>
  </si>
  <si>
    <t>SONIAMINONUÑEZ</t>
  </si>
  <si>
    <t>SAQUITO MORADO/PLASTICOS</t>
  </si>
  <si>
    <t>B200-00058254</t>
  </si>
  <si>
    <t>HUGO MARCEL,VELASCO, RAMIREZ</t>
  </si>
  <si>
    <t>VICTOR HUGOVELASCOSANCHEZ</t>
  </si>
  <si>
    <t>SOBRE BEIGE CONT. MANIJA PARA AUTO</t>
  </si>
  <si>
    <t>B200-00058255</t>
  </si>
  <si>
    <t>YESSICA KAROL,CALDERON, MERA</t>
  </si>
  <si>
    <t>KATERICADENAMERA</t>
  </si>
  <si>
    <t>PAQTE NEGRO/EDREDON</t>
  </si>
  <si>
    <t>B200-00058256</t>
  </si>
  <si>
    <t>ROCIOBUSTAMANTEGALVEZ</t>
  </si>
  <si>
    <t>CAJTA BLANCA/CARCASA PARA CELULAR</t>
  </si>
  <si>
    <t>B200-00058257</t>
  </si>
  <si>
    <t>ELEUTERIO,VASQUEZ, TAPIA</t>
  </si>
  <si>
    <t>B200-00058258</t>
  </si>
  <si>
    <t>FERNANDO MANUEL,MESONES, MANAY</t>
  </si>
  <si>
    <t>JANIS ERICKA,SEMINARIO, LAMA</t>
  </si>
  <si>
    <t>CAJITA CONT. /CELULAR USADO</t>
  </si>
  <si>
    <t>B200-00058259</t>
  </si>
  <si>
    <t>JUAN FRANCISCO,CHANTA, VASQUEZ</t>
  </si>
  <si>
    <t>AMELIOCASTILLOCORDOVA</t>
  </si>
  <si>
    <t>BALDECITO NEGRO/QUESO</t>
  </si>
  <si>
    <t>B200-00058260</t>
  </si>
  <si>
    <t>FERNANDO,MONTALVO, PISCOYA</t>
  </si>
  <si>
    <t>LUISMONTALVOPISCOYA</t>
  </si>
  <si>
    <t>SOBRE MANILA/BANDA</t>
  </si>
  <si>
    <t>B200-00058261</t>
  </si>
  <si>
    <t>JERONIMA,HUAMAN, HUAMAN</t>
  </si>
  <si>
    <t>B200-00058262</t>
  </si>
  <si>
    <t>LEONARDO HIRVIN ISMAEL,MENDOZA, DELGADO</t>
  </si>
  <si>
    <t>JULIOFARFANMENDOZA</t>
  </si>
  <si>
    <t>B200-00058263</t>
  </si>
  <si>
    <t>LUZ NOEMI,LLONTOP, PERLECHE</t>
  </si>
  <si>
    <t>MARIA ELIZABETHESTRADASANCHEZ</t>
  </si>
  <si>
    <t>CAJITA BEIGE/ARENA</t>
  </si>
  <si>
    <t>B200-00058264</t>
  </si>
  <si>
    <t>JOSE ANTHONY,CALLE, OCAÑA</t>
  </si>
  <si>
    <t>FERNANDO JOSE,PINTADO, MAZA</t>
  </si>
  <si>
    <t>CAJITA BEIGE PLASTIFICADA/CELULAR USADO</t>
  </si>
  <si>
    <t>B200-00058265</t>
  </si>
  <si>
    <t>ALEXIS,CHAVEZ, COLLANTES</t>
  </si>
  <si>
    <t>EXCESOI</t>
  </si>
  <si>
    <t>B200-00058266</t>
  </si>
  <si>
    <t>DEYCI,REGALADO, VASQUEZ</t>
  </si>
  <si>
    <t>B200-00058267</t>
  </si>
  <si>
    <t>EMERSON JACOB,CORDERO, HUAMAN</t>
  </si>
  <si>
    <t>B200-00058268</t>
  </si>
  <si>
    <t>FRANKLIN,GONZAGA, TINEO</t>
  </si>
  <si>
    <t>JOSE MARIOGONZAGATINEO</t>
  </si>
  <si>
    <t>CAJA S/GR 621</t>
  </si>
  <si>
    <t>B200-00058269</t>
  </si>
  <si>
    <t>SHEYLA CAROLINA,SANDOVAL, HERNANDEZ</t>
  </si>
  <si>
    <t>AMPARORODRIGUEZBASAURI</t>
  </si>
  <si>
    <t>PAQTE AMARILLO/COMIDA PARA PERRO</t>
  </si>
  <si>
    <t>B200-00058270</t>
  </si>
  <si>
    <t>JUAN GABRIELSANTISTEBANYESQUEN</t>
  </si>
  <si>
    <t>CAJA BLANCA CONT. BLUSAS</t>
  </si>
  <si>
    <t>B200-00058271</t>
  </si>
  <si>
    <t>CHARO,ZAMORA, CACHAY</t>
  </si>
  <si>
    <t>EDWIN ALEXANDER,CARMEN, ALVARADO</t>
  </si>
  <si>
    <t>REJILLA DE ALUMINIO</t>
  </si>
  <si>
    <t>B200-00058272</t>
  </si>
  <si>
    <t>MAGDALINA,PEÑA, CORDOVA</t>
  </si>
  <si>
    <t>B200-00058273</t>
  </si>
  <si>
    <t>YSELA,ABAD, MECA</t>
  </si>
  <si>
    <t>B200-00058274</t>
  </si>
  <si>
    <t>DORSY,CAMPAÑA, DE SEVILLANO</t>
  </si>
  <si>
    <t>EXCESI</t>
  </si>
  <si>
    <t>B200-00058275</t>
  </si>
  <si>
    <t>OSCAR,CARRION, NUÑEZ</t>
  </si>
  <si>
    <t>B200-00058276</t>
  </si>
  <si>
    <t>JULIANNECASTILLOBRUNO</t>
  </si>
  <si>
    <t>PAQTE NEGRO/ROPA</t>
  </si>
  <si>
    <t>B200-00058277</t>
  </si>
  <si>
    <t>ROSA NELLYMULATILLOMIJA</t>
  </si>
  <si>
    <t>PAQTE NEGRO/CORTINAS</t>
  </si>
  <si>
    <t>B200-00058278</t>
  </si>
  <si>
    <t>CARLOS LEONARDO,DEZA, SAYAN</t>
  </si>
  <si>
    <t>JHIMY YOEL,ZAPATA, CRUZ</t>
  </si>
  <si>
    <t>CAJA PLANA LIVIANA/ACCESORIO DE AUTO</t>
  </si>
  <si>
    <t>B200-00058279</t>
  </si>
  <si>
    <t>RENATO,PAUCAR, PEREZ</t>
  </si>
  <si>
    <t>CELINDACUNYACANGO</t>
  </si>
  <si>
    <t>BOLSITA NEGRA/TERMOMETRO</t>
  </si>
  <si>
    <t>B200-00058280</t>
  </si>
  <si>
    <t>ARELI,DAVILA, VELA</t>
  </si>
  <si>
    <t>JORGE LUIS,CHUNGA, AYALA</t>
  </si>
  <si>
    <t>CAJAS /MAQUINAS DE AFEITAR SB387</t>
  </si>
  <si>
    <t>B200-00058281</t>
  </si>
  <si>
    <t>JOSE,TINEO, BERRU</t>
  </si>
  <si>
    <t>B200-00058282</t>
  </si>
  <si>
    <t>JOEL LEVI,NEYRA, NAIRA</t>
  </si>
  <si>
    <t>B200-00058283</t>
  </si>
  <si>
    <t>MIGUEL,JULCA, GUEVARA</t>
  </si>
  <si>
    <t>GUSTAVOJIMENESCARREÑO</t>
  </si>
  <si>
    <t>CAJITA BLANCA/DENTALES</t>
  </si>
  <si>
    <t>B200-00058284</t>
  </si>
  <si>
    <t>LUIS CRISTIAN,PEREZ, CELIS</t>
  </si>
  <si>
    <t>CAMILO EDUARDO,SABOYA, GOMEZ</t>
  </si>
  <si>
    <t>CAJITA /ACCESORIOS PARA FOTOGRAFIA</t>
  </si>
  <si>
    <t>B200-00058285</t>
  </si>
  <si>
    <t>KARLA,PEÑA, CARRASCO</t>
  </si>
  <si>
    <t>CESAR AGUSTO,GARCIA, PEÑA</t>
  </si>
  <si>
    <t>PAQTE ROJO/MOCHILA</t>
  </si>
  <si>
    <t>B200-00058286</t>
  </si>
  <si>
    <t>PAQTE NEGRO/BALONES Y JUGUETES</t>
  </si>
  <si>
    <t>B200-00058287</t>
  </si>
  <si>
    <t>MELDE,SUAREZ, MALCA</t>
  </si>
  <si>
    <t>CAJA/TROFEO</t>
  </si>
  <si>
    <t>B200-00058288</t>
  </si>
  <si>
    <t>CARLOS ARTURO,BURGA, ZEGARRA</t>
  </si>
  <si>
    <t>PAQTE MANIAL</t>
  </si>
  <si>
    <t>B200-00058289</t>
  </si>
  <si>
    <t>EDILBERTO,RUIZ, GARCIA</t>
  </si>
  <si>
    <t>B200-00058290</t>
  </si>
  <si>
    <t>ELENA MARIA,ZAPATA, VILCHEZ</t>
  </si>
  <si>
    <t>B200-00058291</t>
  </si>
  <si>
    <t>B200-00058292</t>
  </si>
  <si>
    <t>10:57PM</t>
  </si>
  <si>
    <t>B200-00058303</t>
  </si>
  <si>
    <t>LIDAR JESUS,LOPEZ, CAMACHO</t>
  </si>
  <si>
    <t>ALEJANDROPULIDORUBINA</t>
  </si>
  <si>
    <t>CJA BEIGE/ CAFE</t>
  </si>
  <si>
    <t>B200-00058304</t>
  </si>
  <si>
    <t>EDUARDO,VALENCIA, SIDIA</t>
  </si>
  <si>
    <t>B200-00058305</t>
  </si>
  <si>
    <t>EMERSON,HUAMAN, CUIPAL</t>
  </si>
  <si>
    <t>B200-00058306</t>
  </si>
  <si>
    <t>EUFEMIA,BOCANEGRA, DELGADO</t>
  </si>
  <si>
    <t>ROSABOCANEGRADELGADO</t>
  </si>
  <si>
    <t>SAQUITO/ VERDURA</t>
  </si>
  <si>
    <t>B200-00058307</t>
  </si>
  <si>
    <t>MARCO ANTONIO,VALVERDE, HERRERA</t>
  </si>
  <si>
    <t>07:07AM</t>
  </si>
  <si>
    <t>B200-00058308</t>
  </si>
  <si>
    <t>JOSE EDUARDO,CUMPA, ISIQUE</t>
  </si>
  <si>
    <t>B200-00058309</t>
  </si>
  <si>
    <t>RICARDINA,SOCOLA, JUAREZ</t>
  </si>
  <si>
    <t>B200-00058310</t>
  </si>
  <si>
    <t>MARLO MANUELTORRESFARFAN</t>
  </si>
  <si>
    <t>PQTE EN BOLSA BLANCA/ CECINA</t>
  </si>
  <si>
    <t>B200-00058311</t>
  </si>
  <si>
    <t>CINTYA DEL ROSARIOVIERALITANO</t>
  </si>
  <si>
    <t>07:35AM</t>
  </si>
  <si>
    <t>B200-00058312</t>
  </si>
  <si>
    <t>RAMON,SALAZAR, CULQUICONDOR</t>
  </si>
  <si>
    <t>ISRAELVALLECRIOLLO</t>
  </si>
  <si>
    <t>08:11AM</t>
  </si>
  <si>
    <t>B200-00058313</t>
  </si>
  <si>
    <t>VICTOR,NECIOSUP, NECIOSUP</t>
  </si>
  <si>
    <t>NANCYLLONTOPCUMPA</t>
  </si>
  <si>
    <t>08:13AM</t>
  </si>
  <si>
    <t>PQTE NEGRO/ TELA+COLONIA</t>
  </si>
  <si>
    <t>B200-00058314</t>
  </si>
  <si>
    <t>LILIANA,PANGALIMA, MENDOZA</t>
  </si>
  <si>
    <t>MARIA,MENDOZA, REYES</t>
  </si>
  <si>
    <t>B200-00058315</t>
  </si>
  <si>
    <t>AUSTRAGILDAHUAMANYOMONA</t>
  </si>
  <si>
    <t>B200-00058316</t>
  </si>
  <si>
    <t>JOHNY HERLY,SALDAÑA, SERQUEN</t>
  </si>
  <si>
    <t>MANUELATORRESURDIALES</t>
  </si>
  <si>
    <t>SOBRE MANILA/ LIBRO</t>
  </si>
  <si>
    <t>SALDAÑA,SERQUEN, JHONI</t>
  </si>
  <si>
    <t>B200-00058317</t>
  </si>
  <si>
    <t>JAVIERTICCLIACABRERA</t>
  </si>
  <si>
    <t>JAVAS DE QUESO</t>
  </si>
  <si>
    <t>B200-00058318</t>
  </si>
  <si>
    <t>VICTOR,CHAVEZ, DE LA CRUZ</t>
  </si>
  <si>
    <t>KELLYCARPIOARIAS</t>
  </si>
  <si>
    <t>B200-00058319</t>
  </si>
  <si>
    <t>GERMAN LUIS,CUBAS, CHICOMA</t>
  </si>
  <si>
    <t>BORIS ORLANDO,CESPEDES, PRIETO</t>
  </si>
  <si>
    <t>08:59AM</t>
  </si>
  <si>
    <t>PQTE BLANCO/ BOLSAS</t>
  </si>
  <si>
    <t>B200-00058320</t>
  </si>
  <si>
    <t>SANTOS TERESA,PALACIOS, VELARDE</t>
  </si>
  <si>
    <t>JOSE EDMUNDOROBLEDOMADRID</t>
  </si>
  <si>
    <t>B200-00058321</t>
  </si>
  <si>
    <t>LORENZO,TULLUME, EFFIO</t>
  </si>
  <si>
    <t>MARITZA,RODRIGUEZ, MENDOZA</t>
  </si>
  <si>
    <t>PQTE NEGRAO PLAST/ TELA</t>
  </si>
  <si>
    <t>B200-00058322</t>
  </si>
  <si>
    <t>NAURE,HOYOS, RODRIGUEZ</t>
  </si>
  <si>
    <t>SARELAHOYOSRODRIGUEZ</t>
  </si>
  <si>
    <t>09:11AM</t>
  </si>
  <si>
    <t>CJITA BLANCA/ SEMILLAS</t>
  </si>
  <si>
    <t>B200-00058323</t>
  </si>
  <si>
    <t>ANGEL RICHARD,RUIZ, PIMENTEL</t>
  </si>
  <si>
    <t>GUILLERMOMEZAESTRADA</t>
  </si>
  <si>
    <t>CJA BEIGE/ LIBROS</t>
  </si>
  <si>
    <t>B200-00058324</t>
  </si>
  <si>
    <t>ADALBERTO,CARRION, MONJA</t>
  </si>
  <si>
    <t>MAGNORAMIREZCALDERON</t>
  </si>
  <si>
    <t>SAO VERDE/ FRANELA</t>
  </si>
  <si>
    <t>B200-00058325</t>
  </si>
  <si>
    <t>JORGE LUISPALOMINOCHERO</t>
  </si>
  <si>
    <t>SACO VERDE/ FRANELA</t>
  </si>
  <si>
    <t>B200-00058326</t>
  </si>
  <si>
    <t>09:36AM</t>
  </si>
  <si>
    <t>SACO NARANJA/ FRANELA</t>
  </si>
  <si>
    <t>B200-00058327</t>
  </si>
  <si>
    <t>ELIANA ZOLANGE,CASTILLO, GUTIERREZ</t>
  </si>
  <si>
    <t>CARMELA,VELASCO, RODRIGUEZ</t>
  </si>
  <si>
    <t>CJITA BLANCA LARGA/ PASTILLAS</t>
  </si>
  <si>
    <t>B200-00058328</t>
  </si>
  <si>
    <t>DENIS DANIEL,SIPION, VILCHEZ</t>
  </si>
  <si>
    <t>VICTOR,PAREDES, VILCA</t>
  </si>
  <si>
    <t>CJA BEIGE/ HERRAMIEMTAS</t>
  </si>
  <si>
    <t>B200-00058329</t>
  </si>
  <si>
    <t>VIRGINIA,NUÑEZ, DE SALDARRIAGA</t>
  </si>
  <si>
    <t>CARLOS EDUARDOSOTOALVIA</t>
  </si>
  <si>
    <t>CJA BEIGE/ COMESTIBLE</t>
  </si>
  <si>
    <t>B200-00058330</t>
  </si>
  <si>
    <t>CLORINDA LISBETH,GUERRERO, PUENTE</t>
  </si>
  <si>
    <t>KIARA,ADAN, CORDOVA</t>
  </si>
  <si>
    <t>SOBRE MANILA/ PLACA</t>
  </si>
  <si>
    <t>B200-00058331</t>
  </si>
  <si>
    <t>YANET,MEJIA, GIRON</t>
  </si>
  <si>
    <t>CARMENVIERARAMOS</t>
  </si>
  <si>
    <t>PQTE BEIGE/ PRENDA</t>
  </si>
  <si>
    <t>B200-00058332</t>
  </si>
  <si>
    <t>ODILA,PADILLA, SUXE</t>
  </si>
  <si>
    <t>DEYSIPALOMINOPADILLA</t>
  </si>
  <si>
    <t>SAQUITO/ VIVERES</t>
  </si>
  <si>
    <t>B200-00058333</t>
  </si>
  <si>
    <t>CESAR HUMBERTO,SANCHEZ, DEL SOLAR LOSSIO</t>
  </si>
  <si>
    <t>ELIGIO NAHUM,GARCIA, ARMIJOS</t>
  </si>
  <si>
    <t>CJITA VERDE+BLANCA/ FERTILIZANTE</t>
  </si>
  <si>
    <t>B200-00058334</t>
  </si>
  <si>
    <t>HEYNER RENZO,TUME, VILCHEZ</t>
  </si>
  <si>
    <t>JIANNYNA,GUEVARA, CHOLAN</t>
  </si>
  <si>
    <t>CJA BEIGE*/ ROPA</t>
  </si>
  <si>
    <t>B200-00058335</t>
  </si>
  <si>
    <t>ALEJANDRO,FERREYRA, SEVILLA</t>
  </si>
  <si>
    <t>ALEJANDRO JESUSFERREYRAGONZALES</t>
  </si>
  <si>
    <t>PQTE NEGRO+NARANJA/ BOLSAS PLAST+CELULAR USADO</t>
  </si>
  <si>
    <t>B200-00058336</t>
  </si>
  <si>
    <t>CHRISTIAN,ZUÑIGA, FLORES</t>
  </si>
  <si>
    <t>CARMEN PRICILAREATEGUIORDOÑEZ</t>
  </si>
  <si>
    <t>CJAS BEIGE/ SAXOFON + BLOQUEADORES</t>
  </si>
  <si>
    <t>B200-00058337</t>
  </si>
  <si>
    <t>VICTOR IVAN,ROJAS, CUEVA</t>
  </si>
  <si>
    <t>FERNANDO,PAREDES, TAFUR</t>
  </si>
  <si>
    <t>PQTE PLAST/ REPUESTO</t>
  </si>
  <si>
    <t>B200-00058338</t>
  </si>
  <si>
    <t>JUAN DEIVIS,JUAREZ, JUAREZ</t>
  </si>
  <si>
    <t>B200-00058339</t>
  </si>
  <si>
    <t>AGENOR ALBINO,CAÑOLA, CRISANTO</t>
  </si>
  <si>
    <t>B200-00058340</t>
  </si>
  <si>
    <t>TEOFILO,HUAMAN, PEÑA</t>
  </si>
  <si>
    <t>SACO NEGRO/ FRUTA</t>
  </si>
  <si>
    <t>B200-00058341</t>
  </si>
  <si>
    <t>TORO,CHERO, NOLNICTOR</t>
  </si>
  <si>
    <t>B200-00058342</t>
  </si>
  <si>
    <t>CECILIA IVONNE,PERALTA, MALUQUIZ</t>
  </si>
  <si>
    <t>CJA NEGRA PLAST/ ROPA+ZAPATO</t>
  </si>
  <si>
    <t>B200-00058343</t>
  </si>
  <si>
    <t>CARLOS,TRONCOSO, CASTRO</t>
  </si>
  <si>
    <t>LUISTRONCOSOTESEN</t>
  </si>
  <si>
    <t>CJA CELESTE/ USO PERSONAL</t>
  </si>
  <si>
    <t>B200-00058344</t>
  </si>
  <si>
    <t>JORGECEPEDAHERRERA</t>
  </si>
  <si>
    <t>SOBRE GRANDE/ DOC</t>
  </si>
  <si>
    <t>B200-00058345</t>
  </si>
  <si>
    <t>CARLA DEL ROSARIO,BARRERA, MIJAHUANCA</t>
  </si>
  <si>
    <t>CARLOSROJASPEREZ</t>
  </si>
  <si>
    <t>CJITA BLANCA/ CREMA</t>
  </si>
  <si>
    <t>B200-00058346</t>
  </si>
  <si>
    <t>JOHN ISIDRO,URCIA, VEGA</t>
  </si>
  <si>
    <t>MIGUEL EDUARDOCAROCOVEÑAS</t>
  </si>
  <si>
    <t>PQTE NEGRO/ PARCHE</t>
  </si>
  <si>
    <t>B200-00058347</t>
  </si>
  <si>
    <t>ROSA ELVIRA,MONTENEGRO, RUIZ</t>
  </si>
  <si>
    <t>CARLOSMONTENEGRORUIZ</t>
  </si>
  <si>
    <t>PQTE NEGR CINTA VERDE/ TERNO</t>
  </si>
  <si>
    <t>B200-00058348</t>
  </si>
  <si>
    <t>RENZO,LOPEZ, CARRASCO</t>
  </si>
  <si>
    <t>JAZMINROSILLOACHA</t>
  </si>
  <si>
    <t>ATADO 2 CJAS/ VIVERES</t>
  </si>
  <si>
    <t>B200-00058349</t>
  </si>
  <si>
    <t>VIVIANA,BURGA, RIOFRIO</t>
  </si>
  <si>
    <t>HEINZ OMAR,PANCCA, QUIROZ</t>
  </si>
  <si>
    <t>SOBRECITO MANILA/ ACCESORIOS</t>
  </si>
  <si>
    <t>B200-00058350</t>
  </si>
  <si>
    <t>JOSE SIMEON,ESTELA, VASQUEZ</t>
  </si>
  <si>
    <t>KATHERINEESTELAALIAGA</t>
  </si>
  <si>
    <t>CJITA BEIGE/ CAFE</t>
  </si>
  <si>
    <t>B200-00058351</t>
  </si>
  <si>
    <t>MILAGROS IVON,CHUQUIMANGO, URBINA</t>
  </si>
  <si>
    <t>SAUL ALEJANDRO,ABAD, OCAMPOS</t>
  </si>
  <si>
    <t>CJA/ ADORNOS</t>
  </si>
  <si>
    <t>PQTE NEGRO/ VESTIMENTA</t>
  </si>
  <si>
    <t>B200-00058352</t>
  </si>
  <si>
    <t>ANTONIA MARIBEL,PAZO, QUEREVALU</t>
  </si>
  <si>
    <t>B200-00058353</t>
  </si>
  <si>
    <t>MAIA,MONTENEGRO, VILLEGAS</t>
  </si>
  <si>
    <t>ANGHELO DIOMEDEZQUEZADAGAMONAL</t>
  </si>
  <si>
    <t>CJA BEIGE/ ADORNOS</t>
  </si>
  <si>
    <t>B200-00058354</t>
  </si>
  <si>
    <t>MARIA ISABEL,ANCAJIMA, BRUNO</t>
  </si>
  <si>
    <t>SEGUNDO RAMONMENDOZAANCAJIMA</t>
  </si>
  <si>
    <t>ATADO 2 GALONERA VACIAS</t>
  </si>
  <si>
    <t>PQTE LARGO/ PAN</t>
  </si>
  <si>
    <t>B200-00058355</t>
  </si>
  <si>
    <t>LUIS,BANCES, GALLO</t>
  </si>
  <si>
    <t>SAQUETA CELESTE/ SB01-327</t>
  </si>
  <si>
    <t>B200-00058356</t>
  </si>
  <si>
    <t>B200-00058357</t>
  </si>
  <si>
    <t>TERESITA JULIANA,INGA, TALLEDO</t>
  </si>
  <si>
    <t>B200-00058358</t>
  </si>
  <si>
    <t>ALEXANDERMENDOZAQUINTA</t>
  </si>
  <si>
    <t>CJA BLANCA PLANA/ ELECTROESTIMULADOR</t>
  </si>
  <si>
    <t>B200-00058359</t>
  </si>
  <si>
    <t>SIMON,NEYRA, CHAVARRY</t>
  </si>
  <si>
    <t>RUBEN,RISCO, PALACIOS</t>
  </si>
  <si>
    <t>SOBRE MANILA/ CABLE</t>
  </si>
  <si>
    <t>B200-00058360</t>
  </si>
  <si>
    <t>HERNAN,SIALER, SANTAMARIA</t>
  </si>
  <si>
    <t>ALEXANDER,REBOLLEDO, PASACHE</t>
  </si>
  <si>
    <t>SACOS DE ARROZ</t>
  </si>
  <si>
    <t>B200-00058361</t>
  </si>
  <si>
    <t>LUIS,CARDENAS, VILELA</t>
  </si>
  <si>
    <t>YASMANI AUGUSTO,CALLE, TRONCOS</t>
  </si>
  <si>
    <t>B200-00058362</t>
  </si>
  <si>
    <t>JORGE LUIS,MONJA, SALAZAR</t>
  </si>
  <si>
    <t>ALBERTOSAENZGIL</t>
  </si>
  <si>
    <t>PQTE DE FLORES</t>
  </si>
  <si>
    <t>B200-00058363</t>
  </si>
  <si>
    <t>LUIS MIGUEL,ADRIANZEN, ARBULU</t>
  </si>
  <si>
    <t>YUDITH ELIZABETHCUBASVASQUEZ</t>
  </si>
  <si>
    <t>CAJA / POLOS NUEVOS</t>
  </si>
  <si>
    <t>CARMEN RF</t>
  </si>
  <si>
    <t>B200-00058364</t>
  </si>
  <si>
    <t>RICARDO,CUEVA, FLORES</t>
  </si>
  <si>
    <t>ELIZABETH GIOVANNA,ROMERO, CAVERO</t>
  </si>
  <si>
    <t>PAQUETE PLASTIFICADO / BLUSAS</t>
  </si>
  <si>
    <t>B200-00058365</t>
  </si>
  <si>
    <t>YAMALIT ITAMAR,OLIVERA, PEREZ</t>
  </si>
  <si>
    <t>ELMAFERNANDEZFERNANDEZ</t>
  </si>
  <si>
    <t>PAQUETE AMARILLO/ CORDONES</t>
  </si>
  <si>
    <t>B200-00058366</t>
  </si>
  <si>
    <t>LEIDY ELSA,CORRALES, VARGAS</t>
  </si>
  <si>
    <t>SHIRLEYLEONRAMIREZ</t>
  </si>
  <si>
    <t>CAJA/ ACCESORIOS PARA MASCOTAS</t>
  </si>
  <si>
    <t>B200-00058367</t>
  </si>
  <si>
    <t>LUIS ANGEL,AGUILAR, CHAPOÑAN</t>
  </si>
  <si>
    <t>DOLFER MILLER,VASQUEZ, VARGAS</t>
  </si>
  <si>
    <t>CONDUIT DE 1/2</t>
  </si>
  <si>
    <t>B200-00058368</t>
  </si>
  <si>
    <t>EDWIN ARMANDO,DOMINGUEZ, MARTINEZ</t>
  </si>
  <si>
    <t>DIEGO ARMANDO,JULCA, PUELLES</t>
  </si>
  <si>
    <t>CAJITA/ REPUESTO</t>
  </si>
  <si>
    <t>B200-00058369</t>
  </si>
  <si>
    <t>ROBERTO,COBOS, MOSCOL</t>
  </si>
  <si>
    <t>CAJA GRANDE/ SUEROS Y TERMOMETROS</t>
  </si>
  <si>
    <t>B200-00058370</t>
  </si>
  <si>
    <t>OSCAR EDUARDO,ANCAJMNA, CASTILLO</t>
  </si>
  <si>
    <t>LUZ MARIAANCAJIMAVDA DE YARLEQUE</t>
  </si>
  <si>
    <t>PAQUETE NEGRO PLASTIFICADO/ SHORTS</t>
  </si>
  <si>
    <t>B200-00058371</t>
  </si>
  <si>
    <t>GUSTAVO ALONSO,QUIÑONES, BAUTISTA</t>
  </si>
  <si>
    <t>XUXALAMELAVASQUEZ</t>
  </si>
  <si>
    <t>CAJA / BASE DE CARRO</t>
  </si>
  <si>
    <t>B200-00058372</t>
  </si>
  <si>
    <t>ALDANA,MONJA, LUIS ALBERTO</t>
  </si>
  <si>
    <t>VANESA ESTEFANIA,LOZANO, SANCHEZ</t>
  </si>
  <si>
    <t>PQT VERDE/ CELULAR NUEVO</t>
  </si>
  <si>
    <t>B200-00058373</t>
  </si>
  <si>
    <t>VICTOR JAVIERFLORESARROYO</t>
  </si>
  <si>
    <t>SOBRE PEQUEÑO/ MEDICAMENTO</t>
  </si>
  <si>
    <t>B200-00058374</t>
  </si>
  <si>
    <t>CLAUDIA,SANTOS, TINEO</t>
  </si>
  <si>
    <t>MARTIN,RAMOS, BARRIA</t>
  </si>
  <si>
    <t>B200-00058375</t>
  </si>
  <si>
    <t>VIRGILIO,MEDINA, PALACIOS</t>
  </si>
  <si>
    <t>BETTY ROXANA,NUREÑA, GUTIERREZ</t>
  </si>
  <si>
    <t>CAJA / TAPERS D PLASTICO</t>
  </si>
  <si>
    <t>B200-00058376</t>
  </si>
  <si>
    <t>ALEJANDRO IGNACIO,PALACIOS, YACILA</t>
  </si>
  <si>
    <t>MEGUMY SOLANGE,CELIS, MONTERO</t>
  </si>
  <si>
    <t>PAQUETE NEGRO/ LIBRO Y ROPA USADA</t>
  </si>
  <si>
    <t>B200-00058377</t>
  </si>
  <si>
    <t>SOBRE/ DOCUMENTOS</t>
  </si>
  <si>
    <t>B200-00058378</t>
  </si>
  <si>
    <t>TERESA,MONTALVAN, SOSA</t>
  </si>
  <si>
    <t>KELLYGUERREROARIAS</t>
  </si>
  <si>
    <t>PAQUETE PLASTIFICADO/ UNIFORME</t>
  </si>
  <si>
    <t>B200-00058379</t>
  </si>
  <si>
    <t>CAROLINA ISABEL,RENTERIA, SOTO</t>
  </si>
  <si>
    <t>LUCILA ELENARENTERIASOTO</t>
  </si>
  <si>
    <t>B200-00058380</t>
  </si>
  <si>
    <t>LUIS EDER,ELÍAS, COTILLO</t>
  </si>
  <si>
    <t>TAHIRY GIANELLA,MORENO, VASQUEZ</t>
  </si>
  <si>
    <t>PQT NEGRO / INSUMOS DE LABORATORIO</t>
  </si>
  <si>
    <t>B200-00058382</t>
  </si>
  <si>
    <t>FANNY DEL MILAGRO,UCEDA, GONZALES</t>
  </si>
  <si>
    <t>09:42PM</t>
  </si>
  <si>
    <t>B200-00058383</t>
  </si>
  <si>
    <t>10:19PM</t>
  </si>
  <si>
    <t>B200-00058384</t>
  </si>
  <si>
    <t>RUDDY ESTHER,TRIGOSO, HERNANDEZ</t>
  </si>
  <si>
    <t>EXCESWO</t>
  </si>
  <si>
    <t>B200-00058385</t>
  </si>
  <si>
    <t>MARILYN ROSMERY,VARGAS, AMAMBAL</t>
  </si>
  <si>
    <t>10:35PM</t>
  </si>
  <si>
    <t>B200-00058386</t>
  </si>
  <si>
    <t>ERLINDA,MORENO, DAVILA</t>
  </si>
  <si>
    <t>10:53PM</t>
  </si>
  <si>
    <t>B200-00058387</t>
  </si>
  <si>
    <t>JOSE OSWALDO,BERECHE, GORDILLO</t>
  </si>
  <si>
    <t>11:08PM</t>
  </si>
  <si>
    <t>B200-00058402</t>
  </si>
  <si>
    <t>CRISPIN,ALEJO, FIGUEROA</t>
  </si>
  <si>
    <t>06:00AM</t>
  </si>
  <si>
    <t>LUIS RACCHUMI</t>
  </si>
  <si>
    <t>B200-00058403</t>
  </si>
  <si>
    <t>ROSA FELICITAS,SOTO, VIDARTE</t>
  </si>
  <si>
    <t>PERLAMEDINACHERO</t>
  </si>
  <si>
    <t>CAJA BEIG / BOCADITOS Y QUEQUE</t>
  </si>
  <si>
    <t>B200-00058406</t>
  </si>
  <si>
    <t>MIGUEL MERARDO,GUEVARA, TELLO</t>
  </si>
  <si>
    <t>ERLIN SALVADOR,RUBIO, REQUEJO</t>
  </si>
  <si>
    <t>06:59AM</t>
  </si>
  <si>
    <t>CORCHO / ALIMENTOS</t>
  </si>
  <si>
    <t>B200-00058407</t>
  </si>
  <si>
    <t>LUIS FERNANDO,SANCHEZ, HERNANDEZ</t>
  </si>
  <si>
    <t>MARINAGIRONGUERRERO</t>
  </si>
  <si>
    <t>1 SACO / BOLSOS</t>
  </si>
  <si>
    <t>B200-00058408</t>
  </si>
  <si>
    <t>MANGLER AGUSTO,DEZA, MONTALVAN</t>
  </si>
  <si>
    <t>LUZ VALENTINA,HIDALGO, GIRON</t>
  </si>
  <si>
    <t>07:16AM</t>
  </si>
  <si>
    <t>BOLSA BLANCA / SANDALIAS</t>
  </si>
  <si>
    <t>B200-00058410</t>
  </si>
  <si>
    <t>ROBERLY,HELERA, CASTILLO</t>
  </si>
  <si>
    <t>TEMPORAESPINOZALEJABO</t>
  </si>
  <si>
    <t>CAJITA BLANCA / MEDICINA</t>
  </si>
  <si>
    <t>B200-00058412</t>
  </si>
  <si>
    <t>BERTHA,ZAPATA, CHASQUES</t>
  </si>
  <si>
    <t>PIERINAMONTEROOCHOA</t>
  </si>
  <si>
    <t>08:01AM</t>
  </si>
  <si>
    <t>CAJA BEIG / ALIMENTOS</t>
  </si>
  <si>
    <t>B200-00058413</t>
  </si>
  <si>
    <t>MOISES,MARCHAN, NIÑO</t>
  </si>
  <si>
    <t>BENITOMARCHANNIÑO</t>
  </si>
  <si>
    <t>08:24AM</t>
  </si>
  <si>
    <t>B200-00058414</t>
  </si>
  <si>
    <t>LUIS ENRIQUE,MORENO, GUERRERO</t>
  </si>
  <si>
    <t>JULIO,MONGRUT, SEMINARIO</t>
  </si>
  <si>
    <t>08:35AM</t>
  </si>
  <si>
    <t>2 CAJAS / ROPA Y ZAPATILLA</t>
  </si>
  <si>
    <t>B200-00058415</t>
  </si>
  <si>
    <t>WILLIAMS,PINGLO, CABEZAS</t>
  </si>
  <si>
    <t>LUIS PERCYSUAREZCRUZ</t>
  </si>
  <si>
    <t>09:08AM</t>
  </si>
  <si>
    <t>SOBRE MANILA / BREVETE</t>
  </si>
  <si>
    <t>B200-00058416</t>
  </si>
  <si>
    <t>JOSE LUIS,AGUILAR, SEGUNDO</t>
  </si>
  <si>
    <t>LESLIEQUIROGACALLE</t>
  </si>
  <si>
    <t>PAQUETE / ADORNOS LOCETA</t>
  </si>
  <si>
    <t>B200-00058417</t>
  </si>
  <si>
    <t>DEYBER GERSON,FLORES, FERNANDEZ</t>
  </si>
  <si>
    <t>YULEISY YANETH,LLEMPEN, FERNANDEZ</t>
  </si>
  <si>
    <t>PAQUETE DE RAYAS AZUL / ALIMENTOS</t>
  </si>
  <si>
    <t>B200-00058418</t>
  </si>
  <si>
    <t>MARGRIET ANGELICA,DIAZ, SANDOVAL</t>
  </si>
  <si>
    <t>NAKY IVONNE,YARLEQUE, YARLEQUE</t>
  </si>
  <si>
    <t>CAJA NEGRA / ROPA</t>
  </si>
  <si>
    <t>B200-00058419</t>
  </si>
  <si>
    <t>CRISTIAN ADOLFO,PESANTES, ADRIANZEN</t>
  </si>
  <si>
    <t>ANGEL ALBERTO,PESANTES, ADRIANZEN</t>
  </si>
  <si>
    <t>MALETA NEGRA / ROPA</t>
  </si>
  <si>
    <t>B200-00058420</t>
  </si>
  <si>
    <t>SARIELA,LLACSAHUACHE, PINTADO</t>
  </si>
  <si>
    <t>HILDEBRANDO,LLACSAHUACHE, VILLEGAS</t>
  </si>
  <si>
    <t>BALDE COLOR VINO / ROPA</t>
  </si>
  <si>
    <t>B200-00058421</t>
  </si>
  <si>
    <t>10:55AM</t>
  </si>
  <si>
    <t>B200-00058422</t>
  </si>
  <si>
    <t>B200-00058423</t>
  </si>
  <si>
    <t>NOELIAVALDEONCAMPOVERDE</t>
  </si>
  <si>
    <t>SPBRE MANILA / DOCUMENTOS</t>
  </si>
  <si>
    <t>B200-00058424</t>
  </si>
  <si>
    <t>FRANO NICOLAS,LISSE, CRUZ</t>
  </si>
  <si>
    <t>GIUSEPPE SEBASTIAN,LISSE, PUENTE</t>
  </si>
  <si>
    <t>PAQUETE FORRADO / ROPA</t>
  </si>
  <si>
    <t>B200-00058425</t>
  </si>
  <si>
    <t>ADRIANA,ACHO, RIMACHI</t>
  </si>
  <si>
    <t>VICTORIA DEL MILAGRO,MAQUEN, CAICEDO</t>
  </si>
  <si>
    <t>11:11AM</t>
  </si>
  <si>
    <t>CAJA BEIG MEDIANA / PLASTICOS Y VIDRI OBAJO SU RESPONSABILIDAD</t>
  </si>
  <si>
    <t>B200-00058426</t>
  </si>
  <si>
    <t>DIONISIO,JARAMILLO, JIMENEZ</t>
  </si>
  <si>
    <t>ERIKAHERRERAMIJAHUANCA</t>
  </si>
  <si>
    <t>CAJA BEIG / DULCES</t>
  </si>
  <si>
    <t>B200-00058427</t>
  </si>
  <si>
    <t>DOMINGO JUAN,GARCIA, FLORES</t>
  </si>
  <si>
    <t>KLEYDER WILLY,HUAMAN, MUÑOZ</t>
  </si>
  <si>
    <t>CAJITA BEIG / CERAMICA</t>
  </si>
  <si>
    <t>B200-00058428</t>
  </si>
  <si>
    <t>MARJHORY ESTHEFANY,TRUJILLO, SANCHEZ</t>
  </si>
  <si>
    <t>DIANA LISBET,TINEO, GUEVARA</t>
  </si>
  <si>
    <t>PAQUETE MANILA / TAZAS</t>
  </si>
  <si>
    <t>B200-00058429</t>
  </si>
  <si>
    <t>LUIS MIGUEL,RUIZ, GARCES</t>
  </si>
  <si>
    <t>DIANA DEL PILAR,ESPINOZA, MEDINA</t>
  </si>
  <si>
    <t>B200-00058430</t>
  </si>
  <si>
    <t>GRECIA MARILIN,ANCAJIMA, DOMINGUEZ</t>
  </si>
  <si>
    <t>RICARDINA,DOMINGUEZ, SALVADOR</t>
  </si>
  <si>
    <t>CAJA BEIG / BOCADITOS, QUEQUE</t>
  </si>
  <si>
    <t>B200-00058431</t>
  </si>
  <si>
    <t>RAUL,RAMOS, OJEDA</t>
  </si>
  <si>
    <t>LISSET DULANY,RIVAS, GUERRERO</t>
  </si>
  <si>
    <t>CAJA BLANA / GUANTES</t>
  </si>
  <si>
    <t>B200-00058432</t>
  </si>
  <si>
    <t>MERY ANN,HERNANDEZ, SALDARRIAGA</t>
  </si>
  <si>
    <t>INGRID MARILYN,SILVA, SAAVEDRA</t>
  </si>
  <si>
    <t>CAJA BLANCA CON FILOS AZUL / DOCUMENTOS</t>
  </si>
  <si>
    <t>B200-00058433</t>
  </si>
  <si>
    <t>EDILBERTO,SANDOVAL, HUAMAN</t>
  </si>
  <si>
    <t>BALTAZARTORRESBURGA</t>
  </si>
  <si>
    <t>CAJA / ZAPATOS</t>
  </si>
  <si>
    <t>B200-00058434</t>
  </si>
  <si>
    <t>BELISARIO,ROJAS, REQUEJO</t>
  </si>
  <si>
    <t>JHOVANA ELIZABETH,ROJAS, CARRASCO</t>
  </si>
  <si>
    <t>12:34PM</t>
  </si>
  <si>
    <t>CAJA BEIG / MEDICINA</t>
  </si>
  <si>
    <t>B200-00058435</t>
  </si>
  <si>
    <t>MANUELA,RAMIREZ, MEDINA</t>
  </si>
  <si>
    <t>CASINALDORAMIREZMEDINA</t>
  </si>
  <si>
    <t>CAJA BEIG / ROPA</t>
  </si>
  <si>
    <t>B200-00058437</t>
  </si>
  <si>
    <t>3 TANQUES COLOR AZUL / MONDONGO</t>
  </si>
  <si>
    <t>B200-00058438</t>
  </si>
  <si>
    <t>LUIDY LISTYN,ZAPATA, RIVERO</t>
  </si>
  <si>
    <t>REASILVIA,HUAMAN, GARCIA</t>
  </si>
  <si>
    <t>CAJITA BLANCA / ACCESORIOS</t>
  </si>
  <si>
    <t>B200-00058439</t>
  </si>
  <si>
    <t>MANUEL GERMAN,AQUINO, TRUJILLO</t>
  </si>
  <si>
    <t>ISMAEL,PEÑA, ALMESTAR</t>
  </si>
  <si>
    <t>B200-00058440</t>
  </si>
  <si>
    <t>PRACCEDIS,GARCIA, LOPEZ</t>
  </si>
  <si>
    <t>ELIA,ROMAN, GARCIA</t>
  </si>
  <si>
    <t>PAQUETE IMANTADOS</t>
  </si>
  <si>
    <t>B200-00058441</t>
  </si>
  <si>
    <t>MIRIAM,HERRERA, GAMARRA</t>
  </si>
  <si>
    <t>ESTEBAN LENINHERRERAGAMARRA</t>
  </si>
  <si>
    <t>BOLSA AZUL DE RAYAS / ROPA</t>
  </si>
  <si>
    <t>B200-00058444</t>
  </si>
  <si>
    <t>MILAGROS,ALAVAREZ, NAZARIO</t>
  </si>
  <si>
    <t>WISTON EDGARDONECIOSUPGASTELO</t>
  </si>
  <si>
    <t>B200-00058445</t>
  </si>
  <si>
    <t>CARLOS JEAN PIERRE,SILOPU, RUIZ</t>
  </si>
  <si>
    <t>WILLIAM MARTIN,SANTUR, CALLE</t>
  </si>
  <si>
    <t>PAQUETE MANILA / REPUESTO</t>
  </si>
  <si>
    <t>B200-00058446</t>
  </si>
  <si>
    <t>SANDRA YANINA,SUAREZ, MASIAS</t>
  </si>
  <si>
    <t>AUGUSTO,SUAREZ, ZELADA</t>
  </si>
  <si>
    <t>PAQUETITO BLANCO / CELULAR / BOLETA DENTRO DEL PAQUETE</t>
  </si>
  <si>
    <t>B200-00058447</t>
  </si>
  <si>
    <t>GREIDDY,VASQUEZ, VILCHEZ</t>
  </si>
  <si>
    <t>JHOY ANDERSON,MONDRAGON, ANICETO</t>
  </si>
  <si>
    <t>CAJITA NARANJA / FLEX</t>
  </si>
  <si>
    <t>B200-00058448</t>
  </si>
  <si>
    <t>LUZ MARIA,RODRIGUEZ, MORETO</t>
  </si>
  <si>
    <t>DALILA,RODRIGUEZ, MORETO</t>
  </si>
  <si>
    <t>SACO DE RAYAS ROJO</t>
  </si>
  <si>
    <t>B200-00058449</t>
  </si>
  <si>
    <t>JUANA,ESPINOZA, CASTILLO</t>
  </si>
  <si>
    <t>SARA,GONZALES, ESPINOZA</t>
  </si>
  <si>
    <t>1 MAYA ROJA / FRUTAS Y VERDURAS</t>
  </si>
  <si>
    <t>B200-00058450</t>
  </si>
  <si>
    <t>CARLOS URBANO,RIVAS, CESPEDES</t>
  </si>
  <si>
    <t>09:45PM</t>
  </si>
  <si>
    <t>B200-00058451</t>
  </si>
  <si>
    <t>LOURDES,MOGOLLON, CLAVIJO</t>
  </si>
  <si>
    <t>B200-00058452</t>
  </si>
  <si>
    <t>REQUILDA,ACUÑA, ASTONITAS</t>
  </si>
  <si>
    <t>11:16PM</t>
  </si>
  <si>
    <t>B200-00058467</t>
  </si>
  <si>
    <t>ZOILA FLOR,SISNIEGUES, TINEO</t>
  </si>
  <si>
    <t>VERONICA DEL CARMEN,JIMENEZ, ZAPATA</t>
  </si>
  <si>
    <t>CAJA BOLSA NEGRA / CROSHET ADORNO</t>
  </si>
  <si>
    <t>B200-00058469</t>
  </si>
  <si>
    <t>ELMER,CUBAS, CUBAS</t>
  </si>
  <si>
    <t>JORGE RENATTOCAYAOCUBAS</t>
  </si>
  <si>
    <t>CAJA BEIG / HUMITAS</t>
  </si>
  <si>
    <t>B200-00058470</t>
  </si>
  <si>
    <t>LORENZA,LIZA, FARROÑAY</t>
  </si>
  <si>
    <t>ANTONIOBENAVIDESSANTUR</t>
  </si>
  <si>
    <t>BOLDA AMARILLA CON RAYAS NEGRA / ROPA Y COMESTIBLE</t>
  </si>
  <si>
    <t>B200-00058471</t>
  </si>
  <si>
    <t>KLEYBERTH,GALLARDO, TELLO</t>
  </si>
  <si>
    <t>YEIMIATORAMOS</t>
  </si>
  <si>
    <t>CAJA FORRADA BOLSA BLANCA / PAN</t>
  </si>
  <si>
    <t>B200-00058472</t>
  </si>
  <si>
    <t>SEGUNDO ARQUIMEDES,RIOS, CORTEZ</t>
  </si>
  <si>
    <t>JESUSSANTOSSANTOS</t>
  </si>
  <si>
    <t>CAJA BEIG / TAMALES</t>
  </si>
  <si>
    <t>B200-00058473</t>
  </si>
  <si>
    <t>JOSE HUMBERTO,SEMINARIO, PACHERREZ</t>
  </si>
  <si>
    <t>07:23AM</t>
  </si>
  <si>
    <t>BOLSA VERDE DE RAYAS / ROPA</t>
  </si>
  <si>
    <t>B200-00058474</t>
  </si>
  <si>
    <t>B200-00058476</t>
  </si>
  <si>
    <t>LILA,CHAVEZ, MARTINEZ</t>
  </si>
  <si>
    <t>YESENIAHUAMANSOSA</t>
  </si>
  <si>
    <t>B200-00058477</t>
  </si>
  <si>
    <t>JORGE LUIS,VELASQUEZ, JORDAN</t>
  </si>
  <si>
    <t>NELSON,CABRERA, FRIAS</t>
  </si>
  <si>
    <t>PAQUETE MANILA / PULSERA</t>
  </si>
  <si>
    <t>B200-00058478</t>
  </si>
  <si>
    <t>RONALD,FLORES, RAMOS</t>
  </si>
  <si>
    <t>EDIN MAYCOL,SANTACRUZ, BURGA</t>
  </si>
  <si>
    <t>CAJA BEIG / REGALOS Y DULCES</t>
  </si>
  <si>
    <t>B200-00058479</t>
  </si>
  <si>
    <t>LADINE NASHA,CORTEZ, GARCIA</t>
  </si>
  <si>
    <t>ZULLYJULCACORTEZ</t>
  </si>
  <si>
    <t>B200-00058480</t>
  </si>
  <si>
    <t>WALTER,MONTALVO, YOPAN</t>
  </si>
  <si>
    <t>JUANITA,TAFUR, SOBAYA</t>
  </si>
  <si>
    <t>SACO RAYAS/ PLANTILLAS DE ZAPATOS</t>
  </si>
  <si>
    <t>B200-00058481</t>
  </si>
  <si>
    <t>PQT NEGRO/ VESTIDO</t>
  </si>
  <si>
    <t>B200-00058482</t>
  </si>
  <si>
    <t>DELSY MARGOT,DIAZ, HUANCAS</t>
  </si>
  <si>
    <t>LIMBERBARBOZABURGA</t>
  </si>
  <si>
    <t>CAJA/ POLOS</t>
  </si>
  <si>
    <t>B200-00058483</t>
  </si>
  <si>
    <t>ESTEBAN RICARDO,LOZANO, SALAZAR</t>
  </si>
  <si>
    <t>GABRIEL,ROSILLO, CORDOVA</t>
  </si>
  <si>
    <t>CAJITA / REPUESTOS</t>
  </si>
  <si>
    <t>B200-00058484</t>
  </si>
  <si>
    <t>RODOLFO CHOKO,HIRAOKA, GONZALES</t>
  </si>
  <si>
    <t>KARINACABANILLASHURTADO</t>
  </si>
  <si>
    <t>B200-00058485</t>
  </si>
  <si>
    <t>LUIS HUMBERTO,FERNANDEZ, RIVERA</t>
  </si>
  <si>
    <t>JAVIER EDUARDO,MORAN, HUANCAYO</t>
  </si>
  <si>
    <t>COCHE DE BEBE</t>
  </si>
  <si>
    <t>B200-00058487</t>
  </si>
  <si>
    <t>ANGHI FIORELA,PAICO, TOGAS</t>
  </si>
  <si>
    <t>MARIA ARMINDATPGASRODRIGUEZ</t>
  </si>
  <si>
    <t>PQT PLASTIFICADO/ CARTERA</t>
  </si>
  <si>
    <t>B200-00058488</t>
  </si>
  <si>
    <t>JOHANA,HUANILA, SIRLOPU</t>
  </si>
  <si>
    <t>MANUELAHUANILASIRLOPU</t>
  </si>
  <si>
    <t>PQT. NEGRO / SACO</t>
  </si>
  <si>
    <t>B200-00058489</t>
  </si>
  <si>
    <t>ELBER,BRAVO, TORRES</t>
  </si>
  <si>
    <t>GIOVANA,SEMINARIO, BELUPU</t>
  </si>
  <si>
    <t>PQT PAPEL/ BISUTERIA</t>
  </si>
  <si>
    <t>B200-00058490</t>
  </si>
  <si>
    <t>GUILLERMO DANIEL,ASENJO, SENMACHE</t>
  </si>
  <si>
    <t>SUSANVELIZGAMONAL</t>
  </si>
  <si>
    <t>PQT NEGRO/ POLOS</t>
  </si>
  <si>
    <t>B200-00058491</t>
  </si>
  <si>
    <t>MELVA,SAAVEDRA, CASTILLO</t>
  </si>
  <si>
    <t>ELVA SOLEDADBRAVOSAAVEDRA</t>
  </si>
  <si>
    <t>B200-00058493</t>
  </si>
  <si>
    <t>ELENA,PERALES, CASTILLO</t>
  </si>
  <si>
    <t>ALEXANDER ROMAN,MAYANGA, ALTAMIRANO</t>
  </si>
  <si>
    <t>CAJA / PORTA RETRATOS</t>
  </si>
  <si>
    <t>B200-00058494</t>
  </si>
  <si>
    <t>ELZER LUIS,VARGAS, BRAVO</t>
  </si>
  <si>
    <t>B200-00058495</t>
  </si>
  <si>
    <t>ROXANA,GRIMALDO, NN</t>
  </si>
  <si>
    <t>MANUEL,GASCO, TANTACHUCO</t>
  </si>
  <si>
    <t>PQT VERDE / VIVERES</t>
  </si>
  <si>
    <t>B200-00058496</t>
  </si>
  <si>
    <t>NANCY ANITA,CARRION, LALANGUI</t>
  </si>
  <si>
    <t>ELMERCARRIONLALANGUI</t>
  </si>
  <si>
    <t>CAJA/ VIVERES</t>
  </si>
  <si>
    <t>B200-00058497</t>
  </si>
  <si>
    <t>LESLY MARBELY,AJILA, FERNANDEZ</t>
  </si>
  <si>
    <t>JAVIERAJILAFERNANDEZ</t>
  </si>
  <si>
    <t>SACO PLASTIFICADO / VIVERES</t>
  </si>
  <si>
    <t>B200-00058498</t>
  </si>
  <si>
    <t>MARIA LUZHURTADOTELLO</t>
  </si>
  <si>
    <t>MARIA NELLY,MORE, TELLO</t>
  </si>
  <si>
    <t>B200-00058499</t>
  </si>
  <si>
    <t>KATHIANA YAMALY,FERNANDEZ, SALAZAR</t>
  </si>
  <si>
    <t>BILLY JOSEF,MONTEZA, PADILLA</t>
  </si>
  <si>
    <t>PQT ROJO/ TEJIDOS</t>
  </si>
  <si>
    <t>B200-00058500</t>
  </si>
  <si>
    <t>OSCAR PABLO,SAAVEDRA, NIÑO</t>
  </si>
  <si>
    <t>LIDIARUESTARUESTA</t>
  </si>
  <si>
    <t>SOBRE/ DOCUMENTO</t>
  </si>
  <si>
    <t>B200-00058501</t>
  </si>
  <si>
    <t>LUIS,GUEVARA, GONZALES</t>
  </si>
  <si>
    <t>MARIBEL,GONZÁLES, NUÑEZ</t>
  </si>
  <si>
    <t>CAJAS/ ARREGLO FLORAL</t>
  </si>
  <si>
    <t>LUIS ANDRE,GUEVARA, GONZALES</t>
  </si>
  <si>
    <t>B200-00058502</t>
  </si>
  <si>
    <t>ADAN ALEJANDRO,SAAVEDRA, AVALOS</t>
  </si>
  <si>
    <t>09:55PM</t>
  </si>
  <si>
    <t>B200-00058503</t>
  </si>
  <si>
    <t>SEBASTIAN,NAQUICHE, YAMUNAQUE</t>
  </si>
  <si>
    <t>10:03PM</t>
  </si>
  <si>
    <t>B200-00058504</t>
  </si>
  <si>
    <t>B200-00058505</t>
  </si>
  <si>
    <t>LOURDES THALIA,GALLARDO, FERNANDEZ</t>
  </si>
  <si>
    <t>10:47PM</t>
  </si>
  <si>
    <t>B200-00058512</t>
  </si>
  <si>
    <t>LUISA,SAUCEDO, SALAZAR</t>
  </si>
  <si>
    <t>JUANA JAZMINYACILAMACIAS</t>
  </si>
  <si>
    <t>06:28AM</t>
  </si>
  <si>
    <t>PQTE NEGRO/ VIVERES</t>
  </si>
  <si>
    <t>B200-00058513</t>
  </si>
  <si>
    <t>HELI ANGEL,CALLE, PESANTES</t>
  </si>
  <si>
    <t>B200-00058514</t>
  </si>
  <si>
    <t>EFRAIN,MIRANDA, VASQUEZ</t>
  </si>
  <si>
    <t>B200-00058515</t>
  </si>
  <si>
    <t>MANUEL MESIAS,BALLENA, DIAZ</t>
  </si>
  <si>
    <t>CARLOS KODIAK,SEMSCH, GUTIERREZ</t>
  </si>
  <si>
    <t>07:34AM</t>
  </si>
  <si>
    <t>PQTE PLAST/ PETATES</t>
  </si>
  <si>
    <t>B200-00058516</t>
  </si>
  <si>
    <t>CARLOS JAVIER,VILLALOBOS, PORTOCARRERO</t>
  </si>
  <si>
    <t>JOSEGALVEZCARDOZO</t>
  </si>
  <si>
    <t>CJA BEIGE/ REPUESTOS</t>
  </si>
  <si>
    <t>B200-00058517</t>
  </si>
  <si>
    <t>ANDER,SANTOS, FACUNDO</t>
  </si>
  <si>
    <t>JERLYLABANSANTOS</t>
  </si>
  <si>
    <t>CJA BEIGE PLANA/ LAPTOP USADA</t>
  </si>
  <si>
    <t>B200-00058518</t>
  </si>
  <si>
    <t>JULIO,RIOS, CONTRERAS</t>
  </si>
  <si>
    <t>GABRIELA,LOZADA, MONTENEGRO</t>
  </si>
  <si>
    <t>PQTE BLANCO/VIVERES</t>
  </si>
  <si>
    <t>B200-00058519</t>
  </si>
  <si>
    <t>JOSE EDILBERTO,ERAZO, CRUZ</t>
  </si>
  <si>
    <t>WILSON,ERAZO, SANTAMARIA</t>
  </si>
  <si>
    <t>CJITA BEIGE/ SOBRES</t>
  </si>
  <si>
    <t>B200-00058520</t>
  </si>
  <si>
    <t>GUERRERO,DELGADO, EBER</t>
  </si>
  <si>
    <t>ENMA,DELGADO, GOMEZ</t>
  </si>
  <si>
    <t>CJA RELLENITA/ COMESTIBLE+DOC</t>
  </si>
  <si>
    <t>B200-00058521</t>
  </si>
  <si>
    <t>08:52AM</t>
  </si>
  <si>
    <t>PQTITO BLANCO/ VESTIDO</t>
  </si>
  <si>
    <t>B200-00058522</t>
  </si>
  <si>
    <t>MARIA,VASQUEZ, RAMIREZ</t>
  </si>
  <si>
    <t>MARIANAVASQUEZRAMIREZ</t>
  </si>
  <si>
    <t>10:09AM</t>
  </si>
  <si>
    <t>PQTE BLANCO/ REGALO</t>
  </si>
  <si>
    <t>B200-00058523</t>
  </si>
  <si>
    <t>SONIA SOLEDAD,MONTENEGRO, IMAN</t>
  </si>
  <si>
    <t>LILIANALALUPUIMAN</t>
  </si>
  <si>
    <t>MALETA EMB/ ROPA</t>
  </si>
  <si>
    <t>B200-00058524</t>
  </si>
  <si>
    <t>ANA KARINA,NUÑEZ, IZAGUIRRE</t>
  </si>
  <si>
    <t>ANA MELISSAMENDEZJIMENEZ</t>
  </si>
  <si>
    <t>CJITA BEIIGE/CELULAR USADO</t>
  </si>
  <si>
    <t>B200-00058525</t>
  </si>
  <si>
    <t>JULIA,SEGURA, DIAZ</t>
  </si>
  <si>
    <t>MARLENYRODRIGUEZSEGURA</t>
  </si>
  <si>
    <t>B200-00058526</t>
  </si>
  <si>
    <t>JUAN,SOTO, MARTINEZ</t>
  </si>
  <si>
    <t>ELVIRA ANABEL,MORE, REY</t>
  </si>
  <si>
    <t>SOBRECITO MANILA EMB/ MEDICINA</t>
  </si>
  <si>
    <t>B200-00058527</t>
  </si>
  <si>
    <t>DANTE,RISCO, MENDOZA</t>
  </si>
  <si>
    <t>B200-00058528</t>
  </si>
  <si>
    <t>CLEMENTINA,VILLACORTA, MOLINA</t>
  </si>
  <si>
    <t>ELEVI,IRIGOIN, RUIZ</t>
  </si>
  <si>
    <t>SAQUETA AZUL/ ROPA</t>
  </si>
  <si>
    <t>B200-00058529</t>
  </si>
  <si>
    <t>GABRIELA,DIAZ, DIAZ</t>
  </si>
  <si>
    <t>VICTOR SLEYTER,DIAZ, DIAZ</t>
  </si>
  <si>
    <t>CJA/FRUTA</t>
  </si>
  <si>
    <t>B200-00058530</t>
  </si>
  <si>
    <t>MARIA,ALEJANDRIA, OBLITAS</t>
  </si>
  <si>
    <t>ALICIAALEJANDRIAOBLITAS</t>
  </si>
  <si>
    <t>SACO AMARILLO/ ROPA Y UTENCILIOS</t>
  </si>
  <si>
    <t>B200-00058531</t>
  </si>
  <si>
    <t>JAMERLIN JAIR,LINGAN, TORO</t>
  </si>
  <si>
    <t>JARLYLINGANTORO</t>
  </si>
  <si>
    <t>BOLSA CELESTE/ ROPA</t>
  </si>
  <si>
    <t>B200-00058532</t>
  </si>
  <si>
    <t>MARISA ELENA,CAMPOS, MOCARRO</t>
  </si>
  <si>
    <t>PQTE NEGRO/ MALETA CONT. ROPA</t>
  </si>
  <si>
    <t>B200-00058533</t>
  </si>
  <si>
    <t>LUIS DAVID TENORIO DAVILA,X, X</t>
  </si>
  <si>
    <t>JENRRY,RIVERA, VASQUEZ</t>
  </si>
  <si>
    <t>B200-00058535</t>
  </si>
  <si>
    <t>RUBY ANACELY,ALTAMIRANO, GONZALES</t>
  </si>
  <si>
    <t>WILLIAM,OLIVA, SALAS</t>
  </si>
  <si>
    <t>PAQUETE BLANCA / PRENDAS</t>
  </si>
  <si>
    <t>WILLIAM JOHN,OLIVA, SALAS</t>
  </si>
  <si>
    <t>B200-00058536</t>
  </si>
  <si>
    <t>CAJA PLANA / TECNOPOR MAQUETA</t>
  </si>
  <si>
    <t>B200-00058537</t>
  </si>
  <si>
    <t>CRUZ KARINA,CASTILLO, CORONEL</t>
  </si>
  <si>
    <t>FERNANDO,CASTILLO, CORONEL</t>
  </si>
  <si>
    <t>SACO BLANCO / PAPAS</t>
  </si>
  <si>
    <t>B200-00058539</t>
  </si>
  <si>
    <t>RICARDO,PAREDES, GUERRERO</t>
  </si>
  <si>
    <t>MILAGROS ESPERANZAPUELLLOPEZ</t>
  </si>
  <si>
    <t>CAJA BLANCA / ROPA</t>
  </si>
  <si>
    <t>B200-00058540</t>
  </si>
  <si>
    <t>JUANITA ELENA,DÍAZ, URIARTE</t>
  </si>
  <si>
    <t>ROMINA,DELGADO, JULCA</t>
  </si>
  <si>
    <t>SOBRE MANILA / LIBRO</t>
  </si>
  <si>
    <t>B200-00058541</t>
  </si>
  <si>
    <t>LUIS AUGUSTO,ANGULO, BUSTIOS</t>
  </si>
  <si>
    <t>SEGUNDO DONALD,MOGOLLON, MORALES</t>
  </si>
  <si>
    <t>CAJITA BEIG/ SUPLEMENTOS</t>
  </si>
  <si>
    <t>B200-00058542</t>
  </si>
  <si>
    <t>ALEX,HERRERA, HEREDIA</t>
  </si>
  <si>
    <t>JORGE,MORALES, VALENZUELA</t>
  </si>
  <si>
    <t>CAJA AZUL / INSTRUMENTO MUSICAL</t>
  </si>
  <si>
    <t>B200-00058543</t>
  </si>
  <si>
    <t>RONALD R,CHAVEZ, TARRILLO</t>
  </si>
  <si>
    <t>JHONATAN,ZURITA, VELASCO</t>
  </si>
  <si>
    <t>CORCHO / SEMEN DE CERDO BAJO SU RESPONSABILIDAD</t>
  </si>
  <si>
    <t>B200-00058545</t>
  </si>
  <si>
    <t>MERY LIZETH,BANDA, CASTRO</t>
  </si>
  <si>
    <t>09:37PM</t>
  </si>
  <si>
    <t>B200-00058546</t>
  </si>
  <si>
    <t>ANA MIRTHA,RAMOS, CUBAS</t>
  </si>
  <si>
    <t>B200-00058547</t>
  </si>
  <si>
    <t>TANIA,PORTILLA, CAMPOS</t>
  </si>
  <si>
    <t>10:23PM</t>
  </si>
  <si>
    <t>B200-00058554</t>
  </si>
  <si>
    <t>ANGEL,TIRADO, AGUILAR</t>
  </si>
  <si>
    <t>06:10AM</t>
  </si>
  <si>
    <t>B200-00058555</t>
  </si>
  <si>
    <t>JOSE MIGUEL,CARRION, TORRES</t>
  </si>
  <si>
    <t>KENYI ARISTERES,CAMPOS, NUÑEZ</t>
  </si>
  <si>
    <t>1 SACO DE CELESTE PLATANOS</t>
  </si>
  <si>
    <t>B200-00058556</t>
  </si>
  <si>
    <t>MARIO ALBERTO,VALDIVIEZO, LOPEZ</t>
  </si>
  <si>
    <t>YESSICA PATRICIAARICAMOSCOL</t>
  </si>
  <si>
    <t>1 BOLSA BLANCA ROPA</t>
  </si>
  <si>
    <t>B200-00058557</t>
  </si>
  <si>
    <t>JORGE,NUÑEZ, CRUZ</t>
  </si>
  <si>
    <t>JORGE,RIOJA, QUISPE</t>
  </si>
  <si>
    <t>1 CJA PEQUEÑA BLANCA LLAVE</t>
  </si>
  <si>
    <t>B200-00058558</t>
  </si>
  <si>
    <t>ROGGER EDWIN DIAZ JIMEN,DIAZ, JIMENEZ</t>
  </si>
  <si>
    <t>JUAN CARLOSSALAZARVASQUEZ</t>
  </si>
  <si>
    <t>08:54AM</t>
  </si>
  <si>
    <t>1 SOBRE D ROPA</t>
  </si>
  <si>
    <t>B200-00058559</t>
  </si>
  <si>
    <t>SORSHA ODET,DELGADO, TANTARICO</t>
  </si>
  <si>
    <t>EYDEN,RAMOS, VALQUI</t>
  </si>
  <si>
    <t>1 CAJA DECAJAS D DULCES FRAGIL</t>
  </si>
  <si>
    <t>B200-00058560</t>
  </si>
  <si>
    <t>BETTY NAYDU,MANAYALLE, CARRERO</t>
  </si>
  <si>
    <t>FREDY,TEJADA, CHAVEZ</t>
  </si>
  <si>
    <t>CAJAS DE ZAPATILLAS</t>
  </si>
  <si>
    <t>B200-00058561</t>
  </si>
  <si>
    <t>CESAR,SANDOVAL, GARCIA</t>
  </si>
  <si>
    <t>RAMIRO,HUAMAN, BUSTAMANTE</t>
  </si>
  <si>
    <t>1 CAJA DE CUADRO D EMADERA</t>
  </si>
  <si>
    <t>B200-00058562</t>
  </si>
  <si>
    <t>1 PAQUETE DE PEQUEÑO CUADRO D MADERA</t>
  </si>
  <si>
    <t>B200-00058563</t>
  </si>
  <si>
    <t>JORGE ANTONIO,RIOS, AMAYA</t>
  </si>
  <si>
    <t>FERNANDAAMAYAAYALA</t>
  </si>
  <si>
    <t>1 PAQUETE BEGRO MOCHILA</t>
  </si>
  <si>
    <t>B200-00058564</t>
  </si>
  <si>
    <t>JOHAN BILLY,CARBONELL, REQUE</t>
  </si>
  <si>
    <t>ANIANA DEL PILAR,CARBONELL, REQUE</t>
  </si>
  <si>
    <t>CAJ DE JUGUETES</t>
  </si>
  <si>
    <t>MOCHILA NEGRA</t>
  </si>
  <si>
    <t>B200-00058565</t>
  </si>
  <si>
    <t>CRISTHOPER YAIR,ORDOÑEZ, PACHON</t>
  </si>
  <si>
    <t>ALDO ANTONIO,MENDOZA, YUPANQUI</t>
  </si>
  <si>
    <t>1 PAQUETE DE DIGITAL</t>
  </si>
  <si>
    <t>B200-00058566</t>
  </si>
  <si>
    <t>LIZLIANA,REGALADO, MONTOYA</t>
  </si>
  <si>
    <t>EDGARDO ALEXIS,MEDINA, RAVINES</t>
  </si>
  <si>
    <t>1 CAJA DE ROPA</t>
  </si>
  <si>
    <t>B200-00058567</t>
  </si>
  <si>
    <t>YESENIA,FEBRE, SAÑA</t>
  </si>
  <si>
    <t>NESTOR,YANGUA, SALAZAR</t>
  </si>
  <si>
    <t>11:50AM</t>
  </si>
  <si>
    <t>B200-00058568</t>
  </si>
  <si>
    <t>VICTOR MANUEL,TERRONES, CAMPOS</t>
  </si>
  <si>
    <t>11:52AM</t>
  </si>
  <si>
    <t>B200-00058569</t>
  </si>
  <si>
    <t>NAHOMY MERCEDES,JIMENEZ, QUISPE</t>
  </si>
  <si>
    <t>YAMAIRA,GAMARRA, SANTUR</t>
  </si>
  <si>
    <t>1 SOBRE D MEDICINA</t>
  </si>
  <si>
    <t>B200-00058570</t>
  </si>
  <si>
    <t>JULIANA,SIGUEÑAS, FERNANDEZ</t>
  </si>
  <si>
    <t>RIOS,FLOREANO, FRANK ANTONIO</t>
  </si>
  <si>
    <t>1 PAQUE MOCHILA</t>
  </si>
  <si>
    <t>B200-00058571</t>
  </si>
  <si>
    <t>ELMER,DIAZ, HERNANDEZ</t>
  </si>
  <si>
    <t>ANGELESKRYSTHELESPINOZA</t>
  </si>
  <si>
    <t>B200-00058572</t>
  </si>
  <si>
    <t>PERCY,PALACIOS, PARDO</t>
  </si>
  <si>
    <t>EDGARDOPARDOMARTINEZ</t>
  </si>
  <si>
    <t>1 PAQUETE BOLSA ROJA ROPA</t>
  </si>
  <si>
    <t>B200-00058573</t>
  </si>
  <si>
    <t>NORA ELSY,PEÑA, CASTILLO</t>
  </si>
  <si>
    <t>TEYLORPEÑACASTILLO</t>
  </si>
  <si>
    <t>1 CAJA PEQUENA NEGRA REPUESTO</t>
  </si>
  <si>
    <t>B200-00058574</t>
  </si>
  <si>
    <t>JUAN,RIVAS, RAMOS</t>
  </si>
  <si>
    <t>OLALIA,BARTUREN, HERRERA</t>
  </si>
  <si>
    <t>1PAQUETE D BOLSA SAGA REGALO</t>
  </si>
  <si>
    <t>B200-00058575</t>
  </si>
  <si>
    <t>JASLER YANFREY,GUEVARA, SANTA</t>
  </si>
  <si>
    <t>WALTERCAMPOSARISTA</t>
  </si>
  <si>
    <t>09:11PM</t>
  </si>
  <si>
    <t>SOBRE MANILA / LLAVE</t>
  </si>
  <si>
    <t>B200-00058576</t>
  </si>
  <si>
    <t>DIANA,ALVA, BERNAL</t>
  </si>
  <si>
    <t>DUBERCAMPOSDUQUE</t>
  </si>
  <si>
    <t>PAQUTE PLASTIFICADO / PRODUCTOS DE FUXION</t>
  </si>
  <si>
    <t>B200-00058577</t>
  </si>
  <si>
    <t>CHIRSTIAN,LARA, SÁNCHEZ</t>
  </si>
  <si>
    <t>B200-00058578</t>
  </si>
  <si>
    <t>B200-00058579</t>
  </si>
  <si>
    <t>GABRIEL,GARCIA, VELASQUEZ</t>
  </si>
  <si>
    <t>11:02PM</t>
  </si>
  <si>
    <t>B200-00058584</t>
  </si>
  <si>
    <t>JUANHUERTASPRIETO</t>
  </si>
  <si>
    <t>06:44AM</t>
  </si>
  <si>
    <t>1 CAJA DE FLORES</t>
  </si>
  <si>
    <t>B200-00058585</t>
  </si>
  <si>
    <t>IMER,PININ, CORDOVA</t>
  </si>
  <si>
    <t>06:48AM</t>
  </si>
  <si>
    <t>B200-00058586</t>
  </si>
  <si>
    <t>RAYMUNDO,RONDOY, UMBO</t>
  </si>
  <si>
    <t>B200-00058587</t>
  </si>
  <si>
    <t>MIGUEL ANGEL,VARGAS, SILVA</t>
  </si>
  <si>
    <t>B200-00058588</t>
  </si>
  <si>
    <t>YUBICZA,MEDINA, FERNANDEZ</t>
  </si>
  <si>
    <t>B200-00058589</t>
  </si>
  <si>
    <t>LUIS ALBERTO,AGUILAR, RAMOS</t>
  </si>
  <si>
    <t>B200-00058590</t>
  </si>
  <si>
    <t>APOLINAR,PEREZ, CRUZ</t>
  </si>
  <si>
    <t>07:17AM</t>
  </si>
  <si>
    <t>E</t>
  </si>
  <si>
    <t>B200-00058591</t>
  </si>
  <si>
    <t>BERTILDA,CASTILLO, DE MORQUENCHO</t>
  </si>
  <si>
    <t>CRISTHIAN ALEXANDER,CHIRA, SILVA</t>
  </si>
  <si>
    <t>07:54AM</t>
  </si>
  <si>
    <t>SOBRE D SAGA DOC</t>
  </si>
  <si>
    <t>B200-00058592</t>
  </si>
  <si>
    <t>SANDRA,BARON, SAAVEDRA</t>
  </si>
  <si>
    <t>CLARASAAVEDRASARANGO</t>
  </si>
  <si>
    <t>08:02AM</t>
  </si>
  <si>
    <t>1 CAJA DE MEDICINA FRAGIL</t>
  </si>
  <si>
    <t>B200-00058593</t>
  </si>
  <si>
    <t>VIOLETA REGINA ROJAS NUÑE,ROJAS, NUÑEZ</t>
  </si>
  <si>
    <t>GENESISSEMINARIORAMOS</t>
  </si>
  <si>
    <t>1 SOBRE D MANILA DOC</t>
  </si>
  <si>
    <t>B200-00058594</t>
  </si>
  <si>
    <t>JUAN CARLOS,MARTINEZ, PEREDO</t>
  </si>
  <si>
    <t>LEYLAEMELYCARRASCO CORREA</t>
  </si>
  <si>
    <t>08:10AM</t>
  </si>
  <si>
    <t>1 PAQUE NEGRO REPUESTO</t>
  </si>
  <si>
    <t>B200-00058595</t>
  </si>
  <si>
    <t>LADY CIELO,CARRILLO, BOCANEGRA</t>
  </si>
  <si>
    <t>JORGE LUIS,SOTO, MILIAN</t>
  </si>
  <si>
    <t>1 CAJA DE COMUSTIBLE FRAGIL</t>
  </si>
  <si>
    <t>B200-00058596</t>
  </si>
  <si>
    <t>KARINA,PISCOYA, RODRIGUEZ</t>
  </si>
  <si>
    <t>REYNALDO,CRISANTO, GONZALES</t>
  </si>
  <si>
    <t>08:15AM</t>
  </si>
  <si>
    <t>1 PICANA</t>
  </si>
  <si>
    <t>B200-00058597</t>
  </si>
  <si>
    <t>CRISTHIAN JOEL,ROSALES, FLORES</t>
  </si>
  <si>
    <t>B200-00058598</t>
  </si>
  <si>
    <t>VALERIA,COICO, SAMPEN</t>
  </si>
  <si>
    <t>09:02AM</t>
  </si>
  <si>
    <t>B200-00058599</t>
  </si>
  <si>
    <t>NICANOR,DAVILA, REYES</t>
  </si>
  <si>
    <t>FERNANDOCORREATORO</t>
  </si>
  <si>
    <t>1 CAJA D ROPA</t>
  </si>
  <si>
    <t>B200-00058600</t>
  </si>
  <si>
    <t>COSME,OJEDA, CAMIZAN</t>
  </si>
  <si>
    <t>SONIA MARIBEL,PEÑA, HUAMAN</t>
  </si>
  <si>
    <t>09:15AM</t>
  </si>
  <si>
    <t>1SOBRE D MANILA VITAMINA</t>
  </si>
  <si>
    <t>B200-00058601</t>
  </si>
  <si>
    <t>CLARA LUZ,REAÑO, SANCHEZ</t>
  </si>
  <si>
    <t>JUNIOR,VASQUEZ, MENDOZA</t>
  </si>
  <si>
    <t>B200-00058602</t>
  </si>
  <si>
    <t>RIDER,LINARES, VALLEJOS</t>
  </si>
  <si>
    <t>NESTORSANCHEZSILVA</t>
  </si>
  <si>
    <t>1 PAQUETE NEGRO DE CPU</t>
  </si>
  <si>
    <t>B200-00058603</t>
  </si>
  <si>
    <t>LILIANA CECILIA VANCES,BANCES, TINEO</t>
  </si>
  <si>
    <t>FRANKLINSANCHEZSANDOVAL</t>
  </si>
  <si>
    <t>1 PAQUETE BLANCO COBERTORES</t>
  </si>
  <si>
    <t>B200-00058604</t>
  </si>
  <si>
    <t>JESUS VICTORIA,MORALES, CASTILLO</t>
  </si>
  <si>
    <t>VICTOR ENRIQUE,TIRADO, LIÑAN</t>
  </si>
  <si>
    <t>1 CAJA DE RESPUESTO</t>
  </si>
  <si>
    <t>B200-00058605</t>
  </si>
  <si>
    <t>XIOMARA,CALLE, REYES</t>
  </si>
  <si>
    <t>JARLIN ANDERSON,HUATANGARI, CHINCHAY</t>
  </si>
  <si>
    <t>1 BOLSA PLOMA POLO</t>
  </si>
  <si>
    <t>B200-00058606</t>
  </si>
  <si>
    <t>MANUEL ANSELMO,ECHEVERRY, ARVILDO</t>
  </si>
  <si>
    <t>DARIANA ALEXA,ECHEVERRY, CASTRO</t>
  </si>
  <si>
    <t>CAJA DE ROPA</t>
  </si>
  <si>
    <t>B200-00058607</t>
  </si>
  <si>
    <t>NATHALY LISSETTE,CALDERON, ZULUETA</t>
  </si>
  <si>
    <t>CONSUELO EDELMIRA,HUACCHA, CABRERA</t>
  </si>
  <si>
    <t>1 PAQUETE D CUADRO DE MADERA</t>
  </si>
  <si>
    <t>B200-00058608</t>
  </si>
  <si>
    <t>HEMER OCTAVIO,ROJAS, AMASIFUEN</t>
  </si>
  <si>
    <t>JOSE RAFAEL,ARTEAGA, ESCUDERO</t>
  </si>
  <si>
    <t>1 CAJA DE ZAPATILLAS</t>
  </si>
  <si>
    <t>B200-00058609</t>
  </si>
  <si>
    <t>WENDY JUDITH,SANTISTEBAN, SUAREZ</t>
  </si>
  <si>
    <t>JOSEIPANAQUESUAREZ</t>
  </si>
  <si>
    <t>1 CAJA DE COLCHON EMERGENCIA</t>
  </si>
  <si>
    <t>B200-00058610</t>
  </si>
  <si>
    <t>KATHIA,CALLIRGOS, GAVIDIA</t>
  </si>
  <si>
    <t>LUIS,FLORES, MARQUEZ</t>
  </si>
  <si>
    <t>B200-00058611</t>
  </si>
  <si>
    <t>JOSE,ALBERCA, RIVERA</t>
  </si>
  <si>
    <t>ROSMERYPISANGOSERQUEN</t>
  </si>
  <si>
    <t>1 SACO D PLATANOS</t>
  </si>
  <si>
    <t>B200-00058612</t>
  </si>
  <si>
    <t>LUIS GERARDO,ROJAS, RENTERIA</t>
  </si>
  <si>
    <t>SANTOSSILVAFLORES</t>
  </si>
  <si>
    <t>1 CAJA COLCOHON</t>
  </si>
  <si>
    <t>B200-00058613</t>
  </si>
  <si>
    <t>ANAÍS,VERA, POZADA</t>
  </si>
  <si>
    <t>PILARVERARUIZ</t>
  </si>
  <si>
    <t>1 CAJA BLANCA AMPOYAS</t>
  </si>
  <si>
    <t>B200-00058614</t>
  </si>
  <si>
    <t>JAIRO,TORRES, FLORES</t>
  </si>
  <si>
    <t>MARIA LISSETT,CORONADO, CLAVIJO</t>
  </si>
  <si>
    <t>1 CAJA DE DULCE ROPA</t>
  </si>
  <si>
    <t>B200-00058615</t>
  </si>
  <si>
    <t>ANDY ABEL,GUTARRA, PELAEZ</t>
  </si>
  <si>
    <t>GLEDYSVASQUEZPEREZ</t>
  </si>
  <si>
    <t>1 SACO DE MALETIN</t>
  </si>
  <si>
    <t>B200-00058616</t>
  </si>
  <si>
    <t>ARGENIS JOSE,RIVAS, PALACIOS</t>
  </si>
  <si>
    <t>B200-00058617</t>
  </si>
  <si>
    <t>ERICKA NATALLY,INOÑAN, CAPUÑAY</t>
  </si>
  <si>
    <t>JAIME,CONCEPCION, OLIDEN</t>
  </si>
  <si>
    <t>1 CAJA DE ACCESORIOS</t>
  </si>
  <si>
    <t>B200-00058618</t>
  </si>
  <si>
    <t>ASHKLIN,CANARIO, NIÑO</t>
  </si>
  <si>
    <t>RUTH NOEMI,TAVARA, MORALES</t>
  </si>
  <si>
    <t>1 BOLSA D ZPATOS</t>
  </si>
  <si>
    <t>B200-00058619</t>
  </si>
  <si>
    <t>MARIA FRANCISCA,YNCIO, DE OLIVOS</t>
  </si>
  <si>
    <t>JUAN LUIS,LOPEZ, DIAZ</t>
  </si>
  <si>
    <t>11:47AM</t>
  </si>
  <si>
    <t>1 CAJA CABLES</t>
  </si>
  <si>
    <t>B200-00058620</t>
  </si>
  <si>
    <t>MIGUEL,SANCHEZ, CAJO</t>
  </si>
  <si>
    <t>CARMENARRUNATEGUIGILVER</t>
  </si>
  <si>
    <t>1 SACO VERDURA</t>
  </si>
  <si>
    <t>B200-00058621</t>
  </si>
  <si>
    <t>DEYSY DEL SOL,ESTELA, LONGA</t>
  </si>
  <si>
    <t>EULO GUSTAVO,OJEDA, AGURTO</t>
  </si>
  <si>
    <t>12:05PM</t>
  </si>
  <si>
    <t>B200-00058622</t>
  </si>
  <si>
    <t>GERALDINE ALESSANDRA,CARDOZA, PAJARES</t>
  </si>
  <si>
    <t>1 CAJA DE COMESTIBLE</t>
  </si>
  <si>
    <t>B200-00058623</t>
  </si>
  <si>
    <t>REINA FABIOLA,CHOZO, ALZAMORA</t>
  </si>
  <si>
    <t>ABA HERNANDEZCASTILLODE SALAZAR</t>
  </si>
  <si>
    <t>1 PAQUETE NEGRO ROPA DE BEBE</t>
  </si>
  <si>
    <t>B200-00058624</t>
  </si>
  <si>
    <t>ADDERLY DEMETRIO,SALLARI, SILVERA</t>
  </si>
  <si>
    <t>JOSEPH ANDERSON,SALLARI, SILVERA</t>
  </si>
  <si>
    <t>1 CAJA DE BOCADITOS</t>
  </si>
  <si>
    <t>B200-00058625</t>
  </si>
  <si>
    <t>CARLOS,CUSTODIO, MECHAN</t>
  </si>
  <si>
    <t>BRIGITTEQUEVEDOFOSSA</t>
  </si>
  <si>
    <t>1 PAQUETE D SERVILLETA</t>
  </si>
  <si>
    <t>B200-00058626</t>
  </si>
  <si>
    <t>JORGE LUIS,DIAZ, JIMENEZ</t>
  </si>
  <si>
    <t>MERCEDESDIAZJIMENEZ</t>
  </si>
  <si>
    <t>1 SOBRE BLANCO MANILA DOC</t>
  </si>
  <si>
    <t>B200-00058627</t>
  </si>
  <si>
    <t>ROSA ELVIRA,PURIZACA, ACOSTA</t>
  </si>
  <si>
    <t>B200-00058628</t>
  </si>
  <si>
    <t>WILLIAN ISAIAS,FLORES, QUINTOS</t>
  </si>
  <si>
    <t>EDUIN,GARCIA, CUBAS</t>
  </si>
  <si>
    <t>B200-00058629</t>
  </si>
  <si>
    <t>SOCORRO VIOLETA,CUBAS, HOYOS</t>
  </si>
  <si>
    <t>HILARIO,CASTAÑEDA, MILAGROS</t>
  </si>
  <si>
    <t>1 CAJA COLONIA PEQUEÑA</t>
  </si>
  <si>
    <t>B200-00058630</t>
  </si>
  <si>
    <t>NICANOR,RAMIREZ, DEL AGUILA .</t>
  </si>
  <si>
    <t>ARNOLDAVILESDIAZ</t>
  </si>
  <si>
    <t>ÁQUETITO NEGRO / STIKER</t>
  </si>
  <si>
    <t>B200-00058632</t>
  </si>
  <si>
    <t>JOSE,PAUCAR, NOLASCO</t>
  </si>
  <si>
    <t>LUZ AURORA,BRIONES, MUÑOZ</t>
  </si>
  <si>
    <t>CAJA BEIG / CAMISA</t>
  </si>
  <si>
    <t>B200-00058633</t>
  </si>
  <si>
    <t>LUCIA,CESPEDES, SANTOS</t>
  </si>
  <si>
    <t>ALEXBERNILLACAJO</t>
  </si>
  <si>
    <t>SOBRE MANILA BLANCO / DOC</t>
  </si>
  <si>
    <t>B200-00058634</t>
  </si>
  <si>
    <t>GIGANTOFRAFIA EMBALADO NEGRO</t>
  </si>
  <si>
    <t>B200-00058635</t>
  </si>
  <si>
    <t>JUAN CARLOS,ROJAS, MORAN</t>
  </si>
  <si>
    <t>ALEJANDROFEREYRASEVILLA</t>
  </si>
  <si>
    <t>B200-00058636</t>
  </si>
  <si>
    <t>YOSELYN VICTORIA,VASQUEZ, BECERRA</t>
  </si>
  <si>
    <t>AROPAGITA,CHINCHAY, GUERRERO</t>
  </si>
  <si>
    <t>PQUETE NEGRO / ROPA</t>
  </si>
  <si>
    <t>B200-00058637</t>
  </si>
  <si>
    <t>WILLIAN,CHANTA, LABAN</t>
  </si>
  <si>
    <t>BALENTINCHANTASILVA</t>
  </si>
  <si>
    <t>B200-00058638</t>
  </si>
  <si>
    <t>ALHELI,CARRASCO, LINO</t>
  </si>
  <si>
    <t>MARIA DEL ROSARIOMEGOROSAS</t>
  </si>
  <si>
    <t>PAQUETE LARGO NEGRO / JUGUETE ARMABLE</t>
  </si>
  <si>
    <t>B200-00058639</t>
  </si>
  <si>
    <t>EDILBERTO,CALLIRGOS, SAAVEDRA</t>
  </si>
  <si>
    <t>CARLOS,YAMUNAQUE, AGURTO</t>
  </si>
  <si>
    <t>B200-00058640</t>
  </si>
  <si>
    <t>JOSE ALFREDO C,CASTRO, GARCIA</t>
  </si>
  <si>
    <t>VICTOR,CABRERA, NN</t>
  </si>
  <si>
    <t>SOBRE BLANCO / DOCUMENTO</t>
  </si>
  <si>
    <t>B200-00058641</t>
  </si>
  <si>
    <t>MARCOS JUNIOR,LEON, FARRO</t>
  </si>
  <si>
    <t>ARMANDOLEONALVAREZ</t>
  </si>
  <si>
    <t>B200-00058642</t>
  </si>
  <si>
    <t>ROBERTO,ESPINOZA, RAMIREZ</t>
  </si>
  <si>
    <t>JHAROL,CASTILLO, ZAPATA</t>
  </si>
  <si>
    <t>CAJA BEIG / BISUTERIA</t>
  </si>
  <si>
    <t>B200-00058643</t>
  </si>
  <si>
    <t>MARLENY,SALAZAR, CORDOVA</t>
  </si>
  <si>
    <t>RONALD AUGUSTOSARANGOSALAZAR</t>
  </si>
  <si>
    <t>CAJITA FORRADO DE MANILA / CELULAR EN USO</t>
  </si>
  <si>
    <t>B200-00058644</t>
  </si>
  <si>
    <t>LISBETH ALEXANDRA,LEON, CHAVEZ</t>
  </si>
  <si>
    <t>CAJITA / ROPA</t>
  </si>
  <si>
    <t>B200-00058645</t>
  </si>
  <si>
    <t>ERIKA JACKELINE,IDROGO, BAIGORRIA</t>
  </si>
  <si>
    <t>JUAN TENORIO,ALEMAN, ALAMA</t>
  </si>
  <si>
    <t>SOBRE BLANCO / MUESTRAS</t>
  </si>
  <si>
    <t>B200-00058646</t>
  </si>
  <si>
    <t>MELVA,GUTIERREZ, CAMPOS</t>
  </si>
  <si>
    <t>DIANA GUADALUPE,CORREA, GUTIERREZ</t>
  </si>
  <si>
    <t>SACO / NAPA</t>
  </si>
  <si>
    <t>B200-00058647</t>
  </si>
  <si>
    <t>DARWIN,PEÑA, TACURE</t>
  </si>
  <si>
    <t>FIORELAPEÑAPEÑA</t>
  </si>
  <si>
    <t>PAQUETE FORRADO NARANJA / VESTIDO</t>
  </si>
  <si>
    <t>B200-00058648</t>
  </si>
  <si>
    <t>KEVIN JEYSON,SANDOVAL, CONTRERAS</t>
  </si>
  <si>
    <t>ALEXANDER,SEMINARIO, SOJO</t>
  </si>
  <si>
    <t>CAJA AZUL / REPUESTO</t>
  </si>
  <si>
    <t>B200-00058649</t>
  </si>
  <si>
    <t>ROSMERY,SANTIAGO, ZAMBORA</t>
  </si>
  <si>
    <t>YSTAN,ZAMBORA, AGUIRRE</t>
  </si>
  <si>
    <t>CAJITA BLANCA CON ROJO / MEDICAMENTOS</t>
  </si>
  <si>
    <t>B200-00058650</t>
  </si>
  <si>
    <t>BERTHAREGALADOVALLE</t>
  </si>
  <si>
    <t>CAJITA BEIG / COSMETICOS</t>
  </si>
  <si>
    <t>B200-00058651</t>
  </si>
  <si>
    <t>SANTIAGO,SANJINEZ, BARRIENTOS</t>
  </si>
  <si>
    <t>DODABACABARRIENTOS</t>
  </si>
  <si>
    <t>B200-00058652</t>
  </si>
  <si>
    <t>ANGEL ANDRES,ZUÑE, CALDERON</t>
  </si>
  <si>
    <t>CARLOS ALBERTO,SOBRINO, TARRILLO</t>
  </si>
  <si>
    <t>PAQUETE FORRADO AMARILLO / SEGUN BOLETA EB01 - 21</t>
  </si>
  <si>
    <t>B200-00058653</t>
  </si>
  <si>
    <t>BRANDO,CHAVEZ, CHECA</t>
  </si>
  <si>
    <t>MIRIAN DEL MILAGRO,CHECA, PANTALEON</t>
  </si>
  <si>
    <t>CAJA AZUL OSTER / HERVIDORA</t>
  </si>
  <si>
    <t>B200-00058654</t>
  </si>
  <si>
    <t>VICTOR,TIQUILLAHUANCA, SONAPO</t>
  </si>
  <si>
    <t>LUIS ALFREDOSECLENMORETO</t>
  </si>
  <si>
    <t>CAJA NEGRA / FARO</t>
  </si>
  <si>
    <t>B200-00058655</t>
  </si>
  <si>
    <t>ROBERTHERRERAPRADA</t>
  </si>
  <si>
    <t>DIANAHERRERAHUAMAN</t>
  </si>
  <si>
    <t>B200-00058656</t>
  </si>
  <si>
    <t>MARINEL,SALDAÑA, GARCIA</t>
  </si>
  <si>
    <t>JOSE LUIS,GARCIA, SALDAÑA</t>
  </si>
  <si>
    <t>CAJA LARGA BEIG/ ALIMENTOS</t>
  </si>
  <si>
    <t>B200-00058657</t>
  </si>
  <si>
    <t>RICARDO,CLAVO, GUTIERREZ</t>
  </si>
  <si>
    <t>ANDRESCAMACHOCRUZ</t>
  </si>
  <si>
    <t>CAJA BEIG / ACEESORIOS</t>
  </si>
  <si>
    <t>B200-00058658</t>
  </si>
  <si>
    <t>JOSE,DELGADO, GONZALES</t>
  </si>
  <si>
    <t>SEGUNDO RAUL,CHAVEZ, VILLAVICENCIO</t>
  </si>
  <si>
    <t>CAJA BEIG / PANTALLAS</t>
  </si>
  <si>
    <t>B200-00058659</t>
  </si>
  <si>
    <t>JUAN CARLOS,GALVEZ, REGALADO</t>
  </si>
  <si>
    <t>VIANNER,NEIRA, HERRERA</t>
  </si>
  <si>
    <t>CAJA BLANCA / BEBEDEROS PARA AVES</t>
  </si>
  <si>
    <t>B200-00058660</t>
  </si>
  <si>
    <t>DANILA,BURGOS, MALCA</t>
  </si>
  <si>
    <t>ANGELICA MARIA,LLANOS, CHANTA</t>
  </si>
  <si>
    <t>PAQUETE MANILA / MEDICAMENTOS</t>
  </si>
  <si>
    <t>B200-00058661</t>
  </si>
  <si>
    <t>ROSA,HURTADO, HURTADO</t>
  </si>
  <si>
    <t>SAYAGO,PEÑA, SILVIA</t>
  </si>
  <si>
    <t>CAJA BEIG / COSMETICOS</t>
  </si>
  <si>
    <t>B200-00058663</t>
  </si>
  <si>
    <t>JULIO CESAR,ALAYO, RONCAL</t>
  </si>
  <si>
    <t>NESTOR,RAMOS, MORE</t>
  </si>
  <si>
    <t>B200-00058664</t>
  </si>
  <si>
    <t>FERNANDO,DE LA CRUZ, PAICO</t>
  </si>
  <si>
    <t>AMELIACRISANTOPARRA</t>
  </si>
  <si>
    <t>SOBRE MANILA / MEDICINA</t>
  </si>
  <si>
    <t>B200-00058665</t>
  </si>
  <si>
    <t>MIGUEL ANGEL,DE LA CRUZ, BECERRA</t>
  </si>
  <si>
    <t>EDWIN ALEXI,SERNA, BALLADARES</t>
  </si>
  <si>
    <t>VINIL</t>
  </si>
  <si>
    <t>B200-00058667</t>
  </si>
  <si>
    <t>WALTER,FRIAS, MANAY</t>
  </si>
  <si>
    <t>B200-00058668</t>
  </si>
  <si>
    <t>MARFISA,FLORES, PASAPERA</t>
  </si>
  <si>
    <t>AURELIAFLORESPASAPERA.</t>
  </si>
  <si>
    <t>TERNOPOL/ CARNE</t>
  </si>
  <si>
    <t>B200-00058669</t>
  </si>
  <si>
    <t>ARMANDOZAPATAANCAJIMA</t>
  </si>
  <si>
    <t>CAJA / FLORES</t>
  </si>
  <si>
    <t>B200-00058670</t>
  </si>
  <si>
    <t>BENITO,ROMAN, CORDOVA</t>
  </si>
  <si>
    <t>B200-00058671</t>
  </si>
  <si>
    <t>REGULO,JULCA, VASQUEZ</t>
  </si>
  <si>
    <t>B200-00058672</t>
  </si>
  <si>
    <t>ELMER ALEX,ESPINOZA, AZABACHE</t>
  </si>
  <si>
    <t>B200-00058673</t>
  </si>
  <si>
    <t>B200-00058674</t>
  </si>
  <si>
    <t>ELENAALVANFERNANDEZ</t>
  </si>
  <si>
    <t>08:09AM</t>
  </si>
  <si>
    <t>PQTE NEGRO / VESTIDO</t>
  </si>
  <si>
    <t>B200-00058675</t>
  </si>
  <si>
    <t>MAX,GUERRERO, CASTAÑEDA</t>
  </si>
  <si>
    <t>ADRIANA,NOE, CARRANZA</t>
  </si>
  <si>
    <t>08:12AM</t>
  </si>
  <si>
    <t>PQTE BLANCO PLASTIFICADO/ INTERRUTOR</t>
  </si>
  <si>
    <t>B200-00058676</t>
  </si>
  <si>
    <t>CESAR CATALINO,ROMAN, ODAR</t>
  </si>
  <si>
    <t>B200-00058677</t>
  </si>
  <si>
    <t>Noemi,LEON, Roque</t>
  </si>
  <si>
    <t>LUIS ALBERTO,NUÑEZ, ALEJOS</t>
  </si>
  <si>
    <t>PQTE NEGRO / MUESTRA DE PAPA</t>
  </si>
  <si>
    <t>B200-00058678</t>
  </si>
  <si>
    <t>FRANCISCA CRISTINA,ZAPATA, RUIZ</t>
  </si>
  <si>
    <t>SEBASTIAN,RIOS, ZAPATA</t>
  </si>
  <si>
    <t>PQTE MANILA / CARGADOR</t>
  </si>
  <si>
    <t>B200-00058679</t>
  </si>
  <si>
    <t>IVANA,PIÑA, DE NIEVES</t>
  </si>
  <si>
    <t>ALFREDO,DIAZ, DE LA CRUZ</t>
  </si>
  <si>
    <t>09:32AM</t>
  </si>
  <si>
    <t>PQTITO DE MANILA / CARGADOR</t>
  </si>
  <si>
    <t>B200-00058680</t>
  </si>
  <si>
    <t>ALEX,TALLEDO, MONTALVAN</t>
  </si>
  <si>
    <t>B200-00058681</t>
  </si>
  <si>
    <t>VICTOR,BALLENA, CORNEJO</t>
  </si>
  <si>
    <t>MARIELAMACHADOADRIANZEN</t>
  </si>
  <si>
    <t>09:51AM</t>
  </si>
  <si>
    <t>SACO CONT FLORES</t>
  </si>
  <si>
    <t>B200-00058682</t>
  </si>
  <si>
    <t>JANET,AREVALO, OCAMPO</t>
  </si>
  <si>
    <t>PAOLAANGELESAREVALO</t>
  </si>
  <si>
    <t>PQTE NEGRO PLASTIFICADO/ PRODUCTOS DE NATURA</t>
  </si>
  <si>
    <t>B200-00058683</t>
  </si>
  <si>
    <t>MARCO,MONTEZA, TAPIA</t>
  </si>
  <si>
    <t>B200-00058684</t>
  </si>
  <si>
    <t>MANUEL ANTONIO,SAAVEDRA, HUERTAS</t>
  </si>
  <si>
    <t>ROSA VICTORIAGUSMANHUERTA</t>
  </si>
  <si>
    <t>SOBRE/ POLO</t>
  </si>
  <si>
    <t>B200-00058685</t>
  </si>
  <si>
    <t>GUSTAVO ALONZO,SANCHEZ, LLANOS</t>
  </si>
  <si>
    <t>JORGE BILL,CHAVEZ, RUIZ</t>
  </si>
  <si>
    <t>ATADO DE TUBOS DE LUZ</t>
  </si>
  <si>
    <t>CAJA / TUBOS DE LUZ Y LLAVES</t>
  </si>
  <si>
    <t>B200-00058686</t>
  </si>
  <si>
    <t>JUAN CARLOS,VASQUEZ, BRAVO</t>
  </si>
  <si>
    <t>AEX,MANRIQUE, AREVALO</t>
  </si>
  <si>
    <t>B200-00058687</t>
  </si>
  <si>
    <t>WILIAM,DELGADO, ZALAZAR</t>
  </si>
  <si>
    <t>HERNAN AUGUSTO,ALBERCA, BOBADILLA</t>
  </si>
  <si>
    <t>PQTITO ROJO PLASTIFICADO/ PERNO</t>
  </si>
  <si>
    <t>B200-00058688</t>
  </si>
  <si>
    <t>JOSE MERCEDES,MORAN, CURAY</t>
  </si>
  <si>
    <t>B200-00058689</t>
  </si>
  <si>
    <t>B200-00058690</t>
  </si>
  <si>
    <t>ALINDOR,HUANCAS, CARRASCO</t>
  </si>
  <si>
    <t>JORGECARRASCOCARRASCO</t>
  </si>
  <si>
    <t>CAJA BLANCA / LIQUIDO DE CALZADO</t>
  </si>
  <si>
    <t>B200-00058691</t>
  </si>
  <si>
    <t>DILMER,PERALTA, PEREZ</t>
  </si>
  <si>
    <t>PAQUETE VERDE PLASTIFICADO / ROPA</t>
  </si>
  <si>
    <t>B200-00058692</t>
  </si>
  <si>
    <t>MELEILA TEREZA,QUISPE, REVILLA</t>
  </si>
  <si>
    <t>B200-00058693</t>
  </si>
  <si>
    <t>EVELYN JASMIN,SIPION, PALMA</t>
  </si>
  <si>
    <t>OSCARSIPIONEFFIO</t>
  </si>
  <si>
    <t>CAJA MANILA / PASTILLAS</t>
  </si>
  <si>
    <t>B200-00058694</t>
  </si>
  <si>
    <t>JOSE CARLOS,TARRILLO, VILLANUEVA</t>
  </si>
  <si>
    <t>DARWINSEMINARIOLALUPU</t>
  </si>
  <si>
    <t>CAJA / PROTESIS</t>
  </si>
  <si>
    <t>B200-00058695</t>
  </si>
  <si>
    <t>ANIBAL JUVENAL,PALOMINO, GIRON</t>
  </si>
  <si>
    <t>B200-00058696</t>
  </si>
  <si>
    <t>VIVIANA,CHERO, CUENCA</t>
  </si>
  <si>
    <t>B200-00058697</t>
  </si>
  <si>
    <t>JOSE LUIS,TRUJILLANO, MUÑOZ</t>
  </si>
  <si>
    <t>B200-00058698</t>
  </si>
  <si>
    <t>B200-00058699</t>
  </si>
  <si>
    <t>PERCY,FALEN, CASTAÑEDA</t>
  </si>
  <si>
    <t>MANUELFALENQUEPUY</t>
  </si>
  <si>
    <t>B200-00058700</t>
  </si>
  <si>
    <t>LEONILDA,DIAZ, PIZARRO</t>
  </si>
  <si>
    <t>JORGEZELADAPESANTES</t>
  </si>
  <si>
    <t>B200-00058701</t>
  </si>
  <si>
    <t>ELMER,NEVADO, YAMUNAQUE</t>
  </si>
  <si>
    <t>JORGEGUERREROGARCIA</t>
  </si>
  <si>
    <t>CAJA / PRODUCTOS VETERINARIOS</t>
  </si>
  <si>
    <t>B200-00058702</t>
  </si>
  <si>
    <t>KATHERINE JULEISY,PEREZ, DAVILA</t>
  </si>
  <si>
    <t>ELISA MORAIMA,MONCAYO, CASTRO</t>
  </si>
  <si>
    <t>B200-00058703</t>
  </si>
  <si>
    <t>LEIDYVEGADIAZ</t>
  </si>
  <si>
    <t>CAJA / LENTES</t>
  </si>
  <si>
    <t>B200-00058704</t>
  </si>
  <si>
    <t>MILAGROS PAOLA,MENA, ALBERCA</t>
  </si>
  <si>
    <t>DAILY SMITH,ROJAS, HERNANDEZ</t>
  </si>
  <si>
    <t>PAQUETE BLANCO /TIRAS</t>
  </si>
  <si>
    <t>B200-00058705</t>
  </si>
  <si>
    <t>JOSE JHONERIT SANDRO,NOVOA, TAPIA</t>
  </si>
  <si>
    <t>JOSE FELICINO,NOVOA, VASQUEZ</t>
  </si>
  <si>
    <t>PAQUETE BLANCO / FUNDAS</t>
  </si>
  <si>
    <t>B200-00058706</t>
  </si>
  <si>
    <t>JAVIER MANUEL,FABIAN, ZAMORA</t>
  </si>
  <si>
    <t>MAGDALENA,HERRERA, FRIAS</t>
  </si>
  <si>
    <t>BOLSA AZUL / VIVERES</t>
  </si>
  <si>
    <t>B200-00058707</t>
  </si>
  <si>
    <t>MARCOS,MENDOZA, CRUZ</t>
  </si>
  <si>
    <t>NANCY PAOLA,MENDOZA, CORRALES</t>
  </si>
  <si>
    <t>B200-00058708</t>
  </si>
  <si>
    <t>VANESA,CASTAÑEDA, SANCHEZ</t>
  </si>
  <si>
    <t>LUIS ALBERTO,DEZA, MONDRAGON</t>
  </si>
  <si>
    <t>CAJA PLASTIFICADA / ROPA</t>
  </si>
  <si>
    <t>B200-00058709</t>
  </si>
  <si>
    <t>MARIA ERLA,TINOCO, FLORES</t>
  </si>
  <si>
    <t>B200-00058710</t>
  </si>
  <si>
    <t>JUAN CARLOS,LABRIN, CHU</t>
  </si>
  <si>
    <t>NEYSER,GARCIA, MEDINA</t>
  </si>
  <si>
    <t>PAQUETE AZUL / ROPA</t>
  </si>
  <si>
    <t>B200-00058711</t>
  </si>
  <si>
    <t>NORA DEL CARMEN,SALAZAR, ALVIS</t>
  </si>
  <si>
    <t>EXCDESO</t>
  </si>
  <si>
    <t>B200-00058712</t>
  </si>
  <si>
    <t>B200-00058713</t>
  </si>
  <si>
    <t>ANA CLAUDIA,DAZA, DIAZ</t>
  </si>
  <si>
    <t>B200-00058714</t>
  </si>
  <si>
    <t>10:48PM</t>
  </si>
  <si>
    <t>B200-00058721</t>
  </si>
  <si>
    <t>CARMELA,SEMBRERA, ABARCA</t>
  </si>
  <si>
    <t>B200-00058722</t>
  </si>
  <si>
    <t>MARIA VILA,DELGADO, PEREZ</t>
  </si>
  <si>
    <t>JESUSDIAZGUEVARA</t>
  </si>
  <si>
    <t>06:38AM</t>
  </si>
  <si>
    <t>SACOS COMESTIBLE</t>
  </si>
  <si>
    <t>B200-00058723</t>
  </si>
  <si>
    <t>LIDIA,ALVARADO, GUERRERO</t>
  </si>
  <si>
    <t>B200-00058724</t>
  </si>
  <si>
    <t>LUIS FERNANDO,PERALTA, CASTILLO</t>
  </si>
  <si>
    <t>ARMANDOSAONAHUAMAN</t>
  </si>
  <si>
    <t>06:47AM</t>
  </si>
  <si>
    <t>SACOS DE COMUSTIBLE</t>
  </si>
  <si>
    <t>B200-00058725</t>
  </si>
  <si>
    <t>MANUEL,CAMPOS, ORDINOLA</t>
  </si>
  <si>
    <t>B200-00058726</t>
  </si>
  <si>
    <t>B200-00058727</t>
  </si>
  <si>
    <t>HECTOR,TUÑOQUE, TEJADA</t>
  </si>
  <si>
    <t>1 CAJA DBLANCA ACEITE DE CARRO</t>
  </si>
  <si>
    <t>B200-00058728</t>
  </si>
  <si>
    <t>ROSSANA,LAZO, VARGAS MACHUCA</t>
  </si>
  <si>
    <t>1 CAJA DE REIDRATANTES</t>
  </si>
  <si>
    <t>B200-00058729</t>
  </si>
  <si>
    <t>CARMEN LUISA,SANCHEZ, BONILLA</t>
  </si>
  <si>
    <t>B200-00058730</t>
  </si>
  <si>
    <t>SEGUNDO EMILIO,SUYON, ALVARADO</t>
  </si>
  <si>
    <t>MARTIN ALBERTO,SALAZAR, SIGUEÑAS</t>
  </si>
  <si>
    <t>1 CAJA DE UTILES DE ASEO</t>
  </si>
  <si>
    <t>B200-00058731</t>
  </si>
  <si>
    <t>JOSE MANUEL,NAZARIO, GARCIA</t>
  </si>
  <si>
    <t>FRANCISCO,RAMIREZ, ESTRADA</t>
  </si>
  <si>
    <t>1 CJA ZAPATILLAS</t>
  </si>
  <si>
    <t>B200-00058732</t>
  </si>
  <si>
    <t>ERIKA,ARASCO, COLLAZOS</t>
  </si>
  <si>
    <t>LESLI KATERINE,RIVAS, FEBRES</t>
  </si>
  <si>
    <t>1 CJA D POLOS</t>
  </si>
  <si>
    <t>ERIKA YASMIN MERCEDES,ARRASCO, COLLAZOS</t>
  </si>
  <si>
    <t>B200-00058733</t>
  </si>
  <si>
    <t>CARLOS LUIS,VILLATE, ALVARADO</t>
  </si>
  <si>
    <t>JULIEETVILLATEVILLALOBOS</t>
  </si>
  <si>
    <t>1 SOBRE D MANILA DO</t>
  </si>
  <si>
    <t>B200-00058734</t>
  </si>
  <si>
    <t>CELSO EDUARDO,SALAS, VILLALTA</t>
  </si>
  <si>
    <t>B200-00058735</t>
  </si>
  <si>
    <t>KARLA FIORELLA,CORONEL, MIRES</t>
  </si>
  <si>
    <t>1 CAJA DE MINI LAPTO</t>
  </si>
  <si>
    <t>B200-00058736</t>
  </si>
  <si>
    <t>JUANA,CHAVEZ, ROMERO</t>
  </si>
  <si>
    <t>NELYSOLISCALDERON</t>
  </si>
  <si>
    <t>SOBRE D MANILA DOC</t>
  </si>
  <si>
    <t>B200-00058737</t>
  </si>
  <si>
    <t>AURA CAROLINA,ZATTA, SILVA</t>
  </si>
  <si>
    <t>CESARZATTASILVA</t>
  </si>
  <si>
    <t>SOBRE D MANILA DC</t>
  </si>
  <si>
    <t>B200-00058738</t>
  </si>
  <si>
    <t>JOEL JOB,VARGAS MACHUCA, CASTILLO</t>
  </si>
  <si>
    <t>EDGAR,RAMOS, QUINTO</t>
  </si>
  <si>
    <t>1CAJA BOLSA NEGRA SANDALIA</t>
  </si>
  <si>
    <t>B200-00058739</t>
  </si>
  <si>
    <t>MAURO,CARRASCO, HERRERA</t>
  </si>
  <si>
    <t>JUANITA PAMELA,RIVASPLATA, CARBAJAL</t>
  </si>
  <si>
    <t>1PAQUETE D PRENDA</t>
  </si>
  <si>
    <t>B200-00058740</t>
  </si>
  <si>
    <t>ROSA IRENE,CAMPOS, GARCIA</t>
  </si>
  <si>
    <t>EVELYNLOPEZCAMPOS</t>
  </si>
  <si>
    <t>1 CAJA DE ROPA JARA FRAGIL</t>
  </si>
  <si>
    <t>B200-00058741</t>
  </si>
  <si>
    <t>HAMS DAMT,GONZALES, PEREZ</t>
  </si>
  <si>
    <t>KARLARICALDEFLORES</t>
  </si>
  <si>
    <t>1 SOBRE D MANILA SEMILLA</t>
  </si>
  <si>
    <t>B200-00058742</t>
  </si>
  <si>
    <t>SANTOS LEONARDA,GONZALES, RINZA</t>
  </si>
  <si>
    <t>MORAUMAHUAMANGUEVARA</t>
  </si>
  <si>
    <t>B200-00058743</t>
  </si>
  <si>
    <t>1 CAJA DE KINKOG</t>
  </si>
  <si>
    <t>B200-00058744</t>
  </si>
  <si>
    <t>ORFELINA,CALLIRGOS, VALLE</t>
  </si>
  <si>
    <t>B200-00058745</t>
  </si>
  <si>
    <t>NELIDA ELODIA,SEGURA, DIAZ</t>
  </si>
  <si>
    <t>12:43PM</t>
  </si>
  <si>
    <t>B200-00058746</t>
  </si>
  <si>
    <t>FELIPE,FLORES, SALES</t>
  </si>
  <si>
    <t>MANUELBURECAMACHO</t>
  </si>
  <si>
    <t>1 PAQUETE NEGRO JUGUETE</t>
  </si>
  <si>
    <t>B200-00058747</t>
  </si>
  <si>
    <t>TELEMIA,SILVA, CALDERON</t>
  </si>
  <si>
    <t>SEGUNDOSILVACALDERON</t>
  </si>
  <si>
    <t>B200-00058748</t>
  </si>
  <si>
    <t>LILIAN JANETH,VASQUEZ, GUEVARA</t>
  </si>
  <si>
    <t>ZULLY MARIELA,MORAN, ROSILLO</t>
  </si>
  <si>
    <t>B200-00058749</t>
  </si>
  <si>
    <t>MARIAL LETICIA,ENEQUE, PISFIL</t>
  </si>
  <si>
    <t>MERLY DEL CARMEN,GUERRERO, BRUNO</t>
  </si>
  <si>
    <t>1 PAQUETE D QUESO</t>
  </si>
  <si>
    <t>B200-00058750</t>
  </si>
  <si>
    <t>OSCAR ALBERTO,ALFARO, CHAVEZ</t>
  </si>
  <si>
    <t>MAGALYALFAROCHAVEZ</t>
  </si>
  <si>
    <t>1 CJAA D ROPA</t>
  </si>
  <si>
    <t>B200-00058751</t>
  </si>
  <si>
    <t>JOSE ANTONIO,AZABACHE, ROJAS</t>
  </si>
  <si>
    <t>ROYSER,CAMPOS, VELASQUEZ</t>
  </si>
  <si>
    <t>CAJA ACCESORIO CELUAR</t>
  </si>
  <si>
    <t>B200-00058752</t>
  </si>
  <si>
    <t>JEINER,GARCIA, MONTALVAN</t>
  </si>
  <si>
    <t>B200-00058753</t>
  </si>
  <si>
    <t>AMOS,GUTIERREZ, ACUÑA</t>
  </si>
  <si>
    <t>CRISTIAN DENIS,FERNANDEZ, ARAUJO</t>
  </si>
  <si>
    <t>B200-00058754</t>
  </si>
  <si>
    <t>PRADO,BRUNO, RUFINO</t>
  </si>
  <si>
    <t>B200-00058755</t>
  </si>
  <si>
    <t>EX</t>
  </si>
  <si>
    <t>B200-00058756</t>
  </si>
  <si>
    <t>SANCHEZ,GARCIA, DIANA</t>
  </si>
  <si>
    <t>JUAN ANTONIO,SANCHEZ, JARAMILLO</t>
  </si>
  <si>
    <t>B200-00058757</t>
  </si>
  <si>
    <t>PERCY CORCINO,LLENQUE, SANTISTEBAN</t>
  </si>
  <si>
    <t>MANUEL ANGELLO,LLENQUE, QUEREVALU</t>
  </si>
  <si>
    <t>1 ATADO CAJA CONO D HELADO</t>
  </si>
  <si>
    <t>B200-00058758</t>
  </si>
  <si>
    <t>ROBINSON,ZAPATA, VILLEGAS</t>
  </si>
  <si>
    <t>FERNANDEZ,SALAZAR, DANNY</t>
  </si>
  <si>
    <t>B200-00058759</t>
  </si>
  <si>
    <t>JORGE JACINTO,AYALA, CASTRO</t>
  </si>
  <si>
    <t>JHON,PINEDO, NOLE</t>
  </si>
  <si>
    <t>1 PAQUETE NEGRO MELAGE</t>
  </si>
  <si>
    <t>B200-00058760</t>
  </si>
  <si>
    <t>FRANCISCO MANUEL,HERRERA, SOTO</t>
  </si>
  <si>
    <t>JOSE ENEMECIO,VELASQUEZ, SOTO</t>
  </si>
  <si>
    <t>CAJITA NEGRA / CELULAR USADO</t>
  </si>
  <si>
    <t>B200-00058761</t>
  </si>
  <si>
    <t>ANYHELO,ALCANTARA, SANTA CRUZ</t>
  </si>
  <si>
    <t>CAMILACLAVORUIZ</t>
  </si>
  <si>
    <t>BOLSA NEGRA / ROPA</t>
  </si>
  <si>
    <t>B200-00058762</t>
  </si>
  <si>
    <t>ROSAFIESTASVIERA</t>
  </si>
  <si>
    <t>CAJA / CHPAS DE PUERTA</t>
  </si>
  <si>
    <t>B200-00058763</t>
  </si>
  <si>
    <t>GRETA UBERLI,NIMA, ESPINOZA</t>
  </si>
  <si>
    <t>B200-00058764</t>
  </si>
  <si>
    <t>ABDIAZ,VASQUEZ, HURTADO</t>
  </si>
  <si>
    <t>EVERPINGOSCHAVEZ</t>
  </si>
  <si>
    <t>B200-00058765</t>
  </si>
  <si>
    <t>MANUEL OLAHF,ALVARADO, NUÑEZ</t>
  </si>
  <si>
    <t>MIRIAMNUÑEZCHAVEZ</t>
  </si>
  <si>
    <t>SOBRE MANILA / ROPA</t>
  </si>
  <si>
    <t>B200-00058766</t>
  </si>
  <si>
    <t>ORLANDO,CHAPOÑAN, CAJUSOL</t>
  </si>
  <si>
    <t>SANDROMENDOZASIANCAS</t>
  </si>
  <si>
    <t>SACO NEGRO / ZAPATILLAS</t>
  </si>
  <si>
    <t>B200-00058767</t>
  </si>
  <si>
    <t>KELLY GIANINA,AGUILAR, CRUZ</t>
  </si>
  <si>
    <t>B200-00058768</t>
  </si>
  <si>
    <t>FRANCHESCA ALEXANDRA,ARMESTAR, PILCO</t>
  </si>
  <si>
    <t>PAQUETE / LAPIDA</t>
  </si>
  <si>
    <t>B200-00058769</t>
  </si>
  <si>
    <t>YANELY ELIZABETH,NEYRA, ZAQUINAULA</t>
  </si>
  <si>
    <t>YOVANINEYRAZAQUINAULA</t>
  </si>
  <si>
    <t>CAJA BLANCA / AUDIOFONOS</t>
  </si>
  <si>
    <t>YANELI,NEYRA, ZAQUINAULA</t>
  </si>
  <si>
    <t>B200-00058770</t>
  </si>
  <si>
    <t>JENNER MARLON,LAZO, MORENO</t>
  </si>
  <si>
    <t>MERCEDESPAREDESCHACHAPOYAS</t>
  </si>
  <si>
    <t>B200-00058771</t>
  </si>
  <si>
    <t>BRUNO,HERNANDEZ, CAMACHO</t>
  </si>
  <si>
    <t>PAUL,GUERRERO, NAVARRO</t>
  </si>
  <si>
    <t>PAQUETE NEGRO / MAQUETA</t>
  </si>
  <si>
    <t>BRUNO ALEXANDER,HERNANDEZ, CAMACHO</t>
  </si>
  <si>
    <t>B200-00058772</t>
  </si>
  <si>
    <t>DARWINSAQUINAULARUEDAS</t>
  </si>
  <si>
    <t>ATADOS DOS CAJAS BLANCAS / ACEEOSRIOS</t>
  </si>
  <si>
    <t>B200-00058773</t>
  </si>
  <si>
    <t>RIQUELMESAQUINAULAREYES</t>
  </si>
  <si>
    <t>CAJA BLANCA / ACCESORIOS</t>
  </si>
  <si>
    <t>B200-00058774</t>
  </si>
  <si>
    <t>JUAN,NIETO, RISCO</t>
  </si>
  <si>
    <t>B200-00058775</t>
  </si>
  <si>
    <t>JOSEF ESTANLY,MENDOZA, DIAZ</t>
  </si>
  <si>
    <t>MAXIMO,NIÑO, ALBERCA</t>
  </si>
  <si>
    <t>BOLSA BLANCA / TELA</t>
  </si>
  <si>
    <t>B200-00058776</t>
  </si>
  <si>
    <t>PAQUITO DANIEL,MENDOZA, FERNANDEZ</t>
  </si>
  <si>
    <t>JOSE NIHEMIAS,MENDOZA, FERNANDEZ</t>
  </si>
  <si>
    <t>B200-00058777</t>
  </si>
  <si>
    <t>LUIS SEGUNDO,DELGADO, PERALTA</t>
  </si>
  <si>
    <t>B200-00058778</t>
  </si>
  <si>
    <t>ANTONIO DAVID,MIRANDA, MARTINEZ</t>
  </si>
  <si>
    <t>09:43PM</t>
  </si>
  <si>
    <t>B200-00058779</t>
  </si>
  <si>
    <t>10:07PM</t>
  </si>
  <si>
    <t>B200-00058780</t>
  </si>
  <si>
    <t>ROSARIO,OLIDEN, OLIVA</t>
  </si>
  <si>
    <t>B200-00058781</t>
  </si>
  <si>
    <t>ALICIA,RAMOS, CRUZADO</t>
  </si>
  <si>
    <t>10:34PM</t>
  </si>
  <si>
    <t>B200-00058782</t>
  </si>
  <si>
    <t>MARCO ALEXI,CHAPOÑAN, SANTAMARIA</t>
  </si>
  <si>
    <t>10:42PM</t>
  </si>
  <si>
    <t>B200-00058794</t>
  </si>
  <si>
    <t>LLACSAHUANGA,FLORES, FIDELIA</t>
  </si>
  <si>
    <t>B200-00058795</t>
  </si>
  <si>
    <t>EXXCESO</t>
  </si>
  <si>
    <t>B200-00058796</t>
  </si>
  <si>
    <t>JUAN ANTONIO,PARRA, CALVAY</t>
  </si>
  <si>
    <t>SOBRE/ ,MEDECINA</t>
  </si>
  <si>
    <t>B200-00058797</t>
  </si>
  <si>
    <t>ROLVER,PEÑA, CASTILLO</t>
  </si>
  <si>
    <t>B200-00058798</t>
  </si>
  <si>
    <t>LUIS ENRIQUE,CASTILLO, CHAVEZ</t>
  </si>
  <si>
    <t>ELVIA,PUSCAN, HUAMAN</t>
  </si>
  <si>
    <t>PQTE CARTON PLASTIFICADO/ MASCARILLAS</t>
  </si>
  <si>
    <t>B200-00058799</t>
  </si>
  <si>
    <t>ROXANA,DELGADO, DELGADO</t>
  </si>
  <si>
    <t>B200-00058800</t>
  </si>
  <si>
    <t>MIRLA,VILLEGAS, GARCIA</t>
  </si>
  <si>
    <t>ARMANDO,VILLEGAS, GARCIA</t>
  </si>
  <si>
    <t>07:37AM</t>
  </si>
  <si>
    <t>PQTITO AZUL/ LENTES</t>
  </si>
  <si>
    <t>B200-00058801</t>
  </si>
  <si>
    <t>QUESÑAY,AZABACHE, ANDRES</t>
  </si>
  <si>
    <t>ARCADIO,COTRINA, RUMAY</t>
  </si>
  <si>
    <t>ATADO DE 02 SACOS NEGROS / CANASTA DE LAUREL</t>
  </si>
  <si>
    <t>B200-00058802</t>
  </si>
  <si>
    <t>WILMER,CUEVA, CRUZ</t>
  </si>
  <si>
    <t>SEGUNDO ANTEROCUEVACRUZ</t>
  </si>
  <si>
    <t>07:50AM</t>
  </si>
  <si>
    <t>B200-00058803</t>
  </si>
  <si>
    <t>NIMROD,CLEMENTE, RAMOS</t>
  </si>
  <si>
    <t>B200-00058804</t>
  </si>
  <si>
    <t>JOSE ROSA,CHAMBA, COELLO</t>
  </si>
  <si>
    <t>BIANCA NAOMYLLOCLLACHAMBA</t>
  </si>
  <si>
    <t>B200-00058805</t>
  </si>
  <si>
    <t>JULIO ARNULFO,VALLEJOS, TORRES</t>
  </si>
  <si>
    <t>CAMILACHAVEZGRAÑA</t>
  </si>
  <si>
    <t>PQTE REDONDO ANARANJADO/ CARGADOR CATERA</t>
  </si>
  <si>
    <t>B200-00058806</t>
  </si>
  <si>
    <t>ISAURA ISABEL,ORDOÑEZ, SOTO</t>
  </si>
  <si>
    <t>FRANCIVASQUEZORDOÑEZ</t>
  </si>
  <si>
    <t>09:00AM</t>
  </si>
  <si>
    <t>BOLSA CUADRADO / ROPA</t>
  </si>
  <si>
    <t>B200-00058807</t>
  </si>
  <si>
    <t>JUAN ENRIQUE,TITO, CUEVA</t>
  </si>
  <si>
    <t>YHONATHANTITOCHANAME</t>
  </si>
  <si>
    <t>PQTE NEGRO / ROPA</t>
  </si>
  <si>
    <t>B200-00058808</t>
  </si>
  <si>
    <t>JANET DEL PILAR,ROJAS, YARLEQUE</t>
  </si>
  <si>
    <t>WALTER MANUELGUEVARADELGADO</t>
  </si>
  <si>
    <t>PQTE CARTON/ PERNOS</t>
  </si>
  <si>
    <t>B200-00058809</t>
  </si>
  <si>
    <t>SANDRA,GOMEZ, AGUINAGA</t>
  </si>
  <si>
    <t>NANCYGUERREROESPINAL</t>
  </si>
  <si>
    <t>PQTE AZUL/ DIFRAZ</t>
  </si>
  <si>
    <t>B200-00058810</t>
  </si>
  <si>
    <t>RUTH ISABELOLIVARIDIAZ</t>
  </si>
  <si>
    <t>PQTE CREMA/ DIFRAZ</t>
  </si>
  <si>
    <t>B200-00058811</t>
  </si>
  <si>
    <t>EX ESO</t>
  </si>
  <si>
    <t>B200-00058812</t>
  </si>
  <si>
    <t>JUAN JOSE,CLAVIJO, RUEDA</t>
  </si>
  <si>
    <t>FERNANDOPEREZSILVA</t>
  </si>
  <si>
    <t>CAJITA BLANCA / CARGADOR</t>
  </si>
  <si>
    <t>B200-00058813</t>
  </si>
  <si>
    <t>DORA VIOLETA,RIVERA, COLLANTES</t>
  </si>
  <si>
    <t>B200-00058814</t>
  </si>
  <si>
    <t>GIRO DE 30.00 SOLES</t>
  </si>
  <si>
    <t>B200-00058815</t>
  </si>
  <si>
    <t>CRUZ MARIA,RISCO, SILVA</t>
  </si>
  <si>
    <t>MARIA AGUSTINARISCOSILVA</t>
  </si>
  <si>
    <t>10:48AM</t>
  </si>
  <si>
    <t>PQTE NEGRO / CEREAL</t>
  </si>
  <si>
    <t>BOLSA CRUADRADA / ALBERCA</t>
  </si>
  <si>
    <t>B200-00058816</t>
  </si>
  <si>
    <t>YOSTIN BRANDON,GUEVARA, ZEGARRA</t>
  </si>
  <si>
    <t>DIANA,QUEVEDO, OLIVARES</t>
  </si>
  <si>
    <t>PQTE NEGRO / PEGATINAS</t>
  </si>
  <si>
    <t>B200-00058817</t>
  </si>
  <si>
    <t>EDUIMUÑOZTORRES</t>
  </si>
  <si>
    <t>B200-00058818</t>
  </si>
  <si>
    <t>SARA ENMA,MERINO, LOPEZ</t>
  </si>
  <si>
    <t>OLGA EMPERATRIZCULCASCHIROQUE</t>
  </si>
  <si>
    <t>PQTITO ROJO/ BLUSA</t>
  </si>
  <si>
    <t>B200-00058819</t>
  </si>
  <si>
    <t>YULY,JIMENEZ, TOCTO</t>
  </si>
  <si>
    <t>RICARDOMOGOLLONZAVALA</t>
  </si>
  <si>
    <t>CAJA NEGRA / FOCOS DE PLASTICOA</t>
  </si>
  <si>
    <t>B200-00058820</t>
  </si>
  <si>
    <t>NELLY FLOR,FLORES, SALDAÑA</t>
  </si>
  <si>
    <t>SULEMAFLORESSOLANO</t>
  </si>
  <si>
    <t>PQTITO BLANCO / VITAMINAS</t>
  </si>
  <si>
    <t>B200-00058821</t>
  </si>
  <si>
    <t>ESTRELLA,BRUNO, ATO</t>
  </si>
  <si>
    <t>SACO NEGRO S/G 001-8211</t>
  </si>
  <si>
    <t>B200-00058822</t>
  </si>
  <si>
    <t>LINA,DELGADO, QUISPE</t>
  </si>
  <si>
    <t>CARLOS ALBEROMORAMIO</t>
  </si>
  <si>
    <t>B200-00058823</t>
  </si>
  <si>
    <t>JORGE LUIS,JAIME, RAMOS</t>
  </si>
  <si>
    <t>RAFAELCORREACORREA</t>
  </si>
  <si>
    <t>PQTE BLANCO PLASTIFICADO / BOMBA DE INYECCION REPUESTO</t>
  </si>
  <si>
    <t>B200-00058824</t>
  </si>
  <si>
    <t>RICARDO,CABREJOS, GUTIERREZ</t>
  </si>
  <si>
    <t>CESAR,CABREJOS, FERNANDEZ</t>
  </si>
  <si>
    <t>PQTE CARTON/ MEDECINA</t>
  </si>
  <si>
    <t>B200-00058825</t>
  </si>
  <si>
    <t>CRISTHIAN,CASTRO, ROMERO</t>
  </si>
  <si>
    <t>AARON,FERNANDEZ, GIRON</t>
  </si>
  <si>
    <t>CAJA CHICA BLANCA / REPUESTO DE MOTO</t>
  </si>
  <si>
    <t>B200-00058826</t>
  </si>
  <si>
    <t>KEVIN ALEXIS,GARCIA, FIESTAS</t>
  </si>
  <si>
    <t>JUANAGARCIAMORALES</t>
  </si>
  <si>
    <t>PQTE AZUL PALSTIFICADO/ POLO</t>
  </si>
  <si>
    <t>B200-00058827</t>
  </si>
  <si>
    <t>GRETA MILEYDI,GUEVARA, MORI</t>
  </si>
  <si>
    <t>JHONNY,ZAVALETA, ALVARADO</t>
  </si>
  <si>
    <t>CAJA / VIERES</t>
  </si>
  <si>
    <t>B200-00058828</t>
  </si>
  <si>
    <t>JENNER,ROJAS, CERCADO</t>
  </si>
  <si>
    <t>LIDIOPINGUSMUÑOZ</t>
  </si>
  <si>
    <t>GALONERA BLANCA/ LIQUIDO DE AIRE ACONDICIONADIO</t>
  </si>
  <si>
    <t>B200-00058829</t>
  </si>
  <si>
    <t>DORALISA,ALBERCA, HUAMAN</t>
  </si>
  <si>
    <t>URSULAFLORESFERNANDEZ</t>
  </si>
  <si>
    <t>PQTE LARGO PLASTIFICADO/ PINILLO DE PISO</t>
  </si>
  <si>
    <t>B200-00058830</t>
  </si>
  <si>
    <t>PQTE MARRON/ FOTOS</t>
  </si>
  <si>
    <t>B200-00058831</t>
  </si>
  <si>
    <t>B200-00058832</t>
  </si>
  <si>
    <t>B200-00058833</t>
  </si>
  <si>
    <t>SONIA IRIS,COLAN, CRUZ</t>
  </si>
  <si>
    <t>PQTE MANILA / VISUTERIA</t>
  </si>
  <si>
    <t>B200-00058834</t>
  </si>
  <si>
    <t>ROSALYN ADRIANA,RÍOS, PINZÓN</t>
  </si>
  <si>
    <t>FERNANDO IVAN,MOGOLLON, CESPEDES</t>
  </si>
  <si>
    <t>B200-00058835</t>
  </si>
  <si>
    <t>RAYMOND,ATOCHE, MONTENEGRO</t>
  </si>
  <si>
    <t>ALEJANDRAATOCHEMONTENEGRO</t>
  </si>
  <si>
    <t>PQTE BLANCO PLASTIDFICADO/ ROPA</t>
  </si>
  <si>
    <t>B200-00058836</t>
  </si>
  <si>
    <t>MILTON CESAR,LACHIRA, MARTINEZ</t>
  </si>
  <si>
    <t>FRANCISCOLACHIRAMARTINEZ</t>
  </si>
  <si>
    <t>CAJA CON AMARILLO AYUDIN/ VITAMINAS</t>
  </si>
  <si>
    <t>B200-00058837</t>
  </si>
  <si>
    <t>JUAN ARTURO,RAZURI, DAVILA</t>
  </si>
  <si>
    <t>FELIPE ENRIQUEVELAGARCIA</t>
  </si>
  <si>
    <t>PQTITO CELULAR USADO</t>
  </si>
  <si>
    <t>B200-00058838</t>
  </si>
  <si>
    <t>SEGUNDO ROSAS,GUEVARA, NUÑEZ</t>
  </si>
  <si>
    <t>B200-00058839</t>
  </si>
  <si>
    <t>TIMBOS AZULES / MONDOGO</t>
  </si>
  <si>
    <t>B200-00058840</t>
  </si>
  <si>
    <t>PAULA,GARCIA, COLAN</t>
  </si>
  <si>
    <t>MARIA GRAZZIACHINIMORI</t>
  </si>
  <si>
    <t>PQTE NEGRO/ PELUCHE</t>
  </si>
  <si>
    <t>B200-00058841</t>
  </si>
  <si>
    <t>SARA TATIANA,ROJAS, AREVALO</t>
  </si>
  <si>
    <t>ISABELGALLOHASEKAWA</t>
  </si>
  <si>
    <t>CAJA CHICA CARTON/ ROPA</t>
  </si>
  <si>
    <t>B200-00058842</t>
  </si>
  <si>
    <t>RUBEN JESUS,DELACRUZ, LUCERO</t>
  </si>
  <si>
    <t>BRAYAN JUNIOR,URBINA, SOLANO</t>
  </si>
  <si>
    <t>PQTE NEGRO / PRODUCTOS</t>
  </si>
  <si>
    <t>B200-00058843</t>
  </si>
  <si>
    <t>SANTOS,GONZALES, MORENO</t>
  </si>
  <si>
    <t>RUBEN MARCOS,JIMENEZ, PINEDA</t>
  </si>
  <si>
    <t>SACO BLANCO/ MACA AVENA</t>
  </si>
  <si>
    <t>B200-00058844</t>
  </si>
  <si>
    <t>MANUEL,DELA CRUZ, MARTINEZ</t>
  </si>
  <si>
    <t>DEILY DORELLYDELGADODELGADO</t>
  </si>
  <si>
    <t>PQTE BLANCO / SOCATES</t>
  </si>
  <si>
    <t>B200-00058845</t>
  </si>
  <si>
    <t>JUAN,PEREZ, TAIPE</t>
  </si>
  <si>
    <t>B200-00058846</t>
  </si>
  <si>
    <t>CLAUDIA ALELY,RUIDIAS, RAYCO</t>
  </si>
  <si>
    <t>MARICARMEN,RUIDIAS, RAYCO</t>
  </si>
  <si>
    <t>PQTE VERDE/ BILLETAS ZAPATILLAS</t>
  </si>
  <si>
    <t>B200-00058847</t>
  </si>
  <si>
    <t>BERTHA,ALDANA, JARAMILLO</t>
  </si>
  <si>
    <t>ROSA MERCEDESALDANAJARAMILLO</t>
  </si>
  <si>
    <t>B200-00058848</t>
  </si>
  <si>
    <t>KIARA,NEVADO, SILVA</t>
  </si>
  <si>
    <t>JUAN PABLO,SILVA, RIVERA</t>
  </si>
  <si>
    <t>CAJA BLANCA / MEDICINA</t>
  </si>
  <si>
    <t>B200-00058850</t>
  </si>
  <si>
    <t>SEBASTIAN ALBERTO,RAMOS, SALAS</t>
  </si>
  <si>
    <t>MAGALYLEONJULCA</t>
  </si>
  <si>
    <t>BOLSA ROSADA / ZAPATOS</t>
  </si>
  <si>
    <t>B200-00058851</t>
  </si>
  <si>
    <t>ALDO,VITE, CARDOZA</t>
  </si>
  <si>
    <t>B200-00058852</t>
  </si>
  <si>
    <t>LUZ ANITA,DAVILA, TORRES</t>
  </si>
  <si>
    <t>ROBINSON,BARBARAN, RODRIGUEZ</t>
  </si>
  <si>
    <t>ATADO DOS CAJAS PLASTIFICADAS / ZAPATOS</t>
  </si>
  <si>
    <t>B200-00058853</t>
  </si>
  <si>
    <t>REYNA,DELGADO, HURTADO</t>
  </si>
  <si>
    <t>SALATIELMEGORUIZ</t>
  </si>
  <si>
    <t>PAQUETE BLANCO / ROPA Y ZAPATILLAS</t>
  </si>
  <si>
    <t>B200-00058854</t>
  </si>
  <si>
    <t>JUDITH,NIÑO, INGA</t>
  </si>
  <si>
    <t>MARIA CRISTINA,GARCIA, CUNGUIA</t>
  </si>
  <si>
    <t>BOLSA NEGRA / CHALECOS</t>
  </si>
  <si>
    <t>B200-00058855</t>
  </si>
  <si>
    <t>MARIA MARILU,OLANO, DELGADO</t>
  </si>
  <si>
    <t>VANESSASAAVEDRAOLANO</t>
  </si>
  <si>
    <t>CAJA / ROPA Y FRUTA</t>
  </si>
  <si>
    <t>B200-00058856</t>
  </si>
  <si>
    <t>ANGELICA MARIBEL,QUIROZ, JARA</t>
  </si>
  <si>
    <t>LUCILASANTISTEBANTELLO</t>
  </si>
  <si>
    <t>PAQUETE VERDE / ZAPATOS</t>
  </si>
  <si>
    <t>B200-00058857</t>
  </si>
  <si>
    <t>LINO,CHINGUEL, BRUNO</t>
  </si>
  <si>
    <t>DEMETRIO ORLANDO,CHINGUEL, LABAN</t>
  </si>
  <si>
    <t>CAJA / LIBROS</t>
  </si>
  <si>
    <t>B200-00058858</t>
  </si>
  <si>
    <t>LUIS GUILLERMO,REQUE, FLORES</t>
  </si>
  <si>
    <t>ALBINO,VITE, FIESTAS</t>
  </si>
  <si>
    <t>CAJA NEGRA / GPS</t>
  </si>
  <si>
    <t>B200-00058859</t>
  </si>
  <si>
    <t>ATADO DOS PAQUETES / REPUESTOS</t>
  </si>
  <si>
    <t>B200-00058860</t>
  </si>
  <si>
    <t>BRAULIO ANTONIO,VELEZ, BUSTAMANTE</t>
  </si>
  <si>
    <t>HUGOLLONTOPOLIVERA</t>
  </si>
  <si>
    <t>CAJA BLANCA / REPUESTOS</t>
  </si>
  <si>
    <t>B200-00058861</t>
  </si>
  <si>
    <t>CARMEN,GUERRERO, ESQUEN</t>
  </si>
  <si>
    <t>GISELADIAZCASTRO</t>
  </si>
  <si>
    <t>CAJA BLANCA / PASTILLAS</t>
  </si>
  <si>
    <t>B200-00058862</t>
  </si>
  <si>
    <t>YRMA,ACUÑA, CORREA</t>
  </si>
  <si>
    <t>PATRICIACASTILLOACUÑA</t>
  </si>
  <si>
    <t>B200-00058863</t>
  </si>
  <si>
    <t>MAIRA SIOMARA,PAUTA, ORTIZ</t>
  </si>
  <si>
    <t>MARIOASALASCARBAJAL</t>
  </si>
  <si>
    <t>CAJA / ADORNOS</t>
  </si>
  <si>
    <t>B200-00058864</t>
  </si>
  <si>
    <t>GUILLERMO MARTIN,CANALES, HIDALGO</t>
  </si>
  <si>
    <t>SEGUNDO MARIANOMUÑOZOROZCO</t>
  </si>
  <si>
    <t>PAQUETE / MARMOL</t>
  </si>
  <si>
    <t>B200-00058865</t>
  </si>
  <si>
    <t>ELVA ARMIDA,LLONTOP, CASTRO</t>
  </si>
  <si>
    <t>MARIACASTROTORRES</t>
  </si>
  <si>
    <t>SOBRE BLANCO / DOC</t>
  </si>
  <si>
    <t>B200-00058866</t>
  </si>
  <si>
    <t>JORGE ALEJANDRO,CASTRO, CHAVEZ</t>
  </si>
  <si>
    <t>DIEGOPUICONASCOY</t>
  </si>
  <si>
    <t>CAJA PEQUEÑA / DISCO DURO</t>
  </si>
  <si>
    <t>B200-00058867</t>
  </si>
  <si>
    <t>SACO AMARILLO SG 1 / 5334</t>
  </si>
  <si>
    <t>B200-00058868</t>
  </si>
  <si>
    <t>MARJORIE,GARCIA, CORNEJO</t>
  </si>
  <si>
    <t>MARIANAVILLARDE GARCIA</t>
  </si>
  <si>
    <t>SOBRE MANILA / PASTILLAS</t>
  </si>
  <si>
    <t>B200-00058869</t>
  </si>
  <si>
    <t>ROSANGELA,RAMIREZ, CHAPILLIQUEN</t>
  </si>
  <si>
    <t>LUIS ANTONIO,RAMIREZ, ZARATE</t>
  </si>
  <si>
    <t>B200-00058870</t>
  </si>
  <si>
    <t>CESAR AUGUSTO,QUESQUEN, PALACIOS</t>
  </si>
  <si>
    <t>MANUELCHEROATOCHE</t>
  </si>
  <si>
    <t>SACO BLANCO SG 1 / 431</t>
  </si>
  <si>
    <t>B200-00058871</t>
  </si>
  <si>
    <t>DARWINZAQUINAULARUEDA</t>
  </si>
  <si>
    <t>CAJA BLANCA /* ACCESORIOS</t>
  </si>
  <si>
    <t>B200-00058872</t>
  </si>
  <si>
    <t>SADYREMIGIOSOPLAPUCO</t>
  </si>
  <si>
    <t>CAJA BLANCA / ACCEOSRIOS</t>
  </si>
  <si>
    <t>B200-00058873</t>
  </si>
  <si>
    <t>HERMES JOEL,ELERA, CONTRERAS</t>
  </si>
  <si>
    <t>MARISOLELERACONTRERAS</t>
  </si>
  <si>
    <t>B200-00058874</t>
  </si>
  <si>
    <t>HARVEY JAVIER,GARCIA, LEON</t>
  </si>
  <si>
    <t>DEYSI LUCIA,NAVARRO, MORANTE</t>
  </si>
  <si>
    <t>CAJA BLANCA / PAPEL</t>
  </si>
  <si>
    <t>B200-00058875</t>
  </si>
  <si>
    <t>HUGO,BERECHE, NIÑO</t>
  </si>
  <si>
    <t>MANUELCARRASCOESPINOZA</t>
  </si>
  <si>
    <t>B200-00058876</t>
  </si>
  <si>
    <t>CESAR STEPHANO,MACEDA, TANG</t>
  </si>
  <si>
    <t>CESARMACEDASALDARRIAGA</t>
  </si>
  <si>
    <t>CAJA EN BOLSA / ZAPATILLAS</t>
  </si>
  <si>
    <t>B200-00058877</t>
  </si>
  <si>
    <t>WALTER,CHILCON, MONTEZA</t>
  </si>
  <si>
    <t>SACO AZUL / ROPA</t>
  </si>
  <si>
    <t>B200-00058878</t>
  </si>
  <si>
    <t>ERICK HENRRY,VERONA, CORREA</t>
  </si>
  <si>
    <t>JOSEBURGAISUIZA</t>
  </si>
  <si>
    <t>CAJA / DULCES</t>
  </si>
  <si>
    <t>B200-00058879</t>
  </si>
  <si>
    <t>LUIS ARMANDO,LITANO, DURAND</t>
  </si>
  <si>
    <t>B200-00058880</t>
  </si>
  <si>
    <t>CRISTIAN LUIS,NAFAC, DIAZ</t>
  </si>
  <si>
    <t>GIANFRANCO ALTOBELLI,CORDOVA, CALLE</t>
  </si>
  <si>
    <t>CAJA / BOTELLAS</t>
  </si>
  <si>
    <t>B200-00058881</t>
  </si>
  <si>
    <t>JULIO,CAJUSOL, RIVERA</t>
  </si>
  <si>
    <t>JOSEORTEGABRAVO</t>
  </si>
  <si>
    <t>CAJA DE QUESO</t>
  </si>
  <si>
    <t>B200-00058882</t>
  </si>
  <si>
    <t>B200-00058883</t>
  </si>
  <si>
    <t>WALTER,LOPEZ, VACA</t>
  </si>
  <si>
    <t>JUANORTIZVILLEGAS</t>
  </si>
  <si>
    <t>SACO BLANCO / POLVO</t>
  </si>
  <si>
    <t>PAQUETE NEGRO / FOLLETOS</t>
  </si>
  <si>
    <t>B200-00058884</t>
  </si>
  <si>
    <t>MENDOZA,CARMEN, PERCY</t>
  </si>
  <si>
    <t>09:56PM</t>
  </si>
  <si>
    <t>B200-00058885</t>
  </si>
  <si>
    <t>B200-00058893</t>
  </si>
  <si>
    <t>CRIOLLO,CAMPOS, AMELIA</t>
  </si>
  <si>
    <t>EXCESOXX</t>
  </si>
  <si>
    <t>B200-00058894</t>
  </si>
  <si>
    <t>LELIS,SILVA, TORRES</t>
  </si>
  <si>
    <t>SAULNUÑEZSILVA</t>
  </si>
  <si>
    <t>CAJITA ROSADA/COMESTIBLES</t>
  </si>
  <si>
    <t>B200-00058895</t>
  </si>
  <si>
    <t>ARCADIO LUCIANO,RUIZ, GUEVARA</t>
  </si>
  <si>
    <t>B200-00058896</t>
  </si>
  <si>
    <t>ANAMELBA,CAMPOS, AROSEMENA</t>
  </si>
  <si>
    <t>BERTHALOZADACOLONNA</t>
  </si>
  <si>
    <t>07:18AM</t>
  </si>
  <si>
    <t>CAJA CAPRI/FRUTA</t>
  </si>
  <si>
    <t>B200-00058897</t>
  </si>
  <si>
    <t>MILAGROS YOLANDA,GUERRERO, ALAMO</t>
  </si>
  <si>
    <t>07:19AM</t>
  </si>
  <si>
    <t>B200-00058898</t>
  </si>
  <si>
    <t>ELENA,CARBAJAL, SIAPO</t>
  </si>
  <si>
    <t>B200-00058899</t>
  </si>
  <si>
    <t>MARIA MAGDALENA,MONTALVAN, DE CHAFLOQUE</t>
  </si>
  <si>
    <t>ROSACHAFLOQUEMONTALVAN</t>
  </si>
  <si>
    <t>PAQUETE NEGRO/MEDIICNA</t>
  </si>
  <si>
    <t>B200-00058900</t>
  </si>
  <si>
    <t>GILARY LIZETH,SILVA, ABANTO</t>
  </si>
  <si>
    <t>CYNDI NAYELI,SILVA, ABANTO</t>
  </si>
  <si>
    <t>CAJA BLANCA/COMETSIBLES</t>
  </si>
  <si>
    <t>B200-00058901</t>
  </si>
  <si>
    <t>STEBANNYCUEVABOULANGGER</t>
  </si>
  <si>
    <t>FRASCO BLANCO/PASTILLAS</t>
  </si>
  <si>
    <t>B200-00058902</t>
  </si>
  <si>
    <t>ANA CAROLINA,SONO, REYES</t>
  </si>
  <si>
    <t>HUGO ALEJANDRO,TTACCA, DAVILA</t>
  </si>
  <si>
    <t>PAQUETE NEGRO /COLCHITAS</t>
  </si>
  <si>
    <t>B200-00058903</t>
  </si>
  <si>
    <t>EMILIORAMIREZRAMOS</t>
  </si>
  <si>
    <t>FLORARAMIREZDE ARICA</t>
  </si>
  <si>
    <t>B200-00058904</t>
  </si>
  <si>
    <t>TEOFILA,CORONEL, TORRES</t>
  </si>
  <si>
    <t>LUISCORTEZSAMANIEGO</t>
  </si>
  <si>
    <t>CAJA CUY</t>
  </si>
  <si>
    <t>B200-00058905</t>
  </si>
  <si>
    <t>ROBERTH,ANTICONA, YUPANQUI</t>
  </si>
  <si>
    <t>08:28AM</t>
  </si>
  <si>
    <t>B200-00058906</t>
  </si>
  <si>
    <t>ELVIS,NEIRA, MEDINA</t>
  </si>
  <si>
    <t>B200-00058907</t>
  </si>
  <si>
    <t>VALLE,GUERRERO, MARIA NELIDA</t>
  </si>
  <si>
    <t>CESARPEÑADOMADOR</t>
  </si>
  <si>
    <t>CAJA BLANCA/MAQUINITA</t>
  </si>
  <si>
    <t>B200-00058908</t>
  </si>
  <si>
    <t>MANUEL DANY,FALEN, CASTAÑEDA</t>
  </si>
  <si>
    <t>MANUEL DANNY,FALEN, CASTAÑEDA</t>
  </si>
  <si>
    <t>B200-00058909</t>
  </si>
  <si>
    <t>HENRRY OMAR,TEQUE, LLENQUE</t>
  </si>
  <si>
    <t>PEDRO MANUEL,CASTILLO, FARFAN</t>
  </si>
  <si>
    <t>B200-00058910</t>
  </si>
  <si>
    <t>DENILSON,ADRIANZEN, PINTADO</t>
  </si>
  <si>
    <t>09:22AM</t>
  </si>
  <si>
    <t>MALETA EN BOLSA VERDE/ROPA</t>
  </si>
  <si>
    <t>B200-00058911</t>
  </si>
  <si>
    <t>NICANORDAVILAREYES</t>
  </si>
  <si>
    <t>CAJA ROJA/ROPA</t>
  </si>
  <si>
    <t>B200-00058912</t>
  </si>
  <si>
    <t>MIGUEL ANGEL,PEREYRA, CHAVEZ</t>
  </si>
  <si>
    <t>LUIS MIGUEL,ITURREGUI, ARBAIZA</t>
  </si>
  <si>
    <t>CAJITA AZUL/REPUESTO</t>
  </si>
  <si>
    <t>B200-00058913</t>
  </si>
  <si>
    <t>NANCY,BUSTAMANTE, DE CADENILLAS</t>
  </si>
  <si>
    <t>AMELIAGARCESDE BERNABE</t>
  </si>
  <si>
    <t>CAJA /DULCES</t>
  </si>
  <si>
    <t>B200-00058914</t>
  </si>
  <si>
    <t>JOSE RUBEN,CARRASCO, TORRES</t>
  </si>
  <si>
    <t>ERGIOLAZAROCHUNGA</t>
  </si>
  <si>
    <t>09:54AM</t>
  </si>
  <si>
    <t>PAUTE NEGRO/ROPA</t>
  </si>
  <si>
    <t>B200-00058915</t>
  </si>
  <si>
    <t>TRIUNFO,SANCHEZ, GOICOCHEA</t>
  </si>
  <si>
    <t>EDWINVILELAMENDOZA</t>
  </si>
  <si>
    <t>PAQUETE NEGRO/TECNOFAN</t>
  </si>
  <si>
    <t>B200-00058916</t>
  </si>
  <si>
    <t>ESTEVINA,PINZON, QUEREBALU</t>
  </si>
  <si>
    <t>JOSE MIGUELBALLONAJIMENEZ</t>
  </si>
  <si>
    <t>B200-00058917</t>
  </si>
  <si>
    <t>KATHERINE,BOYER, GUERRERO</t>
  </si>
  <si>
    <t>CAROLGUERREROVARGAS</t>
  </si>
  <si>
    <t>PAQUETE VERDE/ROPA</t>
  </si>
  <si>
    <t>B200-00058919</t>
  </si>
  <si>
    <t>CAJA /PRODUCTOS NATURALES</t>
  </si>
  <si>
    <t>B200-00058920</t>
  </si>
  <si>
    <t>JORGE,FERNANDEZ, CALDERON</t>
  </si>
  <si>
    <t>YUSELYPINEDOGUEVARA</t>
  </si>
  <si>
    <t>PAQUETE CARTON/ROPA</t>
  </si>
  <si>
    <t>B200-00058921</t>
  </si>
  <si>
    <t>LUIS MIGUEL,SANDOVAL, INGA</t>
  </si>
  <si>
    <t>EXCEOXX</t>
  </si>
  <si>
    <t>B200-00058922</t>
  </si>
  <si>
    <t>MARISABEL DEL CARMEN,GARCIA, UBILLUS</t>
  </si>
  <si>
    <t>MARTINNIZAMATEXEIRA</t>
  </si>
  <si>
    <t>10:53AM</t>
  </si>
  <si>
    <t>B200-00058923</t>
  </si>
  <si>
    <t>MONICASALAZARADRIANZEN</t>
  </si>
  <si>
    <t>DODASALDARRIAGACAVER</t>
  </si>
  <si>
    <t>B200-00058924</t>
  </si>
  <si>
    <t>JESUS,CHUNGA, CHERO</t>
  </si>
  <si>
    <t>B200-00058925</t>
  </si>
  <si>
    <t>WINSTONNECIOSUPGASTELO</t>
  </si>
  <si>
    <t>NERYCHEROTEJEDA</t>
  </si>
  <si>
    <t>CAJA CHICA/PRODUCTO NATURAL</t>
  </si>
  <si>
    <t>B200-00058926</t>
  </si>
  <si>
    <t>RENATO EDU,NAVARRO, MINGELA</t>
  </si>
  <si>
    <t>RIQUELMER VIDAL,ZAQUINAULA, REYES</t>
  </si>
  <si>
    <t>CAJA/MASCARILLA</t>
  </si>
  <si>
    <t>B200-00058927</t>
  </si>
  <si>
    <t>HECTORESCOBAROTERO</t>
  </si>
  <si>
    <t>CAJA /PRODUCTOS VETERINARIOS</t>
  </si>
  <si>
    <t>B200-00058928</t>
  </si>
  <si>
    <t>BETTYCHOZOPEÑA</t>
  </si>
  <si>
    <t>TIMBOS/MENUDENCIA</t>
  </si>
  <si>
    <t>B200-00058929</t>
  </si>
  <si>
    <t>MARIA JULIANA,PUICAN, FARROÑAY</t>
  </si>
  <si>
    <t>CARMENYOVERAESTRADA</t>
  </si>
  <si>
    <t>PAQUETE NEGRO/GORROS</t>
  </si>
  <si>
    <t>B200-00058930</t>
  </si>
  <si>
    <t>CARLOS ANTONIO,VALLE, FALLA</t>
  </si>
  <si>
    <t>JIMMYCACHAYLLAJA</t>
  </si>
  <si>
    <t>CAJA PLANA /FOLLETOS</t>
  </si>
  <si>
    <t>B200-00058931</t>
  </si>
  <si>
    <t>JESUSROJASMEYCELO</t>
  </si>
  <si>
    <t>PAQUETE CARTON/FOTOS</t>
  </si>
  <si>
    <t>B200-00058932</t>
  </si>
  <si>
    <t>JULIO,DAVILA, OBLITAS</t>
  </si>
  <si>
    <t>CIDELI PAOLA,OBLITAS, REQUEJO</t>
  </si>
  <si>
    <t>11:49AM</t>
  </si>
  <si>
    <t>CAJA DOC</t>
  </si>
  <si>
    <t>B200-00058933</t>
  </si>
  <si>
    <t>VALENTIN,NEYRA, GUERRERO</t>
  </si>
  <si>
    <t>B200-00058934</t>
  </si>
  <si>
    <t>GLADYS,MALCA, REQUE</t>
  </si>
  <si>
    <t>MADALEYNI,CHOCAN, GUERRERO</t>
  </si>
  <si>
    <t>PAQUETES MANIQUIS</t>
  </si>
  <si>
    <t>B200-00058935</t>
  </si>
  <si>
    <t>NEYDICARRIONALBERCA</t>
  </si>
  <si>
    <t>PAQUETE NEGRO PEGATINA AB/172</t>
  </si>
  <si>
    <t>B200-00058936</t>
  </si>
  <si>
    <t>JOSE,CASTAÑEDA, OTSU</t>
  </si>
  <si>
    <t>ADELAIDARIMBALDODE CASTAÑEDA</t>
  </si>
  <si>
    <t>CAJA PRIMOR/ROPA</t>
  </si>
  <si>
    <t>B200-00058937</t>
  </si>
  <si>
    <t>CARLOS ALEJANDRO,AZNARAN, UTARRA</t>
  </si>
  <si>
    <t>ROSAAZNARANVIGO</t>
  </si>
  <si>
    <t>TAPER GRANDE /PELUCHES</t>
  </si>
  <si>
    <t>B200-00058938</t>
  </si>
  <si>
    <t>PERLA,VELIZ, ELIAS</t>
  </si>
  <si>
    <t>RAMOSADANAQUEVICTOR</t>
  </si>
  <si>
    <t>CAJITA PEQUEÑA /COLLAR</t>
  </si>
  <si>
    <t>B200-00058939</t>
  </si>
  <si>
    <t>CHARLIE JESUS,VILLEGAS, PAICO</t>
  </si>
  <si>
    <t>NANCY MILAGROS,NUÑEZ, FARFAN</t>
  </si>
  <si>
    <t>B200-00058940</t>
  </si>
  <si>
    <t>LUIS EDUARDO,LECCA, BAZAN</t>
  </si>
  <si>
    <t>VANNIAANDALUZCARDOZA</t>
  </si>
  <si>
    <t>PAQUETE AZUL/ZAPATOS</t>
  </si>
  <si>
    <t>B200-00058941</t>
  </si>
  <si>
    <t>ELMER JESUS,NEVADO, POZADA</t>
  </si>
  <si>
    <t>GINAVENTURAHERRERA</t>
  </si>
  <si>
    <t>B200-00058942</t>
  </si>
  <si>
    <t>EDWERNEYRAIZQUIERDO</t>
  </si>
  <si>
    <t>JACINTOGUERREROPEÑA</t>
  </si>
  <si>
    <t>CAJA PLANA/REPUESTO DE MOTO</t>
  </si>
  <si>
    <t>B200-00058943</t>
  </si>
  <si>
    <t>LUIS,ADANAQUE, PANDURO</t>
  </si>
  <si>
    <t>LUISADANAQUEPANDURO</t>
  </si>
  <si>
    <t>CAJAS /CUNA</t>
  </si>
  <si>
    <t>COLCHON BB</t>
  </si>
  <si>
    <t>B200-00058944</t>
  </si>
  <si>
    <t>LUIS GERALD,NAPANGA, PANDURO</t>
  </si>
  <si>
    <t>JOSESERNAQUECHERO</t>
  </si>
  <si>
    <t>CAJA NEGRA/ARTESANIA</t>
  </si>
  <si>
    <t>B200-00058945</t>
  </si>
  <si>
    <t>PEDRO,BURGOS, VASQUEZ</t>
  </si>
  <si>
    <t>DISELACABRERAHEREDIA</t>
  </si>
  <si>
    <t>PAQUETE NEGRO SB/5151</t>
  </si>
  <si>
    <t>B200-00058946</t>
  </si>
  <si>
    <t>JESUS AMAIBALY,RAMOS, CRUZ</t>
  </si>
  <si>
    <t>RAMOSCRUZMARY</t>
  </si>
  <si>
    <t>CAJA CLOROX/ROPA</t>
  </si>
  <si>
    <t>B200-00058947</t>
  </si>
  <si>
    <t>JESUSRAMOSESTRADA</t>
  </si>
  <si>
    <t>MALETIN NEGRO/ROPA</t>
  </si>
  <si>
    <t>BICICLETA USADA</t>
  </si>
  <si>
    <t>SACOS BLANCOS/ROPA</t>
  </si>
  <si>
    <t>MESITA FORRADA DE NEGRO</t>
  </si>
  <si>
    <t>B200-00058948</t>
  </si>
  <si>
    <t>B200-00058949</t>
  </si>
  <si>
    <t>MARIA GEORGINA,TORRES, VALLEJOS</t>
  </si>
  <si>
    <t>DANIELSANCHEZGRANDA</t>
  </si>
  <si>
    <t>CAJA AZUL/ESPEJO DE CARRO</t>
  </si>
  <si>
    <t>B200-00058950</t>
  </si>
  <si>
    <t>JUREK FRANCISCO,SOLIS, TURKOWSKY</t>
  </si>
  <si>
    <t>FIORELLA,PEÑA, MAZA</t>
  </si>
  <si>
    <t>CAJITA BLANCA/TARJETAS</t>
  </si>
  <si>
    <t>B200-00058951</t>
  </si>
  <si>
    <t>ECHEVERRE,ECHEVERRE, SANDRA</t>
  </si>
  <si>
    <t>MARISELA YANET,HUAMAN, MALDONADO</t>
  </si>
  <si>
    <t>CAJA NEGRA/TAPERS</t>
  </si>
  <si>
    <t>B200-00058952</t>
  </si>
  <si>
    <t>CESARCHAVEZFERNANDEZ</t>
  </si>
  <si>
    <t>MARIAALAYOLOZADA</t>
  </si>
  <si>
    <t>B200-00058953</t>
  </si>
  <si>
    <t>SIXTO,PERALTA, VIDAURRE</t>
  </si>
  <si>
    <t>LIDIA ISABELPALOMINOZAPATA</t>
  </si>
  <si>
    <t>B200-00058954</t>
  </si>
  <si>
    <t>ECESO</t>
  </si>
  <si>
    <t>B200-00058955</t>
  </si>
  <si>
    <t>MIGUEL,AGUIRRE, AREVALO</t>
  </si>
  <si>
    <t>TATIANAAGUIRREAREVALO</t>
  </si>
  <si>
    <t>PAQUETE PLASTIFICADO / CELULAR USADO</t>
  </si>
  <si>
    <t>B200-00058956</t>
  </si>
  <si>
    <t>EDUARDO ALONSO,OLIVERA, JUNCHAYA</t>
  </si>
  <si>
    <t>SANTIAGOOLIVERAJUNCO</t>
  </si>
  <si>
    <t>B200-00058957</t>
  </si>
  <si>
    <t>AXEL,PASCUAL, TORRES</t>
  </si>
  <si>
    <t>JOSEPASCUALALCANTARA</t>
  </si>
  <si>
    <t>B200-00058958</t>
  </si>
  <si>
    <t>SHEYLA,CARDOZO, MORENO</t>
  </si>
  <si>
    <t>MERVELISBEJARANOCEDEÑO</t>
  </si>
  <si>
    <t>B200-00058959</t>
  </si>
  <si>
    <t>LUIS,CARRAZCO, OBISPO</t>
  </si>
  <si>
    <t>LEONELOBISPODELGADO</t>
  </si>
  <si>
    <t>CAJA / REHIDRATANTES</t>
  </si>
  <si>
    <t>B200-00058960</t>
  </si>
  <si>
    <t>JIMYRAMONGARCIA</t>
  </si>
  <si>
    <t>CAJAS / PRODCUTOS NATURALES</t>
  </si>
  <si>
    <t>B200-00058961</t>
  </si>
  <si>
    <t>NORBIL DAVID,RUIZ, GUERRERO</t>
  </si>
  <si>
    <t>MILTON DAVID,RUIZ, ROJAS</t>
  </si>
  <si>
    <t>SOBRE MANILA PEQUEÑO / DOC</t>
  </si>
  <si>
    <t>B200-00058962</t>
  </si>
  <si>
    <t>EDGAR ARTURO,CASTILLO, VELEZ</t>
  </si>
  <si>
    <t>VANESSA ELIZABETH,SANCHEZ, LOAYZA</t>
  </si>
  <si>
    <t>PAQUETE MANILA / PERFUME</t>
  </si>
  <si>
    <t>B200-00058963</t>
  </si>
  <si>
    <t>JHOAN ADALBERTO,CHIROQUE, ARIAS</t>
  </si>
  <si>
    <t>MARIA MARGARITA,ARIAS, NU?EZ</t>
  </si>
  <si>
    <t>B200-00058964</t>
  </si>
  <si>
    <t>MEDALITH JOHANA,PEREZ, QUISPE</t>
  </si>
  <si>
    <t>CRISTHIANTICLLAQUISPE</t>
  </si>
  <si>
    <t>BOLSA VERDE A RAYAS / BIZCOCHOS</t>
  </si>
  <si>
    <t>B200-00058965</t>
  </si>
  <si>
    <t>BRANDON ALEJANDRO,GASTELO, CABRERA</t>
  </si>
  <si>
    <t>ERMITACABRERALUNA</t>
  </si>
  <si>
    <t>B200-00058966</t>
  </si>
  <si>
    <t>SUSAN MARGARITA,UCHOFEN, LA ROSA</t>
  </si>
  <si>
    <t>LILIBETH,HERNANDEZ, BERMEO</t>
  </si>
  <si>
    <t>BOLSA AMARILLA / ROPA</t>
  </si>
  <si>
    <t>B200-00058967</t>
  </si>
  <si>
    <t>NORMA,CACHAY, SANTOS</t>
  </si>
  <si>
    <t>EXCESO.</t>
  </si>
  <si>
    <t>B200-00058968</t>
  </si>
  <si>
    <t>JOSE FRANCISCO,MORALES, CHANTA</t>
  </si>
  <si>
    <t>INGRID VANESSA,CAJO, RUIZ</t>
  </si>
  <si>
    <t>BOLSA BLANCA / ROPA</t>
  </si>
  <si>
    <t>B200-00058969</t>
  </si>
  <si>
    <t>MARIA CLOTILDE,ROQUE, RAMIREZ</t>
  </si>
  <si>
    <t>CARLOSATOCHEROQUE</t>
  </si>
  <si>
    <t>B200-00058970</t>
  </si>
  <si>
    <t>ROGER,CABREJOS, ORTIZ</t>
  </si>
  <si>
    <t>MAXIMOSANTINODAR</t>
  </si>
  <si>
    <t>CAJA / BIZCOCHOS</t>
  </si>
  <si>
    <t>B200-00058971</t>
  </si>
  <si>
    <t>JHONATHAN,ZAPATA, HUARANGA</t>
  </si>
  <si>
    <t>SEGUNDO HIPOLITO,VALLES, TINEO</t>
  </si>
  <si>
    <t>B200-00058972</t>
  </si>
  <si>
    <t>HILARIO,ANTON, ZEVALLOS</t>
  </si>
  <si>
    <t>ESTEFANYBECERRAGRANDA</t>
  </si>
  <si>
    <t>CAJA BLANCA / LICUADORA USADA</t>
  </si>
  <si>
    <t>B200-00058973</t>
  </si>
  <si>
    <t>TATIANA FERNANDA,PAUCAR, ALVAREZ</t>
  </si>
  <si>
    <t>LORELYMERINOZAPATA</t>
  </si>
  <si>
    <t>BOLSA ROSADA DE PAPEL / MAQUILLAJE</t>
  </si>
  <si>
    <t>B200-00058974</t>
  </si>
  <si>
    <t>WIGBERTO,RODRIGUEZ, LOZADA</t>
  </si>
  <si>
    <t>MAGALYMONTENEGROJAURY</t>
  </si>
  <si>
    <t>PAQUETE ROJO PLASTIFICADO / UTILES</t>
  </si>
  <si>
    <t>B200-00058975</t>
  </si>
  <si>
    <t>JOSIAS,HUAMAN, MORALES</t>
  </si>
  <si>
    <t>FRANK EDWIN,MONDRAGON, ROJAS</t>
  </si>
  <si>
    <t>B200-00058976</t>
  </si>
  <si>
    <t>SAULO,AGUIRRE, ZEVALLOS</t>
  </si>
  <si>
    <t>LUISORBEGOSOSALAZAR</t>
  </si>
  <si>
    <t>B200-00058977</t>
  </si>
  <si>
    <t>BELGICA ALEXANDRA,PESANTES, TOCTO</t>
  </si>
  <si>
    <t>ROYCE,LOPEZ, NAYRA</t>
  </si>
  <si>
    <t>CAJA EN BOLSA BLANCA / ZAPATILLAS</t>
  </si>
  <si>
    <t>B200-00058978</t>
  </si>
  <si>
    <t>JUAN FRANCISCO,OLIVOS, PERAMAS</t>
  </si>
  <si>
    <t>B200-00058979</t>
  </si>
  <si>
    <t>MARLON JUNIOR,PEREZ, SERNA</t>
  </si>
  <si>
    <t>NICOLASPEREZLOPEZ</t>
  </si>
  <si>
    <t>BOLSA VERDE / UTILES DE LIMPIEZA</t>
  </si>
  <si>
    <t>B200-00058980</t>
  </si>
  <si>
    <t>DEINER CRISTHIAN,BAUTISTA, GOMEZ</t>
  </si>
  <si>
    <t>B200-00058981</t>
  </si>
  <si>
    <t>B200-00058990</t>
  </si>
  <si>
    <t>JESUS MARIA,RAMIREZ, LEYTON</t>
  </si>
  <si>
    <t>JESSICA MARIAOROZCORAMIREZ</t>
  </si>
  <si>
    <t>TAPER TRANSPARENTE GRANDE / ROPA</t>
  </si>
  <si>
    <t>B200-00058991</t>
  </si>
  <si>
    <t>BRIGUETTEQUEVEDOFOSSA</t>
  </si>
  <si>
    <t>06:35AM</t>
  </si>
  <si>
    <t>PQTE NEGRO / PLASTICOS MACETEROS</t>
  </si>
  <si>
    <t>B200-00058992</t>
  </si>
  <si>
    <t>MARTIN,CHIPA, GUTIERREZ</t>
  </si>
  <si>
    <t>EXCXESOXX</t>
  </si>
  <si>
    <t>B200-00058993</t>
  </si>
  <si>
    <t>B200-00058994</t>
  </si>
  <si>
    <t>NICANOR HUMBERTO,EFFIO, CRUZ</t>
  </si>
  <si>
    <t>FIORELLA,ALDANA, ALARCON</t>
  </si>
  <si>
    <t>B200-00058995</t>
  </si>
  <si>
    <t>MARTINA,CHOQUEHUANGA, VICENTE</t>
  </si>
  <si>
    <t>B200-00058996</t>
  </si>
  <si>
    <t>B200-00058997</t>
  </si>
  <si>
    <t>JUAN,ALMESTAR, ZEVALLOS</t>
  </si>
  <si>
    <t>DIANAALMESTARGAMARRA</t>
  </si>
  <si>
    <t>PQTE BLANCO PLASTIFICADOD / ROPA</t>
  </si>
  <si>
    <t>B200-00058998</t>
  </si>
  <si>
    <t>WALTER,HERNANDEZ, VASQUEZ</t>
  </si>
  <si>
    <t>GRIMANIELGUEVARAGUEVARA</t>
  </si>
  <si>
    <t>PQTE CREMA/ REPUESTO EN USO</t>
  </si>
  <si>
    <t>B200-00058999</t>
  </si>
  <si>
    <t>CLARA CECILIA,REQUE, QUESQUEN</t>
  </si>
  <si>
    <t>CLARITAREQUEGALVEZ</t>
  </si>
  <si>
    <t>BOLSA ANARANJADA / ROPA</t>
  </si>
  <si>
    <t>B200-00059000</t>
  </si>
  <si>
    <t>DIANA ANTONIA,DAVILA, MONTAÑO</t>
  </si>
  <si>
    <t>KATTY SAYUDIHUAMANPUELLES</t>
  </si>
  <si>
    <t>SOBRE/ CONTROL</t>
  </si>
  <si>
    <t>B200-00059001</t>
  </si>
  <si>
    <t>JUAN MIGUEL,CASUSOL, LAMAS</t>
  </si>
  <si>
    <t>FERNANDACASUSOLSUYON</t>
  </si>
  <si>
    <t>09:38AM</t>
  </si>
  <si>
    <t>B200-00059002</t>
  </si>
  <si>
    <t>SOSA,SOSA, LUIS</t>
  </si>
  <si>
    <t>SILVIA ISABEL,IMAN, SILVA</t>
  </si>
  <si>
    <t>PQTE CARTON CON VERDE / LAMPARAS DE MADERA</t>
  </si>
  <si>
    <t>PQTE CARTON CON VERDE / PERRO DE MADERA</t>
  </si>
  <si>
    <t>B200-00059003</t>
  </si>
  <si>
    <t>MELQUIADES,LOPEZ, ALCALDE</t>
  </si>
  <si>
    <t>B200-00059004</t>
  </si>
  <si>
    <t>DILBER,CHAVEZ, TORRES</t>
  </si>
  <si>
    <t>B200-00059005</t>
  </si>
  <si>
    <t>NANCY YOBANY,TORRES, VALLE</t>
  </si>
  <si>
    <t>B200-00059006</t>
  </si>
  <si>
    <t>MARINO,RAMIREZ, ZEGARRA</t>
  </si>
  <si>
    <t>NATIVIDAD ISABELROJASCORREA</t>
  </si>
  <si>
    <t>CAJA / PAN</t>
  </si>
  <si>
    <t>B200-00059007</t>
  </si>
  <si>
    <t>WILMER LINO,PEREZ, GONZALES</t>
  </si>
  <si>
    <t>CARLOSMAURICIOOLIVARES</t>
  </si>
  <si>
    <t>SOBRE/ DCTOS CALCULADORA</t>
  </si>
  <si>
    <t>B200-00059008</t>
  </si>
  <si>
    <t>JUAN CARLOS,ROJAS, ESPINOZA</t>
  </si>
  <si>
    <t>YESICAROJASESPINOZA</t>
  </si>
  <si>
    <t>10:44AM</t>
  </si>
  <si>
    <t>CAJITA RELLENITAS/ QUESO</t>
  </si>
  <si>
    <t>B200-00059009</t>
  </si>
  <si>
    <t>ELSA ESPERANZA,VELASCO, MARTINEZ</t>
  </si>
  <si>
    <t>JOHNOCAÑAVELASCO</t>
  </si>
  <si>
    <t>PQTE CARTON/ REPUESTOS</t>
  </si>
  <si>
    <t>B200-00059010</t>
  </si>
  <si>
    <t>MARIA AMERICA,ZAPATA, BARBOZA</t>
  </si>
  <si>
    <t>CESARZAPATAVASQUEZ</t>
  </si>
  <si>
    <t>SOBRE/ CELULAR EN USO</t>
  </si>
  <si>
    <t>B200-00059011</t>
  </si>
  <si>
    <t>ALEANDRO,JESUS, SALAZAR</t>
  </si>
  <si>
    <t>ROLAND,AMAYA, MORALES</t>
  </si>
  <si>
    <t>PQTE NEGRO / DISCO REPUESTO</t>
  </si>
  <si>
    <t>B200-00059012</t>
  </si>
  <si>
    <t>JOSE,LIMO, CHUYE</t>
  </si>
  <si>
    <t>JOSE FERNANDOLIMOBASILIO</t>
  </si>
  <si>
    <t>CAJA BLANCA LA PTRONA / LIBROS</t>
  </si>
  <si>
    <t>B200-00059013</t>
  </si>
  <si>
    <t>FLORIANO,FLORES, BAJARANO</t>
  </si>
  <si>
    <t>GUSTAVOVILELAPEREZ</t>
  </si>
  <si>
    <t>CAJA / REPUESTOS.</t>
  </si>
  <si>
    <t>B200-00059014</t>
  </si>
  <si>
    <t>ROSMER YERSON,RODRIGUEZ, TORRES</t>
  </si>
  <si>
    <t>JEAN PIEREORTEAGALESCANO</t>
  </si>
  <si>
    <t>SOBRE/ LLAVES</t>
  </si>
  <si>
    <t>B200-00059015</t>
  </si>
  <si>
    <t>JUAN,AYASTA, CORNEJO</t>
  </si>
  <si>
    <t>WILLIAMAVALOSCRIOLLO</t>
  </si>
  <si>
    <t>PQTE LARGO AMARILLO / AFICHES</t>
  </si>
  <si>
    <t>B200-00059016</t>
  </si>
  <si>
    <t>B200-00059017</t>
  </si>
  <si>
    <t>ADIN YORDAN,QUEZADA, GAMONAL</t>
  </si>
  <si>
    <t>ANGHELO DIOMEDESQUEZADAGAMONAL</t>
  </si>
  <si>
    <t>CAJA / ROPA ZAPATOS</t>
  </si>
  <si>
    <t>B200-00059018</t>
  </si>
  <si>
    <t>ROBERTO CARLOS,SANJINEZ, CASTILLO</t>
  </si>
  <si>
    <t>LILIACASTILLODE SANJINEZ</t>
  </si>
  <si>
    <t>CAJA / PELUCHE</t>
  </si>
  <si>
    <t>B200-00059019</t>
  </si>
  <si>
    <t>EFRAIN,HONORIO, ENCO</t>
  </si>
  <si>
    <t>B200-00059020</t>
  </si>
  <si>
    <t>ESTENIA,ALBERCA, TORRES</t>
  </si>
  <si>
    <t>EISONTORRESALBERCA</t>
  </si>
  <si>
    <t>B200-00059021</t>
  </si>
  <si>
    <t>ROCIO DEL PILAR,SIESQUEN, INGA</t>
  </si>
  <si>
    <t>TEMPORA,INGA, MORE DE SIESQUEN</t>
  </si>
  <si>
    <t>BOLSA AZUL A RAYAS / ROPA</t>
  </si>
  <si>
    <t>B200-00059022</t>
  </si>
  <si>
    <t>RUTH ESTHER,LLONTOP, SONAPO</t>
  </si>
  <si>
    <t>EDINSONSONAPOPEREZ</t>
  </si>
  <si>
    <t>CAJITA BLANCA / CREMA</t>
  </si>
  <si>
    <t>B200-00059023</t>
  </si>
  <si>
    <t>MARIA DEL ROSARIO,VILCHEZ, BUSTAMANTE</t>
  </si>
  <si>
    <t>CLARIZA,BUSTAMANTE, AREVALO</t>
  </si>
  <si>
    <t>B200-00059024</t>
  </si>
  <si>
    <t>ADAN NOE,SANTACRUZ, CRUZ</t>
  </si>
  <si>
    <t>HELI,VARGAS, VASQUEZ</t>
  </si>
  <si>
    <t>CAJA / CELULAR NUEVO Y ROPA / BOLETA ADENTRO</t>
  </si>
  <si>
    <t>B200-00059025</t>
  </si>
  <si>
    <t>JENNY MARIBEL,TRIGOSO, HIDALGO</t>
  </si>
  <si>
    <t>B200-00059026</t>
  </si>
  <si>
    <t>EVELIN FIORELLA,CABRERA, VASQUEZ</t>
  </si>
  <si>
    <t>B200-00059027</t>
  </si>
  <si>
    <t>JUANITA EDELMIRA,GARCIA, TAFUR</t>
  </si>
  <si>
    <t>B200-00059028</t>
  </si>
  <si>
    <t>WALTER SANTIAGO,TELLO, MORI</t>
  </si>
  <si>
    <t>09:47PM</t>
  </si>
  <si>
    <t>B200-00059029</t>
  </si>
  <si>
    <t>JORGE,LUZQUIÑOS, RODRIGUEZ</t>
  </si>
  <si>
    <t>B200-00059030</t>
  </si>
  <si>
    <t>ELTEL EDURNER,PACHECO, DELGADO</t>
  </si>
  <si>
    <t>10:44PM</t>
  </si>
  <si>
    <t>B200-00059038</t>
  </si>
  <si>
    <t>JIMMY,CHUNGA, ESCURRA</t>
  </si>
  <si>
    <t>B200-00059039</t>
  </si>
  <si>
    <t>MAYRA FRANSHECA,ORTIZ, ZULOETA</t>
  </si>
  <si>
    <t>ROSSY LIZ,PAZ, SUCARI</t>
  </si>
  <si>
    <t>06:51AM</t>
  </si>
  <si>
    <t>B200-00059040</t>
  </si>
  <si>
    <t>B200-00059041</t>
  </si>
  <si>
    <t>B200-00059042</t>
  </si>
  <si>
    <t>SACO NEGRO/ SG02-130</t>
  </si>
  <si>
    <t>B200-00059043</t>
  </si>
  <si>
    <t>CASTRO,GONZALES, ANA</t>
  </si>
  <si>
    <t>DIGNASEMINARIODIOS</t>
  </si>
  <si>
    <t>SACO/ VIVERES</t>
  </si>
  <si>
    <t>B200-00059044</t>
  </si>
  <si>
    <t>SEGUNDO,IMAN, INJO</t>
  </si>
  <si>
    <t>JORGE LUISIMANINJO</t>
  </si>
  <si>
    <t>SACO BALNCO/ ROPA USADA</t>
  </si>
  <si>
    <t>B200-00059045</t>
  </si>
  <si>
    <t>ALEJANDRO,ORDOÑEZ, GASTELO</t>
  </si>
  <si>
    <t>08:50AM</t>
  </si>
  <si>
    <t>B200-00059046</t>
  </si>
  <si>
    <t>FREDY NOEL,TERRONES, CEVALLOS</t>
  </si>
  <si>
    <t>DIOSCARGONZALESBALLADARES</t>
  </si>
  <si>
    <t>CJA / MEDICINA</t>
  </si>
  <si>
    <t>B200-00059047</t>
  </si>
  <si>
    <t>ALMER,SANCHEZ, GARCIA</t>
  </si>
  <si>
    <t>MARLONZELADAGARCIA</t>
  </si>
  <si>
    <t>09:03AM</t>
  </si>
  <si>
    <t>BALDE EN SACO / HUMITAS</t>
  </si>
  <si>
    <t>B200-00059048</t>
  </si>
  <si>
    <t>PQTE MANILA/ DOC</t>
  </si>
  <si>
    <t>B200-00059049</t>
  </si>
  <si>
    <t>MANUEL ALAIN,AGUIRRE, MURILLO</t>
  </si>
  <si>
    <t>CINTHYA MASSIEL FIESTAS,FIESTAS, JIMENEZ</t>
  </si>
  <si>
    <t>PQTE BEIGE/ SANDALIAS</t>
  </si>
  <si>
    <t>CINTHYA MASSIEL,FIESTAS, JIMENEZ</t>
  </si>
  <si>
    <t>B200-00059050</t>
  </si>
  <si>
    <t>THALIA MARIANELLY,PINTADO, CALLE</t>
  </si>
  <si>
    <t>YOENIABADFLORES</t>
  </si>
  <si>
    <t>10:07AM</t>
  </si>
  <si>
    <t>CJA EN BOLSA BLANCA/ DISFRAZ</t>
  </si>
  <si>
    <t>B200-00059051</t>
  </si>
  <si>
    <t>ANTHONY,HERNANDEZ, OLAZABAL</t>
  </si>
  <si>
    <t>INGRID ARLET,HERNANDEZ, OLAZABAL</t>
  </si>
  <si>
    <t>B200-00059052</t>
  </si>
  <si>
    <t>TAPIA,ZORRILLA, EVERT</t>
  </si>
  <si>
    <t>ELMERPEREZCOTRINA</t>
  </si>
  <si>
    <t>10:25AM</t>
  </si>
  <si>
    <t>SACO VERDE/ CORTINAS</t>
  </si>
  <si>
    <t>B200-00059053</t>
  </si>
  <si>
    <t>JOSE,AQUINO, SOLIS</t>
  </si>
  <si>
    <t>BRENDA SARITH,BELLO, CASTILLO</t>
  </si>
  <si>
    <t>MUEBLES BLANCO DE MELAMINE</t>
  </si>
  <si>
    <t>B200-00059054</t>
  </si>
  <si>
    <t>CJA BEIGE/ CHUPONES</t>
  </si>
  <si>
    <t>B200-00059055</t>
  </si>
  <si>
    <t>SHIRLEY,LINARES, ZEÑA</t>
  </si>
  <si>
    <t>ELIAS SIDILFREDO,TINEO, CARRASCO</t>
  </si>
  <si>
    <t>PQTE PLAST/ HIERBAS</t>
  </si>
  <si>
    <t>B200-00059056</t>
  </si>
  <si>
    <t>TEMISTOCLES RAYMUNDO,PACHERRES, GONZALES</t>
  </si>
  <si>
    <t>JUAN MANUELAZABACHEFRANCIA</t>
  </si>
  <si>
    <t>PQTE LARGO/ MADERA</t>
  </si>
  <si>
    <t>PQTE PLAST/ COLCHA+CJAS CON CARGADORES</t>
  </si>
  <si>
    <t>B200-00059057</t>
  </si>
  <si>
    <t>ELISABETH DEL PILAR,RIVERA, RENTERIA</t>
  </si>
  <si>
    <t>GRACECASAVERDERIVERA</t>
  </si>
  <si>
    <t>PQTE VERDE/ SILLA DE RUEDA</t>
  </si>
  <si>
    <t>B200-00059058</t>
  </si>
  <si>
    <t>FERNANDO CESAR,SANCHEZ, ROJAS</t>
  </si>
  <si>
    <t>MAXIMO,GARRRIDO, PANCORBO</t>
  </si>
  <si>
    <t>PQTEPLAS/ MOCHILA+ROPA</t>
  </si>
  <si>
    <t>B200-00059059</t>
  </si>
  <si>
    <t>CHRISTIAN ARIEL,CASTAÑEDA, BURGA</t>
  </si>
  <si>
    <t>NADIASANTURMONTERO</t>
  </si>
  <si>
    <t>PQTE NEGRO/ ZAPATOS</t>
  </si>
  <si>
    <t>B200-00059060</t>
  </si>
  <si>
    <t>ELIACER EDWAR,HERRERA, MOLOCHO</t>
  </si>
  <si>
    <t>YADELITCHAVEZMARTINEZ</t>
  </si>
  <si>
    <t>B200-00059061</t>
  </si>
  <si>
    <t>LESLIE YOMIRA,LUCERO, BALLONA</t>
  </si>
  <si>
    <t>IRMA DEL ROCIO,SALAZAR, JULCA</t>
  </si>
  <si>
    <t>B200-00059062</t>
  </si>
  <si>
    <t>GABY,CASTRO, PEREZ VARGAS</t>
  </si>
  <si>
    <t>JORGESMITHSANCHEZ</t>
  </si>
  <si>
    <t>B200-00059063</t>
  </si>
  <si>
    <t>CJITA BLANCA/ LENTES</t>
  </si>
  <si>
    <t>B200-00059064</t>
  </si>
  <si>
    <t>B200-00059065</t>
  </si>
  <si>
    <t>CESAR DAVID,DÍAZ, MESONES</t>
  </si>
  <si>
    <t>CIRILO,AGUILAR, ESTRADA</t>
  </si>
  <si>
    <t>SACO AZUL/ SG02-156</t>
  </si>
  <si>
    <t>B200-00059066</t>
  </si>
  <si>
    <t>VIOLETA ARACE,GUERRERO, ORREGO DE SANCHEZ</t>
  </si>
  <si>
    <t>EDDIE JESUSSANCHEZGUERRERO</t>
  </si>
  <si>
    <t>PQTE BEIGE PLAST/ ROPA</t>
  </si>
  <si>
    <t>B200-00059067</t>
  </si>
  <si>
    <t>JULIO SANTIAGO,NOVOA, DEL AGUILA</t>
  </si>
  <si>
    <t>EDGARZUMAETARIOS</t>
  </si>
  <si>
    <t>CJA NEGRA+AMARILLA/ COMESTIBLE</t>
  </si>
  <si>
    <t>B200-00059068</t>
  </si>
  <si>
    <t>PQTE LARGO/ PISTON</t>
  </si>
  <si>
    <t>B200-00059069</t>
  </si>
  <si>
    <t>ROSELA,FALLA, TORRES</t>
  </si>
  <si>
    <t>CARLOSTORRESCASTILLO</t>
  </si>
  <si>
    <t>B200-00059070</t>
  </si>
  <si>
    <t>LUIS FERNANDO,VELAPATIÑO, RODRIGUEZ</t>
  </si>
  <si>
    <t>B200-00059071</t>
  </si>
  <si>
    <t>YOVANA,CHOQUE, GEROMA</t>
  </si>
  <si>
    <t>LUIS ANTONIONUÑEZREYES</t>
  </si>
  <si>
    <t>SACSO AZUL Y CELESTE/ SB01-12451</t>
  </si>
  <si>
    <t>B200-00059072</t>
  </si>
  <si>
    <t>PEDRO,RIVADENEIRA, LIZARRAGA</t>
  </si>
  <si>
    <t>ROSARIO DEL PILAR,MIO, CHICOMA</t>
  </si>
  <si>
    <t>CJA CAPRI/ COMESTIBLES</t>
  </si>
  <si>
    <t>B200-00059073</t>
  </si>
  <si>
    <t>MARTINEZ,GARCIA, ROBERTO</t>
  </si>
  <si>
    <t>B200-00059074</t>
  </si>
  <si>
    <t>MARUJA,HEREDIA, AYALA</t>
  </si>
  <si>
    <t>PABLOVIOSLADAADRIANZEN</t>
  </si>
  <si>
    <t>BALDE TAPA ROJA / HERRAMIENTAS</t>
  </si>
  <si>
    <t>B200-00059075</t>
  </si>
  <si>
    <t>INGRID,CHIMOY, QUISPE</t>
  </si>
  <si>
    <t>JOSE MANUEL,AGUIRRE, CELI</t>
  </si>
  <si>
    <t>PQTE PLASTIF. MOTOR USADO</t>
  </si>
  <si>
    <t>B200-00059076</t>
  </si>
  <si>
    <t>DIEGO RENATTO,ARBULU, REGALADO</t>
  </si>
  <si>
    <t>IDALUZ,BERMEO, HUAYAMA</t>
  </si>
  <si>
    <t>PQTE NEGRO / FLORES</t>
  </si>
  <si>
    <t>B200-00059077</t>
  </si>
  <si>
    <t>MARIA,PEREZ, GUERRERO</t>
  </si>
  <si>
    <t>MARTINALBURUQUEQUEANCAJIMA</t>
  </si>
  <si>
    <t>PQTE. PLASTIF./ HIERVAS MEDICINALES</t>
  </si>
  <si>
    <t>B200-00059078</t>
  </si>
  <si>
    <t>PERCY ALEXANDER,FIESTAS, MARTINEZ</t>
  </si>
  <si>
    <t>B200-00059079</t>
  </si>
  <si>
    <t>ALBERTO,QUISPE, QUIROZ</t>
  </si>
  <si>
    <t>MALETA CON RUEDAS PLASTF. VERDE / ROPA</t>
  </si>
  <si>
    <t>B200-00059080</t>
  </si>
  <si>
    <t>ESMERALDA,GALLARDO, JULCA</t>
  </si>
  <si>
    <t>REYNALDO,CAMPOVERDE, VARGAS</t>
  </si>
  <si>
    <t>PQTITO BLANCO / MEDICINA</t>
  </si>
  <si>
    <t>B200-00059081</t>
  </si>
  <si>
    <t>DAVID ZACARIAS,GUERRERO, GUERRERO</t>
  </si>
  <si>
    <t>ROSA FLORINDA,GUERRERO, CASTILLO</t>
  </si>
  <si>
    <t>PQTE. PLASTIF. NEGRO / CUADROS</t>
  </si>
  <si>
    <t>B200-00059082</t>
  </si>
  <si>
    <t>BLANCA ELIZABETH,JARA, PAREDES</t>
  </si>
  <si>
    <t>BLANCABARANDIARAMJARA</t>
  </si>
  <si>
    <t>PQTE. PLASTF. NEGRO / ZAPATILLAS</t>
  </si>
  <si>
    <t>BLANCA,JARA, PAREDES</t>
  </si>
  <si>
    <t>B200-00059083</t>
  </si>
  <si>
    <t>ANTONIO,SANCHEZ, HIDALGO</t>
  </si>
  <si>
    <t>B200-00059084</t>
  </si>
  <si>
    <t>TERESA DEL PILAR,SANDOVAL, SUCLUPE</t>
  </si>
  <si>
    <t>B200-00059085</t>
  </si>
  <si>
    <t>OLINDA,QUELOPANA, CASTILLO</t>
  </si>
  <si>
    <t>JOSECASTILLOSOTIO</t>
  </si>
  <si>
    <t>SOBRE MANILA / MEDICINA GOTEROS</t>
  </si>
  <si>
    <t>B200-00059086</t>
  </si>
  <si>
    <t>MARISOL,AMAYA, MOGOLLON</t>
  </si>
  <si>
    <t>ANTONIOAMAYAMORENO</t>
  </si>
  <si>
    <t>PQTE. PLASTIF, NEGRO / ROPA</t>
  </si>
  <si>
    <t>B200-00059087</t>
  </si>
  <si>
    <t>ALEJANDRO,LUCUMI, ALIAGA</t>
  </si>
  <si>
    <t>ANGHIELUCUMIHORNA</t>
  </si>
  <si>
    <t>PQTE PLASTIF. NEGRO / MOSQUETEROS</t>
  </si>
  <si>
    <t>B200-00059088</t>
  </si>
  <si>
    <t>ALEXIA YOEL,ARTEAGA, CORDOVA</t>
  </si>
  <si>
    <t>B200-00059089</t>
  </si>
  <si>
    <t>LUCILA MERCEDES DEL CARMEN,VALDIVIA, VARGAS</t>
  </si>
  <si>
    <t>JOSEGUERREROGARCIA</t>
  </si>
  <si>
    <t>CORCHO BLANCO / VACUNAS</t>
  </si>
  <si>
    <t>B200-00059090</t>
  </si>
  <si>
    <t>LUIS,GORDILLO, FIESTAS</t>
  </si>
  <si>
    <t>JENNERPESCORANGORDILLO</t>
  </si>
  <si>
    <t>PQTITO BLANCO / PAPELES</t>
  </si>
  <si>
    <t>B200-00059091</t>
  </si>
  <si>
    <t>ALEXIS SANTIAGO,SALES, CALDERON</t>
  </si>
  <si>
    <t>MARIELAYANAYACOLOPEZ</t>
  </si>
  <si>
    <t>PQTE. BEAGE PLASTIF./ZAPATO Y ROPA</t>
  </si>
  <si>
    <t>B200-00059092</t>
  </si>
  <si>
    <t>GRACIELA,ROSILLO, CORDOVA</t>
  </si>
  <si>
    <t>JUANCORDOVAGARCIA</t>
  </si>
  <si>
    <t>PQTE BEAGE / TARJETAS DE INVITACION</t>
  </si>
  <si>
    <t>B200-00059093</t>
  </si>
  <si>
    <t>ROGELIO,PIÑIN, LLACSAHUACHE</t>
  </si>
  <si>
    <t>ROMMEL DAVID,PIÑIN, AGUILERA</t>
  </si>
  <si>
    <t>PQTE EN SACO NEGRO / COSTALIOS</t>
  </si>
  <si>
    <t>B200-00059094</t>
  </si>
  <si>
    <t>JESUS CARLOS,ZAFRA, CHILCON</t>
  </si>
  <si>
    <t>VLADIMIR LENDER,DURAND, GUERRA</t>
  </si>
  <si>
    <t>PQTE PLASTIF. NEGRO / REPUESTO</t>
  </si>
  <si>
    <t>B200-00059095</t>
  </si>
  <si>
    <t>JOSE ALEX,PEREZ, ROJAS</t>
  </si>
  <si>
    <t>TOMAS,SANDOVAL, GARCIA</t>
  </si>
  <si>
    <t>PQTE, PLASTIF. / ZAPATOS</t>
  </si>
  <si>
    <t>B200-00059096</t>
  </si>
  <si>
    <t>FELIPE,GUTIERREZ, GALVEZ</t>
  </si>
  <si>
    <t>PQTE. PLASTF. NEGRO / REPUESTO</t>
  </si>
  <si>
    <t>B200-00059097</t>
  </si>
  <si>
    <t>ROSA,CHAPILLIQUEN, CORTEZ</t>
  </si>
  <si>
    <t>MANUELACHAPILLIQUENCORTEZ</t>
  </si>
  <si>
    <t>SOBRE BLANCO / PASTILLAS</t>
  </si>
  <si>
    <t>B200-00059098</t>
  </si>
  <si>
    <t>PQTE. PLASTIF. / PROTEINAS</t>
  </si>
  <si>
    <t>B200-00059099</t>
  </si>
  <si>
    <t>RUPERTO,MALCA, JIMENEZ</t>
  </si>
  <si>
    <t>YOWEL,CUYA, MENDEZ</t>
  </si>
  <si>
    <t>SOBRE MANILA / LIBROS CONTABLES</t>
  </si>
  <si>
    <t>B200-00059100</t>
  </si>
  <si>
    <t>ROSARIO JANET,SAACEDRA, NN</t>
  </si>
  <si>
    <t>ANACAROLINASANCHEZSAAVEDRA</t>
  </si>
  <si>
    <t>PQTE PLASTIF. /ROPA Y MEDICINA</t>
  </si>
  <si>
    <t>B200-00059101</t>
  </si>
  <si>
    <t>YSABEL,TORRES, SALAZAR</t>
  </si>
  <si>
    <t>MILAGROSCORREADETORRES</t>
  </si>
  <si>
    <t>PQTE PLASTF. / MEDICINA</t>
  </si>
  <si>
    <t>B200-00059102</t>
  </si>
  <si>
    <t>ELVIS PREYLIS,TAPIA, SANDOVAL</t>
  </si>
  <si>
    <t>WALTER,CASTILLO, RUJEL</t>
  </si>
  <si>
    <t>SACO VERDE RAYADO Y AMARILLO / SOGAS</t>
  </si>
  <si>
    <t>B200-00059103</t>
  </si>
  <si>
    <t>LUZ,BENAVIDEZ, FERNANDEZ</t>
  </si>
  <si>
    <t>ROSACRUZALEGUIPARDO</t>
  </si>
  <si>
    <t>PQTE. PLASTF. / MAQUETA</t>
  </si>
  <si>
    <t>B200-00059104</t>
  </si>
  <si>
    <t>JANDER,ALTAMIRANO, VASQUEZ</t>
  </si>
  <si>
    <t>ANNYYAJAHUANCAZETA</t>
  </si>
  <si>
    <t>PQTE PLASTF. / UTILES DE OFICINA</t>
  </si>
  <si>
    <t>B200-00059105</t>
  </si>
  <si>
    <t>HUMBERTO,BLAS, DIAZ</t>
  </si>
  <si>
    <t>TERESA,RAMOS, CAMACHO</t>
  </si>
  <si>
    <t>PQTITO PLASTIF. / LENTES</t>
  </si>
  <si>
    <t>B200-00059106</t>
  </si>
  <si>
    <t>SANTOS MARTIN,RUIZ, PEÑA</t>
  </si>
  <si>
    <t>B200-00059107</t>
  </si>
  <si>
    <t>SHATNER JEFERSON,NUÑEZ, CONTRERAS</t>
  </si>
  <si>
    <t>ANDREA,MORALES, NOLE</t>
  </si>
  <si>
    <t>PQTE PLASTIF. / REPUESTO MANGERA</t>
  </si>
  <si>
    <t>B200-00059108</t>
  </si>
  <si>
    <t>CESAR,TARRILLO, CALLE</t>
  </si>
  <si>
    <t>LUIS,ARIAS, MORETO</t>
  </si>
  <si>
    <t>PQTE BEAGE / COMESTIBLE</t>
  </si>
  <si>
    <t>B200-00059109</t>
  </si>
  <si>
    <t>EVELYN DALY,ROJAS, RENTERIA</t>
  </si>
  <si>
    <t>PQTE NEGRO PLASTIF. / DIFRASES</t>
  </si>
  <si>
    <t>B200-00059110</t>
  </si>
  <si>
    <t>ALINDOR,DELGADO, FERNANDEZ</t>
  </si>
  <si>
    <t>MARVIN,DE LA CRUZ, RAMOS</t>
  </si>
  <si>
    <t>PQTE. PLASTF VERDE /ROPA</t>
  </si>
  <si>
    <t>B200-00059111</t>
  </si>
  <si>
    <t>SAUL DAVID,GONZALES, RIVAS</t>
  </si>
  <si>
    <t>CHRISTIAN ISRAEL,GONZALES, RIVAS</t>
  </si>
  <si>
    <t>PQTE PLASTIFICADO / HERRAMIENTAS</t>
  </si>
  <si>
    <t>B200-00059112</t>
  </si>
  <si>
    <t>JUAN DE DIOS,PISFIL, OSORES</t>
  </si>
  <si>
    <t>NILA TATIANA,CALLE, VELASQUEZ</t>
  </si>
  <si>
    <t>B200-00059113</t>
  </si>
  <si>
    <t>OMAR,VALLEJOS, SANCHEZ</t>
  </si>
  <si>
    <t>YESENIA ARACELI,AGUILAR, AGUILAR</t>
  </si>
  <si>
    <t>PQTE. LILA / ROPA</t>
  </si>
  <si>
    <t>B200-00059114</t>
  </si>
  <si>
    <t>VICTOR EDUAR,LOPEZ, SEGURA</t>
  </si>
  <si>
    <t>KEVINSWAYNELOPEZ</t>
  </si>
  <si>
    <t>CORCHO EN BOLSA BLANCA / VACUNAS</t>
  </si>
  <si>
    <t>B200-00059115</t>
  </si>
  <si>
    <t>BERTHA LETICIA,CUSTODIO, CHAVESTA</t>
  </si>
  <si>
    <t>VICTORCUSTODIOCHAVESTA</t>
  </si>
  <si>
    <t>PQTE BEAGE / QUEQUE</t>
  </si>
  <si>
    <t>B200-00059116</t>
  </si>
  <si>
    <t>BREYBER,NAIRA, CARRION</t>
  </si>
  <si>
    <t>DANY,CERVERA, CRUZ</t>
  </si>
  <si>
    <t>PQTE NEGRO CARGADOR</t>
  </si>
  <si>
    <t>B200-00059117</t>
  </si>
  <si>
    <t>SILVANA AVIGAIL,FLORES, CARPIO</t>
  </si>
  <si>
    <t>09:20PM</t>
  </si>
  <si>
    <t>B200-00059118</t>
  </si>
  <si>
    <t>NELSI JUDITH,GALLARDO, MEJIA</t>
  </si>
  <si>
    <t>B200-00059124</t>
  </si>
  <si>
    <t>ONELIDA,ZAPATA, LACHAPELLE</t>
  </si>
  <si>
    <t>LOURDESZAPATALACHAPELLE</t>
  </si>
  <si>
    <t>PQTE BLANCO Y RAYAS AZUL / DOCUMENTOS</t>
  </si>
  <si>
    <t>B200-00059125</t>
  </si>
  <si>
    <t>ENRIQUE,DEL CASTILLO, VALLE</t>
  </si>
  <si>
    <t>B200-00059126</t>
  </si>
  <si>
    <t>MARCOSCHIROQUECHAVARRI</t>
  </si>
  <si>
    <t>PQTE EN SAQUETA ROJA Y PAPEL / FLORES</t>
  </si>
  <si>
    <t>B200-00059127</t>
  </si>
  <si>
    <t>MARIA DE FATIMA,RAZURI, YASUMURA</t>
  </si>
  <si>
    <t>ROLANDO,RAZURI, RENGIFO</t>
  </si>
  <si>
    <t>07:44AM</t>
  </si>
  <si>
    <t>SOBRE MANILA /DOC</t>
  </si>
  <si>
    <t>B200-00059128</t>
  </si>
  <si>
    <t>EUGENIO,SUCLUPE, SANTISTEBAN</t>
  </si>
  <si>
    <t>JULIOPINGOVILCHEZ</t>
  </si>
  <si>
    <t>PQTE BEAGE / ROPA</t>
  </si>
  <si>
    <t>B200-00059129</t>
  </si>
  <si>
    <t>PEDRO,ANGELES, CHERO</t>
  </si>
  <si>
    <t>CAJA PLASTIFICADA /VIVERES</t>
  </si>
  <si>
    <t>B200-00059130</t>
  </si>
  <si>
    <t>FLORENCIA PAULINA,CORNELIO, JARAMILLO</t>
  </si>
  <si>
    <t>ELMER SEGUNDO,CALDERON, VALLEJOS</t>
  </si>
  <si>
    <t>CAJA PLASTIF. BEAGE / ACCESORIOS DE CELULARES</t>
  </si>
  <si>
    <t>B200-00059131</t>
  </si>
  <si>
    <t>FRANKLIN,SALAZAR, ALARCON</t>
  </si>
  <si>
    <t>JUAN ARMIN,CHANTA, ZURITA</t>
  </si>
  <si>
    <t>B200-00059132</t>
  </si>
  <si>
    <t>NOEMI,SANCHEZ, PUSE</t>
  </si>
  <si>
    <t>MILAGROSLEONSANCHEZ</t>
  </si>
  <si>
    <t>08:43AM</t>
  </si>
  <si>
    <t>PQTE. PLASTIF. BEAGE / VIVERES</t>
  </si>
  <si>
    <t>B200-00059133</t>
  </si>
  <si>
    <t>BENITO,GARRIDO, LOPEZ</t>
  </si>
  <si>
    <t>NILSON,GARCIA, MUÑOZ</t>
  </si>
  <si>
    <t>ATADO DE 2 CAJAS /CHOCLO Y ZAPATERO</t>
  </si>
  <si>
    <t>B200-00059134</t>
  </si>
  <si>
    <t>JORGE,BALMACEDA, LOZADA</t>
  </si>
  <si>
    <t>JORGEARANATURKUWKY</t>
  </si>
  <si>
    <t>09:18AM</t>
  </si>
  <si>
    <t>CAJA PLASTIF-. PALTAS</t>
  </si>
  <si>
    <t>B200-00059135</t>
  </si>
  <si>
    <t>VICTOR MANUEL,SOSA, GILES</t>
  </si>
  <si>
    <t>GIAUN PIERRE,ZETA, VITE</t>
  </si>
  <si>
    <t>PQTE. PLASTF. NEGRO / IMPRESIONES LASER</t>
  </si>
  <si>
    <t>B200-00059136</t>
  </si>
  <si>
    <t>ABRAHAM HERRERA CUBAS,X, X</t>
  </si>
  <si>
    <t>VICTORHERRERAGUZMAN</t>
  </si>
  <si>
    <t>PQTE. PLASTIF. VERDE / COMESTIBLE</t>
  </si>
  <si>
    <t>B200-00059137</t>
  </si>
  <si>
    <t>MAX JOEL,CASTILLO, GUEVARA</t>
  </si>
  <si>
    <t>DANIEL FRANCO,CASTILLO, GUEVARA</t>
  </si>
  <si>
    <t>B200-00059138</t>
  </si>
  <si>
    <t>ROSALVA YESSENIA,PESANTES, MARTINEZ</t>
  </si>
  <si>
    <t>CRISTIANPESANTESMARTINES</t>
  </si>
  <si>
    <t>PQTE. PLASTIF. / ROPA</t>
  </si>
  <si>
    <t>B200-00059139</t>
  </si>
  <si>
    <t>JOSE ALEJANDRO,ZEÑA, CHAPOÑAN</t>
  </si>
  <si>
    <t>PAOLAZEÑAHUANCAS</t>
  </si>
  <si>
    <t>PQTE. PLASTIF.BLANCO / ROPA</t>
  </si>
  <si>
    <t>B200-00059140</t>
  </si>
  <si>
    <t>JOSE ROLANDO,RENTERIA, PASACHE</t>
  </si>
  <si>
    <t>B200-00059141</t>
  </si>
  <si>
    <t>LUIS,TAKAYAMA, CIEZA</t>
  </si>
  <si>
    <t>FRANISCOTAKAYAMACIEZA</t>
  </si>
  <si>
    <t>B200-00059142</t>
  </si>
  <si>
    <t>MAXIMILIANO,HUAMAN, CULQUE</t>
  </si>
  <si>
    <t>VICTORYALTATRIGOSO</t>
  </si>
  <si>
    <t>B200-00059143</t>
  </si>
  <si>
    <t>YOLANDA,CHUMACERO, DE TORRES</t>
  </si>
  <si>
    <t>MIGUELALVERCAADRIANZEN</t>
  </si>
  <si>
    <t>10:23AM</t>
  </si>
  <si>
    <t>B200-00059144</t>
  </si>
  <si>
    <t>BRENDA,ARNAO, VASQUEZ</t>
  </si>
  <si>
    <t>CRISTIANTIMANAQUIROZ</t>
  </si>
  <si>
    <t>CAJITA BEAGE / AUDIFONOS</t>
  </si>
  <si>
    <t>B200-00059145</t>
  </si>
  <si>
    <t>NILSON,DELGADO, SANCHEZ</t>
  </si>
  <si>
    <t>LUISSANCHEZD LOS SANTOS</t>
  </si>
  <si>
    <t>B200-00059146</t>
  </si>
  <si>
    <t>CONCEPCIONVENTURAYNOÑAN</t>
  </si>
  <si>
    <t>B200-00059147</t>
  </si>
  <si>
    <t>ANGEL,REQUEJO, CARHUAJULCA</t>
  </si>
  <si>
    <t>DARWINFACUNDONEYRA</t>
  </si>
  <si>
    <t>CAJA PLASTIF. BEAGE / ROPA</t>
  </si>
  <si>
    <t>B200-00059148</t>
  </si>
  <si>
    <t>MARTHA FLORES PACORA,X, X</t>
  </si>
  <si>
    <t>ESTEFANY,CANO, FLORES</t>
  </si>
  <si>
    <t>SACO BLANCO / ROPA</t>
  </si>
  <si>
    <t>B200-00059149</t>
  </si>
  <si>
    <t>SEGUNDO ANGEL,RUIZ, CABRERA</t>
  </si>
  <si>
    <t>CARMENMATHIUSUBILLUS</t>
  </si>
  <si>
    <t>PQTE BEAGE PLASTIF. / QUESO</t>
  </si>
  <si>
    <t>B200-00059150</t>
  </si>
  <si>
    <t>GEORGE MICHAEL,GONZALEZ, CHICOMA</t>
  </si>
  <si>
    <t>MICK,CASTRO, VILLAJULCA</t>
  </si>
  <si>
    <t>PQTE. BEAGE / REPUESTO DE IMPRESORA</t>
  </si>
  <si>
    <t>B200-00059151</t>
  </si>
  <si>
    <t>DARWIN EDUARDO,VALVERDE, AVILA</t>
  </si>
  <si>
    <t>MARIABALLENAD CHUMACERO</t>
  </si>
  <si>
    <t>PQTE. PLASTIF. NEGRO / CORROSPUS</t>
  </si>
  <si>
    <t>B200-00059152</t>
  </si>
  <si>
    <t>ELVIS JHONMARK,GORDILLO, RUIZ</t>
  </si>
  <si>
    <t>BRAULIO OMAR,CUNYA, JIMENEZ</t>
  </si>
  <si>
    <t>PQTE PLASTIF. BEAGE / ORGANO</t>
  </si>
  <si>
    <t>B200-00059153</t>
  </si>
  <si>
    <t>SANTOS,ALAMO, ACOSTA</t>
  </si>
  <si>
    <t>MARIAALAMOACOSTA</t>
  </si>
  <si>
    <t>BOLSA BLANCA PLANA / RADIOGRAFIAS</t>
  </si>
  <si>
    <t>B200-00059154</t>
  </si>
  <si>
    <t>PAUL,JULCA, LAMADRID</t>
  </si>
  <si>
    <t>JOHANA CANDYE,MEZA, MEZA</t>
  </si>
  <si>
    <t>PQTE BEAGE / TARJETAS</t>
  </si>
  <si>
    <t>B200-00059155</t>
  </si>
  <si>
    <t>FERNANDO JOSE,BURGOS, YAIPEN</t>
  </si>
  <si>
    <t>PABLO,SAPO, COTRINA</t>
  </si>
  <si>
    <t>11:40AM</t>
  </si>
  <si>
    <t>PQTE. BEAGE / CARPA</t>
  </si>
  <si>
    <t>B200-00059156</t>
  </si>
  <si>
    <t>WIL TEODORO,CUMPA, ISIQUE</t>
  </si>
  <si>
    <t>JULISSANAVARROSUAREZ</t>
  </si>
  <si>
    <t>PQTE . PLASTIF. /ROPA</t>
  </si>
  <si>
    <t>B200-00059157</t>
  </si>
  <si>
    <t>MAURO,RODRIGUEZ, MAURO</t>
  </si>
  <si>
    <t>B200-00059158</t>
  </si>
  <si>
    <t>DINO,MORALES, ALARCON</t>
  </si>
  <si>
    <t>EDDY EDUARDO,ADRIANZEN, CHUQUIMARCA</t>
  </si>
  <si>
    <t>B200-00059159</t>
  </si>
  <si>
    <t>EDUARDO,PUCCE, RIVALLES</t>
  </si>
  <si>
    <t>FLORPUZCAND NAVARRO</t>
  </si>
  <si>
    <t>PQTE PLASTIF. BLANCO / ROPA</t>
  </si>
  <si>
    <t>B200-00059160</t>
  </si>
  <si>
    <t>ELMER EDUARDO,GUERRERO, MALDONADO</t>
  </si>
  <si>
    <t>MAGALY MELISA,ALFARO, CHAVEZ</t>
  </si>
  <si>
    <t>PQTE NEGRO PLASTIF./ REPUESTO</t>
  </si>
  <si>
    <t>B200-00059161</t>
  </si>
  <si>
    <t>OSCAR OMAR,SANTAMARIA, OJEDA</t>
  </si>
  <si>
    <t>CAJA BEAGE / CONCENTRADOR DE OXIGENO</t>
  </si>
  <si>
    <t>B200-00059162</t>
  </si>
  <si>
    <t>MONICA,ZAMBORA, FIGUEROA</t>
  </si>
  <si>
    <t>MIGUEL,ZAMBORA, ALDAZ</t>
  </si>
  <si>
    <t>B200-00059163</t>
  </si>
  <si>
    <t>SANCHEZ,GONZALES, DORIS</t>
  </si>
  <si>
    <t>SARAPALACIOSSANCHEZ</t>
  </si>
  <si>
    <t>PQTE. PLASTIF. NEGRO / COMESTIBLE</t>
  </si>
  <si>
    <t>B200-00059164</t>
  </si>
  <si>
    <t>MARIA,SILVA, JULCA</t>
  </si>
  <si>
    <t>ESMELDASILVAJULCA</t>
  </si>
  <si>
    <t>CAJITA DE SODA /PRODUCTOS NATURALES</t>
  </si>
  <si>
    <t>B200-00059165</t>
  </si>
  <si>
    <t>PQTE PLASTIF. NEGRO / CABLES Y CARGADORES</t>
  </si>
  <si>
    <t>B200-00059166</t>
  </si>
  <si>
    <t>ANDY JHUNIOR,CORRALES, COTRINA</t>
  </si>
  <si>
    <t>ALEXANDER,RAMOS, RODRIGUEZ</t>
  </si>
  <si>
    <t>PQTE LARGO BEAGE / TOLDOS</t>
  </si>
  <si>
    <t>B200-00059167</t>
  </si>
  <si>
    <t>KEVIN IGOR,YAMUNAQUE, SUYON</t>
  </si>
  <si>
    <t>DENIS HERNAN,YAMUNAQUE, SUYON</t>
  </si>
  <si>
    <t>CAJA BLANCA/ MANUALIDAD</t>
  </si>
  <si>
    <t>B200-00059168</t>
  </si>
  <si>
    <t>JOSE,PAZ, GALINDO</t>
  </si>
  <si>
    <t>MARIOPAZGALINDO</t>
  </si>
  <si>
    <t>PQTE MANILA/ DCTOS</t>
  </si>
  <si>
    <t>B200-00059169</t>
  </si>
  <si>
    <t>AQUILES ANTONIO,ESPINOZA, ZANABRIA</t>
  </si>
  <si>
    <t>DENISJULCAMOROPRETEL</t>
  </si>
  <si>
    <t>SOBRE/ RETEN</t>
  </si>
  <si>
    <t>B200-00059170</t>
  </si>
  <si>
    <t>B200-00059171</t>
  </si>
  <si>
    <t>EMILIA CARMELA,SILVA, DE OJEDA</t>
  </si>
  <si>
    <t>LIZA MINNELLIOJEDASILVA</t>
  </si>
  <si>
    <t>PQTITO BLANCO / MENTA</t>
  </si>
  <si>
    <t>B200-00059172</t>
  </si>
  <si>
    <t>PATRICIA DEL PILAR,VERA, SANCHEZ</t>
  </si>
  <si>
    <t>PEDROPAICOCRUZ</t>
  </si>
  <si>
    <t>CAJITA SODA/ MANDIL DE PLASTICO</t>
  </si>
  <si>
    <t>B200-00059173</t>
  </si>
  <si>
    <t>PEDRO OCTAVIO,ZAPATA, CAMACHO</t>
  </si>
  <si>
    <t>CARLOS CESARMACHAREMURILLO</t>
  </si>
  <si>
    <t>B200-00059174</t>
  </si>
  <si>
    <t>CARLOS,CORREA, RAMIREZ</t>
  </si>
  <si>
    <t>JOSE ANDERSONQUISPECUEVA</t>
  </si>
  <si>
    <t>CAJA / MODEM DE INTERNET</t>
  </si>
  <si>
    <t>B200-00059175</t>
  </si>
  <si>
    <t>EDUARDO,GABRIEL, MENDOZA BORNAZ</t>
  </si>
  <si>
    <t>LESLY SOFIA,PEREZ, SECLEN</t>
  </si>
  <si>
    <t>PQTE CARTON PLASTIFICADO/ MATERIAL MEDICO</t>
  </si>
  <si>
    <t>B200-00059176</t>
  </si>
  <si>
    <t>RAQUEL,ECHEVERRIA, SAUSA</t>
  </si>
  <si>
    <t>GIRO DE 600.00 SOLES</t>
  </si>
  <si>
    <t>B200-00059177</t>
  </si>
  <si>
    <t>JOHNNY,LINARES, NICOLAS</t>
  </si>
  <si>
    <t>B200-00059178</t>
  </si>
  <si>
    <t>MIGUEL ANGEL,CALLIRGOS, FERNANDEZ</t>
  </si>
  <si>
    <t>MARILYN YOLANDA,LOPEZ, SERNA</t>
  </si>
  <si>
    <t>SOBRE/ COLLAR</t>
  </si>
  <si>
    <t>B200-00059179</t>
  </si>
  <si>
    <t>MARITZA,LLAMO, MEDINA</t>
  </si>
  <si>
    <t>JOSEMELENDEZMELENDEZ</t>
  </si>
  <si>
    <t>CAJITA BLANCA / MUESTRA DENLTAL</t>
  </si>
  <si>
    <t>B200-00059180</t>
  </si>
  <si>
    <t>YORDIJULCASANCHEZ</t>
  </si>
  <si>
    <t>PQTE CREMA/ MUESTRA DENTAL</t>
  </si>
  <si>
    <t>B200-00059181</t>
  </si>
  <si>
    <t>LUZ ELOIDA,PANDURO, VARGAS</t>
  </si>
  <si>
    <t>B200-00059182</t>
  </si>
  <si>
    <t>WALTHER,HUAMANCHUMO, VENEGAS</t>
  </si>
  <si>
    <t>ELENINDESPINTADOAGUILAR</t>
  </si>
  <si>
    <t>CAJA VERDE RUBY / HERRAMIENTA DE EMBARCACION</t>
  </si>
  <si>
    <t>B200-00059183</t>
  </si>
  <si>
    <t>RONALD BRAIN,FUENTES, LEON</t>
  </si>
  <si>
    <t>RONAL,ATOCHE, ZAPATA</t>
  </si>
  <si>
    <t>PQTE CARTON PLASTIFICADO/ CREMAS</t>
  </si>
  <si>
    <t>B200-00059184</t>
  </si>
  <si>
    <t>RUTH SARELA,ZEVALLOS, ESPINOZA</t>
  </si>
  <si>
    <t>ANGELAAGUIRREDE ENCARNACION</t>
  </si>
  <si>
    <t>PQTE BLANCO / LIBRO</t>
  </si>
  <si>
    <t>B200-00059185</t>
  </si>
  <si>
    <t>AX939512</t>
  </si>
  <si>
    <t>EDILSON,ARCILA, RAMIREZ</t>
  </si>
  <si>
    <t>FERNEYCALVOVASQUEZ</t>
  </si>
  <si>
    <t>SOBRECITO MANILA/ DCTOS</t>
  </si>
  <si>
    <t>B200-00059186</t>
  </si>
  <si>
    <t>ELMER DARIO,DIONISIO, CAJA</t>
  </si>
  <si>
    <t>ALDO LEONELADANAQUEMORALES</t>
  </si>
  <si>
    <t>PQTE BLANCO / FORMATO</t>
  </si>
  <si>
    <t>B200-00059187</t>
  </si>
  <si>
    <t>VICENTA NEREIDA,BURGA, DE</t>
  </si>
  <si>
    <t>DOLLYNOVILLOGONZALES</t>
  </si>
  <si>
    <t>PQTE VERDE PLASTIFICADO / VIVERES</t>
  </si>
  <si>
    <t>B200-00059188</t>
  </si>
  <si>
    <t>CRISTIAN AUGUSTOVENCESHURTADO</t>
  </si>
  <si>
    <t>PQTE VERDE / VIVERES</t>
  </si>
  <si>
    <t>B200-00059189</t>
  </si>
  <si>
    <t>ELVIS,SUAREZ, MOTTA</t>
  </si>
  <si>
    <t>JUANACORONELDELGADO</t>
  </si>
  <si>
    <t>SOBRE/ MEDECINA</t>
  </si>
  <si>
    <t>B200-00059190</t>
  </si>
  <si>
    <t>BRANIA YASMIN,CORDOVA, GRANDA</t>
  </si>
  <si>
    <t>EDWIN,PINTADO, CRUZ</t>
  </si>
  <si>
    <t>PQTE CARTON/ LAPTOP</t>
  </si>
  <si>
    <t>B200-00059191</t>
  </si>
  <si>
    <t>ELVI,LEONARDO, DELA CRUZ</t>
  </si>
  <si>
    <t>EBERTH,DELACRUZ, ROJAS</t>
  </si>
  <si>
    <t>CAJA CHICA/ COLONIAS</t>
  </si>
  <si>
    <t>B200-00059192</t>
  </si>
  <si>
    <t>FERNANDEZ,CUBAS, MONICA</t>
  </si>
  <si>
    <t>B200-00059193</t>
  </si>
  <si>
    <t>ROCIO DEL PILAR,DIAZ, DIAZ</t>
  </si>
  <si>
    <t>FIORELLADELGADODAVILA</t>
  </si>
  <si>
    <t>SOBRE/ ARETES</t>
  </si>
  <si>
    <t>B200-00059194</t>
  </si>
  <si>
    <t>OSCAR HERNAN,CASTILLO, TANTALIAN</t>
  </si>
  <si>
    <t>YURI LORENA,CASTILLO, HUAMAN</t>
  </si>
  <si>
    <t>AATDATADO 03 CAJAS / ATUNES</t>
  </si>
  <si>
    <t>B200-00059195</t>
  </si>
  <si>
    <t>ROSA MANUELA,RAMOS, DE CRUZADO</t>
  </si>
  <si>
    <t>LEYLA FABIOLACRUZADORAMOS</t>
  </si>
  <si>
    <t>CAJA AMARILLA / VIEVE1RES</t>
  </si>
  <si>
    <t>B200-00059196</t>
  </si>
  <si>
    <t>JOSE,BACALLA, DAZA</t>
  </si>
  <si>
    <t>B200-00059197</t>
  </si>
  <si>
    <t>MARIA,FRIAS, SALVADOR</t>
  </si>
  <si>
    <t>SHIRLEYHERRERAFRIAS</t>
  </si>
  <si>
    <t>CAJA CHICA/ PAN</t>
  </si>
  <si>
    <t>B200-00059198</t>
  </si>
  <si>
    <t>ANNERHERRERAFRIAS</t>
  </si>
  <si>
    <t>CAJA TONDERO/ VIVERES</t>
  </si>
  <si>
    <t>B200-00059199</t>
  </si>
  <si>
    <t>LIDIA,ROMAN, ABAD</t>
  </si>
  <si>
    <t>DELFINROMANCHANTA</t>
  </si>
  <si>
    <t>SACO BLANCO / VIVERES</t>
  </si>
  <si>
    <t>B200-00059200</t>
  </si>
  <si>
    <t>MARCIAL,BANCES, SANTISTEBAN</t>
  </si>
  <si>
    <t>EVERBANCESSANTISTEBAN</t>
  </si>
  <si>
    <t>PQTE NEGRO / POLOS DE PORTIVOS</t>
  </si>
  <si>
    <t>B200-00059201</t>
  </si>
  <si>
    <t>PQTE CREMA/ MICAS</t>
  </si>
  <si>
    <t>B200-00059202</t>
  </si>
  <si>
    <t>SEGUNDO SALOMON,SANCHEZ, SANCHEZ</t>
  </si>
  <si>
    <t>ELYSANCHEZPINTADO</t>
  </si>
  <si>
    <t>PQTE BLANCO / ´PAPEL</t>
  </si>
  <si>
    <t>B200-00059203</t>
  </si>
  <si>
    <t>DIANA LIZET,CHUQUICAHUA, CUNIA</t>
  </si>
  <si>
    <t>CAJITA BLANCA/ MONTURAS</t>
  </si>
  <si>
    <t>B200-00059204</t>
  </si>
  <si>
    <t>NANCY,GUERRERO, ABAD</t>
  </si>
  <si>
    <t>PETERGUERREROABAD</t>
  </si>
  <si>
    <t>PQTRE NEGRO / ´PLASTICOS</t>
  </si>
  <si>
    <t>B200-00059205</t>
  </si>
  <si>
    <t>SANDY SCARLET,BARRENZUELA, MORE</t>
  </si>
  <si>
    <t>NELSON DAVID,BARRENZUELA, VINCES</t>
  </si>
  <si>
    <t>BOLSA CREMA DE PAPEL/ MEDECINA</t>
  </si>
  <si>
    <t>B200-00059206</t>
  </si>
  <si>
    <t>PAULDELACRUZCASTILLO</t>
  </si>
  <si>
    <t>PQTITO PAPEL/ RESINAS</t>
  </si>
  <si>
    <t>B200-00059207</t>
  </si>
  <si>
    <t>NINA MONICA,NIZAMA, FLORES</t>
  </si>
  <si>
    <t>FRANCO ALEXANDER RENTERIA,RENTERIA, SERNAQUE</t>
  </si>
  <si>
    <t>PQTE CARTON / PLACA DE MARMOL</t>
  </si>
  <si>
    <t>B200-00059208</t>
  </si>
  <si>
    <t>FILIDA,FLORES, LÓPEZ</t>
  </si>
  <si>
    <t>GIRO DE 64.00 SOLES</t>
  </si>
  <si>
    <t>B200-00059209</t>
  </si>
  <si>
    <t>JOEL,DEL ROSARIO, JARA</t>
  </si>
  <si>
    <t>VLADIMIRCALEROMORAN.</t>
  </si>
  <si>
    <t>PQTE CARTON / TORNILLO DE BANCO</t>
  </si>
  <si>
    <t>B200-00059210</t>
  </si>
  <si>
    <t>ZOILA,TAPIA, YOMONA</t>
  </si>
  <si>
    <t>ANDRESSANDOVALSALCEDO</t>
  </si>
  <si>
    <t>PQTE NEGRO / POLO</t>
  </si>
  <si>
    <t>B200-00059211</t>
  </si>
  <si>
    <t>GINO RAUL,RAMIREZ, VILLALOBOS</t>
  </si>
  <si>
    <t>ABRAHAM DILMER,CASTRO, MORALES</t>
  </si>
  <si>
    <t>B200-00059212</t>
  </si>
  <si>
    <t>KARINA,HUANCAS, TRONCOS</t>
  </si>
  <si>
    <t>10:21PM</t>
  </si>
  <si>
    <t>EXCESO LAVADORA</t>
  </si>
  <si>
    <t>B200-00059216</t>
  </si>
  <si>
    <t>YENIA PAULINA,NUÑEZ, GARCIA</t>
  </si>
  <si>
    <t>JOSE LUIS,MORALES, AREVALO</t>
  </si>
  <si>
    <t>MATERIAL DENTAL</t>
  </si>
  <si>
    <t>B200-00059220</t>
  </si>
  <si>
    <t>INES GRACIELA,LLONTOP, PEREZ</t>
  </si>
  <si>
    <t>WALTERPEREYRALLONTOP</t>
  </si>
  <si>
    <t>08:26AM</t>
  </si>
  <si>
    <t>PAQUETE AMARILLO / CELULAR EN USO</t>
  </si>
  <si>
    <t>B200-00059222</t>
  </si>
  <si>
    <t>NELI TOMASA,LEON, DE HERRERA</t>
  </si>
  <si>
    <t>MARIA LUISALEONDE JUAREZ</t>
  </si>
  <si>
    <t>CAJA BEIG/ ZAPATILLAS</t>
  </si>
  <si>
    <t>B200-00059223</t>
  </si>
  <si>
    <t>CRISTIAN ERIXON,GUEVARA, VILLANUEVA</t>
  </si>
  <si>
    <t>CINTIA MAGALY,HUAMAN, NAVARRO</t>
  </si>
  <si>
    <t>PAQUETE BEIG</t>
  </si>
  <si>
    <t>B200-00059224</t>
  </si>
  <si>
    <t>PATRICIA,SALAZAR, SANCHEZ</t>
  </si>
  <si>
    <t>JAIRO,GARCIA, DELGADO</t>
  </si>
  <si>
    <t>SOBRE MANILA / DOCUMETOS</t>
  </si>
  <si>
    <t>B200-00059225</t>
  </si>
  <si>
    <t>BUS NO SALE,X, X</t>
  </si>
  <si>
    <t>GIRO DE 70.00 SOLES</t>
  </si>
  <si>
    <t>B200-00059227</t>
  </si>
  <si>
    <t>SABINA,VENTURA, HERNANDEZ</t>
  </si>
  <si>
    <t>WALTER,CARBONELL, COELLO</t>
  </si>
  <si>
    <t>2 PERNOS</t>
  </si>
  <si>
    <t>B200-00059228</t>
  </si>
  <si>
    <t>JULIAN,MAU, KAM</t>
  </si>
  <si>
    <t>ANGEL ANDRESMAUWONG</t>
  </si>
  <si>
    <t>B200-00059229</t>
  </si>
  <si>
    <t>LUCERO,PITA, GONZALES</t>
  </si>
  <si>
    <t>ADELINA DEL ROSARIO,FLORES, CASTILLO</t>
  </si>
  <si>
    <t>B200-00059230</t>
  </si>
  <si>
    <t>LUZ,LEONARDO, FLORES</t>
  </si>
  <si>
    <t>MAR ANTONY,VILCHEZ, PALACIOS</t>
  </si>
  <si>
    <t>SOBRE MANILA / PLACA</t>
  </si>
  <si>
    <t>B200-00059231</t>
  </si>
  <si>
    <t>JANOL,VASQUEZ, GARAY</t>
  </si>
  <si>
    <t>NATIVIDAD,SAAVEDRA, REMAICUNA</t>
  </si>
  <si>
    <t>CAJA NEGRA / REPUESTO DE CARRO</t>
  </si>
  <si>
    <t>B200-00059232</t>
  </si>
  <si>
    <t>MARITE,GRAÑA, OLAVARRIA</t>
  </si>
  <si>
    <t>CAMILA,CHAVEZ, GRAÑA</t>
  </si>
  <si>
    <t>CARTON CARRUGADO / FORRADO BOLSA NEGRA</t>
  </si>
  <si>
    <t>B200-00059233</t>
  </si>
  <si>
    <t>VICTOR ORLANDO,PASTOR, SERQUEN</t>
  </si>
  <si>
    <t>ROSA EVELYN,CHANG, PONCE</t>
  </si>
  <si>
    <t>CAJA FORRADO MANILA / CARGADOR DE CELULAR</t>
  </si>
  <si>
    <t>B200-00059234</t>
  </si>
  <si>
    <t>GEMY DE LA CRUZ,CUSTODIO, PALMA</t>
  </si>
  <si>
    <t>JORGE LUIS,CARLIN, YARLEQUE</t>
  </si>
  <si>
    <t>CAJA BEIG / REPUESTO</t>
  </si>
  <si>
    <t>B200-00059235</t>
  </si>
  <si>
    <t>MARIA,GAMONAL, DIAZ</t>
  </si>
  <si>
    <t>ALEJANDRO,PEREZ, SAUCEDO</t>
  </si>
  <si>
    <t>PAQUETE NGERO / ROPA DE PROTECCION</t>
  </si>
  <si>
    <t>B200-00059236</t>
  </si>
  <si>
    <t>WILLIAM HAMILTON,IBARRA, SIANCAS</t>
  </si>
  <si>
    <t>YEIMY YASENY,QUISPE, ALMESTAR</t>
  </si>
  <si>
    <t>CAJITA BLANCA / CELULAR EN USO</t>
  </si>
  <si>
    <t>B200-00059237</t>
  </si>
  <si>
    <t>JUNNIOR JANNIER,LAINES, QUICIO</t>
  </si>
  <si>
    <t>ROLANDO SALOMON,LAINES, ALQUIZAR</t>
  </si>
  <si>
    <t>CAJITA BLANCA / REPUESTO DE REFRIGERADORA</t>
  </si>
  <si>
    <t>B200-00059238</t>
  </si>
  <si>
    <t>JORGE ALONZO,LIZA, GARCIA</t>
  </si>
  <si>
    <t>KARIN,TINEO, CALVAY</t>
  </si>
  <si>
    <t>CAJITA NEGRA / BRAZIER</t>
  </si>
  <si>
    <t>B200-00059239</t>
  </si>
  <si>
    <t>MOISES,CASAS, RUBIO</t>
  </si>
  <si>
    <t>JUAN CARLOS,JUAREZ, ROÑA</t>
  </si>
  <si>
    <t>PAQUETE NEGRO LARGO / LONA</t>
  </si>
  <si>
    <t>B200-00059240</t>
  </si>
  <si>
    <t>MAGDALENA DEL PILAR,AQUINO, LLUEN</t>
  </si>
  <si>
    <t>ALDO MICHAEL,RAMOS, AQUINO</t>
  </si>
  <si>
    <t>PAQUETE BLANCO / MEDICINA Y REPELENTE</t>
  </si>
  <si>
    <t>B200-00059241</t>
  </si>
  <si>
    <t>CRISTHYAN,MONTALVO, TORRES</t>
  </si>
  <si>
    <t>ELVIS GIAN,MONTALVO, TORRES</t>
  </si>
  <si>
    <t>PAQUETE BLANCO / MASCARILLAS</t>
  </si>
  <si>
    <t>B200-00059242</t>
  </si>
  <si>
    <t>THALIA JEANNETTE,ROJAS, DELGADO</t>
  </si>
  <si>
    <t>ALADINOROJASGUTIERREZ</t>
  </si>
  <si>
    <t>B200-00059244</t>
  </si>
  <si>
    <t>EDUARDO,QUEPUY, CANNATA</t>
  </si>
  <si>
    <t>EDIXON VICENTE,CARMEN, TALLEDO</t>
  </si>
  <si>
    <t>CAJA BEIG / PLANTAS</t>
  </si>
  <si>
    <t>B200-00059245</t>
  </si>
  <si>
    <t>ANGHIMORANGARCIA</t>
  </si>
  <si>
    <t>B200-00059246</t>
  </si>
  <si>
    <t>MARIN,MAX, LIRA</t>
  </si>
  <si>
    <t>B200-00059247</t>
  </si>
  <si>
    <t>LEONARDO,MENDOZA, IPANAQUE</t>
  </si>
  <si>
    <t>B200-00059248</t>
  </si>
  <si>
    <t>OLINDA,YOVERA, CALDERON</t>
  </si>
  <si>
    <t>MILKAROMEROYOVERA</t>
  </si>
  <si>
    <t>PQTE BEAGE / VARIOS</t>
  </si>
  <si>
    <t>B200-00059249</t>
  </si>
  <si>
    <t>MARGARETHAPUMAYTAJARAMILLO</t>
  </si>
  <si>
    <t>SOBRE MANILA/ CONSTANCIA</t>
  </si>
  <si>
    <t>B200-00059250</t>
  </si>
  <si>
    <t>JIMENA NICOLLE,JIMENEZ, VARGAS</t>
  </si>
  <si>
    <t>BEATRIZ SUSANA,VARGAS, TORRES</t>
  </si>
  <si>
    <t>PQTE. PLASTIF. ROSADO / GORROS</t>
  </si>
  <si>
    <t>B200-00059251</t>
  </si>
  <si>
    <t>MARCOS WILLIANS,VASQUEZ, CHUQUILIN</t>
  </si>
  <si>
    <t>B200-00059252</t>
  </si>
  <si>
    <t>ELMER,SUAREZ, CRUZ</t>
  </si>
  <si>
    <t>B200-00059253</t>
  </si>
  <si>
    <t>ELBERT,VINCES, MACALUPU</t>
  </si>
  <si>
    <t>B200-00059254</t>
  </si>
  <si>
    <t>FELIX RAFAEL,VELASQUEZ, CARREÑO</t>
  </si>
  <si>
    <t>B200-00059255</t>
  </si>
  <si>
    <t>MIGUEL FERNANDO,GONZAGA, RODRIGUEZ</t>
  </si>
  <si>
    <t>B200-00059256</t>
  </si>
  <si>
    <t>SERGIO,VALIENTE, ODAR</t>
  </si>
  <si>
    <t>B200-00059257</t>
  </si>
  <si>
    <t>RABANAL,DIAZ, MARCO ANTONIO</t>
  </si>
  <si>
    <t>B200-00059258</t>
  </si>
  <si>
    <t>EDWIN,GONZALES, CHAVEZ</t>
  </si>
  <si>
    <t>B200-00059259</t>
  </si>
  <si>
    <t>ISABEL MAGALLY,VIDARTE, TORRES</t>
  </si>
  <si>
    <t>ANTHONY JEFFERSON,GODLEY, REYES</t>
  </si>
  <si>
    <t>PQTE PLASTIF. /ZAPATO ORTOPEDICO</t>
  </si>
  <si>
    <t>B200-00059260</t>
  </si>
  <si>
    <t>CARLOS DAVID,AGUIRRE, RODRIGUEZ</t>
  </si>
  <si>
    <t>B200-00059261</t>
  </si>
  <si>
    <t>CESAR,PEREZ, CAMACHO</t>
  </si>
  <si>
    <t>B200-00059262</t>
  </si>
  <si>
    <t>ANYELIS DANIEL,LOZADA, BAZAN</t>
  </si>
  <si>
    <t>B200-00059263</t>
  </si>
  <si>
    <t>CESAR,PISFIL, PECHE</t>
  </si>
  <si>
    <t>EDWIN ELBERTH,VELASQUEZ, MORALES</t>
  </si>
  <si>
    <t>PQTE. BEAGE./CARGADOR</t>
  </si>
  <si>
    <t>B200-00059264</t>
  </si>
  <si>
    <t>GISSELLE,AMASIFUEN, CORDOVA</t>
  </si>
  <si>
    <t>B200-00059265</t>
  </si>
  <si>
    <t>PAUL,VALDIVIEZO, FORFUI</t>
  </si>
  <si>
    <t>10:40PM</t>
  </si>
  <si>
    <t>B200-00059268</t>
  </si>
  <si>
    <t>YOVANA MARIANELA,HUAMAN, CALLIRGOS</t>
  </si>
  <si>
    <t>MARIA ISABELMIOBERECHE</t>
  </si>
  <si>
    <t>07:39AM</t>
  </si>
  <si>
    <t>CJA EMB/ COMESTIBLE</t>
  </si>
  <si>
    <t>B200-00059269</t>
  </si>
  <si>
    <t>FLORPAULINIGALLO</t>
  </si>
  <si>
    <t>GIRO DE 40.00 SOLES</t>
  </si>
  <si>
    <t>B200-00059270</t>
  </si>
  <si>
    <t>LUIS ANTONIO,OLIVA, VILLALOBOS</t>
  </si>
  <si>
    <t>LUCY AMANDA,PARDO, AGUILAR</t>
  </si>
  <si>
    <t>08:07AM</t>
  </si>
  <si>
    <t>CJA BLANCA EMB/ COSMETICOS</t>
  </si>
  <si>
    <t>B200-00059271</t>
  </si>
  <si>
    <t>WILTON,ALVARADO, SALAZAR</t>
  </si>
  <si>
    <t>FIORELLA,GONZALES, BARAHONA</t>
  </si>
  <si>
    <t>PQTE NEGRO/ SOPRESA DE CUM,PLE</t>
  </si>
  <si>
    <t>B200-00059272</t>
  </si>
  <si>
    <t>08:40AM</t>
  </si>
  <si>
    <t>B200-00059273</t>
  </si>
  <si>
    <t>JHONNY,LLAMOSA, QUIROZ</t>
  </si>
  <si>
    <t>B200-00059274</t>
  </si>
  <si>
    <t>REINALDO,LIZA, NECIOSUP</t>
  </si>
  <si>
    <t>B200-00059275</t>
  </si>
  <si>
    <t>CELI,RODRIGUEZ, LARREATEGUI</t>
  </si>
  <si>
    <t>ALVAROMARTINEZPORTALES</t>
  </si>
  <si>
    <t>CJA BEIGE EMB/ MAQUINA DE EJERCIO</t>
  </si>
  <si>
    <t>B200-00059276</t>
  </si>
  <si>
    <t>ROBERTO FRANCISCO,IMAN, GUERRERO</t>
  </si>
  <si>
    <t>ELENA MERCEDES,ALBAN, FERNANDEZ</t>
  </si>
  <si>
    <t>CJITA BLANCA CINTA FRAGIL/ CELULAR USADO</t>
  </si>
  <si>
    <t>B200-00059277</t>
  </si>
  <si>
    <t>ROSA YVONNE,NECIOSUP, ENRIQUEZ</t>
  </si>
  <si>
    <t>RODRIGO GONZALO,SULLON, ELESPURU</t>
  </si>
  <si>
    <t>CJA / MEDICNA + ROPA +UTILES DE ESCRITORIO</t>
  </si>
  <si>
    <t>B200-00059278</t>
  </si>
  <si>
    <t>SERGI ALDAIR,POZO, FERNANDEZ</t>
  </si>
  <si>
    <t>SANTOS GONZALO,POZO, CALDERON</t>
  </si>
  <si>
    <t>PQTE MANILA/ PLACAS</t>
  </si>
  <si>
    <t>B200-00059279</t>
  </si>
  <si>
    <t>AUGUSTO,ARANA, MORALES</t>
  </si>
  <si>
    <t>ISABELALVARADOJIMENEZ</t>
  </si>
  <si>
    <t>CJA PAPEL DE REWGALO/ COMESTIBLE</t>
  </si>
  <si>
    <t>B200-00059280</t>
  </si>
  <si>
    <t>MANUEL,MONTEJOS, GARRIDO</t>
  </si>
  <si>
    <t>CARLOS HUMBERTO,SEMINARIO, ZAPATA</t>
  </si>
  <si>
    <t>CJITA NEGRA/ CABLE</t>
  </si>
  <si>
    <t>B200-00059281</t>
  </si>
  <si>
    <t>EDDI HIPOLITO,CHANTA, LIZANA</t>
  </si>
  <si>
    <t>VICTORCAMPOVERDEGUERRERO</t>
  </si>
  <si>
    <t>B200-00059282</t>
  </si>
  <si>
    <t>RONALD,AGUIRRE, REYES</t>
  </si>
  <si>
    <t>ISRAEL,CORDOVA, CABANILLAS</t>
  </si>
  <si>
    <t>PQTITO NEGRO PLANO/ CORBATA</t>
  </si>
  <si>
    <t>B200-00059283</t>
  </si>
  <si>
    <t>RICHARD FRANCISCO,VERA, CRUZ</t>
  </si>
  <si>
    <t>BRIGITTESANDOVALCALDERON</t>
  </si>
  <si>
    <t>CJA AMARILLA/ ROPA</t>
  </si>
  <si>
    <t>B200-00059284</t>
  </si>
  <si>
    <t>LUIS,SANCHEZ, FERNANDEZ</t>
  </si>
  <si>
    <t>SEGUNDOGUERREROMONTEZA</t>
  </si>
  <si>
    <t>CAJA BEIGE/ ADORNOS+UTILES</t>
  </si>
  <si>
    <t>B200-00059285</t>
  </si>
  <si>
    <t>FRANKLIN,GARAY, ENEQUE</t>
  </si>
  <si>
    <t>DELICIAPUERTASANTILLAN</t>
  </si>
  <si>
    <t>B200-00059286</t>
  </si>
  <si>
    <t>PQTE NEGRO/ VESTIDO</t>
  </si>
  <si>
    <t>B200-00059287</t>
  </si>
  <si>
    <t>ROCIO DEL PILAR,ELERA, MOGOLLON</t>
  </si>
  <si>
    <t>RUTHCHUNGAYAMUNAQUE</t>
  </si>
  <si>
    <t>B200-00059288</t>
  </si>
  <si>
    <t>HILDA ANGELICA,GUEVARA, PRIETO</t>
  </si>
  <si>
    <t>ROSA IVETTE,MARKY, FARIAS</t>
  </si>
  <si>
    <t>PQTRE BEIGE/ MEDICINA</t>
  </si>
  <si>
    <t>B200-00059289</t>
  </si>
  <si>
    <t>SANCHEZ,VERA, JAVIER</t>
  </si>
  <si>
    <t>DIEGOSANCHEZBERNAL</t>
  </si>
  <si>
    <t>CJA BEIGE/ MEDICINA</t>
  </si>
  <si>
    <t>B200-00059290</t>
  </si>
  <si>
    <t>LUIS ALBERTO,ANAYA, REAÑO</t>
  </si>
  <si>
    <t>ABRAHAM,MANCHAY, CORNEJIO</t>
  </si>
  <si>
    <t>SOBRE MANILA/ ESPUELA</t>
  </si>
  <si>
    <t>B200-00059291</t>
  </si>
  <si>
    <t>JOYCE,CARBONEL, DIAZ</t>
  </si>
  <si>
    <t>NANCY,COTRINA, IRIGOIN</t>
  </si>
  <si>
    <t>B200-00059292</t>
  </si>
  <si>
    <t>DELIA,ATO, PAZ</t>
  </si>
  <si>
    <t>B200-00059293</t>
  </si>
  <si>
    <t>JUAN JOSE,CHERO, SOSA</t>
  </si>
  <si>
    <t>B200-00059294</t>
  </si>
  <si>
    <t>CJITA/ PROTESIS</t>
  </si>
  <si>
    <t>B200-00059295</t>
  </si>
  <si>
    <t>YULI MARISOL,ZARATE, LLOCLLA</t>
  </si>
  <si>
    <t>ANGIE LUCERORAMIREZFIESTAS</t>
  </si>
  <si>
    <t>B200-00059296</t>
  </si>
  <si>
    <t>LUIS ALBERTO,TAPIA, MONTENEGRO</t>
  </si>
  <si>
    <t>CARLOSCANTAPOQUIOMA</t>
  </si>
  <si>
    <t>B200-00059298</t>
  </si>
  <si>
    <t>LUIS ENRIQUE,CHIRINOS, PASTOR</t>
  </si>
  <si>
    <t>LUIS MARTINCHIRINOSPEÑA</t>
  </si>
  <si>
    <t>PQTE ENGRO* ROPA</t>
  </si>
  <si>
    <t>B200-00059299</t>
  </si>
  <si>
    <t>WALTER,OLIVOS, REYES</t>
  </si>
  <si>
    <t>ALEX DARWINHUANCAMESTANZA</t>
  </si>
  <si>
    <t>CJA NEGRA EMB/ REPUESTO</t>
  </si>
  <si>
    <t>B200-00059300</t>
  </si>
  <si>
    <t>EDUAR MIGUEL,ABAD, JABO</t>
  </si>
  <si>
    <t>B200-00059301</t>
  </si>
  <si>
    <t>JOSE,CHAVEZ, TELLO</t>
  </si>
  <si>
    <t>B200-00059302</t>
  </si>
  <si>
    <t>LUIS ALBERTO,NECIOSUP, GOMEZ</t>
  </si>
  <si>
    <t>MARTHANECIOSUPCAPUÑAY</t>
  </si>
  <si>
    <t>SOBRE/ ENCINIA</t>
  </si>
  <si>
    <t>B200-00059303</t>
  </si>
  <si>
    <t>CALEB,GALINDO, PARDO</t>
  </si>
  <si>
    <t>PQTE NEGRO / BOSINAS</t>
  </si>
  <si>
    <t>B200-00059304</t>
  </si>
  <si>
    <t>JOSE HILARIO,SANDOVAL, CIELO</t>
  </si>
  <si>
    <t>B200-00059305</t>
  </si>
  <si>
    <t>CHRISTIAN AXEL,VALENZUELA, GUERRERO</t>
  </si>
  <si>
    <t>MARIAFE,REYES, CASTILLO</t>
  </si>
  <si>
    <t>B200-00059306</t>
  </si>
  <si>
    <t>JORGE,BECERRA, ZULOETA</t>
  </si>
  <si>
    <t>B200-00059307</t>
  </si>
  <si>
    <t>B200-00059308</t>
  </si>
  <si>
    <t>FIDELINA,OCAMPO, VDA DE HERRERA</t>
  </si>
  <si>
    <t>ABINAL,LUDEÑA, OCAMPOS</t>
  </si>
  <si>
    <t>PQTE BLANCO / HILOS</t>
  </si>
  <si>
    <t>B200-00059309</t>
  </si>
  <si>
    <t>FREDESMINDA,GARCIA, DE JIMENEZ</t>
  </si>
  <si>
    <t>KARINAGARCIAPEÑA</t>
  </si>
  <si>
    <t>B200-00059310</t>
  </si>
  <si>
    <t>BERTHA ISABEL,CUSCA, NIÑO</t>
  </si>
  <si>
    <t>ANGUITEQUENPISCOYA</t>
  </si>
  <si>
    <t>CAJA RELLENITA/ ROPA</t>
  </si>
  <si>
    <t>B200-00059311</t>
  </si>
  <si>
    <t>PAUL,BANCES, ELERA</t>
  </si>
  <si>
    <t>EMPERATRIZ DEL SOCORRO,MIRANDA, FALEN</t>
  </si>
  <si>
    <t>BOLSA CUADRADA/ ROPA</t>
  </si>
  <si>
    <t>B200-00059312</t>
  </si>
  <si>
    <t>WALTER,SANCHEZ, SAMAME</t>
  </si>
  <si>
    <t>LIBALDOHUATAYDAVILA</t>
  </si>
  <si>
    <t>PQTE CHICO BLANCO CON ROJO/ ROPA</t>
  </si>
  <si>
    <t>B200-00059313</t>
  </si>
  <si>
    <t>LUIS,TAPIA, OLIVERA</t>
  </si>
  <si>
    <t>NOE,BERRU, DOMINGUEZ</t>
  </si>
  <si>
    <t>PQTE CARTON/ MUESTRA DE CERAMICA /MARCOS DE MADERA</t>
  </si>
  <si>
    <t>B200-00059314</t>
  </si>
  <si>
    <t>JULIO CESAR,ADANAQUE, VASQUEZ</t>
  </si>
  <si>
    <t>PAOLASANCHEZGUARNIZO.</t>
  </si>
  <si>
    <t>B200-00059315</t>
  </si>
  <si>
    <t>MIRTHA,BAUTISTA, HIDROGO</t>
  </si>
  <si>
    <t>JUANAVILLALOBOSHIDROGO</t>
  </si>
  <si>
    <t>CAJA / PRODUCTOS DE OMNILIFE</t>
  </si>
  <si>
    <t>B200-00059316</t>
  </si>
  <si>
    <t>VILMA ROSA,LEON, CHIRA</t>
  </si>
  <si>
    <t>ALEXDEZALEON</t>
  </si>
  <si>
    <t>B200-00059317</t>
  </si>
  <si>
    <t>CUENCA,CUMBICUS, ENYTH</t>
  </si>
  <si>
    <t>MARILUMEGOMENOR</t>
  </si>
  <si>
    <t>B200-00059318</t>
  </si>
  <si>
    <t>MAX,BUENO, AGREDA</t>
  </si>
  <si>
    <t>JORGERIVERABUSTAMANTE</t>
  </si>
  <si>
    <t>PQTE /MELAMINE</t>
  </si>
  <si>
    <t>B200-00059319</t>
  </si>
  <si>
    <t>RUMALDO,BARRIENTE, CABREJOS</t>
  </si>
  <si>
    <t>JULIA MARIA,AGUIRRE, LIATAS</t>
  </si>
  <si>
    <t>PQTE NEGRO PLASTIFICADO/ CAMISAS</t>
  </si>
  <si>
    <t>B200-00059320</t>
  </si>
  <si>
    <t>DAYSI MAGUILU,RAMIREZ, BAUTISTA</t>
  </si>
  <si>
    <t>JACKELINE,VIDAL, BAUTISTA</t>
  </si>
  <si>
    <t>PQTITO BLANCO / CELUILAR USADO</t>
  </si>
  <si>
    <t>B200-00059321</t>
  </si>
  <si>
    <t>SILVIA MARITHA,GUERRA, ANTON</t>
  </si>
  <si>
    <t>B200-00059322</t>
  </si>
  <si>
    <t>MARTHA,LLONTOP, DE TRUJILLO</t>
  </si>
  <si>
    <t>LUISIN GUILLERMOALVITEZCAMPOS</t>
  </si>
  <si>
    <t>PQTE NEGRO PLASTIFICADO / ROPA</t>
  </si>
  <si>
    <t>MARTHA,LLONTOP, PISFIL</t>
  </si>
  <si>
    <t>B200-00059323</t>
  </si>
  <si>
    <t>ELENA,MALCA, HERNÁNDEZ</t>
  </si>
  <si>
    <t>MERCEDESSOLISCALDERON</t>
  </si>
  <si>
    <t>B200-00059324</t>
  </si>
  <si>
    <t>B200-00059325</t>
  </si>
  <si>
    <t>CAJA / QUESO</t>
  </si>
  <si>
    <t>B200-00059326</t>
  </si>
  <si>
    <t>MERA,ALVA, PERPETUA</t>
  </si>
  <si>
    <t>CECILIOMERAALVA</t>
  </si>
  <si>
    <t>PQTE BLANCO / VIVERES</t>
  </si>
  <si>
    <t>B200-00059327</t>
  </si>
  <si>
    <t>JUAN,LIZA, ARBAIZA</t>
  </si>
  <si>
    <t>YAMCORDOVAGARRIDO</t>
  </si>
  <si>
    <t>SOBRECITO BLANCO / PLANTILLAS</t>
  </si>
  <si>
    <t>B200-00059328</t>
  </si>
  <si>
    <t>SEGUNDO LUCIO,CHANCAFE, LIZA</t>
  </si>
  <si>
    <t>VICTORCHANCAFELIZA</t>
  </si>
  <si>
    <t>PQTE BLANCO / TRABAJO DE ARTESANIA</t>
  </si>
  <si>
    <t>B200-00059329</t>
  </si>
  <si>
    <t>JOSE YONY,BANCES, FARROÑAN</t>
  </si>
  <si>
    <t>ELEODOROBANCESSANTISTEBAN</t>
  </si>
  <si>
    <t>PQTE BLANCO/BOLSAS</t>
  </si>
  <si>
    <t>B200-00059330</t>
  </si>
  <si>
    <t>JOSE ANTONIO,SALAZAR, QUIÑONES</t>
  </si>
  <si>
    <t>B200-00059331</t>
  </si>
  <si>
    <t>BERTHA,CHAFLOQUE, DE RENTERIA</t>
  </si>
  <si>
    <t>ORLANDOPALOMINOSILVA</t>
  </si>
  <si>
    <t>PQTITO BLANCO/ ROSARIO</t>
  </si>
  <si>
    <t>B200-00059332</t>
  </si>
  <si>
    <t>MARGARETH SOLANGE,CABRERA, RUIZ</t>
  </si>
  <si>
    <t>JORGECABRERARUIZ</t>
  </si>
  <si>
    <t>B200-00059333</t>
  </si>
  <si>
    <t>ROSSANNA,SANCHEZ, RIOJA</t>
  </si>
  <si>
    <t>HECTOR,CHAVEZ, DIAZ</t>
  </si>
  <si>
    <t>PQTITO BLANCO / ARETES CADENA</t>
  </si>
  <si>
    <t>B200-00059334</t>
  </si>
  <si>
    <t>JORGE LUIS,OLIVERA, PEÑA</t>
  </si>
  <si>
    <t>GLORIA YAMELIALBERCAHUANCAS</t>
  </si>
  <si>
    <t>TERNOPOL/ MEDECINA</t>
  </si>
  <si>
    <t>B200-00059335</t>
  </si>
  <si>
    <t>LELIS,ROJAS, MENDOZA</t>
  </si>
  <si>
    <t>B200-00059336</t>
  </si>
  <si>
    <t>GLORIA,REYNA, VERGARAY</t>
  </si>
  <si>
    <t>B200-00059337</t>
  </si>
  <si>
    <t>DEYMIS BEYKER,VILLALOBOS, BURGOS</t>
  </si>
  <si>
    <t>PATRICIALITANOBARRETO</t>
  </si>
  <si>
    <t>CAJA/ RODILLERAS FAJAS</t>
  </si>
  <si>
    <t>B200-00059338</t>
  </si>
  <si>
    <t>MARVI,QUEZADA, FARFAN</t>
  </si>
  <si>
    <t>PQTE CARTON/ CERAMICA</t>
  </si>
  <si>
    <t>B200-00059339</t>
  </si>
  <si>
    <t>ROSSY,GUEVARA, DIAZ</t>
  </si>
  <si>
    <t>JHAN CARLOS,GUEVARA, DIAZ</t>
  </si>
  <si>
    <t>PQTITO MANILA/ MEDECINA</t>
  </si>
  <si>
    <t>B200-00059340</t>
  </si>
  <si>
    <t>CLAUDIA GABRIELA,PECHE, PRETEL</t>
  </si>
  <si>
    <t>RUSBEL,COLQUEHUANCA, CALSIN</t>
  </si>
  <si>
    <t>PQTITO MANILA/ CELULAR USADO</t>
  </si>
  <si>
    <t>B200-00059341</t>
  </si>
  <si>
    <t>MARIA CAROLINA,CORDOVA, SAAVEDRA</t>
  </si>
  <si>
    <t>HILDER,VASQUEZ, SILVA</t>
  </si>
  <si>
    <t>PQTE NEGRO/ LIBRO</t>
  </si>
  <si>
    <t>B200-00059342</t>
  </si>
  <si>
    <t>RUTH,ARNAO, AYEN</t>
  </si>
  <si>
    <t>B200-00059343</t>
  </si>
  <si>
    <t>CARLOS ALBERTO,MONTALVAN, BERECHE</t>
  </si>
  <si>
    <t>JAVIER ERNESTO,QUINDE, QUINDE</t>
  </si>
  <si>
    <t>SOBRE/ DC1TOS</t>
  </si>
  <si>
    <t>B200-00059344</t>
  </si>
  <si>
    <t>MILAGRITO,ARREDONDO, VASQUEZ</t>
  </si>
  <si>
    <t>AIDENUÑEZCABRERA</t>
  </si>
  <si>
    <t>´PQTE CREMA/ FOLLETOS</t>
  </si>
  <si>
    <t>B200-00059345</t>
  </si>
  <si>
    <t>LUIS ANTONIOESTRADAATOCHE</t>
  </si>
  <si>
    <t>PQTE CREMA/ FOLLETOS</t>
  </si>
  <si>
    <t>B200-00059346</t>
  </si>
  <si>
    <t>TANIA,LIZA, NECIOSUP</t>
  </si>
  <si>
    <t>LUZ MARIACOAQUILARAMOS</t>
  </si>
  <si>
    <t>CAJA / MEDECINA NATURAL</t>
  </si>
  <si>
    <t>B200-00059347</t>
  </si>
  <si>
    <t>PERCY JOANATAN,CANO, BARAHONA</t>
  </si>
  <si>
    <t>CHAD ABRAHAM,JARAMILLO, LOZADA</t>
  </si>
  <si>
    <t>PQTITO BLANCO / PRODUCTOS OPTICOS</t>
  </si>
  <si>
    <t>B200-00059348</t>
  </si>
  <si>
    <t>SILVIA MARIELLA,ALCANTARA, VERA</t>
  </si>
  <si>
    <t>WILDERCASTILLOROJAS</t>
  </si>
  <si>
    <t>B200-00059349</t>
  </si>
  <si>
    <t>JUAN,TORO, MORE</t>
  </si>
  <si>
    <t>ERLITA,TORO, MORE</t>
  </si>
  <si>
    <t>PQTITO NEGRO / COLONIA</t>
  </si>
  <si>
    <t>B200-00059350</t>
  </si>
  <si>
    <t>MAURICIO,YARLEQUE, SULLON</t>
  </si>
  <si>
    <t>GLORIASILVAVICENTE</t>
  </si>
  <si>
    <t>B200-00059351</t>
  </si>
  <si>
    <t>B200-00059352</t>
  </si>
  <si>
    <t>FLOR,DIAZ, GOMEZ</t>
  </si>
  <si>
    <t>ROSAGUERREROCHIROQUE</t>
  </si>
  <si>
    <t>PQTE BLANCO / LENTES</t>
  </si>
  <si>
    <t>B200-00059353</t>
  </si>
  <si>
    <t>MIGUEL AMADO,ESPINO, CARRASCO</t>
  </si>
  <si>
    <t>09:14PM</t>
  </si>
  <si>
    <t>B200-00059363</t>
  </si>
  <si>
    <t>ARMANDO,MUÑOZ, HUERTA</t>
  </si>
  <si>
    <t>JORGE,MENDO, MANAYAY</t>
  </si>
  <si>
    <t>CAJA BEIGE EMB/ TROFEO</t>
  </si>
  <si>
    <t>B200-00059364</t>
  </si>
  <si>
    <t>CARLOS,GUILLERMO, RAMOS</t>
  </si>
  <si>
    <t>06:26AM</t>
  </si>
  <si>
    <t>B200-00059365</t>
  </si>
  <si>
    <t>ALCIDES,BAUTISTA, MEJIA</t>
  </si>
  <si>
    <t>YOVANY,PEÑA, ENRIQUEZ</t>
  </si>
  <si>
    <t>B200-00059366</t>
  </si>
  <si>
    <t>DIEGO,GARCIA, MENDOZA</t>
  </si>
  <si>
    <t>YNDOLFA,CORDOVA, FLORES</t>
  </si>
  <si>
    <t>CJA ROJA EMB/ BATIDORA</t>
  </si>
  <si>
    <t>PQTE LARGO/ CORTADORA</t>
  </si>
  <si>
    <t>B200-00059367</t>
  </si>
  <si>
    <t>B200-00059368</t>
  </si>
  <si>
    <t>MANUEL,PACHECO, ROJAS</t>
  </si>
  <si>
    <t>ROSARIOPACHECOROJAS</t>
  </si>
  <si>
    <t>CAJA BEIGE EMB/ REPUESTO</t>
  </si>
  <si>
    <t>B200-00059369</t>
  </si>
  <si>
    <t>JUAN PABLO,FLOREZ, VARCO</t>
  </si>
  <si>
    <t>07:53AM</t>
  </si>
  <si>
    <t>B200-00059370</t>
  </si>
  <si>
    <t>IRMA,LLACSAHUANGA, JIMENEZ</t>
  </si>
  <si>
    <t>MARITADIAZDE LA CRUZ</t>
  </si>
  <si>
    <t>09:01AM</t>
  </si>
  <si>
    <t>CJA BEIGE/ VARIOS</t>
  </si>
  <si>
    <t>B200-00059371</t>
  </si>
  <si>
    <t>SUSANA,OJEDA, HUERTAS</t>
  </si>
  <si>
    <t>B200-00059372</t>
  </si>
  <si>
    <t>JOSE ALBERTO,LLACSAHUACHE, CORDOVA</t>
  </si>
  <si>
    <t>VICTORLLACSAHUACHECORDOVA</t>
  </si>
  <si>
    <t>PQTE BLANCO/ MANIQUI DE GALLO</t>
  </si>
  <si>
    <t>B200-00059373</t>
  </si>
  <si>
    <t>LUIS ALBERTO,VITON, DIAZ</t>
  </si>
  <si>
    <t>CESAR AUGUSTOCABRERAHERTAS</t>
  </si>
  <si>
    <t>B200-00059374</t>
  </si>
  <si>
    <t>B200-00059375</t>
  </si>
  <si>
    <t>JOSE,INOÑAN, ALBUJAR</t>
  </si>
  <si>
    <t>SOLEDADINOÑANMORA</t>
  </si>
  <si>
    <t>B200-00059376</t>
  </si>
  <si>
    <t>MARYURY ALEXANDRA,RETO, DIOSES</t>
  </si>
  <si>
    <t>YTALO,RETO, GUTIERREZ</t>
  </si>
  <si>
    <t>PQTE / MEDICINA</t>
  </si>
  <si>
    <t>B200-00059377</t>
  </si>
  <si>
    <t>ROQUE SANTIAGO,SALAZAR, MONJE</t>
  </si>
  <si>
    <t>HERNANMORALESYOVERA</t>
  </si>
  <si>
    <t>CJA BEIGE/ SUERO</t>
  </si>
  <si>
    <t>B200-00059378</t>
  </si>
  <si>
    <t>B200-00059379</t>
  </si>
  <si>
    <t>TEOFILO ALBERTO,REYES, REYES</t>
  </si>
  <si>
    <t>PQTE EMB/ ROPA</t>
  </si>
  <si>
    <t>B200-00059380</t>
  </si>
  <si>
    <t>AARON JORGE,ANCAJIMA, LARREA</t>
  </si>
  <si>
    <t>BEATRIZ,DURAN, JUAREZ</t>
  </si>
  <si>
    <t>PQTE BLANCO/ BOLSOS DE TELA</t>
  </si>
  <si>
    <t>B200-00059381</t>
  </si>
  <si>
    <t>MAYRABECERRACLAVIJO</t>
  </si>
  <si>
    <t>PATE/ REJILLA</t>
  </si>
  <si>
    <t>B200-00059382</t>
  </si>
  <si>
    <t>LUZ YOSELIN,GUEVARA, NEIRA</t>
  </si>
  <si>
    <t>ANA INES,AVILA, DEL</t>
  </si>
  <si>
    <t>B200-00059383</t>
  </si>
  <si>
    <t>HUMBERTO,ZETA, LA ROSA</t>
  </si>
  <si>
    <t>ANTONIO,ROJAS, CHOQUEHUANCA</t>
  </si>
  <si>
    <t>ATADO DE 2 CJAS PQTE ROJO/ REPUESTO</t>
  </si>
  <si>
    <t>B200-00059384</t>
  </si>
  <si>
    <t>LEONELL,CORNEJO, HUAN</t>
  </si>
  <si>
    <t>ADELAGRANDARODRIGUEZ</t>
  </si>
  <si>
    <t>PQTE MANILA/ MEDICINA</t>
  </si>
  <si>
    <t>B200-00059385</t>
  </si>
  <si>
    <t>CARLOTA,YUMPO, CHUQUILIN</t>
  </si>
  <si>
    <t>JORGEJUMPOCHUQUILIN</t>
  </si>
  <si>
    <t>PQTE VERDE/ ROPA</t>
  </si>
  <si>
    <t>B200-00059386</t>
  </si>
  <si>
    <t>CARLOS ANIBAL,MENDOZA, PUPUCHE</t>
  </si>
  <si>
    <t>VERONICA,MENDOZA, PUPUCHE</t>
  </si>
  <si>
    <t>SAQUETA AZUL/ HIERBAS</t>
  </si>
  <si>
    <t>B200-00059387</t>
  </si>
  <si>
    <t>NIXON ALBERTO,DELGADO, DIAZ</t>
  </si>
  <si>
    <t>FRANKGUTIERREZJUAREZ</t>
  </si>
  <si>
    <t>PQTE DE SACO VACIOS</t>
  </si>
  <si>
    <t>B200-00059388</t>
  </si>
  <si>
    <t>AZUCENA,NUÑEZ, CALDERON</t>
  </si>
  <si>
    <t>B200-00059389</t>
  </si>
  <si>
    <t>VICTOR,RAMIREZ, DILAS</t>
  </si>
  <si>
    <t>OSWALDO,DILAS, LEDEZMA</t>
  </si>
  <si>
    <t>CJA NEGRA/ ACCESORIOS</t>
  </si>
  <si>
    <t>B200-00059390</t>
  </si>
  <si>
    <t>ANA,LLUEN, TRUJILLO</t>
  </si>
  <si>
    <t>EFRAINLLUENTRUJILLO</t>
  </si>
  <si>
    <t>PQTE BLANCO/ ZAPATILLAS</t>
  </si>
  <si>
    <t>B200-00059391</t>
  </si>
  <si>
    <t>KATHERINE MAELLI,UGAZ, VILCHEZ</t>
  </si>
  <si>
    <t>VALERIATRELLESLYNCH</t>
  </si>
  <si>
    <t>SOBRE MANILA/ ROPA</t>
  </si>
  <si>
    <t>B200-00059392</t>
  </si>
  <si>
    <t>SOFIALOPEZRIVERA</t>
  </si>
  <si>
    <t>B200-00059393</t>
  </si>
  <si>
    <t>MIGUEL,MONTESTRUQUE, QUIROZ</t>
  </si>
  <si>
    <t>CARLOS SEGUNDO,RIVERA, GRANDA</t>
  </si>
  <si>
    <t>B200-00059394</t>
  </si>
  <si>
    <t>PQTE RIPLEY / VESTIDO</t>
  </si>
  <si>
    <t>B200-00059395</t>
  </si>
  <si>
    <t>JOHN FRANCISCO,CABANILLAS, ROQUE</t>
  </si>
  <si>
    <t>JEANCABANILLASROQUE</t>
  </si>
  <si>
    <t>B200-00059396</t>
  </si>
  <si>
    <t>JESSENIA,REYES, BRAVO</t>
  </si>
  <si>
    <t>IVAN GUSTAVO,CHIROQUE, YARLEQUE</t>
  </si>
  <si>
    <t>PQTITO BLANCO / BANDA DE REINA</t>
  </si>
  <si>
    <t>B200-00059397</t>
  </si>
  <si>
    <t>LUIS ALBERTO,RODRIGUEZ, ZATTA</t>
  </si>
  <si>
    <t>FAUSTO,SALDAÑA, CAMACHO</t>
  </si>
  <si>
    <t>PQTITO AMARILLO/ PAÑUELO</t>
  </si>
  <si>
    <t>B200-00059398</t>
  </si>
  <si>
    <t>KARINA JULIANA,CHAVEZ, ASENJO</t>
  </si>
  <si>
    <t>DIXON ARTURO,CAMACHO, NARVAEZ</t>
  </si>
  <si>
    <t>PQTE VERDE / UNIFORME DEPOSTIVOS</t>
  </si>
  <si>
    <t>B200-00059399</t>
  </si>
  <si>
    <t>FLORENTINO,GONZALES, PASCASIO</t>
  </si>
  <si>
    <t>B200-00059400</t>
  </si>
  <si>
    <t>DEMETRIO,CORONADO, SANDOVAL</t>
  </si>
  <si>
    <t>AGUINALDO,PEREZ, DELGADO</t>
  </si>
  <si>
    <t>PQTE BLANCO / REPUESTO</t>
  </si>
  <si>
    <t>PQTE BLANCO/ REPOUESTO</t>
  </si>
  <si>
    <t>B200-00059401</t>
  </si>
  <si>
    <t>SEGUNDO,SILVA, CENTURION</t>
  </si>
  <si>
    <t>MARTINVALENCIAZEGARRA</t>
  </si>
  <si>
    <t>B200-00059402</t>
  </si>
  <si>
    <t>NILSA,GENOVEZ, FLORES</t>
  </si>
  <si>
    <t>JULIOJUAREZMENA</t>
  </si>
  <si>
    <t>CAJITA VERDE / MEDECINA</t>
  </si>
  <si>
    <t>B200-00059403</t>
  </si>
  <si>
    <t>OBDULIA,NIQUÉN, MURILLO</t>
  </si>
  <si>
    <t>MANUEL ENRIQUE,CHILCON, SANDOVAL</t>
  </si>
  <si>
    <t>CAJA BLANCA / FRUTA</t>
  </si>
  <si>
    <t>B200-00059404</t>
  </si>
  <si>
    <t>MARLENI,CUMPA, CASTILLO</t>
  </si>
  <si>
    <t>JONATHAN,NECIOSUP, LLONTP</t>
  </si>
  <si>
    <t>ATADO DE 1 CAJA /TINA DE BAÑO/ PISOS DE DE BEBE</t>
  </si>
  <si>
    <t>B200-00059405</t>
  </si>
  <si>
    <t>JHON POOL,BARDALES, CHU</t>
  </si>
  <si>
    <t>HERBERT VICTOR,RODRIGUEZ, ARTEAGA</t>
  </si>
  <si>
    <t>PQTE MANILA/ LUZLED</t>
  </si>
  <si>
    <t>B200-00059406</t>
  </si>
  <si>
    <t>YSABEL,CHINGUEL, MACHADO</t>
  </si>
  <si>
    <t>JOEL,BRUNO, CHINGUEL</t>
  </si>
  <si>
    <t>PQTE ROSADO/ HIERBAS</t>
  </si>
  <si>
    <t>B200-00059407</t>
  </si>
  <si>
    <t>JORGE LUIS,CORONADO, ROJAS</t>
  </si>
  <si>
    <t>B200-00059408</t>
  </si>
  <si>
    <t>MARCOS,DELGADO, ROJAS</t>
  </si>
  <si>
    <t>LAURENTINO,DIAZ, LOPEZ</t>
  </si>
  <si>
    <t>PQTES REDONDOS /MANGUERAS</t>
  </si>
  <si>
    <t>B200-00059409</t>
  </si>
  <si>
    <t>MOISES,CHUQUIHUANGA, CARRASCO</t>
  </si>
  <si>
    <t>YESICA ARACELI,LINARES, SANCHEZ</t>
  </si>
  <si>
    <t>PQTE BLANCO/ INSUMOS NATURALES</t>
  </si>
  <si>
    <t>B200-00059410</t>
  </si>
  <si>
    <t>B200-00059411</t>
  </si>
  <si>
    <t>AIDA AMADA,VICENTE, JIMENEZ</t>
  </si>
  <si>
    <t>B200-00059412</t>
  </si>
  <si>
    <t>VANESSA DEL CARMEN,CAMPOS, GARCÍA</t>
  </si>
  <si>
    <t>HELEN NOHELIACORDOVAADRIANZEN</t>
  </si>
  <si>
    <t>CAJA AZALEIA / ROPA</t>
  </si>
  <si>
    <t>B200-00059413</t>
  </si>
  <si>
    <t>ELIZABETH SUSAN,DIAZ, FALEN</t>
  </si>
  <si>
    <t>KEREN CESIASANTISTEBANDIAZ</t>
  </si>
  <si>
    <t>CAJA / ROPA UTILES DE ASEO</t>
  </si>
  <si>
    <t>B200-00059414</t>
  </si>
  <si>
    <t>FLORES,MORANTE, ARTURO</t>
  </si>
  <si>
    <t>ALDAIR STEFANO,FLORES, SALDARRIAGA</t>
  </si>
  <si>
    <t>GIRO DE 120.00 SOLES</t>
  </si>
  <si>
    <t>B200-00059415</t>
  </si>
  <si>
    <t>DIEGO,QUISPE, ALFARO</t>
  </si>
  <si>
    <t>CLARAREQUEJORUIZ</t>
  </si>
  <si>
    <t>SOBRE/ CARGADOR</t>
  </si>
  <si>
    <t>B200-00059416</t>
  </si>
  <si>
    <t>MARIA,GUERRERO, ROJAS</t>
  </si>
  <si>
    <t>YULIACONTRERASGUERRERO</t>
  </si>
  <si>
    <t>PQTE RIPLEY/ ZAPATILLAS</t>
  </si>
  <si>
    <t>B200-00059417</t>
  </si>
  <si>
    <t>OSWALDO,AMAYA, BANCES</t>
  </si>
  <si>
    <t>PENALIDAD BOL 313-135596</t>
  </si>
  <si>
    <t>B200-00059418</t>
  </si>
  <si>
    <t>MARIA ISOLINA,FACHO, ZEÑA</t>
  </si>
  <si>
    <t>PENALIDAD BOL 313-135595</t>
  </si>
  <si>
    <t>B200-00059419</t>
  </si>
  <si>
    <t>MARIA ROSSELY,CAMPOVERDE, CALLE</t>
  </si>
  <si>
    <t>B200-00059420</t>
  </si>
  <si>
    <t>JOSE MIGUEL,CAICEDO, MORI</t>
  </si>
  <si>
    <t>JULIO CESAR,BUENO, GUTIERREZ</t>
  </si>
  <si>
    <t>B200-00059421</t>
  </si>
  <si>
    <t>B200-00059422</t>
  </si>
  <si>
    <t>B200-00059423</t>
  </si>
  <si>
    <t>ELIDA,MIREZ, CABREJOS</t>
  </si>
  <si>
    <t>CAROLINAMALCAMIREZ</t>
  </si>
  <si>
    <t>PQTE BLANCO / BOTELLA DE JARABE</t>
  </si>
  <si>
    <t>B200-00059424</t>
  </si>
  <si>
    <t>PABLO,CULQUI, GUIOP</t>
  </si>
  <si>
    <t>B200-00059425</t>
  </si>
  <si>
    <t>SANTIAGO,VILLANUEVA, GONZALEZ</t>
  </si>
  <si>
    <t>B200-00059426</t>
  </si>
  <si>
    <t>CAJITA BLANCA/ REPUESTO</t>
  </si>
  <si>
    <t>B200-00059427</t>
  </si>
  <si>
    <t>AMADOR,MARTÍNEZ, SILVA</t>
  </si>
  <si>
    <t>B200-00059428</t>
  </si>
  <si>
    <t>JUDIT AMALIA,ESTELA, GUEVARA</t>
  </si>
  <si>
    <t>B200-00059429</t>
  </si>
  <si>
    <t>WILMER,HERRERA, DELGADO</t>
  </si>
  <si>
    <t>PQTE CARTON/ UTILES DE OFICINA</t>
  </si>
  <si>
    <t>B200-00059430</t>
  </si>
  <si>
    <t>WALTER,CHANAME, BALDERA</t>
  </si>
  <si>
    <t>B200-00059431</t>
  </si>
  <si>
    <t>MELINA,GRANDA, ZURITA</t>
  </si>
  <si>
    <t>PASTORGRANDARODRIGUEZ</t>
  </si>
  <si>
    <t>PQTE AZUL / POLOS</t>
  </si>
  <si>
    <t>B200-00059432</t>
  </si>
  <si>
    <t>ALEJANDRINA,RODRIGUEZ, SALAZAR</t>
  </si>
  <si>
    <t>B200-00059433</t>
  </si>
  <si>
    <t>ENOLA,CASTRO, COLCHADO</t>
  </si>
  <si>
    <t>KARIN LIZBETH,TORRES, MELENDEZ</t>
  </si>
  <si>
    <t>PQTE MANILA / CELULAR USADO</t>
  </si>
  <si>
    <t>B200-00059434</t>
  </si>
  <si>
    <t>CARMEN ROSA,RUIZ, GUEVARA</t>
  </si>
  <si>
    <t>B200-00059435</t>
  </si>
  <si>
    <t>GISELA CAROLINA,COTRINA, MENDOZA</t>
  </si>
  <si>
    <t>B200-00059442</t>
  </si>
  <si>
    <t>B200-00059443</t>
  </si>
  <si>
    <t>CORCHO BLANCO/ JARABES</t>
  </si>
  <si>
    <t>B200-00059444</t>
  </si>
  <si>
    <t>ANA CESILIA,ARCILA, GAVIDIA</t>
  </si>
  <si>
    <t>B200-00059445</t>
  </si>
  <si>
    <t>JHORDY SMITH,NAIRA, COTRINA</t>
  </si>
  <si>
    <t>MERCEDES,MORAN, ESTRADA</t>
  </si>
  <si>
    <t>PQTITO BLANCO/ REPUESTO</t>
  </si>
  <si>
    <t>B200-00059446</t>
  </si>
  <si>
    <t>GHINO HUMBERTO,REYES, GONZALES</t>
  </si>
  <si>
    <t>JIM DARWIN,GUIMAC, ZUMAETA</t>
  </si>
  <si>
    <t>SOBRECITO EMB/ DOC</t>
  </si>
  <si>
    <t>B200-00059447</t>
  </si>
  <si>
    <t>YESSENIA BEATRIZ,GUEVARA, CIEZA</t>
  </si>
  <si>
    <t>VICTORIA CAROLINA,ALBAN, VILLAVICENCIO</t>
  </si>
  <si>
    <t>07:45AM</t>
  </si>
  <si>
    <t>PQTE BLANCO/ TAMALES</t>
  </si>
  <si>
    <t>B200-00059448</t>
  </si>
  <si>
    <t>ALVINA,OLIVERA, NUÑEZ</t>
  </si>
  <si>
    <t>YULISA,PAZ, OLIVERA</t>
  </si>
  <si>
    <t>PQTE BLANCO/ COLAGENO</t>
  </si>
  <si>
    <t>B200-00059449</t>
  </si>
  <si>
    <t>MARIBEL,CISNEROS, FLORES</t>
  </si>
  <si>
    <t>OSCARVALIENTEPAICO</t>
  </si>
  <si>
    <t>CJA BLANCA/ UTILES DE PRIMERA NECESIDAD</t>
  </si>
  <si>
    <t>B200-00059450</t>
  </si>
  <si>
    <t>LENIN,PAZ, CENTURION</t>
  </si>
  <si>
    <t>HUMBERTOPAZVARGAS</t>
  </si>
  <si>
    <t>PQTE NEGRO/ COMESTIBLE+ ROPA</t>
  </si>
  <si>
    <t>B200-00059451</t>
  </si>
  <si>
    <t>HUGO ANTONIO,CHINCHAY, MORENO</t>
  </si>
  <si>
    <t>INDALESIAMACHADOPEÑA</t>
  </si>
  <si>
    <t>CJA BEIGE/ TEJIDOS</t>
  </si>
  <si>
    <t>B200-00059452</t>
  </si>
  <si>
    <t>ELUCIO,GARCIA, CORDOVA</t>
  </si>
  <si>
    <t>ELARRIMAYCUNAPEÑA</t>
  </si>
  <si>
    <t>B200-00059453</t>
  </si>
  <si>
    <t>JOSE MARIA,DE LA CRUZ, LOPEZ</t>
  </si>
  <si>
    <t>B200-00059454</t>
  </si>
  <si>
    <t>PAULITA,EFFIO, BERNAL</t>
  </si>
  <si>
    <t>CARLOSZAPATAESPINOZA</t>
  </si>
  <si>
    <t>PQTE AMARILLO/ MEIDICNA</t>
  </si>
  <si>
    <t>B200-00059455</t>
  </si>
  <si>
    <t>B200-00059456</t>
  </si>
  <si>
    <t>SILVIA,TRONCOS, MANCHAY</t>
  </si>
  <si>
    <t>MARIAMANCHAYHUAMAN</t>
  </si>
  <si>
    <t>PQTIYTO BLANCO/ PASTILLAS</t>
  </si>
  <si>
    <t>B200-00059457</t>
  </si>
  <si>
    <t>PEDRO DEMETRIO,GONZALES, LLUEN</t>
  </si>
  <si>
    <t>GONZALO FABRICIOAGONZALESCARRILLO</t>
  </si>
  <si>
    <t>SOBRE MANILA/ CARGADOR</t>
  </si>
  <si>
    <t>B200-00059458</t>
  </si>
  <si>
    <t>ALEX EDUARDO,FLORES, CUMPA</t>
  </si>
  <si>
    <t>MAX ROGGER,MONTESINOS, RIOS</t>
  </si>
  <si>
    <t>B200-00059459</t>
  </si>
  <si>
    <t>JOSE,SALAZAR, CAMPOS</t>
  </si>
  <si>
    <t>B200-00059460</t>
  </si>
  <si>
    <t>MARIA CLARA,JULCA, RODRIGUEZ</t>
  </si>
  <si>
    <t>B200-00059461</t>
  </si>
  <si>
    <t>NORBIL,CALLE, CALLE</t>
  </si>
  <si>
    <t>B200-00059462</t>
  </si>
  <si>
    <t>JORGESOLISMONTENEGRO</t>
  </si>
  <si>
    <t>BOLSA / ROPA</t>
  </si>
  <si>
    <t>B200-00059463</t>
  </si>
  <si>
    <t>NORVI,RUBIO, CAMPOS</t>
  </si>
  <si>
    <t>KEYLARUBIOBUSTAMANTE</t>
  </si>
  <si>
    <t>CJA AMARILLA/ COMESTIBLE</t>
  </si>
  <si>
    <t>B200-00059464</t>
  </si>
  <si>
    <t>MERCEDES,GARATEA, CESPEDES</t>
  </si>
  <si>
    <t>MARCELACABRERAESPINOZA</t>
  </si>
  <si>
    <t>SOBRE MANILA/ POLO</t>
  </si>
  <si>
    <t>B200-00059465</t>
  </si>
  <si>
    <t>B200-00059466</t>
  </si>
  <si>
    <t>SARA,DELGADO, SALAZAR</t>
  </si>
  <si>
    <t>ADAN JONATAN,NUÑEZ, ZETA</t>
  </si>
  <si>
    <t>CJA BEIGE/ TULIPANES TEJIDOS</t>
  </si>
  <si>
    <t>B200-00059467</t>
  </si>
  <si>
    <t>PABLO,YAJAHUANCA, QUEVEDO</t>
  </si>
  <si>
    <t>B200-00059468</t>
  </si>
  <si>
    <t>SERGIO,CHAVARRY, BOY</t>
  </si>
  <si>
    <t>ADRIANCHAVARRYBOY</t>
  </si>
  <si>
    <t>CAJA BEIGE/ FRUTAS</t>
  </si>
  <si>
    <t>B200-00059469</t>
  </si>
  <si>
    <t>VIOLETA,PASAPERA, VILLALOBOS</t>
  </si>
  <si>
    <t>TURHESTELATORRES</t>
  </si>
  <si>
    <t>MEDIO SACO ROJO/ ROPA SG 01-1539</t>
  </si>
  <si>
    <t>B200-00059470</t>
  </si>
  <si>
    <t>MIGUEL EDGAR,ASCENCIO, SECLEN</t>
  </si>
  <si>
    <t>AGUINALDOPEREZDELGADO</t>
  </si>
  <si>
    <t>B200-00059471</t>
  </si>
  <si>
    <t>JUANA CRUZ,SANDOVAL, DE CUZQUEN</t>
  </si>
  <si>
    <t>JOSE LUISMARCELOPERIA</t>
  </si>
  <si>
    <t>CJA BEIGE/ GOLOSINAS</t>
  </si>
  <si>
    <t>B200-00059472</t>
  </si>
  <si>
    <t>JUAN ALBERTO,ALDAY, SILVA</t>
  </si>
  <si>
    <t>GABYARELLANOGIRON</t>
  </si>
  <si>
    <t>PQTE NEGRO/ CAMIZA</t>
  </si>
  <si>
    <t>B200-00059473</t>
  </si>
  <si>
    <t>MIKE,SANTA CRUZ, GARCIA</t>
  </si>
  <si>
    <t>SEGUNDOAMASIFUENVASQUEZ</t>
  </si>
  <si>
    <t>PQTE PLANO/ DOC</t>
  </si>
  <si>
    <t>B200-00059474</t>
  </si>
  <si>
    <t>AMALIAALZAMORAALVAREZ</t>
  </si>
  <si>
    <t>B200-00059475</t>
  </si>
  <si>
    <t>JESUS MARTIN,GONZALES, PALACIOS</t>
  </si>
  <si>
    <t>KARLARETOSILVA</t>
  </si>
  <si>
    <t>CJA BLANCA/ PROCTERORES</t>
  </si>
  <si>
    <t>B200-00059476</t>
  </si>
  <si>
    <t>SOBRE MANILA/ DOCN</t>
  </si>
  <si>
    <t>B200-00059477</t>
  </si>
  <si>
    <t>JESUSROJASMAICELO</t>
  </si>
  <si>
    <t>PQTE BEIGE/ REJILLAS</t>
  </si>
  <si>
    <t>B200-00059478</t>
  </si>
  <si>
    <t>ELVIRA,BERECHE, CISNEROS</t>
  </si>
  <si>
    <t>EDITH MILAGROSSEMPERTEGUIBERECHE</t>
  </si>
  <si>
    <t>B200-00059479</t>
  </si>
  <si>
    <t>JOSE,VILLEGAS, YANCUL</t>
  </si>
  <si>
    <t>DILCIA,SALAZAR, VILLAR</t>
  </si>
  <si>
    <t>CJA CINTA BEIGE/ MANDOIS DE VIDEOJUEGOS</t>
  </si>
  <si>
    <t>B200-00059480</t>
  </si>
  <si>
    <t>FARINA KATIUSHCA,GALVEZ, URDAMPILLETA</t>
  </si>
  <si>
    <t>ARANTZA RAQUEL,RAVINES, GALVEZ</t>
  </si>
  <si>
    <t>B200-00059481</t>
  </si>
  <si>
    <t>MOISES ALEXANDER,RECOBA, DELGADO</t>
  </si>
  <si>
    <t>FRANCOGUERREROGONZALES</t>
  </si>
  <si>
    <t>CJA BIEGE/ VITAMINA</t>
  </si>
  <si>
    <t>B200-00059482</t>
  </si>
  <si>
    <t>REIDELINDA,JIMENEZ, VICENTE</t>
  </si>
  <si>
    <t>DELBERALTAMIRANODIAZ</t>
  </si>
  <si>
    <t>CAJA SODA*/ COMESTIBLE</t>
  </si>
  <si>
    <t>B200-00059483</t>
  </si>
  <si>
    <t>B200-00059484</t>
  </si>
  <si>
    <t>RUTH MELVA,SANCHEZ, ORDINOLA</t>
  </si>
  <si>
    <t>B200-00059485</t>
  </si>
  <si>
    <t>ANGELA FRIDA,LOZADA, PEREZ</t>
  </si>
  <si>
    <t>B200-00059486</t>
  </si>
  <si>
    <t>MIGUEL,PEREZ, VINCES</t>
  </si>
  <si>
    <t>JOSENEVADOCHAVEZ</t>
  </si>
  <si>
    <t>SOBRE MANILA/ MEDIICNA</t>
  </si>
  <si>
    <t>B200-00059487</t>
  </si>
  <si>
    <t>JOSE MIGUEL,LOPEZ, CARRASCO</t>
  </si>
  <si>
    <t>ARTIDORORAMIREZOBLITAS</t>
  </si>
  <si>
    <t>SACO BLANCO/ MALLA</t>
  </si>
  <si>
    <t>B200-00059488</t>
  </si>
  <si>
    <t>MARIA LOURDES,GARCIA, SANJINEZ</t>
  </si>
  <si>
    <t>DANIELMUÑOZBALTA</t>
  </si>
  <si>
    <t>PQTE BOLSA BLANCA/ ROPA</t>
  </si>
  <si>
    <t>B200-00059489</t>
  </si>
  <si>
    <t>ISRAELSANCHEZZAPATA</t>
  </si>
  <si>
    <t>PQTE VERDE +BLANCO/ VIVERE</t>
  </si>
  <si>
    <t>B200-00059490</t>
  </si>
  <si>
    <t>JAROMYL MARIA GIANELLA,CORDOVA, BAILON</t>
  </si>
  <si>
    <t>B200-00059492</t>
  </si>
  <si>
    <t>MARIA ESTERFILIA,SALDARRIAGA, SALDARRIAGA</t>
  </si>
  <si>
    <t>B200-00059493</t>
  </si>
  <si>
    <t>JHEYSI SARELA,CAMUS, VENTURA</t>
  </si>
  <si>
    <t>JENRRY,VENTURA, RAMOS</t>
  </si>
  <si>
    <t>CJA ROJA/ CABLES</t>
  </si>
  <si>
    <t>B200-00059494</t>
  </si>
  <si>
    <t>MARCO ANTONIO,CASTRO, PACHERRES</t>
  </si>
  <si>
    <t>B200-00059495</t>
  </si>
  <si>
    <t>B200-00059496</t>
  </si>
  <si>
    <t>MILTON,PEREZ, PAZ</t>
  </si>
  <si>
    <t>GRIMALDOZEÑACAJUSOL</t>
  </si>
  <si>
    <t>B200-00059497</t>
  </si>
  <si>
    <t>CAROLA,GONZALES, INCIO</t>
  </si>
  <si>
    <t>MARTINURIBEOSORIO</t>
  </si>
  <si>
    <t>PQTE BLANCO/ FRUTA</t>
  </si>
  <si>
    <t>B200-00059498</t>
  </si>
  <si>
    <t>CARMEN ELENA,VILLEGAS, DE SALDAÑA</t>
  </si>
  <si>
    <t>GILMER,SALDAÑA, VILLEGAS</t>
  </si>
  <si>
    <t>BALDES / VERDUTA VIVERES</t>
  </si>
  <si>
    <t>B200-00059499</t>
  </si>
  <si>
    <t>SHEYLA,SAAVEDRA, FEBRE</t>
  </si>
  <si>
    <t>SANTOS SARAFEBRERIVERA</t>
  </si>
  <si>
    <t>PQTE BLANCO/ CHOCOLATES Y CUADERNO</t>
  </si>
  <si>
    <t>B200-00059500</t>
  </si>
  <si>
    <t>URBANO,ROJAS, VERGARA</t>
  </si>
  <si>
    <t>MERCEDES,TIMANA, NAVARREO</t>
  </si>
  <si>
    <t>SOBRE/ CARGADO DE LAPTOP</t>
  </si>
  <si>
    <t>B200-00059501</t>
  </si>
  <si>
    <t>NOEMI,RAMIREZ, CASUSOL</t>
  </si>
  <si>
    <t>JUDITHMIÑOPEHERNANDEZ</t>
  </si>
  <si>
    <t>PQTE NEGRO / HORNILLA ELECTRICA</t>
  </si>
  <si>
    <t>B200-00059502</t>
  </si>
  <si>
    <t>ROSA TARCILA,TANTALEAN, SEGURA</t>
  </si>
  <si>
    <t>JHOISYLOPEZDIAZ</t>
  </si>
  <si>
    <t>PQTITO NEGRO / CERAMICA</t>
  </si>
  <si>
    <t>B200-00059503</t>
  </si>
  <si>
    <t>GUSTAVO,SAMAME, PEREZ</t>
  </si>
  <si>
    <t>SANDY LISBETH,ARAUJO, GARCIA</t>
  </si>
  <si>
    <t>PQTE NEGRO PLASTIFICADO/ BOTELLA DE PLASTICO SUERO</t>
  </si>
  <si>
    <t>B200-00059504</t>
  </si>
  <si>
    <t>KATY ABIGAHIL,ROJAS, BERNA</t>
  </si>
  <si>
    <t>KELLY,ZAQUINAULA, GUERRERO</t>
  </si>
  <si>
    <t>CAJA CARTON/ CPU</t>
  </si>
  <si>
    <t>PQTE BLANCO/ HERRAMIENTA S</t>
  </si>
  <si>
    <t>B200-00059505</t>
  </si>
  <si>
    <t>CIELO DEL ROSARIO,BARANDIARAN, JUAREZ</t>
  </si>
  <si>
    <t>ROMAN,CASTRO, ELIAS</t>
  </si>
  <si>
    <t>B200-00059506</t>
  </si>
  <si>
    <t>MARIA ADELA,PAZ, GALINDO</t>
  </si>
  <si>
    <t>RICARDO GERMANCUEVAPAZ</t>
  </si>
  <si>
    <t>QPTE ENBOLSA CUADRADA/ VIVERES</t>
  </si>
  <si>
    <t>SACO / VERDURA</t>
  </si>
  <si>
    <t>B200-00059507</t>
  </si>
  <si>
    <t>RONALD WILLIAM,LIZANA, TINEO</t>
  </si>
  <si>
    <t>ESMERALDAASCONAJULCA</t>
  </si>
  <si>
    <t>PQTE PLASTIFICADO/ CACTER REPEUSTO1</t>
  </si>
  <si>
    <t>B200-00059508</t>
  </si>
  <si>
    <t>FREDY,VASQUEZ, CACHAY</t>
  </si>
  <si>
    <t>B200-00059509</t>
  </si>
  <si>
    <t>EDILTRUDIS,HUANCAS, ZEÑA</t>
  </si>
  <si>
    <t>ANGELITAGUERREROCRUZ</t>
  </si>
  <si>
    <t>PQTE BLANCO / ROPA</t>
  </si>
  <si>
    <t>B200-00059510</t>
  </si>
  <si>
    <t>DARWIN,CARNERO, QUESÑAY</t>
  </si>
  <si>
    <t>ROGER,SANCARRANCO, LLACSAHUANGA</t>
  </si>
  <si>
    <t>PQTE BLANCO CHICO/ MEDECINA CARGADOR</t>
  </si>
  <si>
    <t>B200-00059511</t>
  </si>
  <si>
    <t>DORIS ENMA,ESQUEN, CUBAS</t>
  </si>
  <si>
    <t>ELIZABETHESTELAURIARTE</t>
  </si>
  <si>
    <t>PQTE BLANCO/ DIFRAZ</t>
  </si>
  <si>
    <t>B200-00059512</t>
  </si>
  <si>
    <t>LISSET DEL PILAR,QUESQUEN, BOZA</t>
  </si>
  <si>
    <t>B200-00059513</t>
  </si>
  <si>
    <t>PERICO</t>
  </si>
  <si>
    <t>ANA MARLENY,GUERRERO, FLORES</t>
  </si>
  <si>
    <t>ZULEMAGUERREROFLORES</t>
  </si>
  <si>
    <t>B200-00059514</t>
  </si>
  <si>
    <t>ELA FLOR,VASQUEZ, AREVALO</t>
  </si>
  <si>
    <t>CRISTIANTEJADAMERINO</t>
  </si>
  <si>
    <t>PQTE AMARILLO/ ROPA DE BEBE</t>
  </si>
  <si>
    <t>B200-00059515</t>
  </si>
  <si>
    <t>JOEL,SANCHEZ, RABINEZ</t>
  </si>
  <si>
    <t>B200-00059516</t>
  </si>
  <si>
    <t>ESGAR,VASQUEZ, CASTRO</t>
  </si>
  <si>
    <t>B200-00059517</t>
  </si>
  <si>
    <t>VANESSA ANABEL,JIMENEZ, VILLEGAS</t>
  </si>
  <si>
    <t>B200-00059518</t>
  </si>
  <si>
    <t>EDGAR ALEXANDER,LOPEZ, ROMERO</t>
  </si>
  <si>
    <t>B200-00059519</t>
  </si>
  <si>
    <t>VALVINA,MORALES, SANDOVAL</t>
  </si>
  <si>
    <t>JUAN CARLOSCRUZABAD</t>
  </si>
  <si>
    <t>SACO ROJO S/B 001-346</t>
  </si>
  <si>
    <t>B200-00059520</t>
  </si>
  <si>
    <t>SACO AZUL S/B 001.5340</t>
  </si>
  <si>
    <t>B200-00059521</t>
  </si>
  <si>
    <t>ZENAIDA,GRANDES, VENTURA</t>
  </si>
  <si>
    <t>B200-00059522</t>
  </si>
  <si>
    <t>MANUEL ALFARO,GARCIA, QUINDE</t>
  </si>
  <si>
    <t>B200-00059523</t>
  </si>
  <si>
    <t>Roberto,CARRANZA, chinguel</t>
  </si>
  <si>
    <t>B200-00059524</t>
  </si>
  <si>
    <t>MAFILDA,MELENDRES, CONTRERAS</t>
  </si>
  <si>
    <t>B200-00059525</t>
  </si>
  <si>
    <t>CARLOS,TAPIA, FERNANDEZ</t>
  </si>
  <si>
    <t>AMELIDA,RAMOS, SUAREZ</t>
  </si>
  <si>
    <t>CAJA SOSA/ HUMITAS</t>
  </si>
  <si>
    <t>B200-00059526</t>
  </si>
  <si>
    <t>FERNANDOVIDARTETORRES</t>
  </si>
  <si>
    <t>PQTE NEGRO PLASTIFICADO / ZAPATOS ORTOPEDICOS</t>
  </si>
  <si>
    <t>B200-00059527</t>
  </si>
  <si>
    <t>VICTOR ALFONSO,LLATAS, CANALES</t>
  </si>
  <si>
    <t>B200-00059528</t>
  </si>
  <si>
    <t>PASCUAL,GONZALES, CORDOVA</t>
  </si>
  <si>
    <t>B200-00059529</t>
  </si>
  <si>
    <t>DORA,LLONTOP, SOUZA</t>
  </si>
  <si>
    <t>TATIANAGARCIAGRANDA.</t>
  </si>
  <si>
    <t>PQTE MANILA/ RELOJ</t>
  </si>
  <si>
    <t>B200-00059530</t>
  </si>
  <si>
    <t>LUIS GEORGE,CORDOVA, LALANGUI</t>
  </si>
  <si>
    <t>B200-00059531</t>
  </si>
  <si>
    <t>JHONY,QUINTOS, GONZA</t>
  </si>
  <si>
    <t>B200-00059532</t>
  </si>
  <si>
    <t>ELISA,LACERNA, ZARATE</t>
  </si>
  <si>
    <t>B200-00059537</t>
  </si>
  <si>
    <t>B200-00059538</t>
  </si>
  <si>
    <t>PQUTE MARRON CONT CERRAMICA</t>
  </si>
  <si>
    <t>B200-00059539</t>
  </si>
  <si>
    <t>PAQTE MARRON CONT CERAMICAS</t>
  </si>
  <si>
    <t>B200-00059540</t>
  </si>
  <si>
    <t>CAMILA FERNANDA,VERGARA, BERNALES</t>
  </si>
  <si>
    <t>B200-00059541</t>
  </si>
  <si>
    <t>JOSE SEBASTIAN,CAMPOS, CABANILLAS</t>
  </si>
  <si>
    <t>B200-00059542</t>
  </si>
  <si>
    <t>MAYCOL,DEL, AGUILA</t>
  </si>
  <si>
    <t>B200-00059543</t>
  </si>
  <si>
    <t>WILLIAN,CHAPOÑAN, RAMIREZ</t>
  </si>
  <si>
    <t>B200-00059544</t>
  </si>
  <si>
    <t>CLAUDIA ISABEL,VILELA, SIANCAS</t>
  </si>
  <si>
    <t>ALEXIS ALEJANDRAESPINOZAOLMOS</t>
  </si>
  <si>
    <t>PAQTE NEGRO CONT ROPA</t>
  </si>
  <si>
    <t>B200-00059545</t>
  </si>
  <si>
    <t>JUAN,SUCLUPE, CHANAME</t>
  </si>
  <si>
    <t>JUANSUCLUPEÑAÑAQUE</t>
  </si>
  <si>
    <t>CAJA MARRON CONT VARISOAS</t>
  </si>
  <si>
    <t>B200-00059546</t>
  </si>
  <si>
    <t>PAQTE PLASTIFICADO NEGRO CONT ROPA</t>
  </si>
  <si>
    <t>B200-00059547</t>
  </si>
  <si>
    <t>OSCAR,PURIZACA, CHULLE</t>
  </si>
  <si>
    <t>B200-00059548</t>
  </si>
  <si>
    <t>MARIA JULIA,FUENTES, YUNIS</t>
  </si>
  <si>
    <t>PENALIDAD POR POSTERGACION B 317-878253</t>
  </si>
  <si>
    <t>B200-00059549</t>
  </si>
  <si>
    <t>EDINSON,CASTRO, TORRES</t>
  </si>
  <si>
    <t>CRISTINATORRESLACA</t>
  </si>
  <si>
    <t>PAQTE VERDE RAYADO CONT PAM</t>
  </si>
  <si>
    <t>B200-00059550</t>
  </si>
  <si>
    <t>CINTHYA,HERRERA, FARFAN</t>
  </si>
  <si>
    <t>B200-00059551</t>
  </si>
  <si>
    <t>LUIS ANDRES,PAREDES, DELGADO</t>
  </si>
  <si>
    <t>WILMANTARAPOTOTARAPOTO</t>
  </si>
  <si>
    <t>GIRO DE 15.00 SOLES</t>
  </si>
  <si>
    <t>B200-00059552</t>
  </si>
  <si>
    <t>SUSAN MARLY,RAMOS, YOVERA</t>
  </si>
  <si>
    <t>PENALIDAD B100-288894</t>
  </si>
  <si>
    <t>B200-00059553</t>
  </si>
  <si>
    <t>PEDRO,BRICEÑO, ORTIZ</t>
  </si>
  <si>
    <t>JOVITABRICEÑOORTIZ</t>
  </si>
  <si>
    <t>CAJA MARRON CONT CHOCOLATES Y ACCESORIOS PERSONALES</t>
  </si>
  <si>
    <t>B200-00059554</t>
  </si>
  <si>
    <t>EDUARDO,VARGAS, FLORES</t>
  </si>
  <si>
    <t>SEGUNDO,ROJAS, MONTERO</t>
  </si>
  <si>
    <t>CAJA BLANCA COMNT POLIAR</t>
  </si>
  <si>
    <t>B200-00059555</t>
  </si>
  <si>
    <t>SANDRA MILENA,VALLEJOS, VALLADOLID</t>
  </si>
  <si>
    <t>B200-00059556</t>
  </si>
  <si>
    <t>ELVIS,CORCUERA, SALVADOR</t>
  </si>
  <si>
    <t>B200-00059557</t>
  </si>
  <si>
    <t>JANETH ROCIO,GRANDA, ZURITA</t>
  </si>
  <si>
    <t>B200-00059558</t>
  </si>
  <si>
    <t>B200-00059559</t>
  </si>
  <si>
    <t>NELSON,LOZANO, LEON</t>
  </si>
  <si>
    <t>10:27PM</t>
  </si>
  <si>
    <t>B200-00059560</t>
  </si>
  <si>
    <t>LEONARDO,SUAREZ, NN</t>
  </si>
  <si>
    <t>B200-00059565</t>
  </si>
  <si>
    <t>AUGUSTO,DIAZ, DAVILA</t>
  </si>
  <si>
    <t>06:08AM</t>
  </si>
  <si>
    <t>B200-00059566</t>
  </si>
  <si>
    <t>SUNCION,ORTIZ, CARLOS</t>
  </si>
  <si>
    <t>PENALIDA B100-28785</t>
  </si>
  <si>
    <t>B200-00059567</t>
  </si>
  <si>
    <t>JORGE LUIS,CARBAJAL, MERCHOL</t>
  </si>
  <si>
    <t>B200-00059568</t>
  </si>
  <si>
    <t>PERCY JAVIER,BALLENA, LLUEN</t>
  </si>
  <si>
    <t>IRENE,MEDINA, MEREL</t>
  </si>
  <si>
    <t>1 BOLSA BLANCA REPUESTO</t>
  </si>
  <si>
    <t>B200-00059569</t>
  </si>
  <si>
    <t>WALTER,TIRADO, CARRANZA</t>
  </si>
  <si>
    <t>OMARTIRADOCARRANZA</t>
  </si>
  <si>
    <t>1 SACO BLANCO DE COMUSTIBLE</t>
  </si>
  <si>
    <t>B200-00059570</t>
  </si>
  <si>
    <t>ITALO,NUÑEZ, PARDO</t>
  </si>
  <si>
    <t>EXCESO 8 SACOS</t>
  </si>
  <si>
    <t>B200-00059571</t>
  </si>
  <si>
    <t>MARTIN GONZALO,RIOJAS, TEJADA</t>
  </si>
  <si>
    <t>JAVIERRISCOCRIOLLO</t>
  </si>
  <si>
    <t>1 BOLSA DE CUADROS NARANJA ROPA</t>
  </si>
  <si>
    <t>B200-00059572</t>
  </si>
  <si>
    <t>KEVIN HECTOR,CAMPOS, SANCHEZ</t>
  </si>
  <si>
    <t>JEAN,CORDOVA, VASQUEZ</t>
  </si>
  <si>
    <t>1 PAQUETE BLEIS LAPTO USADA</t>
  </si>
  <si>
    <t>B200-00059573</t>
  </si>
  <si>
    <t>SUNILDA,MORI, HUAMAN</t>
  </si>
  <si>
    <t>SHEYLA VEGA MORIVEGAMORI</t>
  </si>
  <si>
    <t>1PAQUETE ROJO ROPA</t>
  </si>
  <si>
    <t>B200-00059574</t>
  </si>
  <si>
    <t>RICARDO,ALAMA, ESPINOZA</t>
  </si>
  <si>
    <t>1 PAQUETE LARGO</t>
  </si>
  <si>
    <t>1 PAQUETE ROPA</t>
  </si>
  <si>
    <t>B200-00059575</t>
  </si>
  <si>
    <t>CLAUDIA FIORELLA,MIO, VETANCOURT</t>
  </si>
  <si>
    <t>LISSET CAROLINA,NOLE, SOLANO</t>
  </si>
  <si>
    <t>1 SOBRE D MANILA LLAVE</t>
  </si>
  <si>
    <t>B200-00059576</t>
  </si>
  <si>
    <t>JUDITH,SIMBAÑA, HERNANDEZ</t>
  </si>
  <si>
    <t>ZARAI,SIMBAÑA, HERNANDEZ</t>
  </si>
  <si>
    <t>09:20AM</t>
  </si>
  <si>
    <t>1PAQUETE DE PRODUCTO LIMPIEZA</t>
  </si>
  <si>
    <t>B200-00059577</t>
  </si>
  <si>
    <t>ALAIN MICHEL,COBEÑAS, CONSTANTINO</t>
  </si>
  <si>
    <t>CAROLINA,PORRAS, ORTIZ</t>
  </si>
  <si>
    <t>1 PAQUETE BLANCO ROPA</t>
  </si>
  <si>
    <t>B200-00059578</t>
  </si>
  <si>
    <t>NESTOR,MAZA, MURO</t>
  </si>
  <si>
    <t>B200-00059579</t>
  </si>
  <si>
    <t>MERCEDES,CISNEROS, RIMARACHIN VDA DE ZEÑA</t>
  </si>
  <si>
    <t>KIARA MAYTE,INGA, MANRIQUE</t>
  </si>
  <si>
    <t>1 CAJA BLANCA DE ASPIRAL</t>
  </si>
  <si>
    <t>B200-00059580</t>
  </si>
  <si>
    <t>HENRY,HERNANDEZ, RODAS</t>
  </si>
  <si>
    <t>JESUSCHERODURAND</t>
  </si>
  <si>
    <t>CAJAS DOCUMENTOS MENESTRA</t>
  </si>
  <si>
    <t>B200-00059581</t>
  </si>
  <si>
    <t>LUCY,MIJA, CULQUICONDOR</t>
  </si>
  <si>
    <t>JAIMEPACHERRESACARO</t>
  </si>
  <si>
    <t>1 CAJA D E ROPA</t>
  </si>
  <si>
    <t>B200-00059582</t>
  </si>
  <si>
    <t>ALDO,VALLE, GONZALES</t>
  </si>
  <si>
    <t>KIMVALLEGONZALEZ</t>
  </si>
  <si>
    <t>1 PAQUETE ROJO CHAPAS</t>
  </si>
  <si>
    <t>B200-00059583</t>
  </si>
  <si>
    <t>LUIS GERARDO,SANCHEZ, GRANDA</t>
  </si>
  <si>
    <t>1 CAJA DE CHUPONES</t>
  </si>
  <si>
    <t>B200-00059584</t>
  </si>
  <si>
    <t>MARIA YANET,LAUREANO, FARFAN</t>
  </si>
  <si>
    <t>B200-00059585</t>
  </si>
  <si>
    <t>EDUARDA,FARFAN, DE LAUREANO</t>
  </si>
  <si>
    <t>B200-00059586</t>
  </si>
  <si>
    <t>CECILIA ALEJANDRINA,PISFIL, LLONTOP</t>
  </si>
  <si>
    <t>ANTEROSILVARUIZ</t>
  </si>
  <si>
    <t>1 CAJA DE COMUSTIBLE</t>
  </si>
  <si>
    <t>B200-00059587</t>
  </si>
  <si>
    <t>HAISY FLOR,BENITES, ANTON</t>
  </si>
  <si>
    <t>B200-00059588</t>
  </si>
  <si>
    <t>1 CAJA DE DENTAL</t>
  </si>
  <si>
    <t>B200-00059589</t>
  </si>
  <si>
    <t>LORENA JANET,DEL ROSARIO, ATOCHE</t>
  </si>
  <si>
    <t>GINADELROSARIOATOCHE</t>
  </si>
  <si>
    <t>1 SACO D CJAA FRUTA</t>
  </si>
  <si>
    <t>B200-00059590</t>
  </si>
  <si>
    <t>CAMILA,GUTIERREZ, CARLOS</t>
  </si>
  <si>
    <t>CLARACALLIRGOSVILLANUEVA</t>
  </si>
  <si>
    <t>1 SOBRE BLANCO DOCUMENTO</t>
  </si>
  <si>
    <t>B200-00059591</t>
  </si>
  <si>
    <t>MARIO,MIL, SAMILLAN</t>
  </si>
  <si>
    <t>ORLANDOCASTILLOCORDOVA</t>
  </si>
  <si>
    <t>1 PAQUETE NEGRO FUNDAS</t>
  </si>
  <si>
    <t>B200-00059592</t>
  </si>
  <si>
    <t>SANTIAGO,AYALA, NUÑEZ</t>
  </si>
  <si>
    <t>ELENA BARBARITA,LOZADA, CONTRERAS</t>
  </si>
  <si>
    <t>B200-00059593</t>
  </si>
  <si>
    <t>GILBERTO,HUIVIN, GRANDEZ</t>
  </si>
  <si>
    <t>JUANITO,GUEVARA, CORONEL</t>
  </si>
  <si>
    <t>1 PAQUETE BLANCO REPUESTO</t>
  </si>
  <si>
    <t>B200-00059594</t>
  </si>
  <si>
    <t>MARIBEL JULIETA,DE, LA</t>
  </si>
  <si>
    <t>LEITERCORDOVACALLE</t>
  </si>
  <si>
    <t>1 CAJA LARGA DE ORGANIZADOR</t>
  </si>
  <si>
    <t>B200-00059595</t>
  </si>
  <si>
    <t>LUZ,TUCTO, FLORES</t>
  </si>
  <si>
    <t>KARINA YANET,ZAPATA, CARMENES</t>
  </si>
  <si>
    <t>1 CAJA VAINILLA CUY COMESTIBLE</t>
  </si>
  <si>
    <t>B200-00059596</t>
  </si>
  <si>
    <t>CAROL ROCIO,CORONEL, ZAPATA</t>
  </si>
  <si>
    <t>JORGEHUANCASBUSTIOS</t>
  </si>
  <si>
    <t>1 PAQQUETE NEGRO ROPA</t>
  </si>
  <si>
    <t>B200-00059597</t>
  </si>
  <si>
    <t>MARCELO AUGUSTO,RIVEROS, PICON</t>
  </si>
  <si>
    <t>CRISTOPHER EINER,SILVA, PUELL</t>
  </si>
  <si>
    <t>1 CAJADE BILLETERA</t>
  </si>
  <si>
    <t>B200-00059598</t>
  </si>
  <si>
    <t>JUAN ADALBERTO,DELGADO, SAAVEDRA</t>
  </si>
  <si>
    <t>SHIRLEYDELGADOORDINOLA</t>
  </si>
  <si>
    <t>1 PAQUETE BLANCO DE BLOQUEADOR</t>
  </si>
  <si>
    <t>B200-00059599</t>
  </si>
  <si>
    <t>JUANA,GONZALES, FERRE</t>
  </si>
  <si>
    <t>MARCO ANTONIO,LA SERNA, GONZALES</t>
  </si>
  <si>
    <t>1 CAJA DE LAPTO USADO</t>
  </si>
  <si>
    <t>B200-00059600</t>
  </si>
  <si>
    <t>MILAGROS VALERIA,VALENCIA, PEÑA</t>
  </si>
  <si>
    <t>LUZ MARIA,PEÑA, PEÑA</t>
  </si>
  <si>
    <t>1 CAJA DE GALLETAS</t>
  </si>
  <si>
    <t>B200-00059601</t>
  </si>
  <si>
    <t>RONALDRIOSMORAN</t>
  </si>
  <si>
    <t>PAQUETE NEGRO CONT ROPA</t>
  </si>
  <si>
    <t>B200-00059602</t>
  </si>
  <si>
    <t>MANUEL,DIAZ, GONZALES</t>
  </si>
  <si>
    <t>ROSMERYDIAZFERNANDEZ</t>
  </si>
  <si>
    <t>BOLSA RAYADA AMARILLA+ROJAS/VIVERES</t>
  </si>
  <si>
    <t>B200-00059603</t>
  </si>
  <si>
    <t>ELISIA,PIZARRO, YOVERA</t>
  </si>
  <si>
    <t>EXCESO-6 BULTOS</t>
  </si>
  <si>
    <t>B200-00059604</t>
  </si>
  <si>
    <t>JORGE LUIS,VASQUEZ, YNGA</t>
  </si>
  <si>
    <t>EXCESO-</t>
  </si>
  <si>
    <t>B200-00059605</t>
  </si>
  <si>
    <t>KARLA PATRICIA,TINEO, MORA</t>
  </si>
  <si>
    <t>SEGUNDOAZAÑEROTORRES</t>
  </si>
  <si>
    <t>PAQUETITO MANILA /ECENCIA DE MANI</t>
  </si>
  <si>
    <t>B200-00059606</t>
  </si>
  <si>
    <t>DALI VANESSA,ALBINES, SILVA</t>
  </si>
  <si>
    <t>EDER SMITHLUOUCHENAMUCHE</t>
  </si>
  <si>
    <t>PIEZAS DE CAMA(12 PIEZA DE FIERRO+1 TARIMA+COLCHON DE COLOR ROJO)</t>
  </si>
  <si>
    <t>B200-00059607</t>
  </si>
  <si>
    <t>SEGUNDO,CORONADO, RAMIREZ</t>
  </si>
  <si>
    <t>EXCESO-6 SACOS</t>
  </si>
  <si>
    <t>B200-00059608</t>
  </si>
  <si>
    <t>THIAGO ALEXANDER,CELI, TINEO</t>
  </si>
  <si>
    <t>EXCESO-1 BULTO</t>
  </si>
  <si>
    <t>B200-00059609</t>
  </si>
  <si>
    <t>MARIA EVA,DAVILA, PEDRAZA</t>
  </si>
  <si>
    <t>LUIS FERNANDOBERNADAVILA</t>
  </si>
  <si>
    <t>CAJA CONT ROPA Y VIVERES</t>
  </si>
  <si>
    <t>B200-00059610</t>
  </si>
  <si>
    <t>ADELA,CARRILLO, FARIAS</t>
  </si>
  <si>
    <t>SACO RAYADO AZUL B/967</t>
  </si>
  <si>
    <t>B200-00059611</t>
  </si>
  <si>
    <t>KEVIN,HERNÁNDEZ, GARCÍA</t>
  </si>
  <si>
    <t>CAJITA CONT ACCESORIOS</t>
  </si>
  <si>
    <t>B200-00059612</t>
  </si>
  <si>
    <t>KAREM STHEFANY,CHACON, MEOÑO</t>
  </si>
  <si>
    <t>BEATRIZ ESTEFANI,PORTOCARRERO, HUAMAN</t>
  </si>
  <si>
    <t>BOLSA MORADA CONT ROPA</t>
  </si>
  <si>
    <t>B200-00059613</t>
  </si>
  <si>
    <t>ULISES,AGIP, ALARCON</t>
  </si>
  <si>
    <t>AUDELIOAGIPALARCON</t>
  </si>
  <si>
    <t>B200-00059614</t>
  </si>
  <si>
    <t>ANTHONY,PEÑA, FLORES</t>
  </si>
  <si>
    <t>EXCESO-1 IMPRESORA</t>
  </si>
  <si>
    <t>B200-00059615</t>
  </si>
  <si>
    <t>EDITH,GUEVARA, TANTARICO</t>
  </si>
  <si>
    <t>LITA CORINAGUEVARATANTARICO</t>
  </si>
  <si>
    <t>B200-00059616</t>
  </si>
  <si>
    <t>ANGELICA,INGA, CHILON</t>
  </si>
  <si>
    <t>NORMA MARISOL,CHILON, BECERRA</t>
  </si>
  <si>
    <t>B200-00059617</t>
  </si>
  <si>
    <t>JOSE LUIS,CHAVEZ, LINARES</t>
  </si>
  <si>
    <t>DIEGORENTERIAMURO</t>
  </si>
  <si>
    <t>CAJA CONT SUEROS</t>
  </si>
  <si>
    <t>B200-00059618</t>
  </si>
  <si>
    <t>HEWITT KID,GALINDO, VISLAO</t>
  </si>
  <si>
    <t>BEATRIZ VANESSAVILELABENITES</t>
  </si>
  <si>
    <t>B200-00059619</t>
  </si>
  <si>
    <t>DIEGO ARTURO,CHIMOY, CRUZ</t>
  </si>
  <si>
    <t>LUDWING LEITERFLORESZARATE</t>
  </si>
  <si>
    <t>SOBRE CONT RETENES -RPTOS</t>
  </si>
  <si>
    <t>B200-00059620</t>
  </si>
  <si>
    <t>HECTOR,CHUMIOQUE, UCEDA</t>
  </si>
  <si>
    <t>LILIA ROSANA,GUERRERO, SOSA</t>
  </si>
  <si>
    <t>CAJA CONT PASAMANERIA</t>
  </si>
  <si>
    <t>B200-00059621</t>
  </si>
  <si>
    <t>CESAR,NORIEGA, ALCANTARA</t>
  </si>
  <si>
    <t>NIBER ALDER,VILLEGAS, INFANTE</t>
  </si>
  <si>
    <t>PAQUETE CONT CAMARAS</t>
  </si>
  <si>
    <t>B200-00059622</t>
  </si>
  <si>
    <t>NAHOMI DANUSKA,CAJUSOL, MIO</t>
  </si>
  <si>
    <t>DELFA,PAZ, SERRATO</t>
  </si>
  <si>
    <t>BOLSITA BLANCA CONT TENCIOMETRO</t>
  </si>
  <si>
    <t>B200-00059623</t>
  </si>
  <si>
    <t>DIANA MARILU,ENEQUE, QUICIO</t>
  </si>
  <si>
    <t>FRANKCALLEVARONA</t>
  </si>
  <si>
    <t>CAJA SEGUN G/011-173</t>
  </si>
  <si>
    <t>B200-00059624</t>
  </si>
  <si>
    <t>MARIN,RESTREPO, JHON</t>
  </si>
  <si>
    <t>ARLEXMAZOGONZALES</t>
  </si>
  <si>
    <t>PAQUETE BLANCO CONT CAJITA DE METAL-RPTOS</t>
  </si>
  <si>
    <t>B200-00059625</t>
  </si>
  <si>
    <t>BRUCE,WILLIS, LLONTOP</t>
  </si>
  <si>
    <t>CESAR IVAN,TORRES, VILLALOBOS</t>
  </si>
  <si>
    <t>CAJA AZUL CONT RPTOS</t>
  </si>
  <si>
    <t>B200-00059626</t>
  </si>
  <si>
    <t>DEYSI,PEREZ, CRUZADO</t>
  </si>
  <si>
    <t>ANA JAQUELINEMELENDEZPEREZ</t>
  </si>
  <si>
    <t>BOLSA CELESTE RAYADA CONT ROPA</t>
  </si>
  <si>
    <t>B200-00059627</t>
  </si>
  <si>
    <t>LUIS JAIME,CHIMPEN, LLONTOP</t>
  </si>
  <si>
    <t>B200-00059628</t>
  </si>
  <si>
    <t>PEDRO PABLO,ALDANA, SALDARRIAGA</t>
  </si>
  <si>
    <t>SOBRE /DCTOS</t>
  </si>
  <si>
    <t>B200-00059629</t>
  </si>
  <si>
    <t>JOSE YONI,CARRANZA, GUEVARA</t>
  </si>
  <si>
    <t>HECTORNUÑEZRAMIREZ</t>
  </si>
  <si>
    <t>B200-00059630</t>
  </si>
  <si>
    <t>SARA,UCHOFEN, NEVADO</t>
  </si>
  <si>
    <t>DIANA KARINAAVILASATISTEBAN</t>
  </si>
  <si>
    <t>SOBRE CONT PRENDA</t>
  </si>
  <si>
    <t>B200-00059631</t>
  </si>
  <si>
    <t>EDGARCRUZBRICEÑO</t>
  </si>
  <si>
    <t>CAJA CONT PIEZAS DE MOTOR</t>
  </si>
  <si>
    <t>B200-00059632</t>
  </si>
  <si>
    <t>AURORA,TOCTO, ORTIZ</t>
  </si>
  <si>
    <t>JOSEPARRAGUEZTOCTO</t>
  </si>
  <si>
    <t>CAJA MEDIANA CONT GOLOSINAS</t>
  </si>
  <si>
    <t>B200-00059633</t>
  </si>
  <si>
    <t>ANDERSON,LLATAS, CASTRO</t>
  </si>
  <si>
    <t>CAJITA CELESTE +BLANCA/OPTICO</t>
  </si>
  <si>
    <t>B200-00059634</t>
  </si>
  <si>
    <t>PAQUETE ROJO CONT SANDALIAS</t>
  </si>
  <si>
    <t>B200-00059635</t>
  </si>
  <si>
    <t>CAJITA BLANCA CINTA FRAGI/ACCESORIOS</t>
  </si>
  <si>
    <t>B200-00059636</t>
  </si>
  <si>
    <t>WILLIAM,VILLALOBOS, MORI</t>
  </si>
  <si>
    <t>MIRYAMSECLENCARRASCO</t>
  </si>
  <si>
    <t>SOBRE BLANCO CONT PASTILLAS</t>
  </si>
  <si>
    <t>B200-00059637</t>
  </si>
  <si>
    <t>GINA LUZ,SANGAMA, RIMARACHIN</t>
  </si>
  <si>
    <t>PAGO X PENALIDADX 2 BOLETOS</t>
  </si>
  <si>
    <t>B200-00059638</t>
  </si>
  <si>
    <t>CAJITA BLANCA CONT LENTES</t>
  </si>
  <si>
    <t>B200-00059639</t>
  </si>
  <si>
    <t>JANET ROSSANA,ZAPATA, BRENIS</t>
  </si>
  <si>
    <t>LUZGARCIAPEÑA</t>
  </si>
  <si>
    <t>B200-00059640</t>
  </si>
  <si>
    <t>ALEXIS RANDOEL,MOGOLLON, BUSTAMANTE</t>
  </si>
  <si>
    <t>NANCYALAMOPIEDRA</t>
  </si>
  <si>
    <t>PAQUETE BLANCO CONT PERNOS</t>
  </si>
  <si>
    <t>B200-00059641</t>
  </si>
  <si>
    <t>MARCO ANTONIO,PANTA, VILCHEZ</t>
  </si>
  <si>
    <t>PAQUETE ROJO/AMARILLO B/1491</t>
  </si>
  <si>
    <t>B200-00059642</t>
  </si>
  <si>
    <t>RIGO,ESPINOZA, NN</t>
  </si>
  <si>
    <t>JANICEROSASOLIVARES</t>
  </si>
  <si>
    <t>CAJA MEDIANA /FOCOS</t>
  </si>
  <si>
    <t>B200-00059643</t>
  </si>
  <si>
    <t>SEGUNDO ARTURO,ALTAMIRANO, CABRERA</t>
  </si>
  <si>
    <t>IDEONABARCAAGUILAR</t>
  </si>
  <si>
    <t>SOBRE CONT RPTOS</t>
  </si>
  <si>
    <t>B200-00059644</t>
  </si>
  <si>
    <t>CAJITA BLANCA /MUESTRAS</t>
  </si>
  <si>
    <t>B200-00059645</t>
  </si>
  <si>
    <t>NOEMI,RODAS, PEREZ</t>
  </si>
  <si>
    <t>MARCOFARROSECLEN</t>
  </si>
  <si>
    <t>SOBRE/DCTOS</t>
  </si>
  <si>
    <t>B200-00059646</t>
  </si>
  <si>
    <t>B200-00059652</t>
  </si>
  <si>
    <t>LUCHINLUCHINL</t>
  </si>
  <si>
    <t>GIRO DE 20.00 SOLES</t>
  </si>
  <si>
    <t>B200-00059653</t>
  </si>
  <si>
    <t>CAJAS CONT FLORES</t>
  </si>
  <si>
    <t>B200-00059654</t>
  </si>
  <si>
    <t>CARLOS,TARRILLO, CORONEL</t>
  </si>
  <si>
    <t>DORISROJASESPINOZA</t>
  </si>
  <si>
    <t>SACO CONT PAPAS</t>
  </si>
  <si>
    <t>CAJA CONTPAN</t>
  </si>
  <si>
    <t>B200-00059655</t>
  </si>
  <si>
    <t>AMI VIVIANA,BRITO, JIMENEZ</t>
  </si>
  <si>
    <t>FERNANDOBRITOJIMENEZ</t>
  </si>
  <si>
    <t>CORCHO VACIO</t>
  </si>
  <si>
    <t>B200-00059656</t>
  </si>
  <si>
    <t>EXCESO-5 CAJAS</t>
  </si>
  <si>
    <t>B200-00059657</t>
  </si>
  <si>
    <t>JOSE LUIS,BUSTAMANTE, CERDAN</t>
  </si>
  <si>
    <t>JESUS,BUSTAMANTE, LLUNCOR</t>
  </si>
  <si>
    <t>CAJA FORRADA DE BLANCO CONT LENTES</t>
  </si>
  <si>
    <t>B200-00059658</t>
  </si>
  <si>
    <t>PORFIRIO,GARCIA, CRUZ</t>
  </si>
  <si>
    <t>NEOLINDAGARCIACRUZ</t>
  </si>
  <si>
    <t>B200-00059659</t>
  </si>
  <si>
    <t>EXCESO3 JABAS</t>
  </si>
  <si>
    <t>B200-00059660</t>
  </si>
  <si>
    <t>KARLA SAMIRA,IPANAQUE, MONTALVO</t>
  </si>
  <si>
    <t>WINSTONRAMOSNUÑEZ</t>
  </si>
  <si>
    <t>B200-00059661</t>
  </si>
  <si>
    <t>PAQUETE CUADRADO EN PAPEL/BANDEROLA</t>
  </si>
  <si>
    <t>B200-00059662</t>
  </si>
  <si>
    <t>B200-00059663</t>
  </si>
  <si>
    <t>MAYURY JACKELINE,ESPINO, CARRASCO</t>
  </si>
  <si>
    <t>SEGUNDO,SANTACRUZ, GARCIA</t>
  </si>
  <si>
    <t>BOLSITA BLANCA CONT 2 PRENDAS</t>
  </si>
  <si>
    <t>B200-00059664</t>
  </si>
  <si>
    <t>XAVIER,VERGARA, VERGARA</t>
  </si>
  <si>
    <t>CARMEN,GUEVARA, YRIGOIN</t>
  </si>
  <si>
    <t>SOBRECITO BLANCO /BISUTERIA</t>
  </si>
  <si>
    <t>B200-00059665</t>
  </si>
  <si>
    <t>NORA,LLACSAHUANGA, MENDOZA</t>
  </si>
  <si>
    <t>AURELIA AMELINUÑEZLAPO</t>
  </si>
  <si>
    <t>PAQUETE NEGRO CONT COSAS VARIOS</t>
  </si>
  <si>
    <t>B200-00059666</t>
  </si>
  <si>
    <t>JORGE,SECLEN, NN</t>
  </si>
  <si>
    <t>ELVA MARIELLA,MAIHUA, BOZA</t>
  </si>
  <si>
    <t>B200-00059667</t>
  </si>
  <si>
    <t>LUIGGI,CHAVEZ, TAPIA</t>
  </si>
  <si>
    <t>SHEYLA THAYS,YCO, CARLOS</t>
  </si>
  <si>
    <t>SOBRE CONPRENDA</t>
  </si>
  <si>
    <t>B200-00059668</t>
  </si>
  <si>
    <t>JUAN PABLOROSASRAMIREZ</t>
  </si>
  <si>
    <t>PAQUETE EN CARTON/MARMOL</t>
  </si>
  <si>
    <t>B200-00059669</t>
  </si>
  <si>
    <t>MARTHA,RIVERA, GUERRERO</t>
  </si>
  <si>
    <t>HIDANIRIVERAGUERRERO</t>
  </si>
  <si>
    <t>CAJAS CONT VERDURAS</t>
  </si>
  <si>
    <t>B200-00059670</t>
  </si>
  <si>
    <t>DEIVIS RONY,FERNANDEZ, MORALES</t>
  </si>
  <si>
    <t>RAQUEL ELIOMIRA,GARCES, AGUIRRE</t>
  </si>
  <si>
    <t>B200-00059671</t>
  </si>
  <si>
    <t>MARIA YESSENIA,JACINTO, RUIZ</t>
  </si>
  <si>
    <t>MANUELJACINTOTUME</t>
  </si>
  <si>
    <t>CAJA CONT FRUTAS</t>
  </si>
  <si>
    <t>B200-00059672</t>
  </si>
  <si>
    <t>10:31AM</t>
  </si>
  <si>
    <t>SOBRE CONT CALCULADORA</t>
  </si>
  <si>
    <t>B200-00059673</t>
  </si>
  <si>
    <t>DAISSY ARACELLI,MILIAN, TORRES</t>
  </si>
  <si>
    <t>ERNESTOSANDOVALPAREDES</t>
  </si>
  <si>
    <t>B200-00059674</t>
  </si>
  <si>
    <t>CAJA CONT IMAGENES DE CERAMICA</t>
  </si>
  <si>
    <t>B200-00059675</t>
  </si>
  <si>
    <t>JERSON ISAI,CARRASCO, BURGA</t>
  </si>
  <si>
    <t>MARIO,CALLE, OJEDA</t>
  </si>
  <si>
    <t>CAJITA AZUL/RPTOS USADOS</t>
  </si>
  <si>
    <t>B200-00059676</t>
  </si>
  <si>
    <t>YEISI,MEDINA, CHINCHAY</t>
  </si>
  <si>
    <t>NESTOR ADAN,MEDINA, MONJE</t>
  </si>
  <si>
    <t>CAJA FORRADA DE VERDE-PARLANTE</t>
  </si>
  <si>
    <t>B200-00059677</t>
  </si>
  <si>
    <t>ESMERALDA,SANCHEZ, ALBERCA</t>
  </si>
  <si>
    <t>CAJA GRANDE CONT COCHE PARA BEBE</t>
  </si>
  <si>
    <t>B200-00059678</t>
  </si>
  <si>
    <t>KENLLO PAUL,TOCTO, SAAVEDRA</t>
  </si>
  <si>
    <t>JUAN PABLO,ABRAMONTE, VARONA</t>
  </si>
  <si>
    <t>CAJA PLANA CONT AURICULARES</t>
  </si>
  <si>
    <t>B200-00059679</t>
  </si>
  <si>
    <t>ARICELI,CARRASCO, VELA</t>
  </si>
  <si>
    <t>CRISTIAN,MANAY, ANACLETO</t>
  </si>
  <si>
    <t>CRISTIAN FABIO,MANAY, ANACLETO</t>
  </si>
  <si>
    <t>B200-00059680</t>
  </si>
  <si>
    <t>CLAUDIA BEATRIZ,PEREZ, BECERRA</t>
  </si>
  <si>
    <t>CRISTIAN,GUERRERO, ROJAS</t>
  </si>
  <si>
    <t>PAQUETE VERDE CONT ROPA</t>
  </si>
  <si>
    <t>B200-00059681</t>
  </si>
  <si>
    <t>MANUEL,VALLEJOS, VELASQUEZ</t>
  </si>
  <si>
    <t>EDWIN ALEXANDERCARMENALVARADO</t>
  </si>
  <si>
    <t>PAQUETE DE REJAS</t>
  </si>
  <si>
    <t>B200-00059682</t>
  </si>
  <si>
    <t>PEDRO,MENDOZA, YAIPEN</t>
  </si>
  <si>
    <t>LUCINDAMENDOZABRAVO</t>
  </si>
  <si>
    <t>B200-00059683</t>
  </si>
  <si>
    <t>CARLOS SERQUEN UBILLUS,S, S</t>
  </si>
  <si>
    <t>TORIBIOSERQUENUBILLUS</t>
  </si>
  <si>
    <t>MOCHILA NEGRA PLASTIFICADA CONT ROPA</t>
  </si>
  <si>
    <t>B200-00059684</t>
  </si>
  <si>
    <t>JOEL,BARRETO, SANTACRUZ</t>
  </si>
  <si>
    <t>KARINA,VILLALTA, CLENDENES</t>
  </si>
  <si>
    <t>CANASTILLA PARA ROPA</t>
  </si>
  <si>
    <t>B200-00059685</t>
  </si>
  <si>
    <t>LIZ BRIGHIT,SILUPU, HUACHEZ</t>
  </si>
  <si>
    <t>CAJA CONT COMEDEROS</t>
  </si>
  <si>
    <t>B200-00059686</t>
  </si>
  <si>
    <t>CORNELIO,CASTRO, LOPEZ</t>
  </si>
  <si>
    <t>EINER,MAS, GALOC</t>
  </si>
  <si>
    <t>PAQUETE AMARILLO/POLOS</t>
  </si>
  <si>
    <t>B200-00059687</t>
  </si>
  <si>
    <t>YANSEN OMARANTONRAMOS</t>
  </si>
  <si>
    <t>PAQUETE PLANO NEGRO /PISO</t>
  </si>
  <si>
    <t>B200-00059688</t>
  </si>
  <si>
    <t>GUSTAVO ADOLFO,SWAYNE, VASQUEZ</t>
  </si>
  <si>
    <t>EDITH YANET,ALEMAN, LAMA</t>
  </si>
  <si>
    <t>B200-00059689</t>
  </si>
  <si>
    <t>LUIS,CENTURION, FERNANDEZ</t>
  </si>
  <si>
    <t>CELINDA MARGARITA,NOLASCO, TARRILLO</t>
  </si>
  <si>
    <t>SACO CONT MENESTRAS</t>
  </si>
  <si>
    <t>B200-00059690</t>
  </si>
  <si>
    <t>OSWALDO,DIAZ, CESPEDES</t>
  </si>
  <si>
    <t>LUIS ANTONIO,PALOMINO, QUISPE</t>
  </si>
  <si>
    <t>PAQUETE IMPRESOS</t>
  </si>
  <si>
    <t>B200-00059691</t>
  </si>
  <si>
    <t>FRANK JORGE,FLORES, CCOPA</t>
  </si>
  <si>
    <t>OSWALDO,RAMIREZ, LITANO</t>
  </si>
  <si>
    <t>SOBRE CONT PRODUCTO NATURAL</t>
  </si>
  <si>
    <t>B200-00059692</t>
  </si>
  <si>
    <t>JUAN SALVADOR,CASTAÑEDA, ROJAS</t>
  </si>
  <si>
    <t>CRISTIANCASTAÑEDAROJAS</t>
  </si>
  <si>
    <t>PAQUETITO BEIG CONT PRENDA</t>
  </si>
  <si>
    <t>B200-00059693</t>
  </si>
  <si>
    <t>GIARIXA JAMILETT,MEDINA, LOPEZ</t>
  </si>
  <si>
    <t>CEILI JHANELI,ALARCON, TORO</t>
  </si>
  <si>
    <t>CAJA CONT MORRAL</t>
  </si>
  <si>
    <t>B200-00059694</t>
  </si>
  <si>
    <t>ALFREDO,DAVILA, VEGA</t>
  </si>
  <si>
    <t>MONICARUESTACASTILLO</t>
  </si>
  <si>
    <t>CAJA CONT SUERO</t>
  </si>
  <si>
    <t>B200-00059695</t>
  </si>
  <si>
    <t>SARA EDITH,ALVA, TELLO</t>
  </si>
  <si>
    <t>JORGERUBIOUGAZ</t>
  </si>
  <si>
    <t>B200-00059696</t>
  </si>
  <si>
    <t>RAQUELPAREDESARELLANO</t>
  </si>
  <si>
    <t>DANIA ARACELY,LLACSAHUANGA, GARCES</t>
  </si>
  <si>
    <t>PAQUETE MANILA/PRODUCTOS DE BELLEZA</t>
  </si>
  <si>
    <t>B200-00059697</t>
  </si>
  <si>
    <t>LUIS,BOCANEGRA, GAMBOA</t>
  </si>
  <si>
    <t>MARGOT VIRGINIA,SANDOVAL, MENDOZA</t>
  </si>
  <si>
    <t>CAJA MEDIANA CONT HILOS</t>
  </si>
  <si>
    <t>B200-00059698</t>
  </si>
  <si>
    <t>HELI ALEXANDER,CHAVEZ, ALVA</t>
  </si>
  <si>
    <t>KARINA YOLANDAALVARADOECHEVARRIA</t>
  </si>
  <si>
    <t>ANDADOR COLOR ROSADO</t>
  </si>
  <si>
    <t>B200-00059699</t>
  </si>
  <si>
    <t>JESUS,SENMACHE, VELASQUEZ</t>
  </si>
  <si>
    <t>EDGARREQUELLONTOP</t>
  </si>
  <si>
    <t>CAJA SUAVITEL CONT VIVERES</t>
  </si>
  <si>
    <t>B200-00059700</t>
  </si>
  <si>
    <t>CARLOS,TAWAR, T</t>
  </si>
  <si>
    <t>CARLOS,T, T</t>
  </si>
  <si>
    <t>B200-00059701</t>
  </si>
  <si>
    <t>KAREN LIZBETH,OLIVERA, ROJAS</t>
  </si>
  <si>
    <t>MARITZARIVEROSSALAZAR</t>
  </si>
  <si>
    <t>PAQUETE NEGRO CONT CAJA DE MADERA</t>
  </si>
  <si>
    <t>B200-00059702</t>
  </si>
  <si>
    <t>REYNALDO,LEONARDO, CARRILLO</t>
  </si>
  <si>
    <t>AURORACERDANACUÑA</t>
  </si>
  <si>
    <t>PAQUETE EN CARTON CONT LAPTOP</t>
  </si>
  <si>
    <t>B200-00059703</t>
  </si>
  <si>
    <t>MOISES,SAAVEDRA, DIEZ</t>
  </si>
  <si>
    <t>SEVERO ELEUTERIOARIASLEON</t>
  </si>
  <si>
    <t>CAJITA DE CARTON CONT KINKONES</t>
  </si>
  <si>
    <t>B200-00059704</t>
  </si>
  <si>
    <t>ALEX ALFONSO,CORREA, WAN</t>
  </si>
  <si>
    <t>SELENE MARICRUZ,OLAZÁBAL, MONTALVAN</t>
  </si>
  <si>
    <t>CAJA PLOMA CONT MOTOSIERRA G/830 B/1853</t>
  </si>
  <si>
    <t>B200-00059705</t>
  </si>
  <si>
    <t>KEVIN,RODRIGUEZ, HEREDIA</t>
  </si>
  <si>
    <t>JOSE ANTONIO,SALAMANCA, NUÑEZ</t>
  </si>
  <si>
    <t>PAQUETITO BLANCO/ACCESORIOS DE CELULAR</t>
  </si>
  <si>
    <t>B200-00059706</t>
  </si>
  <si>
    <t>FIORELLATARRILLOIRIGOIN</t>
  </si>
  <si>
    <t>OLIVIA MARISOL,SALINAS, FLORES</t>
  </si>
  <si>
    <t>CAJA LA PATRONA CONT VIVERES-CUY</t>
  </si>
  <si>
    <t>B200-00059707</t>
  </si>
  <si>
    <t>MARCOS RAUL,CRIOLLO, GALVEZ</t>
  </si>
  <si>
    <t>B200-00059708</t>
  </si>
  <si>
    <t>MIRIAM,TOMANGUILLA, MENDOZA</t>
  </si>
  <si>
    <t>MARIAMENDOZATORREJON</t>
  </si>
  <si>
    <t>1 CAJ A D ROPA</t>
  </si>
  <si>
    <t>B200-00059709</t>
  </si>
  <si>
    <t>B200-00059710</t>
  </si>
  <si>
    <t>GARCIA,CORDOVA, EVELIO</t>
  </si>
  <si>
    <t>TRINIDAD,NEIRA, GARCIA</t>
  </si>
  <si>
    <t>1 BOLSA ROJA JARABE</t>
  </si>
  <si>
    <t>B200-00059711</t>
  </si>
  <si>
    <t>JESUS,GUIMAREY, SIALER</t>
  </si>
  <si>
    <t>GUALBERTO,REYES, YAGUANA</t>
  </si>
  <si>
    <t>1 CAJA DE CINTAS 1</t>
  </si>
  <si>
    <t>B200-00059712</t>
  </si>
  <si>
    <t>JANET DEL PILAR,UCHOFEN, CARMEN</t>
  </si>
  <si>
    <t>EXCESEO</t>
  </si>
  <si>
    <t>B200-00059713</t>
  </si>
  <si>
    <t>MARIA LIDUVINA,QUINTANA, BUSTAMANTE</t>
  </si>
  <si>
    <t>ABNER,NUNEZ, MORALES</t>
  </si>
  <si>
    <t>1CAJADE FRUTA</t>
  </si>
  <si>
    <t>B200-00059714</t>
  </si>
  <si>
    <t>KEITH,OTERO, DAVILA</t>
  </si>
  <si>
    <t>B200-00059715</t>
  </si>
  <si>
    <t>JOSE AGUSTIN,DIAZ, SAMAME</t>
  </si>
  <si>
    <t>JHONNYMEDIANEROSOBRINO</t>
  </si>
  <si>
    <t>1 CAJA DE CARPA</t>
  </si>
  <si>
    <t>B200-00059716</t>
  </si>
  <si>
    <t>RUBEN,MARTINEZ, OCHOA</t>
  </si>
  <si>
    <t>REDY,YNFANTE, AZAÑERO</t>
  </si>
  <si>
    <t>1 CJAA DE CADENA</t>
  </si>
  <si>
    <t>B200-00059717</t>
  </si>
  <si>
    <t>ZULLY,CHAVEZ, HERNANDEZ</t>
  </si>
  <si>
    <t>B200-00059718</t>
  </si>
  <si>
    <t>1CAJA POLOS</t>
  </si>
  <si>
    <t>B200-00059719</t>
  </si>
  <si>
    <t>IVONNE MAGALY,NUÑEZ, CRIOLLO</t>
  </si>
  <si>
    <t>B200-00059720</t>
  </si>
  <si>
    <t>SHEYLI ISABEL,FLORES, ZEGARRA</t>
  </si>
  <si>
    <t>JIMMYACAROGALVEZ</t>
  </si>
  <si>
    <t>BOLSA ROSADA COLONIAS</t>
  </si>
  <si>
    <t>B200-00059721</t>
  </si>
  <si>
    <t>SANDRAANAYABARBOZA</t>
  </si>
  <si>
    <t>1 PAQUETE EQUIPO MEDICO</t>
  </si>
  <si>
    <t>B200-00059722</t>
  </si>
  <si>
    <t>EDINSON WILMER,PRADO, ZUÑIGA</t>
  </si>
  <si>
    <t>ROSSEELAGUERREROHUAMAN</t>
  </si>
  <si>
    <t>1SOBRE D MNAILA DOC</t>
  </si>
  <si>
    <t>B200-00059723</t>
  </si>
  <si>
    <t>CARLOS SEGUNDO,AÑAZCO, NIZAMA</t>
  </si>
  <si>
    <t>1 SOBRE MANILA</t>
  </si>
  <si>
    <t>B200-00059724</t>
  </si>
  <si>
    <t>ENRIQUE,VALDIVIEZO, RUIZ</t>
  </si>
  <si>
    <t>B200-00059725</t>
  </si>
  <si>
    <t>ROLANDO,SILVA, SULLON</t>
  </si>
  <si>
    <t>1SOBRWE MANILADC</t>
  </si>
  <si>
    <t>B200-00059726</t>
  </si>
  <si>
    <t>MORI VILLALOBOS JADIRA MI,,</t>
  </si>
  <si>
    <t>JENNIFER,ROJAS, MUSAYON</t>
  </si>
  <si>
    <t>1 BOLSA NEGRA ROPA</t>
  </si>
  <si>
    <t>JADIRA MILDRE,MORI, VILLALOBOS</t>
  </si>
  <si>
    <t>B200-00059727</t>
  </si>
  <si>
    <t>MIGUEL,ESTELA, FERNANDEZ</t>
  </si>
  <si>
    <t>JULIOTORRESSERRANO</t>
  </si>
  <si>
    <t>1 CAJA DE HEERAMIENTA</t>
  </si>
  <si>
    <t>B200-00059728</t>
  </si>
  <si>
    <t>ROGELIA,LOJA, CHUQUIPIONDO</t>
  </si>
  <si>
    <t>HAROLZEGARRALOJA</t>
  </si>
  <si>
    <t>CAJAS PATRONA PAN</t>
  </si>
  <si>
    <t>B200-00059729</t>
  </si>
  <si>
    <t>VICTORIA,CORONADO, FERNANDEZ</t>
  </si>
  <si>
    <t>MILCANORCORONADOFERNANDEZ</t>
  </si>
  <si>
    <t>1 CAJA DE EMPANADAS</t>
  </si>
  <si>
    <t>B200-00059730</t>
  </si>
  <si>
    <t>LUBY EDITHA,PAREDES, CASTILLO</t>
  </si>
  <si>
    <t>MILAGRITOSDEMARIAMACHACA</t>
  </si>
  <si>
    <t>1 PAQUETE BLANCO ZANDALIAS</t>
  </si>
  <si>
    <t>B200-00059731</t>
  </si>
  <si>
    <t>EDWIN,BRAVO, CORONEL</t>
  </si>
  <si>
    <t>CLEMENTINACORONELIDROGO</t>
  </si>
  <si>
    <t>1 SOBRE D MANILA MEDICINA</t>
  </si>
  <si>
    <t>B200-00059732</t>
  </si>
  <si>
    <t>LIZANDRO,TEJADA, ALVAREZ</t>
  </si>
  <si>
    <t>EXCESO 4 BULTOS</t>
  </si>
  <si>
    <t>B200-00059733</t>
  </si>
  <si>
    <t>DARWIN,RIVERA, LABAJOS</t>
  </si>
  <si>
    <t>B200-00059734</t>
  </si>
  <si>
    <t>MARITZA,LOZANO, DE REQUEJO</t>
  </si>
  <si>
    <t>ADHIRIO,VASQUEZ, MALCA</t>
  </si>
  <si>
    <t>1 CAJA DE COMESTICO ROSADA</t>
  </si>
  <si>
    <t>B200-00059735</t>
  </si>
  <si>
    <t>STALIN,MALUQUIZ, ORTIZ</t>
  </si>
  <si>
    <t>JAMES,VALERIN, CHUQUIZUTA</t>
  </si>
  <si>
    <t>CAJA DE REPUESTO</t>
  </si>
  <si>
    <t>B200-00059736</t>
  </si>
  <si>
    <t>JULIO TEOVALDO,SANCHEZ, DIAZ</t>
  </si>
  <si>
    <t>B200-00059737</t>
  </si>
  <si>
    <t>LUIS HUMBERTO,MARCHAN, SAAVEDRA</t>
  </si>
  <si>
    <t>GLORIA,MARCHAN, OBREGON</t>
  </si>
  <si>
    <t>1 CAJA DE GOLOSINA</t>
  </si>
  <si>
    <t>B200-00059738</t>
  </si>
  <si>
    <t>FELICITA ISABEL,TIPARRA, ZAPATA</t>
  </si>
  <si>
    <t>MERCEDES ISABEL,ZAPATA, DOMINGUEZ</t>
  </si>
  <si>
    <t>SOBRE D MANILA COLLAR</t>
  </si>
  <si>
    <t>B200-00059739</t>
  </si>
  <si>
    <t>DIANA,BENAVIDES, VASQUEZ</t>
  </si>
  <si>
    <t>JUAN CARLOS,ARAMBULO, CARMEN</t>
  </si>
  <si>
    <t>SACO GUIA 1-113</t>
  </si>
  <si>
    <t>B200-00059740</t>
  </si>
  <si>
    <t>ROSA LORENZA,FLORES, ALBERCA</t>
  </si>
  <si>
    <t>B200-00059741</t>
  </si>
  <si>
    <t>LUIS ELMER,FLORES, MORALES</t>
  </si>
  <si>
    <t>B200-00059742</t>
  </si>
  <si>
    <t>ALEXIS,REGALADO, RISCO</t>
  </si>
  <si>
    <t>MARIA CONSUELO,VALDIVIEZO, PEÑA</t>
  </si>
  <si>
    <t>1 CAJA ACEITE COCO</t>
  </si>
  <si>
    <t>B200-00059743</t>
  </si>
  <si>
    <t>ELVA,DIAZ, CARBONEL</t>
  </si>
  <si>
    <t>B200-00059744</t>
  </si>
  <si>
    <t>ALEX GUZMAN,RANGEL, CRUZ</t>
  </si>
  <si>
    <t>B200-00059745</t>
  </si>
  <si>
    <t>JOSE LUIS,SOJO, FLORES</t>
  </si>
  <si>
    <t>1 BOLSA VERDE REPUESTO</t>
  </si>
  <si>
    <t>B200-00059746</t>
  </si>
  <si>
    <t>CESAR AUGUSTO,VELIZ, MEJIA</t>
  </si>
  <si>
    <t>1 PAQUETE BLANCO IMPRESIONES</t>
  </si>
  <si>
    <t>B200-00059747</t>
  </si>
  <si>
    <t>RUSWEL MILCIADES,CACHO, PAREDES</t>
  </si>
  <si>
    <t>CYNTHYA MERCEDES,LOAYZA, RECALDE</t>
  </si>
  <si>
    <t>1 CAJA DE GORRO</t>
  </si>
  <si>
    <t>B200-00059748</t>
  </si>
  <si>
    <t>JUAN CARLOS,MORILLAS, HARO</t>
  </si>
  <si>
    <t>MARCO ANTONIO,CORTEZ, SANDOVAL</t>
  </si>
  <si>
    <t>B200-00059749</t>
  </si>
  <si>
    <t>JUAN DANIEL,OLANO, DIAZ</t>
  </si>
  <si>
    <t>CESAR TOMAS,ANCAJIMA, OTOYA</t>
  </si>
  <si>
    <t>1 SOBRE D ACCESORIO PESCA</t>
  </si>
  <si>
    <t>B200-00059750</t>
  </si>
  <si>
    <t>EDIN,JIMENEZ, CARRANZA</t>
  </si>
  <si>
    <t>EXCESO 2 CAJAS</t>
  </si>
  <si>
    <t>B200-00059751</t>
  </si>
  <si>
    <t>PABLO,ARIAS, YAJAHUANCA</t>
  </si>
  <si>
    <t>LISBETHARIASMATOS</t>
  </si>
  <si>
    <t>1 CARTUCHO CARNET</t>
  </si>
  <si>
    <t>B200-00059752</t>
  </si>
  <si>
    <t>EMILIO,TAIPE, SALAZAR</t>
  </si>
  <si>
    <t>ELVIADELGADOESPINOZA</t>
  </si>
  <si>
    <t>09:13PM</t>
  </si>
  <si>
    <t>1 PAQUETE HARINA</t>
  </si>
  <si>
    <t>B200-00059753</t>
  </si>
  <si>
    <t>MANUEL,OBLITAS, RODRIGUEZ</t>
  </si>
  <si>
    <t>09:38PM</t>
  </si>
  <si>
    <t>B200-00059754</t>
  </si>
  <si>
    <t>DAVID,DIOS, TINOCO</t>
  </si>
  <si>
    <t>B200-00059755</t>
  </si>
  <si>
    <t>LUIS ALBERTO,CESPEDES, CASTRO</t>
  </si>
  <si>
    <t>09:48PM</t>
  </si>
  <si>
    <t>B200-00059762</t>
  </si>
  <si>
    <t>DIAZ,PERALES, SANTOS</t>
  </si>
  <si>
    <t>LEYDIOSORESPERALE</t>
  </si>
  <si>
    <t>1 PAQUETE NEGRO ALOE</t>
  </si>
  <si>
    <t>B200-00059763</t>
  </si>
  <si>
    <t>B200-00059764</t>
  </si>
  <si>
    <t>NATIVIDAD,PACHERRES, SIANCAS</t>
  </si>
  <si>
    <t>B200-00059765</t>
  </si>
  <si>
    <t>YOLANDA,REYES, HUAMAN</t>
  </si>
  <si>
    <t>JUSTINOMANAYAYROQUE</t>
  </si>
  <si>
    <t>1 SOBRE D MANILA DC</t>
  </si>
  <si>
    <t>B200-00059766</t>
  </si>
  <si>
    <t>JAMALLY VANESSA,SANCHEZ, MARTINEZ</t>
  </si>
  <si>
    <t>ANDORA,FLORES, CALLE</t>
  </si>
  <si>
    <t>CAJA NEGRA</t>
  </si>
  <si>
    <t>B200-00059767</t>
  </si>
  <si>
    <t>JANET DEL PILAR,SANTAMARIA, NERIO</t>
  </si>
  <si>
    <t>LUCIAPATAZCANERIO</t>
  </si>
  <si>
    <t>CAJA DE PRODUCTO BELLEZA</t>
  </si>
  <si>
    <t>B200-00059768</t>
  </si>
  <si>
    <t>VICTOR DAVID,SANCHEZ, CABRERA</t>
  </si>
  <si>
    <t>JIMMY ROLAND,YOVERA, FLORES</t>
  </si>
  <si>
    <t>1 CAJA NEGRA PARLANTE</t>
  </si>
  <si>
    <t>B200-00059769</t>
  </si>
  <si>
    <t>VIELKA,CARPIO, FARRO</t>
  </si>
  <si>
    <t>ANULACION AUTORIZADA B201-266758}</t>
  </si>
  <si>
    <t>B200-00059770</t>
  </si>
  <si>
    <t>OSCAR ANTONIO,CABRERA, VILCHEZ</t>
  </si>
  <si>
    <t>B200-00059771</t>
  </si>
  <si>
    <t>ZULMA MERCEDES,CASTILLO, SAAVEDRA</t>
  </si>
  <si>
    <t>YANETQUINDACHAMBA</t>
  </si>
  <si>
    <t>09:28AM</t>
  </si>
  <si>
    <t>1 PAQUETE NEGRO ROPA</t>
  </si>
  <si>
    <t>B200-00059772</t>
  </si>
  <si>
    <t>BRENY SADITH,OLANO, CIEZA</t>
  </si>
  <si>
    <t>MARCO ANTONIO,GUEVARA, FARFAN</t>
  </si>
  <si>
    <t>1 CAJA DE KINKONG</t>
  </si>
  <si>
    <t>B200-00059773</t>
  </si>
  <si>
    <t>ANTERO,GONZZALES, DELGADO</t>
  </si>
  <si>
    <t>YAN MARCOMALDONADOMONTOYA</t>
  </si>
  <si>
    <t>1 PAQUETE DE AFICHE</t>
  </si>
  <si>
    <t>B200-00059774</t>
  </si>
  <si>
    <t>MARTIN,LAMADRID, ESPINOZA</t>
  </si>
  <si>
    <t>CARLOSLAMADRIDPRETEL</t>
  </si>
  <si>
    <t>B200-00059775</t>
  </si>
  <si>
    <t>CARLOS ALBERTO,LLUNCOR, PACHECO</t>
  </si>
  <si>
    <t>ISABELLLUNCORPACHECO</t>
  </si>
  <si>
    <t>1PAEUETE NEGRO MAQUETA</t>
  </si>
  <si>
    <t>B200-00059776</t>
  </si>
  <si>
    <t>PAQUETE NEGRO ACCESORIOS</t>
  </si>
  <si>
    <t>B200-00059777</t>
  </si>
  <si>
    <t>MAIKY ALEXANDER,MAJUAN, VELASCO</t>
  </si>
  <si>
    <t>JOSEHUAMANVELASCO</t>
  </si>
  <si>
    <t>1 CAJA DE BOTELLA PASTICO</t>
  </si>
  <si>
    <t>B200-00059778</t>
  </si>
  <si>
    <t>JOSAFAT,VICENTE, SOJO</t>
  </si>
  <si>
    <t>HERLINDA ENCARNACION,SOJO, SULLON</t>
  </si>
  <si>
    <t>BALDES VIVERES</t>
  </si>
  <si>
    <t>B200-00059779</t>
  </si>
  <si>
    <t>DOLORES,BRICEÑO, MENDOZA</t>
  </si>
  <si>
    <t>EGNA,PAIMA, MACEDO</t>
  </si>
  <si>
    <t>SOBRE DE MANILA DOC</t>
  </si>
  <si>
    <t>B200-00059780</t>
  </si>
  <si>
    <t>DAVID,SANTISTEBAN, SANCHEZ</t>
  </si>
  <si>
    <t>JANET,JARA, YARLEQUE</t>
  </si>
  <si>
    <t>1CAJA BLANCA REPUESO</t>
  </si>
  <si>
    <t>B200-00059781</t>
  </si>
  <si>
    <t>HARVIE GIUSSEPPY,SANCHEZ, CABRERA</t>
  </si>
  <si>
    <t>AVILA,VASQUEZ, ANGELICA AURORA</t>
  </si>
  <si>
    <t>1 PAQUETE PROYECTO CARTON</t>
  </si>
  <si>
    <t>B200-00059782</t>
  </si>
  <si>
    <t>SEGUNDO ISAIAS,ATARAMA, LOPEZ</t>
  </si>
  <si>
    <t>1 CAJA SOPLADORA</t>
  </si>
  <si>
    <t>B200-00059783</t>
  </si>
  <si>
    <t>MANUEL,FLORES, MIMBELA</t>
  </si>
  <si>
    <t>ANGEL FRANCISCO,FLORES, MIMBELA</t>
  </si>
  <si>
    <t>B200-00059784</t>
  </si>
  <si>
    <t>JULIO CESAR,SANCHEZ, VASQUEZ</t>
  </si>
  <si>
    <t>JAIME,MERINO, JARA</t>
  </si>
  <si>
    <t>1 SOBRE D MANIAL DOC</t>
  </si>
  <si>
    <t>B200-00059785</t>
  </si>
  <si>
    <t>JORGE,GONZALES, TAPIA</t>
  </si>
  <si>
    <t>MARIA CARMITA,MERINO, RIVERA</t>
  </si>
  <si>
    <t>1 CAJA DE CONECIONES</t>
  </si>
  <si>
    <t>B200-00059786</t>
  </si>
  <si>
    <t>MARIA REVECA,VILLALOBOS, RAMIREZ</t>
  </si>
  <si>
    <t>JUAN MANUEL,ROMAN, LORO</t>
  </si>
  <si>
    <t>1 CAJA GUIA 1-2467</t>
  </si>
  <si>
    <t>B200-00059787</t>
  </si>
  <si>
    <t>JORGE MIGDONIO,JIMENEZ, RIVADENEIRA</t>
  </si>
  <si>
    <t>YALU,MESTA, CABREJOS</t>
  </si>
  <si>
    <t>1 CAJA BALNCA CELULAR USADO</t>
  </si>
  <si>
    <t>B200-00059788</t>
  </si>
  <si>
    <t>CYNTHIA SHEREZNARDA,TANTTE, ZEBALLOS</t>
  </si>
  <si>
    <t>ALEXTICLIAHUANCANAYRA</t>
  </si>
  <si>
    <t>B200-00059789</t>
  </si>
  <si>
    <t>JOSE ISMAEL,PALACIOS, GARCIA</t>
  </si>
  <si>
    <t>CRISTIAN JAMBERLY,SARMIENTO, DAVILA</t>
  </si>
  <si>
    <t>B200-00059790</t>
  </si>
  <si>
    <t>MARCO,CARVALLO, GAMARRA</t>
  </si>
  <si>
    <t>BETHY MARIA,CASTILLO, SILVA</t>
  </si>
  <si>
    <t>1 SOBRE D MANILA FASTACIA</t>
  </si>
  <si>
    <t>B200-00059791</t>
  </si>
  <si>
    <t>CECILIA,SENMACHE, ELIAS</t>
  </si>
  <si>
    <t>JHOELBALAREZOVILLAVICENCIO</t>
  </si>
  <si>
    <t>1 PAQUETE A ZUL DOC</t>
  </si>
  <si>
    <t>B200-00059792</t>
  </si>
  <si>
    <t>NEYSERHUAMANBUSTAMANTE</t>
  </si>
  <si>
    <t>1 CAJA PORCE</t>
  </si>
  <si>
    <t>B200-00059793</t>
  </si>
  <si>
    <t>ROYSER,CUBAS, BUSTAMANTE</t>
  </si>
  <si>
    <t>FERNANDO GUSTAVO,BUSTAMANTE, AGUINAGA</t>
  </si>
  <si>
    <t>1 SOBRE DE DOC</t>
  </si>
  <si>
    <t>B200-00059794</t>
  </si>
  <si>
    <t>HILDA,REYES, JULCA</t>
  </si>
  <si>
    <t>1 CAJA CAJITA</t>
  </si>
  <si>
    <t>B200-00059795</t>
  </si>
  <si>
    <t>EDGAR JOEL,ALTAMARINAO, ALARCON</t>
  </si>
  <si>
    <t>LUIS EVERURIARTERAMIREZ</t>
  </si>
  <si>
    <t>B200-00059796</t>
  </si>
  <si>
    <t>ANA YOLANDA,MELENDEZ, CORNEJO</t>
  </si>
  <si>
    <t>CARMEN LUCYSALINASMANAYAY</t>
  </si>
  <si>
    <t>SOBRE CONT RELOJES</t>
  </si>
  <si>
    <t>B200-00059797</t>
  </si>
  <si>
    <t>LUIS ELIAS,CORONEL, YGNACIO</t>
  </si>
  <si>
    <t>MARIA DEL PILAR,CAMACHO, SIANCAS</t>
  </si>
  <si>
    <t>BOLSITA BLANCA CONT ROPA</t>
  </si>
  <si>
    <t>B200-00059798</t>
  </si>
  <si>
    <t>LUZ YOLANDA,SÁNCHEZ, DÁVILA</t>
  </si>
  <si>
    <t>EXEQUIELSANCHEZDAVILA</t>
  </si>
  <si>
    <t>CAJA ROSADA CHICA CONT HIERBAS</t>
  </si>
  <si>
    <t>B200-00059799</t>
  </si>
  <si>
    <t>CARLOS,COVEÑAS, CORONADO</t>
  </si>
  <si>
    <t>B200-00059800</t>
  </si>
  <si>
    <t>MIRIAN MAGDALENA,ALDANA, RENTERIA</t>
  </si>
  <si>
    <t>RAQUELVASQUEZESPINOZA</t>
  </si>
  <si>
    <t>PAQUETE MANILA CONT KINKON</t>
  </si>
  <si>
    <t>B200-00059801</t>
  </si>
  <si>
    <t>B200-00059802</t>
  </si>
  <si>
    <t>LUCY YERALDINE,REYES, PEREZ</t>
  </si>
  <si>
    <t>JULIOZAMBRANOCORONADO</t>
  </si>
  <si>
    <t>BOLSITA NEGRA CONT DCTOS</t>
  </si>
  <si>
    <t>B200-00059803</t>
  </si>
  <si>
    <t>HUGO,SALCEDO, RODAS</t>
  </si>
  <si>
    <t>JOSE FELICINO,CHINININ, CASTILLO</t>
  </si>
  <si>
    <t>CAJA MEDIANA OLE OLE/CONT RPTOS</t>
  </si>
  <si>
    <t>B200-00059804</t>
  </si>
  <si>
    <t>LIDIAGONZALESMONTENEGRO</t>
  </si>
  <si>
    <t>CAJA BOLSA NEGRA CONT JUGUETE</t>
  </si>
  <si>
    <t>B200-00059805</t>
  </si>
  <si>
    <t>JUAN CARLOS,LLATAS, DELGADO</t>
  </si>
  <si>
    <t>B200-00059806</t>
  </si>
  <si>
    <t>MILAGROS,REYES, VASQUEZ</t>
  </si>
  <si>
    <t>PEDRO MIGUEL,CHERRES, CABRERA</t>
  </si>
  <si>
    <t>BOLSA NEGRA +BLANCA CONT ROPA</t>
  </si>
  <si>
    <t>B200-00059807</t>
  </si>
  <si>
    <t>LUIS ALBERTO,PORTOCARRERO, GIRON</t>
  </si>
  <si>
    <t>B200-00059808</t>
  </si>
  <si>
    <t>CESAR ENRIQUE,ROJAS, GONZALES</t>
  </si>
  <si>
    <t>KELLYJULCAACUÑA</t>
  </si>
  <si>
    <t>PAQUETE NEGRO CONT POLOS</t>
  </si>
  <si>
    <t>B200-00059809</t>
  </si>
  <si>
    <t>JUAN ASUNCION,SALAZAR, CORONEL</t>
  </si>
  <si>
    <t>CARLOSSALAZARPEREZ</t>
  </si>
  <si>
    <t>PAQUETITO AMARILLO/HERRAMIENTAS</t>
  </si>
  <si>
    <t>B200-00059810</t>
  </si>
  <si>
    <t>RONALD,PEREZ, RODRIGUEZ</t>
  </si>
  <si>
    <t>JOSE,VILCHEZ, EZCURRA</t>
  </si>
  <si>
    <t>CAJITA CHIQUITA BLANCA -PRODUCT OPTICO</t>
  </si>
  <si>
    <t>B200-00059811</t>
  </si>
  <si>
    <t>ANTONIO,CORDOVA, PERALTA</t>
  </si>
  <si>
    <t>CAJA ROSADA CONT PRENDAS</t>
  </si>
  <si>
    <t>B200-00059812</t>
  </si>
  <si>
    <t>CESAR AUGUSTO,PANTA, ESPARRAGA</t>
  </si>
  <si>
    <t>CASILDO AMADEOPAZLEON</t>
  </si>
  <si>
    <t>B200-00059813</t>
  </si>
  <si>
    <t>JOSE SOLANO,IDROGO, DAVILA</t>
  </si>
  <si>
    <t>ROGER,SANCHEZ, BARBA</t>
  </si>
  <si>
    <t>PAQUETES NEGROS SEGUN G/1909</t>
  </si>
  <si>
    <t>B200-00059814</t>
  </si>
  <si>
    <t>CARLOS HUMBERTO,SANCHEZ, BECERRA</t>
  </si>
  <si>
    <t>CIROCARRIONABARCA</t>
  </si>
  <si>
    <t>CAJA ALPA CONT COSAS VARIOS</t>
  </si>
  <si>
    <t>B200-00059815</t>
  </si>
  <si>
    <t>RENATO FAHABIAN,SOLIS, MENDOZA</t>
  </si>
  <si>
    <t>AARONTIMOTEOPAULINI</t>
  </si>
  <si>
    <t>PAQYETE NEGRO CONT ROPA</t>
  </si>
  <si>
    <t>B200-00059816</t>
  </si>
  <si>
    <t>NILSON,LIVAQUE, MUÑOZ</t>
  </si>
  <si>
    <t>HECTOR GONZALO,PURIZACA, NUNURA</t>
  </si>
  <si>
    <t>SACO AZUL RAYADO B/1186</t>
  </si>
  <si>
    <t>B200-00059817</t>
  </si>
  <si>
    <t>BORIS,SALAZAR, MESONES</t>
  </si>
  <si>
    <t>BRYAN,LEIGH, RIOFRIO</t>
  </si>
  <si>
    <t>CAJITA BLANCA CONT FILTRO DE AIRE</t>
  </si>
  <si>
    <t>B200-00059818</t>
  </si>
  <si>
    <t>ROSA MARIA,GONZALES, VILLAGRA</t>
  </si>
  <si>
    <t>JONATANASCORBELOPEZ</t>
  </si>
  <si>
    <t>CAJA LARGA CONT ROPERO</t>
  </si>
  <si>
    <t>B200-00059819</t>
  </si>
  <si>
    <t>ELMER,ROJAS, NORIEGA</t>
  </si>
  <si>
    <t>NERYGUEVARACAMPOS</t>
  </si>
  <si>
    <t>ATADO DE PEROLES EN SACO</t>
  </si>
  <si>
    <t>B200-00059820</t>
  </si>
  <si>
    <t>B200-00059821</t>
  </si>
  <si>
    <t>ENMANUEL,ALFARO, CORTEZ</t>
  </si>
  <si>
    <t>AMAROJIMENEZROSILLO</t>
  </si>
  <si>
    <t>PAQUETITO NEGRO CONT LLAVES</t>
  </si>
  <si>
    <t>B200-00059822</t>
  </si>
  <si>
    <t>KARINA ELIZABETH,SANCHEZ, CHINCHAY</t>
  </si>
  <si>
    <t>TANCREDOPEÑAMORETO</t>
  </si>
  <si>
    <t>BOLSA AZUL LARGUITA CONT FAJA</t>
  </si>
  <si>
    <t>B200-00059823</t>
  </si>
  <si>
    <t>RONALD GOLBER ALONSO,WEILL, DIAZ</t>
  </si>
  <si>
    <t>SOFIA DEL PILARCHIRINOSSIANCAS</t>
  </si>
  <si>
    <t>B200-00059824</t>
  </si>
  <si>
    <t>JOSENAMUCHEMECHATO</t>
  </si>
  <si>
    <t>PAQUETE NEGRO PLANO RPTOS</t>
  </si>
  <si>
    <t>B200-00059825</t>
  </si>
  <si>
    <t>EDWIN JESUS,TERRONES, CHICOMA</t>
  </si>
  <si>
    <t>CECIL,HUANCA, ESTELA</t>
  </si>
  <si>
    <t>B200-00059826</t>
  </si>
  <si>
    <t>VANESSA,GARAY, GUERRERO</t>
  </si>
  <si>
    <t>JHAN CARLOSVERASTEGUIRIVERA</t>
  </si>
  <si>
    <t>SOBRE CONT MEDICINAS</t>
  </si>
  <si>
    <t>B200-00059827</t>
  </si>
  <si>
    <t>CARLOS ALAN,FARRO, GUERRERO</t>
  </si>
  <si>
    <t>PAQUETE PLASTIFICADO CONT COLGADORES DE ROPA</t>
  </si>
  <si>
    <t>B200-00059828</t>
  </si>
  <si>
    <t>JORGEUCEDAGONZALES</t>
  </si>
  <si>
    <t>NICOLASAGONZALESMECHAN</t>
  </si>
  <si>
    <t>09:15PM</t>
  </si>
  <si>
    <t>CAJA CONT FLORES</t>
  </si>
  <si>
    <t>B200-00059829</t>
  </si>
  <si>
    <t>JUAN,MAZA, ZAMBRANO</t>
  </si>
  <si>
    <t>OLENKA MARIANELA,BRICEÑO, CASTRO</t>
  </si>
  <si>
    <t>09:22PM</t>
  </si>
  <si>
    <t>SACOS MEDIANOS CONT TABLAS DE PICAR /MADERAS</t>
  </si>
  <si>
    <t>B200-00059834</t>
  </si>
  <si>
    <t>ABDON,CIEZA, VASQUEZ</t>
  </si>
  <si>
    <t>JEANCARLOS,MARCELO, YOVERA</t>
  </si>
  <si>
    <t>1 CAJA MEDICINA</t>
  </si>
  <si>
    <t>B200-00059835</t>
  </si>
  <si>
    <t>RUBEN,PACCO, TOTOCAYO</t>
  </si>
  <si>
    <t>EDUARDO,QUINO, FLORES</t>
  </si>
  <si>
    <t>1 CAJA AMARILLA MATERIAL DENTAL</t>
  </si>
  <si>
    <t>B200-00059836</t>
  </si>
  <si>
    <t>MARIA MAGDALENA,DEL ROSARIO, CLAVIJO</t>
  </si>
  <si>
    <t>JOSENAVARRETEDEL ROSARIO</t>
  </si>
  <si>
    <t>B200-00059837</t>
  </si>
  <si>
    <t>DELIA CONSUELO,PERALES, MONTENEGRO</t>
  </si>
  <si>
    <t>RAULMENDOZAARRASCUE</t>
  </si>
  <si>
    <t>DELIA,PERALES, MONTENEGRO</t>
  </si>
  <si>
    <t>B200-00059838</t>
  </si>
  <si>
    <t>JOSE EDUARDO,SANDOVAL, REQUE</t>
  </si>
  <si>
    <t>GINA,CARHUAPOMA, CULQUICONDOR</t>
  </si>
  <si>
    <t>1 PAQUETE LARGO CARPA</t>
  </si>
  <si>
    <t>B200-00059839</t>
  </si>
  <si>
    <t>RAMULO,RIOS, QUIJANO</t>
  </si>
  <si>
    <t>MARIAGARCIATOCTO</t>
  </si>
  <si>
    <t>1 SACO BLANCO PAPA</t>
  </si>
  <si>
    <t>B200-00059840</t>
  </si>
  <si>
    <t>LIDIA,SILVA, ROÑA</t>
  </si>
  <si>
    <t>EXCEOS</t>
  </si>
  <si>
    <t>B200-00059841</t>
  </si>
  <si>
    <t>GLADYS,TIRAVANTI, DE MONTNEGRO</t>
  </si>
  <si>
    <t>VANESSAMONTENEGROTIRAVANTI</t>
  </si>
  <si>
    <t>1 BOLSA ROSADA CELULAR USO</t>
  </si>
  <si>
    <t>B200-00059842</t>
  </si>
  <si>
    <t>LUIS,ZAPATA, SERQUEN</t>
  </si>
  <si>
    <t>IRENE DHAJHAIRA,SALES, CHIROQUE</t>
  </si>
  <si>
    <t>1 CAJ BOLSA DOC</t>
  </si>
  <si>
    <t>B200-00059843</t>
  </si>
  <si>
    <t>ALEXANDER BLADIMIR,VILLANUEVA, MERINO</t>
  </si>
  <si>
    <t>JENNY JESSENIA,MARCATINCO, ALARCON</t>
  </si>
  <si>
    <t>B200-00059844</t>
  </si>
  <si>
    <t>FERNANDO JAVIER,SERNAQUE, SILVA</t>
  </si>
  <si>
    <t>NILTONCIEZAHERNANDEZ</t>
  </si>
  <si>
    <t>1 CAJA D E ELECTRO</t>
  </si>
  <si>
    <t>B200-00059845</t>
  </si>
  <si>
    <t>JOSÉ MISAEL,TEJADA, ATOCHE</t>
  </si>
  <si>
    <t>ENRIQUE DEL PIERO,LANDA, VARGAS</t>
  </si>
  <si>
    <t>1 PAQUETE NEGRO VENDAS</t>
  </si>
  <si>
    <t>B200-00059846</t>
  </si>
  <si>
    <t>LUIS,ADRIANZEN, PEÑA</t>
  </si>
  <si>
    <t>MARCO ANTONIONUÑEZCARRANZA</t>
  </si>
  <si>
    <t>PAQUETE VERDE COMUSTIBLE</t>
  </si>
  <si>
    <t>B200-00059847</t>
  </si>
  <si>
    <t>MONICAVARONARIOFRIO</t>
  </si>
  <si>
    <t>1 CORCHO BOLS NEGRA</t>
  </si>
  <si>
    <t>B200-00059848</t>
  </si>
  <si>
    <t>JOSE ANDER,ROJAS, TORRES</t>
  </si>
  <si>
    <t>ROJASDIAZRONAL</t>
  </si>
  <si>
    <t>1 SOBRE BLANCO DOC</t>
  </si>
  <si>
    <t>B200-00059849</t>
  </si>
  <si>
    <t>MILY TATIANA,MONTALVO, SANCHEZ</t>
  </si>
  <si>
    <t>ELMERQUISPEOLANO</t>
  </si>
  <si>
    <t>1 CAJA D PAN</t>
  </si>
  <si>
    <t>B200-00059850</t>
  </si>
  <si>
    <t>ANA,MURO, FARFAN</t>
  </si>
  <si>
    <t>MARTINPANTASUAREZ</t>
  </si>
  <si>
    <t>ANA MERCEDES,MURO, FARFAN</t>
  </si>
  <si>
    <t>B200-00059851</t>
  </si>
  <si>
    <t>JOSE DAVID,FLORES, JAIMES</t>
  </si>
  <si>
    <t>YULIESTRADAHUAYAMA</t>
  </si>
  <si>
    <t>1 SACO PLATANOS</t>
  </si>
  <si>
    <t>B200-00059852</t>
  </si>
  <si>
    <t>ANORIU,CARBAJAL, ARBAIZA</t>
  </si>
  <si>
    <t>B200-00059853</t>
  </si>
  <si>
    <t>ANELI FLOR,HUAMAN, JULCA</t>
  </si>
  <si>
    <t>VALENTINLARREAPOZO</t>
  </si>
  <si>
    <t>1 CAJA BLANCA DULCES</t>
  </si>
  <si>
    <t>B200-00059854</t>
  </si>
  <si>
    <t>MILTON,RODRIGUEZ, CHAMAYA</t>
  </si>
  <si>
    <t>LUIS ESTEBAN,DAVAN, CHAMAYA</t>
  </si>
  <si>
    <t>B200-00059855</t>
  </si>
  <si>
    <t>PRISCILLA JOANNA,SOLORZANO, LARREATIGUE</t>
  </si>
  <si>
    <t>FAUSTOSOLORZANOGUERRERO</t>
  </si>
  <si>
    <t>CAJA CONT ROPA</t>
  </si>
  <si>
    <t>B200-00059856</t>
  </si>
  <si>
    <t>JUAN CARLOS,GOMEZ, SILVA</t>
  </si>
  <si>
    <t>MANUEL,MESTANZA, GALVEZ</t>
  </si>
  <si>
    <t>PAQUETITO NEGRO CONT CABLES DE PC</t>
  </si>
  <si>
    <t>B200-00059857</t>
  </si>
  <si>
    <t>ELIDEL,CAMPOS, GONZALES</t>
  </si>
  <si>
    <t>REY YASMANYALBURQUEQUEMOGOLLON</t>
  </si>
  <si>
    <t>B200-00059858</t>
  </si>
  <si>
    <t>MARIA,FLORES, CUSTODIO</t>
  </si>
  <si>
    <t>LEONARDO ANTONIO,MOGOLLON, FERNANDEZ</t>
  </si>
  <si>
    <t>BULTO NEGRO CONT SEGUN B/4099</t>
  </si>
  <si>
    <t>B200-00059859</t>
  </si>
  <si>
    <t>URIEL ANTONIO,HUIVIN, TAVARA</t>
  </si>
  <si>
    <t>ANTONY YAMPHIER,MARTINEZ, TIMOTEO</t>
  </si>
  <si>
    <t>CAJA PESADA CONT HERRAMIENTAS</t>
  </si>
  <si>
    <t>B200-00059860</t>
  </si>
  <si>
    <t>ANTONIOGUZMANFRIAS</t>
  </si>
  <si>
    <t>CAJA BLANCA CONT HUMITAS</t>
  </si>
  <si>
    <t>B200-00059861</t>
  </si>
  <si>
    <t>CARMEN,SILUPU, PAICO</t>
  </si>
  <si>
    <t>EXCESO-1 SACO</t>
  </si>
  <si>
    <t>B200-00059862</t>
  </si>
  <si>
    <t>AGUSTIN PIO,ROJAS, POLO</t>
  </si>
  <si>
    <t>LOVINDABERRUMONDRAGON</t>
  </si>
  <si>
    <t>CAJA SAGAFALABELLA/LANA</t>
  </si>
  <si>
    <t>B200-00059863</t>
  </si>
  <si>
    <t>ELVA,RIOJA, SAMAME</t>
  </si>
  <si>
    <t>CARLA ROSALY,CHOQUEHUANCA, SILVA</t>
  </si>
  <si>
    <t>B200-00059864</t>
  </si>
  <si>
    <t>JHOSTTYN,LLONTOP, DIAZ</t>
  </si>
  <si>
    <t>RAUL ALEJANDRO,RUIZ, JIBAJA</t>
  </si>
  <si>
    <t>BOLSITA BLANCA LARGUITA/POLO</t>
  </si>
  <si>
    <t>B200-00059865</t>
  </si>
  <si>
    <t>YRMA,VEGA, HEREDIA</t>
  </si>
  <si>
    <t>RAQUELVEGAHEREDIA</t>
  </si>
  <si>
    <t>PAQUETITO BLANCO /MEDICINA</t>
  </si>
  <si>
    <t>B200-00059866</t>
  </si>
  <si>
    <t>LORENZO,PEÑA, ADRIANZEN</t>
  </si>
  <si>
    <t>OZMAN BIMAEL,HUAMAN, PEÑA</t>
  </si>
  <si>
    <t>CAJA FORRADA DE NEGRO DELTRON/ACCESORIOS DE PC</t>
  </si>
  <si>
    <t>B200-00059867</t>
  </si>
  <si>
    <t>ANA,LLATAS, ONTANEDA</t>
  </si>
  <si>
    <t>FREDY RICHARDMAZARODRIGUEZ</t>
  </si>
  <si>
    <t>CAJA CHICA NEGRA CONT CREMAS DE BELLEZA</t>
  </si>
  <si>
    <t>B200-00059868</t>
  </si>
  <si>
    <t>GLADYS,BAZAN, GONZALES</t>
  </si>
  <si>
    <t>CARMEN ANGELICAVASQUEZBAZAN</t>
  </si>
  <si>
    <t>CAJA CRB CONT CONDIMENTOS</t>
  </si>
  <si>
    <t>B200-00059869</t>
  </si>
  <si>
    <t>YOVANA,DELGADO, GUEVARA</t>
  </si>
  <si>
    <t>FERNANDO JOSE,FARFAN, CRISANTO</t>
  </si>
  <si>
    <t>PAQUETE CONT SACOS VACIOS</t>
  </si>
  <si>
    <t>B200-00059870</t>
  </si>
  <si>
    <t>LILIANA MARIA,RODRIGUEZ, PASACHE</t>
  </si>
  <si>
    <t>RODOLFOCORNEJOPERALTA</t>
  </si>
  <si>
    <t>GIRO DE 80.00 SOLES</t>
  </si>
  <si>
    <t>B200-00059871</t>
  </si>
  <si>
    <t>WILLIAM JACINTO,AZABACHE, BERNAL</t>
  </si>
  <si>
    <t>DAGUIATOCHEAPONTE</t>
  </si>
  <si>
    <t>PAQUETITO ROSADO/ACCESORIOS</t>
  </si>
  <si>
    <t>B200-00059872</t>
  </si>
  <si>
    <t>MIGUEL ANGEL,CHUQUIZUTA, ROJAS</t>
  </si>
  <si>
    <t>CAMBIO BOLETA A FACTURA</t>
  </si>
  <si>
    <t>B200-00059873</t>
  </si>
  <si>
    <t>CARLOS,LORREN, KAM</t>
  </si>
  <si>
    <t>JULIOMONTENEGROMONTENEGRO</t>
  </si>
  <si>
    <t>CAJITA PEQUEÑA CONT PASTILLAS</t>
  </si>
  <si>
    <t>B200-00059874</t>
  </si>
  <si>
    <t>ANGELITA LISBETH,CHINCHAY, GOYES</t>
  </si>
  <si>
    <t>SANTOS ROBERTO,GALLARDO, GOYES</t>
  </si>
  <si>
    <t>BOLSA AZUL REDONDA/TUL</t>
  </si>
  <si>
    <t>B200-00059875</t>
  </si>
  <si>
    <t>JOSEORDINOLABOYER</t>
  </si>
  <si>
    <t>CAJITA AZUL /PERFUME</t>
  </si>
  <si>
    <t>B200-00059876</t>
  </si>
  <si>
    <t>ELIZABETH,DIAZ, LLONTOP</t>
  </si>
  <si>
    <t>LUIS ALEXANDER,CORNETERO, DIAZ</t>
  </si>
  <si>
    <t>SOBRE CONT AUTORIZACION DE VIAJE</t>
  </si>
  <si>
    <t>B200-00059877</t>
  </si>
  <si>
    <t>MERLY,CUEVA, SAN MARTIN</t>
  </si>
  <si>
    <t>B200-00059878</t>
  </si>
  <si>
    <t>PABLO IDELSO,JAMBO, LLATAS</t>
  </si>
  <si>
    <t>MERLY,ROJAS, PEREA</t>
  </si>
  <si>
    <t>CAJITA CONT RPTOS</t>
  </si>
  <si>
    <t>B200-00059879</t>
  </si>
  <si>
    <t>MARÍA DE LOS ÁNGELES,NUÑEZ, ROJAS</t>
  </si>
  <si>
    <t>LUIS ALEXALDAZFLORES</t>
  </si>
  <si>
    <t>CAJA CHICA CINTA FRAGIL/COSAS PARA REPOSTERIA</t>
  </si>
  <si>
    <t>B200-00059880</t>
  </si>
  <si>
    <t>JESSICA,VEGA, REGALADO</t>
  </si>
  <si>
    <t>JOSEVEGARODRIGUEZ</t>
  </si>
  <si>
    <t>BALDES CONT ACEITE PARA CARRO</t>
  </si>
  <si>
    <t>CAJA CONT ACCESORIOS</t>
  </si>
  <si>
    <t>B200-00059881</t>
  </si>
  <si>
    <t>CANDELARIA ENI,ROBLEDO, FLORES</t>
  </si>
  <si>
    <t>B200-00059882</t>
  </si>
  <si>
    <t>JOSE,SECLEN, LEYVA</t>
  </si>
  <si>
    <t>TAPER ROJO CONT LIBROS</t>
  </si>
  <si>
    <t>B200-00059883</t>
  </si>
  <si>
    <t>LUZ ANTONIA,VARGAS, FIESTAS</t>
  </si>
  <si>
    <t>ANA MARIAHOUGTHONGUERRERO</t>
  </si>
  <si>
    <t>PAQUETE ROJO CONT MEDICINAS</t>
  </si>
  <si>
    <t>B200-00059884</t>
  </si>
  <si>
    <t>MEREGILDO,LABAN, CLEMENTE</t>
  </si>
  <si>
    <t>B200-00059885</t>
  </si>
  <si>
    <t>JHON,ODAR, GUTIERREZ</t>
  </si>
  <si>
    <t>ROSALINDA,PARDO, RODRIGUEZ</t>
  </si>
  <si>
    <t>PAQUETE NEGRO CONT VIVERES</t>
  </si>
  <si>
    <t>B200-00059886</t>
  </si>
  <si>
    <t>FLOR MAGALYVARGASPINTADO</t>
  </si>
  <si>
    <t>JUAN CARLOS,RAFAEL, FERNANDEZ</t>
  </si>
  <si>
    <t>CAJA AZUL CHICA CONT HERRAMIENTAS</t>
  </si>
  <si>
    <t>B200-00059887</t>
  </si>
  <si>
    <t>JHON ABEL,ARRIVASPLATA, GUEVARA</t>
  </si>
  <si>
    <t>JORGE MOISES,ALZAMORA, CORTEZ</t>
  </si>
  <si>
    <t>SOBRE CONT ESPUELAS PARA GALLOS</t>
  </si>
  <si>
    <t>B200-00059888</t>
  </si>
  <si>
    <t>ALDO FRANCISCO,LOPEZ, PAUCAR</t>
  </si>
  <si>
    <t>B200-00059889</t>
  </si>
  <si>
    <t>ANDRES ESWEN,CRUZ, TOGAS</t>
  </si>
  <si>
    <t>CAJA BLANCA CONT PRODUCTO VETERINARIO</t>
  </si>
  <si>
    <t>B200-00059890</t>
  </si>
  <si>
    <t>MAZZIEL STEFANY DE LOS,CÉSPEDES, MAURIOLA</t>
  </si>
  <si>
    <t>ROGGER ARNOLD,GALVEZ, VASQUEZ</t>
  </si>
  <si>
    <t>SOBRE BLANCO CONT DCTOS</t>
  </si>
  <si>
    <t>B200-00059891</t>
  </si>
  <si>
    <t>TEOBALDO,SILVA, VASQUEZ</t>
  </si>
  <si>
    <t>EXCESO*</t>
  </si>
  <si>
    <t>B200-00059892</t>
  </si>
  <si>
    <t>ORLANDO RICARDOCASTILLOCORDOVA</t>
  </si>
  <si>
    <t>PAQUETE NEGRO CONT FUNDAS</t>
  </si>
  <si>
    <t>B200-00059893</t>
  </si>
  <si>
    <t>PAQUETE CONT LAPIDA</t>
  </si>
  <si>
    <t>B200-00059894</t>
  </si>
  <si>
    <t>PAQUETE BLANCO PLANO/ESCUDO</t>
  </si>
  <si>
    <t>B200-00059895</t>
  </si>
  <si>
    <t>CRISTIAN EDUARDO,TORRES, DELGADO</t>
  </si>
  <si>
    <t>EXCESO-1 MOTO</t>
  </si>
  <si>
    <t>B200-00059896</t>
  </si>
  <si>
    <t>YANIRA DE JESUS,VASQUEZ, CARLOS</t>
  </si>
  <si>
    <t>ROSY,TAPIA, CARLOS</t>
  </si>
  <si>
    <t>SOBRE CONT PERFUME</t>
  </si>
  <si>
    <t>B200-00059897</t>
  </si>
  <si>
    <t>MIGUELJULCAGUEVARA</t>
  </si>
  <si>
    <t>B200-00059898</t>
  </si>
  <si>
    <t>ALFONSOCHAVEZTORRES</t>
  </si>
  <si>
    <t>B200-00059899</t>
  </si>
  <si>
    <t>MARILU,SALDAÑA, DELGADO</t>
  </si>
  <si>
    <t>FLORA LUSDANY,DELGADO, MARLO</t>
  </si>
  <si>
    <t>CAJITA BLANCA /MEDICINAS</t>
  </si>
  <si>
    <t>B200-00059900</t>
  </si>
  <si>
    <t>JORGE LUIS,CABRERA, GUEVARA</t>
  </si>
  <si>
    <t>ANA LUISAMEJIAROJAS</t>
  </si>
  <si>
    <t>PAQUETE BLANCO/ROPA</t>
  </si>
  <si>
    <t>B200-00059905</t>
  </si>
  <si>
    <t>JUANA,ATOCHE, MORALES</t>
  </si>
  <si>
    <t>JUANFARFANFLORES</t>
  </si>
  <si>
    <t>06:25AM</t>
  </si>
  <si>
    <t>B200-00059906</t>
  </si>
  <si>
    <t>DORALIZA,ROJAS, CRUZ</t>
  </si>
  <si>
    <t>HILDACRUZROQUE</t>
  </si>
  <si>
    <t>1 CAJA BLANCA ZAPATO</t>
  </si>
  <si>
    <t>B200-00059907</t>
  </si>
  <si>
    <t>PEPE,PURISACA, VIGIL</t>
  </si>
  <si>
    <t>GABYAGURTOTRELLES</t>
  </si>
  <si>
    <t>07:26AM</t>
  </si>
  <si>
    <t>CAJA DE ALCOHOL</t>
  </si>
  <si>
    <t>B200-00059908</t>
  </si>
  <si>
    <t>B200-00059909</t>
  </si>
  <si>
    <t>ESTHER,VALDERA, SUCLUPE</t>
  </si>
  <si>
    <t>EXCESO 3SACOS</t>
  </si>
  <si>
    <t>B200-00059910</t>
  </si>
  <si>
    <t>ARELISA,SANDOVAL, ARRUNATEGUI</t>
  </si>
  <si>
    <t>YUDITHVILLEGASALBURQUEQUE</t>
  </si>
  <si>
    <t>B200-00059911</t>
  </si>
  <si>
    <t>CARLOS ALBERTO,MIÑOPE, OLIDEN</t>
  </si>
  <si>
    <t>HILDEBRANDO JAVIER,MORENO, CHUMACERO</t>
  </si>
  <si>
    <t>B200-00059912</t>
  </si>
  <si>
    <t>NEYSER,NOVOA, CORTEGANA</t>
  </si>
  <si>
    <t>LUISRABANALTRIGOSO</t>
  </si>
  <si>
    <t>1 PAQUETE SOBRE DMNAIL PERIDICO</t>
  </si>
  <si>
    <t>B200-00059913</t>
  </si>
  <si>
    <t>ANGELAAGUIRREZEVALLOS</t>
  </si>
  <si>
    <t>1 CAJA MATERIAL IMPRESION</t>
  </si>
  <si>
    <t>B200-00059914</t>
  </si>
  <si>
    <t>BRYAN GIANCARLO,CHUNGA, DAVILA</t>
  </si>
  <si>
    <t>B200-00059915</t>
  </si>
  <si>
    <t>SANDRA PATRICIA,REYES, UYEQUI</t>
  </si>
  <si>
    <t>MIGUEL ANGEL,ATOCHE, HIDALGO</t>
  </si>
  <si>
    <t>1 PAQUETE BOLSA AMARILLA ROPA</t>
  </si>
  <si>
    <t>B200-00059916</t>
  </si>
  <si>
    <t>SILVESTRE,ZARPAN, CHANCAFE</t>
  </si>
  <si>
    <t>RAYSA PAOLA,PACHERRE, CASTILLO</t>
  </si>
  <si>
    <t>1 PAQUETE DE UNIFORME</t>
  </si>
  <si>
    <t>B200-00059917</t>
  </si>
  <si>
    <t>SEBASTIAN,PUELLES, DIAZ</t>
  </si>
  <si>
    <t>ERICKELIASMORI</t>
  </si>
  <si>
    <t>1 CAJA GUIA 1-179655</t>
  </si>
  <si>
    <t>B200-00059918</t>
  </si>
  <si>
    <t>EDUARDO,BRAVO, MORENO</t>
  </si>
  <si>
    <t>SUNCION,FLORES, DAVID ASAEL</t>
  </si>
  <si>
    <t>1 CAJA DE REPUESTO</t>
  </si>
  <si>
    <t>B200-00059919</t>
  </si>
  <si>
    <t>10:10AM</t>
  </si>
  <si>
    <t>EXCESO 20 CAJAS</t>
  </si>
  <si>
    <t>B200-00059920</t>
  </si>
  <si>
    <t>GENNY ANGELICA,RODRIGUEZ, MUÑOZ</t>
  </si>
  <si>
    <t>ALTAGRACIA,MUÑOZ, BARRERA</t>
  </si>
  <si>
    <t>1 CAJA DE BOLSA DE JOYAS FANTACIA</t>
  </si>
  <si>
    <t>GENNY,RODRIGUEZ, MUNOZ</t>
  </si>
  <si>
    <t>B200-00059921</t>
  </si>
  <si>
    <t>ROSA BERTHA,TANTARICO, CORREA</t>
  </si>
  <si>
    <t>GIMERTANTARICOCORREA</t>
  </si>
  <si>
    <t>1 CAJA DE FRUTA</t>
  </si>
  <si>
    <t>B200-00059922</t>
  </si>
  <si>
    <t>FLOR,ATOCHE, GARCIA</t>
  </si>
  <si>
    <t>GARIFRANCOATOCHE</t>
  </si>
  <si>
    <t>1 PAQUETE NEGRO LENTES</t>
  </si>
  <si>
    <t>B200-00059923</t>
  </si>
  <si>
    <t>ABRAHAM,DIAZ, CORONEL</t>
  </si>
  <si>
    <t>MARLONVALDERRAMASALVADOR</t>
  </si>
  <si>
    <t>1 SOBRE D MANILA PLACA</t>
  </si>
  <si>
    <t>B200-00059924</t>
  </si>
  <si>
    <t>ANA MELVA,VILLEGAS, CASANOVA</t>
  </si>
  <si>
    <t>YERALDINIVILLEGASCASANOVA</t>
  </si>
  <si>
    <t>1 CAJA D COLONIA</t>
  </si>
  <si>
    <t>B200-00059925</t>
  </si>
  <si>
    <t>CINDY,AMAYA, AYALA</t>
  </si>
  <si>
    <t>MAXIMA,ANTON, ECHE</t>
  </si>
  <si>
    <t>1 PAQUETE NEGRO BOTONES</t>
  </si>
  <si>
    <t>B200-00059926</t>
  </si>
  <si>
    <t>LIDIA,LUCERO, DE LA CRUZ</t>
  </si>
  <si>
    <t>CARMEN LISBET,SAAVEDRA, CEDANO</t>
  </si>
  <si>
    <t>1CAJA DE DOCUMENTO</t>
  </si>
  <si>
    <t>B200-00059927</t>
  </si>
  <si>
    <t>ISRAEL,CUNYA, CRIOLLO</t>
  </si>
  <si>
    <t>ROSAALTUNAGASTELO</t>
  </si>
  <si>
    <t>1 PAQUET BOLSA CELESTE POSTRE</t>
  </si>
  <si>
    <t>B200-00059928</t>
  </si>
  <si>
    <t>ARTURO,CHAYANCO, PAREDES</t>
  </si>
  <si>
    <t>JORGERIOSMECHAN</t>
  </si>
  <si>
    <t>CAJA D DULCES</t>
  </si>
  <si>
    <t>B200-00059929</t>
  </si>
  <si>
    <t>JHONY,TABOADA, DE LOS RIOS</t>
  </si>
  <si>
    <t>WALTER GERMAN,CACERES, UGAZ</t>
  </si>
  <si>
    <t>1 CAJA GUIA 8-44</t>
  </si>
  <si>
    <t>B200-00059930</t>
  </si>
  <si>
    <t>LUIS GERHAL,GONZÁLES, GONZÁLES</t>
  </si>
  <si>
    <t>PERSIBAL YUNIOR,MORALES, REYNALTE</t>
  </si>
  <si>
    <t>1 CAJA DOC</t>
  </si>
  <si>
    <t>B200-00059931</t>
  </si>
  <si>
    <t>LAURA VALENTINA,VEGAS, JAUREGUI</t>
  </si>
  <si>
    <t>1 PAQUETE BLANCO DE POLOS</t>
  </si>
  <si>
    <t>B200-00059932</t>
  </si>
  <si>
    <t>HECTOR,GIL, CRUZADO</t>
  </si>
  <si>
    <t>JHONARENASNEYRA</t>
  </si>
  <si>
    <t>1 PAQUETE D BREAIK PLANTILLA</t>
  </si>
  <si>
    <t>B200-00059933</t>
  </si>
  <si>
    <t>NELLY JULIA MARIA,MESTA, MURO</t>
  </si>
  <si>
    <t>MILTONGUERREROMURO</t>
  </si>
  <si>
    <t>1 CAJA BLANCA ROPA</t>
  </si>
  <si>
    <t>B200-00059934</t>
  </si>
  <si>
    <t>RENATO ENRIQUE,MORANTE, GOMEZ</t>
  </si>
  <si>
    <t>NICKY,FERNANDEZ, CHAVEZ</t>
  </si>
  <si>
    <t>1 PAQUETE NEGRO ESTUCHE</t>
  </si>
  <si>
    <t>B200-00059935</t>
  </si>
  <si>
    <t>ALEXIS JOEL,MOLINA, CORDOVA</t>
  </si>
  <si>
    <t>FABIANACONTRERASCASANOVA</t>
  </si>
  <si>
    <t>1 PAQUETE CELESTE PATINES</t>
  </si>
  <si>
    <t>B200-00059936</t>
  </si>
  <si>
    <t>B200-00059937</t>
  </si>
  <si>
    <t>EDWAR,DIAZ, DIAZ</t>
  </si>
  <si>
    <t>ANSELMOMERINOBARCELES</t>
  </si>
  <si>
    <t>1 CAJA DE QUESO</t>
  </si>
  <si>
    <t>B200-00059938</t>
  </si>
  <si>
    <t>VIOLETA,MERA, CUBAS</t>
  </si>
  <si>
    <t>ALDERTGARCIAGUADALUPE</t>
  </si>
  <si>
    <t>1 BOLS A ROJA</t>
  </si>
  <si>
    <t>B200-00059939</t>
  </si>
  <si>
    <t>MANUEL,AVELLANEDA, OLANO</t>
  </si>
  <si>
    <t>PEDRO,JUAREZ, PACHERRES</t>
  </si>
  <si>
    <t>1 PAQUETE PASTILLA</t>
  </si>
  <si>
    <t>B200-00059940</t>
  </si>
  <si>
    <t>MIGUEL EDUARDO,FAYA, HIDALGO</t>
  </si>
  <si>
    <t>DORISHIDALGOGIRON</t>
  </si>
  <si>
    <t>1 PAQUETE AMARILLO TELA</t>
  </si>
  <si>
    <t>B200-00059941</t>
  </si>
  <si>
    <t>SIMON,HENDE, THOMAS</t>
  </si>
  <si>
    <t>SIMON,HENDE, CISNEROS</t>
  </si>
  <si>
    <t>B200-00059942</t>
  </si>
  <si>
    <t>HUMBERTO,CHERO, VILCHERREZ</t>
  </si>
  <si>
    <t>B200-00059943</t>
  </si>
  <si>
    <t>ARTURO SERGIO MANUEL,BALLENA, GONZALES</t>
  </si>
  <si>
    <t>OSCAR,PAREDES, JUSTO</t>
  </si>
  <si>
    <t>PAQTE NEGRO/RODAJES</t>
  </si>
  <si>
    <t>B200-00059944</t>
  </si>
  <si>
    <t>GIANCARLOBREGANTECHECA</t>
  </si>
  <si>
    <t>CAJA BLANCALARGA/REMEDIOS</t>
  </si>
  <si>
    <t>B200-00059945</t>
  </si>
  <si>
    <t>Dayana,Tuesta, Julca</t>
  </si>
  <si>
    <t>MIRIAM,JULCA, TORRES</t>
  </si>
  <si>
    <t>PAQTE PEQUEÑO NEGRO/FLORES TEJIDAS</t>
  </si>
  <si>
    <t>B200-00059946</t>
  </si>
  <si>
    <t>JOSIAS,HUAMAN, CRUZ</t>
  </si>
  <si>
    <t>B200-00059947</t>
  </si>
  <si>
    <t>B200-00059948</t>
  </si>
  <si>
    <t>SILVIA LUZMILA,ROQUE, HERRERA</t>
  </si>
  <si>
    <t>LISSETESTELAROQUE</t>
  </si>
  <si>
    <t>CAJA PLANA/LABIALES</t>
  </si>
  <si>
    <t>B200-00059949</t>
  </si>
  <si>
    <t>JANET ALIDA,TORRES, FLORES</t>
  </si>
  <si>
    <t>ENMAIPARRAGUIRREMONTES</t>
  </si>
  <si>
    <t>PAQTE MANILA/TELA</t>
  </si>
  <si>
    <t>B200-00059950</t>
  </si>
  <si>
    <t>CARLOS,CALLE, TRONCOSO</t>
  </si>
  <si>
    <t>ERICATRONCOSOTESEN</t>
  </si>
  <si>
    <t>CAJA /PRENDAS DE VESTIR</t>
  </si>
  <si>
    <t>B200-00059951</t>
  </si>
  <si>
    <t>LIDIAOCAMPOSGARCIA</t>
  </si>
  <si>
    <t>PAQTE AMARILLO MEDIANO/HILOS</t>
  </si>
  <si>
    <t>B200-00059952</t>
  </si>
  <si>
    <t>Luz,Sandoval, Mera</t>
  </si>
  <si>
    <t>PRISCILASECLENSANDOVAL</t>
  </si>
  <si>
    <t>CAJA MEDIANA BLANCA/COMESTIBLE</t>
  </si>
  <si>
    <t>B200-00059953</t>
  </si>
  <si>
    <t>SONIA,TENORIO, CESPEDES</t>
  </si>
  <si>
    <t>MILAGROS YOEMITORRESCAMACHO</t>
  </si>
  <si>
    <t>CAJITA PLASTIFICADA/JABON NATURAL</t>
  </si>
  <si>
    <t>B200-00059954</t>
  </si>
  <si>
    <t>HERNAN,VEGA, RIMARACHIN</t>
  </si>
  <si>
    <t>RONALDVEGASILVA</t>
  </si>
  <si>
    <t>PAQTE ROJO PLASTIFICADO/FAJJA</t>
  </si>
  <si>
    <t>B200-00059955</t>
  </si>
  <si>
    <t>GLADYS,MARTINEZ, SILVA</t>
  </si>
  <si>
    <t>B200-00059956</t>
  </si>
  <si>
    <t>JOSE,BECERRA, NAVARRO</t>
  </si>
  <si>
    <t>MARIABECERRANAVARRO</t>
  </si>
  <si>
    <t>CAJA -COMESTIBLE</t>
  </si>
  <si>
    <t>B200-00059957</t>
  </si>
  <si>
    <t>JOSE HUMBERTO,ZAPATA, MENA</t>
  </si>
  <si>
    <t>IOMARY SCOTFLORESSSAAVEDRA</t>
  </si>
  <si>
    <t>B200-00059958</t>
  </si>
  <si>
    <t>ENMA,DIAZ, ATENCIO DE GONZALES</t>
  </si>
  <si>
    <t>ALBERTMECHAFLORES</t>
  </si>
  <si>
    <t>JAVA CONT. FRUTA</t>
  </si>
  <si>
    <t>B200-00059959</t>
  </si>
  <si>
    <t>ALBERTHMECAFLORES</t>
  </si>
  <si>
    <t>B200-00059960</t>
  </si>
  <si>
    <t>JUAN CESAR,CABREJOS, VEGA</t>
  </si>
  <si>
    <t>ERIKAVARGASMACHUCASILVA</t>
  </si>
  <si>
    <t>PAQTE NEGRO CONT. JUGUETES USADOS</t>
  </si>
  <si>
    <t>B200-00059961</t>
  </si>
  <si>
    <t>JIMMY ELVIN,GARAY, CHAVESTA</t>
  </si>
  <si>
    <t>VERÓNICA,CORDOVA, CORDOVA</t>
  </si>
  <si>
    <t>CAJITA BLANCA/ZAPATILLAS</t>
  </si>
  <si>
    <t>B200-00059962</t>
  </si>
  <si>
    <t>VICTOR ANGEL,SANCHEZ, AYASTA</t>
  </si>
  <si>
    <t>NANCY LUZ,CAHUACHIA, CURASI</t>
  </si>
  <si>
    <t>PAQTE CARTON PLASTIFICADO/GANCHOS PARA CARNE</t>
  </si>
  <si>
    <t>B200-00059963</t>
  </si>
  <si>
    <t>CARLOS ENRIQUE,MEDINA, AGUINAGA</t>
  </si>
  <si>
    <t>CESAR AUGUSTO,COVEÑAS, MEDINA</t>
  </si>
  <si>
    <t>CAJITA BLANCA/ARTICULOS MEDICOS</t>
  </si>
  <si>
    <t>B200-00059964</t>
  </si>
  <si>
    <t>OLENKA NICOL,ALCANTARA, MEJIA</t>
  </si>
  <si>
    <t>CESARARMESTARPRIETO</t>
  </si>
  <si>
    <t>PAQTE NEGRO/TELAS</t>
  </si>
  <si>
    <t>B200-00059965</t>
  </si>
  <si>
    <t>JOSE,CHUQUILIN, GUEVARA</t>
  </si>
  <si>
    <t>B200-00059966</t>
  </si>
  <si>
    <t>WILLIAM,ECA, ECA</t>
  </si>
  <si>
    <t>CAJITA/SENSOR</t>
  </si>
  <si>
    <t>B200-00059967</t>
  </si>
  <si>
    <t>HENRYGRANDASERNAQUE</t>
  </si>
  <si>
    <t>B200-00059968</t>
  </si>
  <si>
    <t>NORVIL DAVID,PEREZ, BERNILLA</t>
  </si>
  <si>
    <t>JEINER,PEREZ, BERNILLA</t>
  </si>
  <si>
    <t>CAJITA AMARILLO/DULCE Y LICENCIA DE CONDUCIR</t>
  </si>
  <si>
    <t>B200-00059969</t>
  </si>
  <si>
    <t>DORA,REYES, CHIROQUE DE FLORES</t>
  </si>
  <si>
    <t>ANGELBLASNAVARRO</t>
  </si>
  <si>
    <t>B200-00059970</t>
  </si>
  <si>
    <t>Rossina,Cruzate, Sanchez</t>
  </si>
  <si>
    <t>B200-00059971</t>
  </si>
  <si>
    <t>ELIZABETH,REMIGIO, CEDILLO</t>
  </si>
  <si>
    <t>B200-00059972</t>
  </si>
  <si>
    <t>MARILENY,ARRASCUE, DAVILA</t>
  </si>
  <si>
    <t>B200-00059973</t>
  </si>
  <si>
    <t>CAROLINA CONCEPCION,GONZALES, NOMBERA</t>
  </si>
  <si>
    <t>B200-00059984</t>
  </si>
  <si>
    <t>FELIPE,ROJAS, LLANOS</t>
  </si>
  <si>
    <t>GIOVANA,SANCHEZ, DE MILLONES</t>
  </si>
  <si>
    <t>BALDE FORRADO / QUESO</t>
  </si>
  <si>
    <t>B200-00059988</t>
  </si>
  <si>
    <t>JUAN CARLOS,MORALES, VERASTEGUI</t>
  </si>
  <si>
    <t>TANIA,MAURICIO, YENQUE</t>
  </si>
  <si>
    <t>PAQUETE DE CUADROS VERDE CON NEGRO / UTENSILIOS</t>
  </si>
  <si>
    <t>BOLSA DE CUADROS AZUL CON BLANCO / UTENSILIOS</t>
  </si>
  <si>
    <t>B200-00059989</t>
  </si>
  <si>
    <t>CAJA BEIG / ACCESORIOS</t>
  </si>
  <si>
    <t>MANIQUI</t>
  </si>
  <si>
    <t>B200-00059990</t>
  </si>
  <si>
    <t>DIANA,HUANCAS, CORREA</t>
  </si>
  <si>
    <t>MARIA DEL CARMEN,HUANCAS, PEREZ</t>
  </si>
  <si>
    <t>PAQUETITO ROSADO / BLUSA</t>
  </si>
  <si>
    <t>B200-00059991</t>
  </si>
  <si>
    <t>CLEMENTE,EDQUEN, HUANCA</t>
  </si>
  <si>
    <t>JOSE OSCARGONZALESGONZALES</t>
  </si>
  <si>
    <t>B200-00059992</t>
  </si>
  <si>
    <t>CESAR AUGUSTO,SAAVEDRA, VINCES</t>
  </si>
  <si>
    <t>JUAN CARLOS,SERNAQUE, PEÑA</t>
  </si>
  <si>
    <t>CAJA PLOMO / REPUESTO</t>
  </si>
  <si>
    <t>B200-00059993</t>
  </si>
  <si>
    <t>MARIA,MORENO, ASENJO</t>
  </si>
  <si>
    <t>CESAR ELOY,SILVA, ALBAN</t>
  </si>
  <si>
    <t>SOBRE MANILA / ODC</t>
  </si>
  <si>
    <t>B200-00059994</t>
  </si>
  <si>
    <t>ARTURO,PISFIL, ROJAS</t>
  </si>
  <si>
    <t>ANAMELVANOVAOLGUIN</t>
  </si>
  <si>
    <t>CAJA / CAJITAS PARA JOYAS</t>
  </si>
  <si>
    <t>B200-00059995</t>
  </si>
  <si>
    <t>PAQUETE BEIG / ROPA DE BEBE</t>
  </si>
  <si>
    <t>B200-00059996</t>
  </si>
  <si>
    <t>JHON,TIMOTEO, CRIOLLO</t>
  </si>
  <si>
    <t>GIRO DE 10.00 SOLES</t>
  </si>
  <si>
    <t>B200-00059997</t>
  </si>
  <si>
    <t>MANUEL HARRIS,LARIOS, RAMIREZ</t>
  </si>
  <si>
    <t>LUIS ROBERTO,MARTINEZ, JIMENEZ</t>
  </si>
  <si>
    <t>SACO AMARILLO RAYADO CONT TRAPOS</t>
  </si>
  <si>
    <t>B200-00059998</t>
  </si>
  <si>
    <t>CARLA YULIANA,FLORES, TARRILLO</t>
  </si>
  <si>
    <t>MARIATARRILLOVASQUEZ</t>
  </si>
  <si>
    <t>PAQUETITO MANILA/MEDICINAS</t>
  </si>
  <si>
    <t>B200-00059999</t>
  </si>
  <si>
    <t>CARMEN ROSA,OLIDEN, QUIROZ</t>
  </si>
  <si>
    <t>MARIA DEL CARMENCHEROOLIDEN</t>
  </si>
  <si>
    <t>PAQUETE NEGRO CONT MUÑECOS</t>
  </si>
  <si>
    <t>B200-00060000</t>
  </si>
  <si>
    <t>ARACELY,GARCIA, QUEVEDO</t>
  </si>
  <si>
    <t>CHARITO,MIJAHUANCA, PEÑA</t>
  </si>
  <si>
    <t>SACO NEGRO CONT COCHE PARA BEBE+TINA</t>
  </si>
  <si>
    <t>B200-00060001</t>
  </si>
  <si>
    <t>PATRICIA,SEGURA, SOLANO</t>
  </si>
  <si>
    <t>GLORIAVASQUEZSEGURA</t>
  </si>
  <si>
    <t>CAJA CONT QUE+ZAPATOS</t>
  </si>
  <si>
    <t>B200-00060002</t>
  </si>
  <si>
    <t>CAJA CONT VARIOS</t>
  </si>
  <si>
    <t>B200-00060003</t>
  </si>
  <si>
    <t>ISABEL MERCEDES,ALARCON, BAUTISTA</t>
  </si>
  <si>
    <t>KARLA MILAGROSRAMIREZALARCON</t>
  </si>
  <si>
    <t>BOLSO VERDE+ROJO/ALEIMENTOS</t>
  </si>
  <si>
    <t>B200-00060004</t>
  </si>
  <si>
    <t>JOSEODARCORNEJO</t>
  </si>
  <si>
    <t>B200-00060005</t>
  </si>
  <si>
    <t>ISRAEL,AGUIRRE, PAULINI</t>
  </si>
  <si>
    <t>VICTOR MANUEL,AGUIRRE, VEGA</t>
  </si>
  <si>
    <t>CAJA BLANCA CHICA/PRODUCT NATURALES</t>
  </si>
  <si>
    <t>B200-00060006</t>
  </si>
  <si>
    <t>MARIA CLORINDA,MOYANO, PISCOYA</t>
  </si>
  <si>
    <t>JUNELLYMARINVASQUEZ</t>
  </si>
  <si>
    <t>PAQUETE BLANCO CONT DCTOS</t>
  </si>
  <si>
    <t>B200-00060007</t>
  </si>
  <si>
    <t>ROLANDO,PACHECO, CARRASCO</t>
  </si>
  <si>
    <t>CARLOSPACHECOAGUILAR</t>
  </si>
  <si>
    <t>PAQUETITO BLANCO/FAJA</t>
  </si>
  <si>
    <t>B200-00060008</t>
  </si>
  <si>
    <t>TATIANA LISBETH,PALACIOS, ESPINOZA</t>
  </si>
  <si>
    <t>VICENTE,SARANGO, BUSTAMANTE</t>
  </si>
  <si>
    <t>CAJA CONT ZAPATOS Y TARJETAS</t>
  </si>
  <si>
    <t>B200-00060009</t>
  </si>
  <si>
    <t>JOSE ROSAURO,PALACIOS, BUSTAMANTE</t>
  </si>
  <si>
    <t>SOBRE CONT TARJETAS</t>
  </si>
  <si>
    <t>B200-00060010</t>
  </si>
  <si>
    <t>URSULA ZENAIDA,AGUILAR, MARCHENA</t>
  </si>
  <si>
    <t>APARICIOMONTALVANCALLE</t>
  </si>
  <si>
    <t>SOBRE AZUL EN BOLSA/DTOS</t>
  </si>
  <si>
    <t>B200-00060011</t>
  </si>
  <si>
    <t>LUIS,SALAZAR, CHAVEZ</t>
  </si>
  <si>
    <t>RODOLFOPIMENTELBEJARANO</t>
  </si>
  <si>
    <t>CAJA BLANCA CONT ALIMENTOS-AUT SR JULIO</t>
  </si>
  <si>
    <t>B200-00060012</t>
  </si>
  <si>
    <t>LUISSALAZARLOPEZ</t>
  </si>
  <si>
    <t>CAJA CONT PRODUCTOS/AUT SR JULIO</t>
  </si>
  <si>
    <t>B200-00060013</t>
  </si>
  <si>
    <t>CAJA CONT ROPA USADA</t>
  </si>
  <si>
    <t>B200-00060014</t>
  </si>
  <si>
    <t>YOLMER,VIZCONDE, COTRINA</t>
  </si>
  <si>
    <t>ROBERT,TARRILLO, TAPIA</t>
  </si>
  <si>
    <t>PAQUETE PLASTIFICADO PLANO NEGRO-PLACAS*2</t>
  </si>
  <si>
    <t>B200-00060015</t>
  </si>
  <si>
    <t>B200-00060016</t>
  </si>
  <si>
    <t>PAQUETE CHICO EN CARTON/MARMOL</t>
  </si>
  <si>
    <t>B200-00060017</t>
  </si>
  <si>
    <t>LOURDES,SARANGO, LANDACAY</t>
  </si>
  <si>
    <t>MARIN WILFREDOPIÑINQUISPE</t>
  </si>
  <si>
    <t>B200-00060018</t>
  </si>
  <si>
    <t>IRIS DIANITA,FLORES, CARRANZA</t>
  </si>
  <si>
    <t>B200-00060019</t>
  </si>
  <si>
    <t>GEORGINAREYESCACERES</t>
  </si>
  <si>
    <t>B200-00060020</t>
  </si>
  <si>
    <t>JULISSA,AGUILAR, ALEMÁN</t>
  </si>
  <si>
    <t>MANUEL ALEJANDROALEMANVEGA</t>
  </si>
  <si>
    <t>PAQUETE PLANO BLANCO /LIBRO</t>
  </si>
  <si>
    <t>B200-00060021</t>
  </si>
  <si>
    <t>YESICAARRUNATEGUICAMPAÑA</t>
  </si>
  <si>
    <t>BOLSA NEGRA CONT TELAS</t>
  </si>
  <si>
    <t>B200-00060022</t>
  </si>
  <si>
    <t>VILMA LORENA,ESTELA, HUAMAN</t>
  </si>
  <si>
    <t>B200-00060023</t>
  </si>
  <si>
    <t>EXCESO-3 BULTOS</t>
  </si>
  <si>
    <t>B200-00060024</t>
  </si>
  <si>
    <t>REY,MILLONES, SAMAME</t>
  </si>
  <si>
    <t>SEGUNDO RAULCHAVEZVILLAVICENCIO</t>
  </si>
  <si>
    <t>CAJITA BLANCA CONT PRODUCT /ACCESORIOS</t>
  </si>
  <si>
    <t>B200-00060025</t>
  </si>
  <si>
    <t>ALEXANDRA,ESQUEN, CARDOZO</t>
  </si>
  <si>
    <t>ANULACION DE BOLETO N/137564</t>
  </si>
  <si>
    <t>B200-00060026</t>
  </si>
  <si>
    <t>BARBAREANO,GARCIA, FLORES</t>
  </si>
  <si>
    <t>B200-00060027</t>
  </si>
  <si>
    <t>EDINSON ROLANDO,CHASPUENGAL, IRUA</t>
  </si>
  <si>
    <t>B200-00060037</t>
  </si>
  <si>
    <t>SEGUNDO CARLOS,VICENTE, RIVERA</t>
  </si>
  <si>
    <t>06:02AM</t>
  </si>
  <si>
    <t>B200-00060038</t>
  </si>
  <si>
    <t>CARLOS ALBERTO,JIMENEZ, YAMO</t>
  </si>
  <si>
    <t>ROSA NELIDA,YAMA, ROBLEDO</t>
  </si>
  <si>
    <t>1 CAJ D BOTAS</t>
  </si>
  <si>
    <t>B200-00060039</t>
  </si>
  <si>
    <t>KARLA GUIULIANA,BARDALES, HORNA</t>
  </si>
  <si>
    <t>07:27AM</t>
  </si>
  <si>
    <t>GATO EXCESO</t>
  </si>
  <si>
    <t>B200-00060040</t>
  </si>
  <si>
    <t>ROXANA BERENNICE,LUNA, PUICON</t>
  </si>
  <si>
    <t>PENALIDAD B275-*196772</t>
  </si>
  <si>
    <t>B200-00060041</t>
  </si>
  <si>
    <t>WILINTONG,MACO, FLORES</t>
  </si>
  <si>
    <t>YOLANDAZULUETAMONTENEGO</t>
  </si>
  <si>
    <t>CAJA CAGUO</t>
  </si>
  <si>
    <t>B200-00060042</t>
  </si>
  <si>
    <t>DANTE DANIEL,DEZA, ODAR</t>
  </si>
  <si>
    <t>FIORELLAMURGUIASUAREZ</t>
  </si>
  <si>
    <t>1 PAQUETE BLANCO UNIFORME</t>
  </si>
  <si>
    <t>B200-00060043</t>
  </si>
  <si>
    <t>CARMITA AMBOY,MEJIAS, CORDOVA</t>
  </si>
  <si>
    <t>B200-00060044</t>
  </si>
  <si>
    <t>JOSE LUIS,BERNAL, CABRERA</t>
  </si>
  <si>
    <t>JOSEQUINTANANAMUCHE</t>
  </si>
  <si>
    <t>1 PAQUETE CELESTE TELA</t>
  </si>
  <si>
    <t>B200-00060045</t>
  </si>
  <si>
    <t>NELBER,PEREZ, CORONEL</t>
  </si>
  <si>
    <t>DINAPEREZCORONEL</t>
  </si>
  <si>
    <t>1 SACO ROJO DE PAPA</t>
  </si>
  <si>
    <t>B200-00060046</t>
  </si>
  <si>
    <t>LUIS,PURIHUAMAN, MANAYAY</t>
  </si>
  <si>
    <t>ETELVINOPURIHUAMANMANAYAY</t>
  </si>
  <si>
    <t>1 BOLSA CELESTE FRUTA</t>
  </si>
  <si>
    <t>B200-00060047</t>
  </si>
  <si>
    <t>JUAN ALFREDO,MENDOZA, BARRAGAN</t>
  </si>
  <si>
    <t>CARLOSCHAVEZCAMPOVERDE</t>
  </si>
  <si>
    <t>B200-00060048</t>
  </si>
  <si>
    <t>FERNANDO,ALVARADO, ANTON</t>
  </si>
  <si>
    <t>LIZ MARILOLY,MENDOZA, BOBADILLA</t>
  </si>
  <si>
    <t>B200-00060049</t>
  </si>
  <si>
    <t>SEGUNDO FRANKLIN,VIVAS, APONTE</t>
  </si>
  <si>
    <t>1 PAQUETE REPUESTO USADO</t>
  </si>
  <si>
    <t>B200-00060050</t>
  </si>
  <si>
    <t>VERONICA,TAPIA, CARBONEL</t>
  </si>
  <si>
    <t>B200-00060051</t>
  </si>
  <si>
    <t>JOSELIMOBASILIO</t>
  </si>
  <si>
    <t>1 CAJA DE VIVERES</t>
  </si>
  <si>
    <t>B200-00060052</t>
  </si>
  <si>
    <t>CINTHIA PAOLA,OJEDA, HUERTAS</t>
  </si>
  <si>
    <t>SUSANAOJEDAHUERTAS</t>
  </si>
  <si>
    <t>1 SACO D PIÑA</t>
  </si>
  <si>
    <t>B200-00060053</t>
  </si>
  <si>
    <t>ERWIN,IPANAQUE, RAMIREZ</t>
  </si>
  <si>
    <t>NORLY,IPANAQUE, RAMIREZ</t>
  </si>
  <si>
    <t>1 CAJA DE COCHE</t>
  </si>
  <si>
    <t>B200-00060054</t>
  </si>
  <si>
    <t>FIORELA,TINEO, JIMENEZ</t>
  </si>
  <si>
    <t>EFRAINPEREZHUANCAS</t>
  </si>
  <si>
    <t>1 CAJA CABLE</t>
  </si>
  <si>
    <t>B200-00060055</t>
  </si>
  <si>
    <t>ELIA,CORDOVA, LOPEZ</t>
  </si>
  <si>
    <t>EDILGARLOPEZCORDOVA</t>
  </si>
  <si>
    <t>PAQUETE AMARILLO ROPA</t>
  </si>
  <si>
    <t>B200-00060056</t>
  </si>
  <si>
    <t>SHIRLEY,DELGADO, BUSTINZA</t>
  </si>
  <si>
    <t>LUZMILAMORIVIERA</t>
  </si>
  <si>
    <t>1 PAQUETE NEGROROPA</t>
  </si>
  <si>
    <t>B200-00060057</t>
  </si>
  <si>
    <t>ANADELY,JIBAJA, LEJABO</t>
  </si>
  <si>
    <t>HERMAN,JIBAJA, LEJABO</t>
  </si>
  <si>
    <t>1 PAQUETE NEGRO ZAPATILLAS</t>
  </si>
  <si>
    <t>B200-00060058</t>
  </si>
  <si>
    <t>CESAR,GONZALES, AGUILAR</t>
  </si>
  <si>
    <t>JORGEGONZALESAGUILAR</t>
  </si>
  <si>
    <t>1 CAJA D E COMESTIBLE</t>
  </si>
  <si>
    <t>B200-00060059</t>
  </si>
  <si>
    <t>SONIA BETSABET,SANCHEZ, RODRIGUEZ</t>
  </si>
  <si>
    <t>NARCISASANCHEZRODRIGUEZ</t>
  </si>
  <si>
    <t>1 PAQUETE NEGRO BATIDORA</t>
  </si>
  <si>
    <t>B200-00060060</t>
  </si>
  <si>
    <t>DEYVI GUSTAVO,VALDERA, BENITES</t>
  </si>
  <si>
    <t>BETTYHUAMANNEYRA</t>
  </si>
  <si>
    <t>B200-00060061</t>
  </si>
  <si>
    <t>LEONARDO,VERGARA, PORTUGAL</t>
  </si>
  <si>
    <t>EDITHAACUÑACONSTANTINO</t>
  </si>
  <si>
    <t>1 CAJA D BOLETA</t>
  </si>
  <si>
    <t>B200-00060062</t>
  </si>
  <si>
    <t>LUIS ANTONIO,MELENDEZ, CASTILLO</t>
  </si>
  <si>
    <t>ABEL SEGUNDO,MELENDEZ, SILVA</t>
  </si>
  <si>
    <t>1 CAJA DE TASAS FRAGIL</t>
  </si>
  <si>
    <t>B200-00060063</t>
  </si>
  <si>
    <t>ERIKA SOFÍA,GÁLVEZ, MONTENEGRO</t>
  </si>
  <si>
    <t>HERNAN,GALVEZ, MIJAHUANCA</t>
  </si>
  <si>
    <t>1 CAJA DE ROPE MARTILLO</t>
  </si>
  <si>
    <t>B200-00060064</t>
  </si>
  <si>
    <t>ELY EFRAIN,TANTALEAN, HURTADO</t>
  </si>
  <si>
    <t>CARLOSCHILICAHUAREATEGUI</t>
  </si>
  <si>
    <t>CAJA DE EQUIPO D INTERNET</t>
  </si>
  <si>
    <t>B200-00060065</t>
  </si>
  <si>
    <t>JHOSIMAR JOSUE,CHUNA, URBINA</t>
  </si>
  <si>
    <t>IGNACIOCHUNAQUINTANA</t>
  </si>
  <si>
    <t>PAQUET D E ROPA</t>
  </si>
  <si>
    <t>B200-00060066</t>
  </si>
  <si>
    <t>FIORELLA,DIAZ, MIO</t>
  </si>
  <si>
    <t>ELIZABETH,CHOCARE, LOPEZ</t>
  </si>
  <si>
    <t>CAJA PLANA CONT ACCESORIOS PARA CABELLO</t>
  </si>
  <si>
    <t>B200-00060067</t>
  </si>
  <si>
    <t>CAJAS CONT QUESO</t>
  </si>
  <si>
    <t>B200-00060068</t>
  </si>
  <si>
    <t>SANDRACISNEROSMEDINA</t>
  </si>
  <si>
    <t>KATHERINE DEL SOCORRO,GARCIA, MOGOLLON</t>
  </si>
  <si>
    <t>PAQUETITO PLANO DE CARTON CONT ACCESORIOS</t>
  </si>
  <si>
    <t>B200-00060069</t>
  </si>
  <si>
    <t>B200-00060070</t>
  </si>
  <si>
    <t>TITO,TORRES, CHUQUIVAL</t>
  </si>
  <si>
    <t>ROBIN KENNYTORRESLOPEZ</t>
  </si>
  <si>
    <t>BOLSA RAYADA ANARANJADA CONT VIVERES</t>
  </si>
  <si>
    <t>B200-00060071</t>
  </si>
  <si>
    <t>MAVILA,SANCHEZ, SANCHEZ</t>
  </si>
  <si>
    <t>B200-00060072</t>
  </si>
  <si>
    <t>MAYRA YAMILETH,CORONADO, AGUILAR</t>
  </si>
  <si>
    <t>EXCESO-1 COLCHON</t>
  </si>
  <si>
    <t>B200-00060073</t>
  </si>
  <si>
    <t>WILLIAM ERNESTO,LACHAPELI, ALVARADO</t>
  </si>
  <si>
    <t>B200-00060074</t>
  </si>
  <si>
    <t>HANS,VASQUEZ, ALZAMORA</t>
  </si>
  <si>
    <t>TANIA LISSET,VILLAR, MELENDEZ</t>
  </si>
  <si>
    <t>CAJA LA PATRONA CONT JUGUETES</t>
  </si>
  <si>
    <t>B200-00060075</t>
  </si>
  <si>
    <t>BEDER,CONCHA, CRUZ</t>
  </si>
  <si>
    <t>ROSA EDELMA,PEÑA, GONZALES</t>
  </si>
  <si>
    <t>ROLLO /BANER</t>
  </si>
  <si>
    <t>CAJA GRANDE/MANIQUI</t>
  </si>
  <si>
    <t>BALDE NEGRO</t>
  </si>
  <si>
    <t>B200-00060076</t>
  </si>
  <si>
    <t>ERIKA ELIZABETH,FERNANDEZ, JARAMILLO</t>
  </si>
  <si>
    <t>EXCESO-1 TV</t>
  </si>
  <si>
    <t>B200-00060077</t>
  </si>
  <si>
    <t>JULISSAYAMUNAQUEVIERA</t>
  </si>
  <si>
    <t>CAJA CONT MEDICINA NATURAL</t>
  </si>
  <si>
    <t>B200-00060078</t>
  </si>
  <si>
    <t>JUAN CARLOS,GUILLEN, WONG</t>
  </si>
  <si>
    <t>GINAGUILLENWONG</t>
  </si>
  <si>
    <t>B200-00060079</t>
  </si>
  <si>
    <t>OMERO,DIAZ, GONZALES</t>
  </si>
  <si>
    <t>ANDRE MARTIN,RAMIREZ, RAMIREZ</t>
  </si>
  <si>
    <t>PAQUETITO NEGRO CONT RELOJ</t>
  </si>
  <si>
    <t>B200-00060080</t>
  </si>
  <si>
    <t>JERSON JOEL,MAURICIO, CULQUICONDOR</t>
  </si>
  <si>
    <t>CAJA BLANCA LA PATRONA CONT PLATANOS1</t>
  </si>
  <si>
    <t>B200-00060081</t>
  </si>
  <si>
    <t>B200-00060082</t>
  </si>
  <si>
    <t>JHORDAN SMITH,LOPEZ, LOAYZA</t>
  </si>
  <si>
    <t>CAMBIO X BOLETA A FACTURA</t>
  </si>
  <si>
    <t>B200-00060083</t>
  </si>
  <si>
    <t>LUIS FRANCISCO,GARCIA, ARBULU</t>
  </si>
  <si>
    <t>B200-00060084</t>
  </si>
  <si>
    <t>CRISTHIAN MANUEL,MENDOZA, BOGGIO</t>
  </si>
  <si>
    <t>MIRNA JACKELI,POMPA, SILVA</t>
  </si>
  <si>
    <t>ATADO *2 CAJAS /OLLAS</t>
  </si>
  <si>
    <t>PAQUETE CONT JUGUETE DESARMABLE</t>
  </si>
  <si>
    <t>B200-00060085</t>
  </si>
  <si>
    <t>MARYORI,BAUTISTA, YAMAMOTO</t>
  </si>
  <si>
    <t>BALDEMARRAMIREZYAMAMOTO</t>
  </si>
  <si>
    <t>BOLSA NEGRA CONT CASACA +CHOMPA</t>
  </si>
  <si>
    <t>B200-00060086</t>
  </si>
  <si>
    <t>RONALD MANUEL,VILCHEZ, PAZ</t>
  </si>
  <si>
    <t>VICTOR,GUERRERO, PINTADO</t>
  </si>
  <si>
    <t>PAQUETITO NEGRO CONT USB</t>
  </si>
  <si>
    <t>B200-00060087</t>
  </si>
  <si>
    <t>SACOS AMARILLOS RAYADOS CONT ROPA</t>
  </si>
  <si>
    <t>B200-00060088</t>
  </si>
  <si>
    <t>EYDIN,GUZMAN, CHUMACERO</t>
  </si>
  <si>
    <t>SAMUEL,GUZMAN, ABAD</t>
  </si>
  <si>
    <t>CAJA CONT TALADRO</t>
  </si>
  <si>
    <t>B200-00060089</t>
  </si>
  <si>
    <t>JUAN,VELA, GUIOP</t>
  </si>
  <si>
    <t>MIRIAMVILLEGASARMIJOS</t>
  </si>
  <si>
    <t>SOBRE CONT LLAVE</t>
  </si>
  <si>
    <t>B200-00060090</t>
  </si>
  <si>
    <t>LUZ MAGALY,FERNANDEZ, HEREDIA</t>
  </si>
  <si>
    <t>ELSITA,MEDINA, JIMENEZ</t>
  </si>
  <si>
    <t>BOLSA BLANCA CONT ROPA</t>
  </si>
  <si>
    <t>B200-00060091</t>
  </si>
  <si>
    <t>JAIME JOSEPH,SANTAMARIA, ABAD</t>
  </si>
  <si>
    <t>SARITACONSTANTINIPERALTA</t>
  </si>
  <si>
    <t>SOBRE CONT MEDICINA</t>
  </si>
  <si>
    <t>B200-00060092</t>
  </si>
  <si>
    <t>LULA MARIBEL,FARRO, RISCO</t>
  </si>
  <si>
    <t>JUAN CARLOSCARMENARAMBULU</t>
  </si>
  <si>
    <t>SACO AZUL RAYADO/ROPA</t>
  </si>
  <si>
    <t>B200-00060093</t>
  </si>
  <si>
    <t>JUAN,GARCIA, CURO</t>
  </si>
  <si>
    <t>MIRLA ANACELYFIESTASVIERA</t>
  </si>
  <si>
    <t>CAJA CAPRI CONT VARIOS</t>
  </si>
  <si>
    <t>B200-00060094</t>
  </si>
  <si>
    <t>CARLOS,GONZALES, BENAVIDES</t>
  </si>
  <si>
    <t>MIGUEL,VASQUEZ, MONTALVO</t>
  </si>
  <si>
    <t>PAQUETITO BLANCO /FRASCO</t>
  </si>
  <si>
    <t>B200-00060095</t>
  </si>
  <si>
    <t>CAJA CONT MANJAR</t>
  </si>
  <si>
    <t>B200-00060096</t>
  </si>
  <si>
    <t>CONSUELO DEL ROSARIO,SALAZAR, ARMAS</t>
  </si>
  <si>
    <t>EXCESO-1</t>
  </si>
  <si>
    <t>B200-00060097</t>
  </si>
  <si>
    <t>SOBRE /LENTES</t>
  </si>
  <si>
    <t>B200-00060098</t>
  </si>
  <si>
    <t>JESSICA YACORI,RAMIREZ, CAHUAS</t>
  </si>
  <si>
    <t>LINOGENAROSIRLOPU</t>
  </si>
  <si>
    <t>PAQUETES CONT LAPIDAS</t>
  </si>
  <si>
    <t>B200-00060099</t>
  </si>
  <si>
    <t>ROSA LILIAN,CANCINO, VILLA</t>
  </si>
  <si>
    <t>FRANCISCOBENITESCORONEL</t>
  </si>
  <si>
    <t>B200-00060100</t>
  </si>
  <si>
    <t>MARCO,ALVA, RUIZ</t>
  </si>
  <si>
    <t>B200-00060101</t>
  </si>
  <si>
    <t>FELICITA,AGUILAR, DE CHAPOÑAN</t>
  </si>
  <si>
    <t>EXCESO-1GYM</t>
  </si>
  <si>
    <t>B200-00060102</t>
  </si>
  <si>
    <t>WILMER,ZEÑA, ALCANTARA</t>
  </si>
  <si>
    <t>09:26PM</t>
  </si>
  <si>
    <t>B200-00060103</t>
  </si>
  <si>
    <t>09:41PM</t>
  </si>
  <si>
    <t>EXCERSO</t>
  </si>
  <si>
    <t>B200-00060104</t>
  </si>
  <si>
    <t>B200-00060105</t>
  </si>
  <si>
    <t>ALEJANDRO LEONIDAS,NEYRA, ANCAJIMA</t>
  </si>
  <si>
    <t>11:06PM</t>
  </si>
  <si>
    <t>B200-00060117</t>
  </si>
  <si>
    <t>EXCESO-5 JABAS</t>
  </si>
  <si>
    <t>B200-00060118</t>
  </si>
  <si>
    <t>MARLO MANUEL,TORRES, FARFAN</t>
  </si>
  <si>
    <t>PAQUETE BLANCO CONT CARNE SECA</t>
  </si>
  <si>
    <t>B200-00060119</t>
  </si>
  <si>
    <t>JEANCARLOSLACHIRAINGA</t>
  </si>
  <si>
    <t>B200-00060120</t>
  </si>
  <si>
    <t>EBERTHHUAMANCHUMOCASAS</t>
  </si>
  <si>
    <t>B200-00060121</t>
  </si>
  <si>
    <t>DERSYS,CAMACHO, PINTADO</t>
  </si>
  <si>
    <t>DIEGO ALONSOGOICOCHEACAMACHO</t>
  </si>
  <si>
    <t>BOLSA ROJA CONT DCTOS</t>
  </si>
  <si>
    <t>B200-00060122</t>
  </si>
  <si>
    <t>MARCOS,CHERO, CUENCA</t>
  </si>
  <si>
    <t>ERICA LUCITANIA,LOPEZ, TOCTO</t>
  </si>
  <si>
    <t>PAQUETE NEGRO +BLANCO-MEDICINAS</t>
  </si>
  <si>
    <t>B200-00060123</t>
  </si>
  <si>
    <t>MARIA ESTHER,GARCIA, ALTAMIRANO</t>
  </si>
  <si>
    <t>ANA MARIACALDERONVILLEGAS</t>
  </si>
  <si>
    <t>CAJA CHICA CONT COLAGENO</t>
  </si>
  <si>
    <t>B200-00060124</t>
  </si>
  <si>
    <t>MIRELLA,DOMINGUEZ, LOPEZ</t>
  </si>
  <si>
    <t>B200-00060125</t>
  </si>
  <si>
    <t>PAOLA ROSA,LIMO, GONZALES</t>
  </si>
  <si>
    <t>B200-00060126</t>
  </si>
  <si>
    <t>GABRIEL,MONTEZA, PALACIOS</t>
  </si>
  <si>
    <t>KEVIN YAIR,PALACIOS, SOBRINO</t>
  </si>
  <si>
    <t>PAQUETE BLANCO CONT CONSOLA</t>
  </si>
  <si>
    <t>B200-00060127</t>
  </si>
  <si>
    <t>ANGELORODRIGUEZHERNANDEZ</t>
  </si>
  <si>
    <t>CAJAS CONT SEGUN N/P</t>
  </si>
  <si>
    <t>B200-00060128</t>
  </si>
  <si>
    <t>ROSARIO YNES,AVELLANEDA, TORRES</t>
  </si>
  <si>
    <t>EDUARDAVELLANEDATORRES</t>
  </si>
  <si>
    <t>PAQUETE CHICO BEIG CONT ALIMENTOS-CUY</t>
  </si>
  <si>
    <t>B200-00060129</t>
  </si>
  <si>
    <t>HECTOR,AYASTA, CHANCAFE</t>
  </si>
  <si>
    <t>B200-00060130</t>
  </si>
  <si>
    <t>SANTIAGOCAMPOSUBILLUS</t>
  </si>
  <si>
    <t>CAJA MEDIANA CONT ACCESORIOS</t>
  </si>
  <si>
    <t>B200-00060131</t>
  </si>
  <si>
    <t>SEGUNDO,MONTEZA, OLIVERA</t>
  </si>
  <si>
    <t>HERLESMONTEZALLATAS</t>
  </si>
  <si>
    <t>BOLSA PLOMA +BLANCA CONT ROPA</t>
  </si>
  <si>
    <t>B200-00060132</t>
  </si>
  <si>
    <t>JESSICA,VILLALOBOS, VILLALOBOS</t>
  </si>
  <si>
    <t>MARIANAGARRIDOPEREDA</t>
  </si>
  <si>
    <t>CAJA TABERNERO CONT PIEZAS DE MOTOR</t>
  </si>
  <si>
    <t>B200-00060133</t>
  </si>
  <si>
    <t>ISRAEL,CALLE, JIMENEZ</t>
  </si>
  <si>
    <t>JOSE ORLANDO,BRUNO, IPANAQUE</t>
  </si>
  <si>
    <t>SACO ROJO RAYADO CONT ROPA</t>
  </si>
  <si>
    <t>B200-00060134</t>
  </si>
  <si>
    <t>MILKIN,ESPARRAGA, HERNÁNDEZ</t>
  </si>
  <si>
    <t>JAIRO,TUANAMA, CACHIQUE</t>
  </si>
  <si>
    <t>PAQUETE NEGRO MEDIANO CONT RPTOS</t>
  </si>
  <si>
    <t>B200-00060135</t>
  </si>
  <si>
    <t>Mayra Lisette,Bravo, Idrogo</t>
  </si>
  <si>
    <t>WALTER JOHN,PATIÑO, ALAYO</t>
  </si>
  <si>
    <t>PAQUETE CHICO MANILA/KINKON</t>
  </si>
  <si>
    <t>B200-00060136</t>
  </si>
  <si>
    <t>RONALD JOEL,IPANAQUE, BAYONA</t>
  </si>
  <si>
    <t>EXCESO-3 PAQUETES</t>
  </si>
  <si>
    <t>B200-00060137</t>
  </si>
  <si>
    <t>DEILY DORELLY,DELGADO, DELGADO</t>
  </si>
  <si>
    <t>CAJA CHICA CONT ACCESORIOS DE LUZ</t>
  </si>
  <si>
    <t>B200-00060138</t>
  </si>
  <si>
    <t>VICENTE,LIMO, SECLEN</t>
  </si>
  <si>
    <t>JESSICATAYPEGALLEGOS</t>
  </si>
  <si>
    <t>PAQUETE NEGRO CONT TONERY FUNDAS</t>
  </si>
  <si>
    <t>B200-00060139</t>
  </si>
  <si>
    <t>CESAR,ORREGO, CALDERON</t>
  </si>
  <si>
    <t>AUGUSTOBARDALESRAYMUNDO</t>
  </si>
  <si>
    <t>B200-00060140</t>
  </si>
  <si>
    <t>VICTORIA,SIESQUEN, SOTO</t>
  </si>
  <si>
    <t>JUAN FELIXREBOLLEDOHERRERA</t>
  </si>
  <si>
    <t>PAQUETE BLANCO CONT MEDICINAS</t>
  </si>
  <si>
    <t>B200-00060141</t>
  </si>
  <si>
    <t>JOSE MANUEL,LLUEN, CHAFLOQUE</t>
  </si>
  <si>
    <t>MIGUEL,OLMOS, VALENCIA</t>
  </si>
  <si>
    <t>CAJA CONT TABLERO DE CARRO</t>
  </si>
  <si>
    <t>MIGUEL ANGEL,OLMOS, VALENCIA</t>
  </si>
  <si>
    <t>B200-00060142</t>
  </si>
  <si>
    <t>JUAN GABRIEL,TORRES, FLORES</t>
  </si>
  <si>
    <t>JACKELINE,ARRAZABAL, SILVA</t>
  </si>
  <si>
    <t>SOBRECITO BLANCO /CABLES</t>
  </si>
  <si>
    <t>B200-00060143</t>
  </si>
  <si>
    <t>JOSE ANTONIO,ORDERIQUE, RODRIGUEZ</t>
  </si>
  <si>
    <t>YESIKAORDERIQUEFRIAS</t>
  </si>
  <si>
    <t>CAJITA BLANCA CONT RPTOS DE PC</t>
  </si>
  <si>
    <t>B200-00060144</t>
  </si>
  <si>
    <t>KARINA,FERNANDEZ, ALVINES</t>
  </si>
  <si>
    <t>MANUEL ENCARNACION,FERNANDEZ, FERNANDEZ</t>
  </si>
  <si>
    <t>BOLSA RAYADA ACUADROS/ALIMENTOS</t>
  </si>
  <si>
    <t>B200-00060145</t>
  </si>
  <si>
    <t>LUIS ENRIQUE,GONZALES, QUEVEDO</t>
  </si>
  <si>
    <t>JOSE PABLO,VILLEGAS, TALLEDO</t>
  </si>
  <si>
    <t>CAJA CONT PRODUCTOS VETER</t>
  </si>
  <si>
    <t>B200-00060146</t>
  </si>
  <si>
    <t>MISAELTICLIAHUANCACHIROQUE</t>
  </si>
  <si>
    <t>BOLSA BLANCA CONT POLOS</t>
  </si>
  <si>
    <t>B200-00060147</t>
  </si>
  <si>
    <t>MILTON,GARCIA, PURITTI</t>
  </si>
  <si>
    <t>JULIO CESARSANCHEZMEDINA</t>
  </si>
  <si>
    <t>PAQUETE LARGO NEGRO+RAYADO-BANDERA</t>
  </si>
  <si>
    <t>B200-00060148</t>
  </si>
  <si>
    <t>CYNTHIA ELIZABETH,DIAZ, ROMERO</t>
  </si>
  <si>
    <t>PATRICIA MARIASELA,MESTAS, MEDINA</t>
  </si>
  <si>
    <t>PAQUETE BEIG CONT LIBRO</t>
  </si>
  <si>
    <t>B200-00060149</t>
  </si>
  <si>
    <t>VIRGILIO JUNIOR,VILLENA, SUCLUPE</t>
  </si>
  <si>
    <t>DIEGO JESUS,MOGOLLON, VILLENA</t>
  </si>
  <si>
    <t>PAQUETE MANILA /RPTOS</t>
  </si>
  <si>
    <t>B200-00060150</t>
  </si>
  <si>
    <t>JEAN ANDREU,LORA, VASQUEZ</t>
  </si>
  <si>
    <t>ALEJANDRO,HUAMAN, RENGIFO</t>
  </si>
  <si>
    <t>CAJA CONT COSMETICOS</t>
  </si>
  <si>
    <t>B200-00060151</t>
  </si>
  <si>
    <t>PERCY,MEDINA, YOVERA</t>
  </si>
  <si>
    <t>DIANARIVERASANDOVAL</t>
  </si>
  <si>
    <t>BOLSA BLANCA CONT BUZOS</t>
  </si>
  <si>
    <t>B200-00060152</t>
  </si>
  <si>
    <t>ROSARIOOLANORAMIREZ</t>
  </si>
  <si>
    <t>BOLSA VERDE COT ROPA</t>
  </si>
  <si>
    <t>B200-00060153</t>
  </si>
  <si>
    <t>FLORINDA,SILVA, VASQUEZ</t>
  </si>
  <si>
    <t>ROMINA,VIDAL, SILVA</t>
  </si>
  <si>
    <t>CAJA BLANCA CHICA CONT PRODUCT DE ASEO</t>
  </si>
  <si>
    <t>B200-00060154</t>
  </si>
  <si>
    <t>BRUNI,LOZADA, IZQUIERDO</t>
  </si>
  <si>
    <t>MOCHILA NEGRA CONT ROPA</t>
  </si>
  <si>
    <t>B200-00060155</t>
  </si>
  <si>
    <t>ROBERTO SILVESTRE,IRIGOIN, DIAZ</t>
  </si>
  <si>
    <t>MONICABERRUHUAMAN</t>
  </si>
  <si>
    <t>CAJA MEDIANA CONT MEDICINA NATURAL</t>
  </si>
  <si>
    <t>B200-00060156</t>
  </si>
  <si>
    <t>DIAZ,CHAMAYA, MIGUEL</t>
  </si>
  <si>
    <t>AUGUSTO,JIMENEZ, BALLADARES</t>
  </si>
  <si>
    <t>PAQUETE BLANCO CONT ROPA</t>
  </si>
  <si>
    <t>B200-00060157</t>
  </si>
  <si>
    <t>JAIME ARTURO JOSE,CHIRINOS, ECHEVARRIA</t>
  </si>
  <si>
    <t>LUZBETHVILCHEZSANCHEZ</t>
  </si>
  <si>
    <t>CAJA BLANCA CONT OLLA</t>
  </si>
  <si>
    <t>B200-00060158</t>
  </si>
  <si>
    <t>DIANA,CARMEN, MIO</t>
  </si>
  <si>
    <t>MANUEL IGNACIO,CHAVEZ, MENDOZA</t>
  </si>
  <si>
    <t>BOLSA ROJA ACUADROS CONT DULES /ROPA</t>
  </si>
  <si>
    <t>B200-00060159</t>
  </si>
  <si>
    <t>MARTHA,SALAZAR, HERRERA</t>
  </si>
  <si>
    <t>JAQUELINEVERASALAZAR</t>
  </si>
  <si>
    <t>BOLSA AZUL CONT CAJA CON FRUTAS</t>
  </si>
  <si>
    <t>B200-00060160</t>
  </si>
  <si>
    <t>GUSTAVO FELIX,VASQUEZ, LEON</t>
  </si>
  <si>
    <t>BRYAN ANTHONY,DIAZ, TEZEN</t>
  </si>
  <si>
    <t>PAQUETITO ROJO CONT CAMISA</t>
  </si>
  <si>
    <t>B200-00060161</t>
  </si>
  <si>
    <t>VERONICA,BELLO, DURAN</t>
  </si>
  <si>
    <t>EDILBERTO ERNESTO,MALAGA, ARENAS</t>
  </si>
  <si>
    <t>SOBRE CONT CABLE</t>
  </si>
  <si>
    <t>B200-00060162</t>
  </si>
  <si>
    <t>CARLOS ALBERTO,GONZALES, ARAUJO</t>
  </si>
  <si>
    <t>RODOLFONIMAMARTINEZ</t>
  </si>
  <si>
    <t>B200-00060163</t>
  </si>
  <si>
    <t>MARTIN RIGEL,RIVAS, ARNAO</t>
  </si>
  <si>
    <t>MANUELBARCENAVALDIVIEZO</t>
  </si>
  <si>
    <t>CAJA CONT UTILES</t>
  </si>
  <si>
    <t>B200-00060164</t>
  </si>
  <si>
    <t>ALQUILER DEL CAFETIN CHICLAYO</t>
  </si>
  <si>
    <t>B200-00060165</t>
  </si>
  <si>
    <t>ANDREA,ANCAJIMA, CUEVA</t>
  </si>
  <si>
    <t>JENNER IVAN,PESCORAN, GORDILLO</t>
  </si>
  <si>
    <t>BOLSA DE PAPEL CONT PRENDA</t>
  </si>
  <si>
    <t>B200-00060166</t>
  </si>
  <si>
    <t>MIXI,DAMIAN, SANDOVAL</t>
  </si>
  <si>
    <t>ANGELA MERCEDES,FALERO, SAUCEDO</t>
  </si>
  <si>
    <t>SACO AMARILLO CONT ZAPATILLAS</t>
  </si>
  <si>
    <t>B200-00060167</t>
  </si>
  <si>
    <t>MICHELL STEFANI,JARAMILLO, DIAZ</t>
  </si>
  <si>
    <t>BRIANA GLENNYS,AGURTO, DEL ROSARIO</t>
  </si>
  <si>
    <t>SOBRE CONT ACCESORIOS</t>
  </si>
  <si>
    <t>B200-00060168</t>
  </si>
  <si>
    <t>FELICIANO,MANCHAY, ORTIZ</t>
  </si>
  <si>
    <t>B200-00060170</t>
  </si>
  <si>
    <t>PEDRO,SANDOVAL, SILVA</t>
  </si>
  <si>
    <t>B200-00060171</t>
  </si>
  <si>
    <t>JOSUE GUILLERMO,GUEVARA, QUINTOS</t>
  </si>
  <si>
    <t>MARIA ELIZABETH,BUSTAMANTE, CUBAS</t>
  </si>
  <si>
    <t>CAJITA PLASTIFICADA/CELULAR IPHONE11 NUEVO</t>
  </si>
  <si>
    <t>B200-00060173</t>
  </si>
  <si>
    <t>LIZ KATHERINE,RIVERA, ESPINOZA</t>
  </si>
  <si>
    <t>JAIRORUBIOMIO</t>
  </si>
  <si>
    <t>CAJA BLANCA//DOCUMENTOS</t>
  </si>
  <si>
    <t>B200-00060174</t>
  </si>
  <si>
    <t>JOSE ISIDROVILCHEZEZCURRA</t>
  </si>
  <si>
    <t>CAJITA BLANCA/PROD. OPTICOS</t>
  </si>
  <si>
    <t>B200-00060175</t>
  </si>
  <si>
    <t>CESAR YEUDI,GONZALES, BERNAL</t>
  </si>
  <si>
    <t>JHERSON ANTHONY,FACUNDO, PORTOCARRERO</t>
  </si>
  <si>
    <t>SOBRE BLANCO/DOC.</t>
  </si>
  <si>
    <t>B200-00060176</t>
  </si>
  <si>
    <t>B200-00060179</t>
  </si>
  <si>
    <t>FREDY,LACHIRA, RAMIREZ</t>
  </si>
  <si>
    <t>PAQTE BLANCO GRANDE/ROPA</t>
  </si>
  <si>
    <t>B200-00060181</t>
  </si>
  <si>
    <t>ANA MARIA,VARGAS, GARCIA</t>
  </si>
  <si>
    <t>JORDAN MARCELINO,VILCHEZ, RABANAL</t>
  </si>
  <si>
    <t>PAQTE AMARILLO /ZAPATILLA</t>
  </si>
  <si>
    <t>B200-00060182</t>
  </si>
  <si>
    <t>B200-00060187</t>
  </si>
  <si>
    <t>ROSMERY ANGELINA,SAAVEDRA, PANAQUE</t>
  </si>
  <si>
    <t>CARLOS HEBERTH,VILLAVICENCIO, QUISPITONGO</t>
  </si>
  <si>
    <t>PENALIDAD POR POSTERGACION B995-298693</t>
  </si>
  <si>
    <t>B200-00060188</t>
  </si>
  <si>
    <t>ALONSO FERNANDO,CHAVESTA, REYNA</t>
  </si>
  <si>
    <t>B200-00060189</t>
  </si>
  <si>
    <t>MARIELA,URIARTE, GUADALUPE</t>
  </si>
  <si>
    <t>10:56PM</t>
  </si>
  <si>
    <t>B200-00060194</t>
  </si>
  <si>
    <t>JUAN PABLO,HUAMAN, TOCTO</t>
  </si>
  <si>
    <t>WILDERROMEROVARGAS</t>
  </si>
  <si>
    <t>CAJA BLANCA CONT QUEQUES</t>
  </si>
  <si>
    <t>B200-00060195</t>
  </si>
  <si>
    <t>CAJA CONT PLASTICOS /CHUPONES</t>
  </si>
  <si>
    <t>B200-00060196</t>
  </si>
  <si>
    <t>B200-00060197</t>
  </si>
  <si>
    <t>OMARIMANDE LA CRUZ</t>
  </si>
  <si>
    <t>CAJA CHICA /FLORES</t>
  </si>
  <si>
    <t>B200-00060198</t>
  </si>
  <si>
    <t>IRIS,MAZA, GUERRERO</t>
  </si>
  <si>
    <t>KARITOPINTADOCASTILLO</t>
  </si>
  <si>
    <t>SACO CONT ROPA USADA</t>
  </si>
  <si>
    <t>B200-00060199</t>
  </si>
  <si>
    <t>NEHEMIAS INCIO DIAZ,N, M</t>
  </si>
  <si>
    <t>ANAVINCESMOGOLLON</t>
  </si>
  <si>
    <t>LATITA CONT PLANCHA DENTAL</t>
  </si>
  <si>
    <t>B200-00060200</t>
  </si>
  <si>
    <t>ROGER,SALAZAR, VALLEJOS</t>
  </si>
  <si>
    <t>MARIA DEL PILARNOLERODRIGUEZ</t>
  </si>
  <si>
    <t>B200-00060201</t>
  </si>
  <si>
    <t>07:00AM</t>
  </si>
  <si>
    <t>FRASQUITO FORRADO DE BLANCO /MEDICINA</t>
  </si>
  <si>
    <t>B200-00060202</t>
  </si>
  <si>
    <t>EXCESO-2 BULTOS</t>
  </si>
  <si>
    <t>B200-00060203</t>
  </si>
  <si>
    <t>NORVIN,PADILLA, CHAMBES</t>
  </si>
  <si>
    <t>JULIA YSABEL,ARRUNATEGUI, RUFINO</t>
  </si>
  <si>
    <t>SOBRE MANILA CONT DCTOS</t>
  </si>
  <si>
    <t>B200-00060204</t>
  </si>
  <si>
    <t>JOHAN JUNIOR,CALDERON, HERNANDEZ</t>
  </si>
  <si>
    <t>MARIELENA DE LOS ANGELES,SILVA, ARÉVALO</t>
  </si>
  <si>
    <t>BOLSITA BLANCA CONT DCTOS</t>
  </si>
  <si>
    <t>B200-00060205</t>
  </si>
  <si>
    <t>EXCESO-3 JABAS</t>
  </si>
  <si>
    <t>B200-00060206</t>
  </si>
  <si>
    <t>OSCAR HUMBERTO,TORRES, FUENTES</t>
  </si>
  <si>
    <t>GLADISTORRESFUENTES</t>
  </si>
  <si>
    <t>BOLSA NARANJA PLASTIFICADA CONT CASACA</t>
  </si>
  <si>
    <t>B200-00060207</t>
  </si>
  <si>
    <t>GIOVANI,GUEVARA, BAZAN</t>
  </si>
  <si>
    <t>08:32AM</t>
  </si>
  <si>
    <t>EXCESO-1 MASCOTA</t>
  </si>
  <si>
    <t>B200-00060208</t>
  </si>
  <si>
    <t>RICAREDO,MEGO, MONDRAGON</t>
  </si>
  <si>
    <t>JOSECEVALLOSAGUILAR</t>
  </si>
  <si>
    <t>SOBRE CONT LLAVES</t>
  </si>
  <si>
    <t>B200-00060209</t>
  </si>
  <si>
    <t>LEONARDO,QUIROGA, NN</t>
  </si>
  <si>
    <t>MACARENABREGANTETASSARA</t>
  </si>
  <si>
    <t>PAQUETITO MANILA CONT CELULAR</t>
  </si>
  <si>
    <t>B200-00060210</t>
  </si>
  <si>
    <t>JESSICA ROXANA,MENDOZA, SAAVEDRA</t>
  </si>
  <si>
    <t>B200-00060211</t>
  </si>
  <si>
    <t>MARIA DEL PILAR,VELA, FLORES DE VIVANCO</t>
  </si>
  <si>
    <t>JOHNNYVELAFLORES</t>
  </si>
  <si>
    <t>CAJA CONT COMIDA</t>
  </si>
  <si>
    <t>MARIA DEL PILAR,VELA, FLORES</t>
  </si>
  <si>
    <t>B200-00060212</t>
  </si>
  <si>
    <t>GIULIANA ROSALYNN,CASTRO, SAAVEDRA</t>
  </si>
  <si>
    <t>JOSE MANFREDOCASTROSILUPU</t>
  </si>
  <si>
    <t>CAJA CHICA CONT ALIMENTOS</t>
  </si>
  <si>
    <t>B200-00060213</t>
  </si>
  <si>
    <t>ALEXIS,ALEJO, QUIROZ</t>
  </si>
  <si>
    <t>PAQUETE NEGRO PLASTIFICADO CONT ROPA</t>
  </si>
  <si>
    <t>B200-00060214</t>
  </si>
  <si>
    <t>EXCESO23 CAJAS</t>
  </si>
  <si>
    <t>B200-00060215</t>
  </si>
  <si>
    <t>LEONAR,SALVADOR, SAGUMA</t>
  </si>
  <si>
    <t>B200-00060216</t>
  </si>
  <si>
    <t>JOSE,PISFIL, MIÑOPE</t>
  </si>
  <si>
    <t>ALONDRA THALIAZAPATAGOICOCHEA</t>
  </si>
  <si>
    <t>SOBRE BLANCO /DCTOS</t>
  </si>
  <si>
    <t>B200-00060217</t>
  </si>
  <si>
    <t>ROSA,OJEDA, BERMEO</t>
  </si>
  <si>
    <t>MIGUEL GRABIEL,SILVA, REYES</t>
  </si>
  <si>
    <t>B200-00060218</t>
  </si>
  <si>
    <t>DANIEL JOEL,COLLANTES, NORIEGA</t>
  </si>
  <si>
    <t>JOEL,COLLANTES, RODRIGUEZ</t>
  </si>
  <si>
    <t>CAJAS CONT ACCEORIOS Y UTILES DE ASEO</t>
  </si>
  <si>
    <t>B200-00060219</t>
  </si>
  <si>
    <t>JULIO ALFREDO,MECHATO, TELLO</t>
  </si>
  <si>
    <t>JHONGRANDADIOSES</t>
  </si>
  <si>
    <t>CAJA CONT PRODUCTOS</t>
  </si>
  <si>
    <t>B200-00060220</t>
  </si>
  <si>
    <t>ROBINSON,CABANILLAS, TERAN</t>
  </si>
  <si>
    <t>JORGE LUIS,CHAPOÑAN, TEJADA</t>
  </si>
  <si>
    <t>PAQUETE BLANCO MEDIANO/RPTOS</t>
  </si>
  <si>
    <t>B200-00060221</t>
  </si>
  <si>
    <t>LUIS FERNANDO,ZEÑA, CARMONA</t>
  </si>
  <si>
    <t>LUIS JORGE,GUADAÑA, CAMACHO</t>
  </si>
  <si>
    <t>CAJA AZUL CONT PAPEL</t>
  </si>
  <si>
    <t>B200-00060222</t>
  </si>
  <si>
    <t>PAQUETE NEGRO CONT UTILES</t>
  </si>
  <si>
    <t>B200-00060223</t>
  </si>
  <si>
    <t>VICTOR SEGUNDO,CASTILLO, PUENTE</t>
  </si>
  <si>
    <t>JAVIERINFANTECAMACHO</t>
  </si>
  <si>
    <t>CAJA BLANCA CONT /ROPA</t>
  </si>
  <si>
    <t>B200-00060224</t>
  </si>
  <si>
    <t>CARMEN JULIA,FAILOD, GRAU</t>
  </si>
  <si>
    <t>JULIO MANUELFLORESMINO</t>
  </si>
  <si>
    <t>PAQUETE BLANCO+CREMA CONT DCTOS</t>
  </si>
  <si>
    <t>B200-00060225</t>
  </si>
  <si>
    <t>PEDRO MANUEL,ZEÑA, LLAUCE</t>
  </si>
  <si>
    <t>EDWARSANCHEZPIÑELLA</t>
  </si>
  <si>
    <t>B200-00060226</t>
  </si>
  <si>
    <t>ELEUTERIO,GUERRERO, SANCHEZ</t>
  </si>
  <si>
    <t>ADANLLEMPENSANCHEZ</t>
  </si>
  <si>
    <t>CAJA CHICA FORRADA BLANCA+ROJA/MEDICINAS</t>
  </si>
  <si>
    <t>B200-00060227</t>
  </si>
  <si>
    <t>B200-00060228</t>
  </si>
  <si>
    <t>GLADIS,MIRANDA, SALDAÑA</t>
  </si>
  <si>
    <t>CARLOS RICHARD,MIRANDA, AGUILAR</t>
  </si>
  <si>
    <t>CAJAS PESADAS CINTA AMARILLA/BAJO RESP DEL REMIT. SIN VERIFICAR</t>
  </si>
  <si>
    <t>B200-00060229</t>
  </si>
  <si>
    <t>MARCIAL,MENDOZA, CHUQUILIN</t>
  </si>
  <si>
    <t>ARELYMENDOZACHUQUILIN</t>
  </si>
  <si>
    <t>CAJA MOBIL CONT VIVERES</t>
  </si>
  <si>
    <t>B200-00060230</t>
  </si>
  <si>
    <t>ROSA AURA,MORAN, TELLO</t>
  </si>
  <si>
    <t>ALMENDRAVASQUEZPUSMA</t>
  </si>
  <si>
    <t>PAQUETITO BLANCO +NEGRO/ZAPATILLAS PEQUEÑAS</t>
  </si>
  <si>
    <t>B200-00060231</t>
  </si>
  <si>
    <t>CLIDER MARIN,MALDONADO, FARRO</t>
  </si>
  <si>
    <t>DAVID,CRUZ, ALZAMORA</t>
  </si>
  <si>
    <t>B200-00060232</t>
  </si>
  <si>
    <t>CAJA BLANCA CONT RPTOS DE LAVADORA</t>
  </si>
  <si>
    <t>B200-00060233</t>
  </si>
  <si>
    <t>XIOMARA,CASTILLO, LORENZO</t>
  </si>
  <si>
    <t>ROSA MARÍA,ALVARADO, ARRUNÁTEGUI</t>
  </si>
  <si>
    <t>CAJA CONT ZAPATOS</t>
  </si>
  <si>
    <t>B200-00060234</t>
  </si>
  <si>
    <t>DANYS YOEL,SUÁREZ, CELADA</t>
  </si>
  <si>
    <t>MARGARITAPOMPAZELADA</t>
  </si>
  <si>
    <t>SACO CONT ARROZ</t>
  </si>
  <si>
    <t>B200-00060235</t>
  </si>
  <si>
    <t>ROBIN,TORO, HURTADO</t>
  </si>
  <si>
    <t>CARMENGARCIAGUZMAN</t>
  </si>
  <si>
    <t>PAQUETE VERDE CONT CPU</t>
  </si>
  <si>
    <t>B200-00060236</t>
  </si>
  <si>
    <t>EDILBERTO,PAUCAR, NOLASCO</t>
  </si>
  <si>
    <t>JANETPAUCARNOLASCO</t>
  </si>
  <si>
    <t>BOLSA AZUL RAYADA CONT ROPA</t>
  </si>
  <si>
    <t>B200-00060237</t>
  </si>
  <si>
    <t>WILSON,URBINA, LOPEZ</t>
  </si>
  <si>
    <t>GISELLA JOHANA,PEREZ, PEREZ</t>
  </si>
  <si>
    <t>CAJA NEGRA CONT SANDALIAS</t>
  </si>
  <si>
    <t>B200-00060238</t>
  </si>
  <si>
    <t>FERNANDO,DELRIO, PERALES</t>
  </si>
  <si>
    <t>ERIKADELRIOPERALES</t>
  </si>
  <si>
    <t>SOBRE CONT PARTIDA DE NAC.</t>
  </si>
  <si>
    <t>B200-00060239</t>
  </si>
  <si>
    <t>MANUEL,OCHOA, AGUILAR</t>
  </si>
  <si>
    <t>RUBENPEREZVIGIL</t>
  </si>
  <si>
    <t>B200-00060240</t>
  </si>
  <si>
    <t>VICTOR MANUEL,GARCIA, CURO</t>
  </si>
  <si>
    <t>JUAN CARLOSVALDEONCALLAO</t>
  </si>
  <si>
    <t>B200-00060241</t>
  </si>
  <si>
    <t>JUNIOR SILVESTRECABREJOSVILCHEZ</t>
  </si>
  <si>
    <t>PAQUETE ROJO CONT TARJETAS</t>
  </si>
  <si>
    <t>B200-00060242</t>
  </si>
  <si>
    <t>JUDIT,HERRERA, SANTOS</t>
  </si>
  <si>
    <t>JUAN ANTONIOTROYASANTOS</t>
  </si>
  <si>
    <t>B200-00060243</t>
  </si>
  <si>
    <t>PAQUETE /MARMOL</t>
  </si>
  <si>
    <t>B200-00060244</t>
  </si>
  <si>
    <t>SOLEDAD,TORRES, MIRANDA</t>
  </si>
  <si>
    <t>VICTOR,TORRES, GALLARDO</t>
  </si>
  <si>
    <t>PAQUETE BLANCO CONT PAPEL</t>
  </si>
  <si>
    <t>B200-00060245</t>
  </si>
  <si>
    <t>ROMINA LORENA,LOZADA, TEZEN</t>
  </si>
  <si>
    <t>JAIME,ANTON, DE LA CRUZ</t>
  </si>
  <si>
    <t>B200-00060246</t>
  </si>
  <si>
    <t>CAJA ROSADA CONT CALZADO</t>
  </si>
  <si>
    <t>B200-00060247</t>
  </si>
  <si>
    <t>JARAMILLO,PINEDO, GIMERSON</t>
  </si>
  <si>
    <t>HENRRY DAVID,GRANDA, SERNAQUE</t>
  </si>
  <si>
    <t>CAJA CONT MOTOR DE MOTO</t>
  </si>
  <si>
    <t>B200-00060248</t>
  </si>
  <si>
    <t>DANILO,SANTISTEBAN, BARRIOS</t>
  </si>
  <si>
    <t>BREYNER,RIVERA, FARIAS</t>
  </si>
  <si>
    <t>CAJITA NEGRA CONT MUESTRAS</t>
  </si>
  <si>
    <t>B200-00060249</t>
  </si>
  <si>
    <t>B200-00060250</t>
  </si>
  <si>
    <t>B200-00060251</t>
  </si>
  <si>
    <t>JORGE,URIARTE, DUEÑAS</t>
  </si>
  <si>
    <t>YINA YESSET,ROQUE, MEJIA</t>
  </si>
  <si>
    <t>CAJA CONT EMBUTIDOS</t>
  </si>
  <si>
    <t>B200-00060252</t>
  </si>
  <si>
    <t>GRICELDAMOGOLLONCASTILLO</t>
  </si>
  <si>
    <t>B200-00060253</t>
  </si>
  <si>
    <t>ANGELINA,URCIA, UCAÑAN</t>
  </si>
  <si>
    <t>OFELIAURCIAUCAÑAN</t>
  </si>
  <si>
    <t>CAJITA BLANCA/BISUTERIA</t>
  </si>
  <si>
    <t>B200-00060254</t>
  </si>
  <si>
    <t>SERGIO DENNYS,ESTELA, VASQUEZ</t>
  </si>
  <si>
    <t>ORLANDO,FERNANDEZ, MEDINA</t>
  </si>
  <si>
    <t>CAJA /PROD. VETERINARIO</t>
  </si>
  <si>
    <t>B200-00060255</t>
  </si>
  <si>
    <t>ROBERTO ELMER,ZAPATA, CASTRO</t>
  </si>
  <si>
    <t>CAJITA BEIGE/CHUPONES</t>
  </si>
  <si>
    <t>B200-00060257</t>
  </si>
  <si>
    <t>DANY CESAR,CUEVA, TORRES</t>
  </si>
  <si>
    <t>NILTONVILELAFARFAN</t>
  </si>
  <si>
    <t>PAQTTIO BEIGE/REPUESTO</t>
  </si>
  <si>
    <t>B200-00060258</t>
  </si>
  <si>
    <t>ANGELICA,TARRILLOS, BAZAN</t>
  </si>
  <si>
    <t>WILLIAM HUMBERTOPORTILLABAZAN</t>
  </si>
  <si>
    <t>PAQTE NEGRO/CHALA</t>
  </si>
  <si>
    <t>B200-00060259</t>
  </si>
  <si>
    <t>EVELYN VIVIANA,TORRES, MEJIA</t>
  </si>
  <si>
    <t>LUIS ENRIQUE,GUERRERO, LOPEZ</t>
  </si>
  <si>
    <t>B200-00060260</t>
  </si>
  <si>
    <t>LORGI,LOPEZ, GARCIA</t>
  </si>
  <si>
    <t>JERLY MANUELFERREÑANSANDOVAL</t>
  </si>
  <si>
    <t>PAQTE NEGR/TELA</t>
  </si>
  <si>
    <t>B200-00060262</t>
  </si>
  <si>
    <t>CHRISTIAN JOSUE,TUESTA, TUMPAY</t>
  </si>
  <si>
    <t>YENNIYTUMBAIPIZARRO</t>
  </si>
  <si>
    <t>CAJITA BEIGE CONT. CABLE</t>
  </si>
  <si>
    <t>B200-00060263</t>
  </si>
  <si>
    <t>GLADYS,VILLEGAS, GARCIA</t>
  </si>
  <si>
    <t>GILBERTOVILLEGASGARCIA</t>
  </si>
  <si>
    <t>B200-00060264</t>
  </si>
  <si>
    <t>FRANCO,GUEVARA, FERNANDEZ</t>
  </si>
  <si>
    <t>BLANCA CECILIA,LLOCYA, OLIVERA</t>
  </si>
  <si>
    <t>B200-00060265</t>
  </si>
  <si>
    <t>VICTORIA,RAMIREZ, ALTAMIRANO</t>
  </si>
  <si>
    <t>LISSETT DIANA,RAMIREZ, TELLO</t>
  </si>
  <si>
    <t>PAQTITO NEGRO/POLITO</t>
  </si>
  <si>
    <t>B200-00060266</t>
  </si>
  <si>
    <t>MODESTO,PATAZCA, CASAS</t>
  </si>
  <si>
    <t>POL BANNER,TEJADA, LLUEN</t>
  </si>
  <si>
    <t>PAQTE AZUL S/BV 2567</t>
  </si>
  <si>
    <t>B200-00060268</t>
  </si>
  <si>
    <t>JUDITH EULALIA,OLIVERA, LOPEZ</t>
  </si>
  <si>
    <t>MIRTHA SOLEDADGARCIAVDA DE GARCIA</t>
  </si>
  <si>
    <t>PAQTE MANILA/GOTAS</t>
  </si>
  <si>
    <t>B200-00060269</t>
  </si>
  <si>
    <t>LEYTONT NEIDER,MEGO, PEREZ</t>
  </si>
  <si>
    <t>BEIKER JOEL,OLIVERA, PERALTA</t>
  </si>
  <si>
    <t>CAJITA AZUL/HERBICIDA</t>
  </si>
  <si>
    <t>B200-00060270</t>
  </si>
  <si>
    <t>VICTORIAFLORESEFFIO</t>
  </si>
  <si>
    <t>RAFAEL EDUARDO,TORRES, ECHEVARRIA</t>
  </si>
  <si>
    <t>CAJA CONT. PESCADO SECO</t>
  </si>
  <si>
    <t>B200-00060271</t>
  </si>
  <si>
    <t>MIGUEL ANGEL PERU,RAMIREZ, ZAMORA</t>
  </si>
  <si>
    <t>ROSSALIA,JIMENEZ, VELASQUEZ</t>
  </si>
  <si>
    <t>CAJA EN BOLSA NEGRA/UTILES DE LIMPIEZA</t>
  </si>
  <si>
    <t>B200-00060272</t>
  </si>
  <si>
    <t>YOSVI,SAAVEDRA, FLORES</t>
  </si>
  <si>
    <t>GIAN MARCOS,VASQUEZ, TAPIA</t>
  </si>
  <si>
    <t>B200-00060273</t>
  </si>
  <si>
    <t>JAIRO,CUBAS, ALVAREZ</t>
  </si>
  <si>
    <t>JAIME,SANCHEZ, CHUNQUE</t>
  </si>
  <si>
    <t>B200-00060274</t>
  </si>
  <si>
    <t>DONIS,GARCIA, CONCHA</t>
  </si>
  <si>
    <t>DIANA LUZBETGARCIASARANGO</t>
  </si>
  <si>
    <t>PATQ VERDE/BANDERAS</t>
  </si>
  <si>
    <t>B200-00060275</t>
  </si>
  <si>
    <t>LUZ ANGELICA,PEREZ, GONZALES</t>
  </si>
  <si>
    <t>MIGUELSAMILLANSOCLA</t>
  </si>
  <si>
    <t>MALETA/HERRAMIENTAS</t>
  </si>
  <si>
    <t>BALDE PLASTIFICADO/HERRAMIENTAS</t>
  </si>
  <si>
    <t>B200-00060276</t>
  </si>
  <si>
    <t>GERMAN EDUARDO,BERMEO, GOMEZ</t>
  </si>
  <si>
    <t>MARIA MAVILA,GAVIDIA, VARGAS DE OSORIO</t>
  </si>
  <si>
    <t>CAJA /QUESO S/GR 36805</t>
  </si>
  <si>
    <t>B200-00060277</t>
  </si>
  <si>
    <t>TIBERIO,MARINO, VASQUEZ</t>
  </si>
  <si>
    <t>FRANCISCO MELQUICEDESMARINOVASQUEZ</t>
  </si>
  <si>
    <t>B200-00060278</t>
  </si>
  <si>
    <t>RICARDO,PIZARRO, PERALTA</t>
  </si>
  <si>
    <t>PAQTE BLANCO CIRCULAR/ACCESORIO PARA FOTOGRAFIA</t>
  </si>
  <si>
    <t>B200-00060281</t>
  </si>
  <si>
    <t>HEBER,LOBATO, CRUZADO</t>
  </si>
  <si>
    <t>AQUILES,GARCIA, CORDOVA</t>
  </si>
  <si>
    <t>CAJA AZUL+BLANCA CONT VIVERES</t>
  </si>
  <si>
    <t>B200-00060282</t>
  </si>
  <si>
    <t>BERNARDINA ROSA,OJEDA, MOSCOL</t>
  </si>
  <si>
    <t>CITA TRINIDADVEGADE OJEDA</t>
  </si>
  <si>
    <t>CAJA CONT GOLOSINAS</t>
  </si>
  <si>
    <t>B200-00060283</t>
  </si>
  <si>
    <t>MICHAEL,PAJARES, ESPEJO</t>
  </si>
  <si>
    <t>B200-00060284</t>
  </si>
  <si>
    <t>SACO NEGRO RAYADO G/131</t>
  </si>
  <si>
    <t>B200-00060285</t>
  </si>
  <si>
    <t>JORGE,VALLEJOS, ZEGARRA</t>
  </si>
  <si>
    <t>LUZVALLEJOSZEGARRA VDA DE ZEGARRA</t>
  </si>
  <si>
    <t>CAJA BLANCA +PLOMA/MEDICINAS</t>
  </si>
  <si>
    <t>B200-00060286</t>
  </si>
  <si>
    <t>B200-00060287</t>
  </si>
  <si>
    <t>BAYONA,PINDAY, EDSON</t>
  </si>
  <si>
    <t>07:32AM</t>
  </si>
  <si>
    <t>B200-00060288</t>
  </si>
  <si>
    <t>MERLY,URIARTE, CARRANZA</t>
  </si>
  <si>
    <t>YESSI GIOVANILOZADACAMPOS</t>
  </si>
  <si>
    <t>B200-00060289</t>
  </si>
  <si>
    <t>JOHN PAUL,RIOJA, SILVA</t>
  </si>
  <si>
    <t>KATERINE MILUSKA,GALOPINO, VASQUEZ</t>
  </si>
  <si>
    <t>B200-00060290</t>
  </si>
  <si>
    <t>ROSA ELVIRA,DIAZ, TELLO</t>
  </si>
  <si>
    <t>ANIBALSANCHEZFERNANDEZ</t>
  </si>
  <si>
    <t>CAJA EN BOLSA AMARILLA/FARO DE CARRO</t>
  </si>
  <si>
    <t>B200-00060291</t>
  </si>
  <si>
    <t>CESAR LUIS,DIAZ, PICHILINGUE</t>
  </si>
  <si>
    <t>JAN CARLOS,RETO, ALDANA</t>
  </si>
  <si>
    <t>CAJITA NEGRA CONT RPTOS USADOS</t>
  </si>
  <si>
    <t>B200-00060292</t>
  </si>
  <si>
    <t>HEBERT,VILLANUEVA, CHAPOÑAN</t>
  </si>
  <si>
    <t>CARLOS EDUARDO,ARELLANO, ABAD</t>
  </si>
  <si>
    <t>SOBRE CONT DTOS</t>
  </si>
  <si>
    <t>B200-00060293</t>
  </si>
  <si>
    <t>JOSE GREGORIO,GAMARRA, SANCHEZ</t>
  </si>
  <si>
    <t>BRENDA ESTEFANI,VEGA, CASTILLO</t>
  </si>
  <si>
    <t>CAJA MEDIANA CONT ROPA</t>
  </si>
  <si>
    <t>B200-00060294</t>
  </si>
  <si>
    <t>JOSE YEISON,SANCHEZ, TARRILLO</t>
  </si>
  <si>
    <t>08:42AM</t>
  </si>
  <si>
    <t>B200-00060295</t>
  </si>
  <si>
    <t>MANUELA,LLUEN, RELUZ</t>
  </si>
  <si>
    <t>B200-00060296</t>
  </si>
  <si>
    <t>KELVIS,SIESQUEN, SUCLUPE</t>
  </si>
  <si>
    <t>WALTER ARTURO,LEON, CORONEL</t>
  </si>
  <si>
    <t>SOBRECITO/TARJETA</t>
  </si>
  <si>
    <t>B200-00060297</t>
  </si>
  <si>
    <t>KARLA IVON,BOCANEGRA, MORI</t>
  </si>
  <si>
    <t>RAQUELNAVARROSUYON</t>
  </si>
  <si>
    <t>SOBRE CONT PAPELES</t>
  </si>
  <si>
    <t>B200-00060298</t>
  </si>
  <si>
    <t>FRANCISCOTAKAYAMACIEZA</t>
  </si>
  <si>
    <t>B200-00060299</t>
  </si>
  <si>
    <t>CECILIA,GARCIA, SANCHEZ</t>
  </si>
  <si>
    <t>PAQUETE CHICO LARGO NEGRO CONT LENTES</t>
  </si>
  <si>
    <t>B200-00060300</t>
  </si>
  <si>
    <t>B200-00060301</t>
  </si>
  <si>
    <t>HENRY,GALVEZ, VARGAS</t>
  </si>
  <si>
    <t>CARLOS JUNIORGALVEZLABAJOS</t>
  </si>
  <si>
    <t>SOBRE CONT DISCO</t>
  </si>
  <si>
    <t>B200-00060302</t>
  </si>
  <si>
    <t>JORGE,MONTERO, FLORES</t>
  </si>
  <si>
    <t>LUIS ENRIQUE,PALOMINO, CHANDUVI</t>
  </si>
  <si>
    <t>B200-00060303</t>
  </si>
  <si>
    <t>WILMER,VENTURA, AREVALO</t>
  </si>
  <si>
    <t>CAJITA BLANCA G/007-53</t>
  </si>
  <si>
    <t>B200-00060304</t>
  </si>
  <si>
    <t>CRISTIAN,IPANAQUE, SANCHEZ</t>
  </si>
  <si>
    <t>B200-00060305</t>
  </si>
  <si>
    <t>EBER,TORRES, VASQUEZ</t>
  </si>
  <si>
    <t>ALEXI,QUESQUEN, PALACIOS</t>
  </si>
  <si>
    <t>CAJA CHICA/CASCO</t>
  </si>
  <si>
    <t>B200-00060306</t>
  </si>
  <si>
    <t>JOSE ELADIO,CASTILLO, ORDOÑES</t>
  </si>
  <si>
    <t>EXCESO-3 SACOS</t>
  </si>
  <si>
    <t>B200-00060307</t>
  </si>
  <si>
    <t>EXCESO-2 SACOS</t>
  </si>
  <si>
    <t>B200-00060308</t>
  </si>
  <si>
    <t>CARLOS EDUARDO,GAVIDIA, VASQUEZ</t>
  </si>
  <si>
    <t>MARGOT NATIVIDAD,JIMENEZ, VALDIVIA</t>
  </si>
  <si>
    <t>PAQUETITO NEGRO+BLANCO/PRENDA</t>
  </si>
  <si>
    <t>B200-00060309</t>
  </si>
  <si>
    <t>VICTORIA,ANCAJIMA, RUIZ</t>
  </si>
  <si>
    <t>B200-00060310</t>
  </si>
  <si>
    <t>LEONEL ANTONIO,CORNEJO, MERA</t>
  </si>
  <si>
    <t>CRISTHIANALBERCACHUYES</t>
  </si>
  <si>
    <t>PAQUETITO PLASTIFICADO/LENTES</t>
  </si>
  <si>
    <t>B200-00060311</t>
  </si>
  <si>
    <t>TANIA MIRIAM,CARDOZO, CARNERO</t>
  </si>
  <si>
    <t>KELLYCARDOZOCARNERO</t>
  </si>
  <si>
    <t>B200-00060312</t>
  </si>
  <si>
    <t>KARI CAROLINA,BALDERA, OLIVERA</t>
  </si>
  <si>
    <t>PAQUETE NEGRO CONT TELAS</t>
  </si>
  <si>
    <t>B200-00060313</t>
  </si>
  <si>
    <t>JOSEVILLEGASTALLEDO</t>
  </si>
  <si>
    <t>B200-00060314</t>
  </si>
  <si>
    <t>WILMER FERNANDO,MOROCHO, SANCHEZ</t>
  </si>
  <si>
    <t>MARCO ANTONIO,TAPIA, LORA</t>
  </si>
  <si>
    <t>PAQUETE AMARILLO/MALETA-HERRAMIENTAS</t>
  </si>
  <si>
    <t>B200-00060315</t>
  </si>
  <si>
    <t>HELEN VANESSA,INGA, BERECHE</t>
  </si>
  <si>
    <t>B200-00060316</t>
  </si>
  <si>
    <t>AUSBERTO,GUEVARA, FERNANDEZ</t>
  </si>
  <si>
    <t>EXCESO-9 CXAJAS</t>
  </si>
  <si>
    <t>B200-00060317</t>
  </si>
  <si>
    <t>GLORIASILVAMAIMACEDA</t>
  </si>
  <si>
    <t>B200-00060318</t>
  </si>
  <si>
    <t>DIANA MARIA,DOIG, CARPENA</t>
  </si>
  <si>
    <t>JOAQUIN,VERA, DOIG</t>
  </si>
  <si>
    <t>MALETA AZUL CONT ROPA</t>
  </si>
  <si>
    <t>B200-00060319</t>
  </si>
  <si>
    <t>CAJAS CONT PROVETAS-MATERIAL</t>
  </si>
  <si>
    <t>B200-00060320</t>
  </si>
  <si>
    <t>CAJAS CONT PROVETAS/MATERIAL</t>
  </si>
  <si>
    <t>B200-00060321</t>
  </si>
  <si>
    <t>SANDRA NATALY,CERVANTES, BECERRIL</t>
  </si>
  <si>
    <t>ANTONYROMEROGUTIERREZ</t>
  </si>
  <si>
    <t>CAJA CHICA NEGRA CONT RECUERDOS</t>
  </si>
  <si>
    <t>B200-00060322</t>
  </si>
  <si>
    <t>EDWIN,VALENCIA, CHUQUILIN</t>
  </si>
  <si>
    <t>MANUEL,GUEVARA, DELGADO</t>
  </si>
  <si>
    <t>CAJAS CONT IMPRESOS</t>
  </si>
  <si>
    <t>B200-00060323</t>
  </si>
  <si>
    <t>DORIS,CATUNTA, CHAMPI</t>
  </si>
  <si>
    <t>FELIX,CCAPATINTA, QUISPE</t>
  </si>
  <si>
    <t>LLANTA FORRADA USADA</t>
  </si>
  <si>
    <t>B200-00060324</t>
  </si>
  <si>
    <t>BERTHA,CHANCHARI, CHAVEZ</t>
  </si>
  <si>
    <t>KEYLACARDENASCHAVEZ</t>
  </si>
  <si>
    <t>PAQUETE NEGRO CONT PRODUCTOS Y ROPA</t>
  </si>
  <si>
    <t>B200-00060325</t>
  </si>
  <si>
    <t>ROILER,MARRUFO, ROJAS</t>
  </si>
  <si>
    <t>B200-00060326</t>
  </si>
  <si>
    <t>CLAUDIA TATIANA,ORTIZ, PUICAN</t>
  </si>
  <si>
    <t>ALENDER,CABRERA, VEGA</t>
  </si>
  <si>
    <t>CAJA SODA CONT GALLETAS Y FRUGOS</t>
  </si>
  <si>
    <t>B200-00060327</t>
  </si>
  <si>
    <t>CECILIA,CARBAJAL, LLAUCE</t>
  </si>
  <si>
    <t>HECTORSANCHEZMOLINA</t>
  </si>
  <si>
    <t>CAJA BLANCA CHICA/DCTOS</t>
  </si>
  <si>
    <t>B200-00060328</t>
  </si>
  <si>
    <t>JOAQUIN FRANCISCO,CHUÑE, SANCHEZ</t>
  </si>
  <si>
    <t>B200-00060329</t>
  </si>
  <si>
    <t>MARCOS JOSE,JARAMILLO, NOLIVOS</t>
  </si>
  <si>
    <t>MARIA CLAUDIA,SAAVEDRA, ESTRADA</t>
  </si>
  <si>
    <t>B200-00060330</t>
  </si>
  <si>
    <t>CECILIA KAROL,SOTO, MORAN</t>
  </si>
  <si>
    <t>BOLSITA CELESTE /ROPA</t>
  </si>
  <si>
    <t>B200-00060331</t>
  </si>
  <si>
    <t>MARGARITA,PASACHE, SANDOVAL</t>
  </si>
  <si>
    <t>FELIPAPASACHESANDOVAL</t>
  </si>
  <si>
    <t>BOLSA AZUL RAYADA CONT VIVERES</t>
  </si>
  <si>
    <t>B200-00060332</t>
  </si>
  <si>
    <t>ALEXANDER,BURGA, BRICEÑO</t>
  </si>
  <si>
    <t>OSCAR MIGUEL,QUEVEDO, OLIVARES</t>
  </si>
  <si>
    <t>CAJA GRANDE CONT GLOBOS</t>
  </si>
  <si>
    <t>B200-00060333</t>
  </si>
  <si>
    <t>B200-00060334</t>
  </si>
  <si>
    <t>B200-00060335</t>
  </si>
  <si>
    <t>B200-00060336</t>
  </si>
  <si>
    <t>DAVID REYNALDO,FARROÑAY, VILELA</t>
  </si>
  <si>
    <t>AZUCENAPEÑACASTILLO</t>
  </si>
  <si>
    <t>PAQUETITO MANILA CONT CAFE+AUDIFONOS</t>
  </si>
  <si>
    <t>B200-00060337</t>
  </si>
  <si>
    <t>SEGUNDO,IBAÑEZ, CORREA</t>
  </si>
  <si>
    <t>ANGELARICAIZQUIERDO</t>
  </si>
  <si>
    <t>CAJAS CONT LAPICEROS Y GLOBOS SIN VERIFICAR</t>
  </si>
  <si>
    <t>B200-00060338</t>
  </si>
  <si>
    <t>EMERSON SANCHEZ OCAMPO,X, X</t>
  </si>
  <si>
    <t>RONHYOCAMPOOCAMPO</t>
  </si>
  <si>
    <t>CAJA BLANCA PLASTIFICADA/AVENA</t>
  </si>
  <si>
    <t>EMERSON,SANCHEZ, OCAMPO</t>
  </si>
  <si>
    <t>B200-00060339</t>
  </si>
  <si>
    <t>OSCAR PAUL,TEJEDO, SANTA</t>
  </si>
  <si>
    <t>RICHARD JOELSANDOVALMECHATO</t>
  </si>
  <si>
    <t>CAJITA BEIGE/MEDICINA</t>
  </si>
  <si>
    <t>B200-00060340</t>
  </si>
  <si>
    <t>YORLENY,TAVARA, BECERRA</t>
  </si>
  <si>
    <t>STEVEN MANUELSALAZARMOGOLLON</t>
  </si>
  <si>
    <t>CAJA MEDIANA CONT. AUTORADIO</t>
  </si>
  <si>
    <t>B200-00060342</t>
  </si>
  <si>
    <t>LUISMER,FLORES, ACOSTA</t>
  </si>
  <si>
    <t>IVANPURIZACACHUNGA</t>
  </si>
  <si>
    <t>CAJA CONT. ARCHIVADORES</t>
  </si>
  <si>
    <t>B200-00060343</t>
  </si>
  <si>
    <t>CESAR,FERNANDEZ, VEJARANO</t>
  </si>
  <si>
    <t>DEYSI MEDALIT,MALDONADO, CLAVIJO</t>
  </si>
  <si>
    <t>CAJA /REPUESTO</t>
  </si>
  <si>
    <t>B200-00060344</t>
  </si>
  <si>
    <t>VANESSA,SANTIN, CALLE</t>
  </si>
  <si>
    <t>ELVIRA,LEON, FUENTES</t>
  </si>
  <si>
    <t>CAJA /MEDICIN NATURAL</t>
  </si>
  <si>
    <t>B200-00060345</t>
  </si>
  <si>
    <t>ELEISER,CALLE, GONZA</t>
  </si>
  <si>
    <t>CAJA MEDIANA NEGRA/REPUESTO DE AUTO</t>
  </si>
  <si>
    <t>B200-00060346</t>
  </si>
  <si>
    <t>ALMENDRA,OLIVA, NN</t>
  </si>
  <si>
    <t>ORLANDO,PANDURO, MAGARIÑO</t>
  </si>
  <si>
    <t>B200-00060347</t>
  </si>
  <si>
    <t>AGUSTA,GUEVARA, GARCIA</t>
  </si>
  <si>
    <t>DAGOBERTOGUEVARAGARCIA</t>
  </si>
  <si>
    <t>BOLSA AZUL CON ROJO RAYADO/ROPA USADA</t>
  </si>
  <si>
    <t>B200-00060348</t>
  </si>
  <si>
    <t>ALICIA,IDROGO, ABANTO</t>
  </si>
  <si>
    <t>MARIA DEL CARMENTAPIAANGULO</t>
  </si>
  <si>
    <t>CAJA CONT. PAPELES Y FACTURAS</t>
  </si>
  <si>
    <t>B200-00060350</t>
  </si>
  <si>
    <t>RAUL MIGUEL ALEXANDER,ALVARADO, CASTILLO</t>
  </si>
  <si>
    <t>OSIRIS,CAJO, VEGA</t>
  </si>
  <si>
    <t>PAQTITO BEIGE PLASTIFICADO/POLO</t>
  </si>
  <si>
    <t>B200-00060351</t>
  </si>
  <si>
    <t>JOHAR MAURICIO,QUISPE, MENDOZA</t>
  </si>
  <si>
    <t>YUTANYMARTINEZBERMEO</t>
  </si>
  <si>
    <t>CAJITA BEIGE PLASTIFICADO/BISUTERIA</t>
  </si>
  <si>
    <t>B200-00060352</t>
  </si>
  <si>
    <t>CARLOS ENRIQUE,FARFAN, OLIVA</t>
  </si>
  <si>
    <t>RUDY ANTNONYAVILACAMPOS</t>
  </si>
  <si>
    <t>CAJA AMARILLA/MAIZ MORADO Y DULCES</t>
  </si>
  <si>
    <t>B200-00060353</t>
  </si>
  <si>
    <t>PAQTE CARTON/MARMOL</t>
  </si>
  <si>
    <t>B200-00060354</t>
  </si>
  <si>
    <t>JESUS TEODULO,ROJAS, MAICELO</t>
  </si>
  <si>
    <t>CAJA PLANA/PLACA DE CERAMICA</t>
  </si>
  <si>
    <t>B200-00060355</t>
  </si>
  <si>
    <t>MARLENI,TARRILLO, CASTRO</t>
  </si>
  <si>
    <t>CINTIA VANESSACORDOVATARRILLO</t>
  </si>
  <si>
    <t>B200-00060356</t>
  </si>
  <si>
    <t>BOLSITA RAYADA/ROPA</t>
  </si>
  <si>
    <t>B200-00060357</t>
  </si>
  <si>
    <t>JOSE MIGUEL,CORNEJO, RAMOS</t>
  </si>
  <si>
    <t>CARLOS MARTIN,ESPINOZA, RUIZ</t>
  </si>
  <si>
    <t>CAJA BEIGE/ROUTER</t>
  </si>
  <si>
    <t>B200-00060358</t>
  </si>
  <si>
    <t>LIDIA,ARRESE, PAULINI</t>
  </si>
  <si>
    <t>GUILIANAGALLORUIZ</t>
  </si>
  <si>
    <t>CAJA /COPA ACRILICAS ALFOMBRA</t>
  </si>
  <si>
    <t>B200-00060359</t>
  </si>
  <si>
    <t>OSCARGONZALESAPON</t>
  </si>
  <si>
    <t>CAJITA LARGA/REPUESTO PARA COPIADORA</t>
  </si>
  <si>
    <t>B200-00060360</t>
  </si>
  <si>
    <t>NORBEL RUBEN,ANGELES, CORTEZ</t>
  </si>
  <si>
    <t>HIDELBRANDO,MARTINEZ, MACHADO</t>
  </si>
  <si>
    <t>B200-00060361</t>
  </si>
  <si>
    <t>LUIS MIGUEL,RODRIGUEZ, HUAMAN</t>
  </si>
  <si>
    <t>JOSE FERNANDO,MEDINA, RUIZ</t>
  </si>
  <si>
    <t>SOBRE MANILA/PRENDA DE VESTIR</t>
  </si>
  <si>
    <t>B200-00060362</t>
  </si>
  <si>
    <t>ALEX,ROJAS, DELGADO</t>
  </si>
  <si>
    <t>BRYAN OSWALDO,FERNANDEZ, IPANAQUE</t>
  </si>
  <si>
    <t>PAQTE MANILA/REPUESTO PARA CELULAR</t>
  </si>
  <si>
    <t>B200-00060363</t>
  </si>
  <si>
    <t>DORIS,SOBERON, FERNANDEZ</t>
  </si>
  <si>
    <t>GAVINAMONTENEGROVILCHEZ</t>
  </si>
  <si>
    <t>CAJA BEIGE/MEDICINA</t>
  </si>
  <si>
    <t>B200-00060364</t>
  </si>
  <si>
    <t>MEDALY,ELIAS, ADANAQUE</t>
  </si>
  <si>
    <t>LUCIA LEIDYELIASADANAQUE</t>
  </si>
  <si>
    <t>B200-00060365</t>
  </si>
  <si>
    <t>MILAGROS STEFANY,PARRA, FERREYRA</t>
  </si>
  <si>
    <t>VERONICACONDOBALCAZAR</t>
  </si>
  <si>
    <t>SACO BLANCO/BEBEDEROS</t>
  </si>
  <si>
    <t>B200-00060366</t>
  </si>
  <si>
    <t>MONICA DEL PILAR,AGUILAR, RAMOS</t>
  </si>
  <si>
    <t>PAQTE BLANCO/ROPA</t>
  </si>
  <si>
    <t>B200-00060367</t>
  </si>
  <si>
    <t>STEVEN ANGEL,PUPUCHE, SOSA</t>
  </si>
  <si>
    <t>HUMERCINDO,CUBAS, ROJAS</t>
  </si>
  <si>
    <t>PAQTE PLASTIFICADO/DOC.</t>
  </si>
  <si>
    <t>B200-00060368</t>
  </si>
  <si>
    <t>JANETH,BRIONES, GARAY</t>
  </si>
  <si>
    <t>OSCARAGUILARVILLENA</t>
  </si>
  <si>
    <t>CAJA CONT. POLOS</t>
  </si>
  <si>
    <t>B200-00060369</t>
  </si>
  <si>
    <t>DENYS,GONZALES, VASQUEZ</t>
  </si>
  <si>
    <t>KATHYASEGURAATOCHE</t>
  </si>
  <si>
    <t>PAQTE NEGRO/TARJETAS PERSONALES</t>
  </si>
  <si>
    <t>B200-00060370</t>
  </si>
  <si>
    <t>HAROLD JONATHAN,LINARES, CABANILLAS</t>
  </si>
  <si>
    <t>B200-00060372</t>
  </si>
  <si>
    <t>THALIA,RODRIGUEZ, AGIP</t>
  </si>
  <si>
    <t>JORGE ENRIQUECRUZRUIZ</t>
  </si>
  <si>
    <t>B200-00060373</t>
  </si>
  <si>
    <t>OSCAR ANTONIO,OTERO, CISNEROS</t>
  </si>
  <si>
    <t>ANGIE JHULIANAALBUJARFUENTES</t>
  </si>
  <si>
    <t>CAJA CONT. BALDE DE ACERO</t>
  </si>
  <si>
    <t>B200-00060374</t>
  </si>
  <si>
    <t>JUAN,SOTO, HERRERA</t>
  </si>
  <si>
    <t>SHARON ELISA,GUIVIN, PEREYRA</t>
  </si>
  <si>
    <t>SOBRE MANILA/MEDCINA</t>
  </si>
  <si>
    <t>B200-00060375</t>
  </si>
  <si>
    <t>CARLOS,ALTAMIRANO, MEGO</t>
  </si>
  <si>
    <t>JHONY SAMUEL,GARCIA, MEGO</t>
  </si>
  <si>
    <t>B200-00060376</t>
  </si>
  <si>
    <t>MANUEL,TEJADA, SIESQUEN</t>
  </si>
  <si>
    <t>WILLIAMTEJADASIESQUEN</t>
  </si>
  <si>
    <t>PAQTE LARGO ROJO/SINFIN</t>
  </si>
  <si>
    <t>B200-00060377</t>
  </si>
  <si>
    <t>MAX JULYN,REGALADO, CENTURION</t>
  </si>
  <si>
    <t>JORGE DAVIDSUAREZCIEZA</t>
  </si>
  <si>
    <t>FIERROS/CUCHILLAS DE FIERRO PARA MOTO NIVELADORA</t>
  </si>
  <si>
    <t>PAQTITO BLANCO/PERNOS</t>
  </si>
  <si>
    <t>B200-00060378</t>
  </si>
  <si>
    <t>JOSEPEÑAGALVEZ</t>
  </si>
  <si>
    <t>PAQTE CARTON/PORCELANATO</t>
  </si>
  <si>
    <t>B200-00060379</t>
  </si>
  <si>
    <t>LIDIA,VASQUEZ, BECERRA</t>
  </si>
  <si>
    <t>BERTHAPICONPESANTES</t>
  </si>
  <si>
    <t>PAQTE NEGRO/ANILINA</t>
  </si>
  <si>
    <t>LIDIA VASQUEZ BECERRA,,</t>
  </si>
  <si>
    <t>B200-00060382</t>
  </si>
  <si>
    <t>KAREN SUGEIS,DIAZ, OYARSE</t>
  </si>
  <si>
    <t>ANGELSILVAROO</t>
  </si>
  <si>
    <t>PAQTE AZUL/ROPA</t>
  </si>
  <si>
    <t>B200-00060383</t>
  </si>
  <si>
    <t>MARIA MANUELA,HUERTAS, VILLEGAS</t>
  </si>
  <si>
    <t>JHOANAGAMONALHUERTAS</t>
  </si>
  <si>
    <t>CAJA BLANCA/ROPA</t>
  </si>
  <si>
    <t>B200-00060384</t>
  </si>
  <si>
    <t>CESAR,ALVAREZ, NEYRA</t>
  </si>
  <si>
    <t>RUTH NOEMI,BRAVO, GABRIEL</t>
  </si>
  <si>
    <t>CAJITA BLANCO/TARJETAS PERSONALES</t>
  </si>
  <si>
    <t>B200-00060385</t>
  </si>
  <si>
    <t>JOSEPH HEINZ,GUEVARA, GONZALES</t>
  </si>
  <si>
    <t>DENNISGUEVARAGONZALES</t>
  </si>
  <si>
    <t>CAJITA ROJA CONT UTILES ESCOLARES</t>
  </si>
  <si>
    <t>B200-00060386</t>
  </si>
  <si>
    <t>PATTY SHESLA,JIBAJA, HUAMAN</t>
  </si>
  <si>
    <t>ULDACONTRERASJIBAJA</t>
  </si>
  <si>
    <t>CAJA/PRODUCTOS</t>
  </si>
  <si>
    <t>B200-00060387</t>
  </si>
  <si>
    <t>ARNALDO MARTIN,VALDIVIEZO, INFANTE</t>
  </si>
  <si>
    <t>HILDEBRANDOGARABITOSIANCAS</t>
  </si>
  <si>
    <t>PAQTE BLANCO/ETIQUETAS</t>
  </si>
  <si>
    <t>B200-00060389</t>
  </si>
  <si>
    <t>PAQTE PLASTIFICADO PLANO/POLO</t>
  </si>
  <si>
    <t>B200-00060391</t>
  </si>
  <si>
    <t>GIAN CARLOS,COMECA, CERNA</t>
  </si>
  <si>
    <t>GENARO,COMECA, PUERTA</t>
  </si>
  <si>
    <t>CAJA VERDE/HIDROBOMBA</t>
  </si>
  <si>
    <t>B200-00060392</t>
  </si>
  <si>
    <t>CAJITA BLANCA/REPUESTO PARA CELULARES</t>
  </si>
  <si>
    <t>B200-00060393</t>
  </si>
  <si>
    <t>JAIME LIZANDRO,ZAMORA, BECERRA</t>
  </si>
  <si>
    <t>MIGUEL,ARAMBULO, ROJAS</t>
  </si>
  <si>
    <t>CAJA PLASTIFICADA/CASCO PARA MOTO</t>
  </si>
  <si>
    <t>B200-00060394</t>
  </si>
  <si>
    <t>DUBERLI BEEIBYTANTARICOGOMEZ</t>
  </si>
  <si>
    <t>CAJITA DENTRO DE UN SOBRE</t>
  </si>
  <si>
    <t>B200-00060396</t>
  </si>
  <si>
    <t>JUAN VICTOR,GAVIDIA, BARTUREN</t>
  </si>
  <si>
    <t>HECTORSERRANOAVILA</t>
  </si>
  <si>
    <t>MINICAJITA BLANCA/MOLDES DENTALES</t>
  </si>
  <si>
    <t>B200-00060398</t>
  </si>
  <si>
    <t>GLADYS,CUSTODIO, PISFIL</t>
  </si>
  <si>
    <t>AARON,CRUZ, ALAYO</t>
  </si>
  <si>
    <t>CAJA CONT. CHALECOS</t>
  </si>
  <si>
    <t>B200-00060399</t>
  </si>
  <si>
    <t>BLANCA ESTHER,DE LA CRUZ, PAICO</t>
  </si>
  <si>
    <t>KATERYNETPARDOCASTILLO</t>
  </si>
  <si>
    <t>B200-00060400</t>
  </si>
  <si>
    <t>DANIEL ARTURO,SAMILLAN, SIMARRA</t>
  </si>
  <si>
    <t>LUZ EMERITA,GARCIA, SIMARRA</t>
  </si>
  <si>
    <t>SOBRE DENTRO DE BOLSA NARANJA CONT. DCTO</t>
  </si>
  <si>
    <t>B200-00060401</t>
  </si>
  <si>
    <t>JESUS ANTONIO,MONTENEGRO, DELGADO</t>
  </si>
  <si>
    <t>KARLO ANDRERUIZMADRID</t>
  </si>
  <si>
    <t>CAJITA BLANCA PLASTIFICADA/COLONIAS</t>
  </si>
  <si>
    <t>B200-00060402</t>
  </si>
  <si>
    <t>PAQTITO NARANJA/RESINAS</t>
  </si>
  <si>
    <t>B200-00060404</t>
  </si>
  <si>
    <t>ROSA GEOVANA,TINGAL, LINARES</t>
  </si>
  <si>
    <t>CAJA CONT. DESINFECTANTES</t>
  </si>
  <si>
    <t>B200-00060405</t>
  </si>
  <si>
    <t>CAJITA/LUNAS PARA LENTES</t>
  </si>
  <si>
    <t>B200-00060406</t>
  </si>
  <si>
    <t>CAJITA/PROD. DENTAL</t>
  </si>
  <si>
    <t>B200-00060408</t>
  </si>
  <si>
    <t>CARLOS ENRIQUE,ROJAS, ROJAS</t>
  </si>
  <si>
    <t>10:49PM</t>
  </si>
  <si>
    <t>B200-00060409</t>
  </si>
  <si>
    <t>SINDI LIZET,LOPEZ, TORRES</t>
  </si>
  <si>
    <t>10:58PM</t>
  </si>
  <si>
    <t>B200-00060410</t>
  </si>
  <si>
    <t>DORIS ELIZABETH,CASTAÑEDA, PEJERREY</t>
  </si>
  <si>
    <t>11:10PM</t>
  </si>
  <si>
    <t>B200-00060411</t>
  </si>
  <si>
    <t>ZAIDA CECILIA,HEREDIA, PEREYRA</t>
  </si>
  <si>
    <t>11:11PM</t>
  </si>
  <si>
    <t>B200-00060422</t>
  </si>
  <si>
    <t>B200-00060423</t>
  </si>
  <si>
    <t>OLGA DEL MILAGRO RUTH,FENCO, GONZALES</t>
  </si>
  <si>
    <t>B200-00060424</t>
  </si>
  <si>
    <t>MARIA TERESA,LOPEZ, DIEZ</t>
  </si>
  <si>
    <t>HUBERTCANALESLOPEZ</t>
  </si>
  <si>
    <t>CORCHO BLANCO CONT VIVERES</t>
  </si>
  <si>
    <t>B200-00060425</t>
  </si>
  <si>
    <t>LEIDY FIORELA,MONTALVAN, AGUILAR</t>
  </si>
  <si>
    <t>B200-00060426</t>
  </si>
  <si>
    <t>JORGE DAVID,PALACIOS, POZO</t>
  </si>
  <si>
    <t>EXCESO-1 BICI</t>
  </si>
  <si>
    <t>B200-00060427</t>
  </si>
  <si>
    <t>HELLY JUBIKSA,GUINOCHIO, SARANGO</t>
  </si>
  <si>
    <t>CECILIACASTROVELIZ</t>
  </si>
  <si>
    <t>PAQUETE NEGRO PEQUEÑO CONT FOMIS</t>
  </si>
  <si>
    <t>B200-00060428</t>
  </si>
  <si>
    <t>MARCO ANTONIO,JUAREZ, JIMENEZ</t>
  </si>
  <si>
    <t>INGRESO DE TAXIS MES DE MAYO 2023</t>
  </si>
  <si>
    <t>B200-00060429</t>
  </si>
  <si>
    <t>07:08AM</t>
  </si>
  <si>
    <t>B200-00060430</t>
  </si>
  <si>
    <t>B200-00060431</t>
  </si>
  <si>
    <t>07:20AM</t>
  </si>
  <si>
    <t>CAJAS CONT VIVERES</t>
  </si>
  <si>
    <t>B200-00060432</t>
  </si>
  <si>
    <t>NICANOR,DELGADO, VALCAZAR</t>
  </si>
  <si>
    <t>LUZGUERREROTAMARIZ</t>
  </si>
  <si>
    <t>PAQUETE MANILA CONT .BARRA DE CHOCOLATE</t>
  </si>
  <si>
    <t>B200-00060433</t>
  </si>
  <si>
    <t>ALEX,VILLARREAL, HERNANDEZ</t>
  </si>
  <si>
    <t>JOSE DIONELCASTILLOVELASQUEZ</t>
  </si>
  <si>
    <t>B200-00060434</t>
  </si>
  <si>
    <t>B200-00060435</t>
  </si>
  <si>
    <t>ABRAHAM,CAMPOS, VILLALOBOS</t>
  </si>
  <si>
    <t>EVERLOPEZALEJANDRIA</t>
  </si>
  <si>
    <t>SOBRE CONT FRASCOS</t>
  </si>
  <si>
    <t>B200-00060436</t>
  </si>
  <si>
    <t>SEYMI NAVELY,GUERRERO, REYES</t>
  </si>
  <si>
    <t>BOLSA NEGRA CONT POLOS</t>
  </si>
  <si>
    <t>B200-00060437</t>
  </si>
  <si>
    <t>GUISSEL,YGNACIO, LLANOS</t>
  </si>
  <si>
    <t>B200-00060438</t>
  </si>
  <si>
    <t>KARINA,GUEVARA, ZAGAL</t>
  </si>
  <si>
    <t>FLOR ELIZABETH,AEDO, CABEZAS</t>
  </si>
  <si>
    <t>CAJA CINTA FRAGIL CONT ADORNOS DE CERAMICA</t>
  </si>
  <si>
    <t>B200-00060439</t>
  </si>
  <si>
    <t>AMILCAR,TOCTO, CORDOVA</t>
  </si>
  <si>
    <t>ARTIDORO,TOCTO, SAUCE</t>
  </si>
  <si>
    <t>PAQUETE ACUADROS DELESTE CONT ROPA</t>
  </si>
  <si>
    <t>B200-00060440</t>
  </si>
  <si>
    <t>VIVIANA</t>
  </si>
  <si>
    <t>QUIROGA,RAMOS, R</t>
  </si>
  <si>
    <t>KARIMQUIROGARAMOS</t>
  </si>
  <si>
    <t>BOLSA BLANCA RAYAS ROJAS CONT PASTILLAS/VARIOS</t>
  </si>
  <si>
    <t>B200-00060441</t>
  </si>
  <si>
    <t>SEGUNDO,VILCHEZ, DIAZ</t>
  </si>
  <si>
    <t>FREDESBINDACARRANZATORRES</t>
  </si>
  <si>
    <t>09:31AM</t>
  </si>
  <si>
    <t>CAJA CHICA CONT PRODUCTOS DE BELLEZA</t>
  </si>
  <si>
    <t>B200-00060442</t>
  </si>
  <si>
    <t>EDWIN LUIS,BRUNO, CABRERA</t>
  </si>
  <si>
    <t>GIOVANIBRUNOCABRERA</t>
  </si>
  <si>
    <t>B200-00060443</t>
  </si>
  <si>
    <t>LILIANA BEATRIZ,LA, ROSA ZAPATA</t>
  </si>
  <si>
    <t>BRIGGITH ERIKAALCANTARALA ROSA</t>
  </si>
  <si>
    <t>PAQUETITO DE CARTON/PRENDA</t>
  </si>
  <si>
    <t>B200-00060444</t>
  </si>
  <si>
    <t>MIRIAM,ARRASCUE, CASTELLANOS</t>
  </si>
  <si>
    <t>JIMENAARRASCUEAZAÑERO</t>
  </si>
  <si>
    <t>PAQUETE MANILA CONT MAQUILLAJE</t>
  </si>
  <si>
    <t>B200-00060445</t>
  </si>
  <si>
    <t>PROTECTORES DE FIERROS -MALLAS</t>
  </si>
  <si>
    <t>B200-00060446</t>
  </si>
  <si>
    <t>ROBERTO CARLOS,RAMOS, GONZALES</t>
  </si>
  <si>
    <t>JHERICA NOEMI,LLENQUE, JACINTO</t>
  </si>
  <si>
    <t>CAJA PLASTIFICADA CONT MICROHONDAS</t>
  </si>
  <si>
    <t>B200-00060447</t>
  </si>
  <si>
    <t>JENNY SADITH,HERNANDEZ, BAZAN</t>
  </si>
  <si>
    <t>IRWIN,HERNANDEZ, BAZAN</t>
  </si>
  <si>
    <t>TIMBO AZUL /MONDONGO</t>
  </si>
  <si>
    <t>B200-00060448</t>
  </si>
  <si>
    <t>EDWAR YEMMIS,GARCIA, ADRIANZEN</t>
  </si>
  <si>
    <t>LLARETH,TANANTA, GRANDEZ</t>
  </si>
  <si>
    <t>SOBRE CONT PLACA</t>
  </si>
  <si>
    <t>B200-00060449</t>
  </si>
  <si>
    <t>KATTERINE,CESPEDES, SALAZAR</t>
  </si>
  <si>
    <t>LIZCORREAJIBAJA</t>
  </si>
  <si>
    <t>TAPERCITO CONT PROTESIS DENTAL</t>
  </si>
  <si>
    <t>B200-00060450</t>
  </si>
  <si>
    <t>ESTELA ROSA,VALLEJOS, CUEVA</t>
  </si>
  <si>
    <t>BERMANVALLEJOSCUEVA</t>
  </si>
  <si>
    <t>CAJA LA PATRONA CONT VIVERES</t>
  </si>
  <si>
    <t>B200-00060451</t>
  </si>
  <si>
    <t>SOBRECITO /PLANTILLAS</t>
  </si>
  <si>
    <t>B200-00060452</t>
  </si>
  <si>
    <t>BOLSA NEGRA CONT VESTIDOS</t>
  </si>
  <si>
    <t>B200-00060453</t>
  </si>
  <si>
    <t>ROSA,CAPUÑAY, CUSTODIO</t>
  </si>
  <si>
    <t>CARLOSCAPUÑAYCUSTODIO</t>
  </si>
  <si>
    <t>PAQUETE NEGRO CONT GALLETAS</t>
  </si>
  <si>
    <t>B200-00060454</t>
  </si>
  <si>
    <t>RENZO JOSE,PORTUGAL, SERVAN</t>
  </si>
  <si>
    <t>OMAR MANUEL,BENITES, SERNAQUE</t>
  </si>
  <si>
    <t>SOBRECITO/LLAVE</t>
  </si>
  <si>
    <t>B200-00060455</t>
  </si>
  <si>
    <t>ROXANA MADELEYNE,SILVA, SUYON DE OCHOA</t>
  </si>
  <si>
    <t>MAXIMO,SERNAQUE, MENDOZA</t>
  </si>
  <si>
    <t>BOLSA NEGRA /ROPA</t>
  </si>
  <si>
    <t>ROLLO /GIGANTOGRAFIA</t>
  </si>
  <si>
    <t>B200-00060456</t>
  </si>
  <si>
    <t>MARIA MAGDALENA,RODRIGUEZ, CANGO</t>
  </si>
  <si>
    <t>SARAENCISOBUSTAMANTE</t>
  </si>
  <si>
    <t>B200-00060457</t>
  </si>
  <si>
    <t>DINACORREAVILELA</t>
  </si>
  <si>
    <t>CAJA SODA CONT MEDICINA</t>
  </si>
  <si>
    <t>B200-00060458</t>
  </si>
  <si>
    <t>DEXY ELIZABETH,GALAN, CHAPOÑAN</t>
  </si>
  <si>
    <t>MARIA ANGELICA,FIESTAS, PAZO</t>
  </si>
  <si>
    <t>B200-00060459</t>
  </si>
  <si>
    <t>JOSE,SALAZAR, ÑIQUEN</t>
  </si>
  <si>
    <t>LLERWINQUILOPINGUS</t>
  </si>
  <si>
    <t>BOLSITA NEGRA/PRENDA</t>
  </si>
  <si>
    <t>B200-00060460</t>
  </si>
  <si>
    <t>HUANCAS,JIMENEZ, HIPOLITO</t>
  </si>
  <si>
    <t>ESTERFILIA,JIMENEZ, MONDRAGON</t>
  </si>
  <si>
    <t>CAJA CONT MOLADORA</t>
  </si>
  <si>
    <t>B200-00060461</t>
  </si>
  <si>
    <t>KEVIN BRANDON,LÓPEZ, CARNERO</t>
  </si>
  <si>
    <t>MARIELACHIROQUEVILCHEZ</t>
  </si>
  <si>
    <t>CAJA CONT ZAPATILLAS Y ROPA</t>
  </si>
  <si>
    <t>B200-00060462</t>
  </si>
  <si>
    <t>LUIS OMAR,CUMPA, SALES</t>
  </si>
  <si>
    <t>MARIA ANGELICAONOFREMAICELO</t>
  </si>
  <si>
    <t>BOLSITA MORADA DE CORAZONES/MEDICINAS</t>
  </si>
  <si>
    <t>B200-00060463</t>
  </si>
  <si>
    <t>CAJAS CONT PRODUCTO NATU</t>
  </si>
  <si>
    <t>B200-00060464</t>
  </si>
  <si>
    <t>EDY JACKELINY,GARCIA, CORDOVA</t>
  </si>
  <si>
    <t>MARIARISCORAMOS</t>
  </si>
  <si>
    <t>PAQUETE BLANCO CONT ZAPATOS</t>
  </si>
  <si>
    <t>B200-00060465</t>
  </si>
  <si>
    <t>MANUELGARCIACORDOVA</t>
  </si>
  <si>
    <t>B200-00060466</t>
  </si>
  <si>
    <t>B200-00060467</t>
  </si>
  <si>
    <t>SERGIO ALONSO,SANDOVAL, GUTIERREZ</t>
  </si>
  <si>
    <t>LEANDROSANDOVALGUTIERREZ</t>
  </si>
  <si>
    <t>CAJA PLANA CONT LAPTOP</t>
  </si>
  <si>
    <t>B200-00060468</t>
  </si>
  <si>
    <t>EMERITA,RACHO, PINEDO</t>
  </si>
  <si>
    <t>RAFAEL,CUEVA, VASQUEZ</t>
  </si>
  <si>
    <t>CAJA SODA CONT DULCES</t>
  </si>
  <si>
    <t>B200-00060469</t>
  </si>
  <si>
    <t>B200-00060470</t>
  </si>
  <si>
    <t>PABLO,FLORES, LOAYSA</t>
  </si>
  <si>
    <t>CAJA CINTA ROJA CONT PRODUCT VETERINARIO</t>
  </si>
  <si>
    <t>B200-00060471</t>
  </si>
  <si>
    <t>JULIA,BAZAN, PERALES</t>
  </si>
  <si>
    <t>CYNTHIABAZANMENDOZA</t>
  </si>
  <si>
    <t>B200-00060472</t>
  </si>
  <si>
    <t>ANDRES YOEL,TRONCOS, RIVERA</t>
  </si>
  <si>
    <t>JOSE BRUCE,CASTRO, ZAPATA</t>
  </si>
  <si>
    <t>PAQUETITO BLANCO /ARETES</t>
  </si>
  <si>
    <t>B200-00060473</t>
  </si>
  <si>
    <t>PAQUETE REJAS</t>
  </si>
  <si>
    <t>B200-00060474</t>
  </si>
  <si>
    <t>JUAN VALENTINORTIZVILLEGAS</t>
  </si>
  <si>
    <t>PAQTE AMARILLO/FOLLETOS</t>
  </si>
  <si>
    <t>B200-00060475</t>
  </si>
  <si>
    <t>FRANKLIN FRANCISCO,RIVERA, MAZA</t>
  </si>
  <si>
    <t>PAQTITO BEIGE/PASTILLAS</t>
  </si>
  <si>
    <t>B200-00060476</t>
  </si>
  <si>
    <t>ALEX ELLWIN WITTER,CASTILLO, CRUZ</t>
  </si>
  <si>
    <t>ESCIPIONZAPATACASTILLO</t>
  </si>
  <si>
    <t>CAJITA FORRADA CON PERIODICO//REPUESTO</t>
  </si>
  <si>
    <t>ALEX,CASTILLO, CRUZ</t>
  </si>
  <si>
    <t>B200-00060477</t>
  </si>
  <si>
    <t>OCTAVIO,CABREJOS, FLORES</t>
  </si>
  <si>
    <t>GUIDO,MOROCHO, VILLAVICENCIO</t>
  </si>
  <si>
    <t>PAQTITO VERDE/REPUESTO</t>
  </si>
  <si>
    <t>B200-00060478</t>
  </si>
  <si>
    <t>SEGUNDO ADELINO,DAVILA, LLANOS</t>
  </si>
  <si>
    <t>ENOC,ATO, ROQUE</t>
  </si>
  <si>
    <t>B200-00060479</t>
  </si>
  <si>
    <t>RONAL,MALCA, MONSALVE</t>
  </si>
  <si>
    <t>RAUL WALTER,ARAUJO, CORONADO</t>
  </si>
  <si>
    <t>ATADO*3CAJITA/FOQUITO PARA AUTO</t>
  </si>
  <si>
    <t>B200-00060480</t>
  </si>
  <si>
    <t>CAJITA NEGRA CONT. ACCESORIOS PARA CELULARES</t>
  </si>
  <si>
    <t>B200-00060481</t>
  </si>
  <si>
    <t>DORIS,CRIOLLO, LLACSAHUANGA</t>
  </si>
  <si>
    <t>SACO AZUL S/BV 1201</t>
  </si>
  <si>
    <t>SACO AMARILLO S/BV 1201</t>
  </si>
  <si>
    <t>B200-00060482</t>
  </si>
  <si>
    <t>RUIZ,RAMIREZ, KARINA</t>
  </si>
  <si>
    <t>FARDO NEGR S/BV 1202</t>
  </si>
  <si>
    <t>B200-00060483</t>
  </si>
  <si>
    <t>GUSTAVO,ALBUJAR, SANTA CRUZ</t>
  </si>
  <si>
    <t>JACQUELINE MICHELLEPEREZVELASQUEZ</t>
  </si>
  <si>
    <t>B200-00060484</t>
  </si>
  <si>
    <t>PEDRO,NAQUICHE, YAMUNAQUE</t>
  </si>
  <si>
    <t>MARIA CRISTINA,SERQUEN, ARRASCO</t>
  </si>
  <si>
    <t>SACO CONT. ARROZ</t>
  </si>
  <si>
    <t>B200-00060485</t>
  </si>
  <si>
    <t>JESUS GIAN PIERRE,CORDOVA, MILLONES</t>
  </si>
  <si>
    <t>ANSELMOBUSTAMANTEVASQUEZ</t>
  </si>
  <si>
    <t>CAJA CONT. ELECTROLIGH</t>
  </si>
  <si>
    <t>B200-00060486</t>
  </si>
  <si>
    <t>EDGAR,CAMACHO, TORRES</t>
  </si>
  <si>
    <t>JUANPINTADOPAZ</t>
  </si>
  <si>
    <t>PAQTITO NEGRO/TERMOMETRO DIGITAL</t>
  </si>
  <si>
    <t>B200-00060487</t>
  </si>
  <si>
    <t>DIANE LUCILA,DIEZ, TORRES</t>
  </si>
  <si>
    <t>JOSESALAZARROJAS</t>
  </si>
  <si>
    <t>B200-00060488</t>
  </si>
  <si>
    <t>OSCAR SEVERO,PORRO, PORTERO</t>
  </si>
  <si>
    <t>GINO GIANCARLO,MARTINEZ, ZAPATA</t>
  </si>
  <si>
    <t>B200-00060489</t>
  </si>
  <si>
    <t>ALEJADNRO ORLANDO,LOPEZ, GUEVARA</t>
  </si>
  <si>
    <t>MARCO ANTONIO,LOPEZ, GUEVARA</t>
  </si>
  <si>
    <t>PAQTE AMARILLO MEDIANO/ROPA</t>
  </si>
  <si>
    <t>B200-00060490</t>
  </si>
  <si>
    <t>MARIA ANGELICA,AZABACHE, BERNAL</t>
  </si>
  <si>
    <t>JUANITANAVARROSOPLIN</t>
  </si>
  <si>
    <t>B200-00060491</t>
  </si>
  <si>
    <t>TERESA,DIAZ, CHAPOÑAN</t>
  </si>
  <si>
    <t>JOHANA RAYSA TSU,VALENCIA, DIAZ</t>
  </si>
  <si>
    <t>CAJA CONT. ROPA Y ZAPATILLAS</t>
  </si>
  <si>
    <t>B200-00060493</t>
  </si>
  <si>
    <t>JAQUILINE,DIAZ, VILLALOBOS</t>
  </si>
  <si>
    <t>HUGO GILBERTOPITARUIZ</t>
  </si>
  <si>
    <t>PAQTE DE CARTON/REPUESTO</t>
  </si>
  <si>
    <t>B200-00060494</t>
  </si>
  <si>
    <t>KARINA LISSET,TÁVARA, GÁRATE</t>
  </si>
  <si>
    <t>SARA MARIBELTAVARAGARATE</t>
  </si>
  <si>
    <t>SOBRECITO BLANCO/PULSERITA</t>
  </si>
  <si>
    <t>B200-00060495</t>
  </si>
  <si>
    <t>EDWIN IVAN,TORRES, FLORES</t>
  </si>
  <si>
    <t>JORDANCHINCHAYJAIME</t>
  </si>
  <si>
    <t>PAQTE GRANDE/PIÑATA DE CARTON FORRADO CON PAPEL</t>
  </si>
  <si>
    <t>B200-00060496</t>
  </si>
  <si>
    <t>CARLOS ENRIQUE,VELASQUEZ, ALDAZ</t>
  </si>
  <si>
    <t>MANUELVELASQUEZJAIMES</t>
  </si>
  <si>
    <t>B200-00060497</t>
  </si>
  <si>
    <t>B200-00060498</t>
  </si>
  <si>
    <t>LEONIDAS,PUERTA, BURGOS</t>
  </si>
  <si>
    <t>MARINA EUGENIA,BURGOS, SALAZAR</t>
  </si>
  <si>
    <t>CAJA CONT AJI CEREZO</t>
  </si>
  <si>
    <t>B200-00060499</t>
  </si>
  <si>
    <t>LILIA,BALLONA, DEL MIO</t>
  </si>
  <si>
    <t>GARY STEVEN,MIO, BALLONA</t>
  </si>
  <si>
    <t>CAJA EN BOLSA BLANCA/PROD. PANADERIA</t>
  </si>
  <si>
    <t>B200-00060500</t>
  </si>
  <si>
    <t>JUAN,HURTADO, DIAZ</t>
  </si>
  <si>
    <t>CLODOMIROHURTADODIAZ</t>
  </si>
  <si>
    <t>CAJA /TAMALES</t>
  </si>
  <si>
    <t>B200-00060501</t>
  </si>
  <si>
    <t>ROSANA ALY,MONJA, ADRIANZEN</t>
  </si>
  <si>
    <t>GIANVASQUEZADRIANZEN</t>
  </si>
  <si>
    <t>PAQTE ROJO/GIGANTOGRAFIA Y DULCES</t>
  </si>
  <si>
    <t>B200-00060502</t>
  </si>
  <si>
    <t>MARCO ANTONIO,CALLE, FUENTES</t>
  </si>
  <si>
    <t>HELI ENRIQUE,CALLE, SANCHEZ</t>
  </si>
  <si>
    <t>SOBRE MNAILA/PASTILLAS</t>
  </si>
  <si>
    <t>B200-00060503</t>
  </si>
  <si>
    <t>LUCILA,IBAÑEZ, YAJAHUANCA</t>
  </si>
  <si>
    <t>JOSE ROGELIO,BALLESTEROS, CULCAS</t>
  </si>
  <si>
    <t>CAJITA/PLANCHA DE FIERRO</t>
  </si>
  <si>
    <t>B200-00060504</t>
  </si>
  <si>
    <t>NILSON LARRY,BARRANTES, SANDOVAL</t>
  </si>
  <si>
    <t>LEISLYMENDOZABARRANTES</t>
  </si>
  <si>
    <t>PAQTITO ROJO/SOBRES</t>
  </si>
  <si>
    <t>B200-00060506</t>
  </si>
  <si>
    <t>HERNAN,ORTIZ, PERALTA</t>
  </si>
  <si>
    <t>BRENILDA,BERNAL, OCUPA</t>
  </si>
  <si>
    <t>CAJA PLANA NEGRA/ROPA</t>
  </si>
  <si>
    <t>B200-00060507</t>
  </si>
  <si>
    <t>ROYBER,MUÑOZ, QUISPE</t>
  </si>
  <si>
    <t>OLANDO PERCY,ZAPATA, PEÑA</t>
  </si>
  <si>
    <t>PAQTE BLANCO/SOGA</t>
  </si>
  <si>
    <t>B200-00060508</t>
  </si>
  <si>
    <t>ERSON YAHIR,MONTALVO, JULCA</t>
  </si>
  <si>
    <t>DANTE PASTOR,ASCORBE, ARROYO</t>
  </si>
  <si>
    <t>CAJA CONT. TARJETA PARA TELEVISOR</t>
  </si>
  <si>
    <t>B200-00060509</t>
  </si>
  <si>
    <t>GLADYS,CORTEZ, PARRILLA</t>
  </si>
  <si>
    <t>JOSE GILBERTOZAPATAGALLEGOS</t>
  </si>
  <si>
    <t>BOLSA NEGRA/TELAS</t>
  </si>
  <si>
    <t>B200-00060510</t>
  </si>
  <si>
    <t>CAMPOS,SALAZAR, KARLA</t>
  </si>
  <si>
    <t>CYNTHIA VANESSA,CAMPOS, SALAZAR</t>
  </si>
  <si>
    <t>CAJA PLASTIFICADA/ZAPATOS</t>
  </si>
  <si>
    <t>KARLA HELENA,CAMPOS, SALAZAR</t>
  </si>
  <si>
    <t>B200-00060511</t>
  </si>
  <si>
    <t>FIORELA ELIZABETH,TIMANA, NIMA</t>
  </si>
  <si>
    <t>LUZ VERONIKA,TIMANA, NIMA</t>
  </si>
  <si>
    <t>SAQUITO CONT. ARROZ Y AZUCAR</t>
  </si>
  <si>
    <t>B200-00060512</t>
  </si>
  <si>
    <t>ROBERTO ANDRES,PINEDA, SAMPEN</t>
  </si>
  <si>
    <t>SAMUEL MOISESPINEDAMENESES</t>
  </si>
  <si>
    <t>MALETA NEGRA CONT ROPA</t>
  </si>
  <si>
    <t>B200-00060513</t>
  </si>
  <si>
    <t>NARKYS,LABASTIDAS, JIMENEZ</t>
  </si>
  <si>
    <t>DEIVISOJEDAPEÑALOZA</t>
  </si>
  <si>
    <t>TAPER PEQUEÑO/TORTA</t>
  </si>
  <si>
    <t>B200-00060514</t>
  </si>
  <si>
    <t>JOSE LUIS,GALLEGOS, CUEVA</t>
  </si>
  <si>
    <t>CECILIA,GALLEGOS, MENDOZA</t>
  </si>
  <si>
    <t>CAJITA/CARGADOR DE CELULAR Y PARA LAPTOP</t>
  </si>
  <si>
    <t>B200-00060515</t>
  </si>
  <si>
    <t>TANIA MAGALLI,PEREZ, ANGULO</t>
  </si>
  <si>
    <t>TANIA FERNANDA,SALCEDO, PEREZ</t>
  </si>
  <si>
    <t>BOLSA DE PAPEL/PANTALON Y BALERINAS</t>
  </si>
  <si>
    <t>B200-00060516</t>
  </si>
  <si>
    <t>FLOR GUMERCINDA,BARCO, CORDOVA</t>
  </si>
  <si>
    <t>ARACELYBARCOCORDOVA</t>
  </si>
  <si>
    <t>CAJITA BLANCA/CREMITAS</t>
  </si>
  <si>
    <t>B200-00060517</t>
  </si>
  <si>
    <t>LUIS MANUEL,QUIROZ, NEVADO</t>
  </si>
  <si>
    <t>LUISCORDOVAOROZCO</t>
  </si>
  <si>
    <t>CAJA /TROFEO</t>
  </si>
  <si>
    <t>B200-00060518</t>
  </si>
  <si>
    <t>VICTOR,FERNANDEZ, CARDOZO</t>
  </si>
  <si>
    <t>OSCAR,VEGA, CHAVEZ</t>
  </si>
  <si>
    <t>PAQTES LARGOS/BANNER</t>
  </si>
  <si>
    <t>B200-00060519</t>
  </si>
  <si>
    <t>ASUNTA,SANTILLAN, MEZA</t>
  </si>
  <si>
    <t>PAQTELARGO/BANNER</t>
  </si>
  <si>
    <t>B200-00060520</t>
  </si>
  <si>
    <t>CAJA /FLORES</t>
  </si>
  <si>
    <t>B200-00060521</t>
  </si>
  <si>
    <t>HERLINDA,VELASQUEZ, CRUZ</t>
  </si>
  <si>
    <t>EDILSERCORDOVACRUZ</t>
  </si>
  <si>
    <t>CORCHITO BLANCO/INSULINA</t>
  </si>
  <si>
    <t>B200-00060522</t>
  </si>
  <si>
    <t>B200-00060523</t>
  </si>
  <si>
    <t>JULIO,CARDENAS, TORRES</t>
  </si>
  <si>
    <t>ANA CECILIACABANILLASRUIZ</t>
  </si>
  <si>
    <t>B200-00060524</t>
  </si>
  <si>
    <t>GARI,DEZA, UBILLUS</t>
  </si>
  <si>
    <t>BENIGNO,MEZA, CUMBAY</t>
  </si>
  <si>
    <t>SOBRE MANILA/PLACA</t>
  </si>
  <si>
    <t>B200-00060525</t>
  </si>
  <si>
    <t>MILTONMEDINAAGUILAR</t>
  </si>
  <si>
    <t>PAQTE MANILA/JARABE</t>
  </si>
  <si>
    <t>B200-00060526</t>
  </si>
  <si>
    <t>LUZ ALEXANDRA DEL SOCORRO,ALEJOS, DELGADO</t>
  </si>
  <si>
    <t>JHONNYLLAMOSAQUIROZ</t>
  </si>
  <si>
    <t>CAJITA BEIGE/PROD</t>
  </si>
  <si>
    <t>PAQTE CARTON CONT. CUADRO</t>
  </si>
  <si>
    <t>B200-00060527</t>
  </si>
  <si>
    <t>MARTIN ARTURO,MILLONES, RODRIGUEZ</t>
  </si>
  <si>
    <t>CAJA CONT. ACCESORIOS PARA GALLOS</t>
  </si>
  <si>
    <t>B200-00060529</t>
  </si>
  <si>
    <t>B200-00060530</t>
  </si>
  <si>
    <t>LUIS,SALAZAR, BUSTAMANTE</t>
  </si>
  <si>
    <t>PAQTE NEGRO COTN. ACCESORIOS DE CELULAR</t>
  </si>
  <si>
    <t>B200-00060531</t>
  </si>
  <si>
    <t>CAJITANEGRA/LUNAS PARA LENTES</t>
  </si>
  <si>
    <t>B200-00060532</t>
  </si>
  <si>
    <t>RAULLOPEZSANDOVAL</t>
  </si>
  <si>
    <t>B200-00060533</t>
  </si>
  <si>
    <t>JHONATHAN,CORONEL, AYALA</t>
  </si>
  <si>
    <t>JIMENA DEL SOCORROCORDOVADOMINGUEZ</t>
  </si>
  <si>
    <t>B200-00060534</t>
  </si>
  <si>
    <t>NOEMI,ESTRADA, MARCHAN</t>
  </si>
  <si>
    <t>ERIKA,FARIAS, GUTIERREZ</t>
  </si>
  <si>
    <t>CAJA GRANDE SF 001-31529</t>
  </si>
  <si>
    <t>B200-00060535</t>
  </si>
  <si>
    <t>TAPERCITO /MATERIAL DENTAL</t>
  </si>
  <si>
    <t>B200-00060536</t>
  </si>
  <si>
    <t>ELVIAGALLARDOLLANOS</t>
  </si>
  <si>
    <t>CAJITA BLANCA/MATERIAL DENTAL</t>
  </si>
  <si>
    <t>B200-00060539</t>
  </si>
  <si>
    <t>B200-00060540</t>
  </si>
  <si>
    <t>DAVID VICTOR,RAMOS, PANAIFO</t>
  </si>
  <si>
    <t>HUGO ROGERQUEREVALUALVAREZ</t>
  </si>
  <si>
    <t>B200-00060541</t>
  </si>
  <si>
    <t>JOSÉ ENRIQUE,FERNÁNDEZ, RÁZURI</t>
  </si>
  <si>
    <t>JUAN JOSE,CRUZADO, NUÑEZ</t>
  </si>
  <si>
    <t>PAQTE NEGRO/ARCHIVADOR</t>
  </si>
  <si>
    <t>B200-00060543</t>
  </si>
  <si>
    <t>LUCIA,JIMENEZ, MOROCHO</t>
  </si>
  <si>
    <t>PAQTE BLANCO/DOC.</t>
  </si>
  <si>
    <t>B200-00060558</t>
  </si>
  <si>
    <t>B200-00060559</t>
  </si>
  <si>
    <t>B200-00060560</t>
  </si>
  <si>
    <t>FELICITAANCAJIMACHANDUVI</t>
  </si>
  <si>
    <t>B200-00060561</t>
  </si>
  <si>
    <t>CLARASARANGONAVARRO</t>
  </si>
  <si>
    <t>06:30AM</t>
  </si>
  <si>
    <t>B200-00060562</t>
  </si>
  <si>
    <t>ALEXCASASPISFIL</t>
  </si>
  <si>
    <t>B200-00060563</t>
  </si>
  <si>
    <t>EXCESO-3 CAJAS</t>
  </si>
  <si>
    <t>B200-00060564</t>
  </si>
  <si>
    <t>EBER JOEL,CHUNGA, ESCURRA</t>
  </si>
  <si>
    <t>BENJAMIN FRANKLIN,.AVILA, ESPINOZA</t>
  </si>
  <si>
    <t>SACO CONT BOLSAS DE TELA</t>
  </si>
  <si>
    <t>B200-00060565</t>
  </si>
  <si>
    <t>JULIO CESARPINGOVILCHEZ</t>
  </si>
  <si>
    <t>B200-00060566</t>
  </si>
  <si>
    <t>GLADYS,CALDERON, ANTON</t>
  </si>
  <si>
    <t>GISELACALDERONANTON</t>
  </si>
  <si>
    <t>07:10AM</t>
  </si>
  <si>
    <t>B200-00060567</t>
  </si>
  <si>
    <t>LISEIDY DANET,SEGUNDO, DAVILA</t>
  </si>
  <si>
    <t>EDISA ELIZABETH,SEGUNDO, DAVILA</t>
  </si>
  <si>
    <t>CAJA SODA GN CONT FRUTAS Y CATALAGOS</t>
  </si>
  <si>
    <t>B200-00060568</t>
  </si>
  <si>
    <t>07:43AM</t>
  </si>
  <si>
    <t>BOLSA NEGRA CONT ROPA</t>
  </si>
  <si>
    <t>B200-00060569</t>
  </si>
  <si>
    <t>EXCESO-3 CUBETAS</t>
  </si>
  <si>
    <t>B200-00060570</t>
  </si>
  <si>
    <t>MIGUEL,SULLON, DURAND</t>
  </si>
  <si>
    <t>B200-00060571</t>
  </si>
  <si>
    <t>LUCILA,MEGO, RODRIGUEZ</t>
  </si>
  <si>
    <t>EXCESO-4 SACOS</t>
  </si>
  <si>
    <t>B200-00060572</t>
  </si>
  <si>
    <t>OSCAR EDUARDO,MECHAN, CABRERA</t>
  </si>
  <si>
    <t>DIEGO FERNANDO,CAMPOS, LLONTOP</t>
  </si>
  <si>
    <t>B200-00060573</t>
  </si>
  <si>
    <t>JORGE LUIS,VASQUEZ, FARRO</t>
  </si>
  <si>
    <t>EXCESO-ZAPATOS</t>
  </si>
  <si>
    <t>B200-00060574</t>
  </si>
  <si>
    <t>DAYHANA,ALDANA, MADRID</t>
  </si>
  <si>
    <t>ANGIEALDANAMADRID</t>
  </si>
  <si>
    <t>08:46AM</t>
  </si>
  <si>
    <t>SOBRE CONT PASTILLAS</t>
  </si>
  <si>
    <t>B200-00060575</t>
  </si>
  <si>
    <t>LESLY EDITH,ROMERO, AYALA</t>
  </si>
  <si>
    <t>GREYDI YANINAADRIANZENCORDOVA</t>
  </si>
  <si>
    <t>B200-00060576</t>
  </si>
  <si>
    <t>PATRICIA LISBETHFRIASSILVA</t>
  </si>
  <si>
    <t>CAJA ROJA+BLANCA /MODULOS</t>
  </si>
  <si>
    <t>B200-00060577</t>
  </si>
  <si>
    <t>CECILIA,EFFIO, GALVEZ</t>
  </si>
  <si>
    <t>MARIA FERNANDA MICAELA,ROMERO, VIDAL</t>
  </si>
  <si>
    <t>PAQUETE VERDE CONT GREMAS</t>
  </si>
  <si>
    <t>B200-00060578</t>
  </si>
  <si>
    <t>CAJA CHICA /ALIMENTOS-</t>
  </si>
  <si>
    <t>B200-00060579</t>
  </si>
  <si>
    <t>GEINER,MUÑOZ, REGALADO</t>
  </si>
  <si>
    <t>MIRIAMGONZALESMECHAN</t>
  </si>
  <si>
    <t>TIMBO AZUL/QUESO</t>
  </si>
  <si>
    <t>B200-00060580</t>
  </si>
  <si>
    <t>PERCY POMPEYO,URBINA, SOLORZANO</t>
  </si>
  <si>
    <t>DORIS,PAREDES, CUNAIQUE</t>
  </si>
  <si>
    <t>B200-00060581</t>
  </si>
  <si>
    <t>B200-00060582</t>
  </si>
  <si>
    <t>MARIA ENA,GONZALES, FERNANDEZ</t>
  </si>
  <si>
    <t>JOHN,SAMILLAN, REQUE</t>
  </si>
  <si>
    <t>B200-00060583</t>
  </si>
  <si>
    <t>JAVIER,PUICON, P</t>
  </si>
  <si>
    <t>JAVIER,PAICONCIAL, CHEPE</t>
  </si>
  <si>
    <t>PAQUETE BLANCO PITA ROJA/ROPA</t>
  </si>
  <si>
    <t>B200-00060584</t>
  </si>
  <si>
    <t>ARMANDO CELSO,ARMAS, CHUICA</t>
  </si>
  <si>
    <t>JOSE SIMEONROJASCORRALES</t>
  </si>
  <si>
    <t>B200-00060585</t>
  </si>
  <si>
    <t>EDER SERGEY,MONTENEGRO, SEMINARIO</t>
  </si>
  <si>
    <t>ANDRÉS HOMERO,LLANOS, SÁNCHEZ</t>
  </si>
  <si>
    <t>B200-00060586</t>
  </si>
  <si>
    <t>ROSA ENRIQUETA,OTINIANO, ROMERO</t>
  </si>
  <si>
    <t>CESARGUZMANMORENO</t>
  </si>
  <si>
    <t>CAJA CONT MATERIAL DE ESCRITORIO</t>
  </si>
  <si>
    <t>B200-00060587</t>
  </si>
  <si>
    <t>CESAR,MONTENEGRO, TELLO</t>
  </si>
  <si>
    <t>CARMEN ROSAMAZARUMICHE</t>
  </si>
  <si>
    <t>B200-00060588</t>
  </si>
  <si>
    <t>CAJA CONT DESINFECTANTE</t>
  </si>
  <si>
    <t>B200-00060589</t>
  </si>
  <si>
    <t>LUZ DAYSI,GARCIA, RUIZ</t>
  </si>
  <si>
    <t>WILLY,DAVILA, MEJIA</t>
  </si>
  <si>
    <t>B200-00060590</t>
  </si>
  <si>
    <t>ROSADO,VIVANCO, MIGUEL</t>
  </si>
  <si>
    <t>JOSE MARTINZAPATAORTEGA</t>
  </si>
  <si>
    <t>SACO ROJO RAYADO CONT ROPA USADA</t>
  </si>
  <si>
    <t>B200-00060591</t>
  </si>
  <si>
    <t>YHONNY ISIDRO,ZUÑIGA, CASTILLO</t>
  </si>
  <si>
    <t>MALETA NEGRA CONT HERRAMIENTAS</t>
  </si>
  <si>
    <t>BALDE CONT HERRAMIENTAS</t>
  </si>
  <si>
    <t>B200-00060592</t>
  </si>
  <si>
    <t>EDUARDO FRANCISCO,HUAMAN, QUINTANA</t>
  </si>
  <si>
    <t>MAGALY DEL CARMEN,MEDINA, LOPEZ</t>
  </si>
  <si>
    <t>B200-00060593</t>
  </si>
  <si>
    <t>INGRID JUDITH,HUMBO, LIBIA</t>
  </si>
  <si>
    <t>Cristhian Bladimir,VEGA, GARCIA</t>
  </si>
  <si>
    <t>B200-00060594</t>
  </si>
  <si>
    <t>DICLA,ABAD, GUZMAN</t>
  </si>
  <si>
    <t>ELSY,ABAD, GUZMAN</t>
  </si>
  <si>
    <t>PAQUETE CONT LATAS DE EGO</t>
  </si>
  <si>
    <t>B200-00060595</t>
  </si>
  <si>
    <t>SOBRE ECORAY AZUL+BLANCO/DCTOS</t>
  </si>
  <si>
    <t>B200-00060596</t>
  </si>
  <si>
    <t>JUAN,VELASQUEZ, CORREA</t>
  </si>
  <si>
    <t>HEYNERHORNANUÑEZ</t>
  </si>
  <si>
    <t>CAJA CONT JUGUETES</t>
  </si>
  <si>
    <t>B200-00060597</t>
  </si>
  <si>
    <t>JORGE EDUARDO,LEON, ERQUIAGA</t>
  </si>
  <si>
    <t>CARLOS MIGUELSILVALEON</t>
  </si>
  <si>
    <t>BOLSA CINTA VERDE CONT ROPA</t>
  </si>
  <si>
    <t>B200-00060598</t>
  </si>
  <si>
    <t>DEYSI YANETH,CARCAMO, PERALTA</t>
  </si>
  <si>
    <t>DIDNA,SANTOS, RODRIGUEZ</t>
  </si>
  <si>
    <t>CAJA CHICA RPTOS</t>
  </si>
  <si>
    <t>B200-00060599</t>
  </si>
  <si>
    <t>JAVIER,BARRIOS, DE LA CRUZ</t>
  </si>
  <si>
    <t>JONNHY OMAR,SAAVEDRA, SALAZAR</t>
  </si>
  <si>
    <t>PAQUETE AZUL REDONDO/ESPUELAS</t>
  </si>
  <si>
    <t>B200-00060600</t>
  </si>
  <si>
    <t>BLANCA,REQUE, DE NUNTON</t>
  </si>
  <si>
    <t>HEXER JESUSNUNTONREQUE</t>
  </si>
  <si>
    <t>TUBO DE CARTON CONT BINIL</t>
  </si>
  <si>
    <t>B200-00060601</t>
  </si>
  <si>
    <t>FREDESVINDO,GALVEZ, NUÑEZ</t>
  </si>
  <si>
    <t>FIOLRENTERIAROMERO</t>
  </si>
  <si>
    <t>BARA FORRADA DE BLANCO/PLUMILLA</t>
  </si>
  <si>
    <t>B200-00060602</t>
  </si>
  <si>
    <t>CARMEN ISABEL,CABEZAS, MONTENEGRO</t>
  </si>
  <si>
    <t>PAQUETE ROJO NIKE CONT ACCESORIO PARA NOVIA</t>
  </si>
  <si>
    <t>B200-00060603</t>
  </si>
  <si>
    <t>JOSE HILARION,CHUNGA, LOPEZ</t>
  </si>
  <si>
    <t>EXCESO-1 CAMA+2 BOLSAS</t>
  </si>
  <si>
    <t>B200-00060604</t>
  </si>
  <si>
    <t>JANNY,BECERRA, CUSMA</t>
  </si>
  <si>
    <t>MANUELGONZALESDE LA CRUZ</t>
  </si>
  <si>
    <t>B200-00060605</t>
  </si>
  <si>
    <t>ROGERLY,MONTALVO, MANAYALLE</t>
  </si>
  <si>
    <t>FILEMON,MARTINEZ, VENTURA</t>
  </si>
  <si>
    <t>FIERRO /BARRETA</t>
  </si>
  <si>
    <t>B200-00060606</t>
  </si>
  <si>
    <t>DAVILA,ZEVALLOS, CHRISTIAN</t>
  </si>
  <si>
    <t>JHONY,SANDOVAL, CHUPILLON</t>
  </si>
  <si>
    <t>CAJA CONT ARTICULOS DE LIMPIEZA</t>
  </si>
  <si>
    <t>B200-00060607</t>
  </si>
  <si>
    <t>ROSA CONSUELO,LLANOS, VALCAZAR</t>
  </si>
  <si>
    <t>MERLYMEDINALLANOS</t>
  </si>
  <si>
    <t>CAJA CHICA OLYMPIKUS CONT GRANOLA</t>
  </si>
  <si>
    <t>B200-00060608</t>
  </si>
  <si>
    <t>JOSE ALAN,PEREZ, LOZANO</t>
  </si>
  <si>
    <t>MIGUEL ANGEL,FERNANDEZ, RAMIREZ</t>
  </si>
  <si>
    <t>CAJA BLANCA BIOMONT CONT PLASTICOS</t>
  </si>
  <si>
    <t>B200-00060609</t>
  </si>
  <si>
    <t>ANDY,TANTALEAN, CABRALES</t>
  </si>
  <si>
    <t>SECCIMO,FLORES, CORO</t>
  </si>
  <si>
    <t>PAQUETE EN CARTON PLANO CONT FOTOS</t>
  </si>
  <si>
    <t>B200-00060610</t>
  </si>
  <si>
    <t>JOSE LUIS,RABANAL, ROMERO</t>
  </si>
  <si>
    <t>EDUARDO,ZEVALLOS, ATOCHE</t>
  </si>
  <si>
    <t>PAQUETE BEIG CONT TAPA</t>
  </si>
  <si>
    <t>B200-00060611</t>
  </si>
  <si>
    <t>LIDIA ROSA,PANTOJA, BARBOZA</t>
  </si>
  <si>
    <t>ANELY KATHERINEQUEPUYPANTOJA</t>
  </si>
  <si>
    <t>CAJA DONOFRIO CONT BOCADITOS</t>
  </si>
  <si>
    <t>B200-00060612</t>
  </si>
  <si>
    <t>LESLIE EUDELIA,MOSCOL, CHIRINOS</t>
  </si>
  <si>
    <t>BOLSITA BLANCA CONT BISUTERIA</t>
  </si>
  <si>
    <t>B200-00060613</t>
  </si>
  <si>
    <t>ELVIS,CASTRO, PALOMINO</t>
  </si>
  <si>
    <t>DAYLAN FAHED,CASTRO, BEJAR</t>
  </si>
  <si>
    <t>CAJAS SAPOLIO CONT AGUAYMANTO</t>
  </si>
  <si>
    <t>B200-00060614</t>
  </si>
  <si>
    <t>FERNANDO MARCIAL,CUBAS, REAÑO</t>
  </si>
  <si>
    <t>SARA MARIASOPLACULQUI</t>
  </si>
  <si>
    <t>PAQUETE MANILA CONT PAPELES</t>
  </si>
  <si>
    <t>FERNANDO,CUBAS, REAÑO</t>
  </si>
  <si>
    <t>B200-00060615</t>
  </si>
  <si>
    <t>CECILIA,CENTURION, NEVADO</t>
  </si>
  <si>
    <t>MARITZA,NIEVES, FLORES</t>
  </si>
  <si>
    <t>PAQUETITO BLANCO /CELULAR</t>
  </si>
  <si>
    <t>B200-00060616</t>
  </si>
  <si>
    <t>HAYLEY TAYLOR,LLONTOP, SEMBRERA</t>
  </si>
  <si>
    <t>ROSA,SEMBRERA, SAUCEDO</t>
  </si>
  <si>
    <t>PAQUETE NEGRO REDONDO/ROPA</t>
  </si>
  <si>
    <t>B200-00060617</t>
  </si>
  <si>
    <t>NILS,OROZCO, CASTRO</t>
  </si>
  <si>
    <t>B200-00060618</t>
  </si>
  <si>
    <t>LOURDES,BALCAZAR, MARCELO</t>
  </si>
  <si>
    <t>JULISSABUSTAMANTEMARCELO</t>
  </si>
  <si>
    <t>BOLSITA DE PAPEL/VESTIDO</t>
  </si>
  <si>
    <t>B200-00060619</t>
  </si>
  <si>
    <t>JUAN CARLOS,SERNAQUE, MENDOZA</t>
  </si>
  <si>
    <t>B200-00060620</t>
  </si>
  <si>
    <t>SHARON,CHINCHAY, RUESTA</t>
  </si>
  <si>
    <t>EDUARDO MIGUEL,GRANDA, CASTILLO</t>
  </si>
  <si>
    <t>CAJA CONT. RECUERDO</t>
  </si>
  <si>
    <t>B200-00060621</t>
  </si>
  <si>
    <t>YOHJANI,MELENDRES, MOLINA</t>
  </si>
  <si>
    <t>RITAMELENDRESMOLINA</t>
  </si>
  <si>
    <t>CAJA/FRUTA SECA</t>
  </si>
  <si>
    <t>B200-00060622</t>
  </si>
  <si>
    <t>ELDER,LIBAQUE, MUÑOZ</t>
  </si>
  <si>
    <t>ARTURO,JACINTO, SANCHEZ</t>
  </si>
  <si>
    <t>SAQUITO BLANCO S/BV 9073</t>
  </si>
  <si>
    <t>B200-00060623</t>
  </si>
  <si>
    <t>FRANKLYN SMITH,VASQUEZ, CALLE</t>
  </si>
  <si>
    <t>KELLY ANAIR,GOMEZ, GUERRERO</t>
  </si>
  <si>
    <t>CAJA CONT. ZAPATOS</t>
  </si>
  <si>
    <t>B200-00060624</t>
  </si>
  <si>
    <t>HERNAN,ALTAMIRANO, GUEVARA</t>
  </si>
  <si>
    <t>PACOROJASGONZALES</t>
  </si>
  <si>
    <t>B200-00060625</t>
  </si>
  <si>
    <t>BUSTAMANTE,EDQUEN, SEGUNDO</t>
  </si>
  <si>
    <t>EDYNSON PAUL,IMAN, VILCHEZ</t>
  </si>
  <si>
    <t>SACO AMARILLO CONT. AMACAS Y ALFORJAS</t>
  </si>
  <si>
    <t>B200-00060627</t>
  </si>
  <si>
    <t>JESSICA,RAMOS, RAMOS</t>
  </si>
  <si>
    <t>SEGUNDO FERNANDO,CARLOS, CUEVA</t>
  </si>
  <si>
    <t>CAJA EN SAQUETA CONT. LAPTOP</t>
  </si>
  <si>
    <t>B200-00060628</t>
  </si>
  <si>
    <t>JUAN MIGUEL,CHAMBA, CHINCHAY</t>
  </si>
  <si>
    <t>OLGAFERNANDEZROJAS</t>
  </si>
  <si>
    <t>B200-00060629</t>
  </si>
  <si>
    <t>MELISA ROXANA,ESPINOZA, PEÑA</t>
  </si>
  <si>
    <t>KARINESPINOZAPEÑA</t>
  </si>
  <si>
    <t>CAJITA/ALIMENTO</t>
  </si>
  <si>
    <t>B200-00060630</t>
  </si>
  <si>
    <t>ROSA,RAMON, LEYTON</t>
  </si>
  <si>
    <t>LORENZOINGANAVARRO</t>
  </si>
  <si>
    <t>PAQTE PLOMO PEQUEÑO/UTILES DE ASEO Y MEDICINA</t>
  </si>
  <si>
    <t>B200-00060631</t>
  </si>
  <si>
    <t>CARMEN MILAGROS,REQUEJO, MEJIA</t>
  </si>
  <si>
    <t>IRENEALVAGUEVARA</t>
  </si>
  <si>
    <t>CAJA CONT. PLATAFORMA DE BALANZA</t>
  </si>
  <si>
    <t>B200-00060632</t>
  </si>
  <si>
    <t>PAQTITO LILA/CELULAR</t>
  </si>
  <si>
    <t>B200-00060633</t>
  </si>
  <si>
    <t>LUIS MIGUEL,ESTRADA, SALCEDO</t>
  </si>
  <si>
    <t>MARQUEZ,VALDIVIEZO, MARIELA</t>
  </si>
  <si>
    <t>CAJITA CONT.PASTILLAS Y ACCESORIO</t>
  </si>
  <si>
    <t>B200-00060634</t>
  </si>
  <si>
    <t>BRUNO MAURICIO,VASQUEZ, OLIVEIRA</t>
  </si>
  <si>
    <t>YASSIR,VALENCIA, IMAN</t>
  </si>
  <si>
    <t>POTECITO CONT. SUPLEMENTO</t>
  </si>
  <si>
    <t>B200-00060635</t>
  </si>
  <si>
    <t>ELIZABETH XIOMARA,PINEDO, VILLACORTA</t>
  </si>
  <si>
    <t>PAQTE VERDE S/BV 002-160</t>
  </si>
  <si>
    <t>B200-00060636</t>
  </si>
  <si>
    <t>CESAR EDUARDO,ZAMORA, CASTAÑEDA</t>
  </si>
  <si>
    <t>CESARULLOADIAZ</t>
  </si>
  <si>
    <t>SOBRE MANILA/DOC.</t>
  </si>
  <si>
    <t>B200-00060637</t>
  </si>
  <si>
    <t>JOSSELIN,GAMARRA, PUYÉN</t>
  </si>
  <si>
    <t>MARIA LETVIGUEVARAFERNANDEZ</t>
  </si>
  <si>
    <t>BOLSITA ROJA/MATERIAL EDUCATIVO</t>
  </si>
  <si>
    <t>B200-00060638</t>
  </si>
  <si>
    <t>COMERCIO &amp; CIA S.A.DD</t>
  </si>
  <si>
    <t>JOSE FERNANDO,PORTOCARRERO, LOPEZ</t>
  </si>
  <si>
    <t>LLANTAS S/BV 4655</t>
  </si>
  <si>
    <t>B200-00060639</t>
  </si>
  <si>
    <t>VICTORIA,CHUQUIMANGO, AYAY VDA DE VASQUEZ</t>
  </si>
  <si>
    <t>MAGALYRAYCOCHUQUIMANGO</t>
  </si>
  <si>
    <t>CAJITA SODA/ROPA</t>
  </si>
  <si>
    <t>B200-00060640</t>
  </si>
  <si>
    <t>MARIA SARA,CARDOZO, PEREZ</t>
  </si>
  <si>
    <t>CARLOS ALBERTO,CUYA, POSTIGO</t>
  </si>
  <si>
    <t>ROLLO /BANNER</t>
  </si>
  <si>
    <t>B200-00060642</t>
  </si>
  <si>
    <t>JENNY,SAAVEDRA, ESPINOZA</t>
  </si>
  <si>
    <t>HELMER,ORTIZ, VASQUEZ</t>
  </si>
  <si>
    <t>CAJABLANCA/DESTORNILLADOR</t>
  </si>
  <si>
    <t>B200-00060643</t>
  </si>
  <si>
    <t>STING FRANCISCO,GASPAR, VENCES</t>
  </si>
  <si>
    <t>CAJA LARGA CONT. REMALLERA</t>
  </si>
  <si>
    <t>B200-00060644</t>
  </si>
  <si>
    <t>KEVIN DAVID,SOBRINO, OLIVOS</t>
  </si>
  <si>
    <t>LUIS FERNANDO,ANASTACIO, VILCHEZ</t>
  </si>
  <si>
    <t>B200-00060645</t>
  </si>
  <si>
    <t>KARINA,BECERRA, VIGO</t>
  </si>
  <si>
    <t>FRANK DANTEBECERRAVIGO</t>
  </si>
  <si>
    <t>BOLSA BLANCA/VESTIDO</t>
  </si>
  <si>
    <t>B200-00060646</t>
  </si>
  <si>
    <t>LILA CARMEN,MUÑOZ, PEREZ</t>
  </si>
  <si>
    <t>JESSENIAARICABENITES</t>
  </si>
  <si>
    <t>SOBRE MANILA/MANGUERA</t>
  </si>
  <si>
    <t>B200-00060647</t>
  </si>
  <si>
    <t>JESÚS MIREYA,CABRERA, LARREATEGUI</t>
  </si>
  <si>
    <t>TANIACABRERALARREATEGUI</t>
  </si>
  <si>
    <t>PAQTITO BEIGE/VITAMINAS</t>
  </si>
  <si>
    <t>B200-00060649</t>
  </si>
  <si>
    <t>DIEGO,YBAÑEZ, MARCELO</t>
  </si>
  <si>
    <t>DILER,PASAPERA, PASAPERA</t>
  </si>
  <si>
    <t>CAJA BLANCA/PROD. AGRICOLA</t>
  </si>
  <si>
    <t>B200-00060650</t>
  </si>
  <si>
    <t>DARLIN,GUERRA, SAJAMI</t>
  </si>
  <si>
    <t>WALTER,MELENDRES, MORETO</t>
  </si>
  <si>
    <t>CAJA /POLO DEPORTIVOS</t>
  </si>
  <si>
    <t>B200-00060651</t>
  </si>
  <si>
    <t>SEBASTIAN,ARROYO, HALCA</t>
  </si>
  <si>
    <t>BILLYGRAN,TINEO, HERRERA</t>
  </si>
  <si>
    <t>PAQTE BLANCO/BALONES Y RODILLERAS</t>
  </si>
  <si>
    <t>B200-00060652</t>
  </si>
  <si>
    <t>HANS FELIX,DAVILA, TANTARICO</t>
  </si>
  <si>
    <t>JULIO CESAR,DAVILA, MARTINEZ</t>
  </si>
  <si>
    <t>CAJA HELIX/REPUESO</t>
  </si>
  <si>
    <t>B200-00060653</t>
  </si>
  <si>
    <t>LAPIDA</t>
  </si>
  <si>
    <t>B200-00060654</t>
  </si>
  <si>
    <t>HILDA,ALJOBIN, TEJADA</t>
  </si>
  <si>
    <t>EDER NICANORCABRERADIAZ</t>
  </si>
  <si>
    <t>B200-00060655</t>
  </si>
  <si>
    <t>CELIDE,PEÑA, HERNANDEZ</t>
  </si>
  <si>
    <t>FREDESVINDAVILLALOBOSCUBAS</t>
  </si>
  <si>
    <t>PAQTITO BLANCO/PROD. NATURAL</t>
  </si>
  <si>
    <t>B200-00060656</t>
  </si>
  <si>
    <t>ROSELY,BENEL, FERNANDEZ</t>
  </si>
  <si>
    <t>KELLY,LEON, SANCHEZ</t>
  </si>
  <si>
    <t>PAQTE ROJO PEQUEÑO/COSAS PERSONALES</t>
  </si>
  <si>
    <t>B200-00060657</t>
  </si>
  <si>
    <t>ARMANDO,ORRILLO, AREVALO</t>
  </si>
  <si>
    <t>PABLO ALEXANDERORRILLOBAZAN</t>
  </si>
  <si>
    <t>SACO AMARILLO CONT. ROPA</t>
  </si>
  <si>
    <t>B200-00060658</t>
  </si>
  <si>
    <t>ROMAIN,NUÑEZ, RISCO</t>
  </si>
  <si>
    <t>PAQTITO BEIGE CONT. PAPEL FOTOGRAFICO</t>
  </si>
  <si>
    <t>B200-00060659</t>
  </si>
  <si>
    <t>ROSA MARLENI,CHOZO, SANCHEZ</t>
  </si>
  <si>
    <t>MAHIN,LOPEZ, BERRU</t>
  </si>
  <si>
    <t>BOLSA AZUL/TRIGO Y HARINAS</t>
  </si>
  <si>
    <t>B200-00060660</t>
  </si>
  <si>
    <t>ALEX,TAPIA, VASQUEZ</t>
  </si>
  <si>
    <t>JOSE LUISASENJOBUSTAMANTE</t>
  </si>
  <si>
    <t>PAQTE MANILA/POLOS</t>
  </si>
  <si>
    <t>B200-00060661</t>
  </si>
  <si>
    <t>CARLO ANDRE DEMETRIO,ROJAS, BECERRA</t>
  </si>
  <si>
    <t>JOSE CARLOS,MORILLAS, GARCIA</t>
  </si>
  <si>
    <t>CAJITA AMARILLA/LENTE</t>
  </si>
  <si>
    <t>B200-00060662</t>
  </si>
  <si>
    <t>ROSA BERSABET,LOPEZ, DE QUEREBALU</t>
  </si>
  <si>
    <t>CAROLA,QUEREBALU, LOPEZ</t>
  </si>
  <si>
    <t>PAQTE PEQUEÑO/MEDICINA</t>
  </si>
  <si>
    <t>B200-00060663</t>
  </si>
  <si>
    <t>FLOR YANILETH,CORDOVA, HUAMAN</t>
  </si>
  <si>
    <t>POOL,CORDOVA, HUAMAN</t>
  </si>
  <si>
    <t>B200-00060664</t>
  </si>
  <si>
    <t>JENYE ESPERANZA,QUISPE, HERNANDEZ</t>
  </si>
  <si>
    <t>DENISSE MARISEL,GUERRERO, CHOCAN</t>
  </si>
  <si>
    <t>CAJA CONT. RISADORA</t>
  </si>
  <si>
    <t>B200-00060665</t>
  </si>
  <si>
    <t>RICHARD,HORNA, AGUINAGA</t>
  </si>
  <si>
    <t>LLENY MARISELDA,LEON, ARANDA</t>
  </si>
  <si>
    <t>CAJA S/GR 7451</t>
  </si>
  <si>
    <t>B200-00060666</t>
  </si>
  <si>
    <t>PAQTE BLANCA/TARJETAS PARA PRESENTACION</t>
  </si>
  <si>
    <t>PAQTE NEGRO PLASTIFICADO/BANNER</t>
  </si>
  <si>
    <t>B200-00060667</t>
  </si>
  <si>
    <t>LUCIO,MORE, MANAY</t>
  </si>
  <si>
    <t>IBARCARHUATOCTOPAUCAR</t>
  </si>
  <si>
    <t>B200-00060668</t>
  </si>
  <si>
    <t>JOSE ANTONIOREYESTABARA</t>
  </si>
  <si>
    <t>PAQTE PEQUEÑO/FIERRO</t>
  </si>
  <si>
    <t>B200-00060669</t>
  </si>
  <si>
    <t>JACKELINE,PERALTA, MORALES</t>
  </si>
  <si>
    <t>FLOR MARIACOVEÑASYARLEQUE</t>
  </si>
  <si>
    <t>CAJA BLANCA/ARTESANIA DE MADERA</t>
  </si>
  <si>
    <t>B200-00060670</t>
  </si>
  <si>
    <t>PAQTE NEGRO LARGO/REPUESTO</t>
  </si>
  <si>
    <t>B200-00060671</t>
  </si>
  <si>
    <t>PAQTE NEGRO/SOMBREROS</t>
  </si>
  <si>
    <t>B200-00060672</t>
  </si>
  <si>
    <t>RUTH,CORNEJO, ABARCA</t>
  </si>
  <si>
    <t>B200-00060673</t>
  </si>
  <si>
    <t>MARCIA SOLANGHE,ACOSTA, PAREDES</t>
  </si>
  <si>
    <t>JEIZER NAUT,DIAZ, SILVA</t>
  </si>
  <si>
    <t>CAJITA NEGRA/ACCESORIOS</t>
  </si>
  <si>
    <t>B200-00060674</t>
  </si>
  <si>
    <t>JASMIN NIKOLL,SANTILLAN, PEREZ</t>
  </si>
  <si>
    <t>CESAR ARTUROSANTILLANPEREZ</t>
  </si>
  <si>
    <t>CAJITA ROSADA LIVIANA/PASAPORTE</t>
  </si>
  <si>
    <t>B200-00060675</t>
  </si>
  <si>
    <t>ABSALON,GUEVARA, HERRERA</t>
  </si>
  <si>
    <t>ROSAJUAREZHERNANDEZ</t>
  </si>
  <si>
    <t>CAJITA NEGRA/REPUESTO</t>
  </si>
  <si>
    <t>B200-00060676</t>
  </si>
  <si>
    <t>MARIA RITA,VASQUEZ, RODRIGUEZ</t>
  </si>
  <si>
    <t>ANYDERGONZALESVASQUEZ</t>
  </si>
  <si>
    <t>CAJITA NEGRA/ROA</t>
  </si>
  <si>
    <t>B200-00060677</t>
  </si>
  <si>
    <t>ROLANDO,SAAVEDRA, MEZA</t>
  </si>
  <si>
    <t>DENNYS OMAR,CHINGUEL, FACUNDO</t>
  </si>
  <si>
    <t>PAQTE BLANCO/POLOS</t>
  </si>
  <si>
    <t>B200-00060678</t>
  </si>
  <si>
    <t>CATALINA,HUAMAN, CHINGUEL</t>
  </si>
  <si>
    <t>FELICITABRAVOTORRES</t>
  </si>
  <si>
    <t>CAJITA BLANCA/CAPSULAS</t>
  </si>
  <si>
    <t>B200-00060679</t>
  </si>
  <si>
    <t>CAJITA BLANCA CONT. ACCESORIO PARA CELULAR</t>
  </si>
  <si>
    <t>B200-00060680</t>
  </si>
  <si>
    <t>FILOMENA,SANTISTEBAN, PATAZCA</t>
  </si>
  <si>
    <t>GERMANCHAVEZPIEDRA</t>
  </si>
  <si>
    <t>SOBRE MANILA/MEDICNA</t>
  </si>
  <si>
    <t>B200-00060681</t>
  </si>
  <si>
    <t>XIMENA,CHINGUEL, NOLASCO</t>
  </si>
  <si>
    <t>ELMER,CHINGUEL, RAMIREZ</t>
  </si>
  <si>
    <t>SOBRE MANILA/PASTILLAS</t>
  </si>
  <si>
    <t>B200-00060682</t>
  </si>
  <si>
    <t>PAQTE LARGO/PLASTICO</t>
  </si>
  <si>
    <t>B200-00060683</t>
  </si>
  <si>
    <t>MERCY NOEMIMORALESRENTERIA</t>
  </si>
  <si>
    <t>CAJITA BEIGE /MEDICINA</t>
  </si>
  <si>
    <t>B200-00060684</t>
  </si>
  <si>
    <t>BRUNO OMAR,TASSARA, SANTA CRUZ</t>
  </si>
  <si>
    <t>ARNOLD,MORAN, DIAZ</t>
  </si>
  <si>
    <t>GALPONERA DE 2DIVISIONES VACIA</t>
  </si>
  <si>
    <t>B200-00060685</t>
  </si>
  <si>
    <t>JUAN MIGUEL,ANAYA, REAÑO</t>
  </si>
  <si>
    <t>GREGORIO FIDEL,CHOEZ, SOLEDISPA</t>
  </si>
  <si>
    <t>SOBRE MANILA/ARTESANIA</t>
  </si>
  <si>
    <t>B200-00060686</t>
  </si>
  <si>
    <t>GIRO DE 1689.50 SOLES</t>
  </si>
  <si>
    <t>B200-00060687</t>
  </si>
  <si>
    <t>KAROL DE FATIMA,NAPURI, BAUTISTA</t>
  </si>
  <si>
    <t>MIRIAM,BAUTISTA, NIÑO DE NAPURI</t>
  </si>
  <si>
    <t>PENALIDAD POR POSTERGACION B303-598060</t>
  </si>
  <si>
    <t>B200-00060697</t>
  </si>
  <si>
    <t>B200-00060698</t>
  </si>
  <si>
    <t>B200-00060699</t>
  </si>
  <si>
    <t>JOSE LUIS,AQUINO, BECERRA</t>
  </si>
  <si>
    <t>B200-00060700</t>
  </si>
  <si>
    <t>B200-00060701</t>
  </si>
  <si>
    <t>B200-00060702</t>
  </si>
  <si>
    <t>B200-00060703</t>
  </si>
  <si>
    <t>JORGE,SANCHEZ, CARRASCO</t>
  </si>
  <si>
    <t>ERIKAMONTALVANCAMPAÑA</t>
  </si>
  <si>
    <t>PQTE NEGRO / ZAPATO</t>
  </si>
  <si>
    <t>B200-00060704</t>
  </si>
  <si>
    <t>OSCAR,TERRONES, SATORNICIO</t>
  </si>
  <si>
    <t>ROSA,CARDOZA, ARAMBULO</t>
  </si>
  <si>
    <t>PQTE NEGRO / ANDADOR</t>
  </si>
  <si>
    <t>B200-00060705</t>
  </si>
  <si>
    <t>IVAN ARTURO,SCHUTT, VILLALOBOS</t>
  </si>
  <si>
    <t>ROSASANDOVALCRUZ</t>
  </si>
  <si>
    <t>PQTE. MARILLO / ROPA</t>
  </si>
  <si>
    <t>B200-00060706</t>
  </si>
  <si>
    <t>WILMAN,BUSTAMANTE, OCHOA</t>
  </si>
  <si>
    <t>SOBRE MANILA /ESPUELAS</t>
  </si>
  <si>
    <t>B200-00060707</t>
  </si>
  <si>
    <t>PQTE NEGRO PLANO /IMPRESIONES</t>
  </si>
  <si>
    <t>B200-00060708</t>
  </si>
  <si>
    <t>GONZALO,ESTELA, CAMPOS</t>
  </si>
  <si>
    <t>ALEXISESTELANUÑEZ</t>
  </si>
  <si>
    <t>PQTE. BEAGE / VIVERES</t>
  </si>
  <si>
    <t>B200-00060709</t>
  </si>
  <si>
    <t>HILDECARREÑOMORAN</t>
  </si>
  <si>
    <t>SOBRE MANILA / REPUESTO</t>
  </si>
  <si>
    <t>B200-00060710</t>
  </si>
  <si>
    <t>AIDE AMPARO,CHUNGA, SALAZAR</t>
  </si>
  <si>
    <t>MILAGROSCUBASCHUNGA</t>
  </si>
  <si>
    <t>PQTE BEAGE / NO ESPECIFICA</t>
  </si>
  <si>
    <t>B200-00060711</t>
  </si>
  <si>
    <t>JUAN FELIPE,SALAZAR, DAVILA</t>
  </si>
  <si>
    <t>B200-00060712</t>
  </si>
  <si>
    <t>YANINA,ALVAREZ, FARFAN</t>
  </si>
  <si>
    <t>PQTE PLASTIF. QUESO</t>
  </si>
  <si>
    <t>B200-00060713</t>
  </si>
  <si>
    <t>MARGARITA,GONZALES, AZABACHE</t>
  </si>
  <si>
    <t>DULCE,LADINES, AREVALO</t>
  </si>
  <si>
    <t>PQTE BEAGE PLASTIF. / SUEROS</t>
  </si>
  <si>
    <t>B200-00060714</t>
  </si>
  <si>
    <t>EDITH,GUEVARA, ZURITA</t>
  </si>
  <si>
    <t>EVELIN YAMELY,VILCHEZ, GUEVARA</t>
  </si>
  <si>
    <t>PQTEPLASTIF. / VIVERES</t>
  </si>
  <si>
    <t>B200-00060715</t>
  </si>
  <si>
    <t>ANA ESTHER,GARIBAY, ALAGON</t>
  </si>
  <si>
    <t>UN ATADO DE DOS GALONERAS CON AGUA</t>
  </si>
  <si>
    <t>B200-00060716</t>
  </si>
  <si>
    <t>JACKELINE,ADRIANZEN, CUMARI</t>
  </si>
  <si>
    <t>MARTIN VICTOR ALFONSO,MEJIA, CHAVEZ</t>
  </si>
  <si>
    <t>PQTITO /UTENCILIO</t>
  </si>
  <si>
    <t>B200-00060717</t>
  </si>
  <si>
    <t>AMILCAR,ASALDE, BERNAL</t>
  </si>
  <si>
    <t>EDILBERTOASALDEDAVILA</t>
  </si>
  <si>
    <t>PQTE PLASTIF. /VIVERES</t>
  </si>
  <si>
    <t>B200-00060718</t>
  </si>
  <si>
    <t>IRIS,AVELINO, TORRES</t>
  </si>
  <si>
    <t>VANESSA YAMILE,HOYOS, VILLALOBOS</t>
  </si>
  <si>
    <t>SOBRE MANILA / ANILLOS</t>
  </si>
  <si>
    <t>B200-00060719</t>
  </si>
  <si>
    <t>LADY DIANA,AHUMADA, DAVILA</t>
  </si>
  <si>
    <t>GERARDO,BENITES, ADRIANZEN</t>
  </si>
  <si>
    <t>PQTE. PLASTIF. / LAPTOP USADA</t>
  </si>
  <si>
    <t>B200-00060720</t>
  </si>
  <si>
    <t>JIMMY PAUL SEGURA SECLEN,X, X</t>
  </si>
  <si>
    <t>JONATHAN,GUERRERO, CORDOVA</t>
  </si>
  <si>
    <t>UN PQTE EN SACO PLASTIF / SEMILLA</t>
  </si>
  <si>
    <t>B200-00060721</t>
  </si>
  <si>
    <t>ROMEOCORONADOAPÓNTE</t>
  </si>
  <si>
    <t>PQTE PLASTIF. BEAGE / REPUESTO</t>
  </si>
  <si>
    <t>B200-00060722</t>
  </si>
  <si>
    <t>LUZ MARIA,OBLITAS, ZAVALETA</t>
  </si>
  <si>
    <t>LILIAN GABRIELA,CHORA, PORTOCARRERO</t>
  </si>
  <si>
    <t>PQTE. NEGRO / ROPA</t>
  </si>
  <si>
    <t>B200-00060723</t>
  </si>
  <si>
    <t>SOBRECITO MANILA / MEDICINA</t>
  </si>
  <si>
    <t>B200-00060724</t>
  </si>
  <si>
    <t>JORGE LUIS,SIANCAS, GASTELO</t>
  </si>
  <si>
    <t>ALCIDESLOPEZBUSTAMANTE</t>
  </si>
  <si>
    <t>SACO GRANGE NEGRO / FARDOS</t>
  </si>
  <si>
    <t>B200-00060725</t>
  </si>
  <si>
    <t>DOILA,CULQUE, GARCIA</t>
  </si>
  <si>
    <t>HUGOELERAOCHOA</t>
  </si>
  <si>
    <t>PQTE. PLASTIF. VIVERES</t>
  </si>
  <si>
    <t>B200-00060726</t>
  </si>
  <si>
    <t>JOSE,SOBRINO, NEVADO</t>
  </si>
  <si>
    <t>JHON PAUL,IPANAQUE, FLORES</t>
  </si>
  <si>
    <t>PQTE. PLASTIE. AMARILLO / REPUESTO</t>
  </si>
  <si>
    <t>B200-00060727</t>
  </si>
  <si>
    <t>DAMILU LLAMILETH,VALERA, BONILLA</t>
  </si>
  <si>
    <t>JOSEHUAMANHUAMAN</t>
  </si>
  <si>
    <t>BALDE BLANCO / MANJAR</t>
  </si>
  <si>
    <t>B200-00060728</t>
  </si>
  <si>
    <t>MARCELA ERNESTINA,PISFIL, BARCO</t>
  </si>
  <si>
    <t>BOLSA GRANDE FLORIADA / FLORES ARTIFICIALES</t>
  </si>
  <si>
    <t>B200-00060729</t>
  </si>
  <si>
    <t>HERMELINDA,PEÑA, GARCIA</t>
  </si>
  <si>
    <t>LEIDYLLOCLLAPEÑA</t>
  </si>
  <si>
    <t>PQTE BEAGE / ZAPATOS</t>
  </si>
  <si>
    <t>B200-00060730</t>
  </si>
  <si>
    <t>ANA,ROSAS, GUERRERO</t>
  </si>
  <si>
    <t>LUZ KASSANDRA,BENITES, FARIAS</t>
  </si>
  <si>
    <t>B200-00060731</t>
  </si>
  <si>
    <t>HOYOS,DIAZ, MICHAEL</t>
  </si>
  <si>
    <t>LIDA AURORA,COELLO, CORDOVA</t>
  </si>
  <si>
    <t>SACO AMARILLO CON AZUL / ZAPATILLAS</t>
  </si>
  <si>
    <t>B200-00060732</t>
  </si>
  <si>
    <t>ALONSO,SANCHEZ, CHAPA</t>
  </si>
  <si>
    <t>BRIGIDACASTROFERNANDEZ</t>
  </si>
  <si>
    <t>B200-00060733</t>
  </si>
  <si>
    <t>RICHARD,CAMPOS, HERRERA</t>
  </si>
  <si>
    <t>SHIRLEYDIAZALVARADO</t>
  </si>
  <si>
    <t>PQTE NEGRO PLASTIF. / TELAS</t>
  </si>
  <si>
    <t>B200-00060734</t>
  </si>
  <si>
    <t>PIERO,GONZALEZ, RUESTA</t>
  </si>
  <si>
    <t>B200-00060735</t>
  </si>
  <si>
    <t>MARCO ANTONIO,SAMAME, DELGADO</t>
  </si>
  <si>
    <t>KEVINCHINCHAYSARANGO</t>
  </si>
  <si>
    <t>PQTE. BEAGE ROPA</t>
  </si>
  <si>
    <t>B200-00060736</t>
  </si>
  <si>
    <t>JHON OLIVER,CHAVEZ, CUBAS</t>
  </si>
  <si>
    <t>YOISY PATRICIA,HOLGUIN, GARCIA</t>
  </si>
  <si>
    <t>SOBRE MANILA / MEDIAS</t>
  </si>
  <si>
    <t>B200-00060737</t>
  </si>
  <si>
    <t>JULIO CESAR,PALACIOS, ORMEÑO</t>
  </si>
  <si>
    <t>DANIEL ARON,FEBRE, OLIVA</t>
  </si>
  <si>
    <t>PQTE. BEAGE PRODUCTOS DE BAÑO</t>
  </si>
  <si>
    <t>B200-00060738</t>
  </si>
  <si>
    <t>PATRICIA DEL CARMETUESTAMONTEZA</t>
  </si>
  <si>
    <t>B200-00060739</t>
  </si>
  <si>
    <t>ANA,CARREÑO, CAVERO</t>
  </si>
  <si>
    <t>EXCESOIXX</t>
  </si>
  <si>
    <t>B200-00060740</t>
  </si>
  <si>
    <t>FIORELLA CAROLINE,FAYA, COVEÑAS</t>
  </si>
  <si>
    <t>CONNY MARIAFE,RAMIREZ, JARAMILLO</t>
  </si>
  <si>
    <t>CAJAS/PRODUCTO VETERINARIO</t>
  </si>
  <si>
    <t>B200-00060741</t>
  </si>
  <si>
    <t>KEVINCUENCAPAREDES</t>
  </si>
  <si>
    <t>PAQUETE PLASTIFICADO/LATAS</t>
  </si>
  <si>
    <t>B200-00060742</t>
  </si>
  <si>
    <t>MILAGROS CONSUELO,VELASQUEZ, LLONTOP</t>
  </si>
  <si>
    <t>ANA MELVACUBASMEGO</t>
  </si>
  <si>
    <t>PAUQETE BLANCO/ROPA</t>
  </si>
  <si>
    <t>B200-00060743</t>
  </si>
  <si>
    <t>JOSE,YAMO, GARCIA</t>
  </si>
  <si>
    <t>RUBENROSALESMEDINA</t>
  </si>
  <si>
    <t>SACOS AMARILLO/SACOS VACIOS</t>
  </si>
  <si>
    <t>B200-00060744</t>
  </si>
  <si>
    <t>ESTEFANY,BRENIS, VASQUEZ</t>
  </si>
  <si>
    <t>VASQUEZCARBONELCESAR</t>
  </si>
  <si>
    <t>SACO ARROZ</t>
  </si>
  <si>
    <t>B200-00060745</t>
  </si>
  <si>
    <t>EVERTOMASCALLE</t>
  </si>
  <si>
    <t>PAQUETE NEGRO/FUNDAS</t>
  </si>
  <si>
    <t>B200-00060746</t>
  </si>
  <si>
    <t>CESAR AUGUSTO,TELLO, MEJIA</t>
  </si>
  <si>
    <t>DIVANEGONZALESLACHOS</t>
  </si>
  <si>
    <t>PAQUETE AZUL/ROPA</t>
  </si>
  <si>
    <t>B200-00060747</t>
  </si>
  <si>
    <t>ALAN SAMUEL,BUSTAMANTE, MESTA</t>
  </si>
  <si>
    <t>IVAN YOEL,MENA, RODRIGUEZ</t>
  </si>
  <si>
    <t>B200-00060748</t>
  </si>
  <si>
    <t>STEVEN DAVID,HERAZO, NAVARRO</t>
  </si>
  <si>
    <t>REIVERVIRGUEZSANCHEZ</t>
  </si>
  <si>
    <t>PAQUETE BLANCO/TARJETAS</t>
  </si>
  <si>
    <t>B200-00060749</t>
  </si>
  <si>
    <t>CARLOS ALBERTO,PAICONCIAL, CHEPE</t>
  </si>
  <si>
    <t>CAJA /POLOS RELOJES</t>
  </si>
  <si>
    <t>B200-00060750</t>
  </si>
  <si>
    <t>MILAGROSCHUQUICAHUAPORRAS</t>
  </si>
  <si>
    <t>KELLYLIVIAPOMAPORRAS</t>
  </si>
  <si>
    <t>B200-00060751</t>
  </si>
  <si>
    <t>ELMER,DAVILA, ASENJO</t>
  </si>
  <si>
    <t>MARISA,OLANO, RAMIREZ</t>
  </si>
  <si>
    <t>SACO BLANCO/PIÑATERIA</t>
  </si>
  <si>
    <t>B200-00060752</t>
  </si>
  <si>
    <t>LUIS ALBERTO,NAVARRO, ROMERO</t>
  </si>
  <si>
    <t>HECTORRAMIREZJIMENEZ</t>
  </si>
  <si>
    <t>CAJA PLASTIFICADA/REPUESTO</t>
  </si>
  <si>
    <t>B200-00060753</t>
  </si>
  <si>
    <t>ANDREA,ARCE, SALAZAR</t>
  </si>
  <si>
    <t>B200-00060754</t>
  </si>
  <si>
    <t>EDIN POIMER,VALLEJOS, BUSTAMANTE</t>
  </si>
  <si>
    <t>KATTY LILIANA,ZETA, TUME</t>
  </si>
  <si>
    <t>CAJA /ZAPATILLAS</t>
  </si>
  <si>
    <t>B200-00060755</t>
  </si>
  <si>
    <t>GILBERTO ALEJANDRO,SANCHEZ, BARCO</t>
  </si>
  <si>
    <t>JOSE MANUELSANCHEZNIQUEN</t>
  </si>
  <si>
    <t>CAJA BLANCA/BOTAS</t>
  </si>
  <si>
    <t>B200-00060756</t>
  </si>
  <si>
    <t>PERCY ENRIQUE,MACALOPU, JAIME</t>
  </si>
  <si>
    <t>ROXANA MABEL,DIAZ, SANCHEZ</t>
  </si>
  <si>
    <t>CAJA NEGRA/CULER CUY</t>
  </si>
  <si>
    <t>PAQUETES PLASTIFICADO CUY</t>
  </si>
  <si>
    <t>B200-00060757</t>
  </si>
  <si>
    <t>LUISLLATASSEMPERTEGUI</t>
  </si>
  <si>
    <t>PAQUETE PLANO/DOC</t>
  </si>
  <si>
    <t>B200-00060758</t>
  </si>
  <si>
    <t>VASQUEZ,CACHAY, ALDO</t>
  </si>
  <si>
    <t>B200-00060759</t>
  </si>
  <si>
    <t>ALBERTO,ITURREGUI, ARBAIZA</t>
  </si>
  <si>
    <t>LUISITURREGUIARBAIZA</t>
  </si>
  <si>
    <t>SOBREMANILA CHICO/PLACA</t>
  </si>
  <si>
    <t>B200-00060760</t>
  </si>
  <si>
    <t>ROSA,GONZALES, CHERRES</t>
  </si>
  <si>
    <t>JHONATAN WILMER,GONZALES, CHERRES</t>
  </si>
  <si>
    <t>CAJA /ROPA COLONIAS</t>
  </si>
  <si>
    <t>B200-00060761</t>
  </si>
  <si>
    <t>ROGER DANTE,SAUCEDO, MEJIA</t>
  </si>
  <si>
    <t>FELIZARDOCALLESANCHEZ</t>
  </si>
  <si>
    <t>CAJA PLABA/TONER</t>
  </si>
  <si>
    <t>B200-00060762</t>
  </si>
  <si>
    <t>SHIRLEY KATHERIN,TABOADA, MORALES</t>
  </si>
  <si>
    <t>PAQUETE BLANCO /ROPA</t>
  </si>
  <si>
    <t>B200-00060763</t>
  </si>
  <si>
    <t>PAQUETE BEIGE/REJILLA</t>
  </si>
  <si>
    <t>B200-00060764</t>
  </si>
  <si>
    <t>MILAGROS ELIZABETH,URBINA, CASQUERO</t>
  </si>
  <si>
    <t>MARIOGARCIAAMBULAY</t>
  </si>
  <si>
    <t>CAJA /CARNE SECA</t>
  </si>
  <si>
    <t>B200-00060765</t>
  </si>
  <si>
    <t>RUBEN,GUZMAN, ALCANTARA</t>
  </si>
  <si>
    <t>YOVANIROBLEDOABAD</t>
  </si>
  <si>
    <t>CAJITA NEGRA/PRODUCTO DE BELLZA TALCOS</t>
  </si>
  <si>
    <t>B200-00060766</t>
  </si>
  <si>
    <t>ESMILDA YANET,CHAVEZ, BENAVIDES</t>
  </si>
  <si>
    <t>LUCIANOSALAZARSANDOVAL</t>
  </si>
  <si>
    <t>CAJITA/CUYES</t>
  </si>
  <si>
    <t>B200-00060767</t>
  </si>
  <si>
    <t>JENNYSUCLUPEBALDERA</t>
  </si>
  <si>
    <t>ROGERARRUECHAVEZ</t>
  </si>
  <si>
    <t>PAQUETE BLANCO/FLAYER</t>
  </si>
  <si>
    <t>B200-00060768</t>
  </si>
  <si>
    <t>OSCAR,ATALAYA, SANCHEZ</t>
  </si>
  <si>
    <t>MARIA ANITA,TOCTO, AREVALO</t>
  </si>
  <si>
    <t>CAJA BLANCA/LIBROS</t>
  </si>
  <si>
    <t>B200-00060769</t>
  </si>
  <si>
    <t>FUENTES,MEDINA, VIRGINIA</t>
  </si>
  <si>
    <t>PEDRO ALEXIS,ZAPATA, CHOCAN</t>
  </si>
  <si>
    <t>SACO/HERRAMIENTAS ROPA</t>
  </si>
  <si>
    <t>B200-00060770</t>
  </si>
  <si>
    <t>ANGIE,FERNANDEZ, CHAMBA</t>
  </si>
  <si>
    <t>BRAYANZAVALAORDINOLA</t>
  </si>
  <si>
    <t>CAJITA NEGRA/CELULAR</t>
  </si>
  <si>
    <t>B200-00060771</t>
  </si>
  <si>
    <t>AZUCENA,CACERES, AMPUDIA</t>
  </si>
  <si>
    <t>JHONROMEROCACERES</t>
  </si>
  <si>
    <t>PAQUETE CHICO BLANCO POLOS</t>
  </si>
  <si>
    <t>B200-00060772</t>
  </si>
  <si>
    <t>EGDA MARIA,MORANTE, VIDAL</t>
  </si>
  <si>
    <t>GEIVYVIDALDELGADO</t>
  </si>
  <si>
    <t>CAJITA/COMESTIBLES</t>
  </si>
  <si>
    <t>B200-00060773</t>
  </si>
  <si>
    <t>JESUS ROXANA,AQUINO, VASQUEZ</t>
  </si>
  <si>
    <t>CRISTELZUMAETAALVARADO</t>
  </si>
  <si>
    <t>B200-00060774</t>
  </si>
  <si>
    <t>RONALD,GUERRERO, SILVA</t>
  </si>
  <si>
    <t>SOCORROVIERADE GUZMAN</t>
  </si>
  <si>
    <t>B200-00060775</t>
  </si>
  <si>
    <t>EUFRACIO,GARCIA, MORETO</t>
  </si>
  <si>
    <t>B200-00060776</t>
  </si>
  <si>
    <t>B200-00060777</t>
  </si>
  <si>
    <t>GLEYDI,TORRES, ESPINAL</t>
  </si>
  <si>
    <t>LIZETHTORRESESPINAL</t>
  </si>
  <si>
    <t>CAJA /PAPELES</t>
  </si>
  <si>
    <t>B200-00060778</t>
  </si>
  <si>
    <t>JOSE MANUEL,RAMOS, SANTACRUZ</t>
  </si>
  <si>
    <t>MANUEL GERARDO,CASTILLO, PINTADO</t>
  </si>
  <si>
    <t>PAQUETE MANILA/RELOJ</t>
  </si>
  <si>
    <t>B200-00060779</t>
  </si>
  <si>
    <t>SANTIAGO MAXIMO,GASTELO, DIAZ</t>
  </si>
  <si>
    <t>CAJA BLANCA/PAN</t>
  </si>
  <si>
    <t>B200-00060780</t>
  </si>
  <si>
    <t>JOSE RUBEN,LLENQUE, FIESTAS</t>
  </si>
  <si>
    <t>CARLOS EDUARDO,BERECHE, DEZA</t>
  </si>
  <si>
    <t>PAQUETE MANILA/CELULAR</t>
  </si>
  <si>
    <t>B200-00060781</t>
  </si>
  <si>
    <t>JUAN MANUEL,BALLENA, CUSTODIO</t>
  </si>
  <si>
    <t>ARACELI MERCEDES,PORTOCARRERO, NAMUCHE</t>
  </si>
  <si>
    <t>PAQUETE ROSADO/REPUESTIO</t>
  </si>
  <si>
    <t>B200-00060782</t>
  </si>
  <si>
    <t>LUISTAPIAAGUIRRE</t>
  </si>
  <si>
    <t>CAJITA BLANCO/REPUESTO</t>
  </si>
  <si>
    <t>B200-00060783</t>
  </si>
  <si>
    <t>CAJA NEGRA/ESTUCHES</t>
  </si>
  <si>
    <t>B200-00060784</t>
  </si>
  <si>
    <t>CARLOS ALDHAIR,GOMEZ, GONZALES</t>
  </si>
  <si>
    <t>LUISJIMENEZAREVALO</t>
  </si>
  <si>
    <t>CAJITA BLANCA/PANTALLA</t>
  </si>
  <si>
    <t>B200-00060785</t>
  </si>
  <si>
    <t>LEVI,LARREA, ATO</t>
  </si>
  <si>
    <t>CARLOSTRUJILLOARELLANOS</t>
  </si>
  <si>
    <t>PAQUETE CARTON/JUGUETES</t>
  </si>
  <si>
    <t>B200-00060786</t>
  </si>
  <si>
    <t>SEGUNDOCHAVEZVILLAVICENCIO</t>
  </si>
  <si>
    <t>PAQUETE NEGRO/ACCESOIRO DE CELULAR</t>
  </si>
  <si>
    <t>B200-00060787</t>
  </si>
  <si>
    <t>ZUGELY ZENAIDA,MONTERO, CORONADO</t>
  </si>
  <si>
    <t>B200-00060788</t>
  </si>
  <si>
    <t>10:12PM</t>
  </si>
  <si>
    <t>B200-00060793</t>
  </si>
  <si>
    <t>ANTONIO,DOMINGUEZ, RODRIGUEZ</t>
  </si>
  <si>
    <t>EXCESO-4 BULTOS</t>
  </si>
  <si>
    <t>B200-00060794</t>
  </si>
  <si>
    <t>ALBERTO,ZELADA, CHAVARRI</t>
  </si>
  <si>
    <t>MAYRA,SALDARRIAGA, CASTRO</t>
  </si>
  <si>
    <t>CAJA CONT ARTICULOS PARA BEBE</t>
  </si>
  <si>
    <t>B200-00060795</t>
  </si>
  <si>
    <t>JESUS,TOCTO, CRUZ</t>
  </si>
  <si>
    <t>RAULVELASQUEZGARCIA</t>
  </si>
  <si>
    <t>B200-00060796</t>
  </si>
  <si>
    <t>WILMER,HUAMAN, RODRIGUEZ</t>
  </si>
  <si>
    <t>ROY AUGUSTOCANCHARIALAMA</t>
  </si>
  <si>
    <t>CORCHO BLANCO/HELADOS</t>
  </si>
  <si>
    <t>B200-00060797</t>
  </si>
  <si>
    <t>VICTOR,MONTERO, LIZANO</t>
  </si>
  <si>
    <t>MARIA,PALACIOS, CORDOVA</t>
  </si>
  <si>
    <t>CAJA CONT PRODUCTOS NATURALES</t>
  </si>
  <si>
    <t>B200-00060798</t>
  </si>
  <si>
    <t>FRASQUITO FORRADO /MEDICINAS</t>
  </si>
  <si>
    <t>B200-00060799</t>
  </si>
  <si>
    <t>LEONIDAS BERRUBERRUCALLE</t>
  </si>
  <si>
    <t>B200-00060800</t>
  </si>
  <si>
    <t>CARLOS AUGUSTO,PRIETO, CASTRO</t>
  </si>
  <si>
    <t>DANIEL,CURAY, CALDERON</t>
  </si>
  <si>
    <t>B200-00060801</t>
  </si>
  <si>
    <t>SEGUNDO,CHAPOÑAN, GUERRERO</t>
  </si>
  <si>
    <t>B200-00060802</t>
  </si>
  <si>
    <t>ROSAURA,AREVALO, RODRIGUEZ</t>
  </si>
  <si>
    <t>TARCELYTICLAHUANCAAREVALO</t>
  </si>
  <si>
    <t>B200-00060803</t>
  </si>
  <si>
    <t>JOSEMESTASPONCE</t>
  </si>
  <si>
    <t>BOLSA VERDE RAYADA VERDURAS</t>
  </si>
  <si>
    <t>B200-00060804</t>
  </si>
  <si>
    <t>DILMER,CHUQUE, CAMPOS</t>
  </si>
  <si>
    <t>JOSE YONATHAN,CHUICA, LAZARO</t>
  </si>
  <si>
    <t>B200-00060805</t>
  </si>
  <si>
    <t>MELCHOR,VALDERA, SANTAMARIA</t>
  </si>
  <si>
    <t>JULIO CESAR,FARFAN, VIERA</t>
  </si>
  <si>
    <t>SACO NEGRO CONT TELAS</t>
  </si>
  <si>
    <t>B200-00060806</t>
  </si>
  <si>
    <t>ELSA,SANTA CRUZ, TEQUEN</t>
  </si>
  <si>
    <t>NORIESQUENSANTA CRUZ</t>
  </si>
  <si>
    <t>B200-00060807</t>
  </si>
  <si>
    <t>MARITZA,ANTON, DE</t>
  </si>
  <si>
    <t>BRYANTVALLADOLIDANTON</t>
  </si>
  <si>
    <t>CAJA QUEROLO CONT COMIDA</t>
  </si>
  <si>
    <t>B200-00060808</t>
  </si>
  <si>
    <t>VERÓNICA,SANDOVAL, JIMENEZ</t>
  </si>
  <si>
    <t>ABELVILLALOBOSCIEZA</t>
  </si>
  <si>
    <t>BOLSITA NEGRA CONT CARGADOR</t>
  </si>
  <si>
    <t>B200-00060809</t>
  </si>
  <si>
    <t>NELLY,YOVANA, TORRES YLMA</t>
  </si>
  <si>
    <t>ALEJANDRA LEONOR,FARIAS, TORRES</t>
  </si>
  <si>
    <t>CAJA GRANDE CONT COSAS PARA EL HOGAR</t>
  </si>
  <si>
    <t>B200-00060810</t>
  </si>
  <si>
    <t>NOE,GALLARDO, ALTAMIRANO</t>
  </si>
  <si>
    <t>DANIEL JESUSRODRIGUEZRODRIGUEZ</t>
  </si>
  <si>
    <t>B200-00060811</t>
  </si>
  <si>
    <t>ELFER,CORONADO, CHUPILLON</t>
  </si>
  <si>
    <t>MARIA,LOPEZ, TOCTO</t>
  </si>
  <si>
    <t>CAJA CONT ZAPATILLAS</t>
  </si>
  <si>
    <t>B200-00060812</t>
  </si>
  <si>
    <t>JORGE,BALCAZAR, SOUZA</t>
  </si>
  <si>
    <t>JORGEODARBALCAZAR</t>
  </si>
  <si>
    <t>PAQUETE BLANCO /PRODUCT NATURA</t>
  </si>
  <si>
    <t>B200-00060813</t>
  </si>
  <si>
    <t>CHRISTHOPHER LEE,MERCADO, PUENTE</t>
  </si>
  <si>
    <t>PAQUETE CHICO BLANCO /ROPA</t>
  </si>
  <si>
    <t>B200-00060814</t>
  </si>
  <si>
    <t>ROBERT ANDERSON,HUAMAN, MANCHAY</t>
  </si>
  <si>
    <t>ARECIO,HUAMAN, MANCHAY</t>
  </si>
  <si>
    <t>PAQUETE CHICO NEGR+BLANCO/MEDALLAS</t>
  </si>
  <si>
    <t>B200-00060815</t>
  </si>
  <si>
    <t>YESENIA,HUAMAN, SORIANO</t>
  </si>
  <si>
    <t>GUSTAVO ESGARDO,CASTILLO, GARCIA</t>
  </si>
  <si>
    <t>CAJA CONT RPTOS</t>
  </si>
  <si>
    <t>B200-00060816</t>
  </si>
  <si>
    <t>EXCESO- 1 CAJA</t>
  </si>
  <si>
    <t>B200-00060817</t>
  </si>
  <si>
    <t>PERCY ALEX,CHAVESTA, SANTILLAN</t>
  </si>
  <si>
    <t>RUTH MARIBELALBINESCASTILLO</t>
  </si>
  <si>
    <t>BOLSA BLANCA LARGA/TAPIZ</t>
  </si>
  <si>
    <t>B200-00060818</t>
  </si>
  <si>
    <t>EDWIN,MORENO, RIVERA</t>
  </si>
  <si>
    <t>JAMES,REQUENA, MORALES</t>
  </si>
  <si>
    <t>CAJITA CONT SUPLEMENTOS</t>
  </si>
  <si>
    <t>B200-00060819</t>
  </si>
  <si>
    <t>JORGE LUIS,LEON, LACHO</t>
  </si>
  <si>
    <t>EXCESO-IMPRESORA</t>
  </si>
  <si>
    <t>B200-00060820</t>
  </si>
  <si>
    <t>B200-00060821</t>
  </si>
  <si>
    <t>GABRIEL ALONSO,LIZARME, PILLACA</t>
  </si>
  <si>
    <t>NAYELI STHEFFANI,VASQUEZ, CARHUAJULCA</t>
  </si>
  <si>
    <t>CAJA CHICA CONT LIBROS</t>
  </si>
  <si>
    <t>B200-00060822</t>
  </si>
  <si>
    <t>JACKELINEMENDOZAN</t>
  </si>
  <si>
    <t>CAJA CHICA VERDE +BLANCA CONT /MEDICINAS NATURAL</t>
  </si>
  <si>
    <t>B200-00060823</t>
  </si>
  <si>
    <t>TIMBOS AZULES CONT MONDONGO</t>
  </si>
  <si>
    <t>B200-00060824</t>
  </si>
  <si>
    <t>JADE ADALIS,CARRANZA, ROJAS</t>
  </si>
  <si>
    <t>AGAMI,ROJAS, GARCIA</t>
  </si>
  <si>
    <t>PAQTE AZUL/TITERE Y MASCARAS</t>
  </si>
  <si>
    <t>B200-00060825</t>
  </si>
  <si>
    <t>FIORELI,DIAZ, DIAZ</t>
  </si>
  <si>
    <t>LEYDIDIAZFERNANDEZ</t>
  </si>
  <si>
    <t>PAQTE BLANCO PEQUEÑO/ACCESORIOS PARA CUMPLEAÑOS</t>
  </si>
  <si>
    <t>B200-00060826</t>
  </si>
  <si>
    <t>EDER EDGAR,LALUPU, ELIAS</t>
  </si>
  <si>
    <t>GGIAN CARLOSLALUPUELIAS</t>
  </si>
  <si>
    <t>PAQTE BEIGE//VAJILLA</t>
  </si>
  <si>
    <t>B200-00060827</t>
  </si>
  <si>
    <t>TERESA PETRONILA,JIMENEZ, GONZA</t>
  </si>
  <si>
    <t>NEISON SMITH,CARHUAPOMA, ALFARO</t>
  </si>
  <si>
    <t>PAQTE CREMA/POLOS</t>
  </si>
  <si>
    <t>B200-00060828</t>
  </si>
  <si>
    <t>ROSA NOELI,SILUPU, SALDIVAR</t>
  </si>
  <si>
    <t>AGUSTINA,ZALDIVAR, SANCHEZ</t>
  </si>
  <si>
    <t>PAQTE MANILA/DOC. Y BLUSA</t>
  </si>
  <si>
    <t>B200-00060829</t>
  </si>
  <si>
    <t>PAQTE AZUL/VESTIDOS</t>
  </si>
  <si>
    <t>B200-00060830</t>
  </si>
  <si>
    <t>ALAN ROBERT,VEGAS, SAMAME</t>
  </si>
  <si>
    <t>DIANA CAROLINAMEDINAMONTENEGRO</t>
  </si>
  <si>
    <t>PAQTE PEQUEÑO BLANCO/MEDICINA</t>
  </si>
  <si>
    <t>B200-00060831</t>
  </si>
  <si>
    <t>LUCIA,DIAZ, HUAMAN</t>
  </si>
  <si>
    <t>MILAGROS EDITH,LOPEZ, DIAZ</t>
  </si>
  <si>
    <t>CAJA CONT. PAPELES Y COMESTIBLE</t>
  </si>
  <si>
    <t>B200-00060833</t>
  </si>
  <si>
    <t>B200-00060836</t>
  </si>
  <si>
    <t>JOSE,TANTALEAN, CORONEL</t>
  </si>
  <si>
    <t>TOMASDESAN IGNACIO</t>
  </si>
  <si>
    <t>GIRO DE 50.00 SOLES</t>
  </si>
  <si>
    <t>B200-00060838</t>
  </si>
  <si>
    <t>B200-00060839</t>
  </si>
  <si>
    <t>ANGELA,BONILLA, CARRASCO</t>
  </si>
  <si>
    <t>B200-00060845</t>
  </si>
  <si>
    <t>JENRY,TORRES, TAN</t>
  </si>
  <si>
    <t>MANUELMEDINAGUIA</t>
  </si>
  <si>
    <t>PQTE PLASTIFICADO TRASNPARENTE - CARPA</t>
  </si>
  <si>
    <t>B200-00060846</t>
  </si>
  <si>
    <t>ISABEL,SUXE, MONTALVO</t>
  </si>
  <si>
    <t>CAJA DE ZAPATOS - MEDICINA NATURAL Y CHOCOTEJAS</t>
  </si>
  <si>
    <t>B200-00060847</t>
  </si>
  <si>
    <t>ERIKA BEATRIZ,PUPUCHE, PEÑA</t>
  </si>
  <si>
    <t>GINOMARTINEZZAPATA</t>
  </si>
  <si>
    <t>BOLSO ROJOA CUADROS - EPPS</t>
  </si>
  <si>
    <t>B200-00060848</t>
  </si>
  <si>
    <t>SACO NEGROS A RALLAS</t>
  </si>
  <si>
    <t>B200-00060849</t>
  </si>
  <si>
    <t>IMELDA,VELASQUEZ, GUILLERMO</t>
  </si>
  <si>
    <t>DAVIDFUENTESVELASQUEZ</t>
  </si>
  <si>
    <t>CAJA BEIGE - KEKE</t>
  </si>
  <si>
    <t>B200-00060850</t>
  </si>
  <si>
    <t>VICTOR RAUL,BECERRA, CALDERON</t>
  </si>
  <si>
    <t>07:52AM</t>
  </si>
  <si>
    <t>B200-00060851</t>
  </si>
  <si>
    <t>JUANA,FIESTAS, DE</t>
  </si>
  <si>
    <t>08:04AM</t>
  </si>
  <si>
    <t>B200-00060852</t>
  </si>
  <si>
    <t>DAVID,VERA, ZAPATA</t>
  </si>
  <si>
    <t>B200-00060853</t>
  </si>
  <si>
    <t>SANTOS ARMENCIA,SULLON, MEDINA</t>
  </si>
  <si>
    <t>CAROLINEROJASPANTA</t>
  </si>
  <si>
    <t>CAJA AMALIE</t>
  </si>
  <si>
    <t>B200-00060854</t>
  </si>
  <si>
    <t>JULIO,ARTEAGA, LOZANO</t>
  </si>
  <si>
    <t>GIANCARLOARTEGACARHUA</t>
  </si>
  <si>
    <t>CAJA BEIGE CHICA -</t>
  </si>
  <si>
    <t>B200-00060855</t>
  </si>
  <si>
    <t>JAIME,RUIZ, HERNANDEZ</t>
  </si>
  <si>
    <t>CARLOSRUIZHERNANDEZ</t>
  </si>
  <si>
    <t>B200-00060856</t>
  </si>
  <si>
    <t>JOSÉ CARLOS,NINAMAQUE, CIEZA</t>
  </si>
  <si>
    <t>MEDALITOLAYASIMBALA</t>
  </si>
  <si>
    <t>PQTE NEGRO - ROPA1</t>
  </si>
  <si>
    <t>B200-00060857</t>
  </si>
  <si>
    <t>CINTHYA PATRICIA,ABAD, LAZO</t>
  </si>
  <si>
    <t>FREDESVINDALAZOABAD</t>
  </si>
  <si>
    <t>PQTE NEGRO - ANDADOR</t>
  </si>
  <si>
    <t>B200-00060858</t>
  </si>
  <si>
    <t>ESTHER ELIZABETH,AGUINAGA, MEDINA</t>
  </si>
  <si>
    <t>JOSE MANUELMESTANZAGALVEZ</t>
  </si>
  <si>
    <t>SACO BLANCO COCIDO - LIBROS Y ROPA USADA</t>
  </si>
  <si>
    <t>CAJA LACOYNZA- LAPICEROS</t>
  </si>
  <si>
    <t>B200-00060859</t>
  </si>
  <si>
    <t>MANUEL ARTURO,NIQUEN, VASQUEZ</t>
  </si>
  <si>
    <t>FREDYVALDIVIESOMERCADO</t>
  </si>
  <si>
    <t>PQTE MANILA GRANDE</t>
  </si>
  <si>
    <t>B200-00060860</t>
  </si>
  <si>
    <t>LUIS ANGEL,CALVAY, SUAREZ</t>
  </si>
  <si>
    <t>ELMERGAMARRASALAZAR</t>
  </si>
  <si>
    <t>CAJA BEIGE PLANA - RELOJ</t>
  </si>
  <si>
    <t>B200-00060861</t>
  </si>
  <si>
    <t>FREDY FELIPE,ASCOY, SANCHEZ</t>
  </si>
  <si>
    <t>VICTOR,AGURTO, VILCHEZ</t>
  </si>
  <si>
    <t>SOBRE MANIL DOC</t>
  </si>
  <si>
    <t>B200-00060862</t>
  </si>
  <si>
    <t>CINTHYA GIANELA,CALLE, PEÑA</t>
  </si>
  <si>
    <t>ADELAPEÑAPARRA</t>
  </si>
  <si>
    <t>SPQTE BLANCO - LNEMNTES</t>
  </si>
  <si>
    <t>B200-00060863</t>
  </si>
  <si>
    <t>OSCAR RAMSSES,VILLALOBOS, MALCA</t>
  </si>
  <si>
    <t>JAMESCASTILLOPONCE</t>
  </si>
  <si>
    <t>CAJA BEIGE RCC - PLASTICOS DE MOTO</t>
  </si>
  <si>
    <t>B200-00060864</t>
  </si>
  <si>
    <t>MEDIO SACO NEGRO QUESO</t>
  </si>
  <si>
    <t>B200-00060865</t>
  </si>
  <si>
    <t>PEDRO EDGAR,CARRASCO, GUERRERO</t>
  </si>
  <si>
    <t>EMERITOCARRASCOGUERRERO</t>
  </si>
  <si>
    <t>CAJA MANILA - MEDICINA</t>
  </si>
  <si>
    <t>B200-00060866</t>
  </si>
  <si>
    <t>JOSE CIRO,TARRILLO, DIAZ</t>
  </si>
  <si>
    <t>SILVIATARRILLODIAZ</t>
  </si>
  <si>
    <t>CAJA BONLE - COMESTIBLE -</t>
  </si>
  <si>
    <t>B200-00060867</t>
  </si>
  <si>
    <t>JESUS,LLANOS, TANTALEAN</t>
  </si>
  <si>
    <t>KAREN SOFIA,PULACHE, AGUILAR</t>
  </si>
  <si>
    <t>SACO A RALLA S PLASTIFICADO - VIVERES</t>
  </si>
  <si>
    <t>B200-00060868</t>
  </si>
  <si>
    <t>DORELY NATALY,HEREDIA, TOCTO</t>
  </si>
  <si>
    <t>PQTE PLANO PLASTIFICADO - ROPA MEDICA</t>
  </si>
  <si>
    <t>B200-00060869</t>
  </si>
  <si>
    <t>JAIME GUILLERMO,MENA, RODRIGUEZ</t>
  </si>
  <si>
    <t>JEAN CARLO FRANSTOCTOGASTELO</t>
  </si>
  <si>
    <t>B200-00060870</t>
  </si>
  <si>
    <t>LUZMENDOZAPAIMA</t>
  </si>
  <si>
    <t>BULTO NEGRO PLASTIFICADO - CHALECOS</t>
  </si>
  <si>
    <t>B200-00060871</t>
  </si>
  <si>
    <t>PQTE PLASTIFICADO -* VESTIDO</t>
  </si>
  <si>
    <t>B200-00060872</t>
  </si>
  <si>
    <t>YRMA,RIMARACHIN, RAMOS</t>
  </si>
  <si>
    <t>JOSE CARLOS,MARCELO, GASTAÑADUI</t>
  </si>
  <si>
    <t>PQTE GRANDE CERIN - DOC</t>
  </si>
  <si>
    <t>B200-00060873</t>
  </si>
  <si>
    <t>FELIX,ESQUIVEL, ROJAS</t>
  </si>
  <si>
    <t>SAMARAESQUIVELBARRENO</t>
  </si>
  <si>
    <t>PQTE PLASTIICADO ROP</t>
  </si>
  <si>
    <t>B200-00060874</t>
  </si>
  <si>
    <t>ALEX,POTOZEN, GONZALES</t>
  </si>
  <si>
    <t>CLARACHINCHAYPERLECHE</t>
  </si>
  <si>
    <t>12:22PM</t>
  </si>
  <si>
    <t>CAJA BEIGE- VELAS Y PERFUMES</t>
  </si>
  <si>
    <t>B200-00060875</t>
  </si>
  <si>
    <t>ANGELICA EMPERATRIZ,OBLITAS, GUERRERO</t>
  </si>
  <si>
    <t>ANTHONYHERRERATORRES</t>
  </si>
  <si>
    <t>CAJA DE ZAPATOS ANARANJADA - TELAS</t>
  </si>
  <si>
    <t>B200-00060876</t>
  </si>
  <si>
    <t>YSAIN,PINTADO, MARCHENA</t>
  </si>
  <si>
    <t>PEDROPINTADOMARCHENA</t>
  </si>
  <si>
    <t>PQTE BEIGE-DISCOS</t>
  </si>
  <si>
    <t>B200-00060877</t>
  </si>
  <si>
    <t>FERNANDO NICOLAS,BRAVO, SUCSE</t>
  </si>
  <si>
    <t>ELVA ROSA,SUCSE, COLLANTES</t>
  </si>
  <si>
    <t>CAJA CHICA PLANA - CELULAR USADO</t>
  </si>
  <si>
    <t>B200-00060878</t>
  </si>
  <si>
    <t>CRISTIAN,QUISPE, PUPUCHE</t>
  </si>
  <si>
    <t>DEBORA,RIVERA, BUSTAMANTE</t>
  </si>
  <si>
    <t>PQTE ROJO- MOSQUETERO</t>
  </si>
  <si>
    <t>B200-00060879</t>
  </si>
  <si>
    <t>JOSÉ MANUEL,CACEDA, NUÑEZ</t>
  </si>
  <si>
    <t>SANTOS,CORDOVA, GARCIA</t>
  </si>
  <si>
    <t>SOBRECITO MANILA DOC</t>
  </si>
  <si>
    <t>B200-00060880</t>
  </si>
  <si>
    <t>DIANA ELIZABETH,VERA, FERNÁNDEZ</t>
  </si>
  <si>
    <t>MARITZA ANGELICA,GALLO, LANDA</t>
  </si>
  <si>
    <t>SOBRE MNILA DOC</t>
  </si>
  <si>
    <t>B200-00060881</t>
  </si>
  <si>
    <t>LUIS ENRIQUE,ALTAMIRANO, MARTINEZ</t>
  </si>
  <si>
    <t>MARIA DEL ROCIO,PEREZ, HUAMAN</t>
  </si>
  <si>
    <t>CAJA BATA - ZAPATOS</t>
  </si>
  <si>
    <t>B200-00060882</t>
  </si>
  <si>
    <t>CESAR,LLONTO, YERREN</t>
  </si>
  <si>
    <t>MARIBELLOZANOMONDRAGON</t>
  </si>
  <si>
    <t>SACO BALNCO Y CELESTE</t>
  </si>
  <si>
    <t>B200-00060883</t>
  </si>
  <si>
    <t>ANTONY JIMY,CHILON, CAMIZAN</t>
  </si>
  <si>
    <t>WILMER,MIRES, VASQUEZ</t>
  </si>
  <si>
    <t>CAJA CHICA DPH - RPTO JEBES</t>
  </si>
  <si>
    <t>ANTONY YIMI,CHILON, CAMIZAN</t>
  </si>
  <si>
    <t>B200-00060893</t>
  </si>
  <si>
    <t>SANDRA ERIKA,RUGGEL, VISCONDE</t>
  </si>
  <si>
    <t>SACHEEN MARIA VANESA,FRANCO, SILVA</t>
  </si>
  <si>
    <t>CAJITA ENCINTADA / MEDICINA</t>
  </si>
  <si>
    <t>B200-00060894</t>
  </si>
  <si>
    <t>CAJA DE FLORES</t>
  </si>
  <si>
    <t>B200-00060895</t>
  </si>
  <si>
    <t>TEOBALDO,AGUILAR, GOMEZ</t>
  </si>
  <si>
    <t>B200-00060896</t>
  </si>
  <si>
    <t>B200-00060897</t>
  </si>
  <si>
    <t>YOHANI,LORO, AYALA</t>
  </si>
  <si>
    <t>CYBILL NOELIASILVACASTILLO</t>
  </si>
  <si>
    <t>B200-00060898</t>
  </si>
  <si>
    <t>JOSE ENRIQUE,CASTRO, VASQUEZ</t>
  </si>
  <si>
    <t>CAMILA VALERIACASTROTORRES</t>
  </si>
  <si>
    <t>B200-00060899</t>
  </si>
  <si>
    <t>WALTER,CHINGUEL, CAMIZAN</t>
  </si>
  <si>
    <t>JOSE SANTIAGOMEDINAALEMAN</t>
  </si>
  <si>
    <t>PAQUETE BLANCO/ PRODCTO NATURAL</t>
  </si>
  <si>
    <t>B200-00060900</t>
  </si>
  <si>
    <t>GUILLERMO,RAMIREZ, CARDENAS</t>
  </si>
  <si>
    <t>LUIS ENRIQUE,GIVES, ECHEVARRIA</t>
  </si>
  <si>
    <t>SOBRE GRANDE / DCTOS</t>
  </si>
  <si>
    <t>B200-00060901</t>
  </si>
  <si>
    <t>ELIDANEIRANAIRA</t>
  </si>
  <si>
    <t>PAQUETE NEGRO PLASTIFICADO</t>
  </si>
  <si>
    <t>B200-00060902</t>
  </si>
  <si>
    <t>LUIS ALFREDOMENDOZAGOMEZ</t>
  </si>
  <si>
    <t>SOBRE / DCTOS</t>
  </si>
  <si>
    <t>B200-00060903</t>
  </si>
  <si>
    <t>WILSON,VASQUEZ, CARHUAJULCA</t>
  </si>
  <si>
    <t>JORGEZORRILLAGALVEZ</t>
  </si>
  <si>
    <t>JABAS BLANCAS DE QUESO</t>
  </si>
  <si>
    <t>B200-00060904</t>
  </si>
  <si>
    <t>DILMER,BERECHE, RIVAS</t>
  </si>
  <si>
    <t>EX,EX, EX</t>
  </si>
  <si>
    <t>B200-00060905</t>
  </si>
  <si>
    <t>ROSA EDITH,LACHAPELL, PISCOYA</t>
  </si>
  <si>
    <t>FRENZYMORALESROBLEDO</t>
  </si>
  <si>
    <t>B200-00060906</t>
  </si>
  <si>
    <t>JOSUE,COLUNCHE, GUEVARA</t>
  </si>
  <si>
    <t>ELEVI,RUIZ, VELASQUEZ</t>
  </si>
  <si>
    <t>BALDE / PESCADO SALADO</t>
  </si>
  <si>
    <t>B200-00060907</t>
  </si>
  <si>
    <t>GERALDINE,GUTIERREZ, CHIROQUE</t>
  </si>
  <si>
    <t>ROSSEL JHONNYGUTIERREZSANCHEZ</t>
  </si>
  <si>
    <t>10:21AM</t>
  </si>
  <si>
    <t>CAJITA PLANA / BILLETERA</t>
  </si>
  <si>
    <t>B200-00060908</t>
  </si>
  <si>
    <t>GLEYSSER JEAMPIEER,MENDOZA, HUAMAN</t>
  </si>
  <si>
    <t>WAGNERCOLMENARESMAYANGA</t>
  </si>
  <si>
    <t>PAQUETE PLANO DE CARTON / DCTOS</t>
  </si>
  <si>
    <t>B200-00060909</t>
  </si>
  <si>
    <t>LUIS AYRTON ALDAIR,SAMAME, CAMPOS</t>
  </si>
  <si>
    <t>B200-00060910</t>
  </si>
  <si>
    <t>ANTHONY PAUL,LACHIRA, OJEDA</t>
  </si>
  <si>
    <t>RENZO ANTONIO,SANCHEZ, OLIVARES</t>
  </si>
  <si>
    <t>SOBRE DE CARTON/ DCTOS Y PLACA DE AUTO</t>
  </si>
  <si>
    <t>B200-00060911</t>
  </si>
  <si>
    <t>CHRISTIAN ARQUIMIDES,PEREZ, CASTRO</t>
  </si>
  <si>
    <t>RAQUEL,CORDERO, YESQUEN</t>
  </si>
  <si>
    <t>ROLLO / ETIQUETAS</t>
  </si>
  <si>
    <t>B200-00060912</t>
  </si>
  <si>
    <t>MARITZA,MINO, YNFANTE</t>
  </si>
  <si>
    <t>HUGOMINOYNFANTE</t>
  </si>
  <si>
    <t>CAJITA BLANCA/ PASTILLAS</t>
  </si>
  <si>
    <t>B200-00060913</t>
  </si>
  <si>
    <t>MARIO,DIAZ, LEYVA</t>
  </si>
  <si>
    <t>HECTORALCALDEDIAZ</t>
  </si>
  <si>
    <t>PAQUETE LARGO EN SACO S/B 001-03433</t>
  </si>
  <si>
    <t>B200-00060914</t>
  </si>
  <si>
    <t>FANI,DELGADO, PEREZ</t>
  </si>
  <si>
    <t>CLAUDIA VANESSAHUAMANCHUMODELGADO</t>
  </si>
  <si>
    <t>CAJA DAUSS / ROPA</t>
  </si>
  <si>
    <t>B200-00060915</t>
  </si>
  <si>
    <t>MIGUEL,GARCIA, GAMARRA</t>
  </si>
  <si>
    <t>ANGEL STEVENS,GARCIA, CALLAO</t>
  </si>
  <si>
    <t>PAQUETITO NEGRO / UTILES PERSONALES</t>
  </si>
  <si>
    <t>B200-00060916</t>
  </si>
  <si>
    <t>EDIL JORKI,CHINCHAY, VILELA</t>
  </si>
  <si>
    <t>ESTEFANY,DIAZ, CABERO</t>
  </si>
  <si>
    <t>B200-00060917</t>
  </si>
  <si>
    <t>LUIS MIGUEL,GONZALES, VASQUEZ</t>
  </si>
  <si>
    <t>NADIA LIZBETH,NIQUEN, VITON</t>
  </si>
  <si>
    <t>B200-00060918</t>
  </si>
  <si>
    <t>SEGUNDO GERARDO,VILLEGAS, FLORES</t>
  </si>
  <si>
    <t>PAQUETE NEGRO PLANO / PARCHES</t>
  </si>
  <si>
    <t>B200-00060919</t>
  </si>
  <si>
    <t>JHONATAN PAUL,GUERRERO, MOLINA</t>
  </si>
  <si>
    <t>TEODORO CONFESOR,RUIZ, MORE</t>
  </si>
  <si>
    <t>SAQUITO ROJO / JEBES</t>
  </si>
  <si>
    <t>B200-00060920</t>
  </si>
  <si>
    <t>JANETPALOMINOCOTOS</t>
  </si>
  <si>
    <t>CAJA / PROCTOS VETERINARIOS</t>
  </si>
  <si>
    <t>B200-00060921</t>
  </si>
  <si>
    <t>ERIKA,MEDINA, VASQUEZ</t>
  </si>
  <si>
    <t>KERRY,FEBRE, CALLE</t>
  </si>
  <si>
    <t>CAJA / ARTESANIA DE MADERA</t>
  </si>
  <si>
    <t>B200-00060922</t>
  </si>
  <si>
    <t>INGRID,DOÑE, GONZALES</t>
  </si>
  <si>
    <t>NICOLASDOÑEESCALANTE</t>
  </si>
  <si>
    <t>B200-00060923</t>
  </si>
  <si>
    <t>KARINA DEL PILAR,DIAZ, VALVERDE</t>
  </si>
  <si>
    <t>INGRIDDIAZVALVERDE</t>
  </si>
  <si>
    <t>B200-00060924</t>
  </si>
  <si>
    <t>LENIN MIGUEL,PILCO, GONZALEZ</t>
  </si>
  <si>
    <t>NELLY ESTHER,PILCO, DIAZ</t>
  </si>
  <si>
    <t>PAQUETITO BLANCO / CREMA EN FRASCO</t>
  </si>
  <si>
    <t>B200-00060925</t>
  </si>
  <si>
    <t>GERSON,TARRILLO, MEGO</t>
  </si>
  <si>
    <t>MARDOQUEO,TARRILLO, MEGO</t>
  </si>
  <si>
    <t>PAQUETE ROJO / ROPA</t>
  </si>
  <si>
    <t>B200-00060926</t>
  </si>
  <si>
    <t>HUGO ARMANDO,VALENCIA, CAÑOLI</t>
  </si>
  <si>
    <t>SANTIAGOGUEVARAAREVALO</t>
  </si>
  <si>
    <t>TAPER BLANCO / VACUNAS</t>
  </si>
  <si>
    <t>B200-00060927</t>
  </si>
  <si>
    <t>PAQUETE NEGRO / MONTURAS</t>
  </si>
  <si>
    <t>B200-00060928</t>
  </si>
  <si>
    <t>B200-00060929</t>
  </si>
  <si>
    <t>NAPOLEON,FERNANDEZ, ROJAS</t>
  </si>
  <si>
    <t>VILMAREQUEJOOLIVA</t>
  </si>
  <si>
    <t>B200-00060930</t>
  </si>
  <si>
    <t>CAJITA NEGRA PLASTIFICADA/ REPUESTOS USADOS</t>
  </si>
  <si>
    <t>B200-00060931</t>
  </si>
  <si>
    <t>VANNY NIDIA,PEÑA, LOPEZ</t>
  </si>
  <si>
    <t>CELVI YISSELA,PEÑA, LOPEZ</t>
  </si>
  <si>
    <t>PAQUETE LARGO /MANIQUI Y PANTALONETAS</t>
  </si>
  <si>
    <t>B200-00060932</t>
  </si>
  <si>
    <t>JERRY,RIBERA, MOROCHO</t>
  </si>
  <si>
    <t>KATHERIN PAOLA,RIVERA, MOROCHO</t>
  </si>
  <si>
    <t>PAQUETE AZUL / LAPTO EN USO</t>
  </si>
  <si>
    <t>B200-00060933</t>
  </si>
  <si>
    <t>JAVIER CARLOS,PENALILLO, GALLO</t>
  </si>
  <si>
    <t>JORGE BERNARD,VERA, SANCHEZ</t>
  </si>
  <si>
    <t>PAQUETE LARGO/ LIMPIAPARABRISA</t>
  </si>
  <si>
    <t>B200-00060934</t>
  </si>
  <si>
    <t>LUIS ALBERTO,ROJAS, SANTA CRUZ</t>
  </si>
  <si>
    <t>JOSE EDWIN,SANTACRUZ, VALLEJOS</t>
  </si>
  <si>
    <t>CAJA BLANCA / QUESO</t>
  </si>
  <si>
    <t>JABA DE MADERA/ QUESO</t>
  </si>
  <si>
    <t>B200-00060935</t>
  </si>
  <si>
    <t>WILLIAN JOSE,BOULANGGER, PACHERRES</t>
  </si>
  <si>
    <t>JORGEAGURTOMOGOLLON</t>
  </si>
  <si>
    <t>B200-00060936</t>
  </si>
  <si>
    <t>WILDER,CASTILLO, LOZADA</t>
  </si>
  <si>
    <t>B200-00060937</t>
  </si>
  <si>
    <t>JANET,PORTUGUEZ, LUYO</t>
  </si>
  <si>
    <t>B200-00060938</t>
  </si>
  <si>
    <t>LILIA,SANGAMA, AMASIFUEN</t>
  </si>
  <si>
    <t>PQTE VERDE PLASTIF. / ROPA</t>
  </si>
  <si>
    <t>B200-00060939</t>
  </si>
  <si>
    <t>MARIA ROSITA,GOICOCHEA, HERRERA</t>
  </si>
  <si>
    <t>B200-00060940</t>
  </si>
  <si>
    <t>WILFREDO ANTONIO,DIAZ, TORREALBA</t>
  </si>
  <si>
    <t>B200-00060941</t>
  </si>
  <si>
    <t>B200-00060942</t>
  </si>
  <si>
    <t>PATRICIA,CHEMPEN, TEJADA</t>
  </si>
  <si>
    <t>OLIVIA ROSANY,COLALA, MEZA</t>
  </si>
  <si>
    <t>PQTE BEAGE / LLAVEROS</t>
  </si>
  <si>
    <t>B200-00060943</t>
  </si>
  <si>
    <t>CARLA,NIQUEN, CHUECAS</t>
  </si>
  <si>
    <t>B200-00060944</t>
  </si>
  <si>
    <t>MANUELA,LEYTON, SALAZAR</t>
  </si>
  <si>
    <t>B200-00060945</t>
  </si>
  <si>
    <t>LUCINDA,ZORRILLA, CIEZA</t>
  </si>
  <si>
    <t>B200-00060946</t>
  </si>
  <si>
    <t>DIOMEDES,OROZCO, SALVADOR</t>
  </si>
  <si>
    <t>PQTE BEAGE / VITAMINAS</t>
  </si>
  <si>
    <t>B200-00060947</t>
  </si>
  <si>
    <t>JORGE AGUSTIN,LINDAO, VINCES</t>
  </si>
  <si>
    <t>B200-00060948</t>
  </si>
  <si>
    <t>JHON EDER,CORREA, CUEVA</t>
  </si>
  <si>
    <t>KELVINCUEVAARICA</t>
  </si>
  <si>
    <t>B200-00060949</t>
  </si>
  <si>
    <t>TERESA,PAREDES, FLORES</t>
  </si>
  <si>
    <t>JENNISIANCASGIRON</t>
  </si>
  <si>
    <t>PQTITO BLANCO / LLAVES</t>
  </si>
  <si>
    <t>B200-00060950</t>
  </si>
  <si>
    <t>JOSE LUIS,LLAUCE, ARANA</t>
  </si>
  <si>
    <t>JOHN,YALTA, FERNANDEZ</t>
  </si>
  <si>
    <t>PQTE. PLASTIF VERDE + BLANCO / TUERCAS</t>
  </si>
  <si>
    <t>B200-00060951</t>
  </si>
  <si>
    <t>CARLA PAOLA,ANAYA, MILLA</t>
  </si>
  <si>
    <t>CESARAHUMADAGARCIA</t>
  </si>
  <si>
    <t>MALETA NEGRA / VACIA</t>
  </si>
  <si>
    <t>B200-00060952</t>
  </si>
  <si>
    <t>ANTONIO,ZELENDON, RAMIREZ</t>
  </si>
  <si>
    <t>JUANBRITOCONDE</t>
  </si>
  <si>
    <t>PQTE PLASTIF. REPUESTO</t>
  </si>
  <si>
    <t>B200-00060953</t>
  </si>
  <si>
    <t>MERCYVARGASCHANCAN</t>
  </si>
  <si>
    <t>PQTE PLASTIF. / HIERVAS</t>
  </si>
  <si>
    <t>B200-00060954</t>
  </si>
  <si>
    <t>BRYAN,LEON, DELGADO</t>
  </si>
  <si>
    <t>MELANY,AGUILAR, CHAVEZ</t>
  </si>
  <si>
    <t>PQTE. PLASTIF, / FLAUTAS</t>
  </si>
  <si>
    <t>B200-00060955</t>
  </si>
  <si>
    <t>MARIANELLA ADAMARY,BOLAÑOS, ARANA</t>
  </si>
  <si>
    <t>DILMA DORIS,ARANA, CABANILLAS</t>
  </si>
  <si>
    <t>PQTE PLAST, NEGRO / TELA</t>
  </si>
  <si>
    <t>B200-00060956</t>
  </si>
  <si>
    <t>NILDAZOCOLASANCHEZ</t>
  </si>
  <si>
    <t>B200-00060957</t>
  </si>
  <si>
    <t>MARTHA,PAZ, MOCARRO</t>
  </si>
  <si>
    <t>FANYHUANCASPAZ</t>
  </si>
  <si>
    <t>PQTE BLANCO / LENTES Y RELOJES</t>
  </si>
  <si>
    <t>B200-00060958</t>
  </si>
  <si>
    <t>B200-00060959</t>
  </si>
  <si>
    <t>LUIS GERARDO,QUEPUY, BANCES</t>
  </si>
  <si>
    <t>KATY,GRANDEZ, LOPEZ</t>
  </si>
  <si>
    <t>PQTE NEGRO / ADORNOS</t>
  </si>
  <si>
    <t>B200-00060960</t>
  </si>
  <si>
    <t>LUIS ALBERTO,CHUNGA, CUEVA</t>
  </si>
  <si>
    <t>ADELAPESANTESPEÑA</t>
  </si>
  <si>
    <t>PQTE. BEAGE / BUZOS</t>
  </si>
  <si>
    <t>B200-00060961</t>
  </si>
  <si>
    <t>GERARDO,MORALES, CASTRO</t>
  </si>
  <si>
    <t>REYPOLITA,JIMENEZ, BARRETO</t>
  </si>
  <si>
    <t>PQTE, NEGRO / CORREAS</t>
  </si>
  <si>
    <t>B200-00060962</t>
  </si>
  <si>
    <t>ILIANA SOCORRO,ARROYO, MACO</t>
  </si>
  <si>
    <t>DIANATRELLESCHAPILLIQUEN</t>
  </si>
  <si>
    <t>PQTE PLAST./SABANAS</t>
  </si>
  <si>
    <t>B200-00060963</t>
  </si>
  <si>
    <t>MARIANO LUIS,SOLTERO, RODRIGUEZ</t>
  </si>
  <si>
    <t>B200-00060964</t>
  </si>
  <si>
    <t>SEGUNDO TEODORO,FERNANDEZ, FUSTAMANTE</t>
  </si>
  <si>
    <t>JOSE LUIS,YAULLI, BAUTISTA</t>
  </si>
  <si>
    <t>PQTE. PLASTIF. /SINFIN REPUESTO</t>
  </si>
  <si>
    <t>B200-00060965</t>
  </si>
  <si>
    <t>WILSONESPINOZAVIERA</t>
  </si>
  <si>
    <t>PQTE. PLASTIF. / TAPIZ DE MOTO</t>
  </si>
  <si>
    <t>B200-00060966</t>
  </si>
  <si>
    <t>EDSON ALDEMIR,CARRASCO, BOBADILLA</t>
  </si>
  <si>
    <t>B200-00060967</t>
  </si>
  <si>
    <t>MEDARDO,ANCAJIMA, YOVERA</t>
  </si>
  <si>
    <t>B200-00060968</t>
  </si>
  <si>
    <t>LALY YAKELI,GARCIA, PEREZ</t>
  </si>
  <si>
    <t>B200-00060969</t>
  </si>
  <si>
    <t>SANTOS TIMOTEO,MAZA, MURO</t>
  </si>
  <si>
    <t>B200-00060970</t>
  </si>
  <si>
    <t>ELIAS,MAZA, OTERO</t>
  </si>
  <si>
    <t>B200-00060971</t>
  </si>
  <si>
    <t>MARICITA ISMELIA,ZAMBORA, TAPIA</t>
  </si>
  <si>
    <t>B200-00060972</t>
  </si>
  <si>
    <t>LUIS ALBERTO,HUARIPATA, ALIAGA</t>
  </si>
  <si>
    <t>B200-00060973</t>
  </si>
  <si>
    <t>CARMEN DEL PILAR,VILLACREZ, MORI</t>
  </si>
  <si>
    <t>B200-00060974</t>
  </si>
  <si>
    <t>PEPE,MENDOZA, MATHEUS</t>
  </si>
  <si>
    <t>B200-00060975</t>
  </si>
  <si>
    <t>PQTE. BEAGE / PROD. VETERINARIO</t>
  </si>
  <si>
    <t>B200-00060976</t>
  </si>
  <si>
    <t>HEIDY DANITZA,DE LA CRUZ, CHIQUINTA</t>
  </si>
  <si>
    <t>CARLOSPACHERREZYANAYACO</t>
  </si>
  <si>
    <t>B200-00060977</t>
  </si>
  <si>
    <t>JUAN SEBASTIAN,GARAY, ZEVALLOS</t>
  </si>
  <si>
    <t>FRANCISCO JAVIER,CORONEL, GONZALES</t>
  </si>
  <si>
    <t>PQTE PLASTIF. / MOSQUETEROS</t>
  </si>
  <si>
    <t>B200-00060978</t>
  </si>
  <si>
    <t>TANIA,GUERRERO, GASTELO</t>
  </si>
  <si>
    <t>ALEJANDRO LUIS,CHAPOÑAN, PALOMINO</t>
  </si>
  <si>
    <t>PQTE. AZUL + BLANCO / LENTES</t>
  </si>
  <si>
    <t>B200-00060979</t>
  </si>
  <si>
    <t>B200-00060980</t>
  </si>
  <si>
    <t>MARCOS ANTONIO,CAMPOS, HIDROGO</t>
  </si>
  <si>
    <t>ESTHERROCAHUAMAN</t>
  </si>
  <si>
    <t>SBRE MANILA / LENTES</t>
  </si>
  <si>
    <t>B200-00060981</t>
  </si>
  <si>
    <t>ETSSON JHERSON,GARCÍA, CHÁVEZ</t>
  </si>
  <si>
    <t>PQTE. BLANCO / ACCESORIOS DE CELULAR</t>
  </si>
  <si>
    <t>B200-00060982</t>
  </si>
  <si>
    <t>JOSE,MIÑOPE, UCANCIAL</t>
  </si>
  <si>
    <t>B200-00060983</t>
  </si>
  <si>
    <t>PQTE LARGO BLANCO / PLASTICO</t>
  </si>
  <si>
    <t>B200-00060984</t>
  </si>
  <si>
    <t>CHRISTIAN,CUMPA, GONZALES</t>
  </si>
  <si>
    <t>JUNIOR ALONSO,AREVALO, SERNAQUE</t>
  </si>
  <si>
    <t>PQTE. BEAGE / JUGUETE</t>
  </si>
  <si>
    <t>B200-00060985</t>
  </si>
  <si>
    <t>JORGE ADALBERTO,CALLA, SUCACAHUA</t>
  </si>
  <si>
    <t>B200-00060986</t>
  </si>
  <si>
    <t>KEITTY DAYANA,SOSA, VERA</t>
  </si>
  <si>
    <t>B200-00060987</t>
  </si>
  <si>
    <t>B200-00060988</t>
  </si>
  <si>
    <t>ADRIEL,CARRILLO, ZAMORA</t>
  </si>
  <si>
    <t>B200-00060989</t>
  </si>
  <si>
    <t>AXEL,CARDENAS, ALVAREZ</t>
  </si>
  <si>
    <t>EXCESO+</t>
  </si>
  <si>
    <t>B200-00060990</t>
  </si>
  <si>
    <t>ALEXISISEQUEX</t>
  </si>
  <si>
    <t>ALEXISISIQUEX</t>
  </si>
  <si>
    <t>B200-00060997</t>
  </si>
  <si>
    <t>GUSTAVO ENRIQUE,CARDENAS, ORTIZ</t>
  </si>
  <si>
    <t>ATADO X 2 PAQUETES NEGROS / BANER</t>
  </si>
  <si>
    <t>B200-00060998</t>
  </si>
  <si>
    <t>FRANCISCO,CASTILLO, PALACIOS</t>
  </si>
  <si>
    <t>EX,CHICLAYO, OF</t>
  </si>
  <si>
    <t>EXCESO 3 BULTOS</t>
  </si>
  <si>
    <t>B200-00060999</t>
  </si>
  <si>
    <t>CLAUDIO,CHAVEZ, ROMERO</t>
  </si>
  <si>
    <t>B200-00061000</t>
  </si>
  <si>
    <t>JOSE GILBERTO,GOMEZ, ARIAS</t>
  </si>
  <si>
    <t>MARTHA FIORELLAYAMUNAQUENIZAMA</t>
  </si>
  <si>
    <t>CAJITA BLANCA / AGUA DE COCO</t>
  </si>
  <si>
    <t>B200-00061001</t>
  </si>
  <si>
    <t>YSABEL,BERECHE, DE MIO</t>
  </si>
  <si>
    <t>CAJA BLANCA / COMESTIBLES Y FRUTAS</t>
  </si>
  <si>
    <t>YSABEL EULALIA,BERECHE, DE MIO</t>
  </si>
  <si>
    <t>B200-00061002</t>
  </si>
  <si>
    <t>JERLY MANUEL,FERREÑAN, SANDOVAL</t>
  </si>
  <si>
    <t>EXCESO 3 CAJAS</t>
  </si>
  <si>
    <t>B200-00061003</t>
  </si>
  <si>
    <t>MELISSA,ROSILLO, LLACSAHUANGA</t>
  </si>
  <si>
    <t>VICTORPEREZREVOLLEDO</t>
  </si>
  <si>
    <t>08:20AM</t>
  </si>
  <si>
    <t>E COLORES Y ZAPATILLAS</t>
  </si>
  <si>
    <t>B200-00061004</t>
  </si>
  <si>
    <t>CAJITA / MUESTRAS DENTALES</t>
  </si>
  <si>
    <t>B200-00061005</t>
  </si>
  <si>
    <t>BLANCA,GARCIA, VARGAS</t>
  </si>
  <si>
    <t>MAXIMILIANOCIENFUEGOSVILLEGAS</t>
  </si>
  <si>
    <t>B200-00061006</t>
  </si>
  <si>
    <t>ELSA,GONZALES, GONZALES</t>
  </si>
  <si>
    <t>ADELA,PEÑA, PARRA</t>
  </si>
  <si>
    <t>CAJA S/B 001-07908</t>
  </si>
  <si>
    <t>B200-00061007</t>
  </si>
  <si>
    <t>LUIS EDUARDO,FARROÑAN, BALDERA</t>
  </si>
  <si>
    <t>ANDRES,PALACIOS, GUINOCHIO</t>
  </si>
  <si>
    <t>TAMBOR DE FIERRO</t>
  </si>
  <si>
    <t>CAJA / RODAJES</t>
  </si>
  <si>
    <t>B200-00061008</t>
  </si>
  <si>
    <t>LUIS ANGEL,CUBAS, ACOSTA</t>
  </si>
  <si>
    <t>MIGUEL ANGEL,VINCES, ACOSTA</t>
  </si>
  <si>
    <t>PAQUETITO BLANCO / CARGADOR</t>
  </si>
  <si>
    <t>B200-00061009</t>
  </si>
  <si>
    <t>EXCESO 4 CAJAS</t>
  </si>
  <si>
    <t>B200-00061010</t>
  </si>
  <si>
    <t>CARLOS,LAINES, PALACIOS</t>
  </si>
  <si>
    <t>SANTOS MANUELYAMUNAQUESILVA</t>
  </si>
  <si>
    <t>B200-00061011</t>
  </si>
  <si>
    <t>PAQUETE ROJO / FLORES</t>
  </si>
  <si>
    <t>B200-00061012</t>
  </si>
  <si>
    <t>MARTHA,LOPEZ, CUMPA</t>
  </si>
  <si>
    <t>PEDRO PABLO,GARCIA, CEVALLOS</t>
  </si>
  <si>
    <t>CAJA S/B 002-241</t>
  </si>
  <si>
    <t>B200-00061013</t>
  </si>
  <si>
    <t>ELMER,GONZALES, GUZMAN</t>
  </si>
  <si>
    <t>KELVINSATALAYAIZUISA</t>
  </si>
  <si>
    <t>BOLSA VERDE / COMESTIBLES</t>
  </si>
  <si>
    <t>B200-00061014</t>
  </si>
  <si>
    <t>CYNTHIA SUZZETTE,BAZAN, OCAMPO</t>
  </si>
  <si>
    <t>CAJITA / SHORTS DEPORTIVO</t>
  </si>
  <si>
    <t>B200-00061015</t>
  </si>
  <si>
    <t>ROBERZAMORAESQUEN</t>
  </si>
  <si>
    <t>PAQUETE BLANCO / DESTORNILLADOR</t>
  </si>
  <si>
    <t>B200-00061016</t>
  </si>
  <si>
    <t>GARY,CASTILLO, SOVERO</t>
  </si>
  <si>
    <t>JOSE AUGUSTO,BRICEÑO, MENDOZA</t>
  </si>
  <si>
    <t>SOBRE / MUESTRA DE JEBE</t>
  </si>
  <si>
    <t>B200-00061017</t>
  </si>
  <si>
    <t>JOSE MANUEL,HERRERA, PEÑA</t>
  </si>
  <si>
    <t>ELIZABETH FIORELA,HERRERA, PEÑA</t>
  </si>
  <si>
    <t>SACOS RAYADOS AZUL Y AMARILLO / EPP</t>
  </si>
  <si>
    <t>CAJA BLANCA / MATERIALES ERR</t>
  </si>
  <si>
    <t>PAQUETE AZUL PLASTIFICADO / EPP</t>
  </si>
  <si>
    <t>B200-00061018</t>
  </si>
  <si>
    <t>MARIA YOLANDA,CHILON, MOZO</t>
  </si>
  <si>
    <t>JOSE LUIS,CULQUICONDOR, BARCO</t>
  </si>
  <si>
    <t>BOLSITA BLANCA / COLAGENO</t>
  </si>
  <si>
    <t>B200-00061019</t>
  </si>
  <si>
    <t>HILARIO,ROJAS, OLIVERA</t>
  </si>
  <si>
    <t>EXCESO 2 BOLSAS</t>
  </si>
  <si>
    <t>B200-00061020</t>
  </si>
  <si>
    <t>JOSÉ SANTOS,SAAVEDRA, DURAND</t>
  </si>
  <si>
    <t>EXCESO 1 SACO DE ARROZ</t>
  </si>
  <si>
    <t>B200-00061021</t>
  </si>
  <si>
    <t>ELIDA,CASTILLO, CHUMACERO</t>
  </si>
  <si>
    <t>HAYVIANTONNUÑEZ</t>
  </si>
  <si>
    <t>PAQUETE BEISCH PLASTIFICADO/ PUF</t>
  </si>
  <si>
    <t>B200-00061022</t>
  </si>
  <si>
    <t>FAVIOLA,DELGADO, RAMIREZ</t>
  </si>
  <si>
    <t>CLAUDIA DANIELARAMOSDELGADO</t>
  </si>
  <si>
    <t>PAQUETE NEGRO PLASTIFICADO / ROPA</t>
  </si>
  <si>
    <t>B200-00061023</t>
  </si>
  <si>
    <t>JONATHAN ALBERTO,NOLE, TORRES</t>
  </si>
  <si>
    <t>CAJA AMARILLA/ CARGADORES PORTATILES</t>
  </si>
  <si>
    <t>B200-00061024</t>
  </si>
  <si>
    <t>MARGARITA,MENDEZ, PERALTA</t>
  </si>
  <si>
    <t>ALEXANDER JESUS,CARDENAS, NAVARRO</t>
  </si>
  <si>
    <t>CAJA / HUMITAS</t>
  </si>
  <si>
    <t>B200-00061025</t>
  </si>
  <si>
    <t>ARMANDO,CAMPOS, ASENJO</t>
  </si>
  <si>
    <t>LORENAVALENCIATELLO</t>
  </si>
  <si>
    <t>BALDES / QUESO</t>
  </si>
  <si>
    <t>B200-00061026</t>
  </si>
  <si>
    <t>SANDRAALBURQUEQUEIZQUIERDO</t>
  </si>
  <si>
    <t>CAJA PULP / CLORURO DE SODIO</t>
  </si>
  <si>
    <t>B200-00061027</t>
  </si>
  <si>
    <t>MARTHA,MORENO, ARRASCUE</t>
  </si>
  <si>
    <t>KATHERINE SMITHNAVARROMORENO</t>
  </si>
  <si>
    <t>PAQUETE NEGRO / COLCHON DE BB</t>
  </si>
  <si>
    <t>SACO / VIVERES</t>
  </si>
  <si>
    <t>ATADO / CUNA DE BB</t>
  </si>
  <si>
    <t>B200-00061028</t>
  </si>
  <si>
    <t>GLEN,ROSALES, ROJAS</t>
  </si>
  <si>
    <t>LUZ EVELIN,CASTAÑEDA, MENDOZA</t>
  </si>
  <si>
    <t>SACO AZUL / ARREGLOS FLORALES</t>
  </si>
  <si>
    <t>B200-00061029</t>
  </si>
  <si>
    <t>EVELYN,UGAZ, DIAZ</t>
  </si>
  <si>
    <t>YULY MAGALY,DELGADO, CLAVO</t>
  </si>
  <si>
    <t>PAQUETE BLANCO / ROPA</t>
  </si>
  <si>
    <t>B200-00061030</t>
  </si>
  <si>
    <t>MANUEL SANTOS,RIOS, MECHAN</t>
  </si>
  <si>
    <t>CESAR ELIAS,BERMEJO, DELGADO</t>
  </si>
  <si>
    <t>CAJA LARGUITA / REPUESTOS</t>
  </si>
  <si>
    <t>B200-00061031</t>
  </si>
  <si>
    <t>MARCOS,VILCHERRES, SANDOVAL</t>
  </si>
  <si>
    <t>OMAR ALEJANDRO,JIMENEZ, RODRIGUEZ</t>
  </si>
  <si>
    <t>CAJA AZUL / BANDA Y CORONA DE REYNADO</t>
  </si>
  <si>
    <t>B200-00061032</t>
  </si>
  <si>
    <t>JORGE LUIS,JARAMILLO, TOCTO</t>
  </si>
  <si>
    <t>EXCESO 3 BALDES</t>
  </si>
  <si>
    <t>B200-00061033</t>
  </si>
  <si>
    <t>SARA PETRONILA,VILLEGAS, CHERO</t>
  </si>
  <si>
    <t>BLAS ITALO,VASQUEZ, FERNANDEZ</t>
  </si>
  <si>
    <t>CAJA GULF / TORTA Y BOCADITOS</t>
  </si>
  <si>
    <t>B200-00061034</t>
  </si>
  <si>
    <t>CARLOS OLEGARDO,PACHECO, CUSTODIO</t>
  </si>
  <si>
    <t>ENCOMIENDASPIURAOF</t>
  </si>
  <si>
    <t>B200-00061035</t>
  </si>
  <si>
    <t>VICTORIA,PEREZ, ALAMA</t>
  </si>
  <si>
    <t>PALMIRAPINTADOQUINDE</t>
  </si>
  <si>
    <t>PAQUETITO BLANCO / COLAGENOA</t>
  </si>
  <si>
    <t>B200-00061036</t>
  </si>
  <si>
    <t>YOEL ALEXANDER,VILLEGAS, CHERO</t>
  </si>
  <si>
    <t>SACO /TORTA Y SORPRESAS</t>
  </si>
  <si>
    <t>B200-00061037</t>
  </si>
  <si>
    <t>ILIAN JUNIOR,VILCHEZ, VASQUEZ</t>
  </si>
  <si>
    <t>ARMANDO LUISVASQUEZBRAVO</t>
  </si>
  <si>
    <t>CAJA BLANCA / VERDURAS Y CECINA</t>
  </si>
  <si>
    <t>B200-00061038</t>
  </si>
  <si>
    <t>VANESA,SANCHEZ, TANTARICO</t>
  </si>
  <si>
    <t>VICTOR ELMER,RUIZ, ESTRADA</t>
  </si>
  <si>
    <t>CAJA GRANDE / DULCES</t>
  </si>
  <si>
    <t>B200-00061039</t>
  </si>
  <si>
    <t>MARCO ANTONIO,AVELLANEDA, OLANO</t>
  </si>
  <si>
    <t>CAJITA BLANCA / PASTILLAS</t>
  </si>
  <si>
    <t>B200-00061040</t>
  </si>
  <si>
    <t>SANTOS,CARRASCO, RODRIGUEZ</t>
  </si>
  <si>
    <t>DENISCARAMANTINVASQUEZ</t>
  </si>
  <si>
    <t>CAJA BLANCA</t>
  </si>
  <si>
    <t>B200-00061041</t>
  </si>
  <si>
    <t>MARINA,NAQUICHE, DE SANDOVAL</t>
  </si>
  <si>
    <t>EXCESO 2 OLLAS</t>
  </si>
  <si>
    <t>B200-00061042</t>
  </si>
  <si>
    <t>JAZMIN TANERI,FLORES, CHEJO</t>
  </si>
  <si>
    <t>B200-00061043</t>
  </si>
  <si>
    <t>JORGE EDINSSON,QUINTANA, YARLEQUE</t>
  </si>
  <si>
    <t>EXCESO 3 SACOS Y 1 CAJA</t>
  </si>
  <si>
    <t>B200-00061044</t>
  </si>
  <si>
    <t>FELIPE,CHUNGA, DIAZ</t>
  </si>
  <si>
    <t>ALVARORIVERACALERO</t>
  </si>
  <si>
    <t>CAJITA / PASTILLAS</t>
  </si>
  <si>
    <t>B200-00061045</t>
  </si>
  <si>
    <t>SOBRE / MEDICINA</t>
  </si>
  <si>
    <t>B200-00061046</t>
  </si>
  <si>
    <t>SEGUNDO MANUEL,SANTACRUZ, VILLEGAS</t>
  </si>
  <si>
    <t>B200-00061047</t>
  </si>
  <si>
    <t>ERICK ANTONY,VERASTEGUI, LOAYZA</t>
  </si>
  <si>
    <t>10:51PM</t>
  </si>
  <si>
    <t>REIMPRESION DE FACTURA EMITA EN AGENCIA</t>
  </si>
  <si>
    <t>B200-00061057</t>
  </si>
  <si>
    <t>CAJITA CELESTE CHICA - ZAPATOS</t>
  </si>
  <si>
    <t>B200-00061058</t>
  </si>
  <si>
    <t>ORLANDO,PARINANGO, COLLANTES</t>
  </si>
  <si>
    <t>MARCOSCHIROQUECHAVARRY</t>
  </si>
  <si>
    <t>CAJA FLORES</t>
  </si>
  <si>
    <t>B200-00061059</t>
  </si>
  <si>
    <t>CORREA,ADRIANZEN, JACK</t>
  </si>
  <si>
    <t>GLADYS PATRICIAESCOBARRAMIREZ</t>
  </si>
  <si>
    <t>CAJA BEIGE - TARROS DE LECHE</t>
  </si>
  <si>
    <t>B200-00061060</t>
  </si>
  <si>
    <t>VICTOR NICOLAS,BALAREZO, JULCA</t>
  </si>
  <si>
    <t>VERONICARIVASFLORES</t>
  </si>
  <si>
    <t>PQTE EN BOLSA PLASTIFICADA - LLAVEROS</t>
  </si>
  <si>
    <t>B200-00061061</t>
  </si>
  <si>
    <t>FABRIZIO TADEO,FERNANDEZ, AYLLON</t>
  </si>
  <si>
    <t>SILVIASALDARRIAGAPEÑA</t>
  </si>
  <si>
    <t>CAJITA BEIGE - VITAMINAS</t>
  </si>
  <si>
    <t>B200-00061062</t>
  </si>
  <si>
    <t>MANUEL,CHUQUICONDOR, CORDOVA</t>
  </si>
  <si>
    <t>ELIAS,LOZANO, GUEVARA</t>
  </si>
  <si>
    <t>CAJA BEIGE CHICA CASINO</t>
  </si>
  <si>
    <t>B200-00061063</t>
  </si>
  <si>
    <t>ALEJANDRINA,ALVAREZ, LABAN</t>
  </si>
  <si>
    <t>FLOR DE MARIA,ALVAREZ, TOCTO</t>
  </si>
  <si>
    <t>CAJA BEIGE - CHOCLO</t>
  </si>
  <si>
    <t>B200-00061064</t>
  </si>
  <si>
    <t>DIONICIA,SANCHEZ, MANAYAY</t>
  </si>
  <si>
    <t>KEIVY SMITH,SANCHEZ, GALLARDO</t>
  </si>
  <si>
    <t>CAJA BEIGE CHICA - TINTAAS</t>
  </si>
  <si>
    <t>B200-00061065</t>
  </si>
  <si>
    <t>JOSE,SUCLUPE, CARO</t>
  </si>
  <si>
    <t>MARIA NANCY,JUAREZ, PULACHE</t>
  </si>
  <si>
    <t>CAJA BEIGE - LETRAS DE TRUPAN</t>
  </si>
  <si>
    <t>B200-00061066</t>
  </si>
  <si>
    <t>HENRY LUIS,MORAN, CRUZ</t>
  </si>
  <si>
    <t>SARALOPEZCORDOVA</t>
  </si>
  <si>
    <t>PQTE MANILA -</t>
  </si>
  <si>
    <t>B200-00061067</t>
  </si>
  <si>
    <t>DANNY,CHERO, CUMPA</t>
  </si>
  <si>
    <t>HUMBERTO,REQUENA, TEJADA</t>
  </si>
  <si>
    <t>CAJA BEIGE CHICA - LUCES</t>
  </si>
  <si>
    <t>B200-00061068</t>
  </si>
  <si>
    <t>KAREN NADIUSKA,HERNANDEZ, CALLE</t>
  </si>
  <si>
    <t>YOVANATORRESCARMEN</t>
  </si>
  <si>
    <t>CAJA BEIGE DE ZAPATOS- ZAPATILLAS</t>
  </si>
  <si>
    <t>B200-00061069</t>
  </si>
  <si>
    <t>MERCY,PARDO, DELGADO</t>
  </si>
  <si>
    <t>IVANSANCHEZSEGURA</t>
  </si>
  <si>
    <t>B200-00061070</t>
  </si>
  <si>
    <t>LILIANA,ALARCON, BUSTAMANTE</t>
  </si>
  <si>
    <t>BALVINABUSTAMANTEMONTENEGRO</t>
  </si>
  <si>
    <t>PQTE VERDE - CELULAR USSADO Y SHORT</t>
  </si>
  <si>
    <t>B200-00061071</t>
  </si>
  <si>
    <t>PQT RACTANGULAR PLASTIFICADO- PEGATIVAS</t>
  </si>
  <si>
    <t>B200-00061072</t>
  </si>
  <si>
    <t>NORMA,BUSTAMANTE, VIAÑA</t>
  </si>
  <si>
    <t>SHEILASOTOBRITO</t>
  </si>
  <si>
    <t>PQTE MANILA - REGALO</t>
  </si>
  <si>
    <t>B200-00061073</t>
  </si>
  <si>
    <t>EDGAR MANUEL,ROQUE, MENDOZA</t>
  </si>
  <si>
    <t>EDGAR ANTONIOROQUEBACA</t>
  </si>
  <si>
    <t>SOBRE MANILA CHICO - GUIAS</t>
  </si>
  <si>
    <t>B200-00061074</t>
  </si>
  <si>
    <t>YURI ALFONSO,PEREZ, BURGA</t>
  </si>
  <si>
    <t>CANDIDA ROCIO,FARRO, MOSQUERA</t>
  </si>
  <si>
    <t>B200-00061075</t>
  </si>
  <si>
    <t>BALTAZAR,MONTENEGRO, MENDOZA</t>
  </si>
  <si>
    <t>ERICKMONTENEGROGUEVARA</t>
  </si>
  <si>
    <t>CAJA BEIGE - HIDRATANTES</t>
  </si>
  <si>
    <t>B200-00061076</t>
  </si>
  <si>
    <t>LUNA,CABRERA, GONZALES</t>
  </si>
  <si>
    <t>ANDREAVIDARTEGALLARDO</t>
  </si>
  <si>
    <t>PQTE NEGRO PLASTIFICADO - POLOS</t>
  </si>
  <si>
    <t>B200-00061077</t>
  </si>
  <si>
    <t>MARIANAVASQUEZDE LACHIRA</t>
  </si>
  <si>
    <t>PQTE NEGRO PLASTIFICADO - ROPA</t>
  </si>
  <si>
    <t>B200-00061078</t>
  </si>
  <si>
    <t>ZULEMADIAZFERNANDEZ</t>
  </si>
  <si>
    <t>CAJITA MAMRILLAHERBI-</t>
  </si>
  <si>
    <t>B200-00061079</t>
  </si>
  <si>
    <t>CAJA AMARILLACOCK - CUY</t>
  </si>
  <si>
    <t>B200-00061080</t>
  </si>
  <si>
    <t>RONNY STEWARTH,FUENTES, ANCAJIMA</t>
  </si>
  <si>
    <t>MARIA DEL CARMEN,VASQUEZ, GAONA</t>
  </si>
  <si>
    <t>CAJA BIEG HICA- MEDICINA</t>
  </si>
  <si>
    <t>B200-00061081</t>
  </si>
  <si>
    <t>LUISA TERESA DE FATIMA,DIAZ, MENDOZA</t>
  </si>
  <si>
    <t>MARIA TERESALLONTOPDIAZ</t>
  </si>
  <si>
    <t>PQTE PLASTIFICADO ROJO - PRENDAS</t>
  </si>
  <si>
    <t>B200-00061082</t>
  </si>
  <si>
    <t>MILENKA FIORELLA,ROSSI, CHIROQUE</t>
  </si>
  <si>
    <t>SOCORROFRANCOCHIROQUE</t>
  </si>
  <si>
    <t>CAJA EN BOLSA ROJA - GOLOSINAS</t>
  </si>
  <si>
    <t>B200-00061083</t>
  </si>
  <si>
    <t>PEDRO PABLO,REQUENA, X</t>
  </si>
  <si>
    <t>ROXYSALAZARNOLASCO</t>
  </si>
  <si>
    <t>CAJA ANARANJADA - ROPA</t>
  </si>
  <si>
    <t>B200-00061084</t>
  </si>
  <si>
    <t>FIDEL,LARRIEGA, VIGIL</t>
  </si>
  <si>
    <t>YASENYSOLANOFLORES</t>
  </si>
  <si>
    <t>CAJA NEGRA FALABELLA - ROPA</t>
  </si>
  <si>
    <t>B200-00061085</t>
  </si>
  <si>
    <t>RUBEN,RIOJA, SUCLUPE</t>
  </si>
  <si>
    <t>LESLEY ALESSANDRA,LUIS, REYES</t>
  </si>
  <si>
    <t>CAJA BEIGE - BILLETERA</t>
  </si>
  <si>
    <t>B200-00061086</t>
  </si>
  <si>
    <t>CESIA LUCERO,RATACHI, MIRABAL</t>
  </si>
  <si>
    <t>RICARDORATACHIGUIVIN</t>
  </si>
  <si>
    <t>PQTE VERDE PLANO - CAMISA</t>
  </si>
  <si>
    <t>B200-00061087</t>
  </si>
  <si>
    <t>HIGINIO,GARCIA, LOPEZ</t>
  </si>
  <si>
    <t>CAJA PLANA CHICA -</t>
  </si>
  <si>
    <t>B200-00061088</t>
  </si>
  <si>
    <t>PAOLA,BRAVO, RAMOS</t>
  </si>
  <si>
    <t>JOSE RUFINO,PEÑA, GOMEZ</t>
  </si>
  <si>
    <t>PQTE LARGO - RIRAS LEED</t>
  </si>
  <si>
    <t>B200-00061089</t>
  </si>
  <si>
    <t>MELVA L,ROJAS, PEÑA</t>
  </si>
  <si>
    <t>GIDALTIORDOÑEZALVARADO</t>
  </si>
  <si>
    <t>CAJA ROSADA - ERMO</t>
  </si>
  <si>
    <t>B200-00061090</t>
  </si>
  <si>
    <t>KAREN,RODRIGUEZ, MONTERO</t>
  </si>
  <si>
    <t>CESARGONZALESCASTILLO</t>
  </si>
  <si>
    <t>BOLSON ROSADO - VIVERES</t>
  </si>
  <si>
    <t>B200-00061091</t>
  </si>
  <si>
    <t>B200-00061092</t>
  </si>
  <si>
    <t>CRISTIAN ANTONY,REQUEJO, ESPINAL</t>
  </si>
  <si>
    <t>CHRISTIAN,LAMA, CELI</t>
  </si>
  <si>
    <t>PQTE LARGO X 2 - TELA</t>
  </si>
  <si>
    <t>B200-00061093</t>
  </si>
  <si>
    <t>EXCESO 2 SACOS</t>
  </si>
  <si>
    <t>B200-00061094</t>
  </si>
  <si>
    <t>FREDY MICHEL,CHAVEZ, CHAVEZ</t>
  </si>
  <si>
    <t>LESLIE PAOLA,VASQUEZ, ALVAREZ</t>
  </si>
  <si>
    <t>CAJA NEGRA / COLAGENO</t>
  </si>
  <si>
    <t>B200-00061095</t>
  </si>
  <si>
    <t>SABINA,CISNEROS, BRAVO</t>
  </si>
  <si>
    <t>DARWIN SMITH,PULACHE, GUERRERO</t>
  </si>
  <si>
    <t>PAQUETE DE CARTON / GUITARRA</t>
  </si>
  <si>
    <t>B200-00061096</t>
  </si>
  <si>
    <t>WALTER FERNANDO,CHAVEZ, SOTO</t>
  </si>
  <si>
    <t>B200-00061097</t>
  </si>
  <si>
    <t>LIDIA,MECA, ORDINOLA</t>
  </si>
  <si>
    <t>B200-00061098</t>
  </si>
  <si>
    <t>EDELMIRA,CHUMACERO, DE JIMENEZ</t>
  </si>
  <si>
    <t>XECESO 1 SACO</t>
  </si>
  <si>
    <t>B200-00061099</t>
  </si>
  <si>
    <t>HERMELINDA,PAZ, GALINDO</t>
  </si>
  <si>
    <t>ALEJANDROMAZAJIMENEZ</t>
  </si>
  <si>
    <t>CAJA SAPOLIO / ROPA</t>
  </si>
  <si>
    <t>B200-00061100</t>
  </si>
  <si>
    <t>ANGELA PATRCIA,GUERRERO, BARRANTES</t>
  </si>
  <si>
    <t>JULIASOIFFERRODRIGUEZ</t>
  </si>
  <si>
    <t>B200-00061101</t>
  </si>
  <si>
    <t>JOSE DOMINGO,SANTAMARIA, SUCLUPE</t>
  </si>
  <si>
    <t>B200-00061102</t>
  </si>
  <si>
    <t>MARCO ANTONIO,SANCHEZ, BRICEÑO</t>
  </si>
  <si>
    <t>GREGORIA,CAMPOS, CHORRES</t>
  </si>
  <si>
    <t>B200-00061103</t>
  </si>
  <si>
    <t>WILSON,BECERRA, JULCA</t>
  </si>
  <si>
    <t>LUIS WILFREDOAQUINOHUAMAN</t>
  </si>
  <si>
    <t>B200-00061104</t>
  </si>
  <si>
    <t>JEAN MARCO,FARFAN, RAMOS</t>
  </si>
  <si>
    <t>EDUAND,DAVILA, ARIAS</t>
  </si>
  <si>
    <t>SACO BLANCO S/B 002-365</t>
  </si>
  <si>
    <t>B200-00061105</t>
  </si>
  <si>
    <t>EDINSON,SANDOVAL, SALCEDO</t>
  </si>
  <si>
    <t>REBECA,ARISMENDIZ, AMAYA</t>
  </si>
  <si>
    <t>SACO AMARILLO S/B 002-0382</t>
  </si>
  <si>
    <t>B200-00061106</t>
  </si>
  <si>
    <t>ROLLO / VINIL</t>
  </si>
  <si>
    <t>B200-00061107</t>
  </si>
  <si>
    <t>STEFANY,GARCIA, MEJIA</t>
  </si>
  <si>
    <t>MANUEL,GARCIA, PARDO</t>
  </si>
  <si>
    <t>PAQUETITO BEISCH / JALADORES</t>
  </si>
  <si>
    <t>B200-00061108</t>
  </si>
  <si>
    <t>RICARDO,BULNES, FLORES</t>
  </si>
  <si>
    <t>LUIS ARTURO,ZUÑIGA, FLORES</t>
  </si>
  <si>
    <t>B200-00061109</t>
  </si>
  <si>
    <t>DORA ELIZABETH,MACO, GONZALES</t>
  </si>
  <si>
    <t>JESUS EUGENIOZARZOSAMONTERO</t>
  </si>
  <si>
    <t>PAQUETE BLANCO / BILLETERAS</t>
  </si>
  <si>
    <t>B200-00061110</t>
  </si>
  <si>
    <t>PETER JOHN,VILELA, AYOSA</t>
  </si>
  <si>
    <t>SOBRE / DCTOS Y PRESCINTO</t>
  </si>
  <si>
    <t>B200-00061111</t>
  </si>
  <si>
    <t>SEGUNDO ROSARIO,BURGOS, CABANILLAS</t>
  </si>
  <si>
    <t>ALBES ELIAS,CAMPOS, REYES</t>
  </si>
  <si>
    <t>SOBRE / LAINAS</t>
  </si>
  <si>
    <t>B200-00061112</t>
  </si>
  <si>
    <t>LENIN,VILCHEZ, TIMOTEO</t>
  </si>
  <si>
    <t>CARLOS ANDRES,SANTISTEBAN, CHOZO</t>
  </si>
  <si>
    <t>SOBRECITO / DNI</t>
  </si>
  <si>
    <t>B200-00061113</t>
  </si>
  <si>
    <t>ROSA AMANDA,REGALADO, CASTAÑEDA</t>
  </si>
  <si>
    <t>JOSE ALEJANDROREGALADOVERA</t>
  </si>
  <si>
    <t>CAJA / REGALO</t>
  </si>
  <si>
    <t>B200-00061114</t>
  </si>
  <si>
    <t>FRANCISCO,CHAVEZ, CHAVEZ</t>
  </si>
  <si>
    <t>MILAGROS TERESITA,GARCIA, ACUÑA</t>
  </si>
  <si>
    <t>B200-00061115</t>
  </si>
  <si>
    <t>MANTILLA,LOZANO, JHONATAN</t>
  </si>
  <si>
    <t>PAQUETITO MANILA / LLAVEROS</t>
  </si>
  <si>
    <t>JHONATAN,MANTILLA, LOZANO</t>
  </si>
  <si>
    <t>B200-00061116</t>
  </si>
  <si>
    <t>ROBERT,BALCAZAR, ROJAS</t>
  </si>
  <si>
    <t>JEAN CARLO,LEYTON, NAVARRETE</t>
  </si>
  <si>
    <t>CAJA PLOMA / CARCASAS DE CELULAR</t>
  </si>
  <si>
    <t>B200-00061117</t>
  </si>
  <si>
    <t>CARLOS,MARTINEZ, SANANDREZ</t>
  </si>
  <si>
    <t>JUAN CARLOS,ZAMBORA, FIGUEROA</t>
  </si>
  <si>
    <t>SOBRE / REPUESTO DISCO DURO</t>
  </si>
  <si>
    <t>B200-00061118</t>
  </si>
  <si>
    <t>ANA JACQUELINEMELNDEZPEREZ</t>
  </si>
  <si>
    <t>PAQUETE AZUL / CAJITAS</t>
  </si>
  <si>
    <t>B200-00061119</t>
  </si>
  <si>
    <t>MEREDITH MARIELLA,DIAZ, TARRILLO</t>
  </si>
  <si>
    <t>JORGE MAURICIOVEGASDIAZ</t>
  </si>
  <si>
    <t>PAQUETE EN BOLSA BLANCA / ROPA</t>
  </si>
  <si>
    <t>B200-00061120</t>
  </si>
  <si>
    <t>BALTAZAR,ASCENCIO, PELTROCHE</t>
  </si>
  <si>
    <t>B200-00061121</t>
  </si>
  <si>
    <t>ANA MARIBEL,AYALA, PULCE</t>
  </si>
  <si>
    <t>B200-00061122</t>
  </si>
  <si>
    <t>DANTE DANIEL,CAMPOS, CORREA</t>
  </si>
  <si>
    <t>EDSO,CALDERON, CABAÑAS</t>
  </si>
  <si>
    <t>PAQUETE VERDE / FAJAS DE JEBE</t>
  </si>
  <si>
    <t>B200-00061123</t>
  </si>
  <si>
    <t>STEFHAN D ALESSANDRO,HIDALGO, HEREDIA</t>
  </si>
  <si>
    <t>B200-00061124</t>
  </si>
  <si>
    <t>FERNANDOZUMARANCARRANZA</t>
  </si>
  <si>
    <t>CORCHO / MEDICINA</t>
  </si>
  <si>
    <t>B200-00061125</t>
  </si>
  <si>
    <t>ISABEL,VELASQUEZ, ALVARADO</t>
  </si>
  <si>
    <t>BETTY,BAZAN, BERRIOS</t>
  </si>
  <si>
    <t>PAQUETITO NEGRO / MEDICINA</t>
  </si>
  <si>
    <t>B200-00061126</t>
  </si>
  <si>
    <t>AMALIA,VILLACORTA, MONTALVAN</t>
  </si>
  <si>
    <t>ISABELLA,RABANAL, VILLACORTA</t>
  </si>
  <si>
    <t>BOLSA DE CUADROS ROJOS / ROPA DE USO PERSONAL</t>
  </si>
  <si>
    <t>B200-00061127</t>
  </si>
  <si>
    <t>ELIZABETH,MONSALVE, CUBAS</t>
  </si>
  <si>
    <t>MARCO,ROMERO, ACOSTA</t>
  </si>
  <si>
    <t>SACO AMARILLO S/G 001-0015</t>
  </si>
  <si>
    <t>B200-00061128</t>
  </si>
  <si>
    <t>CARLOS ALBERTOSIANCASVALENCIA</t>
  </si>
  <si>
    <t>PAQUETE AMARILLO / DCTOS</t>
  </si>
  <si>
    <t>B200-00061129</t>
  </si>
  <si>
    <t>SEGUNDO DIOMEDES,CRIOLLO, LLACSAHUANGA</t>
  </si>
  <si>
    <t>4 SACOS Y 1 CAJA</t>
  </si>
  <si>
    <t>B200-00061130</t>
  </si>
  <si>
    <t>LUIS,NAVARRO, DELGADO</t>
  </si>
  <si>
    <t>JULIO CESAR,SANDOVAL, ARAUJO</t>
  </si>
  <si>
    <t>PAQUETITO BEISCH / PERFUME DE UNIQUE</t>
  </si>
  <si>
    <t>B200-00061131</t>
  </si>
  <si>
    <t>VICTOR MANUEL,RUIZ, CEDILLO</t>
  </si>
  <si>
    <t>PAQUETE CINTA FRAGIL / REPUESTO</t>
  </si>
  <si>
    <t>B200-00061132</t>
  </si>
  <si>
    <t>LUZ MARIA,VICENTE, GUERRERO</t>
  </si>
  <si>
    <t>MIRIAN,VICENTE, GUERRERO</t>
  </si>
  <si>
    <t>PAQUETE NEGRO CINTA AMARILLA/ ZAPATOS Y POLERA</t>
  </si>
  <si>
    <t>B200-00061133</t>
  </si>
  <si>
    <t>ANGELA ESTHER,SERRANO, VILCHEZ</t>
  </si>
  <si>
    <t>B200-00061134</t>
  </si>
  <si>
    <t>SANDRA,CRUZ, DELGADO</t>
  </si>
  <si>
    <t>B200-00061135</t>
  </si>
  <si>
    <t>B200-00061136</t>
  </si>
  <si>
    <t>JULISSA ELIANA,MESONES, LINARES</t>
  </si>
  <si>
    <t>10:55PM</t>
  </si>
  <si>
    <t>B200-00061137</t>
  </si>
  <si>
    <t>GRACIELA,CAMPOS, GARCIA</t>
  </si>
  <si>
    <t>B200-00061147</t>
  </si>
  <si>
    <t>LOURDES MARLENE,VEGA, BEJARANO</t>
  </si>
  <si>
    <t>TATIANADIAZVEGA</t>
  </si>
  <si>
    <t>PQTE PLASTIFICADO TRANSPARENTE - ROPA</t>
  </si>
  <si>
    <t>B200-00061148</t>
  </si>
  <si>
    <t>SIXTO,VASQUEZ, NARVA</t>
  </si>
  <si>
    <t>B200-00061149</t>
  </si>
  <si>
    <t>MARIA,BONILLA, PAZ</t>
  </si>
  <si>
    <t>JORGECALLAOCUBAS</t>
  </si>
  <si>
    <t>CAJA BEIGE LEONISA - VIVERES</t>
  </si>
  <si>
    <t>B200-00061150</t>
  </si>
  <si>
    <t>B200-00061151</t>
  </si>
  <si>
    <t>MARCOCHIROQUECHAVARRY</t>
  </si>
  <si>
    <t>B200-00061152</t>
  </si>
  <si>
    <t>JOSE ALFONSO,CHILON, MUÑOZ</t>
  </si>
  <si>
    <t>ALBERTOIMAZOLIVARES</t>
  </si>
  <si>
    <t>B200-00061153</t>
  </si>
  <si>
    <t>MARIA SOLEDADRUIZFREYRE</t>
  </si>
  <si>
    <t>SACO ANARANJADO - ROPA</t>
  </si>
  <si>
    <t>B200-00061154</t>
  </si>
  <si>
    <t>LLONTOP,PAZOS, DOMINGO</t>
  </si>
  <si>
    <t>JHON ALLONTOPPAZOS</t>
  </si>
  <si>
    <t>COOLER ANARANJADO - MUESTRAS DE POTA</t>
  </si>
  <si>
    <t>B200-00061155</t>
  </si>
  <si>
    <t>GONZALO,LEYVA, VEGA</t>
  </si>
  <si>
    <t>LEIDY CARMEN,FACUNDO, PALACIOS</t>
  </si>
  <si>
    <t>CAJA BEIGE - AGROQUIMICOS</t>
  </si>
  <si>
    <t>B200-00061156</t>
  </si>
  <si>
    <t>YUMARA LUZ,GARRIDO, PEREZ</t>
  </si>
  <si>
    <t>08:39AM</t>
  </si>
  <si>
    <t>EWXC</t>
  </si>
  <si>
    <t>B200-00061157</t>
  </si>
  <si>
    <t>CARMEN ROSACHINCHAYCAHUANA</t>
  </si>
  <si>
    <t>CAJA BEIGE VIVERES SECOS</t>
  </si>
  <si>
    <t>B200-00061158</t>
  </si>
  <si>
    <t>1 CAJA BEIGE - TAMALES</t>
  </si>
  <si>
    <t>B200-00061159</t>
  </si>
  <si>
    <t>JHON,SALAZAR, LEON</t>
  </si>
  <si>
    <t>ROGERMURILLOGONZAGA</t>
  </si>
  <si>
    <t>PQTE LARGO - GIGANTOGRAFIA</t>
  </si>
  <si>
    <t>B200-00061160</t>
  </si>
  <si>
    <t>CEFERINO,RODRIGUEZ, ALAYA</t>
  </si>
  <si>
    <t>DEYANIRA ARACELLI,RODRIGUEZ, ROMERO</t>
  </si>
  <si>
    <t>BOLSON ROJO A CUADROS</t>
  </si>
  <si>
    <t>MALETIN DE RUEDAS - ROPA</t>
  </si>
  <si>
    <t>B200-00061161</t>
  </si>
  <si>
    <t>MANUEL RICARDO,RODRIGUEZ, AZABACHE</t>
  </si>
  <si>
    <t>HECTORGUZMANSANTIAGO</t>
  </si>
  <si>
    <t>PQTE MANILA - LLAVES</t>
  </si>
  <si>
    <t>B200-00061162</t>
  </si>
  <si>
    <t>ALBERTO,JIMENEZ, HUANCAS</t>
  </si>
  <si>
    <t>TANIAJIMENEZREYES</t>
  </si>
  <si>
    <t>B200-00061163</t>
  </si>
  <si>
    <t>CARLOS SEGUNDO,LOPEZ, TAVARA</t>
  </si>
  <si>
    <t>JESSENIALOPEZBARDALES</t>
  </si>
  <si>
    <t>MEDIA BOLSA VERDE A RALLAS- ROPA</t>
  </si>
  <si>
    <t>B200-00061164</t>
  </si>
  <si>
    <t>JOSE,MARCHAN, HERRERA</t>
  </si>
  <si>
    <t>KELVINJIMENEZVASQUEZ</t>
  </si>
  <si>
    <t>CAJA BLANCA - APPLES</t>
  </si>
  <si>
    <t>B200-00061165</t>
  </si>
  <si>
    <t>GINACORREAAGUILERA</t>
  </si>
  <si>
    <t>CAJA BLANCA BELTRAN - MEDICINA NATURAL</t>
  </si>
  <si>
    <t>B200-00061166</t>
  </si>
  <si>
    <t>MARIA ESTHER,NEVADO, YAMUNAQUE</t>
  </si>
  <si>
    <t>OSCAROTEROCISNEROS</t>
  </si>
  <si>
    <t>09:52AM</t>
  </si>
  <si>
    <t>SOBRE BLANCO - DOC</t>
  </si>
  <si>
    <t>B200-00061167</t>
  </si>
  <si>
    <t>HEBER,SANCHEZ, NUNURA</t>
  </si>
  <si>
    <t>SERGIO ENRIQUE,CASTILLO, JIMENEZ</t>
  </si>
  <si>
    <t>CAJA BIEG PPLANA CHICA- LIBRO</t>
  </si>
  <si>
    <t>B200-00061168</t>
  </si>
  <si>
    <t>LUZ MARIELA,GUEVARA, TORRES</t>
  </si>
  <si>
    <t>ANNITAROSILLOGRANDA</t>
  </si>
  <si>
    <t>BOLSA A CUADROS ROJA PLASTIFICADA - ROPA</t>
  </si>
  <si>
    <t>B200-00061169</t>
  </si>
  <si>
    <t>YUDITH,GONZALES, RODRÍGUEZ</t>
  </si>
  <si>
    <t>ELMERSERNAQUEBARRANTES</t>
  </si>
  <si>
    <t>B200-00061170</t>
  </si>
  <si>
    <t>BREISNER,CAMACHO, DELGADO</t>
  </si>
  <si>
    <t>JORGE WILLIAMS,BARRANZUELA, LEON</t>
  </si>
  <si>
    <t>CAJA BLANCA PLANA GPS</t>
  </si>
  <si>
    <t>B200-00061171</t>
  </si>
  <si>
    <t>SEGUNDO,CHIROQUE, GUTIERREZ</t>
  </si>
  <si>
    <t>B200-00061172</t>
  </si>
  <si>
    <t>DACIER GERMAIN,FLORES, GUEVARA</t>
  </si>
  <si>
    <t>B200-00061173</t>
  </si>
  <si>
    <t>KEVIN,INOÑAN, SILVA</t>
  </si>
  <si>
    <t>MAYKOL JUNIOR,CARMEN, RODRIGUEZ</t>
  </si>
  <si>
    <t>CAJA ROJA FRITEC PLASTIFICADA - PINES</t>
  </si>
  <si>
    <t>B200-00061174</t>
  </si>
  <si>
    <t>PQTE AMARILLO - FOLLETOS</t>
  </si>
  <si>
    <t>B200-00061175</t>
  </si>
  <si>
    <t>CALIN ALEJANDRO,TINEO, FLORES</t>
  </si>
  <si>
    <t>VICTOR MANUEL,YAMUNAQUE, SILVA</t>
  </si>
  <si>
    <t>B200-00061176</t>
  </si>
  <si>
    <t>CHUMPEN,SANCHEZ, PATRICIA</t>
  </si>
  <si>
    <t>ALEXABADELERA</t>
  </si>
  <si>
    <t>PQTE MANILA - PLACA</t>
  </si>
  <si>
    <t>B200-00061177</t>
  </si>
  <si>
    <t>ANITA,VERA, RIVERA</t>
  </si>
  <si>
    <t>CONIMINGUILLOVERA</t>
  </si>
  <si>
    <t>PQTE NEGRO - SCOOTER Y VNTILADOR PEQUEÑO USADOS</t>
  </si>
  <si>
    <t>B200-00061178</t>
  </si>
  <si>
    <t>IRVINGTUMEMARTINEZ</t>
  </si>
  <si>
    <t>PTITO CHICO - RPTO</t>
  </si>
  <si>
    <t>B200-00061179</t>
  </si>
  <si>
    <t>MARTIN DANIEL,DAVILA, VELASQUEZ</t>
  </si>
  <si>
    <t>RAULBERRUCASTILLO</t>
  </si>
  <si>
    <t>PQTE PLANO - MARMOL</t>
  </si>
  <si>
    <t>PQTE BEIGE - RPTO</t>
  </si>
  <si>
    <t>B200-00061180</t>
  </si>
  <si>
    <t>GONZALES,REQUEJO, ROSANA</t>
  </si>
  <si>
    <t>B200-00061181</t>
  </si>
  <si>
    <t>SACO NEGRO A RALLAS- POLOS</t>
  </si>
  <si>
    <t>B200-00061182</t>
  </si>
  <si>
    <t>FIORELLA DEL ROSARIO,GUERRERO, FLORES</t>
  </si>
  <si>
    <t>WALTER,GUERRERO, ORTIZ</t>
  </si>
  <si>
    <t>BOLSA TOTTUS -EDREDON</t>
  </si>
  <si>
    <t>BOLSA - FOCOS LEED</t>
  </si>
  <si>
    <t>CAJA BEIGE - VIVERES</t>
  </si>
  <si>
    <t>B200-00061183</t>
  </si>
  <si>
    <t>CARLOS JAVIER,DAMIAN, FERNANDEZ</t>
  </si>
  <si>
    <t>MAXIMO,ALCAS, HURTADOO</t>
  </si>
  <si>
    <t>CAJA BEIGE PLASTIFICADO - ACCESORIOS DE AUTOS</t>
  </si>
  <si>
    <t>B200-00061184</t>
  </si>
  <si>
    <t>ROBER ALEX,SALCEDO, OLIVOS</t>
  </si>
  <si>
    <t>CAJA NEGRA CHICA - RPTO</t>
  </si>
  <si>
    <t>B200-00061185</t>
  </si>
  <si>
    <t>NICOL,PUSCAN, INGA</t>
  </si>
  <si>
    <t>ISELITAINGAQUISTAN</t>
  </si>
  <si>
    <t>CAJA - ZAPATILLAS</t>
  </si>
  <si>
    <t>B200-00061186</t>
  </si>
  <si>
    <t>LUIS DANIEL,SALVADOR, GONZALES</t>
  </si>
  <si>
    <t>ALICIAJULCAGOICOCHEA</t>
  </si>
  <si>
    <t>B200-00061187</t>
  </si>
  <si>
    <t>JOSE,GARCIA, IMAN</t>
  </si>
  <si>
    <t>GENAROSANCHEZCARRANZA</t>
  </si>
  <si>
    <t>SOBRE MNAILA DOC1</t>
  </si>
  <si>
    <t>B200-00061188</t>
  </si>
  <si>
    <t>ESTELA,CASTILLO, ROJAS</t>
  </si>
  <si>
    <t>ELIZABETHCASTILLOROJAS</t>
  </si>
  <si>
    <t>PQTE MANILA PLASTIFICDO - ROPA</t>
  </si>
  <si>
    <t>B200-00061189</t>
  </si>
  <si>
    <t>RONNY EDGARDO VILCHERREZ,X, X</t>
  </si>
  <si>
    <t>KARINA DEL ROSARIO,CLAVIJO, CHERO</t>
  </si>
  <si>
    <t>CAJA BEIGE PLANA - ROPA Y PERFUME</t>
  </si>
  <si>
    <t>B200-00061191</t>
  </si>
  <si>
    <t>SOBRE MNAILA DOC</t>
  </si>
  <si>
    <t>B200-00061192</t>
  </si>
  <si>
    <t>JORGE,FARFAN, GUERRERO</t>
  </si>
  <si>
    <t>SOLANOPEREZDAVILA</t>
  </si>
  <si>
    <t>SOBRECITO MANILA - DOC</t>
  </si>
  <si>
    <t>B200-00061193</t>
  </si>
  <si>
    <t>JOEL,ASCENCIO, GONZALES</t>
  </si>
  <si>
    <t>B200-00061194</t>
  </si>
  <si>
    <t>TIMBOS AZULES - MONDONGOS</t>
  </si>
  <si>
    <t>B200-00061195</t>
  </si>
  <si>
    <t>ELSA NOEMI,REYES, BRAVO</t>
  </si>
  <si>
    <t>CAMILANEIRAGUARNIZO</t>
  </si>
  <si>
    <t>CJA BEIGE SAN ROQUE - DULCES</t>
  </si>
  <si>
    <t>B200-00061196</t>
  </si>
  <si>
    <t>MIGUEL ANGEL,REATEGUI, LOPEZ</t>
  </si>
  <si>
    <t>LUCERITOVALDERRAMASALVADOR</t>
  </si>
  <si>
    <t>CAJA BEIGE PISCO VRGAS- CASCO Y VIVERES</t>
  </si>
  <si>
    <t>B200-00061197</t>
  </si>
  <si>
    <t>MARYLIN,VIVAS, GOMEZ</t>
  </si>
  <si>
    <t>BERNARDOVIVASTANTALEAN</t>
  </si>
  <si>
    <t>B200-00061198</t>
  </si>
  <si>
    <t>CAJA BEIGE - PRODUCTOS VETERINARIOS</t>
  </si>
  <si>
    <t>B200-00061199</t>
  </si>
  <si>
    <t>MARIA MAYDA,HERRERA, TARRILLO</t>
  </si>
  <si>
    <t>MAYDAHERRERATARRILLO</t>
  </si>
  <si>
    <t>BULTO NEGRO PLASTIFICADO - CASCO Y CHALECO</t>
  </si>
  <si>
    <t>B200-00061200</t>
  </si>
  <si>
    <t>CESAR AUGUSTO,PAZ, VASQUEZ</t>
  </si>
  <si>
    <t>NINONROMEROALVARADO</t>
  </si>
  <si>
    <t>PQTE DE SILLAS X 2 PLASTICAS</t>
  </si>
  <si>
    <t>B200-00061201</t>
  </si>
  <si>
    <t>ANGELA MARINA,FERNANDEZ, UCHOFEN</t>
  </si>
  <si>
    <t>MARIANELAPALACIOSMEDINA</t>
  </si>
  <si>
    <t>CAJA BEOGE - PINTURA AL AGUA</t>
  </si>
  <si>
    <t>B200-00061202</t>
  </si>
  <si>
    <t>CARLOS,RAMIREZ, MORALES</t>
  </si>
  <si>
    <t>B200-00061203</t>
  </si>
  <si>
    <t>CARLOS,MORA, MIO</t>
  </si>
  <si>
    <t>LUIS ALBERTOTERRANOVALA VALLE</t>
  </si>
  <si>
    <t>B200-00061204</t>
  </si>
  <si>
    <t>CARLOS ALBERTO,MASIAS, CADENILLAS</t>
  </si>
  <si>
    <t>JUANTAVARAPALACIOS</t>
  </si>
  <si>
    <t>B200-00061206</t>
  </si>
  <si>
    <t>ROSA YANET,SEMINARIO, OLIVARES</t>
  </si>
  <si>
    <t>B200-00061207</t>
  </si>
  <si>
    <t>ELAUTERIO,CHANGANAQUE, ALAMA</t>
  </si>
  <si>
    <t>B200-00061208</t>
  </si>
  <si>
    <t>EVELYN ELIZABETH,FLORES, CARBONELL</t>
  </si>
  <si>
    <t>GEAN CARLOTALLEDOCHUNGA</t>
  </si>
  <si>
    <t>CAJITA BLANCA - MEDICINA</t>
  </si>
  <si>
    <t>EVELYN,FLORES, NN</t>
  </si>
  <si>
    <t>B200-00061209</t>
  </si>
  <si>
    <t>SANDRO RICHARD,VALLEJOS, YESAN</t>
  </si>
  <si>
    <t>B200-00061210</t>
  </si>
  <si>
    <t>HECTOR,CALVAY, PEREZ</t>
  </si>
  <si>
    <t>MILLERBRAVOBRAVO</t>
  </si>
  <si>
    <t>CAJA BIEGE PLANA - BOLETAS</t>
  </si>
  <si>
    <t>B200-00061211</t>
  </si>
  <si>
    <t>CRISTIAN AKIRA,PUICAN, DOMEN</t>
  </si>
  <si>
    <t>GIANNINAIMATAZAPATA</t>
  </si>
  <si>
    <t>PQTE BEIGE - CREMA</t>
  </si>
  <si>
    <t>B200-00061212</t>
  </si>
  <si>
    <t>CORCHO BLANCO GRANDE - CARNE</t>
  </si>
  <si>
    <t>B200-00061213</t>
  </si>
  <si>
    <t>OMAR,MARTINEZ, CERQUIN</t>
  </si>
  <si>
    <t>PATRICIAGASTELOBUSTAMANTE</t>
  </si>
  <si>
    <t>B200-00061214</t>
  </si>
  <si>
    <t>SANTOS CRISTINA,GUTIERREZ, GALVEZ</t>
  </si>
  <si>
    <t>B200-00061215</t>
  </si>
  <si>
    <t>JOSE,SANTISTEBAN, PATAZCA</t>
  </si>
  <si>
    <t>JORGESANTISTEBANPATAZCA</t>
  </si>
  <si>
    <t>CAJA SALTICAS / VIVERES</t>
  </si>
  <si>
    <t>B200-00061216</t>
  </si>
  <si>
    <t>LUZ ELENA,PADILLA, SOSA</t>
  </si>
  <si>
    <t>MIGUELINARIOFRIOSENA</t>
  </si>
  <si>
    <t>SOBRE / ROPA</t>
  </si>
  <si>
    <t>B200-00061217</t>
  </si>
  <si>
    <t>LADY CONSUELO,SANCHEZ, ASENJO</t>
  </si>
  <si>
    <t>DELCI MIRTHA,SANCHEZ, ASENJO</t>
  </si>
  <si>
    <t>ATADO X / CAJITAS / VACUNAS</t>
  </si>
  <si>
    <t>B200-00061218</t>
  </si>
  <si>
    <t>RUTH,VILLALOBOS, MONDAGRON</t>
  </si>
  <si>
    <t>ROYVILLALOBOSMONDRAGON</t>
  </si>
  <si>
    <t>PAQUETE MANILA / AUDIFONOS</t>
  </si>
  <si>
    <t>B200-00061219</t>
  </si>
  <si>
    <t>ROBERTO JAVIER,SOSA, CORNEJO</t>
  </si>
  <si>
    <t>B200-00061220</t>
  </si>
  <si>
    <t>JAIME ARTURO,REYES, AQUINO</t>
  </si>
  <si>
    <t>B200-00061221</t>
  </si>
  <si>
    <t>NEISER,SANCHEZ, FUENTES</t>
  </si>
  <si>
    <t>B200-00061222</t>
  </si>
  <si>
    <t>JUAN JOSE ALEJANDRO,CORNEJO, PALOMINO</t>
  </si>
  <si>
    <t>PAQUETITO MANILA / ADORNO</t>
  </si>
  <si>
    <t>B200-00061223</t>
  </si>
  <si>
    <t>EVILA,GASTELO, GUERRERO</t>
  </si>
  <si>
    <t>MANUELALVARADOVELIZ</t>
  </si>
  <si>
    <t>BOLSA RAYADA / VIVERES</t>
  </si>
  <si>
    <t>B200-00061224</t>
  </si>
  <si>
    <t>VICTOR SALVADOR,FUSTAMANTE, RODRIGO</t>
  </si>
  <si>
    <t>B200-00061225</t>
  </si>
  <si>
    <t>GLISERIO,HERNANDEZ, VASQUEZ</t>
  </si>
  <si>
    <t>YOISY MADELEINPACHERRESFASANDO</t>
  </si>
  <si>
    <t>B200-00061226</t>
  </si>
  <si>
    <t>JOSE,NANFUÑAY, ZEÑA</t>
  </si>
  <si>
    <t>B200-00061227</t>
  </si>
  <si>
    <t>ROGER,ANAYA, MORALES</t>
  </si>
  <si>
    <t>HUGOCORDOVATORRES</t>
  </si>
  <si>
    <t>BOLSA DE CUADROS ROJA / GOLOSINAS</t>
  </si>
  <si>
    <t>B200-00061228</t>
  </si>
  <si>
    <t>JESUS MARINATORRESMERINO</t>
  </si>
  <si>
    <t>CAJA CORETTO / BALANZA</t>
  </si>
  <si>
    <t>B200-00061229</t>
  </si>
  <si>
    <t>DIANA CAROLINA,MERINO, ARANDA</t>
  </si>
  <si>
    <t>SOBRE PLASTIFICADO/ BISUTERIA</t>
  </si>
  <si>
    <t>B200-00061230</t>
  </si>
  <si>
    <t>DIANA PAOLA,LOPEZ, JUAREZ</t>
  </si>
  <si>
    <t>SOBRE / BISUTERIA</t>
  </si>
  <si>
    <t>B200-00061231</t>
  </si>
  <si>
    <t>EBERTH,ROMERO, SEPULVEDA</t>
  </si>
  <si>
    <t>DREMYALVARADOZAPATA</t>
  </si>
  <si>
    <t>B200-00061232</t>
  </si>
  <si>
    <t>ORLANDO YSAAC,ALBAN, NOLE</t>
  </si>
  <si>
    <t>B200-00061233</t>
  </si>
  <si>
    <t>ROMINA,ANTEPARRA, ZULOETA</t>
  </si>
  <si>
    <t>EDITA HARUMI,CORTEZ, TITO</t>
  </si>
  <si>
    <t>B200-00061234</t>
  </si>
  <si>
    <t>BRIAN STEVES,WONG, MONCADA</t>
  </si>
  <si>
    <t>JESSICA SABINA,ALVAREZ, CASTRO</t>
  </si>
  <si>
    <t>B200-00061235</t>
  </si>
  <si>
    <t>OSWALDO,CRUZ, MERA</t>
  </si>
  <si>
    <t>YOVANALEYVABURGA</t>
  </si>
  <si>
    <t>CAJITA PLANA / MEDICINA</t>
  </si>
  <si>
    <t>B200-00061236</t>
  </si>
  <si>
    <t>LUIS,RUIZ, NAVARRO</t>
  </si>
  <si>
    <t>JIM CARLORIOSRIOS</t>
  </si>
  <si>
    <t>PAQUETTIO MANILA / LENTES</t>
  </si>
  <si>
    <t>B200-00061237</t>
  </si>
  <si>
    <t>NELLY DEL SOCORRO,GALVEZ, VILLEGAS</t>
  </si>
  <si>
    <t>B200-00061238</t>
  </si>
  <si>
    <t>JORGE PABLO,VILLARREAL, RAMOS</t>
  </si>
  <si>
    <t>DANYVILLARREALJIMENEZ</t>
  </si>
  <si>
    <t>CAJA / LECHE, ROPA Y VIVERES</t>
  </si>
  <si>
    <t>B200-00061239</t>
  </si>
  <si>
    <t>B200-00061240</t>
  </si>
  <si>
    <t>LUIS HUMBERTO,SANTIESTEBAN, FIESTAS</t>
  </si>
  <si>
    <t>ISAAC ENRIQUE,SIRLUPU, FARFAN</t>
  </si>
  <si>
    <t>B200-00061241</t>
  </si>
  <si>
    <t>OSCAR,VILLANUEVA, ARAQUEDA</t>
  </si>
  <si>
    <t>HIPOLITO,MESTANZA, CASTRO</t>
  </si>
  <si>
    <t>PAQUETITO FLORES / TIRAS DE SANDALIAS</t>
  </si>
  <si>
    <t>B200-00061242</t>
  </si>
  <si>
    <t>YOSIKO JAMACO,YAMAMOTO, CASTILLO</t>
  </si>
  <si>
    <t>LITACHAVEZGOMEZ</t>
  </si>
  <si>
    <t>CAJA / COMBO 4 PIEZAS</t>
  </si>
  <si>
    <t>B200-00061243</t>
  </si>
  <si>
    <t>TULA,SIRLOPU, CHICONA</t>
  </si>
  <si>
    <t>ROGELIOPEÑAPAZ</t>
  </si>
  <si>
    <t>CORCHO / CARNE</t>
  </si>
  <si>
    <t>B200-00061244</t>
  </si>
  <si>
    <t>NEIDA ANALY,NUÑEZ, CAMPOS</t>
  </si>
  <si>
    <t>LEYSERNUÑEZCAMPOS</t>
  </si>
  <si>
    <t>CAJITA NEGRA / MEDICINA</t>
  </si>
  <si>
    <t>B200-00061245</t>
  </si>
  <si>
    <t>ALEX,LOPEZ, GARCIA</t>
  </si>
  <si>
    <t>MIGUEL,CARRASCO, DIAZ</t>
  </si>
  <si>
    <t>CAJ A/ PRODCTOS NATURALES</t>
  </si>
  <si>
    <t>B200-00061246</t>
  </si>
  <si>
    <t>B200-00061247</t>
  </si>
  <si>
    <t>BETTY YESENIA,ECHEVERRE, ADRIANZEN</t>
  </si>
  <si>
    <t>JUAN JULIO,TICLAHUANCA, RECALDE</t>
  </si>
  <si>
    <t>PAQUETE NEGRO S/B 001-012815</t>
  </si>
  <si>
    <t>B200-00061248</t>
  </si>
  <si>
    <t>JOSE VERONICO,GONZALES, GONZALES</t>
  </si>
  <si>
    <t>B200-00061249</t>
  </si>
  <si>
    <t>NILVER,DELGADO, BAZAN</t>
  </si>
  <si>
    <t>CAJA PLASTIFICADA / REVISTAS</t>
  </si>
  <si>
    <t>B200-00061250</t>
  </si>
  <si>
    <t>KELVIN JOSUE,ACOSTA, CHANCAFE</t>
  </si>
  <si>
    <t>FERNANDOALTAMIRANOCHAMAY</t>
  </si>
  <si>
    <t>PAQUETE BLANCO / TALONARIOS</t>
  </si>
  <si>
    <t>B200-00061251</t>
  </si>
  <si>
    <t>B200-00061252</t>
  </si>
  <si>
    <t>ESTEFANY JANET,PULACHE, CANALES</t>
  </si>
  <si>
    <t>B200-00061253</t>
  </si>
  <si>
    <t>BRYAN ANTHONY,SILUPU, CALDERON</t>
  </si>
  <si>
    <t>JUAN CARLOS,QUENECHE, SORROZA</t>
  </si>
  <si>
    <t>PAQUETE NEGRO PLANO / POLOS Y SHORT</t>
  </si>
  <si>
    <t>B200-00061254</t>
  </si>
  <si>
    <t>LENNER BERNARDO,FLORES, CASTRO</t>
  </si>
  <si>
    <t>BOLSA AMARILLA / TELAS</t>
  </si>
  <si>
    <t>B200-00061255</t>
  </si>
  <si>
    <t>MARCO EDSON,CAMIZAN, VASQUEZ</t>
  </si>
  <si>
    <t>B200-00061256</t>
  </si>
  <si>
    <t>CARMEN ELENA,CAMIZAN, ARICA</t>
  </si>
  <si>
    <t>B200-00061257</t>
  </si>
  <si>
    <t>FERNANDO,GUERRERO, ADRIANZEN</t>
  </si>
  <si>
    <t>EXCESAO</t>
  </si>
  <si>
    <t>B200-00061258</t>
  </si>
  <si>
    <t>JIMMY,RODRIGUEZ, BRAVO</t>
  </si>
  <si>
    <t>B200-00061259</t>
  </si>
  <si>
    <t>KHIABETT,PEÑA, REYES</t>
  </si>
  <si>
    <t>PAQUETITO BLANCO / BISUTERIA</t>
  </si>
  <si>
    <t>B200-00061260</t>
  </si>
  <si>
    <t>EXCESO 2 PAQUETES</t>
  </si>
  <si>
    <t>B200-00061261</t>
  </si>
  <si>
    <t>LUIGGI MARCIAL,ELIZALDE, VEGA</t>
  </si>
  <si>
    <t>MARCO ANTONIO,FLORIAN, VITON</t>
  </si>
  <si>
    <t>PAQUETE PLANO AMARILLO / TABLE EN USO</t>
  </si>
  <si>
    <t>B200-00061262</t>
  </si>
  <si>
    <t>JUAN CARLOS,ESTELA, GAMARRA</t>
  </si>
  <si>
    <t>B200-00061263</t>
  </si>
  <si>
    <t>JULIO,BELLO, FIESTAS</t>
  </si>
  <si>
    <t>JOSE LUIS,BELLO, ESPINOZA</t>
  </si>
  <si>
    <t>BALDECITO / KINKON Y ALGARROBINA</t>
  </si>
  <si>
    <t>B200-00061264</t>
  </si>
  <si>
    <t>ELSA PETRONILA,GONZALES, MUÑOZ</t>
  </si>
  <si>
    <t>B200-00061265</t>
  </si>
  <si>
    <t>MIREIDY,ATOCHE, VALLADARES</t>
  </si>
  <si>
    <t>B200-00061266</t>
  </si>
  <si>
    <t>GIAN FRAN JOEL,PEÑA, FLORES</t>
  </si>
  <si>
    <t>B200-00061267</t>
  </si>
  <si>
    <t>ROXANA,SANGAY, LLANOS</t>
  </si>
  <si>
    <t>B200-00061280</t>
  </si>
  <si>
    <t>JOSE ANTONIO,JUAREZ, VILLEGAS</t>
  </si>
  <si>
    <t>B200-00061281</t>
  </si>
  <si>
    <t>JESUS GUILLERMO,SERRATO, OJEDA</t>
  </si>
  <si>
    <t>JOHEL,PINTADO, CAMACHO</t>
  </si>
  <si>
    <t>CAJA PLASTIFICADA / REPUESTOS</t>
  </si>
  <si>
    <t>B200-00061282</t>
  </si>
  <si>
    <t>ELIZABETH,VIVAS, VARGAS</t>
  </si>
  <si>
    <t>B200-00061283</t>
  </si>
  <si>
    <t>JULIA ELENA,MANAYAY, CALDERON</t>
  </si>
  <si>
    <t>DORIS,CUEVA, BURGA</t>
  </si>
  <si>
    <t>CAJA BLANCA / ZAPAILLAS</t>
  </si>
  <si>
    <t>B200-00061284</t>
  </si>
  <si>
    <t>EDGAR,MORALES, ATOCHE</t>
  </si>
  <si>
    <t>ROSAMORALESATOCHA</t>
  </si>
  <si>
    <t>B200-00061285</t>
  </si>
  <si>
    <t>YULIETH,RAMIREZ, OBLITAS</t>
  </si>
  <si>
    <t>YBIA MARIBEL,OBLITAS, GUERRERO</t>
  </si>
  <si>
    <t>CAJITA BLANCA / PERFUME</t>
  </si>
  <si>
    <t>B200-00061286</t>
  </si>
  <si>
    <t>EDWIN JHONATAN,SILVA, VELASCO</t>
  </si>
  <si>
    <t>B200-00061287</t>
  </si>
  <si>
    <t>B200-00061288</t>
  </si>
  <si>
    <t>MARISA,QUISPE, MESONES</t>
  </si>
  <si>
    <t>KATHERINERODASQUISPE</t>
  </si>
  <si>
    <t>B200-00061289</t>
  </si>
  <si>
    <t>MARIA YSABEL,PISFIL, CHAFLOQUE</t>
  </si>
  <si>
    <t>CESAR,GRANDA, RIVERA</t>
  </si>
  <si>
    <t>CAJA PRIMOR / KINKONES Y ROPA</t>
  </si>
  <si>
    <t>B200-00061290</t>
  </si>
  <si>
    <t>EDWIN OSMAR,VASQUEZ, PARRA</t>
  </si>
  <si>
    <t>ROCIORODRIGUEZGOMEZ</t>
  </si>
  <si>
    <t>BALDE / VIVERES</t>
  </si>
  <si>
    <t>B200-00061291</t>
  </si>
  <si>
    <t>GILMER ALBERTO,PEREZ, NUÑEZ</t>
  </si>
  <si>
    <t>JULIAPEREZNUÑEZ</t>
  </si>
  <si>
    <t>CAJA / GRANOS</t>
  </si>
  <si>
    <t>B200-00061292</t>
  </si>
  <si>
    <t>INGRID,ZAVALETA, SANTISTEBAN</t>
  </si>
  <si>
    <t>ZYLEYZAPEJERREYVILLAR</t>
  </si>
  <si>
    <t>PAQUETE ROSADO / LANAS</t>
  </si>
  <si>
    <t>B200-00061293</t>
  </si>
  <si>
    <t>DIANA YERALDIN,GUERRERO, ADRIANZEN</t>
  </si>
  <si>
    <t>FERNANDOGUERREROARIAS</t>
  </si>
  <si>
    <t>PAQUETE PLANO NEGRO/ CUADRO</t>
  </si>
  <si>
    <t>B200-00061294</t>
  </si>
  <si>
    <t>PATRICIA DE JESUS,SAAVEDRA, BRAVO</t>
  </si>
  <si>
    <t>JUAN FRANCISCOBRAVOBAZAN</t>
  </si>
  <si>
    <t>CAJA BLANCA / COMESTIBLES</t>
  </si>
  <si>
    <t>B200-00061295</t>
  </si>
  <si>
    <t>PAQUETE NEGRO / COMESTIBLES</t>
  </si>
  <si>
    <t>B200-00061296</t>
  </si>
  <si>
    <t>OLIVER,PEREZ, PEÑA</t>
  </si>
  <si>
    <t>EMELINAPEREZPEÑA</t>
  </si>
  <si>
    <t>BALDES / CONT . ATUN ,MAIZ MORADO Y ESPINCA</t>
  </si>
  <si>
    <t>PAQUETE TRANSPARETE / BOTELLAS PLASTICAS</t>
  </si>
  <si>
    <t>B200-00061297</t>
  </si>
  <si>
    <t>RAUL,ANAYA, CAPUÑAY</t>
  </si>
  <si>
    <t>ROSA ARACELITERRONESCOLUNCHE</t>
  </si>
  <si>
    <t>B200-00061298</t>
  </si>
  <si>
    <t>ENMA,SANJINEZ, PRECIADO</t>
  </si>
  <si>
    <t>PAQUETITO BLANCO PLASTIFICADO / CHOCOLATE</t>
  </si>
  <si>
    <t>B200-00061299</t>
  </si>
  <si>
    <t>EMERITA,JULCA, CULQUICONDOR</t>
  </si>
  <si>
    <t>GISELAVARGASJULCA</t>
  </si>
  <si>
    <t>CAJA / CAFARENAS</t>
  </si>
  <si>
    <t>B200-00061300</t>
  </si>
  <si>
    <t>DORIS DEL CARMEN,CULQUICONDOR, MERINO</t>
  </si>
  <si>
    <t>PAQUETE ROJO S/ B 002-2598</t>
  </si>
  <si>
    <t>B200-00061301</t>
  </si>
  <si>
    <t>MAXIMILA,LOPEZ, GUEVARA</t>
  </si>
  <si>
    <t>SILA JUDITHMESTANZALOPEZ</t>
  </si>
  <si>
    <t>BOLSA DE CUADROS / COMESTIBLES</t>
  </si>
  <si>
    <t>B200-00061302</t>
  </si>
  <si>
    <t>SACO RAYADO PLASTIFICADO / ROPA</t>
  </si>
  <si>
    <t>B200-00061303</t>
  </si>
  <si>
    <t>CESARHORNAMEGO</t>
  </si>
  <si>
    <t>JULIOMAURIOLAMEGO</t>
  </si>
  <si>
    <t>B200-00061304</t>
  </si>
  <si>
    <t>NORMA BEATRIZ,BURE, QUIJANO</t>
  </si>
  <si>
    <t>PAQUETE AMARILLO / ROPA</t>
  </si>
  <si>
    <t>B200-00061305</t>
  </si>
  <si>
    <t>EDINSON,CHOZO, GRAUS</t>
  </si>
  <si>
    <t>B200-00061306</t>
  </si>
  <si>
    <t>JUAN ANTONIO,DELGADO, RIVERA</t>
  </si>
  <si>
    <t>B200-00061307</t>
  </si>
  <si>
    <t>JUAN CARLOS,NOVOA, LOPEZ</t>
  </si>
  <si>
    <t>B200-00061308</t>
  </si>
  <si>
    <t>WUALTER,ARRASCO, ORDOÑEZ</t>
  </si>
  <si>
    <t>FREDISVENDA,ABREGU, GARCIA</t>
  </si>
  <si>
    <t>CAJA / PESCADO SECO</t>
  </si>
  <si>
    <t>B200-00061309</t>
  </si>
  <si>
    <t>B200-00061310</t>
  </si>
  <si>
    <t>NILSA GENMA,MARTINEZ, HUAMAN</t>
  </si>
  <si>
    <t>B200-00061311</t>
  </si>
  <si>
    <t>RUBEN IGNACIO,ORDINOLA, GUERRERO</t>
  </si>
  <si>
    <t>VANESA ELIZABETH,ALVARADO, ALVARADO</t>
  </si>
  <si>
    <t>CAJA GRANDE / COMPUTADORA</t>
  </si>
  <si>
    <t>RUBEN,IGNACIO, ORDINOLA</t>
  </si>
  <si>
    <t>B200-00061312</t>
  </si>
  <si>
    <t>JUAN JULIO,HIPOLITO, CASTAÑEDA</t>
  </si>
  <si>
    <t>JUAJULIOPHIPOLITO</t>
  </si>
  <si>
    <t>B200-00061313</t>
  </si>
  <si>
    <t>V182877666</t>
  </si>
  <si>
    <t>MORILLO,PIRELA, BEATRIS</t>
  </si>
  <si>
    <t>10:00PM</t>
  </si>
  <si>
    <t>EXCESO+}1</t>
  </si>
  <si>
    <t>B200-00061314</t>
  </si>
  <si>
    <t>NELSON,SOSA, LIZAMA</t>
  </si>
  <si>
    <t>B200-00061315</t>
  </si>
  <si>
    <t>JORGE LUIS,CUEVA, VALDEZ</t>
  </si>
  <si>
    <t>B200-00061316</t>
  </si>
  <si>
    <t>MARIA,ZARPAN, GUTIERREZ</t>
  </si>
  <si>
    <t>B200-00061322</t>
  </si>
  <si>
    <t>YOSSI MEDALY,CORREA, CALLE</t>
  </si>
  <si>
    <t>ELVIS ARMANDO,OJEDA, RODRIGUEZ</t>
  </si>
  <si>
    <t>PAQUETE NEGRO / LIBROS</t>
  </si>
  <si>
    <t>B200-00061323</t>
  </si>
  <si>
    <t>LIDIA ANABELIZA,VASQUEZ, VASQUEZ</t>
  </si>
  <si>
    <t>JULIO ERICKSON,BECERRA, VÁSQUEZ</t>
  </si>
  <si>
    <t>PAQUETE BLANCO / COMESTIBLES</t>
  </si>
  <si>
    <t>B200-00061324</t>
  </si>
  <si>
    <t>MYRIAM KATHERINE,VILLEGAS, AGUILAR</t>
  </si>
  <si>
    <t>B200-00061325</t>
  </si>
  <si>
    <t>SONIA RUBI,FERNANDEZ, ABURTO</t>
  </si>
  <si>
    <t>B200-00061326</t>
  </si>
  <si>
    <t>WALTER ANTONIO,DOMINGUEZ, MAYANGA</t>
  </si>
  <si>
    <t>DANTECANARIOTORRES</t>
  </si>
  <si>
    <t>PAQUETE BEISCH / HERRAMIENTA</t>
  </si>
  <si>
    <t>B200-00061327</t>
  </si>
  <si>
    <t>JOSE OIMER,BOLAÑOZ, BRAVO</t>
  </si>
  <si>
    <t>DUPLICADO DE BOLETO</t>
  </si>
  <si>
    <t>B200-00061328</t>
  </si>
  <si>
    <t>ALEX,SOBRINO, ARDILES</t>
  </si>
  <si>
    <t>B200-00061329</t>
  </si>
  <si>
    <t>MONICA FATIMA,PARRAGUEZ, MENDOZA</t>
  </si>
  <si>
    <t>CESAR ALBERTOFLORESMANRIQUE</t>
  </si>
  <si>
    <t>SOBRE / MOUSE Y PACK MUD</t>
  </si>
  <si>
    <t>B200-00061330</t>
  </si>
  <si>
    <t>DIANA CAROLINA,CASTRO, VELA</t>
  </si>
  <si>
    <t>JOSE IVAN,GARCIA, APONTE</t>
  </si>
  <si>
    <t>CAJA VERDE / DCTOS Y POLO</t>
  </si>
  <si>
    <t>DIANA CAROLINA,CASTRO, VELA DE PAZ</t>
  </si>
  <si>
    <t>B200-00061331</t>
  </si>
  <si>
    <t>JESSICAARRUNATEGUICAMPAÑA</t>
  </si>
  <si>
    <t>PAQUETE ROJO / TELAS</t>
  </si>
  <si>
    <t>B200-00061332</t>
  </si>
  <si>
    <t>ASTRID,DIAZ, CHICLAYO</t>
  </si>
  <si>
    <t>CARMENSAAVEDRACEDANO</t>
  </si>
  <si>
    <t>PAQUETE BLANCO / DCTOS</t>
  </si>
  <si>
    <t>B200-00061333</t>
  </si>
  <si>
    <t>LIDIA INES,GONZALES, LLANOS</t>
  </si>
  <si>
    <t>B200-00061334</t>
  </si>
  <si>
    <t>JESUS DEL CARMEN,CAMPOS, GARCIA</t>
  </si>
  <si>
    <t>EVARISTOCAMPOSCOLALA</t>
  </si>
  <si>
    <t>B200-00061335</t>
  </si>
  <si>
    <t>ARIADNA MICHELLE,CANO, VILLAREAL</t>
  </si>
  <si>
    <t>B200-00061336</t>
  </si>
  <si>
    <t>JOSE MANUEL,ALBUJAR, MEOÑO</t>
  </si>
  <si>
    <t>B200-00061337</t>
  </si>
  <si>
    <t>ARNALDO,GUERRERO, MORETO</t>
  </si>
  <si>
    <t>11:30PM</t>
  </si>
  <si>
    <t>B200-00061344</t>
  </si>
  <si>
    <t>ORFELINDA,CAMPOS, BENAVIDES</t>
  </si>
  <si>
    <t>B200-00061345</t>
  </si>
  <si>
    <t>MARIA BERTILDE,CANCINO, VILLA</t>
  </si>
  <si>
    <t>B200-00061346</t>
  </si>
  <si>
    <t>B200-00061347</t>
  </si>
  <si>
    <t>YONNY ALIPIO,MORALES, RIVAS</t>
  </si>
  <si>
    <t>B200-00061348</t>
  </si>
  <si>
    <t>CLOTARIO,MONDRAGON, AMBULAY</t>
  </si>
  <si>
    <t>B200-00061349</t>
  </si>
  <si>
    <t>B200-00061350</t>
  </si>
  <si>
    <t>ADELA MIRIAN,TSAKIN, GARCIA</t>
  </si>
  <si>
    <t>REBECATSAKINGARCIA</t>
  </si>
  <si>
    <t>PAQUETE PLASTIFICADO / ROPA</t>
  </si>
  <si>
    <t>B200-00061351</t>
  </si>
  <si>
    <t>EVARISTO,LLAGUENTO, CESPEDES</t>
  </si>
  <si>
    <t>B200-00061352</t>
  </si>
  <si>
    <t>JUAN,DIAZ, GONZALEZ</t>
  </si>
  <si>
    <t>MARIAROJASBRIONES</t>
  </si>
  <si>
    <t>B200-00061353</t>
  </si>
  <si>
    <t>LUIS ANTONIO,GUERRERO, MESTANZA</t>
  </si>
  <si>
    <t>DARIO DE JESUS,SEMINARIO, SERNAQUE</t>
  </si>
  <si>
    <t>09:29AM</t>
  </si>
  <si>
    <t>BOMBA DE AGUA PLASTIFICADA1</t>
  </si>
  <si>
    <t>B200-00061354</t>
  </si>
  <si>
    <t>PAQUETE PLASTIFICADO / REPUESTO</t>
  </si>
  <si>
    <t>B200-00061355</t>
  </si>
  <si>
    <t>JAYDY,CHIROQUE, VELIZ</t>
  </si>
  <si>
    <t>MIRLAOLIBOSGARCIA</t>
  </si>
  <si>
    <t>B200-00061356</t>
  </si>
  <si>
    <t>JUAN JOSE,CRUZ, DAVILA</t>
  </si>
  <si>
    <t>SEGUNDOCALLEMARQUEZ</t>
  </si>
  <si>
    <t>PAQUETE PLASTIFICADO / ZAPATOS</t>
  </si>
  <si>
    <t>B200-00061357</t>
  </si>
  <si>
    <t>CESAR HUMBERTO,VILLANUEVA, VILCA</t>
  </si>
  <si>
    <t>GABRIELACABRERABARDALES</t>
  </si>
  <si>
    <t>B200-00061358</t>
  </si>
  <si>
    <t>EDUIMUÑOZTORREZ</t>
  </si>
  <si>
    <t>B200-00061359</t>
  </si>
  <si>
    <t>JUANGUTIERREZMENA</t>
  </si>
  <si>
    <t>B200-00061360</t>
  </si>
  <si>
    <t>MARLENE LLOVANI,CUBAS, VASQUEZ</t>
  </si>
  <si>
    <t>DEYVISRAMIREZCUBAS</t>
  </si>
  <si>
    <t>BOLSA NEGRA RAYAS / COSAS PERSONALES</t>
  </si>
  <si>
    <t>B200-00061361</t>
  </si>
  <si>
    <t>WILMER,PALACIOS, ESPINOZA</t>
  </si>
  <si>
    <t>LUZPALACIOSESPINOZA</t>
  </si>
  <si>
    <t>PAQUETE NEGRO / GALLETAS</t>
  </si>
  <si>
    <t>B200-00061362</t>
  </si>
  <si>
    <t>MIGUEL ANGEL,SANTISTEBAN, ACOSTA</t>
  </si>
  <si>
    <t>SADITHSAUCEDOCORDOVA</t>
  </si>
  <si>
    <t>B200-00061363</t>
  </si>
  <si>
    <t>ERIC AMERSON,MECA, ANASTACIO</t>
  </si>
  <si>
    <t>GERARDO,TRELLES, ESTEVES</t>
  </si>
  <si>
    <t>B200-00061364</t>
  </si>
  <si>
    <t>MARIA LUISA,LARA, DE LA CRUZ</t>
  </si>
  <si>
    <t>JOSE MANUEL,VASQUEZ, SANCHEZ</t>
  </si>
  <si>
    <t>SOBRE MANILA PEQUEÑO / LLAVES</t>
  </si>
  <si>
    <t>B200-00061365</t>
  </si>
  <si>
    <t>MARIA GLORIA,CHAVEZ, UBILLUS</t>
  </si>
  <si>
    <t>SERGIOSILVACARRION</t>
  </si>
  <si>
    <t>CAJA PLASTIFICADA / FAJA</t>
  </si>
  <si>
    <t>B200-00061366</t>
  </si>
  <si>
    <t>ARACELI,FERNANDEZ, VASQUEZ</t>
  </si>
  <si>
    <t>ERICA,VASQUEZ, FERNANDEZ</t>
  </si>
  <si>
    <t>SACO / PAPAS</t>
  </si>
  <si>
    <t>B200-00061367</t>
  </si>
  <si>
    <t>YAHAIRA KATHERINE,MARIN, BECERRA</t>
  </si>
  <si>
    <t>DENNYS BRANDON MAYCOL,MARIN, BECERRA</t>
  </si>
  <si>
    <t>PAQUETE PLASTIFICADO / DULCES</t>
  </si>
  <si>
    <t>B200-00061368</t>
  </si>
  <si>
    <t>MONICA,SAMPEN, FACUNDO</t>
  </si>
  <si>
    <t>B200-00061369</t>
  </si>
  <si>
    <t>ARMANDINA,MONCHON, RIOS</t>
  </si>
  <si>
    <t>LUZMILABENITESPASOS</t>
  </si>
  <si>
    <t>B200-00061370</t>
  </si>
  <si>
    <t>JUAN,QUIÑONES, ERAZO</t>
  </si>
  <si>
    <t>SINDIA GRISLI,QUIÑONES, ERAZO</t>
  </si>
  <si>
    <t>SOBRE BLANCO / ROPA</t>
  </si>
  <si>
    <t>B200-00061371</t>
  </si>
  <si>
    <t>JULIO ANTONIO,LABRIN, RUIZ</t>
  </si>
  <si>
    <t>KENYGALLORODRIGUEZ</t>
  </si>
  <si>
    <t>B200-00061372</t>
  </si>
  <si>
    <t>DANIELRODRIGUEZRODRIGUEZ</t>
  </si>
  <si>
    <t>B200-00061373</t>
  </si>
  <si>
    <t>MANUELA YARIZELL,DIAZ, PASAPERA</t>
  </si>
  <si>
    <t>MARIELADIAZAGUILAR</t>
  </si>
  <si>
    <t>CAJA / CARNE SECA</t>
  </si>
  <si>
    <t>B200-00061374</t>
  </si>
  <si>
    <t>ORLANDO,HIDROGO, DIAZ</t>
  </si>
  <si>
    <t>LUISHARORUIZ</t>
  </si>
  <si>
    <t>PAQUETE NEGRO / GUARDAPOLVO</t>
  </si>
  <si>
    <t>B200-00061375</t>
  </si>
  <si>
    <t>DIEGO ALONSO,COLLANTES, ZAMORA</t>
  </si>
  <si>
    <t>PAQUETE LARGO / BANNER</t>
  </si>
  <si>
    <t>B200-00061376</t>
  </si>
  <si>
    <t>ALEXANDRA MARIANELA,BALCAZAR, GUTIERREZ</t>
  </si>
  <si>
    <t>B200-00061377</t>
  </si>
  <si>
    <t>ARMELA MARIZOL,PINTADO, ALBERCA</t>
  </si>
  <si>
    <t>KARENQUINTANAPINTADO</t>
  </si>
  <si>
    <t>B200-00061378</t>
  </si>
  <si>
    <t>SILVIA,HUAMAN, SALDAÑA</t>
  </si>
  <si>
    <t>GRIMANIEL,PEÑA, ROMAN</t>
  </si>
  <si>
    <t>B200-00061379</t>
  </si>
  <si>
    <t>CAJA PLASTIFICADA / JERINGAS</t>
  </si>
  <si>
    <t>B200-00061380</t>
  </si>
  <si>
    <t>MERCEDES,VASQUEZ, DE BONILLA</t>
  </si>
  <si>
    <t>PAMELABONILLAVASQUEZ</t>
  </si>
  <si>
    <t>CAJA BEIGE - NICOLINI</t>
  </si>
  <si>
    <t>B200-00061381</t>
  </si>
  <si>
    <t>AGUSTINA,CASTRO, ANCAJIMA</t>
  </si>
  <si>
    <t>JENIFEROLAZABALYAMUNAQUE</t>
  </si>
  <si>
    <t>PQTE MANILA DOC</t>
  </si>
  <si>
    <t>B200-00061382</t>
  </si>
  <si>
    <t>CARMEN ALICIA,YUYES, CARRILLO</t>
  </si>
  <si>
    <t>KARINAPEREZYUYES</t>
  </si>
  <si>
    <t>CAJITA BLANCA - TARJETAS</t>
  </si>
  <si>
    <t>B200-00061383</t>
  </si>
  <si>
    <t>CLARISA,LANDACAY, RAYMUNDO</t>
  </si>
  <si>
    <t>LEYRI ARACELY,JIMENEZ, QUISPE</t>
  </si>
  <si>
    <t>SACO VERDE - SOMBREROS</t>
  </si>
  <si>
    <t>B200-00061384</t>
  </si>
  <si>
    <t>PQTE PLANO A RALLAS- CELULAR USADO</t>
  </si>
  <si>
    <t>B200-00061385</t>
  </si>
  <si>
    <t>SANTOS VICTORIA,CHIRA, CAMPOS</t>
  </si>
  <si>
    <t>JESUSTTUPACCONDORI</t>
  </si>
  <si>
    <t>SOBRE MANILA LLAVES</t>
  </si>
  <si>
    <t>B200-00061386</t>
  </si>
  <si>
    <t>YOLANDA,SOTO, CHAVEZ</t>
  </si>
  <si>
    <t>CAJA BEIGE - CAMISAS</t>
  </si>
  <si>
    <t>B200-00061387</t>
  </si>
  <si>
    <t>CESAR AUGUSTO,ALFARO, MEDINA</t>
  </si>
  <si>
    <t>MARIA LUCIA,CHAMORRO, ANGULO</t>
  </si>
  <si>
    <t>MALETA NEGRA A RUEDAS- ROPS</t>
  </si>
  <si>
    <t>B200-00061388</t>
  </si>
  <si>
    <t>ALVARO RAFAEL,RODAS, DIAZ</t>
  </si>
  <si>
    <t>CAROLINANEYRAORBEGOSO</t>
  </si>
  <si>
    <t>CAJITA BLANCA - CARGADOR</t>
  </si>
  <si>
    <t>B200-00061389</t>
  </si>
  <si>
    <t>REYNA VICTORIA,MAS, GUIVIN</t>
  </si>
  <si>
    <t>GITLERVALLERAMOS</t>
  </si>
  <si>
    <t>B200-00061390</t>
  </si>
  <si>
    <t>ANGIE CAMILA,SALAZAR, SALAZAR</t>
  </si>
  <si>
    <t>SOLGENIS,PINTO, X</t>
  </si>
  <si>
    <t>CAJA BEIGE Y BLANCA -ÉRFUME</t>
  </si>
  <si>
    <t>B200-00061391</t>
  </si>
  <si>
    <t>YOSETTI,MARTINEZ, FLORES</t>
  </si>
  <si>
    <t>LADINOCASTILLOMELENDREZ</t>
  </si>
  <si>
    <t>BOLSON A ROJO A CUADROS - ROPA</t>
  </si>
  <si>
    <t>B200-00061392</t>
  </si>
  <si>
    <t>CECILIA,ZAPATA, SALAZAR</t>
  </si>
  <si>
    <t>DARWINUMBOGONZALES</t>
  </si>
  <si>
    <t>PQTE NEGRO - ROPA</t>
  </si>
  <si>
    <t>B200-00061393</t>
  </si>
  <si>
    <t>JACINTO,CENTURION, CECILIA</t>
  </si>
  <si>
    <t>MARIANELLAPINTOJACINTO</t>
  </si>
  <si>
    <t>B200-00061394</t>
  </si>
  <si>
    <t>JULIO,PEREZ, MUÑOZ</t>
  </si>
  <si>
    <t>TANIAFLORESGARCIA</t>
  </si>
  <si>
    <t>LAPIDA - PATE BEIGE</t>
  </si>
  <si>
    <t>PLACHA DE MARMOL</t>
  </si>
  <si>
    <t>B200-00061395</t>
  </si>
  <si>
    <t>JOSE EDWIN,GALAN, FIESTAS</t>
  </si>
  <si>
    <t>MALETIN A RUEDAS PLASTIFICADOS - ROPA</t>
  </si>
  <si>
    <t>B200-00061396</t>
  </si>
  <si>
    <t>JOSE DEL CARMEN,BONILLA, RAMIREZ</t>
  </si>
  <si>
    <t>PEDRO,LACHIRA, INGA</t>
  </si>
  <si>
    <t>SACOBLANCO - GRANULADO3</t>
  </si>
  <si>
    <t>B200-00061397</t>
  </si>
  <si>
    <t>PQTE BEIGE PLANO - MARMOL</t>
  </si>
  <si>
    <t>B200-00061398</t>
  </si>
  <si>
    <t>JULIO,CERNA, RODAS</t>
  </si>
  <si>
    <t>KARENPEÑAGUTIERREZ</t>
  </si>
  <si>
    <t>CAJA BEIGE PLANA - DULCES</t>
  </si>
  <si>
    <t>B200-00061399</t>
  </si>
  <si>
    <t>CESAR FREDDY,SANCHEZ, MONTALVO</t>
  </si>
  <si>
    <t>HENRYMACHUCAQUIROGA</t>
  </si>
  <si>
    <t>CAJA BEIGE WANXIN - CARPA DE MOTO</t>
  </si>
  <si>
    <t>B200-00061400</t>
  </si>
  <si>
    <t>KAREN,GUEVARA, GUEVARA</t>
  </si>
  <si>
    <t>SANTOS,ARCA, ATOCHE</t>
  </si>
  <si>
    <t>PET TRANSPARENTE - GRASA</t>
  </si>
  <si>
    <t>B200-00061401</t>
  </si>
  <si>
    <t>JOSE FERNANDO,REYES, CORDOVA</t>
  </si>
  <si>
    <t>B200-00061402</t>
  </si>
  <si>
    <t>DAVID LEONCIO,BAZAN, BACA</t>
  </si>
  <si>
    <t>MARIA ISABELCLAVIJOALBERCA</t>
  </si>
  <si>
    <t>B200-00061403</t>
  </si>
  <si>
    <t>CAJITA NEGRA - RPTO DE CEL</t>
  </si>
  <si>
    <t>B200-00061404</t>
  </si>
  <si>
    <t>CESAR AUGUSTO,VILLALOBOS, TEJADA</t>
  </si>
  <si>
    <t>CELINDA,TEJADA, RIOS</t>
  </si>
  <si>
    <t>PTITO LILA - PULSERA</t>
  </si>
  <si>
    <t>B200-00061405</t>
  </si>
  <si>
    <t>CLAUDIA LISSETTE,CHACHAPOYAS, RODRIGUEZ</t>
  </si>
  <si>
    <t>ROXANA,QUISPE, OJEDA</t>
  </si>
  <si>
    <t>CAJA PLANA ROJA - ORGANIZADOR</t>
  </si>
  <si>
    <t>B200-00061406</t>
  </si>
  <si>
    <t>RUBY YANET,PARDO, CASTILLO</t>
  </si>
  <si>
    <t>JONATHAN,PURIZACA, NEGRON</t>
  </si>
  <si>
    <t>CAJITA BEIGE CHICA - CARGADORES Y CASE</t>
  </si>
  <si>
    <t>B200-00061407</t>
  </si>
  <si>
    <t>PQTITO MANILA - PASTILLAS</t>
  </si>
  <si>
    <t>B200-00061408</t>
  </si>
  <si>
    <t>KARIN YANNINA,RUIZ, CIEZA</t>
  </si>
  <si>
    <t>PQTE NEGRO PLASTIFICADO - CHALECO</t>
  </si>
  <si>
    <t>B200-00061409</t>
  </si>
  <si>
    <t>YAKORY,CHANAMÉ, NN</t>
  </si>
  <si>
    <t>MASIELAPEREZCORONEL</t>
  </si>
  <si>
    <t>CAJA BEIGE - RECUERDOS</t>
  </si>
  <si>
    <t>B200-00061410</t>
  </si>
  <si>
    <t>CAJA EN BOLSA AMARILLA Y VERDE - CHOCLOS</t>
  </si>
  <si>
    <t>B200-00061411</t>
  </si>
  <si>
    <t>CLAUDIA,REYES, VENTURA</t>
  </si>
  <si>
    <t>JAIROLLACSAHUANGAFLORES</t>
  </si>
  <si>
    <t>BULTO AMARILLO - TELAS</t>
  </si>
  <si>
    <t>B200-00061412</t>
  </si>
  <si>
    <t>DAVID,CASTRO, LA TORRE</t>
  </si>
  <si>
    <t>BERCEIDI,CHINGUEL, NEYRA</t>
  </si>
  <si>
    <t>CAJITA CUADICULADA - AUDIFONOS</t>
  </si>
  <si>
    <t>B200-00061413</t>
  </si>
  <si>
    <t>SARA YAMILETH,GARCIA, CHINGUEL</t>
  </si>
  <si>
    <t>CAJITA CUADRICULADA - AUDIFONOS</t>
  </si>
  <si>
    <t>B200-00061414</t>
  </si>
  <si>
    <t>MILTON,GOICOCHEA, VILLEGAS</t>
  </si>
  <si>
    <t>MARIA,CALLE, PATIÑO</t>
  </si>
  <si>
    <t>PQTE NEGRO - ROPA DE MASCOTAS</t>
  </si>
  <si>
    <t>B200-00061415</t>
  </si>
  <si>
    <t>EXCRESO</t>
  </si>
  <si>
    <t>B200-00061416</t>
  </si>
  <si>
    <t>B200-00061417</t>
  </si>
  <si>
    <t>LEYDI,NAVARRO, LLASAHUACHE</t>
  </si>
  <si>
    <t>PAQYTE BALNCO CONT ROPA</t>
  </si>
  <si>
    <t>B200-00061418</t>
  </si>
  <si>
    <t>HAROLD YENNYN,GIL, TAMANI</t>
  </si>
  <si>
    <t>B200-00061425</t>
  </si>
  <si>
    <t>NELIDA YAURE,LLOCLLA, OLIVERA</t>
  </si>
  <si>
    <t>B200-00061426</t>
  </si>
  <si>
    <t>B200-00061427</t>
  </si>
  <si>
    <t>MIGUEL,JIMENEZ, MERA</t>
  </si>
  <si>
    <t>MARCELO FRANCOJIMENEZUCEDA</t>
  </si>
  <si>
    <t>CAJA MEDIANA NEGRA CONT ROPA</t>
  </si>
  <si>
    <t>B200-00061428</t>
  </si>
  <si>
    <t>CARLOS ANTONIO,YAMPUFE, ESPINOZA</t>
  </si>
  <si>
    <t>EDUARD,HERRERA, VASQUEZ</t>
  </si>
  <si>
    <t>B200-00061429</t>
  </si>
  <si>
    <t>WALTER,AYALA, SANTISTEBAN</t>
  </si>
  <si>
    <t>OSCAR JAVIER,GONZALES, MONTERO</t>
  </si>
  <si>
    <t>B200-00061430</t>
  </si>
  <si>
    <t>MARIA ENRRIQUETA,UCHOFEN, DE TIGRE</t>
  </si>
  <si>
    <t>GILDATIGREUCHOFEN</t>
  </si>
  <si>
    <t>PAQUETITO BLANCO /ANTENA</t>
  </si>
  <si>
    <t>B200-00061431</t>
  </si>
  <si>
    <t>KARIN YULISSA,CLAVIJO, URUPEQUE</t>
  </si>
  <si>
    <t>ANULACION DE BOLETO</t>
  </si>
  <si>
    <t>B200-00061432</t>
  </si>
  <si>
    <t>JUAN CARLOS,BRUNO, DE LA CRUZ</t>
  </si>
  <si>
    <t>CAROLINA,TAVARA, HIDALGO</t>
  </si>
  <si>
    <t>PAQUETE CHICO CONT PROTECTORES</t>
  </si>
  <si>
    <t>B200-00061433</t>
  </si>
  <si>
    <t>ARNOLD,ROJAS, BRAVO</t>
  </si>
  <si>
    <t>DANNY NOEFERNANDEZMACARLUPU</t>
  </si>
  <si>
    <t>CAJA EN BOLSA BLANCA CONT ZAPATILLAS</t>
  </si>
  <si>
    <t>B200-00061434</t>
  </si>
  <si>
    <t>VICTOR JAVIER,ALARCON, DIAZ</t>
  </si>
  <si>
    <t>JESUSTAKAMURAWOM</t>
  </si>
  <si>
    <t>B200-00061435</t>
  </si>
  <si>
    <t>PEDRO,POZO, JABO</t>
  </si>
  <si>
    <t>B200-00061436</t>
  </si>
  <si>
    <t>YAMILA,ZAPATA, FARFAN</t>
  </si>
  <si>
    <t>B200-00061437</t>
  </si>
  <si>
    <t>B200-00061438</t>
  </si>
  <si>
    <t>GUILLERMOPEREZOCHOA</t>
  </si>
  <si>
    <t>TAPERCITO FORRADO DE NEGRO/JUGUETE</t>
  </si>
  <si>
    <t>B200-00061439</t>
  </si>
  <si>
    <t>JOSE,CHAVEZ, ALVARADO</t>
  </si>
  <si>
    <t>FREDYSERNAQUEPELAEZ</t>
  </si>
  <si>
    <t>PAQUETE ROJO CONT ROPA</t>
  </si>
  <si>
    <t>B200-00061440</t>
  </si>
  <si>
    <t>ALEXANDRA,ATARAMA, VALDEZ</t>
  </si>
  <si>
    <t>SILVIAATARAMAVALDEZ</t>
  </si>
  <si>
    <t>PQUETE AMARILLO CONT HERRAMIENTA</t>
  </si>
  <si>
    <t>B200-00061441</t>
  </si>
  <si>
    <t>ABRAHAN,LEIVA, APONTE</t>
  </si>
  <si>
    <t>B200-00061442</t>
  </si>
  <si>
    <t>LUISA,ZURITA, SANTOS</t>
  </si>
  <si>
    <t>B200-00061443</t>
  </si>
  <si>
    <t>B200-00061444</t>
  </si>
  <si>
    <t>JOSE MANUEL,ASCENCIO, UGAZ</t>
  </si>
  <si>
    <t>B200-00061445</t>
  </si>
  <si>
    <t>SANTIAGO,VILCHEZ, GARCIA</t>
  </si>
  <si>
    <t>FRANCISCOVILCHEZGARCIA</t>
  </si>
  <si>
    <t>B200-00061446</t>
  </si>
  <si>
    <t>CARLOSOLAYASUAREZ</t>
  </si>
  <si>
    <t>SOBRE/RPTOS</t>
  </si>
  <si>
    <t>B200-00061447</t>
  </si>
  <si>
    <t>ENRIQUE,LOPEZ, REMAICUNA</t>
  </si>
  <si>
    <t>FRANCIS,COTRINA, BERNALES</t>
  </si>
  <si>
    <t>FIERRO LARGO</t>
  </si>
  <si>
    <t>B200-00061448</t>
  </si>
  <si>
    <t>OLINDA LISLEY,MATICORENA, LOPEZ</t>
  </si>
  <si>
    <t>EMILIO,MATICORENA, LOPEZ</t>
  </si>
  <si>
    <t>PAQUETTITO NEGRO/MEDICINAS</t>
  </si>
  <si>
    <t>B200-00061449</t>
  </si>
  <si>
    <t>YOLANDA,VILLOSLADA, MONTERO</t>
  </si>
  <si>
    <t>EDWINALFAROVILLOSLADA</t>
  </si>
  <si>
    <t>CAJA SALTICAS CONT LICUADORA Y DCTOS</t>
  </si>
  <si>
    <t>B200-00061450</t>
  </si>
  <si>
    <t>TUBO DE CARTON CONT FOTOS</t>
  </si>
  <si>
    <t>B200-00061451</t>
  </si>
  <si>
    <t>ULISES LEANDRO,VILLALOBOS, VASQUEZ</t>
  </si>
  <si>
    <t>JORGESALDAÑACALLE</t>
  </si>
  <si>
    <t>B200-00061452</t>
  </si>
  <si>
    <t>FERNANDO AAROM,ZAPATA, NORES</t>
  </si>
  <si>
    <t>EXCESO-1 CAMA</t>
  </si>
  <si>
    <t>B200-00061453</t>
  </si>
  <si>
    <t>BLANCA VIOLETA,DIAZ, CORONEL</t>
  </si>
  <si>
    <t>YULEISIJARAMILLOSEMBRERA</t>
  </si>
  <si>
    <t>CAJITA NARANJA CONT RPTOS</t>
  </si>
  <si>
    <t>B200-00061454</t>
  </si>
  <si>
    <t>LUZ AURORA,MENDOZA, DE ROJAS</t>
  </si>
  <si>
    <t>PEDRO ALDAIR,RAMOS, BENITES</t>
  </si>
  <si>
    <t>B200-00061455</t>
  </si>
  <si>
    <t>SANTOS VICENTE,SANCHEZ, SIGNOL</t>
  </si>
  <si>
    <t>JOSE ROBER,MUÑOZ, SALAZAR</t>
  </si>
  <si>
    <t>BOLSA NEGRA GRANDE CONT ROPA</t>
  </si>
  <si>
    <t>B200-00061456</t>
  </si>
  <si>
    <t>PETRONILA,GUZMAN, RUFASTO</t>
  </si>
  <si>
    <t>B200-00061457</t>
  </si>
  <si>
    <t>MIRTHA,TINEO, TINEO</t>
  </si>
  <si>
    <t>OLGA ALICIATINEOTINEO</t>
  </si>
  <si>
    <t>SOBRE AZUL CONT 3 INDIVIDUALES</t>
  </si>
  <si>
    <t>B200-00061458</t>
  </si>
  <si>
    <t>ALAN CLEMENTE,RODRIGUEZ, JUAREZ</t>
  </si>
  <si>
    <t>FABIOLACHIRAPACHERRES</t>
  </si>
  <si>
    <t>PAQUETITO MANILA /MEDICINAS</t>
  </si>
  <si>
    <t>B200-00061459</t>
  </si>
  <si>
    <t>JULIO CESAR,SERRATO, ORTIZ</t>
  </si>
  <si>
    <t>B200-00061460</t>
  </si>
  <si>
    <t>JUAN ALBERTO,ENRIQUEZ, DIOSES</t>
  </si>
  <si>
    <t>LUIS ALBERTOENRIQUEZMORAN</t>
  </si>
  <si>
    <t>B200-00061461</t>
  </si>
  <si>
    <t>RAMIRO,MARIN, ARANDA</t>
  </si>
  <si>
    <t>LINA MARCELAMARINMEZA</t>
  </si>
  <si>
    <t>PAQUETE NEGRO /MICHILA</t>
  </si>
  <si>
    <t>B200-00061462</t>
  </si>
  <si>
    <t>ELVIS NELLER,HURTADO, AYALA</t>
  </si>
  <si>
    <t>GABRIELACHAVEZCAMACHO</t>
  </si>
  <si>
    <t>PQTE BEIGE - MEDICINA</t>
  </si>
  <si>
    <t>B200-00061463</t>
  </si>
  <si>
    <t>MARIA ELITA,CASTILLO, ABAD</t>
  </si>
  <si>
    <t>ERICKSIANCASDELGADO</t>
  </si>
  <si>
    <t>CAJA BEIGE BONLE</t>
  </si>
  <si>
    <t>B200-00061464</t>
  </si>
  <si>
    <t>TERESA DE JESUS,ARCELLES, SANCHEZ</t>
  </si>
  <si>
    <t>BEATRIZARCELLESSANCHEZ</t>
  </si>
  <si>
    <t>BOLSA VERDE PAQTE - TELA</t>
  </si>
  <si>
    <t>B200-00061465</t>
  </si>
  <si>
    <t>EDINSON JOEL,FERNANDEZ, BRENIS</t>
  </si>
  <si>
    <t>SHEYLA,RUBIO, AGUINAGA</t>
  </si>
  <si>
    <t>PQTE MANILA - PRENDAS</t>
  </si>
  <si>
    <t>B200-00061466</t>
  </si>
  <si>
    <t>GLICERIO ARTEMIO,QUISPE, RICALDI</t>
  </si>
  <si>
    <t>ABRAHAM,SAAVEDRA, CAMPOS</t>
  </si>
  <si>
    <t>CAJA CHICA EN OLSA BLANCA - METALES</t>
  </si>
  <si>
    <t>B200-00061467</t>
  </si>
  <si>
    <t>JOSE MANUEL,GUTIERREZ, PEÑA</t>
  </si>
  <si>
    <t>MANUELGUTIERREZCASTILLO</t>
  </si>
  <si>
    <t>PQWTE MANILA DOC</t>
  </si>
  <si>
    <t>B200-00061468</t>
  </si>
  <si>
    <t>FRANCISCO MANUEL,FLORES, SOBERON</t>
  </si>
  <si>
    <t>SANTOS HUMBERTO,ESTEVES, PINTADO</t>
  </si>
  <si>
    <t>PQTE NEGRO - RPTO</t>
  </si>
  <si>
    <t>B200-00061469</t>
  </si>
  <si>
    <t>MARLON ALEX,ALONSO, GARCIA</t>
  </si>
  <si>
    <t>MIRTHAGARCIAAGUIRRE</t>
  </si>
  <si>
    <t>SACO TRANASPARENTE - VIVERES</t>
  </si>
  <si>
    <t>B200-00061470</t>
  </si>
  <si>
    <t>SEGUNDO,ALCALDE, JIMENEZ</t>
  </si>
  <si>
    <t>CAJA BEIGE - CAJAS DE COSTURAS</t>
  </si>
  <si>
    <t>B200-00061471</t>
  </si>
  <si>
    <t>LUIS FERNANDO,AMARINGO, TAPULLIMA</t>
  </si>
  <si>
    <t>LILIANACHIROQUETUME.</t>
  </si>
  <si>
    <t>MALETA A RUEDAS CHICA - ROPA</t>
  </si>
  <si>
    <t>B200-00061472</t>
  </si>
  <si>
    <t>FIDEL,COLLAZOS, TUNJAR</t>
  </si>
  <si>
    <t>RAFAELPOZODIAZ</t>
  </si>
  <si>
    <t>PQTE EN SACO ROJO A RALLAS</t>
  </si>
  <si>
    <t>B200-00061473</t>
  </si>
  <si>
    <t>GLADYS LIDIA,CORONADO, HERNANDEZ</t>
  </si>
  <si>
    <t>B200-00061474</t>
  </si>
  <si>
    <t>KARINA,DIAZ, GALLARDO</t>
  </si>
  <si>
    <t>JUAN BRUNOCARREÑOSUNCION</t>
  </si>
  <si>
    <t>B200-00061475</t>
  </si>
  <si>
    <t>JORGE,TARRILLO, CORONEL</t>
  </si>
  <si>
    <t>B200-00061476</t>
  </si>
  <si>
    <t>NELSON,DIAZ, DE LA CRUZ</t>
  </si>
  <si>
    <t>B200-00061477</t>
  </si>
  <si>
    <t>ROXANA,GAMARRA, BENAVIDES</t>
  </si>
  <si>
    <t>LUIS MANUELDAVILAMARCHAN</t>
  </si>
  <si>
    <t>PQTE LARGO - LONAS</t>
  </si>
  <si>
    <t>B200-00061478</t>
  </si>
  <si>
    <t>FELIX,CASTILLO, MURILLO</t>
  </si>
  <si>
    <t>B200-00061479</t>
  </si>
  <si>
    <t>JORGE YOVANI,CASTILLO, ROJAS</t>
  </si>
  <si>
    <t>ROSAZUÑEARRIOLA</t>
  </si>
  <si>
    <t>CAJA BEIGE - MEDICINA</t>
  </si>
  <si>
    <t>B200-00061480</t>
  </si>
  <si>
    <t>DIESEL DAIMLER,ZURITA, CRUZ</t>
  </si>
  <si>
    <t>CAJA BLNACA PLASTIFICAD-- VALVULAS</t>
  </si>
  <si>
    <t>B200-00061481</t>
  </si>
  <si>
    <t>RICARDO,REQUEJO, SANTOS</t>
  </si>
  <si>
    <t>LEILALINARESBACA</t>
  </si>
  <si>
    <t>CAJA BEIGE JHON DEERE - RPTOS</t>
  </si>
  <si>
    <t>B200-00061482</t>
  </si>
  <si>
    <t>CINTHIA PAOLA,CALDERON, VALDIVIEZO</t>
  </si>
  <si>
    <t>ZOILA EDISA,CALDERON, VALDIVIEZO</t>
  </si>
  <si>
    <t>CAJA NEGRA - JUEGOS DIDACTICOS</t>
  </si>
  <si>
    <t>B200-00061483</t>
  </si>
  <si>
    <t>DARWIN,DAMIAN, VALENCIA</t>
  </si>
  <si>
    <t>B200-00061484</t>
  </si>
  <si>
    <t>TRACY,ENCALADA, MOROCHO</t>
  </si>
  <si>
    <t>ENRIQUEBRENISDIAZ</t>
  </si>
  <si>
    <t>CAJITA PLANA - MONTURA</t>
  </si>
  <si>
    <t>B200-00061485</t>
  </si>
  <si>
    <t>FERNANDO,TORRES, MENACHO</t>
  </si>
  <si>
    <t>JOHN DAVIS,GAMONAL, BRAVO</t>
  </si>
  <si>
    <t>PQTE BEIGE - LKAPTOP USADA</t>
  </si>
  <si>
    <t>B200-00061486</t>
  </si>
  <si>
    <t>GIANCARLO EFRAIN,TORRES, VELA</t>
  </si>
  <si>
    <t>ELMER ANTONIO,GELACIO, LIZANA</t>
  </si>
  <si>
    <t>B200-00061487</t>
  </si>
  <si>
    <t>B200-00061488</t>
  </si>
  <si>
    <t>LUZ EMPERATRIZ,CARRION, URBINA</t>
  </si>
  <si>
    <t>B200-00061489</t>
  </si>
  <si>
    <t>HELGA,MORALES, MACHADO</t>
  </si>
  <si>
    <t>LOURDES VIVIANALEIGHPENA</t>
  </si>
  <si>
    <t>CAJA BEIGE - CREMAS</t>
  </si>
  <si>
    <t>B200-00061490</t>
  </si>
  <si>
    <t>JHONATHAN,HUAMAN, SILVA</t>
  </si>
  <si>
    <t>MARILYN KEYT,CASTILLO, ALCOCER</t>
  </si>
  <si>
    <t>PQTE PLASTIFICADO - BLANCO</t>
  </si>
  <si>
    <t>B200-00061491</t>
  </si>
  <si>
    <t>JULIOPASTORVALDES</t>
  </si>
  <si>
    <t>PQTE LARGO AMARILLO Y AZUL - COMETA</t>
  </si>
  <si>
    <t>B200-00061492</t>
  </si>
  <si>
    <t>JHAN PIER,PARDO, SILVA</t>
  </si>
  <si>
    <t>B200-00061493</t>
  </si>
  <si>
    <t>B200-00061494</t>
  </si>
  <si>
    <t>MILAGROS ALTEMIRA,VÁSQUEZ, TAPIA</t>
  </si>
  <si>
    <t>ANDERSONDIAZVASQUEZ</t>
  </si>
  <si>
    <t>PQTE PLASTIFICADO - PRENDAS</t>
  </si>
  <si>
    <t>B200-00061495</t>
  </si>
  <si>
    <t>MARIA ELENA,VEGA, CHAVEZ</t>
  </si>
  <si>
    <t>B200-00061496</t>
  </si>
  <si>
    <t>JOSE,CLAVO, AGREDA</t>
  </si>
  <si>
    <t>ELMERTABOADAENRIQUEZ</t>
  </si>
  <si>
    <t>PQTE BEIGE - TELA</t>
  </si>
  <si>
    <t>B200-00061497</t>
  </si>
  <si>
    <t>MANUEL,RAMOS, CUEVA</t>
  </si>
  <si>
    <t>CHRISTIAN ANDERSON,BARDALES, VALDIVIA</t>
  </si>
  <si>
    <t>PQTE EN BOLSA AMARILLA-CARPADE MOTO</t>
  </si>
  <si>
    <t>B200-00061498</t>
  </si>
  <si>
    <t>JAMES,SANCHEZ, SIALER</t>
  </si>
  <si>
    <t>MARINOLATORREADRIANZEN</t>
  </si>
  <si>
    <t>CAJA CHICA LARGA - LENTES</t>
  </si>
  <si>
    <t>B200-00061499</t>
  </si>
  <si>
    <t>MAY ARLI,LOPEZ, MORETO</t>
  </si>
  <si>
    <t>B200-00061500</t>
  </si>
  <si>
    <t>JUVENAL,ZURITA, MORALES</t>
  </si>
  <si>
    <t>B200-00061501</t>
  </si>
  <si>
    <t>SACO ROJO - SOMBREROS</t>
  </si>
  <si>
    <t>B200-00061502</t>
  </si>
  <si>
    <t>B200-00061503</t>
  </si>
  <si>
    <t>ANGELITA MERCEDES,MONTENEGRO, CABREJO</t>
  </si>
  <si>
    <t>MARIO,VITE, PANTA</t>
  </si>
  <si>
    <t>PQTE BEIGE - CHAPA DE MALETERA</t>
  </si>
  <si>
    <t>B200-00061504</t>
  </si>
  <si>
    <t>ROBERTO CARLOS,CASTILLO, HEREDIA</t>
  </si>
  <si>
    <t>JESSICANAVARROMERINO</t>
  </si>
  <si>
    <t>PQTE PLANO BEIGE - CATALOGO</t>
  </si>
  <si>
    <t>B200-00061505</t>
  </si>
  <si>
    <t>CARLOS DANIEL,CORDOVA, LOPEZ</t>
  </si>
  <si>
    <t>LORENANUÑEZLOPEZ</t>
  </si>
  <si>
    <t>BALDE DE ACEITE</t>
  </si>
  <si>
    <t>CAJA BEIGE -VASOS DESCARTABLES</t>
  </si>
  <si>
    <t>B200-00061506</t>
  </si>
  <si>
    <t>LUIS ALBERTO,ABARCA, BERMEO</t>
  </si>
  <si>
    <t>B200-00061507</t>
  </si>
  <si>
    <t>EDGAR,CALERO, SILVA</t>
  </si>
  <si>
    <t>MARLENYGARRIDOPALOMINO</t>
  </si>
  <si>
    <t>CAJA BLANCA CHICA - CELULAR Y DULCE</t>
  </si>
  <si>
    <t>B200-00061508</t>
  </si>
  <si>
    <t>MADELEYNI,JABO, CAMIZAN</t>
  </si>
  <si>
    <t>B200-00061509</t>
  </si>
  <si>
    <t>VICTOR,RODRIGUEZ, JIMENEZ</t>
  </si>
  <si>
    <t>B200-00061510</t>
  </si>
  <si>
    <t>B200-00061511</t>
  </si>
  <si>
    <t>LUIS RAY DENNIS,QUISPITONGO, CÁRDENAS</t>
  </si>
  <si>
    <t>11:25PM</t>
  </si>
  <si>
    <t>PAQTE CONT NEGRO ROPA</t>
  </si>
  <si>
    <t>B200-00061519</t>
  </si>
  <si>
    <t>OSCAR ANGEL,PARRA, FERNANDEZ</t>
  </si>
  <si>
    <t>EXCESO-1 MOTOR+</t>
  </si>
  <si>
    <t>B200-00061520</t>
  </si>
  <si>
    <t>B200-00061521</t>
  </si>
  <si>
    <t>MALLA ROJA CONT FLORES</t>
  </si>
  <si>
    <t>B200-00061522</t>
  </si>
  <si>
    <t>MARIA ALICIA,RADO, CHAVEZ</t>
  </si>
  <si>
    <t>ANGIE MARISOL,VILLASECA, RADO</t>
  </si>
  <si>
    <t>B200-00061523</t>
  </si>
  <si>
    <t>B200-00061524</t>
  </si>
  <si>
    <t>JHONARDY,RIVAS, GONZALEZ</t>
  </si>
  <si>
    <t>B200-00061525</t>
  </si>
  <si>
    <t>ALCIBIADES,LEONARDO, REYES</t>
  </si>
  <si>
    <t>ERICKVASQUEZIPANAQUE</t>
  </si>
  <si>
    <t>CAJA SODA MEDIANA CONT COSAS DE USO PERSONAL</t>
  </si>
  <si>
    <t>B200-00061526</t>
  </si>
  <si>
    <t>CARLOS,UCHOFEN, ÑECO</t>
  </si>
  <si>
    <t>GIAN FRANCO,FIORANI, RONDAN</t>
  </si>
  <si>
    <t>CAJA MEDIANA CONT PALTAS</t>
  </si>
  <si>
    <t>B200-00061527</t>
  </si>
  <si>
    <t>JULIA,SEGURA, CASTILLO</t>
  </si>
  <si>
    <t>MARIA NELACASTILLOCASTILLO</t>
  </si>
  <si>
    <t>PAQUETE VERDE</t>
  </si>
  <si>
    <t>B200-00061528</t>
  </si>
  <si>
    <t>ESTHER MARINA SOSA ACHA,X, X</t>
  </si>
  <si>
    <t>LEIDY ESTRELLA,HERNANDEZ, SOSA</t>
  </si>
  <si>
    <t>BOLSA AMARILLA RAYADA CONT ROPA USADA</t>
  </si>
  <si>
    <t>B200-00061529</t>
  </si>
  <si>
    <t>JHONATHAN,ALVARADO, DIAZ</t>
  </si>
  <si>
    <t>RODDY,CHOQUEHUANCA, HUAMAN</t>
  </si>
  <si>
    <t>BOLSA NEGRA CONT GLOBOS</t>
  </si>
  <si>
    <t>B200-00061530</t>
  </si>
  <si>
    <t>ELVA,TAPIA, QUISPE DE LOPEZ</t>
  </si>
  <si>
    <t>NOELIALOPEZTAPIA</t>
  </si>
  <si>
    <t>SOBRECITO CONT DCTOS</t>
  </si>
  <si>
    <t>B200-00061531</t>
  </si>
  <si>
    <t>JHONY,VARGAS, CARRANZA</t>
  </si>
  <si>
    <t>LAURA FABIANA,ZAPATA, CASTAÑEDA</t>
  </si>
  <si>
    <t>BOLSO RAYAS NEGRAS CONT ROPA</t>
  </si>
  <si>
    <t>B200-00061532</t>
  </si>
  <si>
    <t>MONICA MARIBEL,SANTUR, PIZARRO</t>
  </si>
  <si>
    <t>JUANHUAMANRAMIREZ</t>
  </si>
  <si>
    <t>PAQUETE NEGRO CONT JUGUETES</t>
  </si>
  <si>
    <t>SANTUR,PIZARRO, MONICA</t>
  </si>
  <si>
    <t>B200-00061533</t>
  </si>
  <si>
    <t>LUISSAMANIEGOCORTEZ</t>
  </si>
  <si>
    <t>CAJA AMARILLA CONT COMIDA</t>
  </si>
  <si>
    <t>B200-00061534</t>
  </si>
  <si>
    <t>LUZMILAMADRIDCAMACHO</t>
  </si>
  <si>
    <t>CAJITA CONT ZAPATOS</t>
  </si>
  <si>
    <t>B200-00061535</t>
  </si>
  <si>
    <t>OSCAR GRIMALDO,CASTILLO, PASCO</t>
  </si>
  <si>
    <t>MARIA GRAZIAESCOBARGOMEZ</t>
  </si>
  <si>
    <t>B200-00061536</t>
  </si>
  <si>
    <t>LEYDY,VASQUEZ, ZAPATEL</t>
  </si>
  <si>
    <t>JORGE ENRIQUE,NAZARIO, RAZURI</t>
  </si>
  <si>
    <t>PAQUETE NEGRO MEDIANO/TAPIZ</t>
  </si>
  <si>
    <t>B200-00061537</t>
  </si>
  <si>
    <t>MARIA,GALAN, FIESTAS</t>
  </si>
  <si>
    <t>JUAN,IPANAQUE, FERNANDEZ</t>
  </si>
  <si>
    <t>PAQUETE ROJO CONT FAJAS</t>
  </si>
  <si>
    <t>B200-00061538</t>
  </si>
  <si>
    <t>RIGOBERTA,ROJAS, ASTO</t>
  </si>
  <si>
    <t>EDITHRAMIREZROJAS</t>
  </si>
  <si>
    <t>CAJITA CONT PERFUME</t>
  </si>
  <si>
    <t>B200-00061539</t>
  </si>
  <si>
    <t>WILDER,VALENCIA, SAÑA</t>
  </si>
  <si>
    <t>WULDER,PAUCAR, CHUQUIHUANGA</t>
  </si>
  <si>
    <t>PAQUETITO VERDE /PRENDA</t>
  </si>
  <si>
    <t>B200-00061540</t>
  </si>
  <si>
    <t>HERMOGENES,ALARCON, TORRES</t>
  </si>
  <si>
    <t>JUNIOR DAVID,TINEO, RODRIGUEZ</t>
  </si>
  <si>
    <t>SOBRE CONT DADO/RPTO</t>
  </si>
  <si>
    <t>B200-00061541</t>
  </si>
  <si>
    <t>CARLOS HENRY,GARAY, REYES</t>
  </si>
  <si>
    <t>EXCESO-1 PAQUETE</t>
  </si>
  <si>
    <t>B200-00061542</t>
  </si>
  <si>
    <t>B200-00061543</t>
  </si>
  <si>
    <t>ANA,INOQUIO, FIGUEROA</t>
  </si>
  <si>
    <t>LUCIAMENDOZAFIGUEROA</t>
  </si>
  <si>
    <t>PAQUETITO MANILA CONT LENTES</t>
  </si>
  <si>
    <t>B200-00061544</t>
  </si>
  <si>
    <t>HENRYPALASSULLON</t>
  </si>
  <si>
    <t>CAJA CONT PRODUCTOS VETERINARIOS</t>
  </si>
  <si>
    <t>B200-00061545</t>
  </si>
  <si>
    <t>KARLA,HUANCAS, JIMENEZ</t>
  </si>
  <si>
    <t>CAJITA CONT UTILES DE ASEO</t>
  </si>
  <si>
    <t>B200-00061546</t>
  </si>
  <si>
    <t>SEGUNDO ROSENDO,SALDAÑA, MEDINA</t>
  </si>
  <si>
    <t>RAUL MARCEL,JIBAJA, GUERRERO</t>
  </si>
  <si>
    <t>B200-00061547</t>
  </si>
  <si>
    <t>SARA,DE LA CRUZ, LOPEZ</t>
  </si>
  <si>
    <t>EDELIA,BARRIOS, DE LA CRUZ</t>
  </si>
  <si>
    <t>B200-00061548</t>
  </si>
  <si>
    <t>KEVIN ARNOLD,CUICHAP, AGUILAR</t>
  </si>
  <si>
    <t>DORISCUICHAPLOPEZ</t>
  </si>
  <si>
    <t>PAQUETITO BLANCO /VITAMINAS</t>
  </si>
  <si>
    <t>B200-00061549</t>
  </si>
  <si>
    <t>EDITA DEL CARMEN,FLORES, FERNANDEZ</t>
  </si>
  <si>
    <t>JHORDIMORALESLOPEZ</t>
  </si>
  <si>
    <t>CAJA OMNILIFE CONT PRODUCTOS</t>
  </si>
  <si>
    <t>B200-00061550</t>
  </si>
  <si>
    <t>JUDITH,TICLLA, REQUELME</t>
  </si>
  <si>
    <t>PERCYVALLADARESNAVARRO</t>
  </si>
  <si>
    <t>B200-00061551</t>
  </si>
  <si>
    <t>CRISTHIAN ORLANDO,VEGA, LEONARDO</t>
  </si>
  <si>
    <t>PAQUETE EN CARTON CONT COMPRENSORA</t>
  </si>
  <si>
    <t>B200-00061552</t>
  </si>
  <si>
    <t>ALINA,NUÑEZ, BECERRA</t>
  </si>
  <si>
    <t>CARLOS MARTIN,YARLEQUE, ALAMA</t>
  </si>
  <si>
    <t>PAQUETE NEGRO CINTA FRAGIL CONT UN AUTORRADIO B/171</t>
  </si>
  <si>
    <t>B200-00061553</t>
  </si>
  <si>
    <t>NEIRE,GUEVARA, VASQUEZ</t>
  </si>
  <si>
    <t>OVAN MARTIN,BALAREZO, BURGOS</t>
  </si>
  <si>
    <t>PAQUETE CHICO BLANCO CONT RPTOS</t>
  </si>
  <si>
    <t>B200-00061554</t>
  </si>
  <si>
    <t>JULIO RICARDO,BRIONES, VASQUEZ</t>
  </si>
  <si>
    <t>JHON HENRYRUIZCAMPOVERDE</t>
  </si>
  <si>
    <t>B200-00061555</t>
  </si>
  <si>
    <t>JOSE ALBERTO,GONZALES, ATENCIO</t>
  </si>
  <si>
    <t>SACO BLANCO /FRUTAS</t>
  </si>
  <si>
    <t>CUBETA CONT FRUTAS</t>
  </si>
  <si>
    <t>B200-00061556</t>
  </si>
  <si>
    <t>JUAN CARLOS,PALACIOS, CASTILLO</t>
  </si>
  <si>
    <t>B200-00061557</t>
  </si>
  <si>
    <t>PILAR,RAMIREZ, PEREZ</t>
  </si>
  <si>
    <t>CESARRAMIREZPEREZ</t>
  </si>
  <si>
    <t>PQTITO BEIGE - ESPUELAS</t>
  </si>
  <si>
    <t>B200-00061558</t>
  </si>
  <si>
    <t>ISAURO,MONTALVO, MANAY</t>
  </si>
  <si>
    <t>LUIS ANGEL,SAAVEDRA, MERINO</t>
  </si>
  <si>
    <t>CAJA ROSA - PRODUCTOL NATURAL</t>
  </si>
  <si>
    <t>B200-00061559</t>
  </si>
  <si>
    <t>SANTOS ARSENIO,ECHE, QUEREVALU</t>
  </si>
  <si>
    <t>B200-00061560</t>
  </si>
  <si>
    <t>VICTOR,CUENCA, VASQUEZ</t>
  </si>
  <si>
    <t>KEVIN SMITH,CUENCA, PAREDES</t>
  </si>
  <si>
    <t>CAJA BLANCA RPTO DE MOTOR</t>
  </si>
  <si>
    <t>B200-00061561</t>
  </si>
  <si>
    <t>LUIS ENRIQUE,MECHAN, DIAZ</t>
  </si>
  <si>
    <t>THAMARAFERNANDEZJUAREZ</t>
  </si>
  <si>
    <t>SACO AMARILLO A RALLAS - GORROS</t>
  </si>
  <si>
    <t>B200-00061562</t>
  </si>
  <si>
    <t>CESAR ENRIQUE,CRUZ, HUERTO</t>
  </si>
  <si>
    <t>CAJA PLANA - PLASTIFICADA-</t>
  </si>
  <si>
    <t>B200-00061563</t>
  </si>
  <si>
    <t>LUIS ALBERTO,HUAMAN, SOLIS</t>
  </si>
  <si>
    <t>JESUS ENRIQUE,MARTINEZ, CUMPEN</t>
  </si>
  <si>
    <t>CAJA BEIGE LA PREFERIDA- EMPASTE</t>
  </si>
  <si>
    <t>B200-00061564</t>
  </si>
  <si>
    <t>JHON ROBINSON,LEYVA, ALCANTARA</t>
  </si>
  <si>
    <t>CARRETILLA</t>
  </si>
  <si>
    <t>B200-00061565</t>
  </si>
  <si>
    <t>LUIS ORLANDO,FLORES, ARAUJO</t>
  </si>
  <si>
    <t>JHONYHERRERARAMIREZ</t>
  </si>
  <si>
    <t>BIBICLETA NEGRA CHICA</t>
  </si>
  <si>
    <t>B200-00061566</t>
  </si>
  <si>
    <t>GIANCARLO,REYES, MANAYAY</t>
  </si>
  <si>
    <t>B200-00061567</t>
  </si>
  <si>
    <t>ANASAUCEDOMAURICIO</t>
  </si>
  <si>
    <t>PQTE MANILA - CAJA DE PASTILLAS</t>
  </si>
  <si>
    <t>B200-00061568</t>
  </si>
  <si>
    <t>ALEX JHON,GELACIO, LIZANA</t>
  </si>
  <si>
    <t>JOSE GIANPIERRE,JUAREZ, CHIRA</t>
  </si>
  <si>
    <t>CAJITA BEIGE - RUEDITAS</t>
  </si>
  <si>
    <t>B200-00061569</t>
  </si>
  <si>
    <t>ROBERT ALEXIS,BAUTISTA, LLONTOP</t>
  </si>
  <si>
    <t>JOSE GREGORIO,ROJAS, ROSALES</t>
  </si>
  <si>
    <t>CAJITA BLANC -LUNAS MONTURA</t>
  </si>
  <si>
    <t>B200-00061570</t>
  </si>
  <si>
    <t>CESAR,GUZMAN, CASTILLO</t>
  </si>
  <si>
    <t>B200-00061571</t>
  </si>
  <si>
    <t>ZOILA,MINGA, NN</t>
  </si>
  <si>
    <t>JOSE CARLOSSALAZARRANGEL</t>
  </si>
  <si>
    <t>SOBRE H M - ROPA</t>
  </si>
  <si>
    <t>B200-00061572</t>
  </si>
  <si>
    <t>LUIS ALBERTO,TORRES, MECHAN</t>
  </si>
  <si>
    <t>MERY,CORONADO, CARRASCO</t>
  </si>
  <si>
    <t>BOLSON AZUL A CUADROS PLASTIFICDO - ROPA USADA</t>
  </si>
  <si>
    <t>B200-00061573</t>
  </si>
  <si>
    <t>RONALD,FRIAS, GUERRERO</t>
  </si>
  <si>
    <t>B200-00061574</t>
  </si>
  <si>
    <t>CARMEN,VIEIRA, OCAÑA</t>
  </si>
  <si>
    <t>JOHN EDWIN,PINEDO, GONZALES</t>
  </si>
  <si>
    <t>PQTE LARGO - VINIL</t>
  </si>
  <si>
    <t>B200-00061575</t>
  </si>
  <si>
    <t>EDWIN,CALLE, CHUMACERO</t>
  </si>
  <si>
    <t>SEGUNDO MANUELMACALOPUCRUZ</t>
  </si>
  <si>
    <t>PQTE BLANCO - IMPRESIONES</t>
  </si>
  <si>
    <t>B200-00061576</t>
  </si>
  <si>
    <t>ANGEL EDUARDO,QUIJANO, MUÑOZ</t>
  </si>
  <si>
    <t>JORGEQUIJANOMUÑOZ</t>
  </si>
  <si>
    <t>B200-00061577</t>
  </si>
  <si>
    <t>JUAN ROYBER,LATORRE, PEREZ</t>
  </si>
  <si>
    <t>LEYSONBARBOZACHAVIL</t>
  </si>
  <si>
    <t>CAJITA PLANA</t>
  </si>
  <si>
    <t>B200-00061578</t>
  </si>
  <si>
    <t>DEYSI MATILDE,BENITES, OLIVA</t>
  </si>
  <si>
    <t>JEM ALLEN ETSVY,SILVA, VELASCO</t>
  </si>
  <si>
    <t>CAJA BLANCA CHICA - RPTO AUTO</t>
  </si>
  <si>
    <t>B200-00061579</t>
  </si>
  <si>
    <t>PQTE VERDE RPTO USADO</t>
  </si>
  <si>
    <t>B200-00061580</t>
  </si>
  <si>
    <t>MELVIN JAVIER,CALDERON, DAVILA</t>
  </si>
  <si>
    <t>SOCORROCHIROQUECRUZ</t>
  </si>
  <si>
    <t>CAJA BEIGE - PRODUCTOS NATURALES</t>
  </si>
  <si>
    <t>B200-00061581</t>
  </si>
  <si>
    <t>GIANCARLO,BLAS, PIZARRO</t>
  </si>
  <si>
    <t>SHIRLEY VERONICA,BOBBIO, ALVAREZ</t>
  </si>
  <si>
    <t>CAJA NEGRA- TAPER PLASTICOS</t>
  </si>
  <si>
    <t>B200-00061582</t>
  </si>
  <si>
    <t>LUIS,FERNANDEZ, MALCA</t>
  </si>
  <si>
    <t>PQTE MANILA - MEDICINA</t>
  </si>
  <si>
    <t>B200-00061583</t>
  </si>
  <si>
    <t>MARIA LEONOR,LOZANO, DE BALCAZAR</t>
  </si>
  <si>
    <t>CESARBALCAZARLOZANO</t>
  </si>
  <si>
    <t>CAJA SODA- DISFRAZ</t>
  </si>
  <si>
    <t>B200-00061584</t>
  </si>
  <si>
    <t>INGRID CELINA,FLORES, CHIRA</t>
  </si>
  <si>
    <t>PQTE PLASTIFICADO - VESTIDO</t>
  </si>
  <si>
    <t>B200-00061585</t>
  </si>
  <si>
    <t>LUIS RAMON,PEÑA, RUIZ</t>
  </si>
  <si>
    <t>B200-00061586</t>
  </si>
  <si>
    <t>ALEXANDER FELIPE,AGUILAR, QUISPE</t>
  </si>
  <si>
    <t>B200-00061587</t>
  </si>
  <si>
    <t>ESWIN OMAR,MAJUAN, CALDERON</t>
  </si>
  <si>
    <t>JORGEMAJUANCALDERON</t>
  </si>
  <si>
    <t>CJA BEIGE - GUANTES</t>
  </si>
  <si>
    <t>B200-00061588</t>
  </si>
  <si>
    <t>HEXERNUNTONREQUE</t>
  </si>
  <si>
    <t>PQTE LARO BEIGE - VINIL</t>
  </si>
  <si>
    <t>B200-00061589</t>
  </si>
  <si>
    <t>NIL,CERON, SALAS</t>
  </si>
  <si>
    <t>JESSICAARRIETAGUERRERO</t>
  </si>
  <si>
    <t>B200-00061590</t>
  </si>
  <si>
    <t>ABRAHAM,SILVA, ACEVEDO</t>
  </si>
  <si>
    <t>ALEXANDRA ALICSON,HUAYAN, GUERRERO</t>
  </si>
  <si>
    <t>PQTE BLANCO PLASTIFICADO -</t>
  </si>
  <si>
    <t>B200-00061591</t>
  </si>
  <si>
    <t>PQTE CELESTE UNO - MEDICINA</t>
  </si>
  <si>
    <t>B200-00061592</t>
  </si>
  <si>
    <t>DIANA CAROLINA,GUEVARA, SUAREZ</t>
  </si>
  <si>
    <t>SANDRAVALLADOLIDCASTILLO</t>
  </si>
  <si>
    <t>CAJA BEIGE PLANA - FLORES ARTIFICIALES</t>
  </si>
  <si>
    <t>B200-00061593</t>
  </si>
  <si>
    <t>CARLOS ENRIQUE,URCIA, HUAMANCHUMO</t>
  </si>
  <si>
    <t>ISMAEL MARCELO,MOSCOSO, SALAZAR</t>
  </si>
  <si>
    <t>PQTE MALLAS NEGRAS</t>
  </si>
  <si>
    <t>B200-00061594</t>
  </si>
  <si>
    <t>ROMAN,YNOPE, QUIÑONEZ</t>
  </si>
  <si>
    <t>FLAVIOYNOPEQUIÑONES</t>
  </si>
  <si>
    <t>B200-00061595</t>
  </si>
  <si>
    <t>ALEX,MONDRAGON, FERNANDEZ</t>
  </si>
  <si>
    <t>JACINTOMONDRAGONFERNANDEZ</t>
  </si>
  <si>
    <t>CAJA BLANCA PATRONA - GOLOSINAS</t>
  </si>
  <si>
    <t>B200-00061596</t>
  </si>
  <si>
    <t>ERICK,AGUIRRE, CHANAME</t>
  </si>
  <si>
    <t>MARIA YSABEL,CHANAME, BARBOZA</t>
  </si>
  <si>
    <t>PQTE MANILA - MAQUILLAJE</t>
  </si>
  <si>
    <t>B200-00061597</t>
  </si>
  <si>
    <t>ROGER,CORNEJO, CARDOZA</t>
  </si>
  <si>
    <t>ROSALINA,TICLIAHUANCA, SILVA</t>
  </si>
  <si>
    <t>PQTE PLASTIFICADO - ZAPATILLAS</t>
  </si>
  <si>
    <t>B200-00061598</t>
  </si>
  <si>
    <t>AURORA,PIZARRO, PIZARRO</t>
  </si>
  <si>
    <t>ALMA ROSSANA,PIZARRO, PIZARRO</t>
  </si>
  <si>
    <t>CAJA BEIGE SODA V - COMESTIBLES</t>
  </si>
  <si>
    <t>B200-00061599</t>
  </si>
  <si>
    <t>HECTOR ESTEBAN,LLENQUE, TEQUE</t>
  </si>
  <si>
    <t>MOISEMEDINACASTILLO</t>
  </si>
  <si>
    <t>PQTE ROJO PLASTIFICADO - MARROQUIN</t>
  </si>
  <si>
    <t>B200-00061600</t>
  </si>
  <si>
    <t>BRENDA,ASPILCUETA, CHAPILLIQUEN</t>
  </si>
  <si>
    <t>FELICIAAGURTOLABAN</t>
  </si>
  <si>
    <t>PQTE NEGRO PLASTIFICADO -TELA</t>
  </si>
  <si>
    <t>B200-00061601</t>
  </si>
  <si>
    <t>PWT MANILA DOC Y SELLOS</t>
  </si>
  <si>
    <t>B200-00061602</t>
  </si>
  <si>
    <t>MIGUEL,GARCIA, ARRASCUE</t>
  </si>
  <si>
    <t>ERICKRUEDAGARCIA</t>
  </si>
  <si>
    <t>CAJITA BLNACA - MODELO DENTAL</t>
  </si>
  <si>
    <t>B200-00061603</t>
  </si>
  <si>
    <t>GILMER ORLANDO,TIRADO, BAUTISTA</t>
  </si>
  <si>
    <t>SEGUNDO WALTER,PAREDES, LUJAN</t>
  </si>
  <si>
    <t>B200-00061604</t>
  </si>
  <si>
    <t>MEDINA,RODRIGUEZ, JEFRYEY</t>
  </si>
  <si>
    <t>YUSSTTY MANUEL,CALDERON, TROYA</t>
  </si>
  <si>
    <t>PQTE - VESTIDO</t>
  </si>
  <si>
    <t>B200-00061605</t>
  </si>
  <si>
    <t>JUAN EDUARDO,CRUZ, DOMINGUEZ</t>
  </si>
  <si>
    <t>B200-00061606</t>
  </si>
  <si>
    <t>B200-00061607</t>
  </si>
  <si>
    <t>PQTE ROJO PLASTIFICADO - POLOS</t>
  </si>
  <si>
    <t>B200-00061609</t>
  </si>
  <si>
    <t>DEYSI MARGORIETH,RAMIREZ, TARRILLO</t>
  </si>
  <si>
    <t>09:36PM</t>
  </si>
  <si>
    <t>B200-00061610</t>
  </si>
  <si>
    <t>JESUS GABRIEL,RIVERA, CHAVEZ</t>
  </si>
  <si>
    <t>B200-00061611</t>
  </si>
  <si>
    <t>ELIBELSON,COLLANTES, GONZALES</t>
  </si>
  <si>
    <t>B200-00061612</t>
  </si>
  <si>
    <t>Miguel,Soriano, Alarcon</t>
  </si>
  <si>
    <t>LATAS EXCESO</t>
  </si>
  <si>
    <t>B200-00061617</t>
  </si>
  <si>
    <t>YULY LILIANA,RODRIGUEZ, TORRES</t>
  </si>
  <si>
    <t>B200-00061618</t>
  </si>
  <si>
    <t>JAVIER,LUNA, LARIOS</t>
  </si>
  <si>
    <t>07:46AM</t>
  </si>
  <si>
    <t>EXCEO</t>
  </si>
  <si>
    <t>B200-00061619</t>
  </si>
  <si>
    <t>JOSE,TORRES, ROJAS</t>
  </si>
  <si>
    <t>B200-00061620</t>
  </si>
  <si>
    <t>RICARDO,DELGADO, DIAZ</t>
  </si>
  <si>
    <t>B200-00061621</t>
  </si>
  <si>
    <t>PERLA DE FATIMA,PUICAN, SANDOVAL</t>
  </si>
  <si>
    <t>ROSA,SANDOVAL, CRUZ</t>
  </si>
  <si>
    <t>BOLSA VERDE / ROPA</t>
  </si>
  <si>
    <t>B200-00061622</t>
  </si>
  <si>
    <t>GERSON,MEDINA, RAMIREZ</t>
  </si>
  <si>
    <t>CARLOSMEDINARAMIREZ</t>
  </si>
  <si>
    <t>PAQUETE PLASTIFICADO / ZAPATILLAS</t>
  </si>
  <si>
    <t>B200-00061623</t>
  </si>
  <si>
    <t>GLORIA,SANTOS, HUAMAN</t>
  </si>
  <si>
    <t>WILDERSANTOSHUAMAN</t>
  </si>
  <si>
    <t>CAJA EN BOLSA / GUANTES</t>
  </si>
  <si>
    <t>B200-00061624</t>
  </si>
  <si>
    <t>SILVESTRE,HUANCOLLO, PACARA</t>
  </si>
  <si>
    <t>DEMETRIOHUANCOLLOPACARA</t>
  </si>
  <si>
    <t>SOBR MANILA / DOC</t>
  </si>
  <si>
    <t>B200-00061625</t>
  </si>
  <si>
    <t>MIGUEL ANGEL,TULLUME, CACHAY</t>
  </si>
  <si>
    <t>IRWIN EDER,CELI, RISCO</t>
  </si>
  <si>
    <t>ATADO ESTANTE Y SACO CON ROPA</t>
  </si>
  <si>
    <t>B200-00061626</t>
  </si>
  <si>
    <t>OLGA,CHIROQUE, PAZ</t>
  </si>
  <si>
    <t>LUISA KATHERINE,FARROÑAN, JUAREZ</t>
  </si>
  <si>
    <t>CAJA / MATERIALES PLASTICOS</t>
  </si>
  <si>
    <t>B200-00061627</t>
  </si>
  <si>
    <t>EDWART JOHN,RIOS, MECHAN</t>
  </si>
  <si>
    <t>ELIASCAMPOSREYES</t>
  </si>
  <si>
    <t>CAJA / MAQUINA USADA</t>
  </si>
  <si>
    <t>B200-00061628</t>
  </si>
  <si>
    <t>CAJA NEGRA / FILTRO</t>
  </si>
  <si>
    <t>B200-00061629</t>
  </si>
  <si>
    <t>RAUL PASCUAL,QUISPES, DELGADO</t>
  </si>
  <si>
    <t>POULLOJEDARIVERA</t>
  </si>
  <si>
    <t>PAQUETE PLASTIFICADO / ROPA Y PARRILLA</t>
  </si>
  <si>
    <t>B200-00061630</t>
  </si>
  <si>
    <t>ROSA AMELIA,PATAZCA, FLORES</t>
  </si>
  <si>
    <t>HUMBERTO FERNANDO,FERNANDEZ, ROJAS</t>
  </si>
  <si>
    <t>B200-00061631</t>
  </si>
  <si>
    <t>ARQUIMES,SANTOS, CHINCHAY</t>
  </si>
  <si>
    <t>LIZBETH JULIANA,AGUIRRE, PEÑA</t>
  </si>
  <si>
    <t>B200-00061632</t>
  </si>
  <si>
    <t>ACUÑA,MONDRAGON, DANY</t>
  </si>
  <si>
    <t>CARLOSSOTOQUISPE</t>
  </si>
  <si>
    <t>SACO AMARILLO / ACCESORIOS DE GALLOS</t>
  </si>
  <si>
    <t>B200-00061633</t>
  </si>
  <si>
    <t>LAURA CONSUELO,ZARPAN, ARIAS</t>
  </si>
  <si>
    <t>DIEGOGOMEZZARPAN</t>
  </si>
  <si>
    <t>B200-00061634</t>
  </si>
  <si>
    <t>DAGMER,DIAZ, JALCA</t>
  </si>
  <si>
    <t>MARVIN,DIAZ, JALCA</t>
  </si>
  <si>
    <t>PAQUETE ROJO / ZAPATOS</t>
  </si>
  <si>
    <t>B200-00061635</t>
  </si>
  <si>
    <t>MARCO,VASQUEZ, MALDONADO</t>
  </si>
  <si>
    <t>B200-00061636</t>
  </si>
  <si>
    <t>JORGE RAFAEL,RUBIO, AZCARATE</t>
  </si>
  <si>
    <t>ROMEYCHAVEZMATICORENA</t>
  </si>
  <si>
    <t>CAJA EN BOLSA BLANCA / CUCHILLA</t>
  </si>
  <si>
    <t>B200-00061637</t>
  </si>
  <si>
    <t>LUIS SAUL,HERNANDEZ, CUBAS</t>
  </si>
  <si>
    <t>JUAN CARLOS,PEREZ, CENTURION</t>
  </si>
  <si>
    <t>SACO / SEMILLA</t>
  </si>
  <si>
    <t>B200-00061638</t>
  </si>
  <si>
    <t>JORGE LUIS,FRIAS, CRUZ</t>
  </si>
  <si>
    <t>JUANFRIASCRUZ</t>
  </si>
  <si>
    <t>CAJA / COSMETICOS</t>
  </si>
  <si>
    <t>B200-00061639</t>
  </si>
  <si>
    <t>EDUARDO ANTONIO,MERINO, PEREYRA</t>
  </si>
  <si>
    <t>CAJA NEGRA / ALCOHOL</t>
  </si>
  <si>
    <t>B200-00061640</t>
  </si>
  <si>
    <t>ALCIDES,DOMINGUEZ, CALLE</t>
  </si>
  <si>
    <t>B200-00061641</t>
  </si>
  <si>
    <t>MANUEL,VELASCO, MEZA</t>
  </si>
  <si>
    <t>EDWINARRIETALA TORRE</t>
  </si>
  <si>
    <t>CAJA / MICROMOTOR</t>
  </si>
  <si>
    <t>B200-00061642</t>
  </si>
  <si>
    <t>OSMAR,CALDERON, RUBIO</t>
  </si>
  <si>
    <t>MATILDE,JULCA, QUISPE</t>
  </si>
  <si>
    <t>SACO / CHOCLOS</t>
  </si>
  <si>
    <t>B200-00061643</t>
  </si>
  <si>
    <t>NORVIAN,ALTAMIRANO, TORRES</t>
  </si>
  <si>
    <t>SANTOSPEÑATORRES</t>
  </si>
  <si>
    <t>B200-00061644</t>
  </si>
  <si>
    <t>MARCO,GAMARRA, TELLO</t>
  </si>
  <si>
    <t>LEONARDOGAMARRANAVARRO</t>
  </si>
  <si>
    <t>CAJA / ROPA Y CUADERNO</t>
  </si>
  <si>
    <t>B200-00061645</t>
  </si>
  <si>
    <t>CAJA PLASTIFCADA / CABLES Y CARGADORES</t>
  </si>
  <si>
    <t>B200-00061646</t>
  </si>
  <si>
    <t>CESAR AUGUSTO,ARBULU, VASQUEZ</t>
  </si>
  <si>
    <t>JORGE ABEL,INOQUIO, TEJEDO</t>
  </si>
  <si>
    <t>B200-00061647</t>
  </si>
  <si>
    <t>GRACIELA DE JESÚS,CHONATE, RISCO</t>
  </si>
  <si>
    <t>JEAN KARLOS,CAICEDO, SAUCEDO</t>
  </si>
  <si>
    <t>CAJA PLASTIFICADA / JUGETES</t>
  </si>
  <si>
    <t>B200-00061648</t>
  </si>
  <si>
    <t>PAQUETE / MEDICINA NATURAL</t>
  </si>
  <si>
    <t>B200-00061649</t>
  </si>
  <si>
    <t>MARGARITA,MONDRAGON, BURGA</t>
  </si>
  <si>
    <t>JOSE RICARDOALFAROCACEDA</t>
  </si>
  <si>
    <t>B200-00061650</t>
  </si>
  <si>
    <t>CARLOS RODOLFO,GUARNIZO, MIRANDA</t>
  </si>
  <si>
    <t>BETTY LEONORGUARNIZOMIRANDA</t>
  </si>
  <si>
    <t>BOLSA AZUL A RAYAS / SABANAS</t>
  </si>
  <si>
    <t>B200-00061651</t>
  </si>
  <si>
    <t>MELISSAPIZARROSOLANO</t>
  </si>
  <si>
    <t>CAJITA BLANCA / COLLAR DE FANTASIA</t>
  </si>
  <si>
    <t>B200-00061652</t>
  </si>
  <si>
    <t>MONICA,CARHUATOCTO, BARON</t>
  </si>
  <si>
    <t>JOSE JUAN,VENTURA, SIESQUEN</t>
  </si>
  <si>
    <t>B200-00061653</t>
  </si>
  <si>
    <t>JORGE MANUEL,MAYURI, CORTEZ</t>
  </si>
  <si>
    <t>ROSA,RONCAL, ESPINOZA</t>
  </si>
  <si>
    <t>CAJA / MATERIAL DENTAL</t>
  </si>
  <si>
    <t>B200-00061654</t>
  </si>
  <si>
    <t>PEDROLACHIRAINGA</t>
  </si>
  <si>
    <t>SACO BLANCO SG 1 / 347</t>
  </si>
  <si>
    <t>B200-00061655</t>
  </si>
  <si>
    <t>CRISTAL STEFANY,CHANGANAQUE, RAMOS</t>
  </si>
  <si>
    <t>FABIOLARAMOSCORTEZ</t>
  </si>
  <si>
    <t>PLANCHA DE FOND</t>
  </si>
  <si>
    <t>B200-00061656</t>
  </si>
  <si>
    <t>REVOREDO,HUAMAN, CHINCHAY</t>
  </si>
  <si>
    <t>GLORIA,COELLO, CORDOVA</t>
  </si>
  <si>
    <t>SACO BLANCO SG 1 /29</t>
  </si>
  <si>
    <t>B200-00061657</t>
  </si>
  <si>
    <t>IMELDA EMPERATRIZ,MANOSALVA, SAAVEDRA</t>
  </si>
  <si>
    <t>ERADIOTOGASNEYRA</t>
  </si>
  <si>
    <t>B200-00061658</t>
  </si>
  <si>
    <t>HERMES,LLATAS, VASQUEZ</t>
  </si>
  <si>
    <t>DAYANAMUÑOZCHUMPEN</t>
  </si>
  <si>
    <t>B200-00061659</t>
  </si>
  <si>
    <t>RAFAEL,AGUIRRE, CHECA</t>
  </si>
  <si>
    <t>B200-00061660</t>
  </si>
  <si>
    <t>TIFFANY KATERINE,GARZON, NAVARRO</t>
  </si>
  <si>
    <t>JUAN MANUEL,CABRERA, BARRETO</t>
  </si>
  <si>
    <t>CAJA BLANCA PLANA/CINTILLOS</t>
  </si>
  <si>
    <t>B200-00061661</t>
  </si>
  <si>
    <t>VICTORIA ALEJANDRA,CAPITAN, DE LA CRUZ</t>
  </si>
  <si>
    <t>MARCO ANTONIO,CABREJOS, DIAZ</t>
  </si>
  <si>
    <t>PQTE ENCINTADO/TAZA Y ADORNO</t>
  </si>
  <si>
    <t>B200-00061662</t>
  </si>
  <si>
    <t>EDILBERTO,TARRILLO, LINARES</t>
  </si>
  <si>
    <t>JAIMECARRASCOLINARES</t>
  </si>
  <si>
    <t>PQTITO REPUESTO</t>
  </si>
  <si>
    <t>B200-00061663</t>
  </si>
  <si>
    <t>NELSON,MONROY, ALBA</t>
  </si>
  <si>
    <t>NOHEMIROJASARIHUELA</t>
  </si>
  <si>
    <t>PQTE MANILA/ACCESORIOS DE MUJER</t>
  </si>
  <si>
    <t>B200-00061664</t>
  </si>
  <si>
    <t>DAISY,ROSSITER, PEÑA</t>
  </si>
  <si>
    <t>SARA KATTERINE,LAINES, ROSSISTER</t>
  </si>
  <si>
    <t>CAJA/UTILES ESCOLARES</t>
  </si>
  <si>
    <t>B200-00061665</t>
  </si>
  <si>
    <t>SARA,JUAREZ, TORRES</t>
  </si>
  <si>
    <t>JANINASANTIAGOJUAREZ</t>
  </si>
  <si>
    <t>PQTES FIERROS DE COLUCNA</t>
  </si>
  <si>
    <t>BOLSA VERDE/ABRAZADERAS</t>
  </si>
  <si>
    <t>B200-00061666</t>
  </si>
  <si>
    <t>MELANHY,RANGEL, BOLIVAR</t>
  </si>
  <si>
    <t>B200-00061667</t>
  </si>
  <si>
    <t>B200-00061668</t>
  </si>
  <si>
    <t>ANTONY,COLLAZOS, SILVA</t>
  </si>
  <si>
    <t>WILLY ABELARDO,DIAZ, ZAMORA</t>
  </si>
  <si>
    <t>BOLSA NEGRA PLAN/LETRAS DE DECORACION</t>
  </si>
  <si>
    <t>B200-00061669</t>
  </si>
  <si>
    <t>DORIS ELVITA,PEREZ, VASQUEZ</t>
  </si>
  <si>
    <t>RUTH LUCERO,HERNANDEZ, HUERTAS</t>
  </si>
  <si>
    <t>PQTITO/CREMA</t>
  </si>
  <si>
    <t>B200-00061670</t>
  </si>
  <si>
    <t>JULIO ALEJANDRO,FONSECA, RIVERA</t>
  </si>
  <si>
    <t>JULIOCARRASCOPISCOYA</t>
  </si>
  <si>
    <t>PQTE BLANCO/TAMALES Y WANTAN FRITO</t>
  </si>
  <si>
    <t>B200-00061671</t>
  </si>
  <si>
    <t>AYDA,OLANO, DE PANTOJA</t>
  </si>
  <si>
    <t>OYLER PAOLO,OLANO, SINTI</t>
  </si>
  <si>
    <t>PQTE DE CARTON/MATERIALES DE INGENERIA</t>
  </si>
  <si>
    <t>B200-00061672</t>
  </si>
  <si>
    <t>LEONCIO,BECERRA, SUAREZ</t>
  </si>
  <si>
    <t>JHARELIOLIVERAVEGA</t>
  </si>
  <si>
    <t>CAJA/UTILES DE COCINA</t>
  </si>
  <si>
    <t>B200-00061673</t>
  </si>
  <si>
    <t>LINO,CASTILLO, CORDOVA</t>
  </si>
  <si>
    <t>CAJA/S.G 0001-003727</t>
  </si>
  <si>
    <t>CORCO/S.G0001-003727</t>
  </si>
  <si>
    <t>B200-00061674</t>
  </si>
  <si>
    <t>JUNIOR LUCIANO,PUELLES, SUAREZ</t>
  </si>
  <si>
    <t>B200-00061675</t>
  </si>
  <si>
    <t>ISABEL,VILLAR, MADRID</t>
  </si>
  <si>
    <t>B200-00061676</t>
  </si>
  <si>
    <t>JORGE,ESTELA, CAMPOS</t>
  </si>
  <si>
    <t>ROKSBER,BACA, ALVA</t>
  </si>
  <si>
    <t>SOBRE MANILA/PLACAS</t>
  </si>
  <si>
    <t>B200-00061677</t>
  </si>
  <si>
    <t>PQTE LARGO/REJILLAS DE ALUMINIO</t>
  </si>
  <si>
    <t>B200-00061678</t>
  </si>
  <si>
    <t>OLGA DEL CARMEN,RAMIREZ, LA</t>
  </si>
  <si>
    <t>SHIRLEY REGINACARRASCORAMIREZ</t>
  </si>
  <si>
    <t>PQTE NEGRO CON BLANCO/ROPA</t>
  </si>
  <si>
    <t>B200-00061679</t>
  </si>
  <si>
    <t>LUCIA DE JESUS,CERDAN, VERA</t>
  </si>
  <si>
    <t>ARCIDES HERNAN,PAZOS, SEVERINO</t>
  </si>
  <si>
    <t>CAJA/REPUESTO USADO</t>
  </si>
  <si>
    <t>B200-00061680</t>
  </si>
  <si>
    <t>JUAN DAVID,PERALES, DAVILA</t>
  </si>
  <si>
    <t>ANA ELIZABECERRABARRETO</t>
  </si>
  <si>
    <t>CAJITA BLANCA/MEDICAMENTO</t>
  </si>
  <si>
    <t>B200-00061681</t>
  </si>
  <si>
    <t>MARIA,CHAPOÑAN, VIDAURRE</t>
  </si>
  <si>
    <t>OSCARCHAPOÑANVIDAURE</t>
  </si>
  <si>
    <t>BOLSA DE CUADROS/VIVERES</t>
  </si>
  <si>
    <t>B200-00061682</t>
  </si>
  <si>
    <t>FREDESVINDA,CRUZ, GONZALES</t>
  </si>
  <si>
    <t>MARGARITOCRUZGONZALES</t>
  </si>
  <si>
    <t>SACO NEGRO/ROPA USADA</t>
  </si>
  <si>
    <t>B200-00061683</t>
  </si>
  <si>
    <t>LESSLY,CORDOVA, SOLIS</t>
  </si>
  <si>
    <t>KAREN ARLETI,CHINGUEL, JIMENEZ</t>
  </si>
  <si>
    <t>KAREN,CHINGUEL, JIMÉNEZ</t>
  </si>
  <si>
    <t>B200-00061684</t>
  </si>
  <si>
    <t>ALVARO ABELINO,MUÑOZ, PEREZ</t>
  </si>
  <si>
    <t>RONAL,PAREDES, TACURE</t>
  </si>
  <si>
    <t>SOBRE MANILA/DOCUMENTO</t>
  </si>
  <si>
    <t>B200-00061685</t>
  </si>
  <si>
    <t>LEYLA,MAZA, TOCTO</t>
  </si>
  <si>
    <t>ALICIASERVANGRANDEZ</t>
  </si>
  <si>
    <t>PQTE NEGRO/PRODUCTOS DE BELLEZA</t>
  </si>
  <si>
    <t>B200-00061686</t>
  </si>
  <si>
    <t>MARLENY,VASQUEZ, PEREZ</t>
  </si>
  <si>
    <t>JENY ROCIO,VEGA, TRIGOSO</t>
  </si>
  <si>
    <t>CAJA/PRODUCTOS DE OMNILIFE</t>
  </si>
  <si>
    <t>B200-00061687</t>
  </si>
  <si>
    <t>FIDEL,GONZALES, PISFIL</t>
  </si>
  <si>
    <t>JHON MAYCOLACUÑATAPIA</t>
  </si>
  <si>
    <t>CAJA NEGRA/VIVERESS UTENCILIOS DE COCINA</t>
  </si>
  <si>
    <t>B200-00061688</t>
  </si>
  <si>
    <t>HUGO LUIS,APONTE, DELGADO</t>
  </si>
  <si>
    <t>GLADYS HAYDEE,DELGADO, HOYOS</t>
  </si>
  <si>
    <t>B200-00061689</t>
  </si>
  <si>
    <t>OSCAR,DELGADO, SAAVEDRA</t>
  </si>
  <si>
    <t>JIM WUILBERTINOCOESPINOSA</t>
  </si>
  <si>
    <t>CAJA/PRODUCTO NTURAL</t>
  </si>
  <si>
    <t>B200-00061690</t>
  </si>
  <si>
    <t>CARLOS EDUARDO,AREVALO, CUEVA</t>
  </si>
  <si>
    <t>MIRLA MILENA,TARRILLO, ZURITA</t>
  </si>
  <si>
    <t>CAJA BLANCA/ROPA DE BEBE Y JUGUETES</t>
  </si>
  <si>
    <t>B200-00061691</t>
  </si>
  <si>
    <t>MARIA DEYSI,ROJAS, VILLARREAL</t>
  </si>
  <si>
    <t>FRANKLIN,CCAPATINTA, QUISPE</t>
  </si>
  <si>
    <t>PQTE BLANCO/POLEA</t>
  </si>
  <si>
    <t>B200-00061692</t>
  </si>
  <si>
    <t>DIEGO FERNANDO,ALVERCA, TOCTO</t>
  </si>
  <si>
    <t>ANGELICA KARINA,RIVERA, ALVERCA</t>
  </si>
  <si>
    <t>SACO AZUL/ROPA</t>
  </si>
  <si>
    <t>B200-00061693</t>
  </si>
  <si>
    <t>ESTEFANÍA RUTH,ARROYO, CORONADO</t>
  </si>
  <si>
    <t>ANALLELY DAYANNA,CORONADO, SILVA</t>
  </si>
  <si>
    <t>PQTE MANILA ENCINTADO/ROPA</t>
  </si>
  <si>
    <t>B200-00061694</t>
  </si>
  <si>
    <t>CINTIA MELISSA,MONTEZA, VIDARTE</t>
  </si>
  <si>
    <t>AMADORVIDARTEROJAS</t>
  </si>
  <si>
    <t>B200-00061695</t>
  </si>
  <si>
    <t>CLARA LUZ,ALARCON, GIL</t>
  </si>
  <si>
    <t>IVANRUIZPEÑA</t>
  </si>
  <si>
    <t>SOBRE MANILA/DISPOSITIVO PARA RADIO</t>
  </si>
  <si>
    <t>B200-00061696</t>
  </si>
  <si>
    <t>TAPER CELESTE/PROTESIS DENTALES</t>
  </si>
  <si>
    <t>B200-00061697</t>
  </si>
  <si>
    <t>LEONILDOAGUILARCURAY</t>
  </si>
  <si>
    <t>B200-00061698</t>
  </si>
  <si>
    <t>ANGIE SUGEY,GUERRERO, BRAVO</t>
  </si>
  <si>
    <t>GINA LISSETTE,CARDENAS, JOYO</t>
  </si>
  <si>
    <t>SOBRE MANILA/ROPA</t>
  </si>
  <si>
    <t>B200-00061699</t>
  </si>
  <si>
    <t>YUDIXSA MARILI,MADRID, JARA</t>
  </si>
  <si>
    <t>PQTE NEGRO/S.B 001-12817</t>
  </si>
  <si>
    <t>B200-00061700</t>
  </si>
  <si>
    <t>RICHARD,CABRERA, PEREZ</t>
  </si>
  <si>
    <t>LUIS BENIGNO,VASQUEZ, MORENO</t>
  </si>
  <si>
    <t>SOBRE MANILA/ODOCUMENTO</t>
  </si>
  <si>
    <t>B200-00061701</t>
  </si>
  <si>
    <t>MARIBEL ANABELA,STARKE, MENDOZA</t>
  </si>
  <si>
    <t>JUAN JOSESALVATIERRAURQUIZA</t>
  </si>
  <si>
    <t>B200-00061702</t>
  </si>
  <si>
    <t>TERESA DE JESUS,PUERTA, RODRIGUEZ</t>
  </si>
  <si>
    <t>B200-00061703</t>
  </si>
  <si>
    <t>JORGE MARTÍN,HERRERA, GUZMÁN</t>
  </si>
  <si>
    <t>CARLOSALARCONSANDOVAL</t>
  </si>
  <si>
    <t>CAJA/CULLES COCINADOS</t>
  </si>
  <si>
    <t>MARTÍN,HERRERA, GUZMAN</t>
  </si>
  <si>
    <t>B200-00061704</t>
  </si>
  <si>
    <t>SULEMAGUERREROFLORES</t>
  </si>
  <si>
    <t>B200-00061705</t>
  </si>
  <si>
    <t>GUADALUPE SUGHEY,ATOCHE, REQUENA</t>
  </si>
  <si>
    <t>FLOR DE MARIAREQUENAATOCHE</t>
  </si>
  <si>
    <t>PQTE ENCINTADO/LENTES</t>
  </si>
  <si>
    <t>B200-00061706</t>
  </si>
  <si>
    <t>KELLY MILI,PELTROCHE, RODRIGUEZ</t>
  </si>
  <si>
    <t>GUSTAVOMELENDEZTEJADA</t>
  </si>
  <si>
    <t>CAJITA/MEDICINA EN POLVO</t>
  </si>
  <si>
    <t>B200-00061707</t>
  </si>
  <si>
    <t>JANPIERE JUNIOR,CUBAS, ALVAREZ</t>
  </si>
  <si>
    <t>JHONNY,GUEVARA, MENDOZA</t>
  </si>
  <si>
    <t>B200-00061708</t>
  </si>
  <si>
    <t>MINELLYGARCIAADRIANZEN</t>
  </si>
  <si>
    <t>PQTITO BLANCO/MEDICINA</t>
  </si>
  <si>
    <t>B200-00061709</t>
  </si>
  <si>
    <t>B200-00061710</t>
  </si>
  <si>
    <t>ROSENDO,SALDAÑA, RIVERA</t>
  </si>
  <si>
    <t>RONALD JEAN POOLL,VALLE, LLACSAHUANGA</t>
  </si>
  <si>
    <t>CAJITA/CUCHARAS DE ALUMINIO</t>
  </si>
  <si>
    <t>B200-00061711</t>
  </si>
  <si>
    <t>FANNY ROCIO,PANTA, GONZALES</t>
  </si>
  <si>
    <t>B200-00061712</t>
  </si>
  <si>
    <t>JOSE WILMER,DELGADO, LLAMO</t>
  </si>
  <si>
    <t>B200-00061713</t>
  </si>
  <si>
    <t>10:18PM</t>
  </si>
  <si>
    <t>B200-00061714</t>
  </si>
  <si>
    <t>AUDI JONEL,RUIZ, MEJÍA</t>
  </si>
  <si>
    <t>B200-00061727</t>
  </si>
  <si>
    <t>MANUEL,VASQUEZ, LOPEZ</t>
  </si>
  <si>
    <t>ROSA ELENAFARFANRUESTA</t>
  </si>
  <si>
    <t>SOBRE MANILA */ DOC</t>
  </si>
  <si>
    <t>B200-00061728</t>
  </si>
  <si>
    <t>ENRIQUE,ACUÑA, LATORRE</t>
  </si>
  <si>
    <t>B200-00061729</t>
  </si>
  <si>
    <t>ISABEL,AYASTA, CHANCAFE</t>
  </si>
  <si>
    <t>B200-00061730</t>
  </si>
  <si>
    <t>CAJA / PRODCUTOS</t>
  </si>
  <si>
    <t>B200-00061731</t>
  </si>
  <si>
    <t>B200-00061732</t>
  </si>
  <si>
    <t>CARMEN ROSA,BRIONES, TAPIA</t>
  </si>
  <si>
    <t>ANIBALVASQUEZBRIONES</t>
  </si>
  <si>
    <t>B200-00061733</t>
  </si>
  <si>
    <t>B200-00061734</t>
  </si>
  <si>
    <t>CESAR AUGUSTO,ORREGO, LEON</t>
  </si>
  <si>
    <t>B200-00061735</t>
  </si>
  <si>
    <t>EVELIN MILAGROS,ALVAREZ, CONSTANTINO</t>
  </si>
  <si>
    <t>ANTHONYBRAVOMONTENEGRO</t>
  </si>
  <si>
    <t>B200-00061736</t>
  </si>
  <si>
    <t>NOLBERTO,TANTALEAN, CHAVEZ</t>
  </si>
  <si>
    <t>ANSELMOMERINOBARCENES</t>
  </si>
  <si>
    <t>JAVA NARANJA / QUESO</t>
  </si>
  <si>
    <t>B200-00061737</t>
  </si>
  <si>
    <t>SADITH MARIELA,CHANCHARI, PEREZ</t>
  </si>
  <si>
    <t>LUCYVITEZETA</t>
  </si>
  <si>
    <t>B200-00061738</t>
  </si>
  <si>
    <t>ANTONIA FRANCISCA,UGAZ, VASQUEZ</t>
  </si>
  <si>
    <t>ROSABARANDIARANUGAZ</t>
  </si>
  <si>
    <t>CAJA / CUYES</t>
  </si>
  <si>
    <t>B200-00061739</t>
  </si>
  <si>
    <t>EDGARROQUEBACA</t>
  </si>
  <si>
    <t>B200-00061740</t>
  </si>
  <si>
    <t>DIANA,CARRILLO, CURO</t>
  </si>
  <si>
    <t>EDALIASORIANOVARGAS</t>
  </si>
  <si>
    <t>B200-00061741</t>
  </si>
  <si>
    <t>ELSA IVONNE,NAPANGA, DE</t>
  </si>
  <si>
    <t>ROSA VICTORIA,ZETA, CARRASCO</t>
  </si>
  <si>
    <t>CAJA / ACCEOSRIOS</t>
  </si>
  <si>
    <t>B200-00061742</t>
  </si>
  <si>
    <t>OLINDA,CORDOVA, GARCIA</t>
  </si>
  <si>
    <t>YASELIJIMENEZCORDOVA</t>
  </si>
  <si>
    <t>CAJA BLANCA / SANDALIAS</t>
  </si>
  <si>
    <t>B200-00061743</t>
  </si>
  <si>
    <t>KARIM,PEÑA, HERNANDEZ</t>
  </si>
  <si>
    <t>PEDRO PABLODELROSARIOSAAVEDRA</t>
  </si>
  <si>
    <t>B200-00061744</t>
  </si>
  <si>
    <t>HANS,MILIAN, TARRILLO</t>
  </si>
  <si>
    <t>RUTH MARIVEL,HERRERA, NEYRA</t>
  </si>
  <si>
    <t>PAQUETE PLASTIFICADO / UNIFORME MEDICO</t>
  </si>
  <si>
    <t>B200-00061745</t>
  </si>
  <si>
    <t>EVER ADOLFO,GONZA, PEÑA</t>
  </si>
  <si>
    <t>ABELPALACIOSBERRU</t>
  </si>
  <si>
    <t>CAJAS / HIERBAS</t>
  </si>
  <si>
    <t>B200-00061746</t>
  </si>
  <si>
    <t>ALVARO MARTIN,TARRILLO, BANDA</t>
  </si>
  <si>
    <t>CESAR DANIEL,DURAND, DURAND</t>
  </si>
  <si>
    <t>CAJA PLASTIFICADA / MEDALLAS</t>
  </si>
  <si>
    <t>B200-00061747</t>
  </si>
  <si>
    <t>FELIPEJACINTOECHE</t>
  </si>
  <si>
    <t>CAJA / EQUIPOS DE RADIO</t>
  </si>
  <si>
    <t>B200-00061748</t>
  </si>
  <si>
    <t>NANCY,PEREZ, ESPINAL</t>
  </si>
  <si>
    <t>YOVANILOPEZBRAVO</t>
  </si>
  <si>
    <t>SOBRE EN BOLSA / DOC</t>
  </si>
  <si>
    <t>B200-00061749</t>
  </si>
  <si>
    <t>JHANELLY CONSUELO,BARDALES, ALVA</t>
  </si>
  <si>
    <t>YAZMINDIAZMALAVER</t>
  </si>
  <si>
    <t>SOBRE MANILA / CREMA</t>
  </si>
  <si>
    <t>B200-00061750</t>
  </si>
  <si>
    <t>ROXANA,PACHERRE, PALACIOS</t>
  </si>
  <si>
    <t>JORGEZAVALETAGONZALES</t>
  </si>
  <si>
    <t>CAJA BLANCA / CABLES</t>
  </si>
  <si>
    <t>B200-00061751</t>
  </si>
  <si>
    <t>GERALDINE AYME,CALLAO, SECLEN</t>
  </si>
  <si>
    <t>B200-00061752</t>
  </si>
  <si>
    <t>ROBERT,ZURITA, FERNANDEZ</t>
  </si>
  <si>
    <t>JUANNOEBRITO</t>
  </si>
  <si>
    <t>CAJA / LUCES</t>
  </si>
  <si>
    <t>B200-00061753</t>
  </si>
  <si>
    <t>B200-00061754</t>
  </si>
  <si>
    <t>TILA ELIZABETH,BARBOZA, HERNANDEZ</t>
  </si>
  <si>
    <t>KARENBARBOZAHERNANDEZ</t>
  </si>
  <si>
    <t>CAJA BLANCA / ZAPATOS</t>
  </si>
  <si>
    <t>B200-00061755</t>
  </si>
  <si>
    <t>JHADIRA,SALDAÑA, MEZA</t>
  </si>
  <si>
    <t>JEISER DAVID,HERRERA, CIEZA</t>
  </si>
  <si>
    <t>SOBRE MANILA / HOJAS</t>
  </si>
  <si>
    <t>B200-00061756</t>
  </si>
  <si>
    <t>CRISTIANGRANDAZURITA</t>
  </si>
  <si>
    <t>BOLSA NEGRA / POLOS</t>
  </si>
  <si>
    <t>B200-00061757</t>
  </si>
  <si>
    <t>SUSSETTY DEL PILAR,MURGA, TORRES</t>
  </si>
  <si>
    <t>FANYHERRERAJIMENEZ</t>
  </si>
  <si>
    <t>SACO CAJA Y BALDE / PESCADO SECO Y PAN</t>
  </si>
  <si>
    <t>B200-00061758</t>
  </si>
  <si>
    <t>ALEX YVAN,LOZANO, BURGA</t>
  </si>
  <si>
    <t>CHRISTIAN FERNANDO,GARCIA, BERMEJO</t>
  </si>
  <si>
    <t>SOBRE MANILA / RODAJES</t>
  </si>
  <si>
    <t>B200-00061759</t>
  </si>
  <si>
    <t>B200-00061760</t>
  </si>
  <si>
    <t>MARTHA,AGUILAR, JIMENEZ</t>
  </si>
  <si>
    <t>DORISARIASCRIOLLO</t>
  </si>
  <si>
    <t>BOLSA VERDE A RAYAS / ROPA</t>
  </si>
  <si>
    <t>B200-00061761</t>
  </si>
  <si>
    <t>OSCAR JUAN,VILLEGAS, CERDAN</t>
  </si>
  <si>
    <t>PAQUETE PLASTIFICADO SG 1 / 639</t>
  </si>
  <si>
    <t>B200-00061762</t>
  </si>
  <si>
    <t>DIEGO EDUARDO,DIAZ, IRIGOIN</t>
  </si>
  <si>
    <t>ENEIDA,TORRES, AMARI</t>
  </si>
  <si>
    <t>CAJA NEGRA SG 1 / 469</t>
  </si>
  <si>
    <t>B200-00061763</t>
  </si>
  <si>
    <t>DOROTHY MARGOTT,PERCIAL, CASTILLO</t>
  </si>
  <si>
    <t>DAVID RICARDO,TALLEDO, QUINDE</t>
  </si>
  <si>
    <t>BOLSA BLANCA / MROPA</t>
  </si>
  <si>
    <t>B200-00061764</t>
  </si>
  <si>
    <t>CARLOS,MANAYALLE, EVARISTO</t>
  </si>
  <si>
    <t>GERARDOJIMENEZREQUENA</t>
  </si>
  <si>
    <t>PAQUETES DE SACOS VACIOS</t>
  </si>
  <si>
    <t>B200-00061765</t>
  </si>
  <si>
    <t>AGUSTIN ALBERTO,URCIA, REQUE</t>
  </si>
  <si>
    <t>ROMMYMANAYAYMANAYAY</t>
  </si>
  <si>
    <t>CAJA / RAYA</t>
  </si>
  <si>
    <t>B200-00061766</t>
  </si>
  <si>
    <t>JORGE LIAN,CAPUÑAY, WAN</t>
  </si>
  <si>
    <t>B200-00061767</t>
  </si>
  <si>
    <t>JORGE,SILVA, SILVA</t>
  </si>
  <si>
    <t>JEEFERSON ARMANDO,RAMIREZ, GALLO</t>
  </si>
  <si>
    <t>CAJA / FRAZADA/GUANTES /GORROS Y VIVERES</t>
  </si>
  <si>
    <t>B200-00061768</t>
  </si>
  <si>
    <t>LILIANA ESTHER,FALEN, GONZALES</t>
  </si>
  <si>
    <t>GUSTAVOAREVALOFALEN</t>
  </si>
  <si>
    <t>CAJA VERDE / MAQUINA DE AFEITAR</t>
  </si>
  <si>
    <t>B200-00061769</t>
  </si>
  <si>
    <t>DOMINGUEZ,PEÑA, MARITZA</t>
  </si>
  <si>
    <t>B200-00061770</t>
  </si>
  <si>
    <t>ROSA ELVIRA,MANCHAY, SANTOS</t>
  </si>
  <si>
    <t>RONALHUACHIMONTALVAN</t>
  </si>
  <si>
    <t>B200-00061771</t>
  </si>
  <si>
    <t>LUCIANA PAOLAGALLOLA TORRE</t>
  </si>
  <si>
    <t>PQTE PLASTIFICADO - PRODUCTO NATURAL</t>
  </si>
  <si>
    <t>B200-00061772</t>
  </si>
  <si>
    <t>OSCAR MIGUEL,ARBULU, PAREDES</t>
  </si>
  <si>
    <t>JULIO CESARMARTINEZCRUZ</t>
  </si>
  <si>
    <t>B200-00061773</t>
  </si>
  <si>
    <t>MIRTHA,SALDAÑA, COLLANTES</t>
  </si>
  <si>
    <t>LURDESVALLEJOSDAZA</t>
  </si>
  <si>
    <t>SIBRE MANILA DOC</t>
  </si>
  <si>
    <t>B200-00061774</t>
  </si>
  <si>
    <t>YANINASANTIAGOJUAREZ</t>
  </si>
  <si>
    <t>FIERRO D COLUMNA</t>
  </si>
  <si>
    <t>B200-00061775</t>
  </si>
  <si>
    <t>JOSE ELADIO,IDROGO, GONZALES</t>
  </si>
  <si>
    <t>KATTYVELAVASQUEZ</t>
  </si>
  <si>
    <t>B200-00061776</t>
  </si>
  <si>
    <t>CAJA BLANCA LARGA - GOLOSINAS</t>
  </si>
  <si>
    <t>B200-00061777</t>
  </si>
  <si>
    <t>JOSMER,PINTADO, JARA</t>
  </si>
  <si>
    <t>JACKELINENUREÑADIAZ</t>
  </si>
  <si>
    <t>PQTE ROJO EN BOLSA- ROPA</t>
  </si>
  <si>
    <t>B200-00061778</t>
  </si>
  <si>
    <t>CARLOS ALBERTO,CHIRA, CHAVEZ</t>
  </si>
  <si>
    <t>JOSEJUAREZCHIRA</t>
  </si>
  <si>
    <t>TEPAET CON TAPA AZUL GRANDE - ARCO INFLABLE</t>
  </si>
  <si>
    <t>B200-00061779</t>
  </si>
  <si>
    <t>LUIS,HERAS, MANTILLA</t>
  </si>
  <si>
    <t>SOBRE MANILA - DOC</t>
  </si>
  <si>
    <t>B200-00061780</t>
  </si>
  <si>
    <t>B200-00061781</t>
  </si>
  <si>
    <t>B200-00061782</t>
  </si>
  <si>
    <t>SIMON,PUICAN, MANFUÑAY</t>
  </si>
  <si>
    <t>JOSE FAVIOFARROÑAYREYNOZA</t>
  </si>
  <si>
    <t>CAJA BEIGE GN - ROPA</t>
  </si>
  <si>
    <t>SIMON,PUICAN, NANFUÑAY</t>
  </si>
  <si>
    <t>B200-00061783</t>
  </si>
  <si>
    <t>EDITA,QUIROZ, MEGO</t>
  </si>
  <si>
    <t>JUANCHULLIDIAZ</t>
  </si>
  <si>
    <t>PQTE MANILA - PANTALON</t>
  </si>
  <si>
    <t>B200-00061784</t>
  </si>
  <si>
    <t>LEIDYCOTRINAVASQUEZ</t>
  </si>
  <si>
    <t>YOMIRAVASQUEZVASQUEZ</t>
  </si>
  <si>
    <t>B200-00061785</t>
  </si>
  <si>
    <t>JONATHAN STHIT,FERNANDEZ, GUEVARA</t>
  </si>
  <si>
    <t>JUANMEDINAZAPATA</t>
  </si>
  <si>
    <t>CAJA BEIGE - ADORNOS DE PERIODICOS</t>
  </si>
  <si>
    <t>B200-00061786</t>
  </si>
  <si>
    <t>PQTE TRANASPARENTE PLASTIFICADO -BLUSAS</t>
  </si>
  <si>
    <t>B200-00061787</t>
  </si>
  <si>
    <t>CJA BEIGE COMESTIBLE</t>
  </si>
  <si>
    <t>B200-00061788</t>
  </si>
  <si>
    <t>LUIS ENRIQUE,TASSON, SANCHEZ</t>
  </si>
  <si>
    <t>B200-00061789</t>
  </si>
  <si>
    <t>JORGE LUISPALACIOSSANDOVAL</t>
  </si>
  <si>
    <t>PQTE PLASTIFICADO - MALLA</t>
  </si>
  <si>
    <t>B200-00061790</t>
  </si>
  <si>
    <t>CESAR LUIS,RENTERIA, CHAFLOQUE</t>
  </si>
  <si>
    <t>ORLANDO MISAELPALOMINOSILVA</t>
  </si>
  <si>
    <t>CAJA GRANDE BEIGE</t>
  </si>
  <si>
    <t>MALETIN A RUIEDAS CHICO - ROPA</t>
  </si>
  <si>
    <t>COLCHON PLASTIFICADO 2 PLAZAS</t>
  </si>
  <si>
    <t>1 PATE LAGRO BEIGE - ECRAN</t>
  </si>
  <si>
    <t>B200-00061791</t>
  </si>
  <si>
    <t>LUZ MARINA,CHAVEZ, GIL</t>
  </si>
  <si>
    <t>BELGICAARENASCHAVEZ</t>
  </si>
  <si>
    <t>PQTE ROJO A CUADROS - ROPA</t>
  </si>
  <si>
    <t>B200-00061792</t>
  </si>
  <si>
    <t>REYMUNDO,DEL, VALLE AQUISE</t>
  </si>
  <si>
    <t>GERMAN ORLANDO,PASAPERA, RODRIGUEZ</t>
  </si>
  <si>
    <t>CAJA BEIGE - ESMERIL</t>
  </si>
  <si>
    <t>ANGEL,DEL, VALLE AQUISE</t>
  </si>
  <si>
    <t>B200-00061793</t>
  </si>
  <si>
    <t>FRAN GEILER,DIAZ, CUBAS</t>
  </si>
  <si>
    <t>CJA BEIGE - BEBEDEROS DE GALLOS</t>
  </si>
  <si>
    <t>B200-00061794</t>
  </si>
  <si>
    <t>ROSA MARIA,DIAZ, ROJAS</t>
  </si>
  <si>
    <t>LUISARAMBULOCARMEN</t>
  </si>
  <si>
    <t>SACO BLANCO - SANDALIAS</t>
  </si>
  <si>
    <t>B200-00061795</t>
  </si>
  <si>
    <t>MANUEL ACHEMAATOCHE</t>
  </si>
  <si>
    <t>SACOS BLANCOS - SANDALIAS</t>
  </si>
  <si>
    <t>B200-00061796</t>
  </si>
  <si>
    <t>MANUEL,GONZALES, GONZALES</t>
  </si>
  <si>
    <t>JUAN BAUTISTA,QUINTANA, LITANO</t>
  </si>
  <si>
    <t>CJA BEIGE - MEDALLAS</t>
  </si>
  <si>
    <t>B200-00061797</t>
  </si>
  <si>
    <t>MARITZAPAKERFERNANDEZ</t>
  </si>
  <si>
    <t>CAJA VIALE - PERFUMES</t>
  </si>
  <si>
    <t>B200-00061798</t>
  </si>
  <si>
    <t>Oscar,Solorzano, Samame</t>
  </si>
  <si>
    <t>FREDDY ENRIQUE,RAMIREZ, PEDRAZA</t>
  </si>
  <si>
    <t>CAJA BEIGE- ARNDANOS</t>
  </si>
  <si>
    <t>B200-00061799</t>
  </si>
  <si>
    <t>CAJA CHICA - ACCESORIOS DE CELULAR</t>
  </si>
  <si>
    <t>B200-00061800</t>
  </si>
  <si>
    <t>DARWINSAQUINAULARUEDA</t>
  </si>
  <si>
    <t>CAJA NEGRA Y BLANCA- RPTOS DE CEL</t>
  </si>
  <si>
    <t>B200-00061801</t>
  </si>
  <si>
    <t>ELIZABETH,OJEDA, SILVA</t>
  </si>
  <si>
    <t>TEMPORAVILLEGASGUTIERREZ</t>
  </si>
  <si>
    <t>CAJA EPSON - SAACHET DE MANZANILLA</t>
  </si>
  <si>
    <t>B200-00061802</t>
  </si>
  <si>
    <t>B200-00061803</t>
  </si>
  <si>
    <t>B200-00061804</t>
  </si>
  <si>
    <t>B200-00061805</t>
  </si>
  <si>
    <t>ROBINSON,REQUEJO, VILLALOBOS</t>
  </si>
  <si>
    <t>WILLIANPUICANNAVARRO</t>
  </si>
  <si>
    <t>B200-00061806</t>
  </si>
  <si>
    <t>10:09PM</t>
  </si>
  <si>
    <t>B200-00061807</t>
  </si>
  <si>
    <t>B200-00061820</t>
  </si>
  <si>
    <t>ROSA,ARRIETA, GARCIA</t>
  </si>
  <si>
    <t>FREDDYMAURIOLAARRIETA</t>
  </si>
  <si>
    <t>SACOS / VIVERES</t>
  </si>
  <si>
    <t>B200-00061821</t>
  </si>
  <si>
    <t>B200-00061822</t>
  </si>
  <si>
    <t>B200-00061823</t>
  </si>
  <si>
    <t>KATTY FIORELLA,BARRIOS, DE LA CRUZ</t>
  </si>
  <si>
    <t>B200-00061824</t>
  </si>
  <si>
    <t>LUIS,HERNANDEZ, LLANOS</t>
  </si>
  <si>
    <t>JUAN CARLOSANCAJIMAPASACHE</t>
  </si>
  <si>
    <t>SOBRE MANILA / ESPUELAS</t>
  </si>
  <si>
    <t>B200-00061825</t>
  </si>
  <si>
    <t>AY769540</t>
  </si>
  <si>
    <t>JACOBO,GARCIA, CEBALLOS</t>
  </si>
  <si>
    <t>B200-00061826</t>
  </si>
  <si>
    <t>GILMER,ADRIANZEN, BERMEO</t>
  </si>
  <si>
    <t>B200-00061827</t>
  </si>
  <si>
    <t>PIERRE ANTHONY,AURAZO, MURO</t>
  </si>
  <si>
    <t>ANYELA,ESPINOZA, PARRA</t>
  </si>
  <si>
    <t>B200-00061828</t>
  </si>
  <si>
    <t>MIRIAM YANETT,FLORES, MENDOZA</t>
  </si>
  <si>
    <t>RUBENCAMPAÑACORONADO</t>
  </si>
  <si>
    <t>CAJA / GALLETAS</t>
  </si>
  <si>
    <t>B200-00061829</t>
  </si>
  <si>
    <t>ALEXCISFIESTASSANCHEZ</t>
  </si>
  <si>
    <t>CAJA / CHUPONES</t>
  </si>
  <si>
    <t>B200-00061830</t>
  </si>
  <si>
    <t>DANTE,TICLA, REQUELME</t>
  </si>
  <si>
    <t>DIEGOTICLLAUCHOFEN</t>
  </si>
  <si>
    <t>B200-00061831</t>
  </si>
  <si>
    <t>KARINA,SARANGO, HUCCHILLO</t>
  </si>
  <si>
    <t>DANTECUZMAJIMENEZ</t>
  </si>
  <si>
    <t>CAJA / CELULAR USADO</t>
  </si>
  <si>
    <t>B200-00061832</t>
  </si>
  <si>
    <t>ADOLFOPENSATESROMERO</t>
  </si>
  <si>
    <t>PAQUETE DE FLORES</t>
  </si>
  <si>
    <t>B200-00061833</t>
  </si>
  <si>
    <t>MARGARITA,SILVA, ZARATE</t>
  </si>
  <si>
    <t>GREGORIOCARRASCOROBLEDO</t>
  </si>
  <si>
    <t>B200-00061834</t>
  </si>
  <si>
    <t>LUIS,TESEN, OLIVA</t>
  </si>
  <si>
    <t>HUGOSALAZARFLORES</t>
  </si>
  <si>
    <t>B200-00061835</t>
  </si>
  <si>
    <t>EDER MILTTO,ABAD, JABO</t>
  </si>
  <si>
    <t>FELIXMOREIPANAQUE</t>
  </si>
  <si>
    <t>PAQUETE ROJO / GORROS</t>
  </si>
  <si>
    <t>B200-00061836</t>
  </si>
  <si>
    <t>MARIA YMELDA,LIZA, REQUE</t>
  </si>
  <si>
    <t>B200-00061837</t>
  </si>
  <si>
    <t>MILAGROS,MORALES, JIMÉNEZ</t>
  </si>
  <si>
    <t>KARLA ELIZABETHRAMOSJIMENEZ</t>
  </si>
  <si>
    <t>CAJA / SABANAS</t>
  </si>
  <si>
    <t>B200-00061838</t>
  </si>
  <si>
    <t>SOCORRO,BARRANZUELA, DE ANASTACIO</t>
  </si>
  <si>
    <t>JOSEBARRANZUELADOMINGUEZ</t>
  </si>
  <si>
    <t>B200-00061839</t>
  </si>
  <si>
    <t>MARIA FERNANDA CAMILA,SUAREZ, SALAS</t>
  </si>
  <si>
    <t>RONALDCALLEVILLEGAS</t>
  </si>
  <si>
    <t>B200-00061840</t>
  </si>
  <si>
    <t>MARCOS ALFONSO,FLORES, PUELLES</t>
  </si>
  <si>
    <t>RONALDFLORESPASAPERA</t>
  </si>
  <si>
    <t>PAQUETE BLANCO LARGO / LETRAS</t>
  </si>
  <si>
    <t>B200-00061841</t>
  </si>
  <si>
    <t>JUANA,CHINCHAY, FAJARDO</t>
  </si>
  <si>
    <t>B200-00061842</t>
  </si>
  <si>
    <t>SEGUNDO RONALD,VASQUEZ, MELENDEZ</t>
  </si>
  <si>
    <t>NALDICAMPOSFLORES</t>
  </si>
  <si>
    <t>PAQUETE PLOMO / ROPA</t>
  </si>
  <si>
    <t>B200-00061843</t>
  </si>
  <si>
    <t>EDGAR,ORTIZ, PUICAN</t>
  </si>
  <si>
    <t>EDUARDO,YAMUNAQUE, SOSA</t>
  </si>
  <si>
    <t>B200-00061844</t>
  </si>
  <si>
    <t>WILMER,COLLANTES, OLIVOS</t>
  </si>
  <si>
    <t>ELDACARRASCOGUERRERO</t>
  </si>
  <si>
    <t>CAJA PLASTIFICADA / DULCES</t>
  </si>
  <si>
    <t>B200-00061845</t>
  </si>
  <si>
    <t>CARRION,ADRIANZEN, SARALUZ</t>
  </si>
  <si>
    <t>EDWINCARRIONADRIANZEN</t>
  </si>
  <si>
    <t>B200-00061846</t>
  </si>
  <si>
    <t>JOEL,HUAMAN, HUAMAN</t>
  </si>
  <si>
    <t>LEONELHUAMANHUAMAN</t>
  </si>
  <si>
    <t>PAQUETE AZUL / PLASTICO</t>
  </si>
  <si>
    <t>B200-00061847</t>
  </si>
  <si>
    <t>JAIENNY MARIELENA,PINTADO, BERRU</t>
  </si>
  <si>
    <t>GUSTAVO EDUARDO,PINTADO, BERRU</t>
  </si>
  <si>
    <t>B200-00061848</t>
  </si>
  <si>
    <t>MARIANO FERNANDO,CAMPOS, HEREDIA</t>
  </si>
  <si>
    <t>NINFA,CORONADO, DIAZ</t>
  </si>
  <si>
    <t>BOLSA ROJA A RAYAS / ROPA Y VIVERES</t>
  </si>
  <si>
    <t>B200-00061849</t>
  </si>
  <si>
    <t>JACOBOADRIANZENPALACIOS</t>
  </si>
  <si>
    <t>BOLSA NEGRA / BANDEROLA</t>
  </si>
  <si>
    <t>B200-00061850</t>
  </si>
  <si>
    <t>PAQUETE AZUL PLASTIFICADO / ACCESORIOS DE GALLOS</t>
  </si>
  <si>
    <t>B200-00061851</t>
  </si>
  <si>
    <t>ANA KARIN,ESTELA, URBINA</t>
  </si>
  <si>
    <t>GABYFLORESRAMOS</t>
  </si>
  <si>
    <t>BOLSA ROSADA / ROPA</t>
  </si>
  <si>
    <t>B200-00061852</t>
  </si>
  <si>
    <t>JEAN CARLOS,BARRETO, ROJAS</t>
  </si>
  <si>
    <t>VICTOR RAUL,GARCIA, VASQUEZ</t>
  </si>
  <si>
    <t>PAQUETE VERDE PLASTIFICADO * FRUTA</t>
  </si>
  <si>
    <t>GARCIA,VASQUEZ, VICTOR</t>
  </si>
  <si>
    <t>B200-00061853</t>
  </si>
  <si>
    <t>ADRIANA NOEMI,VASQUEZ, SALDAÑA</t>
  </si>
  <si>
    <t>MARITSACARRASCOMARIN</t>
  </si>
  <si>
    <t>PAQUETE BLANCO / PANCARTAS</t>
  </si>
  <si>
    <t>B200-00061854</t>
  </si>
  <si>
    <t>GERARDO,MERINO, URBINA</t>
  </si>
  <si>
    <t>ALMAPIZARROPIZARRO</t>
  </si>
  <si>
    <t>CAJA BLANCA / DOC</t>
  </si>
  <si>
    <t>B200-00061855</t>
  </si>
  <si>
    <t>GUIDO FERNANDO,VASQUEZ, GARCIA</t>
  </si>
  <si>
    <t>RAQUEL ANITA,VASQUEZ, GARCIA</t>
  </si>
  <si>
    <t>BOLSA BLANCA / LAPTOP USADA</t>
  </si>
  <si>
    <t>B200-00061856</t>
  </si>
  <si>
    <t>YSABEL,FERNANDEZ, PEREZ</t>
  </si>
  <si>
    <t>ANGELITAPEREZLLAJA</t>
  </si>
  <si>
    <t>CAJA / MEDICIAN Y FRUTOS SECOS</t>
  </si>
  <si>
    <t>B200-00061857</t>
  </si>
  <si>
    <t>LUIS GERARDO,HUANCA, TORRES</t>
  </si>
  <si>
    <t>SACO NEGRO SG 1 / 378</t>
  </si>
  <si>
    <t>B200-00061858</t>
  </si>
  <si>
    <t>REBECA,ANDINO, JULCA</t>
  </si>
  <si>
    <t>VALENTINANDINOCUNYA</t>
  </si>
  <si>
    <t>CAJA / CAFE</t>
  </si>
  <si>
    <t>B200-00061859</t>
  </si>
  <si>
    <t>CAJAS / DCTOS</t>
  </si>
  <si>
    <t>B200-00061860</t>
  </si>
  <si>
    <t>LILI,GARCIA, SAMAME</t>
  </si>
  <si>
    <t>JORGEGONZALESGARCIA</t>
  </si>
  <si>
    <t>B200-00061861</t>
  </si>
  <si>
    <t>CESAR AUGUSTO,CHANCAFE, ÑIQUEN</t>
  </si>
  <si>
    <t>FULGENCIO,CHANCAFE, SERRAN</t>
  </si>
  <si>
    <t>PAQUETE MANILA / EQUIPO MULTIMEDIA</t>
  </si>
  <si>
    <t>B200-00061862</t>
  </si>
  <si>
    <t>CARLOS ALBERTO,RUBIO, ABANTO</t>
  </si>
  <si>
    <t>AUGUSTO,ZAPATA, TALLEDO</t>
  </si>
  <si>
    <t>CAJA / JEBES</t>
  </si>
  <si>
    <t>B200-00061863</t>
  </si>
  <si>
    <t>TREYCY,SAUCEDO, FLOREZ</t>
  </si>
  <si>
    <t>VICTORMIRANDACRISANTO</t>
  </si>
  <si>
    <t>CAJA BLANCA / PRODUCTOS DE ODONTOLOGIA</t>
  </si>
  <si>
    <t>B200-00061864</t>
  </si>
  <si>
    <t>MILTON HENRY,REQUE, ANGELES</t>
  </si>
  <si>
    <t>JORGEOLIVANAVARRO</t>
  </si>
  <si>
    <t>B200-00061865</t>
  </si>
  <si>
    <t>RONYFARFANPEÑA</t>
  </si>
  <si>
    <t>PQTE PLASTIFICADO - MANIQUIE</t>
  </si>
  <si>
    <t>B200-00061866</t>
  </si>
  <si>
    <t>PATRICIA ELITA,CAJO, GUERRERO</t>
  </si>
  <si>
    <t>RONALCHAVEZCOTRINA</t>
  </si>
  <si>
    <t>PQTE NEGRO PLASTIFICADO- POLOS</t>
  </si>
  <si>
    <t>B200-00061867</t>
  </si>
  <si>
    <t>MARIO MIGUEL,GONZALES, PISCOYA</t>
  </si>
  <si>
    <t>FRANCISCOCHINGACORTEZ</t>
  </si>
  <si>
    <t>B200-00061868</t>
  </si>
  <si>
    <t>EDINSON,PEDRAZA, SOTO</t>
  </si>
  <si>
    <t>MARICIELOPEDRAZANOLASCO</t>
  </si>
  <si>
    <t>B200-00061869</t>
  </si>
  <si>
    <t>OLENKA,ROALCABA, MORALES</t>
  </si>
  <si>
    <t>JUAN CARLOS,CRUZ, ABAD</t>
  </si>
  <si>
    <t>SACO AMARILLO A RALLAS-* SANDALIAS</t>
  </si>
  <si>
    <t>B200-00061870</t>
  </si>
  <si>
    <t>AYASTA,MILLONES, JORGE LUIS</t>
  </si>
  <si>
    <t>LUIS ALBERTO,REYES, FLORES</t>
  </si>
  <si>
    <t>PQTE NEGRO - GORROS</t>
  </si>
  <si>
    <t>B200-00061871</t>
  </si>
  <si>
    <t>MARIA REGINA,GARCIA, CRUZ</t>
  </si>
  <si>
    <t>BRAYANGARCIARENTERIA</t>
  </si>
  <si>
    <t>SACO NEGRO - CARPA</t>
  </si>
  <si>
    <t>B200-00061872</t>
  </si>
  <si>
    <t>MARIBEL,BRAVO, BAZAN</t>
  </si>
  <si>
    <t>CAJA BEIGE PLASTIFICADA C - GALLETAS Y BISCOCHOSOSTA</t>
  </si>
  <si>
    <t>B200-00061873</t>
  </si>
  <si>
    <t>ROXANA DEL PILAR,SANCHEZ, ARROYO</t>
  </si>
  <si>
    <t>TANIA,LÓPEZ, AMPUERO</t>
  </si>
  <si>
    <t>PQTE BLANCO -RPTO</t>
  </si>
  <si>
    <t>B200-00061874</t>
  </si>
  <si>
    <t>CARLOS ALBERTO,NIQUEN, MANUCCI</t>
  </si>
  <si>
    <t>CAJA BEIGE PLASTIFICADA - FRUTA</t>
  </si>
  <si>
    <t>B200-00061875</t>
  </si>
  <si>
    <t>DAYNEWR,MARCHENA, CALLE</t>
  </si>
  <si>
    <t>PQTE A CUADROS PLASTIFICADOS - ROPA</t>
  </si>
  <si>
    <t>B200-00061876</t>
  </si>
  <si>
    <t>CARMEN ROSADIAZFASSABI</t>
  </si>
  <si>
    <t>BOLSONES A CUADROS NEGRO Y ROJO - ROPA3</t>
  </si>
  <si>
    <t>B200-00061877</t>
  </si>
  <si>
    <t>THALIA LUCERO,CASTILLO, SALVADOR</t>
  </si>
  <si>
    <t>MONICAFLORESSAUCEDO</t>
  </si>
  <si>
    <t>CAJA DE ZAPATOS</t>
  </si>
  <si>
    <t>B200-00061878</t>
  </si>
  <si>
    <t>FREDY,CASTILLO, GIRON</t>
  </si>
  <si>
    <t>B200-00061879</t>
  </si>
  <si>
    <t>JOSEMELENDESMELENDES</t>
  </si>
  <si>
    <t>CJA BEIGE - MATERIAL DENTAL</t>
  </si>
  <si>
    <t>B200-00061880</t>
  </si>
  <si>
    <t>BRAYAN,JACINTO, PAIVA</t>
  </si>
  <si>
    <t>B200-00061881</t>
  </si>
  <si>
    <t>JIMMY FERNANDO,SANCHEZ, GARCIA</t>
  </si>
  <si>
    <t>LIZ MILENA,JIMENEZ, SANTOS</t>
  </si>
  <si>
    <t>PQTE PLASTIFICADO - MATERIAL DE IMPRENTA</t>
  </si>
  <si>
    <t>B200-00061882</t>
  </si>
  <si>
    <t>WALTER,RAMOS, TIMANA</t>
  </si>
  <si>
    <t>ATADO DE LLANTAS Y RPTOS</t>
  </si>
  <si>
    <t>B200-00061883</t>
  </si>
  <si>
    <t>MARIA,GARCIA, ROJAS</t>
  </si>
  <si>
    <t>LUIS ALBERTOGARCIAROJAS</t>
  </si>
  <si>
    <t>CAJA PLOP- CABLES E INTERUPTORES</t>
  </si>
  <si>
    <t>B200-00061884</t>
  </si>
  <si>
    <t>DINO GENAROCARMENSILUPU</t>
  </si>
  <si>
    <t>CAJAITA</t>
  </si>
  <si>
    <t>LAPIDAS</t>
  </si>
  <si>
    <t>B200-00061885</t>
  </si>
  <si>
    <t>MARIA TERESA,CHAVESTA, ESPINOZA</t>
  </si>
  <si>
    <t>VICTOR HUGOQUIROZFARQUEQUE</t>
  </si>
  <si>
    <t>CAJA -ESPUMA</t>
  </si>
  <si>
    <t>B200-00061886</t>
  </si>
  <si>
    <t>CAJA BEIGE QIUESO</t>
  </si>
  <si>
    <t>B200-00061887</t>
  </si>
  <si>
    <t>JENNY LILY,MEDINA, CUCHO</t>
  </si>
  <si>
    <t>B200-00061888</t>
  </si>
  <si>
    <t>MARGOLINAMOROCHOTIMOTEO</t>
  </si>
  <si>
    <t>PQTE NEGRO Y VERDE PLASTIFICADO</t>
  </si>
  <si>
    <t>B200-00061889</t>
  </si>
  <si>
    <t>MARÍA DEL PILAR,APONTE, CURAY</t>
  </si>
  <si>
    <t>ELBYINFANTEFIESTAS</t>
  </si>
  <si>
    <t>PQTE BEIGE - UNIFORME</t>
  </si>
  <si>
    <t>B200-00061890</t>
  </si>
  <si>
    <t>CAJA ROSADA - ROPS</t>
  </si>
  <si>
    <t>B200-00061891</t>
  </si>
  <si>
    <t>RONALD ALBERTO,PICON, REATEGUI</t>
  </si>
  <si>
    <t>B200-00061892</t>
  </si>
  <si>
    <t>Elmer,Barranzuela, Ancajima</t>
  </si>
  <si>
    <t>TEMPORAANCAJIMAMORALES</t>
  </si>
  <si>
    <t>CAJA BEIGE AMBROSOLI - SANDALIAS</t>
  </si>
  <si>
    <t>Elmer hernan,Barranzuela, Ancajima</t>
  </si>
  <si>
    <t>B200-00061893</t>
  </si>
  <si>
    <t>ADELA,TINEO, HUANCAS</t>
  </si>
  <si>
    <t>LETICIAPEÑACRUZ</t>
  </si>
  <si>
    <t>SACO BLANCO PAPAS</t>
  </si>
  <si>
    <t>B200-00061894</t>
  </si>
  <si>
    <t>MILAGROS DE JESUS,MUÑOZ, TUESTA</t>
  </si>
  <si>
    <t>B200-00061895</t>
  </si>
  <si>
    <t>WILFREDO DANIEL,BANCES, CAMPOS</t>
  </si>
  <si>
    <t>B200-00061896</t>
  </si>
  <si>
    <t>PATE DE SACOS VACIOS</t>
  </si>
  <si>
    <t>B200-00061897</t>
  </si>
  <si>
    <t>JOSE LUIS,PACHERREZ, MENDOZA</t>
  </si>
  <si>
    <t>EDSONBRAVOMEDINA</t>
  </si>
  <si>
    <t>PQTE REJILLA BEIGE -</t>
  </si>
  <si>
    <t>B200-00061898</t>
  </si>
  <si>
    <t>PQTE DE REJILLAS</t>
  </si>
  <si>
    <t>B200-00061899</t>
  </si>
  <si>
    <t>OCTAVIO,FERNANDEZ, MORALES</t>
  </si>
  <si>
    <t>B200-00061900</t>
  </si>
  <si>
    <t>CINTHYA MILAGRO,PEÑA, ESQUEN</t>
  </si>
  <si>
    <t>VICTORMORALESRUFASTO</t>
  </si>
  <si>
    <t>CAJA BEIGE - ROPA</t>
  </si>
  <si>
    <t>CINTHYA,PEÑA, ESQUEN</t>
  </si>
  <si>
    <t>B200-00061901</t>
  </si>
  <si>
    <t>BOLSA VERDE - ROPA Y VIVERES</t>
  </si>
  <si>
    <t>B200-00061909</t>
  </si>
  <si>
    <t>JUANA ROSA,ZAPATA, SOSA</t>
  </si>
  <si>
    <t>DOMINGAYACILAMOGOLLON</t>
  </si>
  <si>
    <t>B200-00061910</t>
  </si>
  <si>
    <t>MARIA ROXANA,LOPEZ, REYES</t>
  </si>
  <si>
    <t>WILMERVALIENTESANCHEZ</t>
  </si>
  <si>
    <t>CAJA / COLONIAS</t>
  </si>
  <si>
    <t>B200-00061911</t>
  </si>
  <si>
    <t>JOSE ARISTIDES,KANO, GAYOSO</t>
  </si>
  <si>
    <t>EDUARDONORIEGARAMIREZ</t>
  </si>
  <si>
    <t>B200-00061912</t>
  </si>
  <si>
    <t>MARILINFLORESMIJAGUANGA</t>
  </si>
  <si>
    <t>B200-00061913</t>
  </si>
  <si>
    <t>ELI,CRUZ, CASTILLO</t>
  </si>
  <si>
    <t>B200-00061914</t>
  </si>
  <si>
    <t>ERNESTO LENIN,GONZALES, MECHAN</t>
  </si>
  <si>
    <t>CAJA / EMBUTIDOS</t>
  </si>
  <si>
    <t>B200-00061915</t>
  </si>
  <si>
    <t>SERIOCANCHANYAUNTIVEROS</t>
  </si>
  <si>
    <t>B200-00061916</t>
  </si>
  <si>
    <t>B200-00061917</t>
  </si>
  <si>
    <t>SARA OTILIA,CASTILLO, ORREGO</t>
  </si>
  <si>
    <t>MARIENAPALOMINOCASTILLO</t>
  </si>
  <si>
    <t>B200-00061918</t>
  </si>
  <si>
    <t>MARINA,ZAPATA, TORRES</t>
  </si>
  <si>
    <t>RUSBELPINEDACHERO</t>
  </si>
  <si>
    <t>PAQUETE BEIGE / GOTAS</t>
  </si>
  <si>
    <t>B200-00061919</t>
  </si>
  <si>
    <t>ALEX WILSON,LOZADA, CABREJOS</t>
  </si>
  <si>
    <t>LILIANAMORANBODERO</t>
  </si>
  <si>
    <t>PAQUETE PLASTIFICADO / ROPA Y LLAVES</t>
  </si>
  <si>
    <t>B200-00061920</t>
  </si>
  <si>
    <t>JOSE MANUEL,HOLGUIN, MIÑAN</t>
  </si>
  <si>
    <t>ALEXIS,PANTA, VITERI</t>
  </si>
  <si>
    <t>PAQUETES DE SOGA</t>
  </si>
  <si>
    <t>B200-00061921</t>
  </si>
  <si>
    <t>JOSE PABLO,SANDOVAL, CASTILLO</t>
  </si>
  <si>
    <t>GIANCARLOSFLORESSANDOVAL</t>
  </si>
  <si>
    <t>CAJA / POMADA</t>
  </si>
  <si>
    <t>B200-00061922</t>
  </si>
  <si>
    <t>LUCIA DEL PILARHUAMANGARCIA</t>
  </si>
  <si>
    <t>PAQUETE PLASTIFICADO / PLASTICOS</t>
  </si>
  <si>
    <t>B200-00061923</t>
  </si>
  <si>
    <t>CARLOS,DAVILA, FARFAN</t>
  </si>
  <si>
    <t>B200-00061924</t>
  </si>
  <si>
    <t>OSCAR,TINOCO, SILVA</t>
  </si>
  <si>
    <t>LUCIAYARLEQUEINGA</t>
  </si>
  <si>
    <t>CAJA / TOALLAS</t>
  </si>
  <si>
    <t>B200-00061925</t>
  </si>
  <si>
    <t>NATHALIE VANESSA,CLAVIJO, ALEMAN</t>
  </si>
  <si>
    <t>DANTEMOSCOLDELGADO</t>
  </si>
  <si>
    <t>TRICICLO PLASTIFICADO</t>
  </si>
  <si>
    <t>B200-00061926</t>
  </si>
  <si>
    <t>JHONNYPORTILLACHANTA</t>
  </si>
  <si>
    <t>JAVA PLASTIFICADA / MARMOL</t>
  </si>
  <si>
    <t>B200-00061927</t>
  </si>
  <si>
    <t>NATHALY,ZAVALETA, PEÑA</t>
  </si>
  <si>
    <t>B200-00061928</t>
  </si>
  <si>
    <t>LIDERNAN,DIAZ, CUBAS</t>
  </si>
  <si>
    <t>MILTONDIAZCUBAS</t>
  </si>
  <si>
    <t>B200-00061929</t>
  </si>
  <si>
    <t>CESAR AGUSTO,BAYONA, MAZA</t>
  </si>
  <si>
    <t>BICICLETA</t>
  </si>
  <si>
    <t>B200-00061930</t>
  </si>
  <si>
    <t>B200-00061931</t>
  </si>
  <si>
    <t>JOSE RAMOS,UYPAN, LLONTOP</t>
  </si>
  <si>
    <t>PAULARAMIREZPANTA</t>
  </si>
  <si>
    <t>SACO / VERDURAS</t>
  </si>
  <si>
    <t>B200-00061932</t>
  </si>
  <si>
    <t>LEDI YOVANI,DIAZ, MERA</t>
  </si>
  <si>
    <t>MARIA ISABEL,VINCES, MASIAS</t>
  </si>
  <si>
    <t>PAQUETE BLANCO / MEDICINA</t>
  </si>
  <si>
    <t>B200-00061933</t>
  </si>
  <si>
    <t>YOEL,FERNANDEZ, CARRASCO</t>
  </si>
  <si>
    <t>CELSOCARRASCOCHAMAYA</t>
  </si>
  <si>
    <t>CAJA ROJA / COLONIAS</t>
  </si>
  <si>
    <t>B200-00061934</t>
  </si>
  <si>
    <t>MARCO ANTONIO,HIDALGO, GUZMAN</t>
  </si>
  <si>
    <t>B200-00061935</t>
  </si>
  <si>
    <t>GIBELLY NICOLE,TORRES, PIEDRA</t>
  </si>
  <si>
    <t>HEYDI,VIERA, NUÑEZ</t>
  </si>
  <si>
    <t>CAJA NEGRA PLASTIFICADA / CUADRO</t>
  </si>
  <si>
    <t>B200-00061936</t>
  </si>
  <si>
    <t>JUSSIANA,UCANCIAL, BULLON DE VILAS</t>
  </si>
  <si>
    <t>RIGSSY EVELINA,OCAMPOS, VINCES DE CAMACHO</t>
  </si>
  <si>
    <t>CAJA / ADORNO</t>
  </si>
  <si>
    <t>B200-00061937</t>
  </si>
  <si>
    <t>PAQUETE BLANCO / TELA</t>
  </si>
  <si>
    <t>B200-00061938</t>
  </si>
  <si>
    <t>GIANCARLOSLACHIRAINGA</t>
  </si>
  <si>
    <t>B200-00061939</t>
  </si>
  <si>
    <t>B200-00061940</t>
  </si>
  <si>
    <t>LINA MAGALI,CAMACHO, URBINA</t>
  </si>
  <si>
    <t>B200-00061941</t>
  </si>
  <si>
    <t>LAURA VICTORIA,MADRID, TORRES</t>
  </si>
  <si>
    <t>MAGDAMADRIDTORRES</t>
  </si>
  <si>
    <t>PQTE BLANCO - ROPA</t>
  </si>
  <si>
    <t>B200-00061942</t>
  </si>
  <si>
    <t>B200-00061943</t>
  </si>
  <si>
    <t>KELLY,GOÑAS, CULQUI</t>
  </si>
  <si>
    <t>KELLY ROSALIA,VIDARTE, BRAVO</t>
  </si>
  <si>
    <t>CAJA BEIGE - CECINA</t>
  </si>
  <si>
    <t>B200-00061944</t>
  </si>
  <si>
    <t>MAURO,ADRIANZEN, HERNANI</t>
  </si>
  <si>
    <t>CESARADRIANZENHERNANI</t>
  </si>
  <si>
    <t>CAJA BEIGE LARGA - JUGUETE</t>
  </si>
  <si>
    <t>B200-00061945</t>
  </si>
  <si>
    <t>NICANOR,SANCHEZ, GUEVARA</t>
  </si>
  <si>
    <t>HARNANALBURQUEQUESALDARRIAGA</t>
  </si>
  <si>
    <t>CAJA BEIGE - PAN</t>
  </si>
  <si>
    <t>B200-00061946</t>
  </si>
  <si>
    <t>VERONICA,TUÑOQUE, CORONEL</t>
  </si>
  <si>
    <t>OSCARHERNANDEZCARBAJAL</t>
  </si>
  <si>
    <t>PQTE BEIGE - LLAVES</t>
  </si>
  <si>
    <t>B200-00061947</t>
  </si>
  <si>
    <t>ALCIBIADES,CORREA, CHANTA</t>
  </si>
  <si>
    <t>VICTORIAIBAÑEZQUEREVALU</t>
  </si>
  <si>
    <t>PQTE MANILA - DOC</t>
  </si>
  <si>
    <t>B200-00061948</t>
  </si>
  <si>
    <t>LUZ MARIBEL,CIEZA, HERNANDEZ</t>
  </si>
  <si>
    <t>ADELMOCIEZARODAS</t>
  </si>
  <si>
    <t>CAJA BLANCA ALCHIMIA - VIVERES</t>
  </si>
  <si>
    <t>B200-00061949</t>
  </si>
  <si>
    <t>JHON MARTIN,FLORES, VILELA</t>
  </si>
  <si>
    <t>B200-00061950</t>
  </si>
  <si>
    <t>JOEL DAVIDJACINTORUIZ</t>
  </si>
  <si>
    <t>PQTE AMARILLO - MOCHILA</t>
  </si>
  <si>
    <t>B200-00061951</t>
  </si>
  <si>
    <t>HELY,IZQUIERDO, PALOMINO</t>
  </si>
  <si>
    <t>JOSE SANTOS,NAMUCHE, MECHATO</t>
  </si>
  <si>
    <t>PQTE PLASTIFICADO - CRUZETAS</t>
  </si>
  <si>
    <t>B200-00061952</t>
  </si>
  <si>
    <t>JOSE OSCAR,PEREZ, PASAPERA</t>
  </si>
  <si>
    <t>B200-00061953</t>
  </si>
  <si>
    <t>ROLANDO CARLOS MARTIN,PERALES, VELEZMORO</t>
  </si>
  <si>
    <t>B200-00061954</t>
  </si>
  <si>
    <t>MARCELINA,TORRES, DE QUICIO</t>
  </si>
  <si>
    <t>10:54PM</t>
  </si>
  <si>
    <t>B200-00061955</t>
  </si>
  <si>
    <t>MARCOS,HUACHEZ, PEÑA</t>
  </si>
  <si>
    <t>B200-00061965</t>
  </si>
  <si>
    <t>JOSE RICARDO,QUIROZ, MEJIA</t>
  </si>
  <si>
    <t>NATIVIDAD,CORDOVA, CALLE</t>
  </si>
  <si>
    <t>CAJA / ALIMENTOS</t>
  </si>
  <si>
    <t>B200-00061966</t>
  </si>
  <si>
    <t>PABLO,ANDRES, CAPURRO</t>
  </si>
  <si>
    <t>PAQUETE LARGO / IMPLEMENTO DE BUCEO</t>
  </si>
  <si>
    <t>B200-00061970</t>
  </si>
  <si>
    <t>RONALD EDDY,RUEDA, REGALADO</t>
  </si>
  <si>
    <t>RUEDA,REGALADO, RUTH</t>
  </si>
  <si>
    <t>B200-00061971</t>
  </si>
  <si>
    <t>RONALD ALBERTO,MANALLAY, ROJAS</t>
  </si>
  <si>
    <t>ISAURAMANAYROLAS</t>
  </si>
  <si>
    <t>CAJA CONT PROD ESIKA</t>
  </si>
  <si>
    <t>B200-00061973</t>
  </si>
  <si>
    <t>SOLEDAD DEL CARMEN,MILLONES, MORALES</t>
  </si>
  <si>
    <t>CHRISTHIANMUÑOZABRAMONTE</t>
  </si>
  <si>
    <t>CAJA CONT. CUYES Y TINTE DE IMPRESORA</t>
  </si>
  <si>
    <t>B200-00061975</t>
  </si>
  <si>
    <t>CHALE,LEYVA, JULIO</t>
  </si>
  <si>
    <t>EDGARDO ROBERTONAVARROARCELA</t>
  </si>
  <si>
    <t>B200-00061976</t>
  </si>
  <si>
    <t>KARLA RITARETOSILVA</t>
  </si>
  <si>
    <t>CAJITA PLASTIFICADA/2LIBROS</t>
  </si>
  <si>
    <t>B200-00061977</t>
  </si>
  <si>
    <t>YOVER,ORTIZ, CAMPOS</t>
  </si>
  <si>
    <t>CAJA PLANA NEGRO/REPUESTO</t>
  </si>
  <si>
    <t>B200-00061978</t>
  </si>
  <si>
    <t>BOLSA AMARILLA KUKULI/ROPA</t>
  </si>
  <si>
    <t>B200-00061979</t>
  </si>
  <si>
    <t>CARLOS EDUCARO,GUILLERMO, BONILLA</t>
  </si>
  <si>
    <t>MARIA DE FATIMAMORENOHIDALGO</t>
  </si>
  <si>
    <t>CAJA LIVIANA CONT. MANULIDADES</t>
  </si>
  <si>
    <t>B200-00061980</t>
  </si>
  <si>
    <t>SEGUNDO ZACARIAS,HUANAMBAL, FERNANDEZ</t>
  </si>
  <si>
    <t>LUPITA MIREYSUAREZCUMBAY</t>
  </si>
  <si>
    <t>CAJA PLASTIFICADA/REPUESTOS</t>
  </si>
  <si>
    <t>B200-00061981</t>
  </si>
  <si>
    <t>CAJITA NEGRA CONT. HILOS</t>
  </si>
  <si>
    <t>B200-00061984</t>
  </si>
  <si>
    <t>JOSE,CHICOMA, GARCIA</t>
  </si>
  <si>
    <t>SANTOSORDINOLAZARATE</t>
  </si>
  <si>
    <t>SEPARADORES/FIERROS NEGROS</t>
  </si>
  <si>
    <t>B200-00061985</t>
  </si>
  <si>
    <t>REYES,DE BANDA, DEOGANI</t>
  </si>
  <si>
    <t>OFAELREYESFLORES</t>
  </si>
  <si>
    <t>CAJA CONT. COMESTIBLE</t>
  </si>
  <si>
    <t>B200-00061987</t>
  </si>
  <si>
    <t>BERTHA OLGA,SOBERON, LOBATON DE RUIZ</t>
  </si>
  <si>
    <t>OLGA DEL CARMEN,RUIZ, SOBERON</t>
  </si>
  <si>
    <t>MALETA AZUL GRANDE DE RUEDAS VACIA</t>
  </si>
  <si>
    <t>B200-00061988</t>
  </si>
  <si>
    <t>LEIDY,JACINTO, CHERRES</t>
  </si>
  <si>
    <t>DULMIRAMONTEZAFLORES</t>
  </si>
  <si>
    <t>CAJITA BLANCA/PROD. BELLEZA</t>
  </si>
  <si>
    <t>B200-00061989</t>
  </si>
  <si>
    <t>PELEGRINA MILAGROS,SANDOVAL, CHERO</t>
  </si>
  <si>
    <t>CARMENSANCHEZORTIZ</t>
  </si>
  <si>
    <t>PAQTIT CIRCULAR AMARILLO/DISCO DURO</t>
  </si>
  <si>
    <t>B200-00061991</t>
  </si>
  <si>
    <t>JOSE,ROJAS, MUÑOZ</t>
  </si>
  <si>
    <t>ELIZABETHSILVAMAIRA</t>
  </si>
  <si>
    <t>CAJA MEDIANA /LIBROS</t>
  </si>
  <si>
    <t>B200-00061992</t>
  </si>
  <si>
    <t>EDGAR ERMISONCORNEJOJUAREZ</t>
  </si>
  <si>
    <t>PAQTE PEQUEÑO NEGRO/PANTALONES</t>
  </si>
  <si>
    <t>B200-00061993</t>
  </si>
  <si>
    <t>LIZBETH VIRGINIA,RUIZ, MEDINA</t>
  </si>
  <si>
    <t>EVA,MEDINA, LEON</t>
  </si>
  <si>
    <t>PAQTE NARANJA MEDIANO //ROPA Y ZAPATOS</t>
  </si>
  <si>
    <t>B200-00061995</t>
  </si>
  <si>
    <t>B200-00061996</t>
  </si>
  <si>
    <t>ROSA JULIA,SILVA, BAYONA</t>
  </si>
  <si>
    <t>SACOS DE ARROZ EL PRINCIPE AÑEJO</t>
  </si>
  <si>
    <t>B200-00061997</t>
  </si>
  <si>
    <t>RITA NAHIR,TATAJE, SANCHEZ DE NAVARRO</t>
  </si>
  <si>
    <t>JIMMY AUSTINNAVARROMANTILLA</t>
  </si>
  <si>
    <t>B200-00061999</t>
  </si>
  <si>
    <t>BRAHYAN LEONARDO,ROSILLO, CHINGUEL</t>
  </si>
  <si>
    <t>JEFERSONNAVARROZAPATA</t>
  </si>
  <si>
    <t>PAQTE BLANCO/ZAPATILLAS USADAS</t>
  </si>
  <si>
    <t>B200-00062001</t>
  </si>
  <si>
    <t>CARLOS MARTIN,BARNUEVO, VILLEGAS</t>
  </si>
  <si>
    <t>LINGBER KARGUEL,SANDOVAL, PALACIOS</t>
  </si>
  <si>
    <t>SOBRE PLASTIFICADO</t>
  </si>
  <si>
    <t>B200-00062002</t>
  </si>
  <si>
    <t>JAVIER GIANCARLO,CUBAS, MENDOZA</t>
  </si>
  <si>
    <t>DOILER JAVIERULLOACULQUICONDOR</t>
  </si>
  <si>
    <t>B200-00062004</t>
  </si>
  <si>
    <t>ERIKA LORENA,PECSEN, DEZA</t>
  </si>
  <si>
    <t>LEANDRO JEREMY LEONEL,ZARATE, MECHATO</t>
  </si>
  <si>
    <t>CAJA BEIGE LAMBAYECANA/DUCLES</t>
  </si>
  <si>
    <t>B200-00062005</t>
  </si>
  <si>
    <t>HUMBERTO SEGUNDO,NOLORBE, UPIACHIHUAY</t>
  </si>
  <si>
    <t>CARLOS,UBILLUS, CAMPOS</t>
  </si>
  <si>
    <t>CAJA STIHL CONT. DULCES</t>
  </si>
  <si>
    <t>B200-00062006</t>
  </si>
  <si>
    <t>EDWIN,FLORES, GONZALES</t>
  </si>
  <si>
    <t>ROBERVARGASGONZALES</t>
  </si>
  <si>
    <t>B200-00062007</t>
  </si>
  <si>
    <t>HABRAN,VILLANUEVA, PERALTA</t>
  </si>
  <si>
    <t>LUIS,CORDOVA, CHAMAY</t>
  </si>
  <si>
    <t>CAJA MEDIANA /REPUESTO DE REFRIGAERACION</t>
  </si>
  <si>
    <t>B200-00062008</t>
  </si>
  <si>
    <t>MANUEL,SANTAMARIA, SERQUEN</t>
  </si>
  <si>
    <t>CARLA YESSENIA,CARRANZA, ALBERCA</t>
  </si>
  <si>
    <t>CAJITA BEIGE S/BV 495</t>
  </si>
  <si>
    <t>B200-00062009</t>
  </si>
  <si>
    <t>ANDREA,YARLEQUE, AMAYA</t>
  </si>
  <si>
    <t>MARIA GISSELLA,YARLEQUE, AMAYA</t>
  </si>
  <si>
    <t>BOLSON AZUL/ROPA</t>
  </si>
  <si>
    <t>B200-00062010</t>
  </si>
  <si>
    <t>HAMMERLY,PAISIG, CABRERA</t>
  </si>
  <si>
    <t>JAVIER AUGUSTO,BALLESTEROS, GALLARDO</t>
  </si>
  <si>
    <t>PAQTE VERDE MEDIANO/ROPA</t>
  </si>
  <si>
    <t>B200-00062011</t>
  </si>
  <si>
    <t>LEONIDAS,CERVANTES, FLORES</t>
  </si>
  <si>
    <t>STEFANY DEL MILAGRO,PEÑA, SANCHEZ</t>
  </si>
  <si>
    <t>PAQTE NEGRO/ARCHIVADOR CONT DOC.</t>
  </si>
  <si>
    <t>B200-00062013</t>
  </si>
  <si>
    <t>YESSICA DEL PILAR,GUERRERO, ACEDO</t>
  </si>
  <si>
    <t>GRASELI DEL PILARCRISANTOMEDINA</t>
  </si>
  <si>
    <t>CAJA LIVIANA CONT. VESTIDO DE NIÑA</t>
  </si>
  <si>
    <t>B200-00062014</t>
  </si>
  <si>
    <t>YTALORETOGUTIERREZ</t>
  </si>
  <si>
    <t>PAQTITO VERDE/MEDICINA</t>
  </si>
  <si>
    <t>B200-00062015</t>
  </si>
  <si>
    <t>KATHERINEVILLALOBOSPURIZACA</t>
  </si>
  <si>
    <t>PAQTE AMARILLO/ROPA Y LIBROS</t>
  </si>
  <si>
    <t>B200-00062016</t>
  </si>
  <si>
    <t>ELKIN JHUNIOR,FLORES, CUBAS</t>
  </si>
  <si>
    <t>YACELI,LLATAS, FLORES</t>
  </si>
  <si>
    <t>CAJITA BLANCA/JARABES Y VITAMINAS</t>
  </si>
  <si>
    <t>B200-00062017</t>
  </si>
  <si>
    <t>JULIO,SANTISTEBAN, SUCLUPE</t>
  </si>
  <si>
    <t>JOSESANTISTEBANTEJADA</t>
  </si>
  <si>
    <t>PAQTE BLANCO/UNIFORME POLICIA</t>
  </si>
  <si>
    <t>B200-00062018</t>
  </si>
  <si>
    <t>CRISTIAN WILLIAMS,ASENJO, FARRO</t>
  </si>
  <si>
    <t>JOSE IGNACIO,DAVILA, FARFAN</t>
  </si>
  <si>
    <t>PAQTE AZUL //ROPA</t>
  </si>
  <si>
    <t>B200-00062019</t>
  </si>
  <si>
    <t>FERNANDO,PEREZ, VARGAS</t>
  </si>
  <si>
    <t>JOHNVARGASRAMOS</t>
  </si>
  <si>
    <t>PAQUETITO BLANCO / POLO</t>
  </si>
  <si>
    <t>B200-00062020</t>
  </si>
  <si>
    <t>WALTER,RIVERA, ESPINOZA</t>
  </si>
  <si>
    <t>YELSENRIVERALAVAJOS</t>
  </si>
  <si>
    <t>B200-00062021</t>
  </si>
  <si>
    <t>ADRIANA MARIA,BALDERA, PISCOYA</t>
  </si>
  <si>
    <t>FAVIANA IBETH,GIRON, JULIAN</t>
  </si>
  <si>
    <t>CAJITA ROSADA / ROPA INTERIOR</t>
  </si>
  <si>
    <t>B200-00062022</t>
  </si>
  <si>
    <t>HUGO,QUIROGA, CORNEJO</t>
  </si>
  <si>
    <t>PEDRO ALEXISECAJACINTO</t>
  </si>
  <si>
    <t>B200-00062023</t>
  </si>
  <si>
    <t>NELDA,CORDOVA, JIMENEZ</t>
  </si>
  <si>
    <t>MAYRAPRADOCORDOVA</t>
  </si>
  <si>
    <t>B200-00062024</t>
  </si>
  <si>
    <t>DAVID,BAZAN, LIZAMA</t>
  </si>
  <si>
    <t>JAVIER FRANCISCOBAZANBACA</t>
  </si>
  <si>
    <t>B200-00062025</t>
  </si>
  <si>
    <t>ALEYDA IRINA,VERA, VARGAS</t>
  </si>
  <si>
    <t>DANIELGARCESALBAN</t>
  </si>
  <si>
    <t>SOBRE MANILA / LLAVES</t>
  </si>
  <si>
    <t>B200-00062026</t>
  </si>
  <si>
    <t>ALFONSO NICANOR,MONTOYA, ROSAS</t>
  </si>
  <si>
    <t>ZOILO GUSTAVO,SARANGO, JIMENEZ</t>
  </si>
  <si>
    <t>PAQUETITO BLANCO / PLACA DE RODAJE</t>
  </si>
  <si>
    <t>B200-00062027</t>
  </si>
  <si>
    <t>LUIS FERNANDO,GUEVARA, QUIROZ</t>
  </si>
  <si>
    <t>ROMERO,ALVAREZ, JHONATAN</t>
  </si>
  <si>
    <t>CAJA BEIG/ MEDICAMENTOS</t>
  </si>
  <si>
    <t>B200-00062028</t>
  </si>
  <si>
    <t>CROMWELL MIGUEL,DEJO, MENDOZA</t>
  </si>
  <si>
    <t>SHIRLEY JANET,COTRINA, TAFUR</t>
  </si>
  <si>
    <t>B200-00062029</t>
  </si>
  <si>
    <t>MIGUELLOPEZDE LA CRUZ</t>
  </si>
  <si>
    <t>PAQUETE ROJO / NIVEL TOPOGRAFICO</t>
  </si>
  <si>
    <t>B200-00062030</t>
  </si>
  <si>
    <t>CAJITA BLANCA / REPUESTO</t>
  </si>
  <si>
    <t>B200-00062031</t>
  </si>
  <si>
    <t>LESLY YOJANI,TULLUME, EFIO</t>
  </si>
  <si>
    <t>JESSICA ARACELI,VASQUEZ, TOCTO</t>
  </si>
  <si>
    <t>SOBRE MANILA BLANCO / AUDIFONOS</t>
  </si>
  <si>
    <t>B200-00062032</t>
  </si>
  <si>
    <t>JACOBA DEL PILAR,VALLEJOS, QUISPE</t>
  </si>
  <si>
    <t>RAUL JEISENVALLEJOSQUISPE</t>
  </si>
  <si>
    <t>CAJA BLANCA / DULCES</t>
  </si>
  <si>
    <t>B200-00062033</t>
  </si>
  <si>
    <t>SACO VERDE DE RAYAS / ROPA</t>
  </si>
  <si>
    <t>B200-00062034</t>
  </si>
  <si>
    <t>GUALBERTOASTUDILLOLOPEZ</t>
  </si>
  <si>
    <t>SOBRE MANILA / MUESTRAS</t>
  </si>
  <si>
    <t>B200-00062035</t>
  </si>
  <si>
    <t>MARIA JUSTINA,SOBERON, QUIROZ</t>
  </si>
  <si>
    <t>FRANCISCO LUIS,HEREDIA, DIAZ</t>
  </si>
  <si>
    <t>PAQUETITO BLANCO / LIBRO</t>
  </si>
  <si>
    <t>B200-00062036</t>
  </si>
  <si>
    <t>FRANKY HAMELET,VEGA, ARANDA</t>
  </si>
  <si>
    <t>ALEJANDROVEGAROJAS</t>
  </si>
  <si>
    <t>TERMO CELESTE / INSULINA</t>
  </si>
  <si>
    <t>B200-00062037</t>
  </si>
  <si>
    <t>JAHAIRA,NUÑEZ, JIMENEZ</t>
  </si>
  <si>
    <t>VANESSANUÑEZJIMENEZ</t>
  </si>
  <si>
    <t>PAQUETE MANILA / CASACA</t>
  </si>
  <si>
    <t>JAHAIRA VIVIANA,NUÑEZ, JIMENEZ</t>
  </si>
  <si>
    <t>B200-00062038</t>
  </si>
  <si>
    <t>CARLOS MANUEL,ALAMAS, ESQUEN</t>
  </si>
  <si>
    <t>RUBEN,TOCTO, HUERTAS</t>
  </si>
  <si>
    <t>CAJITA BEIG / MEDICAMENTOS</t>
  </si>
  <si>
    <t>B200-00062039</t>
  </si>
  <si>
    <t>EDUARDO,RODAS, NUÑEZ</t>
  </si>
  <si>
    <t>RONNY LARRY,NUÑEZ, DIAZ</t>
  </si>
  <si>
    <t>CAJITA BLANCA / NEBULIZADOR</t>
  </si>
  <si>
    <t>B200-00062040</t>
  </si>
  <si>
    <t>PAQUETE BLANCO / REPUESTO DE CELULAR</t>
  </si>
  <si>
    <t>B200-00062041</t>
  </si>
  <si>
    <t>PAQUETITO BLANCO / RESINAS</t>
  </si>
  <si>
    <t>B200-00062042</t>
  </si>
  <si>
    <t>VICTOR,ITURREGUI, BONILLA</t>
  </si>
  <si>
    <t>NOLBERTO JONADANCARREÑOSANDOVAL</t>
  </si>
  <si>
    <t>SACOS VACIOS</t>
  </si>
  <si>
    <t>B200-00062043</t>
  </si>
  <si>
    <t>JOSE LUIS,CONDEMARIN, ALVAREZ</t>
  </si>
  <si>
    <t>MIRKA LUCERO,DELGADO, TORO</t>
  </si>
  <si>
    <t>B200-00062044</t>
  </si>
  <si>
    <t>JULIO CESAR,CABRERA, VALLEJOS</t>
  </si>
  <si>
    <t>RICARDO GIAMPIER,TENORIO, BRITO</t>
  </si>
  <si>
    <t>CAJITA NEGRA / GOTAS</t>
  </si>
  <si>
    <t>B200-00062045</t>
  </si>
  <si>
    <t>CARLOS,ROJAS, GONZALES</t>
  </si>
  <si>
    <t>EDUARDVASQUEZLLATAS</t>
  </si>
  <si>
    <t>CAJA BEIG / COMESTIBLE</t>
  </si>
  <si>
    <t>B200-00062046</t>
  </si>
  <si>
    <t>RONY HAIROL,FARFAN, PEÑA</t>
  </si>
  <si>
    <t>PAQUETE BEIG / CORTINA</t>
  </si>
  <si>
    <t>B200-00062047</t>
  </si>
  <si>
    <t>PAQUETITO BLANCO</t>
  </si>
  <si>
    <t>B200-00062048</t>
  </si>
  <si>
    <t>B200-00062049</t>
  </si>
  <si>
    <t>PERCY HUGO,VÁSQUEZ, FERNÁNDEZ</t>
  </si>
  <si>
    <t>B200-00062058</t>
  </si>
  <si>
    <t>SEGUNDO,LLUNCOR, GARCIA</t>
  </si>
  <si>
    <t>MARCIANO,LLUNCOR, TORRES</t>
  </si>
  <si>
    <t>CAJITA/DADO DE METAL Y DULCES</t>
  </si>
  <si>
    <t>B200-00062059</t>
  </si>
  <si>
    <t>PEREZ,ALARCON, IDELSO</t>
  </si>
  <si>
    <t>SAQUITO AMARILLO/COMESTIBLE</t>
  </si>
  <si>
    <t>B200-00062060</t>
  </si>
  <si>
    <t>ANDI YAIR,RISCO, CARRASCO</t>
  </si>
  <si>
    <t>SERAFINVILLALTARAMIREZ</t>
  </si>
  <si>
    <t>PAQTE PLASTIFICADO/DESTORNILLADOR</t>
  </si>
  <si>
    <t>B200-00062061</t>
  </si>
  <si>
    <t>PEDRO,PALACIOS, GARCÍA</t>
  </si>
  <si>
    <t>PEDRO LEONARDOPALACIOSVALLADARES</t>
  </si>
  <si>
    <t>CAJITA CONT. ZAPATOS Y VESTIDO</t>
  </si>
  <si>
    <t>B200-00062063</t>
  </si>
  <si>
    <t>JOSUE FRANKLIN,PECHE, NUNTON</t>
  </si>
  <si>
    <t>ABEL FRANCISCO,MARTINEZ, ISIQUE</t>
  </si>
  <si>
    <t>CAJA CONT. PAN</t>
  </si>
  <si>
    <t>B200-00062064</t>
  </si>
  <si>
    <t>PAQTE DE TELA DE COLORES S/GR 134</t>
  </si>
  <si>
    <t>B200-00062066</t>
  </si>
  <si>
    <t>CAROLINA JEANNETT,BERMEJO, HERRERA</t>
  </si>
  <si>
    <t>JEANETTHERRERADE BERMEJO</t>
  </si>
  <si>
    <t>B200-00062067</t>
  </si>
  <si>
    <t>CAJA MEDIANA/HILOS</t>
  </si>
  <si>
    <t>B200-00062068</t>
  </si>
  <si>
    <t>JUAN CARLOS,AGUIRRE, SOPLAPUCO</t>
  </si>
  <si>
    <t>PEDRO MIGUELANTOPLASENCIA</t>
  </si>
  <si>
    <t>PAQTE AZUL CONT LIBROS</t>
  </si>
  <si>
    <t>B200-00062069</t>
  </si>
  <si>
    <t>YESENIA,CALLE, GONZA</t>
  </si>
  <si>
    <t>GABRIELCASTILLORAMOS</t>
  </si>
  <si>
    <t>CAJITA NEGRA/SECADOR</t>
  </si>
  <si>
    <t>B200-00062070</t>
  </si>
  <si>
    <t>BRESLY IVAN,RODRIGUEZ, VEGA</t>
  </si>
  <si>
    <t>ELMER EDIGXON,NOVOA, VEGA</t>
  </si>
  <si>
    <t>PAQTE NEGRO/VITAMINAS</t>
  </si>
  <si>
    <t>B200-00062071</t>
  </si>
  <si>
    <t>MIGUEL ANGEL,PORRAS, TANDAZO</t>
  </si>
  <si>
    <t>BELGICAPALASNUÑEZ</t>
  </si>
  <si>
    <t>B200-00062072</t>
  </si>
  <si>
    <t>MARÍA DE LOS ANGELES,GONZÁLEZ, BARBOZA</t>
  </si>
  <si>
    <t>SAMIRCHIRINOSSAAVEDRA</t>
  </si>
  <si>
    <t>MALETA PLASTIFICADA/SET DE MALETITAS</t>
  </si>
  <si>
    <t>B200-00062073</t>
  </si>
  <si>
    <t>DANIEL,MONTENEGRO, ORDÓÑEZ</t>
  </si>
  <si>
    <t>DANIELMONTENEGROCHORE</t>
  </si>
  <si>
    <t>PAQTE PLANO/CUADERNO</t>
  </si>
  <si>
    <t>B200-00062074</t>
  </si>
  <si>
    <t>JUAN MAGNO,FONSECA, JULON</t>
  </si>
  <si>
    <t>MANUEL RICARDOHOYOSCORONEL</t>
  </si>
  <si>
    <t>B200-00062075</t>
  </si>
  <si>
    <t>ROGER NATIVIDAD,OLIVERA, ALEJANDRIA</t>
  </si>
  <si>
    <t>LUIS ALBERTOJUAREZCORDOVA</t>
  </si>
  <si>
    <t>CAJA EN SAQUITO ROJO/ROPA Y CHOCOLATE</t>
  </si>
  <si>
    <t>B200-00062076</t>
  </si>
  <si>
    <t>MIREYA MELINACARREÑOREYES</t>
  </si>
  <si>
    <t>B200-00062077</t>
  </si>
  <si>
    <t>BLANCA PATRICIA,PEREZ, VASQUEZ</t>
  </si>
  <si>
    <t>SANDRA STEFFI,BRAVO, TAUMA</t>
  </si>
  <si>
    <t>BOLSA NEGRA/ROPA</t>
  </si>
  <si>
    <t>B200-00062078</t>
  </si>
  <si>
    <t>GENARO JUAN MANUEL,LLONTOP, LORA</t>
  </si>
  <si>
    <t>DANIELVALERAARRUNATEGUI</t>
  </si>
  <si>
    <t>PAQTE MANILA/DOC.</t>
  </si>
  <si>
    <t>B200-00062079</t>
  </si>
  <si>
    <t>JEFFERSON,DURAN, QUEVEDO</t>
  </si>
  <si>
    <t>GRISBETH,PUENTE, CHINCHILLA</t>
  </si>
  <si>
    <t>PAQTE AMARILLO/GOLOSINAS</t>
  </si>
  <si>
    <t>B200-00062080</t>
  </si>
  <si>
    <t>WALTER GILBERTO,LOPEZ, GARCIA</t>
  </si>
  <si>
    <t>FERNANDO,PEÑA, MONDRAGON</t>
  </si>
  <si>
    <t>PQTITO BLANCO/PERFUME</t>
  </si>
  <si>
    <t>B200-00062081</t>
  </si>
  <si>
    <t>REBECA,QUISPE, CARHUAPOLMA</t>
  </si>
  <si>
    <t>ELMERCARRASCOREYES</t>
  </si>
  <si>
    <t>CAJA CONT. LICUADORA WHITELINE</t>
  </si>
  <si>
    <t>B200-00062082</t>
  </si>
  <si>
    <t>DIEGO DELFIN,FERIA, JIMENEZ</t>
  </si>
  <si>
    <t>SOBRE MANILA/ESPUELAS PARA GALLO</t>
  </si>
  <si>
    <t>B200-00062083</t>
  </si>
  <si>
    <t>LUISPISCOYASILVA</t>
  </si>
  <si>
    <t>CLAUDIA ALHELIPALACIOSALVARADO</t>
  </si>
  <si>
    <t>PAQTE BLANCO/PAPEL</t>
  </si>
  <si>
    <t>B200-00062084</t>
  </si>
  <si>
    <t>B200-00062085</t>
  </si>
  <si>
    <t>EDUIMUNÑOZTORRES</t>
  </si>
  <si>
    <t>B200-00062086</t>
  </si>
  <si>
    <t>VICTOR HUGO,ORDOÑEZ, VIDAURRE</t>
  </si>
  <si>
    <t>SEGUNDOVIDAURREAGUILAR</t>
  </si>
  <si>
    <t>PAQTE CIRCULAR VERDE /FAJAS</t>
  </si>
  <si>
    <t>B200-00062087</t>
  </si>
  <si>
    <t>DORIS DEL PILAR,PANDURO, CASTRO</t>
  </si>
  <si>
    <t>JHONSEVILLANOZAVALA</t>
  </si>
  <si>
    <t>CAJITA BEIGE CONT. MEDCINA</t>
  </si>
  <si>
    <t>B200-00062088</t>
  </si>
  <si>
    <t>CAJA PLANA LIVIANA/GUANTES QUIRURGICOS</t>
  </si>
  <si>
    <t>B200-00062089</t>
  </si>
  <si>
    <t>EDWAR ALBERTO,SAAVEDRA, SAAVEDRA</t>
  </si>
  <si>
    <t>EVELYN MARGARITA,VILLAVICENCIO, MOGOLLÓN</t>
  </si>
  <si>
    <t>CAJITA CELESTE/PASTILLAS</t>
  </si>
  <si>
    <t>B200-00062090</t>
  </si>
  <si>
    <t>RAUL,PINGO, BAYONA</t>
  </si>
  <si>
    <t>PAQTE NEGRO/MUESTRA DE RETE</t>
  </si>
  <si>
    <t>B200-00062091</t>
  </si>
  <si>
    <t>RAMIREZ,QUIROZ, HENRY</t>
  </si>
  <si>
    <t>OSCAR GUILLERMO,CASTILLO, RUIZ</t>
  </si>
  <si>
    <t>CORCHITO BLANCO/SEMEN</t>
  </si>
  <si>
    <t>B200-00062092</t>
  </si>
  <si>
    <t>MAGALI,CHAVARRI, CADENILLAS</t>
  </si>
  <si>
    <t>MARIELAVILCHEZOBANDO</t>
  </si>
  <si>
    <t>CAJITA NEGRA/PROD. BELLEZA</t>
  </si>
  <si>
    <t>B200-00062093</t>
  </si>
  <si>
    <t>MARTÍN,REYES, VALDIVIEZO</t>
  </si>
  <si>
    <t>MARIETTAGARCIAARRASCUE</t>
  </si>
  <si>
    <t>CAJA NESTLE CONT. ROPA</t>
  </si>
  <si>
    <t>B200-00062094</t>
  </si>
  <si>
    <t>JAIR WILSON,GIL, VASQUEZ</t>
  </si>
  <si>
    <t>RUTH,GUEVARA, DELGADO</t>
  </si>
  <si>
    <t>SACO AMARILLO/SABANAS</t>
  </si>
  <si>
    <t>B200-00062095</t>
  </si>
  <si>
    <t>JEAN PIERE,DIOSES, SANDOVAL</t>
  </si>
  <si>
    <t>B200-00062096</t>
  </si>
  <si>
    <t>FABIOLA,PASTOR, ITURREGUI</t>
  </si>
  <si>
    <t>YRIS PILARPEÑAARIA</t>
  </si>
  <si>
    <t>PAQTE MEDIANO NEGRO/UNIFORMES</t>
  </si>
  <si>
    <t>B200-00062097</t>
  </si>
  <si>
    <t>MARIA ELIZABETH,VALLADARES, VIVAS</t>
  </si>
  <si>
    <t>WILLYNATALIOPULACHE</t>
  </si>
  <si>
    <t>PAQTE ROJO/ROPA</t>
  </si>
  <si>
    <t>B200-00062098</t>
  </si>
  <si>
    <t>LITSAY YERMETDIASVARGAS</t>
  </si>
  <si>
    <t>B200-00062099</t>
  </si>
  <si>
    <t>CARMEN,LINARES, REQUEJO</t>
  </si>
  <si>
    <t>DELIA,REQUEJO, LOZADA</t>
  </si>
  <si>
    <t>CAJA AMARILLA/ZAPATILLAS</t>
  </si>
  <si>
    <t>B200-00062100</t>
  </si>
  <si>
    <t>AYDEE,HERRERA, BENAVIDES</t>
  </si>
  <si>
    <t>FELICITABENAVIDESSAUCEDO</t>
  </si>
  <si>
    <t>PAQTITO PLASTIFICADO/PANTALON</t>
  </si>
  <si>
    <t>B200-00062101</t>
  </si>
  <si>
    <t>NORI,OLIVERA, CULQUI</t>
  </si>
  <si>
    <t>WALTERHEREDIACABRERA</t>
  </si>
  <si>
    <t>B200-00062102</t>
  </si>
  <si>
    <t>VICENTE,TORBISCO, MEJIA</t>
  </si>
  <si>
    <t>IRENEBOCANEGRAHUAMAN</t>
  </si>
  <si>
    <t>SAQUETA ROJA EMB/ CHOCLO</t>
  </si>
  <si>
    <t>B200-00062103</t>
  </si>
  <si>
    <t>OMAR SAUL,YAIPEN, CUMPA</t>
  </si>
  <si>
    <t>PAULA ENRIQUETA,NAVARRO, SILUPU</t>
  </si>
  <si>
    <t>B200-00062104</t>
  </si>
  <si>
    <t>CARLA KEYLI,ALZAMORA, PEREZ</t>
  </si>
  <si>
    <t>YANELLY ZARAI,MARCHAN, FLORES</t>
  </si>
  <si>
    <t>CAJA BLANCA/ ROPA</t>
  </si>
  <si>
    <t>B200-00062105</t>
  </si>
  <si>
    <t>ERMITANIO,PORTOCARRERO, JIMENEZ</t>
  </si>
  <si>
    <t>B200-00062106</t>
  </si>
  <si>
    <t>CARLOS,QUIÑONES, PERALTA</t>
  </si>
  <si>
    <t>SARAI MILAGROS,QUEVEDO, FLORES</t>
  </si>
  <si>
    <t>PQTE PLAST/ PELUCHES</t>
  </si>
  <si>
    <t>B200-00062107</t>
  </si>
  <si>
    <t>EDUARDO,RUFASTO, VASQUEZ</t>
  </si>
  <si>
    <t>MILI TATIANANOECARRANZA</t>
  </si>
  <si>
    <t>CAJA BALNCA/ FRUTAS</t>
  </si>
  <si>
    <t>B200-00062108</t>
  </si>
  <si>
    <t>STARSKY ARNOLD,NUÑEZ, QUESQUEN</t>
  </si>
  <si>
    <t>ARNOLD GUSTAVO,GAONA, GARCIA</t>
  </si>
  <si>
    <t>PQTE PLAST/ TUBO</t>
  </si>
  <si>
    <t>B200-00062109</t>
  </si>
  <si>
    <t>MANUEL,VERASTE, PIÑIN</t>
  </si>
  <si>
    <t>DELSAR,BRITO, BAIQUE</t>
  </si>
  <si>
    <t>BOLSA DE PAPEL BEIGE/CREMAS</t>
  </si>
  <si>
    <t>B200-00062110</t>
  </si>
  <si>
    <t>KARINA,FLORES, OBLITAS</t>
  </si>
  <si>
    <t>MARIA ESTHER,BRAVO, SALAS</t>
  </si>
  <si>
    <t>CJA BEIGE/ DULÑCES</t>
  </si>
  <si>
    <t>B200-00062111</t>
  </si>
  <si>
    <t>VICTOR MIGUEL,ESPICHE, BIFFI</t>
  </si>
  <si>
    <t>ORLANDOHUAMANVELA</t>
  </si>
  <si>
    <t>CJA BEIGE/ FLORERO</t>
  </si>
  <si>
    <t>B200-00062112</t>
  </si>
  <si>
    <t>OLINDA YHOVANA,INGA, BOBADILLA</t>
  </si>
  <si>
    <t>LIZETT JESUS,CARMEN, TUESTA</t>
  </si>
  <si>
    <t>COLER AZUL/ MEDICICAMENTO</t>
  </si>
  <si>
    <t>B200-00062113</t>
  </si>
  <si>
    <t>CJA NEGRA / AUDIFONOS</t>
  </si>
  <si>
    <t>B200-00062114</t>
  </si>
  <si>
    <t>GONZALO ANDRES,CARDOZA, SOSA</t>
  </si>
  <si>
    <t>CJA NEGRA/ AUDIFONOS</t>
  </si>
  <si>
    <t>B200-00062115</t>
  </si>
  <si>
    <t>GUSTAVO,UGAZ, DIAZ</t>
  </si>
  <si>
    <t>HERNANMORALESMONDOÑEDO</t>
  </si>
  <si>
    <t>CJA BEIGE/ REVISTAS</t>
  </si>
  <si>
    <t>B200-00062116</t>
  </si>
  <si>
    <t>MARIA ELENA,CHAFLOQUE, DE FARRO</t>
  </si>
  <si>
    <t>B200-00062117</t>
  </si>
  <si>
    <t>ARTURO,SANTISTEBAN, SANTISTEBAN</t>
  </si>
  <si>
    <t>FLOR ELIZABETH,FALLA, DAVILA</t>
  </si>
  <si>
    <t>B200-00062118</t>
  </si>
  <si>
    <t>JULIO GIOVANNY,GERVASI, NAVARRO</t>
  </si>
  <si>
    <t>MIGUELARANCIBIAOLIDEN</t>
  </si>
  <si>
    <t>PQTE AMARILLO/ ROPA</t>
  </si>
  <si>
    <t>B200-00062119</t>
  </si>
  <si>
    <t>PQTE DE CARTON/ PLACHA DE PORCELANATO</t>
  </si>
  <si>
    <t>B200-00062120</t>
  </si>
  <si>
    <t>YENNY ELOIZA,VILLALTA, AVILA</t>
  </si>
  <si>
    <t>MARIARAMOSORTIZ</t>
  </si>
  <si>
    <t>CJA BEIGE/ JABON Y JABONERAS</t>
  </si>
  <si>
    <t>B200-00062121</t>
  </si>
  <si>
    <t>JAVIER SMITH,FERNANDEZ, TIMOTEO</t>
  </si>
  <si>
    <t>JOSUE DAVID,CHUNGA, FLORES</t>
  </si>
  <si>
    <t>CJA VERDE/ FUENTE</t>
  </si>
  <si>
    <t>B200-00062122</t>
  </si>
  <si>
    <t>LUIS FERNANDO,GONZALES, VILLEGAS</t>
  </si>
  <si>
    <t>EVERGONZALESVILLEGAS</t>
  </si>
  <si>
    <t>CJAS/ DULCES</t>
  </si>
  <si>
    <t>B200-00062123</t>
  </si>
  <si>
    <t>BERNALDO JOSUE,AGUIRRE, OLIVERA</t>
  </si>
  <si>
    <t>LUISASOLORZANOGUERRERO</t>
  </si>
  <si>
    <t>CJA BEIGE/MATERIALES DE LBRERIA</t>
  </si>
  <si>
    <t>B200-00062124</t>
  </si>
  <si>
    <t>JUANA LUISA,SANTA CRUZ, GUIVAR</t>
  </si>
  <si>
    <t>VICTOR DANIELMUCCHINGRAMIREZ</t>
  </si>
  <si>
    <t>PQTE MANILA/ PEGA PEGA</t>
  </si>
  <si>
    <t>B200-00062125</t>
  </si>
  <si>
    <t>CARLOSOLIVERALOPEZ</t>
  </si>
  <si>
    <t>CJITA BLANCA+BLANCO/ PARLANTE</t>
  </si>
  <si>
    <t>B200-00062126</t>
  </si>
  <si>
    <t>ANER DAVID,JARA, GAMONAL</t>
  </si>
  <si>
    <t>ROEL,JULCA, ALBERCA</t>
  </si>
  <si>
    <t>B200-00062127</t>
  </si>
  <si>
    <t>ANDERSON,PELTROCHE, CHUQUIPOMA</t>
  </si>
  <si>
    <t>SEGUNDOJIMNEZVILELA</t>
  </si>
  <si>
    <t>PQTE AMARILLO+NEGRO/ CAMIZAS</t>
  </si>
  <si>
    <t>B200-00062128</t>
  </si>
  <si>
    <t>CARMEN,MALCA, GUZMAN</t>
  </si>
  <si>
    <t>B200-00062129</t>
  </si>
  <si>
    <t>B200-00062130</t>
  </si>
  <si>
    <t>HERLINDA,AGUILAR, RODRIGUEZ</t>
  </si>
  <si>
    <t>B200-00062131</t>
  </si>
  <si>
    <t>MARIA ELENA,CASTAÑEDA, CAMPOS</t>
  </si>
  <si>
    <t>B200-00062132</t>
  </si>
  <si>
    <t>B200-00062133</t>
  </si>
  <si>
    <t>ROXANA,PISFIL, RELUZ</t>
  </si>
  <si>
    <t>11:07PM</t>
  </si>
  <si>
    <t>EXCESO TV BAJO RESPONSABILIDAD DEL PAAJERO</t>
  </si>
  <si>
    <t>B200-00062146</t>
  </si>
  <si>
    <t>MARITZA DEL PILAR,CHERO, GUERRERO</t>
  </si>
  <si>
    <t>B200-00062147</t>
  </si>
  <si>
    <t>B200-00062148</t>
  </si>
  <si>
    <t>MARIA ROSA,YATAS, HOYOS</t>
  </si>
  <si>
    <t>06:03AM</t>
  </si>
  <si>
    <t>B200-00062149</t>
  </si>
  <si>
    <t>CINTHIA,CORNEJO, JURUPE</t>
  </si>
  <si>
    <t>06:04AM</t>
  </si>
  <si>
    <t>B200-00062150</t>
  </si>
  <si>
    <t>FELIPE,VIVAR, CAMPOS</t>
  </si>
  <si>
    <t>B200-00062151</t>
  </si>
  <si>
    <t>ENRIQUE,HUAMAN, BARRIOS</t>
  </si>
  <si>
    <t>B200-00062152</t>
  </si>
  <si>
    <t>SANTA,RINZA, HUAMAN</t>
  </si>
  <si>
    <t>B200-00062153</t>
  </si>
  <si>
    <t>RUBEN,LAVALLE, CANALES</t>
  </si>
  <si>
    <t>SARITA JAQUELINE,ZAPATA, AGURTO</t>
  </si>
  <si>
    <t>CAJA CONT. JUGUTES</t>
  </si>
  <si>
    <t>B200-00062154</t>
  </si>
  <si>
    <t>FRANCK,CHUQUIZUTA, SOPLIN</t>
  </si>
  <si>
    <t>B200-00062155</t>
  </si>
  <si>
    <t>MILTHON,VALLEJOS, YARANGO</t>
  </si>
  <si>
    <t>B200-00062156</t>
  </si>
  <si>
    <t>B200-00062157</t>
  </si>
  <si>
    <t>B200-00062158</t>
  </si>
  <si>
    <t>MANUEL,CASTILLO, RODRIGUEZ</t>
  </si>
  <si>
    <t>SOBRE BALNCO/DOC.</t>
  </si>
  <si>
    <t>B200-00062159</t>
  </si>
  <si>
    <t>ALFREDO DAGOBERTO,TORRES, CORNEJO</t>
  </si>
  <si>
    <t>XXX</t>
  </si>
  <si>
    <t>B200-00062160</t>
  </si>
  <si>
    <t>DUBERLY SANTOS,ALBERCA, GUEVARA</t>
  </si>
  <si>
    <t>B200-00062161</t>
  </si>
  <si>
    <t>ASUNCIONA,MONTEZA, ESTRELLA</t>
  </si>
  <si>
    <t>B200-00062162</t>
  </si>
  <si>
    <t>ROSMERY YAKELY,VALDERA, BERNAL</t>
  </si>
  <si>
    <t>EDER DAVID,VALDERA, BERNAL</t>
  </si>
  <si>
    <t>PAQUET BLANCO MEDIANO/ROPA</t>
  </si>
  <si>
    <t>B200-00062163</t>
  </si>
  <si>
    <t>PEDRO,VILCHEZ, SERNA</t>
  </si>
  <si>
    <t>JOSE VICENTEOLIVOSCHUQUI</t>
  </si>
  <si>
    <t>BOLSA VERDE/ROPA</t>
  </si>
  <si>
    <t>B200-00062164</t>
  </si>
  <si>
    <t>FERNANDO,RIVERA, SILVA</t>
  </si>
  <si>
    <t>FLORMIRASILVABAUTISTA</t>
  </si>
  <si>
    <t>TAPER GRANDE ROJO CON AZUL/VERDURAS</t>
  </si>
  <si>
    <t>B200-00062165</t>
  </si>
  <si>
    <t>MARILU,CUEVA, NUNURA</t>
  </si>
  <si>
    <t>CARLOS DANIEL,SANDOVAL, CUEVA</t>
  </si>
  <si>
    <t>BOLSITA BLANCA/POLOS</t>
  </si>
  <si>
    <t>B200-00062166</t>
  </si>
  <si>
    <t>MARIA FEMINA,LLUEN, MIÑOPE</t>
  </si>
  <si>
    <t>VICTOR MANUEL,LLUEN, MIÑOPE</t>
  </si>
  <si>
    <t>CAJA AYUDIN/GALLETAS</t>
  </si>
  <si>
    <t>B200-00062167</t>
  </si>
  <si>
    <t>ROSA MARIA DEL PILAR,MEJIA, JIMENEZ</t>
  </si>
  <si>
    <t>HARRY RAY,MONTALVO, PEÑA</t>
  </si>
  <si>
    <t>B200-00062168</t>
  </si>
  <si>
    <t>GLORIA ESPERANZA,PASAPERA, CARRASCO</t>
  </si>
  <si>
    <t>JOSE LUISAREVALOPASAPERA</t>
  </si>
  <si>
    <t>B200-00062169</t>
  </si>
  <si>
    <t>DENIS EDUARDO,CHAFLOQUE, FARFAN</t>
  </si>
  <si>
    <t>MARCO ANTONIOLEJABOCHIRA</t>
  </si>
  <si>
    <t>PAQTE NEGRO/REBOBINADOS</t>
  </si>
  <si>
    <t>B200-00062170</t>
  </si>
  <si>
    <t>RICARDOTALLEDOQUINDE</t>
  </si>
  <si>
    <t>PAQTITO NEGRO/RELOJ</t>
  </si>
  <si>
    <t>B200-00062171</t>
  </si>
  <si>
    <t>ERICKA MAGGILLIZ,CAMPOS, ALEMAN</t>
  </si>
  <si>
    <t>ROSAALEMANMOGOLLON</t>
  </si>
  <si>
    <t>CORCHO BLANCO VACIO</t>
  </si>
  <si>
    <t>B200-00062172</t>
  </si>
  <si>
    <t>HIDELSOPEREZTELLO</t>
  </si>
  <si>
    <t>B200-00062173</t>
  </si>
  <si>
    <t>CARMEN ROSA,RAMIREZ, ALTAMIRANO</t>
  </si>
  <si>
    <t>ROMELIO EDUARDO,RAMIREZ, VASQUEZ</t>
  </si>
  <si>
    <t>CORCHITO BLANCO/PLAQUETAS</t>
  </si>
  <si>
    <t>B200-00062174</t>
  </si>
  <si>
    <t>B200-00062175</t>
  </si>
  <si>
    <t>HEIDY KAREN,IZASIGA, PATIÑO</t>
  </si>
  <si>
    <t>RAULRETOOJEDA</t>
  </si>
  <si>
    <t>CAJITA BLANCA/PASTILAS</t>
  </si>
  <si>
    <t>B200-00062176</t>
  </si>
  <si>
    <t>YORDI,ACOSTA, BUSTAMANTE</t>
  </si>
  <si>
    <t>KAREN DANITZA,RODRIGUEZ, ROMAN</t>
  </si>
  <si>
    <t>PAQTE DE CARTON/LAPTOP USADA</t>
  </si>
  <si>
    <t>B200-00062177</t>
  </si>
  <si>
    <t>HUGO ALEJANDRO,VALDIVIEZO, UCEDA</t>
  </si>
  <si>
    <t>B200-00062178</t>
  </si>
  <si>
    <t>MARITA,JIMENEZ, LABAN</t>
  </si>
  <si>
    <t>MERY,ROJAS, TUESTA</t>
  </si>
  <si>
    <t>CAJITA BEIGE//BISUTERIA</t>
  </si>
  <si>
    <t>B200-00062179</t>
  </si>
  <si>
    <t>LESLIE ALEXANDRA,INOACH, CIEZA</t>
  </si>
  <si>
    <t>MARIA DIALENE,CORONEL, HURTADO</t>
  </si>
  <si>
    <t>CAJITA BLANCA/MEDICINA</t>
  </si>
  <si>
    <t>B200-00062180</t>
  </si>
  <si>
    <t>PASCUALA,MARCHAN, LANDAVERI</t>
  </si>
  <si>
    <t>CAJA BEIGE/ROPA</t>
  </si>
  <si>
    <t>B200-00062181</t>
  </si>
  <si>
    <t>WALTER,RAMIREZ, LACHOS</t>
  </si>
  <si>
    <t>GRIMALDO,CARHUAPOMA, GARCIA</t>
  </si>
  <si>
    <t>PAQTE NEGRO /POLOS</t>
  </si>
  <si>
    <t>B200-00062182</t>
  </si>
  <si>
    <t>LILI,TORRES, VALLEJOS</t>
  </si>
  <si>
    <t>WENZELIPANAQUETORRES</t>
  </si>
  <si>
    <t>CAJA CONT. PLATANOS PARA FREIR</t>
  </si>
  <si>
    <t>B200-00062183</t>
  </si>
  <si>
    <t>MARIA,DIAZ, TINGAL</t>
  </si>
  <si>
    <t>ANALI,DIAZ, TINGAL</t>
  </si>
  <si>
    <t>CAJITA PLASTIFICADA/CUY FRITO</t>
  </si>
  <si>
    <t>B200-00062184</t>
  </si>
  <si>
    <t>JUAN,HERNANDEZ, MENDOZA</t>
  </si>
  <si>
    <t>B200-00062185</t>
  </si>
  <si>
    <t>ALEJANDRO ELIAS,VELAZCO, RIOS</t>
  </si>
  <si>
    <t>MARIANELLA VICTORIA,VELAZCO, RIOS</t>
  </si>
  <si>
    <t>PAQTE BLANCO/CAFE</t>
  </si>
  <si>
    <t>B200-00062186</t>
  </si>
  <si>
    <t>CYNTHIA DIALENY,RAMOS, MUNDACA</t>
  </si>
  <si>
    <t>FERNANDO,ZAPATA, CASTRO</t>
  </si>
  <si>
    <t>CAJA /PROD. NATURAL</t>
  </si>
  <si>
    <t>B200-00062187</t>
  </si>
  <si>
    <t>JENNY,MIÑOPE, CRUZ</t>
  </si>
  <si>
    <t>PAQTE NEGRO S/BV7731</t>
  </si>
  <si>
    <t>B200-00062188</t>
  </si>
  <si>
    <t>PAQTE NEGRO S/BV 4136</t>
  </si>
  <si>
    <t>B200-00062189</t>
  </si>
  <si>
    <t>JORGE ENRIQUE,LEON, SALAZAR</t>
  </si>
  <si>
    <t>JESUS DAVIDRAMOSMACALUPU</t>
  </si>
  <si>
    <t>PAQTE PLASTIFICADO/REPUESTO</t>
  </si>
  <si>
    <t>B200-00062190</t>
  </si>
  <si>
    <t>JOSEMARIA,SANTISTEBAN, CORDOVA</t>
  </si>
  <si>
    <t>YOLVI FRANCISCOCHAPOÑANPEREZ</t>
  </si>
  <si>
    <t>CAJITA BLANCA/FOQUITOS</t>
  </si>
  <si>
    <t>B200-00062191</t>
  </si>
  <si>
    <t>JOSE,PALOMINO, CABANILLAS</t>
  </si>
  <si>
    <t>CESARS ALFREDO,GUERRERO, FACUNDO</t>
  </si>
  <si>
    <t>PAQTES BEIGE/REPUESTOS</t>
  </si>
  <si>
    <t>B200-00062192</t>
  </si>
  <si>
    <t>KATHERINE,COBEÑAS, DIAZ</t>
  </si>
  <si>
    <t>HENRRYGUERREROCHAVEZ</t>
  </si>
  <si>
    <t>SOBRE MANILA.</t>
  </si>
  <si>
    <t>B200-00062193</t>
  </si>
  <si>
    <t>ROLANDO,CHAPILLIQUEN, PALACIOS</t>
  </si>
  <si>
    <t>CAJITA CELESTE PLASTIFICADA/NO SABE</t>
  </si>
  <si>
    <t>B200-00062194</t>
  </si>
  <si>
    <t>JHON PAUL,MUÑOZ, CALDERON</t>
  </si>
  <si>
    <t>MIRTHA MIRIAM,NUÑEZ, CHAVEZ</t>
  </si>
  <si>
    <t>CORCHO BLANCO/VACUNAS</t>
  </si>
  <si>
    <t>B200-00062195</t>
  </si>
  <si>
    <t>JOEL,MERINO, PEÑA</t>
  </si>
  <si>
    <t>CECILIAPUSMAGUERRERO</t>
  </si>
  <si>
    <t>PAQTITO BLANCO/RADIO USADO PEQUEÑO</t>
  </si>
  <si>
    <t>B200-00062196</t>
  </si>
  <si>
    <t>JOAOORTIZTIMOTEO</t>
  </si>
  <si>
    <t>SOBRECITO MANILA/TARJETAS</t>
  </si>
  <si>
    <t>B200-00062197</t>
  </si>
  <si>
    <t>JESUS MARIAGOMEZCOVEÑAS</t>
  </si>
  <si>
    <t>B200-00062198</t>
  </si>
  <si>
    <t>RIOLANDA,GONZALES, DE GONZALES</t>
  </si>
  <si>
    <t>B200-00062199</t>
  </si>
  <si>
    <t>MABEL,SOLIS, SERQUEN</t>
  </si>
  <si>
    <t>JUAN ALBERTOHUANCASRIOFRIO</t>
  </si>
  <si>
    <t>B200-00062200</t>
  </si>
  <si>
    <t>VIOLETA,SAAVEDRA, FLORES</t>
  </si>
  <si>
    <t>RUBENLLATASSAAVEDRA</t>
  </si>
  <si>
    <t>CAJITA NEGRA/ZAPATOS</t>
  </si>
  <si>
    <t>B200-00062201</t>
  </si>
  <si>
    <t>MARLENI,CARRION, LARREATEGUI</t>
  </si>
  <si>
    <t>FREDESLINDA,CHANTA, CARRASCO</t>
  </si>
  <si>
    <t>CAJITA VERDE/ZAPATOS Y CARGADOR</t>
  </si>
  <si>
    <t>B200-00062202</t>
  </si>
  <si>
    <t>ROSALIA,CARUAJULCA, MUÑOZ</t>
  </si>
  <si>
    <t>B200-00062203</t>
  </si>
  <si>
    <t>HAYDEE,GOMEZ, MORE</t>
  </si>
  <si>
    <t>CJITA CELESTE+BLANCO/ MEDICINA</t>
  </si>
  <si>
    <t>B200-00062205</t>
  </si>
  <si>
    <t>MARIA FERNANDA DEL ROSARIO,PORTOCARRERO, OLANO</t>
  </si>
  <si>
    <t>JOHANNY,OLANO, MUÑOZ</t>
  </si>
  <si>
    <t>SOBRE MANILA/ LIBRO+COLONIA</t>
  </si>
  <si>
    <t>B200-00062206</t>
  </si>
  <si>
    <t>LUISA,PAJARES, BAZAN</t>
  </si>
  <si>
    <t>ANULACION CAMBIO BOLETO A FACTURA</t>
  </si>
  <si>
    <t>B200-00062207</t>
  </si>
  <si>
    <t>SOBRECITO MANILA/ MEDICINA</t>
  </si>
  <si>
    <t>B200-00062208</t>
  </si>
  <si>
    <t>CJA BEIGE/ DULCES</t>
  </si>
  <si>
    <t>B200-00062209</t>
  </si>
  <si>
    <t>JORGE,PEREZ, TAPIA</t>
  </si>
  <si>
    <t>JUAN LUISCALDERONVIELLA</t>
  </si>
  <si>
    <t>CJA BEIGE EMB/ LECHE Y TORTA</t>
  </si>
  <si>
    <t>B200-00062210</t>
  </si>
  <si>
    <t>LUCELY DANIELA,RAMOS, DAVILA</t>
  </si>
  <si>
    <t>CARLOS GIANFRANCO,VERTIZ, ABAD</t>
  </si>
  <si>
    <t>CJA BEIGE PLANA/ COMESTICOS</t>
  </si>
  <si>
    <t>B200-00062211</t>
  </si>
  <si>
    <t>ANA JULIA,MANAY, ESTRELLA</t>
  </si>
  <si>
    <t>B200-00062212</t>
  </si>
  <si>
    <t>WILSON,ESPINOZA, VIERA</t>
  </si>
  <si>
    <t>SOBRECITO MANILA/ PLACA</t>
  </si>
  <si>
    <t>B200-00062213</t>
  </si>
  <si>
    <t>KARLA ELENA,CASTRO, VARGAS</t>
  </si>
  <si>
    <t>MANUEL ENRIQUE,MORI, FERNANDEZ</t>
  </si>
  <si>
    <t>PQTE BOLSA BLANCA/ ART. PERSONALES</t>
  </si>
  <si>
    <t>B200-00062214</t>
  </si>
  <si>
    <t>YUMAXY,BURGO, CASTRO</t>
  </si>
  <si>
    <t>B200-00062215</t>
  </si>
  <si>
    <t>YENNY DEL ROSARIO,ENEQUE, CHANAME</t>
  </si>
  <si>
    <t>MARCOAREVALONAVARRO</t>
  </si>
  <si>
    <t>CJA BEIGE EMB/ CAJAS</t>
  </si>
  <si>
    <t>B200-00062216</t>
  </si>
  <si>
    <t>EDY,CORNEJO, CENTURION</t>
  </si>
  <si>
    <t>MARCOS,VASQUEZ, DIAZ</t>
  </si>
  <si>
    <t>CJA BEIGE/ TERNO</t>
  </si>
  <si>
    <t>B200-00062217</t>
  </si>
  <si>
    <t>SAMIR,GONZALES, COTRINA</t>
  </si>
  <si>
    <t>JUAN MIGUEL,ARAGON, CRUZ</t>
  </si>
  <si>
    <t>PQTE MANILA EMB/ RELOJ</t>
  </si>
  <si>
    <t>B200-00062218</t>
  </si>
  <si>
    <t>KEYLI,CHANTA, PEÑA</t>
  </si>
  <si>
    <t>LUZVEIDA,CAUCHA, SAUCEDO</t>
  </si>
  <si>
    <t>SAQUITO BLANCO/ ROPA+LECHE</t>
  </si>
  <si>
    <t>B200-00062219</t>
  </si>
  <si>
    <t>LUIS,VARGAS, SOLANO</t>
  </si>
  <si>
    <t>CRISTHIAN ALFONSOVARGASMARCHENA</t>
  </si>
  <si>
    <t>CAJA BLANCA PLANA/ LAPTOP NUEVA SF02-795</t>
  </si>
  <si>
    <t>B200-00062220</t>
  </si>
  <si>
    <t>HORTELIA,HUAMAN, TOCTO</t>
  </si>
  <si>
    <t>ESGARDONINAMAQUEALVARADO</t>
  </si>
  <si>
    <t>PQTE BLACO/ PROD DE BELLEZA</t>
  </si>
  <si>
    <t>B200-00062221</t>
  </si>
  <si>
    <t>DILSER,VASQUEZ, HUAMAN</t>
  </si>
  <si>
    <t>B200-00062222</t>
  </si>
  <si>
    <t>LESLY,COTRINA, TERRONES</t>
  </si>
  <si>
    <t>DAVIDTERRONESROMERO</t>
  </si>
  <si>
    <t>CJABEIGE/ QUESO</t>
  </si>
  <si>
    <t>B200-00062223</t>
  </si>
  <si>
    <t>PQTITO NEGRO/ UTILES DE ASEO</t>
  </si>
  <si>
    <t>B200-00062224</t>
  </si>
  <si>
    <t>ESTEFANNY KIARA,VASQUEZ, CIEZA</t>
  </si>
  <si>
    <t>JOEL,VASQUEZ, ASENJO</t>
  </si>
  <si>
    <t>SOBRE MANILA/ DIC</t>
  </si>
  <si>
    <t>B200-00062225</t>
  </si>
  <si>
    <t>DICK,MORALES, BAY</t>
  </si>
  <si>
    <t>SOBRE MANLA/ MEDICINA</t>
  </si>
  <si>
    <t>B200-00062226</t>
  </si>
  <si>
    <t>WILMER,CAMACHO, PINTADO</t>
  </si>
  <si>
    <t>CJA EMB/ VITAMINA</t>
  </si>
  <si>
    <t>B200-00062227</t>
  </si>
  <si>
    <t>MILAGROS VASQUEZ REYES/EL,X, X</t>
  </si>
  <si>
    <t>B200-00062228</t>
  </si>
  <si>
    <t>JORGE LUIS,SANTISTEBAN, PATAZCA</t>
  </si>
  <si>
    <t>CJA BEIUGE/PROD DE BB</t>
  </si>
  <si>
    <t>B200-00062229</t>
  </si>
  <si>
    <t>LUIS ANGELSAAVEDRAMERINO</t>
  </si>
  <si>
    <t>CJA BEIGE/ MEDCINA ¿NATURAL</t>
  </si>
  <si>
    <t>B200-00062230</t>
  </si>
  <si>
    <t>JOSE,GARBOZA, NEYRA</t>
  </si>
  <si>
    <t>ORLANDOPICONIGLESIAS</t>
  </si>
  <si>
    <t>PQTITOI BEIGE/ ETIQUETA</t>
  </si>
  <si>
    <t>B200-00062231</t>
  </si>
  <si>
    <t>LUZ,CULQUICONDOR, SAN MARTIN</t>
  </si>
  <si>
    <t>CJA BEIGE EM,B/ ROPA</t>
  </si>
  <si>
    <t>B200-00062232</t>
  </si>
  <si>
    <t>JUAN,YOVERA, CHAPOÑAN</t>
  </si>
  <si>
    <t>JUAN PABLO,PECHE, BANCES</t>
  </si>
  <si>
    <t>SOBRE MANILA EMB*/ REPÚESTO</t>
  </si>
  <si>
    <t>B200-00062233</t>
  </si>
  <si>
    <t>WENDY PRICILA,PINTADO, CAMACHO</t>
  </si>
  <si>
    <t>MONICALOYAGACAMACHO</t>
  </si>
  <si>
    <t>PQTE BLANCO/INTERRUPTORES</t>
  </si>
  <si>
    <t>B200-00062234</t>
  </si>
  <si>
    <t>PIERO FERNANDO,TALLEDO, RETO</t>
  </si>
  <si>
    <t>B200-00062235</t>
  </si>
  <si>
    <t>JOSE LUIS,DIAZ, ARANA</t>
  </si>
  <si>
    <t>RICARDO,CHAVARRY, RODRIGUEZ</t>
  </si>
  <si>
    <t>B200-00062236</t>
  </si>
  <si>
    <t>ALANADRIANZENGUERRERO</t>
  </si>
  <si>
    <t>BALDE / HERRAMIENTAS</t>
  </si>
  <si>
    <t>B200-00062237</t>
  </si>
  <si>
    <t>JAVIER,JIMENEZ, ABAD</t>
  </si>
  <si>
    <t>B200-00062238</t>
  </si>
  <si>
    <t>JAMES KEVIN,VICENTE, NOLASCO</t>
  </si>
  <si>
    <t>LUIS ALBERTONOLASCOELERA</t>
  </si>
  <si>
    <t>CJA ROJA+BLANCO/ ZAPATILLAS</t>
  </si>
  <si>
    <t>B200-00062239</t>
  </si>
  <si>
    <t>CESAR YVAN,QUIROZ, MORENO</t>
  </si>
  <si>
    <t>ALDO DENILSON,SUCLUPE, SUYON</t>
  </si>
  <si>
    <t>CAJA BEIGE/ ZAPATILLAS</t>
  </si>
  <si>
    <t>B200-00062240</t>
  </si>
  <si>
    <t>B200-00062241</t>
  </si>
  <si>
    <t>RUTH MARIBEL,SANCHEZ, BALLADARES</t>
  </si>
  <si>
    <t>LUCYCRISANTOMALLANGA DE REQUEJO</t>
  </si>
  <si>
    <t>SOBRE MANILA/ DOC +ACCESORIOS</t>
  </si>
  <si>
    <t>B200-00062242</t>
  </si>
  <si>
    <t>CARLOS,PARIETON, JUAREZ</t>
  </si>
  <si>
    <t>DIANA ARACELY,FERNANDEZ, RODRIGUEZ</t>
  </si>
  <si>
    <t>PQTE PLAST/ PAPELES</t>
  </si>
  <si>
    <t>B200-00062243</t>
  </si>
  <si>
    <t>GIGI NICOLE,VIDARTE, DE LA CRUZ</t>
  </si>
  <si>
    <t>LESLIELEONSALAZAR</t>
  </si>
  <si>
    <t>PQTEMANILA/ TECNOPOR</t>
  </si>
  <si>
    <t>B200-00062244</t>
  </si>
  <si>
    <t>MARIA OLINDA,HUAMÁN, UBILLUS</t>
  </si>
  <si>
    <t>B200-00062245</t>
  </si>
  <si>
    <t>JOICE ALICIA,HIDALGO, LAMA</t>
  </si>
  <si>
    <t>OLGAHIDALGODE LAMA</t>
  </si>
  <si>
    <t>CAJA BEIGE/ ROPA</t>
  </si>
  <si>
    <t>CANASTA/ PAN</t>
  </si>
  <si>
    <t>B200-00062246</t>
  </si>
  <si>
    <t>IRVING,CIEZA, CARRANZA</t>
  </si>
  <si>
    <t>AIDA,BALDEON, HUAMAN</t>
  </si>
  <si>
    <t>CAMILLA PORTATIL</t>
  </si>
  <si>
    <t>CJA EMB/ COSMETICOS</t>
  </si>
  <si>
    <t>B200-00062247</t>
  </si>
  <si>
    <t>CRISTHIAN,SAAVEDRA, MONTALVO</t>
  </si>
  <si>
    <t>JEAN,GARCIA, VEGA</t>
  </si>
  <si>
    <t>CJITA BEIGE/ MEDALLAS</t>
  </si>
  <si>
    <t>B200-00062248</t>
  </si>
  <si>
    <t>YOLANDA,LESCANO, CORREA</t>
  </si>
  <si>
    <t>B200-00062249</t>
  </si>
  <si>
    <t>IMELDA,MENA, MARIÑAS</t>
  </si>
  <si>
    <t>B200-00062250</t>
  </si>
  <si>
    <t>PABLOSOSAESTRADA</t>
  </si>
  <si>
    <t>PQTITO NEGRO/ REPUESTO</t>
  </si>
  <si>
    <t>B200-00062251</t>
  </si>
  <si>
    <t>PETER SHILTON,QUEVEDO, LLACSAHUACHE</t>
  </si>
  <si>
    <t>B200-00062252</t>
  </si>
  <si>
    <t>FANNY MARILYN,ESCURRA, RODRIGUEZ</t>
  </si>
  <si>
    <t>B200-00062253</t>
  </si>
  <si>
    <t>DANIEL,PEÑA, NEYRA</t>
  </si>
  <si>
    <t>B200-00062254</t>
  </si>
  <si>
    <t>KATIA LIZETH,DELGADO, HEREDIA</t>
  </si>
  <si>
    <t>B200-00062255</t>
  </si>
  <si>
    <t>CALEB,URDIALES, SEGURA</t>
  </si>
  <si>
    <t>B200-00062258</t>
  </si>
  <si>
    <t>B200-00062259</t>
  </si>
  <si>
    <t>CAJA PLASTIFICADA/VIVERES</t>
  </si>
  <si>
    <t>B200-00062260</t>
  </si>
  <si>
    <t>FREDYPALACIOSRICO</t>
  </si>
  <si>
    <t>B200-00062261</t>
  </si>
  <si>
    <t>SAIDA,AGREDA, MARCHENA</t>
  </si>
  <si>
    <t>MARCOSAGREDAMARCHENA</t>
  </si>
  <si>
    <t>PAQTE BLANCO/PRENDA DE VESTIR</t>
  </si>
  <si>
    <t>B200-00062262</t>
  </si>
  <si>
    <t>JOSE,PINTADO, PARIATON</t>
  </si>
  <si>
    <t>ENRIQUE,MARTINEZ, ECHEANDIA</t>
  </si>
  <si>
    <t>B200-00062263</t>
  </si>
  <si>
    <t>JOSE,LLUEN, PISFIL</t>
  </si>
  <si>
    <t>EDMUNDO ALEXANDERCUETOHIDALGO</t>
  </si>
  <si>
    <t>B200-00062264</t>
  </si>
  <si>
    <t>NANCY FLORIZA,PÉREZ, DAVILA</t>
  </si>
  <si>
    <t>JOSE LUISARHUIREGONZALES</t>
  </si>
  <si>
    <t>CAJA DE MADERA/FRUTA</t>
  </si>
  <si>
    <t>B200-00062265</t>
  </si>
  <si>
    <t>GREGORIO,VELEZ, SANCHEZ</t>
  </si>
  <si>
    <t>JAVIERPRADONAVARRO</t>
  </si>
  <si>
    <t>CAJA BLANCO MEDIANO/REPUESTO USADOS</t>
  </si>
  <si>
    <t>B200-00062266</t>
  </si>
  <si>
    <t>RONALD ASUNCION,PINDAY, VILCHERREZ</t>
  </si>
  <si>
    <t>PEDROPINDAYVILCHERREZ</t>
  </si>
  <si>
    <t>CAJITA NEGRO CON BLANCO/TURRON</t>
  </si>
  <si>
    <t>B200-00062267</t>
  </si>
  <si>
    <t>MARLENI,BRAVO, MONTOYA</t>
  </si>
  <si>
    <t>DEYSIBRAVOMONTOYA</t>
  </si>
  <si>
    <t>BOLSITA BLANCA/VIVERES</t>
  </si>
  <si>
    <t>B200-00062268</t>
  </si>
  <si>
    <t>BETTY,ATALAYA, LOZANO</t>
  </si>
  <si>
    <t>LUIS FERNANDOPALACIOSSANCHEZ</t>
  </si>
  <si>
    <t>SAQUITO /PAPA</t>
  </si>
  <si>
    <t>B200-00062269</t>
  </si>
  <si>
    <t>ARMANDO,QUEZADA, TORRES</t>
  </si>
  <si>
    <t>B200-00062270</t>
  </si>
  <si>
    <t>MANUEL RAUL,JIMENEZ, SANDOVAL</t>
  </si>
  <si>
    <t>HEINER OSWALDO,CRISANTO, MAZA</t>
  </si>
  <si>
    <t>CAJ A CONT. CONSOLA/ PERFUME</t>
  </si>
  <si>
    <t>B200-00062271</t>
  </si>
  <si>
    <t>KELLY YESSENI,SANDOVAL, MIRANDA</t>
  </si>
  <si>
    <t>DANITZA JULISSA,SANDOVAL, MIRANDA</t>
  </si>
  <si>
    <t>BOLSA ROJA CONT. ROPA Y JUGUETES</t>
  </si>
  <si>
    <t>B200-00062272</t>
  </si>
  <si>
    <t>LUIZ FERNANDO,MEZA, ZUTA</t>
  </si>
  <si>
    <t>KIARA BERENICETUESTAZAGACETA</t>
  </si>
  <si>
    <t>BOLSA DE CARRITOS CONT. ROPA</t>
  </si>
  <si>
    <t>B200-00062273</t>
  </si>
  <si>
    <t>VRIONY,MONTERO, CARHUAPOMA</t>
  </si>
  <si>
    <t>SOBRE MNAILA/DOC.</t>
  </si>
  <si>
    <t>B200-00062274</t>
  </si>
  <si>
    <t>PAQTE PEQUEÑO ANARANJADO/BISUTERIA</t>
  </si>
  <si>
    <t>B200-00062275</t>
  </si>
  <si>
    <t>DAISY CECILIA,HERRERA, MEJIA</t>
  </si>
  <si>
    <t>CESAR,HERRERA, MEJIA</t>
  </si>
  <si>
    <t>CAJAS /ACCESORIOS PARA BEBE</t>
  </si>
  <si>
    <t>PAQTE NEGRO/COLCHON PARA CUNA</t>
  </si>
  <si>
    <t>B200-00062276</t>
  </si>
  <si>
    <t>PAUL,MARIN, CAMPOS</t>
  </si>
  <si>
    <t>CAJAS PLASTIFICADAS</t>
  </si>
  <si>
    <t>B200-00062277</t>
  </si>
  <si>
    <t>MILCIADES,ZAMORA, RODAS</t>
  </si>
  <si>
    <t>FLINERCASTAÑEDAZAMORA</t>
  </si>
  <si>
    <t>PAQTE VERDE PLASTIFICADO/VIVERES</t>
  </si>
  <si>
    <t>B200-00062278</t>
  </si>
  <si>
    <t>EDUARDO,MUÑOZ, ODAR</t>
  </si>
  <si>
    <t>CARLOS ALFREDO,SOLANO, ROSAS</t>
  </si>
  <si>
    <t>PAQTE MANILA/SANDALIAS</t>
  </si>
  <si>
    <t>B200-00062279</t>
  </si>
  <si>
    <t>KATHERINE MORELLA,IZQUIERDO, CASTILLO</t>
  </si>
  <si>
    <t>ISMAEL,SANTOS, CRUZ</t>
  </si>
  <si>
    <t>CAJITA LIVIANA/ETIQUETAS DE CAFE</t>
  </si>
  <si>
    <t>B200-00062280</t>
  </si>
  <si>
    <t>CARLOS ENRIQUE,TELLO, VILLASECA</t>
  </si>
  <si>
    <t>BYRON ELEAZAR,CALDERON, MEDINA</t>
  </si>
  <si>
    <t>BOLSA BLANCO/MAMELUCAS</t>
  </si>
  <si>
    <t>B200-00062281</t>
  </si>
  <si>
    <t>MILY,LOZADA, BUSTAMANTE</t>
  </si>
  <si>
    <t>GIOVANNAVILLANUEVAARRASCUE</t>
  </si>
  <si>
    <t>B200-00062282</t>
  </si>
  <si>
    <t>LUIS HUMBERTO,UCHOFEN, CARMEN</t>
  </si>
  <si>
    <t>EMIGDIO,MORE, CORNEJO</t>
  </si>
  <si>
    <t>CAJA CONT. SOMBREROS MEXICANOS</t>
  </si>
  <si>
    <t>B200-00062283</t>
  </si>
  <si>
    <t>OMAR DANTE,GONZALES, CHACALIAZA</t>
  </si>
  <si>
    <t>HARVEYGUEVARAGONZALES</t>
  </si>
  <si>
    <t>PAQTE PEQUEÑO ROJO/POLOS</t>
  </si>
  <si>
    <t>B200-00062284</t>
  </si>
  <si>
    <t>JOSE MERCEDES,SANCHEZ, TERRONES</t>
  </si>
  <si>
    <t>NELSON DUBERLI,CARRASCO, MARTINEZ</t>
  </si>
  <si>
    <t>PAQTE DE CARTON PLANO/ACRILICO</t>
  </si>
  <si>
    <t>B200-00062285</t>
  </si>
  <si>
    <t>SACO NEGRO/ROPA</t>
  </si>
  <si>
    <t>B200-00062286</t>
  </si>
  <si>
    <t>LUIS GUILLERMO,CASTILLO, BLAS</t>
  </si>
  <si>
    <t>ROXANA,ORTEGA, BRAVO</t>
  </si>
  <si>
    <t>CAJITA BLANCA/REPUESTO PARA CELULAR</t>
  </si>
  <si>
    <t>B200-00062287</t>
  </si>
  <si>
    <t>OSCAR IVAN,ZEGARRA, MATEO</t>
  </si>
  <si>
    <t>ÑULER,LOPEZ, RAMIREZ</t>
  </si>
  <si>
    <t>CAJITA BLANCA PLASTIFICADA/GORRAS</t>
  </si>
  <si>
    <t>B200-00062288</t>
  </si>
  <si>
    <t>ALICIA,CUSTODIO, PISFIL</t>
  </si>
  <si>
    <t>HERNAN LUISCARRASCOCARRASCO</t>
  </si>
  <si>
    <t>B200-00062289</t>
  </si>
  <si>
    <t>B200-00062290</t>
  </si>
  <si>
    <t>JACKELINE,LEON, RAMIREZ</t>
  </si>
  <si>
    <t>ROSA MARIA ELIZABETLEONRAMIREZ</t>
  </si>
  <si>
    <t>CAJITA BEIGE/LECHE</t>
  </si>
  <si>
    <t>B200-00062291</t>
  </si>
  <si>
    <t>ROBERTO ENRIQUE,CHAMBERGO, MONTEJO</t>
  </si>
  <si>
    <t>CYNTHIA EMILIA,BERROCAL, RODRIGUEZ</t>
  </si>
  <si>
    <t>B200-00062293</t>
  </si>
  <si>
    <t>LUIS ENRIQUE,CABRERA, TICLLAHUANCA</t>
  </si>
  <si>
    <t>B200-00062294</t>
  </si>
  <si>
    <t>THAMARA ISABEL,FERNANDEZ, JUAREZ</t>
  </si>
  <si>
    <t>SACO NEGRO/SOMBREROS DE TELA</t>
  </si>
  <si>
    <t>B200-00062295</t>
  </si>
  <si>
    <t>NAGIB ARBULU RIEGA,X, X</t>
  </si>
  <si>
    <t>ELVAAYALACHU DE RAMOS</t>
  </si>
  <si>
    <t>PQTE PLAST/ LIBRO</t>
  </si>
  <si>
    <t>B200-00062296</t>
  </si>
  <si>
    <t>ESMERITA,REQUENA, HERRERA</t>
  </si>
  <si>
    <t>B200-00062297</t>
  </si>
  <si>
    <t>B200-00062298</t>
  </si>
  <si>
    <t>ROSA AMELIA,CAPUÑAY, UCEDA</t>
  </si>
  <si>
    <t>AYME,HERNANDEZ, CORONADO</t>
  </si>
  <si>
    <t>CJA BEIGE/ ROPA USADA</t>
  </si>
  <si>
    <t>B200-00062299</t>
  </si>
  <si>
    <t>JANNETH MICAELA,MONDOÑEDO, CENTURION</t>
  </si>
  <si>
    <t>ANA LILIANA,SALIRROSAS, ALEMÁN</t>
  </si>
  <si>
    <t>CJA BEIGE/ PROD DE JUST</t>
  </si>
  <si>
    <t>B200-00062300</t>
  </si>
  <si>
    <t>CECILIA,FALEN, DE MATENCIO</t>
  </si>
  <si>
    <t>DANY LAURAMATENCIOFALEN</t>
  </si>
  <si>
    <t>CJA BEIGE EMB/ JUGUETES</t>
  </si>
  <si>
    <t>B200-00062301</t>
  </si>
  <si>
    <t>ESTHER,CORONADO, SAAVEDRA</t>
  </si>
  <si>
    <t>B200-00062302</t>
  </si>
  <si>
    <t>JAMES REMY,TERRONES, CRUZ</t>
  </si>
  <si>
    <t>HARRINSON ANTONIO,CRUZ, ZARATE</t>
  </si>
  <si>
    <t>CJA BEIGE/ VIDEOJUEGO + POLO</t>
  </si>
  <si>
    <t>B200-00062303</t>
  </si>
  <si>
    <t>CECILIA JERALDINE,SOSA, RONDOY</t>
  </si>
  <si>
    <t>KELLY LISBETH,CONDE, GRANDA</t>
  </si>
  <si>
    <t>PQTE PLAST/ TERNOS</t>
  </si>
  <si>
    <t>B200-00062304</t>
  </si>
  <si>
    <t>BETTY,DELGADO, DE TENORIO</t>
  </si>
  <si>
    <t>SUSANCAMPOSBARRIENTOS</t>
  </si>
  <si>
    <t>B200-00062305</t>
  </si>
  <si>
    <t>ANTHONY,GUTIERREZ, CABRERA</t>
  </si>
  <si>
    <t>JACINTO,CABRERA, BUSTAMANTE</t>
  </si>
  <si>
    <t>B200-00062306</t>
  </si>
  <si>
    <t>KATHYA,CRUZADO, RAMOS</t>
  </si>
  <si>
    <t>CINTHYA,RIVERA, LAZARTE</t>
  </si>
  <si>
    <t>B200-00062307</t>
  </si>
  <si>
    <t>ROSA INDIRA,QUEVEDO, CAMACHO</t>
  </si>
  <si>
    <t>FERNANDOQUEVEDOFACUNDO</t>
  </si>
  <si>
    <t>CAJA BALNCA/ VIVERES</t>
  </si>
  <si>
    <t>B200-00062308</t>
  </si>
  <si>
    <t>AZUCENA EVELIN,GIL, AGUILAR</t>
  </si>
  <si>
    <t>ERICK,CASTRO, JUAREZ</t>
  </si>
  <si>
    <t>PQTE PLAST/ FALDA</t>
  </si>
  <si>
    <t>B200-00062309</t>
  </si>
  <si>
    <t>PQTITO BLANCO/ BISUTERIA</t>
  </si>
  <si>
    <t>B200-00062310</t>
  </si>
  <si>
    <t>ARIANA,MILLONES, ORTIZ</t>
  </si>
  <si>
    <t>EXCESP</t>
  </si>
  <si>
    <t>B200-00062311</t>
  </si>
  <si>
    <t>GLADYS,CASTILLO, CHUNGA</t>
  </si>
  <si>
    <t>MELISSAORTIZSALAZAR</t>
  </si>
  <si>
    <t>CAJ BEIGE EMB/ VIVERES</t>
  </si>
  <si>
    <t>B200-00062312</t>
  </si>
  <si>
    <t>GLADYS DAYSI,LIZAMA, PLAZIDO</t>
  </si>
  <si>
    <t>B200-00062313</t>
  </si>
  <si>
    <t>ESGARDO HUMBERTO,DE LA CRUZ, GARCIA</t>
  </si>
  <si>
    <t>B200-00062314</t>
  </si>
  <si>
    <t>DELVIS,CESPEDES, MANAYAY</t>
  </si>
  <si>
    <t>B200-00062315</t>
  </si>
  <si>
    <t>RAFAEL EDUARDO,TORRES, GUACANEME</t>
  </si>
  <si>
    <t>B200-00062316</t>
  </si>
  <si>
    <t>EMMA,FRIAS, GONZALES</t>
  </si>
  <si>
    <t>B200-00062317</t>
  </si>
  <si>
    <t>OLENKA DE LOS MILAGROS,SUAREZ, SALAZAR</t>
  </si>
  <si>
    <t>B200-00062327</t>
  </si>
  <si>
    <t>CORCHO BLANCO/HERLADOS</t>
  </si>
  <si>
    <t>B200-00062328</t>
  </si>
  <si>
    <t>B200-00062329</t>
  </si>
  <si>
    <t>DANCELLY OMAR,SANCHEZ, LOPEZ</t>
  </si>
  <si>
    <t>YARINA ROSARIO,CHUYES, URBINA</t>
  </si>
  <si>
    <t>CAJITA BLANCO/HUMITAS</t>
  </si>
  <si>
    <t>B200-00062330</t>
  </si>
  <si>
    <t>NERY ISABEL,MORALES, HERNANDEZ</t>
  </si>
  <si>
    <t>BOLSON AZUL CONT. ROPA</t>
  </si>
  <si>
    <t>B200-00062331</t>
  </si>
  <si>
    <t>YOVHANA,VASQUEZ, HUAMAN</t>
  </si>
  <si>
    <t>DILCERVASQUEZHUAMAN</t>
  </si>
  <si>
    <t>SACO NEGRO CONT. ROPA</t>
  </si>
  <si>
    <t>B200-00062332</t>
  </si>
  <si>
    <t>FRANCISCO,AYASTA, CHANCAFE</t>
  </si>
  <si>
    <t>B200-00062333</t>
  </si>
  <si>
    <t>CINTHIA BERENICE,CARDOZA, CHERO</t>
  </si>
  <si>
    <t>LUIS ENRIQUESAAVEDRASILVA</t>
  </si>
  <si>
    <t>CAJA CONT. JUGUETES USADOS</t>
  </si>
  <si>
    <t>B200-00062334</t>
  </si>
  <si>
    <t>B200-00062335</t>
  </si>
  <si>
    <t>OLGA DORSI,NUÑEZ, IBARRA</t>
  </si>
  <si>
    <t>NERIVILELANUÑEZ</t>
  </si>
  <si>
    <t>CAJA CONT QUEQUES Y ROPA</t>
  </si>
  <si>
    <t>B200-00062336</t>
  </si>
  <si>
    <t>VICTOR,NUÑEZ, QUIJANO</t>
  </si>
  <si>
    <t>MAXBARTRATELLO</t>
  </si>
  <si>
    <t>CORCHO BLANCO CONT PESCADO</t>
  </si>
  <si>
    <t>B200-00062337</t>
  </si>
  <si>
    <t>ENMA,SANCHEZ, ZAPATA</t>
  </si>
  <si>
    <t>XIMENA DEL ROSARIOTEQUENSANCHEZ</t>
  </si>
  <si>
    <t>CAJA CONT. VERDURAS Y FRUTAS</t>
  </si>
  <si>
    <t>B200-00062338</t>
  </si>
  <si>
    <t>LUZ AMPARO,GUERRERO, VARGAS</t>
  </si>
  <si>
    <t>SOBRE MEDIANO BLANCO/MEDICINA VETERINAR</t>
  </si>
  <si>
    <t>B200-00062339</t>
  </si>
  <si>
    <t>NORMA CLARA,DELGADO, CASTILLO</t>
  </si>
  <si>
    <t>OSCAR ENRRIQUEDELGADOCASTILLO</t>
  </si>
  <si>
    <t>CAJITA CREMA/ZAPATOS</t>
  </si>
  <si>
    <t>B200-00062340</t>
  </si>
  <si>
    <t>ALDO,BARDALES, HORNA</t>
  </si>
  <si>
    <t>B200-00062341</t>
  </si>
  <si>
    <t>TITO,SANDOVAL, ACOSTA</t>
  </si>
  <si>
    <t>B200-00062342</t>
  </si>
  <si>
    <t>MARIA CLAUDIA,SALAZAR, TORRES</t>
  </si>
  <si>
    <t>JOAOCALDERONCHUQUILIN</t>
  </si>
  <si>
    <t>CAJA CONT PLATOS DE MADERAQ</t>
  </si>
  <si>
    <t>B200-00062343</t>
  </si>
  <si>
    <t>GEANCARLOS,VASQUEZ, CASTRO</t>
  </si>
  <si>
    <t>EDITABRAVOURIARTE</t>
  </si>
  <si>
    <t>SOBRE BLANCO/LIBRO</t>
  </si>
  <si>
    <t>B200-00062344</t>
  </si>
  <si>
    <t>RODRIGO VIDELMO,PEREZ, VARGAS</t>
  </si>
  <si>
    <t>BRYAN ALFREDO,REYES, VILELA</t>
  </si>
  <si>
    <t>B200-00062345</t>
  </si>
  <si>
    <t>SEGUNDO CINECIO,NAVARRO, ALVARADO</t>
  </si>
  <si>
    <t>GUIDO ERNESTO,MAZA, HUANCAS</t>
  </si>
  <si>
    <t>B200-00062346</t>
  </si>
  <si>
    <t>JOSE,CORDOVA, CORDOVA</t>
  </si>
  <si>
    <t>DAVIDCASTILLOCORDOVA</t>
  </si>
  <si>
    <t>CAJA DKASA/BOSALES</t>
  </si>
  <si>
    <t>B200-00062347</t>
  </si>
  <si>
    <t>FRANK,VASQUEZ, DIAZ</t>
  </si>
  <si>
    <t>MANUEL,MERINO, CORDOVA</t>
  </si>
  <si>
    <t>SAQUITO ROJO/PANTALONES</t>
  </si>
  <si>
    <t>B200-00062348</t>
  </si>
  <si>
    <t>PAQTE DE CARTON PEQUEÑO/FOTOS DE CERAMICA</t>
  </si>
  <si>
    <t>B200-00062349</t>
  </si>
  <si>
    <t>CAJA MEDIANA/FOTOS DE CERAMICA</t>
  </si>
  <si>
    <t>B200-00062350</t>
  </si>
  <si>
    <t>HERNAN,FARROÑAN, SIESQUEN</t>
  </si>
  <si>
    <t>VICTOR HUGOVENTURACHAPOÑAN</t>
  </si>
  <si>
    <t>B200-00062351</t>
  </si>
  <si>
    <t>MARIANO,GUEVARA, RIMAPA</t>
  </si>
  <si>
    <t>FERNANDOSANCHEZPRIETO</t>
  </si>
  <si>
    <t>CAJITA/COMESTIBLE</t>
  </si>
  <si>
    <t>B200-00062352</t>
  </si>
  <si>
    <t>JUAN,QUISPE, CRUZ</t>
  </si>
  <si>
    <t>LUIS HUMBERTOCHUQUILINGARCIA</t>
  </si>
  <si>
    <t>B200-00062353</t>
  </si>
  <si>
    <t>CAJA BEIGE CON AMARILLO PLASTIFICADA/DIPLOMAS</t>
  </si>
  <si>
    <t>B200-00062354</t>
  </si>
  <si>
    <t>BERCELIARTEAGADIAZ</t>
  </si>
  <si>
    <t>B200-00062355</t>
  </si>
  <si>
    <t>JORGE,CUSTODIO, MECHAN</t>
  </si>
  <si>
    <t>ISABELAYASTACHANCAFE</t>
  </si>
  <si>
    <t>PAQTE GRANDE*3//GALLETAS PARA KING KONG</t>
  </si>
  <si>
    <t>B200-00062356</t>
  </si>
  <si>
    <t>SILVIA LUSINA,AGURTO, SANCHEZ</t>
  </si>
  <si>
    <t>MARCO ERNESTOAGURTOMASIAS</t>
  </si>
  <si>
    <t>B200-00062358</t>
  </si>
  <si>
    <t>DANIELA,BURGOS, MORI</t>
  </si>
  <si>
    <t>ROBERTO CARLOSMENDOZARIVERA</t>
  </si>
  <si>
    <t>CAJITA AZUL CONT LASER LEVER</t>
  </si>
  <si>
    <t>B200-00062359</t>
  </si>
  <si>
    <t>JASLER,VASQUEZ, PEREZ</t>
  </si>
  <si>
    <t>ALEX,RIVERA, VILLALTA</t>
  </si>
  <si>
    <t>PAQTE DE CARTON /GUARDANGO</t>
  </si>
  <si>
    <t>CAJA CONT. FARO</t>
  </si>
  <si>
    <t>PUERTA DE CAMIONETA</t>
  </si>
  <si>
    <t>B200-00062360</t>
  </si>
  <si>
    <t>LUIS FELIPE,URDIALES, NAVARRO</t>
  </si>
  <si>
    <t>CAJITA PLASTIFICADO/LIBRO</t>
  </si>
  <si>
    <t>B200-00062361</t>
  </si>
  <si>
    <t>OTHMAN BRISTON,MELENDEZ, LOZANO</t>
  </si>
  <si>
    <t>BETTYLOZANOBECERRA</t>
  </si>
  <si>
    <t>BOLSON AZUL/FIBRA</t>
  </si>
  <si>
    <t>B200-00062362</t>
  </si>
  <si>
    <t>JANETH,TORRES, GALVEZ</t>
  </si>
  <si>
    <t>FIDELSANCHEZROJAS</t>
  </si>
  <si>
    <t>CAJA PLASTIFICADA/DULCES</t>
  </si>
  <si>
    <t>B200-00062363</t>
  </si>
  <si>
    <t>DILSON,CORTEZ, CASTILLO</t>
  </si>
  <si>
    <t>SOBRE BLANCO</t>
  </si>
  <si>
    <t>B200-00062364</t>
  </si>
  <si>
    <t>JAVIER,NUÑEZ, AGURTO</t>
  </si>
  <si>
    <t>JORGE,MORALES, MONJE</t>
  </si>
  <si>
    <t>SOBRE BEIGE CONT. DOC.</t>
  </si>
  <si>
    <t>B200-00062365</t>
  </si>
  <si>
    <t>ERIKA,VENTURA, MENDOZA</t>
  </si>
  <si>
    <t>ANA LUCIAFERREPITA</t>
  </si>
  <si>
    <t>PAQTITO AMARILLO/MEDICINA</t>
  </si>
  <si>
    <t>B200-00062366</t>
  </si>
  <si>
    <t>GLORIA,SUNCION, PALACIOS</t>
  </si>
  <si>
    <t>NEPTALISUNCIONPALACIOS</t>
  </si>
  <si>
    <t>CAJA CONT. ROPA</t>
  </si>
  <si>
    <t>B200-00062367</t>
  </si>
  <si>
    <t>RENZO PAUL,CENTURION, VEGA</t>
  </si>
  <si>
    <t>EUSEBIORACHOGONZALES</t>
  </si>
  <si>
    <t>PAQTE CARTON/REPUESTO PARA CAMIONETA</t>
  </si>
  <si>
    <t>B200-00062368</t>
  </si>
  <si>
    <t>NICOLAS,DE LA CRUZ, NELSON</t>
  </si>
  <si>
    <t>MARIA ROSARIO,CORREA, CORDOVA</t>
  </si>
  <si>
    <t>CAJA CONT CAFE</t>
  </si>
  <si>
    <t>B200-00062369</t>
  </si>
  <si>
    <t>CLAUDIA,MARTINEZ, BARRANTES</t>
  </si>
  <si>
    <t>CARLOS DANIEL,MARTINEZ, BARRANTES</t>
  </si>
  <si>
    <t>CJA BEIGE/ CARGADOR DE COMPU+PARLANTES</t>
  </si>
  <si>
    <t>B200-00062370</t>
  </si>
  <si>
    <t>MANUEL,MOLINA, PALACIOS</t>
  </si>
  <si>
    <t>CESARSABALLONTOP</t>
  </si>
  <si>
    <t>B200-00062371</t>
  </si>
  <si>
    <t>ALDODOMINGUEZCRUZADO</t>
  </si>
  <si>
    <t>B200-00062372</t>
  </si>
  <si>
    <t>MARIA JOAQUINA,SULLON, CHIROQUE</t>
  </si>
  <si>
    <t>ROSARIO,CHIROQUE, DE SUYON</t>
  </si>
  <si>
    <t>SACO DE ARROS</t>
  </si>
  <si>
    <t>B200-00062373</t>
  </si>
  <si>
    <t>GUILLERMO,AQUINO, MACALUPU</t>
  </si>
  <si>
    <t>ALAN,RIVAS, SILVA</t>
  </si>
  <si>
    <t>CJA BEIGE/ MEDICINA SB01-138637 B01-138638</t>
  </si>
  <si>
    <t>B200-00062374</t>
  </si>
  <si>
    <t>ORIA ESPE,CARRASCO, VALLADOLID DE RAMIREZ</t>
  </si>
  <si>
    <t>MAUROPEREZPEREZ</t>
  </si>
  <si>
    <t>CAJA BEIGE/ UTILES DE ASEO</t>
  </si>
  <si>
    <t>B200-00062375</t>
  </si>
  <si>
    <t>HILDEBRANDO DANIEL,LA TORRE, ESCURRA</t>
  </si>
  <si>
    <t>ESTEFANY,SEMPERTEGUI, TOCTO</t>
  </si>
  <si>
    <t>PAT LARGO/ TAPIZ</t>
  </si>
  <si>
    <t>CAJA BEIGE/ TOALLAS</t>
  </si>
  <si>
    <t>B200-00062376</t>
  </si>
  <si>
    <t>SONIA,RIVERA, CUBAS</t>
  </si>
  <si>
    <t>JUAN DIEGO,TEJEDA, ACEDO</t>
  </si>
  <si>
    <t>CJA ROSA+BLANCA/ ROPA</t>
  </si>
  <si>
    <t>B200-00062377</t>
  </si>
  <si>
    <t>CJITA BEIGE EMB/ REPUESTO</t>
  </si>
  <si>
    <t>B200-00062378</t>
  </si>
  <si>
    <t>PQTITO MANILA/ MEDICINA</t>
  </si>
  <si>
    <t>B200-00062379</t>
  </si>
  <si>
    <t>ELMER,ROJAS, VEGA</t>
  </si>
  <si>
    <t>LUIS ALBERTOROJASTIMANA</t>
  </si>
  <si>
    <t>B200-00062380</t>
  </si>
  <si>
    <t>CESAR,FUENTES, ACUÑA</t>
  </si>
  <si>
    <t>CJA BEIGE/ ROPA</t>
  </si>
  <si>
    <t>B200-00062381</t>
  </si>
  <si>
    <t>B200-00062382</t>
  </si>
  <si>
    <t>JESENIA,PERALTA, BENAVIDEZ</t>
  </si>
  <si>
    <t>LUISSAAVEDRARUIZ</t>
  </si>
  <si>
    <t>PQTE BLANCO/ FORRO</t>
  </si>
  <si>
    <t>B200-00062383</t>
  </si>
  <si>
    <t>JULIO CESAR,BARRIOS, CALDERON</t>
  </si>
  <si>
    <t>LISET,ORTIZ, RUBIO</t>
  </si>
  <si>
    <t>PQTE NEGRO/ GOTEROS</t>
  </si>
  <si>
    <t>B200-00062384</t>
  </si>
  <si>
    <t>Claudia,MESTANZA, Santillan</t>
  </si>
  <si>
    <t>DIANA LISETH,GARCIA, TORREJON</t>
  </si>
  <si>
    <t>CJA AZUL/ RECORDATORIOS</t>
  </si>
  <si>
    <t>B200-00062385</t>
  </si>
  <si>
    <t>EDSON HELVY,ROJAS, MONTENEGRO</t>
  </si>
  <si>
    <t>MIGUEL,MORALES, PALACIOS</t>
  </si>
  <si>
    <t>B200-00062386</t>
  </si>
  <si>
    <t>BALIA LISBETH,DIAZ, ESTRADA</t>
  </si>
  <si>
    <t>SANDRA EDITH,DIAZ, ESTRADA</t>
  </si>
  <si>
    <t>CAJA BEIGE/ COLCHAS</t>
  </si>
  <si>
    <t>B200-00062387</t>
  </si>
  <si>
    <t>MEDALIT,GUERRERO, QUIÑONES</t>
  </si>
  <si>
    <t>PATRICIAFERNANDEZGUERRERO</t>
  </si>
  <si>
    <t>CJA EN BOLSA BLANCA/ CARAMELOS</t>
  </si>
  <si>
    <t>B200-00062388</t>
  </si>
  <si>
    <t>HERMELINDA,SANCHEZ, CORREA</t>
  </si>
  <si>
    <t>FRANKLYNSANCHEZCORREA</t>
  </si>
  <si>
    <t>PQTE VERDE/ PROD ONILIFE</t>
  </si>
  <si>
    <t>B200-00062389</t>
  </si>
  <si>
    <t>FEDIN ORLANDO,HERRERA, DAVILA</t>
  </si>
  <si>
    <t>ERNESTODAVILAMELENDEZ</t>
  </si>
  <si>
    <t>PQTITO BLANCO/ LIBRETA</t>
  </si>
  <si>
    <t>B200-00062390</t>
  </si>
  <si>
    <t>DERLIS,TUESTA, VERA</t>
  </si>
  <si>
    <t>B200-00062391</t>
  </si>
  <si>
    <t>BETTY ESTHER,SERQUEN, MONTENEGRO</t>
  </si>
  <si>
    <t>FRANK DARIOSOLISSERQUEN</t>
  </si>
  <si>
    <t>CORCHO BLANCO/ CARNES</t>
  </si>
  <si>
    <t>B200-00062392</t>
  </si>
  <si>
    <t>PQTE PLAST/ VIVERES+COPA</t>
  </si>
  <si>
    <t>B200-00062393</t>
  </si>
  <si>
    <t>MONICA,URBINA, FALEN</t>
  </si>
  <si>
    <t>B200-00062394</t>
  </si>
  <si>
    <t>KENYI MARCELO,LOZADA, CAMPOS</t>
  </si>
  <si>
    <t>B200-00062395</t>
  </si>
  <si>
    <t>GLADYS RENEE,ENCALADA, ZAPATA</t>
  </si>
  <si>
    <t>PQTE NEGRO/ MICAS</t>
  </si>
  <si>
    <t>B200-00062396</t>
  </si>
  <si>
    <t>JEISER JAVIER,MERINO, VEGA</t>
  </si>
  <si>
    <t>B200-00062397</t>
  </si>
  <si>
    <t>GARCIA,DELGADO, OBER</t>
  </si>
  <si>
    <t>B200-00062398</t>
  </si>
  <si>
    <t>ZOILA FLORA,CARRERA, PASACHE</t>
  </si>
  <si>
    <t>B200-00062399</t>
  </si>
  <si>
    <t>EXCESO}</t>
  </si>
  <si>
    <t>B201-00062182</t>
  </si>
  <si>
    <t>HERMELINDA,GARCIA, CONCHA</t>
  </si>
  <si>
    <t>B201-00263435</t>
  </si>
  <si>
    <t>BLANCA AURORA,GRAUS, SAAVEDRA</t>
  </si>
  <si>
    <t>JESSICAGUTIERREZGRAUS</t>
  </si>
  <si>
    <t>CAJA BEIGE/PRODUCTOS DE BELLEZA</t>
  </si>
  <si>
    <t>B201-00263445</t>
  </si>
  <si>
    <t>LEONCIO,HUAMAN, CASTILLO</t>
  </si>
  <si>
    <t>JIMMIRENTERIALARREA</t>
  </si>
  <si>
    <t>SACO BEIGE/VERDURAS</t>
  </si>
  <si>
    <t>B201-00263450</t>
  </si>
  <si>
    <t>JAVIER YOVANI,GIL, GALVEZ</t>
  </si>
  <si>
    <t>B201-00263451</t>
  </si>
  <si>
    <t>BETSY MARIELA,NEIRA, PEÑA</t>
  </si>
  <si>
    <t>B201-00263452</t>
  </si>
  <si>
    <t>DENIS YORDIN,SALDAÑA, CUBAS</t>
  </si>
  <si>
    <t>EXCESIXX</t>
  </si>
  <si>
    <t>06:05AM</t>
  </si>
  <si>
    <t>B201-00263453</t>
  </si>
  <si>
    <t>JESUS,TANTALEAN, MENDOZA</t>
  </si>
  <si>
    <t>B201-00263454</t>
  </si>
  <si>
    <t>JEREMIAS,BAUTISTA, CLAVO</t>
  </si>
  <si>
    <t>SEGUNDOCLAVORIMARACHIN</t>
  </si>
  <si>
    <t>ATADO/CAJA + BALDE/VIVERES</t>
  </si>
  <si>
    <t>SAQUITO/PAPAS</t>
  </si>
  <si>
    <t>B201-00263455</t>
  </si>
  <si>
    <t>B201-00263456</t>
  </si>
  <si>
    <t>B201-00263457</t>
  </si>
  <si>
    <t>MARYL CAROLINA,ABANTO, HERRERA</t>
  </si>
  <si>
    <t>LUZABANTOMORALES</t>
  </si>
  <si>
    <t>CAJITA BLANCA/LLEVES</t>
  </si>
  <si>
    <t>B201-00263458</t>
  </si>
  <si>
    <t>ROSA ELENA,DIOSES, DE GIL</t>
  </si>
  <si>
    <t>DEISYDIOSESGARCIA</t>
  </si>
  <si>
    <t>BOLSA CUADROS/VIVERES Y ROPA</t>
  </si>
  <si>
    <t>B201-00263459</t>
  </si>
  <si>
    <t>Jose,ESCUDERO, Villalta</t>
  </si>
  <si>
    <t>SILVIACORONELCALLE</t>
  </si>
  <si>
    <t>CAJA /CABLES AGENDA</t>
  </si>
  <si>
    <t>B201-00263460</t>
  </si>
  <si>
    <t>MERCEDESLOPEZSILVA</t>
  </si>
  <si>
    <t>JOSETALLEDOVIERA</t>
  </si>
  <si>
    <t>B201-00263461</t>
  </si>
  <si>
    <t>JAVIER MARTIN,RUIZ, ECHE</t>
  </si>
  <si>
    <t>BERNARDINORUIZPANTA</t>
  </si>
  <si>
    <t>CULER AZUL PEQUEÑO/FRUTA</t>
  </si>
  <si>
    <t>B201-00263462</t>
  </si>
  <si>
    <t>GROVER ALEXANDER,PELAEZ, VEGA</t>
  </si>
  <si>
    <t>GINOALVAREZBARRANTES</t>
  </si>
  <si>
    <t>PAQUETE/PATINETA</t>
  </si>
  <si>
    <t>B201-00263463</t>
  </si>
  <si>
    <t>LOURDES,CARHUAPOMA, FARFAN</t>
  </si>
  <si>
    <t>ROSA ELENAFARFANRIOS</t>
  </si>
  <si>
    <t>PAQUETE RAYAS/ROPA</t>
  </si>
  <si>
    <t>B201-00263464</t>
  </si>
  <si>
    <t>SILVIA EDITH,BARBA, HEREDIA</t>
  </si>
  <si>
    <t>JUANFARIASZARATE</t>
  </si>
  <si>
    <t>CAJA CONDIMENTOS}</t>
  </si>
  <si>
    <t>B201-00263465</t>
  </si>
  <si>
    <t>GULIANA YARIFF,SANTOS, ZAPATA</t>
  </si>
  <si>
    <t>MANUELSANTOSZAPATA</t>
  </si>
  <si>
    <t>CAJA NEGRA/BATERIA</t>
  </si>
  <si>
    <t>B201-00263466</t>
  </si>
  <si>
    <t>JORGE,HUAMAN, PALOMINO</t>
  </si>
  <si>
    <t>DUVERVASQUEZCASTRO</t>
  </si>
  <si>
    <t>PAQUETE BLANCO/CELULAR</t>
  </si>
  <si>
    <t>B201-00263467</t>
  </si>
  <si>
    <t>ANTONI ALEX,TORRES, VELA</t>
  </si>
  <si>
    <t>JORGECHUMACEROHOLGUIN</t>
  </si>
  <si>
    <t>CAJA NEGRA/DOC</t>
  </si>
  <si>
    <t>B201-00263468</t>
  </si>
  <si>
    <t>JOEL,RIOS, ALCA</t>
  </si>
  <si>
    <t>GINALADINESFARFAN</t>
  </si>
  <si>
    <t>CAJA VERDE/COLCHON INFLABLE</t>
  </si>
  <si>
    <t>B201-00263469</t>
  </si>
  <si>
    <t>RAULCRIOLLOGALVEZ</t>
  </si>
  <si>
    <t>SACO CELESTE SB/4871</t>
  </si>
  <si>
    <t>B201-00263470</t>
  </si>
  <si>
    <t>SANDRA MELLIZA,SANCHEZ, BUENO</t>
  </si>
  <si>
    <t>ANDYFLORESCARHUAPOMA</t>
  </si>
  <si>
    <t>CAJA CINTA FRAGIL/REGALOS</t>
  </si>
  <si>
    <t>B201-00263471</t>
  </si>
  <si>
    <t>HENRY JOEL,ROQUE, SOTERO</t>
  </si>
  <si>
    <t>JHONATANROQUESANCHEZ</t>
  </si>
  <si>
    <t>B201-00263472</t>
  </si>
  <si>
    <t>KARINA,CHAVEZ, PEREZ</t>
  </si>
  <si>
    <t>MIGUELCHAVEZPEREZ</t>
  </si>
  <si>
    <t>PAQUETE NEGRO/LIBRETA GOTERO</t>
  </si>
  <si>
    <t>B201-00263473</t>
  </si>
  <si>
    <t>KEREN,VALLEJOS, CHAVARRI</t>
  </si>
  <si>
    <t>JEAN FRANCOJARAVELAYARSE</t>
  </si>
  <si>
    <t>CAJA ROJA/ACCESORIOS</t>
  </si>
  <si>
    <t>B201-00263474</t>
  </si>
  <si>
    <t>KATERINE,ACUÑA, ROJAS</t>
  </si>
  <si>
    <t>GLICERIOACUÑACUBAS</t>
  </si>
  <si>
    <t>BOLSA CUADROS/REMEDIOS</t>
  </si>
  <si>
    <t>B201-00263475</t>
  </si>
  <si>
    <t>VICTOR,FIGUEROA, GARCIA</t>
  </si>
  <si>
    <t>FRANCISCOPINGOBAYONA</t>
  </si>
  <si>
    <t>B201-00263476</t>
  </si>
  <si>
    <t>Esther Edith,Zuñiga, Llontop</t>
  </si>
  <si>
    <t>IRISVASQUEZGUTIERREZ</t>
  </si>
  <si>
    <t>PAQUETE NEGRO/CHAMPU</t>
  </si>
  <si>
    <t>B201-00263478</t>
  </si>
  <si>
    <t>ROXANA PAOLA,AMAYA, PAIRAZAMA</t>
  </si>
  <si>
    <t>RICHARDTUSETTRINIDAD</t>
  </si>
  <si>
    <t>CAJA BEIGE/ZAPATOS</t>
  </si>
  <si>
    <t>B201-00263479</t>
  </si>
  <si>
    <t>JULIO DAVID,SUCLUPE, CARO</t>
  </si>
  <si>
    <t>RONALDSANTURRAMIREZ</t>
  </si>
  <si>
    <t>PAQUETE BEIGE/PIEZAS DE MADERA</t>
  </si>
  <si>
    <t>B201-00263480</t>
  </si>
  <si>
    <t>CRISTHOPERSILCAPUELL</t>
  </si>
  <si>
    <t>CAJITA NEGRA/TARJETAS</t>
  </si>
  <si>
    <t>B201-00263481</t>
  </si>
  <si>
    <t>ANDY NICOLAY,ARBOLEDA, CHAMAYA</t>
  </si>
  <si>
    <t>ANDYARBOLEDACHAMAYA</t>
  </si>
  <si>
    <t>MALETIN ROJO/ROPA</t>
  </si>
  <si>
    <t>PAQUETE NEGRO/GUITARRA</t>
  </si>
  <si>
    <t>B201-00263482</t>
  </si>
  <si>
    <t>SIPRIANO,SONAPO, PEREZ</t>
  </si>
  <si>
    <t>EDINSONSINAPAPEREZ</t>
  </si>
  <si>
    <t>CULER EN BOLSA CUADROS/FRUTA</t>
  </si>
  <si>
    <t>B201-00263483</t>
  </si>
  <si>
    <t>ANDRES,JOY, MAU</t>
  </si>
  <si>
    <t>JULIOZEVALLOSGUERRA</t>
  </si>
  <si>
    <t>CAJA NEGRA/LENCERIA</t>
  </si>
  <si>
    <t>B201-00263484</t>
  </si>
  <si>
    <t>MARTHA MIREYA,LUNA, GARCIA</t>
  </si>
  <si>
    <t>EXCESOXXX</t>
  </si>
  <si>
    <t>B201-00263485</t>
  </si>
  <si>
    <t>ANNY,CARRASCO, CHAFLOQUE</t>
  </si>
  <si>
    <t>ANA CECILIACHAFLOQUEVELASQUEZ</t>
  </si>
  <si>
    <t>PAQUETE NEGRO/UTILES DE OF</t>
  </si>
  <si>
    <t>B201-00263486</t>
  </si>
  <si>
    <t>CARLOSCHEROMARRERO</t>
  </si>
  <si>
    <t>CAROLINALEONZAPATA</t>
  </si>
  <si>
    <t>PAQUETE MANILA/PASTILLAS</t>
  </si>
  <si>
    <t>B201-00263487</t>
  </si>
  <si>
    <t>ISABEL,BANCES, SERQUEN</t>
  </si>
  <si>
    <t>LUISBANCESCARRANZA</t>
  </si>
  <si>
    <t>B201-00263488</t>
  </si>
  <si>
    <t>KLEYDERHUAMANMUÑOZ</t>
  </si>
  <si>
    <t>PAQUETE CARTON/CUADROS</t>
  </si>
  <si>
    <t>B201-00263489</t>
  </si>
  <si>
    <t>MONICA LISSET,GUERRERO, ENRIQUEZ</t>
  </si>
  <si>
    <t>PATRICIAMONTESRIVERA</t>
  </si>
  <si>
    <t>CAJA CHICA BLANCA/ROPA</t>
  </si>
  <si>
    <t>B201-00263490</t>
  </si>
  <si>
    <t>HECTOR PAUL,ARTEAGA, ASALDE</t>
  </si>
  <si>
    <t>CAJA CHICA INFUSIONES</t>
  </si>
  <si>
    <t>PLANCHADOR PLASTIFICADO</t>
  </si>
  <si>
    <t>B201-00263491</t>
  </si>
  <si>
    <t>PRECIOSA NICOHOL,MAZABEL, CEOPA</t>
  </si>
  <si>
    <t>PRECIOSAMAZABELCEOPA</t>
  </si>
  <si>
    <t>SACOS/ROPA COCINITA</t>
  </si>
  <si>
    <t>B201-00263492</t>
  </si>
  <si>
    <t>JILBERTO,HUAMAN, IDROGO</t>
  </si>
  <si>
    <t>JUANCORDOVACARBAJAL</t>
  </si>
  <si>
    <t>CAJA/MAQUETA</t>
  </si>
  <si>
    <t>B201-00263493</t>
  </si>
  <si>
    <t>IRIS FANNY,COBEÑAS, CASTILLO</t>
  </si>
  <si>
    <t>KELLYJIMENEZDAVILA</t>
  </si>
  <si>
    <t>BOLSA CUADROS/ROPA</t>
  </si>
  <si>
    <t>B201-00263494</t>
  </si>
  <si>
    <t>CESAR NICOLAS,ORDOÑEZ, BONILLA</t>
  </si>
  <si>
    <t>JUNIORBRICEÑOYOVERA</t>
  </si>
  <si>
    <t>CAJITA BLANCA/PANTALLAS</t>
  </si>
  <si>
    <t>B201-00263495</t>
  </si>
  <si>
    <t>NEYSER,CAYO, CORNEJO</t>
  </si>
  <si>
    <t>AMABLE PRISCILA,AGUILAR, TORRES</t>
  </si>
  <si>
    <t>PAQUETE AMARILLO SB/2860</t>
  </si>
  <si>
    <t>B201-00263496</t>
  </si>
  <si>
    <t>JOSETINEOTINEO</t>
  </si>
  <si>
    <t>JUANCARRASCOZEÑA</t>
  </si>
  <si>
    <t>B201-00263497</t>
  </si>
  <si>
    <t>BLANCA,PERALTA, PICON</t>
  </si>
  <si>
    <t>JOELTASILLACHUQUILIN</t>
  </si>
  <si>
    <t>CAJA MANIJAS</t>
  </si>
  <si>
    <t>B201-00263498</t>
  </si>
  <si>
    <t>CAROLINA,MENDOZA, DE CUBAS</t>
  </si>
  <si>
    <t>DOLIERULLOACULQUICONDOR</t>
  </si>
  <si>
    <t>B201-00263499</t>
  </si>
  <si>
    <t>BRIAN RENATO,BENAVENTE, GARCIA</t>
  </si>
  <si>
    <t>PAQUETE PLASTIFICADO/ROPA</t>
  </si>
  <si>
    <t>B201-00263500</t>
  </si>
  <si>
    <t>SEGUNDO,ASANZA, NUÑEZ</t>
  </si>
  <si>
    <t>LUZRAMIREZAGUILAR</t>
  </si>
  <si>
    <t>CAJA CAPRI/COSAS PERSONALES</t>
  </si>
  <si>
    <t>B201-00263501</t>
  </si>
  <si>
    <t>MARCOLEJABOCHIRA</t>
  </si>
  <si>
    <t>B201-00263502</t>
  </si>
  <si>
    <t>CINTY,COBEÑAS, CASTILLO</t>
  </si>
  <si>
    <t>ELIZABETHSERNACESPEDES</t>
  </si>
  <si>
    <t>CAJA SODA/DULCES</t>
  </si>
  <si>
    <t>CINTHIA ALICIA,COBEÑAS, CASTILLO</t>
  </si>
  <si>
    <t>B201-00263503</t>
  </si>
  <si>
    <t>MARIA EMERITA,CARRERO, VEGA</t>
  </si>
  <si>
    <t>ERICKVALLEJOSCARRERO</t>
  </si>
  <si>
    <t>CAJA LA LLAMA/FRUTA</t>
  </si>
  <si>
    <t>B201-00263504</t>
  </si>
  <si>
    <t>JUAN,TINEO, BOCANEGRA</t>
  </si>
  <si>
    <t>PAQUETE NEGRO CHICO/ESPEJO</t>
  </si>
  <si>
    <t>B201-00263505</t>
  </si>
  <si>
    <t>OMARIBAAÑEZMELENDRES</t>
  </si>
  <si>
    <t>CAJAS CONT NATURAL</t>
  </si>
  <si>
    <t>B201-00263506</t>
  </si>
  <si>
    <t>SERGIO,VILLANUEVA, MOCARRO</t>
  </si>
  <si>
    <t>SILLON VERDE FORRADO</t>
  </si>
  <si>
    <t>B201-00263507</t>
  </si>
  <si>
    <t>ALICIA,ROJAS, ZEPEDA</t>
  </si>
  <si>
    <t>B201-00263508</t>
  </si>
  <si>
    <t>HUGO RICARDO,MINO, YNFANTE</t>
  </si>
  <si>
    <t>SILLA BLANCA</t>
  </si>
  <si>
    <t>B201-00263509</t>
  </si>
  <si>
    <t>FLORESTES,HUAMAN, ALVAREZ</t>
  </si>
  <si>
    <t>HUAMAN,HUAMAN, GLANDIER</t>
  </si>
  <si>
    <t>CAJITA BLANCA +AZUL CONT DCTOS</t>
  </si>
  <si>
    <t>B201-00263510</t>
  </si>
  <si>
    <t>JORGE LUIS,MUNDACA, SANCHEZ</t>
  </si>
  <si>
    <t>ANDYCHAVEZRAMOS</t>
  </si>
  <si>
    <t>CAJITA BLANCA CONT RPTOS</t>
  </si>
  <si>
    <t>B201-00263511</t>
  </si>
  <si>
    <t>MIGUEL,REYES, RAMIREZ</t>
  </si>
  <si>
    <t>B201-00263512</t>
  </si>
  <si>
    <t>MOISES,CARDENAS, MARTINEZ</t>
  </si>
  <si>
    <t>OSCAR,NAVARRO, ROSAS</t>
  </si>
  <si>
    <t>ATADO X 2 CORCHO+MANGUERITA</t>
  </si>
  <si>
    <t>B201-00263513</t>
  </si>
  <si>
    <t>ENMA YANIRA,BENAVIDES, CASTRO</t>
  </si>
  <si>
    <t>JESSICA MILAGRITOSMARTINEZQUEVEDO</t>
  </si>
  <si>
    <t>CAJA +BOLSA VERDE CONT PALTAS</t>
  </si>
  <si>
    <t>B201-00263514</t>
  </si>
  <si>
    <t>RODRIGO JOSE,ZAPATA, ORMEÑO</t>
  </si>
  <si>
    <t>B201-00263515</t>
  </si>
  <si>
    <t>TAPERCITO CONT MUESTRAS</t>
  </si>
  <si>
    <t>B201-00263516</t>
  </si>
  <si>
    <t>SEGUNDO ROSENDO,VASQUEZ, SANCHEZ</t>
  </si>
  <si>
    <t>ESTANISLAO,MEDINA, CORONEL</t>
  </si>
  <si>
    <t>PAQUETE LARGO DE ACERO -LETRAS</t>
  </si>
  <si>
    <t>B201-00263517</t>
  </si>
  <si>
    <t>JHONATAN OMAR,QUIÑONES, YSIQUE</t>
  </si>
  <si>
    <t>B201-00263518</t>
  </si>
  <si>
    <t>LUIS MANUEL,TANTALEAN, BUSTAMANTE</t>
  </si>
  <si>
    <t>EDIXON GERONIMOTOCTOROMAN</t>
  </si>
  <si>
    <t>SOBRE CONT SELLO</t>
  </si>
  <si>
    <t>B201-00263519</t>
  </si>
  <si>
    <t>JANETH,ALTAMIRANO, PEREZ</t>
  </si>
  <si>
    <t>LUZ MAGALY,ALTAMIRANO, PEREZ</t>
  </si>
  <si>
    <t>CAJA FULL FRESH CONT PLATANOS VERDES</t>
  </si>
  <si>
    <t>B201-00263520</t>
  </si>
  <si>
    <t>B201-00263521</t>
  </si>
  <si>
    <t>ANGEL ARMANDO,IRIGOIN, SANCHEZ</t>
  </si>
  <si>
    <t>CARLOS ALBERTO,ZAPATA, SANDOVAL</t>
  </si>
  <si>
    <t>PAQUETE PLASTIFICADP LARGO/TUBO DE ESCAPE</t>
  </si>
  <si>
    <t>B201-00263522</t>
  </si>
  <si>
    <t>MAGDALENI,CORDOVA, BAUTISTA</t>
  </si>
  <si>
    <t>WILLIAMCORREABERMEO</t>
  </si>
  <si>
    <t>SACO CONT BALDE +PAQUETE-VIVERES</t>
  </si>
  <si>
    <t>B201-00263523</t>
  </si>
  <si>
    <t>GIAN PAUL,MAYS, CHÁVEZ</t>
  </si>
  <si>
    <t>CARLOS LEONCIOCARRIONMARTINEZ</t>
  </si>
  <si>
    <t>BOLSA NEGRA CONT ZAPATILLAS</t>
  </si>
  <si>
    <t>B201-00263524</t>
  </si>
  <si>
    <t>EDUARDO,ARRASCO, VERA</t>
  </si>
  <si>
    <t>CARLOSSANTOSPEREZ</t>
  </si>
  <si>
    <t>CAJA NOSOTRAS CONT UTENCILIOS</t>
  </si>
  <si>
    <t>B201-00263525</t>
  </si>
  <si>
    <t>ROCIO,VASQUEZ, DIAZ</t>
  </si>
  <si>
    <t>YENNEFHER,TAFUR, HIDALGO</t>
  </si>
  <si>
    <t>PAQUETE NEGRO CHICO/ROPA</t>
  </si>
  <si>
    <t>B201-00263526</t>
  </si>
  <si>
    <t>MAX HENRY,GUIMAREY, ALVARESZ DEL VILLAR</t>
  </si>
  <si>
    <t>CARMEN ALICIARODRIGUEZSOTO</t>
  </si>
  <si>
    <t>BOLSITA BLANCA /ROPA</t>
  </si>
  <si>
    <t>B201-00263527</t>
  </si>
  <si>
    <t>JORGE,QUESQUEN, GUERRA</t>
  </si>
  <si>
    <t>EDWIN ROBERTO,LALANGUI, CABRERA</t>
  </si>
  <si>
    <t>SACO NEGRO RAYADO/POLOS</t>
  </si>
  <si>
    <t>B201-00263528</t>
  </si>
  <si>
    <t>SUZETTY DORALY,PAREDES, CAMPOS</t>
  </si>
  <si>
    <t>B201-00263529</t>
  </si>
  <si>
    <t>LILI ALICIA,REYNAGA, SALAZAR</t>
  </si>
  <si>
    <t>GABRIELAMORYDE CHINI</t>
  </si>
  <si>
    <t>BOLSA AZUL CONT TELAS</t>
  </si>
  <si>
    <t>B201-00263530</t>
  </si>
  <si>
    <t>GUIDO LUCIANO,SAMILLAN, MORENO</t>
  </si>
  <si>
    <t>EXCESO-1 TV-42+1 32</t>
  </si>
  <si>
    <t>B201-00263531</t>
  </si>
  <si>
    <t>COTRINA,VASQUEZ, SEGUNDO</t>
  </si>
  <si>
    <t>SANDRO,NAVARRO, GHIUT</t>
  </si>
  <si>
    <t>B201-00263532</t>
  </si>
  <si>
    <t>JUANA,TORRES, BARDALES</t>
  </si>
  <si>
    <t>MARLONRENGIFOTORRES</t>
  </si>
  <si>
    <t>CAJA SAPOLIO CONT VIVERES</t>
  </si>
  <si>
    <t>B201-00263533</t>
  </si>
  <si>
    <t>DELMER,CHAVEZ, GUEVARA</t>
  </si>
  <si>
    <t>B201-00263534</t>
  </si>
  <si>
    <t>SAUL,PINEDO, CULQUI</t>
  </si>
  <si>
    <t>TEODOLINDAPINEDOSALIROSAS</t>
  </si>
  <si>
    <t>CAJITA NEGRA /CREMAS</t>
  </si>
  <si>
    <t>B201-00263535</t>
  </si>
  <si>
    <t>ANTONIOHEREDIAPEREZ</t>
  </si>
  <si>
    <t>REYNALDO LUISJUNIORCORNEJOMENDOZA</t>
  </si>
  <si>
    <t>PAQUETETITO CREMA CONT RPTOS</t>
  </si>
  <si>
    <t>B201-00263536</t>
  </si>
  <si>
    <t>WILDER ROY,YAMUNAQUE, LUCUMI</t>
  </si>
  <si>
    <t>EWXCESO-1 TV _32</t>
  </si>
  <si>
    <t>B201-00263537</t>
  </si>
  <si>
    <t>AMPARO,ABANTO, CHUQUILIN</t>
  </si>
  <si>
    <t>SONIAABANTOCHUQUILIN</t>
  </si>
  <si>
    <t>BOLSA CELESTE RAYAD CONT ROPA</t>
  </si>
  <si>
    <t>B201-00263538</t>
  </si>
  <si>
    <t>MARIA,ALBERCA, MEZA</t>
  </si>
  <si>
    <t>EXCESO1 BULTO</t>
  </si>
  <si>
    <t>B201-00263539</t>
  </si>
  <si>
    <t>PAULA TERESA,MOGOLLON, PANTA</t>
  </si>
  <si>
    <t>B201-00263540</t>
  </si>
  <si>
    <t>09:17PM</t>
  </si>
  <si>
    <t>B201-00263541</t>
  </si>
  <si>
    <t>NIXON BRIAM,AGUILAR, ALEJOS</t>
  </si>
  <si>
    <t>B201-00263542</t>
  </si>
  <si>
    <t>ROBERTO,DÍAZ, FERNÁNDEZ</t>
  </si>
  <si>
    <t>EXCESO -TV</t>
  </si>
  <si>
    <t>B201-00263543</t>
  </si>
  <si>
    <t>CARLOS SANTOS,MONTENEGRO, REYNA</t>
  </si>
  <si>
    <t>B201-00263544</t>
  </si>
  <si>
    <t>YULISSAHERNANDEZTORRES</t>
  </si>
  <si>
    <t>CAJA/QUESO</t>
  </si>
  <si>
    <t>B201-00263545</t>
  </si>
  <si>
    <t>B201-00263546</t>
  </si>
  <si>
    <t>CAJA/FLORES</t>
  </si>
  <si>
    <t>B201-00263547</t>
  </si>
  <si>
    <t>B201-00263548</t>
  </si>
  <si>
    <t>SANTOS EDITA,OJEDA, DE RAYMUNDO</t>
  </si>
  <si>
    <t>B201-00263549</t>
  </si>
  <si>
    <t>THALIA KRIZIA,RAMIREZ, MONTENEGRO</t>
  </si>
  <si>
    <t>B201-00263550</t>
  </si>
  <si>
    <t>PQTE NEGRO/VESTIDO</t>
  </si>
  <si>
    <t>B201-00263551</t>
  </si>
  <si>
    <t>ROSA DEL CARMEN,LOPEZ, TANTALEAN</t>
  </si>
  <si>
    <t>MARCELOGARCIAIDROGO</t>
  </si>
  <si>
    <t>B201-00263552</t>
  </si>
  <si>
    <t>B201-00263553</t>
  </si>
  <si>
    <t>OSCAR SLEYTER,DAVILA, MEDIANERO</t>
  </si>
  <si>
    <t>B201-00263554</t>
  </si>
  <si>
    <t>UBALDINA,CHINGUEL, CALLE</t>
  </si>
  <si>
    <t>ADRIANJULCAQUILIA</t>
  </si>
  <si>
    <t>B201-00263555</t>
  </si>
  <si>
    <t>ILIANA GERALDY,OLIVOS, SAMAME</t>
  </si>
  <si>
    <t>MARIZAOLIVOSSAMAME</t>
  </si>
  <si>
    <t>B201-00263556</t>
  </si>
  <si>
    <t>JAVA DE MADERA/PORCELANATO</t>
  </si>
  <si>
    <t>B201-00263557</t>
  </si>
  <si>
    <t>OFICINALIMANN</t>
  </si>
  <si>
    <t>GIRO DE 300.00 SOLES</t>
  </si>
  <si>
    <t>B201-00263558</t>
  </si>
  <si>
    <t>ROXANA,SANCHEZ, MONDRAGON</t>
  </si>
  <si>
    <t>DAGOBERTO,ESTRADA, CORDOVA</t>
  </si>
  <si>
    <t>PQTE NEGRO/SANDALIAS</t>
  </si>
  <si>
    <t>B201-00263559</t>
  </si>
  <si>
    <t>CAJA/PRODUTOS DE BELLEZA</t>
  </si>
  <si>
    <t>B201-00263560</t>
  </si>
  <si>
    <t>CAJA PQÑA/RELOJ</t>
  </si>
  <si>
    <t>B201-00263561</t>
  </si>
  <si>
    <t>EMMA ROCIO,MONTENEGRO, CHAVEZ</t>
  </si>
  <si>
    <t>SALVADOR,MONTENEGRO, SEGURA</t>
  </si>
  <si>
    <t>CAJA EN BOLSA NEGRA/ROPA</t>
  </si>
  <si>
    <t>B201-00263562</t>
  </si>
  <si>
    <t>SEGUNDO,REYNA, MORI</t>
  </si>
  <si>
    <t>LICILAAGURTOMERINO</t>
  </si>
  <si>
    <t>CAJA PLANA/CUADERNOS</t>
  </si>
  <si>
    <t>B201-00263563</t>
  </si>
  <si>
    <t>SAN ANDRES,CASTRO, TINEO</t>
  </si>
  <si>
    <t>JOSE ISIDRO,FLORES, CASTRO</t>
  </si>
  <si>
    <t>B201-00263564</t>
  </si>
  <si>
    <t>MARCOS,AGUILAR, SANTAMARIA</t>
  </si>
  <si>
    <t>B201-00263565</t>
  </si>
  <si>
    <t>HENRY,BENITES, ROJAS</t>
  </si>
  <si>
    <t>FIORELLA LOURDES,ROSAS, YARLAQUE</t>
  </si>
  <si>
    <t>PQTITO MANILA/PERDIME</t>
  </si>
  <si>
    <t>B201-00263566</t>
  </si>
  <si>
    <t>WILIAM,MILIAN, ALTUNA</t>
  </si>
  <si>
    <t>JAQUIMILIANNUÑEZ</t>
  </si>
  <si>
    <t>GIRO DE 190.00 SOLES</t>
  </si>
  <si>
    <t>B201-00263567</t>
  </si>
  <si>
    <t>JUAN PABLOSALAZARALBUJAR</t>
  </si>
  <si>
    <t>CAJA/COMESTIBLE</t>
  </si>
  <si>
    <t>B201-00263568</t>
  </si>
  <si>
    <t>ROCIO,VASQUEZ, CARDOSO</t>
  </si>
  <si>
    <t>ROCIO DEL PILARTORRESVASQUEZ</t>
  </si>
  <si>
    <t>B201-00263569</t>
  </si>
  <si>
    <t>MARIA,TINEO, FLORES</t>
  </si>
  <si>
    <t>JHONNY ARMINCARRASCOPACHECO</t>
  </si>
  <si>
    <t>SOBRE/DOCUMENTO</t>
  </si>
  <si>
    <t>B201-00263570</t>
  </si>
  <si>
    <t>CESAR ARMANDO,VALERA, PASAPERA</t>
  </si>
  <si>
    <t>EDER LANDER,BUSTAMANTE, MALDONADO</t>
  </si>
  <si>
    <t>ATADO DE 5 LLANTAS/S.B001-00007242</t>
  </si>
  <si>
    <t>B201-00263571</t>
  </si>
  <si>
    <t>LUZ MARIA,HUAMAN, VDA DE BARDALES</t>
  </si>
  <si>
    <t>LILIA MARGARITAHUAMANCASTRO</t>
  </si>
  <si>
    <t>CAJA/ALIMENTOS</t>
  </si>
  <si>
    <t>B201-00263572</t>
  </si>
  <si>
    <t>YRINA,VILLALTA, SILUPU</t>
  </si>
  <si>
    <t>B201-00263573</t>
  </si>
  <si>
    <t>GLORIA DIANA,CAPUÑAY, MAQUEN</t>
  </si>
  <si>
    <t>REGINA,PURIZACA, DE DIOS</t>
  </si>
  <si>
    <t>SOBRE MANILA/POLO</t>
  </si>
  <si>
    <t>B201-00263574</t>
  </si>
  <si>
    <t>ELDAR,HERNANDEZ, HERNANDEZ</t>
  </si>
  <si>
    <t>EVELIN HILARYHERNANDEZVASQUEZ</t>
  </si>
  <si>
    <t>PQTE AMARILLO/ATARRAYA Y MEDICINA</t>
  </si>
  <si>
    <t>B201-00263575</t>
  </si>
  <si>
    <t>SHIRLEY KATHERINE,CASTILLO, SÁNCHEZ</t>
  </si>
  <si>
    <t>CAJA/GUERINGAS</t>
  </si>
  <si>
    <t>B201-00263576</t>
  </si>
  <si>
    <t>ERNESTO,GUEVARA, TINEO</t>
  </si>
  <si>
    <t>YELSINGUEVARASAVEDRA</t>
  </si>
  <si>
    <t>SACO/ROPA Y FRUTA</t>
  </si>
  <si>
    <t>B201-00263577</t>
  </si>
  <si>
    <t>LILA,SALDAÑA, ANAYA</t>
  </si>
  <si>
    <t>JAKSONKUZMASALDAÑA</t>
  </si>
  <si>
    <t>CAJA DE ZAPTOS/CARGADOR Y ADORNOS</t>
  </si>
  <si>
    <t>B201-00263578</t>
  </si>
  <si>
    <t>ANGELA,VARONA, SOLANO</t>
  </si>
  <si>
    <t>B201-00263579</t>
  </si>
  <si>
    <t>B201-00263580</t>
  </si>
  <si>
    <t>FIDEL,CASTRO, GUERRERO</t>
  </si>
  <si>
    <t>CAJA/IDROLAVADORA</t>
  </si>
  <si>
    <t>B201-00263581</t>
  </si>
  <si>
    <t>RONALD OSWALDO,FARROÑAN, ITURREGUI</t>
  </si>
  <si>
    <t>JOAOSOCOLAMEZA</t>
  </si>
  <si>
    <t>PQTE NEGRO/COLCHONETA</t>
  </si>
  <si>
    <t>B201-00263582</t>
  </si>
  <si>
    <t>ERIKA,SANDOVAL, SANTAMARIA</t>
  </si>
  <si>
    <t>ADELINASANTAMARIAVALDERA</t>
  </si>
  <si>
    <t>PQTE BLANCO/MATERIAL DE TAPICERIA</t>
  </si>
  <si>
    <t>B201-00263583</t>
  </si>
  <si>
    <t>JEAN GERARDO,HIDALGO, FLORES</t>
  </si>
  <si>
    <t>CAJITA/SEGUROS</t>
  </si>
  <si>
    <t>B201-00263584</t>
  </si>
  <si>
    <t>GUILLERMO,BUSTAMANTE, ROJAS</t>
  </si>
  <si>
    <t>JOHANMIRANOPUERTA</t>
  </si>
  <si>
    <t>PQTE NEGRO/UNIFORMES DEPORTIVOS</t>
  </si>
  <si>
    <t>B201-00263585</t>
  </si>
  <si>
    <t>MILTON EDUARDO,GARCÍA, LEÓN</t>
  </si>
  <si>
    <t>IDELSOQUILICHETERRONES</t>
  </si>
  <si>
    <t>PQTE PLASTIFICADO/ESLINGAS PARA GRUA</t>
  </si>
  <si>
    <t>B201-00263586</t>
  </si>
  <si>
    <t>JORGE HERNAN,CALDERON, TIMANA</t>
  </si>
  <si>
    <t>YULIANA DEL SOCORRO,CARMEN, TIMANA</t>
  </si>
  <si>
    <t>PQTE LARGO/BANER</t>
  </si>
  <si>
    <t>B201-00263587</t>
  </si>
  <si>
    <t>ARMANDINA YANINA,MARON, CASTRO</t>
  </si>
  <si>
    <t>ESTELAGUEVARAJIMENEZ</t>
  </si>
  <si>
    <t>SOBRE/LLAVES</t>
  </si>
  <si>
    <t>B201-00263588</t>
  </si>
  <si>
    <t>JOSE,TINEO, CHAQUILA</t>
  </si>
  <si>
    <t>MANUELISLARAMIRO</t>
  </si>
  <si>
    <t>B201-00263589</t>
  </si>
  <si>
    <t>JUNIOR,RIVERA, BUELOT</t>
  </si>
  <si>
    <t>JOSERIVERABUELOT</t>
  </si>
  <si>
    <t>CAJITA/MEDICINA</t>
  </si>
  <si>
    <t>B201-00263590</t>
  </si>
  <si>
    <t>B201-00263591</t>
  </si>
  <si>
    <t>FANNY ARACELY,CAMACHO, YAMUNAQUE</t>
  </si>
  <si>
    <t>WALTERFRIASFLORES</t>
  </si>
  <si>
    <t>PQTE NEGRO*/ROPA</t>
  </si>
  <si>
    <t>B201-00263592</t>
  </si>
  <si>
    <t>GINA SOLEDAD,CRISANTO, CAMPOS</t>
  </si>
  <si>
    <t>MANUELCAMPOSORDINOLA</t>
  </si>
  <si>
    <t>CAJA LA PATRONA/COMESTIBLE</t>
  </si>
  <si>
    <t>B201-00263593</t>
  </si>
  <si>
    <t>CLAUDIA BEATRIZ,CALLE, CENTURION</t>
  </si>
  <si>
    <t>JORGE ARMANDO,TORRES, GARCIA</t>
  </si>
  <si>
    <t>ATADO DE 2 LLANTAS</t>
  </si>
  <si>
    <t>B201-00263594</t>
  </si>
  <si>
    <t>JAIME,SANDOVAL, SANDOVAL</t>
  </si>
  <si>
    <t>TANIAGUEVARARIOS</t>
  </si>
  <si>
    <t>BOLSA DE PAPEL CONT RPPA</t>
  </si>
  <si>
    <t>B201-00263595</t>
  </si>
  <si>
    <t>GELBER,CERCADO, ORTIZ</t>
  </si>
  <si>
    <t>JAN JESSLERCERCADOLOPEZ</t>
  </si>
  <si>
    <t>PAQUETE EN PAEL CONT ZAPTOS</t>
  </si>
  <si>
    <t>B201-00263596</t>
  </si>
  <si>
    <t>PAQUETITO /ACCESORIOS</t>
  </si>
  <si>
    <t>B201-00263597</t>
  </si>
  <si>
    <t>FERNANDO FRANCISCO,GALEA, FLORES</t>
  </si>
  <si>
    <t>FERNANDO RAUL,GALEA, HIDALGO</t>
  </si>
  <si>
    <t>B201-00263598</t>
  </si>
  <si>
    <t>ELMER JOSE,SANTOS, FACUNDO</t>
  </si>
  <si>
    <t>ANIBALSANTOSFACUNDO</t>
  </si>
  <si>
    <t>MOTITO PARA NIÑO</t>
  </si>
  <si>
    <t>CAJA ROJA/VARIOS</t>
  </si>
  <si>
    <t>SACOS CONT ROPA</t>
  </si>
  <si>
    <t>B201-00263599</t>
  </si>
  <si>
    <t>ROSA AMELIA,COELLO, QUEVEDO</t>
  </si>
  <si>
    <t>VANESSACARDENASTELLO</t>
  </si>
  <si>
    <t>CAJITA AZUL+BLANCA CONT MEDICINA VETERINARIA</t>
  </si>
  <si>
    <t>B201-00263600</t>
  </si>
  <si>
    <t>AIDA MIRELLA,NEYRA, RIVERA</t>
  </si>
  <si>
    <t>NANCY,NEYRA, IZQUIERDO</t>
  </si>
  <si>
    <t>CAJITA BLANCA CONT -ESTUCHE DE LENTES</t>
  </si>
  <si>
    <t>B201-00263601</t>
  </si>
  <si>
    <t>WALTER,LEON, JIBAJA</t>
  </si>
  <si>
    <t>ELVIS MANUELAPONTELEON</t>
  </si>
  <si>
    <t>BASE DE FIERRO NEGRO/PEDESTAL</t>
  </si>
  <si>
    <t>CAJA MEDIANA CONT CONSOLA</t>
  </si>
  <si>
    <t>B201-00263602</t>
  </si>
  <si>
    <t>UMBELINDA,LESCANO, TARILLO</t>
  </si>
  <si>
    <t>SEGUNDO YSAEL,SALDAÑA, BUSTAMANTE</t>
  </si>
  <si>
    <t>SACO CONT INSUMOS</t>
  </si>
  <si>
    <t>B201-00263603</t>
  </si>
  <si>
    <t>IRIS JUDDITH,VASQUEZ, GUTIERREZ</t>
  </si>
  <si>
    <t>BOLSITA NEGRA CONT ROPA</t>
  </si>
  <si>
    <t>B201-00263604</t>
  </si>
  <si>
    <t>JHON WALTER,SANTA CRUZ, CHINCHAY</t>
  </si>
  <si>
    <t>ROSMERY MILAGROSSANTACRUZCHINCHAY</t>
  </si>
  <si>
    <t>CAJA TOTUS CONT VARIOS</t>
  </si>
  <si>
    <t>B201-00263605</t>
  </si>
  <si>
    <t>EDGAR,ROJAS, REYES</t>
  </si>
  <si>
    <t>DANILO,PAZ, RAMIREZ</t>
  </si>
  <si>
    <t>CAJA MOYONESA CONT ANTENA</t>
  </si>
  <si>
    <t>B201-00263606</t>
  </si>
  <si>
    <t>GILBERTO ALVARO,TORRES, VALLEJOS</t>
  </si>
  <si>
    <t>LEIRY,RIVERA, RIVERA</t>
  </si>
  <si>
    <t>B201-00263607</t>
  </si>
  <si>
    <t>ERIKA ROSALINN,HUERTAS, PERALTA</t>
  </si>
  <si>
    <t>GASTONHUERTASPERALTA</t>
  </si>
  <si>
    <t>PAQUETE BLANCO MEDIANO/ROPA Y PERFUME</t>
  </si>
  <si>
    <t>B201-00263608</t>
  </si>
  <si>
    <t>CESAR JAVIER,FERNANDEZ, QUISPE</t>
  </si>
  <si>
    <t>ANA EVELYNGOMEZCARREÑO</t>
  </si>
  <si>
    <t>CAJA SAPOLIO CONMT VASOS</t>
  </si>
  <si>
    <t>B201-00263609</t>
  </si>
  <si>
    <t>GONZALO,CHAVEZ, VILELA</t>
  </si>
  <si>
    <t>JOSECHAVEZVILELA</t>
  </si>
  <si>
    <t>ROLLO BEIG CONT AFICHES</t>
  </si>
  <si>
    <t>B201-00263611</t>
  </si>
  <si>
    <t>PACO,ALVITE, RIOS</t>
  </si>
  <si>
    <t>ALEXANDER DEL CAUTIVODIAZGOMEZ</t>
  </si>
  <si>
    <t>B201-00263612</t>
  </si>
  <si>
    <t>JOSE LUIS,FERNANDEZ, DIAZ</t>
  </si>
  <si>
    <t>CINTHIA CLAUDIA,YOVERA, GUTIERREZ</t>
  </si>
  <si>
    <t>CAJA MEDIANA TOTUS CONT. UTILES DE ESCRITORIO</t>
  </si>
  <si>
    <t>B201-00263613</t>
  </si>
  <si>
    <t>LUIGUI SMITH,PASAPERA, TOCTO</t>
  </si>
  <si>
    <t>JUNIORTORRESCHASQUERO</t>
  </si>
  <si>
    <t>PAQUETITO MANILA CONT RELOJES</t>
  </si>
  <si>
    <t>B201-00263614</t>
  </si>
  <si>
    <t>RONALD ENRIQUE,GUTIERREZ, BARRETO</t>
  </si>
  <si>
    <t>MARIA FLOR,FERNANDEZ, CRUZ</t>
  </si>
  <si>
    <t>PAQUETE LARGO BLANCO CONTLIBRERO</t>
  </si>
  <si>
    <t>B201-00263615</t>
  </si>
  <si>
    <t>LADY,MOLERO, NAVA</t>
  </si>
  <si>
    <t>MARCO,MOLERO, RUIZ</t>
  </si>
  <si>
    <t>PAQUETE ROJO BATA CONT ROPA</t>
  </si>
  <si>
    <t>B201-00263616</t>
  </si>
  <si>
    <t>ROGER SEBASTIAN,SANDOVAL, DIAZ</t>
  </si>
  <si>
    <t>CARLOS ENRIQUEPEREZARANDA</t>
  </si>
  <si>
    <t>CAJA MARRON CHICA CONT ZAPATOS</t>
  </si>
  <si>
    <t>B201-00263617</t>
  </si>
  <si>
    <t>CRISTHIAN,CALBAY, DIAZ</t>
  </si>
  <si>
    <t>LEODAN,CHINININ, SANCHEZ</t>
  </si>
  <si>
    <t>CAJA NEGRA CONT RPTOS PARA MOTO</t>
  </si>
  <si>
    <t>B201-00263618</t>
  </si>
  <si>
    <t>MERLY ISABEL,CORREA, GUERRERO</t>
  </si>
  <si>
    <t>MARCO EDUARDOSANDOVALCORREA</t>
  </si>
  <si>
    <t>CAJITA NEGRA CONT CELULAR</t>
  </si>
  <si>
    <t>B201-00263619</t>
  </si>
  <si>
    <t>GERARDO,CASTRO, MATICORENA</t>
  </si>
  <si>
    <t>YANINA,SILVA, ESPINOZA</t>
  </si>
  <si>
    <t>SOBRE CELESTE CONT DCTOS</t>
  </si>
  <si>
    <t>B201-00263620</t>
  </si>
  <si>
    <t>LIA MARIANA DE JESUS,SIME, CARRANZA</t>
  </si>
  <si>
    <t>MARIAVITECHAPILLIQUEN</t>
  </si>
  <si>
    <t>CAJA CONT ADITIVOS DE ´PISCINA</t>
  </si>
  <si>
    <t>B201-00263621</t>
  </si>
  <si>
    <t>CAJA ROSADA +BLANCA CONT ROSCAS</t>
  </si>
  <si>
    <t>B201-00263622</t>
  </si>
  <si>
    <t>CRISTIAN BERNARDO,BECERRA, CARRASCO</t>
  </si>
  <si>
    <t>JOAQUIN,BECERRA, LIMO</t>
  </si>
  <si>
    <t>CAJA DE CARTON CONT CUADROS</t>
  </si>
  <si>
    <t>B201-00263623</t>
  </si>
  <si>
    <t>SANTOS DE LA PAZ,JIMENEZ, SURITA</t>
  </si>
  <si>
    <t>B201-00263624</t>
  </si>
  <si>
    <t>DAVIE OMAR,MELENDREZ, TEMOCHE</t>
  </si>
  <si>
    <t>CINTHIA JANET,PASACHE, RUMICHE</t>
  </si>
  <si>
    <t>CAJA CONT LAPTOP X REPARACION</t>
  </si>
  <si>
    <t>B201-00263625</t>
  </si>
  <si>
    <t>CESAR AUGUSTO,MAYANGA, PINEDO</t>
  </si>
  <si>
    <t>ROSARIO,PINEDO, MONTERO</t>
  </si>
  <si>
    <t>PAQUETE PLASTIFICADO CONT DCTOS</t>
  </si>
  <si>
    <t>B201-00263626</t>
  </si>
  <si>
    <t>PAQUETE NEGRO CONT ESTUCHES</t>
  </si>
  <si>
    <t>B201-00263627</t>
  </si>
  <si>
    <t>FIERRO LARGUITO -RPTYOS</t>
  </si>
  <si>
    <t>B201-00263628</t>
  </si>
  <si>
    <t>GUSTAVO,MORALES, ORDINOLA</t>
  </si>
  <si>
    <t>PAQUETE AZUL CONT POLOS DEPORTIVOS</t>
  </si>
  <si>
    <t>B201-00263629</t>
  </si>
  <si>
    <t>AURELIO,RAMOS, LLATAS</t>
  </si>
  <si>
    <t>ROBERTAMAYASIESQUEN</t>
  </si>
  <si>
    <t>BOLSITA NEGRA /DCTOS</t>
  </si>
  <si>
    <t>B201-00263630</t>
  </si>
  <si>
    <t>CELIA CLARIZA,ALDAZ, CORDOVA</t>
  </si>
  <si>
    <t>MIGUELALDAZCORDOVA</t>
  </si>
  <si>
    <t>CAJA CONT PRODUCTOR</t>
  </si>
  <si>
    <t>B201-00263631</t>
  </si>
  <si>
    <t>CAJA OTSUKA CONT MEDICINAS</t>
  </si>
  <si>
    <t>B201-00263632</t>
  </si>
  <si>
    <t>YOLVI ETHEL,CHINGUEL, JIMENEZ</t>
  </si>
  <si>
    <t>SANDY SELENA,LAMADRID, ADRIANZEN</t>
  </si>
  <si>
    <t>PAQUETITO PLASTIFICADO/DCTOS</t>
  </si>
  <si>
    <t>B201-00263633</t>
  </si>
  <si>
    <t>ORLANDO RAUL,AMAYA, ANTON</t>
  </si>
  <si>
    <t>CAJITA BLANCA CONT MICAS</t>
  </si>
  <si>
    <t>B201-00263634</t>
  </si>
  <si>
    <t>SACO CONT SANDALIAS</t>
  </si>
  <si>
    <t>B201-00263635</t>
  </si>
  <si>
    <t>MAYKOL ALFREDO,GUERRERO, GARCIA</t>
  </si>
  <si>
    <t>B201-00263636</t>
  </si>
  <si>
    <t>BLANCA RAQUEL,REQUEJO, BARDALES</t>
  </si>
  <si>
    <t>VICTOR BELAUNDECHANCAFELIZA</t>
  </si>
  <si>
    <t>BOLSA BLANCA CONT TELA</t>
  </si>
  <si>
    <t>B201-00263637</t>
  </si>
  <si>
    <t>GROVER,RAMIREZ, TICLIAHUANCA</t>
  </si>
  <si>
    <t>EDWIN PAUL,CASTILLO, RENTERIA</t>
  </si>
  <si>
    <t>PAQUETE RPTOS /CORONA</t>
  </si>
  <si>
    <t>B201-00263638</t>
  </si>
  <si>
    <t>YOLANDA ELENA,TAPIA, MIO</t>
  </si>
  <si>
    <t>RICARDO,ESPINOZA, GOLLES</t>
  </si>
  <si>
    <t>CORCHO BLANCO CONT VACUNAS</t>
  </si>
  <si>
    <t>B201-00263639</t>
  </si>
  <si>
    <t>ZULEMA RAQUELGUERREROARANDA</t>
  </si>
  <si>
    <t>BICICLETAS MEDIANAS</t>
  </si>
  <si>
    <t>B201-00263640</t>
  </si>
  <si>
    <t>OCTAVILA,SUAREZ, BECERRA</t>
  </si>
  <si>
    <t>B201-00263641</t>
  </si>
  <si>
    <t>LUIS FERNADO,CASTRO, BARRIENTOS</t>
  </si>
  <si>
    <t>LEONE FABIAN,CASTRO, BARRIENTOS</t>
  </si>
  <si>
    <t>PAQUETE NEGRO CONT ZAPATOS Y ARTEFACTO</t>
  </si>
  <si>
    <t>B201-00263642</t>
  </si>
  <si>
    <t>CESAR,MOROCHO, REYES</t>
  </si>
  <si>
    <t>MARIANEYRAPAUCAR</t>
  </si>
  <si>
    <t>BOLSA RAYAAS NEGRAS CONT ROPA</t>
  </si>
  <si>
    <t>B201-00263643</t>
  </si>
  <si>
    <t>TATIANA ELIZBETH,CASTREJON, CHAVEZ</t>
  </si>
  <si>
    <t>DANYZEÑAIMAN</t>
  </si>
  <si>
    <t>CAJA PLASTIFICADA ABARROTES</t>
  </si>
  <si>
    <t>B201-00263644</t>
  </si>
  <si>
    <t>GERMAN FELIX,CORRA, OCAS</t>
  </si>
  <si>
    <t>VIVIAN,ALBERCA, VASQUEZ</t>
  </si>
  <si>
    <t>PAQUETE AZUL/NAYLON</t>
  </si>
  <si>
    <t>B201-00263645</t>
  </si>
  <si>
    <t>B201-00263646</t>
  </si>
  <si>
    <t>FRANKLIN CESAR,ARQUINO, DE LA CRUZ</t>
  </si>
  <si>
    <t>DOMINGAARQUINIODE LA CRUZ</t>
  </si>
  <si>
    <t>SACOS /FRUTA</t>
  </si>
  <si>
    <t>B201-00263647</t>
  </si>
  <si>
    <t>B201-00263648</t>
  </si>
  <si>
    <t>ELSSIE AURORA,RIOS, SOUSA</t>
  </si>
  <si>
    <t>MIGUELDELGADORIOS</t>
  </si>
  <si>
    <t>B201-00263649</t>
  </si>
  <si>
    <t>ROSENDO,REQUEJO, MEJIA</t>
  </si>
  <si>
    <t>B201-00263650</t>
  </si>
  <si>
    <t>JOSE MARTIN,IPANAQUE, DUQUE</t>
  </si>
  <si>
    <t>B201-00263651</t>
  </si>
  <si>
    <t>YEIRA FAISURI,VILLADA, ZAPATA</t>
  </si>
  <si>
    <t>B201-00263652</t>
  </si>
  <si>
    <t>JUAN ALBERTO,FORA, TICONA</t>
  </si>
  <si>
    <t>DELIAPACHECOCHUMACERO</t>
  </si>
  <si>
    <t>CAJA YANBAL/PRODUCTOS</t>
  </si>
  <si>
    <t>B201-00263653</t>
  </si>
  <si>
    <t>B201-00263654</t>
  </si>
  <si>
    <t>DANDY,LEONARDO, MONTERO</t>
  </si>
  <si>
    <t>LUZMONTEROARCE</t>
  </si>
  <si>
    <t>CAJITA/PRODUCTO DE BELLEZA</t>
  </si>
  <si>
    <t>B201-00263655</t>
  </si>
  <si>
    <t>SEBASTIANRIOSZAPATA</t>
  </si>
  <si>
    <t>PAQUTE NEGRO/ROPA ZAPATILLAS</t>
  </si>
  <si>
    <t>B201-00263656</t>
  </si>
  <si>
    <t>LISVEL,VIGO, GOMEZ</t>
  </si>
  <si>
    <t>NICOLASSALAZARFIGUEROA</t>
  </si>
  <si>
    <t>BOLSA CELESTE/SABANAS</t>
  </si>
  <si>
    <t>B201-00263657</t>
  </si>
  <si>
    <t>CECIBEL,HIGA, PIAGGIO</t>
  </si>
  <si>
    <t>RAQUELTIMANARUFINO</t>
  </si>
  <si>
    <t>BOLSA TRANAPARENTE/HARIBA</t>
  </si>
  <si>
    <t>B201-00263658</t>
  </si>
  <si>
    <t>CANOFLORESSTEFANY</t>
  </si>
  <si>
    <t>SACO/ROPA</t>
  </si>
  <si>
    <t>B201-00263659</t>
  </si>
  <si>
    <t>JULIOMARINRIOS</t>
  </si>
  <si>
    <t>MANUELLLANCAVILLACORTA</t>
  </si>
  <si>
    <t>B201-00263660</t>
  </si>
  <si>
    <t>JESUS,RETUERTO, CONCEPCION</t>
  </si>
  <si>
    <t>SUSANAZELADACAMPOS</t>
  </si>
  <si>
    <t>CAJA NINET SB/3925</t>
  </si>
  <si>
    <t>B201-00263661</t>
  </si>
  <si>
    <t>TITO EDUARDO,SAAVEDRA, BARRIOS</t>
  </si>
  <si>
    <t>MIGUELSAAVEDRALOPEZ</t>
  </si>
  <si>
    <t>BOLSA CUADROS/GOLOSINAS</t>
  </si>
  <si>
    <t>B201-00263662</t>
  </si>
  <si>
    <t>MIRTHA,CAMPOS, ROSADO</t>
  </si>
  <si>
    <t>RICARDOBAZANCAMPOS</t>
  </si>
  <si>
    <t>CAJ A INVITACIONES</t>
  </si>
  <si>
    <t>B201-00263663</t>
  </si>
  <si>
    <t>ALEJANDRO,MAZA, SANCHEZ</t>
  </si>
  <si>
    <t>ALFREDOMAZASANCHEZ</t>
  </si>
  <si>
    <t>CAJA BLANCA/PESCADO SECO</t>
  </si>
  <si>
    <t>B201-00263664</t>
  </si>
  <si>
    <t>DORIS DEL PILAR,ASTUDILLO, PORTOCARRERO</t>
  </si>
  <si>
    <t>DORISASTUDILLOPORTOCARRERO</t>
  </si>
  <si>
    <t>PAQUETE MANILA/BIBLIA</t>
  </si>
  <si>
    <t>B201-00263665</t>
  </si>
  <si>
    <t>PEDROLAZOMORENO</t>
  </si>
  <si>
    <t>OSCARGARCIARIVERA</t>
  </si>
  <si>
    <t>PAQUETE BLANCO/DOC</t>
  </si>
  <si>
    <t>B201-00263666</t>
  </si>
  <si>
    <t>ELIANALIMOQUIÑONES</t>
  </si>
  <si>
    <t>ROCIO MARIA ANGELICA,SEMINARIO, ANGELATS</t>
  </si>
  <si>
    <t>CAJITA BLANCA/JABONES</t>
  </si>
  <si>
    <t>B201-00263667</t>
  </si>
  <si>
    <t>ARTUROBURGASALAZAR</t>
  </si>
  <si>
    <t>JOSECASUSOLMORENO</t>
  </si>
  <si>
    <t>B201-00263668</t>
  </si>
  <si>
    <t>JOSE MANUEL,ARAUJO, VIGO</t>
  </si>
  <si>
    <t>HILDEBRANDONORIEGARIOJAS</t>
  </si>
  <si>
    <t>CAJITA CREMAS</t>
  </si>
  <si>
    <t>B201-00263669</t>
  </si>
  <si>
    <t>GERALDINE JANET,NEPO, PAREDES</t>
  </si>
  <si>
    <t>FREDDYREQUEQUICIO</t>
  </si>
  <si>
    <t>MOCHILA VERDE PLASTIFICADA/ROPA</t>
  </si>
  <si>
    <t>B201-00263670</t>
  </si>
  <si>
    <t>JERRYDOMINGUEZCASTILLO</t>
  </si>
  <si>
    <t>CAJITA /MEDICIMA</t>
  </si>
  <si>
    <t>B201-00263671</t>
  </si>
  <si>
    <t>MARTINACARRASCOCESPEDES</t>
  </si>
  <si>
    <t>PAQUETITO NEIGE/MEDICINA</t>
  </si>
  <si>
    <t>B201-00263672</t>
  </si>
  <si>
    <t>ROCIOGONZALESRAMOS</t>
  </si>
  <si>
    <t>KARINAJARANEYRA</t>
  </si>
  <si>
    <t>SOBRE MANILA GRANDE</t>
  </si>
  <si>
    <t>B201-00263673</t>
  </si>
  <si>
    <t>ANGGIE LESCA,APARICIO, ROBLEDO</t>
  </si>
  <si>
    <t>RICARDOVILELAJAIMEN</t>
  </si>
  <si>
    <t>CAJA GRANDE/MASETEROS PLASTICO</t>
  </si>
  <si>
    <t>B201-00263674</t>
  </si>
  <si>
    <t>CESAR WILLIAM,RUIZ, BONILLA</t>
  </si>
  <si>
    <t>JESUSDELGADOARTEAGA</t>
  </si>
  <si>
    <t>CAJA/MUESTRAS DE MENESTRAS</t>
  </si>
  <si>
    <t>B201-00263675</t>
  </si>
  <si>
    <t>JUDY,CALDERON, GARCIA</t>
  </si>
  <si>
    <t>ANDERSONNUÑEZCALDERON</t>
  </si>
  <si>
    <t>B201-00263676</t>
  </si>
  <si>
    <t>RICARDO,DIAZ, BARRANTES</t>
  </si>
  <si>
    <t>B201-00263677</t>
  </si>
  <si>
    <t>CARMENCANDELLISIDIA</t>
  </si>
  <si>
    <t>CAJA PLANA/LIBROS</t>
  </si>
  <si>
    <t>B201-00263678</t>
  </si>
  <si>
    <t>GUSTAVO,NECIOSUP, ENRIQUEZ</t>
  </si>
  <si>
    <t>JOSENECIOSUPENRIQUEZ</t>
  </si>
  <si>
    <t>CAJA NEGRA/PALTAS</t>
  </si>
  <si>
    <t>B201-00263679</t>
  </si>
  <si>
    <t>ISABEL,AYALA, AYALA</t>
  </si>
  <si>
    <t>EXCESWOXX</t>
  </si>
  <si>
    <t>B201-00263680</t>
  </si>
  <si>
    <t>SHARLENY,SALAZAR, ACOSTA</t>
  </si>
  <si>
    <t>ROBINSONHERRERALOPEZ</t>
  </si>
  <si>
    <t>BOLSA CUADROS /CUBRECAMAS</t>
  </si>
  <si>
    <t>B201-00263681</t>
  </si>
  <si>
    <t>UMBELINA,CASTILLO, YOVERA</t>
  </si>
  <si>
    <t>EDUARDOCASTILLOYOVERA</t>
  </si>
  <si>
    <t>PAQUETE MANILA/REMEDIOS</t>
  </si>
  <si>
    <t>B201-00263682</t>
  </si>
  <si>
    <t>ARMANDO,PUICON, SAMILLAN</t>
  </si>
  <si>
    <t>SEGUNDOFLORESNEYRA</t>
  </si>
  <si>
    <t>CAJA /MEDICINA NATURAL</t>
  </si>
  <si>
    <t>B201-00263683</t>
  </si>
  <si>
    <t>VERONICA MARGARITA,MENDOZA, DAVILA</t>
  </si>
  <si>
    <t>MARISAOLANORAMIREZ</t>
  </si>
  <si>
    <t>CAJA /CAJITAS DE REGALO</t>
  </si>
  <si>
    <t>B201-00263684</t>
  </si>
  <si>
    <t>CARMEN JHAMILEY,CARLOS, VARGAS</t>
  </si>
  <si>
    <t>JOEL,SILVA, BERNAL</t>
  </si>
  <si>
    <t>B201-00263685</t>
  </si>
  <si>
    <t>MARIA CLAUDIA,RUGEL, SAAVEDRA</t>
  </si>
  <si>
    <t>DAVIDCARRASCOCORTEZ</t>
  </si>
  <si>
    <t>CAJITA/CARGADOR</t>
  </si>
  <si>
    <t>B201-00263686</t>
  </si>
  <si>
    <t>MERLY MABEL,TOCTO, ABAD</t>
  </si>
  <si>
    <t>CHRISTIANDELELISNAVARRO</t>
  </si>
  <si>
    <t>CAJA NEGRA/ZAPATILLAS</t>
  </si>
  <si>
    <t>B201-00263687</t>
  </si>
  <si>
    <t>CARLOS ENRIQUE,VALERA, RODRIGUEZ</t>
  </si>
  <si>
    <t>JUANCARLOSVEGA QUISPE</t>
  </si>
  <si>
    <t>PAQUTE NEGRO/EXTENCION ELECTRICA</t>
  </si>
  <si>
    <t>B201-00263688</t>
  </si>
  <si>
    <t>JHAROL HUGO,MARIN, COLLANTES</t>
  </si>
  <si>
    <t>NILDAGARCIAGUERRERO</t>
  </si>
  <si>
    <t>PAQUETE BLANCO/JUEGOS DE LLAVES</t>
  </si>
  <si>
    <t>B201-00263689</t>
  </si>
  <si>
    <t>FERNANDO NEPTALI,FARRO, MORI</t>
  </si>
  <si>
    <t>BRUNOFARROMENDOZA</t>
  </si>
  <si>
    <t>CAJA /ROPA</t>
  </si>
  <si>
    <t>FERNANDO,FARRO, MORI</t>
  </si>
  <si>
    <t>B201-00263690</t>
  </si>
  <si>
    <t>JOEL,CHIROQUE, ENCALADA</t>
  </si>
  <si>
    <t>B201-00263691</t>
  </si>
  <si>
    <t>GIANCARLO,LARREA, CALLA</t>
  </si>
  <si>
    <t>JORGE ANDRES,RODRIGUEZ, SOUQUON</t>
  </si>
  <si>
    <t>B201-00263692</t>
  </si>
  <si>
    <t>MARIA,MESONES, SANDOCAL</t>
  </si>
  <si>
    <t>SANTOSCHUMACEROPIÑIN</t>
  </si>
  <si>
    <t>CAJA BLANCA PLASTIFICADA/UTILES</t>
  </si>
  <si>
    <t>B201-00263693</t>
  </si>
  <si>
    <t>ROSA ISABEL,BUENO, REGALADO</t>
  </si>
  <si>
    <t>FERNANDOPANTAMENDOZA</t>
  </si>
  <si>
    <t>PAQUTE VERDE/ROPA</t>
  </si>
  <si>
    <t>B201-00263694</t>
  </si>
  <si>
    <t>ROSMERY,DE SOCORRO SILVA, PALACIOS</t>
  </si>
  <si>
    <t>B201-00263695</t>
  </si>
  <si>
    <t>MARTIN MICHAEL,JORDAN, CUÑA</t>
  </si>
  <si>
    <t>HERMELINDA,JORDAN, CUNIA</t>
  </si>
  <si>
    <t>ROLLO DE TELA COLOR BLANCO</t>
  </si>
  <si>
    <t>MALETA NEGRA GRANDE</t>
  </si>
  <si>
    <t>B201-00263696</t>
  </si>
  <si>
    <t>MARIA,MECHAN, GONZALES</t>
  </si>
  <si>
    <t>RONALDCHOLONVELICOSO</t>
  </si>
  <si>
    <t>PAQUE BLANCA CONT MENESTRAS Y DCTOS</t>
  </si>
  <si>
    <t>B201-00263697</t>
  </si>
  <si>
    <t>EXCESO-12 PAQUETE FLORES</t>
  </si>
  <si>
    <t>B201-00263698</t>
  </si>
  <si>
    <t>GERMAN,AQUINO, DIAZ</t>
  </si>
  <si>
    <t>ROSA MARISOLMENDEZCASTAÑEDA</t>
  </si>
  <si>
    <t>PAQUETE BLANCO CONT LAPTOP SEGUN N/P5404826362</t>
  </si>
  <si>
    <t>B201-00263699</t>
  </si>
  <si>
    <t>ALI,SANCHEZ, FERNANDEZ</t>
  </si>
  <si>
    <t>EDGAR,GIL, MONTEZA</t>
  </si>
  <si>
    <t>CAJA ENDO GLOVE CONT MATERIAL MEDICO G/001-244</t>
  </si>
  <si>
    <t>B201-00263700</t>
  </si>
  <si>
    <t>JUAN JAVIER,BACA, DIAZ</t>
  </si>
  <si>
    <t>JOSE FELIBERTO,PUICAN, CHANCAFE</t>
  </si>
  <si>
    <t>CAJITA BLANCA LETRAS MORADAS/INSECTICIDAS</t>
  </si>
  <si>
    <t>B201-00263701</t>
  </si>
  <si>
    <t>INGLIBERTO MARINO,PORTOCARRERO, ARISTA</t>
  </si>
  <si>
    <t>PAQUETE VERDE CONT RPTOS</t>
  </si>
  <si>
    <t>B201-00263702</t>
  </si>
  <si>
    <t>GABRIELA,MORI, DE CHINI</t>
  </si>
  <si>
    <t>MALETAS GRANDES(1 NEGRA+1 PLOMA+1 GUINDA)</t>
  </si>
  <si>
    <t>B201-00263703</t>
  </si>
  <si>
    <t>CARLOSAPARICIOSALDAÑA</t>
  </si>
  <si>
    <t>CULER ROJO CONT CARNE</t>
  </si>
  <si>
    <t>B201-00263704</t>
  </si>
  <si>
    <t>ADELMO,EDQUEN, RODRIGUEZ</t>
  </si>
  <si>
    <t>ADELINATELLODE BERMUDES</t>
  </si>
  <si>
    <t>CAJA AZUL BLANCA CONT EMBUTIDOS</t>
  </si>
  <si>
    <t>B201-00263705</t>
  </si>
  <si>
    <t>JOSE ATILANO,LLATAS, PEREZ</t>
  </si>
  <si>
    <t>DOMINGO RAMIROALDAZPESANTES</t>
  </si>
  <si>
    <t>SOBRECITO CONT LLAVES</t>
  </si>
  <si>
    <t>B201-00263706</t>
  </si>
  <si>
    <t>FRANCISCO,ROSALES, LLONPART</t>
  </si>
  <si>
    <t>MARCELAROSALESLLOMPART</t>
  </si>
  <si>
    <t>CAJA CHICA CONT MEDICINAS</t>
  </si>
  <si>
    <t>B201-00263707</t>
  </si>
  <si>
    <t>CRISTIAN OMAR,MALDONADO, GOICOICHEA</t>
  </si>
  <si>
    <t>JAVIER ARTURO,CALLE, REYES</t>
  </si>
  <si>
    <t>PAQUETE NEGRO CONT LAPTOP</t>
  </si>
  <si>
    <t>B201-00263708</t>
  </si>
  <si>
    <t>PORFIRIO,PEREZ, ACUÑA</t>
  </si>
  <si>
    <t>FRANKMERINOPEREZ</t>
  </si>
  <si>
    <t>MALETIN NEGRO+ROJO CONT ROPA</t>
  </si>
  <si>
    <t>B201-00263709</t>
  </si>
  <si>
    <t>WILLIAM CESAR,MEJIA, VEGA</t>
  </si>
  <si>
    <t>CESAR MANUEL,ZAPATA, MEDINA</t>
  </si>
  <si>
    <t>ATADO *2 CAJAS /RPTOS</t>
  </si>
  <si>
    <t>B201-00263710</t>
  </si>
  <si>
    <t>OFELIA,CASTILLO, GUEVARA</t>
  </si>
  <si>
    <t>AFRANIOCRUZCRUZ</t>
  </si>
  <si>
    <t>CAJA EN BOLSA BLANCA /PELUCHE</t>
  </si>
  <si>
    <t>B201-00263711</t>
  </si>
  <si>
    <t>LUZ JOVANNA,SERNAQUE, ANCAJIMA</t>
  </si>
  <si>
    <t>MIRTHAMARCELOANCAJIMA</t>
  </si>
  <si>
    <t>B201-00263712</t>
  </si>
  <si>
    <t>NOE,BUSTAMANTE, JARA</t>
  </si>
  <si>
    <t>SEGUNDO LUIS,DELGADO, OLIVA</t>
  </si>
  <si>
    <t>JABA NEGRA VACIA</t>
  </si>
  <si>
    <t>B201-00263713</t>
  </si>
  <si>
    <t>MARIA ROSA,BARNUEVO, LACHOS</t>
  </si>
  <si>
    <t>ENNIBENDEZUBARNUEVO</t>
  </si>
  <si>
    <t>CAJA CONT EMPANADAS</t>
  </si>
  <si>
    <t>B201-00263714</t>
  </si>
  <si>
    <t>PAQUETE MANILA CONT FOTOS</t>
  </si>
  <si>
    <t>B201-00263715</t>
  </si>
  <si>
    <t>PAQUETE DE CARTON CONT FOTOS DE CERAMICA</t>
  </si>
  <si>
    <t>B201-00263716</t>
  </si>
  <si>
    <t>PAQUETE DE CARTON CONT CERAMICA-FOTOS</t>
  </si>
  <si>
    <t>B201-00263717</t>
  </si>
  <si>
    <t>FLORA MAURICIA,ALBURQUEQUE, VASQUEZ</t>
  </si>
  <si>
    <t>LEYDISHERRERAALBURQUEQUE</t>
  </si>
  <si>
    <t>CAJA LA PATRONA CONT ARROZ Y AZUCAR</t>
  </si>
  <si>
    <t>B201-00263718</t>
  </si>
  <si>
    <t>RAQUEL,CASTAÑEDA, MORENO</t>
  </si>
  <si>
    <t>ANTEROGASTELOQUESQUEN</t>
  </si>
  <si>
    <t>PAQUETE DE CARTON BEIG CONT TELAS</t>
  </si>
  <si>
    <t>B201-00263719</t>
  </si>
  <si>
    <t>DORIS HAYDEE,LLATAS, QUISPE</t>
  </si>
  <si>
    <t>WELLINTONVALLADOLIDBRAVO</t>
  </si>
  <si>
    <t>CAJA CHICA CONT ROPA</t>
  </si>
  <si>
    <t>B201-00263720</t>
  </si>
  <si>
    <t>ANGELA,LARIOS, OYOLA</t>
  </si>
  <si>
    <t>EVELLYNSANCHEZPALMER</t>
  </si>
  <si>
    <t>PAQUETE MANILA CONT LENTES</t>
  </si>
  <si>
    <t>B201-00263721</t>
  </si>
  <si>
    <t>YOLANDA MARISOL,RUIZ, ZULOETA</t>
  </si>
  <si>
    <t>MIKY,HERNANDEZ, RUIZ</t>
  </si>
  <si>
    <t>B201-00263722</t>
  </si>
  <si>
    <t>JADIRA EDITH,TARRILLO, JARAMILLO</t>
  </si>
  <si>
    <t>ELVISTARRILLOLULE</t>
  </si>
  <si>
    <t>BOLSO AZUL RAYADO CONT ROPA USADA</t>
  </si>
  <si>
    <t>B201-00263723</t>
  </si>
  <si>
    <t>ALBEX LEODAN,SILUPU, YANGUA</t>
  </si>
  <si>
    <t>CARLOS JOELCAMPOVERDEMORALES</t>
  </si>
  <si>
    <t>PAQUETE PLASTIFICADO/MUESTRAS</t>
  </si>
  <si>
    <t>B201-00263724</t>
  </si>
  <si>
    <t>ANNA BIANCHINA,SAMAME, CASTILLO</t>
  </si>
  <si>
    <t>GIULIANO SEBASTIAN,RIOS, SAMAME</t>
  </si>
  <si>
    <t>B201-00263725</t>
  </si>
  <si>
    <t>ANTHONY RAFAEL,LARREA, VILLEGAS</t>
  </si>
  <si>
    <t>ENZO MOISES,ZAPATA, VILCHEZ</t>
  </si>
  <si>
    <t>CAJA NEGRA CUADRADA CONT PLACA</t>
  </si>
  <si>
    <t>B201-00263726</t>
  </si>
  <si>
    <t>INGRID,INFANTES, LLUNCOR</t>
  </si>
  <si>
    <t>JUAN FERNANDO,AVELLANEDA, INFANTES</t>
  </si>
  <si>
    <t>BOLSITA ROJA CONT ROPA</t>
  </si>
  <si>
    <t>B201-00263727</t>
  </si>
  <si>
    <t>CARLOS,ATALAYA, PERALTA</t>
  </si>
  <si>
    <t>MANUEL FERNANDO,RUIZ, NAVARRO</t>
  </si>
  <si>
    <t>CAJITA NEGRA CONT RPTOS</t>
  </si>
  <si>
    <t>B201-00263728</t>
  </si>
  <si>
    <t>RONAL,PINZON, GARCIA</t>
  </si>
  <si>
    <t>ANTONIOPADILLASOSA</t>
  </si>
  <si>
    <t>PAQUETE NEGRO LARGO CONT RPTOS</t>
  </si>
  <si>
    <t>B201-00263729</t>
  </si>
  <si>
    <t>WILLIAM IVAN,PASCO, FLORES</t>
  </si>
  <si>
    <t>MARIOFLORESSILVA</t>
  </si>
  <si>
    <t>CAJITA /PRODUCTOS DE SEGURIDAD</t>
  </si>
  <si>
    <t>B201-00263730</t>
  </si>
  <si>
    <t>MARIZA NELY,ZAMORA, HERRERA</t>
  </si>
  <si>
    <t>B201-00263731</t>
  </si>
  <si>
    <t>HELEN,GUERRERO, MONZON</t>
  </si>
  <si>
    <t>ERIXON JHOANGUERREROMONZON</t>
  </si>
  <si>
    <t>B201-00263732</t>
  </si>
  <si>
    <t>HENRY,BAUTISTA, SANCHEZ</t>
  </si>
  <si>
    <t>EMERSON,GUERRERO, SANCHEZ</t>
  </si>
  <si>
    <t>BOLSA AZUL CONT ROPA</t>
  </si>
  <si>
    <t>JABA DE MADERA /PLACA</t>
  </si>
  <si>
    <t>B201-00263733</t>
  </si>
  <si>
    <t>CAJA PLASTIFICADA CONT RPTOS</t>
  </si>
  <si>
    <t>B201-00263734</t>
  </si>
  <si>
    <t>ALEX,ARIAS, MORAN</t>
  </si>
  <si>
    <t>CAJA BLANCA CONT PRODUCTOS DE LIMPIEZA</t>
  </si>
  <si>
    <t>B201-00263735</t>
  </si>
  <si>
    <t>JUNIOR JAVIER,CHAVESTA, CUSTODIO</t>
  </si>
  <si>
    <t>LUIS,QUEREVALU, QUEREVALU</t>
  </si>
  <si>
    <t>BATERIAS GRANDES NUEVAS</t>
  </si>
  <si>
    <t>B201-00263736</t>
  </si>
  <si>
    <t>REINER,VASQUEZ, HURTADO</t>
  </si>
  <si>
    <t>DARWIN,ZAQUINAULA, RUEDA</t>
  </si>
  <si>
    <t>PAQUETITO NEGRO CINTA FRAGIL/ACCESORIOS</t>
  </si>
  <si>
    <t>B201-00263737</t>
  </si>
  <si>
    <t>JAN CARLOS,CHAVESTA, REYES</t>
  </si>
  <si>
    <t>JOSE FRANKLIN,CHAVESTA, REYES</t>
  </si>
  <si>
    <t>SOBRE CONT ETIQUETAS</t>
  </si>
  <si>
    <t>B201-00263738</t>
  </si>
  <si>
    <t>ESTANISLAO,BRAVO, SAMAME</t>
  </si>
  <si>
    <t>RAUL ANTONIOLINARESPEREZ</t>
  </si>
  <si>
    <t>CAJA CONT VALVULAS PAFRA AGUA</t>
  </si>
  <si>
    <t>SACO ROJO PESADO COMNT VALVULAS</t>
  </si>
  <si>
    <t>B201-00263739</t>
  </si>
  <si>
    <t>MAGDALENA,RAMIREZ, GUERRA</t>
  </si>
  <si>
    <t>PAQUETE DE CARTON CONT CUADERNOS</t>
  </si>
  <si>
    <t>B201-00263740</t>
  </si>
  <si>
    <t>JOSSYE DANIELA,CARRILLO, AGUILAR</t>
  </si>
  <si>
    <t>ANNY,YAJAHUANCA, ZETA</t>
  </si>
  <si>
    <t>CAJA NEGRA GRANDE /PAPEL -TOLLO</t>
  </si>
  <si>
    <t>B201-00263741</t>
  </si>
  <si>
    <t>DELMO,DE LA CRUZ, LEONARDO</t>
  </si>
  <si>
    <t>EDWIN PERCY,ÑAÑEZ, CORDOVA</t>
  </si>
  <si>
    <t>CAJA NEGRA+AMARILLA CONT BATERIA</t>
  </si>
  <si>
    <t>B201-00263742</t>
  </si>
  <si>
    <t>ELVIO MIGUEL,DE LA CRUZ, AHUMADA</t>
  </si>
  <si>
    <t>FRANKLIN GERARDOCALLECRUZ</t>
  </si>
  <si>
    <t>CAJA MONTANA CONT PRODUCTOS</t>
  </si>
  <si>
    <t>B201-00263743</t>
  </si>
  <si>
    <t>MIRIAN,BERMEO, SILVA</t>
  </si>
  <si>
    <t>EXCESO-VARIOS</t>
  </si>
  <si>
    <t>B201-00263744</t>
  </si>
  <si>
    <t>IDA LUZ,GARCIA, NAIRA</t>
  </si>
  <si>
    <t>EXCESO-8 BULTOS</t>
  </si>
  <si>
    <t>B201-00263745</t>
  </si>
  <si>
    <t>ROSA,ECHEVERRE, CHAVESTA</t>
  </si>
  <si>
    <t>GREY,DAVILA, CHAVEZ</t>
  </si>
  <si>
    <t>B201-00263746</t>
  </si>
  <si>
    <t>CAJITA BLANCA/MUESTRAS</t>
  </si>
  <si>
    <t>B201-00263747</t>
  </si>
  <si>
    <t>CAJITA CONT MUESTRAS</t>
  </si>
  <si>
    <t>B201-00263748</t>
  </si>
  <si>
    <t>WILLIAM ALAN,BALLENA, SILVA</t>
  </si>
  <si>
    <t>JULLY JOVANNA,JIMENEZ, SANDOVAL</t>
  </si>
  <si>
    <t>PAQUETES REDONSO PLASTIFICADO/ROPA</t>
  </si>
  <si>
    <t>B201-00263749</t>
  </si>
  <si>
    <t>LUIS,HUAMAN, REQUEJO</t>
  </si>
  <si>
    <t>CESAR ALFREDO,HOLGUIN, ROMERO</t>
  </si>
  <si>
    <t>PAQUETITO PLASTIFICADO/CAMARA DE BICI</t>
  </si>
  <si>
    <t>B201-00263750</t>
  </si>
  <si>
    <t>B201-00263751</t>
  </si>
  <si>
    <t>NICOLASA,GONZALES, MECHAN</t>
  </si>
  <si>
    <t>B201-00263752</t>
  </si>
  <si>
    <t>MARCELO,SANTA, CRUZ</t>
  </si>
  <si>
    <t>HENRY TOMASHERRERAPANTIGOSO</t>
  </si>
  <si>
    <t>SACO CONT GEBES</t>
  </si>
  <si>
    <t>B201-00263753</t>
  </si>
  <si>
    <t>ROCIO,GONZALES, RAMON</t>
  </si>
  <si>
    <t>B201-00263754</t>
  </si>
  <si>
    <t>FAUSTINA,TORRES, HUIMAN</t>
  </si>
  <si>
    <t>B201-00263755</t>
  </si>
  <si>
    <t>CATALINA,VEGA, MEDINA</t>
  </si>
  <si>
    <t>B201-00263756</t>
  </si>
  <si>
    <t>LAURAYAMUNAQUENAQUICHE</t>
  </si>
  <si>
    <t>CAJA TORTA</t>
  </si>
  <si>
    <t>B201-00263757</t>
  </si>
  <si>
    <t>KRISTEL,CUBAS, BONILLA</t>
  </si>
  <si>
    <t>RENATOCAYAOCUBAS</t>
  </si>
  <si>
    <t>CAJA LEONISA/HUMITAS</t>
  </si>
  <si>
    <t>B201-00263758</t>
  </si>
  <si>
    <t>MARIA DEL PILAR,GAMBOA, AQUINO</t>
  </si>
  <si>
    <t>NATIVIDADAQUINOALVAREZ</t>
  </si>
  <si>
    <t>B201-00263759</t>
  </si>
  <si>
    <t>JHONNY,LEON, VILCHEZ</t>
  </si>
  <si>
    <t>B201-00263760</t>
  </si>
  <si>
    <t>ESPINOZA,AMILKAR, JOSE</t>
  </si>
  <si>
    <t>B201-00263761</t>
  </si>
  <si>
    <t>EDUAR,CHACON, DE LA CRUZ</t>
  </si>
  <si>
    <t>EDUARCHACONDE LA CRUZ</t>
  </si>
  <si>
    <t>SAQUITO/ROPA</t>
  </si>
  <si>
    <t>B201-00263762</t>
  </si>
  <si>
    <t>VILCHEZ,SOJO, JUSTA</t>
  </si>
  <si>
    <t>KATYAFLORESVILCHEZ</t>
  </si>
  <si>
    <t>BOLSA ROJA VIVERES</t>
  </si>
  <si>
    <t>B201-00263763</t>
  </si>
  <si>
    <t>ROSALINA ESPERANZA,MIRANDA, PALOMINO</t>
  </si>
  <si>
    <t>CAMILACASTROTORRES</t>
  </si>
  <si>
    <t>CAJA BLANCA/LIBROS ROPA</t>
  </si>
  <si>
    <t>B201-00263764</t>
  </si>
  <si>
    <t>FELIPE OSWALDO,CALDERON, VILLARREAL</t>
  </si>
  <si>
    <t>JEAN CARLOSCASASPISFIL</t>
  </si>
  <si>
    <t>PAQUETE FLORES</t>
  </si>
  <si>
    <t>B201-00263765</t>
  </si>
  <si>
    <t>PRISCYLA,GRIPPA, RUIZ</t>
  </si>
  <si>
    <t>MICHELLARELLANORUIZ</t>
  </si>
  <si>
    <t>CAJITA BLANCA/PASTILLAS</t>
  </si>
  <si>
    <t>B201-00263766</t>
  </si>
  <si>
    <t>SANDRAJUAREZCHEVEZ</t>
  </si>
  <si>
    <t>PAQUETE CELESTE/TETINA</t>
  </si>
  <si>
    <t>B201-00263767</t>
  </si>
  <si>
    <t>DIANA,HERNANDEZ, TANTA</t>
  </si>
  <si>
    <t>ENRIQUECHIRACHAVEZ</t>
  </si>
  <si>
    <t>BOLSA BLANCA/BLONDAS</t>
  </si>
  <si>
    <t>B201-00263768</t>
  </si>
  <si>
    <t>JERYLINFERREÑANBALTAZAR</t>
  </si>
  <si>
    <t>BOLSA ROJA/ROPA</t>
  </si>
  <si>
    <t>B201-00263769</t>
  </si>
  <si>
    <t>CARLOS DANIEL,LEON, CONTRERAS</t>
  </si>
  <si>
    <t>YOVANACONTRERASCORONEL</t>
  </si>
  <si>
    <t>B201-00263770</t>
  </si>
  <si>
    <t>BRUCCE,ORTIZ, MORON</t>
  </si>
  <si>
    <t>JOSEORTIZRAMIREZ</t>
  </si>
  <si>
    <t>CAJA PLASTIFICADA/FERTILIZANTES</t>
  </si>
  <si>
    <t>B201-00263771</t>
  </si>
  <si>
    <t>DARWIN,PONCE, ATOCHE</t>
  </si>
  <si>
    <t>B201-00263772</t>
  </si>
  <si>
    <t>B201-00263773</t>
  </si>
  <si>
    <t>BREYDY LIZBETH,VALDERRAMA, GARCIA</t>
  </si>
  <si>
    <t>JHANSILVARAMIREZ</t>
  </si>
  <si>
    <t>PAQUETE NEGRO/ACCESORIO</t>
  </si>
  <si>
    <t>B201-00263774</t>
  </si>
  <si>
    <t>JHON BRAYAN,CARMONA, BALLENA</t>
  </si>
  <si>
    <t>ALEXHUAMANPUSE</t>
  </si>
  <si>
    <t>CAJA MEDIANA/VIDEO JUEGO</t>
  </si>
  <si>
    <t>B201-00263775</t>
  </si>
  <si>
    <t>HUGO ARNALDO,CHUNGA, CHUNGA</t>
  </si>
  <si>
    <t>B201-00263776</t>
  </si>
  <si>
    <t>FRANCISCA,NEGRON, DE FARFAN</t>
  </si>
  <si>
    <t>LOURDESFARFANNEGRON</t>
  </si>
  <si>
    <t>PAQUTE AMARILLO/DOC</t>
  </si>
  <si>
    <t>B201-00263777</t>
  </si>
  <si>
    <t>WILQUINS NANDOTRUJILLOPEREA</t>
  </si>
  <si>
    <t>CAJA MORADA/ROPA</t>
  </si>
  <si>
    <t>B201-00263778</t>
  </si>
  <si>
    <t>LUCILA ELVIRA,DELGADO, CARRANZA</t>
  </si>
  <si>
    <t>SEGUNDORODRIGUEZZAVALETA</t>
  </si>
  <si>
    <t>CAJA TONDERO/ALVERJA</t>
  </si>
  <si>
    <t>B201-00263779</t>
  </si>
  <si>
    <t>SILVIA,OLANO, INGA</t>
  </si>
  <si>
    <t>OLANOINGAVICTORIANO</t>
  </si>
  <si>
    <t>SACO SACOS VACIOS</t>
  </si>
  <si>
    <t>B201-00263780</t>
  </si>
  <si>
    <t>MARLO ELISEO,OJEDA, SILUPU</t>
  </si>
  <si>
    <t>SILVIASILUPUPALMA</t>
  </si>
  <si>
    <t>PAQUETE BLANCO/BOLSAS</t>
  </si>
  <si>
    <t>B201-00263781</t>
  </si>
  <si>
    <t>ALVARO FABRIZIO,RAMIREZ, MILIAN</t>
  </si>
  <si>
    <t>CLAUDIARAMIREZMILIAN</t>
  </si>
  <si>
    <t>SOBRE MANILA/MEDIICMA</t>
  </si>
  <si>
    <t>B201-00263782</t>
  </si>
  <si>
    <t>ALEX,CERNA, CACHIQUE</t>
  </si>
  <si>
    <t>JUANGAMBOAFARFAN</t>
  </si>
  <si>
    <t>PAQUETE NEGRO/CARTERAS</t>
  </si>
  <si>
    <t>B201-00263783</t>
  </si>
  <si>
    <t>ELKY,CHAPILLIQUEN, MARTINEZ</t>
  </si>
  <si>
    <t>EMILYGUERREROZARATE</t>
  </si>
  <si>
    <t>PAQUETE BLANCO/COMESTIBLES</t>
  </si>
  <si>
    <t>B201-00263784</t>
  </si>
  <si>
    <t>ANA GRACIELA,SAENZ, DE SALAZAR</t>
  </si>
  <si>
    <t>EROTEIDAQUISPECARHUAPOMA</t>
  </si>
  <si>
    <t>SACO AMARILLO/ROPA</t>
  </si>
  <si>
    <t>B201-00263785</t>
  </si>
  <si>
    <t>JESUS MANUEL,CHAQUILA, GUEVARA</t>
  </si>
  <si>
    <t>MANUEL,CHAQUILA, VALDEZ</t>
  </si>
  <si>
    <t>CORCHO MEDIANO/MARISCOS</t>
  </si>
  <si>
    <t>B201-00263786</t>
  </si>
  <si>
    <t>JILLY ALEXANDRA,JACINTO, CHUNGA</t>
  </si>
  <si>
    <t>B201-00263787</t>
  </si>
  <si>
    <t>LILIANA,TEJADA, VALDERA</t>
  </si>
  <si>
    <t>LILIANATEJADAVALDERA</t>
  </si>
  <si>
    <t>MALETIN MORADO/ROPA</t>
  </si>
  <si>
    <t>B201-00263788</t>
  </si>
  <si>
    <t>JOSE WIGBERTO,CASTAÑEDA, PALACIOS</t>
  </si>
  <si>
    <t>HELDERDAMIANREYNOZA</t>
  </si>
  <si>
    <t>B201-00263789</t>
  </si>
  <si>
    <t>LUISA ENRIQUETA,QUESQUEN, PEREZ</t>
  </si>
  <si>
    <t>LUIS ALBERTOMERINOVISE</t>
  </si>
  <si>
    <t>BOLSA /JUGUETTE</t>
  </si>
  <si>
    <t>B201-00263790</t>
  </si>
  <si>
    <t>DARWIN PAUL,AHUMADA, AREVALO</t>
  </si>
  <si>
    <t>LILIAAREVALOPEREZ</t>
  </si>
  <si>
    <t>B201-00263791</t>
  </si>
  <si>
    <t>ANAMELBLA,ERAZO, FLORES</t>
  </si>
  <si>
    <t>KEVIN,CRIOLLO, LOPEZ</t>
  </si>
  <si>
    <t>B201-00263792</t>
  </si>
  <si>
    <t>GREGORIOMIORIOJAS</t>
  </si>
  <si>
    <t>CAJA ALPA/ROPA</t>
  </si>
  <si>
    <t>B201-00263793</t>
  </si>
  <si>
    <t>LUCILA,SAHER, GUERRERO</t>
  </si>
  <si>
    <t>WISLEY ROMAN,TANTALEAN, HOYOS</t>
  </si>
  <si>
    <t>PAQUETE CREMA/BILLETERA</t>
  </si>
  <si>
    <t>B201-00263794</t>
  </si>
  <si>
    <t>OSCAR FRANCISCO,GARCIA, MENDOZA</t>
  </si>
  <si>
    <t>SHEYLASAAVEDRADOMENACK</t>
  </si>
  <si>
    <t>COBRE BLANCO/REPUESTO DE LAVADORA</t>
  </si>
  <si>
    <t>B201-00263795</t>
  </si>
  <si>
    <t>CRISTHIAN,ATOCHE, AGUILAR</t>
  </si>
  <si>
    <t>GLADYSUGAZRODRIGUEZ</t>
  </si>
  <si>
    <t>B201-00263796</t>
  </si>
  <si>
    <t>CAJITA ROSADA/CREMA</t>
  </si>
  <si>
    <t>B201-00263797</t>
  </si>
  <si>
    <t>LUIS ANTONIO,CHANAME, CESPEDES</t>
  </si>
  <si>
    <t>MARTHA ESTHER,POLO, QUIROZ</t>
  </si>
  <si>
    <t>CAJA CHICA GN/SEMILLAS</t>
  </si>
  <si>
    <t>B201-00263798</t>
  </si>
  <si>
    <t>GUSTAVO,FERNANDEZ, DOMINGUEZ</t>
  </si>
  <si>
    <t>B201-00263799</t>
  </si>
  <si>
    <t>JOSE,SATORNICIO, SEGUNDO</t>
  </si>
  <si>
    <t>ESXCESOXX</t>
  </si>
  <si>
    <t>B201-00263800</t>
  </si>
  <si>
    <t>GILMERCARRANZAMEJIA</t>
  </si>
  <si>
    <t>JOHANA,ZAPATA, NAVARRO</t>
  </si>
  <si>
    <t>B201-00263801</t>
  </si>
  <si>
    <t>MARVIQUEZADAFARFAN</t>
  </si>
  <si>
    <t>B201-00263802</t>
  </si>
  <si>
    <t>ZOILA,ROQUE, SANCHEZ</t>
  </si>
  <si>
    <t>HELENHUAMANROQUE</t>
  </si>
  <si>
    <t>CAJITA BLANCA/CARTONES</t>
  </si>
  <si>
    <t>B201-00263803</t>
  </si>
  <si>
    <t>CARLOSDELGADOTELLO</t>
  </si>
  <si>
    <t>RUTHMORANHURTADO</t>
  </si>
  <si>
    <t>CAJA /LIBROS</t>
  </si>
  <si>
    <t>B201-00263804</t>
  </si>
  <si>
    <t>NOE,SANCHEZ, BUSTAMANTE</t>
  </si>
  <si>
    <t>JHERSONSANCHEZCENTURION</t>
  </si>
  <si>
    <t>CAJA PLASTIFICADA/ENCHUFES</t>
  </si>
  <si>
    <t>B201-00263805</t>
  </si>
  <si>
    <t>KELVIN,CIEZA, DAVILA</t>
  </si>
  <si>
    <t>EDUARDOCIEZATAPIA</t>
  </si>
  <si>
    <t>PAQUETE AMARILLO/CARTUCHERAS</t>
  </si>
  <si>
    <t>B201-00263806</t>
  </si>
  <si>
    <t>ADRIAN,TOVAR, FLORINDEZ</t>
  </si>
  <si>
    <t>JHONATANCHAVEZCERNA</t>
  </si>
  <si>
    <t>B201-00263807</t>
  </si>
  <si>
    <t>FREDY,RAMOS, CUBAS</t>
  </si>
  <si>
    <t>JOSE MANUEL,ZURITA, PEÑA</t>
  </si>
  <si>
    <t>B201-00263808</t>
  </si>
  <si>
    <t>DENNY,HUAMAN, CORDOVA</t>
  </si>
  <si>
    <t>LUZ HERLINDAHUAMANCORDOVA</t>
  </si>
  <si>
    <t>BOLSA NEGRA CONT DISFRAZ</t>
  </si>
  <si>
    <t>B201-00263809</t>
  </si>
  <si>
    <t>MANUELA,HUANILA, SIRLOPU</t>
  </si>
  <si>
    <t>PAQUETE NEGRO CONT OBRAS</t>
  </si>
  <si>
    <t>B201-00263810</t>
  </si>
  <si>
    <t>CHRISTIAN ROY,SECLEN, ORDINOLA</t>
  </si>
  <si>
    <t>JIANELA BRILLYTH,PÉREZ, OBLEA</t>
  </si>
  <si>
    <t>CAJITA NARANJA /COSMETICOS</t>
  </si>
  <si>
    <t>B201-00263811</t>
  </si>
  <si>
    <t>NORMA,SANCHEZ, CHAPOÑAN</t>
  </si>
  <si>
    <t>LUISAREQUEJOSALAZAR</t>
  </si>
  <si>
    <t>ATADO X 2 (BALDE +BOLSA)ALGARROBINA</t>
  </si>
  <si>
    <t>B201-00263812</t>
  </si>
  <si>
    <t>MOISES,PALACIOS, GARCIA</t>
  </si>
  <si>
    <t>B201-00263813</t>
  </si>
  <si>
    <t>ROSA ARACELI,ASUNCION, PALACIOS</t>
  </si>
  <si>
    <t>MARIAASUNCIONPALACIOS</t>
  </si>
  <si>
    <t>CAJA PRIMOR CONT VARIOS</t>
  </si>
  <si>
    <t>B201-00263814</t>
  </si>
  <si>
    <t>ROBERTO,VENTURA, ULFE</t>
  </si>
  <si>
    <t>YOVANAZEÑAALCANTARA</t>
  </si>
  <si>
    <t>CAJA LARGA DE CARTON CAMISA /PAPEL CELOFAN -CANICAS</t>
  </si>
  <si>
    <t>B201-00263815</t>
  </si>
  <si>
    <t>OSCAR AURELIOMERINOATTO</t>
  </si>
  <si>
    <t>SACO AMARILLO /GEBES</t>
  </si>
  <si>
    <t>B201-00263816</t>
  </si>
  <si>
    <t>MARLENY,TIRAVANTI, PISCOYA</t>
  </si>
  <si>
    <t>DEYBIS RANDY,DOMINGUEZ, CALLE</t>
  </si>
  <si>
    <t>SACO AZUL CONT CARPA</t>
  </si>
  <si>
    <t>B201-00263817</t>
  </si>
  <si>
    <t>LUIS ENRIQUE,AZCARATE, FLORES</t>
  </si>
  <si>
    <t>B201-00263818</t>
  </si>
  <si>
    <t>LISBETH CAROLINA,MORALES, SANTISTEBAN</t>
  </si>
  <si>
    <t>CRISTHIAN JHONATAN,COVEÑAS, VALENCIA</t>
  </si>
  <si>
    <t>CAJITA BLANCA CONT CELULAR</t>
  </si>
  <si>
    <t>B201-00263819</t>
  </si>
  <si>
    <t>IMELDA,RAMOS, NN</t>
  </si>
  <si>
    <t>NORBIL,AREVALO, SILVA</t>
  </si>
  <si>
    <t>PAQUETE AZUL MEDIANO /ROPA</t>
  </si>
  <si>
    <t>B201-00263820</t>
  </si>
  <si>
    <t>B201-00263821</t>
  </si>
  <si>
    <t>DEIVISVEGACHAVEZ</t>
  </si>
  <si>
    <t>BOLSA ROJA CONT ROPA</t>
  </si>
  <si>
    <t>B201-00263822</t>
  </si>
  <si>
    <t>KENYA,CASTRO, RAMOS</t>
  </si>
  <si>
    <t>B201-00263823</t>
  </si>
  <si>
    <t>JULIO SEBASTIAN,PEREZ, VASQUEZ</t>
  </si>
  <si>
    <t>DHINA MIREYAZAPATARENTERIA</t>
  </si>
  <si>
    <t>B201-00263824</t>
  </si>
  <si>
    <t>OLGA,BRICEÑO, ZAGAZETA</t>
  </si>
  <si>
    <t>CAJITA CONT PLANTILLAS</t>
  </si>
  <si>
    <t>B201-00263825</t>
  </si>
  <si>
    <t>LESLI GIANELLA,CUBAS, OBLITAS</t>
  </si>
  <si>
    <t>MARCELAOBLITASTARRILLO</t>
  </si>
  <si>
    <t>PAQUETE NEGRO CONT MUEBLE</t>
  </si>
  <si>
    <t>B201-00263826</t>
  </si>
  <si>
    <t>GLORIA,HERNANDEZ, QUISPE</t>
  </si>
  <si>
    <t>MARIA OLGAHERNANDEZVASQUEZ</t>
  </si>
  <si>
    <t>PAQUETITO AZUL /SANDALIAS</t>
  </si>
  <si>
    <t>B201-00263827</t>
  </si>
  <si>
    <t>MERCEDES DE LOS MILAGROS,TALLEDO, FLOREANO</t>
  </si>
  <si>
    <t>LUCY MAGDALENARODRIGUEZMENA</t>
  </si>
  <si>
    <t>B201-00263828</t>
  </si>
  <si>
    <t>JOHANA,ESPINOZA, CARDOZA</t>
  </si>
  <si>
    <t>B201-00263829</t>
  </si>
  <si>
    <t>B201-00263830</t>
  </si>
  <si>
    <t>B201-00263831</t>
  </si>
  <si>
    <t>CESAR JAIR,PALACIOS, RODAS</t>
  </si>
  <si>
    <t>B201-00263832</t>
  </si>
  <si>
    <t>GABINOTRUJILLOAGUERO</t>
  </si>
  <si>
    <t>B201-00263833</t>
  </si>
  <si>
    <t>JOEL,GASTELO, FRIAS</t>
  </si>
  <si>
    <t>VALERIAPRADOSAAVEDRA</t>
  </si>
  <si>
    <t>SOBRE CONT AUDIFONOS</t>
  </si>
  <si>
    <t>B201-00263834</t>
  </si>
  <si>
    <t>NELSYMAURICIOLLAPAPASCA</t>
  </si>
  <si>
    <t>B201-00263835</t>
  </si>
  <si>
    <t>LUISTABOADARAMIREZ</t>
  </si>
  <si>
    <t>PAQUETITO NEGRO /VALVULAS</t>
  </si>
  <si>
    <t>B201-00263836</t>
  </si>
  <si>
    <t>MERLY FABIOLA,OLIVOS, SERREPE</t>
  </si>
  <si>
    <t>PAUL,MONTEZA, CIEZA</t>
  </si>
  <si>
    <t>B201-00263837</t>
  </si>
  <si>
    <t>MARIA,VILELA, BRAVO</t>
  </si>
  <si>
    <t>SACO AMARILLO RAYADO B/436</t>
  </si>
  <si>
    <t>B201-00263838</t>
  </si>
  <si>
    <t>RUTH MERY,RODAS, SALAZAR</t>
  </si>
  <si>
    <t>NIXONPAUCARLOAIZA</t>
  </si>
  <si>
    <t>SOBRE CONT PRORESIS</t>
  </si>
  <si>
    <t>B201-00263839</t>
  </si>
  <si>
    <t>JEAN CARLOS,QUESQUEN, MOCSUP</t>
  </si>
  <si>
    <t>ETELVINA,RUIZ, REQUE</t>
  </si>
  <si>
    <t>SACO PACASMAYO CONT TELAS</t>
  </si>
  <si>
    <t>B201-00263840</t>
  </si>
  <si>
    <t>DAVID HERNANDEZ MONDRAGON,H, H</t>
  </si>
  <si>
    <t>ROMULO TULIOSOLISFERNANDEZ</t>
  </si>
  <si>
    <t>PAQUETES CONT RPTOS</t>
  </si>
  <si>
    <t>B201-00263841</t>
  </si>
  <si>
    <t>AARON,CHANAME, GUERRERO</t>
  </si>
  <si>
    <t>TERESAGUERREROPEÑA</t>
  </si>
  <si>
    <t>PAQUETITO NEGRO CONT CELULAR</t>
  </si>
  <si>
    <t>B201-00263842</t>
  </si>
  <si>
    <t>PEDRO,GUIVAR, GUEVARA</t>
  </si>
  <si>
    <t>LUCYGUTIERREZCASTILLO</t>
  </si>
  <si>
    <t>SACO PLOMO CONT SEGUN B/10295</t>
  </si>
  <si>
    <t>B201-00263843</t>
  </si>
  <si>
    <t>NOEMI,ALARCON, GARATE</t>
  </si>
  <si>
    <t>B201-00263844</t>
  </si>
  <si>
    <t>RONY AMBERLY,GALLARDO, JULON</t>
  </si>
  <si>
    <t>CARMENSANDOVALCARLIN</t>
  </si>
  <si>
    <t>CAJA SALTICAS CONT VIVERES</t>
  </si>
  <si>
    <t>B201-00263845</t>
  </si>
  <si>
    <t>MONICA ISABEL,VASQUEZ, DELGADO</t>
  </si>
  <si>
    <t>WINSTON,VASQUEZ, DELGADO</t>
  </si>
  <si>
    <t>B201-00263846</t>
  </si>
  <si>
    <t>ALEX JUNIOR,SANCHEZ, SANCHEZ</t>
  </si>
  <si>
    <t>NARCISO ELEAZARSANCHEZPURIZACA</t>
  </si>
  <si>
    <t>CAJA PITA AMARILLA CONT VITAMINAS</t>
  </si>
  <si>
    <t>B201-00263847</t>
  </si>
  <si>
    <t>LUIS,MARQUINA, PAZ</t>
  </si>
  <si>
    <t>LUIS,LUPUCHE, TORRES</t>
  </si>
  <si>
    <t>B201-00263848</t>
  </si>
  <si>
    <t>HUMBERTO,CALLE, JIMENEZ</t>
  </si>
  <si>
    <t>EXCESI 2 BULTOS</t>
  </si>
  <si>
    <t>B201-00263849</t>
  </si>
  <si>
    <t>RICARDO DEL MILAGRO,BALDERA, GASPAR</t>
  </si>
  <si>
    <t>PAQUETE BLANCO POLOS</t>
  </si>
  <si>
    <t>B201-00263850</t>
  </si>
  <si>
    <t>MARINOVASQUEZAMAYA</t>
  </si>
  <si>
    <t>PAQUETE NEGRO /FUNDAS</t>
  </si>
  <si>
    <t>B201-00263851</t>
  </si>
  <si>
    <t>NILTON CESAR,JIMENEZ, YAPAPASCA</t>
  </si>
  <si>
    <t>CAJA CHICA BLANCA CONT SEMILLAS</t>
  </si>
  <si>
    <t>B201-00263852</t>
  </si>
  <si>
    <t>CARLOS,FLORES, HUAMAN</t>
  </si>
  <si>
    <t>LIZETHLUNAROSILLO</t>
  </si>
  <si>
    <t>SOBRE MANILA /SUPLEMENTOS</t>
  </si>
  <si>
    <t>B201-00263853</t>
  </si>
  <si>
    <t>MILEY KATHERINE,SORIANO, RIVERA</t>
  </si>
  <si>
    <t>DIANA NOEMI,VASQUEZ, LOBATO</t>
  </si>
  <si>
    <t>CAJA CAPRI CONT PAINES</t>
  </si>
  <si>
    <t>B201-00263854</t>
  </si>
  <si>
    <t>B201-00263856</t>
  </si>
  <si>
    <t>B201-00263857</t>
  </si>
  <si>
    <t>B201-00263858</t>
  </si>
  <si>
    <t>B201-00263859</t>
  </si>
  <si>
    <t>B201-00263860</t>
  </si>
  <si>
    <t>CAJAS FLORES</t>
  </si>
  <si>
    <t>B201-00263861</t>
  </si>
  <si>
    <t>B201-00263862</t>
  </si>
  <si>
    <t>ANGELICA MARIA,BARDALES, HUAMAN</t>
  </si>
  <si>
    <t>DELIAADRIANZENVDA DE RUIZ</t>
  </si>
  <si>
    <t>CAJA NEGRA/DULCES</t>
  </si>
  <si>
    <t>B201-00263863</t>
  </si>
  <si>
    <t>B201-00263864</t>
  </si>
  <si>
    <t>ELIZABETH,PEREZ, PAZ</t>
  </si>
  <si>
    <t>WALTERALVARADOUBILLUS</t>
  </si>
  <si>
    <t>CAJA BLANCA CORCHO/LAPTO</t>
  </si>
  <si>
    <t>B201-00263865</t>
  </si>
  <si>
    <t>NORA PATRICIA,AGUILAR, ALIAGA</t>
  </si>
  <si>
    <t>B201-00263866</t>
  </si>
  <si>
    <t>RICHARD,HUAMAN, REYES</t>
  </si>
  <si>
    <t>LAURAHUAMANREYES</t>
  </si>
  <si>
    <t>BALDE/SERVICIO BAJO RESPONSABILIDAD</t>
  </si>
  <si>
    <t>B201-00263867</t>
  </si>
  <si>
    <t>PAQUETE AMARILLO/BOLSA DE DORMIR</t>
  </si>
  <si>
    <t>B201-00263868</t>
  </si>
  <si>
    <t>PAQUETE NEGRO/VESTIDO</t>
  </si>
  <si>
    <t>B201-00263869</t>
  </si>
  <si>
    <t>LEONARDONUÑEZLEON</t>
  </si>
  <si>
    <t>B201-00263870</t>
  </si>
  <si>
    <t>RONALDO,NUÑEZ, LEON</t>
  </si>
  <si>
    <t>B201-00263871</t>
  </si>
  <si>
    <t>CARMEN,CASTILLO, VDA DE CHUNGA</t>
  </si>
  <si>
    <t>NELLY NANCY,SOPLOPUCO, CASTULLO</t>
  </si>
  <si>
    <t>CAJA FRAGIL/LAPTO</t>
  </si>
  <si>
    <t>B201-00263872</t>
  </si>
  <si>
    <t>RUPERTO,VASQUEZ, CUBAS</t>
  </si>
  <si>
    <t>KARINAVASQUEZZAVALETA</t>
  </si>
  <si>
    <t>PAQUETE MANILA/PERFUME</t>
  </si>
  <si>
    <t>B201-00263873</t>
  </si>
  <si>
    <t>LEYNER,CUEVA, BERRIOS</t>
  </si>
  <si>
    <t>MILAGROSCALDERONNEYRA</t>
  </si>
  <si>
    <t>CAJA PLANA/ROPA</t>
  </si>
  <si>
    <t>B201-00263874</t>
  </si>
  <si>
    <t>CHRISTOPHER ARACH,PERALTA, CASTILLA</t>
  </si>
  <si>
    <t>PERALTACASTILLOCHRISTOFER</t>
  </si>
  <si>
    <t>PAQUETE TABLAS CAMA</t>
  </si>
  <si>
    <t>PAQUETES CAMA</t>
  </si>
  <si>
    <t>B201-00263875</t>
  </si>
  <si>
    <t>MELVISANDOVALTANGOA</t>
  </si>
  <si>
    <t>KARINTEJADAGALVEZ</t>
  </si>
  <si>
    <t>B201-00263876</t>
  </si>
  <si>
    <t>PASTOR,ABAD, MOROCHO</t>
  </si>
  <si>
    <t>B201-00263877</t>
  </si>
  <si>
    <t>JOSE SILVANO,NIÑO, TORRES</t>
  </si>
  <si>
    <t>JACKELINENEIRAMORALES</t>
  </si>
  <si>
    <t>CAJITA LARGA/BEBEIDA</t>
  </si>
  <si>
    <t>B201-00263878</t>
  </si>
  <si>
    <t>POOL,FERNANDEZ, CHANAME</t>
  </si>
  <si>
    <t>JUANVELASCOZETA</t>
  </si>
  <si>
    <t>PAQUETE NEGRO/REPUESTOS</t>
  </si>
  <si>
    <t>B201-00263879</t>
  </si>
  <si>
    <t>ZAIDA,ALCANTARA, DE LIMO</t>
  </si>
  <si>
    <t>EVER AARON,ESCARATE, ORTIZ</t>
  </si>
  <si>
    <t>CAJITA PRODUCTOS BELLEZA</t>
  </si>
  <si>
    <t>B201-00263880</t>
  </si>
  <si>
    <t>YESSICA,SALAZAR, AZALDE</t>
  </si>
  <si>
    <t>GASTONLOVATOGARCIA</t>
  </si>
  <si>
    <t>CAJA VESTIDO</t>
  </si>
  <si>
    <t>B201-00263881</t>
  </si>
  <si>
    <t>FARLEYBACATELLO</t>
  </si>
  <si>
    <t>B201-00263882</t>
  </si>
  <si>
    <t>CESAR ROBERTO,JARAMILLO, CAPITAN</t>
  </si>
  <si>
    <t>GINOTACULIRAFAEL</t>
  </si>
  <si>
    <t>CAJA /LLAVES DE BAÑO</t>
  </si>
  <si>
    <t>B201-00263883</t>
  </si>
  <si>
    <t>DANIELJARAMILLOMENA</t>
  </si>
  <si>
    <t>PAQUETE BLANCO PLANO/PANTALON</t>
  </si>
  <si>
    <t>B201-00263884</t>
  </si>
  <si>
    <t>MARIA GLADYS,DIAZ, ESCOBAR</t>
  </si>
  <si>
    <t>JUAN JULIOTICLAHUANCARECALDE</t>
  </si>
  <si>
    <t>PAQUETE AMARILLO/ROPA SB/720</t>
  </si>
  <si>
    <t>B201-00263885</t>
  </si>
  <si>
    <t>CESAR RICARDO,MIRANDA, COLLAZOS</t>
  </si>
  <si>
    <t>TOMASNEYRACARRION</t>
  </si>
  <si>
    <t>B201-00263886</t>
  </si>
  <si>
    <t>JULIO CESAR,VASQUEZ, TRONCOS</t>
  </si>
  <si>
    <t>AARONVASQUEZMUÑOZ</t>
  </si>
  <si>
    <t>CAJITA BLANCA PLASTIFICADA/REPUESTO</t>
  </si>
  <si>
    <t>B201-00263887</t>
  </si>
  <si>
    <t>IRMOSILUPUSOSA</t>
  </si>
  <si>
    <t>EDITHCHEROBRICEÑO</t>
  </si>
  <si>
    <t>B201-00263888</t>
  </si>
  <si>
    <t>CARMENSALINASMANAYAY</t>
  </si>
  <si>
    <t>CAJA CHICA/LLANTITAS</t>
  </si>
  <si>
    <t>B201-00263889</t>
  </si>
  <si>
    <t>MAGALY,RODRIGUEZ, LLUEN</t>
  </si>
  <si>
    <t>EZEQUIELRISCOINGA</t>
  </si>
  <si>
    <t>SACO/MOCHILA VIVERES</t>
  </si>
  <si>
    <t>B201-00263890</t>
  </si>
  <si>
    <t>CAJA CHUPONES PLASTICOS</t>
  </si>
  <si>
    <t>B201-00263891</t>
  </si>
  <si>
    <t>SACOS NEGROS SB/418</t>
  </si>
  <si>
    <t>B201-00263892</t>
  </si>
  <si>
    <t>DIANAAVILASANTISTEBAN</t>
  </si>
  <si>
    <t>ATADO/BANER+PAQUETE AMARILLO</t>
  </si>
  <si>
    <t>B201-00263893</t>
  </si>
  <si>
    <t>WILLIAMBALLENADIAZ</t>
  </si>
  <si>
    <t>MILAGROSATOCHEALZAMORA</t>
  </si>
  <si>
    <t>B201-00263894</t>
  </si>
  <si>
    <t>JOEL,PUCHOC, MOLOCHO</t>
  </si>
  <si>
    <t>ONESIMOCRUZCRUZ</t>
  </si>
  <si>
    <t>PAQUETE PLANO CARTON/ACRLICO BAJO RESPONSABILIDAD</t>
  </si>
  <si>
    <t>B201-00263895</t>
  </si>
  <si>
    <t>JUAN MANUEL,CAMPOS, FERNANDEZ</t>
  </si>
  <si>
    <t>YOLANDALALUPUPINGO</t>
  </si>
  <si>
    <t>PAQUTE NEGRO/CORREAS</t>
  </si>
  <si>
    <t>B201-00263896</t>
  </si>
  <si>
    <t>ADRIAN,TORRES, SALAZAR</t>
  </si>
  <si>
    <t>GEILERGUERREROALTAMIRANO</t>
  </si>
  <si>
    <t>PAQUETE NEGRO/REPUESTO</t>
  </si>
  <si>
    <t>B201-00263897</t>
  </si>
  <si>
    <t>B201-00263898</t>
  </si>
  <si>
    <t>STHEFANIA,ROJAS, LIZANA</t>
  </si>
  <si>
    <t>WALTER,HUANCAS, HUANCS</t>
  </si>
  <si>
    <t>CAJITA CREMA/BOTELLAS REMEDIOS BIBLIA</t>
  </si>
  <si>
    <t>B201-00263899</t>
  </si>
  <si>
    <t>CARLOS,ELIAS, IPANAQUE</t>
  </si>
  <si>
    <t>B201-00263900</t>
  </si>
  <si>
    <t>B201-00263901</t>
  </si>
  <si>
    <t>NERI,MARTINEZ, BAYONA</t>
  </si>
  <si>
    <t>YULIANATABOADAZAPATA</t>
  </si>
  <si>
    <t>B201-00263902</t>
  </si>
  <si>
    <t>JEAN CARLOS,CAICEDO, MORI</t>
  </si>
  <si>
    <t>B201-00263903</t>
  </si>
  <si>
    <t>ASTRIDINFANTEVALLE</t>
  </si>
  <si>
    <t>CAJA GN/JUEGO DE PEINES</t>
  </si>
  <si>
    <t>B201-00263904</t>
  </si>
  <si>
    <t>VASQUEZ,BRAVO, ARTURO</t>
  </si>
  <si>
    <t>REY BALTAZARVASQUEZBRAVO</t>
  </si>
  <si>
    <t>CAJA/TAMALES, QUESO, CHOCLOS</t>
  </si>
  <si>
    <t>B201-00263905</t>
  </si>
  <si>
    <t>RAMON ALBERTO,VALDIVIEZO, VALDIVIEZO</t>
  </si>
  <si>
    <t>EXCESO/CPU</t>
  </si>
  <si>
    <t>B201-00263906</t>
  </si>
  <si>
    <t>MARIA TEODORA,VILCHEZ, SOSA</t>
  </si>
  <si>
    <t>B201-00263907</t>
  </si>
  <si>
    <t>EXCESO SACOS/VARIOS</t>
  </si>
  <si>
    <t>B201-00263908</t>
  </si>
  <si>
    <t>ELVA,GARCES, MARTINEZ</t>
  </si>
  <si>
    <t>SANDRA YOLANDA,SARANGO, JULCA</t>
  </si>
  <si>
    <t>SACO BLANCO/ROPA DE USO</t>
  </si>
  <si>
    <t>B201-00263909</t>
  </si>
  <si>
    <t>RONALD,VASQUEZ, ESPINOZA</t>
  </si>
  <si>
    <t>JOSE DAVID,RIVERA, SEMINARIO</t>
  </si>
  <si>
    <t>MOTO LINEAL SEGUN TARJETA VEHICULAR SEGUN PLACA 4032 KP</t>
  </si>
  <si>
    <t>B201-00263910</t>
  </si>
  <si>
    <t>GRECIA,DE LA CRUZ, RIVERA</t>
  </si>
  <si>
    <t>ELVIS ALONSO,CHUNGA, SANTAMARIA</t>
  </si>
  <si>
    <t>SOBRE MANILA/TELA P/SOMBRERO</t>
  </si>
  <si>
    <t>B201-00263911</t>
  </si>
  <si>
    <t>JOSE PEDRO,DELGADO, DIAZ</t>
  </si>
  <si>
    <t>FRANK RINAT,PINTADO, CUEVA</t>
  </si>
  <si>
    <t>PAQUETE/SACOS VACIOS</t>
  </si>
  <si>
    <t>B201-00263912</t>
  </si>
  <si>
    <t>FLOR,CULQUI, GOÑAS</t>
  </si>
  <si>
    <t>DAMASAGOÑASARCE</t>
  </si>
  <si>
    <t>CAJA LA PATRONA/DULCES</t>
  </si>
  <si>
    <t>B201-00263913</t>
  </si>
  <si>
    <t>RONALD,TORRES, CHAMBI</t>
  </si>
  <si>
    <t>ESTEBAN,HERNANDEZ, FERNANDEZ</t>
  </si>
  <si>
    <t>CAJA PLANA/SEGUN B/002-6775</t>
  </si>
  <si>
    <t>B201-00263914</t>
  </si>
  <si>
    <t>CRUZ BERNARDINA,SANDOVAL, CORREA</t>
  </si>
  <si>
    <t>MANUEL ENRIQUECHILCONSANDOVAL</t>
  </si>
  <si>
    <t>CAJA/FRUTA</t>
  </si>
  <si>
    <t>B201-00263915</t>
  </si>
  <si>
    <t>HERNANDORODRIGUEZAGUINAGA</t>
  </si>
  <si>
    <t>PAQUETE EN BOLSA AMARILLA/ROPA</t>
  </si>
  <si>
    <t>B201-00263916</t>
  </si>
  <si>
    <t>DILMER,CABRERA, NUÑEZ</t>
  </si>
  <si>
    <t>ROSMERYDIAZSILVA</t>
  </si>
  <si>
    <t>CAJITA WAFER/CELULAR USADO</t>
  </si>
  <si>
    <t>B201-00263917</t>
  </si>
  <si>
    <t>MARCO ANTONIO,SAMAME, SILVA</t>
  </si>
  <si>
    <t>ELVIS JESUS,SAMAME, CAMPOS</t>
  </si>
  <si>
    <t>CAJA EN SACO/FRUTA, PALTA</t>
  </si>
  <si>
    <t>B201-00263918</t>
  </si>
  <si>
    <t>GIOVANA,CHEVEZ, CHAFLOQUE</t>
  </si>
  <si>
    <t>MARIAGARCIACUNGUIA</t>
  </si>
  <si>
    <t>PAQUETE NEGRO/MODULOS</t>
  </si>
  <si>
    <t>B201-00263919</t>
  </si>
  <si>
    <t>MIGUEL ANGELCHAVEZPEREZ</t>
  </si>
  <si>
    <t>LLANTAS</t>
  </si>
  <si>
    <t>B201-00263920</t>
  </si>
  <si>
    <t>ELVIA,YDROGO, LLANOS</t>
  </si>
  <si>
    <t>LIZETH JUDITH,GUIVAR, CORONEL</t>
  </si>
  <si>
    <t>PAQUETE EN PAPEL MARRON/VENDA</t>
  </si>
  <si>
    <t>B201-00263921</t>
  </si>
  <si>
    <t>VIDAURO,CARPIO, INCIO</t>
  </si>
  <si>
    <t>MONICA GERENARDA,RODRIGUEZ, CORONADO</t>
  </si>
  <si>
    <t>PAQUETE NEGRO/COMESTIBLE</t>
  </si>
  <si>
    <t>B201-00263922</t>
  </si>
  <si>
    <t>ANA CECILIA,RODRIGUEZ, PIZARRO</t>
  </si>
  <si>
    <t>WISTONNECIOSUPGASTELO</t>
  </si>
  <si>
    <t>CAJA PLASTIFICADA/PRODUCTOS NATURALES</t>
  </si>
  <si>
    <t>B201-00263923</t>
  </si>
  <si>
    <t>JACKSON,POLO, TABOADA</t>
  </si>
  <si>
    <t>MONICA YADIRA,GIRON, FLORES</t>
  </si>
  <si>
    <t>PAQUETE AZUL PLASTIFICADO/ROPA USADA</t>
  </si>
  <si>
    <t>B201-00263924</t>
  </si>
  <si>
    <t>SANTOS,QUICIO, LIZAMA</t>
  </si>
  <si>
    <t>RONALDTORRESCADENILLAS</t>
  </si>
  <si>
    <t>CAJA/MIEL EN BOTELLA PLASTICA</t>
  </si>
  <si>
    <t>B201-00263925</t>
  </si>
  <si>
    <t>MIRIAN MERCEDESGONZALESMECHAN</t>
  </si>
  <si>
    <t>CAJA/EMBUTIDOS</t>
  </si>
  <si>
    <t>B201-00263926</t>
  </si>
  <si>
    <t>OLGA MARINA,PARDO, VDA DE CHIROQUE</t>
  </si>
  <si>
    <t>ALEXCHIROQUEPARDO</t>
  </si>
  <si>
    <t>B201-00263927</t>
  </si>
  <si>
    <t>OSCAR VLADIMIR,TOVAR, VERA</t>
  </si>
  <si>
    <t>MIGUELGALVEZSANCHEZ</t>
  </si>
  <si>
    <t>PAQUETE EN SACO BLANCO/REPUESTO</t>
  </si>
  <si>
    <t>B201-00263928</t>
  </si>
  <si>
    <t>CARMEN,REYES, INOÑAN</t>
  </si>
  <si>
    <t>STEFANY LUISAREYESANGULO</t>
  </si>
  <si>
    <t>CAJA/CAFETERA</t>
  </si>
  <si>
    <t>B201-00263929</t>
  </si>
  <si>
    <t>MEDALI ESPERANZA,DIAZ, CASTILLO</t>
  </si>
  <si>
    <t>NICIDAAGUIRREGUERRERO</t>
  </si>
  <si>
    <t>PAQUETE MANILA/ROPA</t>
  </si>
  <si>
    <t>B201-00263930</t>
  </si>
  <si>
    <t>EVELYN BRIGITTE,PERALTA, BEJARANO</t>
  </si>
  <si>
    <t>MARIN,BAUTISTA, PALACIOS</t>
  </si>
  <si>
    <t>MARÍN MARCIAL,BAUTISTA, PALACIOS</t>
  </si>
  <si>
    <t>B201-00263931</t>
  </si>
  <si>
    <t>LUIS ALBERTO,CALDERON, CORONEL</t>
  </si>
  <si>
    <t>JOHAN JUNIORCALDERONHERNANDEZ</t>
  </si>
  <si>
    <t>CAJA NEGRA/UTENSILIOS P/COCINA</t>
  </si>
  <si>
    <t>B201-00263932</t>
  </si>
  <si>
    <t>LUCILA,ALTAMIRANO, HUAMAN</t>
  </si>
  <si>
    <t>ALBINADELA CRUZ ALTAMIRANO</t>
  </si>
  <si>
    <t>B201-00263933</t>
  </si>
  <si>
    <t>EDGAR YOEL,DIAZ, DELGADO</t>
  </si>
  <si>
    <t>EDUARDODIAZJARA</t>
  </si>
  <si>
    <t>CAJA PLASTIFICADA/KIN KONES</t>
  </si>
  <si>
    <t>B201-00263934</t>
  </si>
  <si>
    <t>CAJA GLORIA/SEGUN B/001-986</t>
  </si>
  <si>
    <t>B201-00263935</t>
  </si>
  <si>
    <t>CINTHIA GRISELDA,LLENQUE, LLENQUE</t>
  </si>
  <si>
    <t>ANASALONTOMANGUILLA</t>
  </si>
  <si>
    <t>CAJA /PESCADO SECO</t>
  </si>
  <si>
    <t>B201-00263936</t>
  </si>
  <si>
    <t>JUAN,DELGADO, PEDROZA</t>
  </si>
  <si>
    <t>FANNYSANCHEZCONDEZO</t>
  </si>
  <si>
    <t>B201-00263937</t>
  </si>
  <si>
    <t>MIGUEL GIANMARCO,ECHEANDIA, AREVALO</t>
  </si>
  <si>
    <t>SANTIAGOCAMPOSZEVALLOS</t>
  </si>
  <si>
    <t>CAJA RELLENITAS/ZAPATILLAS, POLO</t>
  </si>
  <si>
    <t>B201-00263938</t>
  </si>
  <si>
    <t>ANGEL ALBERTO,PERLECHE, GUERRERO</t>
  </si>
  <si>
    <t>MARCO ANTONIOSEGURAPERLECHE</t>
  </si>
  <si>
    <t>CAJA NEGRA/ROPA</t>
  </si>
  <si>
    <t>B201-00263939</t>
  </si>
  <si>
    <t>ELVIA IVETH,SILVA, MARIN</t>
  </si>
  <si>
    <t>ANA LETICIASILVAMARIN</t>
  </si>
  <si>
    <t>CAJA VERDE/ROPA</t>
  </si>
  <si>
    <t>B201-00263940</t>
  </si>
  <si>
    <t>BRAYAN,SILVA, MAEMOTO</t>
  </si>
  <si>
    <t>CLAUDIA LUCÍA,ESPINOZA, SALCEDO</t>
  </si>
  <si>
    <t>CAJA/VESTUARIO</t>
  </si>
  <si>
    <t>B201-00263941</t>
  </si>
  <si>
    <t>FANNY ARELIS JANIRE,SANCHEZ, JIMENEZ</t>
  </si>
  <si>
    <t>PROSPERO ELOYASCURRAESCOBAR</t>
  </si>
  <si>
    <t>B201-00263942</t>
  </si>
  <si>
    <t>MARITZAZETAJAVO</t>
  </si>
  <si>
    <t>SACO BLANCO/SEGUN B/001-419</t>
  </si>
  <si>
    <t>B201-00263943</t>
  </si>
  <si>
    <t>ELMER ANGELVILLARCHERO</t>
  </si>
  <si>
    <t>SACO NEGRO/SEGUN B/001-421</t>
  </si>
  <si>
    <t>B201-00263944</t>
  </si>
  <si>
    <t>LUIS ARMANDO,CORONADO, INGA</t>
  </si>
  <si>
    <t>IRMIN MARTIN,SALGADO, PEÑA</t>
  </si>
  <si>
    <t>CORCHITO/SEMEN DE CERDO</t>
  </si>
  <si>
    <t>B201-00263945</t>
  </si>
  <si>
    <t>DIONILA,NUÑEZ, ALBERCA</t>
  </si>
  <si>
    <t>ROSA MAGNANEYRAMERINO</t>
  </si>
  <si>
    <t>CAJA SODA/PRODUCTOS NATURALES</t>
  </si>
  <si>
    <t>B201-00263946</t>
  </si>
  <si>
    <t>JUAN CARLOS,SANTACRUZ, CUBAS</t>
  </si>
  <si>
    <t>OTILIACAVEROBENAVENTE</t>
  </si>
  <si>
    <t>PAQUETE PLANO NEGRO/ADORNO DE CARTON</t>
  </si>
  <si>
    <t>B201-00263947</t>
  </si>
  <si>
    <t>GRISEL,QUISPE, RAMOS</t>
  </si>
  <si>
    <t>OLGARAMOSPEREZ</t>
  </si>
  <si>
    <t>PAQUETE AMARILLO/CINTAS P/BORDAR</t>
  </si>
  <si>
    <t>B201-00263948</t>
  </si>
  <si>
    <t>VICTOR MIGUEL,OLANO, PEÑA</t>
  </si>
  <si>
    <t>ARISTOTALESNUNURAVILELA</t>
  </si>
  <si>
    <t>B201-00263949</t>
  </si>
  <si>
    <t>OSVEL,CHICOMA, PAREDES</t>
  </si>
  <si>
    <t>KARINAMEDINATAPIA</t>
  </si>
  <si>
    <t>CAJA/ROPA, FOCOS LED</t>
  </si>
  <si>
    <t>B201-00263950</t>
  </si>
  <si>
    <t>JUAN,ONTANEDA, GONZALES</t>
  </si>
  <si>
    <t>EXCESO SACO/VARIOS</t>
  </si>
  <si>
    <t>B201-00263951</t>
  </si>
  <si>
    <t>ROSARIO,DE LA CRUZ, ROJAS</t>
  </si>
  <si>
    <t>JAIMEOROSCOQUITO</t>
  </si>
  <si>
    <t>B201-00263952</t>
  </si>
  <si>
    <t>B201-00263953</t>
  </si>
  <si>
    <t>CLAUDIO,DAMIAN, CARRILLO</t>
  </si>
  <si>
    <t>JUAN ISIDROFLORESSERQUEN</t>
  </si>
  <si>
    <t>PAQUETE PLASTIFICADO/MAGUERAS</t>
  </si>
  <si>
    <t>B201-00263954</t>
  </si>
  <si>
    <t>BRYAN ALEXANDER,PEÑA, MORALES</t>
  </si>
  <si>
    <t>PAQUETE NEGRO PLASTIFICADO/SEGUN B/003-4231</t>
  </si>
  <si>
    <t>B201-00263955</t>
  </si>
  <si>
    <t>GUILLERMO ANTONIO,DELGADO, CHU</t>
  </si>
  <si>
    <t>DIANAFERNANDEZCARRASCO</t>
  </si>
  <si>
    <t>CAJITA AZUL ADIDA/ROPA</t>
  </si>
  <si>
    <t>B201-00263956</t>
  </si>
  <si>
    <t>ANDERSON,LEONARDO, MONTERO</t>
  </si>
  <si>
    <t>B201-00263957</t>
  </si>
  <si>
    <t>FREDYASCOYSANCHEZ</t>
  </si>
  <si>
    <t>CAJA/MANJAR BLANCO,ROSQUITAS</t>
  </si>
  <si>
    <t>B201-00263958</t>
  </si>
  <si>
    <t>EDDY,LLEMPEN, URBINA</t>
  </si>
  <si>
    <t>HERALDO MANUEL,MAZA, ESPINOZA</t>
  </si>
  <si>
    <t>PAQUETITO BLANCO/PROTECTOR P/PANTALLA</t>
  </si>
  <si>
    <t>B201-00263959</t>
  </si>
  <si>
    <t>RAFAEL ARMANDO,PENOTT, RODRIGUEZ</t>
  </si>
  <si>
    <t>EXCESO /MASCOTA</t>
  </si>
  <si>
    <t>B201-00263961</t>
  </si>
  <si>
    <t>JUANITA,HERNANDEZ, JUAREZ</t>
  </si>
  <si>
    <t>B201-00263962</t>
  </si>
  <si>
    <t>B201-00263963</t>
  </si>
  <si>
    <t>UBER ANDRES,IPANAQUE, DAVILA</t>
  </si>
  <si>
    <t>BENJAMINAVILAESPINOZA</t>
  </si>
  <si>
    <t>SACO NEGRO SB/162</t>
  </si>
  <si>
    <t>B201-00263964</t>
  </si>
  <si>
    <t>WILMERROMEROVARGAS</t>
  </si>
  <si>
    <t>PAQUETES JAVAS VACIAS</t>
  </si>
  <si>
    <t>B201-00263965</t>
  </si>
  <si>
    <t>MARTHA,PIZANGO, PIZANGO</t>
  </si>
  <si>
    <t>B201-00263966</t>
  </si>
  <si>
    <t>B201-00263967</t>
  </si>
  <si>
    <t>JOSE FIDEL,CHAFLOQUE, GONZALES</t>
  </si>
  <si>
    <t>IRISCASTILLOMECA</t>
  </si>
  <si>
    <t>CULER CHICO+PAQUETE VERDE/VIVERES</t>
  </si>
  <si>
    <t>B201-00263968</t>
  </si>
  <si>
    <t>ISABELPANGALIMAARROYO</t>
  </si>
  <si>
    <t>CAJITA/LLAVEROS</t>
  </si>
  <si>
    <t>B201-00263969</t>
  </si>
  <si>
    <t>ELENA,RAFAEL, SIRLUPU</t>
  </si>
  <si>
    <t>ANA LUCIARIVASRAFAEL</t>
  </si>
  <si>
    <t>CORCHO+CAJITA DULCES UNIFORME</t>
  </si>
  <si>
    <t>B201-00263970</t>
  </si>
  <si>
    <t>FERNANDO JAIME,BAZAN, CAMACHO</t>
  </si>
  <si>
    <t>LUISA LICENIA,BAZAN, VALLEJOS</t>
  </si>
  <si>
    <t>PAQUETITO VERDE/CELULAR</t>
  </si>
  <si>
    <t>B201-00263971</t>
  </si>
  <si>
    <t>COMITEDETAXI</t>
  </si>
  <si>
    <t>PAGO TAXI ABRIL</t>
  </si>
  <si>
    <t>B201-00263972</t>
  </si>
  <si>
    <t>PAGO MES ABRIL</t>
  </si>
  <si>
    <t>B201-00263973</t>
  </si>
  <si>
    <t>B201-00263974</t>
  </si>
  <si>
    <t>B201-00263975</t>
  </si>
  <si>
    <t>FELICITA,QUESQUEN, NIQUEN</t>
  </si>
  <si>
    <t>EXCESIOXX</t>
  </si>
  <si>
    <t>B201-00263976</t>
  </si>
  <si>
    <t>MARCO ANTONIO,SANDOVAL, RUFASTO</t>
  </si>
  <si>
    <t>B201-00263977</t>
  </si>
  <si>
    <t>ANAMELVANOVAHOLGUIN</t>
  </si>
  <si>
    <t>SONRE BLANCO/EMBLEMAS</t>
  </si>
  <si>
    <t>B201-00263978</t>
  </si>
  <si>
    <t>JORGE GUILLERMO,SOTO, NOLE</t>
  </si>
  <si>
    <t>CECILIASOTOMEDINA</t>
  </si>
  <si>
    <t>CAJA TABERNERO/MEDIICNA</t>
  </si>
  <si>
    <t>B201-00263979</t>
  </si>
  <si>
    <t>B201-00263980</t>
  </si>
  <si>
    <t>GABRIELA,PEÑA, VELASQUEZ</t>
  </si>
  <si>
    <t>ALEXISCARBAJALCARRASCO</t>
  </si>
  <si>
    <t>CAJA BLANCA/TAMALE</t>
  </si>
  <si>
    <t>B201-00263981</t>
  </si>
  <si>
    <t>JOSE ANTONIO,CASTREJON, SISNIEGAS</t>
  </si>
  <si>
    <t>B201-00263982</t>
  </si>
  <si>
    <t>JERY JELEN,CRUZ, MUÑOZ</t>
  </si>
  <si>
    <t>EDGARCARMENCALLE</t>
  </si>
  <si>
    <t>CAJA +PAQUETE/ROPA</t>
  </si>
  <si>
    <t>B201-00263983</t>
  </si>
  <si>
    <t>ILIANA,CASTILLO, BERNUY</t>
  </si>
  <si>
    <t>WILLIAMPRIETOCASTILLO</t>
  </si>
  <si>
    <t>PAQUETES MADERA/CAMA</t>
  </si>
  <si>
    <t>B201-00263984</t>
  </si>
  <si>
    <t>MARCO,POZO, FALLA</t>
  </si>
  <si>
    <t>VANIAPOZOVALLEJOS</t>
  </si>
  <si>
    <t>CAJIA/RECORDATORIO MISA SELLO</t>
  </si>
  <si>
    <t>B201-00263985</t>
  </si>
  <si>
    <t>RUBIO,REGALADO, SEGUNDO</t>
  </si>
  <si>
    <t>TIMBO AZUL/EMBUTIDOS</t>
  </si>
  <si>
    <t>B201-00263986</t>
  </si>
  <si>
    <t>PAOLA VERONICA,SALAZAR, LARREA</t>
  </si>
  <si>
    <t>JULIAQCASTAÑEDAGALLAC</t>
  </si>
  <si>
    <t>B201-00263987</t>
  </si>
  <si>
    <t>TIMBOS/MONDONGO</t>
  </si>
  <si>
    <t>B201-00263988</t>
  </si>
  <si>
    <t>B201-00263989</t>
  </si>
  <si>
    <t>MARIA JESUS,MAZA, SERNAQUE</t>
  </si>
  <si>
    <t>B201-00263990</t>
  </si>
  <si>
    <t>ELMER ADAMASTOR,MARTINEZ, ROJAS</t>
  </si>
  <si>
    <t>ALICIALLANOSAVALOS</t>
  </si>
  <si>
    <t>CAJA FILTROS</t>
  </si>
  <si>
    <t>B201-00263991</t>
  </si>
  <si>
    <t>INESMONTALVANSANDOVAL</t>
  </si>
  <si>
    <t>CAJA CHICA/LAMPARA</t>
  </si>
  <si>
    <t>B201-00263992</t>
  </si>
  <si>
    <t>CAROLINADAVILACELIS</t>
  </si>
  <si>
    <t>CAJA /LIBROS YROPA</t>
  </si>
  <si>
    <t>B201-00263993</t>
  </si>
  <si>
    <t>JESUS MANUEL,MONZON, CAMPOS</t>
  </si>
  <si>
    <t>KHRISTIANMONZONCAMPOS</t>
  </si>
  <si>
    <t>VENTILADOS</t>
  </si>
  <si>
    <t>B201-00263994</t>
  </si>
  <si>
    <t>EXCESOXCX</t>
  </si>
  <si>
    <t>B201-00263995</t>
  </si>
  <si>
    <t>CARLOS ALEXANDER,MALARA, OTERO</t>
  </si>
  <si>
    <t>B201-00263996</t>
  </si>
  <si>
    <t>HECTOR,PEREZ, NAZARIO</t>
  </si>
  <si>
    <t>CESARBUSTAMANTETAFUR</t>
  </si>
  <si>
    <t>CAJITA VERDE/REPUESTO</t>
  </si>
  <si>
    <t>B201-00263997</t>
  </si>
  <si>
    <t>JESUS BECERRA VASQUEZ,X, X</t>
  </si>
  <si>
    <t>OMARCERGUERATORRES</t>
  </si>
  <si>
    <t>SAQUITO BLANCO/POLOS</t>
  </si>
  <si>
    <t>B201-00263998</t>
  </si>
  <si>
    <t>TEREZA LEIDY,SAAVEDRA, HERRERA</t>
  </si>
  <si>
    <t>FELISASAAVEDRAHERRERA</t>
  </si>
  <si>
    <t>SAQUITO BLANCO/PAPAS</t>
  </si>
  <si>
    <t>B201-00263999</t>
  </si>
  <si>
    <t>JORGE LUIS,REYES, VILELA</t>
  </si>
  <si>
    <t>B201-00264000</t>
  </si>
  <si>
    <t>DENISSE,GARCIA, PEÑA</t>
  </si>
  <si>
    <t>CARLAMONCADAMONCADA</t>
  </si>
  <si>
    <t>B201-00264001</t>
  </si>
  <si>
    <t>MAGALI,ABAD, AVILA</t>
  </si>
  <si>
    <t>FRANKLINABADAVILA</t>
  </si>
  <si>
    <t>PAQUETE MANILA/MEDICINA</t>
  </si>
  <si>
    <t>B201-00264002</t>
  </si>
  <si>
    <t>ERNESTO,ANTON, SANDOVAL</t>
  </si>
  <si>
    <t>NOELIAATOCHEOBLEA</t>
  </si>
  <si>
    <t>B201-00264003</t>
  </si>
  <si>
    <t>MARTINVILLANUEVACORONADO</t>
  </si>
  <si>
    <t>KARLAVEGAHIDALGO</t>
  </si>
  <si>
    <t>B201-00264004</t>
  </si>
  <si>
    <t>KATHHY,OSORES, PARIATON</t>
  </si>
  <si>
    <t>MARIA CATALINA,PARIATON, ZAPATA</t>
  </si>
  <si>
    <t>PAQUETE BEIGE/ROPA</t>
  </si>
  <si>
    <t>B201-00264005</t>
  </si>
  <si>
    <t>BETSABE,NEIRA, MORALES</t>
  </si>
  <si>
    <t>JUAN FRANCISCOVALENCIANEYRA</t>
  </si>
  <si>
    <t>CAJA BLANCA/FRUTA</t>
  </si>
  <si>
    <t>B201-00264006</t>
  </si>
  <si>
    <t>GLADYS,CASTRO, SANCHEZ</t>
  </si>
  <si>
    <t>B201-00264007</t>
  </si>
  <si>
    <t>JOSHEP EMANUEL,GUTIERREZ, GUEVARA</t>
  </si>
  <si>
    <t>RICARDOAGREDAPALOMINO</t>
  </si>
  <si>
    <t>CAJA BLANCA/ADORNO</t>
  </si>
  <si>
    <t>B201-00264008</t>
  </si>
  <si>
    <t>HECTOR,RAMOS, VERGARAY</t>
  </si>
  <si>
    <t>WILDERBUSTAMANTESANCHEZ</t>
  </si>
  <si>
    <t>PAQUETE BLANCO/REPUESTO</t>
  </si>
  <si>
    <t>B201-00264009</t>
  </si>
  <si>
    <t>INDIRARECALDEGASTULO</t>
  </si>
  <si>
    <t>PAQUETITO CELSTE/MEDICINA</t>
  </si>
  <si>
    <t>B201-00264010</t>
  </si>
  <si>
    <t>HELBERTSERRANOMENDOZA</t>
  </si>
  <si>
    <t>RICARDOPALACIOSCALLE</t>
  </si>
  <si>
    <t>B201-00264011</t>
  </si>
  <si>
    <t>LUIGUI MANUEL,PASTOR, DIAZ</t>
  </si>
  <si>
    <t>TOMASESPEJOAMAYA</t>
  </si>
  <si>
    <t>EJE CHICO FORRADO</t>
  </si>
  <si>
    <t>B201-00264012</t>
  </si>
  <si>
    <t>DIANA CAROLINA,SAAVEDRA, CASTA?EDA</t>
  </si>
  <si>
    <t>OSCARFLORESFARFAN</t>
  </si>
  <si>
    <t>EJE FORRADO</t>
  </si>
  <si>
    <t>B201-00264013</t>
  </si>
  <si>
    <t>MARCELINA MARTHA,DELGADO, GALLARDO</t>
  </si>
  <si>
    <t>CHAMBARIVERAKEYLA</t>
  </si>
  <si>
    <t>CAJAS ROPA BAJO RESPONSABILIDAD</t>
  </si>
  <si>
    <t>B201-00264014</t>
  </si>
  <si>
    <t>RUTH NOEMI,ABAD, JABO</t>
  </si>
  <si>
    <t>DORALIZACORREAJABO</t>
  </si>
  <si>
    <t>B201-00264015</t>
  </si>
  <si>
    <t>DEMETRIOCORONADOSANDOVAL</t>
  </si>
  <si>
    <t>YIMIZETASERNAQUE</t>
  </si>
  <si>
    <t>CAJA NEGRA/REPUESTO</t>
  </si>
  <si>
    <t>B201-00264016</t>
  </si>
  <si>
    <t>MARCELO ELVIN,DIAZ, TELLO</t>
  </si>
  <si>
    <t>MILAGROSDIAZTELLO</t>
  </si>
  <si>
    <t>CAJA /PRODUCTOS DE ASEO</t>
  </si>
  <si>
    <t>B201-00264017</t>
  </si>
  <si>
    <t>DARLIN DEL ROSARIO,BARAHONA, GUEVARA</t>
  </si>
  <si>
    <t>ZOILAGUEVARAAGURTO</t>
  </si>
  <si>
    <t>PAQUETITO /CIERRES</t>
  </si>
  <si>
    <t>B201-00264018</t>
  </si>
  <si>
    <t>JOSE MANUEL,ALEJANDRIA, CORONEL</t>
  </si>
  <si>
    <t>MARIOGONZALESALDIVAR</t>
  </si>
  <si>
    <t>TIMBO/PESCADO</t>
  </si>
  <si>
    <t>B201-00264019</t>
  </si>
  <si>
    <t>IRMAVASQUEZSANCHEZ</t>
  </si>
  <si>
    <t>VICTORSILVAVASQUEZ</t>
  </si>
  <si>
    <t>B201-00264020</t>
  </si>
  <si>
    <t>OSCAR ALBERTO,VILLENA, AYALA</t>
  </si>
  <si>
    <t>STIWARD,AGUILAR, FARFAFN</t>
  </si>
  <si>
    <t>PAQUETE BLANCO PLASTIFICADO SG/1068</t>
  </si>
  <si>
    <t>B201-00264021</t>
  </si>
  <si>
    <t>CINTHIA,MELENDEZ, TORRES</t>
  </si>
  <si>
    <t>MARIAROJASOLAYA</t>
  </si>
  <si>
    <t>B201-00264022</t>
  </si>
  <si>
    <t>OSCAR,FLORES, MEDINA</t>
  </si>
  <si>
    <t>SANDYTRUJILLORIOFRIO</t>
  </si>
  <si>
    <t>B201-00264023</t>
  </si>
  <si>
    <t>MARIA,TEJADA, SUCLUPE</t>
  </si>
  <si>
    <t>JOSE ANTONIO,RODRIGUEZ, VILLACORTA</t>
  </si>
  <si>
    <t>CAJITA VERDE/ZAPATOS</t>
  </si>
  <si>
    <t>B201-00264024</t>
  </si>
  <si>
    <t>PEDRO,VILCHERRES, LLONTOP</t>
  </si>
  <si>
    <t>TERESAGARCIAMESONES</t>
  </si>
  <si>
    <t>CAJA /MUESTRAS</t>
  </si>
  <si>
    <t>B201-00264025</t>
  </si>
  <si>
    <t>MARIA CAROLINA,ALVA, VILLASIS</t>
  </si>
  <si>
    <t>MATIAS GABRIEL,SALAZAR, MORENO</t>
  </si>
  <si>
    <t>B201-00264026</t>
  </si>
  <si>
    <t>BRIGGITTY NICOLLE,LEON, SALAZAR</t>
  </si>
  <si>
    <t>MARITZASALAZARAMBULAY</t>
  </si>
  <si>
    <t>B201-00264027</t>
  </si>
  <si>
    <t>CONSUELO,CORONEL, PÉREZ DE PÉREZ</t>
  </si>
  <si>
    <t>WALTER JOHELPEREZCORONEL</t>
  </si>
  <si>
    <t>PAQUETITO BLANCO CONT PASTILLAS</t>
  </si>
  <si>
    <t>B201-00264028</t>
  </si>
  <si>
    <t>JOSE,GONZALES, PEREZ</t>
  </si>
  <si>
    <t>KARLA ELIANHARICALDEFLORES</t>
  </si>
  <si>
    <t>PAQUETE REDONDO CONT MUESTRAS DE CAFE</t>
  </si>
  <si>
    <t>B201-00264029</t>
  </si>
  <si>
    <t>SARA,VASQUEZ, OLAZABAL</t>
  </si>
  <si>
    <t>PABLO MARTIN,VASQUEZ, OLAZABAL</t>
  </si>
  <si>
    <t>CAJA MEDIANA CONT MEDICINAS</t>
  </si>
  <si>
    <t>B201-00264030</t>
  </si>
  <si>
    <t>ROSA ANGELICA,CHIROQUE, AGUILAR</t>
  </si>
  <si>
    <t>JESSICABARDALESMORALES</t>
  </si>
  <si>
    <t>PAQUETE NEGRO CONT ZAPAOS</t>
  </si>
  <si>
    <t>B201-00264031</t>
  </si>
  <si>
    <t>WALTER HERNAN,SAMAME, SALAZAR</t>
  </si>
  <si>
    <t>CARLOS MANUEL,MORALES, FAJARDO</t>
  </si>
  <si>
    <t>PAQUETE LARGO PLASTIFICADO/RPTOS</t>
  </si>
  <si>
    <t>B201-00264032</t>
  </si>
  <si>
    <t>JORGE,PERALTA, PUELLES</t>
  </si>
  <si>
    <t>DAGMARPUELLESVILELA</t>
  </si>
  <si>
    <t>BOLSON VERDE RAYADO DE TELA CONTCOLCHAS</t>
  </si>
  <si>
    <t>B201-00264033</t>
  </si>
  <si>
    <t>CARLOS MANUEL,FEBRE, CUNYA</t>
  </si>
  <si>
    <t>MARINELYRIVERACHUMACERO</t>
  </si>
  <si>
    <t>PAQUETE NEGRO CONT TARJETAS</t>
  </si>
  <si>
    <t>B201-00264034</t>
  </si>
  <si>
    <t>JORGE,CASTILLO, HEREDIA</t>
  </si>
  <si>
    <t>B201-00264035</t>
  </si>
  <si>
    <t>BRENDA,DIAZ, CRUZ</t>
  </si>
  <si>
    <t>MARIA,CRUZ, PEREZ</t>
  </si>
  <si>
    <t>B201-00264036</t>
  </si>
  <si>
    <t>VANESSA ELIZABETH,CARRANZA, RELAIZA</t>
  </si>
  <si>
    <t>CARLOS,TORRES, PUELLES</t>
  </si>
  <si>
    <t>CAJA CONT CABLES</t>
  </si>
  <si>
    <t>B201-00264037</t>
  </si>
  <si>
    <t>NATALY CECILIA,OJEDA, OYAGUE</t>
  </si>
  <si>
    <t>OLINDA SARIBEL,ZABALETA, HUARINDA</t>
  </si>
  <si>
    <t>CAJA CONT ADORNOS DE CERAMICA BARO RESP DEL REMITENTE</t>
  </si>
  <si>
    <t>B201-00264038</t>
  </si>
  <si>
    <t>DOMENIKA MARIBEL,LACHIRA, OJEDA</t>
  </si>
  <si>
    <t>OSCARLACHIRARONDA</t>
  </si>
  <si>
    <t>B201-00264039</t>
  </si>
  <si>
    <t>YUNET DE LOS MILAGROS,SANDOVAL, MORE</t>
  </si>
  <si>
    <t>EXCESO-2 PAQUETES</t>
  </si>
  <si>
    <t>B201-00264040</t>
  </si>
  <si>
    <t>MANUEL,VERONA, CALDERON</t>
  </si>
  <si>
    <t>POOL DAVIDVERONASANCHEZ</t>
  </si>
  <si>
    <t>PAQUETE BLANCO MANILA /DCTOS Y POLOS</t>
  </si>
  <si>
    <t>B201-00264041</t>
  </si>
  <si>
    <t>MARTHA ISABEL,TORRES, SERNAQUE DE JUAREZ</t>
  </si>
  <si>
    <t>B201-00264042</t>
  </si>
  <si>
    <t>ROSA YANINA,GIL, MONTEZA</t>
  </si>
  <si>
    <t>ERICKA,SERNAQUE, MECHATO</t>
  </si>
  <si>
    <t>BOLSITA CONT PRENDA ROJA</t>
  </si>
  <si>
    <t>B201-00264043</t>
  </si>
  <si>
    <t>MARBELI,PINTADO, QUINDE</t>
  </si>
  <si>
    <t>EXCESO-5 SACOS+2 CAJAS</t>
  </si>
  <si>
    <t>B201-00264044</t>
  </si>
  <si>
    <t>PAQUETITO NEGRO CONT -RPTOS</t>
  </si>
  <si>
    <t>B201-00264045</t>
  </si>
  <si>
    <t>BRIGITTE ABIGAIL,CHUQUILIN, ZAMORA</t>
  </si>
  <si>
    <t>MAILY LUCERO,VALDEZ, RODRIGUEZ</t>
  </si>
  <si>
    <t>CAJITA BLANCA CONT HERRAMIENTAS</t>
  </si>
  <si>
    <t>B201-00264046</t>
  </si>
  <si>
    <t>BERTHA,PISFIL, CUYATE</t>
  </si>
  <si>
    <t>FIORELAGONZALESPISFIL</t>
  </si>
  <si>
    <t>BOLSO AZUL RAYADO CONT ALIMENTOS</t>
  </si>
  <si>
    <t>B201-00264047</t>
  </si>
  <si>
    <t>DAN JUNIOR,SALAZAR, CARRANZA</t>
  </si>
  <si>
    <t>RONALDRIVERASALDAÑA</t>
  </si>
  <si>
    <t>CAJA CONT HERRAMIENTA</t>
  </si>
  <si>
    <t>B201-00264048</t>
  </si>
  <si>
    <t>GOSBEIDA,GARCIA, CORDOVA</t>
  </si>
  <si>
    <t>B201-00264049</t>
  </si>
  <si>
    <t>HEBERHUAMANCHUMOCASAS</t>
  </si>
  <si>
    <t>B201-00264050</t>
  </si>
  <si>
    <t>MANUELTORRESSENMACHE</t>
  </si>
  <si>
    <t>B201-00264051</t>
  </si>
  <si>
    <t>NAPO,GUEVARA, CUBAS</t>
  </si>
  <si>
    <t>KARLACARHUAPOMAMONTERO</t>
  </si>
  <si>
    <t>CAJA FALL CREEK</t>
  </si>
  <si>
    <t>B201-00264052</t>
  </si>
  <si>
    <t>SEGUNDO MANUEL,BARCA, BAIQUE</t>
  </si>
  <si>
    <t>JORGE LUISCHIROQUESERNAQUE</t>
  </si>
  <si>
    <t>CAJA CONT NATILLAS 1</t>
  </si>
  <si>
    <t>B201-00264053</t>
  </si>
  <si>
    <t>JUANITA MILAGRO,MOGOLLON, ATOCHE</t>
  </si>
  <si>
    <t>ASTRI FIORELLAGUERRAMOGOLLON</t>
  </si>
  <si>
    <t>CAJAS CONT VENTILADORES B/1-852 B/16885</t>
  </si>
  <si>
    <t>B201-00264054</t>
  </si>
  <si>
    <t>SHIRLEY MANUELA,CABRALES, RUFASTO</t>
  </si>
  <si>
    <t>JUAN ALBERTO,CABRALES, RUFASTO</t>
  </si>
  <si>
    <t>B201-00264055</t>
  </si>
  <si>
    <t>MARCELA,BECERRA, SALDAÑA</t>
  </si>
  <si>
    <t>JHONBECERRAESPINOZA</t>
  </si>
  <si>
    <t>BOLSA RAYAS MORADAS/TELAS</t>
  </si>
  <si>
    <t>B201-00264056</t>
  </si>
  <si>
    <t>KARLA LUCIABALCAZARBERMEJO</t>
  </si>
  <si>
    <t>SOBRE CONTY DCTOS</t>
  </si>
  <si>
    <t>B201-00264057</t>
  </si>
  <si>
    <t>GUIDO,CASTILLO, TOCTO</t>
  </si>
  <si>
    <t>MERCEDESCASTILLOABAD</t>
  </si>
  <si>
    <t>BOLSA AZUL RAYADA CONT GEBES</t>
  </si>
  <si>
    <t>B201-00264058</t>
  </si>
  <si>
    <t>YORLITHERRERAROJAS</t>
  </si>
  <si>
    <t>B201-00264059</t>
  </si>
  <si>
    <t>ANA,DAVILA, MUÑOZ</t>
  </si>
  <si>
    <t>B201-00264060</t>
  </si>
  <si>
    <t>ROSAVASQUEZTAPIA</t>
  </si>
  <si>
    <t>SACO NEGRO GRANDE B/001-6965</t>
  </si>
  <si>
    <t>B201-00264061</t>
  </si>
  <si>
    <t>JOSSELYN HERMINIA,SANCHEZ, BENITES</t>
  </si>
  <si>
    <t>SACO NGRO RAYADO B/5798</t>
  </si>
  <si>
    <t>B201-00264062</t>
  </si>
  <si>
    <t>JOSE LUIS,GUEVARA, TARRILLO</t>
  </si>
  <si>
    <t>RUDYVILCHEZICANAQUE</t>
  </si>
  <si>
    <t>PAQUETE NEGRO GRANDE CONT MALLAS Y BOLSAS</t>
  </si>
  <si>
    <t>B201-00264063</t>
  </si>
  <si>
    <t>CARLOS,TORRES, OLANO</t>
  </si>
  <si>
    <t>ROSASANTOSYACILA</t>
  </si>
  <si>
    <t>CAJA ATLAS CELESTE +VERDE/REGALOS</t>
  </si>
  <si>
    <t>B201-00264064</t>
  </si>
  <si>
    <t>RICARDO DAVID,MORALES, RIOS</t>
  </si>
  <si>
    <t>EXCCESO-1 BOLSA</t>
  </si>
  <si>
    <t>B201-00264065</t>
  </si>
  <si>
    <t>DORIS,SORIANO, CHERO</t>
  </si>
  <si>
    <t>YACKELINE,SORIANO, ANTON</t>
  </si>
  <si>
    <t>B201-00264066</t>
  </si>
  <si>
    <t>FRANCISCO,LLENGLE, CARRANZA</t>
  </si>
  <si>
    <t>B201-00264067</t>
  </si>
  <si>
    <t>ALONDRA,PEREZ, CASTRO</t>
  </si>
  <si>
    <t>ISAACZAPATARAMOS</t>
  </si>
  <si>
    <t>PAQUETE AZUL CONT 1 LLANTA+ROPA</t>
  </si>
  <si>
    <t>B201-00264068</t>
  </si>
  <si>
    <t>MARIA MERICI,HERNANDEZ, ACOSTA</t>
  </si>
  <si>
    <t>B201-00264069</t>
  </si>
  <si>
    <t>MERY,CARLOS, MORALES</t>
  </si>
  <si>
    <t>JORGECARLOSMORALES</t>
  </si>
  <si>
    <t>SOBRE CREMA CONT -ACCESORIOS PARA PC</t>
  </si>
  <si>
    <t>B201-00264070</t>
  </si>
  <si>
    <t>LEOBEGILDO,BOBADILLA, CAMAN</t>
  </si>
  <si>
    <t>B201-00264071</t>
  </si>
  <si>
    <t>BERNARDINA,MUÑOZ, ZUTA</t>
  </si>
  <si>
    <t>B201-00264072</t>
  </si>
  <si>
    <t>JHENY,ABANTO, CUBAS</t>
  </si>
  <si>
    <t>B201-00264073</t>
  </si>
  <si>
    <t>MAGNO,ESCOVEDO, ALVA</t>
  </si>
  <si>
    <t>CECILIO,JIMENEZ, MALDONADO</t>
  </si>
  <si>
    <t>SACO VERDE4 RAYADO B/6593</t>
  </si>
  <si>
    <t>B201-00264074</t>
  </si>
  <si>
    <t>CAJITA NEGRA+BLANCA /LENTES</t>
  </si>
  <si>
    <t>B201-00264075</t>
  </si>
  <si>
    <t>Irene,ALBUJAR, Guevara</t>
  </si>
  <si>
    <t>B201-00264076</t>
  </si>
  <si>
    <t>ANGELAAGUIRREZAVALLOS</t>
  </si>
  <si>
    <t>PAQUETE GRANDE NEGRP/PLASTICOS</t>
  </si>
  <si>
    <t>B201-00264077</t>
  </si>
  <si>
    <t>CARMELA,GARCIA, NEIRA</t>
  </si>
  <si>
    <t>ROSARIOROMANGARCIA</t>
  </si>
  <si>
    <t>PAQUETE ROJO OE/ROPA</t>
  </si>
  <si>
    <t>B201-00264078</t>
  </si>
  <si>
    <t>RODVEL MANUEL,MENDOZA, ZUTA</t>
  </si>
  <si>
    <t>CLAUDIA,FERNANDEZ, MAS</t>
  </si>
  <si>
    <t>CAJA CINTA FRAGIL CONT REGALO</t>
  </si>
  <si>
    <t>B201-00264079</t>
  </si>
  <si>
    <t>HERIBERTO,HERRERA, IBARRA</t>
  </si>
  <si>
    <t>ALVARO FRANCISCOMAUROLOGOTIACARRILLO</t>
  </si>
  <si>
    <t>CAJA BLANCA MEDIANA CONT VIVERES</t>
  </si>
  <si>
    <t>B201-00264080</t>
  </si>
  <si>
    <t>BENCER,SOSA, IRURREGUI</t>
  </si>
  <si>
    <t>MARIO MANUEL,CASAVERDE, RETO</t>
  </si>
  <si>
    <t>CAJA GRANDE CONT ADORNOS</t>
  </si>
  <si>
    <t>B201-00264081</t>
  </si>
  <si>
    <t>MANUEL ALEXANDERCHEROATOCHE</t>
  </si>
  <si>
    <t>SACO NEGRO B/424</t>
  </si>
  <si>
    <t>B201-00264082</t>
  </si>
  <si>
    <t>B201-00264083</t>
  </si>
  <si>
    <t>SANDRA GISEL,PISFIL, LLAGUENTO</t>
  </si>
  <si>
    <t>NANCYJIMENEZFLORES</t>
  </si>
  <si>
    <t>CAJA MEDIANA CONT RPTOS</t>
  </si>
  <si>
    <t>B201-00264085</t>
  </si>
  <si>
    <t>PAQUETE DE CARTON PLANO CONT EMPAQUE</t>
  </si>
  <si>
    <t>B201-00264086</t>
  </si>
  <si>
    <t>HUGOMAZZINIRIOFRIO</t>
  </si>
  <si>
    <t>B201-00264087</t>
  </si>
  <si>
    <t>PAQUETE DEREJAS</t>
  </si>
  <si>
    <t>B201-00264088</t>
  </si>
  <si>
    <t>SAYDA YAQUELINE,PEREZ, BUSTAMANTE</t>
  </si>
  <si>
    <t>RAFAEL,AVILA, VELASQUEZ</t>
  </si>
  <si>
    <t>B201-00264089</t>
  </si>
  <si>
    <t>JORGE LUIS,SANCHEZ, PEREZ</t>
  </si>
  <si>
    <t>EXCESO7 BULTOS</t>
  </si>
  <si>
    <t>B201-00264090</t>
  </si>
  <si>
    <t>TAPERCITO BLANCO /MUESTRAS</t>
  </si>
  <si>
    <t>B201-00264091</t>
  </si>
  <si>
    <t>NATALIA DE FATIMA,BARRANTES, PEREZ</t>
  </si>
  <si>
    <t>MILAGROS DAYANNA,PEREZ, HUACHEZ</t>
  </si>
  <si>
    <t>CAJITA ROJA+PLOMA CONT DCTOS +QUESO</t>
  </si>
  <si>
    <t>B201-00264092</t>
  </si>
  <si>
    <t>KERY,ROSILLO, ZAVALA</t>
  </si>
  <si>
    <t>EXCESP-1 MOTOR</t>
  </si>
  <si>
    <t>B201-00264093</t>
  </si>
  <si>
    <t>MARCOS ANTONIO,POLO, ALVAREZ</t>
  </si>
  <si>
    <t>PAQUETE NEGRO PLANO/JUGUETE</t>
  </si>
  <si>
    <t>B201-00264094</t>
  </si>
  <si>
    <t>MERCEDES ELIZABETH,AMAYA, MORALES</t>
  </si>
  <si>
    <t>PAQUETE NEGRO CONT MICAS</t>
  </si>
  <si>
    <t>B201-00264095</t>
  </si>
  <si>
    <t>09:32PM</t>
  </si>
  <si>
    <t>PAQUETE AMARILLO CONT ROPA</t>
  </si>
  <si>
    <t>B201-00264098</t>
  </si>
  <si>
    <t>ROY AGUSTOCANCHARIALAMA</t>
  </si>
  <si>
    <t>CORCHO/MARCIANOS</t>
  </si>
  <si>
    <t>B201-00264099</t>
  </si>
  <si>
    <t>ELIANA ARACELLI,CARCAMO, YACILA DE RAMOS</t>
  </si>
  <si>
    <t>WALTERQUIROGAROQUE</t>
  </si>
  <si>
    <t>CAJA AZUL ADIDAS/BOTAS</t>
  </si>
  <si>
    <t>B201-00264100</t>
  </si>
  <si>
    <t>MARCO,PEREDO, RELAIZA</t>
  </si>
  <si>
    <t>JHONYCHAPOÑANCRISANTO</t>
  </si>
  <si>
    <t>CAJA BEIGE/ROPA DEPORTIVA</t>
  </si>
  <si>
    <t>B201-00264101</t>
  </si>
  <si>
    <t>FRANCISCA,BALCAZAR, GAONA</t>
  </si>
  <si>
    <t>SANTOSBALCAZARGAONA</t>
  </si>
  <si>
    <t>CAJA BEIGE CHCIA - ROPA</t>
  </si>
  <si>
    <t>B201-00264102</t>
  </si>
  <si>
    <t>JOSE LUIS,SECLEN, GARCIA</t>
  </si>
  <si>
    <t>JOSESECLENGARCIA</t>
  </si>
  <si>
    <t>CAJA BEIGE SUAVITEL - VARIOS</t>
  </si>
  <si>
    <t>B201-00264103</t>
  </si>
  <si>
    <t>JOHNNYFUENTESGUEVARA</t>
  </si>
  <si>
    <t>MARIA LUCILAMALAVERORTIZ</t>
  </si>
  <si>
    <t>BOLSAS /ROPA</t>
  </si>
  <si>
    <t>B201-00264104</t>
  </si>
  <si>
    <t>B201-00264105</t>
  </si>
  <si>
    <t>MAYRA LIZBETH,TORRES, RAMIREZ</t>
  </si>
  <si>
    <t>LEYLALOPEZCRUZ</t>
  </si>
  <si>
    <t>CAJA SODA/JOYEROS</t>
  </si>
  <si>
    <t>B201-00264106</t>
  </si>
  <si>
    <t>B201-00264107</t>
  </si>
  <si>
    <t>JOSE JUNIOR,RUIZ, CORONADO</t>
  </si>
  <si>
    <t>PAQUETE CARTON/PORCELANATO</t>
  </si>
  <si>
    <t>B201-00264108</t>
  </si>
  <si>
    <t>RODOLFO,MARQUEZ, BAYONA</t>
  </si>
  <si>
    <t>B201-00264109</t>
  </si>
  <si>
    <t>JUAN VIDAL,SACACAHUA, ARIAS</t>
  </si>
  <si>
    <t>JOSE ADALBERTOSUCACAHUACALLA</t>
  </si>
  <si>
    <t>SACO AZUL SB/760</t>
  </si>
  <si>
    <t>B201-00264110</t>
  </si>
  <si>
    <t>LUIS ALBERTO,TABOADA, ATOCHE</t>
  </si>
  <si>
    <t>TEODOLINDAPEÑAPEÑA</t>
  </si>
  <si>
    <t>CAJA LARGO BLANCA/DOC</t>
  </si>
  <si>
    <t>B201-00264111</t>
  </si>
  <si>
    <t>ERICK HERNALDO,MOCSUP, UCANCIAL</t>
  </si>
  <si>
    <t>DIEGOTIMOTEOPAULINI</t>
  </si>
  <si>
    <t>CAJA /COSTURAS</t>
  </si>
  <si>
    <t>B201-00264112</t>
  </si>
  <si>
    <t>CARLOSGUZMANPINILLOS</t>
  </si>
  <si>
    <t>CARLOSBOGGIANOPAREDES</t>
  </si>
  <si>
    <t>B201-00264113</t>
  </si>
  <si>
    <t>ROXANA,JIMENEZ, AGUILA</t>
  </si>
  <si>
    <t>B201-00264114</t>
  </si>
  <si>
    <t>YESSICA KARINA,PANTA, PEREDO</t>
  </si>
  <si>
    <t>SANDRAYOVERAPALACIOS</t>
  </si>
  <si>
    <t>B201-00264115</t>
  </si>
  <si>
    <t>MANUELGONZALESGONZLAES</t>
  </si>
  <si>
    <t>LILIALOYAGADOMINGUEZ</t>
  </si>
  <si>
    <t>CAJITA/PRENDEDORES ACRILICOS</t>
  </si>
  <si>
    <t>B201-00264116</t>
  </si>
  <si>
    <t>B201-00264117</t>
  </si>
  <si>
    <t>CAJA AZUL CON BLANCO PLANA</t>
  </si>
  <si>
    <t>B201-00264118</t>
  </si>
  <si>
    <t>JOELSANIGNACIO</t>
  </si>
  <si>
    <t>B201-00264119</t>
  </si>
  <si>
    <t>JOSE JACINTO,CHUNGA, TUME</t>
  </si>
  <si>
    <t>CAJA /CANASTITAS</t>
  </si>
  <si>
    <t>B201-00264120</t>
  </si>
  <si>
    <t>ALEJANDROJAVIER,TRIPUL, TELLO</t>
  </si>
  <si>
    <t>GIOVANNATELLODE CORNEJO</t>
  </si>
  <si>
    <t>CAJA MEDIANA/ROPA</t>
  </si>
  <si>
    <t>B201-00264121</t>
  </si>
  <si>
    <t>JULIA ISABEL,TORRES, FLORES</t>
  </si>
  <si>
    <t>NELSONGUERREROGARCIA</t>
  </si>
  <si>
    <t>CAJA ADORNOS</t>
  </si>
  <si>
    <t>B201-00264122</t>
  </si>
  <si>
    <t>ROGER,SANTA CRUZ, ZAMORA</t>
  </si>
  <si>
    <t>ELITSANTACRUZZAMORA</t>
  </si>
  <si>
    <t>CAJITA BLANCA/CELULAR</t>
  </si>
  <si>
    <t>B201-00264123</t>
  </si>
  <si>
    <t>ROISER ALONSO,HUANCAS, REQUEJO</t>
  </si>
  <si>
    <t>ESBINCARRANZAVILLANUEVA</t>
  </si>
  <si>
    <t>SOBRECITO MANILA/LLAVES</t>
  </si>
  <si>
    <t>B201-00264124</t>
  </si>
  <si>
    <t>JHONY ALBERTO,RAMOS, DAMIAN</t>
  </si>
  <si>
    <t>NEISSERRAMIREZQUEVEDO</t>
  </si>
  <si>
    <t>PAQUETE PLASTIFICADO REPUESTO</t>
  </si>
  <si>
    <t>B201-00264125</t>
  </si>
  <si>
    <t>YESSICA,VILCA, PERCA</t>
  </si>
  <si>
    <t>ANDRIHUANCANAMUCHE</t>
  </si>
  <si>
    <t>B201-00264126</t>
  </si>
  <si>
    <t>JHONY,MEDIANERO, SOBRINO</t>
  </si>
  <si>
    <t>MARIABRITOCONDE</t>
  </si>
  <si>
    <t>PAQUETE LILA</t>
  </si>
  <si>
    <t>B201-00264127</t>
  </si>
  <si>
    <t>MIQUEAS,PINEDO, JESUS</t>
  </si>
  <si>
    <t>AYDEALBURQUEQUEAGURTO</t>
  </si>
  <si>
    <t>CAJA /ROPA LIBRO</t>
  </si>
  <si>
    <t>B201-00264128</t>
  </si>
  <si>
    <t>MANUEL TEODORO,GUTIERREZ, CASTILLO</t>
  </si>
  <si>
    <t>MARCOALCANTARACASTILLO</t>
  </si>
  <si>
    <t>CAJA NARANJA/ARRANCADOR</t>
  </si>
  <si>
    <t>B201-00264129</t>
  </si>
  <si>
    <t>EXEQUIEL,HIDROGO, TUCUNANGO</t>
  </si>
  <si>
    <t>WILDERGONZALESBUSTAMANTE</t>
  </si>
  <si>
    <t>CAJA ESIKA/COMESTIBLES</t>
  </si>
  <si>
    <t>B201-00264130</t>
  </si>
  <si>
    <t>YSMAELMENDOZAELIAS</t>
  </si>
  <si>
    <t>B201-00264131</t>
  </si>
  <si>
    <t>AURA ESTELA,ADRIANZEN, CUBAS</t>
  </si>
  <si>
    <t>ELIZABETHPEÑAVALENCIA</t>
  </si>
  <si>
    <t>SACO/GRANOS</t>
  </si>
  <si>
    <t>B201-00264132</t>
  </si>
  <si>
    <t>JUAN WALTER,GASPAR, MIRANDA</t>
  </si>
  <si>
    <t>B201-00264133</t>
  </si>
  <si>
    <t>SHEYLA CAROLINA,JUAREZ, HUAYANAY</t>
  </si>
  <si>
    <t>B201-00264134</t>
  </si>
  <si>
    <t>DONATILA SOLEDAD,WONG, MENDIVES</t>
  </si>
  <si>
    <t>OLGAMENDIVESGIANONI</t>
  </si>
  <si>
    <t>CAJA PLANA/PERFUMES</t>
  </si>
  <si>
    <t>B201-00264135</t>
  </si>
  <si>
    <t>SIRIARISCOSOTO</t>
  </si>
  <si>
    <t>VICENTEGONZALESALAMA</t>
  </si>
  <si>
    <t>B201-00264136</t>
  </si>
  <si>
    <t>ENRIQUE ERNESTO,CHU, SANTUR</t>
  </si>
  <si>
    <t>MARIARUIZCALDERON</t>
  </si>
  <si>
    <t>CAJA BLANCA/CHOCOLATES</t>
  </si>
  <si>
    <t>B201-00264137</t>
  </si>
  <si>
    <t>CESAR AUGUSTO,ÑAÑAQUE, TORRES</t>
  </si>
  <si>
    <t>ANGELAGIRONCARMEN</t>
  </si>
  <si>
    <t>PAQUETE NEGRO/JUGUETES</t>
  </si>
  <si>
    <t>B201-00264138</t>
  </si>
  <si>
    <t>EDISON,SUXE, MILIAN</t>
  </si>
  <si>
    <t>RAMIROSUXEURIARTE</t>
  </si>
  <si>
    <t>PAQUETE MANILA/TALCO</t>
  </si>
  <si>
    <t>B201-00264139</t>
  </si>
  <si>
    <t>LUIS,YOMONA, MAYANGA</t>
  </si>
  <si>
    <t>ROSATANTALEANVILALLOBOS</t>
  </si>
  <si>
    <t>PAQUETE NEGRO/COLONIA</t>
  </si>
  <si>
    <t>B201-00264140</t>
  </si>
  <si>
    <t>ROBERT ROLANDO,SANCHEZ, SILVA</t>
  </si>
  <si>
    <t>B201-00264141</t>
  </si>
  <si>
    <t>WILLIAM,ALARCON, JAVE</t>
  </si>
  <si>
    <t>FELIXANCAJIMAARROYO</t>
  </si>
  <si>
    <t>B201-00264142</t>
  </si>
  <si>
    <t>SAEMEDINAMANCHAY</t>
  </si>
  <si>
    <t>JULIACHAPILLIQUENSANCHEZ</t>
  </si>
  <si>
    <t>B201-00264143</t>
  </si>
  <si>
    <t>YOLANDA,SANTA, CRUZ</t>
  </si>
  <si>
    <t>MIGUELDEYRACRUZ</t>
  </si>
  <si>
    <t>CAJA PLANA/DULCES</t>
  </si>
  <si>
    <t>B201-00264144</t>
  </si>
  <si>
    <t>LUZ MARIA,MENDOZA, LOPEZ</t>
  </si>
  <si>
    <t>MIRIAMMORILLOALVA</t>
  </si>
  <si>
    <t>B201-00264145</t>
  </si>
  <si>
    <t>CAJA NEGRA/ACCESORIOS CELULAR</t>
  </si>
  <si>
    <t>B201-00264146</t>
  </si>
  <si>
    <t>DELIA,ATOCHE, GAONA</t>
  </si>
  <si>
    <t>MARGARITAGAONACRUZ</t>
  </si>
  <si>
    <t>PAQUETE ROJO/ROPA</t>
  </si>
  <si>
    <t>B201-00264147</t>
  </si>
  <si>
    <t>SILVA,MUNDACA, MIRIAN</t>
  </si>
  <si>
    <t>VICENTACAMACHOIPANAQUE</t>
  </si>
  <si>
    <t>CAJA /TAZAS BAJO RESPONSABILIDAD</t>
  </si>
  <si>
    <t>B201-00264148</t>
  </si>
  <si>
    <t>VICTOR,TELLO, MORI</t>
  </si>
  <si>
    <t>B201-00264149</t>
  </si>
  <si>
    <t>INGRID,ALLENDE, CASTILLO</t>
  </si>
  <si>
    <t>JUAN CARLOS,DIAZ, CASTRO</t>
  </si>
  <si>
    <t>SONBE MANILA CONT /PRENDA</t>
  </si>
  <si>
    <t>B201-00264150</t>
  </si>
  <si>
    <t>ANALY,SOLIS, DEZA</t>
  </si>
  <si>
    <t>FANNYDEZASEMINARIO</t>
  </si>
  <si>
    <t>CAJA MEDIANA /LAMPARA-</t>
  </si>
  <si>
    <t>B201-00264151</t>
  </si>
  <si>
    <t>CESAR AUGUSTO,SOBRINO, YATO</t>
  </si>
  <si>
    <t>MERCEDESCLAVIJOSULLON</t>
  </si>
  <si>
    <t>PAQUETE ROJO RAYADO CONT ROPA</t>
  </si>
  <si>
    <t>B201-00264152</t>
  </si>
  <si>
    <t>LIDIA SANTOS,PURIZACA, HOYOS</t>
  </si>
  <si>
    <t>EXCESO-18 CAJAS</t>
  </si>
  <si>
    <t>B201-00264153</t>
  </si>
  <si>
    <t>SHIRLEY,ALVAREZ, BANCES</t>
  </si>
  <si>
    <t>SHIRLEYBANCESALVAREZ</t>
  </si>
  <si>
    <t>PAQUETE NEGRO CONT ZAPATILLAS Y ROPA</t>
  </si>
  <si>
    <t>B201-00264154</t>
  </si>
  <si>
    <t>PAQUETE MANILA CONT MEDICINAS</t>
  </si>
  <si>
    <t>B201-00264155</t>
  </si>
  <si>
    <t>JOEL ESAU AJASAFF,SERNAQUE, AREVALO</t>
  </si>
  <si>
    <t>B201-00264156</t>
  </si>
  <si>
    <t>OLGA,MAJUAN, PEÑA</t>
  </si>
  <si>
    <t>JOSE HUMBERTOSEMINARIOPACHERRES</t>
  </si>
  <si>
    <t>SACO AZUL RAYADO CONT ROPA</t>
  </si>
  <si>
    <t>B201-00264157</t>
  </si>
  <si>
    <t>RONALDO,VASQUEZ, SEGURA</t>
  </si>
  <si>
    <t>ANA MARIAVASQUEZSEGURA</t>
  </si>
  <si>
    <t>CAJA OSTER /COSAS DE COCINA</t>
  </si>
  <si>
    <t>B201-00264158</t>
  </si>
  <si>
    <t>HUBER,HERRERA, RAMIREZ</t>
  </si>
  <si>
    <t>MILAGROSSANCHEZCARRILLO</t>
  </si>
  <si>
    <t>CAJA CAPRI CONT ROPA UNIFORMES</t>
  </si>
  <si>
    <t>B201-00264159</t>
  </si>
  <si>
    <t>CESAR AUGUSTO,IGNACIO, CAMACHO</t>
  </si>
  <si>
    <t>HAROLDIGNACIOQUISPE</t>
  </si>
  <si>
    <t>CAJITA RELLENITAS/PRODUCTOS</t>
  </si>
  <si>
    <t>B201-00264160</t>
  </si>
  <si>
    <t>YAN,JUAREZ, OCHOA</t>
  </si>
  <si>
    <t>B201-00264161</t>
  </si>
  <si>
    <t>JESUS MILAGRITOS,MESTA, NUÑEZ</t>
  </si>
  <si>
    <t>CAJA LARGA CONT CUNA</t>
  </si>
  <si>
    <t>B201-00264162</t>
  </si>
  <si>
    <t>HENRY BRAYA,MEGO, RIVERA</t>
  </si>
  <si>
    <t>EXCESO-1 CAJA</t>
  </si>
  <si>
    <t>B201-00264163</t>
  </si>
  <si>
    <t>JULIO GIOVANNI,MONTENEGRO, OBANDO</t>
  </si>
  <si>
    <t>EDWARDRAMOSCLAVIJO</t>
  </si>
  <si>
    <t>B201-00264164</t>
  </si>
  <si>
    <t>B201-00264165</t>
  </si>
  <si>
    <t>B201-00264166</t>
  </si>
  <si>
    <t>EXCESP-</t>
  </si>
  <si>
    <t>B201-00264167</t>
  </si>
  <si>
    <t>NELSON,CORDOVA, BERRU</t>
  </si>
  <si>
    <t>ROXANA,DOMINGUEZ, GUERRERO</t>
  </si>
  <si>
    <t>BOLSA ROSADA CONT ROPA</t>
  </si>
  <si>
    <t>B201-00264168</t>
  </si>
  <si>
    <t>MELI,CORDOVA, BERRU</t>
  </si>
  <si>
    <t>BOLSA ROSADA /ROPA</t>
  </si>
  <si>
    <t>B201-00264169</t>
  </si>
  <si>
    <t>JOSE SANTOS,ZAFRA, GUEVARA</t>
  </si>
  <si>
    <t>FREDYNAVAROCRUZ</t>
  </si>
  <si>
    <t>CAJA NOSOTRAS CONT VIVERES</t>
  </si>
  <si>
    <t>B201-00264170</t>
  </si>
  <si>
    <t>TERESA DE JESUS,SANDOVAL, URBINA</t>
  </si>
  <si>
    <t>EXCESO-2 SACOS-</t>
  </si>
  <si>
    <t>B201-00264171</t>
  </si>
  <si>
    <t>LEYSER,SUPLIHUICHE, LOYAGA</t>
  </si>
  <si>
    <t>KATYSUPLIHUICHELOYAGA</t>
  </si>
  <si>
    <t>PAQUETE MANILA CONT CELULAR</t>
  </si>
  <si>
    <t>B201-00264172</t>
  </si>
  <si>
    <t>TEODORO,GUTIERREZ, GARCIA</t>
  </si>
  <si>
    <t>KAREN LISSETH,GARCIA, HERRERA</t>
  </si>
  <si>
    <t>B201-00264173</t>
  </si>
  <si>
    <t>ESLY,GUEVARA, CUNAIQUE</t>
  </si>
  <si>
    <t>JEINERHUAYAMAREGALADO</t>
  </si>
  <si>
    <t>B201-00264174</t>
  </si>
  <si>
    <t>DILMER,LEONARDO, BERNILLA</t>
  </si>
  <si>
    <t>ALANVASQUEZSEGOVIA</t>
  </si>
  <si>
    <t>BOLSA VERDE+PLOMA/ROPA</t>
  </si>
  <si>
    <t>B201-00264175</t>
  </si>
  <si>
    <t>TEODORO LEONIDAS,GAMARRA, BALLENA</t>
  </si>
  <si>
    <t>PAUL ALEXANDER,MORENO, BRACAMONTE</t>
  </si>
  <si>
    <t>B201-00264176</t>
  </si>
  <si>
    <t>JUAN,FERNANDEZ, VASQUEZ</t>
  </si>
  <si>
    <t>LUISLOPEZAGUILAR</t>
  </si>
  <si>
    <t>PAQUETE MANILA CONT DCTOS</t>
  </si>
  <si>
    <t>B201-00264177</t>
  </si>
  <si>
    <t>JUAN MICHAEL,ABAD, GUZMAN</t>
  </si>
  <si>
    <t>CAJA CONT COMIDA PARA PERROS</t>
  </si>
  <si>
    <t>B201-00264178</t>
  </si>
  <si>
    <t>SARA,YAMUNAQUE, AVELLANEDA</t>
  </si>
  <si>
    <t>NIEVESMARTINEZFEIJOO</t>
  </si>
  <si>
    <t>PAQUETE BLANCO CINTA ROJA/REGALO</t>
  </si>
  <si>
    <t>B201-00264179</t>
  </si>
  <si>
    <t>MANUEL ANTONIO,CAMPOS, SALDAÑA</t>
  </si>
  <si>
    <t>EXCESO-2 CAJAS</t>
  </si>
  <si>
    <t>B201-00264180</t>
  </si>
  <si>
    <t>MARIA,GOMEZ, TRUJILLO</t>
  </si>
  <si>
    <t>EDITAGOMEZTRUJILLO</t>
  </si>
  <si>
    <t>BALDE CHICO CONT VIVERES</t>
  </si>
  <si>
    <t>B201-00264181</t>
  </si>
  <si>
    <t>ROSA,OLIVARES, RITUAY</t>
  </si>
  <si>
    <t>JULIO,ZANDI, VENTURA</t>
  </si>
  <si>
    <t>CAJITA CINTA FRAGIL/AMPOLLAS</t>
  </si>
  <si>
    <t>B201-00264182</t>
  </si>
  <si>
    <t>KARINA,ALTAMIRANO, VARGAS</t>
  </si>
  <si>
    <t>DANNY MARITZAVARGASGUTIERREZ</t>
  </si>
  <si>
    <t>CAJA TAYLOY CONT FREIDORA</t>
  </si>
  <si>
    <t>B201-00264183</t>
  </si>
  <si>
    <t>SUSAN EDITH,PERALES, LINARES</t>
  </si>
  <si>
    <t>LEYLA,LINARES, BACA</t>
  </si>
  <si>
    <t>CAJA AZUL RAYAS BLANCAS CONT PELUCHE</t>
  </si>
  <si>
    <t>B201-00264184</t>
  </si>
  <si>
    <t>JOSE LUIS,VEGA, LACERNA</t>
  </si>
  <si>
    <t>EXCESO-1 PARRILLA</t>
  </si>
  <si>
    <t>B201-00264185</t>
  </si>
  <si>
    <t>MARIA DEL ROCIO,MARTINEZ, BRAVO</t>
  </si>
  <si>
    <t>SANTOS JOEL,MORALES, GONZALES</t>
  </si>
  <si>
    <t>CAJA UNIQUE CONT LAPTOP SIN VERIFICAR</t>
  </si>
  <si>
    <t>B201-00264186</t>
  </si>
  <si>
    <t>MANUEL,SANTOS, LLANOS</t>
  </si>
  <si>
    <t>XIOMI YEIMI AYMEE,FERIA, CRUZ</t>
  </si>
  <si>
    <t>B201-00264187</t>
  </si>
  <si>
    <t>WILSON TIBERIO,SANCHEZ, BALLADARES</t>
  </si>
  <si>
    <t>EMERITACRUZSAAVEDRA</t>
  </si>
  <si>
    <t>PAQUETE ROJO PLASTIFICADO/SCUTER</t>
  </si>
  <si>
    <t>B201-00264188</t>
  </si>
  <si>
    <t>ROSA MERCEDES,VALERIANO, DE</t>
  </si>
  <si>
    <t>JHONREVOLLEDOOLIVOS</t>
  </si>
  <si>
    <t>BOLSA NEGRA /ESCURRIDOR DE PLATOS</t>
  </si>
  <si>
    <t>B201-00264189</t>
  </si>
  <si>
    <t>MARIO,CAMPOS, BARBOZA</t>
  </si>
  <si>
    <t>JORGE LUIS,GARCIA, PEÑA</t>
  </si>
  <si>
    <t>CAJA NEGRA CONT PELOTAS</t>
  </si>
  <si>
    <t>B201-00264190</t>
  </si>
  <si>
    <t>LILBE,ABANTO, ZEGARRA</t>
  </si>
  <si>
    <t>FELIPELOPEZABANTO</t>
  </si>
  <si>
    <t>B201-00264191</t>
  </si>
  <si>
    <t>ANDRES PAUL,ZAPATA, PERALTA</t>
  </si>
  <si>
    <t>JUANZAPATAPERALTA</t>
  </si>
  <si>
    <t>MALETA ROSADA CONT ROPA</t>
  </si>
  <si>
    <t>B201-00264192</t>
  </si>
  <si>
    <t>CHARLES,CALLAO, UGAZ</t>
  </si>
  <si>
    <t>EXCESO-OLLAS 12 SACOS</t>
  </si>
  <si>
    <t>B201-00264193</t>
  </si>
  <si>
    <t>VIDELMO,CAMPOS, RAMIREZ</t>
  </si>
  <si>
    <t>OSCARQUICIORIVAS</t>
  </si>
  <si>
    <t>B201-00264194</t>
  </si>
  <si>
    <t>WALTER XAVIER,YERREN, ZUÑIGA</t>
  </si>
  <si>
    <t>JESSICA,CONDOLO, MATEO</t>
  </si>
  <si>
    <t>B201-00264195</t>
  </si>
  <si>
    <t>SEGUNDA,AGUILERA, TIMOTEO</t>
  </si>
  <si>
    <t>KELY YAMILYCUNYAJULCA</t>
  </si>
  <si>
    <t>CAJA CHICA NEGRA CONT DULCES</t>
  </si>
  <si>
    <t>B201-00264196</t>
  </si>
  <si>
    <t>Marina Delsi,Deza, Flores</t>
  </si>
  <si>
    <t>ALFREDOCALLECRUZ</t>
  </si>
  <si>
    <t>B201-00264197</t>
  </si>
  <si>
    <t>LUZ,CRUZ, NEYRA</t>
  </si>
  <si>
    <t>B201-00264198</t>
  </si>
  <si>
    <t>JOSÉ LUIS MIGUEL,GARCÍA, TIMANÁ</t>
  </si>
  <si>
    <t>JOSEMEDINAMONTENEGRO</t>
  </si>
  <si>
    <t>PAQUETE P´LASTIFICADO/RPTOS</t>
  </si>
  <si>
    <t>B201-00264199</t>
  </si>
  <si>
    <t>JENIFERCHINCHAYQUISPE</t>
  </si>
  <si>
    <t>PAQUETE RAYADO /POLOS</t>
  </si>
  <si>
    <t>B201-00264200</t>
  </si>
  <si>
    <t>NOHEMY ENEDINA,ZURITA, GARCIA</t>
  </si>
  <si>
    <t>B201-00264201</t>
  </si>
  <si>
    <t>NOEMI,GUEVARA, BECERRA</t>
  </si>
  <si>
    <t>B201-00264202</t>
  </si>
  <si>
    <t>ALDAIR,SECLEN, FERNANDEZ</t>
  </si>
  <si>
    <t>JOSELITOFERNANDEZTORRES</t>
  </si>
  <si>
    <t>B201-00264203</t>
  </si>
  <si>
    <t>MARIA,PLACENCIA, VERA</t>
  </si>
  <si>
    <t>RENELMO,GARCIA, HERRERA</t>
  </si>
  <si>
    <t>PAQUETE NEGRO CONT UNIFORMES</t>
  </si>
  <si>
    <t>B201-00264204</t>
  </si>
  <si>
    <t>KENLLY,ROMAN, GARCIA</t>
  </si>
  <si>
    <t>MARINAGARCIAJIMENEZ</t>
  </si>
  <si>
    <t>PAQUETE CELESTE ACUADROS /MEDICINAS</t>
  </si>
  <si>
    <t>B201-00264205</t>
  </si>
  <si>
    <t>SARA MARIA,QUIROZ, GARRIDO</t>
  </si>
  <si>
    <t>CHARLESYANACBOBADILLA</t>
  </si>
  <si>
    <t>PAQUETE MANILA CONT CELULAR USADO</t>
  </si>
  <si>
    <t>B201-00264206</t>
  </si>
  <si>
    <t>YSABEL ANTONIETA,LLONTOP, LEON</t>
  </si>
  <si>
    <t>MAYTE ALEJANDRACUSTODIOLLONTOP</t>
  </si>
  <si>
    <t>CAJA BOLIVAR CONT VARIOS</t>
  </si>
  <si>
    <t>B201-00264207</t>
  </si>
  <si>
    <t>B201-00264208</t>
  </si>
  <si>
    <t>JOSE MANUEL,RIVERA, FARFAN</t>
  </si>
  <si>
    <t>BULTO DE TELA COLOR PLOMO CONT ROPA</t>
  </si>
  <si>
    <t>B201-00264209</t>
  </si>
  <si>
    <t>TEMISTOCLES,NINAMAQUE, MORE</t>
  </si>
  <si>
    <t>NELIDANINAMAQUEDAVILA</t>
  </si>
  <si>
    <t>SACO CONT NARANJAS</t>
  </si>
  <si>
    <t>B201-00264210</t>
  </si>
  <si>
    <t>MIGUEL ANGEL,CORDOVA, MENDOZA</t>
  </si>
  <si>
    <t>MIGUELBANCESPERALTA</t>
  </si>
  <si>
    <t>CAJA CHICA BUSSEMFLEX CON MUESTRAS</t>
  </si>
  <si>
    <t>B201-00264211</t>
  </si>
  <si>
    <t>MARIA MARLENE,CUSTODIO, VILLEGAS</t>
  </si>
  <si>
    <t>ANIBALSILVAGUTIERREZ</t>
  </si>
  <si>
    <t>08:18AM</t>
  </si>
  <si>
    <t>B201-00264212</t>
  </si>
  <si>
    <t>CINDY YAMALY,CAMPOS, PEREZ</t>
  </si>
  <si>
    <t>B201-00264213</t>
  </si>
  <si>
    <t>CECILIABANCESCASTILLO</t>
  </si>
  <si>
    <t>MILETT,INFANTE, PASACHE</t>
  </si>
  <si>
    <t>CAJITA CONT COSMETICOS</t>
  </si>
  <si>
    <t>B201-00264214</t>
  </si>
  <si>
    <t>FREDDY ALBERTO,DELGADO, PUSE</t>
  </si>
  <si>
    <t>RICARDO FRANCISCO,DE LA FUENTE, SERRATO</t>
  </si>
  <si>
    <t>CAJA CHICA CONT /MARCOS</t>
  </si>
  <si>
    <t>B201-00264215</t>
  </si>
  <si>
    <t>ODRIA,MACHADO, RAMIREZ</t>
  </si>
  <si>
    <t>ALICIA JANETCRUZCHINGUEL</t>
  </si>
  <si>
    <t>CAJA AYUDIN CONT ROPA</t>
  </si>
  <si>
    <t>B201-00264216</t>
  </si>
  <si>
    <t>MARINPIÑINQUISPE</t>
  </si>
  <si>
    <t>PAQUETE ARCHIVADOR/DCTOS</t>
  </si>
  <si>
    <t>B201-00264217</t>
  </si>
  <si>
    <t>CARLOS ENRIQUE,QUISPE, SERNAQUE</t>
  </si>
  <si>
    <t>EXCESDO- VARIOS</t>
  </si>
  <si>
    <t>B201-00264218</t>
  </si>
  <si>
    <t>JORGE,PAREDES, VILCHEZ</t>
  </si>
  <si>
    <t>JESUSMIÑANMANRIQUE</t>
  </si>
  <si>
    <t>B201-00264219</t>
  </si>
  <si>
    <t>MANUEL,VICENTE, ACUÑA</t>
  </si>
  <si>
    <t>B201-00264220</t>
  </si>
  <si>
    <t>TOMAS FRANCISCO,RIOS, LAU</t>
  </si>
  <si>
    <t>PAQUETE MANILA /PRENDA PARA BAÑO</t>
  </si>
  <si>
    <t>B201-00264221</t>
  </si>
  <si>
    <t>RITA PAULET,PAREDES, QUEREVALU</t>
  </si>
  <si>
    <t>JOSE HERNANVELASQUEZARRIETA</t>
  </si>
  <si>
    <t>CORCHO BLANCO CONT CUYES</t>
  </si>
  <si>
    <t>B201-00264222</t>
  </si>
  <si>
    <t>SANDRO DANIEL,MOLINA, JIMENEZ</t>
  </si>
  <si>
    <t>JAIRSHINIOARANDARODRIGUEZ</t>
  </si>
  <si>
    <t>PAQUETITO MANILA CONT RODAGE</t>
  </si>
  <si>
    <t>B201-00264223</t>
  </si>
  <si>
    <t>MARCO AURELIO,MAYTA, SERRANO</t>
  </si>
  <si>
    <t>CHUMACERO,TORRES, MIRTHA MARY</t>
  </si>
  <si>
    <t>CAJAS GRANDES CONT FLORES Y MACETEROS</t>
  </si>
  <si>
    <t>B201-00264224</t>
  </si>
  <si>
    <t>JUAN CARLOS,ZEÑA, CHICOMA</t>
  </si>
  <si>
    <t>JOSE JUSTINIANO,CAMPOS, GARCIA</t>
  </si>
  <si>
    <t>B201-00264225</t>
  </si>
  <si>
    <t>TERESA,NUÑEZ, DE DELGADO</t>
  </si>
  <si>
    <t>JULIA MILAGROSREAÑOMENDOZA</t>
  </si>
  <si>
    <t>SACO CONT PAPEL Y UTILES Y VARIOS</t>
  </si>
  <si>
    <t>B201-00264226</t>
  </si>
  <si>
    <t>ERNESTINA,CONCHA, MONTALVAN</t>
  </si>
  <si>
    <t>YESELA,SENA, PAISIG</t>
  </si>
  <si>
    <t>SACO NEGRO CONT VIVERES</t>
  </si>
  <si>
    <t>B201-00264227</t>
  </si>
  <si>
    <t>PEDRO,QUEREVALU, RUMICHE</t>
  </si>
  <si>
    <t>WALTERCACERESPANTA</t>
  </si>
  <si>
    <t>CAJITA CONT ACCESORIOS PARA GAS</t>
  </si>
  <si>
    <t>B201-00264228</t>
  </si>
  <si>
    <t>PEDRO FERNANDO,LAZO, MORENO</t>
  </si>
  <si>
    <t>RICARDINALAZOMORENO</t>
  </si>
  <si>
    <t>B201-00264229</t>
  </si>
  <si>
    <t>MANUEL INOCENTE,FLORES, LACHOS</t>
  </si>
  <si>
    <t>MARTINFLORESCERNADES</t>
  </si>
  <si>
    <t>BALDE AMARILLO/VIVERES</t>
  </si>
  <si>
    <t>B201-00264230</t>
  </si>
  <si>
    <t>AGAPITO,CARRASCO, BURGA</t>
  </si>
  <si>
    <t>ROSA MARIA,MEJIA, DELGADO</t>
  </si>
  <si>
    <t>CAJA CONT REGALOS</t>
  </si>
  <si>
    <t>B201-00264231</t>
  </si>
  <si>
    <t>CRISTHIAN,MALUQUIS, TORRES</t>
  </si>
  <si>
    <t>ALBERT JOAQUIN,CESPEDES, GUEVARA</t>
  </si>
  <si>
    <t>CAJA CREMA RAYAS AZULES CONT REGALO</t>
  </si>
  <si>
    <t>B201-00264232</t>
  </si>
  <si>
    <t>ALENDERCABRERAVEGA</t>
  </si>
  <si>
    <t>ATADO DE 2 MADERAS DE CAMA</t>
  </si>
  <si>
    <t>TINA AMARILLA CONT COSAS DE LIMPIEZA</t>
  </si>
  <si>
    <t>B201-00264233</t>
  </si>
  <si>
    <t>JOSE MOISES,RAMIREZ, CHACON</t>
  </si>
  <si>
    <t>B201-00264234</t>
  </si>
  <si>
    <t>LUIS,NORIEGA, RIOS</t>
  </si>
  <si>
    <t>PAQUETE NEGRO CONT ESTABILIZADOR</t>
  </si>
  <si>
    <t>B201-00264235</t>
  </si>
  <si>
    <t>SOBRE CONT BISUTERIA</t>
  </si>
  <si>
    <t>B201-00264236</t>
  </si>
  <si>
    <t>KARIN VANESSA,PICON, REATEGUI</t>
  </si>
  <si>
    <t>SHIRLEYVELAMARIN</t>
  </si>
  <si>
    <t>CAJA CONT MATERIAL</t>
  </si>
  <si>
    <t>B201-00264237</t>
  </si>
  <si>
    <t>ISABEL,CORONEL, PEREZ</t>
  </si>
  <si>
    <t>BRENILDAMEJIAESTELA</t>
  </si>
  <si>
    <t>CAJA BLANCA CHICA ZAPATOS</t>
  </si>
  <si>
    <t>B201-00264238</t>
  </si>
  <si>
    <t>LUISA,RIVADENEYRA, RIMAYCUNA</t>
  </si>
  <si>
    <t>FLORENCIAPATIÑOMEZONES</t>
  </si>
  <si>
    <t>SOBRE CONT CREMAS</t>
  </si>
  <si>
    <t>B201-00264239</t>
  </si>
  <si>
    <t>LUIS,TEQUEN, OBLITAS</t>
  </si>
  <si>
    <t>VENTA DE CHATARRA</t>
  </si>
  <si>
    <t>B201-00264240</t>
  </si>
  <si>
    <t>JUAN,BARTOLOME, PEREZ</t>
  </si>
  <si>
    <t>B201-00264241</t>
  </si>
  <si>
    <t>SANDRA,ALTAMIRANO, CUSMA</t>
  </si>
  <si>
    <t>JOSELITOGOICOCHEAAGUILAR</t>
  </si>
  <si>
    <t>SOBRE CONT CELULAR</t>
  </si>
  <si>
    <t>B201-00264242</t>
  </si>
  <si>
    <t>LENIN,ARENAS, OLIVERA</t>
  </si>
  <si>
    <t>JULIO MIGUEL,ELIAS, ATOCHE</t>
  </si>
  <si>
    <t>BALDE BLANC CHICO CONT CUYES</t>
  </si>
  <si>
    <t>B201-00264243</t>
  </si>
  <si>
    <t>IRWIN LEANDRO,CAMPOS, APONTE</t>
  </si>
  <si>
    <t>EXCESO-6 PAQUETES</t>
  </si>
  <si>
    <t>B201-00264244</t>
  </si>
  <si>
    <t>FILOTEOSAUCEDOCASTILLO</t>
  </si>
  <si>
    <t>CAJAS CONT PRODUCTO NATURAL</t>
  </si>
  <si>
    <t>B201-00264245</t>
  </si>
  <si>
    <t>ELVIA AZUCENA,ROJAS, TORRES</t>
  </si>
  <si>
    <t>MARLENYCOVEÑASCOVEÑAS</t>
  </si>
  <si>
    <t>CAJA CRACK CONT MEDICINAS B/2882</t>
  </si>
  <si>
    <t>B201-00264246</t>
  </si>
  <si>
    <t>CRUZ MONICA,MAZA, SANCHEZ</t>
  </si>
  <si>
    <t>CESARGUEVARAMAZA</t>
  </si>
  <si>
    <t>PAQUETE NEGRO CONT VARIOS</t>
  </si>
  <si>
    <t>B201-00264247</t>
  </si>
  <si>
    <t>JOSE,ORTIZ, VILLANUEVA</t>
  </si>
  <si>
    <t>ERNESTO ALEJANDRO,PEJERREY, ALVARADO</t>
  </si>
  <si>
    <t>CAJITA CONT LIQUIDO PARA LENTES</t>
  </si>
  <si>
    <t>B201-00264248</t>
  </si>
  <si>
    <t>GEYVIS,SILVA, SANCHEZ</t>
  </si>
  <si>
    <t>EXWIN JOEL,ECHE, MENDOZA</t>
  </si>
  <si>
    <t>CAJA MEDIANA CONT AUTORRADIO</t>
  </si>
  <si>
    <t>B201-00264249</t>
  </si>
  <si>
    <t>FRANKLIN,CORDOVA, ROMERO</t>
  </si>
  <si>
    <t>B201-00264250</t>
  </si>
  <si>
    <t>JUAN,SERNAQUE, INCIO</t>
  </si>
  <si>
    <t>B201-00264251</t>
  </si>
  <si>
    <t>MARIA EUDOMILIA,MERINO, PARDO</t>
  </si>
  <si>
    <t>EXCESO3 CAJAS</t>
  </si>
  <si>
    <t>B201-00264252</t>
  </si>
  <si>
    <t>KARIN,FERNANDEZ, CALDERON</t>
  </si>
  <si>
    <t>FEDERICOPERALTADELGADO</t>
  </si>
  <si>
    <t>B201-00264253</t>
  </si>
  <si>
    <t>CONSUELO,CORONEL, DE PEREZ</t>
  </si>
  <si>
    <t>WALTERPEREZCORONEL</t>
  </si>
  <si>
    <t>PAQUETITO BLANCO CONT/MEDICINA</t>
  </si>
  <si>
    <t>B201-00264254</t>
  </si>
  <si>
    <t>KELLY DEL ROSARIO,JAUREGUI, BUSTAMANTE</t>
  </si>
  <si>
    <t>BOLSITA /PRENDA</t>
  </si>
  <si>
    <t>B201-00264255</t>
  </si>
  <si>
    <t>MIRIAN,GUTIERREZ, VILELA</t>
  </si>
  <si>
    <t>B201-00264256</t>
  </si>
  <si>
    <t>OLGA,CRUZADO, DE RUIZ</t>
  </si>
  <si>
    <t>DANIELRUIZQUILICHE</t>
  </si>
  <si>
    <t>B201-00264257</t>
  </si>
  <si>
    <t>GINO PAOLO,VARGAS, JUAREZ</t>
  </si>
  <si>
    <t>MALETA CONT HERRAMIENTAS Y DULCES CHANCACA</t>
  </si>
  <si>
    <t>B201-00264258</t>
  </si>
  <si>
    <t>ANTONY,PRIETO, CASTRO</t>
  </si>
  <si>
    <t>WILMAN,GOÑAS, GOÑAS</t>
  </si>
  <si>
    <t>CAJA /BALANZA</t>
  </si>
  <si>
    <t>B201-00264259</t>
  </si>
  <si>
    <t>MARIA ELIZABETH,RIOS, PALACIOS</t>
  </si>
  <si>
    <t>BENITOLOPEZRUIZ</t>
  </si>
  <si>
    <t>BOLSA ROJA/VIVERES</t>
  </si>
  <si>
    <t>B201-00264260</t>
  </si>
  <si>
    <t>JUAN,PEREZ, TOLEDO</t>
  </si>
  <si>
    <t>JOSE LUISTIMANAROMERO</t>
  </si>
  <si>
    <t>CAJA /TAZAS PLASTICO BAJO RESPONSABILIDAD</t>
  </si>
  <si>
    <t>B201-00264261</t>
  </si>
  <si>
    <t>MARIELLA,CARDENAS, OLIVERA</t>
  </si>
  <si>
    <t>JOSEMONTENEGROESTEVEZ</t>
  </si>
  <si>
    <t>PAQUETE MANILA/VESTIDO</t>
  </si>
  <si>
    <t>B201-00264262</t>
  </si>
  <si>
    <t>KIARA,CORONADO, SANTA CRUZ</t>
  </si>
  <si>
    <t>ANAMULATILLORUGEL</t>
  </si>
  <si>
    <t>CAJA BIEGE PLANA/ROPA</t>
  </si>
  <si>
    <t>B201-00264263</t>
  </si>
  <si>
    <t>MAYCKOL,HERRERA, CHINCHAY</t>
  </si>
  <si>
    <t>PAQUETE CARTON/REPÚESTO</t>
  </si>
  <si>
    <t>B201-00264264</t>
  </si>
  <si>
    <t>YNAUDE,MARINO, GOMEZ</t>
  </si>
  <si>
    <t>SHEYLAGOMEZTUESTAS</t>
  </si>
  <si>
    <t>PAQUETE CELESTE/ROPA</t>
  </si>
  <si>
    <t>B201-00264265</t>
  </si>
  <si>
    <t>CAROLLATORRECOLICHON</t>
  </si>
  <si>
    <t>YESENIAPALACIOSGOMEZ</t>
  </si>
  <si>
    <t>SOBRE MANILA/ACCESORIOS</t>
  </si>
  <si>
    <t>B201-00264266</t>
  </si>
  <si>
    <t>ALEJANDRINA,VILLAVICENCIO, MAURICIO</t>
  </si>
  <si>
    <t>B201-00264267</t>
  </si>
  <si>
    <t>CRISTHIANCARMENMIO</t>
  </si>
  <si>
    <t>B201-00264268</t>
  </si>
  <si>
    <t>LENNIN AUGUSTO,CUEVA, URIOL</t>
  </si>
  <si>
    <t>VERONIKACUEVAURIOL</t>
  </si>
  <si>
    <t>PAQUETE BEIGE*PRODUCTO DE BELLEZA</t>
  </si>
  <si>
    <t>B201-00264269</t>
  </si>
  <si>
    <t>MARITZA,SRGURA, SALINAS</t>
  </si>
  <si>
    <t>JONATHANRIOJASEGURA</t>
  </si>
  <si>
    <t>CAJA EN SACO BLANCO/ROPA</t>
  </si>
  <si>
    <t>B201-00264270</t>
  </si>
  <si>
    <t>LORENZOQUISPEOLIVERA</t>
  </si>
  <si>
    <t>JESSICA PATRICIAARICAMOSCOL</t>
  </si>
  <si>
    <t>CAJA /PALTAS</t>
  </si>
  <si>
    <t>B201-00264271</t>
  </si>
  <si>
    <t>CINDY MEDALIT,CUSTODIO, MARTINEZ</t>
  </si>
  <si>
    <t>GARCIASANTISTEBANJOSE</t>
  </si>
  <si>
    <t>CAJA BEIGE GRANDE/TABLERO</t>
  </si>
  <si>
    <t>B201-00264272</t>
  </si>
  <si>
    <t>JIMMY,VITE, COBEÑAS</t>
  </si>
  <si>
    <t>B201-00264273</t>
  </si>
  <si>
    <t>MARIO,TICONA, CONDORI</t>
  </si>
  <si>
    <t>PEÑASANDOVALJOSE</t>
  </si>
  <si>
    <t>BOLSA AZUL ESPUMA SG/264</t>
  </si>
  <si>
    <t>B201-00264274</t>
  </si>
  <si>
    <t>YULISSA,OLIVERA, GUEVARA</t>
  </si>
  <si>
    <t>ARISTEDESMUÑOZCERDAN</t>
  </si>
  <si>
    <t>CAJA PLANA/FRASCO DE ASEO</t>
  </si>
  <si>
    <t>B201-00264275</t>
  </si>
  <si>
    <t>JANET,CAMPOS, CISNEROS</t>
  </si>
  <si>
    <t>KARINESAAVEDRAESPINOZA</t>
  </si>
  <si>
    <t>CAJA NEGRA/PORTACUCHARONES</t>
  </si>
  <si>
    <t>B201-00264276</t>
  </si>
  <si>
    <t>B201-00264277</t>
  </si>
  <si>
    <t>B201-00264278</t>
  </si>
  <si>
    <t>JHON,CARRION, FLORES</t>
  </si>
  <si>
    <t>DARINKA VANESA,DIAZ, DIOSES</t>
  </si>
  <si>
    <t>JHON ELWIN,CARRION, FLORES</t>
  </si>
  <si>
    <t>B201-00264279</t>
  </si>
  <si>
    <t>SEGUNDO FLORENTINO,NUÑEZ, CULQUICONDOR</t>
  </si>
  <si>
    <t>ROSALIAVASQUEZTOMAPASCA</t>
  </si>
  <si>
    <t>PAQUTEE MANILA/PASTILLAS</t>
  </si>
  <si>
    <t>B201-00264280</t>
  </si>
  <si>
    <t>MILDERA,GALLARDO, VILELA</t>
  </si>
  <si>
    <t>INOCENTAGALLARDOVILELA</t>
  </si>
  <si>
    <t>PAQUETE BLANCO/PRODUCTOS DE BELLEZA</t>
  </si>
  <si>
    <t>B201-00264281</t>
  </si>
  <si>
    <t>GERADO,CESPEDES, CESPEDES</t>
  </si>
  <si>
    <t>EDIBALCAZARHUERTADO</t>
  </si>
  <si>
    <t>CAJA GRANDE SB/001-509404</t>
  </si>
  <si>
    <t>B201-00264282</t>
  </si>
  <si>
    <t>YURYZAPATAPARDO</t>
  </si>
  <si>
    <t>B201-00264283</t>
  </si>
  <si>
    <t>JOHON RICHARD,TORRES, SANTA CRUZ</t>
  </si>
  <si>
    <t>RUBIO,SOCOLA, FRANCISCO ARTURO</t>
  </si>
  <si>
    <t>CAJITA BLANCA/TAZA}</t>
  </si>
  <si>
    <t>B201-00264284</t>
  </si>
  <si>
    <t>LEONCIO,LLAVE, PIEROLA</t>
  </si>
  <si>
    <t>ASUNTAVALQUIALEGRIA</t>
  </si>
  <si>
    <t>CAJA /FAJA</t>
  </si>
  <si>
    <t>B201-00264285</t>
  </si>
  <si>
    <t>B201-00264286</t>
  </si>
  <si>
    <t>ZEIRO,ROJAS, ALARCON</t>
  </si>
  <si>
    <t>MARIAMUNDACAESTRELLA</t>
  </si>
  <si>
    <t>CAJA/COMESTICOS</t>
  </si>
  <si>
    <t>B201-00264287</t>
  </si>
  <si>
    <t>CRUZ BERDARDINA,GARCIA, MAZUELOS</t>
  </si>
  <si>
    <t>NOLITAMAZUELOSBARDALES</t>
  </si>
  <si>
    <t>PAQUETITO MANILA/REPUESTO</t>
  </si>
  <si>
    <t>B201-00264288</t>
  </si>
  <si>
    <t>MARINO,OLIVERA, CRUZADO</t>
  </si>
  <si>
    <t>WILMERZAPATASANDOVAL</t>
  </si>
  <si>
    <t>PAQUETE NEGRO/BORDADOS</t>
  </si>
  <si>
    <t>B201-00264289</t>
  </si>
  <si>
    <t>YAMILET,BALLENA, DELGADO</t>
  </si>
  <si>
    <t>LUISBALLENADELGADO</t>
  </si>
  <si>
    <t>SOBRE MNAILA/LLAVES</t>
  </si>
  <si>
    <t>B201-00264290</t>
  </si>
  <si>
    <t>EDGAR OLMEDO,MONTALVAN, BENITES</t>
  </si>
  <si>
    <t>TEOFILAVILLEGASESPINOZA</t>
  </si>
  <si>
    <t>CAJA GRANDE SB/223</t>
  </si>
  <si>
    <t>B201-00264291</t>
  </si>
  <si>
    <t>MARIAMACALUPUZAPATA</t>
  </si>
  <si>
    <t>MARGARITALALUPUMECHATO</t>
  </si>
  <si>
    <t>PAQUETE MANILA/DOC</t>
  </si>
  <si>
    <t>B201-00264292</t>
  </si>
  <si>
    <t>BALTAZAR,ESPINOZA, CHANAME</t>
  </si>
  <si>
    <t>ANTONIOVICENTEPACHERREZ</t>
  </si>
  <si>
    <t>CAJA PRODUCTO NATURAL</t>
  </si>
  <si>
    <t>B201-00264293</t>
  </si>
  <si>
    <t>ALICIAAYALARUIZ</t>
  </si>
  <si>
    <t>CAJA NEGRA/ROSAS</t>
  </si>
  <si>
    <t>B201-00264294</t>
  </si>
  <si>
    <t>VIANNERNEIRAHERRERA</t>
  </si>
  <si>
    <t>CAJA/PRODUCTO VETERINARIO</t>
  </si>
  <si>
    <t>B201-00264295</t>
  </si>
  <si>
    <t>MARUJAHEREDIAAYALA</t>
  </si>
  <si>
    <t>JUANRUIZROJAS</t>
  </si>
  <si>
    <t>CAJITA /HERRAMIENTA DE EMBARCACION</t>
  </si>
  <si>
    <t>B201-00264296</t>
  </si>
  <si>
    <t>GRISS ISABEL,CABALLERO, MONTENEGRO</t>
  </si>
  <si>
    <t>KEVINLOPEZSAAVEDRA</t>
  </si>
  <si>
    <t>CAJA ROJA/MICAS</t>
  </si>
  <si>
    <t>B201-00264297</t>
  </si>
  <si>
    <t>CAJITA PALSTIFICADA/ACCESORIOS DE CELULAR</t>
  </si>
  <si>
    <t>B201-00264298</t>
  </si>
  <si>
    <t>FELIPE,SILVA, FLORES</t>
  </si>
  <si>
    <t>JONATHAN JAVIER,AREVALO, CHERO</t>
  </si>
  <si>
    <t>CAJITA/MATERIAL OPTICO</t>
  </si>
  <si>
    <t>B201-00264299</t>
  </si>
  <si>
    <t>RIQUIMERZAQUINAULAREYES</t>
  </si>
  <si>
    <t>CAJITA BLANCA/ACCESORIOS</t>
  </si>
  <si>
    <t>B201-00264300</t>
  </si>
  <si>
    <t>ALEJANDRO,MORA, DE LA CRUZ</t>
  </si>
  <si>
    <t>ALEXANDERQUINTANAVISALOT</t>
  </si>
  <si>
    <t>B201-00264301</t>
  </si>
  <si>
    <t>JEAN,ARAUJO, OBANDO</t>
  </si>
  <si>
    <t>CAROLSOBERONRIVERA</t>
  </si>
  <si>
    <t>SACO EN BOLSA TRANSPARENTE/HARINA</t>
  </si>
  <si>
    <t>B201-00264302</t>
  </si>
  <si>
    <t>FUMINORY,FLORES, DE</t>
  </si>
  <si>
    <t>SASHIRAROJASCARLOS</t>
  </si>
  <si>
    <t>09:29PM</t>
  </si>
  <si>
    <t>CAJA CINTA AZUL/ETIQUETAS</t>
  </si>
  <si>
    <t>B201-00264303</t>
  </si>
  <si>
    <t>LESLIE MILAGROS,NUÑEZ, VASQUEZ</t>
  </si>
  <si>
    <t>B201-00264304</t>
  </si>
  <si>
    <t>B201-00264305</t>
  </si>
  <si>
    <t>B201-00264306</t>
  </si>
  <si>
    <t>B201-00264307</t>
  </si>
  <si>
    <t>ANDERSON,AVILA, GIRON</t>
  </si>
  <si>
    <t>SACO RAYADO ROJO B/442</t>
  </si>
  <si>
    <t>B201-00264308</t>
  </si>
  <si>
    <t>B201-00264309</t>
  </si>
  <si>
    <t>LISBET,RODRIGUEZ, COTRINA</t>
  </si>
  <si>
    <t>B201-00264310</t>
  </si>
  <si>
    <t>BENJAMIN FRANKLINAVILAESPINOZA</t>
  </si>
  <si>
    <t>SACO BLANCO CONT CARTERAS</t>
  </si>
  <si>
    <t>B201-00264311</t>
  </si>
  <si>
    <t>PROSPERO,PADILLA, SIFUENTES</t>
  </si>
  <si>
    <t>JOSE MANUELRIVERAFARFAN</t>
  </si>
  <si>
    <t>SACOS NEGRO CONT SEGUN G/366</t>
  </si>
  <si>
    <t>B201-00264312</t>
  </si>
  <si>
    <t>SANTOS BETSABE,ATOCHE, RODRIGUEZ</t>
  </si>
  <si>
    <t>MARIELAMIRANDAATOCHE</t>
  </si>
  <si>
    <t>BOLSITA BLANCA CONT PRENDA</t>
  </si>
  <si>
    <t>B201-00264313</t>
  </si>
  <si>
    <t>CARLOS STEVE,PELAEZ, QUISPE</t>
  </si>
  <si>
    <t>PAMELAPELAEZQUISPE</t>
  </si>
  <si>
    <t>CAJA CHICA CONT UTILES DE OFICINA</t>
  </si>
  <si>
    <t>B201-00264314</t>
  </si>
  <si>
    <t>DAVID JOHNNY,MATOS, SOSA</t>
  </si>
  <si>
    <t>RAFAELVELASCO9QUISPE</t>
  </si>
  <si>
    <t>SOBRE CONT MODELO</t>
  </si>
  <si>
    <t>JOHNNY,MATOS, SOSA</t>
  </si>
  <si>
    <t>B201-00264315</t>
  </si>
  <si>
    <t>B201-00264316</t>
  </si>
  <si>
    <t>PETI,DEL AGUILA, SANGAMA</t>
  </si>
  <si>
    <t>KARINAMORESEMINARIO</t>
  </si>
  <si>
    <t>B201-00264317</t>
  </si>
  <si>
    <t>FLORI,DAZA, YALTA</t>
  </si>
  <si>
    <t>ALBERTOBONILLAFERREYRA</t>
  </si>
  <si>
    <t>CAJA CONT PAN CINTA FRAGIL</t>
  </si>
  <si>
    <t>B201-00264318</t>
  </si>
  <si>
    <t>CAJA GN CONT GALLETAS</t>
  </si>
  <si>
    <t>B201-00264319</t>
  </si>
  <si>
    <t>MUNDACA,VALDERRAMA, POMPEYO</t>
  </si>
  <si>
    <t>RICARDOMUNDACALOZANO</t>
  </si>
  <si>
    <t>SACO ROJO RAYADO /FAJAS</t>
  </si>
  <si>
    <t>B201-00264320</t>
  </si>
  <si>
    <t>CAJA CONT FIBRA</t>
  </si>
  <si>
    <t>B201-00264321</t>
  </si>
  <si>
    <t>DORIS YLIDILIA,ARIZAGA, CHUMACERO</t>
  </si>
  <si>
    <t>CARLOSARIZAGACHUMACERO</t>
  </si>
  <si>
    <t>CAJA MEDIANA CINTA TOTA/LECHE</t>
  </si>
  <si>
    <t>B201-00264322</t>
  </si>
  <si>
    <t>JIMMY,BERNAL, NN</t>
  </si>
  <si>
    <t>CINTHYALIMACORDOVA</t>
  </si>
  <si>
    <t>BOLSO AZUL RAYADO CONT ROPA</t>
  </si>
  <si>
    <t>B201-00264323</t>
  </si>
  <si>
    <t>FANNY,JULCA, VASQUEZ</t>
  </si>
  <si>
    <t>MARIA ELENAVASQUEZMONTALVO</t>
  </si>
  <si>
    <t>CAJA PATITO CONT DCTOS</t>
  </si>
  <si>
    <t>B201-00264324</t>
  </si>
  <si>
    <t>CAJA AGROPSA CONT PRODUCTOS</t>
  </si>
  <si>
    <t>B201-00264325</t>
  </si>
  <si>
    <t>PATRICIA ELIZABETH,FERIA, GALLO</t>
  </si>
  <si>
    <t>FRANCISCO MARTINFERIAGALLO</t>
  </si>
  <si>
    <t>PAQUETE DE COLORES CONT ROPA</t>
  </si>
  <si>
    <t>B201-00264326</t>
  </si>
  <si>
    <t>JOSE,PUPUCHE, BRAVO</t>
  </si>
  <si>
    <t>KEVIN,FERNANDEZ, ATOCHE</t>
  </si>
  <si>
    <t>CAJA PLANA VERDE+BLANCA/FAJA</t>
  </si>
  <si>
    <t>B201-00264327</t>
  </si>
  <si>
    <t>MARIO ENRIQUE,NIÑO, RODRIGUEZ</t>
  </si>
  <si>
    <t>ARMANDO NICANORNIÑORODRIGUEZ</t>
  </si>
  <si>
    <t>CAJA NEGRA CONT HERRAMIENTA</t>
  </si>
  <si>
    <t>B201-00264328</t>
  </si>
  <si>
    <t>JULISSA DEL ROCIO,FLORES, CUEVA</t>
  </si>
  <si>
    <t>LUCIA DEL CARMENTOLEDORIOS</t>
  </si>
  <si>
    <t>B201-00264329</t>
  </si>
  <si>
    <t>MARISOL,DAVILA, PACHAMORA</t>
  </si>
  <si>
    <t>ROSA,PACHAMORA, DAVILA</t>
  </si>
  <si>
    <t>PAQUETITO MANILA CONT MEDICINAS</t>
  </si>
  <si>
    <t>B201-00264330</t>
  </si>
  <si>
    <t>MARIA GLORIA,GUEVARA, LLATAS</t>
  </si>
  <si>
    <t>CARMEN LUZ,SERNAQUE, ZAPATA</t>
  </si>
  <si>
    <t>CAJA BLANCA ATADO CON PAQUETE CELESTE-FRUTAS</t>
  </si>
  <si>
    <t>B201-00264331</t>
  </si>
  <si>
    <t>SONIA,CHUÑE, SANTAMARIA</t>
  </si>
  <si>
    <t>B201-00264332</t>
  </si>
  <si>
    <t>WILMER ALBERTO,PRADO, ASCENCIO</t>
  </si>
  <si>
    <t>CHEISEA POLLETPRADOPADILLA</t>
  </si>
  <si>
    <t>B201-00264333</t>
  </si>
  <si>
    <t>SUGELI MILAGROS,CAMIZAN, MONTENEGRO</t>
  </si>
  <si>
    <t>LEANDRACAMIZANCABREJOS</t>
  </si>
  <si>
    <t>CAJA CHICA WOMAN COLOR ROSADA/ZAPATILLAS</t>
  </si>
  <si>
    <t>B201-00264334</t>
  </si>
  <si>
    <t>LADY KATHERYNECANGAHUALAMORALES</t>
  </si>
  <si>
    <t>B201-00264335</t>
  </si>
  <si>
    <t>LILIANA JANNETH,RAMIREZ, VILLACORTA</t>
  </si>
  <si>
    <t>LILACONTRERASOCHOA</t>
  </si>
  <si>
    <t>B201-00264336</t>
  </si>
  <si>
    <t>MARITZAHERRERAGARCIA</t>
  </si>
  <si>
    <t>PAQUETE BLANCO CONT PRODUCTOS</t>
  </si>
  <si>
    <t>B201-00264337</t>
  </si>
  <si>
    <t>B201-00264338</t>
  </si>
  <si>
    <t>ERIKA,MEDINA, JIMENEZ</t>
  </si>
  <si>
    <t>HENRYFERNANDEZCALDERON</t>
  </si>
  <si>
    <t>SOBRE/DCTOSD</t>
  </si>
  <si>
    <t>B201-00264339</t>
  </si>
  <si>
    <t>ROBERTO CARLOS,CRISANTO, TAVARA</t>
  </si>
  <si>
    <t>DANY LITOYARLEQUEAQUINO</t>
  </si>
  <si>
    <t>SOBRE CONT GOTAS</t>
  </si>
  <si>
    <t>B201-00264340</t>
  </si>
  <si>
    <t>MIGUEL,FLORES, TOCTO</t>
  </si>
  <si>
    <t>ROSA,VASQUEZ, TAPIA</t>
  </si>
  <si>
    <t>SACO NEGRO RAYADO B/711</t>
  </si>
  <si>
    <t>B201-00264341</t>
  </si>
  <si>
    <t>HERCULES,TORO, MUÑOZ</t>
  </si>
  <si>
    <t>HERNANSALDARRIAGAMUÑOZ</t>
  </si>
  <si>
    <t>BOLSA AZUL +BLANCA CONT ROPA</t>
  </si>
  <si>
    <t>B201-00264342</t>
  </si>
  <si>
    <t>GLENERY,PERALTA, GUERRERO</t>
  </si>
  <si>
    <t>CINTHIA MELISA,IMAN, CIENFUEGOS</t>
  </si>
  <si>
    <t>PAQUETE MEDIANO NEGRO CONT MEDICINAS</t>
  </si>
  <si>
    <t>B201-00264343</t>
  </si>
  <si>
    <t>MARIE CIELO,VELASQUEZ, RABANAL</t>
  </si>
  <si>
    <t>SANDRAINCIOVELASQUEZ</t>
  </si>
  <si>
    <t>BOLSA BLANCA CONT FRUTAS Y VARIOS</t>
  </si>
  <si>
    <t>B201-00264344</t>
  </si>
  <si>
    <t>NORUSKA DAMONETT,FLORES, TUESTA</t>
  </si>
  <si>
    <t>CESARAQUINORETO</t>
  </si>
  <si>
    <t>CAJA LA PATRONA CONT ZAPATILLAS</t>
  </si>
  <si>
    <t>B201-00264345</t>
  </si>
  <si>
    <t>GONZALO EDGARDO,SECLEN, CHIRINOS</t>
  </si>
  <si>
    <t>LUIS EDUARDO ENMANUEL,SEGURA, REYES</t>
  </si>
  <si>
    <t>BOLSA SECOND BLANCA CONT ROPA</t>
  </si>
  <si>
    <t>B201-00264346</t>
  </si>
  <si>
    <t>BOLSA NEGRA CINTA VERDE CONT ROPA</t>
  </si>
  <si>
    <t>B201-00264347</t>
  </si>
  <si>
    <t>JUAN CARLOS,GARCÍA, BRAVO</t>
  </si>
  <si>
    <t>WILDER,GARCIA, BRAVO</t>
  </si>
  <si>
    <t>ATADO X2 PAQUETES(AMARILLO+NEGRO)</t>
  </si>
  <si>
    <t>B201-00264348</t>
  </si>
  <si>
    <t>YAQUELINE ELIZABETH,VARGAS, MAURICIO</t>
  </si>
  <si>
    <t>CAJA BLANCA PLANA CONT ADORNOS</t>
  </si>
  <si>
    <t>B201-00264349</t>
  </si>
  <si>
    <t>ERMINIABRUNOCARHUALLOCLLA</t>
  </si>
  <si>
    <t>BOLSA BLANCA CONT HIERBAS</t>
  </si>
  <si>
    <t>B201-00264350</t>
  </si>
  <si>
    <t>JORGE MARINO,PIZARRO, MORI</t>
  </si>
  <si>
    <t>JHONNYPIZARROVALDIVIEZO</t>
  </si>
  <si>
    <t>PAQUETE MANILA /DCTOS</t>
  </si>
  <si>
    <t>B201-00264351</t>
  </si>
  <si>
    <t>LEONARDO,SILVA, MACALUPU</t>
  </si>
  <si>
    <t>B201-00264352</t>
  </si>
  <si>
    <t>RONALDVASQUEZGARCIA</t>
  </si>
  <si>
    <t>CAJA 134A CONT RPTOS</t>
  </si>
  <si>
    <t>B201-00264353</t>
  </si>
  <si>
    <t>SIMON EDUARDO,NIQUEN, RAMOS</t>
  </si>
  <si>
    <t>JUAN ANTONIOSOLORZANOYAJAMANCO</t>
  </si>
  <si>
    <t>CAJA TENTACION CONT TELAS</t>
  </si>
  <si>
    <t>B201-00264354</t>
  </si>
  <si>
    <t>JOSE GRACIANO,SANCHEZ, FLORES</t>
  </si>
  <si>
    <t>MARIAINFANTESPORTUGUES</t>
  </si>
  <si>
    <t>PAQUETE ROJO/MANGUERA</t>
  </si>
  <si>
    <t>B201-00264355</t>
  </si>
  <si>
    <t>GUILLERMO MARTIN,ALEGRIA, LARA</t>
  </si>
  <si>
    <t>RONALD AMILCAR,ROMAN, ESPINOZA</t>
  </si>
  <si>
    <t>CAJA CINTA ROJA CONT IMPRESOS</t>
  </si>
  <si>
    <t>B201-00264356</t>
  </si>
  <si>
    <t>MARTIN,BALDERA, DE LA CRUZ</t>
  </si>
  <si>
    <t>YACQUELIN,PEREZ, TELLO</t>
  </si>
  <si>
    <t>CAJA CONT MEDICINAS</t>
  </si>
  <si>
    <t>B201-00264357</t>
  </si>
  <si>
    <t>CRISTINA,YESQUEN, DE VILCHEZ</t>
  </si>
  <si>
    <t>SANTOSYOVERASANCHEZ</t>
  </si>
  <si>
    <t>CAJA CHICA RELLENITAS/MEDICINAS</t>
  </si>
  <si>
    <t>B201-00264358</t>
  </si>
  <si>
    <t>ADRIAN MIGUEL,ZAPATA, PULACHE</t>
  </si>
  <si>
    <t>B201-00264359</t>
  </si>
  <si>
    <t>PEDRO,SANCHEZ, RIOS</t>
  </si>
  <si>
    <t>VICTORGOMEZLEON</t>
  </si>
  <si>
    <t>BOLSA NEGRA CONT LAMINAS</t>
  </si>
  <si>
    <t>B201-00264360</t>
  </si>
  <si>
    <t>JONATHAN,ALVITES, YRIGOIN</t>
  </si>
  <si>
    <t>SAUL,ALFARO, CORDOVA</t>
  </si>
  <si>
    <t>CAJITA NARANJA CONT ARTEFACTO</t>
  </si>
  <si>
    <t>B201-00264361</t>
  </si>
  <si>
    <t>B201-00264362</t>
  </si>
  <si>
    <t>ROQUE,RAMIREZ, MARCHENA</t>
  </si>
  <si>
    <t>ARIMELRAMIREZCORDOVA</t>
  </si>
  <si>
    <t>B201-00264363</t>
  </si>
  <si>
    <t>LUISNOLASCOELERA</t>
  </si>
  <si>
    <t>CAJA PLOMA/ZAPATILLAS</t>
  </si>
  <si>
    <t>B201-00264364</t>
  </si>
  <si>
    <t>LEONARDO,MEDINA, MIRANDA</t>
  </si>
  <si>
    <t>SHERY VALDEMAR,VALERA, VARGAS</t>
  </si>
  <si>
    <t>CAJA PLASTIFICADA/RODAJES</t>
  </si>
  <si>
    <t>B201-00264365</t>
  </si>
  <si>
    <t>CRISTINA,FERRO, BALLI</t>
  </si>
  <si>
    <t>MARIARUIZFARRO</t>
  </si>
  <si>
    <t>CAJA BALANZA</t>
  </si>
  <si>
    <t>B201-00264366</t>
  </si>
  <si>
    <t>JUANA,LLACSAHUANGA, YANAYACO</t>
  </si>
  <si>
    <t>CELESTEALDANANUÑEZ</t>
  </si>
  <si>
    <t>SOBRE MANILA/BISUTERIA</t>
  </si>
  <si>
    <t>B201-00264367</t>
  </si>
  <si>
    <t>ORFELINDA,MARTINEZ, GONZALES</t>
  </si>
  <si>
    <t>RICARDO,MARTINEZ, GONZALES</t>
  </si>
  <si>
    <t>ATADO/X 2 CAJAS/BISCOCHOS</t>
  </si>
  <si>
    <t>B201-00264368</t>
  </si>
  <si>
    <t>PIER,VILLANUEVA, RODRIGUEZ</t>
  </si>
  <si>
    <t>VERONICACHIRACANALES</t>
  </si>
  <si>
    <t>SOBRE MANILA/CREMA</t>
  </si>
  <si>
    <t>B201-00264369</t>
  </si>
  <si>
    <t>KEVIN,NAVARRO, JIMENEZ</t>
  </si>
  <si>
    <t>B201-00264370</t>
  </si>
  <si>
    <t>B201-00264371</t>
  </si>
  <si>
    <t>IRMA,PUICAN, OLIVOS</t>
  </si>
  <si>
    <t>B201-00264372</t>
  </si>
  <si>
    <t>MARIA ALEJANDRINA,PACHERREZ, HERRERA</t>
  </si>
  <si>
    <t>B201-00264373</t>
  </si>
  <si>
    <t>PAQUETE NEGRO/PELOTA</t>
  </si>
  <si>
    <t>B201-00264374</t>
  </si>
  <si>
    <t>ANA CECILIA,FUENTES, JIRON</t>
  </si>
  <si>
    <t>SANDRAREQUEJOHUAMAN</t>
  </si>
  <si>
    <t>B201-00264375</t>
  </si>
  <si>
    <t>PIERO,MORE, RODRIGUEZ</t>
  </si>
  <si>
    <t>JUAN CARLOSLARREAWONG</t>
  </si>
  <si>
    <t>CAJA/YOGURTS</t>
  </si>
  <si>
    <t>B201-00264376</t>
  </si>
  <si>
    <t>JULIO CESAR,RAMIREZ, VIGO</t>
  </si>
  <si>
    <t>JAMERJIMENEZZAPATA</t>
  </si>
  <si>
    <t>B201-00264377</t>
  </si>
  <si>
    <t>RAQUEL AMALIA,VALIENTE, ALVARADO</t>
  </si>
  <si>
    <t>SANTIAGOARROYOVELASQUEZ</t>
  </si>
  <si>
    <t>CAJA PLOMA/ROPA</t>
  </si>
  <si>
    <t>B201-00264378</t>
  </si>
  <si>
    <t>SOBREBLANCO</t>
  </si>
  <si>
    <t>B201-00264379</t>
  </si>
  <si>
    <t>JUAN,GALLARDO, RAMOS</t>
  </si>
  <si>
    <t>ERICKGUEVARASALDAÑA</t>
  </si>
  <si>
    <t>CAJITA NEGRA/USB</t>
  </si>
  <si>
    <t>B201-00264380</t>
  </si>
  <si>
    <t>CAJA/GOLOSINAS</t>
  </si>
  <si>
    <t>B201-00264381</t>
  </si>
  <si>
    <t>ARACELY NOEMI,ALDAZ, FLORES</t>
  </si>
  <si>
    <t>JUANSOLANOABARCA</t>
  </si>
  <si>
    <t>PAQUETITO MANILA/LLAVE</t>
  </si>
  <si>
    <t>B201-00264382</t>
  </si>
  <si>
    <t>EDWINCARMENALVARADO</t>
  </si>
  <si>
    <t>CAJA NEGRA/IMAGENES</t>
  </si>
  <si>
    <t>B201-00264383</t>
  </si>
  <si>
    <t>DORIS LIDIA,VASQUEZ, SEMPERTIGUE</t>
  </si>
  <si>
    <t>ELENASAMPERTEGUIORIGOIN</t>
  </si>
  <si>
    <t>PAQUETE BLANCO/ZAPATOS</t>
  </si>
  <si>
    <t>B201-00264384</t>
  </si>
  <si>
    <t>AMBERLI,BURGA, VASQUEZ</t>
  </si>
  <si>
    <t>IRMA,GUTIERREZ, PULACHE</t>
  </si>
  <si>
    <t>BOLSA ROJA/CHOCLOS</t>
  </si>
  <si>
    <t>B201-00264385</t>
  </si>
  <si>
    <t>MARCOS JOSE,HERNANDEZ, MOYETONEZ</t>
  </si>
  <si>
    <t>B201-00264386</t>
  </si>
  <si>
    <t>NEY MICHEL,CULQUE, CHASQUIBOL</t>
  </si>
  <si>
    <t>WAGNERCULQUECULQUE</t>
  </si>
  <si>
    <t>SOBRE BLANCO/SEMILLAS</t>
  </si>
  <si>
    <t>B201-00264387</t>
  </si>
  <si>
    <t>LUCERO,SANTA CRUZ, SUAREZ</t>
  </si>
  <si>
    <t>B201-00264388</t>
  </si>
  <si>
    <t>PAQUETE CARTON/MARMOL</t>
  </si>
  <si>
    <t>B201-00264389</t>
  </si>
  <si>
    <t>ADRIAN BENJAMIN,URBINA, AREVALO</t>
  </si>
  <si>
    <t>B201-00264390</t>
  </si>
  <si>
    <t>VICTOR MANUEL,ESPINOZA, GOMEZ</t>
  </si>
  <si>
    <t>BELENARISTARODRIGUEZ</t>
  </si>
  <si>
    <t>CAJA/VIVERES</t>
  </si>
  <si>
    <t>B201-00264391</t>
  </si>
  <si>
    <t>ZOILA,JIMENEZ, VALLADARES</t>
  </si>
  <si>
    <t>B201-00264392</t>
  </si>
  <si>
    <t>JUNIOR,CARRASCO, DIAZ</t>
  </si>
  <si>
    <t>EMIRSEGURAPELTROCHE</t>
  </si>
  <si>
    <t>CAJA GRANDE/CACHOS</t>
  </si>
  <si>
    <t>B201-00264393</t>
  </si>
  <si>
    <t>NATHALY ELIANA,RODRIGUEZ, JIMENEZ</t>
  </si>
  <si>
    <t>ZORAIDAJIMENEZABAD</t>
  </si>
  <si>
    <t>CAJA CHICA/PRODUCTOS</t>
  </si>
  <si>
    <t>B201-00264394</t>
  </si>
  <si>
    <t>JULIA ROSA,JAUREGUI, SANTILLAN</t>
  </si>
  <si>
    <t>B201-00264395</t>
  </si>
  <si>
    <t>MARIA EDITA,NEYRA, GUEVARA</t>
  </si>
  <si>
    <t>LISBETHCLAVOCHALAS</t>
  </si>
  <si>
    <t>CAJITA MEDICINA</t>
  </si>
  <si>
    <t>B201-00264396</t>
  </si>
  <si>
    <t>ELADIO,RICO, CUEVA</t>
  </si>
  <si>
    <t>AMILCARAGUILARPALACIOS</t>
  </si>
  <si>
    <t>PAQUETE NEGRO/FILTROS</t>
  </si>
  <si>
    <t>B201-00264397</t>
  </si>
  <si>
    <t>JENNYSANCHEZSANCHEZ</t>
  </si>
  <si>
    <t>B201-00264398</t>
  </si>
  <si>
    <t>VICTORTALLEDOLOPEZ</t>
  </si>
  <si>
    <t>PAQUETE PLASTIFICADI/REPUESTO</t>
  </si>
  <si>
    <t>B201-00264399</t>
  </si>
  <si>
    <t>SEGUNDO BENJAMIN,VASQUEZ, RAMOS</t>
  </si>
  <si>
    <t>CESARCASASCASAS</t>
  </si>
  <si>
    <t>PAQUETS BEIGE/FOLDERS</t>
  </si>
  <si>
    <t>B201-00264400</t>
  </si>
  <si>
    <t>CYNTHIATABOADALLAMOCA</t>
  </si>
  <si>
    <t>PITERTULLUMEVALLEJO</t>
  </si>
  <si>
    <t>B201-00264401</t>
  </si>
  <si>
    <t>MANUEL HUMBERTO,GARCES, REQUE</t>
  </si>
  <si>
    <t>OFPIURAENCOMIENDAS</t>
  </si>
  <si>
    <t>B201-00264402</t>
  </si>
  <si>
    <t>ALEX ERNESTO,DAVILA, DAVILA</t>
  </si>
  <si>
    <t>ROSALIA,NUÑEZ, GOMEZ</t>
  </si>
  <si>
    <t>CAJA MEDIANA/COLAGENO</t>
  </si>
  <si>
    <t>B201-00264403</t>
  </si>
  <si>
    <t>DENISSE LAURA,ZUÑIGA, PUELLES</t>
  </si>
  <si>
    <t>B201-00264404</t>
  </si>
  <si>
    <t>JUAN,ZAPATA, PAULINI</t>
  </si>
  <si>
    <t>SOCORROZAPATAPAULINI</t>
  </si>
  <si>
    <t>B201-00264405</t>
  </si>
  <si>
    <t>GRUBERCHAVEZTORRES</t>
  </si>
  <si>
    <t>CAJITA BÑANCA/ACCESORIOS</t>
  </si>
  <si>
    <t>B201-00264406</t>
  </si>
  <si>
    <t>SAUL CRISTOBAL,DELGADO, CAMPOS</t>
  </si>
  <si>
    <t>MIGUELNUÑEZVIERA</t>
  </si>
  <si>
    <t>REPUESTO PLASTIFICADO</t>
  </si>
  <si>
    <t>B201-00264407</t>
  </si>
  <si>
    <t>SACOS RAYAS/ROPA</t>
  </si>
  <si>
    <t>B201-00264408</t>
  </si>
  <si>
    <t>TAPERS/MUESTRA</t>
  </si>
  <si>
    <t>B201-00264409</t>
  </si>
  <si>
    <t>YOMARA MELINA,CALLA, PRINCIPE</t>
  </si>
  <si>
    <t>CAJA SB/2097</t>
  </si>
  <si>
    <t>B201-00264410</t>
  </si>
  <si>
    <t>HERMES AUGUSTO GABRIEL,DELGADO, SAAVEDRA</t>
  </si>
  <si>
    <t>ROBINVALDIVIEZORUIZ</t>
  </si>
  <si>
    <t>SOBRECITO BLANCO/LLAVE</t>
  </si>
  <si>
    <t>B201-00264411</t>
  </si>
  <si>
    <t>WALTER,SANDOVAL, VASQUEZ</t>
  </si>
  <si>
    <t>RXCESOXX</t>
  </si>
  <si>
    <t>09:27PM</t>
  </si>
  <si>
    <t>B201-00264412</t>
  </si>
  <si>
    <t>CARLOS,MESTANZA, BOBADILLA</t>
  </si>
  <si>
    <t>B201-00264413</t>
  </si>
  <si>
    <t>LITA ERIKA,DAVILA, PAZ</t>
  </si>
  <si>
    <t>JUAN PABLODAVILAPAZ</t>
  </si>
  <si>
    <t>BOLSA AMARILLA CONT VIVERES</t>
  </si>
  <si>
    <t>B201-00264414</t>
  </si>
  <si>
    <t>GILBERTO,MENDOZA, RUFASTO</t>
  </si>
  <si>
    <t>B201-00264415</t>
  </si>
  <si>
    <t>JOSE EUFEMIO,DELGADO, TAPIA</t>
  </si>
  <si>
    <t>SELSODELGADOAGUILAR</t>
  </si>
  <si>
    <t>BOLSA CHICA VERDE RAYADA VARIOS</t>
  </si>
  <si>
    <t>SACOS CONT PAPAS ,FREJOLES CHOCLOS</t>
  </si>
  <si>
    <t>B201-00264416</t>
  </si>
  <si>
    <t>B201-00264417</t>
  </si>
  <si>
    <t>MARIA,YAMUNAQUE, YOVERA</t>
  </si>
  <si>
    <t>CARLOS ALBERTOYAMUNAQUERIVERA</t>
  </si>
  <si>
    <t>TAPER NEGRO FORRADO</t>
  </si>
  <si>
    <t>B201-00264418</t>
  </si>
  <si>
    <t>YAJAIRA,PAZ, GAMBOA</t>
  </si>
  <si>
    <t>NELIDAAPONTENOLE</t>
  </si>
  <si>
    <t>CAJA CAPRI CONT FRUTAS Y TELAS</t>
  </si>
  <si>
    <t>B201-00264419</t>
  </si>
  <si>
    <t>TEMPORAINGAMORE</t>
  </si>
  <si>
    <t>BOLSO ROJO RAYADO CONT ROPA Y VARIOS</t>
  </si>
  <si>
    <t>B201-00264420</t>
  </si>
  <si>
    <t>LUZ,ORDOÑEZ, SAAVEDRA</t>
  </si>
  <si>
    <t>ELENAORDOÑEZSAAVEDRA</t>
  </si>
  <si>
    <t>BOLSA ROJA CONT ZAPATOS</t>
  </si>
  <si>
    <t>B201-00264421</t>
  </si>
  <si>
    <t>PERCY FRANCISCO,CHIRA, MACHICA</t>
  </si>
  <si>
    <t>MARIA,SALDARRIAGA, VITE</t>
  </si>
  <si>
    <t>PETATE CONT COCINA</t>
  </si>
  <si>
    <t>B201-00264422</t>
  </si>
  <si>
    <t>KEILA LIZBETH,GARCIA, RODRIGUEZ</t>
  </si>
  <si>
    <t>CAJITA CONT LLAVEROS</t>
  </si>
  <si>
    <t>B201-00264423</t>
  </si>
  <si>
    <t>LEIDY,NEYRA, ROMAN</t>
  </si>
  <si>
    <t>B201-00264424</t>
  </si>
  <si>
    <t>PAQUETE RAYADO CONT FLORES</t>
  </si>
  <si>
    <t>B201-00264425</t>
  </si>
  <si>
    <t>RODOLFOPESANTESROMERO</t>
  </si>
  <si>
    <t>PAQUETE MEDIANO/FLORES</t>
  </si>
  <si>
    <t>B201-00264426</t>
  </si>
  <si>
    <t>JESUS,TEQUEN, CARRANZA</t>
  </si>
  <si>
    <t>AYUMI THALIAFERNANDEZBURGA</t>
  </si>
  <si>
    <t>PAQUETE AMARILLO/MEDICINAS</t>
  </si>
  <si>
    <t>B201-00264427</t>
  </si>
  <si>
    <t>CAJA CHICA RELLENASCONT PRENDEDORES</t>
  </si>
  <si>
    <t>B201-00264428</t>
  </si>
  <si>
    <t>CARMEN ROSA,TORRES, FACUNDO</t>
  </si>
  <si>
    <t>CAROLINA VICTORIA,SANCHEZ, QUIROZ</t>
  </si>
  <si>
    <t>CULER BLANCO CONT MEDICINAS</t>
  </si>
  <si>
    <t>B201-00264429</t>
  </si>
  <si>
    <t>ROCIO KELLY,ALVITES, VARGAS</t>
  </si>
  <si>
    <t>MARCOS ENRIQUERAMOSBANCAYAN</t>
  </si>
  <si>
    <t>B201-00264430</t>
  </si>
  <si>
    <t>ROGER IVAN,CORDOVA, CALLE</t>
  </si>
  <si>
    <t>DANITZA,ZAPATA, HUERTAS</t>
  </si>
  <si>
    <t>PAQUETE NEGRO CONT SANDALIAS</t>
  </si>
  <si>
    <t>B201-00264431</t>
  </si>
  <si>
    <t>VICTORIA,SOSA, IPANAQUE</t>
  </si>
  <si>
    <t>ANGELASOSAIPANAQUE</t>
  </si>
  <si>
    <t>CAJA CONT VIVERES -</t>
  </si>
  <si>
    <t>B201-00264432</t>
  </si>
  <si>
    <t>NERY,AREVALO, DE FERNANDEZ</t>
  </si>
  <si>
    <t>CESAR AUGUSTOFERNANDEZAREVALO</t>
  </si>
  <si>
    <t>CAJA NEGRA MEDIANA CONT ZAPATOS</t>
  </si>
  <si>
    <t>B201-00264433</t>
  </si>
  <si>
    <t>CARLOS MAGNO,NOBLECILLA, CARDOZA</t>
  </si>
  <si>
    <t>JOHANA MAR,ALVAREZ, CONDORI DE NOBLECILLA</t>
  </si>
  <si>
    <t>CAJA LA PATRONA CONT UTILES DE ESCRITORIO</t>
  </si>
  <si>
    <t>B201-00264434</t>
  </si>
  <si>
    <t>ROGGERYARLEQUEOLIVARES</t>
  </si>
  <si>
    <t>CAJA COLGATE CONT REGALO</t>
  </si>
  <si>
    <t>B201-00264435</t>
  </si>
  <si>
    <t>NILTON PAUL,HUAMAN, JIBAJA</t>
  </si>
  <si>
    <t>NICOLI MADAKEI,MARIN, TOCAS</t>
  </si>
  <si>
    <t>P0AQUETE BEIG CONT CARAMELOS</t>
  </si>
  <si>
    <t>B201-00264436</t>
  </si>
  <si>
    <t>LEONOR DIANA,BALAREZO, HIDALGO</t>
  </si>
  <si>
    <t>CAJAS CONT ADORNOS DE TRUPAN</t>
  </si>
  <si>
    <t>B201-00264437</t>
  </si>
  <si>
    <t>JOSE,ESPINOZA, OLIVA</t>
  </si>
  <si>
    <t>ISIDROCHUQUIHUANCASANTUR</t>
  </si>
  <si>
    <t>PAQUETE CHICO BLANCO/DULXCES</t>
  </si>
  <si>
    <t>B201-00264438</t>
  </si>
  <si>
    <t>MARCO ANTONIO,GUTIERREZ, GARCIA</t>
  </si>
  <si>
    <t>NICOLAS,VALDERA, SANTISTEBAN</t>
  </si>
  <si>
    <t>SOBRE -FOTOS</t>
  </si>
  <si>
    <t>B201-00264439</t>
  </si>
  <si>
    <t>PAQUETE VERDE CONT MEDICINA NATURAL</t>
  </si>
  <si>
    <t>B201-00264440</t>
  </si>
  <si>
    <t>GUSTAVO,RISCO, COLLANTES</t>
  </si>
  <si>
    <t>MILBIA BERCELI,PINTADO, NEYRA</t>
  </si>
  <si>
    <t>B201-00264441</t>
  </si>
  <si>
    <t>RICARDO,GONZALES, CHIMOY</t>
  </si>
  <si>
    <t>GYRELLE JACQUELINE,LLEMPEN, CACEDA</t>
  </si>
  <si>
    <t>CAJA BLANCA+VERDE CONT FLORES</t>
  </si>
  <si>
    <t>B201-00264442</t>
  </si>
  <si>
    <t>ESPERANZA,QUINTANA, LLANOS</t>
  </si>
  <si>
    <t>MAUROLLANOSSOBERON</t>
  </si>
  <si>
    <t>SOBRE CONT LENTES</t>
  </si>
  <si>
    <t>B201-00264443</t>
  </si>
  <si>
    <t>LIDIA,SANCHEZ, MORALES</t>
  </si>
  <si>
    <t>VALERIO,JIMENEZ, AGUILAR</t>
  </si>
  <si>
    <t>CAJA BLANCA CHICA CONT RPTOS PARA CARRO</t>
  </si>
  <si>
    <t>B201-00264444</t>
  </si>
  <si>
    <t>JORGECHEROATOCHE</t>
  </si>
  <si>
    <t>SAQUETAS BLANCAS B/426</t>
  </si>
  <si>
    <t>B201-00264445</t>
  </si>
  <si>
    <t>DANY DANIEL,JARA, CASTILLO</t>
  </si>
  <si>
    <t>LUTHER POUL,MOULET, SANJINEZ</t>
  </si>
  <si>
    <t>CAJA LA PATRONA CONT PRODUCTOS NATURALES</t>
  </si>
  <si>
    <t>B201-00264446</t>
  </si>
  <si>
    <t>YESSICA,CAYCAY, FARROÑAY</t>
  </si>
  <si>
    <t>YAN FRANKLIN,JIMENEZ, ZURITA</t>
  </si>
  <si>
    <t>CAJA CONT ADORNOS Y VARIOS</t>
  </si>
  <si>
    <t>B201-00264447</t>
  </si>
  <si>
    <t>ATADO X2 CAJAS CONT CHUPONES Y MAQUINA</t>
  </si>
  <si>
    <t>B201-00264448</t>
  </si>
  <si>
    <t>LUISENRIQUEZASENJO</t>
  </si>
  <si>
    <t>PAQUETITO BLANCO /TENCIOMETRO</t>
  </si>
  <si>
    <t>B201-00264449</t>
  </si>
  <si>
    <t>RUTH ESTHER,MEJIA, VILLA</t>
  </si>
  <si>
    <t>BULTO ROJO CONT SEGUN B/5116</t>
  </si>
  <si>
    <t>B201-00264450</t>
  </si>
  <si>
    <t>LUCIA VERONICA,LARREA, MONTALVO</t>
  </si>
  <si>
    <t>MEYSI,LIVIAPOMA, GUAYANAY</t>
  </si>
  <si>
    <t>PAQUETITO BEIG CONT MEDICINAS</t>
  </si>
  <si>
    <t>B201-00264451</t>
  </si>
  <si>
    <t>CARLOSCASTAÑEDACABRERA</t>
  </si>
  <si>
    <t>OSCAR,LACA, PEÑA</t>
  </si>
  <si>
    <t>B201-00264452</t>
  </si>
  <si>
    <t>ANGUI JIMENA,MIRANDA, DELGADO</t>
  </si>
  <si>
    <t>EDUERMIRANDASALAZAR</t>
  </si>
  <si>
    <t>PAQUETE NEGRO CONT SEGUN B/1-222</t>
  </si>
  <si>
    <t>B201-00264453</t>
  </si>
  <si>
    <t>ROSMERI DEL CARMEN,SEMPERTEGUI, GUERRERO</t>
  </si>
  <si>
    <t>EDWINBARRIOSCHAUCA</t>
  </si>
  <si>
    <t>B201-00264454</t>
  </si>
  <si>
    <t>JOSE ELVIS,HUANABAL, CERCADO</t>
  </si>
  <si>
    <t>ABRAHAN,REQUEJO, VARTUREN</t>
  </si>
  <si>
    <t>CAJA MEDIANA CONT ZAPATILLAS</t>
  </si>
  <si>
    <t>B201-00264455</t>
  </si>
  <si>
    <t>LIBORIOCOVEÑASPACHERRES</t>
  </si>
  <si>
    <t>CAJA BLANCA CONT VIVERES</t>
  </si>
  <si>
    <t>B201-00264456</t>
  </si>
  <si>
    <t>OSLER JAIRMOGOLLONCAMPOS</t>
  </si>
  <si>
    <t>B201-00264457</t>
  </si>
  <si>
    <t>CARLOS ALBERTO,MORENO, NIÑO</t>
  </si>
  <si>
    <t>EMIGDIO,SOTO, VEGA</t>
  </si>
  <si>
    <t>PAQUETE CHICO NEGRO/JOYEROS</t>
  </si>
  <si>
    <t>B201-00264458</t>
  </si>
  <si>
    <t>RICHARD KIMER,VALLADOLID, RAMOS</t>
  </si>
  <si>
    <t>JOSEVILLEGASTINEO</t>
  </si>
  <si>
    <t>B201-00264459</t>
  </si>
  <si>
    <t>ASTRID CAROLA,CHINCHAY, VALDIVIEZO</t>
  </si>
  <si>
    <t>JEANCARLO GABRIEL,QUEVEDO, ZAPATA</t>
  </si>
  <si>
    <t>CAJITA VERDE +BLANCA CONT BATERIA</t>
  </si>
  <si>
    <t>B201-00264460</t>
  </si>
  <si>
    <t>JONATHAN,TINEO, SERRATO</t>
  </si>
  <si>
    <t>HUGO JOEL,CRUZ, SEMINARIO</t>
  </si>
  <si>
    <t>CAJA CONT PRODUCTOS DE FERRETERIA B/7390</t>
  </si>
  <si>
    <t>B201-00264461</t>
  </si>
  <si>
    <t>MARCO ANTONIO,ROMERO, CHUMBE</t>
  </si>
  <si>
    <t>ANA CLAUDIAJIMENEZORDINOLA</t>
  </si>
  <si>
    <t>B201-00264462</t>
  </si>
  <si>
    <t>LUZ ANGELICA,LLANOS, PALACIOS</t>
  </si>
  <si>
    <t>CONSUELOLLANOSPALACIOS</t>
  </si>
  <si>
    <t>CAJA MEDIANA ROSADA CONT ROPA</t>
  </si>
  <si>
    <t>B201-00264463</t>
  </si>
  <si>
    <t>ADELMO,URIARTE, HERRERA</t>
  </si>
  <si>
    <t>JHONNY,ACUÑA, ANGULO</t>
  </si>
  <si>
    <t>PAQUETE BLANCO PLASTIFICADO CONT AFICHES</t>
  </si>
  <si>
    <t>B201-00264464</t>
  </si>
  <si>
    <t>JESSICA YANNINA,SALAZAR, PALACIOS</t>
  </si>
  <si>
    <t>ISAAC LUISLOPEZSILUPU</t>
  </si>
  <si>
    <t>B201-00264465</t>
  </si>
  <si>
    <t>JULIA MARLENY,MARTINEZ, PAICO</t>
  </si>
  <si>
    <t>B201-00264466</t>
  </si>
  <si>
    <t>PAQUETE BOLSA NEGRA CONT ROPA</t>
  </si>
  <si>
    <t>B201-00264467</t>
  </si>
  <si>
    <t>PERCY,SANCHEZ, SANCHEZ</t>
  </si>
  <si>
    <t>DARWIN,VARGAS, OYOLA</t>
  </si>
  <si>
    <t>CAJA GRANDE CONT MONITOR CINTA FRAGIL</t>
  </si>
  <si>
    <t>B201-00264468</t>
  </si>
  <si>
    <t>HAMDY,LLANOS, YARLAQUE</t>
  </si>
  <si>
    <t>NATALIELUQUEAGUILAR</t>
  </si>
  <si>
    <t>SOBRE /DCTGOS</t>
  </si>
  <si>
    <t>B201-00264469</t>
  </si>
  <si>
    <t>HERMES DEIVY,ASCOY, SANCHEZ</t>
  </si>
  <si>
    <t>FREDDYASCOYSANCHEZ</t>
  </si>
  <si>
    <t>B201-00264470</t>
  </si>
  <si>
    <t>ENRIQUE ALEJANDRO,ORTIZ, ARCAYA</t>
  </si>
  <si>
    <t>EXCESP-2 CAJAS</t>
  </si>
  <si>
    <t>B201-00264471</t>
  </si>
  <si>
    <t>B201-00264472</t>
  </si>
  <si>
    <t>ASCOY,SANCHEZ, CHRISTIAN</t>
  </si>
  <si>
    <t>B201-00264473</t>
  </si>
  <si>
    <t>SALOMON,MUÑOZ, TORRES</t>
  </si>
  <si>
    <t>MARGARITA,ACERO, DE JAHUIRA</t>
  </si>
  <si>
    <t>PAQUETE AZULES CONT YANQUES</t>
  </si>
  <si>
    <t>B201-00264474</t>
  </si>
  <si>
    <t>PAQUETE BLANCO CHICO CONR ETIQUETAS</t>
  </si>
  <si>
    <t>B201-00264475</t>
  </si>
  <si>
    <t>PEDRO JAVIER,SOLIS, CARRERA</t>
  </si>
  <si>
    <t>EDWIN,FIESTAS, ABAD</t>
  </si>
  <si>
    <t>B201-00264476</t>
  </si>
  <si>
    <t>B201-00264477</t>
  </si>
  <si>
    <t>B201-00264478</t>
  </si>
  <si>
    <t>FRANCISCA,JABO, CAMIZAN</t>
  </si>
  <si>
    <t>NELCIJABOCAMIZAN</t>
  </si>
  <si>
    <t>BOLSA BLANCA REDONDA/ROPA</t>
  </si>
  <si>
    <t>B201-00264479</t>
  </si>
  <si>
    <t>ADELMO,SANDOYA, ARANDA</t>
  </si>
  <si>
    <t>JOSE JONATHAN,BECERRA, NUNJAR</t>
  </si>
  <si>
    <t>SAQUITO AMARILLO SB/01-846</t>
  </si>
  <si>
    <t>B201-00264480</t>
  </si>
  <si>
    <t>MILAGROS,LEON, SANTAMARIA</t>
  </si>
  <si>
    <t>MERLYROJASLOZADA</t>
  </si>
  <si>
    <t>CAJITA/ROPA</t>
  </si>
  <si>
    <t>B201-00264481</t>
  </si>
  <si>
    <t>LUIS,ROJAS, MEOÑO</t>
  </si>
  <si>
    <t>ALEJANDRIAPEÑAMONDRAGON</t>
  </si>
  <si>
    <t>PAQUETE NEGRO /MOSQUETEROS</t>
  </si>
  <si>
    <t>B201-00264482</t>
  </si>
  <si>
    <t>ALFREDO XAVIER,REQUE, ANGELES</t>
  </si>
  <si>
    <t>DAVIDYAURIBUSTILLOS</t>
  </si>
  <si>
    <t>B201-00264483</t>
  </si>
  <si>
    <t>MIRTHA CONSUELO,TORRES, ARCILA</t>
  </si>
  <si>
    <t>EDWINVIERABURGOS</t>
  </si>
  <si>
    <t>PAQUETE NEGRO/POLOS</t>
  </si>
  <si>
    <t>B201-00264484</t>
  </si>
  <si>
    <t>MIRNA MARIA,DIAZ, TORRES</t>
  </si>
  <si>
    <t>OLGARUIZSOBERON</t>
  </si>
  <si>
    <t>B201-00264485</t>
  </si>
  <si>
    <t>EDWARD ALEXANDER,QUISPE, PADILLA</t>
  </si>
  <si>
    <t>FELIX SANTOLIN,PUSMA, VILELA</t>
  </si>
  <si>
    <t>CAJA /REGALITOS</t>
  </si>
  <si>
    <t>B201-00264486</t>
  </si>
  <si>
    <t>CRISTINA LUGARDA,GRANDA, MENDOZA</t>
  </si>
  <si>
    <t>PERCYZAPATARUIDIAS</t>
  </si>
  <si>
    <t>B201-00264487</t>
  </si>
  <si>
    <t>MARIA ELENA,ATOCHE, CHUNGA</t>
  </si>
  <si>
    <t>B201-00264488</t>
  </si>
  <si>
    <t>SANTOS JULIANA,MORALES, CHERO</t>
  </si>
  <si>
    <t>EXCESO1X</t>
  </si>
  <si>
    <t>B201-00264489</t>
  </si>
  <si>
    <t>MARIA,SALAZAR, BARTUREN</t>
  </si>
  <si>
    <t>CORDOVA,AGUIRRE, FRANYEREMI</t>
  </si>
  <si>
    <t>CAJITA /LENTES</t>
  </si>
  <si>
    <t>B201-00264490</t>
  </si>
  <si>
    <t>JANNET,ROSALES, PEÑA</t>
  </si>
  <si>
    <t>B201-00264491</t>
  </si>
  <si>
    <t>CESAR,ESQUIVES, SAAVEDRA</t>
  </si>
  <si>
    <t>CRISTIAN RENATO,ESQUIVES, SANTILLAN</t>
  </si>
  <si>
    <t>CAJITA PLOMA/DISFRAS</t>
  </si>
  <si>
    <t>B201-00264492</t>
  </si>
  <si>
    <t>SEGUNDOATAMARALOPEZ</t>
  </si>
  <si>
    <t>PAQUETE LARGO BLANCO/FIERROS</t>
  </si>
  <si>
    <t>B201-00264493</t>
  </si>
  <si>
    <t>ANDREASANCHEZALVAREZ</t>
  </si>
  <si>
    <t>ESTHERBORJAOBREGON</t>
  </si>
  <si>
    <t>PAQUETE NEGRO/MASCARA</t>
  </si>
  <si>
    <t>B201-00264494</t>
  </si>
  <si>
    <t>ALFREDO,REBATA, VALDIVIESO</t>
  </si>
  <si>
    <t>ROSMERYPORTOCARREROPAJARES</t>
  </si>
  <si>
    <t>B201-00264495</t>
  </si>
  <si>
    <t>WILMER DAVID,MAURTUA, GUTIERREZ</t>
  </si>
  <si>
    <t>TATIANACORONELPORTOCARRERO</t>
  </si>
  <si>
    <t>CAJA CHICA/COLEGENO</t>
  </si>
  <si>
    <t>B201-00264496</t>
  </si>
  <si>
    <t>LUZVI,ESCALANTE, VELARDE</t>
  </si>
  <si>
    <t>WALTER RAUL,DAVILA, CARBAJAL</t>
  </si>
  <si>
    <t>CAJA CINTA NEGRA/REGALOS</t>
  </si>
  <si>
    <t>B201-00264497</t>
  </si>
  <si>
    <t>YOMER ENRIQUE,PEREZ, NUÑEZ</t>
  </si>
  <si>
    <t>LILIAN DE LOS ANGELES,ÑAUPARI, TORREJON</t>
  </si>
  <si>
    <t>CAJITA BLANCO/MATERIAL DENTAL</t>
  </si>
  <si>
    <t>B201-00264498</t>
  </si>
  <si>
    <t>WILSONHUAMANBUSTAMANTE</t>
  </si>
  <si>
    <t>PAQUETE CARTON/FOTO</t>
  </si>
  <si>
    <t>B201-00264499</t>
  </si>
  <si>
    <t>JENIFERROJASMAYCELO</t>
  </si>
  <si>
    <t>PAQUETE BEIGE8/FOTOS</t>
  </si>
  <si>
    <t>B201-00264500</t>
  </si>
  <si>
    <t>B201-00264501</t>
  </si>
  <si>
    <t>DARMIT,URTEAGA, OLANO</t>
  </si>
  <si>
    <t>FRANURTEAGAOLANO</t>
  </si>
  <si>
    <t>CAJA /MEDICINA</t>
  </si>
  <si>
    <t>B201-00264502</t>
  </si>
  <si>
    <t>RONALDO,TORRES, PESANTES</t>
  </si>
  <si>
    <t>JHON ARNOLD,TORRES, PESANTES</t>
  </si>
  <si>
    <t>CORCHO EN BOLSA VERDE/PAVO</t>
  </si>
  <si>
    <t>B201-00264503</t>
  </si>
  <si>
    <t>RAFAEL AUGUSTO,CHANG, ALVARADO</t>
  </si>
  <si>
    <t>EUGENIASUYONCABANILLAS</t>
  </si>
  <si>
    <t>BASE DE MADERA</t>
  </si>
  <si>
    <t>B201-00264504</t>
  </si>
  <si>
    <t>CHRISTY ALEJANDRA,ZUMAETA, ORTEGA</t>
  </si>
  <si>
    <t>CRISTHIANAQUINOVASQUEZ</t>
  </si>
  <si>
    <t>B201-00264505</t>
  </si>
  <si>
    <t>JUANA AMELIA,CENTURION, ENRIQUEZ</t>
  </si>
  <si>
    <t>LAYNESCENTURIOSLUIS ORLANDO</t>
  </si>
  <si>
    <t>SAQUITO/COCINITA OLLAS VIVERES</t>
  </si>
  <si>
    <t>B201-00264506</t>
  </si>
  <si>
    <t>ALEJANDRO,CHAPOÑAN, PURIHUAMAN</t>
  </si>
  <si>
    <t>DIEGOADRIANZENBENITES</t>
  </si>
  <si>
    <t>CAJA RELLENITOS/TARJETAS</t>
  </si>
  <si>
    <t>B201-00264507</t>
  </si>
  <si>
    <t>RAYNER,ALBUJAR, LALUPU</t>
  </si>
  <si>
    <t>ROSALALUPUDE GIRON</t>
  </si>
  <si>
    <t>CAJA CHICA/UTILES</t>
  </si>
  <si>
    <t>B201-00264508</t>
  </si>
  <si>
    <t>MANUEL,BORNAZ, ARBOLEDA</t>
  </si>
  <si>
    <t>FRANKURTEAGAOLANO</t>
  </si>
  <si>
    <t>B201-00264509</t>
  </si>
  <si>
    <t>MARIANA BRUNELLA,SANTISTEBAN, TAPIA</t>
  </si>
  <si>
    <t>ANCAJIMAARROYOFELIX</t>
  </si>
  <si>
    <t>PAQUETE AZULES/ROPA</t>
  </si>
  <si>
    <t>B201-00264510</t>
  </si>
  <si>
    <t>VILCHEZVELASQUEZWILMER</t>
  </si>
  <si>
    <t>B201-00264511</t>
  </si>
  <si>
    <t>JONATAN,BURGA, LIMAY</t>
  </si>
  <si>
    <t>ELICIAOJEDAMELENDREZ</t>
  </si>
  <si>
    <t>CAJITA NEGRO/RECORDATORIOS</t>
  </si>
  <si>
    <t>B201-00264512</t>
  </si>
  <si>
    <t>MELISA FABIOLA,CHEVEZ, CHOLON</t>
  </si>
  <si>
    <t>ELDITHTUANAMATAPULLIMA</t>
  </si>
  <si>
    <t>BOLSA AZUL/ROPA</t>
  </si>
  <si>
    <t>B201-00264513</t>
  </si>
  <si>
    <t>LUZBANCESLALUPU</t>
  </si>
  <si>
    <t>ANITAVALLADOLIDBENAVIDES</t>
  </si>
  <si>
    <t>B201-00264514</t>
  </si>
  <si>
    <t>JORGE OSIAS,VELASQUEZ, PERALTA</t>
  </si>
  <si>
    <t>FRANKLINVASQUEZGUEVARA</t>
  </si>
  <si>
    <t>B201-00264515</t>
  </si>
  <si>
    <t>LLUDITH SAIRA,CIPRIANI, ROJAS</t>
  </si>
  <si>
    <t>HUBERCIPRIANIROJAS</t>
  </si>
  <si>
    <t>B201-00264516</t>
  </si>
  <si>
    <t>WILLIAMAZABACHEBERNAL</t>
  </si>
  <si>
    <t>ANTONIOTEJADASANDOVAL</t>
  </si>
  <si>
    <t>B201-00264517</t>
  </si>
  <si>
    <t>EUGENIO,MARTINEZ, OCHOA</t>
  </si>
  <si>
    <t>LUISQUIROZCARBAJAL</t>
  </si>
  <si>
    <t>CAJITA BLANCA/RODAJES</t>
  </si>
  <si>
    <t>B201-00264518</t>
  </si>
  <si>
    <t>CINTHIA ROXANA,MARCELO, CHAPOÑAN</t>
  </si>
  <si>
    <t>CARMENMARCELOCHAPOÑAN</t>
  </si>
  <si>
    <t>CAJA BLANCA/ZAPATOS</t>
  </si>
  <si>
    <t>B201-00264519</t>
  </si>
  <si>
    <t>SACO BLANCO/TIZA</t>
  </si>
  <si>
    <t>CAJA PLANA/FOLLETOS</t>
  </si>
  <si>
    <t>B201-00264520</t>
  </si>
  <si>
    <t>VICTOR,ZAPATA, RAMIREZ</t>
  </si>
  <si>
    <t>JORGE LUIS,RUIZ, VIERA</t>
  </si>
  <si>
    <t>CAJA ROPA TABLE</t>
  </si>
  <si>
    <t>B201-00264521</t>
  </si>
  <si>
    <t>JOSE,BERMEO, CHAMBA</t>
  </si>
  <si>
    <t>JOVINALROJASLLACSAHUANGA</t>
  </si>
  <si>
    <t>CAJA EN BOLSA AMARILLA/VIVERES</t>
  </si>
  <si>
    <t>B201-00264522</t>
  </si>
  <si>
    <t>MINERHERRERACORONEL</t>
  </si>
  <si>
    <t>JAMESGARCIAPUELLES</t>
  </si>
  <si>
    <t>B201-00264523</t>
  </si>
  <si>
    <t>EUFEMIAHUAMANGARCIA</t>
  </si>
  <si>
    <t>CAJA GRANDE/PRODUCTOS DE HOGAR</t>
  </si>
  <si>
    <t>B201-00264524</t>
  </si>
  <si>
    <t>FLOR,CHINCHAY, DELGADO</t>
  </si>
  <si>
    <t>ADELADELGADOFERNANDEZ</t>
  </si>
  <si>
    <t>CAJ ROJA/REGALOS</t>
  </si>
  <si>
    <t>B201-00264525</t>
  </si>
  <si>
    <t>IRISALVAREZVIVAS</t>
  </si>
  <si>
    <t>JOSESALVADORCASTILLO</t>
  </si>
  <si>
    <t>PAQUETE EN BOLSA BLANCA/CARTERAS</t>
  </si>
  <si>
    <t>B201-00264526</t>
  </si>
  <si>
    <t>CENI GAVOR,CHIRINOS, TORRES</t>
  </si>
  <si>
    <t>RAULCHAVEZVILLAVICENCIO</t>
  </si>
  <si>
    <t>B201-00264527</t>
  </si>
  <si>
    <t>SHEYLA JHOSSELYN,SAUCEDO, DIAZ</t>
  </si>
  <si>
    <t>JOHANASAUCEDODIAZ</t>
  </si>
  <si>
    <t>CAJA NEGRA/TAZAS</t>
  </si>
  <si>
    <t>B201-00264528</t>
  </si>
  <si>
    <t>SABINA,VALQUI, SANCHEZ</t>
  </si>
  <si>
    <t>SEGUNDOCHUQUIMANGOREYES</t>
  </si>
  <si>
    <t>SAQUITO AZUL SB/1337</t>
  </si>
  <si>
    <t>B201-00264529</t>
  </si>
  <si>
    <t>YAQUELINE,ZAMBORA, TAPIA</t>
  </si>
  <si>
    <t>B201-00264530</t>
  </si>
  <si>
    <t>ELIA CRUZ,ESCUADRA, NUÑEZ</t>
  </si>
  <si>
    <t>YOLANDAVELASQUEZLOPEZ</t>
  </si>
  <si>
    <t>B201-00264531</t>
  </si>
  <si>
    <t>JOSÉ CARLOS,FERNANDEZ, ESTELA</t>
  </si>
  <si>
    <t>MARCOSGONZALESCORDOVA</t>
  </si>
  <si>
    <t>B201-00264532</t>
  </si>
  <si>
    <t>YOVANYRAMIREZCORDOVA</t>
  </si>
  <si>
    <t>YESICARAMIREZCORDOVA</t>
  </si>
  <si>
    <t>B201-00264533</t>
  </si>
  <si>
    <t>CAJA PLANA/UTILES DE OF</t>
  </si>
  <si>
    <t>B201-00264534</t>
  </si>
  <si>
    <t>ERNESTINA,GARCIA, NAVAL</t>
  </si>
  <si>
    <t>CRISTIANRAMIREZGARCIA</t>
  </si>
  <si>
    <t>B201-00264535</t>
  </si>
  <si>
    <t>IRENE EDITH,GONZALES, BAUTISTA</t>
  </si>
  <si>
    <t>JHANET,GARCIA, PEÑA</t>
  </si>
  <si>
    <t>B201-00264536</t>
  </si>
  <si>
    <t>FIDEL,CARHUATANTA, CHUQUILIN</t>
  </si>
  <si>
    <t>ROMAINMAZAQUEVEDO</t>
  </si>
  <si>
    <t>SACO AMARILLO/POLOS DEPORTIVOS</t>
  </si>
  <si>
    <t>B201-00264537</t>
  </si>
  <si>
    <t>ALARCONCUBASARACELI</t>
  </si>
  <si>
    <t>B201-00264538</t>
  </si>
  <si>
    <t>OLGA,SOPLAPUCO, ALVAREZ</t>
  </si>
  <si>
    <t>OLGAPESANTESARANDA</t>
  </si>
  <si>
    <t>CAJA GRANDE/FUNDAS</t>
  </si>
  <si>
    <t>B201-00264539</t>
  </si>
  <si>
    <t>JESUS DANIEL,CALDERON, VALDIVIEZO</t>
  </si>
  <si>
    <t>ZOILACALDERONVALDIVIEZO</t>
  </si>
  <si>
    <t>BOLSA /UNIFORME</t>
  </si>
  <si>
    <t>B201-00264540</t>
  </si>
  <si>
    <t>ELBERRUEDAABARCA</t>
  </si>
  <si>
    <t>B201-00264541</t>
  </si>
  <si>
    <t>LUCILA,REGALADO, SILVA</t>
  </si>
  <si>
    <t>MELQUIADESREGALADOBUSTAMANTE</t>
  </si>
  <si>
    <t>B201-00264542</t>
  </si>
  <si>
    <t>JOAN,BUSTAMANTE, PEREZ</t>
  </si>
  <si>
    <t>CINDYFLORESBRAVO</t>
  </si>
  <si>
    <t>CAJA AMARILLA/RELOJES</t>
  </si>
  <si>
    <t>B201-00264543</t>
  </si>
  <si>
    <t>MARCO BRANDO,MURO, CORDOVA</t>
  </si>
  <si>
    <t>JHONYDIOSESCASTILLO</t>
  </si>
  <si>
    <t>PAQUETE LARGO/REPUESTO</t>
  </si>
  <si>
    <t>B201-00264544</t>
  </si>
  <si>
    <t>LESLYE JUDITH,GUEVARA, IDROGO</t>
  </si>
  <si>
    <t>CONSUELOPANTAANTON</t>
  </si>
  <si>
    <t>CAJA /ADORNOS</t>
  </si>
  <si>
    <t>B201-00264545</t>
  </si>
  <si>
    <t>ENRIQUE,DUENAS, NN</t>
  </si>
  <si>
    <t>FRANKPURIZACAFURLONG</t>
  </si>
  <si>
    <t>B201-00264546</t>
  </si>
  <si>
    <t>Esther,Cunya, Benites</t>
  </si>
  <si>
    <t>ALANCUNYASAAVEDRA</t>
  </si>
  <si>
    <t>PAQUETE NEGRO/VENTILADOR</t>
  </si>
  <si>
    <t>B201-00264547</t>
  </si>
  <si>
    <t>JOSE SEBASTIAN,DIAZ, VERGARA</t>
  </si>
  <si>
    <t>B201-00264548</t>
  </si>
  <si>
    <t>DANIEL,MONTENEGRO, BRAVO</t>
  </si>
  <si>
    <t>B201-00264549</t>
  </si>
  <si>
    <t>SACOS CONT SEGUN B/165</t>
  </si>
  <si>
    <t>B201-00264550</t>
  </si>
  <si>
    <t>NESTOR NOE,COLMENARES, HIDALGO</t>
  </si>
  <si>
    <t>NESTOR WILLY,COLMENARES, GOYTIZOLO</t>
  </si>
  <si>
    <t>PAQUETE NEGRO PLASTIFICADO/COSAS ESCOLARES</t>
  </si>
  <si>
    <t>B201-00264551</t>
  </si>
  <si>
    <t>FREDDYPALACIOSRICO</t>
  </si>
  <si>
    <t>B201-00264552</t>
  </si>
  <si>
    <t>JONATHAN RAFAEL,ESPINOZA, BARDALES</t>
  </si>
  <si>
    <t>ORTIZ,PAZO, JIMMY</t>
  </si>
  <si>
    <t>SOBRE BLANCA CONT PLACA</t>
  </si>
  <si>
    <t>B201-00264553</t>
  </si>
  <si>
    <t>WILMER ARMANDO,PACHERRES, ASALDE</t>
  </si>
  <si>
    <t>AIMEROMANMORALES</t>
  </si>
  <si>
    <t>MALETA EN MALLA ROJA CONT ROPA Y VARIOS</t>
  </si>
  <si>
    <t>B201-00264554</t>
  </si>
  <si>
    <t>HENRYCHUNGAESCURRA</t>
  </si>
  <si>
    <t>SACO AZUL CHICO CONT SEGUN B/443</t>
  </si>
  <si>
    <t>B201-00264555</t>
  </si>
  <si>
    <t>B201-00264556</t>
  </si>
  <si>
    <t>CARMEN ROSA,CANDIOTTI, RIVERA</t>
  </si>
  <si>
    <t>CARLOS MOISESCANDIOTTIRIVERA</t>
  </si>
  <si>
    <t>BOLSA AZUL CONT PLANTAS MEDICINALES</t>
  </si>
  <si>
    <t>B201-00264557</t>
  </si>
  <si>
    <t>B201-00264558</t>
  </si>
  <si>
    <t>ROSA LUCIA,ATOCHE, GALLARDO</t>
  </si>
  <si>
    <t>PETTY ROSA NICOLASA,UGAZ, ATOCHE</t>
  </si>
  <si>
    <t>MALETINES (1 MORADO+1 NEGRO-ROPA)</t>
  </si>
  <si>
    <t>B201-00264559</t>
  </si>
  <si>
    <t>ARMANDO,VIGIL, CIEZA</t>
  </si>
  <si>
    <t>B201-00264560</t>
  </si>
  <si>
    <t>JORGE,VIVES, MIÑAN</t>
  </si>
  <si>
    <t>HANS SPRINTER,CHAVEZ, MILIAN</t>
  </si>
  <si>
    <t>CAJITA AZUL /RPTOS USADOS</t>
  </si>
  <si>
    <t>B201-00264561</t>
  </si>
  <si>
    <t>SUHEY YESSENIA,SERRANO, MORAN</t>
  </si>
  <si>
    <t>YANETHSOJOROSALES</t>
  </si>
  <si>
    <t>B201-00264562</t>
  </si>
  <si>
    <t>BOLSA NEGRA CONT ROPA Y SANDALIAS</t>
  </si>
  <si>
    <t>B201-00264563</t>
  </si>
  <si>
    <t>JOLSEN,PAJARES, SALAZAR</t>
  </si>
  <si>
    <t>LESLY MARILYN,PEREZ, REYES</t>
  </si>
  <si>
    <t>SACO PLOMO RAYADO CONT CARRITO</t>
  </si>
  <si>
    <t>B201-00264564</t>
  </si>
  <si>
    <t>CLAUDIA YANELLI,CHERO, JIMENEZ</t>
  </si>
  <si>
    <t>MARLENYJIMENEZATOCHE</t>
  </si>
  <si>
    <t>PAQUETE NEGRO CONT REGALOS</t>
  </si>
  <si>
    <t>B201-00264565</t>
  </si>
  <si>
    <t>KEIDY PAOLA,PACHERRES, AYASTA</t>
  </si>
  <si>
    <t>JOSE EDER,JUAREZ, AYASTA</t>
  </si>
  <si>
    <t>CAJA P&amp;G CONT VIVERES</t>
  </si>
  <si>
    <t>B201-00264566</t>
  </si>
  <si>
    <t>NEYDI ANTONIO,CHUMACERO, OROZCO</t>
  </si>
  <si>
    <t>PAQUETE NEGRO CHICO CONT RPOS PARA MOTO</t>
  </si>
  <si>
    <t>B201-00264567</t>
  </si>
  <si>
    <t>YAMIR JHONATAN,CHERO, DURAND</t>
  </si>
  <si>
    <t>PAQUETE NEGRO CONT RPTOS</t>
  </si>
  <si>
    <t>B201-00264568</t>
  </si>
  <si>
    <t>ROXANA,INFANTE, GUERRERO</t>
  </si>
  <si>
    <t>VIRGINIAINFANTEGUERRERO</t>
  </si>
  <si>
    <t>B201-00264569</t>
  </si>
  <si>
    <t>RODOLFO,MELENDREZ, NEYRA</t>
  </si>
  <si>
    <t>ISABEL,PATIÑO, DE CHUNGA</t>
  </si>
  <si>
    <t>SACOS CONT AZUCAR</t>
  </si>
  <si>
    <t>B201-00264570</t>
  </si>
  <si>
    <t>ALFONSO,MIJA, CALLE</t>
  </si>
  <si>
    <t>SANDRACORTEZMIJA</t>
  </si>
  <si>
    <t>B201-00264571</t>
  </si>
  <si>
    <t>REJA</t>
  </si>
  <si>
    <t>B201-00264572</t>
  </si>
  <si>
    <t>JORGEFLORESHUERTAS</t>
  </si>
  <si>
    <t>B201-00264573</t>
  </si>
  <si>
    <t>DIEGO,LAMA, CHUZON</t>
  </si>
  <si>
    <t>B201-00264574</t>
  </si>
  <si>
    <t>REYDELINDA,CORDOVA, CHUMACERO</t>
  </si>
  <si>
    <t>GLADIS,ALBERCA, RIVERA</t>
  </si>
  <si>
    <t>CAJITA BLANCA CONT PROD DE BELLEZA</t>
  </si>
  <si>
    <t>B201-00264575</t>
  </si>
  <si>
    <t>NELSON YOBANY,BARRETO, CHUMACERO</t>
  </si>
  <si>
    <t>B201-00264576</t>
  </si>
  <si>
    <t>LIDIA NELCI,TORRES, PEZANTES</t>
  </si>
  <si>
    <t>HIDLEN GLEY,PEREZ, VALLEJOS</t>
  </si>
  <si>
    <t>CAJA MEDIANA CONT COLONIAS</t>
  </si>
  <si>
    <t>B201-00264577</t>
  </si>
  <si>
    <t>DOLORES,MACHADO, DE RAMIREZ</t>
  </si>
  <si>
    <t>JUVENCIORAMIREZPEÑA</t>
  </si>
  <si>
    <t>ROLLO GRANDE</t>
  </si>
  <si>
    <t>B201-00264578</t>
  </si>
  <si>
    <t>KIARA,CHEPE, ORRILLO</t>
  </si>
  <si>
    <t>FELIX,PEREZ, TOLENTINO</t>
  </si>
  <si>
    <t>CAJA CINTA FRAGIL CONT REGALO-TAZAS</t>
  </si>
  <si>
    <t>KIARA BELEN,CHEPE, ORRILLO</t>
  </si>
  <si>
    <t>B201-00264579</t>
  </si>
  <si>
    <t>CARLOS EDUARDO,SAMAME, SANCHEZ</t>
  </si>
  <si>
    <t>JUAN ALBERTOGALVANSANCHEZ</t>
  </si>
  <si>
    <t>CAJA MEDIANA CINTA FRAGIL CONT BISCOCHES</t>
  </si>
  <si>
    <t>B201-00264580</t>
  </si>
  <si>
    <t>MARY ELENA,SUAREZ, ESPINOZA</t>
  </si>
  <si>
    <t>B201-00264581</t>
  </si>
  <si>
    <t>JOSE SANTOS,SIESQUEN, DIAZ</t>
  </si>
  <si>
    <t>ROMULO,YSLA, LLERENA</t>
  </si>
  <si>
    <t>PAQUETE LARGO CONT RPTOS USADOS</t>
  </si>
  <si>
    <t>B201-00264582</t>
  </si>
  <si>
    <t>FRANK ANDERSON,MURGUA, CASTILLO</t>
  </si>
  <si>
    <t>PAQUETE NEGRO B/149</t>
  </si>
  <si>
    <t>B201-00264583</t>
  </si>
  <si>
    <t>DANNY,REQUE, LUMBRE</t>
  </si>
  <si>
    <t>SOBRECITO BLANCO/BISUTERIA</t>
  </si>
  <si>
    <t>B201-00264584</t>
  </si>
  <si>
    <t>ROSA VIRGINIA,CASTAÑEDA, RODRIGO</t>
  </si>
  <si>
    <t>GUADALUPE,CORNEJO, ANICETO</t>
  </si>
  <si>
    <t>B201-00264585</t>
  </si>
  <si>
    <t>ALEJANDRO AUSBERTO,VILLALTA, ARMESTAR</t>
  </si>
  <si>
    <t>BOMBAS PARA AGUA</t>
  </si>
  <si>
    <t>B201-00264586</t>
  </si>
  <si>
    <t>LUCIA,MEDINA, DE RUIZ</t>
  </si>
  <si>
    <t>B201-00264587</t>
  </si>
  <si>
    <t>EVELIN,SANTUR, RIOFRIO</t>
  </si>
  <si>
    <t>VICTORIARIOFRIOSENA</t>
  </si>
  <si>
    <t>B201-00264588</t>
  </si>
  <si>
    <t>IVAN,CORONEL, SALAZAR</t>
  </si>
  <si>
    <t>NAPOLEONCORONELGUEVARA</t>
  </si>
  <si>
    <t>SOBRE CONT RPTO</t>
  </si>
  <si>
    <t>B201-00264589</t>
  </si>
  <si>
    <t>MIGUEL ANGELLUZQUIÑOSODAR</t>
  </si>
  <si>
    <t>MONICA,CAMIZAN, CHAVEZ</t>
  </si>
  <si>
    <t>PAQUETE PLANO DE CARTON/LAPTOP-TRABAJADOR</t>
  </si>
  <si>
    <t>B201-00264590</t>
  </si>
  <si>
    <t>MARIA MAGDALENA,HUIDOBRO, QUIÑONEZ</t>
  </si>
  <si>
    <t>WILME,VELASQUEZ, TORRES</t>
  </si>
  <si>
    <t>WILMER,VELASQUEZ, TORRES</t>
  </si>
  <si>
    <t>B201-00264591</t>
  </si>
  <si>
    <t>WILMER,FARRO, CORONADO</t>
  </si>
  <si>
    <t>HILIAVALERASANCHEZ</t>
  </si>
  <si>
    <t>PAQUETE BLANCO +VERDE/MEDICINAS</t>
  </si>
  <si>
    <t>B201-00264592</t>
  </si>
  <si>
    <t>CARLOS,SEGURA, LIMO</t>
  </si>
  <si>
    <t>RAFAELHERNANDEZGOMEZ</t>
  </si>
  <si>
    <t>CAJA BLANCA LARGA CONT DISPOSITIVO MEDICO</t>
  </si>
  <si>
    <t>B201-00264593</t>
  </si>
  <si>
    <t>HERLINDA ENCARNACIONSOJOSULLON</t>
  </si>
  <si>
    <t>BALDE CONT VIVERES</t>
  </si>
  <si>
    <t>B201-00264594</t>
  </si>
  <si>
    <t>JANET LORENA,JAIME, CORONADO</t>
  </si>
  <si>
    <t>CAJA GRANDE CONT CAMISAS</t>
  </si>
  <si>
    <t>B201-00264595</t>
  </si>
  <si>
    <t>GLADYS,CASTAÑEDA, AÑASCO</t>
  </si>
  <si>
    <t>YANINNALOPEZCASTAÑEDA</t>
  </si>
  <si>
    <t>SACO BLANCO CONT VERDURAS Y PAN</t>
  </si>
  <si>
    <t>B201-00264596</t>
  </si>
  <si>
    <t>NELY MERCEDESSOLISCALDERON</t>
  </si>
  <si>
    <t>B201-00264597</t>
  </si>
  <si>
    <t>HENRY,AMARO, FIGUEROA</t>
  </si>
  <si>
    <t>B201-00264598</t>
  </si>
  <si>
    <t>FRANCISCO JAVIER AGUINAG,AGUINAGA, CHAVEZ</t>
  </si>
  <si>
    <t>NESTORARELLANOUBILLUS</t>
  </si>
  <si>
    <t>B201-00264599</t>
  </si>
  <si>
    <t>JHONATANCHAVEZASTO</t>
  </si>
  <si>
    <t>B201-00264600</t>
  </si>
  <si>
    <t>JUANA MANUELA,SERNAQUE, GONZALES</t>
  </si>
  <si>
    <t>B201-00264601</t>
  </si>
  <si>
    <t>JENNER ALEXIS,MONTERO, SORIA</t>
  </si>
  <si>
    <t>ORLANDO JOSE,OLIVEROS, NAVAS</t>
  </si>
  <si>
    <t>CAJA TUINIES CONT ROPA</t>
  </si>
  <si>
    <t>B201-00264602</t>
  </si>
  <si>
    <t>B201-00264603</t>
  </si>
  <si>
    <t>B201-00264604</t>
  </si>
  <si>
    <t>VICTOR,OBLITAS, ACUÑA</t>
  </si>
  <si>
    <t>YACORIOBLITASMONDRAGON</t>
  </si>
  <si>
    <t>CAJA GRANDE CONT VERDURAS</t>
  </si>
  <si>
    <t>B201-00264605</t>
  </si>
  <si>
    <t>ROSAROQUESANCHEZ</t>
  </si>
  <si>
    <t>BULTO PESADO BLANCO/IMPRESOS</t>
  </si>
  <si>
    <t>B201-00264606</t>
  </si>
  <si>
    <t>ESTEBAN ALONSO,SILVA, NUÑEZ</t>
  </si>
  <si>
    <t>JAQUELINE BRENDA,LEQUERNAQUE, CARCAMO</t>
  </si>
  <si>
    <t>BOLSA ROJAS CONT ROPA</t>
  </si>
  <si>
    <t>B201-00264607</t>
  </si>
  <si>
    <t>GLADYSSECLENDERCADO</t>
  </si>
  <si>
    <t>JOSE MARIA,MONTANO, CHUQUIPIONDO</t>
  </si>
  <si>
    <t>B201-00264608</t>
  </si>
  <si>
    <t>HUGO LUIS,CHUNGA, GUTIERREZ</t>
  </si>
  <si>
    <t>MARY ISABEL,CHUNGA, GUTIERREZ</t>
  </si>
  <si>
    <t>B201-00264609</t>
  </si>
  <si>
    <t>VERONIKA ELIZABETH,MIÑOPE, LEYVA</t>
  </si>
  <si>
    <t>HECTOR,UCEDA, GONZALES</t>
  </si>
  <si>
    <t>PAQUETE CONT HOJAS DE FLORES</t>
  </si>
  <si>
    <t>B201-00264610</t>
  </si>
  <si>
    <t>OTNIEL,DELGADO, JIMENEZ</t>
  </si>
  <si>
    <t>B201-00264611</t>
  </si>
  <si>
    <t>JOSE,RIVAS, RIVERA</t>
  </si>
  <si>
    <t>BREITNERPEÑAHERRERA</t>
  </si>
  <si>
    <t>B201-00264612</t>
  </si>
  <si>
    <t>GRISSEL SMELIN,MALCA, LEON</t>
  </si>
  <si>
    <t>LIDIA KRISTLE,FIESTAS, SAAVEDRA</t>
  </si>
  <si>
    <t>B201-00264613</t>
  </si>
  <si>
    <t>VASQUEZ,SEGURA, WALTER</t>
  </si>
  <si>
    <t>JOSE FIDELVAQUEZGIL</t>
  </si>
  <si>
    <t>B201-00264614</t>
  </si>
  <si>
    <t>DORILA,SANDOVAL, SUCLUPE</t>
  </si>
  <si>
    <t>MARIA TEODORA,SANDOVAL, SUCLUPE</t>
  </si>
  <si>
    <t>BALDE EN MALLA ROSADA CONT VERDURAS</t>
  </si>
  <si>
    <t>B201-00264615</t>
  </si>
  <si>
    <t>GUEVARA,LLATAS, LUZ</t>
  </si>
  <si>
    <t>SHIRLEYRIMAICUNAPINEDO</t>
  </si>
  <si>
    <t>B201-00264616</t>
  </si>
  <si>
    <t>ALFFI GABRIEL,GOICOCHEA, GUTIERREZ</t>
  </si>
  <si>
    <t>DEYSI,JAIMES, PEÑA</t>
  </si>
  <si>
    <t>MESA ROJA</t>
  </si>
  <si>
    <t>B201-00264617</t>
  </si>
  <si>
    <t>ANGEL JESUS,SANTOS, TOCTO</t>
  </si>
  <si>
    <t>FLOR MARLENY,SANTOS, TOCTO</t>
  </si>
  <si>
    <t>CAJA BLANCA CINTA VERDE /REGALOS</t>
  </si>
  <si>
    <t>B201-00264618</t>
  </si>
  <si>
    <t>ARACELY,SANCHEZ, CARRANZA</t>
  </si>
  <si>
    <t>B201-00264619</t>
  </si>
  <si>
    <t>KATTY DANITZA,NUÑEZ, ROMAN</t>
  </si>
  <si>
    <t>GIANINAMARTOSVILLEGAS</t>
  </si>
  <si>
    <t>BOLSA BLANCA/PRODUCTOS NATURALES</t>
  </si>
  <si>
    <t>B201-00264620</t>
  </si>
  <si>
    <t>B201-00264621</t>
  </si>
  <si>
    <t>MAGDALENA,CAMPOS, SANCHEZ</t>
  </si>
  <si>
    <t>GLADYSCOTRINABUSTAMANTE</t>
  </si>
  <si>
    <t>PAQUETE NEGRO/REGALOS</t>
  </si>
  <si>
    <t>B201-00264622</t>
  </si>
  <si>
    <t>ENCOMIENDASSANIGNACIO</t>
  </si>
  <si>
    <t>B201-00264623</t>
  </si>
  <si>
    <t>BRYAN ANDREE,PIMINCHUMO, PILCO</t>
  </si>
  <si>
    <t>EVELINROJALOJA</t>
  </si>
  <si>
    <t>PAQUETE BLANCO/LENTES</t>
  </si>
  <si>
    <t>B201-00264624</t>
  </si>
  <si>
    <t>ROSSANA,MOLERO, RUIZ</t>
  </si>
  <si>
    <t>GUILLERMOMOLERORUIZ</t>
  </si>
  <si>
    <t>PAQUETE MANILA/PÉRFUME</t>
  </si>
  <si>
    <t>B201-00264625</t>
  </si>
  <si>
    <t>CARLOS ALBERTO,SUAREZ, MAZA</t>
  </si>
  <si>
    <t>B201-00264627</t>
  </si>
  <si>
    <t>JOSE RAMOS,PISFIL, NAYRA</t>
  </si>
  <si>
    <t>EDGAR,CORTEZ, CARRASCO</t>
  </si>
  <si>
    <t>B201-00264629</t>
  </si>
  <si>
    <t>YESSICA,CERNA, SANTISTEBAN</t>
  </si>
  <si>
    <t>AMERICORODASAGUILAR</t>
  </si>
  <si>
    <t>B201-00264630</t>
  </si>
  <si>
    <t>CARLOS FERNANDO,ALVAREZ, QUEREVALU</t>
  </si>
  <si>
    <t>B201-00264631</t>
  </si>
  <si>
    <t>SEGUNDA,ABANTO, MUÑOZ</t>
  </si>
  <si>
    <t>BALDE NEGRO/COSAS DE COCINA</t>
  </si>
  <si>
    <t>PAQUETES NEGRO/COCINITA</t>
  </si>
  <si>
    <t>PAQUETE CARTON /MESITA</t>
  </si>
  <si>
    <t>B201-00264632</t>
  </si>
  <si>
    <t>B201-00264633</t>
  </si>
  <si>
    <t>JUSTA,YARLEQUE, OLIVA</t>
  </si>
  <si>
    <t>B201-00264634</t>
  </si>
  <si>
    <t>SACO SB/6624</t>
  </si>
  <si>
    <t>B201-00264635</t>
  </si>
  <si>
    <t>FERNANDO,TERRONES, VILLEGAS</t>
  </si>
  <si>
    <t>WALTER,RAMOS, AGUIRRE</t>
  </si>
  <si>
    <t>B201-00264636</t>
  </si>
  <si>
    <t>NOELIA,GUEVARA, SANCHEZ</t>
  </si>
  <si>
    <t>ALEXHUAMANSANCHEZ</t>
  </si>
  <si>
    <t>B201-00264637</t>
  </si>
  <si>
    <t>WILDER SALOMON,ROMERO, SILVA</t>
  </si>
  <si>
    <t>LORENZOROMEROSILVA</t>
  </si>
  <si>
    <t>CAJA /COMESTIBLES</t>
  </si>
  <si>
    <t>B201-00264638</t>
  </si>
  <si>
    <t>MARIA,ACOSTA, SANTISTEBAN</t>
  </si>
  <si>
    <t>HEISER,FERNANDEZ, TARRILLO</t>
  </si>
  <si>
    <t>CAJA /PELUCHES</t>
  </si>
  <si>
    <t>B201-00264639</t>
  </si>
  <si>
    <t>PIERINAANGELESAREVALO</t>
  </si>
  <si>
    <t>PAQUETE NEGRO/ROPA REGALO</t>
  </si>
  <si>
    <t>B201-00264640</t>
  </si>
  <si>
    <t>NORMA,NUÑEZ, BECERRA</t>
  </si>
  <si>
    <t>MARIANUÑEZBECERRA</t>
  </si>
  <si>
    <t>B201-00264641</t>
  </si>
  <si>
    <t>CRISTHIAM CARLOS,RUIZ, CASTILLO</t>
  </si>
  <si>
    <t>PATTY,ABARCA, CASTILLO</t>
  </si>
  <si>
    <t>PQUETE NEGRO/ROPA</t>
  </si>
  <si>
    <t>B201-00264642</t>
  </si>
  <si>
    <t>JORDAN,YOVERA, PERALES</t>
  </si>
  <si>
    <t>JORDANYOVERAPERALES</t>
  </si>
  <si>
    <t>CAJA EPSON/TALADRO</t>
  </si>
  <si>
    <t>B201-00264643</t>
  </si>
  <si>
    <t>SEGUNDO,RODRIGUEZ, CESPEDES</t>
  </si>
  <si>
    <t>LOPEZCAMPOSEVELIN</t>
  </si>
  <si>
    <t>CAJA /OASIS</t>
  </si>
  <si>
    <t>B201-00264644</t>
  </si>
  <si>
    <t>LUISHEREDIAPEREZ</t>
  </si>
  <si>
    <t>CHRISTIANHEREDIAGUEVARA</t>
  </si>
  <si>
    <t>B201-00264645</t>
  </si>
  <si>
    <t>YOVANI,RUIZ, GARCIA</t>
  </si>
  <si>
    <t>ANDRESRUIZQUISPE</t>
  </si>
  <si>
    <t>BOLSA NARANJA/ROPA DULCES</t>
  </si>
  <si>
    <t>B201-00264646</t>
  </si>
  <si>
    <t>JOHNNY,RUIZ, PEÑA</t>
  </si>
  <si>
    <t>LEYGARCRUZCORDOVA</t>
  </si>
  <si>
    <t>PAQUETE NEGRO/CAMISAS</t>
  </si>
  <si>
    <t>B201-00264647</t>
  </si>
  <si>
    <t>HECTOR,SUCLUPE, SANDOVAL</t>
  </si>
  <si>
    <t>MARIA LUISA,ALVARADO, GUTIERREZ</t>
  </si>
  <si>
    <t>PAQUETE VERDE/TELA</t>
  </si>
  <si>
    <t>B201-00264648</t>
  </si>
  <si>
    <t>FERNANDO,ZÁRATE, MADRID</t>
  </si>
  <si>
    <t>SANTOS LUIS,BARTUREN, PEREZ</t>
  </si>
  <si>
    <t>B201-00264649</t>
  </si>
  <si>
    <t>BEATRIZ,CAMIZAN, HUAMAN</t>
  </si>
  <si>
    <t>MARILUCAMIZANHUAMAN</t>
  </si>
  <si>
    <t>B201-00264650</t>
  </si>
  <si>
    <t>BARBARA,PURIHUAMAN, JUAREZ</t>
  </si>
  <si>
    <t>JOSETOCTOSENA</t>
  </si>
  <si>
    <t>PAQUETE NARANJA/ZAPATOS M,ALET1N</t>
  </si>
  <si>
    <t>B201-00264651</t>
  </si>
  <si>
    <t>ROGGER DAVID,URIARTE, DAVILA</t>
  </si>
  <si>
    <t>MANUELRIOSAVALO</t>
  </si>
  <si>
    <t>CAJITA LARGA VERDE/RIZADORA</t>
  </si>
  <si>
    <t>B201-00264652</t>
  </si>
  <si>
    <t>JUAN JOSE,VEGAS, MIRANDA</t>
  </si>
  <si>
    <t>RENEHAYTALLAPONCE</t>
  </si>
  <si>
    <t>ROLLO BLNCO/TELA</t>
  </si>
  <si>
    <t>B201-00264653</t>
  </si>
  <si>
    <t>MIMITAMINCHICHAVEZ</t>
  </si>
  <si>
    <t>CAJA NEGRA/BATIDORA</t>
  </si>
  <si>
    <t>B201-00264654</t>
  </si>
  <si>
    <t>BERTINA,MORALES, AVENDAÑO</t>
  </si>
  <si>
    <t>SANTOSMORALESAVENDAÑO</t>
  </si>
  <si>
    <t>TAPERS VERDE/DULCES</t>
  </si>
  <si>
    <t>B201-00264655</t>
  </si>
  <si>
    <t>ANDREA,RUIZ, DELGADO</t>
  </si>
  <si>
    <t>B201-00264656</t>
  </si>
  <si>
    <t>JULIO ALBERTO,DURAND, CHUMPITAZ</t>
  </si>
  <si>
    <t>B201-00264657</t>
  </si>
  <si>
    <t>JOSEELIN,MOGOLLON, HERNANDEZ</t>
  </si>
  <si>
    <t>ALBERTOBRITOCAMACHO</t>
  </si>
  <si>
    <t>CAJA /COSMETICOS</t>
  </si>
  <si>
    <t>B201-00264658</t>
  </si>
  <si>
    <t>SANTOS,CARRERO, MONTENEGRO</t>
  </si>
  <si>
    <t>ANTHONYDAVILACARRERO</t>
  </si>
  <si>
    <t>CAJA AMARILLA/VIVERES</t>
  </si>
  <si>
    <t>B201-00264659</t>
  </si>
  <si>
    <t>KAREN,CALLE, GALLARDO</t>
  </si>
  <si>
    <t>JULIASAAVEDRAGARCIA</t>
  </si>
  <si>
    <t>CAJA CHICA/CARTERA COLAGENO</t>
  </si>
  <si>
    <t>B201-00264660</t>
  </si>
  <si>
    <t>LAURA ESPERANZA,VASQUEZ, AUZA</t>
  </si>
  <si>
    <t>ISELASAAVEDRAAUZA</t>
  </si>
  <si>
    <t>BOLSA VINO/CAJITAS ADORNOS</t>
  </si>
  <si>
    <t>B201-00264661</t>
  </si>
  <si>
    <t>B201-00264662</t>
  </si>
  <si>
    <t>YONI,OLIVERA, CABRERA</t>
  </si>
  <si>
    <t>DIOMEDESBUSTOSCRUZ</t>
  </si>
  <si>
    <t>CAJA /REPUESTOS</t>
  </si>
  <si>
    <t>B201-00264663</t>
  </si>
  <si>
    <t>RAQUELBURGANIÑO</t>
  </si>
  <si>
    <t>B201-00264664</t>
  </si>
  <si>
    <t>KELVI,DIAZ, SAAVEDRA</t>
  </si>
  <si>
    <t>PEDRODIAZLLAMOCTANTA</t>
  </si>
  <si>
    <t>BOLSA ANARANJADA/ROPA</t>
  </si>
  <si>
    <t>B201-00264665</t>
  </si>
  <si>
    <t>JOSE LUISCONDORZAVALETA</t>
  </si>
  <si>
    <t>CAJA/COSAS RELIGIOSAS</t>
  </si>
  <si>
    <t>B201-00264666</t>
  </si>
  <si>
    <t>CAJITA MANILA/MODELOS DE YESO</t>
  </si>
  <si>
    <t>B201-00264667</t>
  </si>
  <si>
    <t>JULIA VANESSA,CUMPA, VALVERDE</t>
  </si>
  <si>
    <t>YSELACUMPAVALVERDE</t>
  </si>
  <si>
    <t>B201-00264668</t>
  </si>
  <si>
    <t>ALDO RAUL,CHUNGA, AYALA</t>
  </si>
  <si>
    <t>JORGECHUNGAAYALA</t>
  </si>
  <si>
    <t>CAJA /PRESTOBARBA</t>
  </si>
  <si>
    <t>B201-00264669</t>
  </si>
  <si>
    <t>ROSALIA,MAYANGA, SERQUEN</t>
  </si>
  <si>
    <t>MAYANGASERQUENMARIA</t>
  </si>
  <si>
    <t>B201-00264670</t>
  </si>
  <si>
    <t>TTVV,HVFT, NN</t>
  </si>
  <si>
    <t>WILLIAMSAAVEDRAPEREZ</t>
  </si>
  <si>
    <t>CAJITA BEIGE/REPUESTO</t>
  </si>
  <si>
    <t>VICENTE,CHAVESTA, VALLEJOS</t>
  </si>
  <si>
    <t>B201-00264671</t>
  </si>
  <si>
    <t>LEYDI NOHELY,MALDONADO, SOLIS</t>
  </si>
  <si>
    <t>JENYLEONARANDA</t>
  </si>
  <si>
    <t>CAJA ZAPATOS</t>
  </si>
  <si>
    <t>B201-00264672</t>
  </si>
  <si>
    <t>ROXANAPIZARROPIZARRO</t>
  </si>
  <si>
    <t>CAJA BEIGE /YOGURT</t>
  </si>
  <si>
    <t>B201-00264673</t>
  </si>
  <si>
    <t>CAJITA /REPUESTO</t>
  </si>
  <si>
    <t>B201-00264674</t>
  </si>
  <si>
    <t>JOSEGONZALESGONZALES</t>
  </si>
  <si>
    <t>B201-00264675</t>
  </si>
  <si>
    <t>HERMANDINA,FLORES, RACHO</t>
  </si>
  <si>
    <t>B201-00264676</t>
  </si>
  <si>
    <t>CESAR SEGUNDO,BOBADILLA, GUERRERO</t>
  </si>
  <si>
    <t>B201-00264677</t>
  </si>
  <si>
    <t>LUCIAHUAMANCAYCAY</t>
  </si>
  <si>
    <t>ELISAULPALMARUIZ</t>
  </si>
  <si>
    <t>B201-00264678</t>
  </si>
  <si>
    <t>CAJITA /ACCESORIOS</t>
  </si>
  <si>
    <t>B201-00264679</t>
  </si>
  <si>
    <t>YIRLYOLAYAMACALUPU</t>
  </si>
  <si>
    <t>CAJA /ACCESORIOS DE CELULAR</t>
  </si>
  <si>
    <t>B201-00264680</t>
  </si>
  <si>
    <t>MIGUEL ANGEL,RODAS, MONTEZA</t>
  </si>
  <si>
    <t>GIOVANASALAZARCARO</t>
  </si>
  <si>
    <t>CAJITA VERDE/CELULAR</t>
  </si>
  <si>
    <t>B201-00264681</t>
  </si>
  <si>
    <t>RAUL,SANCARRANCO, ATO</t>
  </si>
  <si>
    <t>ANULACIONPASAJEX</t>
  </si>
  <si>
    <t>ANULACION PASAJE</t>
  </si>
  <si>
    <t>B201-00264682</t>
  </si>
  <si>
    <t>ALEXANDER,LLAMO, HURTADO</t>
  </si>
  <si>
    <t>B201-00264683</t>
  </si>
  <si>
    <t>SIXTO EDWING,RODRIGUEZ, ROSAS</t>
  </si>
  <si>
    <t>09:28PM</t>
  </si>
  <si>
    <t>B201-00264684</t>
  </si>
  <si>
    <t>CJAS DE FLORES</t>
  </si>
  <si>
    <t>B201-00264685</t>
  </si>
  <si>
    <t>JUANHUERTAPRIETO</t>
  </si>
  <si>
    <t>06:06AM</t>
  </si>
  <si>
    <t>B201-00264686</t>
  </si>
  <si>
    <t>B201-00264687</t>
  </si>
  <si>
    <t>SARASARANGONAVARRO</t>
  </si>
  <si>
    <t>B201-00264688</t>
  </si>
  <si>
    <t>PERSI,QUINTANA, RIMARACHIN</t>
  </si>
  <si>
    <t>B201-00264689</t>
  </si>
  <si>
    <t>JUAN,SANTISTEBAN, TUÑOQUE</t>
  </si>
  <si>
    <t>CONCEPCIONSANTISTEBANTUÑOQUE</t>
  </si>
  <si>
    <t>PQTE NEGRO/ TELA</t>
  </si>
  <si>
    <t>B201-00264690</t>
  </si>
  <si>
    <t>ABRAHAM,CARRANZA, VASQUEZ</t>
  </si>
  <si>
    <t>GERSON MIGUELCARRANZARODRIGUEZ</t>
  </si>
  <si>
    <t>CJA BEIGE/ PASAMADERIA</t>
  </si>
  <si>
    <t>B201-00264691</t>
  </si>
  <si>
    <t>JOSE VICENTE,BARBOZA, BONILLA</t>
  </si>
  <si>
    <t>EDITADELGADORUESTA</t>
  </si>
  <si>
    <t>PQTE BEIGE/ MEDICINA</t>
  </si>
  <si>
    <t>B201-00264692</t>
  </si>
  <si>
    <t>ESPERANZA,MENOR, VALLEJOS DE HOYOS</t>
  </si>
  <si>
    <t>B201-00264693</t>
  </si>
  <si>
    <t>B201-00264694</t>
  </si>
  <si>
    <t>MARIA,RIVERA, SANCHEZ</t>
  </si>
  <si>
    <t>REYNERRIVERASANCHEZ</t>
  </si>
  <si>
    <t>B201-00264695</t>
  </si>
  <si>
    <t>LUCELINA,REAÑO, MONTENEGRO</t>
  </si>
  <si>
    <t>B201-00264696</t>
  </si>
  <si>
    <t>JORGEMONJASALAZAR</t>
  </si>
  <si>
    <t>B201-00264697</t>
  </si>
  <si>
    <t>MARIA MILAGRITOS,MORAN, GERVASI</t>
  </si>
  <si>
    <t>ALEX REMBERTOMORANGERVASI</t>
  </si>
  <si>
    <t>BOLSON AZUL/ ROPA +ZAPATILLAS</t>
  </si>
  <si>
    <t>B201-00264698</t>
  </si>
  <si>
    <t>07:22AM</t>
  </si>
  <si>
    <t>B201-00264699</t>
  </si>
  <si>
    <t>B201-00264700</t>
  </si>
  <si>
    <t>CARLOS,PINCHI, TORRES</t>
  </si>
  <si>
    <t>CARLITATAVARATORRES</t>
  </si>
  <si>
    <t>B201-00264701</t>
  </si>
  <si>
    <t>RONALD ENRIQUE,SANTUR, RAMIREZ</t>
  </si>
  <si>
    <t>07:56AM</t>
  </si>
  <si>
    <t>PQTE CREMA PLANOP/ REPUESTO</t>
  </si>
  <si>
    <t>B201-00264702</t>
  </si>
  <si>
    <t>GLORIA YASMIN,GUERRERO, LOPEZ</t>
  </si>
  <si>
    <t>JOSEGUERREROLOPEZ</t>
  </si>
  <si>
    <t>B201-00264703</t>
  </si>
  <si>
    <t>WILTO,PEREZ, TORO</t>
  </si>
  <si>
    <t>ALDORAMIREZGAMBOA</t>
  </si>
  <si>
    <t>BOLSON ROSA/ GOLOSINAS</t>
  </si>
  <si>
    <t>B201-00264704</t>
  </si>
  <si>
    <t>GINA,MENA, RIJALBA</t>
  </si>
  <si>
    <t>SOBRECITO MANILA EMB/ BISUTERIA</t>
  </si>
  <si>
    <t>B201-00264705</t>
  </si>
  <si>
    <t>SANTOS MARITZA,CALDERON, CALDERON</t>
  </si>
  <si>
    <t>OLGACALDERONCALDERON</t>
  </si>
  <si>
    <t>SAQUETA / ROPA</t>
  </si>
  <si>
    <t>B201-00264706</t>
  </si>
  <si>
    <t>YURISLEI,ROSALES, HERNANDEZ</t>
  </si>
  <si>
    <t>LILIANA VANESSA,ORDINOLA, PINEDA</t>
  </si>
  <si>
    <t>PQTE BLANCO/ BISUTERIA</t>
  </si>
  <si>
    <t>B201-00264707</t>
  </si>
  <si>
    <t>CHRISTIAN GUILLERMO,CABRERA, RIOS</t>
  </si>
  <si>
    <t>B201-00264708</t>
  </si>
  <si>
    <t>JUDITHVILLEGASALBURQUEQUE DE MORI</t>
  </si>
  <si>
    <t>B201-00264709</t>
  </si>
  <si>
    <t>CJITA NEGRA/ BISUTERIA</t>
  </si>
  <si>
    <t>B201-00264710</t>
  </si>
  <si>
    <t>DALILA HERMINIA,CASTRO, IPANAQUE</t>
  </si>
  <si>
    <t>SOBRE MANILA* DOC</t>
  </si>
  <si>
    <t>B201-00264711</t>
  </si>
  <si>
    <t>VALLEJOS,RIVERA, GLADYS</t>
  </si>
  <si>
    <t>TELCIDARAMIREZDE PASARELI</t>
  </si>
  <si>
    <t>B201-00264712</t>
  </si>
  <si>
    <t>JOSE,BARRIOS, SANCHEZ</t>
  </si>
  <si>
    <t>CHRISTIAN FERNANDO,APONTE, SUNCION</t>
  </si>
  <si>
    <t>PQTE DE CARTON/ REPUESTO</t>
  </si>
  <si>
    <t>B201-00264713</t>
  </si>
  <si>
    <t>HERNANDEZ,ESPINOZA, LUIS</t>
  </si>
  <si>
    <t>LUIGUIHERNANDEZMECHAN</t>
  </si>
  <si>
    <t>CJA CELESTE/ TERNO</t>
  </si>
  <si>
    <t>B201-00264714</t>
  </si>
  <si>
    <t>CLEMENTINA,AGAPITO, CHAFLOQUE</t>
  </si>
  <si>
    <t>ALEJANDRO,ECHE, LLENQUE</t>
  </si>
  <si>
    <t>CORCHO BLANCO/ VERDURAS</t>
  </si>
  <si>
    <t>B201-00264715</t>
  </si>
  <si>
    <t>B201-00264716</t>
  </si>
  <si>
    <t>MARIA,CHISCUL, ZEGARRA</t>
  </si>
  <si>
    <t>ROSITAHORNACHISCUL</t>
  </si>
  <si>
    <t>CJA BEIGE/ VERDURAS</t>
  </si>
  <si>
    <t>B201-00264717</t>
  </si>
  <si>
    <t>MAIRACLAVIJOBECERRA</t>
  </si>
  <si>
    <t>B201-00264718</t>
  </si>
  <si>
    <t>HILMER EBERTH,MONDRAGON, VEGA</t>
  </si>
  <si>
    <t>MIRIAN,MONDRAGON, VEGA</t>
  </si>
  <si>
    <t>PQTE EN SACO/ CELULAR +COMESTIBLE</t>
  </si>
  <si>
    <t>B201-00264719</t>
  </si>
  <si>
    <t>B201-00264720</t>
  </si>
  <si>
    <t>ALI,MORALES, NUÑEZ</t>
  </si>
  <si>
    <t>B201-00264721</t>
  </si>
  <si>
    <t>IMELDA ORTABILA,CAMPOS, GARCIA</t>
  </si>
  <si>
    <t>CIROCAMPOSGARCIA</t>
  </si>
  <si>
    <t>B201-00264722</t>
  </si>
  <si>
    <t>LUIS HUMBERTO,OCAMPO, ASENJO</t>
  </si>
  <si>
    <t>B201-00264723</t>
  </si>
  <si>
    <t>JOSE AGUSTIN,GONZALES, QUESQUEN</t>
  </si>
  <si>
    <t>PABELPAIRAZAMANSILVA</t>
  </si>
  <si>
    <t>CJA BVLABNCA/ REPUESTOS</t>
  </si>
  <si>
    <t>B201-00264724</t>
  </si>
  <si>
    <t>PAMELA ELIZABETH,LOPEZ, MEJIA</t>
  </si>
  <si>
    <t>B201-00264725</t>
  </si>
  <si>
    <t>HUGO,HUAMAN, INGA</t>
  </si>
  <si>
    <t>CJA BEIGE/ BOLANTES</t>
  </si>
  <si>
    <t>B201-00264726</t>
  </si>
  <si>
    <t>BRYHIT,LEON, HERRERA</t>
  </si>
  <si>
    <t>ALEXLEONHERRERA</t>
  </si>
  <si>
    <t>PQTE SAQTA AZUL/ DOC</t>
  </si>
  <si>
    <t>B201-00264727</t>
  </si>
  <si>
    <t>GASDALY,MONTERO, VILCHEZ</t>
  </si>
  <si>
    <t>PAOLA,MORALES, MORALES</t>
  </si>
  <si>
    <t>CJA NEGRA/ ZPAATOS</t>
  </si>
  <si>
    <t>B201-00264728</t>
  </si>
  <si>
    <t>JANINA,ALBINES, ATOCHE</t>
  </si>
  <si>
    <t>BELINDAGARCIAALBINES</t>
  </si>
  <si>
    <t>PQTE PLAST/ ROPA+VIVERES</t>
  </si>
  <si>
    <t>B201-00264729</t>
  </si>
  <si>
    <t>ALEX,RODRIGUEZ, ALCANTARA</t>
  </si>
  <si>
    <t>CESARLORAPORTILLO</t>
  </si>
  <si>
    <t>CJA BLANCA/ GUANTES</t>
  </si>
  <si>
    <t>B201-00264730</t>
  </si>
  <si>
    <t>SAUL JONATAN,BECERRA, ESTELA</t>
  </si>
  <si>
    <t>MADELEINE,HUACCHILLO, CUEVA</t>
  </si>
  <si>
    <t>B201-00264731</t>
  </si>
  <si>
    <t>STEFANY,RAMOS, CARO</t>
  </si>
  <si>
    <t>JENNYFFER,ESCOBAR, CRUZ</t>
  </si>
  <si>
    <t>PTE PLANO BLANCO/ ROPA</t>
  </si>
  <si>
    <t>B201-00264732</t>
  </si>
  <si>
    <t>ISABEL,YAJAHUANCA, HUAMAN</t>
  </si>
  <si>
    <t>SANTOSYAJAHUANCAHUAMAN</t>
  </si>
  <si>
    <t>CJABEIGE/ ROPA</t>
  </si>
  <si>
    <t>B201-00264733</t>
  </si>
  <si>
    <t>HOOVER,JIMENEZ, POLAR</t>
  </si>
  <si>
    <t>GERSON,BELLO, ALVARADO</t>
  </si>
  <si>
    <t>PQTE NEGRO/ VASO DE LICUADORA PLAST</t>
  </si>
  <si>
    <t>B201-00264734</t>
  </si>
  <si>
    <t>ESAU,SAUCEDO, ARTEAGA</t>
  </si>
  <si>
    <t>JOSE DEL CARMENROJASRIOS</t>
  </si>
  <si>
    <t>SOBRECITO MANILA/ DO C</t>
  </si>
  <si>
    <t>B201-00264735</t>
  </si>
  <si>
    <t>LESLIE,ARRIAGA, MEDRANO</t>
  </si>
  <si>
    <t>GABRIEL AUGUSTO,LOPEZ, NUÑEZ</t>
  </si>
  <si>
    <t>PQTE NEGRO/ PRENDA</t>
  </si>
  <si>
    <t>B201-00264736</t>
  </si>
  <si>
    <t>SADITH,SALAZAR, SAAVEDRA</t>
  </si>
  <si>
    <t>HIDROGO,TIMOTEO, LUZMINDA</t>
  </si>
  <si>
    <t>CJA BEIGE PLAST/ PESCADO SECO</t>
  </si>
  <si>
    <t>B201-00264737</t>
  </si>
  <si>
    <t>DAGMAR OLINDA,CAMPOS, CARRANZA</t>
  </si>
  <si>
    <t>LIZ MARICELA,GERVACCI, LEON</t>
  </si>
  <si>
    <t>B201-00264738</t>
  </si>
  <si>
    <t>LENIN OMAR,PINEDO, PUERTA</t>
  </si>
  <si>
    <t>DORISPUERTAPILCO</t>
  </si>
  <si>
    <t>CJA/ MICROHONDAS</t>
  </si>
  <si>
    <t>B201-00264739</t>
  </si>
  <si>
    <t>B201-00264740</t>
  </si>
  <si>
    <t>MARIA,LOPEZ, CHAPOÑAN</t>
  </si>
  <si>
    <t>MILAGRITOS,ROMERO, GUEVARA</t>
  </si>
  <si>
    <t>CKJAS BEIGE/ FRUTA</t>
  </si>
  <si>
    <t>B201-00264741</t>
  </si>
  <si>
    <t>GAMARRA,LLONTOP, JHONATHANN</t>
  </si>
  <si>
    <t>NILANUÑEZSALAZAR</t>
  </si>
  <si>
    <t>PQTE BLANCO/ VERDURAS</t>
  </si>
  <si>
    <t>B201-00264742</t>
  </si>
  <si>
    <t>CARLOSN EDUARDO JESUS,ZAPATA, MILLA</t>
  </si>
  <si>
    <t>B201-00264743</t>
  </si>
  <si>
    <t>CARLOS,SALAZAR, GUERRERO</t>
  </si>
  <si>
    <t>MARITZAGUERREROVILLANUEVA</t>
  </si>
  <si>
    <t>CJITA BLANCA/ MEDICINA Y LENTE</t>
  </si>
  <si>
    <t>CARLOS JAVIER,SALAZAR, GUERRERO</t>
  </si>
  <si>
    <t>B201-00264744</t>
  </si>
  <si>
    <t>ALEXABADAVILA</t>
  </si>
  <si>
    <t>CJA BEIGE/ CORTADORA DE MELAMINE</t>
  </si>
  <si>
    <t>B201-00264745</t>
  </si>
  <si>
    <t>SEBASTIANBARRETOALFARO</t>
  </si>
  <si>
    <t>CJA BLANCA PLAST/ QUESO</t>
  </si>
  <si>
    <t>B201-00264746</t>
  </si>
  <si>
    <t>JUANA EDITH,SUAREZ, SALAZAR</t>
  </si>
  <si>
    <t>ALEJANDRO,RAMIREZ, TORREJON</t>
  </si>
  <si>
    <t>PQTE NEGRO/ IMPRESION LASER</t>
  </si>
  <si>
    <t>B201-00264747</t>
  </si>
  <si>
    <t>PQTE DE CARTON/ MEDICINA NATURAL</t>
  </si>
  <si>
    <t>B201-00264748</t>
  </si>
  <si>
    <t>LUISA DEL MILAGRO,MUÑOZ, AGUIRRE</t>
  </si>
  <si>
    <t>YOVANY,SANCHEZ, PALACIOS</t>
  </si>
  <si>
    <t>SAQUITO BKLANCO/ PLANTAS MEDICINALES</t>
  </si>
  <si>
    <t>B201-00264749</t>
  </si>
  <si>
    <t>GRIMALDO,HUAMAN, CACHI</t>
  </si>
  <si>
    <t>VICTOR HUGO,RODRIGUEZ, MORETTI</t>
  </si>
  <si>
    <t>PQTE PLAST/ SILLON</t>
  </si>
  <si>
    <t>B201-00264750</t>
  </si>
  <si>
    <t>ROXANA VANESSA,SALVO, Roxana</t>
  </si>
  <si>
    <t>PATRICIAPEREYRAMANRIQUE</t>
  </si>
  <si>
    <t>PQT5E BOLSA NEGRA/ ROPA</t>
  </si>
  <si>
    <t>B201-00264751</t>
  </si>
  <si>
    <t>NANCY MIREYA,IPANAQUE, BALUARTE</t>
  </si>
  <si>
    <t>KAMILA MILAGROS,SALAZAR, IPANAQUE</t>
  </si>
  <si>
    <t>PQTE NEGRO/ CUADRO+ROPA</t>
  </si>
  <si>
    <t>B201-00264752</t>
  </si>
  <si>
    <t>KENNI ARACELY,TINEO, YAJAHUANCA</t>
  </si>
  <si>
    <t>MERLY MAVETTINEOYAJAHUANCA</t>
  </si>
  <si>
    <t>CJA EN BOLSA BLANCA/ ZAPATOS</t>
  </si>
  <si>
    <t>B201-00264753</t>
  </si>
  <si>
    <t>JOSE PIO,ADRIANO, HUAMAN</t>
  </si>
  <si>
    <t>B201-00264754</t>
  </si>
  <si>
    <t>MERCEDES,DÍAZ, NN</t>
  </si>
  <si>
    <t>SOBRE/ DOC</t>
  </si>
  <si>
    <t>MERCEDES EMPERATRIZ,DIAZ, JIMENEZ</t>
  </si>
  <si>
    <t>B201-00264755</t>
  </si>
  <si>
    <t>CARMEN ROSA,MECHAN, GONZALES</t>
  </si>
  <si>
    <t>GUALBERTOSIRLUPUDAMIAN</t>
  </si>
  <si>
    <t>B201-00264756</t>
  </si>
  <si>
    <t>ISABEL,DAVILA, BRAVO</t>
  </si>
  <si>
    <t>VICTOR MANUELDAVILACIEZA</t>
  </si>
  <si>
    <t>B201-00264757</t>
  </si>
  <si>
    <t>SALVADOR,VASQUEZ, TAICA</t>
  </si>
  <si>
    <t>ESTHERQUISPETAICA</t>
  </si>
  <si>
    <t>CJA BEIGE/ MEDICNA</t>
  </si>
  <si>
    <t>B201-00264758</t>
  </si>
  <si>
    <t>EDGAR,JIMENEZ, GUEVARA</t>
  </si>
  <si>
    <t>B201-00264759</t>
  </si>
  <si>
    <t>PABLO CESAR,RAFAEL, TORRES</t>
  </si>
  <si>
    <t>GINO ALEXIS,SAAVEDRA, SANDOVAL</t>
  </si>
  <si>
    <t>CJA BEIGE/ ACCESORIOS DE PECERA</t>
  </si>
  <si>
    <t>B201-00264760</t>
  </si>
  <si>
    <t>ROBERTO CARLOS,SALIRROSAS, PECHE</t>
  </si>
  <si>
    <t>HOOVER,TORRES, TORRES</t>
  </si>
  <si>
    <t>BALDE AZUL/ COMPRENSORA</t>
  </si>
  <si>
    <t>B201-00264761</t>
  </si>
  <si>
    <t>DANIEL WALTER,AQUINO, PORRO</t>
  </si>
  <si>
    <t>SACO BLANCO/ COMESTIBLE</t>
  </si>
  <si>
    <t>B201-00264762</t>
  </si>
  <si>
    <t>JUANA,CASTRO, QUIROZ</t>
  </si>
  <si>
    <t>MARIA DEL ROSARIOCUSTODIOSALDAÑA</t>
  </si>
  <si>
    <t>B201-00264763</t>
  </si>
  <si>
    <t>LUCIA,SANCHEZ, CORREA</t>
  </si>
  <si>
    <t>ARACELYSANCHEZCORREA</t>
  </si>
  <si>
    <t>CJA BEIGE/ MENESTRAS</t>
  </si>
  <si>
    <t>B201-00264764</t>
  </si>
  <si>
    <t>LUIS FERNANDO,RODRIGUEZ, FERNANDEZ</t>
  </si>
  <si>
    <t>MARIASANCHEZRODRIGUEZ</t>
  </si>
  <si>
    <t>SOBRE ,MANILA/ DOC</t>
  </si>
  <si>
    <t>B201-00264765</t>
  </si>
  <si>
    <t>ENMAGASTELOESPINO</t>
  </si>
  <si>
    <t>CARMENGASTELOESPINO</t>
  </si>
  <si>
    <t>CAJA ROJA/MEDICINA</t>
  </si>
  <si>
    <t>B201-00264766</t>
  </si>
  <si>
    <t>JUAN PABLO,LA SERNA, GIL</t>
  </si>
  <si>
    <t>B201-00264767</t>
  </si>
  <si>
    <t>MIRELLAJUANDEDIOSSANCHEZ</t>
  </si>
  <si>
    <t>LAITNERGAMONALMIÑOZ</t>
  </si>
  <si>
    <t>CAJA VERDE /ZAPATILLAS</t>
  </si>
  <si>
    <t>B201-00264768</t>
  </si>
  <si>
    <t>GISELA LISETH,POLO, MONTEZA</t>
  </si>
  <si>
    <t>CAJA /OLLA</t>
  </si>
  <si>
    <t>B201-00264769</t>
  </si>
  <si>
    <t>MAURICIO,CORNEJO, CACHAY</t>
  </si>
  <si>
    <t>LILIANAUCEDACAPUÑAY</t>
  </si>
  <si>
    <t>B201-00264770</t>
  </si>
  <si>
    <t>LUZLOPEZCRUZ</t>
  </si>
  <si>
    <t>ELIBERRURAMIREZ</t>
  </si>
  <si>
    <t>CAJA AZUL/ACCESORIOS DE MANGUERA</t>
  </si>
  <si>
    <t>B201-00264771</t>
  </si>
  <si>
    <t>VICTOR RAUL,VARGAS, NECIOSUP</t>
  </si>
  <si>
    <t>B201-00264772</t>
  </si>
  <si>
    <t>SEGUNDO RAFAEL,CALDERON, NAVARRO</t>
  </si>
  <si>
    <t>ELIZABETHCALDERONTAVARA</t>
  </si>
  <si>
    <t>MOCHILA/ROPA</t>
  </si>
  <si>
    <t>MOCHILA ROPA</t>
  </si>
  <si>
    <t>B201-00264773</t>
  </si>
  <si>
    <t>SANTOS,AGAPITO, BEJARANO</t>
  </si>
  <si>
    <t>YAMBERLIGARCIAOJEDA</t>
  </si>
  <si>
    <t>B201-00264774</t>
  </si>
  <si>
    <t>JORGE,SILVA, SUCLUPE</t>
  </si>
  <si>
    <t>PILARJUAREZPEREZ</t>
  </si>
  <si>
    <t>SAQUITO COMESTIBLES</t>
  </si>
  <si>
    <t>B201-00264775</t>
  </si>
  <si>
    <t>JOSE,CHANAME, CUSTODIO</t>
  </si>
  <si>
    <t>FRANCISCOSILVAVILLEGAS</t>
  </si>
  <si>
    <t>B201-00264776</t>
  </si>
  <si>
    <t>CAJITA /MEDICINA</t>
  </si>
  <si>
    <t>B201-00264777</t>
  </si>
  <si>
    <t>DIEGO ALBERTO,MIJA, SALAZAR</t>
  </si>
  <si>
    <t>ANDYOMARRODRIGUEZ ESPINOZA</t>
  </si>
  <si>
    <t>B201-00264778</t>
  </si>
  <si>
    <t>DEYSI VIRGINIA,AGREDA, PUELLES</t>
  </si>
  <si>
    <t>CARLOSMOREADANAQUE</t>
  </si>
  <si>
    <t>PAQUETE BLANCO/POLO GORRA</t>
  </si>
  <si>
    <t>B201-00264779</t>
  </si>
  <si>
    <t>YULIPESANTESMARTINEZ</t>
  </si>
  <si>
    <t>PAQUETE MARRON/ROPA</t>
  </si>
  <si>
    <t>B201-00264780</t>
  </si>
  <si>
    <t>CLARISA,VILLANUEVA, MOCARRO</t>
  </si>
  <si>
    <t>ZAIDABAZANESTRADA</t>
  </si>
  <si>
    <t>CAJA NEGRA/ZAPATOS</t>
  </si>
  <si>
    <t>CLARISA AURORA,VILLANUEVA, MOCARRO</t>
  </si>
  <si>
    <t>B201-00264781</t>
  </si>
  <si>
    <t>MARIA YSABEL,CORONADO, VILCHERREZ</t>
  </si>
  <si>
    <t>KARINAGONZALESDIEZ</t>
  </si>
  <si>
    <t>CAJA/ZAPATILLAS ENLATADOS</t>
  </si>
  <si>
    <t>B201-00264782</t>
  </si>
  <si>
    <t>SILAMESTANZALOPEZ</t>
  </si>
  <si>
    <t>CAJA TONDERO/VIVERES</t>
  </si>
  <si>
    <t>B201-00264783</t>
  </si>
  <si>
    <t>NEILGAYTANDELGADO</t>
  </si>
  <si>
    <t>CAJA ROJA/ZAPATILLAS</t>
  </si>
  <si>
    <t>B201-00264784</t>
  </si>
  <si>
    <t>CLARISSA OLIVIA,CORDOVA, NAVARRO</t>
  </si>
  <si>
    <t>FIORELLACORDOVANAVARRO</t>
  </si>
  <si>
    <t>PAQUETE AZUL/REGALOS</t>
  </si>
  <si>
    <t>B201-00264785</t>
  </si>
  <si>
    <t>B201-00264786</t>
  </si>
  <si>
    <t>ROSARIO,SIFUENTES, CORAL</t>
  </si>
  <si>
    <t>ANGELICAQUINDESIFUENTES</t>
  </si>
  <si>
    <t>CAJA PRODUCTOS DE BELLEZA</t>
  </si>
  <si>
    <t>B201-00264787</t>
  </si>
  <si>
    <t>FRANCISCA YNES,ARCE, BERNABE</t>
  </si>
  <si>
    <t>MIRYAMJAUREZARCE</t>
  </si>
  <si>
    <t>CAJA BLANCA/OLLAS</t>
  </si>
  <si>
    <t>B201-00264788</t>
  </si>
  <si>
    <t>CARLOS,ABARCA, JIMENEZ</t>
  </si>
  <si>
    <t>MARTINA DALESKA,SANJINEZ, SUAREZ</t>
  </si>
  <si>
    <t>B201-00264789</t>
  </si>
  <si>
    <t>DANIEL,CALLAO, CASTRO</t>
  </si>
  <si>
    <t>DARWIN,VILLEGAS, ANASTACIO</t>
  </si>
  <si>
    <t>B201-00264790</t>
  </si>
  <si>
    <t>GERARDO GUILLERMO,ZAVALA, SERNAQUE</t>
  </si>
  <si>
    <t>B201-00264791</t>
  </si>
  <si>
    <t>VLADIMIR,NOLAZCO, PONCE</t>
  </si>
  <si>
    <t>B201-00264792</t>
  </si>
  <si>
    <t>JUAN,MANAY, SALAZAR</t>
  </si>
  <si>
    <t>ANDRESLAZOVALERA</t>
  </si>
  <si>
    <t>CAJA FERTILIZANTE</t>
  </si>
  <si>
    <t>B201-00264793</t>
  </si>
  <si>
    <t>ANDRES FABIAN,IBAÑES, AZALDE</t>
  </si>
  <si>
    <t>ADRIAN ABELARDO,REYES, SANTIVAÑEZ</t>
  </si>
  <si>
    <t>CAJA /CAJON DE MADERA VACIO</t>
  </si>
  <si>
    <t>B201-00264794</t>
  </si>
  <si>
    <t>ANYI,SALDAÑA, ESPINOZA</t>
  </si>
  <si>
    <t>PAQUETE MANILA/ACCESORIOS BISUTERIA</t>
  </si>
  <si>
    <t>B201-00264795</t>
  </si>
  <si>
    <t>BRENDA LISBETH,CASTRO, DIOSES</t>
  </si>
  <si>
    <t>CASTRODIOSESLUIS</t>
  </si>
  <si>
    <t>CAJA BLANCA/ZAPATILLAS</t>
  </si>
  <si>
    <t>B201-00264796</t>
  </si>
  <si>
    <t>JUAN CARLOS,VASQUEZ, GUEVARA</t>
  </si>
  <si>
    <t>HIDALGO,VIERA, DANIEL</t>
  </si>
  <si>
    <t>B201-00264797</t>
  </si>
  <si>
    <t>KARINAYPANAQUESANTISTEBAN</t>
  </si>
  <si>
    <t>CELIAMARIMALDONADO</t>
  </si>
  <si>
    <t>PAQUETE BLANCO/PULSERA LLAVERO</t>
  </si>
  <si>
    <t>B201-00264798</t>
  </si>
  <si>
    <t>CARMENRAMALPUERTAS</t>
  </si>
  <si>
    <t>PAQUETE BLANCO/ÑÑAVERO PULSERA</t>
  </si>
  <si>
    <t>B201-00264799</t>
  </si>
  <si>
    <t>LILIANA,UCAÑAY, MILLONES</t>
  </si>
  <si>
    <t>ANTONIETAMILLONESDE UCAÑAY</t>
  </si>
  <si>
    <t>CAJA /PAVO</t>
  </si>
  <si>
    <t>B201-00264800</t>
  </si>
  <si>
    <t>JOSE ELMER,VILLALOBOS, TUCTO</t>
  </si>
  <si>
    <t>ANULACION F/309-58917</t>
  </si>
  <si>
    <t>B201-00264801</t>
  </si>
  <si>
    <t>DANTECARRANZARIVERA</t>
  </si>
  <si>
    <t>ISABELLECCAVASQUEZ</t>
  </si>
  <si>
    <t>PAQUETE AMARILLO/GIGANTOGRAFIA</t>
  </si>
  <si>
    <t>B201-00264802</t>
  </si>
  <si>
    <t>ELIEL ROYNEL,TINEO, OJEDA</t>
  </si>
  <si>
    <t>KRISTEL,TINEO, OJEDA</t>
  </si>
  <si>
    <t>CAJA /ZAPATOS</t>
  </si>
  <si>
    <t>B201-00264803</t>
  </si>
  <si>
    <t>JAIME ABEL,ESPINOZA, SILVA</t>
  </si>
  <si>
    <t>JUANGOMEZESPINOZA</t>
  </si>
  <si>
    <t>CAJITA /PLASTICO PARA CARRO</t>
  </si>
  <si>
    <t>B201-00264804</t>
  </si>
  <si>
    <t>LAURA,ARMESTAR, TRIGOSO</t>
  </si>
  <si>
    <t>B201-00264805</t>
  </si>
  <si>
    <t>JHONNY,LECARNAQUE, CHERO</t>
  </si>
  <si>
    <t>B201-00264806</t>
  </si>
  <si>
    <t>AUGUSTO BRUS,FASANANDO, ARICARI</t>
  </si>
  <si>
    <t>JADEFLORESVILCHERREZ</t>
  </si>
  <si>
    <t>B201-00264807</t>
  </si>
  <si>
    <t>GUILLERMO,OLANO, RESTUCIA</t>
  </si>
  <si>
    <t>B201-00264808</t>
  </si>
  <si>
    <t>B201-00264809</t>
  </si>
  <si>
    <t>PAQUETE VERDE/ZAPATOS</t>
  </si>
  <si>
    <t>B201-00264810</t>
  </si>
  <si>
    <t>DINOCARMENSILUPU</t>
  </si>
  <si>
    <t>B201-00264811</t>
  </si>
  <si>
    <t>PERLA,RAMOS, ROMERO</t>
  </si>
  <si>
    <t>ROSARIOMONASTERIOLOPEZ</t>
  </si>
  <si>
    <t>CAJA YANBAL/CARTERAS</t>
  </si>
  <si>
    <t>B201-00264812</t>
  </si>
  <si>
    <t>CAJITA BLANCA /ACCESORIOS</t>
  </si>
  <si>
    <t>B201-00264813</t>
  </si>
  <si>
    <t>MILLERZAQUINAULARUEDA</t>
  </si>
  <si>
    <t>B201-00264814</t>
  </si>
  <si>
    <t>MARIAMEZAVEGA</t>
  </si>
  <si>
    <t>B201-00264815</t>
  </si>
  <si>
    <t>B201-00264816</t>
  </si>
  <si>
    <t>MARIA ESTERFILIA,CAMIZAN, OJEDA</t>
  </si>
  <si>
    <t>B201-00264817</t>
  </si>
  <si>
    <t>JHAYR WILFREDO,BLOSSIERS, MARQUEZ</t>
  </si>
  <si>
    <t>TATIANA,YUPANQUI, REYES</t>
  </si>
  <si>
    <t>PAQUETE ROSADO/ROPA</t>
  </si>
  <si>
    <t>B201-00264818</t>
  </si>
  <si>
    <t>JAIME,SENMACHE, SERRATO</t>
  </si>
  <si>
    <t>ROBLESJIMENEZBLADIMIR</t>
  </si>
  <si>
    <t>CAJA PLANA GRANDE/APARADOR</t>
  </si>
  <si>
    <t>B201-00264819</t>
  </si>
  <si>
    <t>EMERSON,MARTINEZ, CARRASCO</t>
  </si>
  <si>
    <t>B201-00264820</t>
  </si>
  <si>
    <t>ZACARIAS,CARRION, ABARCA</t>
  </si>
  <si>
    <t>B201-00264821</t>
  </si>
  <si>
    <t>MERCEDES,TALLEDO, PEREZ</t>
  </si>
  <si>
    <t>LILIAMILLANDE TALLEDO</t>
  </si>
  <si>
    <t>CAJA PLANA BLANCA/TEJIDOS</t>
  </si>
  <si>
    <t>B201-00264822</t>
  </si>
  <si>
    <t>CELESTE RAQUEL,GUEVARA, VALENCIA</t>
  </si>
  <si>
    <t>B201-00264823</t>
  </si>
  <si>
    <t>BRENDA ROSALINA,MANAYAY, VARGAS</t>
  </si>
  <si>
    <t>NAYS MARGOT,CASTRO, SAAVEDRA</t>
  </si>
  <si>
    <t>CAJITA BEIGE/BISUTERIA</t>
  </si>
  <si>
    <t>B201-00264824</t>
  </si>
  <si>
    <t>ROBINSON,SANCHEZ, AGIP</t>
  </si>
  <si>
    <t>ANLER JOMEINI,SANCHEZ, AGIP</t>
  </si>
  <si>
    <t>B201-00264825</t>
  </si>
  <si>
    <t>LORENZO,MEDINA, AREVALO</t>
  </si>
  <si>
    <t>CHUQUILANDAGAMBOASEGUNDO</t>
  </si>
  <si>
    <t>SACO AZUL/POLOS</t>
  </si>
  <si>
    <t>B201-00264826</t>
  </si>
  <si>
    <t>PATRCIO,CORREA, LOPEZ</t>
  </si>
  <si>
    <t>B201-00264827</t>
  </si>
  <si>
    <t>CARLOS ALBERTO,SOLIS, MONTENEGRO</t>
  </si>
  <si>
    <t>GLADYSSOLISLUCUMI</t>
  </si>
  <si>
    <t>CAJA CHICA CONT PRODUCTOS</t>
  </si>
  <si>
    <t>B201-00264828</t>
  </si>
  <si>
    <t>CAJA CONT VATIOS</t>
  </si>
  <si>
    <t>B201-00264829</t>
  </si>
  <si>
    <t>JOSE MANUEL,BANDA, DAVILA</t>
  </si>
  <si>
    <t>SACO ROJO RAYADO CONT ZAPATOS B/166</t>
  </si>
  <si>
    <t>B201-00264830</t>
  </si>
  <si>
    <t>LORENZO JUSTINIANO,PIZAN, RODRIGUEZ</t>
  </si>
  <si>
    <t>ANA MELVA ELENANOVAOLGUIN</t>
  </si>
  <si>
    <t>CAJAS CONT PLACAS DE VIDRIO</t>
  </si>
  <si>
    <t>B201-00264831</t>
  </si>
  <si>
    <t>ESWIN ESMITH,MONTEZA, DIAZ</t>
  </si>
  <si>
    <t>B201-00264832</t>
  </si>
  <si>
    <t>CRISTHIAN,CHUNGA, DAVILA</t>
  </si>
  <si>
    <t>B201-00264833</t>
  </si>
  <si>
    <t>SACO DE TELA CONT ROPA</t>
  </si>
  <si>
    <t>B201-00264834</t>
  </si>
  <si>
    <t>LUIS,ZULOETA, VALDIVIEZO</t>
  </si>
  <si>
    <t>B201-00264835</t>
  </si>
  <si>
    <t>B201-00264836</t>
  </si>
  <si>
    <t>MARIA DE LOURDES,PAREDES, CARRASCO</t>
  </si>
  <si>
    <t>DOLORESORTEGACERVERA</t>
  </si>
  <si>
    <t>B201-00264837</t>
  </si>
  <si>
    <t>CARLOS ABEL,SALAZAR, TIRADO</t>
  </si>
  <si>
    <t>WILFREDOMURGUIAGOMEZ</t>
  </si>
  <si>
    <t>B201-00264838</t>
  </si>
  <si>
    <t>CAJA LALLAMA CONT VIVERES</t>
  </si>
  <si>
    <t>B201-00264839</t>
  </si>
  <si>
    <t>FARFAN,PERALTA, WALTER</t>
  </si>
  <si>
    <t>ELVIRAADRIANZENPERALTA</t>
  </si>
  <si>
    <t>CAJA TROME CONT POLOS</t>
  </si>
  <si>
    <t>B201-00264840</t>
  </si>
  <si>
    <t>PEDRONAQUICHEYAMUNAQUE</t>
  </si>
  <si>
    <t>GIORDICHIROQUESAAVEDRA</t>
  </si>
  <si>
    <t>CAJA CONT DULCES</t>
  </si>
  <si>
    <t>B201-00264841</t>
  </si>
  <si>
    <t>MAVILA YESENIA,FERNANDEZ, BARBOZA</t>
  </si>
  <si>
    <t>ADELABARBOZACABRERA</t>
  </si>
  <si>
    <t>BOLSA CELESTE CONT REGALOS</t>
  </si>
  <si>
    <t>B201-00264842</t>
  </si>
  <si>
    <t>MERLY ANALI,JIMENEZ, BAUTISTA</t>
  </si>
  <si>
    <t>WILMERFLORESGUEVARA</t>
  </si>
  <si>
    <t>PAQUTE FLORES CONT ZAPATILLAS</t>
  </si>
  <si>
    <t>B201-00264843</t>
  </si>
  <si>
    <t>JUAN JAIME,CORDOVA, GUZMAN</t>
  </si>
  <si>
    <t>MARCELAIMANHUERTAS</t>
  </si>
  <si>
    <t>CAJA MEDIANA CONT MIEL</t>
  </si>
  <si>
    <t>B201-00264844</t>
  </si>
  <si>
    <t>LUIS ALBERTO,MEDINA, VASQUEZ</t>
  </si>
  <si>
    <t>JONNY,VENEGAS, JIMENEZ</t>
  </si>
  <si>
    <t>PAQUETE BLANCO CONT RPTOS</t>
  </si>
  <si>
    <t>B201-00264845</t>
  </si>
  <si>
    <t>SEBASTIAN EUGENIO,VERA, DE LA TORRE</t>
  </si>
  <si>
    <t>JAVIER FRANCISCO,CESPEDES, ALVARADO</t>
  </si>
  <si>
    <t>PAQUETITO NEGRO /</t>
  </si>
  <si>
    <t>B201-00264846</t>
  </si>
  <si>
    <t>TATIANA,GONZALES, CHERO</t>
  </si>
  <si>
    <t>SEBASTIANNEYRAQUISPE</t>
  </si>
  <si>
    <t>CAJAS CONT REGALOS(1 OSTER+1 CAJA BEIG)</t>
  </si>
  <si>
    <t>TATIANA MANUELA,GONZALES, CHERO</t>
  </si>
  <si>
    <t>B201-00264847</t>
  </si>
  <si>
    <t>MARIA REYNA,SIADEN, RUIZ</t>
  </si>
  <si>
    <t>SABINORUIZLEQUERNAQUE</t>
  </si>
  <si>
    <t>BOLSA NEGRA CONT MEDICINAS</t>
  </si>
  <si>
    <t>B201-00264848</t>
  </si>
  <si>
    <t>MARIA PAZ,REATEGUI, CALMET</t>
  </si>
  <si>
    <t>VILMAPAREDESGUIDINO</t>
  </si>
  <si>
    <t>B201-00264849</t>
  </si>
  <si>
    <t>PABLO,RUIZ, FLORES</t>
  </si>
  <si>
    <t>GERMANRUIZVASQUEZ</t>
  </si>
  <si>
    <t>CAJA BLANCA FORRADA CONT COSAS PARA LIMPIEZA</t>
  </si>
  <si>
    <t>B201-00264850</t>
  </si>
  <si>
    <t>JAIME,FALLA, HIDALGO</t>
  </si>
  <si>
    <t>LENINCAMPOSHIDALGO</t>
  </si>
  <si>
    <t>PIEZAS (1 SILLA DE RUEDAS+2 PAQUETES)ACCESORTIOS</t>
  </si>
  <si>
    <t>B201-00264851</t>
  </si>
  <si>
    <t>MARINABURGOSSALAZAR</t>
  </si>
  <si>
    <t>CAJA CINTA ROJA CONT REGALOS</t>
  </si>
  <si>
    <t>B201-00264852</t>
  </si>
  <si>
    <t>SADIT MILAGROS,VASQUEZ, DELGADO</t>
  </si>
  <si>
    <t>EXCEWSO-3 BULTOS</t>
  </si>
  <si>
    <t>B201-00264853</t>
  </si>
  <si>
    <t>DUBERLIOJIMENEZCASTILLO</t>
  </si>
  <si>
    <t>CAJAS CONT FRUTAS</t>
  </si>
  <si>
    <t>B201-00264854</t>
  </si>
  <si>
    <t>NORA,GUEVARA, GUEVARA</t>
  </si>
  <si>
    <t>PAQUETE CHICO PAPEL TRIANGULAR/LOCION</t>
  </si>
  <si>
    <t>B201-00264855</t>
  </si>
  <si>
    <t>BRENILDA,TENORIO, MENDOZA</t>
  </si>
  <si>
    <t>B201-00264856</t>
  </si>
  <si>
    <t>MIRIA,RONDOY, TORRES</t>
  </si>
  <si>
    <t>CATERIN DEL ROCIORUIZRAMOS</t>
  </si>
  <si>
    <t>CAJA DICE NO SABER EL CONTENIDO</t>
  </si>
  <si>
    <t>B201-00264857</t>
  </si>
  <si>
    <t>RONALD,SOLANO, UBILLUS</t>
  </si>
  <si>
    <t>CESAR OMAR,JUAREZ, CARMEN</t>
  </si>
  <si>
    <t>CAJITA CHIQUITA/LLAVES</t>
  </si>
  <si>
    <t>B201-00264858</t>
  </si>
  <si>
    <t>LUIS,PUICON, REYES</t>
  </si>
  <si>
    <t>VICTORFLORESLOPEZ</t>
  </si>
  <si>
    <t>CAJITA LARGA CONT RECUERDOS</t>
  </si>
  <si>
    <t>B201-00264859</t>
  </si>
  <si>
    <t>VANEZA,VALDEZ, SERVAN</t>
  </si>
  <si>
    <t>PERCYVALDEZSERVAN</t>
  </si>
  <si>
    <t>CAJA CAPRI CONT VIVERES</t>
  </si>
  <si>
    <t>B201-00264860</t>
  </si>
  <si>
    <t>MARIA ARLENY,ALVAREZ, ATOCHE</t>
  </si>
  <si>
    <t>VICENTEALVAREZJUAREZ</t>
  </si>
  <si>
    <t>PAQTE CHICO NEGRO CONT REGALO</t>
  </si>
  <si>
    <t>B201-00264861</t>
  </si>
  <si>
    <t>OSCAR,AYALA, CHAPOÑAN</t>
  </si>
  <si>
    <t>CRISTIANAYALAPULCE</t>
  </si>
  <si>
    <t>ATADP*2 CAJAS+BOLSA NEGRA-PAN</t>
  </si>
  <si>
    <t>B201-00264862</t>
  </si>
  <si>
    <t>ELSA,RODRIGUEZ, RODRIGUEZ</t>
  </si>
  <si>
    <t>CARLOSZUÑIGARODRIGUEZ</t>
  </si>
  <si>
    <t>B201-00264863</t>
  </si>
  <si>
    <t>LUIS ANGEL,CARBAJAL, MELCHOR</t>
  </si>
  <si>
    <t>FOLOTEOSAUCEDOCASTILLO</t>
  </si>
  <si>
    <t>CAJAS -PRODU NATU</t>
  </si>
  <si>
    <t>B201-00264864</t>
  </si>
  <si>
    <t>RICHARD WILMER,TESEN, MORENO</t>
  </si>
  <si>
    <t>LUIS DARLIM,CAMACHO, AGURTO</t>
  </si>
  <si>
    <t>CAJITA BLANCA CONT JUGUETE-YOYO</t>
  </si>
  <si>
    <t>B201-00264865</t>
  </si>
  <si>
    <t>JOSE ANTONIO,PISFIL, VALLEJOS</t>
  </si>
  <si>
    <t>CESAR VLADIMIR,PISFIL, VALLEJOS</t>
  </si>
  <si>
    <t>PAQUETE PLANO CONT QUEQUE</t>
  </si>
  <si>
    <t>B201-00264866</t>
  </si>
  <si>
    <t>ALEXANDRA,VIDAURRE, AVILA</t>
  </si>
  <si>
    <t>RINAAVILAPECHO</t>
  </si>
  <si>
    <t>CAJITA /MEDICAMENTOS</t>
  </si>
  <si>
    <t>B201-00264867</t>
  </si>
  <si>
    <t>JORGE WILTHER,CHUMACERO, MILLONES</t>
  </si>
  <si>
    <t>JESUS ALEXANDERCHUMACEROSANDOVAL</t>
  </si>
  <si>
    <t>SOBRE CONT BREVETE</t>
  </si>
  <si>
    <t>B201-00264868</t>
  </si>
  <si>
    <t>CASIMIRO,DE LA CRUZ, CHUGNAS</t>
  </si>
  <si>
    <t>EMILIO MARTIN,VELEZ, RISCO</t>
  </si>
  <si>
    <t>CAJAS CONT PLANTAS</t>
  </si>
  <si>
    <t>B201-00264869</t>
  </si>
  <si>
    <t>JESUS,CAMACARO, BRACHO</t>
  </si>
  <si>
    <t>YELKA MELISSA,CUEVA, PELTROCHE</t>
  </si>
  <si>
    <t>BOLSA BLANCA CONT RPTOS</t>
  </si>
  <si>
    <t>B201-00264870</t>
  </si>
  <si>
    <t>JUAN ORLANDO,DE LA CRUZ, HERNANDEZ</t>
  </si>
  <si>
    <t>MANUEL ALEXANDER,NAQUICHE, SANDOVAL</t>
  </si>
  <si>
    <t>CAJA FORRADA COLOR VERDE /VIVERES</t>
  </si>
  <si>
    <t>B201-00264871</t>
  </si>
  <si>
    <t>GENARO,REYNA, GONZALEZ</t>
  </si>
  <si>
    <t>PATRICIA MARIBEL,YRRAZABAL, BARDALES</t>
  </si>
  <si>
    <t>B201-00264872</t>
  </si>
  <si>
    <t>SANTIAGO,ZAGAL, QUESQUEN</t>
  </si>
  <si>
    <t>MATILDE ARACELLY,CASTRO, LOPEZ</t>
  </si>
  <si>
    <t>PAQUETE NEGRO CONT REGALO</t>
  </si>
  <si>
    <t>B201-00264873</t>
  </si>
  <si>
    <t>JOE LUIS,RIVAS, FABIAN</t>
  </si>
  <si>
    <t>GEOVANNARIVASFABIAN</t>
  </si>
  <si>
    <t>B201-00264874</t>
  </si>
  <si>
    <t>NESTOR FELICIANO,CHERO, VALDIVIEZO</t>
  </si>
  <si>
    <t>B201-00264875</t>
  </si>
  <si>
    <t>MARIA ELIZABETH,YESQUEN, GUTIERREZ</t>
  </si>
  <si>
    <t>LUIS ALEXANDER,AGUILERA, ATARAMA</t>
  </si>
  <si>
    <t>B201-00264876</t>
  </si>
  <si>
    <t>ANGIE PIERINAENCALADAGALLOSA</t>
  </si>
  <si>
    <t>B201-00264877</t>
  </si>
  <si>
    <t>KRIS JONAH,CHAFLOQUE, CARRILLO</t>
  </si>
  <si>
    <t>GIOVANNI DEL PILAR,ATOCHE, VILLEGAS</t>
  </si>
  <si>
    <t>BOLSA BLANCA CONT GORROS</t>
  </si>
  <si>
    <t>B201-00264878</t>
  </si>
  <si>
    <t>MARIA JHAQUELINE,MAS, CHUQUI</t>
  </si>
  <si>
    <t>ROGERPINEDOCHUQUI</t>
  </si>
  <si>
    <t>PAQUETE RAYAS ROJAS+AMARILLAS/MEDICINAS</t>
  </si>
  <si>
    <t>B201-00264879</t>
  </si>
  <si>
    <t>ARCENIO,CAMPOS, CHAVEZ</t>
  </si>
  <si>
    <t>ROXANA LISETHLOPEZVASQUEZ</t>
  </si>
  <si>
    <t>BOLSO AZUL RAYADO CONT FRUTAS</t>
  </si>
  <si>
    <t>B201-00264880</t>
  </si>
  <si>
    <t>INGRID,CASTILLO, FACUNDO</t>
  </si>
  <si>
    <t>MARIAFACUNDOLABAN</t>
  </si>
  <si>
    <t>CAJITA VERDE+ROJA/REGALO</t>
  </si>
  <si>
    <t>B201-00264881</t>
  </si>
  <si>
    <t>A8075047</t>
  </si>
  <si>
    <t>LISSETTE,ALVARADO, LUCAS</t>
  </si>
  <si>
    <t>MALETAS GRANDE FORRADAS DE COLOR VERDE</t>
  </si>
  <si>
    <t>B201-00264882</t>
  </si>
  <si>
    <t>GIOVANNA MADELEINE,TORRES, CHANAME</t>
  </si>
  <si>
    <t>CARLAALVARADOCACERES</t>
  </si>
  <si>
    <t>CAJA MEDIANA CONT REGALOS</t>
  </si>
  <si>
    <t>B201-00264883</t>
  </si>
  <si>
    <t>MARIA ISABEL,BRICEÑO, FERNANDEZ</t>
  </si>
  <si>
    <t>NILO HERMAN,CRUZ, LOPEZ</t>
  </si>
  <si>
    <t>PAQUETITO NEGRO CONT TARJETAS</t>
  </si>
  <si>
    <t>B201-00264884</t>
  </si>
  <si>
    <t>RITA MILAGRITOS,DELGADO, CHAVEZ</t>
  </si>
  <si>
    <t>KIARA,JIMENEZ, NN</t>
  </si>
  <si>
    <t>CAJITA RELLENAS CONT TARJETAS</t>
  </si>
  <si>
    <t>B201-00264885</t>
  </si>
  <si>
    <t>KEVIN AXEL,DÍAZ, FLORES</t>
  </si>
  <si>
    <t>HANSDIAZFLORES</t>
  </si>
  <si>
    <t>BULTO CONT POLOS</t>
  </si>
  <si>
    <t>B201-00264886</t>
  </si>
  <si>
    <t>PAQUETE CHICO CONT ZAPATOS</t>
  </si>
  <si>
    <t>B201-00264887</t>
  </si>
  <si>
    <t>LAURA,MORALES, SERQUEN</t>
  </si>
  <si>
    <t>MELISAMORALESABAD</t>
  </si>
  <si>
    <t>B201-00264888</t>
  </si>
  <si>
    <t>DENNIS GILMAR,BRITO, AGUIRRE</t>
  </si>
  <si>
    <t>YOJANA ELIZABETH,QUIÑONEZ, CORDOVA</t>
  </si>
  <si>
    <t>PAQUETE AMARILLO RAYADO /ZAPATOS Y ROPA</t>
  </si>
  <si>
    <t>B201-00264889</t>
  </si>
  <si>
    <t>ADOLFO,CHUNGA, CHUNGA</t>
  </si>
  <si>
    <t>MANUEL NICOLASCHULLYCHUNGA</t>
  </si>
  <si>
    <t>CAJA AMARILLA CONT VIVERES</t>
  </si>
  <si>
    <t>B201-00264890</t>
  </si>
  <si>
    <t>PAQUETE EN BOLSA /ROPA</t>
  </si>
  <si>
    <t>B201-00264891</t>
  </si>
  <si>
    <t>B201-00264892</t>
  </si>
  <si>
    <t>DANITZA,OLIVARES, SABA</t>
  </si>
  <si>
    <t>CAJA CONT TROFEOS</t>
  </si>
  <si>
    <t>B201-00264893</t>
  </si>
  <si>
    <t>YEIRKA,SANCHEZ, HUANCAS</t>
  </si>
  <si>
    <t>B201-00264894</t>
  </si>
  <si>
    <t>SERGIO ALEXANDER,GUERRERO, MORI</t>
  </si>
  <si>
    <t>JESSICA CECILIA,COVEÑAS, ALLEMANT</t>
  </si>
  <si>
    <t>CAJAS CONT PRODUCTOS VETERINARIOS</t>
  </si>
  <si>
    <t>B201-00264895</t>
  </si>
  <si>
    <t>MARIA EUGENIA,SALDARRIAGA, RUGGEL</t>
  </si>
  <si>
    <t>MALETA GUINDA CONT SOLO ROPA</t>
  </si>
  <si>
    <t>B201-00264896</t>
  </si>
  <si>
    <t>RUTH NALLELY,CHIRA, MEJIAS</t>
  </si>
  <si>
    <t>BALBINAMEJIASAREVALO</t>
  </si>
  <si>
    <t>CAJA NEGRA CONT OLLA</t>
  </si>
  <si>
    <t>B201-00264897</t>
  </si>
  <si>
    <t>FIORELLA DEL PILAR,MARTINEZ, CORTEZ</t>
  </si>
  <si>
    <t>PAQUETE BLANCO CONT MATERIAL ORTOPEDICO</t>
  </si>
  <si>
    <t>B201-00264898</t>
  </si>
  <si>
    <t>JENNER OLIVER,FERNANDEZ, ESPINOZA</t>
  </si>
  <si>
    <t>WILLIAM GONZALO,SALDARRIAGA, SALAS</t>
  </si>
  <si>
    <t>CAJITA DE CARTON /ACCESORIO</t>
  </si>
  <si>
    <t>B201-00264899</t>
  </si>
  <si>
    <t>WILMER ANTOCIO,ARCE, RAMIREZ</t>
  </si>
  <si>
    <t>JHORDYCHAVEZJIMENEZ</t>
  </si>
  <si>
    <t>CAJA CARNE SECA</t>
  </si>
  <si>
    <t>B201-00264900</t>
  </si>
  <si>
    <t>OLMEDO,CUEVA, TICLIAHUANCA</t>
  </si>
  <si>
    <t>SANTOSYOVERAYOVERA</t>
  </si>
  <si>
    <t>CAJA/BOCADITOS</t>
  </si>
  <si>
    <t>B201-00264901</t>
  </si>
  <si>
    <t>MARCOS VICENTE,LLONTOP, ARAUJO</t>
  </si>
  <si>
    <t>JOSELIMOZULOETA</t>
  </si>
  <si>
    <t>CAJA ROJA/ROPA MEDICINA</t>
  </si>
  <si>
    <t>B201-00264902</t>
  </si>
  <si>
    <t>ANTONIO,ARENAS, PEÑA</t>
  </si>
  <si>
    <t>CAJA NEGRA/SAL</t>
  </si>
  <si>
    <t>B201-00264903</t>
  </si>
  <si>
    <t>JOSE REDUCINDO,LOPEZ, NECIOSUP</t>
  </si>
  <si>
    <t>FLOREANOMAZACORDOVA</t>
  </si>
  <si>
    <t>PAQUETE BLANCO/GORROS</t>
  </si>
  <si>
    <t>B201-00264904</t>
  </si>
  <si>
    <t>KARINA YOJANA,LALANGUI, ROMERO</t>
  </si>
  <si>
    <t>B201-00264905</t>
  </si>
  <si>
    <t>SILVIA,MONTERO, SANDOVAL</t>
  </si>
  <si>
    <t>PAULAABADFLORES</t>
  </si>
  <si>
    <t>B201-00264906</t>
  </si>
  <si>
    <t>EVER ABRAHAM,IDROGO, EDQUEN</t>
  </si>
  <si>
    <t>DARKO,MENDOZA, REY</t>
  </si>
  <si>
    <t>CAJA BLANCA/HUMITAS</t>
  </si>
  <si>
    <t>B201-00264907</t>
  </si>
  <si>
    <t>ALEJANDRO,CRIOLLO, QUISPE</t>
  </si>
  <si>
    <t>WILSON,QUISPE, CHINCHAY</t>
  </si>
  <si>
    <t>B201-00264908</t>
  </si>
  <si>
    <t>MARIA ADELA,MEDRANO, VELASQUEZ</t>
  </si>
  <si>
    <t>OSCARMEDRANOVELASQUEZ</t>
  </si>
  <si>
    <t>CAJA GRANDE/ROPA</t>
  </si>
  <si>
    <t>B201-00264909</t>
  </si>
  <si>
    <t>AARONTIMOTEOPAULINA</t>
  </si>
  <si>
    <t>SACO AMARILLO/BLUSAS</t>
  </si>
  <si>
    <t>B201-00264910</t>
  </si>
  <si>
    <t>FERNANDO,CHIMPEN, MIO</t>
  </si>
  <si>
    <t>YURIDIALOPEZGARCIA</t>
  </si>
  <si>
    <t>PAQUETE ROPA</t>
  </si>
  <si>
    <t>B201-00264911</t>
  </si>
  <si>
    <t>LEANDRO,SOBERON, HUAMAN</t>
  </si>
  <si>
    <t>PEDROFERNANDEZDIAZ</t>
  </si>
  <si>
    <t>B201-00264912</t>
  </si>
  <si>
    <t>ALEX,SINCHI, ROMERO</t>
  </si>
  <si>
    <t>JOSEMILIANCHAVEZ</t>
  </si>
  <si>
    <t>CAJITA BLENCA/REPUESTO</t>
  </si>
  <si>
    <t>B201-00264913</t>
  </si>
  <si>
    <t>PAMELA NANCY,ORIHUELA, CAPCHA</t>
  </si>
  <si>
    <t>ANUNFA,CAPCHA, GUTIERREZ</t>
  </si>
  <si>
    <t>BOLSA BEIGE/ROPA</t>
  </si>
  <si>
    <t>B201-00264914</t>
  </si>
  <si>
    <t>CAJ HERRERA</t>
  </si>
  <si>
    <t>B201-00264915</t>
  </si>
  <si>
    <t>JUAN MIGUEL,QUESQUEN, SANDOVAL</t>
  </si>
  <si>
    <t>B201-00264916</t>
  </si>
  <si>
    <t>ANA LIZETH,ADRIANZEN, PERALTA</t>
  </si>
  <si>
    <t>DANYPERALTAPICON</t>
  </si>
  <si>
    <t>CAJA AZUL/CARTERA</t>
  </si>
  <si>
    <t>B201-00264917</t>
  </si>
  <si>
    <t>DORA,PEÑA, ZURITA</t>
  </si>
  <si>
    <t>B201-00264918</t>
  </si>
  <si>
    <t>FERNANDO,ROJAS, PALOMINO</t>
  </si>
  <si>
    <t>LIDIATIMANAPASACHE</t>
  </si>
  <si>
    <t>B201-00264919</t>
  </si>
  <si>
    <t>JOEL ORLANDO,CHERO, HEREDIA</t>
  </si>
  <si>
    <t>B201-00264920</t>
  </si>
  <si>
    <t>RUBI,LARIOS, AGAPITO</t>
  </si>
  <si>
    <t>JUDITZAJUAREZECA</t>
  </si>
  <si>
    <t>PAQUETE PLANO/GLOBOS</t>
  </si>
  <si>
    <t>B201-00264921</t>
  </si>
  <si>
    <t>CESARINA,FERNANDEZ, VASQUEZ</t>
  </si>
  <si>
    <t>EDRCARRASCOFERNANDEZ</t>
  </si>
  <si>
    <t>B201-00264922</t>
  </si>
  <si>
    <t>ROLANDOLAINESALQUIZAR</t>
  </si>
  <si>
    <t>CAJA VAINILLA/REPUESTO</t>
  </si>
  <si>
    <t>B201-00264923</t>
  </si>
  <si>
    <t>DIANAAGURTOCALDERON</t>
  </si>
  <si>
    <t>B201-00264924</t>
  </si>
  <si>
    <t>REENVIOATALARA</t>
  </si>
  <si>
    <t>ROQUE,PURIZACA, CHRISTIAN</t>
  </si>
  <si>
    <t>PAQUETE BLANCO GRANDE</t>
  </si>
  <si>
    <t>B201-00264925</t>
  </si>
  <si>
    <t>GEAN MARCO,TAVARA, JUAREZ</t>
  </si>
  <si>
    <t>B201-00264926</t>
  </si>
  <si>
    <t>MERCEDES,MERINO, DE VELEZ</t>
  </si>
  <si>
    <t>BERTHAOLIVADE GAMARRA</t>
  </si>
  <si>
    <t>CAJITA PEQUEÑA/MEDICINA</t>
  </si>
  <si>
    <t>B201-00264927</t>
  </si>
  <si>
    <t>MERY,AGUILERA, TIGRE</t>
  </si>
  <si>
    <t>AEACELIAGULERATIGRE</t>
  </si>
  <si>
    <t>CAJA ROPA</t>
  </si>
  <si>
    <t>B201-00264928</t>
  </si>
  <si>
    <t>SONIA DEL ROSARIO,MALDONADO, CHAVARRY</t>
  </si>
  <si>
    <t>FIRELLAMOREABAD</t>
  </si>
  <si>
    <t>B201-00264929</t>
  </si>
  <si>
    <t>AMELIA,CHINGUEL, DE PUMAYALLI</t>
  </si>
  <si>
    <t>CARLOSVILLEGASCHINGUEL</t>
  </si>
  <si>
    <t>CAJA PLANA/FLORES</t>
  </si>
  <si>
    <t>B201-00264930</t>
  </si>
  <si>
    <t>MARIANAVASQUEZDE LA CHIRZ</t>
  </si>
  <si>
    <t>B201-00264931</t>
  </si>
  <si>
    <t>SILVIA MERCEDES,PEJERREY, GOMEZ</t>
  </si>
  <si>
    <t>ANYELIRAFAELCAMIZAN</t>
  </si>
  <si>
    <t>B201-00264933</t>
  </si>
  <si>
    <t>RONALD FREDY,CARRANZA, VASQUEZ</t>
  </si>
  <si>
    <t>MARI MARCEDANCOURTTALLEDO</t>
  </si>
  <si>
    <t>CAJA /GALLETAS</t>
  </si>
  <si>
    <t>B201-00264934</t>
  </si>
  <si>
    <t>B201-00264935</t>
  </si>
  <si>
    <t>ALMENDRA YAMALI,CRUZ, ALARCON</t>
  </si>
  <si>
    <t>GLORIA,ALARCON, HUANCAS</t>
  </si>
  <si>
    <t>VICTOR,CRUZ, NN</t>
  </si>
  <si>
    <t>GLORIA,ALARCÓN, NN</t>
  </si>
  <si>
    <t>B201-00264936</t>
  </si>
  <si>
    <t>BETY,ATO, CORREA</t>
  </si>
  <si>
    <t>ROSACORREAJIMENEZ</t>
  </si>
  <si>
    <t>BOLSA BLANCA CON NEGRO/ROPA</t>
  </si>
  <si>
    <t>B201-00264937</t>
  </si>
  <si>
    <t>MIZLENIA MILAGROS,CALCINA, BANEGAS</t>
  </si>
  <si>
    <t>GABRIEL OMAR,PANTA, COSSIO</t>
  </si>
  <si>
    <t>PAQUETE PLANA/PLACA RECORDATORIA</t>
  </si>
  <si>
    <t>B201-00264938</t>
  </si>
  <si>
    <t>EDITA,JULCA, MENDOZA</t>
  </si>
  <si>
    <t>ANAREQUEJOJULCA</t>
  </si>
  <si>
    <t>CAJAS BLANCAS/VIVERES</t>
  </si>
  <si>
    <t>B201-00264939</t>
  </si>
  <si>
    <t>SEGUNDO,VASQUEZ, GUEVARA</t>
  </si>
  <si>
    <t>ARMANDOVILLEGASGARCIA</t>
  </si>
  <si>
    <t>CORCHO/CUY</t>
  </si>
  <si>
    <t>B201-00264940</t>
  </si>
  <si>
    <t>TERESA ISABEL,ESTELA, CAMPOS</t>
  </si>
  <si>
    <t>ELIADESGASLACGALOC</t>
  </si>
  <si>
    <t>PAQUETE REGALO/COLCHA</t>
  </si>
  <si>
    <t>B201-00264941</t>
  </si>
  <si>
    <t>CESAR MANUEL,RUIZ, PAREDES</t>
  </si>
  <si>
    <t>JOSERUIZPAREDS</t>
  </si>
  <si>
    <t>B201-00264942</t>
  </si>
  <si>
    <t>ELVIRA YOLANDA,BECERRA, ATALAYA</t>
  </si>
  <si>
    <t>B201-00264943</t>
  </si>
  <si>
    <t>CAJA NEGRA/ACCESORIOS</t>
  </si>
  <si>
    <t>B201-00264944</t>
  </si>
  <si>
    <t>PAQUETE BLANCO/ALUMINIO</t>
  </si>
  <si>
    <t>B201-00264945</t>
  </si>
  <si>
    <t>JEYSER,SILVA, GONZALES</t>
  </si>
  <si>
    <t>FLOR MARIA,ARAMBULO, CARMEN</t>
  </si>
  <si>
    <t>CAJA VERDE/SANDALIAS</t>
  </si>
  <si>
    <t>B201-00264946</t>
  </si>
  <si>
    <t>JOSE IDELFONSO,GUARDADO, PALOMINO</t>
  </si>
  <si>
    <t>JOSEAYALAMAURICIO</t>
  </si>
  <si>
    <t>B201-00264947</t>
  </si>
  <si>
    <t>JOSEGUARDADOPALOMINO</t>
  </si>
  <si>
    <t>LUISVILELACASTRO</t>
  </si>
  <si>
    <t>B201-00264948</t>
  </si>
  <si>
    <t>B201-00264949</t>
  </si>
  <si>
    <t>VILMA,INCIO, DE ALBUJAR</t>
  </si>
  <si>
    <t>JESSICAALBUJARINCIO</t>
  </si>
  <si>
    <t>B201-00264950</t>
  </si>
  <si>
    <t>JOSE ARTEMIO,TIRAVANTTI, ALVAREZ</t>
  </si>
  <si>
    <t>OLMER,DOMINGUEZ, CRIOLLO</t>
  </si>
  <si>
    <t>SACO BEIGE/CARPAS</t>
  </si>
  <si>
    <t>B201-00264951</t>
  </si>
  <si>
    <t>FAUSTINO,MINGA, CASTILLO</t>
  </si>
  <si>
    <t>EVER JOSUE,FERNANDEZ, TORO</t>
  </si>
  <si>
    <t>B201-00264952</t>
  </si>
  <si>
    <t>B201-00264953</t>
  </si>
  <si>
    <t>GABY,CRUZ, TEJADA</t>
  </si>
  <si>
    <t>PAQUETE AZUL/ROPA USADA</t>
  </si>
  <si>
    <t>B201-00264954</t>
  </si>
  <si>
    <t>MARVINRUIZMORAN</t>
  </si>
  <si>
    <t>CAJITA PLACAS</t>
  </si>
  <si>
    <t>B201-00264955</t>
  </si>
  <si>
    <t>BREAN ALONSO,HUAMAN, RIOS</t>
  </si>
  <si>
    <t>B201-00264956</t>
  </si>
  <si>
    <t>GULIANA MARIA DE JESUS,MONCAYO, CASTRO</t>
  </si>
  <si>
    <t>ANTEROCARPENAREYES</t>
  </si>
  <si>
    <t>CAJA GN/FRUTA</t>
  </si>
  <si>
    <t>B201-00264957</t>
  </si>
  <si>
    <t>ROYCANCHARYALAMA</t>
  </si>
  <si>
    <t>CORCHO BLANCO CONT HELADOS</t>
  </si>
  <si>
    <t>B201-00264958</t>
  </si>
  <si>
    <t>JORGE,RUCOBA, NAJAR</t>
  </si>
  <si>
    <t>CAJITA DE CARTON</t>
  </si>
  <si>
    <t>B201-00264959</t>
  </si>
  <si>
    <t>ESVIN DUAY,MONSALVE, MUGUERZA</t>
  </si>
  <si>
    <t>YESICAMONSALVEMUGUERZA</t>
  </si>
  <si>
    <t>B201-00264960</t>
  </si>
  <si>
    <t>HENRRY WILIAN,VILCHEZ, FLORES</t>
  </si>
  <si>
    <t>JULIO EDGARVILCHEZFLORES</t>
  </si>
  <si>
    <t>CAJA LA PATRONA CONT REGALO</t>
  </si>
  <si>
    <t>B201-00264961</t>
  </si>
  <si>
    <t>HILDA,UMBO, PEÑA</t>
  </si>
  <si>
    <t>ALEXANDERRUIZHUMBO</t>
  </si>
  <si>
    <t>CAJA ORIFLAME CONT VIVERES</t>
  </si>
  <si>
    <t>B201-00264962</t>
  </si>
  <si>
    <t>YULIANA,MALCA, LOPEZ</t>
  </si>
  <si>
    <t>MARCOS ENRIQUE,RAMOS, BANCAYAN</t>
  </si>
  <si>
    <t>CAJA P&amp;G CONT ADORNO</t>
  </si>
  <si>
    <t>B201-00264963</t>
  </si>
  <si>
    <t>CESAR,DAVALOS, CALDERON</t>
  </si>
  <si>
    <t>ERIKACOSIOCALDERON</t>
  </si>
  <si>
    <t>CAJA CHICA CONT JARABES</t>
  </si>
  <si>
    <t>B201-00264964</t>
  </si>
  <si>
    <t>LIMBER,TUNJAR, FERNANDEZ</t>
  </si>
  <si>
    <t>B201-00264965</t>
  </si>
  <si>
    <t>LUZMAVEL,ACUÑA, DIAZ</t>
  </si>
  <si>
    <t>ISMAELACUÑADIAZ</t>
  </si>
  <si>
    <t>B201-00264966</t>
  </si>
  <si>
    <t>B201-00264967</t>
  </si>
  <si>
    <t>MARILU,ROJAS, DE LA CRUZ</t>
  </si>
  <si>
    <t>LAURIANOJULCAHUANCAVASQUEZ</t>
  </si>
  <si>
    <t>CAJITA DE COLORES CONT QUINA</t>
  </si>
  <si>
    <t>B201-00264968</t>
  </si>
  <si>
    <t>DENNY,CARLIN, MIMBELA DE PEÑA</t>
  </si>
  <si>
    <t>JAVIER,SANDOVAL, JIMÉNEZ</t>
  </si>
  <si>
    <t>JAVIER EDUARDO,SANDOVAL, JIMENEZ</t>
  </si>
  <si>
    <t>B201-00264969</t>
  </si>
  <si>
    <t>LUIS FERNANDO,SILVA, ROJAS</t>
  </si>
  <si>
    <t>MARIA DE LOS ANGELES,REY, ROJAS</t>
  </si>
  <si>
    <t>CAJA ROJA CONT DULCES</t>
  </si>
  <si>
    <t>B201-00264970</t>
  </si>
  <si>
    <t>EMER,CHUQUIMANGO, VERA</t>
  </si>
  <si>
    <t>ROSA ISABELMECAMACALUPU</t>
  </si>
  <si>
    <t>CAJA ROSADA JUST YOU CONTR REGALO</t>
  </si>
  <si>
    <t>B201-00264971</t>
  </si>
  <si>
    <t>ELOISA,BUSTAMANTE, NEIRA</t>
  </si>
  <si>
    <t>OMARPEREZBUSTAMANTE</t>
  </si>
  <si>
    <t>CAJA CIL CONT VIVERES</t>
  </si>
  <si>
    <t>B201-00264972</t>
  </si>
  <si>
    <t>JUAN MIGUEL,ACOSTA, RIVERA</t>
  </si>
  <si>
    <t>CARLOS,ACOSTA, EFFIO</t>
  </si>
  <si>
    <t>CAJA CONT RPTOS -TURBO</t>
  </si>
  <si>
    <t>B201-00264973</t>
  </si>
  <si>
    <t>CARLOS ORLANDO,CAMACHO, OLANO</t>
  </si>
  <si>
    <t>ANTONIA,YZQUIERDO, SALAZAR</t>
  </si>
  <si>
    <t>SACO CHICO CONT PALTAS</t>
  </si>
  <si>
    <t>B201-00264974</t>
  </si>
  <si>
    <t>YOLANDA,PEÑA, PUEL</t>
  </si>
  <si>
    <t>EMANUELPEÑAPUEL</t>
  </si>
  <si>
    <t>B201-00264975</t>
  </si>
  <si>
    <t>ANGEL JAVIER,LLONTOP, AYASTA</t>
  </si>
  <si>
    <t>IVANFERNANDEZOBLITAS</t>
  </si>
  <si>
    <t>PAQUETE CHICO NEGRO CONTM MEDICINAS</t>
  </si>
  <si>
    <t>B201-00264976</t>
  </si>
  <si>
    <t>IRMABAUTISTAMEJIA DE LINDO</t>
  </si>
  <si>
    <t>B201-00264977</t>
  </si>
  <si>
    <t>GRISSEL,AQUINO, MAS</t>
  </si>
  <si>
    <t>VICTOR MANUEL,VARGAS, GARCIA</t>
  </si>
  <si>
    <t>VAJA LARGA CONT COSAS</t>
  </si>
  <si>
    <t>B201-00264978</t>
  </si>
  <si>
    <t>ROSA,ESCARATE, CARRILLO</t>
  </si>
  <si>
    <t>BETTY DEL PILARSANCHEZESCARATE</t>
  </si>
  <si>
    <t>BOLSO ROJO RAYADO CONT ROPA USADA</t>
  </si>
  <si>
    <t>B201-00264979</t>
  </si>
  <si>
    <t>JOSE SANTOS,SILVA, DÍAZ</t>
  </si>
  <si>
    <t>BOLSA ROJA RAYADA CONT COSAS -VASO DE LICUADORA</t>
  </si>
  <si>
    <t>B201-00264980</t>
  </si>
  <si>
    <t>HENRY,IMAN, BALCAZAR</t>
  </si>
  <si>
    <t>SABILOPEZDIOS</t>
  </si>
  <si>
    <t>CAJA CHICA GN RELLENITAS/LLAVEROS</t>
  </si>
  <si>
    <t>B201-00264981</t>
  </si>
  <si>
    <t>ROGGER STEFANO,COSSIOS, TORRES</t>
  </si>
  <si>
    <t>MARIA SUSETTI,TENORIO, MALDONADO</t>
  </si>
  <si>
    <t>SOBRECITO CONT CARGADOR</t>
  </si>
  <si>
    <t>Rogger,Cossios, Torres</t>
  </si>
  <si>
    <t>B201-00264982</t>
  </si>
  <si>
    <t>DIANA CAROLINA,SALDARRIAGA, DIAZ</t>
  </si>
  <si>
    <t>NELLY ISABEL,GARCIA, GUERRA</t>
  </si>
  <si>
    <t>PAQUETES CONT SILLAS</t>
  </si>
  <si>
    <t>B201-00264983</t>
  </si>
  <si>
    <t>JESICA,CORDOVA, CARRION</t>
  </si>
  <si>
    <t>EDGARCARRIONZAVALETA</t>
  </si>
  <si>
    <t>BOLSA RAYADA CO ROPA</t>
  </si>
  <si>
    <t>B201-00264984</t>
  </si>
  <si>
    <t>SANCHEZ,TEQUE, JOSE RAUL</t>
  </si>
  <si>
    <t>RAUL OMARLOPEZQUIROGA</t>
  </si>
  <si>
    <t>B201-00264985</t>
  </si>
  <si>
    <t>DIEGO EDUARDOGUEVARAZAPATA</t>
  </si>
  <si>
    <t>PAQYTEE MANILA CONT GORRA -</t>
  </si>
  <si>
    <t>B201-00264986</t>
  </si>
  <si>
    <t>WILSON YSAIAS,TORRES, TORRES</t>
  </si>
  <si>
    <t>WILFREDO AUGUSTOORUNAINGA</t>
  </si>
  <si>
    <t>B201-00264987</t>
  </si>
  <si>
    <t>EXCESO+-</t>
  </si>
  <si>
    <t>B201-00264988</t>
  </si>
  <si>
    <t>MARTIN YOSIMAR,AYALA, PANTA</t>
  </si>
  <si>
    <t>ROSA HERMINIA,PANTA, FIESTAS</t>
  </si>
  <si>
    <t>B201-00264989</t>
  </si>
  <si>
    <t>GUMERCINDO,LOYAGA, RAMIREZ</t>
  </si>
  <si>
    <t>MERYZAQUINAULAMALDONADO</t>
  </si>
  <si>
    <t>PAQUETE AZUL CONT PARRILLA</t>
  </si>
  <si>
    <t>B201-00264990</t>
  </si>
  <si>
    <t>HARVEY ALVARO,SORIANO, NN</t>
  </si>
  <si>
    <t>CELIA,LAZARO, ROQUE</t>
  </si>
  <si>
    <t>B201-00264991</t>
  </si>
  <si>
    <t>OSCAR DANIEL,SOTO, NUÑEZ</t>
  </si>
  <si>
    <t>JAIME,GARCIA, CHAVEZ</t>
  </si>
  <si>
    <t>B201-00264992</t>
  </si>
  <si>
    <t>ELIZ NOEMI,AVILA, ROMERO</t>
  </si>
  <si>
    <t>B201-00264993</t>
  </si>
  <si>
    <t>JOSE ALBERTO,HERNANDEZ, IMAN</t>
  </si>
  <si>
    <t>KELVIN,VASQUEZ, DAVILA</t>
  </si>
  <si>
    <t>PAQUETITO BLANCO /COLLAR</t>
  </si>
  <si>
    <t>B201-00264994</t>
  </si>
  <si>
    <t>MAX,DAVILA, CHERRES</t>
  </si>
  <si>
    <t>ANA LUCIAARIASALBERCA</t>
  </si>
  <si>
    <t>CAJITA NEGRA +BLANCA/LENTES</t>
  </si>
  <si>
    <t>B201-00264995</t>
  </si>
  <si>
    <t>CARLOS,GONZAGA, SAMANIEGO</t>
  </si>
  <si>
    <t>ALICIASAMAMEVASQUEZ</t>
  </si>
  <si>
    <t>CAJA FRUTA</t>
  </si>
  <si>
    <t>B201-00264996</t>
  </si>
  <si>
    <t>B201-00264997</t>
  </si>
  <si>
    <t>ALONDRA YAQUELINE,SOPLAPUCO, RELUZ</t>
  </si>
  <si>
    <t>JESSICASOPLAPUCOSANDOVAL</t>
  </si>
  <si>
    <t>B201-00264998</t>
  </si>
  <si>
    <t>MARIA IDA,MARTINEZ, HERRERA</t>
  </si>
  <si>
    <t>MAGDALENAHERRERAFRIAS</t>
  </si>
  <si>
    <t>CAJA + FLOR/COMESTIBLES</t>
  </si>
  <si>
    <t>B201-00264999</t>
  </si>
  <si>
    <t>PAQUETE BLANCO/REJILLAS</t>
  </si>
  <si>
    <t>B201-00265000</t>
  </si>
  <si>
    <t>LUIS FERNANDOBENITESLECARNAQUE</t>
  </si>
  <si>
    <t>ZAPATERAS DE MELAMINE</t>
  </si>
  <si>
    <t>B201-00265001</t>
  </si>
  <si>
    <t>GLORIASANTOSHUAMAN</t>
  </si>
  <si>
    <t>BOLSA GRANDE CUADROS/ROPA</t>
  </si>
  <si>
    <t>B201-00265002</t>
  </si>
  <si>
    <t>MARCO ANTONIO,IDROGO, ASTONITAS</t>
  </si>
  <si>
    <t>B201-00265003</t>
  </si>
  <si>
    <t>MARIA EVA,TARRILLO, PEREZ</t>
  </si>
  <si>
    <t>JUAN MANUELHURTADOMONDRAGON</t>
  </si>
  <si>
    <t>SAQUITO/VIVERES</t>
  </si>
  <si>
    <t>B201-00265004</t>
  </si>
  <si>
    <t>CUEVA,GOMEZ, OSCAR</t>
  </si>
  <si>
    <t>OSCARCUEVAVALDIVIA</t>
  </si>
  <si>
    <t>CAJA SODA/VIEVERES</t>
  </si>
  <si>
    <t>B201-00265005</t>
  </si>
  <si>
    <t>GUSTAVOCASTILLOGARCIA</t>
  </si>
  <si>
    <t>CAJITA/REPUESTO</t>
  </si>
  <si>
    <t>B201-00265006</t>
  </si>
  <si>
    <t>TOMASA,AGUILAR, CASTILLO DE CASTILLO</t>
  </si>
  <si>
    <t>EMILIOAGUILARCASTILLO</t>
  </si>
  <si>
    <t>BOLSA AMARILLA/VIVERES</t>
  </si>
  <si>
    <t>B201-00265007</t>
  </si>
  <si>
    <t>MARIA MARITZA,MONTALVO, LIMO</t>
  </si>
  <si>
    <t>NELSONGUERREROMONTALVO</t>
  </si>
  <si>
    <t>CAJA BLANCA/DULCE</t>
  </si>
  <si>
    <t>B201-00265008</t>
  </si>
  <si>
    <t>JUSTO,RENTERIA, PISCOYA</t>
  </si>
  <si>
    <t>JIMMYRENTERIACORONEL</t>
  </si>
  <si>
    <t>CORCHO /VIVERES</t>
  </si>
  <si>
    <t>B201-00265009</t>
  </si>
  <si>
    <t>GREYSI,LOPEZ, NORIEGA</t>
  </si>
  <si>
    <t>GUISELLANORIEGAHERREA</t>
  </si>
  <si>
    <t>BALDESITO/QUESO</t>
  </si>
  <si>
    <t>B201-00265010</t>
  </si>
  <si>
    <t>CARLOS GUILLERMO,PALACIOS, PAZ</t>
  </si>
  <si>
    <t>LESLYSALAZARTOLENTINO</t>
  </si>
  <si>
    <t>PAQUETS MADERA/CAMA</t>
  </si>
  <si>
    <t>PIEZAS MADERA /CAMA</t>
  </si>
  <si>
    <t>B201-00265011</t>
  </si>
  <si>
    <t>ROCIO YAEGGLA,RABANAL, GUEVARA</t>
  </si>
  <si>
    <t>SOL MARIAGRAUSALAYO</t>
  </si>
  <si>
    <t>PAQUETE BLANCO/DULCES</t>
  </si>
  <si>
    <t>B201-00265012</t>
  </si>
  <si>
    <t>ESTHEFANY IBETH,ROMERO, PORTOCARRERO</t>
  </si>
  <si>
    <t>B201-00265013</t>
  </si>
  <si>
    <t>LUZ EDITA,FERNANDEZ, GONZALES</t>
  </si>
  <si>
    <t>LILIFERNANDEZGONZALES</t>
  </si>
  <si>
    <t>CAJA EN BOLSA CUADROS</t>
  </si>
  <si>
    <t>B201-00265014</t>
  </si>
  <si>
    <t>HAZLLITH,ARÉVALO, VASQUEZ</t>
  </si>
  <si>
    <t>B201-00265015</t>
  </si>
  <si>
    <t>NICACIO,ASTOL, CHUQUIPOMA</t>
  </si>
  <si>
    <t>B201-00265016</t>
  </si>
  <si>
    <t>JHON ALEX,QUEREBALU, LOPEZ</t>
  </si>
  <si>
    <t>JHOBQUEREVALULOPEZ</t>
  </si>
  <si>
    <t>PAQUETE CUADROS/LIBROS</t>
  </si>
  <si>
    <t>B201-00265017</t>
  </si>
  <si>
    <t>MANUEL,VASQUEZ, BAZAN</t>
  </si>
  <si>
    <t>VASQUEZMONTENEGROVICTOR HUGO</t>
  </si>
  <si>
    <t>B201-00265018</t>
  </si>
  <si>
    <t>VICTOR MANUEL,HERRERA, CRUZ</t>
  </si>
  <si>
    <t>PAQUETE NEGRO/PALANAS</t>
  </si>
  <si>
    <t>B201-00265019</t>
  </si>
  <si>
    <t>FIORELA NATALY,PEÑA, CABALLERO</t>
  </si>
  <si>
    <t>KARENQUEVEDOPEÑA</t>
  </si>
  <si>
    <t>CAJA /MEDICINA ROPA</t>
  </si>
  <si>
    <t>B201-00265020</t>
  </si>
  <si>
    <t>FANI NOEMI,ROJAS, GUZMAN</t>
  </si>
  <si>
    <t>B201-00265021</t>
  </si>
  <si>
    <t>CARMEN,GUAYANAY, YANGUA</t>
  </si>
  <si>
    <t>CARMENLLANGUASANTUR</t>
  </si>
  <si>
    <t>CAJA NEGRA/PLANTAS</t>
  </si>
  <si>
    <t>B201-00265022</t>
  </si>
  <si>
    <t>PAUL EDSON,RIVAS, CÓRDOVA</t>
  </si>
  <si>
    <t>JULIORIVASBAYONA</t>
  </si>
  <si>
    <t>ATADO/PAQUETES +CAJITA NEGRA/DOC</t>
  </si>
  <si>
    <t>B201-00265023</t>
  </si>
  <si>
    <t>GUISELAAGUILARMORALES</t>
  </si>
  <si>
    <t>CAJA PLASTIFICADA/PAN</t>
  </si>
  <si>
    <t>B201-00265024</t>
  </si>
  <si>
    <t>LUIS,ROMO, YAMPUEZAN</t>
  </si>
  <si>
    <t>B201-00265025</t>
  </si>
  <si>
    <t>JEMMY,GONZALES, RODRIGUEZ</t>
  </si>
  <si>
    <t>MARINOFUENTESINGA</t>
  </si>
  <si>
    <t>PAQUETE MORADO/ROPA</t>
  </si>
  <si>
    <t>B201-00265026</t>
  </si>
  <si>
    <t>ESTHER,PEREZ, VASQUEZ</t>
  </si>
  <si>
    <t>B201-00265027</t>
  </si>
  <si>
    <t>ANA MARIA,PULACHE, SHUÑA</t>
  </si>
  <si>
    <t>B201-00265028</t>
  </si>
  <si>
    <t>JULIANA,SAMPEN, CALDERON</t>
  </si>
  <si>
    <t>B201-00265029</t>
  </si>
  <si>
    <t>CRISTHIAN,SALGADO, RINZA</t>
  </si>
  <si>
    <t>B201-00265030</t>
  </si>
  <si>
    <t>MARIAHUAMANRINZA</t>
  </si>
  <si>
    <t>CAJA BIEGE VERDURAS</t>
  </si>
  <si>
    <t>B201-00265031</t>
  </si>
  <si>
    <t>B201-00265032</t>
  </si>
  <si>
    <t>ALCIDES,CORONEL, CORONEL</t>
  </si>
  <si>
    <t>DIOMAR,DIAZ, CORONEL</t>
  </si>
  <si>
    <t>B201-00265033</t>
  </si>
  <si>
    <t>NICOLE,INOÑAN, SANTISTEBAN</t>
  </si>
  <si>
    <t>NICOLASINOÑANVENTURA</t>
  </si>
  <si>
    <t>PQTE MANILA - CHAMPU</t>
  </si>
  <si>
    <t>B201-00265034</t>
  </si>
  <si>
    <t>SALOMON,MIJAHUANCA, MANCHAY</t>
  </si>
  <si>
    <t>MARBY,PEÑA, FACUNDO</t>
  </si>
  <si>
    <t>CAJA BEIGE PLANA LENOVO - TELAS</t>
  </si>
  <si>
    <t>B201-00265035</t>
  </si>
  <si>
    <t>LENIN,GUERRERO, MELENDRES</t>
  </si>
  <si>
    <t>OMAR,ROMERO, AGURTO</t>
  </si>
  <si>
    <t>CAJITA BEIEG- RPTO PARA TABLE</t>
  </si>
  <si>
    <t>B201-00265036</t>
  </si>
  <si>
    <t>TEODORA,LOPEZ, DE SAAVEDRA</t>
  </si>
  <si>
    <t>AYDEEVELASQUELOPEZ</t>
  </si>
  <si>
    <t>CAJA NEGRA PLANA - MEDICINA</t>
  </si>
  <si>
    <t>B201-00265037</t>
  </si>
  <si>
    <t>SANTOS,MORALES, CAJUSOL</t>
  </si>
  <si>
    <t>MARLENY,LOPEZ, ERAZO</t>
  </si>
  <si>
    <t>BOLSA VERDE A CUADROS - FARIÑA</t>
  </si>
  <si>
    <t>B201-00265038</t>
  </si>
  <si>
    <t>ALEXLAZORUIZ</t>
  </si>
  <si>
    <t>B201-00265039</t>
  </si>
  <si>
    <t>ALEX ALY,CHINGUEL, SALVADOR</t>
  </si>
  <si>
    <t>DIANA CAROLINA,SILUPU, VIERA</t>
  </si>
  <si>
    <t>B201-00265040</t>
  </si>
  <si>
    <t>GLORIA,LORO, AYALA</t>
  </si>
  <si>
    <t>PATRICIA,RIOS, VILLEGAS</t>
  </si>
  <si>
    <t>BULTO PLASTIFICADO+</t>
  </si>
  <si>
    <t>B201-00265041</t>
  </si>
  <si>
    <t>PEDRO,VENTOCILLA, SANCHEZ</t>
  </si>
  <si>
    <t>YORKA FERNANDA,TORRES, SANCHEZ</t>
  </si>
  <si>
    <t>CAJA BEIGE - LAPTOP S</t>
  </si>
  <si>
    <t>B201-00265042</t>
  </si>
  <si>
    <t>MARÍA ELIZABETH,DELGADO, CAMPOS</t>
  </si>
  <si>
    <t>B201-00265043</t>
  </si>
  <si>
    <t>YESSICA PAOLA,SILVA, VILCHEZ</t>
  </si>
  <si>
    <t>CAJITA PLASTIFICADA- HERRAMIENTA</t>
  </si>
  <si>
    <t>B201-00265044</t>
  </si>
  <si>
    <t>NILCAR,TICCLLA, ALTAMIRANO</t>
  </si>
  <si>
    <t>KARENBURGAALTAMIRANO</t>
  </si>
  <si>
    <t>CAJA EN BOLSA AZUL - VWENTILADOR PEQUEÑO</t>
  </si>
  <si>
    <t>B201-00265045</t>
  </si>
  <si>
    <t>NICANOR,NUÑEZ, REYES</t>
  </si>
  <si>
    <t>CARLOSFLORESFLORES</t>
  </si>
  <si>
    <t>PQTE NEGRO - VIVERES</t>
  </si>
  <si>
    <t>B201-00265046</t>
  </si>
  <si>
    <t>JOSE LUIS,CARRANZA, VASQUEZ</t>
  </si>
  <si>
    <t>RICARDOMECHANCHIRINOS</t>
  </si>
  <si>
    <t>CAJA BEIGE PLANA- PASAMANERIA</t>
  </si>
  <si>
    <t>B201-00265047</t>
  </si>
  <si>
    <t>ANA MARIA,SUAREZ, ROMAN</t>
  </si>
  <si>
    <t>B201-00265048</t>
  </si>
  <si>
    <t>KATHERIN MELISSA,SALAZAR, ARCE</t>
  </si>
  <si>
    <t>BRENDY,VERTIZ, PALACIOS</t>
  </si>
  <si>
    <t>CAJA VERDE- OLLA ARROCERA</t>
  </si>
  <si>
    <t>B201-00265049</t>
  </si>
  <si>
    <t>ROLANDO,AGUIRRE, MEDRANO</t>
  </si>
  <si>
    <t>B201-00265050</t>
  </si>
  <si>
    <t>RUBEN,BANCES, CHUMAN</t>
  </si>
  <si>
    <t>ROBESPIERREGUERREROBERMEO</t>
  </si>
  <si>
    <t>CAJA BEOGE VAINILLA- RPTOS</t>
  </si>
  <si>
    <t>B201-00265051</t>
  </si>
  <si>
    <t>CARLOS EDUARDO,RUIZ, PEREZ</t>
  </si>
  <si>
    <t>ROMEOPALACIOSCARRASCO</t>
  </si>
  <si>
    <t>CAJA BLANCA PLANA- ZAPATOS</t>
  </si>
  <si>
    <t>B201-00265052</t>
  </si>
  <si>
    <t>VICENTE ALEXANDER,BURGA, JULCA</t>
  </si>
  <si>
    <t>SARA SONIA,NOBLEJAS, SILVA</t>
  </si>
  <si>
    <t>CAJA BEIGE - ROSCAS Y MANJAR</t>
  </si>
  <si>
    <t>B201-00265053</t>
  </si>
  <si>
    <t>ESTEBAN,GUEVARA, MORI</t>
  </si>
  <si>
    <t>MAGALYRANGELYALTA</t>
  </si>
  <si>
    <t>PQTE NEGRO - PRENDA</t>
  </si>
  <si>
    <t>B201-00265054</t>
  </si>
  <si>
    <t>FLAVIO CESAR ANTONIO,MATICORENA, RIVADENEYRA</t>
  </si>
  <si>
    <t>DEISY LORENA,MORALES, SANTOS</t>
  </si>
  <si>
    <t>CAJA BEIGE SAGAFALABLELA</t>
  </si>
  <si>
    <t>B201-00265055</t>
  </si>
  <si>
    <t>LUZMILA,ALEGRIA, AGUERO</t>
  </si>
  <si>
    <t>CAJA BEIGE PLASTIFICADA - CPU USADO</t>
  </si>
  <si>
    <t>B201-00265056</t>
  </si>
  <si>
    <t>PAPEL FOTOGRAFICO</t>
  </si>
  <si>
    <t>B201-00265057</t>
  </si>
  <si>
    <t>EMERSON DANTE,DIAZ, MEGO</t>
  </si>
  <si>
    <t>SOCORROZAPATALACHAPELLE</t>
  </si>
  <si>
    <t>B201-00265058</t>
  </si>
  <si>
    <t>MARIA PILAR,RODRIGUEZ, SECLEN</t>
  </si>
  <si>
    <t>GISSELLYBARRENOCELIS</t>
  </si>
  <si>
    <t>B201-00265059</t>
  </si>
  <si>
    <t>B201-00265060</t>
  </si>
  <si>
    <t>COCINA NUEVA EN CAJA BEIGE</t>
  </si>
  <si>
    <t>B201-00265061</t>
  </si>
  <si>
    <t>B201-00265062</t>
  </si>
  <si>
    <t>LEYLALINARESBACA</t>
  </si>
  <si>
    <t>PQTE BEIGE Y BLANCO - FOLIARES</t>
  </si>
  <si>
    <t>B201-00265063</t>
  </si>
  <si>
    <t>DARIO,VIDAL, REQUENA</t>
  </si>
  <si>
    <t>CAJA BEIGE - FILTRO DE AIRE</t>
  </si>
  <si>
    <t>B201-00265064</t>
  </si>
  <si>
    <t>DEYSI OLANDA,DIOSES, CISNEROS</t>
  </si>
  <si>
    <t>PQTE AZUL PLANO - RPTO</t>
  </si>
  <si>
    <t>B201-00265065</t>
  </si>
  <si>
    <t>CESAR ALBERTO,ORTIZ, MATALLANA</t>
  </si>
  <si>
    <t>EDUARDO SEGUNDO,CHAVEZ, CORRALES</t>
  </si>
  <si>
    <t>CAJA PLANA NEGRA - CUADROS</t>
  </si>
  <si>
    <t>B201-00265066</t>
  </si>
  <si>
    <t>ROMY SILVANA,LISBOA, CARRANZA</t>
  </si>
  <si>
    <t>KELA ORQUIDEA,OTERO, RUIZ</t>
  </si>
  <si>
    <t>PQTE BLANCO GRANDE DOC</t>
  </si>
  <si>
    <t>B201-00265067</t>
  </si>
  <si>
    <t>NELLY,SANCHEZ, CHALLAPA</t>
  </si>
  <si>
    <t>B201-00265068</t>
  </si>
  <si>
    <t>JUANA,CUNYA, SARANJO</t>
  </si>
  <si>
    <t>MERLYALVARADOCUNYA</t>
  </si>
  <si>
    <t>CAJA BEIGE CHICA DONOFRIO-</t>
  </si>
  <si>
    <t>B201-00265069</t>
  </si>
  <si>
    <t>NOELINA,RACHO, PINEDO</t>
  </si>
  <si>
    <t>CAJA BLANCA - COLONIAS</t>
  </si>
  <si>
    <t>B201-00265070</t>
  </si>
  <si>
    <t>MARTIN,SEMINARIO, ZURITA</t>
  </si>
  <si>
    <t>MARIACORDOVAMONTALVAN</t>
  </si>
  <si>
    <t>PQTE BLANCO PLANO</t>
  </si>
  <si>
    <t>B201-00265071</t>
  </si>
  <si>
    <t>KELLYCRUZZURITA</t>
  </si>
  <si>
    <t>PQTE BALNCO PLANO - LIBROS</t>
  </si>
  <si>
    <t>B201-00265072</t>
  </si>
  <si>
    <t>ALFREDO,PAREDES, ZUÑIGA</t>
  </si>
  <si>
    <t>B201-00265073</t>
  </si>
  <si>
    <t>ALEJANDRO,SIME, CORREA</t>
  </si>
  <si>
    <t>PATRICIARUMICHECARUAJULCA</t>
  </si>
  <si>
    <t>B201-00265074</t>
  </si>
  <si>
    <t>JOSE ANTONIO,CARLOS, ROQUE</t>
  </si>
  <si>
    <t>MARIA ELENACARLOSROQUE</t>
  </si>
  <si>
    <t>ATADO DE CAJA TOTTUS - PAN</t>
  </si>
  <si>
    <t>BALDE EN BOLSA - ARROZ Y AZUCAR</t>
  </si>
  <si>
    <t>B201-00265075</t>
  </si>
  <si>
    <t>DERLIN,VIGIL, LLATAS</t>
  </si>
  <si>
    <t>CESAR,ROJAS, SISQUEN</t>
  </si>
  <si>
    <t>PQTE BEIGE - PROBIOTICO DE USO VETERINARIO</t>
  </si>
  <si>
    <t>B201-00265076</t>
  </si>
  <si>
    <t>TANIA DEL PILAR,DIAZ, IPANAQUE</t>
  </si>
  <si>
    <t>RENZODIAZIPANAQUE</t>
  </si>
  <si>
    <t>PTITO - CARGADOR</t>
  </si>
  <si>
    <t>B201-00265077</t>
  </si>
  <si>
    <t>JUSTO,GIL, MIÑOPE</t>
  </si>
  <si>
    <t>B201-00265078</t>
  </si>
  <si>
    <t>VICTORIA,VILCA, CHOQUE</t>
  </si>
  <si>
    <t>FREDYCERVANTESVILCA</t>
  </si>
  <si>
    <t>BOLSA A CUADROS - PLATANOS VERDES</t>
  </si>
  <si>
    <t>B201-00265079</t>
  </si>
  <si>
    <t>CINTHYA SOLEDAD,QUEREVALU, AVILA</t>
  </si>
  <si>
    <t>CARLOSQUEREVALUAVILA</t>
  </si>
  <si>
    <t>B201-00265080</t>
  </si>
  <si>
    <t>ROLANDO,HERRERA, MATOS</t>
  </si>
  <si>
    <t>GUILLERMO,ZUÑIGA, NIÑO</t>
  </si>
  <si>
    <t>CAJITA LARGA DOC</t>
  </si>
  <si>
    <t>B201-00265081</t>
  </si>
  <si>
    <t>YUSMARI,CEDEÑO, S</t>
  </si>
  <si>
    <t>CRISTINALARREAALVAREZ</t>
  </si>
  <si>
    <t>PQTE BLANCO</t>
  </si>
  <si>
    <t>B201-00265082</t>
  </si>
  <si>
    <t>HERMES,SANCHEZ, CORONEL</t>
  </si>
  <si>
    <t>MANUELSANDOVALMORE</t>
  </si>
  <si>
    <t>PQTE BEIGE ´LANO - REJIÑÑA</t>
  </si>
  <si>
    <t>B201-00265083</t>
  </si>
  <si>
    <t>GABRIELA,SALDIVAR, ZAMBRANO</t>
  </si>
  <si>
    <t>B201-00265084</t>
  </si>
  <si>
    <t>BAUDELIO,SANTACRUZ, CALDERON</t>
  </si>
  <si>
    <t>RENECRUZCARHUAPOMA</t>
  </si>
  <si>
    <t>SACO NEGRO - COMESTIBLE</t>
  </si>
  <si>
    <t>B201-00265085</t>
  </si>
  <si>
    <t>LUIS ALBERTO,CASTILLO, MONTENEGRO</t>
  </si>
  <si>
    <t>JOSE MANUELGALVEZHERRERA</t>
  </si>
  <si>
    <t>SOBRE MANLA DOC</t>
  </si>
  <si>
    <t>B201-00265086</t>
  </si>
  <si>
    <t>FREDI ORLANDO,VELASCO, RANGEL</t>
  </si>
  <si>
    <t>EVELYNCHUQUIHUANGAFARFAN</t>
  </si>
  <si>
    <t>B201-00265087</t>
  </si>
  <si>
    <t>SHEYLA NATALY,CASTILLO, RUIZ</t>
  </si>
  <si>
    <t>KARLAMONDRAGONAREVALO</t>
  </si>
  <si>
    <t>PQTE PLASTIFICADO - MOCHILA</t>
  </si>
  <si>
    <t>B201-00265088</t>
  </si>
  <si>
    <t>JULIO CESAR,NUÑEZ, MORE</t>
  </si>
  <si>
    <t>ANA MELVA,NOVA, HOLGUIN</t>
  </si>
  <si>
    <t>CAJA BEIGE GRANDE - ARTESCO - CAJAS</t>
  </si>
  <si>
    <t>B201-00265089</t>
  </si>
  <si>
    <t>JORDY SMITH,CORNEJO, FLORES</t>
  </si>
  <si>
    <t>B201-00265090</t>
  </si>
  <si>
    <t>MENDOZA,VASQUEZ, SAIR</t>
  </si>
  <si>
    <t>KELVIN,HERNANDEZ, ROSAS</t>
  </si>
  <si>
    <t>CJA BIEGE PLAST/ POLOS</t>
  </si>
  <si>
    <t>B201-00265091</t>
  </si>
  <si>
    <t>RODOLFO,PEÑA, VELASCO</t>
  </si>
  <si>
    <t>FRANCISCA,ATOCHE, LOPEZ</t>
  </si>
  <si>
    <t>CJA BIEGE/ REPUESTO</t>
  </si>
  <si>
    <t>B201-00265092</t>
  </si>
  <si>
    <t>HENRY,CARRANZA, MORALES</t>
  </si>
  <si>
    <t>B201-00265093</t>
  </si>
  <si>
    <t>CJAS/ POMADAS</t>
  </si>
  <si>
    <t>B201-00265094</t>
  </si>
  <si>
    <t>CLEVER,NEIRA, HERRERA</t>
  </si>
  <si>
    <t>CJA BEIGE/ PLASTICOS</t>
  </si>
  <si>
    <t>B201-00265095</t>
  </si>
  <si>
    <t>MARIA,SANTUR, NN</t>
  </si>
  <si>
    <t>JUAN DIEGOBENAVIDESSANTUR</t>
  </si>
  <si>
    <t>MARIA,SANTUR, RIVERA</t>
  </si>
  <si>
    <t>B201-00265096</t>
  </si>
  <si>
    <t>OSCAR ALBERTO,DOMINGUEZ, YNOÑAN</t>
  </si>
  <si>
    <t>ROSARIOJARAMILLOSOTO</t>
  </si>
  <si>
    <t>PQTE MANILA/ JARABE</t>
  </si>
  <si>
    <t>B201-00265097</t>
  </si>
  <si>
    <t>ANA PATRICIA,IZQUIERDO, CORDOVA</t>
  </si>
  <si>
    <t>PAZ VICTORIA,CORDOVA, TINEO</t>
  </si>
  <si>
    <t>PQTE BOLSA BLANCA/ SUERO</t>
  </si>
  <si>
    <t>B201-00265098</t>
  </si>
  <si>
    <t>CARMEN AURORA,MONTES, BURGA</t>
  </si>
  <si>
    <t>MANUELVIDARTEZELADA</t>
  </si>
  <si>
    <t>CJITA ROJA/ MEDICINA</t>
  </si>
  <si>
    <t>B201-00265099</t>
  </si>
  <si>
    <t>JOSE LUIS,SANCHEZ, POEMAPE</t>
  </si>
  <si>
    <t>B201-00265100</t>
  </si>
  <si>
    <t>FANY,SANDOVAL, RUIZ</t>
  </si>
  <si>
    <t>LUPITAVALLADOLIDSANDOVAL</t>
  </si>
  <si>
    <t>CJA BLANCA/ COMESYTIBLES</t>
  </si>
  <si>
    <t>B201-00265101</t>
  </si>
  <si>
    <t>JUAN GABRIEL,MORENO, ASTUDILLO</t>
  </si>
  <si>
    <t>BOLSITA ROJA+PLOMA/ ROPA EN USO</t>
  </si>
  <si>
    <t>B201-00265102</t>
  </si>
  <si>
    <t>ESMERALDA MARIA,GONZALES, SAID</t>
  </si>
  <si>
    <t>MARIA TERESAGARCIAMESONES</t>
  </si>
  <si>
    <t>B201-00265103</t>
  </si>
  <si>
    <t>JHON CARLOS,PACHERRES, PACHERRES</t>
  </si>
  <si>
    <t>B201-00265104</t>
  </si>
  <si>
    <t>MANUELA,HUAMAN, CHUQUICUSMA</t>
  </si>
  <si>
    <t>MARGARITA,RENTERIA, BALCAZAR</t>
  </si>
  <si>
    <t>PQTE/ COCHE DE COMPRAS</t>
  </si>
  <si>
    <t>B201-00265105</t>
  </si>
  <si>
    <t>B201-00265106</t>
  </si>
  <si>
    <t>LORETO,GIRON, MIJAHUANGA</t>
  </si>
  <si>
    <t>CELIDE DEL ROSARIO,MERINO, RIVERA</t>
  </si>
  <si>
    <t>CJA BEIGE/ VEGETALES</t>
  </si>
  <si>
    <t>B201-00265107</t>
  </si>
  <si>
    <t>CATALINO,PISFIL, ATENCIO</t>
  </si>
  <si>
    <t>OLGAGALVEZDE ANCAJIMA</t>
  </si>
  <si>
    <t>PQTES/ PALOS DE LAUREL</t>
  </si>
  <si>
    <t>B201-00265108</t>
  </si>
  <si>
    <t>EVA ROSA,ACHA, CABANILLAS</t>
  </si>
  <si>
    <t>ANTONIORONCALTELLO</t>
  </si>
  <si>
    <t>B201-00265109</t>
  </si>
  <si>
    <t>KEVIN,CONTRERAS, PACHERRE</t>
  </si>
  <si>
    <t>B201-00265110</t>
  </si>
  <si>
    <t>GUILLERMO,CARPIO, CHUPILLON</t>
  </si>
  <si>
    <t>HUGO,ALARCON, CHUPILLON</t>
  </si>
  <si>
    <t>CJA NOSOTRAS/ COMESTIBLE</t>
  </si>
  <si>
    <t>B201-00265111</t>
  </si>
  <si>
    <t>MILY TATIANA,NOE, CARRANZA</t>
  </si>
  <si>
    <t>CJA BLANCA/ FRUTA+LIBROS</t>
  </si>
  <si>
    <t>B201-00265112</t>
  </si>
  <si>
    <t>WILMER,CAPUÑAY, YPANAQUE</t>
  </si>
  <si>
    <t>MARCELINO,ROJAS, MEDINA</t>
  </si>
  <si>
    <t>CJA BEGE/ POLOS</t>
  </si>
  <si>
    <t>B201-00265113</t>
  </si>
  <si>
    <t>KARLA YUVITZA,ZELADA, CYARCE</t>
  </si>
  <si>
    <t>ANTONIOBARTURENLLATAS</t>
  </si>
  <si>
    <t>B201-00265114</t>
  </si>
  <si>
    <t>KEYLI THALIA,RODRÍGUEZ, DELGADO</t>
  </si>
  <si>
    <t>LOLIGREYSRABANALDELGADO</t>
  </si>
  <si>
    <t>PQTE MANILA/ CELULAR</t>
  </si>
  <si>
    <t>B201-00265115</t>
  </si>
  <si>
    <t>LUIS ENRIQUE,MENDOZA, CABRERA</t>
  </si>
  <si>
    <t>CJITA BLANCA/ VITAMINAS</t>
  </si>
  <si>
    <t>B201-00265116</t>
  </si>
  <si>
    <t>LUZ MARIACALLIRGOSBENITES</t>
  </si>
  <si>
    <t>SOBREMANILA GRANDE/ DOC</t>
  </si>
  <si>
    <t>B201-00265117</t>
  </si>
  <si>
    <t>JOSE AUGUSTO,BENAVIDES, BARRETO</t>
  </si>
  <si>
    <t>CARLIN JOEL,PUSE, BECERRA</t>
  </si>
  <si>
    <t>PQTE PLAST/ MANGUERA</t>
  </si>
  <si>
    <t>B201-00265118</t>
  </si>
  <si>
    <t>MIRTHA ROXANA,DELGADO, TORRES</t>
  </si>
  <si>
    <t>B201-00265119</t>
  </si>
  <si>
    <t>B201-00265120</t>
  </si>
  <si>
    <t>MARIABELEN,GARCIA, SANCHEZ</t>
  </si>
  <si>
    <t>JOSE MIGUELSANCHEZNIQUEN</t>
  </si>
  <si>
    <t>CJA BLANCA/ JARRA</t>
  </si>
  <si>
    <t>B201-00265121</t>
  </si>
  <si>
    <t>NEXAR ISMAEL,ROQUE, RINZA</t>
  </si>
  <si>
    <t>B201-00265122</t>
  </si>
  <si>
    <t>ROJAS,LEVANO, JHONATAN</t>
  </si>
  <si>
    <t>NATALIA,CHUNGA, CARPENA</t>
  </si>
  <si>
    <t>JORGE,ROJAS, LEVANTO</t>
  </si>
  <si>
    <t>B201-00265123</t>
  </si>
  <si>
    <t>ADRIAN,BENEL, ZAPATA</t>
  </si>
  <si>
    <t>CJA BEIGE/ ACCESORIO DE BATERIA</t>
  </si>
  <si>
    <t>B201-00265124</t>
  </si>
  <si>
    <t>JHON,SANDOVAL, CORDOVA</t>
  </si>
  <si>
    <t>B201-00265125</t>
  </si>
  <si>
    <t>JUAN JOSE,QUISPE, VILCA</t>
  </si>
  <si>
    <t>FLOR AURORA,MARGARITO, MUÑOZ</t>
  </si>
  <si>
    <t>PQTE AMARILLO/ BANER</t>
  </si>
  <si>
    <t>B201-00265126</t>
  </si>
  <si>
    <t>JULIO,CABREJOS, LOZANO</t>
  </si>
  <si>
    <t>JOAN RAUL,ARRUNATEGUI, PALOMINO</t>
  </si>
  <si>
    <t>PQTE NARANJA/ ROPA</t>
  </si>
  <si>
    <t>JULIO CESAR,CABREJOS, LOZANO</t>
  </si>
  <si>
    <t>B201-00265127</t>
  </si>
  <si>
    <t>CJITA NEGRA/ PAPALES</t>
  </si>
  <si>
    <t>B201-00265128</t>
  </si>
  <si>
    <t>SANTIAGO,FERNANDEZ, ESPINOZA</t>
  </si>
  <si>
    <t>PQTE NEGRO/ REPUESTO</t>
  </si>
  <si>
    <t>B201-00265129</t>
  </si>
  <si>
    <t>CESAR,FERNANDEZ, PEREZ</t>
  </si>
  <si>
    <t>ANIBAL EDUARDO,FERNANDEZ, PEREZ</t>
  </si>
  <si>
    <t>CJA BEIGE/ PLATOS BAJO RESPONSABILIDAD DEL REMITENTE</t>
  </si>
  <si>
    <t>B201-00265130</t>
  </si>
  <si>
    <t>ADOLFO MIJAIL,DEZA, SAYAN</t>
  </si>
  <si>
    <t>REYES GASPAR,CORREA, SAAVEDRA</t>
  </si>
  <si>
    <t>CJA BIEGE EMB/ REPUESTO</t>
  </si>
  <si>
    <t>B201-00265131</t>
  </si>
  <si>
    <t>ELBER,MEJIA, CORONADO</t>
  </si>
  <si>
    <t>LEONCIOMEJIACOLUNCHE</t>
  </si>
  <si>
    <t>B201-00265132</t>
  </si>
  <si>
    <t>LUIS MANUEL,CARRERO, BRAVO</t>
  </si>
  <si>
    <t>HUGO ANGEL,FERNANDEZ, CABRERA</t>
  </si>
  <si>
    <t>PQTE PLAST PLANO/ BANNER</t>
  </si>
  <si>
    <t>B201-00265133</t>
  </si>
  <si>
    <t>JOSE GUILLERMO,SALAS, ESQUEN</t>
  </si>
  <si>
    <t>ANGIE VANESSA,VALLEJOS, TIMANA</t>
  </si>
  <si>
    <t>SOBRE MANILA/ LAPIZ DIGITAL</t>
  </si>
  <si>
    <t>B201-00265134</t>
  </si>
  <si>
    <t>KARITO,RAMIREZ, RENTERIA</t>
  </si>
  <si>
    <t>PQTE CELESTE/ ZAPATOS ORTOPEDICOS</t>
  </si>
  <si>
    <t>B201-00265135</t>
  </si>
  <si>
    <t>JUAN SANTIAGO,SUYON, GAMARRA</t>
  </si>
  <si>
    <t>FRANK HECTOR,SANDOVAL, SERNAQUE</t>
  </si>
  <si>
    <t>SOBR EMNILA EMB/ DOC</t>
  </si>
  <si>
    <t>B201-00265136</t>
  </si>
  <si>
    <t>OLGA LIDIA,RUEDA, DE DIAZ</t>
  </si>
  <si>
    <t>LUISRUEDANUÑEZ</t>
  </si>
  <si>
    <t>CJA BIEGE / COCINA</t>
  </si>
  <si>
    <t>B201-00265137</t>
  </si>
  <si>
    <t>ANGELICA,PEREZ, DIAZ</t>
  </si>
  <si>
    <t>JORGEPEREZPEREZ</t>
  </si>
  <si>
    <t>CJA EN BOLSA BLANCA/ USO PERSONAL</t>
  </si>
  <si>
    <t>B201-00265138</t>
  </si>
  <si>
    <t>JORGE LUIS,BOCANEGRA, HORNA</t>
  </si>
  <si>
    <t>AVIANA,HO, VALDIVIESO</t>
  </si>
  <si>
    <t>CJA BIEGE/ MEDIICNA</t>
  </si>
  <si>
    <t>B201-00265139</t>
  </si>
  <si>
    <t>LESLI YULISA,LEYVA, ALCANTARA</t>
  </si>
  <si>
    <t>ERIKA LISSETH,CORTEZ, HEREDIA</t>
  </si>
  <si>
    <t>CJITA NMEGRA EMB/ PROD DE BELLEZA</t>
  </si>
  <si>
    <t>B201-00265140</t>
  </si>
  <si>
    <t>CJITA BLANCA/ ACCESORIO DE CEL</t>
  </si>
  <si>
    <t>B201-00265141</t>
  </si>
  <si>
    <t>ALEX JUNIOR,NEPO, ANGELES</t>
  </si>
  <si>
    <t>JOAQUIN,GARCIA, ORDOÑEZ</t>
  </si>
  <si>
    <t>PQTE PLAST/ AUDIOS +REMEDIO</t>
  </si>
  <si>
    <t>B201-00265142</t>
  </si>
  <si>
    <t>MARCIAL,INFANTE, SALAZAR</t>
  </si>
  <si>
    <t>YDELSO,YNFANTE, SALAZAR</t>
  </si>
  <si>
    <t>CJA BEIEG/ VENTILADOR</t>
  </si>
  <si>
    <t>B201-00265143</t>
  </si>
  <si>
    <t>MILAGROS YULISSA,TORRES, GALVEZ</t>
  </si>
  <si>
    <t>B201-00265144</t>
  </si>
  <si>
    <t>JIM BAXTHER,MONTALVAN, PEREZ</t>
  </si>
  <si>
    <t>RAULURBINAPALOMINO</t>
  </si>
  <si>
    <t>CJITA BLANCA*/ MODELO DENTAL</t>
  </si>
  <si>
    <t>B201-00265145</t>
  </si>
  <si>
    <t>ANGEL JAVIER,PERALES, GUEVARA</t>
  </si>
  <si>
    <t>PQTE P¿NEGRA PLAST/ VVICERAS SB03-4104</t>
  </si>
  <si>
    <t>B201-00265146</t>
  </si>
  <si>
    <t>CJA BEIGE EMB/ MEIDICNA</t>
  </si>
  <si>
    <t>B201-00265147</t>
  </si>
  <si>
    <t>DORIS MARGOTH,FERNANDEZ, GONZALES</t>
  </si>
  <si>
    <t>HECTORLACHIRAPRIETO</t>
  </si>
  <si>
    <t>CJITA ROJA/ REPUESTO</t>
  </si>
  <si>
    <t>B201-00265148</t>
  </si>
  <si>
    <t>EXCESO/</t>
  </si>
  <si>
    <t>B201-00265149</t>
  </si>
  <si>
    <t>DIEGO EDUARDO,GUEVARA, ZAPATA</t>
  </si>
  <si>
    <t>PQTE MANILA/ ROPA</t>
  </si>
  <si>
    <t>B201-00265151</t>
  </si>
  <si>
    <t>WILLAN,GOICOCHEA, FERNANDEZ</t>
  </si>
  <si>
    <t>B201-00265152</t>
  </si>
  <si>
    <t>MARIO CESAR,GUERRERO, GONZAGA</t>
  </si>
  <si>
    <t>CORCHO BLANCO GRANDE - PLANTAS</t>
  </si>
  <si>
    <t>B201-00265153</t>
  </si>
  <si>
    <t>CRISTHIAN,RAICO, SANTILLAN</t>
  </si>
  <si>
    <t>B201-00265154</t>
  </si>
  <si>
    <t>PQTE NEGRO - FUNDAS</t>
  </si>
  <si>
    <t>B201-00265155</t>
  </si>
  <si>
    <t>MILAGROS ANALI,SALAZAR, MONTEJO</t>
  </si>
  <si>
    <t>B201-00265156</t>
  </si>
  <si>
    <t>B201-00265157</t>
  </si>
  <si>
    <t>ARMANDO,PRADO, BARRANTES</t>
  </si>
  <si>
    <t>B201-00265158</t>
  </si>
  <si>
    <t>JOSÉ ALEJANDRO,CISNEROS, ROSALES</t>
  </si>
  <si>
    <t>MARCO,DIAZ, SANCHEZ</t>
  </si>
  <si>
    <t>CAJA EN SACO BLANCO - RPTOS</t>
  </si>
  <si>
    <t>B201-00265159</t>
  </si>
  <si>
    <t>MARÍA BERTILDE,ALTAMIRANO, OLANO</t>
  </si>
  <si>
    <t>LUIS ALBERTOALTAMIRANOOLANO</t>
  </si>
  <si>
    <t>CAJITA BLANA - ACCESORIOS</t>
  </si>
  <si>
    <t>B201-00265160</t>
  </si>
  <si>
    <t>DELMY ALEXSIS,CRUZALEGUI, NUÑEZ</t>
  </si>
  <si>
    <t>DAVIDSIADENBANCES</t>
  </si>
  <si>
    <t>PQTE MANILA - DOC Y SELLO</t>
  </si>
  <si>
    <t>B201-00265161</t>
  </si>
  <si>
    <t>ROBERTH IVAN,SANTISTEBAN, DIAZ</t>
  </si>
  <si>
    <t>B201-00265162</t>
  </si>
  <si>
    <t>B201-00265163</t>
  </si>
  <si>
    <t>CARLA,BARBOZA, SANTACRUZ</t>
  </si>
  <si>
    <t>B201-00265164</t>
  </si>
  <si>
    <t>KELLY ROXANA,FARROÑAY, CUMPA</t>
  </si>
  <si>
    <t>ANA CECILIA,MORAN, RICALDE</t>
  </si>
  <si>
    <t>CAJA NEGRA - SOMBREROS</t>
  </si>
  <si>
    <t>B201-00265165</t>
  </si>
  <si>
    <t>ROSA MARINA,NAVARRO, VILCHEZ</t>
  </si>
  <si>
    <t>JUAN CARLOSLESCANOVILCHEZ</t>
  </si>
  <si>
    <t>PQTE ROJO - MAQUNA DE CORTAR</t>
  </si>
  <si>
    <t>B201-00265166</t>
  </si>
  <si>
    <t>ANTONY ANDY,MONTENEGRO, MALDONADO</t>
  </si>
  <si>
    <t>ROIBER,PEREZ, CHUQUIZUTA</t>
  </si>
  <si>
    <t>PQTE BEIGE C- MAQUINA</t>
  </si>
  <si>
    <t>B201-00265167</t>
  </si>
  <si>
    <t>HORMELINDA,RUIZ, GAMARRA</t>
  </si>
  <si>
    <t>B201-00265168</t>
  </si>
  <si>
    <t>SANTOS DIOMEDES,VASQUEZ, CUBAS</t>
  </si>
  <si>
    <t>ANA KARENVASQUEZDIAZ</t>
  </si>
  <si>
    <t>B201-00265169</t>
  </si>
  <si>
    <t>MANUEL GIANFRANCO,RUMICHE, CURO</t>
  </si>
  <si>
    <t>B201-00265170</t>
  </si>
  <si>
    <t>ELSA,RODRIGUEZ, VELASQUEZ</t>
  </si>
  <si>
    <t>B201-00265171</t>
  </si>
  <si>
    <t>MARIA CLEMENCIA,ESPINOZA, PAREDES</t>
  </si>
  <si>
    <t>B201-00265172</t>
  </si>
  <si>
    <t>CRISTHIAN,ESPINOZA, REQUE</t>
  </si>
  <si>
    <t>JENNY DEL CARMEN,ADRIANZEN, GUERRERO</t>
  </si>
  <si>
    <t>B201-00265173</t>
  </si>
  <si>
    <t>NOREÑA,VASQUEZ, CARLOS</t>
  </si>
  <si>
    <t>B201-00265174</t>
  </si>
  <si>
    <t>JUDITH AURIA,BORDA, BURGA</t>
  </si>
  <si>
    <t>DORISTAFURTAFUR</t>
  </si>
  <si>
    <t>B201-00265175</t>
  </si>
  <si>
    <t>LEYDI VANESSA,CHAVEZ, SAMAME</t>
  </si>
  <si>
    <t>MARIELA STHEFANY,MIRANDA, ATOCHE</t>
  </si>
  <si>
    <t>PQTITO PLASTIFICADO -</t>
  </si>
  <si>
    <t>B201-00265176</t>
  </si>
  <si>
    <t>SOFIA LORENA,IPANAQUE, BALUARTE</t>
  </si>
  <si>
    <t>DAYANA MARIA TENORIO PEÑA,X, X</t>
  </si>
  <si>
    <t>PQTE TOJO - PRENDA -</t>
  </si>
  <si>
    <t>B201-00265177</t>
  </si>
  <si>
    <t>JOSE LUISFERNANDEZDIAZ</t>
  </si>
  <si>
    <t>B201-00265178</t>
  </si>
  <si>
    <t>ERNESTOLLUNCORTORRES</t>
  </si>
  <si>
    <t>HERRAMIENTAS</t>
  </si>
  <si>
    <t>B201-00265179</t>
  </si>
  <si>
    <t>EMPERATRIZ DEL ROSARIO,IMÁN, MONJA</t>
  </si>
  <si>
    <t>B201-00265180</t>
  </si>
  <si>
    <t>JESUS ANDRES,QUISPE, NUNURA</t>
  </si>
  <si>
    <t>NILDANUNURASANCHEZ</t>
  </si>
  <si>
    <t>CAJA ATADO - REFRIGERANTE</t>
  </si>
  <si>
    <t>B201-00265181</t>
  </si>
  <si>
    <t>JOSE LUIS,VEGA, SANDOVAL</t>
  </si>
  <si>
    <t>JULIAOLANORAMIREZ</t>
  </si>
  <si>
    <t>CANIL</t>
  </si>
  <si>
    <t>B201-00265182</t>
  </si>
  <si>
    <t>CAJA REYENITO - ACCESORIOS DE PESCERAS</t>
  </si>
  <si>
    <t>B201-00265183</t>
  </si>
  <si>
    <t>OTERO,CASTILLO, MARYCARMEN</t>
  </si>
  <si>
    <t>LUISJULCAMOSCOL</t>
  </si>
  <si>
    <t>CAJITA PARATEX- MEDICINA</t>
  </si>
  <si>
    <t>MARY CARMEN,OTERO, CASTILLO</t>
  </si>
  <si>
    <t>B201-00265184</t>
  </si>
  <si>
    <t>LUIS NARCISO,MIO, LUMBRE</t>
  </si>
  <si>
    <t>ALFONZOSILVAVERA</t>
  </si>
  <si>
    <t>CAJA BEIGE SKYLACK - MASILLA</t>
  </si>
  <si>
    <t>B201-00265185</t>
  </si>
  <si>
    <t>PETRONILA,DIAZ, DE CAYATOPA</t>
  </si>
  <si>
    <t>B201-00265186</t>
  </si>
  <si>
    <t>PEDRO,DIAZ, DIAZ</t>
  </si>
  <si>
    <t>ZULEMAMONDRAGONJIMENEZ</t>
  </si>
  <si>
    <t>B201-00265187</t>
  </si>
  <si>
    <t>NICOL,VILCHEZ, MONTALVAN</t>
  </si>
  <si>
    <t>JESUS HUMBERTO ANTONIO,PEÑA, PEREZ</t>
  </si>
  <si>
    <t>CAJA BEIGE - GALLETAS Y PALTA</t>
  </si>
  <si>
    <t>B201-00265188</t>
  </si>
  <si>
    <t>HELGA,MALCA, DAVILA</t>
  </si>
  <si>
    <t>GIULIANA,GUEVARA, GONZALES</t>
  </si>
  <si>
    <t>PQTE CELESTE - ROPA</t>
  </si>
  <si>
    <t>B201-00265189</t>
  </si>
  <si>
    <t>CLAUDIA,ZAMORA, ORTIGAS</t>
  </si>
  <si>
    <t>MILENA PAOLA,ROJAS, MARTINEZ</t>
  </si>
  <si>
    <t>B201-00265190</t>
  </si>
  <si>
    <t>EVELYN DEL ROCIO,HERRERA, SANCHEZ</t>
  </si>
  <si>
    <t>CAJA DE QUESO SUIZO</t>
  </si>
  <si>
    <t>B201-00265191</t>
  </si>
  <si>
    <t>IRMA,JIMENEZ, MAYO</t>
  </si>
  <si>
    <t>B201-00265192</t>
  </si>
  <si>
    <t>LUCY ELENA,RUIZ, INCIO</t>
  </si>
  <si>
    <t>CESAR AUGUSTO,ZATTA, SILVA</t>
  </si>
  <si>
    <t>CAJA ATADO DOC</t>
  </si>
  <si>
    <t>B201-00265193</t>
  </si>
  <si>
    <t>MARICELY,ZEVALLOS, MEOÑO</t>
  </si>
  <si>
    <t>B201-00265194</t>
  </si>
  <si>
    <t>MARIA,TEJADA, FERNANDEZ</t>
  </si>
  <si>
    <t>CECILIACORDOVAVDA DE ANTON</t>
  </si>
  <si>
    <t>B201-00265195</t>
  </si>
  <si>
    <t>VERONICA,RIVERA, JULCA</t>
  </si>
  <si>
    <t>Gladys,MEJIA, Julca</t>
  </si>
  <si>
    <t>PQTE NEGRO - BOLSAS</t>
  </si>
  <si>
    <t>B201-00265196</t>
  </si>
  <si>
    <t>CARLOS ANTONIO HILARIO,NAVARRO, HURTADO</t>
  </si>
  <si>
    <t>MAYRAABADABAD</t>
  </si>
  <si>
    <t>B201-00265197</t>
  </si>
  <si>
    <t>PQTE PLASTIFICADO - FUANTES</t>
  </si>
  <si>
    <t>B201-00265198</t>
  </si>
  <si>
    <t>MARCOS ABEL,VELASQUEZ, PALACIOS</t>
  </si>
  <si>
    <t>JHOAOCUSTODIOMEDINA</t>
  </si>
  <si>
    <t>CAJA BEIGE PLANA - LAPTOP NUEVA</t>
  </si>
  <si>
    <t>B201-00265199</t>
  </si>
  <si>
    <t>ALEXANDRA CRISTAL,REQUEJO, MASQUEZ</t>
  </si>
  <si>
    <t>YULI ESTHERELIASYARLEQUE</t>
  </si>
  <si>
    <t>QPTITO VERDE</t>
  </si>
  <si>
    <t>B201-00265200</t>
  </si>
  <si>
    <t>ANA MARIA,SOSA, PESCORAN</t>
  </si>
  <si>
    <t>PERLITAGOMEZMOSCOL</t>
  </si>
  <si>
    <t>SOBRE MANILA - PLACA DE CARRO</t>
  </si>
  <si>
    <t>B201-00265201</t>
  </si>
  <si>
    <t>FRANCISCA,CUSTODIO, LLUEN</t>
  </si>
  <si>
    <t>B201-00265202</t>
  </si>
  <si>
    <t>ANA ISABEL,LLAMOCA, LLAMOCA</t>
  </si>
  <si>
    <t>LUISTABOADALLAMOCA</t>
  </si>
  <si>
    <t>CJA BEIGE PLAST/ ROPA</t>
  </si>
  <si>
    <t>B201-00265203</t>
  </si>
  <si>
    <t>GESENIA PAOLA,SALAZAR, GUADALUPE</t>
  </si>
  <si>
    <t>MARIA ISABELRIVERAROJAS</t>
  </si>
  <si>
    <t>PQTE MALETA NEGRA/ ROPA</t>
  </si>
  <si>
    <t>B201-00265204</t>
  </si>
  <si>
    <t>MARIA ANGELICA,BRAVO, PERINANGO</t>
  </si>
  <si>
    <t>SHIRLEYESANDONAYRE</t>
  </si>
  <si>
    <t>B201-00265205</t>
  </si>
  <si>
    <t>CESAR,ROMAN, AREVALIO</t>
  </si>
  <si>
    <t>GABYUROMANAREVALO</t>
  </si>
  <si>
    <t>MALETA ROSA EMB/ ROPA Y ZAPATOS</t>
  </si>
  <si>
    <t>B201-00265206</t>
  </si>
  <si>
    <t>NAYSHA MIRELLA,RODRIGUEZ, GAMARRA</t>
  </si>
  <si>
    <t>LUIS,HIDALGO, ROMERO</t>
  </si>
  <si>
    <t>PQTITO BLANCO/ SHAMPOO</t>
  </si>
  <si>
    <t>B201-00265207</t>
  </si>
  <si>
    <t>ARMANDO,PALOMINO, MONDRAGON</t>
  </si>
  <si>
    <t>MIRTHAJIMENEZCORDOVA.</t>
  </si>
  <si>
    <t>CJA BLANCA/ FRUTA</t>
  </si>
  <si>
    <t>B201-00265208</t>
  </si>
  <si>
    <t>RUBEN,HEREDIA, HERRERA</t>
  </si>
  <si>
    <t>MATEOHEREDIAESTELA</t>
  </si>
  <si>
    <t>CJA BIEGE/ SUERO</t>
  </si>
  <si>
    <t>B201-00265209</t>
  </si>
  <si>
    <t>JOSE ANTONIO,MERCADO, GONZALES</t>
  </si>
  <si>
    <t>RAFAEL,JIMENEZ, RAMIREZ</t>
  </si>
  <si>
    <t>SONRE MANILA/ LLAVE</t>
  </si>
  <si>
    <t>B201-00265210</t>
  </si>
  <si>
    <t>EUGENIO,HUACHAPA, UNUP</t>
  </si>
  <si>
    <t>B201-00265211</t>
  </si>
  <si>
    <t>ELMA,PINCHE, LOZANO</t>
  </si>
  <si>
    <t>CLEVER ADIL,GARCIA, GUERRERO</t>
  </si>
  <si>
    <t>CJABEIGE/ PRPD HERBALIFE SF016-194275</t>
  </si>
  <si>
    <t>B201-00265212</t>
  </si>
  <si>
    <t>LESLY YAMILET,FERNANDEZ, HUAMAN</t>
  </si>
  <si>
    <t>JOSE ELI,RUIZ, CASTILLO</t>
  </si>
  <si>
    <t>SAQUETA / SEMILLAS</t>
  </si>
  <si>
    <t>B201-00265213</t>
  </si>
  <si>
    <t>ALAN,SANTOS, GUERRERO</t>
  </si>
  <si>
    <t>EXCESPO</t>
  </si>
  <si>
    <t>B201-00265214</t>
  </si>
  <si>
    <t>GLORIA MADELEYNE,CHOLAN, QUISPE</t>
  </si>
  <si>
    <t>NIMA,SANCHEZ, JUAN DANIEL</t>
  </si>
  <si>
    <t>CJITA / DOCUMENTOS</t>
  </si>
  <si>
    <t>B201-00265215</t>
  </si>
  <si>
    <t>EISTEN DANIEL,SALDA?A, PEREZ</t>
  </si>
  <si>
    <t>YAHAIRA,MEDINA, RAMIREZ</t>
  </si>
  <si>
    <t>CJA BLANCA/ LECHE EN TARRO</t>
  </si>
  <si>
    <t>B201-00265216</t>
  </si>
  <si>
    <t>ELISA LUCILA,MENDOZA, PEREZ</t>
  </si>
  <si>
    <t>JORGEMUÑOZLEAO</t>
  </si>
  <si>
    <t>CJA BEIGE/ PROD DE LEONISA</t>
  </si>
  <si>
    <t>B201-00265217</t>
  </si>
  <si>
    <t>estefany,HUACHANO, pintado</t>
  </si>
  <si>
    <t>CRIS GIOVANNI,MENA, MONGGO</t>
  </si>
  <si>
    <t>PQTE NEGRO/ JAULA</t>
  </si>
  <si>
    <t>B201-00265218</t>
  </si>
  <si>
    <t>MARCELO,FERNANDEZ, CHAVEZ</t>
  </si>
  <si>
    <t>NOLBERTO,HUARIPATA, GUEVARA</t>
  </si>
  <si>
    <t>PQTE BEIGE/ LIBROS</t>
  </si>
  <si>
    <t>B201-00265219</t>
  </si>
  <si>
    <t>VALERIA NICOLLE,BECERRA, TOCTO</t>
  </si>
  <si>
    <t>NEIDY ELIANA,ALBERCA, RISCO</t>
  </si>
  <si>
    <t>B201-00265220</t>
  </si>
  <si>
    <t>MARIANELA,URIOL, MONTERO</t>
  </si>
  <si>
    <t>EDUARDO JOAQUIN,REYES, URIOL</t>
  </si>
  <si>
    <t>CJA BIEGE/ COMESTIBLES</t>
  </si>
  <si>
    <t>B201-00265221</t>
  </si>
  <si>
    <t>ELENA,PAIS, LESCANO</t>
  </si>
  <si>
    <t>CARLOSPAISLESCANO</t>
  </si>
  <si>
    <t>B201-00265222</t>
  </si>
  <si>
    <t>ELMO SEGUNDO,FARROÑAY, AGAPITO</t>
  </si>
  <si>
    <t>LOWIS,ROSALES, SEVEDON</t>
  </si>
  <si>
    <t>PQTE NEGRO/ ESTUCHE</t>
  </si>
  <si>
    <t>B201-00265223</t>
  </si>
  <si>
    <t>JESUS MANUEL,DIAZ, PEREZ</t>
  </si>
  <si>
    <t>EMILIA NATIVIDAD,DIAZ, ALARCON</t>
  </si>
  <si>
    <t>B201-00265224</t>
  </si>
  <si>
    <t>JOELBRUNOCHINGUEL</t>
  </si>
  <si>
    <t>CJA EMB/ HIERBAS</t>
  </si>
  <si>
    <t>B201-00265225</t>
  </si>
  <si>
    <t>JOSE ADOLFO,SALAZAR, MESONES</t>
  </si>
  <si>
    <t>Maria,YBORRA, Yborra</t>
  </si>
  <si>
    <t>COLCHON EMB</t>
  </si>
  <si>
    <t>PIEZAS DE CATRE DE MADERA EMB</t>
  </si>
  <si>
    <t>B201-00265226</t>
  </si>
  <si>
    <t>JUAN MANUEL,ORTIZ, VILCHEZ</t>
  </si>
  <si>
    <t>LINOCASTILLOCORDOVA</t>
  </si>
  <si>
    <t>CJA BEIGE/ PLAST</t>
  </si>
  <si>
    <t>B201-00265227</t>
  </si>
  <si>
    <t>JOSE ALBERTO,CALLIRGOS, SALAZAR</t>
  </si>
  <si>
    <t>LOISYCALLIRGOSVASQUEZ</t>
  </si>
  <si>
    <t>CJA BLANCA/ MEDICINA</t>
  </si>
  <si>
    <t>B201-00265228</t>
  </si>
  <si>
    <t>MERLY NATALY,SILVA, CALLAO</t>
  </si>
  <si>
    <t>VICTORSILCAHUERTAS</t>
  </si>
  <si>
    <t>SOBRECITO MANILA/ RODILLERAS</t>
  </si>
  <si>
    <t>B201-00265229</t>
  </si>
  <si>
    <t>DAVID,TIRADO, TORRES</t>
  </si>
  <si>
    <t>STEFANY,CORONADO, ZAPATA</t>
  </si>
  <si>
    <t>COCHE DE BB EMB</t>
  </si>
  <si>
    <t>B201-00265230</t>
  </si>
  <si>
    <t>DIANA CECILIA,LINGAN, MASABEL</t>
  </si>
  <si>
    <t>FRANCISCO XAVIER,JUAREZ, ALLAS</t>
  </si>
  <si>
    <t>B201-00265231</t>
  </si>
  <si>
    <t>LILIANA ELIZABEHT,ZETA, CALDERON</t>
  </si>
  <si>
    <t>LUIS FERNANDOVERAMENDOZA</t>
  </si>
  <si>
    <t>CJA EMB/ REPUESTOS</t>
  </si>
  <si>
    <t>B201-00265232</t>
  </si>
  <si>
    <t>LIA,GUAYAMA, RIVERA</t>
  </si>
  <si>
    <t>DORIS SOCORRO,TAFUR, TAFUR</t>
  </si>
  <si>
    <t>B201-00265233</t>
  </si>
  <si>
    <t>PQTITO BEIGE EMB/ FILTRO</t>
  </si>
  <si>
    <t>B201-00265234</t>
  </si>
  <si>
    <t>GLADYS MERCEDES,ENEQUE, PISFIL</t>
  </si>
  <si>
    <t>PASCUALINGACHUQUIPA</t>
  </si>
  <si>
    <t>CJA BIEGE/ FRUTAS</t>
  </si>
  <si>
    <t>B201-00265235</t>
  </si>
  <si>
    <t>PQTE MANILA EMB/ MEDICINA</t>
  </si>
  <si>
    <t>B201-00265236</t>
  </si>
  <si>
    <t>NILO,HERRERA, GOMEZ</t>
  </si>
  <si>
    <t>JOSE FRANCISCO,NEIRA, GUERRERO</t>
  </si>
  <si>
    <t>PQTE CELESTE/ POLOS</t>
  </si>
  <si>
    <t>B201-00265237</t>
  </si>
  <si>
    <t>JAVIER,SILVA, VILLEGAS</t>
  </si>
  <si>
    <t>NILDALAZOMENDOZA</t>
  </si>
  <si>
    <t>CJA ROSA/ ROPA</t>
  </si>
  <si>
    <t>B201-00265238</t>
  </si>
  <si>
    <t>OLIVIA DE JESUSLAUCECISNEROS</t>
  </si>
  <si>
    <t>CJA VERDE/ CAMISAS</t>
  </si>
  <si>
    <t>B201-00265239</t>
  </si>
  <si>
    <t>CARLOS,ÑIQUEN, VALLEJOS</t>
  </si>
  <si>
    <t>CARMENHIDALGOVILCHEZ</t>
  </si>
  <si>
    <t>CJA BEIGE/ JUEGO DIDACTICOS</t>
  </si>
  <si>
    <t>B201-00265240</t>
  </si>
  <si>
    <t>NOER CREYSI,CAMPOS, BAUTISTA</t>
  </si>
  <si>
    <t>B201-00265241</t>
  </si>
  <si>
    <t>JOSE FELIX,FLORES, TIRADO</t>
  </si>
  <si>
    <t>B201-00265242</t>
  </si>
  <si>
    <t>JOSE EUGENIO,ENRIQUEZ, ACARO</t>
  </si>
  <si>
    <t>ELIZABETHMENDOZABRAVO</t>
  </si>
  <si>
    <t>SOBRE MANILA EMB/ DOC 3</t>
  </si>
  <si>
    <t>B201-00265243</t>
  </si>
  <si>
    <t>BRUNO ANDRE,TIRADO, RUIZ</t>
  </si>
  <si>
    <t>SOBR EMANILA/ PLAC</t>
  </si>
  <si>
    <t>B201-00265244</t>
  </si>
  <si>
    <t>FRANK,DELGADO, BURGA</t>
  </si>
  <si>
    <t>JUAN CARLOS,MELGAR, CHUZON</t>
  </si>
  <si>
    <t>CJA ROJO/ ACCESORIO DE VIDRERIA</t>
  </si>
  <si>
    <t>B201-00265245</t>
  </si>
  <si>
    <t>CIRO,CABRERA, VASQUEZ</t>
  </si>
  <si>
    <t>ANA KARENCABRERARUIZ</t>
  </si>
  <si>
    <t>PQTE MANILA/ LIBROS</t>
  </si>
  <si>
    <t>B201-00265246</t>
  </si>
  <si>
    <t>MELISSA,MEGO, DIOSES</t>
  </si>
  <si>
    <t>B201-00265247</t>
  </si>
  <si>
    <t>CARLOS HUMBERTO,CRUZ, RIVERA</t>
  </si>
  <si>
    <t>LUZ AMPARO,RODAS, LEON</t>
  </si>
  <si>
    <t>B201-00265248</t>
  </si>
  <si>
    <t>CJITA BIEGE / ZAPATOS</t>
  </si>
  <si>
    <t>B201-00265249</t>
  </si>
  <si>
    <t>VICTOR ARTURO,SAMAME, GONZALES</t>
  </si>
  <si>
    <t>ANGELICATORRESCORDOVA</t>
  </si>
  <si>
    <t>SACO BLANCO/ ROPA +ZAPATOS</t>
  </si>
  <si>
    <t>BOLSOCELESTE/ VIVERES AUT. JULIO E</t>
  </si>
  <si>
    <t>B201-00265250</t>
  </si>
  <si>
    <t>ALICER,TINEO, JIMENEZ</t>
  </si>
  <si>
    <t>MIGUELSUYONCHERO</t>
  </si>
  <si>
    <t>SACO CELESTES/ EMPAQUTES SB01-6190</t>
  </si>
  <si>
    <t>B201-00265251</t>
  </si>
  <si>
    <t>CASTAÑEDA,PARRA, ROMEL</t>
  </si>
  <si>
    <t>MARIELLAVILLEGASCASTRO</t>
  </si>
  <si>
    <t>SACO AZUL/ FOCOS</t>
  </si>
  <si>
    <t>B201-00265252</t>
  </si>
  <si>
    <t>AUGUSTO,AGUINAGA, CABREJOS</t>
  </si>
  <si>
    <t>IVAN,AGUINAGA, VARGAS</t>
  </si>
  <si>
    <t>B201-00265253</t>
  </si>
  <si>
    <t>YOVANA,PARIHUAMAN, JIMENEZ</t>
  </si>
  <si>
    <t>RAMIROHUAMANACHA</t>
  </si>
  <si>
    <t>PQTE PLASY/ PRENDA</t>
  </si>
  <si>
    <t>B201-00265254</t>
  </si>
  <si>
    <t>JHAN FRANCO,CAMIZAN, TOCTO</t>
  </si>
  <si>
    <t>FLORENTINOCAMIZANGUERRERO</t>
  </si>
  <si>
    <t>PQTE DE CARTON/ JUGUETE</t>
  </si>
  <si>
    <t>B201-00265255</t>
  </si>
  <si>
    <t>DANIELTORRESRIVERA</t>
  </si>
  <si>
    <t>CJA BEIGE / MUESTRAS AGRICOLAS</t>
  </si>
  <si>
    <t>B201-00265256</t>
  </si>
  <si>
    <t>CRISTINA BERTHJORY,MORAN, CRUZ</t>
  </si>
  <si>
    <t>DARWIN,SALAZAR, CASTILLO</t>
  </si>
  <si>
    <t>CJAPLANA CINTA FRAGIL/ CUADRO</t>
  </si>
  <si>
    <t>B201-00265257</t>
  </si>
  <si>
    <t>MERCEDES DEL PILARPAREDESCHACHAPOYAS</t>
  </si>
  <si>
    <t>B201-00265258</t>
  </si>
  <si>
    <t>CJITA BLANCA/ REPUESTOS</t>
  </si>
  <si>
    <t>B201-00265259</t>
  </si>
  <si>
    <t>LUCRECIA,FLORES, CALLE</t>
  </si>
  <si>
    <t>MARIELASANTURCALLE</t>
  </si>
  <si>
    <t>BOLSON VERDE/ FRUTA+PAÑALES</t>
  </si>
  <si>
    <t>B201-00265260</t>
  </si>
  <si>
    <t>CJITA BEIGE/ REPUESTO</t>
  </si>
  <si>
    <t>B201-00265261</t>
  </si>
  <si>
    <t>JUANA ROSA,ZAPATA, DE DAVIS</t>
  </si>
  <si>
    <t>SOFIADAVISZAPATA</t>
  </si>
  <si>
    <t>CAJA BEIGE/ GOLOSINAS</t>
  </si>
  <si>
    <t>B201-00265262</t>
  </si>
  <si>
    <t>ROY GIUSEPPE,BULLON, BACA</t>
  </si>
  <si>
    <t>ALICIA,TEMOCHE, DE BULLON</t>
  </si>
  <si>
    <t>SOBRE MANILA/ REGALO</t>
  </si>
  <si>
    <t>B201-00265263</t>
  </si>
  <si>
    <t>SOBRE MANILA/ VALVULA</t>
  </si>
  <si>
    <t>B201-00265264</t>
  </si>
  <si>
    <t>CJA BLANCA+VERDE/ MONTURA</t>
  </si>
  <si>
    <t>B201-00265265</t>
  </si>
  <si>
    <t>RICARDO,ROSARIO, LEON</t>
  </si>
  <si>
    <t>KEVIN ARNOLD,CASTRO, ULLOA</t>
  </si>
  <si>
    <t>B201-00265266</t>
  </si>
  <si>
    <t>MANUEL ANGEL,UYPAN, LACHIRA</t>
  </si>
  <si>
    <t>MAIYORIPISFILUYPAN</t>
  </si>
  <si>
    <t>PQTE DE CARTON/ VARIOS</t>
  </si>
  <si>
    <t>B201-00265267</t>
  </si>
  <si>
    <t>RICHARD EDUARDO,MALCA, FLORINDES</t>
  </si>
  <si>
    <t>ANALYSOSARAMOS</t>
  </si>
  <si>
    <t>SOBRE BLANCO+AMARILLO/ DOC</t>
  </si>
  <si>
    <t>B201-00265268</t>
  </si>
  <si>
    <t>B201-00265269</t>
  </si>
  <si>
    <t>PABLO,GARCIA, YUPANQUI</t>
  </si>
  <si>
    <t>JAKELINELADINESROSILLO</t>
  </si>
  <si>
    <t>CJA BEIGE/ ART. ELECTRICOS</t>
  </si>
  <si>
    <t>B201-00265270</t>
  </si>
  <si>
    <t>YSABEL,LLONTOP, CUMPA</t>
  </si>
  <si>
    <t>NANCILLONTOPCUMPA</t>
  </si>
  <si>
    <t>CJA BEIGE EMB/ COMESTIBLE</t>
  </si>
  <si>
    <t>B201-00265271</t>
  </si>
  <si>
    <t>ALFREDO,SOBRINO, GUERRERO</t>
  </si>
  <si>
    <t>JESUS MARYCIELO,CARLOS, OLIDEN</t>
  </si>
  <si>
    <t>1 CAJA DE TERMO</t>
  </si>
  <si>
    <t>B201-00265272</t>
  </si>
  <si>
    <t>VIVIANA ARICEL,ESPEJO, BURGOS</t>
  </si>
  <si>
    <t>MARIA YOVANI,JARAMILLO, CALLIRGOS</t>
  </si>
  <si>
    <t>B201-00265273</t>
  </si>
  <si>
    <t>JOEL ROLANDO,CORDOVA, MAQUERA</t>
  </si>
  <si>
    <t>JOHANASANTACRUZAREVALO</t>
  </si>
  <si>
    <t>1 CAJA DE LIBROS</t>
  </si>
  <si>
    <t>B201-00265274</t>
  </si>
  <si>
    <t>SUSANA,LLANOS, MALCA</t>
  </si>
  <si>
    <t>RODRIGOHERNANDEZMALCA</t>
  </si>
  <si>
    <t>1 CAJA DE MENESTRA</t>
  </si>
  <si>
    <t>B201-00265275</t>
  </si>
  <si>
    <t>RAUL GERONIMO,MONDOÑEDO, RAMIREZ</t>
  </si>
  <si>
    <t>RAULMONDOÑEDOLOPEZ</t>
  </si>
  <si>
    <t>1 CJA POLO</t>
  </si>
  <si>
    <t>B201-00265276</t>
  </si>
  <si>
    <t>JEFERSON,BERNAL, CHAVARRY</t>
  </si>
  <si>
    <t>MARIA DEL ROSARIO,MERA, ARENAS</t>
  </si>
  <si>
    <t>1 CJA DE TELAS</t>
  </si>
  <si>
    <t>B201-00265277</t>
  </si>
  <si>
    <t>CESAR,QUESQUEN, VIDAURRE</t>
  </si>
  <si>
    <t>DARWINCABRERAARTEAGA</t>
  </si>
  <si>
    <t>B201-00265278</t>
  </si>
  <si>
    <t>GLADYS,VARGAS, DÍAZ</t>
  </si>
  <si>
    <t>GLORIABRAVOVASQUEZ</t>
  </si>
  <si>
    <t>08:14AM</t>
  </si>
  <si>
    <t>1 ATADO D CAJA POLOS</t>
  </si>
  <si>
    <t>B201-00265279</t>
  </si>
  <si>
    <t>NILSA,SILVA, DIAZ</t>
  </si>
  <si>
    <t>ELINDAVASQUEZSANCHEZ</t>
  </si>
  <si>
    <t>1 PAQUETE FRAGIL MEDICINA</t>
  </si>
  <si>
    <t>B201-00265280</t>
  </si>
  <si>
    <t>BELLA LEYDISANCHEZARBILDO</t>
  </si>
  <si>
    <t>1 SACO NEGRO ROPA</t>
  </si>
  <si>
    <t>B201-00265281</t>
  </si>
  <si>
    <t>REENVIO ENCOMIENDA PIURA CHICLAYO B202-249418</t>
  </si>
  <si>
    <t>B201-00265282</t>
  </si>
  <si>
    <t>REINELDA,TERRONES, HERNANDEZ</t>
  </si>
  <si>
    <t>ROBERTOTEMOCHEMORALES</t>
  </si>
  <si>
    <t>B201-00265283</t>
  </si>
  <si>
    <t>JOSE MERCEDES,DIAZ, BERNAL</t>
  </si>
  <si>
    <t>SEGUNDO,JIMENEZ, GARCIA</t>
  </si>
  <si>
    <t>1 SOBRE DMANILA LLAVE</t>
  </si>
  <si>
    <t>B201-00265284</t>
  </si>
  <si>
    <t>JOSE FRANCISCO,CHUÑE, REQUE</t>
  </si>
  <si>
    <t>MAGNACORREATROYA</t>
  </si>
  <si>
    <t>1 PAQUETE BLANCO SOBRE</t>
  </si>
  <si>
    <t>B201-00265285</t>
  </si>
  <si>
    <t>ELVA,NEIRA, MARTINEZ</t>
  </si>
  <si>
    <t>B201-00265286</t>
  </si>
  <si>
    <t>REINEL DARIO,CURAY, LOPEZ</t>
  </si>
  <si>
    <t>JAVIER MASAHIRO,AGUILAR, CHINA</t>
  </si>
  <si>
    <t>ACCESORIO 1 CAJA Y 2 PAQUETE NEGRO USADO COMPUTADORA</t>
  </si>
  <si>
    <t>B201-00265287</t>
  </si>
  <si>
    <t>CARMEN AMELIA,GAONA, HERRERA</t>
  </si>
  <si>
    <t>DOLIGAONAMERINO</t>
  </si>
  <si>
    <t>1 SACO DE PLATANOS</t>
  </si>
  <si>
    <t>B201-00265288</t>
  </si>
  <si>
    <t>JOSE LUIS,GUERRERO, CORONEL</t>
  </si>
  <si>
    <t>JACK HARRY,GRANDA, CALLE</t>
  </si>
  <si>
    <t>B201-00265289</t>
  </si>
  <si>
    <t>JESUS AVELINO,JAUREGUI, GONZALES</t>
  </si>
  <si>
    <t>B201-00265290</t>
  </si>
  <si>
    <t>B201-00265291</t>
  </si>
  <si>
    <t>BERTHA MARIA,GUERRERO, GUTIERREZ</t>
  </si>
  <si>
    <t>NORMAGUTIERREZVELASCO</t>
  </si>
  <si>
    <t>1 SACO ROJO ROPA</t>
  </si>
  <si>
    <t>B201-00265292</t>
  </si>
  <si>
    <t>FERNEYCLAVOVASQUEZ</t>
  </si>
  <si>
    <t>1 SOBRE DMANILA</t>
  </si>
  <si>
    <t>B201-00265293</t>
  </si>
  <si>
    <t>MELYSA ANGELA,ODAR, BLAS</t>
  </si>
  <si>
    <t>YHOEL ELVIS,FALCON, ROMERO</t>
  </si>
  <si>
    <t>B201-00265294</t>
  </si>
  <si>
    <t>JORGE ARMANDO,FLORES, CASTILLO</t>
  </si>
  <si>
    <t>MARCOS ANTONIO,LAVALLE, MELGAR</t>
  </si>
  <si>
    <t>1 CAJA DE COLAGENO</t>
  </si>
  <si>
    <t>B201-00265295</t>
  </si>
  <si>
    <t>B201-00265296</t>
  </si>
  <si>
    <t>JAVIER RICARDO,FALLA, VECCO</t>
  </si>
  <si>
    <t>SANTOS ANDRES,RUIZ, QUEVEDO</t>
  </si>
  <si>
    <t>1 PAQUETE PLACA</t>
  </si>
  <si>
    <t>B201-00265297</t>
  </si>
  <si>
    <t>JOSE MERCEDES,GONZALES, JIMENEZ</t>
  </si>
  <si>
    <t>DANIELAGONZALESREYES</t>
  </si>
  <si>
    <t>1 CAJA DE VITAMINAS</t>
  </si>
  <si>
    <t>B201-00265298</t>
  </si>
  <si>
    <t>CESAR,FALLA, SOLIS</t>
  </si>
  <si>
    <t>JUAN ALBERTO,MERINO, VISE</t>
  </si>
  <si>
    <t>1 PAQUETE NEGRO POLERA</t>
  </si>
  <si>
    <t>B201-00265299</t>
  </si>
  <si>
    <t>LILI LIZETH,WALTER, MEGO</t>
  </si>
  <si>
    <t>ALFREDO ROBINSON,SAAVEDRA, PINEDO</t>
  </si>
  <si>
    <t>B201-00265300</t>
  </si>
  <si>
    <t>JACK FRANCINNI,PUCCIO, CARBAJAL</t>
  </si>
  <si>
    <t>FRANCISCOAVILAGARCIA</t>
  </si>
  <si>
    <t>1 CAJA NEGRA QUESO 1</t>
  </si>
  <si>
    <t>B201-00265301</t>
  </si>
  <si>
    <t>MIRIAM,PALADINES, SALVADOR</t>
  </si>
  <si>
    <t>KATYPEÑASALVADOR</t>
  </si>
  <si>
    <t>1 BOLSA VERDE YUCAS</t>
  </si>
  <si>
    <t>B201-00265302</t>
  </si>
  <si>
    <t>PAOLA ALESSANDRA VASQUEZ,VASQUEZ, ALCANTARA</t>
  </si>
  <si>
    <t>GLADYZ,ARISABA, ZAPATA</t>
  </si>
  <si>
    <t>B201-00265303</t>
  </si>
  <si>
    <t>JUAN DIEGO,ABAD, GARCIA</t>
  </si>
  <si>
    <t>JUAN TEODORO,ABAD, ESPINOZA</t>
  </si>
  <si>
    <t>B201-00265304</t>
  </si>
  <si>
    <t>MARIA,PITA, CUEVA</t>
  </si>
  <si>
    <t>JOSEREQUEJOPITA</t>
  </si>
  <si>
    <t>1 CAJA DE ROSQUITA</t>
  </si>
  <si>
    <t>B201-00265305</t>
  </si>
  <si>
    <t>DANIEL ABELINO,JAUREGUI, YONG</t>
  </si>
  <si>
    <t>CESARRAMIREZYONG</t>
  </si>
  <si>
    <t>1 CAJA DE MEDICINA</t>
  </si>
  <si>
    <t>B201-00265306</t>
  </si>
  <si>
    <t>JORGEZORILLAGALVEZ</t>
  </si>
  <si>
    <t>QUEZO</t>
  </si>
  <si>
    <t>B201-00265307</t>
  </si>
  <si>
    <t>FELIPE NERY,HUARINGA, AGUIRRE</t>
  </si>
  <si>
    <t>CASTILLOMELENDRESDIONES</t>
  </si>
  <si>
    <t>1 CJA GUIA 1-1904</t>
  </si>
  <si>
    <t>B201-00265308</t>
  </si>
  <si>
    <t>1 MALETA BOLSA NEGRA VACIA</t>
  </si>
  <si>
    <t>B201-00265309</t>
  </si>
  <si>
    <t>JUAN,TARRILLO, LIVAQUE</t>
  </si>
  <si>
    <t>ANDRÉS,ALVA, SALAZAR</t>
  </si>
  <si>
    <t>B201-00265310</t>
  </si>
  <si>
    <t>YOSELYN GUADALUPE,VERA, RODRIGUEZ</t>
  </si>
  <si>
    <t>DEYSI DEL SOCORRO,CHAVEZ, ARAUJO</t>
  </si>
  <si>
    <t>1 PAQUETE DEMASCARILLAS</t>
  </si>
  <si>
    <t>B201-00265311</t>
  </si>
  <si>
    <t>VIVIANA NATHALY,OYOLA, MONTEZA</t>
  </si>
  <si>
    <t>ZAPATA,MADRID, DANUSKA</t>
  </si>
  <si>
    <t>B201-00265312</t>
  </si>
  <si>
    <t>JOSE,CASTILLO, ROJAS</t>
  </si>
  <si>
    <t>CHIROQUEARMESTARJIM</t>
  </si>
  <si>
    <t>ATADO DLLANTA GUIA1-2877</t>
  </si>
  <si>
    <t>B201-00265313</t>
  </si>
  <si>
    <t>FERNANDEZ,VASQUEZ, CARLOS</t>
  </si>
  <si>
    <t>MARCOANTONIO NOE,FERNANDEZ, VASQUEZ</t>
  </si>
  <si>
    <t>1 CAJA PEQUEÑA MEDICINA</t>
  </si>
  <si>
    <t>B201-00265314</t>
  </si>
  <si>
    <t>RICHARD,GUERRERO, RODRIGUEZ</t>
  </si>
  <si>
    <t>JORGEGUERREROGARCOA</t>
  </si>
  <si>
    <t>B201-00265315</t>
  </si>
  <si>
    <t>MIGUEL ANTONIO,MOYANO, JIMENEZ</t>
  </si>
  <si>
    <t>GABRIELVINCESREYES</t>
  </si>
  <si>
    <t>1 SOBRE DMANILA SEMILLA</t>
  </si>
  <si>
    <t>B201-00265316</t>
  </si>
  <si>
    <t>JULIO MIGUEL,UCHOFEN, FARRO</t>
  </si>
  <si>
    <t>CORAZON DE MARIAVILELASILVA</t>
  </si>
  <si>
    <t>CUADRO D MARMO</t>
  </si>
  <si>
    <t>B201-00265317</t>
  </si>
  <si>
    <t>BOLSA DE PAPA</t>
  </si>
  <si>
    <t>B201-00265318</t>
  </si>
  <si>
    <t>1 CAJA DE PALTAS</t>
  </si>
  <si>
    <t>B201-00265319</t>
  </si>
  <si>
    <t>MILAGROS DEL ROSARIO,ANTON, GONZALES</t>
  </si>
  <si>
    <t>LUISNUNTONANTON</t>
  </si>
  <si>
    <t>1 CAJA BLANCA REPUESTO FRAGIL</t>
  </si>
  <si>
    <t>B201-00265320</t>
  </si>
  <si>
    <t>WILDER,SAMAME, CASTILLO</t>
  </si>
  <si>
    <t>GLEBEQUIROZCHEVEZ</t>
  </si>
  <si>
    <t>PAQUETE LENTES FRAGIL</t>
  </si>
  <si>
    <t>B201-00265321</t>
  </si>
  <si>
    <t>JIMMY,BERNABE, RUFINO</t>
  </si>
  <si>
    <t>B201-00265322</t>
  </si>
  <si>
    <t>GUILLERMO,DIAZ, CRUZ</t>
  </si>
  <si>
    <t>DANNYHERNANDEZDIAZ</t>
  </si>
  <si>
    <t>B201-00265323</t>
  </si>
  <si>
    <t>VICTOR MANUEL,LOPEZ, SANTOS</t>
  </si>
  <si>
    <t>1 CAJA DE CARNET SECA</t>
  </si>
  <si>
    <t>B201-00265324</t>
  </si>
  <si>
    <t>DANTE,ORDINOLA, RAMIREZ</t>
  </si>
  <si>
    <t>ELENYORDINOLARAMIREZ</t>
  </si>
  <si>
    <t>B201-00265325</t>
  </si>
  <si>
    <t>RAUL,SANDOVAL, VIDAURRE</t>
  </si>
  <si>
    <t>VICTOINCIOCHAPOÑAN</t>
  </si>
  <si>
    <t>SACO GUIA 1-3312</t>
  </si>
  <si>
    <t>B201-00265326</t>
  </si>
  <si>
    <t>RANULFO,MIRANO, SALAZAR</t>
  </si>
  <si>
    <t>1 SACO NEGRO BUZOS</t>
  </si>
  <si>
    <t>B201-00265327</t>
  </si>
  <si>
    <t>YEFERSON,NAGERO, BECERRA</t>
  </si>
  <si>
    <t>TIMOTEOMENDOZASANTOS</t>
  </si>
  <si>
    <t>1 CAJA DE CAPRI ROPA</t>
  </si>
  <si>
    <t>B201-00265328</t>
  </si>
  <si>
    <t>JACK NIXON,TERRONES, VALENZUELA</t>
  </si>
  <si>
    <t>NEYCORONELACEVERO</t>
  </si>
  <si>
    <t>PAQUETE TITULO</t>
  </si>
  <si>
    <t>B201-00265329</t>
  </si>
  <si>
    <t>LUCILA LILIANA,LY, CORRALES</t>
  </si>
  <si>
    <t>CARLOSCORDOVACRUZ</t>
  </si>
  <si>
    <t>B201-00265330</t>
  </si>
  <si>
    <t>KELLY,SEMINARIO, PURIZACA</t>
  </si>
  <si>
    <t>B201-00265331</t>
  </si>
  <si>
    <t>B201-00265332</t>
  </si>
  <si>
    <t>DANILO,TOBON, OROZCO</t>
  </si>
  <si>
    <t>B201-00265333</t>
  </si>
  <si>
    <t>TEYLOR,FUSTAMANTE, FUSTAMANTE</t>
  </si>
  <si>
    <t>DANIEL RICARDO,MENDOZA, NEIRA</t>
  </si>
  <si>
    <t>1 CAJA ACCESORIO CELULAR</t>
  </si>
  <si>
    <t>B201-00265334</t>
  </si>
  <si>
    <t>LUCAS,BARTOLINI, VELA</t>
  </si>
  <si>
    <t>MAUROBARTOLINIAGUIRRE</t>
  </si>
  <si>
    <t>1 BOLSA DE CASCO</t>
  </si>
  <si>
    <t>B201-00265335</t>
  </si>
  <si>
    <t>LUIS EDGARDO,YERREN, SUAREZ</t>
  </si>
  <si>
    <t>CARLOSLEONROBLES</t>
  </si>
  <si>
    <t>1 CAJA TUBO</t>
  </si>
  <si>
    <t>B201-00265336</t>
  </si>
  <si>
    <t>EVARISTO,MONTAÑO, SORIANO</t>
  </si>
  <si>
    <t>VICENTE,ALCALDE, VALLEJO</t>
  </si>
  <si>
    <t>1 CAJA DECAMISAS</t>
  </si>
  <si>
    <t>B201-00265337</t>
  </si>
  <si>
    <t>PEDROTORRESADRIANZEN</t>
  </si>
  <si>
    <t>1 CAJA DE PLACAS</t>
  </si>
  <si>
    <t>B201-00265338</t>
  </si>
  <si>
    <t>MILAGROS SUJELI,PAICO, CUBAS</t>
  </si>
  <si>
    <t>MELISSA MILAGROS,ZAPATA, NAVARRO</t>
  </si>
  <si>
    <t>B201-00265339</t>
  </si>
  <si>
    <t>CLAUDIA,SAAVEDRA, LESCANO</t>
  </si>
  <si>
    <t>B201-00265340</t>
  </si>
  <si>
    <t>CARLOS WILLIAM,RAMIREZ, SAAVEDRA</t>
  </si>
  <si>
    <t>JAIROLOPEZJUNCO</t>
  </si>
  <si>
    <t>PAQUETE NEGRO ROPA</t>
  </si>
  <si>
    <t>B201-00265341</t>
  </si>
  <si>
    <t>MARIA ANITA,FERNANDEZ, CERCADO</t>
  </si>
  <si>
    <t>ROXANA,BECERRA, YRIGOIN</t>
  </si>
  <si>
    <t>B201-00265342</t>
  </si>
  <si>
    <t>FELIX,PAZ, TACURE</t>
  </si>
  <si>
    <t>FREDYLIMATACURE</t>
  </si>
  <si>
    <t>1 SOBRE BLANCO DCO</t>
  </si>
  <si>
    <t>B201-00265343</t>
  </si>
  <si>
    <t>B201-00265344</t>
  </si>
  <si>
    <t>MIGUELCAICEDOFARRO</t>
  </si>
  <si>
    <t>1 SOBRE DMANILA DOC</t>
  </si>
  <si>
    <t>B201-00265345</t>
  </si>
  <si>
    <t>SILDIASARANGOREYES</t>
  </si>
  <si>
    <t>B201-00265346</t>
  </si>
  <si>
    <t>B201-00265347</t>
  </si>
  <si>
    <t>FREDDY ALBERTO,ALBUJAR, TERRONES</t>
  </si>
  <si>
    <t>B201-00265348</t>
  </si>
  <si>
    <t>PERLA LUZ CRISTINA,JAVIER, HIDALGO</t>
  </si>
  <si>
    <t>ATADO 2 CJAS PQUEÑAS / DOC</t>
  </si>
  <si>
    <t>B201-00265349</t>
  </si>
  <si>
    <t>B201-00265350</t>
  </si>
  <si>
    <t>CJA BEIGE EMB/ REPUESTO</t>
  </si>
  <si>
    <t>B201-00265351</t>
  </si>
  <si>
    <t>DORIS,PUICON, SAMPEDRANO</t>
  </si>
  <si>
    <t>WILSON,CALDERON, SILVERO</t>
  </si>
  <si>
    <t>B201-00265352</t>
  </si>
  <si>
    <t>FAUSTINO,NAMUCHE, SULLON</t>
  </si>
  <si>
    <t>RXCRESO</t>
  </si>
  <si>
    <t>B201-00265353</t>
  </si>
  <si>
    <t>LADY DIANA,GALLARDO, SILVA DE HERNANDEZ</t>
  </si>
  <si>
    <t>NUVIAGRILLOOYARCE</t>
  </si>
  <si>
    <t>CORCHOS/ ROPA</t>
  </si>
  <si>
    <t>B201-00265354</t>
  </si>
  <si>
    <t>DENISSE KATHERINE,YNJO, VELIZ</t>
  </si>
  <si>
    <t>PQTE DE CARTON PLAST/ PROD PLASTICO</t>
  </si>
  <si>
    <t>B201-00265355</t>
  </si>
  <si>
    <t>JHESSLIN MISHEL,ALVA, MELENDEZ</t>
  </si>
  <si>
    <t>MELITON,ALVA, REVILLA</t>
  </si>
  <si>
    <t>PQTE NEGRO/ MOCHILA VACIA</t>
  </si>
  <si>
    <t>B201-00265356</t>
  </si>
  <si>
    <t>ROMAN,RUIZ, NIZAMA</t>
  </si>
  <si>
    <t>ALEJANDRO ZEUS,HERNANDEZ, HERRERA</t>
  </si>
  <si>
    <t>CJA BEIGE GRANDE/ FLORECENTES</t>
  </si>
  <si>
    <t>B201-00265357</t>
  </si>
  <si>
    <t>CARMEN,VALDIVIEZO, FLORES</t>
  </si>
  <si>
    <t>JOSE,VALDIVIEZO, FLORES</t>
  </si>
  <si>
    <t>ATADO 2 CJAS / ROPA Y ZAPATOS</t>
  </si>
  <si>
    <t>B201-00265358</t>
  </si>
  <si>
    <t>DELMER RICARDO,ALCALDE, BARRETO</t>
  </si>
  <si>
    <t>ROSILLOJARAMILLOGARCIA</t>
  </si>
  <si>
    <t>B201-00265359</t>
  </si>
  <si>
    <t>CARLOS ENRIQUE,PEREZ, EUSEBIO</t>
  </si>
  <si>
    <t>JOSEVASQUEZVILDOSO</t>
  </si>
  <si>
    <t>PQTE NEGRO EMB/ ROPA</t>
  </si>
  <si>
    <t>B201-00265360</t>
  </si>
  <si>
    <t>YURIKO,VELEZ, MARTINO</t>
  </si>
  <si>
    <t>ERNESTOZEÑASAMPEN</t>
  </si>
  <si>
    <t>B201-00265361</t>
  </si>
  <si>
    <t>ANDRES,PEÑA, PEÑA</t>
  </si>
  <si>
    <t>LEOPOLDO EDUARDO,GOMEZ, CRUZALEGUI</t>
  </si>
  <si>
    <t>B201-00265362</t>
  </si>
  <si>
    <t>DAFHANA ELIZABETH,CHAVEZ, VASQUEZ</t>
  </si>
  <si>
    <t>ALEJANDROHERNANDEZHERRERA</t>
  </si>
  <si>
    <t>PQTE BEIGE/ BOLANTE</t>
  </si>
  <si>
    <t>B201-00265363</t>
  </si>
  <si>
    <t>LUIS ANGEL,CASTRO, JIMENEZ</t>
  </si>
  <si>
    <t>LUIS ANGELCASTROATOCHE</t>
  </si>
  <si>
    <t>PQTE PLAST/ ZAPATOS</t>
  </si>
  <si>
    <t>B201-00265364</t>
  </si>
  <si>
    <t>ELISA,QUENTA, CHIROQUE</t>
  </si>
  <si>
    <t>CJA BEIGE/ TARJETA DE TV</t>
  </si>
  <si>
    <t>B201-00265365</t>
  </si>
  <si>
    <t>KATERINE,VASQUEZ, CORONADO</t>
  </si>
  <si>
    <t>B201-00265366</t>
  </si>
  <si>
    <t>RUSBELIT,CORDOVA, SATALAYA</t>
  </si>
  <si>
    <t>MARIACORODOVASATALAYA</t>
  </si>
  <si>
    <t>PQTE ROJO EMB/ ROPA</t>
  </si>
  <si>
    <t>B201-00265367</t>
  </si>
  <si>
    <t>CRISTINA HAYDEE,COFRE, CARRION</t>
  </si>
  <si>
    <t>MALETA ROJA/ ROPA</t>
  </si>
  <si>
    <t>B201-00265368</t>
  </si>
  <si>
    <t>CARLOS,HURTADO, DE MENDOZA FALLA</t>
  </si>
  <si>
    <t>JHONNATANMONDRAGONBECERRA</t>
  </si>
  <si>
    <t>B201-00265369</t>
  </si>
  <si>
    <t>BRUNO DE LA CRUZ,MARINO, BURGOS</t>
  </si>
  <si>
    <t>ROSAGONZALESCHUNE DE ROSAS</t>
  </si>
  <si>
    <t>CJA BLANCA/ EQUIPO</t>
  </si>
  <si>
    <t>B201-00265370</t>
  </si>
  <si>
    <t>JOSE LUIS,HUERTA, DELGADO</t>
  </si>
  <si>
    <t>MELISSAVILLALEQUERNAQUE</t>
  </si>
  <si>
    <t>PQTE ROJO+VERDE EMB/ ROPA</t>
  </si>
  <si>
    <t>B201-00265371</t>
  </si>
  <si>
    <t>BRISSA SDENKA,POMA, FARIAS</t>
  </si>
  <si>
    <t>NADIA GRECIA,POMA, FARIAS</t>
  </si>
  <si>
    <t>CANIL EMB VACIO</t>
  </si>
  <si>
    <t>B201-00265372</t>
  </si>
  <si>
    <t>SONIA,YNOÑAN, PUICON</t>
  </si>
  <si>
    <t>JORGEINOÑANPUICON</t>
  </si>
  <si>
    <t>CJITA BLANCA/ CARGADOR</t>
  </si>
  <si>
    <t>B201-00265373</t>
  </si>
  <si>
    <t>ELENA MARUJA,ARMAS, CASTAÑEDA</t>
  </si>
  <si>
    <t>MARCOSMESTANZAARMAS</t>
  </si>
  <si>
    <t>PQTE BEIGE/ ROPA</t>
  </si>
  <si>
    <t>B201-00265374</t>
  </si>
  <si>
    <t>JENNY,ZAMBORA, CARRION</t>
  </si>
  <si>
    <t>JANETZAMBORACARRION</t>
  </si>
  <si>
    <t>CAJA BEIGE/ GALLETAS+FRUTA</t>
  </si>
  <si>
    <t>B201-00265375</t>
  </si>
  <si>
    <t>ANA MELVANOVAHOLGUIN</t>
  </si>
  <si>
    <t>CJA BEIGE/ PLACAS DE MARMOL</t>
  </si>
  <si>
    <t>B201-00265376</t>
  </si>
  <si>
    <t>MARCOS,AVALOS, VILLALOBOS</t>
  </si>
  <si>
    <t>JORGE ARMANDO,CHAVEZ, CARRANZA</t>
  </si>
  <si>
    <t>PQTE MANILA/ CALCULADORA</t>
  </si>
  <si>
    <t>B201-00265377</t>
  </si>
  <si>
    <t>GISELA MARVEL,PASAPERA, ADRIANZEN</t>
  </si>
  <si>
    <t>JANET PAOLA,NAMUCHE, LLACSAHUANGA</t>
  </si>
  <si>
    <t>CJA ROJA/ REGALO</t>
  </si>
  <si>
    <t>B201-00265378</t>
  </si>
  <si>
    <t>JUAN DANIEL,LIZA, SERQUEN</t>
  </si>
  <si>
    <t>ELMER,PUPUCHE, BUSTAMANTE</t>
  </si>
  <si>
    <t>CJA BEIGE/ PROD DE VETERINARIO</t>
  </si>
  <si>
    <t>B201-00265379</t>
  </si>
  <si>
    <t>JOSE STEVINSON,SOLIS, PALACIOS</t>
  </si>
  <si>
    <t>AURELINA LOURDESGONZAGAAGURTO</t>
  </si>
  <si>
    <t>CJITA PLANA/ CREMA</t>
  </si>
  <si>
    <t>B201-00265380</t>
  </si>
  <si>
    <t>JOSEMONTALVANJIMENEZ</t>
  </si>
  <si>
    <t>B201-00265381</t>
  </si>
  <si>
    <t>CARLOS ENRIQUE,GORDILLO, PONCE</t>
  </si>
  <si>
    <t>DAVID,SUAREZ, CARRASCO</t>
  </si>
  <si>
    <t>B201-00265382</t>
  </si>
  <si>
    <t>JOSECARRILLOMENDEZ</t>
  </si>
  <si>
    <t>PQTE MANILA/ ENERGISANTES</t>
  </si>
  <si>
    <t>B201-00265383</t>
  </si>
  <si>
    <t>MARIA VIRGINIA,RUIZ, MENES</t>
  </si>
  <si>
    <t>NIURKACARBALLOVELARDE</t>
  </si>
  <si>
    <t>CJA ROJA+BLANCO/ CELULAR</t>
  </si>
  <si>
    <t>B201-00265384</t>
  </si>
  <si>
    <t>MAYKOLCARMENRODRIGUEZ</t>
  </si>
  <si>
    <t>CJA BEIGE EMB/ SILINDRO HIDRAULICO</t>
  </si>
  <si>
    <t>B201-00265385</t>
  </si>
  <si>
    <t>DAVID,MORAN, GOMEZ</t>
  </si>
  <si>
    <t>JAIRO RUBENMORANGOMEZ</t>
  </si>
  <si>
    <t>SIBRE MANILA/ DOC</t>
  </si>
  <si>
    <t>B201-00265386</t>
  </si>
  <si>
    <t>LEYLI,CUNGUIA, GARCIA</t>
  </si>
  <si>
    <t>JORDANJIMENEZGARCIA</t>
  </si>
  <si>
    <t>JABA/ COMESTIBLES</t>
  </si>
  <si>
    <t>B201-00265387</t>
  </si>
  <si>
    <t>MARCO ANTONIO,NUÑEZ, DIAZ</t>
  </si>
  <si>
    <t>BILL FRANKLINCHULLERUMICHE</t>
  </si>
  <si>
    <t>SAQUETA AZUL/ ZAPATOS+PANTALON</t>
  </si>
  <si>
    <t>B201-00265388</t>
  </si>
  <si>
    <t>EDHYNSON,ESQUEN, BARBOZA</t>
  </si>
  <si>
    <t>LISSET VANESSA,ESQUEN, BARBOZA</t>
  </si>
  <si>
    <t>PQTITO BLANCO</t>
  </si>
  <si>
    <t>B201-00265389</t>
  </si>
  <si>
    <t>YANIRASAAVEDRAROJAS</t>
  </si>
  <si>
    <t>PQTE ROSA EMB/ ROPA</t>
  </si>
  <si>
    <t>B201-00265390</t>
  </si>
  <si>
    <t>B201-00265391</t>
  </si>
  <si>
    <t>PQTE DE CARTON EMB*/ PROD DE USO PERSONAL</t>
  </si>
  <si>
    <t>B201-00265392</t>
  </si>
  <si>
    <t>SANTOS EDUARDO,GORDILLO, HUAMANCHUMO</t>
  </si>
  <si>
    <t>ANGELINAZEVALLOSORDOÑEZ</t>
  </si>
  <si>
    <t>CAJ BEIGE/ MEDIICNA</t>
  </si>
  <si>
    <t>B201-00265393</t>
  </si>
  <si>
    <t>ARACELY,FONSECA, LOPEZ</t>
  </si>
  <si>
    <t>JUAN ELMERFONSECARIOJA</t>
  </si>
  <si>
    <t>B201-00265394</t>
  </si>
  <si>
    <t>VILMA,SALDAÑA, ALVARADO</t>
  </si>
  <si>
    <t>MANUELCAMPOSSALDAÑA</t>
  </si>
  <si>
    <t>PQTE NEGRO/ MOCHILA+DOC</t>
  </si>
  <si>
    <t>B201-00265395</t>
  </si>
  <si>
    <t>JOHANAALVAREZCONDORI</t>
  </si>
  <si>
    <t>CJA BEIGE/ MATERIAL DE ESCRITORIO</t>
  </si>
  <si>
    <t>B201-00265396</t>
  </si>
  <si>
    <t>PQTE NEGRO PLANO/ BANDERAS</t>
  </si>
  <si>
    <t>PQTE LARGO/ BARAS</t>
  </si>
  <si>
    <t>CJAS BEIGE/ BASES</t>
  </si>
  <si>
    <t>B201-00265397</t>
  </si>
  <si>
    <t>CARLA PAOLA,JUAREZ, ANCAJIMA</t>
  </si>
  <si>
    <t>LILIANFLORESLEON DE PEÑA</t>
  </si>
  <si>
    <t>B201-00265398</t>
  </si>
  <si>
    <t>MARIAYBORRAVALLE</t>
  </si>
  <si>
    <t>PQTE MANILA/ PERNOS</t>
  </si>
  <si>
    <t>B201-00265399</t>
  </si>
  <si>
    <t>NICOLAZAGONZALESMECHAN</t>
  </si>
  <si>
    <t>B201-00265400</t>
  </si>
  <si>
    <t>CLAUDIA JULISSA,TUESTA, SANCHEZ</t>
  </si>
  <si>
    <t>MALETA NEGRA RUEDAS - ROPA</t>
  </si>
  <si>
    <t>B201-00265401</t>
  </si>
  <si>
    <t>ALFONSO,GARCIA, GARCIA</t>
  </si>
  <si>
    <t>ALEXISVEGACARABALLO</t>
  </si>
  <si>
    <t>CAJITA BLANCA AUDIFONOS</t>
  </si>
  <si>
    <t>B201-00265402</t>
  </si>
  <si>
    <t>WILLIAM PERCY,BURGA, MARRUFO</t>
  </si>
  <si>
    <t>QUINTANA,BURGA, EDER ELI</t>
  </si>
  <si>
    <t>CAJA BEOGE GRANADILLA - VIVERES</t>
  </si>
  <si>
    <t>B201-00265403</t>
  </si>
  <si>
    <t>CARLA PAOLA,MORENO, CAVERO</t>
  </si>
  <si>
    <t>MERCEDES DEL SOCORRO,CEDANO, SANTOS</t>
  </si>
  <si>
    <t>PQTITO BLANCO - MEDICINA</t>
  </si>
  <si>
    <t>B201-00265404</t>
  </si>
  <si>
    <t>EXC3</t>
  </si>
  <si>
    <t>B201-00265405</t>
  </si>
  <si>
    <t>MARIAREQUEJOALDAZ</t>
  </si>
  <si>
    <t>PQTE BEIGE - VOLANTES</t>
  </si>
  <si>
    <t>B201-00265406</t>
  </si>
  <si>
    <t>CARMEN ROSAYAMUNAQUENAQUICHE</t>
  </si>
  <si>
    <t>CAJA BEIGE - TORTA</t>
  </si>
  <si>
    <t>B201-00265407</t>
  </si>
  <si>
    <t>JEFFERSON AUGUSTO,PUICON, COVA</t>
  </si>
  <si>
    <t>NANCY DEL ROSARIO,BARRETO, AGUIRRE</t>
  </si>
  <si>
    <t>CAJITA BLANCA RPTO</t>
  </si>
  <si>
    <t>B201-00265408</t>
  </si>
  <si>
    <t>CAJA BEIEG - QUESO</t>
  </si>
  <si>
    <t>JAVAS ANARANJADAS- QUESO</t>
  </si>
  <si>
    <t>B201-00265409</t>
  </si>
  <si>
    <t>YALINA,CORNEJO, AREVALO</t>
  </si>
  <si>
    <t>FRANCISCAAREVALOVALLADARES</t>
  </si>
  <si>
    <t>CAJA BEIGE- PRODUCTOS DE BELLRZA</t>
  </si>
  <si>
    <t>B201-00265410</t>
  </si>
  <si>
    <t>ADELAIDA,CHINGUEL, CAMIZAN</t>
  </si>
  <si>
    <t>CRISTIANCUNYACHINGUEL</t>
  </si>
  <si>
    <t>CAJITA RISA DIVINA - ROPA DE BB</t>
  </si>
  <si>
    <t>B201-00265411</t>
  </si>
  <si>
    <t>GINA,GUERRERO, LOPEZ</t>
  </si>
  <si>
    <t>ALICIATINEOTINEO</t>
  </si>
  <si>
    <t>CAJITA BEIGE SODA - MEDICINA</t>
  </si>
  <si>
    <t>B201-00265412</t>
  </si>
  <si>
    <t>JOSE FELICIANO,SANCHEZ, DAVILA</t>
  </si>
  <si>
    <t>VICTORRUIZESTRADA</t>
  </si>
  <si>
    <t>CAJA BEIGE - GOLOSINAS</t>
  </si>
  <si>
    <t>B201-00265413</t>
  </si>
  <si>
    <t>MARA JUDITH,PAREDES, VILCARROMERO</t>
  </si>
  <si>
    <t>HECTORFERNANDEZPAREDES</t>
  </si>
  <si>
    <t>CANIL CELESTE Y BEIGE -VACIO</t>
  </si>
  <si>
    <t>B201-00265414</t>
  </si>
  <si>
    <t>LUZ,BANCES, LALUPU</t>
  </si>
  <si>
    <t>ANITAVALLADOLIDBANCES</t>
  </si>
  <si>
    <t>B201-00265415</t>
  </si>
  <si>
    <t>HECTOR AGUSTIN,TERRONES, REYES</t>
  </si>
  <si>
    <t>ELCIRALEIVADIAZ</t>
  </si>
  <si>
    <t>B201-00265416</t>
  </si>
  <si>
    <t>LUIS,BUENO, SOTO</t>
  </si>
  <si>
    <t>EDIGH KARLAGARRIDOSOTO</t>
  </si>
  <si>
    <t>B201-00265417</t>
  </si>
  <si>
    <t>JOSE MANUEL,RIVERA, FLORES</t>
  </si>
  <si>
    <t>SERGIORAMOSACOSTA</t>
  </si>
  <si>
    <t>PQTE BEIGE</t>
  </si>
  <si>
    <t>B201-00265418</t>
  </si>
  <si>
    <t>URSULA MARIA,MARTINEZ, GUEVARA</t>
  </si>
  <si>
    <t>ROSA ISABEL,MECA, RABANAL</t>
  </si>
  <si>
    <t>CAJA BEIGE ASEPXIA</t>
  </si>
  <si>
    <t>B201-00265419</t>
  </si>
  <si>
    <t>LUIS ALBERTOENRIQUEZASENJO</t>
  </si>
  <si>
    <t>CORCHO BLANCO - EMBUTIDOS</t>
  </si>
  <si>
    <t>B201-00265420</t>
  </si>
  <si>
    <t>LUIS MARTIN,ELORRIETA, ZEGARRA</t>
  </si>
  <si>
    <t>CAJA BEIGE - LAPICEROS</t>
  </si>
  <si>
    <t>B201-00265421</t>
  </si>
  <si>
    <t>JESICAGARCIAOLAYA</t>
  </si>
  <si>
    <t>DEYSEOLAYADE GARCIA</t>
  </si>
  <si>
    <t>CAJA BEIGE PLANA CON ASA - ROPA</t>
  </si>
  <si>
    <t>B201-00265422</t>
  </si>
  <si>
    <t>JOSE DANIEL,GUSMAN, GOMEZ</t>
  </si>
  <si>
    <t>MIGUEL RAUL,ALEMAN, DELGADO</t>
  </si>
  <si>
    <t>B201-00265423</t>
  </si>
  <si>
    <t>JORGE,JIMENEZ, RONDON</t>
  </si>
  <si>
    <t>EDINSON WILLIAM,QUISPE, PURIZACA</t>
  </si>
  <si>
    <t>PQTITO VERDE</t>
  </si>
  <si>
    <t>B201-00265424</t>
  </si>
  <si>
    <t>SUSANA,VILLASECA, CHAVEZ</t>
  </si>
  <si>
    <t>CARMEN DEL PILARVILLASECACHAVEZ</t>
  </si>
  <si>
    <t>PQTE OCRE - LIBROA</t>
  </si>
  <si>
    <t>B201-00265425</t>
  </si>
  <si>
    <t>JORGE LUIS,ALVAREZ, DEZA</t>
  </si>
  <si>
    <t>KIARA ELISANEYRASOTO</t>
  </si>
  <si>
    <t>B201-00265426</t>
  </si>
  <si>
    <t>B201-00265427</t>
  </si>
  <si>
    <t>CAJA BEIGE -FORRO DE CARTERAS</t>
  </si>
  <si>
    <t>B201-00265428</t>
  </si>
  <si>
    <t>B201-00265429</t>
  </si>
  <si>
    <t>SAULITO,DAMBROCIO, ARIRAMA</t>
  </si>
  <si>
    <t>B201-00265430</t>
  </si>
  <si>
    <t>FLOR VIOLETA,CHUÑE, QUICIO</t>
  </si>
  <si>
    <t>PQTE AZUL - ROPA</t>
  </si>
  <si>
    <t>B201-00265431</t>
  </si>
  <si>
    <t>MANUEL,SOPLAPUCO, URIARTE</t>
  </si>
  <si>
    <t>FLORSOPLAPUCOURIARTE</t>
  </si>
  <si>
    <t>B201-00265432</t>
  </si>
  <si>
    <t>ANELL ESTHEFANNY,GARCIA, QUINDE</t>
  </si>
  <si>
    <t>LILIAN AURORAGARCIAQUINDE</t>
  </si>
  <si>
    <t>BOLSON MEDIANA VERDE A CUADROS - VIVERES</t>
  </si>
  <si>
    <t>B201-00265433</t>
  </si>
  <si>
    <t>MONICA,TORRES, GARCIA</t>
  </si>
  <si>
    <t>EVELYNHUAMANTORRES</t>
  </si>
  <si>
    <t>CAJA SUAVITEL - ROPA</t>
  </si>
  <si>
    <t>B201-00265434</t>
  </si>
  <si>
    <t>ALEX WELLINTON,SECLEN, SIME</t>
  </si>
  <si>
    <t>MARIA VICTORIABALLENAHERNANDEZ</t>
  </si>
  <si>
    <t>PQTITO NEGRO - MEDICINA</t>
  </si>
  <si>
    <t>B201-00265435</t>
  </si>
  <si>
    <t>CARMEN ROXANA,LLENQUE, GONZALES</t>
  </si>
  <si>
    <t>THOMASLLENQUEFIESTAS</t>
  </si>
  <si>
    <t>CAJAS AMORTIGUADOR X 2</t>
  </si>
  <si>
    <t>B201-00265436</t>
  </si>
  <si>
    <t>B201-00265437</t>
  </si>
  <si>
    <t>B201-00265438</t>
  </si>
  <si>
    <t>MANUELGUEVARADELGADO</t>
  </si>
  <si>
    <t>PQTE BLANCO CHICO- TALONARIOS</t>
  </si>
  <si>
    <t>B201-00265439</t>
  </si>
  <si>
    <t>CRISTHIAN,CASTRO, CHOQUE</t>
  </si>
  <si>
    <t>LORELY,PEÑA, GONZALES</t>
  </si>
  <si>
    <t>SOBE MANILA DOC</t>
  </si>
  <si>
    <t>B201-00265440</t>
  </si>
  <si>
    <t>RAMOS,SUCLUPE, INOÑAN</t>
  </si>
  <si>
    <t>ANA MARIASUCLUPEYNOÑAN</t>
  </si>
  <si>
    <t>CAJA BLANCA ZAPATOS - DOC</t>
  </si>
  <si>
    <t>B201-00265441</t>
  </si>
  <si>
    <t>CARLOS,CORDOVA, RIVADENEIRA</t>
  </si>
  <si>
    <t>JORGE LUISSANTOSFLORES</t>
  </si>
  <si>
    <t>B201-00265442</t>
  </si>
  <si>
    <t>RAUL,TUME, PISCO</t>
  </si>
  <si>
    <t>YOLANDA,LOPEZ, PATIÑO</t>
  </si>
  <si>
    <t>CAJA LUCERITO - VIVERES</t>
  </si>
  <si>
    <t>B201-00265443</t>
  </si>
  <si>
    <t>JOSE WILLAN,FERNANDEZ, GONZALES</t>
  </si>
  <si>
    <t>HAYLEY WILFREDO,CONTRERAS, ROMERO</t>
  </si>
  <si>
    <t>PQTE BLANCO - MOCHILA</t>
  </si>
  <si>
    <t>B201-00265444</t>
  </si>
  <si>
    <t>NESTOR ANSELMO,GUERRERO, BERRU</t>
  </si>
  <si>
    <t>JAVIERGUERREROBERRU</t>
  </si>
  <si>
    <t>CORCHO BLANCO - OLLA</t>
  </si>
  <si>
    <t>B201-00265445</t>
  </si>
  <si>
    <t>MILY BELINDA,MACAVILCA, CAJAHUARINGA</t>
  </si>
  <si>
    <t>JORGE,MORAN, OLAYA</t>
  </si>
  <si>
    <t>PQTE PLASTIFICADO - ROPA</t>
  </si>
  <si>
    <t>B201-00265446</t>
  </si>
  <si>
    <t>PQTE NEGRO VESTIDO</t>
  </si>
  <si>
    <t>B201-00265447</t>
  </si>
  <si>
    <t>SABY KARIN,CABRERA, RAMIREZ</t>
  </si>
  <si>
    <t>ORLANDOIRIGOINGALVEZ</t>
  </si>
  <si>
    <t>CAJITA BÑANCA- LENTES</t>
  </si>
  <si>
    <t>B201-00265448</t>
  </si>
  <si>
    <t>JOELOFISAN IGNACIO</t>
  </si>
  <si>
    <t>B201-00265449</t>
  </si>
  <si>
    <t>VICTORIA,CAMACHO, DELGADO</t>
  </si>
  <si>
    <t>YERANISVALDESROIG DE VELASQUEZ</t>
  </si>
  <si>
    <t>CAJITA BLANCA- MEDICINA</t>
  </si>
  <si>
    <t>B201-00265450</t>
  </si>
  <si>
    <t>JORGE,PALACIOS, CAMACHO</t>
  </si>
  <si>
    <t>B201-00265451</t>
  </si>
  <si>
    <t>ROSAS,RODAS, GALVEZ</t>
  </si>
  <si>
    <t>ELIZABETH DEL PILAR,SOTELO, BRENIS</t>
  </si>
  <si>
    <t>B201-00265452</t>
  </si>
  <si>
    <t>DILCIA,CALDERON, RUBIO</t>
  </si>
  <si>
    <t>NORITHMEZACABRERA</t>
  </si>
  <si>
    <t>B201-00265453</t>
  </si>
  <si>
    <t>MARCELA,GOICOCHEA, FERNANDEZ</t>
  </si>
  <si>
    <t>B201-00265454</t>
  </si>
  <si>
    <t>JOSÉ OCTAVIO,MEJÍA, ESPINOZA</t>
  </si>
  <si>
    <t>ALEXANDER,ATOCHE, ROJAS</t>
  </si>
  <si>
    <t>CJA NEGRA/ UTILES</t>
  </si>
  <si>
    <t>B201-00265455</t>
  </si>
  <si>
    <t>YAN MARCOS,NARRO, ALFARO</t>
  </si>
  <si>
    <t>SOBRE MANILA EMB/ OLACA</t>
  </si>
  <si>
    <t>B201-00265456</t>
  </si>
  <si>
    <t>MATIAS,NICOLA, GONZALES</t>
  </si>
  <si>
    <t>JULIO,CASTRO, RIOS</t>
  </si>
  <si>
    <t>CJA BEIGE/LIBROS</t>
  </si>
  <si>
    <t>B201-00265457</t>
  </si>
  <si>
    <t>JULIO,CALDERON, MANAYAY</t>
  </si>
  <si>
    <t>JEAN PAULCALDERONVALLEJOS</t>
  </si>
  <si>
    <t>PQTE PLAST/ DULCES</t>
  </si>
  <si>
    <t>B201-00265458</t>
  </si>
  <si>
    <t>PAUL,CARRIO, VELASQUEZ</t>
  </si>
  <si>
    <t>JOSE HERMES,GARCIA, BERMEO</t>
  </si>
  <si>
    <t>CJA BLANCA/ SHAMPOO</t>
  </si>
  <si>
    <t>B201-00265459</t>
  </si>
  <si>
    <t>CJITA BLANCA/MONTURA</t>
  </si>
  <si>
    <t>B201-00265460</t>
  </si>
  <si>
    <t>TOMAS,DELGADO, VASQUEZ</t>
  </si>
  <si>
    <t>MARCIALDIAZFERNANDEZ</t>
  </si>
  <si>
    <t>PQTE PLANO/ EMPAQUETADORA DE MOTOR</t>
  </si>
  <si>
    <t>B201-00265461</t>
  </si>
  <si>
    <t>BRYAN BRUNO,SAAVEDRA, SALDARRIAGA</t>
  </si>
  <si>
    <t>CJITA VERDE/ MEDALLAS</t>
  </si>
  <si>
    <t>B201-00265462</t>
  </si>
  <si>
    <t>RUSBI,CUBAS, CORONEL</t>
  </si>
  <si>
    <t>YENS,TAPIA, HUANCAS</t>
  </si>
  <si>
    <t>CJAS/ MATERIAL PLAST</t>
  </si>
  <si>
    <t>B201-00265463</t>
  </si>
  <si>
    <t>ELISEO,ESTRADA, SANTACRUZ</t>
  </si>
  <si>
    <t>DENIS KLEIVER,ESTRADA, SANTACRUZ</t>
  </si>
  <si>
    <t>CJA A BEIGE/ TUBOS + LLAVES COMPUERTAS</t>
  </si>
  <si>
    <t>B201-00265464</t>
  </si>
  <si>
    <t>MARIA,DURAND, GUERRERO</t>
  </si>
  <si>
    <t>RAUL ANTONIO,GUERRERO, MACO</t>
  </si>
  <si>
    <t>B201-00265465</t>
  </si>
  <si>
    <t>MARIELAMACHADOADRIAZEN</t>
  </si>
  <si>
    <t>B201-00265466</t>
  </si>
  <si>
    <t>RODOLFOPEZANTESROMERO</t>
  </si>
  <si>
    <t>PQET DE FLORES</t>
  </si>
  <si>
    <t>B201-00265467</t>
  </si>
  <si>
    <t>JOSEFA,MAZA, SERRATO</t>
  </si>
  <si>
    <t>EVER JAVIERMAZASOSA</t>
  </si>
  <si>
    <t>B201-00265468</t>
  </si>
  <si>
    <t>MERCEDES DEL ROSARIO,RUIZ, ORTIZ</t>
  </si>
  <si>
    <t>SEGUNDO RAMONABANTOZELADA</t>
  </si>
  <si>
    <t>FOLDER EMB/ DOC</t>
  </si>
  <si>
    <t>B201-00265469</t>
  </si>
  <si>
    <t>CESAR,SILVA, VASQUEZ</t>
  </si>
  <si>
    <t>EDWIN ESLEITER,SILVA, VASQUEZ</t>
  </si>
  <si>
    <t>LLANTAS USADAS</t>
  </si>
  <si>
    <t>B201-00265470</t>
  </si>
  <si>
    <t>ESTHER,MONTENEGRO, VILCHEZ</t>
  </si>
  <si>
    <t>DOSITEO,MONTENEGRO, GUEVARA</t>
  </si>
  <si>
    <t>CJA LARGA PLAS/ ENGRAMPADOR</t>
  </si>
  <si>
    <t>B201-00265471</t>
  </si>
  <si>
    <t>OMAR,RAMIREZ, CUSCO</t>
  </si>
  <si>
    <t>JULINNAJIBAJACORNEJO</t>
  </si>
  <si>
    <t>CJA BEIGE/ LAPTOP USADA</t>
  </si>
  <si>
    <t>B201-00265472</t>
  </si>
  <si>
    <t>LUZ,DIAZ, ORTIZ</t>
  </si>
  <si>
    <t>SUSANA,DIAZ, ORTIZ</t>
  </si>
  <si>
    <t>CJA PRIMOR/ DULCES</t>
  </si>
  <si>
    <t>B201-00265473</t>
  </si>
  <si>
    <t>WALTER,CAVERO, CALDERON</t>
  </si>
  <si>
    <t>SANTOSVIERAALVARADO</t>
  </si>
  <si>
    <t>CJITA BALNCA/ MEDICINA</t>
  </si>
  <si>
    <t>B201-00265474</t>
  </si>
  <si>
    <t>FRAYLER LIMANOR,SILVA, JIMENEZ</t>
  </si>
  <si>
    <t>MARIELA,SALAZAR, CHANTA</t>
  </si>
  <si>
    <t>PQT PLAST/ POLERA</t>
  </si>
  <si>
    <t>B201-00265475</t>
  </si>
  <si>
    <t>VIDAL,BECERRA, CABADA</t>
  </si>
  <si>
    <t>LISBETH MARISEL,MECA, FLORES</t>
  </si>
  <si>
    <t>CJITA NEGRA EMB/ POR D BELLEZA</t>
  </si>
  <si>
    <t>B201-00265476</t>
  </si>
  <si>
    <t>MANUEL,VASQUEZ, CASTRO</t>
  </si>
  <si>
    <t>LIZ ANGELAVASQUEZCASTRO</t>
  </si>
  <si>
    <t>B201-00265477</t>
  </si>
  <si>
    <t>DALILA,HORNA, RUIZ</t>
  </si>
  <si>
    <t>MANUELTELLOTELLO</t>
  </si>
  <si>
    <t>PQTES NEGRO / ROPA , LICUADORA Y FRUTA</t>
  </si>
  <si>
    <t>B201-00265478</t>
  </si>
  <si>
    <t>AYME,PEREZ, ALARCON</t>
  </si>
  <si>
    <t>GUSTAVO,SARMIENTO, CUMBIA</t>
  </si>
  <si>
    <t>SAQUETA VERDE/ ROPA</t>
  </si>
  <si>
    <t>B201-00265479</t>
  </si>
  <si>
    <t>BREINER,FERNANDEZ, FERNANDEZ</t>
  </si>
  <si>
    <t>JUAN GRABIELFERNANDEZSUBIATE</t>
  </si>
  <si>
    <t>CJA SODA/ TAMALES</t>
  </si>
  <si>
    <t>B201-00265480</t>
  </si>
  <si>
    <t>VIVIANA DEL ROCIO,CORONEL, NN</t>
  </si>
  <si>
    <t>RICHARDCORONELSALAZAR</t>
  </si>
  <si>
    <t>PQTE DE CARTON LARGO/ EJE</t>
  </si>
  <si>
    <t>VIVIANA DEL ROCÍO,CORONEL, SALAZAR</t>
  </si>
  <si>
    <t>B201-00265481</t>
  </si>
  <si>
    <t>MAYLIN,LOPEZ, BUENO</t>
  </si>
  <si>
    <t>FILIDABUENOCARRION</t>
  </si>
  <si>
    <t>B201-00265482</t>
  </si>
  <si>
    <t>JOSE,DE LA CRUZ, PURIHUAMAN</t>
  </si>
  <si>
    <t>OSCAR JESUS,CHUYE, HUIMAN</t>
  </si>
  <si>
    <t>B201-00265483</t>
  </si>
  <si>
    <t>YENIFER YOANA,LLAMO, PAQUIRACHIN</t>
  </si>
  <si>
    <t>DEILYLLAMOPAQUIRACHIN</t>
  </si>
  <si>
    <t>CJA CINTA MARRON/ ZAPATOS</t>
  </si>
  <si>
    <t>B201-00265484</t>
  </si>
  <si>
    <t>JULIO CESAR,UCHOFEN, SARRIA</t>
  </si>
  <si>
    <t>OSCAROBLITASTORO</t>
  </si>
  <si>
    <t>CJA CINTA MARRON/ ACCESORIO DE MOTO</t>
  </si>
  <si>
    <t>B201-00265485</t>
  </si>
  <si>
    <t>JORGE ANDRECHEROATOCHE</t>
  </si>
  <si>
    <t>SACO BLANCO/ SB01-430</t>
  </si>
  <si>
    <t>B201-00265486</t>
  </si>
  <si>
    <t>TATIANA LISSET,LLANOS, OCAS</t>
  </si>
  <si>
    <t>ALESSANDRO,LLANOS, OCAS</t>
  </si>
  <si>
    <t>CJA BEIGE / ROPA+ZAPATOS</t>
  </si>
  <si>
    <t>B201-00265487</t>
  </si>
  <si>
    <t>DELCIIAPUERTASSANTILLAN</t>
  </si>
  <si>
    <t>B201-00265488</t>
  </si>
  <si>
    <t>MARJHORIE VANESSA,ZETA, CASTILLO</t>
  </si>
  <si>
    <t>ARBELZETAYAJAHUANCA</t>
  </si>
  <si>
    <t>PQTE VERDE/ ROPA+ZAPATILLAS</t>
  </si>
  <si>
    <t>B201-00265489</t>
  </si>
  <si>
    <t>YAKELIN,TICLIAHUANCA, CHANTA</t>
  </si>
  <si>
    <t>B201-00265490</t>
  </si>
  <si>
    <t>INGRID GULIANA,TICLAHUANCA, HERRERA</t>
  </si>
  <si>
    <t>JULIOTICLAHUANCARECALDE</t>
  </si>
  <si>
    <t>B201-00265491</t>
  </si>
  <si>
    <t>CELINDA YOHANA,GONZALEZ, CUBAS</t>
  </si>
  <si>
    <t>MANUEL ABELJARAOLIVA</t>
  </si>
  <si>
    <t>PQTE CELESTE/ ROPA+ZAPTOS</t>
  </si>
  <si>
    <t>B201-00265492</t>
  </si>
  <si>
    <t>KEVIN,CHAPOÑAN, BANCES</t>
  </si>
  <si>
    <t>ABRAHAM,RODRIGUEZ, ESPINOZA</t>
  </si>
  <si>
    <t>CJA BEIGE/ MEDICINA NATURAL</t>
  </si>
  <si>
    <t>B201-00265493</t>
  </si>
  <si>
    <t>ELSA MARIBEL,FERNANDEZ, INGA</t>
  </si>
  <si>
    <t>JOYCELCASTILLOGUERRERO</t>
  </si>
  <si>
    <t>CJA BLANCA/ MARMOL</t>
  </si>
  <si>
    <t>B201-00265494</t>
  </si>
  <si>
    <t>CARLOS OSVALDO,ANTONIO, CEANCAS</t>
  </si>
  <si>
    <t>PORFIRIOGARCIAARISMENDIZ</t>
  </si>
  <si>
    <t>B201-00265495</t>
  </si>
  <si>
    <t>ANGELICA,MERA, SAMAME</t>
  </si>
  <si>
    <t>ELENA,FLORIAN, DAVILA</t>
  </si>
  <si>
    <t>B201-00265496</t>
  </si>
  <si>
    <t>CJITA BLANCA/ ,MONTURA</t>
  </si>
  <si>
    <t>B201-00265497</t>
  </si>
  <si>
    <t>ROGER ALEX,VELASQUEZ, BARCO</t>
  </si>
  <si>
    <t>RENZOVELASQUEZCHINCHAY</t>
  </si>
  <si>
    <t>B201-00265498</t>
  </si>
  <si>
    <t>DIOMEDES,GONZAGA, CARRASCO</t>
  </si>
  <si>
    <t>YULEISYFARFANTINEO</t>
  </si>
  <si>
    <t>PQTE MANILA/ CELULAR USADO</t>
  </si>
  <si>
    <t>B201-00265499</t>
  </si>
  <si>
    <t>AIDEE,GARCIA, VASQUEZ</t>
  </si>
  <si>
    <t>BRIAN,CABRERA, RAMIREZ</t>
  </si>
  <si>
    <t>CJA/ GOLSINAS</t>
  </si>
  <si>
    <t>B201-00265500</t>
  </si>
  <si>
    <t>MARI,MARTINEZ, NEIRA</t>
  </si>
  <si>
    <t>EDWIN,BERMEO, NEIRA</t>
  </si>
  <si>
    <t>PQTE SAQUETA ROJA/ ROPA</t>
  </si>
  <si>
    <t>MALETA VERDE/ ROPA</t>
  </si>
  <si>
    <t>BOLSON ROJA/ ROPA</t>
  </si>
  <si>
    <t>B201-00265501</t>
  </si>
  <si>
    <t>BEATRIZ NOEMI,HUACHILLO, RODAS</t>
  </si>
  <si>
    <t>MILENY,FLORES, CHORE</t>
  </si>
  <si>
    <t>PQTE NEGRO/ JUEGO DE MESA</t>
  </si>
  <si>
    <t>B201-00265502</t>
  </si>
  <si>
    <t>MIGUEL ANGEL,LLACSAHUANGA, BERMEO</t>
  </si>
  <si>
    <t>JOSE DEL CARMEN,CORDOVA, GODOS</t>
  </si>
  <si>
    <t>BARRA DE FIERRO</t>
  </si>
  <si>
    <t>CJA AMARILLA/ CABLES</t>
  </si>
  <si>
    <t>B201-00265503</t>
  </si>
  <si>
    <t>JOSÉ ENRIQUE,MURILLO, VASQUEZ</t>
  </si>
  <si>
    <t>MARITZAVASQUEZGONZALES</t>
  </si>
  <si>
    <t>CJA GRIS EMB/ ZAPATILLAS</t>
  </si>
  <si>
    <t>B201-00265504</t>
  </si>
  <si>
    <t>ANDRES,RUIZ, SATORNICIO</t>
  </si>
  <si>
    <t>JUNIOR,CULQUICONDOR, ESTRADA</t>
  </si>
  <si>
    <t>SOBRECITO MANILA / CELULAR USADO BAJO RESPONSABILIDAD DEL REMITENTE</t>
  </si>
  <si>
    <t>B201-00265505</t>
  </si>
  <si>
    <t>MARÍA LILY,BARTUREN, LEON</t>
  </si>
  <si>
    <t>MARIN WILFREDO,PIÑIN, QUISPE</t>
  </si>
  <si>
    <t>CJA NEIGE/ OLLA</t>
  </si>
  <si>
    <t>B201-00265506</t>
  </si>
  <si>
    <t>MAXIMO,MONTEZA, RUIZ</t>
  </si>
  <si>
    <t>MERI EVITA,TANTALEAN, GUEVARA</t>
  </si>
  <si>
    <t>09:23PM</t>
  </si>
  <si>
    <t>B201-00265507</t>
  </si>
  <si>
    <t>B201-00265508</t>
  </si>
  <si>
    <t>CAJAS BEIGE - FLORES</t>
  </si>
  <si>
    <t>B201-00265509</t>
  </si>
  <si>
    <t>CQAJA BEIGE - FLORES</t>
  </si>
  <si>
    <t>B201-00265510</t>
  </si>
  <si>
    <t>CAJA BEIGE FLORES</t>
  </si>
  <si>
    <t>B201-00265511</t>
  </si>
  <si>
    <t>HERIBERTO,ROJAS, MONSALVE</t>
  </si>
  <si>
    <t>B201-00265512</t>
  </si>
  <si>
    <t>WILMER,PEREZ, VASQUEZ</t>
  </si>
  <si>
    <t>BENJAMIN,PAUCAR, CUNYA</t>
  </si>
  <si>
    <t>PQTITO PLASTIFICADO -* RPTO</t>
  </si>
  <si>
    <t>B201-00265513</t>
  </si>
  <si>
    <t>RENINGER,UPIACHIHUA, HIDALGO</t>
  </si>
  <si>
    <t>YONER DARWIN,REYES, MORETO</t>
  </si>
  <si>
    <t>SACOS MAYA ROJOS - HOJAS</t>
  </si>
  <si>
    <t>B201-00265514</t>
  </si>
  <si>
    <t>PQTE BEIGE - REJILLAS</t>
  </si>
  <si>
    <t>B201-00265515</t>
  </si>
  <si>
    <t>GREICY JUSSELIN,MAZA, OJEDA</t>
  </si>
  <si>
    <t>ALVAROESPINOZAROMERO</t>
  </si>
  <si>
    <t>CAAJITA VAINILLA - RECUERDOS</t>
  </si>
  <si>
    <t>CAJA BEIGE SOUR - PRODUCTO ESIKA</t>
  </si>
  <si>
    <t>B201-00265516</t>
  </si>
  <si>
    <t>LEANDRO BRAYAN,MILLONES, ODAR</t>
  </si>
  <si>
    <t>CARMENCOLOMACURAY</t>
  </si>
  <si>
    <t>CAJA BEIGE PLASTIFICADA- RCDOS</t>
  </si>
  <si>
    <t>B201-00265517</t>
  </si>
  <si>
    <t>INGRID PAOLA,CABELLOS, LAZO</t>
  </si>
  <si>
    <t>ERIKA,CABELLOS, CASTRO</t>
  </si>
  <si>
    <t>PQTTE BALNCO CHICO - PIEZA DE IMPRESORA</t>
  </si>
  <si>
    <t>B201-00265518</t>
  </si>
  <si>
    <t>VICTOR,VELIZ, SANCHEZ</t>
  </si>
  <si>
    <t>ANA MARIA,VELIZ, SECLEN</t>
  </si>
  <si>
    <t>SACO -ROPA</t>
  </si>
  <si>
    <t>B201-00265519</t>
  </si>
  <si>
    <t>JEYSON SMITH,ABANTO, SANCHEZ</t>
  </si>
  <si>
    <t>YESICA,SANCHEZ, FERNANDEZ</t>
  </si>
  <si>
    <t>B201-00265520</t>
  </si>
  <si>
    <t>GLORIA,DOMINGUEZ, CHIQUINTA</t>
  </si>
  <si>
    <t>LIZETHTORRESDOMINGUEZ</t>
  </si>
  <si>
    <t>PQTE AMARILLO - CORTINAS</t>
  </si>
  <si>
    <t>B201-00265521</t>
  </si>
  <si>
    <t>WILDER HUMBERTO,TENORIO, LEONARDO</t>
  </si>
  <si>
    <t>MIGUELMELCHORLEONARDO</t>
  </si>
  <si>
    <t>CAJA BLANCA MEDIANA- PRODUCTOS DE ASEO PERSONAL</t>
  </si>
  <si>
    <t>B201-00265522</t>
  </si>
  <si>
    <t>B201-00265523</t>
  </si>
  <si>
    <t>LAUREANOPINGOPERICHE</t>
  </si>
  <si>
    <t>CAJA ´PLMA EN BOLDA VERDE A RALLAS- RPTO</t>
  </si>
  <si>
    <t>B201-00265524</t>
  </si>
  <si>
    <t>GINA MARIVEL,PAREDES, TABOADA</t>
  </si>
  <si>
    <t>JANETRAMOSLEON</t>
  </si>
  <si>
    <t>PQTITO MANIILA</t>
  </si>
  <si>
    <t>B201-00265525</t>
  </si>
  <si>
    <t>MARTIZA,RAMIREZ, VILLANUEVA</t>
  </si>
  <si>
    <t>RICARDO ADRIANO,MANAYAY, RAMIREZ</t>
  </si>
  <si>
    <t>PQTE BEIG EPLASTYIFICADO - MEDICINA</t>
  </si>
  <si>
    <t>B201-00265526</t>
  </si>
  <si>
    <t>MIGUEL,QUINDE, GALVEZ</t>
  </si>
  <si>
    <t>JUANA,QUINDE, GALVEZ</t>
  </si>
  <si>
    <t>BULTO NEGRO PLASTIFICADO - MOCHILA</t>
  </si>
  <si>
    <t>B201-00265527</t>
  </si>
  <si>
    <t>BETSABE,GARCIA, OJEDA</t>
  </si>
  <si>
    <t>FELICITANUÑEZRAMOS</t>
  </si>
  <si>
    <t>CAJA BEIGE CAPRI - ROPA</t>
  </si>
  <si>
    <t>B201-00265528</t>
  </si>
  <si>
    <t>LUZ ESTHEFANI,HERNANDEZ, MEGO</t>
  </si>
  <si>
    <t>WALDIR,ALARCON, ESTELA</t>
  </si>
  <si>
    <t>B201-00265529</t>
  </si>
  <si>
    <t>GABY ROSARIO,VARGAS, HORNA</t>
  </si>
  <si>
    <t>MARIELENALLONTOPVARGAS</t>
  </si>
  <si>
    <t>CAJA VERDE SAGA FALABELLA- ZAPATILLAS</t>
  </si>
  <si>
    <t>B201-00265530</t>
  </si>
  <si>
    <t>SONIA,RIOS, ARROYO</t>
  </si>
  <si>
    <t>VICTOR RAULTRABUCCOGOMEZ</t>
  </si>
  <si>
    <t>CAJA NEGRA ZAPATOS- COLAGENO</t>
  </si>
  <si>
    <t>B201-00265531</t>
  </si>
  <si>
    <t>HENRY,BRAVO, GONZALES</t>
  </si>
  <si>
    <t>MARIELLA LIZETH,MARTINEZ, VALLE</t>
  </si>
  <si>
    <t>PQTE VERDE MEDIANO - TELA</t>
  </si>
  <si>
    <t>B201-00265532</t>
  </si>
  <si>
    <t>ERICKA,FERNANDEZ, CASTILLO</t>
  </si>
  <si>
    <t>GRACIELA VIOLETA,FERNANDEZ, PANTA</t>
  </si>
  <si>
    <t>CAJA BEIGE - UTILES ESCOLARES</t>
  </si>
  <si>
    <t>B201-00265533</t>
  </si>
  <si>
    <t>ROYBER,DIAZ, SANCHEZ</t>
  </si>
  <si>
    <t>FORTUNATOESQUENSANCHEZ</t>
  </si>
  <si>
    <t>PQTE BEIGE - PRODUCTOS NATURALES</t>
  </si>
  <si>
    <t>JOSUÉ,DIAZ, NN</t>
  </si>
  <si>
    <t>B201-00265534</t>
  </si>
  <si>
    <t>SEGUNDO WALTER,MIÑAN, MERA</t>
  </si>
  <si>
    <t>VICTORVILLEGASYARLAQUE</t>
  </si>
  <si>
    <t>CAJA BEIGE - REMEDIOS</t>
  </si>
  <si>
    <t>B201-00265535</t>
  </si>
  <si>
    <t>MARIANA JESUS,VASQUEZ, LOCHAU</t>
  </si>
  <si>
    <t>FRANKLINROMEROPERALTA</t>
  </si>
  <si>
    <t>B201-00265536</t>
  </si>
  <si>
    <t>ROMELL JESUS,RISCO, GARCIA</t>
  </si>
  <si>
    <t>LINDERRISCOGARCIA</t>
  </si>
  <si>
    <t>CAJA PUMA ROJA</t>
  </si>
  <si>
    <t>B201-00265537</t>
  </si>
  <si>
    <t>B201-00265538</t>
  </si>
  <si>
    <t>RAMIRO MOISESZETANAVARRO</t>
  </si>
  <si>
    <t>EJE DE SEGUNDA</t>
  </si>
  <si>
    <t>B201-00265539</t>
  </si>
  <si>
    <t>MANUEL ISAIAS,LABAN, SANDOVAL</t>
  </si>
  <si>
    <t>FRANCISCOBOÑONCHEGNE</t>
  </si>
  <si>
    <t>B201-00265540</t>
  </si>
  <si>
    <t>CAROLINA,ESTELA, ASENJO</t>
  </si>
  <si>
    <t>B201-00265541</t>
  </si>
  <si>
    <t>JHONATAN,FALEN, TORO</t>
  </si>
  <si>
    <t>LUIS ENRIQUE,LOPEZ, TAVARA</t>
  </si>
  <si>
    <t>CAJA LARGA BEIGE- CREMALLERA</t>
  </si>
  <si>
    <t>B201-00265542</t>
  </si>
  <si>
    <t>CADITA,ISHUIZA, TAPULLIMA</t>
  </si>
  <si>
    <t>B201-00265543</t>
  </si>
  <si>
    <t>LUIS,GUZMAN, LAZARO</t>
  </si>
  <si>
    <t>JERSON CRISS,COSSIO, CORTEZ</t>
  </si>
  <si>
    <t>PQTE VERDE - LATAS</t>
  </si>
  <si>
    <t>B201-00265544</t>
  </si>
  <si>
    <t>ENOC,BRAVO, BERNILLA</t>
  </si>
  <si>
    <t>FRANK JOEL,CORDOVA, RODRIGUEZ</t>
  </si>
  <si>
    <t>CAJITA BEIGE - INYECTORES RPTOS</t>
  </si>
  <si>
    <t>B201-00265545</t>
  </si>
  <si>
    <t>FREDI FRANKLIN,CAVERO, CUEVA</t>
  </si>
  <si>
    <t>KEVIN MARTIN,DIOSES, LOPEZ</t>
  </si>
  <si>
    <t>SACO BLANCO RALLAS ROJAS- SANDALIAS</t>
  </si>
  <si>
    <t>B201-00265546</t>
  </si>
  <si>
    <t>EUGENCIO,AMBULAY, LOPEZ</t>
  </si>
  <si>
    <t>B201-00265547</t>
  </si>
  <si>
    <t>MARIA,OLIDEN, GARCIA</t>
  </si>
  <si>
    <t>YINOZAPATAVEGA</t>
  </si>
  <si>
    <t>CAJA SODA - MEDICINA</t>
  </si>
  <si>
    <t>B201-00265548</t>
  </si>
  <si>
    <t>LUCIA,TUCTO, PAZ</t>
  </si>
  <si>
    <t>GLORIATUMEMORALES</t>
  </si>
  <si>
    <t>CAJA BEIGE PLASTIFICADA - LUCES DE NAVIDAD</t>
  </si>
  <si>
    <t>B201-00265549</t>
  </si>
  <si>
    <t>LILIANO,ROQUE, RUIZ</t>
  </si>
  <si>
    <t>CAJA BEIGE - RPTOS</t>
  </si>
  <si>
    <t>B201-00265550</t>
  </si>
  <si>
    <t>YOLANDA,CHAVESTA, CARRERA</t>
  </si>
  <si>
    <t>ENRIQUECHAVESTAREGALADO</t>
  </si>
  <si>
    <t>CAJA BLANCA - UTENSILIOS</t>
  </si>
  <si>
    <t>B201-00265551</t>
  </si>
  <si>
    <t>B201-00265552</t>
  </si>
  <si>
    <t>OSCAR GUILLERMO,VILLEGAS, CHIRINOS</t>
  </si>
  <si>
    <t>MARCOGARCIAPOZADA</t>
  </si>
  <si>
    <t>CAJITA NEGRA/LUCES</t>
  </si>
  <si>
    <t>B201-00265553</t>
  </si>
  <si>
    <t>ALAN ALEJANDRO,GONZALES, UGAZ</t>
  </si>
  <si>
    <t>PAULINALEONHOLGUIN</t>
  </si>
  <si>
    <t>BOLSITA BEIGE/MUESTRAS</t>
  </si>
  <si>
    <t>B201-00265554</t>
  </si>
  <si>
    <t>LEONARDOCHAVEZTOVAR</t>
  </si>
  <si>
    <t>LUIS ANTONIO,RIOS, VIDAL</t>
  </si>
  <si>
    <t>PAQUETE BEIGE/RIFAS</t>
  </si>
  <si>
    <t>B201-00265555</t>
  </si>
  <si>
    <t>JUAN FELIPE,YAMPUFE, CHANAME</t>
  </si>
  <si>
    <t>GRACEZEGARRASANCHEZ</t>
  </si>
  <si>
    <t>SACO BLANCO CHCO/SACOS VACIOS</t>
  </si>
  <si>
    <t>B201-00265556</t>
  </si>
  <si>
    <t>BRUNO,SANDOVAL, DAMIAN</t>
  </si>
  <si>
    <t>BEATRIZPALACIOSOLLAQUES</t>
  </si>
  <si>
    <t>B201-00265557</t>
  </si>
  <si>
    <t>ELMERVALLEJOSOJEDA</t>
  </si>
  <si>
    <t>NAHIELYCARMENGARCIA</t>
  </si>
  <si>
    <t>B201-00265558</t>
  </si>
  <si>
    <t>NELLY,MORALES, DE MAURICIO</t>
  </si>
  <si>
    <t>YAJAIRACORONELMORALES</t>
  </si>
  <si>
    <t>CORCHO EN BOLSA NEGRA</t>
  </si>
  <si>
    <t>B201-00265560</t>
  </si>
  <si>
    <t>GILMERPESANTESROMERO</t>
  </si>
  <si>
    <t>CARLOSPESANTESROMERO</t>
  </si>
  <si>
    <t>B201-00265561</t>
  </si>
  <si>
    <t>ESTHER,ARISTA, LOPEZ</t>
  </si>
  <si>
    <t>ROOSCRUZLOPEZ</t>
  </si>
  <si>
    <t>ROLLO GIGANTOGRAFIA</t>
  </si>
  <si>
    <t>B201-00265562</t>
  </si>
  <si>
    <t>HILDA,ZAQUINAULA, GOMEZ</t>
  </si>
  <si>
    <t>HILDAZAQUINAULAGOMEZ</t>
  </si>
  <si>
    <t>CAJITA PEQUEÑA/PASTILLAS</t>
  </si>
  <si>
    <t>B201-00265563</t>
  </si>
  <si>
    <t>KEWIN MARQUINIO,REYES, YAGUANA</t>
  </si>
  <si>
    <t>B201-00265564</t>
  </si>
  <si>
    <t>SEGURA,ZEVALLOS, CESAR</t>
  </si>
  <si>
    <t>OSCARSEGURAGUEVARA</t>
  </si>
  <si>
    <t>B201-00265565</t>
  </si>
  <si>
    <t>DENNISYS ELIZABETH,PADILLA, SANCHEZ</t>
  </si>
  <si>
    <t>JENNIFERAVILARODRIGUEZ</t>
  </si>
  <si>
    <t>CAJITA NEGRA/INSTRUMENTO MEDICO</t>
  </si>
  <si>
    <t>B201-00265566</t>
  </si>
  <si>
    <t>RAQUELARCEINGA</t>
  </si>
  <si>
    <t>PAQUETE PLOMO/ROPA</t>
  </si>
  <si>
    <t>B201-00265567</t>
  </si>
  <si>
    <t>JOSELEJABOATOCHE</t>
  </si>
  <si>
    <t>JAIROURBINADIOSES</t>
  </si>
  <si>
    <t>PAQUETE MANILA/PRODUCTOS FUXION</t>
  </si>
  <si>
    <t>B201-00265568</t>
  </si>
  <si>
    <t>ROGELIOPEÑAPARRA</t>
  </si>
  <si>
    <t>CORCHO/CARNE</t>
  </si>
  <si>
    <t>B201-00265569</t>
  </si>
  <si>
    <t>KARIN ISABEL,CERCADO, MILIAN</t>
  </si>
  <si>
    <t>LISETCERCADOMILIAN</t>
  </si>
  <si>
    <t>BOLSA VERDE FRUTA</t>
  </si>
  <si>
    <t>B201-00265570</t>
  </si>
  <si>
    <t>WALTER ENRIQUE,NEGRÓN, ANCAJIMA</t>
  </si>
  <si>
    <t>B201-00265571</t>
  </si>
  <si>
    <t>CRISTHIAN JESUS,PICON, LABAN</t>
  </si>
  <si>
    <t>MIGUELPICONCRUZ</t>
  </si>
  <si>
    <t>CAJA GRANDE/KIT DE ILUMINACION</t>
  </si>
  <si>
    <t>B201-00265572</t>
  </si>
  <si>
    <t>MARIA,VELASQUEZ, PINTADO</t>
  </si>
  <si>
    <t>LUISATERRANOVAPEÑA</t>
  </si>
  <si>
    <t>B201-00265573</t>
  </si>
  <si>
    <t>JHON PATRICK,GUERRERO, CULQUI</t>
  </si>
  <si>
    <t>SEGUNDOLIVAQUETARRILLO</t>
  </si>
  <si>
    <t>CAJA BEIGE /REPUESTO</t>
  </si>
  <si>
    <t>B201-00265574</t>
  </si>
  <si>
    <t>CAJA EMBUTIDOS</t>
  </si>
  <si>
    <t>B201-00265575</t>
  </si>
  <si>
    <t>RENZO NICOLAY,OLAYA, LIMA</t>
  </si>
  <si>
    <t>CHERYLOLAYALIMA</t>
  </si>
  <si>
    <t>CAJITA BLANCA/PRODUCTO FUXIO</t>
  </si>
  <si>
    <t>RENZO,OLAYA, LIMA</t>
  </si>
  <si>
    <t>B201-00265576</t>
  </si>
  <si>
    <t>CAJA AJI</t>
  </si>
  <si>
    <t>B201-00265577</t>
  </si>
  <si>
    <t>ZOILA,REYNA, BRICEÑO</t>
  </si>
  <si>
    <t>RODNEYALVAREYNA</t>
  </si>
  <si>
    <t>B201-00265578</t>
  </si>
  <si>
    <t>CAJA /VIEVERS</t>
  </si>
  <si>
    <t>B201-00265579</t>
  </si>
  <si>
    <t>MARIA,PUELLES, AGUINAGA</t>
  </si>
  <si>
    <t>JUANSANTISTEBANYESQUEN</t>
  </si>
  <si>
    <t>PAQUETE BLANCO/PRODUCTO OMNILIFE</t>
  </si>
  <si>
    <t>B201-00265580</t>
  </si>
  <si>
    <t>MILTON,COTRINA, VASQUEZ</t>
  </si>
  <si>
    <t>MIGUELVINCESVILELA</t>
  </si>
  <si>
    <t>PAQUETE NEGRO/GURADAPOLVO DE CARRO</t>
  </si>
  <si>
    <t>B201-00265581</t>
  </si>
  <si>
    <t>CLARISAMEDINAPALACIOS</t>
  </si>
  <si>
    <t>PAMELAPAREDESMEDINA</t>
  </si>
  <si>
    <t>CAJA NEGRA/REGALOS</t>
  </si>
  <si>
    <t>B201-00265582</t>
  </si>
  <si>
    <t>DILMA YANET,DIAZ, BRAVO</t>
  </si>
  <si>
    <t>EDWINDIAZBRAVO</t>
  </si>
  <si>
    <t>CAJA PLASTIFICADA/COMESTIBLES</t>
  </si>
  <si>
    <t>B201-00265583</t>
  </si>
  <si>
    <t>CAJA NEGRA/POMOS DE PLASTICO</t>
  </si>
  <si>
    <t>B201-00265584</t>
  </si>
  <si>
    <t>PACOBERMEODAVILA</t>
  </si>
  <si>
    <t>SACO NEGRO/SACOS VACIOS</t>
  </si>
  <si>
    <t>B201-00265585</t>
  </si>
  <si>
    <t>CAJA BLANCA/PRODUCTOS DE ASEO</t>
  </si>
  <si>
    <t>B201-00265586</t>
  </si>
  <si>
    <t>ROLLO NEGRO/BANER</t>
  </si>
  <si>
    <t>B201-00265587</t>
  </si>
  <si>
    <t>REJILLA EN PAPEL BEIGE GRANDE</t>
  </si>
  <si>
    <t>B201-00265588</t>
  </si>
  <si>
    <t>YEANNETE YSABET,MORALES, CAMPOVERDE</t>
  </si>
  <si>
    <t>WILMERFERNANDEZPEREZ</t>
  </si>
  <si>
    <t>B201-00265589</t>
  </si>
  <si>
    <t>B201-00265590</t>
  </si>
  <si>
    <t>HERICKSON MIGUEL,ALVAREZ, VALDIVIEZO</t>
  </si>
  <si>
    <t>HERMELINDAVALDIVIEZOFREYDE</t>
  </si>
  <si>
    <t>CAJA GN GRANDE/CALZADO SB/96</t>
  </si>
  <si>
    <t>B201-00265591</t>
  </si>
  <si>
    <t>CAJITA /MUESTRAS</t>
  </si>
  <si>
    <t>B201-00265592</t>
  </si>
  <si>
    <t>B201-00265593</t>
  </si>
  <si>
    <t>STEVES IVAN,SEMINARIO, HUACHOHUILCA</t>
  </si>
  <si>
    <t>PAQUETE NEGRO/COLET DE PELO</t>
  </si>
  <si>
    <t>B201-00265594</t>
  </si>
  <si>
    <t>PAUL CESAR,CRUZ, TRUJILLO</t>
  </si>
  <si>
    <t>ROGEROLIVERAROMERO</t>
  </si>
  <si>
    <t>B201-00265595</t>
  </si>
  <si>
    <t>GILMER EDILBERTO,CRUZ, GARCIA</t>
  </si>
  <si>
    <t>ROBINSON,ARAUJO, LOLI</t>
  </si>
  <si>
    <t>B201-00265596</t>
  </si>
  <si>
    <t>DORAILDA,ALVITES, DIAZ</t>
  </si>
  <si>
    <t>B201-00265597</t>
  </si>
  <si>
    <t>B201-00265598</t>
  </si>
  <si>
    <t>ROBERTH YAMIR,RAMOS, CORTEZ</t>
  </si>
  <si>
    <t>VALERIANAVARROANGELDONIS</t>
  </si>
  <si>
    <t>CAJA BEIGE - UTILES DE LIMPIEZA Y ROPA</t>
  </si>
  <si>
    <t>B201-00265599</t>
  </si>
  <si>
    <t>SEGUNDOCHUQUILANDAGAMBOA</t>
  </si>
  <si>
    <t>PQTE PLASTIFICADO - CASACAS</t>
  </si>
  <si>
    <t>B201-00265600</t>
  </si>
  <si>
    <t>B201-00265601</t>
  </si>
  <si>
    <t>B201-00265602</t>
  </si>
  <si>
    <t>JHON,PURIZACA, CHICOMA</t>
  </si>
  <si>
    <t>STEPHANYPURIZACAMORE</t>
  </si>
  <si>
    <t>CAJA BEIGE SODA- CUADERNOS</t>
  </si>
  <si>
    <t>B201-00265603</t>
  </si>
  <si>
    <t>JUAN CARLOS,GUERRERO, CORONEL</t>
  </si>
  <si>
    <t>DOBRECITO MANILA</t>
  </si>
  <si>
    <t>B201-00265604</t>
  </si>
  <si>
    <t>B201-00265605</t>
  </si>
  <si>
    <t>B201-00265606</t>
  </si>
  <si>
    <t>RAMIREZ,MENDOZA, FIDEL</t>
  </si>
  <si>
    <t>GUATAVORAMIREZALVAREZ</t>
  </si>
  <si>
    <t>CAJA BEIGE FRUTA</t>
  </si>
  <si>
    <t>B201-00265607</t>
  </si>
  <si>
    <t>ELMER,MEDINA, BAUTISTA</t>
  </si>
  <si>
    <t>ELVABAUTISTAMEJIA</t>
  </si>
  <si>
    <t>CAJA BEIGE DONOFRIO - QUESO</t>
  </si>
  <si>
    <t>B201-00265608</t>
  </si>
  <si>
    <t>B201-00265609</t>
  </si>
  <si>
    <t>GILBERTO,SANCHEZ, GAMARRA</t>
  </si>
  <si>
    <t>VICENTENIQUENINGA</t>
  </si>
  <si>
    <t>B201-00265610</t>
  </si>
  <si>
    <t>RAFAELVELASCOQUISPE</t>
  </si>
  <si>
    <t>PQTE MANILA - DENTADURAS</t>
  </si>
  <si>
    <t>B201-00265611</t>
  </si>
  <si>
    <t>CARLOS ALBERTO,CARRION, FERNANDEZ</t>
  </si>
  <si>
    <t>MANUELVARONAARAMBULO</t>
  </si>
  <si>
    <t>CAJA BEIGE - PLANTA ARTIFICIAL</t>
  </si>
  <si>
    <t>B201-00265612</t>
  </si>
  <si>
    <t>ELSIABADGUZMAN</t>
  </si>
  <si>
    <t>CAJA BEIGE PLASTIFICADA - VIVERES</t>
  </si>
  <si>
    <t>B201-00265613</t>
  </si>
  <si>
    <t>ERLITA,BERMEO, MONTENEGRO</t>
  </si>
  <si>
    <t>PQTITO BLANCO - BISUTERIA</t>
  </si>
  <si>
    <t>B201-00265614</t>
  </si>
  <si>
    <t>ANGGELA,SALAZAR, GOMEZ</t>
  </si>
  <si>
    <t>LUZ ANTONIAQUIROZPEDEMONTE</t>
  </si>
  <si>
    <t>SOBRECITO MANILA - LLAVES</t>
  </si>
  <si>
    <t>ANGGELA SOFIA,SALAZAR, GOMEZ</t>
  </si>
  <si>
    <t>B201-00265615</t>
  </si>
  <si>
    <t>DEYSICUBASCHUNGA</t>
  </si>
  <si>
    <t>CAJA BEIGE - VARIOS</t>
  </si>
  <si>
    <t>B201-00265616</t>
  </si>
  <si>
    <t>MARILUZ,RIMARACHIN, MEDINA</t>
  </si>
  <si>
    <t>EDUARNUÑEZRIMARACHIN</t>
  </si>
  <si>
    <t>CAJA BEIGE P&amp;G - VIVERS</t>
  </si>
  <si>
    <t>B201-00265617</t>
  </si>
  <si>
    <t>DEYLER GUEVARA GUERRERO,XX, X</t>
  </si>
  <si>
    <t>PERCY,GUERRERO, CALVA</t>
  </si>
  <si>
    <t>B201-00265618</t>
  </si>
  <si>
    <t>CAJA AMARILLA- VIVERES</t>
  </si>
  <si>
    <t>B201-00265619</t>
  </si>
  <si>
    <t>JOSEREYESMONJE</t>
  </si>
  <si>
    <t>PQTE AMARILLO EN BOLSA - SANDALIAS</t>
  </si>
  <si>
    <t>B201-00265620</t>
  </si>
  <si>
    <t>JOSE WLATER,FLORES, CASTILLO</t>
  </si>
  <si>
    <t>ERIC ANTONIO,CUZQUEN, TAFUR</t>
  </si>
  <si>
    <t>CAJITA BEIGE -RPTO</t>
  </si>
  <si>
    <t>B201-00265621</t>
  </si>
  <si>
    <t>DALLANA DANITCIA,VALENZUELA, JIMENEZ</t>
  </si>
  <si>
    <t>PQTE DE LLANTAS CHICAS X2</t>
  </si>
  <si>
    <t>B201-00265622</t>
  </si>
  <si>
    <t>ARMINDA,GAMONAL, FLORES</t>
  </si>
  <si>
    <t>RIDERCASTILLOGAMONAL</t>
  </si>
  <si>
    <t>CAJA BLANCA PRECIO UNO - ROPA</t>
  </si>
  <si>
    <t>B201-00265623</t>
  </si>
  <si>
    <t>BISMARK,GARCIA, PEÑA</t>
  </si>
  <si>
    <t>LEIDIPEÑASAAVEDRA</t>
  </si>
  <si>
    <t>PQTE EN BOLSA SGA FALABELLA</t>
  </si>
  <si>
    <t>B201-00265624</t>
  </si>
  <si>
    <t>JULIO TOMAS,MENDOZA, LARA</t>
  </si>
  <si>
    <t>SILVIAMALDONADOBOCANEGRA</t>
  </si>
  <si>
    <t>PQTE BEIGE - PANTALON</t>
  </si>
  <si>
    <t>B201-00265625</t>
  </si>
  <si>
    <t>JEISER,HURTADO, GUTIERREZ</t>
  </si>
  <si>
    <t>ESNERUGAZMORENO</t>
  </si>
  <si>
    <t>CAJA AZUL - RESORTE</t>
  </si>
  <si>
    <t>B201-00265626</t>
  </si>
  <si>
    <t>EDUARDO,GOMEZ, PACHERREZ</t>
  </si>
  <si>
    <t>WILMERGOMEZPACHERREZ</t>
  </si>
  <si>
    <t>PQTE NEGRO EN BOLSA- BASE DE HASTA</t>
  </si>
  <si>
    <t>B201-00265627</t>
  </si>
  <si>
    <t>ALEJANDRO,PEREZ, DELGADO</t>
  </si>
  <si>
    <t>VILMAMONTALVANUMBO</t>
  </si>
  <si>
    <t>CAJA BEIGE - FUTAS</t>
  </si>
  <si>
    <t>B201-00265628</t>
  </si>
  <si>
    <t>DARGUIN YERSON,TORO, GUEVARA</t>
  </si>
  <si>
    <t>JOANA NOELINE,TORO, GUEVARA</t>
  </si>
  <si>
    <t>B201-00265629</t>
  </si>
  <si>
    <t>JOSE AUGUSTO,ZURITA, MONDRAGON</t>
  </si>
  <si>
    <t>ESMIRIAN,CHASQUEDO, GARCIA</t>
  </si>
  <si>
    <t>CAJA BEIGE PLNA - ACCESORIO</t>
  </si>
  <si>
    <t>B201-00265630</t>
  </si>
  <si>
    <t>B201-00265631</t>
  </si>
  <si>
    <t>MARY,RAMIREZ, CESPEDES</t>
  </si>
  <si>
    <t>CESAR,NAVARRO, CORNEJO</t>
  </si>
  <si>
    <t>PQTE PLASTIFICADO- ROPA</t>
  </si>
  <si>
    <t>B201-00265632</t>
  </si>
  <si>
    <t>PQTE BLANCIO PLASTIFICADO - CABLES E INTERUPTORES</t>
  </si>
  <si>
    <t>B201-00265633</t>
  </si>
  <si>
    <t>MARY YANELA,CALLE, PEREZ</t>
  </si>
  <si>
    <t>GERMANCASTILLOHUAMAN</t>
  </si>
  <si>
    <t>BOLSON PLASATIFICADO - ROPA</t>
  </si>
  <si>
    <t>MESA CHICA</t>
  </si>
  <si>
    <t>PIEZAS DE CAMA</t>
  </si>
  <si>
    <t>B201-00265634</t>
  </si>
  <si>
    <t>LUIS,SANCHEZ, TORRES</t>
  </si>
  <si>
    <t>ESTALIN,FLORES, ADRIANZEN</t>
  </si>
  <si>
    <t>SACO AZULES A RALLAS - CONJUNTOS DEPORTIVOS</t>
  </si>
  <si>
    <t>B201-00265635</t>
  </si>
  <si>
    <t>SHIRLEY KATHERINE,PERLECHE, ACHA</t>
  </si>
  <si>
    <t>JEFFERSONBARBALOZANO</t>
  </si>
  <si>
    <t>MALETIN NEGRO A RUEDAS PLASTIFICADO - ROPA</t>
  </si>
  <si>
    <t>B201-00265636</t>
  </si>
  <si>
    <t>SALUSTIANO,AYALA, SIGUEÑAS</t>
  </si>
  <si>
    <t>JUAN JOSE,REYES, CRUZ</t>
  </si>
  <si>
    <t>CAJA CHICA - HIERBAS</t>
  </si>
  <si>
    <t>B201-00265637</t>
  </si>
  <si>
    <t>MANUEL,BALDERA, VENTURA</t>
  </si>
  <si>
    <t>ROSAVASQUEZTAPOA</t>
  </si>
  <si>
    <t>SACO AZUL A RALLAS - POLOS</t>
  </si>
  <si>
    <t>B201-00265638</t>
  </si>
  <si>
    <t>PASCUALA,CHINGUEL, MACHADO</t>
  </si>
  <si>
    <t>ALTEMIRO,CRUZ, PAICO</t>
  </si>
  <si>
    <t>CAJA BEIGE - MANJAR Y POLEN -</t>
  </si>
  <si>
    <t>B201-00265639</t>
  </si>
  <si>
    <t>JHESICA,SILVA, MEDINA</t>
  </si>
  <si>
    <t>MOHAMETSILVAMEDINA</t>
  </si>
  <si>
    <t>BOLSO CHICO - ROPA DE NIÑO</t>
  </si>
  <si>
    <t>B201-00265640</t>
  </si>
  <si>
    <t>CAJA BEIGE MEDICINA</t>
  </si>
  <si>
    <t>B201-00265641</t>
  </si>
  <si>
    <t>LEYDI ALIS,SAAVEDRA, RAMIREZ</t>
  </si>
  <si>
    <t>SONIAVILLEGASALVAREZ</t>
  </si>
  <si>
    <t>PQTE BLANCO PLANO - CUADROS SIN VIVDRIO</t>
  </si>
  <si>
    <t>B201-00265642</t>
  </si>
  <si>
    <t>KAREN,ORDOÑEZ, LLANOS</t>
  </si>
  <si>
    <t>CORIORDOÑEZLLANOS</t>
  </si>
  <si>
    <t>PQTE BLANCO - PRODUCTO NATURAL</t>
  </si>
  <si>
    <t>B201-00265643</t>
  </si>
  <si>
    <t>INOEL,LLACSAHUANGA, CAMPOS</t>
  </si>
  <si>
    <t>YOSELYHUAMANMERINO</t>
  </si>
  <si>
    <t>PQTE ROJO - ROPA</t>
  </si>
  <si>
    <t>B201-00265644</t>
  </si>
  <si>
    <t>SEGUNDO WUALBERTO,MORALES, MACHADO</t>
  </si>
  <si>
    <t>RICHARDMOSCOLMERINO</t>
  </si>
  <si>
    <t>CAJA NEGRA PLANA - LIBROS</t>
  </si>
  <si>
    <t>B201-00265645</t>
  </si>
  <si>
    <t>KAREN YAKLIN,MAURICIO, MORALES</t>
  </si>
  <si>
    <t>MARIAMAURICIOMORALES</t>
  </si>
  <si>
    <t>PQTITO - CELULAR USADI</t>
  </si>
  <si>
    <t>B201-00265646</t>
  </si>
  <si>
    <t>MIRELY,HOYOS, SAAVEDRA</t>
  </si>
  <si>
    <t>JHONJIMENEZTORRES</t>
  </si>
  <si>
    <t>CAJA BEIGE PLANA- SUERO</t>
  </si>
  <si>
    <t>B201-00265647</t>
  </si>
  <si>
    <t>ERICK ANDERSON,MENDOZA, MUÑOZ</t>
  </si>
  <si>
    <t>PQTE CELESTE PLASTIFICADO</t>
  </si>
  <si>
    <t>B201-00265648</t>
  </si>
  <si>
    <t>B201-00265649</t>
  </si>
  <si>
    <t>OSCAR,GARCIA, JARA</t>
  </si>
  <si>
    <t>SEGUNDOGARCIAJARA</t>
  </si>
  <si>
    <t>CAJA BEIGE PLANA - BALANZA ELECTRONICA</t>
  </si>
  <si>
    <t>B201-00265650</t>
  </si>
  <si>
    <t>HUGO,RAMIREZ, COBEÑAS</t>
  </si>
  <si>
    <t>JHONNY,RIVAS, SOTO</t>
  </si>
  <si>
    <t>SACO BALNCO COCOS -</t>
  </si>
  <si>
    <t>B201-00265651</t>
  </si>
  <si>
    <t>ELVIN SAMIR,SAUCEDO, SALGADO</t>
  </si>
  <si>
    <t>PATRICIA CAROLA,PEREYRA, MANRIQUE</t>
  </si>
  <si>
    <t>B201-00265652</t>
  </si>
  <si>
    <t>GILBERTO,CORONEL, PEREZ</t>
  </si>
  <si>
    <t>GILBERTOCORONELCUSMA</t>
  </si>
  <si>
    <t>PQTE BEIGE GRANDE - TINA</t>
  </si>
  <si>
    <t>B201-00265653</t>
  </si>
  <si>
    <t>EDITH KARINA,MEDINA, TAPIA</t>
  </si>
  <si>
    <t>MARIATAPIABUSTAMANTE</t>
  </si>
  <si>
    <t>PQTE VERDE PLANO -LAPTOP NUEVA</t>
  </si>
  <si>
    <t>B201-00265654</t>
  </si>
  <si>
    <t>GONZALO,HUERTAS, MONTENEGRO</t>
  </si>
  <si>
    <t>NANCYORELLANAAGUILAR</t>
  </si>
  <si>
    <t>CAJA BEIGE - LAMOHADAS</t>
  </si>
  <si>
    <t>B201-00265655</t>
  </si>
  <si>
    <t>JORGELOPEZJUAREZ</t>
  </si>
  <si>
    <t>PQTE PLANO SACOVACIOS</t>
  </si>
  <si>
    <t>B201-00265656</t>
  </si>
  <si>
    <t>ANDREA,POMIANO, GONZALES</t>
  </si>
  <si>
    <t>TATIANAORDINOLAPOMIANO</t>
  </si>
  <si>
    <t>PQTE AZUL CORRAL DE BB ATADO</t>
  </si>
  <si>
    <t>B201-00265657</t>
  </si>
  <si>
    <t>ROSBEIDA,MONTALVAN, FLORES</t>
  </si>
  <si>
    <t>LUZ BRENDA,ZAMBORA, CARRION</t>
  </si>
  <si>
    <t>CAJITA BIGE - MEDICINA</t>
  </si>
  <si>
    <t>B201-00265658</t>
  </si>
  <si>
    <t>TEODORO,UCAÑAN, SEGURA</t>
  </si>
  <si>
    <t>LUIS EMILIOUCAÑANCAMUS</t>
  </si>
  <si>
    <t>S¿IBRE MANILA DOC</t>
  </si>
  <si>
    <t>B201-00265659</t>
  </si>
  <si>
    <t>CAJA BEIGE - FILTROS</t>
  </si>
  <si>
    <t>B201-00265660</t>
  </si>
  <si>
    <t>RAUL GERMAN,CABRERA, CORONADO</t>
  </si>
  <si>
    <t>CAJITA BEIGE - PRODUCTO VETRINA</t>
  </si>
  <si>
    <t>B201-00265661</t>
  </si>
  <si>
    <t>ANLLELOPANDUROSAMILLAN</t>
  </si>
  <si>
    <t>B201-00265662</t>
  </si>
  <si>
    <t>MARYORY,PALADINES, NN</t>
  </si>
  <si>
    <t>MERCEDES ELIZABETH,CASTRO, CASTILLO</t>
  </si>
  <si>
    <t>B201-00265663</t>
  </si>
  <si>
    <t>SECIL WILLIAM,VALENZUELA, ROJAS</t>
  </si>
  <si>
    <t>MARIANAVENTURAOCAMPO</t>
  </si>
  <si>
    <t>CJA MANILA/ PASAMADERIA</t>
  </si>
  <si>
    <t>B201-00265664</t>
  </si>
  <si>
    <t>CJA BIEGE EMB/ TAZAS Y CUADERBNOS</t>
  </si>
  <si>
    <t>B201-00265665</t>
  </si>
  <si>
    <t>CELESTINO,TORRES, AGAPITO</t>
  </si>
  <si>
    <t>LUISVEGAGONZALES</t>
  </si>
  <si>
    <t>CJA / GALLETAS</t>
  </si>
  <si>
    <t>B201-00265666</t>
  </si>
  <si>
    <t>ALBERTOYANGUATOMAPASCA</t>
  </si>
  <si>
    <t>CJAS/ GALLETAS</t>
  </si>
  <si>
    <t>B201-00265667</t>
  </si>
  <si>
    <t>MIRELLA ESTHER,JUAN DE DIOS, SANCHEZ</t>
  </si>
  <si>
    <t>LAITNERGAMONALMUÑOZ</t>
  </si>
  <si>
    <t>CJA BEIGE/ COCINA DE MESA</t>
  </si>
  <si>
    <t>B201-00265668</t>
  </si>
  <si>
    <t>ALFONSO JONY,MEJIA, PEREZ</t>
  </si>
  <si>
    <t>VICTOR ANUARIO,PAUCAR, RIVERA</t>
  </si>
  <si>
    <t>CAJA PLANA BEIGE/ DOC</t>
  </si>
  <si>
    <t>B201-00265669</t>
  </si>
  <si>
    <t>CJA COLGATE/ ROPA</t>
  </si>
  <si>
    <t>B201-00265670</t>
  </si>
  <si>
    <t>MARINAGARCIASANTOS</t>
  </si>
  <si>
    <t>CJITA EMB/SUPLEMENTOS</t>
  </si>
  <si>
    <t>B201-00265671</t>
  </si>
  <si>
    <t>CESAR ANTONIO,TORRES, MENDOZA</t>
  </si>
  <si>
    <t>OSWALDOPENACHICAMPOS</t>
  </si>
  <si>
    <t>B201-00265672</t>
  </si>
  <si>
    <t>MARIA FIORELA,SILVA, SOSA</t>
  </si>
  <si>
    <t>SARASILVASOSA</t>
  </si>
  <si>
    <t>PQTE VERDE/ ROPA+TUL</t>
  </si>
  <si>
    <t>B201-00265673</t>
  </si>
  <si>
    <t>MANUELA,EFFIO, OROSCO</t>
  </si>
  <si>
    <t>GABRIELAHUAMANSAMANIEGO</t>
  </si>
  <si>
    <t>SOBECITO AMNILA EM BOLSA/ LLAVES</t>
  </si>
  <si>
    <t>B201-00265674</t>
  </si>
  <si>
    <t>MELISAOLANAGARCIA</t>
  </si>
  <si>
    <t>B201-00265675</t>
  </si>
  <si>
    <t>NORA JACKELINE,MELENDEZ, MIRANDA</t>
  </si>
  <si>
    <t>ANA JACKELINEMELENDEZPEREZ</t>
  </si>
  <si>
    <t>B201-00265676</t>
  </si>
  <si>
    <t>TEODORO,HOYOS, PEREZ</t>
  </si>
  <si>
    <t>LINCOLNHOYOSCHAVEZ</t>
  </si>
  <si>
    <t>B201-00265677</t>
  </si>
  <si>
    <t>ELADIO,BURGA, SALCEDO</t>
  </si>
  <si>
    <t>WERNER,MANUYAMA, ARMUYA</t>
  </si>
  <si>
    <t>PQT PLAS/ REPUESTO</t>
  </si>
  <si>
    <t>B201-00265678</t>
  </si>
  <si>
    <t>EVA,GARCIA, CORDOVA</t>
  </si>
  <si>
    <t>ESTHERFILIAGARCIACORDOVA</t>
  </si>
  <si>
    <t>B201-00265679</t>
  </si>
  <si>
    <t>CESAR,CHEVEZ, GAONA</t>
  </si>
  <si>
    <t>CRISTIANCHEVEZGUIMAREY</t>
  </si>
  <si>
    <t>CJA BEIGE/ INSTRUMETO SB01-21458</t>
  </si>
  <si>
    <t>B201-00265680</t>
  </si>
  <si>
    <t>DEIVI,OCMIN, MENDOZA</t>
  </si>
  <si>
    <t>CLEVERCLAVOGONZALES</t>
  </si>
  <si>
    <t>CJA ABEIGE/ ZAPATILLAS</t>
  </si>
  <si>
    <t>B201-00265681</t>
  </si>
  <si>
    <t>DARIOCHAPANAVARRO</t>
  </si>
  <si>
    <t>CJUA CHIFLES</t>
  </si>
  <si>
    <t>B201-00265682</t>
  </si>
  <si>
    <t>ORLANDOFLORESRAMIREZ</t>
  </si>
  <si>
    <t>PQTE BLANCO/REMEDIO</t>
  </si>
  <si>
    <t>B201-00265683</t>
  </si>
  <si>
    <t>RONAL,SOSA, RODRIGUEZ</t>
  </si>
  <si>
    <t>KELI FAVIOLA,SOSA, RODRIGUEZ</t>
  </si>
  <si>
    <t>SAQQUETA ROJA/ COMESTIBLE</t>
  </si>
  <si>
    <t>B201-00265684</t>
  </si>
  <si>
    <t>NESTOR ANTONIO,VELEZMORO, IZQUIERDO</t>
  </si>
  <si>
    <t>ROXANA MARGARITA,ABT, GARCIA</t>
  </si>
  <si>
    <t>B201-00265685</t>
  </si>
  <si>
    <t>CRISTIAN,DE LA ROSA, GALVEZ</t>
  </si>
  <si>
    <t>HECTOR MANUEL,GALVEZ, DOIG</t>
  </si>
  <si>
    <t>B201-00265686</t>
  </si>
  <si>
    <t>VICTORCHANCAFELIZ</t>
  </si>
  <si>
    <t>CJA NEGRA/ DIAMANTINA</t>
  </si>
  <si>
    <t>B201-00265687</t>
  </si>
  <si>
    <t>IVAN,ESTRELLA, GASTELO</t>
  </si>
  <si>
    <t>ESTRELLA,VALLEJOS, GEYNER</t>
  </si>
  <si>
    <t>B201-00265688</t>
  </si>
  <si>
    <t>SHIRLEYCARRASCORAMIREZ</t>
  </si>
  <si>
    <t>PQTE RAYADO/ ROPA</t>
  </si>
  <si>
    <t>B201-00265689</t>
  </si>
  <si>
    <t>KELVINCORDOVARODRIGUEZ</t>
  </si>
  <si>
    <t>CJA SAPOLIO / VERDURAS</t>
  </si>
  <si>
    <t>B201-00265690</t>
  </si>
  <si>
    <t>MOISES,LIVAQUE, GALVEZ</t>
  </si>
  <si>
    <t>TITO CRISTIAN,LIVAQUE, GALVEZ</t>
  </si>
  <si>
    <t>PQTE NEGRO/ TERNO</t>
  </si>
  <si>
    <t>B201-00265691</t>
  </si>
  <si>
    <t>SERVIO TULIO,JARAMILLO, ORTIZ</t>
  </si>
  <si>
    <t>MALENA ROCIOJARAMILLOORTIZ</t>
  </si>
  <si>
    <t>B201-00265692</t>
  </si>
  <si>
    <t>ADHERLIN,ASCURRA, CARRION</t>
  </si>
  <si>
    <t>PROSPERO,ASCURRA, ESCOBAR</t>
  </si>
  <si>
    <t>B201-00265693</t>
  </si>
  <si>
    <t>ROCCY DEL MILAGRO,TORRES, RIMAPA</t>
  </si>
  <si>
    <t>PERCY ALFONSO,ALBERCA, GALLO</t>
  </si>
  <si>
    <t>PQT ROJO/ ZAPATILLAS</t>
  </si>
  <si>
    <t>B201-00265694</t>
  </si>
  <si>
    <t>JOJANY DE LOS MILAGROS,URBINA, LOPEZ</t>
  </si>
  <si>
    <t>MARIA JOSEBENAVIDESSALINAS</t>
  </si>
  <si>
    <t>CJA BALNCA/ HIERBAS</t>
  </si>
  <si>
    <t>B201-00265695</t>
  </si>
  <si>
    <t>MONTEZA,MANAY, JOHNNY</t>
  </si>
  <si>
    <t>JOSEMANAYFARFAN</t>
  </si>
  <si>
    <t>CJA EN SACO BLANCO/ COEMSTIBLE</t>
  </si>
  <si>
    <t>B201-00265696</t>
  </si>
  <si>
    <t>EUGENIO,ALARCON, RAMIREZ</t>
  </si>
  <si>
    <t>YHOJANALARCONMEDINA</t>
  </si>
  <si>
    <t>CAJA BEIGE/ FRUTA</t>
  </si>
  <si>
    <t>B201-00265697</t>
  </si>
  <si>
    <t>LUIS CARLOS,RISCO, LEON</t>
  </si>
  <si>
    <t>SMITHVILLEGASHERNANDEZ</t>
  </si>
  <si>
    <t>B201-00265698</t>
  </si>
  <si>
    <t>PATRICIA DEL PILAR,PAZ, TORRES</t>
  </si>
  <si>
    <t>JAZMINPAZMARTINEZ</t>
  </si>
  <si>
    <t>B201-00265699</t>
  </si>
  <si>
    <t>DIEGO,SALDARRIAGA, PEÑA</t>
  </si>
  <si>
    <t>GLADYSPEÑAGOMEZ</t>
  </si>
  <si>
    <t>SACOS/ VIVERES* ROPA</t>
  </si>
  <si>
    <t>B201-00265700</t>
  </si>
  <si>
    <t>ANA TERESA,EFFIO, GONZALES</t>
  </si>
  <si>
    <t>ELKISIRLUPUDAMIAN</t>
  </si>
  <si>
    <t>B201-00265701</t>
  </si>
  <si>
    <t>ANGELA GIOVANNA,LLATAS, NUÑEZ</t>
  </si>
  <si>
    <t>CARLOSCHAVEZZEGARRA</t>
  </si>
  <si>
    <t>BOLSA BLANCA/ DULCES</t>
  </si>
  <si>
    <t>B201-00265702</t>
  </si>
  <si>
    <t>CARMEN,SANDOVAL, ALZAMORA</t>
  </si>
  <si>
    <t>ERIK GIUSSEPPE,VERAMATUS, CELIS</t>
  </si>
  <si>
    <t>CJABEGE/ MEDICINA</t>
  </si>
  <si>
    <t>B201-00265703</t>
  </si>
  <si>
    <t>ROMUALDO,CHAPILLIQUEN, CASTRO</t>
  </si>
  <si>
    <t>GLORIA MARIARIOSSANCHEZ</t>
  </si>
  <si>
    <t>CJA EN BOLSA BLANCA/ ROPA INTERIOR</t>
  </si>
  <si>
    <t>B201-00265704</t>
  </si>
  <si>
    <t>ANGELA,ESPINOZA, BERNAL</t>
  </si>
  <si>
    <t>BARUC,DAVILA, DIAZ</t>
  </si>
  <si>
    <t>B201-00265705</t>
  </si>
  <si>
    <t>PATRICIA,BENITES, GALAN</t>
  </si>
  <si>
    <t>BONNIEBENITESGALAN</t>
  </si>
  <si>
    <t>CJA BEIGE/ PRENDAS</t>
  </si>
  <si>
    <t>B201-00265706</t>
  </si>
  <si>
    <t>BETTY,TORRES, ESTRELLA</t>
  </si>
  <si>
    <t>JOSE JHONY,ANCAJIMA, ANCAJIMA</t>
  </si>
  <si>
    <t>CJA NARANJA/ JUGUETE</t>
  </si>
  <si>
    <t>B201-00265707</t>
  </si>
  <si>
    <t>NOEMI,HUAMAN, DOMINGUEZ</t>
  </si>
  <si>
    <t>LILIANADOMINGUEZROJAS</t>
  </si>
  <si>
    <t>PQTE PLAST/ VIVERES+MOLDE</t>
  </si>
  <si>
    <t>NOEMI ARASELI,HUAMAN, DOMINGUEZ</t>
  </si>
  <si>
    <t>B201-00265708</t>
  </si>
  <si>
    <t>JUAN AGUSTIN,VERA, VASQUEZ</t>
  </si>
  <si>
    <t>DANIEL CALEB,TORRES, ESPINAL</t>
  </si>
  <si>
    <t>B201-00265709</t>
  </si>
  <si>
    <t>LIZBETH FATIMA,QUINDE, TAPIA</t>
  </si>
  <si>
    <t>LINCOLNSANTOSACUÑA</t>
  </si>
  <si>
    <t>CJA EN BOLSA BLANCA/ LIBROS</t>
  </si>
  <si>
    <t>B201-00265710</t>
  </si>
  <si>
    <t>SACO NEGRO / ROPA</t>
  </si>
  <si>
    <t>B201-00265711</t>
  </si>
  <si>
    <t>ANGELA DORA,ROCHA, GARCIA</t>
  </si>
  <si>
    <t>B201-00265712</t>
  </si>
  <si>
    <t>PQTE DE CARTON PLANO/ PORCELANATO</t>
  </si>
  <si>
    <t>B201-00265713</t>
  </si>
  <si>
    <t>SONIA,LINARES, LOZADA</t>
  </si>
  <si>
    <t>MIRIAMTORRESGONZALES</t>
  </si>
  <si>
    <t>CJITA ROJA+BLANCA/ MEDICINA</t>
  </si>
  <si>
    <t>B201-00265714</t>
  </si>
  <si>
    <t>VACELIZA,QUIROZ, HUAMAN</t>
  </si>
  <si>
    <t>JOSE MANUEL,JURADO, GUERRA</t>
  </si>
  <si>
    <t>B201-00265715</t>
  </si>
  <si>
    <t>MIGUEL ANGUEL,ROJAS, DAMIAN</t>
  </si>
  <si>
    <t>ROBER,VARGAS, GONZALEZ</t>
  </si>
  <si>
    <t>B201-00265716</t>
  </si>
  <si>
    <t>ROSMERY,VASQUEZ, VILDOSO</t>
  </si>
  <si>
    <t>ERNESTOVEGARAMIREZ</t>
  </si>
  <si>
    <t>B201-00265717</t>
  </si>
  <si>
    <t>AHENDER,ORDOÑEZ, MENDOZA</t>
  </si>
  <si>
    <t>B201-00265718</t>
  </si>
  <si>
    <t>MARIA,VILCHEZ, CUEVA</t>
  </si>
  <si>
    <t>MIRIAMVILCHEZVILCHEZ</t>
  </si>
  <si>
    <t>BOLSO VERDE/ ROPA</t>
  </si>
  <si>
    <t>B201-00265719</t>
  </si>
  <si>
    <t>ELIZABETH XIOMARA,URRUTIA, SALINAS</t>
  </si>
  <si>
    <t>ELIANACHOCANSILVA</t>
  </si>
  <si>
    <t>P´QTE PLAST/ ROPA</t>
  </si>
  <si>
    <t>B201-00265720</t>
  </si>
  <si>
    <t>OWER LUIS,VILLALOBOS, BENEL</t>
  </si>
  <si>
    <t>GLADYS CRISTINA,COTRINA, BUSTAMANTE</t>
  </si>
  <si>
    <t>SOBRE MANILA/ PÓLO</t>
  </si>
  <si>
    <t>B201-00265721</t>
  </si>
  <si>
    <t>CESIA ABIGAIL,DELGADO, MESONES</t>
  </si>
  <si>
    <t>EVELYN ROSSY,PRECIADO, PEÑA</t>
  </si>
  <si>
    <t>SOBRECITO ,MNILA/ MEDICINA</t>
  </si>
  <si>
    <t>B201-00265722</t>
  </si>
  <si>
    <t>PQTE MANBILA/ TOBERAS</t>
  </si>
  <si>
    <t>B201-00265723</t>
  </si>
  <si>
    <t>MERLY,APONTE, ELERA</t>
  </si>
  <si>
    <t>HOMEROLEONSAAVEDRA</t>
  </si>
  <si>
    <t>CJITA AZUL/ MEDICINA</t>
  </si>
  <si>
    <t>B201-00265724</t>
  </si>
  <si>
    <t>ANACABANILLASRUIZ</t>
  </si>
  <si>
    <t>B201-00265725</t>
  </si>
  <si>
    <t>B201-00265726</t>
  </si>
  <si>
    <t>CAJA AMARILLAR/ TONER</t>
  </si>
  <si>
    <t>B201-00265727</t>
  </si>
  <si>
    <t>ESPERANZA,MALCA, BALDIVIA</t>
  </si>
  <si>
    <t>EYSIATOCHEGARCIA</t>
  </si>
  <si>
    <t>CJA BEIGE/ MIEL</t>
  </si>
  <si>
    <t>B201-00265728</t>
  </si>
  <si>
    <t>LUIS ALBERTO,ALVAREZ, BENAVIDES</t>
  </si>
  <si>
    <t>B201-00265729</t>
  </si>
  <si>
    <t>YESSICA PAOLA,DEYRA, VILCHEZ</t>
  </si>
  <si>
    <t>CJITA DE CARTON/ MEDIICNA</t>
  </si>
  <si>
    <t>B201-00265731</t>
  </si>
  <si>
    <t>EDGAR HENRY,SANCHEZ, HUAYANAY</t>
  </si>
  <si>
    <t>WEXC</t>
  </si>
  <si>
    <t>B201-00265732</t>
  </si>
  <si>
    <t>JULIO CESAR,TAPIA, DIAZ</t>
  </si>
  <si>
    <t>MIRIANTAPIADIAZ</t>
  </si>
  <si>
    <t>CAJA EN TELA BLANCA - CUYES FRTIO</t>
  </si>
  <si>
    <t>B201-00265733</t>
  </si>
  <si>
    <t>B201-00265734</t>
  </si>
  <si>
    <t>JORGE ALEXANDER,VIERA, RAMIREZ</t>
  </si>
  <si>
    <t>MILAGROS,CASTILLO, PEÑA</t>
  </si>
  <si>
    <t>PQTE VERDE - TELAS</t>
  </si>
  <si>
    <t>B201-00265735</t>
  </si>
  <si>
    <t>ZOILA,HUAMAN, PEÑA</t>
  </si>
  <si>
    <t>TELESFOROOJEDAPEÑA</t>
  </si>
  <si>
    <t>PQTE EN SACO PLASTIFICADO - VIVERES</t>
  </si>
  <si>
    <t>B201-00265736</t>
  </si>
  <si>
    <t>JUAN CARLOS,SANCHEZ, M</t>
  </si>
  <si>
    <t>CESARMARTINEZCUMPA</t>
  </si>
  <si>
    <t>CAJA BEIGE METRO - RPTOS</t>
  </si>
  <si>
    <t>B201-00265737</t>
  </si>
  <si>
    <t>CATHERINE MARITZA,TORRES, ZAPATA</t>
  </si>
  <si>
    <t>CAJA OSTER - LIBROA Y ROPA</t>
  </si>
  <si>
    <t>B201-00265738</t>
  </si>
  <si>
    <t>PERCY,MASLUCAN, ROJAS</t>
  </si>
  <si>
    <t>RAULCORDOVANUÑEZ</t>
  </si>
  <si>
    <t>PQTE PLASTIFICADO - ABRAZADERAS</t>
  </si>
  <si>
    <t>B201-00265739</t>
  </si>
  <si>
    <t>VICTOR FIDEL,AGUILAR, CALDERON</t>
  </si>
  <si>
    <t>ROSADORAMOSCANO</t>
  </si>
  <si>
    <t>B201-00265740</t>
  </si>
  <si>
    <t>ESPERANZA MARTHA,RAMIREZ, DE CORNEJO</t>
  </si>
  <si>
    <t>JUAN CARLOSCORNEJORAMIREZ</t>
  </si>
  <si>
    <t>CAJITA NEGRA - PARTIDA</t>
  </si>
  <si>
    <t>B201-00265741</t>
  </si>
  <si>
    <t>DAVID,ALVITES, 2000DIAZ</t>
  </si>
  <si>
    <t>BIANCAALVITES2000DIAZ</t>
  </si>
  <si>
    <t>CAJA AZUÑ CHICA INMUNOCAL</t>
  </si>
  <si>
    <t>B201-00265742</t>
  </si>
  <si>
    <t>JEHNNY,CARRILLO, CARRANZA</t>
  </si>
  <si>
    <t>LUIS ENRIQUESILVARAMIREZ</t>
  </si>
  <si>
    <t>CAJA BEIGE SEDAL - FAJAS</t>
  </si>
  <si>
    <t>B201-00265743</t>
  </si>
  <si>
    <t>RAQUEL RUBYCAMPÑOSGARCIA</t>
  </si>
  <si>
    <t>CAJA BEIGE - POLOS Y COSME</t>
  </si>
  <si>
    <t>B201-00265744</t>
  </si>
  <si>
    <t>SUSY ALISSON,RIOS, SANDOVAL</t>
  </si>
  <si>
    <t>JOAN ALBERTO,RIMARACHIN, TAFUR</t>
  </si>
  <si>
    <t>PQTE VERDE LARGO - FAJA</t>
  </si>
  <si>
    <t>B201-00265745</t>
  </si>
  <si>
    <t>ALEJANDRO,SOPLAPUCO, PUSE</t>
  </si>
  <si>
    <t>PERCYSULLONDIOS</t>
  </si>
  <si>
    <t>CAJA REEBOOK - ROPA</t>
  </si>
  <si>
    <t>B201-00265746</t>
  </si>
  <si>
    <t>DANTE FORTUNATO BACILIO M,X, X</t>
  </si>
  <si>
    <t>VALERIAMEDIANAGOMEZ</t>
  </si>
  <si>
    <t>CAJA BEIGE PLANA- UTILES ESCOLARES</t>
  </si>
  <si>
    <t>B201-00265747</t>
  </si>
  <si>
    <t>ROBERTATORENTERIA</t>
  </si>
  <si>
    <t>CAJITA BLANCA PLASTICO - LIBRO</t>
  </si>
  <si>
    <t>B201-00265748</t>
  </si>
  <si>
    <t>DORIS MATILDE,ENRIQUEZ, CARMONA</t>
  </si>
  <si>
    <t>B201-00265749</t>
  </si>
  <si>
    <t>HILDA,FERNANDEZ, ESTELA DE SALAZAR</t>
  </si>
  <si>
    <t>ALMANZORFERNANDEZESTELA</t>
  </si>
  <si>
    <t>CORCHO BLANCO Y TAPA ROSADA - DULCES</t>
  </si>
  <si>
    <t>B201-00265750</t>
  </si>
  <si>
    <t>MARIA MERLY,ALVARADO, CUNYA DE GARCIA</t>
  </si>
  <si>
    <t>CAJA BEIGE - UNIFORME</t>
  </si>
  <si>
    <t>B201-00265751</t>
  </si>
  <si>
    <t>B201-00265752</t>
  </si>
  <si>
    <t>ADRIAN,SANTILLAN, MORI</t>
  </si>
  <si>
    <t>MARIOSANTILLANMORI</t>
  </si>
  <si>
    <t>B201-00265753</t>
  </si>
  <si>
    <t>PAULA CONSUELO,CAMPOS, CASTAÑEDA</t>
  </si>
  <si>
    <t>CLAUDIACAMPOSCASTAÑEDA</t>
  </si>
  <si>
    <t>CAJITA BLANCA- COLONIA</t>
  </si>
  <si>
    <t>B201-00265754</t>
  </si>
  <si>
    <t>MARIA ALEJANDRA,PUICON, OLAYA</t>
  </si>
  <si>
    <t>HERMELINDAOLAYATALLEDO</t>
  </si>
  <si>
    <t>BOLSON AZUL CASTILLO DE GATO</t>
  </si>
  <si>
    <t>PQTE NEGRO - CANIL</t>
  </si>
  <si>
    <t>B201-00265755</t>
  </si>
  <si>
    <t>GARY,BRAVO, FERNANDEZ</t>
  </si>
  <si>
    <t>SUKYBRAVOFERNANDEZ</t>
  </si>
  <si>
    <t>PQTE BEIGE - FROTACION</t>
  </si>
  <si>
    <t>B201-00265756</t>
  </si>
  <si>
    <t>ROCIO,ANASTACIO, CAMPOS</t>
  </si>
  <si>
    <t>B201-00265757</t>
  </si>
  <si>
    <t>VICTOR ANTONIO,LOPEZ, BRITO</t>
  </si>
  <si>
    <t>KATHERINE,RIVAS, JIMENEZ</t>
  </si>
  <si>
    <t>PQTE MANILA - CELULAR NUEVO</t>
  </si>
  <si>
    <t>B201-00265758</t>
  </si>
  <si>
    <t>MARIA,GUARDERAS, ATOCHE</t>
  </si>
  <si>
    <t>HERNANFRANCOARTEAGA</t>
  </si>
  <si>
    <t>CAJA BEIGE - FRUTAS</t>
  </si>
  <si>
    <t>B201-00265759</t>
  </si>
  <si>
    <t>JHORDY HRISTO,VIVAS, CANARIO</t>
  </si>
  <si>
    <t>ALMA ROSAAPONTECARRASCO</t>
  </si>
  <si>
    <t>CAJA DE ZAOPATOS PLASTIFICADA</t>
  </si>
  <si>
    <t>B201-00265760</t>
  </si>
  <si>
    <t>WILMERFARIASLA CHIRA</t>
  </si>
  <si>
    <t>PQTE BEIGE ETIQUETAS</t>
  </si>
  <si>
    <t>B201-00265761</t>
  </si>
  <si>
    <t>FELIPA PETRONILA,RIVAS, QUEVEDO</t>
  </si>
  <si>
    <t>B201-00265762</t>
  </si>
  <si>
    <t>JAVIERMONTENEGROTAPIA</t>
  </si>
  <si>
    <t>PQTE MANILA GRANDE - REJILLAS</t>
  </si>
  <si>
    <t>B201-00265763</t>
  </si>
  <si>
    <t>PQTE AZUL EN BOLSA - ROPA</t>
  </si>
  <si>
    <t>B201-00265764</t>
  </si>
  <si>
    <t>LUIS,MIRANDA, VELASCO</t>
  </si>
  <si>
    <t>SAMUELGRADOSQUEZADA</t>
  </si>
  <si>
    <t>B201-00265765</t>
  </si>
  <si>
    <t>MARIA,ZAMBORA, CAMACHO</t>
  </si>
  <si>
    <t>B201-00265766</t>
  </si>
  <si>
    <t>JAVIER,VASQUEZ, COLLANTES</t>
  </si>
  <si>
    <t>JAIME,VASQUEZ, COLLANTES</t>
  </si>
  <si>
    <t>CAJA BLANCA ANDINO - VIVERES</t>
  </si>
  <si>
    <t>B201-00265767</t>
  </si>
  <si>
    <t>YOMAR,CANLLA, MASLUCAN</t>
  </si>
  <si>
    <t>SOCORRO,CANLLA, MASLUCAN</t>
  </si>
  <si>
    <t>PQTE A CUADROS AZUL - POLOS</t>
  </si>
  <si>
    <t>B201-00265768</t>
  </si>
  <si>
    <t>ALEX ELMER,SUAREZ, AREVALO</t>
  </si>
  <si>
    <t>OSCARHUIMANAREVALO</t>
  </si>
  <si>
    <t>PQTITO LARGO- MANGUERA</t>
  </si>
  <si>
    <t>B201-00265769</t>
  </si>
  <si>
    <t>MARIA TERESA,BUSTAMANTE, GUTIERREZ</t>
  </si>
  <si>
    <t>MARIAHUAMANCORONEL</t>
  </si>
  <si>
    <t>CAJA BLANCA CHICA- RPTO</t>
  </si>
  <si>
    <t>B201-00265770</t>
  </si>
  <si>
    <t>RAFAEL,MALDONADO, MUÑOZ</t>
  </si>
  <si>
    <t>ELIZABETHPONCERUIZ</t>
  </si>
  <si>
    <t>PQTE NEGRO - ZAPATILLAS</t>
  </si>
  <si>
    <t>B201-00265771</t>
  </si>
  <si>
    <t>HECTORUCEDAGONZALES</t>
  </si>
  <si>
    <t>B201-00265772</t>
  </si>
  <si>
    <t>JORGE,RIVAS, MORANTE</t>
  </si>
  <si>
    <t>LUIS,RIVAS, FARRO</t>
  </si>
  <si>
    <t>CJA NEGRA/ ROPA DE NIÑO</t>
  </si>
  <si>
    <t>B201-00265773</t>
  </si>
  <si>
    <t>LAZARO EUFEMIO,SUAREZ, GARRIDO</t>
  </si>
  <si>
    <t>JESSENIAFLORESSUAREZ</t>
  </si>
  <si>
    <t>PQTE ROSA/ ROPA</t>
  </si>
  <si>
    <t>B201-00265774</t>
  </si>
  <si>
    <t>JOSE WILIAM,ZAVALA, GRANDA</t>
  </si>
  <si>
    <t>OTILIAGRANDACHAVEZ</t>
  </si>
  <si>
    <t>SOBRE MANILA/ PASTILLA</t>
  </si>
  <si>
    <t>B201-00265775</t>
  </si>
  <si>
    <t>CECILIA,CABALLERO, PRADO</t>
  </si>
  <si>
    <t>MARYURIMEDINACABALLERO</t>
  </si>
  <si>
    <t>CJA SAYON/ COMESTIBLE</t>
  </si>
  <si>
    <t>B201-00265776</t>
  </si>
  <si>
    <t>ISABELPALOMINOZAPATA</t>
  </si>
  <si>
    <t>CJITA NEGRA/ PERFUMNE</t>
  </si>
  <si>
    <t>B201-00265777</t>
  </si>
  <si>
    <t>JOSE LUIS,TORRES, GAMANAL</t>
  </si>
  <si>
    <t>BLANCAVELASQUEZBACA</t>
  </si>
  <si>
    <t>ATADO 4 CJAS DE FOCOS</t>
  </si>
  <si>
    <t>B201-00265778</t>
  </si>
  <si>
    <t>CJITA CINTA FRAGIL/ ACCXESORIO DE CELULAR</t>
  </si>
  <si>
    <t>B201-00265779</t>
  </si>
  <si>
    <t>JOHANAGUERREROCASTRO</t>
  </si>
  <si>
    <t>CAJ BEIGE/ TORTA BAJO RESPONSABILIDAD DEL REMITENTE</t>
  </si>
  <si>
    <t>B201-00265780</t>
  </si>
  <si>
    <t>JOSE MARTIN,MENDOZA, SIANCAS</t>
  </si>
  <si>
    <t>CJA GRANDE/CAMIZAS</t>
  </si>
  <si>
    <t>B201-00265781</t>
  </si>
  <si>
    <t>ANA DEL CARMEN ISABEL,ARRIOLA, ROMERO</t>
  </si>
  <si>
    <t>B201-00265782</t>
  </si>
  <si>
    <t>MARIA JOSE,LEE, CARRERA</t>
  </si>
  <si>
    <t>ANYI MILAGROSESPINOZACHUMPITAZI</t>
  </si>
  <si>
    <t>SOBRECITO MANILA/</t>
  </si>
  <si>
    <t>B201-00265783</t>
  </si>
  <si>
    <t>JOSE,MILLONES, RENTERIA</t>
  </si>
  <si>
    <t>LILIANAJIMENEZROSALES</t>
  </si>
  <si>
    <t>B201-00265784</t>
  </si>
  <si>
    <t>GAVY CORAL,DEZA, AYALA</t>
  </si>
  <si>
    <t>JEFERSONROJASCUBAS</t>
  </si>
  <si>
    <t>B201-00265785</t>
  </si>
  <si>
    <t>KARINA,RUIZ, ARMESTAR</t>
  </si>
  <si>
    <t>FIDENCIOSIFUNTESJIMENEZ</t>
  </si>
  <si>
    <t>PQTITO MANILA/ LENTES</t>
  </si>
  <si>
    <t>B201-00265786</t>
  </si>
  <si>
    <t>EMERSON FERNANDO,VASQUEZ, BERNAL</t>
  </si>
  <si>
    <t>B201-00265787</t>
  </si>
  <si>
    <t>ELVIA,LEONARDO, ESPINOZA</t>
  </si>
  <si>
    <t>WELLINTONGVALLADOLIDBRACO</t>
  </si>
  <si>
    <t>SOBRE MANILA/ PRENDA</t>
  </si>
  <si>
    <t>B201-00265788</t>
  </si>
  <si>
    <t>JOSE LUIS,ALEGRIA, PURIZAGA</t>
  </si>
  <si>
    <t>LUIS ENRIQUE,ALEGRIA, SIFUENTES</t>
  </si>
  <si>
    <t>B201-00265789</t>
  </si>
  <si>
    <t>FIDEL,ZAPATA, FERNANDEZ</t>
  </si>
  <si>
    <t>JACK,PEREZ, RAMIREZ</t>
  </si>
  <si>
    <t>B201-00265790</t>
  </si>
  <si>
    <t>JUAN VICENTERIOSGONZALES</t>
  </si>
  <si>
    <t>SOBRECITO MANILA/ TUERCAS</t>
  </si>
  <si>
    <t>B201-00265791</t>
  </si>
  <si>
    <t>LUZMILA MARIA,SANTOS, MATIAS</t>
  </si>
  <si>
    <t>SHAIRASANTOSMATIAS</t>
  </si>
  <si>
    <t>CJA SAPOLIO/ USO PERSONAL</t>
  </si>
  <si>
    <t>B201-00265792</t>
  </si>
  <si>
    <t>LUIS,MARTINEZ, BRAVO</t>
  </si>
  <si>
    <t>IBEINERMEZACHUNGA</t>
  </si>
  <si>
    <t>B201-00265793</t>
  </si>
  <si>
    <t>MACRINA,BARCO, CAMIZAN</t>
  </si>
  <si>
    <t>JOSE ORLANDOBARCOBARCO</t>
  </si>
  <si>
    <t>CJA BEIEGE EMB COMESTIBLE</t>
  </si>
  <si>
    <t>MACRINA,BARCO, CAMIZAN DE ROSALES</t>
  </si>
  <si>
    <t>B201-00265794</t>
  </si>
  <si>
    <t>CELINDA,BUSTAMANTE, JARA</t>
  </si>
  <si>
    <t>ADELMO,BUSTAMANTE, JARA</t>
  </si>
  <si>
    <t>B201-00265795</t>
  </si>
  <si>
    <t>MARCIAL,CUBAS, JULCA</t>
  </si>
  <si>
    <t>MARIA ISABEL,LEON, CUBAS</t>
  </si>
  <si>
    <t>B201-00265796</t>
  </si>
  <si>
    <t>LUCILA ELENA,RENTERIA, SOTO</t>
  </si>
  <si>
    <t>CYNTHYA,CHAVEZ, SANCHEZ</t>
  </si>
  <si>
    <t>B201-00265797</t>
  </si>
  <si>
    <t>DENNY ENITH,CALLE, ZURITA</t>
  </si>
  <si>
    <t>JENNYCALLEZURITA</t>
  </si>
  <si>
    <t>CJA BIEGE/ COMESTIBLE</t>
  </si>
  <si>
    <t>B201-00265798</t>
  </si>
  <si>
    <t>PERCY,ROJAS, FERNANDEZ</t>
  </si>
  <si>
    <t>FABRICIO DE LATORRECORDOVA</t>
  </si>
  <si>
    <t>CJA AZUL EMB/ VARIOS</t>
  </si>
  <si>
    <t>B201-00265799</t>
  </si>
  <si>
    <t>MARIA ELIZ,COSTANTINI, OLIVIERA</t>
  </si>
  <si>
    <t>CROMWELL ADALBERTO,MENDOZA, LUJAN</t>
  </si>
  <si>
    <t>B201-00265800</t>
  </si>
  <si>
    <t>JORGE DAVID,CABREJOS, MORENO</t>
  </si>
  <si>
    <t>BILLY JOEL,STEELE, MENA</t>
  </si>
  <si>
    <t>CJA BLANCA/ CEBO</t>
  </si>
  <si>
    <t>B201-00265801</t>
  </si>
  <si>
    <t>EDWIN,VALDIVIEZO, TACILLA</t>
  </si>
  <si>
    <t>EDWINVALDIVIEZODAVILA</t>
  </si>
  <si>
    <t>CJA SODA/ COMESTIBLE</t>
  </si>
  <si>
    <t>B201-00265802</t>
  </si>
  <si>
    <t>CJITA PLST/ MEDICINA</t>
  </si>
  <si>
    <t>B201-00265803</t>
  </si>
  <si>
    <t>LIZETHMURGACUEVA</t>
  </si>
  <si>
    <t>B201-00265804</t>
  </si>
  <si>
    <t>PQTE DE CARTON LARGO/ PIEZA DE MARMOL</t>
  </si>
  <si>
    <t>B201-00265805</t>
  </si>
  <si>
    <t>JOSE YODANI,RAMIREZ, SANCHEZ</t>
  </si>
  <si>
    <t>ANALYCLAVOSANCHEZ</t>
  </si>
  <si>
    <t>B201-00265806</t>
  </si>
  <si>
    <t>JOSÉ MANUEL,CHUÑE, REQUE</t>
  </si>
  <si>
    <t>VANESSA DEL ROSARIO,CHUÑE, MIÑOPE</t>
  </si>
  <si>
    <t>BOLSA BLANCA/ ROPA</t>
  </si>
  <si>
    <t>VANESSA DE ROSARIO,CHUÑE, MIÑOPE</t>
  </si>
  <si>
    <t>B201-00265807</t>
  </si>
  <si>
    <t>MILAGROS,ASENJO, BUSTAMANTE</t>
  </si>
  <si>
    <t>B201-00265808</t>
  </si>
  <si>
    <t>JENY,CONSTANTINO, GARCIA</t>
  </si>
  <si>
    <t>ELMER LUISASABACHERODAS</t>
  </si>
  <si>
    <t>B201-00265809</t>
  </si>
  <si>
    <t>EDISON,GONZALES, BAZAN</t>
  </si>
  <si>
    <t>COCHO BLANCO/ MUESTRAS</t>
  </si>
  <si>
    <t>B201-00265810</t>
  </si>
  <si>
    <t>JERRY HUMBERTO,CHIMOY, QUISPE</t>
  </si>
  <si>
    <t>PQTE DE CARTON/ MOTOR</t>
  </si>
  <si>
    <t>B201-00265811</t>
  </si>
  <si>
    <t>GRABIELA,HEREDIA, NN</t>
  </si>
  <si>
    <t>MARIAHEREDIAGARCIA</t>
  </si>
  <si>
    <t>B201-00265812</t>
  </si>
  <si>
    <t>B201-00265813</t>
  </si>
  <si>
    <t>ELVA GLADYS,GAYOSO, TRESIERRA</t>
  </si>
  <si>
    <t>KARINARODRIGUEZSILVA</t>
  </si>
  <si>
    <t>CJA NEGRA/ ROPA</t>
  </si>
  <si>
    <t>B201-00265814</t>
  </si>
  <si>
    <t>B201-00265815</t>
  </si>
  <si>
    <t>LUZ,SANTACRUZ, HERNANDEZ</t>
  </si>
  <si>
    <t>JESUS DE MARIA,GUTIERREZ, ALANIZ</t>
  </si>
  <si>
    <t>SACO BLANCO/ JEBES</t>
  </si>
  <si>
    <t>B201-00265816</t>
  </si>
  <si>
    <t>ELIZABETH,SILVA, MEJIA</t>
  </si>
  <si>
    <t>AIDESILVAMEJIA</t>
  </si>
  <si>
    <t>PQTES BLANCO/ COMESTIBLES</t>
  </si>
  <si>
    <t>B201-00265817</t>
  </si>
  <si>
    <t>PQTE DE CARTON/ MARMOL</t>
  </si>
  <si>
    <t>B201-00265818</t>
  </si>
  <si>
    <t>ROSARIO DEL PILAR,GONZALES, SALDAÑA</t>
  </si>
  <si>
    <t>B201-00265819</t>
  </si>
  <si>
    <t>NOE,ESPINOZA, CANCINO</t>
  </si>
  <si>
    <t>B201-00265820</t>
  </si>
  <si>
    <t>B201-00265821</t>
  </si>
  <si>
    <t>CATALINA,VASQUEZ, MORI</t>
  </si>
  <si>
    <t>AURAVINCESMARTINEZ</t>
  </si>
  <si>
    <t>B201-00265822</t>
  </si>
  <si>
    <t>MARIA,MENDOZA, DE CASTAÑEDA</t>
  </si>
  <si>
    <t>CLAUDIACASTAÑEDAMENDOZA</t>
  </si>
  <si>
    <t>CAJA CONT CARTERA</t>
  </si>
  <si>
    <t>B201-00265823</t>
  </si>
  <si>
    <t>CAJA BLANCA CINTA FRAGIL-PRODUCT VETERINARIO</t>
  </si>
  <si>
    <t>B201-00265824</t>
  </si>
  <si>
    <t>EDGAR SANTOS,CASTILLO, DIAZ</t>
  </si>
  <si>
    <t>MELSSACOLANINGA</t>
  </si>
  <si>
    <t>B201-00265825</t>
  </si>
  <si>
    <t>VICTOR ISAIAS,TIRADO, FERNANDEZ</t>
  </si>
  <si>
    <t>DAVID FRANCISCOCHUMACEROCALLE</t>
  </si>
  <si>
    <t>PAQUETITÓ BLANCO ENCINTADO/CELULAR</t>
  </si>
  <si>
    <t>B201-00265826</t>
  </si>
  <si>
    <t>SANTOS ELVIRA,VARGAS, RAMIREZ</t>
  </si>
  <si>
    <t>CELINDAROMANMORALES</t>
  </si>
  <si>
    <t>CAJA SODA GN CONT HARINA Y GALLETAS</t>
  </si>
  <si>
    <t>B201-00265827</t>
  </si>
  <si>
    <t>RICHARD,SILVA, LATORRE</t>
  </si>
  <si>
    <t>ERLES,VILLANUEVA, TORRES</t>
  </si>
  <si>
    <t>SACO BLANCO CONT DULCES Y PAN</t>
  </si>
  <si>
    <t>B201-00265828</t>
  </si>
  <si>
    <t>CARLOS EDUARDO,RUIZ, CHIROQUE</t>
  </si>
  <si>
    <t>JULISSA JOHANARUIZCALDERON</t>
  </si>
  <si>
    <t>B201-00265829</t>
  </si>
  <si>
    <t>DARWIN JAMESON,SANTACRUZ, VALLE</t>
  </si>
  <si>
    <t>EDI,ADANAQUE, JUAREZ</t>
  </si>
  <si>
    <t>B201-00265830</t>
  </si>
  <si>
    <t>NELIDA,MONTALVAN, PASAPERA</t>
  </si>
  <si>
    <t>YEFERSON SMITHCORDOVAMONTALVAN</t>
  </si>
  <si>
    <t>B201-00265831</t>
  </si>
  <si>
    <t>GRECIA,RODRIGUEZ, ELIAS</t>
  </si>
  <si>
    <t>DORISHIDALGONIZAMA</t>
  </si>
  <si>
    <t>BOLSA BLANCA CONT PAÑALES</t>
  </si>
  <si>
    <t>B201-00265832</t>
  </si>
  <si>
    <t>LILA,GAYOSO, ANDONAIRE</t>
  </si>
  <si>
    <t>GABBYCUBASDIAZ</t>
  </si>
  <si>
    <t>PAQUETE BEIG CONT ROPA</t>
  </si>
  <si>
    <t>B201-00265833</t>
  </si>
  <si>
    <t>EDITA JANET,JUAREZ, ROSAS</t>
  </si>
  <si>
    <t>B201-00265834</t>
  </si>
  <si>
    <t>SERGIO,SANCHEZ, ESQUECHE</t>
  </si>
  <si>
    <t>PEDROTEMOCHEVERONA</t>
  </si>
  <si>
    <t>B201-00265835</t>
  </si>
  <si>
    <t>MALU,RAMIREZ, GARCIA</t>
  </si>
  <si>
    <t>EDER ESAUD,HIDALGO, SANDOVAL</t>
  </si>
  <si>
    <t>CAJA NARANJA CONT ZAPATOS</t>
  </si>
  <si>
    <t>B201-00265836</t>
  </si>
  <si>
    <t>MARILU ELIZABETH,ARBULU, ESPINOZA</t>
  </si>
  <si>
    <t>JAVIER DAVIDVALDEZCRISANTO</t>
  </si>
  <si>
    <t>CULER EN BOLSA NEGRA /VACIO</t>
  </si>
  <si>
    <t>B201-00265837</t>
  </si>
  <si>
    <t>NELLY REBECA,MOLOCHO, AVELLANEDA</t>
  </si>
  <si>
    <t>YADELITCHEVAMARTINEZ</t>
  </si>
  <si>
    <t>PAQUETE BLANCO CONT TOALLAS</t>
  </si>
  <si>
    <t>NELLY,MOLOCHO, AVELLANEDA</t>
  </si>
  <si>
    <t>B201-00265838</t>
  </si>
  <si>
    <t>JORGE LEOPOLDO,DIAZ, ESCAJADILLO</t>
  </si>
  <si>
    <t>JORGE EDUARDODIAZCAMPOS</t>
  </si>
  <si>
    <t>B201-00265839</t>
  </si>
  <si>
    <t>BERTHA SARAI,PEREZ, LOZANO</t>
  </si>
  <si>
    <t>YOHANA,ORMEÑO, HERRERA</t>
  </si>
  <si>
    <t>B201-00265840</t>
  </si>
  <si>
    <t>NATALI ESTEFANI,BANCHO, MEDINA</t>
  </si>
  <si>
    <t>KATY ELDA,ALVARADO, PINTADO</t>
  </si>
  <si>
    <t>CAJA POWER CONT FERFUMES</t>
  </si>
  <si>
    <t>B201-00265841</t>
  </si>
  <si>
    <t>CRISTY,GONZALES, ESCOBEDO</t>
  </si>
  <si>
    <t>ALEXANDER,ESCOBEDO, OCAMPO</t>
  </si>
  <si>
    <t>CAJA ROJA CONT ROPA</t>
  </si>
  <si>
    <t>B201-00265842</t>
  </si>
  <si>
    <t>LUIS ABELARDO,FARRO, SOSA</t>
  </si>
  <si>
    <t>PAQUETE VERDE CONT ACCESORIOS</t>
  </si>
  <si>
    <t>B201-00265843</t>
  </si>
  <si>
    <t>MARIA,BRAVO, BENAVIDES</t>
  </si>
  <si>
    <t>MARIA MERCEDES,ACHA, GARCIA</t>
  </si>
  <si>
    <t>PAQUETE MEDIANO EN SACO PLASTIFICADO CONT ALIMENTOS</t>
  </si>
  <si>
    <t>B201-00265844</t>
  </si>
  <si>
    <t>HENRY,PEJERREY, NEPO</t>
  </si>
  <si>
    <t>FREDDY ARTEMIO,REQUE, QUICIO</t>
  </si>
  <si>
    <t>MALETIN NEGRO+AMARILLO CONT ROPA</t>
  </si>
  <si>
    <t>B201-00265845</t>
  </si>
  <si>
    <t>ELIANA,LIZA, VELASQUEZ</t>
  </si>
  <si>
    <t>JHOLMERCHIROQUELITANO</t>
  </si>
  <si>
    <t>CAJA MEDIANA CONT ROPA Y VIVERES</t>
  </si>
  <si>
    <t>B201-00265846</t>
  </si>
  <si>
    <t>VANESSA,CARRANZA, CAMPOS</t>
  </si>
  <si>
    <t>DARWIN MARKS,HERRERA, CASTILLO</t>
  </si>
  <si>
    <t>BULTO NEGRO CONT CORTINAS</t>
  </si>
  <si>
    <t>B201-00265847</t>
  </si>
  <si>
    <t>MARIA CARMELA,ARCE, CORDOVA</t>
  </si>
  <si>
    <t>SEGUNDO GUILLERMO,CHAMBA, CHINININ</t>
  </si>
  <si>
    <t>PAQUETITO BLANCO -PRENDA</t>
  </si>
  <si>
    <t>B201-00265848</t>
  </si>
  <si>
    <t>SOBRECITO/DCTOS</t>
  </si>
  <si>
    <t>B201-00265849</t>
  </si>
  <si>
    <t>DIEGO,SANCHEZ, GARCIA</t>
  </si>
  <si>
    <t>AURELIOSANCHEZGARCIA</t>
  </si>
  <si>
    <t>SACO CARTAVIO CONT VIVERSS</t>
  </si>
  <si>
    <t>B201-00265850</t>
  </si>
  <si>
    <t>FERNANDO,UCHOFEN, NANEZ</t>
  </si>
  <si>
    <t>CHRISTIAN,DAVILA, CHAVEZ</t>
  </si>
  <si>
    <t>PAQUETITO BLANCO CHIQUITO/LLAVES TERMICA</t>
  </si>
  <si>
    <t>B201-00265851</t>
  </si>
  <si>
    <t>SALAZAR,GUTIERREZ, JOSE ALBERTO</t>
  </si>
  <si>
    <t>LUIS MIGUEL ARMANDO,GIRON, CASTILLO</t>
  </si>
  <si>
    <t>CAJA MEDIANA GN SODA CONT MEDICINA</t>
  </si>
  <si>
    <t>B201-00265852</t>
  </si>
  <si>
    <t>LUCY NELLY,HUACHEZ, HUAMAN</t>
  </si>
  <si>
    <t>OLINDA,HUAMAN, PEÑA</t>
  </si>
  <si>
    <t>B201-00265853</t>
  </si>
  <si>
    <t>IVAN,TERRONES, TELLO</t>
  </si>
  <si>
    <t>KARINA LORENA,ESTRADA, BUSTAMANTE</t>
  </si>
  <si>
    <t>B201-00265854</t>
  </si>
  <si>
    <t>GLENN TAYLOR,SAGUMA, PUELLES</t>
  </si>
  <si>
    <t>SANTOSSAGUMAPAUCAR</t>
  </si>
  <si>
    <t>PAQUETE VERDE CONT PAPEL FOTOGRAFICO</t>
  </si>
  <si>
    <t>B201-00265855</t>
  </si>
  <si>
    <t>JORGEHERRERAJIMENEZ</t>
  </si>
  <si>
    <t>B201-00265856</t>
  </si>
  <si>
    <t>GLADYS,CORONADO, CAMPOS</t>
  </si>
  <si>
    <t>MIRIAMCORONADOCAMPOS</t>
  </si>
  <si>
    <t>PAQUETE VERDE CONT ROPA Y VARIOS</t>
  </si>
  <si>
    <t>B201-00265857</t>
  </si>
  <si>
    <t>ELMER ALCIDES,VILLANUEVA, TONGO</t>
  </si>
  <si>
    <t>B201-00265858</t>
  </si>
  <si>
    <t>ROSA MARIBEL,HUAMANCHUMO, CHUNGA</t>
  </si>
  <si>
    <t>CHRISTIAN JOSUEROJASHUAMANCHUMO</t>
  </si>
  <si>
    <t>PAQUETE BLANCO CONT ROPA Y ZAPATOS</t>
  </si>
  <si>
    <t>B201-00265859</t>
  </si>
  <si>
    <t>GERARDO,VALDIVIEZO, CHONG</t>
  </si>
  <si>
    <t>WILMAN ALEXANDER,SANDOVAL, GARRIDO</t>
  </si>
  <si>
    <t>CAJA CHICA CONT POLOS</t>
  </si>
  <si>
    <t>B201-00265860</t>
  </si>
  <si>
    <t>ESTING JOSE,AGURTO, CORREA</t>
  </si>
  <si>
    <t>DIANA MILAGROS,YARLAQUE, FLORES</t>
  </si>
  <si>
    <t>PAQUETE NEGRO CONT TAPAS</t>
  </si>
  <si>
    <t>B201-00265861</t>
  </si>
  <si>
    <t>PAQUETE NEGRO CONT MONTURAS DE LENTES</t>
  </si>
  <si>
    <t>B201-00265862</t>
  </si>
  <si>
    <t>CARMELINA ISABEL,BARRETO, ALBAÑIL</t>
  </si>
  <si>
    <t>CLAUDIABARRETOARBAÑIL</t>
  </si>
  <si>
    <t>PAQUETE NEGRO CONT MOCHILA</t>
  </si>
  <si>
    <t>B201-00265863</t>
  </si>
  <si>
    <t>JUAN CARLOS,FALLA, OTOYA</t>
  </si>
  <si>
    <t>HASSLER PIERR,PEREZ, MARTINEZ</t>
  </si>
  <si>
    <t>CAJA CONT ASPIRADORA</t>
  </si>
  <si>
    <t>B201-00265864</t>
  </si>
  <si>
    <t>JANNETH YOVANA,FARROÑAN, SANTAMARIA</t>
  </si>
  <si>
    <t>FAUSTINOSUAREZFLORES</t>
  </si>
  <si>
    <t>CAJA PITA NEGRA CONT ROPA Y CUBIERTOS</t>
  </si>
  <si>
    <t>B201-00265865</t>
  </si>
  <si>
    <t>EDAAVENDAÑONAVARRETE</t>
  </si>
  <si>
    <t>CARMELA LUCIANAPACHECOAVENDAÑO</t>
  </si>
  <si>
    <t>BOLSA ROJA/DISFRAZ</t>
  </si>
  <si>
    <t>B201-00265866</t>
  </si>
  <si>
    <t>MILAGROS DEL PILAR VELIZ,VELIZ, BALDERA</t>
  </si>
  <si>
    <t>CARMEN CAROLINAVELIZVALDERA</t>
  </si>
  <si>
    <t>BOLSA AMRILLA PLANA CONT MOSQUETERO Y VARIOS</t>
  </si>
  <si>
    <t>B201-00265867</t>
  </si>
  <si>
    <t>MOISES,CHAVESTA, PASAPERA</t>
  </si>
  <si>
    <t>EDWIN DAVID,CHAVESTA, REQUE</t>
  </si>
  <si>
    <t>COLCHON CHICO AZUL</t>
  </si>
  <si>
    <t>B201-00265868</t>
  </si>
  <si>
    <t>CARMELA ALEJANDRA,ZEVALLOS, RIMARACHIN</t>
  </si>
  <si>
    <t>FRANK QUEVI,FLORES, RUGEL</t>
  </si>
  <si>
    <t>CAJITA INTELLIGENT CONT CORRECTPOR DE POSTURA</t>
  </si>
  <si>
    <t>B201-00265869</t>
  </si>
  <si>
    <t>BETY ANGELINA,GALLARDO, VARGAS</t>
  </si>
  <si>
    <t>BULTO AMARILLO CONT SEGUN B/137</t>
  </si>
  <si>
    <t>B201-00265870</t>
  </si>
  <si>
    <t>B201-00265871</t>
  </si>
  <si>
    <t>B201-00265872</t>
  </si>
  <si>
    <t>PAUETES BEIGE/REJILLA</t>
  </si>
  <si>
    <t>B201-00265873</t>
  </si>
  <si>
    <t>BRYAN ANTHONY,CORONADO, ESPINOZA</t>
  </si>
  <si>
    <t>ADRIANA MARIEL,FLORES, SEMINARIO</t>
  </si>
  <si>
    <t>PAQUETES NEGROS/SABANAS</t>
  </si>
  <si>
    <t>B201-00265874</t>
  </si>
  <si>
    <t>MARYCIELO JAZMIN,TELLO, CACHAY</t>
  </si>
  <si>
    <t>ARAUJOLOARTEELENA</t>
  </si>
  <si>
    <t>CAJA /UTILES DE OD</t>
  </si>
  <si>
    <t>B201-00265875</t>
  </si>
  <si>
    <t>MARIA FERNANDA,VIGIL, CHINCHAY</t>
  </si>
  <si>
    <t>WALTERDELROSARIO GONZALES</t>
  </si>
  <si>
    <t>CAJA /BIDONES DE CERA</t>
  </si>
  <si>
    <t>B201-00265876</t>
  </si>
  <si>
    <t>ANDRES,RAMON, TOCTO</t>
  </si>
  <si>
    <t>HERMES SANTIAGO,BALTAZAR, LEONARDO</t>
  </si>
  <si>
    <t>PAQUETE PLASTIFICADO FILTROS</t>
  </si>
  <si>
    <t>BALDE NEGRO/ACEITE</t>
  </si>
  <si>
    <t>B201-00265877</t>
  </si>
  <si>
    <t>FILOMENA,AMARI, MALDONADO</t>
  </si>
  <si>
    <t>LUISLUCEROAMARI</t>
  </si>
  <si>
    <t>B201-00265878</t>
  </si>
  <si>
    <t>RAMOS,SAAVEDRA, MARCHAN</t>
  </si>
  <si>
    <t>PERCYSAAVEDRACUESTA</t>
  </si>
  <si>
    <t>PAQUETE CARTON/REPUESTO</t>
  </si>
  <si>
    <t>B201-00265879</t>
  </si>
  <si>
    <t>B201-00265880</t>
  </si>
  <si>
    <t>GONZALOCARDOZASOSA</t>
  </si>
  <si>
    <t>ACACESORIOS DE CELULAR</t>
  </si>
  <si>
    <t>B201-00265881</t>
  </si>
  <si>
    <t>LEINER,ABAD, RIVERA</t>
  </si>
  <si>
    <t>MARLENYABADRIVERA</t>
  </si>
  <si>
    <t>CAJA MARILLA CON NEGRO/PRODUCTOS DE OMNILIFE</t>
  </si>
  <si>
    <t>B201-00265882</t>
  </si>
  <si>
    <t>MARITZARISCORAMOS</t>
  </si>
  <si>
    <t>PAQUETES PLASTIFICADOS/ZAPATOS</t>
  </si>
  <si>
    <t>B201-00265883</t>
  </si>
  <si>
    <t>MANBUELGARCIACORDOVA</t>
  </si>
  <si>
    <t>PAQUETE ELECTRODOMESTICOS</t>
  </si>
  <si>
    <t>B201-00265884</t>
  </si>
  <si>
    <t>EDWIN,SANCHEZ, PEREZ</t>
  </si>
  <si>
    <t>NILBERTHORIARTESANCHEZ</t>
  </si>
  <si>
    <t>B201-00265885</t>
  </si>
  <si>
    <t>JAMESMORALESRUGEL</t>
  </si>
  <si>
    <t>CAJA/ACCESORIS DE RIEGO</t>
  </si>
  <si>
    <t>B201-00265886</t>
  </si>
  <si>
    <t>MARIA,REAÑO, HUAMAN</t>
  </si>
  <si>
    <t>ERICK WILLIAM,GUEVARA, SALDAÑA</t>
  </si>
  <si>
    <t>B201-00265887</t>
  </si>
  <si>
    <t>LEILA,CHAVEZ, CUBAS</t>
  </si>
  <si>
    <t>JORDANICHAVEZCUBAS</t>
  </si>
  <si>
    <t>CAJA /TARJETAS</t>
  </si>
  <si>
    <t>B201-00265888</t>
  </si>
  <si>
    <t>ORLANDO,SANCHEZ, YOVERA</t>
  </si>
  <si>
    <t>FRESIASAAVEDRAVELIZ</t>
  </si>
  <si>
    <t>CAJA GRANDE ZAPATOS</t>
  </si>
  <si>
    <t>B201-00265889</t>
  </si>
  <si>
    <t>VICTOR MANUEL,MUÑOZ, MIRANDA</t>
  </si>
  <si>
    <t>EDUARTEVARGASMURILLO</t>
  </si>
  <si>
    <t>B201-00265890</t>
  </si>
  <si>
    <t>ROXANA CLARIVEL,GOMEZ, LOPEZ</t>
  </si>
  <si>
    <t>JAIMERODRIGUEZMEDINA</t>
  </si>
  <si>
    <t>B201-00265891</t>
  </si>
  <si>
    <t>LUISCASTROATOCHE</t>
  </si>
  <si>
    <t>PAQUETE AMARILLO/ROPA</t>
  </si>
  <si>
    <t>B201-00265892</t>
  </si>
  <si>
    <t>ROSA BERTHA,UYPAN, CUSTODIO</t>
  </si>
  <si>
    <t>ROSAGONZALESUYPAN</t>
  </si>
  <si>
    <t>CAJITA GN/JUGUETE</t>
  </si>
  <si>
    <t>B201-00265893</t>
  </si>
  <si>
    <t>CELESTINO,CHAVEZ, MARTINEZ</t>
  </si>
  <si>
    <t>JOSE ESTEBAN,PEÑA, ABARCA</t>
  </si>
  <si>
    <t>CAJA/REPUESTOS</t>
  </si>
  <si>
    <t>B201-00265894</t>
  </si>
  <si>
    <t>LESLY JANET,CARHUAJULCA, LEON</t>
  </si>
  <si>
    <t>ALICIALEONHERNANDEZ</t>
  </si>
  <si>
    <t>CAJA ZAUL/PRODUCTOS DE OMNILIFE</t>
  </si>
  <si>
    <t>B201-00265895</t>
  </si>
  <si>
    <t>B201-00265896</t>
  </si>
  <si>
    <t>NANCY MIRIAM,MEOÑO, SALVADOR</t>
  </si>
  <si>
    <t>ERICKANUÑEZTOCTO</t>
  </si>
  <si>
    <t>CAJA /DULCES ROPA</t>
  </si>
  <si>
    <t>B201-00265897</t>
  </si>
  <si>
    <t>LESLIE MARIELI,BERMEO, BRITO</t>
  </si>
  <si>
    <t>LUISBRITOORTEGA</t>
  </si>
  <si>
    <t>B201-00265898</t>
  </si>
  <si>
    <t>MARIA,PEREZ, MONTENEGRO</t>
  </si>
  <si>
    <t>MIGUELALBURQUEQUEROSALES</t>
  </si>
  <si>
    <t>ROLLO BLANCO/GASA</t>
  </si>
  <si>
    <t>B201-00265899</t>
  </si>
  <si>
    <t>JEREMY ELI,CABREJOS, DIAZ</t>
  </si>
  <si>
    <t>JUANREJADALOPEZ</t>
  </si>
  <si>
    <t>PAQUETE BLANCO/REPUESTOS</t>
  </si>
  <si>
    <t>B201-00265900</t>
  </si>
  <si>
    <t>JOSEPH,RETAMOZO, PISCO</t>
  </si>
  <si>
    <t>ANTOLIANO,OLAYA, CORREA</t>
  </si>
  <si>
    <t>PAQUETE LARGO/CARDAN</t>
  </si>
  <si>
    <t>B201-00265901</t>
  </si>
  <si>
    <t>JOSE EDILBERTO,MARTINEZ, AGUIRRE</t>
  </si>
  <si>
    <t>CARLOSBRAVOMONTOYA</t>
  </si>
  <si>
    <t>CAJITA /GPS</t>
  </si>
  <si>
    <t>B201-00265902</t>
  </si>
  <si>
    <t>ALEJANDROSALAZARVALENCIA</t>
  </si>
  <si>
    <t>CAJITA/GPS</t>
  </si>
  <si>
    <t>B201-00265903</t>
  </si>
  <si>
    <t>SILVANA ESTELA,GONZALEZ, CHICOMA</t>
  </si>
  <si>
    <t>GREYDIDIAZGARCIA</t>
  </si>
  <si>
    <t>CAJA/DISFRACES</t>
  </si>
  <si>
    <t>B201-00265904</t>
  </si>
  <si>
    <t>ARTUROREYGAMARRA</t>
  </si>
  <si>
    <t>GYORGYIJARAGAMARRA</t>
  </si>
  <si>
    <t>B201-00265905</t>
  </si>
  <si>
    <t>JOSE,GRANADINO, VELASQUEZ</t>
  </si>
  <si>
    <t>B201-00265906</t>
  </si>
  <si>
    <t>NELIDASAAVEDRAGARCIA</t>
  </si>
  <si>
    <t>BOLSA AMARILLA/SEMILLA</t>
  </si>
  <si>
    <t>B201-00265907</t>
  </si>
  <si>
    <t>JOSE ABEL,AYALA, SANCHEZ</t>
  </si>
  <si>
    <t>ITALOHEREDIATARRILLO</t>
  </si>
  <si>
    <t>CAJA /MICAS DE AUTO</t>
  </si>
  <si>
    <t>B201-00265908</t>
  </si>
  <si>
    <t>ROSA ELVIRA,VALLADARES, HERRERA</t>
  </si>
  <si>
    <t>PAQUETE/BOLSITOS DE TELA</t>
  </si>
  <si>
    <t>B201-00265909</t>
  </si>
  <si>
    <t>SANCHEZ,CHAVEZ, MIRELLA</t>
  </si>
  <si>
    <t>ABIN,SUXE, VARGAS</t>
  </si>
  <si>
    <t>B201-00265910</t>
  </si>
  <si>
    <t>KATTERINE VERONICA ESTEVE,X, X</t>
  </si>
  <si>
    <t>B201-00265911</t>
  </si>
  <si>
    <t>B201-00265912</t>
  </si>
  <si>
    <t>LUCIEN,MONTOYA, URBINA</t>
  </si>
  <si>
    <t>JUANROJASRAMIREZ</t>
  </si>
  <si>
    <t>PAQUETE PLANO/CERAMICA</t>
  </si>
  <si>
    <t>B201-00265913</t>
  </si>
  <si>
    <t>RAULBERRUDOMINGUEZ</t>
  </si>
  <si>
    <t>B201-00265914</t>
  </si>
  <si>
    <t>MARINA DIAZ GONZALES,X, X</t>
  </si>
  <si>
    <t>FERMINCAMPOSROJAS</t>
  </si>
  <si>
    <t>B201-00265915</t>
  </si>
  <si>
    <t>JOSE,DE LOS, SANTOS PEREZ</t>
  </si>
  <si>
    <t>YONATHAN,RONDON, MORENO</t>
  </si>
  <si>
    <t>PAQUETE VERDE/RODAJES</t>
  </si>
  <si>
    <t>B201-00265916</t>
  </si>
  <si>
    <t>JOSE LUIS,HERNÁNDEZ, VALDIVIESO</t>
  </si>
  <si>
    <t>ROLANDOHERMOZAVALDEZ</t>
  </si>
  <si>
    <t>PAQUETE BLANCO/TERMOMETRO</t>
  </si>
  <si>
    <t>B201-00265917</t>
  </si>
  <si>
    <t>WILLYDIAZZAMORA</t>
  </si>
  <si>
    <t>PAQUTE PLANO/LETRAS</t>
  </si>
  <si>
    <t>B201-00265918</t>
  </si>
  <si>
    <t>ZULMA,CISNEROS, RODRIGUEZ</t>
  </si>
  <si>
    <t>MARILUBRIONESCERQUIN</t>
  </si>
  <si>
    <t>CAJA /CAUDERNOS LAPTO</t>
  </si>
  <si>
    <t>B201-00265919</t>
  </si>
  <si>
    <t>CESAR,ESPINOZA, VASQUEZ</t>
  </si>
  <si>
    <t>SOCORRO DEL PILAR,VIERA, DE GUZMAN</t>
  </si>
  <si>
    <t>CAJA PLANA/INSUMOS DE REPOSTERIA</t>
  </si>
  <si>
    <t>B201-00265920</t>
  </si>
  <si>
    <t>NUÑEZ SENMACHE ZARELA,X, X</t>
  </si>
  <si>
    <t>LISANDRONAVARROALMEIDA</t>
  </si>
  <si>
    <t>CAJA BLANCA/AGENDAS</t>
  </si>
  <si>
    <t>B201-00265921</t>
  </si>
  <si>
    <t>INSTITUCIONEDUCATIVAINICIAL SAN IGNACIO</t>
  </si>
  <si>
    <t>B201-00265922</t>
  </si>
  <si>
    <t>JENMY,ALARCON, DIAZ</t>
  </si>
  <si>
    <t>MARIA MARISOLALARCONDIAZ DE CRUZ</t>
  </si>
  <si>
    <t>B201-00265923</t>
  </si>
  <si>
    <t>CARLOSCRUZCARRASCO</t>
  </si>
  <si>
    <t>B201-00265924</t>
  </si>
  <si>
    <t>SABRINAINFANTEMEDIANERO</t>
  </si>
  <si>
    <t>B201-00265925</t>
  </si>
  <si>
    <t>ROLLO PLASTICO</t>
  </si>
  <si>
    <t>B201-00265926</t>
  </si>
  <si>
    <t>CARLOS,CAMPOS, NAPAN</t>
  </si>
  <si>
    <t>MARJORIE MILAGROS,ANTON, ANASTACIO</t>
  </si>
  <si>
    <t>CAJA LARGA NEGRA/INSTRUMENTO</t>
  </si>
  <si>
    <t>B201-00265927</t>
  </si>
  <si>
    <t>DEIBY KENYI,CAJUSOL, CHUQUICUSMA</t>
  </si>
  <si>
    <t>B201-00265928</t>
  </si>
  <si>
    <t>NICOLAS,PLASENCIA, LOPEZ</t>
  </si>
  <si>
    <t>EXCESO9</t>
  </si>
  <si>
    <t>B201-00265929</t>
  </si>
  <si>
    <t>JEFFERSON JESUS,CUBAS, CADENA</t>
  </si>
  <si>
    <t>SHARON,MUÑOZ, BARDALES</t>
  </si>
  <si>
    <t>PAQUETE ROJO/VESTIDO</t>
  </si>
  <si>
    <t>B201-00265930</t>
  </si>
  <si>
    <t>B201-00265931</t>
  </si>
  <si>
    <t>HELY GUZMAN,OCAÑA, TORRES</t>
  </si>
  <si>
    <t>JUAN JOSESEMINARTIOGUERRERO</t>
  </si>
  <si>
    <t>PAQUETE CHICO BLANCO/MEDICINAS</t>
  </si>
  <si>
    <t>B201-00265932</t>
  </si>
  <si>
    <t>CAJAS /FLORES</t>
  </si>
  <si>
    <t>B201-00265933</t>
  </si>
  <si>
    <t>GENARO,BRUNO, RAMOS</t>
  </si>
  <si>
    <t>JOSE EDUARDOYOVERANIZAMA</t>
  </si>
  <si>
    <t>SACO AMARILLO CONT VIVERES</t>
  </si>
  <si>
    <t>SACO BLANCO CONT ARROZ</t>
  </si>
  <si>
    <t>B201-00265934</t>
  </si>
  <si>
    <t>JABAS BLANCAS CONT QUESO</t>
  </si>
  <si>
    <t>B201-00265935</t>
  </si>
  <si>
    <t>EMILIO CAMACHO ALBUR,CAMACHO, ALBURQUEQUE</t>
  </si>
  <si>
    <t>EXCES-1 TV</t>
  </si>
  <si>
    <t>B201-00265936</t>
  </si>
  <si>
    <t>RAUL,NARVAEZ, VILLALTA</t>
  </si>
  <si>
    <t>EXCESO-10 SILLAS</t>
  </si>
  <si>
    <t>B201-00265937</t>
  </si>
  <si>
    <t>B201-00265938</t>
  </si>
  <si>
    <t>HENRY,CHERO, MAURO</t>
  </si>
  <si>
    <t>B201-00265939</t>
  </si>
  <si>
    <t>GOICOCHEA,FERNANDEZ, PANFILO</t>
  </si>
  <si>
    <t>NANCY,DELGADO, RIVERA</t>
  </si>
  <si>
    <t>SACO ROJO CONT VIVERES</t>
  </si>
  <si>
    <t>B201-00265940</t>
  </si>
  <si>
    <t>VICTORGARCIALANDA</t>
  </si>
  <si>
    <t>B201-00265941</t>
  </si>
  <si>
    <t>JUAN,LEIVA, VENTURA</t>
  </si>
  <si>
    <t>CESAR AUGUSTO,VELASCO, RANGEL</t>
  </si>
  <si>
    <t>B201-00265942</t>
  </si>
  <si>
    <t>ANTONIO,AGURTO, ALVAREZ</t>
  </si>
  <si>
    <t>LIBORIOAGURTOALVAREZ</t>
  </si>
  <si>
    <t>SACO NEGRO -CINTURONES</t>
  </si>
  <si>
    <t>B201-00265943</t>
  </si>
  <si>
    <t>MARIA MERCEDES,DÍAZ, COICO</t>
  </si>
  <si>
    <t>NUBIAZARATEIZQUIERDO</t>
  </si>
  <si>
    <t>B201-00265944</t>
  </si>
  <si>
    <t>KARENREQUEANGELES</t>
  </si>
  <si>
    <t>JABA PLASTIFICADA CONT FRUTA SECA</t>
  </si>
  <si>
    <t>B201-00265945</t>
  </si>
  <si>
    <t>SOBRE CONT /CARGADOR</t>
  </si>
  <si>
    <t>B201-00265946</t>
  </si>
  <si>
    <t>JHON,VARGAS, GUEVARA</t>
  </si>
  <si>
    <t>VICTORTIMANAALVARADO</t>
  </si>
  <si>
    <t>CAJA CONT GALONERA DE ACEITE</t>
  </si>
  <si>
    <t>B201-00265947</t>
  </si>
  <si>
    <t>PELEGRINA,OLIVOS, QUISPE</t>
  </si>
  <si>
    <t>GEREMIAS,QUISPE, QUISPE</t>
  </si>
  <si>
    <t>SOBRE CONT SELLOS</t>
  </si>
  <si>
    <t>B201-00265948</t>
  </si>
  <si>
    <t>HEIDY DEL C,FERNANDEZ, FERNANDEZ DE ZAUMA</t>
  </si>
  <si>
    <t>LENIN RAULMEGOVASQUEZ</t>
  </si>
  <si>
    <t>SOBRE BLANCO /TRENZAS</t>
  </si>
  <si>
    <t>B201-00265949</t>
  </si>
  <si>
    <t>LUCILA,VALDIVIA, CABRERA</t>
  </si>
  <si>
    <t>RUFINO,JARA, PEREZ</t>
  </si>
  <si>
    <t>CAJA ROSADA CONT DCTOS</t>
  </si>
  <si>
    <t>B201-00265950</t>
  </si>
  <si>
    <t>VICTOR AUGUSTO,CRUZADO, PERALTA</t>
  </si>
  <si>
    <t>GIOVANNI PAOLO,COSTANTINI, OLIVIERI</t>
  </si>
  <si>
    <t>LLANTA PLASTIFICADA</t>
  </si>
  <si>
    <t>B201-00265951</t>
  </si>
  <si>
    <t>KEVIN DAVID,GUILLENA, BURGA</t>
  </si>
  <si>
    <t>PAQUETITO NEGRO CONT PRODUCTO</t>
  </si>
  <si>
    <t>B201-00265952</t>
  </si>
  <si>
    <t>ANTHONY KERIOL,SANCHEZ, QUINTANA</t>
  </si>
  <si>
    <t>JASSERSAAVEDRAPACHERRES</t>
  </si>
  <si>
    <t>CAJA POMAROLA CONT TINTAS PARA IMPRESORA</t>
  </si>
  <si>
    <t>B201-00265953</t>
  </si>
  <si>
    <t>JORGE ANTONIO,UCEDA, OCAMPO</t>
  </si>
  <si>
    <t>EXCESO-1 TARIMA+1 COLCHON</t>
  </si>
  <si>
    <t>B201-00265954</t>
  </si>
  <si>
    <t>CAJA PLASTIFICADA CONT ROPA</t>
  </si>
  <si>
    <t>B201-00265955</t>
  </si>
  <si>
    <t>JESSICA MARCIA,MORENO, ABANO</t>
  </si>
  <si>
    <t>ROISER ANDRESMEGOFERNANDEZ</t>
  </si>
  <si>
    <t>B201-00265956</t>
  </si>
  <si>
    <t>LILIA,BECERRA, ESPINAL</t>
  </si>
  <si>
    <t>ANITA,SILVA, REYES</t>
  </si>
  <si>
    <t>SOBRECITO CONT SELLO</t>
  </si>
  <si>
    <t>B201-00265957</t>
  </si>
  <si>
    <t>JOHANA,MORI, VILLEGAS</t>
  </si>
  <si>
    <t>EXCESO-2 BOLSAS+1 MALETA</t>
  </si>
  <si>
    <t>B201-00265958</t>
  </si>
  <si>
    <t>CARLOS,ALVARADO, SALAZAR</t>
  </si>
  <si>
    <t>JOSE IVAN,HUANCA, SAGUMA</t>
  </si>
  <si>
    <t>CAJA BLANCA PESADA CONT VARIOS-ROPA</t>
  </si>
  <si>
    <t>B201-00265959</t>
  </si>
  <si>
    <t>MIRELA DEL ROCIO,CABRERA, CABRERA</t>
  </si>
  <si>
    <t>BLAS RUBEN,CARRASCO, CORNEJO</t>
  </si>
  <si>
    <t>PAQUETE CHICO BEIG +BLANCO/PRENDA</t>
  </si>
  <si>
    <t>B201-00265960</t>
  </si>
  <si>
    <t>CATERIN,TORO, VEGA</t>
  </si>
  <si>
    <t>RIDERCERVANTESVEJARANO</t>
  </si>
  <si>
    <t>CAJA BLANCA CHICA CONT ZAPATILLAS</t>
  </si>
  <si>
    <t>B201-00265961</t>
  </si>
  <si>
    <t>MARIA DEL PILAR,CORNEJO, ACOSTA</t>
  </si>
  <si>
    <t>SARA KATHERINE,SATORNICIO, MUNDACA</t>
  </si>
  <si>
    <t>CAJA NEGRA MEDIANA</t>
  </si>
  <si>
    <t>B201-00265962</t>
  </si>
  <si>
    <t>JOSE,SANTOS, PEREZ</t>
  </si>
  <si>
    <t>LESLIE CAROLINASANTOSVILLAVICENCIO</t>
  </si>
  <si>
    <t>BOLSA RAYADA ROJA CONT FRUTAS-AUT SR MIÑOPE</t>
  </si>
  <si>
    <t>B201-00265963</t>
  </si>
  <si>
    <t>YANNIRA SHEREYLA,SAAVEDRA, PAREDES</t>
  </si>
  <si>
    <t>CAJA LARGA BLANCA CONT TAPA</t>
  </si>
  <si>
    <t>B201-00265964</t>
  </si>
  <si>
    <t>MANUEL ADOLFO,VINCES, PORTILLA</t>
  </si>
  <si>
    <t>SEGUNDO MOISES,LLENQUE, DIAZ</t>
  </si>
  <si>
    <t>PAQUETE CHICO/RPTOS</t>
  </si>
  <si>
    <t>B201-00265965</t>
  </si>
  <si>
    <t>CAJA FRILL CONT PRODUCTOS</t>
  </si>
  <si>
    <t>B201-00265966</t>
  </si>
  <si>
    <t>MARIA,ALBERCA, MONDRAGON</t>
  </si>
  <si>
    <t>CRISTOGUEVARABERMEO</t>
  </si>
  <si>
    <t>CAJA CONT ROPA Y COMIDA</t>
  </si>
  <si>
    <t>B201-00265967</t>
  </si>
  <si>
    <t>LUIS ALBERTO,PURIZACA, CURO</t>
  </si>
  <si>
    <t>B201-00265968</t>
  </si>
  <si>
    <t>NNINJA,COICO, NUÑEZ</t>
  </si>
  <si>
    <t>SUSAN LISBETH,CRISANTO, RAYMUNDO</t>
  </si>
  <si>
    <t>B201-00265969</t>
  </si>
  <si>
    <t>CRISTINA,ARBAIZA, COLICHON</t>
  </si>
  <si>
    <t>LUIS MIGUELITURREGUIARBAIZA</t>
  </si>
  <si>
    <t>B201-00265970</t>
  </si>
  <si>
    <t>MARITA,ACUÑA, HUAPAYA</t>
  </si>
  <si>
    <t>EXCESO-5 PAQUETES</t>
  </si>
  <si>
    <t>B201-00265971</t>
  </si>
  <si>
    <t>CAJA CONT SILICONAS Y JUGUETES</t>
  </si>
  <si>
    <t>B201-00265972</t>
  </si>
  <si>
    <t>CAJA NEGRA CONT RPTOS</t>
  </si>
  <si>
    <t>B201-00265973</t>
  </si>
  <si>
    <t>JESUS ALEJANDRO,GONZALEZ, ALVARADO</t>
  </si>
  <si>
    <t>JOSE ANTONIOALVARADOLOBATON</t>
  </si>
  <si>
    <t>B201-00265974</t>
  </si>
  <si>
    <t>JESUS ALEJANDRO,PINO, SALVATIERRA</t>
  </si>
  <si>
    <t>VICTOR ALEJANDRO,VASQUEZ, TARRILLO</t>
  </si>
  <si>
    <t>B201-00265975</t>
  </si>
  <si>
    <t>MARIA,PORTOCARRERO, HORNA</t>
  </si>
  <si>
    <t>JHONATANFLORESPORTOCARRERO</t>
  </si>
  <si>
    <t>BOLSO AZUL MEDIANO CONT SABANAS</t>
  </si>
  <si>
    <t>B201-00265976</t>
  </si>
  <si>
    <t>HENRRY JOOVANY,SANCHEZ, MARTINEZ</t>
  </si>
  <si>
    <t>EMERITA,SANCHEZ, BANCES</t>
  </si>
  <si>
    <t>SACO CONT ROPA DE USO</t>
  </si>
  <si>
    <t>B201-00265977</t>
  </si>
  <si>
    <t>AGURTO,RIMAICUNA, CORDOVA</t>
  </si>
  <si>
    <t>HOMERORIMAICUNACORDOVA</t>
  </si>
  <si>
    <t>CAJA CINTA ROJA CONT SUERO</t>
  </si>
  <si>
    <t>B201-00265978</t>
  </si>
  <si>
    <t>JOSE FRANCISCO,TUME, CAICAY</t>
  </si>
  <si>
    <t>SACO AZUL RAYADO CONT ZAPATILLAS</t>
  </si>
  <si>
    <t>B201-00265979</t>
  </si>
  <si>
    <t>PAUETE CHICO DE CARTON PLANO CONT RETEN</t>
  </si>
  <si>
    <t>B201-00265980</t>
  </si>
  <si>
    <t>FRANKLIN,SEMPERTEGUI, IRIGOIN</t>
  </si>
  <si>
    <t>HEINER,SANCHEZ, TARRILLO</t>
  </si>
  <si>
    <t>SOBRE CONT CONECTORES</t>
  </si>
  <si>
    <t>B201-00265981</t>
  </si>
  <si>
    <t>PEDRO ROLY,FALCON, PINEDO</t>
  </si>
  <si>
    <t>JOHANSALCEDOBENITES</t>
  </si>
  <si>
    <t>B201-00265982</t>
  </si>
  <si>
    <t>YULIANA,MONSALVE, SAAVEDRA</t>
  </si>
  <si>
    <t>DIANA,QUIROZ, BARRENO</t>
  </si>
  <si>
    <t>PAQUETE CHICO /ROPA</t>
  </si>
  <si>
    <t>B201-00265983</t>
  </si>
  <si>
    <t>B201-00265984</t>
  </si>
  <si>
    <t>SEGUNDO FLORENCIOCARRANZAORDINOLA</t>
  </si>
  <si>
    <t>BOLSA PLANA NEGRA CONT PAPEL</t>
  </si>
  <si>
    <t>B201-00265985</t>
  </si>
  <si>
    <t>LUCILA,CUNEO, CABREJOS</t>
  </si>
  <si>
    <t>MARGARITAMALCACUNEO</t>
  </si>
  <si>
    <t>CAJA EN BOLSA BLANCA CONT CORTINAS</t>
  </si>
  <si>
    <t>B201-00265986</t>
  </si>
  <si>
    <t>LUIS,BARRIOS, REYES</t>
  </si>
  <si>
    <t>MARINACALVAJIMENEZ</t>
  </si>
  <si>
    <t>SASCO CONT VIVERES</t>
  </si>
  <si>
    <t>B201-00265987</t>
  </si>
  <si>
    <t>MAURO,VELASQUEZ, GELACIO</t>
  </si>
  <si>
    <t>JOSECOSSIONECIOSUP</t>
  </si>
  <si>
    <t>CAJA CONT PRODUC NATURAL</t>
  </si>
  <si>
    <t>B201-00265988</t>
  </si>
  <si>
    <t>NOELIA DELGADO DIAZ,D, D</t>
  </si>
  <si>
    <t>RONALDNEIRADIAZ</t>
  </si>
  <si>
    <t>PAQUETE CHICO BLANCO CONT ROPA</t>
  </si>
  <si>
    <t>B201-00265989</t>
  </si>
  <si>
    <t>RICARDO MIGUEL,GONZALES, QUIROZ</t>
  </si>
  <si>
    <t>YOLCI YOSELIN,GARCIA, HERNANDEZ</t>
  </si>
  <si>
    <t>CAJITA BLANCA */PASAMANERIA</t>
  </si>
  <si>
    <t>B201-00265990</t>
  </si>
  <si>
    <t>ENMA,VASQUEZ, SANCHEZ</t>
  </si>
  <si>
    <t>EXCESO-2 SACOS+2 BALDES</t>
  </si>
  <si>
    <t>B201-00265991</t>
  </si>
  <si>
    <t>JOSE ORLANDO,VENTURA, SANDOVAL</t>
  </si>
  <si>
    <t>PEDRO,ALARCON, NIZAMA</t>
  </si>
  <si>
    <t>PAQUETE PLANO PLASTIFICADO/EMPAQUETADURAS</t>
  </si>
  <si>
    <t>B201-00265992</t>
  </si>
  <si>
    <t>ISABEL,VARELA, CUEVA</t>
  </si>
  <si>
    <t>VIKYJUAREZTAVARA</t>
  </si>
  <si>
    <t>PAQUETE NEGRO/FORROS</t>
  </si>
  <si>
    <t>B201-00265993</t>
  </si>
  <si>
    <t>ELIAS,MAYANGA, YOVERA</t>
  </si>
  <si>
    <t>YONNY,CUBAS, CUBAS</t>
  </si>
  <si>
    <t>PAQUETE EN CARTON/PLANCHA DE CERAMICA</t>
  </si>
  <si>
    <t>B201-00265994</t>
  </si>
  <si>
    <t>EDGAR,OBLITAS, MONTERO</t>
  </si>
  <si>
    <t>JORGE LUIS,ABRAMONTE, GUARNIZO</t>
  </si>
  <si>
    <t>CAJA BLANCA ÑCONT BANDERITAS</t>
  </si>
  <si>
    <t>B201-00265995</t>
  </si>
  <si>
    <t>CECARLOS,ERAZO, BERMEO</t>
  </si>
  <si>
    <t>ROXANABARBOZAGAONA</t>
  </si>
  <si>
    <t>B201-00265996</t>
  </si>
  <si>
    <t>MIRIAN,RANGEL, CONCHA</t>
  </si>
  <si>
    <t>LUISACONCHABOBADILLA</t>
  </si>
  <si>
    <t>CAJA /DOC</t>
  </si>
  <si>
    <t>MIRIAN DEL ROCIO,RANGEL, CONCHA</t>
  </si>
  <si>
    <t>B201-00265997</t>
  </si>
  <si>
    <t>KAREN OLIENKA,YTURREGUI, VILLALOBOS</t>
  </si>
  <si>
    <t>CYNTHIACASTILLOOCHOA</t>
  </si>
  <si>
    <t>B201-00265998</t>
  </si>
  <si>
    <t>MARTIN,ARTEAGA, CERREPE</t>
  </si>
  <si>
    <t>JOSECANOPERALES</t>
  </si>
  <si>
    <t>SACO MARRON</t>
  </si>
  <si>
    <t>B201-00265999</t>
  </si>
  <si>
    <t>JOSE,RUIZ, LOO KUNG</t>
  </si>
  <si>
    <t>ROSALIACARRILLOCASTILLO</t>
  </si>
  <si>
    <t>CAJITA AZUL/ANTEOJOS</t>
  </si>
  <si>
    <t>B201-00266000</t>
  </si>
  <si>
    <t>SEGUNDO SENOBIO,SAAVEDRA, CORDOVA</t>
  </si>
  <si>
    <t>B201-00266001</t>
  </si>
  <si>
    <t>SOSA,HERNANDEZ, CARIN</t>
  </si>
  <si>
    <t>ELVIA,NONAJULCA, SAAVEDRA</t>
  </si>
  <si>
    <t>B201-00266002</t>
  </si>
  <si>
    <t>PROSPERO,DAVILA, DAVILA</t>
  </si>
  <si>
    <t>LUISDAMIANACOSTA</t>
  </si>
  <si>
    <t>SACO ROJO SB/00684</t>
  </si>
  <si>
    <t>B201-00266003</t>
  </si>
  <si>
    <t>JESUS,VASQUEZ, RIOS</t>
  </si>
  <si>
    <t>B201-00266004</t>
  </si>
  <si>
    <t>CESAR AUGUSTO,BELLODA, RODRIGUEZ</t>
  </si>
  <si>
    <t>B201-00266005</t>
  </si>
  <si>
    <t>JOSÉ LEONARDO,PUICÓN, CAMPOS</t>
  </si>
  <si>
    <t>CARMENSANTOSNAIRA</t>
  </si>
  <si>
    <t>BOLSA CUADROS/FRASADAS</t>
  </si>
  <si>
    <t>B201-00266006</t>
  </si>
  <si>
    <t>GONZALEZ,ESPINOZA, BRAULIO</t>
  </si>
  <si>
    <t>GABRIELAFINETTIGUERRERO</t>
  </si>
  <si>
    <t>B201-00266007</t>
  </si>
  <si>
    <t>ROGER GASTON,PINILLOS, DE</t>
  </si>
  <si>
    <t>GLADISBUSTAMANTERAMOS</t>
  </si>
  <si>
    <t>PAQUETE NEGRO/CARTERA</t>
  </si>
  <si>
    <t>B201-00266008</t>
  </si>
  <si>
    <t>JAIME,IMAN, HERRERA</t>
  </si>
  <si>
    <t>VICTORARIRUASALAS</t>
  </si>
  <si>
    <t>B201-00266009</t>
  </si>
  <si>
    <t>FRANK,SOLIS, SERQUEN</t>
  </si>
  <si>
    <t>CHRISTY ARABEL,ALIAGA, MAZZI</t>
  </si>
  <si>
    <t>CAJAS FRUTA VERDURA</t>
  </si>
  <si>
    <t>B201-00266010</t>
  </si>
  <si>
    <t>FELIX ALBERTO,BAUTISTA, RIOS</t>
  </si>
  <si>
    <t>FRANKLYN RAUL,HUAMAN, LOZADA</t>
  </si>
  <si>
    <t>CAJITA VERDE/PROTEINA</t>
  </si>
  <si>
    <t>B201-00266011</t>
  </si>
  <si>
    <t>ELENA DEL PILAR,GONZALES, CERNA</t>
  </si>
  <si>
    <t>RAMIREZMEDINAMARIA</t>
  </si>
  <si>
    <t>B201-00266012</t>
  </si>
  <si>
    <t>ANIBALLUDEÑAOCAMPOS</t>
  </si>
  <si>
    <t>BOLSA /LANAS</t>
  </si>
  <si>
    <t>B201-00266013</t>
  </si>
  <si>
    <t>BRENDA CATHERINE,SANCHEZ, PASTOR</t>
  </si>
  <si>
    <t>BRENDASANCHEZPASTOR</t>
  </si>
  <si>
    <t>PAQUETITO BLANCO/ROPA</t>
  </si>
  <si>
    <t>B201-00266014</t>
  </si>
  <si>
    <t>PEDROYLMASALAZAR</t>
  </si>
  <si>
    <t>YESSENYMOROCHOACUÑA</t>
  </si>
  <si>
    <t>B201-00266015</t>
  </si>
  <si>
    <t>FATIMA,PEREZ, ZELADA</t>
  </si>
  <si>
    <t>GABRIELALAVALLEOLIVA</t>
  </si>
  <si>
    <t>CAJA VERDE/BATIDO</t>
  </si>
  <si>
    <t>B201-00266016</t>
  </si>
  <si>
    <t>JUAN CANDELARIO,CUSTODIO, CHAVESTA</t>
  </si>
  <si>
    <t>ARNOLCUSTODIOCUMPA</t>
  </si>
  <si>
    <t>CAJA /ALFAJAROES</t>
  </si>
  <si>
    <t>B201-00266017</t>
  </si>
  <si>
    <t>MARTHACHUNGAHUATAY</t>
  </si>
  <si>
    <t>LUISGUERREROYANAYACO</t>
  </si>
  <si>
    <t>B201-00266018</t>
  </si>
  <si>
    <t>AMELIA,TIMANA, SOSA</t>
  </si>
  <si>
    <t>MARLYNILOZANOVASQUEZ</t>
  </si>
  <si>
    <t>CAJA/MARGARITA/ROPA</t>
  </si>
  <si>
    <t>B201-00266019</t>
  </si>
  <si>
    <t>DIEGO,CHERO, MANAYAY</t>
  </si>
  <si>
    <t>YAIRCHEROMANAYAY</t>
  </si>
  <si>
    <t>B201-00266020</t>
  </si>
  <si>
    <t>DOLORES,PISFIL, SUCLUPE</t>
  </si>
  <si>
    <t>VANESAROQUERUIZ</t>
  </si>
  <si>
    <t>CAJITA BEIGE/ESTUCHES</t>
  </si>
  <si>
    <t>B201-00266021</t>
  </si>
  <si>
    <t>LEYDIVEGADIAZ</t>
  </si>
  <si>
    <t>B201-00266022</t>
  </si>
  <si>
    <t>ALTEMIRO,GARCIA, OCHOA</t>
  </si>
  <si>
    <t>B201-00266023</t>
  </si>
  <si>
    <t>OMARNAVARROGOMEZ</t>
  </si>
  <si>
    <t>PAQUETE PLASTIFICADO/LUCES LET</t>
  </si>
  <si>
    <t>B201-00266024</t>
  </si>
  <si>
    <t>JOSE,GASCO, QUIROZ</t>
  </si>
  <si>
    <t>KILLALEYVASALOMON</t>
  </si>
  <si>
    <t>ATADO/X 2 CAJAS/COMESTIBLES</t>
  </si>
  <si>
    <t>B201-00266025</t>
  </si>
  <si>
    <t>FRANCISCOJULCACAICAY</t>
  </si>
  <si>
    <t>PAQUETE BLANCO PLASTIFICADO/DOC</t>
  </si>
  <si>
    <t>B201-00266026</t>
  </si>
  <si>
    <t>ISAAC ARTURO,VASQUEZ, RODRIGUEZ</t>
  </si>
  <si>
    <t>ISAACVASQUEZVILLANUEVA</t>
  </si>
  <si>
    <t>CAJITA BÑANCA/LENTES</t>
  </si>
  <si>
    <t>B201-00266027</t>
  </si>
  <si>
    <t>KELY,MENA, ROJAS</t>
  </si>
  <si>
    <t>CRISTHIAN OMAR,MENDOZA, CAYETANO</t>
  </si>
  <si>
    <t>CAJA/JARRA PLASTICO</t>
  </si>
  <si>
    <t>B201-00266028</t>
  </si>
  <si>
    <t>KARINA,ALAMO, MARQUEZ</t>
  </si>
  <si>
    <t>CAJA /JARRA</t>
  </si>
  <si>
    <t>B201-00266029</t>
  </si>
  <si>
    <t>WILFREDO,OROZCO, ZARATE</t>
  </si>
  <si>
    <t>B201-00266030</t>
  </si>
  <si>
    <t>JOSE LUIS,ANGELES, UCANCIAL</t>
  </si>
  <si>
    <t>ARMANDOALZAMORAGIL</t>
  </si>
  <si>
    <t>CAJITA BLANCO/RELOJ</t>
  </si>
  <si>
    <t>B201-00266031</t>
  </si>
  <si>
    <t>JOSE GRABIEL,RAMOS, HUAMAN</t>
  </si>
  <si>
    <t>MIRTHA,VELASCO, HUAMAN</t>
  </si>
  <si>
    <t>CAJA NEGRA/VIDEO JUEGO</t>
  </si>
  <si>
    <t>B201-00266032</t>
  </si>
  <si>
    <t>CRISTHIAN,CASTAÑEDA, SANCHEZ</t>
  </si>
  <si>
    <t>B201-00266033</t>
  </si>
  <si>
    <t>AURORAPIZARROPIZARRO</t>
  </si>
  <si>
    <t>B201-00266034</t>
  </si>
  <si>
    <t>YULIANA,LLEMPEN, CRUZADO</t>
  </si>
  <si>
    <t>EDGARRUIZRONCAL</t>
  </si>
  <si>
    <t>B201-00266035</t>
  </si>
  <si>
    <t>MARTIN EDUARDO,SANCHEZ, MARTINO</t>
  </si>
  <si>
    <t>NICOLSISNIEGASGARCIA</t>
  </si>
  <si>
    <t>BOLSA BLANCA Y NEGRA/ROPA</t>
  </si>
  <si>
    <t>B201-00266036</t>
  </si>
  <si>
    <t>SOLIN,CORDOVA, MANRIQUE</t>
  </si>
  <si>
    <t>CAJA/AMORTIGUADORES</t>
  </si>
  <si>
    <t>B201-00266037</t>
  </si>
  <si>
    <t>CESAR,CARDENAS, CASTRO</t>
  </si>
  <si>
    <t>LUCIA TREISY,CABRAL, HUAMAN</t>
  </si>
  <si>
    <t>PAQUETE NEGRO/TARJETAS</t>
  </si>
  <si>
    <t>B201-00266038</t>
  </si>
  <si>
    <t>MAGALI JANET,IPANAQUE, CHERO</t>
  </si>
  <si>
    <t>B201-00266039</t>
  </si>
  <si>
    <t>CAJA /JUGUETES ROPA</t>
  </si>
  <si>
    <t>B201-00266040</t>
  </si>
  <si>
    <t>IRWIN,FERNANDEZ, CASTRO</t>
  </si>
  <si>
    <t>PAQUETE CREMA/CARPAS</t>
  </si>
  <si>
    <t>B201-00266041</t>
  </si>
  <si>
    <t>ELARLLACSAHUANGAFEBRES</t>
  </si>
  <si>
    <t>B201-00266043</t>
  </si>
  <si>
    <t>NELCYLUNAROSILLO</t>
  </si>
  <si>
    <t>PAQUETE NEGRO/MATERIAL DE OF</t>
  </si>
  <si>
    <t>B201-00266044</t>
  </si>
  <si>
    <t>ROBERTOCHEROHEREDIA</t>
  </si>
  <si>
    <t>JUANJIBAJAATOCHE</t>
  </si>
  <si>
    <t>B201-00266045</t>
  </si>
  <si>
    <t>FLORENTINO,LIZANA, YAJAHUANCA</t>
  </si>
  <si>
    <t>B201-00266046</t>
  </si>
  <si>
    <t>B201-00266047</t>
  </si>
  <si>
    <t>B201-00266048</t>
  </si>
  <si>
    <t>ELIO,SALAZAR, CULQUICONDOR</t>
  </si>
  <si>
    <t>B201-00266049</t>
  </si>
  <si>
    <t>NEIRA,BERMEO, TELMO</t>
  </si>
  <si>
    <t>B201-00266050</t>
  </si>
  <si>
    <t>JHON,VALLEJOS, UYEQUI</t>
  </si>
  <si>
    <t>ALFONSO,MORE, SOPLAPUCO</t>
  </si>
  <si>
    <t>CAJA LARGA GRANDE CONT TERMO NEBULIZADOR</t>
  </si>
  <si>
    <t>B201-00266051</t>
  </si>
  <si>
    <t>JORGE LUIS,PERLECHE, UCEDA</t>
  </si>
  <si>
    <t>EDDY EDUARDOADRIANZENCHUQUIMARCA</t>
  </si>
  <si>
    <t>B201-00266052</t>
  </si>
  <si>
    <t>B201-00266053</t>
  </si>
  <si>
    <t>BEATRIZ,GUTIERREZ, ZUNINI</t>
  </si>
  <si>
    <t>EDGAR OMAR,MACHADO, ABAD</t>
  </si>
  <si>
    <t>PAQUETITO NEGRO /GEBES</t>
  </si>
  <si>
    <t>B201-00266054</t>
  </si>
  <si>
    <t>B201-00266055</t>
  </si>
  <si>
    <t>MARITZA,ALVAREZ, LAMAS</t>
  </si>
  <si>
    <t>JENNERMENACHOZUMAETA</t>
  </si>
  <si>
    <t>PAQUETE DE CUADROS CONT MALETA CON ROPA</t>
  </si>
  <si>
    <t>B201-00266056</t>
  </si>
  <si>
    <t>B201-00266057</t>
  </si>
  <si>
    <t>KLEHOFELINDA MAGDALENI,GARCIA, GARCIA</t>
  </si>
  <si>
    <t>HEINERORDOÑEZSANTOS</t>
  </si>
  <si>
    <t>CAJA CHICA ROSADA CONT ELECTROLAY</t>
  </si>
  <si>
    <t>B201-00266058</t>
  </si>
  <si>
    <t>EVERT,GAMARRA, GUEVARA</t>
  </si>
  <si>
    <t>ELVA,RIOS, LLACSAHUANGA</t>
  </si>
  <si>
    <t>CAJA MEDIANA PAPEL CELESTE CONT MEDICINAS</t>
  </si>
  <si>
    <t>B201-00266059</t>
  </si>
  <si>
    <t>MILTON,SANTOS, CHINCHAY</t>
  </si>
  <si>
    <t>PAQUETE AZUL CONT FAJA</t>
  </si>
  <si>
    <t>B201-00266060</t>
  </si>
  <si>
    <t>INES ADELA,PASTOR, TEMOCHE</t>
  </si>
  <si>
    <t>JOSE,UBILLUS, SOSA</t>
  </si>
  <si>
    <t>CAJA MEDIANA PAPEL BLANCO CONT VARIOS</t>
  </si>
  <si>
    <t>B201-00266061</t>
  </si>
  <si>
    <t>JUAN FRANCISCO,CHAPA, GUEVARA</t>
  </si>
  <si>
    <t>CAJA AZUL PLASTIFICADA CONT VARIOS</t>
  </si>
  <si>
    <t>B201-00266062</t>
  </si>
  <si>
    <t>NELSON ENRIQUE,TORRES, ALVAREZ</t>
  </si>
  <si>
    <t>ROSATORRESSAMILLAN</t>
  </si>
  <si>
    <t>CAJA CHICA CONT CAMARA</t>
  </si>
  <si>
    <t>B201-00266063</t>
  </si>
  <si>
    <t>MARIA AMELIA,SANCHEZ, ALARCON</t>
  </si>
  <si>
    <t>ROSA ELVIRASANCHEZALARCON</t>
  </si>
  <si>
    <t>B201-00266064</t>
  </si>
  <si>
    <t>RICARDO,OLANO, CASTAÑEDA</t>
  </si>
  <si>
    <t>CYNTHIA DEL ROSARIO,ALVARADO, GOMEZ</t>
  </si>
  <si>
    <t>BOLSA PLASTIFICADA /CHALECOS</t>
  </si>
  <si>
    <t>B201-00266065</t>
  </si>
  <si>
    <t>LUIS,BENITES, HERNANDEZ</t>
  </si>
  <si>
    <t>LEDIS ROSAVASQUEZPALOMINO</t>
  </si>
  <si>
    <t>B201-00266066</t>
  </si>
  <si>
    <t>FORTUNATOGUTIERREZCOLQUE</t>
  </si>
  <si>
    <t>B201-00266067</t>
  </si>
  <si>
    <t>NEPTALI,GARCIA, ALVARADO</t>
  </si>
  <si>
    <t>BETIBRANDO,HERRERA, CAMPOS</t>
  </si>
  <si>
    <t>CAJA PLANA CONT AMPLIFICADOR</t>
  </si>
  <si>
    <t>B201-00266068</t>
  </si>
  <si>
    <t>NANCY,ZURITA, LOZADA</t>
  </si>
  <si>
    <t>MAGALYZURITALOZADA</t>
  </si>
  <si>
    <t>CAJA CONT FRUTAS Y DCTOS</t>
  </si>
  <si>
    <t>B201-00266069</t>
  </si>
  <si>
    <t>JOSE EDUARDO,AGUILAR, LOPEZ</t>
  </si>
  <si>
    <t>ANTONY JHON,GARCIA, CORDOVA</t>
  </si>
  <si>
    <t>CAJA SCHUBERT CONT SEGUN G/17843</t>
  </si>
  <si>
    <t>B201-00266070</t>
  </si>
  <si>
    <t>CAJA MEDIANA CINTA FRAGIL/PRODUC VETER</t>
  </si>
  <si>
    <t>B201-00266071</t>
  </si>
  <si>
    <t>B201-00266072</t>
  </si>
  <si>
    <t>AUGUSTO,REYES, ACARO</t>
  </si>
  <si>
    <t>ELVIRA,REYES, ACARO</t>
  </si>
  <si>
    <t>MALLA CONT COCINAS DE CERAMICA BAJ RESP DEL REMITENTE</t>
  </si>
  <si>
    <t>B201-00266073</t>
  </si>
  <si>
    <t>SAMUEL,CONTRERAS, CASTILLO</t>
  </si>
  <si>
    <t>MICHAEL,HOLGUIN, REYES</t>
  </si>
  <si>
    <t>ROLLO NEGRO</t>
  </si>
  <si>
    <t>PAQUETE EN CARTON/AMPLIFICADOR</t>
  </si>
  <si>
    <t>B201-00266074</t>
  </si>
  <si>
    <t>PERCY ANTONIO,NUREÑA, CASTILLO</t>
  </si>
  <si>
    <t>VICTOR GUILLERMO,VERA, RUIZ</t>
  </si>
  <si>
    <t>B201-00266075</t>
  </si>
  <si>
    <t>EDGARD,TORRES, DOMINGUEZ</t>
  </si>
  <si>
    <t>DOMENICAMORALESAGUILAR</t>
  </si>
  <si>
    <t>BOLSA AMARILLA CONT ROPA -POLERA</t>
  </si>
  <si>
    <t>B201-00266076</t>
  </si>
  <si>
    <t>EDGARD GERARDO,CHERO, MORALES</t>
  </si>
  <si>
    <t>JAVIERPINEDOELIAS</t>
  </si>
  <si>
    <t>B201-00266077</t>
  </si>
  <si>
    <t>JESSICA ELIZABETH,MARRERO, SORIANO</t>
  </si>
  <si>
    <t>CARLOS DANIELORTIZCORDOVA</t>
  </si>
  <si>
    <t>BOLSA PLASTIFICADA CONR ROPA</t>
  </si>
  <si>
    <t>B201-00266078</t>
  </si>
  <si>
    <t>ERIKC,ELIAS, MORI</t>
  </si>
  <si>
    <t>CAJA MEDIANA CONT MATERIAL FOTOGRAFICO</t>
  </si>
  <si>
    <t>B201-00266079</t>
  </si>
  <si>
    <t>B201-00266080</t>
  </si>
  <si>
    <t>OSCAR ARMANDO,TASSARA, CHUYES</t>
  </si>
  <si>
    <t>JUAN CARLOSSANDOVALVIERA</t>
  </si>
  <si>
    <t>B201-00266081</t>
  </si>
  <si>
    <t>ELISABETH,HERRERA, GOMEZ</t>
  </si>
  <si>
    <t>CAJA CONT CUADROS</t>
  </si>
  <si>
    <t>B201-00266082</t>
  </si>
  <si>
    <t>KEVIN MANUEL,ORDOÑEZ, VASQUEZ</t>
  </si>
  <si>
    <t>VICTOR MANUEL,ORDOÑEZ, DELGADO</t>
  </si>
  <si>
    <t>B201-00266083</t>
  </si>
  <si>
    <t>MARIA,MEGO, GONZALEZ</t>
  </si>
  <si>
    <t>CARLOS ABRAHAMMUÑOZMEGO</t>
  </si>
  <si>
    <t>BOLSA AMARILLA /SUEROS</t>
  </si>
  <si>
    <t>B201-00266084</t>
  </si>
  <si>
    <t>JOSE JAIME,HUANCA, RAMIRES</t>
  </si>
  <si>
    <t>B201-00266085</t>
  </si>
  <si>
    <t>TERESA YSABEL,SUAREZ, QUESQUEN</t>
  </si>
  <si>
    <t>JOSE LUISINOÑANSOLIS</t>
  </si>
  <si>
    <t>CAJA MEDIANA CONT MUÑECO</t>
  </si>
  <si>
    <t>B201-00266086</t>
  </si>
  <si>
    <t>CAJA CONT SEGUN B/238</t>
  </si>
  <si>
    <t>B201-00266087</t>
  </si>
  <si>
    <t>JOSE DEL CARMEN,MONTALVO, FERNANDEZ</t>
  </si>
  <si>
    <t>JUBEILLICAMIZANCHANTA</t>
  </si>
  <si>
    <t>B201-00266088</t>
  </si>
  <si>
    <t>CRISTIAN OMAR,MONTENEGRO, QUESADA</t>
  </si>
  <si>
    <t>JOSE ADRIAN,MONTENEGRO, QUESADA</t>
  </si>
  <si>
    <t>B201-00266089</t>
  </si>
  <si>
    <t>ALBERTO,RAMOS, CAMPOS</t>
  </si>
  <si>
    <t>MARIA NANCY,ALBINES, PUELLES</t>
  </si>
  <si>
    <t>B201-00266090</t>
  </si>
  <si>
    <t>JULIO CESAR,DELGADILLO, ROJAS</t>
  </si>
  <si>
    <t>JAMES,GOICOCHEA, GOICOCHEA</t>
  </si>
  <si>
    <t>CAJA CONT INSUMOS</t>
  </si>
  <si>
    <t>B201-00266091</t>
  </si>
  <si>
    <t>JAVIER,HEREDIA, CIEZA</t>
  </si>
  <si>
    <t>CAJITA BLANCA /RPTOS</t>
  </si>
  <si>
    <t>B201-00266092</t>
  </si>
  <si>
    <t>CARLOS ENRIQUE,BADILLO, CERNAQUE</t>
  </si>
  <si>
    <t>ROCIO ADELID,VEGA, HEREDIA</t>
  </si>
  <si>
    <t>PAQUETE BLANCO CHICO /PRODUCTOS</t>
  </si>
  <si>
    <t>B201-00266093</t>
  </si>
  <si>
    <t>JOSE LUIS,ALCANTARA, CALDERON</t>
  </si>
  <si>
    <t>MIGUEL FELIPE,BURNEO, POSAVAC</t>
  </si>
  <si>
    <t>CAJITA FRANJAS ROJAS /JUGUETE</t>
  </si>
  <si>
    <t>B201-00266094</t>
  </si>
  <si>
    <t>KAREN ANGELICANEIRASABOGAL</t>
  </si>
  <si>
    <t>SACO MEDIANO CONT TALLOS</t>
  </si>
  <si>
    <t>B201-00266095</t>
  </si>
  <si>
    <t>LUISCUYANCUMPEN</t>
  </si>
  <si>
    <t>JAIROSANCHEZALBERCA</t>
  </si>
  <si>
    <t>CAJA CONT RECUERDOS-MISA</t>
  </si>
  <si>
    <t>B201-00266096</t>
  </si>
  <si>
    <t>CAJITA -PROTESIS DENTALES</t>
  </si>
  <si>
    <t>B201-00266097</t>
  </si>
  <si>
    <t>TAPERCITO CONT PROTESIS</t>
  </si>
  <si>
    <t>B201-00266098</t>
  </si>
  <si>
    <t>GLORIA MARIA,REA, VALLE</t>
  </si>
  <si>
    <t>JOSE LUISGONZALESGUEVARA</t>
  </si>
  <si>
    <t>CAJA CONT BOTELLAS</t>
  </si>
  <si>
    <t>B201-00266099</t>
  </si>
  <si>
    <t>ZONIA ALICIA,CHAVEZ, REAÑO</t>
  </si>
  <si>
    <t>MARY CARMEN,VEGA, CHAVEZ</t>
  </si>
  <si>
    <t>B201-00266100</t>
  </si>
  <si>
    <t>ALFREDO ANDRES,SALAZAR, CHERO</t>
  </si>
  <si>
    <t>B201-00266101</t>
  </si>
  <si>
    <t>MARICARMENMEZAVEGA</t>
  </si>
  <si>
    <t>B201-00266102</t>
  </si>
  <si>
    <t>JOSE LUIS,TULLUME, GARCIA</t>
  </si>
  <si>
    <t>JOSE ALONSOVALLESJIMENEZ</t>
  </si>
  <si>
    <t>PAQUETITO BLANCO+NEGRO/RPTOS</t>
  </si>
  <si>
    <t>B201-00266103</t>
  </si>
  <si>
    <t>CARMEN,DIAZ, CARRILLO</t>
  </si>
  <si>
    <t>MARGARITA ELENA,ZAPATA, CORDOVA</t>
  </si>
  <si>
    <t>CAJITA CELESTE CINTA FRAGIL/MATERIAL DE LABORATORIO</t>
  </si>
  <si>
    <t>B201-00266104</t>
  </si>
  <si>
    <t>DIANA MELISA,DUQUE, TUÑOQUE</t>
  </si>
  <si>
    <t>B201-00266105</t>
  </si>
  <si>
    <t>MAO STIVEN,JARA, HOYOS</t>
  </si>
  <si>
    <t>MIGUEL HUMBERTO,GARCIA, GARCIA</t>
  </si>
  <si>
    <t>BOLSA NEGRA PLANA/FORRO DE MOTO</t>
  </si>
  <si>
    <t>B201-00266106</t>
  </si>
  <si>
    <t>WALTER,ESCAJADILLO, TABOADA</t>
  </si>
  <si>
    <t>LILI MARGOT,OCAÑA, GUERRERO</t>
  </si>
  <si>
    <t>BOLSA BEIG CONT ROPA</t>
  </si>
  <si>
    <t>B201-00266107</t>
  </si>
  <si>
    <t>JHAN CARLOS,LEIVA, LOZANO</t>
  </si>
  <si>
    <t>ELVER GERSONSILVALEYVA</t>
  </si>
  <si>
    <t>CAJA NEGRA MEDIANA CONT MAQUINA DE CORTAR PELO</t>
  </si>
  <si>
    <t>B201-00266108</t>
  </si>
  <si>
    <t>FRANCISCO IVAN,LIMO, TABOADA</t>
  </si>
  <si>
    <t>CARLOS ENRIQUESAAVEDRAVARGAS</t>
  </si>
  <si>
    <t>CAJA PESADA /RPTOS</t>
  </si>
  <si>
    <t>CAJA PLANA PLOMA/EMPAQUETADURA</t>
  </si>
  <si>
    <t>B201-00266109</t>
  </si>
  <si>
    <t>JARVIS,PEZO, PORTALES</t>
  </si>
  <si>
    <t>GEORFFIÑAÑEZPEZO</t>
  </si>
  <si>
    <t>CAJAS TAPERS VACIOS</t>
  </si>
  <si>
    <t>B201-00266110</t>
  </si>
  <si>
    <t>RICARDO,CARRASCO, PEÑA</t>
  </si>
  <si>
    <t>FRANKLINFERNANDEZCIENFUEGOS</t>
  </si>
  <si>
    <t>PAQUETE BLANCO/TINTAS</t>
  </si>
  <si>
    <t>B201-00266111</t>
  </si>
  <si>
    <t>CARLOSGUARUMOSAENZ</t>
  </si>
  <si>
    <t>CAJITA AMARILLA/REPUESTO</t>
  </si>
  <si>
    <t>B201-00266112</t>
  </si>
  <si>
    <t>B201-00266113</t>
  </si>
  <si>
    <t>B201-00266114</t>
  </si>
  <si>
    <t>B201-00266115</t>
  </si>
  <si>
    <t>LAZARO IVAN,ANGELES, GONZALES</t>
  </si>
  <si>
    <t>LUIS ANTONIO,CARRILLO, CALLE</t>
  </si>
  <si>
    <t>B201-00266116</t>
  </si>
  <si>
    <t>ELVIS,MESTANZA, CASTRO</t>
  </si>
  <si>
    <t>JUNIORCHAMBAATOCHE</t>
  </si>
  <si>
    <t>B201-00266117</t>
  </si>
  <si>
    <t>LORENZA,TORRES, DIAZ</t>
  </si>
  <si>
    <t>HOMEROGOICOCHEATORRES</t>
  </si>
  <si>
    <t>BOLSA VERDE/COMESTIBLES</t>
  </si>
  <si>
    <t>B201-00266118</t>
  </si>
  <si>
    <t>JIMMYSIESQUENFARROÑAY</t>
  </si>
  <si>
    <t>JORGEDIAZTUESTA</t>
  </si>
  <si>
    <t>B201-00266119</t>
  </si>
  <si>
    <t>GABRIELA,RODAS, NUÑEZ</t>
  </si>
  <si>
    <t>MAICOLACAROARROYO</t>
  </si>
  <si>
    <t>B201-00266120</t>
  </si>
  <si>
    <t>OSCARCESPEDESPRIETO</t>
  </si>
  <si>
    <t>CAJITA NEGRA/MEDICINA</t>
  </si>
  <si>
    <t>B201-00266121</t>
  </si>
  <si>
    <t>JULIO CESAR EUGHENIO,ALVA, COLLANTES</t>
  </si>
  <si>
    <t>JHONINOÑANÑIQUEN</t>
  </si>
  <si>
    <t>CAJA CHICA NEGRA/ACCESORIOS DE CELULAR</t>
  </si>
  <si>
    <t>B201-00266122</t>
  </si>
  <si>
    <t>PERCY,QUEVEDO, MOGOLLON</t>
  </si>
  <si>
    <t>GIANCARLOYPANAQUECHUNGA</t>
  </si>
  <si>
    <t>PAQUETE NEGRO/MEDICINA NATURAL</t>
  </si>
  <si>
    <t>B201-00266123</t>
  </si>
  <si>
    <t>ABRAHAN,DIAZ, INFANTE</t>
  </si>
  <si>
    <t>MIRIAMESPINOZAFLORES</t>
  </si>
  <si>
    <t>CAJA SB/9333</t>
  </si>
  <si>
    <t>B201-00266124</t>
  </si>
  <si>
    <t>JOSE DARWIN,REYES, MOÑUZ</t>
  </si>
  <si>
    <t>JHAEINY CELENY,CHAPIA, RISCO</t>
  </si>
  <si>
    <t>CAJA GRANDE /GOLOSINAS</t>
  </si>
  <si>
    <t>B201-00266125</t>
  </si>
  <si>
    <t>ERICKDELCASTILLONAZARIO</t>
  </si>
  <si>
    <t>CESAR RENAU,ESQUICHE, QUISPE</t>
  </si>
  <si>
    <t>B201-00266126</t>
  </si>
  <si>
    <t>ROSARIO,SALAZAR, DE LA VEGA</t>
  </si>
  <si>
    <t>RONYSALAZARDE LA VEGA</t>
  </si>
  <si>
    <t>CAJA UNICO/JUGUETES</t>
  </si>
  <si>
    <t>B201-00266127</t>
  </si>
  <si>
    <t>JENIFER,MORALES, URUPEQUE</t>
  </si>
  <si>
    <t>MARIA,AYALA, BANCES</t>
  </si>
  <si>
    <t>CAJA/ZAPATILLAS</t>
  </si>
  <si>
    <t>B201-00266128</t>
  </si>
  <si>
    <t>HUGO IVAN,SEGURA, BAUTISTA</t>
  </si>
  <si>
    <t>SOCORROFRIASMAJUAN</t>
  </si>
  <si>
    <t>CAJAS /VELAS</t>
  </si>
  <si>
    <t>B201-00266129</t>
  </si>
  <si>
    <t>ALAIN,AYASTA, VIVAS</t>
  </si>
  <si>
    <t>ANITAYPANAQUESILVA</t>
  </si>
  <si>
    <t>PAQUETE BLANCO/REPELENTE</t>
  </si>
  <si>
    <t>B201-00266130</t>
  </si>
  <si>
    <t>CELIACHINGUELROMERO</t>
  </si>
  <si>
    <t>RAYMUNDO,ROJAS, NEYRA</t>
  </si>
  <si>
    <t>SOBRE MANILA GRANDE/DOC</t>
  </si>
  <si>
    <t>B201-00266131</t>
  </si>
  <si>
    <t>JUSTO GERMAN,ECHE, CHUNGA</t>
  </si>
  <si>
    <t>B201-00266132</t>
  </si>
  <si>
    <t>ADRIANBENELZAPATA</t>
  </si>
  <si>
    <t>CAJA PLASTIFICADA/NATERIA ELECTRONICA CHICA</t>
  </si>
  <si>
    <t>B201-00266133</t>
  </si>
  <si>
    <t>ESTEBAN,SANTISTEBAN, QUIROZ</t>
  </si>
  <si>
    <t>IMBLERREGALADOPEREZ</t>
  </si>
  <si>
    <t>CAJITA NEGRA/COLONIA</t>
  </si>
  <si>
    <t>B201-00266134</t>
  </si>
  <si>
    <t>ARCIBIADES,CADENILLAS, ZULUETA</t>
  </si>
  <si>
    <t>ELIASCADENILLASZULUETA</t>
  </si>
  <si>
    <t>SACOS PAPA</t>
  </si>
  <si>
    <t>B201-00266135</t>
  </si>
  <si>
    <t>LUCILA,BALDERA, SANTAMARIA</t>
  </si>
  <si>
    <t>KAREN GISELLA,BARRETO, MARCHAN</t>
  </si>
  <si>
    <t>B201-00266136</t>
  </si>
  <si>
    <t>CLAUDIO,MENDOZA, EXEBIO</t>
  </si>
  <si>
    <t>MARGARITASANTOSDE FERNANDEZ</t>
  </si>
  <si>
    <t>PAQUETE BLANCO/BANER</t>
  </si>
  <si>
    <t>B201-00266137</t>
  </si>
  <si>
    <t>CAJA NOSOTROS/ZAPATOS</t>
  </si>
  <si>
    <t>B201-00266138</t>
  </si>
  <si>
    <t>PATRICIA DANIELA,SANDOVAL, CAMPOS</t>
  </si>
  <si>
    <t>EMMA,CAMPOS, CAMPOS</t>
  </si>
  <si>
    <t>B201-00266139</t>
  </si>
  <si>
    <t>B201-00266140</t>
  </si>
  <si>
    <t>TEODORO,SALDARRIAGA, CASTILLO</t>
  </si>
  <si>
    <t>KAROLSALDARRIAGAATOCHE</t>
  </si>
  <si>
    <t>CAMILLA PLASTIFICADA</t>
  </si>
  <si>
    <t>B201-00266141</t>
  </si>
  <si>
    <t>JORGE,HERNANDSEZ, FALCON</t>
  </si>
  <si>
    <t>EDERGUEVARAMEJIA</t>
  </si>
  <si>
    <t>PAQUETE LARG/TUBOS</t>
  </si>
  <si>
    <t>B201-00266142</t>
  </si>
  <si>
    <t>BEATRIZVARGASTORRES</t>
  </si>
  <si>
    <t>B201-00266143</t>
  </si>
  <si>
    <t>HUGO,SESA, SANCHEZ</t>
  </si>
  <si>
    <t>JOSEPHSALLARISILVERA</t>
  </si>
  <si>
    <t>CAJA/BOLSA DE PAPEL</t>
  </si>
  <si>
    <t>B201-00266144</t>
  </si>
  <si>
    <t>NELLYECHEDE RUIZ</t>
  </si>
  <si>
    <t>CORCHO/FRUTA</t>
  </si>
  <si>
    <t>B201-00266145</t>
  </si>
  <si>
    <t>JACKELINE,ALTAMIRANO, TOCTO</t>
  </si>
  <si>
    <t>JANETALTAMIRANOTOCTO</t>
  </si>
  <si>
    <t>B201-00266146</t>
  </si>
  <si>
    <t>CANDY,CRIOLLO, TOCTAS</t>
  </si>
  <si>
    <t>LUISJULCAYANGUA</t>
  </si>
  <si>
    <t>JABA AMARILLA/FRUTA</t>
  </si>
  <si>
    <t>B201-00266147</t>
  </si>
  <si>
    <t>GINEBRA NADIA,RODRIGUEZ, BRAVO</t>
  </si>
  <si>
    <t>ANA LUISARODRIGUEZBRAVO</t>
  </si>
  <si>
    <t>PAQUETE NEGRO /MULETAS</t>
  </si>
  <si>
    <t>B201-00266148</t>
  </si>
  <si>
    <t>JOSEDELAOLIVAD</t>
  </si>
  <si>
    <t>VERONIKAAGURTOORTIZ</t>
  </si>
  <si>
    <t>B201-00266149</t>
  </si>
  <si>
    <t>PATRICIOCARCAMOVILLEGAS</t>
  </si>
  <si>
    <t>B201-00266150</t>
  </si>
  <si>
    <t>MARCOS,MIO, FERNANDEZ</t>
  </si>
  <si>
    <t>FRANKLINRAMIREZLABAN</t>
  </si>
  <si>
    <t>CAJITA BEIGE/ACCESORIOS</t>
  </si>
  <si>
    <t>B201-00266151</t>
  </si>
  <si>
    <t>JUANAHUANCAYBERRIOS</t>
  </si>
  <si>
    <t>CAJA /SUPLEMENTOS</t>
  </si>
  <si>
    <t>B201-00266152</t>
  </si>
  <si>
    <t>ROYSERVASQUEZVARGAS</t>
  </si>
  <si>
    <t>CAJA NEGRA/UTILES DE OF</t>
  </si>
  <si>
    <t>B201-00266153</t>
  </si>
  <si>
    <t>ANITA,TELLO, CRUZ</t>
  </si>
  <si>
    <t>LUCY,DE LA CRUZ, LOPEZ</t>
  </si>
  <si>
    <t>B201-00266154</t>
  </si>
  <si>
    <t>JOSELARRAINCISNEROS</t>
  </si>
  <si>
    <t>JELYLARRAINORTEGA</t>
  </si>
  <si>
    <t>B201-00266155</t>
  </si>
  <si>
    <t>GUSTAVO MANUEL,ROJAS, GONZALES</t>
  </si>
  <si>
    <t>JAIMENECIOSUPCHANCAFE</t>
  </si>
  <si>
    <t>B201-00266156</t>
  </si>
  <si>
    <t>DAVID ALBERTO,RUIZ, GUERRERO</t>
  </si>
  <si>
    <t>CAJITA/LENTE</t>
  </si>
  <si>
    <t>B201-00266157</t>
  </si>
  <si>
    <t>CYNTHIA JASMIN,ROQUE, ESPINOZA</t>
  </si>
  <si>
    <t>PROSPERIDADGARCIAGUEVARA</t>
  </si>
  <si>
    <t>CORCHOS VACIOS</t>
  </si>
  <si>
    <t>B201-00266158</t>
  </si>
  <si>
    <t>DEYSI DEL MILAGRO,SERRANO, PANTA</t>
  </si>
  <si>
    <t>LESLIEESTRADAMOSCOL</t>
  </si>
  <si>
    <t>B201-00266159</t>
  </si>
  <si>
    <t>OLDEN ARTIDORO,UGAZ, CARRANZA</t>
  </si>
  <si>
    <t>LILICONTRERASOCHOA</t>
  </si>
  <si>
    <t>SAQUITO NEGRO SB/159</t>
  </si>
  <si>
    <t>B201-00266160</t>
  </si>
  <si>
    <t>MERCEDESSANDOVALRIOS</t>
  </si>
  <si>
    <t>SAQUITO NEGRO SB/160</t>
  </si>
  <si>
    <t>B201-00266161</t>
  </si>
  <si>
    <t>JOSEBRUCECASTRO ZAPATA</t>
  </si>
  <si>
    <t>CAJITA BLANCA/ARETES</t>
  </si>
  <si>
    <t>B201-00266162</t>
  </si>
  <si>
    <t>ROLANDO,LLAXA, GARCIA</t>
  </si>
  <si>
    <t>PAQUETE MANILA/TRABAJO DENTAL</t>
  </si>
  <si>
    <t>B201-00266163</t>
  </si>
  <si>
    <t>KEVIN JEFRY,DIAAZ, VILLALOBOS</t>
  </si>
  <si>
    <t>MARICELA,GAMARRA, RUIZ</t>
  </si>
  <si>
    <t>CAJITA BLANCA/SOBRE</t>
  </si>
  <si>
    <t>B201-00266164</t>
  </si>
  <si>
    <t>JOSUECHUNGAFLORES</t>
  </si>
  <si>
    <t>CAJITA BLANCA/ACCESORIO</t>
  </si>
  <si>
    <t>B201-00266165</t>
  </si>
  <si>
    <t>MILLERSAQUINAULARUEDA</t>
  </si>
  <si>
    <t>B201-00266166</t>
  </si>
  <si>
    <t>EMELY,LOPEZ, DIAZ</t>
  </si>
  <si>
    <t>B201-00266168</t>
  </si>
  <si>
    <t>CRISTHIANSILVAPEDRAZA</t>
  </si>
  <si>
    <t>CAJITA/RESINAS</t>
  </si>
  <si>
    <t>B201-00266169</t>
  </si>
  <si>
    <t>BRYANDELACRUZVASQUEZ</t>
  </si>
  <si>
    <t>TREISSYAMOROTOTORRES</t>
  </si>
  <si>
    <t>B201-00266170</t>
  </si>
  <si>
    <t>GRACIA ISABEL,CHIRINOS, PEREZ</t>
  </si>
  <si>
    <t>GEISERCHAVEZROMERO</t>
  </si>
  <si>
    <t>PAQUETE NEGRO/ZAPATOS</t>
  </si>
  <si>
    <t>B201-00266171</t>
  </si>
  <si>
    <t>SARITA YANELY,TUÑOQUE, GUERRA</t>
  </si>
  <si>
    <t>JIMENASILVASEVERINO</t>
  </si>
  <si>
    <t>BOLSA RAYAS /ROPA</t>
  </si>
  <si>
    <t>B201-00266172</t>
  </si>
  <si>
    <t>B201-00266173</t>
  </si>
  <si>
    <t>CAJA DAUSS CONT GALLETAS</t>
  </si>
  <si>
    <t>B201-00266174</t>
  </si>
  <si>
    <t>CARLOS ALFONSO,CAJUSOL, VILLEGAS</t>
  </si>
  <si>
    <t>EXCESO-7 CAJAS</t>
  </si>
  <si>
    <t>B201-00266175</t>
  </si>
  <si>
    <t>JOSE LUIS,CERVANTES, ACUÑA</t>
  </si>
  <si>
    <t>HECTORACUÑATOCTO</t>
  </si>
  <si>
    <t>CAJA CONT ROPA Y ZAPATOS</t>
  </si>
  <si>
    <t>B201-00266176</t>
  </si>
  <si>
    <t>TANIA VICTORIA,DAVILA, GUTIERREZ</t>
  </si>
  <si>
    <t>ROSA GUADALUPE,GUTIERREZ, GAMARRA DE DAVILA</t>
  </si>
  <si>
    <t>SACO AZUL RAYADO CONT VIVERES</t>
  </si>
  <si>
    <t>B201-00266177</t>
  </si>
  <si>
    <t>SANTOSA,CHOQUE, DE GEROMA</t>
  </si>
  <si>
    <t>B201-00266178</t>
  </si>
  <si>
    <t>B201-00266179</t>
  </si>
  <si>
    <t>TEOFILA,SAMAME, DIAZ</t>
  </si>
  <si>
    <t>08:06AM</t>
  </si>
  <si>
    <t>B201-00266180</t>
  </si>
  <si>
    <t>JORGE ANTONIO ALCALDE RUI,X, X</t>
  </si>
  <si>
    <t>HUGO SANTIAGOARRIETAJIMENEZ</t>
  </si>
  <si>
    <t>SOBRE BLANCO/DCTOS</t>
  </si>
  <si>
    <t>B201-00266181</t>
  </si>
  <si>
    <t>JOSE ALBERTO,SERNAQUE, INOÑAN</t>
  </si>
  <si>
    <t>B201-00266182</t>
  </si>
  <si>
    <t>JAVIERTIGLLACABRERA</t>
  </si>
  <si>
    <t>JABAS CONT QUESO</t>
  </si>
  <si>
    <t>B201-00266183</t>
  </si>
  <si>
    <t>SAENZ,ARRUNATEGUI, TANIA</t>
  </si>
  <si>
    <t>CELIA JUANITAOTEROGALLO</t>
  </si>
  <si>
    <t>ATADO *2 COSAS(CAJA+BOLSA)</t>
  </si>
  <si>
    <t>B201-00266184</t>
  </si>
  <si>
    <t>TERRONES,VEGA, VERONICA</t>
  </si>
  <si>
    <t>ALVAROHILDEGARDOESPINOZA</t>
  </si>
  <si>
    <t>PAQUETE CHICO BLANCO /PLASTIFICADO</t>
  </si>
  <si>
    <t>B201-00266185</t>
  </si>
  <si>
    <t>ENDER,SANDOVAL, JIMENEZ</t>
  </si>
  <si>
    <t>DIEGO ARMANDOESCOBARGONZALES</t>
  </si>
  <si>
    <t>CAJA DIA CONT JUGUETES</t>
  </si>
  <si>
    <t>B201-00266186</t>
  </si>
  <si>
    <t>CLAUDIA LISBETHCORDOVAGARCIA</t>
  </si>
  <si>
    <t>CAJA DE CARTON /SIN VERIFICAR CONTENIDO</t>
  </si>
  <si>
    <t>B201-00266187</t>
  </si>
  <si>
    <t>WALTER OMAR,LLAJA, DELGADO</t>
  </si>
  <si>
    <t>MILAGROSLLAJADELGADO</t>
  </si>
  <si>
    <t>B201-00266188</t>
  </si>
  <si>
    <t>CAJAS CONT ROPA</t>
  </si>
  <si>
    <t>B201-00266189</t>
  </si>
  <si>
    <t>JUAN CARLOS,ENEQUE, BALLENA</t>
  </si>
  <si>
    <t>GEAN CARLOSVASQUEZSANDOVAL</t>
  </si>
  <si>
    <t>CULER GRANDE PLOMO/CARNE</t>
  </si>
  <si>
    <t>B201-00266190</t>
  </si>
  <si>
    <t>PERCY VIDAL,HUAMANI, CHOQUICHANCA</t>
  </si>
  <si>
    <t>EXCESO-4 PAQUETES</t>
  </si>
  <si>
    <t>B201-00266191</t>
  </si>
  <si>
    <t>RENATOCUEVAJIBAJA</t>
  </si>
  <si>
    <t>MANUELTORRESFARIAS</t>
  </si>
  <si>
    <t>PAQUETITO NEGRO /YODO</t>
  </si>
  <si>
    <t>B201-00266192</t>
  </si>
  <si>
    <t>EVELIN YOVETH,PINTADO, ZAMBORA</t>
  </si>
  <si>
    <t>KARINPINTADOZAMBORA</t>
  </si>
  <si>
    <t>CAJA CONT SEMILLAS DE PITAJAYA</t>
  </si>
  <si>
    <t>B201-00266193</t>
  </si>
  <si>
    <t>SANTOS ONELIA,NEIRA, DE LA CRUZ</t>
  </si>
  <si>
    <t>LUZ MARIAVASQUEZCERCADO</t>
  </si>
  <si>
    <t>CAJA PESADA CONT ARTEFACTOS</t>
  </si>
  <si>
    <t>B201-00266194</t>
  </si>
  <si>
    <t>B201-00266195</t>
  </si>
  <si>
    <t>CESAR,ORTIZ, CALVAY</t>
  </si>
  <si>
    <t>PAQUETE MANILA CONT DCTOWS</t>
  </si>
  <si>
    <t>B201-00266196</t>
  </si>
  <si>
    <t>ANGIE,CRUZ, MUÑOZ</t>
  </si>
  <si>
    <t>MELISSA JESUS,CRUZ, SOSA</t>
  </si>
  <si>
    <t>SOBRE CONT /DCTOS</t>
  </si>
  <si>
    <t>B201-00266197</t>
  </si>
  <si>
    <t>MICHAEL JUNNIOR,CABRERA, VEGA</t>
  </si>
  <si>
    <t>B201-00266198</t>
  </si>
  <si>
    <t>GLADYS,DOIG, VILELA</t>
  </si>
  <si>
    <t>KATHERINE,PACHERREZ, DOIG</t>
  </si>
  <si>
    <t>B201-00266199</t>
  </si>
  <si>
    <t>MARYURI,TORRES, VELÁZQUEZ</t>
  </si>
  <si>
    <t>JOSETORRESMONTALVO</t>
  </si>
  <si>
    <t>B201-00266200</t>
  </si>
  <si>
    <t>PAOLACASTILLOORREGO</t>
  </si>
  <si>
    <t>ENACASTILLOORREGO</t>
  </si>
  <si>
    <t>BOLSA DE PAPEL CONT ROPA</t>
  </si>
  <si>
    <t>B201-00266201</t>
  </si>
  <si>
    <t>SOBRE CONT SONDA</t>
  </si>
  <si>
    <t>B201-00266202</t>
  </si>
  <si>
    <t>KATHERINECALDERONCHERRES</t>
  </si>
  <si>
    <t>CAJA AZUL+BLANCA CONT DULCES</t>
  </si>
  <si>
    <t>B201-00266203</t>
  </si>
  <si>
    <t>CARLOSZOEGERRIVERA</t>
  </si>
  <si>
    <t>FREDRIKPAREDESROJAS</t>
  </si>
  <si>
    <t>SOBRE BLANCO+ROJO-NO SAVE EL CONTENIDO</t>
  </si>
  <si>
    <t>B201-00266204</t>
  </si>
  <si>
    <t>ALDO,BANCES, MONTALVO</t>
  </si>
  <si>
    <t>EDILBERTO,RAMOS, VILLEGAS</t>
  </si>
  <si>
    <t>ZARANDA /RPTOS</t>
  </si>
  <si>
    <t>B201-00266205</t>
  </si>
  <si>
    <t>MARI,DIAZ, MONTEZA</t>
  </si>
  <si>
    <t>BRENDA MARIALAZOAGUIRRE</t>
  </si>
  <si>
    <t>B201-00266206</t>
  </si>
  <si>
    <t>HEMMERABARCAJIMENEZ</t>
  </si>
  <si>
    <t>B201-00266207</t>
  </si>
  <si>
    <t>MARIA,ALAMO, CHAPOÑAN</t>
  </si>
  <si>
    <t>SMITH ERALIO,CALLE, MONTALBAN</t>
  </si>
  <si>
    <t>CAJA P&amp;G CONT REGALOS</t>
  </si>
  <si>
    <t>B201-00266208</t>
  </si>
  <si>
    <t>MARYCARMENMEZAVEGA</t>
  </si>
  <si>
    <t>PAQUETE ROJO CONT POLOS</t>
  </si>
  <si>
    <t>B201-00266209</t>
  </si>
  <si>
    <t>DIEGO,TIMOTEO, PAULINI</t>
  </si>
  <si>
    <t>BOLSA NEGRA CONT GORRO</t>
  </si>
  <si>
    <t>B201-00266210</t>
  </si>
  <si>
    <t>ERICK,LLANOS, ATOCHE</t>
  </si>
  <si>
    <t>HABY DEL ROCIO,ATOCHE, CHAPILLIQUEN</t>
  </si>
  <si>
    <t>CAJA BLANCA LA PATRONA CONT ROPA</t>
  </si>
  <si>
    <t>B201-00266211</t>
  </si>
  <si>
    <t>JOSELINE,PINEDO, CHAVEZ</t>
  </si>
  <si>
    <t>JANINAVARGASCHAVEZ</t>
  </si>
  <si>
    <t>CAJA CONT PIÑATERIA</t>
  </si>
  <si>
    <t>B201-00266212</t>
  </si>
  <si>
    <t>JORGE LUIS,YUMPE, AGUILAR</t>
  </si>
  <si>
    <t>ROSARAMIREZGARCIA</t>
  </si>
  <si>
    <t>CAJA ALDANAMAYA CONT QUESO Y VIVERES</t>
  </si>
  <si>
    <t>B201-00266213</t>
  </si>
  <si>
    <t>ANA KATHERINESANCHEZMILLONES</t>
  </si>
  <si>
    <t>B201-00266214</t>
  </si>
  <si>
    <t>MAGALI,NEIRA, GARCIA</t>
  </si>
  <si>
    <t>MARIA DERCIMACASLARREATEGUI</t>
  </si>
  <si>
    <t>PAQUETE PLANO/LAPIDA</t>
  </si>
  <si>
    <t>B201-00266215</t>
  </si>
  <si>
    <t>EDSON,LLARO, ESPINOZA</t>
  </si>
  <si>
    <t>EDWIN ARTURO,LLARO, BENITES</t>
  </si>
  <si>
    <t>B201-00266216</t>
  </si>
  <si>
    <t>JUANA ROSA,VILCHERREZ, CODARLUPO</t>
  </si>
  <si>
    <t>MARITZAANCAJIMAPINTADO</t>
  </si>
  <si>
    <t>B201-00266217</t>
  </si>
  <si>
    <t>PAQUETITO BLANCO /GIGANTOGRAFIA</t>
  </si>
  <si>
    <t>B201-00266218</t>
  </si>
  <si>
    <t>GABRIEL,PERICHE, QUEREVALU</t>
  </si>
  <si>
    <t>SANTOS,PERICHE, QUEREVALU</t>
  </si>
  <si>
    <t>B201-00266219</t>
  </si>
  <si>
    <t>NICOLAS LEANDRO,ROJAS, MARIN</t>
  </si>
  <si>
    <t>PAQUETITO NEGRO CINTA FRAGIL/HERRAMIENTAS</t>
  </si>
  <si>
    <t>B201-00266220</t>
  </si>
  <si>
    <t>YESSICA AIMEE,TAKEUCHI, PERICHE</t>
  </si>
  <si>
    <t>HENRY WILLIAMS,JUAREZ, BECERRA</t>
  </si>
  <si>
    <t>CAJITA CONT LENTES</t>
  </si>
  <si>
    <t>B201-00266221</t>
  </si>
  <si>
    <t>PEDRO,SOPLOPUCO, SANDOVAL</t>
  </si>
  <si>
    <t>MANUELSUAREZESPINOZA</t>
  </si>
  <si>
    <t>CAJA AZUL+BLANCA/IMPRESOS-AUT SR JULIO</t>
  </si>
  <si>
    <t>B201-00266222</t>
  </si>
  <si>
    <t>JHONATAN,BARBOZA, HERRERA</t>
  </si>
  <si>
    <t>DELGADO,INGA, LIZ</t>
  </si>
  <si>
    <t>CAJITA/DCTOS</t>
  </si>
  <si>
    <t>B201-00266223</t>
  </si>
  <si>
    <t>B201-00266224</t>
  </si>
  <si>
    <t>NICOLAS ENRIQUE,PAZ, NORIEGA</t>
  </si>
  <si>
    <t>MERLY DE JESUSMARTINEZSOLANO</t>
  </si>
  <si>
    <t>B201-00266225</t>
  </si>
  <si>
    <t>SACO AMARILLO CHICO CONT ROPA</t>
  </si>
  <si>
    <t>B201-00266226</t>
  </si>
  <si>
    <t>B201-00266227</t>
  </si>
  <si>
    <t>SALOMON,RIOJAS, LEIVA</t>
  </si>
  <si>
    <t>LARISA,RIOJAS, GALLARDO</t>
  </si>
  <si>
    <t>CAJA NEGRA/BOTAS</t>
  </si>
  <si>
    <t>B201-00266228</t>
  </si>
  <si>
    <t>CARLOS,MORALES, SOPLAPUCO</t>
  </si>
  <si>
    <t>B201-00266229</t>
  </si>
  <si>
    <t>B201-00266230</t>
  </si>
  <si>
    <t>MARTHA DORELLY,MORALES, CASTILLO</t>
  </si>
  <si>
    <t>LORENAVILLARAGUILA</t>
  </si>
  <si>
    <t>B201-00266231</t>
  </si>
  <si>
    <t>FIGUEROACABALLERODUNCAN</t>
  </si>
  <si>
    <t>B201-00266232</t>
  </si>
  <si>
    <t>FABRICIO FERNANDO,VERA, VILCHEZ</t>
  </si>
  <si>
    <t>MARCIOVILCHEZDIAZ</t>
  </si>
  <si>
    <t>TARRO AMARILLO/GRASAS</t>
  </si>
  <si>
    <t>B201-00266233</t>
  </si>
  <si>
    <t>MARIA MARLENY,ROMERO, MALDONADO</t>
  </si>
  <si>
    <t>MARIAMALDONADOCERA</t>
  </si>
  <si>
    <t>CAJA PLASTIFICADA COCINA</t>
  </si>
  <si>
    <t>B201-00266234</t>
  </si>
  <si>
    <t>JUAN ELOY,COICO, MORALES</t>
  </si>
  <si>
    <t>BARRENZUELACRISANTOJIM POOL</t>
  </si>
  <si>
    <t>PLANCHAS DE METAL PLASTIFICADA</t>
  </si>
  <si>
    <t>B201-00266235</t>
  </si>
  <si>
    <t>BERTHA,LIZA, DE LLUMPO</t>
  </si>
  <si>
    <t>JUAN CARLOSSANCHEZVALDIVIEZO</t>
  </si>
  <si>
    <t>CAJA/CARTERA</t>
  </si>
  <si>
    <t>B201-00266236</t>
  </si>
  <si>
    <t>TATIANA KOREY,TORRES, DIAZ</t>
  </si>
  <si>
    <t>EDGARDODIAZACENJO</t>
  </si>
  <si>
    <t>B201-00266237</t>
  </si>
  <si>
    <t>JORGE JEISON,SEGURA, CRUZ</t>
  </si>
  <si>
    <t>RAULCRUZCANO</t>
  </si>
  <si>
    <t>CAJA MORADA/LENTES</t>
  </si>
  <si>
    <t>B201-00266238</t>
  </si>
  <si>
    <t>ELVIS JHOEL,TANTACURE, MALCA</t>
  </si>
  <si>
    <t>CESARVALLEJOTUPILLIMA</t>
  </si>
  <si>
    <t>B201-00266239</t>
  </si>
  <si>
    <t>JOSE FRANCISCO,CONTRERAS, SANCHEZ</t>
  </si>
  <si>
    <t>CARLOSARAUJOGRANDA</t>
  </si>
  <si>
    <t>PAQUETE NEGRO/MOCHILA</t>
  </si>
  <si>
    <t>B201-00266240</t>
  </si>
  <si>
    <t>DALILA,CARHUAPOMA, RONDOY</t>
  </si>
  <si>
    <t>B201-00266241</t>
  </si>
  <si>
    <t>SIMONA ELIZABETH,GONZALES, GONZALES</t>
  </si>
  <si>
    <t>B201-00266242</t>
  </si>
  <si>
    <t>MOISES,CAJO, FARRO</t>
  </si>
  <si>
    <t>LINO ADOLFO,CAJO, FARRO</t>
  </si>
  <si>
    <t>TAPER VERDE/PAPELES</t>
  </si>
  <si>
    <t>B201-00266243</t>
  </si>
  <si>
    <t>LETICIA DEL PILAR,CHUCAS, MANAYAY</t>
  </si>
  <si>
    <t>CAMILOFLORESJARA</t>
  </si>
  <si>
    <t>B201-00266244</t>
  </si>
  <si>
    <t>JOSE RAMON,VALENCIA, SEBASTIANI</t>
  </si>
  <si>
    <t>MONICASEBASTIANIVARGAS</t>
  </si>
  <si>
    <t>MALETIN MARRON/VACIO</t>
  </si>
  <si>
    <t>B201-00266245</t>
  </si>
  <si>
    <t>MARCELA,HEREDIA, MOLINA</t>
  </si>
  <si>
    <t>B201-00266246</t>
  </si>
  <si>
    <t>ANTONIO,LOZANO, CORREA</t>
  </si>
  <si>
    <t>B201-00266247</t>
  </si>
  <si>
    <t>CATIA,DIAZ, HEREDIA</t>
  </si>
  <si>
    <t>MIKYHERNANDEZRUIZ</t>
  </si>
  <si>
    <t>PAQUTE BLANCO/ROPA</t>
  </si>
  <si>
    <t>B201-00266248</t>
  </si>
  <si>
    <t>MARIA YNES,FLORES, PARINANGO DE FLORES</t>
  </si>
  <si>
    <t>GLORIACHUQUIHUANCAYAHUANA</t>
  </si>
  <si>
    <t>B201-00266249</t>
  </si>
  <si>
    <t>CRISTIAN,FLORES, LA TORRE</t>
  </si>
  <si>
    <t>CESARSIFUENTESESPINOZA</t>
  </si>
  <si>
    <t>PAQUETE AMARILLO/SEMILLAS</t>
  </si>
  <si>
    <t>B201-00266250</t>
  </si>
  <si>
    <t>BRAYAM JAHEEL,CARRANZA, QUINTANA</t>
  </si>
  <si>
    <t>PIERO ELVIS,CARRANZA, QUINTANA</t>
  </si>
  <si>
    <t>CAJA BLANCA/COMESTIBLES</t>
  </si>
  <si>
    <t>B201-00266251</t>
  </si>
  <si>
    <t>JAIR,PACHECO, TORRES</t>
  </si>
  <si>
    <t>MERCEDESTORRESDIAZ</t>
  </si>
  <si>
    <t>CAJA /CHIFLES</t>
  </si>
  <si>
    <t>JAIR ALINDOR,PACHECO, TORRES</t>
  </si>
  <si>
    <t>B201-00266252</t>
  </si>
  <si>
    <t>ROSA FLOR,PANTA, MARTINEZ</t>
  </si>
  <si>
    <t>SACO AMARILLO SG/7397</t>
  </si>
  <si>
    <t>B201-00266253</t>
  </si>
  <si>
    <t>BENITA JACKELINE,SOTO, CABRERA</t>
  </si>
  <si>
    <t>FLORESMANUYAMAJACK</t>
  </si>
  <si>
    <t>CAJA NEGRA/VISAGRAS</t>
  </si>
  <si>
    <t>B201-00266254</t>
  </si>
  <si>
    <t>JULIA MERCEDES,MANAYALLE, GASTELUMENDI</t>
  </si>
  <si>
    <t>ALBERTOPITAMANAYALLE</t>
  </si>
  <si>
    <t>CAJA BLANCA/DULCES</t>
  </si>
  <si>
    <t>B201-00266255</t>
  </si>
  <si>
    <t>ROSA,CHAVEZ ARROYO, VALDEZ</t>
  </si>
  <si>
    <t>B201-00266256</t>
  </si>
  <si>
    <t>ROSSANA,GALLO, NEGREIROS</t>
  </si>
  <si>
    <t>SEGUNDOGALLOZAPATA</t>
  </si>
  <si>
    <t>CAJA BLANCA/PRODUCTO NATURAL</t>
  </si>
  <si>
    <t>B201-00266257</t>
  </si>
  <si>
    <t>CLEMENTINA,GUERRERO, JIMENEZ</t>
  </si>
  <si>
    <t>MIJAHUANCASILVACATALINO</t>
  </si>
  <si>
    <t>SAQUITOS AZULES SB/10157</t>
  </si>
  <si>
    <t>B201-00266258</t>
  </si>
  <si>
    <t>RENE,FERNANDEZ, CUBAS</t>
  </si>
  <si>
    <t>KARENMEOÑOFERNANDEZ</t>
  </si>
  <si>
    <t>SACOS /COSAS PLASTICAS</t>
  </si>
  <si>
    <t>CAJAS /SABANAS</t>
  </si>
  <si>
    <t>B201-00266259</t>
  </si>
  <si>
    <t>PILY TATIANA,MEJIA, MURILLO</t>
  </si>
  <si>
    <t>MARITZACARRILLOMENA</t>
  </si>
  <si>
    <t>PAQUETE BEIGE/TELA</t>
  </si>
  <si>
    <t>B201-00266260</t>
  </si>
  <si>
    <t>JOSEFHALVAREZMENDOZA</t>
  </si>
  <si>
    <t>PAQUETE FLOREADO/ROPA</t>
  </si>
  <si>
    <t>B201-00266261</t>
  </si>
  <si>
    <t>B201-00266262</t>
  </si>
  <si>
    <t>LIZ NOEMI,GUZMAN, CORNEJO</t>
  </si>
  <si>
    <t>JUNGAYONCALLE</t>
  </si>
  <si>
    <t>BOLSA TURQUEZA/VIVERES</t>
  </si>
  <si>
    <t>B201-00266263</t>
  </si>
  <si>
    <t>CARLOS,SANTA, CRUZ</t>
  </si>
  <si>
    <t>NEUDERCASTILLOMARCHENA</t>
  </si>
  <si>
    <t>B201-00266264</t>
  </si>
  <si>
    <t>JORGELOPEZGUTIERREZ</t>
  </si>
  <si>
    <t>SACO ROJO SB/4983</t>
  </si>
  <si>
    <t>B201-00266265</t>
  </si>
  <si>
    <t>ABIMAEL,ECHEVERRE, CHUQUIPOMA</t>
  </si>
  <si>
    <t>EDUARDOORDINOLATORRES</t>
  </si>
  <si>
    <t>CAJA /IMPLEMENTOS DE SEGURIDAD</t>
  </si>
  <si>
    <t>B201-00266266</t>
  </si>
  <si>
    <t>CARLOS DANIEL,DIAZ, BALDERA</t>
  </si>
  <si>
    <t>ANGELA MARIA,BALDERA, BRENIS</t>
  </si>
  <si>
    <t>CAJA MATRACAS</t>
  </si>
  <si>
    <t>B201-00266267</t>
  </si>
  <si>
    <t>DEYVI,VALDERRAMA, DELGADO</t>
  </si>
  <si>
    <t>B201-00266268</t>
  </si>
  <si>
    <t>ROYSER,VASQUEZ, VARGAS</t>
  </si>
  <si>
    <t>OFENCOMIENDASBAGUA</t>
  </si>
  <si>
    <t>B201-00266269</t>
  </si>
  <si>
    <t>RAFAEL,ZURITA, PERALTA</t>
  </si>
  <si>
    <t>B201-00266270</t>
  </si>
  <si>
    <t>CAJITA BLANCA/MONTURAS</t>
  </si>
  <si>
    <t>B201-00266271</t>
  </si>
  <si>
    <t>SERNAQUEHUAMANALEXANDER</t>
  </si>
  <si>
    <t>B201-00266272</t>
  </si>
  <si>
    <t>CHOZOCAJUSOLLUIS</t>
  </si>
  <si>
    <t>MEDINAKALKOWSKIJONATHAN</t>
  </si>
  <si>
    <t>MALETA PLASTIFICADA/LIBROS</t>
  </si>
  <si>
    <t>B201-00266273</t>
  </si>
  <si>
    <t>EDGAR DAVID,ABAD, GUEVARA</t>
  </si>
  <si>
    <t>SUSANAVILAHERRERA</t>
  </si>
  <si>
    <t>B201-00266274</t>
  </si>
  <si>
    <t>CAJA BLANCA/ACCESORIOS</t>
  </si>
  <si>
    <t>B201-00266275</t>
  </si>
  <si>
    <t>NOEMI ESTHER,VASQUEZ, VASQUEZ</t>
  </si>
  <si>
    <t>CHAVEZCAMPOSWILSON</t>
  </si>
  <si>
    <t>CAJA /GUITARRA</t>
  </si>
  <si>
    <t>B201-00266279</t>
  </si>
  <si>
    <t>B201-00266280</t>
  </si>
  <si>
    <t>B201-00266281</t>
  </si>
  <si>
    <t>LUIZA,LOPEZ, DE RIVA</t>
  </si>
  <si>
    <t>EXCESO-2 CORCHOS</t>
  </si>
  <si>
    <t>B201-00266282</t>
  </si>
  <si>
    <t>EFRAIM,FIORANI, CUEVA</t>
  </si>
  <si>
    <t>EDWINCARDOZAMACALUPU</t>
  </si>
  <si>
    <t>PAQUETITO PAPEL RAYADO CONT COSMETICOS</t>
  </si>
  <si>
    <t>B201-00266283</t>
  </si>
  <si>
    <t>B201-00266284</t>
  </si>
  <si>
    <t>HENRY,YUPTON, SANCHEZ</t>
  </si>
  <si>
    <t>Kelly,Flores, Senmache</t>
  </si>
  <si>
    <t>CAJAS CONT MOLDES</t>
  </si>
  <si>
    <t>B201-00266285</t>
  </si>
  <si>
    <t>B201-00266286</t>
  </si>
  <si>
    <t>MARICRUZRUIZROSADO DE JACINTO</t>
  </si>
  <si>
    <t>PAQUETE NEGRO LARGO/ANDADOR COCHE</t>
  </si>
  <si>
    <t>B201-00266287</t>
  </si>
  <si>
    <t>JACOB,HERNANDEZ, MAYTA</t>
  </si>
  <si>
    <t>ALICIAZETACALLE</t>
  </si>
  <si>
    <t>SACO CONT ROPA</t>
  </si>
  <si>
    <t>B201-00266288</t>
  </si>
  <si>
    <t>RAUL,TARRILLO, DELGADO</t>
  </si>
  <si>
    <t>EVELYN,DELGADO, FERNANDEZ</t>
  </si>
  <si>
    <t>SACXO BLANCO RAYAS CELESTES /COSAS DE USO</t>
  </si>
  <si>
    <t>B201-00266289</t>
  </si>
  <si>
    <t>MISAEL URBANO,TENICELA, MUCHA</t>
  </si>
  <si>
    <t>CARMEN ANAHI,ECA, SANDOVAL</t>
  </si>
  <si>
    <t>B201-00266290</t>
  </si>
  <si>
    <t>BOLSA NEGRA /ZAPATOS</t>
  </si>
  <si>
    <t>B201-00266291</t>
  </si>
  <si>
    <t>CECILIA DEL PILAR,SENMACHE, ELIAS</t>
  </si>
  <si>
    <t>DEYSIRUIZVEGA</t>
  </si>
  <si>
    <t>B201-00266292</t>
  </si>
  <si>
    <t>EIDA,PERALTA, DE CAMPOS</t>
  </si>
  <si>
    <t>CARMENSAMANIEGODE PERALTA</t>
  </si>
  <si>
    <t>PAQUETE BLANCO CONT TAPERS</t>
  </si>
  <si>
    <t>B201-00266293</t>
  </si>
  <si>
    <t>GUSTAVO,RODRIGUEZ, AGUIRRE</t>
  </si>
  <si>
    <t>CAJA CONT BATIDORA</t>
  </si>
  <si>
    <t>B201-00266294</t>
  </si>
  <si>
    <t>CAJA LA PATRONA CONT MEDICINA NATURAL</t>
  </si>
  <si>
    <t>B201-00266295</t>
  </si>
  <si>
    <t>ROSARIO FLOR DE MARIA,MEDINA, HEREDIA</t>
  </si>
  <si>
    <t>KARINSORIANOHEREDIA</t>
  </si>
  <si>
    <t>PAQUETE OE BLANCO CONT FRUTAS</t>
  </si>
  <si>
    <t>B201-00266296</t>
  </si>
  <si>
    <t>LILIA JANNET,SALDARRIAGA, SANDOVAL</t>
  </si>
  <si>
    <t>LUIS DAVIDRISCOROSILLO</t>
  </si>
  <si>
    <t>B201-00266297</t>
  </si>
  <si>
    <t>DELIA NOEMI,ADRIANZEN, YPARRAGUIRRE</t>
  </si>
  <si>
    <t>INGRIDBOBADILLAPEÑA</t>
  </si>
  <si>
    <t>BOLSA NEGRA CONT CAMISA</t>
  </si>
  <si>
    <t>B201-00266298</t>
  </si>
  <si>
    <t>EDITH MARLENY,TERRONES, CASTILLO</t>
  </si>
  <si>
    <t>YAHAIRA,CALERO, PALACIOS</t>
  </si>
  <si>
    <t>PAQUETE ROSADO-PRENDA</t>
  </si>
  <si>
    <t>B201-00266299</t>
  </si>
  <si>
    <t>MARIA ESTHER,NUÑEZ, ZULOETA</t>
  </si>
  <si>
    <t>JIMMYZEGARRADEL ROSARIO NUÑEZ</t>
  </si>
  <si>
    <t>PAQUETITO BLANCO CONT LLAVES</t>
  </si>
  <si>
    <t>B201-00266300</t>
  </si>
  <si>
    <t>EMILIANO,ESTELA, DELGADO</t>
  </si>
  <si>
    <t>SILVIA YSELA,CABRERA, LARREATEGUI</t>
  </si>
  <si>
    <t>B201-00266301</t>
  </si>
  <si>
    <t>CARLA NATALIE,LARIOS, SANCHEZ</t>
  </si>
  <si>
    <t>ANGHELODIAZLARIOS</t>
  </si>
  <si>
    <t>CAJA FALABELLA CONT ROPA</t>
  </si>
  <si>
    <t>B201-00266302</t>
  </si>
  <si>
    <t>FIDEL MAURICIO,NUÑEZ, SEGURA</t>
  </si>
  <si>
    <t>GERSON JACQUELINESERNAQUERAMOS</t>
  </si>
  <si>
    <t>CAJA ENJOY CONT VIVERES</t>
  </si>
  <si>
    <t>B201-00266303</t>
  </si>
  <si>
    <t>CESAR,LOPEZ, PISFIL</t>
  </si>
  <si>
    <t>JULIO WALTERPISFILCHINCHAY</t>
  </si>
  <si>
    <t>CAJITA BLANCA /USB</t>
  </si>
  <si>
    <t>B201-00266304</t>
  </si>
  <si>
    <t>MANUEL JUAN,SANCHEZ, BUSTAMANTE</t>
  </si>
  <si>
    <t>B201-00266305</t>
  </si>
  <si>
    <t>VICTORIANO,MATOS, ECHEVARRIA</t>
  </si>
  <si>
    <t>CALISTRAGARCIACAMIZA</t>
  </si>
  <si>
    <t>ATADO*2 CAJAS CONT ACRILICOS</t>
  </si>
  <si>
    <t>B201-00266306</t>
  </si>
  <si>
    <t>MARY CARLA,CALLE, LABAN</t>
  </si>
  <si>
    <t>ANDRESFLORESYOVERA</t>
  </si>
  <si>
    <t>B201-00266307</t>
  </si>
  <si>
    <t>GRACIELA,ASENJO, FLORES</t>
  </si>
  <si>
    <t>FREDY MARINO,PUELLES, CHICANA</t>
  </si>
  <si>
    <t>PAQUETE CHICO PPLASTIFICADO/ROPA</t>
  </si>
  <si>
    <t>B201-00266308</t>
  </si>
  <si>
    <t>EDIT,CUSMA, SANCHEZ</t>
  </si>
  <si>
    <t>B201-00266309</t>
  </si>
  <si>
    <t>MARIA ALEJANDRA,JIMENEZ, CAMACARO</t>
  </si>
  <si>
    <t>DAVIDPOLANGOGUDIÑO</t>
  </si>
  <si>
    <t>B201-00266310</t>
  </si>
  <si>
    <t>OLGA,LEJABO, GIL</t>
  </si>
  <si>
    <t>SUSANAJIBAJALEJABO</t>
  </si>
  <si>
    <t>CAJA CONT PALTAS Y MEDICINAS</t>
  </si>
  <si>
    <t>B201-00266311</t>
  </si>
  <si>
    <t>SOBRE CONT FOTO</t>
  </si>
  <si>
    <t>B201-00266312</t>
  </si>
  <si>
    <t>SOBRE CONT FOTOS</t>
  </si>
  <si>
    <t>B201-00266313</t>
  </si>
  <si>
    <t>KRISTHIAN ARTURO,RUIZ, SULLON</t>
  </si>
  <si>
    <t>FELICIA SATURDINA,SOLER, DE AGURTO</t>
  </si>
  <si>
    <t>SOBRE CONT INYECTABLES</t>
  </si>
  <si>
    <t>B201-00266314</t>
  </si>
  <si>
    <t>CAJA SALTICAS CONT RPTOS</t>
  </si>
  <si>
    <t>B201-00266315</t>
  </si>
  <si>
    <t>GILBERTO,GASTELO, CHAMBERGO</t>
  </si>
  <si>
    <t>SACO NEGRO GRANDE /TOALLAS</t>
  </si>
  <si>
    <t>B201-00266316</t>
  </si>
  <si>
    <t>ELOY,CRUZ, VALLEJOS</t>
  </si>
  <si>
    <t>EMILIO,TABOADA, FERIA</t>
  </si>
  <si>
    <t>CAJA MEDIANA CULTIVOS</t>
  </si>
  <si>
    <t>B201-00266317</t>
  </si>
  <si>
    <t>JHONATAN LUIS,ROJAS, BANDA</t>
  </si>
  <si>
    <t>TANIA GRICELDA,GARAY, CASTRO</t>
  </si>
  <si>
    <t>CAJA NEGRA CONT ZAPATILLAS</t>
  </si>
  <si>
    <t>B201-00266318</t>
  </si>
  <si>
    <t>TONY DICK,GASPAR, CUBILLAS</t>
  </si>
  <si>
    <t>B201-00266319</t>
  </si>
  <si>
    <t>YHARA ISABEL,OLAYA, FLORES</t>
  </si>
  <si>
    <t>ROCIOPAREDESNUÑEZ</t>
  </si>
  <si>
    <t>PAQUETE LARGO BEIG/CAJAS VACIAS</t>
  </si>
  <si>
    <t>B201-00266320</t>
  </si>
  <si>
    <t>ALEJANDRO MOISES,PARIONA, NOLASCO</t>
  </si>
  <si>
    <t>BREMILDA,VALDEZ, TUESTA</t>
  </si>
  <si>
    <t>PAQUETE MANILACONT DCTOS</t>
  </si>
  <si>
    <t>B201-00266321</t>
  </si>
  <si>
    <t>MARCO ANTONIO MARTIN,CHAMBERGO, CLAPES</t>
  </si>
  <si>
    <t>PRIMITIVOSANCHEZOLANO</t>
  </si>
  <si>
    <t>PAQUETE BEIG CONT BOTELLAS</t>
  </si>
  <si>
    <t>B201-00266322</t>
  </si>
  <si>
    <t>BEATRIZHURTADOREYES</t>
  </si>
  <si>
    <t>PAQUETE BEIG CONT BOTELLAS DE PLASTICO</t>
  </si>
  <si>
    <t>B201-00266323</t>
  </si>
  <si>
    <t>FABIO JUNIOR,LACHIRA, PACHERRES</t>
  </si>
  <si>
    <t>PAQUETITOM BEIG CONT DCTOS</t>
  </si>
  <si>
    <t>B201-00266324</t>
  </si>
  <si>
    <t>MARIA NANCY,VILCHERREZ, CHERO</t>
  </si>
  <si>
    <t>B201-00266325</t>
  </si>
  <si>
    <t>FANNYHUANCASPAZ</t>
  </si>
  <si>
    <t>CAJA CONT MOCHILA Y ACCESORIOS</t>
  </si>
  <si>
    <t>B201-00266326</t>
  </si>
  <si>
    <t>JABA AZUL CONT VIVERES</t>
  </si>
  <si>
    <t>B201-00266327</t>
  </si>
  <si>
    <t>ANTONIA ELISA,AYLLON, VELARDE</t>
  </si>
  <si>
    <t>SILVIA MARISOL,SALDARRIAGA, PEÑA</t>
  </si>
  <si>
    <t>CAJA LARGA MEDIANA CONT VITAMINA</t>
  </si>
  <si>
    <t>B201-00266328</t>
  </si>
  <si>
    <t>ROCIO LIZBETH,JULCA, ZEGARRA</t>
  </si>
  <si>
    <t>CRISTIAN,YARLEQUE, SILVA</t>
  </si>
  <si>
    <t>B201-00266329</t>
  </si>
  <si>
    <t>CAJITA /MATERIAL DE LABORATORIO</t>
  </si>
  <si>
    <t>B201-00266330</t>
  </si>
  <si>
    <t>CAROLINA,SALAZAR, CASTRO</t>
  </si>
  <si>
    <t>GUSTAVO,GROSSO, SALAZAR</t>
  </si>
  <si>
    <t>BOLSO VERDE RAYADO CONT TERNO</t>
  </si>
  <si>
    <t>B201-00266331</t>
  </si>
  <si>
    <t>SALOMON,PINEDO, GOICOCHEA</t>
  </si>
  <si>
    <t>CLARA EMILIA,BACA, HUIMAN</t>
  </si>
  <si>
    <t>PAQUETE MANILA CONT KINKON+DCTOS</t>
  </si>
  <si>
    <t>B201-00266332</t>
  </si>
  <si>
    <t>JUANA ROSA,RODRIGUEZ, RENTERIA</t>
  </si>
  <si>
    <t>EDUARDOALFAROSOLDADO</t>
  </si>
  <si>
    <t>PAQUETE NEGRO CONT MOLDES</t>
  </si>
  <si>
    <t>B201-00266333</t>
  </si>
  <si>
    <t>HUGO,ESPINOZA, MEDINA</t>
  </si>
  <si>
    <t>GINA DANYCELA,JIMENEZ, BERNAL</t>
  </si>
  <si>
    <t>ATADO X2 CAJAS CONT CONDIMENTOS</t>
  </si>
  <si>
    <t>B201-00266334</t>
  </si>
  <si>
    <t>BULTO NEGRO CONT MERCADERIA B/226</t>
  </si>
  <si>
    <t>B201-00266335</t>
  </si>
  <si>
    <t>CRISTINA VICTORIA,GONZALES, ARBAIZA</t>
  </si>
  <si>
    <t>PAQUETE /ROPA</t>
  </si>
  <si>
    <t>B201-00266336</t>
  </si>
  <si>
    <t>BLANCA A,VILLEGAS, VALLE</t>
  </si>
  <si>
    <t>ALEJANDROVILLEGASCUBAS</t>
  </si>
  <si>
    <t>PAQUETE BLANCO/MEDICINA</t>
  </si>
  <si>
    <t>B201-00266337</t>
  </si>
  <si>
    <t>SACOS ROJOS SB/167</t>
  </si>
  <si>
    <t>B201-00266338</t>
  </si>
  <si>
    <t>CESARREGALADOBUSTAMANTE</t>
  </si>
  <si>
    <t>B201-00266339</t>
  </si>
  <si>
    <t>CESAR JOEL,CAMPOS, CRUZADO</t>
  </si>
  <si>
    <t>CESARCAMPOSHUAMAN</t>
  </si>
  <si>
    <t>PAQUETE ROJO SB/3929</t>
  </si>
  <si>
    <t>B201-00266340</t>
  </si>
  <si>
    <t>LUCIA DANIELA,CAJO, FARRO</t>
  </si>
  <si>
    <t>B201-00266341</t>
  </si>
  <si>
    <t>CARLOS,BERNALES, CARASAS</t>
  </si>
  <si>
    <t>CAJA BLANCA/REPUESTO</t>
  </si>
  <si>
    <t>B201-00266342</t>
  </si>
  <si>
    <t>WENDY FIORELLA,BRAVO, MONTENEGRO</t>
  </si>
  <si>
    <t>DIEGOGOICOCHEADAVILA</t>
  </si>
  <si>
    <t>CAJA /COCHE</t>
  </si>
  <si>
    <t>B201-00266343</t>
  </si>
  <si>
    <t>NARDA OFELIA,DAVILA, GONZALES</t>
  </si>
  <si>
    <t>CINTHYACHAVEZRAMIREZ</t>
  </si>
  <si>
    <t>BOLSA ROSADA/ROPA</t>
  </si>
  <si>
    <t>B201-00266344</t>
  </si>
  <si>
    <t>ISIDRO JAMPIER,QUILLA, RIOJAS</t>
  </si>
  <si>
    <t>LUCYROMANOROZCO</t>
  </si>
  <si>
    <t>CAJA AMARILLA/BOCADITOS</t>
  </si>
  <si>
    <t>B201-00266345</t>
  </si>
  <si>
    <t>TERESA,CRUZ, CORDOVA</t>
  </si>
  <si>
    <t>IRMAGARCIAGARCIA</t>
  </si>
  <si>
    <t>JABA ROJA/FRUTA</t>
  </si>
  <si>
    <t>SAQUITO/FRUTA</t>
  </si>
  <si>
    <t>B201-00266346</t>
  </si>
  <si>
    <t>CARLOS JAHIR,MARTÍNEZ, ALDANA</t>
  </si>
  <si>
    <t>ALDANACARRIONTANIA</t>
  </si>
  <si>
    <t>B201-00266347</t>
  </si>
  <si>
    <t>JORGE HUMBERTO,DOMINGUEZ, SOBRINO</t>
  </si>
  <si>
    <t>LIESELDOMINGUEZREATEGUI</t>
  </si>
  <si>
    <t>COCINITA EN CARTON</t>
  </si>
  <si>
    <t>B201-00266348</t>
  </si>
  <si>
    <t>EDUARDO,REYES, BURGOS</t>
  </si>
  <si>
    <t>B201-00266349</t>
  </si>
  <si>
    <t>JULIANAMORALESCHERO</t>
  </si>
  <si>
    <t>SACOS /ZAPATILLAS</t>
  </si>
  <si>
    <t>B201-00266350</t>
  </si>
  <si>
    <t>CAJA BLANCA/FUNGISIDA</t>
  </si>
  <si>
    <t>B201-00266351</t>
  </si>
  <si>
    <t>B201-00266352</t>
  </si>
  <si>
    <t>RICARDO JORGE,MARQUEZ, VILLAR</t>
  </si>
  <si>
    <t>B201-00266353</t>
  </si>
  <si>
    <t>VICTOR RAUL,CALDERON, CAMPOS</t>
  </si>
  <si>
    <t>HÉCTOR,OBANDO, NN</t>
  </si>
  <si>
    <t>CAJA PLANA /TABLE</t>
  </si>
  <si>
    <t>HECTOR JHONATAN,OBANDO, PURIHUAMAN</t>
  </si>
  <si>
    <t>B201-00266354</t>
  </si>
  <si>
    <t>LUIS ANTONIO,NUÑEZ, ODAR</t>
  </si>
  <si>
    <t>MARTINLORANUÑEZ</t>
  </si>
  <si>
    <t>SACO NARANJA/ARROZ</t>
  </si>
  <si>
    <t>B201-00266355</t>
  </si>
  <si>
    <t>SEGUNDO,LOPEZ, CALLE</t>
  </si>
  <si>
    <t>PLACA FORRADA BLANCO</t>
  </si>
  <si>
    <t>B201-00266356</t>
  </si>
  <si>
    <t>CAJA/CUADERNOS</t>
  </si>
  <si>
    <t>B201-00266357</t>
  </si>
  <si>
    <t>JOSE LUIS,AMAYA, CHANAME</t>
  </si>
  <si>
    <t>RICHARD,CARRION, SOTO</t>
  </si>
  <si>
    <t>CAJA NEGRA/REPUESTRO</t>
  </si>
  <si>
    <t>B201-00266358</t>
  </si>
  <si>
    <t>ANGIE SHEYLEY,ELERA, RAMIREZ</t>
  </si>
  <si>
    <t>HERMANQUINDEPUSMA</t>
  </si>
  <si>
    <t>B201-00266359</t>
  </si>
  <si>
    <t>EBELINA,CORREA, CARHUATANTA</t>
  </si>
  <si>
    <t>B201-00266360</t>
  </si>
  <si>
    <t>ALFREDO,CHUNGA, PURIZACA</t>
  </si>
  <si>
    <t>B201-00266361</t>
  </si>
  <si>
    <t>KENEED RIGOBERTO,SAAVEDRA, CAMPAÑA</t>
  </si>
  <si>
    <t>ORLANDOSUYONCABANILLAS</t>
  </si>
  <si>
    <t>ROLLO AZUL/JEBES</t>
  </si>
  <si>
    <t>B201-00266362</t>
  </si>
  <si>
    <t>PAQUETE MANILA/PULSERAS</t>
  </si>
  <si>
    <t>B201-00266363</t>
  </si>
  <si>
    <t>CLARIVEL,DIAZ, OLANO</t>
  </si>
  <si>
    <t>CHIRLACARONEYRA CHINCHAY</t>
  </si>
  <si>
    <t>SOBRE BLANCO CHICO</t>
  </si>
  <si>
    <t>B201-00266364</t>
  </si>
  <si>
    <t>GENAROELERABARRIOS</t>
  </si>
  <si>
    <t>DORISGARCESCAMACHO</t>
  </si>
  <si>
    <t>B201-00266365</t>
  </si>
  <si>
    <t>JUANSOSATEMOCHE</t>
  </si>
  <si>
    <t>CLARABACAPALACIOS</t>
  </si>
  <si>
    <t>CAJITA BLANCA/REPUESTO</t>
  </si>
  <si>
    <t>B201-00266366</t>
  </si>
  <si>
    <t>CLAUDIA LIZET,RAMOS, SERNAQUE</t>
  </si>
  <si>
    <t>ZORAIDARAMOSSERNAQUE</t>
  </si>
  <si>
    <t>CAJA DULCES</t>
  </si>
  <si>
    <t>B201-00266367</t>
  </si>
  <si>
    <t>NIDIA,ARIAS, ABARCA</t>
  </si>
  <si>
    <t>NIDIAARIASABARCA</t>
  </si>
  <si>
    <t>PAQUETE BLANCO/EDREDON</t>
  </si>
  <si>
    <t>CAJA GRANDE/GRASS</t>
  </si>
  <si>
    <t>B201-00266368</t>
  </si>
  <si>
    <t>CLEMENCIA DEL PILAR,MONTALVO, HIDALGO</t>
  </si>
  <si>
    <t>MARISOLPICONMORI</t>
  </si>
  <si>
    <t>PAQUETE VERDE/TINTAS FOLDER</t>
  </si>
  <si>
    <t>B201-00266369</t>
  </si>
  <si>
    <t>SIMEON RODOLFO,CARRASCO, PEZANTES</t>
  </si>
  <si>
    <t>CARRASCOPEZANTESCESAR</t>
  </si>
  <si>
    <t>B201-00266370</t>
  </si>
  <si>
    <t>MARIA,AGAPITO, LAYNES</t>
  </si>
  <si>
    <t>MARIAVALDIVIAAGAPITO</t>
  </si>
  <si>
    <t>B201-00266371</t>
  </si>
  <si>
    <t>JUAN CARLOS,LEON, FUENTES</t>
  </si>
  <si>
    <t>JUANLEONTIQUILLAHUANCA</t>
  </si>
  <si>
    <t>CAJA BLANCA/CANGURO RELOJ</t>
  </si>
  <si>
    <t>B201-00266372</t>
  </si>
  <si>
    <t>SEGUNDO,VASQUEZ, ROJAS</t>
  </si>
  <si>
    <t>OLINDAESPINOZAADRIANZEN</t>
  </si>
  <si>
    <t>PAQUETE BLANCO/POLOS</t>
  </si>
  <si>
    <t>B201-00266373</t>
  </si>
  <si>
    <t>YERI MALENA,HOYOS, ESTELA</t>
  </si>
  <si>
    <t>GEILTITALOMAIRIGOIN</t>
  </si>
  <si>
    <t>PAQUETE BLANCA/ROPA</t>
  </si>
  <si>
    <t>B201-00266374</t>
  </si>
  <si>
    <t>HERMINIO,SEGOVIA, BANDA</t>
  </si>
  <si>
    <t>MARTINAROJASSANCHEZ</t>
  </si>
  <si>
    <t>PAQUETE MANILA/JARABES BAJO RESPONSABILIDAD</t>
  </si>
  <si>
    <t>B201-00266375</t>
  </si>
  <si>
    <t>VIANCI PATRICIA,LOPEZ, CHUPILLON</t>
  </si>
  <si>
    <t>FREDYLOPEZCHUPILLON</t>
  </si>
  <si>
    <t>B201-00266376</t>
  </si>
  <si>
    <t>YILCIGARCIAHERNANDEZ</t>
  </si>
  <si>
    <t>CAJA CHICA PLANA/PASAMANERIA</t>
  </si>
  <si>
    <t>B201-00266377</t>
  </si>
  <si>
    <t>MARIA LUZ,VENTURA, PINGO</t>
  </si>
  <si>
    <t>JOSEGARCIASAMECAHS</t>
  </si>
  <si>
    <t>PAQUETE SACO /MOTOSIERRA</t>
  </si>
  <si>
    <t>B201-00266378</t>
  </si>
  <si>
    <t>ELBIS FRANCISCO,GOMEZ, LEON</t>
  </si>
  <si>
    <t>MANUELGOMEZLEON</t>
  </si>
  <si>
    <t>B201-00266379</t>
  </si>
  <si>
    <t>KELY MAYRE,MEDINA, LOPEZ</t>
  </si>
  <si>
    <t>B201-00266380</t>
  </si>
  <si>
    <t>OSCARIRAZABALGUERRERO</t>
  </si>
  <si>
    <t>CAJA/PRODUCTOS DE CONSUMO</t>
  </si>
  <si>
    <t>B201-00266381</t>
  </si>
  <si>
    <t>MARICRUZ,CURAY, OTERO</t>
  </si>
  <si>
    <t>CLEIDERAGURTOCLAVIJO</t>
  </si>
  <si>
    <t>B201-00266382</t>
  </si>
  <si>
    <t>SARA PATRICIA,HERNANDEZ, CONTRERAS</t>
  </si>
  <si>
    <t>CLAUDIAHERNANDEZCONTRERAS</t>
  </si>
  <si>
    <t>B201-00266383</t>
  </si>
  <si>
    <t>SEGUNDOMUÑOZOROZCO</t>
  </si>
  <si>
    <t>PAQUETES LAPIDAS</t>
  </si>
  <si>
    <t>B201-00266384</t>
  </si>
  <si>
    <t>JUAN JESUS JUNIOR,PISFIL, CARRASCO</t>
  </si>
  <si>
    <t>CINTHIA JENNYFER,CARRASCO, GIL</t>
  </si>
  <si>
    <t>BOLSA VERDE/MUÑECOS</t>
  </si>
  <si>
    <t>B201-00266385</t>
  </si>
  <si>
    <t>JOSE,OBANDO, COLUNCHE</t>
  </si>
  <si>
    <t>GUSTAVOMORALESHUAMAN</t>
  </si>
  <si>
    <t>B201-00266386</t>
  </si>
  <si>
    <t>HAROLD JHAMPIERRE,NAVARRO, PALACIOS</t>
  </si>
  <si>
    <t>JEANYSLALAOS</t>
  </si>
  <si>
    <t>PAQUETITO CELESTE/ROPA</t>
  </si>
  <si>
    <t>B201-00266387</t>
  </si>
  <si>
    <t>JOSE,RUMICHE, SANCHEZ</t>
  </si>
  <si>
    <t>CXAJA NEGRA/ZAPATILLAS</t>
  </si>
  <si>
    <t>B201-00266388</t>
  </si>
  <si>
    <t>JHONDIAZVELA</t>
  </si>
  <si>
    <t>PAQUETE ROJO/NAYLON</t>
  </si>
  <si>
    <t>B201-00266389</t>
  </si>
  <si>
    <t>LUIS,RAMIREZ, GUERRERO</t>
  </si>
  <si>
    <t>PEDRODELGADOIRENE</t>
  </si>
  <si>
    <t>SACO BLANCO/CABLES</t>
  </si>
  <si>
    <t>B201-00266390</t>
  </si>
  <si>
    <t>FELIXSANTACRUZARROYO</t>
  </si>
  <si>
    <t>B201-00266391</t>
  </si>
  <si>
    <t>MAYRA MANUELA,SANCHEZ, PINCHI</t>
  </si>
  <si>
    <t>YOLANDADAVILATUESTA</t>
  </si>
  <si>
    <t>BICICLETA FORRADA CARTON</t>
  </si>
  <si>
    <t>B201-00266392</t>
  </si>
  <si>
    <t>REJILLA BEIGE</t>
  </si>
  <si>
    <t>B201-00266393</t>
  </si>
  <si>
    <t>JOSEGARCIAVALLADOLID</t>
  </si>
  <si>
    <t>REJILLA BEIGE/</t>
  </si>
  <si>
    <t>B201-00266394</t>
  </si>
  <si>
    <t>RONALD,MIRANDA, FRIAS</t>
  </si>
  <si>
    <t>LUISCHAVEZHUAMAN</t>
  </si>
  <si>
    <t>CAJA NEGRA/COSAS DE CASA</t>
  </si>
  <si>
    <t>B201-00266395</t>
  </si>
  <si>
    <t>ALEX OMAR,AREVALO, CHAVEZ</t>
  </si>
  <si>
    <t>JORGEAREVALOCHUNGA</t>
  </si>
  <si>
    <t>CAJA LARGA /MOTOSIERRA</t>
  </si>
  <si>
    <t>B201-00266396</t>
  </si>
  <si>
    <t>JULIO,ACOSTA, LOPEZ</t>
  </si>
  <si>
    <t>RICARDOFURLONGGIMENEZ</t>
  </si>
  <si>
    <t>PAQUETE BLANCO SB/1917</t>
  </si>
  <si>
    <t>B201-00266397</t>
  </si>
  <si>
    <t>FRANCISCO,CISNEROS, PINZON</t>
  </si>
  <si>
    <t>DIEGO ALONSOCISNEROSVASQUEZ</t>
  </si>
  <si>
    <t>CAJA /UNIFORMES</t>
  </si>
  <si>
    <t>B201-00266398</t>
  </si>
  <si>
    <t>B201-00266399</t>
  </si>
  <si>
    <t>NEYSER,RIOJA, MONTEZA</t>
  </si>
  <si>
    <t>FRANCISCO EMILIANO,GALOPINO, SANCHEZ</t>
  </si>
  <si>
    <t>CAJA PLANA GRANDE/LAPTO USADA TECLADO</t>
  </si>
  <si>
    <t>B201-00266400</t>
  </si>
  <si>
    <t>JHON,CAJUSOL, FALEN</t>
  </si>
  <si>
    <t>DORCASCALDERONPAREDES</t>
  </si>
  <si>
    <t>CAJITA PLANA BLANCA/REPUESTO</t>
  </si>
  <si>
    <t>B201-00266401</t>
  </si>
  <si>
    <t>LISBETHCLAVIJOSAAVEDRA</t>
  </si>
  <si>
    <t>PAQUETE /VESTIDOS</t>
  </si>
  <si>
    <t>B201-00266402</t>
  </si>
  <si>
    <t>GUILLERMO,SANCHEZ, JACINTO</t>
  </si>
  <si>
    <t>FREDILIMATATURE</t>
  </si>
  <si>
    <t>B201-00266403</t>
  </si>
  <si>
    <t>CRISOSTO,VARGAS, LUIS GUILLERMO</t>
  </si>
  <si>
    <t>B201-00266404</t>
  </si>
  <si>
    <t>NILCE JANET,CALDERON, RODRIGUEZ</t>
  </si>
  <si>
    <t>MARLENY ARACELY,LALUPU, CHUNGA</t>
  </si>
  <si>
    <t>SACO CONT BALDE CONT VIVERES-CARNE</t>
  </si>
  <si>
    <t>B201-00266405</t>
  </si>
  <si>
    <t>DOLVER ROGER,BERNABE, DE LA CRUZ</t>
  </si>
  <si>
    <t>B201-00266406</t>
  </si>
  <si>
    <t>JUAN,TELLO, GALVEZ</t>
  </si>
  <si>
    <t>B201-00266407</t>
  </si>
  <si>
    <t>B201-00266408</t>
  </si>
  <si>
    <t>PAQUETE CONT FLORES</t>
  </si>
  <si>
    <t>B201-00266409</t>
  </si>
  <si>
    <t>JEAN PIERRE CRISTOPHER,BRIONES, GONZALES</t>
  </si>
  <si>
    <t>JULIA NELLYCRUZGARCIA</t>
  </si>
  <si>
    <t>CAJA COSTA CONT VIVERES</t>
  </si>
  <si>
    <t>B201-00266410</t>
  </si>
  <si>
    <t>B201-00266411</t>
  </si>
  <si>
    <t>EULER,GALLO, MINGUILLO</t>
  </si>
  <si>
    <t>CARLOS LUISGALLODELGADO</t>
  </si>
  <si>
    <t>B201-00266412</t>
  </si>
  <si>
    <t>MIGUEL,FARROÑAN, DAMIAN</t>
  </si>
  <si>
    <t>YENNY,TIRADO, OLAYA</t>
  </si>
  <si>
    <t>CAJA SODA CONT ALIMENTOS-CARNE</t>
  </si>
  <si>
    <t>B201-00266413</t>
  </si>
  <si>
    <t>JESUS ALEJANDRO,LARIOS, MENDOZA</t>
  </si>
  <si>
    <t>GABRIEL IVAN,LARIOS, TORRES</t>
  </si>
  <si>
    <t>PAQUETE AMARILLO CONT ROPA Y ZAPATOS</t>
  </si>
  <si>
    <t>B201-00266414</t>
  </si>
  <si>
    <t>LILY,VASQUEZ, VASQUEZ</t>
  </si>
  <si>
    <t>CARLOS RAULVASQUEZVASQUEZ</t>
  </si>
  <si>
    <t>CAJITA CHIQUITA /LAMINAS</t>
  </si>
  <si>
    <t>B201-00266415</t>
  </si>
  <si>
    <t>LILIANA MARILU,NUÑEZ, SANTILLANA</t>
  </si>
  <si>
    <t>ROSA LUISA,SANTILLANA, SIGUEÑAS</t>
  </si>
  <si>
    <t>SOBRE CONT TARJETA+LLAVES -DCTOS</t>
  </si>
  <si>
    <t>MOTO USADA TARJET PRO-0145598 PLACAS6-1533</t>
  </si>
  <si>
    <t>B201-00266416</t>
  </si>
  <si>
    <t>LYNNO FRANCO,DIAZ PEREZ, ZULUETA</t>
  </si>
  <si>
    <t>TERESITARUBIÑOSRIVAS</t>
  </si>
  <si>
    <t>B201-00266417</t>
  </si>
  <si>
    <t>AIME,FERNANDEZ, CUEVA</t>
  </si>
  <si>
    <t>LUCEROFERNANDEZJULCA</t>
  </si>
  <si>
    <t>B201-00266418</t>
  </si>
  <si>
    <t>OLGA,OBLITAS, IRIGOIN</t>
  </si>
  <si>
    <t>JUANDIAZBRAVO</t>
  </si>
  <si>
    <t>CAJA MORADA MEDIANA CONT MANJAR Y ROSCAS</t>
  </si>
  <si>
    <t>B201-00266419</t>
  </si>
  <si>
    <t>CESAR RAUL,SAAVEDRA, VASQUEZ</t>
  </si>
  <si>
    <t>CAJA DISCNET CONT VIDRIO+PLASTICO BAJO RESP DEL REMITENTE</t>
  </si>
  <si>
    <t>B201-00266420</t>
  </si>
  <si>
    <t>DENNIS JOEL,SANCHEZ, PORTOCARRERO</t>
  </si>
  <si>
    <t>CRUZ AZUCENA,QUESQUEN, UGAZ</t>
  </si>
  <si>
    <t>B201-00266421</t>
  </si>
  <si>
    <t>LLONAR QUIQUE,BECERRA, LOZADA</t>
  </si>
  <si>
    <t>B201-00266422</t>
  </si>
  <si>
    <t>CAJA CONT FRUTAS Y ROPA</t>
  </si>
  <si>
    <t>B201-00266423</t>
  </si>
  <si>
    <t>MARILU,SANCHEZ, DIAZ</t>
  </si>
  <si>
    <t>YOANA MAGALYRISCOSANCHEZ</t>
  </si>
  <si>
    <t>SACO BLANCO CONT VIVERES</t>
  </si>
  <si>
    <t>B201-00266424</t>
  </si>
  <si>
    <t>JULIA,SAMILLAN, GAMARRA</t>
  </si>
  <si>
    <t>ALEXSANDRA TOMASITA,RAMOS, SAMILLAN DE SANTAMARIA</t>
  </si>
  <si>
    <t>MALLA ROSADA CONT PAPAS</t>
  </si>
  <si>
    <t>B201-00266425</t>
  </si>
  <si>
    <t>PAQUETITO BLANCO /QUESO</t>
  </si>
  <si>
    <t>B201-00266426</t>
  </si>
  <si>
    <t>JANENET,ISUIZA, ISUIZA</t>
  </si>
  <si>
    <t>ALEX JHONATANGARCIAGARCIA</t>
  </si>
  <si>
    <t>CAJA PEPSI CONT DCTOS</t>
  </si>
  <si>
    <t>B201-00266427</t>
  </si>
  <si>
    <t>YENI SARITA,CERDAN, MALQUE</t>
  </si>
  <si>
    <t>JOSE HUMBERTOCERDANMIRES</t>
  </si>
  <si>
    <t>PAQUETITO NEGRO CONT CELULAR B/543</t>
  </si>
  <si>
    <t>B201-00266428</t>
  </si>
  <si>
    <t>MARIA MARLENE,ZUÑE, SANCHEZ</t>
  </si>
  <si>
    <t>YESENIA MEDALIT,GONZALES, ZUÑE</t>
  </si>
  <si>
    <t>CAJA CHICA CONT FRUTAS SECAS</t>
  </si>
  <si>
    <t>B201-00266429</t>
  </si>
  <si>
    <t>IRENE,BARTUREN, SALVADOR</t>
  </si>
  <si>
    <t>JEFERSSONVASQUEZBARTUREN</t>
  </si>
  <si>
    <t>PAQUETE MANILA CONT LAMINAS DE VIDRIO</t>
  </si>
  <si>
    <t>B201-00266430</t>
  </si>
  <si>
    <t>SUGEILY,ABRIL, ARIAS</t>
  </si>
  <si>
    <t>B201-00266431</t>
  </si>
  <si>
    <t>SEMIRAMES,GUERRERO, DE ADRIANZEN</t>
  </si>
  <si>
    <t>JOSE ANTONIOFARROGUERRERO</t>
  </si>
  <si>
    <t>PAQUETITO BEIG CONT PASTILLAS</t>
  </si>
  <si>
    <t>SEMIRAMES,GUERRERO, NN</t>
  </si>
  <si>
    <t>B201-00266432</t>
  </si>
  <si>
    <t>JUAN,JIMENEZ, SANCHEZ</t>
  </si>
  <si>
    <t>FLORENTINOADRIANZENTORRES</t>
  </si>
  <si>
    <t>PAQUETE BEIG CONT ESTIKERS</t>
  </si>
  <si>
    <t>B201-00266433</t>
  </si>
  <si>
    <t>YVONET YOVANA,MOSQUEIRA, FLORES</t>
  </si>
  <si>
    <t>BOLSA BLANCA CONT TELAS</t>
  </si>
  <si>
    <t>B201-00266434</t>
  </si>
  <si>
    <t>MANUEL,EFFIO, MARQUINA</t>
  </si>
  <si>
    <t>IDUVINA,CORDOVA, JAIME</t>
  </si>
  <si>
    <t>PAQUETE AZUL CONT POLOS Y CHALECOS</t>
  </si>
  <si>
    <t>B201-00266435</t>
  </si>
  <si>
    <t>GUSTAVO,FIESTAS, JACINTO</t>
  </si>
  <si>
    <t>CECILIAFIESTASBERNAL</t>
  </si>
  <si>
    <t>CAJA BLANCAMEDIANA CONT ROPA</t>
  </si>
  <si>
    <t>B201-00266436</t>
  </si>
  <si>
    <t>PATRICIA,VASQUEZ, SAJAMI</t>
  </si>
  <si>
    <t>ROBERTO CARLOS,QUIROZ, ATOCHE</t>
  </si>
  <si>
    <t>BOLSA BLANCA PLANA /FAJAS</t>
  </si>
  <si>
    <t>B201-00266437</t>
  </si>
  <si>
    <t>RUBENMONDRAGONNAVARRO</t>
  </si>
  <si>
    <t>B201-00266438</t>
  </si>
  <si>
    <t>GERARDO,FLORES, ALVAN</t>
  </si>
  <si>
    <t>TERESACIEZAAGIP</t>
  </si>
  <si>
    <t>PAQUETE BLANCO CONT VITAMINAS</t>
  </si>
  <si>
    <t>B201-00266439</t>
  </si>
  <si>
    <t>LILIANA ELIZABETH,PEREZ, GONZALES</t>
  </si>
  <si>
    <t>MAYRADELGADOPEREZ</t>
  </si>
  <si>
    <t>B201-00266440</t>
  </si>
  <si>
    <t>JORGE LUIS,ROJAS, TAPIA</t>
  </si>
  <si>
    <t>JORGENUÑEZOCAMPOS</t>
  </si>
  <si>
    <t>CAJA NO SAVE EL CONTENIDO</t>
  </si>
  <si>
    <t>B201-00266441</t>
  </si>
  <si>
    <t>LUIS ENRIQUE,ZAPATA, VIDAL</t>
  </si>
  <si>
    <t>HARRISONPEÑAORUNA</t>
  </si>
  <si>
    <t>PAQUETE AMARILLO/RPTOS</t>
  </si>
  <si>
    <t>B201-00266442</t>
  </si>
  <si>
    <t>WALTER MARTIN,DIAZ, ARRASCUE</t>
  </si>
  <si>
    <t>ELDENDIAZARRASCUE</t>
  </si>
  <si>
    <t>CAJITA BLANCA EGO LIFE /PRODUCTOS</t>
  </si>
  <si>
    <t>B201-00266443</t>
  </si>
  <si>
    <t>GREDY YANINAADRIANZENCORDOVA</t>
  </si>
  <si>
    <t>CAJA SODA CONT PAPEL</t>
  </si>
  <si>
    <t>B201-00266444</t>
  </si>
  <si>
    <t>FABIOLA DEL PILAR,TERRONES, GONZALES</t>
  </si>
  <si>
    <t>LILIANAGONZALESSOSA</t>
  </si>
  <si>
    <t>SOBRE CONT CARGADOR</t>
  </si>
  <si>
    <t>B201-00266445</t>
  </si>
  <si>
    <t>MARY CARMEN,FARFAN, MESONES</t>
  </si>
  <si>
    <t>B201-00266446</t>
  </si>
  <si>
    <t>CANDY ANALY,LOPEZ, SALAZAR</t>
  </si>
  <si>
    <t>YANELLA LISSET,MANRIQUE, SERNA</t>
  </si>
  <si>
    <t>PAQUETE NEGRO CINTA FRAGIL CONT CUADRO</t>
  </si>
  <si>
    <t>B201-00266447</t>
  </si>
  <si>
    <t>JUAN CARLOS,TORRES, MONTENEGRO</t>
  </si>
  <si>
    <t>JUANTORRESBACA</t>
  </si>
  <si>
    <t>B201-00266448</t>
  </si>
  <si>
    <t>KALLYCARDOZOCARNERO</t>
  </si>
  <si>
    <t>CAJA PRIMOR CONT FRUTAS</t>
  </si>
  <si>
    <t>B201-00266449</t>
  </si>
  <si>
    <t>CAJAS (1 CAJA LARGA+1 CAJA CON BOLSA NEGRA)</t>
  </si>
  <si>
    <t>SACO MEDIANO CONT ARROZ</t>
  </si>
  <si>
    <t>B201-00266450</t>
  </si>
  <si>
    <t>RICHARD,RIMAPA, PISCOYA</t>
  </si>
  <si>
    <t>RUTHAMAOAYEN</t>
  </si>
  <si>
    <t>CAJA LARGA AZUL CONT ACCESORIOS</t>
  </si>
  <si>
    <t>B201-00266451</t>
  </si>
  <si>
    <t>ELVIA,CARRASCO, TESEN</t>
  </si>
  <si>
    <t>RONALD FILIMON,CHUNGA, CRUZ</t>
  </si>
  <si>
    <t>BOLSA BLANCA CONT CASCO</t>
  </si>
  <si>
    <t>B201-00266452</t>
  </si>
  <si>
    <t>NORBERTO,ÑECO, GARCIA</t>
  </si>
  <si>
    <t>DOLY MELITZAARRAIZJIMENEZ</t>
  </si>
  <si>
    <t>B201-00266453</t>
  </si>
  <si>
    <t>B201-00266454</t>
  </si>
  <si>
    <t>ROSARIO,RIVAS, RAMOS</t>
  </si>
  <si>
    <t>EXCESO-1 MESA</t>
  </si>
  <si>
    <t>B201-00266455</t>
  </si>
  <si>
    <t>JESUS ALBERTO,GOMEZ, VAZQUEZ</t>
  </si>
  <si>
    <t>GUILLERMO DANIEL,BREÑA, TORANZO</t>
  </si>
  <si>
    <t>MALETA DE METAL CONT HERRAMIENTAS</t>
  </si>
  <si>
    <t>B201-00266456</t>
  </si>
  <si>
    <t>ALEX MODESTO,MEDINA, CASTAÑEDA</t>
  </si>
  <si>
    <t>JOSE CARLOSGARCIASANTISTEBAN</t>
  </si>
  <si>
    <t>PAQUETES CONT CABLES</t>
  </si>
  <si>
    <t>B201-00266457</t>
  </si>
  <si>
    <t>SILVIAPURISACARIOS</t>
  </si>
  <si>
    <t>CAJA CONT FRUTAS Y PRODUCTOS</t>
  </si>
  <si>
    <t>B201-00266458</t>
  </si>
  <si>
    <t>JUAN,CRUZ, CUEVA</t>
  </si>
  <si>
    <t>MAXZAPATAROMAN</t>
  </si>
  <si>
    <t>CAJA LARGA /TECLADO</t>
  </si>
  <si>
    <t>B201-00266459</t>
  </si>
  <si>
    <t>RAULANTONMORALES</t>
  </si>
  <si>
    <t>PAQUETE BLANCO /FIERRO-RPTOS</t>
  </si>
  <si>
    <t>B201-00266460</t>
  </si>
  <si>
    <t>JOSE LUIS,SERNAQUE, CHUZON</t>
  </si>
  <si>
    <t>B201-00266461</t>
  </si>
  <si>
    <t>CLEIDY LURIBED,CARPIO, GARCIA</t>
  </si>
  <si>
    <t>NOWERCHOCANSANTOS</t>
  </si>
  <si>
    <t>BOLSA RAYADA VERDE CONT VIVERES</t>
  </si>
  <si>
    <t>B201-00266462</t>
  </si>
  <si>
    <t>FANNY JANET,ESPINOZA, ARIESTEGUI</t>
  </si>
  <si>
    <t>DANIELCAMACHOASMAT</t>
  </si>
  <si>
    <t>BOLSA CELESTE CONT ROPA</t>
  </si>
  <si>
    <t>B201-00266463</t>
  </si>
  <si>
    <t>LUDWIK EDINSON,GONZALES, ESPINOZA</t>
  </si>
  <si>
    <t>KEVING ARNOLD,GONZALES, ESPINOZA</t>
  </si>
  <si>
    <t>CAJA DE MADERA COLOR NEGRA</t>
  </si>
  <si>
    <t>B201-00266464</t>
  </si>
  <si>
    <t>RICARDO,VASQUEZ, RUIZ</t>
  </si>
  <si>
    <t>STALIN IVAN,FERNANDEZ, OBLITAS</t>
  </si>
  <si>
    <t>B201-00266465</t>
  </si>
  <si>
    <t>HENRY ROONEY,GUERRERO, VELASCO</t>
  </si>
  <si>
    <t>JESUS ALFREDOGUERREROMONTENEGRO</t>
  </si>
  <si>
    <t>B201-00266466</t>
  </si>
  <si>
    <t>OMAR,INOÑAN, CARRILLO</t>
  </si>
  <si>
    <t>FRECIAINOÑANCARRILLO</t>
  </si>
  <si>
    <t>B201-00266467</t>
  </si>
  <si>
    <t>JOSE CORNELIO,CUNYA, HUACCHILLO</t>
  </si>
  <si>
    <t>MARIAVICENTEBELLASMIN</t>
  </si>
  <si>
    <t>CAJA BOLIVAR/ROPA</t>
  </si>
  <si>
    <t>B201-00266468</t>
  </si>
  <si>
    <t>JOSE LUIS,ORTIZ, VILCHEZ</t>
  </si>
  <si>
    <t>HENRYSENADORSILVA</t>
  </si>
  <si>
    <t>CAJA VERDE CONT ADORNOS</t>
  </si>
  <si>
    <t>B201-00266469</t>
  </si>
  <si>
    <t>MAURO JESUSPEREZPEREZ</t>
  </si>
  <si>
    <t>CAJA CONT UTILES DE ASEO</t>
  </si>
  <si>
    <t>B201-00266470</t>
  </si>
  <si>
    <t>HARRY,MORI, LOPEZ</t>
  </si>
  <si>
    <t>SHIRLEYMONTEROVARILLAS</t>
  </si>
  <si>
    <t>B201-00266471</t>
  </si>
  <si>
    <t>JABA D ROJA/FRUTA</t>
  </si>
  <si>
    <t>SAQUITO /LIMONES</t>
  </si>
  <si>
    <t>B201-00266472</t>
  </si>
  <si>
    <t>BREYNER YOEL,ARTEAGA, TOLENTINO</t>
  </si>
  <si>
    <t>JHONATAN,CONDE, ADRIANZEN</t>
  </si>
  <si>
    <t>LLANTA ANCHA SG/5589</t>
  </si>
  <si>
    <t>B201-00266473</t>
  </si>
  <si>
    <t>ABRAHAM,SIALER, CAJUSAN</t>
  </si>
  <si>
    <t>CARMENMARCELOPERLECHE</t>
  </si>
  <si>
    <t>B201-00266474</t>
  </si>
  <si>
    <t>PEDRO,RODRIGUES, SANCHEZ</t>
  </si>
  <si>
    <t>TANIASALCEDOPEREZ</t>
  </si>
  <si>
    <t>B201-00266475</t>
  </si>
  <si>
    <t>YURI,PURIHUAMAN, SANTA CRUZ</t>
  </si>
  <si>
    <t>ERICKLEONROJAS</t>
  </si>
  <si>
    <t>B201-00266476</t>
  </si>
  <si>
    <t>MONICA ROCIO,ARBULU, CARRASCO</t>
  </si>
  <si>
    <t>BRUNO MILTON,CALOPIÑA, ARBULÚ</t>
  </si>
  <si>
    <t>B201-00266477</t>
  </si>
  <si>
    <t>EVA MARÍA,DE, LA CRUZ CHUCAS</t>
  </si>
  <si>
    <t>MARIALUCEROBARRIOS</t>
  </si>
  <si>
    <t>SACO PLOMO/PAPAS</t>
  </si>
  <si>
    <t>B201-00266478</t>
  </si>
  <si>
    <t>FLORJIMENEZCASTAÑEDA</t>
  </si>
  <si>
    <t>CESARCASTROJIMENEZ</t>
  </si>
  <si>
    <t>B201-00266479</t>
  </si>
  <si>
    <t>SHARON,MONTALVO, ROJAS</t>
  </si>
  <si>
    <t>JUANALEJANDROPEÑA MORI</t>
  </si>
  <si>
    <t>B201-00266480</t>
  </si>
  <si>
    <t>JULIO ARTURO,NAVARRO, YACSAHUANCA</t>
  </si>
  <si>
    <t>MAGDANAVARROCARMEN</t>
  </si>
  <si>
    <t>CAJA MOTOR</t>
  </si>
  <si>
    <t>B201-00266481</t>
  </si>
  <si>
    <t>JESSICA,ROJAS, JACINTO</t>
  </si>
  <si>
    <t>GABRIELABRITOGUERRERO</t>
  </si>
  <si>
    <t>CAJA PLASTIFICADA/COLEGENO</t>
  </si>
  <si>
    <t>B201-00266482</t>
  </si>
  <si>
    <t>JOSE ANDRES,QUESQUEN, MILLONES</t>
  </si>
  <si>
    <t>JUAN MANUELCALDERONVIEIRA</t>
  </si>
  <si>
    <t>MALETA AMARILLA/MICROFONOS</t>
  </si>
  <si>
    <t>B201-00266483</t>
  </si>
  <si>
    <t>LUIS,SANTOYO, BURGOS</t>
  </si>
  <si>
    <t>CRUZ MARIASANDOVALCASTILLO</t>
  </si>
  <si>
    <t>B201-00266484</t>
  </si>
  <si>
    <t>LUPHITSHAPIANAOJANANA</t>
  </si>
  <si>
    <t>B201-00266485</t>
  </si>
  <si>
    <t>MARTIN,SERNAQUE, ZUBIATE</t>
  </si>
  <si>
    <t>ELGARSILVADIAZ</t>
  </si>
  <si>
    <t>CAJA /ALUMINIO</t>
  </si>
  <si>
    <t>B201-00266486</t>
  </si>
  <si>
    <t>ABRAHAMDIAZCOTRINA</t>
  </si>
  <si>
    <t>CAJA NOSOTRAS/VIVERES</t>
  </si>
  <si>
    <t>B201-00266487</t>
  </si>
  <si>
    <t>SEGUNDO,TORRES, BAUTISTA</t>
  </si>
  <si>
    <t>ALBERTVALLEJOSTEJADA</t>
  </si>
  <si>
    <t>PAQUETE MANILA/COLORES DOC</t>
  </si>
  <si>
    <t>B201-00266488</t>
  </si>
  <si>
    <t>REJILLA FORRADA PAPEL</t>
  </si>
  <si>
    <t>B201-00266489</t>
  </si>
  <si>
    <t>TERESA,ZAPATA, CHAVEZ</t>
  </si>
  <si>
    <t>INGRIDZAPATACHAVEZ</t>
  </si>
  <si>
    <t>BOLSA CUARITOS/VERDURAS</t>
  </si>
  <si>
    <t>B201-00266490</t>
  </si>
  <si>
    <t>ROLLO MANGUERA+ACCESORIOS</t>
  </si>
  <si>
    <t>B201-00266491</t>
  </si>
  <si>
    <t>JOSE,IRRUETA, VASQUEZ</t>
  </si>
  <si>
    <t>LIZVASQUEZCASTRO</t>
  </si>
  <si>
    <t>CAJA NEGRTA/COMESTIBLES</t>
  </si>
  <si>
    <t>B201-00266492</t>
  </si>
  <si>
    <t>JHOMNY EDGAR,FLORES, QUEVEDO</t>
  </si>
  <si>
    <t>RONYFLORESQUEVEDO</t>
  </si>
  <si>
    <t>B201-00266493</t>
  </si>
  <si>
    <t>MANUEL AUGUSTIN,CORREA, RAMIREZ</t>
  </si>
  <si>
    <t>SILVEROLIVARESMORE</t>
  </si>
  <si>
    <t>SAQUITO BLANCO SB/9058</t>
  </si>
  <si>
    <t>B201-00266494</t>
  </si>
  <si>
    <t>DILMER RAUL,MANAYAY, VILCABANA</t>
  </si>
  <si>
    <t>DIANAQUIROZRIVERA</t>
  </si>
  <si>
    <t>CAJA NEGRA/LIBROS</t>
  </si>
  <si>
    <t>B201-00266495</t>
  </si>
  <si>
    <t>PAUL JONATHAN,SANTA CRUZ, MALCA</t>
  </si>
  <si>
    <t>INGRID CYNTHIA,IPANAQUE, BALUARTE</t>
  </si>
  <si>
    <t>CAJA SG/515</t>
  </si>
  <si>
    <t>PAUL,SANTA, CRUZ MALCA</t>
  </si>
  <si>
    <t>B201-00266496</t>
  </si>
  <si>
    <t>KERLY,HEREDIA, MENOR</t>
  </si>
  <si>
    <t>MARIA LUISA,MENOR, CASTILLO</t>
  </si>
  <si>
    <t>B201-00266497</t>
  </si>
  <si>
    <t>MANUELCAMPOSROJAS</t>
  </si>
  <si>
    <t>PAQUETE /ACEITE MOTOR</t>
  </si>
  <si>
    <t>B201-00266498</t>
  </si>
  <si>
    <t>SEGUNDO PERCY,PERALTA, DELGADO</t>
  </si>
  <si>
    <t>JAMES WILLIAMS,MEZA, GARCIA</t>
  </si>
  <si>
    <t>B201-00266499</t>
  </si>
  <si>
    <t>SEGUNDO,TARRILLO, BUSTAMANTE</t>
  </si>
  <si>
    <t>JAQUESRIVERAFARFAN</t>
  </si>
  <si>
    <t>CAJA PRODUCTOS NATURALES</t>
  </si>
  <si>
    <t>B201-00266500</t>
  </si>
  <si>
    <t>ALEX,FARFAN, NEYRA</t>
  </si>
  <si>
    <t>LUZLLAJAHERRERZ</t>
  </si>
  <si>
    <t>B201-00266501</t>
  </si>
  <si>
    <t>SOLMARI,ORTIZ, GUTIERREZ</t>
  </si>
  <si>
    <t>JEANHURTADOORTIZ</t>
  </si>
  <si>
    <t>B201-00266502</t>
  </si>
  <si>
    <t>DANIEL,VASQUEZ, FRIAS</t>
  </si>
  <si>
    <t>CARLOSVASQUEZCARRNZA</t>
  </si>
  <si>
    <t>CAJA CHICA BLANCA/GOLOSINAS</t>
  </si>
  <si>
    <t>B201-00266503</t>
  </si>
  <si>
    <t>ALEJANDRO,AGUILAR, RIVERA</t>
  </si>
  <si>
    <t>GLORIAAGUILARRIVERA</t>
  </si>
  <si>
    <t>B201-00266504</t>
  </si>
  <si>
    <t>ANA CECILIA,CRISANTO, CORONADO</t>
  </si>
  <si>
    <t>ROBERTOMACALUPUQUINDE</t>
  </si>
  <si>
    <t>CAJA GRANDE /GALONERAS VACIAS</t>
  </si>
  <si>
    <t>B201-00266505</t>
  </si>
  <si>
    <t>MILUSKA,SANCHEZ, OCHOA</t>
  </si>
  <si>
    <t>NORMAOCHOAMURILLO</t>
  </si>
  <si>
    <t>PAQUETE BLANCO/COLONIAS</t>
  </si>
  <si>
    <t>B201-00266506</t>
  </si>
  <si>
    <t>RUTH BACILIZA,HORNA, CABRERA</t>
  </si>
  <si>
    <t>ENRIQUERUIZVALLADARES</t>
  </si>
  <si>
    <t>PAQUETE /DULCES</t>
  </si>
  <si>
    <t>B201-00266507</t>
  </si>
  <si>
    <t>PATRICIAPAZTORRES</t>
  </si>
  <si>
    <t>CAJA NEGRA/RELOJES</t>
  </si>
  <si>
    <t>B201-00266508</t>
  </si>
  <si>
    <t>KAREN LUCIA,CRUZ, OYOLA</t>
  </si>
  <si>
    <t>EMERSON,HERRERA, JIMENEZ</t>
  </si>
  <si>
    <t>B201-00266509</t>
  </si>
  <si>
    <t>ESPERANZASIANCASDE RIVAS</t>
  </si>
  <si>
    <t>PAQUETE ROJO/SECADOR JOYERO AUDIFONOS</t>
  </si>
  <si>
    <t>B201-00266510</t>
  </si>
  <si>
    <t>RONALD ERWIN,GOMEZ, CACHAY</t>
  </si>
  <si>
    <t>SAMUELVASQUEZVASQUEZ</t>
  </si>
  <si>
    <t>CAJA SB/253</t>
  </si>
  <si>
    <t>B201-00266511</t>
  </si>
  <si>
    <t>LUISSALINASRUIZ</t>
  </si>
  <si>
    <t>PAQUETE NEGRO SB/254</t>
  </si>
  <si>
    <t>B201-00266512</t>
  </si>
  <si>
    <t>B201-00266513</t>
  </si>
  <si>
    <t>KELLYVALLEJOSREYES</t>
  </si>
  <si>
    <t>B201-00266514</t>
  </si>
  <si>
    <t>CARLOS,CHAVEZ, YALTA</t>
  </si>
  <si>
    <t>B201-00266515</t>
  </si>
  <si>
    <t>OMAR RODOLFO,GUERRERO, BERMEO</t>
  </si>
  <si>
    <t>YEIMIROMANCARRION</t>
  </si>
  <si>
    <t>CAJITA /CARGADOR</t>
  </si>
  <si>
    <t>B201-00266516</t>
  </si>
  <si>
    <t>ELVIA,LOPEZ, CORREA</t>
  </si>
  <si>
    <t>YAMILI,CHUQUIHUANGA, QUISPE</t>
  </si>
  <si>
    <t>B201-00266517</t>
  </si>
  <si>
    <t>GULNARA,VELIZ, CHAPOÑAN</t>
  </si>
  <si>
    <t>ALEYDITASOLSOLGUABLOCHO</t>
  </si>
  <si>
    <t>CAJITA/PRODUCTOS DE BELLEZA</t>
  </si>
  <si>
    <t>B201-00266518</t>
  </si>
  <si>
    <t>NILTON ALEXANDER,MONDRAGON, CARUAJULCA</t>
  </si>
  <si>
    <t>SERGIOCASASMARTINEZ</t>
  </si>
  <si>
    <t>B201-00266519</t>
  </si>
  <si>
    <t>LUCELY SILENE,YACILA, DELGADO</t>
  </si>
  <si>
    <t>BELSY FATIMA,YACILA, DELGADO</t>
  </si>
  <si>
    <t>PAQUETE NARANJA/ZAPATILAS</t>
  </si>
  <si>
    <t>B201-00266520</t>
  </si>
  <si>
    <t>ANA CECILIAPALOMINORUIZ</t>
  </si>
  <si>
    <t>PAQUETE BEIGE REJILLA</t>
  </si>
  <si>
    <t>B201-00266521</t>
  </si>
  <si>
    <t>PAQUETE BEIGE/REJILLAS</t>
  </si>
  <si>
    <t>B201-00266522</t>
  </si>
  <si>
    <t>B201-00266523</t>
  </si>
  <si>
    <t>CAJA/MANJAR</t>
  </si>
  <si>
    <t>B201-00266524</t>
  </si>
  <si>
    <t>JOSE LUCIANO,FLORES, ABARCA</t>
  </si>
  <si>
    <t>FLORESRAMIREZNICANOR</t>
  </si>
  <si>
    <t>CAJITA/CHUPONES</t>
  </si>
  <si>
    <t>B201-00266525</t>
  </si>
  <si>
    <t>MIGUEL ANGEL,CORONEL, CALLE</t>
  </si>
  <si>
    <t>EMILQUEZADAABAD</t>
  </si>
  <si>
    <t>CAJA BLANCA/EQUIPO DE MUSICA USADP</t>
  </si>
  <si>
    <t>B201-00266526</t>
  </si>
  <si>
    <t>ARNOLDRIVASJIMENEZ</t>
  </si>
  <si>
    <t>CAJITA /UTILES DE IF</t>
  </si>
  <si>
    <t>B201-00266527</t>
  </si>
  <si>
    <t>SAMUEL,GARCIA, SANCHEZ</t>
  </si>
  <si>
    <t>CAJA /PUBLICIDAD</t>
  </si>
  <si>
    <t>B201-00266528</t>
  </si>
  <si>
    <t>KAREN MARIBEL,MUJICA, NARRO</t>
  </si>
  <si>
    <t>CAJA /ACCESORIO</t>
  </si>
  <si>
    <t>B201-00266529</t>
  </si>
  <si>
    <t>SILVIA ELIZABETH,CARRASCO, VALDERRAMA</t>
  </si>
  <si>
    <t>UDORIZAPUPUCHELOZADA</t>
  </si>
  <si>
    <t>CAJA PLOMA CONT ALIMENTOS</t>
  </si>
  <si>
    <t>B201-00266530</t>
  </si>
  <si>
    <t>ALEJANDRINA,SANJINES, SEBEDON</t>
  </si>
  <si>
    <t>JACQUELINEDIAZSANJINEZ</t>
  </si>
  <si>
    <t>CAJA PLOMA OE CONT VIVERES</t>
  </si>
  <si>
    <t>B201-00266531</t>
  </si>
  <si>
    <t>GLADYS MARLENY,YANGUA, CHUQUICONDOR</t>
  </si>
  <si>
    <t>B201-00266532</t>
  </si>
  <si>
    <t>JORGE JOSE MIGUEL,VARGAS, AGUIRRE</t>
  </si>
  <si>
    <t>B201-00266533</t>
  </si>
  <si>
    <t>GLADIS MIRTA,OLIVERA, PEÑA</t>
  </si>
  <si>
    <t>SISSY AIMMEE,ALAMA, DOMINGUEZ</t>
  </si>
  <si>
    <t>PAQUETITO ,MANILA CONT MEDICINAS</t>
  </si>
  <si>
    <t>B201-00266534</t>
  </si>
  <si>
    <t>FRACISCOLACHIRAMARTINEZ</t>
  </si>
  <si>
    <t>CAJA SODA CONT VIVERES</t>
  </si>
  <si>
    <t>B201-00266535</t>
  </si>
  <si>
    <t>CARLOS ALBERTO,RAMIREZ, RAMOS</t>
  </si>
  <si>
    <t>ROSMERY ELIZABETH,RAMIREZ, VALENCIA</t>
  </si>
  <si>
    <t>B201-00266536</t>
  </si>
  <si>
    <t>B201-00266537</t>
  </si>
  <si>
    <t>AUDIAS,COTRINA, CABRERA</t>
  </si>
  <si>
    <t>B201-00266538</t>
  </si>
  <si>
    <t>ZAYRA,CRIOLLO, JULCA</t>
  </si>
  <si>
    <t>SOBRECITO /DNI</t>
  </si>
  <si>
    <t>B201-00266539</t>
  </si>
  <si>
    <t>CARLOS,TELLO, TORRES</t>
  </si>
  <si>
    <t>YENISSIS YINIBETH,OBREGON, VARGAS</t>
  </si>
  <si>
    <t>PAQUETE BLANCO CONT ZAPATILLAS</t>
  </si>
  <si>
    <t>B201-00266540</t>
  </si>
  <si>
    <t>NANCYFLORESF</t>
  </si>
  <si>
    <t>NANCYFLORESN</t>
  </si>
  <si>
    <t>B201-00266541</t>
  </si>
  <si>
    <t>CARMEN CECILIA,ZUÑIGA, BALLENA</t>
  </si>
  <si>
    <t>B201-00266542</t>
  </si>
  <si>
    <t>RODOLFO,MONTOYA, CHAMBERGO</t>
  </si>
  <si>
    <t>ANA MARIAMONTOYACABRERA</t>
  </si>
  <si>
    <t>B201-00266543</t>
  </si>
  <si>
    <t>NICOLAS,BEZZOLO, MALPARTIDA</t>
  </si>
  <si>
    <t>ANA PAULABEZZOLOVILLACORTA</t>
  </si>
  <si>
    <t>CAJA LETRAS VERDE CONT VIVERES</t>
  </si>
  <si>
    <t>B201-00266544</t>
  </si>
  <si>
    <t>GRACIELA,SOCOLA, VILLEGAS</t>
  </si>
  <si>
    <t>LUCIANA VANESSASOCOLAVILLEGAS</t>
  </si>
  <si>
    <t>PAQUETITO BLANCO CONT TINTAS DE IMPR</t>
  </si>
  <si>
    <t>B201-00266545</t>
  </si>
  <si>
    <t>RONALDORTIZSOTO</t>
  </si>
  <si>
    <t>BOLSA BLANCA CONT ZAPATOS /UTILES</t>
  </si>
  <si>
    <t>B201-00266546</t>
  </si>
  <si>
    <t>LUCIA DEL PILAR,MORENO, CARRANZA</t>
  </si>
  <si>
    <t>B201-00266547</t>
  </si>
  <si>
    <t>ENRIQUE,ACOSTA, RIVERA</t>
  </si>
  <si>
    <t>PAQUETE BLANCO CONT ACCESORIOS/LLAVE TERMICA+1 DE PASO</t>
  </si>
  <si>
    <t>B201-00266548</t>
  </si>
  <si>
    <t>EUCLIDES,LACHIRA, VALDIVIEZO</t>
  </si>
  <si>
    <t>B201-00266549</t>
  </si>
  <si>
    <t>XIMENATEQUENSANCHEZ</t>
  </si>
  <si>
    <t>CAJA TABERNERO CONT VIVERES</t>
  </si>
  <si>
    <t>B201-00266550</t>
  </si>
  <si>
    <t>JULISSA,SULLON, ZULUETA</t>
  </si>
  <si>
    <t>B201-00266551</t>
  </si>
  <si>
    <t>FLORVELINDA,SIGUEÑAS, COTRINA</t>
  </si>
  <si>
    <t>JUANZAMORAMALCA</t>
  </si>
  <si>
    <t>BOLSA AMARILLA CONT ROPA</t>
  </si>
  <si>
    <t>B201-00266552</t>
  </si>
  <si>
    <t>ROXANA LORENA,CASTILLO, PAZ</t>
  </si>
  <si>
    <t>CHRISTIAN DAVIDFERNANDEZCASTILLO</t>
  </si>
  <si>
    <t>CAJA NEGRA CONT LECHE Y VITAMINAS</t>
  </si>
  <si>
    <t>B201-00266553</t>
  </si>
  <si>
    <t>MARTA SILVIA,COLLANTES, BUENO</t>
  </si>
  <si>
    <t>KARITO DEL JESUS,PACHERRES, HERNANDEZ</t>
  </si>
  <si>
    <t>CAJA AZUL +BLANCA /RPTOS</t>
  </si>
  <si>
    <t>B201-00266554</t>
  </si>
  <si>
    <t>SEGUNDO,CADENILLAS, FERNANDEZ</t>
  </si>
  <si>
    <t>MARIA LIDIA,SILVA, CHUNGA</t>
  </si>
  <si>
    <t>BOLSITA NEGRA /ROPA</t>
  </si>
  <si>
    <t>B201-00266555</t>
  </si>
  <si>
    <t>SANTOS EDUARDO,ELIAS, SANDOVAL</t>
  </si>
  <si>
    <t>HECTORELIASADRIANZEN</t>
  </si>
  <si>
    <t>BOLSA ROJA RAYADA CONT CABLES</t>
  </si>
  <si>
    <t>B201-00266556</t>
  </si>
  <si>
    <t>NORBIL,QUEVEDO, CAYAO</t>
  </si>
  <si>
    <t>JUNIOR,RENTERIA, SANTOS</t>
  </si>
  <si>
    <t>CAJA MEDIANA BEIG/RPTOS</t>
  </si>
  <si>
    <t>B201-00266557</t>
  </si>
  <si>
    <t>JESSICA JANETH,SUCLUPE, GONZALES</t>
  </si>
  <si>
    <t>ABELARDOACAROVELASQUEZ</t>
  </si>
  <si>
    <t>CAJA CONT KINKONES</t>
  </si>
  <si>
    <t>B201-00266558</t>
  </si>
  <si>
    <t>MARIAHUAYAMAHUAMAN</t>
  </si>
  <si>
    <t>SACO BLANCO CONT VERDURAS</t>
  </si>
  <si>
    <t>B201-00266559</t>
  </si>
  <si>
    <t>LUIS,MOSTACERO, MUNAYAYE</t>
  </si>
  <si>
    <t>ANGELAVELIZNUNAYALLE</t>
  </si>
  <si>
    <t>B201-00266560</t>
  </si>
  <si>
    <t>RICARDO SEGUNDO,AGUINAGA, ORTIZ</t>
  </si>
  <si>
    <t>CAJA -CONT PIMIENTA ENTERA</t>
  </si>
  <si>
    <t>B201-00266561</t>
  </si>
  <si>
    <t>DALTON,MONTOYA, RODRIGUEZ</t>
  </si>
  <si>
    <t>LERNERHERRERARAMIREZ</t>
  </si>
  <si>
    <t>BOLSA RAYADA CONMT ALIMENTOS</t>
  </si>
  <si>
    <t>B201-00266562</t>
  </si>
  <si>
    <t>PATHY PAMELA,TORRES, SENMACHE</t>
  </si>
  <si>
    <t>JOSE MARIALLENQUESECLEN</t>
  </si>
  <si>
    <t>ATADO DE MATERIAL DE TOTORA</t>
  </si>
  <si>
    <t>B201-00266563</t>
  </si>
  <si>
    <t>JHOSEP ELERT,MORALES, GARCIA</t>
  </si>
  <si>
    <t>CARMEN DANYMORALESCHINGUEL</t>
  </si>
  <si>
    <t>B201-00266564</t>
  </si>
  <si>
    <t>OLINDA,COBEÑAS, MIO</t>
  </si>
  <si>
    <t>MARTHACOBEÑASMIO</t>
  </si>
  <si>
    <t>B201-00266565</t>
  </si>
  <si>
    <t>OLINDA,RAMIREZ, LOPEZ</t>
  </si>
  <si>
    <t>IBRAHIM,RAMIREZ, LOPEZ</t>
  </si>
  <si>
    <t>CAJAS CONT GOLOSINAS</t>
  </si>
  <si>
    <t>B201-00266566</t>
  </si>
  <si>
    <t>B201-00266567</t>
  </si>
  <si>
    <t>B201-00266568</t>
  </si>
  <si>
    <t>LUIGI,PAREDES, GARCIA</t>
  </si>
  <si>
    <t>CAJA GRANDE PLASTIFICADA/PROTECTORES -CELULAR</t>
  </si>
  <si>
    <t>B201-00266569</t>
  </si>
  <si>
    <t>TEOFILO,CASTRO, TINEO</t>
  </si>
  <si>
    <t>JORGE YOELMORETOGUERRERO</t>
  </si>
  <si>
    <t>SOBRE /DXCTOS</t>
  </si>
  <si>
    <t>B201-00266570</t>
  </si>
  <si>
    <t>CLAUDIA,HEREDIA, YACILA</t>
  </si>
  <si>
    <t>JOSE YONY,CORONEL, SANCHEZ</t>
  </si>
  <si>
    <t>CAJA SUAVITEL CONT LAPTOP</t>
  </si>
  <si>
    <t>B201-00266571</t>
  </si>
  <si>
    <t>WILLIAMS ANDERSSON,OJEDA, YARLEQUE</t>
  </si>
  <si>
    <t>EDUARDOOJEDAYARLEQUE</t>
  </si>
  <si>
    <t>B201-00266572</t>
  </si>
  <si>
    <t>MAYLI ROCIO,LOPEZ, ALIAGA</t>
  </si>
  <si>
    <t>B201-00266573</t>
  </si>
  <si>
    <t>ALEX ROSSI,VASQUEZ, FERNANDEZ</t>
  </si>
  <si>
    <t>CAJA CONT PAN</t>
  </si>
  <si>
    <t>B201-00266574</t>
  </si>
  <si>
    <t>YANET,VILCHEZ, GUEVARA</t>
  </si>
  <si>
    <t>PAOLO ERNESTOMARTINEZGUEVARA</t>
  </si>
  <si>
    <t>BOLSA ROSADA RAYADA/VIVERES</t>
  </si>
  <si>
    <t>B201-00266575</t>
  </si>
  <si>
    <t>JORGE ENRIQUE,PALACIOS, ROSAS</t>
  </si>
  <si>
    <t>GONZALO,CARRASCO, OLMOS</t>
  </si>
  <si>
    <t>B201-00266576</t>
  </si>
  <si>
    <t>ISABEL,AUZA, DE VASQUEZ</t>
  </si>
  <si>
    <t>SOLANGELRAMOSAUZA</t>
  </si>
  <si>
    <t>BOLSON AZUL RAYADO CONT ROPA USADA</t>
  </si>
  <si>
    <t>B201-00266577</t>
  </si>
  <si>
    <t>LILIANA LISBET,PACHERRES, SILVA</t>
  </si>
  <si>
    <t>EXCESO-1 TV 50</t>
  </si>
  <si>
    <t>B201-00266578</t>
  </si>
  <si>
    <t>NERY JOB,NIEVES, ESCOBAR</t>
  </si>
  <si>
    <t>EDUARDO JAVIERNIEVESESCOBAR</t>
  </si>
  <si>
    <t>CAJA BLANCA CONT LIBROS</t>
  </si>
  <si>
    <t>B201-00266579</t>
  </si>
  <si>
    <t>CESAR HUMBERTO,SERRATO, IPANAQUE</t>
  </si>
  <si>
    <t>B201-00266580</t>
  </si>
  <si>
    <t>WALTER,PAUCAR, CHUQUIHUANGA</t>
  </si>
  <si>
    <t>YULYNUÑEZJULCA</t>
  </si>
  <si>
    <t>PAQUETE CHICO NEGRO CONT ZAPATOS</t>
  </si>
  <si>
    <t>B201-00266581</t>
  </si>
  <si>
    <t>KORAYMA,FERNANDEZ, PISFIL</t>
  </si>
  <si>
    <t>ANGHELLO CRISTHOPER,LLUEN, PISFIL</t>
  </si>
  <si>
    <t>TAPER CINTA FRAGIL/CELULAR Y MEDICINAS</t>
  </si>
  <si>
    <t>B201-00266582</t>
  </si>
  <si>
    <t>MIGUEL ANGEL,SANCHEZ, AGAPITO</t>
  </si>
  <si>
    <t>CESAR HUMBERTOSERRATOIPANAQUE</t>
  </si>
  <si>
    <t>SACOS CONT PALOS DE LAUREL</t>
  </si>
  <si>
    <t>B201-00266583</t>
  </si>
  <si>
    <t>MARIA DEL CARMEN,PUICON, SUYON</t>
  </si>
  <si>
    <t>MARIA DEL PILARPUICONSUYON</t>
  </si>
  <si>
    <t>SONRE EN BOLSA/DCTOS</t>
  </si>
  <si>
    <t>B201-00266584</t>
  </si>
  <si>
    <t>DERCY YANEL,AGUILAR, NUÑEZ</t>
  </si>
  <si>
    <t>B201-00266585</t>
  </si>
  <si>
    <t>STEVIN,CUEVA, CARLOS</t>
  </si>
  <si>
    <t>JUAN FERNANDO,NEYRA, CAMPOS</t>
  </si>
  <si>
    <t>CAJA CONT ARCHIBADORES</t>
  </si>
  <si>
    <t>B201-00266586</t>
  </si>
  <si>
    <t>JORGE DAVID,SUAREZ, CIEZA</t>
  </si>
  <si>
    <t>PAQUETE CONT PTOS</t>
  </si>
  <si>
    <t>B201-00266587</t>
  </si>
  <si>
    <t>CAJA CHICA GN /PORTARETRATO DE FOTO+ROPA</t>
  </si>
  <si>
    <t>B201-00266588</t>
  </si>
  <si>
    <t>CARLOS CUPER,RAMIREZ, PERICHE</t>
  </si>
  <si>
    <t>B201-00266589</t>
  </si>
  <si>
    <t>KATHERINE GIULIANA,VARGAS, CERVANTES</t>
  </si>
  <si>
    <t>ANTONIOCORDOVALOPEZ</t>
  </si>
  <si>
    <t>CAJA NEGRA/ROMATODO</t>
  </si>
  <si>
    <t>B201-00266590</t>
  </si>
  <si>
    <t>EFIGENIO,HERNANDEZ, MAYTA</t>
  </si>
  <si>
    <t>PAQUETE NEGRO SB/569</t>
  </si>
  <si>
    <t>B201-00266591</t>
  </si>
  <si>
    <t>JIMMY WILLIAM,SOLIS, ATOCHE</t>
  </si>
  <si>
    <t>DARWIN FRANKLIN,SOLIS, ATOCHE</t>
  </si>
  <si>
    <t>CAJA REYENITO/ROPA</t>
  </si>
  <si>
    <t>B201-00266592</t>
  </si>
  <si>
    <t>DARWINNUÑEZVILLEGAS</t>
  </si>
  <si>
    <t>B201-00266593</t>
  </si>
  <si>
    <t>CARLOS,MONTENEGRO, VERA</t>
  </si>
  <si>
    <t>JORGEELDERMONTENEGRO ARTEAGA</t>
  </si>
  <si>
    <t>PAQUETE BEIGE /CAFE</t>
  </si>
  <si>
    <t>B201-00266594</t>
  </si>
  <si>
    <t>GLADIS,QUEVEDO, ESQUEN</t>
  </si>
  <si>
    <t>EXCESOXZX</t>
  </si>
  <si>
    <t>B201-00266595</t>
  </si>
  <si>
    <t>JORGE LUIS,RODRIGUEZ, CARRASCO</t>
  </si>
  <si>
    <t>MARIACORRALESORTIZ</t>
  </si>
  <si>
    <t>B201-00266596</t>
  </si>
  <si>
    <t>JACQUELINE MARISOL,INCIO, LEON DE CARRASCO</t>
  </si>
  <si>
    <t>B201-00266597</t>
  </si>
  <si>
    <t>JIMENEZ,VEGA, CRISTHIAN</t>
  </si>
  <si>
    <t>B201-00266598</t>
  </si>
  <si>
    <t>ARNOLD ALEXANDER,CHIRA, CORREA</t>
  </si>
  <si>
    <t>B201-00266599</t>
  </si>
  <si>
    <t>ANGELO,BRAVO, RAMOS</t>
  </si>
  <si>
    <t>NARCISA DE JESUS,SANCHEZ, RODRIGUEZ</t>
  </si>
  <si>
    <t>B201-00266600</t>
  </si>
  <si>
    <t>ELVIS RICARDO,FLORES, CALDERON</t>
  </si>
  <si>
    <t>B201-00266601</t>
  </si>
  <si>
    <t>ROSA LILIANA,SEGOVIA, MECHAN</t>
  </si>
  <si>
    <t>ALEXISRAFAELMECAN</t>
  </si>
  <si>
    <t>B201-00266602</t>
  </si>
  <si>
    <t>ELMER,LOPEZ, LOPEZ</t>
  </si>
  <si>
    <t>ALFONSOLOPEZLOPEZ</t>
  </si>
  <si>
    <t>CAJA ROJA/DULCES</t>
  </si>
  <si>
    <t>B201-00266603</t>
  </si>
  <si>
    <t>ELIZABETGUTIERREZSANTAMARIA</t>
  </si>
  <si>
    <t>TIMBO/MONDONGO</t>
  </si>
  <si>
    <t>B201-00266604</t>
  </si>
  <si>
    <t>CESAR AUGUSTO,SOLIS, GARCIA</t>
  </si>
  <si>
    <t>MAYBEE,INFANTE, DIOSES</t>
  </si>
  <si>
    <t>CAJA ROSADA/LIBROS</t>
  </si>
  <si>
    <t>B201-00266605</t>
  </si>
  <si>
    <t>JERSON,GUEVARA, SANTIAGO</t>
  </si>
  <si>
    <t>ALEJANDRO JUNIOR,CARRASCO, MANCHAY</t>
  </si>
  <si>
    <t>CAJA PLANA/RAQUETA</t>
  </si>
  <si>
    <t>B201-00266606</t>
  </si>
  <si>
    <t>AIDA,MELENDEZ, TEJEDO</t>
  </si>
  <si>
    <t>AQUILESPORTOCARREROBUSTAMANTE</t>
  </si>
  <si>
    <t>CAJA CICA/BANDA CORONA MEDALLA</t>
  </si>
  <si>
    <t>B201-00266607</t>
  </si>
  <si>
    <t>BETTYURCIAMOSTACERO</t>
  </si>
  <si>
    <t>ALEJANDROURCIACARRASCO</t>
  </si>
  <si>
    <t>B201-00266608</t>
  </si>
  <si>
    <t>NOREXY,SARCOS, QUIROZ</t>
  </si>
  <si>
    <t>DEISY,DAVILA, GUERRERO</t>
  </si>
  <si>
    <t>CAJA NEGRA/LICUADORA</t>
  </si>
  <si>
    <t>B201-00266609</t>
  </si>
  <si>
    <t>ROGER WAGNER,URIARTE, SANCHEZ</t>
  </si>
  <si>
    <t>JOELCANTAROMARTINEZ</t>
  </si>
  <si>
    <t>B201-00266610</t>
  </si>
  <si>
    <t>ECTORUCEDAGONZALES</t>
  </si>
  <si>
    <t>B201-00266611</t>
  </si>
  <si>
    <t>JUANCARLOSCARARSCO ZEÑA</t>
  </si>
  <si>
    <t>B201-00266612</t>
  </si>
  <si>
    <t>TULIO ANDRES,CALLE, JAVO</t>
  </si>
  <si>
    <t>MARIAAGURTOVILLEGAS</t>
  </si>
  <si>
    <t>CAJA PLANA/LAPTO</t>
  </si>
  <si>
    <t>B201-00266613</t>
  </si>
  <si>
    <t>ROSAGUEVARADOMINGUEZ</t>
  </si>
  <si>
    <t>CAJA BIEGE/COMESTICOS</t>
  </si>
  <si>
    <t>B201-00266614</t>
  </si>
  <si>
    <t>MARIA CRUZ,MILLONES, RAMOS</t>
  </si>
  <si>
    <t>EDWARCOTRINACABRERA</t>
  </si>
  <si>
    <t>FIERRO FORRADO</t>
  </si>
  <si>
    <t>B201-00266615</t>
  </si>
  <si>
    <t>GABRIEL,ALBERCA, ESPINO</t>
  </si>
  <si>
    <t>ABREUGARCIANORBERTO</t>
  </si>
  <si>
    <t>LLANTA</t>
  </si>
  <si>
    <t>B201-00266616</t>
  </si>
  <si>
    <t>NANCY DEL SOCORRO,JIMENEZ, SAAVEDRA</t>
  </si>
  <si>
    <t>KORYROSALESJIMENEZ</t>
  </si>
  <si>
    <t>BOLSA VERDE/SABANAS</t>
  </si>
  <si>
    <t>B201-00266617</t>
  </si>
  <si>
    <t>RONALD,YARLEQUE, SUCLUPE</t>
  </si>
  <si>
    <t>MARIASUCLUPEBANCES</t>
  </si>
  <si>
    <t>CAJA /SABANAS</t>
  </si>
  <si>
    <t>BOLSA CUADROS/GUABAS</t>
  </si>
  <si>
    <t>B201-00266618</t>
  </si>
  <si>
    <t>ERNESTO FRANK,RUIZ, YESAN</t>
  </si>
  <si>
    <t>PEDRORUIZYESAN</t>
  </si>
  <si>
    <t>PAQUETE NEGRO/EQUIPO ELECTRONICO DOC</t>
  </si>
  <si>
    <t>B201-00266619</t>
  </si>
  <si>
    <t>SERGIO ANGEL,CHAVEZ, JULCA</t>
  </si>
  <si>
    <t>ERICKAALVAREZOBLEA</t>
  </si>
  <si>
    <t>PAQUETITO ROJO/REPUESTO</t>
  </si>
  <si>
    <t>B201-00266620</t>
  </si>
  <si>
    <t>JULIO MARTIN,OLIVA, RAMOS</t>
  </si>
  <si>
    <t>GUSTAVOVILLEGASZAVALA</t>
  </si>
  <si>
    <t>B201-00266621</t>
  </si>
  <si>
    <t>NANCY LUZMILA,YAUCE, ALVARADO</t>
  </si>
  <si>
    <t>B201-00266622</t>
  </si>
  <si>
    <t>CARMEN ROSMERY,LIZANA, TINEO</t>
  </si>
  <si>
    <t>KLEVERLIZANATINEO</t>
  </si>
  <si>
    <t>PAQUETE NEGRO/LIBROS</t>
  </si>
  <si>
    <t>B201-00266623</t>
  </si>
  <si>
    <t>GISELA,VIDAURRE, SANTISTEBAN</t>
  </si>
  <si>
    <t>ANDRESALARCONMENDOZA</t>
  </si>
  <si>
    <t>CAJITA/DULCES</t>
  </si>
  <si>
    <t>B201-00266624</t>
  </si>
  <si>
    <t>NILDA AGUSTINA,CALDERON, DIAZ</t>
  </si>
  <si>
    <t>BOLSA AMARILLA/ROPA</t>
  </si>
  <si>
    <t>B201-00266625</t>
  </si>
  <si>
    <t>LIDIA,LAZO, MONDRAGON</t>
  </si>
  <si>
    <t>B201-00266626</t>
  </si>
  <si>
    <t>RICARDO SALVADOR,CHERO, PINEDA</t>
  </si>
  <si>
    <t>RUSBEL,PINEDA, CHERO</t>
  </si>
  <si>
    <t>PAQUETE SILLA RUEDAS</t>
  </si>
  <si>
    <t>CAMA CLINICA</t>
  </si>
  <si>
    <t>B201-00266627</t>
  </si>
  <si>
    <t>ANGHELA,ZÁRATE, ZAPATA</t>
  </si>
  <si>
    <t>OLGA LIVIA,TACURE, MONTALBAN</t>
  </si>
  <si>
    <t>CAJA MEDIFARMA/SUERO</t>
  </si>
  <si>
    <t>B201-00266628</t>
  </si>
  <si>
    <t>MIGUEL,ROJAS, PEREZ</t>
  </si>
  <si>
    <t>MARIACARMENALQUIZAR</t>
  </si>
  <si>
    <t>B201-00266629</t>
  </si>
  <si>
    <t>LUIS,NIÑO, RAMIREZ</t>
  </si>
  <si>
    <t>JOSEPORRASSOPLAPUCO</t>
  </si>
  <si>
    <t>CAJA /LICUADORA</t>
  </si>
  <si>
    <t>B201-00266630</t>
  </si>
  <si>
    <t>YENI,X, RULEIBY ROJAS CHUQUI</t>
  </si>
  <si>
    <t>DEYVIRAMOSRODAS</t>
  </si>
  <si>
    <t>B201-00266631</t>
  </si>
  <si>
    <t>CARMEN,CHERRES, TOLEDO</t>
  </si>
  <si>
    <t>YESSICA,CHERRES, TOLEDO</t>
  </si>
  <si>
    <t>B201-00266632</t>
  </si>
  <si>
    <t>RD5242281</t>
  </si>
  <si>
    <t>VICTOR,MENDOZA, SANCHEZ</t>
  </si>
  <si>
    <t>B201-00266633</t>
  </si>
  <si>
    <t>ALEXANDER,FERNANDEZ, FONSECA</t>
  </si>
  <si>
    <t>ALVIN ARANET,GONZALES, FONSECA</t>
  </si>
  <si>
    <t>CAJA/SUERO</t>
  </si>
  <si>
    <t>B201-00266634</t>
  </si>
  <si>
    <t>CAJITA NEGRA/MEDIICNA</t>
  </si>
  <si>
    <t>B201-00266635</t>
  </si>
  <si>
    <t>CARLOS,AREVALO, SAMAME</t>
  </si>
  <si>
    <t>JHONATAN JUNIOR,VILELA, TORRES</t>
  </si>
  <si>
    <t>PAQUETE MANILA/DISCO DURO</t>
  </si>
  <si>
    <t>B201-00266636</t>
  </si>
  <si>
    <t>MERCEDES LUCIA DEL PILAR,ROJAS, CANO</t>
  </si>
  <si>
    <t>B201-00266637</t>
  </si>
  <si>
    <t>MILIAMS DANTE,MENDOZA, TAFUR</t>
  </si>
  <si>
    <t>B201-00266638</t>
  </si>
  <si>
    <t>ARACELY,NIETO, CAMPOS</t>
  </si>
  <si>
    <t>MARCOS ALEJANDRO,CHAQUI, LLONTOP</t>
  </si>
  <si>
    <t>B201-00266639</t>
  </si>
  <si>
    <t>JULIOLLUNCORTERRONES</t>
  </si>
  <si>
    <t>CAJA PLASTIFICADO/REPUESTO</t>
  </si>
  <si>
    <t>B201-00266640</t>
  </si>
  <si>
    <t>JESSICA MARIA,OROZCO, RAMIREZ</t>
  </si>
  <si>
    <t>PQUETITO MARRON/MEDICINA</t>
  </si>
  <si>
    <t>B201-00266641</t>
  </si>
  <si>
    <t>CARLOS ALBERTO,MENDOZA, MONTALVO</t>
  </si>
  <si>
    <t>B201-00266642</t>
  </si>
  <si>
    <t>LOLY NOELIA,PAZOS, SOPLAPUCO</t>
  </si>
  <si>
    <t>B201-00266643</t>
  </si>
  <si>
    <t>VIRNA JEIDY,ALARCON, BERNAL</t>
  </si>
  <si>
    <t>B201-00266644</t>
  </si>
  <si>
    <t>OLINDA,RODRIGUEZ, NUÑEZ</t>
  </si>
  <si>
    <t>EXCESOP</t>
  </si>
  <si>
    <t>B201-00266645</t>
  </si>
  <si>
    <t>JESSICA GABRIELA,TINEO, NUÑEZ</t>
  </si>
  <si>
    <t>B201-00266646</t>
  </si>
  <si>
    <t>B201-00266647</t>
  </si>
  <si>
    <t>CAJA /PRODUCTO DE BELLEZA</t>
  </si>
  <si>
    <t>B201-00266648</t>
  </si>
  <si>
    <t>DAVIDMEDINACORREA</t>
  </si>
  <si>
    <t>CAJA BLANCA/LECE PAÑIS UMEDOS</t>
  </si>
  <si>
    <t>B201-00266649</t>
  </si>
  <si>
    <t>KAROL JOSEF,CALLE, FLORES</t>
  </si>
  <si>
    <t>B201-00266650</t>
  </si>
  <si>
    <t>CARLOS ALBERTO,DEZA, NAVARRETE</t>
  </si>
  <si>
    <t>B201-00266651</t>
  </si>
  <si>
    <t>MEDARDO,VALENCIA, CASTILLO</t>
  </si>
  <si>
    <t>EXTENDORALVANSALAZAR</t>
  </si>
  <si>
    <t>SOBRE/ DCTOS1</t>
  </si>
  <si>
    <t>B201-00266652</t>
  </si>
  <si>
    <t>ISIDRO,ABAD, TRONCOS</t>
  </si>
  <si>
    <t>B201-00266653</t>
  </si>
  <si>
    <t>B201-00266654</t>
  </si>
  <si>
    <t>MONSEFU,COPIA, JHOBANI</t>
  </si>
  <si>
    <t>B201-00266655</t>
  </si>
  <si>
    <t>LUPE DEL ROSARIO,RUIZ, VASQUEZ</t>
  </si>
  <si>
    <t>ROXANA CYBELLE,RUIZ, VASQUEZ</t>
  </si>
  <si>
    <t>PQTE BLANCO/ VIDEO JUEGO</t>
  </si>
  <si>
    <t>B201-00266656</t>
  </si>
  <si>
    <t>B201-00266657</t>
  </si>
  <si>
    <t>JOSE LUIS,AGUINAGA, VERA</t>
  </si>
  <si>
    <t>JORGEAGUINAGAVERA</t>
  </si>
  <si>
    <t>B201-00266658</t>
  </si>
  <si>
    <t>AQUILES,LOPEZ, CORDOVA</t>
  </si>
  <si>
    <t>EDULY ERMITAÑOHUAYHUAMONDRAGON</t>
  </si>
  <si>
    <t>PQTE BLANCO PLASTIFICADO/ ZAPATOS</t>
  </si>
  <si>
    <t>B201-00266659</t>
  </si>
  <si>
    <t>PEDRO,RIVAS, RIOS</t>
  </si>
  <si>
    <t>CAJITA CARTON PLASTIFICADA/ MEDECINA</t>
  </si>
  <si>
    <t>B201-00266660</t>
  </si>
  <si>
    <t>MARIA PAULA,HUANCAS, HUANCAS</t>
  </si>
  <si>
    <t>B201-00266661</t>
  </si>
  <si>
    <t>LUIS WILMERHARORUIZ</t>
  </si>
  <si>
    <t>CAJA / REPUESTO DE CARRO</t>
  </si>
  <si>
    <t>B201-00266662</t>
  </si>
  <si>
    <t>JOSE JAVIER,TIGLLA, CABRERA</t>
  </si>
  <si>
    <t>B201-00266663</t>
  </si>
  <si>
    <t>SOBRE/ PEGAMENTO PARA FIERRO</t>
  </si>
  <si>
    <t>B201-00266664</t>
  </si>
  <si>
    <t>CUPERTINO ALINDOR,ALCALDE, SEGURA</t>
  </si>
  <si>
    <t>HILDA JANETHGARCIALIVIA</t>
  </si>
  <si>
    <t>CAJA CARTON PLASTIFICADA/ LIBROS</t>
  </si>
  <si>
    <t>B201-00266665</t>
  </si>
  <si>
    <t>SUSANA,CRUZ, MARTINEZ</t>
  </si>
  <si>
    <t>MARIA,MARTINEZ, RAMIREZ</t>
  </si>
  <si>
    <t>PQTITO MANILA/CELULAR USADO</t>
  </si>
  <si>
    <t>B201-00266666</t>
  </si>
  <si>
    <t>Maria,CUMPA, Zarpan</t>
  </si>
  <si>
    <t>GEAN CARLOSDIAZSANCHEZ</t>
  </si>
  <si>
    <t>PQTE ROJO PLASTIFICADO/ AGENDAS</t>
  </si>
  <si>
    <t>B201-00266667</t>
  </si>
  <si>
    <t>ANA BELEN,LLONTOP, VARGAS</t>
  </si>
  <si>
    <t>DOUGLAS JAVIER,MARTINEZ, ESCOBAR</t>
  </si>
  <si>
    <t>B201-00266668</t>
  </si>
  <si>
    <t>KATERINE PAOLA,ALVITES, MEJIA</t>
  </si>
  <si>
    <t>STEPHANIE NICOLE,OLIVARES, CORONADO</t>
  </si>
  <si>
    <t>PQTE BLANCO/ BOLSA</t>
  </si>
  <si>
    <t>PAOLA,ALVITES, MEJIA</t>
  </si>
  <si>
    <t>B201-00266669</t>
  </si>
  <si>
    <t>CARMEN,BOLO, VITE</t>
  </si>
  <si>
    <t>B201-00266670</t>
  </si>
  <si>
    <t>B201-00266671</t>
  </si>
  <si>
    <t>NICOLAS,AYASTA, CHANCAFE</t>
  </si>
  <si>
    <t>EXCXESO</t>
  </si>
  <si>
    <t>B201-00266672</t>
  </si>
  <si>
    <t>MIGUEL ANGEL,VARGAS, SALAZAR</t>
  </si>
  <si>
    <t>B201-00266673</t>
  </si>
  <si>
    <t>PQTES CARTON/ CERAMICA</t>
  </si>
  <si>
    <t>B201-00266674</t>
  </si>
  <si>
    <t>REYNAU,CHINGUEL, RENTERIA</t>
  </si>
  <si>
    <t>ROSITA ANALI,IBAÑEZ, VENTURA</t>
  </si>
  <si>
    <t>CAJA /MOCHILA UTILES</t>
  </si>
  <si>
    <t>B201-00266675</t>
  </si>
  <si>
    <t>ARTURO,FERNANDEZ, SUAREZ</t>
  </si>
  <si>
    <t>LIZFERNANDEZPALACIOS</t>
  </si>
  <si>
    <t>SOBRE/ REPUESTO</t>
  </si>
  <si>
    <t>B201-00266676</t>
  </si>
  <si>
    <t>DIEGO,FRANCO, TORRES</t>
  </si>
  <si>
    <t>EDWIN GUSTAVO,GONZALES, FRIAS</t>
  </si>
  <si>
    <t>B201-00266677</t>
  </si>
  <si>
    <t>YAN CARLOS,SANTISTEBAN, VILLANUEVA</t>
  </si>
  <si>
    <t>SILVANY MARISOL,MOGOLLON, SILVA</t>
  </si>
  <si>
    <t>PQTE VERDE/ GORROS</t>
  </si>
  <si>
    <t>B201-00266678</t>
  </si>
  <si>
    <t>ALVARO RODRIGO,BENITES, ORDERIQUE</t>
  </si>
  <si>
    <t>FLORENCIASOPLINOCAMPO</t>
  </si>
  <si>
    <t>SOBRE/ SONDA</t>
  </si>
  <si>
    <t>B201-00266679</t>
  </si>
  <si>
    <t>CAJA / HERRAMIENTAS</t>
  </si>
  <si>
    <t>B201-00266680</t>
  </si>
  <si>
    <t>JOSE GABRIEL,FLORES, ESPEJO</t>
  </si>
  <si>
    <t>ESTEBANFLORESYOVERA</t>
  </si>
  <si>
    <t>PQTE BLANCO / ROPÁ</t>
  </si>
  <si>
    <t>B201-00266681</t>
  </si>
  <si>
    <t>DANY MIGUEL,GUERRERO, ROJAS</t>
  </si>
  <si>
    <t>JHONATAN,SALAZAR, TORRES</t>
  </si>
  <si>
    <t>CAJA CHICA NEGRA / RADIO</t>
  </si>
  <si>
    <t>B201-00266682</t>
  </si>
  <si>
    <t>SEGUNDO WILMER,BANCES, DE LA CRUZ</t>
  </si>
  <si>
    <t>ELMER ENRIQUE,IPANAQUE, NIZAMA</t>
  </si>
  <si>
    <t>PQTITO CREMA/ CUADRO DE MADERA</t>
  </si>
  <si>
    <t>B201-00266683</t>
  </si>
  <si>
    <t>HUMBERTO,MARTINEZ, RUEDA</t>
  </si>
  <si>
    <t>NIRIAORTIZVASQUEZ</t>
  </si>
  <si>
    <t>SOBRE/ PROTEINAS</t>
  </si>
  <si>
    <t>B201-00266684</t>
  </si>
  <si>
    <t>LISETT JACQUELINE,GUEVARA, DAVILA</t>
  </si>
  <si>
    <t>MICHAEL JUNIORCASTAÑEDAGUEVARA</t>
  </si>
  <si>
    <t>PQTE NEGRO / MOCHILA</t>
  </si>
  <si>
    <t>B201-00266685</t>
  </si>
  <si>
    <t>FERNANDO,NAMAY, LEVANO</t>
  </si>
  <si>
    <t>ANDREA,DAVIS, LADINES</t>
  </si>
  <si>
    <t>PQTITO BLANCO/ CELULAR USADO</t>
  </si>
  <si>
    <t>B201-00266686</t>
  </si>
  <si>
    <t>NOELIA DORA,PAREDES, CABRERA</t>
  </si>
  <si>
    <t>DORA ADELACABRERADE PAREDES</t>
  </si>
  <si>
    <t>B201-00266687</t>
  </si>
  <si>
    <t>SOFIABALLESTEROSSEMINARIO</t>
  </si>
  <si>
    <t>PLANCHA DE MALLA DE ACERO</t>
  </si>
  <si>
    <t>B201-00266688</t>
  </si>
  <si>
    <t>MANUEL ANTONY,BUSTAMANTE, LEON</t>
  </si>
  <si>
    <t>KELLY ESMERALDA,ALVARADO, UBILLUS</t>
  </si>
  <si>
    <t>PQTE ROJO/ ROPA</t>
  </si>
  <si>
    <t>B201-00266689</t>
  </si>
  <si>
    <t>B201-00266690</t>
  </si>
  <si>
    <t>PQTE NEGRO / TORNILLOS</t>
  </si>
  <si>
    <t>B201-00266691</t>
  </si>
  <si>
    <t>ARNALDONEIRASUARES</t>
  </si>
  <si>
    <t>PQTE AZUL PALSTIFICADO / REPUESTO</t>
  </si>
  <si>
    <t>B201-00266692</t>
  </si>
  <si>
    <t>PQTE ROJO/ MEDECINA CARTERA</t>
  </si>
  <si>
    <t>B201-00266693</t>
  </si>
  <si>
    <t>ERICKA,GONZALES, CASTILLO</t>
  </si>
  <si>
    <t>CAJA CHICA/ VISUTERIA</t>
  </si>
  <si>
    <t>B201-00266694</t>
  </si>
  <si>
    <t>PQTE BLANCO / UTILES DE OFICINA</t>
  </si>
  <si>
    <t>B201-00266695</t>
  </si>
  <si>
    <t>RONNY XAVIER,GUEVARA, QUIJANO</t>
  </si>
  <si>
    <t>LIZANDROARELLANOLIZAMA</t>
  </si>
  <si>
    <t>PQTE NEGRO / REMALLEDA DE DIRECCION1</t>
  </si>
  <si>
    <t>B201-00266696</t>
  </si>
  <si>
    <t>VIRGINIA,SALAZAR, NEYRA</t>
  </si>
  <si>
    <t>MARIA ESTHERMUNDACASALAZAR</t>
  </si>
  <si>
    <t>CAJA CHICA/ ROPA</t>
  </si>
  <si>
    <t>B201-00266697</t>
  </si>
  <si>
    <t>DELAIDASALAZARNEYRA</t>
  </si>
  <si>
    <t>PQTE FUSCIA/ PRODUCTOS NATURALES</t>
  </si>
  <si>
    <t>B201-00266698</t>
  </si>
  <si>
    <t>B201-00266699</t>
  </si>
  <si>
    <t>FRANKLINSANCHEZCORREA</t>
  </si>
  <si>
    <t>PQTE BLANCO/ OMNILIFE</t>
  </si>
  <si>
    <t>B201-00266700</t>
  </si>
  <si>
    <t>AUGUSTO LORENZO,HERNANDEZ, LLENQUE</t>
  </si>
  <si>
    <t>MAYLIISVIZASINARAHUA</t>
  </si>
  <si>
    <t>PQTE ANARANJADO / ROPA</t>
  </si>
  <si>
    <t>B201-00266701</t>
  </si>
  <si>
    <t>RODY ELIZABETH,LOPEZ, CARHUATANTA</t>
  </si>
  <si>
    <t>LEYDI MARIA ELEODORA,ERAZO, GARCIA</t>
  </si>
  <si>
    <t>B201-00266702</t>
  </si>
  <si>
    <t>DEYSI GIOVANA,FIESTAS, LIZANA</t>
  </si>
  <si>
    <t>PQTE CARTON/ ROPA</t>
  </si>
  <si>
    <t>B201-00266703</t>
  </si>
  <si>
    <t>LUZ A,DAVILA, MONTENEGRO</t>
  </si>
  <si>
    <t>FRANCISOCMONDRAGONCARLLIRGOS</t>
  </si>
  <si>
    <t>SACO NE GRO / ROPA BOLETA DENTRO</t>
  </si>
  <si>
    <t>B201-00266704</t>
  </si>
  <si>
    <t>CRUZ EDADIL,CAMPOVERDE, DOMINGUEZ</t>
  </si>
  <si>
    <t>JORGIENNEIRALARO.SA</t>
  </si>
  <si>
    <t>B201-00266705</t>
  </si>
  <si>
    <t>GAMANIEL,HERNANDEZ, MONTALVAN</t>
  </si>
  <si>
    <t>SOPBRE/ DCTOS</t>
  </si>
  <si>
    <t>B201-00266706</t>
  </si>
  <si>
    <t>DANITZA YANIRA,PEÑA, RUIZ</t>
  </si>
  <si>
    <t>PEÑA,RUIZ, CRISTHIAM</t>
  </si>
  <si>
    <t>PQTE NEGRO / CELULAR USADO</t>
  </si>
  <si>
    <t>B201-00266707</t>
  </si>
  <si>
    <t>JULIO CESAR,MAMANI, YANA</t>
  </si>
  <si>
    <t>FRANKLIN IVAN,ZAPATA, ZAPATA</t>
  </si>
  <si>
    <t>SACO ROJO/ SEMILLA</t>
  </si>
  <si>
    <t>B201-00266708</t>
  </si>
  <si>
    <t>LUIS ALBERTO,GONZALES, CHOZO</t>
  </si>
  <si>
    <t>ADRIANA,GONZALES, CARBONEL</t>
  </si>
  <si>
    <t>PQTITO NEGRO CELULAR UISADO</t>
  </si>
  <si>
    <t>B201-00266709</t>
  </si>
  <si>
    <t>PROSPERIDAD DE JESUS,GARCIA, GUEVARA</t>
  </si>
  <si>
    <t>EXZCESO</t>
  </si>
  <si>
    <t>B201-00266710</t>
  </si>
  <si>
    <t>GIOVANNA MAGALLY,SAAVEDRA, ORDOÑEZ</t>
  </si>
  <si>
    <t>MIRIAMHEREDIAMONTENEGRO</t>
  </si>
  <si>
    <t>PQTE MANILA/ TELA</t>
  </si>
  <si>
    <t>B201-00266711</t>
  </si>
  <si>
    <t>KARIN,GALVEZ, NAVARRO</t>
  </si>
  <si>
    <t>EDUARD,VASQUEZ, ESPINOZA</t>
  </si>
  <si>
    <t>B201-00266712</t>
  </si>
  <si>
    <t>MIGUEL FRANCISCO,VILLASECA, RUEDA</t>
  </si>
  <si>
    <t>GREGORIO JESUS,CORDOVA, DOMINGUEZ</t>
  </si>
  <si>
    <t>PQTITO BLANCO / MUESTRA DE REPUESTO</t>
  </si>
  <si>
    <t>B201-00266713</t>
  </si>
  <si>
    <t>PQTE NEGRO / VITAMINAS</t>
  </si>
  <si>
    <t>B201-00266714</t>
  </si>
  <si>
    <t>MARTHA SOFIA,BANCES, SALDAÑA</t>
  </si>
  <si>
    <t>LUIS ANGEL,VILLANUEVA, PORRAS</t>
  </si>
  <si>
    <t>B201-00266715</t>
  </si>
  <si>
    <t>SOBRECITO /MEDECINA</t>
  </si>
  <si>
    <t>B201-00266716</t>
  </si>
  <si>
    <t>WILSON VITALIANO,MEDINA, MEDINA</t>
  </si>
  <si>
    <t>NARDAAGUILARMENDOZA</t>
  </si>
  <si>
    <t>SOBRECITO / LENTES</t>
  </si>
  <si>
    <t>B201-00266717</t>
  </si>
  <si>
    <t>TANIA MARGOTH,ABAD, JIMENEZ</t>
  </si>
  <si>
    <t>JOSE,ABAD, REYES</t>
  </si>
  <si>
    <t>B201-00266718</t>
  </si>
  <si>
    <t>EDILBERTO,AZULA, NUÑEZ</t>
  </si>
  <si>
    <t>ALBERTOPEREZVASQUEZ</t>
  </si>
  <si>
    <t>B201-00266719</t>
  </si>
  <si>
    <t>DIOMEDES,FLORES, CHUMACERO</t>
  </si>
  <si>
    <t>B201-00266720</t>
  </si>
  <si>
    <t>MARCO ANTONIO,CARRANZA, BARCES</t>
  </si>
  <si>
    <t>VICTOR MANUEL,NOLE, PULACHE</t>
  </si>
  <si>
    <t>CAJA / REPUESTO</t>
  </si>
  <si>
    <t>B201-00266721</t>
  </si>
  <si>
    <t>JHONNY,PALACIOS, HERRERA</t>
  </si>
  <si>
    <t>LOYDA NOYRETH,JIMENEZ, GARCIA</t>
  </si>
  <si>
    <t>CAJA/PRODUCTOS P/REPOSTERIA SEGUN B/001-52108</t>
  </si>
  <si>
    <t>B201-00266722</t>
  </si>
  <si>
    <t>ALEXANDER,ESTELA, CUSMA</t>
  </si>
  <si>
    <t>MARCO ANTONIO,GONZALES, REYES</t>
  </si>
  <si>
    <t>PAQUETITO MARRON PLASTIFICADO/REPUESTO P/CELULAR</t>
  </si>
  <si>
    <t>B201-00266723</t>
  </si>
  <si>
    <t>KARINA,BERNILLA, LINARES</t>
  </si>
  <si>
    <t>MILAGROS DEL PILAR,MARTINEZ, FERNANDEZ</t>
  </si>
  <si>
    <t>BOLSA DE REGALO/TARJETAS DE INVITACION</t>
  </si>
  <si>
    <t>B201-00266724</t>
  </si>
  <si>
    <t>JHONNY,LLALLE, MIMBELA</t>
  </si>
  <si>
    <t>ALAHI JHONATTAN,CHUMIOQUE, LLALLE</t>
  </si>
  <si>
    <t>CAJA PLASTIFICADA/COMESTIBLE</t>
  </si>
  <si>
    <t>B201-00266725</t>
  </si>
  <si>
    <t>ADELINO,ANGASPILCO, ROJAS</t>
  </si>
  <si>
    <t>JOSE NEYSER,FERNANDEZ, ANGASPILCO</t>
  </si>
  <si>
    <t>B201-00266726</t>
  </si>
  <si>
    <t>JOSE VALDEMAR,PASCO, SANTIN</t>
  </si>
  <si>
    <t>VICTOR DARWIN,RIVERA, AGURTO</t>
  </si>
  <si>
    <t>CAJITA BLANCA/FILTROS P/CARRO</t>
  </si>
  <si>
    <t>B201-00266727</t>
  </si>
  <si>
    <t>INGRIDIPANAQUEBALUARTE</t>
  </si>
  <si>
    <t>PAQUETE NEGRO/ROPA, ZAPATOS (TODO DE USO)</t>
  </si>
  <si>
    <t>CAJA/BOMBA DE AGUA REPARADA</t>
  </si>
  <si>
    <t>B201-00266728</t>
  </si>
  <si>
    <t>ANITA ANGELICA,PITA, INFANTE</t>
  </si>
  <si>
    <t>RAMONINFANTECASTILLO</t>
  </si>
  <si>
    <t>BOLSA RAYADA/MEDICINA</t>
  </si>
  <si>
    <t>B201-00266729</t>
  </si>
  <si>
    <t>DIANA EVELYN,LOPEZ, SANCHEZ</t>
  </si>
  <si>
    <t>NORMACABRERAPEREZ</t>
  </si>
  <si>
    <t>SOBRE MANILA/LAPIZ LABIAL, MEDICINA</t>
  </si>
  <si>
    <t>B201-00266730</t>
  </si>
  <si>
    <t>ROSA ISABEL,SANCHEZ, MONTEJO</t>
  </si>
  <si>
    <t>ANA CECILIA,SANCHEZ, MONTEJO</t>
  </si>
  <si>
    <t>CAJA PLASTIFICADA/ROPA, COLONIA</t>
  </si>
  <si>
    <t>B201-00266731</t>
  </si>
  <si>
    <t>ROLLO VERDE/TELA</t>
  </si>
  <si>
    <t>PAQUETE PLASTIFICADO/GORROS</t>
  </si>
  <si>
    <t>B201-00266732</t>
  </si>
  <si>
    <t>SACO RAYADO/SEGUN B/002-355</t>
  </si>
  <si>
    <t>B201-00266733</t>
  </si>
  <si>
    <t>JHONATAN PAUL,RUIZ, UMBO</t>
  </si>
  <si>
    <t>CAJA /PLACA</t>
  </si>
  <si>
    <t>B201-00266734</t>
  </si>
  <si>
    <t>FLOR TERESA,TANANTA, PEÑA</t>
  </si>
  <si>
    <t>JUDITH,CAMPOS, PACHERREZ</t>
  </si>
  <si>
    <t>CAJA/COLAGENO</t>
  </si>
  <si>
    <t>B201-00266735</t>
  </si>
  <si>
    <t>PAUL RICARDO,QUISPE, DELGADO</t>
  </si>
  <si>
    <t>SOBRE MANILA/DNI CONSIGNADO</t>
  </si>
  <si>
    <t>B201-00266736</t>
  </si>
  <si>
    <t>OBED,SILVA, PUSMA</t>
  </si>
  <si>
    <t>WILSER,SILVA, RIVERA</t>
  </si>
  <si>
    <t>SOBRE MANIA/TARJETA DE MOTO</t>
  </si>
  <si>
    <t>B201-00266737</t>
  </si>
  <si>
    <t>CRISTOPHER OSCAR,FERNANDEZ, MORALES</t>
  </si>
  <si>
    <t>JHOEL,CANO, ANCAJIMA</t>
  </si>
  <si>
    <t>CAJA MARRON/CASSET DE JUEGOS</t>
  </si>
  <si>
    <t>B201-00266738</t>
  </si>
  <si>
    <t>AQUILESPORTOCARREROBUSTMANTE</t>
  </si>
  <si>
    <t>ATADO X 2CAJAS/CAMILLAS</t>
  </si>
  <si>
    <t>B201-00266739</t>
  </si>
  <si>
    <t>SABY GERALDINE,GARCIA, DIAZ</t>
  </si>
  <si>
    <t>ROCIO FERNANDA,ESTEVES, CASTAÑEDA</t>
  </si>
  <si>
    <t>B201-00266740</t>
  </si>
  <si>
    <t>CINTHIA LEIDY,SALVADOR, SERNAQUE</t>
  </si>
  <si>
    <t>DANIEL,AZABACHE, AMES</t>
  </si>
  <si>
    <t>SOBRE BLANCO/CADENA-BISUTERIA</t>
  </si>
  <si>
    <t>B201-00266741</t>
  </si>
  <si>
    <t>FERNANDO,RISCO, GUERRERO</t>
  </si>
  <si>
    <t>SANTOSMENDOZASALDAÑA</t>
  </si>
  <si>
    <t>PAQUETES EN PLASTICO AZUL/MANGAS</t>
  </si>
  <si>
    <t>B201-00266742</t>
  </si>
  <si>
    <t>CAJA/CAJITAS P/JOYAS</t>
  </si>
  <si>
    <t>B201-00266743</t>
  </si>
  <si>
    <t>MARIA PILARFACUNDOLABAN</t>
  </si>
  <si>
    <t>B201-00266744</t>
  </si>
  <si>
    <t>JUAN CARLOS,TEJADA, LOPEZ</t>
  </si>
  <si>
    <t>B201-00266745</t>
  </si>
  <si>
    <t>CRISTOBAL,MANAYAY, LUCERO</t>
  </si>
  <si>
    <t>LIDARAMIREZMIJAHUANCA</t>
  </si>
  <si>
    <t>CAJA CAPRI/MENESTRAS</t>
  </si>
  <si>
    <t>B201-00266746</t>
  </si>
  <si>
    <t>RAMIRO,VALERA, CELIS</t>
  </si>
  <si>
    <t>EXCESO REPUESTO</t>
  </si>
  <si>
    <t>B201-00266747</t>
  </si>
  <si>
    <t>LUIS ALBERT,RODRIGUEZ, ORDOÑEZ</t>
  </si>
  <si>
    <t>JOSE NELSON,SANTISTEBAN, SANDOVAL</t>
  </si>
  <si>
    <t>PAQUETE PLANO PLASTIFICADO/MUESTRA DE REPUESTO P/CARRO</t>
  </si>
  <si>
    <t>B201-00266748</t>
  </si>
  <si>
    <t>NORMAN,AGUIRRE, ZAQUINAULA</t>
  </si>
  <si>
    <t>DUVERLYAGUIRREZAQUINAULA</t>
  </si>
  <si>
    <t>CORCHO/VACUNAS</t>
  </si>
  <si>
    <t>B201-00266749</t>
  </si>
  <si>
    <t>CARLOS ALBERTO,BAZAN, MERZTHAL</t>
  </si>
  <si>
    <t>MARIA ANCELMATAUCAYOPLAC</t>
  </si>
  <si>
    <t>PAQUETITO BLANCO/SHORT DEPORTIVO</t>
  </si>
  <si>
    <t>B201-00266750</t>
  </si>
  <si>
    <t>DIANA KARINA,ALMESTAR, GAMARRA</t>
  </si>
  <si>
    <t>CAJITA MARRON/SOPORTE P/CELULAR</t>
  </si>
  <si>
    <t>B201-00266751</t>
  </si>
  <si>
    <t>PAQUETE EN TELA BLANCA/POLOS</t>
  </si>
  <si>
    <t>B201-00266752</t>
  </si>
  <si>
    <t>B201-00266753</t>
  </si>
  <si>
    <t>REYES,TINEO, HILDER</t>
  </si>
  <si>
    <t>DAYGARDSALDAÑAREYES</t>
  </si>
  <si>
    <t>ROYO NEGRO/STICKERS P/MOTO</t>
  </si>
  <si>
    <t>B201-00266754</t>
  </si>
  <si>
    <t>PEDROMORIAGUILAR</t>
  </si>
  <si>
    <t>SOBRE MANILA/REPUESTO</t>
  </si>
  <si>
    <t>B201-00266755</t>
  </si>
  <si>
    <t>BOLSA VERDE CON BLANCO/CREMAS</t>
  </si>
  <si>
    <t>B201-00266756</t>
  </si>
  <si>
    <t>IVAN DOMINGO,PEREZ, BURGOS</t>
  </si>
  <si>
    <t>JOSE ANTONIO,OCAS, HUINGO</t>
  </si>
  <si>
    <t>PAQUETE ROJO PLASTIFICADO/BOLSAS PLASTIFICADAS</t>
  </si>
  <si>
    <t>B201-00266757</t>
  </si>
  <si>
    <t>TOMY JAIR,VILCAZAN, LLOCLLA</t>
  </si>
  <si>
    <t>AVELINOVILCAZANMORE</t>
  </si>
  <si>
    <t>PAQUETITO EN BOLSA BLANCA/CELULAR USADO</t>
  </si>
  <si>
    <t>B201-00266758</t>
  </si>
  <si>
    <t>CARMEN ROSA,CORDOVA, YAMUNAQUE</t>
  </si>
  <si>
    <t>B201-00266759</t>
  </si>
  <si>
    <t>ILDEMARO,MARQUEZ, APONTE</t>
  </si>
  <si>
    <t>B201-00266760</t>
  </si>
  <si>
    <t>JAVAS/QUESO(8)</t>
  </si>
  <si>
    <t>B201-00266761</t>
  </si>
  <si>
    <t>B201-00266762</t>
  </si>
  <si>
    <t>B201-00266763</t>
  </si>
  <si>
    <t>YASSER,VARGAS, RODRIGUEZ</t>
  </si>
  <si>
    <t>B201-00266764</t>
  </si>
  <si>
    <t>MEDALY DEL PILAR,COLLAZOS, SANCHEZ</t>
  </si>
  <si>
    <t>B201-00266765</t>
  </si>
  <si>
    <t>PERCY,RIVAS, NIZAMA</t>
  </si>
  <si>
    <t>KELLYGIRONNIZAMA</t>
  </si>
  <si>
    <t>B201-00266766</t>
  </si>
  <si>
    <t>B201-00266767</t>
  </si>
  <si>
    <t>ALVARO,BOCANEGRA, OLIVERA</t>
  </si>
  <si>
    <t>TOMASSAAVEDRAAREVALO</t>
  </si>
  <si>
    <t>PQTES DE CARPAS DE COLORES</t>
  </si>
  <si>
    <t>B201-00266768</t>
  </si>
  <si>
    <t>JAMES,ROJAS, DAVILA</t>
  </si>
  <si>
    <t>ROLANDO STHUAR,ALBERCA, HERRERA</t>
  </si>
  <si>
    <t>PQTES NEGROS PLASTIFICADO S/B 001-731</t>
  </si>
  <si>
    <t>B201-00266769</t>
  </si>
  <si>
    <t>DAVID,HERAZO, NAVARRO</t>
  </si>
  <si>
    <t>ENGELS GABRIEL,LOPEZ, SANCHEZ.</t>
  </si>
  <si>
    <t>PQTITO NEGRO / TARJETAS</t>
  </si>
  <si>
    <t>B201-00266770</t>
  </si>
  <si>
    <t>DELIA,VELASQUEZ, CORDOVA</t>
  </si>
  <si>
    <t>B201-00266771</t>
  </si>
  <si>
    <t>MARITSSACARRASCOMARIN</t>
  </si>
  <si>
    <t>B201-00266772</t>
  </si>
  <si>
    <t>MELISSA LINDSAY,LLONTOP, SALCEDO</t>
  </si>
  <si>
    <t>PQTE CREMA/ DCTOS</t>
  </si>
  <si>
    <t>B201-00266773</t>
  </si>
  <si>
    <t>CAJAS / SUEROS</t>
  </si>
  <si>
    <t>B201-00266774</t>
  </si>
  <si>
    <t>JULISA,ALCANTARA, DIEZ</t>
  </si>
  <si>
    <t>JEAN PIER,MENDOZA, CEOPA</t>
  </si>
  <si>
    <t>PQTE NEGRO / ZAPATILLAS</t>
  </si>
  <si>
    <t>B201-00266775</t>
  </si>
  <si>
    <t>GRABIEL,PINTADO, MONTALVAN</t>
  </si>
  <si>
    <t>JOSEFARFANFARIAS</t>
  </si>
  <si>
    <t>PQTE NEGRO / MANIJAS</t>
  </si>
  <si>
    <t>B201-00266776</t>
  </si>
  <si>
    <t>GUALBERTO,VERGARA, ALDEA</t>
  </si>
  <si>
    <t>HECTOR LEYNEER ANDRET,CHAVEZ, CASTILLO</t>
  </si>
  <si>
    <t>B201-00266777</t>
  </si>
  <si>
    <t>LUIS DAVID,GARCIA, HUAMAN</t>
  </si>
  <si>
    <t>JUAN JOSE,SALVATIERRA, URQUIZA</t>
  </si>
  <si>
    <t>CAJA / REPUESTO DE IMPRESORA</t>
  </si>
  <si>
    <t>B201-00266778</t>
  </si>
  <si>
    <t>YALISA,BAUTISTA, SALAZAR</t>
  </si>
  <si>
    <t>RUSBEL SATURNINOMARTELRAMIREZ</t>
  </si>
  <si>
    <t>CAJA PLASTIFICADA/ MOCHILA CHIFLES</t>
  </si>
  <si>
    <t>B201-00266779</t>
  </si>
  <si>
    <t>MARIA LOURDES,OLAYA, CRUZ</t>
  </si>
  <si>
    <t>YONY ANDRESZAPATAMARCHAN</t>
  </si>
  <si>
    <t>POQTE BLANCO / ROPA</t>
  </si>
  <si>
    <t>B201-00266780</t>
  </si>
  <si>
    <t>FRANCISCO GUILLERMO,GARCIA, NUÑEZ</t>
  </si>
  <si>
    <t>B201-00266781</t>
  </si>
  <si>
    <t>VICTOR RAUL,DIAZ, MONTES</t>
  </si>
  <si>
    <t>WAGNER TI,TIMOTEO, ANGELDONIS</t>
  </si>
  <si>
    <t>PQTITO BLANCOI/ LLAVEROS</t>
  </si>
  <si>
    <t>B201-00266782</t>
  </si>
  <si>
    <t>HENRY PAOL,NUÑEZ, PINGLO</t>
  </si>
  <si>
    <t>CESAR ENRIQUEMENDOZALUDEÑA</t>
  </si>
  <si>
    <t>SOBRE BLANCO / DCTOS</t>
  </si>
  <si>
    <t>B201-00266783</t>
  </si>
  <si>
    <t>FERNANDO JAVIERGUEREEROARIAS</t>
  </si>
  <si>
    <t>PQTE NEGRO CHICO/ CASACA</t>
  </si>
  <si>
    <t>B201-00266784</t>
  </si>
  <si>
    <t>BENITO,DELGADO, DAVILA</t>
  </si>
  <si>
    <t>JOSEMANUELDELGADO</t>
  </si>
  <si>
    <t>B201-00266785</t>
  </si>
  <si>
    <t>ADAIR ANTONIO,VALDERRAMA, SAAVEDRA</t>
  </si>
  <si>
    <t>NORVIL HELI,AVELLANEDA, VILLANUEVA</t>
  </si>
  <si>
    <t>PQTITO BLANCO / CARGADOR DE LAPTOP</t>
  </si>
  <si>
    <t>B201-00266786</t>
  </si>
  <si>
    <t>DEYSI MAGALI,VENTURA, RAMOS</t>
  </si>
  <si>
    <t>SOBRE/ CAÑAS DE CLARINETE</t>
  </si>
  <si>
    <t>B201-00266787</t>
  </si>
  <si>
    <t>JORGE HERNAN,ATOCHE, PACHERRES</t>
  </si>
  <si>
    <t>PATRICIAATOCHEPACHERRES</t>
  </si>
  <si>
    <t>CAJA CHICA CARTON/ ESPIRALES</t>
  </si>
  <si>
    <t>B201-00266788</t>
  </si>
  <si>
    <t>B201-00266789</t>
  </si>
  <si>
    <t>EDUARD,OROZCO, CARDOZO</t>
  </si>
  <si>
    <t>LUIS ALBERTO,ARANA, AGUILA</t>
  </si>
  <si>
    <t>B201-00266790</t>
  </si>
  <si>
    <t>VIDALINARIVERAVINCES</t>
  </si>
  <si>
    <t>CAJA / BOTELLA DE PLASTICO</t>
  </si>
  <si>
    <t>B201-00266791</t>
  </si>
  <si>
    <t>CRISTINAPIEDRATELLO</t>
  </si>
  <si>
    <t>SOBRE/ PASTILLAS</t>
  </si>
  <si>
    <t>B201-00266792</t>
  </si>
  <si>
    <t>MIRANDAURIARTECARLOS</t>
  </si>
  <si>
    <t>PQTITO CARTON/ CALCULADORA</t>
  </si>
  <si>
    <t>B201-00266793</t>
  </si>
  <si>
    <t>SARA,CRUZ, RODRIGUEZ</t>
  </si>
  <si>
    <t>MARGARITACRUZDE ARRIETA</t>
  </si>
  <si>
    <t>CAJA SODA/ ROPA</t>
  </si>
  <si>
    <t>B201-00266794</t>
  </si>
  <si>
    <t>MANUEL MERCEDES,FIESTAS, ARENAS</t>
  </si>
  <si>
    <t>VANESA,SILVA, CHANCAFE</t>
  </si>
  <si>
    <t>CAJA / REPUESTO USADO</t>
  </si>
  <si>
    <t>B201-00266795</t>
  </si>
  <si>
    <t>KATIA,NEVADO, POZADA</t>
  </si>
  <si>
    <t>GINA MAYRA,VENTURA, HERRERA</t>
  </si>
  <si>
    <t>CAJA BLANCA CHICA/ PRODUCTO VETERINARIO</t>
  </si>
  <si>
    <t>B201-00266796</t>
  </si>
  <si>
    <t>JOSE PAULO,RIVERA, ARBULU</t>
  </si>
  <si>
    <t>DIONER,FERNANDEZ, ROJAS</t>
  </si>
  <si>
    <t>POQTITO BLANCO/ FARMACO</t>
  </si>
  <si>
    <t>B201-00266797</t>
  </si>
  <si>
    <t>MILTONVILELAFARFAN</t>
  </si>
  <si>
    <t>PQTE BLANCO / FAJA</t>
  </si>
  <si>
    <t>B201-00266798</t>
  </si>
  <si>
    <t>JUAN CARLO,DIAZ, GUTIERREZ</t>
  </si>
  <si>
    <t>LAZO,MENDIVIL, JESSENIA</t>
  </si>
  <si>
    <t>B201-00266799</t>
  </si>
  <si>
    <t>MARIA ANGELICA,YNOQUIO, ELERA</t>
  </si>
  <si>
    <t>NORMATORRESDAVILA</t>
  </si>
  <si>
    <t>SACO / NARANJAS</t>
  </si>
  <si>
    <t>B201-00266800</t>
  </si>
  <si>
    <t>NOEBERRUCASTILLO</t>
  </si>
  <si>
    <t>PQTE CARTION/ CERAMICA</t>
  </si>
  <si>
    <t>B201-00266801</t>
  </si>
  <si>
    <t>EMERSON,DIAZ, ARRASCUE</t>
  </si>
  <si>
    <t>FATIMA,AGUIRRE, FRANCO</t>
  </si>
  <si>
    <t>PQTE LARGO CARTON/ MATERIAL DE OFICINA</t>
  </si>
  <si>
    <t>B201-00266802</t>
  </si>
  <si>
    <t>OSWER JOEL,WINGO, SANCHEZ</t>
  </si>
  <si>
    <t>CAJA / TINTAS DE IMPRESORA</t>
  </si>
  <si>
    <t>B201-00266803</t>
  </si>
  <si>
    <t>JESUS,ZAVALETA, ESPINOZA</t>
  </si>
  <si>
    <t>LUISESPINOLARODRIGUEZ</t>
  </si>
  <si>
    <t>PQTE CREMA PAPEL/ ROPA</t>
  </si>
  <si>
    <t>B201-00266804</t>
  </si>
  <si>
    <t>MARILU,DELACRUZ, RINZA</t>
  </si>
  <si>
    <t>EDDYGALVEZAVILA</t>
  </si>
  <si>
    <t>PQTE NEGRO LARGO/ LONA</t>
  </si>
  <si>
    <t>B201-00266805</t>
  </si>
  <si>
    <t>FELIX,MORE, IPANAQUE</t>
  </si>
  <si>
    <t>PQTE ROJO PLASTIFICADO/ FAJAS DE CUERO</t>
  </si>
  <si>
    <t>B201-00266806</t>
  </si>
  <si>
    <t>LUIS ANDRES,CARDENAS, DOMINGUEZ</t>
  </si>
  <si>
    <t>LUIS ALBERTORUIZARCE</t>
  </si>
  <si>
    <t>CAJA / REPUESTO CREMALLERA DE DIRECCION</t>
  </si>
  <si>
    <t>B201-00266807</t>
  </si>
  <si>
    <t>WILLY,MILLONES, ANGELES</t>
  </si>
  <si>
    <t>WALTHERMILLONESQUESQUEN</t>
  </si>
  <si>
    <t>PQTITO BLANCO LENTES</t>
  </si>
  <si>
    <t>B201-00266808</t>
  </si>
  <si>
    <t>SEGUNDO,RUIZ, LAYNES</t>
  </si>
  <si>
    <t>ALEX,CRUZ, SAMAME</t>
  </si>
  <si>
    <t>CAJITA PLOMA/ 2 JAULITAS</t>
  </si>
  <si>
    <t>B201-00266809</t>
  </si>
  <si>
    <t>PQTE BLANCO/ ADORNO DE CUMPLEAÑOS</t>
  </si>
  <si>
    <t>B201-00266810</t>
  </si>
  <si>
    <t>CHULMER,GIL, ALARCON</t>
  </si>
  <si>
    <t>ANDREAALEJANDRIAGIL</t>
  </si>
  <si>
    <t>B201-00266811</t>
  </si>
  <si>
    <t>MANUELA IRMA,ZETA, CHERO</t>
  </si>
  <si>
    <t>B201-00266812</t>
  </si>
  <si>
    <t>LUCIA,SAUCEDO, TALLEDO</t>
  </si>
  <si>
    <t>JOHANY DALU,CIEZA, OLIVERA</t>
  </si>
  <si>
    <t>BOLSA PAPEL/ PERFUME</t>
  </si>
  <si>
    <t>B201-00266813</t>
  </si>
  <si>
    <t>ANGELICA ELIZABETH,BANCES, MECHAN</t>
  </si>
  <si>
    <t>B201-00266814</t>
  </si>
  <si>
    <t>DORIA,ABAD, GRANADINO</t>
  </si>
  <si>
    <t>ALEXAABADOLGUIN</t>
  </si>
  <si>
    <t>BOLSA CRUADRADA/ AJO</t>
  </si>
  <si>
    <t>B201-00266815</t>
  </si>
  <si>
    <t>ELMER,LANDACAY, RAYMUNDO</t>
  </si>
  <si>
    <t>B201-00266816</t>
  </si>
  <si>
    <t>CESILIA,REYES, SANCHEZ</t>
  </si>
  <si>
    <t>SANTIAGOMANAYAYHUAMAN</t>
  </si>
  <si>
    <t>CAJA/PASAS</t>
  </si>
  <si>
    <t>B201-00266817</t>
  </si>
  <si>
    <t>HERNANDO,MANAY, MONTAÑO</t>
  </si>
  <si>
    <t>ARMANDOJUAREZBAYONA</t>
  </si>
  <si>
    <t>SAQUITO BLANCO/BOLITAS DE PLASTICO</t>
  </si>
  <si>
    <t>B201-00266818</t>
  </si>
  <si>
    <t>B201-00266819</t>
  </si>
  <si>
    <t>WILI MARTIN,VASQUEZ, PEREZ</t>
  </si>
  <si>
    <t>JUAN CARLOSALVAREZCAIRGOS</t>
  </si>
  <si>
    <t>CAJA/ROPA USADA</t>
  </si>
  <si>
    <t>B201-00266820</t>
  </si>
  <si>
    <t>DIALU,FUSTAMANTE, NUÑEZ</t>
  </si>
  <si>
    <t>INDIANA JHONS,FERNANDEZ, ALZAMORA</t>
  </si>
  <si>
    <t>PAQUETITO NEGRO PLASTIFICADO/TUBITOS</t>
  </si>
  <si>
    <t>B201-00266821</t>
  </si>
  <si>
    <t>GLENI ELMINA,CATEDRA, RAMIREZ</t>
  </si>
  <si>
    <t>CESARCATEDRARAMIREZ</t>
  </si>
  <si>
    <t>CAJA SODA/VIVERES</t>
  </si>
  <si>
    <t>B201-00266822</t>
  </si>
  <si>
    <t>CAJA/FERTILIZANTES</t>
  </si>
  <si>
    <t>B201-00266823</t>
  </si>
  <si>
    <t>ROLANDO,VITE, URIOL</t>
  </si>
  <si>
    <t>LUISANTONCLAVIJO</t>
  </si>
  <si>
    <t>CAJITA VAINILLA/REMACHES</t>
  </si>
  <si>
    <t>B201-00266824</t>
  </si>
  <si>
    <t>KELVIN SAMIR,REYES, CORREA</t>
  </si>
  <si>
    <t>CRISTHIANCORDOVAFREYRE</t>
  </si>
  <si>
    <t>ATADO X 2SOBRES MANILAS/DOCUMENTOS</t>
  </si>
  <si>
    <t>B201-00266825</t>
  </si>
  <si>
    <t>SANDRA PATRICIA,LLONTOP, OBANDO</t>
  </si>
  <si>
    <t>DIANA LOURDESCORDOVABENITES</t>
  </si>
  <si>
    <t>CAJA NEGRA/SUERO ELECTROLIGHT</t>
  </si>
  <si>
    <t>B201-00266826</t>
  </si>
  <si>
    <t>EDELMIRA,PEREZ, BAUTISTA</t>
  </si>
  <si>
    <t>PERCYCABREJOSPEREZ</t>
  </si>
  <si>
    <t>B201-00266827</t>
  </si>
  <si>
    <t>JUAN CARLOS,TEQUE, LLENQUE</t>
  </si>
  <si>
    <t>JOSE ALEXANDERDELA CRUZ ARRASCO</t>
  </si>
  <si>
    <t>PAQUETE PLASTIFICADO/GPS</t>
  </si>
  <si>
    <t>B201-00266828</t>
  </si>
  <si>
    <t>KATTY CECILIAGARCIADIAZ</t>
  </si>
  <si>
    <t>B201-00266829</t>
  </si>
  <si>
    <t>B201-00266830</t>
  </si>
  <si>
    <t>JOSE ORLANDOORDOÑESFEBRE</t>
  </si>
  <si>
    <t>PAQUETITO CON CINTA AZUL/POLO</t>
  </si>
  <si>
    <t>B201-00266831</t>
  </si>
  <si>
    <t>JESUS ENRIQUE,CAMPOS, LLONTOP</t>
  </si>
  <si>
    <t>FIORELLAGONZALESFLORES</t>
  </si>
  <si>
    <t>PAQUETE RAYADO/GANCHOS</t>
  </si>
  <si>
    <t>B201-00266832</t>
  </si>
  <si>
    <t>ANGIE MARIBEL,BANCES, TARRILLO</t>
  </si>
  <si>
    <t>RONALD,ALVARADO, ZAVALETA</t>
  </si>
  <si>
    <t>B201-00266833</t>
  </si>
  <si>
    <t>ROMEROXXX</t>
  </si>
  <si>
    <t>B201-00266834</t>
  </si>
  <si>
    <t>CAJA LA PATRONA/PLACAS P/T.V.</t>
  </si>
  <si>
    <t>B201-00266835</t>
  </si>
  <si>
    <t>ANA YERSI,IPANAQUE, SANCHEZ</t>
  </si>
  <si>
    <t>FORTUNATODIAZHUAMANI</t>
  </si>
  <si>
    <t>CAJA SODA/HORNADO</t>
  </si>
  <si>
    <t>B201-00266836</t>
  </si>
  <si>
    <t>SANDRA,VASQUEZ, RIVADENEIRA</t>
  </si>
  <si>
    <t>JORGECHAVEZDUQUE</t>
  </si>
  <si>
    <t>CAJA EN TELA/ROPA DE USO</t>
  </si>
  <si>
    <t>B201-00266837</t>
  </si>
  <si>
    <t>CARLOS ENRIQUE,SILVA, DELGADO</t>
  </si>
  <si>
    <t>CARLOSENRIQUEZSILVA DELGADO</t>
  </si>
  <si>
    <t>CAJITA BLANCA/LLAVES</t>
  </si>
  <si>
    <t>B201-00266838</t>
  </si>
  <si>
    <t>CAJA BLANCA/ANTENA P/INTERNET</t>
  </si>
  <si>
    <t>B201-00266839</t>
  </si>
  <si>
    <t>ANALI,CARLOS, CESPEDES</t>
  </si>
  <si>
    <t>DEYVIROSALESPULACHE</t>
  </si>
  <si>
    <t>CAJA BLANCA+BOLSA BLANCA/DULCES</t>
  </si>
  <si>
    <t>B201-00266840</t>
  </si>
  <si>
    <t>JUANA,AGUILAR, ROSILLO</t>
  </si>
  <si>
    <t>ERLITA SUSANA,CORDOVA, CAMACHO</t>
  </si>
  <si>
    <t>B201-00266841</t>
  </si>
  <si>
    <t>MARCIALMEGOPEREZ</t>
  </si>
  <si>
    <t>B201-00266842</t>
  </si>
  <si>
    <t>JACOB,RONCAL, MEDINA</t>
  </si>
  <si>
    <t>MIRIAM YAKELINEACOSTARONCAL</t>
  </si>
  <si>
    <t>B201-00266843</t>
  </si>
  <si>
    <t>ELBERTAVILAECHEANDIA</t>
  </si>
  <si>
    <t>PAQUETE EN BOLSA BLANCA/TERNO</t>
  </si>
  <si>
    <t>B201-00266844</t>
  </si>
  <si>
    <t>EMERSON,LUCANA, CHUQUI</t>
  </si>
  <si>
    <t>EXCESO/ORGANO</t>
  </si>
  <si>
    <t>B201-00266845</t>
  </si>
  <si>
    <t>JUAN CARLOS,ACURIO, VALLENAS</t>
  </si>
  <si>
    <t>ELIANALAZAROCRUZ</t>
  </si>
  <si>
    <t>PAQUETE MARRON/VIVERES</t>
  </si>
  <si>
    <t>B201-00266846</t>
  </si>
  <si>
    <t>CAJITA NEGRA/REPUESTO USADO</t>
  </si>
  <si>
    <t>B201-00266847</t>
  </si>
  <si>
    <t>CHRISTIAN,CABRERA, DAVILA</t>
  </si>
  <si>
    <t>B201-00266848</t>
  </si>
  <si>
    <t>ANGHY NALINY,MIJAHUANGA, CHICOMA</t>
  </si>
  <si>
    <t>LIZANDRO,ITURRIA, ELERA</t>
  </si>
  <si>
    <t>CAJITA BLANCA/CELULAR USADO</t>
  </si>
  <si>
    <t>B201-00266849</t>
  </si>
  <si>
    <t>FANNY,OBLITAS, PAREDES</t>
  </si>
  <si>
    <t>PATRICIA DEL ROCIO,VASQUEZ, OBLITAS</t>
  </si>
  <si>
    <t>PAQUETE NEGRO/ROPA DE USO</t>
  </si>
  <si>
    <t>B201-00266850</t>
  </si>
  <si>
    <t>SANCHEZ,SANCHEZ, GIANELLA</t>
  </si>
  <si>
    <t>OSCAR ENRIQUE,SANCHEZ, TEQUE</t>
  </si>
  <si>
    <t>PAQUETE NEGRO/REPUESTO P/CARRO</t>
  </si>
  <si>
    <t>B201-00266851</t>
  </si>
  <si>
    <t>PAQUETITO NEGRO/BOTAS P/NIÑOS</t>
  </si>
  <si>
    <t>B201-00266852</t>
  </si>
  <si>
    <t>DANITZA,VASQUEZ, FERNANDEZ</t>
  </si>
  <si>
    <t>B201-00266853</t>
  </si>
  <si>
    <t>VALVERDE,REYES, EDER PAOLO</t>
  </si>
  <si>
    <t>ZOILA ADELAIDE,VEGA, GUARDERAS</t>
  </si>
  <si>
    <t>CORCHO/ACCESORIOS P/PRODUCTOS VETERINARIOS</t>
  </si>
  <si>
    <t>B201-00266854</t>
  </si>
  <si>
    <t>PAQUETE PLANO/CAJA VACIA</t>
  </si>
  <si>
    <t>B201-00266855</t>
  </si>
  <si>
    <t>LUCIANO,ESCRIBANDO, SIANCAS</t>
  </si>
  <si>
    <t>B201-00266856</t>
  </si>
  <si>
    <t>MARIO,PANTA, ACOSTA</t>
  </si>
  <si>
    <t>B201-00266857</t>
  </si>
  <si>
    <t>NATALIA LISBETH,AYALA, SUAREZ</t>
  </si>
  <si>
    <t>CESAR EDUARDO,NAVARRO, JUAREZ</t>
  </si>
  <si>
    <t>B201-00266858</t>
  </si>
  <si>
    <t>LUIS JAMPIER,DELGADO, SILVA</t>
  </si>
  <si>
    <t>PETRONILASILVAROQUE</t>
  </si>
  <si>
    <t>CAJA / ROPA POLICIAL</t>
  </si>
  <si>
    <t>B201-00266859</t>
  </si>
  <si>
    <t>LESLY MERCEDES,MARTOS, OJEDA</t>
  </si>
  <si>
    <t>LESLY ELIZETH,DIAZ, PEREZ</t>
  </si>
  <si>
    <t>CAJA / TORTA</t>
  </si>
  <si>
    <t>B201-00266860</t>
  </si>
  <si>
    <t>ROSARIO,INGA, GALOC</t>
  </si>
  <si>
    <t>LINDAURAINGAGALOC</t>
  </si>
  <si>
    <t>B201-00266861</t>
  </si>
  <si>
    <t>GLADYS,CHIMOY, REYES</t>
  </si>
  <si>
    <t>MARTIN,HEREDIA, OLIVA</t>
  </si>
  <si>
    <t>PQTE BLANCO ZAPATOS</t>
  </si>
  <si>
    <t>B201-00266862</t>
  </si>
  <si>
    <t>JULIANA,MERINO, PIZANGO</t>
  </si>
  <si>
    <t>DELICIABERMEOMIJAHUANCA</t>
  </si>
  <si>
    <t>CAJA / REMALLADORA USADA</t>
  </si>
  <si>
    <t>B201-00266863</t>
  </si>
  <si>
    <t>CARLOS,CABREJOS, BRIOS</t>
  </si>
  <si>
    <t>LUISGUTIERREZSANCHEZ</t>
  </si>
  <si>
    <t>PQTE MANILA/ DESODORANTES</t>
  </si>
  <si>
    <t>B201-00266864</t>
  </si>
  <si>
    <t>ELSA CLARISA,ZULUETA, ARBULU</t>
  </si>
  <si>
    <t>OSWALDOCORONADOZULUETA</t>
  </si>
  <si>
    <t>CAJITA DE LECHE SIMILAC/ MEDECINA</t>
  </si>
  <si>
    <t>B201-00266865</t>
  </si>
  <si>
    <t>ABTEROSILVARUIZ</t>
  </si>
  <si>
    <t>CAJA / FRUTA</t>
  </si>
  <si>
    <t>B201-00266866</t>
  </si>
  <si>
    <t>ALBERTO,ARRAIZA, LLACSAHUACHE</t>
  </si>
  <si>
    <t>JACINTOYOVERAMORE</t>
  </si>
  <si>
    <t>CAJITA ROJA/ REPUESTO</t>
  </si>
  <si>
    <t>B201-00266867</t>
  </si>
  <si>
    <t>CARLOS ENRIQUE,VASQUEZ, BARBOZA</t>
  </si>
  <si>
    <t>BRAYAN ALEXANDERPAZOLIVARES</t>
  </si>
  <si>
    <t>B201-00266868</t>
  </si>
  <si>
    <t>SEGUNDO,ROJAS, IBAÑEZ</t>
  </si>
  <si>
    <t>NEXAR NELSON,TABOADA, RODRIGUEZ</t>
  </si>
  <si>
    <t>PQTE SAGAFALABELLA/ ROPA</t>
  </si>
  <si>
    <t>B201-00266869</t>
  </si>
  <si>
    <t>BOLSA ROJA S/B 01-338</t>
  </si>
  <si>
    <t>B201-00266870</t>
  </si>
  <si>
    <t>LIZBETH,BONILLA, OSORIO</t>
  </si>
  <si>
    <t>IRMA AMALIA,VANCES, AGUILA</t>
  </si>
  <si>
    <t>PQTE NEGRO PLAS,TIFICADO/ ROPA1</t>
  </si>
  <si>
    <t>B201-00266871</t>
  </si>
  <si>
    <t>LOURDES HAIMET,CESPEDES, GUIVIN</t>
  </si>
  <si>
    <t>B201-00266872</t>
  </si>
  <si>
    <t>DORIS HUADALUPE,PARIATON, PALACIOS</t>
  </si>
  <si>
    <t>MAXCASTILLOPARIATON</t>
  </si>
  <si>
    <t>BOLSON ROJO/ PLATOS DE PLASTICOS</t>
  </si>
  <si>
    <t>B201-00266873</t>
  </si>
  <si>
    <t>JOSHARY,ROJAS, ROJAS</t>
  </si>
  <si>
    <t>B201-00266874</t>
  </si>
  <si>
    <t>LUIS FERNANDO,CHAVEZ, MOLINA</t>
  </si>
  <si>
    <t>LIZETH ELVIRA,VASQUEZ, JULCA</t>
  </si>
  <si>
    <t>B201-00266875</t>
  </si>
  <si>
    <t>MARIA LEOVILA,TORRES, LOPEZ</t>
  </si>
  <si>
    <t>ROBIN KENNYTORRESLÓPEZ</t>
  </si>
  <si>
    <t>B201-00266876</t>
  </si>
  <si>
    <t>CHRISTIAN JONEL,CALDERON, RUIZ</t>
  </si>
  <si>
    <t>FABIAN,ROBLES, CASTILLO</t>
  </si>
  <si>
    <t>PQTE BLANCO / REPUESTO RUEDAS</t>
  </si>
  <si>
    <t>B201-00266877</t>
  </si>
  <si>
    <t>HELI,GONZALES, RUBIO</t>
  </si>
  <si>
    <t>ELCIRAROQUEVEGA</t>
  </si>
  <si>
    <t>B201-00266878</t>
  </si>
  <si>
    <t>CARLOS ALBERTO,CAMPAÑA, HUANAMBAL</t>
  </si>
  <si>
    <t>YOMIRA ANGELA,BAYONA, MELGAR</t>
  </si>
  <si>
    <t>PQTES BLANCOS TRANSPARENTES GRANDES / COLGADORES DE ROPA</t>
  </si>
  <si>
    <t>B201-00266879</t>
  </si>
  <si>
    <t>EDWIN,VARGAS, MONJA</t>
  </si>
  <si>
    <t>ERNESTOBANCESMANCHAY</t>
  </si>
  <si>
    <t>B201-00266880</t>
  </si>
  <si>
    <t>SEGUNDO HECTOR,IDROGO, CIEZA</t>
  </si>
  <si>
    <t>MARIA LUISA,MAMANI, PURCA</t>
  </si>
  <si>
    <t>B201-00266881</t>
  </si>
  <si>
    <t>FRANCISCO,IZASIGA, INOÑAN</t>
  </si>
  <si>
    <t>SANTOS VERONICAJUAREZRUIZ</t>
  </si>
  <si>
    <t>BALDE TRANSPARENTE CON TAPA ROJA/ VIVERES</t>
  </si>
  <si>
    <t>B201-00266882</t>
  </si>
  <si>
    <t>MARISOL MARGOT,CORREA, GONZALES</t>
  </si>
  <si>
    <t>JOSEPHROJASCORREA</t>
  </si>
  <si>
    <t>BOLSON VERDE CUADRADO / ROPA</t>
  </si>
  <si>
    <t>B201-00266883</t>
  </si>
  <si>
    <t>EMMA ANTONIETA YUKIE,MIYAKAWA, CASTAÑEDA</t>
  </si>
  <si>
    <t>KIARA MELISSACHAUMIYAKAWA</t>
  </si>
  <si>
    <t>PQTE NEGRO PLASTIFICADO / ZAPATOS</t>
  </si>
  <si>
    <t>B201-00266884</t>
  </si>
  <si>
    <t>CARLOS,PUCHO, DOMINGUEZ</t>
  </si>
  <si>
    <t>MIGUEL ANGEL,FLORES, VILLARREAL</t>
  </si>
  <si>
    <t>PQTITO BLANCO / TARJETAS</t>
  </si>
  <si>
    <t>B201-00266885</t>
  </si>
  <si>
    <t>RICHARD KRIS,QUISPE, ZARATE</t>
  </si>
  <si>
    <t>JOSE,CHANCAFE, CHAFLOQUE</t>
  </si>
  <si>
    <t>PQTE BLANCO / CASCO</t>
  </si>
  <si>
    <t>B201-00266886</t>
  </si>
  <si>
    <t>DAGOBERTO,DIOSES, PRADO</t>
  </si>
  <si>
    <t>B201-00266887</t>
  </si>
  <si>
    <t>EXCWESO</t>
  </si>
  <si>
    <t>B201-00266888</t>
  </si>
  <si>
    <t>SAUL ALBERTO,PEREZ, ASALDE</t>
  </si>
  <si>
    <t>B201-00266889</t>
  </si>
  <si>
    <t>JHONATAN,GIRON, VARGAS</t>
  </si>
  <si>
    <t>SEGUNDO ZENOBIO,PAUCAR, HUACCHILLO</t>
  </si>
  <si>
    <t>CAJITA BLANCA CON ANARANJADO/ JERINGAS</t>
  </si>
  <si>
    <t>B201-00266891</t>
  </si>
  <si>
    <t>MANUEL,MUSAYON, CORONADO</t>
  </si>
  <si>
    <t>ERYK ADRIAN,ALVAREZ, FIESTAS</t>
  </si>
  <si>
    <t>PQTITO CARTYON/ REPUESTO DE MOTO</t>
  </si>
  <si>
    <t>B201-00266892</t>
  </si>
  <si>
    <t>MANUEL ANTONIO,HERNANDEZ, ALLENDE</t>
  </si>
  <si>
    <t>JOSE,CARCAMO, CUMPA</t>
  </si>
  <si>
    <t>CAJA PLASTIFICADA / CORREAS LENTES</t>
  </si>
  <si>
    <t>B201-00266893</t>
  </si>
  <si>
    <t>UBELSER,ARROYO, GUTIERREZ</t>
  </si>
  <si>
    <t>B201-00266894</t>
  </si>
  <si>
    <t>ELIBERTO BARRERA RAMOS,X, X</t>
  </si>
  <si>
    <t>B201-00266895</t>
  </si>
  <si>
    <t>EVELYN,OCHOA, SULLON</t>
  </si>
  <si>
    <t>B201-00266896</t>
  </si>
  <si>
    <t>WENDY,TORRES, VASQUEZ</t>
  </si>
  <si>
    <t>MARCO ANTONIO,HUAMAN, ANGELES</t>
  </si>
  <si>
    <t>PQTITO MANILA PLASTIFICADO/ MATERIAL DENTAL</t>
  </si>
  <si>
    <t>B201-00266897</t>
  </si>
  <si>
    <t>KATHERY ANGELICA LISSET,AQUINO, SOSA</t>
  </si>
  <si>
    <t>WILMER RAULDELGADOGONZALES</t>
  </si>
  <si>
    <t>PQTE / LAPTOP USADA BAJO RESPONSABILIDAD</t>
  </si>
  <si>
    <t>B201-00266898</t>
  </si>
  <si>
    <t>JHONY RONAL,BARRANTES, CORDOVA</t>
  </si>
  <si>
    <t>CAJAS / UTENSILIOS DE COCINA</t>
  </si>
  <si>
    <t>JHONY,BARRANTES, CORDOVA</t>
  </si>
  <si>
    <t>B201-00266899</t>
  </si>
  <si>
    <t>SACO NEGRO S/B 001-6015</t>
  </si>
  <si>
    <t>B201-00266900</t>
  </si>
  <si>
    <t>ADIT INOCENTE,BARRETO, CASTILLO</t>
  </si>
  <si>
    <t>B201-00266901</t>
  </si>
  <si>
    <t>HAROLD SANTIAGO,CHÁVEZ, BRESCIA</t>
  </si>
  <si>
    <t>VALERIA,SEMINARIO, CASTILLO</t>
  </si>
  <si>
    <t>SOBRECITO / DCTOS</t>
  </si>
  <si>
    <t>B201-00266902</t>
  </si>
  <si>
    <t>ALEXANDER,MUÑOZ, CABRERA</t>
  </si>
  <si>
    <t>DEYVIJARAMILLORIVERA</t>
  </si>
  <si>
    <t>B201-00266903</t>
  </si>
  <si>
    <t>VICTOR ORLANDO,RUIZ, CARDOZO</t>
  </si>
  <si>
    <t>JORGE MIGUELMOLERORUIZ</t>
  </si>
  <si>
    <t>B201-00266904</t>
  </si>
  <si>
    <t>JUAN ALBERTO,GARCIA, GARCIA</t>
  </si>
  <si>
    <t>B201-00266905</t>
  </si>
  <si>
    <t>WILMERPEÑAHUAMAN</t>
  </si>
  <si>
    <t>PAQUETE MANILA/LENTES</t>
  </si>
  <si>
    <t>B201-00266906</t>
  </si>
  <si>
    <t>ELIZABETH,CRUZ, GARRIDO</t>
  </si>
  <si>
    <t>ERASMO JAVIERROMEROCRUZ</t>
  </si>
  <si>
    <t>B201-00266907</t>
  </si>
  <si>
    <t>DIEGO ARMANDO,CHOQUEHUANCA, PEÑA</t>
  </si>
  <si>
    <t>MIGUELZURITAPEÑA</t>
  </si>
  <si>
    <t>PAQUETE MANILA/LIBRO</t>
  </si>
  <si>
    <t>B201-00266908</t>
  </si>
  <si>
    <t>LUCIA MARITZA,NEIRA, GARCIA</t>
  </si>
  <si>
    <t>B201-00266909</t>
  </si>
  <si>
    <t>ALICIA,CORREA, ARTEAGA</t>
  </si>
  <si>
    <t>CARMENSAÑAYANAYACO</t>
  </si>
  <si>
    <t>SACO RAYADO/ROPA</t>
  </si>
  <si>
    <t>B201-00266910</t>
  </si>
  <si>
    <t>JUAN DE DIOS,GAMONAL, DAVALOS</t>
  </si>
  <si>
    <t>RIDER,HUATANGARI, RODRIGO</t>
  </si>
  <si>
    <t>SOBRE MANILA/BREVETE</t>
  </si>
  <si>
    <t>B201-00266911</t>
  </si>
  <si>
    <t>CAJAS/QUESO</t>
  </si>
  <si>
    <t>B201-00266912</t>
  </si>
  <si>
    <t>DANY,SAMPERTEGUI, RAMIREZ</t>
  </si>
  <si>
    <t>HUGOURIARTESEMPERTEGUI</t>
  </si>
  <si>
    <t>CAJA EN SACO/COMESTIBLES</t>
  </si>
  <si>
    <t>B201-00266913</t>
  </si>
  <si>
    <t>NATIVIDAD,VEGA, LLONTOP</t>
  </si>
  <si>
    <t>MARIOVEGASGONZALES</t>
  </si>
  <si>
    <t>B201-00266914</t>
  </si>
  <si>
    <t>MILLONES,MORALES, DEISY</t>
  </si>
  <si>
    <t>CHISTIANMUÑOZAGRAMONTE</t>
  </si>
  <si>
    <t>CAJA EN BOLSA TRANSPARENTE/VIVERES</t>
  </si>
  <si>
    <t>B201-00266915</t>
  </si>
  <si>
    <t>MARCO ANTONIO,FERNANDEZ, SUAREZ</t>
  </si>
  <si>
    <t>MARYURI TERESA,CUM, PENA</t>
  </si>
  <si>
    <t>PAQUETE EN TELA BLANCA/ROPA</t>
  </si>
  <si>
    <t>B201-00266916</t>
  </si>
  <si>
    <t>MELISSA DEL MILAGRO,CORNEJO, ADRIANZEN</t>
  </si>
  <si>
    <t>ROSASAAVEDRAADRIANZEN</t>
  </si>
  <si>
    <t>CAJA/NARANJAS</t>
  </si>
  <si>
    <t>B201-00266917</t>
  </si>
  <si>
    <t>BERNY,RIOJAS, DIAZ</t>
  </si>
  <si>
    <t>VICTOR MATTIAS,LOPEZ, GRANJA</t>
  </si>
  <si>
    <t>CAJA LARGA PLASTIFICADA/SEGUN B/001-20648</t>
  </si>
  <si>
    <t>B201-00266918</t>
  </si>
  <si>
    <t>JOSE JEAN,PEREZ, TURKOWSKY</t>
  </si>
  <si>
    <t>JUNIOR,GARCIA, OJEDA</t>
  </si>
  <si>
    <t>SOBRE MANILA/DISCO P/MOLEDORA</t>
  </si>
  <si>
    <t>B201-00266919</t>
  </si>
  <si>
    <t>NAVARRO,PAZOS, EDILBRANDO</t>
  </si>
  <si>
    <t>EXCESO CAJAS/VARIOS</t>
  </si>
  <si>
    <t>B201-00266920</t>
  </si>
  <si>
    <t>JONY ARNALDO,NECIOSUP, GASTELO</t>
  </si>
  <si>
    <t>ANIBAL IVANVARGASNECIOSUP</t>
  </si>
  <si>
    <t>PAQUETE EN CARTON/PARLANTE</t>
  </si>
  <si>
    <t>B201-00266921</t>
  </si>
  <si>
    <t>VELMIRA,LACHUMA, LOPEZ</t>
  </si>
  <si>
    <t>LUPITACAHUAZAVASQUEZ</t>
  </si>
  <si>
    <t>CAJA EN SACO/FRUTA</t>
  </si>
  <si>
    <t>B201-00266922</t>
  </si>
  <si>
    <t>YERSON,LLONTOP, CAPUÑAY</t>
  </si>
  <si>
    <t>ERICK JAVIERLLONTOPCAPUÑAY</t>
  </si>
  <si>
    <t>SOBRECITO/DOCUMENTOS</t>
  </si>
  <si>
    <t>B201-00266923</t>
  </si>
  <si>
    <t>LUPITACAHUAZAVASQUE</t>
  </si>
  <si>
    <t>B201-00266924</t>
  </si>
  <si>
    <t>JESICA,SANTOS, BERNA</t>
  </si>
  <si>
    <t>JOSE WILLY,MARRUFO, ROJAS</t>
  </si>
  <si>
    <t>ROLLO/AFICHES</t>
  </si>
  <si>
    <t>B201-00266925</t>
  </si>
  <si>
    <t>LORENA DEL PILAR,ÑAÑEZ, CASTILLO</t>
  </si>
  <si>
    <t>JULIO CESARAQUINOOCAMPO</t>
  </si>
  <si>
    <t>CAJA PLASTIFICADA/FARO</t>
  </si>
  <si>
    <t>B201-00266926</t>
  </si>
  <si>
    <t>SEGUNDO FRANCISCO,AGUILAR, SALDARRIAGA</t>
  </si>
  <si>
    <t>CARLOS DOMINGOAGUILARSALDARRIAGA</t>
  </si>
  <si>
    <t>PAQUETITO PLASTIFICADO/BANDAS</t>
  </si>
  <si>
    <t>B201-00266927</t>
  </si>
  <si>
    <t>CAJA PLASTIFICADA/PRODUCTOS VETERINARIOS</t>
  </si>
  <si>
    <t>B201-00266928</t>
  </si>
  <si>
    <t>CAJA/MANGUERAS USADAS</t>
  </si>
  <si>
    <t>B201-00266929</t>
  </si>
  <si>
    <t>ALDO TULIO,PISCOYA, GUERRERO</t>
  </si>
  <si>
    <t>ALDO ANTHONYPISCOYAORDOÑEZ</t>
  </si>
  <si>
    <t>BALDE/ADORNOS</t>
  </si>
  <si>
    <t>B201-00266930</t>
  </si>
  <si>
    <t>JOSE MODESTO,SAMILLAN, GONZALES</t>
  </si>
  <si>
    <t>ALEXANDER,VILLAR, BALLADARES</t>
  </si>
  <si>
    <t>CAJITA BLANCA/SELLO</t>
  </si>
  <si>
    <t>B201-00266931</t>
  </si>
  <si>
    <t>JOSE FELICIANO,TAPIA, SANDOVAL</t>
  </si>
  <si>
    <t>SEGUNDO,RUIZ, ORDINOLA</t>
  </si>
  <si>
    <t>SACO NEGRO/HILOS</t>
  </si>
  <si>
    <t>B201-00266932</t>
  </si>
  <si>
    <t>HERNAN,MILIAN, REAÑO</t>
  </si>
  <si>
    <t>FELICITA AMPAROZUNINIVDA DE SOLANO</t>
  </si>
  <si>
    <t>CAJA/NUTRIENTES (GLUCERNA)</t>
  </si>
  <si>
    <t>B201-00266933</t>
  </si>
  <si>
    <t>ARNALDO,VELASCO, RAMIREZ</t>
  </si>
  <si>
    <t>KELLY LILIANAVELASCORAMIREZ</t>
  </si>
  <si>
    <t>CAJA LA PATRONA/MANZANAS, CEBOLLA</t>
  </si>
  <si>
    <t>B201-00266934</t>
  </si>
  <si>
    <t>ADOLFO JUAN,ARBULU, CARAMUTTI</t>
  </si>
  <si>
    <t>LUIS ALBERTO,CASTAÑEDA, MONTEZA</t>
  </si>
  <si>
    <t>B201-00266935</t>
  </si>
  <si>
    <t>ANA MELVA,JUAREZ, NEYRA</t>
  </si>
  <si>
    <t>LILIANA MARGOTHSANCHEZMONTERO</t>
  </si>
  <si>
    <t>PAQUETE NEGRO/POLO</t>
  </si>
  <si>
    <t>B201-00266936</t>
  </si>
  <si>
    <t>JOSE,LEONARDO, NICOLAS</t>
  </si>
  <si>
    <t>VICTOR,CASTILLO, MENDOZA</t>
  </si>
  <si>
    <t>PAQUETE MARRON/FAJA</t>
  </si>
  <si>
    <t>B201-00266937</t>
  </si>
  <si>
    <t>YAZMIN MARGARITA,CHANDUVI, DIAZ</t>
  </si>
  <si>
    <t>MOISES,VALDIVIEZO, PALACIOS</t>
  </si>
  <si>
    <t>PAQUETITO BLANCO/MEDICINA</t>
  </si>
  <si>
    <t>B201-00266938</t>
  </si>
  <si>
    <t>IMELDA,BELLASMIN, MIJA</t>
  </si>
  <si>
    <t>B201-00266939</t>
  </si>
  <si>
    <t>DANIELA,GARCIA, BAQUEDANO</t>
  </si>
  <si>
    <t>GINO NORBEL,JUAREZ, NOE</t>
  </si>
  <si>
    <t>CAJITA/VIALES P/LABORATORIO (BAJO RESP. REMITENTE)</t>
  </si>
  <si>
    <t>B201-00266940</t>
  </si>
  <si>
    <t>DIEGO ARMANDOGUEVARACASTRO</t>
  </si>
  <si>
    <t>PAQUETE NEGRO PLASTIFICADO/SEGUN F/001-39</t>
  </si>
  <si>
    <t>B201-00266941</t>
  </si>
  <si>
    <t>BERNARDO,DIAZ, MEGO</t>
  </si>
  <si>
    <t>MARISOLDIAZURIARTE</t>
  </si>
  <si>
    <t>PAQUETE MARRON PLASTIFICADO/BANDERIN</t>
  </si>
  <si>
    <t>B201-00266942</t>
  </si>
  <si>
    <t>JOELRIVERAACARO</t>
  </si>
  <si>
    <t>CORCHO/MEDICINA</t>
  </si>
  <si>
    <t>B201-00266943</t>
  </si>
  <si>
    <t>YOVANA,VILLANUEVA, AHUMADA</t>
  </si>
  <si>
    <t>SERGIO RAFAELMONTEROLIZANO</t>
  </si>
  <si>
    <t>PAQUETE EN BOLSA BLANCA/HARINAS</t>
  </si>
  <si>
    <t>B201-00266944</t>
  </si>
  <si>
    <t>CRUZ,FLORES, ARMANDO</t>
  </si>
  <si>
    <t>B201-00266945</t>
  </si>
  <si>
    <t>YESENIA,BARBOZA, TERAN</t>
  </si>
  <si>
    <t>JOHANBARBOZATERAN</t>
  </si>
  <si>
    <t>SOBRECITO BLANCO / DNI</t>
  </si>
  <si>
    <t>B201-00266946</t>
  </si>
  <si>
    <t>CRISTHIANURBANICARUIZ</t>
  </si>
  <si>
    <t>CAJA / PRODCUTOS NATURALES</t>
  </si>
  <si>
    <t>B201-00266947</t>
  </si>
  <si>
    <t>WALTER,GUEVARA, DUAREZ</t>
  </si>
  <si>
    <t>YEMINAGUEVARASORALUZ</t>
  </si>
  <si>
    <t>B201-00266948</t>
  </si>
  <si>
    <t>ALBERTO,MOROCHO, PEREZ</t>
  </si>
  <si>
    <t>CAROL VANESSAMOROCHOVICENTE</t>
  </si>
  <si>
    <t>CAJA BLANCA LA PATRONA/ VIVERES</t>
  </si>
  <si>
    <t>B201-00266949</t>
  </si>
  <si>
    <t>CESAR,HUAMANCHUMO, AGAPITO</t>
  </si>
  <si>
    <t>ALEX ALEJANDRO,SALDARRIAGA, URBINA</t>
  </si>
  <si>
    <t>CAJA / ACRILICOS</t>
  </si>
  <si>
    <t>B201-00266950</t>
  </si>
  <si>
    <t>KEVIN,SEVERINO, FALEN</t>
  </si>
  <si>
    <t>JUANA,FALEN, PISCOYA</t>
  </si>
  <si>
    <t>BOLSA MORADA/ OCES</t>
  </si>
  <si>
    <t>B201-00266951</t>
  </si>
  <si>
    <t>JAVIER,MEDINA, PILCO</t>
  </si>
  <si>
    <t>MIRLAHOLGUINALVARADO</t>
  </si>
  <si>
    <t>BOLSA AMARILLA / VIVERES</t>
  </si>
  <si>
    <t>B201-00266952</t>
  </si>
  <si>
    <t>RAUL WALTER,DAVILA, OLIVERA</t>
  </si>
  <si>
    <t>CHRISTIAN LUISDAVILACARBAJAL</t>
  </si>
  <si>
    <t>B201-00266953</t>
  </si>
  <si>
    <t>STEPHANIE MARICRUZ,RUIZ, MERA</t>
  </si>
  <si>
    <t>ARMANDO DEMETRIO,ROMERO, MAS</t>
  </si>
  <si>
    <t>PQTE NEGRO PLASTIFICADO/ ROPA</t>
  </si>
  <si>
    <t>B201-00266954</t>
  </si>
  <si>
    <t>JAVIERTIGLACABRERA</t>
  </si>
  <si>
    <t>CUBETA ROJA / QUESO</t>
  </si>
  <si>
    <t>CUBETAS ANARAJANDAS / QUESO</t>
  </si>
  <si>
    <t>B201-00266955</t>
  </si>
  <si>
    <t>B201-00266956</t>
  </si>
  <si>
    <t>JORGE,SEMPERTEGUI, FERNANDEZ</t>
  </si>
  <si>
    <t>MILAGROSSEMPERTEGUIBERECHE</t>
  </si>
  <si>
    <t>PQTE CARTON PLASTIFICADO/ CHOCOLATE</t>
  </si>
  <si>
    <t>B201-00266957</t>
  </si>
  <si>
    <t>ALEJANDRO MANUEL,RIVAS, RAMIREZ</t>
  </si>
  <si>
    <t>MARTINPUELLESRAMIREZ</t>
  </si>
  <si>
    <t>CAJA VAINILLA / CUYES</t>
  </si>
  <si>
    <t>B201-00266958</t>
  </si>
  <si>
    <t>MANUEL ERNESTO,COLMENARES, URPEQUE</t>
  </si>
  <si>
    <t>WALTERSALVOTORRES</t>
  </si>
  <si>
    <t>PQTE NEGRO PLASTIIFCADO / GUITARRA</t>
  </si>
  <si>
    <t>B201-00266959</t>
  </si>
  <si>
    <t>CAJA / ZAPATILLAS ROPA</t>
  </si>
  <si>
    <t>B201-00266960</t>
  </si>
  <si>
    <t>EDWARD,SAAVEDRA, ECHEVERRE</t>
  </si>
  <si>
    <t>JHOSELEEN MELISA,ROJAS, LOZANO</t>
  </si>
  <si>
    <t>CAJA ROSADA/ DULCES</t>
  </si>
  <si>
    <t>B201-00266961</t>
  </si>
  <si>
    <t>RAFAEL,ENRIQUE, PACHERREZ NIÑO</t>
  </si>
  <si>
    <t>TEMISTOCLESLEVANONIÑO</t>
  </si>
  <si>
    <t>CAJITA CARTON PLASTIFICADA/ DULCES</t>
  </si>
  <si>
    <t>B201-00266962</t>
  </si>
  <si>
    <t>JOSE ANIBAL,IDROGO, MEJIA</t>
  </si>
  <si>
    <t>MIRIAM,TAPIA, DIAZ</t>
  </si>
  <si>
    <t>CAJA / LICUADORAS USADAS</t>
  </si>
  <si>
    <t>B201-00266963</t>
  </si>
  <si>
    <t>LILIANA,LARREA, SERQUEN</t>
  </si>
  <si>
    <t>FERNANDOPILLACALARREA</t>
  </si>
  <si>
    <t>CAJA MEDIANA/ ROPA DE BEBE HUMITAS</t>
  </si>
  <si>
    <t>B201-00266964</t>
  </si>
  <si>
    <t>VIRGINIA,SEGUNDO, MANAYAY</t>
  </si>
  <si>
    <t>MARYCRUZHUANCASSEGUNDO</t>
  </si>
  <si>
    <t>B201-00266965</t>
  </si>
  <si>
    <t>ADRIAN ARNULFO,CHAVESTA, BANCES</t>
  </si>
  <si>
    <t>MAGNOGOMEZZAQUINAULA</t>
  </si>
  <si>
    <t>SACO ROJO MEDIANO/ RPÁ</t>
  </si>
  <si>
    <t>B201-00266966</t>
  </si>
  <si>
    <t>NELLY DEL PILAR,HEREDIA, AYALA</t>
  </si>
  <si>
    <t>JUAN CARLOSMONTEROMERINO</t>
  </si>
  <si>
    <t>B201-00266967</t>
  </si>
  <si>
    <t>CARLOS,VERGEL, OLANO</t>
  </si>
  <si>
    <t>VERONICAVERGELOLANO</t>
  </si>
  <si>
    <t>JAVA AZUL/ FRUTA</t>
  </si>
  <si>
    <t>CARLOS ALBERTO,VERGEL, OLANO</t>
  </si>
  <si>
    <t>B201-00266968</t>
  </si>
  <si>
    <t>MARIA ANTONIETA,VERA, BARRIOS</t>
  </si>
  <si>
    <t>LEONARDOORTIZVERA.</t>
  </si>
  <si>
    <t>PQTITO AZUL PLASTIFICADO/ GANCHO</t>
  </si>
  <si>
    <t>B201-00266969</t>
  </si>
  <si>
    <t>MARIANELAGALLOPORTOCARRERO</t>
  </si>
  <si>
    <t>PQTITO BLANCO/ CAGADOR</t>
  </si>
  <si>
    <t>B201-00266970</t>
  </si>
  <si>
    <t>JOSEGONZALESMECHAN</t>
  </si>
  <si>
    <t>B201-00266971</t>
  </si>
  <si>
    <t>SACO BLANCO / CHOCLOS</t>
  </si>
  <si>
    <t>B201-00266972</t>
  </si>
  <si>
    <t>ARSENIO,DUAREZ, HUAMAN</t>
  </si>
  <si>
    <t>EDER,SALES, ZAPATA</t>
  </si>
  <si>
    <t>PQTE CARTON/ REPUESTO</t>
  </si>
  <si>
    <t>B201-00266973</t>
  </si>
  <si>
    <t>JULIO JUAN,SALVADOR, PIÑIN</t>
  </si>
  <si>
    <t>SACO AZUL MEDIANO S/B 001-24</t>
  </si>
  <si>
    <t>B201-00266974</t>
  </si>
  <si>
    <t>YOLANDA MARITZA,CAICAY, PIEDRA</t>
  </si>
  <si>
    <t>JUAN DIEGO,ASPILLAGA, CAICAY</t>
  </si>
  <si>
    <t>PQTE MANILA/ CAMISA</t>
  </si>
  <si>
    <t>B201-00266975</t>
  </si>
  <si>
    <t>NILDA,CAMPOS,</t>
  </si>
  <si>
    <t>MANUELCAMPOSMUÑOZ</t>
  </si>
  <si>
    <t>CAJA / UÑAS REPUESTOS</t>
  </si>
  <si>
    <t>B201-00266976</t>
  </si>
  <si>
    <t>DELIA,VELEZ, VERONA</t>
  </si>
  <si>
    <t>PAMELAJIMENEZVELEZ</t>
  </si>
  <si>
    <t>PQTE BLANCO / ZAPATOS</t>
  </si>
  <si>
    <t>B201-00266977</t>
  </si>
  <si>
    <t>IRVINGTUMEMARTINES</t>
  </si>
  <si>
    <t>PQTITO CARTON/ REPUESTO</t>
  </si>
  <si>
    <t>B201-00266978</t>
  </si>
  <si>
    <t>SANTOS DORA,DE LA CRUZ, CESPEDES</t>
  </si>
  <si>
    <t>SABRINAFASABIDE LA CRUZ</t>
  </si>
  <si>
    <t>ATADO 1 CAJA CARTON 1 PQTE NEGRO / FRUTA</t>
  </si>
  <si>
    <t>B201-00266979</t>
  </si>
  <si>
    <t>GLORIAATOCHECISNEROS</t>
  </si>
  <si>
    <t>CAJA / MEDECINA</t>
  </si>
  <si>
    <t>B201-00266980</t>
  </si>
  <si>
    <t>OLGA ALICIAMENDIVESGIANONI</t>
  </si>
  <si>
    <t>CAJA / PERFUMES</t>
  </si>
  <si>
    <t>B201-00266981</t>
  </si>
  <si>
    <t>FRANCLI,URIARTE, VACA</t>
  </si>
  <si>
    <t>ALEXANDERSOCOLAESPINOZA</t>
  </si>
  <si>
    <t>CAJA / ACEITE DE MOTOR</t>
  </si>
  <si>
    <t>B201-00266982</t>
  </si>
  <si>
    <t>B201-00266983</t>
  </si>
  <si>
    <t>SEGUNDO DAVID,BURGA, LI</t>
  </si>
  <si>
    <t>CARMEN LISBETSAAVEDRACEDANO</t>
  </si>
  <si>
    <t>ARCHIVADOR / DCTOS</t>
  </si>
  <si>
    <t>B201-00266984</t>
  </si>
  <si>
    <t>YACENI,SANDOVAL, CARRASCO</t>
  </si>
  <si>
    <t>IVETTE,LACHIRA, CASTILLO</t>
  </si>
  <si>
    <t>PQTE AZUL PLASTIFICADO/ ROPA</t>
  </si>
  <si>
    <t>B201-00266985</t>
  </si>
  <si>
    <t>B201-00266986</t>
  </si>
  <si>
    <t>ROGGER RAUL,RODRIGUEZ, CORREA</t>
  </si>
  <si>
    <t>KARLY ALELY,FALERO, GARCIA</t>
  </si>
  <si>
    <t>CAJA PLASTIFICADA/ ROPA</t>
  </si>
  <si>
    <t>B201-00266987</t>
  </si>
  <si>
    <t>MARIEL,FERNANDEZ, FERNANDEZ</t>
  </si>
  <si>
    <t>MARIA ISABELFERNANDEZMILLAN</t>
  </si>
  <si>
    <t>PQTE AZUL / DCTOS</t>
  </si>
  <si>
    <t>B201-00266988</t>
  </si>
  <si>
    <t>PQTE MANILA / LIBRO</t>
  </si>
  <si>
    <t>B201-00266989</t>
  </si>
  <si>
    <t>ANA DORIS DEL ROCIO,ADRIANZEN, QUEVEDO</t>
  </si>
  <si>
    <t>FIORELLAADRIANZENQUEVEDO</t>
  </si>
  <si>
    <t>MALETIN AZUL/ ROPA</t>
  </si>
  <si>
    <t>B201-00266990</t>
  </si>
  <si>
    <t>NELLY JHOVANA,REYES, BERNA</t>
  </si>
  <si>
    <t>RODRIGUEZ,PEREZ, CARLOS</t>
  </si>
  <si>
    <t>PQTE P PAPEL / ROPA</t>
  </si>
  <si>
    <t>B201-00266991</t>
  </si>
  <si>
    <t>YADIRA YERALDINE,ACOSTA, LÓPEZ</t>
  </si>
  <si>
    <t>JUNIOR,ACOSTA, CONTRERAS</t>
  </si>
  <si>
    <t>B201-00266992</t>
  </si>
  <si>
    <t>GAUDY,LEYVA, BURGA</t>
  </si>
  <si>
    <t>SILLA DE COMER BEBE CELESTE</t>
  </si>
  <si>
    <t>B201-00266993</t>
  </si>
  <si>
    <t>EDWARD,CASTILLO, DELGADO</t>
  </si>
  <si>
    <t>MANUELA ROSABECERRAGUERRERO</t>
  </si>
  <si>
    <t>PQTE PAPEL/ CUADERNOS</t>
  </si>
  <si>
    <t>B201-00266994</t>
  </si>
  <si>
    <t>OSCAR ANTONIO,MONTOYA, SANTOS</t>
  </si>
  <si>
    <t>B201-00266995</t>
  </si>
  <si>
    <t>TAPERCITO TRANSPARENTE/ PROTESIS DENTAS</t>
  </si>
  <si>
    <t>B201-00266996</t>
  </si>
  <si>
    <t>ANDRES ORLANDO,PUELL, VARAS</t>
  </si>
  <si>
    <t>WALTER ALDAIR,SOSA, VILELA</t>
  </si>
  <si>
    <t>COULER BLANCOS / MARISCOS</t>
  </si>
  <si>
    <t>B201-00266997</t>
  </si>
  <si>
    <t>GISELLA DEL CARMEN,ELÉSPURU, ALCEDO</t>
  </si>
  <si>
    <t>B201-00266998</t>
  </si>
  <si>
    <t>SINDY JOHANA,HURTADO, PALACIOS</t>
  </si>
  <si>
    <t>MARIA CAROLINA,CORDOVA, REYES</t>
  </si>
  <si>
    <t>PAQUETE ANARANJADO/ROPA DE USO</t>
  </si>
  <si>
    <t>B201-00266999</t>
  </si>
  <si>
    <t>SERGIO,ROJAS, FLORES</t>
  </si>
  <si>
    <t>ROBERTOOLMOSTAMICHE</t>
  </si>
  <si>
    <t>CAJITA/SUPLEMENTOS</t>
  </si>
  <si>
    <t>B201-00267000</t>
  </si>
  <si>
    <t>JOSE WILMER,GONZALES, CHIMOY</t>
  </si>
  <si>
    <t>B201-00267001</t>
  </si>
  <si>
    <t>CARLOS EDUARDO,QUESQUEN, DIAZ</t>
  </si>
  <si>
    <t>MANUEL ALEXANDERCEROATOCHE</t>
  </si>
  <si>
    <t>SACO NEGRO/SEGUN B/001-434</t>
  </si>
  <si>
    <t>B201-00267002</t>
  </si>
  <si>
    <t>CELSO,QUEREBALU, GONZALES</t>
  </si>
  <si>
    <t>MANUEL ISMAELSANTISTEBANTEQUE</t>
  </si>
  <si>
    <t>PAQUETE MANILA/EMPAQUETADURA DE JEBE</t>
  </si>
  <si>
    <t>B201-00267003</t>
  </si>
  <si>
    <t>B201-00267004</t>
  </si>
  <si>
    <t>JEANFER ALEXANDER,CHEMPEN, TORRES</t>
  </si>
  <si>
    <t>BRYAN MARTIN,RODRIGUEZ, VILLACREZ</t>
  </si>
  <si>
    <t>PAQUETE NEGRO/INSTRUMENTO(TROMBON)</t>
  </si>
  <si>
    <t>B201-00267005</t>
  </si>
  <si>
    <t>YARCO ANDREE,ADRIANZEN, SANCHEZ</t>
  </si>
  <si>
    <t>ALEXANDRA,SOSA, NN</t>
  </si>
  <si>
    <t>B201-00267006</t>
  </si>
  <si>
    <t>MARIO,COSMOPOLIS, POL</t>
  </si>
  <si>
    <t>FRANKGARCIACHAVEZ</t>
  </si>
  <si>
    <t>CAJA BRAUN/MEDICINA,COMIDA</t>
  </si>
  <si>
    <t>B201-00267007</t>
  </si>
  <si>
    <t>MERY ROSSY,ZAPATA, CARRASCO</t>
  </si>
  <si>
    <t>PAQUETITO NEGRO/ROPA MEDICA</t>
  </si>
  <si>
    <t>B201-00267008</t>
  </si>
  <si>
    <t>CINTHYA MARILYN,ZAPATA, MIRANDA</t>
  </si>
  <si>
    <t>PAQUETE NEGRO/ROPA MEDICA</t>
  </si>
  <si>
    <t>B201-00267009</t>
  </si>
  <si>
    <t>DINA ELIZABETH,VILLALOBOS, CORDOVA</t>
  </si>
  <si>
    <t>B201-00267010</t>
  </si>
  <si>
    <t>PEDRO,CARRASCO, HUAMAN</t>
  </si>
  <si>
    <t>WILSOHUAMANMANAYAY</t>
  </si>
  <si>
    <t>B201-00267011</t>
  </si>
  <si>
    <t>JOSE,FERNANDEZ, BECERRA</t>
  </si>
  <si>
    <t>B201-00267012</t>
  </si>
  <si>
    <t>RONNIE,YESQUEN, ÑAÑEZ</t>
  </si>
  <si>
    <t>ROSA MILAGROSPUICANSECLEN</t>
  </si>
  <si>
    <t>CAJITA/TOBILLERA, MEDIAS, BOUCHER</t>
  </si>
  <si>
    <t>B201-00267013</t>
  </si>
  <si>
    <t>ROSALIN,AGUILAR, FEIJOO</t>
  </si>
  <si>
    <t>B201-00267014</t>
  </si>
  <si>
    <t>ROXANA DEL PILAR,REYES, CLAVO</t>
  </si>
  <si>
    <t>PAMELA DIANAVALDERRAMAREYES</t>
  </si>
  <si>
    <t>LLANTAS SEGUN B/401-8358</t>
  </si>
  <si>
    <t>B201-00267015</t>
  </si>
  <si>
    <t>JUAN,MOGOLLON, PAICO</t>
  </si>
  <si>
    <t>OSCARVASQUEZGUEVARA</t>
  </si>
  <si>
    <t>B201-00267016</t>
  </si>
  <si>
    <t>ASCOYSANCHEZFREDDY FELIPE</t>
  </si>
  <si>
    <t>SOBRE MANILA/CARNETS</t>
  </si>
  <si>
    <t>B201-00267017</t>
  </si>
  <si>
    <t>HILARES,PLAGSI, JESUS EBARISTO</t>
  </si>
  <si>
    <t>B201-00267018</t>
  </si>
  <si>
    <t>ATADOX2CAJAS/DOCUMENTOS</t>
  </si>
  <si>
    <t>B201-00267019</t>
  </si>
  <si>
    <t>MIGUEL,QUISPE, CHIMOY</t>
  </si>
  <si>
    <t>MIGUELINOÑANSUCLUPE</t>
  </si>
  <si>
    <t>COCHES P/PANADERIA</t>
  </si>
  <si>
    <t>B201-00267020</t>
  </si>
  <si>
    <t>WILFREDO FRANCISCOPERLAPALACIOS</t>
  </si>
  <si>
    <t>PAQUETE EN PAPEL/AFICHES</t>
  </si>
  <si>
    <t>B201-00267021</t>
  </si>
  <si>
    <t>MARIA GUADALUPE,SANCHEZ, BRAVO</t>
  </si>
  <si>
    <t>YURI ALEXANDRA,CHAUCA, REYES</t>
  </si>
  <si>
    <t>B201-00267022</t>
  </si>
  <si>
    <t>MANUEL,SEMINARIO, CULQUICONDOR</t>
  </si>
  <si>
    <t>CAJA VAINILLA/REPUESTOS</t>
  </si>
  <si>
    <t>B201-00267023</t>
  </si>
  <si>
    <t>RICHARD,CARRILLO, DIAZ</t>
  </si>
  <si>
    <t>HECTOR,PEÑA, CASTAÑEDA</t>
  </si>
  <si>
    <t>CAJA/CARPAS</t>
  </si>
  <si>
    <t>B201-00267024</t>
  </si>
  <si>
    <t>CARLOS,FERNANDEZ, CHUQUILIN</t>
  </si>
  <si>
    <t>APOLINARALVARITUAY</t>
  </si>
  <si>
    <t>CORCHITO/PRODUCTO VETERINARIO</t>
  </si>
  <si>
    <t>B201-00267025</t>
  </si>
  <si>
    <t>HECTORINFANTEREYES</t>
  </si>
  <si>
    <t>B201-00267026</t>
  </si>
  <si>
    <t>RUMELA,GUERRERO, CASTILLO</t>
  </si>
  <si>
    <t>NIDIAGUERREROCASTILLO</t>
  </si>
  <si>
    <t>SACO ANARANJADO/UTILES DE ASEO</t>
  </si>
  <si>
    <t>B201-00267027</t>
  </si>
  <si>
    <t>GEISYARROYOCESPEDES</t>
  </si>
  <si>
    <t>SACO NEGRO/SEGUN B/001-2289</t>
  </si>
  <si>
    <t>B201-00267028</t>
  </si>
  <si>
    <t>MAX ROGER,SIADEN, ORTEGA</t>
  </si>
  <si>
    <t>FERNANDOSIADENSANCHEZ</t>
  </si>
  <si>
    <t>MALETIN NEGRO PLASTIFICADO/ROPA</t>
  </si>
  <si>
    <t>B201-00267029</t>
  </si>
  <si>
    <t>MANUEL,ESTRADA, SANCHEZ</t>
  </si>
  <si>
    <t>DANTE RONAL,CORDOVA, RAMIREZ</t>
  </si>
  <si>
    <t>CAJITA MARRON PLASTIFICADO/PRODUCTOS FUXCION</t>
  </si>
  <si>
    <t>B201-00267030</t>
  </si>
  <si>
    <t>OFERLINDA,RUIZ, DELGADO</t>
  </si>
  <si>
    <t>ROCIO MARIBEL,AZAÑEDO, DE LA CRUZ DE GAMES</t>
  </si>
  <si>
    <t>CAJA PLANA SODA/DISCO</t>
  </si>
  <si>
    <t>B201-00267031</t>
  </si>
  <si>
    <t>EVELING VANESSA,PARDO, CASTILLO</t>
  </si>
  <si>
    <t>KATERINETH AHIMEDPARDOCASTILLO</t>
  </si>
  <si>
    <t>B201-00267032</t>
  </si>
  <si>
    <t>ISMAEL,BALDERRAMA, LEYVA</t>
  </si>
  <si>
    <t>BETTYBACADE SOJO</t>
  </si>
  <si>
    <t>CAJITA BLANCA/ROPA</t>
  </si>
  <si>
    <t>B201-00267033</t>
  </si>
  <si>
    <t>NELLY,ARCE, DE LIZARES</t>
  </si>
  <si>
    <t>SIRLENSILVADIAZ</t>
  </si>
  <si>
    <t>PAQUETITO BLANCO/TELA</t>
  </si>
  <si>
    <t>B201-00267034</t>
  </si>
  <si>
    <t>JORGE LUIS,RAMÍREZ, CARRASCO</t>
  </si>
  <si>
    <t>ERICK MIGUEL,JARAMILLO, RAMIREZ</t>
  </si>
  <si>
    <t>B201-00267035</t>
  </si>
  <si>
    <t>ELIZABETH,VASQUEZ, VASQUEZ</t>
  </si>
  <si>
    <t>DIEGO RICARDOIDROGOVASQUEZ</t>
  </si>
  <si>
    <t>PAQUETE NEGRO/UNIFORME, ZAPATO, CORBATA</t>
  </si>
  <si>
    <t>B201-00267036</t>
  </si>
  <si>
    <t>IRVIN ORLANDO,CASTRO, CUBAS</t>
  </si>
  <si>
    <t>CORNELIOCASTROLOPEZ</t>
  </si>
  <si>
    <t>PAQUETE AMARILLO/BANDEROLA</t>
  </si>
  <si>
    <t>B201-00267037</t>
  </si>
  <si>
    <t>MERCEDES,GARCIA, GONZALES</t>
  </si>
  <si>
    <t>JESUS GEOANE,LIZAMA, ESTRADA</t>
  </si>
  <si>
    <t>MALETIN AZUL/CARTERAS</t>
  </si>
  <si>
    <t>B201-00267038</t>
  </si>
  <si>
    <t>DARVIL YSMAEL,LEON, FLORES</t>
  </si>
  <si>
    <t>EXCESO PLANTAS</t>
  </si>
  <si>
    <t>B201-00267039</t>
  </si>
  <si>
    <t>MILBOR EDMUNDO,ANCAJIMA, CHUICA</t>
  </si>
  <si>
    <t>PAQUETES/SACOS VACIOS</t>
  </si>
  <si>
    <t>B201-00267040</t>
  </si>
  <si>
    <t>ALEJANDRO,HERRERA, DELGADO</t>
  </si>
  <si>
    <t>CARMEN ELIZABETHHERRERAPINTADO</t>
  </si>
  <si>
    <t>CAJA/TELA</t>
  </si>
  <si>
    <t>B201-00267041</t>
  </si>
  <si>
    <t>DELVYS YANITZA,VIVAR, VASQUEZ</t>
  </si>
  <si>
    <t>BETYCRUZGUTIERREZ</t>
  </si>
  <si>
    <t>PAQUETE PLASTIFICADO/MOCHILA</t>
  </si>
  <si>
    <t>B201-00267042</t>
  </si>
  <si>
    <t>TOMASA,SANCHEZ, MONJA</t>
  </si>
  <si>
    <t>MIGUELWONGSANCHEZ</t>
  </si>
  <si>
    <t>PAQUETITO BLANCO/LLAVES</t>
  </si>
  <si>
    <t>B201-00267043</t>
  </si>
  <si>
    <t>B201-00267045</t>
  </si>
  <si>
    <t>CAJAS / FLORES</t>
  </si>
  <si>
    <t>B201-00267046</t>
  </si>
  <si>
    <t>SACO NEGRA CON ANARANJADA</t>
  </si>
  <si>
    <t>B201-00267047</t>
  </si>
  <si>
    <t>B201-00267048</t>
  </si>
  <si>
    <t>RENATO,MANRIQUE, YANGUA</t>
  </si>
  <si>
    <t>LETICIA ESMERALDAMARTINEZMANRIQUE</t>
  </si>
  <si>
    <t>PQTITO CARTON/ ESTETOCOPIO USADO</t>
  </si>
  <si>
    <t>B201-00267049</t>
  </si>
  <si>
    <t>WILMER PAOLO,CHANGANAQUE, MONTAÑO</t>
  </si>
  <si>
    <t>LUIS ALBERTO,APARCANA, ELIAS</t>
  </si>
  <si>
    <t>CAJA / TICKEST</t>
  </si>
  <si>
    <t>B201-00267050</t>
  </si>
  <si>
    <t>ANAMELVA ELENANOVAOLGUIN</t>
  </si>
  <si>
    <t>CAJA / PLACAS DE MARMOL</t>
  </si>
  <si>
    <t>CAJA CHICA/ PLACAS DE MARMOL</t>
  </si>
  <si>
    <t>B201-00267051</t>
  </si>
  <si>
    <t>CAJITA / SUPLEMENTOS 1</t>
  </si>
  <si>
    <t>B201-00267052</t>
  </si>
  <si>
    <t>ANGELICA HAYDEE,SALAS, COPARA</t>
  </si>
  <si>
    <t>MARIA FERNANDASUAREZSALAS</t>
  </si>
  <si>
    <t>B201-00267053</t>
  </si>
  <si>
    <t>ROBERTO,CHAPOÑAN, CHAPOÑAN</t>
  </si>
  <si>
    <t>FICHA RENIEC</t>
  </si>
  <si>
    <t>B201-00267054</t>
  </si>
  <si>
    <t>CESAR JAVIER,RODRIGUEZ, PLASENCIA</t>
  </si>
  <si>
    <t>PQTES NEGRO S/G 001-75</t>
  </si>
  <si>
    <t>B201-00267055</t>
  </si>
  <si>
    <t>PQTES NEGROS S/G 001-75</t>
  </si>
  <si>
    <t>B201-00267056</t>
  </si>
  <si>
    <t>LUIS JHONATAN,LOPEZ, DIAZ</t>
  </si>
  <si>
    <t>WALTER GONZALOORTIZZULOETA</t>
  </si>
  <si>
    <t>B201-00267057</t>
  </si>
  <si>
    <t>HECTOR GUILLERMO,RAMIREZ, JIMENEZ</t>
  </si>
  <si>
    <t>CAJA / RODILLO USADO</t>
  </si>
  <si>
    <t>B201-00267058</t>
  </si>
  <si>
    <t>EDWIN HERNAN,VIDARTE, MONTENEGRO</t>
  </si>
  <si>
    <t>RAQUEL MARIA,MONTERO, VANCES</t>
  </si>
  <si>
    <t>B201-00267059</t>
  </si>
  <si>
    <t>ANTONIO,BECERRA, CHACON</t>
  </si>
  <si>
    <t>JULIANAQUEVEDOTEJADA</t>
  </si>
  <si>
    <t>BICICLETA FORRADA EN BOLSA NEGRA 1</t>
  </si>
  <si>
    <t>B201-00267060</t>
  </si>
  <si>
    <t>TERESA MARIA,CACERES, DE RODAS</t>
  </si>
  <si>
    <t>JORGE LUIS,MONTERO, VARGAS</t>
  </si>
  <si>
    <t>PQTITO BLANCO / MEDECINA</t>
  </si>
  <si>
    <t>B201-00267061</t>
  </si>
  <si>
    <t>PQTE BLANCO PLASTIFICADO / ROPA KON KON</t>
  </si>
  <si>
    <t>B201-00267062</t>
  </si>
  <si>
    <t>BELITZA MARIBEL,RUIZ, MONDRAGON</t>
  </si>
  <si>
    <t>ANGEL,MANCHAY, MINGA</t>
  </si>
  <si>
    <t>B201-00267063</t>
  </si>
  <si>
    <t>MARIA FATIMA,BOCANEGRA, CHALE</t>
  </si>
  <si>
    <t>MILAGROS DEL PILARMARTINEZFERNANDEZ</t>
  </si>
  <si>
    <t>B201-00267064</t>
  </si>
  <si>
    <t>MARTIZA,RUIZ, AGUINAGA</t>
  </si>
  <si>
    <t>LIBYA DEL CARMEN,RUIZ, AGUINAGA</t>
  </si>
  <si>
    <t>B201-00267065</t>
  </si>
  <si>
    <t>JENNY DEL PILAR,URIARTE, ROMERO</t>
  </si>
  <si>
    <t>CESARTAFURLLONTOP</t>
  </si>
  <si>
    <t>PQTE BLANCO / TABLET BANDEJA DE PLASTICO</t>
  </si>
  <si>
    <t>B201-00267066</t>
  </si>
  <si>
    <t>ANGEL ADELIO,ROMAN, ORTIZ</t>
  </si>
  <si>
    <t>DANIELTORRESATARAMA</t>
  </si>
  <si>
    <t>PQTE NEGRO PLASTIFICADO / PELUCHE</t>
  </si>
  <si>
    <t>B201-00267067</t>
  </si>
  <si>
    <t>PQTE AZUL CHICO/ PRODUCTO VETERINARIO</t>
  </si>
  <si>
    <t>B201-00267068</t>
  </si>
  <si>
    <t>B201-00267069</t>
  </si>
  <si>
    <t>JULIO,VARGAS, PEREZ</t>
  </si>
  <si>
    <t>B201-00267070</t>
  </si>
  <si>
    <t>MONICA,CHICLAYO, PADILLA</t>
  </si>
  <si>
    <t>PQTE MANILA PLASTIFICADO / DCTOS</t>
  </si>
  <si>
    <t>B201-00267071</t>
  </si>
  <si>
    <t>PQTITO NEGRO / CABEZAL REPUESTO</t>
  </si>
  <si>
    <t>B201-00267072</t>
  </si>
  <si>
    <t>MARCO ANTONIO,NAPA, FLORES</t>
  </si>
  <si>
    <t>MARIA ANITA,ALVAREZ, ABAD</t>
  </si>
  <si>
    <t>PQTE CUADRADO NEGRO S/B 001-229</t>
  </si>
  <si>
    <t>B201-00267073</t>
  </si>
  <si>
    <t>PQTE NEGRO PLASTIFICADO / CAMISAS</t>
  </si>
  <si>
    <t>B201-00267074</t>
  </si>
  <si>
    <t>VICTOR RODOLFO,ARMAS, ALVA</t>
  </si>
  <si>
    <t>B201-00267075</t>
  </si>
  <si>
    <t>PQTE CARTON PLASTIFICADO/ RODAJES</t>
  </si>
  <si>
    <t>B201-00267076</t>
  </si>
  <si>
    <t>ETHEL ALEJANDRA,REAÑO, UGAZ</t>
  </si>
  <si>
    <t>GABRIELACOSTAORDINOLA</t>
  </si>
  <si>
    <t>BOLSA MARRON / ROPA</t>
  </si>
  <si>
    <t>B201-00267077</t>
  </si>
  <si>
    <t>ISAURA,YAJAHUANCA, FLORES</t>
  </si>
  <si>
    <t>CELESTINOBERNAFLORES</t>
  </si>
  <si>
    <t>CAJA MARGARITA / ROPA</t>
  </si>
  <si>
    <t>B201-00267078</t>
  </si>
  <si>
    <t>CARLOS ALBERTO,DIAZ, ESPINOZA</t>
  </si>
  <si>
    <t>POR LA COMPRA DE CHATARRA</t>
  </si>
  <si>
    <t>B201-00267079</t>
  </si>
  <si>
    <t>ROSMERY ELIZABETH,LEAL, VEGA</t>
  </si>
  <si>
    <t>JUAN TITO,VEGA, MUGUERZA</t>
  </si>
  <si>
    <t>PQTE NEGRO PLASTIFICADO / HILOS</t>
  </si>
  <si>
    <t>B201-00267080</t>
  </si>
  <si>
    <t>ROBERTO CARLOS,CHERO, HEREDIA</t>
  </si>
  <si>
    <t>JUAN YUSEFJIBAJAATOCHE</t>
  </si>
  <si>
    <t>B201-00267081</t>
  </si>
  <si>
    <t>ESTHER,AREVALO, TUESTA</t>
  </si>
  <si>
    <t>WILDER IGNACIOCELIVASQUEZ</t>
  </si>
  <si>
    <t>CAJA BLANCA / VIVERES</t>
  </si>
  <si>
    <t>B201-00267082</t>
  </si>
  <si>
    <t>ABEL,CHERRES, VILCHEZ</t>
  </si>
  <si>
    <t>HECTOR EDINSONJUAREZMARQUEZ</t>
  </si>
  <si>
    <t>PQTE CARTON / DCTOS</t>
  </si>
  <si>
    <t>B201-00267083</t>
  </si>
  <si>
    <t>SEGUNDO OCTAVIAN,MARTINEZ, PUPUCHE</t>
  </si>
  <si>
    <t>ALIX ABAD,CRUZ, ALBERCA</t>
  </si>
  <si>
    <t>PQTES AZULES / TIMBALES</t>
  </si>
  <si>
    <t>B201-00267084</t>
  </si>
  <si>
    <t>ANA FLOR,ZULUETA, SAAVEDRA</t>
  </si>
  <si>
    <t>JESSICAABADMERINO</t>
  </si>
  <si>
    <t>SACOS / PAPA VERDURA</t>
  </si>
  <si>
    <t>B201-00267085</t>
  </si>
  <si>
    <t>YVONNI,RAMIREZ, VALIENTE</t>
  </si>
  <si>
    <t>JULIAROJASGONZALES</t>
  </si>
  <si>
    <t>SOBRE / CUCHILLA CORTA PELO</t>
  </si>
  <si>
    <t>B201-00267086</t>
  </si>
  <si>
    <t>VICTOR RODRIGO,DEZA, CELIS</t>
  </si>
  <si>
    <t>WILSON,HUAMAN, REYES</t>
  </si>
  <si>
    <t>SOBRE / PLACA</t>
  </si>
  <si>
    <t>B201-00267087</t>
  </si>
  <si>
    <t>BOLSON AMARILLO/ GORROS</t>
  </si>
  <si>
    <t>B201-00267088</t>
  </si>
  <si>
    <t>ALESSANDRA PAOLA,SANDOVAL, FUENTES</t>
  </si>
  <si>
    <t>MILAGRITOS GIANELLASANDOVALFUENTES</t>
  </si>
  <si>
    <t>CAJA AZUL / ROPA</t>
  </si>
  <si>
    <t>B201-00267089</t>
  </si>
  <si>
    <t>JOHNNY,SILVA, LUCERO</t>
  </si>
  <si>
    <t>RONAR ARCENIO,PUSMA, MARTINEZ</t>
  </si>
  <si>
    <t>SACO BLANCO / REPUESTO PIÑON</t>
  </si>
  <si>
    <t>B201-00267090</t>
  </si>
  <si>
    <t>JAVIER,MERINO, JARAMILLO</t>
  </si>
  <si>
    <t>MARIA,PALACIOS, AGUILAR</t>
  </si>
  <si>
    <t>PQTE VERDE / TOALLAS</t>
  </si>
  <si>
    <t>B201-00267091</t>
  </si>
  <si>
    <t>WILTTON,NANQUEN, MONTALVAN</t>
  </si>
  <si>
    <t>ALBERTOTABOADATIMANA</t>
  </si>
  <si>
    <t>B201-00267092</t>
  </si>
  <si>
    <t>PQTE PLASTIFICADO BALNCA / TARJETA DE LAVADORA</t>
  </si>
  <si>
    <t>B201-00267093</t>
  </si>
  <si>
    <t>MARCIANO,PEREZ, CARDENAS</t>
  </si>
  <si>
    <t>MARIOBENITESMENA</t>
  </si>
  <si>
    <t>B201-00267094</t>
  </si>
  <si>
    <t>DONNY STIVEN,ALEJANDRIA, NOLASCO</t>
  </si>
  <si>
    <t>DIANA ELIZABETH,OLIDEN, DEL ROSARIO</t>
  </si>
  <si>
    <t>PQTE BLANCO PLASTIFICADO / ZAPATILLAS</t>
  </si>
  <si>
    <t>B201-00267095</t>
  </si>
  <si>
    <t>GERMAN,CHAVEZ, PIEDRA</t>
  </si>
  <si>
    <t>CAJA SAPOLIO/ LECHE</t>
  </si>
  <si>
    <t>B201-00267096</t>
  </si>
  <si>
    <t>SONIA MERYLLAJAMORI</t>
  </si>
  <si>
    <t>B201-00267097</t>
  </si>
  <si>
    <t>CAJA SODA / CUYES</t>
  </si>
  <si>
    <t>B201-00267098</t>
  </si>
  <si>
    <t>JHORDAN,CARDOZO, VILLEGAS</t>
  </si>
  <si>
    <t>ELMERVILLEGASFLORES.</t>
  </si>
  <si>
    <t>BOLSITA DE CARTON/ CAJITA FUSIBLE</t>
  </si>
  <si>
    <t>B201-00267099</t>
  </si>
  <si>
    <t>EMILY DE FATIMA,PALACIOS, TORRES</t>
  </si>
  <si>
    <t>MARIAPALACIOSTORRES</t>
  </si>
  <si>
    <t>PQTE ROSADO/ FLORES</t>
  </si>
  <si>
    <t>B201-00267100</t>
  </si>
  <si>
    <t>TIMBOS AZULES/ MONDOGO</t>
  </si>
  <si>
    <t>B201-00267101</t>
  </si>
  <si>
    <t>PAOLA YAJAIRA,CHICOMA, QUIROZ</t>
  </si>
  <si>
    <t>CARLOSYACILAMALDONADO</t>
  </si>
  <si>
    <t>B201-00267102</t>
  </si>
  <si>
    <t>FÉLIX GUSTAVO,ADRIANZÉN, TINEO</t>
  </si>
  <si>
    <t>MILAGROS,CARMEN, ZAPATA</t>
  </si>
  <si>
    <t>PQTITO PLASTIFICADO CARTON/ REPUESTO DE MOTO</t>
  </si>
  <si>
    <t>B201-00267103</t>
  </si>
  <si>
    <t>BOLSA AMARILLA ROPA S/B 001-161</t>
  </si>
  <si>
    <t>B201-00267104</t>
  </si>
  <si>
    <t>HEBERT HERNAN,GUZMAN, LASE</t>
  </si>
  <si>
    <t>JOSE ANTONIOHUERTASPAJARES</t>
  </si>
  <si>
    <t>PQTE CARTONB CHICO / BEBIDA</t>
  </si>
  <si>
    <t>B201-00267105</t>
  </si>
  <si>
    <t>JORGE ARMANDO,GONZALES, SANTA</t>
  </si>
  <si>
    <t>CAJAS/SEGUN G/001-343</t>
  </si>
  <si>
    <t>B201-00267106</t>
  </si>
  <si>
    <t>BRAYAN,SALDAÑA, MARTINEZ</t>
  </si>
  <si>
    <t>ROSA AMELIA,GARCIA, TARRILLO</t>
  </si>
  <si>
    <t>PAQUETE PLASTIFICADO/POLOS</t>
  </si>
  <si>
    <t>B201-00267107</t>
  </si>
  <si>
    <t>COLICHON,CHAVEZ, KARIN</t>
  </si>
  <si>
    <t>GRACIELAVALIENTECULCAHUANCA</t>
  </si>
  <si>
    <t>SACO VERDE/POLOS</t>
  </si>
  <si>
    <t>B201-00267108</t>
  </si>
  <si>
    <t>DEYSI,NAVAL, SILVA</t>
  </si>
  <si>
    <t>DIANA ISABELVIERAVIERA</t>
  </si>
  <si>
    <t>CAJA/KIN KONES</t>
  </si>
  <si>
    <t>B201-00267109</t>
  </si>
  <si>
    <t>VIRMA DIANAVELI,VERA, MILIAN</t>
  </si>
  <si>
    <t>JEAN PAUL,HERNANDEZ, BARBOZA</t>
  </si>
  <si>
    <t>B201-00267110</t>
  </si>
  <si>
    <t>YESICA MAGGALI,HUAMAN, LIZANA</t>
  </si>
  <si>
    <t>ALONSOCARRASCOOJEDA</t>
  </si>
  <si>
    <t>B201-00267111</t>
  </si>
  <si>
    <t>SERGIO,MURILLO, CUSTODIO</t>
  </si>
  <si>
    <t>JORGE LUISMURILLOCUSTODIO</t>
  </si>
  <si>
    <t>CAJA PLANA LARGA/PARANTE</t>
  </si>
  <si>
    <t>CAJA/SILLA RUEDA USADA</t>
  </si>
  <si>
    <t>B201-00267112</t>
  </si>
  <si>
    <t>JORGE LUIS,CRUZ, CAMPOS</t>
  </si>
  <si>
    <t>ISABEL,LECCA, VASQUEZ</t>
  </si>
  <si>
    <t>CAJA DONOFRIO PLASTIFICADO/MEDICINA</t>
  </si>
  <si>
    <t>B201-00267113</t>
  </si>
  <si>
    <t>CRISTINA,CHIROQUE, VALDIVIEZO</t>
  </si>
  <si>
    <t>MARIELA DEL MILAGROVALDIVIEZOMENDEZ</t>
  </si>
  <si>
    <t>CAJA EN BOLSA BLANCA/SANDALIAS</t>
  </si>
  <si>
    <t>B201-00267114</t>
  </si>
  <si>
    <t>SEGUNDO LIZANDRO,CARDOZO, RONCAL</t>
  </si>
  <si>
    <t>MONICAGONZALESCARDOZO</t>
  </si>
  <si>
    <t>CAJA PLANA/KIN KONES</t>
  </si>
  <si>
    <t>B201-00267115</t>
  </si>
  <si>
    <t>LUIS AUGUSTO,LEYTH, CHIRA</t>
  </si>
  <si>
    <t>NAHUMCRUZZAVALA</t>
  </si>
  <si>
    <t>PAQUETE BLANCO/GATA</t>
  </si>
  <si>
    <t>B201-00267116</t>
  </si>
  <si>
    <t>SABULON,LLACSAHUANGA, CUNYA</t>
  </si>
  <si>
    <t>EXCESO SACOS, BALDES</t>
  </si>
  <si>
    <t>B201-00267117</t>
  </si>
  <si>
    <t>JUAN,FIORENTINI, ALONSO</t>
  </si>
  <si>
    <t>ENZO PIEROFIORENTINIHUAPAYA</t>
  </si>
  <si>
    <t>B201-00267118</t>
  </si>
  <si>
    <t>CESAR CARLOS,CASTRO, MONTENEGRO</t>
  </si>
  <si>
    <t>EXCESO COLHON+CAMA CUNA</t>
  </si>
  <si>
    <t>B201-00267119</t>
  </si>
  <si>
    <t>VICTOR ALFONSO,VILLAVICENCIO, TORRES</t>
  </si>
  <si>
    <t>ERICCSON,NAVARRO, CRISANTO</t>
  </si>
  <si>
    <t>B201-00267120</t>
  </si>
  <si>
    <t>JEAN STALIN,TARRILLO, CASTRO</t>
  </si>
  <si>
    <t>JUDITH LIZETHLIZAMALOPEZ</t>
  </si>
  <si>
    <t>B201-00267121</t>
  </si>
  <si>
    <t>SICILIA TERESA,CHAVEZ, PACHERREZ</t>
  </si>
  <si>
    <t>CAJA/JUGUETE, ALFAJORES</t>
  </si>
  <si>
    <t>B201-00267122</t>
  </si>
  <si>
    <t>GABY CELESTE,QUINTANA, CENTURION</t>
  </si>
  <si>
    <t>PAQUETE MANILA/GOTAS</t>
  </si>
  <si>
    <t>B201-00267123</t>
  </si>
  <si>
    <t>ROBER,RAFAEL, LINARES</t>
  </si>
  <si>
    <t>JOSE LUIS,SANDOVAL, VALVERDE</t>
  </si>
  <si>
    <t>GIRO DE 170.00 SOLES</t>
  </si>
  <si>
    <t>B201-00267124</t>
  </si>
  <si>
    <t>ENZO,CANNATA, SAVIO</t>
  </si>
  <si>
    <t>B201-00267125</t>
  </si>
  <si>
    <t>MARIO,JIMENEZ, JIMENEZ</t>
  </si>
  <si>
    <t>B201-00267126</t>
  </si>
  <si>
    <t>CRISTIAN TEODORO,DIAZ, BARRENECHEA</t>
  </si>
  <si>
    <t>CAJA ROJA PLASTIFICADA/SEGUN B/001-20630</t>
  </si>
  <si>
    <t>B201-00267127</t>
  </si>
  <si>
    <t>LUZ ALEJANDRA,TORRES, GARCIA DE FARFAN</t>
  </si>
  <si>
    <t>SACO ROJO RAYADO/SEGUN B/002-1679</t>
  </si>
  <si>
    <t>B201-00267128</t>
  </si>
  <si>
    <t>MARLENY,LARIOS, NEVADO</t>
  </si>
  <si>
    <t>JUAN PABLOLARIOSNEVADO</t>
  </si>
  <si>
    <t>CAJA TRIDENT/ALFAJORES</t>
  </si>
  <si>
    <t>B201-00267129</t>
  </si>
  <si>
    <t>BERCELIA,PEREZ, GUERRERO</t>
  </si>
  <si>
    <t>27716312LUCY MARILU,PEREZ, NUÑEZ</t>
  </si>
  <si>
    <t>CAJA MARGARITA PLASTIFICADA/LECHE</t>
  </si>
  <si>
    <t>B201-00267130</t>
  </si>
  <si>
    <t>CARLOS ABRAHAM,MENDOZA, AVALOS</t>
  </si>
  <si>
    <t>RAMON,CANALES, MORALES</t>
  </si>
  <si>
    <t>PAQUETE BLANCO PLASTIFICADO/FOLLETOS</t>
  </si>
  <si>
    <t>B201-00267131</t>
  </si>
  <si>
    <t>EXCESO CARRITO</t>
  </si>
  <si>
    <t>B201-00267132</t>
  </si>
  <si>
    <t>DUBERLI BEEBYTANTARICOGOMEZ</t>
  </si>
  <si>
    <t>CAJITA VERDE/PRODUCTO OPTICO</t>
  </si>
  <si>
    <t>B201-00267133</t>
  </si>
  <si>
    <t>TEODORO,HUIMAN, MONDRAGON</t>
  </si>
  <si>
    <t>MONICAMIRANDATORRES</t>
  </si>
  <si>
    <t>CAJITA/GOLOSINAS</t>
  </si>
  <si>
    <t>B201-00267134</t>
  </si>
  <si>
    <t>WENDY,SOCOLA, QUIROZ</t>
  </si>
  <si>
    <t>CAJA BELLA PLASTIFICADA/ROPA</t>
  </si>
  <si>
    <t>B201-00267135</t>
  </si>
  <si>
    <t>RUSVELT EDIXON,SAAVEDRA, CALLE</t>
  </si>
  <si>
    <t>CAJITA PLASTIFICADA/LECHE EN POLVO</t>
  </si>
  <si>
    <t>B201-00267136</t>
  </si>
  <si>
    <t>EXCESO SACOS/MERCADERIA</t>
  </si>
  <si>
    <t>B201-00267137</t>
  </si>
  <si>
    <t>GLORIAQUIROZCHEVEZ</t>
  </si>
  <si>
    <t>CAJA LA PATRONA/VIVERES</t>
  </si>
  <si>
    <t>B201-00267138</t>
  </si>
  <si>
    <t>MAYCOLTORRESIPARRAGUIRRE</t>
  </si>
  <si>
    <t>SOBRE BLANCO/LICENCIA</t>
  </si>
  <si>
    <t>B201-00267139</t>
  </si>
  <si>
    <t>LILER,BARBOZA, ESTELA</t>
  </si>
  <si>
    <t>JURGENDURANDZAPATA</t>
  </si>
  <si>
    <t>PAQUETE MARRON/IMPRESOS</t>
  </si>
  <si>
    <t>B201-00267140</t>
  </si>
  <si>
    <t>JIMMY,FERNANDEZ, CORDERO</t>
  </si>
  <si>
    <t>ANTONIO FLORENTINO,VILCHERREZ, MORE</t>
  </si>
  <si>
    <t>PAQUETE NEGRO/MEDIAS</t>
  </si>
  <si>
    <t>B201-00267141</t>
  </si>
  <si>
    <t>HILARIO,VALERIANO, MENA</t>
  </si>
  <si>
    <t>MARIANA DEL PILARVALERIANOMENA</t>
  </si>
  <si>
    <t>B201-00267142</t>
  </si>
  <si>
    <t>MELQUIADES CESAR,REGALADO, BUSTAMANTE</t>
  </si>
  <si>
    <t>B201-00267143</t>
  </si>
  <si>
    <t>ALFONSOCHAVESTORRES</t>
  </si>
  <si>
    <t>CAJITA BLANCA/TRABAJO DENTAL</t>
  </si>
  <si>
    <t>B201-00267144</t>
  </si>
  <si>
    <t>B201-00267145</t>
  </si>
  <si>
    <t>CAJA RECCO/RECUERDOS DE ACRILICO</t>
  </si>
  <si>
    <t>B201-00267146</t>
  </si>
  <si>
    <t>FRANK ERIK,LOZANO, ÑAÑO</t>
  </si>
  <si>
    <t>HENRY DAVIDMUÑOZOLGUIN</t>
  </si>
  <si>
    <t>B201-00267147</t>
  </si>
  <si>
    <t>RAMOS JULIO,CHANCAFE, CHAFLOQUE</t>
  </si>
  <si>
    <t>YENINECIOSUPNECIOSUP</t>
  </si>
  <si>
    <t>B201-00267148</t>
  </si>
  <si>
    <t>NICOLLE ALEJANDRA,BUSTAMANTE, GUEVARA</t>
  </si>
  <si>
    <t>ANDREA MAGALY,PARIATON, RAMIREZ</t>
  </si>
  <si>
    <t>PAQUETITO NEGRO/POLO</t>
  </si>
  <si>
    <t>B201-00267149</t>
  </si>
  <si>
    <t>LUZ ANGELICA,PAUCAR, NOLASCO</t>
  </si>
  <si>
    <t>JULIOTICLIAHUANCARECALDE</t>
  </si>
  <si>
    <t>BOLSA AZUL RAYADA/ROPA</t>
  </si>
  <si>
    <t>B201-00267150</t>
  </si>
  <si>
    <t>LETICIA ELIZABETH,ADRIANZEN, CANO</t>
  </si>
  <si>
    <t>B201-00267151</t>
  </si>
  <si>
    <t>KARINA MERCEDES,MARIÑAS, SANCHEZ</t>
  </si>
  <si>
    <t>BOLSA PLASTICA ROSADA/PRENDA DE VESTIR</t>
  </si>
  <si>
    <t>B201-00267152</t>
  </si>
  <si>
    <t>DHAN ALEXANDER,CAMPAÑA, SAAVEDRA</t>
  </si>
  <si>
    <t>B201-00267153</t>
  </si>
  <si>
    <t>SHERSLYVALVERDEAMAYA</t>
  </si>
  <si>
    <t>CAJITA BLANCA/MEDALLA</t>
  </si>
  <si>
    <t>B201-00267154</t>
  </si>
  <si>
    <t>GABRIEL ALEXANDER,MORE, PACHERREZ</t>
  </si>
  <si>
    <t>SACO AMARILLO/SEGUN B/001-587</t>
  </si>
  <si>
    <t>B201-00267155</t>
  </si>
  <si>
    <t>GONZALO,TORRES, CALLE</t>
  </si>
  <si>
    <t>EFRAIN,PEREZ, HUANCAS</t>
  </si>
  <si>
    <t>PAQUETE ROSADO/MANGUERA</t>
  </si>
  <si>
    <t>B201-00267156</t>
  </si>
  <si>
    <t>LILIANA DEL CARMEN,REAÑO, MENDOZA</t>
  </si>
  <si>
    <t>LUZCOBEÑASGARCIA</t>
  </si>
  <si>
    <t>PAQUETITO BLANCO/SHORTS</t>
  </si>
  <si>
    <t>B201-00267157</t>
  </si>
  <si>
    <t>EXCESO/16 SOCENAS</t>
  </si>
  <si>
    <t>B201-00267158</t>
  </si>
  <si>
    <t>B201-00267159</t>
  </si>
  <si>
    <t>B201-00267160</t>
  </si>
  <si>
    <t>BULTO DE TEL VERDE CON PLOMO//ROPA</t>
  </si>
  <si>
    <t>B201-00267161</t>
  </si>
  <si>
    <t>ORLANDOJUAREZMAVARRO</t>
  </si>
  <si>
    <t>CAJA CONT. FLORES</t>
  </si>
  <si>
    <t>B201-00267162</t>
  </si>
  <si>
    <t>PAQTE /FLORES</t>
  </si>
  <si>
    <t>B201-00267163</t>
  </si>
  <si>
    <t>EVERHUAMANCHUMOCASAS</t>
  </si>
  <si>
    <t>PAQTE/FLORES</t>
  </si>
  <si>
    <t>B201-00267164</t>
  </si>
  <si>
    <t>B201-00267165</t>
  </si>
  <si>
    <t>B201-00267166</t>
  </si>
  <si>
    <t>ANDRES,MONCHON, CUSTODIO</t>
  </si>
  <si>
    <t>PERCY WILLIAMMERASUAREZ</t>
  </si>
  <si>
    <t>CAJITA AZUL/GUITARRA-PESCADO</t>
  </si>
  <si>
    <t>B201-00267167</t>
  </si>
  <si>
    <t>JOSE ALEJANDRO,CASTRO, ROMERO</t>
  </si>
  <si>
    <t>KEWIND JANDHIR,ZAPATA, FARFAN</t>
  </si>
  <si>
    <t>SOBRECITO BLANCO/LLAVES</t>
  </si>
  <si>
    <t>B201-00267168</t>
  </si>
  <si>
    <t>JOSE,ALCANTARA, HERNANDEZ</t>
  </si>
  <si>
    <t>GIOVANNYROBLEDOABAD</t>
  </si>
  <si>
    <t>SACO CONT. ARROZ CHACUPE</t>
  </si>
  <si>
    <t>B201-00267169</t>
  </si>
  <si>
    <t>SACO AMARILLO/ROPA USADA Y VIVERE</t>
  </si>
  <si>
    <t>B201-00267170</t>
  </si>
  <si>
    <t>MARITZA,LA ROSA, CORONADO</t>
  </si>
  <si>
    <t>FANNY MABELUJUAREZSAAVEDRA</t>
  </si>
  <si>
    <t>B201-00267171</t>
  </si>
  <si>
    <t>ELVA MARITZABAUTISTAMEJIA</t>
  </si>
  <si>
    <t>CAJA EN SACO/QUESO</t>
  </si>
  <si>
    <t>B201-00267172</t>
  </si>
  <si>
    <t>SEGUNDO,PALACIOS, PASACHE</t>
  </si>
  <si>
    <t>B201-00267173</t>
  </si>
  <si>
    <t>OLMEDO MILTON,DIAZ, PEREZ</t>
  </si>
  <si>
    <t>KARINADIAZGOYCOCHEA</t>
  </si>
  <si>
    <t>B201-00267174</t>
  </si>
  <si>
    <t>ROGER ADRIAN,REQUEJO, CHAVEZ</t>
  </si>
  <si>
    <t>CESAR AUGUSTOCABRERAHUERTAS</t>
  </si>
  <si>
    <t>CAJITA SAVITA CONT. COMIDA</t>
  </si>
  <si>
    <t>B201-00267175</t>
  </si>
  <si>
    <t>B201-00267176</t>
  </si>
  <si>
    <t>CRISTHIAN,BENITES, MORAN</t>
  </si>
  <si>
    <t>ESTEFANIA VANESSA,LEON, PEREZ</t>
  </si>
  <si>
    <t>PAQTITO BEIGE/REPUESTO P CELULARARA</t>
  </si>
  <si>
    <t>B201-00267177</t>
  </si>
  <si>
    <t>SERGIO WILSON,LEVY, VARGAS</t>
  </si>
  <si>
    <t>MILENKAGONZAYARLEQUE</t>
  </si>
  <si>
    <t>B201-00267178</t>
  </si>
  <si>
    <t>OLGA DEL PILAR,VILCHEZ, CHAVEZ</t>
  </si>
  <si>
    <t>SHIRLEY EDITH,MOLOCHO, CHERRE</t>
  </si>
  <si>
    <t>PAQTE NEGRO MEDIANO/ROPA</t>
  </si>
  <si>
    <t>B201-00267179</t>
  </si>
  <si>
    <t>SANTOS,HUAMAN, AUDIAS</t>
  </si>
  <si>
    <t>RUTH YANIRA,CALLE, NEIRA</t>
  </si>
  <si>
    <t>SAQUITO RAYADO AZUL S/BV1058</t>
  </si>
  <si>
    <t>B201-00267180</t>
  </si>
  <si>
    <t>FRANKLINVERAROMERO</t>
  </si>
  <si>
    <t>CAJA PLASTIFICADA/PROD. VETERINARIO</t>
  </si>
  <si>
    <t>B201-00267181</t>
  </si>
  <si>
    <t>MARIELA,BARRANTES, DE LA PIEDRA</t>
  </si>
  <si>
    <t>DONALD RICARDO,DELAPIEDRA, BRICEÑO</t>
  </si>
  <si>
    <t>CAJA INFANTIL/ROPA</t>
  </si>
  <si>
    <t>B201-00267182</t>
  </si>
  <si>
    <t>ESWIN YVAN,ROJAS, DELGADO</t>
  </si>
  <si>
    <t>WILSONOBLEAGARCIA</t>
  </si>
  <si>
    <t>B201-00267183</t>
  </si>
  <si>
    <t>ISMAEL,VALLEJOS, AYALA</t>
  </si>
  <si>
    <t>B201-00267184</t>
  </si>
  <si>
    <t>PERCY,ZEVALLOS, MUÑOZ</t>
  </si>
  <si>
    <t>B201-00267185</t>
  </si>
  <si>
    <t>JORGE LUIS,DIOSES, ZURITA</t>
  </si>
  <si>
    <t>B201-00267186</t>
  </si>
  <si>
    <t>PAQTE CARTON PLANO PEQUEÑO/FOTO</t>
  </si>
  <si>
    <t>B201-00267187</t>
  </si>
  <si>
    <t>CARLOS,DIAZ, RIOS</t>
  </si>
  <si>
    <t>WILMERMESTARIOS</t>
  </si>
  <si>
    <t>PAQTITO NEGRO/JIGUETE</t>
  </si>
  <si>
    <t>B201-00267188</t>
  </si>
  <si>
    <t>GILBERTO SANTIAGO,AMPUERO, CAMPOS</t>
  </si>
  <si>
    <t>JOSE ALBERTOAMPUEROCAMPOS</t>
  </si>
  <si>
    <t>CAJA PLASTIFICADA/PROD. DE CAFE</t>
  </si>
  <si>
    <t>B201-00267189</t>
  </si>
  <si>
    <t>JESUS DAVID,ALARCON, MAMANI</t>
  </si>
  <si>
    <t>JULIO CESARALARCONGALVEZ</t>
  </si>
  <si>
    <t>PAQTE NEGRO PLANO//PINTURA</t>
  </si>
  <si>
    <t>B201-00267190</t>
  </si>
  <si>
    <t>MANUEL,MONTALVAN, CAICEDO</t>
  </si>
  <si>
    <t>NILVIA REBECABACAROMAN</t>
  </si>
  <si>
    <t>CAJITA BLANCA/COSMETICOS</t>
  </si>
  <si>
    <t>B201-00267191</t>
  </si>
  <si>
    <t>MANUEL,ODAR, CIEZA</t>
  </si>
  <si>
    <t>MARIA ELITA,DIAZ, OLIVERA</t>
  </si>
  <si>
    <t>SAQUITOS NTRE//COMIDA PARA CUY</t>
  </si>
  <si>
    <t>B201-00267192</t>
  </si>
  <si>
    <t>NURI,CHINCHAY, PONGO</t>
  </si>
  <si>
    <t>JAIRA CARELIBARCOQUINDE</t>
  </si>
  <si>
    <t>B201-00267193</t>
  </si>
  <si>
    <t>B201-00267194</t>
  </si>
  <si>
    <t>B201-00267195</t>
  </si>
  <si>
    <t>B201-00267196</t>
  </si>
  <si>
    <t>MILUSKA ROXANA,VIÑAS, RAMIREZ</t>
  </si>
  <si>
    <t>KARLAVIÑASRAMIREZ</t>
  </si>
  <si>
    <t>MALETA NEGRA GRANDE/ROPA DE USO</t>
  </si>
  <si>
    <t>B201-00267197</t>
  </si>
  <si>
    <t>PAQTE MANILA PLASTIFICADO/FILTRO</t>
  </si>
  <si>
    <t>B201-00267198</t>
  </si>
  <si>
    <t>BETYCHOZOPEÑA</t>
  </si>
  <si>
    <t>TIMBOS AZULS/MONDONGO</t>
  </si>
  <si>
    <t>B201-00267199</t>
  </si>
  <si>
    <t>EFREN GABRIEL,CASTILLO, HIDALGO</t>
  </si>
  <si>
    <t>MARCIAL EDGARESPINOZABOULANGGER</t>
  </si>
  <si>
    <t>B201-00267200</t>
  </si>
  <si>
    <t>SOFIA AMERICA,AGURTO, COLOMA</t>
  </si>
  <si>
    <t>B201-00267201</t>
  </si>
  <si>
    <t>CAJITA CELESTE//REPUESTO</t>
  </si>
  <si>
    <t>B201-00267202</t>
  </si>
  <si>
    <t>OSCAR,SOTO, PEREZ</t>
  </si>
  <si>
    <t>LUIS,ELERA, ERAZO</t>
  </si>
  <si>
    <t>PAQTITO PLASTIFICADO*/AUDIFONOS</t>
  </si>
  <si>
    <t>B201-00267203</t>
  </si>
  <si>
    <t>ARVIND HEINZ,ALLEN, FARIAS</t>
  </si>
  <si>
    <t>PAQTE NEGROS/ROPA</t>
  </si>
  <si>
    <t>B201-00267204</t>
  </si>
  <si>
    <t>MILERGOMEZARISMENDIZ</t>
  </si>
  <si>
    <t>PAQTITO/LLAVERITOS</t>
  </si>
  <si>
    <t>B201-00267205</t>
  </si>
  <si>
    <t>FANNY ARACELI,SEGURA, AVELLANEDA</t>
  </si>
  <si>
    <t>CLAUDIA ANABELSEGURAAVELLANEDA</t>
  </si>
  <si>
    <t>PAQTE NEGRO/ZAPATOS</t>
  </si>
  <si>
    <t>B201-00267206</t>
  </si>
  <si>
    <t>RICHARD JOEL,SANDOVAL, MECHATO</t>
  </si>
  <si>
    <t>B201-00267207</t>
  </si>
  <si>
    <t>CARMELA,CORONEL, MERA</t>
  </si>
  <si>
    <t>B201-00267208</t>
  </si>
  <si>
    <t>EVERTH JHON,PERALTA, CAMPOS</t>
  </si>
  <si>
    <t>TITO LEODAN,PERALTA, CAMPOS</t>
  </si>
  <si>
    <t>PAQTE L/REPUESTO DE MAQUINARIAARGO</t>
  </si>
  <si>
    <t>B201-00267209</t>
  </si>
  <si>
    <t>ATADP*2//CAJA ROJA+PAQTE(PARLANTE Y ZAPTILLAS)</t>
  </si>
  <si>
    <t>B201-00267210</t>
  </si>
  <si>
    <t>OSMAR OSWALDO,MORENO, CALDERON</t>
  </si>
  <si>
    <t>LADDYPISCOYADELGADO</t>
  </si>
  <si>
    <t>BALDECITO CON TAPA ROJA/HUMITAS</t>
  </si>
  <si>
    <t>B201-00267211</t>
  </si>
  <si>
    <t>NANGI,TORRES, ZEVALLOS</t>
  </si>
  <si>
    <t>CARLOSIPANAQUEGARCIA</t>
  </si>
  <si>
    <t>CAJA BEIGE/DULCES</t>
  </si>
  <si>
    <t>B201-00267212</t>
  </si>
  <si>
    <t>SERGIO ANTONIO,FLORES, GONZALES</t>
  </si>
  <si>
    <t>CAMILO,CALLE, GARCIA</t>
  </si>
  <si>
    <t>CAJA PLASTIFICADA/LECHE, MEDICINA</t>
  </si>
  <si>
    <t>B201-00267213</t>
  </si>
  <si>
    <t>CARMEN,GRANDA, REYES</t>
  </si>
  <si>
    <t>JOSE SANTIAGOGRANDAREYES</t>
  </si>
  <si>
    <t>CAJA PLASTIFICADA/FREJOLES CONGELADOS</t>
  </si>
  <si>
    <t>B201-00267214</t>
  </si>
  <si>
    <t>CARMEN ROSA,TANTALEAN, SANCHEZ</t>
  </si>
  <si>
    <t>NICK ANDERSONMONTALVOFERNANDEZ</t>
  </si>
  <si>
    <t>PAQUETE EN PAPEL MARRON/ROPA</t>
  </si>
  <si>
    <t>B201-00267215</t>
  </si>
  <si>
    <t>CESAR AUGUSTO,GONZALES, MEDIANERO</t>
  </si>
  <si>
    <t>CHARLESRAFAELPORTILLO</t>
  </si>
  <si>
    <t>B201-00267216</t>
  </si>
  <si>
    <t>JUAN RAFAEL,ROSILLO, COTRINA</t>
  </si>
  <si>
    <t>EXCESO BICICLETA</t>
  </si>
  <si>
    <t>B201-00267217</t>
  </si>
  <si>
    <t>ROSA,BRAVO, DIAZ</t>
  </si>
  <si>
    <t>ARACELI,CRUZ, GALVEZ</t>
  </si>
  <si>
    <t>PAQUETE NEGRO/MOSQUITERO</t>
  </si>
  <si>
    <t>B201-00267218</t>
  </si>
  <si>
    <t>B201-00267219</t>
  </si>
  <si>
    <t>CHRISTIAN EDUAR,MEZA, ROJAS</t>
  </si>
  <si>
    <t>MIULER,MENDOZA, TUCTO</t>
  </si>
  <si>
    <t>B201-00267220</t>
  </si>
  <si>
    <t>CARMENRIOSAMAYA</t>
  </si>
  <si>
    <t>BOLSA RAYADA/VIVERES</t>
  </si>
  <si>
    <t>B201-00267221</t>
  </si>
  <si>
    <t>MARIANO GREGORIO,JACINTO, GALAN</t>
  </si>
  <si>
    <t>DORA ANA,YARLEQUE, SILVA</t>
  </si>
  <si>
    <t>SOBRECITO MANILA/REPUESTO P/MAQUINA COSER</t>
  </si>
  <si>
    <t>B201-00267222</t>
  </si>
  <si>
    <t>JUAN,MONGRUT, ARANA</t>
  </si>
  <si>
    <t>NATALY ESTHER,VASQUEZ, SUAREZ</t>
  </si>
  <si>
    <t>PAQUETITO PLASTIFICADO/POLOS</t>
  </si>
  <si>
    <t>B201-00267223</t>
  </si>
  <si>
    <t>B201-00267224</t>
  </si>
  <si>
    <t>SANTOS ISRRAEL,PEREZ, GAMARRA</t>
  </si>
  <si>
    <t>STEVENPEREZPARINANGO</t>
  </si>
  <si>
    <t>PAQUETITO PLASTIFICADO/CELULAR USADO, AGENDA</t>
  </si>
  <si>
    <t>B201-00267225</t>
  </si>
  <si>
    <t>CRISTIAN DANIEL,ALVARADO, PAUCAR</t>
  </si>
  <si>
    <t>SORAIDAPAUCARLLAPAPASCA</t>
  </si>
  <si>
    <t>CAJA PLASTIFICADA/MEDICINA</t>
  </si>
  <si>
    <t>B201-00267226</t>
  </si>
  <si>
    <t>CRISTIAN ROBERTH,CORONADO, DELGADO</t>
  </si>
  <si>
    <t>LUCEROCRISANTOGARCIA</t>
  </si>
  <si>
    <t>CAJA EN BOLSA BLANCA/MEDICINA</t>
  </si>
  <si>
    <t>B201-00267227</t>
  </si>
  <si>
    <t>ALEJANDRA DEL CARMEN,PACHERRES, ALARCON</t>
  </si>
  <si>
    <t>KATIUSKAMONTENEGROSANCHEZ</t>
  </si>
  <si>
    <t>PAQUETE EN BOLSA BLANCA/PRODUCTOS NATURALES</t>
  </si>
  <si>
    <t>B201-00267228</t>
  </si>
  <si>
    <t>MARITA,PEÑA, CARRASCO</t>
  </si>
  <si>
    <t>BRANDONFERNANDEZPEREZ</t>
  </si>
  <si>
    <t>PAQUETE MANILA/MODELOS DE YESO, FIERRO</t>
  </si>
  <si>
    <t>B201-00267229</t>
  </si>
  <si>
    <t>NILSON,SAUCEDO, GORDILLO</t>
  </si>
  <si>
    <t>JOSEZAGASETAGALLA</t>
  </si>
  <si>
    <t>SAQUITO ARROZ</t>
  </si>
  <si>
    <t>B201-00267230</t>
  </si>
  <si>
    <t>VIRGINIA,PALACIOS, GALLARDO</t>
  </si>
  <si>
    <t>PAQUETE AMARILLO/BISUTERIA</t>
  </si>
  <si>
    <t>B201-00267231</t>
  </si>
  <si>
    <t>SILVIA DEL ROCIO,CERCADO, FERNANDEZ</t>
  </si>
  <si>
    <t>GISELAMONTENEGROCARDOZA</t>
  </si>
  <si>
    <t>CAJA PLANA/JUGUETE</t>
  </si>
  <si>
    <t>B201-00267232</t>
  </si>
  <si>
    <t>MARLENY,RAMOS, JACINTO</t>
  </si>
  <si>
    <t>WILSONRUIZVELASQUEZ</t>
  </si>
  <si>
    <t>CAJA NOSOTRAS/ROPA</t>
  </si>
  <si>
    <t>B201-00267233</t>
  </si>
  <si>
    <t>CLAUDIA CECILIA,CHILON, CONSTANTINO</t>
  </si>
  <si>
    <t>EXCESO BULTOD/VARIOS</t>
  </si>
  <si>
    <t>B201-00267234</t>
  </si>
  <si>
    <t>MANUELA,IPANAQUE, LLONTOP</t>
  </si>
  <si>
    <t>FLORPERLECHEIPANAQUE</t>
  </si>
  <si>
    <t>SACO/CAMOTES</t>
  </si>
  <si>
    <t>B201-00267235</t>
  </si>
  <si>
    <t>MARIA JUANA,HEREDIA, ARAQUEDA</t>
  </si>
  <si>
    <t>MARCIABOBADILLABATIDAS</t>
  </si>
  <si>
    <t>CAJITA BLANCA/CARTERA</t>
  </si>
  <si>
    <t>B201-00267236</t>
  </si>
  <si>
    <t>MIGUEL,GARRIDO, BOBADILLA</t>
  </si>
  <si>
    <t>MARIALABANLABAN</t>
  </si>
  <si>
    <t>CAJA MEDIFARMA/CAFE</t>
  </si>
  <si>
    <t>B201-00267237</t>
  </si>
  <si>
    <t>ALICIA,CRUZ, DE</t>
  </si>
  <si>
    <t>JUAN CARLOSFRIASCRUZ</t>
  </si>
  <si>
    <t>CAJA/ PLASTIFICADA/ROPA</t>
  </si>
  <si>
    <t>ALICIA,CRUZ, DE FRIAS</t>
  </si>
  <si>
    <t>B201-00267238</t>
  </si>
  <si>
    <t>XIOMARA,CUBAS, LALANGUI</t>
  </si>
  <si>
    <t>NANCYLALANGUISARMIENTO</t>
  </si>
  <si>
    <t>B201-00267239</t>
  </si>
  <si>
    <t>PEDRO FELIX,SOSA, GOMEZ</t>
  </si>
  <si>
    <t>SACO ROJO RAYADO/SEGUN G/001-1708 (SE LE ESTA COBRANDO POR UNICA VEZ)</t>
  </si>
  <si>
    <t>B201-00267240</t>
  </si>
  <si>
    <t>DEYSI ELIZABETH,RODRIGUEZ, ZUÑIGA</t>
  </si>
  <si>
    <t>ROGELIO,SANTAMARIA, YAUCE</t>
  </si>
  <si>
    <t>PAQUETE MANILA/SELLOS</t>
  </si>
  <si>
    <t>B201-00267241</t>
  </si>
  <si>
    <t>ANULACION SEGUN B/201-267239</t>
  </si>
  <si>
    <t>B201-00267242</t>
  </si>
  <si>
    <t>LUIS EDUARDO,DETQUIZAN, ZELADA</t>
  </si>
  <si>
    <t>GIANMARCO,DETQUIZAN, ZELADA</t>
  </si>
  <si>
    <t>CAJITA AMARILLA/MEDIAS</t>
  </si>
  <si>
    <t>B201-00267243</t>
  </si>
  <si>
    <t>JOSE,NAZARIO, RODRIGUEZ</t>
  </si>
  <si>
    <t>ELSAARRIOLAAPUELA</t>
  </si>
  <si>
    <t>B201-00267244</t>
  </si>
  <si>
    <t>WILMERVILCHEZVELASQUEZ</t>
  </si>
  <si>
    <t>B201-00267245</t>
  </si>
  <si>
    <t>JORGE LUIS ANTONY,BARBOZA, EFFIO</t>
  </si>
  <si>
    <t>ADILBRANDO,IRRAZABAL, HUAMAN</t>
  </si>
  <si>
    <t>CAJA ROSADA/ROPA</t>
  </si>
  <si>
    <t>B201-00267246</t>
  </si>
  <si>
    <t>ISIDRO,BURGA, GONZALES</t>
  </si>
  <si>
    <t>MILAGRITOSGODOYCALLE</t>
  </si>
  <si>
    <t>CAJA SANROQUE/BOCADITOS, GALLETAS, KIN KONES</t>
  </si>
  <si>
    <t>B201-00267247</t>
  </si>
  <si>
    <t>MARFELINA,VEGA, LOZANO</t>
  </si>
  <si>
    <t>GUIBIAVEGALOZANO</t>
  </si>
  <si>
    <t>CAJA NEGRA PLASTIFICADA/COLONIAS, MANZANAS, LIMONES</t>
  </si>
  <si>
    <t>B201-00267248</t>
  </si>
  <si>
    <t>ROSA ISELA,CHUZON, CONTRERAS</t>
  </si>
  <si>
    <t>MAXIMO SANTIAGOTIRADOCONTRERAS</t>
  </si>
  <si>
    <t>CAJITA/ADORNOS</t>
  </si>
  <si>
    <t>B201-00267249</t>
  </si>
  <si>
    <t>ANTONIO,TORRES, ARAMBULO</t>
  </si>
  <si>
    <t>GIANELLIRIOSSALVADOR</t>
  </si>
  <si>
    <t>B201-00267250</t>
  </si>
  <si>
    <t>ALEJANDRO,GUTIERREZ, GONZALES</t>
  </si>
  <si>
    <t>SAMANTAVELASQUEZZURITA</t>
  </si>
  <si>
    <t>BOLSA RAYADA/ROPA USADA</t>
  </si>
  <si>
    <t>B201-00267251</t>
  </si>
  <si>
    <t>ROSA LUZ,DE LA CRUZ, TABOADA</t>
  </si>
  <si>
    <t>LUZ UMBELINA,TABOADA, BENITES</t>
  </si>
  <si>
    <t>PAQUETE PLASTIFICADO/BANNER, COLONIA</t>
  </si>
  <si>
    <t>B201-00267252</t>
  </si>
  <si>
    <t>LUZ EPIFANIA,DIAZ, DE VILLEGAS</t>
  </si>
  <si>
    <t>JORGE LUISBUSTAMANTECHINCHE</t>
  </si>
  <si>
    <t>CAJA/MANIQUIES</t>
  </si>
  <si>
    <t>B201-00267253</t>
  </si>
  <si>
    <t>VICTOR MANUEL,AMAYA, SIESQUEN</t>
  </si>
  <si>
    <t>CAJA NEGRA/MONITOR P/PC</t>
  </si>
  <si>
    <t>B201-00267254</t>
  </si>
  <si>
    <t>PAULDELACRUZ CASTILLO</t>
  </si>
  <si>
    <t>CAJITA BLANCA/RESINAS</t>
  </si>
  <si>
    <t>B201-00267255</t>
  </si>
  <si>
    <t>JOSE DANIEL,PADILLA, VALDIVIA</t>
  </si>
  <si>
    <t>ANA THALIASERQUENPEREZ</t>
  </si>
  <si>
    <t>CAJA/PANES, MANDIL, CREMAS</t>
  </si>
  <si>
    <t>B201-00267256</t>
  </si>
  <si>
    <t>B201-00267257</t>
  </si>
  <si>
    <t>VIOLETA,DIAZ, DIAZ</t>
  </si>
  <si>
    <t>EXCESO BULTO/VARIOS</t>
  </si>
  <si>
    <t>B201-00267258</t>
  </si>
  <si>
    <t>ANDY WILLIAM,GERMAN, CALDERON</t>
  </si>
  <si>
    <t>CAJITA BLANCA/PANTALLA P/CELULAR</t>
  </si>
  <si>
    <t>B201-00267259</t>
  </si>
  <si>
    <t>ALFONSO RAFAEL,COTRINA, JIMENEZ</t>
  </si>
  <si>
    <t>LILIANA,JIMENEZ, SALAZAR</t>
  </si>
  <si>
    <t>B201-00267260</t>
  </si>
  <si>
    <t>TEOFILO,CUMBAY, LOPEZ</t>
  </si>
  <si>
    <t>LIZARDOOROZCOFLORES</t>
  </si>
  <si>
    <t>CAJA PLANA/REPUESTOS</t>
  </si>
  <si>
    <t>B201-00267261</t>
  </si>
  <si>
    <t>SACO BLANCO/JEBES</t>
  </si>
  <si>
    <t>B201-00267262</t>
  </si>
  <si>
    <t>ELMER,SANTUR, ABAD</t>
  </si>
  <si>
    <t>B201-00267263</t>
  </si>
  <si>
    <t>LINDA,BALLADARES, CAICAY</t>
  </si>
  <si>
    <t>JOSUE DELFIN,QUIROZ, CHEPE</t>
  </si>
  <si>
    <t>SOBRE /MEDECINA</t>
  </si>
  <si>
    <t>B201-00267264</t>
  </si>
  <si>
    <t>RUBEN,CORONADO, ARCELLES</t>
  </si>
  <si>
    <t>SOBRE/ ESPUELAS PARA GALLO</t>
  </si>
  <si>
    <t>B201-00267265</t>
  </si>
  <si>
    <t>AGUSTIN,ACUÑA, VASQUEZ</t>
  </si>
  <si>
    <t>LORENZOACUÑAHERRERA</t>
  </si>
  <si>
    <t>BOLSA CUADRADA VERDE / DULCES</t>
  </si>
  <si>
    <t>B201-00267266</t>
  </si>
  <si>
    <t>B201-00267267</t>
  </si>
  <si>
    <t>SACOS / ROPA</t>
  </si>
  <si>
    <t>B201-00267268</t>
  </si>
  <si>
    <t>JULIA DAYAN,QUISPE, FALEN</t>
  </si>
  <si>
    <t>FLORES,LOPEZ, MELANIA</t>
  </si>
  <si>
    <t>CAJA PLASTIFICADA/ CILINDRO DE DECORACION</t>
  </si>
  <si>
    <t>B201-00267269</t>
  </si>
  <si>
    <t>JOSE ALBERTO,ALTAMIRANO, LOZANO</t>
  </si>
  <si>
    <t>RICARDOALTAMIRANOTULLUME</t>
  </si>
  <si>
    <t>ATADO 1 CAJA BLANCA 1 PQTE VERDE PLASTIFICADO / ROPA FRUTA</t>
  </si>
  <si>
    <t>B201-00267270</t>
  </si>
  <si>
    <t>CAJA BLANCA / ROPA VIVERES</t>
  </si>
  <si>
    <t>B201-00267271</t>
  </si>
  <si>
    <t>DAVILA,MONDRAGON, GISELA</t>
  </si>
  <si>
    <t>WILLIAMDAVILAMONDRAGON</t>
  </si>
  <si>
    <t>PQTE ROJO / CAFETERA OSTER PANETON</t>
  </si>
  <si>
    <t>B201-00267272</t>
  </si>
  <si>
    <t>BEATRIZ,ORTEGA, PAUTA</t>
  </si>
  <si>
    <t>FRANCISCOORTEGAPAUTA</t>
  </si>
  <si>
    <t>CAJA PLASTIFICADA / MEDECINA</t>
  </si>
  <si>
    <t>BEATRIZ ISABEL,ORTEGA, PAUTA</t>
  </si>
  <si>
    <t>B201-00267273</t>
  </si>
  <si>
    <t>JUAN ARMANDO,DAGA, NARVARES</t>
  </si>
  <si>
    <t>ROSA EMILIA,OLIVARES, NAVARRO</t>
  </si>
  <si>
    <t>PQTE TRANSPARENTE/ ROPA BAJO RESPONSABILIDAD</t>
  </si>
  <si>
    <t>B201-00267274</t>
  </si>
  <si>
    <t>COLCHON AZUL</t>
  </si>
  <si>
    <t>TARIMA</t>
  </si>
  <si>
    <t>B201-00267275</t>
  </si>
  <si>
    <t>YSABEL CRISTINA,URBINA, SALAZAR</t>
  </si>
  <si>
    <t>JESUS,HUAMAN, URBINA</t>
  </si>
  <si>
    <t>B201-00267276</t>
  </si>
  <si>
    <t>DAVID DANIEL,LUNA, SANDOVAL</t>
  </si>
  <si>
    <t>YANET,INFANTE, NOLE</t>
  </si>
  <si>
    <t>CAJITA BLANCA / LENTES</t>
  </si>
  <si>
    <t>B201-00267277</t>
  </si>
  <si>
    <t>DOMINGO,YARANGO, ESQUEN</t>
  </si>
  <si>
    <t>ANTHONYSANDOVALDAVILA</t>
  </si>
  <si>
    <t>BOLSON VERDE / ROPA</t>
  </si>
  <si>
    <t>B201-00267278</t>
  </si>
  <si>
    <t>IRIS BEATRIZ,ALVAREZ, VIVAS</t>
  </si>
  <si>
    <t>DAVIDALVAREZVIVAS</t>
  </si>
  <si>
    <t>PQTE ROJO/ CUADERNO</t>
  </si>
  <si>
    <t>B201-00267279</t>
  </si>
  <si>
    <t>LUCIA,PURIHUAMAN, DE LA CRUZ</t>
  </si>
  <si>
    <t>JOSE WILDERQUISPECASTILLO</t>
  </si>
  <si>
    <t>B201-00267280</t>
  </si>
  <si>
    <t>CRISTHIAN,BURGA, MUÑOZ</t>
  </si>
  <si>
    <t>JUAN EDUARDO,VEGA, CHAVEZ</t>
  </si>
  <si>
    <t>B201-00267281</t>
  </si>
  <si>
    <t>FRANCISCO,COBEÑAS, BANCES</t>
  </si>
  <si>
    <t>JULIO CESAR ULISES,COBEÑAS, BANCES</t>
  </si>
  <si>
    <t>CAJA SAPOLIO/ INSUMO MEDICO</t>
  </si>
  <si>
    <t>B201-00267282</t>
  </si>
  <si>
    <t>B201-00267283</t>
  </si>
  <si>
    <t>EDGAR SEGUNDO,PERALTA, SANCHEZ</t>
  </si>
  <si>
    <t>ESLEITER CLAULUNATIRAVANTI</t>
  </si>
  <si>
    <t>SACOS/ VIVERES</t>
  </si>
  <si>
    <t>B201-00267284</t>
  </si>
  <si>
    <t>CESAR ELVIS,AGUILAR, VILLALOBOS</t>
  </si>
  <si>
    <t>CHARO BETTYSACARIASTORRES</t>
  </si>
  <si>
    <t>B201-00267285</t>
  </si>
  <si>
    <t>JUAN,SANCHEZ, MENDOZA</t>
  </si>
  <si>
    <t>NANCYJAUREGUIMORI</t>
  </si>
  <si>
    <t>PQTITO NEGRO / TELA</t>
  </si>
  <si>
    <t>B201-00267286</t>
  </si>
  <si>
    <t>EVELINGHUAMANTORRES</t>
  </si>
  <si>
    <t>CAJA CHICA / ZAPATOS</t>
  </si>
  <si>
    <t>B201-00267287</t>
  </si>
  <si>
    <t>LUCERO AMPARITO,MEGO, MONTENEGRO</t>
  </si>
  <si>
    <t>EDWIN,TARRILLO, HUAMAN</t>
  </si>
  <si>
    <t>B201-00267288</t>
  </si>
  <si>
    <t>PILAR,CASTRO, CASTRO</t>
  </si>
  <si>
    <t>SANTOS,GARCIA, CERNA</t>
  </si>
  <si>
    <t>CAJA PLASTIFICADO CHICA / SUEROS</t>
  </si>
  <si>
    <t>B201-00267289</t>
  </si>
  <si>
    <t>SEGUNDO EMILIO,PUPUCHE, PUSE</t>
  </si>
  <si>
    <t>JOSE FELIPEPUPUCHEPUCE</t>
  </si>
  <si>
    <t>B201-00267290</t>
  </si>
  <si>
    <t>HANS,ZUÑIGA, TAPIA</t>
  </si>
  <si>
    <t>DENNIS JUAN,HIDALGO, MORAN</t>
  </si>
  <si>
    <t>PQTE ROSADO PLASTIFICADO/ TELA</t>
  </si>
  <si>
    <t>B201-00267291</t>
  </si>
  <si>
    <t>JUAN PABLO,LLUNCOR, OLIVA</t>
  </si>
  <si>
    <t>HENRRY IVAN,TASSARA, JIMENEZ</t>
  </si>
  <si>
    <t>PQTE PLASTIFICADO/ LAPTO USADA</t>
  </si>
  <si>
    <t>B201-00267292</t>
  </si>
  <si>
    <t>JEINER,JIMENEZ, VASQUEZ</t>
  </si>
  <si>
    <t>ELVA YUVIANA,PINTADO, PRADO</t>
  </si>
  <si>
    <t>ATADO DE 02 ANTENAS</t>
  </si>
  <si>
    <t>B201-00267293</t>
  </si>
  <si>
    <t>JESUS ELENA,GONZALES, CHAPOÑAN</t>
  </si>
  <si>
    <t>JOSE OSWALDOGONZALESCHAPOÑAN</t>
  </si>
  <si>
    <t>B201-00267294</t>
  </si>
  <si>
    <t>B201-00267295</t>
  </si>
  <si>
    <t>B201-00267296</t>
  </si>
  <si>
    <t>ROY EDWARD,PACHECO, GARCIA</t>
  </si>
  <si>
    <t>ENMANUELPUELLESFERNANDEZ</t>
  </si>
  <si>
    <t>CAJA CHICA/ PALSTICOS</t>
  </si>
  <si>
    <t>B201-00267297</t>
  </si>
  <si>
    <t>WILSON,MIREZ, GUEVARA</t>
  </si>
  <si>
    <t>MELIZA FAVIOLA,GOMEZ, ZAPATA</t>
  </si>
  <si>
    <t>PQTE PLASTIFICADO /ROPERO</t>
  </si>
  <si>
    <t>COMODA</t>
  </si>
  <si>
    <t>B201-00267298</t>
  </si>
  <si>
    <t>GINO,NIETO, VASQUEZ</t>
  </si>
  <si>
    <t>LIZ,NIETO, VASQUEZ</t>
  </si>
  <si>
    <t>PQTE MANILA PLASTIFICADO / ROPA</t>
  </si>
  <si>
    <t>B201-00267299</t>
  </si>
  <si>
    <t>JORGE EMILIO,RAMIREZ, NAVARRETE</t>
  </si>
  <si>
    <t>TITO ANDRESMADRIDPALACIOS</t>
  </si>
  <si>
    <t>B201-00267300</t>
  </si>
  <si>
    <t>PAOLA VANESSA,NUNEZ, JIMENEZ</t>
  </si>
  <si>
    <t>HARVEY LANDSTEINER,GUEVARA, GONZALES</t>
  </si>
  <si>
    <t>MESA CREMA PEGABLE</t>
  </si>
  <si>
    <t>PAOLA VANESSA,NUÑEZ, JIMENEZ</t>
  </si>
  <si>
    <t>B201-00267301</t>
  </si>
  <si>
    <t>KATHERINECARHUATOCTOESCOBAR</t>
  </si>
  <si>
    <t>CAJA VERDE CHICA/ MEDECINA</t>
  </si>
  <si>
    <t>B201-00267302</t>
  </si>
  <si>
    <t>PERCY AMILTON,SAONA, CARRASCO</t>
  </si>
  <si>
    <t>JORGE NOEPADILLAHUAMAN</t>
  </si>
  <si>
    <t>PAQUETITO BLANCO/CELULAR USADO</t>
  </si>
  <si>
    <t>B201-00267303</t>
  </si>
  <si>
    <t>CARLOS AARON,VILLA, MARCELO</t>
  </si>
  <si>
    <t>CESAR AUGUSTO,LORA, PORTILLO</t>
  </si>
  <si>
    <t>CAJA/GUANTES QUIRURGICOS</t>
  </si>
  <si>
    <t>B201-00267304</t>
  </si>
  <si>
    <t>CALDERON,RAMOS, WILFREDO CESAR</t>
  </si>
  <si>
    <t>MAGALYMALQUIVILCHEZ</t>
  </si>
  <si>
    <t>SOBRE MANILA/OBRA</t>
  </si>
  <si>
    <t>B201-00267305</t>
  </si>
  <si>
    <t>DENNIS MARIBEL,WELSON, ESPEJO</t>
  </si>
  <si>
    <t>MARIOCASTILLOLLANOS</t>
  </si>
  <si>
    <t>B201-00267306</t>
  </si>
  <si>
    <t>RONALDP GUSTAVOCHANTAVASQUEZ</t>
  </si>
  <si>
    <t>SACO/ROPA USADA</t>
  </si>
  <si>
    <t>B201-00267307</t>
  </si>
  <si>
    <t>JORGE ANTONIO,BEJARANO, RIOS</t>
  </si>
  <si>
    <t>MARIABEJARANOREQUENA</t>
  </si>
  <si>
    <t>BOLSA RAYADA/FRUTA</t>
  </si>
  <si>
    <t>B201-00267308</t>
  </si>
  <si>
    <t>FRANCISCO,INOÑAN, FERNANDEZ</t>
  </si>
  <si>
    <t>ERMAPEREZRIOS</t>
  </si>
  <si>
    <t>CAJA LA PATRONA/CHAMPUS</t>
  </si>
  <si>
    <t>B201-00267309</t>
  </si>
  <si>
    <t>MILAGROS,GRANDA, NN</t>
  </si>
  <si>
    <t>EXCESO TELEVISOR 58PULGADAS</t>
  </si>
  <si>
    <t>B201-00267310</t>
  </si>
  <si>
    <t>VIVIANA,GUERRERO, SANTOS</t>
  </si>
  <si>
    <t>GREYSI PAOLOYOVERASANTOS</t>
  </si>
  <si>
    <t>BOLSITA REGALO/COSMETICOS</t>
  </si>
  <si>
    <t>B201-00267311</t>
  </si>
  <si>
    <t>JHERALD PAUL,TELLO, TAPIA</t>
  </si>
  <si>
    <t>MOTO LINEAL SEGUN B/001-6481*G/0001-17039---AUT. SR. JULIO E</t>
  </si>
  <si>
    <t>B201-00267312</t>
  </si>
  <si>
    <t>DAYSY CIRCUNSICION,HUAMAN, SANTILLAN</t>
  </si>
  <si>
    <t>BOLSA PLASTIFICADA/ROPA, VIVERES</t>
  </si>
  <si>
    <t>B201-00267313</t>
  </si>
  <si>
    <t>MARIA YANIRA,ZAPATA, CHAVEZ</t>
  </si>
  <si>
    <t>YNGRIDZAPATACHAVEZ</t>
  </si>
  <si>
    <t>CAJA/PAPEL P/MANUALIDADES</t>
  </si>
  <si>
    <t>B201-00267314</t>
  </si>
  <si>
    <t>YADIRA,AGUILAR, LACERNA</t>
  </si>
  <si>
    <t>KEYLI RUBI,BARBOZA, FERNANDEZ</t>
  </si>
  <si>
    <t>PAQUETE NEGRO PLASTIFICADO/POLOS</t>
  </si>
  <si>
    <t>B201-00267315</t>
  </si>
  <si>
    <t>DORIS NATALIA,ABAD, CHINCHAY</t>
  </si>
  <si>
    <t>B201-00267316</t>
  </si>
  <si>
    <t>JHON MARCO,MARTINEZ, CARHUAPOMA</t>
  </si>
  <si>
    <t>MARICIELO DEL ROCIO,GONZALES, ZAPATA</t>
  </si>
  <si>
    <t>PAQUETE NEGRO PLASTIFICADO/RULETA DE CARTON</t>
  </si>
  <si>
    <t>B201-00267317</t>
  </si>
  <si>
    <t>AVELINA,FARFAN, HUACHARA</t>
  </si>
  <si>
    <t>ROBOAM AARON,QUIROZ, FARFAN</t>
  </si>
  <si>
    <t>CAJITA BLANCA/CELULAR SEGUN B/001-1010(BOLETA DETERIORADA)</t>
  </si>
  <si>
    <t>B201-00267318</t>
  </si>
  <si>
    <t>YACKSON STALIN,HERRERA, ROSALES</t>
  </si>
  <si>
    <t>ANA MARIA,ALVAREZ, OVIEDO</t>
  </si>
  <si>
    <t>B201-00267319</t>
  </si>
  <si>
    <t>DANILO EMMANUEL,RISCO, PUSMA</t>
  </si>
  <si>
    <t>JHONNY,OLORTEGUI, SALAZAR</t>
  </si>
  <si>
    <t>CAJITA ANARANJADA PLASTIFICADA/ZAPATILLAS</t>
  </si>
  <si>
    <t>B201-00267320</t>
  </si>
  <si>
    <t>MARIANELA,ROJAS, MORE</t>
  </si>
  <si>
    <t>LADY DIANA,VEGA, BURGA</t>
  </si>
  <si>
    <t>BOLSA RAYADA/ROPA DE USO</t>
  </si>
  <si>
    <t>B201-00267321</t>
  </si>
  <si>
    <t>BOLSA RAYADA/PISCINA INFLABLE, PELOTA</t>
  </si>
  <si>
    <t>B201-00267322</t>
  </si>
  <si>
    <t>EDGARDODIAZPASAPERA</t>
  </si>
  <si>
    <t>B201-00267323</t>
  </si>
  <si>
    <t>VANESSA,VILLEGAS, PAICO</t>
  </si>
  <si>
    <t>OSCAR ROLANDOPRADOROJAS</t>
  </si>
  <si>
    <t>B201-00267324</t>
  </si>
  <si>
    <t>JOSE,BANCES, SUCLUPE</t>
  </si>
  <si>
    <t>JOSE,BANCES, ARTEAGA</t>
  </si>
  <si>
    <t>CAJA PLASTIFICADA/EMPANADAS</t>
  </si>
  <si>
    <t>B201-00267325</t>
  </si>
  <si>
    <t>CLAUDIA MARIA,CORDOVA, PIZARRO</t>
  </si>
  <si>
    <t>ESTELA,CORDOVA, PIZARRO</t>
  </si>
  <si>
    <t>SOBRE MANILA/CABLE USB</t>
  </si>
  <si>
    <t>B201-00267326</t>
  </si>
  <si>
    <t>CUEVA,CAHUANA, MARIA</t>
  </si>
  <si>
    <t>CARLOSASCORBEMARTINEZ</t>
  </si>
  <si>
    <t>PAQUETE ROJO PLASTIFICADO/ROPA</t>
  </si>
  <si>
    <t>B201-00267327</t>
  </si>
  <si>
    <t>MARIA,LAGUNA, LAREDO</t>
  </si>
  <si>
    <t>MERCEDESCURAYTOCTO</t>
  </si>
  <si>
    <t>PAQUETE EN BOLSA BLANCA/LANA</t>
  </si>
  <si>
    <t>B201-00267328</t>
  </si>
  <si>
    <t>BENITOAGUIRRECARRION</t>
  </si>
  <si>
    <t>CAJA EN BOLSA NEGRA/MOCHILA DE FUNIGAR</t>
  </si>
  <si>
    <t>B201-00267329</t>
  </si>
  <si>
    <t>JOSE ALEJANDRO,ALVAREZ, LOPEZ</t>
  </si>
  <si>
    <t>HARLETTI,BARRAGAN, IZQUIERDO</t>
  </si>
  <si>
    <t>PAQUETE NEGRO/LECHE, MEDICINA</t>
  </si>
  <si>
    <t>B201-00267330</t>
  </si>
  <si>
    <t>SUSANA LUCERO,VILLENA, LOPEZ</t>
  </si>
  <si>
    <t>HILARIO,ANICETO, GIRON</t>
  </si>
  <si>
    <t>CAJA EN BOLSA NEGRA/BIBERONES</t>
  </si>
  <si>
    <t>B201-00267331</t>
  </si>
  <si>
    <t>NORIKO FIORELA,SERQUEN, MENDOZA</t>
  </si>
  <si>
    <t>EXCESO FRIOBAR USADO</t>
  </si>
  <si>
    <t>B201-00267332</t>
  </si>
  <si>
    <t>SANTOS,GOMEZ, DE LA CRUZ</t>
  </si>
  <si>
    <t>ENRIQUEBERNALBANCES</t>
  </si>
  <si>
    <t>SOBRE MANILA/LLAVE</t>
  </si>
  <si>
    <t>B201-00267333</t>
  </si>
  <si>
    <t>LUIS,VASQUEZ, ZAMORA</t>
  </si>
  <si>
    <t>EMILIADAZZAMORA</t>
  </si>
  <si>
    <t>CAJA EN BOLSA BLANCA/CUADERNOS, LIBROS</t>
  </si>
  <si>
    <t>B201-00267334</t>
  </si>
  <si>
    <t>CARLOS ANDRES,PEREZ, NECIOSUP</t>
  </si>
  <si>
    <t>PERCYMORANORTIZ</t>
  </si>
  <si>
    <t>CAJAS NEGRAS PLASTIFICADAS/CABLES</t>
  </si>
  <si>
    <t>B201-00267335</t>
  </si>
  <si>
    <t>B201-00267336</t>
  </si>
  <si>
    <t>ENRIQUE,SILVA, ALVAREZ</t>
  </si>
  <si>
    <t>ROSITA MARLENYTANDAZOINFANTES</t>
  </si>
  <si>
    <t>CAJA/MERMELADA</t>
  </si>
  <si>
    <t>B201-00267337</t>
  </si>
  <si>
    <t>RENINGER,GUERRERO, ZURITA</t>
  </si>
  <si>
    <t>EXCESO TARIMA+COLCHON, BICICLETA</t>
  </si>
  <si>
    <t>B201-00267338</t>
  </si>
  <si>
    <t>LILIBETH,RENGIFO, ANGULO</t>
  </si>
  <si>
    <t>OMAR ALEXANDER,FERRADAS, PEREZ</t>
  </si>
  <si>
    <t>PAQUETE NEGRO/ARCHIVADORES</t>
  </si>
  <si>
    <t>B201-00267339</t>
  </si>
  <si>
    <t>ARONY,MOLINA, RIVERA</t>
  </si>
  <si>
    <t>EXCESO MALETAS</t>
  </si>
  <si>
    <t>B201-00267340</t>
  </si>
  <si>
    <t>09:25PM</t>
  </si>
  <si>
    <t>EXCESO MOTO LINEAL</t>
  </si>
  <si>
    <t>B201-00267341</t>
  </si>
  <si>
    <t>B201-00267342</t>
  </si>
  <si>
    <t>CONCEPCIONVENTURAINOÑAN</t>
  </si>
  <si>
    <t>B201-00267343</t>
  </si>
  <si>
    <t>ZAYRA CAROLINA,GARCIA, RAMOS</t>
  </si>
  <si>
    <t>MARCO RICARDO,ARROYO, TENA</t>
  </si>
  <si>
    <t>B201-00267344</t>
  </si>
  <si>
    <t>EDWIN NEHEMIAS,HUANCAS, SANTOS</t>
  </si>
  <si>
    <t>NOELIA,ZAPATA, FERNANDEZ</t>
  </si>
  <si>
    <t>PAQUETE NEGRO/PRENDA DE VESTIR</t>
  </si>
  <si>
    <t>B201-00267345</t>
  </si>
  <si>
    <t>SACO VERDE RAYADO/ROPA</t>
  </si>
  <si>
    <t>B201-00267346</t>
  </si>
  <si>
    <t>RODRIGUEZRODRIGUEZDANIEL JESUS</t>
  </si>
  <si>
    <t>CAJA/ABARROTES</t>
  </si>
  <si>
    <t>B201-00267347</t>
  </si>
  <si>
    <t>NELLY FANNY,CARLOS, SUAREZ</t>
  </si>
  <si>
    <t>ALANPEREZCARLOS</t>
  </si>
  <si>
    <t>B201-00267348</t>
  </si>
  <si>
    <t>CAJA/CLORURO, PASTILLAS</t>
  </si>
  <si>
    <t>B201-00267349</t>
  </si>
  <si>
    <t>CARMEN,BALTAZAR, ZAVALETA</t>
  </si>
  <si>
    <t>B201-00267350</t>
  </si>
  <si>
    <t>GLORIA JACKELINE,PORTOCARRERO, TAPIA</t>
  </si>
  <si>
    <t>YULISA ELIZABETHPORTOCARREOTAPIA</t>
  </si>
  <si>
    <t>CAJA PASAS DEL FRIO/CUYES, SALCHICHA</t>
  </si>
  <si>
    <t>B201-00267351</t>
  </si>
  <si>
    <t>FRANSICO,LITANO, CASTILLO</t>
  </si>
  <si>
    <t>YESSICA PAOLALITANODURAND</t>
  </si>
  <si>
    <t>SACO ROJO RAYADO/ROPA USADA</t>
  </si>
  <si>
    <t>B201-00267352</t>
  </si>
  <si>
    <t>ANULACION SEGUN B/201-267351</t>
  </si>
  <si>
    <t>B201-00267353</t>
  </si>
  <si>
    <t>CAJA/TERNO</t>
  </si>
  <si>
    <t>B201-00267354</t>
  </si>
  <si>
    <t>AYDEE,VELASQUE, LOPEZ</t>
  </si>
  <si>
    <t>PAQUETITO NEGRO/BANDA</t>
  </si>
  <si>
    <t>B201-00267355</t>
  </si>
  <si>
    <t>SONIA,PERLECHE, SANTA CRUZ</t>
  </si>
  <si>
    <t>MARTHA LUCIAPERLECHEHUARIPATA</t>
  </si>
  <si>
    <t>B201-00267356</t>
  </si>
  <si>
    <t>YANET,URREGO, TOCTO</t>
  </si>
  <si>
    <t>EUSEBIA,URREGO, LLACSAHUANGA</t>
  </si>
  <si>
    <t>CAJITA VERDE/PRODUCTO ONNILIFE</t>
  </si>
  <si>
    <t>B201-00267357</t>
  </si>
  <si>
    <t>BRUNO,SOTO, GUZMAN</t>
  </si>
  <si>
    <t>CAJA EN BOLSA ROJA/PLANOS</t>
  </si>
  <si>
    <t>B201-00267358</t>
  </si>
  <si>
    <t>PAQUETE EN PLASTICO AZUL/CARNE</t>
  </si>
  <si>
    <t>B201-00267359</t>
  </si>
  <si>
    <t>JUAN CARLOS,VELASQUEZ, FERIA</t>
  </si>
  <si>
    <t>YENIRISCOVIVANCO</t>
  </si>
  <si>
    <t>SACO NEGROI/QUESO</t>
  </si>
  <si>
    <t>B201-00267360</t>
  </si>
  <si>
    <t>SACO BLANCO/ROPA</t>
  </si>
  <si>
    <t>B201-00267361</t>
  </si>
  <si>
    <t>JORDY JESUS,CARLOS, BURGA</t>
  </si>
  <si>
    <t>SACO NEGRO/ALAMBRE</t>
  </si>
  <si>
    <t>B201-00267362</t>
  </si>
  <si>
    <t>CLAUDIO JUSTO,LLENQUE, GORDILLO</t>
  </si>
  <si>
    <t>EXCESO PAQUETE/VARIOS</t>
  </si>
  <si>
    <t>B201-00267363</t>
  </si>
  <si>
    <t>DORIS,ROSAS, RAMOS</t>
  </si>
  <si>
    <t>JOSE ELISERCRUZTORRES</t>
  </si>
  <si>
    <t>SOBRECITO MANILA/DOCUMENTOS</t>
  </si>
  <si>
    <t>B201-00267364</t>
  </si>
  <si>
    <t>CRISTHIAN ITHAMAR,ALBAN, HERRERA</t>
  </si>
  <si>
    <t>PAQUETE CELESTE PLASTIFICADO/POLOS</t>
  </si>
  <si>
    <t>B201-00267365</t>
  </si>
  <si>
    <t>JACKELINE MARGRET,DIAZ, PISCOYA</t>
  </si>
  <si>
    <t>ROGER HUGOSILVAAVILA</t>
  </si>
  <si>
    <t>B201-00267366</t>
  </si>
  <si>
    <t>TANIA MARISOL,SANCHEZ, GUEVARA</t>
  </si>
  <si>
    <t>MIGUEL ARTURO,FLORES, CHAFLOQUE</t>
  </si>
  <si>
    <t>B201-00267367</t>
  </si>
  <si>
    <t>CESAR EXBERTO,SANTISTEBAN, SANTISTEBAN</t>
  </si>
  <si>
    <t>JAELSANTISTEBANCHAVEZ</t>
  </si>
  <si>
    <t>MALETIN VERDE PLASTIFICADO/ROPA P/BEBE</t>
  </si>
  <si>
    <t>B201-00267368</t>
  </si>
  <si>
    <t>JUAN,SANCHEZ, SANDOVAL</t>
  </si>
  <si>
    <t>SEGUNDO MANUEL,CASTILLO, LLACSAHUACHE</t>
  </si>
  <si>
    <t>PAQUETE RAYADO/ROPA</t>
  </si>
  <si>
    <t>B201-00267369</t>
  </si>
  <si>
    <t>SARAI TAMARA,MASIAS, ECHEGARAY</t>
  </si>
  <si>
    <t>EXCESO BOLSAS/VARIOS</t>
  </si>
  <si>
    <t>B201-00267370</t>
  </si>
  <si>
    <t>MILHUSSKA,FIESTAS, ZAMORA</t>
  </si>
  <si>
    <t>PEDROGARCIACHUNGA</t>
  </si>
  <si>
    <t>CAJA PLANA/MOTOSIERRA</t>
  </si>
  <si>
    <t>B201-00267371</t>
  </si>
  <si>
    <t>MATILDE DIONILA,FLORES, REYES</t>
  </si>
  <si>
    <t>MARIA LUZMILAREYESRIVERA</t>
  </si>
  <si>
    <t>B201-00267372</t>
  </si>
  <si>
    <t>SOBRE MANILA/MONTURAS</t>
  </si>
  <si>
    <t>B201-00267373</t>
  </si>
  <si>
    <t>ROBERTO,MORANTE, ADRIANZEN</t>
  </si>
  <si>
    <t>EDGAR,SINTI, HUANSI</t>
  </si>
  <si>
    <t>CAJA/ACCESORIOS P/VIDRIERIA</t>
  </si>
  <si>
    <t>B201-00267374</t>
  </si>
  <si>
    <t>JUAN,SANTACRUZ, NECIOSUP</t>
  </si>
  <si>
    <t>MARIA DE LOURDES,VENEGAS, PEJERREY</t>
  </si>
  <si>
    <t>COOLER ROJO/CARNE</t>
  </si>
  <si>
    <t>B201-00267375</t>
  </si>
  <si>
    <t>HELMER,QUIROZ, SOLIS</t>
  </si>
  <si>
    <t>LIGIA ELENA,DIAZ, DIOSES</t>
  </si>
  <si>
    <t>CAJAS/FOLIARES</t>
  </si>
  <si>
    <t>B201-00267376</t>
  </si>
  <si>
    <t>MARCO ANTONIO,LARREA, ESCURRA</t>
  </si>
  <si>
    <t>YUVITSA,VARGAS, ZUTA</t>
  </si>
  <si>
    <t>B201-00267377</t>
  </si>
  <si>
    <t>JAIME FERNANDO,ROJAS, NAVARRO</t>
  </si>
  <si>
    <t>EYNOR,SILVA, TORREJON</t>
  </si>
  <si>
    <t>PQTITO MANILA/MEDICINA</t>
  </si>
  <si>
    <t>B201-00267378</t>
  </si>
  <si>
    <t>YOJANA,TUME, FIESTAS</t>
  </si>
  <si>
    <t>PQTE BLANCO/RALLADORES</t>
  </si>
  <si>
    <t>B201-00267379</t>
  </si>
  <si>
    <t>MIRIAM VERONICA,CAMPOS, CASTILLO</t>
  </si>
  <si>
    <t>CARLOS,OLAYA, PRIETO</t>
  </si>
  <si>
    <t>PQTITO BLANCO/CELULAR USADO</t>
  </si>
  <si>
    <t>B201-00267380</t>
  </si>
  <si>
    <t>LUIS RODOLFO,VIGIL, CHING</t>
  </si>
  <si>
    <t>MANUELPEÑAAGUILAR</t>
  </si>
  <si>
    <t>PQTE BLANCO/ROPA</t>
  </si>
  <si>
    <t>B201-00267381</t>
  </si>
  <si>
    <t>ROGER ARTEMIOCERDANOCAMPO</t>
  </si>
  <si>
    <t>B201-00267382</t>
  </si>
  <si>
    <t>RUSBERT SEGUNDO,FLORES, JUAREZ</t>
  </si>
  <si>
    <t>PQTE DE SACOS BLANCOS VACIOS</t>
  </si>
  <si>
    <t>B201-00267383</t>
  </si>
  <si>
    <t>MEDALIA KARETH,LLANOS, DE BALAREZO</t>
  </si>
  <si>
    <t>FABRICIO RENATO,SEMINARIO, LLANOS</t>
  </si>
  <si>
    <t>KARET,LLANOS, DE BALAREZO</t>
  </si>
  <si>
    <t>B201-00267384</t>
  </si>
  <si>
    <t>JESSICA MILAGROS,INJO, ULLOQUE</t>
  </si>
  <si>
    <t>JOSE JAIR,SANTA MARIA, CABRERA</t>
  </si>
  <si>
    <t>B201-00267386</t>
  </si>
  <si>
    <t>SIXTO,VEGA, PAREDES</t>
  </si>
  <si>
    <t>OMAR,REYES, JIMENEZ</t>
  </si>
  <si>
    <t>CAJA PQÑA/LIBROS DE DERECHO</t>
  </si>
  <si>
    <t>B201-00267387</t>
  </si>
  <si>
    <t>BOLSA NARANJA/VIVERES</t>
  </si>
  <si>
    <t>B201-00267388</t>
  </si>
  <si>
    <t>LIZANDRA PILAR,ORDINOLA, CRUZ</t>
  </si>
  <si>
    <t>IRWINORDINOLACRUZ</t>
  </si>
  <si>
    <t>B201-00267389</t>
  </si>
  <si>
    <t>JULIA,SALAZAR, LINGAN</t>
  </si>
  <si>
    <t>ALOYSSALAZARLINGAN</t>
  </si>
  <si>
    <t>B201-00267390</t>
  </si>
  <si>
    <t>B201-00267391</t>
  </si>
  <si>
    <t>MANUEL ALFREDO,MORA, GARCIA</t>
  </si>
  <si>
    <t>YOHANA,MORA, DAMIAN</t>
  </si>
  <si>
    <t>CAJITA PQÑA/ROPA INTERIOR</t>
  </si>
  <si>
    <t>B201-00267392</t>
  </si>
  <si>
    <t>CARLOS DANIEL,ALVARADO, GUEVARA</t>
  </si>
  <si>
    <t>DONALD DANIEL,SAMILLAN, VALLEJOS</t>
  </si>
  <si>
    <t>CAJA SODA/ROPA</t>
  </si>
  <si>
    <t>B201-00267393</t>
  </si>
  <si>
    <t>RUTH MIROSLAWA,CASTILLO, FERNÁNDEZ</t>
  </si>
  <si>
    <t>YANET,CASTILLO, FERNANDEZ</t>
  </si>
  <si>
    <t>BOLSA BLANCA CON CINTHA ONPE/ZANDALIAZ</t>
  </si>
  <si>
    <t>B201-00267394</t>
  </si>
  <si>
    <t>JULIA,BERMEO, ADRIANZEN</t>
  </si>
  <si>
    <t>DIEGOMARTINEZBERMEO</t>
  </si>
  <si>
    <t>CAJA BLANCA DE ZAPATO/COMESTIBLE</t>
  </si>
  <si>
    <t>B201-00267395</t>
  </si>
  <si>
    <t>ARACELI,TAFUR, MURGA</t>
  </si>
  <si>
    <t>ROBERT BRAYAN,VILLANUEVA, TAFUR</t>
  </si>
  <si>
    <t>B201-00267396</t>
  </si>
  <si>
    <t>CAJA BLANCO Y AZUL/S.B 01-00000466</t>
  </si>
  <si>
    <t>B201-00267397</t>
  </si>
  <si>
    <t>GERSON NER,ORTIZ, LEYTON</t>
  </si>
  <si>
    <t>CAJA/TABLE</t>
  </si>
  <si>
    <t>B201-00267398</t>
  </si>
  <si>
    <t>PQTE DE 3 REJILLAS</t>
  </si>
  <si>
    <t>B201-00267399</t>
  </si>
  <si>
    <t>DINO,SANCHEZ, BAELLA</t>
  </si>
  <si>
    <t>JUAN ALEJANDROSANCHEZBAELLA</t>
  </si>
  <si>
    <t>CAJITA PLANCA/REPUESTO</t>
  </si>
  <si>
    <t>B201-00267400</t>
  </si>
  <si>
    <t>TITO,VENTURA, MARTINEZ</t>
  </si>
  <si>
    <t>MARCOSVENTURAMARTINEZ</t>
  </si>
  <si>
    <t>CAJA BLANCA/COMESTIBLE</t>
  </si>
  <si>
    <t>B201-00267401</t>
  </si>
  <si>
    <t>NATALY,HUAMAN, AREVALO</t>
  </si>
  <si>
    <t>IRISVILLAFERNANDEZ</t>
  </si>
  <si>
    <t>CAJA TONDERO/ROPA</t>
  </si>
  <si>
    <t>B201-00267402</t>
  </si>
  <si>
    <t>OSCAR,NANFUÑAY, MONTEZA</t>
  </si>
  <si>
    <t>GEORLENIN,CARHUAMACA, PAJAR</t>
  </si>
  <si>
    <t>B201-00267403</t>
  </si>
  <si>
    <t>WILSON FAUSTINO,BUENO, OCAS</t>
  </si>
  <si>
    <t>LEYVER,SOLANO, CARRION</t>
  </si>
  <si>
    <t>CAJA BLANCA/REPUESTO DE CARRO</t>
  </si>
  <si>
    <t>MALETA NEGRA/HERRAMIENTAS</t>
  </si>
  <si>
    <t>B201-00267404</t>
  </si>
  <si>
    <t>GIAN CARLO,PUCCE, ORTIZ</t>
  </si>
  <si>
    <t>ANTUANET DE LOS MILAGROS,CHACON, FARFAN</t>
  </si>
  <si>
    <t>B201-00267405</t>
  </si>
  <si>
    <t>ROSI,MEDINA, MEJIA</t>
  </si>
  <si>
    <t>BRISAIDA,MEJIA, TAPIA</t>
  </si>
  <si>
    <t>PQTITO BLANCO/INSINIAS DE COLEGUIO</t>
  </si>
  <si>
    <t>B201-00267406</t>
  </si>
  <si>
    <t>CEFORA,MOROCHO, TIMOTEO</t>
  </si>
  <si>
    <t>LIDERMOROCHOANDINO</t>
  </si>
  <si>
    <t>B201-00267407</t>
  </si>
  <si>
    <t>ANGEL JHAMPIER,TORRES, QUISPE</t>
  </si>
  <si>
    <t>BONNY SALOMON,RIOJAS, MORA</t>
  </si>
  <si>
    <t>CAJA/MICROHONDAS CON PALTAS</t>
  </si>
  <si>
    <t>B201-00267408</t>
  </si>
  <si>
    <t>JACINTO SILVESTRE,PAZ, QUIROZ</t>
  </si>
  <si>
    <t>JUAN MANUELNEIRAPASIGUAN</t>
  </si>
  <si>
    <t>B201-00267409</t>
  </si>
  <si>
    <t>EDUARDO,REQUEJO, CORONEL</t>
  </si>
  <si>
    <t>JOSE ELIAS,REQUEJO, MEJIA</t>
  </si>
  <si>
    <t>CAJA/MAQUINA DE COCER</t>
  </si>
  <si>
    <t>B201-00267410</t>
  </si>
  <si>
    <t>ANA CECILIA,PAZ, ZULOETA</t>
  </si>
  <si>
    <t>SILVIAREYNAHIDALGO</t>
  </si>
  <si>
    <t>PQTE DE CARTON/PASTA DENTAL</t>
  </si>
  <si>
    <t>B201-00267411</t>
  </si>
  <si>
    <t>ROSA ANITA,FERNANDEZ, CASTILLO</t>
  </si>
  <si>
    <t>NERIAFERNANDEZCOLLANTES</t>
  </si>
  <si>
    <t>PQTE DE TELA AZUL/TELA</t>
  </si>
  <si>
    <t>B201-00267412</t>
  </si>
  <si>
    <t>GILMER,VASQUEZ, LINARES</t>
  </si>
  <si>
    <t>PERCY,SANTOS, GUERRERO</t>
  </si>
  <si>
    <t>PQTE/S.G002-00000101</t>
  </si>
  <si>
    <t>B201-00267413</t>
  </si>
  <si>
    <t>JESSICA,LOPEZ, DIAZ</t>
  </si>
  <si>
    <t>DARWIN YOEL,CASTILLO, MECHATO</t>
  </si>
  <si>
    <t>PQTITO VERDE/PELUCHE PQÑO</t>
  </si>
  <si>
    <t>B201-00267414</t>
  </si>
  <si>
    <t>CAJA/TORNILLOS</t>
  </si>
  <si>
    <t>B201-00267415</t>
  </si>
  <si>
    <t>JORGE LUIS,LEON, TORRES</t>
  </si>
  <si>
    <t>B201-00267416</t>
  </si>
  <si>
    <t>MERCEDES LILIANA,LOPEZ, SILVA</t>
  </si>
  <si>
    <t>MIGUELBOCANEGRAMONTENEGRO</t>
  </si>
  <si>
    <t>PQTE PLASTIFICADO/BOMBITA</t>
  </si>
  <si>
    <t>B201-00267417</t>
  </si>
  <si>
    <t>B201-00267418</t>
  </si>
  <si>
    <t>B201-00267419</t>
  </si>
  <si>
    <t>CRISTIAN ALDAIRVEGASILVA</t>
  </si>
  <si>
    <t>CAJA/SADENITAS</t>
  </si>
  <si>
    <t>B201-00267420</t>
  </si>
  <si>
    <t>CAJA/ALIMENTOSD</t>
  </si>
  <si>
    <t>B201-00267421</t>
  </si>
  <si>
    <t>WALTER RENATO,GUEVARA, MENDOZA</t>
  </si>
  <si>
    <t>LUISROAANCAJIMA</t>
  </si>
  <si>
    <t>CAJA PQÑA/BOLETAS</t>
  </si>
  <si>
    <t>B201-00267422</t>
  </si>
  <si>
    <t>MEDALYTROSASESPINOZA</t>
  </si>
  <si>
    <t>SOBRE MANILA/UTILES ESCOLARES</t>
  </si>
  <si>
    <t>B201-00267423</t>
  </si>
  <si>
    <t>JUDIT MABEL,AGUIRRE, SOLORZANO</t>
  </si>
  <si>
    <t>LUISA ESTERFILIA,SOLORZANO, GUERRERO</t>
  </si>
  <si>
    <t>CAJA/LIBRETAS Y OBRAS</t>
  </si>
  <si>
    <t>B201-00267424</t>
  </si>
  <si>
    <t>JUAN CARLOS,ARROYO, CIELO</t>
  </si>
  <si>
    <t>P´QTE DE CARTON ENCINTADO/TARJETA DE TV</t>
  </si>
  <si>
    <t>B201-00267425</t>
  </si>
  <si>
    <t>KIKO,LUNA, RODRIGUEZ</t>
  </si>
  <si>
    <t>JOELANCAJIMALAREATEGUI</t>
  </si>
  <si>
    <t>CAJA/S.B0002-000333</t>
  </si>
  <si>
    <t>B201-00267426</t>
  </si>
  <si>
    <t>SEGUNDO,VALENCIA, GUTIERREZ</t>
  </si>
  <si>
    <t>B201-00267427</t>
  </si>
  <si>
    <t>MARGOT,LLONTOP, DIAZ</t>
  </si>
  <si>
    <t>ALEJANDRAPEREYRAMENDOZA</t>
  </si>
  <si>
    <t>SOBRECITO/LLAVES</t>
  </si>
  <si>
    <t>B201-00267428</t>
  </si>
  <si>
    <t>HILDER,SÁNCHEZ, AGUILAR</t>
  </si>
  <si>
    <t>MACKLIN,QUISPE, CAPCHA</t>
  </si>
  <si>
    <t>CAJA BLANCA/FOLIARES</t>
  </si>
  <si>
    <t>B201-00267429</t>
  </si>
  <si>
    <t>ISABEL,PAUCAR, DE TIMOTEO</t>
  </si>
  <si>
    <t>B201-00267430</t>
  </si>
  <si>
    <t>FERMIN,ANGELES, LLUMPO</t>
  </si>
  <si>
    <t>RUBEN ANGELANGELESSILVA</t>
  </si>
  <si>
    <t>CAJITA BLANCA/CHAPA P/PUERTA</t>
  </si>
  <si>
    <t>B201-00267431</t>
  </si>
  <si>
    <t>MAGALY MICAELA,INOLOPU, IMAN</t>
  </si>
  <si>
    <t>B201-00267432</t>
  </si>
  <si>
    <t>MARGOTVIERARAMOS</t>
  </si>
  <si>
    <t>PAQUETE EN PAPEL MARRON/VESTIDO</t>
  </si>
  <si>
    <t>B201-00267433</t>
  </si>
  <si>
    <t>MARISOL,SANTA CRUZ, CUBAS</t>
  </si>
  <si>
    <t>SOBRE MANILA/PRODUCTOS FUXION</t>
  </si>
  <si>
    <t>B201-00267434</t>
  </si>
  <si>
    <t>MANCHAY,YANAYACO, JUANA</t>
  </si>
  <si>
    <t>ANTONIOLLANGUABRAVO</t>
  </si>
  <si>
    <t>BOLSA RAYADA/CHOCLOS, COLAGENO</t>
  </si>
  <si>
    <t>B201-00267435</t>
  </si>
  <si>
    <t>SIXTA FRANCISCAAREVALOVALLADARES</t>
  </si>
  <si>
    <t>CAJA/COLONIAS</t>
  </si>
  <si>
    <t>B201-00267436</t>
  </si>
  <si>
    <t>LEIDY,VALLADOLID, SUYON</t>
  </si>
  <si>
    <t>CARLOS EMILIO,NEIRO, IPANAQUE</t>
  </si>
  <si>
    <t>CAJAS PLASTIFICADAS/PRODUCTOS NO PERECIBLES</t>
  </si>
  <si>
    <t>B201-00267437</t>
  </si>
  <si>
    <t>JOSE LUIS,LLAGUENTO, FARRO</t>
  </si>
  <si>
    <t>MARIELA ENERIDANAMUCHEBENITES</t>
  </si>
  <si>
    <t>B201-00267438</t>
  </si>
  <si>
    <t>GRIMANIEL,RUIZ, LOPEZ</t>
  </si>
  <si>
    <t>YRINA FABIOLA,SOSA, VIERA</t>
  </si>
  <si>
    <t>BOLSA PLASTICA BLANCA/ZAPATILLAS</t>
  </si>
  <si>
    <t>SACO/ZAPATOS, ZAPATILLAS</t>
  </si>
  <si>
    <t>B201-00267439</t>
  </si>
  <si>
    <t>MARIANO,FUENTES, PARRAGUEZ</t>
  </si>
  <si>
    <t>YSELDA,SANDOVAL, GOMEZ</t>
  </si>
  <si>
    <t>B201-00267440</t>
  </si>
  <si>
    <t>MAURO,LAVADO, EUSEBIO</t>
  </si>
  <si>
    <t>NELLYLATORRE OCAÑA</t>
  </si>
  <si>
    <t>B201-00267441</t>
  </si>
  <si>
    <t>LUZ MERY,MONTEZA, MONTENEGRO</t>
  </si>
  <si>
    <t>MARIAMONTEZAMONTENEGRO</t>
  </si>
  <si>
    <t>BOLSA RAYADA PLASTIFICADA/ALIMENTOS</t>
  </si>
  <si>
    <t>B201-00267442</t>
  </si>
  <si>
    <t>PAQUETE MANILA/POLO, GORRO</t>
  </si>
  <si>
    <t>B201-00267443</t>
  </si>
  <si>
    <t>PAOLA,AMENERO, ALCALDE</t>
  </si>
  <si>
    <t>LILA ESTELAALCALDEDE HOYOS</t>
  </si>
  <si>
    <t>CAJA PLANA/DOCUMENTOS</t>
  </si>
  <si>
    <t>B201-00267444</t>
  </si>
  <si>
    <t>BOLSITA MARRON/MEDICINA</t>
  </si>
  <si>
    <t>B201-00267445</t>
  </si>
  <si>
    <t>RICARDO,SUAREZ, PAREDES</t>
  </si>
  <si>
    <t>JOHAYRA NATHALYRODASALCANTARA</t>
  </si>
  <si>
    <t>CAJA/PRODUCTOS DE BELLEZA</t>
  </si>
  <si>
    <t>B201-00267446</t>
  </si>
  <si>
    <t>EDILBERTO,TORRES, NN</t>
  </si>
  <si>
    <t>MILAGROSTORRESGALVEZ</t>
  </si>
  <si>
    <t>CAJA/COMESTIBLES</t>
  </si>
  <si>
    <t>EDILBERTO,TORRES, CUSMA</t>
  </si>
  <si>
    <t>B201-00267447</t>
  </si>
  <si>
    <t>MARTHA ELIZATH,CARO, ZEÑA</t>
  </si>
  <si>
    <t>CARLOSTORRESMENA</t>
  </si>
  <si>
    <t>CAJA/ALIMENTOS SECOS</t>
  </si>
  <si>
    <t>B201-00267448</t>
  </si>
  <si>
    <t>NADIA MERLYN,ROMERO, GARCIA</t>
  </si>
  <si>
    <t>MERCEDES BRUSELAGARCIAIZQUIERDO</t>
  </si>
  <si>
    <t>CAJA/BLUSAS</t>
  </si>
  <si>
    <t>B201-00267449</t>
  </si>
  <si>
    <t>FIORELLA,TARRILLO, IRIGOIN</t>
  </si>
  <si>
    <t>OSCAR ANDRESSOTOMAYORGADEA</t>
  </si>
  <si>
    <t>BOLSITA MARRON/GOTAS</t>
  </si>
  <si>
    <t>B201-00267450</t>
  </si>
  <si>
    <t>LELY ADEY,BRUNO, CHINGUEL</t>
  </si>
  <si>
    <t>PAQUETE BLANCO/LLERVAS MEDICINALES</t>
  </si>
  <si>
    <t>B201-00267451</t>
  </si>
  <si>
    <t>NORVIL,TIRADO, ROJAS</t>
  </si>
  <si>
    <t>JAIMESANCHEZCALVA</t>
  </si>
  <si>
    <t>PAQUETE EN BOLSA RAYADA/DISCO DE FRENO</t>
  </si>
  <si>
    <t>B201-00267452</t>
  </si>
  <si>
    <t>KATHERINE ESTEFANIA,CUSINGA, DIAZ</t>
  </si>
  <si>
    <t>CARLOSCASTILLOBERNUY</t>
  </si>
  <si>
    <t>PAQUETE EN BOLSA BLANCA/GRAPAS</t>
  </si>
  <si>
    <t>B201-00267453</t>
  </si>
  <si>
    <t>AMALIA DEL ROSARIO,BOGGIO, SILVA</t>
  </si>
  <si>
    <t>LUCY ROCIOFERNANDEZVILLALOBOS</t>
  </si>
  <si>
    <t>B201-00267454</t>
  </si>
  <si>
    <t>ALEJANDRO,PINGLO, CHUNGA</t>
  </si>
  <si>
    <t>CRISTHIANPINGLOTUÑOQUE</t>
  </si>
  <si>
    <t>B201-00267455</t>
  </si>
  <si>
    <t>SOCORRO PERPETUA,HUAMAN, DE RIOJAS</t>
  </si>
  <si>
    <t>IRMARIOJASBALDERA</t>
  </si>
  <si>
    <t>BOLSA/COMESTIBLES</t>
  </si>
  <si>
    <t>B201-00267456</t>
  </si>
  <si>
    <t>EXCESO CAJAS P/DIALISIS</t>
  </si>
  <si>
    <t>B201-00267457</t>
  </si>
  <si>
    <t>WILMER,LOPEZ, LEYVA</t>
  </si>
  <si>
    <t>JUANA PASCUALAHUANCAYBERRIOS</t>
  </si>
  <si>
    <t>B201-00267458</t>
  </si>
  <si>
    <t>MARIA JAZMINA,HUAMANCHUMO, ESQUEN</t>
  </si>
  <si>
    <t>CARMENARTEAGAREYES</t>
  </si>
  <si>
    <t>PAQUETE NEGRO PLASTIFICADO/PELUCHES</t>
  </si>
  <si>
    <t>B201-00267459</t>
  </si>
  <si>
    <t>MERLY,TORRES, SAMAME</t>
  </si>
  <si>
    <t>JOSE,BANCES, QUIROZ</t>
  </si>
  <si>
    <t>B201-00267460</t>
  </si>
  <si>
    <t>JOSE LUISSEMINARIOSAAVEDRA</t>
  </si>
  <si>
    <t>B201-00267461</t>
  </si>
  <si>
    <t>WILLIAN,ASCENCIO, QUESQUEN</t>
  </si>
  <si>
    <t>B201-00267462</t>
  </si>
  <si>
    <t>VALERIA,ALARCON, ORTIZ</t>
  </si>
  <si>
    <t>ASTRIDHEREDIA9ORTIZ</t>
  </si>
  <si>
    <t>SACOS RAYADOS/COCHE P/BEBE, ANDADOR</t>
  </si>
  <si>
    <t>B201-00267463</t>
  </si>
  <si>
    <t>OLEA,SORIANO, JAIME</t>
  </si>
  <si>
    <t>B201-00267464</t>
  </si>
  <si>
    <t>SHEYLA,ASENCIO, DINAMAQUE</t>
  </si>
  <si>
    <t>WILLIAMASCENCIOQUESQUEN</t>
  </si>
  <si>
    <t>SOBRE MANILA/FIERRITO</t>
  </si>
  <si>
    <t>B201-00267465</t>
  </si>
  <si>
    <t>CAJA BLANCA/GUANTES QUIRURGICOS</t>
  </si>
  <si>
    <t>B201-00267466</t>
  </si>
  <si>
    <t>PAQUETE/REJILLAS</t>
  </si>
  <si>
    <t>B201-00267467</t>
  </si>
  <si>
    <t>B201-00267468</t>
  </si>
  <si>
    <t>YULEYSI,BUSTAMANTE, MEJIA</t>
  </si>
  <si>
    <t>GIANMARCOBUSTAMANTEMEJIA</t>
  </si>
  <si>
    <t>SACO/PAPA</t>
  </si>
  <si>
    <t>B201-00267469</t>
  </si>
  <si>
    <t>MARY CARMEN,GUTIERREZ, FERNANDEZ</t>
  </si>
  <si>
    <t>PAQUETITO ROJO/VESTIDO</t>
  </si>
  <si>
    <t>B201-00267470</t>
  </si>
  <si>
    <t>ANGELICA,IDROGO, MONTENEGRO</t>
  </si>
  <si>
    <t>B201-00267471</t>
  </si>
  <si>
    <t>JHORS WILY,BAUTISTA, GALARZA</t>
  </si>
  <si>
    <t>DANILOBAUTISTAHERNANDEZ</t>
  </si>
  <si>
    <t>CAJA/MEDICINA, ZAPATOS</t>
  </si>
  <si>
    <t>B201-00267472</t>
  </si>
  <si>
    <t>EVER,PURISACA, VIGIL</t>
  </si>
  <si>
    <t>ALEXPURIZACAVIGIL</t>
  </si>
  <si>
    <t>CAJA EN SACO/PRODUCTOS DE JUST</t>
  </si>
  <si>
    <t>B201-00267473</t>
  </si>
  <si>
    <t>CESAR ALEXANDER,RODRIGUEZ, ARISTA</t>
  </si>
  <si>
    <t>DIEGORODRIGUEZSAAVEDRA</t>
  </si>
  <si>
    <t>PQTITO BLANCO/PLANCHAS DE SELLOS</t>
  </si>
  <si>
    <t>B201-00267474</t>
  </si>
  <si>
    <t>YAMIL IVAN,VARGAS, TOCTO</t>
  </si>
  <si>
    <t>MIRIARONDOYTORRES</t>
  </si>
  <si>
    <t>CAJITA PLOMA/CELULAR USADO</t>
  </si>
  <si>
    <t>B201-00267475</t>
  </si>
  <si>
    <t>LAURA,SANCHEZ, CARUAJULCA</t>
  </si>
  <si>
    <t>ALEX ALVARINO,PARDO, SÁNCHEZ</t>
  </si>
  <si>
    <t>SACO BLANCO/FRUTA Y VIVERES</t>
  </si>
  <si>
    <t>B201-00267476</t>
  </si>
  <si>
    <t>CLEVER WILDER,NIÑO, TOCTO</t>
  </si>
  <si>
    <t>B201-00267477</t>
  </si>
  <si>
    <t>B201-00267478</t>
  </si>
  <si>
    <t>B201-00267479</t>
  </si>
  <si>
    <t>ZULY ELESVITA,LOPEZ, CRUZ</t>
  </si>
  <si>
    <t>OSCAR,LOPEZ, CRUZ</t>
  </si>
  <si>
    <t>B201-00267480</t>
  </si>
  <si>
    <t>JOELCUSQUISIBANGALLARDO</t>
  </si>
  <si>
    <t>B201-00267481</t>
  </si>
  <si>
    <t>SANTOS,SUAREZ, PALOMINO</t>
  </si>
  <si>
    <t>MILAGROS NAGAISUXESUAREZ</t>
  </si>
  <si>
    <t>CAJA/HUMITAS</t>
  </si>
  <si>
    <t>B201-00267482</t>
  </si>
  <si>
    <t>WILLENIS,GONZALES, ARANA</t>
  </si>
  <si>
    <t>ANGELYALVAREZRAMIREZ</t>
  </si>
  <si>
    <t>CAJA PATRONA/RECUAR4DOS</t>
  </si>
  <si>
    <t>B201-00267483</t>
  </si>
  <si>
    <t>B201-00267484</t>
  </si>
  <si>
    <t>KAREN YOANY,MEJÍA, TASILLA</t>
  </si>
  <si>
    <t>MARIA SUSANA,TASILLA, VILLANUEVA</t>
  </si>
  <si>
    <t>PQTE PLASTIFICADA/CRUZ</t>
  </si>
  <si>
    <t>B201-00267485</t>
  </si>
  <si>
    <t>MARIA,MENDO, FIGUEROA</t>
  </si>
  <si>
    <t>CRISTINRAMOSMENDO</t>
  </si>
  <si>
    <t>PATE MARRON/ROPA</t>
  </si>
  <si>
    <t>B201-00267486</t>
  </si>
  <si>
    <t>BRISALINA,YLATOMA, BUSTAMANTE</t>
  </si>
  <si>
    <t>ASUCENAALARCONSAAVEDRA</t>
  </si>
  <si>
    <t>CAJA EN SACO /QUESO</t>
  </si>
  <si>
    <t>B201-00267487</t>
  </si>
  <si>
    <t>GUILLERMO ADRIAN,TABOADA, VERA</t>
  </si>
  <si>
    <t>MARIA JANETVALDIVIESOCARMEN</t>
  </si>
  <si>
    <t>PQTE BLANCO ENCINTADO/JUGUETE</t>
  </si>
  <si>
    <t>B201-00267488</t>
  </si>
  <si>
    <t>JHERSON VLADIMIRO,SALAZAR, PEREZ</t>
  </si>
  <si>
    <t>MILAGROSSALAZAROCAMPO</t>
  </si>
  <si>
    <t>B201-00267489</t>
  </si>
  <si>
    <t>PAUL FRANCISCO,HERRERA, BELLODAS</t>
  </si>
  <si>
    <t>ELGUER DIEGO,HERRERA, BELLODAS</t>
  </si>
  <si>
    <t>CAJA/PS 4</t>
  </si>
  <si>
    <t>B201-00267490</t>
  </si>
  <si>
    <t>CAJITA BLANCA/ESTUCHES</t>
  </si>
  <si>
    <t>B201-00267491</t>
  </si>
  <si>
    <t>DANTE,CANARIO, TORRES</t>
  </si>
  <si>
    <t>CAJA/HERRAMIENTAS DE TRABAJO</t>
  </si>
  <si>
    <t>B201-00267492</t>
  </si>
  <si>
    <t>LUIS ANGEL,SURICHAQUI, FERNANDEZ</t>
  </si>
  <si>
    <t>SERRATO,ECHE, GIANMARCO</t>
  </si>
  <si>
    <t>PQTITO BLANCO/REPUESTO DE MOTOCROS</t>
  </si>
  <si>
    <t>B201-00267493</t>
  </si>
  <si>
    <t>JULIO CESAR,ALARCON, GALVEZ</t>
  </si>
  <si>
    <t>TUBO PEÑO CON MAPA</t>
  </si>
  <si>
    <t>B201-00267494</t>
  </si>
  <si>
    <t>JOSE ALBERTO,LLONTO, BANCES</t>
  </si>
  <si>
    <t>TOMASACHAVEZMARCELO</t>
  </si>
  <si>
    <t>PQTE PLASTIFICADO/AGUA VENDITA</t>
  </si>
  <si>
    <t>B201-00267495</t>
  </si>
  <si>
    <t>FRANCISCO,BERNAL, FIESTAS</t>
  </si>
  <si>
    <t>MARLONCISNEROSFERNANDEZ</t>
  </si>
  <si>
    <t>B201-00267496</t>
  </si>
  <si>
    <t>B201-00267497</t>
  </si>
  <si>
    <t>B201-00267498</t>
  </si>
  <si>
    <t>FLORENTINO,GALAN, PUESCAS</t>
  </si>
  <si>
    <t>CARLOS HERNANGALANLORO</t>
  </si>
  <si>
    <t>SOBRE BLANCO/DOCUMENTOS</t>
  </si>
  <si>
    <t>B201-00267499</t>
  </si>
  <si>
    <t>CRISTHIAM LUI VIRGILIO,SÁNCHEZ, JAEGER</t>
  </si>
  <si>
    <t>IVANREYESMORON</t>
  </si>
  <si>
    <t>PQTE NEGRO/DOCUMENTOS</t>
  </si>
  <si>
    <t>B201-00267500</t>
  </si>
  <si>
    <t>RAMIREZ,SILVA, ROCIO</t>
  </si>
  <si>
    <t>HUGO ENRIQUEVELIZGONZALES</t>
  </si>
  <si>
    <t>B201-00267501</t>
  </si>
  <si>
    <t>RONAL,VEGA, SILVA</t>
  </si>
  <si>
    <t>CRISTIANVEGASILVA</t>
  </si>
  <si>
    <t>PQTE DE CARTON/TUERCAS</t>
  </si>
  <si>
    <t>B201-00267502</t>
  </si>
  <si>
    <t>.MARIO DANIEL,VELIZ, RODAS</t>
  </si>
  <si>
    <t>JOSE HERNANNIÑOFARFAN</t>
  </si>
  <si>
    <t>CAJA NEGRA HERRAMIENTAS</t>
  </si>
  <si>
    <t>B201-00267503</t>
  </si>
  <si>
    <t>ROGER,QUEVEDO, MEDINA</t>
  </si>
  <si>
    <t>CESAR IVANTORRESVILLALOBOS</t>
  </si>
  <si>
    <t>PQTITO AMARILLO/REPUESTO</t>
  </si>
  <si>
    <t>B201-00267504</t>
  </si>
  <si>
    <t>CAJA EN BOLSA BLANCA/AMORTIGUADOR</t>
  </si>
  <si>
    <t>B201-00267505</t>
  </si>
  <si>
    <t>MILIKARODRIGUEZMACAS</t>
  </si>
  <si>
    <t>SOBRE PQÑO/LLAVE</t>
  </si>
  <si>
    <t>B201-00267506</t>
  </si>
  <si>
    <t>YOVANY,RAMIREZ, CORDOVA</t>
  </si>
  <si>
    <t>ROSMERYRAMIREZCORDOVA</t>
  </si>
  <si>
    <t>CAJA/ACCESORIOS DE FIESTA</t>
  </si>
  <si>
    <t>B201-00267507</t>
  </si>
  <si>
    <t>SOBRE MANILA/FOTO</t>
  </si>
  <si>
    <t>B201-00267508</t>
  </si>
  <si>
    <t>JOSE VICENTE,PALOMINO, CALLE</t>
  </si>
  <si>
    <t>PQTE PLANO DE CARTON/SERAMICA</t>
  </si>
  <si>
    <t>B201-00267509</t>
  </si>
  <si>
    <t>B201-00267510</t>
  </si>
  <si>
    <t>ANGELPANAQUELLAMUNAQUE</t>
  </si>
  <si>
    <t>PQTE NEGRO/ROPA</t>
  </si>
  <si>
    <t>B201-00267511</t>
  </si>
  <si>
    <t>CAJA PQÑA/SELLOS</t>
  </si>
  <si>
    <t>FIERO ROJO/REPUESTO</t>
  </si>
  <si>
    <t>B201-00267512</t>
  </si>
  <si>
    <t>ERICKSON DAVID,GARCIA, QUIÑONES</t>
  </si>
  <si>
    <t>JULIO RAFAEL,ZAMBRANO, CORONADO</t>
  </si>
  <si>
    <t>PQTITO PLANO NEGRO/DOCUMENTO</t>
  </si>
  <si>
    <t>B201-00267513</t>
  </si>
  <si>
    <t>RONY FRANK,MEDIANERO, MONTALVO</t>
  </si>
  <si>
    <t>CAJITA SODA/ADORNO</t>
  </si>
  <si>
    <t>B201-00267514</t>
  </si>
  <si>
    <t>GABRIEL,JARAMILLO, MENA</t>
  </si>
  <si>
    <t>OMAR ANGEL,CANALES, MENESES</t>
  </si>
  <si>
    <t>PQTE LARGO/VINILES</t>
  </si>
  <si>
    <t>B201-00267515</t>
  </si>
  <si>
    <t>OSCAR YOEL,GUZMAN, MACO</t>
  </si>
  <si>
    <t>B201-00267516</t>
  </si>
  <si>
    <t>RUTH KARINA,ALAMAS, CAJO</t>
  </si>
  <si>
    <t>B201-00267517</t>
  </si>
  <si>
    <t>FRANCISCO FABIAN,CACERES, SEGURA</t>
  </si>
  <si>
    <t>FIORELLA JASMIN,GARCIA, JIBAJA</t>
  </si>
  <si>
    <t>CAJA SAPOLIO/VIVERES</t>
  </si>
  <si>
    <t>B201-00267518</t>
  </si>
  <si>
    <t>CESAR AUGUSTO,LARIOS, ZAMORA</t>
  </si>
  <si>
    <t>B201-00267519</t>
  </si>
  <si>
    <t>ARMANDOLUNAROSILLO</t>
  </si>
  <si>
    <t>B201-00267520</t>
  </si>
  <si>
    <t>CRISTIAN ALBERTORAMOSHILAR</t>
  </si>
  <si>
    <t>ROLLO NEGRO/VINIL</t>
  </si>
  <si>
    <t>B201-00267521</t>
  </si>
  <si>
    <t>CAJITA BLANCA/LUNAS DE LENTES</t>
  </si>
  <si>
    <t>B201-00267522</t>
  </si>
  <si>
    <t>JESUS MARINA,ARBILDO, CUMPA</t>
  </si>
  <si>
    <t>B201-00267523</t>
  </si>
  <si>
    <t>LELIS ZARELA,GUEVARA, HERRERA</t>
  </si>
  <si>
    <t>B201-00267524</t>
  </si>
  <si>
    <t>FIORELA INMACULADA,GARCIA, TROYES</t>
  </si>
  <si>
    <t>CAJA PLASTIFICADA/PROTECTORES P/CELULAR</t>
  </si>
  <si>
    <t>B201-00267525</t>
  </si>
  <si>
    <t>ROYAGURTADOCANCHARI ALAMA</t>
  </si>
  <si>
    <t>B201-00267526</t>
  </si>
  <si>
    <t>YOEL,ROMERO, TORO</t>
  </si>
  <si>
    <t>EXCESO MASCOTAS</t>
  </si>
  <si>
    <t>B201-00267527</t>
  </si>
  <si>
    <t>WILMERVIERAALVARADO</t>
  </si>
  <si>
    <t>07:59AM</t>
  </si>
  <si>
    <t>CAJITA BLANCA PLASTIFICADA/MEDICINA</t>
  </si>
  <si>
    <t>B201-00267528</t>
  </si>
  <si>
    <t>JHON CARLOS,CABELLOS, MORENO</t>
  </si>
  <si>
    <t>JUANA,MORENO, RUDAS</t>
  </si>
  <si>
    <t>CAJA AMARINA/MOLINO</t>
  </si>
  <si>
    <t>B201-00267529</t>
  </si>
  <si>
    <t>MONICA,CANDIOTI, MILIAN</t>
  </si>
  <si>
    <t>RICHARDCANDIOTTIMILIAN</t>
  </si>
  <si>
    <t>MOCHILA NEGRA/ROPA</t>
  </si>
  <si>
    <t>B201-00267530</t>
  </si>
  <si>
    <t>ANYI YANINA,GUERRERO, CORDOVA</t>
  </si>
  <si>
    <t>B201-00267531</t>
  </si>
  <si>
    <t>YESSENIA JACKELINE,VILELA, GHIUT</t>
  </si>
  <si>
    <t>MARIA ISABELVILELAGHIUT</t>
  </si>
  <si>
    <t>PAQUETE MANILA/PANTALON</t>
  </si>
  <si>
    <t>B201-00267532</t>
  </si>
  <si>
    <t>EXCESO TELEVISOR, COCINA, VARIOS</t>
  </si>
  <si>
    <t>B201-00267533</t>
  </si>
  <si>
    <t>DIANA ESTHEFANY,CELIS, TRIGOSO</t>
  </si>
  <si>
    <t>VICTORCELISGUEVARA</t>
  </si>
  <si>
    <t>B201-00267534</t>
  </si>
  <si>
    <t>SUSANA,PEZO, MASS</t>
  </si>
  <si>
    <t>JOSEVALDIVIEZOABAD</t>
  </si>
  <si>
    <t>CAJA/PLATANOS</t>
  </si>
  <si>
    <t>B201-00267535</t>
  </si>
  <si>
    <t>PAUL ELI,BRAVO, CHERO</t>
  </si>
  <si>
    <t>MARKO,CORONADO, ROMERO</t>
  </si>
  <si>
    <t>CAJITA ROJA/MEDICINA</t>
  </si>
  <si>
    <t>B201-00267536</t>
  </si>
  <si>
    <t>MANUEL EDUARDO,CAMPOS, AGREDA</t>
  </si>
  <si>
    <t>REINERIOPEREZVARGAZ</t>
  </si>
  <si>
    <t>SOBRECITO BLANCO/DOCUMENTOS</t>
  </si>
  <si>
    <t>B201-00267537</t>
  </si>
  <si>
    <t>CARLOMAN,MUNDACA, VALDEZ</t>
  </si>
  <si>
    <t>WILLIAM PAUL,ESTRADA, AGURTO</t>
  </si>
  <si>
    <t>CAJA PLANA PLASTIFICADA/REPUESTO</t>
  </si>
  <si>
    <t>B201-00267538</t>
  </si>
  <si>
    <t>JORGE MAX,MUNDACA, ALVARADO</t>
  </si>
  <si>
    <t>MARIA CRISTINA,QUINTANILLA, CASTRO</t>
  </si>
  <si>
    <t>CAJITA CAREFREE/COLONIA</t>
  </si>
  <si>
    <t>B201-00267539</t>
  </si>
  <si>
    <t>MILTON,ROBLEDO, LALANGUI</t>
  </si>
  <si>
    <t>CAJA PLASTIFICADA/PLASTICO P/MOTO</t>
  </si>
  <si>
    <t>B201-00267540</t>
  </si>
  <si>
    <t>B201-00267541</t>
  </si>
  <si>
    <t>ANTONIO ALEXANDER,SANTOS, CORRALES</t>
  </si>
  <si>
    <t>JORGE LUIS,CHAVEZ, TANTALEAN</t>
  </si>
  <si>
    <t>B201-00267542</t>
  </si>
  <si>
    <t>LUIS,SIRLOPU, MAJAIL</t>
  </si>
  <si>
    <t>TITO ISAACSEMINARIOGALLO</t>
  </si>
  <si>
    <t>CAJA ADIDAS PLASTICADA/DOCUMENTOS, SOBRES</t>
  </si>
  <si>
    <t>B201-00267543</t>
  </si>
  <si>
    <t>ELISEO,SEGURA, LLATAS</t>
  </si>
  <si>
    <t>LUZ GIANINASEGURAHUAMAN</t>
  </si>
  <si>
    <t>CAJAS/BANDEJAS</t>
  </si>
  <si>
    <t>B201-00267544</t>
  </si>
  <si>
    <t>RAMOS,PANTA, RAMIREZ</t>
  </si>
  <si>
    <t>JOSE GUADALUPEECAVITE</t>
  </si>
  <si>
    <t>B201-00267545</t>
  </si>
  <si>
    <t>JOST STYVEN,HUAMAN, CARBONEL</t>
  </si>
  <si>
    <t>CAJITA OSCURA/ACCESORIO P/FOTOGRAFIA</t>
  </si>
  <si>
    <t>JOST STYVEN,HUAMAN, CARBONELL</t>
  </si>
  <si>
    <t>B201-00267546</t>
  </si>
  <si>
    <t>DENNIS RUBEN,SANTACRUZ, SALAZAR</t>
  </si>
  <si>
    <t>SOLANO CHAVANNE,VILCHEZ, ROMAN</t>
  </si>
  <si>
    <t>CAJITA ROJA/PARLANTE</t>
  </si>
  <si>
    <t>B201-00267547</t>
  </si>
  <si>
    <t>DIONILA,VASQUEZ, VASQUEZ</t>
  </si>
  <si>
    <t>RITAORTIZELIAS</t>
  </si>
  <si>
    <t>SACO PLASTIFICADO/VERDURAS, ROPA</t>
  </si>
  <si>
    <t>B201-00267548</t>
  </si>
  <si>
    <t>FERNANDO,CALVAY, GUZMAN</t>
  </si>
  <si>
    <t>SUSAN MELISSA,URIARTE, PEREZ</t>
  </si>
  <si>
    <t>SOBRE MANILA/PLANTILLAS P/ZAPATILLAS</t>
  </si>
  <si>
    <t>B201-00267549</t>
  </si>
  <si>
    <t>MIGUEL ANGEL,MANRIQUE, GILES</t>
  </si>
  <si>
    <t>ENZOBRONCANOSEMINARIO</t>
  </si>
  <si>
    <t>CAJITA BLANCA/COLONIAS</t>
  </si>
  <si>
    <t>B201-00267550</t>
  </si>
  <si>
    <t>DEMETRIO,VASQUEZ, ACUÑA</t>
  </si>
  <si>
    <t>WILDERLOPEZJIMENEZ</t>
  </si>
  <si>
    <t>MUELLE USADO</t>
  </si>
  <si>
    <t>B201-00267551</t>
  </si>
  <si>
    <t>MANUEL,CORNEJO, FLORES</t>
  </si>
  <si>
    <t>JHONATAN ALEXANDER,CHAVEZ, AYALA</t>
  </si>
  <si>
    <t>B201-00267552</t>
  </si>
  <si>
    <t>MANUELSEMINARIOCULQUICONDOR</t>
  </si>
  <si>
    <t>PAQUETE EN CARTON/POLEAS</t>
  </si>
  <si>
    <t>B201-00267553</t>
  </si>
  <si>
    <t>EVELYNDELGADOFERNANDEZ</t>
  </si>
  <si>
    <t>CAJA PLASTIFICADA/CUADERNOS</t>
  </si>
  <si>
    <t>B201-00267554</t>
  </si>
  <si>
    <t>ESWIN ABEL,ATOCHE, CABELLOS</t>
  </si>
  <si>
    <t>CAJITA PLASTIFICADA/REPUESTO P/MOTO</t>
  </si>
  <si>
    <t>B201-00267555</t>
  </si>
  <si>
    <t>CESAR,ROJAS, CHIRA</t>
  </si>
  <si>
    <t>ANACHIRASEMINARIO</t>
  </si>
  <si>
    <t>TAPER TRANSPARENTE/TELAS</t>
  </si>
  <si>
    <t>B201-00267556</t>
  </si>
  <si>
    <t>CAJA ABAL/TERMOMETRO</t>
  </si>
  <si>
    <t>B201-00267557</t>
  </si>
  <si>
    <t>RUBEN,SANTOS, FACUNDO</t>
  </si>
  <si>
    <t>RAMONSANTOSCALLE</t>
  </si>
  <si>
    <t>PAQUETE AMARILLO PLASTIFICADO/ROPA</t>
  </si>
  <si>
    <t>B201-00267558</t>
  </si>
  <si>
    <t>CAJITA BLANCA/COMEDEROS P/AVES</t>
  </si>
  <si>
    <t>B201-00267559</t>
  </si>
  <si>
    <t>JENNY,FUENTES, BUSTAMANTE</t>
  </si>
  <si>
    <t>B201-00267560</t>
  </si>
  <si>
    <t>JUAN VICENTE,RIOS, GONZALES</t>
  </si>
  <si>
    <t>PAQUETE MANILA/PLACAS</t>
  </si>
  <si>
    <t>B201-00267561</t>
  </si>
  <si>
    <t>DELICIA,CHAVEZ, DE MARTINEZ</t>
  </si>
  <si>
    <t>EXCESO COCINA</t>
  </si>
  <si>
    <t>B201-00267562</t>
  </si>
  <si>
    <t>PAQUETE PLASTIFICADO/CARPA</t>
  </si>
  <si>
    <t>B201-00267563</t>
  </si>
  <si>
    <t>NICZEL,HERRERA, JARA</t>
  </si>
  <si>
    <t>NIDIA,CARRION, GUERRERO</t>
  </si>
  <si>
    <t>CAJA EN BOLSA AMARILLA/ZAPATOS</t>
  </si>
  <si>
    <t>B201-00267564</t>
  </si>
  <si>
    <t>DELIA ESPERANZA,CARDOZA, SAAVEDRA</t>
  </si>
  <si>
    <t>B201-00267565</t>
  </si>
  <si>
    <t>JHONATAN,PALACIOS, VELASQUEZ</t>
  </si>
  <si>
    <t>LILIANA VANESSA,CHINGUEL, ROJAS</t>
  </si>
  <si>
    <t>B201-00267566</t>
  </si>
  <si>
    <t>HEMILIANO,REGALADO, VALLE</t>
  </si>
  <si>
    <t>LUISCHAMBAPINTO</t>
  </si>
  <si>
    <t>CAJA/REPUESTO</t>
  </si>
  <si>
    <t>B201-00267567</t>
  </si>
  <si>
    <t>VERONICA,BRAVO, VIDAURRE</t>
  </si>
  <si>
    <t>MAXIMINABRAVOVIDAURRE</t>
  </si>
  <si>
    <t>SACO/VIVERES</t>
  </si>
  <si>
    <t>B201-00267568</t>
  </si>
  <si>
    <t>CATALINA,SULLON, DURAN</t>
  </si>
  <si>
    <t>JUANRENEQUIN YARLEQUE</t>
  </si>
  <si>
    <t>PAQUETITO MARRON/SILICONA, POLO</t>
  </si>
  <si>
    <t>B201-00267569</t>
  </si>
  <si>
    <t>FLOR,VALDIVIEZO, DE ROBLES</t>
  </si>
  <si>
    <t>HEBER ERICROBLESVALDIVIESO</t>
  </si>
  <si>
    <t>B201-00267570</t>
  </si>
  <si>
    <t>CAJA MARRON/REPUESTO</t>
  </si>
  <si>
    <t>B201-00267571</t>
  </si>
  <si>
    <t>GERARDO MANUEL,FLORES, GUERRERO</t>
  </si>
  <si>
    <t>TRINIDADBERNALDELGADO</t>
  </si>
  <si>
    <t>CAJITA AZUL/MEDICINA</t>
  </si>
  <si>
    <t>B201-00267572</t>
  </si>
  <si>
    <t>JUAN,REBAZA, HUAMAN</t>
  </si>
  <si>
    <t>MADAIREBAZAMONTENEGRO</t>
  </si>
  <si>
    <t>CAJITA BLANCA/REMACHES</t>
  </si>
  <si>
    <t>B201-00267573</t>
  </si>
  <si>
    <t>FIORELLA,SANTA CRUZ, SANCHEZ</t>
  </si>
  <si>
    <t>JORGE LUISALEMANCASTILLO</t>
  </si>
  <si>
    <t>CAJA/GOTAS</t>
  </si>
  <si>
    <t>B201-00267574</t>
  </si>
  <si>
    <t>CAJA NEGRA/AUDIFONOS P/CELULAR</t>
  </si>
  <si>
    <t>B201-00267575</t>
  </si>
  <si>
    <t>BRUNO ENRIQUE,VALDIVIEZO, SOSA</t>
  </si>
  <si>
    <t>B201-00267576</t>
  </si>
  <si>
    <t>JONATHAN IVAN,ALARCON, ROJAS</t>
  </si>
  <si>
    <t>MARIA DOLORES,GUEVARA, MENDOZA</t>
  </si>
  <si>
    <t>B201-00267577</t>
  </si>
  <si>
    <t>PEDRO ANTONIO,ZULOETA, ARBULU</t>
  </si>
  <si>
    <t>MARIOIBAÑEZOTERO</t>
  </si>
  <si>
    <t>PQTITO ENCINTADO/TELA</t>
  </si>
  <si>
    <t>B201-00267578</t>
  </si>
  <si>
    <t>SHARLYMVELAFERNANDEZ</t>
  </si>
  <si>
    <t>SAQUIT BLANCO/COMESTOBLE</t>
  </si>
  <si>
    <t>B201-00267579</t>
  </si>
  <si>
    <t>OSCAR ABEL,GUEVARA, GUEVARA</t>
  </si>
  <si>
    <t>KATTY JULISSAABARCARUEDA</t>
  </si>
  <si>
    <t>PQTE BLANCO/PANTALONES</t>
  </si>
  <si>
    <t>B201-00267580</t>
  </si>
  <si>
    <t>MANUEL,SIESQUEN, TUÑOQUE</t>
  </si>
  <si>
    <t>CARLOS ENRIQUE,ENCALADA, CORDOVA</t>
  </si>
  <si>
    <t>PQTE PLANO/ACCESORIO DE CARRO</t>
  </si>
  <si>
    <t>B201-00267581</t>
  </si>
  <si>
    <t>PQTE NEGRO/BESTIDO</t>
  </si>
  <si>
    <t>B201-00267582</t>
  </si>
  <si>
    <t>JUAN PEDRO,LLONTOP, CORNEJO</t>
  </si>
  <si>
    <t>DARWINCASTROVALENCIA</t>
  </si>
  <si>
    <t>B201-00267583</t>
  </si>
  <si>
    <t>NELLY,JUAREZ, MONTALVAN</t>
  </si>
  <si>
    <t>DEYANIRA DEL PILAR,GELACIO, JUAREZ</t>
  </si>
  <si>
    <t>CAJITA BLANCA/SANDALIAS Y OTROS</t>
  </si>
  <si>
    <t>B201-00267584</t>
  </si>
  <si>
    <t>AURORA,LAYA, DE CARRION</t>
  </si>
  <si>
    <t>EDGARCARRIONLAYA</t>
  </si>
  <si>
    <t>PQTE GRIS/ROPA</t>
  </si>
  <si>
    <t>B201-00267585</t>
  </si>
  <si>
    <t>YANE,CRUZADO, TIRADO</t>
  </si>
  <si>
    <t>AGUSTIN,RUFINO, NIMA</t>
  </si>
  <si>
    <t>CAJITA /ARTESANIA</t>
  </si>
  <si>
    <t>B201-00267586</t>
  </si>
  <si>
    <t>RICARDO,CANCINO, CASTRO</t>
  </si>
  <si>
    <t>ADELAFARFANCASTRO</t>
  </si>
  <si>
    <t>SACO CON BOLSA NEGRA/POLOS</t>
  </si>
  <si>
    <t>B201-00267587</t>
  </si>
  <si>
    <t>FRANCIS DELGADO COLLANTES,X, X</t>
  </si>
  <si>
    <t>WILLIANUCHOFENLAYNES</t>
  </si>
  <si>
    <t>B201-00267588</t>
  </si>
  <si>
    <t>ALFONSO,CHINCHAY, TOCTO</t>
  </si>
  <si>
    <t>EXCESO 29 BULTOS</t>
  </si>
  <si>
    <t>B201-00267589</t>
  </si>
  <si>
    <t>LUIS CARLOSYANEZCHINCHAY</t>
  </si>
  <si>
    <t>CAJA/FARO</t>
  </si>
  <si>
    <t>B201-00267590</t>
  </si>
  <si>
    <t>WILSON,HERNANDEZ, VELASQUEZ</t>
  </si>
  <si>
    <t>JOSE DANILOSANCHEZQUINTANA</t>
  </si>
  <si>
    <t>PQTE NEGRO/AMORTIGUADOR</t>
  </si>
  <si>
    <t>B201-00267591</t>
  </si>
  <si>
    <t>ALICIA,PEREZ, SANCHEZ</t>
  </si>
  <si>
    <t>CARLOSRIOSABAD</t>
  </si>
  <si>
    <t>SACO BLANCO/VALDE VACIOS Y COLA</t>
  </si>
  <si>
    <t>B201-00267592</t>
  </si>
  <si>
    <t>CAJA/PILDROS</t>
  </si>
  <si>
    <t>B201-00267593</t>
  </si>
  <si>
    <t>KAROL LILIBETH,CHAVEZ, GASTULO</t>
  </si>
  <si>
    <t>B201-00267594</t>
  </si>
  <si>
    <t>HOGUER IDEL,MANCHAY, ZURITA</t>
  </si>
  <si>
    <t>IRMA,PEÑA, CARHUALLOCLLO</t>
  </si>
  <si>
    <t>BOLSO DE CUADROS/ROPA</t>
  </si>
  <si>
    <t>B201-00267595</t>
  </si>
  <si>
    <t>LILA,ESPINAL, MUÑOZ</t>
  </si>
  <si>
    <t>ROBETH ALEXISSANTOYOMUÑOZ</t>
  </si>
  <si>
    <t>CAJA/LANAS</t>
  </si>
  <si>
    <t>B201-00267596</t>
  </si>
  <si>
    <t>SARA RUTH,REVILLA, RODRIGUEZ</t>
  </si>
  <si>
    <t>B201-00267597</t>
  </si>
  <si>
    <t>TEOFILO,VASQUEZ, GUERRERO</t>
  </si>
  <si>
    <t>YAIRVASQUEZLLONTOP</t>
  </si>
  <si>
    <t>PQTITO NEGRO/UNIFORME</t>
  </si>
  <si>
    <t>B201-00267598</t>
  </si>
  <si>
    <t>JOSE MIGUEL,SALDAÑA, SAAVEDRA</t>
  </si>
  <si>
    <t>ALEXIS ANTONIO,VIDAL, ADRIANZEN</t>
  </si>
  <si>
    <t>BOLSA DE PAPEL/GANCHOS DE PELO</t>
  </si>
  <si>
    <t>B201-00267599</t>
  </si>
  <si>
    <t>FERMIN,CARRANZA, SEGOVIA</t>
  </si>
  <si>
    <t>SAULCARRANZASEGOVIA</t>
  </si>
  <si>
    <t>B201-00267600</t>
  </si>
  <si>
    <t>JUANA,JARAMILLO, DE TARRILLO</t>
  </si>
  <si>
    <t>BOLSO VERDE/ROPA DE USO</t>
  </si>
  <si>
    <t>B201-00267601</t>
  </si>
  <si>
    <t>JOSE RAMOS,PUICAN, MERINO</t>
  </si>
  <si>
    <t>BETTYPUICANMERINO</t>
  </si>
  <si>
    <t>B201-00267602</t>
  </si>
  <si>
    <t>LUIS,ACOSTA, PASQUEL</t>
  </si>
  <si>
    <t>EXCESO 5 BULTOS</t>
  </si>
  <si>
    <t>B201-00267603</t>
  </si>
  <si>
    <t>CECILIA,DAVILA, DAVILA</t>
  </si>
  <si>
    <t>LUZ ELENAPADILLASOSA</t>
  </si>
  <si>
    <t>PQTITO BLANCO/VILLETERA</t>
  </si>
  <si>
    <t>B201-00267604</t>
  </si>
  <si>
    <t>GLADYS,SANCHEZ, MORALES</t>
  </si>
  <si>
    <t>OLIVIAPEREZFERNANDEZ</t>
  </si>
  <si>
    <t>CAJA/CARAMELOS</t>
  </si>
  <si>
    <t>B201-00267605</t>
  </si>
  <si>
    <t>EMILY,BUENAÑO, ORDINOLA</t>
  </si>
  <si>
    <t>JAIME,CAMPOS, LIZANA</t>
  </si>
  <si>
    <t>PQTITO/TARJETAS</t>
  </si>
  <si>
    <t>B201-00267606</t>
  </si>
  <si>
    <t>JANET,GAMARRA, BRACO</t>
  </si>
  <si>
    <t>MISAEL,ARROYO, ADRIANZEN</t>
  </si>
  <si>
    <t>B201-00267607</t>
  </si>
  <si>
    <t>PILAR ROSARIO,ESTRADA, APARICIO VDA DE CORONEL</t>
  </si>
  <si>
    <t>B201-00267608</t>
  </si>
  <si>
    <t>JENNY MARITZA,MARIN, PAJARES</t>
  </si>
  <si>
    <t>SOBRE BLANCI/</t>
  </si>
  <si>
    <t>B201-00267609</t>
  </si>
  <si>
    <t>BAYROLFERNANDEZZALAZAR</t>
  </si>
  <si>
    <t>SACO AMARILLO/S.B 001-000198</t>
  </si>
  <si>
    <t>B201-00267610</t>
  </si>
  <si>
    <t>CESAR,CORTIJO, CARBONEL</t>
  </si>
  <si>
    <t>RUBENSAAVEDRAGARCIA</t>
  </si>
  <si>
    <t>SACOS ROJOS/PLASTICO KONKILONES</t>
  </si>
  <si>
    <t>B201-00267611</t>
  </si>
  <si>
    <t>ROSA CECILIA,SANDOVAL, GONZALES</t>
  </si>
  <si>
    <t>JESUS ANTONIOSANDOVALGONZALES</t>
  </si>
  <si>
    <t>CAJA/UNIFORMES LIBROS</t>
  </si>
  <si>
    <t>B201-00267612</t>
  </si>
  <si>
    <t>LUIS ALBERTO,MECHAN, GONZALES</t>
  </si>
  <si>
    <t>JOSECHEROCASTRO</t>
  </si>
  <si>
    <t>CAJA NICOLINI/HERRAMIENTA</t>
  </si>
  <si>
    <t>B201-00267613</t>
  </si>
  <si>
    <t>CARMEN GRACIELA,ADRIANZEN, SOLANO</t>
  </si>
  <si>
    <t>MERCEDES VICTORIAADRIANZENSOLANO</t>
  </si>
  <si>
    <t>B201-00267614</t>
  </si>
  <si>
    <t>HENYER ALBERTO,SILVA, CAVERO</t>
  </si>
  <si>
    <t>FRANCISCO,SILVA, NIZAMA</t>
  </si>
  <si>
    <t>PQTE MANILA/CELULAR USADO</t>
  </si>
  <si>
    <t>B201-00267615</t>
  </si>
  <si>
    <t>JUANA,BALLESTEROS, TROYA</t>
  </si>
  <si>
    <t>ROMELLUDEÑABALLESTEROS</t>
  </si>
  <si>
    <t>ATADO DE PQTES NEGROS/VESTIDO DE QUINCEÑERA</t>
  </si>
  <si>
    <t>B201-00267616</t>
  </si>
  <si>
    <t>B201-00267617</t>
  </si>
  <si>
    <t>YOLVI,GALVEZ, GUERRERO</t>
  </si>
  <si>
    <t>B201-00267618</t>
  </si>
  <si>
    <t>MARITZA,ANGELES, SALAZAR</t>
  </si>
  <si>
    <t>EDITH VIVIANASILVAVASQUEZ</t>
  </si>
  <si>
    <t>B201-00267619</t>
  </si>
  <si>
    <t>CAROLINA,SIRLOPU, DAMIAN</t>
  </si>
  <si>
    <t>LUZ ANGELICAFARCEQUEDAVALOS</t>
  </si>
  <si>
    <t>B201-00267620</t>
  </si>
  <si>
    <t>CARLOS GILBERTO,CAJAN, SANTACRUZ</t>
  </si>
  <si>
    <t>MANUELPEREZROMAN</t>
  </si>
  <si>
    <t>SOBRE MANILA/TABLE USADA</t>
  </si>
  <si>
    <t>B201-00267621</t>
  </si>
  <si>
    <t>ANGEL CUSTODIO,VALLEJOS, GAMARRA</t>
  </si>
  <si>
    <t>DANY SHIRLEYVALLEJOSGAMARRA</t>
  </si>
  <si>
    <t>CAJA PQÑA/ROPA</t>
  </si>
  <si>
    <t>B201-00267622</t>
  </si>
  <si>
    <t>MARIE ELENE,VIGO, REY</t>
  </si>
  <si>
    <t>CESAR HUMBERTOCORDOVAVIGO</t>
  </si>
  <si>
    <t>B201-00267623</t>
  </si>
  <si>
    <t>VICTORIA AMADA,ACEVEDO, VELEZ</t>
  </si>
  <si>
    <t>ROMEL JUAN CARLOS,REÁTEGUI, ALVA</t>
  </si>
  <si>
    <t>BOLSO AZUL/ROPA</t>
  </si>
  <si>
    <t>B201-00267624</t>
  </si>
  <si>
    <t>CESAR AUGUSTO,VASQUEZ, VARGAS</t>
  </si>
  <si>
    <t>JUANVASQUEZESPINOZA</t>
  </si>
  <si>
    <t>PQTITO BLANCO/ZAPATILLAS</t>
  </si>
  <si>
    <t>B201-00267625</t>
  </si>
  <si>
    <t>EDSON IVAN,QUIROZ, NOLASCO</t>
  </si>
  <si>
    <t>SEGUNDO GREGORIO,LABAN, QUILLA</t>
  </si>
  <si>
    <t>CAJA CAFE/COMPUTADORA USADA</t>
  </si>
  <si>
    <t>B201-00267626</t>
  </si>
  <si>
    <t>JAVIER JOB,PEÑA, RIVERA</t>
  </si>
  <si>
    <t>B201-00267627</t>
  </si>
  <si>
    <t>B201-00267628</t>
  </si>
  <si>
    <t>WILLIAM GILBERTO,SANCHEZ, TOVAR</t>
  </si>
  <si>
    <t>BENDAVE,ZAPATA, GALLEGOS</t>
  </si>
  <si>
    <t>B201-00267629</t>
  </si>
  <si>
    <t>DIANDRA JULIZA,SANCHEZ, CHAVEZ</t>
  </si>
  <si>
    <t>B201-00267630</t>
  </si>
  <si>
    <t>JAVIER,BARRERA, GONZALES</t>
  </si>
  <si>
    <t>PQTE PLASTIFICADO/REPUESTO</t>
  </si>
  <si>
    <t>B201-00267631</t>
  </si>
  <si>
    <t>B201-00267632</t>
  </si>
  <si>
    <t>MARIA PETRONILASANTAMARIASANTISTEBAN</t>
  </si>
  <si>
    <t>PQTITO DE FLORES</t>
  </si>
  <si>
    <t>B201-00267633</t>
  </si>
  <si>
    <t>EDWIN,GALLARDO, ZETA</t>
  </si>
  <si>
    <t>MAK HEIKO,SAAVEDRA, ZETA</t>
  </si>
  <si>
    <t>CAJA/SUEROS</t>
  </si>
  <si>
    <t>B201-00267634</t>
  </si>
  <si>
    <t>JHONY,FLORES, MARTINEZ</t>
  </si>
  <si>
    <t>JOSE SANTOSSILVASILVA</t>
  </si>
  <si>
    <t>B201-00267635</t>
  </si>
  <si>
    <t>KATERINE DE LA MERCEDMENAPALOMINO</t>
  </si>
  <si>
    <t>CORCHO PEÑO/MEDICINA</t>
  </si>
  <si>
    <t>B201-00267636</t>
  </si>
  <si>
    <t>BELERMINOBURGADIAZ</t>
  </si>
  <si>
    <t>B201-00267637</t>
  </si>
  <si>
    <t>CAJA COSMETICOS</t>
  </si>
  <si>
    <t>B201-00267638</t>
  </si>
  <si>
    <t>JUAN CARLOS,VELEZ, CARRASCO</t>
  </si>
  <si>
    <t>PQTITO BLANCO/MEDALLA</t>
  </si>
  <si>
    <t>B201-00267639</t>
  </si>
  <si>
    <t>JESSICA,NIZAMA, VIDAL</t>
  </si>
  <si>
    <t>EDGERTOVILLANUEVAANTAURO</t>
  </si>
  <si>
    <t>SOBRE DOCUMENTO</t>
  </si>
  <si>
    <t>B201-00267640</t>
  </si>
  <si>
    <t>LILIA ANGELITAHIDALGOHIDALGO</t>
  </si>
  <si>
    <t>SACO AZUL/ROPA USADA</t>
  </si>
  <si>
    <t>B201-00267641</t>
  </si>
  <si>
    <t>MIRIAMMARCHENADOMINGUEZ</t>
  </si>
  <si>
    <t>CAJA/HERRAMIENTAS</t>
  </si>
  <si>
    <t>B201-00267642</t>
  </si>
  <si>
    <t>PQTE BLANCO/POLOS</t>
  </si>
  <si>
    <t>B201-00267643</t>
  </si>
  <si>
    <t>CAJA/PRODUCTOS NATURALES</t>
  </si>
  <si>
    <t>B201-00267644</t>
  </si>
  <si>
    <t>PEDRO LUIS,VENTURA, GUEVARA</t>
  </si>
  <si>
    <t>CLORINDA,GUEVARA, PEÑA</t>
  </si>
  <si>
    <t>B201-00267645</t>
  </si>
  <si>
    <t>MEY LING HELEN,CORNEJO, WINCHONLONG</t>
  </si>
  <si>
    <t>PQTE NEGRO/VISITERIA</t>
  </si>
  <si>
    <t>B201-00267646</t>
  </si>
  <si>
    <t>ZAIRA,CASSANA, VERGARA</t>
  </si>
  <si>
    <t>KAREN LISSETH,CASTRO, PALACIOS</t>
  </si>
  <si>
    <t>CAJA/S.B2-Ñ00052</t>
  </si>
  <si>
    <t>B201-00267647</t>
  </si>
  <si>
    <t>CARLOS LUCIO,CARRION, ABARCA</t>
  </si>
  <si>
    <t>B201-00267648</t>
  </si>
  <si>
    <t>ANITA,SUNCION, YARLAQUE</t>
  </si>
  <si>
    <t>JOSEFINAYARLEQUEGIRON</t>
  </si>
  <si>
    <t>CAJA/MEDICINA Y FREJOLES</t>
  </si>
  <si>
    <t>B201-00267649</t>
  </si>
  <si>
    <t>JOSE EDGARD,SANTISTEBAN, VENTURA</t>
  </si>
  <si>
    <t>OQTE NEGRO/MICAS DE CELULAR</t>
  </si>
  <si>
    <t>B201-00267650</t>
  </si>
  <si>
    <t>VANESSA,FALCON, RINCON</t>
  </si>
  <si>
    <t>CAJA/MEMORIAS Y USB</t>
  </si>
  <si>
    <t>B201-00267651</t>
  </si>
  <si>
    <t>JULIO,GARCIA, DAVILA</t>
  </si>
  <si>
    <t>B201-00267652</t>
  </si>
  <si>
    <t>MALETAS NEGRAS VACIAS</t>
  </si>
  <si>
    <t>B201-00267653</t>
  </si>
  <si>
    <t>JUAN MIGUEL,PISCOYA, CALDERON</t>
  </si>
  <si>
    <t>MARCO,FIGUEROA, PERLECHE</t>
  </si>
  <si>
    <t>B201-00267654</t>
  </si>
  <si>
    <t>ROLANDO FREDY,ZALDIVAR, PIMINCHUMO</t>
  </si>
  <si>
    <t>JUAN PABLO,CORTEZ, SILVA</t>
  </si>
  <si>
    <t>PAQUETITO BLANCO/TALONARIOS DE RECIBOS</t>
  </si>
  <si>
    <t>B201-00267655</t>
  </si>
  <si>
    <t>JOSE EDGARDSANTISTEBANVENTURO</t>
  </si>
  <si>
    <t>CAJITA BLANCA/MICAS</t>
  </si>
  <si>
    <t>B201-00267656</t>
  </si>
  <si>
    <t>JAVIERTICLIACABRERA</t>
  </si>
  <si>
    <t>JABAS ANARANJADAS/QUESO</t>
  </si>
  <si>
    <t>B201-00267657</t>
  </si>
  <si>
    <t>JOSE,HUAMAN, CALDERON</t>
  </si>
  <si>
    <t>OMAN DEIVISANCHEZPASACHE</t>
  </si>
  <si>
    <t>SACO BLANCO/MAIZ</t>
  </si>
  <si>
    <t>B201-00267658</t>
  </si>
  <si>
    <t>NARCISA YACORI,GIL, CASTILLO</t>
  </si>
  <si>
    <t>ROMMELSANCHEZALVITEZ</t>
  </si>
  <si>
    <t>B201-00267659</t>
  </si>
  <si>
    <t>B201-00267660</t>
  </si>
  <si>
    <t>JUAN CARLOS,BALLONA, SANCHEZ</t>
  </si>
  <si>
    <t>CARLOSMORECARCAMO</t>
  </si>
  <si>
    <t>CAJITA NEGRA/PRODUCTO ONNILIFE</t>
  </si>
  <si>
    <t>B201-00267661</t>
  </si>
  <si>
    <t>CARLOS IVAN,RIVERA, BUCHACHER</t>
  </si>
  <si>
    <t>MARIA LAURARIVERAVELASCO</t>
  </si>
  <si>
    <t>B201-00267662</t>
  </si>
  <si>
    <t>GUZMARO,PEREZ, TORRES</t>
  </si>
  <si>
    <t>ELMER,PEREZ, TORRES</t>
  </si>
  <si>
    <t>CAJAS/GRANADILLAS</t>
  </si>
  <si>
    <t>SACO/PAPAS</t>
  </si>
  <si>
    <t>B201-00267663</t>
  </si>
  <si>
    <t>JOSEFIORENICUEVA</t>
  </si>
  <si>
    <t>CAJA PLASTIFICADA/CASCO P/NIÑO</t>
  </si>
  <si>
    <t>B201-00267664</t>
  </si>
  <si>
    <t>CLAUDIA,RUIZ, CARRASCO</t>
  </si>
  <si>
    <t>MARIA DEL MILAGRO,FIESTAS, HUERTAS</t>
  </si>
  <si>
    <t>PAQUETE NEGRO/PANTALON</t>
  </si>
  <si>
    <t>B201-00267665</t>
  </si>
  <si>
    <t>HENRRY EDINSON,CHOZO, ALCANTARA</t>
  </si>
  <si>
    <t>LUISRUFIÑOGARCIA</t>
  </si>
  <si>
    <t>ATADO X 2CJAS PLASTIFICADAS/PRODUCTOS ONNILIFE</t>
  </si>
  <si>
    <t>B201-00267666</t>
  </si>
  <si>
    <t>MARIA,ALICIA, JUAREZ YAMUNAQUE</t>
  </si>
  <si>
    <t>JORGE LUISSIALERSAMILLAR</t>
  </si>
  <si>
    <t>CAJA GLORIA/JUGUETES</t>
  </si>
  <si>
    <t>B201-00267667</t>
  </si>
  <si>
    <t>JOSE LUIS AMADO,DIAZ, GARCIA</t>
  </si>
  <si>
    <t>YORDY ALDAIRLOPEZGUERRERO</t>
  </si>
  <si>
    <t>B201-00267668</t>
  </si>
  <si>
    <t>MARTHA MARGARITA,AREVALO, HERNANDEZ</t>
  </si>
  <si>
    <t>FRANKLINLLACSAHUANGAALVARADO</t>
  </si>
  <si>
    <t>BOLSA RAYADA/SEGUN B/002-39</t>
  </si>
  <si>
    <t>B201-00267669</t>
  </si>
  <si>
    <t>ALFREDO JOSE,SANCHEZ, CUBAS</t>
  </si>
  <si>
    <t>LEYDIJARAMILLOCABALLERO</t>
  </si>
  <si>
    <t>PAQUETITO EN BOLSA NEGRA/CONCHAS NEGRAS</t>
  </si>
  <si>
    <t>B201-00267670</t>
  </si>
  <si>
    <t>MARIA FATIMA,LLENQUE, DE HUAMANCHUMO</t>
  </si>
  <si>
    <t>JUAN CARLOSLLENQUEPEREZ</t>
  </si>
  <si>
    <t>CAJITA/TERMO</t>
  </si>
  <si>
    <t>B201-00267671</t>
  </si>
  <si>
    <t>ROGER JOSE,FIGUERA, URBAEZ</t>
  </si>
  <si>
    <t>CAJA PLASTITFICADA/MUESTRAS PRODUCTOS NATURALES</t>
  </si>
  <si>
    <t>B201-00267672</t>
  </si>
  <si>
    <t>DIEGO JOSUE,CARHUAJULCA, CEVALLOS</t>
  </si>
  <si>
    <t>CLAUDIA,CARHUAJULCA, CEVALLOS</t>
  </si>
  <si>
    <t>B201-00267673</t>
  </si>
  <si>
    <t>PAQUETITO BLANCO/PIEZA DE MADERA</t>
  </si>
  <si>
    <t>B201-00267674</t>
  </si>
  <si>
    <t>ALDAHIR,SANCHEZ, ALFARO</t>
  </si>
  <si>
    <t>FERNANDO HILARION,BARRANZUELA, CASTILLO</t>
  </si>
  <si>
    <t>CAJA EN BOLSA NEGRA/EPPS</t>
  </si>
  <si>
    <t>B201-00267675</t>
  </si>
  <si>
    <t>ANNIE,JIMENEZ, COSTA</t>
  </si>
  <si>
    <t>HAFID RAFAELBARRETOJIMENEZ</t>
  </si>
  <si>
    <t>B201-00267676</t>
  </si>
  <si>
    <t>JOSELITO,ASALDE, SANTISTEVAN</t>
  </si>
  <si>
    <t>LUIS ENRIQUE,FLORES, CRUZ</t>
  </si>
  <si>
    <t>B201-00267677</t>
  </si>
  <si>
    <t>FIDEL ARTURO,QUIROZ, ROJAS</t>
  </si>
  <si>
    <t>JOSE ALBERTONAKASAKIROJAS</t>
  </si>
  <si>
    <t>PAQUETITO AMARILLO/MEDICINA</t>
  </si>
  <si>
    <t>B201-00267678</t>
  </si>
  <si>
    <t>ABEL ISAI,BENAVIDES, CERNAQUE</t>
  </si>
  <si>
    <t>CAJA EN BOLSA BLANCA/REMEDIOS</t>
  </si>
  <si>
    <t>B201-00267679</t>
  </si>
  <si>
    <t>MARIA DEL PILAR,RIMACHI, PEREZ</t>
  </si>
  <si>
    <t>VICTORIA DEL MILAGROMAQUENCAICEDO</t>
  </si>
  <si>
    <t>PAQUETE TRANSPARENTE/ROPA</t>
  </si>
  <si>
    <t>B201-00267680</t>
  </si>
  <si>
    <t>KATIA,DIAZ, CAMPOS</t>
  </si>
  <si>
    <t>KEVINBARRANTESGUERRERO</t>
  </si>
  <si>
    <t>BOLSA PLASTIFICADA/ROPA DE USO</t>
  </si>
  <si>
    <t>B201-00267681</t>
  </si>
  <si>
    <t>LEILA,DIAZ, VARGAS</t>
  </si>
  <si>
    <t>MARINOALTAMIRANODIAZ</t>
  </si>
  <si>
    <t>SOBRE MANILA/LLAVES</t>
  </si>
  <si>
    <t>B201-00267682</t>
  </si>
  <si>
    <t>JUAN LUIS,SANCHEZ, FERNANDEZ</t>
  </si>
  <si>
    <t>CARLOS ISMAEL,GONZALES, PEREZ</t>
  </si>
  <si>
    <t>TAPERCITO LESLY/PROTESIS</t>
  </si>
  <si>
    <t>B201-00267683</t>
  </si>
  <si>
    <t>ELIZABETH YESENIA,SANTISTEBAN, SANTA</t>
  </si>
  <si>
    <t>ABIGAIL GLORIA,MORAN, CRUZ</t>
  </si>
  <si>
    <t>PAQUETITO VERDE/PRENDAS DE VESTIR</t>
  </si>
  <si>
    <t>B201-00267684</t>
  </si>
  <si>
    <t>B201-00267685</t>
  </si>
  <si>
    <t>DINA MARISOL,RENTERIA, SERNAQUE</t>
  </si>
  <si>
    <t>PAQUETITO MARRON/ROPA</t>
  </si>
  <si>
    <t>B201-00267686</t>
  </si>
  <si>
    <t>ROSA,SALDARRIAGA, BANCES</t>
  </si>
  <si>
    <t>KELLYSERQUENSALDARRIAGA</t>
  </si>
  <si>
    <t>ATADO X 2FIERROS P/CAMA</t>
  </si>
  <si>
    <t>CAJA SODA/TELAS</t>
  </si>
  <si>
    <t>B201-00267687</t>
  </si>
  <si>
    <t>CARLOS ANIBAL,DIAZ, VASQUEZ</t>
  </si>
  <si>
    <t>LUZ MERLY,VASQUEZ, SANCHEZ</t>
  </si>
  <si>
    <t>CAJA PLANA/LAP TOP USADA, VISOR</t>
  </si>
  <si>
    <t>B201-00267688</t>
  </si>
  <si>
    <t>YAQUY IBONNY,GARCIA, VILLEGAS</t>
  </si>
  <si>
    <t>B201-00267689</t>
  </si>
  <si>
    <t>JESUS DAVID,CHUQUIHUANGA, CHIMBO</t>
  </si>
  <si>
    <t>YIL ALEXANDER,RAMOS, BALLENA</t>
  </si>
  <si>
    <t>CAJITA BLANCA/FUNDAS P/CELULAR</t>
  </si>
  <si>
    <t>B201-00267690</t>
  </si>
  <si>
    <t>CARLOS,ASCENCIO, CHAVARRY</t>
  </si>
  <si>
    <t>JOSE FELIXMENDOZASANDOVAL</t>
  </si>
  <si>
    <t>CAJITA /KIN KONES</t>
  </si>
  <si>
    <t>B201-00267691</t>
  </si>
  <si>
    <t>B201-00267692</t>
  </si>
  <si>
    <t>SANTOSRAMOSPAULINO</t>
  </si>
  <si>
    <t>ISIDRO BALTAZARSANCHEZALBURQUEQUE</t>
  </si>
  <si>
    <t>B201-00267693</t>
  </si>
  <si>
    <t>GARCIA,RAMIREZ, HEVER</t>
  </si>
  <si>
    <t>JOSE ANTONIO,LANDA, VALDIVIEZO</t>
  </si>
  <si>
    <t>PAQUETE PLASTIFICADO/ARCHIVADOR, DOCUMENTOS</t>
  </si>
  <si>
    <t>B201-00267694</t>
  </si>
  <si>
    <t>MIGUEL ANGEL,MIÑOPE, NECIOSUP</t>
  </si>
  <si>
    <t>MIGUELRAMOSTEZEN</t>
  </si>
  <si>
    <t>CAJI ANARANJADA/CORONITA ACERO</t>
  </si>
  <si>
    <t>B201-00267695</t>
  </si>
  <si>
    <t>WILDER ALEXANDER,CHUQUIZUTA, CORONEL</t>
  </si>
  <si>
    <t>JESSY LIZBETHCULQUEBURGA</t>
  </si>
  <si>
    <t>CAJITA BLANCA/MASCARILLAS, GUANTES, MUESTRAS</t>
  </si>
  <si>
    <t>B201-00267696</t>
  </si>
  <si>
    <t>EVITA CARMELA,VELASQUEZ, MONTENEGRO</t>
  </si>
  <si>
    <t>LESLY MIRALU,NUÑEZ, CHUNGA</t>
  </si>
  <si>
    <t>CAJITA PLASTIFICADA/SEGUN B/003-683</t>
  </si>
  <si>
    <t>B201-00267697</t>
  </si>
  <si>
    <t>TIMOTEOSILVASERNAQUE</t>
  </si>
  <si>
    <t>CAJITA MARRON/REPUESTO</t>
  </si>
  <si>
    <t>B201-00267698</t>
  </si>
  <si>
    <t>DIEGO,AREVALO, PEÑA</t>
  </si>
  <si>
    <t>ALCIDES,AREVALO, AGUIRRE</t>
  </si>
  <si>
    <t>B201-00267699</t>
  </si>
  <si>
    <t>ANTHONYGARCIAROJAS</t>
  </si>
  <si>
    <t>CAJITA MARRON/RODAJE</t>
  </si>
  <si>
    <t>B201-00267700</t>
  </si>
  <si>
    <t>GIULIANA NOEMI,BERNAL, PEREZ</t>
  </si>
  <si>
    <t>ANDERSONGAMONALBAIQUE</t>
  </si>
  <si>
    <t>BOLSITA ROSADA/BIBERON (BAJO RESP. REMITENTE)</t>
  </si>
  <si>
    <t>B201-00267701</t>
  </si>
  <si>
    <t>SERNAQUEFARFANUBELIA</t>
  </si>
  <si>
    <t>CAJA NICOLINI/OLLA ARROZERA, HERVIDOR ELECTRICO</t>
  </si>
  <si>
    <t>B201-00267702</t>
  </si>
  <si>
    <t>LISSETH MILAGROS,ORDOÑEZ, SALAZAR</t>
  </si>
  <si>
    <t>SEGUNDO GABRIELORDOÑEZSAUCEDO</t>
  </si>
  <si>
    <t>ATADO DE 2 PQTES/ROPA</t>
  </si>
  <si>
    <t>B201-00267703</t>
  </si>
  <si>
    <t>BRENDA,VASQUEZ, GONZALES</t>
  </si>
  <si>
    <t>RICARDOVASQUEZRUIZ</t>
  </si>
  <si>
    <t>B201-00267704</t>
  </si>
  <si>
    <t>B201-00267705</t>
  </si>
  <si>
    <t>MAX ROBERT,NIMA, LABAN</t>
  </si>
  <si>
    <t>PQTITO BLANCO/LLAVES</t>
  </si>
  <si>
    <t>B201-00267706</t>
  </si>
  <si>
    <t>ROBERTO ARTEMIO,BRAVO, SIESQUEN</t>
  </si>
  <si>
    <t>HUGO JAIR,BRAVO, LOPEZ</t>
  </si>
  <si>
    <t>B201-00267707</t>
  </si>
  <si>
    <t>LUIS JAHZIEL,CRUZ, VALENCIA</t>
  </si>
  <si>
    <t>FELIMON,PASAPERA, CASTILLO</t>
  </si>
  <si>
    <t>CAJA/ASPIRADORA PQÑA</t>
  </si>
  <si>
    <t>PQTE TRANPARENTE EDREDON</t>
  </si>
  <si>
    <t>BOLSOS VERDE Y AZUL/ROPA</t>
  </si>
  <si>
    <t>B201-00267708</t>
  </si>
  <si>
    <t>DANIA,JARAMILLO, POPUCHE</t>
  </si>
  <si>
    <t>B201-00267709</t>
  </si>
  <si>
    <t>GLADYS PILAR,CHAMBA, NAVARRO</t>
  </si>
  <si>
    <t>B201-00267710</t>
  </si>
  <si>
    <t>JANNY,LARIOS, CORNEJO</t>
  </si>
  <si>
    <t>JAIME,LLONTOP, GARCIA</t>
  </si>
  <si>
    <t>PQTE BLANCO/HERRAMIENTAS</t>
  </si>
  <si>
    <t>B201-00267711</t>
  </si>
  <si>
    <t>DANY,RAMOS, VASQUEZ</t>
  </si>
  <si>
    <t>NAPOLEONSANCHEZCHAVEZ</t>
  </si>
  <si>
    <t>SOBRE /DOCUMENTOS</t>
  </si>
  <si>
    <t>B201-00267712</t>
  </si>
  <si>
    <t>JUAN,SUAREZ, AVELINO</t>
  </si>
  <si>
    <t>B201-00267713</t>
  </si>
  <si>
    <t>JOSE HELIGOICOCHEATORRES</t>
  </si>
  <si>
    <t>B201-00267714</t>
  </si>
  <si>
    <t>B201-00267715</t>
  </si>
  <si>
    <t>B201-00267716</t>
  </si>
  <si>
    <t>MATEO AUGUSTO,MOREY, QUEZADA</t>
  </si>
  <si>
    <t>B201-00267717</t>
  </si>
  <si>
    <t>LORENZO,QUISPE, OLIVERA</t>
  </si>
  <si>
    <t>B201-00267718</t>
  </si>
  <si>
    <t>ROBERTO OCTAVIO,BARRENO, GUEVARA</t>
  </si>
  <si>
    <t>ANIBAL,CARGUAPOMA, AREVALO</t>
  </si>
  <si>
    <t>SACO/JES DE CAMIONETA</t>
  </si>
  <si>
    <t>B201-00267719</t>
  </si>
  <si>
    <t>ERICKSON JAIR,SOLIS, MENDOZA</t>
  </si>
  <si>
    <t>B201-00267720</t>
  </si>
  <si>
    <t>MARCOSRAMOSBANCAYAN</t>
  </si>
  <si>
    <t>B201-00267721</t>
  </si>
  <si>
    <t>JOEL,ESPINOZA, CHAMBA</t>
  </si>
  <si>
    <t>EDWINHOYOSSANTAMARIA</t>
  </si>
  <si>
    <t>PQTE VERDE PLANO/ENDRIADOR</t>
  </si>
  <si>
    <t>B201-00267722</t>
  </si>
  <si>
    <t>DANIEL,ESPINOZA, NAQUICHE</t>
  </si>
  <si>
    <t>MARIA VICTORIA,ALDANA, QUISPE</t>
  </si>
  <si>
    <t>SACO AZUL/S.G001-000595</t>
  </si>
  <si>
    <t>B201-00267723</t>
  </si>
  <si>
    <t>KAHORI,ORMEÑO, REATEGUI</t>
  </si>
  <si>
    <t>KOHARI REATEGUILOPEZDE ORMEÑO</t>
  </si>
  <si>
    <t>CAJA/RECORDATORIOS</t>
  </si>
  <si>
    <t>B201-00267724</t>
  </si>
  <si>
    <t>FATIMA ANYELA,GONZALES, GUERRERO</t>
  </si>
  <si>
    <t>JAQUELINEGUERREROCIEZA</t>
  </si>
  <si>
    <t>CAJA AZUL DE ZQPATOS/ZAPATILLAS</t>
  </si>
  <si>
    <t>B201-00267725</t>
  </si>
  <si>
    <t>PQTE VERDE CON BLANCO/PANTALON Y CAMIZA</t>
  </si>
  <si>
    <t>B201-00267726</t>
  </si>
  <si>
    <t>MILAGROS,TABOADA, ALARCON</t>
  </si>
  <si>
    <t>LILIANAALARCONTERRONES</t>
  </si>
  <si>
    <t>PQTE BLANCO/LLAVEROS</t>
  </si>
  <si>
    <t>B201-00267727</t>
  </si>
  <si>
    <t>OLGA,FLORES, ESPINOZA</t>
  </si>
  <si>
    <t>SEGUNDOPULACHEVIERA</t>
  </si>
  <si>
    <t>PQTES DE CARTON/PASTEL Y TAPER</t>
  </si>
  <si>
    <t>B201-00267728</t>
  </si>
  <si>
    <t>ANDHUAR PORFIRIO,CAMPOS, MONTENEGRO</t>
  </si>
  <si>
    <t>JOSE MARLON,VASQUEZ, CHAVEZ</t>
  </si>
  <si>
    <t>PQTITO BLANCO Y AZUL/REPUESTO</t>
  </si>
  <si>
    <t>B201-00267729</t>
  </si>
  <si>
    <t>WILLIAM SMITH,VALERA, PASAPERA</t>
  </si>
  <si>
    <t>CAROLINAVALERAANTON</t>
  </si>
  <si>
    <t>CAJA/UNIFORME</t>
  </si>
  <si>
    <t>B201-00267730</t>
  </si>
  <si>
    <t>YESARELLA DAMARIS,CORDOVA, PORTOCARRERO</t>
  </si>
  <si>
    <t>CINTHIASILVAPORTOCARRERO</t>
  </si>
  <si>
    <t>CASA/CASAS Y LIBRO</t>
  </si>
  <si>
    <t>B201-00267731</t>
  </si>
  <si>
    <t>JOSE,ROMERO, NOLE</t>
  </si>
  <si>
    <t>CRISTHIAN GUSTAVOFERNANDEZZAPATA</t>
  </si>
  <si>
    <t>B201-00267732</t>
  </si>
  <si>
    <t>MARTHA,CARHUATOCTO, ESPINO</t>
  </si>
  <si>
    <t>VERONICAVELASCORIVERA</t>
  </si>
  <si>
    <t>CAJA BLANCA PQÑA/PALO SANTO</t>
  </si>
  <si>
    <t>B201-00267733</t>
  </si>
  <si>
    <t>LARCEN MAYOLO,REYNA, PEREYRA</t>
  </si>
  <si>
    <t>B201-00267734</t>
  </si>
  <si>
    <t>BRIAN,VELASQUEZ, MONTEZA</t>
  </si>
  <si>
    <t>WALTER VIL,MALCA, TAMAY</t>
  </si>
  <si>
    <t>SOBRE BLANCO/DOCUMENTO</t>
  </si>
  <si>
    <t>B201-00267735</t>
  </si>
  <si>
    <t>EMELINA,PEREZ, HERRERA</t>
  </si>
  <si>
    <t>B201-00267736</t>
  </si>
  <si>
    <t>LUISALOLORZANODE AGUIRRE</t>
  </si>
  <si>
    <t>CAJA/OBRAS</t>
  </si>
  <si>
    <t>B201-00267737</t>
  </si>
  <si>
    <t>CARLOS LEONCIO,MONSALVE, NAVARRETE</t>
  </si>
  <si>
    <t>RENATO ALONZOMONSALVEGUERRERO</t>
  </si>
  <si>
    <t>PCAJON DE PERCUCIOMQTE NEGRO</t>
  </si>
  <si>
    <t>B201-00267738</t>
  </si>
  <si>
    <t>PQTE NUEGRO/REPUESTO</t>
  </si>
  <si>
    <t>B201-00267739</t>
  </si>
  <si>
    <t>JORGE HUMBERTOPASRUFINO</t>
  </si>
  <si>
    <t>B201-00267740</t>
  </si>
  <si>
    <t>LLENY MARIA,ALARCON, DIAZ</t>
  </si>
  <si>
    <t>RITH EBERTHALARCONPEREZ</t>
  </si>
  <si>
    <t>B201-00267741</t>
  </si>
  <si>
    <t>FERNANDO,SALAZAR, VERA</t>
  </si>
  <si>
    <t>HERBETH ISACORTIZRUIZ</t>
  </si>
  <si>
    <t>B201-00267742</t>
  </si>
  <si>
    <t>CRISTINA JUANA,FARIAS, QUINCHES</t>
  </si>
  <si>
    <t>NELSONHUANGALSTUCCHI</t>
  </si>
  <si>
    <t>PQTITO/ROPA</t>
  </si>
  <si>
    <t>B201-00267743</t>
  </si>
  <si>
    <t>PQTE AMARILLO/REPUESTO</t>
  </si>
  <si>
    <t>B201-00267744</t>
  </si>
  <si>
    <t>JUAN CARLOS,ANCAJIMA, PASACHE</t>
  </si>
  <si>
    <t>SOBRE MANILA/SECUELAS</t>
  </si>
  <si>
    <t>B201-00267745</t>
  </si>
  <si>
    <t>WILLIAN,MIO, PACHERRES</t>
  </si>
  <si>
    <t>ANTONIO SABAT,GUZMAN, FRIAS</t>
  </si>
  <si>
    <t>CAJA/ACCESORIO DE REPUESTO</t>
  </si>
  <si>
    <t>B201-00267746</t>
  </si>
  <si>
    <t>PAMELA MARIBEL,RIVERA, GARCIA</t>
  </si>
  <si>
    <t>LIZET AZUCENA,CORREA, LEJABO</t>
  </si>
  <si>
    <t>SOBRE LLAVERO</t>
  </si>
  <si>
    <t>B201-00267747</t>
  </si>
  <si>
    <t>CESAR AUGUSTO,DIAZ, BARRANTES</t>
  </si>
  <si>
    <t>PASTOR EDMUNDO,RAZURI, SALAZAR</t>
  </si>
  <si>
    <t>CAJITA ROJA/REPUESTO</t>
  </si>
  <si>
    <t>B201-00267748</t>
  </si>
  <si>
    <t>PQTE PLANO/EMPAQUETADURA</t>
  </si>
  <si>
    <t>B201-00267749</t>
  </si>
  <si>
    <t>MARIA ELSA,LIVAQUE, CUSMA</t>
  </si>
  <si>
    <t>RONALDDIAZCUSMA</t>
  </si>
  <si>
    <t>PQTITO BLANCO/CARTUCHO PARA PLOTER</t>
  </si>
  <si>
    <t>B201-00267750</t>
  </si>
  <si>
    <t>LUIS ENRIQUE,ALARCON, OLIVA</t>
  </si>
  <si>
    <t>YOLBI,CASTILLO, PINTADO</t>
  </si>
  <si>
    <t>SOBRE MANILA/MUESTRA</t>
  </si>
  <si>
    <t>B201-00267751</t>
  </si>
  <si>
    <t>WILFREDO,RODRIGUEZ, VILCHEZ</t>
  </si>
  <si>
    <t>CARMEN LIZETMARCELOCHAPOÑAN</t>
  </si>
  <si>
    <t>B201-00267752</t>
  </si>
  <si>
    <t>JAIME DAVID,VEGA, DAVILA</t>
  </si>
  <si>
    <t>SUSANA ALEXANDRA,VEGA, CORONEL</t>
  </si>
  <si>
    <t>B201-00267753</t>
  </si>
  <si>
    <t>AUGUSTO,SOCOLA, QUINTANA</t>
  </si>
  <si>
    <t>DAVID JESUSSOCOLASALAZAR</t>
  </si>
  <si>
    <t>CAJA AZUL LARGA/PALERES</t>
  </si>
  <si>
    <t>B201-00267754</t>
  </si>
  <si>
    <t>YERSON MANUEL,QUINDE, PINTADO</t>
  </si>
  <si>
    <t>YDA,PINTADO, HUACHES</t>
  </si>
  <si>
    <t>B201-00267755</t>
  </si>
  <si>
    <t>CIENFUEGOS,GARCIA, CRISTY</t>
  </si>
  <si>
    <t>MAXIMILIANO,CIENFUEGOS, VILLEGAS</t>
  </si>
  <si>
    <t>B201-00267756</t>
  </si>
  <si>
    <t>YESICA,SALAZAR, BURGA</t>
  </si>
  <si>
    <t>JOSEPH,NUÑEZ, GUEVARA</t>
  </si>
  <si>
    <t>CAJA PQÑA/SOBRE DE MEDECINA</t>
  </si>
  <si>
    <t>B201-00267757</t>
  </si>
  <si>
    <t>CONSUELO JULISSA,ANTON, PANTA</t>
  </si>
  <si>
    <t>CAJA NEGRA/CAJITA VACIOAS</t>
  </si>
  <si>
    <t>B201-00267758</t>
  </si>
  <si>
    <t>RODRIGUEZ,ROJAS, JUAN FRANCISCO</t>
  </si>
  <si>
    <t>JEREMIAS,HUAMAN, DE LA CRUZ</t>
  </si>
  <si>
    <t>PQTES DE CARTON/CANTOS DE MELAMINA</t>
  </si>
  <si>
    <t>B201-00267759</t>
  </si>
  <si>
    <t>HUGO MANUEL,CHAPOÑAN, CAJUSOL</t>
  </si>
  <si>
    <t>JOSE SANDRO,MENDOZA, SIANCAS</t>
  </si>
  <si>
    <t>SACO NEGRO ZAPATILLAS</t>
  </si>
  <si>
    <t>B201-00267760</t>
  </si>
  <si>
    <t>B201-00267761</t>
  </si>
  <si>
    <t>B201-00267762</t>
  </si>
  <si>
    <t>DANIEL,GARCIA, GARCIA</t>
  </si>
  <si>
    <t>HECTOR SEGUNDO,MONDRAGON, MORETO</t>
  </si>
  <si>
    <t>B201-00267763</t>
  </si>
  <si>
    <t>SOBRE MANILA/MUESTRAS MEDICAS</t>
  </si>
  <si>
    <t>B201-00267764</t>
  </si>
  <si>
    <t>MARIA OLGA,FERNANDEZ, ROQUE</t>
  </si>
  <si>
    <t>ELIDIASVALLEJOS</t>
  </si>
  <si>
    <t>PQTE ENCINTADO/VESTIDO</t>
  </si>
  <si>
    <t>B201-00267765</t>
  </si>
  <si>
    <t>CAJA/CLORURO</t>
  </si>
  <si>
    <t>B201-00267766</t>
  </si>
  <si>
    <t>CARLOS IVAN,DIAZ, VASQUEZ</t>
  </si>
  <si>
    <t>GREYSI LISBETH,HERNÁNDEZ, SOPLA</t>
  </si>
  <si>
    <t>B201-00267767</t>
  </si>
  <si>
    <t>ACUÑACHUQUILINLUZMILA</t>
  </si>
  <si>
    <t>B201-00267768</t>
  </si>
  <si>
    <t>B201-00267769</t>
  </si>
  <si>
    <t>GUZMAN,CUEVA, LOPEZ</t>
  </si>
  <si>
    <t>PQTE DE CARTON ACCESORIOS PARA MUEBLES</t>
  </si>
  <si>
    <t>B201-00267770</t>
  </si>
  <si>
    <t>LUIS CARLOS,ESPINOZA, BARRERA</t>
  </si>
  <si>
    <t>SACO BLANCO/ACCESPROPS PARA GALLO</t>
  </si>
  <si>
    <t>B201-00267771</t>
  </si>
  <si>
    <t>JORGE CARLOS,RAMIREZ, CARRION</t>
  </si>
  <si>
    <t>BOLSA BLANCA/ROPA</t>
  </si>
  <si>
    <t>B201-00267772</t>
  </si>
  <si>
    <t>B201-00267773</t>
  </si>
  <si>
    <t>MARIA ISABEL,LLATAS, TELLO</t>
  </si>
  <si>
    <t>WALTERSANTACRUZ LLATAS</t>
  </si>
  <si>
    <t>COHE DE PANADERIA</t>
  </si>
  <si>
    <t>B201-00267774</t>
  </si>
  <si>
    <t>ERIKA LIZETH,PEÑA, CORDOVA</t>
  </si>
  <si>
    <t>B201-00267775</t>
  </si>
  <si>
    <t>LILIANA,RUIZ, ROQUE</t>
  </si>
  <si>
    <t>B201-00267776</t>
  </si>
  <si>
    <t>B201-00267777</t>
  </si>
  <si>
    <t>FERNANDEZ,MILLONES, JAVIER</t>
  </si>
  <si>
    <t>CAJA/LAPTO USADA</t>
  </si>
  <si>
    <t>B201-00267778</t>
  </si>
  <si>
    <t>B201-00267779</t>
  </si>
  <si>
    <t>JAVIER,CHANAME, CASTILLO</t>
  </si>
  <si>
    <t>JERSON SMITH,ESPINOZA, LA ROSA</t>
  </si>
  <si>
    <t>CAJA COCINERO/LACTEOS</t>
  </si>
  <si>
    <t>B201-00267780</t>
  </si>
  <si>
    <t>JUAN JOSE,SORALUZ, TORRES</t>
  </si>
  <si>
    <t>ELADIOBENITESCHUMAN</t>
  </si>
  <si>
    <t>CAJITA/CHUYES</t>
  </si>
  <si>
    <t>B201-00267781</t>
  </si>
  <si>
    <t>B201-00267782</t>
  </si>
  <si>
    <t>LUCY EDITHHERNANDEZSALAZAR</t>
  </si>
  <si>
    <t>PAQUETE EN PAPEL CUADRICULADO/RELOG, LAPIZ LABIAL, REVISTA, COLLAR</t>
  </si>
  <si>
    <t>B201-00267783</t>
  </si>
  <si>
    <t>JAVIER,CHANDUVI, ROBLEDO</t>
  </si>
  <si>
    <t>LUIS JAVIERCHANDUVISOSA</t>
  </si>
  <si>
    <t>CAJA/VIVERES, ROPA</t>
  </si>
  <si>
    <t>B201-00267784</t>
  </si>
  <si>
    <t>GIANELLA CARHERINE,EDQUÉN, RAFAEL</t>
  </si>
  <si>
    <t>VILMA MIRELLOEDQUENRAFAEL</t>
  </si>
  <si>
    <t>CAJA PLANA/POLO,ENVASE PLASTICO</t>
  </si>
  <si>
    <t>B201-00267785</t>
  </si>
  <si>
    <t>AYUMIFERNANDEZBURGA</t>
  </si>
  <si>
    <t>B201-00267786</t>
  </si>
  <si>
    <t>YUDITHVILLEGASAALBURQUEQUE DE MORI</t>
  </si>
  <si>
    <t>B201-00267787</t>
  </si>
  <si>
    <t>JOSE,FLORES, TICLLA</t>
  </si>
  <si>
    <t>WILFREDOZAPATAMOGOLLON</t>
  </si>
  <si>
    <t>B201-00267788</t>
  </si>
  <si>
    <t>B201-00267789</t>
  </si>
  <si>
    <t>LEONCIOCHAPOÑANCAJUSOL</t>
  </si>
  <si>
    <t>SACO/ARROZ</t>
  </si>
  <si>
    <t>B201-00267790</t>
  </si>
  <si>
    <t>JHONER,TAPIA, MUÑOZ</t>
  </si>
  <si>
    <t>CAJITA LARGA PLASTIFICADA/BARRA LED</t>
  </si>
  <si>
    <t>B201-00267791</t>
  </si>
  <si>
    <t>JUAN,SUCLUPE, SANTISTEBAN</t>
  </si>
  <si>
    <t>CARLOSLLENQUEGONZALES</t>
  </si>
  <si>
    <t>PAQUETE BLANCO/ZAPATILLAS</t>
  </si>
  <si>
    <t>B201-00267792</t>
  </si>
  <si>
    <t>GINO,CHANAME, DIAZ</t>
  </si>
  <si>
    <t>ARCHIVADOR PLASTIFICADO/DOCUMENTOS</t>
  </si>
  <si>
    <t>B201-00267793</t>
  </si>
  <si>
    <t>FLORENTINO EDUARDO,LOPEZ, GOMEZ</t>
  </si>
  <si>
    <t>WALBERTOGARCIAGUERRERO</t>
  </si>
  <si>
    <t>CAJA TOTUS/LIBROS</t>
  </si>
  <si>
    <t>B201-00267794</t>
  </si>
  <si>
    <t>MARIA DEL CARMEN,UBILLUS, RIOS</t>
  </si>
  <si>
    <t>GRACIELAJIMENEZHUAMAN</t>
  </si>
  <si>
    <t>CAJA NEGRA/CONGELADOS CARNE, RELOJ</t>
  </si>
  <si>
    <t>B201-00267795</t>
  </si>
  <si>
    <t>MARIA,SANTAMARIA, SANTISTEBAN</t>
  </si>
  <si>
    <t>YACKELINELOPEZMARTINEZCAJA</t>
  </si>
  <si>
    <t>CAJA PLASTIFICADA/FERTILIZANTE</t>
  </si>
  <si>
    <t>MARÍA SOFÍA,SANTAMARIA, SANTISTEBAN</t>
  </si>
  <si>
    <t>B201-00267796</t>
  </si>
  <si>
    <t>LUISCAMACHOAGURTO</t>
  </si>
  <si>
    <t>CAJITA BLANCA/FOTOCHETS</t>
  </si>
  <si>
    <t>B201-00267797</t>
  </si>
  <si>
    <t>HEYDI MARDELY,HOYOS, MEJIA</t>
  </si>
  <si>
    <t>LUISA ELIZABETH,CARRASCO, RODRIGUEZ</t>
  </si>
  <si>
    <t>PAQUETITO BLANCO/ZAPATILLAS</t>
  </si>
  <si>
    <t>B201-00267798</t>
  </si>
  <si>
    <t>NOLITA,MAZUELOS, BARDALES</t>
  </si>
  <si>
    <t>CLARA GLORIAGARCIATORRES</t>
  </si>
  <si>
    <t>SAQUITO BLANCO PLASTIFICADO/VIVERES</t>
  </si>
  <si>
    <t>B201-00267799</t>
  </si>
  <si>
    <t>LUIS FELIPE,VIGO, VARGAS</t>
  </si>
  <si>
    <t>LUISVIGOCHAFOQUE</t>
  </si>
  <si>
    <t>MALETA NEGRA PLASTIFICADA/ROPA DE USO</t>
  </si>
  <si>
    <t>B201-00267800</t>
  </si>
  <si>
    <t>MANUEL JOSEHUERTASHERNANDEZ</t>
  </si>
  <si>
    <t>CAJA NEGRA/EMBUDO DE METAL</t>
  </si>
  <si>
    <t>B201-00267801</t>
  </si>
  <si>
    <t>MARIA ELENA,NUÑEZ, VELIZ</t>
  </si>
  <si>
    <t>HERNANALVIASALDARRIAGA</t>
  </si>
  <si>
    <t>B201-00267802</t>
  </si>
  <si>
    <t>ANGEL,VASQUEZ, CORNEJO</t>
  </si>
  <si>
    <t>ANASOTINRAMOS</t>
  </si>
  <si>
    <t>PAQUETITO BLANCO/ROPA USADA</t>
  </si>
  <si>
    <t>B201-00267803</t>
  </si>
  <si>
    <t>FERNANDAMORETOOROZCO</t>
  </si>
  <si>
    <t>B201-00267804</t>
  </si>
  <si>
    <t>JOSE,LEONARDO, LLANOS</t>
  </si>
  <si>
    <t>YOLANDA REBECA,LLANOS, VASQUEZ</t>
  </si>
  <si>
    <t>PAQUETE MANILA/CD, PORTA CDS</t>
  </si>
  <si>
    <t>B201-00267805</t>
  </si>
  <si>
    <t>B201-00267806</t>
  </si>
  <si>
    <t>ELVIRAROMEROPEREZ</t>
  </si>
  <si>
    <t>SOBRE MANILA*DOCUMENTOS</t>
  </si>
  <si>
    <t>B201-00267807</t>
  </si>
  <si>
    <t>IRIS ATENEA,BERRIOS, BARRANTES</t>
  </si>
  <si>
    <t>FRANCESCAZANELLIBERRIOS</t>
  </si>
  <si>
    <t>CAJA VERDE CON BLANCO/ROPA</t>
  </si>
  <si>
    <t>B201-00267808</t>
  </si>
  <si>
    <t>BRENDA CAROLINA,NEIRA, GUIVAR</t>
  </si>
  <si>
    <t>LIZ KATHERINERIVERAESPINOZA</t>
  </si>
  <si>
    <t>TAPER PLASTICO/APARATO DENTAL</t>
  </si>
  <si>
    <t>B201-00267809</t>
  </si>
  <si>
    <t>ROSA,APARICIO, DE B</t>
  </si>
  <si>
    <t>JOVITALEONMORE</t>
  </si>
  <si>
    <t>B201-00267810</t>
  </si>
  <si>
    <t>DEMETRIO,ISIQUE, CHAVESTA</t>
  </si>
  <si>
    <t>BRECSY HELLENALVAREZARELLANO</t>
  </si>
  <si>
    <t>CAJA DE MADERA/MOTOR</t>
  </si>
  <si>
    <t>B201-00267811</t>
  </si>
  <si>
    <t>JOSE DANIEL,ALVAREZ, DAVILA</t>
  </si>
  <si>
    <t>EDWIN GABRIEL,VILLEGAS, GONZALES</t>
  </si>
  <si>
    <t>B201-00267812</t>
  </si>
  <si>
    <t>JOSE ENRIQUE,SANCHEZ, CHAPILLIQUEN</t>
  </si>
  <si>
    <t>JOSE LUIS,PEREZ, DIAZ</t>
  </si>
  <si>
    <t>PAQUETE NEGRO CON VERDE/BANDAS</t>
  </si>
  <si>
    <t>B201-00267813</t>
  </si>
  <si>
    <t>CARLOS JOSE,HUANGAL, VALENCIA</t>
  </si>
  <si>
    <t>LUIS DARLEY,ALBERCA, RAMIREZ</t>
  </si>
  <si>
    <t>PAQUETE NEGRO/INSTRUMENTO MUSICAL</t>
  </si>
  <si>
    <t>B201-00267814</t>
  </si>
  <si>
    <t>LUISA YAQUELI,HERNANDEZ, QUISPE</t>
  </si>
  <si>
    <t>DIEGO ARMANDOGARCIACAMPOS</t>
  </si>
  <si>
    <t>SACO/CHOCLOS</t>
  </si>
  <si>
    <t>B201-00267815</t>
  </si>
  <si>
    <t>OADANI,PUELLES, PIÑIN</t>
  </si>
  <si>
    <t>NEPTALIPUELLESCHUQUIPOMA</t>
  </si>
  <si>
    <t>B201-00267816</t>
  </si>
  <si>
    <t>BUENAVENTURA,SILUPU, SANCHEZ</t>
  </si>
  <si>
    <t>EXCESO SACOS/NAYLOS</t>
  </si>
  <si>
    <t>B201-00267817</t>
  </si>
  <si>
    <t>CESARDIOSESFELIPE</t>
  </si>
  <si>
    <t>PAQQUETE LARGO BLANCO/REGLA DE FIERRO</t>
  </si>
  <si>
    <t>B201-00267818</t>
  </si>
  <si>
    <t>EDY YOEL,TELLO, SALAS</t>
  </si>
  <si>
    <t>EXCESO TELEVISOR 55 PULGADAS</t>
  </si>
  <si>
    <t>B201-00267819</t>
  </si>
  <si>
    <t>PETER FRANK,CHANCAFE, SALAZAR</t>
  </si>
  <si>
    <t>B201-00267820</t>
  </si>
  <si>
    <t>B201-00267821</t>
  </si>
  <si>
    <t>LAVALLE,OYOLA, OSMAR</t>
  </si>
  <si>
    <t>B201-00267822</t>
  </si>
  <si>
    <t>GENARO FABIAN,ZAMORA, NAZARIO</t>
  </si>
  <si>
    <t>JIMMYAMAYAVILLALTA</t>
  </si>
  <si>
    <t>PAQUETE MANILA/DOCUMENTOS</t>
  </si>
  <si>
    <t>B201-00267823</t>
  </si>
  <si>
    <t>HENRY,GARBOZA, GONZALES</t>
  </si>
  <si>
    <t>DIEGO,RUESTA, PULACHE</t>
  </si>
  <si>
    <t>SOBRE MANILA/VIDEO JUEGO</t>
  </si>
  <si>
    <t>B201-00267824</t>
  </si>
  <si>
    <t>ANYELA,DE LA CRUZ, MORALES</t>
  </si>
  <si>
    <t>JHONMORALESDEZA</t>
  </si>
  <si>
    <t>CAJA/CHALECOS, RADIOS</t>
  </si>
  <si>
    <t>B201-00267825</t>
  </si>
  <si>
    <t>JOSE LUIS,ESPINOZA, ALVARADO</t>
  </si>
  <si>
    <t>B201-00267826</t>
  </si>
  <si>
    <t>CECILIA,CONTRERAS, CERDEÑA</t>
  </si>
  <si>
    <t>PAQUETITO ROJO/VESTIDOS</t>
  </si>
  <si>
    <t>B201-00267827</t>
  </si>
  <si>
    <t>GABY,HUIMAN, CAMACHO</t>
  </si>
  <si>
    <t>B201-00267828</t>
  </si>
  <si>
    <t>ANULACION SEGUN B/201-267823</t>
  </si>
  <si>
    <t>B201-00267829</t>
  </si>
  <si>
    <t>MILTON PAUL,CHAVEZ, RAMOS</t>
  </si>
  <si>
    <t>ESMERALDA,LEON, MELGAR</t>
  </si>
  <si>
    <t>B201-00267830</t>
  </si>
  <si>
    <t>LUIS,LLANOS, SECLEN</t>
  </si>
  <si>
    <t>PEDRO PABLOMORESERNAQUE</t>
  </si>
  <si>
    <t>PAQUETE / CERAMICA</t>
  </si>
  <si>
    <t>B201-00267831</t>
  </si>
  <si>
    <t>WILLIAM ORLANDO,BALLENA, AQUINO</t>
  </si>
  <si>
    <t>JUNIOROLAYASILVA</t>
  </si>
  <si>
    <t>B201-00267832</t>
  </si>
  <si>
    <t>B201-00267833</t>
  </si>
  <si>
    <t>JORGE LUIS,PISCOYA, CARDENAS</t>
  </si>
  <si>
    <t>KATY´L,CANCHIS, SILVA</t>
  </si>
  <si>
    <t>B201-00267834</t>
  </si>
  <si>
    <t>MARY,CHONLON, REQUEJO</t>
  </si>
  <si>
    <t>YENIDAVILACHONLON</t>
  </si>
  <si>
    <t>BOLSA ROJA A RAYAS / VIVERES</t>
  </si>
  <si>
    <t>B201-00267835</t>
  </si>
  <si>
    <t>LUIS SEGUNDO,ROA, ARISMENDIZ</t>
  </si>
  <si>
    <t>B201-00267836</t>
  </si>
  <si>
    <t>FERNANDO,CHIRRE, NN</t>
  </si>
  <si>
    <t>B201-00267837</t>
  </si>
  <si>
    <t>GLORIA GIANINA,CHOZO, LENGUA</t>
  </si>
  <si>
    <t>SANTIAGOFURLONGRAMIREZ</t>
  </si>
  <si>
    <t>B201-00267838</t>
  </si>
  <si>
    <t>JOSE ULULICES,RAMOS, MONTENEGRO</t>
  </si>
  <si>
    <t>EUGENIO,BUSTAMANTE, CHIROQUE</t>
  </si>
  <si>
    <t>PAQUETE PLASTIFICADO / MANGUERAS</t>
  </si>
  <si>
    <t>B201-00267839</t>
  </si>
  <si>
    <t>EDWIN ALONSO,NAVARRO, TAVARA</t>
  </si>
  <si>
    <t>FRANCISCATAVARABECERRA</t>
  </si>
  <si>
    <t>CAJA / FRUTAS</t>
  </si>
  <si>
    <t>B201-00267840</t>
  </si>
  <si>
    <t>ROBERTO,CABRERA, LEVANO</t>
  </si>
  <si>
    <t>CARLOSQUINTANALITANO</t>
  </si>
  <si>
    <t>PAQUETE / CARCASAS</t>
  </si>
  <si>
    <t>B201-00267841</t>
  </si>
  <si>
    <t>OSCAR,OBLITAS, TORO</t>
  </si>
  <si>
    <t>B201-00267842</t>
  </si>
  <si>
    <t>ABRAHAMCORREAPAZOS</t>
  </si>
  <si>
    <t>B201-00267843</t>
  </si>
  <si>
    <t>WILMER,OCUPA, CABALLERO</t>
  </si>
  <si>
    <t>MARYLEYLYMALDONADOCABALLERO</t>
  </si>
  <si>
    <t>SACO / SEMILLAS</t>
  </si>
  <si>
    <t>B201-00267844</t>
  </si>
  <si>
    <t>ARMANDO,CUZQUE, HUAMAN</t>
  </si>
  <si>
    <t>JOSE ENRIQUEGUZMANAVILES</t>
  </si>
  <si>
    <t>SACO DE PAPAS</t>
  </si>
  <si>
    <t>B201-00267845</t>
  </si>
  <si>
    <t>LENNY,HUAMAN, MONTEZA</t>
  </si>
  <si>
    <t>OLIVIAPESANTESPEÑA</t>
  </si>
  <si>
    <t>B201-00267846</t>
  </si>
  <si>
    <t>LUIS FRANCISCO,TOCTO, TOMAPASCA</t>
  </si>
  <si>
    <t>MIRIAN ROSA,PEÑA, PEÑA</t>
  </si>
  <si>
    <t>CAJA BLANCA / MIEL DE ABEJA</t>
  </si>
  <si>
    <t>B201-00267847</t>
  </si>
  <si>
    <t>LILIBETH YOMAR,URBINA, CALIENES</t>
  </si>
  <si>
    <t>EDUARDOURBINAAGUAYO</t>
  </si>
  <si>
    <t>B201-00267848</t>
  </si>
  <si>
    <t>JUAN,YUYAS, CHONTO</t>
  </si>
  <si>
    <t>PAQUETE BLANCO LARGO / AFICHES</t>
  </si>
  <si>
    <t>B201-00267849</t>
  </si>
  <si>
    <t>CARLOS,REQUE, QUICIO</t>
  </si>
  <si>
    <t>NATIVIDADPIZARROALVAREZ</t>
  </si>
  <si>
    <t>ATADO DOS CAJAS / AMORTIGUADORES</t>
  </si>
  <si>
    <t>B201-00267850</t>
  </si>
  <si>
    <t>JESUS JOSSIMAR,GUIVIN, CRUZ</t>
  </si>
  <si>
    <t>ROCIO DEL PILAR,YACILA, RIVAS</t>
  </si>
  <si>
    <t>B201-00267851</t>
  </si>
  <si>
    <t>B201-00267852</t>
  </si>
  <si>
    <t>B201-00267853</t>
  </si>
  <si>
    <t>B201-00267854</t>
  </si>
  <si>
    <t>PAQUETE PLASTIFICADO /ROPA</t>
  </si>
  <si>
    <t>B201-00267855</t>
  </si>
  <si>
    <t>BERTHA,CHIRRE, NN</t>
  </si>
  <si>
    <t>FERNANDOCHIRREVARGAS</t>
  </si>
  <si>
    <t>SOBRE MANILA / LENTES</t>
  </si>
  <si>
    <t>BERTHA CONSUELO,CHIRRE, VARGAS</t>
  </si>
  <si>
    <t>B201-00267856</t>
  </si>
  <si>
    <t>CAJA / GOLOSINAS</t>
  </si>
  <si>
    <t>B201-00267857</t>
  </si>
  <si>
    <t>KENI,ACHA, ALBARRAN</t>
  </si>
  <si>
    <t>MILTONINGAANGULO</t>
  </si>
  <si>
    <t>B201-00267858</t>
  </si>
  <si>
    <t>DAYANA NICOLL,CORTEZ, GRANANDINO</t>
  </si>
  <si>
    <t>B201-00267859</t>
  </si>
  <si>
    <t>FIORELLA,CARMONA, CABREJOS</t>
  </si>
  <si>
    <t>DARISIRIGOINCUBAS</t>
  </si>
  <si>
    <t>B201-00267860</t>
  </si>
  <si>
    <t>EDWIN,RAMIREZ, TAMANI</t>
  </si>
  <si>
    <t>KENNY,LEIGH, ARAMBULO</t>
  </si>
  <si>
    <t>CAJA / TELAS</t>
  </si>
  <si>
    <t>B201-00267861</t>
  </si>
  <si>
    <t>PERCY,TORRES, FLORES</t>
  </si>
  <si>
    <t>PAQUETE ROJO / CARTAS</t>
  </si>
  <si>
    <t>B201-00267862</t>
  </si>
  <si>
    <t>BETZABE YIA,MINAYA, MARTIN</t>
  </si>
  <si>
    <t>HERACLIOMINAYAVELASQUEZ</t>
  </si>
  <si>
    <t>MALETA PLASTIFICADA / ROPA</t>
  </si>
  <si>
    <t>BOLSA AZUL A RAYAS / LIBROS Y PELUCHE</t>
  </si>
  <si>
    <t>B201-00267863</t>
  </si>
  <si>
    <t>ROBINSON,CARRASCO, SEGURA</t>
  </si>
  <si>
    <t>ALEX ANDY,HUAMAN, TICLIAHUANCA</t>
  </si>
  <si>
    <t>B201-00267864</t>
  </si>
  <si>
    <t>CAJA / SUPLEMENTOS</t>
  </si>
  <si>
    <t>B201-00267865</t>
  </si>
  <si>
    <t>ROBERT,JIMENEZ, GONZALES</t>
  </si>
  <si>
    <t>CAJA NEGRA / MECHARDINSING</t>
  </si>
  <si>
    <t>B201-00267866</t>
  </si>
  <si>
    <t>LUIS MIGUEL,HUARIPATA, RAMIREZ</t>
  </si>
  <si>
    <t>CARLOSCALDERONVILLEGAS</t>
  </si>
  <si>
    <t>CAJA BLANCA / CARGADORES</t>
  </si>
  <si>
    <t>B201-00267867</t>
  </si>
  <si>
    <t>MARIA ISABEL,YOVERA, NECIOSUP</t>
  </si>
  <si>
    <t>CRISTIANMONTALVANRAMOS</t>
  </si>
  <si>
    <t>SACO PEQUEÑO / REPUESTO</t>
  </si>
  <si>
    <t>B201-00267868</t>
  </si>
  <si>
    <t>DORA EMPERATRIZ,ROMERO, POMA</t>
  </si>
  <si>
    <t>MIGUELCORONELROMERO</t>
  </si>
  <si>
    <t>B201-00267869</t>
  </si>
  <si>
    <t>CAJA NEGRA / APPS</t>
  </si>
  <si>
    <t>B201-00267870</t>
  </si>
  <si>
    <t>RODOLFO,CORONADO, URIARTE</t>
  </si>
  <si>
    <t>SOBRE MANILA / PLACAS</t>
  </si>
  <si>
    <t>B201-00267871</t>
  </si>
  <si>
    <t>ENVER LENIN,TORRES, VILLARREAL</t>
  </si>
  <si>
    <t>DAVIDCARRASCOCHAMAYA</t>
  </si>
  <si>
    <t>B201-00267872</t>
  </si>
  <si>
    <t>B201-00267873</t>
  </si>
  <si>
    <t>ESLEITERLUNATIRAVANTI</t>
  </si>
  <si>
    <t>BOLSA BLANCA / AGUJAS</t>
  </si>
  <si>
    <t>B201-00267874</t>
  </si>
  <si>
    <t>PATRICIA,VARGAS, ARRIAGA</t>
  </si>
  <si>
    <t>PATRICIA,ARIAGA, POLO</t>
  </si>
  <si>
    <t>B201-00267875</t>
  </si>
  <si>
    <t>CAJA SG 1 / 8281</t>
  </si>
  <si>
    <t>B201-00267876</t>
  </si>
  <si>
    <t>GIOVANI ELIZABETH,CHUQUE, BRAVO</t>
  </si>
  <si>
    <t>DEYSIJUAREZCHUNGA</t>
  </si>
  <si>
    <t>PAQUETE BLANCO / LLAVEROS</t>
  </si>
  <si>
    <t>B201-00267877</t>
  </si>
  <si>
    <t>SHIRLEY,SEMINARIO, JUAREZ</t>
  </si>
  <si>
    <t>BOLSA AMARILLA/ REPUESTO</t>
  </si>
  <si>
    <t>B201-00267878</t>
  </si>
  <si>
    <t>JEFFERSON,REVOLLEDO, CARDOZO</t>
  </si>
  <si>
    <t>PAQUETE PLASTIFICADO / FILTRO</t>
  </si>
  <si>
    <t>B201-00267879</t>
  </si>
  <si>
    <t>SACO PEQUEÑO / CUADERNO</t>
  </si>
  <si>
    <t>B201-00267880</t>
  </si>
  <si>
    <t>VLADIMIR YELTIN,RAMOS, RODRIGUEZ</t>
  </si>
  <si>
    <t>WENDY PAMELA,RENGIFO, CASTRO</t>
  </si>
  <si>
    <t>B201-00267881</t>
  </si>
  <si>
    <t>CAJA / FIERRO</t>
  </si>
  <si>
    <t>B201-00267882</t>
  </si>
  <si>
    <t>CLAUDIA,ORIHUELA, VIGO</t>
  </si>
  <si>
    <t>B201-00267883</t>
  </si>
  <si>
    <t>B201-00267884</t>
  </si>
  <si>
    <t>PAOLA,SANTAMARIA, DELGADO</t>
  </si>
  <si>
    <t>CLAUDIARAMOSDELGADO</t>
  </si>
  <si>
    <t>B201-00267885</t>
  </si>
  <si>
    <t>B201-00267886</t>
  </si>
  <si>
    <t>ALEXCAUCHANEIRA</t>
  </si>
  <si>
    <t>B201-00267887</t>
  </si>
  <si>
    <t>PAQUETE DE SACOS VACIOS</t>
  </si>
  <si>
    <t>B201-00267888</t>
  </si>
  <si>
    <t>MENDOZA,COOPA, NEHEMIAS</t>
  </si>
  <si>
    <t>JOSE SANTIAGO,ALBINES, REYES</t>
  </si>
  <si>
    <t>CAJA / PRODUCTOS NUTRICIONALES</t>
  </si>
  <si>
    <t>B201-00267889</t>
  </si>
  <si>
    <t>CIELOCRISOSTOMORAICO</t>
  </si>
  <si>
    <t>B201-00267890</t>
  </si>
  <si>
    <t>GERALDINE,VITE, OLAYA</t>
  </si>
  <si>
    <t>EDGAR,CIENFUEGOS, CORTEZ</t>
  </si>
  <si>
    <t>CAJA BLANCA / CELULAR USADO</t>
  </si>
  <si>
    <t>B201-00267891</t>
  </si>
  <si>
    <t>HERNAN FRANCISCO,SILVA, NEVADO</t>
  </si>
  <si>
    <t>DELFINCAMACHOPINTADO</t>
  </si>
  <si>
    <t>PAQUETE VERDE / DOC</t>
  </si>
  <si>
    <t>B201-00267892</t>
  </si>
  <si>
    <t>KELLY PAMELA,CALDERON, VARGAS</t>
  </si>
  <si>
    <t>ERLY GEOVANY,CERVERA, GUERRERO</t>
  </si>
  <si>
    <t>PAQUETE AMARILLO / CAMARAS</t>
  </si>
  <si>
    <t>B201-00267893</t>
  </si>
  <si>
    <t>PAQUETE DE REJAS DE ALUMINIO</t>
  </si>
  <si>
    <t>B201-00267894</t>
  </si>
  <si>
    <t>ALEXIS,CASTILLO, NN</t>
  </si>
  <si>
    <t>WILLMARMANZANILLAVAZQUEZ</t>
  </si>
  <si>
    <t>B201-00267895</t>
  </si>
  <si>
    <t>ALBERTO NOÉ,CONISLLA, VIGO</t>
  </si>
  <si>
    <t>B201-00267896</t>
  </si>
  <si>
    <t>JUANA ANA,CORDOVA, BARBARAN</t>
  </si>
  <si>
    <t>B201-00267897</t>
  </si>
  <si>
    <t>JOSE ALBERTO,BANCES, MAZA</t>
  </si>
  <si>
    <t>JESMANI PAULPALACIOSRUFINO</t>
  </si>
  <si>
    <t>CAJA CONT PRODUCTOS VARIOS</t>
  </si>
  <si>
    <t>B201-00267898</t>
  </si>
  <si>
    <t>LUCRECIARIOSODAR</t>
  </si>
  <si>
    <t>B201-00267899</t>
  </si>
  <si>
    <t>B201-00267900</t>
  </si>
  <si>
    <t>JOHANNAWOHLWENDERM</t>
  </si>
  <si>
    <t>FFF</t>
  </si>
  <si>
    <t>B201-00267901</t>
  </si>
  <si>
    <t>SUIKAI,TAIJIN, NIDIA</t>
  </si>
  <si>
    <t>YANUAKUJIKATTAKI</t>
  </si>
  <si>
    <t>B201-00267902</t>
  </si>
  <si>
    <t>DEYSI MILAGROS,PERFECTO, ACOSTA</t>
  </si>
  <si>
    <t>EXCDESO-</t>
  </si>
  <si>
    <t>B201-00267903</t>
  </si>
  <si>
    <t>FRANCISCA,MEZA, NEIRA</t>
  </si>
  <si>
    <t>MELBAPEÑANEIRA</t>
  </si>
  <si>
    <t>CAJA SURCO CONT VERDURAS Y FRUTAS</t>
  </si>
  <si>
    <t>B201-00267904</t>
  </si>
  <si>
    <t>JEAN CARLOSLACHIRAINGA</t>
  </si>
  <si>
    <t>B201-00267905</t>
  </si>
  <si>
    <t>B201-00267906</t>
  </si>
  <si>
    <t>B201-00267907</t>
  </si>
  <si>
    <t>FRANCISCO,GUEVARA, PEREZ</t>
  </si>
  <si>
    <t>B201-00267908</t>
  </si>
  <si>
    <t>SEGUNDO,MEJIA, VASQUEZ</t>
  </si>
  <si>
    <t>MARLENI,MEJIA, VASQUEZ</t>
  </si>
  <si>
    <t>B201-00267909</t>
  </si>
  <si>
    <t>DELIA,VILLEGAS, ABANTO</t>
  </si>
  <si>
    <t>WALTERESPINOZAVILLEGAS</t>
  </si>
  <si>
    <t>CAJA MEDIFARMA/VIVERES Y FRUTAS</t>
  </si>
  <si>
    <t>B201-00267910</t>
  </si>
  <si>
    <t>WALTER,ACUÑA, VASQUEZ</t>
  </si>
  <si>
    <t>LUISACUÑAVASQUEZ</t>
  </si>
  <si>
    <t>CAJA BLANCA LA PATRONA/VIVERES</t>
  </si>
  <si>
    <t>B201-00267911</t>
  </si>
  <si>
    <t>NOEL,SALAZAR, SERRANO</t>
  </si>
  <si>
    <t>NEYSER,CIEZA, NUÑEZ</t>
  </si>
  <si>
    <t>SOBRE CONT POST PANTALLA</t>
  </si>
  <si>
    <t>B201-00267912</t>
  </si>
  <si>
    <t>LUIS,ATENCIO, CHAFLOQUE</t>
  </si>
  <si>
    <t>TANIAMACHADOCOLMENARES</t>
  </si>
  <si>
    <t>CAJA CONT CANASTILLA FREIDORA</t>
  </si>
  <si>
    <t>B201-00267913</t>
  </si>
  <si>
    <t>B201-00267914</t>
  </si>
  <si>
    <t>HENRRY,OTERO, ANCAJIMA</t>
  </si>
  <si>
    <t>SULLANASULLANASULLANA</t>
  </si>
  <si>
    <t>B201-00267915</t>
  </si>
  <si>
    <t>GILBERTO,BURGA, CASTRO</t>
  </si>
  <si>
    <t>SANDRO GILBEERTO,BURGA, HERRERA</t>
  </si>
  <si>
    <t>PAQUETE CHICO CONT CELULAR</t>
  </si>
  <si>
    <t>B201-00267916</t>
  </si>
  <si>
    <t>PAQUETE PLASTIFICADOP/ROPA</t>
  </si>
  <si>
    <t>B201-00267917</t>
  </si>
  <si>
    <t>ROVENSONCASTROHUIMAN</t>
  </si>
  <si>
    <t>PAQUETE NEGRO PAPEL CUADRICULADO/PRODUCT</t>
  </si>
  <si>
    <t>B201-00267918</t>
  </si>
  <si>
    <t>BERENICE,MONDRAGON, OCAÑA</t>
  </si>
  <si>
    <t>TOMASRUIZPALACIOS</t>
  </si>
  <si>
    <t>PAQUETE NEGRO CONT TETERA Y VARIOS</t>
  </si>
  <si>
    <t>B201-00267919</t>
  </si>
  <si>
    <t>GIANCARLO JULIO,GOMEZ, BERNAL</t>
  </si>
  <si>
    <t>ROSAURABERNALHERNANDEZ</t>
  </si>
  <si>
    <t>SOBRECITO CONT DNI</t>
  </si>
  <si>
    <t>B201-00267920</t>
  </si>
  <si>
    <t>CESAR ULISES,RODRIGUEZ, PEREYRA</t>
  </si>
  <si>
    <t>LUZPACHECODOMINGUEZ</t>
  </si>
  <si>
    <t>CAJA CONT ROPA Y VARIOS</t>
  </si>
  <si>
    <t>B201-00267921</t>
  </si>
  <si>
    <t>MILTON ORLANDO,DELGADO, VASQUEZ</t>
  </si>
  <si>
    <t>LUCILA LISSET,LOPEZ, IZQUIERDO</t>
  </si>
  <si>
    <t>BALDE CONT CARNE DE CUY</t>
  </si>
  <si>
    <t>B201-00267922</t>
  </si>
  <si>
    <t>CARMEN,JULIA, CALLE HIDALGO</t>
  </si>
  <si>
    <t>CARLOSNUÑEZRAMIREZ</t>
  </si>
  <si>
    <t>CAJA TENTACION CONT VARIOS</t>
  </si>
  <si>
    <t>B201-00267923</t>
  </si>
  <si>
    <t>MARINA JHENIFFER,TERRONES, CARRASCO</t>
  </si>
  <si>
    <t>TORIBIONEIRANEIRA</t>
  </si>
  <si>
    <t>B201-00267924</t>
  </si>
  <si>
    <t>INGRID KATIANA,CARRASCO, OLIVA</t>
  </si>
  <si>
    <t>B201-00267925</t>
  </si>
  <si>
    <t>B201-00267926</t>
  </si>
  <si>
    <t>B201-00267927</t>
  </si>
  <si>
    <t>LUCY FELICITAHENCKELLURBINA</t>
  </si>
  <si>
    <t>B201-00267928</t>
  </si>
  <si>
    <t>MILLY RUTH,CHAVEZ, CHINCHAY</t>
  </si>
  <si>
    <t>EVELYN ANDREY,ARIAS, ABAD</t>
  </si>
  <si>
    <t>BOLSA BLANCA /ROPA</t>
  </si>
  <si>
    <t>B201-00267929</t>
  </si>
  <si>
    <t>B201-00267930</t>
  </si>
  <si>
    <t>HUGO,AGUILAR, MORANTE</t>
  </si>
  <si>
    <t>HUGO ALEJANDROAGUILARGUZMAN</t>
  </si>
  <si>
    <t>CAJA NEGRA CONT PAPEL Y VARIOS</t>
  </si>
  <si>
    <t>B201-00267931</t>
  </si>
  <si>
    <t>CELIDA YOLANDA,CORONEL, CIEZA</t>
  </si>
  <si>
    <t>MARISSE,MOYA, CORONEL</t>
  </si>
  <si>
    <t>PAQUETE CHICO DE CARTON/MEDICINAS</t>
  </si>
  <si>
    <t>B201-00267932</t>
  </si>
  <si>
    <t>ANGELICA,NIMA, FARROÑAN</t>
  </si>
  <si>
    <t>DENNIS JOEL,NIMA, FARROÑAN</t>
  </si>
  <si>
    <t>B201-00267933</t>
  </si>
  <si>
    <t>CAJA CONT ACCESORIOS VARIOS</t>
  </si>
  <si>
    <t>B201-00267934</t>
  </si>
  <si>
    <t>MARIA RUMELABRITOCONDE</t>
  </si>
  <si>
    <t>B201-00267935</t>
  </si>
  <si>
    <t>APOLIMAR,MERA, BURGA</t>
  </si>
  <si>
    <t>MILTONMERAORDINOLA</t>
  </si>
  <si>
    <t>PAQUETE DE CARTON CHICO/JUGUETE</t>
  </si>
  <si>
    <t>B201-00267936</t>
  </si>
  <si>
    <t>JOSE,POSITO, SAAVEDRA</t>
  </si>
  <si>
    <t>DARWINSANDOVALFERNANDEZ</t>
  </si>
  <si>
    <t>BULTO AZUL CONT ROPA-POLOS</t>
  </si>
  <si>
    <t>B201-00267937</t>
  </si>
  <si>
    <t>ANA MARIA,CHIRA, SEMINARIO</t>
  </si>
  <si>
    <t>ROSA ANGELICACHIRADE ROJAS</t>
  </si>
  <si>
    <t>PAQUETE REDONDO/ADORNO</t>
  </si>
  <si>
    <t>B201-00267938</t>
  </si>
  <si>
    <t>PEÑA,CHANTA, ALFONSO</t>
  </si>
  <si>
    <t>JIBAJA,GARCIA, HILDO</t>
  </si>
  <si>
    <t>CAJITA CONT RPTOS DE CARRO</t>
  </si>
  <si>
    <t>B201-00267939</t>
  </si>
  <si>
    <t>MIRIAM,COBEÑAS, VASQUEZ</t>
  </si>
  <si>
    <t>ANGIEREYESFALLA</t>
  </si>
  <si>
    <t>B201-00267940</t>
  </si>
  <si>
    <t>LUISESCOBARSANDOVAL</t>
  </si>
  <si>
    <t>B201-00267941</t>
  </si>
  <si>
    <t>CLAUDIA,CUBAS, GARCIA</t>
  </si>
  <si>
    <t>YESSENIA,VIDAL, VIERA</t>
  </si>
  <si>
    <t>CAJITA /LAPICEROS</t>
  </si>
  <si>
    <t>B201-00267942</t>
  </si>
  <si>
    <t>JULIO CESARCHIROQUERIVAS</t>
  </si>
  <si>
    <t>CAJA CONT MIEL</t>
  </si>
  <si>
    <t>B201-00267943</t>
  </si>
  <si>
    <t>PAQUETITO DE CARTON/RETEN</t>
  </si>
  <si>
    <t>B201-00267944</t>
  </si>
  <si>
    <t>WALTER,ORTIZ, ROJAS</t>
  </si>
  <si>
    <t>AUNER,VIDARTE, SAAVEDRA</t>
  </si>
  <si>
    <t>TUBO DE CARTON CONT BANER</t>
  </si>
  <si>
    <t>B201-00267945</t>
  </si>
  <si>
    <t>MILANKA,RIVOIN, LOPEZ</t>
  </si>
  <si>
    <t>ISIDORAECHEVARRIAVASQUEZ</t>
  </si>
  <si>
    <t>CAJA PLANA CONT ROPA</t>
  </si>
  <si>
    <t>B201-00267946</t>
  </si>
  <si>
    <t>B201-00267947</t>
  </si>
  <si>
    <t>MANUEL,GARCIA, ORTIZ</t>
  </si>
  <si>
    <t>VICTORARENASSALDAÑA</t>
  </si>
  <si>
    <t>B201-00267948</t>
  </si>
  <si>
    <t>DARLINATOCHECHUNGA</t>
  </si>
  <si>
    <t>PAQUETE BLANCO CONT TELAS</t>
  </si>
  <si>
    <t>B201-00267949</t>
  </si>
  <si>
    <t>ENDSON,ELERA, GARCEZ</t>
  </si>
  <si>
    <t>RONALDIAZCIEZA</t>
  </si>
  <si>
    <t>SOBRE CONT SELLOS Y ACCESORIO</t>
  </si>
  <si>
    <t>B201-00267950</t>
  </si>
  <si>
    <t>HUMBERTOFLORESGIRON</t>
  </si>
  <si>
    <t>LAPIDA DE PORCELANATO</t>
  </si>
  <si>
    <t>B201-00267951</t>
  </si>
  <si>
    <t>CHRISTIANGONZALESTORRES</t>
  </si>
  <si>
    <t>CAJA NICOLINI CONT FRUTAS</t>
  </si>
  <si>
    <t>B201-00267952</t>
  </si>
  <si>
    <t>ZORAIDA ELIZABETH,GOMEZ, TORRES</t>
  </si>
  <si>
    <t>EVELYNGOMEZCHUMACERO</t>
  </si>
  <si>
    <t>MALETA FORRADA DE VERDE/ROPA</t>
  </si>
  <si>
    <t>B201-00267953</t>
  </si>
  <si>
    <t>B201-00267954</t>
  </si>
  <si>
    <t>BILDER LEONELSANCHEZBARAHONA</t>
  </si>
  <si>
    <t>B201-00267955</t>
  </si>
  <si>
    <t>ELLEN ARABELAINFANTEMORI</t>
  </si>
  <si>
    <t>B201-00267956</t>
  </si>
  <si>
    <t>GUSTAVO JULIAN,LLAJA, SALAZAR</t>
  </si>
  <si>
    <t>B201-00267957</t>
  </si>
  <si>
    <t>MARIA DOMINGA,LLAGUENTO, MANAYAY</t>
  </si>
  <si>
    <t>B201-00267958</t>
  </si>
  <si>
    <t>CARLOS,CHAVEZ, FIGUEROA</t>
  </si>
  <si>
    <t>B201-00267959</t>
  </si>
  <si>
    <t>JENNIE ESTHER,ESPINAL, IDROGO</t>
  </si>
  <si>
    <t>CLARIBEL,ESPINAL, IDROGO</t>
  </si>
  <si>
    <t>PAQUETE VERDE CONT ZAPATOS</t>
  </si>
  <si>
    <t>B201-00267960</t>
  </si>
  <si>
    <t>JULIO CESAR,VASQUEZ, VILCHEZ</t>
  </si>
  <si>
    <t>ROBERTMARRUFOGAVIDIA</t>
  </si>
  <si>
    <t>B201-00267961</t>
  </si>
  <si>
    <t>JOSELITO,SANTACRUZ, FERNANDEZ</t>
  </si>
  <si>
    <t>YHARED YUNIORSALAZARZURITA</t>
  </si>
  <si>
    <t>PAQUETE ROJO CHICO/DULCES</t>
  </si>
  <si>
    <t>B201-00267962</t>
  </si>
  <si>
    <t>IOMARY SCOTFLORESSAAVEDRA</t>
  </si>
  <si>
    <t>SOBRECITO PAPEL CUADRICULADO/DCTOS</t>
  </si>
  <si>
    <t>B201-00267963</t>
  </si>
  <si>
    <t>AMYCHAVEZCHINCHAY</t>
  </si>
  <si>
    <t>CAJAS CONT ACCESORIOS DE PVC</t>
  </si>
  <si>
    <t>PAQUETE CONT CAJAS GALVANIZADAS</t>
  </si>
  <si>
    <t>B201-00267964</t>
  </si>
  <si>
    <t>JOSE,RAMIREZ, CUEVA</t>
  </si>
  <si>
    <t>JOSE MARINO,SANCHEZ, LLENQUE</t>
  </si>
  <si>
    <t>CAJA CHICA PLOMA CONT BALANZA</t>
  </si>
  <si>
    <t>B201-00267965</t>
  </si>
  <si>
    <t>LUIS ALBERTONOLOSCOELERA</t>
  </si>
  <si>
    <t>CAJIATA/MEDICINA</t>
  </si>
  <si>
    <t>B201-00267966</t>
  </si>
  <si>
    <t>ALBERTO LAUREANO,GUERRERO, CASTRO</t>
  </si>
  <si>
    <t>MIRTHA DEL PILARLACHIRALOPEZ</t>
  </si>
  <si>
    <t>PQTE VERDE/SANDALIAS</t>
  </si>
  <si>
    <t>B201-00267967</t>
  </si>
  <si>
    <t>B201-00267968</t>
  </si>
  <si>
    <t>SULMA CARITO,AREVALO, DELGADO</t>
  </si>
  <si>
    <t>CAJA/CABLES DE CORRIENTE</t>
  </si>
  <si>
    <t>B201-00267969</t>
  </si>
  <si>
    <t>BRAYAN,PERDOMO, RIOS</t>
  </si>
  <si>
    <t>JOHANPERDOMORIOS</t>
  </si>
  <si>
    <t>LIBRERO DE MELAMINA</t>
  </si>
  <si>
    <t>B201-00267970</t>
  </si>
  <si>
    <t>EDWIN SMITH,PACHECO, SERNAQUE</t>
  </si>
  <si>
    <t>PQTE NEGRO/PRENDAS</t>
  </si>
  <si>
    <t>B201-00267971</t>
  </si>
  <si>
    <t>MADALENI,GASLAC, CUBAS</t>
  </si>
  <si>
    <t>ELENAPEREZRONCAL</t>
  </si>
  <si>
    <t>CAJA ENCINTADA/PRIDUCTOS DE ESICA</t>
  </si>
  <si>
    <t>B201-00267972</t>
  </si>
  <si>
    <t>CESARCASTILLOZAPATA</t>
  </si>
  <si>
    <t>B201-00267973</t>
  </si>
  <si>
    <t>ELIZABETH,SANDOVAL, DIAZ</t>
  </si>
  <si>
    <t>NICOLASRUJELZARATE</t>
  </si>
  <si>
    <t>BOLSITA DE CARTON/MEDICAMENTOS</t>
  </si>
  <si>
    <t>B201-00267974</t>
  </si>
  <si>
    <t>MARIA ISABEL,ARRUNATEGUI, VITE</t>
  </si>
  <si>
    <t>EXCESO A BULTOS</t>
  </si>
  <si>
    <t>B201-00267975</t>
  </si>
  <si>
    <t>YENY,RAFAEL, BUSTAMANTE</t>
  </si>
  <si>
    <t>LUISSUAREZSERRATO</t>
  </si>
  <si>
    <t>SOBRE MANILA/ESPRAI</t>
  </si>
  <si>
    <t>B201-00267976</t>
  </si>
  <si>
    <t>SHEYLA RUBYHERRERARAFAEL</t>
  </si>
  <si>
    <t>PQTE MANILOA/MEDICINA</t>
  </si>
  <si>
    <t>B201-00267977</t>
  </si>
  <si>
    <t>SERGIO MARIO,SALDARRIAGA, GIORFFINO</t>
  </si>
  <si>
    <t>DIALENY,SANTOS, CASTRO</t>
  </si>
  <si>
    <t>CAJA/ENSUMOS DE REPOSTERIA</t>
  </si>
  <si>
    <t>B201-00267978</t>
  </si>
  <si>
    <t>ATADO DE 2 CAJAS/COMESTIBLE</t>
  </si>
  <si>
    <t>B201-00267979</t>
  </si>
  <si>
    <t>ROSA,OROZCO, ROÑA DE SAAVEDRA</t>
  </si>
  <si>
    <t>ANA MELVASAAVEDRAOROZCO</t>
  </si>
  <si>
    <t>CAJA/LECHE</t>
  </si>
  <si>
    <t>B201-00267980</t>
  </si>
  <si>
    <t>KARINA DEL MILAGRO,VERA, VERA</t>
  </si>
  <si>
    <t>VERONIKA MIRELLAVERAVERA</t>
  </si>
  <si>
    <t>PQTE AMARILLO/CELULAR USADO</t>
  </si>
  <si>
    <t>B201-00267981</t>
  </si>
  <si>
    <t>JOSE,CASTAÑEDA, PISFIL</t>
  </si>
  <si>
    <t>ROXANACASTAÑEDAYAFAC</t>
  </si>
  <si>
    <t>CAJA/DOCUMENTOS</t>
  </si>
  <si>
    <t>B201-00267982</t>
  </si>
  <si>
    <t>ROGGER MICHAEL,RAMIREZ, ROMAN</t>
  </si>
  <si>
    <t>WALTER VISMAR,RAMIREZ, SANCHEZ</t>
  </si>
  <si>
    <t>PQTE PLASTIFICADO COCINA DE MESA Y PARLANTE PQÑO</t>
  </si>
  <si>
    <t>B201-00267983</t>
  </si>
  <si>
    <t>SACO BLANCO/PARAGUAS Y UTILES DE ASEO</t>
  </si>
  <si>
    <t>B201-00267984</t>
  </si>
  <si>
    <t>JHONY LIZANDRO,LEONARDO, CALDERON</t>
  </si>
  <si>
    <t>HENRY,MANAYAY, MANAYAY</t>
  </si>
  <si>
    <t>B201-00267985</t>
  </si>
  <si>
    <t>Romain,Carpio, Tineo</t>
  </si>
  <si>
    <t>JOSELOPEZMARCHAN</t>
  </si>
  <si>
    <t>SOBRE MANILA/GOTAS DE VISTA</t>
  </si>
  <si>
    <t>B201-00267986</t>
  </si>
  <si>
    <t>YSABEL,HUAMAN, MARTINEZ</t>
  </si>
  <si>
    <t>RAFAELBARDALEZHUAMAN</t>
  </si>
  <si>
    <t>PQTE MANILA/UTILES DE ASEO</t>
  </si>
  <si>
    <t>B201-00267987</t>
  </si>
  <si>
    <t>LUDY,CHINCHAY, CAYATOPA</t>
  </si>
  <si>
    <t>MAGDALENACHAVEZGUEVARA</t>
  </si>
  <si>
    <t>CAJA ROJO CON MORADO/ZAPATOZ Y VESTIDO</t>
  </si>
  <si>
    <t>B201-00267988</t>
  </si>
  <si>
    <t>JOSE,REYES, ALDAVE</t>
  </si>
  <si>
    <t>JHOANA,TANTA, HUAMAN</t>
  </si>
  <si>
    <t>PQTE /CAÑAS DE SOLDAR</t>
  </si>
  <si>
    <t>B201-00267989</t>
  </si>
  <si>
    <t>HERMITAÑO,PEREZ, SANTACURZ</t>
  </si>
  <si>
    <t>EFRAINPEREZBECERRA</t>
  </si>
  <si>
    <t>CAJA PQÑA/MEDICINA Y COMESTIBLE</t>
  </si>
  <si>
    <t>B201-00267990</t>
  </si>
  <si>
    <t>FIORELLA LISSETH,SERRATO, GUTIERREZ</t>
  </si>
  <si>
    <t>FELIX FERNANDO,CHAVEZ, MOROTE</t>
  </si>
  <si>
    <t>PQTE ROJO/PAC MAUS</t>
  </si>
  <si>
    <t>B201-00267991</t>
  </si>
  <si>
    <t>MARCO ANTONIO,SAVICH, VILLASIS</t>
  </si>
  <si>
    <t>JUVENALSILVACHAVEZ</t>
  </si>
  <si>
    <t>CAJA/LIBRO</t>
  </si>
  <si>
    <t>B201-00267992</t>
  </si>
  <si>
    <t>TEODORO,CRISOLOGO, CASTILLO</t>
  </si>
  <si>
    <t>ANGELGRANDESSOLSOL</t>
  </si>
  <si>
    <t>CAJA/COSMETICOS</t>
  </si>
  <si>
    <t>B201-00267993</t>
  </si>
  <si>
    <t>VIVIAN,SALAZAR, DELGADO</t>
  </si>
  <si>
    <t>NATALIOVIVASOLAYA</t>
  </si>
  <si>
    <t>CAJA/INARIOS</t>
  </si>
  <si>
    <t>B201-00267994</t>
  </si>
  <si>
    <t>YANINA DE LA,CRUZ, TAICA</t>
  </si>
  <si>
    <t>CLEIDYQUISPETAICA</t>
  </si>
  <si>
    <t>BOLSO ROJO/ROPA</t>
  </si>
  <si>
    <t>B201-00267995</t>
  </si>
  <si>
    <t>FRANCISCO ONASIS,GARRIDO, CAMPOS</t>
  </si>
  <si>
    <t>ESTHER JULISACALDERONQUEVEDO</t>
  </si>
  <si>
    <t>CAJA/COLONIA</t>
  </si>
  <si>
    <t>B201-00267996</t>
  </si>
  <si>
    <t>REYNA MILAGROS,MERINO, DIAZ</t>
  </si>
  <si>
    <t>NIXONDIAZFERNANDEZ</t>
  </si>
  <si>
    <t>PQTE ROJO /REPUESTO Y CHOMPA</t>
  </si>
  <si>
    <t>B201-00267997</t>
  </si>
  <si>
    <t>VIRGINIA,PEÑA, CHANTA</t>
  </si>
  <si>
    <t>B201-00267998</t>
  </si>
  <si>
    <t>ALEJANDRO,SUCLUPE, SANDOVAL</t>
  </si>
  <si>
    <t>NELY,SUCLUPE, SANDOVAL</t>
  </si>
  <si>
    <t>B201-00267999</t>
  </si>
  <si>
    <t>QUESQUEN,MARTINEZ, JOSE</t>
  </si>
  <si>
    <t>CAJA BLANCA/PROTECTOR DE CELULARES</t>
  </si>
  <si>
    <t>B201-00268000</t>
  </si>
  <si>
    <t>YESSENIA,PÉREZ, MERA</t>
  </si>
  <si>
    <t>GENAROMERACRUZ</t>
  </si>
  <si>
    <t>PQTE NEGRO/ROPA Y ZAPATOS</t>
  </si>
  <si>
    <t>B201-00268001</t>
  </si>
  <si>
    <t>ROXANDER,PARDO, SANCHEZ</t>
  </si>
  <si>
    <t>MERY SUCELLYPARDOSANCHEZ</t>
  </si>
  <si>
    <t>BOLSO VERDE/ROPA</t>
  </si>
  <si>
    <t>B201-00268002</t>
  </si>
  <si>
    <t>PQTE ENCINTADO/ETIQUETAS</t>
  </si>
  <si>
    <t>B201-00268003</t>
  </si>
  <si>
    <t>SOLEDAD,LOPEZ, DE LA CRUZ</t>
  </si>
  <si>
    <t>LOVER,ROSALES, LOPEZ</t>
  </si>
  <si>
    <t>CAJA/MANGERA</t>
  </si>
  <si>
    <t>B201-00268004</t>
  </si>
  <si>
    <t>EDUAR,GALVEZ, ROJAS</t>
  </si>
  <si>
    <t>GINA LUZGALVEZCARDENAS</t>
  </si>
  <si>
    <t>CAJA EN BOLSA NEGRO/LIBROS Y OTROS</t>
  </si>
  <si>
    <t>B201-00268005</t>
  </si>
  <si>
    <t>CHRISTIANGRANDAZURITA</t>
  </si>
  <si>
    <t>PQTE NEGRO/ALAMBRE ROBINADO</t>
  </si>
  <si>
    <t>B201-00268006</t>
  </si>
  <si>
    <t>HILTON EDUARDO,ALVARADO, SALAZAR</t>
  </si>
  <si>
    <t>DAVID ALAIN,SOLANO, CRISANTO</t>
  </si>
  <si>
    <t>PQTE NEGRO/SORPRESA DE CUMPLEAÑOS</t>
  </si>
  <si>
    <t>B201-00268007</t>
  </si>
  <si>
    <t>FLOR MARILU,SANTISTEBAN, CASTILLO</t>
  </si>
  <si>
    <t>CELIA NATALYCRISANTOSANTISTABAN</t>
  </si>
  <si>
    <t>CAJAS DE DULCES</t>
  </si>
  <si>
    <t>B201-00268008</t>
  </si>
  <si>
    <t>RONNY,HERNANDEZ, GIL</t>
  </si>
  <si>
    <t>AMANDA,CRUZ, SALVADOR</t>
  </si>
  <si>
    <t>PQTE VERDE/ROPA DEPORTIVA</t>
  </si>
  <si>
    <t>B201-00268009</t>
  </si>
  <si>
    <t>EVER,CHAMBA, VICENTE</t>
  </si>
  <si>
    <t>MARIANIGIRONJUAREZ</t>
  </si>
  <si>
    <t>PQTE PLASTIDFICADO ACIDO CITRICO</t>
  </si>
  <si>
    <t>B201-00268010</t>
  </si>
  <si>
    <t>BILIA,CARRASCO, TINEO</t>
  </si>
  <si>
    <t>ORFELIAYERESCARRASCO</t>
  </si>
  <si>
    <t>CAJA EN BOLSA ROJA/HUMITAS</t>
  </si>
  <si>
    <t>SACO CHOCLO</t>
  </si>
  <si>
    <t>B201-00268011</t>
  </si>
  <si>
    <t>EYNY VANESSA,BAUTISTA, FERNANDEZ</t>
  </si>
  <si>
    <t>AUGUSTOIGLESIASTESEN</t>
  </si>
  <si>
    <t>CAJA PQÑA/PERFUME</t>
  </si>
  <si>
    <t>B201-00268012</t>
  </si>
  <si>
    <t>JUAN LUIS,CIPRIANO, JUAREZ</t>
  </si>
  <si>
    <t>JORGE LUIS,GANTO, SILVERA</t>
  </si>
  <si>
    <t>PQTE PLASTIFICADO/MALETIN VACIO</t>
  </si>
  <si>
    <t>B201-00268013</t>
  </si>
  <si>
    <t>PQTE NEGRO/LIBROS</t>
  </si>
  <si>
    <t>B201-00268014</t>
  </si>
  <si>
    <t>JAIROALDABAOCHOA</t>
  </si>
  <si>
    <t>PQTE NEGRO/LIBRO</t>
  </si>
  <si>
    <t>B201-00268015</t>
  </si>
  <si>
    <t>LUZ ALONDRA,MARTINEZ, ESCURRA</t>
  </si>
  <si>
    <t>LUCKY GUSTAVOARENASESCURRA</t>
  </si>
  <si>
    <t>PQTITO PQÑO/LLAVE</t>
  </si>
  <si>
    <t>B201-00268016</t>
  </si>
  <si>
    <t>MALENA ALEJANDRA,ECCA, MARIN</t>
  </si>
  <si>
    <t>MERCYMARINDE ECCA</t>
  </si>
  <si>
    <t>PQTE BLANCO/TELA</t>
  </si>
  <si>
    <t>B201-00268017</t>
  </si>
  <si>
    <t>PQTE/REJILLAS</t>
  </si>
  <si>
    <t>B201-00268018</t>
  </si>
  <si>
    <t>WUITERMAN JOSE,DE LOS SANTOS, PEREZ</t>
  </si>
  <si>
    <t>YONATHANRONDOMMORENO</t>
  </si>
  <si>
    <t>SOBRE PQÑO/DOCUMENTO</t>
  </si>
  <si>
    <t>B201-00268019</t>
  </si>
  <si>
    <t>SMITH,DIAZ, BECERRA</t>
  </si>
  <si>
    <t>JOSE DE LACRUZPARDO</t>
  </si>
  <si>
    <t>PQTE LARGO/CANALETAS</t>
  </si>
  <si>
    <t>B201-00268020</t>
  </si>
  <si>
    <t>JENIFFERROJASMAYCELO</t>
  </si>
  <si>
    <t>PQTE DE CARTON/CERMICA</t>
  </si>
  <si>
    <t>B201-00268021</t>
  </si>
  <si>
    <t>NOEBERRUDOMINGO</t>
  </si>
  <si>
    <t>PQTE CARTON/MARMOL</t>
  </si>
  <si>
    <t>B201-00268022</t>
  </si>
  <si>
    <t>ANGEL ROBERT,PALACIOS, FERNANDEZ</t>
  </si>
  <si>
    <t>JIMMY CARLOSVILCHEZPAZ</t>
  </si>
  <si>
    <t>B201-00268023</t>
  </si>
  <si>
    <t>SACO ROJO/S.B0001-005413</t>
  </si>
  <si>
    <t>B201-00268024</t>
  </si>
  <si>
    <t>DEYSI VERÓNICA,CHIROQUE, GONZALES</t>
  </si>
  <si>
    <t>LIZ YESICACORONELZURITA</t>
  </si>
  <si>
    <t>CAJA/SILLA MESEDORA DE BEBE</t>
  </si>
  <si>
    <t>B201-00268025</t>
  </si>
  <si>
    <t>JUAN,SALAZAR, CAMPOS</t>
  </si>
  <si>
    <t>CARLOS EDUARDO,FERNANDEZ, MARTINO</t>
  </si>
  <si>
    <t>B201-00268026</t>
  </si>
  <si>
    <t>MARIA DEL PILAR,ALVARADO, ESPINOZA</t>
  </si>
  <si>
    <t>JUANA ISABELESPINOZAVDA DE ALVARADO</t>
  </si>
  <si>
    <t>VOLSA VERDE DE RAYAS/VIVERES</t>
  </si>
  <si>
    <t>B201-00268027</t>
  </si>
  <si>
    <t>B201-00268028</t>
  </si>
  <si>
    <t>KATHERINE,BAZAN, HERNANDEZ</t>
  </si>
  <si>
    <t>CRISTINACHAVEZCHIRA</t>
  </si>
  <si>
    <t>B201-00268029</t>
  </si>
  <si>
    <t>EDWIN,MELENDEZ, SANCHEZ</t>
  </si>
  <si>
    <t>B201-00268030</t>
  </si>
  <si>
    <t>MILAGROS,TORRES, AMARI</t>
  </si>
  <si>
    <t>B201-00268031</t>
  </si>
  <si>
    <t>ALONDRA BRIGITH,RAMIREZ, GARCIA</t>
  </si>
  <si>
    <t>B201-00268032</t>
  </si>
  <si>
    <t>SOFIA,VILLEGAS, RUIZ DE DAVILA</t>
  </si>
  <si>
    <t>YOVANIDAVILAVILLEGAS</t>
  </si>
  <si>
    <t>B201-00268033</t>
  </si>
  <si>
    <t>RICARDO AUGUSTO S,DOIG, LIZARZABURU</t>
  </si>
  <si>
    <t>B201-00268034</t>
  </si>
  <si>
    <t>FRANCO,NAVARRO, GARCIA</t>
  </si>
  <si>
    <t>GENDERSOMTUESTASILVA</t>
  </si>
  <si>
    <t>SOBRE BLANCO/ETIQUETAS</t>
  </si>
  <si>
    <t>B201-00268035</t>
  </si>
  <si>
    <t>FREDESVINDA DEL SOCORRO,MOGOLLON, GALLO</t>
  </si>
  <si>
    <t>PQTITO BLANCO/VISUTERIA</t>
  </si>
  <si>
    <t>B201-00268036</t>
  </si>
  <si>
    <t>HAROL,JOSEP, FLORES PEÑA</t>
  </si>
  <si>
    <t>B201-00268037</t>
  </si>
  <si>
    <t>CARMEN,ALAMO, SANDOVAL</t>
  </si>
  <si>
    <t>B201-00268038</t>
  </si>
  <si>
    <t>B201-00268039</t>
  </si>
  <si>
    <t>ROSA NERY,MILLONES, RUIZ</t>
  </si>
  <si>
    <t>B201-00268040</t>
  </si>
  <si>
    <t>DIGNO ANTONIO,VIVANCO, ELIZALDE</t>
  </si>
  <si>
    <t>EXCESO/GALLOS</t>
  </si>
  <si>
    <t>B201-00268041</t>
  </si>
  <si>
    <t>VICTOR MANUEL,CACHAY, CASTILLO</t>
  </si>
  <si>
    <t>B201-00268042</t>
  </si>
  <si>
    <t>JOHNNY,CASTILLO, NN</t>
  </si>
  <si>
    <t>B201-00268043</t>
  </si>
  <si>
    <t>ELIANA,PEÑA, LEON</t>
  </si>
  <si>
    <t>B201-00268044</t>
  </si>
  <si>
    <t>B201-00268045</t>
  </si>
  <si>
    <t>ROSA MARIBEL,SILVA, SOTO</t>
  </si>
  <si>
    <t>CINTHIA DEL ROSARIOPIMINCHUMOSILVA</t>
  </si>
  <si>
    <t>CAJA AMARILLA CON BLANCO/ROPA</t>
  </si>
  <si>
    <t>B201-00268046</t>
  </si>
  <si>
    <t>MARIANO,SILVA, SERNAQUE</t>
  </si>
  <si>
    <t>LUIS ALBERTONAVARRODURAND</t>
  </si>
  <si>
    <t>CAJITA BLANCA/LLAVE</t>
  </si>
  <si>
    <t>B201-00268047</t>
  </si>
  <si>
    <t>B201-00268048</t>
  </si>
  <si>
    <t>SAMUEL,SANCHEZS, GASTELO</t>
  </si>
  <si>
    <t>WILSON JOEL,CASTILLO, BAUTISTA</t>
  </si>
  <si>
    <t>PAQUETITO BLANCO/POLOS</t>
  </si>
  <si>
    <t>B201-00268049</t>
  </si>
  <si>
    <t>MIGUEL,DIAZ, TANTALEAN</t>
  </si>
  <si>
    <t>ROSACERCADOSILVA</t>
  </si>
  <si>
    <t>SOBRE MANILA/INVITACION</t>
  </si>
  <si>
    <t>B201-00268050</t>
  </si>
  <si>
    <t>DAYANA,GONZALES, DIAZ</t>
  </si>
  <si>
    <t>ROEL,ALDANA, PICON</t>
  </si>
  <si>
    <t>CAJA NEGRA PLASTIFICADA/ZAPATOS</t>
  </si>
  <si>
    <t>B201-00268051</t>
  </si>
  <si>
    <t>DAVID,CASTILLO, FLORES</t>
  </si>
  <si>
    <t>ALONDRAERAZOASENJO</t>
  </si>
  <si>
    <t>B201-00268052</t>
  </si>
  <si>
    <t>GUILLERMO JORGEMEZAESTRADA</t>
  </si>
  <si>
    <t>CAJITA ROJA/MUESTRAS MEDICAS</t>
  </si>
  <si>
    <t>B201-00268053</t>
  </si>
  <si>
    <t>JANET,VARGAS, APAESTEGUI</t>
  </si>
  <si>
    <t>LEIDYSERNAQUEROJAS</t>
  </si>
  <si>
    <t>CAJITA TENTACION/ROSCAS</t>
  </si>
  <si>
    <t>B201-00268054</t>
  </si>
  <si>
    <t>KELLY NARUNY,BRAVO, CORONEL</t>
  </si>
  <si>
    <t>DELVIS JONATHANBRAVOCORONEL</t>
  </si>
  <si>
    <t>MALETA NEGRA PLASTIFICADA/LAP TOP USADA</t>
  </si>
  <si>
    <t>B201-00268055</t>
  </si>
  <si>
    <t>CAJA PLASTIFICADA/CHUPONES PLASTICOS</t>
  </si>
  <si>
    <t>B201-00268056</t>
  </si>
  <si>
    <t>LUDOMILIA,FLORES, LEON</t>
  </si>
  <si>
    <t>LUIS MIGUELBENITEZFORES</t>
  </si>
  <si>
    <t>B201-00268057</t>
  </si>
  <si>
    <t>SANTOS,PACHERREZ, TINEO</t>
  </si>
  <si>
    <t>DEONILA,FLORES, TINEO</t>
  </si>
  <si>
    <t>CAJA RELLENITAS/FLORES COMESTIBLES</t>
  </si>
  <si>
    <t>B201-00268058</t>
  </si>
  <si>
    <t>ROSA ELVIRA,FRANCIA, GUERRERO</t>
  </si>
  <si>
    <t>JUANHUAMANGIL</t>
  </si>
  <si>
    <t>BOLSA VERDE TOTUS/ROPA DE CAMA</t>
  </si>
  <si>
    <t>B201-00268059</t>
  </si>
  <si>
    <t>YOJANI,MEDINA, HUAMAN</t>
  </si>
  <si>
    <t>SARINA,HUAMAN, BERMEO</t>
  </si>
  <si>
    <t>CAJITA/COLONIAS</t>
  </si>
  <si>
    <t>B201-00268060</t>
  </si>
  <si>
    <t>SALVADOR,MENDOZA, FARRO</t>
  </si>
  <si>
    <t>COLCHON 2 PLAZAS</t>
  </si>
  <si>
    <t>TARIMA DE 2PLAZAS</t>
  </si>
  <si>
    <t>B201-00268061</t>
  </si>
  <si>
    <t>CAJITA/UTENSILIOS P/COCINA</t>
  </si>
  <si>
    <t>B201-00268062</t>
  </si>
  <si>
    <t>JOHN CRISTOFER,SANCHEZ, FLORES</t>
  </si>
  <si>
    <t>B201-00268063</t>
  </si>
  <si>
    <t>MARIO CARLOS,CHAVEZ, MELLA</t>
  </si>
  <si>
    <t>PIERINASANCHEZGIRON</t>
  </si>
  <si>
    <t>B201-00268064</t>
  </si>
  <si>
    <t>EDWIN,OSPINAL, ROJAS</t>
  </si>
  <si>
    <t>LUZMILAMEJIAWILCAMANGO</t>
  </si>
  <si>
    <t>PAQUETE NEGRO/ZAPATILLAS</t>
  </si>
  <si>
    <t>B201-00268065</t>
  </si>
  <si>
    <t>DIANAGARCESMONDRAGON</t>
  </si>
  <si>
    <t>CAJAS/PIÑAS GOLDEN</t>
  </si>
  <si>
    <t>B201-00268066</t>
  </si>
  <si>
    <t>CESAR EMILIO,PUYEN, CARILLO</t>
  </si>
  <si>
    <t>ANA SOPHIA,LEON, ROJAS</t>
  </si>
  <si>
    <t>CAJITA NEGRA PLASTIFICADA/ZAPATOS</t>
  </si>
  <si>
    <t>B201-00268067</t>
  </si>
  <si>
    <t>CAJA EN PAPEL MARRON/ZAPATOS</t>
  </si>
  <si>
    <t>B201-00268068</t>
  </si>
  <si>
    <t>LUZ ARALIA,ALBUJAR, CHUNGA</t>
  </si>
  <si>
    <t>BLANCAADRIANZENVIERA</t>
  </si>
  <si>
    <t>CAJITA BLANCA CON NEGRO/CELULAR USADO</t>
  </si>
  <si>
    <t>B201-00268069</t>
  </si>
  <si>
    <t>MARIA,VILLEGAS, MERO</t>
  </si>
  <si>
    <t>ESTRELLA CELESTEGUERREROPRECIADO</t>
  </si>
  <si>
    <t>CAJITA VAINILLA/PRENDA DE VESTIR</t>
  </si>
  <si>
    <t>B201-00268070</t>
  </si>
  <si>
    <t>FERNANDOCAMACHOELERA</t>
  </si>
  <si>
    <t>PAQUETE NEGRO/BANDEROLAS</t>
  </si>
  <si>
    <t>B201-00268071</t>
  </si>
  <si>
    <t>BONIER,FERNANDEZ, DELGADO</t>
  </si>
  <si>
    <t>ORLANDOFERNANDEZMEDINA</t>
  </si>
  <si>
    <t>PAQUETE REDONDO PLASTIFICADO/REPUESTOS P/MOTO</t>
  </si>
  <si>
    <t>B201-00268072</t>
  </si>
  <si>
    <t>MARIO ALEXANDERSILVABARRANZUELA</t>
  </si>
  <si>
    <t>CAJA/CAMISAS</t>
  </si>
  <si>
    <t>B201-00268073</t>
  </si>
  <si>
    <t>SEBASTIAN SERBULO,RIVERA, CUNYA</t>
  </si>
  <si>
    <t>B201-00268074</t>
  </si>
  <si>
    <t>ELIAS,RAMOS, CHERO</t>
  </si>
  <si>
    <t>HAYDEECARRIONPEÑA</t>
  </si>
  <si>
    <t>BALDE CON TAPA ROJA/ARROZ</t>
  </si>
  <si>
    <t>B201-00268075</t>
  </si>
  <si>
    <t>GUSTAVO ADAN,MENDOZA, BARRIOS</t>
  </si>
  <si>
    <t>EXCESO/VARIOS</t>
  </si>
  <si>
    <t>B201-00268076</t>
  </si>
  <si>
    <t>ALFREDO FERNANDO,RAMIREZ, HURTADO</t>
  </si>
  <si>
    <t>B201-00268077</t>
  </si>
  <si>
    <t>ORLANDO,ARROYO, URCIA</t>
  </si>
  <si>
    <t>JOSEPINGOSANTAMARIA</t>
  </si>
  <si>
    <t>PAQUETE NEGRO/MANTAS</t>
  </si>
  <si>
    <t>B201-00268078</t>
  </si>
  <si>
    <t>LUCIA,CASARIEGO, MOGOLLON</t>
  </si>
  <si>
    <t>PAQUETE NEGRO PLASTIFICADO/GORROS</t>
  </si>
  <si>
    <t>B201-00268079</t>
  </si>
  <si>
    <t>SEGUNDO GIOVANY,FLORES, LIMO</t>
  </si>
  <si>
    <t>BOLSAS/PAPA</t>
  </si>
  <si>
    <t>B201-00268080</t>
  </si>
  <si>
    <t>JHAN CARLOS,ANDRADE, VALVERDE</t>
  </si>
  <si>
    <t>WILMERCHEROSUAREZ</t>
  </si>
  <si>
    <t>PAQUETE PLANO EN CARTON/LAPTOP USADA</t>
  </si>
  <si>
    <t>B201-00268081</t>
  </si>
  <si>
    <t>JORGE EDUARDO,QUINTANA, MORANTE</t>
  </si>
  <si>
    <t>IKERQUINTANAMONTALBAN</t>
  </si>
  <si>
    <t>BOLSA AZUL/ROPA DE USO</t>
  </si>
  <si>
    <t>B201-00268082</t>
  </si>
  <si>
    <t>LUIS ALBERTO,TRAVERSO, VELA</t>
  </si>
  <si>
    <t>DENISSE DEL PILAR,SALAZAR, MIRANDA</t>
  </si>
  <si>
    <t>B201-00268083</t>
  </si>
  <si>
    <t>MARIA ERLITA,CORDOVA, MONTALBAN</t>
  </si>
  <si>
    <t>B201-00268084</t>
  </si>
  <si>
    <t>EUMELIA,VALLES, RIVERA</t>
  </si>
  <si>
    <t>EXCESO BULTOS*VARIOS</t>
  </si>
  <si>
    <t>B201-00268085</t>
  </si>
  <si>
    <t>OSCAR MARTIN,ROSILLO, ASTUDILLO</t>
  </si>
  <si>
    <t>MARIA DEL PILARMUÑOZCOBEÑAS</t>
  </si>
  <si>
    <t>B201-00268086</t>
  </si>
  <si>
    <t>ERLINDA DOMITILA,CHAVARRY, SANCHEZ</t>
  </si>
  <si>
    <t>BETSABETLOZADAVALDIVIEZO</t>
  </si>
  <si>
    <t>B201-00268087</t>
  </si>
  <si>
    <t>LUIS MIGUEL,LOPEZ, LIZA</t>
  </si>
  <si>
    <t>RAMON ALEXANDER,VASQUEZ, CHAVEZ</t>
  </si>
  <si>
    <t>PQTE ENCINTADO/POLO</t>
  </si>
  <si>
    <t>B201-00268088</t>
  </si>
  <si>
    <t>GRISELDA,JIMENEZ, SAAVEDRA</t>
  </si>
  <si>
    <t>SEGUNDO ALEXPINTADOQUIÑONES</t>
  </si>
  <si>
    <t>B201-00268089</t>
  </si>
  <si>
    <t>PQTE AZUL/TOALLAS</t>
  </si>
  <si>
    <t>B201-00268090</t>
  </si>
  <si>
    <t>JOSE ANDERSON,QUISPE, CUEVA</t>
  </si>
  <si>
    <t>CAJA/ACCESORIOS DE INTERNEWT</t>
  </si>
  <si>
    <t>B201-00268091</t>
  </si>
  <si>
    <t>IVAN,MORANTE, PEREZ</t>
  </si>
  <si>
    <t>B201-00268092</t>
  </si>
  <si>
    <t>B201-00268093</t>
  </si>
  <si>
    <t>KAREN SOFIA,GUERRERO, MACHADO</t>
  </si>
  <si>
    <t>LUISAMACHADOADRIANZEN</t>
  </si>
  <si>
    <t>PQTE BLANCO/CELULAR USADO</t>
  </si>
  <si>
    <t>B201-00268094</t>
  </si>
  <si>
    <t>KARINA ESMILDA,MONTENEGRO, CARRANZA</t>
  </si>
  <si>
    <t>JULIO CESAR,PINGO, VILCHEZ</t>
  </si>
  <si>
    <t>PQTE PLASTIFICADO/MANDIL</t>
  </si>
  <si>
    <t>B201-00268095</t>
  </si>
  <si>
    <t>JOSE,HUAMAN, BARBOZA</t>
  </si>
  <si>
    <t>ABRAHAM BENITO,HUAMAN, BARBOZA</t>
  </si>
  <si>
    <t>PQTE BLANCO ENCINYADO/TECLADO Y PARLANTE DE CUMPUTADORA</t>
  </si>
  <si>
    <t>B201-00268096</t>
  </si>
  <si>
    <t>JUAN PEDRO,LOCONI, CHERO</t>
  </si>
  <si>
    <t>B201-00268097</t>
  </si>
  <si>
    <t>ANGELAAGUIRREZEVALLOS DE ENCARNACION</t>
  </si>
  <si>
    <t>B201-00268098</t>
  </si>
  <si>
    <t>SACO COMESTIBLE</t>
  </si>
  <si>
    <t>B201-00268099</t>
  </si>
  <si>
    <t>SILVIA DEL ROSARIO,MALDONADO, BOCANEGRA</t>
  </si>
  <si>
    <t>JUAN CARLOSGALVEZGALVEZ</t>
  </si>
  <si>
    <t>PQTE NEGRO/HERRAMIENTAS</t>
  </si>
  <si>
    <t>B201-00268100</t>
  </si>
  <si>
    <t>MARIA,ALARCON, DELGADO</t>
  </si>
  <si>
    <t>ANA ELIZABET,YAJAHUANCA, CHINGUEL</t>
  </si>
  <si>
    <t>B201-00268101</t>
  </si>
  <si>
    <t>MARIA LORENZA,BARRIENTES, RODRIGUEZ</t>
  </si>
  <si>
    <t>DANIEL ENRIQUE,REQUENA, ORTIZ</t>
  </si>
  <si>
    <t>PQTE BLANCO/LOCHE</t>
  </si>
  <si>
    <t>B201-00268102</t>
  </si>
  <si>
    <t>PQTE NEGRO/FUNDAS DE AUTO</t>
  </si>
  <si>
    <t>B201-00268103</t>
  </si>
  <si>
    <t>ANGELO DENILSON,BUSTAMANTE, BUSTAMANTE</t>
  </si>
  <si>
    <t>EGO.,BRICEÑO, MAZA</t>
  </si>
  <si>
    <t>PQTITO BLANCO/CAMIZA</t>
  </si>
  <si>
    <t>B201-00268104</t>
  </si>
  <si>
    <t>LUIS ALBERTO,SANTAMARIA, HERRERA</t>
  </si>
  <si>
    <t>PEDROICANAQUEALARCON</t>
  </si>
  <si>
    <t>CAJA/MADERAS</t>
  </si>
  <si>
    <t>B201-00268105</t>
  </si>
  <si>
    <t>YERAL ESMID,HUAMAN, URIARTE</t>
  </si>
  <si>
    <t>ALCIBIADESCLAVOPESANTES</t>
  </si>
  <si>
    <t>PQTE AMARILLO/DOCUMENTOS</t>
  </si>
  <si>
    <t>B201-00268106</t>
  </si>
  <si>
    <t>JAVIER ALONSO,SARMIENTO, RODRIGUEZ</t>
  </si>
  <si>
    <t>DOUGLASNIZAMALAZO</t>
  </si>
  <si>
    <t>B201-00268107</t>
  </si>
  <si>
    <t>ANA MIRELLA,PASTOR, BANDA</t>
  </si>
  <si>
    <t>BETHYPOZOSALCEDO</t>
  </si>
  <si>
    <t>PQTE NEGRO/PRODUCTPS DE BELLEZA</t>
  </si>
  <si>
    <t>B201-00268108</t>
  </si>
  <si>
    <t>RICHARD ALEXIS,GONZALES, CASTILLO</t>
  </si>
  <si>
    <t>B201-00268109</t>
  </si>
  <si>
    <t>SHEILA JULIANA,TARRILLO, TORRES</t>
  </si>
  <si>
    <t>B201-00268110</t>
  </si>
  <si>
    <t>EDWARD TITO,DE LAMA, PLAZA</t>
  </si>
  <si>
    <t>VICTOR ISRRAELDELAMA RENGUIFO</t>
  </si>
  <si>
    <t>CAJA/COSAS PERSONALES</t>
  </si>
  <si>
    <t>B201-00268111</t>
  </si>
  <si>
    <t>YAQUELIN,GIRALDO, FASIL</t>
  </si>
  <si>
    <t>IRMA FRANCISCA,SANCHEZ, DE RANGEL</t>
  </si>
  <si>
    <t>MALETA ROJA VACIA</t>
  </si>
  <si>
    <t>B201-00268112</t>
  </si>
  <si>
    <t>DEANIRA,MANRIQUE, FIESTAS</t>
  </si>
  <si>
    <t>MIGUELMANRIQUELOPEZ</t>
  </si>
  <si>
    <t>B201-00268113</t>
  </si>
  <si>
    <t>FRANKIE LEONARDO,VALLEJOS, BARRERA</t>
  </si>
  <si>
    <t>JAIRO JAVIER,MESONES, PAICO</t>
  </si>
  <si>
    <t>B201-00268114</t>
  </si>
  <si>
    <t>PQTITO NEGRO/RELOJ</t>
  </si>
  <si>
    <t>B201-00268115</t>
  </si>
  <si>
    <t>MARIA PASTORA,GUERRERO, MARTINEZ</t>
  </si>
  <si>
    <t>DANIELGUERREROPEÑA</t>
  </si>
  <si>
    <t>MEDICINA</t>
  </si>
  <si>
    <t>B201-00268116</t>
  </si>
  <si>
    <t>KATHERIN VANESSA,ORIHUELA, CARRASCO</t>
  </si>
  <si>
    <t>YULIANAORIHUELACARRASCO</t>
  </si>
  <si>
    <t>PQTE NEGRO/COSMETICOS</t>
  </si>
  <si>
    <t>B201-00268117</t>
  </si>
  <si>
    <t>ELVIA,CASTRO, BERNILLA</t>
  </si>
  <si>
    <t>JABIERGRANADOSBERNILLA</t>
  </si>
  <si>
    <t>PQTE AMARRADO Y ENCINTADO BOLSOS</t>
  </si>
  <si>
    <t>B201-00268118</t>
  </si>
  <si>
    <t>B201-00268119</t>
  </si>
  <si>
    <t>AKEMY LUANA,OCON, CORONADO</t>
  </si>
  <si>
    <t>B201-00268120</t>
  </si>
  <si>
    <t>JHON JAIRO,CORDOVA, INFANTE</t>
  </si>
  <si>
    <t>ARON ISAIT,CORDOVA, INFANTE</t>
  </si>
  <si>
    <t>PQTE NEGRO DOCUMENTOS Y ROPA</t>
  </si>
  <si>
    <t>B201-00268121</t>
  </si>
  <si>
    <t>ROSA AMERICA,CHAFLOQUE, MONTALVAN</t>
  </si>
  <si>
    <t>ANDRES,RIVERA, MONTALVAN</t>
  </si>
  <si>
    <t>PQTE NEGRO/PRODUCTO DE ASICA</t>
  </si>
  <si>
    <t>B201-00268122</t>
  </si>
  <si>
    <t>GRABIEL AVELINO,IÑONAN, PAZ</t>
  </si>
  <si>
    <t>WILMER AMADOROMEROVARGAS DE CHIMPEN</t>
  </si>
  <si>
    <t>B201-00268123</t>
  </si>
  <si>
    <t>ANTONY ALONSO,GUIVAR, GALLEGO</t>
  </si>
  <si>
    <t>JAIMECHUQUIMARCASAGUMA</t>
  </si>
  <si>
    <t>PQTE PLASTIFICADO/FOTOS</t>
  </si>
  <si>
    <t>B201-00268124</t>
  </si>
  <si>
    <t>LIDIA ESTER,SUYON, SANDOVAL</t>
  </si>
  <si>
    <t>CRISALIDA,VASQUEZ, SANCHEZ</t>
  </si>
  <si>
    <t>CAJA GLORIA/DOCUMENTOS</t>
  </si>
  <si>
    <t>B201-00268125</t>
  </si>
  <si>
    <t>GLEIDSTON JULIAN,PRADO, BANCES</t>
  </si>
  <si>
    <t>MANUELJIMENEZZAPATA</t>
  </si>
  <si>
    <t>CORCHO MEDIANO/CAPSULAS</t>
  </si>
  <si>
    <t>B201-00268126</t>
  </si>
  <si>
    <t>YESENIA ZARATE SILUPU,C, C</t>
  </si>
  <si>
    <t>YIRBINJIMENEZJIMENEZ</t>
  </si>
  <si>
    <t>B201-00268127</t>
  </si>
  <si>
    <t>CRISTIAN DAVID,ESPINOZA, TORRES</t>
  </si>
  <si>
    <t>DORACIEZALULIQUIZ</t>
  </si>
  <si>
    <t>B201-00268128</t>
  </si>
  <si>
    <t>KELLY EFIGENIA,ESPINOZA, DELGADO</t>
  </si>
  <si>
    <t>CRISTIAN EDINSONSANCHEZCORTEZ</t>
  </si>
  <si>
    <t>B201-00268129</t>
  </si>
  <si>
    <t>CAJA/REPUESTO DE MAQUINA DE COSER</t>
  </si>
  <si>
    <t>B201-00268130</t>
  </si>
  <si>
    <t>ESNAIDER,RONCAL, CHAVEZ</t>
  </si>
  <si>
    <t>ELICHAVEZCHAMPOS</t>
  </si>
  <si>
    <t>PQTE VERDE/DOCUMENTOS</t>
  </si>
  <si>
    <t>FRANKLIN ESNAIDER,RONCAL, CHAVEZ</t>
  </si>
  <si>
    <t>B201-00268131</t>
  </si>
  <si>
    <t>MARIA,GIL, NEYRA</t>
  </si>
  <si>
    <t>B201-00268132</t>
  </si>
  <si>
    <t>CARELIA,MONTALVÁN, RIVAS</t>
  </si>
  <si>
    <t>MANUELGUEVARAMONTALVAN</t>
  </si>
  <si>
    <t>CAJA ROJO CON BLANCO/PALTAS</t>
  </si>
  <si>
    <t>B201-00268133</t>
  </si>
  <si>
    <t>OLINDA,SALAZAR, PEÑA</t>
  </si>
  <si>
    <t>B201-00268134</t>
  </si>
  <si>
    <t>KATHIA,PERALTA, MONTENEGRO</t>
  </si>
  <si>
    <t>B201-00268135</t>
  </si>
  <si>
    <t>JORGE,GONZALES, GONZALES</t>
  </si>
  <si>
    <t>B201-00268136</t>
  </si>
  <si>
    <t>B201-00268137</t>
  </si>
  <si>
    <t>MARIA ISABEL,CHANTA, FLORES</t>
  </si>
  <si>
    <t>DARWINSALINASMONTALBAN</t>
  </si>
  <si>
    <t>B201-00268138</t>
  </si>
  <si>
    <t>TITOPERALTACAMPOS</t>
  </si>
  <si>
    <t>B201-00268139</t>
  </si>
  <si>
    <t>ANDRES,DE LA CRUZ, CESPEDES</t>
  </si>
  <si>
    <t>ATANACIOGARCIASANTOS</t>
  </si>
  <si>
    <t>CAJA CHICA/ROPA LAPICEROS</t>
  </si>
  <si>
    <t>B201-00268140</t>
  </si>
  <si>
    <t>LEBERIANO,EFFIO, YAIPEN</t>
  </si>
  <si>
    <t>JORGEEFFIOLLONTOP</t>
  </si>
  <si>
    <t>CAJA /VERDURAS</t>
  </si>
  <si>
    <t>B201-00268141</t>
  </si>
  <si>
    <t>GLORIA,ORREGO, DE LECCA</t>
  </si>
  <si>
    <t>LECCAORREGOCESAR ANTONIO</t>
  </si>
  <si>
    <t>CAJA CHICA EN SAQUITO/CUADERNOS</t>
  </si>
  <si>
    <t>B201-00268142</t>
  </si>
  <si>
    <t>B201-00268143</t>
  </si>
  <si>
    <t>MARIA CECILIA,SAAVEDRA, ALARCON</t>
  </si>
  <si>
    <t>LUCIARUITONSAAVEDRA</t>
  </si>
  <si>
    <t>PAQUETE PLANO PLASTIFICADO/DOC</t>
  </si>
  <si>
    <t>B201-00268144</t>
  </si>
  <si>
    <t>OSVAR,BARTUREN, QUIROZ</t>
  </si>
  <si>
    <t>LUCYGOICOCHEAQUIROZ</t>
  </si>
  <si>
    <t>CAJA CHICA/MENESTRA</t>
  </si>
  <si>
    <t>B201-00268145</t>
  </si>
  <si>
    <t>B201-00268146</t>
  </si>
  <si>
    <t>JESUS MANUEL,SILVA, COSTTY</t>
  </si>
  <si>
    <t>B201-00268147</t>
  </si>
  <si>
    <t>GENARO,SANDOVAL, GASTELO</t>
  </si>
  <si>
    <t>B201-00268148</t>
  </si>
  <si>
    <t>PAQUETE BEIGE /BIBLIA</t>
  </si>
  <si>
    <t>B201-00268149</t>
  </si>
  <si>
    <t>LEDY,ARISTA, CANO</t>
  </si>
  <si>
    <t>ELENACANOGARCIA</t>
  </si>
  <si>
    <t>B201-00268150</t>
  </si>
  <si>
    <t>JOMEINI YAMIL,SALAZAR, ROJAS</t>
  </si>
  <si>
    <t>CESAR ALEXANDER,BENITES, COLUMBUS</t>
  </si>
  <si>
    <t>CAJA LARGA/MAQUINA DE FUMIGAR</t>
  </si>
  <si>
    <t>B201-00268151</t>
  </si>
  <si>
    <t>MARIA MAXIMINA,CARRETERO, DE LARA</t>
  </si>
  <si>
    <t>LUCIABAYONABAYONA</t>
  </si>
  <si>
    <t>CAJA BLANCA DE REGALO/JUEGO DE OLLAS</t>
  </si>
  <si>
    <t>B201-00268152</t>
  </si>
  <si>
    <t>MECHATO,GARCIA, RANDY</t>
  </si>
  <si>
    <t>GUADALUPEPEREYRAROSAS</t>
  </si>
  <si>
    <t>B201-00268153</t>
  </si>
  <si>
    <t>ELSA PAOLA,ZEÑA, ALARCON</t>
  </si>
  <si>
    <t>JOSE ENRIQUECAMPOSSAMAME</t>
  </si>
  <si>
    <t>ATADO/X 2 SOBRES MANILAS/DOC</t>
  </si>
  <si>
    <t>B201-00268154</t>
  </si>
  <si>
    <t>NELLY,SANTAMARIA, SIESQUEN</t>
  </si>
  <si>
    <t>JOSESANTAMARIASIESQUEN</t>
  </si>
  <si>
    <t>CAJA EN SACO BLANCO/VIVERES</t>
  </si>
  <si>
    <t>B201-00268155</t>
  </si>
  <si>
    <t>B201-00268156</t>
  </si>
  <si>
    <t>FRANK ANDERSON,LLATAS, CUBAS</t>
  </si>
  <si>
    <t>YAREN ANALI,LLATAS, FLORES</t>
  </si>
  <si>
    <t>CAJA NARANJA/MUÑECA</t>
  </si>
  <si>
    <t>FRANK,LLATAS, CUBAS</t>
  </si>
  <si>
    <t>B201-00268157</t>
  </si>
  <si>
    <t>FABIOLA GLORIA,CUELLAR, GUEVARA</t>
  </si>
  <si>
    <t>PEDRODEZARCUELLAR</t>
  </si>
  <si>
    <t>CAJA AZUL/LIBROS ROPA</t>
  </si>
  <si>
    <t>FABIOLA,CUELLAR, GUEVARA</t>
  </si>
  <si>
    <t>B201-00268158</t>
  </si>
  <si>
    <t>JUANOLIDENALVARADO</t>
  </si>
  <si>
    <t>CARLOSOLIDENGUERRA</t>
  </si>
  <si>
    <t>B201-00268159</t>
  </si>
  <si>
    <t>MAGALY MARIVEL,GUZMAN, VELAZCO</t>
  </si>
  <si>
    <t>FERNANDOMORIVASQUEZ</t>
  </si>
  <si>
    <t>CAJITA CREMA/CREMA</t>
  </si>
  <si>
    <t>B201-00268160</t>
  </si>
  <si>
    <t>OSWAL,CEVALLOS, CAMPOS</t>
  </si>
  <si>
    <t>ROGELIOBIRTOCHUMPI</t>
  </si>
  <si>
    <t>PAQUETE PLANO CARTON/FIERRO</t>
  </si>
  <si>
    <t>B201-00268161</t>
  </si>
  <si>
    <t>B201-00268162</t>
  </si>
  <si>
    <t>MARIA MAZARELA,CASTRO, FERNANDEZ</t>
  </si>
  <si>
    <t>ALEJANDROGUEVARACARRANZA</t>
  </si>
  <si>
    <t>CAJA NEGRA/GANCHOS</t>
  </si>
  <si>
    <t>B201-00268163</t>
  </si>
  <si>
    <t>JHERRY,ANDALUZ, CARDOZA</t>
  </si>
  <si>
    <t>EDWARCARDOZACARRILLO</t>
  </si>
  <si>
    <t>PAQUETE /POLOS</t>
  </si>
  <si>
    <t>B201-00268164</t>
  </si>
  <si>
    <t>LEEA,NEYRA, OJEDA</t>
  </si>
  <si>
    <t>ANTENORAGUILARPAZ</t>
  </si>
  <si>
    <t>CAJA COSTA/CHOMPA</t>
  </si>
  <si>
    <t>B201-00268165</t>
  </si>
  <si>
    <t>MARIA DE LOS ANGELES,YAIPEN, CASARIEGO</t>
  </si>
  <si>
    <t>JHIMSON JHONATAN,MOGOLLON, MORENO</t>
  </si>
  <si>
    <t>B201-00268166</t>
  </si>
  <si>
    <t>JESSICA,TOLENTINO, SANCHEZ</t>
  </si>
  <si>
    <t>DAVID PAUL,RODRIGUEZ, CERNA</t>
  </si>
  <si>
    <t>CAJA MUESTRAS DE MENESTRAS</t>
  </si>
  <si>
    <t>B201-00268167</t>
  </si>
  <si>
    <t>SARA,SALCEDO, SANTISTEBAN</t>
  </si>
  <si>
    <t>RAFAELSALCEDOSANTISTEBAN</t>
  </si>
  <si>
    <t>BOLSA ROJA/TERNO</t>
  </si>
  <si>
    <t>B201-00268168</t>
  </si>
  <si>
    <t>ELENA ALICIA,MEGO, ZAMBRANO</t>
  </si>
  <si>
    <t>JOSESALAZARZULUETA</t>
  </si>
  <si>
    <t>ATADO/X 2 CAJAS/PAN</t>
  </si>
  <si>
    <t>B201-00268169</t>
  </si>
  <si>
    <t>JOSE CARLOS,BERRU, DOMINGUEZ</t>
  </si>
  <si>
    <t>PAQUETE BEIGE/MARCO DE ALUMINIO</t>
  </si>
  <si>
    <t>B201-00268170</t>
  </si>
  <si>
    <t>CAJITA /PROTESIS</t>
  </si>
  <si>
    <t>B201-00268171</t>
  </si>
  <si>
    <t>POTE PEQUEÑO/PROTESIS</t>
  </si>
  <si>
    <t>B201-00268172</t>
  </si>
  <si>
    <t>IRVIN EMANUEL,ANAYA, SAMAME</t>
  </si>
  <si>
    <t>HAITONARMIJOSPORRRAS</t>
  </si>
  <si>
    <t>CAJITA/CELULAR</t>
  </si>
  <si>
    <t>B201-00268173</t>
  </si>
  <si>
    <t>RICARDOSANCHEZANCAJIMA</t>
  </si>
  <si>
    <t>SOBRE MANILA/MUESTRAS</t>
  </si>
  <si>
    <t>B201-00268174</t>
  </si>
  <si>
    <t>CERVANDOCHINCHAYPEÑA</t>
  </si>
  <si>
    <t>BOLSA PAPA</t>
  </si>
  <si>
    <t>B201-00268175</t>
  </si>
  <si>
    <t>CARLOS GERONIMO,REYES, ALDEA</t>
  </si>
  <si>
    <t>CAJA TURQUEZA/REPUESTO</t>
  </si>
  <si>
    <t>B201-00268176</t>
  </si>
  <si>
    <t>CARLOS,ARAMBULO, TEJADA</t>
  </si>
  <si>
    <t>PILAR,TEMOCHE, ORTEGA</t>
  </si>
  <si>
    <t>CAJA PLASTIFICADA/TONERS</t>
  </si>
  <si>
    <t>B201-00268177</t>
  </si>
  <si>
    <t>CORCHO/VIVERES</t>
  </si>
  <si>
    <t>B201-00268178</t>
  </si>
  <si>
    <t>NELVA YOLANDA,DIAZ, VDA DE CHICOMA</t>
  </si>
  <si>
    <t>RAULROMEROVELIZ</t>
  </si>
  <si>
    <t>PAQUETE CREMA/DOC</t>
  </si>
  <si>
    <t>B201-00268179</t>
  </si>
  <si>
    <t>CARMELAPACHECOAVENDAÑO</t>
  </si>
  <si>
    <t>PAQUETE PLASTIFICADO/DISFRAZ</t>
  </si>
  <si>
    <t>B201-00268180</t>
  </si>
  <si>
    <t>LAURA,MARTINO, BOYER</t>
  </si>
  <si>
    <t>JOSE ELIASCHULLIMEDINA</t>
  </si>
  <si>
    <t>SOBRE CONT PASTILLAS -</t>
  </si>
  <si>
    <t>B201-00268181</t>
  </si>
  <si>
    <t>MARIA ELENA,VILCHERREZ, VDA DE LOPEZ</t>
  </si>
  <si>
    <t>B201-00268182</t>
  </si>
  <si>
    <t>REIBERGIO,CHAMBA, NOLASCO</t>
  </si>
  <si>
    <t>CAJITA AZUL PLASTIFICADA/RPTOS</t>
  </si>
  <si>
    <t>B201-00268183</t>
  </si>
  <si>
    <t>JOSE,PICON, CABRERA</t>
  </si>
  <si>
    <t>HENRRY,JIMENEZ, GUTIERREZ</t>
  </si>
  <si>
    <t>CAJA CONT PATINES</t>
  </si>
  <si>
    <t>B201-00268184</t>
  </si>
  <si>
    <t>FRANCISCO SOLANO,MONTALVO, MUNDACA</t>
  </si>
  <si>
    <t>HAROLD HUMBERTO,NOE, LADINES</t>
  </si>
  <si>
    <t>ROLLO MICROPOROSO B/4990</t>
  </si>
  <si>
    <t>B201-00268185</t>
  </si>
  <si>
    <t>MARICIELO PAOLA,GROSSO, UCEDA</t>
  </si>
  <si>
    <t>YOLANDAUCEDACAPUÑAY</t>
  </si>
  <si>
    <t>B201-00268186</t>
  </si>
  <si>
    <t>FERNANDO,CALDERON, GABRIEL</t>
  </si>
  <si>
    <t>EMERSONVASQUEZBERNAL</t>
  </si>
  <si>
    <t>BOLSA CELESTE RAYADA CONT COMIDA</t>
  </si>
  <si>
    <t>B201-00268187</t>
  </si>
  <si>
    <t>PAOLA LISBETH,RODAS, FIESTAS</t>
  </si>
  <si>
    <t>ISIDRO,CHINCHAY, RIVERA</t>
  </si>
  <si>
    <t>CAJA CONT CARTUCHERAS</t>
  </si>
  <si>
    <t>B201-00268188</t>
  </si>
  <si>
    <t>SARITA,LOZADA, APAESTEGUI</t>
  </si>
  <si>
    <t>MARITZALOZADAAPAESTEGUI</t>
  </si>
  <si>
    <t>CAJA CHICAPLASTIFICADA /COSAS PARA UÑAS</t>
  </si>
  <si>
    <t>B201-00268189</t>
  </si>
  <si>
    <t>ROGER DENNY TOMAPASCA BAC,TOMAPASCA, CABRERA</t>
  </si>
  <si>
    <t>YOSHIRA CORAL,HUAMAN, ROMAN</t>
  </si>
  <si>
    <t>B201-00268190</t>
  </si>
  <si>
    <t>B201-00268191</t>
  </si>
  <si>
    <t>SOBRECITO CONT MEDICINAS</t>
  </si>
  <si>
    <t>B201-00268192</t>
  </si>
  <si>
    <t>AURA RENE,AGUINAGA, BAZAN</t>
  </si>
  <si>
    <t>CRISTHIANSANTACRUZROMERO</t>
  </si>
  <si>
    <t>BALDE BLANCO/PALTAS</t>
  </si>
  <si>
    <t>JAULA PARA MASCOTAS</t>
  </si>
  <si>
    <t>B201-00268193</t>
  </si>
  <si>
    <t>SOBRECITO BLANCO CONT BISUTERIA</t>
  </si>
  <si>
    <t>B201-00268194</t>
  </si>
  <si>
    <t>JOISER DILVER,HERNANDEZ, MONTALVAN</t>
  </si>
  <si>
    <t>CAJA CONT RPTOS DE MOTO</t>
  </si>
  <si>
    <t>B201-00268195</t>
  </si>
  <si>
    <t>BRIGHANCHAVEZGALLGOS</t>
  </si>
  <si>
    <t>JOSE ANTONIO,COBOS, SANCHEZ</t>
  </si>
  <si>
    <t>SOBRE CONT NO SAVE EL CONTENIDO</t>
  </si>
  <si>
    <t>B201-00268196</t>
  </si>
  <si>
    <t>XIHOMARA KASSANDRA,RUIZ, GARCIA</t>
  </si>
  <si>
    <t>CAJA CONT FLORES TEJIDAS</t>
  </si>
  <si>
    <t>B201-00268197</t>
  </si>
  <si>
    <t>MIRIAN,CHAMAYA, BENAVIDEZ</t>
  </si>
  <si>
    <t>LUIS CESAR,MONTENEGRO, RIVASPLATA</t>
  </si>
  <si>
    <t>B201-00268198</t>
  </si>
  <si>
    <t>FLOR ARELY,HUAMAN, ABAD</t>
  </si>
  <si>
    <t>OSMERABADACHA</t>
  </si>
  <si>
    <t>CAJA PLASTIFICADA CONT 1 MOTOR</t>
  </si>
  <si>
    <t>B201-00268199</t>
  </si>
  <si>
    <t>FLOR EUGENIA,MESTANZA, RUIZ</t>
  </si>
  <si>
    <t>VIRGINIAPALACIOSGALLARDO</t>
  </si>
  <si>
    <t>CAJA APPLES CONT MAQUETA ESCOLAR</t>
  </si>
  <si>
    <t>B201-00268200</t>
  </si>
  <si>
    <t>ELIAS EXEQUIEL,DAVILA, OLOSQUI</t>
  </si>
  <si>
    <t>LIDYA PATRICIA,DAVILA, GUERRERO</t>
  </si>
  <si>
    <t>CAJA CONT PRODUCTOS Y VARIOS</t>
  </si>
  <si>
    <t>B201-00268201</t>
  </si>
  <si>
    <t>JAVIER,CRUZADO, ROJAS</t>
  </si>
  <si>
    <t>MARCO,BARRANTES, NN</t>
  </si>
  <si>
    <t>CAJA LARGA CONT COMBA</t>
  </si>
  <si>
    <t>MARCO CASTULO,Barrantes, Tito</t>
  </si>
  <si>
    <t>B201-00268202</t>
  </si>
  <si>
    <t>B201-00268203</t>
  </si>
  <si>
    <t>LLACSHUANGA,JIBAJA, JEAN CARLOS</t>
  </si>
  <si>
    <t>CAJITA CONT PRENDAS DE´PORTIVAS</t>
  </si>
  <si>
    <t>B201-00268204</t>
  </si>
  <si>
    <t>DELICIA MERCEDES,CHAVEZ, ARISTA</t>
  </si>
  <si>
    <t>ROSA ERIKAARISTAMELENDEZ</t>
  </si>
  <si>
    <t>CAJA PITA NEGRA CONT ROPA</t>
  </si>
  <si>
    <t>B201-00268205</t>
  </si>
  <si>
    <t>MARÍA DEL ROSARIO,SECLÉN, DE QUEVEDO</t>
  </si>
  <si>
    <t>MARÍA ALEJANDRA,FERNÁNDEZ, QUEVEDO</t>
  </si>
  <si>
    <t>CAJA NEGRA CONT ROPA</t>
  </si>
  <si>
    <t>B201-00268206</t>
  </si>
  <si>
    <t>KAREN LIZBETH,CAMPOS, ADRIÁNZEN</t>
  </si>
  <si>
    <t>JUANAADRIANZENGOMEZ</t>
  </si>
  <si>
    <t>SACO BLANCO CONT ROPA Y ZAPATOS</t>
  </si>
  <si>
    <t>B201-00268207</t>
  </si>
  <si>
    <t>VILMA,TAPIA, GARCIA</t>
  </si>
  <si>
    <t>B201-00268208</t>
  </si>
  <si>
    <t>JUDITH,LLAGUENTA, TORRES</t>
  </si>
  <si>
    <t>DINALLAGUENTAMONJE</t>
  </si>
  <si>
    <t>BOLSITA NEGRA /PRENDA</t>
  </si>
  <si>
    <t>B201-00268209</t>
  </si>
  <si>
    <t>CARMEN OLIVIAGARCIAGUZMAN</t>
  </si>
  <si>
    <t>CAJA CONT LAPTOP SIN VERIFICAR</t>
  </si>
  <si>
    <t>B201-00268210</t>
  </si>
  <si>
    <t>B201-00268211</t>
  </si>
  <si>
    <t>JOSEGUEVARCHINCHAY</t>
  </si>
  <si>
    <t>CAJA CONT TORTA</t>
  </si>
  <si>
    <t>B201-00268212</t>
  </si>
  <si>
    <t>ESMERALDA,LIVIA, TICLAHUANCA</t>
  </si>
  <si>
    <t>ENCOMIENDASEEE</t>
  </si>
  <si>
    <t>GIRO DE 79.00 SOLES</t>
  </si>
  <si>
    <t>B201-00268213</t>
  </si>
  <si>
    <t>URIAS,GUEVARA, AVELLANEDA</t>
  </si>
  <si>
    <t>SEGUNDOSERNAQUEFLORES</t>
  </si>
  <si>
    <t>B201-00268214</t>
  </si>
  <si>
    <t>JUAN,BANCES, FARROÑAN</t>
  </si>
  <si>
    <t>ROCIO DEL PILARGARCIABRAVO</t>
  </si>
  <si>
    <t>MOCHILA NEGRA /ROPA</t>
  </si>
  <si>
    <t>B201-00268215</t>
  </si>
  <si>
    <t>GLADYS,TESEN, PUPUCHE</t>
  </si>
  <si>
    <t>PAQUETITO BLANCO CONT LENTES</t>
  </si>
  <si>
    <t>B201-00268216</t>
  </si>
  <si>
    <t>FERNANDO,DELGADO, CORDOVA</t>
  </si>
  <si>
    <t>WILDER MANUELTELLOGUEVARA</t>
  </si>
  <si>
    <t>CAJA CONT RPTOS USADOS</t>
  </si>
  <si>
    <t>B201-00268217</t>
  </si>
  <si>
    <t>JORGE IVAN,ROJAS, BURGA</t>
  </si>
  <si>
    <t>FRANCESCOCONTRERASCHIRINOS</t>
  </si>
  <si>
    <t>B201-00268218</t>
  </si>
  <si>
    <t>FELIPE,PARIHUAMAN, VENTURA</t>
  </si>
  <si>
    <t>MARIAACUÑARONDOY</t>
  </si>
  <si>
    <t>PAQUETE PLASTIFICADO CONT ROPA</t>
  </si>
  <si>
    <t>B201-00268219</t>
  </si>
  <si>
    <t>YELI XIOMARA,CORDOVA, PINTADO</t>
  </si>
  <si>
    <t>PAQUETE PLASTIFICADO/PAÑALES Y MEDICINAS Y VARIOS</t>
  </si>
  <si>
    <t>B201-00268220</t>
  </si>
  <si>
    <t>LIZANDRO,RUIZ, CASCA</t>
  </si>
  <si>
    <t>JANINACHUQUIZUTAOROSCO</t>
  </si>
  <si>
    <t>CAJA BLANCA CELESTE CONT LUCES</t>
  </si>
  <si>
    <t>B201-00268221</t>
  </si>
  <si>
    <t>VICENTE,ALBERTO, SANCHEZ SANCHEZ</t>
  </si>
  <si>
    <t>SEGUNDOSANCHEZPINTADO</t>
  </si>
  <si>
    <t>PAQUETE BLANCO MEDIANO/OMPRESOS</t>
  </si>
  <si>
    <t>B201-00268222</t>
  </si>
  <si>
    <t>JOELI GARMITA,CRISANTO, MORALES</t>
  </si>
  <si>
    <t>DIANA GESELL,CARRASCO, CORDOVA</t>
  </si>
  <si>
    <t>CAJA CINTA AMARILLA CONT BIBERONES</t>
  </si>
  <si>
    <t>B201-00268223</t>
  </si>
  <si>
    <t>EDDY MARTIN,NUÑEZ, NUÑEZ</t>
  </si>
  <si>
    <t>LELISNUÑEZNEYRA</t>
  </si>
  <si>
    <t>SOBRECITO BLANCO CONT USB</t>
  </si>
  <si>
    <t>B201-00268224</t>
  </si>
  <si>
    <t>DANTE ORIELDIAZAGURTO</t>
  </si>
  <si>
    <t>PAQUETE CHICO BEIG /ADORNO DE LOZA</t>
  </si>
  <si>
    <t>B201-00268225</t>
  </si>
  <si>
    <t>PAQUETE CHICO BLANCO CONTCADENA</t>
  </si>
  <si>
    <t>B201-00268226</t>
  </si>
  <si>
    <t>JORGE ADRIAN,GUERRERO, MORI</t>
  </si>
  <si>
    <t>ROSA JANET,MORI, GUARNIZO</t>
  </si>
  <si>
    <t>CAJA BLANCA +NEGRA CONT ZAPATOS</t>
  </si>
  <si>
    <t>B201-00268227</t>
  </si>
  <si>
    <t>ABELARDO,CHAVEZ, CAMPOS</t>
  </si>
  <si>
    <t>HELICHAVEZCAMPOS</t>
  </si>
  <si>
    <t>SOBRE MANILA/DCTOS</t>
  </si>
  <si>
    <t>B201-00268228</t>
  </si>
  <si>
    <t>JAZMIN,ENCAJIMA, ALARCON</t>
  </si>
  <si>
    <t>SOLEDADMONTEZAMENDO</t>
  </si>
  <si>
    <t>BOLSA CREMA CONT BALDES</t>
  </si>
  <si>
    <t>B201-00268229</t>
  </si>
  <si>
    <t>B201-00268230</t>
  </si>
  <si>
    <t>B201-00268231</t>
  </si>
  <si>
    <t>LEONILA,CELADA, MONDRAGON</t>
  </si>
  <si>
    <t>ANA MARIA,VELASQUEZ, PAIS</t>
  </si>
  <si>
    <t>SACO NEGRA RAYA VERDE G/004-3409</t>
  </si>
  <si>
    <t>B201-00268232</t>
  </si>
  <si>
    <t>EDINSON,SANTOS, VASQUEZ</t>
  </si>
  <si>
    <t>JOHANACULQUICONDORYAMO</t>
  </si>
  <si>
    <t>B201-00268233</t>
  </si>
  <si>
    <t>CAJA CINTA ROSADA CONT RPTOS</t>
  </si>
  <si>
    <t>B201-00268234</t>
  </si>
  <si>
    <t>JACKELIN,MIJAHUANCA, RODRIGUEZ</t>
  </si>
  <si>
    <t>ORLANDOMIJAHUANCACHINGUEL</t>
  </si>
  <si>
    <t>PAQUETE AMARILLO CONT RPTOS</t>
  </si>
  <si>
    <t>B201-00268235</t>
  </si>
  <si>
    <t>VIRGILIO,ALVERCA, CAMIZAN</t>
  </si>
  <si>
    <t>B201-00268236</t>
  </si>
  <si>
    <t>ALEXANDER,MENDOZA, ALVA</t>
  </si>
  <si>
    <t>ESTRELLA MIRELI,VILLEGAS, CHERO</t>
  </si>
  <si>
    <t>SOBRE CONT RELOJ PULCERA</t>
  </si>
  <si>
    <t>B201-00268237</t>
  </si>
  <si>
    <t>PEDRO,YAMPUFE, CALVAY</t>
  </si>
  <si>
    <t>TULATUESTAGOSGOT</t>
  </si>
  <si>
    <t>PAQUETE MANILA CONT MONEDEROS DE CUERO SIN VERIFICAR</t>
  </si>
  <si>
    <t>B201-00268238</t>
  </si>
  <si>
    <t>JOSÉ JESÚS,DÍAZ, CUBAS</t>
  </si>
  <si>
    <t>YOVANYFERNANDEZUGAZ</t>
  </si>
  <si>
    <t>PAQUETITO BEIG /MEDICAMENTOS</t>
  </si>
  <si>
    <t>B201-00268239</t>
  </si>
  <si>
    <t>LESLY,CHANTA, CAMPOS</t>
  </si>
  <si>
    <t>ELVIS,RODRIGUEZ, FLORES</t>
  </si>
  <si>
    <t>CAJA SODA CONT ALIMENTOS-GALLINA</t>
  </si>
  <si>
    <t>ELVIS REYNALDO,RODRIGUEZ, FLORES</t>
  </si>
  <si>
    <t>B201-00268240</t>
  </si>
  <si>
    <t>ORIOL,TRUJILLO, MELENDEZ</t>
  </si>
  <si>
    <t>CRISTHIANIPANAQUEOLIVA</t>
  </si>
  <si>
    <t>PAQUETE CONT MUESTRAS DE TIERRA</t>
  </si>
  <si>
    <t>B201-00268241</t>
  </si>
  <si>
    <t>CAJITA CONT LENTES-LUNAS</t>
  </si>
  <si>
    <t>B201-00268242</t>
  </si>
  <si>
    <t>PAQUETE NEGRO CHICO CINTA FRAGIL-ACCESORIOS</t>
  </si>
  <si>
    <t>B201-00268243</t>
  </si>
  <si>
    <t>JOEL,SILVA, GUEVARA</t>
  </si>
  <si>
    <t>FLOR DEL CARMEN,TELLO, GUEVARA</t>
  </si>
  <si>
    <t>PAQUETITO NEGRO/CELULAR</t>
  </si>
  <si>
    <t>B201-00268244</t>
  </si>
  <si>
    <t>JOVANY,LOPEZ, GARCIA</t>
  </si>
  <si>
    <t>VILMA,SOLIS, ALEJANDRIA</t>
  </si>
  <si>
    <t>B201-00268245</t>
  </si>
  <si>
    <t>BOLSA NEGRA CONT MATERIAL PARA PELUCHE</t>
  </si>
  <si>
    <t>B201-00268246</t>
  </si>
  <si>
    <t>EUSEBIOBOCAALVA</t>
  </si>
  <si>
    <t>SOBRE /PERNO</t>
  </si>
  <si>
    <t>B201-00268247</t>
  </si>
  <si>
    <t>DAN KREIMBER,MALAFAY, MACHOA</t>
  </si>
  <si>
    <t>B201-00268248</t>
  </si>
  <si>
    <t>EXCESO-9 JAVAS</t>
  </si>
  <si>
    <t>B201-00268249</t>
  </si>
  <si>
    <t>GINAMORANTEROQUE</t>
  </si>
  <si>
    <t>CARTUCHERA-</t>
  </si>
  <si>
    <t>B201-00268250</t>
  </si>
  <si>
    <t>SAAVEDRA,PEÑA, MIGUEL</t>
  </si>
  <si>
    <t>ANASE,PEÑA, FUENTES</t>
  </si>
  <si>
    <t>PAQUETE NEGRO /LAPTOP</t>
  </si>
  <si>
    <t>B201-00268251</t>
  </si>
  <si>
    <t>VICTOR HUGO,ROJAS, RODRIGUEZ</t>
  </si>
  <si>
    <t>CRISTHIANROJASRODRIGUEZ</t>
  </si>
  <si>
    <t>BOLSA NEGRA CONT TERNO</t>
  </si>
  <si>
    <t>B201-00268252</t>
  </si>
  <si>
    <t>GUSMARINA,ALVAREZ, TOVAR</t>
  </si>
  <si>
    <t>EXCESO-1 ROLLO</t>
  </si>
  <si>
    <t>B201-00268254</t>
  </si>
  <si>
    <t>LISBI,CALLE, PEÑA</t>
  </si>
  <si>
    <t>B201-00268255</t>
  </si>
  <si>
    <t>CARLOS EDUARDO,ESPINOLA, VENTURA</t>
  </si>
  <si>
    <t>B201-00268257</t>
  </si>
  <si>
    <t>B201-00268258</t>
  </si>
  <si>
    <t>STHEFANY MARIANA,ENRIQUEZ, CORONADO</t>
  </si>
  <si>
    <t>STHEFANYENRIQUEZCORONADI</t>
  </si>
  <si>
    <t>CAJITA BLANCI/DOC</t>
  </si>
  <si>
    <t>B201-00268259</t>
  </si>
  <si>
    <t>ROSO,CHANGANAQUE, SANDOVAL</t>
  </si>
  <si>
    <t>CAJA AMARILLA/MEDICINA</t>
  </si>
  <si>
    <t>B201-00268260</t>
  </si>
  <si>
    <t>JORGE LUIS,ZUMAETA, CAMPOS</t>
  </si>
  <si>
    <t>YESSENIAENRIQUEZFACUNDO</t>
  </si>
  <si>
    <t>BOLSA CUADROS/VIVERES</t>
  </si>
  <si>
    <t>B201-00268261</t>
  </si>
  <si>
    <t>STHEFANYRUJELGUTIERREZ</t>
  </si>
  <si>
    <t>B201-00268262</t>
  </si>
  <si>
    <t>MARIA ELVA,MARTINEZ, LOPEZ DE MORALES</t>
  </si>
  <si>
    <t>B201-00268263</t>
  </si>
  <si>
    <t>MATILDE,CHICOMA, POLO</t>
  </si>
  <si>
    <t>RONALDACAROALZAMORA</t>
  </si>
  <si>
    <t>CAJA NEGRA/AVENA</t>
  </si>
  <si>
    <t>B201-00268264</t>
  </si>
  <si>
    <t>PEDRO,CARDENAS, CORONADO</t>
  </si>
  <si>
    <t>ROGEROJEDACORDOVA</t>
  </si>
  <si>
    <t>CAJA /PARLANTES USADOS</t>
  </si>
  <si>
    <t>B201-00268265</t>
  </si>
  <si>
    <t>BRENDA,GAMONAL, VASQUEZ</t>
  </si>
  <si>
    <t>PAOLAJIMENEZDELFIN</t>
  </si>
  <si>
    <t>CAJA CHICA/ACCESORIOS</t>
  </si>
  <si>
    <t>B201-00268266</t>
  </si>
  <si>
    <t>LEONEL JOSE,ALBUJAR, TERRONES</t>
  </si>
  <si>
    <t>ALANCHAVESTAHIDALGO</t>
  </si>
  <si>
    <t>PAQUETES PLASTIFICADOS/PUBLICIDAD</t>
  </si>
  <si>
    <t>B201-00268267</t>
  </si>
  <si>
    <t>ALEJANDRINA,REYES, BECERRA</t>
  </si>
  <si>
    <t>FELIX,VALIENTE, CHANG</t>
  </si>
  <si>
    <t>B201-00268268</t>
  </si>
  <si>
    <t>ALEXANDRABELLORUESTA</t>
  </si>
  <si>
    <t>PAQUETE CELESTE/LLAVEROS</t>
  </si>
  <si>
    <t>B201-00268269</t>
  </si>
  <si>
    <t>NELLY,MECHATO, IMAN</t>
  </si>
  <si>
    <t>MIRTHAMECHATOIMAN</t>
  </si>
  <si>
    <t>B201-00268270</t>
  </si>
  <si>
    <t>JEAN MARCO,CENTURION, GUERRERO</t>
  </si>
  <si>
    <t>CENTURIONGUERREROJ CARLOS</t>
  </si>
  <si>
    <t>B201-00268271</t>
  </si>
  <si>
    <t>ANDRONICO,SANTOS, YAJAHUANCA</t>
  </si>
  <si>
    <t>CAJA GRANDE/ROPA USADA</t>
  </si>
  <si>
    <t>CAJA BLANCA GRANDE/SILLA</t>
  </si>
  <si>
    <t>B201-00268272</t>
  </si>
  <si>
    <t>JOSESANTAMARIAQUEREBALU</t>
  </si>
  <si>
    <t>JOSE JUSTOLOROFIESTAS</t>
  </si>
  <si>
    <t>B201-00268273</t>
  </si>
  <si>
    <t>B201-00268274</t>
  </si>
  <si>
    <t>JOSE,YPANAQUE, CAPUÑAY</t>
  </si>
  <si>
    <t>MELBERPEÑARAMIREZ</t>
  </si>
  <si>
    <t>SACOS/PAPA</t>
  </si>
  <si>
    <t>B201-00268275</t>
  </si>
  <si>
    <t>BETSY,CULQUI, YOMONA</t>
  </si>
  <si>
    <t>JONNATHANCULQUIYOMONA</t>
  </si>
  <si>
    <t>PAQUETE VERDE/SELLOS</t>
  </si>
  <si>
    <t>B201-00268276</t>
  </si>
  <si>
    <t>GREGORIO,GONZALES, CORDOVA</t>
  </si>
  <si>
    <t>SARALIZAMAQUIROZ</t>
  </si>
  <si>
    <t>B201-00268277</t>
  </si>
  <si>
    <t>BERTHA,PEREZ, TABOADA</t>
  </si>
  <si>
    <t>JORGEPEREZTAPIA</t>
  </si>
  <si>
    <t>PAQUETE GRANDE CARTON/TUL FRASADA</t>
  </si>
  <si>
    <t>B201-00268278</t>
  </si>
  <si>
    <t>FIORELA,MOROCHO, CHAMBA</t>
  </si>
  <si>
    <t>THAMYAGUIRREPANTA</t>
  </si>
  <si>
    <t>CAJITA MANILA/BASE LED</t>
  </si>
  <si>
    <t>B201-00268279</t>
  </si>
  <si>
    <t>LUZ ELINA,RAMIREZ, PEÑA</t>
  </si>
  <si>
    <t>HENRRYHERNANDEZLLALLE</t>
  </si>
  <si>
    <t>PAQUETE AZUL/HERRAMIENTAS</t>
  </si>
  <si>
    <t>B201-00268280</t>
  </si>
  <si>
    <t>CESAR,CORNEJO, GODOS</t>
  </si>
  <si>
    <t>ROSAGARCIAATOCHE</t>
  </si>
  <si>
    <t>B201-00268281</t>
  </si>
  <si>
    <t>WILMERGUEVARAPILCO</t>
  </si>
  <si>
    <t>SAQUITO BLAMNCO/ROPA</t>
  </si>
  <si>
    <t>B201-00268282</t>
  </si>
  <si>
    <t>HERNAN DAVID,RIVERA, ALARCON</t>
  </si>
  <si>
    <t>JULIO CESARALVAROORE</t>
  </si>
  <si>
    <t>B201-00268283</t>
  </si>
  <si>
    <t>KAREN,RIVERA, CENTURION</t>
  </si>
  <si>
    <t>B201-00268284</t>
  </si>
  <si>
    <t>B201-00268285</t>
  </si>
  <si>
    <t>CESAR PASTOR,PECHE, BARRAGAN</t>
  </si>
  <si>
    <t>ANTONIOFERNANDEZGOICOCHEA</t>
  </si>
  <si>
    <t>PQUETE AMARILLO/VACUNAS</t>
  </si>
  <si>
    <t>CESAR,PECHE, BARRAGAN</t>
  </si>
  <si>
    <t>B201-00268286</t>
  </si>
  <si>
    <t>FELICITA,ABANTO, GUIOP</t>
  </si>
  <si>
    <t>FELICITAABANTOGUIOP</t>
  </si>
  <si>
    <t>B201-00268287</t>
  </si>
  <si>
    <t>MAGALYMAJUANCALDERON</t>
  </si>
  <si>
    <t>PQUETE /ROPA</t>
  </si>
  <si>
    <t>B201-00268288</t>
  </si>
  <si>
    <t>ALICIA,CORDOVA, SAAVEDRA</t>
  </si>
  <si>
    <t>BILMERCAMACHOSAAVEDRA</t>
  </si>
  <si>
    <t>B201-00268289</t>
  </si>
  <si>
    <t>EDGARSALGADOTORRES</t>
  </si>
  <si>
    <t>YONYGARCIATOCTO</t>
  </si>
  <si>
    <t>SOBRE MANILA PLASTIFICADO</t>
  </si>
  <si>
    <t>B201-00268290</t>
  </si>
  <si>
    <t>DOLORES,MEDINA, DIEZ</t>
  </si>
  <si>
    <t>YONATHANTAVARADE LA PUENTE</t>
  </si>
  <si>
    <t>PAQUETE MANILA/DOC CASACA</t>
  </si>
  <si>
    <t>B201-00268291</t>
  </si>
  <si>
    <t>JOSÉ ANDRÉ,LÓPEZ, LIZARZABURU</t>
  </si>
  <si>
    <t>LUZ MARIAROQUEVILCHEZ</t>
  </si>
  <si>
    <t>CAJA PLANA/POLOS</t>
  </si>
  <si>
    <t>B201-00268292</t>
  </si>
  <si>
    <t>PISFIL,LLONTOP, VICTOR</t>
  </si>
  <si>
    <t>JIM,CHECA, CUNYA</t>
  </si>
  <si>
    <t>PAQUETE BEIGE/INSTRUMENTOS MEDICOS</t>
  </si>
  <si>
    <t>B201-00268293</t>
  </si>
  <si>
    <t>BERNABE NERY,SERNAQUE, GASPAR</t>
  </si>
  <si>
    <t>B201-00268294</t>
  </si>
  <si>
    <t>SABY MARILENY,CADENA, REYES</t>
  </si>
  <si>
    <t>NICOLASVALDIVIAARAUJO</t>
  </si>
  <si>
    <t>CORCHITO VACIO</t>
  </si>
  <si>
    <t>B201-00268295</t>
  </si>
  <si>
    <t>YOLANDA LIZETH,QUISPE, REQUE</t>
  </si>
  <si>
    <t>HENRYBUSTAMANTEMAURICIO</t>
  </si>
  <si>
    <t>B201-00268296</t>
  </si>
  <si>
    <t>JORDAN,JARAMILLO, CASTILLO</t>
  </si>
  <si>
    <t>JENNY,CASTILLO, MALCA</t>
  </si>
  <si>
    <t>SACOS AMARILLOS/COCINITA ROPA SABANAS</t>
  </si>
  <si>
    <t>B201-00268297</t>
  </si>
  <si>
    <t>JOSE MAXIMO,FARFAN, SANCHEZ</t>
  </si>
  <si>
    <t>ANALYTORRESMONTERO</t>
  </si>
  <si>
    <t>B201-00268298</t>
  </si>
  <si>
    <t>KELLYN ROXANA,VELEZ, REYES</t>
  </si>
  <si>
    <t>NATALIAZAPATAIPANAQUE</t>
  </si>
  <si>
    <t>B201-00268299</t>
  </si>
  <si>
    <t>CAJA/CABLES</t>
  </si>
  <si>
    <t>B201-00268300</t>
  </si>
  <si>
    <t>B201-00268301</t>
  </si>
  <si>
    <t>FELIX,SANCHEZ, REYES</t>
  </si>
  <si>
    <t>B201-00268302</t>
  </si>
  <si>
    <t>BLAS ROBERTO,GALLO, SEMINARIO</t>
  </si>
  <si>
    <t>PEDROFAJARDOTRELLES</t>
  </si>
  <si>
    <t>PAQUETITO/PASTILLAS</t>
  </si>
  <si>
    <t>B201-00268303</t>
  </si>
  <si>
    <t>LEYDI,BANDA, CIEZA</t>
  </si>
  <si>
    <t>B201-00268304</t>
  </si>
  <si>
    <t>JAVIERUCEDALEON</t>
  </si>
  <si>
    <t>PASCUALVILCHERREZSOSA</t>
  </si>
  <si>
    <t>B201-00268305</t>
  </si>
  <si>
    <t>B201-00268306</t>
  </si>
  <si>
    <t>BERTHA,REGALADO, VALLE</t>
  </si>
  <si>
    <t>CAJITA/COSMETICOS</t>
  </si>
  <si>
    <t>B201-00268307</t>
  </si>
  <si>
    <t>B201-00268308</t>
  </si>
  <si>
    <t>ALEX,DIAZ, DAVILA</t>
  </si>
  <si>
    <t>JUAN CARLOS,RIVAS, CORNEJO</t>
  </si>
  <si>
    <t>B201-00268309</t>
  </si>
  <si>
    <t>BLANCAGASCOVEGA</t>
  </si>
  <si>
    <t>JEFFERSONROMEROGASCO</t>
  </si>
  <si>
    <t>CAJA CHICA BLANCA/COLONIAS</t>
  </si>
  <si>
    <t>B201-00268311</t>
  </si>
  <si>
    <t>JUAN CARLOS,INOÑAN, VERGARA</t>
  </si>
  <si>
    <t>EDWARD ROBERTO,SERNAQUE, FARFAN</t>
  </si>
  <si>
    <t>TAPA FORRADA DE NEGRO</t>
  </si>
  <si>
    <t>B201-00268312</t>
  </si>
  <si>
    <t>DELICIA,RAMOS, RODRIGUEZ</t>
  </si>
  <si>
    <t>HENRRYBECERRARAMOS</t>
  </si>
  <si>
    <t>B201-00268313</t>
  </si>
  <si>
    <t>NIURKA LILIBETH,MARCELO, VASQUEZ</t>
  </si>
  <si>
    <t>JUANMARCELOGONZALES</t>
  </si>
  <si>
    <t>PAQUETE NEGRO/TERNO</t>
  </si>
  <si>
    <t>B201-00268315</t>
  </si>
  <si>
    <t>KATHERINE,SENMACHE, SILVA</t>
  </si>
  <si>
    <t>SHERYVALERAVARGAS</t>
  </si>
  <si>
    <t>B201-00268316</t>
  </si>
  <si>
    <t>JANET,ATTO, MERINO</t>
  </si>
  <si>
    <t>JORGEATOMERINO</t>
  </si>
  <si>
    <t>BOLSON VERDE RAYADO CONT VARIOS</t>
  </si>
  <si>
    <t>B201-00268317</t>
  </si>
  <si>
    <t>ROSA MAGALI,ORDOÑEZ, ARCE</t>
  </si>
  <si>
    <t>PAQUETE MEDIANO PLASTIFICADO/ROPA</t>
  </si>
  <si>
    <t>B201-00268318</t>
  </si>
  <si>
    <t>JENNY,LABAN, HUAMAN</t>
  </si>
  <si>
    <t>ROXANILABANMINGA</t>
  </si>
  <si>
    <t>BOLSA CELESTE CONT MOCHILA</t>
  </si>
  <si>
    <t>B201-00268319</t>
  </si>
  <si>
    <t>TEOFILO,SANDOVAL, NIÑO</t>
  </si>
  <si>
    <t>MANUEL,DELGADO, BARRUTIA</t>
  </si>
  <si>
    <t>ATADO POR 2 PAQUETES /PORCELANATO</t>
  </si>
  <si>
    <t>B201-00268320</t>
  </si>
  <si>
    <t>WILMER,NUÑEZ, CALDERON</t>
  </si>
  <si>
    <t>B201-00268321</t>
  </si>
  <si>
    <t>JENY,CESPEDES, GASTELO</t>
  </si>
  <si>
    <t>ANTONY PIERSAMPENMEGO</t>
  </si>
  <si>
    <t>CAJA LA COOPER CONT SABANA Y VARIOS</t>
  </si>
  <si>
    <t>B201-00268322</t>
  </si>
  <si>
    <t>MARTHA NOELIA,SILVA, CHANCAFE</t>
  </si>
  <si>
    <t>VICTOR ALANALVARDOGARCIA</t>
  </si>
  <si>
    <t>PAQUETE NEGRO CONT HILOS</t>
  </si>
  <si>
    <t>B201-00268323</t>
  </si>
  <si>
    <t>TANIA EDITH,PARRAGUEZ, MONTENEGRO</t>
  </si>
  <si>
    <t>LEIPZIGPARRAGUEZMONTENEGRO</t>
  </si>
  <si>
    <t>PAQUETE LARGO AMARILLO/DCTOS</t>
  </si>
  <si>
    <t>B201-00268324</t>
  </si>
  <si>
    <t>ROCKY,BARBOZA, RUIZ</t>
  </si>
  <si>
    <t>CELIA NATALI,CRISANTO, SANTISTEBAN</t>
  </si>
  <si>
    <t>CAJA CONT SORPRESAS PARA FIESTA</t>
  </si>
  <si>
    <t>B201-00268325</t>
  </si>
  <si>
    <t>JULIO CESAR,VASQUEZ, FERNANDEZ</t>
  </si>
  <si>
    <t>MILAGROS,FERNANDEZ, GONZALES</t>
  </si>
  <si>
    <t>BOLSA CELESTE CONT REGALO</t>
  </si>
  <si>
    <t>B201-00268326</t>
  </si>
  <si>
    <t>D ANGELO,GONZALES, CARRASCO</t>
  </si>
  <si>
    <t>PEDRO ANTONIO,CORNEJO, MENDOZA</t>
  </si>
  <si>
    <t>FARDO DE SACOS VACIOS</t>
  </si>
  <si>
    <t>B201-00268327</t>
  </si>
  <si>
    <t>B201-00268328</t>
  </si>
  <si>
    <t>SONIA SIMONA,MATEO, CORNEJO</t>
  </si>
  <si>
    <t>FELIPEMATEOCORNEJO</t>
  </si>
  <si>
    <t>PAQUETE NEGRO CONT CASACA</t>
  </si>
  <si>
    <t>B201-00268329</t>
  </si>
  <si>
    <t>DASHANACHAVEZVASQUEZ</t>
  </si>
  <si>
    <t>PAQUETE AMARILLO/BOLANTES</t>
  </si>
  <si>
    <t>B201-00268330</t>
  </si>
  <si>
    <t>JAIME,SUAREZ, CARRION</t>
  </si>
  <si>
    <t>B201-00268331</t>
  </si>
  <si>
    <t>HERMINIO,BAUTISTA, CAMPOS</t>
  </si>
  <si>
    <t>HUGO JAVIEROLAYAGARCIA</t>
  </si>
  <si>
    <t>CAJA BLANCA LA PATRONA /KINKONES</t>
  </si>
  <si>
    <t>B201-00268332</t>
  </si>
  <si>
    <t>JORGE,CORTEZ, TINEO</t>
  </si>
  <si>
    <t>ALADINOCAMPOSFUENTES</t>
  </si>
  <si>
    <t>CAJAS CONT ESCOBILLAS</t>
  </si>
  <si>
    <t>B201-00268333</t>
  </si>
  <si>
    <t>VILMA MIRELLA,MURILLO, MEJIA</t>
  </si>
  <si>
    <t>ESGAR ANIBALHERNANDEZZAPATA</t>
  </si>
  <si>
    <t>SPBRECITO-DNI</t>
  </si>
  <si>
    <t>B201-00268334</t>
  </si>
  <si>
    <t>JORGE JAIR,BRACO, RETO</t>
  </si>
  <si>
    <t>OMAR ANTHONY,DEZA, RETO</t>
  </si>
  <si>
    <t>B201-00268335</t>
  </si>
  <si>
    <t>GENNER,VASQUEZ, DIAZ</t>
  </si>
  <si>
    <t>MARIA DEL PILAR,JACINTO, PAIVA</t>
  </si>
  <si>
    <t>CAJA CA BLANCA CONT RPTOS</t>
  </si>
  <si>
    <t>B201-00268336</t>
  </si>
  <si>
    <t>JORGE,CIEZA, PEREZ</t>
  </si>
  <si>
    <t>ROSSIBEL,PALACIOS, NUÑEZ</t>
  </si>
  <si>
    <t>CAJA SODA CONT LUCES</t>
  </si>
  <si>
    <t>B201-00268337</t>
  </si>
  <si>
    <t>ANGEL,VIDAURRE, CASTILLO</t>
  </si>
  <si>
    <t>YANIRA CECILIA,SAAVEDRA, ROJAS</t>
  </si>
  <si>
    <t>B201-00268338</t>
  </si>
  <si>
    <t>ROSARIO,RUBIO, ABANTO</t>
  </si>
  <si>
    <t>OLGARUBIOABANTO</t>
  </si>
  <si>
    <t>B201-00268339</t>
  </si>
  <si>
    <t>JUAN,LLACSAHUANGA, JIMENEZ</t>
  </si>
  <si>
    <t>ESTEFANY,SALINAS, PATIÑO</t>
  </si>
  <si>
    <t>B201-00268340</t>
  </si>
  <si>
    <t>RONY BRAYAN,LUDEÑA, QUINDE</t>
  </si>
  <si>
    <t>JOSE ANTONIO,RAMIREZ, GARCIA</t>
  </si>
  <si>
    <t>CAJAS GRANDES CONT ACCESORIOS DE FERRETERIA</t>
  </si>
  <si>
    <t>B201-00268341</t>
  </si>
  <si>
    <t>BLANCA LUZ,NECIOSUP, HUERTAS</t>
  </si>
  <si>
    <t>LUZ IRENEVEINTIMILLACORNEJO</t>
  </si>
  <si>
    <t>CAJA LARGA CONT ROPA</t>
  </si>
  <si>
    <t>B201-00268342</t>
  </si>
  <si>
    <t>GREGORIO,SALAS, VERGARA</t>
  </si>
  <si>
    <t>PAOLASALASCHINININ</t>
  </si>
  <si>
    <t>CAJAS CONT OLLAS</t>
  </si>
  <si>
    <t>B201-00268343</t>
  </si>
  <si>
    <t>ALTAGRACIA,AGURTO, FLORINDES</t>
  </si>
  <si>
    <t>NILSON CESARBEIZAGAAGURTO</t>
  </si>
  <si>
    <t>PAQUETE BLANCO CONT VIVERES</t>
  </si>
  <si>
    <t>B201-00268344</t>
  </si>
  <si>
    <t>DIANITA,CHAVEZ, TIMANA</t>
  </si>
  <si>
    <t>B201-00268345</t>
  </si>
  <si>
    <t>HOMERO JOHELALARCONCABEZAS</t>
  </si>
  <si>
    <t>PAQUETITO BLANCO /LLAVES</t>
  </si>
  <si>
    <t>B201-00268346</t>
  </si>
  <si>
    <t>ANITA,HUATAY, SANCHEZ</t>
  </si>
  <si>
    <t>EDSON JESUS,VEGA, LOZADA</t>
  </si>
  <si>
    <t>SACO BLANCO CONT HIGO</t>
  </si>
  <si>
    <t>B201-00268347</t>
  </si>
  <si>
    <t>LEYDI,CHUZON, CESPEDES</t>
  </si>
  <si>
    <t>PAULADIOSESCHAPILLIQUEN</t>
  </si>
  <si>
    <t>CAJA VAINILLA/COSAS DE USO</t>
  </si>
  <si>
    <t>B201-00268348</t>
  </si>
  <si>
    <t>TAPERCITO CELESTE</t>
  </si>
  <si>
    <t>B201-00268349</t>
  </si>
  <si>
    <t>JOHNNY,NUÑEZ, LLONTOP</t>
  </si>
  <si>
    <t>ALEXCELISCASTILLO</t>
  </si>
  <si>
    <t>LAMINA DE PLASTICO FORRADO DE BLANCO/PLANTILLAS</t>
  </si>
  <si>
    <t>B201-00268350</t>
  </si>
  <si>
    <t>SEYDY ZENAIDA,FIGUEROA, CABANILLAS</t>
  </si>
  <si>
    <t>RICHARD,ZUTA, TUESTA</t>
  </si>
  <si>
    <t>CAJA CONT CALZADO</t>
  </si>
  <si>
    <t>B201-00268351</t>
  </si>
  <si>
    <t>NORVIL,VILLALOBOS, VEGA</t>
  </si>
  <si>
    <t>FERNANDO,ARANA, FLORIAN</t>
  </si>
  <si>
    <t>B201-00268352</t>
  </si>
  <si>
    <t>KARINA JULESSY,MORALES, CHERO</t>
  </si>
  <si>
    <t>IRMACHEROESPINOZA</t>
  </si>
  <si>
    <t>CAJA CAPRI CONT YOGURT /KINKONES</t>
  </si>
  <si>
    <t>B201-00268353</t>
  </si>
  <si>
    <t>BLANCAZAMBORACARRION</t>
  </si>
  <si>
    <t>CAJA DE CARTON CONT FRUTAS</t>
  </si>
  <si>
    <t>B201-00268354</t>
  </si>
  <si>
    <t>B201-00268355</t>
  </si>
  <si>
    <t>PAQUETE BLANCO /REJAS</t>
  </si>
  <si>
    <t>B201-00268356</t>
  </si>
  <si>
    <t>YESSICA ANALY,PUYEN, YUCRA</t>
  </si>
  <si>
    <t>ABEL,GARCIA, DIAZ</t>
  </si>
  <si>
    <t>PAQUETE VERDE FORRADO CONT EXTRACTOR</t>
  </si>
  <si>
    <t>B201-00268357</t>
  </si>
  <si>
    <t>TORRES,RIVERA, VICENTE REMBERTO</t>
  </si>
  <si>
    <t>PAQUETE NEGRO CONT FOLLETOS</t>
  </si>
  <si>
    <t>B201-00268358</t>
  </si>
  <si>
    <t>DANIEL,DELGADO, SALAZAR</t>
  </si>
  <si>
    <t>JORGE,FLORES, VERA</t>
  </si>
  <si>
    <t>B201-00268359</t>
  </si>
  <si>
    <t>NELSON ALBERTO,TIMANA, CRUZ</t>
  </si>
  <si>
    <t>PAQUETE LARGO CONT ROPERO ARMABLE</t>
  </si>
  <si>
    <t>B201-00268360</t>
  </si>
  <si>
    <t>B201-00268361</t>
  </si>
  <si>
    <t>B201-00268362</t>
  </si>
  <si>
    <t>EMILIO,CARRILLO, DE LA CRUZ</t>
  </si>
  <si>
    <t>EXCESO-1 SACO+1 PAQUETE</t>
  </si>
  <si>
    <t>B201-00268363</t>
  </si>
  <si>
    <t>B201-00268364</t>
  </si>
  <si>
    <t>CAJA CHICA BLANCA/ACCESORIOS</t>
  </si>
  <si>
    <t>B201-00268365</t>
  </si>
  <si>
    <t>JUNIOR,CARRERA, HUERTAS</t>
  </si>
  <si>
    <t>BRYAN SAMIR,CARRERA, HUERTAS</t>
  </si>
  <si>
    <t>SOBRE COLOR BEIG/DCTOS</t>
  </si>
  <si>
    <t>B201-00268366</t>
  </si>
  <si>
    <t>CAJA CONT QUESO</t>
  </si>
  <si>
    <t>B201-00268367</t>
  </si>
  <si>
    <t>CAJA PESADA CONT QUESO</t>
  </si>
  <si>
    <t>B201-00268368</t>
  </si>
  <si>
    <t>MARIELLA,SEMPERTEGUI, RIVASPLATA</t>
  </si>
  <si>
    <t>B201-00268369</t>
  </si>
  <si>
    <t>SACO BLANCO/GEBES</t>
  </si>
  <si>
    <t>B201-00268370</t>
  </si>
  <si>
    <t>LEYDI,CRUZ, VARGAS</t>
  </si>
  <si>
    <t>EXCESO-1 BOLSA</t>
  </si>
  <si>
    <t>B201-00268371</t>
  </si>
  <si>
    <t>ELKIN,LLAMO, ROJAS</t>
  </si>
  <si>
    <t>ERLITHFERNANDEZPEREZ</t>
  </si>
  <si>
    <t>B201-00268372</t>
  </si>
  <si>
    <t>JESUS,PEÑA, FACUNDO</t>
  </si>
  <si>
    <t>LEITON MICHAEL,PEÑA, LOPEZ</t>
  </si>
  <si>
    <t>CAJA /FRUTA</t>
  </si>
  <si>
    <t>B201-00268373</t>
  </si>
  <si>
    <t>B201-00268374</t>
  </si>
  <si>
    <t>JUAN CARLOS,YUPTON, SALAZAR</t>
  </si>
  <si>
    <t>JAVIERMONTEROGARCIA</t>
  </si>
  <si>
    <t>B201-00268375</t>
  </si>
  <si>
    <t>JORGEAQUINOSALGADO</t>
  </si>
  <si>
    <t>ANGELNUÑEZINGA</t>
  </si>
  <si>
    <t>CAJA MEDIANA/REPUESTOS</t>
  </si>
  <si>
    <t>B201-00268376</t>
  </si>
  <si>
    <t>KAREMRODRIGUEZFIESTAS</t>
  </si>
  <si>
    <t>CAJA NEGRA/REPUESTOS</t>
  </si>
  <si>
    <t>B201-00268377</t>
  </si>
  <si>
    <t>NOEVILCHEZZAPATA</t>
  </si>
  <si>
    <t>CAJA KISSME/CHOCOLATES</t>
  </si>
  <si>
    <t>B201-00268378</t>
  </si>
  <si>
    <t>EDGAR ENRIQUE,FERNANDEZ, SANTOS</t>
  </si>
  <si>
    <t>B201-00268379</t>
  </si>
  <si>
    <t>PAQUETE NEGRO/RIPA</t>
  </si>
  <si>
    <t>B201-00268380</t>
  </si>
  <si>
    <t>MARCELINOXX</t>
  </si>
  <si>
    <t>LEVICASTROCAMAN</t>
  </si>
  <si>
    <t>B201-00268381</t>
  </si>
  <si>
    <t>CARLOS ALBERTO,LINARES, OBLITAS</t>
  </si>
  <si>
    <t>MARILISCAMPOSLABAN</t>
  </si>
  <si>
    <t>CAJA CORINA/COMESTIBLES</t>
  </si>
  <si>
    <t>B201-00268382</t>
  </si>
  <si>
    <t>B201-00268383</t>
  </si>
  <si>
    <t>LUIS FERNANDO,RIOJAS, SANTAMARIA</t>
  </si>
  <si>
    <t>LUZRIOJASSANTAMARIA</t>
  </si>
  <si>
    <t>CAJA CUADROS/ROPA</t>
  </si>
  <si>
    <t>B201-00268384</t>
  </si>
  <si>
    <t>DADY JOSEFINA,MACHUCA, AQUINO</t>
  </si>
  <si>
    <t>NESSLYGONZALESMACHUCA</t>
  </si>
  <si>
    <t>CAJITA NEGRA/AGUJAS</t>
  </si>
  <si>
    <t>B201-00268385</t>
  </si>
  <si>
    <t>B201-00268386</t>
  </si>
  <si>
    <t>WILLIAN ERNESTO,MONTOYA, GUERRA</t>
  </si>
  <si>
    <t>CAJA CHICA/MATERIAL DENTAL</t>
  </si>
  <si>
    <t>B201-00268387</t>
  </si>
  <si>
    <t>MARIA ELISABETH,LINARES, SALDAÑA</t>
  </si>
  <si>
    <t>JOSUE DANIEL,YARLEQUE, MORENO</t>
  </si>
  <si>
    <t>B201-00268388</t>
  </si>
  <si>
    <t>LEYDY KATHIA,FLORES, IMAN</t>
  </si>
  <si>
    <t>LEYDYFLORESIMAN</t>
  </si>
  <si>
    <t>CAJA CELESTE/ZAPATOS</t>
  </si>
  <si>
    <t>B201-00268389</t>
  </si>
  <si>
    <t>MIGUEL GUSTAVO,PUERTAS, OBLIGADO</t>
  </si>
  <si>
    <t>ELIGIOGARCIAARMIJOS</t>
  </si>
  <si>
    <t>CAJITA NEGRA/SOBRES</t>
  </si>
  <si>
    <t>B201-00268390</t>
  </si>
  <si>
    <t>ISABEL CRISTINA,ESCOBAR, MORAN</t>
  </si>
  <si>
    <t>IRISESCOBARMORAN</t>
  </si>
  <si>
    <t>B201-00268391</t>
  </si>
  <si>
    <t>DANIELADAVILASIME</t>
  </si>
  <si>
    <t>PAQUETE NEGRO/BOMBA DE AGUA</t>
  </si>
  <si>
    <t>B201-00268392</t>
  </si>
  <si>
    <t>JOSE MARIA,CAJO, RAMIREZ</t>
  </si>
  <si>
    <t>JOSE MARIACAJOMOZO</t>
  </si>
  <si>
    <t>B201-00268393</t>
  </si>
  <si>
    <t>LILLY SILVIA,GOMEZ, DE PEJERREY</t>
  </si>
  <si>
    <t>RAFAELRAMOSPARDO</t>
  </si>
  <si>
    <t>CAJA AZZORTI/COMESTIBLES PAÑALES</t>
  </si>
  <si>
    <t>B201-00268394</t>
  </si>
  <si>
    <t>KELLYESPINOZAD</t>
  </si>
  <si>
    <t>FEDERICOLEYTONURCIA</t>
  </si>
  <si>
    <t>PAQUETE BLANCO/MEDICNA</t>
  </si>
  <si>
    <t>B201-00268395</t>
  </si>
  <si>
    <t>LUCIA,ZAPATA, MUÑOZ</t>
  </si>
  <si>
    <t>SOBRE MANILA RETEN</t>
  </si>
  <si>
    <t>B201-00268396</t>
  </si>
  <si>
    <t>JOSE,SANCHEZ, ROQUE</t>
  </si>
  <si>
    <t>CARLOSSANCHEZNEYRA</t>
  </si>
  <si>
    <t>CAJA MEDIANA/MIEL</t>
  </si>
  <si>
    <t>B201-00268397</t>
  </si>
  <si>
    <t>JOSEGONZALESREQUE</t>
  </si>
  <si>
    <t>NILTON,VIERA, CURAY</t>
  </si>
  <si>
    <t>B201-00268398</t>
  </si>
  <si>
    <t>ELMERSERRANOMENDOZA</t>
  </si>
  <si>
    <t>HUMBERTOJIMENEZCRUZADO</t>
  </si>
  <si>
    <t>B201-00268399</t>
  </si>
  <si>
    <t>B201-00268400</t>
  </si>
  <si>
    <t>JAIME,FERNANDEZ, DENNIS</t>
  </si>
  <si>
    <t>JOSEPINTADOMAYO</t>
  </si>
  <si>
    <t>CAJA CHICA SEMILLA</t>
  </si>
  <si>
    <t>B201-00268401</t>
  </si>
  <si>
    <t>MALENA VICTORIA,CARMONA, HUAMAN</t>
  </si>
  <si>
    <t>MARYORTEAGACHAVEZ</t>
  </si>
  <si>
    <t>B201-00268402</t>
  </si>
  <si>
    <t>JUANITA ALICIA,LOZADA, BURGA</t>
  </si>
  <si>
    <t>MARBILCORRALESLOZADA</t>
  </si>
  <si>
    <t>PAQUETE CARTON /DOC</t>
  </si>
  <si>
    <t>B201-00268403</t>
  </si>
  <si>
    <t>ZULEMA CLORINDA,ORDINOLA, DE SOLIS</t>
  </si>
  <si>
    <t>MELISSASOLISORDINOLA</t>
  </si>
  <si>
    <t>CAJA CARTON/DOC</t>
  </si>
  <si>
    <t>B201-00268404</t>
  </si>
  <si>
    <t>PEDRO,MOLINA, QUINDE</t>
  </si>
  <si>
    <t>MARIFLORMOLINAQUINDE</t>
  </si>
  <si>
    <t>SACO BLANCO/CAÑAS NARANJAS</t>
  </si>
  <si>
    <t>B201-00268405</t>
  </si>
  <si>
    <t>CAJA BLANCA/MERMELADAS</t>
  </si>
  <si>
    <t>B201-00268406</t>
  </si>
  <si>
    <t>GUSTAVO,SALAZAR, ZULOETA</t>
  </si>
  <si>
    <t>MARICIELOAGURTOMUÑOZ</t>
  </si>
  <si>
    <t>SILLA RUEDAS FIRRADA EN BOLSA NEGRA</t>
  </si>
  <si>
    <t>B201-00268407</t>
  </si>
  <si>
    <t>PEDRO HUMBERTO,RODRIGO, LA TORRE</t>
  </si>
  <si>
    <t>PABLOOCASHUAMAN</t>
  </si>
  <si>
    <t>SAQUITO/MAIZ</t>
  </si>
  <si>
    <t>SACOS NEGROS/ARROZ LAVAPLATOS</t>
  </si>
  <si>
    <t>B201-00268408</t>
  </si>
  <si>
    <t>ANTONIA,LLUEN, PISFIL</t>
  </si>
  <si>
    <t>MARIAHUAMANHERRERA</t>
  </si>
  <si>
    <t>B201-00268409</t>
  </si>
  <si>
    <t>PELAGIA,AYQUIPA, HUASHUAYO</t>
  </si>
  <si>
    <t>MANUELAVASQUEZMIJA</t>
  </si>
  <si>
    <t>CAJA MEDIANA/CELULAR</t>
  </si>
  <si>
    <t>B201-00268410</t>
  </si>
  <si>
    <t>B201-00268411</t>
  </si>
  <si>
    <t>B201-00268412</t>
  </si>
  <si>
    <t>MAGNO ALBERTO,GUERRERO, NEYRA</t>
  </si>
  <si>
    <t>MAGNO ALBERTOGUERREROBARRANTES</t>
  </si>
  <si>
    <t>CAJA /MAQUINA DE SOLDAR</t>
  </si>
  <si>
    <t>B201-00268413</t>
  </si>
  <si>
    <t>JOSE ANTONIO,GUERRERO, POMA</t>
  </si>
  <si>
    <t>PORTA BANDEJAS</t>
  </si>
  <si>
    <t>BANDEJAS</t>
  </si>
  <si>
    <t>B201-00268414</t>
  </si>
  <si>
    <t>DIANA CLAUDIA,LEONARDO, HOYOS</t>
  </si>
  <si>
    <t>CARLOS ENRIQUR,GUERRA, MILANO</t>
  </si>
  <si>
    <t>B201-00268415</t>
  </si>
  <si>
    <t>ANTONIO,MORALES, AVALOS</t>
  </si>
  <si>
    <t>FIORELLAVILLASANTEVARGAS</t>
  </si>
  <si>
    <t>VAJA CHICA/TINTAS</t>
  </si>
  <si>
    <t>B201-00268416</t>
  </si>
  <si>
    <t>CARLOS,LUCERO, GONZALES</t>
  </si>
  <si>
    <t>MIRTHAPALACIOSGARCIA</t>
  </si>
  <si>
    <t>PAQUETE BEIGE/VOLANTES</t>
  </si>
  <si>
    <t>B201-00268417</t>
  </si>
  <si>
    <t>JOSE,RIOJAS, CHAPOÑAN</t>
  </si>
  <si>
    <t>MERCEDESQUEREBALUMORANTE</t>
  </si>
  <si>
    <t>CAJITA DE COLIRES/CELULAR</t>
  </si>
  <si>
    <t>B201-00268418</t>
  </si>
  <si>
    <t>JUAN ALEJANDRO,ARELLANO, CARRANZA</t>
  </si>
  <si>
    <t>ALEJANDROARELLANOCARRANZA</t>
  </si>
  <si>
    <t>B201-00268419</t>
  </si>
  <si>
    <t>JOSETIMANAROMERO</t>
  </si>
  <si>
    <t>CAJA ROJA /MUÑECAS</t>
  </si>
  <si>
    <t>B201-00268420</t>
  </si>
  <si>
    <t>LILIANACUESTASQUISPE</t>
  </si>
  <si>
    <t>RAULRUIZJIBAJA</t>
  </si>
  <si>
    <t>B201-00268421</t>
  </si>
  <si>
    <t>IVAN,DOMINGUEZ, AGUILAR</t>
  </si>
  <si>
    <t>JESUSGUERREROCONDE</t>
  </si>
  <si>
    <t>B201-00268422</t>
  </si>
  <si>
    <t>JUANA,GONZALES, OLANO</t>
  </si>
  <si>
    <t>WALTERMAYANGACUEVA</t>
  </si>
  <si>
    <t>SAQUITO VERDE SB/0018</t>
  </si>
  <si>
    <t>B201-00268423</t>
  </si>
  <si>
    <t>MARCO,ZURITA, FERNANDEZ</t>
  </si>
  <si>
    <t>SILVIAMARCALIZAMA</t>
  </si>
  <si>
    <t>PAQUETE BEIGE/COMIDA PARA PERRO</t>
  </si>
  <si>
    <t>B201-00268424</t>
  </si>
  <si>
    <t>JHONNATAN ALBERTO,SILVA, HERRERA</t>
  </si>
  <si>
    <t>ELADIONUÑEZMENDOZA</t>
  </si>
  <si>
    <t>CAJA BLANCA/ZAPATILLAS USB</t>
  </si>
  <si>
    <t>B201-00268425</t>
  </si>
  <si>
    <t>B201-00268426</t>
  </si>
  <si>
    <t>LIDIA,SANCHEZ, HERNANDEZ</t>
  </si>
  <si>
    <t>MARIA JOSEFA,SANCHEZ, HERNANDEZ</t>
  </si>
  <si>
    <t>CAJA /TOSTADAS</t>
  </si>
  <si>
    <t>BOLSA BLANCA/COLCHA</t>
  </si>
  <si>
    <t>B201-00268427</t>
  </si>
  <si>
    <t>LOYDA,SANCHEZ, BARDALES</t>
  </si>
  <si>
    <t>MIGUEL FERNANDO,AGURTO, QUEVEDO</t>
  </si>
  <si>
    <t>B201-00268428</t>
  </si>
  <si>
    <t>MARIA DEL P,SANTOS, SANTACRUZ DE BARRAGAN</t>
  </si>
  <si>
    <t>JESUSSANTOSSANTACRUZ</t>
  </si>
  <si>
    <t>PAQUETE MANILA CONT PRODUCTOS</t>
  </si>
  <si>
    <t>B201-00268429</t>
  </si>
  <si>
    <t>FARDOS DE SACOS VACIOS</t>
  </si>
  <si>
    <t>B201-00268430</t>
  </si>
  <si>
    <t>NIÑO,CORTEZ, EDUARDO</t>
  </si>
  <si>
    <t>ABRAHAMSAAVEDRACAMPOS</t>
  </si>
  <si>
    <t>PAQUETE NEGRO CONT RPTOS DE ALUMINIO</t>
  </si>
  <si>
    <t>B201-00268431</t>
  </si>
  <si>
    <t>MARIA LEONILA,CHUQUISAPON, SAUCEDO</t>
  </si>
  <si>
    <t>MARCIAL,SENADOR, AGAPITO</t>
  </si>
  <si>
    <t>CAJA BLANCA CONT HERRAMIENTAS</t>
  </si>
  <si>
    <t>B201-00268432</t>
  </si>
  <si>
    <t>ROSA,CUSTODIO, SALDAÑA</t>
  </si>
  <si>
    <t>MARIA DEL ROSARIO,CUSTODIO, SALDAÑA</t>
  </si>
  <si>
    <t>PAQUETE MANILA/SANDALIAS</t>
  </si>
  <si>
    <t>B201-00268433</t>
  </si>
  <si>
    <t>SACO BLANCO MEDIANO/ZAPATILLAS</t>
  </si>
  <si>
    <t>SACOS GRANDES RAYADOS G/3703</t>
  </si>
  <si>
    <t>B201-00268434</t>
  </si>
  <si>
    <t>XENIA CAROLINA,REAÑO, URCIA</t>
  </si>
  <si>
    <t>BENNY MARLON,YARLEQUE, RIVERA</t>
  </si>
  <si>
    <t>CAJAS CONT EQUIPO DE SONIDO</t>
  </si>
  <si>
    <t>B201-00268435</t>
  </si>
  <si>
    <t>MIGUEL ANTHONY,PARRILLA, GARCIA</t>
  </si>
  <si>
    <t>PAQUETE NEGRO L CONT ROPA PARA BEBE</t>
  </si>
  <si>
    <t>B201-00268436</t>
  </si>
  <si>
    <t>CATALINO,SANTA CRUZ, HERNANDEZ</t>
  </si>
  <si>
    <t>ISILDAPEREZVILELA</t>
  </si>
  <si>
    <t>BOLSA VERDE RAYADA CONT FRUTAS</t>
  </si>
  <si>
    <t>B201-00268437</t>
  </si>
  <si>
    <t>CRISTHIAN JULIAN,NICOLA, ALARCON</t>
  </si>
  <si>
    <t>WALDING FERNANDOALARCONPERLECHE</t>
  </si>
  <si>
    <t>B201-00268438</t>
  </si>
  <si>
    <t>NATIVIDAD,SANTOS, AMBULAY</t>
  </si>
  <si>
    <t>ERIKA FABIOLA,GUERRERO, SANTOS</t>
  </si>
  <si>
    <t>SACO AZUL RAYADO/OLLAS</t>
  </si>
  <si>
    <t>B201-00268439</t>
  </si>
  <si>
    <t>JAIME,PEREZ, FALEN</t>
  </si>
  <si>
    <t>B201-00268440</t>
  </si>
  <si>
    <t>CAJA ROJA CONT IMAGEN</t>
  </si>
  <si>
    <t>B201-00268441</t>
  </si>
  <si>
    <t>ARMANDO,DIAZ, LOPEZ</t>
  </si>
  <si>
    <t>MIRIAMNOLETAVARA</t>
  </si>
  <si>
    <t>B201-00268442</t>
  </si>
  <si>
    <t>B201-00268443</t>
  </si>
  <si>
    <t>KARLA FRANCISCA,ROMERO, MAC CUBY</t>
  </si>
  <si>
    <t>ROGERSANCHEZGOMEZ</t>
  </si>
  <si>
    <t>CAJITA BLANCA CONT FRUTOS SECOS</t>
  </si>
  <si>
    <t>B201-00268444</t>
  </si>
  <si>
    <t>ADRIANZEN,RANGEL, HERMAN</t>
  </si>
  <si>
    <t>ADOLFOGILGALVEZ</t>
  </si>
  <si>
    <t>PAQUETITO BLANCO/COLONIAS</t>
  </si>
  <si>
    <t>B201-00268445</t>
  </si>
  <si>
    <t>VILMA EDITH,DIAZ, INGA</t>
  </si>
  <si>
    <t>ELMERDIAZSILVA</t>
  </si>
  <si>
    <t>SACOS CONT PAPAS</t>
  </si>
  <si>
    <t>B201-00268446</t>
  </si>
  <si>
    <t>EDWIN,BUSTAMANTE, DAZA</t>
  </si>
  <si>
    <t>PEDRODAZAROJAS</t>
  </si>
  <si>
    <t>B201-00268447</t>
  </si>
  <si>
    <t>B201-00268448</t>
  </si>
  <si>
    <t>JOSE LUIS,PALACIOS, YACILA</t>
  </si>
  <si>
    <t>CAJA CONT ROPA Y ACCESORIOS</t>
  </si>
  <si>
    <t>B201-00268449</t>
  </si>
  <si>
    <t>PAQUETE NEGRO CONT ACCESORIOS</t>
  </si>
  <si>
    <t>B201-00268450</t>
  </si>
  <si>
    <t>MARCO ANTONIO,CALDERON, ESPIL</t>
  </si>
  <si>
    <t>ELITARAMOSSALAS</t>
  </si>
  <si>
    <t>CAJA MEDIFARMA CONT GOLOSINAS</t>
  </si>
  <si>
    <t>MARCO,CALDERON, ESPIL</t>
  </si>
  <si>
    <t>B201-00268451</t>
  </si>
  <si>
    <t>ESTEFANIA CARMEN,REYES, CHUMAN</t>
  </si>
  <si>
    <t>MARIA DEL PILARBARRAGANREYES</t>
  </si>
  <si>
    <t>CAJA BLANCA CHICA CONT SHAMPOO</t>
  </si>
  <si>
    <t>B201-00268452</t>
  </si>
  <si>
    <t>LUIS ELVIS,DAVILA, VILLENA</t>
  </si>
  <si>
    <t>HUMBERTOMIRANDAGARCIA</t>
  </si>
  <si>
    <t>CAJA MEDIANA CONT FOLLETOS</t>
  </si>
  <si>
    <t>B201-00268453</t>
  </si>
  <si>
    <t>CAJA CONT GORROS</t>
  </si>
  <si>
    <t>B201-00268454</t>
  </si>
  <si>
    <t>CINTHIA,ALCANTARA, TORRES</t>
  </si>
  <si>
    <t>HEINSE,MELENDEZ, HERRERA</t>
  </si>
  <si>
    <t>B201-00268455</t>
  </si>
  <si>
    <t>LILIANA,ALBAN, MONTALVAN</t>
  </si>
  <si>
    <t>ITALACABRERAMESTA</t>
  </si>
  <si>
    <t>CAJA CONT ADORNO</t>
  </si>
  <si>
    <t>B201-00268456</t>
  </si>
  <si>
    <t>CARLOS DANIEL,MURO, AGUILAR</t>
  </si>
  <si>
    <t>MARIA ELENAFERNANDEZTIRADO</t>
  </si>
  <si>
    <t>PAQUETE NEGRO CONT SABANAS</t>
  </si>
  <si>
    <t>B201-00268457</t>
  </si>
  <si>
    <t>ARNOL ALEXANDER,PALOMINO, PAICO</t>
  </si>
  <si>
    <t>DAVID OMAR,OROSCO, PANTA</t>
  </si>
  <si>
    <t>SACO BLANCO CONT QUESO</t>
  </si>
  <si>
    <t>B201-00268458</t>
  </si>
  <si>
    <t>SINDHY,ALDANA, MEJIA</t>
  </si>
  <si>
    <t>UBALDOSANCHEZSALAZAR</t>
  </si>
  <si>
    <t>B201-00268459</t>
  </si>
  <si>
    <t>ELVA,MORALES, ENEQUE</t>
  </si>
  <si>
    <t>FRANKLIN MIGUELMORALESENEQUE</t>
  </si>
  <si>
    <t>BOLSA NEGRA CONT ROPA PARA BEBE</t>
  </si>
  <si>
    <t>B201-00268460</t>
  </si>
  <si>
    <t>PAQUETE DE REJAS/</t>
  </si>
  <si>
    <t>B201-00268461</t>
  </si>
  <si>
    <t>B201-00268462</t>
  </si>
  <si>
    <t>B201-00268463</t>
  </si>
  <si>
    <t>SANTOS PABLO,FLORES, LEON</t>
  </si>
  <si>
    <t>NOELI FIORELA,SANTIBAÑES, TAVARA</t>
  </si>
  <si>
    <t>CAJA GRANDE CONT VESTIDOS -MUESTRAS</t>
  </si>
  <si>
    <t>B201-00268464</t>
  </si>
  <si>
    <t>AYRTON,SENA, NN</t>
  </si>
  <si>
    <t>JHAN KEYLER,MEDINA, DIAZ</t>
  </si>
  <si>
    <t>CAJITA VERDE CONT TINTAS</t>
  </si>
  <si>
    <t>B201-00268465</t>
  </si>
  <si>
    <t>ISAAC ADRIANVASQUEZVILLANUEVA</t>
  </si>
  <si>
    <t>CAJITA BLANCA CHIQUITA/LENTES</t>
  </si>
  <si>
    <t>B201-00268466</t>
  </si>
  <si>
    <t>BORIS,CORRALES, PARDO</t>
  </si>
  <si>
    <t>MARCOSSILUPUQUINO</t>
  </si>
  <si>
    <t>B201-00268467</t>
  </si>
  <si>
    <t>KIMBERLY DEL PILAR,PINTO, DELGADO</t>
  </si>
  <si>
    <t>ALDAIR ANGELO,ORDINOLA, CORDOVA</t>
  </si>
  <si>
    <t>PAQUETE CHICO VERDE+BLANCO/ROPA</t>
  </si>
  <si>
    <t>B201-00268468</t>
  </si>
  <si>
    <t>LUISASOLORZANODE AGUIRRE</t>
  </si>
  <si>
    <t>CAJA CONT COSAS DE LIBRERIA</t>
  </si>
  <si>
    <t>B201-00268469</t>
  </si>
  <si>
    <t>CAJA CONT SUPLENETOS</t>
  </si>
  <si>
    <t>B201-00268470</t>
  </si>
  <si>
    <t>JUAN FRANCISCO,RUIZ, CHAPILLIQUEN</t>
  </si>
  <si>
    <t>PAQUETE NEGRO CONT MATERIAL -ACCESORIOS</t>
  </si>
  <si>
    <t>B201-00268471</t>
  </si>
  <si>
    <t>AMANDA,PACHERRES, MOLINA</t>
  </si>
  <si>
    <t>ANA MARIAPACHERRESMOLINA</t>
  </si>
  <si>
    <t>PAQUETE NEGRO CONT /TELAS</t>
  </si>
  <si>
    <t>B201-00268472</t>
  </si>
  <si>
    <t>IRVIN,CORRALES, TORRES</t>
  </si>
  <si>
    <t>MARIA MARIELA,TORRES, CERDAN</t>
  </si>
  <si>
    <t>B201-00268473</t>
  </si>
  <si>
    <t>JUAN,OCAÑA, MENDOZA</t>
  </si>
  <si>
    <t>BOLSA NEGRA CONT ZAPATOS +PRENDA</t>
  </si>
  <si>
    <t>B201-00268474</t>
  </si>
  <si>
    <t>JOSE ANTONIOREYESTAVARA</t>
  </si>
  <si>
    <t>BOLSA BLANCA CONT -RPTOS</t>
  </si>
  <si>
    <t>B201-00268475</t>
  </si>
  <si>
    <t>DIANA CAROLINA,FAILOC, IDROGO</t>
  </si>
  <si>
    <t>JHEYSONRIOJAIZQUIERDO</t>
  </si>
  <si>
    <t>PAQUETITO CONT LLAVEROS</t>
  </si>
  <si>
    <t>B201-00268476</t>
  </si>
  <si>
    <t>PLANCHA CONT PORCELANATO</t>
  </si>
  <si>
    <t>B201-00268477</t>
  </si>
  <si>
    <t>BULTO NEGRO PLASTIFICADO CONT ROPA</t>
  </si>
  <si>
    <t>B201-00268478</t>
  </si>
  <si>
    <t>CLAUDIO,BONILLA, ROJAS</t>
  </si>
  <si>
    <t>GASTONLAROCABONILLA</t>
  </si>
  <si>
    <t>PAQUETE CARTON CONT ADORNO DE MOTO</t>
  </si>
  <si>
    <t>B201-00268479</t>
  </si>
  <si>
    <t>KARIN JESSENIA,ZAPATA, ZEGARRA</t>
  </si>
  <si>
    <t>BOLSITA BLANCA/BISUTERIA</t>
  </si>
  <si>
    <t>B201-00268480</t>
  </si>
  <si>
    <t>JAVIER,GAONA, TORRES</t>
  </si>
  <si>
    <t>B201-00268481</t>
  </si>
  <si>
    <t>NELLY PIEDAD,MOGOLLON, RUEDA</t>
  </si>
  <si>
    <t>B201-00268482</t>
  </si>
  <si>
    <t>JUAN,TARAZONA, DE LACRUZ</t>
  </si>
  <si>
    <t>B201-00268483</t>
  </si>
  <si>
    <t>CAJITA DE CARTON/RPTOS</t>
  </si>
  <si>
    <t>B201-00268484</t>
  </si>
  <si>
    <t>PAQUETE NEGRO B/4014</t>
  </si>
  <si>
    <t>B201-00268485</t>
  </si>
  <si>
    <t>YESICA,VIERA, GALVEZ</t>
  </si>
  <si>
    <t>B201-00268486</t>
  </si>
  <si>
    <t>V35132435</t>
  </si>
  <si>
    <t>DANA SHARLEY,GHANEM, ALVAREZ</t>
  </si>
  <si>
    <t>EXCESO-3 MALETAS</t>
  </si>
  <si>
    <t>B201-00268487</t>
  </si>
  <si>
    <t>MARILYN CAROLINA,ALVAREZ, ALVAREZ</t>
  </si>
  <si>
    <t>ADILAAGUILARCALLE</t>
  </si>
  <si>
    <t>CAJITA DE COLOR ROSADO /VASOS</t>
  </si>
  <si>
    <t>B201-00268488</t>
  </si>
  <si>
    <t>LUIS,MEL, TORRES</t>
  </si>
  <si>
    <t>LILIANA DEL PILARSANTOSPEÑA</t>
  </si>
  <si>
    <t>PAQUETE GRADE /FRIOBAR</t>
  </si>
  <si>
    <t>COCINA DE MESA</t>
  </si>
  <si>
    <t>B201-00268489</t>
  </si>
  <si>
    <t>ELMER ELIAZAR,VASQUEZ, HUANCA</t>
  </si>
  <si>
    <t>NELSON,HUERTAS, RODRIGUEZ</t>
  </si>
  <si>
    <t>B201-00268490</t>
  </si>
  <si>
    <t>CIELO MIRELLA,ALCAS, MURILLO</t>
  </si>
  <si>
    <t>PAQUETE VERDE CONT CREMAS</t>
  </si>
  <si>
    <t>B201-00268491</t>
  </si>
  <si>
    <t>FIORELLA,CISNEROS, GUANILO</t>
  </si>
  <si>
    <t>B201-00268492</t>
  </si>
  <si>
    <t>JOSE,VALENCIA, PISFIL</t>
  </si>
  <si>
    <t>CARLOSCARRASCOENRIQUEZ</t>
  </si>
  <si>
    <t>B201-00268493</t>
  </si>
  <si>
    <t>DALY DANIEL,IGLESIAS, CABREJOS</t>
  </si>
  <si>
    <t>B201-00268494</t>
  </si>
  <si>
    <t>JONATHANVILELAPINGO</t>
  </si>
  <si>
    <t>CAJA PLANA/LLAVEROS</t>
  </si>
  <si>
    <t>B201-00268495</t>
  </si>
  <si>
    <t>OSCARZAPATAVILCHEZ</t>
  </si>
  <si>
    <t>CUBETAS/QUESO</t>
  </si>
  <si>
    <t>B201-00268496</t>
  </si>
  <si>
    <t>VALERIO,GALINDO, GUERRA</t>
  </si>
  <si>
    <t>ANYADRIANZENPADILLA</t>
  </si>
  <si>
    <t>B201-00268497</t>
  </si>
  <si>
    <t>MARLLURY,PILCO, CHAMACHE</t>
  </si>
  <si>
    <t>FERMIN,CASTRO, JARA</t>
  </si>
  <si>
    <t>PAQUETES/ARTICULOS DE FERRETERIA</t>
  </si>
  <si>
    <t>B201-00268498</t>
  </si>
  <si>
    <t>SANDRA MALENY,NUÑEZ, HERRERA</t>
  </si>
  <si>
    <t>MARIA LUISAHERRERAMARTINEZ</t>
  </si>
  <si>
    <t>CAJA PLANA /LECHE</t>
  </si>
  <si>
    <t>B201-00268499</t>
  </si>
  <si>
    <t>MOCHILA NEGRA PLASTIFICADA</t>
  </si>
  <si>
    <t>B201-00268500</t>
  </si>
  <si>
    <t>RENELMO,BERRU, HUAMAN</t>
  </si>
  <si>
    <t>B201-00268501</t>
  </si>
  <si>
    <t>B201-00268502</t>
  </si>
  <si>
    <t>CUBETA ROJAQUESO</t>
  </si>
  <si>
    <t>CUBETAS QUESO</t>
  </si>
  <si>
    <t>B201-00268503</t>
  </si>
  <si>
    <t>YESSABELLA,ESPINOZA, GARCIA</t>
  </si>
  <si>
    <t>CARMENGARCIACORDOVA</t>
  </si>
  <si>
    <t>CAJA MEJORES MOMENTOS/VIVERES</t>
  </si>
  <si>
    <t>B201-00268504</t>
  </si>
  <si>
    <t>LUCILA,GARCIA, MONTALBAN</t>
  </si>
  <si>
    <t>RUSBIJUAREZGARCIA</t>
  </si>
  <si>
    <t>CUBETA ROJA/FRUTA COLCHA ROJA</t>
  </si>
  <si>
    <t>B201-00268505</t>
  </si>
  <si>
    <t>DAVID,CARDOZO, CARNERO</t>
  </si>
  <si>
    <t>B201-00268506</t>
  </si>
  <si>
    <t>LEYVERSOLANOCARRION</t>
  </si>
  <si>
    <t>CAJA PLANA/REPUESTO</t>
  </si>
  <si>
    <t>B201-00268507</t>
  </si>
  <si>
    <t>HECTOR,GARCIA, RUIZ</t>
  </si>
  <si>
    <t>B201-00268508</t>
  </si>
  <si>
    <t>RUBIADRIANZENCORDOVA</t>
  </si>
  <si>
    <t>JAMESCONDEZOVILITANGA</t>
  </si>
  <si>
    <t>B201-00268509</t>
  </si>
  <si>
    <t>LUISZAVALETAGARCIA</t>
  </si>
  <si>
    <t>NERI,HUARINDA, GARCIA</t>
  </si>
  <si>
    <t>CAJA PLANCHAS</t>
  </si>
  <si>
    <t>B201-00268510</t>
  </si>
  <si>
    <t>CARLOS EDUARDO,TELLO, LLATAS</t>
  </si>
  <si>
    <t>ROLLO/CABLE</t>
  </si>
  <si>
    <t>B201-00268511</t>
  </si>
  <si>
    <t>RAQUELCARDOZOZORRILLA</t>
  </si>
  <si>
    <t>DARIOCARDOZOSANCHEZ</t>
  </si>
  <si>
    <t>B201-00268512</t>
  </si>
  <si>
    <t>ENRIQUEBARRETOÑIQUE</t>
  </si>
  <si>
    <t>ÑIQUENSANTACRUZALEJANDRO</t>
  </si>
  <si>
    <t>SOBRE BLANCO /VITAMINAS</t>
  </si>
  <si>
    <t>B201-00268513</t>
  </si>
  <si>
    <t>PERCY,NAVARRO, ABAD</t>
  </si>
  <si>
    <t>BELISARIONAVARROABAD</t>
  </si>
  <si>
    <t>B201-00268514</t>
  </si>
  <si>
    <t>ROBERTPALACIOSFERNANDEZ</t>
  </si>
  <si>
    <t>FREDDYCAMACHOSOSA</t>
  </si>
  <si>
    <t>B201-00268515</t>
  </si>
  <si>
    <t>HELEM ARELIS,CORONEL, BENAVIDES</t>
  </si>
  <si>
    <t>NATALYVARGASGOMEZ</t>
  </si>
  <si>
    <t>CAJA NEGRA /JABONES</t>
  </si>
  <si>
    <t>B201-00268516</t>
  </si>
  <si>
    <t>LAURA LILIANA,RUIDIAZ, DE NOMBERA</t>
  </si>
  <si>
    <t>MILAGROSREYESSANCHEZ</t>
  </si>
  <si>
    <t>PAQUETE NEGRO/LECHE</t>
  </si>
  <si>
    <t>B201-00268517</t>
  </si>
  <si>
    <t>CHRISTOPHER JOSEPH,FLORES, ALDAZ</t>
  </si>
  <si>
    <t>ADRIANMIRANDASERNA</t>
  </si>
  <si>
    <t>CAJITA/MEMORIAS</t>
  </si>
  <si>
    <t>B201-00268518</t>
  </si>
  <si>
    <t>B201-00268519</t>
  </si>
  <si>
    <t>LORENZO,CHERRES, LEYVA</t>
  </si>
  <si>
    <t>MARCOCASTROPACHERRES</t>
  </si>
  <si>
    <t>CARTON CREMA/LLAVE</t>
  </si>
  <si>
    <t>B201-00268520</t>
  </si>
  <si>
    <t>JULIO,SAAVEDRA, DAVILA</t>
  </si>
  <si>
    <t>OSCARVIERAALBURQUEQUE</t>
  </si>
  <si>
    <t>PLANCA PLASTIFICADA</t>
  </si>
  <si>
    <t>B201-00268521</t>
  </si>
  <si>
    <t>LUISOTOYAFARFAN</t>
  </si>
  <si>
    <t>B201-00268522</t>
  </si>
  <si>
    <t>CESAR RUBEN,SANCHEZ, VILLALOBOS</t>
  </si>
  <si>
    <t>B201-00268523</t>
  </si>
  <si>
    <t>FRANK PAUL,GONZALES, SANTA</t>
  </si>
  <si>
    <t>MIRIAMZARATECASTILLO</t>
  </si>
  <si>
    <t>CAJA AMARILLA/LLAVEROS</t>
  </si>
  <si>
    <t>B201-00268524</t>
  </si>
  <si>
    <t>SAQUITO BLANCO SG/3323</t>
  </si>
  <si>
    <t>B201-00268525</t>
  </si>
  <si>
    <t>MIGUEL,ACHA, CUEVA</t>
  </si>
  <si>
    <t>JOSEMENDOZASIANCAS</t>
  </si>
  <si>
    <t>SACO VERDE SB/420</t>
  </si>
  <si>
    <t>B201-00268526</t>
  </si>
  <si>
    <t>RUTH,CHAVEZ, YAMUNAQUE</t>
  </si>
  <si>
    <t>SANTOS,YAMUNAQUE, CAMPOS</t>
  </si>
  <si>
    <t>CAJA BLANCA/PASTILLAS</t>
  </si>
  <si>
    <t>B201-00268527</t>
  </si>
  <si>
    <t>B201-00268528</t>
  </si>
  <si>
    <t>DENNIS,DAVILA, TORRES</t>
  </si>
  <si>
    <t>ANYELLI FIORELLA,RODRIGUEZ, REY</t>
  </si>
  <si>
    <t>B201-00268529</t>
  </si>
  <si>
    <t>ANTONELLA NICOLLE,TORRES, ZAVALETA</t>
  </si>
  <si>
    <t>MARTINTORRESDIAZ</t>
  </si>
  <si>
    <t>B201-00268530</t>
  </si>
  <si>
    <t>LAZARO,SOBRINO, SAUSA</t>
  </si>
  <si>
    <t>CESAR ARTURO,GARCIA, GUEVARA</t>
  </si>
  <si>
    <t>CAJITA/PELUCHE</t>
  </si>
  <si>
    <t>B201-00268531</t>
  </si>
  <si>
    <t>NARCISO,RANGEL, GUERRERO</t>
  </si>
  <si>
    <t>ZORAIDANEYRAMORETO</t>
  </si>
  <si>
    <t>CAJA PLANA DULCES</t>
  </si>
  <si>
    <t>B201-00268532</t>
  </si>
  <si>
    <t>ROLLOS MANGA</t>
  </si>
  <si>
    <t>B201-00268533</t>
  </si>
  <si>
    <t>CARLOSCERVANTESCASTRO</t>
  </si>
  <si>
    <t>INGRIDCERVANTESSUCLUPE</t>
  </si>
  <si>
    <t>B201-00268534</t>
  </si>
  <si>
    <t>CARLOS MENDOZA,ZUÑIGA, X</t>
  </si>
  <si>
    <t>SOLEDADMENDOZAINFANTE</t>
  </si>
  <si>
    <t>CAJA/BATIDORA</t>
  </si>
  <si>
    <t>B201-00268535</t>
  </si>
  <si>
    <t>LILA DEL PILAR,HUAMAN, JIMENEZ</t>
  </si>
  <si>
    <t>EDUARDODANIELTINEO VIVAS</t>
  </si>
  <si>
    <t>CAJA WAFER/REPELENTES</t>
  </si>
  <si>
    <t>B201-00268536</t>
  </si>
  <si>
    <t>B201-00268537</t>
  </si>
  <si>
    <t>MARIASALAZARBARTUREN</t>
  </si>
  <si>
    <t>EBER,CUBAS, CORONADO</t>
  </si>
  <si>
    <t>CAJA BLANCA/LENTES</t>
  </si>
  <si>
    <t>B201-00268538</t>
  </si>
  <si>
    <t>ANDER,YUCRA, HUAMANI</t>
  </si>
  <si>
    <t>SANTOSARCAATOCHE</t>
  </si>
  <si>
    <t>RAYADOR GRANDE PLASTIFICADO</t>
  </si>
  <si>
    <t>B201-00268539</t>
  </si>
  <si>
    <t>B201-00268540</t>
  </si>
  <si>
    <t>SHAMIR JHONSON,MENDOZA, TORRES</t>
  </si>
  <si>
    <t>EYLEENVASQUEZYARLAQUE</t>
  </si>
  <si>
    <t>B201-00268541</t>
  </si>
  <si>
    <t>PEDRO MIGUEL,FALLA, ODAR</t>
  </si>
  <si>
    <t>PAQUETITO BLANCO/ACCESORIOS DE PC</t>
  </si>
  <si>
    <t>B201-00268542</t>
  </si>
  <si>
    <t>Gloria Maria,Garcia, De Ynoquio</t>
  </si>
  <si>
    <t>MIRTHA ZELANDIACLAVIJOARAMBULU</t>
  </si>
  <si>
    <t>SACOS CONT NARANJAS</t>
  </si>
  <si>
    <t>B201-00268543</t>
  </si>
  <si>
    <t>ADOLFO,ALDAZ, FLORES</t>
  </si>
  <si>
    <t>LUISALDAZFLORES</t>
  </si>
  <si>
    <t>CAJA CONT CHOCOLATES</t>
  </si>
  <si>
    <t>B201-00268544</t>
  </si>
  <si>
    <t>FELIXVILLEGASCHAVEZ</t>
  </si>
  <si>
    <t>CAJA BLANCA CONT MOSTRARIOS</t>
  </si>
  <si>
    <t>B201-00268545</t>
  </si>
  <si>
    <t>CARMEN,QUESQUEN, CABRERA</t>
  </si>
  <si>
    <t>LETICIAPERLECHEQUESQUEN</t>
  </si>
  <si>
    <t>CAJA CORONA CONT ROPA Y VARIOS</t>
  </si>
  <si>
    <t>B201-00268546</t>
  </si>
  <si>
    <t>ROSA LUCINDA,TELLO, QUEVEDO</t>
  </si>
  <si>
    <t>CRISTHIANPINGOTUÑOQUE</t>
  </si>
  <si>
    <t>CAJA NOSOTRAS CONT ROPA</t>
  </si>
  <si>
    <t>B201-00268547</t>
  </si>
  <si>
    <t>CLARA,COLOMA, MENDOZA</t>
  </si>
  <si>
    <t>MARIA MILUSCA,COLOMA, MENDOZA</t>
  </si>
  <si>
    <t>PAQUETE CHICO NEGRO /CREMAS Y BOL</t>
  </si>
  <si>
    <t>B201-00268548</t>
  </si>
  <si>
    <t>JACKELINE AMPARO,MENDOZA, BURGA</t>
  </si>
  <si>
    <t>MAYRA MARIFEROJASCRUZ</t>
  </si>
  <si>
    <t>CAJITA BLANCA /ALIMENTOS</t>
  </si>
  <si>
    <t>B201-00268549</t>
  </si>
  <si>
    <t>GLADYS MAGALY,LEON, BARRANTES</t>
  </si>
  <si>
    <t>EDWAR ORLANDONOLERIVAS</t>
  </si>
  <si>
    <t>CAJA NEGRA CONT TERNO</t>
  </si>
  <si>
    <t>B201-00268550</t>
  </si>
  <si>
    <t>JULIO,SANDOVAL, TRELLES</t>
  </si>
  <si>
    <t>JACINTOSANDOVALCHAPILLIQUEN</t>
  </si>
  <si>
    <t>BOLSA NEGRA /FLORES</t>
  </si>
  <si>
    <t>B201-00268551</t>
  </si>
  <si>
    <t>FELIX,CAJUSOL, ACOSTA</t>
  </si>
  <si>
    <t>GIKLER,FERNANDEZ, RODRIGUEZ</t>
  </si>
  <si>
    <t>BULTO AZUL REDONDO B/203</t>
  </si>
  <si>
    <t>B201-00268552</t>
  </si>
  <si>
    <t>RICARDO ERNESTO,INILOPU, GARCIA</t>
  </si>
  <si>
    <t>ANDERSONZAPATASANTIAGO</t>
  </si>
  <si>
    <t>PAQUETE MANILA CONT TERMO</t>
  </si>
  <si>
    <t>B201-00268553</t>
  </si>
  <si>
    <t>SEGUNDOSANCHEZRAMOS</t>
  </si>
  <si>
    <t>CAJA CONT MAQUILLAJE</t>
  </si>
  <si>
    <t>B201-00268554</t>
  </si>
  <si>
    <t>KELI YANET,MONTEZA, TAPIA</t>
  </si>
  <si>
    <t>ESWIN ALBERT,MONTEZA, TAPIA</t>
  </si>
  <si>
    <t>B201-00268555</t>
  </si>
  <si>
    <t>ANTERO JESUS JUNIOR,MASQUEZ, LEON</t>
  </si>
  <si>
    <t>PEDRO CENECA,MASQUEZ, LEON</t>
  </si>
  <si>
    <t>CAJA CONT LAPTOP</t>
  </si>
  <si>
    <t>B201-00268556</t>
  </si>
  <si>
    <t>LUIS MARTIN,PEREZ, LOZADA</t>
  </si>
  <si>
    <t>PAQUETITO NEGRO /AUDIFONOS</t>
  </si>
  <si>
    <t>B201-00268557</t>
  </si>
  <si>
    <t>EDUARDOJARADIAZ</t>
  </si>
  <si>
    <t>CAJA CONT CHIFLES -DULCES</t>
  </si>
  <si>
    <t>B201-00268558</t>
  </si>
  <si>
    <t>ELIZABETHMORETOCUELLO</t>
  </si>
  <si>
    <t>CAJA CHICA CONT RPTOS USADOS</t>
  </si>
  <si>
    <t>B201-00268559</t>
  </si>
  <si>
    <t>JUAN FRANCISCO,LIMO, RENTERIA</t>
  </si>
  <si>
    <t>ALWIN ROBERTANTONCASTRO</t>
  </si>
  <si>
    <t>B201-00268560</t>
  </si>
  <si>
    <t>JOSE MARCELO,COPIA, PEREZ</t>
  </si>
  <si>
    <t>REYNACOPIAPEREZ</t>
  </si>
  <si>
    <t>CAJA FORRADA PLASTIFICADA /ZAPATOS</t>
  </si>
  <si>
    <t>B201-00268561</t>
  </si>
  <si>
    <t>FAVIO MAGNO,REYNA, TAFUR</t>
  </si>
  <si>
    <t>WILDER HUMBERTO,REYNA, CUBAS</t>
  </si>
  <si>
    <t>PAQUETE CHICO CONT RPTOS</t>
  </si>
  <si>
    <t>PAQUETE LARGO /BARILLAS DE METAL</t>
  </si>
  <si>
    <t>B201-00268562</t>
  </si>
  <si>
    <t>DEYVI,PAIVA, URTECHO</t>
  </si>
  <si>
    <t>PAIVA,MORAN, ARTEMIO</t>
  </si>
  <si>
    <t>PAQUETE GRANDE CONT RPTOS</t>
  </si>
  <si>
    <t>B201-00268563</t>
  </si>
  <si>
    <t>B201-00268564</t>
  </si>
  <si>
    <t>B201-00268565</t>
  </si>
  <si>
    <t>JOSE LUIS,ZAPATA, JIMENEZ</t>
  </si>
  <si>
    <t>PAQUETE CHICO NEGRO CONT AUDIFONOS</t>
  </si>
  <si>
    <t>B201-00268566</t>
  </si>
  <si>
    <t>GUMERCINDO,CHECAN, LABAJOS</t>
  </si>
  <si>
    <t>CAJITA NEGRA /RPTOS</t>
  </si>
  <si>
    <t>B201-00268567</t>
  </si>
  <si>
    <t>CLAUDIA MADONA,CASAS, SILVA</t>
  </si>
  <si>
    <t>NOMBERTO PABEL,PAIRAZAMAN, SILVA</t>
  </si>
  <si>
    <t>BOLSA ROJA CONT ALIMENTOS</t>
  </si>
  <si>
    <t>B201-00268568</t>
  </si>
  <si>
    <t>ROSALINA,GONZALES, DELGADO</t>
  </si>
  <si>
    <t>KARLAGONZALESALEJANDRIA</t>
  </si>
  <si>
    <t>CAJA PLANA CONT REGALO</t>
  </si>
  <si>
    <t>B201-00268569</t>
  </si>
  <si>
    <t>PAQUETE CHICO DE CARTON/FOTOS</t>
  </si>
  <si>
    <t>B201-00268570</t>
  </si>
  <si>
    <t>ANA MARIA,MUNDACA, MONTEZA</t>
  </si>
  <si>
    <t>JUAN ARTUROGARCIAGUERRERO</t>
  </si>
  <si>
    <t>B201-00268571</t>
  </si>
  <si>
    <t>JESUS,BARRANTES, GARCIA</t>
  </si>
  <si>
    <t>BETSY MARIELASALAZARMATEO</t>
  </si>
  <si>
    <t>B201-00268572</t>
  </si>
  <si>
    <t>JOSE ANDERSON,GAMONAL, BAIQUE</t>
  </si>
  <si>
    <t>CAJA CONT JUGUETES PARA NIÑOS</t>
  </si>
  <si>
    <t>B201-00268573</t>
  </si>
  <si>
    <t>SEGUNDO ABEL,RUIZ, VASQUEZ</t>
  </si>
  <si>
    <t>ELVISPINTADOVASQUEZ</t>
  </si>
  <si>
    <t>B201-00268574</t>
  </si>
  <si>
    <t>MERCEDES,SOTERO, SAMPEN</t>
  </si>
  <si>
    <t>JHONNY,FARFAN, SEMINARIO</t>
  </si>
  <si>
    <t>B201-00268575</t>
  </si>
  <si>
    <t>JUAN,BUSTAMANTE, GALVEZ</t>
  </si>
  <si>
    <t>CAJITA BLANCA /PANTALLAS-PROTECTORES</t>
  </si>
  <si>
    <t>CARRITO DE FIERRO</t>
  </si>
  <si>
    <t>B201-00268576</t>
  </si>
  <si>
    <t>HEIDY,VELAYARSE, DE JARA</t>
  </si>
  <si>
    <t>JEANFRANCOJARAVELAYARCE</t>
  </si>
  <si>
    <t>PAQUETE NEGRO CONT GORROS</t>
  </si>
  <si>
    <t>B201-00268577</t>
  </si>
  <si>
    <t>PAQUETE PLASTIFICADO CONT ACCESORIOS</t>
  </si>
  <si>
    <t>B201-00268578</t>
  </si>
  <si>
    <t>MARCO BRYAN,QUISPE, COLCHADO</t>
  </si>
  <si>
    <t>MARIA JOSE,BENAVIDES, SALINAS</t>
  </si>
  <si>
    <t>CAJA CONT GLOBOS Y TAZAS</t>
  </si>
  <si>
    <t>B201-00268579</t>
  </si>
  <si>
    <t>JOSE DANIEL ANDERSON,GAVIDIA, RIVERA</t>
  </si>
  <si>
    <t>MILENYHERRERARIVERA</t>
  </si>
  <si>
    <t>BOLSA FLOREADA CONT BUZO</t>
  </si>
  <si>
    <t>B201-00268580</t>
  </si>
  <si>
    <t>NESTOR,AGUILAR, FERNANDEZ</t>
  </si>
  <si>
    <t>NORMATABOADAMORALES</t>
  </si>
  <si>
    <t>B201-00268581</t>
  </si>
  <si>
    <t>YULI,ABARCA, MUÑOZ</t>
  </si>
  <si>
    <t>ISABELMUÑOZLARREATEGUI</t>
  </si>
  <si>
    <t>SACO CONT VARIOS</t>
  </si>
  <si>
    <t>B201-00268582</t>
  </si>
  <si>
    <t>JOSE WILLAMS,PEREZ, DELGADO</t>
  </si>
  <si>
    <t>MERYDELGADOREQUEJO</t>
  </si>
  <si>
    <t>PAQUETE MANILA/DCTOS</t>
  </si>
  <si>
    <t>B201-00268583</t>
  </si>
  <si>
    <t>B201-00268584</t>
  </si>
  <si>
    <t>CAJA CONT UTILES DE OFICINA</t>
  </si>
  <si>
    <t>B201-00268585</t>
  </si>
  <si>
    <t>ZARAI,JIMENEZ, HUANCAS</t>
  </si>
  <si>
    <t>JUAN DE DIOS,CASTILLO, YOVERA</t>
  </si>
  <si>
    <t>CAJITA EN BOLSA BLANCA /HIERBAS</t>
  </si>
  <si>
    <t>B201-00268586</t>
  </si>
  <si>
    <t>B201-00268587</t>
  </si>
  <si>
    <t>KATHERIN CRISTY,HIDALGO, RENGIFO</t>
  </si>
  <si>
    <t>WILLIANSAAVEDRAPEREZ</t>
  </si>
  <si>
    <t>BOLSITA ROSADA CONT /PRENDA</t>
  </si>
  <si>
    <t>B201-00268588</t>
  </si>
  <si>
    <t>PEDRO,UCEDA, GONZALES</t>
  </si>
  <si>
    <t>MIGUEL ANGELCASASPISFIL</t>
  </si>
  <si>
    <t>B201-00268589</t>
  </si>
  <si>
    <t>FABIANROBLESCASTILLO</t>
  </si>
  <si>
    <t>PAQUETE CHICO /RPTOS</t>
  </si>
  <si>
    <t>B201-00268590</t>
  </si>
  <si>
    <t>JORGE ALFREDO,QUIROZ, VELIZ</t>
  </si>
  <si>
    <t>JOSEAGUILARPALOMINO</t>
  </si>
  <si>
    <t>CAJA CONT HUMITAS Y 1 BOTELLA</t>
  </si>
  <si>
    <t>B201-00268591</t>
  </si>
  <si>
    <t>LUIS GERARDO SNEIDER,LLACSAHUANGA, DIAZ</t>
  </si>
  <si>
    <t>JEREMY FARID,ROJAS, JIMENEZ</t>
  </si>
  <si>
    <t>PAQUETES CONT RPTOS(1 CAJA+1 ATADOX 2+1 PAQUETE)</t>
  </si>
  <si>
    <t>B201-00268592</t>
  </si>
  <si>
    <t>ALEX,CALVA, RAMOS</t>
  </si>
  <si>
    <t>SEGUNDO,ZURITA, ELERA</t>
  </si>
  <si>
    <t>PAQUETITO DE CARTON /RPTOS</t>
  </si>
  <si>
    <t>B201-00268593</t>
  </si>
  <si>
    <t>PERCY RONEYCERCADOCUBAS</t>
  </si>
  <si>
    <t>CAJA ROJA /CARTERA</t>
  </si>
  <si>
    <t>B201-00268594</t>
  </si>
  <si>
    <t>SONIA HAYDE,RAMIREZ, TARAZONA</t>
  </si>
  <si>
    <t>SACO RAYADO AZUL B/4604</t>
  </si>
  <si>
    <t>B201-00268595</t>
  </si>
  <si>
    <t>JHONAR ELIAS,SIESQUEN, MORI</t>
  </si>
  <si>
    <t>B201-00268596</t>
  </si>
  <si>
    <t>CINTHYA,MORENO, HUARAC</t>
  </si>
  <si>
    <t>CAJA CHICA CONT TURPAN</t>
  </si>
  <si>
    <t>B201-00268597</t>
  </si>
  <si>
    <t>JUDITH ELIZABETH,SERNAQUE, MELENDRES</t>
  </si>
  <si>
    <t>B201-00268598</t>
  </si>
  <si>
    <t>MELISSA KATHERINE,ROMERO, ARAMBULO</t>
  </si>
  <si>
    <t>CAJA CHICA/TURPAN</t>
  </si>
  <si>
    <t>B201-00268599</t>
  </si>
  <si>
    <t>B201-00268600</t>
  </si>
  <si>
    <t>CARLOS ALBERTO,BERNILLA, DE</t>
  </si>
  <si>
    <t>ROBINSONQUISPECALDERON</t>
  </si>
  <si>
    <t>CAJA GUSTA/FRUTA</t>
  </si>
  <si>
    <t>B201-00268601</t>
  </si>
  <si>
    <t>B201-00268602</t>
  </si>
  <si>
    <t>B201-00268603</t>
  </si>
  <si>
    <t>CELEDONIO,OLIVOS, TANTACHUCO</t>
  </si>
  <si>
    <t>EXECSO</t>
  </si>
  <si>
    <t>B201-00268604</t>
  </si>
  <si>
    <t>EXZCESOXX</t>
  </si>
  <si>
    <t>B201-00268605</t>
  </si>
  <si>
    <t>B201-00268606</t>
  </si>
  <si>
    <t>B201-00268607</t>
  </si>
  <si>
    <t>B201-00268608</t>
  </si>
  <si>
    <t>B201-00268609</t>
  </si>
  <si>
    <t>B201-00268610</t>
  </si>
  <si>
    <t>PASTORA,VALLEJOS, NAVAL</t>
  </si>
  <si>
    <t>JULIOMEDINATAPIA</t>
  </si>
  <si>
    <t>PAQUETE PLASTIFICADO/DULCES</t>
  </si>
  <si>
    <t>B201-00268611</t>
  </si>
  <si>
    <t>EXCVESOXX</t>
  </si>
  <si>
    <t>B201-00268612</t>
  </si>
  <si>
    <t>MARIA,FLORES, PINGLO</t>
  </si>
  <si>
    <t>LEONARDOCOSTAFLORES</t>
  </si>
  <si>
    <t>SAQUITO/ARROZ</t>
  </si>
  <si>
    <t>B201-00268613</t>
  </si>
  <si>
    <t>MARIA,NECIOSUP, NECIOSUP</t>
  </si>
  <si>
    <t>FAUSTINAHERRERAMACHARE</t>
  </si>
  <si>
    <t>ATADO CANASTA +SACO ROPA</t>
  </si>
  <si>
    <t>B201-00268614</t>
  </si>
  <si>
    <t>B201-00268615</t>
  </si>
  <si>
    <t>SHIARAREQUEJOLOZANO</t>
  </si>
  <si>
    <t>COMPRESORA EN CARTON</t>
  </si>
  <si>
    <t>B201-00268616</t>
  </si>
  <si>
    <t>JUAN MANUEL,GARCIA, LUCERO</t>
  </si>
  <si>
    <t>B201-00268617</t>
  </si>
  <si>
    <t>JOHAN CAMILO,CORDOVA, CAUSIL</t>
  </si>
  <si>
    <t>B201-00268618</t>
  </si>
  <si>
    <t>JUDITVILLEGASALBURQUEQUE DE MORI</t>
  </si>
  <si>
    <t>B201-00268619</t>
  </si>
  <si>
    <t>NITA,INGA, DE CORONEL</t>
  </si>
  <si>
    <t>TEOFILOSUYONINGA</t>
  </si>
  <si>
    <t>PAQUETE VERDE CON ROJO/COMESTIBLES</t>
  </si>
  <si>
    <t>B201-00268620</t>
  </si>
  <si>
    <t>ERIKA FABIOLA,AVILA, OLAYA</t>
  </si>
  <si>
    <t>ALFREDOBRACAMONTETAPIA</t>
  </si>
  <si>
    <t>B201-00268621</t>
  </si>
  <si>
    <t>JACKELINE,DIAZ, TICLIA</t>
  </si>
  <si>
    <t>PRISCILABAYONAURBINA</t>
  </si>
  <si>
    <t>CAJITA BLANCA/RODILLERAS</t>
  </si>
  <si>
    <t>B201-00268622</t>
  </si>
  <si>
    <t>ALEXANDRA,CRIOLLO, RAMIREZ</t>
  </si>
  <si>
    <t>ARYELISALMEIDAX</t>
  </si>
  <si>
    <t>PAQUETE BLANCO/DULCE</t>
  </si>
  <si>
    <t>B201-00268623</t>
  </si>
  <si>
    <t>JORGE ANDRE,CORONADO, GARCIA</t>
  </si>
  <si>
    <t>JOSECHEROMONTALBAN</t>
  </si>
  <si>
    <t>B201-00268624</t>
  </si>
  <si>
    <t>JOSEOLIVOSCHUQUI</t>
  </si>
  <si>
    <t>B201-00268625</t>
  </si>
  <si>
    <t>VICTOR ALFONSO,HERNANDEZ, ALVA</t>
  </si>
  <si>
    <t>B201-00268626</t>
  </si>
  <si>
    <t>JUANA,PUCCE, CERRATO</t>
  </si>
  <si>
    <t>JOSEGONZALESCUEVA</t>
  </si>
  <si>
    <t>PAQUETE BLANCO/HUMITAS</t>
  </si>
  <si>
    <t>B201-00268627</t>
  </si>
  <si>
    <t>JOSEPUPUCHEPUSE</t>
  </si>
  <si>
    <t>CAJA EN BOLSA VERDE/HUMITAS</t>
  </si>
  <si>
    <t>B201-00268628</t>
  </si>
  <si>
    <t>B201-00268629</t>
  </si>
  <si>
    <t>LILY VIOLETA,SILVA, CORONEL</t>
  </si>
  <si>
    <t>RICARDOADANAQUEROSAS</t>
  </si>
  <si>
    <t>CAJA KOLINOS/QUESO</t>
  </si>
  <si>
    <t>B201-00268630</t>
  </si>
  <si>
    <t>SEGUNDO,VERA, SANTACRUZ</t>
  </si>
  <si>
    <t>CESARNEYRAMONDRAGON</t>
  </si>
  <si>
    <t>CAJA NARANJA/CELULAR</t>
  </si>
  <si>
    <t>B201-00268631</t>
  </si>
  <si>
    <t>MATEO,SAAVEDRA, SUAREZ</t>
  </si>
  <si>
    <t>CAJA PASAMANERIA</t>
  </si>
  <si>
    <t>B201-00268632</t>
  </si>
  <si>
    <t>CARLOS YOVANY,JARA, CEVALLOS</t>
  </si>
  <si>
    <t>NELSON,QUISPE, CEVALLOS</t>
  </si>
  <si>
    <t>CAJITA NEGRA/COLONIAS</t>
  </si>
  <si>
    <t>B201-00268633</t>
  </si>
  <si>
    <t>MIGUEL,PORTILLA, ARBAIZA</t>
  </si>
  <si>
    <t>KATHERINEMARRONCUEVA</t>
  </si>
  <si>
    <t>B201-00268634</t>
  </si>
  <si>
    <t>PRAXIDESAGURTOPINELA</t>
  </si>
  <si>
    <t>B201-00268635</t>
  </si>
  <si>
    <t>LUIS EDUARDO,CAICAY, BERNUY</t>
  </si>
  <si>
    <t>FRANKLINBANCESMICHELINE</t>
  </si>
  <si>
    <t>PAQUETE NEGRO/TUBOS</t>
  </si>
  <si>
    <t>B201-00268636</t>
  </si>
  <si>
    <t>LUZ ELVIA,LOPEZ, MORALES</t>
  </si>
  <si>
    <t>JORDY,DOMINGUEZ, COSSIO</t>
  </si>
  <si>
    <t>B201-00268637</t>
  </si>
  <si>
    <t>ALDER,CORREA, CARHUATANTA</t>
  </si>
  <si>
    <t>RONALDGARCIACORREA</t>
  </si>
  <si>
    <t>SACO /CALZADO</t>
  </si>
  <si>
    <t>B201-00268638</t>
  </si>
  <si>
    <t>JOSE,TUÑOQUE, SANTOS</t>
  </si>
  <si>
    <t>GASTONGOMEZGIRON</t>
  </si>
  <si>
    <t>FIERRO FORRADO NARANJA</t>
  </si>
  <si>
    <t>B201-00268639</t>
  </si>
  <si>
    <t>RICHARD DEYBI,AVILA, LABRIN</t>
  </si>
  <si>
    <t>MANUELBUENOCABELLO</t>
  </si>
  <si>
    <t>MAYA ROJA/BALANZA SACOS VACIOS</t>
  </si>
  <si>
    <t>B201-00268640</t>
  </si>
  <si>
    <t>YANIRA GRISELDA,PERALES, QUINTANA</t>
  </si>
  <si>
    <t>ANACRUZBRUNO</t>
  </si>
  <si>
    <t>CAJA/PELOTA</t>
  </si>
  <si>
    <t>B201-00268641</t>
  </si>
  <si>
    <t>JOSE,ADRIANZEN, PALACIOS</t>
  </si>
  <si>
    <t>GRESYPEÑAFACUNDO</t>
  </si>
  <si>
    <t>ATADO/X 2 PIEZAS/CAMA FIERRO</t>
  </si>
  <si>
    <t>B201-00268642</t>
  </si>
  <si>
    <t>CALLETANO,CARRASCO, CORREA</t>
  </si>
  <si>
    <t>B201-00268643</t>
  </si>
  <si>
    <t>JHON STEVEN,SIESQUEN, MONTEZA</t>
  </si>
  <si>
    <t>CAJA PRECIO UNO/JUGUETE</t>
  </si>
  <si>
    <t>B201-00268644</t>
  </si>
  <si>
    <t>PEDRO ARBEL,FARRO, CHANCAFE</t>
  </si>
  <si>
    <t>ESPERANZA,CUNYA, REYES</t>
  </si>
  <si>
    <t>BOLSA CUADROS/SANDALIAS</t>
  </si>
  <si>
    <t>B201-00268645</t>
  </si>
  <si>
    <t>CYNTHIA PAOLA,VERONA, ALVARADO</t>
  </si>
  <si>
    <t>ANA LUCIA,GARCIA, ALVARADO</t>
  </si>
  <si>
    <t>B201-00268646</t>
  </si>
  <si>
    <t>B201-00268647</t>
  </si>
  <si>
    <t>ERIKA,GARCIA, FLORES</t>
  </si>
  <si>
    <t>ALEXGARCIAARMIJOS</t>
  </si>
  <si>
    <t>CAJA VAINILLA/PESCADO</t>
  </si>
  <si>
    <t>B201-00268648</t>
  </si>
  <si>
    <t>YOSHIO,OYAMA, FUPUY</t>
  </si>
  <si>
    <t>ORLANDOLOAIZAFLORES</t>
  </si>
  <si>
    <t>PAQUETE NEGRO/LIJAS</t>
  </si>
  <si>
    <t>B201-00268649</t>
  </si>
  <si>
    <t>TEÓFILO,GARCÍA, AGUILAR</t>
  </si>
  <si>
    <t>PORFIRIOORBEGOSOCABRERA</t>
  </si>
  <si>
    <t>B201-00268650</t>
  </si>
  <si>
    <t>ELADIO,CHUQUIMANGO, CRUZADO</t>
  </si>
  <si>
    <t>SACO ROJO/TUBOS PLASTIFICOS</t>
  </si>
  <si>
    <t>B201-00268651</t>
  </si>
  <si>
    <t>VERONICA MAGALY,ROJAS, CEDILLO</t>
  </si>
  <si>
    <t>SHEYLADIAZROJAS</t>
  </si>
  <si>
    <t>B201-00268652</t>
  </si>
  <si>
    <t>JOSE LUIS,SAMAME, DUQUE</t>
  </si>
  <si>
    <t>FELIX,ANCAJIMA, ARROYO</t>
  </si>
  <si>
    <t>PAQUETE AMARILLO SF/0095</t>
  </si>
  <si>
    <t>B201-00268653</t>
  </si>
  <si>
    <t>JOSE,CABADA, GONZALES</t>
  </si>
  <si>
    <t>ANABECERRABARRETO</t>
  </si>
  <si>
    <t>PAQUETE BEIGE/NOSABE</t>
  </si>
  <si>
    <t>B201-00268654</t>
  </si>
  <si>
    <t>B201-00268655</t>
  </si>
  <si>
    <t>HENRY BRANDO,GUZMAN, SARMIENTO</t>
  </si>
  <si>
    <t>GUIDOMOROCHOVILLAVICENCIO</t>
  </si>
  <si>
    <t>PAQUETE NEGRO//RODAJE</t>
  </si>
  <si>
    <t>B201-00268656</t>
  </si>
  <si>
    <t>YESENIA MILAGROS,QUISPE, ZAVALETA</t>
  </si>
  <si>
    <t>JAVIERLUNALARIOS</t>
  </si>
  <si>
    <t>PAQUETE ROJO/JEBES</t>
  </si>
  <si>
    <t>B201-00268657</t>
  </si>
  <si>
    <t>LUIS DAVID,PALACIOS, BRIONES</t>
  </si>
  <si>
    <t>ELSACURAYTOCTO</t>
  </si>
  <si>
    <t>CAJA/HIERBAS</t>
  </si>
  <si>
    <t>B201-00268658</t>
  </si>
  <si>
    <t>SANTOS IMELDA,ALBERCA, MONTEZA</t>
  </si>
  <si>
    <t>B201-00268659</t>
  </si>
  <si>
    <t>FRANK,CHAMBERGO, GARCIA</t>
  </si>
  <si>
    <t>OSCAR,RUIZ, ZAPATA</t>
  </si>
  <si>
    <t>B201-00268660</t>
  </si>
  <si>
    <t>PRESBITERO WILBERTO,PACHERRES, MENDOZA</t>
  </si>
  <si>
    <t>STECK WILLIAM,LOZADA, PEÑA</t>
  </si>
  <si>
    <t>B201-00268661</t>
  </si>
  <si>
    <t>ARTURO,PACHECO, AREVALO</t>
  </si>
  <si>
    <t>LUISABADJUAREZ</t>
  </si>
  <si>
    <t>PAQUETE AZUL/MANGUERA</t>
  </si>
  <si>
    <t>B201-00268662</t>
  </si>
  <si>
    <t>ROSA,JUAREZ, QUISPES</t>
  </si>
  <si>
    <t>B201-00268663</t>
  </si>
  <si>
    <t>HELEN,HERNANDEZ, CAMPOS</t>
  </si>
  <si>
    <t>ANLLY JAZMIN,CALDERON, SABALU</t>
  </si>
  <si>
    <t>PAQUETE MNAILA/PIEZA DE BAÑO</t>
  </si>
  <si>
    <t>B201-00268664</t>
  </si>
  <si>
    <t>ANDERSON,SANJINEZ, PLAZA</t>
  </si>
  <si>
    <t>SANJINEZALARCONGERMAN</t>
  </si>
  <si>
    <t>B201-00268665</t>
  </si>
  <si>
    <t>DANNY JAVIER,REAÑO, PEREZ</t>
  </si>
  <si>
    <t>B201-00268666</t>
  </si>
  <si>
    <t>GIAN CARLOS,HUAMAN, FLORES</t>
  </si>
  <si>
    <t>HELEM,TOCTO, FLORES</t>
  </si>
  <si>
    <t>B201-00268667</t>
  </si>
  <si>
    <t>ROBERTO RENZO,VERA, RODRÍGUEZ</t>
  </si>
  <si>
    <t>CARLOSSOSAMORALES</t>
  </si>
  <si>
    <t>B201-00268668</t>
  </si>
  <si>
    <t>RAQUEL,TAFUR, ROJAS</t>
  </si>
  <si>
    <t>JUNIORBAUTISTATAFUR</t>
  </si>
  <si>
    <t>B201-00268669</t>
  </si>
  <si>
    <t>AUDALINA,VILCHEZ, ALBAN</t>
  </si>
  <si>
    <t>B201-00268670</t>
  </si>
  <si>
    <t>CAROL JHULIANA,RAMIREZ, PEREZ</t>
  </si>
  <si>
    <t>RAULLINARESPEREZ</t>
  </si>
  <si>
    <t>CAJA/ADAPTADORES</t>
  </si>
  <si>
    <t>B201-00268671</t>
  </si>
  <si>
    <t>JOSE LACIO,GARCIA, GARCIA</t>
  </si>
  <si>
    <t>ALICIAROJASROJAS</t>
  </si>
  <si>
    <t>CORCHO/COMESTIBLES</t>
  </si>
  <si>
    <t>SACO NEGRO/CARNE ROPA</t>
  </si>
  <si>
    <t>B201-00268672</t>
  </si>
  <si>
    <t>ROGGER,MEJIA, PASACHE</t>
  </si>
  <si>
    <t>INOÑANCARRILLOFRECIA</t>
  </si>
  <si>
    <t>PAQUETE MANILA/BILLETERA</t>
  </si>
  <si>
    <t>B201-00268673</t>
  </si>
  <si>
    <t>B201-00268674</t>
  </si>
  <si>
    <t>ALEJANDROLEONCASTILLO</t>
  </si>
  <si>
    <t>B201-00268675</t>
  </si>
  <si>
    <t>ELADIO,CORNEJO, ZAPATA</t>
  </si>
  <si>
    <t>B201-00268676</t>
  </si>
  <si>
    <t>ADELINDA,MEJIA, MORALES</t>
  </si>
  <si>
    <t>DOMINGOJIMENEZAMANINGO</t>
  </si>
  <si>
    <t>B201-00268677</t>
  </si>
  <si>
    <t>NERY,IBAÑEZ, SOSA</t>
  </si>
  <si>
    <t>ADICACIONDOMINGUEZMARCHENA</t>
  </si>
  <si>
    <t>B201-00268678</t>
  </si>
  <si>
    <t>LILI ARAMITA,CAMACHO, AGUILAR</t>
  </si>
  <si>
    <t>DEYVID ABAD,FLORES, PEREZ</t>
  </si>
  <si>
    <t>CAJA ROJA CONT COPAS DE VIDRIO BAJO RESP DEL REMITENTE</t>
  </si>
  <si>
    <t>B201-00268679</t>
  </si>
  <si>
    <t>PAQUETES DE MADERA DE CAMA COMPLETA</t>
  </si>
  <si>
    <t>B201-00268680</t>
  </si>
  <si>
    <t>ROSALIA,BARTUREN, OLANO</t>
  </si>
  <si>
    <t>MIGUEL ANGELBARTURENOLANO</t>
  </si>
  <si>
    <t>PAQUETE RAYADO VERDE CONT VIVERES</t>
  </si>
  <si>
    <t>B201-00268681</t>
  </si>
  <si>
    <t>PEDRO,SANDOVAL, SIESQUEN</t>
  </si>
  <si>
    <t>EDGAR LENIN,RAMIREZ, RUIZ</t>
  </si>
  <si>
    <t>BOLSA NEGRA LARGA CONT SEGUN B/637</t>
  </si>
  <si>
    <t>B201-00268682</t>
  </si>
  <si>
    <t>MARIA ESTHER,LEON, RAMOS</t>
  </si>
  <si>
    <t>HELLEN,CUBAS, LEON</t>
  </si>
  <si>
    <t>CAJA MOVISTAR CONT ROPA Y VARIOS</t>
  </si>
  <si>
    <t>B201-00268683</t>
  </si>
  <si>
    <t>YOLVY ENRIQUE,MENDOZA, SANTISTEBAN</t>
  </si>
  <si>
    <t>IVAN SEGUNDOMENDOZASANTISTEBAN</t>
  </si>
  <si>
    <t>CAJITA LARGA CONT JUGUETES</t>
  </si>
  <si>
    <t>B201-00268684</t>
  </si>
  <si>
    <t>HUATZON DAVID,VELA, TELLO</t>
  </si>
  <si>
    <t>BENIGNORISCOCOVEÑAS</t>
  </si>
  <si>
    <t>B201-00268685</t>
  </si>
  <si>
    <t>HAIDE,BERRU, MONTALVO</t>
  </si>
  <si>
    <t>B201-00268686</t>
  </si>
  <si>
    <t>HEYLIN MAYUMY,BAZÁN, CRUZ</t>
  </si>
  <si>
    <t>JESSIE OGILVIE,LOPEZ, HUACHEZ</t>
  </si>
  <si>
    <t>CAJITA BLANCA CONT MOUSE</t>
  </si>
  <si>
    <t>B201-00268687</t>
  </si>
  <si>
    <t>YIANELLA,ZAPATA, DELGADO</t>
  </si>
  <si>
    <t>CAJA CHICA NEGRA CONT HERRAMIENTAS</t>
  </si>
  <si>
    <t>B201-00268688</t>
  </si>
  <si>
    <t>JOHN WERNER,GAMARRA, ULLAURI</t>
  </si>
  <si>
    <t>B201-00268689</t>
  </si>
  <si>
    <t>ESTEBAN,TORO, CASTILLO</t>
  </si>
  <si>
    <t>ALEX,LAZO, ABAD</t>
  </si>
  <si>
    <t>PAQUETE AMARILLO CONT FUNDAS B/5727</t>
  </si>
  <si>
    <t>B201-00268690</t>
  </si>
  <si>
    <t>MARIO JOSE,COLINA, COLINA</t>
  </si>
  <si>
    <t>B201-00268691</t>
  </si>
  <si>
    <t>MARIA ELIZABETH,GUEVARA, CHAPOÑAN</t>
  </si>
  <si>
    <t>ALEJANDRO,GUEVARA, ROJAS</t>
  </si>
  <si>
    <t>CAJA BLANCA LA PATRONA/ROPA</t>
  </si>
  <si>
    <t>B201-00268692</t>
  </si>
  <si>
    <t>HERNAN,SANCHEZ, CORONEL</t>
  </si>
  <si>
    <t>JOSÉ DAVID,ZETA, RUIZ</t>
  </si>
  <si>
    <t>SACO BLANCO CONT PAPAS Y VIVERES</t>
  </si>
  <si>
    <t>B201-00268693</t>
  </si>
  <si>
    <t>CRISTIAN ALEXANDER,PUMAYALLI, ALVA</t>
  </si>
  <si>
    <t>ESGARPUMAYALICHINGUEL</t>
  </si>
  <si>
    <t>CAJA CONT ROPA Y MEDICINAS</t>
  </si>
  <si>
    <t>B201-00268694</t>
  </si>
  <si>
    <t>JUANAMORANLLACSAHUANGA</t>
  </si>
  <si>
    <t>B201-00268695</t>
  </si>
  <si>
    <t>NICOLE STEPHANIE,RIVERA, CARRASCO</t>
  </si>
  <si>
    <t>GISSELA,TELLO, BARDALES</t>
  </si>
  <si>
    <t>PAQUETE MANILA CONT MUESTRAS DE ARROZ</t>
  </si>
  <si>
    <t>B201-00268696</t>
  </si>
  <si>
    <t>SANTOS DEL PILAR,SILVA, CARRASCO</t>
  </si>
  <si>
    <t>ROSA DEL PILARPEÑASILVA</t>
  </si>
  <si>
    <t>BOLSA RAYAS NEGRAS CONT ROPA Y VARIOS</t>
  </si>
  <si>
    <t>B201-00268697</t>
  </si>
  <si>
    <t>ASTRID,RAMOS, ENEQUE</t>
  </si>
  <si>
    <t>YVAN FERNANDOENEQUEMONCAYO</t>
  </si>
  <si>
    <t>CAJA SODA CINT ROPA</t>
  </si>
  <si>
    <t>B201-00268698</t>
  </si>
  <si>
    <t>ZENITH,LLANOS, ASPAJO</t>
  </si>
  <si>
    <t>FREDDYSOLISYARIHUAMAN</t>
  </si>
  <si>
    <t>CAJA AMARILLA RAYAS MORADAS CONT VARIOS</t>
  </si>
  <si>
    <t>B201-00268699</t>
  </si>
  <si>
    <t>NATHALY ELEANOR,HUAYAMIS, ZUÑIGA</t>
  </si>
  <si>
    <t>CARLOS FERNANDOHUAYAMISZUÑIGA</t>
  </si>
  <si>
    <t>CAJA CONT CHIFLES</t>
  </si>
  <si>
    <t>B201-00268700</t>
  </si>
  <si>
    <t>ROBERTFLORESGARCIA</t>
  </si>
  <si>
    <t>PLACA DE PORCELANATO</t>
  </si>
  <si>
    <t>B201-00268701</t>
  </si>
  <si>
    <t>CAJA MEDIANA /COSAS -ACCESORIOS</t>
  </si>
  <si>
    <t>B201-00268702</t>
  </si>
  <si>
    <t>ERMITA,TAPULLIMA, ISUIZA</t>
  </si>
  <si>
    <t>DIANATUANAMATAPULLIMA</t>
  </si>
  <si>
    <t>PAQUETITO, PLASTIFICADO/CELULAR</t>
  </si>
  <si>
    <t>B201-00268703</t>
  </si>
  <si>
    <t>TEMISTOCLES,RIVERA, ANGELDONES</t>
  </si>
  <si>
    <t>B201-00268704</t>
  </si>
  <si>
    <t>JOSE SEMINARIO,NUÑEZ, TANTALEAN</t>
  </si>
  <si>
    <t>EXCESO-1 PAQUETE+1 BALDE</t>
  </si>
  <si>
    <t>B201-00268705</t>
  </si>
  <si>
    <t>YENNY KARINA,CORRALES, SOLIS</t>
  </si>
  <si>
    <t>ITZAIA YARIZELLFERNANDEZCUEVA</t>
  </si>
  <si>
    <t>BOLSA AMARILLA CONT /POLOS</t>
  </si>
  <si>
    <t>B201-00268706</t>
  </si>
  <si>
    <t>CRISTHIAN,VASQUEZ, QUEVEDO</t>
  </si>
  <si>
    <t>CARLOS,MIJAHUANCA, QUEVEDO</t>
  </si>
  <si>
    <t>PAQUETE MANILA CONT MOLDES</t>
  </si>
  <si>
    <t>B201-00268707</t>
  </si>
  <si>
    <t>MARTIN,SANDOVAL, DAMIAN</t>
  </si>
  <si>
    <t>HERMINIA DOLORES,GUARNIZO, QUEREVALU</t>
  </si>
  <si>
    <t>B201-00268708</t>
  </si>
  <si>
    <t>JOSE LUIS,GOMEZ, PEÑA</t>
  </si>
  <si>
    <t>RAUL,LOPEZ, SANDOVAL</t>
  </si>
  <si>
    <t>PAQUETITO LARGUITO/MATERIAL DENTAL</t>
  </si>
  <si>
    <t>B201-00268709</t>
  </si>
  <si>
    <t>CARLOS BERNARDO,JACINTO, GALAN</t>
  </si>
  <si>
    <t>TATIANA CAROLINA,FLORES, MEDINA</t>
  </si>
  <si>
    <t>B201-00268710</t>
  </si>
  <si>
    <t>EVA MARITZA,TIRAVANTTI, PERALTA</t>
  </si>
  <si>
    <t>JOSE MANUELTORRESMURO</t>
  </si>
  <si>
    <t>PAQUETE CHICO CONT ROPA</t>
  </si>
  <si>
    <t>B201-00268711</t>
  </si>
  <si>
    <t>LÑUIS ENRIQUE,PUELLES, CRUZ</t>
  </si>
  <si>
    <t>FRANKLINMORALESGUERRERO</t>
  </si>
  <si>
    <t>TUBO FORRADO</t>
  </si>
  <si>
    <t>B201-00268712</t>
  </si>
  <si>
    <t>CLAUDIA LORENA,GIRALDO, MUECES</t>
  </si>
  <si>
    <t>JAMES,MORA, MUESES</t>
  </si>
  <si>
    <t>B201-00268713</t>
  </si>
  <si>
    <t>SILVIA,FARROÑAN, MILLAN</t>
  </si>
  <si>
    <t>TANCREDO NIEVES,PEÑA, MORETO</t>
  </si>
  <si>
    <t>CAJITA BLANCA CONT LUNAS DE LENTES</t>
  </si>
  <si>
    <t>B201-00268714</t>
  </si>
  <si>
    <t>PAQUETE EN CARTON/RPTOS-EJE</t>
  </si>
  <si>
    <t>B201-00268715</t>
  </si>
  <si>
    <t>WILMER,FARROÑAN, LOPEZ</t>
  </si>
  <si>
    <t>KEVIN ALONSO,PINTADO, BRAVO</t>
  </si>
  <si>
    <t>CAJA LARGA CONT BANER</t>
  </si>
  <si>
    <t>B201-00268716</t>
  </si>
  <si>
    <t>CAJA GRANDE PESADA CONT VIVERES</t>
  </si>
  <si>
    <t>B201-00268717</t>
  </si>
  <si>
    <t>BOLSA VERDE RAYADA/ROPA</t>
  </si>
  <si>
    <t>B201-00268718</t>
  </si>
  <si>
    <t>ANNY HAYDEE,GOMEZ, GARCIA</t>
  </si>
  <si>
    <t>CAJA PITA NEGRA CONT ZAPATILLAS Y SANDALIAS</t>
  </si>
  <si>
    <t>B201-00268719</t>
  </si>
  <si>
    <t>EDGARD EDUARDO,QUEVEDO, GONZALES</t>
  </si>
  <si>
    <t>SACO MEDIANO CONT FIERROS</t>
  </si>
  <si>
    <t>B201-00268720</t>
  </si>
  <si>
    <t>SOBRECITO PAPEL CUADRICULADO /DCTOS</t>
  </si>
  <si>
    <t>B201-00268721</t>
  </si>
  <si>
    <t>ANDER LEVIABELSANCHEZCLAVIJO</t>
  </si>
  <si>
    <t>CAJA CONT LIBROS</t>
  </si>
  <si>
    <t>B201-00268722</t>
  </si>
  <si>
    <t>B201-00268723</t>
  </si>
  <si>
    <t>JEFFERSON ISAURO,UBILLUS, ALDÁZ</t>
  </si>
  <si>
    <t>LIDYUBILLUSALDAZ</t>
  </si>
  <si>
    <t>CAJITA ROSADA +AMARILLA/ZAPATOS</t>
  </si>
  <si>
    <t>B201-00268724</t>
  </si>
  <si>
    <t>JOSUE FRANCISCO,GIRON, MARTINEZ</t>
  </si>
  <si>
    <t>PAQUETE BLANCO/MAQUINA PARA PELO</t>
  </si>
  <si>
    <t>B201-00268725</t>
  </si>
  <si>
    <t>ERNESTODAVILAMELENDRES</t>
  </si>
  <si>
    <t>SACO PLANO CONT LIBRETA</t>
  </si>
  <si>
    <t>B201-00268726</t>
  </si>
  <si>
    <t>GILMER,PEREZ, BARBOZA</t>
  </si>
  <si>
    <t>JUAN LUISCORRALESFERNANDEZ</t>
  </si>
  <si>
    <t>CAJA CONT POLOS</t>
  </si>
  <si>
    <t>B201-00268727</t>
  </si>
  <si>
    <t>MANUELA,JUAREZ, DE CASTRO</t>
  </si>
  <si>
    <t>PATRICIACASTROJUAREZ</t>
  </si>
  <si>
    <t>BOLSON GRANDE GUINDA CONT ROPA</t>
  </si>
  <si>
    <t>B201-00268728</t>
  </si>
  <si>
    <t>MARCO ANTONIO,BARRENA, GURBILLON</t>
  </si>
  <si>
    <t>B201-00268729</t>
  </si>
  <si>
    <t>JOSE,PEREZ, CAMPOS</t>
  </si>
  <si>
    <t>CLARAJIBAJABARCO</t>
  </si>
  <si>
    <t>SACO AMARILLO RAYADO /ROPA USADA</t>
  </si>
  <si>
    <t>B201-00268730</t>
  </si>
  <si>
    <t>JUAN GODOFREDO,MENDOZA, SECLEN</t>
  </si>
  <si>
    <t>ANIBAL,LOPEZ, ALVARADO</t>
  </si>
  <si>
    <t>CAJA MEDIANA CONT RODAJES-RPTOS</t>
  </si>
  <si>
    <t>B201-00268731</t>
  </si>
  <si>
    <t>B201-00268732</t>
  </si>
  <si>
    <t>CARLOS,SANTACRUZ, HERNANDEZ</t>
  </si>
  <si>
    <t>DUTY JUDIT,CAMACHO, PEÑA</t>
  </si>
  <si>
    <t>PAQUETITO ROSADO /ROPA</t>
  </si>
  <si>
    <t>B201-00268733</t>
  </si>
  <si>
    <t>SUE YEP TONG,Y, T</t>
  </si>
  <si>
    <t>JUANCRUZADONUÑEZ</t>
  </si>
  <si>
    <t>CAJA PRECIO UNO /PAPELES</t>
  </si>
  <si>
    <t>B201-00268734</t>
  </si>
  <si>
    <t>SACO AZIL RAYADO SEGUN F/01-457</t>
  </si>
  <si>
    <t>B201-00268735</t>
  </si>
  <si>
    <t>DINA,SANTOS, RODRIGUEZ</t>
  </si>
  <si>
    <t>BOLSITA PLANA CINTA AMILLA/LLAVES</t>
  </si>
  <si>
    <t>B201-00268736</t>
  </si>
  <si>
    <t>LUIS,GUEVARA, SAAVEDRA</t>
  </si>
  <si>
    <t>ARSENIO,CUNYA, ABAD</t>
  </si>
  <si>
    <t>CAJA ANIMALITOS</t>
  </si>
  <si>
    <t>B201-00268737</t>
  </si>
  <si>
    <t>PAQUETE PLANO REJAS</t>
  </si>
  <si>
    <t>B201-00268738</t>
  </si>
  <si>
    <t>B201-00268739</t>
  </si>
  <si>
    <t>B201-00268740</t>
  </si>
  <si>
    <t>BERTHA,PINTO, CHAMBI</t>
  </si>
  <si>
    <t>CESAR AUGUSTO,ARMESTAR, PRIETO</t>
  </si>
  <si>
    <t>BULTO NEGRO CONT SOMBREROS</t>
  </si>
  <si>
    <t>B201-00268741</t>
  </si>
  <si>
    <t>B201-00268742</t>
  </si>
  <si>
    <t>KIENJI,DELGADO, SANTOS</t>
  </si>
  <si>
    <t>YESSICADAVILAGUEVARA</t>
  </si>
  <si>
    <t>CAJA PLANA CONT CUADRO</t>
  </si>
  <si>
    <t>B201-00268743</t>
  </si>
  <si>
    <t>JOSE CARLOS,TARRILLO, JARA</t>
  </si>
  <si>
    <t>GUIMERPORTOCARREROGUEVARA</t>
  </si>
  <si>
    <t>CAJITA ROJA/MUESTRAS DENTALEAS</t>
  </si>
  <si>
    <t>B201-00268744</t>
  </si>
  <si>
    <t>MANUEL ERNESTO,TRONCOS, GUERRERO</t>
  </si>
  <si>
    <t>MABEL ESBANTRONCOSGUERRERO</t>
  </si>
  <si>
    <t>PAQUETE NEGRO REDONDO/CAMISETAS</t>
  </si>
  <si>
    <t>B201-00268745</t>
  </si>
  <si>
    <t>CESAR RICARDO,ULFE, PATAZCA</t>
  </si>
  <si>
    <t>MILYLOZADABUSTAMANTE</t>
  </si>
  <si>
    <t>PAQUETE BLANCO CHICO/CELULAR</t>
  </si>
  <si>
    <t>B201-00268747</t>
  </si>
  <si>
    <t>B201-00268748</t>
  </si>
  <si>
    <t>GASDALY EDITH,MARCHAN, MANAY</t>
  </si>
  <si>
    <t>WILMERMARCHANRUESTA</t>
  </si>
  <si>
    <t>B201-00268749</t>
  </si>
  <si>
    <t>NICOLAZA,MACO, DE ZUÑIGA</t>
  </si>
  <si>
    <t>SUGEYZUÑIGAMACO</t>
  </si>
  <si>
    <t>CAJA LA PATRONA/EMPANADAS</t>
  </si>
  <si>
    <t>B201-00268750</t>
  </si>
  <si>
    <t>EDINSONMEDINAGUIA</t>
  </si>
  <si>
    <t>PAQUETE VERDE/REPUESTO</t>
  </si>
  <si>
    <t>B201-00268751</t>
  </si>
  <si>
    <t>JOAO ENRIQUE,CARRION, FELIX</t>
  </si>
  <si>
    <t>JOAOCARRIONFELIX</t>
  </si>
  <si>
    <t>MALETIN/ROPA</t>
  </si>
  <si>
    <t>B201-00268752</t>
  </si>
  <si>
    <t>B201-00268753</t>
  </si>
  <si>
    <t>SAMANTHA BEATRIZ,HERRERA, VALERIANO</t>
  </si>
  <si>
    <t>MARIAOLIVOSSANCHEZ</t>
  </si>
  <si>
    <t>CAJA/CHOCOLATES</t>
  </si>
  <si>
    <t>B201-00268754</t>
  </si>
  <si>
    <t>JOSERIVERAFARFAN</t>
  </si>
  <si>
    <t>SACO NEGROPANTALONES</t>
  </si>
  <si>
    <t>B201-00268755</t>
  </si>
  <si>
    <t>LINDA ROSANIA,NAMUCHE, FLORES</t>
  </si>
  <si>
    <t>B201-00268756</t>
  </si>
  <si>
    <t>JOSE ALBERTO,MACALUPU, COLMENARES</t>
  </si>
  <si>
    <t>MANUELMACALOPUCOLMENARES</t>
  </si>
  <si>
    <t>CAJA NEGRA/GUANTES</t>
  </si>
  <si>
    <t>B201-00268758</t>
  </si>
  <si>
    <t>JAIME,SERRATO, CHICOMA</t>
  </si>
  <si>
    <t>Bryan,AYALA, Sullon</t>
  </si>
  <si>
    <t>CAJA SODA /REPUESTO</t>
  </si>
  <si>
    <t>B201-00268759</t>
  </si>
  <si>
    <t>CRUS,GONZALES, GUERRA</t>
  </si>
  <si>
    <t>WILLIAMCRUZGONZALES</t>
  </si>
  <si>
    <t>CAJA MEDIANA/COMESTIBLES</t>
  </si>
  <si>
    <t>DIANA,CRUZ, GONZALES</t>
  </si>
  <si>
    <t>B201-00268760</t>
  </si>
  <si>
    <t>CAJA CHICA/EMPANADAS</t>
  </si>
  <si>
    <t>B201-00268761</t>
  </si>
  <si>
    <t>SILVIA LILIANA,CHERO, NEYRA</t>
  </si>
  <si>
    <t>SIVILAACUÑAPINTADO</t>
  </si>
  <si>
    <t>CAJITA/COLONIA</t>
  </si>
  <si>
    <t>B201-00268762</t>
  </si>
  <si>
    <t>GIOVANASANCHEZMENDOZA</t>
  </si>
  <si>
    <t>BALDE PLASTIFICADO/QUESO</t>
  </si>
  <si>
    <t>B201-00268763</t>
  </si>
  <si>
    <t>GLADIS ISMELDA,CASIANO, QUEVEDO</t>
  </si>
  <si>
    <t>DIEGOMECHANCASIANO</t>
  </si>
  <si>
    <t>B201-00268764</t>
  </si>
  <si>
    <t>HUGO,ROJAS, NUÑEZ</t>
  </si>
  <si>
    <t>HUGOROJASVALDIVIA</t>
  </si>
  <si>
    <t>CAJA VIVERES/COMESTIBLES</t>
  </si>
  <si>
    <t>B201-00268765</t>
  </si>
  <si>
    <t>ELVA LADI,CORONADO, APONTE</t>
  </si>
  <si>
    <t>LUZ DE MARIACORONADOPAREJA</t>
  </si>
  <si>
    <t>CAJA LARGA/COCHE</t>
  </si>
  <si>
    <t>CAJA/SILLA BB</t>
  </si>
  <si>
    <t>B201-00268766</t>
  </si>
  <si>
    <t>ALBERTO FRANCISCO,SILVA, PEREZ</t>
  </si>
  <si>
    <t>EDUARDO,CAMPOS, ALBURQUEQUE</t>
  </si>
  <si>
    <t>B201-00268767</t>
  </si>
  <si>
    <t>ZADDY MARZEL,AYOSA, ZAPATA</t>
  </si>
  <si>
    <t>MATIASAYOSAFAYA</t>
  </si>
  <si>
    <t>B201-00268768</t>
  </si>
  <si>
    <t>JOSE JOEL,VELASCO, BARRANZUELA</t>
  </si>
  <si>
    <t>JHONYVELASCOBARRANZUELA</t>
  </si>
  <si>
    <t>PAQUETE BLANCO/REPUESTO MOTO</t>
  </si>
  <si>
    <t>B201-00268769</t>
  </si>
  <si>
    <t>BETSABE,GALARZA, SIFUENTES</t>
  </si>
  <si>
    <t>IBONNE ADALID,TARRILLO, CORRALES</t>
  </si>
  <si>
    <t>PAQUETE PLANO BEIGE/CUADRO</t>
  </si>
  <si>
    <t>B201-00268770</t>
  </si>
  <si>
    <t>PAULA,SALVADOR, SANCHEZ</t>
  </si>
  <si>
    <t>ROLANDO,AVALO, CALLE</t>
  </si>
  <si>
    <t>B201-00268771</t>
  </si>
  <si>
    <t>CARMEN ANDREA,LLANOS, SIANCAS</t>
  </si>
  <si>
    <t>JENIFERALVAREZLLANOS</t>
  </si>
  <si>
    <t>B201-00268772</t>
  </si>
  <si>
    <t>TEODOSIA,GALLEGO, YANAYACO</t>
  </si>
  <si>
    <t>LUCARIAGALLEGOYANAYACO</t>
  </si>
  <si>
    <t>CAJA DOWNY/VIVERES</t>
  </si>
  <si>
    <t>B201-00268773</t>
  </si>
  <si>
    <t>ANA PAULACORDOVACARRASCO</t>
  </si>
  <si>
    <t>PAQUETE ROJO/SANDALIAS</t>
  </si>
  <si>
    <t>B201-00268774</t>
  </si>
  <si>
    <t>CONSUELO,TARRILLO, CUBAS</t>
  </si>
  <si>
    <t>JOSELEYVAGUEVARA</t>
  </si>
  <si>
    <t>PAQUETE /REGALOS</t>
  </si>
  <si>
    <t>B201-00268775</t>
  </si>
  <si>
    <t>JAIME,VALLEJOS, FERNANDEZ</t>
  </si>
  <si>
    <t>EDUARSALVATIERRARUBIO</t>
  </si>
  <si>
    <t>CAJA CHICA/REPUESTO</t>
  </si>
  <si>
    <t>B201-00268776</t>
  </si>
  <si>
    <t>B201-00268777</t>
  </si>
  <si>
    <t>MALUQUISMONSALVEELVER</t>
  </si>
  <si>
    <t>LUISPINEDOMALUQUIS</t>
  </si>
  <si>
    <t>CAJA MIRASOL/COMESTIBLES</t>
  </si>
  <si>
    <t>B201-00268778</t>
  </si>
  <si>
    <t>GRICELDA LITA,CARO, SAAVEDRA</t>
  </si>
  <si>
    <t>ERICKCANCHURICRACARO</t>
  </si>
  <si>
    <t>CAJA TAMALES</t>
  </si>
  <si>
    <t>B201-00268779</t>
  </si>
  <si>
    <t>MARIA,SAGUMA, DE MAURICIO</t>
  </si>
  <si>
    <t>YELINAMAURICIOSAGUMA</t>
  </si>
  <si>
    <t>B201-00268780</t>
  </si>
  <si>
    <t>ALEX HUMBERTO,ÑIQUE, NUÑEZ</t>
  </si>
  <si>
    <t>LUISALAMAMARQUEZ</t>
  </si>
  <si>
    <t>CAJA /CUADRITOS BAJO RESPONSABILIDAD</t>
  </si>
  <si>
    <t>B201-00268781</t>
  </si>
  <si>
    <t>MARLY ANTONIETA,TENORIO, REQUEJO</t>
  </si>
  <si>
    <t>MARIAVILCHEZSOSA</t>
  </si>
  <si>
    <t>B201-00268782</t>
  </si>
  <si>
    <t>DANNY MARIBEL,VALDEZ, RISCO</t>
  </si>
  <si>
    <t>B201-00268783</t>
  </si>
  <si>
    <t>CELIA MAGDALENA,OLAYA, GALVEZ</t>
  </si>
  <si>
    <t>ALEXANDEROLAYAGALVEZ</t>
  </si>
  <si>
    <t>B201-00268784</t>
  </si>
  <si>
    <t>MARCELINO,CHAMBA, YANGUA</t>
  </si>
  <si>
    <t>B201-00268785</t>
  </si>
  <si>
    <t>ROCIO MABEL,SANTA CRUZ, CORREA</t>
  </si>
  <si>
    <t>FREDYSANTACRUZJULON</t>
  </si>
  <si>
    <t>CAJA MEDIANA/CUYES</t>
  </si>
  <si>
    <t>B201-00268786</t>
  </si>
  <si>
    <t>B201-00268787</t>
  </si>
  <si>
    <t>CARLOS,SOLIS, JIMENEZ</t>
  </si>
  <si>
    <t>TANIAPEREZMULATILLO</t>
  </si>
  <si>
    <t>B201-00268788</t>
  </si>
  <si>
    <t>LILIAN,HUERTAS, GARCIA</t>
  </si>
  <si>
    <t>VICTOR RAUL,CRUZ, CORCUERA</t>
  </si>
  <si>
    <t>CAJA SODA/MEDICINA</t>
  </si>
  <si>
    <t>B201-00268789</t>
  </si>
  <si>
    <t>ROSA VICTORIA,RUIZ, DE LARIOS</t>
  </si>
  <si>
    <t>SANDRALARIOSRUIZ</t>
  </si>
  <si>
    <t>PAQUETE NEGRO/CARRITO DE MERCADO ROPA</t>
  </si>
  <si>
    <t>B201-00268790</t>
  </si>
  <si>
    <t>LATIMAN,SABA, ECHE</t>
  </si>
  <si>
    <t>B201-00268791</t>
  </si>
  <si>
    <t>LUCILACAJUSOLGUTIERREZ</t>
  </si>
  <si>
    <t>B201-00268792</t>
  </si>
  <si>
    <t>ALHELY MILAGROS,BENITES, CRISANTA</t>
  </si>
  <si>
    <t>LESLYAMPUEROBENITES</t>
  </si>
  <si>
    <t>PAQUETE BLANCO/SANDALIAS</t>
  </si>
  <si>
    <t>B201-00268793</t>
  </si>
  <si>
    <t>MARITZA,RAMIREZ, TORRES</t>
  </si>
  <si>
    <t>BRENDAALCANTARACIEZA</t>
  </si>
  <si>
    <t>SACO CELESTE/ARROZ</t>
  </si>
  <si>
    <t>B201-00268794</t>
  </si>
  <si>
    <t>GERARDO,ZAPATA, SOLANO</t>
  </si>
  <si>
    <t>JHONCRNEJOZAPATA</t>
  </si>
  <si>
    <t>B201-00268795</t>
  </si>
  <si>
    <t>YULISA MAVELY,CHAVARRY, BALCAZAR</t>
  </si>
  <si>
    <t>JHONRUEDAORTIZ</t>
  </si>
  <si>
    <t>BALDE EN SACO/ARROZ</t>
  </si>
  <si>
    <t>B201-00268796</t>
  </si>
  <si>
    <t>JORGESIALERSAMILLAN</t>
  </si>
  <si>
    <t>CAJA AMBROSOLI/JUGUETES</t>
  </si>
  <si>
    <t>B201-00268797</t>
  </si>
  <si>
    <t>SANTOS JUANA,ZETA, HERRERA</t>
  </si>
  <si>
    <t>MIGUELINAZETAHERRERA</t>
  </si>
  <si>
    <t>B201-00268798</t>
  </si>
  <si>
    <t>WILTER,SANCHEZ, REQUEJO</t>
  </si>
  <si>
    <t>BELENQUEREBALUIZQUIERDO</t>
  </si>
  <si>
    <t>B201-00268799</t>
  </si>
  <si>
    <t>ERICK RAUL,CAMPOS, SANCHEZ</t>
  </si>
  <si>
    <t>MANUELRAMIREZCASTILLO</t>
  </si>
  <si>
    <t>ATADO/X 2 CAJAS /ZAPATILLAS ROPA</t>
  </si>
  <si>
    <t>B201-00268800</t>
  </si>
  <si>
    <t>TOMBO/MONDONGO</t>
  </si>
  <si>
    <t>B201-00268801</t>
  </si>
  <si>
    <t>B201-00268802</t>
  </si>
  <si>
    <t>SILVIA,ANAYA, SALAZAR</t>
  </si>
  <si>
    <t>MONICA VIVIANA,ALTAMIRANO, SALAZAR</t>
  </si>
  <si>
    <t>BOLSA CUADROS//VIVERES</t>
  </si>
  <si>
    <t>B201-00268803</t>
  </si>
  <si>
    <t>JOSE,SERQUEN, PUYEN</t>
  </si>
  <si>
    <t>B201-00268804</t>
  </si>
  <si>
    <t>GENESIS DORA,YACILA, CUMPA</t>
  </si>
  <si>
    <t>MARIELLACUMPABALLENA</t>
  </si>
  <si>
    <t>BOLSA CUADROS PLASTIFICADA/VIVERES</t>
  </si>
  <si>
    <t>B201-00268805</t>
  </si>
  <si>
    <t>CONSUELO VIOLETA,CORONEL, ESTELA</t>
  </si>
  <si>
    <t>DEYVISHEREDIAELIAS</t>
  </si>
  <si>
    <t>B201-00268806</t>
  </si>
  <si>
    <t>ZARELA IVONNE,LAMAS, RAMIREZ</t>
  </si>
  <si>
    <t>JOSECABREJOSIPANAQUE</t>
  </si>
  <si>
    <t>CAJA NEGRA/AGENDA</t>
  </si>
  <si>
    <t>B201-00268807</t>
  </si>
  <si>
    <t>LISBETH,QUIROZ, SANTACRUZ</t>
  </si>
  <si>
    <t>JOSECHAPPAVILLACORTA</t>
  </si>
  <si>
    <t>CAJA ROSADA/PASTILLAS</t>
  </si>
  <si>
    <t>B201-00268808</t>
  </si>
  <si>
    <t>ESTEFANI DEL MILAGRO,HERRERA, HERNANDEZ</t>
  </si>
  <si>
    <t>JACKHERRERATEZEN</t>
  </si>
  <si>
    <t>B201-00268809</t>
  </si>
  <si>
    <t>JHON,NAVARRO, SILVA</t>
  </si>
  <si>
    <t>RICARDONAVARROMOSCOL</t>
  </si>
  <si>
    <t>B201-00268810</t>
  </si>
  <si>
    <t>CARMEN ODETTE,ZAPATA, LOPEZ</t>
  </si>
  <si>
    <t>CAJITA PERNOS</t>
  </si>
  <si>
    <t>B201-00268811</t>
  </si>
  <si>
    <t>EDINSON,PEREZ, CASAS</t>
  </si>
  <si>
    <t>WEISMAN AGUSTO,JIMENEZ, SOLORZANO</t>
  </si>
  <si>
    <t>CAJA BLANCA/TERJETAS</t>
  </si>
  <si>
    <t>B201-00268812</t>
  </si>
  <si>
    <t>ELIANA BEATRIZ,MACHACA, AYAMAMANI</t>
  </si>
  <si>
    <t>HERNANOCHOALOPEZ</t>
  </si>
  <si>
    <t>SOBRE BLANCO/</t>
  </si>
  <si>
    <t>B201-00268813</t>
  </si>
  <si>
    <t>RICARDO,CHECA, CHECA</t>
  </si>
  <si>
    <t>RICARDO IVAN,CHECA, LOZADA</t>
  </si>
  <si>
    <t>CAJA PLASTIFICADA/CARNE</t>
  </si>
  <si>
    <t>B201-00268814</t>
  </si>
  <si>
    <t>GLORIA,CASTILLO, CARRASCO</t>
  </si>
  <si>
    <t>EVERCHOQUEHUANCASANTISTEBAN</t>
  </si>
  <si>
    <t>PAQUETE VERDE/SANDALIAS</t>
  </si>
  <si>
    <t>B201-00268815</t>
  </si>
  <si>
    <t>MARILU,LLAGAS, VASQUEZ</t>
  </si>
  <si>
    <t>KENIALLAGASCHAVEZ DE QUEVEDO</t>
  </si>
  <si>
    <t>CAJA NEGRA/COMESTIBLES</t>
  </si>
  <si>
    <t>B201-00268816</t>
  </si>
  <si>
    <t>RUBEN ELIAS,LEON, CORDOVA</t>
  </si>
  <si>
    <t>B201-00268817</t>
  </si>
  <si>
    <t>WALTER ELOY,BRENIS, GONZALES</t>
  </si>
  <si>
    <t>MARTINVEGASUYON</t>
  </si>
  <si>
    <t>B201-00268818</t>
  </si>
  <si>
    <t>EDITAACUÑACONSTANTINO</t>
  </si>
  <si>
    <t>CAJITA/CUADERNILLOS</t>
  </si>
  <si>
    <t>B201-00268819</t>
  </si>
  <si>
    <t>YESSICA MARTINA,UBILLUS, ZAPATA</t>
  </si>
  <si>
    <t>LUCERO DE JESUS,MALARA, SANTA</t>
  </si>
  <si>
    <t>YESSICA,UBILLUS, ZAPATA</t>
  </si>
  <si>
    <t>B201-00268820</t>
  </si>
  <si>
    <t>ANTONYMARTINEZTIMOTEO</t>
  </si>
  <si>
    <t>CAJAITA NEGRA/PREVIO PARA REGULAR MUSICA</t>
  </si>
  <si>
    <t>B201-00268821</t>
  </si>
  <si>
    <t>DIANA,GUERRERO, FLORES</t>
  </si>
  <si>
    <t>WALTERGUERREROORTIZ</t>
  </si>
  <si>
    <t>CAJA AZUL/SOMBRERO</t>
  </si>
  <si>
    <t>B201-00268822</t>
  </si>
  <si>
    <t>WILSON ORLANDO,PAZ, HUAMAN</t>
  </si>
  <si>
    <t>SEGUNDOHUAMANLIÑAN</t>
  </si>
  <si>
    <t>B201-00268823</t>
  </si>
  <si>
    <t>HERNAN,CAJUSOL, DAMIAN</t>
  </si>
  <si>
    <t>PAQUETE BLANCO/POLEAS</t>
  </si>
  <si>
    <t>B201-00268824</t>
  </si>
  <si>
    <t>JOSE LUIS,NAZARIO, HONORES</t>
  </si>
  <si>
    <t>CARLOSVELAOLORTEGUI</t>
  </si>
  <si>
    <t>B201-00268825</t>
  </si>
  <si>
    <t>WALTER,IRIARTE, CORONADO</t>
  </si>
  <si>
    <t>JOHNHUAMANIRAMIREZ</t>
  </si>
  <si>
    <t>B201-00268826</t>
  </si>
  <si>
    <t>CARLOS MANUEL,CASTRO, MARTINEZ</t>
  </si>
  <si>
    <t>MICHAEL,CASTRO, MARTINEZ</t>
  </si>
  <si>
    <t>B201-00268827</t>
  </si>
  <si>
    <t>JUAN CARLOS,DA SILVA, TUÑOQUE</t>
  </si>
  <si>
    <t>ROCIODASILVATUÑOQUE</t>
  </si>
  <si>
    <t>B201-00268828</t>
  </si>
  <si>
    <t>VICTORMUCCHIRAMIREZ</t>
  </si>
  <si>
    <t>PAQUETE PLOMO/POLO</t>
  </si>
  <si>
    <t>B201-00268829</t>
  </si>
  <si>
    <t>MARCO ANTONIO,AVILA, BARRIOS</t>
  </si>
  <si>
    <t>LUISMENAMOSCOL</t>
  </si>
  <si>
    <t>B201-00268830</t>
  </si>
  <si>
    <t>ARTURO BERNANRDO,PAUCAR, CASTRO</t>
  </si>
  <si>
    <t>ROLANDO,TINEO, VARGAZ</t>
  </si>
  <si>
    <t>PAQUETITO REPUESTO</t>
  </si>
  <si>
    <t>B201-00268831</t>
  </si>
  <si>
    <t>KETTY,TORRES, VARGAS</t>
  </si>
  <si>
    <t>FANI,HUAMAN, CAMISAN</t>
  </si>
  <si>
    <t>PAQUETE NARANJA/ROPA</t>
  </si>
  <si>
    <t>B201-00268832</t>
  </si>
  <si>
    <t>MARIANA NICOLL,SALVADOR, COTRINA</t>
  </si>
  <si>
    <t>B201-00268833</t>
  </si>
  <si>
    <t>LUZ VERONICA,COTRINA, GALVEZ</t>
  </si>
  <si>
    <t>JOHANACASTELLOSECLEN</t>
  </si>
  <si>
    <t>B201-00268834</t>
  </si>
  <si>
    <t>FRANCISCO JAIME,SIGUEÑAS, PACHECO</t>
  </si>
  <si>
    <t>MARGOTSIGUEÑASPACHECO</t>
  </si>
  <si>
    <t>SAQUITO/COMESTIBLES</t>
  </si>
  <si>
    <t>B201-00268835</t>
  </si>
  <si>
    <t>VICTOR,LLENQUE, PANTA</t>
  </si>
  <si>
    <t>B201-00268836</t>
  </si>
  <si>
    <t>DIANA,AGURTO, SALDARRIAGA</t>
  </si>
  <si>
    <t>B201-00268837</t>
  </si>
  <si>
    <t>JUAN CARLOS,SAMPEN, ALQUIZAR</t>
  </si>
  <si>
    <t>CARLOS LUIS,SEGURA, MONTENEGRO</t>
  </si>
  <si>
    <t>B201-00268838</t>
  </si>
  <si>
    <t>JAVIER,SANTISTEBAN, BANCES</t>
  </si>
  <si>
    <t>ADOLFOHIDALGOSUAREZ</t>
  </si>
  <si>
    <t>CAJITA AZUL/VALVULA</t>
  </si>
  <si>
    <t>B201-00268839</t>
  </si>
  <si>
    <t>FIONILA,TAPIA, DIAZ</t>
  </si>
  <si>
    <t>ESTEFANY MAYTHE,GONZALEZ, TAPIA</t>
  </si>
  <si>
    <t>B201-00268840</t>
  </si>
  <si>
    <t>MOISES TOMAS,TORRES, CALIXTO</t>
  </si>
  <si>
    <t>AURORASANTACRUZNANOHUACO</t>
  </si>
  <si>
    <t>CAJA PLANA/BLUSAS</t>
  </si>
  <si>
    <t>B201-00268841</t>
  </si>
  <si>
    <t>CAJITA/COSAS PERSONALES</t>
  </si>
  <si>
    <t>B201-00268842</t>
  </si>
  <si>
    <t>B201-00268843</t>
  </si>
  <si>
    <t>ANTONIO,ALARCON, CASTRO</t>
  </si>
  <si>
    <t>ANDRES,OSORIO, DAVILA</t>
  </si>
  <si>
    <t>B201-00268844</t>
  </si>
  <si>
    <t>MILAGROS YUCELI,VELASCO, MARTINEZ</t>
  </si>
  <si>
    <t>JESUSMARTINEZCOELLO</t>
  </si>
  <si>
    <t>BOLSA ROJA/FRUTA</t>
  </si>
  <si>
    <t>B201-00268845</t>
  </si>
  <si>
    <t>ALDO RENATO,CALDERON, SILVA</t>
  </si>
  <si>
    <t>ROSACIEZAREGALADO</t>
  </si>
  <si>
    <t>B201-00268846</t>
  </si>
  <si>
    <t>YORKA,SANCHEZ, ROMERO</t>
  </si>
  <si>
    <t>BARTOLOMECLAVIJOSANCHEZ</t>
  </si>
  <si>
    <t>B201-00268847</t>
  </si>
  <si>
    <t>LEONCIOCLAVIJOSANCHEZ</t>
  </si>
  <si>
    <t>SOBRE/TARJETAS</t>
  </si>
  <si>
    <t>B201-00268848</t>
  </si>
  <si>
    <t>DORA MARCELA,PUPUCHE, CARRASCO</t>
  </si>
  <si>
    <t>EUDORIZAPUPUCHELOZADA</t>
  </si>
  <si>
    <t>B201-00268849</t>
  </si>
  <si>
    <t>PAQUETE BLANCO /ZAPATOS</t>
  </si>
  <si>
    <t>B201-00268850</t>
  </si>
  <si>
    <t>FERNANDO,GONZALES, LLONTOP</t>
  </si>
  <si>
    <t>HECTOR IVAN,SALAZAR, SECLEN</t>
  </si>
  <si>
    <t>BALDE CONT VI8VERES</t>
  </si>
  <si>
    <t>B201-00268851</t>
  </si>
  <si>
    <t>OMARIBAÑEZMELENDRES</t>
  </si>
  <si>
    <t>B201-00268852</t>
  </si>
  <si>
    <t>ROXANA DEL PILAR,CHUNGA, CHERO</t>
  </si>
  <si>
    <t>B201-00268853</t>
  </si>
  <si>
    <t>JESSICA JANET,ESPINOZA, MONASTERIO</t>
  </si>
  <si>
    <t>EXCESO1 MASCOTA</t>
  </si>
  <si>
    <t>B201-00268854</t>
  </si>
  <si>
    <t>PAUL,DE LA CRUZ, TORRES</t>
  </si>
  <si>
    <t>KARLA LILIBETH,ZAPATA, AGUIRRE</t>
  </si>
  <si>
    <t>CAJA PUNTOS ROJOS CONT ALIMENTOS</t>
  </si>
  <si>
    <t>B201-00268855</t>
  </si>
  <si>
    <t>ALICIA,AREVALO, ZEGARRA</t>
  </si>
  <si>
    <t>JUAN CARLOSVINCESAREVALO</t>
  </si>
  <si>
    <t>B201-00268856</t>
  </si>
  <si>
    <t>MANUEL FERNANDO MORENO MO,MORENO, MONTEZA</t>
  </si>
  <si>
    <t>GISN ABELARDOMORENOMONTEZA</t>
  </si>
  <si>
    <t>MANUEL FERNANDO,MORENO, MONTEZA</t>
  </si>
  <si>
    <t>B201-00268857</t>
  </si>
  <si>
    <t>SILVIA JANNETH,CHUQUIZUTA, PAISIG</t>
  </si>
  <si>
    <t>MANUELA,CHUQUIZUTA, MENDOZA</t>
  </si>
  <si>
    <t>CAJA CONT TUBOS</t>
  </si>
  <si>
    <t>B201-00268858</t>
  </si>
  <si>
    <t>FRANCISCO,VALVERDE, GUERRERO</t>
  </si>
  <si>
    <t>RXCESO-1</t>
  </si>
  <si>
    <t>B201-00268859</t>
  </si>
  <si>
    <t>EMERITA,BUSTAMANTE, BRIONES</t>
  </si>
  <si>
    <t>JORGENUÑEZOCAMPO</t>
  </si>
  <si>
    <t>CAJA CONT POLEN</t>
  </si>
  <si>
    <t>B201-00268860</t>
  </si>
  <si>
    <t>CARRANZA,PORRAS, ROSA</t>
  </si>
  <si>
    <t>JOSE MANUELREQUECARRANZA</t>
  </si>
  <si>
    <t>SACO CONT ROPA Y VARIOS</t>
  </si>
  <si>
    <t>B201-00268861</t>
  </si>
  <si>
    <t>CARMEN ZULEMAHIDALGOVINCES</t>
  </si>
  <si>
    <t>CAJA /FOLLETOS</t>
  </si>
  <si>
    <t>B201-00268862</t>
  </si>
  <si>
    <t>RICARDO,MUÑOZ, GUERRA</t>
  </si>
  <si>
    <t>MILTON CESAR,VILLA, VALDIVIA</t>
  </si>
  <si>
    <t>B201-00268863</t>
  </si>
  <si>
    <t>CRISTOBAL,LABAN, JIMENEZ</t>
  </si>
  <si>
    <t>FANNYCHINCHAYJIMENEZ</t>
  </si>
  <si>
    <t>CAJA CHICA CONT FRUTAS</t>
  </si>
  <si>
    <t>B201-00268864</t>
  </si>
  <si>
    <t>RAULRIVASCALLE</t>
  </si>
  <si>
    <t>CAJA CHICA NEGRA /RPTOS</t>
  </si>
  <si>
    <t>B201-00268865</t>
  </si>
  <si>
    <t>SANCHEZ,PASACHE, OMAN</t>
  </si>
  <si>
    <t>B201-00268866</t>
  </si>
  <si>
    <t>JOSE,GIRON, RUFINO</t>
  </si>
  <si>
    <t>B201-00268867</t>
  </si>
  <si>
    <t>JOSEFA,HUACHEZ, AGUILAR</t>
  </si>
  <si>
    <t>B201-00268868</t>
  </si>
  <si>
    <t>JANNY,CABRERA, SANDOVAL</t>
  </si>
  <si>
    <t>GUTIERREZ,ARCA, MAURA</t>
  </si>
  <si>
    <t>SACO RAYADO ROJO PLANO</t>
  </si>
  <si>
    <t>B201-00268869</t>
  </si>
  <si>
    <t>LUZMILA PRESENTACION,LINARES, CHUMAN</t>
  </si>
  <si>
    <t>B201-00268870</t>
  </si>
  <si>
    <t>CINTYA KATERIN,OLIVERA, ALARCON</t>
  </si>
  <si>
    <t>B201-00268871</t>
  </si>
  <si>
    <t>PAQUETE CARTON BLANCO /FOTOS</t>
  </si>
  <si>
    <t>B201-00268872</t>
  </si>
  <si>
    <t>PAQUETE EN CARTON /FOTOS +</t>
  </si>
  <si>
    <t>B201-00268873</t>
  </si>
  <si>
    <t>YNGRIDGUERREROPEÑA</t>
  </si>
  <si>
    <t>IRMAGUERREROPEÑA</t>
  </si>
  <si>
    <t>CAJITA NEGRA +AZUL-DCTOS</t>
  </si>
  <si>
    <t>B201-00268874</t>
  </si>
  <si>
    <t>SEGUNDO,SIAPO, RAMOS</t>
  </si>
  <si>
    <t>MIGUEL ANGELMENDOZARETO</t>
  </si>
  <si>
    <t>B201-00268875</t>
  </si>
  <si>
    <t>NESTOR RAULAGURTOSANCHEZ</t>
  </si>
  <si>
    <t>B201-00268876</t>
  </si>
  <si>
    <t>MARIA,OJEDA, MARTINEZ</t>
  </si>
  <si>
    <t>TELESFOROOJEDAMARTINEZ</t>
  </si>
  <si>
    <t>TAPERCITO/PAN</t>
  </si>
  <si>
    <t>B201-00268877</t>
  </si>
  <si>
    <t>MARTHA,ÑOPO, TUMES</t>
  </si>
  <si>
    <t>WENDY CLORINDA,RUIZ, CORONADO</t>
  </si>
  <si>
    <t>CAJITA BLANCA /CELULAR</t>
  </si>
  <si>
    <t>B201-00268878</t>
  </si>
  <si>
    <t>B201-00268879</t>
  </si>
  <si>
    <t>NESTOR,ALVAREZ, MONTESINOS</t>
  </si>
  <si>
    <t>HERNANDEZ,BALCAZAR, MARINO</t>
  </si>
  <si>
    <t>BOLCITA DE PAPEL/ESPUELAS</t>
  </si>
  <si>
    <t>B201-00268880</t>
  </si>
  <si>
    <t>DIEGO ALEXIS,ARENAS, ALVAREZ</t>
  </si>
  <si>
    <t>ANA MARIA LIZBETHRUFINOALVAREZ</t>
  </si>
  <si>
    <t>CAJA LLAMA CONT VIVERES</t>
  </si>
  <si>
    <t>B201-00268881</t>
  </si>
  <si>
    <t>MOLLY,VARILLAS, CASTILLO</t>
  </si>
  <si>
    <t>YADIRA,MESTANZA, VARILLAS</t>
  </si>
  <si>
    <t>BOLSA RAYAS ROJAS+AMARILLAS</t>
  </si>
  <si>
    <t>B201-00268882</t>
  </si>
  <si>
    <t>JOSE JAVIER,TAPIA, AGUIRRE</t>
  </si>
  <si>
    <t>CAJITA BLANCA CONT ACCESORIOS</t>
  </si>
  <si>
    <t>B201-00268883</t>
  </si>
  <si>
    <t>DAVID,VENTURA, SANDOVAL</t>
  </si>
  <si>
    <t>ZEPEDA,CRUZ, SEGUNDO</t>
  </si>
  <si>
    <t>B201-00268884</t>
  </si>
  <si>
    <t>CAJA CINTA ROJA CONT PRODUCTOS VETERINARIOS</t>
  </si>
  <si>
    <t>B201-00268885</t>
  </si>
  <si>
    <t>MARIA MARLENE,SENADOR, DE LOPEZ</t>
  </si>
  <si>
    <t>WILMERGILROSALES</t>
  </si>
  <si>
    <t>B201-00268886</t>
  </si>
  <si>
    <t>B201-00268887</t>
  </si>
  <si>
    <t>RUTH,AYALA, CORNEJO</t>
  </si>
  <si>
    <t>B201-00268888</t>
  </si>
  <si>
    <t>EDINSON NESTOR,CUSTODIO, CHAFLOQUE</t>
  </si>
  <si>
    <t>JORDY RONALDOMARCHENAPAZ</t>
  </si>
  <si>
    <t>B201-00268889</t>
  </si>
  <si>
    <t>LUIS MIGUEL,GOMEZ, BUSTAMANTE</t>
  </si>
  <si>
    <t>ALEJANDROVILLEGASFLORES</t>
  </si>
  <si>
    <t>ATADO*3 CAJAS/SERVILLETAS</t>
  </si>
  <si>
    <t>B201-00268890</t>
  </si>
  <si>
    <t>HERNAN ALONSO,ÑIQUEN, CHUNG</t>
  </si>
  <si>
    <t>DAVID,ANCAJIMA, FARFAN</t>
  </si>
  <si>
    <t>PAQUETE ROJO CONT ROPA DEPORTIVA</t>
  </si>
  <si>
    <t>B201-00268891</t>
  </si>
  <si>
    <t>BOLSON AZUL RAYADO CONT VIVERES</t>
  </si>
  <si>
    <t>B201-00268892</t>
  </si>
  <si>
    <t>JOEL ALBERTO,BARON, DEZA</t>
  </si>
  <si>
    <t>JOELBARONNUÑEZ</t>
  </si>
  <si>
    <t>B201-00268893</t>
  </si>
  <si>
    <t>PAQUETE EN CARTON/DCTOS</t>
  </si>
  <si>
    <t>B201-00268894</t>
  </si>
  <si>
    <t>SANTOS,SANDOVAL, INOÑAN</t>
  </si>
  <si>
    <t>VERONICASANDOVALCHICOMA</t>
  </si>
  <si>
    <t>SACO MEDIANO AZUL CONT ARROZ Y AZUCAR</t>
  </si>
  <si>
    <t>B201-00268895</t>
  </si>
  <si>
    <t>B201-00268896</t>
  </si>
  <si>
    <t>MARCO ANTONIO,GORDILLO, ALCANTARA</t>
  </si>
  <si>
    <t>CESAR AUGUSTO,YACILA, SIANCAS</t>
  </si>
  <si>
    <t>CORCHO BLANCO CONT VARIOS</t>
  </si>
  <si>
    <t>B201-00268897</t>
  </si>
  <si>
    <t>EULER ERICK,RUÍZ, GARCÍA</t>
  </si>
  <si>
    <t>B201-00268898</t>
  </si>
  <si>
    <t>HENRY JOHEL,PEREZ, RIOS</t>
  </si>
  <si>
    <t>PAUL ALEXANDER,VASQUEZ, GONZALEZ</t>
  </si>
  <si>
    <t>B201-00268899</t>
  </si>
  <si>
    <t>ANNY LEYDI,AHUMADA, CORDOVA</t>
  </si>
  <si>
    <t>LUIS ALBERTOPEREZVASQUEZ</t>
  </si>
  <si>
    <t>PAQUETE NMEGRO LARGO CONT HERRAMIENTAS</t>
  </si>
  <si>
    <t>B201-00268900</t>
  </si>
  <si>
    <t>SACO BLANCO B/348</t>
  </si>
  <si>
    <t>B201-00268901</t>
  </si>
  <si>
    <t>KEYLA VANESA,VILLANUEVA, PEREZ</t>
  </si>
  <si>
    <t>B201-00268902</t>
  </si>
  <si>
    <t>ELSA,MONDRAGON, GARCIA</t>
  </si>
  <si>
    <t>GRABIELAMANINGOMONDRAGON</t>
  </si>
  <si>
    <t>B201-00268903</t>
  </si>
  <si>
    <t>ALFONSO,BARRANTES, SANCHEZ</t>
  </si>
  <si>
    <t>LUZ ANALI,TABOADA, PINTADO</t>
  </si>
  <si>
    <t>PAQUETITO BEIG/PRENDA</t>
  </si>
  <si>
    <t>B201-00268904</t>
  </si>
  <si>
    <t>JAVIER,MOSCOL, SANDOVAL</t>
  </si>
  <si>
    <t>JORGE LUIS,MOSCOL, GIRON</t>
  </si>
  <si>
    <t>B201-00268905</t>
  </si>
  <si>
    <t>CARITO,GUERRERO, GARCIA</t>
  </si>
  <si>
    <t>B201-00268906</t>
  </si>
  <si>
    <t>EDER,LLAGUENTO, TORRES</t>
  </si>
  <si>
    <t>CAJA BLANCA CONT JUGUETE</t>
  </si>
  <si>
    <t>B201-00268907</t>
  </si>
  <si>
    <t>JOSERUIZPAREDES</t>
  </si>
  <si>
    <t>CAJA CHICA/JUGUETE</t>
  </si>
  <si>
    <t>B201-00268908</t>
  </si>
  <si>
    <t>EVA MARIA,PONCE, TORRES</t>
  </si>
  <si>
    <t>B201-00268909</t>
  </si>
  <si>
    <t>JOSE MANUEL,YOVERA, ESPIL</t>
  </si>
  <si>
    <t>B201-00268910</t>
  </si>
  <si>
    <t>SANTOS GERONIMO,CHIRA, CAMPOS</t>
  </si>
  <si>
    <t>CAJA PAPEL DE REGALO/PARLANTE</t>
  </si>
  <si>
    <t>B201-00268911</t>
  </si>
  <si>
    <t>ESMELINDA,GUEVARA, ZURITA</t>
  </si>
  <si>
    <t>WILFREDO,DIOSES, SANCHEZ</t>
  </si>
  <si>
    <t>CAJA NEGRA /MICROFONO</t>
  </si>
  <si>
    <t>B201-00268912</t>
  </si>
  <si>
    <t>ERICK YILBERTH,HIDALGO, HERRERA</t>
  </si>
  <si>
    <t>B201-00268913</t>
  </si>
  <si>
    <t>LOIVER ENRIQUE,CARRASCO, DIAZ</t>
  </si>
  <si>
    <t>B201-00268914</t>
  </si>
  <si>
    <t>MARIBELALBINESCASTILLO</t>
  </si>
  <si>
    <t>ATADO X 2 PAQUETES /FUNDAS</t>
  </si>
  <si>
    <t>B201-00268916</t>
  </si>
  <si>
    <t>DINA BEATRIZ,GUERRERO, CASARIEGO</t>
  </si>
  <si>
    <t>BOLSA AMARILLA/CAFE</t>
  </si>
  <si>
    <t>B201-00268917</t>
  </si>
  <si>
    <t>GUILLERMA,GALVEZ, ZAVALETA</t>
  </si>
  <si>
    <t>B201-00268918</t>
  </si>
  <si>
    <t>OSCAR ENRIQUE,MONTENEGRO, PAJARES</t>
  </si>
  <si>
    <t>B201-00268919</t>
  </si>
  <si>
    <t>LUIS ARTURO,ALAMA, COBOS</t>
  </si>
  <si>
    <t>LUZ VERONICAALAMACOBOS</t>
  </si>
  <si>
    <t>B201-00268920</t>
  </si>
  <si>
    <t>LUIS HUMBERTO,VENTURA, BRAVO</t>
  </si>
  <si>
    <t>B201-00268921</t>
  </si>
  <si>
    <t>CLEMENTE,LLATAS, AYALA</t>
  </si>
  <si>
    <t>B201-00268922</t>
  </si>
  <si>
    <t>LUIS,YAJAHUANCA, TINEO</t>
  </si>
  <si>
    <t>MARIA GUISSELA,MANCHAY, IBAÑEZ</t>
  </si>
  <si>
    <t>B201-00268923</t>
  </si>
  <si>
    <t>HENRRY EXSO,VILCHEZ, CERVERA</t>
  </si>
  <si>
    <t>B201-00268924</t>
  </si>
  <si>
    <t>MARINA EDITA,LLACSAHUACHE, LUCERO</t>
  </si>
  <si>
    <t>TERESALUCEROPURIHUAMAN</t>
  </si>
  <si>
    <t>SOBRE BLANCO CHICO/PANTALLAS -PROTECTORES</t>
  </si>
  <si>
    <t>B201-00268925</t>
  </si>
  <si>
    <t>CANDELARIA,GONZALES, CAPUÑAY</t>
  </si>
  <si>
    <t>MARIA JULIAGUZMANGONZALES</t>
  </si>
  <si>
    <t>B201-00268926</t>
  </si>
  <si>
    <t>CARLOSHUAMANHUANCAS</t>
  </si>
  <si>
    <t>CAJA CHICA CONT SEMILLAS</t>
  </si>
  <si>
    <t>B201-00268927</t>
  </si>
  <si>
    <t>ROSALINDA,AGUILAR, VALLEJOS</t>
  </si>
  <si>
    <t>ELAR,CARRASCO, CRUZ</t>
  </si>
  <si>
    <t>TAPER EN BOLSA BLANCA CONT GALLETAS Y ALIMENTOS</t>
  </si>
  <si>
    <t>B201-00268928</t>
  </si>
  <si>
    <t>LUISA,CASTRO, GARCIA</t>
  </si>
  <si>
    <t>LEONARDOCASTILLOCASTRO</t>
  </si>
  <si>
    <t>CAJA CONT FRIOBAR</t>
  </si>
  <si>
    <t>B201-00268929</t>
  </si>
  <si>
    <t>JOSE NEYSER,OLIVERA, PEREZ</t>
  </si>
  <si>
    <t>DANICELA,CALLE, RIVERA</t>
  </si>
  <si>
    <t>CAJA EN SACO/VIVERES</t>
  </si>
  <si>
    <t>B201-00268930</t>
  </si>
  <si>
    <t>DELCY ROSARIO,RAMOS, TORRES</t>
  </si>
  <si>
    <t>MONICAMORACHOTA</t>
  </si>
  <si>
    <t>BOLSA NEGRA GRANDE CONT VARIOS</t>
  </si>
  <si>
    <t>B201-00268931</t>
  </si>
  <si>
    <t>JUAN CARLOS,FERNANDEZ, ALVARADO</t>
  </si>
  <si>
    <t>EXCESO-1 OMPRESPORA</t>
  </si>
  <si>
    <t>B201-00268932</t>
  </si>
  <si>
    <t>MARTINA DAVILA BRAVO,D, D</t>
  </si>
  <si>
    <t>DRYAN JOSE PBRAVODAVILA</t>
  </si>
  <si>
    <t>BOLSA CELESTE RAYAD/VIVERES</t>
  </si>
  <si>
    <t>B201-00268933</t>
  </si>
  <si>
    <t>ROSSANA IRENE,LIMO, ROJAS</t>
  </si>
  <si>
    <t>DARIOVERALIMO</t>
  </si>
  <si>
    <t>CORCHO BLANCO/FRUTAS</t>
  </si>
  <si>
    <t>B201-00268934</t>
  </si>
  <si>
    <t>ROSA,LOCONI, VELIZ</t>
  </si>
  <si>
    <t>SANDRAVASQUEZVELIZ</t>
  </si>
  <si>
    <t>SOBRE CONT MEDICINAS-GOTAS</t>
  </si>
  <si>
    <t>B201-00268935</t>
  </si>
  <si>
    <t>DIEGO,FERIA, JIMENEZ</t>
  </si>
  <si>
    <t>SOBRE CONT ESPUELAS</t>
  </si>
  <si>
    <t>B201-00268936</t>
  </si>
  <si>
    <t>ANSELMO,TIQUILLAHUANCA, SONAPO</t>
  </si>
  <si>
    <t>ABEL FELIXVILCHEZMACALAPU</t>
  </si>
  <si>
    <t>PAQUETE NEGRO PLANO /EMPAQUETADURA</t>
  </si>
  <si>
    <t>B201-00268937</t>
  </si>
  <si>
    <t>CRISTIAN,QUISPE, LAURA</t>
  </si>
  <si>
    <t>NELSON,MONTALVAN, DOMINGUEZ</t>
  </si>
  <si>
    <t>CAJA MEDIANA/ESPEJO</t>
  </si>
  <si>
    <t>B201-00268938</t>
  </si>
  <si>
    <t>PORFIRIO,MANAYAY, CESPEDES</t>
  </si>
  <si>
    <t>ANGEL PORFIRIOMANAYAYSANTOS</t>
  </si>
  <si>
    <t>SACO CHICO CONT ARROZ</t>
  </si>
  <si>
    <t>B201-00268939</t>
  </si>
  <si>
    <t>B201-00268940</t>
  </si>
  <si>
    <t>JOSE ALBERTO,ROBLEDO, BRITO</t>
  </si>
  <si>
    <t>CECIBEL ALEXANDRA,VELEZ, VASQUEZ</t>
  </si>
  <si>
    <t>CAJA CHEFF CONT LECHE</t>
  </si>
  <si>
    <t>B201-00268941</t>
  </si>
  <si>
    <t>ELMER JUNIOR,LOPEZ, RUIZ</t>
  </si>
  <si>
    <t>LUIS ENRIQUE,SANDOVAL, CORREA</t>
  </si>
  <si>
    <t>B201-00268942</t>
  </si>
  <si>
    <t>YRENE,HERRERA, HERRERA</t>
  </si>
  <si>
    <t>FLORDELINABUSTAMANTEHERRERA</t>
  </si>
  <si>
    <t>CAJA DE MADERA/FRUTAS</t>
  </si>
  <si>
    <t>SACO NEGRO/ALIMENTO</t>
  </si>
  <si>
    <t>B201-00268943</t>
  </si>
  <si>
    <t>ACOSTA,ZEÑA, SANDRA NATALY</t>
  </si>
  <si>
    <t>ORLANDOCAROZEÑA</t>
  </si>
  <si>
    <t>TAPER DICE CONTENER EMPANADAS</t>
  </si>
  <si>
    <t>B201-00268944</t>
  </si>
  <si>
    <t>EDGAR,JIMENEZ, CHICOMA</t>
  </si>
  <si>
    <t>RITA LUZCHICOMADE PEREZ</t>
  </si>
  <si>
    <t>BOLSA NEGRA PLANA /CARTULINA</t>
  </si>
  <si>
    <t>B201-00268945</t>
  </si>
  <si>
    <t>JOSEPH,LOMBARDI, LIZANO</t>
  </si>
  <si>
    <t>GLORIS MARLENYLIZANOPASAPERA</t>
  </si>
  <si>
    <t>BOLSITA NEGRA CONT GUANTES Y CANILLERAS</t>
  </si>
  <si>
    <t>B201-00268946</t>
  </si>
  <si>
    <t>LARRY WILLIAMGUERREROJIMENEZ</t>
  </si>
  <si>
    <t>BOLSA CELESTE CONT SECADORES</t>
  </si>
  <si>
    <t>B201-00268947</t>
  </si>
  <si>
    <t>DAVID EDUARDO,PEÑAVASQUEZ, TAPIA</t>
  </si>
  <si>
    <t>PAQUETE MANILA LARGO*/CAÑO</t>
  </si>
  <si>
    <t>B201-00268948</t>
  </si>
  <si>
    <t>KARINADIAZGOICOCHEA</t>
  </si>
  <si>
    <t>B201-00268949</t>
  </si>
  <si>
    <t>ROMEL CRISTHIAN,MONTALVO, TORRES</t>
  </si>
  <si>
    <t>RELDER,MORALES, ALBURQUEQUE</t>
  </si>
  <si>
    <t>SOBRE CONT GORRA</t>
  </si>
  <si>
    <t>B201-00268950</t>
  </si>
  <si>
    <t>JESUS,LACHOS, BARBOZA</t>
  </si>
  <si>
    <t>MARIA JESUSVASQUEZIDROGO</t>
  </si>
  <si>
    <t>BOLSA BLANCA /ROPA+ZAPATOS</t>
  </si>
  <si>
    <t>B201-00268951</t>
  </si>
  <si>
    <t>JUAN LUIS,CARLOS, DE LA CRUZ</t>
  </si>
  <si>
    <t>CAJA CONT DCTOS</t>
  </si>
  <si>
    <t>B201-00268952</t>
  </si>
  <si>
    <t>SAULO ALFONSO,MARCELO, CHAPOÑAN</t>
  </si>
  <si>
    <t>COLCHON DE PLAZA YMEDIA</t>
  </si>
  <si>
    <t>B201-00268953</t>
  </si>
  <si>
    <t>PEDRO EDUARDO,PAZ, REYES</t>
  </si>
  <si>
    <t>MARIA DEL SOCORROSUAREZHUAMAN</t>
  </si>
  <si>
    <t>BOLSA AMARILLA RAYADA /ROPA Y MEDICINAS</t>
  </si>
  <si>
    <t>B201-00268954</t>
  </si>
  <si>
    <t>MARIA SUSANA,FLORES, LLUVIANS</t>
  </si>
  <si>
    <t>RAFAELSAAVEDRAOROSCO</t>
  </si>
  <si>
    <t>PAQUETE BLANCO REDONDO/TELAS</t>
  </si>
  <si>
    <t>B201-00268955</t>
  </si>
  <si>
    <t>CECILIA,CHAVEZ, CHAPILLIQUEN</t>
  </si>
  <si>
    <t>ALEJANDROPIÑINVILLEGAS</t>
  </si>
  <si>
    <t>SOBRE CONT POLOS</t>
  </si>
  <si>
    <t>B201-00268956</t>
  </si>
  <si>
    <t>LILIANACHAPOÑANSANTAMARIA</t>
  </si>
  <si>
    <t>TIMBOS CONT MONDONGO</t>
  </si>
  <si>
    <t>B201-00268957</t>
  </si>
  <si>
    <t>TIMBOS /MONDONGO</t>
  </si>
  <si>
    <t>B201-00268958</t>
  </si>
  <si>
    <t>ROSA SIMONA,QUILICHE, CRISOLOGO</t>
  </si>
  <si>
    <t>JENNYVILLENAQUILICHE</t>
  </si>
  <si>
    <t>GIRO DE 60.00 SOLES</t>
  </si>
  <si>
    <t>B201-00268959</t>
  </si>
  <si>
    <t>HEYNNER,GALINDO, FARFAN</t>
  </si>
  <si>
    <t>JOSEGALINDOCUBAS</t>
  </si>
  <si>
    <t>PAQUETITO BLANCO/ALIMENTO-</t>
  </si>
  <si>
    <t>B201-00268960</t>
  </si>
  <si>
    <t>MARTIN EDUARDO,TEMOCHE, SERQUEN</t>
  </si>
  <si>
    <t>CARLOMAGNO,SANCHO, NORIEGA</t>
  </si>
  <si>
    <t>PAQUETE BEIG CONT LIBROS</t>
  </si>
  <si>
    <t>B201-00268961</t>
  </si>
  <si>
    <t>JIAM PIERMENDOZACEOPA</t>
  </si>
  <si>
    <t>PAQUETE NEGRO REDONDO CONT ROPA</t>
  </si>
  <si>
    <t>B201-00268962</t>
  </si>
  <si>
    <t>MEDALY,RUIZ, CUSQUE</t>
  </si>
  <si>
    <t>BRYANPACHERRESRUIZ</t>
  </si>
  <si>
    <t>PAQUETE ROJO+BLANCO/VARIOS</t>
  </si>
  <si>
    <t>B201-00268963</t>
  </si>
  <si>
    <t>ELIAS,LA TORRE, VELASQUEZ</t>
  </si>
  <si>
    <t>CAJA CHICA CONT ROUTER</t>
  </si>
  <si>
    <t>B201-00268964</t>
  </si>
  <si>
    <t>LUIS ENRIQUE,FERIA, PAZ</t>
  </si>
  <si>
    <t>KEVINFERIABRUNO</t>
  </si>
  <si>
    <t>BOLSA RAYAS ROSADAS+BLANCAS/GEBE</t>
  </si>
  <si>
    <t>B201-00268965</t>
  </si>
  <si>
    <t>B201-00268966</t>
  </si>
  <si>
    <t>EXCESO-5 SACOS</t>
  </si>
  <si>
    <t>B201-00268967</t>
  </si>
  <si>
    <t>REINEIROCOLALAMEZA</t>
  </si>
  <si>
    <t>B201-00268968</t>
  </si>
  <si>
    <t>JOSE VICTOR,ROCA, RODRIGUEZ</t>
  </si>
  <si>
    <t>CAJA MEDIANA /BALANZA</t>
  </si>
  <si>
    <t>B201-00268969</t>
  </si>
  <si>
    <t>B201-00268970</t>
  </si>
  <si>
    <t>YOHAN,RIVERO, PEROZO</t>
  </si>
  <si>
    <t>JORGE ALEJANDRO,PALERMO, CARDENAS</t>
  </si>
  <si>
    <t>CAJA CONT ROPA DE SEGURIDAD</t>
  </si>
  <si>
    <t>B201-00268971</t>
  </si>
  <si>
    <t>MARCO ANTONIO,CAMACHO, DELGADO</t>
  </si>
  <si>
    <t>B201-00268972</t>
  </si>
  <si>
    <t>B201-00268973</t>
  </si>
  <si>
    <t>B201-00268974</t>
  </si>
  <si>
    <t>B201-00268975</t>
  </si>
  <si>
    <t>PERCYCASASPISFIL</t>
  </si>
  <si>
    <t>B201-00268976</t>
  </si>
  <si>
    <t>VALERIA LIZBETH,ZURITA, RIVERA</t>
  </si>
  <si>
    <t>ERADIO,ZURITA, CHOCAN</t>
  </si>
  <si>
    <t>BOLSITA DE PAPEL CONT CAMISA</t>
  </si>
  <si>
    <t>B201-00268977</t>
  </si>
  <si>
    <t>BASELIZA,GUERRERO, CARRERO</t>
  </si>
  <si>
    <t>WILMERSEMPERTEGUIGUERRERO</t>
  </si>
  <si>
    <t>B201-00268978</t>
  </si>
  <si>
    <t>KARINA DEL MILAGRO,NANFUÑAY, BARRIOS</t>
  </si>
  <si>
    <t>B201-00268979</t>
  </si>
  <si>
    <t>OSCAR ROCA LU,X, X</t>
  </si>
  <si>
    <t>SMITH JHONATAN,ZETA, RAMOS</t>
  </si>
  <si>
    <t>MALETA NEGRA CONT ROPA -</t>
  </si>
  <si>
    <t>B201-00268980</t>
  </si>
  <si>
    <t>CAJA/ARREGLO DEL FIA DEL PADRE</t>
  </si>
  <si>
    <t>B201-00268981</t>
  </si>
  <si>
    <t>HARRY,BONILLA, SAAVEDRA</t>
  </si>
  <si>
    <t>LUANA MARIAROMEROMURO</t>
  </si>
  <si>
    <t>CAJOTA/COCADAS</t>
  </si>
  <si>
    <t>B201-00268982</t>
  </si>
  <si>
    <t>JOSE FERNANDO,BURGOS, CABEZAS</t>
  </si>
  <si>
    <t>SOFIARIVERACLAVO</t>
  </si>
  <si>
    <t>CAJA VAINILLA/PRODUCTOS</t>
  </si>
  <si>
    <t>B201-00268983</t>
  </si>
  <si>
    <t>JHAN CARLOS,PAKER, GUERRA</t>
  </si>
  <si>
    <t>TERESATOCTOYAJAHUANCA</t>
  </si>
  <si>
    <t>PAQUETE/LENTES</t>
  </si>
  <si>
    <t>B201-00268984</t>
  </si>
  <si>
    <t>JOSE CARLOS,VASQUEZ, BRAVO</t>
  </si>
  <si>
    <t>CINTHIAVASQUEZBRAVO</t>
  </si>
  <si>
    <t>B201-00268985</t>
  </si>
  <si>
    <t>CINDY KAREN,ANYAIPOMA, TERREROS</t>
  </si>
  <si>
    <t>CAJA VERDE/ZAPATOS</t>
  </si>
  <si>
    <t>B201-00268986</t>
  </si>
  <si>
    <t>ANDERSON LUIYE,SOPLAPUCO, RAMOS</t>
  </si>
  <si>
    <t>B201-00268987</t>
  </si>
  <si>
    <t>CLAUDIA MILAGROS,GUEVARA, CARDENAS</t>
  </si>
  <si>
    <t>JORGECHAVEZRODRIGUEZ</t>
  </si>
  <si>
    <t>PAQUETE MANILA/REGALO</t>
  </si>
  <si>
    <t>CLAUDIA,GUEVARA, CÁRDENAS</t>
  </si>
  <si>
    <t>B201-00268988</t>
  </si>
  <si>
    <t>ANDREA LUCIANA,SOTOMAYOR, SALINAS</t>
  </si>
  <si>
    <t>B201-00268989</t>
  </si>
  <si>
    <t>CARLOS JOAN,CUBAS, GAMARRA</t>
  </si>
  <si>
    <t>PAQUETE PLASTIFICADO/QUEQUE</t>
  </si>
  <si>
    <t>B201-00268990</t>
  </si>
  <si>
    <t>B201-00268991</t>
  </si>
  <si>
    <t>LEYLI DI,GARCIA, ALARCON</t>
  </si>
  <si>
    <t>YULIZALOPEZHERNANDEZ</t>
  </si>
  <si>
    <t>B201-00268992</t>
  </si>
  <si>
    <t>PEDRO,DAMIAN, HERRERA</t>
  </si>
  <si>
    <t>IRENY,LIZANA, CERVANTES</t>
  </si>
  <si>
    <t>B201-00268993</t>
  </si>
  <si>
    <t>DENNISBAIQUETIMANA</t>
  </si>
  <si>
    <t>JULIOVENTURAILMA</t>
  </si>
  <si>
    <t>B201-00268994</t>
  </si>
  <si>
    <t>PENALIDADPASAJESX</t>
  </si>
  <si>
    <t>B201-00268995</t>
  </si>
  <si>
    <t>ORLANDOCORONADOGUERRERO</t>
  </si>
  <si>
    <t>B201-00268996</t>
  </si>
  <si>
    <t>CAJA GLORIA/HUMITAS</t>
  </si>
  <si>
    <t>B201-00268997</t>
  </si>
  <si>
    <t>IRMABAUTISTAMEJIA</t>
  </si>
  <si>
    <t>SAQUITO/HUMITAS</t>
  </si>
  <si>
    <t>B201-00268998</t>
  </si>
  <si>
    <t>SANTOS,LOCONI, QUESQUEN</t>
  </si>
  <si>
    <t>NOELIACHUNGAESPINOZA</t>
  </si>
  <si>
    <t>B201-00268999</t>
  </si>
  <si>
    <t>DALIA VIRGINIAFEOJOOOLCESE</t>
  </si>
  <si>
    <t>CAJA BLANCA / HUMITAS</t>
  </si>
  <si>
    <t>B201-00269000</t>
  </si>
  <si>
    <t>JOSE GILBERTOZAPATAGALLEGO</t>
  </si>
  <si>
    <t>B201-00269001</t>
  </si>
  <si>
    <t>JULIO CESAR,RIVERA, MONTEZA</t>
  </si>
  <si>
    <t>MERLING JARIBUSTAMANTECHAVEZ</t>
  </si>
  <si>
    <t>B201-00269002</t>
  </si>
  <si>
    <t>ROSA,CHIRINOS, ACUÑA</t>
  </si>
  <si>
    <t>B201-00269003</t>
  </si>
  <si>
    <t>DANIELA,DELGADO, PEREZ</t>
  </si>
  <si>
    <t>YENI KARINAPEREZAGUILAR</t>
  </si>
  <si>
    <t>PAQUETE NEGRO / COJIN</t>
  </si>
  <si>
    <t>B201-00269004</t>
  </si>
  <si>
    <t>JORGE,MEDINA, MEOÑO</t>
  </si>
  <si>
    <t>ANDREA ISABELAALDANAGOMEZ</t>
  </si>
  <si>
    <t>B201-00269005</t>
  </si>
  <si>
    <t>SANTOS GUADALUPE,MENDOZA, SAUCEDO</t>
  </si>
  <si>
    <t>RITA MALUQUISPEMENDOZA</t>
  </si>
  <si>
    <t>CAJA SODA / TAMALES</t>
  </si>
  <si>
    <t>B201-00269006</t>
  </si>
  <si>
    <t>BORIS,REGALADO, GONZALES</t>
  </si>
  <si>
    <t>VERONICA YANAIDA,ACOSTA, SEVERINO</t>
  </si>
  <si>
    <t>BOLSA VERDE DE CUADROS / ROPA</t>
  </si>
  <si>
    <t>B201-00269007</t>
  </si>
  <si>
    <t>NEICER,SILVA, TAICA</t>
  </si>
  <si>
    <t>MARIA PERLITA,OLAYA, TORRES</t>
  </si>
  <si>
    <t>PAQUETITO MANILA / CELULAR</t>
  </si>
  <si>
    <t>B201-00269008</t>
  </si>
  <si>
    <t>OSAELCORTEZYANGUA</t>
  </si>
  <si>
    <t>CAJAS / PRODCTO NATURAL</t>
  </si>
  <si>
    <t>B201-00269009</t>
  </si>
  <si>
    <t>VICTOR,MESTANZA, LABORIANO</t>
  </si>
  <si>
    <t>DIOSELINASANCHEZCALLE</t>
  </si>
  <si>
    <t>BALDES / ACEITE Y GOLOSINAS</t>
  </si>
  <si>
    <t>B201-00269010</t>
  </si>
  <si>
    <t>MANUEL LIZARDO,VILCHEZ, YARLEQUE</t>
  </si>
  <si>
    <t>DOLORES ARACELIDELGADODE MIRANDA</t>
  </si>
  <si>
    <t>CAJITA BEISCH / KINKON</t>
  </si>
  <si>
    <t>B201-00269011</t>
  </si>
  <si>
    <t>JUAN MANUEL,GALAN, COLCHADO</t>
  </si>
  <si>
    <t>KARINA MILAGROS,URTEAGA, CHOQUE</t>
  </si>
  <si>
    <t>CAJA NOSOTRAS / VESTIDO DE MARINERA</t>
  </si>
  <si>
    <t>B201-00269012</t>
  </si>
  <si>
    <t>ELICITA YAQUELINE,URIARTE, SIGUEÑAS</t>
  </si>
  <si>
    <t>ROCIOVEGAHEREDIA</t>
  </si>
  <si>
    <t>PAQUETE BLANCO / VITAMINAS</t>
  </si>
  <si>
    <t>B201-00269013</t>
  </si>
  <si>
    <t>SHIRLEY YULIANA,SAAVEDRA, BENITES</t>
  </si>
  <si>
    <t>YOVANI VERONICAORTIZMENA</t>
  </si>
  <si>
    <t>PAQUETITO BLANCO / PRODUCTOS</t>
  </si>
  <si>
    <t>B201-00269014</t>
  </si>
  <si>
    <t>ALBERTO,JIMENEZ, ANCO</t>
  </si>
  <si>
    <t>IVANRAMIREZMANRIQUE</t>
  </si>
  <si>
    <t>PAQUETE NEGRO / PAPEL TOALLA</t>
  </si>
  <si>
    <t>B201-00269015</t>
  </si>
  <si>
    <t>PAQUETE BLANCO / FUNDAS Y ACESORIOS</t>
  </si>
  <si>
    <t>B201-00269016</t>
  </si>
  <si>
    <t>NIXONPAUCARLOAYZA</t>
  </si>
  <si>
    <t>SOBRE / PROTESIS DENTAL</t>
  </si>
  <si>
    <t>B201-00269017</t>
  </si>
  <si>
    <t>IDELSO,VASQUEZ, CHACON</t>
  </si>
  <si>
    <t>YESTHONVASQUEZTOCTO</t>
  </si>
  <si>
    <t>B201-00269018</t>
  </si>
  <si>
    <t>JOSE,ZUÑIGA, RODRIGUEZ</t>
  </si>
  <si>
    <t>PAQUETE NEGRO PLASTIFICADO / TOALLAS Y BAJONES</t>
  </si>
  <si>
    <t>B201-00269019</t>
  </si>
  <si>
    <t>JOSUE DAVID,MONDRAGON, PEREZ</t>
  </si>
  <si>
    <t>GLADYSSANTISTEBANCRISAN</t>
  </si>
  <si>
    <t>CAJAS / BARRAS DE KIWICHA</t>
  </si>
  <si>
    <t>B201-00269020</t>
  </si>
  <si>
    <t>HUMBERTOPAZRUFINO</t>
  </si>
  <si>
    <t>PAQUETE NEGRO / REPUESTOS</t>
  </si>
  <si>
    <t>B201-00269021</t>
  </si>
  <si>
    <t>SACO NEGRO CHICO/ QUESO</t>
  </si>
  <si>
    <t>B201-00269022</t>
  </si>
  <si>
    <t>FLORENCIA,VARGAS, MACHUCA</t>
  </si>
  <si>
    <t>JULIASANDOVALJUAREZ</t>
  </si>
  <si>
    <t>CAJA PLASTIFICADA / COLCHAS</t>
  </si>
  <si>
    <t>B201-00269023</t>
  </si>
  <si>
    <t>JUAN LUISMORESAAVEDRA</t>
  </si>
  <si>
    <t>PAQUETE NEGRO / CARTERAS</t>
  </si>
  <si>
    <t>B201-00269024</t>
  </si>
  <si>
    <t>JAIME,VALLEJOS, ZURITA</t>
  </si>
  <si>
    <t>LUIS CARLOSLARAGUEVARA</t>
  </si>
  <si>
    <t>B201-00269025</t>
  </si>
  <si>
    <t>B201-00269026</t>
  </si>
  <si>
    <t>ANA MARIA,NERIO, FARROÑAY</t>
  </si>
  <si>
    <t>B201-00269027</t>
  </si>
  <si>
    <t>GIANCARLOZETAONTANEDA</t>
  </si>
  <si>
    <t>PAQUETE MANILA / LIBROS</t>
  </si>
  <si>
    <t>B201-00269028</t>
  </si>
  <si>
    <t>DOMINGO,CRUZ, RUIZ</t>
  </si>
  <si>
    <t>JAIMEALVAREZESPINOZA</t>
  </si>
  <si>
    <t>PAQUETITO BLANCO / MEDICNA NATURAL EN BOTELLAS PLASTICA</t>
  </si>
  <si>
    <t>B201-00269029</t>
  </si>
  <si>
    <t>CARLOSDELACRUZMENDOZA</t>
  </si>
  <si>
    <t>BOLSA DE REGALO</t>
  </si>
  <si>
    <t>B201-00269030</t>
  </si>
  <si>
    <t>CAJA / REPUESTOS</t>
  </si>
  <si>
    <t>B201-00269031</t>
  </si>
  <si>
    <t>JUNIOR ALEXIS,PISFIL, VALENCIA</t>
  </si>
  <si>
    <t>JOSE ANTONIO,FARROÑAN, SCUCLUPE</t>
  </si>
  <si>
    <t>PAQUETE PLASTIFICADO / ROPA USADA</t>
  </si>
  <si>
    <t>B201-00269032</t>
  </si>
  <si>
    <t>B201-00269033</t>
  </si>
  <si>
    <t>PAQUETITO MANILA / LENTES</t>
  </si>
  <si>
    <t>B201-00269034</t>
  </si>
  <si>
    <t>DORALINDA,TORRES, CHICOMA</t>
  </si>
  <si>
    <t>MARIA VIRGINIACAMACHOTORRES</t>
  </si>
  <si>
    <t>BOLSON CUADROS ROJOS / ROPA</t>
  </si>
  <si>
    <t>B201-00269035</t>
  </si>
  <si>
    <t>CONSUELO,PALACIOS, OLAZABAL</t>
  </si>
  <si>
    <t>SEGUNDO AMERICOPALACIOSCASTILLO</t>
  </si>
  <si>
    <t>B201-00269036</t>
  </si>
  <si>
    <t>PEDRO OSWALDO,GOMEZ, SAAVEDRA</t>
  </si>
  <si>
    <t>AGUSTINGOMEZGUTIERREZ</t>
  </si>
  <si>
    <t>B201-00269037</t>
  </si>
  <si>
    <t>FRANCISCO,YAMPUFE, CHERO</t>
  </si>
  <si>
    <t>RUBI YANETCHIROQUEJIMENEZ DE RIVERA</t>
  </si>
  <si>
    <t>SOBRE EN BOLSA BLANCA / DCTOS</t>
  </si>
  <si>
    <t>B201-00269038</t>
  </si>
  <si>
    <t>PACUALMOREIMAN</t>
  </si>
  <si>
    <t>PAQUETE CELESTE / REPUESTOS</t>
  </si>
  <si>
    <t>B201-00269039</t>
  </si>
  <si>
    <t>SOBRE / GUIAS</t>
  </si>
  <si>
    <t>B201-00269040</t>
  </si>
  <si>
    <t>HILDEMARO,OLIVA, MARTINEZ</t>
  </si>
  <si>
    <t>MADANI,MARTINEZ, NUÑEZ</t>
  </si>
  <si>
    <t>PAQUETE BLANCO / ROPA Y USADA</t>
  </si>
  <si>
    <t>B201-00269041</t>
  </si>
  <si>
    <t>MARYORI,BOHOGUEZ, SUAREZ</t>
  </si>
  <si>
    <t>LUIS ALBERTO,ANTON, CAHUA</t>
  </si>
  <si>
    <t>B201-00269042</t>
  </si>
  <si>
    <t>ROBERT FERNANDO,PERALTA, ORDINOLA</t>
  </si>
  <si>
    <t>B201-00269043</t>
  </si>
  <si>
    <t>VILMA MAGALY,VERA, NAZARIO</t>
  </si>
  <si>
    <t>CIPRIANOPARIHUAMANLEONARDO</t>
  </si>
  <si>
    <t>CAJA / DCTOS Y PASTILLAS</t>
  </si>
  <si>
    <t>VILMA MAGALI,VERA, NAZARIO</t>
  </si>
  <si>
    <t>B201-00269044</t>
  </si>
  <si>
    <t>OSCAR,SUAREZ, VALENCIA</t>
  </si>
  <si>
    <t>B201-00269045</t>
  </si>
  <si>
    <t>HIRWINS THAYR,SARABIA, PEREZ</t>
  </si>
  <si>
    <t>NORBILSARABIAPEREZ</t>
  </si>
  <si>
    <t>PAQUETE MANILA / LENTES Y CORREA</t>
  </si>
  <si>
    <t>B201-00269046</t>
  </si>
  <si>
    <t>SANTIAGO,GIRON, JUAREZ</t>
  </si>
  <si>
    <t>B201-00269047</t>
  </si>
  <si>
    <t>YOSVI,OROZCO, TIRADO</t>
  </si>
  <si>
    <t>B201-00269048</t>
  </si>
  <si>
    <t>OLGA NATALY,ZETA, CARRERA</t>
  </si>
  <si>
    <t>B201-00269049</t>
  </si>
  <si>
    <t>B201-00269050</t>
  </si>
  <si>
    <t>B201-00269051</t>
  </si>
  <si>
    <t>REGULO FRANCISCO,SAUCEDO, ALIAGA</t>
  </si>
  <si>
    <t>JUAN MANUEL,SANCHEZ, CANEPA</t>
  </si>
  <si>
    <t>B201-00269052</t>
  </si>
  <si>
    <t>MERCEDESJIMENEZTORO</t>
  </si>
  <si>
    <t>PAQUETE RAYAS VERDE/ZAPATILLAS</t>
  </si>
  <si>
    <t>B201-00269053</t>
  </si>
  <si>
    <t>DIANATUÑOQUEGUERRA</t>
  </si>
  <si>
    <t>CAJA PLANA NEGRA/LAPTO</t>
  </si>
  <si>
    <t>B201-00269054</t>
  </si>
  <si>
    <t>JHON,PANTA, ABRAMONTE</t>
  </si>
  <si>
    <t>KARENCIEZARAMIREZ</t>
  </si>
  <si>
    <t>CAJA GRANDE/PELUCHE</t>
  </si>
  <si>
    <t>B201-00269055</t>
  </si>
  <si>
    <t>VICTOR RAUL,PAICO, SAMILLAN</t>
  </si>
  <si>
    <t>JANETATOCHEZAPATA</t>
  </si>
  <si>
    <t>CAJA FOLIARES</t>
  </si>
  <si>
    <t>B201-00269056</t>
  </si>
  <si>
    <t>MAURICIO,BARRETO, REYNA</t>
  </si>
  <si>
    <t>AVILA,BRAVO, ALEX MANUEL</t>
  </si>
  <si>
    <t>B201-00269057</t>
  </si>
  <si>
    <t>MARIELAVILCHEZLLUEN</t>
  </si>
  <si>
    <t>JEANSANTACRUZPAREDES</t>
  </si>
  <si>
    <t>CAJA PLANA/JUEGO</t>
  </si>
  <si>
    <t>B201-00269058</t>
  </si>
  <si>
    <t>SERGIO DIEGO,PAUCAR, YAIPEN</t>
  </si>
  <si>
    <t>ULDARICO,VELASCO, RIVERA</t>
  </si>
  <si>
    <t>CAJA GRANDE SG/0084</t>
  </si>
  <si>
    <t>B201-00269059</t>
  </si>
  <si>
    <t>WILDER,VEGA, NEYRA</t>
  </si>
  <si>
    <t>JHONATANMENDOHUAMAN</t>
  </si>
  <si>
    <t>SOBRE MANILA/FACTURAS</t>
  </si>
  <si>
    <t>B201-00269060</t>
  </si>
  <si>
    <t>GILMER CORNELIO,VALLEJOS, TARRILLO</t>
  </si>
  <si>
    <t>NAPOLEONSUAREZGARAY</t>
  </si>
  <si>
    <t>CAJA PLANA PLASTIFICADA GRANDE/MAQUINA SOLDAR</t>
  </si>
  <si>
    <t>B201-00269061</t>
  </si>
  <si>
    <t>TERESA DE JESUS,RITUAY, ZAGACETA</t>
  </si>
  <si>
    <t>ALBERTOCARRASCOGONZALES</t>
  </si>
  <si>
    <t>B201-00269062</t>
  </si>
  <si>
    <t>JOSE,TORO, EFUS</t>
  </si>
  <si>
    <t>DIANAMACHIAVELLORUIZ</t>
  </si>
  <si>
    <t>B201-00269063</t>
  </si>
  <si>
    <t>BRAYAN ALEXIS,PIZARRO, HERNANDEZ</t>
  </si>
  <si>
    <t>FABIANPIZARROPULCE</t>
  </si>
  <si>
    <t>B201-00269064</t>
  </si>
  <si>
    <t>ROSARIO,MORALES, AQUINO</t>
  </si>
  <si>
    <t>JUAN CARLOSLAMAMORALES</t>
  </si>
  <si>
    <t>B201-00269065</t>
  </si>
  <si>
    <t>ANDERSON,BAUTISTA, VEGA</t>
  </si>
  <si>
    <t>LUISLEONROJAS</t>
  </si>
  <si>
    <t>PAQUETITO CARTON/TAPA PLASTICO</t>
  </si>
  <si>
    <t>B201-00269066</t>
  </si>
  <si>
    <t>B201-00269067</t>
  </si>
  <si>
    <t>ROSMERY,DIAZ, TANTARICO</t>
  </si>
  <si>
    <t>LIZANDRO IVAN,ACOSTA, ÑAÑEZ</t>
  </si>
  <si>
    <t>CAJITA BLANCA/CREMA</t>
  </si>
  <si>
    <t>B201-00269068</t>
  </si>
  <si>
    <t>REY SAMUEL,NOLASCO, TARRILLO</t>
  </si>
  <si>
    <t>ISMAEL,CORDOVA, YANGUA</t>
  </si>
  <si>
    <t>TINA PLASTIFICADA</t>
  </si>
  <si>
    <t>CAJA/ROPERO PALSTICO</t>
  </si>
  <si>
    <t>MADERA DE CUNA PLASTIFICADA</t>
  </si>
  <si>
    <t>B201-00269069</t>
  </si>
  <si>
    <t>YONI,LUNA, BUSTAMANTE</t>
  </si>
  <si>
    <t>ELITCAMPOSYEMPEN</t>
  </si>
  <si>
    <t>B201-00269070</t>
  </si>
  <si>
    <t>JAVIER ERNESTO,SERQUEN, TORRES</t>
  </si>
  <si>
    <t>DIRCYMINAYACRUZ</t>
  </si>
  <si>
    <t>CAJA CHICA/MASCARILLAS</t>
  </si>
  <si>
    <t>B201-00269071</t>
  </si>
  <si>
    <t>GERSON,MONTAÑO, VILLALTA</t>
  </si>
  <si>
    <t>ELINAJIMENEZNEIRA</t>
  </si>
  <si>
    <t>CAJA BLANCA/SUPLEMENTO</t>
  </si>
  <si>
    <t>B201-00269072</t>
  </si>
  <si>
    <t>JOSE GUSTAVO,SANCHEZ, SANDOVAL</t>
  </si>
  <si>
    <t>EIDY,CLAVIJO, PANTA</t>
  </si>
  <si>
    <t>B201-00269073</t>
  </si>
  <si>
    <t>MARGARITA,SENADOR, OTERO</t>
  </si>
  <si>
    <t>ARTUROSENADOROTERO</t>
  </si>
  <si>
    <t>ATADO/X 2 CAJAS /LAPTO CARGADOR</t>
  </si>
  <si>
    <t>B201-00269074</t>
  </si>
  <si>
    <t>RAMOSFLORESRAMIREZ</t>
  </si>
  <si>
    <t>CAJA BLANCA/PRODUCTO AGRICOLA</t>
  </si>
  <si>
    <t>B201-00269075</t>
  </si>
  <si>
    <t>EDUARDO MAGNO,LA ROSA, ZAPATA</t>
  </si>
  <si>
    <t>CINTHIAQUIÑONESMANOSALVA</t>
  </si>
  <si>
    <t>B201-00269076</t>
  </si>
  <si>
    <t>CESARYAIPENCAMPOS</t>
  </si>
  <si>
    <t>PAQUETES NEGROS/ROPA</t>
  </si>
  <si>
    <t>B201-00269077</t>
  </si>
  <si>
    <t>HERMES,VASQUEZ, VASQUEZ</t>
  </si>
  <si>
    <t>PAQUETE ROSADO/ZAPATILLAS</t>
  </si>
  <si>
    <t>B201-00269078</t>
  </si>
  <si>
    <t>MONICA PATRICIA,BENITES, CASTILLO</t>
  </si>
  <si>
    <t>YACELLY YOLANDA,DOMINGUEZ, ARBILDO</t>
  </si>
  <si>
    <t>CAJA LARGA/MEDICINA</t>
  </si>
  <si>
    <t>B201-00269079</t>
  </si>
  <si>
    <t>VICTORDELCASTILLOASCENCIO</t>
  </si>
  <si>
    <t>B201-00269080</t>
  </si>
  <si>
    <t>JOSE JOHAN,ESTELA, MESTANZA</t>
  </si>
  <si>
    <t>LEITON,COTRINA, RODRIGUEZ</t>
  </si>
  <si>
    <t>CAJITA/CARCASA</t>
  </si>
  <si>
    <t>B201-00269081</t>
  </si>
  <si>
    <t>PAOLA YECSENY,INGA, CHANTA</t>
  </si>
  <si>
    <t>B201-00269082</t>
  </si>
  <si>
    <t>MORAIMA,GUERRERO, CAMPOS</t>
  </si>
  <si>
    <t>HILMERMORALESGUERRERO</t>
  </si>
  <si>
    <t>B201-00269083</t>
  </si>
  <si>
    <t>B201-00269084</t>
  </si>
  <si>
    <t>VICTOR,BALDERA, SANDOVAL</t>
  </si>
  <si>
    <t>DIANA BEATRIZ,FLORES, CHAVEZ</t>
  </si>
  <si>
    <t>CAJA SB/2240</t>
  </si>
  <si>
    <t>B201-00269085</t>
  </si>
  <si>
    <t>ERIKA MARLENY,MONTALVAN, CAMPAÑA</t>
  </si>
  <si>
    <t>MARIAMONTALBANCAMPAÑA</t>
  </si>
  <si>
    <t>B201-00269086</t>
  </si>
  <si>
    <t>PATRICIAVASQUEZOBLITAS</t>
  </si>
  <si>
    <t>B201-00269087</t>
  </si>
  <si>
    <t>HENRY,ALVARADO, ARELLANO</t>
  </si>
  <si>
    <t>JIMMYCHAVEZPRADO</t>
  </si>
  <si>
    <t>B201-00269088</t>
  </si>
  <si>
    <t>MILAGROSJIMENEZGUEVARA</t>
  </si>
  <si>
    <t>KARINAZAPATAVERA</t>
  </si>
  <si>
    <t>B201-00269089</t>
  </si>
  <si>
    <t>KASSANDRA,ZAQUINAULA, CHUQUIHUANCA</t>
  </si>
  <si>
    <t>EMILIANOCHUQUIHUANCAZURITA</t>
  </si>
  <si>
    <t>CAJA CHICA/TARJETAS</t>
  </si>
  <si>
    <t>B201-00269090</t>
  </si>
  <si>
    <t>THANIA,REQUEJO, QUISPE</t>
  </si>
  <si>
    <t>B201-00269091</t>
  </si>
  <si>
    <t>B201-00269092</t>
  </si>
  <si>
    <t>B201-00269093</t>
  </si>
  <si>
    <t>NICOLAS,SEVILLANO, ANTICONA</t>
  </si>
  <si>
    <t>B201-00269094</t>
  </si>
  <si>
    <t>JULIO CESAR,PURIHUAMAN, LUCERO</t>
  </si>
  <si>
    <t>B201-00269095</t>
  </si>
  <si>
    <t>WILMER,PEREZ, CHOZO</t>
  </si>
  <si>
    <t>B201-00269096</t>
  </si>
  <si>
    <t>B201-00269097</t>
  </si>
  <si>
    <t>B201-00269098</t>
  </si>
  <si>
    <t>B201-00269099</t>
  </si>
  <si>
    <t>TOMAS,SORIANO, SANDOVAL</t>
  </si>
  <si>
    <t>TOMASSORIANOMONTALVO</t>
  </si>
  <si>
    <t>PAQUETITO NEGRO PLASTIFICADO / NO SABE CONTENIDO</t>
  </si>
  <si>
    <t>B201-00269100</t>
  </si>
  <si>
    <t>MIGUEL ANGEL,RETO, QUINDE</t>
  </si>
  <si>
    <t>B201-00269101</t>
  </si>
  <si>
    <t>B201-00269102</t>
  </si>
  <si>
    <t>PERCY LUIS,CARMONA, GUERRERO</t>
  </si>
  <si>
    <t>SEGUNDOCIENFUEGOSGARCIA</t>
  </si>
  <si>
    <t>BOLSA AZUL DE CUADROS/ JUGUETES</t>
  </si>
  <si>
    <t>SACO / PLASTICOS</t>
  </si>
  <si>
    <t>B201-00269103</t>
  </si>
  <si>
    <t>MIGUEL AFRANIO,CHINCHAY, HUAMAN</t>
  </si>
  <si>
    <t>B201-00269104</t>
  </si>
  <si>
    <t>JESUS,ALTAMIRANO, MONTENEGRO</t>
  </si>
  <si>
    <t>LUIS FERNANDOALTAMIRANOMEDINA</t>
  </si>
  <si>
    <t>B201-00269105</t>
  </si>
  <si>
    <t>MARIA FERNANDA,ZAMORA, JIMENEZ</t>
  </si>
  <si>
    <t>CAJA / PIZARRITAS DE MADERA</t>
  </si>
  <si>
    <t>B201-00269106</t>
  </si>
  <si>
    <t>JOSE FELIX,ECHE, QUEREVALU</t>
  </si>
  <si>
    <t>PAQUETE NEGRO / POLOS</t>
  </si>
  <si>
    <t>B201-00269107</t>
  </si>
  <si>
    <t>MARTHA CAROLINA,DAVILA, CELIS</t>
  </si>
  <si>
    <t>CARMELACAMPOSCORTIJO</t>
  </si>
  <si>
    <t>SOBRE DE CARTON CREMA / DCTOS</t>
  </si>
  <si>
    <t>B201-00269108</t>
  </si>
  <si>
    <t>MAYKEL SMITH,FERNANDEZ, SOTELO</t>
  </si>
  <si>
    <t>JOEL BERNAL,TRUJILLO, ESTELA</t>
  </si>
  <si>
    <t>PAQUETE NEGRO / CPMPRENSORA DE AIRE</t>
  </si>
  <si>
    <t>B201-00269109</t>
  </si>
  <si>
    <t>SENOVIO,NIÑO, ABAD</t>
  </si>
  <si>
    <t>MILITZA VIVIANARAMOSLOPEZ</t>
  </si>
  <si>
    <t>CAJA SODA / PRODCTOS DE BELLEZA</t>
  </si>
  <si>
    <t>B201-00269110</t>
  </si>
  <si>
    <t>ROLANDO VICENTE,CABRAL, GALINDO</t>
  </si>
  <si>
    <t>PAQUETE BLANCO / ZAPATILLAS</t>
  </si>
  <si>
    <t>B201-00269111</t>
  </si>
  <si>
    <t>VICENTE,REYES, MONCADA</t>
  </si>
  <si>
    <t>MARCO FERNANDO,PACHERRES, GUERRERO</t>
  </si>
  <si>
    <t>PAQUETE TRANSPARENTE / EDREDON</t>
  </si>
  <si>
    <t>B201-00269112</t>
  </si>
  <si>
    <t>FIORELA PAOLA,CARMEN, FACHO</t>
  </si>
  <si>
    <t>CAROLIYN DEL ROCIOZAPATASEMINARIO</t>
  </si>
  <si>
    <t>PAQUETITO BEISCH / POLO</t>
  </si>
  <si>
    <t>B201-00269113</t>
  </si>
  <si>
    <t>RICHARD SALVADOR,MENDOZA, DIAZ</t>
  </si>
  <si>
    <t>LUIS ALBERTOHUACCHILLOFERNANDEZ</t>
  </si>
  <si>
    <t>SOBFRE / DCTOS</t>
  </si>
  <si>
    <t>B201-00269114</t>
  </si>
  <si>
    <t>FRANK EDUARDOMENDOZAMENDOZA</t>
  </si>
  <si>
    <t>B201-00269115</t>
  </si>
  <si>
    <t>CAJA CHICA PLANA / DCTOS</t>
  </si>
  <si>
    <t>B201-00269116</t>
  </si>
  <si>
    <t>MIRTHA NELIDA,OCAMPO, HORNA</t>
  </si>
  <si>
    <t>ABDEL NEYOCAMPOJARA</t>
  </si>
  <si>
    <t>CAJA / UNIFORME DE POLICIA</t>
  </si>
  <si>
    <t>B201-00269117</t>
  </si>
  <si>
    <t>RUTH VERONICA,GUAMURO, HUAMAN</t>
  </si>
  <si>
    <t>JOSE LUIS,CHUMACERO, QUISPE</t>
  </si>
  <si>
    <t>B201-00269118</t>
  </si>
  <si>
    <t>YOLANDA ELIZABETH,FERNANDEZ, ACOSTA</t>
  </si>
  <si>
    <t>MUGUELAGUILARCARRION</t>
  </si>
  <si>
    <t>PAQUETITO MANILA / CONTROL REMOTO</t>
  </si>
  <si>
    <t>B201-00269119</t>
  </si>
  <si>
    <t>ALBERTO ELISEO,ESCOBEDO, CHINCHAY</t>
  </si>
  <si>
    <t>ALBERTO CHRISTIANESCOBEDOROSAS</t>
  </si>
  <si>
    <t>B201-00269120</t>
  </si>
  <si>
    <t>KARINA,CABREJOS, ADRIANZEN</t>
  </si>
  <si>
    <t>LORENZOPEÑAMELENDREZ</t>
  </si>
  <si>
    <t>CAJA GRANDE / LAVADORA</t>
  </si>
  <si>
    <t>B201-00269121</t>
  </si>
  <si>
    <t>TOMASCUBASGUEVARA</t>
  </si>
  <si>
    <t>B201-00269122</t>
  </si>
  <si>
    <t>CARLOS SILVESTRE,MIRANDA, URIARTE</t>
  </si>
  <si>
    <t>PAQUETE AZUL / TERNO</t>
  </si>
  <si>
    <t>B201-00269123</t>
  </si>
  <si>
    <t>BENIGNO,SAAVEDRA, ROJAS</t>
  </si>
  <si>
    <t>JHERLY ALEXANDRA,CONDEZO, ROJAS</t>
  </si>
  <si>
    <t>B201-00269124</t>
  </si>
  <si>
    <t>CAJA TRULULU / CAMISAS</t>
  </si>
  <si>
    <t>B201-00269125</t>
  </si>
  <si>
    <t>INGRID CARINA,RIOFRIO, ESPINOZA</t>
  </si>
  <si>
    <t>JHAN CARLOSARCELACERA</t>
  </si>
  <si>
    <t>SOBRE / PLACA DE MOTO</t>
  </si>
  <si>
    <t>B201-00269126</t>
  </si>
  <si>
    <t>NESTOR,MANAYAY, SANCHEZ</t>
  </si>
  <si>
    <t>B201-00269127</t>
  </si>
  <si>
    <t>PAQUETE NEGRO / OLLAS</t>
  </si>
  <si>
    <t>B201-00269128</t>
  </si>
  <si>
    <t>FRANKLIN,CHILON, DELGADO</t>
  </si>
  <si>
    <t>CLARA ISABEL,ORTIZ, ROJAS</t>
  </si>
  <si>
    <t>SACO NEGRO / ESCUTER , ROPA</t>
  </si>
  <si>
    <t>B201-00269129</t>
  </si>
  <si>
    <t>CESAR RUBEN,DE LA CRUZ, FLORES</t>
  </si>
  <si>
    <t>B201-00269130</t>
  </si>
  <si>
    <t>B201-00269131</t>
  </si>
  <si>
    <t>MARILDA,REYES, TINEO</t>
  </si>
  <si>
    <t>AQUILINATINEOHUANCAS</t>
  </si>
  <si>
    <t>B201-00269132</t>
  </si>
  <si>
    <t>STEFANY MILAGROS,NAVARRO, AVELLANEDA</t>
  </si>
  <si>
    <t>ELVISNAVARROARAUJO</t>
  </si>
  <si>
    <t>B201-00269133</t>
  </si>
  <si>
    <t>PABLO GREGORIO,CASTILLO, CORONADO</t>
  </si>
  <si>
    <t>MIRYAM DEL SOCORROJUAREZCASTILLO</t>
  </si>
  <si>
    <t>B201-00269134</t>
  </si>
  <si>
    <t>STEFANO DANIEL,MONTEZA, SILVA</t>
  </si>
  <si>
    <t>JONATHAN MIGUEL,RODRIGUEZ, MOGOLLON</t>
  </si>
  <si>
    <t>PAQUETITO ROJO PLASTIFICADO / GUANTES</t>
  </si>
  <si>
    <t>B201-00269135</t>
  </si>
  <si>
    <t>LUIS RODOLFOVILELACASTRO</t>
  </si>
  <si>
    <t>B201-00269136</t>
  </si>
  <si>
    <t>JESUS JHONY,ROJAS, QUISPE</t>
  </si>
  <si>
    <t>JOSE ANTONIO,URDAY, SALOMON</t>
  </si>
  <si>
    <t>PAQUETE NEGRO // POLO</t>
  </si>
  <si>
    <t>B201-00269137</t>
  </si>
  <si>
    <t>DIOJANI,YANGUA, PEÑA</t>
  </si>
  <si>
    <t>ELMER IVANYANGUAPEÑA</t>
  </si>
  <si>
    <t>PAQUETITO MANILA / CALCULADORA</t>
  </si>
  <si>
    <t>B201-00269138</t>
  </si>
  <si>
    <t>CARMEN ROSA,CHAPOÑAN, YOCLLA</t>
  </si>
  <si>
    <t>EDWIN CRISTHOFERTORRESCHAPOÑAN</t>
  </si>
  <si>
    <t>FARDO / MAYA</t>
  </si>
  <si>
    <t>B201-00269139</t>
  </si>
  <si>
    <t>EDWAR ARISTOTELES,RIVAS, CORREA</t>
  </si>
  <si>
    <t>ORELUZRIVASCORREA</t>
  </si>
  <si>
    <t>CAJITA BLANC A/ INSTRUMENTO MEDICO</t>
  </si>
  <si>
    <t>B201-00269140</t>
  </si>
  <si>
    <t>EDUARDO DAVID,LLAGAS, ALVARADO</t>
  </si>
  <si>
    <t>CARLOS GABRIEL,GURREONERO, DOMINGUEZ</t>
  </si>
  <si>
    <t>SOBRECITO / AUDIFONOS</t>
  </si>
  <si>
    <t>B201-00269141</t>
  </si>
  <si>
    <t>JOSE,SEGURA, ECHEVARRIA</t>
  </si>
  <si>
    <t>FREDY FRANCO,LOPEZ, CHUPILLON</t>
  </si>
  <si>
    <t>B201-00269142</t>
  </si>
  <si>
    <t>SANTOS TITO,GONZALES, FARRO</t>
  </si>
  <si>
    <t>JOHANALATORREMESONES VDA DE MONTENEGRO</t>
  </si>
  <si>
    <t>CAJA S/B 001-05896</t>
  </si>
  <si>
    <t>B201-00269143</t>
  </si>
  <si>
    <t>MARIA LUZ,MONTALVO, MEJIA</t>
  </si>
  <si>
    <t>JORDI GIANCARLO,MERA, MONTALVO</t>
  </si>
  <si>
    <t>B201-00269144</t>
  </si>
  <si>
    <t>CESAR,ENEQUE, PERLECHE</t>
  </si>
  <si>
    <t>LUIS RAUL,ADRIANZEN, JARAMILLO</t>
  </si>
  <si>
    <t>CAJA BLANCA / REPUESTOS UADOS</t>
  </si>
  <si>
    <t>B201-00269145</t>
  </si>
  <si>
    <t>YARY,AGIP, HOYOS</t>
  </si>
  <si>
    <t>SACO BLANCO S/B 001-564</t>
  </si>
  <si>
    <t>B201-00269146</t>
  </si>
  <si>
    <t>CRUZ,LOPEZ, PACHAMANGO</t>
  </si>
  <si>
    <t>ALEXS DUVERLI,MALDONADO, GUERRERO</t>
  </si>
  <si>
    <t>CAJA CHICA S/F 01-32877</t>
  </si>
  <si>
    <t>B201-00269147</t>
  </si>
  <si>
    <t>JESUS MARIO,SANDOVAL, VIERA</t>
  </si>
  <si>
    <t>LUIS ALBERTOPISFILGONZALES</t>
  </si>
  <si>
    <t>ATADO DE ESQUINEROS DE LAUREL</t>
  </si>
  <si>
    <t>SACO NEGRO / TRENSAS DE JUNCO</t>
  </si>
  <si>
    <t>B201-00269148</t>
  </si>
  <si>
    <t>JOSE FELIXANCAJIMAADANAQUE</t>
  </si>
  <si>
    <t>SACO AZUL S/B 050-15603</t>
  </si>
  <si>
    <t>B201-00269149</t>
  </si>
  <si>
    <t>CARLOS,BELTRAN, ZULOETA</t>
  </si>
  <si>
    <t>YENY,COLMENARES, CAMACHO</t>
  </si>
  <si>
    <t>CAJA GRANDE S/B 001-1772</t>
  </si>
  <si>
    <t>B201-00269150</t>
  </si>
  <si>
    <t>VANESA LISBETH,PEREZ, GARAY</t>
  </si>
  <si>
    <t>B201-00269151</t>
  </si>
  <si>
    <t>CAROLINA,BENDEZU, DE</t>
  </si>
  <si>
    <t>KARLA DANIELA,CARAMANTIN, GARCIA</t>
  </si>
  <si>
    <t>CAJA EN BOLSA ROSADA / VIVERES</t>
  </si>
  <si>
    <t>B201-00269152</t>
  </si>
  <si>
    <t>RODOLFO,BONILLA, BRAZON</t>
  </si>
  <si>
    <t>ALBERTO JOSE,GUILARTE, BRAZON</t>
  </si>
  <si>
    <t>ATADO X 2 PAQUETES BEISCH/ LAPTO Y ROPA 1</t>
  </si>
  <si>
    <t>ALBERTO,GUILARTE, NN</t>
  </si>
  <si>
    <t>B201-00269153</t>
  </si>
  <si>
    <t>JHON,FLORES, CASTILLO</t>
  </si>
  <si>
    <t>CHARITOCARRASCOLOPEZ</t>
  </si>
  <si>
    <t>CAJA CHICA / PRODTOS NATURALES</t>
  </si>
  <si>
    <t>B201-00269154</t>
  </si>
  <si>
    <t>JHON JAIRO,PERALTA, MONTEZA</t>
  </si>
  <si>
    <t>MARIA MANUELAMONTEZASUYON</t>
  </si>
  <si>
    <t>B201-00269155</t>
  </si>
  <si>
    <t>JOHNNY RAFAEL,SAAVEDRA, MENDOZA</t>
  </si>
  <si>
    <t>JOSE RAFAEL,SAAVEDRA, CORONADO</t>
  </si>
  <si>
    <t>B201-00269156</t>
  </si>
  <si>
    <t>EDISON MANUEL,MEDINA, GUIA</t>
  </si>
  <si>
    <t>PAQUETITO PLASTIFICADO / CUCHILLAS</t>
  </si>
  <si>
    <t>B201-00269157</t>
  </si>
  <si>
    <t>MARIANA NICOLAYMARESTEVES</t>
  </si>
  <si>
    <t>B201-00269158</t>
  </si>
  <si>
    <t>MAYTE YVET,PEREZ, CENTURION</t>
  </si>
  <si>
    <t>SOLEDAD YASURI,SEMINARIO, GARCIA</t>
  </si>
  <si>
    <t>PAQUETE NEGRO / PERFUME</t>
  </si>
  <si>
    <t>B201-00269159</t>
  </si>
  <si>
    <t>SANDRA,SILVA, QUIROZ</t>
  </si>
  <si>
    <t>DEISY,LEON, FLORES</t>
  </si>
  <si>
    <t>PAQUETE PLANO NEGRO / PRENDA DE VESTIR</t>
  </si>
  <si>
    <t>B201-00269160</t>
  </si>
  <si>
    <t>JOSE ANDRES,ARRAIZA, CRUZ</t>
  </si>
  <si>
    <t>EDWINBANCESCARRION</t>
  </si>
  <si>
    <t>SACO / SACOS VACIOS</t>
  </si>
  <si>
    <t>B201-00269161</t>
  </si>
  <si>
    <t>JOHANA ROSALY,SÁNCHEZ, MANTILLA</t>
  </si>
  <si>
    <t>REBECAVARGASCORA</t>
  </si>
  <si>
    <t>PAQUETE TRANSPARENTE / HOJAS DE VIJAO</t>
  </si>
  <si>
    <t>B201-00269162</t>
  </si>
  <si>
    <t>TEODORO,VILLEGAS, OTERO</t>
  </si>
  <si>
    <t>VELIAVILLEGASFERNANDEZ</t>
  </si>
  <si>
    <t>PAQUETITO BLANCO / DNI</t>
  </si>
  <si>
    <t>B201-00269163</t>
  </si>
  <si>
    <t>CAJITA BEISCH / LETRAS DE TRUPAN</t>
  </si>
  <si>
    <t>B201-00269164</t>
  </si>
  <si>
    <t>JENNY MARGOT,TAGLE, ORTIZ</t>
  </si>
  <si>
    <t>ROXANAINOÑANMORALES</t>
  </si>
  <si>
    <t>CUBETA AZUL/FRUTA</t>
  </si>
  <si>
    <t>CAJA PLANA/CHIFLES</t>
  </si>
  <si>
    <t>B201-00269165</t>
  </si>
  <si>
    <t>ANA MARIAFALLAA</t>
  </si>
  <si>
    <t>MARCO ANTONIOGARCIARETO</t>
  </si>
  <si>
    <t>PAQUETE MANILA/REPELENTES</t>
  </si>
  <si>
    <t>B201-00269166</t>
  </si>
  <si>
    <t>PAQUETE /COCHE</t>
  </si>
  <si>
    <t>B201-00269167</t>
  </si>
  <si>
    <t>NERY,OLIVOS, SAMAME</t>
  </si>
  <si>
    <t>CARLOSSOBRINOTARRILLO</t>
  </si>
  <si>
    <t>CAJA MEDIANA/REGALO</t>
  </si>
  <si>
    <t>B201-00269168</t>
  </si>
  <si>
    <t>MARIAMORALESTORRES</t>
  </si>
  <si>
    <t>ANA MARIANIÑOMORELAS</t>
  </si>
  <si>
    <t>CAJITA NEGRA/PRODUCTO NATURAL</t>
  </si>
  <si>
    <t>B201-00269169</t>
  </si>
  <si>
    <t>CAJA BLANCA/ACCESORIO</t>
  </si>
  <si>
    <t>B201-00269170</t>
  </si>
  <si>
    <t>BRISA LORENA,CORONEL, MORENO</t>
  </si>
  <si>
    <t>PRESENTACION,DIAZ, COLLANTES</t>
  </si>
  <si>
    <t>PAQUETE RAYAS VERDE AZUL/ROPA</t>
  </si>
  <si>
    <t>B201-00269171</t>
  </si>
  <si>
    <t>OLGAPOLOMARTINEZ</t>
  </si>
  <si>
    <t>B201-00269172</t>
  </si>
  <si>
    <t>FERNANDO CARLOS,ÑIQUEN, ZAPATA</t>
  </si>
  <si>
    <t>LUCIANO,SALDAÑA, FERNANDEZ</t>
  </si>
  <si>
    <t>BOLSA CUADROS ROPA</t>
  </si>
  <si>
    <t>SACO VERDE/TRAJES TIPICOS</t>
  </si>
  <si>
    <t>B201-00269173</t>
  </si>
  <si>
    <t>CHARLY,RAMIREZ, QUISPE</t>
  </si>
  <si>
    <t>JOSESANCHEZCHACON</t>
  </si>
  <si>
    <t>B201-00269174</t>
  </si>
  <si>
    <t>OMAR JONATHAN,LEON, CHAVESTA</t>
  </si>
  <si>
    <t>ALESSIO MIGUEL,MONSALVE, FIGUEROA</t>
  </si>
  <si>
    <t>PAQUETE PLASTIFICADO/MALETIN ROPA</t>
  </si>
  <si>
    <t>B201-00269175</t>
  </si>
  <si>
    <t>CRUZ,VILLALOBOS, GIANFRANCO</t>
  </si>
  <si>
    <t>YESENIAOYOLAVILELA</t>
  </si>
  <si>
    <t>B201-00269176</t>
  </si>
  <si>
    <t>FERMINLLEMPENVIDARTE</t>
  </si>
  <si>
    <t>HILDEFONSOGUEVARAVASQUEZ</t>
  </si>
  <si>
    <t>B201-00269177</t>
  </si>
  <si>
    <t>HUBERT,DIAZ, FUENTES</t>
  </si>
  <si>
    <t>CONSUELOVIGILCHUZON</t>
  </si>
  <si>
    <t>CAJA SABOR/DULCE</t>
  </si>
  <si>
    <t>B201-00269178</t>
  </si>
  <si>
    <t>B201-00269179</t>
  </si>
  <si>
    <t>JOHN,FLORES, HUAMAN</t>
  </si>
  <si>
    <t>MIGUELVARGASMORENO</t>
  </si>
  <si>
    <t>CAJITA AMARILLA/VINIL</t>
  </si>
  <si>
    <t>B201-00269180</t>
  </si>
  <si>
    <t>SERGIO,FIESTAS, CHANDUVI</t>
  </si>
  <si>
    <t>CARLOS ALBERTO,VASQUEZ, CAMPOS</t>
  </si>
  <si>
    <t>FIERRO PLASTIFICADO</t>
  </si>
  <si>
    <t>B201-00269181</t>
  </si>
  <si>
    <t>MARLENI,ZUMAETA, VELA</t>
  </si>
  <si>
    <t>B201-00269182</t>
  </si>
  <si>
    <t>WILLIAMROQUEDIOSES</t>
  </si>
  <si>
    <t>B201-00269183</t>
  </si>
  <si>
    <t>MODESTO,GONZALES, RIVERA</t>
  </si>
  <si>
    <t>CRISTIANRAMIREZRIVERA</t>
  </si>
  <si>
    <t>B201-00269184</t>
  </si>
  <si>
    <t>CARMEN,GARCIA, DE MONTALBAN</t>
  </si>
  <si>
    <t>PAQUETE NEGRO SB/1622</t>
  </si>
  <si>
    <t>B201-00269185</t>
  </si>
  <si>
    <t>CARLOS RAUL,CRUZ, TERAN</t>
  </si>
  <si>
    <t>CAJA/INSUMOS DE REPOSTERIA</t>
  </si>
  <si>
    <t>B201-00269186</t>
  </si>
  <si>
    <t>AUGUSTOBAYONAPINGO</t>
  </si>
  <si>
    <t>CAJITA/PUNTAS DE ACERO</t>
  </si>
  <si>
    <t>B201-00269187</t>
  </si>
  <si>
    <t>MILAGROS DEL PILAR,PAZ, VASQUEZ</t>
  </si>
  <si>
    <t>CESAR APAZVASQUEZ</t>
  </si>
  <si>
    <t>PAQUETE PLASTIFICADO/EDREDON</t>
  </si>
  <si>
    <t>MESITA PLASTIFICADA</t>
  </si>
  <si>
    <t>B201-00269188</t>
  </si>
  <si>
    <t>ROYER JHONATAN,BURGA, LOPEZ</t>
  </si>
  <si>
    <t>CASAS,DIAZ, AIDITER</t>
  </si>
  <si>
    <t>JABA LAPIDA + REJILLA</t>
  </si>
  <si>
    <t>ROYER,BURGA, LOPEZ</t>
  </si>
  <si>
    <t>B201-00269189</t>
  </si>
  <si>
    <t>RAMIRO,ZAPATA, MONTEZA</t>
  </si>
  <si>
    <t>B201-00269190</t>
  </si>
  <si>
    <t>CLEVER,DIAZ, ESTELA</t>
  </si>
  <si>
    <t>CAJA/ACCESORIOS PARA GALLO</t>
  </si>
  <si>
    <t>B201-00269191</t>
  </si>
  <si>
    <t>CARLOTA ELIZABETH,CONTRERAS, CAMIZAN</t>
  </si>
  <si>
    <t>SANTIAGOTIRADOBRICEÑO</t>
  </si>
  <si>
    <t>PAQUETE BEIGE/HERRAMIENTA</t>
  </si>
  <si>
    <t>B201-00269192</t>
  </si>
  <si>
    <t>SERGIO IVAN,GARAY, GUERRERO</t>
  </si>
  <si>
    <t>CASANDRAGUERREROMACALUPU</t>
  </si>
  <si>
    <t>BOLSA AMARILLA/BOLSITAS SORPRESAS</t>
  </si>
  <si>
    <t>B201-00269193</t>
  </si>
  <si>
    <t>BLANCA,FERRE, FIESTAS</t>
  </si>
  <si>
    <t>JERRYFRANCOZARATE</t>
  </si>
  <si>
    <t>BOLSA CUADROS/TELAS</t>
  </si>
  <si>
    <t>B201-00269194</t>
  </si>
  <si>
    <t>ISOLINA,BALLENA, CUBAS</t>
  </si>
  <si>
    <t>CARMENZUÑIGABALLENA</t>
  </si>
  <si>
    <t>CAJA /PRODUCTOS DE BELLEZA CATALOGOS</t>
  </si>
  <si>
    <t>B201-00269195</t>
  </si>
  <si>
    <t>MANUEL STALIN,SAAVEDRA, FERNANDEZ</t>
  </si>
  <si>
    <t>DELBERTCORNEJOSANTOS</t>
  </si>
  <si>
    <t>CAJA BLANCA/CAMARA FOTOGRAFICA</t>
  </si>
  <si>
    <t>B201-00269196</t>
  </si>
  <si>
    <t>NICANORFLORESRAMIREZ</t>
  </si>
  <si>
    <t>CAJA PRODUCTOS VETERINARIOS</t>
  </si>
  <si>
    <t>B201-00269197</t>
  </si>
  <si>
    <t>EDGAR JILMER,OROZCO, URPEQUE</t>
  </si>
  <si>
    <t>NOELIAORTIZVILLEGAS</t>
  </si>
  <si>
    <t>B201-00269198</t>
  </si>
  <si>
    <t>SILVIA,SOLIS, MONTENEGRO</t>
  </si>
  <si>
    <t>B201-00269199</t>
  </si>
  <si>
    <t>MARCO ANTONIO,QUESQUEN, TELLO</t>
  </si>
  <si>
    <t>JULIO CESAR,SAAVEDRA, PEREZ</t>
  </si>
  <si>
    <t>PAQUETE NEGRO/BASTONES</t>
  </si>
  <si>
    <t>B201-00269200</t>
  </si>
  <si>
    <t>EVELYN,GARCIA, LIZANA</t>
  </si>
  <si>
    <t>JEFFERSOON ONEILL,FARFAN, LABAN</t>
  </si>
  <si>
    <t>PAQUETE ROSADO/CELULAR</t>
  </si>
  <si>
    <t>B201-00269201</t>
  </si>
  <si>
    <t>FANNY THAIZ,PÉREZ, HIDALGO</t>
  </si>
  <si>
    <t>B201-00269202</t>
  </si>
  <si>
    <t>GERARDOVEGASCASTRO</t>
  </si>
  <si>
    <t>CAJA LARGA / ROPA Y PLASTICOS</t>
  </si>
  <si>
    <t>B201-00269203</t>
  </si>
  <si>
    <t>VICTOR,VELAZCO, DELGADO</t>
  </si>
  <si>
    <t>FRANCISCOROJASSEVILLA</t>
  </si>
  <si>
    <t>CAJA / LECHE (AUT PEPE SERQUEN)</t>
  </si>
  <si>
    <t>B201-00269204</t>
  </si>
  <si>
    <t>B201-00269205</t>
  </si>
  <si>
    <t>MIGUEL ANGEL,LIZARZABURO, PINEDO</t>
  </si>
  <si>
    <t>DARWIN,ESTELA, HOYOS</t>
  </si>
  <si>
    <t>B201-00269206</t>
  </si>
  <si>
    <t>ROSARIO DEL PILAR,PALACIOS, GIL</t>
  </si>
  <si>
    <t>B201-00269207</t>
  </si>
  <si>
    <t>JUAN GENARO,CALDERON, EFFIO</t>
  </si>
  <si>
    <t>DANIELCALDERONTERAN</t>
  </si>
  <si>
    <t>CAJITA BLANCA / CHINGUIRITO</t>
  </si>
  <si>
    <t>B201-00269208</t>
  </si>
  <si>
    <t>NERY,VIDARTE, DAVILA</t>
  </si>
  <si>
    <t>B201-00269209</t>
  </si>
  <si>
    <t>CECILIA,BARTUREN, QUISPE</t>
  </si>
  <si>
    <t>MAURIIMANMORALES</t>
  </si>
  <si>
    <t>PAQUETITO BLANCO / FUNDAS</t>
  </si>
  <si>
    <t>B201-00269210</t>
  </si>
  <si>
    <t>HILDEBRANDO,RISCO, ALARCON</t>
  </si>
  <si>
    <t>JOSE NEMESIO,RISCO, SANDOVAL</t>
  </si>
  <si>
    <t>PAQUETE BLANCO / ROPA Y RELOJ</t>
  </si>
  <si>
    <t>B201-00269211</t>
  </si>
  <si>
    <t>JULIA YSABEL,GARCIA, VDA DE DAVILA</t>
  </si>
  <si>
    <t>BOLSA ROJA / VIVERES</t>
  </si>
  <si>
    <t>CORCHO BLANCO / EMBUTIDOS</t>
  </si>
  <si>
    <t>B201-00269212</t>
  </si>
  <si>
    <t>ROMY VANESSA,BRICEÑO, BURNEO</t>
  </si>
  <si>
    <t>KAROLBRICEÑOBURNEO</t>
  </si>
  <si>
    <t>B201-00269213</t>
  </si>
  <si>
    <t>RAYMUNDO,PERALTA, SANCHEZ</t>
  </si>
  <si>
    <t>B201-00269214</t>
  </si>
  <si>
    <t>ESTELA,MELENDEZ, SANCHEZ</t>
  </si>
  <si>
    <t>WILMERMELENDEZSANCHEZ</t>
  </si>
  <si>
    <t>SACO/ VERDURAS</t>
  </si>
  <si>
    <t>B201-00269215</t>
  </si>
  <si>
    <t>EMERSON,PEREZ, 3030VELIZ</t>
  </si>
  <si>
    <t>PAQUETE VERDE / POLOS</t>
  </si>
  <si>
    <t>B201-00269216</t>
  </si>
  <si>
    <t>GIANCARLO,DIAZ, TIRADO</t>
  </si>
  <si>
    <t>JAVIERDELGADOSUAREZ</t>
  </si>
  <si>
    <t>CAJITA LARGA / CARGADOR</t>
  </si>
  <si>
    <t>B201-00269217</t>
  </si>
  <si>
    <t>CAJA / FIBRAS NATURALES</t>
  </si>
  <si>
    <t>B201-00269218</t>
  </si>
  <si>
    <t>MARTIN,CASTRO, MALARIN</t>
  </si>
  <si>
    <t>JULIO CESARROSADOMAGUIÑO</t>
  </si>
  <si>
    <t>LLANTAS / GRANDES USADAS</t>
  </si>
  <si>
    <t>B201-00269219</t>
  </si>
  <si>
    <t>HILDA,WHITTEMBURY, SABLICH</t>
  </si>
  <si>
    <t>FRANCOTORRESDIAZ</t>
  </si>
  <si>
    <t>CAJA / TERNO Y ZAPATOS</t>
  </si>
  <si>
    <t>B201-00269220</t>
  </si>
  <si>
    <t>KEVIN ANTONY,RIVERA, RUEDA</t>
  </si>
  <si>
    <t>SACO AMARILLO / PONCHOS Y ALFOMBRA</t>
  </si>
  <si>
    <t>B201-00269221</t>
  </si>
  <si>
    <t>JELILY,CHERO, URCIA</t>
  </si>
  <si>
    <t>SALLY MARJOURIE,CHERO, URCIA</t>
  </si>
  <si>
    <t>B201-00269222</t>
  </si>
  <si>
    <t>YOBER,VASQUEZ, COTRINA</t>
  </si>
  <si>
    <t>B201-00269223</t>
  </si>
  <si>
    <t>B201-00269224</t>
  </si>
  <si>
    <t>CAJITA ROJA / REPUESTO</t>
  </si>
  <si>
    <t>B201-00269225</t>
  </si>
  <si>
    <t>PEDRO ROSARIO,SANDOVAL, TORRES</t>
  </si>
  <si>
    <t>GERMAN ALBERTO,DE LA CRUZ, RUIZ</t>
  </si>
  <si>
    <t>CAJA NEGRA CHICA/ BOMBA DE INYECCION</t>
  </si>
  <si>
    <t>B201-00269227</t>
  </si>
  <si>
    <t>CAJA ENCINTADA / ADORNOS</t>
  </si>
  <si>
    <t>B201-00269228</t>
  </si>
  <si>
    <t>ROSA,AYASTA, PACHERRES</t>
  </si>
  <si>
    <t>IVONNEVELASQUEZBAZAN</t>
  </si>
  <si>
    <t>CAJA LAIVE / VIVERES</t>
  </si>
  <si>
    <t>B201-00269229</t>
  </si>
  <si>
    <t>EXCESO 4 PAQUETES</t>
  </si>
  <si>
    <t>B201-00269230</t>
  </si>
  <si>
    <t>B201-00269231</t>
  </si>
  <si>
    <t>JORGE LUIS,SANDOVAL, GUZMAN</t>
  </si>
  <si>
    <t>JORGESANDOVALVALDIVIEZO</t>
  </si>
  <si>
    <t>B201-00269232</t>
  </si>
  <si>
    <t>EDITA,ALVA, IDROGO</t>
  </si>
  <si>
    <t>WELLINSTON HUGOVILCACHILON</t>
  </si>
  <si>
    <t>CAJA / MEDIDOR</t>
  </si>
  <si>
    <t>B201-00269233</t>
  </si>
  <si>
    <t>CAJA TONDERO / TERNO Y ZAPATOS</t>
  </si>
  <si>
    <t>B201-00269234</t>
  </si>
  <si>
    <t>JUAN MANUEL,VICENTE, PASACHE</t>
  </si>
  <si>
    <t>SACO NARANJA / FRUTAS Y VIVERES</t>
  </si>
  <si>
    <t>B201-00269235</t>
  </si>
  <si>
    <t>RAMOS,MOSCOL, MARIO</t>
  </si>
  <si>
    <t>FIORELLA TREYSIBALDEONGUTIERREZ</t>
  </si>
  <si>
    <t>B201-00269236</t>
  </si>
  <si>
    <t>ANA SOPHIALEONROJAS</t>
  </si>
  <si>
    <t>CAJA CELESTE / ZAPATOS</t>
  </si>
  <si>
    <t>B201-00269237</t>
  </si>
  <si>
    <t>JAVIER,GARCIA, SANCHEZ</t>
  </si>
  <si>
    <t>PAQUETITO PLANO NEGRO / REPUESTO</t>
  </si>
  <si>
    <t>B201-00269238</t>
  </si>
  <si>
    <t>ROBERT NILSON,MORALES, GAMARRA</t>
  </si>
  <si>
    <t>NEREIDA AZUCENA,MORALES, GAMARRA</t>
  </si>
  <si>
    <t>CAJA CONTA AZUL / CARAMELOS</t>
  </si>
  <si>
    <t>B201-00269239</t>
  </si>
  <si>
    <t>SEGUNDO,BALDERA, CHILON</t>
  </si>
  <si>
    <t>LLANTAS S/G 002-53833</t>
  </si>
  <si>
    <t>B201-00269240</t>
  </si>
  <si>
    <t>NAZARIA MARTINAVENTURACOBA</t>
  </si>
  <si>
    <t>PAQUETE NEGRO / POLO</t>
  </si>
  <si>
    <t>B201-00269241</t>
  </si>
  <si>
    <t>RODRIGO,PEÑA, CORDOVA</t>
  </si>
  <si>
    <t>FLORENCIOCEBALLOSZURITA</t>
  </si>
  <si>
    <t>B201-00269242</t>
  </si>
  <si>
    <t>CAJITA ROJA / TAPA</t>
  </si>
  <si>
    <t>B201-00269243</t>
  </si>
  <si>
    <t>B201-00269244</t>
  </si>
  <si>
    <t>YOEL,SAYAGO, GRANDA</t>
  </si>
  <si>
    <t>PAQUETITO NEGRO / PASTILLAS DE FRENO</t>
  </si>
  <si>
    <t>B201-00269245</t>
  </si>
  <si>
    <t>NINA,MARCHAN, RIVERA</t>
  </si>
  <si>
    <t>CATALINA LEARIVERAPAUCAR</t>
  </si>
  <si>
    <t>PAQUETITO BLANCO / PRODCTOS ORIFLAME</t>
  </si>
  <si>
    <t>B201-00269246</t>
  </si>
  <si>
    <t>OSCAR EDUARDO,MENDOZA, RAMOS</t>
  </si>
  <si>
    <t>GUILLERMO,MENDOZA, DIAZ</t>
  </si>
  <si>
    <t>CAJA PALMEROLA PLASTIFICADA/ MIEL</t>
  </si>
  <si>
    <t>B201-00269247</t>
  </si>
  <si>
    <t>B201-00269248</t>
  </si>
  <si>
    <t>HERCIL,PEREZ, BURGA</t>
  </si>
  <si>
    <t>CAJA / AJI</t>
  </si>
  <si>
    <t>B201-00269249</t>
  </si>
  <si>
    <t>ESTRELLA DE JESUS,PAJARES, ESPEJO</t>
  </si>
  <si>
    <t>LUIS MOISESPAJARESBAZAN</t>
  </si>
  <si>
    <t>CAJITA BLANCA / PISTONES</t>
  </si>
  <si>
    <t>B201-00269250</t>
  </si>
  <si>
    <t>MÓNICA CECILIA,RIOJA, RIOJA</t>
  </si>
  <si>
    <t>DANIEL EDUARDOGOVENIARIOJA</t>
  </si>
  <si>
    <t>CAJA NEGRA/ ZAPATILLAS</t>
  </si>
  <si>
    <t>B201-00269251</t>
  </si>
  <si>
    <t>LUZ CECILIA,DAVILA, LESCANO</t>
  </si>
  <si>
    <t>ROSA BEATRIZDAVILAALVAREZ</t>
  </si>
  <si>
    <t>PAQUETE BLANCO /PRODUCTO NATURAL</t>
  </si>
  <si>
    <t>B201-00269252</t>
  </si>
  <si>
    <t>B201-00269253</t>
  </si>
  <si>
    <t>TOMAS VICENTE,NAVARRO, MOSCOL</t>
  </si>
  <si>
    <t>BOLSA NARANJA / DCTOS</t>
  </si>
  <si>
    <t>B201-00269254</t>
  </si>
  <si>
    <t>CLEBER OMAR,MAZA, VILLALOBOS</t>
  </si>
  <si>
    <t>PETRONILABERMEOBERMEO</t>
  </si>
  <si>
    <t>CAJA NICOLINI / VIVERES</t>
  </si>
  <si>
    <t>B201-00269255</t>
  </si>
  <si>
    <t>GIANELLA KATHERIN,SAMPEN, ALARCON</t>
  </si>
  <si>
    <t>JORGE ARMANDO,CRISANTO, VALLADARES</t>
  </si>
  <si>
    <t>PAQUETITO BLANCO/ ACCESORIOS DE CELULARES</t>
  </si>
  <si>
    <t>B201-00269256</t>
  </si>
  <si>
    <t>JOSE,SORIANO, FARFAN</t>
  </si>
  <si>
    <t>JESUS GRAVIEL,FLORES, JIMENEZ</t>
  </si>
  <si>
    <t>PAQUETE BLANCO / VOLANTES</t>
  </si>
  <si>
    <t>B201-00269257</t>
  </si>
  <si>
    <t>B201-00269258</t>
  </si>
  <si>
    <t>FRANZ,TICLIAHUANCA, SEMINARIO</t>
  </si>
  <si>
    <t>EDUARSOPLAMAS</t>
  </si>
  <si>
    <t>CAJA /BOLSA DE PAPEL</t>
  </si>
  <si>
    <t>B201-00269259</t>
  </si>
  <si>
    <t>ERLY RODOLFO,CHAPOÑAN, BALLONA</t>
  </si>
  <si>
    <t>B201-00269260</t>
  </si>
  <si>
    <t>B201-00269261</t>
  </si>
  <si>
    <t>MARIA MERCEDES,COPIA, VASQUEZ</t>
  </si>
  <si>
    <t>RICARDOREYESMORALES</t>
  </si>
  <si>
    <t>B201-00269262</t>
  </si>
  <si>
    <t>AGUINAGAGONZALESCRISTIAN</t>
  </si>
  <si>
    <t>ESTRELLABRUNOATO</t>
  </si>
  <si>
    <t>SAQUIYTO ROJO SG/7485</t>
  </si>
  <si>
    <t>B201-00269263</t>
  </si>
  <si>
    <t>YILRAMOSBALLENA</t>
  </si>
  <si>
    <t>CAJITA BLANCA/CARGADOR</t>
  </si>
  <si>
    <t>B201-00269264</t>
  </si>
  <si>
    <t>ALEX,ALTAMIRANO, SALAZAR</t>
  </si>
  <si>
    <t>MARIASALAZARNARVAEZ</t>
  </si>
  <si>
    <t>B201-00269265</t>
  </si>
  <si>
    <t>MARCIAL,CASTREJON, VILLANUEVA</t>
  </si>
  <si>
    <t>MARIA MAGDELENA,CASTREJON, CUEVA</t>
  </si>
  <si>
    <t>CAJA VERDE SG/110</t>
  </si>
  <si>
    <t>B201-00269266</t>
  </si>
  <si>
    <t>DAVID ANTONIO,NECIOSUP, CRUZ</t>
  </si>
  <si>
    <t>B201-00269267</t>
  </si>
  <si>
    <t>SANTOS,ROÑA, CALDERON</t>
  </si>
  <si>
    <t>B201-00269268</t>
  </si>
  <si>
    <t>OLINDA,CASTRO, CUBAS</t>
  </si>
  <si>
    <t>B201-00269269</t>
  </si>
  <si>
    <t>MIGUELELIASATOCHE</t>
  </si>
  <si>
    <t>CAJA BLANCA/CUYES</t>
  </si>
  <si>
    <t>B201-00269270</t>
  </si>
  <si>
    <t>JOSSELYN,TAVARA, GUZMAN</t>
  </si>
  <si>
    <t>AARONHUERTASVALVERDE</t>
  </si>
  <si>
    <t>CAJA VENTILADOR</t>
  </si>
  <si>
    <t>B201-00269271</t>
  </si>
  <si>
    <t>CLEMENTE,ROMERO, ZEÑA</t>
  </si>
  <si>
    <t>MARITZA YLIANA,NAVARRO, PURIZAGA</t>
  </si>
  <si>
    <t>B201-00269272</t>
  </si>
  <si>
    <t>EDSONMONTALVOBURGA</t>
  </si>
  <si>
    <t>DANTEPASTORASCORBE</t>
  </si>
  <si>
    <t>PAQUETE CARTON/TARJETA DE TV</t>
  </si>
  <si>
    <t>B201-00269273</t>
  </si>
  <si>
    <t>SALVADORMENDOZAFARRO</t>
  </si>
  <si>
    <t>HERNANCARRASCOCARRASCO</t>
  </si>
  <si>
    <t>CAJA BIEGE/MEDICINA</t>
  </si>
  <si>
    <t>B201-00269274</t>
  </si>
  <si>
    <t>JOSELINNEVADOSILVA</t>
  </si>
  <si>
    <t>B201-00269275</t>
  </si>
  <si>
    <t>MARLENY,FERNANDEZ, COLLANTES</t>
  </si>
  <si>
    <t>ANA GRACIELA,TARRILLO, SAAVEDRA</t>
  </si>
  <si>
    <t>CAJAS/VIVERES</t>
  </si>
  <si>
    <t>B201-00269276</t>
  </si>
  <si>
    <t>ABELPUICONFARRO</t>
  </si>
  <si>
    <t>B201-00269277</t>
  </si>
  <si>
    <t>SUSANA,HUAMAN, ASTOSAZA</t>
  </si>
  <si>
    <t>ALEXQUIROZSARABIA</t>
  </si>
  <si>
    <t>CAJITA GN/FRUTOS SECOS</t>
  </si>
  <si>
    <t>B201-00269278</t>
  </si>
  <si>
    <t>WALTERFARIASLACHIRA</t>
  </si>
  <si>
    <t>CAJITA BLANCA/TARJETA</t>
  </si>
  <si>
    <t>B201-00269279</t>
  </si>
  <si>
    <t>ATASO/X 3 CAJAS /SERVILLETAS</t>
  </si>
  <si>
    <t>B201-00269280</t>
  </si>
  <si>
    <t>CAJA TAUNTER</t>
  </si>
  <si>
    <t>B201-00269281</t>
  </si>
  <si>
    <t>MAGDALI SOCORRO,NUÑEZ, GAONA</t>
  </si>
  <si>
    <t>B201-00269282</t>
  </si>
  <si>
    <t>KIARAVIRHUEZOLIVOS</t>
  </si>
  <si>
    <t>PAQUETE NEGRO/SABANAS ZAPATILLAS</t>
  </si>
  <si>
    <t>B201-00269283</t>
  </si>
  <si>
    <t>TATIANAMENDOZAREINA</t>
  </si>
  <si>
    <t>CLAUDIAHERRERACASTILLO</t>
  </si>
  <si>
    <t>B201-00269284</t>
  </si>
  <si>
    <t>MARCELO,KOO, MALDONADO</t>
  </si>
  <si>
    <t>OSCARSAMAMEBARRANTES</t>
  </si>
  <si>
    <t>B201-00269285</t>
  </si>
  <si>
    <t>B201-00269286</t>
  </si>
  <si>
    <t>MONTENEGRO,DANIEL, IZQUIERDO</t>
  </si>
  <si>
    <t>SANDRA,SAAVEDRA, FERNANDEZ</t>
  </si>
  <si>
    <t>CAJA /ACCESORIOS</t>
  </si>
  <si>
    <t>B201-00269287</t>
  </si>
  <si>
    <t>ANTONIO,ARISTA, CABAÑAS</t>
  </si>
  <si>
    <t>LUZ KARINA,GUEVARA, MEJIA</t>
  </si>
  <si>
    <t>B201-00269288</t>
  </si>
  <si>
    <t>JONATAN DAVID,ECHE, FIESTAS</t>
  </si>
  <si>
    <t>JHOIBERCAMPOSMONTENEGRO</t>
  </si>
  <si>
    <t>PAQUETE CELESTE/GANCHOS</t>
  </si>
  <si>
    <t>B201-00269289</t>
  </si>
  <si>
    <t>DIANAALVITEZX</t>
  </si>
  <si>
    <t>JUANITAORDOÑEZCARO</t>
  </si>
  <si>
    <t>CAJA PLANA AZUL/ACCESORIO</t>
  </si>
  <si>
    <t>BOLSA NARANJA/ROPA</t>
  </si>
  <si>
    <t>MESA PLASTICA</t>
  </si>
  <si>
    <t>B201-00269290</t>
  </si>
  <si>
    <t>EVELYN JULISSA,GOMEZ, VELASQUEZ</t>
  </si>
  <si>
    <t>CINTHIAPUICANVELASQUEZ</t>
  </si>
  <si>
    <t>B201-00269291</t>
  </si>
  <si>
    <t>FIORELA DEL PILAR,FLORES, QUISPE</t>
  </si>
  <si>
    <t>JULIA MERCEDES,AGUILAR, HIDALGO</t>
  </si>
  <si>
    <t>B201-00269292</t>
  </si>
  <si>
    <t>JULIA NOHELIA,GUEVARA, HUAMAN</t>
  </si>
  <si>
    <t>ROSAREYESPACHERRES</t>
  </si>
  <si>
    <t>PAQUETE CARTON/CREMAS</t>
  </si>
  <si>
    <t>B201-00269293</t>
  </si>
  <si>
    <t>DIEGO J,MENDOZA, CHINGAY</t>
  </si>
  <si>
    <t>MARITZAOLANORAMIREZ</t>
  </si>
  <si>
    <t>SACO VERDE/PIÑATERIA</t>
  </si>
  <si>
    <t>CAJA/PIÑATERIA</t>
  </si>
  <si>
    <t>B201-00269294</t>
  </si>
  <si>
    <t>FABIOLA,CHUQUIRUNA, PORTILLA</t>
  </si>
  <si>
    <t>FOLDER MANILA PLASTIFICADO</t>
  </si>
  <si>
    <t>B201-00269295</t>
  </si>
  <si>
    <t>LUISCAÑOLACAMACHO</t>
  </si>
  <si>
    <t>LUISRODRIGUEZVALDIVIEZO</t>
  </si>
  <si>
    <t>B201-00269296</t>
  </si>
  <si>
    <t>ROCIO DEL PILAR,LLONTOP, PRIETO</t>
  </si>
  <si>
    <t>JHUNIMORIYALTA</t>
  </si>
  <si>
    <t>CAJITA BLANCA/PIEZA DE COMPUTADORA</t>
  </si>
  <si>
    <t>B201-00269297</t>
  </si>
  <si>
    <t>ENCOMIENDASPIURAX</t>
  </si>
  <si>
    <t>B201-00269298</t>
  </si>
  <si>
    <t>SOLEDAD,GARCIA, CONCHA</t>
  </si>
  <si>
    <t>CLEMENTEPEÑAGUERRERO</t>
  </si>
  <si>
    <t>PAQUETE VERDE/DULCES</t>
  </si>
  <si>
    <t>B201-00269299</t>
  </si>
  <si>
    <t>SEGUNDO GILBERTO,MONTENEGRO, VIDARTE</t>
  </si>
  <si>
    <t>MIGUELAQUILESGUEVARA</t>
  </si>
  <si>
    <t>B201-00269300</t>
  </si>
  <si>
    <t>GENNER MILTON,VALLADOLID, ALVA</t>
  </si>
  <si>
    <t>MIGUELFLORESSALAZAR</t>
  </si>
  <si>
    <t>B201-00269301</t>
  </si>
  <si>
    <t>THALIA ANAVELI,QUEZADA, GAMONAL</t>
  </si>
  <si>
    <t>ANGHELOQUEZADAGAMONAL</t>
  </si>
  <si>
    <t>B201-00269302</t>
  </si>
  <si>
    <t>EBERT,MARTINEZ, TORRES</t>
  </si>
  <si>
    <t>PIZARROAQUINOROSA</t>
  </si>
  <si>
    <t>B201-00269303</t>
  </si>
  <si>
    <t>HILDA,MUÑOZ, PEREZ</t>
  </si>
  <si>
    <t>VICTORIAARELLANOMUÑOZ</t>
  </si>
  <si>
    <t>PAQUETE VERDE/MEDICINA</t>
  </si>
  <si>
    <t>B201-00269304</t>
  </si>
  <si>
    <t>MORAYMA ESTELA,LOPEZ, RAMOS</t>
  </si>
  <si>
    <t>ABELLOPEZRAMOS</t>
  </si>
  <si>
    <t>B201-00269305</t>
  </si>
  <si>
    <t>NOEMI,ANCAJIMA, CHERREZ</t>
  </si>
  <si>
    <t>ISLEIDENGARCIAGARCIA</t>
  </si>
  <si>
    <t>B201-00269306</t>
  </si>
  <si>
    <t>CINDY,FLORES, BRAVO</t>
  </si>
  <si>
    <t>CAJA CHICA/ADORNO</t>
  </si>
  <si>
    <t>B201-00269307</t>
  </si>
  <si>
    <t>JILLYJACINTOCHUNGA</t>
  </si>
  <si>
    <t>B201-00269308</t>
  </si>
  <si>
    <t>EDWIN,PARDO, CASTILLO</t>
  </si>
  <si>
    <t>KATERINEPARDOCASTILLO</t>
  </si>
  <si>
    <t>B201-00269309</t>
  </si>
  <si>
    <t>ROGER,PIÑIN, MOROCHO</t>
  </si>
  <si>
    <t>DENISTAVARACARRION</t>
  </si>
  <si>
    <t>CAJA BLANCA PLANA/PUERTA MADERA FIERRO</t>
  </si>
  <si>
    <t>B201-00269310</t>
  </si>
  <si>
    <t>PASCUAL,FARCEQUE, YAJAHUANCA</t>
  </si>
  <si>
    <t>B201-00269311</t>
  </si>
  <si>
    <t>DIANA,VALLEJOS, CONSTANTINO</t>
  </si>
  <si>
    <t>ROSAMORALESCAMPOVERDE</t>
  </si>
  <si>
    <t>B201-00269312</t>
  </si>
  <si>
    <t>PASCUAL,BAYONA, CHUYE</t>
  </si>
  <si>
    <t>CRISTINACASTROBAYONA</t>
  </si>
  <si>
    <t>CAJA BLANCA /ZAPATILLAS ROPA</t>
  </si>
  <si>
    <t>B201-00269313</t>
  </si>
  <si>
    <t>VICTORRUIZCEDILLO</t>
  </si>
  <si>
    <t>PAQUETE PLANO/FAJA</t>
  </si>
  <si>
    <t>B201-00269314</t>
  </si>
  <si>
    <t>ELISA,CARRERO, MENA</t>
  </si>
  <si>
    <t>B201-00269315</t>
  </si>
  <si>
    <t>OSCARPARRAFERNANDEZ</t>
  </si>
  <si>
    <t>SACO NARANJA/BREA</t>
  </si>
  <si>
    <t>B201-00269316</t>
  </si>
  <si>
    <t>B201-00269317</t>
  </si>
  <si>
    <t>YHAIR ALBERTO,GUERRERO, MENDOZA</t>
  </si>
  <si>
    <t>B201-00269318</t>
  </si>
  <si>
    <t>JUANROMEROSOTO</t>
  </si>
  <si>
    <t>CAJA / VERDURAS</t>
  </si>
  <si>
    <t>B201-00269319</t>
  </si>
  <si>
    <t>B201-00269320</t>
  </si>
  <si>
    <t>CUVETAS DE QUESO</t>
  </si>
  <si>
    <t>B201-00269321</t>
  </si>
  <si>
    <t>WALTER,VASQUEZ, NUÑEZ</t>
  </si>
  <si>
    <t>HECTOR ALEXANDER,LITANO, NIMA</t>
  </si>
  <si>
    <t>B201-00269322</t>
  </si>
  <si>
    <t>JHORDY ALEXIS,ATOCHE, ULLAURE</t>
  </si>
  <si>
    <t>EDWIN SEBASTIAN,VILLEGAS, CARCAMO</t>
  </si>
  <si>
    <t>PAQUETE CHICO BLANCO / DCTOS</t>
  </si>
  <si>
    <t>B201-00269323</t>
  </si>
  <si>
    <t>SANTOS DORIS,AMAYA, MORALES</t>
  </si>
  <si>
    <t>B201-00269324</t>
  </si>
  <si>
    <t>GLENDA,CHAVEZ, MARIÑO</t>
  </si>
  <si>
    <t>KLEBERGOMEZALBERCA</t>
  </si>
  <si>
    <t>PAQUETE RAYADO / REPUESTOS</t>
  </si>
  <si>
    <t>B201-00269325</t>
  </si>
  <si>
    <t>SAQUITO TRANSPARENTE / VIVERES</t>
  </si>
  <si>
    <t>B201-00269326</t>
  </si>
  <si>
    <t>MIGUEL,RUESTA, REÁTEGUI</t>
  </si>
  <si>
    <t>JORGE LUISRAYGADASOTOMAYOR</t>
  </si>
  <si>
    <t>B201-00269327</t>
  </si>
  <si>
    <t>CAJA PLASTIFICADA / VIVERES</t>
  </si>
  <si>
    <t>B201-00269328</t>
  </si>
  <si>
    <t>GLADYS ELIZABETH,DELGADO, BERRU</t>
  </si>
  <si>
    <t>B201-00269329</t>
  </si>
  <si>
    <t>JAVIERTICGLLACABRERA</t>
  </si>
  <si>
    <t>CUVETA ROJA / QUESO</t>
  </si>
  <si>
    <t>B201-00269330</t>
  </si>
  <si>
    <t>LUCINA,CASTILLO, LOPEZ</t>
  </si>
  <si>
    <t>B201-00269331</t>
  </si>
  <si>
    <t>ROSA AMELIA,JIMENEZ, MAZA</t>
  </si>
  <si>
    <t>B201-00269332</t>
  </si>
  <si>
    <t>DEMETRIO,LOPEZ, CORDOVA</t>
  </si>
  <si>
    <t>B201-00269333</t>
  </si>
  <si>
    <t>NELIDA,CORONEL, DE JIMENES</t>
  </si>
  <si>
    <t>ALEXANDERJIMENEZCORONEL</t>
  </si>
  <si>
    <t>CAJA / NO SABE CONTENIDO</t>
  </si>
  <si>
    <t>B201-00269334</t>
  </si>
  <si>
    <t>FREDY,SEMINARIO, MONTALBAN</t>
  </si>
  <si>
    <t>B201-00269335</t>
  </si>
  <si>
    <t>PAQUETE NEGRO MEDIANO/ UNIFORME DEPORTIVO</t>
  </si>
  <si>
    <t>B201-00269336</t>
  </si>
  <si>
    <t>ANTERO,LIZANA, CASTRO</t>
  </si>
  <si>
    <t>JOBLIZANAFERNANDEZ</t>
  </si>
  <si>
    <t>PAQUETITO ROSADO / LLAVE DE AUTO</t>
  </si>
  <si>
    <t>B201-00269337</t>
  </si>
  <si>
    <t>JUAN,MADRID, VEGA</t>
  </si>
  <si>
    <t>CESAR AUGUSTOMONTALBANADRIANZEN</t>
  </si>
  <si>
    <t>B201-00269338</t>
  </si>
  <si>
    <t>FREDY ALEJANDRO,RAMOS, GAMARRA</t>
  </si>
  <si>
    <t>VICTOR EDGARDOARENASSALDAÑA</t>
  </si>
  <si>
    <t>CAJA GRAFI / DCTOS</t>
  </si>
  <si>
    <t>B201-00269339</t>
  </si>
  <si>
    <t>ROBERTO CARLOS,ANDIA, CHUNGA</t>
  </si>
  <si>
    <t>NAYME,POMA, NN</t>
  </si>
  <si>
    <t>PAQUETE NEGRO PLANO / COLGADORES</t>
  </si>
  <si>
    <t>B201-00269340</t>
  </si>
  <si>
    <t>DOMITILA,CARO, DIAZ</t>
  </si>
  <si>
    <t>SEGUNDO LUISCARODIAZ</t>
  </si>
  <si>
    <t>B201-00269341</t>
  </si>
  <si>
    <t>KAUTSKY JANNETTJIMENEZESTELA</t>
  </si>
  <si>
    <t>CAJA CHICA / GOTAS</t>
  </si>
  <si>
    <t>B201-00269342</t>
  </si>
  <si>
    <t>CYNTHYA,RABINES, PANDURO</t>
  </si>
  <si>
    <t>MAYRENI,PAREDES, ACISTA</t>
  </si>
  <si>
    <t>CAJITA PLANA / CELULAR USADO</t>
  </si>
  <si>
    <t>B201-00269343</t>
  </si>
  <si>
    <t>JULIZA MIREYDA,HUATANGARE, PALMA</t>
  </si>
  <si>
    <t>YOLANDAPALMATANTARICO</t>
  </si>
  <si>
    <t>SAQUITO CREMA / PLATANOS</t>
  </si>
  <si>
    <t>B201-00269344</t>
  </si>
  <si>
    <t>EDUARDO MARTIN,VASQUEZ, CARRILLO</t>
  </si>
  <si>
    <t>CJA PLANA PLASTIFICADA / ZAPATOS</t>
  </si>
  <si>
    <t>B201-00269345</t>
  </si>
  <si>
    <t>MANUEL,MERA, CASTILLO</t>
  </si>
  <si>
    <t>SAUL ABDIEL,SALAZAR, NIMA</t>
  </si>
  <si>
    <t>SOBRE / REPUESTO</t>
  </si>
  <si>
    <t>B201-00269346</t>
  </si>
  <si>
    <t>FRANCISCO,SALGADO, JIMENEZ</t>
  </si>
  <si>
    <t>JOSECHEROVILCHEZ</t>
  </si>
  <si>
    <t>B201-00269347</t>
  </si>
  <si>
    <t>ANGELICAPAUCARCUNYA</t>
  </si>
  <si>
    <t>CAJA NEGRA/ REGALOS</t>
  </si>
  <si>
    <t>B201-00269348</t>
  </si>
  <si>
    <t>EXCESO 9 CAJAS</t>
  </si>
  <si>
    <t>B201-00269349</t>
  </si>
  <si>
    <t>LUIS EDUARDOVIERAZURITA</t>
  </si>
  <si>
    <t>PAQUETE DE CARTON / VELAS</t>
  </si>
  <si>
    <t>B201-00269350</t>
  </si>
  <si>
    <t>SAQUITO BLANCO S/B 001-01917</t>
  </si>
  <si>
    <t>B201-00269351</t>
  </si>
  <si>
    <t>SOBRE */ DCTOS</t>
  </si>
  <si>
    <t>B201-00269352</t>
  </si>
  <si>
    <t>HUMBERTO,TORRES, VILLALOBOS</t>
  </si>
  <si>
    <t>IVAN MANUEL,ESTRADA, FERNANDEZ</t>
  </si>
  <si>
    <t>PAQUETE DE CARTON/ AMOLADORA</t>
  </si>
  <si>
    <t>B201-00269353</t>
  </si>
  <si>
    <t>BOLSITA BEISCH / CREMAS</t>
  </si>
  <si>
    <t>B201-00269354</t>
  </si>
  <si>
    <t>CARMEN LUZ,PALOMINO, MANOSALVA</t>
  </si>
  <si>
    <t>ADELMOGUERREROVELIZ</t>
  </si>
  <si>
    <t>SOBRE / PASTILLAS</t>
  </si>
  <si>
    <t>B201-00269355</t>
  </si>
  <si>
    <t>JESUS JAVIER,REQUENA, MENDOZA</t>
  </si>
  <si>
    <t>B201-00269356</t>
  </si>
  <si>
    <t>VANESA MARGOTH,PEREZ, DIAZ</t>
  </si>
  <si>
    <t>PAQUETE NEGRO / ROPA MEDICA</t>
  </si>
  <si>
    <t>B201-00269357</t>
  </si>
  <si>
    <t>JOSE CARLOS,TORRES, VASQUEZ</t>
  </si>
  <si>
    <t>KEISY YANINA,DAVILA, LLANOS</t>
  </si>
  <si>
    <t>PAQUETE BLANCO / SUPLEMETOS</t>
  </si>
  <si>
    <t>B201-00269358</t>
  </si>
  <si>
    <t>WALTER,DEL ROSARIO, GONZALES</t>
  </si>
  <si>
    <t>CAJA UTILES DE LIMPIEZA</t>
  </si>
  <si>
    <t>B201-00269359</t>
  </si>
  <si>
    <t>RICHARD EDDIE,CORDOVA, CORDOVA</t>
  </si>
  <si>
    <t>RICARTECORDOVASOLIS</t>
  </si>
  <si>
    <t>CAJITA / LENTES</t>
  </si>
  <si>
    <t>B201-00269360</t>
  </si>
  <si>
    <t>JOSE ALBERTO,ROMERO, RODRIGUEZ</t>
  </si>
  <si>
    <t>BELGICAFERNANDEZMELEDEZ</t>
  </si>
  <si>
    <t>B201-00269361</t>
  </si>
  <si>
    <t>SUA CORE,ZAMBRANO, SILVA</t>
  </si>
  <si>
    <t>DANY UBERTIPEÑACHANTA</t>
  </si>
  <si>
    <t>BOLSA AZUL PLASTICADA / ROPA</t>
  </si>
  <si>
    <t>B201-00269362</t>
  </si>
  <si>
    <t>YANELA DEL SOCORROCARRASCOSEMINARIO</t>
  </si>
  <si>
    <t>CAJA / CRUZETAS</t>
  </si>
  <si>
    <t>B201-00269363</t>
  </si>
  <si>
    <t>TAPERCITO / PRODCTO VETERINARIO</t>
  </si>
  <si>
    <t>B201-00269364</t>
  </si>
  <si>
    <t>JOSE ALBERTO,COSSIO, NECIOSUP</t>
  </si>
  <si>
    <t>SULLYCOSSIOLEON</t>
  </si>
  <si>
    <t>PAQUETE BLANCO / MEDICINA NATURAL</t>
  </si>
  <si>
    <t>B201-00269365</t>
  </si>
  <si>
    <t>CAJA CHICA / PLANCHA</t>
  </si>
  <si>
    <t>B201-00269366</t>
  </si>
  <si>
    <t>B201-00269367</t>
  </si>
  <si>
    <t>B201-00269368</t>
  </si>
  <si>
    <t>JULIA,FRIAS, HURTADO</t>
  </si>
  <si>
    <t>B201-00269369</t>
  </si>
  <si>
    <t>TEOFILO,HUAMAN, HUAMAN</t>
  </si>
  <si>
    <t>PAQUETE X 3 BULTOS TRANSPARETE / AFICHES Y PASACALLES</t>
  </si>
  <si>
    <t>B201-00269370</t>
  </si>
  <si>
    <t>B201-00269371</t>
  </si>
  <si>
    <t>KATTY MERCEDES,ROMERO, MENDOZA</t>
  </si>
  <si>
    <t>FARDO BLANCO S/B 001-1496</t>
  </si>
  <si>
    <t>B201-00269372</t>
  </si>
  <si>
    <t>LUISCHIRINOSPEÑA</t>
  </si>
  <si>
    <t>B201-00269373</t>
  </si>
  <si>
    <t>VICTOT MANUEL,BRAVO, DIAZ</t>
  </si>
  <si>
    <t>ERASMOVILLEGASSANDOVAL</t>
  </si>
  <si>
    <t>B201-00269374</t>
  </si>
  <si>
    <t>BRENDA MILAGROS,ROMERO, IGNACIO</t>
  </si>
  <si>
    <t>SILVIA RAQUELREQUEJOIGNACIO</t>
  </si>
  <si>
    <t>B201-00269375</t>
  </si>
  <si>
    <t>FATIMA,ESTRADA, CHERO</t>
  </si>
  <si>
    <t>B201-00269376</t>
  </si>
  <si>
    <t>MODESTO,PORTOCARRERO, ACUÑA</t>
  </si>
  <si>
    <t>RAYKPORTOCARREROCALVA</t>
  </si>
  <si>
    <t>ROLLO/BANER</t>
  </si>
  <si>
    <t>B201-00269377</t>
  </si>
  <si>
    <t>LEONORBALAREZOHIDALGO</t>
  </si>
  <si>
    <t>CAJA NEGRA/CUADROS</t>
  </si>
  <si>
    <t>B201-00269378</t>
  </si>
  <si>
    <t>RAQUELGARCESAGUIRRE</t>
  </si>
  <si>
    <t>SOBRE VERDE/DOC</t>
  </si>
  <si>
    <t>B201-00269379</t>
  </si>
  <si>
    <t>ISABEL,PATIÑO, PASAPERA</t>
  </si>
  <si>
    <t>B201-00269380</t>
  </si>
  <si>
    <t>FLOR MARIA,SALCEDO, MONTALVAN</t>
  </si>
  <si>
    <t>FERNANDOFARFANFERNANDEZ</t>
  </si>
  <si>
    <t>CAJA VERDE/MALETIN PERFUMES</t>
  </si>
  <si>
    <t>B201-00269381</t>
  </si>
  <si>
    <t>CAJA +PAQUETE/REPUESTO</t>
  </si>
  <si>
    <t>B201-00269382</t>
  </si>
  <si>
    <t>CAJA PLANA/RECUERDOS</t>
  </si>
  <si>
    <t>B201-00269383</t>
  </si>
  <si>
    <t>GEINER,PERALES, GAMONAL</t>
  </si>
  <si>
    <t>SOBRECITO BLANCA/PLATILLAS</t>
  </si>
  <si>
    <t>B201-00269384</t>
  </si>
  <si>
    <t>JOSE CARLOS,SAAVEDRA, VIERA</t>
  </si>
  <si>
    <t>B201-00269385</t>
  </si>
  <si>
    <t>ELIAS,TORRES, VERGARA</t>
  </si>
  <si>
    <t>CRUZELERAJIMENEZ</t>
  </si>
  <si>
    <t>CAJA LARGA /ROPA</t>
  </si>
  <si>
    <t>B201-00269386</t>
  </si>
  <si>
    <t>LUIS,BANDA, FARFAN</t>
  </si>
  <si>
    <t>B201-00269387</t>
  </si>
  <si>
    <t>MARIA CRISTINA,CHUQUIPIONDO, CHALAN</t>
  </si>
  <si>
    <t>MILTON,CASTILLO, GARCIA</t>
  </si>
  <si>
    <t>B201-00269388</t>
  </si>
  <si>
    <t>RIVERA,ATOCHE, MARIA BELEN</t>
  </si>
  <si>
    <t>CRISTHIAN HENRY,ZEGARRA, FLORES</t>
  </si>
  <si>
    <t>CAJA EN BOLSA VERDE/CONSOLA</t>
  </si>
  <si>
    <t>B201-00269389</t>
  </si>
  <si>
    <t>RONALDLAZOABAD</t>
  </si>
  <si>
    <t>CAJA CHICA/ROPA</t>
  </si>
  <si>
    <t>B201-00269390</t>
  </si>
  <si>
    <t>FLORESMILA,CHAMBILLA, DE FEBRE</t>
  </si>
  <si>
    <t>B201-00269391</t>
  </si>
  <si>
    <t>B201-00269392</t>
  </si>
  <si>
    <t>AURELIO NATAN,SANCHEZ, ACOSTA</t>
  </si>
  <si>
    <t>SARITACHUJUTALLIBALDERA</t>
  </si>
  <si>
    <t>CAJITA /CELULAR</t>
  </si>
  <si>
    <t>B201-00269393</t>
  </si>
  <si>
    <t>JHON DALTON,GUEVARA, DELGADO</t>
  </si>
  <si>
    <t>PAQUETE MANILA/SELLANTE DE BICICLETA</t>
  </si>
  <si>
    <t>B201-00269394</t>
  </si>
  <si>
    <t>MARITZABARCOCAMIZAN</t>
  </si>
  <si>
    <t>CAJA BLANCA/ROPA GALLETAS</t>
  </si>
  <si>
    <t>B201-00269395</t>
  </si>
  <si>
    <t>ISABEL,MORALES, VALLADOLID</t>
  </si>
  <si>
    <t>JULIANMORALESGRANDA</t>
  </si>
  <si>
    <t>CAJA /FRANELAS SILICONAS</t>
  </si>
  <si>
    <t>B201-00269396</t>
  </si>
  <si>
    <t>YOMAIRA,ABANTO, RIOS</t>
  </si>
  <si>
    <t>JUAN CARLOSCABANILLASFUENTES</t>
  </si>
  <si>
    <t>CAJITA BEIGE/CELULAR</t>
  </si>
  <si>
    <t>B201-00269397</t>
  </si>
  <si>
    <t>HELGUETH HUGO,ZANONI, SALDARRIAGA</t>
  </si>
  <si>
    <t>CESARSANCHEZDEL SOLAR LOSSIO</t>
  </si>
  <si>
    <t>PAQUETE MANILA/SOBRES ORGANICOS</t>
  </si>
  <si>
    <t>B201-00269398</t>
  </si>
  <si>
    <t>DAMARIS,CHAPILLIQUEN, PEREZ</t>
  </si>
  <si>
    <t>MARIAFLORESSANCHEZ</t>
  </si>
  <si>
    <t>CAJA/BOTELLAS DE REMEDIO</t>
  </si>
  <si>
    <t>B201-00269399</t>
  </si>
  <si>
    <t>MERCEDESVIERAROSAS</t>
  </si>
  <si>
    <t>CAJA FORRADA DE NEGRO/BALDE</t>
  </si>
  <si>
    <t>B201-00269400</t>
  </si>
  <si>
    <t>MEDALI,URIARTE, VALDIVIA</t>
  </si>
  <si>
    <t>MARTHAGONZALESMEJIA</t>
  </si>
  <si>
    <t>PAQUETE NEGRO/CUADRO MOCHILA</t>
  </si>
  <si>
    <t>B201-00269401</t>
  </si>
  <si>
    <t>OSCAR MARLON,SOBRINO, GARCES</t>
  </si>
  <si>
    <t>B201-00269402</t>
  </si>
  <si>
    <t>TERESA,VELASCO, DELGADO</t>
  </si>
  <si>
    <t>JORGEVELASCODELGADO</t>
  </si>
  <si>
    <t>B201-00269403</t>
  </si>
  <si>
    <t>TEODORA,CHIROQUE, GUERRERO</t>
  </si>
  <si>
    <t>LISBETHMEDINACHIROQUE</t>
  </si>
  <si>
    <t>PAQUETE VERDE/FRUTA</t>
  </si>
  <si>
    <t>CAJA VERDURA</t>
  </si>
  <si>
    <t>B201-00269404</t>
  </si>
  <si>
    <t>EDITA,GOYCOCHEA, DIAZ</t>
  </si>
  <si>
    <t>FIDELAGOYCOCHEADIAZ</t>
  </si>
  <si>
    <t>B201-00269405</t>
  </si>
  <si>
    <t>JONATANNUÑEZZETA</t>
  </si>
  <si>
    <t>CAJAS /TULIPANES TEJIDOS</t>
  </si>
  <si>
    <t>B201-00269406</t>
  </si>
  <si>
    <t>JUANBRAVOALTAMIRANO</t>
  </si>
  <si>
    <t>WILLIAMGOMEZAÑASCO</t>
  </si>
  <si>
    <t>B201-00269407</t>
  </si>
  <si>
    <t>PAQUETE LARGO /REPUESTO</t>
  </si>
  <si>
    <t>B201-00269408</t>
  </si>
  <si>
    <t>ESTAURAFILAPRECIADOMENA</t>
  </si>
  <si>
    <t>B201-00269409</t>
  </si>
  <si>
    <t>CAJITA PLASTIFICADA/ACCESORIOS PERSONALES</t>
  </si>
  <si>
    <t>B201-00269410</t>
  </si>
  <si>
    <t>JOSE DANIEL,VALLEJOS, BARRETO</t>
  </si>
  <si>
    <t>OSWALDOTONGODIAZ</t>
  </si>
  <si>
    <t>B201-00269411</t>
  </si>
  <si>
    <t>VILMA ESTHER,RIVERA, URUPEQUE</t>
  </si>
  <si>
    <t>ALEXANDERMONCHONRIOS</t>
  </si>
  <si>
    <t>CAJA EN BOLSA BLANCA/CUERO</t>
  </si>
  <si>
    <t>B201-00269412</t>
  </si>
  <si>
    <t>LUIS ALBERTO,DELGADO, PEREZ</t>
  </si>
  <si>
    <t>MIGUEL ANGEL,DELGADO, PEREZ</t>
  </si>
  <si>
    <t>B201-00269413</t>
  </si>
  <si>
    <t>CAJITA/MEDICINA NATURAL</t>
  </si>
  <si>
    <t>B201-00269414</t>
  </si>
  <si>
    <t>JAMBER RODRIGO,DELGADO, DIAZ</t>
  </si>
  <si>
    <t>B201-00269415</t>
  </si>
  <si>
    <t>PAQUETITO BLANCO/ETIQUETAS</t>
  </si>
  <si>
    <t>B201-00269416</t>
  </si>
  <si>
    <t>NOLBERTOPAIRAZAMANSILVA</t>
  </si>
  <si>
    <t>CAJITA/PUNTA DE ACERO</t>
  </si>
  <si>
    <t>B201-00269417</t>
  </si>
  <si>
    <t>ERICK,CASTRO, DIAZ</t>
  </si>
  <si>
    <t>ERNESTO,QUEREVALU, PINGO</t>
  </si>
  <si>
    <t>B201-00269418</t>
  </si>
  <si>
    <t>PAQUETE ROJO/ACCESORIOS</t>
  </si>
  <si>
    <t>B201-00269419</t>
  </si>
  <si>
    <t>ENCOMIENDASTALARAX</t>
  </si>
  <si>
    <t>B201-00269420</t>
  </si>
  <si>
    <t>LILIANA,NORIEGA, ROCHA</t>
  </si>
  <si>
    <t>B201-00269421</t>
  </si>
  <si>
    <t>MARELLY,GONZALEZ, BALAREZO</t>
  </si>
  <si>
    <t>PAQUETE BEIGE/POLO</t>
  </si>
  <si>
    <t>B201-00269422</t>
  </si>
  <si>
    <t>EBELIA,AREVALO, SILVA</t>
  </si>
  <si>
    <t>PAQUETE VERDE/PELOTAS</t>
  </si>
  <si>
    <t>B201-00269423</t>
  </si>
  <si>
    <t>ERMES,ARRASCUES, FERNANDEZ</t>
  </si>
  <si>
    <t>CAJITA /INTRUMENTO DENTAL</t>
  </si>
  <si>
    <t>B201-00269424</t>
  </si>
  <si>
    <t>JOEL EDUARDO,MACALUPU, SARMIENTO</t>
  </si>
  <si>
    <t>JEANLANDAMOGOLLON</t>
  </si>
  <si>
    <t>CAJITA /INTERRUPTORES</t>
  </si>
  <si>
    <t>B201-00269425</t>
  </si>
  <si>
    <t>EDGARDO,SILVA, DELGADO</t>
  </si>
  <si>
    <t>B201-00269426</t>
  </si>
  <si>
    <t>GRETA DEL ROSARIO,AMAYA, ZARATE</t>
  </si>
  <si>
    <t>B201-00269429</t>
  </si>
  <si>
    <t>B201-00269430</t>
  </si>
  <si>
    <t>B201-00269431</t>
  </si>
  <si>
    <t>B201-00269432</t>
  </si>
  <si>
    <t>B201-00269433</t>
  </si>
  <si>
    <t>SEGUNDO,GONZALES, PEREZ</t>
  </si>
  <si>
    <t>ROJAS,CASTILLO, GERONIMO</t>
  </si>
  <si>
    <t>B201-00269434</t>
  </si>
  <si>
    <t>LOURDES LIZDIZ,OCHOA, CERON</t>
  </si>
  <si>
    <t>SANTOS MERCEDES,PEÑA, SAAVEDRA</t>
  </si>
  <si>
    <t>SACO AMARILLO RAYADO/ZAPATILLAS</t>
  </si>
  <si>
    <t>B201-00269435</t>
  </si>
  <si>
    <t>CRISTHIAN GIANCARLO,HUAMAN, ESPINOZA</t>
  </si>
  <si>
    <t>FELIPEPANAQUELLAMUNAQUE</t>
  </si>
  <si>
    <t>B201-00269436</t>
  </si>
  <si>
    <t>OMAR EDINSON,VILLEGAS, QUISPITONGO</t>
  </si>
  <si>
    <t>B201-00269437</t>
  </si>
  <si>
    <t>EMILIO,MIGMA, SORIANO</t>
  </si>
  <si>
    <t>ISIDORORAMOSVILCHEZ</t>
  </si>
  <si>
    <t>B201-00269438</t>
  </si>
  <si>
    <t>MARIA CELESTE,CRUZ, VILCA</t>
  </si>
  <si>
    <t>MIREYA MABELFARFANCARMEN</t>
  </si>
  <si>
    <t>B201-00269439</t>
  </si>
  <si>
    <t>YESSICA ISABEL,PRADO, GONZALES</t>
  </si>
  <si>
    <t>PAQUETE NEGRO PITA BLANCA/POLOS</t>
  </si>
  <si>
    <t>B201-00269440</t>
  </si>
  <si>
    <t>SHERIKA ROXANA,RIMAPA, SOLANO</t>
  </si>
  <si>
    <t>CATHERINE LORENA,VALLEJOS, MIMBELA</t>
  </si>
  <si>
    <t>CAJITA DE CARTON CHIQUITA /FRASCO</t>
  </si>
  <si>
    <t>B201-00269441</t>
  </si>
  <si>
    <t>JUANQUINTANALITANO</t>
  </si>
  <si>
    <t>CAJA BLANCA CONT PLACAS DE VIDRIO</t>
  </si>
  <si>
    <t>B201-00269442</t>
  </si>
  <si>
    <t>AUGUSTO,FERNANDEZ, CUBAS</t>
  </si>
  <si>
    <t>ALDO AUGUSTOFERNANDEZGALVEZ</t>
  </si>
  <si>
    <t>B201-00269443</t>
  </si>
  <si>
    <t>B201-00269444</t>
  </si>
  <si>
    <t>B201-00269445</t>
  </si>
  <si>
    <t>LUIS,FARFAN, SANCHEZ</t>
  </si>
  <si>
    <t>LUZ MARINAFARFANSANCHEZ</t>
  </si>
  <si>
    <t>B201-00269446</t>
  </si>
  <si>
    <t>JEINNY DEL PILAR,VENTURA, CASTILLO</t>
  </si>
  <si>
    <t>WILSONRAMOSESQUIVES</t>
  </si>
  <si>
    <t>B201-00269447</t>
  </si>
  <si>
    <t>MERSON,MALAFAY, MACHOA</t>
  </si>
  <si>
    <t>GAVY ROSARIO,MALAFAY, MACHOA</t>
  </si>
  <si>
    <t>CAJA PALMEROLA/VIVERES</t>
  </si>
  <si>
    <t>B201-00269448</t>
  </si>
  <si>
    <t>MARIA ISABEL,OJEDA, PACORA</t>
  </si>
  <si>
    <t>B201-00269449</t>
  </si>
  <si>
    <t>CARLA,RIVERA, GUTIERREZ</t>
  </si>
  <si>
    <t>CAJA NEGRA CONT ZAPATOS</t>
  </si>
  <si>
    <t>B201-00269450</t>
  </si>
  <si>
    <t>ROSARIO,FLORES, RUESTA</t>
  </si>
  <si>
    <t>FRANKLINMONTESSANCHEZ</t>
  </si>
  <si>
    <t>CAJA LARGA CONT PARCHES</t>
  </si>
  <si>
    <t>B201-00269451</t>
  </si>
  <si>
    <t>JESUS,SAMILLAN, DE PASACHE</t>
  </si>
  <si>
    <t>LUIS GORGEMECHANDEL ROSARIO</t>
  </si>
  <si>
    <t>SOBRE CONT PRENDAS</t>
  </si>
  <si>
    <t>B201-00269452</t>
  </si>
  <si>
    <t>CAJA CONT MENESTRAS</t>
  </si>
  <si>
    <t>B201-00269453</t>
  </si>
  <si>
    <t>CAJA CHICA GLACITAS CONT PRODUCTOS</t>
  </si>
  <si>
    <t>B201-00269454</t>
  </si>
  <si>
    <t>HERNANDEZ,VARGAS, RAQUEL</t>
  </si>
  <si>
    <t>MANUEL ARTEMIO,GIL, YAMO</t>
  </si>
  <si>
    <t>BOLSA AMARILLA RAYADA CONT GEBES</t>
  </si>
  <si>
    <t>B201-00269455</t>
  </si>
  <si>
    <t>CRISTINIANO,GUEVARA, LULIQUIS</t>
  </si>
  <si>
    <t>NAYDAGUEVARAPURIZACA</t>
  </si>
  <si>
    <t>CAJA LA PATRONA/MENESTRAS</t>
  </si>
  <si>
    <t>B201-00269456</t>
  </si>
  <si>
    <t>MIRSA DIAZ OCAÑA,A, A</t>
  </si>
  <si>
    <t>JOSE LUISRODASCOBOS</t>
  </si>
  <si>
    <t>BOLSITA DE PAPEL CONT 1 GORRA</t>
  </si>
  <si>
    <t>B201-00269457</t>
  </si>
  <si>
    <t>JUAN ANTONIO,MANAY, FERNANDEZ</t>
  </si>
  <si>
    <t>RUTH TAMARA,MASIAS, SANTAMARIA</t>
  </si>
  <si>
    <t>B201-00269458</t>
  </si>
  <si>
    <t>GILBERTO,LLONTOP, SIALET</t>
  </si>
  <si>
    <t>CESAR ELIASBERMEJODELGADO</t>
  </si>
  <si>
    <t>PAQUETE MANILA CONT RPTOS</t>
  </si>
  <si>
    <t>B201-00269459</t>
  </si>
  <si>
    <t>YESSENIA,DIAZ, ORTIZ</t>
  </si>
  <si>
    <t>GUADALUPETAVARAAYASTA</t>
  </si>
  <si>
    <t>B201-00269460</t>
  </si>
  <si>
    <t>ELENA,CALLE, CASTILLO</t>
  </si>
  <si>
    <t>ELVISCALLECALLE</t>
  </si>
  <si>
    <t>BOLSITA DE PAPEL/PRENDA</t>
  </si>
  <si>
    <t>B201-00269461</t>
  </si>
  <si>
    <t>JADIDA ANALUCIA,SILVA, ANDRADE</t>
  </si>
  <si>
    <t>JADIDA AURORA,ANDRADE, GARCIA</t>
  </si>
  <si>
    <t>PAQUETITO CREMA CONT AUDIFONOS-CELULAR</t>
  </si>
  <si>
    <t>B201-00269462</t>
  </si>
  <si>
    <t>DANIEL GUSTAVO,ADRIANO, ADRIANZEN</t>
  </si>
  <si>
    <t>FANYTORRESALBERCA</t>
  </si>
  <si>
    <t>B201-00269463</t>
  </si>
  <si>
    <t>NILTONPEÑABAZAN</t>
  </si>
  <si>
    <t>PAQUETE LARGO NEGRO-PUBLICIDAD</t>
  </si>
  <si>
    <t>CAJA BLANCA /TARJETAS</t>
  </si>
  <si>
    <t>B201-00269464</t>
  </si>
  <si>
    <t>CARLOS,PUPUCHE, NUÑEZ</t>
  </si>
  <si>
    <t>NELSON,ARMIJOS, NONAJULCA</t>
  </si>
  <si>
    <t>PAQUETE NEGRO /RPTOS</t>
  </si>
  <si>
    <t>B201-00269465</t>
  </si>
  <si>
    <t>GRETTA YAJAIRA,CASTILLO, PÉREZ</t>
  </si>
  <si>
    <t>DARWIN SAUL,RAMIREZ, ARIAS</t>
  </si>
  <si>
    <t>PAQUETE MANILA CONT ACCESORIOS</t>
  </si>
  <si>
    <t>B201-00269466</t>
  </si>
  <si>
    <t>MAURO,CORONEL, TARRILLO</t>
  </si>
  <si>
    <t>CORCHO BLANCO NO SABE EL CONTENIDO</t>
  </si>
  <si>
    <t>B201-00269467</t>
  </si>
  <si>
    <t>JHARIKSA ZULEIK,APONTE, GUEVARA</t>
  </si>
  <si>
    <t>B201-00269468</t>
  </si>
  <si>
    <t>TIMBOS</t>
  </si>
  <si>
    <t>B201-00269469</t>
  </si>
  <si>
    <t>JUAN,BARRIO, LIZA</t>
  </si>
  <si>
    <t>JORGE LUISOZETAOJEDA</t>
  </si>
  <si>
    <t>SACOS RAYADOS B/467</t>
  </si>
  <si>
    <t>B201-00269470</t>
  </si>
  <si>
    <t>KELY,ZAMORA, MEZA</t>
  </si>
  <si>
    <t>LUZDELAGDOHUANCAS</t>
  </si>
  <si>
    <t>CAJA FORRADA DE BLANCO /ZAPATOS</t>
  </si>
  <si>
    <t>B201-00269471</t>
  </si>
  <si>
    <t>ANDER,VILCHERREZ, VEGA</t>
  </si>
  <si>
    <t>YULISSA,YOVERA, MOSCOL</t>
  </si>
  <si>
    <t>CAJA GRANDE /MOCHILA HONDA</t>
  </si>
  <si>
    <t>B201-00269472</t>
  </si>
  <si>
    <t>HECTOR RAUL,CAPUÑAY, SANTA MARIA</t>
  </si>
  <si>
    <t>RONALDCORDOVALOPEZ</t>
  </si>
  <si>
    <t>PAQUETE DE CARTON/ACCESORIOS</t>
  </si>
  <si>
    <t>B201-00269473</t>
  </si>
  <si>
    <t>B201-00269474</t>
  </si>
  <si>
    <t>BOLSA NARANJA CONT DCTOS</t>
  </si>
  <si>
    <t>B201-00269475</t>
  </si>
  <si>
    <t>MARIA ELIZABETH,CHUYO, CORDOVA</t>
  </si>
  <si>
    <t>MILAGROS DEL PILARCHUYOCORDOVA</t>
  </si>
  <si>
    <t>CAJA PLANA DE CARTON CONT DCTOS</t>
  </si>
  <si>
    <t>B201-00269476</t>
  </si>
  <si>
    <t>JAVIER ENRIQUE,UCEDA, LEON</t>
  </si>
  <si>
    <t>JONATHAN,DE LA CRUZ, VALDERRAMA</t>
  </si>
  <si>
    <t>CAJAS GRANDES CONT VIVERE9S</t>
  </si>
  <si>
    <t>B201-00269477</t>
  </si>
  <si>
    <t>BOLSON AZUL RAYADO CONT ROPA</t>
  </si>
  <si>
    <t>B201-00269478</t>
  </si>
  <si>
    <t>B201-00269479</t>
  </si>
  <si>
    <t>MARINA MILAGROS,MORALES, SÁNCHEZ</t>
  </si>
  <si>
    <t>JAVIER EDUARDO,SOLIS, CUBAS</t>
  </si>
  <si>
    <t>B201-00269480</t>
  </si>
  <si>
    <t>SARA MILAGROS,QUEREBALU, SANCHEZ</t>
  </si>
  <si>
    <t>WALTHER HERNAN,CASTRO, QUEREVALU</t>
  </si>
  <si>
    <t>PAQUETE NARANJA ACUADROS/HERRAMIENTAS</t>
  </si>
  <si>
    <t>B201-00269481</t>
  </si>
  <si>
    <t>B201-00269482</t>
  </si>
  <si>
    <t>LUCILA PILAR,CRIOLLO, GUERRERO</t>
  </si>
  <si>
    <t>OSWALDOCRIOLLOGUERRERO</t>
  </si>
  <si>
    <t>PAQUETITO BLANCO CONT MEDICINAS</t>
  </si>
  <si>
    <t>B201-00269483</t>
  </si>
  <si>
    <t>VICTORIA ANGELICA,CHU, MUÑOZ</t>
  </si>
  <si>
    <t>ADDRIANA SIMONE,SOBERO, ZUBIATE</t>
  </si>
  <si>
    <t>CAJA MEDIANA CONT DCTOS Y VARIOS</t>
  </si>
  <si>
    <t>B201-00269484</t>
  </si>
  <si>
    <t>CASILDA,CASTILLO, FRIAS</t>
  </si>
  <si>
    <t>KATIA ELIZABETHIBAÑEZCASTILLO</t>
  </si>
  <si>
    <t>BANCO VERDE DE PLASTICO</t>
  </si>
  <si>
    <t>MESA AZUL DE PLASTICO</t>
  </si>
  <si>
    <t>B201-00269485</t>
  </si>
  <si>
    <t>B201-00269486</t>
  </si>
  <si>
    <t>HENS,CORONADO, PISCOYA</t>
  </si>
  <si>
    <t>B201-00269487</t>
  </si>
  <si>
    <t>ENIX,TORRES, OLIVERA</t>
  </si>
  <si>
    <t>EBER,MAYANGA, PUPUCHE</t>
  </si>
  <si>
    <t>B201-00269488</t>
  </si>
  <si>
    <t>DONALDOVALLECHUQUICONDOR</t>
  </si>
  <si>
    <t>SACO AMARILLO RAYADO G/520</t>
  </si>
  <si>
    <t>B201-00269489</t>
  </si>
  <si>
    <t>GLORIA,CORREA, ZEVALLOS</t>
  </si>
  <si>
    <t>JAIME,AGUILAR, RAFAEL</t>
  </si>
  <si>
    <t>B201-00269490</t>
  </si>
  <si>
    <t>RICHARD OSWALDO,RINZA, LUCERO</t>
  </si>
  <si>
    <t>PAQUETITO BLANCO /TARJETAS</t>
  </si>
  <si>
    <t>B201-00269491</t>
  </si>
  <si>
    <t>CARLOS ANTONIO,HORNA, DIAZ</t>
  </si>
  <si>
    <t>VICENTEFUENTESGARCIA</t>
  </si>
  <si>
    <t>SOBRE -LAPICERO</t>
  </si>
  <si>
    <t>B201-00269492</t>
  </si>
  <si>
    <t>MARIA CLORINDA,ALARCON, SOTO</t>
  </si>
  <si>
    <t>MARTINMORIALARCON</t>
  </si>
  <si>
    <t>CAJA/MEDECINA</t>
  </si>
  <si>
    <t>B201-00269493</t>
  </si>
  <si>
    <t>ROSA ALEXANDRA,DIAZ, MENDOZA</t>
  </si>
  <si>
    <t>ROSA DANIELA,DIAZ, MENDOZA</t>
  </si>
  <si>
    <t>BOLSO ROSADO/ROPA</t>
  </si>
  <si>
    <t>B201-00269494</t>
  </si>
  <si>
    <t>E4XCESO</t>
  </si>
  <si>
    <t>B201-00269495</t>
  </si>
  <si>
    <t>SILVA,ARICA, JUAN</t>
  </si>
  <si>
    <t>B201-00269496</t>
  </si>
  <si>
    <t>MARTIN,APAESTEGUI, BARRANTES</t>
  </si>
  <si>
    <t>OSCARMALCAMEDINA</t>
  </si>
  <si>
    <t>B201-00269497</t>
  </si>
  <si>
    <t>KAREN ESTEFANY,MORI, REQUEJO</t>
  </si>
  <si>
    <t>GHERARDI CASIMIRO,ZAPATA, JUAREZ</t>
  </si>
  <si>
    <t>B201-00269498</t>
  </si>
  <si>
    <t>RODYGARCIACASTILLO</t>
  </si>
  <si>
    <t>SACO DE ARROZ DE 49KG</t>
  </si>
  <si>
    <t>B201-00269499</t>
  </si>
  <si>
    <t>USBERTO,PANGALIMA, LOPEZ</t>
  </si>
  <si>
    <t>B201-00269500</t>
  </si>
  <si>
    <t>JOEL,CALDERON, VALLEJOS</t>
  </si>
  <si>
    <t>ROSA LAMADIRDSALINAS</t>
  </si>
  <si>
    <t>CAJA BLANCA/RECORDATORIOS</t>
  </si>
  <si>
    <t>B201-00269501</t>
  </si>
  <si>
    <t>MEDALY ROSMERY,ZUÑE, PISFIL</t>
  </si>
  <si>
    <t>JOSE FRANCISCO,BURGA, PASAPERA</t>
  </si>
  <si>
    <t>SOBRE MANILA/HUELLERO Y MEDICINA</t>
  </si>
  <si>
    <t>B201-00269502</t>
  </si>
  <si>
    <t>EVER TOMASCALLETICLIAHUANCA</t>
  </si>
  <si>
    <t>PQTE NEGRO/FUNDAS</t>
  </si>
  <si>
    <t>B201-00269503</t>
  </si>
  <si>
    <t>JOSE RUBEN,RODRIGUEZ, FIGUEROA</t>
  </si>
  <si>
    <t>FRANK MICHAEL,PALOMINO, MAZA</t>
  </si>
  <si>
    <t>PQTEENCINTADO/QUESO</t>
  </si>
  <si>
    <t>B201-00269504</t>
  </si>
  <si>
    <t>BENTURA ENRIQUE,ROMERO, ROBLES</t>
  </si>
  <si>
    <t>FADIACHAVEZTEJEDO</t>
  </si>
  <si>
    <t>PQTITO BLANCO/KING KON</t>
  </si>
  <si>
    <t>B201-00269505</t>
  </si>
  <si>
    <t>CAJA/KING KON</t>
  </si>
  <si>
    <t>B201-00269506</t>
  </si>
  <si>
    <t>YIMYCERONNUÑEZ</t>
  </si>
  <si>
    <t>B201-00269507</t>
  </si>
  <si>
    <t>DAQUIATOCHEAPONTE</t>
  </si>
  <si>
    <t>PQTE LARGO/LED</t>
  </si>
  <si>
    <t>B201-00269508</t>
  </si>
  <si>
    <t>B201-00269509</t>
  </si>
  <si>
    <t>EULOGIO,CASTRO, CASTILLO</t>
  </si>
  <si>
    <t>OSCARCASTROCALDERON</t>
  </si>
  <si>
    <t>B201-00269510</t>
  </si>
  <si>
    <t>CESAR EDUARDO,ZAPATEL, SORALUZ</t>
  </si>
  <si>
    <t>AUGUSTO GUSTAVO,FLORES, HERNANDEZ</t>
  </si>
  <si>
    <t>B201-00269511</t>
  </si>
  <si>
    <t>KIMBERLYN THALIANIÑOMULATILLO</t>
  </si>
  <si>
    <t>CAJA NARANJA/BALANZA</t>
  </si>
  <si>
    <t>CAJA GRANDE MOTOR</t>
  </si>
  <si>
    <t>B201-00269512</t>
  </si>
  <si>
    <t>ALEXANDER,FLORES, PINTADO</t>
  </si>
  <si>
    <t>LESLY JAHAIRAMORANDIOSES</t>
  </si>
  <si>
    <t>B201-00269513</t>
  </si>
  <si>
    <t>ROSA MARIA,ALBURQUEQUE, GONZAGA</t>
  </si>
  <si>
    <t>SARAVIERAALBURQUEQUE</t>
  </si>
  <si>
    <t>CAJA PATRONA/PELUCHES MEDICAMENTO</t>
  </si>
  <si>
    <t>ROSA,ALBURQUEQUE, GONZAGA</t>
  </si>
  <si>
    <t>B201-00269514</t>
  </si>
  <si>
    <t>MARIA SOFIA,BANCES, CASTILLO</t>
  </si>
  <si>
    <t>DIANA,SANTISTEBAN, CHAPOÑAN</t>
  </si>
  <si>
    <t>B201-00269515</t>
  </si>
  <si>
    <t>MERCEDES,ZURITA, ALVA</t>
  </si>
  <si>
    <t>MARIA VERONICAMONTALBANZURITA</t>
  </si>
  <si>
    <t>CAJA EN BOLSA NEGRA/LIBROS Y ACCESORIOS DE ASEO</t>
  </si>
  <si>
    <t>B201-00269516</t>
  </si>
  <si>
    <t>VIDAL,TORRES, BERNAL</t>
  </si>
  <si>
    <t>ROSA LUZ,ADRIANZEN, ALBERCA</t>
  </si>
  <si>
    <t>GALONERA/FOLIAR</t>
  </si>
  <si>
    <t>B201-00269517</t>
  </si>
  <si>
    <t>CAJA/S.G001-0000253</t>
  </si>
  <si>
    <t>B201-00269518</t>
  </si>
  <si>
    <t>MIGUEL ANGEL,QUISPITONGO, SUXE</t>
  </si>
  <si>
    <t>JOSENATIVIDADPOQUIOMA</t>
  </si>
  <si>
    <t>PQTE/REVISTAS</t>
  </si>
  <si>
    <t>B201-00269519</t>
  </si>
  <si>
    <t>B201-00269520</t>
  </si>
  <si>
    <t>PQTE LARGO/VINIL</t>
  </si>
  <si>
    <t>B201-00269521</t>
  </si>
  <si>
    <t>CARLOS ANTONIO,CHAVARRY, CHEVEZ</t>
  </si>
  <si>
    <t>LUCIBETHMONTALVANGARCIA</t>
  </si>
  <si>
    <t>CAJA/JUGUETE</t>
  </si>
  <si>
    <t>B201-00269522</t>
  </si>
  <si>
    <t>JOVANY MERCEDES,VALENCIA, LOPEZ</t>
  </si>
  <si>
    <t>CAJITA/MEDICAMENTO</t>
  </si>
  <si>
    <t>B201-00269523</t>
  </si>
  <si>
    <t>SEGUNDOMASIFUENVASQUEZ</t>
  </si>
  <si>
    <t>B201-00269524</t>
  </si>
  <si>
    <t>CAJA/FALDA DE MARINERA</t>
  </si>
  <si>
    <t>B201-00269525</t>
  </si>
  <si>
    <t>ANITA,ODAR, ROJAS</t>
  </si>
  <si>
    <t>JOSE LUISHIDALGOCORNEJO</t>
  </si>
  <si>
    <t>PQTITO DE PAPEL/ROPA</t>
  </si>
  <si>
    <t>B201-00269526</t>
  </si>
  <si>
    <t>JUAN ALBERTO,RIOS, QUISPE</t>
  </si>
  <si>
    <t>B201-00269527</t>
  </si>
  <si>
    <t>GIOVANI,VASQUEZ, FARRO</t>
  </si>
  <si>
    <t>JOSE ALBERTOMAYTAFARRO</t>
  </si>
  <si>
    <t>B201-00269528</t>
  </si>
  <si>
    <t>ALEX IVAN,CHAVEZ, CHAVARRY</t>
  </si>
  <si>
    <t>SACO VERDE/S.B 0001-004610</t>
  </si>
  <si>
    <t>B201-00269529</t>
  </si>
  <si>
    <t>LILIANA MARITZA,LLONTOP, CURO</t>
  </si>
  <si>
    <t>B201-00269530</t>
  </si>
  <si>
    <t>SILVESTER SEGUNDO,PEREZ, BENAVIDES</t>
  </si>
  <si>
    <t>B201-00269531</t>
  </si>
  <si>
    <t>JULIA,CHUPILLON, SANCHEZ</t>
  </si>
  <si>
    <t>CAJA/HERRAMIENTAS3</t>
  </si>
  <si>
    <t>B201-00269532</t>
  </si>
  <si>
    <t>LUCIA,CUEVA, DIAZ</t>
  </si>
  <si>
    <t>ROXANAALARCONCUEVA</t>
  </si>
  <si>
    <t>BALDE EN SACO/CARNE</t>
  </si>
  <si>
    <t>B201-00269533</t>
  </si>
  <si>
    <t>ARTHUR BRIAN,YNJO, VELIZ</t>
  </si>
  <si>
    <t>EDIT CAROL,RIVAS, BERRU</t>
  </si>
  <si>
    <t>CAJA ENCINTADA AZUL/MUESTRAS PLASTICAS</t>
  </si>
  <si>
    <t>B201-00269534</t>
  </si>
  <si>
    <t>RODRIGEZ,LOO, MIGUEL</t>
  </si>
  <si>
    <t>CAJA/ACCESORIOS DE PRODUCTOS VETERINARIOS</t>
  </si>
  <si>
    <t>B201-00269535</t>
  </si>
  <si>
    <t>ROCÍO DEL PILAR,DA, SILVA TUÑOQUE</t>
  </si>
  <si>
    <t>KAREN PAOLACIENFUEGOSDA SILVA</t>
  </si>
  <si>
    <t>ROCIO DEL PILAR,DA, SILVA</t>
  </si>
  <si>
    <t>B201-00269536</t>
  </si>
  <si>
    <t>CINTHIA,ESPINOZA, CHAFLOQUE</t>
  </si>
  <si>
    <t>YENI MARIBEL,MEZA, GARCIA</t>
  </si>
  <si>
    <t>BOLSA NEGRA//ROPA</t>
  </si>
  <si>
    <t>B201-00269537</t>
  </si>
  <si>
    <t>ANTENOR,LARA, CUSMA</t>
  </si>
  <si>
    <t>NERIDARUIZRUIZ</t>
  </si>
  <si>
    <t>CAJA BLANCA CON NEGRO/CUY SECO</t>
  </si>
  <si>
    <t>B201-00269538</t>
  </si>
  <si>
    <t>JORGE LUIS,RIMAPA, SAAVEDRA</t>
  </si>
  <si>
    <t>RAUL,MACALOPU, GONZALES</t>
  </si>
  <si>
    <t>PQTE DE CARTON/WALAFABCO</t>
  </si>
  <si>
    <t>B201-00269539</t>
  </si>
  <si>
    <t>B201-00269540</t>
  </si>
  <si>
    <t>B201-00269541</t>
  </si>
  <si>
    <t>JUAN,REMON, CHAMBERGO</t>
  </si>
  <si>
    <t>ANA DELCASTILLOGUILLERMO</t>
  </si>
  <si>
    <t>B201-00269542</t>
  </si>
  <si>
    <t>ERICK,POLO, ROSAS</t>
  </si>
  <si>
    <t>TOVO LARGO/VANER PUBLICITARIO</t>
  </si>
  <si>
    <t>B201-00269543</t>
  </si>
  <si>
    <t>MARÍA ELENA,SILVA, AGUIRRE</t>
  </si>
  <si>
    <t>KEVINSALASTANK</t>
  </si>
  <si>
    <t>ATADO DE 3 BULTOS/ROPA ZAPATOS</t>
  </si>
  <si>
    <t>B201-00269544</t>
  </si>
  <si>
    <t>JOSE LUIS,SIESQUEN, PECHE</t>
  </si>
  <si>
    <t>LEONARDO ANTONIOMOGOLLONFERNANDEZ</t>
  </si>
  <si>
    <t>PQTE NEGRO/S.B 0001-0004151</t>
  </si>
  <si>
    <t>B201-00269545</t>
  </si>
  <si>
    <t>JUAN GABRIEL,JIMENEZ, CORONEL</t>
  </si>
  <si>
    <t>DANNY JOHELGARCESPOTTAS</t>
  </si>
  <si>
    <t>B201-00269546</t>
  </si>
  <si>
    <t>CARLOS,BEJARANO, CASTILLO</t>
  </si>
  <si>
    <t>LUZBEJARANOCASTILLO</t>
  </si>
  <si>
    <t>PQTE MANILA/ACTAS MEDICINA</t>
  </si>
  <si>
    <t>B201-00269547</t>
  </si>
  <si>
    <t>.JEINERHUAYAMAREGALADO</t>
  </si>
  <si>
    <t>CAJA VEREDE/KID DE COLORES PASTILLAS</t>
  </si>
  <si>
    <t>B201-00269548</t>
  </si>
  <si>
    <t>VIDIVALDO,FLORES, ATOCHE</t>
  </si>
  <si>
    <t>STIVEN JOSUEFLORESLOPEZ</t>
  </si>
  <si>
    <t>SOBRE MANILA ENCINTADO/CELULAR</t>
  </si>
  <si>
    <t>B201-00269549</t>
  </si>
  <si>
    <t>LUIGGI ANDERSON,SANDOVAL, DAMIAN</t>
  </si>
  <si>
    <t>DIANA MARIBEL,REYES, CULQUI</t>
  </si>
  <si>
    <t>B201-00269550</t>
  </si>
  <si>
    <t>JUANA,TORRES, CADENILLAS</t>
  </si>
  <si>
    <t>09:24PM</t>
  </si>
  <si>
    <t>B201-00269552</t>
  </si>
  <si>
    <t>ELMER JOSE,COBEÑAS, JUAREZ</t>
  </si>
  <si>
    <t>EXCESO 7 SACOS</t>
  </si>
  <si>
    <t>B201-00269553</t>
  </si>
  <si>
    <t>YENEL FRANK,GARCIA, PARIATON</t>
  </si>
  <si>
    <t>ELISBETH JAQUILINY,GUARNIZO, CUELLO</t>
  </si>
  <si>
    <t>CAJA LARGA / CREMALLERAS</t>
  </si>
  <si>
    <t>B201-00269554</t>
  </si>
  <si>
    <t>MONICA CARMELA,AVALOS, VEGA</t>
  </si>
  <si>
    <t>HUMBERTOCHEROVILCHERREZ</t>
  </si>
  <si>
    <t>SACO VERDE / ZAPATOS</t>
  </si>
  <si>
    <t>B201-00269555</t>
  </si>
  <si>
    <t>B201-00269556</t>
  </si>
  <si>
    <t>B201-00269557</t>
  </si>
  <si>
    <t>B201-00269558</t>
  </si>
  <si>
    <t>ADOLFOPESANTESROMERO</t>
  </si>
  <si>
    <t>CAJA DE FLXORES</t>
  </si>
  <si>
    <t>B201-00269559</t>
  </si>
  <si>
    <t>CARLOS GERMAN,SALDAÑA, RABANAL</t>
  </si>
  <si>
    <t>PAQUETE ROJO / ROPA DEPORTIVA</t>
  </si>
  <si>
    <t>B201-00269560</t>
  </si>
  <si>
    <t>CESAR JOSMELL,GUEVARA, OCAS</t>
  </si>
  <si>
    <t>DORITA LILIANA,CORONADO, CORNEJO</t>
  </si>
  <si>
    <t>PAQUETE NEGRO / LLAVEROS</t>
  </si>
  <si>
    <t>B201-00269561</t>
  </si>
  <si>
    <t>ELSA ANGELASALCEDOCALLIRGOS</t>
  </si>
  <si>
    <t>FRANKLIN AGUSTINSALCEDOCALLIRGOS</t>
  </si>
  <si>
    <t>CAJA EN BOLSA NARANJA / ROPA</t>
  </si>
  <si>
    <t>B201-00269562</t>
  </si>
  <si>
    <t>MARLENY,BRIONES, DAMIAN</t>
  </si>
  <si>
    <t>JUAN HIPOLITOSANDOVALCORONEL</t>
  </si>
  <si>
    <t>MOCHILA JEAN / ROPA</t>
  </si>
  <si>
    <t>B201-00269563</t>
  </si>
  <si>
    <t>B201-00269564</t>
  </si>
  <si>
    <t>LUHANNA AYLEEN,RODRIGUEZ, FERNANDEZ</t>
  </si>
  <si>
    <t>B201-00269565</t>
  </si>
  <si>
    <t>ELEUTERIO,CARRANZA, SAMAME</t>
  </si>
  <si>
    <t>JOSE NATIVIDAD,GONZALES, GONZALES</t>
  </si>
  <si>
    <t>CAJA NEGRA / COMPRENSORA</t>
  </si>
  <si>
    <t>B201-00269566</t>
  </si>
  <si>
    <t>PAQUETITO BLANCO / CARNE SECA</t>
  </si>
  <si>
    <t>B201-00269567</t>
  </si>
  <si>
    <t>JUAN CARLOS,YAHUANA, ENCALADA</t>
  </si>
  <si>
    <t>B201-00269568</t>
  </si>
  <si>
    <t>YENNIFER LIZBETH,CASTILLO, OCHOA</t>
  </si>
  <si>
    <t>PAQUETE BLANCO LARGO / UTENSILIOS DE COCINA</t>
  </si>
  <si>
    <t>B201-00269569</t>
  </si>
  <si>
    <t>SISI,VILLALTA, JARAMILO</t>
  </si>
  <si>
    <t>MERCEDES,VILLALTA, LLACSAHUANGA</t>
  </si>
  <si>
    <t>PAQUETE MANILA / COLONIAS</t>
  </si>
  <si>
    <t>B201-00269570</t>
  </si>
  <si>
    <t>DENNISSALAZARMORALES</t>
  </si>
  <si>
    <t>B201-00269571</t>
  </si>
  <si>
    <t>LILY LUZ,CONTRERAS, OCHOA</t>
  </si>
  <si>
    <t>B201-00269572</t>
  </si>
  <si>
    <t>B201-00269573</t>
  </si>
  <si>
    <t>MARIA DEL ROSARIO,DELGADO, HUANCAS</t>
  </si>
  <si>
    <t>JUANA MERCEDESMIRANDAPOZO</t>
  </si>
  <si>
    <t>CAJA / PLATOS CHINOS</t>
  </si>
  <si>
    <t>B201-00269574</t>
  </si>
  <si>
    <t>KAROLGARCESFACUNDO</t>
  </si>
  <si>
    <t>FARDO NEGRO / MANTAS</t>
  </si>
  <si>
    <t>B201-00269575</t>
  </si>
  <si>
    <t>JOSE ORADIO,MONJA, CHICOMA</t>
  </si>
  <si>
    <t>MIGUEL ANGELOLMOSVALENCIA</t>
  </si>
  <si>
    <t>B201-00269576</t>
  </si>
  <si>
    <t>SEGUNDO,SOBERON, CARHUATOCTO</t>
  </si>
  <si>
    <t>JEHILI JOELCARREROMENDOZA</t>
  </si>
  <si>
    <t>CAJA CINTA MOSTAZA/ ZAPATILLAS Y POLO</t>
  </si>
  <si>
    <t>B201-00269577</t>
  </si>
  <si>
    <t>MORAIMA,RIVERA, DE ANTON</t>
  </si>
  <si>
    <t>NELIDA,MALCA, ROMERO</t>
  </si>
  <si>
    <t>PAQUETE NEGRO PLASTIFICADO / ZAPATILLAS Y UNIFORME DEPORTIVO</t>
  </si>
  <si>
    <t>B201-00269578</t>
  </si>
  <si>
    <t>MARIA LUZ,MILLONES, DE CERQUEDA</t>
  </si>
  <si>
    <t>RENEE,CHUQUIPOMA, SANTOS</t>
  </si>
  <si>
    <t>CAJA / PRODCTO NATURALES</t>
  </si>
  <si>
    <t>B201-00269579</t>
  </si>
  <si>
    <t>RICARDO,LAZO, GALVEZ</t>
  </si>
  <si>
    <t>B201-00269580</t>
  </si>
  <si>
    <t>NILDA,MORI, OCAMPO</t>
  </si>
  <si>
    <t>SEGUNDO MIGUEL,CARO, NUNTON</t>
  </si>
  <si>
    <t>B201-00269581</t>
  </si>
  <si>
    <t>JUAN ERNESTO,MALDONADO, OLIVA</t>
  </si>
  <si>
    <t>SEGUNDO RICARDO,CARRASCO, TASILLA</t>
  </si>
  <si>
    <t>PAQUETITO BEISCH /JARABES</t>
  </si>
  <si>
    <t>B201-00269582</t>
  </si>
  <si>
    <t>CELIA NEY,GARRIDO, SAAVEDRA</t>
  </si>
  <si>
    <t>B201-00269583</t>
  </si>
  <si>
    <t>TOMASCHUMACEROQUISPE</t>
  </si>
  <si>
    <t>CORCHITO BLANCO / MEDICINA</t>
  </si>
  <si>
    <t>B201-00269584</t>
  </si>
  <si>
    <t>MIRIAM ANGELICA,QUISPE, LUCERO</t>
  </si>
  <si>
    <t>ROSA ISABEL,MORALES, CAMPOVERDE</t>
  </si>
  <si>
    <t>CAJA / PLATOS (BAJO RESPONSABILIDAD DEL REMITENTE)</t>
  </si>
  <si>
    <t>B201-00269585</t>
  </si>
  <si>
    <t>GUSTAVO ADOLFO,DELGADO, CHERO</t>
  </si>
  <si>
    <t>GABY MELISSA,MORALES, TINEO</t>
  </si>
  <si>
    <t>PAQUETE BLANCO / PRENDAS DE VESTIR</t>
  </si>
  <si>
    <t>B201-00269586</t>
  </si>
  <si>
    <t>ALANYS XIOMARAMEDINAABAD</t>
  </si>
  <si>
    <t>PAQUETE MANILA / POLO</t>
  </si>
  <si>
    <t>B201-00269587</t>
  </si>
  <si>
    <t>JORGE ENRIQUEVASQUEZBUSTAMANTE</t>
  </si>
  <si>
    <t>B201-00269588</t>
  </si>
  <si>
    <t>LIZ ELIZABETHHERNANDEZBRICEÑO</t>
  </si>
  <si>
    <t>B201-00269589</t>
  </si>
  <si>
    <t>B201-00269590</t>
  </si>
  <si>
    <t>MEDIO SACO BLANCO/ VIVERES</t>
  </si>
  <si>
    <t>B201-00269591</t>
  </si>
  <si>
    <t>MARIA ELISA,RENGIFO, LAVI</t>
  </si>
  <si>
    <t>ERIKAVILLACORTAVELA</t>
  </si>
  <si>
    <t>COLER EN BOLSA/ PERCADO</t>
  </si>
  <si>
    <t>B201-00269592</t>
  </si>
  <si>
    <t>FIORELLA,MORAN, LOPEZ</t>
  </si>
  <si>
    <t>PATE PLANO DE XARTON/ SG012-9550</t>
  </si>
  <si>
    <t>B201-00269593</t>
  </si>
  <si>
    <t>REYNALDO,MONTEZA, VARGAS</t>
  </si>
  <si>
    <t>SACO / ROPA</t>
  </si>
  <si>
    <t>B201-00269594</t>
  </si>
  <si>
    <t>FELIX MANUEL,GONZALES, GONZALES</t>
  </si>
  <si>
    <t>MARIELA,MORALES, RETETE</t>
  </si>
  <si>
    <t>CAJA BEIGE PLANO/ DISFRAZ</t>
  </si>
  <si>
    <t>B201-00269595</t>
  </si>
  <si>
    <t>DAVID,CHIMOY, MANAYAYE</t>
  </si>
  <si>
    <t>JHALBER,EFFIO, CALDERON</t>
  </si>
  <si>
    <t>PQTE BLANCO/ MOCHILA</t>
  </si>
  <si>
    <t>B201-00269596</t>
  </si>
  <si>
    <t>GUADALUPE,RAMOS, QUINTANA</t>
  </si>
  <si>
    <t>CASIMIROSOMBALAIMAN</t>
  </si>
  <si>
    <t>B201-00269597</t>
  </si>
  <si>
    <t>B201-00269598</t>
  </si>
  <si>
    <t>B201-00269599</t>
  </si>
  <si>
    <t>MARIA ELVIRA,VASQUEZ, DE</t>
  </si>
  <si>
    <t>BRAYAN MANUEL RENZO,BENITES, PANTA</t>
  </si>
  <si>
    <t>B201-00269600</t>
  </si>
  <si>
    <t>SEGUNDO NORBIL,LOPEZ, ZULOETA</t>
  </si>
  <si>
    <t>CLORINDA,LOPEZ, ZULOETA</t>
  </si>
  <si>
    <t>SACO NEGROS/ CAJAS CONT COMESTIBLE</t>
  </si>
  <si>
    <t>B201-00269601</t>
  </si>
  <si>
    <t>LUZ ELIANA,CRESPO, CHIROQUE</t>
  </si>
  <si>
    <t>SAMUELJIMENEZABAD</t>
  </si>
  <si>
    <t>B201-00269602</t>
  </si>
  <si>
    <t>ESTERFILIA,GARCIA, CORDOVA</t>
  </si>
  <si>
    <t>ABRAHANDIAZCOTRINA</t>
  </si>
  <si>
    <t>B201-00269603</t>
  </si>
  <si>
    <t>JOSE,VASQUEZ, DIAZ</t>
  </si>
  <si>
    <t>CAJAS BEIGE/ ARGOLLAS</t>
  </si>
  <si>
    <t>B201-00269604</t>
  </si>
  <si>
    <t>CARLA MILENI,CESPEDES, ALVAREZ</t>
  </si>
  <si>
    <t>JOHANSANTACRUZ PAREDES</t>
  </si>
  <si>
    <t>PQTE BLANCO/ CASACA</t>
  </si>
  <si>
    <t>B201-00269605</t>
  </si>
  <si>
    <t>EDYNSONIMANVILCHEZ</t>
  </si>
  <si>
    <t>SACO VERDE/ ARTESANIA</t>
  </si>
  <si>
    <t>B201-00269606</t>
  </si>
  <si>
    <t>PQTE LARGO/ AFICHES</t>
  </si>
  <si>
    <t>B201-00269607</t>
  </si>
  <si>
    <t>CARLOS ABRAHAM,RAMOS, TEZEN</t>
  </si>
  <si>
    <t>MANUELREYESRAMIREZ</t>
  </si>
  <si>
    <t>SACO/ ARO DE MOTO</t>
  </si>
  <si>
    <t>B201-00269608</t>
  </si>
  <si>
    <t>GLORIA,GARCIA, RACHO</t>
  </si>
  <si>
    <t>SANTOSGARCIARACHO</t>
  </si>
  <si>
    <t>CORCHITO BLANCO/ MEDICINA</t>
  </si>
  <si>
    <t>B201-00269609</t>
  </si>
  <si>
    <t>ANGELICA LILIANA,ZAPATA, RUIZ</t>
  </si>
  <si>
    <t>YUMER SERAIDA,ZAPATA, CORDOVA DE ARELLANO</t>
  </si>
  <si>
    <t>PQTE BLANCO/ SHORT</t>
  </si>
  <si>
    <t>B201-00269610</t>
  </si>
  <si>
    <t>MILAGROS,HUALCA, CORREA</t>
  </si>
  <si>
    <t>CESARGUEVARACESPEDES</t>
  </si>
  <si>
    <t>SOBRE BLANCO/ CAMIZA</t>
  </si>
  <si>
    <t>B201-00269611</t>
  </si>
  <si>
    <t>OSCAR,GALLARDO, CIEZA</t>
  </si>
  <si>
    <t>EDELMIRADIEZAGALLARDO</t>
  </si>
  <si>
    <t>PQTE MANILA EMB/ CELULAR USADO</t>
  </si>
  <si>
    <t>B201-00269612</t>
  </si>
  <si>
    <t>B201-00269613</t>
  </si>
  <si>
    <t>MARIA ELVA,ALCANTARA, ACUÑA</t>
  </si>
  <si>
    <t>JHONCORREAALCANTARA</t>
  </si>
  <si>
    <t>ATADO 2 CJAS/FOCOS BAJO RESPONSABILIDAD DEL REMITENTE</t>
  </si>
  <si>
    <t>B201-00269614</t>
  </si>
  <si>
    <t>SANTIAGO GARDINER,VILLARREAL, SIME</t>
  </si>
  <si>
    <t>ELTIN YOBER,CONTRERAS, SILVA</t>
  </si>
  <si>
    <t>CJITA/ MEDICINA</t>
  </si>
  <si>
    <t>B201-00269615</t>
  </si>
  <si>
    <t>JOSE,PRECIADO, ALAMA</t>
  </si>
  <si>
    <t>JENNERLARACARRASCO</t>
  </si>
  <si>
    <t>PQTE BLANCO/ SACO DE VESTIR</t>
  </si>
  <si>
    <t>B201-00269616</t>
  </si>
  <si>
    <t>ZACARIAS,CORREA, CARRASCO</t>
  </si>
  <si>
    <t>B201-00269617</t>
  </si>
  <si>
    <t>MARILU,MONCHON, RIOS</t>
  </si>
  <si>
    <t>PQTE BLANCO/ SUEROS</t>
  </si>
  <si>
    <t>B201-00269618</t>
  </si>
  <si>
    <t>DARWIN,VARGAS, VASQUEZ</t>
  </si>
  <si>
    <t>DYANNETCASTILLOCRUZ</t>
  </si>
  <si>
    <t>CJA BEIGE/ PROD DE BELLEZA</t>
  </si>
  <si>
    <t>B201-00269619</t>
  </si>
  <si>
    <t>ROISER SHYOEL,CUBAS, CIEZA</t>
  </si>
  <si>
    <t>TEOFILO,CUBAS, FARRO</t>
  </si>
  <si>
    <t>CJA BEIGE EMB/ GOLOSINAS</t>
  </si>
  <si>
    <t>B201-00269620</t>
  </si>
  <si>
    <t>JOSE MARCELINO,GUERRERO, ENEQUE</t>
  </si>
  <si>
    <t>HENRY,BEL, CORONADO</t>
  </si>
  <si>
    <t>SACO TAYADO VERDE/ IMPLEMENTOS D ETRABAJO SF01-18996</t>
  </si>
  <si>
    <t>B201-00269621</t>
  </si>
  <si>
    <t>LOLO FRANCISCO,ALDAZ, MORETO</t>
  </si>
  <si>
    <t>JOSE,REYES, MEDINA</t>
  </si>
  <si>
    <t>CJA AZUL CINTA BEIGE/ REPUESTO</t>
  </si>
  <si>
    <t>B201-00269622</t>
  </si>
  <si>
    <t>JORGE LEONARDO,CASTAÑEDA, RIOS</t>
  </si>
  <si>
    <t>SACO DE TELA/ SB01-723</t>
  </si>
  <si>
    <t>B201-00269623</t>
  </si>
  <si>
    <t>LINDAURA,CAMPOS, REVILLA</t>
  </si>
  <si>
    <t>LUISTIRADOCASTILLO</t>
  </si>
  <si>
    <t>B201-00269624</t>
  </si>
  <si>
    <t>LEONARDO,QUISPE, ZUÑIGA</t>
  </si>
  <si>
    <t>YARISQUISPEZUÑIGA</t>
  </si>
  <si>
    <t>MALETA NEGRA EMB/ ROPA +ZAPATOS</t>
  </si>
  <si>
    <t>B201-00269625</t>
  </si>
  <si>
    <t>JORGE LUIS,COBEÑAS, FERIA</t>
  </si>
  <si>
    <t>PQTE NEGRPOE M/ UNIFORMES</t>
  </si>
  <si>
    <t>B201-00269626</t>
  </si>
  <si>
    <t>GIAN FRANCO,CORONEL, LALANGUI</t>
  </si>
  <si>
    <t>MARIA IDA,LALANGUI, SALAZAR</t>
  </si>
  <si>
    <t>B201-00269627</t>
  </si>
  <si>
    <t>B201-00269628</t>
  </si>
  <si>
    <t>EDISON ENRIQUE,SANDOVAL, TAPIA</t>
  </si>
  <si>
    <t>JAVIER,ZAPATA, GALAN</t>
  </si>
  <si>
    <t>CJA BEIGE/ ANZUELOS</t>
  </si>
  <si>
    <t>B201-00269629</t>
  </si>
  <si>
    <t>ANTONIO ALFREDO,BALAREZO, BALLESTEROS</t>
  </si>
  <si>
    <t>CAJA BEIGE/ PROTEINAS</t>
  </si>
  <si>
    <t>B201-00269630</t>
  </si>
  <si>
    <t>JUDIT MARIELA,HUAMAN, OCAÑA</t>
  </si>
  <si>
    <t>DEIVISOLORZANOHUAMAN</t>
  </si>
  <si>
    <t>BOLSA VERDE/ ROPA</t>
  </si>
  <si>
    <t>B201-00269631</t>
  </si>
  <si>
    <t>JENNER,RAMIREZ, REQUEJO</t>
  </si>
  <si>
    <t>CARLOSSOTOGUERRERO</t>
  </si>
  <si>
    <t>SOBRE AMARILLO/ DOC</t>
  </si>
  <si>
    <t>B201-00269632</t>
  </si>
  <si>
    <t>CINTHIA DEL MILAGRO,LEGUIA, MEDINA</t>
  </si>
  <si>
    <t>NELSON,ROMAN, HUERTAS</t>
  </si>
  <si>
    <t>B201-00269633</t>
  </si>
  <si>
    <t>DANIEL,ALCANTARA, RAMOS</t>
  </si>
  <si>
    <t>FLORESMINDACAMPOSGUERRERO</t>
  </si>
  <si>
    <t>CAJA BEIGE/ CO,ESTIBLE</t>
  </si>
  <si>
    <t>B201-00269634</t>
  </si>
  <si>
    <t>ROSA,VICTORIA, VASQUEZ</t>
  </si>
  <si>
    <t>DIANA,VASQUEZ, LUMBRE</t>
  </si>
  <si>
    <t>CJITA BLANCA/ TARJETAS</t>
  </si>
  <si>
    <t>B201-00269635</t>
  </si>
  <si>
    <t>ALVARO ISMAEL,GONZALES, CASTILLO</t>
  </si>
  <si>
    <t>WILLIAMZAVALANEYRA</t>
  </si>
  <si>
    <t>B201-00269636</t>
  </si>
  <si>
    <t>CJITA BLANCA/ RESINA</t>
  </si>
  <si>
    <t>B201-00269637</t>
  </si>
  <si>
    <t>CJA SAPOLIO/ VIVERES</t>
  </si>
  <si>
    <t>B201-00269638</t>
  </si>
  <si>
    <t>PQTE AZUL/ REPUESTO</t>
  </si>
  <si>
    <t>B201-00269639</t>
  </si>
  <si>
    <t>ANA LUCIA,GUTIERREZ, BAZAN</t>
  </si>
  <si>
    <t>GIANCARLOS,FRANCO, GUTIERREZ</t>
  </si>
  <si>
    <t>CJITA ROJA/ GOLOSINAS</t>
  </si>
  <si>
    <t>B201-00269640</t>
  </si>
  <si>
    <t>CJITA / REPUESTO DE CEL</t>
  </si>
  <si>
    <t>B201-00269641</t>
  </si>
  <si>
    <t>B201-00269642</t>
  </si>
  <si>
    <t>CARLOS HUMBERTO,AQUINO, PRIETO</t>
  </si>
  <si>
    <t>B201-00269643</t>
  </si>
  <si>
    <t>PQTE BLANCO/</t>
  </si>
  <si>
    <t>B201-00269644</t>
  </si>
  <si>
    <t>WILFREDO FRANCISCO,PERLA, PALACIOS</t>
  </si>
  <si>
    <t>B201-00269645</t>
  </si>
  <si>
    <t>ROSA ELITA,CAMIZAN, PADILLA</t>
  </si>
  <si>
    <t>BERVELINDAPADILLAGUERRERO</t>
  </si>
  <si>
    <t>CJITA BLÑANCA/ CELULAR SG043-43371</t>
  </si>
  <si>
    <t>B201-00269646</t>
  </si>
  <si>
    <t>CAJA BEIGE/ PROD VETERINARIO</t>
  </si>
  <si>
    <t>B201-00269647</t>
  </si>
  <si>
    <t>ANA MARIA,VASQUEZ, CAMPOS</t>
  </si>
  <si>
    <t>GLADYSVASQUEZCAMPOS</t>
  </si>
  <si>
    <t>CAJ NEGRA+BLANCA/ VITAMINAS</t>
  </si>
  <si>
    <t>B201-00269648</t>
  </si>
  <si>
    <t>CINTHYA SENY,CHAVESTA, SANCHEZ</t>
  </si>
  <si>
    <t>EDISONTORRESCHAVESTA</t>
  </si>
  <si>
    <t>CAJA ROJA/ PIJAMA Y LIBRO</t>
  </si>
  <si>
    <t>B201-00269649</t>
  </si>
  <si>
    <t>PQTE RAYADO ROSA+VERDE/ VESTIDO</t>
  </si>
  <si>
    <t>B201-00269650</t>
  </si>
  <si>
    <t>CESAR AUGUSTO,SEMINARIO, SOPLAPUCO</t>
  </si>
  <si>
    <t>B201-00269651</t>
  </si>
  <si>
    <t>YOSELIN,GARCÍA, CHUMACERO</t>
  </si>
  <si>
    <t>NILVER LUIS,SALAZAR, AYLLON</t>
  </si>
  <si>
    <t>PQTE AMARILLO +BLANCO/ BANNER</t>
  </si>
  <si>
    <t>B201-00269652</t>
  </si>
  <si>
    <t>EVA ELIZABETH,DEDIOS, COVEÑAS</t>
  </si>
  <si>
    <t>B201-00269653</t>
  </si>
  <si>
    <t>MANUEL ANGEL,MARTINEZ, PURIZACA</t>
  </si>
  <si>
    <t>CARLOS ENRIQUEMARTINEZSANTAMARIA</t>
  </si>
  <si>
    <t>CAJITA DE COLORES / PLACAS DE METAL</t>
  </si>
  <si>
    <t>B201-00269654</t>
  </si>
  <si>
    <t>CESAR AUGUSTO,QUESQUEN, DIAZ</t>
  </si>
  <si>
    <t>B201-00269655</t>
  </si>
  <si>
    <t>CARLOS,NIÑO, MEDIANERO</t>
  </si>
  <si>
    <t>DAVIDNIÑOFLORES</t>
  </si>
  <si>
    <t>CAJA FG + 7 / ROPA</t>
  </si>
  <si>
    <t>B201-00269656</t>
  </si>
  <si>
    <t>GUIDO,MESTANZA, CASTRO</t>
  </si>
  <si>
    <t>B201-00269657</t>
  </si>
  <si>
    <t>NELSON JAIRGUERREROMONTALVO</t>
  </si>
  <si>
    <t>PAQUETE PLATEADO / CORTADORA DE CERAMICA</t>
  </si>
  <si>
    <t>B201-00269658</t>
  </si>
  <si>
    <t>EDUVI,MENA, ORTIZ</t>
  </si>
  <si>
    <t>B201-00269659</t>
  </si>
  <si>
    <t>SARA SOFIA,AGUILAR, LEON</t>
  </si>
  <si>
    <t>PAQUETE MANILA / PARCHES Y DCTOS</t>
  </si>
  <si>
    <t>B201-00269660</t>
  </si>
  <si>
    <t>MARIA MAGDALENA,SANCHEZ, DE VENTURA</t>
  </si>
  <si>
    <t>JOSE DOMINGOSIESQUENFARROÑAN</t>
  </si>
  <si>
    <t>CAJA RELLENIAS / MENESTRAS Y HOJAS DE GUAYABA</t>
  </si>
  <si>
    <t>B201-00269661</t>
  </si>
  <si>
    <t>MARCO ANTONIOAREVALONAVARRO</t>
  </si>
  <si>
    <t>CAJA GRANDE PLASTIFICADA / CAJAS TROQUELADAS</t>
  </si>
  <si>
    <t>B201-00269662</t>
  </si>
  <si>
    <t>CARLOS,ZEÑA, INOÑAN</t>
  </si>
  <si>
    <t>BRYANZEÑAHERNANDEZ</t>
  </si>
  <si>
    <t>CAJA / ROPA DE CAMA</t>
  </si>
  <si>
    <t>B201-00269663</t>
  </si>
  <si>
    <t>MILAGROSMATIASSANDOVAL</t>
  </si>
  <si>
    <t>PAQUETITO BLANCO / MEDICINA</t>
  </si>
  <si>
    <t>B201-00269664</t>
  </si>
  <si>
    <t>EDINSON,ACUÑA, TORRES</t>
  </si>
  <si>
    <t>REYNALDO,SUCLUPE, SANDOVAL</t>
  </si>
  <si>
    <t>PAQUETE BLANCO REDONDO / FAJAS</t>
  </si>
  <si>
    <t>B201-00269665</t>
  </si>
  <si>
    <t>HISHEEL BRENDA CAROLAIN,ANDIA, RODRIGUEZ</t>
  </si>
  <si>
    <t>CAJA / PRODCTO NATURAL</t>
  </si>
  <si>
    <t>B201-00269666</t>
  </si>
  <si>
    <t>DANIEL ENRRIQUE,ZAPATA, ALVARADO</t>
  </si>
  <si>
    <t>LUCERO BELENPAIVAALVARADO</t>
  </si>
  <si>
    <t>PAQUETITO BEISCH / LENTES</t>
  </si>
  <si>
    <t>B201-00269667</t>
  </si>
  <si>
    <t>PABLOFLORESFLORES</t>
  </si>
  <si>
    <t>ROLLO NEGRO / TELA</t>
  </si>
  <si>
    <t>B201-00269668</t>
  </si>
  <si>
    <t>EVELIN ELIZABETH,CHANCAFE, CUSTODIO</t>
  </si>
  <si>
    <t>B201-00269669</t>
  </si>
  <si>
    <t>HERNAN,FERNANDEZ, CANARIO</t>
  </si>
  <si>
    <t>ENRIQUEFERNANDEZCANARIO</t>
  </si>
  <si>
    <t>B201-00269670</t>
  </si>
  <si>
    <t>MIGUEL ANGEL,AGUIRRE, IGNACIO</t>
  </si>
  <si>
    <t>GUSTAVO EDINSONMEDINABOCANEGRA</t>
  </si>
  <si>
    <t>MARCO DE FIERRO PLASTIFICADO</t>
  </si>
  <si>
    <t>B201-00269671</t>
  </si>
  <si>
    <t>TITO VALENTIN,SANCHEZ, BERRIOS</t>
  </si>
  <si>
    <t>ANDERSONNUÑEZSALAZAR</t>
  </si>
  <si>
    <t>PAQUETE BEISCH / TARRO DE LECHE EN POLVO</t>
  </si>
  <si>
    <t>B201-00269672</t>
  </si>
  <si>
    <t>LUIS,FERNANDEZ, SANCHEZ</t>
  </si>
  <si>
    <t>SHEYLA,FERNANDEZ, SAJAMI</t>
  </si>
  <si>
    <t>B201-00269673</t>
  </si>
  <si>
    <t>CAJA BEISCH / DCTOS</t>
  </si>
  <si>
    <t>B201-00269674</t>
  </si>
  <si>
    <t>B201-00269675</t>
  </si>
  <si>
    <t>BERNARDO,CABRERA, MUNDACA</t>
  </si>
  <si>
    <t>LENIN ARNOLCABRERAMORALES</t>
  </si>
  <si>
    <t>CAJAS / PLANOS Y MAQUETAS</t>
  </si>
  <si>
    <t>B201-00269676</t>
  </si>
  <si>
    <t>ELIAS TEODORO,VASQUEZ, BRAVO</t>
  </si>
  <si>
    <t>JAVIERVASQUEZBRAVO</t>
  </si>
  <si>
    <t>B201-00269677</t>
  </si>
  <si>
    <t>ANACELY MARUIEL,RIOJA, LOZANO</t>
  </si>
  <si>
    <t>JENIFER CELINDA,RIOJA, LOZANO</t>
  </si>
  <si>
    <t>CAJITA BLANCA / SHAMPO</t>
  </si>
  <si>
    <t>B201-00269678</t>
  </si>
  <si>
    <t>MISAELCORDOVALACHIRA</t>
  </si>
  <si>
    <t>PAQUETES DE FLORES</t>
  </si>
  <si>
    <t>B201-00269679</t>
  </si>
  <si>
    <t>B201-00269680</t>
  </si>
  <si>
    <t>BRAHAYAN ORLANDO,SAAVEDRA, PISCO</t>
  </si>
  <si>
    <t>CELSOCABRERALOBATO</t>
  </si>
  <si>
    <t>B201-00269681</t>
  </si>
  <si>
    <t>ADELAIDAGARCIAALBURQUEQUE</t>
  </si>
  <si>
    <t>CAJA / MESTIBLES</t>
  </si>
  <si>
    <t>B201-00269682</t>
  </si>
  <si>
    <t>ARINUÑEZABAD</t>
  </si>
  <si>
    <t>CAJA / REPUESTOS DE PC</t>
  </si>
  <si>
    <t>B201-00269683</t>
  </si>
  <si>
    <t>SANTOS RICARDO,CHUQUI, CARDENAS</t>
  </si>
  <si>
    <t>B201-00269684</t>
  </si>
  <si>
    <t>ANA,TORRES, FERNANDEZ</t>
  </si>
  <si>
    <t>EDILBERTOHUAMANCCORAHUA</t>
  </si>
  <si>
    <t>B201-00269685</t>
  </si>
  <si>
    <t>DERLY JUDITH DE LA,CRUZ, SANCHEZ</t>
  </si>
  <si>
    <t>JOHN CARLOS,CORTEZ, CALLE</t>
  </si>
  <si>
    <t>CAJAS GRANDES / ROPA</t>
  </si>
  <si>
    <t>B201-00269686</t>
  </si>
  <si>
    <t>GILMAN ROBERT,MONTALVO, MONTALVO</t>
  </si>
  <si>
    <t>FELIX GUIANFRANCO,CURO, MIRANDA</t>
  </si>
  <si>
    <t>CAJA PLANA / SANDALIAS</t>
  </si>
  <si>
    <t>B201-00269687</t>
  </si>
  <si>
    <t>OSKAR ALONZO,VILLALOBOS, SANCHEZ</t>
  </si>
  <si>
    <t>DAVID JOEL,ZUÑE, FLORES</t>
  </si>
  <si>
    <t>PAQUETE BLANCO PLANO / PAPEL</t>
  </si>
  <si>
    <t>B201-00269688</t>
  </si>
  <si>
    <t>NERY,MONJA, BANCES</t>
  </si>
  <si>
    <t>MAGDA VICTORIAMONJADE ALVARADO</t>
  </si>
  <si>
    <t>CAJITA BLANCA / ZAPATOS</t>
  </si>
  <si>
    <t>B201-00269689</t>
  </si>
  <si>
    <t>RONNY,CHANCAFE, NECIOSUP</t>
  </si>
  <si>
    <t>JULIOCHANCAFECHAFLOQUE</t>
  </si>
  <si>
    <t>CAJA/GAMNCHOS TROMPOS PITAS</t>
  </si>
  <si>
    <t>B201-00269690</t>
  </si>
  <si>
    <t>ADAMMOPALOMINOPAREJA</t>
  </si>
  <si>
    <t>OSCARDIAZYACILA</t>
  </si>
  <si>
    <t>B201-00269691</t>
  </si>
  <si>
    <t>JUAN,LLANOS, LLAMO</t>
  </si>
  <si>
    <t>JORGELLANOSALEJANDRIA</t>
  </si>
  <si>
    <t>B201-00269692</t>
  </si>
  <si>
    <t>CAJA /ROPA VIVERES</t>
  </si>
  <si>
    <t>B201-00269693</t>
  </si>
  <si>
    <t>EPIFANIA ROSA,PRAVIA, PURIHUAMAN</t>
  </si>
  <si>
    <t>MARINOPRAVIAPURIHUAMAN</t>
  </si>
  <si>
    <t>B201-00269694</t>
  </si>
  <si>
    <t>CECILIA,RAMOS, REYES</t>
  </si>
  <si>
    <t>LIZANDROCORDOVAROMERO</t>
  </si>
  <si>
    <t>PAQUETE PLASTIFICADO/PAPAS AL HILO</t>
  </si>
  <si>
    <t>B201-00269695</t>
  </si>
  <si>
    <t>IVAN,FLORES, MOROCHO</t>
  </si>
  <si>
    <t>SOBRE MANILA/ESTUCHE</t>
  </si>
  <si>
    <t>B201-00269696</t>
  </si>
  <si>
    <t>MANUEL JESUS,DAMIAN, ACOSTA</t>
  </si>
  <si>
    <t>NISIDAJIMENEZCHUQUE</t>
  </si>
  <si>
    <t>B201-00269697</t>
  </si>
  <si>
    <t>JOSE MANUEL,RIVERA, VASQUEZ</t>
  </si>
  <si>
    <t>ANA ISABELQUEREVALUPAIVA</t>
  </si>
  <si>
    <t>CAJA VERDE NEGRO/ZAPATILLAS</t>
  </si>
  <si>
    <t>B201-00269698</t>
  </si>
  <si>
    <t>OSCARPAREDESJUSTO</t>
  </si>
  <si>
    <t>B201-00269699</t>
  </si>
  <si>
    <t>ADRIANPAREDESJUSTO</t>
  </si>
  <si>
    <t>B201-00269700</t>
  </si>
  <si>
    <t>ANDERSON,BOCANEGRA, NN</t>
  </si>
  <si>
    <t>EDWINRIOSLOPEZ</t>
  </si>
  <si>
    <t>CAJA MEDIANA/CABLES</t>
  </si>
  <si>
    <t>B201-00269701</t>
  </si>
  <si>
    <t>FREDY,PALAS, NN</t>
  </si>
  <si>
    <t>DELMYPRECIADODE ROSILLO</t>
  </si>
  <si>
    <t>CAJA VERDE/CUADERNOS</t>
  </si>
  <si>
    <t>B201-00269702</t>
  </si>
  <si>
    <t>FERNANDO,CONCHA, MELENDREZ</t>
  </si>
  <si>
    <t>JESUSCONCHAMELENDREZ</t>
  </si>
  <si>
    <t>TIMBO AZUL/VIVERES</t>
  </si>
  <si>
    <t>B201-00269703</t>
  </si>
  <si>
    <t>ALBERTA,COBEÑAS, ARCELA</t>
  </si>
  <si>
    <t>CARLOS ALBERTOZEBALLOSARCELA</t>
  </si>
  <si>
    <t>BOLSA AMARILLA/ROPA MEDICIA</t>
  </si>
  <si>
    <t>B201-00269704</t>
  </si>
  <si>
    <t>CARLOSCHERRESIGLESIAS</t>
  </si>
  <si>
    <t>LIZGERVACCILEON</t>
  </si>
  <si>
    <t>SONRECITO ROSADO/DOC</t>
  </si>
  <si>
    <t>B201-00269705</t>
  </si>
  <si>
    <t>CHRISTIAN,CORTEZ, GARCÍA</t>
  </si>
  <si>
    <t>GEORGERICALDIOLAYA</t>
  </si>
  <si>
    <t>BOLS AROJA/ROPA</t>
  </si>
  <si>
    <t>B201-00269706</t>
  </si>
  <si>
    <t>ANACELI,FERNANDEZ, PEREZ</t>
  </si>
  <si>
    <t>ABRAHAMHEREDIAESTELA</t>
  </si>
  <si>
    <t>B201-00269707</t>
  </si>
  <si>
    <t>LUIS,MONTENEGRO, CAMACHO</t>
  </si>
  <si>
    <t>GISELAMONTENEGROPACHERRES</t>
  </si>
  <si>
    <t>CAJITA /LECHE</t>
  </si>
  <si>
    <t>B201-00269708</t>
  </si>
  <si>
    <t>JORGE ALBERTO,BALLENA, SENMACHE</t>
  </si>
  <si>
    <t>JORGESANCHEZALEJOS</t>
  </si>
  <si>
    <t>B201-00269709</t>
  </si>
  <si>
    <t>LEYDI HELEN,ROBLEDO, CASTILLO</t>
  </si>
  <si>
    <t>LUED,CABRERA, PEÑA</t>
  </si>
  <si>
    <t>BOTELLITA/AGUA BENDITA</t>
  </si>
  <si>
    <t>B201-00269710</t>
  </si>
  <si>
    <t>NATALY,BENITES, GONZALES</t>
  </si>
  <si>
    <t>BENITESGONZALESCARLITA</t>
  </si>
  <si>
    <t>CAJA AZUL/ZAPATILLAS POLO</t>
  </si>
  <si>
    <t>NATALY NADINA,BENITES, GONZALES</t>
  </si>
  <si>
    <t>B201-00269711</t>
  </si>
  <si>
    <t>EUDELIA,ROMAN, ABAD</t>
  </si>
  <si>
    <t>CAJA /TARROS DE LECHE</t>
  </si>
  <si>
    <t>B201-00269712</t>
  </si>
  <si>
    <t>GISELAVILCHERREZJIMENEZ</t>
  </si>
  <si>
    <t>YORLENIPISCOYASANCHEZ</t>
  </si>
  <si>
    <t>SOBRE NEGRO/DOC</t>
  </si>
  <si>
    <t>B201-00269713</t>
  </si>
  <si>
    <t>BELINDA SILVANIA,VASQUEZ, CHINGUEL</t>
  </si>
  <si>
    <t>JERSONVASQUEZVASQUEZ</t>
  </si>
  <si>
    <t>B201-00269714</t>
  </si>
  <si>
    <t>MILLERZAQUINAULARUEDAS</t>
  </si>
  <si>
    <t>CAJITA FRAGIL/ACCESORIOS</t>
  </si>
  <si>
    <t>B201-00269715</t>
  </si>
  <si>
    <t>HILDA,IDROGO, VASQUEZ</t>
  </si>
  <si>
    <t>B201-00269716</t>
  </si>
  <si>
    <t>CARLOS ABEL,ROJAS, SANCHEZ</t>
  </si>
  <si>
    <t>B201-00269717</t>
  </si>
  <si>
    <t>NEIL EDWIN,AREVALO, ALCANTARA</t>
  </si>
  <si>
    <t>DANILO,HERRERA, CARRASCO</t>
  </si>
  <si>
    <t>B201-00269718</t>
  </si>
  <si>
    <t>EDGARFERNANDEZSANTOS</t>
  </si>
  <si>
    <t>SOBRE MANILA/CARGADOR</t>
  </si>
  <si>
    <t>B201-00269719</t>
  </si>
  <si>
    <t>SEGUNDODIAZCAMPOS</t>
  </si>
  <si>
    <t>CAJA/MATRACAS</t>
  </si>
  <si>
    <t>B201-00269720</t>
  </si>
  <si>
    <t>JOSERUIZZULOETA</t>
  </si>
  <si>
    <t>LOURDESCRIOLLOCASTRO</t>
  </si>
  <si>
    <t>B201-00269721</t>
  </si>
  <si>
    <t>NATHALY YAJAIRA,JARAMILLO, BECERRA</t>
  </si>
  <si>
    <t>B201-00269722</t>
  </si>
  <si>
    <t>LUIS,ARROYO, YAIPEN</t>
  </si>
  <si>
    <t>KHEISMER JOSE,SILVA, ZARATE</t>
  </si>
  <si>
    <t>B201-00269723</t>
  </si>
  <si>
    <t>EDGARDO MIGUEL,CARRANZA, MORI</t>
  </si>
  <si>
    <t>ANULACIONXX</t>
  </si>
  <si>
    <t>PASAJE ANULADO</t>
  </si>
  <si>
    <t>B201-00269725</t>
  </si>
  <si>
    <t>ARMANDINA,ZELADA, TOCTO</t>
  </si>
  <si>
    <t>B201-00269726</t>
  </si>
  <si>
    <t>JOSE LUIS,CARREÑO, APOLO</t>
  </si>
  <si>
    <t>B201-00269727</t>
  </si>
  <si>
    <t>SEGUNDO,SANDOVAL, VALLEJOS</t>
  </si>
  <si>
    <t>B201-00269728</t>
  </si>
  <si>
    <t>MANUELAPISFILGONZALES</t>
  </si>
  <si>
    <t>CAJA EN SACO ROJO - FLORESW</t>
  </si>
  <si>
    <t>B201-00269729</t>
  </si>
  <si>
    <t>EDWIN LUIS,CHUMACERO, NIÑO</t>
  </si>
  <si>
    <t>HECTORSIMECORREA</t>
  </si>
  <si>
    <t>CAJA BLANCA - TABLE USADA</t>
  </si>
  <si>
    <t>B201-00269730</t>
  </si>
  <si>
    <t>YEKSI,LLACSAHUANGA, CORONEL</t>
  </si>
  <si>
    <t>ANITABALCAZARZUMO</t>
  </si>
  <si>
    <t>CAJA BEOGE VAINILLA - ROPA</t>
  </si>
  <si>
    <t>B201-00269731</t>
  </si>
  <si>
    <t>ORLANDORUBIÑOSLLACSAHUANGA</t>
  </si>
  <si>
    <t>PQTITO BLANCO - CELU LAR USADOS</t>
  </si>
  <si>
    <t>B201-00269732</t>
  </si>
  <si>
    <t>JUANA ODALIS,SISA, CASHU</t>
  </si>
  <si>
    <t>JAIRFREIRESISA</t>
  </si>
  <si>
    <t>CAJA EN BOLSA ROJA PLAZA VEA - VIVERES</t>
  </si>
  <si>
    <t>B201-00269733</t>
  </si>
  <si>
    <t>SERGIO LUIS,SANCHEZ, GONZALES</t>
  </si>
  <si>
    <t>B201-00269734</t>
  </si>
  <si>
    <t>WALTER CALEB,CAMPOS, SALAZAR</t>
  </si>
  <si>
    <t>LUISSOLANOMARTINEZ</t>
  </si>
  <si>
    <t>PQTE LILLA - FRUTA SECA</t>
  </si>
  <si>
    <t>B201-00269735</t>
  </si>
  <si>
    <t>LUIS EBER,QUINTANA, DIAZ</t>
  </si>
  <si>
    <t>ROSA NANCYQUINTANADIAZ</t>
  </si>
  <si>
    <t>SACI VERDE ROPA USADA</t>
  </si>
  <si>
    <t>SACO TRASNPARENTE ROPA</t>
  </si>
  <si>
    <t>B201-00269736</t>
  </si>
  <si>
    <t>CAJA BLANCA - PRODUCTO HERBALIFE</t>
  </si>
  <si>
    <t>B201-00269737</t>
  </si>
  <si>
    <t>NADINA OTILIA,JAUREGUI, LOJA</t>
  </si>
  <si>
    <t>ELENAVALLEJOSBURGA</t>
  </si>
  <si>
    <t>PQTE AMARILLO - ROPA</t>
  </si>
  <si>
    <t>B201-00269738</t>
  </si>
  <si>
    <t>PASCUAL ALINDOR,SANTOS, LEZAMA</t>
  </si>
  <si>
    <t>GIANMARCO,ROJAS, CORDOVA</t>
  </si>
  <si>
    <t>CAJA BEIGE - PROYEXTOR USADO</t>
  </si>
  <si>
    <t>B201-00269739</t>
  </si>
  <si>
    <t>SANMI,RENGIFO, TUANAMA</t>
  </si>
  <si>
    <t>DULCINEA,PRADO, RODRIGUEZ</t>
  </si>
  <si>
    <t>CAJA CHICA CON TAPA- ZAPATOS</t>
  </si>
  <si>
    <t>B201-00269740</t>
  </si>
  <si>
    <t>EVER,TORRES, TORRES</t>
  </si>
  <si>
    <t>SHEYLLA JHACKELINE,MONTOYA, DIAZ</t>
  </si>
  <si>
    <t>TABLAS X3</t>
  </si>
  <si>
    <t>SACO AMARILLO</t>
  </si>
  <si>
    <t>PQTE DE TABLAS</t>
  </si>
  <si>
    <t>B201-00269741</t>
  </si>
  <si>
    <t>CAJA BEIGE GRANDE LENS- MONTURAS</t>
  </si>
  <si>
    <t>B201-00269742</t>
  </si>
  <si>
    <t>NORBERTO,COTRINA, MERA</t>
  </si>
  <si>
    <t>DOMINGOMONTENEGROHERRERA</t>
  </si>
  <si>
    <t>B201-00269743</t>
  </si>
  <si>
    <t>CESAR,CARRASCO, SILVA</t>
  </si>
  <si>
    <t>JARVILBAZANPULACHE</t>
  </si>
  <si>
    <t>CAJITA BEIGE - MINI PARLANTE</t>
  </si>
  <si>
    <t>B201-00269744</t>
  </si>
  <si>
    <t>ENRIQUE,ESQUEN, VIDARTE</t>
  </si>
  <si>
    <t>YOLANDACAMPOSVIDARTE</t>
  </si>
  <si>
    <t>CAJA PLANA MPVISTAR</t>
  </si>
  <si>
    <t>B201-00269745</t>
  </si>
  <si>
    <t>HILARIO,DE LA CRUZ, CARLOS</t>
  </si>
  <si>
    <t>LEONORDELACRUZLOPEZ</t>
  </si>
  <si>
    <t>CAJA BEIGE SAPOLIO - FRUTAS</t>
  </si>
  <si>
    <t>B201-00269746</t>
  </si>
  <si>
    <t>MARISOL,PUSMA, CHUQUILLANQUE</t>
  </si>
  <si>
    <t>WALTERLACHIRAVILLEGAS.</t>
  </si>
  <si>
    <t>TANQUE AZUL - VACIO</t>
  </si>
  <si>
    <t>B201-00269747</t>
  </si>
  <si>
    <t>ADRIANZEN,CORREA, TORCUATO</t>
  </si>
  <si>
    <t>MARIANELAMORALESPEÑA</t>
  </si>
  <si>
    <t>CAJA BEIGE - COSMETICOS</t>
  </si>
  <si>
    <t>B201-00269748</t>
  </si>
  <si>
    <t>MAYRA MILAGROS,BONIFACIO, LOPEZ</t>
  </si>
  <si>
    <t>KEILACAMPOSBAUTISTA</t>
  </si>
  <si>
    <t>CAJA EN BOLSA BERDE A CUADROS - VIVERES</t>
  </si>
  <si>
    <t>B201-00269749</t>
  </si>
  <si>
    <t>MIRIAM VICTORIA,QUESQUEN, CALDERON</t>
  </si>
  <si>
    <t>DANNY JHOEL,HUAMAN, BLANCO</t>
  </si>
  <si>
    <t>CAJA CHICA VERDE Y AZYL - PELICHE</t>
  </si>
  <si>
    <t>B201-00269750</t>
  </si>
  <si>
    <t>ANDERSON LINDBERGH,HUAYLLA, NARCISO</t>
  </si>
  <si>
    <t>SANDRAQUEZADAMARTONEZ</t>
  </si>
  <si>
    <t>PQTITO PLASTIFICADO - POLOS</t>
  </si>
  <si>
    <t>B201-00269751</t>
  </si>
  <si>
    <t>HENRY OSWALDO,BERNILLA, PAICO</t>
  </si>
  <si>
    <t>DANYJAIMEDE LA CRUZ</t>
  </si>
  <si>
    <t>PQTE PLASTIFICADO -DOC</t>
  </si>
  <si>
    <t>B201-00269752</t>
  </si>
  <si>
    <t>SAQUITO BLANCO - PINTURA EN POLVO</t>
  </si>
  <si>
    <t>B201-00269753</t>
  </si>
  <si>
    <t>EVELIN PAMELA,CHOMBA, CARHUATANTA</t>
  </si>
  <si>
    <t>B201-00269754</t>
  </si>
  <si>
    <t>GRIZZLY JUAN LORENZO,PERALES, CARDOZO</t>
  </si>
  <si>
    <t>LUZ VICTORIA,AGURTO, VASQUEZ</t>
  </si>
  <si>
    <t>CAJA BLANCA TP´RED</t>
  </si>
  <si>
    <t>B201-00269755</t>
  </si>
  <si>
    <t>DIANA,REQUEJO, VILLEGAS</t>
  </si>
  <si>
    <t>ALIDA GRACIELA,BANCES, POZO</t>
  </si>
  <si>
    <t>CAJITA LARGA - VIVERPN</t>
  </si>
  <si>
    <t>B201-00269756</t>
  </si>
  <si>
    <t>JUAN,ANCAJIMA, RUMICHE</t>
  </si>
  <si>
    <t>B201-00269757</t>
  </si>
  <si>
    <t>CARMEN,ESTEVES, CUEVA</t>
  </si>
  <si>
    <t>RUTHESTEVESCUEVA</t>
  </si>
  <si>
    <t>CAJA VERDE Y AZUL - ROPA</t>
  </si>
  <si>
    <t>PQTE LARGO NEEGRO - RUBOS PARA CORTINA</t>
  </si>
  <si>
    <t>B201-00269758</t>
  </si>
  <si>
    <t>VICTOR OSWALDO,MONTENEGRO, GUZMAN</t>
  </si>
  <si>
    <t>B201-00269759</t>
  </si>
  <si>
    <t>LISSETTE VALERIA KAROL,BEJARANO, OJEDA</t>
  </si>
  <si>
    <t>RUBENCARDENASORDINOLA</t>
  </si>
  <si>
    <t>PQTE MANILA RPTOS</t>
  </si>
  <si>
    <t>B201-00269760</t>
  </si>
  <si>
    <t>LIZTY MARYEL,OBANDO, GUERRERO</t>
  </si>
  <si>
    <t>PQTE PLASTIFICADO - PRENDA</t>
  </si>
  <si>
    <t>B201-00269761</t>
  </si>
  <si>
    <t>SANTOS CATALINA,VIERA, GIRON</t>
  </si>
  <si>
    <t>FLORA,GIRON, ZAPATA</t>
  </si>
  <si>
    <t>BOLSON VERDE A RALLAS - GOLOSINAS</t>
  </si>
  <si>
    <t>B201-00269762</t>
  </si>
  <si>
    <t>GINA,CASTRO, HIDALGO</t>
  </si>
  <si>
    <t>YAZNA INDIRA,COTOS, SILUPU</t>
  </si>
  <si>
    <t>B201-00269763</t>
  </si>
  <si>
    <t>MARGARITA,MECHATO, SILVA</t>
  </si>
  <si>
    <t>B201-00269764</t>
  </si>
  <si>
    <t>Shantiel,Chavez, Chamache</t>
  </si>
  <si>
    <t>ANSON,HIDALGO, RODRIGO</t>
  </si>
  <si>
    <t>SOBRECITO MANILA - ACRILICO</t>
  </si>
  <si>
    <t>B201-00269765</t>
  </si>
  <si>
    <t>VICTOR RAUL,BERNA, ALFARO</t>
  </si>
  <si>
    <t>CAJA BEIGE - PLASTICOS RPTOS</t>
  </si>
  <si>
    <t>B201-00269766</t>
  </si>
  <si>
    <t>CAJA BEIGE MANTEKITA- PLACAS DE MARMOL</t>
  </si>
  <si>
    <t>B201-00269767</t>
  </si>
  <si>
    <t>B201-00269768</t>
  </si>
  <si>
    <t>JAIME,SANCHEZ, RIOJA</t>
  </si>
  <si>
    <t>ANDREA CAMILASANCHEZGARAY</t>
  </si>
  <si>
    <t>SOBRE MANILA/ARTICULOS P/TRABAJO</t>
  </si>
  <si>
    <t>B201-00269769</t>
  </si>
  <si>
    <t>CESAR,TRISTAN, BLANCO</t>
  </si>
  <si>
    <t>ISAAC GUSTAVO,MIRANDA, RAMÍREZ</t>
  </si>
  <si>
    <t>B201-00269770</t>
  </si>
  <si>
    <t>MANUEL,VASQUEZ, RAMALES</t>
  </si>
  <si>
    <t>JACQUELINEROMEROLOPEZ</t>
  </si>
  <si>
    <t>SOBRE MANILA/MEDIDICNA</t>
  </si>
  <si>
    <t>B201-00269771</t>
  </si>
  <si>
    <t>DAYSI PILARFIORENTINIDE CASTILLO</t>
  </si>
  <si>
    <t>B201-00269772</t>
  </si>
  <si>
    <t>IBETH CAROLAY,PAZ, BUSTAMANTE</t>
  </si>
  <si>
    <t>MARITA ANGELICABUSTAMANTESANTISTEBAN</t>
  </si>
  <si>
    <t>PAQUETE MANILA/TARJETAS</t>
  </si>
  <si>
    <t>B201-00269773</t>
  </si>
  <si>
    <t>B201-00269774</t>
  </si>
  <si>
    <t>MARCO ANTONIO,GONZALEZ, CASTRO</t>
  </si>
  <si>
    <t>MARIA VICTORIAPEREZNAVARRO</t>
  </si>
  <si>
    <t>B201-00269775</t>
  </si>
  <si>
    <t>LUIS FERNANDO,CHAVESTA, ANGELES</t>
  </si>
  <si>
    <t>VICTORCACHAYEFFIO</t>
  </si>
  <si>
    <t>B201-00269776</t>
  </si>
  <si>
    <t>CAJA/ESMERIL</t>
  </si>
  <si>
    <t>B201-00269777</t>
  </si>
  <si>
    <t>ROLANDO,SAAVEDRA, FLORES</t>
  </si>
  <si>
    <t>CAJA/NIVEL</t>
  </si>
  <si>
    <t>B201-00269778</t>
  </si>
  <si>
    <t>PAQUETE ROJO Y AMARILLO/BASTONES</t>
  </si>
  <si>
    <t>B201-00269779</t>
  </si>
  <si>
    <t>ROXANAORTEGABRAVO</t>
  </si>
  <si>
    <t>B201-00269780</t>
  </si>
  <si>
    <t>ROSA,PALACIOS, RODAS</t>
  </si>
  <si>
    <t>VERONICA,TALLEDO, MENDOZA</t>
  </si>
  <si>
    <t>B201-00269781</t>
  </si>
  <si>
    <t>CAJA NEGRA/ACCESORIOS P/CELULAR</t>
  </si>
  <si>
    <t>B201-00269782</t>
  </si>
  <si>
    <t>EVELYNRAMOSJULON</t>
  </si>
  <si>
    <t>B201-00269783</t>
  </si>
  <si>
    <t>ROBERTO NEPTALI,CABELLO, ÑASCO</t>
  </si>
  <si>
    <t>JOSE ALEJANDROURCIACARLOS</t>
  </si>
  <si>
    <t>PAQUETITO BLANCO/TARJETAS</t>
  </si>
  <si>
    <t>B201-00269784</t>
  </si>
  <si>
    <t>CRISTOBAL JESUS,BARDALES, DIAZ</t>
  </si>
  <si>
    <t>ANGEL RAMONBARDALESDIAZ</t>
  </si>
  <si>
    <t>B201-00269785</t>
  </si>
  <si>
    <t>EVER,CASTILLO, CORDOVA</t>
  </si>
  <si>
    <t>CAJITA BLANCA PLASTIFICADA/DOCUMENTOS</t>
  </si>
  <si>
    <t>B201-00269786</t>
  </si>
  <si>
    <t>MIRIAN,BECERRA, DE RUIZ</t>
  </si>
  <si>
    <t>MAYRA ELIZABETHRUIZBECERRA</t>
  </si>
  <si>
    <t>PAQUETE CELESTE/ROPA, ZAPATOS</t>
  </si>
  <si>
    <t>B201-00269787</t>
  </si>
  <si>
    <t>SANDRA,RUIZ, BECERRA</t>
  </si>
  <si>
    <t>MALETA NEGRA+MOCHILA ROSADA/ROPA DE USADA</t>
  </si>
  <si>
    <t>B201-00269788</t>
  </si>
  <si>
    <t>PAULINA,LEON, HOLGUIN</t>
  </si>
  <si>
    <t>CAJITA BLANCA/CELULAR P/REPARACION</t>
  </si>
  <si>
    <t>B201-00269789</t>
  </si>
  <si>
    <t>JESSICACHERRESTOLEDO</t>
  </si>
  <si>
    <t>PAQUETE NEGRO/CAMISA, RELOJ, CARTERA</t>
  </si>
  <si>
    <t>B201-00269790</t>
  </si>
  <si>
    <t>JESUS JOEL,AGUILAR, JIMENEZ</t>
  </si>
  <si>
    <t>EDWIN FREDY,QUINTANA, PEREZ</t>
  </si>
  <si>
    <t>CAJITA NEGRA/CREMAS</t>
  </si>
  <si>
    <t>B201-00269791</t>
  </si>
  <si>
    <t>CAJA PLANA/CADENA</t>
  </si>
  <si>
    <t>B201-00269792</t>
  </si>
  <si>
    <t>ESTENIDAHERRERAGAONA</t>
  </si>
  <si>
    <t>CAJA/BICICLETA</t>
  </si>
  <si>
    <t>B201-00269793</t>
  </si>
  <si>
    <t>CAJA/MERMELDAS, NECTAR</t>
  </si>
  <si>
    <t>B201-00269794</t>
  </si>
  <si>
    <t>DIEGLIS ALBERTO,CABELLO, FRANCO</t>
  </si>
  <si>
    <t>MERCEDES MARITZA,PAIVA, PAZOS</t>
  </si>
  <si>
    <t>CAJA/DECORACIONES P/FIESTA</t>
  </si>
  <si>
    <t>B201-00269795</t>
  </si>
  <si>
    <t>HUMBERTO,CULQUI, BUSTOS</t>
  </si>
  <si>
    <t>MARIANELABUSTOSJALCA</t>
  </si>
  <si>
    <t>CAJA CHICLES/VELAS</t>
  </si>
  <si>
    <t>B201-00269796</t>
  </si>
  <si>
    <t>MIRELLA MILAGROS,TINEO, CAMIZAN</t>
  </si>
  <si>
    <t>CELICA,ARRASCUE, TINEO</t>
  </si>
  <si>
    <t>B201-00269797</t>
  </si>
  <si>
    <t>JULIA MARCELA,CARRERA, TARRILLO</t>
  </si>
  <si>
    <t>JULIANAMOLEROCARRERA</t>
  </si>
  <si>
    <t>CAJA CON CINTA AZUL/FRAZADA, CHAMPU</t>
  </si>
  <si>
    <t>B201-00269798</t>
  </si>
  <si>
    <t>LORENZO,BARRETO, QUIROZ</t>
  </si>
  <si>
    <t>LEYDI YASMINCRUZVARGAS</t>
  </si>
  <si>
    <t>PAQUETE PLANO/PIZARRA</t>
  </si>
  <si>
    <t>B201-00269799</t>
  </si>
  <si>
    <t>BETTINA YARITZA,VASQUEZ, RAMIREZ</t>
  </si>
  <si>
    <t>LUCEROGARAVITOERAS</t>
  </si>
  <si>
    <t>PAQUETE NEGRO/CHOCOLATES, SANDALIAS</t>
  </si>
  <si>
    <t>B201-00269800</t>
  </si>
  <si>
    <t>ROSA ESPERANZA,GUEVARA, VILLACORTA</t>
  </si>
  <si>
    <t>SEGUNDO ISMAELHUAMANGUEVARA</t>
  </si>
  <si>
    <t>PAQUETE AMARILLO PLASTIFICADO/CARNE SECA</t>
  </si>
  <si>
    <t>B201-00269801</t>
  </si>
  <si>
    <t>CAJA ROSADA PLASTIFICADA/ROPA</t>
  </si>
  <si>
    <t>B201-00269802</t>
  </si>
  <si>
    <t>GHIBSON,CORONADO, ROMERO</t>
  </si>
  <si>
    <t>B201-00269803</t>
  </si>
  <si>
    <t>ALELMER YOEL,VILCHEZ, CHUNGA</t>
  </si>
  <si>
    <t>PAUQETE EN BOLSA BLANCA/REPUESTO P/MOTO</t>
  </si>
  <si>
    <t>B201-00269804</t>
  </si>
  <si>
    <t>JOSE,FIESTAS, GUTIERREZ</t>
  </si>
  <si>
    <t>CAJA ROJA/COLONIAS</t>
  </si>
  <si>
    <t>B201-00269805</t>
  </si>
  <si>
    <t>WALTER,ALTAMIRANO, MONTENEGRO</t>
  </si>
  <si>
    <t>PAQUETE BLANCO/LIBROS</t>
  </si>
  <si>
    <t>B201-00269806</t>
  </si>
  <si>
    <t>ISABELESTRADAATOCHE</t>
  </si>
  <si>
    <t>PAQUETE EN PAPEL/LIBROS</t>
  </si>
  <si>
    <t>B201-00269807</t>
  </si>
  <si>
    <t>SARA LILIANA,CAMACHO, RAMIREZ</t>
  </si>
  <si>
    <t>AITTORBENITOCAMACHO</t>
  </si>
  <si>
    <t>CAJA/ZAPATOS</t>
  </si>
  <si>
    <t>B201-00269808</t>
  </si>
  <si>
    <t>KAREN YULIANA,SALAZAR, MENDOZA</t>
  </si>
  <si>
    <t>B201-00269809</t>
  </si>
  <si>
    <t>RONER ALEXANDER,VALDIVIA, DEZA</t>
  </si>
  <si>
    <t>HUGOCHAVEZRODRIGUEZ</t>
  </si>
  <si>
    <t>B201-00269810</t>
  </si>
  <si>
    <t>SOBRECITO MANILA/USB</t>
  </si>
  <si>
    <t>B201-00269811</t>
  </si>
  <si>
    <t>YOLANDA ANTONELLA,CASTRO, SANCHEZ</t>
  </si>
  <si>
    <t>WILDER REYNALDOMIJACRIOLLO</t>
  </si>
  <si>
    <t>B201-00269812</t>
  </si>
  <si>
    <t>JUAN SEBASTIAN,QUEVEDO, ATOCHE</t>
  </si>
  <si>
    <t>ANULACION SEGUN F/201-53711</t>
  </si>
  <si>
    <t>B201-00269813</t>
  </si>
  <si>
    <t>JOSE ANTONIOCORNEJOALCANTARA</t>
  </si>
  <si>
    <t>B201-00269814</t>
  </si>
  <si>
    <t>ELBERRUEDASABARCA</t>
  </si>
  <si>
    <t>CAJITA BLANCA/ACCESORIOS P/CELULAR</t>
  </si>
  <si>
    <t>B201-00269815</t>
  </si>
  <si>
    <t>AMANDA LEONOR,PUICAN, PACHON</t>
  </si>
  <si>
    <t>AURAPUICANPACHON</t>
  </si>
  <si>
    <t>PAQUETE EN PAPEL MARRON/ROPA, ZAPATOS</t>
  </si>
  <si>
    <t>AMANDA LEONOR,PUYCAN, PACHON</t>
  </si>
  <si>
    <t>B201-00269816</t>
  </si>
  <si>
    <t>VORIS JUNIOR,BUSTAMANTE, MALDONADO</t>
  </si>
  <si>
    <t>CAJA BLANCA/SEGUN B/001-7645</t>
  </si>
  <si>
    <t>B201-00269817</t>
  </si>
  <si>
    <t>SALVADOR,GUADALUPE, CAMPOJO</t>
  </si>
  <si>
    <t>MARIA LORENAGARCIACASTRO</t>
  </si>
  <si>
    <t>CAJITA/ROPA INTERIOR</t>
  </si>
  <si>
    <t>B201-00269818</t>
  </si>
  <si>
    <t>CESAR MATIAS,CHAVEZ, ROMERO</t>
  </si>
  <si>
    <t>EXCESO EXCALERA</t>
  </si>
  <si>
    <t>B201-00269819</t>
  </si>
  <si>
    <t>VINICIO JOSE,FERNANDEZ, CANAAN</t>
  </si>
  <si>
    <t>CAJITA ROJA/ACCESORIOS P/CELULAR</t>
  </si>
  <si>
    <t>B201-00269820</t>
  </si>
  <si>
    <t>B201-00269821</t>
  </si>
  <si>
    <t>ROSA ESTELA,TORRES, VEGA</t>
  </si>
  <si>
    <t>ELVISMONTALVOTORRES</t>
  </si>
  <si>
    <t>PAQUETE NEGRO/MUÑECA</t>
  </si>
  <si>
    <t>B201-00269822</t>
  </si>
  <si>
    <t>PAQUETE AMARILLO/MEDICINA</t>
  </si>
  <si>
    <t>B201-00269823</t>
  </si>
  <si>
    <t>B201-00269824</t>
  </si>
  <si>
    <t>B201-00269825</t>
  </si>
  <si>
    <t>SONTR MANILA</t>
  </si>
  <si>
    <t>B201-00269826</t>
  </si>
  <si>
    <t>B201-00269827</t>
  </si>
  <si>
    <t>NILDAPALOMINOROSALES</t>
  </si>
  <si>
    <t>CAJA BEIGE -R ROPA3</t>
  </si>
  <si>
    <t>B201-00269828</t>
  </si>
  <si>
    <t>SONIA ANABELY,KONG, TORRES</t>
  </si>
  <si>
    <t>EDWINRUIDIASNIMA</t>
  </si>
  <si>
    <t>PQTE NEGRO - RPÁA</t>
  </si>
  <si>
    <t>B201-00269829</t>
  </si>
  <si>
    <t>SOLEDAD,GARCIA, MONTALVO</t>
  </si>
  <si>
    <t>B201-00269830</t>
  </si>
  <si>
    <t>REYNER,VILLALOBOS, MONDRAGON</t>
  </si>
  <si>
    <t>HARDY JACKSON,FERNANDEZ, BECERRA</t>
  </si>
  <si>
    <t>B201-00269831</t>
  </si>
  <si>
    <t>LANDER MANUEL,SANDOVAL, CARRASCO</t>
  </si>
  <si>
    <t>JULIA MERCEDES,LEON, ROJAS</t>
  </si>
  <si>
    <t>B201-00269832</t>
  </si>
  <si>
    <t>MARIA,VILELA, MACHUCA</t>
  </si>
  <si>
    <t>MABELPUELLESVILELA</t>
  </si>
  <si>
    <t>PQTE NEGRO - ROPA VESTIDO</t>
  </si>
  <si>
    <t>B201-00269833</t>
  </si>
  <si>
    <t>MARCOS,ROJAS, OLIVERA</t>
  </si>
  <si>
    <t>MERLY CATHERINE,ALVARADO, OLIVERA</t>
  </si>
  <si>
    <t>SACI DE ARROZ</t>
  </si>
  <si>
    <t>B201-00269834</t>
  </si>
  <si>
    <t>B201-00269835</t>
  </si>
  <si>
    <t>SONIA ALESSANDRA,LAZARO, CORNEJO</t>
  </si>
  <si>
    <t>PATRICIA,CUBAS, MEZA</t>
  </si>
  <si>
    <t>B201-00269836</t>
  </si>
  <si>
    <t>DEYSY ESTEFANNY,BECERRA, CERNA</t>
  </si>
  <si>
    <t>MARCO,PAREDES, SANTA CRUZ</t>
  </si>
  <si>
    <t>PQTE AMARILLO - BALONES DE FUTBOL</t>
  </si>
  <si>
    <t>B201-00269837</t>
  </si>
  <si>
    <t>EDA EDITH,PEÑA, VELASQUEZ</t>
  </si>
  <si>
    <t>VILTER MIGUEL,HERRERA, VELASQUEZ</t>
  </si>
  <si>
    <t>SACO - ROPA USADA</t>
  </si>
  <si>
    <t>B201-00269838</t>
  </si>
  <si>
    <t>BLAS ULISES,GONZALES, RIVAS</t>
  </si>
  <si>
    <t>MARILUZABALETAHUARINDA</t>
  </si>
  <si>
    <t>PQTE VERDE PLASTIFICADO - ROPA</t>
  </si>
  <si>
    <t>B201-00269839</t>
  </si>
  <si>
    <t>LEIDDY,CIEZA, HERNANDEZ</t>
  </si>
  <si>
    <t>MILTONCIEZAHERNANDEZ</t>
  </si>
  <si>
    <t>CAJITA BEIGE - MEDICINMA</t>
  </si>
  <si>
    <t>B201-00269840</t>
  </si>
  <si>
    <t>FLORENTINO,MEDINA, SANCHEZ</t>
  </si>
  <si>
    <t>IRENEMEDINASANCHEZ</t>
  </si>
  <si>
    <t>ASPIRADORA USADA - PLASTIFICADA-</t>
  </si>
  <si>
    <t>B201-00269841</t>
  </si>
  <si>
    <t>EDITH,ALARCON, BRAVO</t>
  </si>
  <si>
    <t>CARLOSCAPUÑAYCHAFLOQUE</t>
  </si>
  <si>
    <t>CAJITA AZUL - STICHER</t>
  </si>
  <si>
    <t>B201-00269842</t>
  </si>
  <si>
    <t>CAJA BEIGE CINFITECA -VESTIDOS</t>
  </si>
  <si>
    <t>B201-00269843</t>
  </si>
  <si>
    <t>SEGUNDO NAPOLEON,ORTIZ, ARGOTE</t>
  </si>
  <si>
    <t>PQTE MANILA -RETNE</t>
  </si>
  <si>
    <t>B201-00269844</t>
  </si>
  <si>
    <t>WILLIANEFFIOPOZO</t>
  </si>
  <si>
    <t>CAJA BEIGE - DULCES</t>
  </si>
  <si>
    <t>B201-00269845</t>
  </si>
  <si>
    <t>DORA,PEDRAZA, VEINTEMILLA</t>
  </si>
  <si>
    <t>ENRIQUEACOSTAVASQUEZ</t>
  </si>
  <si>
    <t>B201-00269846</t>
  </si>
  <si>
    <t>LILIANANUÑEZRODRIGUEZ</t>
  </si>
  <si>
    <t>CAJA BEIGE PLANA -MIEL DE PALO</t>
  </si>
  <si>
    <t>B201-00269847</t>
  </si>
  <si>
    <t>MALETIN PLASTIFICADO - EDREDON</t>
  </si>
  <si>
    <t>B201-00269848</t>
  </si>
  <si>
    <t>FRANKLIN,GUTIERREZ, CORONEL</t>
  </si>
  <si>
    <t>CAJITA BLANCA - RPTOS</t>
  </si>
  <si>
    <t>B201-00269849</t>
  </si>
  <si>
    <t>BUENAVENTURA,MIÑOPE, FLORES</t>
  </si>
  <si>
    <t>DORAESCARATEVIDAL</t>
  </si>
  <si>
    <t>B201-00269850</t>
  </si>
  <si>
    <t>PEDRO,OCAÑA, CASTILLO</t>
  </si>
  <si>
    <t>LÑILIOCAÑAGUERRERO</t>
  </si>
  <si>
    <t>CAJA BEIGE AYUDIN PLASTIFICADA - VISCOCHOS</t>
  </si>
  <si>
    <t>B201-00269851</t>
  </si>
  <si>
    <t>SAUL,VIDAURRE, SANDOVAL</t>
  </si>
  <si>
    <t>CAJA BEIGE - MUESTRAS DE EJE</t>
  </si>
  <si>
    <t>B201-00269852</t>
  </si>
  <si>
    <t>MAYLING,FIGUEROA, HERRERA</t>
  </si>
  <si>
    <t>OMARFIGUEROAHERRERA</t>
  </si>
  <si>
    <t>B201-00269853</t>
  </si>
  <si>
    <t>PQTE BEIGE - CHIMPUNES USADOS</t>
  </si>
  <si>
    <t>B201-00269854</t>
  </si>
  <si>
    <t>CRISTOPHER ANDRE,SALAZAR, MEJIA</t>
  </si>
  <si>
    <t>EDGAR,SALAZAR, DIAZ</t>
  </si>
  <si>
    <t>B201-00269855</t>
  </si>
  <si>
    <t>JULIOBUENOGUTIERREZ</t>
  </si>
  <si>
    <t>B201-00269856</t>
  </si>
  <si>
    <t>JUAN,TINEO, CARRASCO</t>
  </si>
  <si>
    <t>CARLOS ALBERTO,SOBRINO, ROA</t>
  </si>
  <si>
    <t>CAJA VERDE -</t>
  </si>
  <si>
    <t>B201-00269857</t>
  </si>
  <si>
    <t>WILLIAMNEYRAZAQUINAULA</t>
  </si>
  <si>
    <t>B201-00269858</t>
  </si>
  <si>
    <t>EDMUNDOCUETOHIDALGO</t>
  </si>
  <si>
    <t>B201-00269859</t>
  </si>
  <si>
    <t>CAJA BEIGE - PRODUCTO VETERINARIO -</t>
  </si>
  <si>
    <t>B201-00269860</t>
  </si>
  <si>
    <t>CAJA BEIGE - MANDILES</t>
  </si>
  <si>
    <t>B201-00269861</t>
  </si>
  <si>
    <t>CORCHO BLANCO MEDIANO - VACUNAS</t>
  </si>
  <si>
    <t>B201-00269862</t>
  </si>
  <si>
    <t>PQTE NEGRO -PRENDA</t>
  </si>
  <si>
    <t>B201-00269863</t>
  </si>
  <si>
    <t>ROSA,CAICEDO, CHAFLOQUE</t>
  </si>
  <si>
    <t>EDINSONSANCHEZCAICEDO</t>
  </si>
  <si>
    <t>CAJA GRANDILLA BEIGE - FRUTAS Y VERDURAS</t>
  </si>
  <si>
    <t>B201-00269864</t>
  </si>
  <si>
    <t>AIDA MIRIA,RUIZ, DE</t>
  </si>
  <si>
    <t>YOLANDA ARANCELI,CHAMAYA, BURGOS</t>
  </si>
  <si>
    <t>BOLSON A CUADROS NEGRO - ROPA</t>
  </si>
  <si>
    <t>B201-00269865</t>
  </si>
  <si>
    <t>JIMMY GASTON,ROBLEDO, ORTIZ</t>
  </si>
  <si>
    <t>B201-00269866</t>
  </si>
  <si>
    <t>CHARLIE GIANPIERRE,SANCHEZ, DIAZ</t>
  </si>
  <si>
    <t>B201-00269867</t>
  </si>
  <si>
    <t>MILTON,BURGA, TORRES</t>
  </si>
  <si>
    <t>B201-00269868</t>
  </si>
  <si>
    <t>MIRIAN YANETH,FLORES, CAMIZAN</t>
  </si>
  <si>
    <t>IDELROÑAGPMEZ</t>
  </si>
  <si>
    <t>PQTE EN BOLSA A CUADROS - ROPA</t>
  </si>
  <si>
    <t>B201-00269869</t>
  </si>
  <si>
    <t>B201-00269870</t>
  </si>
  <si>
    <t>CAROL VIVIANA,ADRIANZEN, HUANCAS</t>
  </si>
  <si>
    <t>B201-00269871</t>
  </si>
  <si>
    <t>GREGORIO,FARRO, GUZMAN</t>
  </si>
  <si>
    <t>GINO ANDRE,MOSCOL, CORTIJO</t>
  </si>
  <si>
    <t>CAJA PLASTIFICADA / 2 LAPTOS REPARADAS</t>
  </si>
  <si>
    <t>B201-00269872</t>
  </si>
  <si>
    <t>PAULA,PRADO, QUEREVALU</t>
  </si>
  <si>
    <t>B201-00269873</t>
  </si>
  <si>
    <t>SAULO,VASQUEZ, CORONADO</t>
  </si>
  <si>
    <t>ROBERTO,INOÑAN, CHAPOÑAN</t>
  </si>
  <si>
    <t>ATADOS X 2 CAJAS / PRODCTOS VARIOS</t>
  </si>
  <si>
    <t>CAJAS / PRODCTOS VARIOS</t>
  </si>
  <si>
    <t>B201-00269874</t>
  </si>
  <si>
    <t>HILMER,DELGADO, VASQUEZ</t>
  </si>
  <si>
    <t>GRACE ISABEL,ZEGARRA, SANCHEZ</t>
  </si>
  <si>
    <t>B201-00269875</t>
  </si>
  <si>
    <t>GREIS NICOLE,BRITO, RUEDA</t>
  </si>
  <si>
    <t>RAULBRITOCAMACHO</t>
  </si>
  <si>
    <t>B201-00269876</t>
  </si>
  <si>
    <t>MARIBEL PATRICIA,GOMEZ, GUZMAN</t>
  </si>
  <si>
    <t>CINTHYA JAZMINRODRIGUEZGOMEZ</t>
  </si>
  <si>
    <t>B201-00269877</t>
  </si>
  <si>
    <t>MARIA TEOFILA,ALARCON, OSCO</t>
  </si>
  <si>
    <t>B201-00269878</t>
  </si>
  <si>
    <t>MARLENI DEL PILAR,LA TORRE, MARTINEZ</t>
  </si>
  <si>
    <t>KARENSANCHEZLA TORRE</t>
  </si>
  <si>
    <t>PAQUETE ROJO / VIVERES</t>
  </si>
  <si>
    <t>B201-00269879</t>
  </si>
  <si>
    <t>ALONSO,QUIROZ, GUERRERO</t>
  </si>
  <si>
    <t>ROBERT HERNAN,SAUCEDO, SANCHEZ</t>
  </si>
  <si>
    <t>PAQUETE PLASTIFICADO/ MINERAL</t>
  </si>
  <si>
    <t>B201-00269880</t>
  </si>
  <si>
    <t>B201-00269881</t>
  </si>
  <si>
    <t>B201-00269882</t>
  </si>
  <si>
    <t>LUIS JAYRO,ROJAS, NONATO</t>
  </si>
  <si>
    <t>B201-00269883</t>
  </si>
  <si>
    <t>JUAN CARLOS,CHOLON, MACO</t>
  </si>
  <si>
    <t>MANUEL ANTONIOPALACIOSROJAS</t>
  </si>
  <si>
    <t>CAJITA / CINTA LED</t>
  </si>
  <si>
    <t>B201-00269884</t>
  </si>
  <si>
    <t>BLANCA,BAYONA, SOLIS</t>
  </si>
  <si>
    <t>MERY ELIZABETHAYASTAPINGLO</t>
  </si>
  <si>
    <t>B201-00269885</t>
  </si>
  <si>
    <t>CAJA / UTILES PERSONALES</t>
  </si>
  <si>
    <t>B201-00269886</t>
  </si>
  <si>
    <t>B201-00269887</t>
  </si>
  <si>
    <t>ALEX,CANLLA, CAMUS</t>
  </si>
  <si>
    <t>EDUARDONAVARRONOLE</t>
  </si>
  <si>
    <t>PAQUETE BLANCO/ ACCESORIOS DE AUTO</t>
  </si>
  <si>
    <t>B201-00269888</t>
  </si>
  <si>
    <t>MAGDALENA,REYES, SECLEN</t>
  </si>
  <si>
    <t>ESTHER CAROLINAMONTENEGROREYES</t>
  </si>
  <si>
    <t>PAQUETE VERDE / ROPA Y DULCES</t>
  </si>
  <si>
    <t>B201-00269889</t>
  </si>
  <si>
    <t>ELSER,ACUÑA, URIARTE</t>
  </si>
  <si>
    <t>MARTITA DE JESUSCULQUICONDORGUERRERO</t>
  </si>
  <si>
    <t>CAJA / GALLETAS ( AUT . RRHH)</t>
  </si>
  <si>
    <t>B201-00269890</t>
  </si>
  <si>
    <t>LISBETH JACKELYNE,HOUGHTON, CORTEZ</t>
  </si>
  <si>
    <t>PAQUETE ROSADO / ROPA</t>
  </si>
  <si>
    <t>B201-00269891</t>
  </si>
  <si>
    <t>SEGUNDO PEDRO,RUIZ, RUIZ</t>
  </si>
  <si>
    <t>SACO VERDE / MONTURAS DE CABALLO</t>
  </si>
  <si>
    <t>B201-00269892</t>
  </si>
  <si>
    <t>CAJITA ENCINTADA / MONTURAS</t>
  </si>
  <si>
    <t>B201-00269893</t>
  </si>
  <si>
    <t>DIEGO,HUAMAN, LUCERO</t>
  </si>
  <si>
    <t>ELSAR EDUARDO,ESTRADA, SUNCION</t>
  </si>
  <si>
    <t>PAQUETE DE CARTON / PESAS</t>
  </si>
  <si>
    <t>B201-00269894</t>
  </si>
  <si>
    <t>SHIRLEY MABEL,ESTRADA, CASTRO</t>
  </si>
  <si>
    <t>JOSÉ FRANCISCO,ALDAZ, SAAVEDRA</t>
  </si>
  <si>
    <t>B201-00269895</t>
  </si>
  <si>
    <t>CONSUELOCABREJODE MONTENEGRO</t>
  </si>
  <si>
    <t>ROBERTO CARLOS,ABAD, MONTERO</t>
  </si>
  <si>
    <t>B201-00269896</t>
  </si>
  <si>
    <t>JORGE,FERNANDEZ, CHUYE</t>
  </si>
  <si>
    <t>GIAN MARCOS,FERNANDEZ, DUQUE</t>
  </si>
  <si>
    <t>MESA/ MELAMINE</t>
  </si>
  <si>
    <t>CAJAS PLANAS / PANEL Y CUADROS DE VIDRIO</t>
  </si>
  <si>
    <t>SILLA / EMBALADA</t>
  </si>
  <si>
    <t>B201-00269897</t>
  </si>
  <si>
    <t>PAQUETE PLASTIFICADO / CARPA DE MOTO</t>
  </si>
  <si>
    <t>B201-00269898</t>
  </si>
  <si>
    <t>JESUS RUBEN,MORALES, CRUZ</t>
  </si>
  <si>
    <t>ALKILES ULISES,ULFE, CRUZ</t>
  </si>
  <si>
    <t>B201-00269899</t>
  </si>
  <si>
    <t>HAROLD ELOY,LLACSAHUANGA, CORDOVA</t>
  </si>
  <si>
    <t>JAIRO,GALVEZ, CORDOVA</t>
  </si>
  <si>
    <t>PAQUETE BLANCO Y ROJO / ROPA</t>
  </si>
  <si>
    <t>B201-00269900</t>
  </si>
  <si>
    <t>MERCEDES MILAGROS,IRAZABAL, BENITES</t>
  </si>
  <si>
    <t>IDA ROSABENITESDE IRAZABAL</t>
  </si>
  <si>
    <t>PAQUETITO BLANCO / LENTES</t>
  </si>
  <si>
    <t>B201-00269901</t>
  </si>
  <si>
    <t>PERCY,HERNANDEZ, CHACON</t>
  </si>
  <si>
    <t>VICTOR,CAMACHO, ZAPATA</t>
  </si>
  <si>
    <t>B201-00269902</t>
  </si>
  <si>
    <t>CLEVER BENITOLIZANATINEO</t>
  </si>
  <si>
    <t>PAQUETE PLASTIFICADO / CHOCLOS</t>
  </si>
  <si>
    <t>B201-00269903</t>
  </si>
  <si>
    <t>SOBRE / CREMA</t>
  </si>
  <si>
    <t>B201-00269904</t>
  </si>
  <si>
    <t>VICTORIAVEREAUPEREZ</t>
  </si>
  <si>
    <t>CAJA AZUL / CAFETERA</t>
  </si>
  <si>
    <t>B201-00269905</t>
  </si>
  <si>
    <t>SEMIRAMES DE LOURDESGOMEZADRIANZEN</t>
  </si>
  <si>
    <t>CAJA TAPA ROJA / REPUESTO DE AUTO</t>
  </si>
  <si>
    <t>B201-00269906</t>
  </si>
  <si>
    <t>YADER LUIS,VERA, ELIAS</t>
  </si>
  <si>
    <t>YOSELIN MARIMAR,MENA, HEREDIA</t>
  </si>
  <si>
    <t>PAQUETE DE CARTON PLANO / BISUTERIA</t>
  </si>
  <si>
    <t>B201-00269907</t>
  </si>
  <si>
    <t>ROMAN ABAD,CORONADO, RODRIGUEZ</t>
  </si>
  <si>
    <t>MIGUELSANJINEZMOGOLLON</t>
  </si>
  <si>
    <t>CAJITA BLANCA / FILTRO</t>
  </si>
  <si>
    <t>B201-00269908</t>
  </si>
  <si>
    <t>CARMELA GRACIA,CARRASCO, VEGA</t>
  </si>
  <si>
    <t>EDIN JHONY,DAVILA, BURGA</t>
  </si>
  <si>
    <t>PAQUETE BLANCO / DRONES</t>
  </si>
  <si>
    <t>B201-00269909</t>
  </si>
  <si>
    <t>MARIELA LEONOR,MEJIA, CARLOS</t>
  </si>
  <si>
    <t>KEYSI DOLORES,CASIANO, INGA</t>
  </si>
  <si>
    <t>CAJA TAPA BLANCA / ROPA</t>
  </si>
  <si>
    <t>B201-00269910</t>
  </si>
  <si>
    <t>EXCESO 1 SACO</t>
  </si>
  <si>
    <t>B201-00269911</t>
  </si>
  <si>
    <t>KARINA PAOLA,DIOSES, SUAREZ</t>
  </si>
  <si>
    <t>ROSA DELMIRA,DIOSES, DE TIMANA</t>
  </si>
  <si>
    <t>CAJA SAO / ROPA</t>
  </si>
  <si>
    <t>B201-00269912</t>
  </si>
  <si>
    <t>TAPERCITO ENCINTADO/ MUESTRAS DENTALES</t>
  </si>
  <si>
    <t>B201-00269913</t>
  </si>
  <si>
    <t>ELMER,GUEVARA, NUÑEZ</t>
  </si>
  <si>
    <t>RAFAELGUEVARANUÑEZ</t>
  </si>
  <si>
    <t>CAJA PLANA BLANCA / MIEL DE ABEJA</t>
  </si>
  <si>
    <t>B201-00269914</t>
  </si>
  <si>
    <t>B201-00269915</t>
  </si>
  <si>
    <t>NICOLAS,ROMERO, REYES</t>
  </si>
  <si>
    <t>B201-00269916</t>
  </si>
  <si>
    <t>RAMONA,HUAMANCHUMO, OROSCO</t>
  </si>
  <si>
    <t>PEDROTORRESHUAMANCHUMO</t>
  </si>
  <si>
    <t>CAJA BEIGE - QUESO</t>
  </si>
  <si>
    <t>B201-00269917</t>
  </si>
  <si>
    <t>B201-00269918</t>
  </si>
  <si>
    <t>TERESA DE JESUS,SANCHEZ, RIOS</t>
  </si>
  <si>
    <t>B201-00269919</t>
  </si>
  <si>
    <t>JUAN,YASPANA, CAMPOS</t>
  </si>
  <si>
    <t>SEGUNDO ANDRES,AGURTO, SANTOS</t>
  </si>
  <si>
    <t>PQTE PERIODICO PLASTOFOCDO - PISTOLA DE AGUA</t>
  </si>
  <si>
    <t>B201-00269920</t>
  </si>
  <si>
    <t>KARINA,MIJA, MEZA</t>
  </si>
  <si>
    <t>HANYELA,JIMENEZ, RIVERA</t>
  </si>
  <si>
    <t>B201-00269921</t>
  </si>
  <si>
    <t>GLADYS,MONTEZA, ESTRELLA</t>
  </si>
  <si>
    <t>B201-00269922</t>
  </si>
  <si>
    <t>PQTE MALLA ROJA FLORES</t>
  </si>
  <si>
    <t>B201-00269923</t>
  </si>
  <si>
    <t>MATIAS,ALGARATE, CRUZ</t>
  </si>
  <si>
    <t>ARTHURCRUZELERA</t>
  </si>
  <si>
    <t>CAJA BEIGE RELLENITAS - CAFE</t>
  </si>
  <si>
    <t>B201-00269924</t>
  </si>
  <si>
    <t>CAJA BEIGE - LIBROS Y ROPA</t>
  </si>
  <si>
    <t>B201-00269925</t>
  </si>
  <si>
    <t>B201-00269926</t>
  </si>
  <si>
    <t>ENA DEL PILAR,MIO, SAAVEDRA</t>
  </si>
  <si>
    <t>KAREN AURORA,AJALCRIÑA, PACHERRE</t>
  </si>
  <si>
    <t>QPTE BLANCO PLASTIFICADO - ROPA</t>
  </si>
  <si>
    <t>B201-00269927</t>
  </si>
  <si>
    <t>ORLANDO WILFREDO,GAYOSO, CORONADO</t>
  </si>
  <si>
    <t>KAREN,ESPINOZA, VIERA</t>
  </si>
  <si>
    <t>B201-00269928</t>
  </si>
  <si>
    <t>JUANA,JARAMILLO, RAMIREZ</t>
  </si>
  <si>
    <t>DORISGARCIARAMIREZ</t>
  </si>
  <si>
    <t>MALETA NEGRA COBN RUEDAS - ROPA</t>
  </si>
  <si>
    <t>B201-00269929</t>
  </si>
  <si>
    <t>SACO BLANCO - VIVERES</t>
  </si>
  <si>
    <t>B201-00269930</t>
  </si>
  <si>
    <t>JUAN CARLOS,CALDERON, HERNANDEZ</t>
  </si>
  <si>
    <t>CARLOS ELVIS,INFANTE, PALACIOS</t>
  </si>
  <si>
    <t>B201-00269931</t>
  </si>
  <si>
    <t>B201-00269932</t>
  </si>
  <si>
    <t>B201-00269933</t>
  </si>
  <si>
    <t>GLORIA NARCISA,FERNANDEZ, CASTILLO</t>
  </si>
  <si>
    <t>JOSESILVESTREFERNANDEZ</t>
  </si>
  <si>
    <t>B201-00269934</t>
  </si>
  <si>
    <t>LUISMACALOPUCHERO</t>
  </si>
  <si>
    <t>CAJA BEIGE -PAPEL</t>
  </si>
  <si>
    <t>B201-00269935</t>
  </si>
  <si>
    <t>APOLINARIO,CASTILLO, MAJUAN</t>
  </si>
  <si>
    <t>JOSE ANTONIO,GARCIA, CANALES</t>
  </si>
  <si>
    <t>PQTE ROJO FRAGIL - INYECTOR</t>
  </si>
  <si>
    <t>B201-00269936</t>
  </si>
  <si>
    <t>JUAN JOSE,RAVINES, ZAPATEL</t>
  </si>
  <si>
    <t>ARANTZARAVINESGALVEZ</t>
  </si>
  <si>
    <t>PQTE MANILA - PRENDA</t>
  </si>
  <si>
    <t>B201-00269937</t>
  </si>
  <si>
    <t>SAULITOSAMBROCIOARILAMA</t>
  </si>
  <si>
    <t>PQTOTP MANILA - LLAVES</t>
  </si>
  <si>
    <t>B201-00269938</t>
  </si>
  <si>
    <t>HENRRY,REMAYCUNA, PEÑA</t>
  </si>
  <si>
    <t>B201-00269939</t>
  </si>
  <si>
    <t>LUGARDA,LOPEZ, CALLE</t>
  </si>
  <si>
    <t>DURGANEIRAJIMENEZ</t>
  </si>
  <si>
    <t>CAJA BEIGE CHICA SAN ROQUE - DULCES</t>
  </si>
  <si>
    <t>B201-00269940</t>
  </si>
  <si>
    <t>CONSUELO,CABREJO, DE MONTENEGRO</t>
  </si>
  <si>
    <t>RAMIRO,TOCTO, REYES</t>
  </si>
  <si>
    <t>CAJA BEIGE CHICA- RPTO CARRO</t>
  </si>
  <si>
    <t>B201-00269941</t>
  </si>
  <si>
    <t>CAJA BEIGE - KINKONG</t>
  </si>
  <si>
    <t>B201-00269942</t>
  </si>
  <si>
    <t>IRVING RONALDO,QUISPE, QUISPE</t>
  </si>
  <si>
    <t>JULISSATACOQUISPE</t>
  </si>
  <si>
    <t>PQTE ROJO - PRENDA</t>
  </si>
  <si>
    <t>B201-00269943</t>
  </si>
  <si>
    <t>B201-00269944</t>
  </si>
  <si>
    <t>CESAR,ENRIQUEZ, ENEQUE</t>
  </si>
  <si>
    <t>B201-00269945</t>
  </si>
  <si>
    <t>LUPE DEL MILAGRO,LEIVA, ESPINOZA</t>
  </si>
  <si>
    <t>MANUELCARHUAJULCAVARGAS</t>
  </si>
  <si>
    <t>SIBRE MANIILA DOC</t>
  </si>
  <si>
    <t>B201-00269946</t>
  </si>
  <si>
    <t>VIVIANA ANAYR,ZURITA, MAZA</t>
  </si>
  <si>
    <t>CHERRES,HUAMAN, RICARDO</t>
  </si>
  <si>
    <t>B201-00269947</t>
  </si>
  <si>
    <t>JUAN,CASTAÑEDA, BAILON</t>
  </si>
  <si>
    <t>MAYRA DEL ROSARIO,MORALES, FLORES</t>
  </si>
  <si>
    <t>B201-00269948</t>
  </si>
  <si>
    <t>JORGE LUIS,RAMIREZ, ORTIZ</t>
  </si>
  <si>
    <t>LEYTON FRANK,MOGOLLON, JIMENEZ</t>
  </si>
  <si>
    <t>CAJITA BLANCA - PANTALLA DE CEL</t>
  </si>
  <si>
    <t>B201-00269949</t>
  </si>
  <si>
    <t>Josselin,SALLARI, Sallari Barrionuevo</t>
  </si>
  <si>
    <t>SIBRE MANILA DOXC</t>
  </si>
  <si>
    <t>B201-00269950</t>
  </si>
  <si>
    <t>DAVID,GALAN, PANTA</t>
  </si>
  <si>
    <t>HECTOR EDUARDO,MEMBRILLO, MARRUFO</t>
  </si>
  <si>
    <t>B201-00269951</t>
  </si>
  <si>
    <t>LISSET,PEREZ, AKINTUI</t>
  </si>
  <si>
    <t>ANGELHERNANDEZMONTEZA</t>
  </si>
  <si>
    <t>CAJA BEIGE - ROPA Y ZAPATOS</t>
  </si>
  <si>
    <t>B201-00269952</t>
  </si>
  <si>
    <t>JESSICA,CARLIN, VEGA</t>
  </si>
  <si>
    <t>ASTRIDSORIANOSANTOS</t>
  </si>
  <si>
    <t>HOJAS EN SACO TRANASPARENE</t>
  </si>
  <si>
    <t>B201-00269953</t>
  </si>
  <si>
    <t>MARILU,OLEA, GASTULO</t>
  </si>
  <si>
    <t>FRANKGRANDAPEÑA</t>
  </si>
  <si>
    <t>CAJA BEIGE - LAPIDA</t>
  </si>
  <si>
    <t>B201-00269954</t>
  </si>
  <si>
    <t>CAJA PLASTIFICADA- IMAGEN</t>
  </si>
  <si>
    <t>B201-00269955</t>
  </si>
  <si>
    <t>JULIO CESAR,AYMAR, ALVAREZ</t>
  </si>
  <si>
    <t>CAJA BEIGE FANNY - DULCES</t>
  </si>
  <si>
    <t>MALETIN ROJO A RUEDAS- ROPA</t>
  </si>
  <si>
    <t>B201-00269956</t>
  </si>
  <si>
    <t>B201-00269957</t>
  </si>
  <si>
    <t>FABIOLA,ESTELA, TAPIA</t>
  </si>
  <si>
    <t>ANDERSONHERNANDEZZAPATA</t>
  </si>
  <si>
    <t>PQTE MANILA CHICO - LLAVES</t>
  </si>
  <si>
    <t>B201-00269958</t>
  </si>
  <si>
    <t>ELIZABETH,PEREZ, DIAZ</t>
  </si>
  <si>
    <t>CAJITA BLANCA - LUNA DE LENTES</t>
  </si>
  <si>
    <t>B201-00269959</t>
  </si>
  <si>
    <t>B201-00269960</t>
  </si>
  <si>
    <t>ALEJANDRINA,QUISPE, PUELLES</t>
  </si>
  <si>
    <t>SACOS NEGROS PLASTIFICADOS - TELAS</t>
  </si>
  <si>
    <t>B201-00269961</t>
  </si>
  <si>
    <t>B201-00269962</t>
  </si>
  <si>
    <t>PQTE BLANCO PLASTIFICADO - CREMAS</t>
  </si>
  <si>
    <t>B201-00269963</t>
  </si>
  <si>
    <t>CRISTIAN GREGORIO,CHUNGA, TORRES</t>
  </si>
  <si>
    <t>BRENDASANCHEZCORNEJO</t>
  </si>
  <si>
    <t>CAJA NEGRA DE ZAPATOS - CATALOGOS</t>
  </si>
  <si>
    <t>B201-00269964</t>
  </si>
  <si>
    <t>BERTHA,TELLO, ESQUEN</t>
  </si>
  <si>
    <t>MARGARITAESQUENPERALES</t>
  </si>
  <si>
    <t>PQTE MANILA -DOC</t>
  </si>
  <si>
    <t>B201-00269965</t>
  </si>
  <si>
    <t>RODOLFO,YOVERA, RISCO</t>
  </si>
  <si>
    <t>B201-00269966</t>
  </si>
  <si>
    <t>DEISY CLOTILDE,DIAZ, RIMARACHIN</t>
  </si>
  <si>
    <t>XIOMARADIAZCALDERON</t>
  </si>
  <si>
    <t>CAJA BEOGE- COMESTINÑES</t>
  </si>
  <si>
    <t>B201-00269967</t>
  </si>
  <si>
    <t>B201-00269968</t>
  </si>
  <si>
    <t>FAVIOLA,IPANAQUE, RAMOS</t>
  </si>
  <si>
    <t>B201-00269969</t>
  </si>
  <si>
    <t>EVA CECILIA,LATORRE, LOPEZ</t>
  </si>
  <si>
    <t>REYNALDOLATORRELOPEZ</t>
  </si>
  <si>
    <t>CAJA BEIGE ANIMALITOS- COMESTIBLE</t>
  </si>
  <si>
    <t>B201-00269970</t>
  </si>
  <si>
    <t>SERQUEN,HEREDIA DE CHAPOÑAN, MARIA</t>
  </si>
  <si>
    <t>EMERITA,PANTA, DE TUME</t>
  </si>
  <si>
    <t>B201-00269971</t>
  </si>
  <si>
    <t>CELESTE,DELGADO, SILVA</t>
  </si>
  <si>
    <t>DEISY LISBETH,ADRIANZEN, CHASQUERO</t>
  </si>
  <si>
    <t>B201-00269972</t>
  </si>
  <si>
    <t>ELARD ALONSO,CHURATA, CCAMA</t>
  </si>
  <si>
    <t>VEXLER DAIMLERT,ROSALES, VERA</t>
  </si>
  <si>
    <t>B201-00269973</t>
  </si>
  <si>
    <t>CAJA BLANCA SERFI - REPTOS DE TV</t>
  </si>
  <si>
    <t>B201-00269974</t>
  </si>
  <si>
    <t>FRANK ROBERTH,PÉREZ, BARTUREN</t>
  </si>
  <si>
    <t>MARIA ISABELHUARIPATAAGURTO</t>
  </si>
  <si>
    <t>PAQUETE AZUL / HIERBAS</t>
  </si>
  <si>
    <t>B201-00269975</t>
  </si>
  <si>
    <t>PABLO ARTEMIO,CALVAY, BALCAZAR</t>
  </si>
  <si>
    <t>GENESIS KORINA,RIJALBA, ARRAIZA</t>
  </si>
  <si>
    <t>CAJITA LARGA NEGRA / LENTES Y POLO</t>
  </si>
  <si>
    <t>B201-00269976</t>
  </si>
  <si>
    <t>ERICK RONNY,PELAEZ, VENTURA</t>
  </si>
  <si>
    <t>ELBERT JONATAN,GARCIA, LOPEZ</t>
  </si>
  <si>
    <t>CAJA NEGRA / ZAPATILLAS</t>
  </si>
  <si>
    <t>B201-00269977</t>
  </si>
  <si>
    <t>GRELIA EXALTACION,CRUZ, TIMANA</t>
  </si>
  <si>
    <t>MARLENYCRUZTINAMA</t>
  </si>
  <si>
    <t>BOLSAS ROJA Y AZUL / VIVERES</t>
  </si>
  <si>
    <t>BALDE EN SACO ROJO / VIVERES</t>
  </si>
  <si>
    <t>B201-00269978</t>
  </si>
  <si>
    <t>ERLITA,RAMOS, RECALDE</t>
  </si>
  <si>
    <t>GLADYSGARCIARECALDE</t>
  </si>
  <si>
    <t>PAQUETITO VERDE / LIBRO</t>
  </si>
  <si>
    <t>B201-00269979</t>
  </si>
  <si>
    <t>RICARDO,SALAZAR, FLORES</t>
  </si>
  <si>
    <t>YULY VANESSAJARAMILLOCAUCHA</t>
  </si>
  <si>
    <t>PAQUETE PLASTIFICADO / ROPA Y ZAPATOS</t>
  </si>
  <si>
    <t>B201-00269980</t>
  </si>
  <si>
    <t>DALILA,CENTURIÓN, URIARTE</t>
  </si>
  <si>
    <t>NESTOR DEYVISSALAZARCENTURION</t>
  </si>
  <si>
    <t>PAQUETES NEGROS / ARROZ</t>
  </si>
  <si>
    <t>B201-00269981</t>
  </si>
  <si>
    <t>JUANA,ACUÑA, CONSTANTINO</t>
  </si>
  <si>
    <t>ANYLU,BONILLA, ACUÑA</t>
  </si>
  <si>
    <t>PAQUETE AMARILLO/ CASCO DE MOTO</t>
  </si>
  <si>
    <t>B201-00269982</t>
  </si>
  <si>
    <t>JESUS DAVID,PRAVIA, MAIRA</t>
  </si>
  <si>
    <t>ISRAEL WENZELIPANAQUEOROSCO</t>
  </si>
  <si>
    <t>PAQUETE MANILA / HERRAMIENTAS</t>
  </si>
  <si>
    <t>B201-00269983</t>
  </si>
  <si>
    <t>ARLETYBARRAGANIZQUIERDO</t>
  </si>
  <si>
    <t>ATADO SILLA Y BANQUITOS PLASTICOS</t>
  </si>
  <si>
    <t>B201-00269984</t>
  </si>
  <si>
    <t>DIEGO MAURICIO,QUIROZ, ARROYO</t>
  </si>
  <si>
    <t>HELLER EULICES,COLUNCHE, HUAMAN</t>
  </si>
  <si>
    <t>BOLSITA BLANCA PLANA / ROPA</t>
  </si>
  <si>
    <t>B201-00269985</t>
  </si>
  <si>
    <t>YASMIN SCARLETT DE MARIA,BENAVENTE, DURAND</t>
  </si>
  <si>
    <t>SZAIRO HAMLET EMMANUEL,SERRATO, AYALA</t>
  </si>
  <si>
    <t>CAJA TAPA ROJA / PATINES</t>
  </si>
  <si>
    <t>B201-00269986</t>
  </si>
  <si>
    <t>B201-00269987</t>
  </si>
  <si>
    <t>PEDRO,AYASTA, ALVARES</t>
  </si>
  <si>
    <t>JOSE ALBERTO,VALVERDE, MORE</t>
  </si>
  <si>
    <t>CAJA BLANCA / SOGAS DE RED</t>
  </si>
  <si>
    <t>B201-00269988</t>
  </si>
  <si>
    <t>MALAQUIAS,NEIRA, GARCIA</t>
  </si>
  <si>
    <t>B201-00269989</t>
  </si>
  <si>
    <t>ROXANA NATALY,TORO, VASQUEZ DE CORONEL</t>
  </si>
  <si>
    <t>ROLANCORONELLONGINOTE</t>
  </si>
  <si>
    <t>B201-00269990</t>
  </si>
  <si>
    <t>MARTHA DOMITILA,GUEVARA, Castro</t>
  </si>
  <si>
    <t>CARLOS ENRRIQUEBECERRAGUEVARA</t>
  </si>
  <si>
    <t>GALONERA AZUL / REFRIGERANTE</t>
  </si>
  <si>
    <t>B201-00269991</t>
  </si>
  <si>
    <t>CARMEN,HERRERA, VEGA</t>
  </si>
  <si>
    <t>GUSTAVOZAPATAZAPATA</t>
  </si>
  <si>
    <t>CAJA ROJA Y BEISCH / COMESTIBLES</t>
  </si>
  <si>
    <t>B201-00269992</t>
  </si>
  <si>
    <t>JUAN ABEL,MONTESTRUQUE, VILCHEZ</t>
  </si>
  <si>
    <t>MAEISOLECHEVARRIALOZADA</t>
  </si>
  <si>
    <t>CAJA ROJA CHANIS/ ROPA</t>
  </si>
  <si>
    <t>B201-00269993</t>
  </si>
  <si>
    <t>LUIS,IDROGO, ABANTO</t>
  </si>
  <si>
    <t>SACOS ROJOS / OLLAS</t>
  </si>
  <si>
    <t>B201-00269994</t>
  </si>
  <si>
    <t>EDWIN,CULQUI, ROJAS</t>
  </si>
  <si>
    <t>NURYCULQUIROJAS</t>
  </si>
  <si>
    <t>CAJA / MEDICAMENTOS</t>
  </si>
  <si>
    <t>B201-00269995</t>
  </si>
  <si>
    <t>YOLANDA,UCANCIAL, SILVA</t>
  </si>
  <si>
    <t>EDWAR ALBERTO,PEREZ, ORDOÑEZ</t>
  </si>
  <si>
    <t>BOLSITA CINTA VERDE/ PASTILLAS</t>
  </si>
  <si>
    <t>B201-00269996</t>
  </si>
  <si>
    <t>GLADYS,DELGADO, DE VASQUEZ</t>
  </si>
  <si>
    <t>PAQUETE MANILA / MAQUILLAJE</t>
  </si>
  <si>
    <t>GLADYS ANGELICA,DELGADO, DE VASQUEZ</t>
  </si>
  <si>
    <t>B201-00269997</t>
  </si>
  <si>
    <t>ROSANA YANE,LOCONI, SERQUEN</t>
  </si>
  <si>
    <t>ROCIO,ALARCON, LALOPU</t>
  </si>
  <si>
    <t>PAQUETITO NEGRO / ROPA</t>
  </si>
  <si>
    <t>B201-00269998</t>
  </si>
  <si>
    <t>JUAN,YARLAQUE, DAMIAN</t>
  </si>
  <si>
    <t>JUAN MANUELSANTAMARIACHAPOÑAN</t>
  </si>
  <si>
    <t>PAQUETE BLANCO/ MUESTRAS DE ARROZ</t>
  </si>
  <si>
    <t>B201-00269999</t>
  </si>
  <si>
    <t>PAQUETE / REJILLAS DE ALUMINIO</t>
  </si>
  <si>
    <t>B201-00270000</t>
  </si>
  <si>
    <t>JOSE ANTONIO,VIDARTE, ANCHAY</t>
  </si>
  <si>
    <t>CLAUDIAVIDARTEVIDARTE</t>
  </si>
  <si>
    <t>PAQUETE VERDE / JUGUETES</t>
  </si>
  <si>
    <t>B201-00270001</t>
  </si>
  <si>
    <t>MARINA,JIRON, GUERRERO</t>
  </si>
  <si>
    <t>SACO ROJO / BOLSOS</t>
  </si>
  <si>
    <t>B201-00270002</t>
  </si>
  <si>
    <t>JULIO CESAR,GONZALES, RODRIGUEZ</t>
  </si>
  <si>
    <t>PAULA OSMILYLLUENFIESTAS</t>
  </si>
  <si>
    <t>B201-00270003</t>
  </si>
  <si>
    <t>VICTOR HUGO,TERAN, GAMONAL</t>
  </si>
  <si>
    <t>BISMAR ANDY,RUIZ, HUAMAN</t>
  </si>
  <si>
    <t>PAQUETE PLANO / EMPAQUETADURA</t>
  </si>
  <si>
    <t>B201-00270004</t>
  </si>
  <si>
    <t>MARIA ESTHER,DAVILA, VERA</t>
  </si>
  <si>
    <t>ZENICA JERALDINEDAVILADIAZ</t>
  </si>
  <si>
    <t>CAJA CHICA BESICH / SANDALIAS Y ROPA</t>
  </si>
  <si>
    <t>B201-00270005</t>
  </si>
  <si>
    <t>EVELYN,BALLENA, UBILLUS</t>
  </si>
  <si>
    <t>SEIDI,TUCTO, PUIQUIN</t>
  </si>
  <si>
    <t>CAJITA BLANCA / CARGADOR DE LAPTO</t>
  </si>
  <si>
    <t>B201-00270006</t>
  </si>
  <si>
    <t>INGRID,PINGO, COLMENARES</t>
  </si>
  <si>
    <t>MARTHA,COLMENARES, VIDAURRE</t>
  </si>
  <si>
    <t>PAQUETE AZUL / CASACAS</t>
  </si>
  <si>
    <t>B201-00270007</t>
  </si>
  <si>
    <t>CARLOS ALFREDO,PEREZ, FLORES</t>
  </si>
  <si>
    <t>JHON HENRY,RUFINO, CHAVEZ</t>
  </si>
  <si>
    <t>CAJITA BEISCH PLANA / MATERIAL PARA LAPTO</t>
  </si>
  <si>
    <t>B201-00270008</t>
  </si>
  <si>
    <t>JOEL ALEXANDERLOPEZCORDOVA</t>
  </si>
  <si>
    <t>PAQUETE NEGRO / UNIFORME DEPORTIVO</t>
  </si>
  <si>
    <t>B201-00270009</t>
  </si>
  <si>
    <t>B201-00270010</t>
  </si>
  <si>
    <t>JEAN CARLO,CHAVEZ, PERALTA</t>
  </si>
  <si>
    <t>B201-00270012</t>
  </si>
  <si>
    <t>MEZA,GUERRERO, HERNAN</t>
  </si>
  <si>
    <t>B201-00270013</t>
  </si>
  <si>
    <t>PQTE TRANSPARENTE / BANER NEGRO CUADRADO</t>
  </si>
  <si>
    <t>B201-00270014</t>
  </si>
  <si>
    <t>CAJA CHICA/ SUPLEMENTOS</t>
  </si>
  <si>
    <t>B201-00270015</t>
  </si>
  <si>
    <t>KARLA,ALEMAN, MEJIA</t>
  </si>
  <si>
    <t>B201-00270016</t>
  </si>
  <si>
    <t>JAVAS ANARANJADAS / QUESO</t>
  </si>
  <si>
    <t>JAVA ROJA/ QUESO</t>
  </si>
  <si>
    <t>B201-00270017</t>
  </si>
  <si>
    <t>RONALGILRODRIGUEZ</t>
  </si>
  <si>
    <t>PQTITO BLANCO / TRABJO DENTAL</t>
  </si>
  <si>
    <t>B201-00270018</t>
  </si>
  <si>
    <t>SEGUNDO NARCISO,FLORES, VERA</t>
  </si>
  <si>
    <t>FRANCISCO MIGUELSANTURYANGUA</t>
  </si>
  <si>
    <t>PQTE ANARANJADO PLASTIFICADO/ REPUESTO</t>
  </si>
  <si>
    <t>B201-00270019</t>
  </si>
  <si>
    <t>ALEXANDERGAONAAREVALO</t>
  </si>
  <si>
    <t>CAJA CHICA CARTON / COLONIAS</t>
  </si>
  <si>
    <t>B201-00270020</t>
  </si>
  <si>
    <t>ALBERTO,AYALA, GONZALES</t>
  </si>
  <si>
    <t>JAVIERVALDERRAMAGONZALES</t>
  </si>
  <si>
    <t>CAJA BLANCA CHICA/ REPELENTES</t>
  </si>
  <si>
    <t>B201-00270021</t>
  </si>
  <si>
    <t>ELEODORO GENARO,ESTRELLA, TORRES</t>
  </si>
  <si>
    <t>MARTIN BENJAMINMORINAVARRO</t>
  </si>
  <si>
    <t>PQTE BLANCO / COLGADOR BLANCO</t>
  </si>
  <si>
    <t>B201-00270022</t>
  </si>
  <si>
    <t>WUILDER FRANCISCO,RIVERA, JIMENEZ</t>
  </si>
  <si>
    <t>WILDER,RIVERA, JIMENEZ</t>
  </si>
  <si>
    <t>CAJITA BLANCA / CELULAR USADO</t>
  </si>
  <si>
    <t>B201-00270023</t>
  </si>
  <si>
    <t>ROSA ESTELATAVARAESPINOZA DE REQUENA</t>
  </si>
  <si>
    <t>B201-00270024</t>
  </si>
  <si>
    <t>MERCEDES,MUÑOZ, PEÑA</t>
  </si>
  <si>
    <t>JUNIORCOTRINASEGURA</t>
  </si>
  <si>
    <t>PQTE MANILA/ PANTALON</t>
  </si>
  <si>
    <t>B201-00270025</t>
  </si>
  <si>
    <t>JOSE LUIS,RODRIGUEZ, MEDINA</t>
  </si>
  <si>
    <t>KELLYJAUREGUIBUSTAMANTE</t>
  </si>
  <si>
    <t>B201-00270026</t>
  </si>
  <si>
    <t>PATRIA ELIANEY,MORAN, URBINA</t>
  </si>
  <si>
    <t>LORENAMORANURBINA</t>
  </si>
  <si>
    <t>SACOS BLANCO / NARANJAS</t>
  </si>
  <si>
    <t>MALETA NEGRA GRANDE/ ROPA</t>
  </si>
  <si>
    <t>PQTE VERDE PLASTIFICADO/ ROPA ZAPATOS</t>
  </si>
  <si>
    <t>B201-00270027</t>
  </si>
  <si>
    <t>PQTE NEGRO PLASTIFICADO CHICO/ REPUESTO</t>
  </si>
  <si>
    <t>B201-00270028</t>
  </si>
  <si>
    <t>PEDRO ALFREDO,ORDINOLA, VELA</t>
  </si>
  <si>
    <t>CECILIA ROXANAORDINOLAVELA</t>
  </si>
  <si>
    <t>PQTE NEGRO PLASTIFICADO / MESA</t>
  </si>
  <si>
    <t>B201-00270029</t>
  </si>
  <si>
    <t>VIKY,HIDALGO, DE RUIZ</t>
  </si>
  <si>
    <t>SOGILFREDOHIDALGONIZAMA</t>
  </si>
  <si>
    <t>PQTE BLANCO / PAÑALES</t>
  </si>
  <si>
    <t>B201-00270030</t>
  </si>
  <si>
    <t>PQTE CARTON/ PRODUCTO VETERINARIO</t>
  </si>
  <si>
    <t>B201-00270031</t>
  </si>
  <si>
    <t>IDAR,CORONEL, VASQUEZ</t>
  </si>
  <si>
    <t>SONIADELGADOGUEVARA</t>
  </si>
  <si>
    <t>PQTE MANILA / KIN KON / POLOS</t>
  </si>
  <si>
    <t>B201-00270032</t>
  </si>
  <si>
    <t>WILLIAM SMITH,VALLEJOS, CALDERON</t>
  </si>
  <si>
    <t>DANIELCALDERONBUSTAMANTE</t>
  </si>
  <si>
    <t>CAJA BLANCA/ ZAPATOS</t>
  </si>
  <si>
    <t>B201-00270033</t>
  </si>
  <si>
    <t>YESSICA CECILIA,CHAPA, JACINTO</t>
  </si>
  <si>
    <t>PQTE LARGO PAPELPLASTIFICADO/ BANNER</t>
  </si>
  <si>
    <t>PQTE PAPEL PLASTIFICADO/ BANNER</t>
  </si>
  <si>
    <t>B201-00270034</t>
  </si>
  <si>
    <t>LIS MIRTA,PEÑA, MORETO</t>
  </si>
  <si>
    <t>B201-00270035</t>
  </si>
  <si>
    <t>GERALDINE MELISA,ALVITES, MEJIA</t>
  </si>
  <si>
    <t>PQTE BLANCO PLASTIFICADO / ROPA</t>
  </si>
  <si>
    <t>B201-00270036</t>
  </si>
  <si>
    <t>MIGUEL,CARDOZA, AGURTO</t>
  </si>
  <si>
    <t>B201-00270037</t>
  </si>
  <si>
    <t>SEGUNDO JORGE,ESTELA, PEREZ</t>
  </si>
  <si>
    <t>B201-00270038</t>
  </si>
  <si>
    <t>PEDRO VIDALCUEVASULLON</t>
  </si>
  <si>
    <t>PQTITO CARTON/ RODAJE</t>
  </si>
  <si>
    <t>B201-00270039</t>
  </si>
  <si>
    <t>ALEJANDRO,DAVID, SAAVEDRA</t>
  </si>
  <si>
    <t>CLAUDIA,GUZMAN, VENTIMILLA.</t>
  </si>
  <si>
    <t>BOLSA DE REGALO/SANDALIAS</t>
  </si>
  <si>
    <t>B201-00270040</t>
  </si>
  <si>
    <t>NATANAEL,VIERA, CRISANTO</t>
  </si>
  <si>
    <t>JOSUE JORGE,VIERA, CRISANTO</t>
  </si>
  <si>
    <t>PQTE NEGRO PLASTIFICADO/ CABLES</t>
  </si>
  <si>
    <t>B201-00270041</t>
  </si>
  <si>
    <t>JEAN PIERRE,NUÑEZ, SALAZAR</t>
  </si>
  <si>
    <t>LUIS ABELARDOPURIZACASIESQUEN</t>
  </si>
  <si>
    <t>PQTITO NEGRO / REPUESTO</t>
  </si>
  <si>
    <t>B201-00270042</t>
  </si>
  <si>
    <t>B201-00270043</t>
  </si>
  <si>
    <t>ROSELNUÑESOCAMPO</t>
  </si>
  <si>
    <t>CAJA / POLEN</t>
  </si>
  <si>
    <t>B201-00270044</t>
  </si>
  <si>
    <t>RENAN,HUAMAN, BUENO</t>
  </si>
  <si>
    <t>JUANHUAMANBUENO</t>
  </si>
  <si>
    <t>PQTITO PLASTIFICADO NGRO/ MANGUERA</t>
  </si>
  <si>
    <t>B201-00270045</t>
  </si>
  <si>
    <t>P´QTE BEISH /REJILLAS</t>
  </si>
  <si>
    <t>B201-00270046</t>
  </si>
  <si>
    <t>B201-00270047</t>
  </si>
  <si>
    <t>JUAN MANUEL,CUSTODIO, CHANAME</t>
  </si>
  <si>
    <t>YANELA YUBICSA,CALLE, PAZ</t>
  </si>
  <si>
    <t>SACO CELESTE S/B 001-3685</t>
  </si>
  <si>
    <t>B201-00270048</t>
  </si>
  <si>
    <t>JOSE LUIS,LEONARDO, BERNAL</t>
  </si>
  <si>
    <t>CESAR,ROJAS, CASTILLO</t>
  </si>
  <si>
    <t>PQTE BLANCO/ ARTICULOS PERSONALES</t>
  </si>
  <si>
    <t>CAJA / MATERIAL DE DECORACION</t>
  </si>
  <si>
    <t>B201-00270049</t>
  </si>
  <si>
    <t>WILMER ROLANDO,LOPEZ, MERA</t>
  </si>
  <si>
    <t>ROCIOLOPEZMERA</t>
  </si>
  <si>
    <t>B201-00270050</t>
  </si>
  <si>
    <t>PQTE VERDE /TELA</t>
  </si>
  <si>
    <t>B201-00270051</t>
  </si>
  <si>
    <t>LUIS JAIRO,RIVERA, INFANTE</t>
  </si>
  <si>
    <t>ARISTOTELES MERCEDESRIVERABENITES</t>
  </si>
  <si>
    <t>B201-00270052</t>
  </si>
  <si>
    <t>FELICITA,VENTURA, VELA</t>
  </si>
  <si>
    <t>JOSE MIGUELFERNANDEZVENTURA</t>
  </si>
  <si>
    <t>CAJA CARTON/ SILLA DE RUEDA</t>
  </si>
  <si>
    <t>B201-00270053</t>
  </si>
  <si>
    <t>FIORELLA MARY CRUZ,MORE, ABAD</t>
  </si>
  <si>
    <t>PQTE ANARAJANDO PLASTIFICADO/ POLOS</t>
  </si>
  <si>
    <t>B201-00270054</t>
  </si>
  <si>
    <t>MURO,SANDOVAL, JOSE ROBERTO</t>
  </si>
  <si>
    <t>ANGEL JOEL,ZAPATA, TRUJILLO</t>
  </si>
  <si>
    <t>CAJITA BLANCA/ PLACA DE CELULAR</t>
  </si>
  <si>
    <t>B201-00270055</t>
  </si>
  <si>
    <t>DANITZA LISBET,DAZA, QUIROZ</t>
  </si>
  <si>
    <t>ENITAQUIROZCHAVEZ</t>
  </si>
  <si>
    <t>PQTE ROJO PLASTIFICADO/ ROPA</t>
  </si>
  <si>
    <t>B201-00270056</t>
  </si>
  <si>
    <t>SUSY NORMA,LUDEÑA, SANCHEZ</t>
  </si>
  <si>
    <t>MELIVEAOCUPAGUERRERO</t>
  </si>
  <si>
    <t>CAJA OSTER AZUL/ GANCHOS</t>
  </si>
  <si>
    <t>B201-00270057</t>
  </si>
  <si>
    <t>B201-00270058</t>
  </si>
  <si>
    <t>WILDER,MONTALBAN, ARRAIZA</t>
  </si>
  <si>
    <t>CAJA /PRODUCTO DE NUTRICION</t>
  </si>
  <si>
    <t>B201-00270059</t>
  </si>
  <si>
    <t>EUGENIO ABELINO,UCEDA, GONZALES</t>
  </si>
  <si>
    <t>ANTONIOGONZALESHERMITAÑO</t>
  </si>
  <si>
    <t>SACOS / SEMIILLAS</t>
  </si>
  <si>
    <t>B201-00270060</t>
  </si>
  <si>
    <t>EDGAR EDUARDO,VALDIVIEZO, GALLARDO</t>
  </si>
  <si>
    <t>MARCO JESUS SOCRATESRABANALFLORIAN</t>
  </si>
  <si>
    <t>PQTE CARTON LARGO/ EJE</t>
  </si>
  <si>
    <t>B201-00270061</t>
  </si>
  <si>
    <t>FELIX ALVARO,BOCANEGRA, ESQUECHE</t>
  </si>
  <si>
    <t>SANTOSSILVAPINTADO</t>
  </si>
  <si>
    <t>PQTE NEGRO / CARPA</t>
  </si>
  <si>
    <t>SACO NEGRO GRANDE/ CARPA DE MOTO</t>
  </si>
  <si>
    <t>B201-00270062</t>
  </si>
  <si>
    <t>CAJA TEMPLE FINO/ TELAS Y MEDICINA</t>
  </si>
  <si>
    <t>B201-00270063</t>
  </si>
  <si>
    <t>CAJA CHICA / ALUMINIO</t>
  </si>
  <si>
    <t>B201-00270064</t>
  </si>
  <si>
    <t>VELASQUEZ,CORDOVA, JUAN JOSE</t>
  </si>
  <si>
    <t>B201-00270065</t>
  </si>
  <si>
    <t>BENITA ELENA,CASTILLO, SANCHEZ</t>
  </si>
  <si>
    <t>KATHYAESPINOZACASTILLO</t>
  </si>
  <si>
    <t>CAJA /COCOS</t>
  </si>
  <si>
    <t>CAJA AMARILLA / COCHE DE BB</t>
  </si>
  <si>
    <t>B201-00270066</t>
  </si>
  <si>
    <t>MARIA EUFELIA,MARQUEZ, MARQUEZ</t>
  </si>
  <si>
    <t>B201-00270067</t>
  </si>
  <si>
    <t>OSCAR MARINO,RIMARACHIN, SANCHEZ</t>
  </si>
  <si>
    <t>MAGALIMASABANTO</t>
  </si>
  <si>
    <t>PAQUETE TRANSPARENTE / MESITA DESARMADA</t>
  </si>
  <si>
    <t>CAJA GRANDE / SILLA</t>
  </si>
  <si>
    <t>PIEZAS DE MUEBLES DE SALA</t>
  </si>
  <si>
    <t>B201-00270068</t>
  </si>
  <si>
    <t>CRISTIAN,CARRASCO, SANCHEZ</t>
  </si>
  <si>
    <t>CRISTIANCARRASCOSANCHEZ</t>
  </si>
  <si>
    <t>PAQUETE MANILA / PASTILLAS</t>
  </si>
  <si>
    <t>B201-00270069</t>
  </si>
  <si>
    <t>ZENAIDA ROCIO,SANCHEZ, BARTUREN</t>
  </si>
  <si>
    <t>BRUNORIOJASNACHEZ</t>
  </si>
  <si>
    <t>PAQUETITO NEGRO / PRODCTO NATURL</t>
  </si>
  <si>
    <t>B201-00270070</t>
  </si>
  <si>
    <t>HECTOR BRAYAN,VENTURA, BECERRA</t>
  </si>
  <si>
    <t>B201-00270071</t>
  </si>
  <si>
    <t>B201-00270072</t>
  </si>
  <si>
    <t>CESAR AGUSTO,MUÑOZ, FLORES</t>
  </si>
  <si>
    <t>MIGUEL ARCANGEL,AREVALO, VILELA</t>
  </si>
  <si>
    <t>PAQUETE NEGRO / MULTIPLE DE ESCAPE</t>
  </si>
  <si>
    <t>B201-00270073</t>
  </si>
  <si>
    <t>DELICIAPUERTASSANTILLAN</t>
  </si>
  <si>
    <t>CAJAS DE FLORES</t>
  </si>
  <si>
    <t>B201-00270074</t>
  </si>
  <si>
    <t>RUTH KARINA,CRUZADO, POMA</t>
  </si>
  <si>
    <t>MANUEL FRANCISCOCHAVEZGARCIA</t>
  </si>
  <si>
    <t>ATADOS X 2 SACOS NEGROS/ SACOS VACIOS</t>
  </si>
  <si>
    <t>B201-00270075</t>
  </si>
  <si>
    <t>JOSE MIGUEL,TELLO, TANTALEAN</t>
  </si>
  <si>
    <t>B201-00270076</t>
  </si>
  <si>
    <t>SILVIA,PAICO, VERA</t>
  </si>
  <si>
    <t>B201-00270077</t>
  </si>
  <si>
    <t>B201-00270078</t>
  </si>
  <si>
    <t>JOSE ALBERTO,LEYTON, LUMBRES</t>
  </si>
  <si>
    <t>MIRIAM MERCEDESGONZLAESMECHAN</t>
  </si>
  <si>
    <t>CAJA / EMBUTIDO</t>
  </si>
  <si>
    <t>B201-00270079</t>
  </si>
  <si>
    <t>BOYERSOLISCRISTOPER</t>
  </si>
  <si>
    <t>B201-00270080</t>
  </si>
  <si>
    <t>CAJITA BLANCA / UTILES DE ASEO</t>
  </si>
  <si>
    <t>B201-00270081</t>
  </si>
  <si>
    <t>MIRTHA,JULON, VASQUEZ</t>
  </si>
  <si>
    <t>DANIELMEGOOLANO</t>
  </si>
  <si>
    <t>SOBRECITO / PLACA</t>
  </si>
  <si>
    <t>B201-00270082</t>
  </si>
  <si>
    <t>PAQUETE TRANSPARENTE / CAJAS VACIAS DE TORTA</t>
  </si>
  <si>
    <t>B201-00270083</t>
  </si>
  <si>
    <t>ENRIQUE,LARREA, TRELLES</t>
  </si>
  <si>
    <t>HUMBERTOFLORESHUAMAN</t>
  </si>
  <si>
    <t>B201-00270084</t>
  </si>
  <si>
    <t>CARMENGUERREROPEÑA</t>
  </si>
  <si>
    <t>CAJA RELLENITAS / MEDICINA</t>
  </si>
  <si>
    <t>B201-00270085</t>
  </si>
  <si>
    <t>B201-00270086</t>
  </si>
  <si>
    <t>MARIA ANGELICA,ONOFRE, MAICELO</t>
  </si>
  <si>
    <t>KATERINONOFREMARCELO</t>
  </si>
  <si>
    <t>B201-00270087</t>
  </si>
  <si>
    <t>JOSE TORIBIO,SIRLOPU, CAJUSOL</t>
  </si>
  <si>
    <t>B201-00270088</t>
  </si>
  <si>
    <t>EDWIN JHON,TIGRE, LARIOS</t>
  </si>
  <si>
    <t>JORGE,RIVAS, HERRERA</t>
  </si>
  <si>
    <t>B201-00270089</t>
  </si>
  <si>
    <t>CLAUDIA MARICELA,ECHEVARRIA, RAMIREZ</t>
  </si>
  <si>
    <t>BOLSITA DE FLORES / ROPA</t>
  </si>
  <si>
    <t>B201-00270090</t>
  </si>
  <si>
    <t>IVAN,CARRASCO, CARRASCO</t>
  </si>
  <si>
    <t>ANALYCHUQUILINPALMA</t>
  </si>
  <si>
    <t>CAJITA NARANJA / MEDICINA</t>
  </si>
  <si>
    <t>B201-00270091</t>
  </si>
  <si>
    <t>CESAR FERNANDO,MATEO, GALLARDO</t>
  </si>
  <si>
    <t>B201-00270092</t>
  </si>
  <si>
    <t>AMANDA EMILIA,PORTELL, GUEVARA</t>
  </si>
  <si>
    <t>MARIAJOSEOCHOAPORTELL</t>
  </si>
  <si>
    <t>SOBRE LARGO / PIEZAS DE MAQUETAS</t>
  </si>
  <si>
    <t>B201-00270093</t>
  </si>
  <si>
    <t>B201-00270094</t>
  </si>
  <si>
    <t>JEAMPIER,GARCIA, HUAMAN</t>
  </si>
  <si>
    <t>B201-00270095</t>
  </si>
  <si>
    <t>ANTONY,BALLENA, FERNANDEZ</t>
  </si>
  <si>
    <t>XAVIER ALEXANDER,ASAN, SANCHEZ</t>
  </si>
  <si>
    <t>B201-00270096</t>
  </si>
  <si>
    <t>NORI KIN,DAVILA, VALDERRAMA</t>
  </si>
  <si>
    <t>B201-00270097</t>
  </si>
  <si>
    <t>PAQUETITO BLANCO / VITAMONAS</t>
  </si>
  <si>
    <t>B201-00270098</t>
  </si>
  <si>
    <t>FLORINDA,MAMANI, CANIZARES</t>
  </si>
  <si>
    <t>ROLLITO BLANCO / PINTURA</t>
  </si>
  <si>
    <t>B201-00270099</t>
  </si>
  <si>
    <t>OLINDA,VASQUEZ, ALTAMIRANO</t>
  </si>
  <si>
    <t>JOSE SAULVASQUEZALTAMIRANO</t>
  </si>
  <si>
    <t>PAQUETITO / POLO</t>
  </si>
  <si>
    <t>B201-00270100</t>
  </si>
  <si>
    <t>MARTHA JULIANA,CARBAJAL, MELCHOR</t>
  </si>
  <si>
    <t>B201-00270101</t>
  </si>
  <si>
    <t>JUAN,RENTERIA, LLENQUE</t>
  </si>
  <si>
    <t>YASMIN,CASALLO, LOPEZ</t>
  </si>
  <si>
    <t>BISIMOTO ELECTRICA S/B001-40</t>
  </si>
  <si>
    <t>B201-00270102</t>
  </si>
  <si>
    <t>JORGE LUIS,QUEVEDO, CARRETERO</t>
  </si>
  <si>
    <t>B201-00270103</t>
  </si>
  <si>
    <t>TITO,BELLASMIN, VILLALOBOS</t>
  </si>
  <si>
    <t>CAJA CHICA / ESPUELAS</t>
  </si>
  <si>
    <t>B201-00270104</t>
  </si>
  <si>
    <t>PAQUETE / PORCELANATO</t>
  </si>
  <si>
    <t>B201-00270106</t>
  </si>
  <si>
    <t>OMARIMANDELA CRUZ</t>
  </si>
  <si>
    <t>B201-00270107</t>
  </si>
  <si>
    <t>FELICITAANCAJIMACHIROQUE</t>
  </si>
  <si>
    <t>B201-00270108</t>
  </si>
  <si>
    <t>B201-00270109</t>
  </si>
  <si>
    <t>CAJA GLORES</t>
  </si>
  <si>
    <t>B201-00270110</t>
  </si>
  <si>
    <t>B201-00270111</t>
  </si>
  <si>
    <t>JUAN JOSE,RAMIREZ, SILVA</t>
  </si>
  <si>
    <t>MARTINAMURGUEYTIOVASQUEZ</t>
  </si>
  <si>
    <t>CAJA VEIGE EB BOLSA FALABELLA - ZAPATOS</t>
  </si>
  <si>
    <t>B201-00270112</t>
  </si>
  <si>
    <t>CESAR MATEO,AGRAMONTE, HERRERA</t>
  </si>
  <si>
    <t>B201-00270113</t>
  </si>
  <si>
    <t>JOSE,TAPIA, MONTENEGRO</t>
  </si>
  <si>
    <t>JORGETAPIAMONTENEGRO</t>
  </si>
  <si>
    <t>PQTE EN BOLSA- ELISE</t>
  </si>
  <si>
    <t>B201-00270114</t>
  </si>
  <si>
    <t>EDITH YANETH,SALDAÑA, FUSTAMANTE</t>
  </si>
  <si>
    <t>ROBER,CHIZA, CRUZADO</t>
  </si>
  <si>
    <t>PQTE MANILA - COLONIA</t>
  </si>
  <si>
    <t>B201-00270115</t>
  </si>
  <si>
    <t>PQTE MANILA PLASTIFICADO -</t>
  </si>
  <si>
    <t>B201-00270116</t>
  </si>
  <si>
    <t>JOSE ANTONIO,GONZALES, HORNA</t>
  </si>
  <si>
    <t>ANDRESGONZALESSANCHEZ</t>
  </si>
  <si>
    <t>CAJA BEIGE - CASACA DE CUERO SIN BERIFICAR</t>
  </si>
  <si>
    <t>B201-00270117</t>
  </si>
  <si>
    <t>JUAN CARLOS,QUESQUEN, ALCANTARA</t>
  </si>
  <si>
    <t>JOVENCIOTANTARICOMENDOZA</t>
  </si>
  <si>
    <t>B201-00270118</t>
  </si>
  <si>
    <t>JORGE JESUS,RISCO, MOCARRO</t>
  </si>
  <si>
    <t>PATITO BLANCO - RPTO</t>
  </si>
  <si>
    <t>B201-00270119</t>
  </si>
  <si>
    <t>JOSEABADMENDOZA</t>
  </si>
  <si>
    <t>CAJITA SAHFA - DECODIFICADOR</t>
  </si>
  <si>
    <t>B201-00270120</t>
  </si>
  <si>
    <t>PEDRO PABLO,QUISPE, MEDINA</t>
  </si>
  <si>
    <t>PQTE PLASTIFICADO - RPTOS FAJJAS</t>
  </si>
  <si>
    <t>B201-00270121</t>
  </si>
  <si>
    <t>LUISAZCARATEBARRIO</t>
  </si>
  <si>
    <t>PQTE PLASTIFICADO - RPTO</t>
  </si>
  <si>
    <t>B201-00270122</t>
  </si>
  <si>
    <t>ELIZABEL,SANCHEZ, LOPEZ</t>
  </si>
  <si>
    <t>SEGUNDO CIRILO,ABAD, JIMENEZ</t>
  </si>
  <si>
    <t>CAJA EN BOLSA BLANCA - RESINA Y TINTE</t>
  </si>
  <si>
    <t>B201-00270123</t>
  </si>
  <si>
    <t>BERTHA,ALEJANDRIA, BECERRA</t>
  </si>
  <si>
    <t>MARSELAALEJANDRIABECERRA</t>
  </si>
  <si>
    <t>PQTE NEGRO PLASTIFICADO - TELA</t>
  </si>
  <si>
    <t>B201-00270124</t>
  </si>
  <si>
    <t>JOSE MIGUEL,TINEO, TINEO</t>
  </si>
  <si>
    <t>JUAN CARLOSCARRASCOZEÑA</t>
  </si>
  <si>
    <t>B201-00270125</t>
  </si>
  <si>
    <t>CAJA CAPRO - EMBUTIDOS</t>
  </si>
  <si>
    <t>B201-00270126</t>
  </si>
  <si>
    <t>JOSE FELIX,CRUZ, ACOSTA</t>
  </si>
  <si>
    <t>B201-00270127</t>
  </si>
  <si>
    <t>SANDROINCIOVELASQUEZ</t>
  </si>
  <si>
    <t>PQTE VERDE PLASTIFICADO - VIVERES</t>
  </si>
  <si>
    <t>B201-00270128</t>
  </si>
  <si>
    <t>HEBER IVAN,CRUZADO, RUIZ</t>
  </si>
  <si>
    <t>ABNERCRUZADORUIZ</t>
  </si>
  <si>
    <t>CAJA BEIGE GORDITO - PAN</t>
  </si>
  <si>
    <t>B201-00270129</t>
  </si>
  <si>
    <t>JOSELANDAVALDIVIEZO</t>
  </si>
  <si>
    <t>CIRCHITO BLANCO - SEMEN DE CERDO</t>
  </si>
  <si>
    <t>B201-00270130</t>
  </si>
  <si>
    <t>ESTEBAN,TANTALIAN, JULCA</t>
  </si>
  <si>
    <t>LILIANACOBEÑASALLEMANT</t>
  </si>
  <si>
    <t>CAJITA - REVISTAS</t>
  </si>
  <si>
    <t>B201-00270131</t>
  </si>
  <si>
    <t>CESAR AUGUSTO,ROMERO, CUBAS</t>
  </si>
  <si>
    <t>JORGE JAVIER,PORTELO, CELIS</t>
  </si>
  <si>
    <t>PQTITIO PLASTIFICADO - ROPA INTERIOR</t>
  </si>
  <si>
    <t>B201-00270132</t>
  </si>
  <si>
    <t>MARITZA ISABEL,RAMIREZ, JUAREZ</t>
  </si>
  <si>
    <t>KARINRAMIREZJUAREZ</t>
  </si>
  <si>
    <t>PQTE EN BOLSA ROSADA - ROPA</t>
  </si>
  <si>
    <t>B201-00270133</t>
  </si>
  <si>
    <t>RONAL ILDAIR,LIMA, VELASQUEZ</t>
  </si>
  <si>
    <t>DANY,AMBULAY, PINTADO</t>
  </si>
  <si>
    <t>CAJA EN BOLSA BLANCA- ZAPATILLAS</t>
  </si>
  <si>
    <t>B201-00270134</t>
  </si>
  <si>
    <t>RACHEL,STEESE, STEESE</t>
  </si>
  <si>
    <t>SALVADORGUERREROFARRO</t>
  </si>
  <si>
    <t>B201-00270135</t>
  </si>
  <si>
    <t>B201-00270136</t>
  </si>
  <si>
    <t>EDUARDO,UGAZ, SIRLOPU</t>
  </si>
  <si>
    <t>DAVIDUGAZSIRLOPU</t>
  </si>
  <si>
    <t>PQTE PLASTIFICADO - MASIAS X 6</t>
  </si>
  <si>
    <t>B201-00270137</t>
  </si>
  <si>
    <t>JONATAN RAUL,SALINA, GALLO</t>
  </si>
  <si>
    <t>WALTER MARIO,GARCIA, VARILLAS</t>
  </si>
  <si>
    <t>CAJITA - LENTES DE SOL</t>
  </si>
  <si>
    <t>B201-00270138</t>
  </si>
  <si>
    <t>B201-00270139</t>
  </si>
  <si>
    <t>NANCY AIDE,SANCHO, CHUQUIBALQUI</t>
  </si>
  <si>
    <t>TERESACRUZSAAVEDRA</t>
  </si>
  <si>
    <t>CAJA BEIGE SODA - DULCES</t>
  </si>
  <si>
    <t>B201-00270140</t>
  </si>
  <si>
    <t>YESLHERMASIASROSALES</t>
  </si>
  <si>
    <t>PQTE BLANCO SACOS VACIOS</t>
  </si>
  <si>
    <t>B201-00270141</t>
  </si>
  <si>
    <t>CAJA BLANCA CHICA - ROPAY ZAPATOS</t>
  </si>
  <si>
    <t>B201-00270142</t>
  </si>
  <si>
    <t>ALEXANDRA,JACINTO, RAMIREZ</t>
  </si>
  <si>
    <t>RUBENNUÑEZRAMIREZ</t>
  </si>
  <si>
    <t>B201-00270143</t>
  </si>
  <si>
    <t>GUILLERMO,MAZA, MONJA</t>
  </si>
  <si>
    <t>MIRLAMAZATOCTO</t>
  </si>
  <si>
    <t>PQTE EN BOLSA BLANCA - ROPA</t>
  </si>
  <si>
    <t>B201-00270144</t>
  </si>
  <si>
    <t>Andrea Camila,Sanchez, Garay</t>
  </si>
  <si>
    <t>CAJA BLANA 2000- BOLSAS DE REGALO</t>
  </si>
  <si>
    <t>B201-00270145</t>
  </si>
  <si>
    <t>MAX YERFI,MELGAREJO, DELGADO</t>
  </si>
  <si>
    <t>BARBARA,MATICORENA, JIMENEZ</t>
  </si>
  <si>
    <t>CAJA AMARILLA Y NEGRA - LAPTOP NUEVA.</t>
  </si>
  <si>
    <t>MAX,MELGAREJO, DELGADO</t>
  </si>
  <si>
    <t>B201-00270146</t>
  </si>
  <si>
    <t>ELEODORO,PEREZ, CONDOR</t>
  </si>
  <si>
    <t>JUANSAAVEDRAOLIVOS</t>
  </si>
  <si>
    <t>CAJA SAGA FALABELLA - ROPA</t>
  </si>
  <si>
    <t>B201-00270147</t>
  </si>
  <si>
    <t>GONZALOFLORESSANDOVAL</t>
  </si>
  <si>
    <t>B201-00270148</t>
  </si>
  <si>
    <t>AGRIPINA,CRUZ, REYES</t>
  </si>
  <si>
    <t>B201-00270149</t>
  </si>
  <si>
    <t>AMILCAR,NEYRA, HERRERA</t>
  </si>
  <si>
    <t>PQTE EN CARTON - MUESTRA DE CERAMICA</t>
  </si>
  <si>
    <t>B201-00270150</t>
  </si>
  <si>
    <t>FRANKLIN ANDUBER,HUAMAN, HURTADO</t>
  </si>
  <si>
    <t>CONCEPCION,HURTADO, MARTINEZ</t>
  </si>
  <si>
    <t>BOLSON VERDE A CUADROS- ROPA</t>
  </si>
  <si>
    <t>B201-00270151</t>
  </si>
  <si>
    <t>EDWIN MOISES,BANCES, CARRION</t>
  </si>
  <si>
    <t>B201-00270152</t>
  </si>
  <si>
    <t>PEDRO IGNACIO,CIENFUEGOS, ADRIANZEN</t>
  </si>
  <si>
    <t>MELIVEA,OCUPA, GUERRERO</t>
  </si>
  <si>
    <t>PAQUETE NEGRO / MEDIAS</t>
  </si>
  <si>
    <t>B201-00270153</t>
  </si>
  <si>
    <t>JOSE,SERNAQUE, JUAREZ</t>
  </si>
  <si>
    <t>B201-00270154</t>
  </si>
  <si>
    <t>CAJA GRANDE / CAJAS DE REGALO VACIAS</t>
  </si>
  <si>
    <t>B201-00270155</t>
  </si>
  <si>
    <t>JAIME,BARBO, CHUQIMANGO</t>
  </si>
  <si>
    <t>JHOSENVASQUEZSAUCEDO</t>
  </si>
  <si>
    <t>PAQUETITO BALNCO / MEDICINA</t>
  </si>
  <si>
    <t>B201-00270156</t>
  </si>
  <si>
    <t>MERCEDES PAOLA,GALLARDO, SANTISTEBAN</t>
  </si>
  <si>
    <t>SMITH,CERVERA, HERNANDEZ</t>
  </si>
  <si>
    <t>MOCHILAS NEGRA Y ROJA / ROPA</t>
  </si>
  <si>
    <t>B201-00270157</t>
  </si>
  <si>
    <t>ROSA BERTHA,FLORES, AZABACHE</t>
  </si>
  <si>
    <t>FAUSTOBALLENAGAMARRA</t>
  </si>
  <si>
    <t>ATADO X 6 BALDES VACIOS EN BOLSA NEGRA</t>
  </si>
  <si>
    <t>B201-00270158</t>
  </si>
  <si>
    <t>ROJER,SILVA, VASQUEZ</t>
  </si>
  <si>
    <t>JOSESILVAFERNANDEZ</t>
  </si>
  <si>
    <t>PAQUETITO AMRILLO / RODAJES</t>
  </si>
  <si>
    <t>B201-00270159</t>
  </si>
  <si>
    <t>PAQUETE PLASTIFICADO / FUNDA DE SOMBRERO</t>
  </si>
  <si>
    <t>B201-00270160</t>
  </si>
  <si>
    <t>EMELINA,CERNA, SILVA</t>
  </si>
  <si>
    <t>WALTER,PAUCAR, CASTILLO</t>
  </si>
  <si>
    <t>B201-00270161</t>
  </si>
  <si>
    <t>MANUELA MELANIA,ALBERCA, CORDOVA</t>
  </si>
  <si>
    <t>B201-00270162</t>
  </si>
  <si>
    <t>ZUSSETH,GONZALES, URIARTE</t>
  </si>
  <si>
    <t>DANTE EDGAR,LESCANO, CORREA</t>
  </si>
  <si>
    <t>PAQUETITO VERDE / BOSAL DE PERRO</t>
  </si>
  <si>
    <t>B201-00270163</t>
  </si>
  <si>
    <t>LETICIA,BERNAL, ORTIZ</t>
  </si>
  <si>
    <t>WILIBERNALORTIZ</t>
  </si>
  <si>
    <t>CAJA NEGRA / PRODCTOS DE BELLEZA</t>
  </si>
  <si>
    <t>B201-00270164</t>
  </si>
  <si>
    <t>B201-00270165</t>
  </si>
  <si>
    <t>ELIZABETH,PURIHUAMAN, VASQUEZ</t>
  </si>
  <si>
    <t>B201-00270166</t>
  </si>
  <si>
    <t>GERALBER,GARCIA, SAAVEDRA</t>
  </si>
  <si>
    <t>B201-00270167</t>
  </si>
  <si>
    <t>ENRIQUE,ADRIANZEN, ARBULU</t>
  </si>
  <si>
    <t>MIGUELMANRIQUEFIGUEROA</t>
  </si>
  <si>
    <t>CAJITA BLANC A/ VIVERES</t>
  </si>
  <si>
    <t>B201-00270168</t>
  </si>
  <si>
    <t>MARLENI,MILLAN, FLORES</t>
  </si>
  <si>
    <t>CLAUDIA VALERIARAMIREZMILIAN</t>
  </si>
  <si>
    <t>SOBRE / PRODCTO NATURAL EN SOBRE</t>
  </si>
  <si>
    <t>B201-00270169</t>
  </si>
  <si>
    <t>FLOR MARIA,CHUMACERO, AVILA</t>
  </si>
  <si>
    <t>ANSYRIVERACHUMACERO</t>
  </si>
  <si>
    <t>PAQUETE NEGRO / VIVERES</t>
  </si>
  <si>
    <t>B201-00270170</t>
  </si>
  <si>
    <t>GERARDO,HERRERA, MEDINA</t>
  </si>
  <si>
    <t>OSCAR,HERRERA, AGIP</t>
  </si>
  <si>
    <t>B201-00270171</t>
  </si>
  <si>
    <t>B201-00270172</t>
  </si>
  <si>
    <t>JESUS DAVID,BANCES, CHIMOY</t>
  </si>
  <si>
    <t>JUAN MANUELGONZALESMIÑOPE</t>
  </si>
  <si>
    <t>PAQUETE VERDE DE RAYAS/ LOCHES</t>
  </si>
  <si>
    <t>B201-00270173</t>
  </si>
  <si>
    <t>MARIANO LEONEL,GARNIQUE, RAMIREZ</t>
  </si>
  <si>
    <t>ARNALDO JAIRO,SANCHEZ, ALBERCA</t>
  </si>
  <si>
    <t>CAJITA BLANCA / CUCHILLAS PARA PELO DE MASCOTAS</t>
  </si>
  <si>
    <t>B201-00270174</t>
  </si>
  <si>
    <t>JOSUE,CASTILLO, LOPEZ</t>
  </si>
  <si>
    <t>CARLOSDOMINGUEZLOPEZ</t>
  </si>
  <si>
    <t>BALDE EN BOLSA DE CUADROS VERDE / VIVERES</t>
  </si>
  <si>
    <t>B201-00270175</t>
  </si>
  <si>
    <t>CAJA ROJA / ZAPATILLAS</t>
  </si>
  <si>
    <t>B201-00270176</t>
  </si>
  <si>
    <t>CAJITA AZUL / REPUESTOS</t>
  </si>
  <si>
    <t>B201-00270177</t>
  </si>
  <si>
    <t>EDU DIEGO,GUZMAN, HERNANDEZ</t>
  </si>
  <si>
    <t>ANIBAL ALEXIS,GARCIA, CORDOVA</t>
  </si>
  <si>
    <t>ROLLO NEGRO S/G 001-08589</t>
  </si>
  <si>
    <t>B201-00270178</t>
  </si>
  <si>
    <t>JORGECALLEFLORES</t>
  </si>
  <si>
    <t>SOBRCITO / DCTOS</t>
  </si>
  <si>
    <t>B201-00270179</t>
  </si>
  <si>
    <t>OMAR,SAAVEDRA, CHAVEZ</t>
  </si>
  <si>
    <t>DAGOBERTO,FLORES, SUAREZ</t>
  </si>
  <si>
    <t>CAJA / MATERIAL DE ESCRITORIO</t>
  </si>
  <si>
    <t>B201-00270180</t>
  </si>
  <si>
    <t>B201-00270181</t>
  </si>
  <si>
    <t>B201-00270182</t>
  </si>
  <si>
    <t>ROSA,ALLENDE, AGUIRRE</t>
  </si>
  <si>
    <t>YONI ALEX,PRADA, CHEVEZ</t>
  </si>
  <si>
    <t>PAQUETITO NEGRO / ESPUELAS PARA GALLOS</t>
  </si>
  <si>
    <t>B201-00270183</t>
  </si>
  <si>
    <t>KARIN,SANCHEZ, CAMPOS</t>
  </si>
  <si>
    <t>DIANA CECILIA,GUARNIZ, ANDRADE DE MERINO</t>
  </si>
  <si>
    <t>B201-00270184</t>
  </si>
  <si>
    <t>ANA MARIA,IDROGO, GUEVARA</t>
  </si>
  <si>
    <t>NATHALYJARAMILLOBECERRA</t>
  </si>
  <si>
    <t>PAQUETITO PLASTIFICADO / POLOS</t>
  </si>
  <si>
    <t>B201-00270185</t>
  </si>
  <si>
    <t>SANDY MARCELA,ZABA, TINEO</t>
  </si>
  <si>
    <t>JHON FRANKLIN GUAMURO,SARMIENTO, X</t>
  </si>
  <si>
    <t>BOLSA DE PAPEL BEISCH / ROPA</t>
  </si>
  <si>
    <t>JHON FRANKLIN,GUAMURO, SARMIENTO</t>
  </si>
  <si>
    <t>B201-00270186</t>
  </si>
  <si>
    <t>ESTEBANNUÑEZBALLADARES</t>
  </si>
  <si>
    <t>PAQUETITO ENCINTADO / MUESTRAS DENTALES</t>
  </si>
  <si>
    <t>B201-00270187</t>
  </si>
  <si>
    <t>CAJITA ENCINTADA / MUESTRAS DENTALES</t>
  </si>
  <si>
    <t>B201-00270188</t>
  </si>
  <si>
    <t>DARWIN,GUERRERO, SANTOS</t>
  </si>
  <si>
    <t>CAMAROTE Y VARIOS</t>
  </si>
  <si>
    <t>B201-00270189</t>
  </si>
  <si>
    <t>JORGE,ROJAS, FERNANDEZ</t>
  </si>
  <si>
    <t>SOBRECITO/ DCTOS</t>
  </si>
  <si>
    <t>B201-00270190</t>
  </si>
  <si>
    <t>CAJA CHICA BLANCA / VITAMONAS</t>
  </si>
  <si>
    <t>B201-00270191</t>
  </si>
  <si>
    <t>SEGUNDO,JULCA, TOCTO</t>
  </si>
  <si>
    <t>CAJA LARGA S/B 006-32675</t>
  </si>
  <si>
    <t>B201-00270192</t>
  </si>
  <si>
    <t>JUAN CARLOS,ALVAREZ, GALLARDO</t>
  </si>
  <si>
    <t>MARIO,QUILICHE, CASTREJON</t>
  </si>
  <si>
    <t>PAQUETITO MANILA / BATERIA</t>
  </si>
  <si>
    <t>B201-00270193</t>
  </si>
  <si>
    <t>B201-00270194</t>
  </si>
  <si>
    <t>ALDO,TUESTA, PADILLA</t>
  </si>
  <si>
    <t>PAQUETE BEISCH PLASTIFICAD / REPUESTO DE MOTO</t>
  </si>
  <si>
    <t>B201-00270195</t>
  </si>
  <si>
    <t>B201-00270196</t>
  </si>
  <si>
    <t>JORGE ATILANO,NEIRA, FLORES</t>
  </si>
  <si>
    <t>ATILANONEYRAHUAMAN</t>
  </si>
  <si>
    <t>ROLLO / GRAS SINTETICO</t>
  </si>
  <si>
    <t>B201-00270197</t>
  </si>
  <si>
    <t>B201-00270198</t>
  </si>
  <si>
    <t>FAUSTINOSAAVEDRAGARCIA</t>
  </si>
  <si>
    <t>B201-00270199</t>
  </si>
  <si>
    <t>LORD KEYSER,POCLIN, TOMANGUILLA</t>
  </si>
  <si>
    <t>B201-00270200</t>
  </si>
  <si>
    <t>SACOS BLANCO Y AZUL RAYADO S/B 001-0002</t>
  </si>
  <si>
    <t>B201-00270201</t>
  </si>
  <si>
    <t>SAQUIRO BALNCO S/B 001-001</t>
  </si>
  <si>
    <t>B201-00270202</t>
  </si>
  <si>
    <t>MARVIN JAKSON,CAPA, YACILA</t>
  </si>
  <si>
    <t>MARIACAPATACILA</t>
  </si>
  <si>
    <t>PAQUETE DE TERNOPOL / LAPTO USADA</t>
  </si>
  <si>
    <t>B201-00270203</t>
  </si>
  <si>
    <t>JHON,SANCHEZ, ARBAIZA</t>
  </si>
  <si>
    <t>CHRISTIANLARASANCHEZ</t>
  </si>
  <si>
    <t>B201-00270204</t>
  </si>
  <si>
    <t>ELENA JACQUELINE,DIAZ, LAMADRID</t>
  </si>
  <si>
    <t>BRIGIDA,CASTRO, FERNANDEZ</t>
  </si>
  <si>
    <t>CAJA S/B 001-21010</t>
  </si>
  <si>
    <t>B201-00270205</t>
  </si>
  <si>
    <t>ELTER YONATAN,CASTILLO, IGNACIO</t>
  </si>
  <si>
    <t>CENAIDA ANABEL,MIO, TAPIA</t>
  </si>
  <si>
    <t>B201-00270206</t>
  </si>
  <si>
    <t>SARAIARGOTEHUANCAS</t>
  </si>
  <si>
    <t>PAQUETITO BLANCO / TRABAJO DENTAL</t>
  </si>
  <si>
    <t>B201-00270207</t>
  </si>
  <si>
    <t>PAQUETES BLANCOS/ IMPRESOS</t>
  </si>
  <si>
    <t>PAQUETE LARGO BLANCO / VINIL</t>
  </si>
  <si>
    <t>B201-00270208</t>
  </si>
  <si>
    <t>CLAUDIA NOELIA,ZAPATA, LOPEZ</t>
  </si>
  <si>
    <t>B201-00270209</t>
  </si>
  <si>
    <t>NADIAPOMAFARIAS</t>
  </si>
  <si>
    <t>PAQUETE VERDE / ROPA</t>
  </si>
  <si>
    <t>B201-00270210</t>
  </si>
  <si>
    <t>JHEIMY VERONICA,FERNANDEZ, HERRERA</t>
  </si>
  <si>
    <t>B201-00270211</t>
  </si>
  <si>
    <t>EVELYN VICTORIA,RACCHUMÍ, CAVERO</t>
  </si>
  <si>
    <t>B202-00249120</t>
  </si>
  <si>
    <t>1 CAJA DE PRODUCTO LEONISA</t>
  </si>
  <si>
    <t>B202-00249121</t>
  </si>
  <si>
    <t>SEGUNDO,ZULUETA, IRIGOIN</t>
  </si>
  <si>
    <t>B202-00249122</t>
  </si>
  <si>
    <t>ANTHONY,BUSTAMANTE, CORONADO</t>
  </si>
  <si>
    <t>JULIOCHAPILLIQUENCUSTODIO</t>
  </si>
  <si>
    <t>B202-00249123</t>
  </si>
  <si>
    <t>JHONATAN,TAFUR, BARDALEZ</t>
  </si>
  <si>
    <t>B202-00249124</t>
  </si>
  <si>
    <t>B202-00249125</t>
  </si>
  <si>
    <t>MANUEL,CASTRO, FLORES</t>
  </si>
  <si>
    <t>EXCESO 2 CJAS</t>
  </si>
  <si>
    <t>B202-00249126</t>
  </si>
  <si>
    <t>TOMAZA,FALEN, ALVAREZ</t>
  </si>
  <si>
    <t>JENNYRAMIREZFALEN</t>
  </si>
  <si>
    <t>1SOBRE D MANILA DOC</t>
  </si>
  <si>
    <t>B202-00249127</t>
  </si>
  <si>
    <t>JULIO CESAR,REYES, PARIACURI</t>
  </si>
  <si>
    <t>CLARIZA MARRGOT,HOLGUIN, HOLGUIN</t>
  </si>
  <si>
    <t>1 SACO GUIA1-1234</t>
  </si>
  <si>
    <t>B202-00249128</t>
  </si>
  <si>
    <t>ANALY,HERRERA, RODRIGUEZ</t>
  </si>
  <si>
    <t>HUMBERTO,PAZ, VARGAS</t>
  </si>
  <si>
    <t>1 CAJA LAPTO</t>
  </si>
  <si>
    <t>B202-00249129</t>
  </si>
  <si>
    <t>MARIA,VILCHEZ, ORTIZ</t>
  </si>
  <si>
    <t>IDAMERINOABAD</t>
  </si>
  <si>
    <t>B202-00249130</t>
  </si>
  <si>
    <t>ALCIDES,OLANO, VEGA</t>
  </si>
  <si>
    <t>EXCESO TV 32</t>
  </si>
  <si>
    <t>B202-00249131</t>
  </si>
  <si>
    <t>CINTHYA PAOLA,SANTOS, MORALES</t>
  </si>
  <si>
    <t>JOSECORREASANTOS</t>
  </si>
  <si>
    <t>1 BOLSA UTILES ESCOLARE</t>
  </si>
  <si>
    <t>B202-00249132</t>
  </si>
  <si>
    <t>JOSE LUIS,MONTENEGRO, RIMARACHIN</t>
  </si>
  <si>
    <t>FREDDYRIMARACHINSANCHEZ</t>
  </si>
  <si>
    <t>1 SACO BLANCO MALETIN</t>
  </si>
  <si>
    <t>B202-00249133</t>
  </si>
  <si>
    <t>MILAGROS MARIA,MIÑAN, PEÑA</t>
  </si>
  <si>
    <t>EXCESO TV 50</t>
  </si>
  <si>
    <t>B202-00249134</t>
  </si>
  <si>
    <t>SEGUNDO ROBERTO,DELGADO, RODRIGUEZ</t>
  </si>
  <si>
    <t>B202-00249135</t>
  </si>
  <si>
    <t>1 PAQUETE REGIA</t>
  </si>
  <si>
    <t>B202-00249136</t>
  </si>
  <si>
    <t>PAQUETE REGIA</t>
  </si>
  <si>
    <t>B202-00249137</t>
  </si>
  <si>
    <t>YESSICA,CLAVIJO, SALAZAR</t>
  </si>
  <si>
    <t>RONYSAAVEDRAFARFAN</t>
  </si>
  <si>
    <t>1PAQUETE NEGRO MOCHILA</t>
  </si>
  <si>
    <t>B202-00249138</t>
  </si>
  <si>
    <t>CESAR AUGUSTO,RODRIGUEZ, VILLEGAS</t>
  </si>
  <si>
    <t>B202-00249139</t>
  </si>
  <si>
    <t>MARTHA,LUCERO, ROJAS</t>
  </si>
  <si>
    <t>JORGETUESTATOREJON</t>
  </si>
  <si>
    <t>1 CAJA YANBAL DOCUEMNTOS</t>
  </si>
  <si>
    <t>MARTHA JANETH,LUCERO, ROJAS</t>
  </si>
  <si>
    <t>B202-00249140</t>
  </si>
  <si>
    <t>MARIA MERCEDES,DE, LA</t>
  </si>
  <si>
    <t>LEONARDELACRUZBERNILLA</t>
  </si>
  <si>
    <t>1 SACO YUCA</t>
  </si>
  <si>
    <t>B202-00249141</t>
  </si>
  <si>
    <t>1 BOLSA CUADROS ROPA</t>
  </si>
  <si>
    <t>B202-00249142</t>
  </si>
  <si>
    <t>JEIMY,GUEVARA, RODRIGUEZ</t>
  </si>
  <si>
    <t>B202-00249143</t>
  </si>
  <si>
    <t>YULIANA,VIGIL, RODRIGO</t>
  </si>
  <si>
    <t>B202-00249144</t>
  </si>
  <si>
    <t>GABRIEL ALEYSSER,MARCHAN, CORDOVA</t>
  </si>
  <si>
    <t>AUDINMARCHANNIÑO</t>
  </si>
  <si>
    <t>1 GALONERA VACIA</t>
  </si>
  <si>
    <t>B202-00249145</t>
  </si>
  <si>
    <t>VANNY,VELIZ, LLAGUENTA</t>
  </si>
  <si>
    <t>JERSONCORREALLAGUENTA</t>
  </si>
  <si>
    <t>1 PAQUETE DE BOLSA PERFUME</t>
  </si>
  <si>
    <t>B202-00249146</t>
  </si>
  <si>
    <t>CESAR ALONSO,CADENILLAS, PAZ</t>
  </si>
  <si>
    <t>1 EXCESO</t>
  </si>
  <si>
    <t>B202-00249147</t>
  </si>
  <si>
    <t>HEDMER FRANKO,MENDOZA, CHUQUISENGO</t>
  </si>
  <si>
    <t>ROCIOCHUQUISENGOALVA</t>
  </si>
  <si>
    <t>B202-00249148</t>
  </si>
  <si>
    <t>LADY ELIZABETH,FALEN, ALDEÁN</t>
  </si>
  <si>
    <t>AMPAROALDEANADRIANZEN</t>
  </si>
  <si>
    <t>1 PAQUETE D LIBROS</t>
  </si>
  <si>
    <t>B202-00249149</t>
  </si>
  <si>
    <t>MARIANABURGOSSALAZAR</t>
  </si>
  <si>
    <t>B202-00249150</t>
  </si>
  <si>
    <t>MARIA ALEJANDRAENRIQUECALDERON</t>
  </si>
  <si>
    <t>1 CAJA COMESTIBLE</t>
  </si>
  <si>
    <t>B202-00249151</t>
  </si>
  <si>
    <t>MARIELA,NEIRA, GUERRERO</t>
  </si>
  <si>
    <t>EMILIOGUERREROGAONA</t>
  </si>
  <si>
    <t>1 COCHE DE PLASTICO</t>
  </si>
  <si>
    <t>B202-00249152</t>
  </si>
  <si>
    <t>ESTHER,SERRANO, HUERTAS</t>
  </si>
  <si>
    <t>CINTHIAMACHENASERRANO</t>
  </si>
  <si>
    <t>1 SACO DE VIVERES</t>
  </si>
  <si>
    <t>B202-00249153</t>
  </si>
  <si>
    <t>LUCIO EDUARDO,GOICOCHEA, PAREDES</t>
  </si>
  <si>
    <t>B202-00249154</t>
  </si>
  <si>
    <t>OSMER DELIRO,HERNANDEZ, CUEVA</t>
  </si>
  <si>
    <t>AMINAERHERNANDEZCUEVA</t>
  </si>
  <si>
    <t>QUESO CUBETAS</t>
  </si>
  <si>
    <t>B202-00249155</t>
  </si>
  <si>
    <t>VERONICA DE LOS MILAGROS,HUANGAL, CASTRO</t>
  </si>
  <si>
    <t>B202-00249156</t>
  </si>
  <si>
    <t>EMERITA,ROJAS, DÍAZ</t>
  </si>
  <si>
    <t>B202-00249157</t>
  </si>
  <si>
    <t>LUIS,FLORES, MANAYAY</t>
  </si>
  <si>
    <t>ARACELYASTUDILLORUJEL</t>
  </si>
  <si>
    <t>PAQUETE NEGRO TINTAS</t>
  </si>
  <si>
    <t>B202-00249158</t>
  </si>
  <si>
    <t>FOLPER,COLLAZOS, GAMARRA</t>
  </si>
  <si>
    <t>CONSUELOGAMARRADELGADO</t>
  </si>
  <si>
    <t>1 SOBRE D MANILA LLAVES</t>
  </si>
  <si>
    <t>B202-00249159</t>
  </si>
  <si>
    <t>JESSICA JANET,CONTRERAS, REGALADO</t>
  </si>
  <si>
    <t>LUISACONTRERASADRIANZEN</t>
  </si>
  <si>
    <t>B202-00249160</t>
  </si>
  <si>
    <t>1 PAQUETE NEGRO CELULAR ACCESORIO</t>
  </si>
  <si>
    <t>B202-00249161</t>
  </si>
  <si>
    <t>B202-00249162</t>
  </si>
  <si>
    <t>DENIS,GARCIA, CORTEZ</t>
  </si>
  <si>
    <t>CAJA DE HERRAMIENTA</t>
  </si>
  <si>
    <t>B202-00249163</t>
  </si>
  <si>
    <t>ELIZABETH ELISA,MENDOZA, BRAVO</t>
  </si>
  <si>
    <t>B202-00249164</t>
  </si>
  <si>
    <t>1 SACO AZUL ROPA</t>
  </si>
  <si>
    <t>B202-00249165</t>
  </si>
  <si>
    <t>JUAN MANUEL,ESQUEN, BALAREZO</t>
  </si>
  <si>
    <t>B202-00249166</t>
  </si>
  <si>
    <t>8 JAVAS</t>
  </si>
  <si>
    <t>B202-00249167</t>
  </si>
  <si>
    <t>ISAHEL,AGURTO, HUAYAMA</t>
  </si>
  <si>
    <t>FIDELAGURTOHUAYAMA</t>
  </si>
  <si>
    <t>1 PAQUETE DE TUBO</t>
  </si>
  <si>
    <t>B202-00249168</t>
  </si>
  <si>
    <t>KARLA DESIRE,RENTERIA, SERNAQUE</t>
  </si>
  <si>
    <t>1 PAQUETE DEROPA</t>
  </si>
  <si>
    <t>B202-00249169</t>
  </si>
  <si>
    <t>JHONADRIANZENRAMOS</t>
  </si>
  <si>
    <t>1SACO VACIO BLANCO</t>
  </si>
  <si>
    <t>B202-00249170</t>
  </si>
  <si>
    <t>DEYBI,AGUILAR, CASTILLO</t>
  </si>
  <si>
    <t>JORGE LUIS,HOLGUIN, PEÑA</t>
  </si>
  <si>
    <t>1CAJA DE KURUME REPUESTO</t>
  </si>
  <si>
    <t>B202-00249171</t>
  </si>
  <si>
    <t>GIANELLA,RAMÍREZ, LESCANO</t>
  </si>
  <si>
    <t>CRISTIANLESCANOCABRERA</t>
  </si>
  <si>
    <t>1 CAJA DE CELULAR NUEVO GUIA99-314332</t>
  </si>
  <si>
    <t>B202-00249172</t>
  </si>
  <si>
    <t>OTILIA,ANTON, HUIMAN</t>
  </si>
  <si>
    <t>ALFONSONIZAMACHERO</t>
  </si>
  <si>
    <t>1 CAJA D MIEL DE ABEGA</t>
  </si>
  <si>
    <t>B202-00249173</t>
  </si>
  <si>
    <t>JOSE,IBAÑEZ, ALCANTARA</t>
  </si>
  <si>
    <t>IVANCASTROTORO</t>
  </si>
  <si>
    <t>1 SOBRE D MANILADOC</t>
  </si>
  <si>
    <t>B202-00249174</t>
  </si>
  <si>
    <t>DANIEL,TORRES, RIVERA</t>
  </si>
  <si>
    <t>B202-00249175</t>
  </si>
  <si>
    <t>JOSE LUIS,SANCHEZ, SANTISTEBAN</t>
  </si>
  <si>
    <t>B202-00249176</t>
  </si>
  <si>
    <t>DANY MOISES,SANCHEZ, REQUELME</t>
  </si>
  <si>
    <t>OLIVERAGORDILLOLUVINDA</t>
  </si>
  <si>
    <t>1 CAJA BOLSA NEGRA</t>
  </si>
  <si>
    <t>B202-00249177</t>
  </si>
  <si>
    <t>LORENZO ARNOL,GUEVARA, NEIRA</t>
  </si>
  <si>
    <t>JOSEALDOGUEVARA ALVARADO</t>
  </si>
  <si>
    <t>1 CAJA BOLS PEQUEÑA RELOJ USADO</t>
  </si>
  <si>
    <t>B202-00249178</t>
  </si>
  <si>
    <t>DIANA,CUNGAL, QUINTANA</t>
  </si>
  <si>
    <t>ANYOLINA NICOLL,VILLEGAS, RAMIREZ</t>
  </si>
  <si>
    <t>1 PAQUETE NEGRO FRAGIL ADORNO</t>
  </si>
  <si>
    <t>B202-00249179</t>
  </si>
  <si>
    <t>CARMEN ELISA,VIERA, RAMIREZ</t>
  </si>
  <si>
    <t>CINTHYA NORELY,PINTADO, RAMIREZ</t>
  </si>
  <si>
    <t>1 CAJA DE VITAMINA</t>
  </si>
  <si>
    <t>B202-00249180</t>
  </si>
  <si>
    <t>ROMAN DANIEL,VILLEGAS, PERALES</t>
  </si>
  <si>
    <t>LISBETHOCAÑARAMIREZ</t>
  </si>
  <si>
    <t>1 CAJA DE TABLA DE PIZA</t>
  </si>
  <si>
    <t>B202-00249181</t>
  </si>
  <si>
    <t>CAMILA LUZIA,CALLE, SILUPU</t>
  </si>
  <si>
    <t>B202-00249182</t>
  </si>
  <si>
    <t>1 PAQUETE NEGRO FIERO</t>
  </si>
  <si>
    <t>B202-00249183</t>
  </si>
  <si>
    <t>WILMER,IZQUIERDO, HUAYGUA</t>
  </si>
  <si>
    <t>CARLOS,DIAZ, CRUZ</t>
  </si>
  <si>
    <t>B202-00249184</t>
  </si>
  <si>
    <t>HUGO YOELURIARTESAMPERTEGUI</t>
  </si>
  <si>
    <t>B202-00249185</t>
  </si>
  <si>
    <t>1 CAJA NEGRA LIBROS</t>
  </si>
  <si>
    <t>B202-00249186</t>
  </si>
  <si>
    <t>SAMUEL CASTILLO CASTILLO,X, X</t>
  </si>
  <si>
    <t>1PAQEUETE D RETEN</t>
  </si>
  <si>
    <t>B202-00249187</t>
  </si>
  <si>
    <t>KEVIN JHAN CARLOS,TANTALEAN, TERRONES</t>
  </si>
  <si>
    <t>WILLIAMRAMOSSHAPIAMA</t>
  </si>
  <si>
    <t>B202-00249188</t>
  </si>
  <si>
    <t>ESTIVENS MANUEL,VÁSQUEZ, RODRÍGUEZ</t>
  </si>
  <si>
    <t>FIDELA ELVIRA,CARUAJULCA, MEJIA</t>
  </si>
  <si>
    <t>1 CAJA BLANCA D LUNITAS</t>
  </si>
  <si>
    <t>B202-00249189</t>
  </si>
  <si>
    <t>CONCEPCIONA,CAMPOS, DELGADO</t>
  </si>
  <si>
    <t>B202-00249190</t>
  </si>
  <si>
    <t>JELSON,CALLE, FLORES</t>
  </si>
  <si>
    <t>HERNANFLORESGRANDA</t>
  </si>
  <si>
    <t>1 CAJA BOLSA BLANCA AUTO RADDIO</t>
  </si>
  <si>
    <t>B202-00249191</t>
  </si>
  <si>
    <t>YVAN,GUERRERO, DELGADO</t>
  </si>
  <si>
    <t>CHAVEZBUSTAMANTESEGUNDO</t>
  </si>
  <si>
    <t>PAQUETE SACO VACIOS</t>
  </si>
  <si>
    <t>B202-00249192</t>
  </si>
  <si>
    <t>JUAN CARLOS,PAREDES, BERMEJO</t>
  </si>
  <si>
    <t>SARAICABRERAMONTALVO</t>
  </si>
  <si>
    <t>1 CAJA BLANCA CARTERA</t>
  </si>
  <si>
    <t>B202-00249193</t>
  </si>
  <si>
    <t>DAVIDSOSALAZARO</t>
  </si>
  <si>
    <t>1 SOBRE BLANCO BOTELLA</t>
  </si>
  <si>
    <t>B202-00249194</t>
  </si>
  <si>
    <t>OMAR DIOGENES,SANCHEZ, NIMA</t>
  </si>
  <si>
    <t>CRISTHIAN RODRIGUEZ PISFI,Z, Z</t>
  </si>
  <si>
    <t>B202-00249195</t>
  </si>
  <si>
    <t>ELVER JOVITO,GUEVARA, DAVILA</t>
  </si>
  <si>
    <t>NORMACHOCANGARCIA</t>
  </si>
  <si>
    <t>B202-00249196</t>
  </si>
  <si>
    <t>LUCIA,FIESTAS, FIESTAS</t>
  </si>
  <si>
    <t>VERONICA MILAGROS,SANTOS, RUIZ</t>
  </si>
  <si>
    <t>1 CAJA DE TELA</t>
  </si>
  <si>
    <t>B202-00249197</t>
  </si>
  <si>
    <t>JHONYZURITAPOZO</t>
  </si>
  <si>
    <t>1PAQUETE GUIA 1-632</t>
  </si>
  <si>
    <t>B202-00249198</t>
  </si>
  <si>
    <t>ELSA ESTHER,MORAN, GOMEZ</t>
  </si>
  <si>
    <t>CARLOSCOTRINAMORAN</t>
  </si>
  <si>
    <t>1 PAQUTE AZUL DOC</t>
  </si>
  <si>
    <t>B202-00249199</t>
  </si>
  <si>
    <t>JANETCIEZAALVAREZ</t>
  </si>
  <si>
    <t>1 SACO D COMIDA</t>
  </si>
  <si>
    <t>B202-00249200</t>
  </si>
  <si>
    <t>SCHWARZKOPF,MELENDRES, CHUQUILIN</t>
  </si>
  <si>
    <t>ARTHUR,REQUENA, NUÑEZ</t>
  </si>
  <si>
    <t>1 BICICLETA</t>
  </si>
  <si>
    <t>B202-00249201</t>
  </si>
  <si>
    <t>PIERO MARCELO,NAVARRO, MONTES</t>
  </si>
  <si>
    <t>B202-00249202</t>
  </si>
  <si>
    <t>MARINA,LOPEZ, DE</t>
  </si>
  <si>
    <t>LUZ MARINA,MARCHAN, GONZALES</t>
  </si>
  <si>
    <t>CAJA BOLS ANEGRA MAQUINA</t>
  </si>
  <si>
    <t>B202-00249203</t>
  </si>
  <si>
    <t>1 SACO GUIA 1-5308 -1-3379</t>
  </si>
  <si>
    <t>B202-00249204</t>
  </si>
  <si>
    <t>MADELEYNE,CAMPOVERDE, HERRERA</t>
  </si>
  <si>
    <t>RAQUELOCUPACAMPOVERDE</t>
  </si>
  <si>
    <t>1 BOLSA DE BOLAS BLANCAS REGALO</t>
  </si>
  <si>
    <t>B202-00249205</t>
  </si>
  <si>
    <t>JOSE GABRIEL,MALDONADO, SOLIS</t>
  </si>
  <si>
    <t>1CAJA GUIA3-7324</t>
  </si>
  <si>
    <t>B202-00249206</t>
  </si>
  <si>
    <t>JORGE,OLAYA, MAYANGA</t>
  </si>
  <si>
    <t>PLACIDOGUTIERREZBARRETO</t>
  </si>
  <si>
    <t>1 SOBRE D MANILA DIOC</t>
  </si>
  <si>
    <t>B202-00249207</t>
  </si>
  <si>
    <t>B202-00249208</t>
  </si>
  <si>
    <t>DEISY,HURTADO, CASTAÑEDA</t>
  </si>
  <si>
    <t>1 CAJA BLANCA OPTICOS</t>
  </si>
  <si>
    <t>B202-00249209</t>
  </si>
  <si>
    <t>1 CAJA DE ACCESORIO CELULAR</t>
  </si>
  <si>
    <t>B202-00249210</t>
  </si>
  <si>
    <t>BETTYMUREÑAGUTIERREZ</t>
  </si>
  <si>
    <t>1 PAQUETE D ROPA</t>
  </si>
  <si>
    <t>B202-00249211</t>
  </si>
  <si>
    <t>DUTTY,BARDALES, CULQUI</t>
  </si>
  <si>
    <t>MARIABARDALESCULQUI</t>
  </si>
  <si>
    <t>1 CAJA DE COCK BRAND JUEGO DE LLAVES</t>
  </si>
  <si>
    <t>B202-00249212</t>
  </si>
  <si>
    <t>VILMA,PACHECO, HUANCAS</t>
  </si>
  <si>
    <t>DORISPEÑACASTILLO</t>
  </si>
  <si>
    <t>1 CAJA DE FILTRO</t>
  </si>
  <si>
    <t>B202-00249213</t>
  </si>
  <si>
    <t>GUSTAVO,MORALES, HUAMAN</t>
  </si>
  <si>
    <t>B202-00249214</t>
  </si>
  <si>
    <t>ANA MARIA,SALIRROSAS, GRADOS</t>
  </si>
  <si>
    <t>YODMAR,ALARCON, NUÑEZ</t>
  </si>
  <si>
    <t>B202-00249215</t>
  </si>
  <si>
    <t>1 SACO VERDE ROPA</t>
  </si>
  <si>
    <t>B202-00249216</t>
  </si>
  <si>
    <t>JULIO ALEX,MENDOZA, SANCHEZ</t>
  </si>
  <si>
    <t>ADITAPALACIOSCHAVARRY</t>
  </si>
  <si>
    <t>1 PAQUETE NEGRO</t>
  </si>
  <si>
    <t>B202-00249217</t>
  </si>
  <si>
    <t>1 CAJA FRAGIL DULCERIA</t>
  </si>
  <si>
    <t>B202-00249218</t>
  </si>
  <si>
    <t>EDITHA RUTH,MONTEZA, TINEO</t>
  </si>
  <si>
    <t>B202-00249219</t>
  </si>
  <si>
    <t>FRANCO,TOCTO, AGURTO</t>
  </si>
  <si>
    <t>GLENYHUAMANTOCTO</t>
  </si>
  <si>
    <t>1 CAJA BLANCA OPTICA</t>
  </si>
  <si>
    <t>B202-00249220</t>
  </si>
  <si>
    <t>B202-00249221</t>
  </si>
  <si>
    <t>1 SACO VIVERES</t>
  </si>
  <si>
    <t>B202-00249222</t>
  </si>
  <si>
    <t>AARON GABRIEL,DE LA CRUZ, IZQUIERDO</t>
  </si>
  <si>
    <t>JUANDELACRUZSANCHEZ</t>
  </si>
  <si>
    <t>B202-00249223</t>
  </si>
  <si>
    <t>MARIA DEL MILAGRO,CORTEZ, AMAYA</t>
  </si>
  <si>
    <t>INGRIDCASTILLOPINGO</t>
  </si>
  <si>
    <t>1 CAJA DE DOCUMENTOS</t>
  </si>
  <si>
    <t>B202-00249224</t>
  </si>
  <si>
    <t>JORGE ANDER,SERREPE, SANTISTEBAN</t>
  </si>
  <si>
    <t>MERCEDES OMAR,SALDAÑA, SANTISTEBAN</t>
  </si>
  <si>
    <t>1 CAJA NEGRA ROPA</t>
  </si>
  <si>
    <t>B202-00249225</t>
  </si>
  <si>
    <t>WILMER,TORRES, AGAPITO</t>
  </si>
  <si>
    <t>ROSA ESTHER,MORE, YESQUEN</t>
  </si>
  <si>
    <t>1 CAJA KINKONG</t>
  </si>
  <si>
    <t>B202-00249226</t>
  </si>
  <si>
    <t>1 CAJA D BLANCA GOTAS</t>
  </si>
  <si>
    <t>B202-00249227</t>
  </si>
  <si>
    <t>WINSTON,RAMOS, NUÑEZ</t>
  </si>
  <si>
    <t>1 CJA DE MEMORIA</t>
  </si>
  <si>
    <t>B202-00249228</t>
  </si>
  <si>
    <t>BLANCA ELENA,SOTO, ALVAN DE DIAZ</t>
  </si>
  <si>
    <t>ROBERTOFABRICIODIAZSOTO</t>
  </si>
  <si>
    <t>1 CAJA DE ARTICULO DE BAÑO</t>
  </si>
  <si>
    <t>B202-00249229</t>
  </si>
  <si>
    <t>ALEX,EFUS, YAJAHUANCA</t>
  </si>
  <si>
    <t>ROSAYAJAHUANCAHUAMAN</t>
  </si>
  <si>
    <t>1 MOCHILA</t>
  </si>
  <si>
    <t>B202-00249230</t>
  </si>
  <si>
    <t>LUIS ENRIQUE,SERVAT, MELGAR</t>
  </si>
  <si>
    <t>BLIXICARMENBOBADILLA</t>
  </si>
  <si>
    <t>1 SOBRE D MANILA MAQUETA</t>
  </si>
  <si>
    <t>B202-00249231</t>
  </si>
  <si>
    <t>NELLY,COBOS, JIMENEZ</t>
  </si>
  <si>
    <t>MADAILOPEZGARCIA</t>
  </si>
  <si>
    <t>1 CAJA BLANCA ZAPATILLAS</t>
  </si>
  <si>
    <t>B202-00249232</t>
  </si>
  <si>
    <t>FELICITA,CONTRERAS, AGUILAR</t>
  </si>
  <si>
    <t>YURYELIASCONTRERAS</t>
  </si>
  <si>
    <t>1 CAJA BLANCA CARNET</t>
  </si>
  <si>
    <t>B202-00249233</t>
  </si>
  <si>
    <t>CHRISTIAN MARIO,QUISPE, BAUTISTA</t>
  </si>
  <si>
    <t>JOSLENDIPEREIRAMALAVE</t>
  </si>
  <si>
    <t>B202-00249234</t>
  </si>
  <si>
    <t>JUNIOR YUBIX,ABAD, REYES</t>
  </si>
  <si>
    <t>REINERIAABADREYES</t>
  </si>
  <si>
    <t>1 CAJA DE SOMBRERO MARINERA</t>
  </si>
  <si>
    <t>B202-00249235</t>
  </si>
  <si>
    <t>MISAELCORDOVALA CHIRA</t>
  </si>
  <si>
    <t>PAQUETES D FLORES</t>
  </si>
  <si>
    <t>B202-00249236</t>
  </si>
  <si>
    <t>ROGGER MANFREDY,VALLE, TEMOCHE</t>
  </si>
  <si>
    <t>WILLIAN,VARGAS, VASQUEZ</t>
  </si>
  <si>
    <t>1 CAJA DE CABLE</t>
  </si>
  <si>
    <t>B202-00249237</t>
  </si>
  <si>
    <t>HEDDY EMILIA,REATEGUI, DE</t>
  </si>
  <si>
    <t>MARIABARRAGANREYES</t>
  </si>
  <si>
    <t>1 CAJA DE DULCE</t>
  </si>
  <si>
    <t>B202-00249238</t>
  </si>
  <si>
    <t>MARILU DEL PILAR,TEPE, MORANTE</t>
  </si>
  <si>
    <t>JOSUEBUSTAMANTETEPE</t>
  </si>
  <si>
    <t>1 COLCHON</t>
  </si>
  <si>
    <t>B202-00249239</t>
  </si>
  <si>
    <t>JORGE,AQUINO, SALGADO</t>
  </si>
  <si>
    <t>KARENRODRIGUEZFIESTAS</t>
  </si>
  <si>
    <t>1 PAQUETE CAJA BOLSA NEGRA ACESOR ELECTRICO</t>
  </si>
  <si>
    <t>B202-00249240</t>
  </si>
  <si>
    <t>JENIFER,GUILLEN, WONG</t>
  </si>
  <si>
    <t>B202-00249241</t>
  </si>
  <si>
    <t>ANA,VASQUEZ, CUNYA</t>
  </si>
  <si>
    <t>IRIS IWONIA,TABOADA, PACHERRES</t>
  </si>
  <si>
    <t>1 SACO GUIA 1-2036</t>
  </si>
  <si>
    <t>B202-00249242</t>
  </si>
  <si>
    <t>MARIA,LACHOS, CUEVA</t>
  </si>
  <si>
    <t>JOAQUINFRANCISCOALARCONLACHOS</t>
  </si>
  <si>
    <t>B202-00249243</t>
  </si>
  <si>
    <t>1 PAQUETE NEGRA MUESTRA</t>
  </si>
  <si>
    <t>B202-00249244</t>
  </si>
  <si>
    <t>EDUARDO LEONEL,OJEDA, CONCHA</t>
  </si>
  <si>
    <t>JULIORIVERAJIMENEZ</t>
  </si>
  <si>
    <t>1 SOBRE BOLSA AGENDA</t>
  </si>
  <si>
    <t>B202-00249245</t>
  </si>
  <si>
    <t>MELISSA MEDALY,DAMIAN, CIPION</t>
  </si>
  <si>
    <t>DORI,PURISACA, RUIZ</t>
  </si>
  <si>
    <t>1 CAJA PRENDA</t>
  </si>
  <si>
    <t>B202-00249246</t>
  </si>
  <si>
    <t>B202-00249247</t>
  </si>
  <si>
    <t>HERMES,ASCOY, SANCHEZ</t>
  </si>
  <si>
    <t>ASCOYSANCHEZFREDDY</t>
  </si>
  <si>
    <t>SOBRE DOCUEMNTO</t>
  </si>
  <si>
    <t>B202-00249248</t>
  </si>
  <si>
    <t>1SOBRE MANILA</t>
  </si>
  <si>
    <t>B202-00249249</t>
  </si>
  <si>
    <t>DANIEL,FRETEL, ORTEGA</t>
  </si>
  <si>
    <t>1 SOBRD MANILA</t>
  </si>
  <si>
    <t>B202-00249250</t>
  </si>
  <si>
    <t>ANDRES,SANDOVAL, SALCEDO</t>
  </si>
  <si>
    <t>MAGALYCHOLANHUAÑAMBAL</t>
  </si>
  <si>
    <t>1 CAJA DE SAPOLIO DESFILE</t>
  </si>
  <si>
    <t>B202-00249251</t>
  </si>
  <si>
    <t>B202-00249252</t>
  </si>
  <si>
    <t>MARVIN,CAMPOS, CRUZ</t>
  </si>
  <si>
    <t>RASMERCAMPOSCRUZ</t>
  </si>
  <si>
    <t>1 CAJA DE FRUTA SECA</t>
  </si>
  <si>
    <t>MARVIN LUIS,CAMPOS, CRUZ</t>
  </si>
  <si>
    <t>B202-00249253</t>
  </si>
  <si>
    <t>PATRICIA SOLEDAD,CASTRO, HERNANDEZ</t>
  </si>
  <si>
    <t>RICARDOCOTRINAALBERCA</t>
  </si>
  <si>
    <t>1 CAJA DE CARGADOR</t>
  </si>
  <si>
    <t>B202-00249254</t>
  </si>
  <si>
    <t>ELIA,MORALES, DE</t>
  </si>
  <si>
    <t>INESFALENDE CORDOVA</t>
  </si>
  <si>
    <t>1 CAJA DE TETERA</t>
  </si>
  <si>
    <t>B202-00249255</t>
  </si>
  <si>
    <t>LUZ MARIA,CELIS, ESQUECHE</t>
  </si>
  <si>
    <t>B202-00249256</t>
  </si>
  <si>
    <t>MARTIN,LLONTOP, BANDA</t>
  </si>
  <si>
    <t>CAJAS DE REPUESTO</t>
  </si>
  <si>
    <t>B202-00249257</t>
  </si>
  <si>
    <t>JOSEREYESTAVARA</t>
  </si>
  <si>
    <t>1 PAQUETE BOLSA AMARILLA REPUESTO</t>
  </si>
  <si>
    <t>B202-00249258</t>
  </si>
  <si>
    <t>SIALER,MACHUCA, ROJAS</t>
  </si>
  <si>
    <t>JOSEMACHUCAROJAS</t>
  </si>
  <si>
    <t>1 PAQUETE NEGRO DISCO DURO</t>
  </si>
  <si>
    <t>B202-00249259</t>
  </si>
  <si>
    <t>MIRIAM,HUAMAN, SALAZAR</t>
  </si>
  <si>
    <t>B202-00249260</t>
  </si>
  <si>
    <t>ROSSANITA,MORALES, SERQUEN</t>
  </si>
  <si>
    <t>BRAYANJABOMORALES</t>
  </si>
  <si>
    <t>1 PAQUETE NEGRO DOC</t>
  </si>
  <si>
    <t>B202-00249261</t>
  </si>
  <si>
    <t>HUGO HILARIO,APONTE, SANCHEZ</t>
  </si>
  <si>
    <t>B202-00249262</t>
  </si>
  <si>
    <t>B202-00249263</t>
  </si>
  <si>
    <t>JHOYNER ALONSO,HUATANGARI, SAYAGO</t>
  </si>
  <si>
    <t>INOCENTE,FLORES, TOCTO</t>
  </si>
  <si>
    <t>B202-00249264</t>
  </si>
  <si>
    <t>JOSE,ROQUE, CHERO</t>
  </si>
  <si>
    <t>DANYALCANTARAFLORES</t>
  </si>
  <si>
    <t>1 BOLSA BLANCA D CAMISA</t>
  </si>
  <si>
    <t>B202-00249265</t>
  </si>
  <si>
    <t>JIMMY,DIAZ, BARRANTES</t>
  </si>
  <si>
    <t>JULIASOIFERRODRIGUEZ</t>
  </si>
  <si>
    <t>1 CAJA MEDICINA JARABE</t>
  </si>
  <si>
    <t>B202-00249266</t>
  </si>
  <si>
    <t>LIDIA FABIOLA,CELIS, PUESCAS</t>
  </si>
  <si>
    <t>YLISCABANILLASSERRANO</t>
  </si>
  <si>
    <t>B202-00249267</t>
  </si>
  <si>
    <t>MANUELURIBEOSORIO</t>
  </si>
  <si>
    <t>1 SOBRE DMA NILA</t>
  </si>
  <si>
    <t>B202-00249268</t>
  </si>
  <si>
    <t>1 PAQUETE NEGRO TELA</t>
  </si>
  <si>
    <t>B202-00249269</t>
  </si>
  <si>
    <t>VIDAL,BELTRAN, LUIS</t>
  </si>
  <si>
    <t>JOSE HUBER,NAVARRO, LOZANO</t>
  </si>
  <si>
    <t>1 PICO</t>
  </si>
  <si>
    <t>B202-00249270</t>
  </si>
  <si>
    <t>JHONATAN ALEXANDER,GUERRERO, ARRASCUE</t>
  </si>
  <si>
    <t>EDITA,LAZO, MERINO</t>
  </si>
  <si>
    <t>1 PAQUETE DE CAMARA D MOTO</t>
  </si>
  <si>
    <t>B202-00249271</t>
  </si>
  <si>
    <t>INGRID MARIBEL,ARENAS, HUAMAN</t>
  </si>
  <si>
    <t>MARCO ANDREE,TIMOTEO, LAZO</t>
  </si>
  <si>
    <t>B202-00249272</t>
  </si>
  <si>
    <t>JAVIER,DOMINGUEZ, SUYON</t>
  </si>
  <si>
    <t>1 SACO D SACO VACIOS</t>
  </si>
  <si>
    <t>B202-00249273</t>
  </si>
  <si>
    <t>B202-00249274</t>
  </si>
  <si>
    <t>CAJA BLANCA OPTICOS</t>
  </si>
  <si>
    <t>B202-00249275</t>
  </si>
  <si>
    <t>NELLY,CRUZ, PEREA</t>
  </si>
  <si>
    <t>B202-00249276</t>
  </si>
  <si>
    <t>MARIA JUANA,VILCHERREZ, SEMINARIO</t>
  </si>
  <si>
    <t>OMARRANGELVILCHERREZ</t>
  </si>
  <si>
    <t>B202-00249277</t>
  </si>
  <si>
    <t>KARIN YANIRA,LOPEZ, INGA</t>
  </si>
  <si>
    <t>1 CAJA DE REPUESTO D MOTO</t>
  </si>
  <si>
    <t>B202-00249278</t>
  </si>
  <si>
    <t>KELY KARINA,LAZO, CCORIMANYA</t>
  </si>
  <si>
    <t>CARLOSSAAVEDRASAAVEDRA</t>
  </si>
  <si>
    <t>B202-00249279</t>
  </si>
  <si>
    <t>MARÍA,BLUA, SOLANO</t>
  </si>
  <si>
    <t>LILIANAURBINABLUA</t>
  </si>
  <si>
    <t>1 LAVADORA</t>
  </si>
  <si>
    <t>B202-00249280</t>
  </si>
  <si>
    <t>B202-00249281</t>
  </si>
  <si>
    <t>OSCAR,MONDRAGON, GARCIA</t>
  </si>
  <si>
    <t>CECILIA,COLALA, MEZA</t>
  </si>
  <si>
    <t>1 LAPIDA</t>
  </si>
  <si>
    <t>B202-00249282</t>
  </si>
  <si>
    <t>DEINER,HUAMAN, MANCHAY</t>
  </si>
  <si>
    <t>1 PAQUETE DE ROPA</t>
  </si>
  <si>
    <t>B202-00249283</t>
  </si>
  <si>
    <t>VICTOR EDUARDO,LOSSIO, CHAPOÑAN</t>
  </si>
  <si>
    <t>VANIA CATHARINE,ROMERO, LOZADA</t>
  </si>
  <si>
    <t>1PAQUETE BOLSA BLANCA LIBROS</t>
  </si>
  <si>
    <t>B202-00249284</t>
  </si>
  <si>
    <t>ISRAEL PERCY,AVILA, SOSA</t>
  </si>
  <si>
    <t>1 CAJA MEDICINA NATURAL</t>
  </si>
  <si>
    <t>B202-00249285</t>
  </si>
  <si>
    <t>JEAN EULER,NUÑEZ, LEON</t>
  </si>
  <si>
    <t>JOELANCAJIMALARREATEGUI</t>
  </si>
  <si>
    <t>1 CAJA DE CORDONES</t>
  </si>
  <si>
    <t>B202-00249286</t>
  </si>
  <si>
    <t>ALEXI,MALDONADO, VASQUEZ</t>
  </si>
  <si>
    <t>ALDRINMALDONADOVASQUEZ</t>
  </si>
  <si>
    <t>B202-00249287</t>
  </si>
  <si>
    <t>1 PAQUETE DE ACCESORIO</t>
  </si>
  <si>
    <t>B202-00249288</t>
  </si>
  <si>
    <t>DORIS,GAMONAL, GUEVARA</t>
  </si>
  <si>
    <t>CLAUDIASANDOVALVITE</t>
  </si>
  <si>
    <t>1 PAQUETE NEGRO LAMINAS</t>
  </si>
  <si>
    <t>B202-00249289</t>
  </si>
  <si>
    <t>JHONNY ALEXANDER,MENDOZA, CANALES</t>
  </si>
  <si>
    <t>FABIAN JESUS,MORALES, CHERO</t>
  </si>
  <si>
    <t>B202-00249290</t>
  </si>
  <si>
    <t>1 SOBRE D MANILA DOC}</t>
  </si>
  <si>
    <t>B202-00249291</t>
  </si>
  <si>
    <t>RONALDGUERREROVELASCO</t>
  </si>
  <si>
    <t>1 TAPER DENTAL</t>
  </si>
  <si>
    <t>B202-00249292</t>
  </si>
  <si>
    <t>1 CAJA ROMACETI ESTUCHE</t>
  </si>
  <si>
    <t>B202-00249293</t>
  </si>
  <si>
    <t>1 CAJA DE MICAS</t>
  </si>
  <si>
    <t>B202-00249294</t>
  </si>
  <si>
    <t>MARIANA GRACIELA,RONDOY, BARRIENTOS</t>
  </si>
  <si>
    <t>JOSE DANIEL,RONDOY, CRUZ</t>
  </si>
  <si>
    <t>1CAJA DE ZAPATILLAS</t>
  </si>
  <si>
    <t>B202-00249295</t>
  </si>
  <si>
    <t>CASTAÑEDA,CABANILLAS, CINTHIA</t>
  </si>
  <si>
    <t>FIORELLACASTAÑEDCABANILLAS</t>
  </si>
  <si>
    <t>B202-00249296</t>
  </si>
  <si>
    <t>NATIVIDAD,VERA, PASACHE</t>
  </si>
  <si>
    <t>REYNALDOVERAPASACHE</t>
  </si>
  <si>
    <t>B202-00249297</t>
  </si>
  <si>
    <t>MARCELINA,FLORES, ALARCON</t>
  </si>
  <si>
    <t>B202-00249298</t>
  </si>
  <si>
    <t>LEONCIO,MALDONADO, ABARCA</t>
  </si>
  <si>
    <t>B202-00249299</t>
  </si>
  <si>
    <t>JESSICA PATRICIA,OÑA, ALVAREZ</t>
  </si>
  <si>
    <t>RAULCARRASCOCASTRO</t>
  </si>
  <si>
    <t>1 SOBRE D MANILA ROPA</t>
  </si>
  <si>
    <t>B202-00249300</t>
  </si>
  <si>
    <t>JONATAN,SANDOVAL, VICENTE</t>
  </si>
  <si>
    <t>MEDINABOCANEGRADARWIN</t>
  </si>
  <si>
    <t>CJAS DE PRODUCTO HERBAI</t>
  </si>
  <si>
    <t>B202-00249301</t>
  </si>
  <si>
    <t>KAREN,BRAVO, PERALES</t>
  </si>
  <si>
    <t>JUDELINA,RAMOS, CASTILLO</t>
  </si>
  <si>
    <t>1 PAQUETE NEGRO COCHE</t>
  </si>
  <si>
    <t>B202-00249302</t>
  </si>
  <si>
    <t>ANDYJEFFERSONMIRANDA</t>
  </si>
  <si>
    <t>1 CAJA DE UNIFORMES</t>
  </si>
  <si>
    <t>B202-00249303</t>
  </si>
  <si>
    <t>ELVIS,ALIZA, MONTOYA</t>
  </si>
  <si>
    <t>ANA,CORNEJO, AGUIRRE</t>
  </si>
  <si>
    <t>1 CAJA DE RECUERDO</t>
  </si>
  <si>
    <t>B202-00249304</t>
  </si>
  <si>
    <t>MONICA,VELASQUEZ, VERONA DE SANCHEZ</t>
  </si>
  <si>
    <t>LUISSANCHEZBOCANEGRA</t>
  </si>
  <si>
    <t>1 SOBRE D MANILA CELULAR USADO</t>
  </si>
  <si>
    <t>B202-00249305</t>
  </si>
  <si>
    <t>B202-00249306</t>
  </si>
  <si>
    <t>CALLE,CORDOVA, PEDRO</t>
  </si>
  <si>
    <t>B202-00249307</t>
  </si>
  <si>
    <t>MIGUEL ANGEL,GARCIA, FLORES</t>
  </si>
  <si>
    <t>B202-00249308</t>
  </si>
  <si>
    <t>OMAR JOSUE,NUÑEZ, GUERRERO</t>
  </si>
  <si>
    <t>PATRICIAGUERREROCHOCAN</t>
  </si>
  <si>
    <t>1 PAQUETE MUEBLE</t>
  </si>
  <si>
    <t>B202-00249309</t>
  </si>
  <si>
    <t>JICSON ISAC,PEÑA, LOPEZ</t>
  </si>
  <si>
    <t>1 PAQUETE DE LLAVES</t>
  </si>
  <si>
    <t>B202-00249310</t>
  </si>
  <si>
    <t>SEGUNDO,LLATAS, FLORES</t>
  </si>
  <si>
    <t>EDITH TEONILA,BALCAZAR, HURTADO</t>
  </si>
  <si>
    <t>1 CAJA GUIA5-30223</t>
  </si>
  <si>
    <t>B202-00249311</t>
  </si>
  <si>
    <t>KATERIN LISBETH,MORAN, QUINTANA</t>
  </si>
  <si>
    <t>1 CAJA BEIGH ACCESORIO</t>
  </si>
  <si>
    <t>B202-00249312</t>
  </si>
  <si>
    <t>LIDIA MERCEDES,ANGELES, ZULUETA</t>
  </si>
  <si>
    <t>JUAN GERONIMO,TEMOCHE, QUEREVALU</t>
  </si>
  <si>
    <t>1 PAQUETE BOLSA BLANCA POLOS</t>
  </si>
  <si>
    <t>B202-00249313</t>
  </si>
  <si>
    <t>AUDIAS,REQUEJO, SUAREZ</t>
  </si>
  <si>
    <t>1PAQUETE GUIA1-1981</t>
  </si>
  <si>
    <t>B202-00249314</t>
  </si>
  <si>
    <t>ALEJANDRO NICANOR,MENDOZA, VERA</t>
  </si>
  <si>
    <t>NESTOR ALEX,LIZANO, TRONCOS</t>
  </si>
  <si>
    <t>1 CAJA BOLSA NEGRA REPUESTO</t>
  </si>
  <si>
    <t>B202-00249315</t>
  </si>
  <si>
    <t>B202-00249316</t>
  </si>
  <si>
    <t>OSMAN ESNEIVER,CORDOVA, OGOÑA</t>
  </si>
  <si>
    <t>YESENIA,INGA, ATOCHE</t>
  </si>
  <si>
    <t>1 CAJA BOLSA NEGRA VIDRIO CUADRO</t>
  </si>
  <si>
    <t>B202-00249317</t>
  </si>
  <si>
    <t>MARIA OLGA,HERNANDEZ, VASQUEZ</t>
  </si>
  <si>
    <t>1 CAJA DE LENTES OPTICO</t>
  </si>
  <si>
    <t>B202-00249318</t>
  </si>
  <si>
    <t>DARWIN,NICUDEMOS, FLORES</t>
  </si>
  <si>
    <t>JOSE FELIX,ANCAJIMA, ADANAQUE</t>
  </si>
  <si>
    <t>SACOS GUIA 3-759</t>
  </si>
  <si>
    <t>B202-00249319</t>
  </si>
  <si>
    <t>DIEGO FABRICIO,PEREZ, TARRILLO</t>
  </si>
  <si>
    <t>ANA LUCIA,MEJIA, DEZA</t>
  </si>
  <si>
    <t>1 SOBRE DMA NILA DOC</t>
  </si>
  <si>
    <t>B202-00249320</t>
  </si>
  <si>
    <t>ZOILA,HERNANDEZ, VILCARROMERO</t>
  </si>
  <si>
    <t>1 SACO NEGRO PLASTICO</t>
  </si>
  <si>
    <t>B202-00249321</t>
  </si>
  <si>
    <t>LUIS,DIAZ, MAZA</t>
  </si>
  <si>
    <t>RONALD,VERGARA, REBAZA</t>
  </si>
  <si>
    <t>1 CAJA BLANCA DISCO DURO</t>
  </si>
  <si>
    <t>B202-00249322</t>
  </si>
  <si>
    <t>B202-00249323</t>
  </si>
  <si>
    <t>B202-00249324</t>
  </si>
  <si>
    <t>PEDRO AGUSTIN,SAMILLAN, PISFIL</t>
  </si>
  <si>
    <t>PILARGARAYSEMINARIO</t>
  </si>
  <si>
    <t>CAJAS D REPUESTO</t>
  </si>
  <si>
    <t>B202-00249325</t>
  </si>
  <si>
    <t>DANIEL,PORTAL, CORRALES</t>
  </si>
  <si>
    <t>RONALDCARRASCOGUEVARRA</t>
  </si>
  <si>
    <t>1 PAQUETE ELECTRONICO</t>
  </si>
  <si>
    <t>B202-00249326</t>
  </si>
  <si>
    <t>RONAL SALVADOR,FERNANDEZ, CULQUI</t>
  </si>
  <si>
    <t>MONICAROJASGALVEZ</t>
  </si>
  <si>
    <t>1 CAJA BOLSA NEGRA PAN</t>
  </si>
  <si>
    <t>B202-00249327</t>
  </si>
  <si>
    <t>LUIS ALFREDO,SUAREZ, SERRATO</t>
  </si>
  <si>
    <t>1 SOBRE D MANILA CREMA</t>
  </si>
  <si>
    <t>B202-00249328</t>
  </si>
  <si>
    <t>PACHERRE,ABAD, OSCAR ABEL</t>
  </si>
  <si>
    <t>1SOBRE DMANILA ACCESORIO</t>
  </si>
  <si>
    <t>B202-00249329</t>
  </si>
  <si>
    <t>FRANCISCA,GARCIA, NAVAL</t>
  </si>
  <si>
    <t>BLANCACOTRINAGARCIA</t>
  </si>
  <si>
    <t>B202-00249330</t>
  </si>
  <si>
    <t>ARELY MARICRUZ,CARRILLO, ZAMORA</t>
  </si>
  <si>
    <t>ROSA MARGARITA,PALACIOS, ZAVALA</t>
  </si>
  <si>
    <t>B202-00249331</t>
  </si>
  <si>
    <t>CECILIA DEL CARMEN,BALCAZAR, SOUSA</t>
  </si>
  <si>
    <t>1 SOBRE DMANILA ALMUBM VIDRIO FRAGIL</t>
  </si>
  <si>
    <t>B202-00249332</t>
  </si>
  <si>
    <t>STEFANY MELISSA,CIEZA, MONTENEGRO</t>
  </si>
  <si>
    <t>1 CAJA BOLSA NEGRA ZAPATILLAS</t>
  </si>
  <si>
    <t>B202-00249333</t>
  </si>
  <si>
    <t>MARIA AZUCENA,FLORES, RODRIGUEZ</t>
  </si>
  <si>
    <t>1 PAQUETE FLORES</t>
  </si>
  <si>
    <t>B202-00249334</t>
  </si>
  <si>
    <t>ORTIZ,BENAVIDES, CESAR</t>
  </si>
  <si>
    <t>1 SACO VACIOS</t>
  </si>
  <si>
    <t>B202-00249335</t>
  </si>
  <si>
    <t>JORGE MARIANO,QUIJANO, FERNANDEZ</t>
  </si>
  <si>
    <t>OSCARLUNAROJAS</t>
  </si>
  <si>
    <t>1 BOLSA D CELESTE CUADERNOS</t>
  </si>
  <si>
    <t>B202-00249336</t>
  </si>
  <si>
    <t>SANTOSCHIROQUEPANTA</t>
  </si>
  <si>
    <t>B202-00249337</t>
  </si>
  <si>
    <t>B202-00249338</t>
  </si>
  <si>
    <t>ANGELCRISANTOMARTINEZ</t>
  </si>
  <si>
    <t>1 BOLSA BLANCA D POLO</t>
  </si>
  <si>
    <t>B202-00249339</t>
  </si>
  <si>
    <t>ALDO SEGUNDO,CADENILLAS, BURGOS</t>
  </si>
  <si>
    <t>ELMERROJASCESPEDES</t>
  </si>
  <si>
    <t>1 PAQUETE AZUL REPUESTO</t>
  </si>
  <si>
    <t>B202-00249340</t>
  </si>
  <si>
    <t>CRISTIAN ALEXANDER,CANCINO, CUEVA</t>
  </si>
  <si>
    <t>LUIS,PAIRAZAMAN, CRUZ</t>
  </si>
  <si>
    <t>1 SOBRE D MANILA DOC+</t>
  </si>
  <si>
    <t>B202-00249341</t>
  </si>
  <si>
    <t>WUALTERFRIASFLORES</t>
  </si>
  <si>
    <t>1 SACO VERDE ROPA USADA</t>
  </si>
  <si>
    <t>B202-00249342</t>
  </si>
  <si>
    <t>LUZMERY,HERNANDEZ, HUANGAL</t>
  </si>
  <si>
    <t>MICHAEL JLACKSON,JIBAJA, SEMBRERA</t>
  </si>
  <si>
    <t>1 CAJA GUIA 1-8</t>
  </si>
  <si>
    <t>B202-00249343</t>
  </si>
  <si>
    <t>YOMARSIRLUPURODRIGUEZ</t>
  </si>
  <si>
    <t>1 COMPLESORA</t>
  </si>
  <si>
    <t>B202-00249344</t>
  </si>
  <si>
    <t>ROBERTO LIONEL,CABREJOS, BUSTAMANTE</t>
  </si>
  <si>
    <t>CRISTIANSUAREZPEREZ</t>
  </si>
  <si>
    <t>1 SOBRE DMANILA TARJETA</t>
  </si>
  <si>
    <t>B202-00249345</t>
  </si>
  <si>
    <t>ERICK LEONEL,ALDANA, GUERRERO</t>
  </si>
  <si>
    <t>GRETTYARIASCRIOLLO</t>
  </si>
  <si>
    <t>1 PAQUETE D TELA</t>
  </si>
  <si>
    <t>B202-00249346</t>
  </si>
  <si>
    <t>VICTOR GABRIEL,DE LOS SANTOS, CARRANZA</t>
  </si>
  <si>
    <t>WILMER GUILLERMO,ATOCHE, MONTEZA</t>
  </si>
  <si>
    <t>1 CAJA DE PRODUCTO LIMPIEZA</t>
  </si>
  <si>
    <t>B202-00249347</t>
  </si>
  <si>
    <t>MARISESELAALBERCAGONZALES</t>
  </si>
  <si>
    <t>1 CAJA D PRODUCTO NATURALES</t>
  </si>
  <si>
    <t>B202-00249348</t>
  </si>
  <si>
    <t>ANTONIO,SANCHEZ, SANTACRUZ</t>
  </si>
  <si>
    <t>LESLISANCHEZAYLLON</t>
  </si>
  <si>
    <t>B202-00249349</t>
  </si>
  <si>
    <t>JESUS,DAVILA, GONZALES</t>
  </si>
  <si>
    <t>MANUELZAMBORADAVILA</t>
  </si>
  <si>
    <t>1 CAJA DE OLK ZOGA</t>
  </si>
  <si>
    <t>B202-00249350</t>
  </si>
  <si>
    <t>1 CAJA DE LENTES</t>
  </si>
  <si>
    <t>B202-00249351</t>
  </si>
  <si>
    <t>B202-00249352</t>
  </si>
  <si>
    <t>RONALD,VILLEGAS, VILLOSLADA</t>
  </si>
  <si>
    <t>ORLIS ESLOVAN,GARCIA, CALLE</t>
  </si>
  <si>
    <t>1 PAQUETE NEGRO POLOS</t>
  </si>
  <si>
    <t>B202-00249353</t>
  </si>
  <si>
    <t>1 PAQUETE DE ARETES</t>
  </si>
  <si>
    <t>B202-00249354</t>
  </si>
  <si>
    <t>JULISSA,HUAMAN, ROQUE</t>
  </si>
  <si>
    <t>MONICAHUAMANRODRIGUEZ</t>
  </si>
  <si>
    <t>1 PAQUETE BOLSA DE VIVERES</t>
  </si>
  <si>
    <t>B202-00249355</t>
  </si>
  <si>
    <t>CHAPOÑAN,SIESQUE, DUBER RENZO</t>
  </si>
  <si>
    <t>REJA ALUMINIO</t>
  </si>
  <si>
    <t>B202-00249356</t>
  </si>
  <si>
    <t>NEFRI ARICELI,CERVANTES, TOCTO</t>
  </si>
  <si>
    <t>LESLYDIAZCERUANTES</t>
  </si>
  <si>
    <t>B202-00249357</t>
  </si>
  <si>
    <t>LUIS ALBERTO,DAMIAN, ACOSTA</t>
  </si>
  <si>
    <t>1 SACO GUIA1-669</t>
  </si>
  <si>
    <t>B202-00249358</t>
  </si>
  <si>
    <t>1 ´PAQUETE NEGRO RETAZO</t>
  </si>
  <si>
    <t>B202-00249359</t>
  </si>
  <si>
    <t>B202-00249360</t>
  </si>
  <si>
    <t>AMBROSIO,VIDAURRE, CHAFLOQUE</t>
  </si>
  <si>
    <t>JUAN RAFAEL,VIDAURRE, CHAFLOQUE</t>
  </si>
  <si>
    <t>1 SACO GUIA1-1395- 1-1697</t>
  </si>
  <si>
    <t>B202-00249361</t>
  </si>
  <si>
    <t>YENNER,LABAN, MINGA</t>
  </si>
  <si>
    <t>ROSAMINGASANTOS</t>
  </si>
  <si>
    <t>1 CAJA DE SODA ROPA</t>
  </si>
  <si>
    <t>B202-00249362</t>
  </si>
  <si>
    <t>YESSICA,RUBIO, ANAYA</t>
  </si>
  <si>
    <t>JEAN PEDRO,VILCHEZ, DOMINGUEZ</t>
  </si>
  <si>
    <t>1 PAQUETE BOLSA CELULAR USADO FRAGIL</t>
  </si>
  <si>
    <t>B202-00249363</t>
  </si>
  <si>
    <t>PEDRO LUIS OBLITAS ESCUDE,,</t>
  </si>
  <si>
    <t>ROXANA CAROLINA,ESCUDERO WHU, ALVARADO</t>
  </si>
  <si>
    <t>1 SOBRE D MANILA DOXC</t>
  </si>
  <si>
    <t>PEDRO LUIS JESUS,OBLITAS, ESCUDERO</t>
  </si>
  <si>
    <t>B202-00249364</t>
  </si>
  <si>
    <t>JOSE RAUL,VINCES, GARCIA</t>
  </si>
  <si>
    <t>B202-00249365</t>
  </si>
  <si>
    <t>IRENE CELINDA,VILLALOBOS, HERNANDEZ</t>
  </si>
  <si>
    <t>B202-00249366</t>
  </si>
  <si>
    <t>HILDER,PEREZ, GUEVARA</t>
  </si>
  <si>
    <t>B202-00249367</t>
  </si>
  <si>
    <t>GLORIA YSABEL,SALAZAR, DIAZ</t>
  </si>
  <si>
    <t>TERESABARRIOSPURIHUAMAN</t>
  </si>
  <si>
    <t>1 PAQUETE AMARILLO PRODUCTO NATURAL</t>
  </si>
  <si>
    <t>B202-00249368</t>
  </si>
  <si>
    <t>VICTORVASQUEZMONTENEGRO</t>
  </si>
  <si>
    <t>1 PAQUETE BOLSA VERDE LIBROS</t>
  </si>
  <si>
    <t>B202-00249369</t>
  </si>
  <si>
    <t>B202-00249370</t>
  </si>
  <si>
    <t>CESAR ISIDRO,CRUZ, SEMINARIO</t>
  </si>
  <si>
    <t>CESARISIDROCRUZ SEMINARIO</t>
  </si>
  <si>
    <t>B202-00249371</t>
  </si>
  <si>
    <t>MANUEL,ZULUETA, GUEVARA</t>
  </si>
  <si>
    <t>B202-00249372</t>
  </si>
  <si>
    <t>FRANKLIN PAVEL,LORENZO, TENORIO</t>
  </si>
  <si>
    <t>PAQUETE ZANDALIAS</t>
  </si>
  <si>
    <t>B202-00249373</t>
  </si>
  <si>
    <t>FELIX,LLONTOP, YAIPEN</t>
  </si>
  <si>
    <t>JAIMENYAIPENAMAYA</t>
  </si>
  <si>
    <t>B202-00249374</t>
  </si>
  <si>
    <t>KAREN,LIMO, ZUÑIGA</t>
  </si>
  <si>
    <t>YOMIRASALAZARFERNANDEZ</t>
  </si>
  <si>
    <t>1 CAJA DE MAQUILLAJE</t>
  </si>
  <si>
    <t>B202-00249375</t>
  </si>
  <si>
    <t>BEATRIZ,VIDAL, DE LA TORRE</t>
  </si>
  <si>
    <t>MARCOLOJARUIZ</t>
  </si>
  <si>
    <t>1 PAQUETE BLANCO REMEDIO</t>
  </si>
  <si>
    <t>B202-00249376</t>
  </si>
  <si>
    <t>JOSE ELI,MONTENEGRO, HERNANDEZ</t>
  </si>
  <si>
    <t>KARENPAREDESMONTALVAN</t>
  </si>
  <si>
    <t>1 SOBRE DE MANILA DOC</t>
  </si>
  <si>
    <t>B202-00249377</t>
  </si>
  <si>
    <t>JONY,PEREZ, CENTURION</t>
  </si>
  <si>
    <t>MATILDE,SANCHEZ, CORRALES</t>
  </si>
  <si>
    <t>1 CAJA DE PRODUCTOS</t>
  </si>
  <si>
    <t>B202-00249378</t>
  </si>
  <si>
    <t>ELIANA OLIVIA,RAMIREZ, MARTINEZ</t>
  </si>
  <si>
    <t>DANIELSOSARAMIREZ</t>
  </si>
  <si>
    <t>1 BOLSA VERDE COMPUTADORA USADA</t>
  </si>
  <si>
    <t>RAMIREZ,MARTINEZ, ELIANA</t>
  </si>
  <si>
    <t>B202-00249379</t>
  </si>
  <si>
    <t>TANIA,RUIZ, CESPEDES</t>
  </si>
  <si>
    <t>WAGNER EDILBERTO,ROJAS, CHAVEZ</t>
  </si>
  <si>
    <t>1 PAQUETE CELESTE ROPA</t>
  </si>
  <si>
    <t>B202-00249380</t>
  </si>
  <si>
    <t>EDIZAEL MESIAS,AGUIRRE, ESCOBAR</t>
  </si>
  <si>
    <t>1 CAJA DE MADERA MORTERITO</t>
  </si>
  <si>
    <t>B202-00249381</t>
  </si>
  <si>
    <t>JUAN,LAZARO, ANGULO</t>
  </si>
  <si>
    <t>BETINOCAMPOSDIAZ</t>
  </si>
  <si>
    <t>1 CJA MARON REPUESTO</t>
  </si>
  <si>
    <t>B202-00249382</t>
  </si>
  <si>
    <t>ROSAMARKYFARIAS</t>
  </si>
  <si>
    <t>1 CAJA BLANCA VITAMINAS</t>
  </si>
  <si>
    <t>B202-00249383</t>
  </si>
  <si>
    <t>EDIDPRIETOMENDOZA</t>
  </si>
  <si>
    <t>1 CJA ROPA</t>
  </si>
  <si>
    <t>B202-00249384</t>
  </si>
  <si>
    <t>MAXIMO,CHANCAFE, CHAFLOQUE</t>
  </si>
  <si>
    <t>TITOPISCOMONTALVAN</t>
  </si>
  <si>
    <t>1 CAJ ROPA</t>
  </si>
  <si>
    <t>B202-00249385</t>
  </si>
  <si>
    <t>MARIA,LALANGUI, QUINDE</t>
  </si>
  <si>
    <t>VANESSA,TORRES, ALVARADO</t>
  </si>
  <si>
    <t>1 BOLSA ROSADA ROPA</t>
  </si>
  <si>
    <t>B202-00249386</t>
  </si>
  <si>
    <t>MONICA,CORDOVA, GONZALES</t>
  </si>
  <si>
    <t>JOSEEDWIN,GUIVAR, LLAMO</t>
  </si>
  <si>
    <t>1 CAJA DE CELULAR NUEVO</t>
  </si>
  <si>
    <t>B202-00249387</t>
  </si>
  <si>
    <t>ELVADIAZCARBONEI</t>
  </si>
  <si>
    <t>1 PAQUETE POLOS</t>
  </si>
  <si>
    <t>B202-00249388</t>
  </si>
  <si>
    <t>JUAN ABEL,SALAZAR, CORNEJO</t>
  </si>
  <si>
    <t>LUIS ENRIQUESALAZARCORNEJO</t>
  </si>
  <si>
    <t>1 CAJA DE CREMA</t>
  </si>
  <si>
    <t>B202-00249389</t>
  </si>
  <si>
    <t>RAFAEL,NUÑEZ, NUÑEZ</t>
  </si>
  <si>
    <t>PEDRONUÑEZGUERRERO</t>
  </si>
  <si>
    <t>1 CAJA D GORRO</t>
  </si>
  <si>
    <t>B202-00249390</t>
  </si>
  <si>
    <t>CLAUDIA PAOLA,DEL, PIELAGO</t>
  </si>
  <si>
    <t>JORGE ZENOBIO,CRUZADO, CAMPOS</t>
  </si>
  <si>
    <t>1 PAQUETE D COLCHONETA</t>
  </si>
  <si>
    <t>B202-00249391</t>
  </si>
  <si>
    <t>MARITZARITUAYZAGACETA</t>
  </si>
  <si>
    <t>1 CAJA DE TARJETAS</t>
  </si>
  <si>
    <t>B202-00249392</t>
  </si>
  <si>
    <t>ERICK,TRONCOSO, QUEZADA</t>
  </si>
  <si>
    <t>ERIKATRONCOSOTEZEN</t>
  </si>
  <si>
    <t>1 CAJ JABONES</t>
  </si>
  <si>
    <t>B202-00249393</t>
  </si>
  <si>
    <t>FRAXILA,TORO, AGUILAR</t>
  </si>
  <si>
    <t>LUISMENDOZATORO</t>
  </si>
  <si>
    <t>B202-00249394</t>
  </si>
  <si>
    <t>LIZ YESABELA,JULCA, ACUÑA</t>
  </si>
  <si>
    <t>KELLYJULCAAZUÑA</t>
  </si>
  <si>
    <t>B202-00249395</t>
  </si>
  <si>
    <t>YOLANDA,CORONEL, MORENO</t>
  </si>
  <si>
    <t>1 CAJA PEQUEÑA COLONIA</t>
  </si>
  <si>
    <t>B202-00249396</t>
  </si>
  <si>
    <t>DOLORES,VALLADOLID, ABARCA</t>
  </si>
  <si>
    <t>1 CAJA DE CUADDERNOS</t>
  </si>
  <si>
    <t>B202-00249397</t>
  </si>
  <si>
    <t>PEDRO,MORANTE, NEYRA</t>
  </si>
  <si>
    <t>GERARDO,LESCANO, MENDEZ</t>
  </si>
  <si>
    <t>CAJA GUIA1-1157</t>
  </si>
  <si>
    <t>B202-00249398</t>
  </si>
  <si>
    <t>MANUEL,UBILLUS, DOMINGUEZ</t>
  </si>
  <si>
    <t>1 CJA MEDICINA NATURAL</t>
  </si>
  <si>
    <t>B202-00249399</t>
  </si>
  <si>
    <t>KEVINVASQUEZCACHAY</t>
  </si>
  <si>
    <t>1 SACO DE ZANDALIAS</t>
  </si>
  <si>
    <t>B202-00249400</t>
  </si>
  <si>
    <t>VIOLETA,PAICO, DELGADO</t>
  </si>
  <si>
    <t>DORISPAICODELGADO</t>
  </si>
  <si>
    <t>B202-00249401</t>
  </si>
  <si>
    <t>NECKICARRASCOCHANCAFE</t>
  </si>
  <si>
    <t>1 CAJA D PRODUCTO VETERINARIO</t>
  </si>
  <si>
    <t>B202-00249402</t>
  </si>
  <si>
    <t>1 CJA PUBLICIDAD</t>
  </si>
  <si>
    <t>B202-00249403</t>
  </si>
  <si>
    <t>NIKOL YENETI,CHAVEZ, SAUCEDO</t>
  </si>
  <si>
    <t>CAROLCHAVEZSAUCEDO</t>
  </si>
  <si>
    <t>1 BOLSA NARANJA TELAS</t>
  </si>
  <si>
    <t>B202-00249404</t>
  </si>
  <si>
    <t>ROSA ANDREA,REAÑO, SECLEN</t>
  </si>
  <si>
    <t>SHEILLAH DEL PILAR,REAÑO, QUIROZ</t>
  </si>
  <si>
    <t>1 CAJA DE ROPA INTERIOR</t>
  </si>
  <si>
    <t>B202-00249405</t>
  </si>
  <si>
    <t>ROXANA DEL CARMEN,APONTE, CHINCHAY</t>
  </si>
  <si>
    <t>DELFINACHINCHAYAMARI</t>
  </si>
  <si>
    <t>1 PAQUETE DE BOLSA D PLUMONES</t>
  </si>
  <si>
    <t>B202-00249406</t>
  </si>
  <si>
    <t>ANATOLLY CHRISTOPHER ALEJANDRO,BARRIOS, TORRES</t>
  </si>
  <si>
    <t>RENZO DAVID,ELIAS, QUISPE</t>
  </si>
  <si>
    <t>1 CJA D REPUESTO</t>
  </si>
  <si>
    <t>B202-00249407</t>
  </si>
  <si>
    <t>1 SOBRE DMNAILA DOC</t>
  </si>
  <si>
    <t>B202-00249408</t>
  </si>
  <si>
    <t>JUAN,MONTALVO, BANCES</t>
  </si>
  <si>
    <t>MILKOGONZALESRUIZ</t>
  </si>
  <si>
    <t>1 CAJA DE ESPEJO CARRO</t>
  </si>
  <si>
    <t>B202-00249409</t>
  </si>
  <si>
    <t>DAVID ANTONIO,CARRASCO, VILELA</t>
  </si>
  <si>
    <t>MERCEDESCARRASCOVILELA</t>
  </si>
  <si>
    <t>1 CAJA BOLSA VERDE VENTILADOR</t>
  </si>
  <si>
    <t>B202-00249410</t>
  </si>
  <si>
    <t>MARIAESPINOZAADRIANZEN</t>
  </si>
  <si>
    <t>1 CAJA GUIA2-248</t>
  </si>
  <si>
    <t>B202-00249411</t>
  </si>
  <si>
    <t>ANA MARIA,ACOSTA, DIAZ</t>
  </si>
  <si>
    <t>B202-00249412</t>
  </si>
  <si>
    <t>DORA CONSUELO,PINGO, GUILLEN</t>
  </si>
  <si>
    <t>MAYLE ELODIA,ZAMBRANO, DELGADILLO</t>
  </si>
  <si>
    <t>1SOBRE D MANILA DOC+</t>
  </si>
  <si>
    <t>B202-00249413</t>
  </si>
  <si>
    <t>AYALA,FARFAN, HARLER</t>
  </si>
  <si>
    <t>JIMMYAYALAFARFAN</t>
  </si>
  <si>
    <t>1 CAJA DE LAPTO USADA</t>
  </si>
  <si>
    <t>B202-00249414</t>
  </si>
  <si>
    <t>B202-00249415</t>
  </si>
  <si>
    <t>GRACE FRIDANNETTE,GUERRA, VIZARRETA</t>
  </si>
  <si>
    <t>MARIA LETICIA,HERRERA, JIMENEZ</t>
  </si>
  <si>
    <t>1 PAQUETE MORADO POLO</t>
  </si>
  <si>
    <t>B202-00249416</t>
  </si>
  <si>
    <t>KAREN MARIADELI,VASQUEZ, MONTENEGRO</t>
  </si>
  <si>
    <t>LUIS,SAAVEDRA, NOVOA</t>
  </si>
  <si>
    <t>B202-00249417</t>
  </si>
  <si>
    <t>FATIMA,ORDINOLA, CARMEN</t>
  </si>
  <si>
    <t>1 CAJA ROSADA ROPA</t>
  </si>
  <si>
    <t>B202-00249418</t>
  </si>
  <si>
    <t>1CAJA ROSADA ROPA</t>
  </si>
  <si>
    <t>B202-00249419</t>
  </si>
  <si>
    <t>ANTHONY JOEL,VINCES, LA ROSA</t>
  </si>
  <si>
    <t>SARITAVILLARSAAVEDRA</t>
  </si>
  <si>
    <t>1 PAQUETE NEGR O COMESTICO</t>
  </si>
  <si>
    <t>B202-00249420</t>
  </si>
  <si>
    <t>YESLY ANTUANET,URBINA, CORREA</t>
  </si>
  <si>
    <t>PAOLA DEL PILAR,CORREA, MASIAS</t>
  </si>
  <si>
    <t>B202-00249421</t>
  </si>
  <si>
    <t>NAYELI,CADENILLAS, PERALTA</t>
  </si>
  <si>
    <t>SIESQUEN,SANTISTEBAN, MAGALLY</t>
  </si>
  <si>
    <t>1 CAJA DE COLONIAS</t>
  </si>
  <si>
    <t>B202-00249422</t>
  </si>
  <si>
    <t>EDITH ANABELEN,SILUPU, MAZA</t>
  </si>
  <si>
    <t>JAIME LEE,SILUPU, MAZA</t>
  </si>
  <si>
    <t>1 SACO PAPAS</t>
  </si>
  <si>
    <t>1 SACO ROSADO</t>
  </si>
  <si>
    <t>B202-00249423</t>
  </si>
  <si>
    <t>MARIA ALFONSINA,OBANDO, FALLA</t>
  </si>
  <si>
    <t>CIELOCHIRINOSOBANDO</t>
  </si>
  <si>
    <t>1 PAQUET SOBRE DMANILA DOC</t>
  </si>
  <si>
    <t>B202-00249424</t>
  </si>
  <si>
    <t>WILSON,PERALTA, LOZADA</t>
  </si>
  <si>
    <t>SANDRA BETSABE,SALAZAR, ESPINOZA</t>
  </si>
  <si>
    <t>B202-00249425</t>
  </si>
  <si>
    <t>ZEIDA,DELGADO, QUISPE</t>
  </si>
  <si>
    <t>PATRICIAMECHANFLORES</t>
  </si>
  <si>
    <t>1 PAQUETE D BOTAS</t>
  </si>
  <si>
    <t>B202-00249426</t>
  </si>
  <si>
    <t>CARO ELIZABET,VILLANUEVA, FLORES</t>
  </si>
  <si>
    <t>EDWINSEMINARIOCALDERON</t>
  </si>
  <si>
    <t>1 CAJA DE MODELO DENTAL</t>
  </si>
  <si>
    <t>B202-00249427</t>
  </si>
  <si>
    <t>FRANK,ZUTA, QUISPE</t>
  </si>
  <si>
    <t>CAJA GUIA1-507728</t>
  </si>
  <si>
    <t>B202-00249428</t>
  </si>
  <si>
    <t>BRISEDT,PADILLA, JIBAJA</t>
  </si>
  <si>
    <t>ROBERTROBLESREINTERIA</t>
  </si>
  <si>
    <t>1 SOBRE D MANIALD OC</t>
  </si>
  <si>
    <t>B202-00249429</t>
  </si>
  <si>
    <t>DELZY PATRICIA,CARO, OYOLA</t>
  </si>
  <si>
    <t>ZARELASANCHEZCARO</t>
  </si>
  <si>
    <t>1 BOLSA ROSADA VESTIDO</t>
  </si>
  <si>
    <t>B202-00249430</t>
  </si>
  <si>
    <t>RENATO ANDRE,REQUEJO, CHOLAN</t>
  </si>
  <si>
    <t>YULIXA PAMELA,NUÑEZ, GUERRERO</t>
  </si>
  <si>
    <t>B202-00249431</t>
  </si>
  <si>
    <t>WILMER ALBERTO,AVALOS, BANCES</t>
  </si>
  <si>
    <t>DIEGORORIGUEZPOZO</t>
  </si>
  <si>
    <t>B202-00249432</t>
  </si>
  <si>
    <t>MARIA CECILIA,YPANAQUE, ELIAS</t>
  </si>
  <si>
    <t>B202-00249433</t>
  </si>
  <si>
    <t>MARLON EXALTACION,MARTINEZ, RAMIREZ</t>
  </si>
  <si>
    <t>MILKA,CARRILLO, ATO</t>
  </si>
  <si>
    <t>1 PAQUETE NEGRO CAJA DE ADORNO</t>
  </si>
  <si>
    <t>B202-00249434</t>
  </si>
  <si>
    <t>B202-00249435</t>
  </si>
  <si>
    <t>ROSANNA,GINOCCHIO, REYES</t>
  </si>
  <si>
    <t>MARIOLEOMENDOZA</t>
  </si>
  <si>
    <t>1 COLCHON 2 PLAZAS</t>
  </si>
  <si>
    <t>B202-00249436</t>
  </si>
  <si>
    <t>ORLANDO,QUIROZ, QUINCHO</t>
  </si>
  <si>
    <t>ALEJANDROMIJAHUANCAHUAMAN</t>
  </si>
  <si>
    <t>B202-00249437</t>
  </si>
  <si>
    <t>JOSE SANTOS,CHUQUIHUANCA, CASTILLO</t>
  </si>
  <si>
    <t>B202-00249438</t>
  </si>
  <si>
    <t>YERALDOMORETOLA TORRE</t>
  </si>
  <si>
    <t>1 BOLSA VERDE DD UNIFORME</t>
  </si>
  <si>
    <t>B202-00249439</t>
  </si>
  <si>
    <t>1 PAQUETE ROJO MEDICINA</t>
  </si>
  <si>
    <t>B202-00249440</t>
  </si>
  <si>
    <t>FANNY,VASQUEZ, GUEVARA</t>
  </si>
  <si>
    <t>IBAÑEZCHUMACEROLUIS</t>
  </si>
  <si>
    <t>1 SOBRE D MANILA DCO</t>
  </si>
  <si>
    <t>B202-00249441</t>
  </si>
  <si>
    <t>KEILI LISBETH,GUEVARA, AGIP</t>
  </si>
  <si>
    <t>JUNIORPEREZROSAS</t>
  </si>
  <si>
    <t>1 CAJA DPAQUETE GLOBOS</t>
  </si>
  <si>
    <t>B202-00249442</t>
  </si>
  <si>
    <t>ENMNUELFERNANDEZPUELLES</t>
  </si>
  <si>
    <t>1 CAJA DE COBARTAS</t>
  </si>
  <si>
    <t>B202-00249443</t>
  </si>
  <si>
    <t>BENANCIA,SECLEN, DE FARRO</t>
  </si>
  <si>
    <t>MAGALYPAIMAVARGAS</t>
  </si>
  <si>
    <t>1 SOBRE D MANILAA</t>
  </si>
  <si>
    <t>B202-00249444</t>
  </si>
  <si>
    <t>B202-00249445</t>
  </si>
  <si>
    <t>PERLA,SAMAME, VEGA</t>
  </si>
  <si>
    <t>RAULLARASAMAME</t>
  </si>
  <si>
    <t>B202-00249446</t>
  </si>
  <si>
    <t>ELMER,SERNAQUE, NIZAMA</t>
  </si>
  <si>
    <t>CHANTA,VILELA, MERCEDES JOSEFA</t>
  </si>
  <si>
    <t>B202-00249447</t>
  </si>
  <si>
    <t>JUAN,CORDOVA, PORTOCARRERO</t>
  </si>
  <si>
    <t>B202-00249448</t>
  </si>
  <si>
    <t>ADRIAN ALEJANDRO,JURADO, AMAYA</t>
  </si>
  <si>
    <t>LUISABADOLAYA</t>
  </si>
  <si>
    <t>B202-00249449</t>
  </si>
  <si>
    <t>EMERITA,MUÑOZ, NUÑEZ</t>
  </si>
  <si>
    <t>1 CAJA DE REGALOS</t>
  </si>
  <si>
    <t>B202-00249450</t>
  </si>
  <si>
    <t>B202-00249451</t>
  </si>
  <si>
    <t>ROSA LUCIA,INOCENTE, FALCON</t>
  </si>
  <si>
    <t>B202-00249452</t>
  </si>
  <si>
    <t>MADELEY,COTRINA, TERRONES</t>
  </si>
  <si>
    <t>B202-00249453</t>
  </si>
  <si>
    <t>DANIELA,ZEÑA, CARRASCO</t>
  </si>
  <si>
    <t>GRECIAMERINOPEÑA</t>
  </si>
  <si>
    <t>B202-00249454</t>
  </si>
  <si>
    <t>WINSTON CLARK,OLIVA, BURGOS</t>
  </si>
  <si>
    <t>JUNIORCOBEÑASECHE</t>
  </si>
  <si>
    <t>B202-00249455</t>
  </si>
  <si>
    <t>B202-00249456</t>
  </si>
  <si>
    <t>SUSANAVILLARREALQUESQUEN</t>
  </si>
  <si>
    <t>SACO NEGRO/CAFE</t>
  </si>
  <si>
    <t>B202-00249457</t>
  </si>
  <si>
    <t>SENAIDA,VALLE, CARRANZA</t>
  </si>
  <si>
    <t>MERY AMELIAVILLEGASVALLE</t>
  </si>
  <si>
    <t>SACO NEGRO/PAPA</t>
  </si>
  <si>
    <t>B202-00249458</t>
  </si>
  <si>
    <t>SUSY SONIAVILLEGASVALLE</t>
  </si>
  <si>
    <t>B202-00249459</t>
  </si>
  <si>
    <t>PAATY GIOVANNA,RIVERA, PAICO</t>
  </si>
  <si>
    <t>CAJITA MARRON/BISUTERIA</t>
  </si>
  <si>
    <t>B202-00249460</t>
  </si>
  <si>
    <t>EDWIN,SÁNCHEZ, FERNANDEZ</t>
  </si>
  <si>
    <t>HULDA BLANCA,CURAY, URBINA</t>
  </si>
  <si>
    <t>PAQUETE PLANO/EMPAQUES</t>
  </si>
  <si>
    <t>B202-00249461</t>
  </si>
  <si>
    <t>GUILLERMO,CHEVEZ, CASTRO</t>
  </si>
  <si>
    <t>INOCENCIO,SAAVEDRA, FLORES</t>
  </si>
  <si>
    <t>ROLLOS/ALAMBRE</t>
  </si>
  <si>
    <t>PAQUETE VERDE/PRODUCTOS DE FERRETERIA</t>
  </si>
  <si>
    <t>B202-00249462</t>
  </si>
  <si>
    <t>CESAR,HERNANDEZ, MARTINEZ</t>
  </si>
  <si>
    <t>JOSE ANTONIOHERNANDEZMARTINEZ</t>
  </si>
  <si>
    <t>B202-00249463</t>
  </si>
  <si>
    <t>LESLIE KAROL,ORDINOLA, ARCA</t>
  </si>
  <si>
    <t>B202-00249464</t>
  </si>
  <si>
    <t>B202-00249465</t>
  </si>
  <si>
    <t>GIANNINA PATRICIA,RAMIREZ, SILVA</t>
  </si>
  <si>
    <t>INGRIDTINEONEYRA</t>
  </si>
  <si>
    <t>PAQUETE BLANCO/DOCUMENTOS</t>
  </si>
  <si>
    <t>B202-00249466</t>
  </si>
  <si>
    <t>LEONARDOCHINGUELADRIANZEN</t>
  </si>
  <si>
    <t>PAQUETE EN BOLSA AMARILLA/TOMATODOS</t>
  </si>
  <si>
    <t>B202-00249467</t>
  </si>
  <si>
    <t>HECTOR RAUL,CHULLI, DIAZ</t>
  </si>
  <si>
    <t>HELENSANCHEZSEGURA</t>
  </si>
  <si>
    <t>CAJA CREMA/ROPA</t>
  </si>
  <si>
    <t>B202-00249468</t>
  </si>
  <si>
    <t>MARITZA,MAZA, TESEN</t>
  </si>
  <si>
    <t>SEGUNDO VICTORIANOMAZATESEN</t>
  </si>
  <si>
    <t>CAJA/CLARINETE</t>
  </si>
  <si>
    <t>B202-00249469</t>
  </si>
  <si>
    <t>GILDA,SALAZAR, LEON</t>
  </si>
  <si>
    <t>EUDORISA,PUPUCHE, DE RAMOS</t>
  </si>
  <si>
    <t>B202-00249470</t>
  </si>
  <si>
    <t>MAVILA,MALCA, QUIROZ</t>
  </si>
  <si>
    <t>JOSE LUISPINEDOJARA</t>
  </si>
  <si>
    <t>B202-00249471</t>
  </si>
  <si>
    <t>REYNER,LOPEZ, LOPEZ</t>
  </si>
  <si>
    <t>ARNALDOLOPEZLOPEZ</t>
  </si>
  <si>
    <t>BALDE/COMESTIBLES</t>
  </si>
  <si>
    <t>B202-00249472</t>
  </si>
  <si>
    <t>ISMAEL,NUÑEZ, BURGA</t>
  </si>
  <si>
    <t>RICHARD FRANKLINCORONELSALAZAR</t>
  </si>
  <si>
    <t>CAJA VERDE/FUENTE REGULABLE 12VOLTIOS</t>
  </si>
  <si>
    <t>B202-00249473</t>
  </si>
  <si>
    <t>GABRIEL JANPIERRE,OROSCO, SEMINARIO</t>
  </si>
  <si>
    <t>CAJA PLASTIFICADA/MASCARA DE MOTO</t>
  </si>
  <si>
    <t>B202-00249474</t>
  </si>
  <si>
    <t>EDINSON,CRUZ, ELIAS</t>
  </si>
  <si>
    <t>CAJA/FILTROS</t>
  </si>
  <si>
    <t>B202-00249475</t>
  </si>
  <si>
    <t>KATHERIN,AVALOS, ABARCA</t>
  </si>
  <si>
    <t>MILAGROSCHINCHAYPARIATON</t>
  </si>
  <si>
    <t>CAJA/CANASTAS DE PLASTICO</t>
  </si>
  <si>
    <t>B202-00249476</t>
  </si>
  <si>
    <t>NATALIO WALTER,VALVERDE, CARBONEL</t>
  </si>
  <si>
    <t>JORGEGALLARDOFIGUEROA</t>
  </si>
  <si>
    <t>B202-00249477</t>
  </si>
  <si>
    <t>YSABEL,VASQUEZ, SILVA</t>
  </si>
  <si>
    <t>CAJA AZUL/CUBIERTOS</t>
  </si>
  <si>
    <t>B202-00249478</t>
  </si>
  <si>
    <t>EXCESO BULTOS/MERCADERIA</t>
  </si>
  <si>
    <t>B202-00249479</t>
  </si>
  <si>
    <t>SOBRE MANILA/GOTAS</t>
  </si>
  <si>
    <t>B202-00249480</t>
  </si>
  <si>
    <t>ORLANDO,FLORES, SAMPEN</t>
  </si>
  <si>
    <t>MAILIN ESTEFANY,MUÑOZ, QUINTANA</t>
  </si>
  <si>
    <t>CAJA/ROPA P/BEBE</t>
  </si>
  <si>
    <t>B202-00249481</t>
  </si>
  <si>
    <t>WILLIAM,FERNANDEZ, YPANAQUE</t>
  </si>
  <si>
    <t>PATRICIA DANIELA,MOGOLLON, SANCHEZ</t>
  </si>
  <si>
    <t>B202-00249482</t>
  </si>
  <si>
    <t>MARIA ISABEL,FIESTAS, ZAPATA</t>
  </si>
  <si>
    <t>CARLOS ALBERTOSANCHEZNEYRA</t>
  </si>
  <si>
    <t>PAQUETITO NEGRO/LIBRO</t>
  </si>
  <si>
    <t>B202-00249483</t>
  </si>
  <si>
    <t>ARTEMIO,HUAMAN, TEQUEN</t>
  </si>
  <si>
    <t>PAQUETITO NEGRO/REPUESTO</t>
  </si>
  <si>
    <t>B202-00249484</t>
  </si>
  <si>
    <t>NELSON AYRTON,CHINGUEL, MONTENEGRO</t>
  </si>
  <si>
    <t>YOHANGEL JOSE,MEZA, ESTRADA</t>
  </si>
  <si>
    <t>CAJA/CARPAS P/MOTO</t>
  </si>
  <si>
    <t>B202-00249485</t>
  </si>
  <si>
    <t>B202-00249486</t>
  </si>
  <si>
    <t>JUANA VERONICA,MORE, VERGARA</t>
  </si>
  <si>
    <t>JOSE MANUEL,REYES, CORONADO</t>
  </si>
  <si>
    <t>B202-00249487</t>
  </si>
  <si>
    <t>JENNIFER KATHERINE,GARCES, PACHERREZ</t>
  </si>
  <si>
    <t>B202-00249488</t>
  </si>
  <si>
    <t>CARLA,ELERA, RAMIREZ</t>
  </si>
  <si>
    <t>ANGELICAJIMENEZPITA</t>
  </si>
  <si>
    <t>B202-00249489</t>
  </si>
  <si>
    <t>ROSULA PERPETUA,DIAZ, CUBAS</t>
  </si>
  <si>
    <t>GRETEL FIORELAVILLEGASAGUIRRE</t>
  </si>
  <si>
    <t>B202-00249490</t>
  </si>
  <si>
    <t>EUSEBIA ARGENTINA BELGICA,SANCHEZ, DIEGUEZ</t>
  </si>
  <si>
    <t>INOCENCIOORTIZVILLANUEVA</t>
  </si>
  <si>
    <t>COOLER AZUL/PESCADO</t>
  </si>
  <si>
    <t>B202-00249491</t>
  </si>
  <si>
    <t>HARLIN FABRIZIO,CARRILLO, PINGO</t>
  </si>
  <si>
    <t>JULIO FELIX,RAMIREZ, MALAVER</t>
  </si>
  <si>
    <t>B202-00249492</t>
  </si>
  <si>
    <t>ALBERTO,LABORIANO, PALACIOS</t>
  </si>
  <si>
    <t>NURIA ISABEL,TORRES, BRICEÑO</t>
  </si>
  <si>
    <t>B202-00249493</t>
  </si>
  <si>
    <t>JOSE AGUSTIN,HUAMAN, HUAMAN</t>
  </si>
  <si>
    <t>B202-00249494</t>
  </si>
  <si>
    <t>LEYDI MARIBELTEJADARODAS</t>
  </si>
  <si>
    <t>CAJA CIELO/COMESTIBLES</t>
  </si>
  <si>
    <t>B202-00249495</t>
  </si>
  <si>
    <t>JONATHAN WILDER,CABRERA, CABREJOS</t>
  </si>
  <si>
    <t>WALTER FRANCISCO,APCHO, VIERA</t>
  </si>
  <si>
    <t>CAJA BLANCA/CUADRO, ZAPATILLAS</t>
  </si>
  <si>
    <t>B202-00249496</t>
  </si>
  <si>
    <t>ADDIS,CHANG, DE SANDOVAL</t>
  </si>
  <si>
    <t>B202-00249497</t>
  </si>
  <si>
    <t>SACO BLANCO/ZAPATOS ORTOPEDICOS</t>
  </si>
  <si>
    <t>B202-00249498</t>
  </si>
  <si>
    <t>SACO/ROPA, ORGANIZADOR DE ZAPATOS, ROPA</t>
  </si>
  <si>
    <t>ROLLO/ALFOMBRA</t>
  </si>
  <si>
    <t>B202-00249499</t>
  </si>
  <si>
    <t>DERIAN STIVE,GARCIA, GOMEZ</t>
  </si>
  <si>
    <t>NOEGOMEZNUÑEZ</t>
  </si>
  <si>
    <t>CAJA PLANA/INODORO</t>
  </si>
  <si>
    <t>PAQUETE VERDE/TAPA DE INODORO</t>
  </si>
  <si>
    <t>B202-00249500</t>
  </si>
  <si>
    <t>LESLI VIRGINIA,CERNA, MORALES</t>
  </si>
  <si>
    <t>MILAGROSAREVALOTORRES</t>
  </si>
  <si>
    <t>CAJA SUPER/ZAPATILLAS</t>
  </si>
  <si>
    <t>B202-00249501</t>
  </si>
  <si>
    <t>GUILLERMO,LOZANO, CRUZ</t>
  </si>
  <si>
    <t>PAQUETE EN BOLSA BLANCA/DOCUMENTOS</t>
  </si>
  <si>
    <t>B202-00249502</t>
  </si>
  <si>
    <t>TIMOTEO,CHINCHAY, MADELEYNE</t>
  </si>
  <si>
    <t>SUJEY DEL ROCIOTIMOTEOCHINCHAY</t>
  </si>
  <si>
    <t>CAJA LA PATRONA/VERDURAS</t>
  </si>
  <si>
    <t>B202-00249503</t>
  </si>
  <si>
    <t>ALEXANDER,LOPEZ, LOPEZ</t>
  </si>
  <si>
    <t>ALCIDESNICOLASLOPEZ</t>
  </si>
  <si>
    <t>PAQUETE PLASTIFICADO/HERRAMIENTAS P/TRABAJO</t>
  </si>
  <si>
    <t>B202-00249504</t>
  </si>
  <si>
    <t>HAROLD HANS,BENITES, VICENTE</t>
  </si>
  <si>
    <t>JHON FRANKZETACHAPILLIQUEN</t>
  </si>
  <si>
    <t>CAJA ROJA/LUCES, MEGAFONO</t>
  </si>
  <si>
    <t>B202-00249505</t>
  </si>
  <si>
    <t>JUDITH NOEMI,CASTILLO, CUBAS</t>
  </si>
  <si>
    <t>ESMILDA,CUNAIQUE, ALBERCA</t>
  </si>
  <si>
    <t>PAQUETE VERDE/MANUALIDADES</t>
  </si>
  <si>
    <t>B202-00249506</t>
  </si>
  <si>
    <t>CLAUDIA VANESSA,TORRES, GARCIA</t>
  </si>
  <si>
    <t>B202-00249507</t>
  </si>
  <si>
    <t>ATADO X 2CAJITAS/ACCESORIOS P/CELULAR</t>
  </si>
  <si>
    <t>B202-00249508</t>
  </si>
  <si>
    <t>ISABEL DEL CARMEN,RIOS, MONTENEGRO</t>
  </si>
  <si>
    <t>PAQUETITO BLANCO/PULSERA</t>
  </si>
  <si>
    <t>B202-00249509</t>
  </si>
  <si>
    <t>ANA MELBA,COLLANTES, CHAVEZ</t>
  </si>
  <si>
    <t>B202-00249510</t>
  </si>
  <si>
    <t>JOSE ALEXANDER,CHANCAFE, REYES</t>
  </si>
  <si>
    <t>ALDO,SUNCIPON, CASTILLO</t>
  </si>
  <si>
    <t>B202-00249511</t>
  </si>
  <si>
    <t>B202-00249512</t>
  </si>
  <si>
    <t>VICTOR MANUEL,LAURENTE, QUISPE</t>
  </si>
  <si>
    <t>ABEL ELOY,NAVARRETE, ANGULO</t>
  </si>
  <si>
    <t>CAJA/JUGUETES</t>
  </si>
  <si>
    <t>B202-00249513</t>
  </si>
  <si>
    <t>WILMER,CIEZA, GONZALES</t>
  </si>
  <si>
    <t>FRANCISCORUJELMUÑOZ</t>
  </si>
  <si>
    <t>B202-00249514</t>
  </si>
  <si>
    <t>B202-00249515</t>
  </si>
  <si>
    <t>JOSE TITO,RODRIGUEZ, HUAMAN</t>
  </si>
  <si>
    <t>HOLGUIN,PEREZ, CASTILLO</t>
  </si>
  <si>
    <t>CAJA BLANCA/LENTE</t>
  </si>
  <si>
    <t>B202-00249516</t>
  </si>
  <si>
    <t>GLORIA,CASTILLO, CALLE</t>
  </si>
  <si>
    <t>B202-00249517</t>
  </si>
  <si>
    <t>ANA BELEN,SAMPEN, REYES</t>
  </si>
  <si>
    <t>PAQUETE EN PAPEL MARRON/CARGADOR PORTATIL</t>
  </si>
  <si>
    <t>B202-00249518</t>
  </si>
  <si>
    <t>MARGOT ZOIDELITH,DAMIAN, RAMIREZ</t>
  </si>
  <si>
    <t>NELSON JOSEPESANTESLALANGUI</t>
  </si>
  <si>
    <t>B202-00249519</t>
  </si>
  <si>
    <t>CLORY YULISSE,ROMAN, AGUIRRE</t>
  </si>
  <si>
    <t>B202-00249520</t>
  </si>
  <si>
    <t>NEYCER ALBERTO,VASQUEZ, CUBAS</t>
  </si>
  <si>
    <t>ROLLITO MARRON/MANTILLA</t>
  </si>
  <si>
    <t>B202-00249521</t>
  </si>
  <si>
    <t>JUAN FRANCISCO,LA TORRE, ARIZAGA</t>
  </si>
  <si>
    <t>PAQUETE EN BOLSA AMARILLA/JEBES</t>
  </si>
  <si>
    <t>B202-00249522</t>
  </si>
  <si>
    <t>INGRIDJIMENEZANTON</t>
  </si>
  <si>
    <t>SOBRE MANILA GRANDE - DOC</t>
  </si>
  <si>
    <t>B202-00249523</t>
  </si>
  <si>
    <t>PQTE BEIGE - MATERIAL FOTORAFICO</t>
  </si>
  <si>
    <t>B202-00249524</t>
  </si>
  <si>
    <t>MARIA DEL PILAR,HERNANDEZ, IMAN</t>
  </si>
  <si>
    <t>CLEOFE,HERNANDEZ, IMAN</t>
  </si>
  <si>
    <t>CAJA BEIGE RELLENITAS - ZAPATOS</t>
  </si>
  <si>
    <t>B202-00249525</t>
  </si>
  <si>
    <t>ANA CECILIAANGELESAREVALO</t>
  </si>
  <si>
    <t>B202-00249526</t>
  </si>
  <si>
    <t>MARIELLA JULISSA,TIMOTEO, LLUEN</t>
  </si>
  <si>
    <t>SACO ROJO A RALLAS - CARTERAS</t>
  </si>
  <si>
    <t>B202-00249527</t>
  </si>
  <si>
    <t>JORGE LUIS,RONDAN, BAZAN</t>
  </si>
  <si>
    <t>JORGEGONZALESJIMENEZ</t>
  </si>
  <si>
    <t>CAJITA BLANCA RECTANGULAR RPTO</t>
  </si>
  <si>
    <t>B202-00249528</t>
  </si>
  <si>
    <t>HEBERT ORLANDO,TULLUME, PURIZACA</t>
  </si>
  <si>
    <t>JOSE,TIMANA, ROMERO</t>
  </si>
  <si>
    <t>CAJA BEIGE Y NEGRA - ARTESANIA</t>
  </si>
  <si>
    <t>B202-00249529</t>
  </si>
  <si>
    <t>DENIS,RIVERA, HUANCAS</t>
  </si>
  <si>
    <t>LAUDA ISABELCONTRERASJIBAJA</t>
  </si>
  <si>
    <t>B202-00249530</t>
  </si>
  <si>
    <t>LUCRECIA,RAMOS, GONZALES</t>
  </si>
  <si>
    <t>JOSUERAMOSCOBEÑAS</t>
  </si>
  <si>
    <t>BOMBA DE GAS - NUEVA</t>
  </si>
  <si>
    <t>B202-00249531</t>
  </si>
  <si>
    <t>VILMA SOLEDAD,ARANDA, BERMEO DE CHAVEZ</t>
  </si>
  <si>
    <t>JUANARANDABERMEO</t>
  </si>
  <si>
    <t>CAJA BLANCA BELTRAN - VIVERES Y MED</t>
  </si>
  <si>
    <t>B202-00249532</t>
  </si>
  <si>
    <t>PIERO,SARANGO, ÑAÑEZ</t>
  </si>
  <si>
    <t>WILSONPEÑACORDOVA</t>
  </si>
  <si>
    <t>PQTE NEGRO- PRENDA</t>
  </si>
  <si>
    <t>B202-00249533</t>
  </si>
  <si>
    <t>JUAN OMAR,GONZALES, NUÑEZ</t>
  </si>
  <si>
    <t>DARWIN JEY,MEDINA, BOCANEGRA</t>
  </si>
  <si>
    <t>CAJAS MATERIAL AGRICOLA</t>
  </si>
  <si>
    <t>B202-00249534</t>
  </si>
  <si>
    <t>DILEYDI STEFANY,PALMA, GALAN</t>
  </si>
  <si>
    <t>MIGUEL,MOYA, LIPA</t>
  </si>
  <si>
    <t>B202-00249535</t>
  </si>
  <si>
    <t>RUTH KARINA,CULQUI, PUERTA</t>
  </si>
  <si>
    <t>NEYSER,HUAMAN, HUAMAN</t>
  </si>
  <si>
    <t>CAJA BEIGE - LIBROS</t>
  </si>
  <si>
    <t>B202-00249536</t>
  </si>
  <si>
    <t>PATRICIA,MORAN, OCAMPO</t>
  </si>
  <si>
    <t>GLORIASANDOVALGALLO</t>
  </si>
  <si>
    <t>PQTE CHICO CUADRICULADO - CAPSULAS</t>
  </si>
  <si>
    <t>B202-00249537</t>
  </si>
  <si>
    <t>MARIO ARMANDO,GARCIA, SANCHEZ</t>
  </si>
  <si>
    <t>B202-00249538</t>
  </si>
  <si>
    <t>AMELIA,JIMENEZ, JIMENEZ</t>
  </si>
  <si>
    <t>B202-00249539</t>
  </si>
  <si>
    <t>B202-00249540</t>
  </si>
  <si>
    <t>VIOLETA,ARBAÑIL, SANDOVAL</t>
  </si>
  <si>
    <t>KARENLARROCAFLORES</t>
  </si>
  <si>
    <t>PQTE NEGRO - ROPA Y MOCHILA Y VARILLA</t>
  </si>
  <si>
    <t>B202-00249541</t>
  </si>
  <si>
    <t>YELITA,GARCIA, CAMPOS</t>
  </si>
  <si>
    <t>NILDACAMPOSRIVERA</t>
  </si>
  <si>
    <t>CAJA BEIGE AYUDIN - ROPAS</t>
  </si>
  <si>
    <t>B202-00249542</t>
  </si>
  <si>
    <t>MERCEDES ADELY,PINTADO, CALDERON</t>
  </si>
  <si>
    <t>VICTOR HUGO,GERVASI, CRIOLLO</t>
  </si>
  <si>
    <t>CORCHO BLANCO - PESCADO</t>
  </si>
  <si>
    <t>B202-00249543</t>
  </si>
  <si>
    <t>JOSELIMAMARTINEZ</t>
  </si>
  <si>
    <t>SACO ROJO A RALLAS-ROPA</t>
  </si>
  <si>
    <t>B202-00249544</t>
  </si>
  <si>
    <t>MIRTHA,ESCOBAR, TEJADA</t>
  </si>
  <si>
    <t>PEDRORIVADENEYRAESCOBAR</t>
  </si>
  <si>
    <t>PQTE AZUL REEBOOK - MANGUERA</t>
  </si>
  <si>
    <t>B202-00249545</t>
  </si>
  <si>
    <t>B202-00249546</t>
  </si>
  <si>
    <t>ROSMERY,ALBINES, SERNAQUE</t>
  </si>
  <si>
    <t>B202-00249547</t>
  </si>
  <si>
    <t>BRAYHAN DUVAN,SALAZAR, SILVA</t>
  </si>
  <si>
    <t>GREYS KELLY,SILVA, FLORES</t>
  </si>
  <si>
    <t>PQTE NEGRO TELAS</t>
  </si>
  <si>
    <t>B202-00249548</t>
  </si>
  <si>
    <t>CLEMENTE,SAUCEDO, URIARTE</t>
  </si>
  <si>
    <t>B202-00249549</t>
  </si>
  <si>
    <t>JUAN ALBERTO,ANTAY, PACHAS</t>
  </si>
  <si>
    <t>TEODOROHIDALGOMADRID</t>
  </si>
  <si>
    <t>PQTITO BEIGE - LENTE</t>
  </si>
  <si>
    <t>B202-00249550</t>
  </si>
  <si>
    <t>YULIANA,GRANDA, AGUILAR</t>
  </si>
  <si>
    <t>ERIKA YULIANA,AGUILAR, LA ROSA</t>
  </si>
  <si>
    <t>CAJA BLANCA PLASTIFICADA- ROPA DE BB</t>
  </si>
  <si>
    <t>B202-00249551</t>
  </si>
  <si>
    <t>JOAQUIN,SILGADO, CABREJOS</t>
  </si>
  <si>
    <t>HAROLD,ESPINOZA, NUÑEZ</t>
  </si>
  <si>
    <t>CAJA PLANA NEGRA - LAPTOP USADA</t>
  </si>
  <si>
    <t>B202-00249552</t>
  </si>
  <si>
    <t>GABRIELA,VERONA, RUBIO</t>
  </si>
  <si>
    <t>YESSICA,HIDALGO, PAIVA</t>
  </si>
  <si>
    <t>CAJA NEGRA CHICA- RPTO DE CEL</t>
  </si>
  <si>
    <t>B202-00249553</t>
  </si>
  <si>
    <t>Jose,OCUPA, Arias</t>
  </si>
  <si>
    <t>CAJA BEIGE NEW STAR - ACCESORIOS DE MAQUINAS DE COSER</t>
  </si>
  <si>
    <t>JENNIFER KAREN,OCUPA, OJEDA</t>
  </si>
  <si>
    <t>B202-00249554</t>
  </si>
  <si>
    <t>WILMER ALBERTO,DELGADO, CAPUÑAY</t>
  </si>
  <si>
    <t>JUAN DE DIOS,HOLGUIN, FERNANDEZ</t>
  </si>
  <si>
    <t>CAJA BEIGE - RPTO DE MECANICO</t>
  </si>
  <si>
    <t>B202-00249555</t>
  </si>
  <si>
    <t>ANDHIELA NATALI,POMPA, JIMENEZ</t>
  </si>
  <si>
    <t>MIGUEL ANGELRAYGADABALMACEDA</t>
  </si>
  <si>
    <t>ANDHIELA,POMPA, JIMENEZ</t>
  </si>
  <si>
    <t>B202-00249556</t>
  </si>
  <si>
    <t>LUIS MIGUEL,ARANDA, LEON</t>
  </si>
  <si>
    <t>YONI LINDER,CASTILLO, BERMEO</t>
  </si>
  <si>
    <t>PQTE NEGRO PLASTIFICADOP - CARPA PARA MOTOTAXI</t>
  </si>
  <si>
    <t>B202-00249557</t>
  </si>
  <si>
    <t>NELY RAMOS MARTRIL,X, X</t>
  </si>
  <si>
    <t>PQTE VERDE POLOS</t>
  </si>
  <si>
    <t>B202-00249558</t>
  </si>
  <si>
    <t>JOSE MARIO,ANTON, BARBARAN</t>
  </si>
  <si>
    <t>MARIA ANGELICA,ESTRADA, MORALES</t>
  </si>
  <si>
    <t>EJE</t>
  </si>
  <si>
    <t>B202-00249559</t>
  </si>
  <si>
    <t>CAJA BEIGE PLANA - PLACHA DE TRIPLAY</t>
  </si>
  <si>
    <t>B202-00249560</t>
  </si>
  <si>
    <t>JIMENA RAFAELA,BALAREZO, CERCADO</t>
  </si>
  <si>
    <t>ELEODAN,JIRON, SIGUEÑAS</t>
  </si>
  <si>
    <t>PQTE BEIGE LARGO - LONA</t>
  </si>
  <si>
    <t>B202-00249561</t>
  </si>
  <si>
    <t>ALEXIS SAMIR,CHIROQUE, LIZANO</t>
  </si>
  <si>
    <t>CAMILO RENAN,MONTENEGRO, MOLOCHO</t>
  </si>
  <si>
    <t>ALMOHADA</t>
  </si>
  <si>
    <t>B202-00249562</t>
  </si>
  <si>
    <t>LUIS ENRIQUE,TERRONES, COLLANTES</t>
  </si>
  <si>
    <t>SILVERHUAMANPIZARRO</t>
  </si>
  <si>
    <t>ROLLO PAPEL</t>
  </si>
  <si>
    <t>B202-00249563</t>
  </si>
  <si>
    <t>JORGE,YANAYACO, OGOÑA</t>
  </si>
  <si>
    <t>SACO BLANCO - JEBES</t>
  </si>
  <si>
    <t>B202-00249564</t>
  </si>
  <si>
    <t>CAJA PLANA BEIGE - PLACAS DE ALUMINIO</t>
  </si>
  <si>
    <t>B202-00249565</t>
  </si>
  <si>
    <t>DAVID ALEXANDER,ARISMENDIZ, ATOCHECASTILLO</t>
  </si>
  <si>
    <t>CAJA BEIEG PLASTIFICADA- RPTO DE CEL</t>
  </si>
  <si>
    <t>B202-00249566</t>
  </si>
  <si>
    <t>VICTOR,ORDOÑEZ, RONCAL</t>
  </si>
  <si>
    <t>ANGIE DE LOS MILAGROS,BONILLA, ARAUJO</t>
  </si>
  <si>
    <t>PQTE BLANCO PLASTIFICADO - CARTONES</t>
  </si>
  <si>
    <t>B202-00249567</t>
  </si>
  <si>
    <t>ANTONIO ALFONSOLOPEZSEVERINO</t>
  </si>
  <si>
    <t>B202-00249568</t>
  </si>
  <si>
    <t>B202-00249569</t>
  </si>
  <si>
    <t>LUIS,SANCHEZ, SAAVEDRA</t>
  </si>
  <si>
    <t>EDUARDO ENRIQUE,FAN, LITANO</t>
  </si>
  <si>
    <t>PQTE MANILA PLASTIFICADO DOC</t>
  </si>
  <si>
    <t>B202-00249570</t>
  </si>
  <si>
    <t>JHASMELY SALOME,RODRIGUEZ, SILVA</t>
  </si>
  <si>
    <t>B202-00249571</t>
  </si>
  <si>
    <t>ELISEO,JARAMILLO, HUAMAN</t>
  </si>
  <si>
    <t>VANESSASANTIBAÑESCENTURION</t>
  </si>
  <si>
    <t>PQTE NEGRO - PRENDAS</t>
  </si>
  <si>
    <t>B202-00249572</t>
  </si>
  <si>
    <t>MIGUEL BELLIDO TEZEN,X, X</t>
  </si>
  <si>
    <t>MARCO ANTONIOROJASARTEAGA</t>
  </si>
  <si>
    <t>B202-00249573</t>
  </si>
  <si>
    <t>SAE ELADIO,MEDINA, MANCHAY</t>
  </si>
  <si>
    <t>B202-00249574</t>
  </si>
  <si>
    <t>SHEYLA,GONZALES, NUÑEZ</t>
  </si>
  <si>
    <t>LEYDI ROSSYSELA,BORRERO, ZETA</t>
  </si>
  <si>
    <t>CAJA BEIGE CON TAPA ROJO</t>
  </si>
  <si>
    <t>B202-00249575</t>
  </si>
  <si>
    <t>JULIO,NECIOSUP, LIZA</t>
  </si>
  <si>
    <t>ANGELNECIOSUPLIZA</t>
  </si>
  <si>
    <t>B202-00249576</t>
  </si>
  <si>
    <t>FERNANDEZ,SILVA, NEILEX</t>
  </si>
  <si>
    <t>LILIAM,PADRON, SILVA</t>
  </si>
  <si>
    <t>ATADO X 2 CAJA NEGRA+ PQTE BLANCO</t>
  </si>
  <si>
    <t>B202-00249577</t>
  </si>
  <si>
    <t>FELICINA,LOPEZ, ROMAN</t>
  </si>
  <si>
    <t>B202-00249578</t>
  </si>
  <si>
    <t>AYRTON,CAMPOS, FLORES</t>
  </si>
  <si>
    <t>JHONATAN ESTEBAN,AMAYA, MORALES</t>
  </si>
  <si>
    <t>PQTE LARGO BLANCO - GIGANTOGRAFIA</t>
  </si>
  <si>
    <t>B202-00249579</t>
  </si>
  <si>
    <t>RUFASTO,ZEGARRA, ALBERTO</t>
  </si>
  <si>
    <t>B202-00249580</t>
  </si>
  <si>
    <t>PATE PLKANO BEIGE - REJILLA</t>
  </si>
  <si>
    <t>B202-00249581</t>
  </si>
  <si>
    <t>PQTE PLANO BLANCO - REJILLA</t>
  </si>
  <si>
    <t>B202-00249582</t>
  </si>
  <si>
    <t>JESUS,RIMARACHE, CRUZ</t>
  </si>
  <si>
    <t>B202-00249583</t>
  </si>
  <si>
    <t>JORGE HAMILTON,SOTERO, ORTIZ</t>
  </si>
  <si>
    <t>B202-00249584</t>
  </si>
  <si>
    <t>PQTE NEGRO CHICO - BISUTERIA</t>
  </si>
  <si>
    <t>B202-00249585</t>
  </si>
  <si>
    <t>HILBERT ELIBORIO,MAZA, NIMA</t>
  </si>
  <si>
    <t>PQTE CELESTE TELAS</t>
  </si>
  <si>
    <t>B202-00249586</t>
  </si>
  <si>
    <t>PQTE NEGRO PLASTIFICADO - RPTO DE CEL</t>
  </si>
  <si>
    <t>B202-00249587</t>
  </si>
  <si>
    <t>ALAN JOSE,VALLEJOS, SANCHEZ</t>
  </si>
  <si>
    <t>B202-00249588</t>
  </si>
  <si>
    <t>BRISEE ADONAI PEDRO,BURGA, MILLONES</t>
  </si>
  <si>
    <t>JUANHUMBERTODELGADO</t>
  </si>
  <si>
    <t>CAJA EN BOLSA BLANCA - CAPSUILAS</t>
  </si>
  <si>
    <t>B202-00249589</t>
  </si>
  <si>
    <t>CAJA BEIGE PLASTIFICADA QUESO</t>
  </si>
  <si>
    <t>B202-00249590</t>
  </si>
  <si>
    <t>ANA MARLENE,GUEVARA, YARLAQUE</t>
  </si>
  <si>
    <t>VERONICASEMINARIOGIRON</t>
  </si>
  <si>
    <t>PQTE EN BOLSA BLNACA PLASTIFICADA - ROPA</t>
  </si>
  <si>
    <t>B202-00249591</t>
  </si>
  <si>
    <t>B202-00249592</t>
  </si>
  <si>
    <t>CLARA,YAUSE, CHAPOÑAN</t>
  </si>
  <si>
    <t>INGRIDHURTADOYAUSE</t>
  </si>
  <si>
    <t>PQTE AZUL PLASTIFICADO - ROPA</t>
  </si>
  <si>
    <t>B202-00249593</t>
  </si>
  <si>
    <t>NEILY,RIVASPLATA, TIRADO</t>
  </si>
  <si>
    <t>JUAN JOSEMEDRANOCHUMBE</t>
  </si>
  <si>
    <t>CAJA BEIGE - ADRONOS</t>
  </si>
  <si>
    <t>B202-00249594</t>
  </si>
  <si>
    <t>CARLA,TESEN, JIMENEZ</t>
  </si>
  <si>
    <t>PQTE NEGRO - POLOS</t>
  </si>
  <si>
    <t>B202-00249595</t>
  </si>
  <si>
    <t>SACO ROJO A RALLAS - MERCADERIA</t>
  </si>
  <si>
    <t>B202-00249596</t>
  </si>
  <si>
    <t>GIANCARLOSCASASPISFIL</t>
  </si>
  <si>
    <t>PQTES DE FLORES</t>
  </si>
  <si>
    <t>B202-00249597</t>
  </si>
  <si>
    <t>SANTIAGO ISAIAS,BARRANTES, LEYVA</t>
  </si>
  <si>
    <t>CAAJA BLANCA CHICA</t>
  </si>
  <si>
    <t>B202-00249598</t>
  </si>
  <si>
    <t>B202-00249599</t>
  </si>
  <si>
    <t>EDILBERTO,CHUNGA, RUMICHE</t>
  </si>
  <si>
    <t>EXC.</t>
  </si>
  <si>
    <t>B202-00249600</t>
  </si>
  <si>
    <t>YAMIL ABEL,CALLE, CASTILLO</t>
  </si>
  <si>
    <t>CAJA BEIGE - CARTULINAS</t>
  </si>
  <si>
    <t>B202-00249601</t>
  </si>
  <si>
    <t>ANA JACKELINE NIEVES MART,X, X</t>
  </si>
  <si>
    <t>SACO NEGRO CON RALLAS</t>
  </si>
  <si>
    <t>B202-00249602</t>
  </si>
  <si>
    <t>CAJA CELESTE + ARRANCADOR</t>
  </si>
  <si>
    <t>B202-00249603</t>
  </si>
  <si>
    <t>OSTINCASTILLOGUERRERO</t>
  </si>
  <si>
    <t>SACO VERDE A RALLAS - PANTALONES</t>
  </si>
  <si>
    <t>B202-00249604</t>
  </si>
  <si>
    <t>MARIA REYES,LLATAS, VASQUEZ</t>
  </si>
  <si>
    <t>PQTE ANARANJADO - SABANAS</t>
  </si>
  <si>
    <t>B202-00249605</t>
  </si>
  <si>
    <t>ZENON,CUBAS, VEGA</t>
  </si>
  <si>
    <t>YAMELISILVABANDA</t>
  </si>
  <si>
    <t>CAJA BEIGE EN SACO TRANASPARENTE - PAN</t>
  </si>
  <si>
    <t>B202-00249606</t>
  </si>
  <si>
    <t>MIGUELPARRACARMELINO</t>
  </si>
  <si>
    <t>PQTE NEGRO PLASTIFICADO - BOLSOS</t>
  </si>
  <si>
    <t>B202-00249607</t>
  </si>
  <si>
    <t>JASMIN NICOLE,ROJAS, RIOJA</t>
  </si>
  <si>
    <t>YOANYCRUZADOHOYOS</t>
  </si>
  <si>
    <t>PQTE MANILA - CREMA</t>
  </si>
  <si>
    <t>B202-00249608</t>
  </si>
  <si>
    <t>PERCY WILMER,RAMOS, DE</t>
  </si>
  <si>
    <t>JUANMORENOASTUDILLO</t>
  </si>
  <si>
    <t>MOCHILA NEGRA Y AMARILLA PLASTIFICADA</t>
  </si>
  <si>
    <t>B202-00249609</t>
  </si>
  <si>
    <t>YESSICA LISETH,ARRIETA, ALBERCA</t>
  </si>
  <si>
    <t>LUCYALBERCANUÑEZ</t>
  </si>
  <si>
    <t>CAJA BEIGE FARMAINDUSTRIA</t>
  </si>
  <si>
    <t>B202-00249610</t>
  </si>
  <si>
    <t>JONATHAN SMITH,COLLAZOS, PALACIOS</t>
  </si>
  <si>
    <t>RONALD EFRAIN,ESPINOZA, CHUQUIHUANCA</t>
  </si>
  <si>
    <t>CAJA BEIGE - FILTRO</t>
  </si>
  <si>
    <t>B202-00249611</t>
  </si>
  <si>
    <t>ESTHER,PHANLUNG, GOICOCHEA</t>
  </si>
  <si>
    <t>CLEOFILDOROMEROCARRASCO</t>
  </si>
  <si>
    <t>CAJA BLNCA LA PATRONA - ROPA</t>
  </si>
  <si>
    <t>B202-00249612</t>
  </si>
  <si>
    <t>YOVANA,RIVERA, VASQUEZ</t>
  </si>
  <si>
    <t>CARMEN DEL ROSARIO,INGA, VIERA</t>
  </si>
  <si>
    <t>PQTE TREMZAS</t>
  </si>
  <si>
    <t>B202-00249613</t>
  </si>
  <si>
    <t>BERENICE,PEREZ, DE</t>
  </si>
  <si>
    <t>DIANA EMPERATRIZ GARCIA N,X, X</t>
  </si>
  <si>
    <t>PQTE NEGRO - PRENDS</t>
  </si>
  <si>
    <t>B202-00249614</t>
  </si>
  <si>
    <t>PATRICIA ISABEL,RIVAS, MADRID</t>
  </si>
  <si>
    <t>GLADYSMADRIDVEGA</t>
  </si>
  <si>
    <t>B202-00249615</t>
  </si>
  <si>
    <t>YAMIR STEVEN,CERVANTES, NAIRA</t>
  </si>
  <si>
    <t>WALTER YONATHAN,PALACIOS, HUAYAMA</t>
  </si>
  <si>
    <t>SACO BALNCO - ROPA</t>
  </si>
  <si>
    <t>B202-00249616</t>
  </si>
  <si>
    <t>SEGUNDO,CALLE, CARMEN</t>
  </si>
  <si>
    <t>PQTE BEIGE PLASTIFICADO</t>
  </si>
  <si>
    <t>B202-00249617</t>
  </si>
  <si>
    <t>EDUARDO,GONZALES, PULACHE</t>
  </si>
  <si>
    <t>JOSEPOMATINOCO</t>
  </si>
  <si>
    <t>B202-00249618</t>
  </si>
  <si>
    <t>JOSE ADRIAN,SOLANO, IZQUIERDO</t>
  </si>
  <si>
    <t>JOSEROBERTOSOLANO GONZALES</t>
  </si>
  <si>
    <t>CAJA LOTTO - COMESTIBLE</t>
  </si>
  <si>
    <t>B202-00249619</t>
  </si>
  <si>
    <t>IRWIN GREGORIO,CARRASCO, FERNANDEZ</t>
  </si>
  <si>
    <t>JUAN LUIS,BURGOS, RUIDIAS</t>
  </si>
  <si>
    <t>PQTE PLASTIFICADO - ADORNOS</t>
  </si>
  <si>
    <t>B202-00249620</t>
  </si>
  <si>
    <t>CRISTHIAN,FLORES, CORAL</t>
  </si>
  <si>
    <t>JORGE AUGUSTO,CRUZ, GUTIERREZ</t>
  </si>
  <si>
    <t>CAJA LARGA CHIUCA- SANDALIAS</t>
  </si>
  <si>
    <t>B202-00249621</t>
  </si>
  <si>
    <t>ORLANDO,DELGADO, ROJAS</t>
  </si>
  <si>
    <t>JENIFFERAPAESTEGUIACHA</t>
  </si>
  <si>
    <t>CAJA NEGRA - LIBROS</t>
  </si>
  <si>
    <t>B202-00249622</t>
  </si>
  <si>
    <t>VICTOR MANUEL,PIZARRO, VERA</t>
  </si>
  <si>
    <t>MANUEL,YARLEQUE, VILLEGAS</t>
  </si>
  <si>
    <t>B202-00249623</t>
  </si>
  <si>
    <t>WALTER,DAVILA, TARRILLO</t>
  </si>
  <si>
    <t>JOSEBALLONAYENQUE</t>
  </si>
  <si>
    <t>CAJAS BEIGE. - ARTICULOS DEPORTIVOS</t>
  </si>
  <si>
    <t>B202-00249624</t>
  </si>
  <si>
    <t>CAJA BEIGE CAPRI - JARABES</t>
  </si>
  <si>
    <t>B202-00249625</t>
  </si>
  <si>
    <t>EUDOCIA,GIRON, DE</t>
  </si>
  <si>
    <t>B202-00249626</t>
  </si>
  <si>
    <t>B202-00249628</t>
  </si>
  <si>
    <t>JHOANNA CAROLINA,TELLO, BUSTAMANTE</t>
  </si>
  <si>
    <t>RICARDO,TELLO, LEON</t>
  </si>
  <si>
    <t>CAJA BEIGE PLASTIFICADA - CARTERA</t>
  </si>
  <si>
    <t>B202-00249629</t>
  </si>
  <si>
    <t>BOSON A CUADROS POR LA MITAD - ROPA</t>
  </si>
  <si>
    <t>B202-00249630</t>
  </si>
  <si>
    <t>KLEYVER SMITH,SANCHEZ, RAMOS</t>
  </si>
  <si>
    <t>LUIS ARMANDO,HIDALGO, COSTA</t>
  </si>
  <si>
    <t>CAJITA CUADRICULADA - ACCES DE CEL</t>
  </si>
  <si>
    <t>B202-00249631</t>
  </si>
  <si>
    <t>ANA LUCIA,URRUTIA, CAMPOS</t>
  </si>
  <si>
    <t>SARELAMASLUCANPIEROLA</t>
  </si>
  <si>
    <t>CAJA BEIGE - MICROONDAS Y ASPIRADORA SIN VERIF</t>
  </si>
  <si>
    <t>B202-00249632</t>
  </si>
  <si>
    <t>YUSVANY,CHUYO, CORDOVA</t>
  </si>
  <si>
    <t>ADRIAN,GASTELO, PINEDO</t>
  </si>
  <si>
    <t>B202-00249633</t>
  </si>
  <si>
    <t>CAJA BANCA -PRENDAS+</t>
  </si>
  <si>
    <t>B202-00249634</t>
  </si>
  <si>
    <t>SEGUNDO LEONCIO,CULQUI, RODRIGUEZ</t>
  </si>
  <si>
    <t>JOSE ALONSO,VILLALOBOS, VINCES</t>
  </si>
  <si>
    <t>DOCUMENTOS EN MICA TRANSPARENTE</t>
  </si>
  <si>
    <t>B202-00249635</t>
  </si>
  <si>
    <t>PAZ ROSITA,ROJAS, ZAMORA</t>
  </si>
  <si>
    <t>JHONGUABLOCHOROJAS</t>
  </si>
  <si>
    <t>PQTE PLASTIFICADO TRASPARENTE - POLOS</t>
  </si>
  <si>
    <t>B202-00249636</t>
  </si>
  <si>
    <t>MAGALI MILAGROS,BALTODANO, GUZMAN</t>
  </si>
  <si>
    <t>KELLY,PEREZ, DIAZ</t>
  </si>
  <si>
    <t>CAJA BEIGE - CHAMPU</t>
  </si>
  <si>
    <t>B202-00249637</t>
  </si>
  <si>
    <t>NESTOR JAVIER,FALLA, ACOSTA</t>
  </si>
  <si>
    <t>FREDDYTUMAYTUESTA</t>
  </si>
  <si>
    <t>OQTE BLANCO - FIERRO</t>
  </si>
  <si>
    <t>B202-00249638</t>
  </si>
  <si>
    <t>LELINUÑEZNEYRA</t>
  </si>
  <si>
    <t>CAJA BEIGE PLANA - TELAS</t>
  </si>
  <si>
    <t>B202-00249639</t>
  </si>
  <si>
    <t>PQTE BLANCO REJILÑLA</t>
  </si>
  <si>
    <t>B202-00249640</t>
  </si>
  <si>
    <t>PQTE BALNCO REJILLAS</t>
  </si>
  <si>
    <t>B202-00249641</t>
  </si>
  <si>
    <t>ADILACALLEAGUILAR</t>
  </si>
  <si>
    <t>B202-00249642</t>
  </si>
  <si>
    <t>ODALIS MEDALITH,BERNILLA, VERGARA</t>
  </si>
  <si>
    <t>PQTE NEGRO PLASTIFICADO - CARPA</t>
  </si>
  <si>
    <t>B202-00249643</t>
  </si>
  <si>
    <t>B202-00249644</t>
  </si>
  <si>
    <t>BAYROL,FERNANDEZ, SALAZAR</t>
  </si>
  <si>
    <t>GIKLERFERNANDEZRODRIGUEZ</t>
  </si>
  <si>
    <t>SACO BLANCO -MEDIAS Y TRUZAS</t>
  </si>
  <si>
    <t>B202-00249645</t>
  </si>
  <si>
    <t>LESLY LIZBETH,MELENDREZ, PINTADO</t>
  </si>
  <si>
    <t>JUDITHFRIASOJEDA</t>
  </si>
  <si>
    <t>CAJA BEIGE CON PLASTICO NEGRO - PRODUICTO DE REPOSTERIA</t>
  </si>
  <si>
    <t>B202-00249646</t>
  </si>
  <si>
    <t>HECTOR,LOZANO, SALDAÑA</t>
  </si>
  <si>
    <t>WILSON,PACHERREZ, ARELLANO</t>
  </si>
  <si>
    <t>B202-00249647</t>
  </si>
  <si>
    <t>ANGIE MONICA,ORTIZ, VASQUEZ</t>
  </si>
  <si>
    <t>DIANA LUZ,FERNANDEZ, DIAZ</t>
  </si>
  <si>
    <t>CAJITA BLANCA - LENTES</t>
  </si>
  <si>
    <t>B202-00249648</t>
  </si>
  <si>
    <t>ROMMY ARABELLA,TARRILLO, HERRERA</t>
  </si>
  <si>
    <t>PASTOR,GRANDA, RODRIGUEZ</t>
  </si>
  <si>
    <t>PQTE NEGRO - GUANTES</t>
  </si>
  <si>
    <t>B202-00249649</t>
  </si>
  <si>
    <t>PAULA,DIOSES, CHAPILLIQUEN</t>
  </si>
  <si>
    <t>MEDIO SACO VERDE A RALLAS</t>
  </si>
  <si>
    <t>B202-00249650</t>
  </si>
  <si>
    <t>ROSMERY,HERNANDEZ, TERRONES</t>
  </si>
  <si>
    <t>YESSICACASTILLOCARLOS</t>
  </si>
  <si>
    <t>CAJITA NEGRA - GALLEYAS</t>
  </si>
  <si>
    <t>B202-00249651</t>
  </si>
  <si>
    <t>MALENA,PINTADO, CORDOVA</t>
  </si>
  <si>
    <t>FREDESVINDA,CALLE, DE GARCIA</t>
  </si>
  <si>
    <t>SACO ROJO A RALLAS</t>
  </si>
  <si>
    <t>B202-00249652</t>
  </si>
  <si>
    <t>CAJA NEGRA PLANA - LUNAS DE LENTES</t>
  </si>
  <si>
    <t>B202-00249653</t>
  </si>
  <si>
    <t>MIGUEL,TORO, MONTALVO</t>
  </si>
  <si>
    <t>JOICEROBLEDOBARCO</t>
  </si>
  <si>
    <t>PQTITO BLANCO - LENTES</t>
  </si>
  <si>
    <t>B202-00249654</t>
  </si>
  <si>
    <t>AGUSTO JOSE MARIA,TANTARICO, CORREA</t>
  </si>
  <si>
    <t>CARLOSCORONADOTORRES</t>
  </si>
  <si>
    <t>B202-00249655</t>
  </si>
  <si>
    <t>B202-00249656</t>
  </si>
  <si>
    <t>DARWIN GUSTAVO,PARDAVE, POMA</t>
  </si>
  <si>
    <t>CAROLINA,AZO, SOLANO</t>
  </si>
  <si>
    <t>B202-00249657</t>
  </si>
  <si>
    <t>LUIS ALEXANDER,BALDERA, POLO</t>
  </si>
  <si>
    <t>LUISBALDERAPOLO</t>
  </si>
  <si>
    <t>CAJA AZUL - CORREAS DE RELOJ</t>
  </si>
  <si>
    <t>B202-00249658</t>
  </si>
  <si>
    <t>EDWIN HUMBERTO,MENDOZA, HUAMAN</t>
  </si>
  <si>
    <t>ROSA ISABEL,NUNURA, AVILA</t>
  </si>
  <si>
    <t>CAJA YABAY - CADENITAS SIN VERIF</t>
  </si>
  <si>
    <t>B202-00249659</t>
  </si>
  <si>
    <t>PQTES DE FLOREES</t>
  </si>
  <si>
    <t>B202-00249660</t>
  </si>
  <si>
    <t>DICKINSON PIER,CASTRO, MATOS</t>
  </si>
  <si>
    <t>ALEXANDER GERMAN,NAVARRO, GUARNIZO</t>
  </si>
  <si>
    <t>B202-00249661</t>
  </si>
  <si>
    <t>JORGE JAVIER,VELA, DE LA CRUZ</t>
  </si>
  <si>
    <t>DANNY WALTER,NIMA, +SULUCO</t>
  </si>
  <si>
    <t>CAJA BEIGE - PERNOS</t>
  </si>
  <si>
    <t>B202-00249662</t>
  </si>
  <si>
    <t>ANGEL CARLOS,TORRES, GARCIA</t>
  </si>
  <si>
    <t>B202-00249663</t>
  </si>
  <si>
    <t>ETELVINA,FLORES, VILLANUEVA</t>
  </si>
  <si>
    <t>MANUELANTONCASTRO</t>
  </si>
  <si>
    <t>CAJA CHICA CUADRICULADA- SELLO</t>
  </si>
  <si>
    <t>B202-00249664</t>
  </si>
  <si>
    <t>BERTHA LILA,SANCHEZ, CHAVEZ</t>
  </si>
  <si>
    <t>SEGUNDO NESTOR VILCHEZ HE,X, X</t>
  </si>
  <si>
    <t>MEDIO SACO- PAPAS Y PAN</t>
  </si>
  <si>
    <t>B202-00249665</t>
  </si>
  <si>
    <t>PQTE PLASTIFICADOS- GIGANTOGRAFIA</t>
  </si>
  <si>
    <t>B202-00249666</t>
  </si>
  <si>
    <t>HERMELINDA,PAICO, SAMILLAN</t>
  </si>
  <si>
    <t>ELIANACAMPOSHERRERA</t>
  </si>
  <si>
    <t>PQTE PLASTIFICADO BLANCO - ADORNOS</t>
  </si>
  <si>
    <t>B202-00249667</t>
  </si>
  <si>
    <t>REGINA VALERIA,BONILLA, SOLORZANO</t>
  </si>
  <si>
    <t>DIGNASOLANOSILVA</t>
  </si>
  <si>
    <t>PQTE ROSSADO PLASTIFICADO</t>
  </si>
  <si>
    <t>B202-00249668</t>
  </si>
  <si>
    <t>HENRYROJASRUIZ</t>
  </si>
  <si>
    <t>ATADO X 2 CAJAS BEIGE *- MOTOR Y RPTOS</t>
  </si>
  <si>
    <t>B202-00249669</t>
  </si>
  <si>
    <t>LESLY,PERALTA, DAVILA</t>
  </si>
  <si>
    <t>FRESSIA GIANELLA,TORRES, CELI</t>
  </si>
  <si>
    <t>CAJA EN BOLSA LILA - PELUCHE</t>
  </si>
  <si>
    <t>B202-00249670</t>
  </si>
  <si>
    <t>JAMPIER ANTHONY,GONZALES, ENCALADA</t>
  </si>
  <si>
    <t>PQTE PLASTIFICADO RPTO</t>
  </si>
  <si>
    <t>B202-00249671</t>
  </si>
  <si>
    <t>SEGUNDO VIDAL,SILVA, FLORES</t>
  </si>
  <si>
    <t>JOSE,VARGAS, NECIOSUP</t>
  </si>
  <si>
    <t>B202-00249672</t>
  </si>
  <si>
    <t>CARLOS ALBERTO,SOSA, SILVA</t>
  </si>
  <si>
    <t>LUZ CARITO,SOSA, OJEDA</t>
  </si>
  <si>
    <t>CAJA CHICA CUADRICULAADO</t>
  </si>
  <si>
    <t>B202-00249673</t>
  </si>
  <si>
    <t>FP229738</t>
  </si>
  <si>
    <t>MARCOS,VIOLANTE, NN</t>
  </si>
  <si>
    <t>B202-00249674</t>
  </si>
  <si>
    <t>JAVA VERDE EN SACO - FRUTAS</t>
  </si>
  <si>
    <t>B202-00249675</t>
  </si>
  <si>
    <t>MARIA ISABEL,PORRO, JABO</t>
  </si>
  <si>
    <t>JHIMMER,PEÑA, CUBAS</t>
  </si>
  <si>
    <t>B202-00249676</t>
  </si>
  <si>
    <t>RAFAEL,SECLEN, CARPIO</t>
  </si>
  <si>
    <t>PABLOMOGOLLONMARCHAN</t>
  </si>
  <si>
    <t>PQTE MANILA - POLO</t>
  </si>
  <si>
    <t>B202-00249677</t>
  </si>
  <si>
    <t>CAJA ROJA - ROPA</t>
  </si>
  <si>
    <t>B202-00249678</t>
  </si>
  <si>
    <t>B202-00249679</t>
  </si>
  <si>
    <t>ANTHONY,YZASIGA, SANCHEZ</t>
  </si>
  <si>
    <t>WILMER,MUÑOZ, VASQUEZ</t>
  </si>
  <si>
    <t>CAJA BEIEGE CHICA - MUESTRAS DE ATUN</t>
  </si>
  <si>
    <t>B202-00249680</t>
  </si>
  <si>
    <t>LUIS ANGELCASTROJIMENEZ</t>
  </si>
  <si>
    <t>PQTE NEGRO MALETA CHICA ROPA</t>
  </si>
  <si>
    <t>B202-00249681</t>
  </si>
  <si>
    <t>NESTIORAGURTOSANCHEZ</t>
  </si>
  <si>
    <t>B202-00249682</t>
  </si>
  <si>
    <t>CAJA BEIGE - PIEZAS ACRILICAS</t>
  </si>
  <si>
    <t>B202-00249683</t>
  </si>
  <si>
    <t>MARY HAYDEE,RAMOS, NAQUICHE</t>
  </si>
  <si>
    <t>VIVINATARRILLORAMOS</t>
  </si>
  <si>
    <t>CAJA NEGRA ADIDAS - PANTALON</t>
  </si>
  <si>
    <t>B202-00249684</t>
  </si>
  <si>
    <t>ELAR,GUEVARA, VILCHEZ</t>
  </si>
  <si>
    <t>JOELBARRIENTOSGUEVARA</t>
  </si>
  <si>
    <t>CAJA UMBRO - ZAPATILLAS</t>
  </si>
  <si>
    <t>B202-00249685</t>
  </si>
  <si>
    <t>BLANCA,ROJAS, COTRINA</t>
  </si>
  <si>
    <t>WILMERPEREZFERNANDEZ</t>
  </si>
  <si>
    <t>PQTE BLANCO - CORDONES</t>
  </si>
  <si>
    <t>B202-00249686</t>
  </si>
  <si>
    <t>FRANCISCA EVELIA,BARCO, HERRERA</t>
  </si>
  <si>
    <t>OLINDACORDOVABARCO</t>
  </si>
  <si>
    <t>CAJA EN SACO VIVERES</t>
  </si>
  <si>
    <t>B202-00249687</t>
  </si>
  <si>
    <t>MARCOS,MEDINA, ALVARADO</t>
  </si>
  <si>
    <t>MARINACABRERACARDOZO</t>
  </si>
  <si>
    <t>BOLSA VERDE A RALLAS ROPA USADA</t>
  </si>
  <si>
    <t>B202-00249688</t>
  </si>
  <si>
    <t>MARTHA DIONISIA,BANCAYAN, SALAZAR</t>
  </si>
  <si>
    <t>MARTHAVILLAREALBANCAYAN</t>
  </si>
  <si>
    <t>CAJA CHICA - ZAPATOS DE BB</t>
  </si>
  <si>
    <t>B202-00249689</t>
  </si>
  <si>
    <t>OLGA MARIA,POL, CARMONA</t>
  </si>
  <si>
    <t>SANDRAFIGALLODE ATKINS</t>
  </si>
  <si>
    <t>CAJA BEIGE Y CUADRICULADA - ESTUCHE</t>
  </si>
  <si>
    <t>B202-00249690</t>
  </si>
  <si>
    <t>CARLOS MARTIN,POLO, VINCES</t>
  </si>
  <si>
    <t>CAJA BEIGE - FARRO</t>
  </si>
  <si>
    <t>B202-00249691</t>
  </si>
  <si>
    <t>CYNTHIA,MENDOZA, SAAVEDRA</t>
  </si>
  <si>
    <t>JORGEZELADAPAREDES</t>
  </si>
  <si>
    <t>CAJA BEIGE - POLOS</t>
  </si>
  <si>
    <t>B202-00249692</t>
  </si>
  <si>
    <t>RICARDO,PAZ, CARBAJAL</t>
  </si>
  <si>
    <t>ANTONIO ARMANDO,QUISÑAY, PASACHE</t>
  </si>
  <si>
    <t>CAJA VEREDE - BATERIA DE BALNZA ELECTRONICA</t>
  </si>
  <si>
    <t>B202-00249693</t>
  </si>
  <si>
    <t>HANINNA DE FATIMA,TORRES, PEDRAZA</t>
  </si>
  <si>
    <t>ANATORRESPEDRAZA</t>
  </si>
  <si>
    <t>CAJA PLASTICA PLASTIFICADA - VARIOS</t>
  </si>
  <si>
    <t>B202-00249694</t>
  </si>
  <si>
    <t>LIZ ZARINA ZEGARRA SALAS,X, X</t>
  </si>
  <si>
    <t>ROGER,RAMOS, COELLO</t>
  </si>
  <si>
    <t>CAJA NEGRA RECTANGULAR-TONNER</t>
  </si>
  <si>
    <t>B202-00249695</t>
  </si>
  <si>
    <t>CONSUELO,LLENQUE, PURIZACA</t>
  </si>
  <si>
    <t>CARMENLOPEZADRIANZEN</t>
  </si>
  <si>
    <t>CAJA NEGRA PLANA - ADORNOS DE JABON BAJO RESPONSABILIDAD</t>
  </si>
  <si>
    <t>B202-00249696</t>
  </si>
  <si>
    <t>BIANCA XIMENA,VELASQUEZ, SANCHEZ</t>
  </si>
  <si>
    <t>MARIA INESTORRESRUIZ</t>
  </si>
  <si>
    <t>SOBRE BLANCO DOC</t>
  </si>
  <si>
    <t>B202-00249697</t>
  </si>
  <si>
    <t>MARIA GENOVEVA,AYALA, LLUEN</t>
  </si>
  <si>
    <t>CATALINAAYALALLUEN</t>
  </si>
  <si>
    <t>B202-00249698</t>
  </si>
  <si>
    <t>ADOLFOZEGARRAQUIJANO</t>
  </si>
  <si>
    <t>PQTE BLANCO - CARTUCHO</t>
  </si>
  <si>
    <t>B202-00249699</t>
  </si>
  <si>
    <t>B202-00249700</t>
  </si>
  <si>
    <t>MADAI,CORDOVA, CORDOVA</t>
  </si>
  <si>
    <t>B202-00249701</t>
  </si>
  <si>
    <t>CLAUDIA MERCEDES,SALAZAR, PUSCAN</t>
  </si>
  <si>
    <t>CAJA BEIGE GN - MEDICINA</t>
  </si>
  <si>
    <t>B202-00249702</t>
  </si>
  <si>
    <t>LORENZO,GARCIA, FLORES</t>
  </si>
  <si>
    <t>B202-00249703</t>
  </si>
  <si>
    <t>WALTERORTIZZULOETA</t>
  </si>
  <si>
    <t>CAJA BEIGE - DOC</t>
  </si>
  <si>
    <t>B202-00249704</t>
  </si>
  <si>
    <t>CAJA BEIGE - LIBROS Y OTRROS</t>
  </si>
  <si>
    <t>B202-00249705</t>
  </si>
  <si>
    <t>EXILDA ELISA,SANTA CRUZ, PRADO</t>
  </si>
  <si>
    <t>OSCARGUEVARABARRANTES</t>
  </si>
  <si>
    <t>CAJA ROJA - RELOJES</t>
  </si>
  <si>
    <t>B202-00249706</t>
  </si>
  <si>
    <t>NORELIA,ALVARADO, JIMENEZ</t>
  </si>
  <si>
    <t>PQTE PLASTIFICADO RENDAS</t>
  </si>
  <si>
    <t>B202-00249707</t>
  </si>
  <si>
    <t>FIORELLA,FLORIAN, VALLADOLID</t>
  </si>
  <si>
    <t>MIRIANVALLADOLIDRIVERA</t>
  </si>
  <si>
    <t>CAJA BEIGE PLANA - RECORDATORIO</t>
  </si>
  <si>
    <t>CAJA SALTICAS</t>
  </si>
  <si>
    <t>CAJA GLORIA -TARJETAS</t>
  </si>
  <si>
    <t>B202-00249708</t>
  </si>
  <si>
    <t>ELBERGARCIALOPEZ</t>
  </si>
  <si>
    <t>B202-00249709</t>
  </si>
  <si>
    <t>NAOMY MARIBEL,SECLEN, MONTALVO</t>
  </si>
  <si>
    <t>MARYURY,MONTALVO, MOGOLLON</t>
  </si>
  <si>
    <t>BOLSON ROJO A CUADROS PLASTIFICADO</t>
  </si>
  <si>
    <t>B202-00249710</t>
  </si>
  <si>
    <t>SACO BLANCO CHICO</t>
  </si>
  <si>
    <t>B202-00249711</t>
  </si>
  <si>
    <t>JESUS ANTHONY,QUISPITONGO, PEREZ</t>
  </si>
  <si>
    <t>MARYURI THALIA,GOMEZ, SAAVEDRA</t>
  </si>
  <si>
    <t>PQTE NEGRO PLASTIFICADO ROPA</t>
  </si>
  <si>
    <t>ATADO X 2 CAJA LA PATRONA ROPA</t>
  </si>
  <si>
    <t>B202-00249712</t>
  </si>
  <si>
    <t>INDIRACHUMACEROUBILLUS</t>
  </si>
  <si>
    <t>CAJA BLANCA CHICA - MEDICINA</t>
  </si>
  <si>
    <t>B202-00249713</t>
  </si>
  <si>
    <t>MANUEL,FIESTAS, PAIVA</t>
  </si>
  <si>
    <t>YESSICAMATAMOROSERNA</t>
  </si>
  <si>
    <t>CAJA BLANCA PLANA - CAMISA</t>
  </si>
  <si>
    <t>B202-00249714</t>
  </si>
  <si>
    <t>SARA DEL CARMEN,CASTILLO, PAREDES</t>
  </si>
  <si>
    <t>SANTIAGOGIRONGARCIA</t>
  </si>
  <si>
    <t>B202-00249715</t>
  </si>
  <si>
    <t>JUAN,ARRIBASPLATA, PERE</t>
  </si>
  <si>
    <t>RUBENCORREAZAPATA</t>
  </si>
  <si>
    <t>PQTE DE SACOS GRANDE- FUNDA DE AUTO</t>
  </si>
  <si>
    <t>B202-00249716</t>
  </si>
  <si>
    <t>YAMILE,VICENTE, HERRERA</t>
  </si>
  <si>
    <t>MAGALYCRIOLLOHERRERA</t>
  </si>
  <si>
    <t>PQTE BLANCO EN BOLSA- ROPA</t>
  </si>
  <si>
    <t>B202-00249717</t>
  </si>
  <si>
    <t>LUZ MARIA,DE LA CRUZ, DIAZ</t>
  </si>
  <si>
    <t>JHON,GUABLOCHO, ROJAS</t>
  </si>
  <si>
    <t>PQTE AZUL - POLO</t>
  </si>
  <si>
    <t>B202-00249718</t>
  </si>
  <si>
    <t>WALTER ENRIQUE,GIL, CHAFLOQUE</t>
  </si>
  <si>
    <t>MISAEL MOISES,SERNA, HORNA</t>
  </si>
  <si>
    <t>PQTE BLANCO - DOC</t>
  </si>
  <si>
    <t>B202-00249719</t>
  </si>
  <si>
    <t>DUBER,MANCHAY, LLACSAHUACHE</t>
  </si>
  <si>
    <t>CAJA NEGRA CHICA RPTO</t>
  </si>
  <si>
    <t>B202-00249720</t>
  </si>
  <si>
    <t>ROSA,SANTOS, TINEO</t>
  </si>
  <si>
    <t>B202-00249721</t>
  </si>
  <si>
    <t>DIANA MARISOL,CELIZ, SUAREZ</t>
  </si>
  <si>
    <t>JUAN CARLOS,MORON, GARAGATE</t>
  </si>
  <si>
    <t>PQTE XEROX - DOC</t>
  </si>
  <si>
    <t>B202-00249722</t>
  </si>
  <si>
    <t>REYNA VILMA,VASQUEZ, ROCIO</t>
  </si>
  <si>
    <t>ANDRES,PUICON, ROCIO</t>
  </si>
  <si>
    <t>CAJITA AMARILLACEL BASICO</t>
  </si>
  <si>
    <t>B202-00249723</t>
  </si>
  <si>
    <t>B202-00249724</t>
  </si>
  <si>
    <t>IKER,VASQUEZ, VELASQUEZ</t>
  </si>
  <si>
    <t>CARLOS GARDEL,BRUNO, CABRERA</t>
  </si>
  <si>
    <t>PQTE PLANO BEIGE -</t>
  </si>
  <si>
    <t>B202-00249725</t>
  </si>
  <si>
    <t>EARLY,BEGAZO, VILCHEZ</t>
  </si>
  <si>
    <t>CAJA BEIGE CHICA - ACCESORIOS DE VIDRIERIA</t>
  </si>
  <si>
    <t>B202-00249726</t>
  </si>
  <si>
    <t>JENIFERROJASMAICELO</t>
  </si>
  <si>
    <t>B202-00249727</t>
  </si>
  <si>
    <t>B202-00249728</t>
  </si>
  <si>
    <t>WILMER,TERAN, CHAVEZ</t>
  </si>
  <si>
    <t>PEDROCORNEJOMENDOZA</t>
  </si>
  <si>
    <t>PQTE CHICO DE SACOS</t>
  </si>
  <si>
    <t>B202-00249729</t>
  </si>
  <si>
    <t>MARIA ROSA,MAMANI, DE RODRIGO</t>
  </si>
  <si>
    <t>MARINAZURITADE PINGO</t>
  </si>
  <si>
    <t>PATE DE JEBE PLANOS ROJO ARALLAS</t>
  </si>
  <si>
    <t>SACO A RALLAS FUNDAS</t>
  </si>
  <si>
    <t>B202-00249730</t>
  </si>
  <si>
    <t>PAULA,RIVERA, PINTADO</t>
  </si>
  <si>
    <t>MARIACARRANZACALDERON</t>
  </si>
  <si>
    <t>PQTE BLANCO PLASTIFICADO</t>
  </si>
  <si>
    <t>B202-00249731</t>
  </si>
  <si>
    <t>ALBERTO,ALBURQUEQUE, HUAMAN</t>
  </si>
  <si>
    <t>GUILLERMOBENITESGARCIA</t>
  </si>
  <si>
    <t>SOBRE MANILA + DOC</t>
  </si>
  <si>
    <t>B202-00249732</t>
  </si>
  <si>
    <t>FERNANDO,SAAVEDRA, BERRU</t>
  </si>
  <si>
    <t>ANTONY JULIAN,OLIVOS, CHONTO</t>
  </si>
  <si>
    <t>PQTE NEGRO - FORRO PARA MOTO</t>
  </si>
  <si>
    <t>B202-00249733</t>
  </si>
  <si>
    <t>ZAIDA,TORREJON, TAFUR</t>
  </si>
  <si>
    <t>MARISOLSOSATORREJON</t>
  </si>
  <si>
    <t>PQTE NEGRO PLANO -VESTIDO</t>
  </si>
  <si>
    <t>B202-00249734</t>
  </si>
  <si>
    <t>MANUEL ANTONIO,MORENO, GALLO</t>
  </si>
  <si>
    <t>GIAN ABELARDO,Gian, Moreno</t>
  </si>
  <si>
    <t>B202-00249735</t>
  </si>
  <si>
    <t>CARLOS,ASENJO, LOZANO</t>
  </si>
  <si>
    <t>OLGA,ROÑA, CALLE</t>
  </si>
  <si>
    <t>PQTE AZUL - COFRES</t>
  </si>
  <si>
    <t>B202-00249736</t>
  </si>
  <si>
    <t>DORIS EVA,TELLO, MACALUPU</t>
  </si>
  <si>
    <t>NOEMIGINESMOROCHO</t>
  </si>
  <si>
    <t>BOLSA VERDE TOTTUS- ROPA</t>
  </si>
  <si>
    <t>B202-00249737</t>
  </si>
  <si>
    <t>CORCHO BLANCO - AMPOLLAS</t>
  </si>
  <si>
    <t>B202-00249738</t>
  </si>
  <si>
    <t>WILIANVASQUEZCHUQUILIN</t>
  </si>
  <si>
    <t>SACO NEGRO ATADO SOMBRILLA - SANADALIAS</t>
  </si>
  <si>
    <t>B202-00249739</t>
  </si>
  <si>
    <t>CARLOSECCAMARIN</t>
  </si>
  <si>
    <t>PQTE MANILA -TELA</t>
  </si>
  <si>
    <t>B202-00249740</t>
  </si>
  <si>
    <t>MARCOCASTRODOMINGUEZ</t>
  </si>
  <si>
    <t>PQTE BLANCO - VOLANTES</t>
  </si>
  <si>
    <t>PQTE NEGRO BLANCO - GIGSNTOGRAAFIA</t>
  </si>
  <si>
    <t>B202-00249741</t>
  </si>
  <si>
    <t>AZUCENA,FLORES, FLORES</t>
  </si>
  <si>
    <t>STEFANYRUIZCHAVEZ</t>
  </si>
  <si>
    <t>CAJA MODA ACTUAL</t>
  </si>
  <si>
    <t>B202-00249742</t>
  </si>
  <si>
    <t>HENRRY,GUEVARA, CAMPOS</t>
  </si>
  <si>
    <t>ARNOLDVILCHERREZVIERA</t>
  </si>
  <si>
    <t>CAJA BEIGE- SEMILLAS</t>
  </si>
  <si>
    <t>B202-00249743</t>
  </si>
  <si>
    <t>HUGO IVAN,COLLANTES, CRUZADO</t>
  </si>
  <si>
    <t>ARMANDO,RUIZ, CAMPOS</t>
  </si>
  <si>
    <t>CAJITA BLANCA- LLAVES</t>
  </si>
  <si>
    <t>B202-00249746</t>
  </si>
  <si>
    <t>CINTHYAAPONTEFIESTAS</t>
  </si>
  <si>
    <t>SACO BLANCO CON MORADO - CAMOTES</t>
  </si>
  <si>
    <t>B202-00249747</t>
  </si>
  <si>
    <t>HECTOR ROBINSON,CHECA, SENMACHE</t>
  </si>
  <si>
    <t>B202-00249748</t>
  </si>
  <si>
    <t>PQTE CHICO BLANCO</t>
  </si>
  <si>
    <t>B202-00249749</t>
  </si>
  <si>
    <t>HERMITAÑO,PUMAYALLI, CACERES</t>
  </si>
  <si>
    <t>B202-00249750</t>
  </si>
  <si>
    <t>KEVIN ANTONY,CALDERÓN, CANO</t>
  </si>
  <si>
    <t>B202-00249751</t>
  </si>
  <si>
    <t>ISELA,ACOSTA, CHILCON</t>
  </si>
  <si>
    <t>ECCV</t>
  </si>
  <si>
    <t>B202-00249752</t>
  </si>
  <si>
    <t>CARLOS ENRIQUE,GALLARDO, MENDOZA</t>
  </si>
  <si>
    <t>NATALI,CHIQUINTA, RAMOS</t>
  </si>
  <si>
    <t>PQTE PLASSTIFICADO - POLO</t>
  </si>
  <si>
    <t>B202-00249753</t>
  </si>
  <si>
    <t>BANNER ATADO X 2</t>
  </si>
  <si>
    <t>B202-00249754</t>
  </si>
  <si>
    <t>LUBER LUCIO,FARROÑAN, SANCHEZ</t>
  </si>
  <si>
    <t>CAJA NEGRA - RPTOS DE CEL</t>
  </si>
  <si>
    <t>B202-00249755</t>
  </si>
  <si>
    <t>CARLOS,OLIVERA, CABRERA</t>
  </si>
  <si>
    <t>MARCOSBARRENECHEAITURRI</t>
  </si>
  <si>
    <t>B202-00249756</t>
  </si>
  <si>
    <t>BALTAZAR,TORRES, BURGA</t>
  </si>
  <si>
    <t>CAJA BEIGE SODA -CORREAS</t>
  </si>
  <si>
    <t>B202-00249757</t>
  </si>
  <si>
    <t>NANCY KARINA,SECLEN, MIÑOPE</t>
  </si>
  <si>
    <t>ALFREDOESPINOZACIENFUEGOS</t>
  </si>
  <si>
    <t>PQTE BOLSA - DOC</t>
  </si>
  <si>
    <t>B202-00249758</t>
  </si>
  <si>
    <t>MARICELA NANCY,CUMPA, BALLENA</t>
  </si>
  <si>
    <t>ISABELTALLEDOCRISANTO</t>
  </si>
  <si>
    <t>SACO BLANCO VERDURAS</t>
  </si>
  <si>
    <t>B202-00249759</t>
  </si>
  <si>
    <t>FELIZVILLEGASCHAVEZ</t>
  </si>
  <si>
    <t>CAJA BEIGE B1 - MUESTRA DE FOLLETOS.</t>
  </si>
  <si>
    <t>B202-00249760</t>
  </si>
  <si>
    <t>TAMARAFERNANDEZJUAREZ</t>
  </si>
  <si>
    <t>BULTOS NEGRO - GORROS</t>
  </si>
  <si>
    <t>B202-00249761</t>
  </si>
  <si>
    <t>DANY ROBERTH,EFFIO, CHISCOL</t>
  </si>
  <si>
    <t>PQTE NEGRO LARGO - PUBLICIDAD</t>
  </si>
  <si>
    <t>B202-00249762</t>
  </si>
  <si>
    <t>PQTE EN SACO NEGRO PLASTIFICADO - VESTIDO</t>
  </si>
  <si>
    <t>B202-00249763</t>
  </si>
  <si>
    <t>DORIS,RUBIO, FERNANDEZ</t>
  </si>
  <si>
    <t>MERCEDESRUBIOFERNANDEZ</t>
  </si>
  <si>
    <t>CAJA BLANCA LA PATRONA - ALMENDRAS</t>
  </si>
  <si>
    <t>B202-00249764</t>
  </si>
  <si>
    <t>MARITZA,GUERRERO, BURGA</t>
  </si>
  <si>
    <t>SEGUNDOTEMOCHEBARRETO</t>
  </si>
  <si>
    <t>PQTE NEGRO - MEDIC</t>
  </si>
  <si>
    <t>B202-00249765</t>
  </si>
  <si>
    <t>JIMMY ALEXANDER,ZETA, SERNAQUE</t>
  </si>
  <si>
    <t>OPQTE PLASTIFICADO - RPTO</t>
  </si>
  <si>
    <t>B202-00249766</t>
  </si>
  <si>
    <t>B202-00249767</t>
  </si>
  <si>
    <t>JOSELY,PEREZ, LOAIZA</t>
  </si>
  <si>
    <t>MIGUELPEREZLOAIZA</t>
  </si>
  <si>
    <t>PQTE MANILA CARGADOR</t>
  </si>
  <si>
    <t>B202-00249768</t>
  </si>
  <si>
    <t>B202-00249769</t>
  </si>
  <si>
    <t>TATIANA VALERIA,GUPIO, RODRIGUEZ</t>
  </si>
  <si>
    <t>ANGELAJIMENEZVARGAS</t>
  </si>
  <si>
    <t>TAPERCITO BLANCO - PROTESIS</t>
  </si>
  <si>
    <t>B202-00249770</t>
  </si>
  <si>
    <t>CAJA DE ZAPATOS NEGRA - ROPA</t>
  </si>
  <si>
    <t>B202-00249771</t>
  </si>
  <si>
    <t>MERCY NOELI,BELLASMIN, OCAÑA</t>
  </si>
  <si>
    <t>ROSABELLASMINOCAÑA</t>
  </si>
  <si>
    <t>BOLSA CELESTE MIKI - VIVERES</t>
  </si>
  <si>
    <t>B202-00249772</t>
  </si>
  <si>
    <t>ERICK,CHUQUIHUANCA, BANDA</t>
  </si>
  <si>
    <t>PQTE NEGRO - FLORES</t>
  </si>
  <si>
    <t>B202-00249773</t>
  </si>
  <si>
    <t>SANDRA JACKELINE,TEJADA, ANTON</t>
  </si>
  <si>
    <t>CAJA NEGRA - ZAPATOS</t>
  </si>
  <si>
    <t>B202-00249774</t>
  </si>
  <si>
    <t>FLOR,VARGAS, PINTADO</t>
  </si>
  <si>
    <t>CAJA BEIGE CHICA - RPTO</t>
  </si>
  <si>
    <t>B202-00249775</t>
  </si>
  <si>
    <t>JUAN CARLOS,GUEVARA, BARRETO</t>
  </si>
  <si>
    <t>JUAN GABRIEL,ROSADO, LA SERNA</t>
  </si>
  <si>
    <t>CAJA BEIGE - PLASTIFICADA- CAJAS DE CARTON</t>
  </si>
  <si>
    <t>B202-00249776</t>
  </si>
  <si>
    <t>MARIA,CARRASCO, CHAMAYA</t>
  </si>
  <si>
    <t>MEDIO SACO NEGRO A RALLAS - VIVERES</t>
  </si>
  <si>
    <t>B202-00249777</t>
  </si>
  <si>
    <t>JAIME,HERNANDEZ, SOTO</t>
  </si>
  <si>
    <t>EXCX</t>
  </si>
  <si>
    <t>B202-00249778</t>
  </si>
  <si>
    <t>ALEX BENJAMIN,VALVERDE, RODRIGUEZ</t>
  </si>
  <si>
    <t>ARONSANTOSJIMENEZ</t>
  </si>
  <si>
    <t>PQTE PLANO PLASTIFICADO - BOLSAS DE REGALO</t>
  </si>
  <si>
    <t>B202-00249779</t>
  </si>
  <si>
    <t>JOSEGUZMANAVILES</t>
  </si>
  <si>
    <t>B202-00249780</t>
  </si>
  <si>
    <t>GUSTAVOVILELAMEDINA</t>
  </si>
  <si>
    <t>B202-00249781</t>
  </si>
  <si>
    <t>B202-00249782</t>
  </si>
  <si>
    <t>ERNESTO,PUESCAS, NARANJO</t>
  </si>
  <si>
    <t>CAJA BEIGE FRAGIL - CANASTITAS DE JUNCO</t>
  </si>
  <si>
    <t>B202-00249783</t>
  </si>
  <si>
    <t>FLORENCIO,JULCAHUANCA, PEÑA</t>
  </si>
  <si>
    <t>CARMENCASTILLOVALLADARES</t>
  </si>
  <si>
    <t>CAJA VERDE Y BLANCO TOTTUS</t>
  </si>
  <si>
    <t>B202-00249784</t>
  </si>
  <si>
    <t>GISSELA,RAMOS, YOCTUN</t>
  </si>
  <si>
    <t>IVANRAMOSYOCTON</t>
  </si>
  <si>
    <t>PQTE CHICO BLANCO -</t>
  </si>
  <si>
    <t>B202-00249785</t>
  </si>
  <si>
    <t>DIDIER,CARHUAPOMA, QUISPE</t>
  </si>
  <si>
    <t>B202-00249786</t>
  </si>
  <si>
    <t>FRANZ JIERY WESLEY,MONTEZA, SALAZAR</t>
  </si>
  <si>
    <t>FABRIZIOBONILLARODRIGUEZ</t>
  </si>
  <si>
    <t>MALETIN PLASTIFICADO</t>
  </si>
  <si>
    <t>B202-00249787</t>
  </si>
  <si>
    <t>CARMEN YOHANY,CALDERON, CUEVA</t>
  </si>
  <si>
    <t>SEGUNDOVICENTERIVERA</t>
  </si>
  <si>
    <t>BOLSO NEGRO A CUADROS ATADO X 2 BASTON</t>
  </si>
  <si>
    <t>B202-00249788</t>
  </si>
  <si>
    <t>CARMEN JANETH,CHAMBERGO, CUEVA</t>
  </si>
  <si>
    <t>PQTE EN BOLSA VERDE - ROPA</t>
  </si>
  <si>
    <t>B202-00249789</t>
  </si>
  <si>
    <t>ARELY,TRIGOSO, LABAJOS</t>
  </si>
  <si>
    <t>SANTIAGOCISNEROSHUANCA</t>
  </si>
  <si>
    <t>CAJA BEIGE - PRODUCTO DE NATURA</t>
  </si>
  <si>
    <t>B202-00249790</t>
  </si>
  <si>
    <t>EDITH,ESTRELLA, PANTA</t>
  </si>
  <si>
    <t>ESTRELLAPANTAYESENIA</t>
  </si>
  <si>
    <t>B202-00249791</t>
  </si>
  <si>
    <t>ELEODORO,BANCES, SANTISTEBAN</t>
  </si>
  <si>
    <t>PQTE EN SACO FLORES</t>
  </si>
  <si>
    <t>B202-00249792</t>
  </si>
  <si>
    <t>YOLANDA,VERA, AZULA</t>
  </si>
  <si>
    <t>GIANCARLOSCHMIACOSILVA</t>
  </si>
  <si>
    <t>CAJA SAYON BEIGE - ROPA</t>
  </si>
  <si>
    <t>B202-00249793</t>
  </si>
  <si>
    <t>KARIN NOELIA,ZAPATA, PALOMINO</t>
  </si>
  <si>
    <t>PQTE BEIGE PLASTIFICADO ROPA</t>
  </si>
  <si>
    <t>B202-00249794</t>
  </si>
  <si>
    <t>WILFREDO,PALACIOS, RUIZ</t>
  </si>
  <si>
    <t>SEGUNDO DAVID,PALACIOS, MEDINA</t>
  </si>
  <si>
    <t>CAJA BEIGE ZAPATOS - ZAPATILLAS</t>
  </si>
  <si>
    <t>B202-00249795</t>
  </si>
  <si>
    <t>CAJA BLANCA CHICA- LENTES</t>
  </si>
  <si>
    <t>B202-00249796</t>
  </si>
  <si>
    <t>JUAN CARLOS,ARIAS, ADRIANZEN</t>
  </si>
  <si>
    <t>WILDER,GARCIA, FERNANDEZ</t>
  </si>
  <si>
    <t>CAJA ABONO FOLIARES</t>
  </si>
  <si>
    <t>B202-00249797</t>
  </si>
  <si>
    <t>RONAL,PARDO, FERNANDEZ</t>
  </si>
  <si>
    <t>WILSON,SILVA, DIAZ</t>
  </si>
  <si>
    <t>PQTE PLASTIFICADO - ASIENTO PARA AUTO</t>
  </si>
  <si>
    <t>B202-00249798</t>
  </si>
  <si>
    <t>WILSONVASQUEZPEÑA</t>
  </si>
  <si>
    <t>CAJA BEIGE AUTO LAMP - GOLOSINAS</t>
  </si>
  <si>
    <t>B202-00249799</t>
  </si>
  <si>
    <t>PQTE ROJO - MEDICINA</t>
  </si>
  <si>
    <t>B202-00249800</t>
  </si>
  <si>
    <t>JHONY ROMAN,VASQUEZ, QUEVEDO</t>
  </si>
  <si>
    <t>CAJA BLANCA TAURO - ROPA Y DULCES</t>
  </si>
  <si>
    <t>B202-00249801</t>
  </si>
  <si>
    <t>JOSE LUIS,SALAZAR, ZULOETA</t>
  </si>
  <si>
    <t>CAJA BUON NATALE ATADO X 3 PAN</t>
  </si>
  <si>
    <t>B202-00249802</t>
  </si>
  <si>
    <t>BRANDON,MORI, DELGADO</t>
  </si>
  <si>
    <t>DEYSIBRUNORAMOS</t>
  </si>
  <si>
    <t>B202-00249803</t>
  </si>
  <si>
    <t>FRANCISCO HERNAN,LOPEZ, GALLEGO</t>
  </si>
  <si>
    <t>B202-00249804</t>
  </si>
  <si>
    <t>MIRIAM SOCORRO,YOVERA, PAICO</t>
  </si>
  <si>
    <t>B202-00249805</t>
  </si>
  <si>
    <t>LUIS ENRRIQUE,LLERENA, MORENO</t>
  </si>
  <si>
    <t>B202-00249806</t>
  </si>
  <si>
    <t>CESAR,BURGOS, TUÑOQUE</t>
  </si>
  <si>
    <t>ALFONSO,BURGOS, GUEVARA</t>
  </si>
  <si>
    <t>PQTE NEGRO CAJA CON GATA</t>
  </si>
  <si>
    <t>B202-00249807</t>
  </si>
  <si>
    <t>ANDERSON,AGUDELO, MILLAN</t>
  </si>
  <si>
    <t>JEFFERSON,AGUDELO, MILLAN</t>
  </si>
  <si>
    <t>CAJITA NEGRA - CELULAR</t>
  </si>
  <si>
    <t>B202-00249808</t>
  </si>
  <si>
    <t>NICOLLE LISSETH,SALVATIERRA, AQUINO</t>
  </si>
  <si>
    <t>JANETDELGADOFRIAS</t>
  </si>
  <si>
    <t>PQTE LARGO - FLORES</t>
  </si>
  <si>
    <t>B202-00249809</t>
  </si>
  <si>
    <t>B202-00249810</t>
  </si>
  <si>
    <t>ROSA LIDY,ALEJANDRIA, HOYOS</t>
  </si>
  <si>
    <t>MONICA,MEDINA, MONTEZA</t>
  </si>
  <si>
    <t>CAJA BEIGE - ROPAY ZAPATOS</t>
  </si>
  <si>
    <t>B202-00249811</t>
  </si>
  <si>
    <t>VILMA,DE LA CRUZ, GONZA</t>
  </si>
  <si>
    <t>ANGEL OWALDO,DE LA CRUZ, PAICO</t>
  </si>
  <si>
    <t>B202-00249812</t>
  </si>
  <si>
    <t>B202-00249813</t>
  </si>
  <si>
    <t>JESUS,ZEÑA, DE BARRERA</t>
  </si>
  <si>
    <t>YOVANACAVALLINISANDOVAL</t>
  </si>
  <si>
    <t>CAJA NLÑANCA PLANA CHICA- MEDICINA</t>
  </si>
  <si>
    <t>B202-00249814</t>
  </si>
  <si>
    <t>CESAR GAUDENCIO,FEIJOO, DEBENEDETTI</t>
  </si>
  <si>
    <t>SILVIA ROSAADEBENEDETTIVARGAS MACHUCA</t>
  </si>
  <si>
    <t>CAJA COLGATE - ROPA</t>
  </si>
  <si>
    <t>B202-00249815</t>
  </si>
  <si>
    <t>JAZMIN,FERNÁNDEZ, ALDUI</t>
  </si>
  <si>
    <t>MARIAOCAÑAGUERRERO</t>
  </si>
  <si>
    <t>CAJA CHICA SCANIA - RPTO</t>
  </si>
  <si>
    <t>B202-00249816</t>
  </si>
  <si>
    <t>HENRY,GUEVARA, VARGAS</t>
  </si>
  <si>
    <t>MERCEDESVILLEGASSILVA</t>
  </si>
  <si>
    <t>B202-00249817</t>
  </si>
  <si>
    <t>LUZMILA,MEJIA, WILCAMANGO</t>
  </si>
  <si>
    <t>B202-00249818</t>
  </si>
  <si>
    <t>ZOILA,CHOTANA, TERAN</t>
  </si>
  <si>
    <t>SOBRECITO BLANCO DOC</t>
  </si>
  <si>
    <t>B202-00249819</t>
  </si>
  <si>
    <t>HOLGERGALVEZOYOLA</t>
  </si>
  <si>
    <t>SACO BNLANCO - SEMILLAS</t>
  </si>
  <si>
    <t>B202-00249820</t>
  </si>
  <si>
    <t>MANUEL,BAUTISTA, GALLARDO</t>
  </si>
  <si>
    <t>ROSA,GARCIA, GARCIA</t>
  </si>
  <si>
    <t>PQTE BEIGE - MED</t>
  </si>
  <si>
    <t>B202-00249821</t>
  </si>
  <si>
    <t>ADHEMAR,SANCHEZ, CHAVEZ</t>
  </si>
  <si>
    <t>JOSESANCHEZDIAZ</t>
  </si>
  <si>
    <t>CAJA BEIGE COSTA - HERRAMIENTAS DE ALBAÑILERIA</t>
  </si>
  <si>
    <t>B202-00249822</t>
  </si>
  <si>
    <t>JOSE JHONNY,LLUMPO, NECIOSUP</t>
  </si>
  <si>
    <t>B202-00249823</t>
  </si>
  <si>
    <t>ALICIA,RELUZ, ODAR</t>
  </si>
  <si>
    <t>CHRISTIAN MARTIN,RELUZ, ODAR</t>
  </si>
  <si>
    <t>B202-00249824</t>
  </si>
  <si>
    <t>MARJORIE,FERNANDEZ, SECLEN</t>
  </si>
  <si>
    <t>ROSSANA ANTONELLA,RAMOS, GARCIA</t>
  </si>
  <si>
    <t>B202-00249825</t>
  </si>
  <si>
    <t>NORLY ADELAIDA,BENITES, GARCIA</t>
  </si>
  <si>
    <t>PQTE BLANCO PLASTIFICADO - PRENDA</t>
  </si>
  <si>
    <t>B202-00249826</t>
  </si>
  <si>
    <t>PEDRO,GALLARDO, TRUJILLO</t>
  </si>
  <si>
    <t>ADOLFO EDILBERTO,ZURITA, MANRIQUE</t>
  </si>
  <si>
    <t>SOBRE MANILA -DCO</t>
  </si>
  <si>
    <t>B202-00249827</t>
  </si>
  <si>
    <t>ARTUROJACINTOSANCHEZ</t>
  </si>
  <si>
    <t>SACO BLANCO ZAPATILLAS</t>
  </si>
  <si>
    <t>B202-00249828</t>
  </si>
  <si>
    <t>CHARITO MARILU,CAJO, QUEVEDO</t>
  </si>
  <si>
    <t>B202-00249829</t>
  </si>
  <si>
    <t>FERNANDO,DE LA CRUZ, BUSTAMANTE</t>
  </si>
  <si>
    <t>CRISTHIAN DAVID,ALMESTAR, PAZ</t>
  </si>
  <si>
    <t>PQTITO LARGO - MONTURAA</t>
  </si>
  <si>
    <t>B202-00249830</t>
  </si>
  <si>
    <t>SANTOS MATILDE,CRUZ, ROMERO</t>
  </si>
  <si>
    <t>BOLSON ROJO A CUADROS - MANTELES</t>
  </si>
  <si>
    <t>B202-00249831</t>
  </si>
  <si>
    <t>GIANNYFASANANDOTENAZOA</t>
  </si>
  <si>
    <t>PQTE NEGRO PLASTIFICADO - PRENDA</t>
  </si>
  <si>
    <t>B202-00249832</t>
  </si>
  <si>
    <t>SEGUNDO,MORALES, YAMPUFE</t>
  </si>
  <si>
    <t>KARMENCONCHACORDOVA</t>
  </si>
  <si>
    <t>B202-00249833</t>
  </si>
  <si>
    <t>LINA MERCEDES,SILVA, JUAREZ</t>
  </si>
  <si>
    <t>MAGNA ISABEL,CORDOVA, CHUMACERO</t>
  </si>
  <si>
    <t>CAJA BLANCA - ROPA</t>
  </si>
  <si>
    <t>B202-00249834</t>
  </si>
  <si>
    <t>ELVIRA,SECLEN, INFANTE</t>
  </si>
  <si>
    <t>B202-00249835</t>
  </si>
  <si>
    <t>CAJITA BLANCA - ACCESORIOS DE CEL</t>
  </si>
  <si>
    <t>B202-00249836</t>
  </si>
  <si>
    <t>CAJITA CUADRICULADA - MED</t>
  </si>
  <si>
    <t>B202-00249837</t>
  </si>
  <si>
    <t>CAJA PLANA CHICA MB LENS - MONTURA</t>
  </si>
  <si>
    <t>B202-00249838</t>
  </si>
  <si>
    <t>OSCAR DAVID OMAR,RAMOS, AQUINO</t>
  </si>
  <si>
    <t>MIGUELRAMOSAQUINO</t>
  </si>
  <si>
    <t>PQTE BEIGE PLASTIFICADO - HERRAMIENTAS</t>
  </si>
  <si>
    <t>B202-00249839</t>
  </si>
  <si>
    <t>EFRAIN OBERLY,SANTISTEBAN, CALLE</t>
  </si>
  <si>
    <t>YVAN,CORCUERA, URQUIZA</t>
  </si>
  <si>
    <t>PQTE AZUL LARGO - VINIL</t>
  </si>
  <si>
    <t>B202-00249840</t>
  </si>
  <si>
    <t>ROSA ELENA,CUMPA, CASTILLO</t>
  </si>
  <si>
    <t>CAJA BEIGE PLANA YABAY -</t>
  </si>
  <si>
    <t>B202-00249841</t>
  </si>
  <si>
    <t>PQTITO BLANCO PLANO - BISUTERIA</t>
  </si>
  <si>
    <t>B202-00249842</t>
  </si>
  <si>
    <t>JOSE FELIX,COLUNCHE, DIAZ</t>
  </si>
  <si>
    <t>PQTE LASTIFICADO - CARTERA</t>
  </si>
  <si>
    <t>B202-00249843</t>
  </si>
  <si>
    <t>FEDERICO,LORREN, PALOMINO</t>
  </si>
  <si>
    <t>MARYGRANDARIOFRIO</t>
  </si>
  <si>
    <t>CAJA BEIGE SAN ROQUE - REGALO</t>
  </si>
  <si>
    <t>B202-00249844</t>
  </si>
  <si>
    <t>TADEO,BANCES, MONTEZA</t>
  </si>
  <si>
    <t>MARIA MAGDALENAABADGARCIA</t>
  </si>
  <si>
    <t>CAJA BEIGE - CARRITOS DE CERAMICA</t>
  </si>
  <si>
    <t>B202-00249845</t>
  </si>
  <si>
    <t>JOSE LUIS,HERRERA, BERMEO</t>
  </si>
  <si>
    <t>YOVERHERRERABERMEO</t>
  </si>
  <si>
    <t>CAJA BLANCA PLANA - PRESINTOS</t>
  </si>
  <si>
    <t>B202-00249846</t>
  </si>
  <si>
    <t>DANTE WILFREDO,CARRANZA, RIVERA</t>
  </si>
  <si>
    <t>CAJA BLANCA CON TAPA ROJA - VOLANTES</t>
  </si>
  <si>
    <t>B202-00249847</t>
  </si>
  <si>
    <t>PQTE LARGO EN SACO - REJILLAS D ALUMINIO</t>
  </si>
  <si>
    <t>B202-00249848</t>
  </si>
  <si>
    <t>KARLA JUDITH,MENDIETA, VALLADOLID</t>
  </si>
  <si>
    <t>B202-00249849</t>
  </si>
  <si>
    <t>SACO BLANCO - SACOS VACIOS</t>
  </si>
  <si>
    <t>B202-00249850</t>
  </si>
  <si>
    <t>ANTONY EMERSON,JUAREZ, ROJAS</t>
  </si>
  <si>
    <t>JOSEHIDALGOGUEVARA</t>
  </si>
  <si>
    <t>CAJA PLANA BEIGE - RPTO MAQUINA DE SOLDAR</t>
  </si>
  <si>
    <t>B202-00249851</t>
  </si>
  <si>
    <t>CARMEN DEL PILAR,SANDOVAL, CARLIN</t>
  </si>
  <si>
    <t>SACO BLANCO A RALLAS- VIVERES</t>
  </si>
  <si>
    <t>B202-00249852</t>
  </si>
  <si>
    <t>PQTE BEIGE - ROPA</t>
  </si>
  <si>
    <t>B202-00249853</t>
  </si>
  <si>
    <t>LELIS,ARCILA, VASQUEZ</t>
  </si>
  <si>
    <t>PQTE NEGRO - ZAPATOS DE BB</t>
  </si>
  <si>
    <t>B202-00249854</t>
  </si>
  <si>
    <t>JUAN CARLOS,VALDERA, RAMIREZ</t>
  </si>
  <si>
    <t>GABRIELA,DIOS, CHIRINOS</t>
  </si>
  <si>
    <t>B202-00249855</t>
  </si>
  <si>
    <t>MARCOS ANTONIO,AGUIRRE, ALEMAN</t>
  </si>
  <si>
    <t>B202-00249856</t>
  </si>
  <si>
    <t>KETTY NATALY,JARAMILLO, GUTIÉRREZ</t>
  </si>
  <si>
    <t>GENARASANTOSBERNA</t>
  </si>
  <si>
    <t>SOBRE MANILÑA DOC</t>
  </si>
  <si>
    <t>KETTY,JARAMILLO, GUTIERREZ</t>
  </si>
  <si>
    <t>B202-00249857</t>
  </si>
  <si>
    <t>ANGEL CARLOS ANTONIO,ARRASCO, LUCERO</t>
  </si>
  <si>
    <t>PATRICIAALZAMORAALMESTAR</t>
  </si>
  <si>
    <t>CAJA BEIGE PLANA - CHOCOLATE</t>
  </si>
  <si>
    <t>B202-00249858</t>
  </si>
  <si>
    <t>CATALINA,HUANCAS, MONTAÑO</t>
  </si>
  <si>
    <t>JUAN CARLOSGUZMANZAPATA</t>
  </si>
  <si>
    <t>CAJA MARRON CONT MJEDICINA Y ROPA</t>
  </si>
  <si>
    <t>B202-00249859</t>
  </si>
  <si>
    <t>CAJA MARRON CONT GOLOSINAS</t>
  </si>
  <si>
    <t>B202-00249860</t>
  </si>
  <si>
    <t>B202-00249861</t>
  </si>
  <si>
    <t>MAYCOL,SILVA, ALVAREZ</t>
  </si>
  <si>
    <t>JANY MARGOT,ROSALES, CHERO</t>
  </si>
  <si>
    <t>SACO NEGRO CONT ZANDALIAS</t>
  </si>
  <si>
    <t>B202-00249862</t>
  </si>
  <si>
    <t>DANY,ROJAS, DELGADO</t>
  </si>
  <si>
    <t>GINOFOSSACALLE</t>
  </si>
  <si>
    <t>PAQTE MNANILA CONT POLOS</t>
  </si>
  <si>
    <t>B202-00249863</t>
  </si>
  <si>
    <t>GLADYS ARACELYHERRERALEON</t>
  </si>
  <si>
    <t>B202-00249864</t>
  </si>
  <si>
    <t>GLADYS LELI,RIOJAS, SEGOVIA</t>
  </si>
  <si>
    <t>CAJA MARRON PLANA CONT LLAVEROS</t>
  </si>
  <si>
    <t>B202-00249865</t>
  </si>
  <si>
    <t>CARLOS,SALAZAR, LARIOS</t>
  </si>
  <si>
    <t>CRISTHIAN FREDY,DELGADO, SALAZAR</t>
  </si>
  <si>
    <t>PAQUTE BLANCO CONT ZAPATOS</t>
  </si>
  <si>
    <t>B202-00249866</t>
  </si>
  <si>
    <t>ARNALDO,ROJAS, ALTAMIRANO</t>
  </si>
  <si>
    <t>WILFREDOROJASALTAMIRANO</t>
  </si>
  <si>
    <t>CAJA MARRON EN SACO CONT VIVERES</t>
  </si>
  <si>
    <t>B202-00249867</t>
  </si>
  <si>
    <t>LILY MARIA,ECHE, DE ALARCON</t>
  </si>
  <si>
    <t>MIGUEL ARTUROCALDERONNIMA</t>
  </si>
  <si>
    <t>PAQUTE BLANCO COMNT MOCHILA}</t>
  </si>
  <si>
    <t>B202-00249868</t>
  </si>
  <si>
    <t>B202-00249869</t>
  </si>
  <si>
    <t>B202-00249870</t>
  </si>
  <si>
    <t>B202-00249871</t>
  </si>
  <si>
    <t>B202-00249872</t>
  </si>
  <si>
    <t>HUMBERTO,REQUE, CHUMIOQUE</t>
  </si>
  <si>
    <t>B202-00249873</t>
  </si>
  <si>
    <t>CHEZZY CAROLL,COLOMA, CARCAMO</t>
  </si>
  <si>
    <t>JUANCOLOMAGUEVARA</t>
  </si>
  <si>
    <t>CAJA MARRON CONT ACRILICOS</t>
  </si>
  <si>
    <t>PAQUTE DE CARTON CONT ACRILICOS</t>
  </si>
  <si>
    <t>B202-00249874</t>
  </si>
  <si>
    <t>LOLA ESTAOLITA,SANCHEZ, DE VIDARTE</t>
  </si>
  <si>
    <t>JUDITH DEL PILARMEGOSANCHEZ</t>
  </si>
  <si>
    <t>PAQTE CONT ROPÁ</t>
  </si>
  <si>
    <t>B202-00249875</t>
  </si>
  <si>
    <t>MELBYNTELLOGUAYAMA</t>
  </si>
  <si>
    <t>CAJA NEGRO CONT RERPUESTO</t>
  </si>
  <si>
    <t>B202-00249876</t>
  </si>
  <si>
    <t>MARITA,JANAMPA, LUNA</t>
  </si>
  <si>
    <t>CAJA MARRON CONT FRUTA</t>
  </si>
  <si>
    <t>B202-00249877</t>
  </si>
  <si>
    <t>JOSE FIDELVASQUEZGIL</t>
  </si>
  <si>
    <t>PAQUTE EN LA BOLSA AMARILLA</t>
  </si>
  <si>
    <t>B202-00249878</t>
  </si>
  <si>
    <t>ALAN,GARCIA, RAMOS</t>
  </si>
  <si>
    <t>BOLSON CONT ROPA</t>
  </si>
  <si>
    <t>B202-00249879</t>
  </si>
  <si>
    <t>FRANCISCO KINER,PEREZ, YAHUARCANI</t>
  </si>
  <si>
    <t>SACO RAYADO AZUL</t>
  </si>
  <si>
    <t>B202-00249880</t>
  </si>
  <si>
    <t>FLORMELINDA,HUACHEZ, REMIGIO</t>
  </si>
  <si>
    <t>JHONATHAN ALEXIS,PEÑA, CRUZ</t>
  </si>
  <si>
    <t>BOLSAS PLASTIFICADA CONT ROPA</t>
  </si>
  <si>
    <t>ARMARIO PEQUEÑO DE MELAMINE CON RUEDAS</t>
  </si>
  <si>
    <t>B202-00249881</t>
  </si>
  <si>
    <t>ANTONIOVILCHEZJUAREZ</t>
  </si>
  <si>
    <t>CAJA MARRON CONT ROPA Y FRAZADAS</t>
  </si>
  <si>
    <t>B202-00249882</t>
  </si>
  <si>
    <t>MERCEDES ESTEFANY,LITANO, YOVERA</t>
  </si>
  <si>
    <t>CAJA MARRON PLASTIFICADA CONT PRODUCTOS NATURALES</t>
  </si>
  <si>
    <t>B202-00249883</t>
  </si>
  <si>
    <t>ANGELHUAMANRUIZ</t>
  </si>
  <si>
    <t>CAJA EN BOLSA AMARILLO CONT REPUESTO</t>
  </si>
  <si>
    <t>B202-00249884</t>
  </si>
  <si>
    <t>DORIS CONSUELO,NICOLAS, LEONARDO</t>
  </si>
  <si>
    <t>HENRRI,NICOLAS, LEONARDO</t>
  </si>
  <si>
    <t>CAJA MARRON PLASTIFICADO CONT ROPA</t>
  </si>
  <si>
    <t>B202-00249885</t>
  </si>
  <si>
    <t>DENIS CRISTHIAN,GABRIEL, COTRINA</t>
  </si>
  <si>
    <t>MILAGROS DEL SOCORRO,FRIAS, CORDOVA</t>
  </si>
  <si>
    <t>PAQUTE PLASTIFICVADO CONT BASE DE ALUMINIO</t>
  </si>
  <si>
    <t>B202-00249886</t>
  </si>
  <si>
    <t>ANGEL,VILLAVICENCIO, HUAMAN</t>
  </si>
  <si>
    <t>DAISY,JIMENEZ, CASTILLO DE ADRIANZEN</t>
  </si>
  <si>
    <t>PAUQTE NEGRO EN VBOLSA CONT ROPA</t>
  </si>
  <si>
    <t>B202-00249887</t>
  </si>
  <si>
    <t>MARIA AMELIA,DAMIAN, CARRILLO</t>
  </si>
  <si>
    <t>JHONNY EWUINBCABALLERODAMIAN</t>
  </si>
  <si>
    <t>CAJA BLANCA CONT MOVIL USADO</t>
  </si>
  <si>
    <t>B202-00249888</t>
  </si>
  <si>
    <t>PAUL EDWARD,QUIJANO, MARTINEZ</t>
  </si>
  <si>
    <t>CAJA BLANCA CONT MANIPLAS }</t>
  </si>
  <si>
    <t>B202-00249889</t>
  </si>
  <si>
    <t>KARINA,MIO, PIÑIN</t>
  </si>
  <si>
    <t>B202-00249890</t>
  </si>
  <si>
    <t>JORGE LUISZAPATABACON</t>
  </si>
  <si>
    <t>CAJA MARRON CONT PERFUME</t>
  </si>
  <si>
    <t>B202-00249891</t>
  </si>
  <si>
    <t>CARMEN ROSA,BANCES, LLUEN</t>
  </si>
  <si>
    <t>WILMERZETAJUAREZ</t>
  </si>
  <si>
    <t>SOBRE BLANCO CONT DOC</t>
  </si>
  <si>
    <t>B202-00249892</t>
  </si>
  <si>
    <t>CARLOS ALBERTO,YAIPEN, CORNEJO</t>
  </si>
  <si>
    <t>WILFREDOGARCIAZUMAETA</t>
  </si>
  <si>
    <t>BOLSA ROJA CONT ROPA Y MEDICINA</t>
  </si>
  <si>
    <t>B202-00249893</t>
  </si>
  <si>
    <t>MIRIAM,CHERO, FARRO</t>
  </si>
  <si>
    <t>TEOFILARUIZDE ZABALA</t>
  </si>
  <si>
    <t>CAJA NEGRA CONT VIVERES Y HUEVOS BAJO RESPONSABILIDAD DEL CLIENTE</t>
  </si>
  <si>
    <t>B202-00249894</t>
  </si>
  <si>
    <t>SULMIRA,GARCIA, ROJAS</t>
  </si>
  <si>
    <t>SACO BLANCO CONT VIVERES Y ROPA</t>
  </si>
  <si>
    <t>B202-00249895</t>
  </si>
  <si>
    <t>WILMER,SAUCEDO, ALIAGA</t>
  </si>
  <si>
    <t>LUIS,PISCOYA, HERRERA</t>
  </si>
  <si>
    <t>B202-00249896</t>
  </si>
  <si>
    <t>WILLIAM,SECLEN, CURO</t>
  </si>
  <si>
    <t>DEMECIONUÑEZOCAMPO</t>
  </si>
  <si>
    <t>CAJA MARRON COTN MOTROR</t>
  </si>
  <si>
    <t>B202-00249897</t>
  </si>
  <si>
    <t>JOSE JUNIOR,CACHO, CARRERO</t>
  </si>
  <si>
    <t>YENI PAOLA,CARRERO, ONORVE</t>
  </si>
  <si>
    <t>BOLSA RAYADA OCNT ROPA</t>
  </si>
  <si>
    <t>B202-00249898</t>
  </si>
  <si>
    <t>CAJA MARRON CONT ROPA</t>
  </si>
  <si>
    <t>B202-00249899</t>
  </si>
  <si>
    <t>MANUELA YSABEL,RODRIGUEZ, CHIRINOS</t>
  </si>
  <si>
    <t>ANA MARIARODRIGUEZCHIRINOS</t>
  </si>
  <si>
    <t>CAJA MARRON CONT CANASTA VIVERES</t>
  </si>
  <si>
    <t>B202-00249900</t>
  </si>
  <si>
    <t>ANABERMEOGUERRERO</t>
  </si>
  <si>
    <t>PAQTE MARRON CONT ETIQUETAS</t>
  </si>
  <si>
    <t>B202-00249901</t>
  </si>
  <si>
    <t>LUZ MARIA,LLANOS, CORONEL</t>
  </si>
  <si>
    <t>ALFREDO,LOPEZ, GALVEZ</t>
  </si>
  <si>
    <t>PAQUTE BLANCO CONT ROPA</t>
  </si>
  <si>
    <t>B202-00249902</t>
  </si>
  <si>
    <t>ROLANDO,RODRIGUEZ, VASQUEZ</t>
  </si>
  <si>
    <t>JOSE LUISRODRIGUEZMEDINA</t>
  </si>
  <si>
    <t>B202-00249903</t>
  </si>
  <si>
    <t>PAQTE BLANCO CONT FUNDA DE MOVIL</t>
  </si>
  <si>
    <t>B202-00249904</t>
  </si>
  <si>
    <t>HILLER,MEDINA, SANCHEZ</t>
  </si>
  <si>
    <t>ADOLFOMEDINAVEGA</t>
  </si>
  <si>
    <t>CAJA BLANCA CONT MEDICINA</t>
  </si>
  <si>
    <t>B202-00249905</t>
  </si>
  <si>
    <t>JUAN GABRIEL,MUÑOZ, SAENZ</t>
  </si>
  <si>
    <t>BRUNO MARCELO,LLANOS, CHAVEZ</t>
  </si>
  <si>
    <t>PAQTE MARRON CONT CORREAS</t>
  </si>
  <si>
    <t>B202-00249906</t>
  </si>
  <si>
    <t>ISAIN,PEÑA, CUBAS</t>
  </si>
  <si>
    <t>CAJA MARRON CONT CANASTA</t>
  </si>
  <si>
    <t>B202-00249907</t>
  </si>
  <si>
    <t>ELENA,LUCERO, BARRIOS</t>
  </si>
  <si>
    <t>MARIVEL,JIMENEZ, MORETO</t>
  </si>
  <si>
    <t>BOLSA ROJA DE OYUCO</t>
  </si>
  <si>
    <t>B202-00249908</t>
  </si>
  <si>
    <t>JOHANY,CABALLERO, ALFARO</t>
  </si>
  <si>
    <t>RUBER DARIOCABALLEROTALLEDO</t>
  </si>
  <si>
    <t>PAQTE NEGRO CONT CREMA</t>
  </si>
  <si>
    <t>B202-00249909</t>
  </si>
  <si>
    <t>DANITSA,RODRIGUEZ, NN</t>
  </si>
  <si>
    <t>ENOELIA,MOSCOL, CORDOVA</t>
  </si>
  <si>
    <t>B202-00249910</t>
  </si>
  <si>
    <t>MEYLI CORALI,SORIANO, ORTIZ</t>
  </si>
  <si>
    <t>NARDENMY,MORETO, NEIRA</t>
  </si>
  <si>
    <t>B202-00249911</t>
  </si>
  <si>
    <t>SARA DEL ROSARIORENTERIARUIZ</t>
  </si>
  <si>
    <t>CAJA MARRON CONT REGALOS</t>
  </si>
  <si>
    <t>B202-00249912</t>
  </si>
  <si>
    <t>DORIS VIOLETA,CHUMACERO, ALBAN</t>
  </si>
  <si>
    <t>DORIS NOHELIAPAREDESCHUMACERO</t>
  </si>
  <si>
    <t>CAJA MARRON CONT ROPA Y ZAPATOS Y UNA PLANCHA</t>
  </si>
  <si>
    <t>B202-00249913</t>
  </si>
  <si>
    <t>VIOLETA,GUZMAN, GUEVARA</t>
  </si>
  <si>
    <t>VIOLETAHUAMANGUZMAN</t>
  </si>
  <si>
    <t>PAQTE BLANCO PLASTIFICADO CONT CARTERAY CHOCOLATES</t>
  </si>
  <si>
    <t>B202-00249914</t>
  </si>
  <si>
    <t>ROSALINA,BERRU, SAAVEDRA</t>
  </si>
  <si>
    <t>DIANA,SANCHEZ, BERRU</t>
  </si>
  <si>
    <t>BALDE BLANCO CONT</t>
  </si>
  <si>
    <t>B202-00249915</t>
  </si>
  <si>
    <t>AGNER NEPTALI,GUERRERO, RAMIREZ</t>
  </si>
  <si>
    <t>EDITH CONSUELO,GARCÍA, FRÍAS</t>
  </si>
  <si>
    <t>CAJA MARRON CONT FRUTAS</t>
  </si>
  <si>
    <t>B202-00249916</t>
  </si>
  <si>
    <t>JOSE,CHAPOÑAN, BANCES</t>
  </si>
  <si>
    <t>LENIN ADALBERTO,FAYA, CORONADO</t>
  </si>
  <si>
    <t>SACO AMARILLO CONT PANTALONES</t>
  </si>
  <si>
    <t>B202-00249917</t>
  </si>
  <si>
    <t>SANTOS,CRUZ, ANIE</t>
  </si>
  <si>
    <t>FRANOCAMPOSLOYAGA</t>
  </si>
  <si>
    <t>PAQUTE BLANCO CONT CACHANGAS</t>
  </si>
  <si>
    <t>B202-00249918</t>
  </si>
  <si>
    <t>ODALIZ MERCY,MARTINEZ, ZUÑIGA</t>
  </si>
  <si>
    <t>MARIA ELENALAGRAVEREZUÑIGA</t>
  </si>
  <si>
    <t>B202-00249919</t>
  </si>
  <si>
    <t>CHRISTIAN,ALBURQUEQUE, NN</t>
  </si>
  <si>
    <t>RUTH KARINA,MIRANO, QUIROZ</t>
  </si>
  <si>
    <t>SOBRE MANILA CONT LLAVEROS</t>
  </si>
  <si>
    <t>CHRISTIAN RAUL,ALBURQUEQUE, BAZAN</t>
  </si>
  <si>
    <t>B202-00249920</t>
  </si>
  <si>
    <t>MEDINA,CASTAÑEDA, DANNY</t>
  </si>
  <si>
    <t>JESSICA YOJANA,MEDINA, CASTAÑEDA</t>
  </si>
  <si>
    <t>CAJA MARRON CONT MOVIL USADO</t>
  </si>
  <si>
    <t>B202-00249921</t>
  </si>
  <si>
    <t>LUZ,VERGARA, VILLEGAS</t>
  </si>
  <si>
    <t>CHEILI NATALIALVAREZVERGARA</t>
  </si>
  <si>
    <t>CAJA NEGRA CONT CINTA BLANCA CONT PANTALONES</t>
  </si>
  <si>
    <t>B202-00249922</t>
  </si>
  <si>
    <t>PATRICIA,YGNACIO, TELLO</t>
  </si>
  <si>
    <t>PAQTE NEGRO CONT TELAS</t>
  </si>
  <si>
    <t>B202-00249923</t>
  </si>
  <si>
    <t>JOSE,GARCIA, RAMIREZ</t>
  </si>
  <si>
    <t>KELLY LUZTIRADOSANCHEZ</t>
  </si>
  <si>
    <t>B202-00249924</t>
  </si>
  <si>
    <t>SARITA LISBETHVILLARSAAVEDRA</t>
  </si>
  <si>
    <t>B202-00249925</t>
  </si>
  <si>
    <t>LUISTOBOADARAMIREZ</t>
  </si>
  <si>
    <t>PAQTE MANILA PEQUEÑO CONT VALVULA</t>
  </si>
  <si>
    <t>B202-00249926</t>
  </si>
  <si>
    <t>LUZ AMPARO,NAVAL, DE DAZA</t>
  </si>
  <si>
    <t>FRANCISCODAZAYOMONA</t>
  </si>
  <si>
    <t>CAJA BLANCA CONT ROPA}</t>
  </si>
  <si>
    <t>B202-00249927</t>
  </si>
  <si>
    <t>LORENNYS GRACIELA,PIÑA, CASTILLO</t>
  </si>
  <si>
    <t>CAJA NEGRA MEDIANA CONT ROPA</t>
  </si>
  <si>
    <t>B202-00249928</t>
  </si>
  <si>
    <t>SANTOS,GALLEGO, ABAD</t>
  </si>
  <si>
    <t>MARIA ESPERANZACORREACORREA</t>
  </si>
  <si>
    <t>CAJA NEGRA EPQUE CONT MEDICINA</t>
  </si>
  <si>
    <t>B202-00249929</t>
  </si>
  <si>
    <t>CAJA NEGRA CONT VIVERES</t>
  </si>
  <si>
    <t>B202-00249930</t>
  </si>
  <si>
    <t>GEINER,LOPEZ, MELENDEZ</t>
  </si>
  <si>
    <t>B202-00249931</t>
  </si>
  <si>
    <t>DIEGO ALEJANDRO,ZURITA, PEÑA</t>
  </si>
  <si>
    <t>MARY CARMEN,MEZA, VEGA</t>
  </si>
  <si>
    <t>CAJA MARRON CONT CAJA CONT CAITAS DE PIÑATERIA</t>
  </si>
  <si>
    <t>B202-00249932</t>
  </si>
  <si>
    <t>NELSON HOMERO,MONJA, VARGAS</t>
  </si>
  <si>
    <t>B202-00249933</t>
  </si>
  <si>
    <t>SEGUNDO ASENCIO,QUINTOS, ARRASCUE</t>
  </si>
  <si>
    <t>JULIOFLORESSANCHEZ</t>
  </si>
  <si>
    <t>CAJA BLANCA CONT BALON Y CEREALES</t>
  </si>
  <si>
    <t>B202-00249934</t>
  </si>
  <si>
    <t>PEDRO MARTIN,MILLONES, ESQUERRE</t>
  </si>
  <si>
    <t>ORLANDOHERNANDEZPAIVA</t>
  </si>
  <si>
    <t>CAJA BLANCA CON CINTA AZUL CONT REPUESTO</t>
  </si>
  <si>
    <t>B202-00249935</t>
  </si>
  <si>
    <t>FLOR ENILDA,REQUEJO, ESTELA</t>
  </si>
  <si>
    <t>JHONATAN JOELVALLEJOSREQUEJO</t>
  </si>
  <si>
    <t>CAJA MARRON CONT UNIFORMES</t>
  </si>
  <si>
    <t>B202-00249936</t>
  </si>
  <si>
    <t>MARTIN VIVIANO,FERNANDEZ, CONTRERAS</t>
  </si>
  <si>
    <t>PATRICIAORDOÑEZDE LOS RIOS</t>
  </si>
  <si>
    <t>B202-00249937</t>
  </si>
  <si>
    <t>KEVIN,BECERRA, CANCINO</t>
  </si>
  <si>
    <t>LISBETH VIVIANATRONCOSHERRERA</t>
  </si>
  <si>
    <t>B202-00249938</t>
  </si>
  <si>
    <t>GREHEY JOHELY,GARCIA, FIESTAS</t>
  </si>
  <si>
    <t>MILAGROS CONSUELOFIESTASVIERA</t>
  </si>
  <si>
    <t>CAJA MARRON CONT ESTRACTOR</t>
  </si>
  <si>
    <t>B202-00249939</t>
  </si>
  <si>
    <t>ANDERSON JHONATAN,CORTEZ, REVILLA</t>
  </si>
  <si>
    <t>YUBISSA BEATRIZMAZANEYRA</t>
  </si>
  <si>
    <t>BOLSA RAYADA CONT CABLES</t>
  </si>
  <si>
    <t>CAJA MARRON PLANA CONT RAT</t>
  </si>
  <si>
    <t>B202-00249940</t>
  </si>
  <si>
    <t>OFELIA MARIBEL,GONZALES, CARRION</t>
  </si>
  <si>
    <t>SEGUNDOGONZLAESJIMENEZ</t>
  </si>
  <si>
    <t>CAJA GRANDE EN BOLSA CELESTE GALLETAS Y ATUN</t>
  </si>
  <si>
    <t>B202-00249941</t>
  </si>
  <si>
    <t>CAJA MARRON CONT TEJIDOS</t>
  </si>
  <si>
    <t>B202-00249942</t>
  </si>
  <si>
    <t>GERMAN,GONZALES, NAVARRO</t>
  </si>
  <si>
    <t>DORISSANCHEZTORRES</t>
  </si>
  <si>
    <t>CAJA BLANCA Y AZUL CONT VASOS BAJO RESPONSABILIDAD DEL CLIENTE</t>
  </si>
  <si>
    <t>B202-00249943</t>
  </si>
  <si>
    <t>DIANA KARINAAVILASANTISTEBAN</t>
  </si>
  <si>
    <t>CAJA NEGRA CONT CORGTADARA DE PELO</t>
  </si>
  <si>
    <t>B202-00249944</t>
  </si>
  <si>
    <t>B202-00249945</t>
  </si>
  <si>
    <t>CARLOS ALBERTO,MONTALVAN, LIZA</t>
  </si>
  <si>
    <t>B202-00249946</t>
  </si>
  <si>
    <t>MILAGROS,PISCOYA, SANDOVAL</t>
  </si>
  <si>
    <t>MARIA NANCY,SANDOVAL, SANTAMARIA</t>
  </si>
  <si>
    <t>CAJA MORADA EN BOLSA CONT ZAPATOS</t>
  </si>
  <si>
    <t>B202-00249947</t>
  </si>
  <si>
    <t>JOHANNA PATRICIA,GARCIA, CASTRO</t>
  </si>
  <si>
    <t>CONSUELOCASTROGRANDA</t>
  </si>
  <si>
    <t>CAJA BLANCA CONT HORNO</t>
  </si>
  <si>
    <t>CORCHO BLANCO CONT VERDURAS</t>
  </si>
  <si>
    <t>B202-00249948</t>
  </si>
  <si>
    <t>CORCHO BLANCOP COTN CVARNE</t>
  </si>
  <si>
    <t>CAJA MARRON CONT CONDIMENTOS</t>
  </si>
  <si>
    <t>B202-00249949</t>
  </si>
  <si>
    <t>MARIELAUMBROPAUCAR</t>
  </si>
  <si>
    <t>CAJA MAQRRON CONT IMPRESOS</t>
  </si>
  <si>
    <t>B202-00249950</t>
  </si>
  <si>
    <t>LUZ YANET,MONDRAGON, CUBAS</t>
  </si>
  <si>
    <t>B202-00249951</t>
  </si>
  <si>
    <t>MIGUEL ANGEL,CHAPOÑAN, TERRONES</t>
  </si>
  <si>
    <t>CONIRONCALALVARADO</t>
  </si>
  <si>
    <t>CAJA BLANCA CONT AMPOYA</t>
  </si>
  <si>
    <t>MIGUEL,CHAPONAN, TERRONES</t>
  </si>
  <si>
    <t>B202-00249952</t>
  </si>
  <si>
    <t>BOLSA ROJA RAYADA CONT ROPA</t>
  </si>
  <si>
    <t>B202-00249953</t>
  </si>
  <si>
    <t>SOBRE MARRON</t>
  </si>
  <si>
    <t>B202-00249954</t>
  </si>
  <si>
    <t>B202-00249955</t>
  </si>
  <si>
    <t>OSWALDO BRAYAN,SALAZAR, CORNEJO</t>
  </si>
  <si>
    <t>ROBERTOPISFILPISFIL</t>
  </si>
  <si>
    <t>B202-00249956</t>
  </si>
  <si>
    <t>SEGUNDO JAVIER,PEÑA, UMBO</t>
  </si>
  <si>
    <t>ATADO DE CAJAS CONT PRODUCTOS DE DJ</t>
  </si>
  <si>
    <t>B202-00249957</t>
  </si>
  <si>
    <t>JONNY GABRIEL,NOBLECILLA, SAAVEDRA</t>
  </si>
  <si>
    <t>CAJA VERDE CONT FOTOGRAFIAS</t>
  </si>
  <si>
    <t>B202-00249958</t>
  </si>
  <si>
    <t>MARITZA,ZETA, JAVO</t>
  </si>
  <si>
    <t>SACO NEGRO CONT SEGUN BOLETA</t>
  </si>
  <si>
    <t>B202-00249959</t>
  </si>
  <si>
    <t>JOAN,BUSTAMANTE, ESPINOZA</t>
  </si>
  <si>
    <t>FLOR,PUELLES, CHNATA</t>
  </si>
  <si>
    <t>PAQTE NEGRO EN SACO CONT ROPA</t>
  </si>
  <si>
    <t>B202-00249960</t>
  </si>
  <si>
    <t>PAQUTE MARRON CONT REJAS DE ALUMINIO</t>
  </si>
  <si>
    <t>B202-00249961</t>
  </si>
  <si>
    <t>HUGO ENRIQUE,JUAREZ, NOLE</t>
  </si>
  <si>
    <t>RICARDOROJASVILCHEZ</t>
  </si>
  <si>
    <t>CAJA MARRON CONT OLLAS</t>
  </si>
  <si>
    <t>B202-00249962</t>
  </si>
  <si>
    <t>JORDY,BUSTAMANTE, SANTACRUZ</t>
  </si>
  <si>
    <t>PASTORASANTACRUZVERA</t>
  </si>
  <si>
    <t>COLCHON PARAISO DE 2 PLAZAS</t>
  </si>
  <si>
    <t>B202-00249963</t>
  </si>
  <si>
    <t>BEATRIZ,PALACIOS, OLLAGUES</t>
  </si>
  <si>
    <t>PAQTE BLANCO CONT ROPA</t>
  </si>
  <si>
    <t>B202-00249964</t>
  </si>
  <si>
    <t>B202-00249965</t>
  </si>
  <si>
    <t>B202-00249966</t>
  </si>
  <si>
    <t>MANUEL,LLEMPEN, CALDERON</t>
  </si>
  <si>
    <t>FERNANDOCHAMAYARAMOS</t>
  </si>
  <si>
    <t>CAJA MARRON SODA DIA CONT VESTIDO</t>
  </si>
  <si>
    <t>B202-00249967</t>
  </si>
  <si>
    <t>ESTHEFANIA UBELINDA,ROMAN, JULCA</t>
  </si>
  <si>
    <t>B202-00249968</t>
  </si>
  <si>
    <t>JUNIOR,CHARCA, RAMOS</t>
  </si>
  <si>
    <t>B202-00249969</t>
  </si>
  <si>
    <t>CAJA BLANCA CONT MONTURA</t>
  </si>
  <si>
    <t>B202-00249970</t>
  </si>
  <si>
    <t>ANGHELO FABRICIO,TERRONES, CASTILLO</t>
  </si>
  <si>
    <t>STALYN NAHUN,LOPEZ, CASTILLO</t>
  </si>
  <si>
    <t>PAQTE NEGRPO PLASTIFICADO ROPA</t>
  </si>
  <si>
    <t>B202-00249971</t>
  </si>
  <si>
    <t>JIMMY,CUSTODIO, GONZALES</t>
  </si>
  <si>
    <t>ANANIASMANCHAYRIVERA</t>
  </si>
  <si>
    <t>SACO ROJA Y TRANSPARENTE CONT VIVERTES</t>
  </si>
  <si>
    <t>B202-00249972</t>
  </si>
  <si>
    <t>EDDER,ROMERO, ALAMA</t>
  </si>
  <si>
    <t>CAJA NEGRQA CONT VISUTERIA</t>
  </si>
  <si>
    <t>B202-00249973</t>
  </si>
  <si>
    <t>SOBRE MANILA MEDIANO</t>
  </si>
  <si>
    <t>B202-00249974</t>
  </si>
  <si>
    <t>RILL,CASTILLO, IVETTE</t>
  </si>
  <si>
    <t>MICHAEL ANTONIO,CHAVEZ, PARRA</t>
  </si>
  <si>
    <t>CAJA BLANCA / ROPA Y DUCLES</t>
  </si>
  <si>
    <t>B202-00249975</t>
  </si>
  <si>
    <t>TERESAPACHECOSIGUEÑAS</t>
  </si>
  <si>
    <t>CAJA BEIG / VIVERES</t>
  </si>
  <si>
    <t>B202-00249976</t>
  </si>
  <si>
    <t>CAJE BEIG / ROPA USADA</t>
  </si>
  <si>
    <t>B202-00249977</t>
  </si>
  <si>
    <t>JAVIER FERNANDOVENCESRAMIREZ</t>
  </si>
  <si>
    <t>B202-00249978</t>
  </si>
  <si>
    <t>JESSICA YSABEL,BRAVO, VEGA</t>
  </si>
  <si>
    <t>DANTI ALIGUERI,CUBAS, MELENDREZ</t>
  </si>
  <si>
    <t>SOBRE MANILA / TARJETA</t>
  </si>
  <si>
    <t>B202-00249979</t>
  </si>
  <si>
    <t>PAQUETE PEQUEÑO / QUEQUE</t>
  </si>
  <si>
    <t>B202-00249980</t>
  </si>
  <si>
    <t>ENRIQUE ARTURO,SERRA, ARCE</t>
  </si>
  <si>
    <t>JULIO ADOLFO,LAZO, BARRIENTOS</t>
  </si>
  <si>
    <t>CAJA BEIG/ BOCADITOS</t>
  </si>
  <si>
    <t>B202-00249981</t>
  </si>
  <si>
    <t>DIONICIO,CHINCHAY, CHIROQUE</t>
  </si>
  <si>
    <t>HECTOR LEOPOLDO,CHINCHAY, RAMOS</t>
  </si>
  <si>
    <t>PARACHOQUE DELANTERO</t>
  </si>
  <si>
    <t>B202-00249982</t>
  </si>
  <si>
    <t>MARIA CARMELA,MOLOCHO, SAAVEDRA</t>
  </si>
  <si>
    <t>JOSE,HURTADO, DAVILA</t>
  </si>
  <si>
    <t>CAJA BEIG SIN VERIFICAR</t>
  </si>
  <si>
    <t>B202-00249984</t>
  </si>
  <si>
    <t>CARLOS,RIVERA, TORRES</t>
  </si>
  <si>
    <t>RUTHESTRADACARRANZA</t>
  </si>
  <si>
    <t>CAJITA BEIG / PIJAMA</t>
  </si>
  <si>
    <t>B202-00249985</t>
  </si>
  <si>
    <t>CAJA BEIG / SKETBOOK</t>
  </si>
  <si>
    <t>B202-00249986</t>
  </si>
  <si>
    <t>JANETH ADELAIDA,MONTALVO, MENDOZA</t>
  </si>
  <si>
    <t>YOMARA LIZBETH,JUAREZ, POZO</t>
  </si>
  <si>
    <t>B202-00249987</t>
  </si>
  <si>
    <t>JUAN CARLOSACOSTATERAN</t>
  </si>
  <si>
    <t>PAQUETE BLANCO CON NEGRO</t>
  </si>
  <si>
    <t>B202-00249988</t>
  </si>
  <si>
    <t>1 ATADO DE 2 CAJAS VERDE Y NEGRA</t>
  </si>
  <si>
    <t>B202-00249989</t>
  </si>
  <si>
    <t>DUAN RICHARDGARCIATOVAR</t>
  </si>
  <si>
    <t>DENNIT MAGALYRUIZTOVAR</t>
  </si>
  <si>
    <t>B202-00249990</t>
  </si>
  <si>
    <t>ORLANDO,CHUQUIHUANCA, RIVERA</t>
  </si>
  <si>
    <t>BOLSA ROJA DE RAYAS / REPUESTO</t>
  </si>
  <si>
    <t>B202-00249991</t>
  </si>
  <si>
    <t>WILKERS,CUEVA, GUERRA</t>
  </si>
  <si>
    <t>KINDE,ORDOÑEZ, DEUDER</t>
  </si>
  <si>
    <t>B202-00249992</t>
  </si>
  <si>
    <t>CESAR RINADAMEX,SAMAME, REQUENA</t>
  </si>
  <si>
    <t>SAMIR,SAMAME, REQUENA</t>
  </si>
  <si>
    <t>CAJA BLANCA / PERECIBLE</t>
  </si>
  <si>
    <t>B202-00249993</t>
  </si>
  <si>
    <t>NICK JEANCARLOS,TORO, BACA</t>
  </si>
  <si>
    <t>HENRY PAUL,LAMELA, SALAZAR</t>
  </si>
  <si>
    <t>CAJA BEIG LARGA PLANA / MESA</t>
  </si>
  <si>
    <t>B202-00249994</t>
  </si>
  <si>
    <t>JUAN,GUERRERO, OCUPA</t>
  </si>
  <si>
    <t>CAJA BEIG / MINICONSOLAS VIDEOJUEGOS</t>
  </si>
  <si>
    <t>B202-00249996</t>
  </si>
  <si>
    <t>LADY,QUISPE, CARHUATANTA</t>
  </si>
  <si>
    <t>ARACELI YACORI,RUIZ, FERNANDEZ</t>
  </si>
  <si>
    <t>B202-00249997</t>
  </si>
  <si>
    <t>NUVIA MARTI,BERMEO, MORENO</t>
  </si>
  <si>
    <t>GRICEIDEZMORENODAVILA</t>
  </si>
  <si>
    <t>CAJA BEIG / OLLA ARROCERA</t>
  </si>
  <si>
    <t>B202-00249998</t>
  </si>
  <si>
    <t>GERY,BAYONA, SECLEN</t>
  </si>
  <si>
    <t>VICTOR,BALCAZAR, PEREZ</t>
  </si>
  <si>
    <t>1 CAMA - 1 COLCHON DE 2 PLAZAS / COCHE</t>
  </si>
  <si>
    <t>B202-00249999</t>
  </si>
  <si>
    <t>ANDRES,MERINO, TRELLES</t>
  </si>
  <si>
    <t>CAJE BEIG / SUEROS</t>
  </si>
  <si>
    <t>B202-00250000</t>
  </si>
  <si>
    <t>KEITY,GONZALEZ, RAMIREZ</t>
  </si>
  <si>
    <t>AURELIOZURITACORDOVA</t>
  </si>
  <si>
    <t>CAJA MORADA / CUCHILLAS SIN VERIFICAR LA CANTIDAD</t>
  </si>
  <si>
    <t>B202-00250001</t>
  </si>
  <si>
    <t>GONZALO AARON,VASQUEZ, YARLEQUE</t>
  </si>
  <si>
    <t>PAQUETE BLANCO / FRASCO</t>
  </si>
  <si>
    <t>B202-00250002</t>
  </si>
  <si>
    <t>HENRY,MONTALVO, MONZON</t>
  </si>
  <si>
    <t>LILIAM,VELA, CRUZ</t>
  </si>
  <si>
    <t>PAQUETITO MANILA / CARNET</t>
  </si>
  <si>
    <t>B202-00250003</t>
  </si>
  <si>
    <t>PAQUETITO MANILA / SOBRES FERTILIZANTES</t>
  </si>
  <si>
    <t>B202-00250004</t>
  </si>
  <si>
    <t>CLARITA,MONTALVAN, CARRION</t>
  </si>
  <si>
    <t>ELMER,MONTALVAN, CARRION</t>
  </si>
  <si>
    <t>CAJA FORRADA BLANCA / 1 LECHE</t>
  </si>
  <si>
    <t>B202-00250005</t>
  </si>
  <si>
    <t>AMANDAARANDAVDA DE PERLA</t>
  </si>
  <si>
    <t>CLAUDIAELERAGOMEZ</t>
  </si>
  <si>
    <t>CAJA LARGA BEIG / ROPA</t>
  </si>
  <si>
    <t>B202-00250006</t>
  </si>
  <si>
    <t>EDUARDO,FALEN, GUEVARA</t>
  </si>
  <si>
    <t>CARLOS ENRIQUEMORANANCAJIMA</t>
  </si>
  <si>
    <t>CAJA BEIG / ACRILICOS</t>
  </si>
  <si>
    <t>B202-00250007</t>
  </si>
  <si>
    <t>FIORELLY,LIZARBE, GONZALES</t>
  </si>
  <si>
    <t>PILAR YESENIA,HOLGUIN, CASTILLO</t>
  </si>
  <si>
    <t>PAQUETITO BEIG / AMPOYA</t>
  </si>
  <si>
    <t>B202-00250008</t>
  </si>
  <si>
    <t>SILVER,OLIVARES, MORE</t>
  </si>
  <si>
    <t>MERCADERIA SEGUN BOLETA 0001-9041</t>
  </si>
  <si>
    <t>B202-00250009</t>
  </si>
  <si>
    <t>OSCAR ANTONIO,SAAVEDRA, VELIZ</t>
  </si>
  <si>
    <t>CAJA NEGRA / ADORNOS</t>
  </si>
  <si>
    <t>B202-00250010</t>
  </si>
  <si>
    <t>IRINEO HERACLIDES,PIZARRO, CRISTOBAL</t>
  </si>
  <si>
    <t>HIPOLITOMULATILLOMIJA</t>
  </si>
  <si>
    <t>SACO ROJO DE RAYAS SEGUN BOLETA 0001 - 1429</t>
  </si>
  <si>
    <t>B202-00250011</t>
  </si>
  <si>
    <t>B202-00250012</t>
  </si>
  <si>
    <t>LUIS,LEON, MARCELO</t>
  </si>
  <si>
    <t>SEBASTIANA,CHUMACERO, TORRICO</t>
  </si>
  <si>
    <t>CAJA BEIG / SIN VERIFICAR</t>
  </si>
  <si>
    <t>B202-00250013</t>
  </si>
  <si>
    <t>DANYDIAZRODRIGO</t>
  </si>
  <si>
    <t>MILTON XAVIER,ACARO, CALLE</t>
  </si>
  <si>
    <t>CAJA / CORTADORA DE TECNOPOR</t>
  </si>
  <si>
    <t>B202-00250014</t>
  </si>
  <si>
    <t>LADY VANESSA,ROMUCHO, CHIPANA</t>
  </si>
  <si>
    <t>MARYTUANAMATUANAMA</t>
  </si>
  <si>
    <t>SACO AMARILLO / ROPA</t>
  </si>
  <si>
    <t>B202-00250015</t>
  </si>
  <si>
    <t>JHOANE NATALI,EPIQUIEN, SANCHEZ</t>
  </si>
  <si>
    <t>WUILMER IVAN,ADRIANZEN, ARANDA</t>
  </si>
  <si>
    <t>PAQUETE NEGRO / LENTES</t>
  </si>
  <si>
    <t>B202-00250016</t>
  </si>
  <si>
    <t>TERESAZUÑIGANAVARRO</t>
  </si>
  <si>
    <t>MARIA MELVAZUÑIGANAVARRO</t>
  </si>
  <si>
    <t>CAJA BEIG/ ROPA</t>
  </si>
  <si>
    <t>B202-00250017</t>
  </si>
  <si>
    <t>VICTOR EDUARDO,CORONEL, MORENO</t>
  </si>
  <si>
    <t>CAJA BLANCA CHICA - SUPLEMENTO</t>
  </si>
  <si>
    <t>B202-00250018</t>
  </si>
  <si>
    <t>YAJAIRA DEL PILAR,URBINA, FERNANDEZ</t>
  </si>
  <si>
    <t>AYMESANDOVALFERNANDEZ</t>
  </si>
  <si>
    <t>TINA ROJA - QUESO</t>
  </si>
  <si>
    <t>B202-00250019</t>
  </si>
  <si>
    <t>BETTY,DAVILA, CUBAS</t>
  </si>
  <si>
    <t>ARNALDODAVILACUBAS</t>
  </si>
  <si>
    <t>BALDE BLANCO TAAZUL - VIVERES</t>
  </si>
  <si>
    <t>B202-00250020</t>
  </si>
  <si>
    <t>MANUEL ANTONIO,DE LA CRUZ, NAVARRO</t>
  </si>
  <si>
    <t>DEYSIMARTINEZNAVARRO</t>
  </si>
  <si>
    <t>CAJA EN SACO BLANCO - VIVERES</t>
  </si>
  <si>
    <t>B202-00250021</t>
  </si>
  <si>
    <t>KAROL SAMANTHA,BARON, FARRO DE FLORES</t>
  </si>
  <si>
    <t>VENERANDAPARDOPORRAS</t>
  </si>
  <si>
    <t>CAJA EN BOLSA BLANCA - ZAPATOS</t>
  </si>
  <si>
    <t>B202-00250022</t>
  </si>
  <si>
    <t>JULIO LUIS,RUBIO, DE LA CRUZ</t>
  </si>
  <si>
    <t>JAQUELINEMARIÑOCHECA</t>
  </si>
  <si>
    <t>UNA CANASTA DE VIVERES AZUL</t>
  </si>
  <si>
    <t>B202-00250023</t>
  </si>
  <si>
    <t>JUAN ALONSO,MORANTE, REGALADO</t>
  </si>
  <si>
    <t>CAJA BEIGE - INSUMOS DE REPOSTERIA</t>
  </si>
  <si>
    <t>B202-00250024</t>
  </si>
  <si>
    <t>GERARDO YSMAEL,CABRERA, DELGADO</t>
  </si>
  <si>
    <t>ROBERTO DE JESUS,AGURTO, RANGEL</t>
  </si>
  <si>
    <t>B202-00250025</t>
  </si>
  <si>
    <t>AURORAPALCIOSESPINOZA</t>
  </si>
  <si>
    <t>CAJA DE ZAPATOS - REGALO</t>
  </si>
  <si>
    <t>B202-00250026</t>
  </si>
  <si>
    <t>LISBET,QUEVEDO, GUERRERO</t>
  </si>
  <si>
    <t>LUZGUERREROROJAS</t>
  </si>
  <si>
    <t>B202-00250027</t>
  </si>
  <si>
    <t>PEDRO BALTAZAR,YLMA, SALAZAR</t>
  </si>
  <si>
    <t>ROSSITAINDOMINGUEZFLORES</t>
  </si>
  <si>
    <t>B202-00250028</t>
  </si>
  <si>
    <t>MARYURY ELIZABETH,SOLANO, ROMERO</t>
  </si>
  <si>
    <t>CAJA BEIGE FIELD - ROPA</t>
  </si>
  <si>
    <t>B202-00250029</t>
  </si>
  <si>
    <t>DARWIN ITALO,PIITUG, SANTISTEBAN</t>
  </si>
  <si>
    <t>ERICK ALEXANDER,HUAMAN, ALAMA</t>
  </si>
  <si>
    <t>CAJA BEIGE - FRASCOS</t>
  </si>
  <si>
    <t>B202-00250030</t>
  </si>
  <si>
    <t>CAJA EN SACO BLANCA - SANDALIAS HAWAINAS</t>
  </si>
  <si>
    <t>B202-00250031</t>
  </si>
  <si>
    <t>ILDE YOJANY,CHUQUIHUANGA, SOTO</t>
  </si>
  <si>
    <t>JUDITH,PINTADO, RODRIGUEZ</t>
  </si>
  <si>
    <t>PSACO DE TELA BEIGE - ROPA</t>
  </si>
  <si>
    <t>B202-00250032</t>
  </si>
  <si>
    <t>MINELLA DAYANA,CARRILLO, HIDALGO</t>
  </si>
  <si>
    <t>B202-00250033</t>
  </si>
  <si>
    <t>ANTHONY EMANUEL,REY, GAMARRA</t>
  </si>
  <si>
    <t>B202-00250034</t>
  </si>
  <si>
    <t>DANIEL ALONZO,FUENTES, MONTEZA</t>
  </si>
  <si>
    <t>B202-00250035</t>
  </si>
  <si>
    <t>BERLIALEJANDROVASQUEZ</t>
  </si>
  <si>
    <t>CAJA NEGRA INBOX- ZAPATILLAS</t>
  </si>
  <si>
    <t>B202-00250036</t>
  </si>
  <si>
    <t>JUANA CONSUELO,LAOS, INCIO</t>
  </si>
  <si>
    <t>CARLOS ALFREDOLAOSINCIO</t>
  </si>
  <si>
    <t>BOLSA VERDE A RALLAS - JEBES</t>
  </si>
  <si>
    <t>B202-00250037</t>
  </si>
  <si>
    <t>Claudia Rosa,Tejada, Rodriguez</t>
  </si>
  <si>
    <t>CAJA BEIGE - AGUJAS</t>
  </si>
  <si>
    <t>B202-00250038</t>
  </si>
  <si>
    <t>ERINSON ARNOLD,TANTARICO, BANCES</t>
  </si>
  <si>
    <t>LUZPAISIGHERNANDEZ</t>
  </si>
  <si>
    <t>SOBRE MANILA - LLAVEROS</t>
  </si>
  <si>
    <t>B202-00250039</t>
  </si>
  <si>
    <t>RONAL,AGUILAR, SANCHEZ</t>
  </si>
  <si>
    <t>NALDAVARGASVALLE</t>
  </si>
  <si>
    <t>PQTE BLANCO- PRENDA</t>
  </si>
  <si>
    <t>B202-00250040</t>
  </si>
  <si>
    <t>AMADORA,RAMIREZ, NUÑEZ</t>
  </si>
  <si>
    <t>SONIARAMIREZPOTENCIANO</t>
  </si>
  <si>
    <t>BOTELLA DE PLASTICO - ACEITE DE OLIVA</t>
  </si>
  <si>
    <t>B202-00250041</t>
  </si>
  <si>
    <t>CLAUDIA,TOMANGUILLA, CALLE</t>
  </si>
  <si>
    <t>LUIS MIGUELCATPOCHICANA</t>
  </si>
  <si>
    <t>PQTITO BLANCO - PEINES</t>
  </si>
  <si>
    <t>B202-00250042</t>
  </si>
  <si>
    <t>CARLOS ALBERTO,SANTUR, ABAD</t>
  </si>
  <si>
    <t>REINERIOCOLALAMEZA</t>
  </si>
  <si>
    <t>CAJA BEIGE PLANA- ABRAZADRAS</t>
  </si>
  <si>
    <t>B202-00250043</t>
  </si>
  <si>
    <t>VANESSA MERCEDES,VIVAS, REQUEJO</t>
  </si>
  <si>
    <t>OLAYA,REQUEJO, HERNÁNDEZ</t>
  </si>
  <si>
    <t>COOLER AZUL ATADO - ZAPATILLAS Y ACUADRO</t>
  </si>
  <si>
    <t>B202-00250044</t>
  </si>
  <si>
    <t>ROSA ISABEL,JUAREZ, APONTE</t>
  </si>
  <si>
    <t>JUANJUAREZAPONTE</t>
  </si>
  <si>
    <t>B202-00250045</t>
  </si>
  <si>
    <t>JESUS ALBERTO,PULACHE, ZANABRIA</t>
  </si>
  <si>
    <t>JESUSPULACHEZANABRIA</t>
  </si>
  <si>
    <t>PQTE MANILA BILLETERA</t>
  </si>
  <si>
    <t>B202-00250046</t>
  </si>
  <si>
    <t>CAJA ADIDAS - ROPA</t>
  </si>
  <si>
    <t>B202-00250047</t>
  </si>
  <si>
    <t>GAIL,GALVEZ, VARGAS</t>
  </si>
  <si>
    <t>MONICAGALVEZVARGAS</t>
  </si>
  <si>
    <t>PQTES - VERDURAS</t>
  </si>
  <si>
    <t>B202-00250048</t>
  </si>
  <si>
    <t>CARMEN,CUBAS, BECERRA</t>
  </si>
  <si>
    <t>AIVACUBASBECERRA</t>
  </si>
  <si>
    <t>CAJA BEIGE NINET - ROSAS</t>
  </si>
  <si>
    <t>B202-00250049</t>
  </si>
  <si>
    <t>ABBY NAHIOMY DEL CARMEN,SIRLOPU, PANTA</t>
  </si>
  <si>
    <t>MOISES,ZAPATA, CASTRO</t>
  </si>
  <si>
    <t>CAJA LARGA ALL CLEAN - ACRILICOS</t>
  </si>
  <si>
    <t>B202-00250050</t>
  </si>
  <si>
    <t>MARTHA,CORDOVA, DIAZ</t>
  </si>
  <si>
    <t>BRIGGITH ERICKALCANTARALA ROSA</t>
  </si>
  <si>
    <t>CAJA BEIGHE LIBROS</t>
  </si>
  <si>
    <t>B202-00250051</t>
  </si>
  <si>
    <t>ROBERTHRAMOSCORTES</t>
  </si>
  <si>
    <t>B202-00250052</t>
  </si>
  <si>
    <t>JOEL EDUARDO,HUAYAMIS, ZUÑIGA</t>
  </si>
  <si>
    <t>B202-00250053</t>
  </si>
  <si>
    <t>CAJA BIGE - LIBORS</t>
  </si>
  <si>
    <t>B202-00250054</t>
  </si>
  <si>
    <t>LUZ,VALLE, CARRANZA</t>
  </si>
  <si>
    <t>B202-00250055</t>
  </si>
  <si>
    <t>EDER OMAR,CASTILLO, AGUILAR</t>
  </si>
  <si>
    <t>CLARAOCAMPOSCARHUAPOMA</t>
  </si>
  <si>
    <t>CAJA DE ZAPATOS - EUCALITOS</t>
  </si>
  <si>
    <t>B202-00250056</t>
  </si>
  <si>
    <t>FELICIA JACQUELINE,SERNAQUE, MANRIQUE</t>
  </si>
  <si>
    <t>JORGE LUISSERNAQUEMANRIQUE</t>
  </si>
  <si>
    <t>BOLSA ROSADA CON ASAS - VIVERES</t>
  </si>
  <si>
    <t>B202-00250057</t>
  </si>
  <si>
    <t>SOCORRO MARGARITA,PALACIOS, REVILLA</t>
  </si>
  <si>
    <t>SACO NEGROS A RALLAS ROJAS- VIVERES</t>
  </si>
  <si>
    <t>B202-00250058</t>
  </si>
  <si>
    <t>CAJA BEIGE OREO - TULIPANES TEJIDOS</t>
  </si>
  <si>
    <t>B202-00250059</t>
  </si>
  <si>
    <t>MIRO,JIMENEZ, ALBERCA</t>
  </si>
  <si>
    <t>B202-00250060</t>
  </si>
  <si>
    <t>LEONILA,GARCIA, CRUZ</t>
  </si>
  <si>
    <t>FRANCISCO ARMANDOSILVAGARCIA</t>
  </si>
  <si>
    <t>CAJA BEIGE - JUEGO DE OLLAS</t>
  </si>
  <si>
    <t>B202-00250061</t>
  </si>
  <si>
    <t>FIORELLA,CORDOVA, GUERRERO</t>
  </si>
  <si>
    <t>VANIACORDOVAGUERRERO</t>
  </si>
  <si>
    <t>CJA NEGRA - ZAPATILLAS</t>
  </si>
  <si>
    <t>B202-00250062</t>
  </si>
  <si>
    <t>CAJA BEIGE CON VERDE</t>
  </si>
  <si>
    <t>B202-00250064</t>
  </si>
  <si>
    <t>SACO AMARILLO A RALLAS- BOLSOS</t>
  </si>
  <si>
    <t>B202-00250065</t>
  </si>
  <si>
    <t>VICTORIA ISABEL,GALVEZ, DAVILA</t>
  </si>
  <si>
    <t>MANUEL BELMER,GAMARRA, CORREA</t>
  </si>
  <si>
    <t>CAJA EN BOLSA BLANCA - AGENDAS</t>
  </si>
  <si>
    <t>B202-00250066</t>
  </si>
  <si>
    <t>WALTER,CASTRO, RAMIREZ</t>
  </si>
  <si>
    <t>FERNANDOVASQUEZROJAS</t>
  </si>
  <si>
    <t>B202-00250067</t>
  </si>
  <si>
    <t>GLORIA,HEREDIA, FLORES</t>
  </si>
  <si>
    <t>SARAFLORESSALAZAR</t>
  </si>
  <si>
    <t>SACO ANARANJADO - VIVERES</t>
  </si>
  <si>
    <t>B202-00250068</t>
  </si>
  <si>
    <t>ELVA LUZ,CORONEL, GUEVARA</t>
  </si>
  <si>
    <t>ELLACORONELGUEVARA</t>
  </si>
  <si>
    <t>PQTE BLANCO - VARIOS</t>
  </si>
  <si>
    <t>B202-00250069</t>
  </si>
  <si>
    <t>YELCA KARINA,BRITO, LALANGUI</t>
  </si>
  <si>
    <t>VICENTEROMANGUERRERO</t>
  </si>
  <si>
    <t>CAJA BEIGE - ROSAS Y CHOCOLATES</t>
  </si>
  <si>
    <t>B202-00250070</t>
  </si>
  <si>
    <t>ELVA ROSA,ROJAS, DIAZ</t>
  </si>
  <si>
    <t>B202-00250071</t>
  </si>
  <si>
    <t>LORENA NICOLE,CHEVEZ, ABANTO</t>
  </si>
  <si>
    <t>MARCO ANTONIO,CAMPOS, ALBERCA</t>
  </si>
  <si>
    <t>PQTE MANILÑA - CARCASA</t>
  </si>
  <si>
    <t>B202-00250072</t>
  </si>
  <si>
    <t>DUBERTH SOTO RODRIGUEZ,S, S</t>
  </si>
  <si>
    <t>B202-00250073</t>
  </si>
  <si>
    <t>JETSABELLA,ARANDA, GONZALES</t>
  </si>
  <si>
    <t>KARLACORCUERAJIMENEZ</t>
  </si>
  <si>
    <t>CAJA BEEIGE PLASTIFICADA</t>
  </si>
  <si>
    <t>B202-00250074</t>
  </si>
  <si>
    <t>SUSY,ARANDA, MELENDREZ</t>
  </si>
  <si>
    <t>LUZMELENDRESPUELLES</t>
  </si>
  <si>
    <t>CAJA BEIGE CHICA -ROPA</t>
  </si>
  <si>
    <t>B202-00250075</t>
  </si>
  <si>
    <t>SHEILAHERRERARAFAEL</t>
  </si>
  <si>
    <t>CAJA BEIGE JUST - MEDICINA</t>
  </si>
  <si>
    <t>B202-00250076</t>
  </si>
  <si>
    <t>LUIS CARLOS,LOSSIO, GUAYAMA</t>
  </si>
  <si>
    <t>ANDY RAUL,ALVAREZ, ALBERCA</t>
  </si>
  <si>
    <t>CAJITA BLANCA - VALVULA</t>
  </si>
  <si>
    <t>B202-00250077</t>
  </si>
  <si>
    <t>BRENILDAZAMBORACARRION</t>
  </si>
  <si>
    <t>B202-00250078</t>
  </si>
  <si>
    <t>CRISTIAN IVAN,TORRRES, NUÑEZ</t>
  </si>
  <si>
    <t>VIVIANAPAREDESUBILLUS</t>
  </si>
  <si>
    <t>CAJAITA BLANCA -</t>
  </si>
  <si>
    <t>CRISTIAN IVAN,TORRES, NUÑEZ</t>
  </si>
  <si>
    <t>B202-00250079</t>
  </si>
  <si>
    <t>ANA,VARGAS, TORRES</t>
  </si>
  <si>
    <t>ROCIODELCARMENRAMIREZ</t>
  </si>
  <si>
    <t>CAJA BEIGE CHCIA - PASTILLAS</t>
  </si>
  <si>
    <t>B202-00250080</t>
  </si>
  <si>
    <t>SANDRA YADIRA,BARBOZA, REGALADO</t>
  </si>
  <si>
    <t>CAJA AMARILLA PLANA - RPTO CARRO</t>
  </si>
  <si>
    <t>B202-00250081</t>
  </si>
  <si>
    <t>IVAN,PEREZ, JIBAJA</t>
  </si>
  <si>
    <t>AMANDAJIBAJACANO</t>
  </si>
  <si>
    <t>CAJAPAPEL DE REGALO</t>
  </si>
  <si>
    <t>B202-00250082</t>
  </si>
  <si>
    <t>CAJA BLANCA - LUNAS PARA LENTES</t>
  </si>
  <si>
    <t>B202-00250083</t>
  </si>
  <si>
    <t>B202-00250084</t>
  </si>
  <si>
    <t>CAROLINA,CUBAS, RUPAY</t>
  </si>
  <si>
    <t>AURA USMERIL,RAMIREZ, ALEMAN</t>
  </si>
  <si>
    <t>CAJA NEGRA - FUNDAS DE COJIN</t>
  </si>
  <si>
    <t>B202-00250085</t>
  </si>
  <si>
    <t>B202-00250086</t>
  </si>
  <si>
    <t>MARIAVIDALDELGADO</t>
  </si>
  <si>
    <t>CAJA ROSADA -ROPA Y ZAPATOS</t>
  </si>
  <si>
    <t>B202-00250087</t>
  </si>
  <si>
    <t>ARBILDO,MILIAN, FLORES</t>
  </si>
  <si>
    <t>SARITA ELIZABETH,SOBRINO, SANDOVAL</t>
  </si>
  <si>
    <t>CAJITA MARILLA - CADENITA</t>
  </si>
  <si>
    <t>ARBILDO,MILIAM, FLORES</t>
  </si>
  <si>
    <t>B202-00250088</t>
  </si>
  <si>
    <t>OSCAR JAMPIER,CHAVEZ, MENOR</t>
  </si>
  <si>
    <t>JHOSELYVILLEGASPARDO</t>
  </si>
  <si>
    <t>CAJA CHOCO SNACK</t>
  </si>
  <si>
    <t>B202-00250089</t>
  </si>
  <si>
    <t>CHRISTIAN JAVIER,DIAZ, PAREDES</t>
  </si>
  <si>
    <t>CESARFLORESMANRIQUE</t>
  </si>
  <si>
    <t>B202-00250090</t>
  </si>
  <si>
    <t>ANDERSON BLADIMIR,CORDOVA, INFANTE</t>
  </si>
  <si>
    <t>CAJA NEGRA - PRODUCTOS LACTEOS</t>
  </si>
  <si>
    <t>B202-00250091</t>
  </si>
  <si>
    <t>YOLANDA NOEMI,CARDENAS, CASTRO</t>
  </si>
  <si>
    <t>DARWINCARDENASCASTRO</t>
  </si>
  <si>
    <t>SACO AMARILLO A RALLAS - ROPA</t>
  </si>
  <si>
    <t>B202-00250092</t>
  </si>
  <si>
    <t>EMERSON ISAI,CASTRO, CASAS</t>
  </si>
  <si>
    <t>KESHIA ABIGAIL ALAILA,GONZALES, MORALES</t>
  </si>
  <si>
    <t>PQTE NEGRO - ALFOMBR</t>
  </si>
  <si>
    <t>B202-00250093</t>
  </si>
  <si>
    <t>B202-00250094</t>
  </si>
  <si>
    <t>RUTH NOEM,HERNANDEZ, BELLODAS DE BERMUDEZ</t>
  </si>
  <si>
    <t>OLGAHERNANDEZ.BELLODAS</t>
  </si>
  <si>
    <t>CAJA NEGRA DE ZAPATOS - ROPA</t>
  </si>
  <si>
    <t>B202-00250095</t>
  </si>
  <si>
    <t>HENRY,QUINTANA, SANCHEZ</t>
  </si>
  <si>
    <t>LEYDI YOANA,SERQUEN, BURGA</t>
  </si>
  <si>
    <t>CAJA BEIGE PLANA- MEDICINA</t>
  </si>
  <si>
    <t>B202-00250097</t>
  </si>
  <si>
    <t>YOVANA DEL MILAGRO,DAVILA, LLANOS</t>
  </si>
  <si>
    <t>KEYSIDAVILALLANOS</t>
  </si>
  <si>
    <t>CAJA BEIGE AYUDIN - TORTA ELASTICA</t>
  </si>
  <si>
    <t>B202-00250098</t>
  </si>
  <si>
    <t>STEVENFLORESCASTILLO</t>
  </si>
  <si>
    <t>PQTE BEIGE LARGO</t>
  </si>
  <si>
    <t>B202-00250099</t>
  </si>
  <si>
    <t>ENRIQUEZ,TAPIA, EVELYN ROCIO</t>
  </si>
  <si>
    <t>CRISTHIAN ANTONY,YAMUNAQUE, LOZADA</t>
  </si>
  <si>
    <t>CAJA BEIGE STARBRANDS</t>
  </si>
  <si>
    <t>B202-00250100</t>
  </si>
  <si>
    <t>CAJA BEIGE - CARGADOR DE LAPTOP</t>
  </si>
  <si>
    <t>B202-00250101</t>
  </si>
  <si>
    <t>SABINA,AGURTO, SALVADOR</t>
  </si>
  <si>
    <t>CAJA AANARANJADA- CATALOGOS</t>
  </si>
  <si>
    <t>B202-00250102</t>
  </si>
  <si>
    <t>PERCY,GUERRERO, PEREZ</t>
  </si>
  <si>
    <t>B202-00250103</t>
  </si>
  <si>
    <t>ROSMER,ESPINOZA, VILLOSLADA</t>
  </si>
  <si>
    <t>B202-00250104</t>
  </si>
  <si>
    <t>RAUL,YAJAHUANCA, RONCAL</t>
  </si>
  <si>
    <t>ELKARYAJAHUANCAYAJAHUANCA</t>
  </si>
  <si>
    <t>PQTE NEGRO / PAPELES</t>
  </si>
  <si>
    <t>B202-00250105</t>
  </si>
  <si>
    <t>CAJA BLANCA / ZAPATILLA</t>
  </si>
  <si>
    <t>B202-00250106</t>
  </si>
  <si>
    <t>SANDRA ELIZABETH,MARQUEZ, CRUZ</t>
  </si>
  <si>
    <t>CLAUDIA YERALDINE,ELERA, BALCAZAR</t>
  </si>
  <si>
    <t>CAJA NEGRA / DROW USADO</t>
  </si>
  <si>
    <t>B202-00250107</t>
  </si>
  <si>
    <t>DOMINGO,JIMENEZ, AMANINGO</t>
  </si>
  <si>
    <t>MARIA MAGDALENA,AMANINGO, MASACHE</t>
  </si>
  <si>
    <t>BOLSA ROJA / ROPA</t>
  </si>
  <si>
    <t>B202-00250108</t>
  </si>
  <si>
    <t>JULIANEVASQUEZBANCHO</t>
  </si>
  <si>
    <t>B202-00250109</t>
  </si>
  <si>
    <t>FEDERICO,CRUZADO, ARROYO</t>
  </si>
  <si>
    <t>ORLANDO,NUÑEZ, MONTENEGRO</t>
  </si>
  <si>
    <t>PQTE. BLANCO ESTIMULANTES</t>
  </si>
  <si>
    <t>B202-00250110</t>
  </si>
  <si>
    <t>TEODORA ELIZABETH,JIMENEZ, CAMIZAN</t>
  </si>
  <si>
    <t>GILMERJIMENEZVASQUEZ</t>
  </si>
  <si>
    <t>B202-00250111</t>
  </si>
  <si>
    <t>B202-00250112</t>
  </si>
  <si>
    <t>VILMA,VERA, DE DEL CUADRO</t>
  </si>
  <si>
    <t>DIONICIALUNAESPINOZA</t>
  </si>
  <si>
    <t>PQTE BLANCO / VARIOS</t>
  </si>
  <si>
    <t>B202-00250113</t>
  </si>
  <si>
    <t>KARINADELACRUZPEÑA</t>
  </si>
  <si>
    <t>B202-00250114</t>
  </si>
  <si>
    <t>ELVIS NORVIL,DAVILA, GUERRERO</t>
  </si>
  <si>
    <t>ALEXA,NUÑEZ, CRUZ</t>
  </si>
  <si>
    <t>B202-00250115</t>
  </si>
  <si>
    <t>BEATRIZ MARITA,TENORIO, VELIZ</t>
  </si>
  <si>
    <t>KEVIN DAVID,ANAYA, TENORIO</t>
  </si>
  <si>
    <t>PQTE BEAGE / CARCASA DE CELULARE</t>
  </si>
  <si>
    <t>B202-00250116</t>
  </si>
  <si>
    <t>ALFREDO,CALDERON, HOLGUIN</t>
  </si>
  <si>
    <t>PQTE BEAGE / MEDICINA NATURAL</t>
  </si>
  <si>
    <t>B202-00250117</t>
  </si>
  <si>
    <t>BERINA,LOEPZ, SAAVEDRA</t>
  </si>
  <si>
    <t>B202-00250118</t>
  </si>
  <si>
    <t>JOSE ABELARDO,SANCHEZ, ILATOMA</t>
  </si>
  <si>
    <t>FLAVIO CESAR,BECERRA, VILELA</t>
  </si>
  <si>
    <t>SBRE MANILA / REPUESTO DE TELEFONO</t>
  </si>
  <si>
    <t>B202-00250119</t>
  </si>
  <si>
    <t>JORGE EDITHSON,VALLADOLID, TOGAS</t>
  </si>
  <si>
    <t>MILENI,NEYRA, AGUILAR</t>
  </si>
  <si>
    <t>PQTITO BLANCO / PASTILLAS</t>
  </si>
  <si>
    <t>B202-00250120</t>
  </si>
  <si>
    <t>KAROL,JULISSA, VELASCO RIOJA</t>
  </si>
  <si>
    <t>MERCI ROXANA,CHIROQUE, VIERA</t>
  </si>
  <si>
    <t>KAROL JULISSA,VELASCO, RIOJA</t>
  </si>
  <si>
    <t>B202-00250121</t>
  </si>
  <si>
    <t>ERICK,RISCO, SANDOVAL</t>
  </si>
  <si>
    <t>PQTE VERDE / ROPA</t>
  </si>
  <si>
    <t>B202-00250122</t>
  </si>
  <si>
    <t>CAROLINA,DAVILA, JIMENEZ</t>
  </si>
  <si>
    <t>CARLOSSOLISJIMENEZ</t>
  </si>
  <si>
    <t>BOLSO PLASTF./ EDREDON</t>
  </si>
  <si>
    <t>B202-00250123</t>
  </si>
  <si>
    <t>GIANELA,GARCIA, BECERRA</t>
  </si>
  <si>
    <t>SHERLEY PAOLA,LA, TORRE</t>
  </si>
  <si>
    <t>PQTITO BLANCO / JABON LIQUIDO</t>
  </si>
  <si>
    <t>B202-00250124</t>
  </si>
  <si>
    <t>JIMI,RENTERIA, LARREA</t>
  </si>
  <si>
    <t>DORINDALARREADE LA CRUZ</t>
  </si>
  <si>
    <t>PQTE.PLASTIF. NEGRO / MARROQUIN</t>
  </si>
  <si>
    <t>B202-00250125</t>
  </si>
  <si>
    <t>CAJA BEAGE / VARIOS</t>
  </si>
  <si>
    <t>B202-00250126</t>
  </si>
  <si>
    <t>B202-00250127</t>
  </si>
  <si>
    <t>HECTORMONDRAGONMORETO</t>
  </si>
  <si>
    <t>SOBRE MANILA / MEDICAMENTOS</t>
  </si>
  <si>
    <t>B202-00250128</t>
  </si>
  <si>
    <t>JEINER,CASTAÑEDA, ALVARADO</t>
  </si>
  <si>
    <t>JULIO CESAR,VASQUEZ, SALAZAR</t>
  </si>
  <si>
    <t>PQTE PLATIF. BEAGE / BOMBO DE INYECCION</t>
  </si>
  <si>
    <t>B202-00250129</t>
  </si>
  <si>
    <t>JOSEDELGADOSAMAME</t>
  </si>
  <si>
    <t>B202-00250130</t>
  </si>
  <si>
    <t>BRIAN FRANCOIS,PICON, LABAN</t>
  </si>
  <si>
    <t>DEYCRICARREÑOALBURQUEQUE</t>
  </si>
  <si>
    <t>BOLSON ROJO RAYAS AMARILLAS / COMESTIBLE</t>
  </si>
  <si>
    <t>B202-00250131</t>
  </si>
  <si>
    <t>MARIACUSTODIOPISFIL</t>
  </si>
  <si>
    <t>BOLSON VERDE / VARIOS</t>
  </si>
  <si>
    <t>B202-00250132</t>
  </si>
  <si>
    <t>LUIS ANGEL,SUCLUPE, ROQUE</t>
  </si>
  <si>
    <t>MARTIN,ALBURQUEQUE, ANCAJIMA</t>
  </si>
  <si>
    <t>PQTITO. NEGRO / MEDICINA NATURAL</t>
  </si>
  <si>
    <t>B202-00250133</t>
  </si>
  <si>
    <t>MELISACRUZVILCA</t>
  </si>
  <si>
    <t>B202-00250134</t>
  </si>
  <si>
    <t>JULIORUIZROSAS</t>
  </si>
  <si>
    <t>B202-00250135</t>
  </si>
  <si>
    <t>NATIVIDADNAVARROBAUTISTA</t>
  </si>
  <si>
    <t>PQTE PLASTIF BLANCO Y ROJO / ROPA</t>
  </si>
  <si>
    <t>B202-00250136</t>
  </si>
  <si>
    <t>JORGE,PUICON, YAIPEN</t>
  </si>
  <si>
    <t>ROSSE MARY NOEMI,SAENZ, ATANACIO</t>
  </si>
  <si>
    <t>CAJITA AZUL / CREMAS</t>
  </si>
  <si>
    <t>B202-00250137</t>
  </si>
  <si>
    <t>RUT MARITZA,MATEO, TANTARICO</t>
  </si>
  <si>
    <t>CRISTIAN DEYBBY,CALLE, MONTALVAN</t>
  </si>
  <si>
    <t>CAJITA NEGRA / ZAPATOS</t>
  </si>
  <si>
    <t>B202-00250138</t>
  </si>
  <si>
    <t>LUZ ELENA,BRAVO, BAUTISTA</t>
  </si>
  <si>
    <t>FELIX,LANDA, MENDOZA</t>
  </si>
  <si>
    <t>B202-00250139</t>
  </si>
  <si>
    <t>B202-00250140</t>
  </si>
  <si>
    <t>CRISTINA PAOLA,MOCSUP, LUMBRE</t>
  </si>
  <si>
    <t>WAGNER SAMIR,ACHA, VASQUEZ</t>
  </si>
  <si>
    <t>PQTE. BEAGE / REPUESTOS</t>
  </si>
  <si>
    <t>B202-00250141</t>
  </si>
  <si>
    <t>ROSA,CARDOZO, VASQUEZ</t>
  </si>
  <si>
    <t>JUANRAFAELCARDOZO</t>
  </si>
  <si>
    <t>PQTE. MANILA / INSECTICIDA</t>
  </si>
  <si>
    <t>B202-00250142</t>
  </si>
  <si>
    <t>JOSE SANTOS,RAMIREZ, ZEGARRA</t>
  </si>
  <si>
    <t>B202-00250143</t>
  </si>
  <si>
    <t>ANTONIO,LOPEZ, SANDOVAL</t>
  </si>
  <si>
    <t>HILDEBRANDO,CHINGUEL, CHINGUEL</t>
  </si>
  <si>
    <t>B202-00250144</t>
  </si>
  <si>
    <t>JERSON DANIEL,ALVAN, SANTAMARIA</t>
  </si>
  <si>
    <t>PQTE PLASTIF. RAYADO / CAMISAS</t>
  </si>
  <si>
    <t>B202-00250145</t>
  </si>
  <si>
    <t>PQTE PKLASTIF. B/ MONTURAS</t>
  </si>
  <si>
    <t>B202-00250146</t>
  </si>
  <si>
    <t>PQTE. BEAGE / LENTES</t>
  </si>
  <si>
    <t>B202-00250147</t>
  </si>
  <si>
    <t>JOSE,VILLALOBOS, PERALTA</t>
  </si>
  <si>
    <t>ALFREDO GUILLERMO,VILLALOBOS, PERALTA</t>
  </si>
  <si>
    <t>PAQTITO BLANCO / PERFUME</t>
  </si>
  <si>
    <t>B202-00250148</t>
  </si>
  <si>
    <t>ABIMAELHERNANDEZCUEVA</t>
  </si>
  <si>
    <t>CUBETA ANARANJADA QUESO</t>
  </si>
  <si>
    <t>CUBETAS ANARANJADA / QUESO</t>
  </si>
  <si>
    <t>B202-00250149</t>
  </si>
  <si>
    <t>PQTE PLAST. / TONER</t>
  </si>
  <si>
    <t>B202-00250150</t>
  </si>
  <si>
    <t>CARLOS DAVID,VALLE, GUERRERO</t>
  </si>
  <si>
    <t>B202-00250151</t>
  </si>
  <si>
    <t>CAJA BEAGE / MEDICINA</t>
  </si>
  <si>
    <t>B202-00250152</t>
  </si>
  <si>
    <t>LUIS ALFREDO,TAFUR, ALVAREZ</t>
  </si>
  <si>
    <t>B202-00250153</t>
  </si>
  <si>
    <t>B202-00250154</t>
  </si>
  <si>
    <t>AUGUSTO DAVID,IMAN, MORALES</t>
  </si>
  <si>
    <t>PQTE. PLASTIF./ACCESORIO</t>
  </si>
  <si>
    <t>B202-00250155</t>
  </si>
  <si>
    <t>RONALD,MARTINEZ, HUACHEZ</t>
  </si>
  <si>
    <t>TERMO BLANCO / MEDICINA</t>
  </si>
  <si>
    <t>B202-00250156</t>
  </si>
  <si>
    <t>FRANCISCO JAVIER,YARLEQUE, CARMEN</t>
  </si>
  <si>
    <t>LUISDEGADOCARMEN</t>
  </si>
  <si>
    <t>PQTE.BLANCO / MEDICINA</t>
  </si>
  <si>
    <t>B202-00250157</t>
  </si>
  <si>
    <t>DIVER OMAR,SALDAÑA, FUSTAMANTE</t>
  </si>
  <si>
    <t>ALEXZURITARIVERA</t>
  </si>
  <si>
    <t>CAJA BLANCA / SEMILLA</t>
  </si>
  <si>
    <t>B202-00250158</t>
  </si>
  <si>
    <t>PQTE BEAGE /REPUESTO</t>
  </si>
  <si>
    <t>B202-00250159</t>
  </si>
  <si>
    <t>GIULIANA ELENA,ALZAMORA, GARCES</t>
  </si>
  <si>
    <t>RIBERTRAMOSRAMOS</t>
  </si>
  <si>
    <t>B202-00250160</t>
  </si>
  <si>
    <t>SUSANA,MENDEZ, AMADO</t>
  </si>
  <si>
    <t>B202-00250161</t>
  </si>
  <si>
    <t>MILTON CESAR,MURO, GONZALES</t>
  </si>
  <si>
    <t>LORENAMUROFALLA</t>
  </si>
  <si>
    <t>PQTE PLASTIF./ LAPTOP USADA BAJO SU RES´PONSABILIDAD</t>
  </si>
  <si>
    <t>B202-00250162</t>
  </si>
  <si>
    <t>JAFFET,GARCIA, GARCIA</t>
  </si>
  <si>
    <t>B202-00250163</t>
  </si>
  <si>
    <t>09:34PM</t>
  </si>
  <si>
    <t>B202-00250164</t>
  </si>
  <si>
    <t>JONATHAN BERTIN,SALAZAR, MEDINA</t>
  </si>
  <si>
    <t>IRMA,MEDINA, VILCHEZ</t>
  </si>
  <si>
    <t>PQTE PLASTIF. NEGRO / LICUESTRACTOR USADO</t>
  </si>
  <si>
    <t>B202-00250165</t>
  </si>
  <si>
    <t>B202-00250166</t>
  </si>
  <si>
    <t>JOSE LUIS,CHAFLOQUE, MORALES</t>
  </si>
  <si>
    <t>B202-00250167</t>
  </si>
  <si>
    <t>CINTYA MARILYN,CALLE, OGOÑA</t>
  </si>
  <si>
    <t>B202-00250168</t>
  </si>
  <si>
    <t>JAVE,ALDEA, SEGUNDO GILBERT</t>
  </si>
  <si>
    <t>CRISTOBAL,HUAMAN, HUAMAN</t>
  </si>
  <si>
    <t>PQTE PLASTIF . REJILLAS DE MADERA</t>
  </si>
  <si>
    <t>B202-00250169</t>
  </si>
  <si>
    <t>DORIS FRANCISCA,RUIZ, CASANA</t>
  </si>
  <si>
    <t>GIANCARLOSERVIGONRUIZ</t>
  </si>
  <si>
    <t>PQTE. PLASTIF. EDREDON</t>
  </si>
  <si>
    <t>B202-00250170</t>
  </si>
  <si>
    <t>JULIA,CUSQUISIBAN, HUAMAN</t>
  </si>
  <si>
    <t>B202-00250171</t>
  </si>
  <si>
    <t>RICARDO,BEJARANO, PANAQUE</t>
  </si>
  <si>
    <t>ALEXBRAVOMEDINA</t>
  </si>
  <si>
    <t>PQTE BLANCO / LINTERNAS</t>
  </si>
  <si>
    <t>B202-00250172</t>
  </si>
  <si>
    <t>SHIRLEY,SUYON, RUIZ</t>
  </si>
  <si>
    <t>B202-00250173</t>
  </si>
  <si>
    <t>GEHEINER,SAAVEDRA, SILVA</t>
  </si>
  <si>
    <t>PEDROTENORIOBAZAN</t>
  </si>
  <si>
    <t>B202-00250174</t>
  </si>
  <si>
    <t>KIMY,SANTOS, MEOÑO</t>
  </si>
  <si>
    <t>LIZBETH ABIGAIL,OYOLA, ROJAS</t>
  </si>
  <si>
    <t>PQTE. PLASTIF. / UTILES DE ASEO</t>
  </si>
  <si>
    <t>B202-00250175</t>
  </si>
  <si>
    <t>JHONY,NEIRA, ALBERCA</t>
  </si>
  <si>
    <t>HERMITANIO,OLANO, BUSTAMANTE</t>
  </si>
  <si>
    <t>B202-00250176</t>
  </si>
  <si>
    <t>LIZET LIZBET,GONZALES, ATOCHA DE MILLONES</t>
  </si>
  <si>
    <t>B202-00250177</t>
  </si>
  <si>
    <t>MIGUELPEÑACALLE</t>
  </si>
  <si>
    <t>PQTE LARGO BEAGE / TELA</t>
  </si>
  <si>
    <t>B202-00250178</t>
  </si>
  <si>
    <t>LEYDI,ROMAN, MEZA</t>
  </si>
  <si>
    <t>CARLOS,VILCHEZ, SAAVEDRA</t>
  </si>
  <si>
    <t>PQTE PLANO / CELULAR USADO</t>
  </si>
  <si>
    <t>B202-00250179</t>
  </si>
  <si>
    <t>MIGUEL ANGEL,CHAPOÑAN, SANCHEZ</t>
  </si>
  <si>
    <t>B202-00250180</t>
  </si>
  <si>
    <t>CRISTHIAN REY,HOYOS, LOPEZ</t>
  </si>
  <si>
    <t>JHONATAN JOSUE,YNFANTE, PATIÑO</t>
  </si>
  <si>
    <t>SOBRE MANILA / SELLOS</t>
  </si>
  <si>
    <t>B202-00250181</t>
  </si>
  <si>
    <t>SABINA,GUERRERO, PALACIOS</t>
  </si>
  <si>
    <t>ANA LUISA,ROSAS CASTILLO, DE MENA</t>
  </si>
  <si>
    <t>SOBRE MANILA / CERTIFICADO</t>
  </si>
  <si>
    <t>B202-00250182</t>
  </si>
  <si>
    <t>WALTER,DELGADO, VASQUEZ</t>
  </si>
  <si>
    <t>JOSE ALEJANDRO,ALAMO, MORE</t>
  </si>
  <si>
    <t>PQTE PLANO BEAGE / BANDEJAS</t>
  </si>
  <si>
    <t>B202-00250183</t>
  </si>
  <si>
    <t>ALICIAFERNANDEZVASQUEZ</t>
  </si>
  <si>
    <t>CAJA BEAGE /VIVERES</t>
  </si>
  <si>
    <t>B202-00250184</t>
  </si>
  <si>
    <t>JOSEFITA,CASTRO, TAVARA</t>
  </si>
  <si>
    <t>B202-00250185</t>
  </si>
  <si>
    <t>ROSSANA,ZAVALETA, AHON</t>
  </si>
  <si>
    <t>MALETA AZUL / VARIOS</t>
  </si>
  <si>
    <t>B202-00250186</t>
  </si>
  <si>
    <t>CYNTHIA CAROLINA,QUIROZ, OLIVOS</t>
  </si>
  <si>
    <t>LORENZ,TAMAYO, RODRIGUEZ</t>
  </si>
  <si>
    <t>PQTE LARGO BEAGE / MUÑECO DE PLASTICO</t>
  </si>
  <si>
    <t>B202-00250187</t>
  </si>
  <si>
    <t>FRANKLIN,GUERRERO, CAMPOS</t>
  </si>
  <si>
    <t>SOBRE MANILA / CORTES DE TELA</t>
  </si>
  <si>
    <t>B202-00250188</t>
  </si>
  <si>
    <t>OMAR ALEXANDER,QUEREVALU, RIOJA</t>
  </si>
  <si>
    <t>DALIAZAVALABENITES</t>
  </si>
  <si>
    <t>PQTE PLASTIF. / JUGUETES</t>
  </si>
  <si>
    <t>B202-00250189</t>
  </si>
  <si>
    <t>PALMIRA MELINA,RODRIGUEZ, POZO</t>
  </si>
  <si>
    <t>ZOVEIDA,MONDRAGON, DE</t>
  </si>
  <si>
    <t>POQTE. PLASTIF. / ROPA</t>
  </si>
  <si>
    <t>B202-00250190</t>
  </si>
  <si>
    <t>MILTON,GUTIERREZ, ATOCHE</t>
  </si>
  <si>
    <t>B202-00250191</t>
  </si>
  <si>
    <t>JOSE GERMAN,BECERRA, IDROGO</t>
  </si>
  <si>
    <t>OSWALDO,VASQUEZ, DIAZ</t>
  </si>
  <si>
    <t>PQTE. PLASTIF. / ELICE</t>
  </si>
  <si>
    <t>B202-00250192</t>
  </si>
  <si>
    <t>PQTE. MCCOLINS / MEDICINA</t>
  </si>
  <si>
    <t>B202-00250193</t>
  </si>
  <si>
    <t>JESÚS EMANUEL,SAMAMÉ, SANTOYO</t>
  </si>
  <si>
    <t>B202-00250194</t>
  </si>
  <si>
    <t>LUZ VANESSA CAROLINA,VELEZ, MENDOZA</t>
  </si>
  <si>
    <t>AVILA ISABEL,GUERRERO, RAMOS</t>
  </si>
  <si>
    <t>PQTE PLASTF. YUS PVC</t>
  </si>
  <si>
    <t>B202-00250195</t>
  </si>
  <si>
    <t>JORDI JONANDER,DIAZ, LOPEZ</t>
  </si>
  <si>
    <t>CARLOSCORDOVAGARRIDO</t>
  </si>
  <si>
    <t>B202-00250196</t>
  </si>
  <si>
    <t>AIDA,ROJAS, MORI</t>
  </si>
  <si>
    <t>LLUDYSOPLARAMOS</t>
  </si>
  <si>
    <t>PQTE PLASTF. BEAGE / ROPA</t>
  </si>
  <si>
    <t>B202-00250197</t>
  </si>
  <si>
    <t>MARILU,SANCHEZ, CARRANZA</t>
  </si>
  <si>
    <t>B202-00250198</t>
  </si>
  <si>
    <t>ANITA MISABEL,VILLEGAS, SAAVEDRA</t>
  </si>
  <si>
    <t>JOSESERRANQUESQUEN</t>
  </si>
  <si>
    <t>SOBRE MANILA / CHAMPU</t>
  </si>
  <si>
    <t>B202-00250199</t>
  </si>
  <si>
    <t>B202-00250200</t>
  </si>
  <si>
    <t>GRISCELLY JAZMIN,ROQUE, GALLEGO</t>
  </si>
  <si>
    <t>B202-00250201</t>
  </si>
  <si>
    <t>VICTOR DANIEL,MUCCHING, RAMIREZ</t>
  </si>
  <si>
    <t>B202-00250202</t>
  </si>
  <si>
    <t>MARIBELADANAQUEABRAMONTE</t>
  </si>
  <si>
    <t>PQTE. PLASTIF./ ROPA</t>
  </si>
  <si>
    <t>B202-00250203</t>
  </si>
  <si>
    <t>QUEYTER,HUAMAN, BUSTAMANTE</t>
  </si>
  <si>
    <t>B202-00250204</t>
  </si>
  <si>
    <t>LEONIDAS,CORDOVA, ZURITA</t>
  </si>
  <si>
    <t>LUZMILAGUERREROCUELLO</t>
  </si>
  <si>
    <t>BALDES BLANCOS / COMESTIBLE</t>
  </si>
  <si>
    <t>BOLSA GRANDE AZUL / COMESTIBLE</t>
  </si>
  <si>
    <t>B202-00250205</t>
  </si>
  <si>
    <t>CONSUELO,CORONEL, MOLINA</t>
  </si>
  <si>
    <t>ELVIRA,SANCHEZ, PURIZAGA</t>
  </si>
  <si>
    <t>B202-00250206</t>
  </si>
  <si>
    <t>DELMER,GUEVARA, ACUÑA</t>
  </si>
  <si>
    <t>B202-00250207</t>
  </si>
  <si>
    <t>PQTE. BEAGE / RECUERDOS</t>
  </si>
  <si>
    <t>B202-00250208</t>
  </si>
  <si>
    <t>SEGURA,ANDERSON, JULIO JESUS</t>
  </si>
  <si>
    <t>YARA YAJAIRAAGURTOCASTILLO</t>
  </si>
  <si>
    <t>PQTE BEAGE / VIVERES</t>
  </si>
  <si>
    <t>B202-00250209</t>
  </si>
  <si>
    <t>GERARDO,PARDO, DELGADO</t>
  </si>
  <si>
    <t>OMARORDOÑESRAMOS</t>
  </si>
  <si>
    <t>PQTE EN SACO / COCHE DE BB</t>
  </si>
  <si>
    <t>PQTE PLASTIFICO DE MMELAMINA / CAMACUNA</t>
  </si>
  <si>
    <t>B202-00250210</t>
  </si>
  <si>
    <t>LILIANA,OLIVERA, TORRES</t>
  </si>
  <si>
    <t>GLADYS ELIZABETH,TORRES, CAMIZAN</t>
  </si>
  <si>
    <t>PQTE.PLASTIF. VERDE / ROPA</t>
  </si>
  <si>
    <t>B202-00250211</t>
  </si>
  <si>
    <t>ELICIA,OJEDA, MELENDREZ</t>
  </si>
  <si>
    <t>PQTE NEGRO PLASTIF. / ESTABILIZADORES</t>
  </si>
  <si>
    <t>B202-00250212</t>
  </si>
  <si>
    <t>AMALIA DEL PILAR,CARRIÓN, GARCÍA</t>
  </si>
  <si>
    <t>BELGICA LOURDES,CARRION, GARCIA</t>
  </si>
  <si>
    <t>PQTE CREMA / CREMAS</t>
  </si>
  <si>
    <t>B202-00250213</t>
  </si>
  <si>
    <t>LUIS ANTONIO,NOBLECILLA, DIAZ</t>
  </si>
  <si>
    <t>GILBERTO,COMECA, SANCHEZ</t>
  </si>
  <si>
    <t>SOBRE MANILA MEDICINA</t>
  </si>
  <si>
    <t>B202-00250214</t>
  </si>
  <si>
    <t>LIVANY,LAMA, APONTE</t>
  </si>
  <si>
    <t>PQTE LARGO AZUL / REGLA DE ALUMINIO</t>
  </si>
  <si>
    <t>B202-00250215</t>
  </si>
  <si>
    <t>CARLOS EDUARDO,ROMERO, MEDINA</t>
  </si>
  <si>
    <t>HOMERO,DELGADO, PEREZ</t>
  </si>
  <si>
    <t>PQTES MADERAS / CAMA</t>
  </si>
  <si>
    <t>B202-00250216</t>
  </si>
  <si>
    <t>JESUS,ROMERO, VEGA</t>
  </si>
  <si>
    <t>PQTE. NEGRO / REPUESTO DE PANTALLA DE CELULAR</t>
  </si>
  <si>
    <t>B202-00250217</t>
  </si>
  <si>
    <t>PQTE. BEAGE / RECINAS EN FRASCOS DE PLASTICOS</t>
  </si>
  <si>
    <t>B202-00250218</t>
  </si>
  <si>
    <t>LAUREN JOHANA,CUEVA, PESANTES</t>
  </si>
  <si>
    <t>ANGELICA MARIA,SERQUEN, PESANTES</t>
  </si>
  <si>
    <t>PQTE. BEAGE / SILLA DE PLASTICO</t>
  </si>
  <si>
    <t>B202-00250219</t>
  </si>
  <si>
    <t>JOSE IDELSO,PAREDES, PORTAL</t>
  </si>
  <si>
    <t>B202-00250220</t>
  </si>
  <si>
    <t>HENRY RUPERTO,FLORES, GARCIA</t>
  </si>
  <si>
    <t>PQTE. EN SACO AMARILLO / ZAPATILLAS</t>
  </si>
  <si>
    <t>B202-00250221</t>
  </si>
  <si>
    <t>YHAN MARCO,DAVILA, BOBADILLA</t>
  </si>
  <si>
    <t>PQTE EN SOBRE MANILA / MEDICINA</t>
  </si>
  <si>
    <t>B202-00250222</t>
  </si>
  <si>
    <t>VICTOR,CARUAJULCA, ALTAMIRANO</t>
  </si>
  <si>
    <t>B202-00250223</t>
  </si>
  <si>
    <t>DANIEL,DAVILA, NUÑEZ</t>
  </si>
  <si>
    <t>CARLOS ALBERTO,MORALES, LADINES</t>
  </si>
  <si>
    <t>PQTE NEGRO / REPUESTOS</t>
  </si>
  <si>
    <t>B202-00250224</t>
  </si>
  <si>
    <t>JOSE RONALD,OLIVERA, PEREZ</t>
  </si>
  <si>
    <t>LUCIA,ROJAS, AGURTO</t>
  </si>
  <si>
    <t>PQTE NEGRO NPLASTF, / GUANTES</t>
  </si>
  <si>
    <t>B202-00250225</t>
  </si>
  <si>
    <t>CESAR,RENTERIA, MOGOLLON</t>
  </si>
  <si>
    <t>MIGUELRENTERIAMOGOLLON</t>
  </si>
  <si>
    <t>PQTE. PLASTIF.- NEGRO / ZAPATILLAS</t>
  </si>
  <si>
    <t>B202-00250226</t>
  </si>
  <si>
    <t>MARADONA,VISLAO, QUISPITONGO</t>
  </si>
  <si>
    <t>MARIA YUBERLI,DE LA CRUZ, ORTIZ</t>
  </si>
  <si>
    <t>PQTE BEAGE / CABLE</t>
  </si>
  <si>
    <t>B202-00250227</t>
  </si>
  <si>
    <t>ISMAEL,VASQUEZ, MONDRAGON</t>
  </si>
  <si>
    <t>B202-00250228</t>
  </si>
  <si>
    <t>NEYSA ULIANA,MOGOLLON, ALARCON</t>
  </si>
  <si>
    <t>B202-00250229</t>
  </si>
  <si>
    <t>JUAN CARLOS,FLORES, LORO</t>
  </si>
  <si>
    <t>CORCHO PEQUEÑO / CAPSULAS</t>
  </si>
  <si>
    <t>B202-00250230</t>
  </si>
  <si>
    <t>JOSE MARCELO,ALARCON, PEREZ</t>
  </si>
  <si>
    <t>MABEL,CURAY, GARCÍA</t>
  </si>
  <si>
    <t>B202-00250231</t>
  </si>
  <si>
    <t>PQTE BEAGE / MUESTRAS DE MENESTRAS</t>
  </si>
  <si>
    <t>B202-00250232</t>
  </si>
  <si>
    <t>DIGNA,MECHAN, RODRIGUEZ</t>
  </si>
  <si>
    <t>B202-00250233</t>
  </si>
  <si>
    <t>FRANCO,DELGADO, VALLE</t>
  </si>
  <si>
    <t>BRYAN OMAR,MENDOZA, ALBERCA</t>
  </si>
  <si>
    <t>PQTE PLOMA Y AMARILLA / BATERIA DE MOTO</t>
  </si>
  <si>
    <t>B202-00250234</t>
  </si>
  <si>
    <t>B202-00250235</t>
  </si>
  <si>
    <t>TERESA,BENITES, PAICO</t>
  </si>
  <si>
    <t>CARLOSPEREZVELASQUEZ</t>
  </si>
  <si>
    <t>PQTE BLOANCO PLANO / PINSAS</t>
  </si>
  <si>
    <t>B202-00250236</t>
  </si>
  <si>
    <t>CHRISTIAN SEBASTIAN,SANCHEZ, BURGOS</t>
  </si>
  <si>
    <t>ARACELI SAYURI,VILLACORTA, TELLO</t>
  </si>
  <si>
    <t>PQTE.NEGRO / ACCESORIOS</t>
  </si>
  <si>
    <t>CHRISTIAN,SANCHEZ, BURGOS</t>
  </si>
  <si>
    <t>B202-00250237</t>
  </si>
  <si>
    <t>CARLOS,PAREDES, BUSTAMANTE</t>
  </si>
  <si>
    <t>PQTE. BEAGE / REPUESTOS DE FERRETERIA</t>
  </si>
  <si>
    <t>B202-00250238</t>
  </si>
  <si>
    <t>JAVIERFLORESARROYO</t>
  </si>
  <si>
    <t>PQTITO. VERDE / MEDICINA</t>
  </si>
  <si>
    <t>B202-00250239</t>
  </si>
  <si>
    <t>JANNETVIVIANA,TAPIA, LOPEZ</t>
  </si>
  <si>
    <t>MIGUELGARCIATAPIA</t>
  </si>
  <si>
    <t>PQTE NEGRO / ROPA Y ZAPATOS</t>
  </si>
  <si>
    <t>B202-00250240</t>
  </si>
  <si>
    <t>AIDA,CALDERON, DE TORRES</t>
  </si>
  <si>
    <t>MARCOTORRESCALDERON</t>
  </si>
  <si>
    <t>PQTE BEAGE / CAFE Y FOLDERS</t>
  </si>
  <si>
    <t>B202-00250241</t>
  </si>
  <si>
    <t>JORGE,TINEO, CORREA</t>
  </si>
  <si>
    <t>MARCO ANTONIO,PENADILLO, LIRIO</t>
  </si>
  <si>
    <t>PQTE. BLANCO / FILTRO DE AUTO</t>
  </si>
  <si>
    <t>B202-00250242</t>
  </si>
  <si>
    <t>Paula Rosa,Sandoval, Maza</t>
  </si>
  <si>
    <t>EDDYPEÑASANCHEZ</t>
  </si>
  <si>
    <t>CAJA EN SACO AMARILLO / VARIOS</t>
  </si>
  <si>
    <t>B202-00250243</t>
  </si>
  <si>
    <t>BETTY,MUÑOZ, CAPO</t>
  </si>
  <si>
    <t>B202-00250244</t>
  </si>
  <si>
    <t>JORGE ENRIQUE,IDROGO, VALLEJOS</t>
  </si>
  <si>
    <t>GELACIO,MANCHAY, RAMIREZ</t>
  </si>
  <si>
    <t>PQTE NEGRO Y BLNCO /ROPA Y MEDICINA</t>
  </si>
  <si>
    <t>B202-00250245</t>
  </si>
  <si>
    <t>AMADA,CORTEZ, PORTOCARRERO</t>
  </si>
  <si>
    <t>KASANDRATORRESCORTEZ</t>
  </si>
  <si>
    <t>CAJA PLASTIFICADA BEAGE / ROPA</t>
  </si>
  <si>
    <t>B202-00250246</t>
  </si>
  <si>
    <t>MARCOS,BERNILLA, PURIHUAMAN</t>
  </si>
  <si>
    <t>PIEZAS CARRETILLAS</t>
  </si>
  <si>
    <t>B202-00250247</t>
  </si>
  <si>
    <t>PQTE. PLASTIF. / TELAS</t>
  </si>
  <si>
    <t>B202-00250248</t>
  </si>
  <si>
    <t>GABRIELAATARAMAMORALES</t>
  </si>
  <si>
    <t>PQTE NEGRO / COLCHAS</t>
  </si>
  <si>
    <t>B202-00250249</t>
  </si>
  <si>
    <t>JHOANANUÑEZBECERRA</t>
  </si>
  <si>
    <t>CAJA BEAGE / ROPA</t>
  </si>
  <si>
    <t>B202-00250250</t>
  </si>
  <si>
    <t>ROSA BERTHA,GONZALES, UYPAN</t>
  </si>
  <si>
    <t>CAJA BEAGE / ROPA Y VIVERES</t>
  </si>
  <si>
    <t>B202-00250251</t>
  </si>
  <si>
    <t>NANCY,VASQUEZ, LARA</t>
  </si>
  <si>
    <t>Yorguien Joaquin,Trelles, La Rosa</t>
  </si>
  <si>
    <t>YORGUIEN,TRELLES, LA ROSA</t>
  </si>
  <si>
    <t>B202-00250252</t>
  </si>
  <si>
    <t>ELIU REYNALDO,REGALADO, MARTINEZ</t>
  </si>
  <si>
    <t>GUSTAVOGUEVARAGALLARDO</t>
  </si>
  <si>
    <t>PQTE. NEGRO / EMBUDO</t>
  </si>
  <si>
    <t>B202-00250253</t>
  </si>
  <si>
    <t>CARLOSVALDEONCALLAO</t>
  </si>
  <si>
    <t>B202-00250254</t>
  </si>
  <si>
    <t>JOSE LUIS,AYASTA, GARNIQUE</t>
  </si>
  <si>
    <t>PQTITO . LARGO</t>
  </si>
  <si>
    <t>B202-00250255</t>
  </si>
  <si>
    <t>RICARDO EDGAR,SAAVEDRA, ZAVALA</t>
  </si>
  <si>
    <t>PQTE BEAGE / MATERIAL DE MADERA</t>
  </si>
  <si>
    <t>B202-00250256</t>
  </si>
  <si>
    <t>JUAN NUMA POMPILIO,FARROÑAN, SANCHEZ</t>
  </si>
  <si>
    <t>HUGOSANCHEZGUEVARA</t>
  </si>
  <si>
    <t>B202-00250257</t>
  </si>
  <si>
    <t>JUAN DEL CARMEN,VÁSQUEZ, VARGAS</t>
  </si>
  <si>
    <t>SUSANAALMESTARCOLUMBUS</t>
  </si>
  <si>
    <t>SOBRE MANILA / PLANOS</t>
  </si>
  <si>
    <t>B202-00250258</t>
  </si>
  <si>
    <t>ZAIRA,MARGARITA, CANELON</t>
  </si>
  <si>
    <t>GLORIA,PEÑALVER, HERMOZO</t>
  </si>
  <si>
    <t>PQTE ROSADO / VARIOS</t>
  </si>
  <si>
    <t>B202-00250259</t>
  </si>
  <si>
    <t>EVELIN,SIESQUEN, SANCHEZ</t>
  </si>
  <si>
    <t>PQTE . NEGRO / ZAPATILLAS</t>
  </si>
  <si>
    <t>B202-00250260</t>
  </si>
  <si>
    <t>ORLANDOAMAYAANTON</t>
  </si>
  <si>
    <t>PQTE BEAGE / LINTERNAS</t>
  </si>
  <si>
    <t>B202-00250261</t>
  </si>
  <si>
    <t>RAQUELINGACASTILLO</t>
  </si>
  <si>
    <t>FRASCO BLANCO / MUESTRA DENTAL</t>
  </si>
  <si>
    <t>B202-00250262</t>
  </si>
  <si>
    <t>ANDERH YUVER,GARCIA, BRAVO</t>
  </si>
  <si>
    <t>YELSINGARCIABRAVO</t>
  </si>
  <si>
    <t>B202-00250263</t>
  </si>
  <si>
    <t>PQTE PLANO LARGO / REJILLA DE ALUMINIO</t>
  </si>
  <si>
    <t>B202-00250264</t>
  </si>
  <si>
    <t>MANUEL ANTONIO,MARTINEZ, PIEDRA</t>
  </si>
  <si>
    <t>JUAN CARLOS P,PIMENTEL, CASTILLO</t>
  </si>
  <si>
    <t>PQTE. ROJO Y NEGRO / CASCOS</t>
  </si>
  <si>
    <t>B202-00250265</t>
  </si>
  <si>
    <t>VICTOR HUGO,VILELA, ADANAQUE</t>
  </si>
  <si>
    <t>ATADO DE TRES ROJO Y NEGRO / CASCOS</t>
  </si>
  <si>
    <t>B202-00250266</t>
  </si>
  <si>
    <t>JUAN CARLOS,RAMIREZ, PINEDO</t>
  </si>
  <si>
    <t>PQTE BEAGE / CASCOS</t>
  </si>
  <si>
    <t>B202-00250267</t>
  </si>
  <si>
    <t>ROBERTO CARLOS,CHUQUISTA, VELA</t>
  </si>
  <si>
    <t>B202-00250268</t>
  </si>
  <si>
    <t>IAN ISAAC,CABANILLAS, MINO</t>
  </si>
  <si>
    <t>JAIR ALEXANDER,PEREZ, MOGOLLON</t>
  </si>
  <si>
    <t>PQTE PLANO VERDE / PROTECTOR DE CEL</t>
  </si>
  <si>
    <t>B202-00250269</t>
  </si>
  <si>
    <t>PQTE, BEAGE / MEDICINA</t>
  </si>
  <si>
    <t>B202-00250270</t>
  </si>
  <si>
    <t>MERY LUZ,MUNDACA, VILLEGAS</t>
  </si>
  <si>
    <t>MARIAYOVERAINGA</t>
  </si>
  <si>
    <t>PQTE ROSADO / VESTIDO</t>
  </si>
  <si>
    <t>B202-00250271</t>
  </si>
  <si>
    <t>JHOE,SALAZAR, BRICEÑO</t>
  </si>
  <si>
    <t>B202-00250272</t>
  </si>
  <si>
    <t>CINTYA ELIZABETH,TERRONES, ZAPATA</t>
  </si>
  <si>
    <t>CLARA MAGDALENA,NAVARRO, ALVAREZ</t>
  </si>
  <si>
    <t>PQTE. BLANCO / CELULAR USADO</t>
  </si>
  <si>
    <t>B202-00250273</t>
  </si>
  <si>
    <t>PQTE NEGRO / FARO</t>
  </si>
  <si>
    <t>B202-00250274</t>
  </si>
  <si>
    <t>JOSE ANTONIO,CHICLAYO, LEON</t>
  </si>
  <si>
    <t>FERNANDOROSILLOGONZALES</t>
  </si>
  <si>
    <t>PQTE LARGO BEAGE / PLASTICO</t>
  </si>
  <si>
    <t>B202-00250275</t>
  </si>
  <si>
    <t>LINA,ABANTO, MACHUCA</t>
  </si>
  <si>
    <t>WILFREDOCOTRINASANDOVAL</t>
  </si>
  <si>
    <t>PQTE EN PAPEL BEAGE / COMESTIBLE</t>
  </si>
  <si>
    <t>B202-00250276</t>
  </si>
  <si>
    <t>PQTE PLANO NEGRO / LAPTOP USADO 1</t>
  </si>
  <si>
    <t>B202-00250277</t>
  </si>
  <si>
    <t>EMILIO,GUERRERO, GAONA</t>
  </si>
  <si>
    <t>B202-00250278</t>
  </si>
  <si>
    <t>HERCILA MAVILA,LOPEZ, CABREJOS</t>
  </si>
  <si>
    <t>MARÍA ANGÉLICA,CABREJOS, LOZANO</t>
  </si>
  <si>
    <t>B202-00250279</t>
  </si>
  <si>
    <t>FRANCISCO,ORTEGA, ALARCON</t>
  </si>
  <si>
    <t>B202-00250280</t>
  </si>
  <si>
    <t>WALTER,DIAZ, ROJAS</t>
  </si>
  <si>
    <t>B202-00250281</t>
  </si>
  <si>
    <t>PQTE EN SACO AMARILLO / ROPA</t>
  </si>
  <si>
    <t>B202-00250282</t>
  </si>
  <si>
    <t>JOSE ESTEBAN,CARRASCO, HUAMAN</t>
  </si>
  <si>
    <t>PQTE. BEAGE / TUBO METALICO</t>
  </si>
  <si>
    <t>B202-00250283</t>
  </si>
  <si>
    <t>PEDRO JOSE,VALDIVIA, ESQUERRE</t>
  </si>
  <si>
    <t>ALVARO,SANTOS, GUERRERO</t>
  </si>
  <si>
    <t>PQTE BLANCO / CUADROS DE VIDRIO BAJO SU RESPONSABILIDAD</t>
  </si>
  <si>
    <t>B202-00250284</t>
  </si>
  <si>
    <t>HUMBERTO,CHIMOY, SANCHEZ</t>
  </si>
  <si>
    <t>CRISTHIAN,NIQUEN, CHIMOY</t>
  </si>
  <si>
    <t>PQTE VERDE / VARIOS</t>
  </si>
  <si>
    <t>B202-00250285</t>
  </si>
  <si>
    <t>JUAN,LOPEZ, ORBEGOSO</t>
  </si>
  <si>
    <t>ANTONIONUÑEZPALACIOS</t>
  </si>
  <si>
    <t>POQTITO BLANCO / DULCE</t>
  </si>
  <si>
    <t>B202-00250286</t>
  </si>
  <si>
    <t>PQTE EN SACO /TUBOS SEGUN GUIA -1-3313</t>
  </si>
  <si>
    <t>B202-00250287</t>
  </si>
  <si>
    <t>ALFONSO,RUIZ, PINTADO</t>
  </si>
  <si>
    <t>B202-00250288</t>
  </si>
  <si>
    <t>MANUEL JESUS,MARREROS, BECERRA</t>
  </si>
  <si>
    <t>CINTHIA VANESSA,OLIVERA, SUAREZ</t>
  </si>
  <si>
    <t>B202-00250289</t>
  </si>
  <si>
    <t>KATYA,COTRINA, LEYVA</t>
  </si>
  <si>
    <t>MILAGROSLEYVALEYVA</t>
  </si>
  <si>
    <t>PQTE EN SOBRE MANILA / LIBRO</t>
  </si>
  <si>
    <t>B202-00250290</t>
  </si>
  <si>
    <t>RAQUEL,ORE, MEDINA</t>
  </si>
  <si>
    <t>ELVASANCHEZMEDINA</t>
  </si>
  <si>
    <t>PQTE. PLASTF.NEGRO / ROPA</t>
  </si>
  <si>
    <t>B202-00250291</t>
  </si>
  <si>
    <t>ALDO FABRICIO,CHUMPITAZI, MIRICK</t>
  </si>
  <si>
    <t>FERNANDOCHUMPITAZIMIRICK</t>
  </si>
  <si>
    <t>PQTE. PLASTIF. BEAGE / AMPOYAS</t>
  </si>
  <si>
    <t>B202-00250292</t>
  </si>
  <si>
    <t>JEINER,TERRONES, COLLANTES</t>
  </si>
  <si>
    <t>HAILER,MEDINA, BARRENA</t>
  </si>
  <si>
    <t>PQTE . BEAGE / QUEQUE</t>
  </si>
  <si>
    <t>B202-00250293</t>
  </si>
  <si>
    <t>RICHAR,BENAVIDES, LOPEZ</t>
  </si>
  <si>
    <t>PQTE PLASTIF. / REPUESTO</t>
  </si>
  <si>
    <t>B202-00250294</t>
  </si>
  <si>
    <t>RONALD,CHINCHAY, TORRES</t>
  </si>
  <si>
    <t>B202-00250295</t>
  </si>
  <si>
    <t>SORIANO,SAAVEDRA, SANCHEZ</t>
  </si>
  <si>
    <t>JIMYSAAVEDRAPAIVA</t>
  </si>
  <si>
    <t>PQTE PLASTIFICADO / BATERIA0 + REGULADOR</t>
  </si>
  <si>
    <t>B202-00250296</t>
  </si>
  <si>
    <t>JEMINA,JACINTO, SANTISTEBAN</t>
  </si>
  <si>
    <t>PRAXEDES,MORAN, SANCHEZ</t>
  </si>
  <si>
    <t>B202-00250297</t>
  </si>
  <si>
    <t>INSOLINAGALLARDOCIEZA</t>
  </si>
  <si>
    <t>SOBRE MANILA / CANGURO</t>
  </si>
  <si>
    <t>B202-00250298</t>
  </si>
  <si>
    <t>ELADIO,NUÑEZ, MENDOZA</t>
  </si>
  <si>
    <t>DENISNUÑEZALCANTARA</t>
  </si>
  <si>
    <t>PQTE BEAGE / JUGUETE</t>
  </si>
  <si>
    <t>B202-00250299</t>
  </si>
  <si>
    <t>VANESA,LLONTOP, YAIPEN</t>
  </si>
  <si>
    <t>HUMBERTOCAPTOCOLLANTES</t>
  </si>
  <si>
    <t>PQTE NEGRO / PASTILLAS</t>
  </si>
  <si>
    <t>B202-00250300</t>
  </si>
  <si>
    <t>SOBRE MANILA / PARCHES</t>
  </si>
  <si>
    <t>B202-00250301</t>
  </si>
  <si>
    <t>WILFREDO ALBERTO,VIVANCO, GONZALES</t>
  </si>
  <si>
    <t>YENNERGONZALESAGURTO</t>
  </si>
  <si>
    <t>B202-00250302</t>
  </si>
  <si>
    <t>DAVIDSUAREZROJAS</t>
  </si>
  <si>
    <t>PQTE ROJO / COLGADORES</t>
  </si>
  <si>
    <t>B202-00250303</t>
  </si>
  <si>
    <t>PEDRO MIGUEL,MONTEZA, PALACIOS</t>
  </si>
  <si>
    <t>B202-00250304</t>
  </si>
  <si>
    <t>MARIA REYNA,BANCES, DE LA CRUZ</t>
  </si>
  <si>
    <t>ANGHELO PAUL,ABANTO, LEON</t>
  </si>
  <si>
    <t>B202-00250305</t>
  </si>
  <si>
    <t>CARLOS,ANDERSON, NN</t>
  </si>
  <si>
    <t>ROBERTOCASTRORANGEL</t>
  </si>
  <si>
    <t>PQTITO BLANCO / SEMOLA</t>
  </si>
  <si>
    <t>B202-00250306</t>
  </si>
  <si>
    <t>MARIA,BARTUREN, DE HUANCAS</t>
  </si>
  <si>
    <t>B202-00250307</t>
  </si>
  <si>
    <t>AUGUSTO,RIMARACHIN, ALTAMIRANO</t>
  </si>
  <si>
    <t>B202-00250308</t>
  </si>
  <si>
    <t>RENE,TORRES, CABANILLAS</t>
  </si>
  <si>
    <t>B202-00250309</t>
  </si>
  <si>
    <t>B202-00250310</t>
  </si>
  <si>
    <t>FIDEL,PEÑA, GARCIA</t>
  </si>
  <si>
    <t>SERGIOCRUZCORREA</t>
  </si>
  <si>
    <t>PQTITO BEAGE / TEJAS</t>
  </si>
  <si>
    <t>B202-00250311</t>
  </si>
  <si>
    <t>LEANDRO,CASTILLO, NN</t>
  </si>
  <si>
    <t>JUAN CARLOS,LOPEZ, BRAVO</t>
  </si>
  <si>
    <t>CORCHO TAPA ROSADA / COMESTIBLE</t>
  </si>
  <si>
    <t>B202-00250312</t>
  </si>
  <si>
    <t>SOBRE MANILA / TITULO EN CUADRO</t>
  </si>
  <si>
    <t>B202-00250313</t>
  </si>
  <si>
    <t>PQTE. BLANCO / MEDICINA</t>
  </si>
  <si>
    <t>B202-00250314</t>
  </si>
  <si>
    <t>JESUSNUNTONREQUE</t>
  </si>
  <si>
    <t>PQTE BEAGE / CARTUCHERAS</t>
  </si>
  <si>
    <t>B202-00250315</t>
  </si>
  <si>
    <t>VIOLETA MABEL,PAZ, BURGA</t>
  </si>
  <si>
    <t>JAIROPAZBURGA</t>
  </si>
  <si>
    <t>PQTE. PLASTIF. BEAGE / VARIOS</t>
  </si>
  <si>
    <t>B202-00250316</t>
  </si>
  <si>
    <t>JORGE LUIS,GARCIA, NIZAMA</t>
  </si>
  <si>
    <t>JOSEGARCIASALAZAR</t>
  </si>
  <si>
    <t>PQTE ENSACO DE TELA BLANCO / COMESTIBLE</t>
  </si>
  <si>
    <t>B202-00250317</t>
  </si>
  <si>
    <t>XIOMARA YVETH,VIDARTE, TARRILLO</t>
  </si>
  <si>
    <t>CESARCARRANZAGUERRERO</t>
  </si>
  <si>
    <t>B202-00250318</t>
  </si>
  <si>
    <t>FELIBERTO,GONZALES, BUSTAMANTE</t>
  </si>
  <si>
    <t>MILLER,JIMENEZ, FLORES</t>
  </si>
  <si>
    <t>B202-00250319</t>
  </si>
  <si>
    <t>SEGUNDO,FLORES, MERINO</t>
  </si>
  <si>
    <t>ADELINAFEBREFLORES</t>
  </si>
  <si>
    <t>PQTE. PLSTIF / ROPA</t>
  </si>
  <si>
    <t>B202-00250320</t>
  </si>
  <si>
    <t>ROSA ELVIRA,REYES, FALLA</t>
  </si>
  <si>
    <t>YESENIA,OCMIN, MIO</t>
  </si>
  <si>
    <t>PQTE EN PAPEL / SACOS DE VESTIR</t>
  </si>
  <si>
    <t>B202-00250321</t>
  </si>
  <si>
    <t>DARWIN,BOCANEGRA, PEREZ</t>
  </si>
  <si>
    <t>B202-00250322</t>
  </si>
  <si>
    <t>JESUS YDELSA,ARANDA, BRITO</t>
  </si>
  <si>
    <t>MIRIANAGUIRRESOTO</t>
  </si>
  <si>
    <t>B202-00250323</t>
  </si>
  <si>
    <t>ALEX ANTONY,CALVA, DIAZ</t>
  </si>
  <si>
    <t>MELISSASANCHEZBARRETO</t>
  </si>
  <si>
    <t>PQTE NEGRO Y VERDE / CATALAGOS</t>
  </si>
  <si>
    <t>B202-00250324</t>
  </si>
  <si>
    <t>VICTOR MANUEL,ARBULU, CARRANZA</t>
  </si>
  <si>
    <t>JANNETH,RUESTA, CASTILLO</t>
  </si>
  <si>
    <t>PQTITO PLASTIF. /CONECTORES</t>
  </si>
  <si>
    <t>B202-00250325</t>
  </si>
  <si>
    <t>EDUARDO,MENDOZA, CHAVEZ</t>
  </si>
  <si>
    <t>B202-00250326</t>
  </si>
  <si>
    <t>AARON,SOPLAPUCO, ROJAS</t>
  </si>
  <si>
    <t>GIORGINA,YOVERA, REQUEJO</t>
  </si>
  <si>
    <t>SOBRE MANILA / ACCESORIOS</t>
  </si>
  <si>
    <t>B202-00250327</t>
  </si>
  <si>
    <t>LUZ ZARELA,ALDAZ, CORDOVA</t>
  </si>
  <si>
    <t>MARYALDAZCORDOVA</t>
  </si>
  <si>
    <t>B202-00250328</t>
  </si>
  <si>
    <t>LUZ ELENA,JIMENEZ, ROJAS</t>
  </si>
  <si>
    <t>MANUEL,CONTRERAS, ROJAS</t>
  </si>
  <si>
    <t>PQTE. BLANCO Y GINDA PLASTIF. / MEDICINA</t>
  </si>
  <si>
    <t>B202-00250329</t>
  </si>
  <si>
    <t>LUISSAAVEDRABERRU</t>
  </si>
  <si>
    <t>SACO BLANCO / COBERTOR PARA MOTO</t>
  </si>
  <si>
    <t>B202-00250330</t>
  </si>
  <si>
    <t>ROSVETH TEOBALDO,NORIEGA, FLORES</t>
  </si>
  <si>
    <t>CAJA BEAGE PLASTIF./ ACCESOTRIOS DE CELULARES</t>
  </si>
  <si>
    <t>B202-00250331</t>
  </si>
  <si>
    <t>PQTITO NEGRO PLASTIF. / CARCASAS DE CELULARES</t>
  </si>
  <si>
    <t>B202-00250332</t>
  </si>
  <si>
    <t>JAVIER EFRAIN,ROJAS, RAMOS</t>
  </si>
  <si>
    <t>LEIDY,RUIZ, JARAMILLO</t>
  </si>
  <si>
    <t>PQTE. PLASTIF. NEGRO / TELAS</t>
  </si>
  <si>
    <t>B202-00250333</t>
  </si>
  <si>
    <t>CLEVER,MATOS, SUAREZ</t>
  </si>
  <si>
    <t>VICTOR SAMUEL,DEL, CARPIO</t>
  </si>
  <si>
    <t>PQTE. VERDE / MUESTRA AGRICOLA</t>
  </si>
  <si>
    <t>B202-00250334</t>
  </si>
  <si>
    <t>ELI ALEJANDRO,NIÑO, CORREA</t>
  </si>
  <si>
    <t>B202-00250335</t>
  </si>
  <si>
    <t>DANIEL,CHUYES, VITE</t>
  </si>
  <si>
    <t>PQTITO BLOANCO / PEGAMENTO</t>
  </si>
  <si>
    <t>B202-00250336</t>
  </si>
  <si>
    <t>STEPHANY,SAAVEDRA, CASTILLO</t>
  </si>
  <si>
    <t>B202-00250337</t>
  </si>
  <si>
    <t>B202-00250338</t>
  </si>
  <si>
    <t>JAVIER JHEFFERSON,RODRIGUEZ, ROMAN</t>
  </si>
  <si>
    <t>MARIA AZUCENA,DE DIOS, RUESTA</t>
  </si>
  <si>
    <t>B202-00250339</t>
  </si>
  <si>
    <t>FRANK RIMANETH,DIAZ, SANDOVAL</t>
  </si>
  <si>
    <t>CESAR AUGUSTO,SULLON, FLORES</t>
  </si>
  <si>
    <t>CAJA BEAGE PLASTF. / ADORNOS</t>
  </si>
  <si>
    <t>B202-00250340</t>
  </si>
  <si>
    <t>PQTITO BLANCO / CHOCOLATES</t>
  </si>
  <si>
    <t>B202-00250341</t>
  </si>
  <si>
    <t>NICOLAS,CHOFLOQUE, CHAFLOQUE</t>
  </si>
  <si>
    <t>NICOLASCHAFLOQUECHAFLOQUE</t>
  </si>
  <si>
    <t>MALETA PLASTIF. NEGRA /INST. CLARINETE</t>
  </si>
  <si>
    <t>B202-00250342</t>
  </si>
  <si>
    <t>ARMANDO EULOGIO,MENDOZA, RIVERA</t>
  </si>
  <si>
    <t>B202-00250343</t>
  </si>
  <si>
    <t>CESAR SEGUNDO,MONTALVAN, CORTEZ</t>
  </si>
  <si>
    <t>BIANCACORTEZNEYRA</t>
  </si>
  <si>
    <t>PQTE. PLANO NEGRO / LIBRO</t>
  </si>
  <si>
    <t>B202-00250344</t>
  </si>
  <si>
    <t>CARLOS JUNIOR,SILVA, RIVERA</t>
  </si>
  <si>
    <t>LUZ MARIA,RIVERA, AGUIRRE</t>
  </si>
  <si>
    <t>PQTE BLNACO / CELULAR USADO</t>
  </si>
  <si>
    <t>B202-00250345</t>
  </si>
  <si>
    <t>CRISTHIAN,IPANAQUE, MELDIVES</t>
  </si>
  <si>
    <t>PQTE GRANDE BEAGE / LAPIDA</t>
  </si>
  <si>
    <t>PQTE BEAGE PLANO / REJA DE ALUMINIO</t>
  </si>
  <si>
    <t>B202-00250346</t>
  </si>
  <si>
    <t>JUAN DE DIOS,BALLADARES, GONZALES</t>
  </si>
  <si>
    <t>GRECIA,ROSILLO, HUERTAS</t>
  </si>
  <si>
    <t>PQTE BEAGE / HUMITAS</t>
  </si>
  <si>
    <t>B202-00250347</t>
  </si>
  <si>
    <t>MARIA,GONZALES, ALARCON</t>
  </si>
  <si>
    <t>GEINERLOPEZMENDOZA</t>
  </si>
  <si>
    <t>PQTE PLASTIF. AZUL Y BLANCO / MOLADORA</t>
  </si>
  <si>
    <t>B202-00250348</t>
  </si>
  <si>
    <t>DOLYARRAIZJIMENEZ</t>
  </si>
  <si>
    <t>B202-00250349</t>
  </si>
  <si>
    <t>B202-00250350</t>
  </si>
  <si>
    <t>JULIO,BANCES, CHAPOÑAN</t>
  </si>
  <si>
    <t>JULIO CESAR,VASQUEZ, GARCIA</t>
  </si>
  <si>
    <t>PQTE BLANCO /REPÚESTO</t>
  </si>
  <si>
    <t>B202-00250351</t>
  </si>
  <si>
    <t>DOMINICA,REYES, PAZOS</t>
  </si>
  <si>
    <t>B202-00250352</t>
  </si>
  <si>
    <t>ZULEMA,SANCHEZ, DAVILA</t>
  </si>
  <si>
    <t>ESTELITA DEL ROSARIO,GOMERO, CALDERON</t>
  </si>
  <si>
    <t>PQTE EN SACO NEGRO / ROPA</t>
  </si>
  <si>
    <t>SACO ROJO GRANDE / ROPA</t>
  </si>
  <si>
    <t>B202-00250353</t>
  </si>
  <si>
    <t>OLGA,ROMERO, MALCA</t>
  </si>
  <si>
    <t>MIRTAIZQUIERDOROMERO</t>
  </si>
  <si>
    <t>B202-00250354</t>
  </si>
  <si>
    <t>LUISSANTOSPEREZ</t>
  </si>
  <si>
    <t>B202-00250355</t>
  </si>
  <si>
    <t>B202-00250356</t>
  </si>
  <si>
    <t>SANTOS VALENTIN,JARAMILLO, YANGUA</t>
  </si>
  <si>
    <t>B202-00250357</t>
  </si>
  <si>
    <t>RUT MILENA,PEREZ, ESPINOZA</t>
  </si>
  <si>
    <t>NESTOR FERNANDO,ALTAMIRANO, RAMIREZ</t>
  </si>
  <si>
    <t>PQTE PLASTIF. / SUEROS</t>
  </si>
  <si>
    <t>B202-00250358</t>
  </si>
  <si>
    <t>UVELSER,VASQUEZ, URIARTE</t>
  </si>
  <si>
    <t>PQTE. NEGRA / BLOQUES</t>
  </si>
  <si>
    <t>B202-00250359</t>
  </si>
  <si>
    <t>PEDROALDANASALDARRIAGA</t>
  </si>
  <si>
    <t>B202-00250360</t>
  </si>
  <si>
    <t>B202-00250361</t>
  </si>
  <si>
    <t>B202-00250362</t>
  </si>
  <si>
    <t>JOSE IVAN,VEGA, TORO</t>
  </si>
  <si>
    <t>NEYSER OMAR,CHINGAY, RODRIGUEZ</t>
  </si>
  <si>
    <t>PQTE PLASTIF. VERDE /ROPA</t>
  </si>
  <si>
    <t>B202-00250363</t>
  </si>
  <si>
    <t>ALEJANDRA OMAIRA,POZO, CERDAN DE ROJAS</t>
  </si>
  <si>
    <t>MARIA MAGDALENA,POZO, CERDAN</t>
  </si>
  <si>
    <t>SOBRE MANILA / LLAVES Y CARGADOR</t>
  </si>
  <si>
    <t>B202-00250364</t>
  </si>
  <si>
    <t>ESTEFANY FIORELLA,LOPEZ, SALVADOR</t>
  </si>
  <si>
    <t>EMERSONMORINAVARRO</t>
  </si>
  <si>
    <t>SOBRE MANILA CERTIFICADO</t>
  </si>
  <si>
    <t>B202-00250365</t>
  </si>
  <si>
    <t>CARLOS,VEGA, REGALADO</t>
  </si>
  <si>
    <t>PQTE BEAGE / CAMARA DE LLANTA 1</t>
  </si>
  <si>
    <t>B202-00250366</t>
  </si>
  <si>
    <t>CARMEN YANISA,BENITES, SANCHEZ</t>
  </si>
  <si>
    <t>B202-00250367</t>
  </si>
  <si>
    <t>SERGIO STALIN,CALLE, ABAD</t>
  </si>
  <si>
    <t>PQTE PLASTIF. BLANCO / PAPELES</t>
  </si>
  <si>
    <t>B202-00250368</t>
  </si>
  <si>
    <t>MAGALY,ZULUETA, ZAVALA</t>
  </si>
  <si>
    <t>SEGUNDOZULUETAIRIGAIN</t>
  </si>
  <si>
    <t>PQTE BLANCO / CUADRO</t>
  </si>
  <si>
    <t>B202-00250369</t>
  </si>
  <si>
    <t>PQTE PLASTIF, ROJO / REPUESTO</t>
  </si>
  <si>
    <t>B202-00250370</t>
  </si>
  <si>
    <t>LUZ GUISELA,COLLAZOS, NAVARRO</t>
  </si>
  <si>
    <t>CESAR,REQUEJO, INGA</t>
  </si>
  <si>
    <t>PQTE PLASTIF. / PROTEINAS</t>
  </si>
  <si>
    <t>B202-00250371</t>
  </si>
  <si>
    <t>RUBEN,CASTRO, PIZARRO</t>
  </si>
  <si>
    <t>JORGECARRANZAPIZARRO</t>
  </si>
  <si>
    <t>PQTE PLASTIFICADO / MALETIN Y SOPLADORA</t>
  </si>
  <si>
    <t>B202-00250372</t>
  </si>
  <si>
    <t>JIMENA DE LOS MILAGROS,INCHAUSTEGUI, HORNA</t>
  </si>
  <si>
    <t>FABIANAINCHAUSTEGUIHORNA</t>
  </si>
  <si>
    <t>B202-00250373</t>
  </si>
  <si>
    <t>JULIA,ROMERO, BENEL</t>
  </si>
  <si>
    <t>LUISROMEROPAQUIRACHI</t>
  </si>
  <si>
    <t>PAQTE BEAGE / COMESTIBLE</t>
  </si>
  <si>
    <t>B202-00250374</t>
  </si>
  <si>
    <t>DEYSI JACKELINY,LLANOS, MALCA</t>
  </si>
  <si>
    <t>EDUVIGESLLANOSSEGURA</t>
  </si>
  <si>
    <t>B202-00250375</t>
  </si>
  <si>
    <t>FRANCISCA,MANAYAY, SALAZAR</t>
  </si>
  <si>
    <t>SHAIRACHORRESMANAYAY</t>
  </si>
  <si>
    <t>PQTE PLAST. VERDE/ DULCES + PELUCHE</t>
  </si>
  <si>
    <t>B202-00250376</t>
  </si>
  <si>
    <t>CLASELIA,BERRU, ADRIANZEN</t>
  </si>
  <si>
    <t>LUISBERRUADRIANZEN</t>
  </si>
  <si>
    <t>PQTE EN PAPEL PERIODICO / LLANTAS</t>
  </si>
  <si>
    <t>B202-00250377</t>
  </si>
  <si>
    <t>CAJA SAYON / ROPA</t>
  </si>
  <si>
    <t>B202-00250378</t>
  </si>
  <si>
    <t>CARMENHIDALGOVINCES</t>
  </si>
  <si>
    <t>PQTE BEAGE / LIBROS</t>
  </si>
  <si>
    <t>B202-00250379</t>
  </si>
  <si>
    <t>LUCELINA,IGNACIO, FIGUEROA</t>
  </si>
  <si>
    <t>JESUSPEÑANEYRA</t>
  </si>
  <si>
    <t>B202-00250380</t>
  </si>
  <si>
    <t>SAUL,GUZMAN, SALAZAR</t>
  </si>
  <si>
    <t>NEISER,QUISPE, CUBAS</t>
  </si>
  <si>
    <t>PQTE. VERDE Y NEGRO / PERNOS</t>
  </si>
  <si>
    <t>B202-00250381</t>
  </si>
  <si>
    <t>PQTE PLASTIF. BEAGE / VIVERS</t>
  </si>
  <si>
    <t>B202-00250382</t>
  </si>
  <si>
    <t>PORFIRIO,VALLEJOS, RIOS</t>
  </si>
  <si>
    <t>MARIBELHEREDIACABRERA</t>
  </si>
  <si>
    <t>PQTE. PLASTIF. BEAGE / MEDICINA</t>
  </si>
  <si>
    <t>B202-00250383</t>
  </si>
  <si>
    <t>ELVIA,MANOSALVA, GUEVARA</t>
  </si>
  <si>
    <t>ROXANANAVARROMANOSALVA</t>
  </si>
  <si>
    <t>BOLSA DE MAESTRO ROJA / VIVERES</t>
  </si>
  <si>
    <t>B202-00250384</t>
  </si>
  <si>
    <t>ANA MIRIAM,SAUCEDO, MAURICIO</t>
  </si>
  <si>
    <t>B202-00250385</t>
  </si>
  <si>
    <t>MARCIA,FUENTES, MARRUFO</t>
  </si>
  <si>
    <t>EDWIN EDSON,REYES, RUIZ</t>
  </si>
  <si>
    <t>PQTE. PLASTIFICADO VERDE / ROPA</t>
  </si>
  <si>
    <t>B202-00250386</t>
  </si>
  <si>
    <t>PQTE PLASTIF. / BEAGE / REVISTAS</t>
  </si>
  <si>
    <t>B202-00250387</t>
  </si>
  <si>
    <t>PATRICIA,DE LA CRUZ, SANCHEZ</t>
  </si>
  <si>
    <t>DANIELCARASCOD LA CRUZ</t>
  </si>
  <si>
    <t>PQTE. PLASTIF. /ROPA</t>
  </si>
  <si>
    <t>B202-00250388</t>
  </si>
  <si>
    <t>KELVIN BRAYAN ISIDRO,ARRASCO, BALVIN</t>
  </si>
  <si>
    <t>BRYAN JEFFERSON,CABRERA, SANCHEZ</t>
  </si>
  <si>
    <t>PQTE PLASTIF. /TALADRO USADO</t>
  </si>
  <si>
    <t>B202-00250389</t>
  </si>
  <si>
    <t>LUCY,BECERRA, CIEZA</t>
  </si>
  <si>
    <t>IVANBECERRAGONZALES</t>
  </si>
  <si>
    <t>PQTE. BEAGE / MIEL</t>
  </si>
  <si>
    <t>B202-00250390</t>
  </si>
  <si>
    <t>EMERITA PAOLA,ABAD, CARHUAPOMA</t>
  </si>
  <si>
    <t>B202-00250391</t>
  </si>
  <si>
    <t>DENZEL VLADIMIRO,CATPO, ARAUJO</t>
  </si>
  <si>
    <t>CORCHO / VACUNAS</t>
  </si>
  <si>
    <t>B202-00250392</t>
  </si>
  <si>
    <t>MARTIN,BAZAN, MENDOZA</t>
  </si>
  <si>
    <t>B202-00250393</t>
  </si>
  <si>
    <t>JUANAESPINOZAVDA. D ALVARADO</t>
  </si>
  <si>
    <t>BOLSA COLOR VERDE + AZUL / VIVERS</t>
  </si>
  <si>
    <t>B202-00250394</t>
  </si>
  <si>
    <t>DARWIN WHITE,TOCAS, LORENZO</t>
  </si>
  <si>
    <t>BRYAN,MONTEZA, CHIROQUE</t>
  </si>
  <si>
    <t>SOBRE MANILA / DISCO DURO</t>
  </si>
  <si>
    <t>B202-00250395</t>
  </si>
  <si>
    <t>CARLOSBANCESALARCO</t>
  </si>
  <si>
    <t>PQTE. BEAGE /CARBURADOR DE MOTO Y 3 LLAVES</t>
  </si>
  <si>
    <t>B202-00250396</t>
  </si>
  <si>
    <t>NELLY CECILIA,IPANAQUE, PERLECHE</t>
  </si>
  <si>
    <t>FERNANDOIPANAQUEPERLECHE</t>
  </si>
  <si>
    <t>PQTE PLASTIF, / SANDALIA</t>
  </si>
  <si>
    <t>B202-00250397</t>
  </si>
  <si>
    <t>JUSTA ENEDINA,SOLIS, FERNANDEZ</t>
  </si>
  <si>
    <t>FRANKJIMENEZINGA</t>
  </si>
  <si>
    <t>PQTE. PLASTIF, BEAGE / VARIOS</t>
  </si>
  <si>
    <t>B202-00250398</t>
  </si>
  <si>
    <t>BORIS DAVID,OLIVOS, ZUÑE</t>
  </si>
  <si>
    <t>MARITAMELENDRESPUELLES</t>
  </si>
  <si>
    <t>PQTE. PLASTIF. / ROPA Y MADERA</t>
  </si>
  <si>
    <t>B202-00250399</t>
  </si>
  <si>
    <t>MARCOS JOEL,SANDOVAL, SIESQUEN</t>
  </si>
  <si>
    <t>JANET MILAGROS,RODRIGUEZ, SATORNICIO</t>
  </si>
  <si>
    <t>PQTE. PLASTIF. NEGRO / ROPA</t>
  </si>
  <si>
    <t>B202-00250400</t>
  </si>
  <si>
    <t>B202-00250401</t>
  </si>
  <si>
    <t>ANTONIO,MONTEJO, MACO</t>
  </si>
  <si>
    <t>LUCILA DAMIANA,HUAMAN, ARIAS</t>
  </si>
  <si>
    <t>PQTE. EN PAPEL BLANCO / IMPRESIONES</t>
  </si>
  <si>
    <t>B202-00250402</t>
  </si>
  <si>
    <t>ZAIRAVIVASSANCHEZ</t>
  </si>
  <si>
    <t>PQTE. EN PAPEL / REJILLAS</t>
  </si>
  <si>
    <t>B202-00250403</t>
  </si>
  <si>
    <t>HUGO BUENAVENTURA,SIALER, CARRION</t>
  </si>
  <si>
    <t>DAVIDSIALERVARGAS</t>
  </si>
  <si>
    <t>PQTE. BEAGE / REPUESTOS DE LICUADORAS USADOS</t>
  </si>
  <si>
    <t>B202-00250404</t>
  </si>
  <si>
    <t>ELVA,QUIROZ, MEGO</t>
  </si>
  <si>
    <t>B202-00250405</t>
  </si>
  <si>
    <t>ABRAHAN,CABREJOS, GUEVARA</t>
  </si>
  <si>
    <t>DEYVI,ATARAMA, MOSCOL</t>
  </si>
  <si>
    <t>CJ / RECUERDO</t>
  </si>
  <si>
    <t>B202-00250406</t>
  </si>
  <si>
    <t>SALOMON,CARRANZA, TAPIA</t>
  </si>
  <si>
    <t>B202-00250407</t>
  </si>
  <si>
    <t>PQTE MANILA / CARGADOR PARA LAPTOP</t>
  </si>
  <si>
    <t>B202-00250408</t>
  </si>
  <si>
    <t>LUIS GERONIMO,GARCIA, NIZAMA</t>
  </si>
  <si>
    <t>MANUELMORENONIZAMA</t>
  </si>
  <si>
    <t>CJ BL / BATIDORA EN USO</t>
  </si>
  <si>
    <t>B202-00250409</t>
  </si>
  <si>
    <t>CJ / FRUTA</t>
  </si>
  <si>
    <t>B202-00250410</t>
  </si>
  <si>
    <t>MAIKO FELIPE,LLONTOP, EFFIO</t>
  </si>
  <si>
    <t>CLARYCASIQUECASIQUE</t>
  </si>
  <si>
    <t>CJ / ZAPATILLA EN USO</t>
  </si>
  <si>
    <t>B202-00250411</t>
  </si>
  <si>
    <t>MARICIELO,AYLAS, PURIZACA</t>
  </si>
  <si>
    <t>JHON HENRRYSILVASULLON</t>
  </si>
  <si>
    <t>CJ / ZAPATO EN USO</t>
  </si>
  <si>
    <t>B202-00250412</t>
  </si>
  <si>
    <t>APOLONIO ISMAEL,VASQUEZ, PEREZ</t>
  </si>
  <si>
    <t>DINO ALBERTO,SANCHEZ, TAVARA</t>
  </si>
  <si>
    <t>CJ NEGRA / S.G. 008-0039</t>
  </si>
  <si>
    <t>B202-00250413</t>
  </si>
  <si>
    <t>ANTONIO,ZEGARRA, ODAR</t>
  </si>
  <si>
    <t>DEYVIMESTAZEGARRA</t>
  </si>
  <si>
    <t>B202-00250414</t>
  </si>
  <si>
    <t>ANA ELIZABETH,ALVAREZ, ESPINOZA</t>
  </si>
  <si>
    <t>YESSICAALVAREZESPINOZA</t>
  </si>
  <si>
    <t>CJ BL / BLOQUEADOR</t>
  </si>
  <si>
    <t>B202-00250415</t>
  </si>
  <si>
    <t>LUZHOLGUINSANCHEZ</t>
  </si>
  <si>
    <t>CJ / HIERBA</t>
  </si>
  <si>
    <t>B202-00250416</t>
  </si>
  <si>
    <t>DIANA LOURDES,EFFIO, CONDE</t>
  </si>
  <si>
    <t>MERCEDES EMERITASAAVEDRAVILLARREAL</t>
  </si>
  <si>
    <t>SACO / S.G. 7-12</t>
  </si>
  <si>
    <t>B202-00250417</t>
  </si>
  <si>
    <t>CLAUDIA,DIAZ, GUTIERREZ</t>
  </si>
  <si>
    <t>LUIS BENITO,VIGNOLO, MONTERO</t>
  </si>
  <si>
    <t>PQTE BL / ACCESORIO</t>
  </si>
  <si>
    <t>B202-00250418</t>
  </si>
  <si>
    <t>GENARO,YAN, CARRANZA</t>
  </si>
  <si>
    <t>IMENA ALESSANDRA,BURNEO, MERINO</t>
  </si>
  <si>
    <t>B202-00250419</t>
  </si>
  <si>
    <t>WILSON,BALDERA, RUIZ</t>
  </si>
  <si>
    <t>JORGEBENAVIDESMAYORGA</t>
  </si>
  <si>
    <t>CJ / JARABE</t>
  </si>
  <si>
    <t>B202-00250420</t>
  </si>
  <si>
    <t>JOSSEPH MICHAELL,IRIGOIN, CORRA</t>
  </si>
  <si>
    <t>JESUS WALTERIRIGOINVALENCIA</t>
  </si>
  <si>
    <t>PQTE BL / BASE PARA TERMA</t>
  </si>
  <si>
    <t>B202-00250421</t>
  </si>
  <si>
    <t>NEIL,FERNANDEZ, RUIZ</t>
  </si>
  <si>
    <t>MARIA,BARTOLINI, IZQUIERDO</t>
  </si>
  <si>
    <t>PQTE / CJS DE SORPRESAS</t>
  </si>
  <si>
    <t>B202-00250422</t>
  </si>
  <si>
    <t>JUANSANCHEZMENDOZA</t>
  </si>
  <si>
    <t>CJ / REGALO</t>
  </si>
  <si>
    <t>B202-00250423</t>
  </si>
  <si>
    <t>ADONIAS,CULQUI, VALLE</t>
  </si>
  <si>
    <t>PQTE PLASTIFICADO / EDREDON EN USO</t>
  </si>
  <si>
    <t>B202-00250424</t>
  </si>
  <si>
    <t>LOPEZ,LOPEZ, JOHAN</t>
  </si>
  <si>
    <t>FABIOLA KARLITA,VALDEZ, CHAVEZ</t>
  </si>
  <si>
    <t>PQTE / PRENDA EN USO</t>
  </si>
  <si>
    <t>B202-00250425</t>
  </si>
  <si>
    <t>LILIANA KARINA,PORTOCARRERO, ARAUJO</t>
  </si>
  <si>
    <t>CESAR SIXTO,TORIBIO, CARRANZA</t>
  </si>
  <si>
    <t>PQTE BL / CARTULINA</t>
  </si>
  <si>
    <t>B202-00250426</t>
  </si>
  <si>
    <t>LUIS FERNANDO,SAAVEDRA, LLANOS</t>
  </si>
  <si>
    <t>JHOHNNY,SUPLIHUICHE, DOMINGUEZ</t>
  </si>
  <si>
    <t>B202-00250427</t>
  </si>
  <si>
    <t>CJ / REPUESTO EN USO</t>
  </si>
  <si>
    <t>B202-00250428</t>
  </si>
  <si>
    <t>MICHELE,IGLESIAS, TORRES</t>
  </si>
  <si>
    <t>MARCO URBANO,SANTISTEBAN, REYES</t>
  </si>
  <si>
    <t>B202-00250429</t>
  </si>
  <si>
    <t>CJ / MATERIAL DENTAL</t>
  </si>
  <si>
    <t>B202-00250430</t>
  </si>
  <si>
    <t>MARLEY LIZBETH,PACHERRES, MUÑOZ</t>
  </si>
  <si>
    <t>SANDRA,PACHERRES, MUÑOZ</t>
  </si>
  <si>
    <t>PQTE BL / DOC</t>
  </si>
  <si>
    <t>B202-00250431</t>
  </si>
  <si>
    <t>AARON,AQUINO, QUIÑONES</t>
  </si>
  <si>
    <t>FRANQUILHUAMANCASTILLO</t>
  </si>
  <si>
    <t>B202-00250432</t>
  </si>
  <si>
    <t>DEIBY DAVID,BECERRA, MACEDA</t>
  </si>
  <si>
    <t>LUIS RICARDOLINARESBERNAL</t>
  </si>
  <si>
    <t>PQTE AZUL / PERNO</t>
  </si>
  <si>
    <t>B202-00250433</t>
  </si>
  <si>
    <t>NOEGIRONMARTINEZ</t>
  </si>
  <si>
    <t>CJ NEGRA / ZAPATOS EN USO</t>
  </si>
  <si>
    <t>B202-00250434</t>
  </si>
  <si>
    <t>SIMONA,SAAVEDRA, SARANGO</t>
  </si>
  <si>
    <t>PLAXEDESSAAVEDRASARANGO</t>
  </si>
  <si>
    <t>MALETIN PLASTIFICADO / ROPA EN USO</t>
  </si>
  <si>
    <t>B202-00250435</t>
  </si>
  <si>
    <t>CJ / RECUERDOS</t>
  </si>
  <si>
    <t>B202-00250436</t>
  </si>
  <si>
    <t>MANUEL ALEJANDRO,SUCLUPE, GARCIA</t>
  </si>
  <si>
    <t>ROBERT,YARLAQUE, BAYONA</t>
  </si>
  <si>
    <t>SOBRE PQÑO / LLAVE</t>
  </si>
  <si>
    <t>MANUEL,SUCLUPE, GARCIA</t>
  </si>
  <si>
    <t>B202-00250437</t>
  </si>
  <si>
    <t>PQTE / CHALECOS</t>
  </si>
  <si>
    <t>B202-00250438</t>
  </si>
  <si>
    <t>CJ / PRODUCTO OPTICO</t>
  </si>
  <si>
    <t>B202-00250439</t>
  </si>
  <si>
    <t>CJ BL / AJI</t>
  </si>
  <si>
    <t>B202-00250440</t>
  </si>
  <si>
    <t>JONATHAN,RIOS, VILLEGAS</t>
  </si>
  <si>
    <t>JUAN CARLOS,VILORI, CONTRERAS</t>
  </si>
  <si>
    <t>B202-00250441</t>
  </si>
  <si>
    <t>WILDER DENILSON,CESPEDES, MANAYAY</t>
  </si>
  <si>
    <t>JOSE LEONIDAS,PEÑA, SANDOVAL</t>
  </si>
  <si>
    <t>PQTE BL / S.B. 01-281</t>
  </si>
  <si>
    <t>B202-00250442</t>
  </si>
  <si>
    <t>ALDO,MONTENEGRO, DELGADO</t>
  </si>
  <si>
    <t>MARYURI TATIANA,LARREATEGUI, SOLIS</t>
  </si>
  <si>
    <t>CJ NEGRA / ACCESORIO PARA CELULAR</t>
  </si>
  <si>
    <t>B202-00250443</t>
  </si>
  <si>
    <t>B202-00250444</t>
  </si>
  <si>
    <t>FREDDY FELIPEASCOYSANCHEZ</t>
  </si>
  <si>
    <t>B202-00250445</t>
  </si>
  <si>
    <t>VICTOR GOODIAR,CARDENAS, NORIEGA</t>
  </si>
  <si>
    <t>JANNIRA JULEISYCARDENASRAMIREZ</t>
  </si>
  <si>
    <t>PQTE / JUGUETE</t>
  </si>
  <si>
    <t>B202-00250446</t>
  </si>
  <si>
    <t>PQTE / SACOS VACIOS</t>
  </si>
  <si>
    <t>B202-00250447</t>
  </si>
  <si>
    <t>ERIKA,CHERO, MALDONADO</t>
  </si>
  <si>
    <t>MAGALI,MIJAHUANCA, CHANTA</t>
  </si>
  <si>
    <t>CJ / TARJETAS</t>
  </si>
  <si>
    <t>B202-00250448</t>
  </si>
  <si>
    <t>PQTE BL / POLOS</t>
  </si>
  <si>
    <t>B202-00250449</t>
  </si>
  <si>
    <t>CJ PQÑA / TARJETA</t>
  </si>
  <si>
    <t>B202-00250450</t>
  </si>
  <si>
    <t>B202-00250451</t>
  </si>
  <si>
    <t>GUILLERMINA,MARCHENA, SARMIENTO</t>
  </si>
  <si>
    <t>LUZPINTADOJIMENEZ</t>
  </si>
  <si>
    <t>CJ BL / FRUTAS</t>
  </si>
  <si>
    <t>B202-00250452</t>
  </si>
  <si>
    <t>FRANCISCO JIAMPIER,LOPEZ, TORRES</t>
  </si>
  <si>
    <t>CJ NEGRA / REPUESTO EN USO</t>
  </si>
  <si>
    <t>B202-00250453</t>
  </si>
  <si>
    <t>JEIDY ANABEL,ARBAÑIL, JIMENEZ</t>
  </si>
  <si>
    <t>DIANA FIORELLAARBAÑILJIMENEZ</t>
  </si>
  <si>
    <t>CJ / DULCE</t>
  </si>
  <si>
    <t>B202-00250454</t>
  </si>
  <si>
    <t>YURETUBALTERCHUQUIMANGO</t>
  </si>
  <si>
    <t>CJ / VIVERES</t>
  </si>
  <si>
    <t>B202-00250455</t>
  </si>
  <si>
    <t>VICTOR,ALVAREZ, PEÑA</t>
  </si>
  <si>
    <t>B202-00250456</t>
  </si>
  <si>
    <t>PQTE BL / TARJETA DE REFRIGERADORA ( EN USO)</t>
  </si>
  <si>
    <t>B202-00250457</t>
  </si>
  <si>
    <t>VIOLETA,PISCOYA, MARTINEZ</t>
  </si>
  <si>
    <t>IRISPISCOYAMARTINEZ</t>
  </si>
  <si>
    <t>PQTE NEGRO / ROPA EN USO</t>
  </si>
  <si>
    <t>B202-00250458</t>
  </si>
  <si>
    <t>ALEJANDRO ALFREDO,HUIZA, ROMERO</t>
  </si>
  <si>
    <t>MARCOSVILLOSLADABECERRA</t>
  </si>
  <si>
    <t>B202-00250460</t>
  </si>
  <si>
    <t>MILAGROS DEL PILAR,DIAZ, JIMENEZ</t>
  </si>
  <si>
    <t>PQTE BL / CREMAS</t>
  </si>
  <si>
    <t>B202-00250461</t>
  </si>
  <si>
    <t>YOYSER,PINEDO, MAS</t>
  </si>
  <si>
    <t>ROSARIOCAMUSMAS</t>
  </si>
  <si>
    <t>PQTE PLASTIFICADO / CHALECO</t>
  </si>
  <si>
    <t>B202-00250462</t>
  </si>
  <si>
    <t>CRUZ,ARMANDO, JULCA</t>
  </si>
  <si>
    <t>CRISANTO,ARTEAGA, MANUEL</t>
  </si>
  <si>
    <t>CJ REPUESTO EN USO</t>
  </si>
  <si>
    <t>B202-00250463</t>
  </si>
  <si>
    <t>LLONTOP,CAMAC, FERNANDO</t>
  </si>
  <si>
    <t>ROSACAMACVALENCIA</t>
  </si>
  <si>
    <t>B202-00250464</t>
  </si>
  <si>
    <t>OSCAR,VASQUEZ, SILVA</t>
  </si>
  <si>
    <t>ALEXESPARRAGAVARGAS</t>
  </si>
  <si>
    <t>B202-00250465</t>
  </si>
  <si>
    <t>SANDRA MARIELA,FLORES, SALDARRIAGA</t>
  </si>
  <si>
    <t>JONTHANOLIVARESFLORES</t>
  </si>
  <si>
    <t>BOLSA RAFIA / ROPA EN USO</t>
  </si>
  <si>
    <t>B202-00250466</t>
  </si>
  <si>
    <t>SACO AZUL / S.B. 001-1177</t>
  </si>
  <si>
    <t>B202-00250467</t>
  </si>
  <si>
    <t>SEGUNDO MIGUELMINGAGUERRERO</t>
  </si>
  <si>
    <t>B202-00250468</t>
  </si>
  <si>
    <t>WINNY,BRUNO, BRACO</t>
  </si>
  <si>
    <t>LISBETHDIAZINGA</t>
  </si>
  <si>
    <t>PQTE PQÑO / TELEFONO EN USO</t>
  </si>
  <si>
    <t>B202-00250469</t>
  </si>
  <si>
    <t>TARSY SARAY,TORRES, NIQUEN</t>
  </si>
  <si>
    <t>B202-00250470</t>
  </si>
  <si>
    <t>SUSANA ISABEL,SAAVEDRA, URTEAGA</t>
  </si>
  <si>
    <t>ALBERTOPIÑASMARIN</t>
  </si>
  <si>
    <t>B202-00250471</t>
  </si>
  <si>
    <t>ELKYSIRLOPUDAMIAN</t>
  </si>
  <si>
    <t>CJ / FLORES</t>
  </si>
  <si>
    <t>B202-00250472</t>
  </si>
  <si>
    <t>MARIA PIA,ECHAIZ, ROJAS</t>
  </si>
  <si>
    <t>CJ BL / PRENDA EN USO</t>
  </si>
  <si>
    <t>B202-00250473</t>
  </si>
  <si>
    <t>LUIS,SAMILLAN, UCHOFEN</t>
  </si>
  <si>
    <t>CESARHUAMANSANDOVAL</t>
  </si>
  <si>
    <t>PQTE / PUBLICIDAD</t>
  </si>
  <si>
    <t>B202-00250474</t>
  </si>
  <si>
    <t>GUISELAVARGASJULCA</t>
  </si>
  <si>
    <t>CJ / CAFARENAS EN USO</t>
  </si>
  <si>
    <t>B202-00250475</t>
  </si>
  <si>
    <t>JULIA ROSA,SALDARRIAGA, FERNANDEZ</t>
  </si>
  <si>
    <t>CARLOS ARMANDO,VASQUEZ, SALDARRIAGA</t>
  </si>
  <si>
    <t>CJ / ROPA EN USO</t>
  </si>
  <si>
    <t>B202-00250476</t>
  </si>
  <si>
    <t>ESMERALDAFLORESDE LA CRUZ</t>
  </si>
  <si>
    <t>BOLSA MENESTRA</t>
  </si>
  <si>
    <t>B202-00250477</t>
  </si>
  <si>
    <t>B202-00250478</t>
  </si>
  <si>
    <t>DARWIN JUNIOR,CUNIAS, HUBECK</t>
  </si>
  <si>
    <t>WALTERILLANESACHULLA</t>
  </si>
  <si>
    <t>B202-00250480</t>
  </si>
  <si>
    <t>FANNY EDITH,SALAZAR, SEGURA</t>
  </si>
  <si>
    <t>ISMAEL ANDRE,BANEGAS, ARAMBULO</t>
  </si>
  <si>
    <t>PQTE MANILA / COMESTIBLE</t>
  </si>
  <si>
    <t>B202-00250481</t>
  </si>
  <si>
    <t>B202-00250482</t>
  </si>
  <si>
    <t>MIGUEL ANGEL,ROJAS, VIDARTE</t>
  </si>
  <si>
    <t>CARMEN BTERSA DE J,ALQUIZAR, MARIA TERESA</t>
  </si>
  <si>
    <t>CJ / TE FILTRANTE</t>
  </si>
  <si>
    <t>B202-00250483</t>
  </si>
  <si>
    <t>JOSE FIDEL,DELGADO, MONTENEGRO</t>
  </si>
  <si>
    <t>JOSE OSWALDO,DELGADO, BECERRA</t>
  </si>
  <si>
    <t>B202-00250484</t>
  </si>
  <si>
    <t>ANDERSONLLAMUNAQUECHERRES</t>
  </si>
  <si>
    <t>PQTE / CJS DE LLAVE ( EN USO)</t>
  </si>
  <si>
    <t>B202-00250485</t>
  </si>
  <si>
    <t>PQTE / SILLAS EN USO</t>
  </si>
  <si>
    <t>B202-00250486</t>
  </si>
  <si>
    <t>EDER,FALCONY, MAYO</t>
  </si>
  <si>
    <t>BOLS ABL / PRODUCTO NATURAL</t>
  </si>
  <si>
    <t>B202-00250487</t>
  </si>
  <si>
    <t>JUAN,VALENCIA, RIVAS</t>
  </si>
  <si>
    <t>B202-00250488</t>
  </si>
  <si>
    <t>PQTE AMARILLO / DOC</t>
  </si>
  <si>
    <t>B202-00250489</t>
  </si>
  <si>
    <t>SANTOS MODESTO,CASTILLO, CONCHA</t>
  </si>
  <si>
    <t>B202-00250490</t>
  </si>
  <si>
    <t>CARLOS,FERNANDEZ, RODRIGUEZ</t>
  </si>
  <si>
    <t>FRANCISCO AGUSTO,FLORES, SIMBAÑA</t>
  </si>
  <si>
    <t>CJ / CABELLERA EN USO</t>
  </si>
  <si>
    <t>B202-00250491</t>
  </si>
  <si>
    <t>ATADO X 2 CJS BL / ACCESORIO PARA CELULAR</t>
  </si>
  <si>
    <t>B202-00250492</t>
  </si>
  <si>
    <t>DIANA INDIRA,ARIZAGA, GIL</t>
  </si>
  <si>
    <t>LUIS FERNANDO,ARIZAGA, GIL</t>
  </si>
  <si>
    <t>B202-00250493</t>
  </si>
  <si>
    <t>CAJITA BL / CARGADOR EN USO</t>
  </si>
  <si>
    <t>B202-00250494</t>
  </si>
  <si>
    <t>MARCO ANTONIO,SILVA, BURGA</t>
  </si>
  <si>
    <t>MARCO ANTONIOGUTIERREZRIOS</t>
  </si>
  <si>
    <t>B202-00250496</t>
  </si>
  <si>
    <t>ALBERCA,ESPINOZA, IVAN</t>
  </si>
  <si>
    <t>CARLOS GUSTAVOALBERCAELERA</t>
  </si>
  <si>
    <t>CJ / CASCO DE MOTO Y CADENA ( EN USO)</t>
  </si>
  <si>
    <t>B202-00250497</t>
  </si>
  <si>
    <t>SANTOS AGUSTIN,CAYAO, DIAZ</t>
  </si>
  <si>
    <t>ANABELLCAYAOGAMONAL</t>
  </si>
  <si>
    <t>TAMBOR PLASTIFICADO</t>
  </si>
  <si>
    <t>B202-00250498</t>
  </si>
  <si>
    <t>MARIA,MERA, IDROGO</t>
  </si>
  <si>
    <t>YENERROMANCORDOVA</t>
  </si>
  <si>
    <t>SACO BL / FRUTA</t>
  </si>
  <si>
    <t>B202-00250499</t>
  </si>
  <si>
    <t>MARIA,CABRERA, GONZALES</t>
  </si>
  <si>
    <t>NURY JESUS DEL SOCORRO,GUTIERREZ, CABRERA</t>
  </si>
  <si>
    <t>BOLSO NEGRO / ROPA EN USO</t>
  </si>
  <si>
    <t>B202-00250500</t>
  </si>
  <si>
    <t>NELIDA,MONJA, CASTRO</t>
  </si>
  <si>
    <t>LUIS FERNANDO,AYASTA, MONJA</t>
  </si>
  <si>
    <t>CJ BL / DOC Y PANETON</t>
  </si>
  <si>
    <t>B202-00250501</t>
  </si>
  <si>
    <t>JHON PATRICK,DOIG, VILA</t>
  </si>
  <si>
    <t>MONICA EDILMA,CHANTA, TOCTO</t>
  </si>
  <si>
    <t>PQTE CELESTE / PRENDA EN USO</t>
  </si>
  <si>
    <t>B202-00250502</t>
  </si>
  <si>
    <t>CJ / VITAMINA</t>
  </si>
  <si>
    <t>B202-00250503</t>
  </si>
  <si>
    <t>NICANDRO,SOTO, GAMBOA</t>
  </si>
  <si>
    <t>GEDEONCHINCHAYGRANADOS</t>
  </si>
  <si>
    <t>CJ / TALADRO INALAMBRICO EN USO</t>
  </si>
  <si>
    <t>B202-00250504</t>
  </si>
  <si>
    <t>RONALD MIGUEL,VENTURA, CABANILLAS</t>
  </si>
  <si>
    <t>SARITA RAQUEL,ORTIZ, SANCARRANCO</t>
  </si>
  <si>
    <t>B202-00250505</t>
  </si>
  <si>
    <t>LIBERATO,RUIZ, EDQUEN</t>
  </si>
  <si>
    <t>LARISSA,CORNEJO, RUIZ</t>
  </si>
  <si>
    <t>B202-00250506</t>
  </si>
  <si>
    <t>YOLANDO ELMER,CORONEL, DIAZ</t>
  </si>
  <si>
    <t>HERNANDIAZSANCHEZ</t>
  </si>
  <si>
    <t>B202-00250507</t>
  </si>
  <si>
    <t>CARLOS,NOLE, URBINA</t>
  </si>
  <si>
    <t>B202-00250508</t>
  </si>
  <si>
    <t>KAREM STEPHANE,SIPION, LOPEZ</t>
  </si>
  <si>
    <t>ROSARIO DEL PILAR,CERRO, GARCIA</t>
  </si>
  <si>
    <t>PQTE BL / ROPA EN USO</t>
  </si>
  <si>
    <t>B202-00250509</t>
  </si>
  <si>
    <t>FRANCISCA,HUAMÁN, CORTEZ</t>
  </si>
  <si>
    <t>ELIONUÑEZGARCIA</t>
  </si>
  <si>
    <t>PQTE VERDE / DISFRAZ</t>
  </si>
  <si>
    <t>B202-00250510</t>
  </si>
  <si>
    <t>EDSON,CEVEDON, VINCES</t>
  </si>
  <si>
    <t>CJ / HARINA</t>
  </si>
  <si>
    <t>B202-00250511</t>
  </si>
  <si>
    <t>JOSE WILMER,DIAZ, DIAZ</t>
  </si>
  <si>
    <t>WILLIANCALDERONSEGURA</t>
  </si>
  <si>
    <t>BOLSA DE PAPEL/ CREMA</t>
  </si>
  <si>
    <t>B202-00250512</t>
  </si>
  <si>
    <t>GENARA,AGUIRRE, MURILLO</t>
  </si>
  <si>
    <t>PQTE / TELEFONO Y CARGADOR (EN USO)</t>
  </si>
  <si>
    <t>B202-00250513</t>
  </si>
  <si>
    <t>MARIELLA AMALIA,ADRIANZEN, ATO</t>
  </si>
  <si>
    <t>MARCOCEDANOARRUNATEGUI</t>
  </si>
  <si>
    <t>B202-00250514</t>
  </si>
  <si>
    <t>JOSE MIGUEL,CALLE, PANTA</t>
  </si>
  <si>
    <t>B202-00250515</t>
  </si>
  <si>
    <t>YESSENIA JAZMÍN,SALAZAR, ARCE</t>
  </si>
  <si>
    <t>ALEXANDER,SALAZAR, NAVARRO</t>
  </si>
  <si>
    <t>PQTE / FAJAS EN USO</t>
  </si>
  <si>
    <t>B202-00250516</t>
  </si>
  <si>
    <t>STEFANNY KASSANDRA,GALVEZ, CONDOR</t>
  </si>
  <si>
    <t>ORLANDO JEFFERSONADRIANZENFLORES</t>
  </si>
  <si>
    <t>BOLSA NEGRA / PRENDA EN USO</t>
  </si>
  <si>
    <t>B202-00250517</t>
  </si>
  <si>
    <t>EDITOR,GONZALES, VEGA</t>
  </si>
  <si>
    <t>SOBRE / PRENDA EN USO</t>
  </si>
  <si>
    <t>B202-00250518</t>
  </si>
  <si>
    <t>ROSA,LALUPU, DE GIRON</t>
  </si>
  <si>
    <t>CJ / UTILES DE ESCRITORIO</t>
  </si>
  <si>
    <t>B202-00250519</t>
  </si>
  <si>
    <t>MARIA,RUIZ, VASQUEZ</t>
  </si>
  <si>
    <t>RICHARD LENIN,GUERRERO, GARCIA</t>
  </si>
  <si>
    <t>PQTE AZUL / ROPA EN USO</t>
  </si>
  <si>
    <t>B202-00250520</t>
  </si>
  <si>
    <t>ELISABET,GUERRERO, GOMEZ</t>
  </si>
  <si>
    <t>ANDREPAREDESARBAIZA</t>
  </si>
  <si>
    <t>CJ / AUDIFONOS EN USO</t>
  </si>
  <si>
    <t>B202-00250521</t>
  </si>
  <si>
    <t>NEYSER EDUAR,DIAZ, BAUTISTA</t>
  </si>
  <si>
    <t>LUZDINADIAZBAUTISTA</t>
  </si>
  <si>
    <t>BULTOS CAMA EN USO MADERA</t>
  </si>
  <si>
    <t>PQTE AMARILLO / VIVERES</t>
  </si>
  <si>
    <t>B202-00250522</t>
  </si>
  <si>
    <t>SALVADORTORRESVASQUEZ</t>
  </si>
  <si>
    <t>CJ / FORROS DE TIMON</t>
  </si>
  <si>
    <t>B202-00250523</t>
  </si>
  <si>
    <t>CRISTINA,CORDOVA, CERRON</t>
  </si>
  <si>
    <t>ALEXANDERGUTIERREZHERRERA</t>
  </si>
  <si>
    <t>CJ / MEDIDOR DE HUMEDAD EN USO</t>
  </si>
  <si>
    <t>B202-00250524</t>
  </si>
  <si>
    <t>ERIKA MILAGROS,CUBAS, GUEVARA</t>
  </si>
  <si>
    <t>MARTHA,CUBAS, HUAMANCHUMO</t>
  </si>
  <si>
    <t>B202-00250525</t>
  </si>
  <si>
    <t>HELLENBERMEONEIRA</t>
  </si>
  <si>
    <t>B202-00250526</t>
  </si>
  <si>
    <t>JUANA ROSA,RODAS, CUEVA</t>
  </si>
  <si>
    <t>MIRIAN ROCIOHUAMANTANTALEAN</t>
  </si>
  <si>
    <t>B202-00250527</t>
  </si>
  <si>
    <t>CESAR,CHERO, MILART</t>
  </si>
  <si>
    <t>CJ / LIJAS</t>
  </si>
  <si>
    <t>B202-00250528</t>
  </si>
  <si>
    <t>LUIS,LUDEÑA, AGUILAR</t>
  </si>
  <si>
    <t>FELIX PAULGUERREROVARGAS</t>
  </si>
  <si>
    <t>CJ / FRASCOS CON AGUA</t>
  </si>
  <si>
    <t>B202-00250529</t>
  </si>
  <si>
    <t>PQTE PQÑO VERDE / REPUESTO EN USO</t>
  </si>
  <si>
    <t>B202-00250530</t>
  </si>
  <si>
    <t>ALBER YOEL,PINTADO, NEYRA</t>
  </si>
  <si>
    <t>SCOOTER EN USO</t>
  </si>
  <si>
    <t>B202-00250531</t>
  </si>
  <si>
    <t>BLANCA CECILIA,DE LA CRUZ, MORALES</t>
  </si>
  <si>
    <t>SOBRE BL / DOC</t>
  </si>
  <si>
    <t>B202-00250532</t>
  </si>
  <si>
    <t>CJ / ANDADOR EN USO</t>
  </si>
  <si>
    <t>B202-00250533</t>
  </si>
  <si>
    <t>SERGIO,VILLALTA, GUTIERREZ</t>
  </si>
  <si>
    <t>CJ BL / CINTAS</t>
  </si>
  <si>
    <t>B202-00250534</t>
  </si>
  <si>
    <t>RONY JHAIR,CORNEJO, CALLE</t>
  </si>
  <si>
    <t>SOBRE / ESPUELA PARA GALLO</t>
  </si>
  <si>
    <t>B202-00250535</t>
  </si>
  <si>
    <t>MARCO ANTONIO,ALARCON, CUBAS</t>
  </si>
  <si>
    <t>B202-00250536</t>
  </si>
  <si>
    <t>ADI,BECERRA, SALAZAR</t>
  </si>
  <si>
    <t>ORLANDOGUERRERORAMIRES</t>
  </si>
  <si>
    <t>CJ PQÑA VERDE / PERFUME EN USO</t>
  </si>
  <si>
    <t>B202-00250537</t>
  </si>
  <si>
    <t>CJ BL / PRODUCTO OPTICO3</t>
  </si>
  <si>
    <t>B202-00250538</t>
  </si>
  <si>
    <t>PQTE NEGRO / ACCESORIO PARA TELEFONO</t>
  </si>
  <si>
    <t>B202-00250539</t>
  </si>
  <si>
    <t>PERCY,CARPIO, FARFAN</t>
  </si>
  <si>
    <t>CARLOS ANTONIOSOSAYAVASQUEZ</t>
  </si>
  <si>
    <t>CJ PQÑA / REPUESTO EN USO</t>
  </si>
  <si>
    <t>B202-00250540</t>
  </si>
  <si>
    <t>WISTON EDUARDONECIOSUPGASTELO</t>
  </si>
  <si>
    <t>PQTE NEGRO / JARABE</t>
  </si>
  <si>
    <t>B202-00250541</t>
  </si>
  <si>
    <t>SACO / MENESTRA VERDURAS</t>
  </si>
  <si>
    <t>B202-00250542</t>
  </si>
  <si>
    <t>MIRTHA,CHOPITEA, FALEN</t>
  </si>
  <si>
    <t>PPIERRE ARNOLDRAMIREZCHOPITEA</t>
  </si>
  <si>
    <t>PQTE VERDE / ROPA EN USO</t>
  </si>
  <si>
    <t>B202-00250543</t>
  </si>
  <si>
    <t>B202-00250544</t>
  </si>
  <si>
    <t>CJ / MONTURAS</t>
  </si>
  <si>
    <t>B202-00250545</t>
  </si>
  <si>
    <t>CJ BL / ACCESORIO PARA TELEFONO</t>
  </si>
  <si>
    <t>B202-00250546</t>
  </si>
  <si>
    <t>JANET DOMINGA,LARREA, POZO</t>
  </si>
  <si>
    <t>EDMUNDO VALENTINLARREAPOZO</t>
  </si>
  <si>
    <t>SOBRE PQÑO / CJ LENTE (EN USO)</t>
  </si>
  <si>
    <t>B202-00250547</t>
  </si>
  <si>
    <t>JORGE,MONGRUT, SEMINARIO</t>
  </si>
  <si>
    <t>PQTE PQÑO / COSMETICO EN USO</t>
  </si>
  <si>
    <t>B202-00250548</t>
  </si>
  <si>
    <t>ABRAHAM ALI,VASQUEZ, PEREZ</t>
  </si>
  <si>
    <t>SEGUNDO ANIBAL,JIMENEZ, AMARI</t>
  </si>
  <si>
    <t>TERMO PQÑO / SEMEN DE MARRANO</t>
  </si>
  <si>
    <t>B202-00250550</t>
  </si>
  <si>
    <t>RAQUEL TERESA,CESPEDES, ARSMENDIZ</t>
  </si>
  <si>
    <t>CYNTHIA PETRONILASANDOVALHORNA</t>
  </si>
  <si>
    <t>SOBRE / PLACA DE RODAJE</t>
  </si>
  <si>
    <t>B202-00250551</t>
  </si>
  <si>
    <t>MARCO,GUADALUPE, GOMEZ</t>
  </si>
  <si>
    <t>MILAGROSGUADALUPEGOMEZ</t>
  </si>
  <si>
    <t>B202-00250552</t>
  </si>
  <si>
    <t>WALTER,CARRASCO, DE</t>
  </si>
  <si>
    <t>ANA RAQUELMONTENEGROTANTALEAN</t>
  </si>
  <si>
    <t>PQTE / TECNOPOR AMLA EMBALADO BAJO RESP. DEL RMTE.</t>
  </si>
  <si>
    <t>B202-00250553</t>
  </si>
  <si>
    <t>JORGE LUIS,ZURITA, SANTOS</t>
  </si>
  <si>
    <t>MARCOSCALDERONCHACON</t>
  </si>
  <si>
    <t>SACO / FLORES</t>
  </si>
  <si>
    <t>B202-00250554</t>
  </si>
  <si>
    <t>ISAAC,ARRAEZ, X</t>
  </si>
  <si>
    <t>TELMO AGAPITO,POMATANTA, CASERES</t>
  </si>
  <si>
    <t>B202-00250555</t>
  </si>
  <si>
    <t>FRANCISCO,SERNAQUE, MORE</t>
  </si>
  <si>
    <t>B202-00250556</t>
  </si>
  <si>
    <t>B202-00250557</t>
  </si>
  <si>
    <t>KEVIN VIYANNEY,MORETO, LA TORRE</t>
  </si>
  <si>
    <t>PQTE / ESPUMA</t>
  </si>
  <si>
    <t>B202-00250558</t>
  </si>
  <si>
    <t>PQTE / ESTUCHE PARA GAFAS</t>
  </si>
  <si>
    <t>B202-00250559</t>
  </si>
  <si>
    <t>MARIA NELLY,JULCA, GOICOCHEA</t>
  </si>
  <si>
    <t>MARIA REQUEJOALDAZX</t>
  </si>
  <si>
    <t>PQTE MANILA / DULCE Y CARGADOR</t>
  </si>
  <si>
    <t>B202-00250560</t>
  </si>
  <si>
    <t>REYNA DIANINA,VASQUEZ, DIAZ</t>
  </si>
  <si>
    <t>CJ / PALTAS Y GOTERO</t>
  </si>
  <si>
    <t>B202-00250561</t>
  </si>
  <si>
    <t>VICENTACORDOVACORDOVA</t>
  </si>
  <si>
    <t>CJ / VALVULA DE OXIGENO</t>
  </si>
  <si>
    <t>B202-00250562</t>
  </si>
  <si>
    <t>LOENCIO,KOO, SERRANO</t>
  </si>
  <si>
    <t>PQTE PLASTIFICADO / VITAMINA</t>
  </si>
  <si>
    <t>B202-00250563</t>
  </si>
  <si>
    <t>VICTOR MANUEL,FERNANDEZ, TIGRE</t>
  </si>
  <si>
    <t>ABELSALASTANK</t>
  </si>
  <si>
    <t>SACO / ARTICULOS DE CONSTRUCCION Y ROPA EN USO</t>
  </si>
  <si>
    <t>B202-00250564</t>
  </si>
  <si>
    <t>MARIA VIVIANA ÑECO HUAMAN,X, X</t>
  </si>
  <si>
    <t>LILIANANUÑEZMUÑOZ</t>
  </si>
  <si>
    <t>CJ / PORTA JOYERO EN USO</t>
  </si>
  <si>
    <t>B202-00250565</t>
  </si>
  <si>
    <t>LUCERO,ROA, ZULOETA</t>
  </si>
  <si>
    <t>MANUELROAROA</t>
  </si>
  <si>
    <t>LLANTA EN USO</t>
  </si>
  <si>
    <t>B202-00250566</t>
  </si>
  <si>
    <t>JAIROLLACSAHUANGAFEBRES</t>
  </si>
  <si>
    <t>PQTE ROJO / TELA</t>
  </si>
  <si>
    <t>B202-00250567</t>
  </si>
  <si>
    <t>SANDRO,PEREZ, VARGAS</t>
  </si>
  <si>
    <t>NORBILPEREZVARGAS</t>
  </si>
  <si>
    <t>CJ / LIBROS EN USO</t>
  </si>
  <si>
    <t>B202-00250568</t>
  </si>
  <si>
    <t>MELIZA MERCEDES,ALVA, VALQUI</t>
  </si>
  <si>
    <t>MIRLEN,CUCHCA, CHAVEZ</t>
  </si>
  <si>
    <t>B202-00250569</t>
  </si>
  <si>
    <t>MALENY JULISSA,QUIÑONEZ, AREVALO</t>
  </si>
  <si>
    <t>JUAN,QUIÑONEZ, MATUTE</t>
  </si>
  <si>
    <t>CJ AMARILLA / ROPA EN USO</t>
  </si>
  <si>
    <t>B202-00250570</t>
  </si>
  <si>
    <t>EMERSON DAVID,HERNANDEZ, LAYNES</t>
  </si>
  <si>
    <t>WALTER ULISES,FRIAS, FLORES</t>
  </si>
  <si>
    <t>B202-00250571</t>
  </si>
  <si>
    <t>JORGE,SEGURA, BAUTISTA</t>
  </si>
  <si>
    <t>CJ / TELA</t>
  </si>
  <si>
    <t>B202-00250572</t>
  </si>
  <si>
    <t>CHAVEZ,GARCIA, CESAR</t>
  </si>
  <si>
    <t>EDUARDOCHAVEZTORRES</t>
  </si>
  <si>
    <t>PQTE NEGRO / MALETA VACIA</t>
  </si>
  <si>
    <t>B202-00250573</t>
  </si>
  <si>
    <t>CARMENBENITESSANCHEZ</t>
  </si>
  <si>
    <t>SACO NEGRO / S.B. 1-2286</t>
  </si>
  <si>
    <t>B202-00250574</t>
  </si>
  <si>
    <t>MARIA ROXANA,CHAPOÑAN, SANCHEZ</t>
  </si>
  <si>
    <t>CJ / COMESTIBLE</t>
  </si>
  <si>
    <t>B202-00250575</t>
  </si>
  <si>
    <t>JORGE JHAMPIER,SAAVEDRA, ORDINOLA</t>
  </si>
  <si>
    <t>CJ / HIDRO LAVADORA EN USO</t>
  </si>
  <si>
    <t>B202-00250576</t>
  </si>
  <si>
    <t>ANDREA,GOMEZ CISNEROS, X</t>
  </si>
  <si>
    <t>B202-00250577</t>
  </si>
  <si>
    <t>MARIO,CASTILLO, FARRO</t>
  </si>
  <si>
    <t>CJ BL / REPUESTO PARA TELEFONO</t>
  </si>
  <si>
    <t>B202-00250578</t>
  </si>
  <si>
    <t>LEISNY,CHIROQUE, AREVALO</t>
  </si>
  <si>
    <t>SANTOSCHIROQUENAMUCHE</t>
  </si>
  <si>
    <t>CJ NEGAR / RECUERDO</t>
  </si>
  <si>
    <t>B202-00250579</t>
  </si>
  <si>
    <t>PQTE NEGRO / TELA</t>
  </si>
  <si>
    <t>B202-00250580</t>
  </si>
  <si>
    <t>B202-00250581</t>
  </si>
  <si>
    <t>PQTE NEGRO / S.B. 3-4073</t>
  </si>
  <si>
    <t>B202-00250582</t>
  </si>
  <si>
    <t>MARIA BEATRIZ,CLAVIJO, ATOCHE</t>
  </si>
  <si>
    <t>B202-00250583</t>
  </si>
  <si>
    <t>MELI,CRUZ, ASTUDILLO</t>
  </si>
  <si>
    <t>LUISA DEL PILARCRUZCRUZ</t>
  </si>
  <si>
    <t>TERMO / AMPOLLAS</t>
  </si>
  <si>
    <t>B202-00250584</t>
  </si>
  <si>
    <t>TANIA MARIA,CASTAÑEDA, DE SALAZAR</t>
  </si>
  <si>
    <t>ROGERSALAZARCASTAÑEDA</t>
  </si>
  <si>
    <t>CJ BL / REPELENTE</t>
  </si>
  <si>
    <t>B202-00250585</t>
  </si>
  <si>
    <t>CJ / S.B. 1-7822</t>
  </si>
  <si>
    <t>B202-00250586</t>
  </si>
  <si>
    <t>JOSE GABRIEL,CONDE, SARMIENTO</t>
  </si>
  <si>
    <t>SEGUNDOSALDAÑADAVILA</t>
  </si>
  <si>
    <t>B202-00250587</t>
  </si>
  <si>
    <t>SILUPU,FIESTAS, EDER</t>
  </si>
  <si>
    <t>ALEXI ALAX,MELENDREZ, ALBERCA</t>
  </si>
  <si>
    <t>B202-00250589</t>
  </si>
  <si>
    <t>DIAZ,DELA CRUZ, GLORIA</t>
  </si>
  <si>
    <t>LUISDIAZDE LA CRUZ</t>
  </si>
  <si>
    <t>B202-00250590</t>
  </si>
  <si>
    <t>MESA PLASTIFIACADA / EN USO</t>
  </si>
  <si>
    <t>B202-00250591</t>
  </si>
  <si>
    <t>ZAPATA,AQUINO, ANA KELI</t>
  </si>
  <si>
    <t>LUZZAPATAAQUINO</t>
  </si>
  <si>
    <t>B202-00250592</t>
  </si>
  <si>
    <t>RITA,MORENO, VALLEJOS</t>
  </si>
  <si>
    <t>FRANCISCO JAVIER,ORREGO, MORENO</t>
  </si>
  <si>
    <t>B202-00250593</t>
  </si>
  <si>
    <t>SADOCHIDALGOSANCARRANCO</t>
  </si>
  <si>
    <t>PQTE VERDE PLANO / PROTECTOR DE CELULAR</t>
  </si>
  <si>
    <t>B202-00250594</t>
  </si>
  <si>
    <t>LUIS ALBERTO,BENITES, VITE</t>
  </si>
  <si>
    <t>PQTE BL / ACCESORIO PARA GALLO</t>
  </si>
  <si>
    <t>B202-00250595</t>
  </si>
  <si>
    <t>VICTOR MOISES,MALDONADO, MIRANDA</t>
  </si>
  <si>
    <t>JUAN JOSEHUAMANLLANOS</t>
  </si>
  <si>
    <t>B202-00250596</t>
  </si>
  <si>
    <t>LINDAMIRA,CORONEL, ALARCON</t>
  </si>
  <si>
    <t>DIANIRALULIQUISCORONEL</t>
  </si>
  <si>
    <t>CJ PQÑA / PERNO</t>
  </si>
  <si>
    <t>B202-00250597</t>
  </si>
  <si>
    <t>VIVIANA,RENTERÍA, ADRIANZEN</t>
  </si>
  <si>
    <t>ROSANAADRIANZENSANTUR</t>
  </si>
  <si>
    <t>B202-00250598</t>
  </si>
  <si>
    <t>JOSUE ANDRE,SOSA, FLORES</t>
  </si>
  <si>
    <t>NOLECASTILLOROSILLO</t>
  </si>
  <si>
    <t>CJ / INSUMO DENTAL</t>
  </si>
  <si>
    <t>B202-00250599</t>
  </si>
  <si>
    <t>WUILLIAM,MANCHAY, CHINCHAY</t>
  </si>
  <si>
    <t>PQRE CIRCULAR / ALAMBRE</t>
  </si>
  <si>
    <t>B202-00250600</t>
  </si>
  <si>
    <t>PEDRO ENRIQUE,LARREA, LORA</t>
  </si>
  <si>
    <t>OMAR ARTURO,VARGAS, GONZALES</t>
  </si>
  <si>
    <t>PQTE / ADORNO</t>
  </si>
  <si>
    <t>B202-00250601</t>
  </si>
  <si>
    <t>LEIDY KARINA,CERDAN, PAJARES</t>
  </si>
  <si>
    <t>JULIO CESARALDANAPEÑA</t>
  </si>
  <si>
    <t>CJ / TV ANTIGUO EN USO</t>
  </si>
  <si>
    <t>LEYDY KARINA,CERDAN, PAJARES</t>
  </si>
  <si>
    <t>B202-00250602</t>
  </si>
  <si>
    <t>ELIZABET,VELA, CIEZA</t>
  </si>
  <si>
    <t>DEMISLOPEZESPINOZA</t>
  </si>
  <si>
    <t>B202-00250603</t>
  </si>
  <si>
    <t>ARTHUR,JUAREZ, NUÑEZ</t>
  </si>
  <si>
    <t>HAIDER JESSIJUAREZNUÑEZ</t>
  </si>
  <si>
    <t>SOBRE PQÑO / PLACA DE RODAJE</t>
  </si>
  <si>
    <t>B202-00250604</t>
  </si>
  <si>
    <t>HUGO DENNES,OCAÑA, GUERRERO</t>
  </si>
  <si>
    <t>ROY EMERSON,ROMERO, CALDAS</t>
  </si>
  <si>
    <t>CJ AZUL / REPUESTO PARA CELULAR</t>
  </si>
  <si>
    <t>B202-00250605</t>
  </si>
  <si>
    <t>JORGE ENRIQUE,DELGADO, DELGADO</t>
  </si>
  <si>
    <t>CJ VERDE / JABON</t>
  </si>
  <si>
    <t>B202-00250606</t>
  </si>
  <si>
    <t>B202-00250607</t>
  </si>
  <si>
    <t>B202-00250608</t>
  </si>
  <si>
    <t>JUNY GABRIELCASTILLOALVARADO</t>
  </si>
  <si>
    <t>B202-00250609</t>
  </si>
  <si>
    <t>CJ / MOTOR EN USO</t>
  </si>
  <si>
    <t>B202-00250610</t>
  </si>
  <si>
    <t>CARMEN,GUERRERO, DE FARRO</t>
  </si>
  <si>
    <t>CJ BL / PIÑATERIA</t>
  </si>
  <si>
    <t>CARMEN,GUERRERO, DE</t>
  </si>
  <si>
    <t>B202-00250611</t>
  </si>
  <si>
    <t>PQTE MANILA / BISUTERIA</t>
  </si>
  <si>
    <t>B202-00250612</t>
  </si>
  <si>
    <t>VICTOR,RAMON, RODRIGUEZ</t>
  </si>
  <si>
    <t>PROSPEROCASTILLOCAMPOS</t>
  </si>
  <si>
    <t>CJ NEGRA / JARABE EN ENVASE PLASTICO</t>
  </si>
  <si>
    <t>B202-00250613</t>
  </si>
  <si>
    <t>WALTER SAMUEL,DELGADO, ARTEAGA</t>
  </si>
  <si>
    <t>RAMON ALFONSO HUACHILLO,X, X</t>
  </si>
  <si>
    <t>B202-00250614</t>
  </si>
  <si>
    <t>JAHAIRA,ACUÑA, DIAZ</t>
  </si>
  <si>
    <t>B202-00250615</t>
  </si>
  <si>
    <t>NOEMI DEL CARMEN,SIMARRA, CALLE</t>
  </si>
  <si>
    <t>B202-00250616</t>
  </si>
  <si>
    <t>WILSONPRADOANTON</t>
  </si>
  <si>
    <t>PQTE / REPUESTO EN USO</t>
  </si>
  <si>
    <t>B202-00250617</t>
  </si>
  <si>
    <t>JHOSELY VILLEGAS PARDOXX</t>
  </si>
  <si>
    <t>PQTE / TELEFONO EN USO</t>
  </si>
  <si>
    <t>B202-00250618</t>
  </si>
  <si>
    <t>ALYNE,TIRADO, ANGULO</t>
  </si>
  <si>
    <t>LADYGONZALESQUISPE</t>
  </si>
  <si>
    <t>B202-00250619</t>
  </si>
  <si>
    <t>MARIA ALIDA,SANCHEZ, CORREA</t>
  </si>
  <si>
    <t>LORENABENAVIDESSANCHEZ</t>
  </si>
  <si>
    <t>PQTES / OLLAS Y SILLA EN USO</t>
  </si>
  <si>
    <t>B202-00250620</t>
  </si>
  <si>
    <t>MARIA ROSA,SOPLAPUCO, VILCHEZ</t>
  </si>
  <si>
    <t>KARINA YANILE,BECERRA, VASQUEZ</t>
  </si>
  <si>
    <t>B202-00250621</t>
  </si>
  <si>
    <t>SACOS / ROPA EN USO</t>
  </si>
  <si>
    <t>B202-00250622</t>
  </si>
  <si>
    <t>LORENZO,GONZALES, BAZAN</t>
  </si>
  <si>
    <t>CJ BL / TEMRINIAL</t>
  </si>
  <si>
    <t>B202-00250623</t>
  </si>
  <si>
    <t>MARIA RAQUEL,GOMEZ, VDA DE NEYRA</t>
  </si>
  <si>
    <t>RONALDOARANALLACSAHUANGA</t>
  </si>
  <si>
    <t>CJ / DOC</t>
  </si>
  <si>
    <t>B202-00250624</t>
  </si>
  <si>
    <t>MAGALY CORRALESVARGASX</t>
  </si>
  <si>
    <t>PQTE ROJO / ROPA EN USO</t>
  </si>
  <si>
    <t>B202-00250625</t>
  </si>
  <si>
    <t>VIDAL,PARDO, TIMOTEO</t>
  </si>
  <si>
    <t>KATERYNPARDOCASTILLO</t>
  </si>
  <si>
    <t>B202-00250626</t>
  </si>
  <si>
    <t>CJ / S.G. 7-668</t>
  </si>
  <si>
    <t>B202-00250627</t>
  </si>
  <si>
    <t>CJ BL PQÑA / ESTUCHE DE LENTE Y GOTERO</t>
  </si>
  <si>
    <t>B202-00250628</t>
  </si>
  <si>
    <t>MARGARITA LINDA FLOR,BARIZ, FLORES</t>
  </si>
  <si>
    <t>JOSE DEL CARMENCHILCONCUEVA</t>
  </si>
  <si>
    <t>PQTE NEGRO / CORDON</t>
  </si>
  <si>
    <t>B202-00250629</t>
  </si>
  <si>
    <t>GUSTAVOJIMENEZCARREÑO</t>
  </si>
  <si>
    <t>CJ BL PQÑA / MODELO DENTAL</t>
  </si>
  <si>
    <t>B202-00250630</t>
  </si>
  <si>
    <t>MARCO,URBINA, RAMOS</t>
  </si>
  <si>
    <t>FLAVIO EDUARDO,QUISPE, BERNILLA</t>
  </si>
  <si>
    <t>CJ PQÑA / TORNILLO</t>
  </si>
  <si>
    <t>B202-00250631</t>
  </si>
  <si>
    <t>ELVA DORIS,SOLANO, CCENTE</t>
  </si>
  <si>
    <t>YESABELA,CAMPOS, REQUELME</t>
  </si>
  <si>
    <t>B202-00250632</t>
  </si>
  <si>
    <t>CJ / RESINA</t>
  </si>
  <si>
    <t>B202-00250633</t>
  </si>
  <si>
    <t>B202-00250634</t>
  </si>
  <si>
    <t>LUIS FERNANDO,MOCARRO, URTEAGA</t>
  </si>
  <si>
    <t>KAROL JOHANNY,TORRES, COBEÑAS</t>
  </si>
  <si>
    <t>PQTE PLANO / LIBRO EN USO</t>
  </si>
  <si>
    <t>B202-00250635</t>
  </si>
  <si>
    <t>ROSSYNNY ROMEO,CHINGUEL, DELGADO</t>
  </si>
  <si>
    <t>PQTE PQÑO / GAFAS EN USO</t>
  </si>
  <si>
    <t>B202-00250636</t>
  </si>
  <si>
    <t>NICOLASAMECHANX</t>
  </si>
  <si>
    <t>JAN CARLOSLACHIRAINGA</t>
  </si>
  <si>
    <t>B202-00250637</t>
  </si>
  <si>
    <t>EBERHUAMANCHUMOINGA</t>
  </si>
  <si>
    <t>B202-00250638</t>
  </si>
  <si>
    <t>OSVALDOALVAREZRAMOS</t>
  </si>
  <si>
    <t>B202-00250639</t>
  </si>
  <si>
    <t>B202-00250640</t>
  </si>
  <si>
    <t>CJ BL / GAFA EN USO</t>
  </si>
  <si>
    <t>B202-00250641</t>
  </si>
  <si>
    <t>CAJA BL / REPUESTO PARA TELEFONO</t>
  </si>
  <si>
    <t>B202-00250642</t>
  </si>
  <si>
    <t>RODOLFO,CABRERA, CABRERA</t>
  </si>
  <si>
    <t>B202-00250643</t>
  </si>
  <si>
    <t>ELSA,LALANGUI, QUINDE</t>
  </si>
  <si>
    <t>MELQUINHERRERACORTEZ</t>
  </si>
  <si>
    <t>CJ / MEDICINA</t>
  </si>
  <si>
    <t>B202-00250644</t>
  </si>
  <si>
    <t>AURORA,SAHUANGA, ZURITA</t>
  </si>
  <si>
    <t>TERCILASAHUANGAZURITA</t>
  </si>
  <si>
    <t>B202-00250645</t>
  </si>
  <si>
    <t>CESAR AUGUSTO,LOZADA, VARIAS</t>
  </si>
  <si>
    <t>JORGE LUISVASQUEZSARANGO</t>
  </si>
  <si>
    <t>CJ / DUCHA EN USO</t>
  </si>
  <si>
    <t>ATADO X 2 CJS / DUCHAS EN USO</t>
  </si>
  <si>
    <t>B202-00250646</t>
  </si>
  <si>
    <t>YURI ALAXI,MIL, LARIOS</t>
  </si>
  <si>
    <t>JOSE LUISMILPOLOLO</t>
  </si>
  <si>
    <t>B202-00250647</t>
  </si>
  <si>
    <t>CELIA MEDALITH,CORDOVA, CALDERON</t>
  </si>
  <si>
    <t>HERNANCARRIONSAAVEDRA</t>
  </si>
  <si>
    <t>B202-00250648</t>
  </si>
  <si>
    <t>ALAN,SAAVEDRA, GARCIA</t>
  </si>
  <si>
    <t>CJ / GUITARRA EN USO</t>
  </si>
  <si>
    <t>B202-00250649</t>
  </si>
  <si>
    <t>FRANCISCO JAVIER,NAMUCHE, CUEVA</t>
  </si>
  <si>
    <t>ROBERTHGUEVARASILVA</t>
  </si>
  <si>
    <t>PQTE / LAPTOP EN USO</t>
  </si>
  <si>
    <t>B202-00250650</t>
  </si>
  <si>
    <t>CJ PQÑA / MUESTRA DENTAL</t>
  </si>
  <si>
    <t>B202-00250651</t>
  </si>
  <si>
    <t>MARÍA ROSA,SECLÉN, CERCADO</t>
  </si>
  <si>
    <t>RONALDESPINOZANAVARRO</t>
  </si>
  <si>
    <t>CJ / SUERO</t>
  </si>
  <si>
    <t>B202-00250652</t>
  </si>
  <si>
    <t>ELIDA JESUS,VASQUEZ, RUBIO</t>
  </si>
  <si>
    <t>MARTINNEYRAVIERA</t>
  </si>
  <si>
    <t>SACO / ROPA EN USO</t>
  </si>
  <si>
    <t>B202-00250653</t>
  </si>
  <si>
    <t>BRENDA JULISSA,PEÑA, CARHUAPOMA</t>
  </si>
  <si>
    <t>B202-00250654</t>
  </si>
  <si>
    <t>JORGE LUIS,CHAVEZ, VASQUEZ</t>
  </si>
  <si>
    <t>JUNER VICTOR,YEPEZ, ESPINOZA</t>
  </si>
  <si>
    <t>PQTE LARGO / PLASTICO</t>
  </si>
  <si>
    <t>B202-00250655</t>
  </si>
  <si>
    <t>NANCY CLEMENTINA,SANCHEZ, BANCES</t>
  </si>
  <si>
    <t>NANCYSANCHEZBANCES</t>
  </si>
  <si>
    <t>PQTE NEGRO / ROPA DE AGUA</t>
  </si>
  <si>
    <t>B202-00250656</t>
  </si>
  <si>
    <t>MERY CARMENMEZAVEGA</t>
  </si>
  <si>
    <t>PQTE / FLORES</t>
  </si>
  <si>
    <t>B202-00250657</t>
  </si>
  <si>
    <t>HUMBERTO,RAMOS, RUESTA</t>
  </si>
  <si>
    <t>ALBERTO ESTEBES,CHICOMA, CAMACHO</t>
  </si>
  <si>
    <t>B202-00250658</t>
  </si>
  <si>
    <t>RINA ISABEL,RAMIREZ, RODRIGUEZ</t>
  </si>
  <si>
    <t>MARCIA ALEJANDRAMEDINARAMIREZ</t>
  </si>
  <si>
    <t>B202-00250659</t>
  </si>
  <si>
    <t>NOEDELGADORODRIGUEZ</t>
  </si>
  <si>
    <t>B202-00250660</t>
  </si>
  <si>
    <t>CLEVER,IRIGOIN, DIAZ</t>
  </si>
  <si>
    <t>CARLOS BRAYANHUAMANEDQUEN</t>
  </si>
  <si>
    <t>SACO ROJO / CHOCLO</t>
  </si>
  <si>
    <t>B202-00250661</t>
  </si>
  <si>
    <t>EDGARDODIAZASENJO</t>
  </si>
  <si>
    <t>B202-00250662</t>
  </si>
  <si>
    <t>FANY,CORDOVA, MONTALVAN</t>
  </si>
  <si>
    <t>DIANA,CALLE, CALLE</t>
  </si>
  <si>
    <t>CJ / CARTERA EN USO</t>
  </si>
  <si>
    <t>B202-00250663</t>
  </si>
  <si>
    <t>LILIANA,VASQUEZ, BAUTISTA</t>
  </si>
  <si>
    <t>CAROLINAVASQUEZBAUTISTA</t>
  </si>
  <si>
    <t>SACO / PAPA</t>
  </si>
  <si>
    <t>B202-00250664</t>
  </si>
  <si>
    <t>NANCY,LLATAS, VASQUEZ</t>
  </si>
  <si>
    <t>MELCLIADESGUTIERREZTINOCO</t>
  </si>
  <si>
    <t>PQTE NEGRO / LIBRO EN USO</t>
  </si>
  <si>
    <t>B202-00250665</t>
  </si>
  <si>
    <t>WILLIAMZAPATAPOLO</t>
  </si>
  <si>
    <t>B202-00250666</t>
  </si>
  <si>
    <t>NORVIL,SILVA, SOTO</t>
  </si>
  <si>
    <t>MELANIORUIZGARCIA</t>
  </si>
  <si>
    <t>PQTE PQÑO / SELLO</t>
  </si>
  <si>
    <t>B202-00250667</t>
  </si>
  <si>
    <t>ROSSELIN ANDREA,ARENAS, MERINO</t>
  </si>
  <si>
    <t>MARIA DEL CARMENDAVILACAMPOS</t>
  </si>
  <si>
    <t>PQTE NEGRO / CORTINA PARA PLANTAS</t>
  </si>
  <si>
    <t>B202-00250668</t>
  </si>
  <si>
    <t>ERIKA DENISSE,GONZALES, QUESQUEN</t>
  </si>
  <si>
    <t>CESAR AUGUSTO,HERRERA, MORAN</t>
  </si>
  <si>
    <t>PQTE CELESTE / JUGUETE EN USO</t>
  </si>
  <si>
    <t>B202-00250670</t>
  </si>
  <si>
    <t>B202-00250671</t>
  </si>
  <si>
    <t>ELVIS,VELASQUEZ, NAUCA</t>
  </si>
  <si>
    <t>JHONY RICHARD,ZAPATA, VILLANUEVA</t>
  </si>
  <si>
    <t>CJ / TRANSFORMADOR EN USO</t>
  </si>
  <si>
    <t>B202-00250672</t>
  </si>
  <si>
    <t>CJ / RECORDATORIO</t>
  </si>
  <si>
    <t>B202-00250673</t>
  </si>
  <si>
    <t>CJ / LIBROS</t>
  </si>
  <si>
    <t>B202-00250674</t>
  </si>
  <si>
    <t>DIAZ,VALLEJOS, LUISA SOLEDAD</t>
  </si>
  <si>
    <t>DIAZ,VALLEJOS, EBER HUMBERTO</t>
  </si>
  <si>
    <t>PQTE BL / TELEFONO</t>
  </si>
  <si>
    <t>B202-00250675</t>
  </si>
  <si>
    <t>ROSA ISABEL,LANDAURO, DE RUBIO</t>
  </si>
  <si>
    <t>DACNYRUBIOLANDAURO</t>
  </si>
  <si>
    <t>CJ PQÑA / MEDICINA</t>
  </si>
  <si>
    <t>B202-00250676</t>
  </si>
  <si>
    <t>ANDERSON,DAMIAN, ORDOÑEZ</t>
  </si>
  <si>
    <t>B202-00250677</t>
  </si>
  <si>
    <t>YOVANI,FARIAS, GOMEZ</t>
  </si>
  <si>
    <t>EDICSACRUZMATAMOROS</t>
  </si>
  <si>
    <t>B202-00250678</t>
  </si>
  <si>
    <t>HERBERT,ALVITES, BULLON</t>
  </si>
  <si>
    <t>FRANCO ALONSOALVITESREYES</t>
  </si>
  <si>
    <t>B202-00250679</t>
  </si>
  <si>
    <t>PQTE / TAPA</t>
  </si>
  <si>
    <t>B202-00250680</t>
  </si>
  <si>
    <t>JOICY,MORI, INTOR</t>
  </si>
  <si>
    <t>JOSEBAUTISTAESTELA</t>
  </si>
  <si>
    <t>PQTE BL / COSMETICO EN USO</t>
  </si>
  <si>
    <t>B202-00250681</t>
  </si>
  <si>
    <t>RONAL,GALVEZ, ACUÑA</t>
  </si>
  <si>
    <t>EDERMIRESBARBOZA</t>
  </si>
  <si>
    <t>SACO / CARDAN EN USO</t>
  </si>
  <si>
    <t>B202-00250682</t>
  </si>
  <si>
    <t>B202-00250683</t>
  </si>
  <si>
    <t>MARIA ISABELMUÑOZLARREATEGUI</t>
  </si>
  <si>
    <t>B202-00250684</t>
  </si>
  <si>
    <t>CJ NEGRA / ESTERILIZADOR EN USO</t>
  </si>
  <si>
    <t>B202-00250685</t>
  </si>
  <si>
    <t>CJS / ESTERILIZADOR Y ACCESORIOS ( EN USO)</t>
  </si>
  <si>
    <t>B202-00250686</t>
  </si>
  <si>
    <t>JESSICA EMPERATRIZ,ESQUIVES, SAAVEDRA</t>
  </si>
  <si>
    <t>KELLY,RIOS, MALQUI</t>
  </si>
  <si>
    <t>FOLDER / DOC</t>
  </si>
  <si>
    <t>B202-00250687</t>
  </si>
  <si>
    <t>SOBRE/ MEDICINA</t>
  </si>
  <si>
    <t>B202-00250688</t>
  </si>
  <si>
    <t>GONZALO,CABREJO, LACHOS</t>
  </si>
  <si>
    <t>B202-00250689</t>
  </si>
  <si>
    <t>GABRIELA NAYHELI,TANTALEAN, CRUZALEGUI</t>
  </si>
  <si>
    <t>GLADYS MARINA,CRUZALEGUI, HOYOS</t>
  </si>
  <si>
    <t>CJ /] ZAPATO EN USO</t>
  </si>
  <si>
    <t>B202-00250690</t>
  </si>
  <si>
    <t>DAVID,ZALDIVAR, FLORES</t>
  </si>
  <si>
    <t>JORGE LUIS,FACUNDO, NUÑEZ</t>
  </si>
  <si>
    <t>B202-00250691</t>
  </si>
  <si>
    <t>AMERITA,DELGADO, TARRILLO</t>
  </si>
  <si>
    <t>BERTHADELGADOTARRILLO</t>
  </si>
  <si>
    <t>BALDE / BIZCOCHO</t>
  </si>
  <si>
    <t>SACOS / PAPA Y CHOCLO</t>
  </si>
  <si>
    <t>B202-00250692</t>
  </si>
  <si>
    <t>HERMELINDA,SOBERON, DE MARIN</t>
  </si>
  <si>
    <t>FELICITAMARINSOBERON</t>
  </si>
  <si>
    <t>BOLSA ROJA A RAYAS / MEDICINA</t>
  </si>
  <si>
    <t>B202-00250693</t>
  </si>
  <si>
    <t>DIANA DEL PILAR,SANCHEZ, RODRIGUEZ</t>
  </si>
  <si>
    <t>AUSIBIOLLONTOPCAMPOS</t>
  </si>
  <si>
    <t>B202-00250694</t>
  </si>
  <si>
    <t>CESAR WAGNER,AGUIRRE, TOGAS</t>
  </si>
  <si>
    <t>CAJA NEGRA / MASCARILLAS CON LIJAS</t>
  </si>
  <si>
    <t>B202-00250695</t>
  </si>
  <si>
    <t>SUSANA,MENDOZA, DE REQUENA</t>
  </si>
  <si>
    <t>B202-00250696</t>
  </si>
  <si>
    <t>BENIGNORISCOCOBEÑAS</t>
  </si>
  <si>
    <t>B202-00250697</t>
  </si>
  <si>
    <t>WILLIAM,GONZALES, ALARCON</t>
  </si>
  <si>
    <t>CARLOSFARFANARICA</t>
  </si>
  <si>
    <t>B202-00250698</t>
  </si>
  <si>
    <t>EDWAR,GUEVARA, CARRASCO</t>
  </si>
  <si>
    <t>JUAN CARLOS,LOAYZA, GUTIERREZ</t>
  </si>
  <si>
    <t>CAJA / INYECTOR</t>
  </si>
  <si>
    <t>B202-00250699</t>
  </si>
  <si>
    <t>ROXANA,TORRES, SENMACHE</t>
  </si>
  <si>
    <t>JOSEPRINCIPERIOS</t>
  </si>
  <si>
    <t>B202-00250700</t>
  </si>
  <si>
    <t>EDILBERTO,NECIOSUP, QUESQUEN</t>
  </si>
  <si>
    <t>B202-00250701</t>
  </si>
  <si>
    <t>OSCAR ROBINSON,ESPINOZA, CARMEN</t>
  </si>
  <si>
    <t>ALEX,SAMPERTEGUI, SOCOLA</t>
  </si>
  <si>
    <t>CAJA / ACCESORIOS DE COMPUTADORA</t>
  </si>
  <si>
    <t>B202-00250702</t>
  </si>
  <si>
    <t>JUAN ARTURO,VALDIVIEZO, VALDIVIESO</t>
  </si>
  <si>
    <t>JOSE PEDRO,CANALES, FALCON</t>
  </si>
  <si>
    <t>PAQUETE PLASTIFICADO / PASTILLAS</t>
  </si>
  <si>
    <t>B202-00250703</t>
  </si>
  <si>
    <t>KARIN LISSETH,VALDEZ, MONTENEGRO</t>
  </si>
  <si>
    <t>JHONATANCALDERONMONTENEGRO</t>
  </si>
  <si>
    <t>SACO / BIDON DE AGUA</t>
  </si>
  <si>
    <t>B202-00250704</t>
  </si>
  <si>
    <t>FIORELA,CERVERA, ALARCON</t>
  </si>
  <si>
    <t>LILIANA,ALARCON, TERRONES</t>
  </si>
  <si>
    <t>CAJA / BISUTERIA</t>
  </si>
  <si>
    <t>B202-00250705</t>
  </si>
  <si>
    <t>CAJAS SG 1 / 4574</t>
  </si>
  <si>
    <t>B202-00250706</t>
  </si>
  <si>
    <t>ANGELA,AYALA, GAMARRA</t>
  </si>
  <si>
    <t>ALDOCHUNGAAYALA</t>
  </si>
  <si>
    <t>B202-00250707</t>
  </si>
  <si>
    <t>ANA DELHI,DEZA, ÑAZCO</t>
  </si>
  <si>
    <t>DEYSIVIZCARRACORI</t>
  </si>
  <si>
    <t>B202-00250708</t>
  </si>
  <si>
    <t>DILCIA JULIETA,FERNANDEZ, NOVOA</t>
  </si>
  <si>
    <t>ILIANAFERNANDEZNOVOA</t>
  </si>
  <si>
    <t>B202-00250709</t>
  </si>
  <si>
    <t>TABITA JIREH ALASHIR,DELGADO, MEDINA</t>
  </si>
  <si>
    <t>FLORENTINA SENAIDA,CORDOVA, RIOFRIO</t>
  </si>
  <si>
    <t>B202-00250710</t>
  </si>
  <si>
    <t>B202-00250711</t>
  </si>
  <si>
    <t>JAIME,CABRERA, PURISACA</t>
  </si>
  <si>
    <t>SEGUNDO SALVADORHERNANDEZHERNANDEZ</t>
  </si>
  <si>
    <t>CAJAS / SG 1 / 61</t>
  </si>
  <si>
    <t>B202-00250712</t>
  </si>
  <si>
    <t>MAITE JUDITH,VELASQUEZ, QUEREVALU</t>
  </si>
  <si>
    <t>JOELVELASQUEZQUEREVALU</t>
  </si>
  <si>
    <t>CAJITA / CARGADOR</t>
  </si>
  <si>
    <t>B202-00250713</t>
  </si>
  <si>
    <t>CAJA / CARGADOR</t>
  </si>
  <si>
    <t>B202-00250714</t>
  </si>
  <si>
    <t>NEYLOR,HOYOS, ASENO</t>
  </si>
  <si>
    <t>EDELMIRAASENJODIAZ</t>
  </si>
  <si>
    <t>B202-00250715</t>
  </si>
  <si>
    <t>JEAN,DELGADO, GUEVARA</t>
  </si>
  <si>
    <t>CJA NEGRA PLASTIFICADA / ACCESORIOS DE CELULAR</t>
  </si>
  <si>
    <t>B202-00250716</t>
  </si>
  <si>
    <t>CESAR AUGUSTO,SAAVEDRA, REMON</t>
  </si>
  <si>
    <t>PAQUETE LARGO / PUBLICIDAD</t>
  </si>
  <si>
    <t>B202-00250717</t>
  </si>
  <si>
    <t>NOLBERTO,VASQUEZ, ALVAREZ</t>
  </si>
  <si>
    <t>JOSESANCHEZTORRES</t>
  </si>
  <si>
    <t>SACO LARGO / CORTADORA DE CERAMICA</t>
  </si>
  <si>
    <t>B202-00250718</t>
  </si>
  <si>
    <t>B202-00250719</t>
  </si>
  <si>
    <t>JUAN MIGUEL,PAREDES, TORRES</t>
  </si>
  <si>
    <t>LUIS HERMEL,RICALDE, FLORES</t>
  </si>
  <si>
    <t>CAJA PLASTIFICADA / MUESTRAS DE MINERAL</t>
  </si>
  <si>
    <t>B202-00250720</t>
  </si>
  <si>
    <t>GUIADALUPETAVARAAYASTA</t>
  </si>
  <si>
    <t>CAJA NEGRA / PRODUCTOS DE BELLEZA</t>
  </si>
  <si>
    <t>B202-00250721</t>
  </si>
  <si>
    <t>PAQUETE VERDE / TELA</t>
  </si>
  <si>
    <t>B202-00250722</t>
  </si>
  <si>
    <t>ELEODORA,MONDRAGON, ERAZO DE BERNAL</t>
  </si>
  <si>
    <t>GABRIELMONDRAGONERAZO</t>
  </si>
  <si>
    <t>CORCHO BLANCO / QUESO</t>
  </si>
  <si>
    <t>B202-00250723</t>
  </si>
  <si>
    <t>MARTIN,BERROSPI, DAVILA</t>
  </si>
  <si>
    <t>BLANCABERROSPIDAVILA</t>
  </si>
  <si>
    <t>CAJA / FOCOS LED Y ENCHUFE</t>
  </si>
  <si>
    <t>B202-00250724</t>
  </si>
  <si>
    <t>ELKY RODOLFO,VIEIRA, ABAD</t>
  </si>
  <si>
    <t>EDWINVIEIRAGUERRERO</t>
  </si>
  <si>
    <t>CAJA / CORTADORA</t>
  </si>
  <si>
    <t>B202-00250725</t>
  </si>
  <si>
    <t>ARCENIO,MOLOCHO, CABRERA</t>
  </si>
  <si>
    <t>MESIASCHUQUICAHUALESCANO</t>
  </si>
  <si>
    <t>B202-00250726</t>
  </si>
  <si>
    <t>CAJA / PARLANTE</t>
  </si>
  <si>
    <t>B202-00250727</t>
  </si>
  <si>
    <t>B202-00250728</t>
  </si>
  <si>
    <t>GLADISLINARESTARRILLO</t>
  </si>
  <si>
    <t>B202-00250729</t>
  </si>
  <si>
    <t>PAUL,GONZALES, PEÑA</t>
  </si>
  <si>
    <t>LUISCORTESMESA</t>
  </si>
  <si>
    <t>CAJA / SUERO</t>
  </si>
  <si>
    <t>B202-00250730</t>
  </si>
  <si>
    <t>ERICK JUNIOR,LOZADA, BENITES</t>
  </si>
  <si>
    <t>ELIZABETHONTANEDAJIMENEZ</t>
  </si>
  <si>
    <t>B202-00250731</t>
  </si>
  <si>
    <t>ANGELA MARCIA CECILIA,CAJAN, VASQUEZ</t>
  </si>
  <si>
    <t>KELLYSANCHEZBUSTAMANTE</t>
  </si>
  <si>
    <t>CAJA PLASTIFICADA / LIBROS</t>
  </si>
  <si>
    <t>B202-00250732</t>
  </si>
  <si>
    <t>ERIKA ANALI,MOLINA, CORDOVA</t>
  </si>
  <si>
    <t>DIONELA,MARCELO, PAREDES</t>
  </si>
  <si>
    <t>B202-00250733</t>
  </si>
  <si>
    <t>BLANCA FLOR,PEREZ, COLCHADO</t>
  </si>
  <si>
    <t>ROSARIOOLIDENOLIVA</t>
  </si>
  <si>
    <t>B202-00250734</t>
  </si>
  <si>
    <t>OLINDA,CORONEL, VASQUEZ</t>
  </si>
  <si>
    <t>WILLIAM EDGARDO,SAAVEDRA, PACHERRES</t>
  </si>
  <si>
    <t>PAQUETE PLASTIFICADO / MANGA DELONA</t>
  </si>
  <si>
    <t>B202-00250735</t>
  </si>
  <si>
    <t>JAVA DE MADERA / LAPIDA</t>
  </si>
  <si>
    <t>B202-00250736</t>
  </si>
  <si>
    <t>BRUNO FERNANDO,RUBIO, REQUE</t>
  </si>
  <si>
    <t>BOLSA NEGRA / GORROS</t>
  </si>
  <si>
    <t>B202-00250737</t>
  </si>
  <si>
    <t>CARLOS RAÚL,YEPEZ, ALFARO</t>
  </si>
  <si>
    <t>TEODULO INOCENCIO,VALVERDE, COLONNA</t>
  </si>
  <si>
    <t>CAJA NEGRA / MEDICINA</t>
  </si>
  <si>
    <t>B202-00250738</t>
  </si>
  <si>
    <t>DIANA,PEREZA, OCUPA</t>
  </si>
  <si>
    <t>ANIBALPEREZDIAZ</t>
  </si>
  <si>
    <t>B202-00250739</t>
  </si>
  <si>
    <t>YOLANDA,MEJIA, RIVERA</t>
  </si>
  <si>
    <t>FRANCISCOMEJIARIVERA</t>
  </si>
  <si>
    <t>PAQUETE BLANCO / PLANTILLAS</t>
  </si>
  <si>
    <t>B202-00250740</t>
  </si>
  <si>
    <t>ANTONI,VILCHEZ, AYALA</t>
  </si>
  <si>
    <t>RAMIRO WILLIAMS,PIZARRO, ANTEZANO</t>
  </si>
  <si>
    <t>CAJA BLANCA / PLACAS</t>
  </si>
  <si>
    <t>B202-00250741</t>
  </si>
  <si>
    <t>JUANBRAVOBAZAN</t>
  </si>
  <si>
    <t>SACO PEQUEÑO DE ARROZ</t>
  </si>
  <si>
    <t>B202-00250742</t>
  </si>
  <si>
    <t>JOSE,CASTAÑEDA, LEYVA</t>
  </si>
  <si>
    <t>ROMELCASTAÑEDAPARRA</t>
  </si>
  <si>
    <t>SACO / MEDICINA</t>
  </si>
  <si>
    <t>B202-00250743</t>
  </si>
  <si>
    <t>CAJA BLANCA / REPÚESTOS</t>
  </si>
  <si>
    <t>B202-00250744</t>
  </si>
  <si>
    <t>KATYA DEL PILAR,LUCERO, ROJAS</t>
  </si>
  <si>
    <t>HENRYMORIYOPAN</t>
  </si>
  <si>
    <t>BOLSO NEGRO / PAPELERIA</t>
  </si>
  <si>
    <t>B202-00250745</t>
  </si>
  <si>
    <t>MARLON,VILLEGAS, CHASQUIBOL</t>
  </si>
  <si>
    <t>B202-00250746</t>
  </si>
  <si>
    <t>JOSEBANCAYANANTON</t>
  </si>
  <si>
    <t>PAQUETE BLANCO LARGO / VARILLA</t>
  </si>
  <si>
    <t>PAQUETE AMARILLO / REPUESTO</t>
  </si>
  <si>
    <t>B202-00250747</t>
  </si>
  <si>
    <t>JUAN RUBEN,YUYAS, FARRO</t>
  </si>
  <si>
    <t>FRANKLIN,FERNANDEZ, CIENFUEGOS</t>
  </si>
  <si>
    <t>CAJA PLASTIFICADA / LAPTOP USADA</t>
  </si>
  <si>
    <t>B202-00250748</t>
  </si>
  <si>
    <t>CARMEN NOELIA KATHERIN,VASQUEZ, ALZAMORA</t>
  </si>
  <si>
    <t>CARLOSVASQUEZALZAMORA</t>
  </si>
  <si>
    <t>B202-00250749</t>
  </si>
  <si>
    <t>ITALO,RINCON, PANAIFO</t>
  </si>
  <si>
    <t>PATRICIA ELIANA,YARLEQUE, ALARCON</t>
  </si>
  <si>
    <t>PAQUETE CELESTE / PULSERA</t>
  </si>
  <si>
    <t>B202-00250750</t>
  </si>
  <si>
    <t>EDISON,GONZALES, BALLADARES</t>
  </si>
  <si>
    <t>ERICKABARBAELIZALDE</t>
  </si>
  <si>
    <t>B202-00250751</t>
  </si>
  <si>
    <t>ARIATNY,VARGAS, NIÑO</t>
  </si>
  <si>
    <t>IRMASOSAVARGAS</t>
  </si>
  <si>
    <t>B202-00250752</t>
  </si>
  <si>
    <t>VALERIA,PIEDRA, DE MIO</t>
  </si>
  <si>
    <t>MAYRAMIOPIEDRA</t>
  </si>
  <si>
    <t>CAJA / SERVICIOS DE PLASTICO</t>
  </si>
  <si>
    <t>B202-00250753</t>
  </si>
  <si>
    <t>UNELIA,CRUZ, SANTOS</t>
  </si>
  <si>
    <t>PATRICIACORONELRAMIREZ</t>
  </si>
  <si>
    <t>B202-00250754</t>
  </si>
  <si>
    <t>MARLITH,OLIVARES, MAICELO</t>
  </si>
  <si>
    <t>PILAR MADELEYM,VASQUEZ, TORREJON</t>
  </si>
  <si>
    <t>CAJA / CARAMELOS</t>
  </si>
  <si>
    <t>MERLITH,OLIVARES, NN</t>
  </si>
  <si>
    <t>B202-00250755</t>
  </si>
  <si>
    <t>MIRIELY KELLARD,TOCTO, LOPEZ</t>
  </si>
  <si>
    <t>CLAUDIALOPEZHUACHEZ</t>
  </si>
  <si>
    <t>BOLSA COLOR / ZAPATILLAS</t>
  </si>
  <si>
    <t>B202-00250756</t>
  </si>
  <si>
    <t>HERMELINDAVALDIVIEZOFREIRE</t>
  </si>
  <si>
    <t>CAJA / SG 1 / 799</t>
  </si>
  <si>
    <t>B202-00250757</t>
  </si>
  <si>
    <t>JESUSMORERUEDA</t>
  </si>
  <si>
    <t>CAJA NEGRA / COLONIAS</t>
  </si>
  <si>
    <t>B202-00250758</t>
  </si>
  <si>
    <t>BOLSA NEGRA A RAYAS / SANDALIAS</t>
  </si>
  <si>
    <t>B202-00250759</t>
  </si>
  <si>
    <t>LAURIANO,GARCIA, IDROGO</t>
  </si>
  <si>
    <t>ABILDO,GARCIA, IDROGO</t>
  </si>
  <si>
    <t>B202-00250760</t>
  </si>
  <si>
    <t>LILIAN CAROLAIN,CERVERA, MALDONADO</t>
  </si>
  <si>
    <t>ERICK ANTHONY,LEIVA, MALDONADO</t>
  </si>
  <si>
    <t>PAQUETE BLANCO / DOC</t>
  </si>
  <si>
    <t>B202-00250761</t>
  </si>
  <si>
    <t>CARLOS ALBERTO,QUISPE, CRUZ</t>
  </si>
  <si>
    <t>CAJA BLANCA / CALCULADORA</t>
  </si>
  <si>
    <t>B202-00250762</t>
  </si>
  <si>
    <t>ELIAN,DELGADO, VASQUEZ</t>
  </si>
  <si>
    <t>BLANCA IRMA,AGREDA, ALFARO</t>
  </si>
  <si>
    <t>CAJA BLANCA / CABLE</t>
  </si>
  <si>
    <t>B202-00250763</t>
  </si>
  <si>
    <t>JOSE RAUL,SAAVEDRA, VELA</t>
  </si>
  <si>
    <t>SERGIOCALLEABAD</t>
  </si>
  <si>
    <t>ATADO PLASTIFICADO / DOC</t>
  </si>
  <si>
    <t>B202-00250764</t>
  </si>
  <si>
    <t>FLOR,CUBAS, OLANO</t>
  </si>
  <si>
    <t>CARLACUBASOLANO</t>
  </si>
  <si>
    <t>SOBRE MANILA / SAL</t>
  </si>
  <si>
    <t>B202-00250765</t>
  </si>
  <si>
    <t>CESAR,MORETTI, VALLADOLID</t>
  </si>
  <si>
    <t>B202-00250766</t>
  </si>
  <si>
    <t>ALEX,UCEDA, ALVAREZ</t>
  </si>
  <si>
    <t>RUTHCORONELROJAS</t>
  </si>
  <si>
    <t>PAQUETE PLASTIFICADO / MANDILES</t>
  </si>
  <si>
    <t>B202-00250767</t>
  </si>
  <si>
    <t>FELIX,REQUE, ÑIQUEN</t>
  </si>
  <si>
    <t>B202-00250768</t>
  </si>
  <si>
    <t>RICHARD OCTAVIO,CAMPOS, DELGADO</t>
  </si>
  <si>
    <t>JOHNNY JOEL,CAMPOS, DELGADO</t>
  </si>
  <si>
    <t>PAQUETE NEGRO / PLACAS</t>
  </si>
  <si>
    <t>B202-00250769</t>
  </si>
  <si>
    <t>ALFREDO JAVIER,JIMENEZ, HORNA</t>
  </si>
  <si>
    <t>WILLIAMTIMOTEOROMERO</t>
  </si>
  <si>
    <t>B202-00250770</t>
  </si>
  <si>
    <t>DEYSI ELITA,SALAZAR, RODAS</t>
  </si>
  <si>
    <t>CESAROTOYAWHANG</t>
  </si>
  <si>
    <t>CAJA / BOCADITOS</t>
  </si>
  <si>
    <t>B202-00250771</t>
  </si>
  <si>
    <t>FIORELLA,SAAVEDRA, GAMARRA</t>
  </si>
  <si>
    <t>MYKLADSGAMARRABANDA</t>
  </si>
  <si>
    <t>CAJA / QUEQUE</t>
  </si>
  <si>
    <t>B202-00250772</t>
  </si>
  <si>
    <t>MARISOL ANGELICA,LOAYZA, JULCA</t>
  </si>
  <si>
    <t>JHORDANLOPEZLOAYZA</t>
  </si>
  <si>
    <t>B202-00250773</t>
  </si>
  <si>
    <t>PAQUETE DE MALLAS NARANJAS</t>
  </si>
  <si>
    <t>PAQUETES NEGROS / APPS</t>
  </si>
  <si>
    <t>B202-00250774</t>
  </si>
  <si>
    <t>MANUEL ANGEL,ZARPAN, CHAFLOQUE</t>
  </si>
  <si>
    <t>CAJA / MORTERO DE PIEDRA</t>
  </si>
  <si>
    <t>B202-00250775</t>
  </si>
  <si>
    <t>KARLA CINTHIA,QUISPE, HUAMANI</t>
  </si>
  <si>
    <t>SOBRE MANILA / ARETES</t>
  </si>
  <si>
    <t>B202-00250776</t>
  </si>
  <si>
    <t>LUZ AMELIA,TESEN, CORONEL</t>
  </si>
  <si>
    <t>PAQUETE NEGRO / COLCHON</t>
  </si>
  <si>
    <t>CAJA BLANCA / CUNA</t>
  </si>
  <si>
    <t>B202-00250777</t>
  </si>
  <si>
    <t>B202-00250778</t>
  </si>
  <si>
    <t>EDINSON,NUÑEZ, GUEVARA</t>
  </si>
  <si>
    <t>SUSY,GAMBOA, PALOMINO</t>
  </si>
  <si>
    <t>PAQUETE PLASTIFICADO / CHOCOLATES</t>
  </si>
  <si>
    <t>B202-00250779</t>
  </si>
  <si>
    <t>CLEVER,MIRANDA, NAVEROS</t>
  </si>
  <si>
    <t>LUISCORNEJOJOVE</t>
  </si>
  <si>
    <t>SOBRE MANILA / TETENES</t>
  </si>
  <si>
    <t>B202-00250780</t>
  </si>
  <si>
    <t>JACKELINE,SERRATO, CESPEDES</t>
  </si>
  <si>
    <t>VIOLETA EDID,MOCARRO, SANCHEZ</t>
  </si>
  <si>
    <t>B202-00250781</t>
  </si>
  <si>
    <t>ANA MARIA,PARIHUAMAN, JIMENEZ</t>
  </si>
  <si>
    <t>MARCOBARCOQUISPE</t>
  </si>
  <si>
    <t>PAQUETE BEIGE / DOC</t>
  </si>
  <si>
    <t>B202-00250782</t>
  </si>
  <si>
    <t>PAQUETE NEGRO / ACCSORIOS DE CELULAR</t>
  </si>
  <si>
    <t>B202-00250783</t>
  </si>
  <si>
    <t>JUAN CARLOS,PIZARRO, VERA</t>
  </si>
  <si>
    <t>JOSE EDILBERTO,SERNAQUE, FLORES</t>
  </si>
  <si>
    <t>PAQUETE PLASTIFICADO / MICA Y JEBE</t>
  </si>
  <si>
    <t>B202-00250784</t>
  </si>
  <si>
    <t>HEBERTH JOSE,POMAR, PRECIADO</t>
  </si>
  <si>
    <t>B202-00250785</t>
  </si>
  <si>
    <t>GAUDY MARIEL,JUNCO, LLONTOP</t>
  </si>
  <si>
    <t>B202-00250786</t>
  </si>
  <si>
    <t>ATADO CAJA BLANCA Y BOLSA NEGRA / ROPA</t>
  </si>
  <si>
    <t>B202-00250787</t>
  </si>
  <si>
    <t>B202-00250788</t>
  </si>
  <si>
    <t>LEYLLI VERONICA,TIMANA, ASENJO</t>
  </si>
  <si>
    <t>CAJA NEGRA / JOYAS DE FANTASIA</t>
  </si>
  <si>
    <t>B202-00250789</t>
  </si>
  <si>
    <t>ELIZA,REQUEJO, GUEVARA</t>
  </si>
  <si>
    <t>NAPOLEON,TORRES, CUBAS</t>
  </si>
  <si>
    <t>B202-00250790</t>
  </si>
  <si>
    <t>DANIELA DEL CARMEN,DAVILA, SIME</t>
  </si>
  <si>
    <t>BOLSA NEGRA / COMIDA DE GATO</t>
  </si>
  <si>
    <t>B202-00250791</t>
  </si>
  <si>
    <t>DELIA,LIZANA, CUEVA</t>
  </si>
  <si>
    <t>CARLOS ALBERTO,ZAPATA, ORTIZ</t>
  </si>
  <si>
    <t>CAJA AMARILLA / MEDICINA</t>
  </si>
  <si>
    <t>B202-00250792</t>
  </si>
  <si>
    <t>JOSE LUISSAAVEDRAGONZALES</t>
  </si>
  <si>
    <t>B202-00250793</t>
  </si>
  <si>
    <t>SONIA,BERRU, JIMÉNEZ</t>
  </si>
  <si>
    <t>ARACELIVILLALOBOSACOSTA</t>
  </si>
  <si>
    <t>COCINA</t>
  </si>
  <si>
    <t>B202-00250794</t>
  </si>
  <si>
    <t>MAGDALENA,LAINEZ, GONSALES</t>
  </si>
  <si>
    <t>ALBERTOSALVADORSILVA</t>
  </si>
  <si>
    <t>BOLSA ROJA A RAYAS / MOLDES</t>
  </si>
  <si>
    <t>B202-00250795</t>
  </si>
  <si>
    <t>CAJA AZUL / MEDICINA</t>
  </si>
  <si>
    <t>B202-00250796</t>
  </si>
  <si>
    <t>JESUS ALBERTO,RODRIGUEZ, LOPEZ</t>
  </si>
  <si>
    <t>PAULALLUENFIESTAS</t>
  </si>
  <si>
    <t>CAJA /* ROPA</t>
  </si>
  <si>
    <t>B202-00250797</t>
  </si>
  <si>
    <t>JUAN MANUEL,AYALA, GAMARRA</t>
  </si>
  <si>
    <t>B202-00250798</t>
  </si>
  <si>
    <t>GREYSI JOSARI,HUAMAN, TINEO</t>
  </si>
  <si>
    <t>LIZVANY BRIGGET,SIADEN, CARBAJAL</t>
  </si>
  <si>
    <t>SOBRE MANILA / JUGUETE</t>
  </si>
  <si>
    <t>B202-00250799</t>
  </si>
  <si>
    <t>LUCIANA MACARENA,GARCÍA, URRUTIA RUIZ</t>
  </si>
  <si>
    <t>PERCYDIAZQUEZADA</t>
  </si>
  <si>
    <t>B202-00250800</t>
  </si>
  <si>
    <t>ALEIDA DANAE,SAMAME, POZO</t>
  </si>
  <si>
    <t>MANUEL,ZAMBORA, DAVILA</t>
  </si>
  <si>
    <t>PAQUETE AZUL / GIGANTOGRAFIA</t>
  </si>
  <si>
    <t>B202-00250801</t>
  </si>
  <si>
    <t>ELBIS ROEL,RUFASTO, DIAZ</t>
  </si>
  <si>
    <t>MARCOSSOCAGUTIERREZ</t>
  </si>
  <si>
    <t>B202-00250802</t>
  </si>
  <si>
    <t>EXCESO0</t>
  </si>
  <si>
    <t>B202-00250803</t>
  </si>
  <si>
    <t>ANCELMODELGADOSEGURA</t>
  </si>
  <si>
    <t>B202-00250804</t>
  </si>
  <si>
    <t>SERGIOVILLALTAGUTIERREZ</t>
  </si>
  <si>
    <t>B202-00250805</t>
  </si>
  <si>
    <t>NORITH YANINA,DUCEP, ASANZA</t>
  </si>
  <si>
    <t>ROMEL LIZARDO,ADRIANZEN, ADRIANZEN</t>
  </si>
  <si>
    <t>CAJA SG 2 / 4771</t>
  </si>
  <si>
    <t>B202-00250806</t>
  </si>
  <si>
    <t>DIEGO,VILLALOBOS, GUEVARA</t>
  </si>
  <si>
    <t>JOSE FELIBERTO,VARGAS, MONDRAGON</t>
  </si>
  <si>
    <t>CAJA BLANCA / CAMARA</t>
  </si>
  <si>
    <t>B202-00250807</t>
  </si>
  <si>
    <t>FREDDY,ZARATE, ZARATE</t>
  </si>
  <si>
    <t>DANTE CLEVER,GARCIA, CORDOVA</t>
  </si>
  <si>
    <t>B202-00250808</t>
  </si>
  <si>
    <t>ADAMS JORDAN,GUINOCHIO, RICALDI</t>
  </si>
  <si>
    <t>B202-00250809</t>
  </si>
  <si>
    <t>CESAR,CHAVEZ, RISCO</t>
  </si>
  <si>
    <t>PAQUETE BLANCO / MANGA</t>
  </si>
  <si>
    <t>B202-00250810</t>
  </si>
  <si>
    <t>MIGUEL ANGEL,LIZANA, CRUZ</t>
  </si>
  <si>
    <t>MAXZAPATAROMON</t>
  </si>
  <si>
    <t>PAQUETE NEGRO / TECLADO</t>
  </si>
  <si>
    <t>B202-00250811</t>
  </si>
  <si>
    <t>ADELA,MEDINA, OYARCE</t>
  </si>
  <si>
    <t>ANDERSONPINEDOJARAMILLO</t>
  </si>
  <si>
    <t>BOLSA ROJA / ROPA1</t>
  </si>
  <si>
    <t>B202-00250812</t>
  </si>
  <si>
    <t>PAQUETE BLANCO / EMPAQUETADURA</t>
  </si>
  <si>
    <t>B202-00250813</t>
  </si>
  <si>
    <t>B202-00250814</t>
  </si>
  <si>
    <t>MANUEL,VILCHEZ, NAVARRO</t>
  </si>
  <si>
    <t>ROSARETOVALDIVIEZO</t>
  </si>
  <si>
    <t>B202-00250815</t>
  </si>
  <si>
    <t>SACO ROJO SG 1 / 5342</t>
  </si>
  <si>
    <t>B202-00250816</t>
  </si>
  <si>
    <t>CAJA / LUNAS</t>
  </si>
  <si>
    <t>B202-00250817</t>
  </si>
  <si>
    <t>BLANCA MARIZA,MELENDREZ, ADRIANO</t>
  </si>
  <si>
    <t>YOSLIN EMILY,LUDEÑA, QUINDE</t>
  </si>
  <si>
    <t>B202-00250818</t>
  </si>
  <si>
    <t>BAGNER SMITH,DELGADO, ASENJO</t>
  </si>
  <si>
    <t>ALDO JAVIER,DOMINGUEZ, CESPEDES</t>
  </si>
  <si>
    <t>PAQUETE BLANCO / REPUESTO</t>
  </si>
  <si>
    <t>B202-00250819</t>
  </si>
  <si>
    <t>SACO / TAPETES</t>
  </si>
  <si>
    <t>B202-00250820</t>
  </si>
  <si>
    <t>VITALINA,LIVIAPOMA, DE CALLE</t>
  </si>
  <si>
    <t>B202-00250821</t>
  </si>
  <si>
    <t>CHRISTIAN TOMAS,PERALTA, MOGOLLON</t>
  </si>
  <si>
    <t>JONATANPERALTAMOGOLLON</t>
  </si>
  <si>
    <t>B202-00250822</t>
  </si>
  <si>
    <t>VILMA ELIZA,CHAMBA, HUACCHILLO</t>
  </si>
  <si>
    <t>ELMERDIOSESRAMIREZ</t>
  </si>
  <si>
    <t>SACO ROJO / CARTERAS</t>
  </si>
  <si>
    <t>B202-00250823</t>
  </si>
  <si>
    <t>ALINA SAMY,CARRION, FLORES</t>
  </si>
  <si>
    <t>B202-00250824</t>
  </si>
  <si>
    <t>JORGE,TORRES, MALCA</t>
  </si>
  <si>
    <t>VIOLETA,CHENTA, RAMIREZ</t>
  </si>
  <si>
    <t>CAJA EN SACO NEGRO//VIVERES</t>
  </si>
  <si>
    <t>B202-00250825</t>
  </si>
  <si>
    <t>SUSANA,YOVERA, BRIONES</t>
  </si>
  <si>
    <t>FELIPE,YOVERA, VERA</t>
  </si>
  <si>
    <t>PAQTE PEQUEÑO BLANCO/TARJETAS PERSONALES</t>
  </si>
  <si>
    <t>B202-00250826</t>
  </si>
  <si>
    <t>MARIA BACELISA,PEREZ, VILLALOBOS</t>
  </si>
  <si>
    <t>PILARPINTADOHOLGUIN</t>
  </si>
  <si>
    <t>CAJITA LATINA/DECO</t>
  </si>
  <si>
    <t>B202-00250827</t>
  </si>
  <si>
    <t>ROBERTO CARLOS,JARAMILLO, RAMOS</t>
  </si>
  <si>
    <t>ANA F.JARAMILLOPEREZ</t>
  </si>
  <si>
    <t>CAJITA /CARGADOR DE LAPTOP</t>
  </si>
  <si>
    <t>B202-00250828</t>
  </si>
  <si>
    <t>CAJA NEGRA PLASTIFICADA/ESTUCHES</t>
  </si>
  <si>
    <t>B202-00250829</t>
  </si>
  <si>
    <t>YUNIOR ALEXANDER,ROMAN, INGA</t>
  </si>
  <si>
    <t>SACOS AZULES S/GR 001-8246</t>
  </si>
  <si>
    <t>B202-00250830</t>
  </si>
  <si>
    <t>PANTA,PANTA, JUAN</t>
  </si>
  <si>
    <t>EXCESO/CUNA</t>
  </si>
  <si>
    <t>B202-00250831</t>
  </si>
  <si>
    <t>KATHERINE JANET,HERNANDEZ, VASQUEZ</t>
  </si>
  <si>
    <t>HECTORCHERRESJUARES</t>
  </si>
  <si>
    <t>TAPERCITO BLANCO/GOTAS PARA OJOS</t>
  </si>
  <si>
    <t>B202-00250832</t>
  </si>
  <si>
    <t>ESTHEFANNY MEDALY,SOLIS, CARRANZA</t>
  </si>
  <si>
    <t>YANINNA LISBETH,SANTOS, LOPEZ</t>
  </si>
  <si>
    <t>PQTITO FLOREADO/PRENDA</t>
  </si>
  <si>
    <t>B202-00250833</t>
  </si>
  <si>
    <t>MARIA ELIZABETH,TUSE, RAMIREZ</t>
  </si>
  <si>
    <t>CESAR JOAOREYESTUSE</t>
  </si>
  <si>
    <t>CAJITA PLASTIFICADA/CARGADOR Y ACEITE</t>
  </si>
  <si>
    <t>B202-00250834</t>
  </si>
  <si>
    <t>PAQITO DE PAPEL/FLORES</t>
  </si>
  <si>
    <t>B202-00250835</t>
  </si>
  <si>
    <t>PAQTE NEGRO/PAPEL</t>
  </si>
  <si>
    <t>B202-00250836</t>
  </si>
  <si>
    <t>PATRICIA LISBETHDIAZSILVA</t>
  </si>
  <si>
    <t>CAJA SODA/PAPEL</t>
  </si>
  <si>
    <t>B202-00250837</t>
  </si>
  <si>
    <t>ELVER,FLORES, VELASCO</t>
  </si>
  <si>
    <t>CAJA PLASTIFICADA/RECUERDOS PARA EL PADRE</t>
  </si>
  <si>
    <t>B202-00250838</t>
  </si>
  <si>
    <t>DAYANNA,AGUIRRE, SALDAÑA</t>
  </si>
  <si>
    <t>CESAR,SILVA, RUBIO</t>
  </si>
  <si>
    <t>CAJITA ADVANCE/TABLET</t>
  </si>
  <si>
    <t>B202-00250839</t>
  </si>
  <si>
    <t>DUBERLY,CONTRERAS, GUERRERO</t>
  </si>
  <si>
    <t>DORKASGUERREROZAPATA</t>
  </si>
  <si>
    <t>SACO NEGRO /ROPA USADA</t>
  </si>
  <si>
    <t>B202-00250840</t>
  </si>
  <si>
    <t>EUSTAQUIO,NIETO, BAZAN</t>
  </si>
  <si>
    <t>ANA,CORDOVA, FLORES</t>
  </si>
  <si>
    <t>B202-00250841</t>
  </si>
  <si>
    <t>ANALI,TRIGOSO, RODRIGUEZ</t>
  </si>
  <si>
    <t>IRIS FLOR,CARRILLO, ECHE</t>
  </si>
  <si>
    <t>CAJITA NEGRA/ROPA</t>
  </si>
  <si>
    <t>B202-00250842</t>
  </si>
  <si>
    <t>SHIRLEY VANESSA,TINEO, JIMENEZ</t>
  </si>
  <si>
    <t>EDWIN,ROBLEDO, ZURITA</t>
  </si>
  <si>
    <t>SOBRE MANILA//CITRATO DE MAGNESIO</t>
  </si>
  <si>
    <t>B202-00250843</t>
  </si>
  <si>
    <t>LUIS ENRIQUECASTRODIOSES</t>
  </si>
  <si>
    <t>PAQTE ROJO/ZAPATILLAS Y ROPA</t>
  </si>
  <si>
    <t>B202-00250844</t>
  </si>
  <si>
    <t>PAQTE NEGRO/POLOS</t>
  </si>
  <si>
    <t>B202-00250845</t>
  </si>
  <si>
    <t>JORGE LUIS,YACILA, SIANCAS</t>
  </si>
  <si>
    <t>CESARYACILASIANCAS</t>
  </si>
  <si>
    <t>B202-00250846</t>
  </si>
  <si>
    <t>WILLMAN,BECERRA, CALDERON</t>
  </si>
  <si>
    <t>DELIA LORENAPRIETOSUAREZ</t>
  </si>
  <si>
    <t>B202-00250847</t>
  </si>
  <si>
    <t>KEVIN,PULACHE, CRIOLLO</t>
  </si>
  <si>
    <t>CAJA MEDIANA CONT. PELOTA MEDICINAL</t>
  </si>
  <si>
    <t>B202-00250848</t>
  </si>
  <si>
    <t>OLIVIA,ZEÑA, CARRASCO</t>
  </si>
  <si>
    <t>WILDERZEÑACASTRO</t>
  </si>
  <si>
    <t>B202-00250849</t>
  </si>
  <si>
    <t>SABBY DORITA,CRUZADO, LOPEZ</t>
  </si>
  <si>
    <t>ORFELINDA,LOPEZ, SANTILLAN</t>
  </si>
  <si>
    <t>CAJA PAMOLSA/CORDONES</t>
  </si>
  <si>
    <t>B202-00250850</t>
  </si>
  <si>
    <t>DIEGO ORLANDO,ARROYO, VELASCO</t>
  </si>
  <si>
    <t>PINGO,SANTAMARIA, JOSE</t>
  </si>
  <si>
    <t>CAJA /HERRAMIENTAS</t>
  </si>
  <si>
    <t>B202-00250851</t>
  </si>
  <si>
    <t>ROSA CONCEPCION,ZARATE, ESTRADA</t>
  </si>
  <si>
    <t>JOSEZARATEESTRADA</t>
  </si>
  <si>
    <t>CAJITA NEGRA/LIBROS</t>
  </si>
  <si>
    <t>B202-00250852</t>
  </si>
  <si>
    <t>ANTONIO,SANCHEZ, GUEVARA</t>
  </si>
  <si>
    <t>ERNESTOSEMINARIORODRIGUEZ</t>
  </si>
  <si>
    <t>SOBRE MANILA//REPUESTO DE AUTO</t>
  </si>
  <si>
    <t>B202-00250853</t>
  </si>
  <si>
    <t>SEGUNDO JHONATAN,REYES, MANAYAY</t>
  </si>
  <si>
    <t>LIZ GISELA,CHACON, BACA</t>
  </si>
  <si>
    <t>B202-00250854</t>
  </si>
  <si>
    <t>SERAFIN,GARCIA, PEÑA</t>
  </si>
  <si>
    <t>CECILIO,SULLON, LALUPU</t>
  </si>
  <si>
    <t>PAQTE BEIGE/BRAZO DE ESPEJO DE AUTO</t>
  </si>
  <si>
    <t>B202-00250855</t>
  </si>
  <si>
    <t>DIANA,MORETO, RUEDA</t>
  </si>
  <si>
    <t>NORBIL LEONEL,ALDAZ, JIMÉNEZ</t>
  </si>
  <si>
    <t>B202-00250856</t>
  </si>
  <si>
    <t>LERDYVEGADIAZ</t>
  </si>
  <si>
    <t>ATADO*2CAJAS/ESTUCHES</t>
  </si>
  <si>
    <t>B202-00250857</t>
  </si>
  <si>
    <t>DORIS LILIANA,CHUQUIPOMA, FELICES</t>
  </si>
  <si>
    <t>ELDINSANCHEZTAFUR</t>
  </si>
  <si>
    <t>B202-00250858</t>
  </si>
  <si>
    <t>ANYI,YAJAHUANCA, JIMENEZ</t>
  </si>
  <si>
    <t>JEAN CARLOS,SILUPU, YOVERA</t>
  </si>
  <si>
    <t>PAQTE PLANO/EMPAQUETADURA</t>
  </si>
  <si>
    <t>B202-00250859</t>
  </si>
  <si>
    <t>FRANCO JUNI,BALLENA, RELUZ</t>
  </si>
  <si>
    <t>JUAN CARLOSZEÑARELUZ</t>
  </si>
  <si>
    <t>CAJA CIL CONT. PAPEL</t>
  </si>
  <si>
    <t>B202-00250860</t>
  </si>
  <si>
    <t>IDELSO,NUÑEZ, QUIJANO</t>
  </si>
  <si>
    <t>CATHERINERUEDAALVA</t>
  </si>
  <si>
    <t>CAJITA BLANCA/DOC. PANTALLA MALOGRADO</t>
  </si>
  <si>
    <t>B202-00250861</t>
  </si>
  <si>
    <t>B202-00250862</t>
  </si>
  <si>
    <t>GRICELDA,ALARCON, PEREZ</t>
  </si>
  <si>
    <t>CAJITA BLANCA/LENTES DE CONTACTO</t>
  </si>
  <si>
    <t>B202-00250863</t>
  </si>
  <si>
    <t>CINTHIA STEFANY,ROJAS, CHAVEZ</t>
  </si>
  <si>
    <t>NELIDARIOSDAVILA</t>
  </si>
  <si>
    <t>B202-00250864</t>
  </si>
  <si>
    <t>EXCESO/4CAJAS</t>
  </si>
  <si>
    <t>B202-00250865</t>
  </si>
  <si>
    <t>JOSE LUIS,CRUZ, TIGRE</t>
  </si>
  <si>
    <t>ROSYPEÑACHINCHAY</t>
  </si>
  <si>
    <t>CAJA AZUL CON ROJO/ZAPATOS</t>
  </si>
  <si>
    <t>B202-00250866</t>
  </si>
  <si>
    <t>MILAGROROMEROALVARADO</t>
  </si>
  <si>
    <t>CAJA NEGRA//COLCHON INFLABLE Y INFLADOR</t>
  </si>
  <si>
    <t>B202-00250867</t>
  </si>
  <si>
    <t>JOSE MERCEDESODARCORNEJO</t>
  </si>
  <si>
    <t>PAQTE PLANO/MARMOL</t>
  </si>
  <si>
    <t>B202-00250868</t>
  </si>
  <si>
    <t>B202-00250869</t>
  </si>
  <si>
    <t>GUINDEROMEROBANCES</t>
  </si>
  <si>
    <t>PAQUETE BLANCO / VIVERES</t>
  </si>
  <si>
    <t>B202-00250870</t>
  </si>
  <si>
    <t>B202-00250871</t>
  </si>
  <si>
    <t>HERMELINDA,MELENDRES, CASTILLO</t>
  </si>
  <si>
    <t>ODER GOTLER,SUAREZ, NUÑEZ</t>
  </si>
  <si>
    <t>B202-00250872</t>
  </si>
  <si>
    <t>ANIBALVARGASNECIOSUP</t>
  </si>
  <si>
    <t>B202-00250873</t>
  </si>
  <si>
    <t>JAIME JOSE,SALAZAR, GAMONAL</t>
  </si>
  <si>
    <t>YOMAYRA,SANCHEZ, MERINO</t>
  </si>
  <si>
    <t>CAJA / HILOS</t>
  </si>
  <si>
    <t>B202-00250874</t>
  </si>
  <si>
    <t>JUAN MARINO,YAMPUFE, BULNES</t>
  </si>
  <si>
    <t>JORGE LUIS,MORALES, SARANGO</t>
  </si>
  <si>
    <t>CAJA LARGA / CUCHILLA DE RESPUESTO</t>
  </si>
  <si>
    <t>B202-00250875</t>
  </si>
  <si>
    <t>OSMAN,GUZMAN, JULCA</t>
  </si>
  <si>
    <t>OSMANGUZMANDIAZ</t>
  </si>
  <si>
    <t>CAJA / JERINGAS</t>
  </si>
  <si>
    <t>B202-00250876</t>
  </si>
  <si>
    <t>MARIANO,FERNANDEZ, ZAPATA</t>
  </si>
  <si>
    <t>LUIS,AGUIRRE, MONTERO</t>
  </si>
  <si>
    <t>BOLSA BLANCA A COLOR / ADAPTADOR</t>
  </si>
  <si>
    <t>B202-00250877</t>
  </si>
  <si>
    <t>MAGNA,COLUPU, DE GARCEZ</t>
  </si>
  <si>
    <t>B202-00250878</t>
  </si>
  <si>
    <t>ERNESTO ALONSO,REYES, RECOBA</t>
  </si>
  <si>
    <t>ADELAIDA,ROJAS, RAMIREZ</t>
  </si>
  <si>
    <t>B202-00250879</t>
  </si>
  <si>
    <t>JUANA MARILU,TORRES, ZULUETA</t>
  </si>
  <si>
    <t>BERNARDOPADILLATORRES</t>
  </si>
  <si>
    <t>SOBRE CREMA / DOC</t>
  </si>
  <si>
    <t>B202-00250880</t>
  </si>
  <si>
    <t>EDUARDO,JULCA, VILLEGAS</t>
  </si>
  <si>
    <t>ANYELO SEGUNDO,SALAZAR, AVILA</t>
  </si>
  <si>
    <t>B202-00250881</t>
  </si>
  <si>
    <t>ROMAN,TOCTO, ABARCA</t>
  </si>
  <si>
    <t>B202-00250882</t>
  </si>
  <si>
    <t>RAMIROACAROAVELLANEDA</t>
  </si>
  <si>
    <t>B202-00250883</t>
  </si>
  <si>
    <t>CLARA MARYURI,CANALES, PUÑO</t>
  </si>
  <si>
    <t>KARLAROSILLOPALOMEQUE</t>
  </si>
  <si>
    <t>B202-00250884</t>
  </si>
  <si>
    <t>RONCAIN,ALVAREZ, OLAYA</t>
  </si>
  <si>
    <t>B202-00250885</t>
  </si>
  <si>
    <t>B202-00250886</t>
  </si>
  <si>
    <t>JESUS,BERNAL, TELLO</t>
  </si>
  <si>
    <t>B202-00250887</t>
  </si>
  <si>
    <t>SIMEON,NUÑEZ, BURGA</t>
  </si>
  <si>
    <t>RAYMUNDOOJEDAGUERRERO</t>
  </si>
  <si>
    <t>CAJA / LICUADORAS REPARADAS</t>
  </si>
  <si>
    <t>B202-00250888</t>
  </si>
  <si>
    <t>PAQUETE BEIGE / ETIQUETAS</t>
  </si>
  <si>
    <t>B202-00250889</t>
  </si>
  <si>
    <t>JOSE FELICIANO,RIOS, LARREA</t>
  </si>
  <si>
    <t>MANADIEL,PEÑA, CORDOVA</t>
  </si>
  <si>
    <t>PAQUETE PLASTIFICADO / CABLE</t>
  </si>
  <si>
    <t>B202-00250890</t>
  </si>
  <si>
    <t>CAJA / SANDALIAS</t>
  </si>
  <si>
    <t>B202-00250891</t>
  </si>
  <si>
    <t>SEGUNDO WALTER,PORTILLA, HERRERA</t>
  </si>
  <si>
    <t>HILDEBRANDO,SANCHEZ, RUIZ</t>
  </si>
  <si>
    <t>SACO NEGRO / SEMILLA</t>
  </si>
  <si>
    <t>B202-00250892</t>
  </si>
  <si>
    <t>ANTONIETA,MONTERO, MENDOZA</t>
  </si>
  <si>
    <t>EDWIN EDUARDO,RIOJAS, HUAMAN</t>
  </si>
  <si>
    <t>B202-00250893</t>
  </si>
  <si>
    <t>MAXIMO,CUBAS, PEREZ</t>
  </si>
  <si>
    <t>ERIBERTO,CALLE, PONGO</t>
  </si>
  <si>
    <t>PAQUETES DE SACOS</t>
  </si>
  <si>
    <t>B202-00250894</t>
  </si>
  <si>
    <t>DANIEL,ZAPATA, GIL</t>
  </si>
  <si>
    <t>SILLA PARA BEBES</t>
  </si>
  <si>
    <t>B202-00250895</t>
  </si>
  <si>
    <t>YESENIA,DAVILA, MEDINA</t>
  </si>
  <si>
    <t>HAROLDMENDOZASANCHEZ</t>
  </si>
  <si>
    <t>CAJA / DOC</t>
  </si>
  <si>
    <t>B202-00250896</t>
  </si>
  <si>
    <t>ALVA,RUIZ, BRENDA JOSELYN</t>
  </si>
  <si>
    <t>JHON JAIRO,MENDOZA, SEMINARIO</t>
  </si>
  <si>
    <t>CAJA */ LAPTOP USADA</t>
  </si>
  <si>
    <t>B202-00250897</t>
  </si>
  <si>
    <t>YANEDITH SELMIRA,GUERRERO, ROA</t>
  </si>
  <si>
    <t>JUAN MANUEL,GUERRERO, PALACIOS</t>
  </si>
  <si>
    <t>B202-00250898</t>
  </si>
  <si>
    <t>ROSA ELENA,FARFÁN, GUEVARA</t>
  </si>
  <si>
    <t>ANGELFARFANGUEVARA</t>
  </si>
  <si>
    <t>CAJAS / DULCES Y PIÑATA</t>
  </si>
  <si>
    <t>B202-00250899</t>
  </si>
  <si>
    <t>KATHERINE ROSSE,LIZARRAGA, ARRIOLA</t>
  </si>
  <si>
    <t>VANESSA ALEJANDRINA,PESANTES, SORIANO</t>
  </si>
  <si>
    <t>B202-00250900</t>
  </si>
  <si>
    <t>ELISA DEL MILAGRO,CUMPA, PUICAN</t>
  </si>
  <si>
    <t>FRANKLIN,LLACSAHUANGA, ALVARADO</t>
  </si>
  <si>
    <t>SACO NEGRO A RAYAS / GORROS</t>
  </si>
  <si>
    <t>B202-00250901</t>
  </si>
  <si>
    <t>MILTON,LABAN, PUSMA</t>
  </si>
  <si>
    <t>B202-00250902</t>
  </si>
  <si>
    <t>CESAR,ZUÑIGA, REYES</t>
  </si>
  <si>
    <t>FLORESMILDA,ZURITA, GARCIA</t>
  </si>
  <si>
    <t>B202-00250903</t>
  </si>
  <si>
    <t>BERTHA MARICRUZ,MONTALVO, CÉSPEDES</t>
  </si>
  <si>
    <t>SANDRA SAITH MARCELINA,SANCHEZ, CESPEDES</t>
  </si>
  <si>
    <t>PAQUETE NEGRO / REGALO</t>
  </si>
  <si>
    <t>B202-00250904</t>
  </si>
  <si>
    <t>DANILO,JULCA, ARROYO</t>
  </si>
  <si>
    <t>SEGUNDO,VIGO, SALDAÑA</t>
  </si>
  <si>
    <t>CORCHO BLANCO / CELLULAR USADO</t>
  </si>
  <si>
    <t>B202-00250905</t>
  </si>
  <si>
    <t>OSCAR JULIO,SANTAMARIA, SANTAMARIA</t>
  </si>
  <si>
    <t>EDITA IVON,VALLADARES, CARRILLO</t>
  </si>
  <si>
    <t>CAJA / OMNILIFE</t>
  </si>
  <si>
    <t>B202-00250906</t>
  </si>
  <si>
    <t>MAYRAMORALESFLORES</t>
  </si>
  <si>
    <t>SOBRE MANILA GRANDE / DOC</t>
  </si>
  <si>
    <t>B202-00250907</t>
  </si>
  <si>
    <t>YESSICA,TAVARA, FACHO</t>
  </si>
  <si>
    <t>SHIRLEYCASTILLOTROYA</t>
  </si>
  <si>
    <t>B202-00250908</t>
  </si>
  <si>
    <t>DANTE ORIEL,DIAZ, AGURTO</t>
  </si>
  <si>
    <t>B202-00250909</t>
  </si>
  <si>
    <t>CRISS STEPHANIE DE LA CRUZ,LIMO, OSORIO</t>
  </si>
  <si>
    <t>MARIA ESTEFANI,GRANDA, PEÑA</t>
  </si>
  <si>
    <t>CAJA BLANCA /ROPA</t>
  </si>
  <si>
    <t>B202-00250910</t>
  </si>
  <si>
    <t>PAQUETE PLASTIFICADO / MEDICINA</t>
  </si>
  <si>
    <t>B202-00250911</t>
  </si>
  <si>
    <t>PASTORA EDUALDA,SANTA, CRUZ SERQUEN</t>
  </si>
  <si>
    <t>JOSECARRASCOMENDOZA</t>
  </si>
  <si>
    <t>B202-00250912</t>
  </si>
  <si>
    <t>MARTHA SILVIA,SAAVEDRA, VILLEGAS</t>
  </si>
  <si>
    <t>MELVASANCHEZSILVA</t>
  </si>
  <si>
    <t>PAQUETE PLASTIFICADO / MOESQUETEROS</t>
  </si>
  <si>
    <t>B202-00250913</t>
  </si>
  <si>
    <t>WILFREDOGARCIAMELGAR</t>
  </si>
  <si>
    <t>CAJA SG 1 / 8151</t>
  </si>
  <si>
    <t>B202-00250914</t>
  </si>
  <si>
    <t>B202-00250915</t>
  </si>
  <si>
    <t>ERICH RAUL,GUEVARA, CRUZ</t>
  </si>
  <si>
    <t>B202-00250916</t>
  </si>
  <si>
    <t>B202-00250917</t>
  </si>
  <si>
    <t>B202-00250918</t>
  </si>
  <si>
    <t>OLIVER,GARCIA, CHINGEL</t>
  </si>
  <si>
    <t>VICTORCASTILLOMENDOZA</t>
  </si>
  <si>
    <t>SOBRE MANILA */ REPUESTO</t>
  </si>
  <si>
    <t>B202-00250919</t>
  </si>
  <si>
    <t>SOBRE MANILA PEQUEÑO / PASTILLAS</t>
  </si>
  <si>
    <t>B202-00250920</t>
  </si>
  <si>
    <t>SACO ROJO SG1 / 5343</t>
  </si>
  <si>
    <t>B202-00250921</t>
  </si>
  <si>
    <t>MILAGROS,CORDOVA, JARA</t>
  </si>
  <si>
    <t>ROSACORDOVAJARA</t>
  </si>
  <si>
    <t>CAJA NEGRA /ZAPATOS Y TARJETAS</t>
  </si>
  <si>
    <t>B202-00250922</t>
  </si>
  <si>
    <t>DELIA VICTORIA,LOPEZ, URIOL</t>
  </si>
  <si>
    <t>MARIO ALONSO,SILVA, MEDINA</t>
  </si>
  <si>
    <t>SOBRE BLANCO / LIBRO</t>
  </si>
  <si>
    <t>B202-00250923</t>
  </si>
  <si>
    <t>JOSUE CARLOS,APONTE, OROZCO</t>
  </si>
  <si>
    <t>HUMBERTOREGALADOALARCON</t>
  </si>
  <si>
    <t>PAQUETE PLASTIFICADO / DOC</t>
  </si>
  <si>
    <t>B202-00250924</t>
  </si>
  <si>
    <t>MIGUEL,CUSTODIO, CORBERA</t>
  </si>
  <si>
    <t>CHEYENECUSTODIOCORBERA</t>
  </si>
  <si>
    <t>PAQUETE NEGRO LARGO / PUBLICIDAD</t>
  </si>
  <si>
    <t>B202-00250925</t>
  </si>
  <si>
    <t>MILENATARRILLOZURITA</t>
  </si>
  <si>
    <t>B202-00250926</t>
  </si>
  <si>
    <t>JUAN,PAZ, SIALER</t>
  </si>
  <si>
    <t>ESTEFANYPAZPALACIOS</t>
  </si>
  <si>
    <t>CAJA BLANCA / ZAPATILLAS</t>
  </si>
  <si>
    <t>B202-00250927</t>
  </si>
  <si>
    <t>LUISSOLORZANODE AGUIRRE</t>
  </si>
  <si>
    <t>CAJA / CIRIOS Y FOLLETOS</t>
  </si>
  <si>
    <t>B202-00250928</t>
  </si>
  <si>
    <t>CAYETANAJIMENESSAUCEDO</t>
  </si>
  <si>
    <t>CAJA PLASTIFICADA / COLGADORES</t>
  </si>
  <si>
    <t>B202-00250929</t>
  </si>
  <si>
    <t>KEVIN ANDERSON,DELGADO, LOPEZ</t>
  </si>
  <si>
    <t>JOSE JAIME,DELGADO, LOPEZ</t>
  </si>
  <si>
    <t>CAJA AZUL CON PITA AZUL / ASPIRADORA</t>
  </si>
  <si>
    <t>B202-00250930</t>
  </si>
  <si>
    <t>ARTEMIO,NEIRA, NUÑEZ</t>
  </si>
  <si>
    <t>JUAN MANUEL,CHANTA, TOGAS</t>
  </si>
  <si>
    <t>SACO NEGRO SG 1 / 25</t>
  </si>
  <si>
    <t>B202-00250931</t>
  </si>
  <si>
    <t>PAQUETE BEIGE / RESINAS</t>
  </si>
  <si>
    <t>B202-00250932</t>
  </si>
  <si>
    <t>PAQUETE LARGOP BLANCO / ACRILICO</t>
  </si>
  <si>
    <t>PAQUETE PLASTIFICADO /TELAS</t>
  </si>
  <si>
    <t>B202-00250933</t>
  </si>
  <si>
    <t>BERTHA YOLANDA,GUERRERO, MOLINA</t>
  </si>
  <si>
    <t>ZOILAMOLINACARRASCO</t>
  </si>
  <si>
    <t>CAJA PLASTIFICADA / PAN</t>
  </si>
  <si>
    <t>BERTHA,GUERRERO, MOLINA</t>
  </si>
  <si>
    <t>B202-00250934</t>
  </si>
  <si>
    <t>SECUNDINO,QUIROGA, CASTILLO</t>
  </si>
  <si>
    <t>B202-00250935</t>
  </si>
  <si>
    <t>CALLE,TIMANA, JULISA DEL SOCORRO</t>
  </si>
  <si>
    <t>ANA MAGDALENA,JIMENEZ, CASTILLO</t>
  </si>
  <si>
    <t>BOLSA DE PAPEL / MEDICINA</t>
  </si>
  <si>
    <t>B202-00250936</t>
  </si>
  <si>
    <t>CAJA BLANCA / LUNAS</t>
  </si>
  <si>
    <t>B202-00250937</t>
  </si>
  <si>
    <t>PAQUETE VERDE / ACCESORIOS</t>
  </si>
  <si>
    <t>B202-00250938</t>
  </si>
  <si>
    <t>DANIELSANCHESGRANDA</t>
  </si>
  <si>
    <t>CAJA / ESPEJO / BAJO RESPONSABILIDAD</t>
  </si>
  <si>
    <t>B202-00250939</t>
  </si>
  <si>
    <t>CARLOMAGNO,RODRIGUEZ, TUESTA</t>
  </si>
  <si>
    <t>LUISFERNANDEZSOSA</t>
  </si>
  <si>
    <t>B202-00250940</t>
  </si>
  <si>
    <t>MARCO ANTONIO,VASQUEZ, HOLGUIN</t>
  </si>
  <si>
    <t>MARCOVASQUEZHOLGUIN</t>
  </si>
  <si>
    <t>CAJA / CHIFLES</t>
  </si>
  <si>
    <t>B202-00250941</t>
  </si>
  <si>
    <t>LEONCIO,BRAVO, MONDRAGON</t>
  </si>
  <si>
    <t>FELIX,CARREÑO, MORE</t>
  </si>
  <si>
    <t>CAJAS DE QUESO</t>
  </si>
  <si>
    <t>B202-00250942</t>
  </si>
  <si>
    <t>B202-00250943</t>
  </si>
  <si>
    <t>ROSA RENEE,RAMIREZ, VILELA</t>
  </si>
  <si>
    <t>EVARAMIREZVILELA</t>
  </si>
  <si>
    <t>CAJA PLASTIFICADA / PATINES Y ROPA Y LIBROS</t>
  </si>
  <si>
    <t>B202-00250944</t>
  </si>
  <si>
    <t>DILMER ANDY,OLIVERA, ILATOMA</t>
  </si>
  <si>
    <t>LUVINDAOLIVERAGORDILLO</t>
  </si>
  <si>
    <t>CAJA BLANCA /BATERIAS PORTATIL</t>
  </si>
  <si>
    <t>B202-00250945</t>
  </si>
  <si>
    <t>EUGENIA LISBETH,ACOSTA, BANCES</t>
  </si>
  <si>
    <t>YSAMANCHUNGABANCES</t>
  </si>
  <si>
    <t>SOBRE MANILA /* DOC</t>
  </si>
  <si>
    <t>B202-00250946</t>
  </si>
  <si>
    <t>MARTIN HERNAN,SEMINARIO, BARRANZUELA</t>
  </si>
  <si>
    <t>B202-00250947</t>
  </si>
  <si>
    <t>ROBERT,RIVERA, DEL ROSARIO</t>
  </si>
  <si>
    <t>PAQUETE NEGRO / CAJA CON DISEÑO</t>
  </si>
  <si>
    <t>B202-00250948</t>
  </si>
  <si>
    <t>WALTER CIRILO,LLANOS, VASQUEZ</t>
  </si>
  <si>
    <t>FABRICIOSEMINARIOLLANOS</t>
  </si>
  <si>
    <t>B202-00250949</t>
  </si>
  <si>
    <t>PAQUETE BLANCO DE PAPEL / ROPA</t>
  </si>
  <si>
    <t>B202-00250950</t>
  </si>
  <si>
    <t>PETRONILA,JIBAJA, BARDALES</t>
  </si>
  <si>
    <t>FRAKLINFLORESTORRES</t>
  </si>
  <si>
    <t>CAJA ROSADA/ CELULAR USADO</t>
  </si>
  <si>
    <t>B202-00250951</t>
  </si>
  <si>
    <t>JORGEREGALADOINGA</t>
  </si>
  <si>
    <t>CAJITA / RELOJ</t>
  </si>
  <si>
    <t>B202-00250952</t>
  </si>
  <si>
    <t>B202-00250953</t>
  </si>
  <si>
    <t>JOHNNY,FLORES, OLIVOS</t>
  </si>
  <si>
    <t>KATHERINFLORESLITUMA</t>
  </si>
  <si>
    <t>CAJA /IMPERMEABLE</t>
  </si>
  <si>
    <t>B202-00250954</t>
  </si>
  <si>
    <t>AUREA,MENDOZA, DE OJEDA</t>
  </si>
  <si>
    <t>MELISAOJEDADE PRADO</t>
  </si>
  <si>
    <t>CAJA / REPUESTO+</t>
  </si>
  <si>
    <t>B202-00250955</t>
  </si>
  <si>
    <t>DALIA,SEGURA, SANGINES</t>
  </si>
  <si>
    <t>B202-00250956</t>
  </si>
  <si>
    <t>ARMANDOPEÑAESPINOZA</t>
  </si>
  <si>
    <t>B202-00250957</t>
  </si>
  <si>
    <t>B202-00250958</t>
  </si>
  <si>
    <t>ROSALIA,ABAD, ABAD</t>
  </si>
  <si>
    <t>B202-00250959</t>
  </si>
  <si>
    <t>GILBERTO,HUAMAN, CUSMA</t>
  </si>
  <si>
    <t>FRANKLINHUAMANLOZADA</t>
  </si>
  <si>
    <t>CAJAS / VIVERES Y TABLET USADA</t>
  </si>
  <si>
    <t>B202-00250960</t>
  </si>
  <si>
    <t>MILAGROS,RAFFO, BUSTAMANTE</t>
  </si>
  <si>
    <t>SOCORROCORONADOANTON</t>
  </si>
  <si>
    <t>CAJA / CARTERA</t>
  </si>
  <si>
    <t>B202-00250961</t>
  </si>
  <si>
    <t>CAJA / MUESTRAS DE MENESTRAS</t>
  </si>
  <si>
    <t>B202-00250962</t>
  </si>
  <si>
    <t>ALEXANDER,REQUEJO, TORRES</t>
  </si>
  <si>
    <t>GIANCARLOGARCIARANDICH</t>
  </si>
  <si>
    <t>B202-00250963</t>
  </si>
  <si>
    <t>GLENY,MONTENEGRO, EFFIO</t>
  </si>
  <si>
    <t>EDITHEFFIOGUARNIZ</t>
  </si>
  <si>
    <t>B202-00250964</t>
  </si>
  <si>
    <t>FLOR ANGELICA,DIAZ, PEREZ</t>
  </si>
  <si>
    <t>JORGETORRESDIAZ</t>
  </si>
  <si>
    <t>CAJA / LECHE</t>
  </si>
  <si>
    <t>B202-00250965</t>
  </si>
  <si>
    <t>CAJA / VELAS</t>
  </si>
  <si>
    <t>B202-00250966</t>
  </si>
  <si>
    <t>JOSE OSWALDO,GONZALES, CHAPOÑAN</t>
  </si>
  <si>
    <t>CAJA BLANCA / PUBLICIDAD</t>
  </si>
  <si>
    <t>PAQUETE BEIGE LARGO / PUBLICIDAD</t>
  </si>
  <si>
    <t>B202-00250967</t>
  </si>
  <si>
    <t>DENISCELICABRERA</t>
  </si>
  <si>
    <t>PAQUETE NEGRO / MEDICINA</t>
  </si>
  <si>
    <t>B202-00250968</t>
  </si>
  <si>
    <t>VICTOR MANUEL,BALLADARES, MORENO</t>
  </si>
  <si>
    <t>PERCY,GARCIA, MARTINEZ</t>
  </si>
  <si>
    <t>B202-00250969</t>
  </si>
  <si>
    <t>DINA,GUEVARA, CUBAS</t>
  </si>
  <si>
    <t>NATHALY FIORELLA,RODAS, MENDOZA</t>
  </si>
  <si>
    <t>B202-00250970</t>
  </si>
  <si>
    <t>GISSELA,LOZADA, NN</t>
  </si>
  <si>
    <t>ROGERGUEVARALOPEZ</t>
  </si>
  <si>
    <t>B202-00250971</t>
  </si>
  <si>
    <t>MAGALI,RUIZ, SANCHEZ</t>
  </si>
  <si>
    <t>FRANCISCORUIZGARCIA</t>
  </si>
  <si>
    <t>B202-00250972</t>
  </si>
  <si>
    <t>GILMER RODRIGO,PESANTEZ, ROMERO</t>
  </si>
  <si>
    <t>ZARELAPESANTEZROMERO</t>
  </si>
  <si>
    <t>PAQUETE MANILA /MEDICINA</t>
  </si>
  <si>
    <t>B202-00250973</t>
  </si>
  <si>
    <t>XIMENA ALEXANDRA,GONZALES, VELASQUEZ</t>
  </si>
  <si>
    <t>GRESCIAGONZALESVELASQUEZ</t>
  </si>
  <si>
    <t>CAJA NEGRA Y BLANCA / ROPA</t>
  </si>
  <si>
    <t>B202-00250974</t>
  </si>
  <si>
    <t>CARMEN NATHALI,HERRERA, MURILLO</t>
  </si>
  <si>
    <t>PACO RUBERBERMEODAVILA</t>
  </si>
  <si>
    <t>SACO BLANCO PEQUEÑO / DOC</t>
  </si>
  <si>
    <t>B202-00250975</t>
  </si>
  <si>
    <t>ROSMARY,VALLEJOS, SAAVEDRA</t>
  </si>
  <si>
    <t>B202-00250976</t>
  </si>
  <si>
    <t>B202-00250977</t>
  </si>
  <si>
    <t>JHONALTAN JIHN,GUERRERO, NORIEGA</t>
  </si>
  <si>
    <t>B202-00250978</t>
  </si>
  <si>
    <t>JHONY LUIS,CHANAME, SECLEN</t>
  </si>
  <si>
    <t>B202-00250979</t>
  </si>
  <si>
    <t>SOBRE VERDE / MEDICINA</t>
  </si>
  <si>
    <t>B202-00250980</t>
  </si>
  <si>
    <t>NAIROBI,MORE, FLORES</t>
  </si>
  <si>
    <t>MARCOS ANTONIO,SILVA, MORE</t>
  </si>
  <si>
    <t>PAQUETE AZUL PLASTIFICADO / PLASTICOS</t>
  </si>
  <si>
    <t>B202-00250981</t>
  </si>
  <si>
    <t>WILDER,RAMIREZ, DIAZ</t>
  </si>
  <si>
    <t>KEIKORAMIREZDIAZ</t>
  </si>
  <si>
    <t>BALDE BLANCO CON TAPA VERDE / VIVERES</t>
  </si>
  <si>
    <t>B202-00250982</t>
  </si>
  <si>
    <t>B202-00250983</t>
  </si>
  <si>
    <t>BRAM JEINER,HUAMAN, OJEDA</t>
  </si>
  <si>
    <t>ROXANAPESCASFLORES</t>
  </si>
  <si>
    <t>B202-00250984</t>
  </si>
  <si>
    <t>CAJA / MONTURAS</t>
  </si>
  <si>
    <t>B202-00250985</t>
  </si>
  <si>
    <t>ANDREA DEL ROCIO,SANCHEZ, ALVAREZ</t>
  </si>
  <si>
    <t>CAJA PLASTIFICADA / TOPLE USADO</t>
  </si>
  <si>
    <t>B202-00250986</t>
  </si>
  <si>
    <t>ELMERAZABACHERODAS</t>
  </si>
  <si>
    <t>SACO BLANCO / MALLA</t>
  </si>
  <si>
    <t>B202-00250987</t>
  </si>
  <si>
    <t>PAQUETE AMARILLO / POLOS</t>
  </si>
  <si>
    <t>B202-00250988</t>
  </si>
  <si>
    <t>ALEXANDER AGUSTIN,ALBURQUEQUE, RIOS</t>
  </si>
  <si>
    <t>JESUS GERMAN,PEREZ, GRANADOS</t>
  </si>
  <si>
    <t>B202-00250989</t>
  </si>
  <si>
    <t>MIGUEL ANGEL,LARA, CUEVA</t>
  </si>
  <si>
    <t>JAMES,TORRES, ABARCA</t>
  </si>
  <si>
    <t>CAJA / LLAVES</t>
  </si>
  <si>
    <t>B202-00250990</t>
  </si>
  <si>
    <t>GUILLERMO,CADENILLAS, VASQUEZ</t>
  </si>
  <si>
    <t>LILIANAYAMUNAQUETIMANA</t>
  </si>
  <si>
    <t>PAQUETE PLASTIFICADO / TELAS</t>
  </si>
  <si>
    <t>B202-00250991</t>
  </si>
  <si>
    <t>ELVIS YOEL,SANCHEZ, CASTILLO</t>
  </si>
  <si>
    <t>CAJITA / ACCESORIO DE PESCA</t>
  </si>
  <si>
    <t>B202-00250992</t>
  </si>
  <si>
    <t>B202-00250993</t>
  </si>
  <si>
    <t>YASMIN BARCELIZA,CARHUAJULCA, CASTAÑEDA</t>
  </si>
  <si>
    <t>CAJITA / POLEA</t>
  </si>
  <si>
    <t>B202-00250995</t>
  </si>
  <si>
    <t>GUSTAVORAMIREZALVAREZ</t>
  </si>
  <si>
    <t>CAJA FORRADO AZUL / FRUTAS</t>
  </si>
  <si>
    <t>B202-00250996</t>
  </si>
  <si>
    <t>MARIA EFIGENIAMARTINEZRUEDA</t>
  </si>
  <si>
    <t>CAJA BEIG / PROTEINAS</t>
  </si>
  <si>
    <t>B202-00250997</t>
  </si>
  <si>
    <t>CAJA BEIG ATADO / TORTA MASA ELASTICA</t>
  </si>
  <si>
    <t>B202-00250998</t>
  </si>
  <si>
    <t>KENDY LISSETH,PIZARRO, FLORES</t>
  </si>
  <si>
    <t>GINA PAOLA,MECA, BAUTISTA</t>
  </si>
  <si>
    <t>PAQUETITO NEGRO / BLUSA</t>
  </si>
  <si>
    <t>B202-00250999</t>
  </si>
  <si>
    <t>JOSE ENRIQUE,RUIZ, TOCTO</t>
  </si>
  <si>
    <t>GEODORORUIZTOCTO</t>
  </si>
  <si>
    <t>CAJA BEIG / MOTOR DE MOTO EN USO</t>
  </si>
  <si>
    <t>B202-00251000</t>
  </si>
  <si>
    <t>CARLOS ALFONSO,FLORES, BARBOZA</t>
  </si>
  <si>
    <t>HUGO HERNAN,FLORES, BARBOZA</t>
  </si>
  <si>
    <t>B202-00251001</t>
  </si>
  <si>
    <t>JORDI,LUNA, SERRANO</t>
  </si>
  <si>
    <t>LIZ KATHERINE,VALLADARES, QUIROZ</t>
  </si>
  <si>
    <t>CAJITA LARGA NEGRA / POS</t>
  </si>
  <si>
    <t>B202-00251002</t>
  </si>
  <si>
    <t>JESUS,ROSILLO, HERRERA</t>
  </si>
  <si>
    <t>ALLINZON PRISCILA,SALINAS, ROSILLO</t>
  </si>
  <si>
    <t>CAJA LARGA / CAFE</t>
  </si>
  <si>
    <t>B202-00251003</t>
  </si>
  <si>
    <t>LEVI,BURGA, MEJIA</t>
  </si>
  <si>
    <t>Gerson levi,Burga, Fustamante</t>
  </si>
  <si>
    <t>CAJA NARANJA / ACCESORIOS MEDICOS</t>
  </si>
  <si>
    <t>B202-00251004</t>
  </si>
  <si>
    <t>LUCIOENRIQUEMORE</t>
  </si>
  <si>
    <t>B202-00251006</t>
  </si>
  <si>
    <t>LUIS DAVID,MONTEZA, PISCOYA</t>
  </si>
  <si>
    <t>RUT,GIRÓN, MATÍAS</t>
  </si>
  <si>
    <t>CAJA FORRADA VERDE / FRUTA Y POLERA</t>
  </si>
  <si>
    <t>B202-00251007</t>
  </si>
  <si>
    <t>GREGORIO,YNCIO, PLACENCIA</t>
  </si>
  <si>
    <t>CATALINA DEL ROSARIOVILLEGASGARCIA</t>
  </si>
  <si>
    <t>CAJITA NARANJA / MEDICAMENTOS</t>
  </si>
  <si>
    <t>B202-00251008</t>
  </si>
  <si>
    <t>WILLIAM FLORENCIO,DIAZ, JULCA</t>
  </si>
  <si>
    <t>VICTOR MANUELJIMENEZCOVEÑAS</t>
  </si>
  <si>
    <t>B202-00251009</t>
  </si>
  <si>
    <t>SOBRE MANILA / AMPOYA</t>
  </si>
  <si>
    <t>B202-00251010</t>
  </si>
  <si>
    <t>GABRIEL,CARABALLO, FERNANDEZ</t>
  </si>
  <si>
    <t>SANTIAGO ERNESTO,SANDOVAL, AGUILAR</t>
  </si>
  <si>
    <t>CAJITA BLANCA / ACEROS</t>
  </si>
  <si>
    <t>B202-00251011</t>
  </si>
  <si>
    <t>ROBERT WILLIAM,ROJAS, DAVILA</t>
  </si>
  <si>
    <t>DANIEL,FLORES, HUAMAN</t>
  </si>
  <si>
    <t>CAJA LARGA / CARPA</t>
  </si>
  <si>
    <t>B202-00251013</t>
  </si>
  <si>
    <t>JUAN ANTONIO,HUANCAS, VALLADARES</t>
  </si>
  <si>
    <t>CAJA ATADO / TUBOS DE SILICONA</t>
  </si>
  <si>
    <t>B202-00251014</t>
  </si>
  <si>
    <t>JHULEYSI,ABANTO, CUBAS</t>
  </si>
  <si>
    <t>ROCIO,ALVA, CUBAS</t>
  </si>
  <si>
    <t>CAJA / SILLA</t>
  </si>
  <si>
    <t>B202-00251015</t>
  </si>
  <si>
    <t>MARIBEL,ZAVALETA, DETQUIZAN</t>
  </si>
  <si>
    <t>ALVAROZAVALETADETQUIZAN</t>
  </si>
  <si>
    <t>B202-00251016</t>
  </si>
  <si>
    <t>ANGEL,GARCIA, PINZON</t>
  </si>
  <si>
    <t>GLENDY,MORALES, JARAMILO</t>
  </si>
  <si>
    <t>CAMA / TARINA / SACO / CAJA</t>
  </si>
  <si>
    <t>B202-00251017</t>
  </si>
  <si>
    <t>CAJA BEIG / LIBROS Y FORMULAS</t>
  </si>
  <si>
    <t>B202-00251018</t>
  </si>
  <si>
    <t>RITA,DIAZ, TORRES</t>
  </si>
  <si>
    <t>FILOMENATORRESHOYOS</t>
  </si>
  <si>
    <t>B202-00251019</t>
  </si>
  <si>
    <t>DENIS SEGUNDO,CASTILLO, MAQUEN</t>
  </si>
  <si>
    <t>SANTOS ANDRES,MOGOLLON, CHINGA</t>
  </si>
  <si>
    <t>CAJITA BEIG / BATERIA</t>
  </si>
  <si>
    <t>DENIS,CASTILLO, MAQUEN</t>
  </si>
  <si>
    <t>B202-00251020</t>
  </si>
  <si>
    <t>NANCY,MOGOLLON, DE SANCHEZ</t>
  </si>
  <si>
    <t>JAHIRO,OLIVOS, ALDANA</t>
  </si>
  <si>
    <t>CAJA BEIG / COMEDOR DE BEBE</t>
  </si>
  <si>
    <t>B202-00251021</t>
  </si>
  <si>
    <t>BAUTISTAPALACIOSMARIN MARCIAL</t>
  </si>
  <si>
    <t>B202-00251022</t>
  </si>
  <si>
    <t>CAJA BLANCA / GUANTES QUIRURJICOS</t>
  </si>
  <si>
    <t>B202-00251023</t>
  </si>
  <si>
    <t>YOANA,GUEVARA, CELI</t>
  </si>
  <si>
    <t>JAQUELINE,CELI, SANTUR</t>
  </si>
  <si>
    <t>CAJA BLANCA / VESTIMENTA DE RECICLAJE</t>
  </si>
  <si>
    <t>B202-00251024</t>
  </si>
  <si>
    <t>NORMALI,VELAZCO, MARTINEZ</t>
  </si>
  <si>
    <t>UBERVELAZCOMARTINEZ</t>
  </si>
  <si>
    <t>CAJA / COLAGENO</t>
  </si>
  <si>
    <t>B202-00251025</t>
  </si>
  <si>
    <t>CAJA NEGRO / MATERIAL EPS</t>
  </si>
  <si>
    <t>B202-00251026</t>
  </si>
  <si>
    <t>JACKELINE,LADINES, ROSILLO</t>
  </si>
  <si>
    <t>CAJA BEIG / SEGUN BOLETA B005-440129</t>
  </si>
  <si>
    <t>B202-00251027</t>
  </si>
  <si>
    <t>JOSE FRANCISCO,AQUINO, CHERO</t>
  </si>
  <si>
    <t>MARLENEPACHERRESURDIALES</t>
  </si>
  <si>
    <t>CAJA ROJA / SEGUN BOLETA B0002-0000541</t>
  </si>
  <si>
    <t>B202-00251028</t>
  </si>
  <si>
    <t>SERGIO DENNY,NIZAMA, SENADOR</t>
  </si>
  <si>
    <t>SORAYA PAMELA,NOE, NORES</t>
  </si>
  <si>
    <t>LAPTOP EN USO / CAJA PLANA NEGRA</t>
  </si>
  <si>
    <t>B202-00251029</t>
  </si>
  <si>
    <t>ADRIANORTIZVERA</t>
  </si>
  <si>
    <t>SOBRE MANILA / CHIP</t>
  </si>
  <si>
    <t>B202-00251031</t>
  </si>
  <si>
    <t>INGRID DEL MILAGRO,PAICO, SANCHEZ</t>
  </si>
  <si>
    <t>CRISTIAN ALFREDO,PAICO, SANCHEZ</t>
  </si>
  <si>
    <t>B202-00251032</t>
  </si>
  <si>
    <t>VITORIAPULACHELEON</t>
  </si>
  <si>
    <t>B202-00251033</t>
  </si>
  <si>
    <t>ALEXIS,ZAVALA, YAJAHUANGA</t>
  </si>
  <si>
    <t>ELVIN JIMMY,YAJAHUANCA, FLORES</t>
  </si>
  <si>
    <t>CAJA / FILTRO</t>
  </si>
  <si>
    <t>B202-00251034</t>
  </si>
  <si>
    <t>ANA KARIN,RIVAS, SIANCAS</t>
  </si>
  <si>
    <t>B202-00251035</t>
  </si>
  <si>
    <t>JORGE ENRIQUE,GARCIA, LLANOS</t>
  </si>
  <si>
    <t>ATADO CAJA Y BOLSA/ DRON</t>
  </si>
  <si>
    <t>B202-00251036</t>
  </si>
  <si>
    <t>MARY CRUZ AURORA,NIÑO, CABRERA</t>
  </si>
  <si>
    <t>JOSEBERECHENIÑO</t>
  </si>
  <si>
    <t>CAJA NEGRA / MASCARILLAS Y ROPA</t>
  </si>
  <si>
    <t>B202-00251037</t>
  </si>
  <si>
    <t>MANUEL ABEL,JARA, OLIVA</t>
  </si>
  <si>
    <t>B202-00251038</t>
  </si>
  <si>
    <t>JOSE,CHERO, QUESQUEN</t>
  </si>
  <si>
    <t>SANDRACHERODE LA CRUZ</t>
  </si>
  <si>
    <t>ATADOS DOS CAJAS / COMESTICOS</t>
  </si>
  <si>
    <t>B202-00251039</t>
  </si>
  <si>
    <t>TERESA DE JESUS,RANGEL, CAMPOS</t>
  </si>
  <si>
    <t>GABRIELAALBARRACINRANGEL</t>
  </si>
  <si>
    <t>CAJA NEGRA / VIVERES</t>
  </si>
  <si>
    <t>B202-00251040</t>
  </si>
  <si>
    <t>JACKELINE DE LOS MILAGROS,RAMOS, MONTERO</t>
  </si>
  <si>
    <t>CECILIAPASTORMORALES</t>
  </si>
  <si>
    <t>SACO DE ROPA</t>
  </si>
  <si>
    <t>B202-00251041</t>
  </si>
  <si>
    <t>VICTORVALDIVIEZODAVILA</t>
  </si>
  <si>
    <t>B202-00251042</t>
  </si>
  <si>
    <t>KARLA,RETO, NIZAMA</t>
  </si>
  <si>
    <t>CAJA / REPUESTOS DE MOTO</t>
  </si>
  <si>
    <t>B202-00251043</t>
  </si>
  <si>
    <t>GLADYS VIOLETA,HERRERA, INGA</t>
  </si>
  <si>
    <t>SILVIA,MALQUI, CALLA</t>
  </si>
  <si>
    <t>B202-00251044</t>
  </si>
  <si>
    <t>SEGUNDO,TROYA, DELGADO</t>
  </si>
  <si>
    <t>ZAITHVELARDETROYA</t>
  </si>
  <si>
    <t>B202-00251045</t>
  </si>
  <si>
    <t>ISMAEL,HEREDIA, CUBAS</t>
  </si>
  <si>
    <t>ERICKAFERNANDEZHEREDIA</t>
  </si>
  <si>
    <t>CAJA / LAPTOP USADA</t>
  </si>
  <si>
    <t>B202-00251046</t>
  </si>
  <si>
    <t>MIGUEL,DAMIAN, PISCOYA</t>
  </si>
  <si>
    <t>HERMESBECERRAVILLALOBOS</t>
  </si>
  <si>
    <t>B202-00251047</t>
  </si>
  <si>
    <t>JUAN CARLOS,DAMIAN, CHAPONAN</t>
  </si>
  <si>
    <t>NELLY,ALARCON, TORO</t>
  </si>
  <si>
    <t>CAJA / PRESTOBARBA</t>
  </si>
  <si>
    <t>B202-00251048</t>
  </si>
  <si>
    <t>ROSULLALOBATONDE ALVARADO</t>
  </si>
  <si>
    <t>B202-00251049</t>
  </si>
  <si>
    <t>EMANUEL,HUAMAN, NECIOSUP</t>
  </si>
  <si>
    <t>YESENIA CARINA,ROMERO, SANCHE</t>
  </si>
  <si>
    <t>CAJA BLANCA / VENTILADOR</t>
  </si>
  <si>
    <t>B202-00251050</t>
  </si>
  <si>
    <t>SAMUEL,ESPICHE, TELLO</t>
  </si>
  <si>
    <t>EDINSON OBED,MACALOPU, VASQUEZ</t>
  </si>
  <si>
    <t>B202-00251051</t>
  </si>
  <si>
    <t>MARCOS,CHUNGA, CAMPOS</t>
  </si>
  <si>
    <t>YORMAN JESUS,ATALAYA, SAUCEDO</t>
  </si>
  <si>
    <t>CAJAS / INSUMOS DE ENFERMERIA</t>
  </si>
  <si>
    <t>B202-00251052</t>
  </si>
  <si>
    <t>TERESA,TELLO, DE DIAZ</t>
  </si>
  <si>
    <t>LUCYSALAZARFLORES</t>
  </si>
  <si>
    <t>B202-00251053</t>
  </si>
  <si>
    <t>FLOR ANGEL,MONDRAGON, ODAR</t>
  </si>
  <si>
    <t>JOELMONDRAGONMONDRAGON</t>
  </si>
  <si>
    <t>CAJA EN BOLSA AMARILLO / PERFUME Y CORREA</t>
  </si>
  <si>
    <t>B202-00251054</t>
  </si>
  <si>
    <t>VERONICA,LEON, MONTENEGRO</t>
  </si>
  <si>
    <t>ROSINELY,TENORIO, LEON</t>
  </si>
  <si>
    <t>B202-00251055</t>
  </si>
  <si>
    <t>HEYLER,FLORES, CRUZ</t>
  </si>
  <si>
    <t>CARLOSFLORESCRUZ</t>
  </si>
  <si>
    <t>CAJA / ZAPATILLAS</t>
  </si>
  <si>
    <t>B202-00251056</t>
  </si>
  <si>
    <t>CAJA EN BOLSA AZUL / JUANES</t>
  </si>
  <si>
    <t>B202-00251057</t>
  </si>
  <si>
    <t>ERICKA,PISCOYA, SOTO</t>
  </si>
  <si>
    <t>DANISILVAPISCOYA</t>
  </si>
  <si>
    <t>B202-00251058</t>
  </si>
  <si>
    <t>ULISES,VENTURA, RAMOS</t>
  </si>
  <si>
    <t>DENALYN JUDITH,VENTURA, TORO</t>
  </si>
  <si>
    <t>B202-00251059</t>
  </si>
  <si>
    <t>JAIMESEMINARIOMOGOLLON</t>
  </si>
  <si>
    <t>CAJA PLASTIFICADA / REPUESTO</t>
  </si>
  <si>
    <t>B202-00251060</t>
  </si>
  <si>
    <t>JOSE VICENTE,DE LA OLIVA, CASTRO</t>
  </si>
  <si>
    <t>MIRIAMROJASVASQUEZ</t>
  </si>
  <si>
    <t>B202-00251061</t>
  </si>
  <si>
    <t>JEAN PAUL,RIVERA, GONZALEZ</t>
  </si>
  <si>
    <t>ISMAELSANTOSCRUZ</t>
  </si>
  <si>
    <t>PAQUETE PLASTIFICADO / BALONES</t>
  </si>
  <si>
    <t>B202-00251062</t>
  </si>
  <si>
    <t>DIANA MELISSA,DIAZ, TEQUEN</t>
  </si>
  <si>
    <t>DIVANI,GONZALES, LACHOS</t>
  </si>
  <si>
    <t>B202-00251063</t>
  </si>
  <si>
    <t>JULIA ANGELA,IBAÑEZ, GUERRERO</t>
  </si>
  <si>
    <t>DANTEIGLESIASGARCIA</t>
  </si>
  <si>
    <t>B202-00251064</t>
  </si>
  <si>
    <t>ABEL JOEL,AGUIRRE, PAULINI</t>
  </si>
  <si>
    <t>JOSEMOREGARCIA</t>
  </si>
  <si>
    <t>SOBRE MANILA / USB</t>
  </si>
  <si>
    <t>B202-00251065</t>
  </si>
  <si>
    <t>AURA MEDALY,NUÑEZ, MANAYAY</t>
  </si>
  <si>
    <t>MILTONNUÑEZMANAYAY</t>
  </si>
  <si>
    <t>B202-00251066</t>
  </si>
  <si>
    <t>B202-00251067</t>
  </si>
  <si>
    <t>ANGELMIRARUIZFLORES</t>
  </si>
  <si>
    <t>CORCHO BLANCO / MEDICINA</t>
  </si>
  <si>
    <t>B202-00251068</t>
  </si>
  <si>
    <t>LIDIA,CHANAME, OLIVA</t>
  </si>
  <si>
    <t>JHONATHANTITOCHANAME</t>
  </si>
  <si>
    <t>B202-00251069</t>
  </si>
  <si>
    <t>BRAYAN FRANCISCO,AMAYA, NUÑEZ</t>
  </si>
  <si>
    <t>JEAN CARLOS,MONTOYA, GUEVARA</t>
  </si>
  <si>
    <t>PAQUETE BEIGE / LAPTOP USADA</t>
  </si>
  <si>
    <t>B202-00251070</t>
  </si>
  <si>
    <t>JOSE,TAICA, LLANOS</t>
  </si>
  <si>
    <t>FRANZGUERREROSAAVEDRA</t>
  </si>
  <si>
    <t>CAJA ROJA PLASTIFICADA / VIVERES</t>
  </si>
  <si>
    <t>B202-00251071</t>
  </si>
  <si>
    <t>ROLANDO SANCHEZ,ROLANDO, SANCHEZ</t>
  </si>
  <si>
    <t>CAJA NEGRA / CABLES/UBS/MOCHILAS</t>
  </si>
  <si>
    <t>SANCHEZ,PARDO, ROLANDO</t>
  </si>
  <si>
    <t>B202-00251072</t>
  </si>
  <si>
    <t>VILMER,CHANTA, MANCHAY</t>
  </si>
  <si>
    <t>ZARELALIMAZURITA</t>
  </si>
  <si>
    <t>PAQUETE LARGO / RIELES Y CORTINA</t>
  </si>
  <si>
    <t>B202-00251073</t>
  </si>
  <si>
    <t>CONSUELO GIANNINA,ALVARADO, HUAMAN</t>
  </si>
  <si>
    <t>CONSUELOALVARADOHUAMAN</t>
  </si>
  <si>
    <t>CAJA / PRODUCTOS DE BELLEZA</t>
  </si>
  <si>
    <t>B202-00251074</t>
  </si>
  <si>
    <t>SILVIA CAROLINA,PUICAN, CHINGUEL</t>
  </si>
  <si>
    <t>ZUELLYUCAÑAYPUICAN</t>
  </si>
  <si>
    <t>CAJA EN BOLSA BLANCA / MEDICINA</t>
  </si>
  <si>
    <t>B202-00251075</t>
  </si>
  <si>
    <t>CLARAVARGASSERNAQUE</t>
  </si>
  <si>
    <t>B202-00251076</t>
  </si>
  <si>
    <t>B202-00251077</t>
  </si>
  <si>
    <t>CARLA LIZ GIOVANNA,ANGELES, GALLARDO</t>
  </si>
  <si>
    <t>B202-00251078</t>
  </si>
  <si>
    <t>MARIA ELENA,BAUTISTA, GUTIERREZ</t>
  </si>
  <si>
    <t>B202-00251079</t>
  </si>
  <si>
    <t>ADELAPENAPARRA</t>
  </si>
  <si>
    <t>CAJA / RECORDATORIOS</t>
  </si>
  <si>
    <t>B202-00251080</t>
  </si>
  <si>
    <t>B202-00251081</t>
  </si>
  <si>
    <t>ROBERTO,CASTRO, RODRIGUEZ</t>
  </si>
  <si>
    <t>CAJA PLASTIFICADA / MINERAL</t>
  </si>
  <si>
    <t>B202-00251082</t>
  </si>
  <si>
    <t>YASSER JOSUE,PEÑA, MEDINA</t>
  </si>
  <si>
    <t>B202-00251083</t>
  </si>
  <si>
    <t>GLENDA,BUSTAMANTE, TAFUR</t>
  </si>
  <si>
    <t>CAJA / TARJETAS</t>
  </si>
  <si>
    <t>B202-00251084</t>
  </si>
  <si>
    <t>BOLSA ROJA A RAYAS / ROPA</t>
  </si>
  <si>
    <t>B202-00251085</t>
  </si>
  <si>
    <t>CECILIA MARIANELA,TRELLES, POZO</t>
  </si>
  <si>
    <t>ELIZABETHFRANCORUESTA</t>
  </si>
  <si>
    <t>CAJA / CREMAS</t>
  </si>
  <si>
    <t>B202-00251086</t>
  </si>
  <si>
    <t>CAJA BLANCA PLASTIFICADA / PROTECTORES1</t>
  </si>
  <si>
    <t>B202-00251087</t>
  </si>
  <si>
    <t>CAJA / TRABAJOS DENTALES</t>
  </si>
  <si>
    <t>B202-00251088</t>
  </si>
  <si>
    <t>B202-00251089</t>
  </si>
  <si>
    <t>CAJA BLANCA / CASE</t>
  </si>
  <si>
    <t>B202-00251090</t>
  </si>
  <si>
    <t>LUISVIGOCHAFLOQUE</t>
  </si>
  <si>
    <t>MALETA NEGRA PLASTIFICADA / ROPA</t>
  </si>
  <si>
    <t>B202-00251091</t>
  </si>
  <si>
    <t>GERMAN ABEL,QUIROZ, MORENO</t>
  </si>
  <si>
    <t>ROSA MAGDALENA,HUAMAN, LIZANA</t>
  </si>
  <si>
    <t>CAJA SG 1 / 824</t>
  </si>
  <si>
    <t>B202-00251092</t>
  </si>
  <si>
    <t>B202-00251093</t>
  </si>
  <si>
    <t>CIRO,QUINTANA, AGIP</t>
  </si>
  <si>
    <t>WALTERMEZONESSANCHEZ</t>
  </si>
  <si>
    <t>B202-00251094</t>
  </si>
  <si>
    <t>JORGEPURIZACAECHE</t>
  </si>
  <si>
    <t>B202-00251095</t>
  </si>
  <si>
    <t>B202-00251096</t>
  </si>
  <si>
    <t>JOSESANTOSALVARADO</t>
  </si>
  <si>
    <t>BOLSA VERDE / CEPILLO Y SECADOR</t>
  </si>
  <si>
    <t>B202-00251097</t>
  </si>
  <si>
    <t>LUIS ANGEL,CAYAO, ZETA</t>
  </si>
  <si>
    <t>B202-00251098</t>
  </si>
  <si>
    <t>SACO NEGRO / ROTO MARTILLO</t>
  </si>
  <si>
    <t>B202-00251099</t>
  </si>
  <si>
    <t>SACO DE CHOCLOS</t>
  </si>
  <si>
    <t>B202-00251100</t>
  </si>
  <si>
    <t>CAJA BLANCA / MICAS</t>
  </si>
  <si>
    <t>B202-00251101</t>
  </si>
  <si>
    <t>MERY LISSETH,RODRIGUEZ, VASQUEZ</t>
  </si>
  <si>
    <t>ANDERSON STIG,DÍAZ, VÁSQUEZ</t>
  </si>
  <si>
    <t>B202-00251102</t>
  </si>
  <si>
    <t>SHARON SCARLET,INFANTE, MORI</t>
  </si>
  <si>
    <t>ASENCIA,MORI, PIÑA</t>
  </si>
  <si>
    <t>B202-00251103</t>
  </si>
  <si>
    <t>ANTERO,LLUEN, MARTINEZ</t>
  </si>
  <si>
    <t>DORIS MAGALYAZCORBEMORE</t>
  </si>
  <si>
    <t>B202-00251104</t>
  </si>
  <si>
    <t>LINDA,RAMIREZ, LARIOS</t>
  </si>
  <si>
    <t>ROGGER,MURILLO, GONZAGA</t>
  </si>
  <si>
    <t>PAQUETE ROJO / CABLE</t>
  </si>
  <si>
    <t>B202-00251105</t>
  </si>
  <si>
    <t>DIANIRA YILISSA,HERNANDEZ, TORRES</t>
  </si>
  <si>
    <t>EDWINSANTACRUZVALLEJOS</t>
  </si>
  <si>
    <t>B202-00251106</t>
  </si>
  <si>
    <t>CAJA / GALLETAS Y CELULAR USADO</t>
  </si>
  <si>
    <t>B202-00251107</t>
  </si>
  <si>
    <t>RUBELA,HOYOS, TORO</t>
  </si>
  <si>
    <t>MILAGROSCASTILLOHOYOS</t>
  </si>
  <si>
    <t>BALDE / FRUTOS SECOS</t>
  </si>
  <si>
    <t>B202-00251108</t>
  </si>
  <si>
    <t>JESSICA,RODRIGUEZ, CRIOLLO</t>
  </si>
  <si>
    <t>MARIACRIOLLOGONZALES</t>
  </si>
  <si>
    <t>CAJA */ VIVERES</t>
  </si>
  <si>
    <t>B202-00251109</t>
  </si>
  <si>
    <t>ROSA RUBI,SAAVEDRA, BECERRA</t>
  </si>
  <si>
    <t>MARIASAAVEDRAESTRADA</t>
  </si>
  <si>
    <t>B202-00251110</t>
  </si>
  <si>
    <t>TITO,CAJUSOL, CAJUSOL</t>
  </si>
  <si>
    <t>DANNA IVON,CAJUSOL, CAJUSOL</t>
  </si>
  <si>
    <t>SOBRE MANILA / CEPILLO</t>
  </si>
  <si>
    <t>B202-00251111</t>
  </si>
  <si>
    <t>ROSARIO,ESPINOZA, MELENDEZ</t>
  </si>
  <si>
    <t>ANTONYAMAYAFLORES</t>
  </si>
  <si>
    <t>CAJA AZUL / DOC</t>
  </si>
  <si>
    <t>B202-00251112</t>
  </si>
  <si>
    <t>UDUALDO,SILVA, CORONEL</t>
  </si>
  <si>
    <t>B202-00251113</t>
  </si>
  <si>
    <t>JOSELYN,FERNANDEZ, SILVA</t>
  </si>
  <si>
    <t>LISETH KARELY,OCAÑA, ROMAN</t>
  </si>
  <si>
    <t>B202-00251114</t>
  </si>
  <si>
    <t>ADRIANO,DAVILA, DAVILA</t>
  </si>
  <si>
    <t>KATTY SUMAYA,MORAN, MORE</t>
  </si>
  <si>
    <t>CAJA NEGRA / ELECTROBOMBA</t>
  </si>
  <si>
    <t>B202-00251115</t>
  </si>
  <si>
    <t>LOICY,FLORES, CANCINO</t>
  </si>
  <si>
    <t>B202-00251116</t>
  </si>
  <si>
    <t>JUAN,INGA, CAMPOS</t>
  </si>
  <si>
    <t>JUANINGAARISTA</t>
  </si>
  <si>
    <t>ATADO 3 CAJAS / LAPTOP USADA Y CARGADOR</t>
  </si>
  <si>
    <t>B202-00251117</t>
  </si>
  <si>
    <t>JOSE WILLIAM,SANDOVAL, PEREZ</t>
  </si>
  <si>
    <t>ALADINOCABRERAMUÑOZ</t>
  </si>
  <si>
    <t>BALDE ROJO / GRASA</t>
  </si>
  <si>
    <t>B202-00251118</t>
  </si>
  <si>
    <t>CAJA PLASTIFICADA / CABLES</t>
  </si>
  <si>
    <t>B202-00251119</t>
  </si>
  <si>
    <t>OLGA LIDIA,CUSTODIO, BALLENA</t>
  </si>
  <si>
    <t>JOSE LUISCAROCOLLADO</t>
  </si>
  <si>
    <t>B202-00251120</t>
  </si>
  <si>
    <t>ALEXANDRA YOMIRA,ORTIZ, ZAPATA</t>
  </si>
  <si>
    <t>ALEXSANCHEZALCALDE</t>
  </si>
  <si>
    <t>BOLSA BLANCA */ MOCHILA</t>
  </si>
  <si>
    <t>B202-00251121</t>
  </si>
  <si>
    <t>EMA,CHAVEZ, ROJAS</t>
  </si>
  <si>
    <t>BOLSA AZUL A RAYAS / FRUTA</t>
  </si>
  <si>
    <t>B202-00251122</t>
  </si>
  <si>
    <t>JULIO ENRIQUE JUNIOR,SÁNCHEZ, ALCALDE</t>
  </si>
  <si>
    <t>B202-00251123</t>
  </si>
  <si>
    <t>B202-00251124</t>
  </si>
  <si>
    <t>PAQUETE NEGRO / REPUESTO</t>
  </si>
  <si>
    <t>B202-00251125</t>
  </si>
  <si>
    <t>LUIS,DIOS, CASARIEGO</t>
  </si>
  <si>
    <t>B202-00251126</t>
  </si>
  <si>
    <t>ROSA,ARRASCUE, FERNANDEZ</t>
  </si>
  <si>
    <t>NESTOR,LOPEZ, ESPEJO</t>
  </si>
  <si>
    <t>CAJAS / PROUCTOS DE VETERINARIA</t>
  </si>
  <si>
    <t>B202-00251127</t>
  </si>
  <si>
    <t>MILAGROS,RESTUCCIA, HERRERA</t>
  </si>
  <si>
    <t>JOSE CARLOS,OLANO, RESTUCCIA</t>
  </si>
  <si>
    <t>MALETA VIOLETA / ROPA</t>
  </si>
  <si>
    <t>B202-00251128</t>
  </si>
  <si>
    <t>MANUEL,CARRASCO, MONTERO</t>
  </si>
  <si>
    <t>JENYOLANOSANTOS</t>
  </si>
  <si>
    <t>B202-00251129</t>
  </si>
  <si>
    <t>CAJA SG 1 / 520436</t>
  </si>
  <si>
    <t>B202-00251130</t>
  </si>
  <si>
    <t>CESAR GREGORIO,CHANAME, BERNAL</t>
  </si>
  <si>
    <t>ROLANDOARELLANOVILLEGAS</t>
  </si>
  <si>
    <t>B202-00251131</t>
  </si>
  <si>
    <t>SAMPEN,CABANILLAS, DIANA</t>
  </si>
  <si>
    <t>PAQUETE BEIGE / ROPA</t>
  </si>
  <si>
    <t>B202-00251132</t>
  </si>
  <si>
    <t>ANA SIRENIA,RAMIREZ, BURGA</t>
  </si>
  <si>
    <t>JOSÉ ALEJANDRO,BARRETO, MORALES</t>
  </si>
  <si>
    <t>B202-00251133</t>
  </si>
  <si>
    <t>LEIDY ESTEFANY,PALOMINO, PAUCAR</t>
  </si>
  <si>
    <t>KATHERINA SELENE,ADRIANZEN, TINEO</t>
  </si>
  <si>
    <t>SOBRE MANILA / YUTE</t>
  </si>
  <si>
    <t>B202-00251134</t>
  </si>
  <si>
    <t>EDINSON MIGUEL,VARGAS, RENGIFO</t>
  </si>
  <si>
    <t>PAQUETE PLASTIFICADO / CUADRO</t>
  </si>
  <si>
    <t>B202-00251135</t>
  </si>
  <si>
    <t>ERICK DANIEL,MONTOYA, DAVILA</t>
  </si>
  <si>
    <t>WILIAM JEFERSON,VARGAS MACHUCA, VILELA</t>
  </si>
  <si>
    <t>SOBRE MANILA / REPUESTOS DE MOTO</t>
  </si>
  <si>
    <t>B202-00251136</t>
  </si>
  <si>
    <t>MONICA YULIANA,FLORES, SAUCEDO</t>
  </si>
  <si>
    <t>MONICA,FLORES, SAUCEDO</t>
  </si>
  <si>
    <t>B202-00251137</t>
  </si>
  <si>
    <t>MILLARITZA,FERNANDEZ, JULCA</t>
  </si>
  <si>
    <t>DELCYJULCABURGA</t>
  </si>
  <si>
    <t>B202-00251138</t>
  </si>
  <si>
    <t>PATRICIA,RAMIREZ, HERRERA</t>
  </si>
  <si>
    <t>CONSUELOLIZANAHERRERA</t>
  </si>
  <si>
    <t>B202-00251139</t>
  </si>
  <si>
    <t>B202-00251140</t>
  </si>
  <si>
    <t>CAJA BLANCA / LIBROS</t>
  </si>
  <si>
    <t>B202-00251141</t>
  </si>
  <si>
    <t>ALEXANDER,VASQUEZ, FERNANDEZ</t>
  </si>
  <si>
    <t>SILVANA YASMIN,CARRASCO, ZUÑIGA</t>
  </si>
  <si>
    <t>B202-00251142</t>
  </si>
  <si>
    <t>JORGE,ROMERO, CHAVEZ</t>
  </si>
  <si>
    <t>GIANFRANCO ALDAIR,YACILA, ACUÑA</t>
  </si>
  <si>
    <t>CAJA LARGA / ORGANO</t>
  </si>
  <si>
    <t>B202-00251143</t>
  </si>
  <si>
    <t>PAQUETE PLASTIFICADO / CINTAS</t>
  </si>
  <si>
    <t>B202-00251144</t>
  </si>
  <si>
    <t>PAQUETE / ´PIZARRA</t>
  </si>
  <si>
    <t>B202-00251145</t>
  </si>
  <si>
    <t>ALEXANDERSANCHEZBARBA</t>
  </si>
  <si>
    <t>CAJITA / PERNO</t>
  </si>
  <si>
    <t>B202-00251146</t>
  </si>
  <si>
    <t>EMANUEL,SAAVEDRA, VILCHEZ</t>
  </si>
  <si>
    <t>B202-00251147</t>
  </si>
  <si>
    <t>ANGIE CLARITA,LIZANA, SANCHEZ</t>
  </si>
  <si>
    <t>SEGUNDOLIZANAZAMBORA</t>
  </si>
  <si>
    <t>B202-00251148</t>
  </si>
  <si>
    <t>SADIT KATERINNE,ALVARADO, ZUMAETA</t>
  </si>
  <si>
    <t>EXCESO3</t>
  </si>
  <si>
    <t>B202-00251149</t>
  </si>
  <si>
    <t>NORI VIOLETA,IDROGO, FLORES</t>
  </si>
  <si>
    <t>B202-00251150</t>
  </si>
  <si>
    <t>CAJA NEGRA / PANTALLAS</t>
  </si>
  <si>
    <t>B202-00251151</t>
  </si>
  <si>
    <t>BRIGHIT FABIANA,NEYRA, CHUQUICUSMA</t>
  </si>
  <si>
    <t>B202-00251152</t>
  </si>
  <si>
    <t>CAJA NEGRA / ACCESORIOS DE CEL</t>
  </si>
  <si>
    <t>B202-00251153</t>
  </si>
  <si>
    <t>VERONICA ISABEL,CHERO, SILVA</t>
  </si>
  <si>
    <t>ROXANACHEROSILVA</t>
  </si>
  <si>
    <t>CAJA / UTILES DE ESCRITORIO</t>
  </si>
  <si>
    <t>B202-00251154</t>
  </si>
  <si>
    <t>BEATRIZPALACIOSOLLOGUEZ</t>
  </si>
  <si>
    <t>B202-00251155</t>
  </si>
  <si>
    <t>ATADO DOS CAJAS / CPU Y TECLADO</t>
  </si>
  <si>
    <t>B202-00251156</t>
  </si>
  <si>
    <t>MARIA,FIESTAS, SANTAMARIA</t>
  </si>
  <si>
    <t>ANDRESFIESTASAYASTA</t>
  </si>
  <si>
    <t>ATADO CAJA Y SOBRE MANILA / DOC</t>
  </si>
  <si>
    <t>B202-00251157</t>
  </si>
  <si>
    <t>B202-00251158</t>
  </si>
  <si>
    <t>TELMO JULIAN,CARBAJAL, ARBAIZA</t>
  </si>
  <si>
    <t>B202-00251159</t>
  </si>
  <si>
    <t>KARINA DEL ROSARIO,ARANDA, RAMIREZ</t>
  </si>
  <si>
    <t>ATADO DE FIERROS PLASTIFICADOS</t>
  </si>
  <si>
    <t>ATADO DOS CAJAS /COLADORES</t>
  </si>
  <si>
    <t>B202-00251160</t>
  </si>
  <si>
    <t>MARVIN IVAN,RUIZ, MORALES</t>
  </si>
  <si>
    <t>SOBRE BLANCO / PLACA</t>
  </si>
  <si>
    <t>B202-00251161</t>
  </si>
  <si>
    <t>JESUS,SANINEZ, GUEVARA</t>
  </si>
  <si>
    <t>MILTON CESAR,GARCIA, SANJINEZ</t>
  </si>
  <si>
    <t>1 PAQUETE FRAGIL MICA</t>
  </si>
  <si>
    <t>B202-00251162</t>
  </si>
  <si>
    <t>EDER,DELGADO, TERRONES</t>
  </si>
  <si>
    <t>WILMER,HERNANDEZ, QUISPE</t>
  </si>
  <si>
    <t>1 PAQUETE VERDE REPUESTO</t>
  </si>
  <si>
    <t>B202-00251163</t>
  </si>
  <si>
    <t>AMELIA,SALAZAR, TARRILLO</t>
  </si>
  <si>
    <t>CARLA ELIZABETH,RAMOS, JIMENEZ</t>
  </si>
  <si>
    <t>B202-00251164</t>
  </si>
  <si>
    <t>LISSETH YAMALITH,TAPIA, CIEZA</t>
  </si>
  <si>
    <t>HILDANICODEMUSTERRONES</t>
  </si>
  <si>
    <t>B202-00251165</t>
  </si>
  <si>
    <t>JORGEMORETOGUERRERO</t>
  </si>
  <si>
    <t>B202-00251166</t>
  </si>
  <si>
    <t>UBALDINA,CUNYARACHE, DE LIVIAPOMA</t>
  </si>
  <si>
    <t>EXCESO 3 SACOS</t>
  </si>
  <si>
    <t>B202-00251167</t>
  </si>
  <si>
    <t>EMILIA MARCELA,BARBOZA, TINEO DE MORI</t>
  </si>
  <si>
    <t>ALEXANDER,MORALES, ELIAS</t>
  </si>
  <si>
    <t>1 BOLSA CELESTE ROPA</t>
  </si>
  <si>
    <t>B202-00251168</t>
  </si>
  <si>
    <t>DAVID,CORNEJO, SOLIS</t>
  </si>
  <si>
    <t>EDILMER,LLAMO, FLORES</t>
  </si>
  <si>
    <t>1 CAJA MUESTRA</t>
  </si>
  <si>
    <t>B202-00251169</t>
  </si>
  <si>
    <t>CARMEN GUILLIANA,DIAZ, CORDOVA</t>
  </si>
  <si>
    <t>SANDY ISABELLI,DIAZ, CORDOVA</t>
  </si>
  <si>
    <t>B202-00251170</t>
  </si>
  <si>
    <t>DIAZ,BENAVIDES, PORFIRIO</t>
  </si>
  <si>
    <t>RAULCHAVEZOLANO</t>
  </si>
  <si>
    <t>1 BOLSA CUADRO AMRILLO VIVERES</t>
  </si>
  <si>
    <t>B202-00251171</t>
  </si>
  <si>
    <t>MONICA,AMAYA, CUEVA</t>
  </si>
  <si>
    <t>1CAJA BLANCA MEDICINA</t>
  </si>
  <si>
    <t>B202-00251172</t>
  </si>
  <si>
    <t>OLGUITA,RODRIGUEZ, FASAHUI</t>
  </si>
  <si>
    <t>LIDIACHAVEZANYAYPOMA</t>
  </si>
  <si>
    <t>CAJA DE HOJAS</t>
  </si>
  <si>
    <t>B202-00251173</t>
  </si>
  <si>
    <t>JOSE,RUBIO, BAUTISTA</t>
  </si>
  <si>
    <t>B202-00251174</t>
  </si>
  <si>
    <t>CARMEN,VASQUEZ, MONTALVO</t>
  </si>
  <si>
    <t>1 PAQUETE BLANCO VIVERES</t>
  </si>
  <si>
    <t>B202-00251175</t>
  </si>
  <si>
    <t>B202-00251176</t>
  </si>
  <si>
    <t>RICHARD,SECLEN, SUCLUPE</t>
  </si>
  <si>
    <t>DINO JAVIER,CASTILLO, BURGOS</t>
  </si>
  <si>
    <t>B202-00251177</t>
  </si>
  <si>
    <t>1 SOBRE PLANTA MEDICINAL</t>
  </si>
  <si>
    <t>B202-00251178</t>
  </si>
  <si>
    <t>PEDRO LUIS,COLONA, GUEVARA</t>
  </si>
  <si>
    <t>JHONSILUPUABRAMONTE</t>
  </si>
  <si>
    <t>1 CAJA DE RECUERDOS</t>
  </si>
  <si>
    <t>B202-00251179</t>
  </si>
  <si>
    <t>1 CAJA HERRAMIENTAS</t>
  </si>
  <si>
    <t>B202-00251180</t>
  </si>
  <si>
    <t>DORINDA,PULACHE, QUISPE</t>
  </si>
  <si>
    <t>B202-00251181</t>
  </si>
  <si>
    <t>JOSEGONZALESCHAPOÑAN</t>
  </si>
  <si>
    <t>1 CAJA DE GOLOSINAS</t>
  </si>
  <si>
    <t>B202-00251182</t>
  </si>
  <si>
    <t>JACKELINE,FLORES, CORDOVA</t>
  </si>
  <si>
    <t>SEGUNDOFLORESFARFAN</t>
  </si>
  <si>
    <t>B202-00251183</t>
  </si>
  <si>
    <t>JUANCUADROSPANTA</t>
  </si>
  <si>
    <t>B202-00251184</t>
  </si>
  <si>
    <t>LORENA JARITZA,ARANA, NEIRA</t>
  </si>
  <si>
    <t>MORELIAMORACHOTA</t>
  </si>
  <si>
    <t>B202-00251185</t>
  </si>
  <si>
    <t>1 PAQUETE ROSADO</t>
  </si>
  <si>
    <t>B202-00251186</t>
  </si>
  <si>
    <t>GABRIELA AMPARO,VARGAS, LLANOS</t>
  </si>
  <si>
    <t>MARCOS,SILUPU, QUINO</t>
  </si>
  <si>
    <t>1 PAQUETE BOLS A D CUADRO ROPA</t>
  </si>
  <si>
    <t>B202-00251187</t>
  </si>
  <si>
    <t>EDELMIRA,VALDERRAMA, BRAVO</t>
  </si>
  <si>
    <t>NORIKINDAVILAVALDERRAMA</t>
  </si>
  <si>
    <t>1 CAJA NEGRO ZAPATOS</t>
  </si>
  <si>
    <t>B202-00251188</t>
  </si>
  <si>
    <t>ENRIQUE MARCELINO,NORIEGA, GARAY</t>
  </si>
  <si>
    <t>1 PAQUETE BEIH ACCESOR</t>
  </si>
  <si>
    <t>B202-00251189</t>
  </si>
  <si>
    <t>OMAR ANGELCANALESMENESES</t>
  </si>
  <si>
    <t>1 CARTON PUBLICIDAD</t>
  </si>
  <si>
    <t>B202-00251190</t>
  </si>
  <si>
    <t>JOSE,BALDERA, SUCLUPE</t>
  </si>
  <si>
    <t>NOLBERTO BENICIO,PALACIOS, ROBLEDO</t>
  </si>
  <si>
    <t>B202-00251191</t>
  </si>
  <si>
    <t>MILENA ROSA,ALVAREZ, CORDOVA</t>
  </si>
  <si>
    <t>JORGEVILLACORTARAMIREZ</t>
  </si>
  <si>
    <t>B202-00251192</t>
  </si>
  <si>
    <t>JIMVARRENZUELACRISANTO</t>
  </si>
  <si>
    <t>1 PAQUETE BLANCO PALETAS PLASTICO</t>
  </si>
  <si>
    <t>B202-00251193</t>
  </si>
  <si>
    <t>CECILIA ASUNCION,SALAZAR, CORDOVA</t>
  </si>
  <si>
    <t>SANTOSRAMOSSALAZAR</t>
  </si>
  <si>
    <t>1 PAQUETE BLANCO PAPEL</t>
  </si>
  <si>
    <t>B202-00251194</t>
  </si>
  <si>
    <t>SEGUNDOHUAMANGUEVARA</t>
  </si>
  <si>
    <t>1 PAQUETE BOLSA NARANJA ZAPATILLAS</t>
  </si>
  <si>
    <t>B202-00251195</t>
  </si>
  <si>
    <t>ARTURO ANTONIO,CORREA, CARLOS</t>
  </si>
  <si>
    <t>VALDERAMACORREAJUAN MARTIN</t>
  </si>
  <si>
    <t>CJA REPUESTO</t>
  </si>
  <si>
    <t>B202-00251196</t>
  </si>
  <si>
    <t>RAMON,RAMIREZ, LABAN</t>
  </si>
  <si>
    <t>GRISELDA,GARCIA, LABAN</t>
  </si>
  <si>
    <t>B202-00251197</t>
  </si>
  <si>
    <t>JAVIER,MONTENEGRO, TAPIA</t>
  </si>
  <si>
    <t>CAJA DE IMAGENS</t>
  </si>
  <si>
    <t>B202-00251198</t>
  </si>
  <si>
    <t>JUAN DAVID,OLORTIGA, WILCAMANGO</t>
  </si>
  <si>
    <t>ANTONYSANDOVALDAVILA</t>
  </si>
  <si>
    <t>B202-00251199</t>
  </si>
  <si>
    <t>JUANALIMNECAMPOSQUINTANA</t>
  </si>
  <si>
    <t>B202-00251200</t>
  </si>
  <si>
    <t>1 BOLSA DE COMESTIBLE</t>
  </si>
  <si>
    <t>B202-00251201</t>
  </si>
  <si>
    <t>RAUL,NAVARRO, NN</t>
  </si>
  <si>
    <t>IVAN SCOTTY,ARCE, ZEVALLOS</t>
  </si>
  <si>
    <t>1 CAJA DE HERBAI</t>
  </si>
  <si>
    <t>B202-00251202</t>
  </si>
  <si>
    <t>CAJAS DE TRAJES TIPICOS Y DOS BOLSAS</t>
  </si>
  <si>
    <t>B202-00251203</t>
  </si>
  <si>
    <t>JULIO CESAR,TIRADO, CASTAÑEDA</t>
  </si>
  <si>
    <t>CESARCARHUAPOMAPIÑIN</t>
  </si>
  <si>
    <t>1 BALDE PEQUEÑO JARABE</t>
  </si>
  <si>
    <t>B202-00251204</t>
  </si>
  <si>
    <t>RUTHFLORESCHINCHAY</t>
  </si>
  <si>
    <t>ROPA PAQUETE BLANCO</t>
  </si>
  <si>
    <t>B202-00251205</t>
  </si>
  <si>
    <t>B202-00251206</t>
  </si>
  <si>
    <t>YONY EDGARDO,CERNA, SANCHEZ</t>
  </si>
  <si>
    <t>DAVIDCERNAGONZALES</t>
  </si>
  <si>
    <t>B202-00251207</t>
  </si>
  <si>
    <t>ENRIQUE DOUGLAS,PUICAN, NECIOSUP</t>
  </si>
  <si>
    <t>WILSON JULIO,MILLONES, MILLONES</t>
  </si>
  <si>
    <t>1 BALDE DE CARNET</t>
  </si>
  <si>
    <t>B202-00251208</t>
  </si>
  <si>
    <t>CARLOS ALBERTO,RODRIGUEZ, NAVARRO</t>
  </si>
  <si>
    <t>1 PAQUETE BLANCO VOLANTE</t>
  </si>
  <si>
    <t>B202-00251209</t>
  </si>
  <si>
    <t>CARLOS ALBERTO,LUMBRE, NOMBERA</t>
  </si>
  <si>
    <t>NELLY,DUQUE, CAMPOVERDE</t>
  </si>
  <si>
    <t>1 SOBRE BLANCO MONTURAS</t>
  </si>
  <si>
    <t>B202-00251210</t>
  </si>
  <si>
    <t>THONY CARL ARMANDO,SERQUEN, ZAQUINAULA</t>
  </si>
  <si>
    <t>MANUELSERQUENZAQUINAULA</t>
  </si>
  <si>
    <t>1 CAJA LENTES</t>
  </si>
  <si>
    <t>B202-00251211</t>
  </si>
  <si>
    <t>NELSON JOSE,PAZOS, MARTINEZ</t>
  </si>
  <si>
    <t>1 PAQUETE NEGRO DE PRENDAS</t>
  </si>
  <si>
    <t>B202-00251212</t>
  </si>
  <si>
    <t>ALEANDRO JESUS,SALAZAR, M</t>
  </si>
  <si>
    <t>PEDRO,VIERA, LUNA</t>
  </si>
  <si>
    <t>1 PAQUET BREI REPUESTO</t>
  </si>
  <si>
    <t>B202-00251213</t>
  </si>
  <si>
    <t>JORGE JOAQUIN,ALTAMIRANO, DELGADO</t>
  </si>
  <si>
    <t>JOSE ARTURO,FLORES, SANDOVAL</t>
  </si>
  <si>
    <t>B202-00251214</t>
  </si>
  <si>
    <t>ENCARNACION,CHERO, ATOCHE</t>
  </si>
  <si>
    <t>1 SACO GUIA1-1193</t>
  </si>
  <si>
    <t>B202-00251215</t>
  </si>
  <si>
    <t>KATERY ENDRINA,CARDENAS, VELA</t>
  </si>
  <si>
    <t>OMARDIAZCABRERA</t>
  </si>
  <si>
    <t>1 PAQUETE NEGRO GORRO</t>
  </si>
  <si>
    <t>B202-00251216</t>
  </si>
  <si>
    <t>BATNER ANTHONY,UBILLUS, ALDAZ</t>
  </si>
  <si>
    <t>1 MALETA ROPA</t>
  </si>
  <si>
    <t>B202-00251217</t>
  </si>
  <si>
    <t>NELVA ROXANA,SERRATO, GONZALES</t>
  </si>
  <si>
    <t>JUANGAMARRAAYALA</t>
  </si>
  <si>
    <t>B202-00251218</t>
  </si>
  <si>
    <t>1PAQUETE UTILES DE OFICINA</t>
  </si>
  <si>
    <t>B202-00251219</t>
  </si>
  <si>
    <t>1 PAQUET UTILES</t>
  </si>
  <si>
    <t>B202-00251220</t>
  </si>
  <si>
    <t>PAULO,CHAPOÑAN, CHAPOÑAN</t>
  </si>
  <si>
    <t>JOSE WALTER,CHAPOÑAN, CHAPOÑAN</t>
  </si>
  <si>
    <t>CAJAS DE ALUMINIO</t>
  </si>
  <si>
    <t>B202-00251221</t>
  </si>
  <si>
    <t>JESUS CARLOS,TAKAMURA, WONG</t>
  </si>
  <si>
    <t>1 CAJA CELULAR USADO</t>
  </si>
  <si>
    <t>B202-00251222</t>
  </si>
  <si>
    <t>KETTY DEL CARMEN,SANCHEZ, UGAZ</t>
  </si>
  <si>
    <t>JORGEVERASANCHEZ</t>
  </si>
  <si>
    <t>B202-00251223</t>
  </si>
  <si>
    <t>B202-00251224</t>
  </si>
  <si>
    <t>SEGUNDOTORRESESTEVES</t>
  </si>
  <si>
    <t>1 PAQUETE CELESTE TECLADO</t>
  </si>
  <si>
    <t>B202-00251225</t>
  </si>
  <si>
    <t>JEAN YSABEL,SILVA, URCIA</t>
  </si>
  <si>
    <t>ROLLSILVAURCIA</t>
  </si>
  <si>
    <t>PAQUETE AMARILLO TECLADO</t>
  </si>
  <si>
    <t>B202-00251226</t>
  </si>
  <si>
    <t>LINA BIANCA,GUERRERO, HUAMAN</t>
  </si>
  <si>
    <t>VICTOR,MIMBELA, COLMENARES</t>
  </si>
  <si>
    <t>1 PAQUETE BLANCO TONER IMPRESORA</t>
  </si>
  <si>
    <t>B202-00251227</t>
  </si>
  <si>
    <t>GERSON ALEXIS,AYOSA, ABAD</t>
  </si>
  <si>
    <t>JESUS MANUEL,CULQUI, PARRAGUEZ</t>
  </si>
  <si>
    <t>1 PAQUETE NEGRO DE CHALECO</t>
  </si>
  <si>
    <t>B202-00251228</t>
  </si>
  <si>
    <t>SARITA DEL ROSARIO,MEDINA, SAAVEDRA</t>
  </si>
  <si>
    <t>1 CAJA BOLSA NEGRA ZAPATO</t>
  </si>
  <si>
    <t>B202-00251229</t>
  </si>
  <si>
    <t>1CAJA MASCARILLAS</t>
  </si>
  <si>
    <t>B202-00251230</t>
  </si>
  <si>
    <t>SUGEY IVON,ZAMBRANO, HUAMAN</t>
  </si>
  <si>
    <t>1 SACO ROJO SEMILLA</t>
  </si>
  <si>
    <t>B202-00251231</t>
  </si>
  <si>
    <t>ENZO,SANCHEZ, GUERRERO</t>
  </si>
  <si>
    <t>ROBERTOGALLARDOTORRES</t>
  </si>
  <si>
    <t>1 CAJA ADIDAS LIBROS</t>
  </si>
  <si>
    <t>B202-00251232</t>
  </si>
  <si>
    <t>YANETVASQUEZCARRERO</t>
  </si>
  <si>
    <t>CJA LIBRO</t>
  </si>
  <si>
    <t>B202-00251233</t>
  </si>
  <si>
    <t>DANNY ROYER,PAISIG, MURAYARI</t>
  </si>
  <si>
    <t>JHONNYROJASRAMIREZ</t>
  </si>
  <si>
    <t>1 PAQUETE D VIVERES</t>
  </si>
  <si>
    <t>B202-00251234</t>
  </si>
  <si>
    <t>SILVIA,CACHAY, VASQUEZ</t>
  </si>
  <si>
    <t>CARLOSTELLODIAZ</t>
  </si>
  <si>
    <t>1 CAJ AD ROPA</t>
  </si>
  <si>
    <t>B202-00251235</t>
  </si>
  <si>
    <t>MARCO VLADIMIR,ALFARO, PAREDES</t>
  </si>
  <si>
    <t>HECTOR,MARTINEZ, CHINGA</t>
  </si>
  <si>
    <t>1 CAJA ELECTRICO</t>
  </si>
  <si>
    <t>B202-00251236</t>
  </si>
  <si>
    <t>RONALDCARRASCOGUEVARA</t>
  </si>
  <si>
    <t>1 PAQUETE D TARJETA ELECTRICO</t>
  </si>
  <si>
    <t>B202-00251237</t>
  </si>
  <si>
    <t>LENIN KEVIN,LUCANO, CUEVA</t>
  </si>
  <si>
    <t>MARLOCARRASCOCRISOLOGO</t>
  </si>
  <si>
    <t>1 PAQUETE NEGRO FIERRO</t>
  </si>
  <si>
    <t>B202-00251238</t>
  </si>
  <si>
    <t>B202-00251239</t>
  </si>
  <si>
    <t>CINTHIA,RUIZ, RIOS</t>
  </si>
  <si>
    <t>B202-00251240</t>
  </si>
  <si>
    <t>B202-00251241</t>
  </si>
  <si>
    <t>JORDAN,SEGUNDO, CAPUÑAY RAMOS</t>
  </si>
  <si>
    <t>SEGUNDO SEBASTIAN,CAPUÑAY, CAMPOS</t>
  </si>
  <si>
    <t>1 BOLSA CREMA ROPA</t>
  </si>
  <si>
    <t>B202-00251242</t>
  </si>
  <si>
    <t>GERMAN,GARCIA, PAREDES</t>
  </si>
  <si>
    <t>JUANPAREDESPORTOCARRERO</t>
  </si>
  <si>
    <t>B202-00251243</t>
  </si>
  <si>
    <t>CLEYMER,HUAMAN, PADILLA</t>
  </si>
  <si>
    <t>WILDREDOHUAMANPADILLA</t>
  </si>
  <si>
    <t>CAJA / SONIDO</t>
  </si>
  <si>
    <t>B202-00251244</t>
  </si>
  <si>
    <t>JAIRO,COLOMA, MARTHOS</t>
  </si>
  <si>
    <t>Erika,SARMIENTO, Sarmiento</t>
  </si>
  <si>
    <t>CAJA / REPELENTE</t>
  </si>
  <si>
    <t>B202-00251245</t>
  </si>
  <si>
    <t>PATRICIA GABRIELA,CARHUALLANQUI, FLORES</t>
  </si>
  <si>
    <t>DAVID,SANTOS, VILLALOBOS</t>
  </si>
  <si>
    <t>PAQUETE DE PAPEL / GORRAS</t>
  </si>
  <si>
    <t>B202-00251246</t>
  </si>
  <si>
    <t>SANDY ZULIMAR,QUINTOS, RIVERA</t>
  </si>
  <si>
    <t>FRANKQUINTOSRIVERA</t>
  </si>
  <si>
    <t>B202-00251247</t>
  </si>
  <si>
    <t>JHON,HURTADO, GASCO</t>
  </si>
  <si>
    <t>MARIACAMIZANROMAN</t>
  </si>
  <si>
    <t>PAQUETE NEGRO / CANGUROS</t>
  </si>
  <si>
    <t>B202-00251248</t>
  </si>
  <si>
    <t>JOSE LUIS,CESPEDES, HUAMAN</t>
  </si>
  <si>
    <t>DHINAZAPATARENTERIA</t>
  </si>
  <si>
    <t>B202-00251249</t>
  </si>
  <si>
    <t>HUMBERTO,VALDIVIA, ALVA</t>
  </si>
  <si>
    <t>MOTOBOMBA Y MIPLES</t>
  </si>
  <si>
    <t>B202-00251250</t>
  </si>
  <si>
    <t>IRMA YUDITH,TERRONES, AZAÑERO</t>
  </si>
  <si>
    <t>CARMENTERRONESAZAÑERO</t>
  </si>
  <si>
    <t>PAQUETE BLANCO / VESTIDO</t>
  </si>
  <si>
    <t>B202-00251251</t>
  </si>
  <si>
    <t>JUAN JOSE,CAMACHO, QUIJANO</t>
  </si>
  <si>
    <t>HECTORCHOCANMORALES</t>
  </si>
  <si>
    <t>B202-00251252</t>
  </si>
  <si>
    <t>IVAN,ZULUETA, BUSTAMANTE</t>
  </si>
  <si>
    <t>ANDERSONZULUETABUSTAMANTE</t>
  </si>
  <si>
    <t>B202-00251253</t>
  </si>
  <si>
    <t>MILTON,SALDARRIAGA, INFANTE</t>
  </si>
  <si>
    <t>CAJA PLASTIFICADA / CADENAS</t>
  </si>
  <si>
    <t>B202-00251254</t>
  </si>
  <si>
    <t>ATADO DOS CAJAS PLASTIFICADAS / CADENAS</t>
  </si>
  <si>
    <t>B202-00251255</t>
  </si>
  <si>
    <t>JACQUELINE,GUERRERO, SAAVEDRA</t>
  </si>
  <si>
    <t>EDWIN SMITH,PRECIADO, MARTINEZ</t>
  </si>
  <si>
    <t>B202-00251256</t>
  </si>
  <si>
    <t>JESSENIA ESTEFANI,BRAVO, GONZALES</t>
  </si>
  <si>
    <t>GLORIAMELENDEZVIGO</t>
  </si>
  <si>
    <t>PAQUETE PLASTIFICADO / PELUCHE</t>
  </si>
  <si>
    <t>B202-00251257</t>
  </si>
  <si>
    <t>YHIN,CESPEDES, MARTINEZ</t>
  </si>
  <si>
    <t>RAMOS,PANTA, PAIVA</t>
  </si>
  <si>
    <t>CAJA / DECODIFICADOR</t>
  </si>
  <si>
    <t>B202-00251258</t>
  </si>
  <si>
    <t>B202-00251259</t>
  </si>
  <si>
    <t>B202-00251260</t>
  </si>
  <si>
    <t>CARMEN,PATIÑO, GUTIERREZ</t>
  </si>
  <si>
    <t>B202-00251261</t>
  </si>
  <si>
    <t>EDSON,UCHOFEN, TAVARA</t>
  </si>
  <si>
    <t>B202-00251262</t>
  </si>
  <si>
    <t>NELLY YOCONDA,SELEM, AGUIRRE</t>
  </si>
  <si>
    <t>ISOLDACORONADOSELEM</t>
  </si>
  <si>
    <t>B202-00251263</t>
  </si>
  <si>
    <t>HERRERA,PEREZ, VIKY RUBID</t>
  </si>
  <si>
    <t>JHOANA,TAPIA, SANDOVAL</t>
  </si>
  <si>
    <t>CAJA / ROPA Y ZAPATOS</t>
  </si>
  <si>
    <t>B202-00251264</t>
  </si>
  <si>
    <t>ROSACARDOZAJUAREZ</t>
  </si>
  <si>
    <t>B202-00251265</t>
  </si>
  <si>
    <t>ELIBERTO,DAMIAN, SANTISTEBAN</t>
  </si>
  <si>
    <t>NELSON,RIVERA, SOTO</t>
  </si>
  <si>
    <t>PAQUETE / TAPAS</t>
  </si>
  <si>
    <t>B202-00251266</t>
  </si>
  <si>
    <t>CESAR,REYNA, ZEGARRA</t>
  </si>
  <si>
    <t>B202-00251267</t>
  </si>
  <si>
    <t>SANTOSADANAQUEDOMINGUEZ</t>
  </si>
  <si>
    <t>PAQUETE BLANCO / PELOTAS</t>
  </si>
  <si>
    <t>B202-00251268</t>
  </si>
  <si>
    <t>OSCAR TULIO,MORALES, NEVADO</t>
  </si>
  <si>
    <t>FELICITAUCHOFENGUZMAN</t>
  </si>
  <si>
    <t>CAJA BLANCA / FRUTOS SECOS</t>
  </si>
  <si>
    <t>B202-00251269</t>
  </si>
  <si>
    <t>DARIXA LISSETH,ZAPATA, BERRU</t>
  </si>
  <si>
    <t>CAJA / DISFRAZ</t>
  </si>
  <si>
    <t>B202-00251270</t>
  </si>
  <si>
    <t>ELIZABETH,CAMACHO, PINTADO</t>
  </si>
  <si>
    <t>ALEXANDERCAMACHOPINTADO</t>
  </si>
  <si>
    <t>CAJA NEGRA / CELULAR USADO</t>
  </si>
  <si>
    <t>B202-00251271</t>
  </si>
  <si>
    <t>SIMON,INFANTE, CHAVEZ</t>
  </si>
  <si>
    <t>CARLOSINFANTEMONTALBAN</t>
  </si>
  <si>
    <t>CAJA PLASTIFICADA / CABLE</t>
  </si>
  <si>
    <t>B202-00251272</t>
  </si>
  <si>
    <t>SEGUNDO KEVIN,ROJAS, VILLEGAS</t>
  </si>
  <si>
    <t>JHONATANARTEAGAVILLEGAS</t>
  </si>
  <si>
    <t>B202-00251273</t>
  </si>
  <si>
    <t>JOSE MARIA,MONCAYO, VARIAS</t>
  </si>
  <si>
    <t>CAJA / SILLA DE RUEDAS</t>
  </si>
  <si>
    <t>B202-00251274</t>
  </si>
  <si>
    <t>ANGELAHUERTASDE COBEÑAS</t>
  </si>
  <si>
    <t>CAJA / PRODUCTOS NATURALES3</t>
  </si>
  <si>
    <t>B202-00251275</t>
  </si>
  <si>
    <t>MEDALI,CABRERA, URIARTE</t>
  </si>
  <si>
    <t>NELIDACABRERADE PARRA</t>
  </si>
  <si>
    <t>SOBRE MAILA / DOC</t>
  </si>
  <si>
    <t>B202-00251276</t>
  </si>
  <si>
    <t>LUIS ALBERTO,PIZARRO, SOLIS</t>
  </si>
  <si>
    <t>JUANPIZARROSOLIS</t>
  </si>
  <si>
    <t>CAJA / REMEDIOS</t>
  </si>
  <si>
    <t>B202-00251277</t>
  </si>
  <si>
    <t>MARIA YOVANI,SAAVEDRA, AVILA</t>
  </si>
  <si>
    <t>B202-00251278</t>
  </si>
  <si>
    <t>ARIS,GARCIA, RAMIREZ</t>
  </si>
  <si>
    <t>SANTOS DEL ROSARIO,DE LA CRUZ, FLORES</t>
  </si>
  <si>
    <t>B202-00251279</t>
  </si>
  <si>
    <t>NELSON ALONSO,ROMERO, CRUZ</t>
  </si>
  <si>
    <t>CAJA / CABLES</t>
  </si>
  <si>
    <t>B202-00251280</t>
  </si>
  <si>
    <t>MONICA TERESA,MENDOZA, BENITO</t>
  </si>
  <si>
    <t>B202-00251281</t>
  </si>
  <si>
    <t>MILUSKA,SORIANO, RIVERA</t>
  </si>
  <si>
    <t>ATADO DOS CAJAS / LIBROS</t>
  </si>
  <si>
    <t>B202-00251282</t>
  </si>
  <si>
    <t>ALDOGUEVARAALVARADO</t>
  </si>
  <si>
    <t>CAJITA NEGRA / RELOJ</t>
  </si>
  <si>
    <t>B202-00251283</t>
  </si>
  <si>
    <t>JHONY,MERINO, GIRON</t>
  </si>
  <si>
    <t>CAJA PLASTIFICADA / CUCHILLA PARA LICUADORA</t>
  </si>
  <si>
    <t>B202-00251284</t>
  </si>
  <si>
    <t>CAJA BLANCA / LLAVEROS</t>
  </si>
  <si>
    <t>B202-00251285</t>
  </si>
  <si>
    <t>EDUARDO,ARANA, LIZA</t>
  </si>
  <si>
    <t>CLAUDIA JACKELIN,ALVERCA, RAMIREZ</t>
  </si>
  <si>
    <t>B202-00251286</t>
  </si>
  <si>
    <t>JORDANCULQUEBURGA</t>
  </si>
  <si>
    <t>CAJA / MUESTRAS</t>
  </si>
  <si>
    <t>B202-00251287</t>
  </si>
  <si>
    <t>NOHELY SUJEY,SEGURA, VILLALOBOS</t>
  </si>
  <si>
    <t>CINTHIASEGURAVILLALOBOS</t>
  </si>
  <si>
    <t>CAJA BLANCA / PRODUCTOS DE AVON</t>
  </si>
  <si>
    <t>B202-00251288</t>
  </si>
  <si>
    <t>RUTH AMELIA,HUANCAS, SAAVEDRA</t>
  </si>
  <si>
    <t>JOSEKINOSARAVIA</t>
  </si>
  <si>
    <t>PAQUETE MANILA / BATERIA</t>
  </si>
  <si>
    <t>B202-00251289</t>
  </si>
  <si>
    <t>JENY,SALINAS, CAMPOMANES</t>
  </si>
  <si>
    <t>DELQUIADRIANZENVELASQUEZ</t>
  </si>
  <si>
    <t>BOLSA BLANCA / COLCHA Y ROPA</t>
  </si>
  <si>
    <t>B202-00251290</t>
  </si>
  <si>
    <t>KASANDRA LISBET,MONJA, MESTANZA</t>
  </si>
  <si>
    <t>EDUARDO,RUIZ, DELGADO</t>
  </si>
  <si>
    <t>B202-00251291</t>
  </si>
  <si>
    <t>JORGE LUIS,CUBAS, GAMBOA</t>
  </si>
  <si>
    <t>CHEYSARALBITEZBURGA</t>
  </si>
  <si>
    <t>PAQUETE DE BANCOS</t>
  </si>
  <si>
    <t>CAJA / MESA</t>
  </si>
  <si>
    <t>B202-00251292</t>
  </si>
  <si>
    <t>EMILIO EUFEMIO,VIVAS, APONTE</t>
  </si>
  <si>
    <t>OMAR,GARCIA, CHAVEZ</t>
  </si>
  <si>
    <t>B202-00251293</t>
  </si>
  <si>
    <t>ALVA DANIELA,AGREDA, MILIAN</t>
  </si>
  <si>
    <t>KEREN MARIVI,DIOSES, APONTE</t>
  </si>
  <si>
    <t>BOLSA ROSADA / ACCESORIOS Y ROPA</t>
  </si>
  <si>
    <t>B202-00251294</t>
  </si>
  <si>
    <t>CESAR ORLANDO,GARNIQUE, RAMIREZ</t>
  </si>
  <si>
    <t>JUAN CARLOSCURAYSALCEDO</t>
  </si>
  <si>
    <t>B202-00251295</t>
  </si>
  <si>
    <t>WILSON,GUEVARA, DELGADO</t>
  </si>
  <si>
    <t>ESMERALDADELACRUZRANGEL</t>
  </si>
  <si>
    <t>PAQUETE NEGRO /TELAS</t>
  </si>
  <si>
    <t>B202-00251296</t>
  </si>
  <si>
    <t>RUBERT,VASQUEZ, RIOS</t>
  </si>
  <si>
    <t>SACO NEGRO SG 1 / 19</t>
  </si>
  <si>
    <t>B202-00251297</t>
  </si>
  <si>
    <t>SEGUNDO,ZULOETA, PEREZ</t>
  </si>
  <si>
    <t>B202-00251298</t>
  </si>
  <si>
    <t>MARIA ISABEL,RISCO, VELEZ</t>
  </si>
  <si>
    <t>WILMERVASQUEZVARGAS</t>
  </si>
  <si>
    <t>CAJA BLANCA / MEMORIAS</t>
  </si>
  <si>
    <t>B202-00251299</t>
  </si>
  <si>
    <t>JULIA MARILU,DIAZ, OTINIANO</t>
  </si>
  <si>
    <t>ROBERTODIAZPEREZ</t>
  </si>
  <si>
    <t>BOLSA A RAYAS / ROPA</t>
  </si>
  <si>
    <t>B202-00251300</t>
  </si>
  <si>
    <t>B202-00251301</t>
  </si>
  <si>
    <t>JILMER,DELGADO, LEON</t>
  </si>
  <si>
    <t>CARLOS ALBERTO,REYES, ESPINOZA</t>
  </si>
  <si>
    <t>B202-00251302</t>
  </si>
  <si>
    <t>EGO ALEJANDROAPOLOAGUIRRE</t>
  </si>
  <si>
    <t>CAJA / ROPA Y BIBERON</t>
  </si>
  <si>
    <t>B202-00251303</t>
  </si>
  <si>
    <t>JESÚS MANUEL,EFIO, PINZÓN</t>
  </si>
  <si>
    <t>LILIANGARCIAGUERRERO</t>
  </si>
  <si>
    <t>B202-00251304</t>
  </si>
  <si>
    <t>B202-00251305</t>
  </si>
  <si>
    <t>GRACE,DIAZ, DAVILA</t>
  </si>
  <si>
    <t>ELIZABETH DE LOS ANGELES,JARA, CORDOVA</t>
  </si>
  <si>
    <t>B202-00251306</t>
  </si>
  <si>
    <t>MARLON FERNANDO,COLMENARES, HIDALGO</t>
  </si>
  <si>
    <t>BOLSA NARANJA / ROPA</t>
  </si>
  <si>
    <t>B202-00251307</t>
  </si>
  <si>
    <t>EDINSON DAVID,CARRANZA, CASTRO</t>
  </si>
  <si>
    <t>ARNALDO,CHINCHAY, CLEMENTE</t>
  </si>
  <si>
    <t>PAQUETE CELESTE / COLONIA</t>
  </si>
  <si>
    <t>B202-00251308</t>
  </si>
  <si>
    <t>ORLANDOGUERRERORAMIREZ</t>
  </si>
  <si>
    <t>CAJA ROSADA / PERFUMES</t>
  </si>
  <si>
    <t>B202-00251309</t>
  </si>
  <si>
    <t>ANTHONY JUAN,VELASQUEZ, MENDOZA</t>
  </si>
  <si>
    <t>B202-00251310</t>
  </si>
  <si>
    <t>OSCAR DENIS,LOZADA, BENITES</t>
  </si>
  <si>
    <t>BOLSA AZUL A RAYAS / ROPA 3</t>
  </si>
  <si>
    <t>B202-00251311</t>
  </si>
  <si>
    <t>B202-00251312</t>
  </si>
  <si>
    <t>EDDY ROSSANA,ARROYO, MAZA</t>
  </si>
  <si>
    <t>LLANINAARROYOLLUNCOR</t>
  </si>
  <si>
    <t>CAJA AMARILLA Y NEGRA / LENTES Y MEDICINA</t>
  </si>
  <si>
    <t>B202-00251313</t>
  </si>
  <si>
    <t>BETTYGUERREROMARTINEZ</t>
  </si>
  <si>
    <t>PAQUETE BLANCO / LENTES</t>
  </si>
  <si>
    <t>B202-00251314</t>
  </si>
  <si>
    <t>TITO,RAMOS, YESQUEN</t>
  </si>
  <si>
    <t>LEONARDORAMOSYESQUEN</t>
  </si>
  <si>
    <t>SOBRE MANILA / BOVINA</t>
  </si>
  <si>
    <t>B202-00251315</t>
  </si>
  <si>
    <t>ROMEOCORONADOAPONTE</t>
  </si>
  <si>
    <t>B202-00251316</t>
  </si>
  <si>
    <t>LUIS ENRIQUE,CAJALEON, SANCHEZ</t>
  </si>
  <si>
    <t>PETRONILASERNAQUEYESQUEN</t>
  </si>
  <si>
    <t>CAJA EN BOLSA BLANCA / LIBROS Y ROPA</t>
  </si>
  <si>
    <t>B202-00251317</t>
  </si>
  <si>
    <t>DIANA GIOMARA,ARNAO, PINZON</t>
  </si>
  <si>
    <t>JOSE,PAREDES, ZARATE</t>
  </si>
  <si>
    <t>B202-00251318</t>
  </si>
  <si>
    <t>BOLSA CREMA / ROPA</t>
  </si>
  <si>
    <t>B202-00251319</t>
  </si>
  <si>
    <t>EVELIO,COBBA, MENDOZA</t>
  </si>
  <si>
    <t>YOERODRIGUEZSANDOVAL</t>
  </si>
  <si>
    <t>SOBRE BLANCO Y AMARILLO / DOC</t>
  </si>
  <si>
    <t>B202-00251320</t>
  </si>
  <si>
    <t>LUIS GUILLERMO,BUSTAMANTE, VALLEJOS</t>
  </si>
  <si>
    <t>CAJA / PASTA</t>
  </si>
  <si>
    <t>B202-00251321</t>
  </si>
  <si>
    <t>PAQUETE AZUL / FUNDAS</t>
  </si>
  <si>
    <t>B202-00251322</t>
  </si>
  <si>
    <t>BENITO,DIAZ, CESPEDES</t>
  </si>
  <si>
    <t>JOHNNY JACINTO,ORDINOLA, AVILA</t>
  </si>
  <si>
    <t>PAQUETE LARGO / AFICHE</t>
  </si>
  <si>
    <t>B202-00251323</t>
  </si>
  <si>
    <t>PAQUETE NEGRO LARGO / BARRAS</t>
  </si>
  <si>
    <t>B202-00251324</t>
  </si>
  <si>
    <t>ARIANA,VELASQUEZ, HUIDOBRO</t>
  </si>
  <si>
    <t>B202-00251325</t>
  </si>
  <si>
    <t>ELVIA,GUADALUPE, VASQUEZ</t>
  </si>
  <si>
    <t>TRINIDADOCHOACHINGUEL</t>
  </si>
  <si>
    <t>CAJA AZUL / ZAPATOS</t>
  </si>
  <si>
    <t>B202-00251326</t>
  </si>
  <si>
    <t>JUANITA IRIS,BRAVO, URIARTE</t>
  </si>
  <si>
    <t>EDINSON BRANDON,RUIZ, URIARTE</t>
  </si>
  <si>
    <t>B202-00251327</t>
  </si>
  <si>
    <t>MARIA TEODORA,YESQUEN, DE</t>
  </si>
  <si>
    <t>B202-00251328</t>
  </si>
  <si>
    <t>JAVIERZUÑIGAPESANTES</t>
  </si>
  <si>
    <t>B202-00251329</t>
  </si>
  <si>
    <t>B202-00251330</t>
  </si>
  <si>
    <t>MICAELAJULCAZAMORA</t>
  </si>
  <si>
    <t>B202-00251331</t>
  </si>
  <si>
    <t>B202-00251332</t>
  </si>
  <si>
    <t>LUZ EUFEMIA,MALDONADO, VIUDA</t>
  </si>
  <si>
    <t>LIDIAMALDONADODE FLORES</t>
  </si>
  <si>
    <t>B202-00251333</t>
  </si>
  <si>
    <t>B202-00251334</t>
  </si>
  <si>
    <t>ELIZABETH,SEVERINO, TABARA</t>
  </si>
  <si>
    <t>CAJA SG 1 / 3993</t>
  </si>
  <si>
    <t>B202-00251335</t>
  </si>
  <si>
    <t>ABIGAILLEGUIALEYVA</t>
  </si>
  <si>
    <t>B202-00251336</t>
  </si>
  <si>
    <t>B202-00251337</t>
  </si>
  <si>
    <t>HERMINIO,DIAZ, MENOR</t>
  </si>
  <si>
    <t>ISAMARDIAZSANCHEZ</t>
  </si>
  <si>
    <t>B202-00251338</t>
  </si>
  <si>
    <t>JIMENA,CARRILLO, GUERRERO</t>
  </si>
  <si>
    <t>NATALIARAMIREZGUEVARA</t>
  </si>
  <si>
    <t>CAJA BLANCA / CARGADOR</t>
  </si>
  <si>
    <t>B202-00251339</t>
  </si>
  <si>
    <t>+LUIS MANUEL,ZAVALETA, TONG</t>
  </si>
  <si>
    <t>0002242856</t>
  </si>
  <si>
    <t>LUIS ANTONIOVERALORZ</t>
  </si>
  <si>
    <t>PAQUETE BLANCO / PASTILLAS</t>
  </si>
  <si>
    <t>B202-00251340</t>
  </si>
  <si>
    <t>MANUEL,SÁNCHEZ, TEJADA</t>
  </si>
  <si>
    <t>ALEJANDROFERREIRASEVILLA</t>
  </si>
  <si>
    <t>B202-00251341</t>
  </si>
  <si>
    <t>WILLIAMZAPATAAPOLO</t>
  </si>
  <si>
    <t>CAJA SG 11 / 186</t>
  </si>
  <si>
    <t>B202-00251342</t>
  </si>
  <si>
    <t>VERONICA,TAFUR, DE</t>
  </si>
  <si>
    <t>NELSON,GUERRERO, GARCIA</t>
  </si>
  <si>
    <t>B202-00251343</t>
  </si>
  <si>
    <t>JUAN JOSE,TORRES, ANDRADE</t>
  </si>
  <si>
    <t>ROBENVARGASGONZALES</t>
  </si>
  <si>
    <t>B202-00251344</t>
  </si>
  <si>
    <t>IDELSO,LOZANO, BUSTAMANTE</t>
  </si>
  <si>
    <t>OSCARVEGAROJAS</t>
  </si>
  <si>
    <t>B202-00251345</t>
  </si>
  <si>
    <t>DELIA DEISY,ROMERO, DIAZ</t>
  </si>
  <si>
    <t>MIGUELPEREZJARA</t>
  </si>
  <si>
    <t>BOLSA NEGRA / MOCHILA</t>
  </si>
  <si>
    <t>B202-00251346</t>
  </si>
  <si>
    <t>NAIDU,DE LA CRUZ, ZEGARRA</t>
  </si>
  <si>
    <t>JUANA ROSA,ZEGARRA, RODRIGUEZ</t>
  </si>
  <si>
    <t>B202-00251347</t>
  </si>
  <si>
    <t>JEANPIERRE,SEVILLA, ALBÁN</t>
  </si>
  <si>
    <t>PAQUETE PLASTIFICADO / CAFE</t>
  </si>
  <si>
    <t>B202-00251348</t>
  </si>
  <si>
    <t>JUAN JOSE,RIVAS, YOVERA</t>
  </si>
  <si>
    <t>LUCIOLOPEZCARBAJAL</t>
  </si>
  <si>
    <t>B202-00251349</t>
  </si>
  <si>
    <t>AYMEHERNANDEZCORONADO</t>
  </si>
  <si>
    <t>B202-00251350</t>
  </si>
  <si>
    <t>RUPERTO,SANCHEZ, LORENZO</t>
  </si>
  <si>
    <t>ALEXANDRO,ANDRADE, HURTADO</t>
  </si>
  <si>
    <t>B202-00251351</t>
  </si>
  <si>
    <t>CAJA BLANCA / PRODUCTOS OPTICOS</t>
  </si>
  <si>
    <t>B202-00251352</t>
  </si>
  <si>
    <t>ARNALDO,VASQUEZ, VASQUEZ</t>
  </si>
  <si>
    <t>JORGEVASQUEZSEMPERTEGUI</t>
  </si>
  <si>
    <t>BOLSA TRANSPARENTE / TAPASS</t>
  </si>
  <si>
    <t>B202-00251353</t>
  </si>
  <si>
    <t>CAJITA NEGRA / RODAJE</t>
  </si>
  <si>
    <t>B202-00251354</t>
  </si>
  <si>
    <t>MARIAPERALTAACUÑA</t>
  </si>
  <si>
    <t>B202-00251355</t>
  </si>
  <si>
    <t>LUIS ALBERTO,MERINO, PEREZ</t>
  </si>
  <si>
    <t>ALDO SEBASTIAN,DOMINGUEZ, CRUZADO</t>
  </si>
  <si>
    <t>MOTO SG B006 / 779</t>
  </si>
  <si>
    <t>B202-00251356</t>
  </si>
  <si>
    <t>JUNIORFLORESBECERRA</t>
  </si>
  <si>
    <t>CAJA / BATERIA</t>
  </si>
  <si>
    <t>B202-00251357</t>
  </si>
  <si>
    <t>B202-00251358</t>
  </si>
  <si>
    <t>CESAR,VIDAURRE, ZAVALA</t>
  </si>
  <si>
    <t>FRANCISCO OSMAR,RIVERA, GARCES</t>
  </si>
  <si>
    <t>B202-00251359</t>
  </si>
  <si>
    <t>CLAUDIA,BOCANEGRA, CHICOMA</t>
  </si>
  <si>
    <t>EDUARDOBANCAYANNAMUCHE</t>
  </si>
  <si>
    <t>PAQUETE PLASTIFICADO / REPUESTO USADO</t>
  </si>
  <si>
    <t>B202-00251360</t>
  </si>
  <si>
    <t>WILMER,PACHECO, TOMANGUILLA</t>
  </si>
  <si>
    <t>B202-00251361</t>
  </si>
  <si>
    <t>CJA BLANCA / ALUMINIO</t>
  </si>
  <si>
    <t>PAQUETES PLASTIFICADOS / ALUMINIO</t>
  </si>
  <si>
    <t>B202-00251362</t>
  </si>
  <si>
    <t>KATTY MAGALY,FLORES, ALTAMIRANO</t>
  </si>
  <si>
    <t>EZEQUIEL,DAVILA, QUIROZ</t>
  </si>
  <si>
    <t>B202-00251363</t>
  </si>
  <si>
    <t>YSOLINA,SILVA, NUÑEZ</t>
  </si>
  <si>
    <t>MARTINA,VASQUEZ, SOTO</t>
  </si>
  <si>
    <t>B202-00251364</t>
  </si>
  <si>
    <t>CARLOS,SIALER, VIGIL</t>
  </si>
  <si>
    <t>METANIORIVERACASTILLO</t>
  </si>
  <si>
    <t>B202-00251365</t>
  </si>
  <si>
    <t>WUILIAM,CAMPOS, VILLANUEVA</t>
  </si>
  <si>
    <t>DARWIN,SILVA, ARROSPIDE</t>
  </si>
  <si>
    <t>WUILIAN,CAMPOS, VILLANUEVA</t>
  </si>
  <si>
    <t>B202-00251366</t>
  </si>
  <si>
    <t>LAURA,MENDOZA, MUNDACA</t>
  </si>
  <si>
    <t>MARCORAMIREZMENDOZA</t>
  </si>
  <si>
    <t>SACO DE TELA / MANTA</t>
  </si>
  <si>
    <t>SACO BLANCO / MANTA</t>
  </si>
  <si>
    <t>B202-00251367</t>
  </si>
  <si>
    <t>MARIA MILAGROS,ALARCON, HERRERA</t>
  </si>
  <si>
    <t>CAJA SG 1 / 3996</t>
  </si>
  <si>
    <t>B202-00251368</t>
  </si>
  <si>
    <t>B202-00251369</t>
  </si>
  <si>
    <t>CATHERINEFLORESPEÑA</t>
  </si>
  <si>
    <t>B202-00251370</t>
  </si>
  <si>
    <t>ANGELGARCIAGARRIDO</t>
  </si>
  <si>
    <t>B202-00251371</t>
  </si>
  <si>
    <t>MARIEYUPANQUIAGUILAR</t>
  </si>
  <si>
    <t>PAQUETE AZUL / TELAS</t>
  </si>
  <si>
    <t>B202-00251372</t>
  </si>
  <si>
    <t>MARIANO,MOGOLLON, FLORES</t>
  </si>
  <si>
    <t>LEYDYMOGOLLONFLORES</t>
  </si>
  <si>
    <t>B202-00251373</t>
  </si>
  <si>
    <t>PAMELA ROSMERY,SUNCION, GOMEZ</t>
  </si>
  <si>
    <t>MIRIAMGOMEZSEMINARIO</t>
  </si>
  <si>
    <t>CAJA ROSADA / GOLOSINAS</t>
  </si>
  <si>
    <t>B202-00251374</t>
  </si>
  <si>
    <t>JUAN,SANDOVAL, VILCHERREZ</t>
  </si>
  <si>
    <t>ANDY JEFFERSON,MIRANDA, NIÑO</t>
  </si>
  <si>
    <t>SACO AZUL SG 1 / 793</t>
  </si>
  <si>
    <t>B202-00251375</t>
  </si>
  <si>
    <t>MARLENI,PISFIL, LARA</t>
  </si>
  <si>
    <t>JAIMELLENQUEMARTINEZ</t>
  </si>
  <si>
    <t>B202-00251376</t>
  </si>
  <si>
    <t>B202-00251377</t>
  </si>
  <si>
    <t>CAJA / RECUERDOS</t>
  </si>
  <si>
    <t>B202-00251378</t>
  </si>
  <si>
    <t>INGRID ARACELI,VERA, MONTENEGRO</t>
  </si>
  <si>
    <t>ROBERTARTEAGACALDERON</t>
  </si>
  <si>
    <t>B202-00251379</t>
  </si>
  <si>
    <t>B202-00251380</t>
  </si>
  <si>
    <t>JAVIER GUSTAVO,LECCA, IPARRAGUIRRE</t>
  </si>
  <si>
    <t>EVELYNGVASQUEZIPARRAGUIRRE</t>
  </si>
  <si>
    <t>JAVIER,LECCA, IPARRAGUIRRE</t>
  </si>
  <si>
    <t>B202-00251381</t>
  </si>
  <si>
    <t>MARLENY,SERNAQUE, MENDOZA</t>
  </si>
  <si>
    <t>CAJA / TOMATODO</t>
  </si>
  <si>
    <t>B202-00251382</t>
  </si>
  <si>
    <t>MARIBEL,ALARCON, FLORES</t>
  </si>
  <si>
    <t>B202-00251383</t>
  </si>
  <si>
    <t>CAJA BLANCA / FILTRO</t>
  </si>
  <si>
    <t>B202-00251384</t>
  </si>
  <si>
    <t>B202-00251385</t>
  </si>
  <si>
    <t>JORGE,CHAVEZ, PADILLA</t>
  </si>
  <si>
    <t>VLADIMIRBARDALESMACEDO</t>
  </si>
  <si>
    <t>CAJITA AZUL / RELOJ</t>
  </si>
  <si>
    <t>B202-00251386</t>
  </si>
  <si>
    <t>JOSE,CASTRO, FLORES</t>
  </si>
  <si>
    <t>RONALDPINZONSALDARRIAGA</t>
  </si>
  <si>
    <t>B202-00251387</t>
  </si>
  <si>
    <t>RODORICO,TOCTO, HEREDIA</t>
  </si>
  <si>
    <t>ABRAMFUENTESVILLAVICENCIO</t>
  </si>
  <si>
    <t>CAJA / PLANCHA</t>
  </si>
  <si>
    <t>B202-00251388</t>
  </si>
  <si>
    <t>JUSTINA,TEQUE, DE SANCHEZ</t>
  </si>
  <si>
    <t>OSCARSANCHEZTEQUE</t>
  </si>
  <si>
    <t>SACO VERDE / ARROZ</t>
  </si>
  <si>
    <t>B202-00251389</t>
  </si>
  <si>
    <t>B202-00251390</t>
  </si>
  <si>
    <t>DEIVYSOJEDASPEÑALOZA</t>
  </si>
  <si>
    <t>PAQUETE PLASTIFICADO / TORTA</t>
  </si>
  <si>
    <t>B202-00251391</t>
  </si>
  <si>
    <t>NATALIALVAREZVERGARA</t>
  </si>
  <si>
    <t>B202-00251392</t>
  </si>
  <si>
    <t>JOSE NILO,GUERRERO, CAMPOS</t>
  </si>
  <si>
    <t>CESAR LUIS,CAMPOS, HUAMAN</t>
  </si>
  <si>
    <t>BOLSA NEGRA SG 1 / 7330</t>
  </si>
  <si>
    <t>B202-00251393</t>
  </si>
  <si>
    <t>JESSICA YARIFFE,SEGURA, ALDANA</t>
  </si>
  <si>
    <t>JOSE LUIS KIOSHI,FUKUMOTO, ALCALDE</t>
  </si>
  <si>
    <t>B202-00251394</t>
  </si>
  <si>
    <t>LUIS,CORRE, GONZA</t>
  </si>
  <si>
    <t>SANDYYAVERACHAVEZ</t>
  </si>
  <si>
    <t>PAQUETE PLASTIFICADO / LLAVEROS</t>
  </si>
  <si>
    <t>B202-00251395</t>
  </si>
  <si>
    <t>PAQUETES / LAPIDA Y FLORERO</t>
  </si>
  <si>
    <t>B202-00251396</t>
  </si>
  <si>
    <t>JORGETORRESVALLES</t>
  </si>
  <si>
    <t>PAQUETE DE FLORES1</t>
  </si>
  <si>
    <t>CAJA BLANCA / FLORES</t>
  </si>
  <si>
    <t>B202-00251397</t>
  </si>
  <si>
    <t>PAQUETE AZUL / B01 / 2188</t>
  </si>
  <si>
    <t>B202-00251398</t>
  </si>
  <si>
    <t>LISSETTE IRENE,PERICHE, MONTALVO</t>
  </si>
  <si>
    <t>B202-00251399</t>
  </si>
  <si>
    <t>MARIA ALEJANDRA,CARVAJAL, MARTINEZ</t>
  </si>
  <si>
    <t>JOSEAULARHERRERA</t>
  </si>
  <si>
    <t>BOLSAS NEGRAS / ROPA DE BEBE</t>
  </si>
  <si>
    <t>CAJA / CUNA</t>
  </si>
  <si>
    <t>CAJA / ROPERO</t>
  </si>
  <si>
    <t>B202-00251400</t>
  </si>
  <si>
    <t>DARIANA LIZET,GARCIA, LIVIAPOMA</t>
  </si>
  <si>
    <t>CAJITA BLANCA / MAQUILLAJE</t>
  </si>
  <si>
    <t>B202-00251401</t>
  </si>
  <si>
    <t>GUISELA,AYALA, ALVAREZ</t>
  </si>
  <si>
    <t>CONCEPCIONPALACIOSCARRION</t>
  </si>
  <si>
    <t>ATADO DOS PAQUETES BEIGE / LITERATURAS</t>
  </si>
  <si>
    <t>B202-00251402</t>
  </si>
  <si>
    <t>ROCELA,REGALADO, FERNANDEZ</t>
  </si>
  <si>
    <t>B202-00251403</t>
  </si>
  <si>
    <t>SEGUNDO VICTOR,VALDEZ, CORONEL</t>
  </si>
  <si>
    <t>TOMASMECHANMIÑOPE</t>
  </si>
  <si>
    <t>PAQUETE / MALLA METALICA</t>
  </si>
  <si>
    <t>B202-00251404</t>
  </si>
  <si>
    <t>CRISTIAN,MENA, YAPAPASCA</t>
  </si>
  <si>
    <t>RUBEN GUILLERMO,NUÑEZ, RAMIREZ</t>
  </si>
  <si>
    <t>CAJA BLANCA / LENTES</t>
  </si>
  <si>
    <t>B202-00251405</t>
  </si>
  <si>
    <t>EMILY DE GINEBRA,CUMPA, LIZA</t>
  </si>
  <si>
    <t>JHONSMITH ANDERSON,CALLE, CORTEZ</t>
  </si>
  <si>
    <t>SOBRE BLANCO / LLAVES</t>
  </si>
  <si>
    <t>B202-00251406</t>
  </si>
  <si>
    <t>ELIZABETH,SANCHEZ, LEYVA</t>
  </si>
  <si>
    <t>JOSEDELGADOGUEVARA</t>
  </si>
  <si>
    <t>B202-00251407</t>
  </si>
  <si>
    <t>ERIKA,CASTRO, USURIAGA</t>
  </si>
  <si>
    <t>FRANCO ALBERTO,NOLASCO, BRESANI</t>
  </si>
  <si>
    <t>B202-00251408</t>
  </si>
  <si>
    <t>CAJITA BLANCA / CINTAS</t>
  </si>
  <si>
    <t>B202-00251409</t>
  </si>
  <si>
    <t>BLANCA JULIA,GUTIERREZ, SAMAME</t>
  </si>
  <si>
    <t>MARTIN,GOMEZ, VALDERRAMA</t>
  </si>
  <si>
    <t>BOLSA NEGRA / DISFRAZ</t>
  </si>
  <si>
    <t>B202-00251410</t>
  </si>
  <si>
    <t>PRISCILLA,ZAPATA, OLAYA</t>
  </si>
  <si>
    <t>B202-00251411</t>
  </si>
  <si>
    <t>BOLSA BLANCA / MAQUILLAJE</t>
  </si>
  <si>
    <t>B202-00251412</t>
  </si>
  <si>
    <t>SANDRA,REYES, RODRIGUEZ</t>
  </si>
  <si>
    <t>PERCYSANTOSGUERRERO</t>
  </si>
  <si>
    <t>CAJA EN BOLSA BLANCA / RADIO</t>
  </si>
  <si>
    <t>B202-00251413</t>
  </si>
  <si>
    <t>CESAR MANUEL,GOMEZ, DIAZ</t>
  </si>
  <si>
    <t>RICARDOVILCHEZPRADO</t>
  </si>
  <si>
    <t>PAQUETE ROJO / MANGUERA DE FRENOS</t>
  </si>
  <si>
    <t>B202-00251414</t>
  </si>
  <si>
    <t>TERESABAZANGONZALES</t>
  </si>
  <si>
    <t>B202-00251415</t>
  </si>
  <si>
    <t>NORKA AMELIA,TAPIA, SANCHEZ</t>
  </si>
  <si>
    <t>VILMAGUEVARATAPIA</t>
  </si>
  <si>
    <t>CAJA VERDE A RAYAS / VIVERES</t>
  </si>
  <si>
    <t>B202-00251416</t>
  </si>
  <si>
    <t>GEANNINA,CHAVEZ, CALLE</t>
  </si>
  <si>
    <t>BEATRIZ,CALLE, NEYRA</t>
  </si>
  <si>
    <t>PAQUETE NEGRO / TELAS</t>
  </si>
  <si>
    <t>B202-00251417</t>
  </si>
  <si>
    <t>SOBRE MANILA / VALVULA</t>
  </si>
  <si>
    <t>B202-00251418</t>
  </si>
  <si>
    <t>HAIDE,CULQUICONDOR, SARANGO</t>
  </si>
  <si>
    <t>FIDIASALAZARSARANGO</t>
  </si>
  <si>
    <t>B202-00251419</t>
  </si>
  <si>
    <t>JEAN MARCO,SULLON, SALVADOR</t>
  </si>
  <si>
    <t>B202-00251420</t>
  </si>
  <si>
    <t>BACILIO,DELGADO, SIMPERTEGUI</t>
  </si>
  <si>
    <t>NEYDADIAZTRUJILLO</t>
  </si>
  <si>
    <t>B202-00251421</t>
  </si>
  <si>
    <t>GLENDABUSTAMANTETAFUR</t>
  </si>
  <si>
    <t>B202-00251422</t>
  </si>
  <si>
    <t>FREDDY,CENTURION, ZAPATA</t>
  </si>
  <si>
    <t>JULIALAZODE BRICEÑO</t>
  </si>
  <si>
    <t>CJA / ADORNOS</t>
  </si>
  <si>
    <t>B202-00251423</t>
  </si>
  <si>
    <t>ERICK JAVIER,LEON, CHAVEZ</t>
  </si>
  <si>
    <t>B202-00251424</t>
  </si>
  <si>
    <t>KEYLA ELIZABETH,GASTULO, MEOÑO</t>
  </si>
  <si>
    <t>ERICA,NUÑEZ, TOCTO</t>
  </si>
  <si>
    <t>CAJA LARGA / VARA Y GUANTES</t>
  </si>
  <si>
    <t>B202-00251425</t>
  </si>
  <si>
    <t>JORGE,GONZALES, OJEDA</t>
  </si>
  <si>
    <t>FREDESMANMARTINEZRISCO</t>
  </si>
  <si>
    <t>SOBRE MANILA / RODAJE</t>
  </si>
  <si>
    <t>B202-00251426</t>
  </si>
  <si>
    <t>B202-00251427</t>
  </si>
  <si>
    <t>CAJAS SG 1 / 238</t>
  </si>
  <si>
    <t>B202-00251428</t>
  </si>
  <si>
    <t>PAQUETE CON SACO / FLORES</t>
  </si>
  <si>
    <t>B202-00251429</t>
  </si>
  <si>
    <t>DANILO,TORRES, SUAREZ</t>
  </si>
  <si>
    <t>CAJA BLANCA */ RELOJ</t>
  </si>
  <si>
    <t>B202-00251430</t>
  </si>
  <si>
    <t>B202-00251431</t>
  </si>
  <si>
    <t>NORVIL,FERNANDEZ, MONTAÑO</t>
  </si>
  <si>
    <t>BETTY CONSUELO,PINEDO, GUADALUPE</t>
  </si>
  <si>
    <t>SACO NEGRO SG 1 / 1277</t>
  </si>
  <si>
    <t>B202-00251432</t>
  </si>
  <si>
    <t>BOLSA BLANCA / COCO</t>
  </si>
  <si>
    <t>B202-00251433</t>
  </si>
  <si>
    <t>MIRIAM ELIZABETH,ALVITRES, RIVERA</t>
  </si>
  <si>
    <t>JESUSCASTILLOALVITRES</t>
  </si>
  <si>
    <t>PAQUETE / LAPTOP USADA</t>
  </si>
  <si>
    <t>B202-00251434</t>
  </si>
  <si>
    <t>DANTE DEMETRIO,GONZALES, SEGURA</t>
  </si>
  <si>
    <t>JHONYBARRANTESCORDOVA</t>
  </si>
  <si>
    <t>PAQUETE BLANCO / PUBLICIDAD</t>
  </si>
  <si>
    <t>B202-00251435</t>
  </si>
  <si>
    <t>ANGEL FREDY,LEONARDO, NICOLAS</t>
  </si>
  <si>
    <t>LISETHCAMIZANGUERRERO</t>
  </si>
  <si>
    <t>BOLSA RAYAS / ROPA</t>
  </si>
  <si>
    <t>B202-00251436</t>
  </si>
  <si>
    <t>ALEXIS RUBEN,NEIRA, QUINDE</t>
  </si>
  <si>
    <t>BIDONES BLANCOS / CALCIO</t>
  </si>
  <si>
    <t>B202-00251437</t>
  </si>
  <si>
    <t>REJA DE ALUMINIO</t>
  </si>
  <si>
    <t>B202-00251438</t>
  </si>
  <si>
    <t>CAJA NEGRA / MICAS</t>
  </si>
  <si>
    <t>B202-00251439</t>
  </si>
  <si>
    <t>BOLSA BLANCA / TELAS</t>
  </si>
  <si>
    <t>B202-00251440</t>
  </si>
  <si>
    <t>MARIA ESTHER,CIEZA, PEÑA</t>
  </si>
  <si>
    <t>B202-00251441</t>
  </si>
  <si>
    <t>PAQUETE NEGRO / ACCESORIOS</t>
  </si>
  <si>
    <t>B202-00251442</t>
  </si>
  <si>
    <t>JORGE,DAZA, IGLESIAS</t>
  </si>
  <si>
    <t>MARIA DEL PILAR,IGLESIAS, FACUNDO</t>
  </si>
  <si>
    <t>CAJA / TAZAS / BAJO RESPONSABILIDAD</t>
  </si>
  <si>
    <t>B202-00251443</t>
  </si>
  <si>
    <t>ERLI LIZETH,RUFASTO, MIRANDA</t>
  </si>
  <si>
    <t>NIXON,VARGAS, VILLALOBOS</t>
  </si>
  <si>
    <t>BOLSAS RAYADAS / ROPA</t>
  </si>
  <si>
    <t>B202-00251444</t>
  </si>
  <si>
    <t>EMIR DENIS,SEGURA, PELTROCHE</t>
  </si>
  <si>
    <t>CAJA / RESINA</t>
  </si>
  <si>
    <t>B202-00251445</t>
  </si>
  <si>
    <t>PAQUETE NARANJA / RESINAS</t>
  </si>
  <si>
    <t>B202-00251446</t>
  </si>
  <si>
    <t>CORINA,GUERRERO, VELASCO</t>
  </si>
  <si>
    <t>CARLOS MANUEL,ORDERIQUE, CUMPA</t>
  </si>
  <si>
    <t>CAJA BLANCA / TORNILLOS</t>
  </si>
  <si>
    <t>B202-00251447</t>
  </si>
  <si>
    <t>MILAGROSHONORIOALBINES</t>
  </si>
  <si>
    <t>SOBRE MANILA / TALONARIOS</t>
  </si>
  <si>
    <t>B202-00251448</t>
  </si>
  <si>
    <t>CAJAS NEGRAS / JUGUETES Y ROPA</t>
  </si>
  <si>
    <t>B202-00251449</t>
  </si>
  <si>
    <t>CAJA / INSUMOS DE REPOSTERIA</t>
  </si>
  <si>
    <t>B202-00251450</t>
  </si>
  <si>
    <t>MIGUELVEGAGIRON</t>
  </si>
  <si>
    <t>PAQUETE NEGRO / GUANTES</t>
  </si>
  <si>
    <t>B202-00251451</t>
  </si>
  <si>
    <t>DANY,REQUEJO, CLAVO</t>
  </si>
  <si>
    <t>JOSEANTONDIOS</t>
  </si>
  <si>
    <t>B202-00251452</t>
  </si>
  <si>
    <t>ERINSON,MUÑOZ, MENDOZA</t>
  </si>
  <si>
    <t>SEGUNDOMUÑOZGONZALES</t>
  </si>
  <si>
    <t>CJA BLANCA / MEDICINA</t>
  </si>
  <si>
    <t>B202-00251453</t>
  </si>
  <si>
    <t>EDGAR,SANCHEZ, FERNANDEZ</t>
  </si>
  <si>
    <t>MAYTEGUTIERREZNAVARRO</t>
  </si>
  <si>
    <t>SACO AMARILLO SG 1 / 829</t>
  </si>
  <si>
    <t>B202-00251454</t>
  </si>
  <si>
    <t>NELLY,FERNANDEZ, RISCO</t>
  </si>
  <si>
    <t>JULIO,YAMUNAQUE, CASTILLO</t>
  </si>
  <si>
    <t>B202-00251455</t>
  </si>
  <si>
    <t>CIELO,ISIQUE, NIQUEN</t>
  </si>
  <si>
    <t>MAHYLI FIDELA,OBREGON, BARRETO</t>
  </si>
  <si>
    <t>ATADO DOS SOBRES MANILA / LLAVEROS</t>
  </si>
  <si>
    <t>B202-00251456</t>
  </si>
  <si>
    <t>RICARDO,CARRASCAL, VELASQUEZ</t>
  </si>
  <si>
    <t>PERCYSAAVEDRACISNEROS</t>
  </si>
  <si>
    <t>CAJA NARANJA / DOC</t>
  </si>
  <si>
    <t>B202-00251457</t>
  </si>
  <si>
    <t>KELLY,DIAZ, MUNDACA</t>
  </si>
  <si>
    <t>DANIEL ADRIAN,CUEVA, ALVARADO</t>
  </si>
  <si>
    <t>PAQUETE CREMA REDONDO / SUPLE ÁRA AUTO</t>
  </si>
  <si>
    <t>B202-00251458</t>
  </si>
  <si>
    <t>ANGELELESPURUROSADO</t>
  </si>
  <si>
    <t>SOBRE MANILA PEQUEÑO / MEDICINA</t>
  </si>
  <si>
    <t>B202-00251459</t>
  </si>
  <si>
    <t>B202-00251460</t>
  </si>
  <si>
    <t>WILLIAMS,COBEÑA, PALOMINO</t>
  </si>
  <si>
    <t>B202-00251461</t>
  </si>
  <si>
    <t>CYNTHIA JULISSA,CORDOVA, AGUILERA</t>
  </si>
  <si>
    <t>DIANA,HEREDIA, JARAMILLO</t>
  </si>
  <si>
    <t>PAQUETE NEGRO /ROPA</t>
  </si>
  <si>
    <t>B202-00251462</t>
  </si>
  <si>
    <t>CARLOSHUAMANBACA</t>
  </si>
  <si>
    <t>PAQUETE PLASTIFICADO / UNIFORME</t>
  </si>
  <si>
    <t>B202-00251463</t>
  </si>
  <si>
    <t>CAJA / FARO</t>
  </si>
  <si>
    <t>B202-00251464</t>
  </si>
  <si>
    <t>B202-00251465</t>
  </si>
  <si>
    <t>CYNTHIA NICOLL,MARTINEZ, GUEVARA</t>
  </si>
  <si>
    <t>NILDAMARTINEZDIAZ</t>
  </si>
  <si>
    <t>B202-00251466</t>
  </si>
  <si>
    <t>BRYAN DARWIN,DE LA CRUZ, BARTRA</t>
  </si>
  <si>
    <t>ALFONSODELACRUZVENTURA</t>
  </si>
  <si>
    <t>CAJA AZUL / JUGUETE</t>
  </si>
  <si>
    <t>B202-00251467</t>
  </si>
  <si>
    <t>WALTER JUNIOR,SALAZAR, SIALER</t>
  </si>
  <si>
    <t>RUTH DIANIRA DEL PILAR,CABRERA, SAAVEDRA</t>
  </si>
  <si>
    <t>PAQUETE PLASTIFICADO / CANGURO</t>
  </si>
  <si>
    <t>B202-00251468</t>
  </si>
  <si>
    <t>JOSE SIMEON,HEREDIA, VERA</t>
  </si>
  <si>
    <t>ELVISHEREDIASEGURA</t>
  </si>
  <si>
    <t>B202-00251469</t>
  </si>
  <si>
    <t>ALE RONALDHEREDIASEGURA</t>
  </si>
  <si>
    <t>B202-00251470</t>
  </si>
  <si>
    <t>CAJA / POLOS</t>
  </si>
  <si>
    <t>B202-00251471</t>
  </si>
  <si>
    <t>JAVIER,GONZALES, CHUQUIHUANGA</t>
  </si>
  <si>
    <t>DORISALBERCAJABO</t>
  </si>
  <si>
    <t>B202-00251472</t>
  </si>
  <si>
    <t>B202-00251473</t>
  </si>
  <si>
    <t>VIOLETA,YAFAC, DIAZ</t>
  </si>
  <si>
    <t>DANTEDAVILAGEMIN</t>
  </si>
  <si>
    <t>CAJA LARGA / ZAPATOS</t>
  </si>
  <si>
    <t>B202-00251474</t>
  </si>
  <si>
    <t>MERY LUZ,VILCHEZ, REYES</t>
  </si>
  <si>
    <t>FELIZVILCHEZIMAN</t>
  </si>
  <si>
    <t>BOLSA ROJA A RAYAS / SANDALIAS</t>
  </si>
  <si>
    <t>B202-00251475</t>
  </si>
  <si>
    <t>RUBENAGUILAGARCIA</t>
  </si>
  <si>
    <t>B202-00251476</t>
  </si>
  <si>
    <t>MARIA ALEJANDRA,GASTELO, SANCHEZ</t>
  </si>
  <si>
    <t>DANIEL EDUARDO,GASTELO, SÁNCHEZ</t>
  </si>
  <si>
    <t>CAJA / BILLETERA Y ADORNO</t>
  </si>
  <si>
    <t>B202-00251477</t>
  </si>
  <si>
    <t>ORFELICIA,PASAPERA, CARNERO</t>
  </si>
  <si>
    <t>B202-00251478</t>
  </si>
  <si>
    <t>JORGE LUIS,PURIZACA, CARRASCO</t>
  </si>
  <si>
    <t>SOBRE BLANCO / MEDALLAS</t>
  </si>
  <si>
    <t>B202-00251479</t>
  </si>
  <si>
    <t>MILAGROSALVARADODAVIS</t>
  </si>
  <si>
    <t>B202-00251480</t>
  </si>
  <si>
    <t>WALTER RICHARD,FELIS, CORRALES</t>
  </si>
  <si>
    <t>B202-00251481</t>
  </si>
  <si>
    <t>B202-00251482</t>
  </si>
  <si>
    <t>JORGE SERGIO,LAMAS, CUMPA</t>
  </si>
  <si>
    <t>GABRIELALIENDOAPONTE</t>
  </si>
  <si>
    <t>SOBRE MANILA PEQUEÑO */ LLAVES</t>
  </si>
  <si>
    <t>B202-00251483</t>
  </si>
  <si>
    <t>STEVE RODRIGO,LIZANO, SALDARRIAGA</t>
  </si>
  <si>
    <t>CAJA PLASTIFICADA / CUADROS</t>
  </si>
  <si>
    <t>B202-00251484</t>
  </si>
  <si>
    <t>GLORIAPOLOQUINTERO</t>
  </si>
  <si>
    <t>B202-00251485</t>
  </si>
  <si>
    <t>B202-00251486</t>
  </si>
  <si>
    <t>DANNY,HUAMAN, PADILLA</t>
  </si>
  <si>
    <t>MARIAHUAMANSORIANO</t>
  </si>
  <si>
    <t>B202-00251487</t>
  </si>
  <si>
    <t>KATYA,HUAMAN, PEREZ DE RODRIGUEZ</t>
  </si>
  <si>
    <t>DANIELASPILLAGABANCES</t>
  </si>
  <si>
    <t>B202-00251488</t>
  </si>
  <si>
    <t>JUAN JOSE,MELENDEZ, GALINDO</t>
  </si>
  <si>
    <t>B202-00251489</t>
  </si>
  <si>
    <t>MAGALY,FLORES, CUBAS</t>
  </si>
  <si>
    <t>CAJA BLANCA / BATIDORA</t>
  </si>
  <si>
    <t>B202-00251490</t>
  </si>
  <si>
    <t>B202-00251491</t>
  </si>
  <si>
    <t>JOSE LUIS,VEGA, SAAVEDRA</t>
  </si>
  <si>
    <t>MARIA DEL PILAR,NAVARRETE, RIOFRIO</t>
  </si>
  <si>
    <t>B202-00251492</t>
  </si>
  <si>
    <t>ALAMIRO,DELGADO, DELGADO</t>
  </si>
  <si>
    <t>EDSONVEGALOZADA</t>
  </si>
  <si>
    <t>SACOS NEGROS / CEREAL</t>
  </si>
  <si>
    <t>B202-00251493</t>
  </si>
  <si>
    <t>CARLOS,ZEGARRA, SALAS</t>
  </si>
  <si>
    <t>JESSY JAMES,RUIZ, GARCIA</t>
  </si>
  <si>
    <t>PAQUETE MANILA PLASTIFICADO / CELULAR USADO</t>
  </si>
  <si>
    <t>B202-00251494</t>
  </si>
  <si>
    <t>LIZPEÑAABARCA</t>
  </si>
  <si>
    <t>PAQUETE PLASTIFICADO / POLOS</t>
  </si>
  <si>
    <t>B202-00251495</t>
  </si>
  <si>
    <t>B202-00251496</t>
  </si>
  <si>
    <t>MARITZA DEL MILAGRO,UYPAN, LACHIRA</t>
  </si>
  <si>
    <t>LUISBERNALVILLEGAS</t>
  </si>
  <si>
    <t>CAJA PLASTIFICADA /DULCES</t>
  </si>
  <si>
    <t>B202-00251497</t>
  </si>
  <si>
    <t>CAJAS / PRODCUTOS VETERINARIOS</t>
  </si>
  <si>
    <t>B202-00251498</t>
  </si>
  <si>
    <t>DANIEL,CASTILLO, YOVERA</t>
  </si>
  <si>
    <t>JUANCASTILLOYOVERA</t>
  </si>
  <si>
    <t>SACO DE ARROZ1</t>
  </si>
  <si>
    <t>PAQUETE / MEDICINA</t>
  </si>
  <si>
    <t>B202-00251499</t>
  </si>
  <si>
    <t>RAYSSA,CALLE, CORONADO</t>
  </si>
  <si>
    <t>VICTOR,CALLE, CORONADO</t>
  </si>
  <si>
    <t>B202-00251500</t>
  </si>
  <si>
    <t>CINTHIA NOEMI,MENA, QUINTERO</t>
  </si>
  <si>
    <t>SOBRE MANILA / BISUTERIA</t>
  </si>
  <si>
    <t>B202-00251501</t>
  </si>
  <si>
    <t>ANIBAL RODRIGO,NEIRA, HUAMAN</t>
  </si>
  <si>
    <t>B202-00251502</t>
  </si>
  <si>
    <t>IANDELGADOCLAVO</t>
  </si>
  <si>
    <t>CAJA PLASTIFICADA / ZAPATOS ORTOPEDICOS</t>
  </si>
  <si>
    <t>B202-00251503</t>
  </si>
  <si>
    <t>SACO A RAYAS /ZAPATILLAS</t>
  </si>
  <si>
    <t>B202-00251504</t>
  </si>
  <si>
    <t>RICSI,HERRERA, CHINCHAY</t>
  </si>
  <si>
    <t>NANCYAMEDINACASAS</t>
  </si>
  <si>
    <t>SOBRE MANILA PLASTIFICADO / DOC</t>
  </si>
  <si>
    <t>B202-00251505</t>
  </si>
  <si>
    <t>CARMEN ROSA,GONZALES, CHAFLOQUE</t>
  </si>
  <si>
    <t>PEDRO,CHANAME, GONZALES</t>
  </si>
  <si>
    <t>B202-00251506</t>
  </si>
  <si>
    <t>PAQUETE DE CARTON / DOC</t>
  </si>
  <si>
    <t>B202-00251507</t>
  </si>
  <si>
    <t>CAJA BLANCA / MONTURAS</t>
  </si>
  <si>
    <t>B202-00251508</t>
  </si>
  <si>
    <t>B202-00251509</t>
  </si>
  <si>
    <t>OMAR CHIPANA ORTEGA,CHIPANA, ORTEGA</t>
  </si>
  <si>
    <t>PAQUETE DE SACOS VACIOS BLANCOS</t>
  </si>
  <si>
    <t>B202-00251510</t>
  </si>
  <si>
    <t>WILLINTONCORREAPALACIOS</t>
  </si>
  <si>
    <t>B202-00251511</t>
  </si>
  <si>
    <t>ROOSWEL YVAN,RUBIO, REQUEJO</t>
  </si>
  <si>
    <t>CORCHO BLANCO / VIVERES</t>
  </si>
  <si>
    <t>B202-00251512</t>
  </si>
  <si>
    <t>DAMM MOISES,MORE, HURTADO</t>
  </si>
  <si>
    <t>RONALDRUIZGONZALES</t>
  </si>
  <si>
    <t>CAJA AZUL / PLACAS</t>
  </si>
  <si>
    <t>B202-00251513</t>
  </si>
  <si>
    <t>LILIANASANTOSPEÑA</t>
  </si>
  <si>
    <t>BOLSA AZUL A RAYAS PLASTIFICADA / ROPA</t>
  </si>
  <si>
    <t>B202-00251514</t>
  </si>
  <si>
    <t>KRYSTHELL,CORONEL, MARIN</t>
  </si>
  <si>
    <t>GLORIA DEL CARMEN,MARIN, LINARES</t>
  </si>
  <si>
    <t>B202-00251515</t>
  </si>
  <si>
    <t>EUFEMIA,CAMIZAN, CHUQUIHUANGA</t>
  </si>
  <si>
    <t>B202-00251516</t>
  </si>
  <si>
    <t>SANDRA,PAZ, QUIROZ</t>
  </si>
  <si>
    <t>MARIALOPEZPEÑA</t>
  </si>
  <si>
    <t>BOLSA BLANCA / GORRO Y ROPA</t>
  </si>
  <si>
    <t>B202-00251517</t>
  </si>
  <si>
    <t>SACO NEGRO0 SG 1 / 1399 1 / 1700</t>
  </si>
  <si>
    <t>B202-00251518</t>
  </si>
  <si>
    <t>JHON LUIS,FLORES, VASQUEZ</t>
  </si>
  <si>
    <t>VILMANAVARROMUÑOZ</t>
  </si>
  <si>
    <t>B202-00251519</t>
  </si>
  <si>
    <t>JORGE MANUEL JESÚS,BASTO, ALCÁNTARA</t>
  </si>
  <si>
    <t>VANESSA JOHANNA,FERNANDEZ, EURIBE</t>
  </si>
  <si>
    <t>B202-00251520</t>
  </si>
  <si>
    <t>CARLOS,GIZAR, FERNANDEZ</t>
  </si>
  <si>
    <t>B202-00251521</t>
  </si>
  <si>
    <t>JUNIOR JOSE,QUEVEDO, LAVALLE</t>
  </si>
  <si>
    <t>MIRIAMLAVALLEROJAS</t>
  </si>
  <si>
    <t>CAJA / ROSQUITAS</t>
  </si>
  <si>
    <t>B202-00251522</t>
  </si>
  <si>
    <t>ELIZABET,CALDERON, TORRES</t>
  </si>
  <si>
    <t>JOSESEDANOSPINILLOS</t>
  </si>
  <si>
    <t>PAQUETE LARGO DE FIERROS</t>
  </si>
  <si>
    <t>PAQUETE NEGRO / SILLA</t>
  </si>
  <si>
    <t>B202-00251523</t>
  </si>
  <si>
    <t>ANDY,FLORES, CARHUAPOMA</t>
  </si>
  <si>
    <t>CAJA / SABANAS Y MAIZ</t>
  </si>
  <si>
    <t>B202-00251524</t>
  </si>
  <si>
    <t>B202-00251525</t>
  </si>
  <si>
    <t>B202-00251526</t>
  </si>
  <si>
    <t>EBERHUAMANCHUMOCASAS</t>
  </si>
  <si>
    <t>B202-00251527</t>
  </si>
  <si>
    <t>B202-00251528</t>
  </si>
  <si>
    <t>B202-00251529</t>
  </si>
  <si>
    <t>JOEL ALONSO,GARCIA, TENORIO</t>
  </si>
  <si>
    <t>JAN CARLOVIVANCOREQUENA</t>
  </si>
  <si>
    <t>CAJITA / MEDICINA</t>
  </si>
  <si>
    <t>B202-00251530</t>
  </si>
  <si>
    <t>B202-00251531</t>
  </si>
  <si>
    <t>KARLA ALEXANDRA,CONTRERAS, HORNA</t>
  </si>
  <si>
    <t>CINTHIACONTRERASHORNA</t>
  </si>
  <si>
    <t>B202-00251532</t>
  </si>
  <si>
    <t>LOURDES LISSET,EFFIO, GUARNIZ</t>
  </si>
  <si>
    <t>KARINA KELLY,HUACCACHI, LLERENA</t>
  </si>
  <si>
    <t>PAQUETE NEGRO / ADORNOS</t>
  </si>
  <si>
    <t>B202-00251533</t>
  </si>
  <si>
    <t>LUCY,CASTILLO, LESCANO</t>
  </si>
  <si>
    <t>ROXANYANDRADEROSADO</t>
  </si>
  <si>
    <t>CAJA PLASTIFICADA / ACCESORIOS PARA GANCHOS</t>
  </si>
  <si>
    <t>B202-00251534</t>
  </si>
  <si>
    <t>JHON HAYRO,SUAREZ, CANCINO</t>
  </si>
  <si>
    <t>JOSE DAVID,MORALES, MOSTACERO</t>
  </si>
  <si>
    <t>PAQUETE PLASTIFICADO / ARRANCADOR</t>
  </si>
  <si>
    <t>B202-00251535</t>
  </si>
  <si>
    <t>CAJA AZUL / ZAPATILLAS</t>
  </si>
  <si>
    <t>B202-00251536</t>
  </si>
  <si>
    <t>GEOVANY,LOZANO, QUIROZ</t>
  </si>
  <si>
    <t>B202-00251537</t>
  </si>
  <si>
    <t>LIZETH,ESPINOZA, LARA</t>
  </si>
  <si>
    <t>BELLAMIRALARATINEO</t>
  </si>
  <si>
    <t>B202-00251538</t>
  </si>
  <si>
    <t>YSAEL,MARQUEZ, MARQUEZ</t>
  </si>
  <si>
    <t>B202-00251539</t>
  </si>
  <si>
    <t>FRANKLINZAPATAZAPATA</t>
  </si>
  <si>
    <t>PAQUETE PLASTIFICADO / SEMILLA</t>
  </si>
  <si>
    <t>B202-00251540</t>
  </si>
  <si>
    <t>FANNY MARIBEL,LALANGUI, OJEDA DE DAMIAN</t>
  </si>
  <si>
    <t>ROXANAQUISPEOJEDA</t>
  </si>
  <si>
    <t>PAQUETE BLANCO / COSMETICOS</t>
  </si>
  <si>
    <t>B202-00251541</t>
  </si>
  <si>
    <t>GLADYS SHENDER,PEREZ, TERRONES</t>
  </si>
  <si>
    <t>RAUL,ELIAS, YARLEQUE</t>
  </si>
  <si>
    <t>BOLSA NEGRA / ROPA Y LENTES</t>
  </si>
  <si>
    <t>B202-00251542</t>
  </si>
  <si>
    <t>TERESA,PECSEN, PEREZ</t>
  </si>
  <si>
    <t>CARMENNUÑEZREYES</t>
  </si>
  <si>
    <t>CAJA / ALFAJORES</t>
  </si>
  <si>
    <t>B202-00251543</t>
  </si>
  <si>
    <t>B202-00251544</t>
  </si>
  <si>
    <t>JULIO CESAR,PORRAS, SANDOVAL</t>
  </si>
  <si>
    <t>TERESASANDOVALURBINA</t>
  </si>
  <si>
    <t>B202-00251545</t>
  </si>
  <si>
    <t>FLOR AMPARO,TRUJILLANO, VASQUEZ</t>
  </si>
  <si>
    <t>DIEGOPRADOSUAREZ</t>
  </si>
  <si>
    <t>B202-00251546</t>
  </si>
  <si>
    <t>B202-00251547</t>
  </si>
  <si>
    <t>ROSA ANGELA DEL CARMEN,LIMO, QUEVEDO</t>
  </si>
  <si>
    <t>JORGEGALLOSANDOVAL</t>
  </si>
  <si>
    <t>CAJA BLANCA / CREMAS</t>
  </si>
  <si>
    <t>B202-00251548</t>
  </si>
  <si>
    <t>ITALO,CASTILLO, ECHE</t>
  </si>
  <si>
    <t>CAJA PEQUEÑA / BISUTERIA</t>
  </si>
  <si>
    <t>B202-00251549</t>
  </si>
  <si>
    <t>CESAR AGUSTO,SANCHEZ, VIERA</t>
  </si>
  <si>
    <t>PAQUETE PLASTIFICADO ROJO / UNIFROMES</t>
  </si>
  <si>
    <t>B202-00251550</t>
  </si>
  <si>
    <t>HILDA GLADYS,BECERRA, VASQUEZ</t>
  </si>
  <si>
    <t>KARINASANTACRUZBECERRA</t>
  </si>
  <si>
    <t>B202-00251551</t>
  </si>
  <si>
    <t>NELLY KAREL,ZUMAETA, TORRES</t>
  </si>
  <si>
    <t>LORENZATORRESVILLANUEVA</t>
  </si>
  <si>
    <t>CAJA BLANCA / PECANAS</t>
  </si>
  <si>
    <t>B202-00251552</t>
  </si>
  <si>
    <t>EDUER,MIRANDA, SALAZAR</t>
  </si>
  <si>
    <t>B202-00251553</t>
  </si>
  <si>
    <t>MAITA MARLY,CASTILLO, PIZANGO</t>
  </si>
  <si>
    <t>B202-00251554</t>
  </si>
  <si>
    <t>SIGIDFREDO ESGARDO,GRAU, RODRIGUEZ</t>
  </si>
  <si>
    <t>DINA,SANTA CRUZ, BECERRA</t>
  </si>
  <si>
    <t>CAJA / LOCION</t>
  </si>
  <si>
    <t>B202-00251555</t>
  </si>
  <si>
    <t>ANGELNUÑEZBECERRA</t>
  </si>
  <si>
    <t>B202-00251556</t>
  </si>
  <si>
    <t>JENNY PAOLA,RIVERA, BARBA</t>
  </si>
  <si>
    <t>B202-00251557</t>
  </si>
  <si>
    <t>JENNY ROXANA,LLAJA, CULQUI</t>
  </si>
  <si>
    <t>KELLYMORENOLLAJA</t>
  </si>
  <si>
    <t>CAJA AZUL / VERDURAS</t>
  </si>
  <si>
    <t>B202-00251558</t>
  </si>
  <si>
    <t>MIGUELGIRONMERINO</t>
  </si>
  <si>
    <t>B202-00251559</t>
  </si>
  <si>
    <t>ANGEL ARMANDO,SANDOVAL, ORTIZ</t>
  </si>
  <si>
    <t>BOLSA A RAYAS / ZAPATOS Y ROPA</t>
  </si>
  <si>
    <t>B202-00251560</t>
  </si>
  <si>
    <t>EDER,DIAZ, DAVILA</t>
  </si>
  <si>
    <t>B202-00251561</t>
  </si>
  <si>
    <t>MIGUEL ANGEL,VASQUEZ, HOYOS</t>
  </si>
  <si>
    <t>B202-00251562</t>
  </si>
  <si>
    <t>GUIBER ANTONIO,GONZALES, JIMENEZ</t>
  </si>
  <si>
    <t>CESAR,LOPEZ, SERRANO</t>
  </si>
  <si>
    <t>B202-00251563</t>
  </si>
  <si>
    <t>VIANA CECILIA,PERALES, CALDERON</t>
  </si>
  <si>
    <t>CAJA ROJA A RAYAS PLASTIFICADA / REGALOS</t>
  </si>
  <si>
    <t>B202-00251564</t>
  </si>
  <si>
    <t>TATIANA DENISSE,GARRIDO, REQUE</t>
  </si>
  <si>
    <t>BOLSA TRASPARENTE /ROPA</t>
  </si>
  <si>
    <t>B202-00251565</t>
  </si>
  <si>
    <t>SACO NEGRO SG 1 / 194</t>
  </si>
  <si>
    <t>B202-00251566</t>
  </si>
  <si>
    <t>JHONATANVARGASMACHUCASAAVEDRA</t>
  </si>
  <si>
    <t>PAQUETE DE CAJAS DE ZAPATOS</t>
  </si>
  <si>
    <t>B202-00251567</t>
  </si>
  <si>
    <t>CAJA AMARILLA / VIVERES</t>
  </si>
  <si>
    <t>SACO DE DETERGENTE</t>
  </si>
  <si>
    <t>B202-00251568</t>
  </si>
  <si>
    <t>KIARELA ALISON,CASTILLO, AMARI</t>
  </si>
  <si>
    <t>ELICASTILLOMEZA</t>
  </si>
  <si>
    <t>CAJA / FOCOS</t>
  </si>
  <si>
    <t>B202-00251569</t>
  </si>
  <si>
    <t>MARIA,AGUIRRE, ADRIANZEN</t>
  </si>
  <si>
    <t>MARCOSCARRASCOTORRES</t>
  </si>
  <si>
    <t>B202-00251570</t>
  </si>
  <si>
    <t>DAVID ALDHAIR,CRUZ, AYAMBO</t>
  </si>
  <si>
    <t>LUIS ENRIQUEPEREZLLATAS</t>
  </si>
  <si>
    <t>CAJA PLASTIFICADA / BEBIDAS</t>
  </si>
  <si>
    <t>B202-00251571</t>
  </si>
  <si>
    <t>B202-00251572</t>
  </si>
  <si>
    <t>LEYDI JANNINE,GOMEZ, LUNA</t>
  </si>
  <si>
    <t>LIZETH,DE LAMA, ZAPATA</t>
  </si>
  <si>
    <t>CAJA / CAMARAS</t>
  </si>
  <si>
    <t>B202-00251573</t>
  </si>
  <si>
    <t>WILMER RICARDO,VILCHEZ, VELASQUEZ</t>
  </si>
  <si>
    <t>B202-00251574</t>
  </si>
  <si>
    <t>EDGARD FRANCISCO,CASTILLO, VILLASECA</t>
  </si>
  <si>
    <t>JUANA GLORIA,VILLASECA, CHAVEZ</t>
  </si>
  <si>
    <t>CAJA PEQUEÑA / REPUESTOS</t>
  </si>
  <si>
    <t>B202-00251575</t>
  </si>
  <si>
    <t>CAMILO,GUEVARA, VERA</t>
  </si>
  <si>
    <t>JUANGONZALESGRANDA</t>
  </si>
  <si>
    <t>PAQUETE / ARROCILLO</t>
  </si>
  <si>
    <t>B202-00251576</t>
  </si>
  <si>
    <t>ISAIAS,VARGAS, OLASCUAGA</t>
  </si>
  <si>
    <t>B202-00251577</t>
  </si>
  <si>
    <t>MARCUSSILUPUQUINO</t>
  </si>
  <si>
    <t>PAQUETE PLASTIFICADO / LLANTAS Y BARRA</t>
  </si>
  <si>
    <t>B202-00251578</t>
  </si>
  <si>
    <t>ERICK ANDRE,PASCO, OTOYA</t>
  </si>
  <si>
    <t>ATADO DOS CAJAS /ACCESORIO PARA BAÑO</t>
  </si>
  <si>
    <t>B202-00251579</t>
  </si>
  <si>
    <t>DIANA,FERNÁNDEZ, CHÁVEZ</t>
  </si>
  <si>
    <t>JENRRY,PEREZ, GONZALES</t>
  </si>
  <si>
    <t>PAQUETE NEGRO /SERVIDOR</t>
  </si>
  <si>
    <t>B202-00251580</t>
  </si>
  <si>
    <t>NILTON RILDO,GOMEZ, MORE</t>
  </si>
  <si>
    <t>B202-00251581</t>
  </si>
  <si>
    <t>JAIRO,ZETA, TUÑOQUE</t>
  </si>
  <si>
    <t>IVANVERASANCHEZ</t>
  </si>
  <si>
    <t>B202-00251582</t>
  </si>
  <si>
    <t>VALLADOLIC,MIO, DANIA</t>
  </si>
  <si>
    <t>B202-00251583</t>
  </si>
  <si>
    <t>EDUARDO ADAN,CARRASCO, LLATAS</t>
  </si>
  <si>
    <t>DANIEL,PEREZ, BRAVO</t>
  </si>
  <si>
    <t>SOBRE MANILA / PROTESIS</t>
  </si>
  <si>
    <t>B202-00251584</t>
  </si>
  <si>
    <t>ELA,MERA, CUBAS</t>
  </si>
  <si>
    <t>NORIMERACUBAS</t>
  </si>
  <si>
    <t>SOBRE MANILA / CELULAR USADO</t>
  </si>
  <si>
    <t>B202-00251585</t>
  </si>
  <si>
    <t>NIEVESCHUQUILINHERNANDEZ</t>
  </si>
  <si>
    <t>B202-00251586</t>
  </si>
  <si>
    <t>MILLERSAQUINAOLARUEDAS</t>
  </si>
  <si>
    <t>B202-00251587</t>
  </si>
  <si>
    <t>MARY VANESA,CHUQUIMANGO, RUBIO</t>
  </si>
  <si>
    <t>INOCENCIOCHUQUIMANGOVEGA</t>
  </si>
  <si>
    <t>CAJA NEGRA / DULCES</t>
  </si>
  <si>
    <t>B202-00251588</t>
  </si>
  <si>
    <t>CARLOSFARROGUERRERO</t>
  </si>
  <si>
    <t>EXIBIDOR PLASTIDICADO</t>
  </si>
  <si>
    <t>CAJA AZUL / COLGADORES</t>
  </si>
  <si>
    <t>B202-00251589</t>
  </si>
  <si>
    <t>JOHN MICHAEL,DOIG, ORE</t>
  </si>
  <si>
    <t>DONICIO,CHINCHAY, ALDANA</t>
  </si>
  <si>
    <t>B202-00251590</t>
  </si>
  <si>
    <t>YASAYRA,GUERRERO, PALACIOS</t>
  </si>
  <si>
    <t>B202-00251591</t>
  </si>
  <si>
    <t>B202-00251592</t>
  </si>
  <si>
    <t>B202-00251593</t>
  </si>
  <si>
    <t>CINTHIAGARCIACALDERON</t>
  </si>
  <si>
    <t>PAQUETE BLANCO / FRANELAS</t>
  </si>
  <si>
    <t>B202-00251594</t>
  </si>
  <si>
    <t>TELCIDA,MARTINEZ, ABAD</t>
  </si>
  <si>
    <t>B202-00251595</t>
  </si>
  <si>
    <t>JACKORI,CUIPAL, BECERRA</t>
  </si>
  <si>
    <t>LUZBECERRASANTOS</t>
  </si>
  <si>
    <t>CAJA BLANCA / COMIDA PARA PERRO</t>
  </si>
  <si>
    <t>B202-00251596</t>
  </si>
  <si>
    <t>HERMELINDAVALDIVIEZOFREYRE</t>
  </si>
  <si>
    <t>B202-00251597</t>
  </si>
  <si>
    <t>CAMA DE FIERRO</t>
  </si>
  <si>
    <t>B202-00251598</t>
  </si>
  <si>
    <t>YSELA,FLORES, LEON</t>
  </si>
  <si>
    <t>B202-00251599</t>
  </si>
  <si>
    <t>ELI SALVADOR,MOSILOT, CORONEL</t>
  </si>
  <si>
    <t>EXCESO-3</t>
  </si>
  <si>
    <t>B202-00251600</t>
  </si>
  <si>
    <t>FELIPE,BONILLA, RAMOS</t>
  </si>
  <si>
    <t>B202-00251601</t>
  </si>
  <si>
    <t>MAGDA,HUAMAN, FLORES</t>
  </si>
  <si>
    <t>B202-00251602</t>
  </si>
  <si>
    <t>FIDELINO,PAZ, PINTADO</t>
  </si>
  <si>
    <t>MAYBINPAZHUMBO</t>
  </si>
  <si>
    <t>1 BOLSA DE SACO ROJO DE CELULAR USADO</t>
  </si>
  <si>
    <t>B202-00251603</t>
  </si>
  <si>
    <t>RONALDHINO,TORRES, AGAPITO</t>
  </si>
  <si>
    <t>RUIZADANAQUECRSITHIAN</t>
  </si>
  <si>
    <t>1 CAJA DE MENESTRAS+}</t>
  </si>
  <si>
    <t>B202-00251604</t>
  </si>
  <si>
    <t>1 CAJA BOLSA COMESTIBLE</t>
  </si>
  <si>
    <t>B202-00251605</t>
  </si>
  <si>
    <t>ISAURA SARA,FERNANDEZ, GONZALES</t>
  </si>
  <si>
    <t>ERICK,PANDURO, GONZALES</t>
  </si>
  <si>
    <t>1 CAJA BLANCA ALIMENTACION BB</t>
  </si>
  <si>
    <t>B202-00251606</t>
  </si>
  <si>
    <t>1 PAQUETE NEGRO TARJETAS</t>
  </si>
  <si>
    <t>B202-00251607</t>
  </si>
  <si>
    <t>1 CAJA DE CELULAR USADO</t>
  </si>
  <si>
    <t>B202-00251608</t>
  </si>
  <si>
    <t>1 PAQUETE LARGO TIRALE</t>
  </si>
  <si>
    <t>B202-00251609</t>
  </si>
  <si>
    <t>FAVIANA YESENIA,REYES, VILCHEZ</t>
  </si>
  <si>
    <t>SECARLOSALDARRIAGAZARATE</t>
  </si>
  <si>
    <t>1 PAQUETE NEGRO TACO</t>
  </si>
  <si>
    <t>B202-00251610</t>
  </si>
  <si>
    <t>CRISTIAN,JARA, MORAN</t>
  </si>
  <si>
    <t>1 PAQUETE CAJA AMARILLADE REPUESTO</t>
  </si>
  <si>
    <t>B202-00251611</t>
  </si>
  <si>
    <t>1 PAQUETE BLANCO RELOJ</t>
  </si>
  <si>
    <t>B202-00251612</t>
  </si>
  <si>
    <t>MIJAID,FALEN, VELA</t>
  </si>
  <si>
    <t>MARIA ANGELA,RAMOS, MORAN</t>
  </si>
  <si>
    <t>1 CAJA DE GUIA1-1905</t>
  </si>
  <si>
    <t>B202-00251613</t>
  </si>
  <si>
    <t>ROBERTO,LLONTOP, CRUZ</t>
  </si>
  <si>
    <t>CESAREO WALTER,JAUREGUI, AGUILAR</t>
  </si>
  <si>
    <t>1 SOBRE DMANILA ADORNO</t>
  </si>
  <si>
    <t>B202-00251614</t>
  </si>
  <si>
    <t>AURORA,TORRES, CALLIRGOS</t>
  </si>
  <si>
    <t>TANIADURANOJEDA</t>
  </si>
  <si>
    <t>B202-00251615</t>
  </si>
  <si>
    <t>BAIRON,MERINO, MULATILLO</t>
  </si>
  <si>
    <t>2 PARLANTES</t>
  </si>
  <si>
    <t>B202-00251616</t>
  </si>
  <si>
    <t>CARLOS ALBERTO,CASAS, PASAPERA</t>
  </si>
  <si>
    <t>MARIANOGARCIAFIESTAS</t>
  </si>
  <si>
    <t>1 CAJA BLANCA TARJETA</t>
  </si>
  <si>
    <t>B202-00251617</t>
  </si>
  <si>
    <t>CARLOSESPINOZARUIZ</t>
  </si>
  <si>
    <t>1 PAQUETE NEGRO RAUTER</t>
  </si>
  <si>
    <t>B202-00251618</t>
  </si>
  <si>
    <t>JUAN CARLOS,LARREA, WONG</t>
  </si>
  <si>
    <t>1 CAJA DE COMIDA D PERRO</t>
  </si>
  <si>
    <t>B202-00251619</t>
  </si>
  <si>
    <t>SAMMY FAVIANA,QUISPE, SANTAMARIA</t>
  </si>
  <si>
    <t>AGUSTINQUISPECHIRINOS</t>
  </si>
  <si>
    <t>1 CJA DE FAJAS</t>
  </si>
  <si>
    <t>B202-00251620</t>
  </si>
  <si>
    <t>JELLYSPOTOCARREROGUEVARA</t>
  </si>
  <si>
    <t>1 CAJA DENTAL</t>
  </si>
  <si>
    <t>B202-00251621</t>
  </si>
  <si>
    <t>1 CAJA DE A4 REGALO +1 PAQUETE NEGRO</t>
  </si>
  <si>
    <t>B202-00251622</t>
  </si>
  <si>
    <t>WANDER,BRAVO, CORDOVA</t>
  </si>
  <si>
    <t>1 CAJA BOLSA CELESTE ZAPATILLA</t>
  </si>
  <si>
    <t>B202-00251623</t>
  </si>
  <si>
    <t>TIRADO,AYALA, CRISTHIAN</t>
  </si>
  <si>
    <t>WALTER MIGUEL,CHUQUIPA, TOMANGUILLA</t>
  </si>
  <si>
    <t>1 PAQUE BLANCO DE PERMUFE</t>
  </si>
  <si>
    <t>B202-00251624</t>
  </si>
  <si>
    <t>NELLY,CASTILLO, BONILLA</t>
  </si>
  <si>
    <t>ALBERTO MARTIN,CORNEJO, ZAPATA</t>
  </si>
  <si>
    <t>1 CAJA DE REPUESTO MOTO</t>
  </si>
  <si>
    <t>B202-00251625</t>
  </si>
  <si>
    <t>MARLENE,MOSCOL, MOGOLLON</t>
  </si>
  <si>
    <t>RONNIEMOSCOLMOGOLLON</t>
  </si>
  <si>
    <t>1 PAQUETE D REGALO</t>
  </si>
  <si>
    <t>B202-00251626</t>
  </si>
  <si>
    <t>PILAR,PAZO, QUEREVALU</t>
  </si>
  <si>
    <t>B202-00251627</t>
  </si>
  <si>
    <t>CARMEN,CHAVEZ, ROJAS</t>
  </si>
  <si>
    <t>MARIA ESTELA,CHAVEZ, ROJAS</t>
  </si>
  <si>
    <t>B202-00251628</t>
  </si>
  <si>
    <t>NELIDA,DIAZ, CARRANZA</t>
  </si>
  <si>
    <t>ANGELA IRIS,ROSILLO, JIMENEZ</t>
  </si>
  <si>
    <t>1 BALDE COMESTIBLE</t>
  </si>
  <si>
    <t>B202-00251629</t>
  </si>
  <si>
    <t>MIGUEL ANGEL,CUEVA, CUEVA</t>
  </si>
  <si>
    <t>B202-00251630</t>
  </si>
  <si>
    <t>MARIA,BENITES, SANCHEZ</t>
  </si>
  <si>
    <t>FLORENTINOBENITESSANDOVAL</t>
  </si>
  <si>
    <t>1 CBOLSA CUADROS ROPA</t>
  </si>
  <si>
    <t>B202-00251631</t>
  </si>
  <si>
    <t>MARIANO,CUBAS, CRUZ</t>
  </si>
  <si>
    <t>HURBENCINOCUBASROJAS</t>
  </si>
  <si>
    <t>2 CAJA BOLSA NEGRA DE COMESTIBLE</t>
  </si>
  <si>
    <t>B202-00251632</t>
  </si>
  <si>
    <t>DARIO,PEREZ, BALDAYO</t>
  </si>
  <si>
    <t>JERSY DAVID,LUDEÑA, GIL</t>
  </si>
  <si>
    <t>B202-00251633</t>
  </si>
  <si>
    <t>JOSE LUIS,PEREZ, CHINCHAY</t>
  </si>
  <si>
    <t>NESTORSALAZARCENTURION</t>
  </si>
  <si>
    <t>B202-00251634</t>
  </si>
  <si>
    <t>GIENDABUSTAMANTETAFUR</t>
  </si>
  <si>
    <t>1 CJA DE ROPA</t>
  </si>
  <si>
    <t>B202-00251635</t>
  </si>
  <si>
    <t>WENDY,PERALTA, DELGADO</t>
  </si>
  <si>
    <t>JEYSLITHPERALTADELGADO</t>
  </si>
  <si>
    <t>B202-00251636</t>
  </si>
  <si>
    <t>JOSE BAGNER,VEGA, REGALADO</t>
  </si>
  <si>
    <t>SEGUNDO ALEXANDER,ZAMORA, MEZA</t>
  </si>
  <si>
    <t>1 PAQUETE CARTON PLASTICO</t>
  </si>
  <si>
    <t>B202-00251637</t>
  </si>
  <si>
    <t>DIEGOQUIJANOMUÑOZ</t>
  </si>
  <si>
    <t>1 DOCUMENTO PAPEL</t>
  </si>
  <si>
    <t>B202-00251638</t>
  </si>
  <si>
    <t>ELIZENDA,HERRERA, TORRES</t>
  </si>
  <si>
    <t>SULMIRA GRACIELA,ZURITA, HUAMAN</t>
  </si>
  <si>
    <t>1 PAQUETE DEROPA NEGRO</t>
  </si>
  <si>
    <t>B202-00251639</t>
  </si>
  <si>
    <t>LUIS FERNANDO,CAMPOS, VASQUEZ</t>
  </si>
  <si>
    <t>DIONICARLOSALBANATARAMA</t>
  </si>
  <si>
    <t>1 PAQUETE BLANCO LLAVES</t>
  </si>
  <si>
    <t>B202-00251640</t>
  </si>
  <si>
    <t>JOSE MANUEL,PUICAN, ALARCON</t>
  </si>
  <si>
    <t>B202-00251641</t>
  </si>
  <si>
    <t>B202-00251642</t>
  </si>
  <si>
    <t>LELYS MARINA,FARRO, PANTA</t>
  </si>
  <si>
    <t>ELVA EMILIA,BULLON, CASTAÑEDA</t>
  </si>
  <si>
    <t>1 CAJA VESTIDO</t>
  </si>
  <si>
    <t>B202-00251643</t>
  </si>
  <si>
    <t>CAJA DE PLACA BRONCE</t>
  </si>
  <si>
    <t>B202-00251644</t>
  </si>
  <si>
    <t>JHALBEREFFIOCALDERON</t>
  </si>
  <si>
    <t>B202-00251645</t>
  </si>
  <si>
    <t>JEAN FRANCO YOEL,MONTENEGRO, GAONA</t>
  </si>
  <si>
    <t>JUAN EDUARDO,MONTENEGRO, AGUILAR</t>
  </si>
  <si>
    <t>B202-00251646</t>
  </si>
  <si>
    <t>JUANCARLOSGUTIERREZMENA</t>
  </si>
  <si>
    <t>1 SOBRE DOC</t>
  </si>
  <si>
    <t>B202-00251647</t>
  </si>
  <si>
    <t>WILDER,RODRIGUEZ, CHUNGA</t>
  </si>
  <si>
    <t>LUZ MARIA,HERRERO, ALVAREZ</t>
  </si>
  <si>
    <t>B202-00251648</t>
  </si>
  <si>
    <t>DELIA,RAMIREZ, HUATANGARE</t>
  </si>
  <si>
    <t>CARLOSPAZCARDENAS</t>
  </si>
  <si>
    <t>1 CARTUCHO YUCA</t>
  </si>
  <si>
    <t>B202-00251649</t>
  </si>
  <si>
    <t>MARIA JOSEMONCAYOVARIAS</t>
  </si>
  <si>
    <t>1 CAJA DE VETERINARIA</t>
  </si>
  <si>
    <t>B202-00251650</t>
  </si>
  <si>
    <t>ORLANDO,YOVERA, IPANAQUE</t>
  </si>
  <si>
    <t>ELVISYOVERAVALLADOLID</t>
  </si>
  <si>
    <t>1 PAQUETE D ALIMENTOS</t>
  </si>
  <si>
    <t>B202-00251651</t>
  </si>
  <si>
    <t>ALEJANDRO PRESVITERO,GRANDE, VILLEGAS</t>
  </si>
  <si>
    <t>NELY ESTEFANY,LIMA, ROÑA</t>
  </si>
  <si>
    <t>1 CAJA UNIDOS SHAMPPO</t>
  </si>
  <si>
    <t>B202-00251652</t>
  </si>
  <si>
    <t>JIMMY JOEL,HERNANDEZ, IGNACIO</t>
  </si>
  <si>
    <t>VICTOR MANUEL,CRUZ, TOLEDO</t>
  </si>
  <si>
    <t>1 CJA DE ZAPATILLA</t>
  </si>
  <si>
    <t>B202-00251653</t>
  </si>
  <si>
    <t>GLORIA,CUEVA, CASTRO</t>
  </si>
  <si>
    <t>JESUS,BARRETO, NN</t>
  </si>
  <si>
    <t>1 CAJA BOLSA NARANJA PIYAMA</t>
  </si>
  <si>
    <t>B202-00251654</t>
  </si>
  <si>
    <t>MARLENY,INGA, VILCHEZ</t>
  </si>
  <si>
    <t>1 PAQUETE NEGRO POLO</t>
  </si>
  <si>
    <t>B202-00251655</t>
  </si>
  <si>
    <t>JOSE JUNIOR,BACA, CASTAÑEDA</t>
  </si>
  <si>
    <t>MARGARACASTAÑEDAVIDAL</t>
  </si>
  <si>
    <t>1 BOLSA BLANCA ROP</t>
  </si>
  <si>
    <t>B202-00251656</t>
  </si>
  <si>
    <t>JOSE EDUARDO,CAMARGO, PALACIN</t>
  </si>
  <si>
    <t>FIORELAOLIVERAARIAS</t>
  </si>
  <si>
    <t>1 PAQUETE D LENTE</t>
  </si>
  <si>
    <t>B202-00251657</t>
  </si>
  <si>
    <t>JHOELOFICINAOIFICNA SAN IGNACIO</t>
  </si>
  <si>
    <t>GIRO DE 25.00 SOLES</t>
  </si>
  <si>
    <t>B202-00251658</t>
  </si>
  <si>
    <t>ELIANA MARISOL,CHOCAN, SILVA</t>
  </si>
  <si>
    <t>B202-00251659</t>
  </si>
  <si>
    <t>YOVANI,ZAPATA, JIMENEZ</t>
  </si>
  <si>
    <t>LEANDRO JHAIR,SEMINARIO, SANDOVAL</t>
  </si>
  <si>
    <t>1 BOLSA CUADROS ROJA DE CHIFLES</t>
  </si>
  <si>
    <t>B202-00251660</t>
  </si>
  <si>
    <t>LUIS,DELGADO, MEDINA</t>
  </si>
  <si>
    <t>CESARDELGADOMEDINA</t>
  </si>
  <si>
    <t>1 CAJA D VERDURA</t>
  </si>
  <si>
    <t>B202-00251661</t>
  </si>
  <si>
    <t>CARMEN USTRAJILDA,ECHEVERRE, ALVAREZ</t>
  </si>
  <si>
    <t>GERSONECHEVERREYAÑES</t>
  </si>
  <si>
    <t>1 CARTUCHO DE HUMITAS</t>
  </si>
  <si>
    <t>CARMEN,ECHEVERRE, ALVAREZ</t>
  </si>
  <si>
    <t>B202-00251662</t>
  </si>
  <si>
    <t>GLADIS,QUEVEDO, DIAZ</t>
  </si>
  <si>
    <t>ALEJANDROCALDERONQUEVEDO</t>
  </si>
  <si>
    <t>1 PAQUETE BLANCO BOLSA PLASTICA</t>
  </si>
  <si>
    <t>B202-00251663</t>
  </si>
  <si>
    <t>1 PAQUETE NARANJA DENTAL</t>
  </si>
  <si>
    <t>B202-00251664</t>
  </si>
  <si>
    <t>1 CAJA ¿GUIA 1-82</t>
  </si>
  <si>
    <t>B202-00251665</t>
  </si>
  <si>
    <t>MARCO ANDRE,VASQUEZ, LOSSIO</t>
  </si>
  <si>
    <t>1 BOBRE BLANCO DOC</t>
  </si>
  <si>
    <t>B202-00251666</t>
  </si>
  <si>
    <t>ELVI,TOCTO, GARCIA</t>
  </si>
  <si>
    <t>B202-00251667</t>
  </si>
  <si>
    <t>MIRIAM,LARREA, BUSTAMANTE</t>
  </si>
  <si>
    <t>JOSERENTERIAPASACHES</t>
  </si>
  <si>
    <t>1 PAQUETE BOLSA NEGRA ZAPATOS</t>
  </si>
  <si>
    <t>B202-00251668</t>
  </si>
  <si>
    <t>EDITOCARRANZACARRANZA</t>
  </si>
  <si>
    <t>1 PAQUETE NEGRO DE TABLE MADERA</t>
  </si>
  <si>
    <t>B202-00251669</t>
  </si>
  <si>
    <t>OSCAR OSWALDO,CORONEL, CALDERON</t>
  </si>
  <si>
    <t>B202-00251670</t>
  </si>
  <si>
    <t>EMERSON,RUEDA, CALLE</t>
  </si>
  <si>
    <t>B202-00251671</t>
  </si>
  <si>
    <t>1 PAQUETE LARGO PLASTICO</t>
  </si>
  <si>
    <t>B202-00251672</t>
  </si>
  <si>
    <t>MARIA DEL SOCORRO,VALDIVIEZO, CRUZ</t>
  </si>
  <si>
    <t>GUILLERMOVALDIVIEZOSAAVEDRA</t>
  </si>
  <si>
    <t>1 PAQUETE ROSADA ROPA</t>
  </si>
  <si>
    <t>B202-00251673</t>
  </si>
  <si>
    <t>1 CAJA VIVERES</t>
  </si>
  <si>
    <t>B202-00251674</t>
  </si>
  <si>
    <t>WALTER,PERALTA, QUINTANA</t>
  </si>
  <si>
    <t>OSMAN,LARREATEGUI, LALANGUI</t>
  </si>
  <si>
    <t>1 PAQUETE ROJO POLO</t>
  </si>
  <si>
    <t>B202-00251675</t>
  </si>
  <si>
    <t>GONZALO,JIMENEZ, HUAMAN</t>
  </si>
  <si>
    <t>EXCESO 2SACOS</t>
  </si>
  <si>
    <t>B202-00251676</t>
  </si>
  <si>
    <t>B202-00251677</t>
  </si>
  <si>
    <t>MARIA JESUS,GUEVARA, SALAS</t>
  </si>
  <si>
    <t>MARTINRODRIGUEZMECHAN</t>
  </si>
  <si>
    <t>1 CAJA DE TAMALES</t>
  </si>
  <si>
    <t>B202-00251678</t>
  </si>
  <si>
    <t>B202-00251679</t>
  </si>
  <si>
    <t>SILVIA,TINEO, CUEVA</t>
  </si>
  <si>
    <t>GLENDATINEOMONJA</t>
  </si>
  <si>
    <t>1 PAQUETE D MEDICINA</t>
  </si>
  <si>
    <t>B202-00251680</t>
  </si>
  <si>
    <t>ELMER,RUBIO, ZAMORA</t>
  </si>
  <si>
    <t>DENISRUBIOZAMORA</t>
  </si>
  <si>
    <t>1 PAQUETE NEGRO FRAGIL</t>
  </si>
  <si>
    <t>B202-00251681</t>
  </si>
  <si>
    <t>DILVER,CONCHA, TANTARICO</t>
  </si>
  <si>
    <t>DERMALI,CARUAJULCA, DIAZ</t>
  </si>
  <si>
    <t>1 PAQUETE NEGRO DE CAMISA</t>
  </si>
  <si>
    <t>B202-00251682</t>
  </si>
  <si>
    <t>YAMIR ISMAEL,NUÑEZ, PASAPERA</t>
  </si>
  <si>
    <t>1 PAQUETE CELULAR USADO</t>
  </si>
  <si>
    <t>B202-00251683</t>
  </si>
  <si>
    <t>VICTORIA LUCIA,GAMONAL, VASQUEZ</t>
  </si>
  <si>
    <t>B202-00251684</t>
  </si>
  <si>
    <t>JHONNY ZORY,TARRILLO, PÉREZ</t>
  </si>
  <si>
    <t>09:53PM</t>
  </si>
  <si>
    <t>B202-00251685</t>
  </si>
  <si>
    <t>KEVIN,GIL, GARCIA</t>
  </si>
  <si>
    <t>CLEIBERGUERERROSARANGO</t>
  </si>
  <si>
    <t>BOLSA BL / VERDURA</t>
  </si>
  <si>
    <t>B202-00251686</t>
  </si>
  <si>
    <t>RAULBUSTAMANTEGUEVARA</t>
  </si>
  <si>
    <t>SACOS NEGRO / SACOS VACIOS</t>
  </si>
  <si>
    <t>B202-00251687</t>
  </si>
  <si>
    <t>CJS / QUESO</t>
  </si>
  <si>
    <t>B202-00251688</t>
  </si>
  <si>
    <t>EULER,PEDRAZA, TENORIO</t>
  </si>
  <si>
    <t>JORDANGONGORAZUTA</t>
  </si>
  <si>
    <t>CJ / FILTRO EN USO</t>
  </si>
  <si>
    <t>BALDE NEGRO / ACEITE</t>
  </si>
  <si>
    <t>B202-00251689</t>
  </si>
  <si>
    <t>PQTE BL / DULCE</t>
  </si>
  <si>
    <t>B202-00251690</t>
  </si>
  <si>
    <t>B202-00251691</t>
  </si>
  <si>
    <t>YOAN ULIANA,TAPIA, SEVILLANO</t>
  </si>
  <si>
    <t>ULISESTAPIASANTILLAN</t>
  </si>
  <si>
    <t>CJ PQÑA / TERMOMETRO EN USO</t>
  </si>
  <si>
    <t>B202-00251692</t>
  </si>
  <si>
    <t>BERTHA YESENIA,CAMPOVERDE, SAAVEDRA</t>
  </si>
  <si>
    <t>DANNY CLEMENTECAMPOVERDESAAVEDRA</t>
  </si>
  <si>
    <t>PQTE MANILA / TALCO Y COLONIA</t>
  </si>
  <si>
    <t>B202-00251693</t>
  </si>
  <si>
    <t>JULITHZA DARLENY,EFFIO, PINZON</t>
  </si>
  <si>
    <t>NANCYPINZONJIMENEZ</t>
  </si>
  <si>
    <t>BOLSA DE RAFIA AMARILLO / ROPA EN USO</t>
  </si>
  <si>
    <t>B202-00251694</t>
  </si>
  <si>
    <t>YAMILED,CHARCA, PINTO</t>
  </si>
  <si>
    <t>PQTE NEGRO / SOMBREROS</t>
  </si>
  <si>
    <t>B202-00251695</t>
  </si>
  <si>
    <t>SEGUNDO ANTONIO,JULCAHUANGA, CASTILLO</t>
  </si>
  <si>
    <t>ANGEL,ANDRADE, AGURTO</t>
  </si>
  <si>
    <t>B202-00251696</t>
  </si>
  <si>
    <t>INGRID VANESSA,SANDOVAL, AGUILAR</t>
  </si>
  <si>
    <t>LUIS ALBERTOSANDOVALSABALU</t>
  </si>
  <si>
    <t>PQTE / TUBO DE ESCAPE</t>
  </si>
  <si>
    <t>B202-00251697</t>
  </si>
  <si>
    <t>MERCEDES KATY,MATEO, SAMILLAN</t>
  </si>
  <si>
    <t>B202-00251698</t>
  </si>
  <si>
    <t>B202-00251699</t>
  </si>
  <si>
    <t>JULIO,SANTAMARIA, TUÑOQUE</t>
  </si>
  <si>
    <t>MARCO ANTONIOHIDALGOGUZMAN</t>
  </si>
  <si>
    <t>B202-00251700</t>
  </si>
  <si>
    <t>KATHERINE ERIKA,ORDOÑEZ, RAMIREZ</t>
  </si>
  <si>
    <t>MARIA MERCEDESSUAREZCORREA</t>
  </si>
  <si>
    <t>B202-00251701</t>
  </si>
  <si>
    <t>EMERITAJIBAJASILVERO</t>
  </si>
  <si>
    <t>B202-00251702</t>
  </si>
  <si>
    <t>ROSA MARIBELRIVASSERNAQUE</t>
  </si>
  <si>
    <t>B202-00251703</t>
  </si>
  <si>
    <t>ROSA ELVIRA,TARRILLO, RAMIREZ</t>
  </si>
  <si>
    <t>ELIZABETHMORANSAAVEDRA</t>
  </si>
  <si>
    <t>B202-00251704</t>
  </si>
  <si>
    <t>NELLY GUADALUPE,RIVADENEYRA, SALGADO</t>
  </si>
  <si>
    <t>MARY BRICETH,JULON, GARCIA</t>
  </si>
  <si>
    <t>PQTE NEGRO / PRENDA EN USO</t>
  </si>
  <si>
    <t>B202-00251705</t>
  </si>
  <si>
    <t>GABRIELA,TAGLE, VASQUEZ</t>
  </si>
  <si>
    <t>MERCEDESSAAVEDRAVILLARREAL</t>
  </si>
  <si>
    <t>B202-00251706</t>
  </si>
  <si>
    <t>MARIO,GARCIA, LLAGUENTO</t>
  </si>
  <si>
    <t>MARIA ELENA,PAICO, SEGUNDO</t>
  </si>
  <si>
    <t>B202-00251707</t>
  </si>
  <si>
    <t>YULEXI,CAMIZAN, GUERRERO</t>
  </si>
  <si>
    <t>LISETH,CAMIZAN, GUERRERO</t>
  </si>
  <si>
    <t>SOBRE BL / MEDICINA</t>
  </si>
  <si>
    <t>B202-00251708</t>
  </si>
  <si>
    <t>JOSE,ALARCON, SALAZAR</t>
  </si>
  <si>
    <t>ERICKA CARMEN ROSA,TORRES, PANDURO</t>
  </si>
  <si>
    <t>B202-00251709</t>
  </si>
  <si>
    <t>CJ / CHIFLE Y DULCE</t>
  </si>
  <si>
    <t>B202-00251710</t>
  </si>
  <si>
    <t>JESSIFER MILUSKA,MAZA, APONTE</t>
  </si>
  <si>
    <t>ERICKA YANINA,ACARO, PACHERRES</t>
  </si>
  <si>
    <t>PQTE / TRABAJO DENTAL</t>
  </si>
  <si>
    <t>B202-00251711</t>
  </si>
  <si>
    <t>ELIANA,ACOSTA, ZEÑA</t>
  </si>
  <si>
    <t>ERICA ROSMERITESENAVALOS</t>
  </si>
  <si>
    <t>B202-00251712</t>
  </si>
  <si>
    <t>PEDRO,SANCHEZ, YNOÑAN</t>
  </si>
  <si>
    <t>JHON CARLOSLARANIMA</t>
  </si>
  <si>
    <t>CJ BL / RECUERDO</t>
  </si>
  <si>
    <t>B202-00251713</t>
  </si>
  <si>
    <t>YRMA,CRUZ, MANAYAY</t>
  </si>
  <si>
    <t>SANTAMANAYAYRINZA</t>
  </si>
  <si>
    <t>CJ / BISUTERIA</t>
  </si>
  <si>
    <t>B202-00251714</t>
  </si>
  <si>
    <t>WILMER,GONZALES, MORILLO</t>
  </si>
  <si>
    <t>CJ BL / CASCO EN USO</t>
  </si>
  <si>
    <t>B202-00251715</t>
  </si>
  <si>
    <t>DIANA ELIZABETH,ALVAREZ, MACHACUAY</t>
  </si>
  <si>
    <t>B202-00251716</t>
  </si>
  <si>
    <t>KATHERINE DEL MILAGRO,PAICO, SALAZAR</t>
  </si>
  <si>
    <t>B202-00251717</t>
  </si>
  <si>
    <t>ANGELICA,GIL, LLALLE</t>
  </si>
  <si>
    <t>PQTE BL / PRENDA EN USO</t>
  </si>
  <si>
    <t>B202-00251718</t>
  </si>
  <si>
    <t>PQTE BL / BRONCE</t>
  </si>
  <si>
    <t>B202-00251719</t>
  </si>
  <si>
    <t>JOHANNES EULER,QUIROZ, REYES</t>
  </si>
  <si>
    <t>YOENI,ABAD, FLORES</t>
  </si>
  <si>
    <t>B202-00251720</t>
  </si>
  <si>
    <t>JULIO CESAR,SILVA, ESTELA</t>
  </si>
  <si>
    <t>CESARSILVAMIMBELA</t>
  </si>
  <si>
    <t>CJ PQÑA / LENTE EN USO</t>
  </si>
  <si>
    <t>B202-00251721</t>
  </si>
  <si>
    <t>NORMA,HUAMAN, MELENDRES</t>
  </si>
  <si>
    <t>LILYYOVERAMOGOLLON</t>
  </si>
  <si>
    <t>BANDEJA / VIVERES</t>
  </si>
  <si>
    <t>B202-00251722</t>
  </si>
  <si>
    <t>ERNESTO ALONSO,CORNEJO, RAMIREZ</t>
  </si>
  <si>
    <t>B202-00251723</t>
  </si>
  <si>
    <t>MARIA JUSTINA,CHAFIO, CHONATE</t>
  </si>
  <si>
    <t>ANTONIETAALDANAGONZAGA</t>
  </si>
  <si>
    <t>B202-00251724</t>
  </si>
  <si>
    <t>SIRLEY TOMASA,GARCIA, BERECHE</t>
  </si>
  <si>
    <t>GABRIELACARMONAGARCIA</t>
  </si>
  <si>
    <t>CJ / DOC Y TAPER</t>
  </si>
  <si>
    <t>B202-00251725</t>
  </si>
  <si>
    <t>MAIDELY,CABRERA, CHIROQUE</t>
  </si>
  <si>
    <t>B202-00251726</t>
  </si>
  <si>
    <t>MARIA ISABEL CHUPILLON TA,X, X</t>
  </si>
  <si>
    <t>B202-00251727</t>
  </si>
  <si>
    <t>JORGE ANDRES,APARICIO, GALVEZ</t>
  </si>
  <si>
    <t>YOLENY JUDITH BRAVO CORDO,X, X</t>
  </si>
  <si>
    <t>CJ NEGRA / LENTE EN USO</t>
  </si>
  <si>
    <t>B202-00251728</t>
  </si>
  <si>
    <t>CJ / LAPTOP REPARADA</t>
  </si>
  <si>
    <t>B202-00251729</t>
  </si>
  <si>
    <t>JAIME,BAZAN, GONZALES</t>
  </si>
  <si>
    <t>JACKELINE GISELLE,BAZAN, PEREZ</t>
  </si>
  <si>
    <t>B202-00251730</t>
  </si>
  <si>
    <t>CJ BL / IMAGENES</t>
  </si>
  <si>
    <t>B202-00251731</t>
  </si>
  <si>
    <t>ANGIE FIORELA,COLLANTES, MENDOZA</t>
  </si>
  <si>
    <t>B202-00251732</t>
  </si>
  <si>
    <t>RICHARD,ESTELA, CIBAS</t>
  </si>
  <si>
    <t>KATHERYNET AYDMET,PARDO, CASTILLO</t>
  </si>
  <si>
    <t>RICHARD,ESTELA, CUBAS</t>
  </si>
  <si>
    <t>B202-00251733</t>
  </si>
  <si>
    <t>CJ ROJA / ACCESORIO</t>
  </si>
  <si>
    <t>B202-00251734</t>
  </si>
  <si>
    <t>CARLOS ENRIQUE,CUMPA, VIEYRA</t>
  </si>
  <si>
    <t>ROSARIO ANGELICAVIEYRADE CUMPA</t>
  </si>
  <si>
    <t>CJ / VASOS DE PLASTICO</t>
  </si>
  <si>
    <t>B202-00251735</t>
  </si>
  <si>
    <t>OSCAR,TORRES, ZEVALLOS</t>
  </si>
  <si>
    <t>OSCARTORRESMENDOZA</t>
  </si>
  <si>
    <t>CJ BL / ZAPATO EN USO</t>
  </si>
  <si>
    <t>B202-00251736</t>
  </si>
  <si>
    <t>YANINE CAROLINA,ROMERO, ABAD</t>
  </si>
  <si>
    <t>B202-00251737</t>
  </si>
  <si>
    <t>PQTE VERDE / ESPUMA</t>
  </si>
  <si>
    <t>B202-00251739</t>
  </si>
  <si>
    <t>PQTE NEGRO / REPUESTO PARA TELEFONO</t>
  </si>
  <si>
    <t>B202-00251740</t>
  </si>
  <si>
    <t>DANILO,PEREZ, OCLOCHO</t>
  </si>
  <si>
    <t>B202-00251741</t>
  </si>
  <si>
    <t>SACO NEGRO / S.B. 1-1225</t>
  </si>
  <si>
    <t>B202-00251742</t>
  </si>
  <si>
    <t>CJ / TOMACORRIENTES</t>
  </si>
  <si>
    <t>B202-00251743</t>
  </si>
  <si>
    <t>SEGUNDO ALEX,PINTADO, QUIÑONEZ</t>
  </si>
  <si>
    <t>CJ BL / COLONIA</t>
  </si>
  <si>
    <t>B202-00251744</t>
  </si>
  <si>
    <t>GISELLA,PORTOCARRERO, NAVARRO</t>
  </si>
  <si>
    <t>ANGEL ALEXAZABACHEBERNAL</t>
  </si>
  <si>
    <t>B202-00251745</t>
  </si>
  <si>
    <t>CRISPULO,GARCIA, CARCIA</t>
  </si>
  <si>
    <t>B202-00251746</t>
  </si>
  <si>
    <t>JENNER HAWI,MIO, CASTILLO</t>
  </si>
  <si>
    <t>HARBIN,IRIGOÍN, PÉREZ</t>
  </si>
  <si>
    <t>CJ PQÑA / REPUESTO DE IMPRESORA</t>
  </si>
  <si>
    <t>B202-00251747</t>
  </si>
  <si>
    <t>MIGUEL ALFONSO,CUBAS, SANCHEZ</t>
  </si>
  <si>
    <t>MILTON CESAR,SANCHEZ, ALLENDE</t>
  </si>
  <si>
    <t>B202-00251748</t>
  </si>
  <si>
    <t>B202-00251749</t>
  </si>
  <si>
    <t>VICTOR RAULVALDIVIEZOFIESTAS</t>
  </si>
  <si>
    <t>B202-00251750</t>
  </si>
  <si>
    <t>AURELIA,HERRERA, LLATAS</t>
  </si>
  <si>
    <t>GRISELDA,HERRERA, ROMERO</t>
  </si>
  <si>
    <t>CJ NEGRA / GOLOSINAS</t>
  </si>
  <si>
    <t>B202-00251751</t>
  </si>
  <si>
    <t>DIEGO,GOMEZ, REYES</t>
  </si>
  <si>
    <t>PQTE / DULCE</t>
  </si>
  <si>
    <t>B202-00251752</t>
  </si>
  <si>
    <t>PEDRO ANTONIO,SENMACHE, REQUEJO</t>
  </si>
  <si>
    <t>EDWIN RAYMUNDO,SENMACHE, VALLEJOS</t>
  </si>
  <si>
    <t>PQTE NEGRO / REPUESTO EN USO</t>
  </si>
  <si>
    <t>B202-00251753</t>
  </si>
  <si>
    <t>SACO BL / PAPA</t>
  </si>
  <si>
    <t>B202-00251754</t>
  </si>
  <si>
    <t>YENNY MARISOL,HUERTAS, GUEVARA</t>
  </si>
  <si>
    <t>TEOTISTAINGAMARTINEZ</t>
  </si>
  <si>
    <t>BOTELLA DE PLASTICO / REMEDIO</t>
  </si>
  <si>
    <t>LLENI MARISOL,HUERTAS, GUEVARA</t>
  </si>
  <si>
    <t>B202-00251755</t>
  </si>
  <si>
    <t>CESARNAMUCHEHUIMAN</t>
  </si>
  <si>
    <t>PQTE PQÑO / REPUESTO EN USO</t>
  </si>
  <si>
    <t>B202-00251756</t>
  </si>
  <si>
    <t>YSABEL CONSUELO,MARTINEZ, TABOADA</t>
  </si>
  <si>
    <t>CESARFIGUEROATABOADA</t>
  </si>
  <si>
    <t>B202-00251757</t>
  </si>
  <si>
    <t>JULIA,PADILLA, TORRES</t>
  </si>
  <si>
    <t>KARIN,PADILLA, TORRES</t>
  </si>
  <si>
    <t>CJ / PRENDA EN USO</t>
  </si>
  <si>
    <t>B202-00251758</t>
  </si>
  <si>
    <t>BETTY ELIZABETH,LAYNES, ALQUIZAR</t>
  </si>
  <si>
    <t>VICTOR ALEXANDERCASTILLOLAYNES</t>
  </si>
  <si>
    <t>B202-00251759</t>
  </si>
  <si>
    <t>MARTHA,PEREZ, DIAZ</t>
  </si>
  <si>
    <t>B202-00251760</t>
  </si>
  <si>
    <t>LUZ MARIA,DEGOLA, ESCURRA</t>
  </si>
  <si>
    <t>ELMERGARCIASAMAME</t>
  </si>
  <si>
    <t>B202-00251761</t>
  </si>
  <si>
    <t>FELIBERTO,CASTILLO, GUERRERO</t>
  </si>
  <si>
    <t>CJ / ACCESORIO</t>
  </si>
  <si>
    <t>B202-00251762</t>
  </si>
  <si>
    <t>JORGE ISRAEL,CHAVEZ, SOLANO</t>
  </si>
  <si>
    <t>CJ / S.G. 5259</t>
  </si>
  <si>
    <t>ROLLOS / S.G. 1-5259</t>
  </si>
  <si>
    <t>B202-00251763</t>
  </si>
  <si>
    <t>LUISA,YACILA, MENA DE ESPINOZA</t>
  </si>
  <si>
    <t>B202-00251764</t>
  </si>
  <si>
    <t>ALIPIO ALEJANDRO,LUIS, ESPEJO</t>
  </si>
  <si>
    <t>B202-00251765</t>
  </si>
  <si>
    <t>JUAN CARLOS,RIVERA, SANTUR</t>
  </si>
  <si>
    <t>DIANASANTURABAD</t>
  </si>
  <si>
    <t>CJ / GANCHOS</t>
  </si>
  <si>
    <t>B202-00251766</t>
  </si>
  <si>
    <t>JOEL JONATHAN,ACOSTA, BANCES</t>
  </si>
  <si>
    <t>MIGUELACOSTARIVERA</t>
  </si>
  <si>
    <t>CJ / TELFONO EN USO</t>
  </si>
  <si>
    <t>B202-00251767</t>
  </si>
  <si>
    <t>BRENDA,GUZMAN, CAPUÑAY</t>
  </si>
  <si>
    <t>MARTINARANAGUZMAN</t>
  </si>
  <si>
    <t>B202-00251768</t>
  </si>
  <si>
    <t>JIMMY BRAYAN,INGA, CHIRA</t>
  </si>
  <si>
    <t>JORGECHIRACHIROQUE</t>
  </si>
  <si>
    <t>B202-00251769</t>
  </si>
  <si>
    <t>ANIBALCARRIONLALANGUI</t>
  </si>
  <si>
    <t>B202-00251770</t>
  </si>
  <si>
    <t>CJ / UTILES DE ASEO</t>
  </si>
  <si>
    <t>B202-00251771</t>
  </si>
  <si>
    <t>PQTE PLANO / MARMOL</t>
  </si>
  <si>
    <t>B202-00251772</t>
  </si>
  <si>
    <t>PQTE / CERAMICA</t>
  </si>
  <si>
    <t>B202-00251773</t>
  </si>
  <si>
    <t>NILTON ROMARIO RAMIREZ VE,X, X</t>
  </si>
  <si>
    <t>SERAFIN,LOPEZ, CASTILLO</t>
  </si>
  <si>
    <t>PQTE BL / S.B. 01-457</t>
  </si>
  <si>
    <t>B202-00251774</t>
  </si>
  <si>
    <t>NORA YSABEL,PULACHE, PULACHE</t>
  </si>
  <si>
    <t>TERMO PQÑO / MEDICINA</t>
  </si>
  <si>
    <t>B202-00251775</t>
  </si>
  <si>
    <t>EDMUNDOSAUCEDOPASTOR</t>
  </si>
  <si>
    <t>B202-00251776</t>
  </si>
  <si>
    <t>CJ BL / REPUESTO EN USO</t>
  </si>
  <si>
    <t>B202-00251777</t>
  </si>
  <si>
    <t>RITADIAZESTRADA</t>
  </si>
  <si>
    <t>B202-00251778</t>
  </si>
  <si>
    <t>B202-00251779</t>
  </si>
  <si>
    <t>PQTE / IMPRESIONES</t>
  </si>
  <si>
    <t>B202-00251780</t>
  </si>
  <si>
    <t>RAINERGUERREROBRAVO</t>
  </si>
  <si>
    <t>CJ QPÑA / ACCESORIO</t>
  </si>
  <si>
    <t>B202-00251781</t>
  </si>
  <si>
    <t>PEDRO MARTIN,CUSTODIO, SANCHEZ</t>
  </si>
  <si>
    <t>MARIAMONDRAGONAREVALO</t>
  </si>
  <si>
    <t>B202-00251782</t>
  </si>
  <si>
    <t>B202-00251783</t>
  </si>
  <si>
    <t>JULIA ESPERANZA,CASTILLO, PASAPERA</t>
  </si>
  <si>
    <t>MERCEDES DOMINGAYARLEQUEGUZMAN</t>
  </si>
  <si>
    <t>B202-00251785</t>
  </si>
  <si>
    <t>LUCY,CHUQUIHUANGA, SOTO</t>
  </si>
  <si>
    <t>SANDYCHUQUIHUANGANIEVES</t>
  </si>
  <si>
    <t>B202-00251786</t>
  </si>
  <si>
    <t>JULIO RAMOSCHANCAFECHAFLOQUE</t>
  </si>
  <si>
    <t>CJ COSTA / TROMPOS</t>
  </si>
  <si>
    <t>B202-00251787</t>
  </si>
  <si>
    <t>SOBRE - ESPUELAS PARA GALLO</t>
  </si>
  <si>
    <t>B202-00251788</t>
  </si>
  <si>
    <t>YOMAIRA LIZET,HUAMAN, CAMPOVERDE</t>
  </si>
  <si>
    <t>JESUS CLEVER,ACOSTA, ROMERO</t>
  </si>
  <si>
    <t>B202-00251789</t>
  </si>
  <si>
    <t>ANTONHY,LUNA, CHUMAN</t>
  </si>
  <si>
    <t>LEONARDO ENRIQUE,OTERO, PIEDRA</t>
  </si>
  <si>
    <t>CJ / S.F. 1-272</t>
  </si>
  <si>
    <t>B202-00251790</t>
  </si>
  <si>
    <t>WALTER OSWALDO,CHIROQUE, SAMANIEGO</t>
  </si>
  <si>
    <t>B202-00251791</t>
  </si>
  <si>
    <t>GASTON HUMBERTO,LAZO, NUÑEZ</t>
  </si>
  <si>
    <t>CESARHILBCKGARRIDO LECCA</t>
  </si>
  <si>
    <t>SACOS / PIMIENTA</t>
  </si>
  <si>
    <t>B202-00251792</t>
  </si>
  <si>
    <t>VICTOR,RODRIGUEZ, FERNANDEZ</t>
  </si>
  <si>
    <t>PQTE PLANO / FRENO</t>
  </si>
  <si>
    <t>B202-00251793</t>
  </si>
  <si>
    <t>HILARIO,CARRANZA, MORI</t>
  </si>
  <si>
    <t>GENARODELGADOVILCHEZ</t>
  </si>
  <si>
    <t>B202-00251794</t>
  </si>
  <si>
    <t>VILMA EXILDA,GALVEZ, CORREA</t>
  </si>
  <si>
    <t>DARLINSONCRUZSANCHEZ</t>
  </si>
  <si>
    <t>B202-00251795</t>
  </si>
  <si>
    <t>PQTE / REJILLA DE ALUMINIO</t>
  </si>
  <si>
    <t>B202-00251796</t>
  </si>
  <si>
    <t>MARIA,SOTO, PIZARRO</t>
  </si>
  <si>
    <t>RONNIE D,FACHO, VILLALOBOS</t>
  </si>
  <si>
    <t>SOBRE / ACCESORIO</t>
  </si>
  <si>
    <t>B202-00251797</t>
  </si>
  <si>
    <t>CESARALMESTARPRIETO</t>
  </si>
  <si>
    <t>B202-00251798</t>
  </si>
  <si>
    <t>PQRE BL / TOALLA</t>
  </si>
  <si>
    <t>B202-00251799</t>
  </si>
  <si>
    <t>LUCIAGALLOLA TORRE</t>
  </si>
  <si>
    <t>PQTE BL / BEBIDA</t>
  </si>
  <si>
    <t>B202-00251800</t>
  </si>
  <si>
    <t>PASCUAL,GUEVARA, CAYAO</t>
  </si>
  <si>
    <t>ISELAGUEVARAAGIP</t>
  </si>
  <si>
    <t>CJ / SABANAS</t>
  </si>
  <si>
    <t>B202-00251801</t>
  </si>
  <si>
    <t>ANIBAL,CASTILLO, LAZARO</t>
  </si>
  <si>
    <t>MARIA INESFLORESPOICON</t>
  </si>
  <si>
    <t>CJ / MOTOR DE NEVERA EN USO</t>
  </si>
  <si>
    <t>B202-00251802</t>
  </si>
  <si>
    <t>ENRIQUE,SALAZAR, ROBLES</t>
  </si>
  <si>
    <t>JAVIER,VELASCO, ATO</t>
  </si>
  <si>
    <t>SOBRE / TELA</t>
  </si>
  <si>
    <t>B202-00251803</t>
  </si>
  <si>
    <t>ANTHONY,CHINGA, ASTO</t>
  </si>
  <si>
    <t>ROSA,AQUINO, SARAVIA</t>
  </si>
  <si>
    <t>CJS / VIVERES</t>
  </si>
  <si>
    <t>B202-00251804</t>
  </si>
  <si>
    <t>EDEVIN,YAJAHUANCA, ZETA</t>
  </si>
  <si>
    <t>CJ / UTILES DE OFICINA</t>
  </si>
  <si>
    <t>B202-00251805</t>
  </si>
  <si>
    <t>HENRY A,ACOSTA, URIOL</t>
  </si>
  <si>
    <t>JHON MISAEL,HIDALGO, ZAPATA</t>
  </si>
  <si>
    <t>PQTE MANILA / GAFAS EN USO</t>
  </si>
  <si>
    <t>B202-00251806</t>
  </si>
  <si>
    <t>B202-00251807</t>
  </si>
  <si>
    <t>ANGIEADRIANZENJORDAN</t>
  </si>
  <si>
    <t>PQTE / ADORNOS DE DECORACION</t>
  </si>
  <si>
    <t>B202-00251808</t>
  </si>
  <si>
    <t>SHARY DANIELA,GAMARRA, PUELLES</t>
  </si>
  <si>
    <t>MAYRA INESREYESGARCIA</t>
  </si>
  <si>
    <t>B202-00251809</t>
  </si>
  <si>
    <t>INELDA,LORO, LORO</t>
  </si>
  <si>
    <t>X</t>
  </si>
  <si>
    <t>X,X, X</t>
  </si>
  <si>
    <t>B202-00251810</t>
  </si>
  <si>
    <t>ELAR JAIROLLACSAHUANGAFEBRES</t>
  </si>
  <si>
    <t>B202-00251811</t>
  </si>
  <si>
    <t>BALDE / ACEITE Y MANGUERA</t>
  </si>
  <si>
    <t>B202-00251812</t>
  </si>
  <si>
    <t>LILIANA VANESSA,COVEÑAS, ALLEMANTT</t>
  </si>
  <si>
    <t>B202-00251813</t>
  </si>
  <si>
    <t>CESAR AUGUSTO,RAMOS, ANCAJIMA</t>
  </si>
  <si>
    <t>PQTE BL / TARJETA DE MEMORIA</t>
  </si>
  <si>
    <t>B202-00251814</t>
  </si>
  <si>
    <t>NEIVER,ROMAN, RODRIGUEZ</t>
  </si>
  <si>
    <t>B202-00251815</t>
  </si>
  <si>
    <t>JOSE ALEX,VARGAS, BARBOZA</t>
  </si>
  <si>
    <t>JULIJIMENEZSANDOVAL</t>
  </si>
  <si>
    <t>PQTE / BALONES DE FUTBOL</t>
  </si>
  <si>
    <t>B202-00251816</t>
  </si>
  <si>
    <t>B202-00251817</t>
  </si>
  <si>
    <t>ARNOLD JUNIOR,VILLEGAS, MORALES</t>
  </si>
  <si>
    <t>B202-00251818</t>
  </si>
  <si>
    <t>MIGUEL,BEJARANO, CORDOVA</t>
  </si>
  <si>
    <t>ALEX,ALBERCA, CORDOVA</t>
  </si>
  <si>
    <t>EDWIN JOEL,ALBERCA, CORDOVA</t>
  </si>
  <si>
    <t>B202-00251819</t>
  </si>
  <si>
    <t>FRANK ANTHONY,ZURITA, CORDOVA</t>
  </si>
  <si>
    <t>LUISZURITAJIMENEZ</t>
  </si>
  <si>
    <t>PQTE BL / TELA</t>
  </si>
  <si>
    <t>PQTE NEGRO / ESPUMA</t>
  </si>
  <si>
    <t>B202-00251820</t>
  </si>
  <si>
    <t>PAUL,GUTIERREZ, SANTA CRUZ</t>
  </si>
  <si>
    <t>KELVIN,ZELADA, SUAREZ</t>
  </si>
  <si>
    <t>B202-00251821</t>
  </si>
  <si>
    <t>GERARDO DANIEL,ZAPATA, MONTALVAN</t>
  </si>
  <si>
    <t>MANUEL,NIZAMA, LEON</t>
  </si>
  <si>
    <t>CJ PLASTIFICADA / LIBROS EN USO</t>
  </si>
  <si>
    <t>GERARDO,DANIEL, ZAPATA MONTALVAN</t>
  </si>
  <si>
    <t>B202-00251822</t>
  </si>
  <si>
    <t>GLADYS LISSETH,CASTRO, NIQUEN</t>
  </si>
  <si>
    <t>YARUMI,ORTEGA, RIVERA</t>
  </si>
  <si>
    <t>CJ / PRODUCTO NO PERECIBLE</t>
  </si>
  <si>
    <t>B202-00251823</t>
  </si>
  <si>
    <t>DEYSI DEL SOCORRO,MAZA, CARRION</t>
  </si>
  <si>
    <t>B202-00251824</t>
  </si>
  <si>
    <t>RUBEN SAMUEL,SOBERON, BAUTISTA</t>
  </si>
  <si>
    <t>CARLO FRANCO,VERDEGUER, MENDOZA</t>
  </si>
  <si>
    <t>CJ / ESCOBILLA DE LUSTRADORA</t>
  </si>
  <si>
    <t>B202-00251825</t>
  </si>
  <si>
    <t>JOSE,ROSADO, PEREZ</t>
  </si>
  <si>
    <t>JESUSDAVILACRUZ</t>
  </si>
  <si>
    <t>PQTE ROJO / COMESTIBLE</t>
  </si>
  <si>
    <t>B202-00251826</t>
  </si>
  <si>
    <t>MARIA,SALAZAR, CAPUÑAY</t>
  </si>
  <si>
    <t>RUBEN,SIRLUPU, ROJAS</t>
  </si>
  <si>
    <t>PQTE / BEBIDA</t>
  </si>
  <si>
    <t>B202-00251827</t>
  </si>
  <si>
    <t>PATRICIA,RODRIGUEZ, SEVERINO</t>
  </si>
  <si>
    <t>B202-00251828</t>
  </si>
  <si>
    <t>MARCELO,VARGAS, SAMAME</t>
  </si>
  <si>
    <t>B202-00251829</t>
  </si>
  <si>
    <t>B202-00251830</t>
  </si>
  <si>
    <t>CJ / CREMA</t>
  </si>
  <si>
    <t>B202-00251831</t>
  </si>
  <si>
    <t>PQTE / DISCO DE EMBRAGUE EN USO</t>
  </si>
  <si>
    <t>B202-00251832</t>
  </si>
  <si>
    <t>MARIA,YAJAHUANCA, CUZQUE</t>
  </si>
  <si>
    <t>JUANIDROGORUBIO</t>
  </si>
  <si>
    <t>PQTE / PELOTA</t>
  </si>
  <si>
    <t>B202-00251833</t>
  </si>
  <si>
    <t>ISAEL OVED,CRUZ, HERRERA</t>
  </si>
  <si>
    <t>MIRIANCRUZHERRERAHERRERA</t>
  </si>
  <si>
    <t>B202-00251834</t>
  </si>
  <si>
    <t>MERCEDESESPINOZAAMAYA</t>
  </si>
  <si>
    <t>PQTE / TALONARIO</t>
  </si>
  <si>
    <t>B202-00251835</t>
  </si>
  <si>
    <t>MARIA VANESSA,NUÑEZ, PERICHE</t>
  </si>
  <si>
    <t>MAERICA MARIANUÑEZFIESTAS</t>
  </si>
  <si>
    <t>B202-00251837</t>
  </si>
  <si>
    <t>PQTE FOTO CERAMICA</t>
  </si>
  <si>
    <t>B202-00251838</t>
  </si>
  <si>
    <t>ALFONSO RAUL,YUCRA, YSASI</t>
  </si>
  <si>
    <t>MARCELO,GARCIA, HUAYAMA</t>
  </si>
  <si>
    <t>PQTE / DOC</t>
  </si>
  <si>
    <t>B202-00251839</t>
  </si>
  <si>
    <t>B202-00251840</t>
  </si>
  <si>
    <t>FRANCISCO,PAIVA, SIALER</t>
  </si>
  <si>
    <t>ESTEBAN,ALBURQUEQUE, CORDOVA</t>
  </si>
  <si>
    <t>B202-00251841</t>
  </si>
  <si>
    <t>JHUNELY STEFANY,AREVALO, ALVIS</t>
  </si>
  <si>
    <t>ELVIAALVISSALAZAR</t>
  </si>
  <si>
    <t>SOBRE / CHIP</t>
  </si>
  <si>
    <t>B202-00251842</t>
  </si>
  <si>
    <t>PAOLA DEL SOCORRO,SALCEDO, ATOCHE</t>
  </si>
  <si>
    <t>NILO,MAGUIÑA, CAMONES</t>
  </si>
  <si>
    <t>ATADO X DOS ESCALERAS DE MADERA EN USO</t>
  </si>
  <si>
    <t>B202-00251843</t>
  </si>
  <si>
    <t>JUAN CARLOS JULINHO,RAMIREZ, VILLEGAS</t>
  </si>
  <si>
    <t>B202-00251844</t>
  </si>
  <si>
    <t>RICHARD ALEXISGONZALEZCASTILLO</t>
  </si>
  <si>
    <t>PQTE NEGRO / GORROS</t>
  </si>
  <si>
    <t>B202-00251845</t>
  </si>
  <si>
    <t>SACO RAYADO / ROPA</t>
  </si>
  <si>
    <t>B202-00251846</t>
  </si>
  <si>
    <t>PQTE BL / GIGANTOGRAFIA</t>
  </si>
  <si>
    <t>B202-00251847</t>
  </si>
  <si>
    <t>HUGOJOHAN,HUANCAS, RAMOS</t>
  </si>
  <si>
    <t>CELESTINOHUANCASGARCIA</t>
  </si>
  <si>
    <t>CJ BL / ARTICULOS DE FERRETERIA</t>
  </si>
  <si>
    <t>B202-00251848</t>
  </si>
  <si>
    <t>WALTER,APONTE, HUAMAN</t>
  </si>
  <si>
    <t>EMERITASANTOSFACUNDO</t>
  </si>
  <si>
    <t>BOLSA DE PAPEL / PELUCHE</t>
  </si>
  <si>
    <t>B202-00251849</t>
  </si>
  <si>
    <t>B202-00251850</t>
  </si>
  <si>
    <t>JIMENA CASANDRA,DAVILA, MANTILLA</t>
  </si>
  <si>
    <t>MARYORIDAVILATORRES</t>
  </si>
  <si>
    <t>BOLSA / NAPA</t>
  </si>
  <si>
    <t>B202-00251851</t>
  </si>
  <si>
    <t>MILUSKA,GIL, MANTILLA</t>
  </si>
  <si>
    <t>B202-00251852</t>
  </si>
  <si>
    <t>CARLOS ALFREDO,DIAZ, AGUILAR</t>
  </si>
  <si>
    <t>DAVIDGONZALEZCHAVEZ</t>
  </si>
  <si>
    <t>B202-00251853</t>
  </si>
  <si>
    <t>NILDAAGUILARHOYOS</t>
  </si>
  <si>
    <t>B202-00251854</t>
  </si>
  <si>
    <t>MARIMORERUEDA</t>
  </si>
  <si>
    <t>CJ NEGRA / CARGADOR Y REPUESTO PARA CELULAR</t>
  </si>
  <si>
    <t>B202-00251855</t>
  </si>
  <si>
    <t>MAGDA REINILDA,DELGADO, AREVALO</t>
  </si>
  <si>
    <t>JESUSRAMIREZGONZALES DE FLORES</t>
  </si>
  <si>
    <t>SOBRE / LLAVE</t>
  </si>
  <si>
    <t>B202-00251856</t>
  </si>
  <si>
    <t>MIRTHA ALICIA,FIESTAS, DE IPANAQUE</t>
  </si>
  <si>
    <t>B202-00251857</t>
  </si>
  <si>
    <t>PQTE NEGRO / CREMA</t>
  </si>
  <si>
    <t>B202-00251858</t>
  </si>
  <si>
    <t>MARIA ESMERALDA,PALACIOS, LOPEZ</t>
  </si>
  <si>
    <t>PQTE MANILA / LIBRETA</t>
  </si>
  <si>
    <t>B202-00251859</t>
  </si>
  <si>
    <t>FELIXARROYOANCAJIMA</t>
  </si>
  <si>
    <t>B202-00251860</t>
  </si>
  <si>
    <t>DANNER,MENDOZA, NEYRA</t>
  </si>
  <si>
    <t>CJ / PIEDRAS</t>
  </si>
  <si>
    <t>B202-00251861</t>
  </si>
  <si>
    <t>LIDIA,MENDOZA, PULACHE</t>
  </si>
  <si>
    <t>SACO / ARROZ</t>
  </si>
  <si>
    <t>1/2 SACO / ARROZ</t>
  </si>
  <si>
    <t>B202-00251862</t>
  </si>
  <si>
    <t>NELSONLOPEZCOVEÑAS</t>
  </si>
  <si>
    <t>B202-00251863</t>
  </si>
  <si>
    <t>ELBIS ORLANDO,CASTAÑEDA, BERECHE</t>
  </si>
  <si>
    <t>SANTOSPALACIOSAGURTO</t>
  </si>
  <si>
    <t>PQTE / LAMINAS DE METAL</t>
  </si>
  <si>
    <t>B202-00251865</t>
  </si>
  <si>
    <t>CARLOCASTILLOPEÑA</t>
  </si>
  <si>
    <t>PQTE / ROPA</t>
  </si>
  <si>
    <t>B202-00251866</t>
  </si>
  <si>
    <t>B202-00251867</t>
  </si>
  <si>
    <t>B202-00251868</t>
  </si>
  <si>
    <t>SAULO ISAI,RIVERA, ALBERCA</t>
  </si>
  <si>
    <t>SANTOSGARCIAMORETO</t>
  </si>
  <si>
    <t>B202-00251869</t>
  </si>
  <si>
    <t>MARILE,LLAMO, MEDINA</t>
  </si>
  <si>
    <t>YORDYJULCASANCHEZ</t>
  </si>
  <si>
    <t>CJ PQÑA BL / MATERIAL DENTAL</t>
  </si>
  <si>
    <t>B202-00251870</t>
  </si>
  <si>
    <t>EVELIN ANDREA,GASTELO, SEGOBIA</t>
  </si>
  <si>
    <t>DENIS GIANMARCO,RIOJA, MONTALVO</t>
  </si>
  <si>
    <t>B202-00251871</t>
  </si>
  <si>
    <t>PATRICIA NATHALI,RODRIGUEZ, POZO</t>
  </si>
  <si>
    <t>RODOLFOQUEZADARAMIREZ</t>
  </si>
  <si>
    <t>B202-00251872</t>
  </si>
  <si>
    <t>MARIA LASTENIA,HARO, HARO</t>
  </si>
  <si>
    <t>RONALD DAVID,RENTERIA, JUAREZ</t>
  </si>
  <si>
    <t>SOBRE / ESTUCHE</t>
  </si>
  <si>
    <t>B202-00251873</t>
  </si>
  <si>
    <t>LUIS JAVIER,CORONEL, CAMPOS</t>
  </si>
  <si>
    <t>AIDEE,CAMPOS, LOPEZ</t>
  </si>
  <si>
    <t>CJ AMAREILLA / CARTERA VACIA (EN USO)</t>
  </si>
  <si>
    <t>B202-00251874</t>
  </si>
  <si>
    <t>DEYSI,DELGADO, VERONA</t>
  </si>
  <si>
    <t>JIMENAJIMENEZTAVARA</t>
  </si>
  <si>
    <t>B202-00251875</t>
  </si>
  <si>
    <t>MARIA SUSANA,MORE, PEÑA</t>
  </si>
  <si>
    <t>PQTE BL / REPUESTO EN USO</t>
  </si>
  <si>
    <t>B202-00251876</t>
  </si>
  <si>
    <t>VIRGINIA,PEÑA, PINTADO</t>
  </si>
  <si>
    <t>B202-00251877</t>
  </si>
  <si>
    <t>SEGUNDO,SILVA, FLORES</t>
  </si>
  <si>
    <t>JUAN CARLOS,RIVAS, ADANAQUE</t>
  </si>
  <si>
    <t>CJ / RADIADOR EN USO</t>
  </si>
  <si>
    <t>B202-00251878</t>
  </si>
  <si>
    <t>MIGUEL ANGEL,JIMENEZ, CRISANTO</t>
  </si>
  <si>
    <t>SOBRE/ ACCESORIO</t>
  </si>
  <si>
    <t>B202-00251879</t>
  </si>
  <si>
    <t>ROSA,ENCALADA, ALCAS</t>
  </si>
  <si>
    <t>BRENDAMOGOLLONSANCHEZ</t>
  </si>
  <si>
    <t>CJ / COSMETICOS</t>
  </si>
  <si>
    <t>B202-00251880</t>
  </si>
  <si>
    <t>B202-00251881</t>
  </si>
  <si>
    <t>JIMMY JESUS,RIOS, BURGA</t>
  </si>
  <si>
    <t>WINIERIOSBURGA</t>
  </si>
  <si>
    <t>B202-00251882</t>
  </si>
  <si>
    <t>JOSE GAVINO,BALLENA, BAZAN</t>
  </si>
  <si>
    <t>GENAROZAPATAGALLO</t>
  </si>
  <si>
    <t>B202-00251883</t>
  </si>
  <si>
    <t>EDWIN ORLANDO,HIDALGO, SUAREZ</t>
  </si>
  <si>
    <t>ACCESORIOA PARA CELULAR</t>
  </si>
  <si>
    <t>B202-00251884</t>
  </si>
  <si>
    <t>GLORIANA,PEÑALVER, X</t>
  </si>
  <si>
    <t>CJ ROJA / ROPA EN USO</t>
  </si>
  <si>
    <t>B202-00251885</t>
  </si>
  <si>
    <t>CJ / SANDALIAS</t>
  </si>
  <si>
    <t>B202-00251886</t>
  </si>
  <si>
    <t>VERONICA CECILIA,VASQUEZ, VASQUEZ</t>
  </si>
  <si>
    <t>MARIA ANGELICAVASQUEZVASQUEZ</t>
  </si>
  <si>
    <t>B202-00251887</t>
  </si>
  <si>
    <t>B202-00251888</t>
  </si>
  <si>
    <t>SHEYLA LISSET,RIVERA, MORETO</t>
  </si>
  <si>
    <t>ALEJANDRA RAQUEL,VARGAS, CORDOVA</t>
  </si>
  <si>
    <t>B202-00251889</t>
  </si>
  <si>
    <t>EDUARRACHOSILVA</t>
  </si>
  <si>
    <t>CJ / YOGURT</t>
  </si>
  <si>
    <t>B202-00251890</t>
  </si>
  <si>
    <t>SOBRE / LENTE EN USO</t>
  </si>
  <si>
    <t>B202-00251891</t>
  </si>
  <si>
    <t>GUILLERMO MARIO,RODRIGUEZ, VELASQUEZ</t>
  </si>
  <si>
    <t>CRISTIAN YAHIR,RODRIGUEZ, PEREZ</t>
  </si>
  <si>
    <t>CJ / LIBRO Y ROPA EN USO</t>
  </si>
  <si>
    <t>B202-00251892</t>
  </si>
  <si>
    <t>JENNIFER SMITH,NAVARRO, AVELLANEDA</t>
  </si>
  <si>
    <t>B202-00251893</t>
  </si>
  <si>
    <t>AZANDRA MARVELY,LOPEZ, LUNA</t>
  </si>
  <si>
    <t>IDANIALOPEZLUNA</t>
  </si>
  <si>
    <t>BOLSA ROJA / TERMO VACIO</t>
  </si>
  <si>
    <t>B202-00251894</t>
  </si>
  <si>
    <t>B202-00251895</t>
  </si>
  <si>
    <t>B202-00251896</t>
  </si>
  <si>
    <t>DORIS CLOTILDE,CARO, ESQUIVES</t>
  </si>
  <si>
    <t>B202-00251897</t>
  </si>
  <si>
    <t>B202-00251898</t>
  </si>
  <si>
    <t>SACOS / PAPA</t>
  </si>
  <si>
    <t>B202-00251899</t>
  </si>
  <si>
    <t>FRANZ WYSTAN,SANTA, CRUZ CHINCHAY</t>
  </si>
  <si>
    <t>JUAN ANDRES,SANTOYO, CAVERO</t>
  </si>
  <si>
    <t>PQTE / CRAYOLAS</t>
  </si>
  <si>
    <t>B202-00251900</t>
  </si>
  <si>
    <t>LUIS,DELGADO, CHAVEZ</t>
  </si>
  <si>
    <t>JULIODELGADOCHAVEZ</t>
  </si>
  <si>
    <t>B202-00251901</t>
  </si>
  <si>
    <t>PACO RUSBELBERMEODAVILA</t>
  </si>
  <si>
    <t>SACO BL / CUADERNO</t>
  </si>
  <si>
    <t>B202-00251902</t>
  </si>
  <si>
    <t>WILFREDO,MONTOYA, ABANTO</t>
  </si>
  <si>
    <t>CARLOSMONTOYAGUEVARA</t>
  </si>
  <si>
    <t>PQTE MANILA / MUESTRA DE PERFUME</t>
  </si>
  <si>
    <t>B202-00251903</t>
  </si>
  <si>
    <t>MIRELLA,CASTRO, RIVERA</t>
  </si>
  <si>
    <t>ROPA EN USO</t>
  </si>
  <si>
    <t>B202-00251904</t>
  </si>
  <si>
    <t>LUIS FERNANDO,SAAVEDRA, HUAMAN</t>
  </si>
  <si>
    <t>HERNANMOLINAHUAMAN</t>
  </si>
  <si>
    <t>PQTE BL / TARJETAS</t>
  </si>
  <si>
    <t>B202-00251905</t>
  </si>
  <si>
    <t>B202-00251906</t>
  </si>
  <si>
    <t>LUCY MAGALY,VALLEJOS, MONTALVO</t>
  </si>
  <si>
    <t>GABRIELFERREPERALTA</t>
  </si>
  <si>
    <t>CJ PQÑA / MATERIAL DENTAL</t>
  </si>
  <si>
    <t>B202-00251907</t>
  </si>
  <si>
    <t>NILSER NELZON,TAFUR, CAMPOS</t>
  </si>
  <si>
    <t>YVAN SEGUNDOLICERACORREA</t>
  </si>
  <si>
    <t>B202-00251908</t>
  </si>
  <si>
    <t>TEREZA YONELI,SIRLOPU, DAMIAN</t>
  </si>
  <si>
    <t>CJ / CALZADO EN USO</t>
  </si>
  <si>
    <t>B202-00251909</t>
  </si>
  <si>
    <t>XXXX</t>
  </si>
  <si>
    <t>B202-00251910</t>
  </si>
  <si>
    <t>DIEGO PAUL,NEYRA, FLORES</t>
  </si>
  <si>
    <t>CJ BL / PRODUCTO OPTICO</t>
  </si>
  <si>
    <t>B202-00251911</t>
  </si>
  <si>
    <t>BORIS JESUS,SANTIAGO, HOYAKAWA</t>
  </si>
  <si>
    <t>MELANIA,SANTA CRUZ, LABAN</t>
  </si>
  <si>
    <t>B202-00251912</t>
  </si>
  <si>
    <t>CARLA,MERINO, GARCIA</t>
  </si>
  <si>
    <t>GERALDINA MARIA,RUIZ, GARCÍA</t>
  </si>
  <si>
    <t>PLANCHA PARA CABELLO EN USO</t>
  </si>
  <si>
    <t>B202-00251913</t>
  </si>
  <si>
    <t>SOLEDAD,RUIZ, HUAMANI</t>
  </si>
  <si>
    <t>CJ / ACCESORIO DE FOTOGRAFIA</t>
  </si>
  <si>
    <t>B202-00251914</t>
  </si>
  <si>
    <t>OSCAR,BARRIOS, CARMONA</t>
  </si>
  <si>
    <t>MALETA PLASTIFICADA / ROPA EN USO</t>
  </si>
  <si>
    <t>B202-00251915</t>
  </si>
  <si>
    <t>JOSE CRISTOBAL,DIAZ, GOMEZ</t>
  </si>
  <si>
    <t>PQTE PRODUCTO OPTICO</t>
  </si>
  <si>
    <t>B202-00251916</t>
  </si>
  <si>
    <t>SOBRE BL PQÑO / MEDICINA</t>
  </si>
  <si>
    <t>B202-00251917</t>
  </si>
  <si>
    <t>ROLANDO,VELASQUEZ, MORI</t>
  </si>
  <si>
    <t>JIMENABARRUETOSANCHEZ</t>
  </si>
  <si>
    <t>PQTE MANILA / DOC</t>
  </si>
  <si>
    <t>B202-00251918</t>
  </si>
  <si>
    <t>B202-00251919</t>
  </si>
  <si>
    <t>CLAUDIA LUCIAESPINOSASALCEDO</t>
  </si>
  <si>
    <t>CJ / VESTIDO</t>
  </si>
  <si>
    <t>B202-00251920</t>
  </si>
  <si>
    <t>B202-00251921</t>
  </si>
  <si>
    <t>B202-00251922</t>
  </si>
  <si>
    <t>MIKY ISMAEL,HERNANDEZ, RUIZ</t>
  </si>
  <si>
    <t>B202-00251923</t>
  </si>
  <si>
    <t>BRIAN,SIALER, TELLO</t>
  </si>
  <si>
    <t>MARIANELA,PINTADO, GARCIA</t>
  </si>
  <si>
    <t>CJ / CALZADO</t>
  </si>
  <si>
    <t>B202-00251924</t>
  </si>
  <si>
    <t>ANNIE,CORTEZ, BACILIO</t>
  </si>
  <si>
    <t>CARLOS ENRIQUE,MOROCHO, PALACIOS</t>
  </si>
  <si>
    <t>B202-00251925</t>
  </si>
  <si>
    <t>JOSUE JOEL,SALAZAR, PINGO</t>
  </si>
  <si>
    <t>CARLOS,MANTILLA, CERQUIN</t>
  </si>
  <si>
    <t>SOBRE / PLACA / DOC</t>
  </si>
  <si>
    <t>B202-00251926</t>
  </si>
  <si>
    <t>CINTYA ALEXANDRA,ZUÑE, GUTIERREZ</t>
  </si>
  <si>
    <t>CINTYA GIANINA,GUTIERREZ, CLAVIJO</t>
  </si>
  <si>
    <t>B202-00251927</t>
  </si>
  <si>
    <t>KARIM,VERA, MONTENEGRO</t>
  </si>
  <si>
    <t>ROBERT HENRICKARTEAGACALDERON</t>
  </si>
  <si>
    <t>B202-00251928</t>
  </si>
  <si>
    <t>JOSE RUBENRONCALUSQUISA</t>
  </si>
  <si>
    <t>CJ / FANTASIA</t>
  </si>
  <si>
    <t>B202-00251929</t>
  </si>
  <si>
    <t>THAILY,DIAZ, DIAZ</t>
  </si>
  <si>
    <t>SEGUNDO SIMONOLIVARESTUESTA</t>
  </si>
  <si>
    <t>B202-00251930</t>
  </si>
  <si>
    <t>JAQUELINE,SARANGO, CAMPOS</t>
  </si>
  <si>
    <t>B202-00251931</t>
  </si>
  <si>
    <t>CARMEN,MEZA, SALAZAR</t>
  </si>
  <si>
    <t>PATRICIACUBASMEZA</t>
  </si>
  <si>
    <t>SACO BL / LIBR Y FRUTA SECA</t>
  </si>
  <si>
    <t>B202-00251932</t>
  </si>
  <si>
    <t>LUIS MOISESPAJARESPAJARES</t>
  </si>
  <si>
    <t>PQTE PQÑO / ANILLO PARA PISTON</t>
  </si>
  <si>
    <t>B202-00251933</t>
  </si>
  <si>
    <t>MICHEL,HERNÁNDEZ, LARA</t>
  </si>
  <si>
    <t>GERALDINE LISETNEVADOHERNANDEZ</t>
  </si>
  <si>
    <t>BOLSO CUADROS / ROPA EN USO</t>
  </si>
  <si>
    <t>B202-00251934</t>
  </si>
  <si>
    <t>MANUEL,LUPUCHE, QUISPE</t>
  </si>
  <si>
    <t>DANIEL JESUS,ALVAREZ, MUSAYON</t>
  </si>
  <si>
    <t>B202-00251935</t>
  </si>
  <si>
    <t>PQTE NEGRO / CARGADOR EN USO</t>
  </si>
  <si>
    <t>B202-00251936</t>
  </si>
  <si>
    <t>MILLERSAQUINAULARUEDAS</t>
  </si>
  <si>
    <t>CJ BL / ACCESORIO PARA CELULAR</t>
  </si>
  <si>
    <t>B202-00251937</t>
  </si>
  <si>
    <t>ELVERRUEDAABARCA</t>
  </si>
  <si>
    <t>B202-00251938</t>
  </si>
  <si>
    <t>EDINZON,GONZALES, PEREZ</t>
  </si>
  <si>
    <t>DIANA MERCEDES,CHIROQUE, FARFAN</t>
  </si>
  <si>
    <t>CJ / RASPADILLERA EN USO</t>
  </si>
  <si>
    <t>B202-00251939</t>
  </si>
  <si>
    <t>B202-00251940</t>
  </si>
  <si>
    <t>MARCO ALBERTO,CHICATA, PASTRANA</t>
  </si>
  <si>
    <t>CJ / S.B. 1-2270</t>
  </si>
  <si>
    <t>B202-00251941</t>
  </si>
  <si>
    <t>PATRICIA,DIAZ, MEZONES</t>
  </si>
  <si>
    <t>ANNETTE,VILCHEZ, MADUEÑO</t>
  </si>
  <si>
    <t>PQTE ROJO / PRENDA EN USO</t>
  </si>
  <si>
    <t>B202-00251942</t>
  </si>
  <si>
    <t>EDWIN JOEL,RODRIGUEZ, PADILLA</t>
  </si>
  <si>
    <t>B202-00251943</t>
  </si>
  <si>
    <t>B202-00251944</t>
  </si>
  <si>
    <t>CESAR,GIL, RUSSIAN</t>
  </si>
  <si>
    <t>B202-00251945</t>
  </si>
  <si>
    <t>ZARELA,GALVEZ, VEGA</t>
  </si>
  <si>
    <t>ALEX,GARCIA, VASQUEZ</t>
  </si>
  <si>
    <t>PQTE BEAGE PLASTIF. / VIVERES</t>
  </si>
  <si>
    <t>B202-00251946</t>
  </si>
  <si>
    <t>MELISSA NOELIA,PEREZ, RUGEL</t>
  </si>
  <si>
    <t>B202-00251947</t>
  </si>
  <si>
    <t>MIGUEL,SANCHEZ, SOLANO</t>
  </si>
  <si>
    <t>B202-00251948</t>
  </si>
  <si>
    <t>ROSAHUAMANLIZANA</t>
  </si>
  <si>
    <t>PQTE. PLASTIF. / UTILES</t>
  </si>
  <si>
    <t>B202-00251949</t>
  </si>
  <si>
    <t>EDGARD EDUARDO,GARCIA, DURAND</t>
  </si>
  <si>
    <t>PQTE EN SOBRE MANILA / BOLETAS</t>
  </si>
  <si>
    <t>B202-00251950</t>
  </si>
  <si>
    <t>LUCIANAGALLOLA TORRE</t>
  </si>
  <si>
    <t>PQTITO BLANCO / GOTEROS</t>
  </si>
  <si>
    <t>B202-00251951</t>
  </si>
  <si>
    <t>CARLOSROJASVALLE</t>
  </si>
  <si>
    <t>B202-00251952</t>
  </si>
  <si>
    <t>SACO RAYADO ROJO + AZUL / ROPA</t>
  </si>
  <si>
    <t>B202-00251953</t>
  </si>
  <si>
    <t>MARLENI,QUEREVALU, ECA</t>
  </si>
  <si>
    <t>B202-00251954</t>
  </si>
  <si>
    <t>LILIANA,MAYLLE, CUEVA</t>
  </si>
  <si>
    <t>B202-00251955</t>
  </si>
  <si>
    <t>B202-00251956</t>
  </si>
  <si>
    <t>TEDDY CLEMENTE,VELASCO, RANGEL</t>
  </si>
  <si>
    <t>SALVADOR IRAN,VILLEGAS, TIRADO</t>
  </si>
  <si>
    <t>SOBRE MANILA / REVISTAS</t>
  </si>
  <si>
    <t>B202-00251957</t>
  </si>
  <si>
    <t>KEVIN ANDREIN,CASTRO, VEGA</t>
  </si>
  <si>
    <t>VICTOR,DIAZ, FERNANDEZ</t>
  </si>
  <si>
    <t>PQTITO BLANCO / TOBILLERAS</t>
  </si>
  <si>
    <t>B202-00251958</t>
  </si>
  <si>
    <t>EDITA,VERA, VILCHEZ</t>
  </si>
  <si>
    <t>WILMERCARRASCOCODARLUPO</t>
  </si>
  <si>
    <t>CAJA GRANDE / JUGUETES</t>
  </si>
  <si>
    <t>B202-00251959</t>
  </si>
  <si>
    <t>ENRIQUE,CORDOVA, HUAMAN</t>
  </si>
  <si>
    <t>MARIA,PEÑA, PEÑA</t>
  </si>
  <si>
    <t>PQTE PLAST. NARANJA / ZAPATILLAS</t>
  </si>
  <si>
    <t>B202-00251960</t>
  </si>
  <si>
    <t>PQTE BEAGE / REJILLAS</t>
  </si>
  <si>
    <t>B202-00251961</t>
  </si>
  <si>
    <t>MARI DOLIBETH,TERRONES, CHUJUTALLI</t>
  </si>
  <si>
    <t>JULIAISUIZAPRECIADO</t>
  </si>
  <si>
    <t>PQTE NEGRO PLAST. /TERNO</t>
  </si>
  <si>
    <t>B202-00251962</t>
  </si>
  <si>
    <t>NATALIA ISABEL,CASARIEGO, GARCIA</t>
  </si>
  <si>
    <t>MARIARUIZGARCIA</t>
  </si>
  <si>
    <t>SOBRE MANILA / PARTIDA</t>
  </si>
  <si>
    <t>B202-00251963</t>
  </si>
  <si>
    <t>MARTHA DALILA,CAYAO, MENDOZA</t>
  </si>
  <si>
    <t>JUANALTAMIRANOVEGA</t>
  </si>
  <si>
    <t>PQTE EN SACO PLAST. / VIVERES</t>
  </si>
  <si>
    <t>B202-00251964</t>
  </si>
  <si>
    <t>JOSE DINSO,GUERRERO, VASQUEZ</t>
  </si>
  <si>
    <t>B202-00251965</t>
  </si>
  <si>
    <t>LEIDY,CARRANZA, BENAVIDES</t>
  </si>
  <si>
    <t>LIDIA TERESA,GONZALES, MARLO</t>
  </si>
  <si>
    <t>PQTE PLAST. / ROPA</t>
  </si>
  <si>
    <t>B202-00251966</t>
  </si>
  <si>
    <t>SARINA,ALTAMIRANO, PÉREZ</t>
  </si>
  <si>
    <t>LEIDYAVELLANEDAALTAMIRANO</t>
  </si>
  <si>
    <t>B202-00251967</t>
  </si>
  <si>
    <t>JIMMY,VASQUEZ, CASTRO</t>
  </si>
  <si>
    <t>PQTE. PLAST NEGRO / REPUESTO</t>
  </si>
  <si>
    <t>B202-00251968</t>
  </si>
  <si>
    <t>JORGESANCHEZALEJOJ</t>
  </si>
  <si>
    <t>PQTE BLANCO PLAST. / REPUESTO</t>
  </si>
  <si>
    <t>B202-00251969</t>
  </si>
  <si>
    <t>YOSSE JHOAN,RUIZ, PAREDES</t>
  </si>
  <si>
    <t>RODOLFONOENUÑEZ</t>
  </si>
  <si>
    <t>B202-00251970</t>
  </si>
  <si>
    <t>JHONY,QUILCATE, DIONICIO</t>
  </si>
  <si>
    <t>B202-00251971</t>
  </si>
  <si>
    <t>SONIA AIDE,BONILLA, FERNANDEZ</t>
  </si>
  <si>
    <t>MILAGROSBONILLAFERNANDEZ</t>
  </si>
  <si>
    <t>B202-00251972</t>
  </si>
  <si>
    <t>KATHERINE,CHAVEZ, CAMPOS</t>
  </si>
  <si>
    <t>PQTE. BLANCO / CADENA</t>
  </si>
  <si>
    <t>B202-00251973</t>
  </si>
  <si>
    <t>PQTE PLAST. / UTILES</t>
  </si>
  <si>
    <t>B202-00251974</t>
  </si>
  <si>
    <t>CYNTHIA MARIANELY,LOPEZ, RAMOS</t>
  </si>
  <si>
    <t>B202-00251975</t>
  </si>
  <si>
    <t>MARIA OLGA,ANASTACIO, YOVERA</t>
  </si>
  <si>
    <t>B202-00251976</t>
  </si>
  <si>
    <t>RUBEN,MONDRAGON, NAVARRO</t>
  </si>
  <si>
    <t>B202-00251977</t>
  </si>
  <si>
    <t>EZEQUIAS RIQUELME,SALVADOR, JUSTINIANO</t>
  </si>
  <si>
    <t>PQTE. BEAGE / REPUESTO</t>
  </si>
  <si>
    <t>B202-00251978</t>
  </si>
  <si>
    <t>LILIANA,FAYA, SOBRINO</t>
  </si>
  <si>
    <t>JOSENUÑEZFAYA</t>
  </si>
  <si>
    <t>B202-00251979</t>
  </si>
  <si>
    <t>MARIA ELENA,MONTALVAN, DAMIAN</t>
  </si>
  <si>
    <t>JULIO CESAR,TANTARICO, MACO</t>
  </si>
  <si>
    <t>PQTE PLASTIF. / PARLANTE</t>
  </si>
  <si>
    <t>B202-00251980</t>
  </si>
  <si>
    <t>KATHERINE LISBETHE,VELIZ, PRECIADO</t>
  </si>
  <si>
    <t>EMILIA YESENIA,PRECIADO, RUJEL</t>
  </si>
  <si>
    <t>B202-00251981</t>
  </si>
  <si>
    <t>CLAUDIO,LORO, ANTON</t>
  </si>
  <si>
    <t>B202-00251982</t>
  </si>
  <si>
    <t>YAZMIN,CASTILLO, ROJAS</t>
  </si>
  <si>
    <t>NALLELYCASTILLOROJAS</t>
  </si>
  <si>
    <t>PQTE BLANCO / VITAMINAS</t>
  </si>
  <si>
    <t>B202-00251983</t>
  </si>
  <si>
    <t>PQTE. NEGRO / ZAPATILLAS</t>
  </si>
  <si>
    <t>B202-00251984</t>
  </si>
  <si>
    <t>PQTE PLAST. CELULAR USADO</t>
  </si>
  <si>
    <t>B202-00251985</t>
  </si>
  <si>
    <t>JORGE,TORRES, CHAVARRY</t>
  </si>
  <si>
    <t>JHARLY,MUNDACA, SIGUEÑAS</t>
  </si>
  <si>
    <t>PQTE ROJO / ZAPATILLAS</t>
  </si>
  <si>
    <t>B202-00251986</t>
  </si>
  <si>
    <t>JESUS,RAVELLO, LARIOS</t>
  </si>
  <si>
    <t>ALICIA,ZAPATA, ATOCHE</t>
  </si>
  <si>
    <t>PQTE BLANCO / TABLET Y ROPA</t>
  </si>
  <si>
    <t>B202-00251987</t>
  </si>
  <si>
    <t>ROSA LINDAURA,NEIRA, CASTILLO</t>
  </si>
  <si>
    <t>B202-00251988</t>
  </si>
  <si>
    <t>MILLER ANTONY,HERNANDEZ, CABANILLAS</t>
  </si>
  <si>
    <t>OLINDA,SAMAME, VASQUEZ</t>
  </si>
  <si>
    <t>PQTE LARGO / BANER</t>
  </si>
  <si>
    <t>B202-00251989</t>
  </si>
  <si>
    <t>NOE,MONTENEGRO, CHORE</t>
  </si>
  <si>
    <t>GINA DEL CARMEN,ADRIANZEN, CARRASCO</t>
  </si>
  <si>
    <t>PQTE BEAGE / CARGADOR</t>
  </si>
  <si>
    <t>B202-00251990</t>
  </si>
  <si>
    <t>YESICAROJASBRAVO</t>
  </si>
  <si>
    <t>PQTE BEAGE / PROTECTORES DE CELULAR</t>
  </si>
  <si>
    <t>B202-00251991</t>
  </si>
  <si>
    <t>YOCELY,CARDOZO, HURTADO</t>
  </si>
  <si>
    <t>JEFFERSO ALEXANDER,NAMUCHE, JACINTO</t>
  </si>
  <si>
    <t>PQTE PLASTIF. AMARILLO / ROPA</t>
  </si>
  <si>
    <t>B202-00251992</t>
  </si>
  <si>
    <t>MARIA AMELIDA,FLORES, JIMENEZ</t>
  </si>
  <si>
    <t>B202-00251993</t>
  </si>
  <si>
    <t>FIORELA STEFANY,MAZA, YARLEQUE</t>
  </si>
  <si>
    <t>B202-00251994</t>
  </si>
  <si>
    <t>MERCEDES,MALMA, OLIVA</t>
  </si>
  <si>
    <t>SEGUNDOGUERREROHUANGAL</t>
  </si>
  <si>
    <t>GIRO DE 200.00 SOLES</t>
  </si>
  <si>
    <t>B202-00251995</t>
  </si>
  <si>
    <t>JUNNIOR ALEXANDER,LLATAS, FLORES</t>
  </si>
  <si>
    <t>YARENLLATASFLORES</t>
  </si>
  <si>
    <t>PQTE PLASTIF. / INSUMOS DE TORTA.</t>
  </si>
  <si>
    <t>B202-00251996</t>
  </si>
  <si>
    <t>GUISELA DEL PILAR,ALBERCA, FERNANDEZ</t>
  </si>
  <si>
    <t>VICTOR RAUL,VITE, ALVAREZ</t>
  </si>
  <si>
    <t>PQTE EN MANILA / ARINA</t>
  </si>
  <si>
    <t>B202-00251997</t>
  </si>
  <si>
    <t>VERCELIARTEAGADIAZ</t>
  </si>
  <si>
    <t>B202-00251998</t>
  </si>
  <si>
    <t>JOSE CARLOS,GUERRERO, PANTA</t>
  </si>
  <si>
    <t>PQTE EN MANILA TINTES</t>
  </si>
  <si>
    <t>B202-00251999</t>
  </si>
  <si>
    <t>JORDY ALEXIS,VILLA, GONZALES</t>
  </si>
  <si>
    <t>LUISSERNAGONZALES</t>
  </si>
  <si>
    <t>PQTE NEGRO / MOCHILA + PROTECTOR DE LAPTOP</t>
  </si>
  <si>
    <t>B202-00252000</t>
  </si>
  <si>
    <t>DANIELA,FARRO, MACAS</t>
  </si>
  <si>
    <t>B202-00252001</t>
  </si>
  <si>
    <t>PQTE. NEGRO / REPUESTO DE CELULAR</t>
  </si>
  <si>
    <t>B202-00252002</t>
  </si>
  <si>
    <t>JEFERSON,ARTEAGA, MILLAN</t>
  </si>
  <si>
    <t>ANA MARIA,COVEÑAS, AGUILERA</t>
  </si>
  <si>
    <t>PQTE. PLASTIF. / COLAGENO</t>
  </si>
  <si>
    <t>B202-00252003</t>
  </si>
  <si>
    <t>PQTE. BEAGE LARGO / TEMPLADORES</t>
  </si>
  <si>
    <t>B202-00252004</t>
  </si>
  <si>
    <t>JOSE LUIS,LOPEZ, CASTILLO</t>
  </si>
  <si>
    <t>B202-00252005</t>
  </si>
  <si>
    <t>VERONICA,PULACHE, GARCIA</t>
  </si>
  <si>
    <t>SOBRE MANILA / VISUTERIA</t>
  </si>
  <si>
    <t>B202-00252006</t>
  </si>
  <si>
    <t>PQTE NEGRO / VISUTERIA</t>
  </si>
  <si>
    <t>B202-00252007</t>
  </si>
  <si>
    <t>PQTE BEAGE / PAPEL FOTOGRAFICO</t>
  </si>
  <si>
    <t>B202-00252008</t>
  </si>
  <si>
    <t>MARCO ANTONIO,ALCÁNTARA, CASTILLO</t>
  </si>
  <si>
    <t>MARCO POLO,ALCANTARA, CARRILLO</t>
  </si>
  <si>
    <t>PQTE PLASTF./ TALADRO PORTATIL + ACCESORIOS</t>
  </si>
  <si>
    <t>B202-00252009</t>
  </si>
  <si>
    <t>ALBERTINO,GUERRERO, CRUZ</t>
  </si>
  <si>
    <t>WILFEDRONEYRACRUZ</t>
  </si>
  <si>
    <t>LAPTOP USADA</t>
  </si>
  <si>
    <t>B202-00252010</t>
  </si>
  <si>
    <t>ADRIANA YAJAIRA,LEQUERNAQUE, MUÑOZ</t>
  </si>
  <si>
    <t>B202-00252011</t>
  </si>
  <si>
    <t>LUIS ALFONSO,TAFUR, GONZALES</t>
  </si>
  <si>
    <t>EXCESO JABAS/VARIOS</t>
  </si>
  <si>
    <t>B202-00252012</t>
  </si>
  <si>
    <t>LAZARO VALERIO,DIAZ, MERINO</t>
  </si>
  <si>
    <t>HELEN ELIZABETH,SUAREZ, ZAPATA</t>
  </si>
  <si>
    <t>CAJA BLANCA/KINKONG, HERRAMIENTA P/TRABAJO</t>
  </si>
  <si>
    <t>B202-00252013</t>
  </si>
  <si>
    <t>ALEIDA GUADALUPE,HUAMAN, FLORES</t>
  </si>
  <si>
    <t>PEDRO JUANHUAMANFLORES</t>
  </si>
  <si>
    <t>PAQUETE NEGRO/ZAPATILLAS, POLERA</t>
  </si>
  <si>
    <t>B202-00252014</t>
  </si>
  <si>
    <t>B202-00252015</t>
  </si>
  <si>
    <t>EXCESO CAJITAS/VARIOS</t>
  </si>
  <si>
    <t>B202-00252016</t>
  </si>
  <si>
    <t>PAQUETITO LARGO PLASTIFICADO/CANDADO P/LAVADORA</t>
  </si>
  <si>
    <t>B202-00252017</t>
  </si>
  <si>
    <t>ELIZABETH,LARIOS, JARA</t>
  </si>
  <si>
    <t>OLGA LILA LOREN,PUICAN, FARROÑAY</t>
  </si>
  <si>
    <t>PAQUETITO BLANCO/CORTINA</t>
  </si>
  <si>
    <t>B202-00252018</t>
  </si>
  <si>
    <t>ROSAMENDEZCASTAÑEDA</t>
  </si>
  <si>
    <t>CAJA NEGRA PLASTIFICADA/COMESTIBLES NO PERECIBLES</t>
  </si>
  <si>
    <t>B202-00252019</t>
  </si>
  <si>
    <t>ESMAR,BURGOS, PASCUAL</t>
  </si>
  <si>
    <t>WARNERBURGOSRECOBA</t>
  </si>
  <si>
    <t>B202-00252020</t>
  </si>
  <si>
    <t>DANY PAMELA,DIAZ, RODRIGO</t>
  </si>
  <si>
    <t>DANIELABLANCOQUEZADA</t>
  </si>
  <si>
    <t>B202-00252021</t>
  </si>
  <si>
    <t>EDUARDO,VASQUEZ, HUERTAS</t>
  </si>
  <si>
    <t>MANUELTEODOROGUTIERRES</t>
  </si>
  <si>
    <t>B202-00252022</t>
  </si>
  <si>
    <t>NAYDU KATICSA,BUENO, PIEDRA</t>
  </si>
  <si>
    <t>ELMER JUNIOR,ZAPATA, MEDINA</t>
  </si>
  <si>
    <t>CAJITA/FRASCO DE CAPSULA</t>
  </si>
  <si>
    <t>B202-00252023</t>
  </si>
  <si>
    <t>SAQUITO BLANCO/PLASTICOS VACIOS</t>
  </si>
  <si>
    <t>B202-00252024</t>
  </si>
  <si>
    <t>CARLOS,ARBAÑIL, COLINA</t>
  </si>
  <si>
    <t>LENINIZQUIERDOTERRONES</t>
  </si>
  <si>
    <t>B202-00252025</t>
  </si>
  <si>
    <t>CLAUDIA,TEJADA, REYES</t>
  </si>
  <si>
    <t>RALPH ROBINSON,TEJADA, REYES</t>
  </si>
  <si>
    <t>CAJITA TENTACION/FUNDA P/LAVADORA</t>
  </si>
  <si>
    <t>B202-00252026</t>
  </si>
  <si>
    <t>CLARITSA,CARRASCO, VALLADOLID</t>
  </si>
  <si>
    <t>MOISESCORTEZCERQUIN</t>
  </si>
  <si>
    <t>CAJA/PRODUCTOS P/REPOSTERIA</t>
  </si>
  <si>
    <t>B202-00252027</t>
  </si>
  <si>
    <t>CHORRES,LARA, MIGUEL</t>
  </si>
  <si>
    <t>GERARDO MIGUELCHORRESSAMILLAN</t>
  </si>
  <si>
    <t>BOLSA RAYADA/FRAZADAS</t>
  </si>
  <si>
    <t>B202-00252028</t>
  </si>
  <si>
    <t>ALAN ALEXIPEREZCARLOS</t>
  </si>
  <si>
    <t>PAQUETITO NEGRO/FLORES</t>
  </si>
  <si>
    <t>B202-00252029</t>
  </si>
  <si>
    <t>PAULA,ZAMORA, ZAMORA</t>
  </si>
  <si>
    <t>MAVEL RENEZAMORAZAMORA</t>
  </si>
  <si>
    <t>PAQUETITO ROSADO/CELULAR USADO</t>
  </si>
  <si>
    <t>B202-00252030</t>
  </si>
  <si>
    <t>DIANA CAROLINA,CORONEL, SALAZAR</t>
  </si>
  <si>
    <t>LENNYHUAMANNAVARRO</t>
  </si>
  <si>
    <t>PAQUETITO MARRON PLASTIFICADO/PRODUCTOS DE BELLEZA</t>
  </si>
  <si>
    <t>B202-00252031</t>
  </si>
  <si>
    <t>IDA ARQUELA,ALBERCA, GARCIA</t>
  </si>
  <si>
    <t>SEGUNDO ELADIOPEREZALEJANDRIA</t>
  </si>
  <si>
    <t>CAJA/MAQUINA P/COCER SACOS</t>
  </si>
  <si>
    <t>B202-00252032</t>
  </si>
  <si>
    <t>IRMA,ROQUE, QUISPE</t>
  </si>
  <si>
    <t>ORFELINDAROQUEQUISPE</t>
  </si>
  <si>
    <t>B202-00252033</t>
  </si>
  <si>
    <t>YERSON,MONTENEGRO, CHUGDEN</t>
  </si>
  <si>
    <t>BOLSAS RAYADAS/ROPA P/TRAJE TIPICO</t>
  </si>
  <si>
    <t>CAJA/ROPA TRAJE TIPICO</t>
  </si>
  <si>
    <t>B202-00252034</t>
  </si>
  <si>
    <t>B202-00252035</t>
  </si>
  <si>
    <t>MARIO ARTURO,MIL, SAMILLAN</t>
  </si>
  <si>
    <t>B202-00252036</t>
  </si>
  <si>
    <t>ANTONIA,MANAYAY, DE LA CRUZ</t>
  </si>
  <si>
    <t>CARMELITAELERAJIMENEZ</t>
  </si>
  <si>
    <t>CAJA EN SACO/PANETON,COMESTIBLES</t>
  </si>
  <si>
    <t>B202-00252037</t>
  </si>
  <si>
    <t>EMMA,ZAVALETA, SALINAS</t>
  </si>
  <si>
    <t>ERASO SUNCIONBLANCAMARISOL</t>
  </si>
  <si>
    <t>CAJITA/PRODUCTOS NATURALES</t>
  </si>
  <si>
    <t>B202-00252038</t>
  </si>
  <si>
    <t>DANIEL,VREA, MUÑOZ</t>
  </si>
  <si>
    <t>DEYSI,QUILICHE, SALAS</t>
  </si>
  <si>
    <t>BOLSA CREMA/ROPA, ZAPATOS</t>
  </si>
  <si>
    <t>B202-00252039</t>
  </si>
  <si>
    <t>CARLOS JONATAN,TAFUR, MU?OZ</t>
  </si>
  <si>
    <t>BERTHA ESTHER,ARRIAGA, SANCHEZ</t>
  </si>
  <si>
    <t>CAJA C&amp;A PLASTIFICADA/REPUESTOS</t>
  </si>
  <si>
    <t>B202-00252040</t>
  </si>
  <si>
    <t>CAJA/SUPLEMENTOS</t>
  </si>
  <si>
    <t>B202-00252041</t>
  </si>
  <si>
    <t>DALIA,NUNCEVAY, GUEVARA</t>
  </si>
  <si>
    <t>DORIZANUNCEVAYGOÑAS</t>
  </si>
  <si>
    <t>CAJA/COLCHAS</t>
  </si>
  <si>
    <t>B202-00252042</t>
  </si>
  <si>
    <t>ROSA DANIELADIAZMENDOZA</t>
  </si>
  <si>
    <t>PAQUETITO PLASTIFICADO/CHOMPA</t>
  </si>
  <si>
    <t>B202-00252043</t>
  </si>
  <si>
    <t>MARIA SANTOS,ORTIZ, CASTRO</t>
  </si>
  <si>
    <t>MILTON ALEXANDER,BAZAN, ROJAS</t>
  </si>
  <si>
    <t>PAQUETE NEGRO PLASTIFICADO/REPUESTO P/CARRO</t>
  </si>
  <si>
    <t>B202-00252044</t>
  </si>
  <si>
    <t>MARYLINESPINOZANUÑEZ</t>
  </si>
  <si>
    <t>CAJA/ADORNOS</t>
  </si>
  <si>
    <t>PAQUETE LARGO BLANCO/BANER</t>
  </si>
  <si>
    <t>B202-00252045</t>
  </si>
  <si>
    <t>JUAN,SANTA CRUZ, RAFAEL</t>
  </si>
  <si>
    <t>B202-00252046</t>
  </si>
  <si>
    <t>SAMUEL,TENORIO, DELGADO</t>
  </si>
  <si>
    <t>MARIASANDOVALGARCIA</t>
  </si>
  <si>
    <t>B202-00252047</t>
  </si>
  <si>
    <t>YOVANA,MERA, ALARCON</t>
  </si>
  <si>
    <t>BERNARDOMERASANTA CRUZ</t>
  </si>
  <si>
    <t>PAQUETITO CREMA CON NEGRO PLASTIFICADO/LIBRO</t>
  </si>
  <si>
    <t>B202-00252048</t>
  </si>
  <si>
    <t>HUMBERDINO,IDROGO, ABANTO</t>
  </si>
  <si>
    <t>CAJA PLASTIFICADA/MASCARILLAS</t>
  </si>
  <si>
    <t>B202-00252049</t>
  </si>
  <si>
    <t>FERNANDO,CHAFLOQUE, ÑIQUEN</t>
  </si>
  <si>
    <t>VICTOR OSCAR,CARBAJAL, CARPIO</t>
  </si>
  <si>
    <t>CAJA GLORIA/SOMBERO P/NIÑO</t>
  </si>
  <si>
    <t>B202-00252050</t>
  </si>
  <si>
    <t>MARIA,CABRERA DE, FERNANDEZ</t>
  </si>
  <si>
    <t>PAQUETE NEGRO CON CINTA VERDE/POLOS</t>
  </si>
  <si>
    <t>B202-00252051</t>
  </si>
  <si>
    <t>NOEMI,ABARCA, GRANDA</t>
  </si>
  <si>
    <t>EXCESO BOLSA/VARIOS</t>
  </si>
  <si>
    <t>B202-00252052</t>
  </si>
  <si>
    <t>ANGELROMANCHORRES</t>
  </si>
  <si>
    <t>PAQUETITO NEGRO/MEDICINA</t>
  </si>
  <si>
    <t>B202-00252053</t>
  </si>
  <si>
    <t>PAQUETE NEGRO/ESTUCHES</t>
  </si>
  <si>
    <t>B202-00252054</t>
  </si>
  <si>
    <t>ROSY ANALI,ALVAREZ, CHAPOÑAN</t>
  </si>
  <si>
    <t>B202-00252055</t>
  </si>
  <si>
    <t>MARGARITA,ROBLES, OJEDA</t>
  </si>
  <si>
    <t>MARLY ISABELROBLESOJEDA</t>
  </si>
  <si>
    <t>CAJITA/KINKONES</t>
  </si>
  <si>
    <t>B202-00252056</t>
  </si>
  <si>
    <t>JOSE ANIBAL,RAMOS, CIEZA</t>
  </si>
  <si>
    <t>CAJITA AMARILLA/TRANFORMADOR</t>
  </si>
  <si>
    <t>B202-00252057</t>
  </si>
  <si>
    <t>LUIS DANIEL,MOLOCHO, SANCHEZ</t>
  </si>
  <si>
    <t>JOSE FELIX,NAZARIO, HUAMAN</t>
  </si>
  <si>
    <t>CAJAS/MATERIAL EDUCATIVO</t>
  </si>
  <si>
    <t>B202-00252058</t>
  </si>
  <si>
    <t>BALDE BLANCO/MANJAR BLANCO</t>
  </si>
  <si>
    <t>B202-00252059</t>
  </si>
  <si>
    <t>CAJITA BLANCA/MODELO DENTAL</t>
  </si>
  <si>
    <t>B202-00252060</t>
  </si>
  <si>
    <t>MAGALI MARIBEL,LAZARO, HURTADO</t>
  </si>
  <si>
    <t>JULIOLAZAROHURTADO</t>
  </si>
  <si>
    <t>B202-00252061</t>
  </si>
  <si>
    <t>HILDA,MORI, DE CHAVEZ</t>
  </si>
  <si>
    <t>SACO BLANCO/PAJAS P/ARTESANIA</t>
  </si>
  <si>
    <t>B202-00252062</t>
  </si>
  <si>
    <t>JUAN ELVIS,VALENCIA, MONTALVO</t>
  </si>
  <si>
    <t>CINTHIA ALELY,ROSILLO, OJEDA</t>
  </si>
  <si>
    <t>PAQUETITO BLANCO CON NEGRO/PANTALLA P/CELULAR (BAJO RESP. REMITENTE)</t>
  </si>
  <si>
    <t>B202-00252063</t>
  </si>
  <si>
    <t>LIZARD,TAFUR, DIAZ</t>
  </si>
  <si>
    <t>CAJA/RETENTES, FAJAS</t>
  </si>
  <si>
    <t>BALDES/ACEITE</t>
  </si>
  <si>
    <t>B202-00252064</t>
  </si>
  <si>
    <t>CESAR FERNANDO,VEGA, SANDOVAL</t>
  </si>
  <si>
    <t>CAJITA MARRON/COSMETICOS</t>
  </si>
  <si>
    <t>B202-00252065</t>
  </si>
  <si>
    <t>XIMENA,RAMIREZ, RUJEL</t>
  </si>
  <si>
    <t>B202-00252067</t>
  </si>
  <si>
    <t>CESAR,INOÑAN, CASTILLO</t>
  </si>
  <si>
    <t>WILLIAMINOÑANCASTILLO</t>
  </si>
  <si>
    <t>BOLSA VERDE DE RAYAS / TELAS</t>
  </si>
  <si>
    <t>B202-00252069</t>
  </si>
  <si>
    <t>GENDER,GUERRERO, MOLINA</t>
  </si>
  <si>
    <t>CAJA BEIG CON VERDE / OBJETOS DE FERRETERIA</t>
  </si>
  <si>
    <t>B202-00252071</t>
  </si>
  <si>
    <t>SOBRE MANILA / RETENES</t>
  </si>
  <si>
    <t>B202-00252072</t>
  </si>
  <si>
    <t>DARWINSEMINARIOLALOPU</t>
  </si>
  <si>
    <t>CAJITA BLANCA / TRABAJOS DENTALES</t>
  </si>
  <si>
    <t>B202-00252073</t>
  </si>
  <si>
    <t>FREDDY,ACOSTA, YNOÑAN</t>
  </si>
  <si>
    <t>MAGALYACOSTAYNOÑAN</t>
  </si>
  <si>
    <t>SOBRECITO MANILA / DOCUMENTOS</t>
  </si>
  <si>
    <t>B202-00252074</t>
  </si>
  <si>
    <t>DELMIRA,RAMOS, RODRIGUEZ</t>
  </si>
  <si>
    <t>MARIO,RAMOS, RODRIGUEZ</t>
  </si>
  <si>
    <t>ATADO DE 2 CAJAS EN BOLSA AMARILLA / ZAPATILLAS</t>
  </si>
  <si>
    <t>B202-00252075</t>
  </si>
  <si>
    <t>LESLY,CHAVEZ, AGUILAR</t>
  </si>
  <si>
    <t>ROSA ELIZABETH,SOBRINO, AGUILAR</t>
  </si>
  <si>
    <t>PAQUETE NEGRO / ZAPATILLAS</t>
  </si>
  <si>
    <t>B202-00252076</t>
  </si>
  <si>
    <t>LENIN,MESTANZA, ALTAMIRANO</t>
  </si>
  <si>
    <t>AURELIO ANTONIO,ALFARO, ARRIOLA</t>
  </si>
  <si>
    <t>CAJITA LARGA / CADENA DE ARRASTRE</t>
  </si>
  <si>
    <t>B202-00252077</t>
  </si>
  <si>
    <t>CAJITA BLANCA / LENTE</t>
  </si>
  <si>
    <t>B202-00252079</t>
  </si>
  <si>
    <t>RAYSA MERCEDES,JABO, CHERO</t>
  </si>
  <si>
    <t>CAJITA REPUESTO</t>
  </si>
  <si>
    <t>B202-00252080</t>
  </si>
  <si>
    <t>JESUS SANTOS,ADRIANO, AGUINAGA</t>
  </si>
  <si>
    <t>LUIS ALBERTOTORRESGALLARDO</t>
  </si>
  <si>
    <t>CAJITA BLANCA / GORRO</t>
  </si>
  <si>
    <t>B202-00252081</t>
  </si>
  <si>
    <t>SANTOS MAXIMOZAPATANOLE</t>
  </si>
  <si>
    <t>CAJA BEIG / RODILLOS</t>
  </si>
  <si>
    <t>B202-00252082</t>
  </si>
  <si>
    <t>ZARELA,DURAND, DAVILA</t>
  </si>
  <si>
    <t>SILVIA,SILVA, SILVA</t>
  </si>
  <si>
    <t>BOLSA ROJA / CARTERAS</t>
  </si>
  <si>
    <t>B202-00252083</t>
  </si>
  <si>
    <t>LESLIE ROCIO,BENAVIDEZ, FUSTAMANTE</t>
  </si>
  <si>
    <t>BOLSA ROJA / CAJA VIVERES</t>
  </si>
  <si>
    <t>B202-00252084</t>
  </si>
  <si>
    <t>PAQUETE PLANO BLANCO / REJILLAS DE ALUMINIO</t>
  </si>
  <si>
    <t>B202-00252086</t>
  </si>
  <si>
    <t>ENZO,RODRIGUEZ, NN</t>
  </si>
  <si>
    <t>IVAN,BOCANEGRA, INOCENCIO</t>
  </si>
  <si>
    <t>B202-00252087</t>
  </si>
  <si>
    <t>EDIL YANCARLOS,CRUZ, GARCIA</t>
  </si>
  <si>
    <t>CAJA BLANCA / ROPA DEPORTIVA</t>
  </si>
  <si>
    <t>B202-00252088</t>
  </si>
  <si>
    <t>ISIDORA ALEJANDRINA,VISCONDE, BALCAZAR</t>
  </si>
  <si>
    <t>FRANCOMALDONADOCHUPILLON</t>
  </si>
  <si>
    <t>CAJA BEIG / ACCESORIOS DE CELULARES</t>
  </si>
  <si>
    <t>B202-00252091</t>
  </si>
  <si>
    <t>RODOLFO FERNANDO,MUÑOZ, VILCHEZ</t>
  </si>
  <si>
    <t>JOHANSOSAADRIANZEN</t>
  </si>
  <si>
    <t>B202-00252092</t>
  </si>
  <si>
    <t>DOLORESLOPEZCEVALLOS</t>
  </si>
  <si>
    <t>B202-00252093</t>
  </si>
  <si>
    <t>WALTER,MONTEZA, RAMIREZ</t>
  </si>
  <si>
    <t>RAULCASTROZAPATA</t>
  </si>
  <si>
    <t>CAJITA BLANCA / TARJETAS PERSONALES</t>
  </si>
  <si>
    <t>B202-00252094</t>
  </si>
  <si>
    <t>ARACELI,FLORES, LEON</t>
  </si>
  <si>
    <t>ISELA SADITHFLORESLEON</t>
  </si>
  <si>
    <t>PAQUETE NEGRO / CORTINAS Y PERFUME</t>
  </si>
  <si>
    <t>B202-00252095</t>
  </si>
  <si>
    <t>CAJIA BEIG / MONTURA</t>
  </si>
  <si>
    <t>B202-00252096</t>
  </si>
  <si>
    <t>FRANK CARLOS,CORONEL, DIAZ</t>
  </si>
  <si>
    <t>NELDER ANTONIO,QUIROZ, OBLITAS</t>
  </si>
  <si>
    <t>B202-00252097</t>
  </si>
  <si>
    <t>CARLOS,MINGUILLO, SAENZ</t>
  </si>
  <si>
    <t>MAGDALENA,LADINES, ROJAS</t>
  </si>
  <si>
    <t>CAJA BEIG SEGUN BOLETA 002-000025</t>
  </si>
  <si>
    <t>B202-00252098</t>
  </si>
  <si>
    <t>MARIA EDELVINA,RAMIREZ, GARCIA</t>
  </si>
  <si>
    <t>B202-00252099</t>
  </si>
  <si>
    <t>TEODOLINDA,CHINCHAY, LAZO</t>
  </si>
  <si>
    <t>JUANABADJIMENEZ</t>
  </si>
  <si>
    <t>B202-00252100</t>
  </si>
  <si>
    <t>JULIO HUMBERTO,SAAVEDRA, CEDANO</t>
  </si>
  <si>
    <t>PAQUETE NEGRO / CONOS DE DEPORTE</t>
  </si>
  <si>
    <t>B202-00252101</t>
  </si>
  <si>
    <t>YESICA MARLIT,IDROGO, VASQUEZ</t>
  </si>
  <si>
    <t>SAMUEL JONATAN,RAMIREZ, VALENCIA</t>
  </si>
  <si>
    <t>CAJITA BLANCA / MEDICAMENTOS</t>
  </si>
  <si>
    <t>B202-00252102</t>
  </si>
  <si>
    <t>Paula Rafaela,Martinez, Chumioque</t>
  </si>
  <si>
    <t>LUISFARROMARITINEZ</t>
  </si>
  <si>
    <t>B202-00252103</t>
  </si>
  <si>
    <t>GLENDA,BERRU, NEYRA</t>
  </si>
  <si>
    <t>KORINARIVERANEIRA</t>
  </si>
  <si>
    <t>CAJA BEIG / CELULAR SGUN BA49-627630</t>
  </si>
  <si>
    <t>B202-00252104</t>
  </si>
  <si>
    <t>CAJITA BEIG / FOTO</t>
  </si>
  <si>
    <t>B202-00252105</t>
  </si>
  <si>
    <t>JESUS,VALLADARES, ZAPATA</t>
  </si>
  <si>
    <t>CERCAMICA PLANA BEIG</t>
  </si>
  <si>
    <t>B202-00252106</t>
  </si>
  <si>
    <t>DANIEL ARTURO,RAZURI, RUBIO</t>
  </si>
  <si>
    <t>LIZ ADRIANA,LASTARRIA, MONCADA</t>
  </si>
  <si>
    <t>B202-00252107</t>
  </si>
  <si>
    <t>RONALD IVAN,CARRASCO, GUEVARA</t>
  </si>
  <si>
    <t>PAQUETE ROJO/ ROPA</t>
  </si>
  <si>
    <t>B202-00252108</t>
  </si>
  <si>
    <t>CAJITA BEIG / VIVERES</t>
  </si>
  <si>
    <t>B202-00252109</t>
  </si>
  <si>
    <t>OLINDA,GALLARDO, ARISTA</t>
  </si>
  <si>
    <t>DENNYMELENDEZGALLARDO</t>
  </si>
  <si>
    <t>CAJA BEIG / ROPA CONJUNTO</t>
  </si>
  <si>
    <t>B202-00252110</t>
  </si>
  <si>
    <t>ANDRES,SANDOVAL, VENTURA</t>
  </si>
  <si>
    <t>TORIBIO ANDRES,SERQUEN, UBILLUS</t>
  </si>
  <si>
    <t>CAJA BEIG / REPUESTO USADO</t>
  </si>
  <si>
    <t>B202-00252111</t>
  </si>
  <si>
    <t>ENIT,JOHANA CORRA, CUBAS</t>
  </si>
  <si>
    <t>ROMAIN,CARRION, ALEJANDRIA</t>
  </si>
  <si>
    <t>PAQUETE NEGRO / BASTONES Y GUANTES</t>
  </si>
  <si>
    <t>B202-00252112</t>
  </si>
  <si>
    <t>ANGIE,CASTAÑEDA, PERALTA</t>
  </si>
  <si>
    <t>LUIS VIDAL,INFANTES, LEU</t>
  </si>
  <si>
    <t>B202-00252113</t>
  </si>
  <si>
    <t>PAQUETE BLANCO SEGUN BOLETA 0001-000162</t>
  </si>
  <si>
    <t>B202-00252114</t>
  </si>
  <si>
    <t>CHEYSAR JUNIOR,ALBITEZ, BURGA</t>
  </si>
  <si>
    <t>CAJA BEIG / DESCARTABLES</t>
  </si>
  <si>
    <t>B202-00252115</t>
  </si>
  <si>
    <t>B202-00252117</t>
  </si>
  <si>
    <t>MARICIELO,TAPIA, BONILLA</t>
  </si>
  <si>
    <t>MARIELABONILLAZAMORA</t>
  </si>
  <si>
    <t>B202-00252118</t>
  </si>
  <si>
    <t>JORGE LUIS,ESTRELLA, BENAVIDES</t>
  </si>
  <si>
    <t>RUITORCALLEMONDRAGON</t>
  </si>
  <si>
    <t>CAJA BEIG / DESODORANTES</t>
  </si>
  <si>
    <t>B202-00252119</t>
  </si>
  <si>
    <t>CAJA BEIG / QUESO</t>
  </si>
  <si>
    <t>B202-00252121</t>
  </si>
  <si>
    <t>MARCELA,YANGUA, SANTUR</t>
  </si>
  <si>
    <t>MARIA DEL ROSARIOROMANGARCIA</t>
  </si>
  <si>
    <t>CAJA/RECUERDOS P/MISA</t>
  </si>
  <si>
    <t>B202-00252122</t>
  </si>
  <si>
    <t>IMBLER,REGALADO, PEREZ</t>
  </si>
  <si>
    <t>B202-00252123</t>
  </si>
  <si>
    <t>NEY EDWIN,ROMÁN, CASTILLO</t>
  </si>
  <si>
    <t>B202-00252124</t>
  </si>
  <si>
    <t>CARLOS,YARLEQUE, CARRASCO</t>
  </si>
  <si>
    <t>B202-00252125</t>
  </si>
  <si>
    <t>GIOVANIMORALESABAD</t>
  </si>
  <si>
    <t>B202-00252126</t>
  </si>
  <si>
    <t>EMILIO,ZURITA, LOPEZ</t>
  </si>
  <si>
    <t>ANGELICA MICAELAZURITALOPEZ</t>
  </si>
  <si>
    <t>PAQUETE NEGRO/PANTALONES</t>
  </si>
  <si>
    <t>B202-00252127</t>
  </si>
  <si>
    <t>VICTOR,PEREZ, BENITES</t>
  </si>
  <si>
    <t>PEDRO PABLO,LAVALLE, CASTILLO</t>
  </si>
  <si>
    <t>B202-00252128</t>
  </si>
  <si>
    <t>ARACELI,YOVERA, SILVA</t>
  </si>
  <si>
    <t>CAJA NEGRA/ZAPATILLAS SEGUN G/161-323</t>
  </si>
  <si>
    <t>B202-00252129</t>
  </si>
  <si>
    <t>BORIS ALONSO,SALAZAR, ARBULU</t>
  </si>
  <si>
    <t>PAQUETE LARGO/TABLA SURFEAR</t>
  </si>
  <si>
    <t>B202-00252130</t>
  </si>
  <si>
    <t>ANGYE MARYURIMOGOLLONABARCA</t>
  </si>
  <si>
    <t>CAJA/FALDA</t>
  </si>
  <si>
    <t>B202-00252131</t>
  </si>
  <si>
    <t>PAQUETE PLASTIFICADO/DIBUJOS FOMIS</t>
  </si>
  <si>
    <t>B202-00252132</t>
  </si>
  <si>
    <t>PAOLA XIBELLI,ANGELES, AREVALO</t>
  </si>
  <si>
    <t>ANA CECILIA,ANGELES, AREVALO</t>
  </si>
  <si>
    <t>B202-00252133</t>
  </si>
  <si>
    <t>MELISSA RAQUELOLANOGARCIA</t>
  </si>
  <si>
    <t>B202-00252134</t>
  </si>
  <si>
    <t>ANA MARIA,ORTEGA, JIMENEZ</t>
  </si>
  <si>
    <t>ISABELJIMENEZARCA DE ORTEGA</t>
  </si>
  <si>
    <t>CAJA/PANES</t>
  </si>
  <si>
    <t>B202-00252135</t>
  </si>
  <si>
    <t>LINDA JHORLISSA,MOLINA, RODRIGUEZ</t>
  </si>
  <si>
    <t>LUSVITH,RODRIGUEZ, JIMENEZ</t>
  </si>
  <si>
    <t>CORCHO/PESCADO</t>
  </si>
  <si>
    <t>B202-00252136</t>
  </si>
  <si>
    <t>ANULACION SEGUN B/202-252135</t>
  </si>
  <si>
    <t>B202-00252137</t>
  </si>
  <si>
    <t>PAQUETE AMARILLO/MEDICAMENTOS</t>
  </si>
  <si>
    <t>B202-00252138</t>
  </si>
  <si>
    <t>DUBERLY,CHINCHAY, CULQUICONDOR</t>
  </si>
  <si>
    <t>CLAUDIA ISABELMALCATARRILLO</t>
  </si>
  <si>
    <t>CAJA/BISUTERIA</t>
  </si>
  <si>
    <t>B202-00252139</t>
  </si>
  <si>
    <t>LUZ DEL CARMEN,FERNANDEZ, VASQUEZ</t>
  </si>
  <si>
    <t>DANIEL ARTUROORTEGAESPINOZA</t>
  </si>
  <si>
    <t>PAQUETE REDONDO NEGRO/MOSQUITERO, TOMATODO</t>
  </si>
  <si>
    <t>B202-00252140</t>
  </si>
  <si>
    <t>ELIZABETH,BARCA, CONTRERAS</t>
  </si>
  <si>
    <t>JOSEPHGUERREROVILELA</t>
  </si>
  <si>
    <t>CAJA TOTAL/MAQUINA</t>
  </si>
  <si>
    <t>B202-00252141</t>
  </si>
  <si>
    <t>DIEGO HUMBERTO,REYNA, TAFUR</t>
  </si>
  <si>
    <t>ANITATAFURHUAMAN</t>
  </si>
  <si>
    <t>B202-00252142</t>
  </si>
  <si>
    <t>MARINA IRENE,MONJA, CAMIZAN</t>
  </si>
  <si>
    <t>JUAN,MONJA, RICO</t>
  </si>
  <si>
    <t>SOBRE MANILA/MODEM</t>
  </si>
  <si>
    <t>B202-00252143</t>
  </si>
  <si>
    <t>SILVIA,OLIVERA, ARBULU</t>
  </si>
  <si>
    <t>JAIME,SANCHEZ, HERRERA</t>
  </si>
  <si>
    <t>BOLSA RAYADA/JUGUETES</t>
  </si>
  <si>
    <t>B202-00252144</t>
  </si>
  <si>
    <t>PEDRO,LOPEZ, BENAVIDES</t>
  </si>
  <si>
    <t>HANHS HURLES,QUISPE, CASTAÑEDA</t>
  </si>
  <si>
    <t>PAQUETE REDONDO/CABLES</t>
  </si>
  <si>
    <t>B202-00252145</t>
  </si>
  <si>
    <t>FERNANDO,GONZALES, GRANADO</t>
  </si>
  <si>
    <t>FAVIO ARMANDO,LOAIZA, PANTIGOZO</t>
  </si>
  <si>
    <t>CAJAS NEGRAS/JUGUETES</t>
  </si>
  <si>
    <t>B202-00252146</t>
  </si>
  <si>
    <t>RICHARD MILKO,BUSTAMANTE, IZQUIERDO</t>
  </si>
  <si>
    <t>MARIBELPESANTESSOLANO</t>
  </si>
  <si>
    <t>JABA/PALTAS</t>
  </si>
  <si>
    <t>B202-00252147</t>
  </si>
  <si>
    <t>MAGNA,JARAMILLO, CAMACHO</t>
  </si>
  <si>
    <t>LUISAADRIANZENGUEVARA</t>
  </si>
  <si>
    <t>B202-00252148</t>
  </si>
  <si>
    <t>B202-00252149</t>
  </si>
  <si>
    <t>ALEXCASTILLOROJAS</t>
  </si>
  <si>
    <t>CAJA EN BOLSA BLANCA/ROPA</t>
  </si>
  <si>
    <t>B202-00252150</t>
  </si>
  <si>
    <t>MILEYDI,HERRERA, RIOJAS</t>
  </si>
  <si>
    <t>PAQUETITO MARRON/PRENDA DE VESTIR</t>
  </si>
  <si>
    <t>B202-00252151</t>
  </si>
  <si>
    <t>ISLEY,BAUTISTA, DE VEGAS</t>
  </si>
  <si>
    <t>B202-00252152</t>
  </si>
  <si>
    <t>ARCE,CARRION, JAIME</t>
  </si>
  <si>
    <t>EDWINCARRIONJAIME</t>
  </si>
  <si>
    <t>CAJITA BLANCA/VIDEO JUEGO</t>
  </si>
  <si>
    <t>B202-00252153</t>
  </si>
  <si>
    <t>ROSARIO ESTEFANYPICONOYARCE</t>
  </si>
  <si>
    <t>SOBRE MANILA/COSMETICOS</t>
  </si>
  <si>
    <t>B202-00252154</t>
  </si>
  <si>
    <t>ADAIR GABRIELCARHUATOCTOPEÑA</t>
  </si>
  <si>
    <t>B202-00252155</t>
  </si>
  <si>
    <t>B202-00252156</t>
  </si>
  <si>
    <t>CAJITA BLANCA/REPUESTOS</t>
  </si>
  <si>
    <t>B202-00252157</t>
  </si>
  <si>
    <t>B202-00252158</t>
  </si>
  <si>
    <t>JOSE LUIS,MONTALVO, BANCES</t>
  </si>
  <si>
    <t>B202-00252159</t>
  </si>
  <si>
    <t>ANTHONY,FONSECA, LOAYZA</t>
  </si>
  <si>
    <t>LETI MARILU,LOAYZA, GONZALES</t>
  </si>
  <si>
    <t>PAQUETE PLASTIFICADO/COCHE P/BEBE</t>
  </si>
  <si>
    <t>B202-00252160</t>
  </si>
  <si>
    <t>PAQUETE LARGO/PLASTICO</t>
  </si>
  <si>
    <t>B202-00252161</t>
  </si>
  <si>
    <t>CARLOS FELIX,CACHAY, BARRETO</t>
  </si>
  <si>
    <t>IRINAALVAREZJAQUE</t>
  </si>
  <si>
    <t>B202-00252162</t>
  </si>
  <si>
    <t>SACO NEGRO RAYADO/SEGUN B/001-121</t>
  </si>
  <si>
    <t>B202-00252163</t>
  </si>
  <si>
    <t>JOHANA EVELYN,PRIETO, ZAPATA DE VIVAS</t>
  </si>
  <si>
    <t>EXCESO MAQUINA P/SOLDAR</t>
  </si>
  <si>
    <t>B202-00252164</t>
  </si>
  <si>
    <t>MARÍA CARMEN,MENDOZA, RÍOS</t>
  </si>
  <si>
    <t>OLVIS DANIELACEVEDOURDANETA</t>
  </si>
  <si>
    <t>SOBRE EN BOLSA BLANCA/DOCUMENTOS</t>
  </si>
  <si>
    <t>B202-00252165</t>
  </si>
  <si>
    <t>GLORIA,SERQUEN, JULCA</t>
  </si>
  <si>
    <t>SANTOS,MAURA, MEDINA CASTILLO</t>
  </si>
  <si>
    <t>PAQUETE BLANCO/LLAVEROS</t>
  </si>
  <si>
    <t>B202-00252166</t>
  </si>
  <si>
    <t>ARMANDO,ZETA, PINTADO</t>
  </si>
  <si>
    <t>EXCESO PAQUETES/VARIOS</t>
  </si>
  <si>
    <t>B202-00252167</t>
  </si>
  <si>
    <t>CRISTINA ANAIS,ALVARADO, COSTA</t>
  </si>
  <si>
    <t>PAQUETE MANILA PLASTIFICADO/ESCARAPELAS</t>
  </si>
  <si>
    <t>B202-00252168</t>
  </si>
  <si>
    <t>PAQUETE EN PAPEL MARRON/MAYA</t>
  </si>
  <si>
    <t>B202-00252169</t>
  </si>
  <si>
    <t>PAQUETE NEGRO/SEGUN B/001-641</t>
  </si>
  <si>
    <t>B202-00252170</t>
  </si>
  <si>
    <t>ELIO ROSSEL,NUÑEZ, GARCIA</t>
  </si>
  <si>
    <t>SOBRE MANILA/AURICULARES</t>
  </si>
  <si>
    <t>B202-00252171</t>
  </si>
  <si>
    <t>ELCIRALEYVADIAZ</t>
  </si>
  <si>
    <t>BOLSA RAYADA/ROPA</t>
  </si>
  <si>
    <t>B202-00252172</t>
  </si>
  <si>
    <t>LUIS JOAQUIN,CARRANZA, REYES</t>
  </si>
  <si>
    <t>PAQUETITO NEGRO/REPUESTO P/CARRO</t>
  </si>
  <si>
    <t>B202-00252173</t>
  </si>
  <si>
    <t>MARLITA LIZBETT,DIAZ, FLORES</t>
  </si>
  <si>
    <t>MIULERDIAZFLORES</t>
  </si>
  <si>
    <t>PAQUETE CELESTE/TRIPODE, CAMARA</t>
  </si>
  <si>
    <t>B202-00252174</t>
  </si>
  <si>
    <t>KAREN MERCEDES,ATOCHE, RODRIGUEZ</t>
  </si>
  <si>
    <t>B202-00252175</t>
  </si>
  <si>
    <t>ANACELI,BECERRA, VASQUEZ</t>
  </si>
  <si>
    <t>EDMUNDO VALENTIN,LARREA, POZO</t>
  </si>
  <si>
    <t>B202-00252176</t>
  </si>
  <si>
    <t>LUCIO BENITO,AVILA, CORTEZ</t>
  </si>
  <si>
    <t>ROSALINALOPEZBRAVO</t>
  </si>
  <si>
    <t>CAJA RAMBEL/SABA</t>
  </si>
  <si>
    <t>B202-00252177</t>
  </si>
  <si>
    <t>MERA,LLATAS, JOSE ESMAIDER</t>
  </si>
  <si>
    <t>MELLANY ADRIANA,CASTILLO, CRISANTO</t>
  </si>
  <si>
    <t>SACO BLANCO/SEGUN B/001-1637</t>
  </si>
  <si>
    <t>B202-00252178</t>
  </si>
  <si>
    <t>VILMA,SANTOS, REYES</t>
  </si>
  <si>
    <t>FLORREQUEJOBARTUREN</t>
  </si>
  <si>
    <t>B202-00252179</t>
  </si>
  <si>
    <t>MARIA PILAR,FACUNDO, LABAN</t>
  </si>
  <si>
    <t>GUICHODOMINGUEZLABAN</t>
  </si>
  <si>
    <t>CAJITA BLANCA/RODEL P/CORTAR CERAMICA</t>
  </si>
  <si>
    <t>B202-00252180</t>
  </si>
  <si>
    <t>JESUS,VIDARTE, GUERRERO</t>
  </si>
  <si>
    <t>KARLA FABIANA,URRUTIA, ENRIQUEZ</t>
  </si>
  <si>
    <t>CAJA VERDE/ROSQUITAS, ,MANJAR BLANCO</t>
  </si>
  <si>
    <t>B202-00252181</t>
  </si>
  <si>
    <t>LENIN FRANK,SILVANO, ARIMUYA</t>
  </si>
  <si>
    <t>BOLSA RAYADA PLASTIFICADA/LIBROS, ROPA</t>
  </si>
  <si>
    <t>B202-00252182</t>
  </si>
  <si>
    <t>EDGAR CRISTIANCRUZANCAJIMA</t>
  </si>
  <si>
    <t>CAJITA LARGA/REPUESTO</t>
  </si>
  <si>
    <t>B202-00252183</t>
  </si>
  <si>
    <t>B202-00252184</t>
  </si>
  <si>
    <t>CRISTIAN,DIAZ, BARRENECHEA</t>
  </si>
  <si>
    <t>CAJA EN BOLSA BLANCA/REPUESTOS</t>
  </si>
  <si>
    <t>B202-00252185</t>
  </si>
  <si>
    <t>JUAN CARLOS,LOPEZ, LAZO</t>
  </si>
  <si>
    <t>B202-00252186</t>
  </si>
  <si>
    <t>SOBRE CREMA GRANDE/DOCUMENTOS</t>
  </si>
  <si>
    <t>B202-00252187</t>
  </si>
  <si>
    <t>LEONARDO DANIEL,VILCHEZ, RODRIGUEZ</t>
  </si>
  <si>
    <t>LUIS ALBERTOGOMEZVILLANUEVA</t>
  </si>
  <si>
    <t>SOBRE MANILA/LIBROS</t>
  </si>
  <si>
    <t>B202-00252188</t>
  </si>
  <si>
    <t>PAQUETE EN BOLSA RAYADA/VESTIDOS</t>
  </si>
  <si>
    <t>B202-00252189</t>
  </si>
  <si>
    <t>YANET,MARTINEZ, RIVERA</t>
  </si>
  <si>
    <t>ROSAMARTINEZRIVERA</t>
  </si>
  <si>
    <t>CAJITA MARRON/LENTES</t>
  </si>
  <si>
    <t>B202-00252190</t>
  </si>
  <si>
    <t>JORGE LEONARDO,MORI, COLAN</t>
  </si>
  <si>
    <t>ALVARO DAVID,ÑONTOL, CHAVEZ</t>
  </si>
  <si>
    <t>PAQUETE PLANO CELESTE PLASTIFICADO/CUADERNILLO</t>
  </si>
  <si>
    <t>B202-00252191</t>
  </si>
  <si>
    <t>JEANPIERO,BRAVO, LOZADA</t>
  </si>
  <si>
    <t>CAJA PLANA MARRON/LIBROS</t>
  </si>
  <si>
    <t>B202-00252192</t>
  </si>
  <si>
    <t>CASILDA,VASQUEZ, ACUÑA</t>
  </si>
  <si>
    <t>DENISSE MILLYFLORESALBERCA</t>
  </si>
  <si>
    <t>B202-00252193</t>
  </si>
  <si>
    <t>RUPERTO ALEXANDER,BONILLA, VALDERA</t>
  </si>
  <si>
    <t>KATHERINECABREJOSZAPATA</t>
  </si>
  <si>
    <t>B202-00252194</t>
  </si>
  <si>
    <t>LEYDI LILIANA,JARAMILLO, SOTO</t>
  </si>
  <si>
    <t>ABUNDIOJARAMILLOCRUZ</t>
  </si>
  <si>
    <t>B202-00252195</t>
  </si>
  <si>
    <t>B202-00252196</t>
  </si>
  <si>
    <t>CAJA/JUGUETES, ROPA</t>
  </si>
  <si>
    <t>B202-00252197</t>
  </si>
  <si>
    <t>ELEIDA,NONAJULCA, ACUÑA</t>
  </si>
  <si>
    <t>CESARD DALADIERHERNANDEZNONGRADOS</t>
  </si>
  <si>
    <t>B202-00252198</t>
  </si>
  <si>
    <t>CARLOS JULIO VÍCTOR,SOTO, GUERRERO</t>
  </si>
  <si>
    <t>YOBER IVANCALLEGARCIA</t>
  </si>
  <si>
    <t>CAJITA BLANCA/JEBES</t>
  </si>
  <si>
    <t>B202-00252199</t>
  </si>
  <si>
    <t>JAIME LUIS,VIGO, QUISPE</t>
  </si>
  <si>
    <t>GLADYS JANNET,OCHOA, GONZALES</t>
  </si>
  <si>
    <t>SOBRE MANILA/BILLETERA, GORRA</t>
  </si>
  <si>
    <t>B202-00252200</t>
  </si>
  <si>
    <t>EDITH MARLENE,YAMPUFE, CHERO</t>
  </si>
  <si>
    <t>DIANACORDOVABENITES</t>
  </si>
  <si>
    <t>PAQUETITO AMARILLO/AMPOLA</t>
  </si>
  <si>
    <t>B202-00252201</t>
  </si>
  <si>
    <t>DIANA MARISOL,PUELLES, YAJAHUANCA</t>
  </si>
  <si>
    <t>JESUS JUNIOR,ANTON, MORALES</t>
  </si>
  <si>
    <t>B202-00252202</t>
  </si>
  <si>
    <t>MARIA INES,SANCHEZ, MIÑOPE</t>
  </si>
  <si>
    <t>FIORELA MARISOLBEJARANOSANCHEZ</t>
  </si>
  <si>
    <t>CAJA/POLEN</t>
  </si>
  <si>
    <t>B202-00252203</t>
  </si>
  <si>
    <t>PAQUETITO MARRON/ABRAZADERAS DE METAL</t>
  </si>
  <si>
    <t>B202-00252204</t>
  </si>
  <si>
    <t>JULIA,SILVA, OSORIO</t>
  </si>
  <si>
    <t>SOBRE MANILA/RETENES</t>
  </si>
  <si>
    <t>B202-00252205</t>
  </si>
  <si>
    <t>PAQUETITO ROJO/ROPA</t>
  </si>
  <si>
    <t>B202-00252206</t>
  </si>
  <si>
    <t>CAJA PLANA PLASTIFICADA/ZAPATOS</t>
  </si>
  <si>
    <t>B202-00252207</t>
  </si>
  <si>
    <t>MAXIMOCHUMACEROCASTILLO</t>
  </si>
  <si>
    <t>CAJITA MARRON/GOTAS</t>
  </si>
  <si>
    <t>B202-00252208</t>
  </si>
  <si>
    <t>MARIMARCEDANCOURT TALLEDO</t>
  </si>
  <si>
    <t>PAQUETE VERDE PLASTIFICADO/ROPA</t>
  </si>
  <si>
    <t>B202-00252209</t>
  </si>
  <si>
    <t>YESENIA,VARGAS, PINTADO</t>
  </si>
  <si>
    <t>JENNIFER ANDREA,ALVAREZ, LLANOS</t>
  </si>
  <si>
    <t>SOBRECITO MANILA/MEDICINA</t>
  </si>
  <si>
    <t>B202-00252210</t>
  </si>
  <si>
    <t>SUGEYFLORIANCARDOZA</t>
  </si>
  <si>
    <t>CAJAS/VELA</t>
  </si>
  <si>
    <t>B202-00252211</t>
  </si>
  <si>
    <t>HERMELINDA TERESA,CASTILLO, PAREDES</t>
  </si>
  <si>
    <t>EXCESO TELEVISOR ANTIGUO</t>
  </si>
  <si>
    <t>B202-00252212</t>
  </si>
  <si>
    <t>MARIO,LLONTOP, ZEÑA</t>
  </si>
  <si>
    <t>YESSICA YULIANALLONTOPIDROGO</t>
  </si>
  <si>
    <t>CAJITA RELLENITAS/AMPOLLAS</t>
  </si>
  <si>
    <t>B202-00252213</t>
  </si>
  <si>
    <t>MARIA ROXANA,RUIZ, SILVA</t>
  </si>
  <si>
    <t>CAJA/REPUESTO P/CARRO</t>
  </si>
  <si>
    <t>B202-00252214</t>
  </si>
  <si>
    <t>MIGUEL MARTIN,OTERO, GONZALES</t>
  </si>
  <si>
    <t>CAJA/REPUESTO P/BICICLETA</t>
  </si>
  <si>
    <t>B202-00252215</t>
  </si>
  <si>
    <t>IVANPOZADAALAY</t>
  </si>
  <si>
    <t>CAJA PLASTIFICADA/HIGOS</t>
  </si>
  <si>
    <t>B202-00252216</t>
  </si>
  <si>
    <t>ISABELLA,JIMENEZ, JIBAJA</t>
  </si>
  <si>
    <t>PAQUETITO/CAMISA</t>
  </si>
  <si>
    <t>B202-00252217</t>
  </si>
  <si>
    <t>EDILBERTO,IRIGOIN, BUSTAMANTE</t>
  </si>
  <si>
    <t>EXCESO LLANTAS (2)</t>
  </si>
  <si>
    <t>B202-00252218</t>
  </si>
  <si>
    <t>VICENTE SANTIAGO,ZUÑIGA, SÁNCHEZ</t>
  </si>
  <si>
    <t>JEAN CARLO,PIEDRA, SANCHEZ</t>
  </si>
  <si>
    <t>PAQUETITO NEGRO PLASTIFICADO/QUESO</t>
  </si>
  <si>
    <t>B202-00252219</t>
  </si>
  <si>
    <t>B202-00252220</t>
  </si>
  <si>
    <t>ROSA ELENA,ANCAJIMA, GONZAGA</t>
  </si>
  <si>
    <t>YULYANCAJIMAGONZALES</t>
  </si>
  <si>
    <t>PAQUETE AMARILLO/CARNE HORNADA</t>
  </si>
  <si>
    <t>B202-00252221</t>
  </si>
  <si>
    <t>SANY,CHUQUICUSMA, REYES</t>
  </si>
  <si>
    <t>JORGEGARCIAGARCIA</t>
  </si>
  <si>
    <t>PAQUETE VERDE/ANTORCHAS</t>
  </si>
  <si>
    <t>B202-00252222</t>
  </si>
  <si>
    <t>SEGUNDO ELISANCHEZPINTADO</t>
  </si>
  <si>
    <t>PAQUETE BLANCO/TICKETS</t>
  </si>
  <si>
    <t>B202-00252223</t>
  </si>
  <si>
    <t>MORAN,HERRERA, CARLOS</t>
  </si>
  <si>
    <t>ANGEL JUNIORFARFANJARAMILLO</t>
  </si>
  <si>
    <t>PAQUETITO BLANCO/CREMAS</t>
  </si>
  <si>
    <t>B202-00252225</t>
  </si>
  <si>
    <t>ENEMESIO RICARDO,BAZAN, MONTENEGRO</t>
  </si>
  <si>
    <t>PAQUETE NEGRO/EMPAQUETADURA</t>
  </si>
  <si>
    <t>B202-00252226</t>
  </si>
  <si>
    <t>B202-00252227</t>
  </si>
  <si>
    <t>CAJA/RECUERDOS</t>
  </si>
  <si>
    <t>B202-00252228</t>
  </si>
  <si>
    <t>REYNA,LACERNA, ZARATE</t>
  </si>
  <si>
    <t>MARCELOLACERNAZARATE</t>
  </si>
  <si>
    <t>CAJA BLANCA/VESTIDO BAUTIZO, MEDICINA</t>
  </si>
  <si>
    <t>B202-00252229</t>
  </si>
  <si>
    <t>SEGUNDO,SANCHEZ, PISCOYA</t>
  </si>
  <si>
    <t>DAVIDTESENCHAVEZ</t>
  </si>
  <si>
    <t>PAQUETITO PLASTIFICADO/DEPOSITO DE HIDROLINA</t>
  </si>
  <si>
    <t>B202-00252230</t>
  </si>
  <si>
    <t>ALEX,PEREZ, YAMO</t>
  </si>
  <si>
    <t>CRISTIANPEREZURIARTE</t>
  </si>
  <si>
    <t>CAJITA MARRON/CREMA</t>
  </si>
  <si>
    <t>B202-00252231</t>
  </si>
  <si>
    <t>SWAMY GHANDY,BRECIA, BONILLA</t>
  </si>
  <si>
    <t>JOSE LUISMOREMONTALVAN</t>
  </si>
  <si>
    <t>CAJA/AMPOLLAS</t>
  </si>
  <si>
    <t>B202-00252232</t>
  </si>
  <si>
    <t>DAVID,PEREZ, RUIZ</t>
  </si>
  <si>
    <t>CORCHITO/MEDICINA</t>
  </si>
  <si>
    <t>B202-00252233</t>
  </si>
  <si>
    <t>EXCESO MALETINES</t>
  </si>
  <si>
    <t>B203-00128032</t>
  </si>
  <si>
    <t>VILA,DIAZ, DIAZ</t>
  </si>
  <si>
    <t>EXC ESO</t>
  </si>
  <si>
    <t>B203-00128033</t>
  </si>
  <si>
    <t>ANTONIO,TUESTA, CHAVEZ</t>
  </si>
  <si>
    <t>B203-00128034</t>
  </si>
  <si>
    <t>JHONY,CRUZ, LALANGUI</t>
  </si>
  <si>
    <t>B203-00128035</t>
  </si>
  <si>
    <t>KATHERINE DENISSE,PISCOYA, CASARIEGO</t>
  </si>
  <si>
    <t>PENALIDAD POR POSTERGACION F325-92869</t>
  </si>
  <si>
    <t>B203-00128036</t>
  </si>
  <si>
    <t>GUSTAVO ADOLFO,RAMIREZ, ALVAREZ</t>
  </si>
  <si>
    <t>B203-00128037</t>
  </si>
  <si>
    <t>ROSA,SEMINARIO, JARA</t>
  </si>
  <si>
    <t>PENALIDAD POR POSTERGACION B 303-591786</t>
  </si>
  <si>
    <t>B203-00128039</t>
  </si>
  <si>
    <t>MANUELSALDAÑADAVILA</t>
  </si>
  <si>
    <t>B203-00128046</t>
  </si>
  <si>
    <t>B205-00015086</t>
  </si>
  <si>
    <t>IRVING ANTONIO,OLAZABAL, ESCOBAR</t>
  </si>
  <si>
    <t>B205-00015087</t>
  </si>
  <si>
    <t>SARA,BRAVO, SERNAQUE</t>
  </si>
  <si>
    <t>B205-00015088</t>
  </si>
  <si>
    <t>B205-00015089</t>
  </si>
  <si>
    <t>EFRAIN,CRUZ, MARTINEZ</t>
  </si>
  <si>
    <t>B205-00015090</t>
  </si>
  <si>
    <t>JOSE LIDONIL,TAPIA, PALOMINO</t>
  </si>
  <si>
    <t>B205-00015091</t>
  </si>
  <si>
    <t>JULIO HERNAN,TUMI, ANTON</t>
  </si>
  <si>
    <t>B205-00015139</t>
  </si>
  <si>
    <t>DANIELA DEL MILAGRO,ROJAS, ACUÑA</t>
  </si>
  <si>
    <t>B205-00015140</t>
  </si>
  <si>
    <t>MARYABASSA,DEDIOS, GANOZA</t>
  </si>
  <si>
    <t>B205-00015141</t>
  </si>
  <si>
    <t>RICARDO DANIEL,MARTINEZ, VEGA</t>
  </si>
  <si>
    <t>B205-00015142</t>
  </si>
  <si>
    <t>YESSICA SAYRA,ROJAS, MORALES</t>
  </si>
  <si>
    <t>B205-00015143</t>
  </si>
  <si>
    <t>CARLOS JESUS,ALVARADO, ROSAS</t>
  </si>
  <si>
    <t>B205-00015208</t>
  </si>
  <si>
    <t>OWEN JEREMY,CHAVEZ, CHUMPITAZ</t>
  </si>
  <si>
    <t>FICAH RENIEC</t>
  </si>
  <si>
    <t>B205-00015209</t>
  </si>
  <si>
    <t>LORENA MEDALIT,DAVILA, BRACO</t>
  </si>
  <si>
    <t>B205-00015210</t>
  </si>
  <si>
    <t>MARIA MARGARITA,MORALES, CHIROQUE</t>
  </si>
  <si>
    <t>B205-00015211</t>
  </si>
  <si>
    <t>ANGHY PHRISCILA,LOPEZ, NIEVES</t>
  </si>
  <si>
    <t>B205-00015212</t>
  </si>
  <si>
    <t>JOEL DAVID,JAICO, POLONIO</t>
  </si>
  <si>
    <t>B205-00015308</t>
  </si>
  <si>
    <t>LESLY ESTEFANY,LOPEZ, AVALOS</t>
  </si>
  <si>
    <t>B205-00015309</t>
  </si>
  <si>
    <t>LOURDES CATTIA,GONZALEZ, LEYTON</t>
  </si>
  <si>
    <t>B205-00015310</t>
  </si>
  <si>
    <t>JESSICA CONSUELO,CAMPOS, CALDERON</t>
  </si>
  <si>
    <t>B205-00015311</t>
  </si>
  <si>
    <t>ROSA ELVIRA,CORONADO, PEÑA</t>
  </si>
  <si>
    <t>B205-00015312</t>
  </si>
  <si>
    <t>PEDRO,MEZONES, ESPINOZA</t>
  </si>
  <si>
    <t>B205-00015313</t>
  </si>
  <si>
    <t>JORGE LUIS,VIERA, RENTERIA</t>
  </si>
  <si>
    <t>B205-00015314</t>
  </si>
  <si>
    <t>JENNER,CHULES, RAMOS</t>
  </si>
  <si>
    <t>B205-00015315</t>
  </si>
  <si>
    <t>JESUS SUSANA,GUZMAN, TORRES</t>
  </si>
  <si>
    <t>B205-00015316</t>
  </si>
  <si>
    <t>LUIS,GIRON, PANTA</t>
  </si>
  <si>
    <t>B205-00015317</t>
  </si>
  <si>
    <t>ALEXANDER,ROJAS, ESPINOZA</t>
  </si>
  <si>
    <t>B205-00015318</t>
  </si>
  <si>
    <t>MARIA GENOVEVA,DIAZ, MONTENEGRO</t>
  </si>
  <si>
    <t>B205-00015319</t>
  </si>
  <si>
    <t>YOLANDA,VALERA, SANCHEZ</t>
  </si>
  <si>
    <t>REMPRESION DEL BOLETO BOL/ 993-143846</t>
  </si>
  <si>
    <t>B205-00015320</t>
  </si>
  <si>
    <t>ENRIQUE CARLOS,QUEREVALU, PARRALES</t>
  </si>
  <si>
    <t>B205-00015321</t>
  </si>
  <si>
    <t>VICTOR ALFONZO,SALVATIERRA, LEANDRO</t>
  </si>
  <si>
    <t>RCICHA RENIEC</t>
  </si>
  <si>
    <t>B205-00015322</t>
  </si>
  <si>
    <t>KEVIN ALFREDO,SANCHEZ, VILCHEZ</t>
  </si>
  <si>
    <t>B205-00015372</t>
  </si>
  <si>
    <t>LENIN DUBERLIN,AÑAZCO, LAZO</t>
  </si>
  <si>
    <t>B205-00015373</t>
  </si>
  <si>
    <t>JUAN ANTONIO,VERGARA, ESPINOZA</t>
  </si>
  <si>
    <t>B205-00015374</t>
  </si>
  <si>
    <t>MILAGROS,MURILLO, CLAVO</t>
  </si>
  <si>
    <t>B205-00015375</t>
  </si>
  <si>
    <t>MANUEL ELADIO,SORALUZ, MARQUEZ</t>
  </si>
  <si>
    <t>B205-00015376</t>
  </si>
  <si>
    <t>ROSA SALOME,ALZAMORA, VILLARREAL</t>
  </si>
  <si>
    <t>B205-00015377</t>
  </si>
  <si>
    <t>HILDEBRANDO,NEYRA, CORNEJO</t>
  </si>
  <si>
    <t>B205-00015378</t>
  </si>
  <si>
    <t>JOSE LUIS,DIEGO, DE LA CRUZ</t>
  </si>
  <si>
    <t>B205-00015379</t>
  </si>
  <si>
    <t>CESAR OVIDIO,ESPINOZA, VASQUEZ</t>
  </si>
  <si>
    <t>B205-00015380</t>
  </si>
  <si>
    <t>B205-00015503</t>
  </si>
  <si>
    <t>JUANITA,CARHUATANTA, CUEVA</t>
  </si>
  <si>
    <t>B205-00015504</t>
  </si>
  <si>
    <t>ELVIA,GARCIA, JIMENEZ</t>
  </si>
  <si>
    <t>B205-00015505</t>
  </si>
  <si>
    <t>OSWALDO ENRIQUE,HIDALGO, SANDOVAL</t>
  </si>
  <si>
    <t>B205-00015506</t>
  </si>
  <si>
    <t>JHON PEDRO,ROQUE, APON</t>
  </si>
  <si>
    <t>B205-00015507</t>
  </si>
  <si>
    <t>NELSON,SANTOS, CHUMACERO</t>
  </si>
  <si>
    <t>B205-00015508</t>
  </si>
  <si>
    <t>LIRIS SOCORRO,PUERTA, ARCE</t>
  </si>
  <si>
    <t>B205-00015509</t>
  </si>
  <si>
    <t>NANCY,GUADALUPE, CARO</t>
  </si>
  <si>
    <t>B205-00015510</t>
  </si>
  <si>
    <t>YULIANA LISBETH,RIVAS, ATARAMA</t>
  </si>
  <si>
    <t>B205-00015511</t>
  </si>
  <si>
    <t>ANA LUZ,BAUTISTA, BOCANEGRA</t>
  </si>
  <si>
    <t>B205-00015704</t>
  </si>
  <si>
    <t>SADO DE ARROZ DE 49KG</t>
  </si>
  <si>
    <t>SACO DE ARROZ DE 25KG</t>
  </si>
  <si>
    <t>B205-00015705</t>
  </si>
  <si>
    <t>B205-00015722</t>
  </si>
  <si>
    <t>KEYLLA,CORDOVA, NN</t>
  </si>
  <si>
    <t>B205-00015723</t>
  </si>
  <si>
    <t>RAIZA CATHARINE,VILLALVA, CARRASCO</t>
  </si>
  <si>
    <t>B205-00015724</t>
  </si>
  <si>
    <t>EDITH YULISSA,AGUIRRE, GAVIDIA</t>
  </si>
  <si>
    <t>B205-00015725</t>
  </si>
  <si>
    <t>JOBINO,VILLEGAS, CALDERON</t>
  </si>
  <si>
    <t>B205-00015726</t>
  </si>
  <si>
    <t>PAULA,SALAZAR, FARRO</t>
  </si>
  <si>
    <t>B205-00015727</t>
  </si>
  <si>
    <t>B205-00015728</t>
  </si>
  <si>
    <t>VERONIKA,CHAVESTA, NN</t>
  </si>
  <si>
    <t>B205-00015729</t>
  </si>
  <si>
    <t>PAOLA,GAMONAL, ASTOCHADO</t>
  </si>
  <si>
    <t>B205-00015730</t>
  </si>
  <si>
    <t>JEFFREY GIANCARLO,RIJALBA, RIJALBA</t>
  </si>
  <si>
    <t>B205-00015731</t>
  </si>
  <si>
    <t>BRAYAN ALDAIR,LINARES, ORTIZ</t>
  </si>
  <si>
    <t>B205-00015732</t>
  </si>
  <si>
    <t>EMANUEL DEMETRIO,LLENQUE, CHAPOÑAN</t>
  </si>
  <si>
    <t>B205-00015733</t>
  </si>
  <si>
    <t>BLANCA,CABRERA, PUEMAPE</t>
  </si>
  <si>
    <t>B205-00015734</t>
  </si>
  <si>
    <t>B205-00015735</t>
  </si>
  <si>
    <t>ESPINOZA,VALDIVIEZO, CESAR</t>
  </si>
  <si>
    <t>B205-00015736</t>
  </si>
  <si>
    <t>JOSE EDGAR,LLONTOP, ELIAS</t>
  </si>
  <si>
    <t>B205-00015737</t>
  </si>
  <si>
    <t>WALTER HERNAN,FIESTAS, LARA</t>
  </si>
  <si>
    <t>B205-00015738</t>
  </si>
  <si>
    <t>YESSENIA,JIMENEZ, VASQUEZ</t>
  </si>
  <si>
    <t>B205-00015739</t>
  </si>
  <si>
    <t>MARYURI MIRELLA,TORRES, CARHUAPOMA</t>
  </si>
  <si>
    <t>B205-00015740</t>
  </si>
  <si>
    <t>ESTEFANY LISET,MONTENEGRO, GALLARDO</t>
  </si>
  <si>
    <t>B227-00000109</t>
  </si>
  <si>
    <t>VENNY,MOGOLLON, MECA</t>
  </si>
  <si>
    <t>11:20PM</t>
  </si>
  <si>
    <t>JLMROOT</t>
  </si>
  <si>
    <t>B235-00001284</t>
  </si>
  <si>
    <t>ASALIA DEL ROCIO,SANCHEZ, CARO</t>
  </si>
  <si>
    <t>PENALIDAD B/995-286315</t>
  </si>
  <si>
    <t>B235-00001293</t>
  </si>
  <si>
    <t>DANNA YULEYKA GRISELDA,OYOLA, QUENEMA</t>
  </si>
  <si>
    <t>PENALIDAD POR POSTERGACION B303-586948</t>
  </si>
  <si>
    <t>B235-00001294</t>
  </si>
  <si>
    <t>YESENIA,BARRETO, MORILLOS</t>
  </si>
  <si>
    <t>PENALIDAD POR POSTERGACION B 995-251971</t>
  </si>
  <si>
    <t>B235-00001295</t>
  </si>
  <si>
    <t>INGRID DALILA,PUICON, URIARTE</t>
  </si>
  <si>
    <t>ANUALCION B995-281411 BOLETA A FACTURA</t>
  </si>
  <si>
    <t>B235-00001297</t>
  </si>
  <si>
    <t>PAGO DE REITEGRO DE BOLETO</t>
  </si>
  <si>
    <t>B235-00001298</t>
  </si>
  <si>
    <t>ROSA ELVIRA,SOLANO, LLONTOP</t>
  </si>
  <si>
    <t>B235-00001299</t>
  </si>
  <si>
    <t>CINDY PAMELA,PELAEZ, QUISPE</t>
  </si>
  <si>
    <t>B235-00001300</t>
  </si>
  <si>
    <t>REGINA ELENA,PALACIOS, LADINES</t>
  </si>
  <si>
    <t>PENALIDAD POR CAMBIO DE FECHA</t>
  </si>
  <si>
    <t>B235-00001301</t>
  </si>
  <si>
    <t>JANETT MICHELY,DIAZ, VERGARA</t>
  </si>
  <si>
    <t>PENALIDAD B320-190¿5033- B320-195032</t>
  </si>
  <si>
    <t>B235-00001302</t>
  </si>
  <si>
    <t>MARCO ANTONIO,FRIAS, ELIAS</t>
  </si>
  <si>
    <t>PENALIDAD B304-533769- B304-533768</t>
  </si>
  <si>
    <t>B235-00001303</t>
  </si>
  <si>
    <t>FABRICIO,RUIZ, CARTAGENA</t>
  </si>
  <si>
    <t>B235-00001304</t>
  </si>
  <si>
    <t>LILIA,ESPINOZA, GONZALES</t>
  </si>
  <si>
    <t>2 PENALIDADES SEGUN B/993-165201-165202</t>
  </si>
  <si>
    <t>B235-00001305</t>
  </si>
  <si>
    <t>ELMER,SAMAME, BRAVO</t>
  </si>
  <si>
    <t>(2) PENALIDADES SEGUN B/303-589265-589266</t>
  </si>
  <si>
    <t>B235-00001306</t>
  </si>
  <si>
    <t>JANET,ROJAS, PEREZ</t>
  </si>
  <si>
    <t>B235-00001307</t>
  </si>
  <si>
    <t>JHON JACSON,JULCA, ROSILLO</t>
  </si>
  <si>
    <t>B235-00001308</t>
  </si>
  <si>
    <t>MIRTHA MILAGROS,MARTINEZ, RAMIREZ</t>
  </si>
  <si>
    <t>PENALIDADES SEGUN B/303-590167-590168-590169</t>
  </si>
  <si>
    <t>B235-00001309</t>
  </si>
  <si>
    <t>JAVIER,DELGADO, ALARCON</t>
  </si>
  <si>
    <t>B235-00001310</t>
  </si>
  <si>
    <t>B235-00001311</t>
  </si>
  <si>
    <t>FRANKIE ELMER,RENTERIA, MORALES</t>
  </si>
  <si>
    <t>B235-00001312</t>
  </si>
  <si>
    <t>KELVIN ESTEBAN,GOMEZ, RAMIREZ</t>
  </si>
  <si>
    <t>B235-00001313</t>
  </si>
  <si>
    <t>LUIS ALFREDO,IZQUIERDO, MONTENEGRO</t>
  </si>
  <si>
    <t>B235-00001314</t>
  </si>
  <si>
    <t>X ANULACION DE BOLETO</t>
  </si>
  <si>
    <t>B235-00001315</t>
  </si>
  <si>
    <t>KARIN,ANCAJIMA, GUERRA</t>
  </si>
  <si>
    <t>B235-00001317</t>
  </si>
  <si>
    <t>Daney Nicolasa,Sandoval, Suclupe</t>
  </si>
  <si>
    <t>BOLETA A FCTURA</t>
  </si>
  <si>
    <t>B235-00001318</t>
  </si>
  <si>
    <t>JOSE MERCEDES,SERQUEN, FLORES</t>
  </si>
  <si>
    <t>B235-00001319</t>
  </si>
  <si>
    <t>WALTER MIGUEL,ODISIO, ORTIZ</t>
  </si>
  <si>
    <t>B235-00001320</t>
  </si>
  <si>
    <t>GINO RAUL,RAMIREZ, RUIZ</t>
  </si>
  <si>
    <t>B235-00001321</t>
  </si>
  <si>
    <t>B235-00001322</t>
  </si>
  <si>
    <t>FIORELLA,SOSA, SALAZAR</t>
  </si>
  <si>
    <t>DIEGO ALONSO,DEJO, TOVAR</t>
  </si>
  <si>
    <t>PENALIDAD 2 PASAJES</t>
  </si>
  <si>
    <t>CIX CRISTINA CHUQUIPIONDO</t>
  </si>
  <si>
    <t>B235-00001339</t>
  </si>
  <si>
    <t>SERGIO DENIS,CASTRO, FERNANDEZ</t>
  </si>
  <si>
    <t>DUPLICADOPASAJESX</t>
  </si>
  <si>
    <t>DUPLICADOS PASAJES</t>
  </si>
  <si>
    <t>B235-00001340</t>
  </si>
  <si>
    <t>MARCHENA,CRUZ, SAMUEL</t>
  </si>
  <si>
    <t>PASAJEFECHAABIERTA</t>
  </si>
  <si>
    <t>LLEGO MEDIA HORA ANTES A POSTEGAR</t>
  </si>
  <si>
    <t>B235-00001341</t>
  </si>
  <si>
    <t>CESAR NEIL,AHUMADA, GARCIA</t>
  </si>
  <si>
    <t>POSTERGACIONPASAJEX</t>
  </si>
  <si>
    <t>POSTERGACION DE PASAJE</t>
  </si>
  <si>
    <t>B235-00001342</t>
  </si>
  <si>
    <t>MERLYN GRACIELA,PALACIOS, GALLARDO</t>
  </si>
  <si>
    <t>PASAJESFECHAABIERTA</t>
  </si>
  <si>
    <t>PASAJES BAGUA</t>
  </si>
  <si>
    <t>B235-00001343</t>
  </si>
  <si>
    <t>JONHY JOEL,CARRANZA, VALLE</t>
  </si>
  <si>
    <t>PASAJEPOSTERGADOX</t>
  </si>
  <si>
    <t>B235-00001347</t>
  </si>
  <si>
    <t>LOURDES YESSENIA,VENTURA, YAIPEN</t>
  </si>
  <si>
    <t>PENALIDAD POR CAMBIO DE BOLETO</t>
  </si>
  <si>
    <t>B235-00001348</t>
  </si>
  <si>
    <t>LETIZIA,CHEVEZ, PARRAGUEZ</t>
  </si>
  <si>
    <t>B235-00001361</t>
  </si>
  <si>
    <t>FREDDY,LOPEZ, ERAZO</t>
  </si>
  <si>
    <t>PENALIDAD F350-2438</t>
  </si>
  <si>
    <t>B235-00001368</t>
  </si>
  <si>
    <t>SUSSY ELIZABETH,VILLALOBOS, LAZO</t>
  </si>
  <si>
    <t>B251-00000160</t>
  </si>
  <si>
    <t>B251-00000161</t>
  </si>
  <si>
    <t>SACO / S.B. 001-427</t>
  </si>
  <si>
    <t>B251-00000162</t>
  </si>
  <si>
    <t>ELMERVILLARCHERO</t>
  </si>
  <si>
    <t>SACO / S.B. 001-428</t>
  </si>
  <si>
    <t>B251-00000163</t>
  </si>
  <si>
    <t>DORISPUERTASSANTILLAN</t>
  </si>
  <si>
    <t>B252-00011977</t>
  </si>
  <si>
    <t>B252-00011978</t>
  </si>
  <si>
    <t>B252-00011979</t>
  </si>
  <si>
    <t>CJS / FLORES</t>
  </si>
  <si>
    <t>B252-00011980</t>
  </si>
  <si>
    <t>B252-00011981</t>
  </si>
  <si>
    <t>PQTES / FLORES</t>
  </si>
  <si>
    <t>B252-00011982</t>
  </si>
  <si>
    <t>JOSEOLAYAHUAYANA</t>
  </si>
  <si>
    <t>PQTE FLORES</t>
  </si>
  <si>
    <t>B252-00011983</t>
  </si>
  <si>
    <t>B252-00011984</t>
  </si>
  <si>
    <t>B252-00011985</t>
  </si>
  <si>
    <t>B252-00011986</t>
  </si>
  <si>
    <t>B252-00011987</t>
  </si>
  <si>
    <t>YADIRAGARCIAHERNANDEZ</t>
  </si>
  <si>
    <t>B252-00011988</t>
  </si>
  <si>
    <t>B252-00011989</t>
  </si>
  <si>
    <t>JANCARLOSLACHIRAINGA</t>
  </si>
  <si>
    <t>B252-00011990</t>
  </si>
  <si>
    <t>B252-00011991</t>
  </si>
  <si>
    <t>B252-00011992</t>
  </si>
  <si>
    <t>B252-00011993</t>
  </si>
  <si>
    <t>LIDIA MAGDALENA,PUSE, QUIROGA</t>
  </si>
  <si>
    <t>B252-00011994</t>
  </si>
  <si>
    <t>B252-00011995</t>
  </si>
  <si>
    <t>CAROLINA,DIOSES, VARGAS</t>
  </si>
  <si>
    <t>B252-00011996</t>
  </si>
  <si>
    <t>B252-00011997</t>
  </si>
  <si>
    <t>ROCIO,PALACIOS, NN</t>
  </si>
  <si>
    <t>B252-00012000</t>
  </si>
  <si>
    <t>ANDRES,VASQUEZ, RAMIREZ</t>
  </si>
  <si>
    <t>ISABELGALLOGASEKAWA</t>
  </si>
  <si>
    <t>B252-00012014</t>
  </si>
  <si>
    <t>TATIANA GIANELLA,SANTISTEBAN, MASQUEZ</t>
  </si>
  <si>
    <t>ALEX NORBEL,HUAMAN, ALVAREZ</t>
  </si>
  <si>
    <t>PENALIDAD DE DOS PASAJES</t>
  </si>
  <si>
    <t>B252-00012025</t>
  </si>
  <si>
    <t>CJA ROJA/ MATERIAL ODONTOLOGICO</t>
  </si>
  <si>
    <t>B252-00012026</t>
  </si>
  <si>
    <t>B252-00012027</t>
  </si>
  <si>
    <t>B252-00012028</t>
  </si>
  <si>
    <t>JUANA ALICIA,SILVA, SANCHEZ</t>
  </si>
  <si>
    <t>DIANA NATALIA,GUERRERO, CHIROQUE</t>
  </si>
  <si>
    <t>B252-00012029</t>
  </si>
  <si>
    <t>CJA NEGRA EMB/ PROD NATURALES</t>
  </si>
  <si>
    <t>B252-00012030</t>
  </si>
  <si>
    <t>RONAL,DELGADO, BUSTAMANTE</t>
  </si>
  <si>
    <t>B252-00012031</t>
  </si>
  <si>
    <t>VICTOR MANUEL,ALVAREZ, GUERRERO</t>
  </si>
  <si>
    <t>CRISS MARIZORAYHA,ALVAREZ, RUMICHE</t>
  </si>
  <si>
    <t>CORCHO BLANCO/ VIVERES</t>
  </si>
  <si>
    <t>B252-00012032</t>
  </si>
  <si>
    <t>DANNY FRANCISCO,TENE, TRABUCCO</t>
  </si>
  <si>
    <t>GEAN PIERRE,TENE, TRABUCCO</t>
  </si>
  <si>
    <t>CJA NEGRA/ POLOS</t>
  </si>
  <si>
    <t>B252-00012033</t>
  </si>
  <si>
    <t>CAJA / PRODUCTOS NATURALES</t>
  </si>
  <si>
    <t>B252-00012034</t>
  </si>
  <si>
    <t>GABRIELA BERMUDEZ,HERNANDEZ, DE RUIZ</t>
  </si>
  <si>
    <t>B252-00012035</t>
  </si>
  <si>
    <t>FABIAN ALEXANDRO,MONTENEGRO, CABRERA</t>
  </si>
  <si>
    <t>DOMEL,MONTENGRO, TORRES</t>
  </si>
  <si>
    <t>CJA BEIGE/ CABLES</t>
  </si>
  <si>
    <t>B252-00012036</t>
  </si>
  <si>
    <t>BLANCA,ROMERO, ZAVALETA</t>
  </si>
  <si>
    <t>B252-00012037</t>
  </si>
  <si>
    <t>GENE GUSTAVO,ASCORBE, ZEÑA</t>
  </si>
  <si>
    <t>B252-00012038</t>
  </si>
  <si>
    <t>B252-00012039</t>
  </si>
  <si>
    <t>INOBAL,SAAVEDRA, CASTILLO</t>
  </si>
  <si>
    <t>ANULACION DE B/277-111554-111555</t>
  </si>
  <si>
    <t>B252-00012041</t>
  </si>
  <si>
    <t>JUANA,CHOQUEHUANCA, GARCIA</t>
  </si>
  <si>
    <t>B252-00012042</t>
  </si>
  <si>
    <t>TRUADIA,LLACSAHUACHE, CHUQUIHUANGA</t>
  </si>
  <si>
    <t>B252-00012043</t>
  </si>
  <si>
    <t>REYMUNDO,CASTRO, SERNAQUE</t>
  </si>
  <si>
    <t>B252-00012044</t>
  </si>
  <si>
    <t>B252-00012045</t>
  </si>
  <si>
    <t>NORMA,OROSCO, CORDOVA</t>
  </si>
  <si>
    <t>B252-00012046</t>
  </si>
  <si>
    <t>B252-00012047</t>
  </si>
  <si>
    <t>VERONICA,HERNANDEZ, VASQUEZ</t>
  </si>
  <si>
    <t>B252-00012068</t>
  </si>
  <si>
    <t>JOSE WILMER,VILCHEZ, YOVERA</t>
  </si>
  <si>
    <t>B252-00012069</t>
  </si>
  <si>
    <t>B252-00012070</t>
  </si>
  <si>
    <t>B252-00012071</t>
  </si>
  <si>
    <t>B252-00012072</t>
  </si>
  <si>
    <t>ARLIZ,CONTRERAS, SEGOVIA</t>
  </si>
  <si>
    <t>CAJA ROJA - RPTO DE AUTO</t>
  </si>
  <si>
    <t>B252-00012073</t>
  </si>
  <si>
    <t>LLEINER,ALVA, MORI</t>
  </si>
  <si>
    <t>EDC 6 CAJAS</t>
  </si>
  <si>
    <t>B252-00012074</t>
  </si>
  <si>
    <t>ESTEFANY YELALDIN,ROSILLO, CONTRERAS</t>
  </si>
  <si>
    <t>LIA ANAHI,FERNANDEZ, HOYOS</t>
  </si>
  <si>
    <t>CAJA EN BOLSA BLANCA -</t>
  </si>
  <si>
    <t>B252-00012075</t>
  </si>
  <si>
    <t>ENRIQUE,RUIZ, CARBAJAL</t>
  </si>
  <si>
    <t>FRANCISCABETANCURGARCIA</t>
  </si>
  <si>
    <t>B252-00012076</t>
  </si>
  <si>
    <t>ALFREDO,SAMPEN, ALQUIZA</t>
  </si>
  <si>
    <t>CESAR DAVIDMARCHANBANCAYAN</t>
  </si>
  <si>
    <t>PQTE PLASTIFICADO ROPA</t>
  </si>
  <si>
    <t>B252-00012077</t>
  </si>
  <si>
    <t>MAGALY ELIZABETH,QUIROZ, ASTONITAS</t>
  </si>
  <si>
    <t>LUIS,QUIROZ, VERA</t>
  </si>
  <si>
    <t>PQTE PLASTIFICADO</t>
  </si>
  <si>
    <t>B252-00012078</t>
  </si>
  <si>
    <t>B252-00012079</t>
  </si>
  <si>
    <t>B252-00012080</t>
  </si>
  <si>
    <t>B252-00012081</t>
  </si>
  <si>
    <t>ROXANA,ARCELLES, SARANGO</t>
  </si>
  <si>
    <t>DANNYARCELLESSARANGO</t>
  </si>
  <si>
    <t>PQTE AZUL - BOLSAS DE CARASMELO</t>
  </si>
  <si>
    <t>B252-00012082</t>
  </si>
  <si>
    <t>DIANA LEYDI,VEGA, TERRONES</t>
  </si>
  <si>
    <t>ROLANDO,VALLADARES, SILVA</t>
  </si>
  <si>
    <t>SACO BLANCO - PALTAS</t>
  </si>
  <si>
    <t>B252-00012083</t>
  </si>
  <si>
    <t>SANTOS ALEJANDRO,CALDERON, CASAS</t>
  </si>
  <si>
    <t>FERNANDOCALDERONCASAS</t>
  </si>
  <si>
    <t>CAJA BEIGE - ZAPATILLAS</t>
  </si>
  <si>
    <t>B252-00012084</t>
  </si>
  <si>
    <t>SUSANSANTOSSILVA</t>
  </si>
  <si>
    <t>PQTE EN BOLSA - TELA</t>
  </si>
  <si>
    <t>B252-00012085</t>
  </si>
  <si>
    <t>GLADIZ ANDREA,VEGA, MONTANO</t>
  </si>
  <si>
    <t>CARLOS FLORENTINO,VEGA, MONTANO</t>
  </si>
  <si>
    <t>PQTE BEIGE SAHA - ROPA</t>
  </si>
  <si>
    <t>B252-00012086</t>
  </si>
  <si>
    <t>BOLSA NEGRA - UTENSILIOS DE COCINA</t>
  </si>
  <si>
    <t>B252-00012087</t>
  </si>
  <si>
    <t>JOSE MARCOS,CRUZ, ACARO</t>
  </si>
  <si>
    <t>PQTITO PLASTIFICADO - VESTIDO</t>
  </si>
  <si>
    <t>B252-00012088</t>
  </si>
  <si>
    <t>MARIA JOSEFA,VINCES, MERINO</t>
  </si>
  <si>
    <t>WILLYAMSVINCESMERINO</t>
  </si>
  <si>
    <t>CAJA DE ZAPATOS -- RECORDATORIOS</t>
  </si>
  <si>
    <t>B252-00012089</t>
  </si>
  <si>
    <t>JORGE,OCAÑA, IGARZA</t>
  </si>
  <si>
    <t>AUGUSTOCORDOVAHUERTAS</t>
  </si>
  <si>
    <t>PQTE EN BOLSA A CUDROS</t>
  </si>
  <si>
    <t>B252-00012090</t>
  </si>
  <si>
    <t>JUAN ERLI,DELGADO, RUFASTO</t>
  </si>
  <si>
    <t>RICHARDPURIZACAFIESTAS</t>
  </si>
  <si>
    <t>CAJA PLANA LARGA - PLACHA</t>
  </si>
  <si>
    <t>B252-00012091</t>
  </si>
  <si>
    <t>IRMAROJASJARA VDA DE ORTIZ</t>
  </si>
  <si>
    <t>B252-00012092</t>
  </si>
  <si>
    <t>ELEODORO,HERNANDEZ, PEREZ</t>
  </si>
  <si>
    <t>MONICATASILLAELEODORO</t>
  </si>
  <si>
    <t>CAJA BEIGE DE SODA</t>
  </si>
  <si>
    <t>B252-00012093</t>
  </si>
  <si>
    <t>SAMUEL,HERNANDEZ, HURTADO</t>
  </si>
  <si>
    <t>PQTE PLAASTIFICADO - GORRA Y OTROS</t>
  </si>
  <si>
    <t>B252-00012094</t>
  </si>
  <si>
    <t>CELMIRA,DAVILA, ROJAS</t>
  </si>
  <si>
    <t>SEGUNDO ROGELIO,DAVILA, ROJAS</t>
  </si>
  <si>
    <t>B252-00012095</t>
  </si>
  <si>
    <t>B252-00012096</t>
  </si>
  <si>
    <t>LUIS ENRIQUE,QUIROZ, AQUINO</t>
  </si>
  <si>
    <t>DORAMUÑOZSALAZAR</t>
  </si>
  <si>
    <t>PQTE NEGRO - PANTALONES</t>
  </si>
  <si>
    <t>B252-00012097</t>
  </si>
  <si>
    <t>CASELY EVER,GOITIA, HUARACA</t>
  </si>
  <si>
    <t>SACO AMARILLO A RALLAS</t>
  </si>
  <si>
    <t>B252-00012098</t>
  </si>
  <si>
    <t>JOHNNY,MENDOZA, GASTELO</t>
  </si>
  <si>
    <t>ELOY,PIÑIN, JARA</t>
  </si>
  <si>
    <t>CAJA BEIGE - LUCESREPARADAS</t>
  </si>
  <si>
    <t>B252-00012099</t>
  </si>
  <si>
    <t>ERNESTO DANIEL,CARDENAS, VASQUEZ</t>
  </si>
  <si>
    <t>GREGORIAVASQUEZPERALES</t>
  </si>
  <si>
    <t>MALERINES A RUEDAS - MEDIANA</t>
  </si>
  <si>
    <t>B252-00012100</t>
  </si>
  <si>
    <t>LILIANA,SOBRINO, FERNANDEZ</t>
  </si>
  <si>
    <t>CAJA BEIGE POETT - PELUCHES</t>
  </si>
  <si>
    <t>B252-00012101</t>
  </si>
  <si>
    <t>JOSE,RAMOS, VELIZ</t>
  </si>
  <si>
    <t>MARIA DEL PILAR,SALDARRIAGA, DEL VALLE</t>
  </si>
  <si>
    <t>B252-00012102</t>
  </si>
  <si>
    <t>ANYELA,VEGA, CHEMPEN</t>
  </si>
  <si>
    <t>ALISSONRUJELBRIONES</t>
  </si>
  <si>
    <t>B252-00012103</t>
  </si>
  <si>
    <t>B252-00012104</t>
  </si>
  <si>
    <t>ABNER ALONSO,YAHUANA, AGUIRRE</t>
  </si>
  <si>
    <t>B252-00012105</t>
  </si>
  <si>
    <t>LINA MARIA,TAMAYO, RIOS</t>
  </si>
  <si>
    <t>VIVIANAHOYOSSOTO</t>
  </si>
  <si>
    <t>CAJA BLANCA ZAPATOS- ZAPATOS</t>
  </si>
  <si>
    <t>B252-00012106</t>
  </si>
  <si>
    <t>GUILLERMO,GARCIA, RESTREPO</t>
  </si>
  <si>
    <t>FRANCISCO JAVIERARENASGRAJALES</t>
  </si>
  <si>
    <t>CAJA BEIGE - ROLLOS DE IMPRESORA Y GPS</t>
  </si>
  <si>
    <t>B252-00012107</t>
  </si>
  <si>
    <t>ANGIE LISBET,CORDOVA, GUERRERO</t>
  </si>
  <si>
    <t>EDELMIRAGUERREROGAONA</t>
  </si>
  <si>
    <t>B252-00012108</t>
  </si>
  <si>
    <t>B252-00012109</t>
  </si>
  <si>
    <t>YULIANA DEL ROCIO,CUEVA, LAZO</t>
  </si>
  <si>
    <t>CRISTHOPERCUEVALAZO</t>
  </si>
  <si>
    <t>CAJA BEIGE PLANA - LAPTOP USADA</t>
  </si>
  <si>
    <t>B252-00012110</t>
  </si>
  <si>
    <t>MARINO,MORILLAS, LARIOS</t>
  </si>
  <si>
    <t>JERSON ROLANDO,ROBLES, MORALES</t>
  </si>
  <si>
    <t>PQTE MANILA - ESTUCHE</t>
  </si>
  <si>
    <t>B252-00012111</t>
  </si>
  <si>
    <t>URSULA GABRIELA,VELASQUEZ, ALDAZ</t>
  </si>
  <si>
    <t>CAJA BEIGE - PROTEINAS</t>
  </si>
  <si>
    <t>B252-00012112</t>
  </si>
  <si>
    <t>VICTOR IVAN,RISCO, ANTON</t>
  </si>
  <si>
    <t>HUGORISCOANTON</t>
  </si>
  <si>
    <t>CORCHO EN BOLSA BLANCA - CARAMELOS</t>
  </si>
  <si>
    <t>B252-00012113</t>
  </si>
  <si>
    <t>VICTOR,GUEVARA, BARRETO</t>
  </si>
  <si>
    <t>VICTOR RAULCHAVESTALA MADRID</t>
  </si>
  <si>
    <t>PQTE LARGO - RPTO</t>
  </si>
  <si>
    <t>B252-00012114</t>
  </si>
  <si>
    <t>SANDRA,CALDERON, RAMIREZ</t>
  </si>
  <si>
    <t>ELMER MANUEL,ALTAMIRANO, VALENCIA</t>
  </si>
  <si>
    <t>CAJA EN BOLSA VERDE - ZAPATOS</t>
  </si>
  <si>
    <t>B252-00012115</t>
  </si>
  <si>
    <t>AURELIO,RUIZ, PEREZ</t>
  </si>
  <si>
    <t>AURELIORUIZCHAPOÑAN</t>
  </si>
  <si>
    <t>B252-00012116</t>
  </si>
  <si>
    <t>OSCAR MARTIN,ALARCON, PICCINI</t>
  </si>
  <si>
    <t>DEYVI,CASTILLO, CARRION</t>
  </si>
  <si>
    <t>PQTE PLASTIFICADO - MOPCHILA</t>
  </si>
  <si>
    <t>B252-00012117</t>
  </si>
  <si>
    <t>LIDIAPALOMINOZAPATA</t>
  </si>
  <si>
    <t>PQTE NEGRO - BOXER</t>
  </si>
  <si>
    <t>B252-00012118</t>
  </si>
  <si>
    <t>ARTURO,SAGASTEGUI, RODRIGUEZ</t>
  </si>
  <si>
    <t>JOSEVILCHEZEZCURRA</t>
  </si>
  <si>
    <t>PQTE BLANCO - FORMULARIOS</t>
  </si>
  <si>
    <t>B252-00012119</t>
  </si>
  <si>
    <t>WILFREDO RICARDO,MENDOZA, RAMOS</t>
  </si>
  <si>
    <t>MILUSKABERMEOTIBURCIO</t>
  </si>
  <si>
    <t>CAJA -ARO DE MOTO</t>
  </si>
  <si>
    <t>B252-00012120</t>
  </si>
  <si>
    <t>MARIA LOURDES,ARCA, HIDALGO</t>
  </si>
  <si>
    <t>CRISTINAARCADE REYES</t>
  </si>
  <si>
    <t>PQTE PLASTIFICADO - CHAMPU Y MEDIAS</t>
  </si>
  <si>
    <t>B252-00012121</t>
  </si>
  <si>
    <t>MARCO ANTONIO,SAAVEDRA, GUTIERREZ</t>
  </si>
  <si>
    <t>SUSY SOLANGE,FIESTAS, ALACHE</t>
  </si>
  <si>
    <t>B252-00012122</t>
  </si>
  <si>
    <t>B252-00012123</t>
  </si>
  <si>
    <t>ANA MARIA,BARRIENTOS, DE</t>
  </si>
  <si>
    <t>B252-00012124</t>
  </si>
  <si>
    <t>PQTE MANILA -CELULAR USADO</t>
  </si>
  <si>
    <t>B252-00012125</t>
  </si>
  <si>
    <t>B252-00012126</t>
  </si>
  <si>
    <t>JESSENIA,TUESTA, HUABLOCHO</t>
  </si>
  <si>
    <t>ROSMERIINGAVALLE</t>
  </si>
  <si>
    <t>CAJA NEGRA UMBRO - DOC</t>
  </si>
  <si>
    <t>B252-00012127</t>
  </si>
  <si>
    <t>MARÍA GUDELIA,ELERA, LOPEZ</t>
  </si>
  <si>
    <t>YERSON DAVID,CRUZ, CAMPOS</t>
  </si>
  <si>
    <t>B252-00012128</t>
  </si>
  <si>
    <t>DENNIS YADIN,LLATAS, CUBAS</t>
  </si>
  <si>
    <t>CAJA BEIGE PRIMOR - VIVERES</t>
  </si>
  <si>
    <t>B252-00012129</t>
  </si>
  <si>
    <t>LEYDI,FLORES, VICTORIANO</t>
  </si>
  <si>
    <t>B252-00012130</t>
  </si>
  <si>
    <t>B252-00012131</t>
  </si>
  <si>
    <t>KATHERINE MERCEDES,TOCTO, SOCOLA</t>
  </si>
  <si>
    <t>PIARELLITOCTOSOCOLA</t>
  </si>
  <si>
    <t>PQTE CREMA MEDICINA</t>
  </si>
  <si>
    <t>B252-00012132</t>
  </si>
  <si>
    <t>B252-00012133</t>
  </si>
  <si>
    <t>EXCESO-QUESO</t>
  </si>
  <si>
    <t>B252-00012134</t>
  </si>
  <si>
    <t>JOSE ALFREDO,LLONTOP, GARAY</t>
  </si>
  <si>
    <t>B252-00012152</t>
  </si>
  <si>
    <t>B252-00012153</t>
  </si>
  <si>
    <t>LUIS ENRIQUE,SAAVEDRA, SILVA</t>
  </si>
  <si>
    <t>F200-00010085</t>
  </si>
  <si>
    <t>QUESOS LA JALCA SAC</t>
  </si>
  <si>
    <t>F200-00010086</t>
  </si>
  <si>
    <t>SOLUCIONES GK EIRL</t>
  </si>
  <si>
    <t>ADALBERTO,LUNA, TANDAZO</t>
  </si>
  <si>
    <t>PQTES PERIODICOS SG602-1142948</t>
  </si>
  <si>
    <t>F200-00010088</t>
  </si>
  <si>
    <t>CONSORCIO SELECTO DEL NORTE EIRL</t>
  </si>
  <si>
    <t>FRANCISCO MOISESAVILAGARCIA</t>
  </si>
  <si>
    <t>PARQUET ENGRO / QUESO Y VIVERES</t>
  </si>
  <si>
    <t>F200-00010089</t>
  </si>
  <si>
    <t>ADMINISTRACION DE EDIFICIOS SANTA ISABEL CAJAMARCA SAC</t>
  </si>
  <si>
    <t>JUAN CARLOS,RAMOS, CHAVEZ</t>
  </si>
  <si>
    <t>CAJA DE CIELO RAZO</t>
  </si>
  <si>
    <t>F200-00010090</t>
  </si>
  <si>
    <t>EL ARTESANO DEL SANDWICH S.A.C.</t>
  </si>
  <si>
    <t>DIASMELI,TRELLES, VARGAS</t>
  </si>
  <si>
    <t>PAQUETITO / BOLETAS</t>
  </si>
  <si>
    <t>F200-00010091</t>
  </si>
  <si>
    <t>ROSIO JUDITH MEGO BARBOZA</t>
  </si>
  <si>
    <t>MARCO ANTONIO,PRETEL, MESTANZA</t>
  </si>
  <si>
    <t>REPUERTO TURBO</t>
  </si>
  <si>
    <t>F200-00010092</t>
  </si>
  <si>
    <t>JET CARGO SERVICE SAC.</t>
  </si>
  <si>
    <t>ANDRESPULACHECASTILLO</t>
  </si>
  <si>
    <t>CAJAS / SEGUN GUIA 005-316330</t>
  </si>
  <si>
    <t>F200-00010093</t>
  </si>
  <si>
    <t>ALLINBUS SAC</t>
  </si>
  <si>
    <t>MAGALI MERCEDES,MARTINEZ, QUEVANS</t>
  </si>
  <si>
    <t>MALETA NARANJA</t>
  </si>
  <si>
    <t>F200-00010094</t>
  </si>
  <si>
    <t>GESTION CONSULTORIAS Y MULTISERVICIOS S.A.C.</t>
  </si>
  <si>
    <t>EDGARSALASDIAZ</t>
  </si>
  <si>
    <t>F200-00010095</t>
  </si>
  <si>
    <t>DERCO PERU S.A.</t>
  </si>
  <si>
    <t>LUIGUI ROB,OLIVA, SAAVEDRA</t>
  </si>
  <si>
    <t>CENSOR DE DIRECCION</t>
  </si>
  <si>
    <t>F200-00010096</t>
  </si>
  <si>
    <t>AUTOMOTORES Y SERVICIOS DE PIURA S.R.L.</t>
  </si>
  <si>
    <t>JORGE JERSON,LALANGUI, ZURITA</t>
  </si>
  <si>
    <t>REPUESTO</t>
  </si>
  <si>
    <t>F200-00010097</t>
  </si>
  <si>
    <t>GRUPO MIURY S.A.C.</t>
  </si>
  <si>
    <t>KEVINPIMENTELGARCIA</t>
  </si>
  <si>
    <t>CJA BEIGE EMB/ PROD DE LIMPIEZA</t>
  </si>
  <si>
    <t>F200-00010098</t>
  </si>
  <si>
    <t>CONCESIONARIA VIAL DEL SOL S.A.</t>
  </si>
  <si>
    <t>JOSE DEL CARMEN,YANGUA, 3RIOS</t>
  </si>
  <si>
    <t>F200-00010099</t>
  </si>
  <si>
    <t>ARUBA CHICLAYO</t>
  </si>
  <si>
    <t>GILBERTO,VILLEGAS, GARCIA</t>
  </si>
  <si>
    <t>CORCHO ROJO/ HELADOS</t>
  </si>
  <si>
    <t>F200-00010100</t>
  </si>
  <si>
    <t>COGUIROM SRL</t>
  </si>
  <si>
    <t>GUILLERMO,BURGA, PUELLES</t>
  </si>
  <si>
    <t>PQTE D CARTON EMB/ BALANZA</t>
  </si>
  <si>
    <t>F200-00010101</t>
  </si>
  <si>
    <t>SERVICIOS Y FABRICACIONES OBCAS EIRL</t>
  </si>
  <si>
    <t>LUZ AIDEE,GALVEZ, CARRANZA</t>
  </si>
  <si>
    <t>SOBRECITO MANILA/ LLAVES</t>
  </si>
  <si>
    <t>LUZ AIDE,GALVEZ, CARRANZA</t>
  </si>
  <si>
    <t>F200-00010102</t>
  </si>
  <si>
    <t>EMPRESA DE CREDITO ALTERNATIVA</t>
  </si>
  <si>
    <t>PABLO,VALDEZ, YESQUEN</t>
  </si>
  <si>
    <t>F200-00010103</t>
  </si>
  <si>
    <t>SEGUNDOMONSALVEMIO</t>
  </si>
  <si>
    <t>PQTE AZUL/ UNFORME</t>
  </si>
  <si>
    <t>F200-00010104</t>
  </si>
  <si>
    <t>4HMOTORS EIRL</t>
  </si>
  <si>
    <t>MARIA ANGELANOLEGUEVARA</t>
  </si>
  <si>
    <t>SOBRECIT MANILA/ PLACA</t>
  </si>
  <si>
    <t>F200-00010106</t>
  </si>
  <si>
    <t>DISTRIBUCIONES OLANO S.A.C.</t>
  </si>
  <si>
    <t>ZULY MARISOL,CAYETANO, HUERTAS</t>
  </si>
  <si>
    <t>SOBRE MANILA PLAST/ DOC</t>
  </si>
  <si>
    <t>F200-00010109</t>
  </si>
  <si>
    <t>IPESA S.A.C.</t>
  </si>
  <si>
    <t>LUIS ALBERTO,REYES, SANDOVAL</t>
  </si>
  <si>
    <t>EXCESO MALETA DE HERRAMIENTAS</t>
  </si>
  <si>
    <t>F200-00010110</t>
  </si>
  <si>
    <t>DAVID ESTEBAN BRAVO CRISANTO</t>
  </si>
  <si>
    <t>DAVID ESTEBAN,BRAVO, CRISANTO</t>
  </si>
  <si>
    <t>10:50PM</t>
  </si>
  <si>
    <t>F200-00010112</t>
  </si>
  <si>
    <t>MUNICIPALIDAD DISTRITAL DE PICSI</t>
  </si>
  <si>
    <t>JOSE SALOMONMADRIDPALACIOS</t>
  </si>
  <si>
    <t>F200-00010113</t>
  </si>
  <si>
    <t>E &amp; G COURIER EIRL</t>
  </si>
  <si>
    <t>LUIS FERNANDO,DEZA, DIOSES</t>
  </si>
  <si>
    <t>CAJA CONT. PROD. HERBALIFE</t>
  </si>
  <si>
    <t>F200-00010114</t>
  </si>
  <si>
    <t>VELASCO RANGEL CESAR AUGUSTO</t>
  </si>
  <si>
    <t>FLOR ELIZABETH,VELASCO, GUERRERO</t>
  </si>
  <si>
    <t>F200-00010115</t>
  </si>
  <si>
    <t>KIBE CONSTRUCCIONES GENERALES SAC</t>
  </si>
  <si>
    <t>LUIS,CRUZ, CURAY</t>
  </si>
  <si>
    <t>F200-00010116</t>
  </si>
  <si>
    <t>OPTICA NOVA SAC</t>
  </si>
  <si>
    <t>DENISSE ALEXANDRACALLEGUERRERO</t>
  </si>
  <si>
    <t>CAJITA BLANCA/S/GR 24344</t>
  </si>
  <si>
    <t>F200-00010117</t>
  </si>
  <si>
    <t>LUCIANO LLANOS CAMPOS</t>
  </si>
  <si>
    <t>JUAN HUMBERTO,BRAVO, MONTEVERDE</t>
  </si>
  <si>
    <t>F200-00010118</t>
  </si>
  <si>
    <t>BOXER SECURITY SA</t>
  </si>
  <si>
    <t>MANUEL JESUS,MARTINEZ, CRUZ</t>
  </si>
  <si>
    <t>F200-00010119</t>
  </si>
  <si>
    <t>HENRRY FRANKLIN AQUINO SILVA</t>
  </si>
  <si>
    <t>CESAR AUGUSTO,CASAS, CASAS</t>
  </si>
  <si>
    <t>CAJA LARGA/PUBLICIDAD</t>
  </si>
  <si>
    <t>F200-00010120</t>
  </si>
  <si>
    <t>NEFROLIFE PERU S.A.C.</t>
  </si>
  <si>
    <t>CARLOS ALBERTORUFINOSERNAQUE</t>
  </si>
  <si>
    <t>F200-00010121</t>
  </si>
  <si>
    <t>SERVOSA GAS S.A.C.</t>
  </si>
  <si>
    <t>JOHANAHERRERANEYRA</t>
  </si>
  <si>
    <t>F200-00010122</t>
  </si>
  <si>
    <t>BIOGENETIC LAB SAC</t>
  </si>
  <si>
    <t>ETATY YENIFER,CORREA, CAMACHO</t>
  </si>
  <si>
    <t>PAQTE PLASTIFICADO/CAJA +CORCHO BLANCA(EQUIPO MEDICO Y DOC.)</t>
  </si>
  <si>
    <t>F200-00010123</t>
  </si>
  <si>
    <t>PUBLI-DEK S.A.C.</t>
  </si>
  <si>
    <t>F200-00010124</t>
  </si>
  <si>
    <t>PUBLICACIONES PACIFICO S.A.C.</t>
  </si>
  <si>
    <t>JIMMY,SANCHEZ, NAVARRO</t>
  </si>
  <si>
    <t>PQTE BLANCO/ LIBROS</t>
  </si>
  <si>
    <t>F200-00010125</t>
  </si>
  <si>
    <t>COORPORACION QF SAC</t>
  </si>
  <si>
    <t>ARGENIS DANNY,AGUIRRE, YOVERA</t>
  </si>
  <si>
    <t>PQTE VERDE CLARO/ CREMAS</t>
  </si>
  <si>
    <t>F200-00010126</t>
  </si>
  <si>
    <t>PROYECTOS FABRI &amp; ASOCIADOS S.A.C.</t>
  </si>
  <si>
    <t>F200-00010127</t>
  </si>
  <si>
    <t>FRANKLIN,RAMIREZ, LABAN</t>
  </si>
  <si>
    <t>CJA BEIGE/ GALLARDETES</t>
  </si>
  <si>
    <t>F200-00010128</t>
  </si>
  <si>
    <t>CLINIVET JAEN S.A.C.</t>
  </si>
  <si>
    <t>LUIS ALBERTO,SANCHEZ, MEGO</t>
  </si>
  <si>
    <t>F200-00010130</t>
  </si>
  <si>
    <t>TECHQUK S.A.C.</t>
  </si>
  <si>
    <t>ROCIO DEL PILAR,VASQUEZ, PEREZ</t>
  </si>
  <si>
    <t>CAJITA NEGRA//TINTAS PARA IMPRESORA</t>
  </si>
  <si>
    <t>F200-00010131</t>
  </si>
  <si>
    <t>EXECUTION OF SOLUTION S.A.C. - SOLEXE S.A.C.</t>
  </si>
  <si>
    <t>GERARDO JUAN,OSORIO, ALEGRE</t>
  </si>
  <si>
    <t>F200-00010132</t>
  </si>
  <si>
    <t>SUPERINTENDENCIA NACIONAL DE MIGRACIONES MIGRACI</t>
  </si>
  <si>
    <t>JORGEALARCONCORDOVA</t>
  </si>
  <si>
    <t>CAJAS PLASTIFICADAS/CPU Y MONITOS USADOS</t>
  </si>
  <si>
    <t>F200-00010133</t>
  </si>
  <si>
    <t>LLEMPEN PAIVA LUIS RICARDO</t>
  </si>
  <si>
    <t>SERGIONAVARROALAMA</t>
  </si>
  <si>
    <t>PAQTITO AMARILLO/AUDIFONOS</t>
  </si>
  <si>
    <t>F200-00010134</t>
  </si>
  <si>
    <t>GUALCA SEEDS SAC</t>
  </si>
  <si>
    <t>JENNIFER JULISSA,ZAPATA, IMAN</t>
  </si>
  <si>
    <t>CAJITA/TARJETAS</t>
  </si>
  <si>
    <t>F200-00010135</t>
  </si>
  <si>
    <t>BAQUEDANO BANCES CARLOS ALBERTO</t>
  </si>
  <si>
    <t>AURECEI VENERANDA,ARICA, GIRON</t>
  </si>
  <si>
    <t>ARCHIVADOR NEGRO MAL EMBALADO RESPON. REMITENTE</t>
  </si>
  <si>
    <t>F200-00010136</t>
  </si>
  <si>
    <t>LEONCIOASENJOVALDERRAMA</t>
  </si>
  <si>
    <t>COLCHONES PLATIFICADOS</t>
  </si>
  <si>
    <t>F200-00010137</t>
  </si>
  <si>
    <t>PARRILLADAS KLG E.I.R.L.</t>
  </si>
  <si>
    <t>ALEJANDRO ALONSO,VILLEGAS, FLORES</t>
  </si>
  <si>
    <t>ATADOS DE 4 CEPILLOS C/U</t>
  </si>
  <si>
    <t>F200-00010138</t>
  </si>
  <si>
    <t>CORPORACIÓN JAM LI SCRL</t>
  </si>
  <si>
    <t>MARIN MARCIALBAUTISTAPALACIOS</t>
  </si>
  <si>
    <t>F200-00010139</t>
  </si>
  <si>
    <t>ESTACION BOLOGNESI S.R.L.</t>
  </si>
  <si>
    <t>JAMESDEXTRERAMIREZ</t>
  </si>
  <si>
    <t>F200-00010140</t>
  </si>
  <si>
    <t>MUNICIPALIDAD DISTRITAL DE OLMOS</t>
  </si>
  <si>
    <t>F200-00010141</t>
  </si>
  <si>
    <t>ECAN ABOGADOS S.CIVIL DE RL</t>
  </si>
  <si>
    <t>ANA LUCIAMOREDAVIS</t>
  </si>
  <si>
    <t>F200-00010142</t>
  </si>
  <si>
    <t>FRIAS QUESQUEN JULIO CESAR</t>
  </si>
  <si>
    <t>DARWINNEIRAFLORES</t>
  </si>
  <si>
    <t>PQTE BLANCO/ SG07-131</t>
  </si>
  <si>
    <t>F200-00010143</t>
  </si>
  <si>
    <t>MARTHASANCHEZREYES</t>
  </si>
  <si>
    <t>CJITA BLABNCA/ MATERIAL OPTICO</t>
  </si>
  <si>
    <t>F200-00010144</t>
  </si>
  <si>
    <t>MARTIN GERONIMO PAUCAR HUACCHILLO</t>
  </si>
  <si>
    <t>CJA GRANDE/ BLUSAS SG03-075</t>
  </si>
  <si>
    <t>F200-00010145</t>
  </si>
  <si>
    <t>AGQ PERU S.A.C.</t>
  </si>
  <si>
    <t>CARLOS MANUEL,BACALLA, WOO</t>
  </si>
  <si>
    <t>CJA BEIGE EMB/ TALADRO</t>
  </si>
  <si>
    <t>F200-00010147</t>
  </si>
  <si>
    <t>LABORATORIO DENTAL YZAGA SRL</t>
  </si>
  <si>
    <t>JOSE LUISMORALESAREVALO</t>
  </si>
  <si>
    <t>CJITA BLANCA/ MATERIAL DENTAL</t>
  </si>
  <si>
    <t>F200-00010148</t>
  </si>
  <si>
    <t>COMPAÑIA FOOD RETAIL S.A.C.</t>
  </si>
  <si>
    <t>JORGE,SAAVEDRA, AREVALO</t>
  </si>
  <si>
    <t>CJAS BEIGE/ DESCARTABLES</t>
  </si>
  <si>
    <t>PQTE/ ROLLOS DE PAPEL SG1007-2345</t>
  </si>
  <si>
    <t>F200-00010149</t>
  </si>
  <si>
    <t>SMART INTERNATIONAL LOGISTICS BUSINESS</t>
  </si>
  <si>
    <t>CRISTHIAN,OLIVA, MENDOZA</t>
  </si>
  <si>
    <t>F200-00010150</t>
  </si>
  <si>
    <t>QUICORNAC S.A.C.</t>
  </si>
  <si>
    <t>CARLOS EDUARDO,SIME, ODAR</t>
  </si>
  <si>
    <t>CAJA BALNCA Y NARANJA - CELULAR</t>
  </si>
  <si>
    <t>F200-00010151</t>
  </si>
  <si>
    <t>MI HORIZONTE S.A.C.</t>
  </si>
  <si>
    <t>VALERIA,RIOJA, MOTTA</t>
  </si>
  <si>
    <t>PQTE BLANCO PLANO - VOLANTES</t>
  </si>
  <si>
    <t>F200-00010152</t>
  </si>
  <si>
    <t>RD RENTAL SOCIEDAD ANONIMA CERRADA</t>
  </si>
  <si>
    <t>RICHARD STEFAN,GONZALES, FERNANDEZ</t>
  </si>
  <si>
    <t>CAJA BEIGE PLASTIFICADA - FILTRO</t>
  </si>
  <si>
    <t>F200-00010153</t>
  </si>
  <si>
    <t>ASOCIACION SERVICIO EDUCACIONAL HOGAR Y SALUD DEL</t>
  </si>
  <si>
    <t>PQTE NEGRO LARGO - TERNO</t>
  </si>
  <si>
    <t>F200-00010154</t>
  </si>
  <si>
    <t>FONBIENES PERU EMPRESA ADMINISTRADORA DE FONDOS COLECTIVOS S.A.</t>
  </si>
  <si>
    <t>CALIN,ARRIETA, LEON</t>
  </si>
  <si>
    <t>PQTE PLASTIFICADO TRANSPARENTE - DOC</t>
  </si>
  <si>
    <t>F200-00010155</t>
  </si>
  <si>
    <t>RODRIGUEZ PAREDES IRMA FABIOLA</t>
  </si>
  <si>
    <t>CORCHOS ROJOS</t>
  </si>
  <si>
    <t>F200-00010156</t>
  </si>
  <si>
    <t>F200-00010157</t>
  </si>
  <si>
    <t>WILMER,MARTINEZ, RUESTA</t>
  </si>
  <si>
    <t>F200-00010158</t>
  </si>
  <si>
    <t>TRIATHLON S.A.C3</t>
  </si>
  <si>
    <t>PERCY,ALARCON, VASQUEZ</t>
  </si>
  <si>
    <t>F200-00010159</t>
  </si>
  <si>
    <t>MUNICIPALIDAD DISTRITAL DE CHONGOYAPE</t>
  </si>
  <si>
    <t>JOSEMADRIDPALACIOS</t>
  </si>
  <si>
    <t>F200-00010160</t>
  </si>
  <si>
    <t>TOPSA PERU S.A.C.</t>
  </si>
  <si>
    <t>JOSE,ROJAS, GREGORIO</t>
  </si>
  <si>
    <t>CJITA BLANC+BEIGE/ MATERIAL OPTICO</t>
  </si>
  <si>
    <t>F200-00010161</t>
  </si>
  <si>
    <t>CJITA BLANCA Y BEIGE/ MATERIAL OPTICO</t>
  </si>
  <si>
    <t>F200-00010162</t>
  </si>
  <si>
    <t>TRANSPORTES Y TURISMO TAXCIX SAC</t>
  </si>
  <si>
    <t>10:39PM</t>
  </si>
  <si>
    <t>PAGO DE ESTACIONAMIENTO DEL MES DE ARBIL 2023</t>
  </si>
  <si>
    <t>F200-00010163</t>
  </si>
  <si>
    <t>10:41PM</t>
  </si>
  <si>
    <t>F200-00010164</t>
  </si>
  <si>
    <t>F200-00010165</t>
  </si>
  <si>
    <t>CEVATEL PROYECTOS E INGENIERIA S.A.C.</t>
  </si>
  <si>
    <t>SEGUNDO MANUEL,SANTISTEBAN, ALCANTARA</t>
  </si>
  <si>
    <t>F200-00010166</t>
  </si>
  <si>
    <t>HOSPEDAJE CALIFORNIA BEACH MANCORA E.I.R.L.</t>
  </si>
  <si>
    <t>LOBNI LEVI,DAVILA, DAVILA</t>
  </si>
  <si>
    <t>11:13PM</t>
  </si>
  <si>
    <t>TV EXCESO</t>
  </si>
  <si>
    <t>F200-00010167</t>
  </si>
  <si>
    <t>ESONDI SA</t>
  </si>
  <si>
    <t>EDER PAULABADCIEZA</t>
  </si>
  <si>
    <t>PAQTE PLANO//PLANTILLA ACRILICA BAJO RESP. REMITENTE</t>
  </si>
  <si>
    <t>F200-00010168</t>
  </si>
  <si>
    <t>VTECNICA S.A.C.</t>
  </si>
  <si>
    <t>DARWIN JIMY,CRIOLLO, LOPEZ</t>
  </si>
  <si>
    <t>PAQTTO PLANO//DOC.</t>
  </si>
  <si>
    <t>F200-00010169</t>
  </si>
  <si>
    <t>DIANA PATRICIA,LLACSAHUACHE, PAZ</t>
  </si>
  <si>
    <t>CAJA CONT. DOC. Y MUESTRAS</t>
  </si>
  <si>
    <t>F200-00010170</t>
  </si>
  <si>
    <t>HERRERA HUIMAN VICTORIA</t>
  </si>
  <si>
    <t>JAVIERCHAVEZBARRIA</t>
  </si>
  <si>
    <t>CAJITA LIVIANA /PROD. NATURAL</t>
  </si>
  <si>
    <t>F200-00010171</t>
  </si>
  <si>
    <t>DROGUERIA MI JESUS E.I.R.L.</t>
  </si>
  <si>
    <t>JEAN,ROSILLO, FLORES</t>
  </si>
  <si>
    <t>CAJAS S/GR 001-1935</t>
  </si>
  <si>
    <t>F200-00010172</t>
  </si>
  <si>
    <t>PEÑARRIETA COOLING EIRL</t>
  </si>
  <si>
    <t>3LARRY OMAR,ORTIZ, VERGARA</t>
  </si>
  <si>
    <t>CAJA PLASTIFICADO S/GR 2053</t>
  </si>
  <si>
    <t>F200-00010173</t>
  </si>
  <si>
    <t>PARCELAS INMOBILIARIA S.A.C.</t>
  </si>
  <si>
    <t>EDITH EVELYN,VILLARREAL, SOJO</t>
  </si>
  <si>
    <t>CAJAS /TAPA ROJA Y CELESTE</t>
  </si>
  <si>
    <t>F200-00010174</t>
  </si>
  <si>
    <t>JORGE LUIS,VALDIVIEZO, MOGOLLON</t>
  </si>
  <si>
    <t>PAQTE BLANCO PEQUEÑO/ESPIRALES</t>
  </si>
  <si>
    <t>F200-00010175</t>
  </si>
  <si>
    <t>EDSON JAIR,ZAPATA, ESPINOZA</t>
  </si>
  <si>
    <t>CJITA NEGRA Y VERDE/ESPIRALES</t>
  </si>
  <si>
    <t>F200-00010176</t>
  </si>
  <si>
    <t>CRUZADO CUBAS CARLOS ALBERTO</t>
  </si>
  <si>
    <t>ROBERTO JESUS,CAMPOS, SALAZAR</t>
  </si>
  <si>
    <t>CAJA MEDIANA FUXION LIVIANA/PRODUCTOS</t>
  </si>
  <si>
    <t>F200-00010177</t>
  </si>
  <si>
    <t>ENTIDAD CERTIFICADORA AUTOMOTRIZ</t>
  </si>
  <si>
    <t>CHRISTHIAN ALEXANDER,NAVARRO, SALES</t>
  </si>
  <si>
    <t>F200-00010178</t>
  </si>
  <si>
    <t>TEJADA ATOCHE JOSE MISAEL</t>
  </si>
  <si>
    <t>NILS,ALANIA, GIL</t>
  </si>
  <si>
    <t>F200-00010179</t>
  </si>
  <si>
    <t>DROGUERIA CORPORACION CENTRALFARMA E.I.R</t>
  </si>
  <si>
    <t>MELISSA LISLEY,RIVERA, BERMEO</t>
  </si>
  <si>
    <t>CJA PQÑA BEIGE/ MEDICINA</t>
  </si>
  <si>
    <t>CJA BEIGE GRANDE/ MEDICINA SG01-15272</t>
  </si>
  <si>
    <t>F200-00010180</t>
  </si>
  <si>
    <t>ATADO 2 CJAS/ MATERIAL OPTICO</t>
  </si>
  <si>
    <t>F200-00010181</t>
  </si>
  <si>
    <t>CARLOSROMEROMORALES</t>
  </si>
  <si>
    <t>CJITA BEIGE+BLANCA/ MATERIAL OPTICO</t>
  </si>
  <si>
    <t>F200-00010182</t>
  </si>
  <si>
    <t>AMSA PERU ASOCIADOS S.A.C</t>
  </si>
  <si>
    <t>F200-00010183</t>
  </si>
  <si>
    <t>CONSORCIO CONVECAL</t>
  </si>
  <si>
    <t>JENNY HAYDEE,CHACON, ESQUEN</t>
  </si>
  <si>
    <t>F200-00010184</t>
  </si>
  <si>
    <t>DIANA ALVA BERNAL</t>
  </si>
  <si>
    <t>DUBER DANIELCAMPOSDUQUE</t>
  </si>
  <si>
    <t>F200-00010185</t>
  </si>
  <si>
    <t>TALI MIRELA,LALANGUI, ZURITA</t>
  </si>
  <si>
    <t>PQTE AMARILLO/ CASACA</t>
  </si>
  <si>
    <t>F200-00010186</t>
  </si>
  <si>
    <t>PQTE PERIODICO SG602-114532</t>
  </si>
  <si>
    <t>F200-00010188</t>
  </si>
  <si>
    <t>FIGUEROA PERLECHE MARCO ANTONIO</t>
  </si>
  <si>
    <t>F200-00010189</t>
  </si>
  <si>
    <t>POTENZA GAS S.A.C.</t>
  </si>
  <si>
    <t>CJA BLANCA/ MANGUERA</t>
  </si>
  <si>
    <t>F200-00010190</t>
  </si>
  <si>
    <t>CORPORACION HNOS POSADAS S.A.C.</t>
  </si>
  <si>
    <t>F200-00010191</t>
  </si>
  <si>
    <t>JEPOAR MANCORA INVERSIONES SAC</t>
  </si>
  <si>
    <t>CARLOS ARTURO,POZO, SOLANO</t>
  </si>
  <si>
    <t>CJITA NEGRA+BLANC/ SG07-32</t>
  </si>
  <si>
    <t>F200-00010192</t>
  </si>
  <si>
    <t>CJA BEIGE EMB/ PAPELES</t>
  </si>
  <si>
    <t>F200-00010193</t>
  </si>
  <si>
    <t>CENTRO DE SALUD RENAL SAN MATIAS S.A.C</t>
  </si>
  <si>
    <t>ANDRES,GONZALES, LEON</t>
  </si>
  <si>
    <t>CJA BIEGE MB/ JABONERAS</t>
  </si>
  <si>
    <t>F200-00010194</t>
  </si>
  <si>
    <t>CJA BEIGE/ EPP</t>
  </si>
  <si>
    <t>F200-00010195</t>
  </si>
  <si>
    <t>NEGOCIOS DIGITALES EL TIGRE EIRL</t>
  </si>
  <si>
    <t>LEYDI NOELIA,CORDOVA, BERRU</t>
  </si>
  <si>
    <t>CJA BIEGE/ GORRA</t>
  </si>
  <si>
    <t>F200-00010196</t>
  </si>
  <si>
    <t>DISTRIBUIDOR AUTORIZADA ELI MASTER SRL</t>
  </si>
  <si>
    <t>ELVA,MERINO, RAYMUNDO</t>
  </si>
  <si>
    <t>CJA BEIGE/ OLLAS SG04-262</t>
  </si>
  <si>
    <t>F200-00010197</t>
  </si>
  <si>
    <t>TRANSMAR EXPRESS SAC.</t>
  </si>
  <si>
    <t>DENIS JOEL,MADRID, VELASCO</t>
  </si>
  <si>
    <t>BIDONES/ACEITE</t>
  </si>
  <si>
    <t>CAJAS PLASTIFICADAS/FILTROS</t>
  </si>
  <si>
    <t>CAJITA CONT CINTURONES</t>
  </si>
  <si>
    <t>F200-00010198</t>
  </si>
  <si>
    <t>VETERINARIA MANUEL PARDO EIRL</t>
  </si>
  <si>
    <t>LUIS EIDER,VASQUEZ, QUINTANA</t>
  </si>
  <si>
    <t>CAJITA BLANCA S/GR 6306</t>
  </si>
  <si>
    <t>F200-00010199</t>
  </si>
  <si>
    <t>SAI TECHNOLOGY S.A.C.</t>
  </si>
  <si>
    <t>LUIS MANUELSAURIPAUCAR</t>
  </si>
  <si>
    <t>PAQTE CARTON/ELISES DE DRONE</t>
  </si>
  <si>
    <t>F200-00010200</t>
  </si>
  <si>
    <t>JACINTO GARCIA LUIS MANUEL</t>
  </si>
  <si>
    <t>LUIS MANUEL,JACINTO, GARCIA</t>
  </si>
  <si>
    <t>PAQTE CARTON BLANCO/COBRE</t>
  </si>
  <si>
    <t>F200-00010201</t>
  </si>
  <si>
    <t>JT AMAZON CARGO E.I.R.L.</t>
  </si>
  <si>
    <t>ESTER AMELIA,HUANGAL, LINARES</t>
  </si>
  <si>
    <t>F200-00010202</t>
  </si>
  <si>
    <t>CIA LLOCLLA S.A.C.</t>
  </si>
  <si>
    <t>ANGHELLO,QUINONES, CORDOVA</t>
  </si>
  <si>
    <t>F200-00010203</t>
  </si>
  <si>
    <t>GRUPO CARPIO INDUSTRIAL SOCIEDAD ANONIMA CERRADA</t>
  </si>
  <si>
    <t>MARGARITO ANTONY,CÓRDOVA, LÓPEZ</t>
  </si>
  <si>
    <t>F200-00010204</t>
  </si>
  <si>
    <t>RAUL,CALLE, UBILLUS</t>
  </si>
  <si>
    <t>CAJITA NEGRA S/GR 16700</t>
  </si>
  <si>
    <t>F200-00010205</t>
  </si>
  <si>
    <t>CONSTRUCCIONES Y SERVICIOS GENERALES 4E S.A.C.</t>
  </si>
  <si>
    <t>DELIA JANINA MERCEDES,CASAS, GUERRERO</t>
  </si>
  <si>
    <t>CAJA S/GR 001-1918</t>
  </si>
  <si>
    <t>F200-00010206</t>
  </si>
  <si>
    <t>SUGAR SANTILLAN MORI</t>
  </si>
  <si>
    <t>CAJITA BLANCA/MATERIAL OPTICO</t>
  </si>
  <si>
    <t>F200-00010207</t>
  </si>
  <si>
    <t>ALDASA INMOBILIARIA S.A.C.</t>
  </si>
  <si>
    <t>HECTOR ENMANUEL,PONCE, MESTANZA</t>
  </si>
  <si>
    <t>F200-00010208</t>
  </si>
  <si>
    <t>F200-00010209</t>
  </si>
  <si>
    <t>F200-00010210</t>
  </si>
  <si>
    <t>ARTCERAMICS IMAGEN SAC</t>
  </si>
  <si>
    <t>PQTEITO MANILA/ FOTOCERAMICA</t>
  </si>
  <si>
    <t>F200-00010211</t>
  </si>
  <si>
    <t>RAUL ANDREW,BERRU, CASTILLO</t>
  </si>
  <si>
    <t>PQTE MANILA/ FOTOCERAMICA</t>
  </si>
  <si>
    <t>F200-00010212</t>
  </si>
  <si>
    <t>ASOCIACION IGLESIA ADVENTISTA DEL SEPTIMO DIA PER</t>
  </si>
  <si>
    <t>ORLANDOZURITACORDOVA</t>
  </si>
  <si>
    <t>PQTE BEIGE/ FOLLETOS</t>
  </si>
  <si>
    <t>F200-00010213</t>
  </si>
  <si>
    <t>DENISSE ALEJANDRACALLEGUERRERO</t>
  </si>
  <si>
    <t>CAJA BEIGE/ SG01-24501</t>
  </si>
  <si>
    <t>F200-00010214</t>
  </si>
  <si>
    <t>F200-00010215</t>
  </si>
  <si>
    <t>CORCHOS ROJOS/ HELADOS</t>
  </si>
  <si>
    <t>F200-00010216</t>
  </si>
  <si>
    <t>REPUESTERA Y MAS SOCIEDAD ANONIMA CERRADA</t>
  </si>
  <si>
    <t>PQTE DE CARTON BEIGE/ REPUESTO</t>
  </si>
  <si>
    <t>F200-00010217</t>
  </si>
  <si>
    <t>CARLOS JOELCARHUATOCTOGARCIA</t>
  </si>
  <si>
    <t>CAJA MARRON CONT SEGUN GUIA C</t>
  </si>
  <si>
    <t>F200-00010218</t>
  </si>
  <si>
    <t>CAJA MARRON GRANDE CONT SEGUN GUIA</t>
  </si>
  <si>
    <t>F200-00010219</t>
  </si>
  <si>
    <t>JOSE CARLOCHIROQUECHAVEZ</t>
  </si>
  <si>
    <t>F200-00010220</t>
  </si>
  <si>
    <t>SOFTWARE Y HARDWARE INGENIEROS S.R.LTDA.</t>
  </si>
  <si>
    <t>MARTHACARRASCOCHILCON</t>
  </si>
  <si>
    <t>F200-00010221</t>
  </si>
  <si>
    <t>RAULHUAMANGALVEZ</t>
  </si>
  <si>
    <t>F200-00010222</t>
  </si>
  <si>
    <t>HEYDITORRESTIMANA</t>
  </si>
  <si>
    <t>F200-00010223</t>
  </si>
  <si>
    <t>ROYER IVANVASQUEZCHAVEZ</t>
  </si>
  <si>
    <t>F200-00010224</t>
  </si>
  <si>
    <t>CARRANZA FERNANDEZ DORA ELIZABETH</t>
  </si>
  <si>
    <t>AGUSTIN MIGUELCICCIACARRANZA</t>
  </si>
  <si>
    <t>CAJA MARRON CONT ZAPATOS</t>
  </si>
  <si>
    <t>F200-00010225</t>
  </si>
  <si>
    <t>PATE BLANCVO PLASTIFICADO CONT LIBROS</t>
  </si>
  <si>
    <t>F200-00010226</t>
  </si>
  <si>
    <t>JOSÉ LUIS,SARABIA, ALBERCA</t>
  </si>
  <si>
    <t>CAJA BLANCA LIBROS</t>
  </si>
  <si>
    <t>F200-00010227</t>
  </si>
  <si>
    <t>CAJA BLANCA CONT PROD OPTICO</t>
  </si>
  <si>
    <t>F200-00010228</t>
  </si>
  <si>
    <t>ROSY GUADALUPE SANTILLANA VILLEGAS</t>
  </si>
  <si>
    <t>PAULA CRISTINA,RODRIGUEZ, IRAITA</t>
  </si>
  <si>
    <t>CAJA MARRON CONT ARTICULOS DE TRUPAN</t>
  </si>
  <si>
    <t>F200-00010229</t>
  </si>
  <si>
    <t>CAQJA MARRON CINTADO CONT PRO OPTICO</t>
  </si>
  <si>
    <t>F200-00010230</t>
  </si>
  <si>
    <t>CAJA BLANCA CONT PRODUCTO OPTICO</t>
  </si>
  <si>
    <t>F200-00010231</t>
  </si>
  <si>
    <t>FINQUIN VILCHEZ ROGER</t>
  </si>
  <si>
    <t>CAJA MARRON CONT FARROS DE TELAS</t>
  </si>
  <si>
    <t>F200-00010232</t>
  </si>
  <si>
    <t>MULTISERVICIOS MAPESA SRL</t>
  </si>
  <si>
    <t>CARLOSNAMUCHESANDOVAL</t>
  </si>
  <si>
    <t>PQTE NEGRO PLAST/ DOC</t>
  </si>
  <si>
    <t>F200-00010233</t>
  </si>
  <si>
    <t>SERVICIOS ELECTRICOS JUAN FINETTI RAZURI</t>
  </si>
  <si>
    <t>LUISFINETIPORTUGAL</t>
  </si>
  <si>
    <t>PQTE EMB/ ROOLO ALAMBRE DE COBRE</t>
  </si>
  <si>
    <t>F200-00010234</t>
  </si>
  <si>
    <t>VYT CONTRATISTAS SOCIEDAD ANONIMA CERRADA</t>
  </si>
  <si>
    <t>DIEGO GENARO,UGARTE, HERNANDEZ</t>
  </si>
  <si>
    <t>CJA BLANCO/ RADIOS</t>
  </si>
  <si>
    <t>F200-00010235</t>
  </si>
  <si>
    <t>SEGUNDO ANDERSON,CORDOVA, GONZALES</t>
  </si>
  <si>
    <t>PQTE / MOTOSIERRA</t>
  </si>
  <si>
    <t>F200-00010236</t>
  </si>
  <si>
    <t>F200-00010237</t>
  </si>
  <si>
    <t>MARVIN MANUEL,TICLIAHUANCA, APONTE</t>
  </si>
  <si>
    <t>PQTE PLAST/ REPUESTOS SG07-638</t>
  </si>
  <si>
    <t>F200-00010238</t>
  </si>
  <si>
    <t>PUNTO ROJO SOLUCIONES INTEGRALES SAC.</t>
  </si>
  <si>
    <t>AAROM,CHICCHON, AHUAMADA</t>
  </si>
  <si>
    <t>CJA BEIGE/ MOCHI9LA DE FUMIGACION</t>
  </si>
  <si>
    <t>F200-00010239</t>
  </si>
  <si>
    <t>SANCHEZ MANAYAY ROSTAING BENITO</t>
  </si>
  <si>
    <t>MARCELINO,CHUNGA, TUME</t>
  </si>
  <si>
    <t>CJAS/ SG02-186</t>
  </si>
  <si>
    <t>F200-00010240</t>
  </si>
  <si>
    <t>IRMA FABIOLA,RODRIGUEZ, PAREDES</t>
  </si>
  <si>
    <t>CORCHOS DE HELADO</t>
  </si>
  <si>
    <t>F200-00010241</t>
  </si>
  <si>
    <t>LUIS GUILLERMO REQUE FLORES</t>
  </si>
  <si>
    <t>EDUARDO,SANCHEZ, HUAPAYA</t>
  </si>
  <si>
    <t>PAQTE NEGRO/DESCARTABLES</t>
  </si>
  <si>
    <t>F200-00010242</t>
  </si>
  <si>
    <t>CAJITA CONT. MATERIAL OPTICO</t>
  </si>
  <si>
    <t>F200-00010243</t>
  </si>
  <si>
    <t>F200-00010244</t>
  </si>
  <si>
    <t>CLINICA DEL PACIFICO S.A.</t>
  </si>
  <si>
    <t>FANNY,DIAZ, DAVILA</t>
  </si>
  <si>
    <t>F200-00010245</t>
  </si>
  <si>
    <t>MILENIUM ARTEFACTOS EIRL</t>
  </si>
  <si>
    <t>SANTOS MAURO,SANTACRUZ, LABAN</t>
  </si>
  <si>
    <t>CAJA S/GR004-252</t>
  </si>
  <si>
    <t>F200-00010246</t>
  </si>
  <si>
    <t>DARWIN MANUELNEIRAFLORES</t>
  </si>
  <si>
    <t>CAJA S/GR GR134</t>
  </si>
  <si>
    <t>F200-00010247</t>
  </si>
  <si>
    <t>OPCION POSTAL S.A.C.</t>
  </si>
  <si>
    <t>ELITH MARIBELRODRIGUEZPEÑA</t>
  </si>
  <si>
    <t>PAQTE AZUL /DOC.</t>
  </si>
  <si>
    <t>F200-00010248</t>
  </si>
  <si>
    <t>RAUL FERNANDEZ,DAVILA, BENITES</t>
  </si>
  <si>
    <t>SOBRE EN BOLSA AZUL/DOC.</t>
  </si>
  <si>
    <t>F200-00010249</t>
  </si>
  <si>
    <t>JOSE HIPOLITO,SEIJAS, MARTIN</t>
  </si>
  <si>
    <t>SOBRE MANILA AZUL/DOC</t>
  </si>
  <si>
    <t>F200-00010250</t>
  </si>
  <si>
    <t>JOSE CRISTOBAL DIAZ GOMEZ</t>
  </si>
  <si>
    <t>PAQTITO BLANCO/RESINA</t>
  </si>
  <si>
    <t>F200-00010251</t>
  </si>
  <si>
    <t>PAQTE S/PERIODICO S/G1143831</t>
  </si>
  <si>
    <t>F200-00010252</t>
  </si>
  <si>
    <t>JOYAS PISFIL DIEZ CREATIVOS EIRL</t>
  </si>
  <si>
    <t>F200-00010253</t>
  </si>
  <si>
    <t>CJA NEGRA/ CABLES ´PARA COMPU</t>
  </si>
  <si>
    <t>F200-00010254</t>
  </si>
  <si>
    <t>MSG SERVICE E.I.R.L.</t>
  </si>
  <si>
    <t>JUANFERNANDEZVILCHEZ</t>
  </si>
  <si>
    <t>F200-00010256</t>
  </si>
  <si>
    <t>INGENIERIA PROYECTOS Y MONTAJES PROPAMAT S.A.C</t>
  </si>
  <si>
    <t>JIMMY,SANCHEZ, RAMIREZ</t>
  </si>
  <si>
    <t>CKA NEGRA/ PROD ELECTRONICOS</t>
  </si>
  <si>
    <t>F200-00010257</t>
  </si>
  <si>
    <t>STARBRANDS PERU S.A.C.</t>
  </si>
  <si>
    <t>PAOLA ELENAALVAREZTORRES</t>
  </si>
  <si>
    <t>F200-00010258</t>
  </si>
  <si>
    <t>LLUMPO ORTIZ CONSULTORES PIURA SAC</t>
  </si>
  <si>
    <t>JHONY HECTOR,VILCHEZ, MARCHAN</t>
  </si>
  <si>
    <t>SOBRE BLANCO EMB/ DOC</t>
  </si>
  <si>
    <t>F200-00010259</t>
  </si>
  <si>
    <t>QUINTANA TORO DANIEL</t>
  </si>
  <si>
    <t>DANIELQUINTANATORO</t>
  </si>
  <si>
    <t>PQT . PLASTIFICADO/ COLCHITAS</t>
  </si>
  <si>
    <t>F200-00010260</t>
  </si>
  <si>
    <t>COORPORACION ALJAR SAC</t>
  </si>
  <si>
    <t>MARIO CRISTHIAN,SOSA, LIVIA</t>
  </si>
  <si>
    <t>SOBRE / LLAVES</t>
  </si>
  <si>
    <t>F200-00010261</t>
  </si>
  <si>
    <t>CARRIER &amp; ENTERPRISE NETWORK SOLUTIONS SOCIEDAD AN</t>
  </si>
  <si>
    <t>FRANCO ANIBAL,HUAYPA, GUILLEN</t>
  </si>
  <si>
    <t>SACO RAYAS / SOGA</t>
  </si>
  <si>
    <t>CAJA DE HERRAMIENTAS</t>
  </si>
  <si>
    <t>F200-00010262</t>
  </si>
  <si>
    <t>CONSORCIO ROMERO OPTICAS SRL</t>
  </si>
  <si>
    <t>CAJA / LUNA DE LENTES</t>
  </si>
  <si>
    <t>F200-00010263</t>
  </si>
  <si>
    <t>GRUPO PAKATNAMU S.A.C.</t>
  </si>
  <si>
    <t>MARILYNUBILLUSCARDOZA</t>
  </si>
  <si>
    <t>F200-00010264</t>
  </si>
  <si>
    <t>CONSTRUCTORA CONVECAL SRL</t>
  </si>
  <si>
    <t>YURICO JHAMPIERO,SERNAQUE, VALLADOLID</t>
  </si>
  <si>
    <t>F200-00010265</t>
  </si>
  <si>
    <t>MEDICAL DRUG SAC 278</t>
  </si>
  <si>
    <t>CAJA / BROADLINE -SG T002-4251</t>
  </si>
  <si>
    <t>F200-00010267</t>
  </si>
  <si>
    <t>CAJA / RESINAS PARA LENTES</t>
  </si>
  <si>
    <t>F200-00010268</t>
  </si>
  <si>
    <t>LETICIAPRADOTRONCOS</t>
  </si>
  <si>
    <t>CAJITA/ MATERIAL DENTAL</t>
  </si>
  <si>
    <t>F200-00010269</t>
  </si>
  <si>
    <t>F200-00010270</t>
  </si>
  <si>
    <t>DEKA LAB E.I.R.L.</t>
  </si>
  <si>
    <t>CARLOS EDDY,GOMEZ, SALDARRIAGA</t>
  </si>
  <si>
    <t>PQT NEGRO/ COOLER</t>
  </si>
  <si>
    <t>F200-00010271</t>
  </si>
  <si>
    <t>QUIROZ MEJIA JOSE RICARDO</t>
  </si>
  <si>
    <t>CAJITA BLANCA / MOUSE Y CAMARA</t>
  </si>
  <si>
    <t>F200-00010272</t>
  </si>
  <si>
    <t>GRUPO VICMER SECURITY SOCIEDAD ANONIMA C</t>
  </si>
  <si>
    <t>FERNANDOALBERCAPALACIOS</t>
  </si>
  <si>
    <t>F200-00010273</t>
  </si>
  <si>
    <t>PAQUETE VERDE / CREMAS</t>
  </si>
  <si>
    <t>F200-00010274</t>
  </si>
  <si>
    <t>CLA SERVICIOS ELECTRONICOS E.I.R.L</t>
  </si>
  <si>
    <t>JULIO CESAR,JAUREGUI, TORRES</t>
  </si>
  <si>
    <t>CAJITA / REPUESTO</t>
  </si>
  <si>
    <t>F200-00010276</t>
  </si>
  <si>
    <t>OPERACIONES SERVICIOS Y SISTEMAS S.R.L.</t>
  </si>
  <si>
    <t>YEYCOPEÑABURGOS</t>
  </si>
  <si>
    <t>PAQUETE / PRECINTOS METALICOS</t>
  </si>
  <si>
    <t>F200-00010277</t>
  </si>
  <si>
    <t>CASTAÑEDA CARBAJAL JOSE LUIS</t>
  </si>
  <si>
    <t>JOSE ERNESTOYARLEQUEMACARLUPU</t>
  </si>
  <si>
    <t>PAQUETE FUNDA PLASTICA</t>
  </si>
  <si>
    <t>F200-00010278</t>
  </si>
  <si>
    <t>AUTOMOTORES PAKATNAMU SOCIEDAD ANONIMA CERRADA</t>
  </si>
  <si>
    <t>VICTOR MANUEL,HUAMAN, MERINO</t>
  </si>
  <si>
    <t>CAJA LARGA / PLASTICO</t>
  </si>
  <si>
    <t>F200-00010279</t>
  </si>
  <si>
    <t>JULIO CESAR,VASQUEZ, PULACHE</t>
  </si>
  <si>
    <t>CAJA BEIG / DETALLE</t>
  </si>
  <si>
    <t>F200-00010280</t>
  </si>
  <si>
    <t>TESHIA RAQUEL,JIMENEZ, CORDOVA</t>
  </si>
  <si>
    <t>CAJA BEIG / MUESTRAS</t>
  </si>
  <si>
    <t>F200-00010281</t>
  </si>
  <si>
    <t>VICTOR RAUL,PALACIOS, RODRIGUEZ</t>
  </si>
  <si>
    <t>CAJA BEIG ADORNOS</t>
  </si>
  <si>
    <t>F200-00010282</t>
  </si>
  <si>
    <t>TRANSPORTES &amp; SERVICIOS CARGO SAC</t>
  </si>
  <si>
    <t>JORGE ENRIQUE,ADRIANZEN, RAMIREZ</t>
  </si>
  <si>
    <t>F200-00010283</t>
  </si>
  <si>
    <t>CATMINER S.A.C</t>
  </si>
  <si>
    <t>CAJA BEIG / MODULOS</t>
  </si>
  <si>
    <t>F200-00010284</t>
  </si>
  <si>
    <t>ELEBEN S.A.C.</t>
  </si>
  <si>
    <t>PAQUETITO BLANCO / SELLOS</t>
  </si>
  <si>
    <t>F200-00010286</t>
  </si>
  <si>
    <t>CAJA /CAMISAS S-G 0003-000077</t>
  </si>
  <si>
    <t>F200-00010287</t>
  </si>
  <si>
    <t>TILUA CONTRATISTAS GENERALES S.A.C.</t>
  </si>
  <si>
    <t>JOSEPHFERNANDEZRAMOS</t>
  </si>
  <si>
    <t>F200-00010288</t>
  </si>
  <si>
    <t>JVR EIRL</t>
  </si>
  <si>
    <t>WILDOR,SANCHEZ, SEGURA</t>
  </si>
  <si>
    <t>CAJITA/ LENTES</t>
  </si>
  <si>
    <t>F200-00010289</t>
  </si>
  <si>
    <t>TALILALANGUIZURITA</t>
  </si>
  <si>
    <t>LAPTOP EN USO / SIN VERIFICAR FORRADO BEIG</t>
  </si>
  <si>
    <t>F200-00010290</t>
  </si>
  <si>
    <t>INDUAMERICA CHICLAYO SAC</t>
  </si>
  <si>
    <t>ROSA ISABEL,UBILLUS, OLIVARES</t>
  </si>
  <si>
    <t>F200-00010291</t>
  </si>
  <si>
    <t>MUNICIPALIDAD DISTRITAL DE JAYANCA</t>
  </si>
  <si>
    <t>KEVIN JOSE,CHUMIOQUE, UCEDA</t>
  </si>
  <si>
    <t>F200-00010292</t>
  </si>
  <si>
    <t>PERUVIAN CLEANING S.A.C</t>
  </si>
  <si>
    <t>F200-00010293</t>
  </si>
  <si>
    <t>F200-00010294</t>
  </si>
  <si>
    <t>DENISSECALLEGUERRERO</t>
  </si>
  <si>
    <t>1 CAJ GUIA1-24508</t>
  </si>
  <si>
    <t>F200-00010295</t>
  </si>
  <si>
    <t>PAQUETE DE PUBICIDAD</t>
  </si>
  <si>
    <t>F200-00010296</t>
  </si>
  <si>
    <t>1 CAJA D HELADO</t>
  </si>
  <si>
    <t>F200-00010297</t>
  </si>
  <si>
    <t>HORTUS S A</t>
  </si>
  <si>
    <t>ELVISALVAREZCHUQUIHUANGA</t>
  </si>
  <si>
    <t>1CAJA GUIA12-9270</t>
  </si>
  <si>
    <t>F200-00010298</t>
  </si>
  <si>
    <t>DELGADO PEREZ HOMERO</t>
  </si>
  <si>
    <t>F200-00010299</t>
  </si>
  <si>
    <t>VSI INDUSTRIAL S.A.C.</t>
  </si>
  <si>
    <t>OLGAHUAMANTALUNA</t>
  </si>
  <si>
    <t>1 CAJA DE PUBLICIDAD</t>
  </si>
  <si>
    <t>F200-00010300</t>
  </si>
  <si>
    <t>DALTURA S.A.C.</t>
  </si>
  <si>
    <t>1 PAQUETE BLANCO COBERTOR</t>
  </si>
  <si>
    <t>F200-00010301</t>
  </si>
  <si>
    <t>ZOE COSTA S.A.C.</t>
  </si>
  <si>
    <t>EDILBERTO,IPANAQUE, ELIAS</t>
  </si>
  <si>
    <t>F200-00010302</t>
  </si>
  <si>
    <t>VALLADARES PEÑA RITA MARIBEL</t>
  </si>
  <si>
    <t>MIRELLA ALEJANDRINA,VALLADARES, PEÑA</t>
  </si>
  <si>
    <t>1 PAQUETE GUIA 1-302</t>
  </si>
  <si>
    <t>F200-00010303</t>
  </si>
  <si>
    <t>EDWAR ALBERTO,IRIGOIN, SANCHEZ</t>
  </si>
  <si>
    <t>1 CAJA GUIA 3-6862</t>
  </si>
  <si>
    <t>F200-00010304</t>
  </si>
  <si>
    <t>JOSE GREGORIOROJASROSALES</t>
  </si>
  <si>
    <t>CAJITA BLANCA / MONTURA</t>
  </si>
  <si>
    <t>F200-00010305</t>
  </si>
  <si>
    <t>CAJA BEIG / REPUESTOS</t>
  </si>
  <si>
    <t>F200-00010306</t>
  </si>
  <si>
    <t>F200-00010307</t>
  </si>
  <si>
    <t>CAJITA LARGA</t>
  </si>
  <si>
    <t>F200-00010308</t>
  </si>
  <si>
    <t>LUZ DEL AMAZONAS E.I.R.L.</t>
  </si>
  <si>
    <t>CHRISTIAN MIGUELSALCEDORUIZ</t>
  </si>
  <si>
    <t>F200-00010309</t>
  </si>
  <si>
    <t>F200-00010310</t>
  </si>
  <si>
    <t>MARIE &amp; SMITH SAC</t>
  </si>
  <si>
    <t>MANUEL ISIDROJUAREZGHIUP</t>
  </si>
  <si>
    <t>2 COLUER BLANCO Y 1 COULER AZUL / VERDURAS</t>
  </si>
  <si>
    <t>F200-00010311</t>
  </si>
  <si>
    <t>CAJA LARGA BEIG / UTILES DE OFICINA</t>
  </si>
  <si>
    <t>F200-00010312</t>
  </si>
  <si>
    <t>UN ATADO DE 4 CAJAS SEGUN GUIA EG07 - 00000140</t>
  </si>
  <si>
    <t>F200-00010313</t>
  </si>
  <si>
    <t>INTEGRACION DE SERVICIOS EN TELECOMUNICACIONES S.A</t>
  </si>
  <si>
    <t>JERRY DANIEL,CALLE, VILLEGAS</t>
  </si>
  <si>
    <t>TUBOS FORRADO EN COLOR BEIG</t>
  </si>
  <si>
    <t>F200-00010314</t>
  </si>
  <si>
    <t>CAJITA LARGA BLANCA / PRODUCTOS OPTICOS</t>
  </si>
  <si>
    <t>F200-00010315</t>
  </si>
  <si>
    <t>NANCYMEDINACASAS</t>
  </si>
  <si>
    <t>SEGUN GUIA DE REMISION 0001 - 24511</t>
  </si>
  <si>
    <t>F200-00010316</t>
  </si>
  <si>
    <t>PERCY FERANDEZ LUNA</t>
  </si>
  <si>
    <t>LEONARDO ENRIQUE,CALLE, VEGAS</t>
  </si>
  <si>
    <t>MALETA NEGRA / MONTURAS</t>
  </si>
  <si>
    <t>F200-00010317</t>
  </si>
  <si>
    <t>2 PAQUETES SEGUN GUIA 602 - 1144400</t>
  </si>
  <si>
    <t>F200-00010318</t>
  </si>
  <si>
    <t>ALFA DISTRIBUIDOR OPTICO E.I.R.L.</t>
  </si>
  <si>
    <t>YESSENIASANDIGAGONZALES</t>
  </si>
  <si>
    <t>CAJITA/PRODUCTO OPTICP</t>
  </si>
  <si>
    <t>F200-00010319</t>
  </si>
  <si>
    <t>SEYFESAC</t>
  </si>
  <si>
    <t>EDIN GAMANIELALVARADOOROZCO</t>
  </si>
  <si>
    <t>SOBRE MANILA / DCTOS</t>
  </si>
  <si>
    <t>F200-00010320</t>
  </si>
  <si>
    <t>JAMES DICK,DEXTRE, RAMIREZ</t>
  </si>
  <si>
    <t>F200-00010321</t>
  </si>
  <si>
    <t>G Y M INMOBILIARIA SOCIEDAD ANONIMA CERRADA</t>
  </si>
  <si>
    <t>JOSE AUGUSTOVALENCIARIVAS</t>
  </si>
  <si>
    <t>F200-00010322</t>
  </si>
  <si>
    <t>COMERCIAL LAVAGNA S.A.C.</t>
  </si>
  <si>
    <t>VICTORDELGADOGASTELO</t>
  </si>
  <si>
    <t>F200-00010323</t>
  </si>
  <si>
    <t>SERVIMAQ PIURA EIRL</t>
  </si>
  <si>
    <t>HUGO ARMANDO,ZAPATA, OÑA</t>
  </si>
  <si>
    <t>CAJA SG 1 / 221</t>
  </si>
  <si>
    <t>F200-00010324</t>
  </si>
  <si>
    <t>NOBUCIX NORTE E.I.R.L.</t>
  </si>
  <si>
    <t>JULIO ANTONIO,VICTORINO, PAREDES</t>
  </si>
  <si>
    <t>CAJAS / PUBLICIDAD</t>
  </si>
  <si>
    <t>F200-00010325</t>
  </si>
  <si>
    <t>RUBI GAMING S.A.C</t>
  </si>
  <si>
    <t>RICARDO,MARTINEZ, NAVARRO</t>
  </si>
  <si>
    <t>CAJA SG 4 / 378</t>
  </si>
  <si>
    <t>F200-00010326</t>
  </si>
  <si>
    <t>SCANIA DEL PERU S A</t>
  </si>
  <si>
    <t>FRANK JONATAN,OROZCO, GUEVARA</t>
  </si>
  <si>
    <t>PAQUETE PLASTIFICADO SG 60 / 3665</t>
  </si>
  <si>
    <t>F200-00010327</t>
  </si>
  <si>
    <t>CONSEVIAL SOCIEDAD ANONIMA CERRADA</t>
  </si>
  <si>
    <t>JULIO CESAR,ARAMBULO, CASTRO</t>
  </si>
  <si>
    <t>PAQUETE BLANCO / PLACAS</t>
  </si>
  <si>
    <t>F200-00010328</t>
  </si>
  <si>
    <t>BOLSA BLANCA / CORDONES</t>
  </si>
  <si>
    <t>F200-00010329</t>
  </si>
  <si>
    <t>MARIBEL JESUSRODRIGUEZPEÑA</t>
  </si>
  <si>
    <t>PAQUETE AZUL / DOC</t>
  </si>
  <si>
    <t>F200-00010330</t>
  </si>
  <si>
    <t>F200-00010331</t>
  </si>
  <si>
    <t>F200-00010332</t>
  </si>
  <si>
    <t>INVERSIONES MULTILENS E.I.R.L.</t>
  </si>
  <si>
    <t>OSCARISPIRECHIRINOS</t>
  </si>
  <si>
    <t>CAJA PLASTIFICADA / LENTES</t>
  </si>
  <si>
    <t>F200-00010333</t>
  </si>
  <si>
    <t>COOPERATIVA DE SERVICIOS MULTIPLES LOS Q</t>
  </si>
  <si>
    <t>PEDRO JESUS,RIVEROS, ROSAS</t>
  </si>
  <si>
    <t>F200-00010334</t>
  </si>
  <si>
    <t>PAQUETES SG 602 / 1144490</t>
  </si>
  <si>
    <t>F200-00010335</t>
  </si>
  <si>
    <t>SAN ANTONIO TRADE SOCIEDAD ANONIMA CERRADA</t>
  </si>
  <si>
    <t>EDDYJIMENEZCRUZ</t>
  </si>
  <si>
    <t>F200-00010336</t>
  </si>
  <si>
    <t>NILS,VALDEZ, REQUEJO</t>
  </si>
  <si>
    <t>1 CAJA GUIA3-6873</t>
  </si>
  <si>
    <t>F200-00010337</t>
  </si>
  <si>
    <t>D?JAP E.I.R.L.</t>
  </si>
  <si>
    <t>JHONY,AGUILAR, PALACIOS</t>
  </si>
  <si>
    <t>1 CJAA GUIA7-10</t>
  </si>
  <si>
    <t>F200-00010338</t>
  </si>
  <si>
    <t>INGENIERIA CIVIL MONTAJES S.A</t>
  </si>
  <si>
    <t>DICK MARTIN,RAMOS, TEJADA</t>
  </si>
  <si>
    <t>1 CJA DOCUMENTO</t>
  </si>
  <si>
    <t>F200-00010339</t>
  </si>
  <si>
    <t>EMDECOSEGE SOCIEDAD ANONIMA</t>
  </si>
  <si>
    <t>JOSE,VILELA, CHUICA</t>
  </si>
  <si>
    <t>F200-00010340</t>
  </si>
  <si>
    <t>2B &amp; C INGENIEROS S.A.C.</t>
  </si>
  <si>
    <t>LUIS ALEXANDER,ZAPATA, NIMA</t>
  </si>
  <si>
    <t>F200-00010341</t>
  </si>
  <si>
    <t>F200-00010342</t>
  </si>
  <si>
    <t>CARMEN ROSA MORALES UCHOFEN DE VALLEJO</t>
  </si>
  <si>
    <t>1 CAJA DE PEQUETE TOALLA</t>
  </si>
  <si>
    <t>F200-00010343</t>
  </si>
  <si>
    <t>CAJA SG 7 / 649</t>
  </si>
  <si>
    <t>F200-00010344</t>
  </si>
  <si>
    <t>HUGO FERNANDO,MERCADO, RODRIGUEZ</t>
  </si>
  <si>
    <t>PAQUETE PLASTIFICADO / PLACAS</t>
  </si>
  <si>
    <t>F200-00010345</t>
  </si>
  <si>
    <t>GLOBAL PERLAS CAR S.A.C.</t>
  </si>
  <si>
    <t>DANIELLA FERNANDA,ATOCHE, VIZCARDO</t>
  </si>
  <si>
    <t>CAJA BLANCA / FAROS</t>
  </si>
  <si>
    <t>F200-00010346</t>
  </si>
  <si>
    <t>JOHN EILER,YACUPAICO, CARUAJULCA</t>
  </si>
  <si>
    <t>CAJA / FAROS</t>
  </si>
  <si>
    <t>F200-00010347</t>
  </si>
  <si>
    <t>RICARDO PALMER,URIARTE, VASQUEZ</t>
  </si>
  <si>
    <t>F200-00010348</t>
  </si>
  <si>
    <t>ESVICSAC</t>
  </si>
  <si>
    <t>RAULCHILONTACILLA</t>
  </si>
  <si>
    <t>F200-00010349</t>
  </si>
  <si>
    <t>CAJA BLANCA / LENTE</t>
  </si>
  <si>
    <t>F200-00010350</t>
  </si>
  <si>
    <t>CAJA BLANCA / SG 1 / 24515</t>
  </si>
  <si>
    <t>F200-00010351</t>
  </si>
  <si>
    <t>DISAN PERU S.A.</t>
  </si>
  <si>
    <t>CYNTHIA ROSEMARIE,CABRERA, CASTAÑEDA</t>
  </si>
  <si>
    <t>PAQUETE NEGRO / BANNER</t>
  </si>
  <si>
    <t>F200-00010352</t>
  </si>
  <si>
    <t>DAFER VISION EIRL</t>
  </si>
  <si>
    <t>MELISSA,CARUAJULCA, NN</t>
  </si>
  <si>
    <t>SOBRE/ MONTURA</t>
  </si>
  <si>
    <t>F200-00010353</t>
  </si>
  <si>
    <t>SANCHEZ TORRES ANYELLI ISABEL</t>
  </si>
  <si>
    <t>CARLOSMOYARODRIGUEZ</t>
  </si>
  <si>
    <t>BOLSA PAPEL/ ROPA DE MASCOTA</t>
  </si>
  <si>
    <t>F200-00010354</t>
  </si>
  <si>
    <t>MUEBLE ART EIRL</t>
  </si>
  <si>
    <t>BLADIMIR JUNIOR,PATRICIO, PABLO</t>
  </si>
  <si>
    <t>MUEBLE DE ESCRITORIO BLANCO</t>
  </si>
  <si>
    <t>F200-00010355</t>
  </si>
  <si>
    <t>CORCHO ROJO / HELADOS</t>
  </si>
  <si>
    <t>F200-00010356</t>
  </si>
  <si>
    <t>CARTEL PUBLICIDAD</t>
  </si>
  <si>
    <t>F200-00010357</t>
  </si>
  <si>
    <t>CREIDY YANINAADRIANZENCORDOVA</t>
  </si>
  <si>
    <t>F200-00010358</t>
  </si>
  <si>
    <t>ATIX GAS SAC.</t>
  </si>
  <si>
    <t>LUIS CARLOSROBLESCHAVARRIA</t>
  </si>
  <si>
    <t>ATADO 2 GALONERAS / ACEITE</t>
  </si>
  <si>
    <t>MALETA NEGRA DE HERRAMIENTAS / HERRAMIENTAS</t>
  </si>
  <si>
    <t>F200-00010359</t>
  </si>
  <si>
    <t>INVERSIONES R&amp;C DIESEL S.A.C</t>
  </si>
  <si>
    <t>ESCIPION,ZAPATA, CASTILLO</t>
  </si>
  <si>
    <t>PQTE PLASTIFFICADO / EMPAQUETADURA1</t>
  </si>
  <si>
    <t>F200-00010360</t>
  </si>
  <si>
    <t>CORCHOS ROJOS / HELADOS</t>
  </si>
  <si>
    <t>F200-00010361</t>
  </si>
  <si>
    <t>F200-00010362</t>
  </si>
  <si>
    <t>ATHLETIC DEPOR SOCIEDAD ANOMINA CERRADA</t>
  </si>
  <si>
    <t>CHRISTIAN,ABE, ELESCANO</t>
  </si>
  <si>
    <t>CAJA NEGRA / UTILES DE OFICINA</t>
  </si>
  <si>
    <t>F200-00010363</t>
  </si>
  <si>
    <t>REGINA VALERIA BONILLA SOLORZANO</t>
  </si>
  <si>
    <t>F200-00010364</t>
  </si>
  <si>
    <t>DISTRIBUIDORA DESERET EIRL</t>
  </si>
  <si>
    <t>CAJA / MATERIAL MEDICO</t>
  </si>
  <si>
    <t>F200-00010365</t>
  </si>
  <si>
    <t>PAQUETE PLASTIFICADO / MONTURAS</t>
  </si>
  <si>
    <t>F200-00010366</t>
  </si>
  <si>
    <t>F200-00010367</t>
  </si>
  <si>
    <t>BM CLINICA DE OJOS SAC</t>
  </si>
  <si>
    <t>DANNY YSTVAN,LLERENA, VIGO</t>
  </si>
  <si>
    <t>F200-00010368</t>
  </si>
  <si>
    <t>CAJA / RESINAS</t>
  </si>
  <si>
    <t>F200-00010369</t>
  </si>
  <si>
    <t>TITAN REPUESTOS Y SERVICIOS SAC.</t>
  </si>
  <si>
    <t>BRYAN ULISES,JIMENEZ, HEREDIA</t>
  </si>
  <si>
    <t>PAQUETES SG 1 / 68</t>
  </si>
  <si>
    <t>F200-00010370</t>
  </si>
  <si>
    <t>MUNDO CELULAR SAC</t>
  </si>
  <si>
    <t>ANAGONZALESCAMACHO</t>
  </si>
  <si>
    <t>CAJA SG 7 / 022</t>
  </si>
  <si>
    <t>F200-00010372</t>
  </si>
  <si>
    <t>COMUNICACIONES360BTL SOCIEDAD ANONIMA CERRADA</t>
  </si>
  <si>
    <t>JOSE IGNACIO,BAZAN, JARAMILLO</t>
  </si>
  <si>
    <t>PAQUETE PLASTIFICADO / CARTAS</t>
  </si>
  <si>
    <t>F200-00010373</t>
  </si>
  <si>
    <t>F200-00010374</t>
  </si>
  <si>
    <t>BIOTACC AGRO SAC.</t>
  </si>
  <si>
    <t>BOLSA PLASTICA SG/334</t>
  </si>
  <si>
    <t>F200-00010375</t>
  </si>
  <si>
    <t>PAQUETE PLASTIFICADO/ACCESORIOS DE MELAMINE</t>
  </si>
  <si>
    <t>F200-00010376</t>
  </si>
  <si>
    <t>MOTOREPUESTOS MR MOTORS SAC</t>
  </si>
  <si>
    <t>RONALD ARTURO,FERNANDEZ, VILLEGAS</t>
  </si>
  <si>
    <t>PAQUETE BEIGE/CABLES</t>
  </si>
  <si>
    <t>F200-00010377</t>
  </si>
  <si>
    <t>CIA DE SEGURIDAD PROSEGUR S A</t>
  </si>
  <si>
    <t>JOSE GABRIEL,CHERO, MONTALVAN</t>
  </si>
  <si>
    <t>F200-00010378</t>
  </si>
  <si>
    <t>CINDEL S.A.</t>
  </si>
  <si>
    <t>GONZALESALAMAJEISON</t>
  </si>
  <si>
    <t>CAJA NEGRA SG/419</t>
  </si>
  <si>
    <t>F200-00010379</t>
  </si>
  <si>
    <t>GREGORIOBECERRAMORALES</t>
  </si>
  <si>
    <t>CAJITA PLASTIFICADA/REPUESTO</t>
  </si>
  <si>
    <t>F200-00010380</t>
  </si>
  <si>
    <t>NOR AUTOS CHICLAYO S.A.C.</t>
  </si>
  <si>
    <t>HORACIOMENABARRANZUELA</t>
  </si>
  <si>
    <t>F200-00010381</t>
  </si>
  <si>
    <t>JOSSEBERRUCASTILLO</t>
  </si>
  <si>
    <t>PAQUETE MANILA/CERAMICA</t>
  </si>
  <si>
    <t>F200-00010382</t>
  </si>
  <si>
    <t>ISK4 SOCIEDAD ANONIMA CERRADA</t>
  </si>
  <si>
    <t>ALESSANDRO,SAMBUCETI, GARCIA</t>
  </si>
  <si>
    <t>CAJA SG/1765</t>
  </si>
  <si>
    <t>F200-00010383</t>
  </si>
  <si>
    <t>SULAY ABAD GIRON</t>
  </si>
  <si>
    <t>SULAY,ABAD, GIRON</t>
  </si>
  <si>
    <t>PAQUETE PLASTIFICADO SG/1762</t>
  </si>
  <si>
    <t>F200-00010384</t>
  </si>
  <si>
    <t>ELTHRODRIGUEZPEÑA</t>
  </si>
  <si>
    <t>PAQUETE AZUL/DOC</t>
  </si>
  <si>
    <t>F200-00010385</t>
  </si>
  <si>
    <t>JOSESEIJASMARTIN</t>
  </si>
  <si>
    <t>SOBRE AZUL/DOC</t>
  </si>
  <si>
    <t>F200-00010386</t>
  </si>
  <si>
    <t>RAULDAVILABENITES</t>
  </si>
  <si>
    <t>F200-00010387</t>
  </si>
  <si>
    <t>SANTA CRUZ GUIVAR JUANA LUISA</t>
  </si>
  <si>
    <t>VICTORMUCCHINGRAMIREZ</t>
  </si>
  <si>
    <t>CAJA /DISCOS DE CORTAR</t>
  </si>
  <si>
    <t>F200-00010388</t>
  </si>
  <si>
    <t>PORTATILES Y REDES S.A.C.</t>
  </si>
  <si>
    <t>LUIS ALBERTO,ESPINOZA, REQUENA</t>
  </si>
  <si>
    <t>CAJA NEGRA/CUBIERTOS</t>
  </si>
  <si>
    <t>F200-00010389</t>
  </si>
  <si>
    <t>PAREDES JIMENEZ MARIA YSABEL</t>
  </si>
  <si>
    <t>ABEL,SUAREZ, PEÑA</t>
  </si>
  <si>
    <t>CAJA BLANCA / FUNDAS</t>
  </si>
  <si>
    <t>F200-00010390</t>
  </si>
  <si>
    <t>CORPORACION BOTICAS PERU S.A.C.</t>
  </si>
  <si>
    <t>JUAN CARLOS,MIRANDA, MARTINEZ</t>
  </si>
  <si>
    <t>F200-00010391</t>
  </si>
  <si>
    <t>CENTRO MEDICO DE LA VISION E.I.R.L.</t>
  </si>
  <si>
    <t>CARLOS ALBERTO,ÑIQUE, BUTRÓN</t>
  </si>
  <si>
    <t>REIMPRESION</t>
  </si>
  <si>
    <t>F200-00010392</t>
  </si>
  <si>
    <t>CASA DEL ARTE JAIME</t>
  </si>
  <si>
    <t>MERCEDES MARIA,CLAVIJO, SULLON</t>
  </si>
  <si>
    <t>PQTE CARTON / IMAGEN DE RESINA</t>
  </si>
  <si>
    <t>F200-00010393</t>
  </si>
  <si>
    <t>ESTUDIO G&amp;M ABOGADOS ASESORES &amp; CONSULTORES S.R.L.</t>
  </si>
  <si>
    <t>WILSONTARRILLOVASQUEZ</t>
  </si>
  <si>
    <t>CAJA NEGRA / PASTILLAS</t>
  </si>
  <si>
    <t>F200-00010394</t>
  </si>
  <si>
    <t>DIAR INGENIEROS S A</t>
  </si>
  <si>
    <t>CASTAÑEDA LOPEZ PEDRO JHONNY,CASTAÑEDA, LOPEZ PEDRO JHONNY</t>
  </si>
  <si>
    <t>F200-00010397</t>
  </si>
  <si>
    <t>KEMARF E.I.R.L.</t>
  </si>
  <si>
    <t>F200-00010398</t>
  </si>
  <si>
    <t>ROCIO TRAUCO TORRES</t>
  </si>
  <si>
    <t>F200-00010399</t>
  </si>
  <si>
    <t>CERES PERU S.A.</t>
  </si>
  <si>
    <t>JORGE LUISMOSCOLAGUIRRE</t>
  </si>
  <si>
    <t>F200-00010400</t>
  </si>
  <si>
    <t>CORPORACION LIFE S.A.C.</t>
  </si>
  <si>
    <t>MARGARITA ESTILITA,PINTADO, RUESTA</t>
  </si>
  <si>
    <t>CJA EMB/ MUESTRAS DE SHAMPOO</t>
  </si>
  <si>
    <t>F200-00010401</t>
  </si>
  <si>
    <t>JOHANA,RIVAS, GARCIA</t>
  </si>
  <si>
    <t>CJA EMB/ MUESTARS DE SHAMPOO</t>
  </si>
  <si>
    <t>F200-00010402</t>
  </si>
  <si>
    <t>TELRAD PERU S.A.</t>
  </si>
  <si>
    <t>GUILLERMO,ORTIZ, VILLASECA</t>
  </si>
  <si>
    <t>ROLLO EMB DE FIBRA</t>
  </si>
  <si>
    <t>F200-00010403</t>
  </si>
  <si>
    <t>ORTIZ LOSSIO S.R.L.</t>
  </si>
  <si>
    <t>MIGUEL ABISAI,FANZO, MASIAS</t>
  </si>
  <si>
    <t>ATADO 3 CJAS BLANCAS/ SG05-6666</t>
  </si>
  <si>
    <t>F200-00010404</t>
  </si>
  <si>
    <t>AGROINDUSTRIA SAAVEDRA S.A.C.</t>
  </si>
  <si>
    <t>JACKELINETALLEDOOLIVOS</t>
  </si>
  <si>
    <t>CJA ROSA/ MEDICINA</t>
  </si>
  <si>
    <t>F200-00010405</t>
  </si>
  <si>
    <t>MAQUITEX CHICLAYO S.A.C</t>
  </si>
  <si>
    <t>ANINA AYDEE,ACUÑA, PARINANGO</t>
  </si>
  <si>
    <t>MESA DE COSER SG02-127</t>
  </si>
  <si>
    <t>CAJ A/ MAQUINA DE COSE</t>
  </si>
  <si>
    <t>F200-00010406</t>
  </si>
  <si>
    <t>SOFTYS PERU S.A.C.</t>
  </si>
  <si>
    <t>ALEXANDERREYESJAIME</t>
  </si>
  <si>
    <t>PQTE PLAS/ PPHH</t>
  </si>
  <si>
    <t>F200-00010407</t>
  </si>
  <si>
    <t>KATTY DANITZA NUNEZ ROMAN</t>
  </si>
  <si>
    <t>PQTE BLANCO/ PROD DE FUXION</t>
  </si>
  <si>
    <t>F200-00010408</t>
  </si>
  <si>
    <t>EPPO SA</t>
  </si>
  <si>
    <t>CJA BEIGE/ SG04-469</t>
  </si>
  <si>
    <t>F200-00010409</t>
  </si>
  <si>
    <t>EXACTA OPERADOR LOGISTICO SOCIEDAD ANONIMA CERRADA</t>
  </si>
  <si>
    <t>DENNY'S JAMIR,URIARTE, CARDOZO</t>
  </si>
  <si>
    <t>F200-00010410</t>
  </si>
  <si>
    <t>GLADYS NOHELA,SOBRINO, SUAREZ</t>
  </si>
  <si>
    <t>F200-00010411</t>
  </si>
  <si>
    <t>JHONATTAN FRANCISCO GONZALES ESCURRA</t>
  </si>
  <si>
    <t>GIULIANO GIUSEPPE,FEIJOO, PEÑA</t>
  </si>
  <si>
    <t>PQTE PLASTIF. AZUL Y ROJO / ADORNO</t>
  </si>
  <si>
    <t>F200-00010412</t>
  </si>
  <si>
    <t>ELITH MARIBEL JESUSRODRIGUEZPEÑA</t>
  </si>
  <si>
    <t>SOBRE PLASTIFICADO AZUL /DOC</t>
  </si>
  <si>
    <t>F200-00010413</t>
  </si>
  <si>
    <t>INVERSIONES BERSA E.I.R.L.</t>
  </si>
  <si>
    <t>MARY MARYURY ARACELLY,DEL ROSARIO, TINEDO</t>
  </si>
  <si>
    <t>F200-00010414</t>
  </si>
  <si>
    <t>ALEXANDRACALLEGUERRERO</t>
  </si>
  <si>
    <t>PQTE BEAGE /MATERIAL OPTICOS</t>
  </si>
  <si>
    <t>F200-00010415</t>
  </si>
  <si>
    <t>PQTE BEAGE / MATERIAL OPTICO</t>
  </si>
  <si>
    <t>F200-00010416</t>
  </si>
  <si>
    <t>EMPRESA DE CATERING Y SERVICIOS GAIA S.A.C.</t>
  </si>
  <si>
    <t>PEDROGARCIAPARRILLA</t>
  </si>
  <si>
    <t>CAJA GRANDE / DESCARTABLES</t>
  </si>
  <si>
    <t>F200-00010417</t>
  </si>
  <si>
    <t>AGRICOLAS WORLD PERU EIRL</t>
  </si>
  <si>
    <t>SANTOS BENITA,IBARRA, DE LOZADA</t>
  </si>
  <si>
    <t>F200-00010418</t>
  </si>
  <si>
    <t>JUNIOR ADRIAN,CARHUATANTA, CASTRO</t>
  </si>
  <si>
    <t>F200-00010419</t>
  </si>
  <si>
    <t>PQTE PLASTIF. VOLANTES</t>
  </si>
  <si>
    <t>F200-00010420</t>
  </si>
  <si>
    <t>JOHN CHARLES,SILVA, OLIVARES</t>
  </si>
  <si>
    <t>F200-00010421</t>
  </si>
  <si>
    <t>ELECTROMECANICA TCA SRL</t>
  </si>
  <si>
    <t>RAUL,NAVARRO, ABAD</t>
  </si>
  <si>
    <t>PQTES PLASTIF. BEAGE / ESTABILIZADOR + TRANSFORMADOR</t>
  </si>
  <si>
    <t>F200-00010422</t>
  </si>
  <si>
    <t>ECOVIVESOCIAL SAC</t>
  </si>
  <si>
    <t>WILMER NOE,CAMPOVERDE, JIMENEZ</t>
  </si>
  <si>
    <t>F200-00010423</t>
  </si>
  <si>
    <t>CAC CASIL LTDA</t>
  </si>
  <si>
    <t>ELTON OMAR,VERA, OLIVERA</t>
  </si>
  <si>
    <t>SACOS BLANCOS / SACOS VACIOS</t>
  </si>
  <si>
    <t>F200-00010424</t>
  </si>
  <si>
    <t>COOPERATIVA AGRARIA FRONTERA SAN IGNACIO LTDA.</t>
  </si>
  <si>
    <t>ERIKA JUANITA,LARREATEGUI, LALANGUI</t>
  </si>
  <si>
    <t>F200-00010425</t>
  </si>
  <si>
    <t>GRUPO FERRERTERO Y CONSTRUCTOR JOAN SRL</t>
  </si>
  <si>
    <t>LIVANILAMAAPONTE</t>
  </si>
  <si>
    <t>PQTE PLASTIFICADO / DISCOS DE CORTE</t>
  </si>
  <si>
    <t>F200-00010426</t>
  </si>
  <si>
    <t>ADRIAN MIGUEL MARRUFO GUTIERREZ</t>
  </si>
  <si>
    <t>SARA SENEYDA,QUINDE, CASTILLO</t>
  </si>
  <si>
    <t>PQTE VERDE / TONE VACIO</t>
  </si>
  <si>
    <t>F200-00010427</t>
  </si>
  <si>
    <t>ANTONY,CHINGUEL, TAIPE</t>
  </si>
  <si>
    <t>F200-00010428</t>
  </si>
  <si>
    <t>RAFAELESTRADADOMADOR</t>
  </si>
  <si>
    <t>CAJITA BLANCA/ MATERIAL DENTAL</t>
  </si>
  <si>
    <t>F200-00010429</t>
  </si>
  <si>
    <t>F200-00010430</t>
  </si>
  <si>
    <t>BELTRAN RUSSELL,OLAYA, HERNANDEZ</t>
  </si>
  <si>
    <t>PQTE ROJO/ FORMATO</t>
  </si>
  <si>
    <t>F200-00010431</t>
  </si>
  <si>
    <t>PQTE BLANCO/ FORMATO</t>
  </si>
  <si>
    <t>F200-00010432</t>
  </si>
  <si>
    <t>COSESA INVERSIONES S.A.C</t>
  </si>
  <si>
    <t>F200-00010433</t>
  </si>
  <si>
    <t>ALCAS INGENIERIA Y GESTION EN TRANSPORTES S.R.L.</t>
  </si>
  <si>
    <t>GENRY HERALDO,LOPEZ, TANDAZO</t>
  </si>
  <si>
    <t>CAJA PLASTIFI CADA/ BOMBA DE FRENO</t>
  </si>
  <si>
    <t>F200-00010434</t>
  </si>
  <si>
    <t>COOLER BLANCO / VERDURA</t>
  </si>
  <si>
    <t>F200-00010435</t>
  </si>
  <si>
    <t>ALFREDO XAVIER REQUE ANGELES</t>
  </si>
  <si>
    <t>KAREN VERONICA,REQUE, ANGELES</t>
  </si>
  <si>
    <t>SOBRE/ TERMOMETRO</t>
  </si>
  <si>
    <t>F200-00010436</t>
  </si>
  <si>
    <t>PQTE S/G 602-1144981</t>
  </si>
  <si>
    <t>F200-00010438</t>
  </si>
  <si>
    <t>SUIZA LAB S.A.C.</t>
  </si>
  <si>
    <t>CARLOS ALBERTO,RUFINO, FLORES</t>
  </si>
  <si>
    <t>PAQUETE AMARILLO / PRUEBAS DE DENGUE</t>
  </si>
  <si>
    <t>F200-00010439</t>
  </si>
  <si>
    <t>F200-00010440</t>
  </si>
  <si>
    <t>JUAN CUBAS SUAREZ</t>
  </si>
  <si>
    <t>EDY OLIVER,RAMIREZ, APONTE</t>
  </si>
  <si>
    <t>CAJA BEIG / PERECIBLES</t>
  </si>
  <si>
    <t>CAJE BEIG / ROPA</t>
  </si>
  <si>
    <t>F200-00010441</t>
  </si>
  <si>
    <t>NEUMATICOS CHICLAYO EIRL</t>
  </si>
  <si>
    <t>CESARTERRONESFLORES</t>
  </si>
  <si>
    <t>LLANTA SEGUN GUIA DE REMISION 0001 - 50155</t>
  </si>
  <si>
    <t>F200-00010442</t>
  </si>
  <si>
    <t>RODAMIENTOS PAUCAR S.A.C.</t>
  </si>
  <si>
    <t>CAJITA BLANCA / EMPAQUETADURAS</t>
  </si>
  <si>
    <t>F200-00010443</t>
  </si>
  <si>
    <t>CHECK SERVICE EXPRESS CARGO SRL</t>
  </si>
  <si>
    <t>JAIME,MIÑAN, TUME</t>
  </si>
  <si>
    <t>1 ATADO DE 3 CAJAS SEGUN GUIA DE REMISION EG07-00000003</t>
  </si>
  <si>
    <t>1 ATADO DE 2 CAJAS GRANDE SEGUN GUIA DE REMISION EG07-0000003</t>
  </si>
  <si>
    <t>F200-00010444</t>
  </si>
  <si>
    <t>RIVERA DIESEL SA</t>
  </si>
  <si>
    <t>CRISTHIAN DAVID,PEÑA, LIZARRAGA</t>
  </si>
  <si>
    <t>F200-00010445</t>
  </si>
  <si>
    <t>SOLUCIONES GADCIS EIRL</t>
  </si>
  <si>
    <t>ELIANA REBECA,BENITES, ALCAS</t>
  </si>
  <si>
    <t>CAJITA BEIG / MARCADOR DE ASISTENCIA</t>
  </si>
  <si>
    <t>F200-00010446</t>
  </si>
  <si>
    <t>F200-00010447</t>
  </si>
  <si>
    <t>IRMARODRIGUEZPAREDES</t>
  </si>
  <si>
    <t>4 CORCHO ROJO DE HELADO</t>
  </si>
  <si>
    <t>F200-00010448</t>
  </si>
  <si>
    <t>2 CORCHOS ROJO DE HELADO</t>
  </si>
  <si>
    <t>F200-00010449</t>
  </si>
  <si>
    <t>YC TRADING S.A.C</t>
  </si>
  <si>
    <t>JORGE ENRIQUE,CHIROQUE, NAVARRO</t>
  </si>
  <si>
    <t>CAJA BEIG / SEGUN GUIA DE REMISION 0001-000249</t>
  </si>
  <si>
    <t>F200-00010450</t>
  </si>
  <si>
    <t>BRICSY LEONIZA,GARCIA, CORDOVA</t>
  </si>
  <si>
    <t>CAJA BEIG / MODEN</t>
  </si>
  <si>
    <t>F200-00010451</t>
  </si>
  <si>
    <t>ELIX ALBERTO,NEYRA, CARHUATOCTO</t>
  </si>
  <si>
    <t>F200-00010452</t>
  </si>
  <si>
    <t>CJI PRODUCCIONES BTL PIURA S.A.C.S.</t>
  </si>
  <si>
    <t>GUILLERMO,HERRERA, SAAVEDRA</t>
  </si>
  <si>
    <t>PQTE LARGO/BANNER</t>
  </si>
  <si>
    <t>F200-00010453</t>
  </si>
  <si>
    <t>MANUEL FLABERTO TORRES INGA</t>
  </si>
  <si>
    <t>F200-00010454</t>
  </si>
  <si>
    <t>CORCHO BLANCO/ MUESTRAS</t>
  </si>
  <si>
    <t>F200-00010455</t>
  </si>
  <si>
    <t>IMPORTACIONES Y DISTRIBUCIONES GRANADOS SRL</t>
  </si>
  <si>
    <t>JUAN CARLOS,MOSCOL, VEGAS</t>
  </si>
  <si>
    <t>LLANTASSG07-31</t>
  </si>
  <si>
    <t>F200-00010456</t>
  </si>
  <si>
    <t>ROLANDO,TORRES, CRUZ</t>
  </si>
  <si>
    <t>F200-00010457</t>
  </si>
  <si>
    <t>DAYANN BRIGH E.I.R.L.</t>
  </si>
  <si>
    <t>F200-00010458</t>
  </si>
  <si>
    <t>VERTICE EMPRESARIAL ASESORIA &amp; CONSULTOR</t>
  </si>
  <si>
    <t>ONECIMO,PICON, ARIAS</t>
  </si>
  <si>
    <t>F200-00010459</t>
  </si>
  <si>
    <t>PARQUE DEL NORTE SA</t>
  </si>
  <si>
    <t>PAOLA KATHERINE,NAVARRO, CHUMBIMUNE</t>
  </si>
  <si>
    <t>F200-00010460</t>
  </si>
  <si>
    <t>JEAN,BARRANZUELA, PACHERREZ</t>
  </si>
  <si>
    <t>CORCHO BLANCO/ OVULOS</t>
  </si>
  <si>
    <t>F200-00010461</t>
  </si>
  <si>
    <t>CENTRO MEDICO DE MOTUPE EIRL</t>
  </si>
  <si>
    <t>YONATHAN JAVIER,RONDON, MORENO</t>
  </si>
  <si>
    <t>PQTE PLAST/ MICAS</t>
  </si>
  <si>
    <t>F200-00010462</t>
  </si>
  <si>
    <t>CYNTHIA PAOLA ZEGARRA DEL ROSARIO VALLEJ</t>
  </si>
  <si>
    <t>NANCY DEL ROSARIO,OYOLA, DE MC LAUCHLAN</t>
  </si>
  <si>
    <t>F200-00010463</t>
  </si>
  <si>
    <t>CJAS BEIGE/ CREMAS</t>
  </si>
  <si>
    <t>F200-00010464</t>
  </si>
  <si>
    <t>CONSTRUCTORA GALILEA S.A.C.</t>
  </si>
  <si>
    <t>NELLYBONILLACORDOVA</t>
  </si>
  <si>
    <t>SOBRE PLASTIFICADO / DCTOS1</t>
  </si>
  <si>
    <t>F200-00010465</t>
  </si>
  <si>
    <t>GINSAC IMPORT S.A.C.</t>
  </si>
  <si>
    <t>JIMMY NELSON,IMAN, MASIAS</t>
  </si>
  <si>
    <t>PQTE TRANSPARENTE/ FAJAS</t>
  </si>
  <si>
    <t>F200-00010466</t>
  </si>
  <si>
    <t>CARLOS MONTEZA VEGA</t>
  </si>
  <si>
    <t>PQTE NEGRO / LAPTOP</t>
  </si>
  <si>
    <t>F200-00010467</t>
  </si>
  <si>
    <t>IMPORTADORA TECNICA INDUSTRIAL Y COMERCI AL SA</t>
  </si>
  <si>
    <t>YAHIR ALEXANDERMEDINAOBLITAS</t>
  </si>
  <si>
    <t>F200-00010468</t>
  </si>
  <si>
    <t>BELTRANOLAYAHERNANDEZ</t>
  </si>
  <si>
    <t>F200-00010469</t>
  </si>
  <si>
    <t>DINAMICA IMPLEMENTOS &amp; PECAS S.A.C</t>
  </si>
  <si>
    <t>JEAN CARLOS,OROSCO, SANCHEZ</t>
  </si>
  <si>
    <t>PQTE PLASTIFICADO S/G 001-13343</t>
  </si>
  <si>
    <t>F200-00010470</t>
  </si>
  <si>
    <t>IRRIALTEC SOCIEDAD ANONIMA CERRADA</t>
  </si>
  <si>
    <t>JACINTO,SANCHEZ, CHUGNAS</t>
  </si>
  <si>
    <t>SACO BLANCO / VALVULA</t>
  </si>
  <si>
    <t>PTE REDONDO / EMPAQUE DE TUBO</t>
  </si>
  <si>
    <t>F200-00010471</t>
  </si>
  <si>
    <t>SUDAMERICA THERMAL SOLUTIONS S.A.C</t>
  </si>
  <si>
    <t>JOSE PATRIC DYRENATO PASCOLLI,VILLACORTA, FABIAN</t>
  </si>
  <si>
    <t>CAJA S/G 07-00002</t>
  </si>
  <si>
    <t>F200-00010472</t>
  </si>
  <si>
    <t>R&amp;M DISTRIBUCIONES EIRL</t>
  </si>
  <si>
    <t>GUSTAVO DAVID,TOCTO, SOSA</t>
  </si>
  <si>
    <t>CAJA S/F 100-2236</t>
  </si>
  <si>
    <t>F200-00010473</t>
  </si>
  <si>
    <t>NOMBERTO PABEL PAIRAZAMAN SILVA</t>
  </si>
  <si>
    <t>F200-00010474</t>
  </si>
  <si>
    <t>ATADO DE 02 PQTES BLANCOS / PRODUCTO OPTICO</t>
  </si>
  <si>
    <t>F200-00010475</t>
  </si>
  <si>
    <t>PQTITO BLANCO / RESINAS</t>
  </si>
  <si>
    <t>F200-00010476</t>
  </si>
  <si>
    <t>JUAN CARLOS,GARCÍA, CORDOVA</t>
  </si>
  <si>
    <t>F200-00010478</t>
  </si>
  <si>
    <t>RODARIS OPERADOR LOGISTICO S.A.C.</t>
  </si>
  <si>
    <t>EDGAR HUMBERTO,BARRANZUELA, ALEMAN</t>
  </si>
  <si>
    <t>CORCHITO/ MUESTRAS</t>
  </si>
  <si>
    <t>F200-00010479</t>
  </si>
  <si>
    <t>CJITA BLANCA/ SG01-24242</t>
  </si>
  <si>
    <t>F200-00010480</t>
  </si>
  <si>
    <t>MI CAUTIVO DE AYABACA SAC</t>
  </si>
  <si>
    <t>YHOJAN MANUEL,PRINCIPE, CARRILLO</t>
  </si>
  <si>
    <t>SOBRE MANILA/DCC</t>
  </si>
  <si>
    <t>F200-00010481</t>
  </si>
  <si>
    <t>YUPTON SALAZAR ZOILA</t>
  </si>
  <si>
    <t>MARIA LILIANAVASQUEZCHUMBE</t>
  </si>
  <si>
    <t>F200-00010482</t>
  </si>
  <si>
    <t>F200-00010483</t>
  </si>
  <si>
    <t>AF&amp; ASOCIADOS SAC</t>
  </si>
  <si>
    <t>JOSE ENRIQUE,CABALLERO, RODRIGUEZ</t>
  </si>
  <si>
    <t>CJA AMARILLA/ SG01-2915</t>
  </si>
  <si>
    <t>F200-00010484</t>
  </si>
  <si>
    <t>"INMCO CONTRATISTAS GENERALES" S.A.C.</t>
  </si>
  <si>
    <t>YOSY GREGORIO,ROJAS, QUINCHA</t>
  </si>
  <si>
    <t>CJA BEIGE EMB/ REPUESTOS SG01-874 Y F01-2792</t>
  </si>
  <si>
    <t>F200-00010485</t>
  </si>
  <si>
    <t>CORPORATION VICE NORTE SAC</t>
  </si>
  <si>
    <t>JAIME,INGA, YOVERA</t>
  </si>
  <si>
    <t>ORUGA</t>
  </si>
  <si>
    <t>F200-00010486</t>
  </si>
  <si>
    <t>RECTIFICACIONES RISCO SANCHEZ E.I.RL.</t>
  </si>
  <si>
    <t>JORGE ESMITH,COLUNCHE, HUAMAN</t>
  </si>
  <si>
    <t>PQTE NEGRO PLANO/ EMPAQUETADURA</t>
  </si>
  <si>
    <t>F200-00010487</t>
  </si>
  <si>
    <t>SORIA,PANDURO, SAUL</t>
  </si>
  <si>
    <t>COLLER BLANCO/ VERDURAS</t>
  </si>
  <si>
    <t>COLLER AZUL/ VERDURAS</t>
  </si>
  <si>
    <t>F200-00010488</t>
  </si>
  <si>
    <t>LIMANYLAMAAPONTE</t>
  </si>
  <si>
    <t>CAJA / CODOS</t>
  </si>
  <si>
    <t>F200-00010489</t>
  </si>
  <si>
    <t>PQTE BLANCO/ PRODUCTO OPTICO</t>
  </si>
  <si>
    <t>F200-00010490</t>
  </si>
  <si>
    <t>CAJA NEGRA S/G 0011-25426</t>
  </si>
  <si>
    <t>F200-00010492</t>
  </si>
  <si>
    <t>MANAOS INVERSIONES S.A.C.</t>
  </si>
  <si>
    <t>CRISTIANCABRERARIOS</t>
  </si>
  <si>
    <t>CJA BEIEG/ PARLANTES</t>
  </si>
  <si>
    <t>F200-00010493</t>
  </si>
  <si>
    <t>BYRONCALDERONMEDINA</t>
  </si>
  <si>
    <t>SOBRE EMB/ DOC</t>
  </si>
  <si>
    <t>F200-00010494</t>
  </si>
  <si>
    <t>CORECHOS ROJOS/ HELADOS</t>
  </si>
  <si>
    <t>F200-00010495</t>
  </si>
  <si>
    <t>TELTECOMP SAC.</t>
  </si>
  <si>
    <t>F200-00010496</t>
  </si>
  <si>
    <t>CJABIEGE/ SG01-24528</t>
  </si>
  <si>
    <t>F200-00010497</t>
  </si>
  <si>
    <t>LABORATORIO DENTAL SOLIER EIRL</t>
  </si>
  <si>
    <t>GABRIEL,FERRE, ferre</t>
  </si>
  <si>
    <t>TAPER PLAST/ MODELO DENTAL</t>
  </si>
  <si>
    <t>ELI GABRIEL,FERRE, PERALTA</t>
  </si>
  <si>
    <t>F200-00010498</t>
  </si>
  <si>
    <t>CARGO EXPRESS AMERICANO SAC</t>
  </si>
  <si>
    <t>IVONNEHIDALGOAVALOS</t>
  </si>
  <si>
    <t>PQTE VERDE/ ARRANCADOR</t>
  </si>
  <si>
    <t>F200-00010499</t>
  </si>
  <si>
    <t>GALLEGO BOCANEGRA JIMMY ALFONSO</t>
  </si>
  <si>
    <t>JIMY ALFONSO,GALLEGOS, BOCANEGRA</t>
  </si>
  <si>
    <t>CAJAS BEIGE/ FILTROS</t>
  </si>
  <si>
    <t>BALDEAS/ ACIETE</t>
  </si>
  <si>
    <t>F200-00010500</t>
  </si>
  <si>
    <t>PQTITO MANILA/ FOTOCERAMCA</t>
  </si>
  <si>
    <t>F200-00010501</t>
  </si>
  <si>
    <t>CJA BEIGE/ PUBLICIDAD</t>
  </si>
  <si>
    <t>F200-00010502</t>
  </si>
  <si>
    <t>JORGE LUIZMOSCOLAGUIRRE</t>
  </si>
  <si>
    <t>SOBRE MANILA/ DO</t>
  </si>
  <si>
    <t>F200-00010503</t>
  </si>
  <si>
    <t>MAC IMPEX SAC</t>
  </si>
  <si>
    <t>RAFAEL FRANCISCO,SERNAQUE, NIZAMA</t>
  </si>
  <si>
    <t>PQTITO NEGRO / EQUIPO DE MEDICION DE DISTANCIA</t>
  </si>
  <si>
    <t>F200-00010504</t>
  </si>
  <si>
    <t>CORPORACION BRAOS SAC</t>
  </si>
  <si>
    <t>OSWALDO JUAN,MORAN, GIRON</t>
  </si>
  <si>
    <t>F200-00010505</t>
  </si>
  <si>
    <t>CENTRO DE DIAGNOSTICO ANALIZATE S.R.L.</t>
  </si>
  <si>
    <t>PATRICIA,CHERRES, ROSA</t>
  </si>
  <si>
    <t>PQTE NEGRO PLASTIFICADO/ MATERIAL DE LABORATORIO</t>
  </si>
  <si>
    <t>F200-00010506</t>
  </si>
  <si>
    <t>MAYALE COMPANY PERU S.A.C.</t>
  </si>
  <si>
    <t>MAYKEL NICOR,MARQUEZ, DIAZ</t>
  </si>
  <si>
    <t>CAJA BLANCA CON NEGRO/ ARO DE COCINA</t>
  </si>
  <si>
    <t>F200-00010507</t>
  </si>
  <si>
    <t>PQTE BLANCO / PRODUCTO OPTICO</t>
  </si>
  <si>
    <t>F200-00010508</t>
  </si>
  <si>
    <t>SOBRE/ RESINA</t>
  </si>
  <si>
    <t>F200-00010509</t>
  </si>
  <si>
    <t>GINDAR PERU E.I.R.L.</t>
  </si>
  <si>
    <t>ARLEX,MAZO, GONZALES</t>
  </si>
  <si>
    <t>PQTE NEGRO CHICO/ RELOJ</t>
  </si>
  <si>
    <t>F200-00010510</t>
  </si>
  <si>
    <t>COPYCAD SCORPIO SCRL</t>
  </si>
  <si>
    <t>ROBERTOCASTILLOCABREJOS</t>
  </si>
  <si>
    <t>CAJA BLANCA CONT REPUESTO FOTOCAPIADORA</t>
  </si>
  <si>
    <t>F200-00010511</t>
  </si>
  <si>
    <t>EDUARDO,BENAVIDES, CABRERA</t>
  </si>
  <si>
    <t>TV PAGO POR EXCESO</t>
  </si>
  <si>
    <t>F200-00010513</t>
  </si>
  <si>
    <t>JOSE HERNAN,MORE, CHUNGA</t>
  </si>
  <si>
    <t>1 PAQUETE REPUESTO</t>
  </si>
  <si>
    <t>F200-00010514</t>
  </si>
  <si>
    <t>DISTRIBUIDORA-DROGUERIA ALFARO S.A.C.</t>
  </si>
  <si>
    <t>CARLA,ABAD, ORTIZ</t>
  </si>
  <si>
    <t>CJAS GUIA 57-501003- 57-500956</t>
  </si>
  <si>
    <t>F200-00010515</t>
  </si>
  <si>
    <t>OME CONSULTORIA &amp; CONSTRUCCION SAC</t>
  </si>
  <si>
    <t>JHON LUIS,ALBERCA, HURTADO</t>
  </si>
  <si>
    <t>1 SACO BLANCO MAYA</t>
  </si>
  <si>
    <t>F200-00010516</t>
  </si>
  <si>
    <t>SOCIEDAD AGRICOLA JUNIOR Y PAZ SAC</t>
  </si>
  <si>
    <t>LAZARO MARXSTALIN,REYES, DAVILA</t>
  </si>
  <si>
    <t>CJAS DE FOLIARES</t>
  </si>
  <si>
    <t>F200-00010517</t>
  </si>
  <si>
    <t>SOLUCIONES INTEGRALES DEL PERU S.A.C.</t>
  </si>
  <si>
    <t>LINCOLN EIGEN,TORRES, ESPEJO</t>
  </si>
  <si>
    <t>1 PAQUETE LARGO ZONDA</t>
  </si>
  <si>
    <t>F200-00010518</t>
  </si>
  <si>
    <t>JAIME,VITE, VITE</t>
  </si>
  <si>
    <t>F200-00010519</t>
  </si>
  <si>
    <t>LOPEZ Y CIA S.A.C</t>
  </si>
  <si>
    <t>JHONGARCIACORDOVA</t>
  </si>
  <si>
    <t>1 CAJA GUIA 4-17859</t>
  </si>
  <si>
    <t>F200-00010520</t>
  </si>
  <si>
    <t>FORMULA DEL AGRO EIRL</t>
  </si>
  <si>
    <t>DILERPASAPERAPASAPERA</t>
  </si>
  <si>
    <t>1 SACO GUIA 3-232</t>
  </si>
  <si>
    <t>F200-00010521</t>
  </si>
  <si>
    <t>UNIDAD EJECUTORA 004 GERENCIA ADMINISTRATIVA DE LA</t>
  </si>
  <si>
    <t>1 PAQUETE NEGRO DE CHALECOS</t>
  </si>
  <si>
    <t>F200-00010522</t>
  </si>
  <si>
    <t>ROCIO DEL PILAR,MIÑOPE, CHAVEZ</t>
  </si>
  <si>
    <t>1 PAQUETE NEGRO CHALECOS</t>
  </si>
  <si>
    <t>F200-00010523</t>
  </si>
  <si>
    <t>DE VICENTE CONSTRUCTORA SOCIEDAD ANONIMA CERRADA</t>
  </si>
  <si>
    <t>JOSEPCOLLAZOSENCALADA</t>
  </si>
  <si>
    <t>F200-00010524</t>
  </si>
  <si>
    <t>JOSE DIONE,ALTAMIRANO, TORRES</t>
  </si>
  <si>
    <t>BULTO CONT CARRETA</t>
  </si>
  <si>
    <t>F200-00010525</t>
  </si>
  <si>
    <t>CAJA CONT MEDICINAS G/501102,501104</t>
  </si>
  <si>
    <t>F200-00010526</t>
  </si>
  <si>
    <t>G4S PERU S.A.C. .</t>
  </si>
  <si>
    <t>EDUARDOPRIETOVASQUEZ</t>
  </si>
  <si>
    <t>PAQUETE CHICO NEGRO /LINTERNA</t>
  </si>
  <si>
    <t>F200-00010527</t>
  </si>
  <si>
    <t>INGENIERO CONSTRUCTORES ELECTROMECA SACNICOS</t>
  </si>
  <si>
    <t>ELMER,MOROCHO, GUERRERO</t>
  </si>
  <si>
    <t>CAJITA BEIG +BLANCA CONT PRODUCTO DE ASEO PERSONAL</t>
  </si>
  <si>
    <t>F200-00010528</t>
  </si>
  <si>
    <t>EMPRESA EXPRESO TRUJILLO EIRL</t>
  </si>
  <si>
    <t>ADYNSON STIBEN,MORAN, CORREA</t>
  </si>
  <si>
    <t>F200-00010529</t>
  </si>
  <si>
    <t>YADIRAUCEDAMENA</t>
  </si>
  <si>
    <t>CAJITA CONT MATERIAL DENTAL</t>
  </si>
  <si>
    <t>F200-00010530</t>
  </si>
  <si>
    <t>JULYOLUPUFIGALLO</t>
  </si>
  <si>
    <t>CAJITA AZUL/MATERIAL DENTAL</t>
  </si>
  <si>
    <t>F200-00010531</t>
  </si>
  <si>
    <t>CAJITA BLANCA /LENTES</t>
  </si>
  <si>
    <t>F200-00010532</t>
  </si>
  <si>
    <t>CAJITA BLANCA CONT PROD OPTICO</t>
  </si>
  <si>
    <t>F200-00010533</t>
  </si>
  <si>
    <t>SERVIFRIO ALARCON E.I.R.L.</t>
  </si>
  <si>
    <t>JOSE DAVID ALARCON SOPLAPUCO,JOSE, DAVID ALARCON SOPLAPUCO</t>
  </si>
  <si>
    <t>CAJA BLANCA MEDIANA CONT TARJETAS</t>
  </si>
  <si>
    <t>F200-00010534</t>
  </si>
  <si>
    <t>PAQUETE AZUL /DCTOS</t>
  </si>
  <si>
    <t>F200-00010535</t>
  </si>
  <si>
    <t>PAQUETE AZUL/DCTOS</t>
  </si>
  <si>
    <t>F200-00010536</t>
  </si>
  <si>
    <t>SOBRE AZUL/DCTOS</t>
  </si>
  <si>
    <t>F200-00010537</t>
  </si>
  <si>
    <t>PAQUETES PERIODICOS/G-1145778</t>
  </si>
  <si>
    <t>F200-00010538</t>
  </si>
  <si>
    <t>CAJA CONT FIBRA DE TELECOMINICACIONES</t>
  </si>
  <si>
    <t>F200-00010539</t>
  </si>
  <si>
    <t>CIMEX CONSULTORA &amp; CONSTRUCTORA SRL</t>
  </si>
  <si>
    <t>ALEX,HUACHES, CARHUAPOMA</t>
  </si>
  <si>
    <t>PAQUETE AZUL PALNO PLASTIFICADO*DCTOS</t>
  </si>
  <si>
    <t>F200-00010540</t>
  </si>
  <si>
    <t>CAJA CONT PRODUCTOS DE LIMPIEZA</t>
  </si>
  <si>
    <t>F200-00010541</t>
  </si>
  <si>
    <t>RADIO LA KARIBEÑA SOCIEDAD ANONIMA CERRA</t>
  </si>
  <si>
    <t>LUIS ALBERTO,JIMENEZ, GUERRERO</t>
  </si>
  <si>
    <t>CAJA LARGA CONT PEDESTAL PARA MICRO</t>
  </si>
  <si>
    <t>F200-00010542</t>
  </si>
  <si>
    <t>SANDRA,RUJEL, SANCHEZ</t>
  </si>
  <si>
    <t>CAJA MEDIANA /TOMATODO+LIBRETA</t>
  </si>
  <si>
    <t>F200-00010543</t>
  </si>
  <si>
    <t>ODIAGA LLANOS KEVIN GUSTAVO</t>
  </si>
  <si>
    <t>SOBRE MANILKA/DCTOS</t>
  </si>
  <si>
    <t>F200-00010544</t>
  </si>
  <si>
    <t>PAQUETE LARGO PLANO BEIG /RAP</t>
  </si>
  <si>
    <t>F200-00010545</t>
  </si>
  <si>
    <t>MALETA CONT MATERIAL MEDICO</t>
  </si>
  <si>
    <t>PAQUETE ROJO CONT MATERAIL MEDICO</t>
  </si>
  <si>
    <t>F200-00010546</t>
  </si>
  <si>
    <t>GRUPO CRV INGENIEROS SOCIEDAD ANONIMA CE</t>
  </si>
  <si>
    <t>ARTURO,APAZA, V ELASQUEZ</t>
  </si>
  <si>
    <t>F200-00010547</t>
  </si>
  <si>
    <t>ROLANDO MARCELO CLEMENTE</t>
  </si>
  <si>
    <t>CARLOSVALDIVIEZOLLARLAQUE</t>
  </si>
  <si>
    <t>1 PAQUETE BOLSA VERDE SOGA</t>
  </si>
  <si>
    <t>F200-00010548</t>
  </si>
  <si>
    <t>METREON SAC</t>
  </si>
  <si>
    <t>LUZ ELENA,CAMACHO, LAU</t>
  </si>
  <si>
    <t>1 PAQUETE NEGRO REPUESTO</t>
  </si>
  <si>
    <t>F200-00010549</t>
  </si>
  <si>
    <t>ROYERVASQUEZCHAVEZ</t>
  </si>
  <si>
    <t>1 SOBRE MANILA DOC</t>
  </si>
  <si>
    <t>F200-00010550</t>
  </si>
  <si>
    <t>ELVIS JOEL,CASTILLO, SUAREZ</t>
  </si>
  <si>
    <t>SOBRE DMANILA DOC</t>
  </si>
  <si>
    <t>F200-00010551</t>
  </si>
  <si>
    <t>JOSECHIROQUECHAVEZ</t>
  </si>
  <si>
    <t>F200-00010552</t>
  </si>
  <si>
    <t>YELHIN PIERINA,VALLADOLID, HUAMAN</t>
  </si>
  <si>
    <t>1 CAJA DE ESCRITORIO</t>
  </si>
  <si>
    <t>F200-00010553</t>
  </si>
  <si>
    <t>JORGE LUIS CORDOVA PUPUCHE</t>
  </si>
  <si>
    <t>HEGLERCORDOVALOPEZ</t>
  </si>
  <si>
    <t>1 CABLE C ABLES</t>
  </si>
  <si>
    <t>F200-00010554</t>
  </si>
  <si>
    <t>IEP SAN MARTIN DE PORRES</t>
  </si>
  <si>
    <t>ANTONIO GOMEZ MENDOZA,X, X</t>
  </si>
  <si>
    <t>F200-00010555</t>
  </si>
  <si>
    <t>ROIS OBRAS CIVILES SAC</t>
  </si>
  <si>
    <t>MANUEL,MALDONADO, MONTENEGRO</t>
  </si>
  <si>
    <t>1 CAJA D 2 RAYADORES</t>
  </si>
  <si>
    <t>F200-00010556</t>
  </si>
  <si>
    <t>BIOSOLUCIONES GENETICAS E.I.R.L.</t>
  </si>
  <si>
    <t>JIMENA,RIVAS, SANCHEZ</t>
  </si>
  <si>
    <t>F200-00010557</t>
  </si>
  <si>
    <t>PROSEGUR ACTIVA PERU S.A.</t>
  </si>
  <si>
    <t>BONIFRAN,MONDRAGON, JARAMILLO</t>
  </si>
  <si>
    <t>CAJA GUIA13-2149</t>
  </si>
  <si>
    <t>F200-00010558</t>
  </si>
  <si>
    <t>ARCOS EXPRESS</t>
  </si>
  <si>
    <t>CESAR AUGUSTO,FIESTAS, SEMINARIO</t>
  </si>
  <si>
    <t>F200-00010559</t>
  </si>
  <si>
    <t>1 CAJA FARROS</t>
  </si>
  <si>
    <t>F200-00010560</t>
  </si>
  <si>
    <t>JAIRSANCHEZFORFUI</t>
  </si>
  <si>
    <t>PAQUETE DE GOMA</t>
  </si>
  <si>
    <t>F200-00010561</t>
  </si>
  <si>
    <t>BOOST S.A.C.</t>
  </si>
  <si>
    <t>GAUDY,RAMIREZ, ELERA</t>
  </si>
  <si>
    <t>10:43PM</t>
  </si>
  <si>
    <t>F200-00010564</t>
  </si>
  <si>
    <t>CORPORACION &amp; SERVICIOS GENERALES RACV EIRL</t>
  </si>
  <si>
    <t>JUAN RAMON,SEMINARIO, PAZ</t>
  </si>
  <si>
    <t>F200-00010565</t>
  </si>
  <si>
    <t>INDUSTRIA HFLORES SOCIEDAD ANONIMA CERRADA</t>
  </si>
  <si>
    <t>RUSBERTHFLORESJUAREZ</t>
  </si>
  <si>
    <t>SACO GUIA2-906</t>
  </si>
  <si>
    <t>F200-00010566</t>
  </si>
  <si>
    <t>SD ELECTRIC SOCIEDAD ANONIMA CERRADA</t>
  </si>
  <si>
    <t>CELSOSANCHEZRODRIGUEZ</t>
  </si>
  <si>
    <t>1 PAQUETE BOLSA AMARILLA GUIA1-367</t>
  </si>
  <si>
    <t>F200-00010567</t>
  </si>
  <si>
    <t>1 CAJA GUIA57-501542</t>
  </si>
  <si>
    <t>F200-00010568</t>
  </si>
  <si>
    <t>ALVARO RODRIGO,MALO, SOTO</t>
  </si>
  <si>
    <t>F200-00010569</t>
  </si>
  <si>
    <t>AMEC PHARMACEUTICAL S.A.C.</t>
  </si>
  <si>
    <t>JOSE GUILLERMO,CAMACHO, PERALTA</t>
  </si>
  <si>
    <t>F200-00010570</t>
  </si>
  <si>
    <t>EDINSON BRAI,LLATAS, CASTRO</t>
  </si>
  <si>
    <t>F200-00010571</t>
  </si>
  <si>
    <t>ANDINA CONSTRUCCIONES Y REPRESENTACIONES GENERALES SRL</t>
  </si>
  <si>
    <t>F200-00010572</t>
  </si>
  <si>
    <t>SIMES´S TRAINING EIRL</t>
  </si>
  <si>
    <t>JOSETOCTOOLIVERA</t>
  </si>
  <si>
    <t>F200-00010573</t>
  </si>
  <si>
    <t>MOISES,CORREA, NEIRA</t>
  </si>
  <si>
    <t>1 CJA GUIA5-6685</t>
  </si>
  <si>
    <t>F200-00010574</t>
  </si>
  <si>
    <t>JORGEVALDIVIEZOVASQUEZ</t>
  </si>
  <si>
    <t>F200-00010575</t>
  </si>
  <si>
    <t>GARYPARODIMEDINA</t>
  </si>
  <si>
    <t>SOBRE PLASTIFICADO CONT DCROS</t>
  </si>
  <si>
    <t>F200-00010576</t>
  </si>
  <si>
    <t>GBZ INGENIERIA Y CONSTRUCCION SAC</t>
  </si>
  <si>
    <t>SHEYLA ALEXANDRAGUEVARAOYARCE</t>
  </si>
  <si>
    <t>F200-00010577</t>
  </si>
  <si>
    <t>CAJA BLANCA CONT SEGUNG/151</t>
  </si>
  <si>
    <t>F200-00010578</t>
  </si>
  <si>
    <t>R&amp;M CORPORACION SIERRA SERVICIOS GENERAL</t>
  </si>
  <si>
    <t>ROXANATAPIACUSMA</t>
  </si>
  <si>
    <t>F200-00010579</t>
  </si>
  <si>
    <t>CAJITA BLANCA CONT SEGUN G/24532</t>
  </si>
  <si>
    <t>F200-00010580</t>
  </si>
  <si>
    <t>F200-00010581</t>
  </si>
  <si>
    <t>BOLSA AZUL PLANA /DCTOS</t>
  </si>
  <si>
    <t>F200-00010583</t>
  </si>
  <si>
    <t>DIASMELI DEL CARMEN,REYES, VARGAS</t>
  </si>
  <si>
    <t>1 PAQUETE BREGI PAPEÑ</t>
  </si>
  <si>
    <t>F200-00010584</t>
  </si>
  <si>
    <t>DAMM MOISES MORE HURTADO</t>
  </si>
  <si>
    <t>SARITAMEDINAFLOREANO</t>
  </si>
  <si>
    <t>1 CAJA DE POLOS</t>
  </si>
  <si>
    <t>F200-00010585</t>
  </si>
  <si>
    <t>PEZ GORDO</t>
  </si>
  <si>
    <t>AZUCENA,CARRION, PEÑA</t>
  </si>
  <si>
    <t>1 CAJA DE IMPRESIONES</t>
  </si>
  <si>
    <t>F200-00010586</t>
  </si>
  <si>
    <t>PEREZ CAPURRO &amp; VASQUEZ ABOGADOS S.A.C</t>
  </si>
  <si>
    <t>PEDRO ALEXIS,YAMPUFE, SALAZAR</t>
  </si>
  <si>
    <t>F200-00010587</t>
  </si>
  <si>
    <t>DIAMANTE DEL PACIFICO SA</t>
  </si>
  <si>
    <t>SANDRA ISABEL,RIMARACHIN, RAMIREZ</t>
  </si>
  <si>
    <t>F200-00010588</t>
  </si>
  <si>
    <t>DIANA CAROLINACHAVEZTABOADA</t>
  </si>
  <si>
    <t>CAJAS /UTILES DE OFICINA</t>
  </si>
  <si>
    <t>F200-00010589</t>
  </si>
  <si>
    <t>SAT INDUSTRIALES SAC</t>
  </si>
  <si>
    <t>DIANATROYAVELASQUEZ</t>
  </si>
  <si>
    <t>PAQUETE NEGRO CONT PERNOS</t>
  </si>
  <si>
    <t>F200-00010590</t>
  </si>
  <si>
    <t>TELECOMUNICACIONES ZAPATA RAMIREZ</t>
  </si>
  <si>
    <t>YIRLY YOEL,OLAYA, MACALUPU</t>
  </si>
  <si>
    <t>CAJA CONT /ACCESORIOS</t>
  </si>
  <si>
    <t>F200-00010591</t>
  </si>
  <si>
    <t>EDDY ERNESTO,JIMENEZ, CRUZ</t>
  </si>
  <si>
    <t>F200-00010592</t>
  </si>
  <si>
    <t>AGRO VETERINARIA MI BUEN PASTOR S.R.L</t>
  </si>
  <si>
    <t>MARIA BERSABET,TEJADA, SANDOVAL</t>
  </si>
  <si>
    <t>CAJA CONT ACCESORIOS PARA MASCOTAS</t>
  </si>
  <si>
    <t>F200-00010593</t>
  </si>
  <si>
    <t>ROSENDO,ALVAREZ, VASQUEZ</t>
  </si>
  <si>
    <t>PAQUETE LARGO/TUBO DE METAL</t>
  </si>
  <si>
    <t>F200-00010594</t>
  </si>
  <si>
    <t>PAQUETES PERIODICOS /1146136</t>
  </si>
  <si>
    <t>F200-00010595</t>
  </si>
  <si>
    <t>INGENIERIA Y TECNOLOGIA CONTRATISTAS GENERALES E.I.R.L.</t>
  </si>
  <si>
    <t>CESAR,GUEVARA, CASTRO</t>
  </si>
  <si>
    <t>F200-00010596</t>
  </si>
  <si>
    <t>TECNOLOGIA DESARROLLO Y MEDICION SOCIEDAD COMERCIA</t>
  </si>
  <si>
    <t>SADITH,MOSCOL, SOSA</t>
  </si>
  <si>
    <t>1 SOBRE DMANILA DC</t>
  </si>
  <si>
    <t>F200-00010597</t>
  </si>
  <si>
    <t>JHONRAMOSRUFINO</t>
  </si>
  <si>
    <t>F200-00010598</t>
  </si>
  <si>
    <t>MVS INFRAESTRUCTURA Y SISTEMAS EMPRESA I</t>
  </si>
  <si>
    <t>PAQUETES DOC SOPORTES</t>
  </si>
  <si>
    <t>F200-00010599</t>
  </si>
  <si>
    <t>MOTOS YANSUMI EIRL</t>
  </si>
  <si>
    <t>LUIS ALBERTO,VICTORIANO, CIGÜEÑAS</t>
  </si>
  <si>
    <t>1 SOBRE MANILA PLACAS</t>
  </si>
  <si>
    <t>F200-00010600</t>
  </si>
  <si>
    <t>HERZAB SOCIEDAD ANONIMA CERRADA-HERZAB S.A.C.</t>
  </si>
  <si>
    <t>LEONELZAPATABENITES</t>
  </si>
  <si>
    <t>1 CAJA REPUESTO</t>
  </si>
  <si>
    <t>F200-00010601</t>
  </si>
  <si>
    <t>CAJAS HELADO</t>
  </si>
  <si>
    <t>F200-00010602</t>
  </si>
  <si>
    <t>CAJAS HELADOS</t>
  </si>
  <si>
    <t>F200-00010603</t>
  </si>
  <si>
    <t>F200-00010604</t>
  </si>
  <si>
    <t>COLD IMPORT SA</t>
  </si>
  <si>
    <t>DANIEL WILMER,GALAN, ALVARADO</t>
  </si>
  <si>
    <t>F200-00010605</t>
  </si>
  <si>
    <t>VICTOR,MORI, HIDALGO</t>
  </si>
  <si>
    <t>CUBETAS VERDURAS PICADAS</t>
  </si>
  <si>
    <t>F200-00010606</t>
  </si>
  <si>
    <t>NEW BOAL NEGOCIOS INTERNACIONALESS EMPRESA INDIVIDUAL DE RESPONSABILIDAD LIMITADA</t>
  </si>
  <si>
    <t>PEDRO,REQUEJO, BODERO</t>
  </si>
  <si>
    <t>CAJA PLASTIFICADA/HILOS</t>
  </si>
  <si>
    <t>F200-00010607</t>
  </si>
  <si>
    <t>RED DE ENERGIA DEL PERU SA</t>
  </si>
  <si>
    <t>ENMANUELGUANILOARMAS</t>
  </si>
  <si>
    <t>CAJA NEGRA S/GR 005-18998</t>
  </si>
  <si>
    <t>F200-00010608</t>
  </si>
  <si>
    <t>JOHN EWARDLIZADIAZ</t>
  </si>
  <si>
    <t>PAQTE NEGRO S/GR005-18996</t>
  </si>
  <si>
    <t>F200-00010609</t>
  </si>
  <si>
    <t>F200-00010610</t>
  </si>
  <si>
    <t>F200-00010611</t>
  </si>
  <si>
    <t>HONORIO,VALLE, RAMOS</t>
  </si>
  <si>
    <t>F200-00010612</t>
  </si>
  <si>
    <t>F200-00010614</t>
  </si>
  <si>
    <t>INVERSIONES VIALSA S.A.C</t>
  </si>
  <si>
    <t>JULIO CESAR,MONTENEGRO, QUISPE</t>
  </si>
  <si>
    <t>PAQTELARGO/VISAGRAS</t>
  </si>
  <si>
    <t>F200-00010615</t>
  </si>
  <si>
    <t>EDUARDO LOPEZ VENTURA</t>
  </si>
  <si>
    <t>ROXANASILVACOLLANTES</t>
  </si>
  <si>
    <t>CAJA CONT. PROD. OMNILIFE</t>
  </si>
  <si>
    <t>F200-00010616</t>
  </si>
  <si>
    <t>DISTRIBUIDORA DROGUERIA PHRYMA S.A.C.</t>
  </si>
  <si>
    <t>VICTORENRIQUEZTORRES</t>
  </si>
  <si>
    <t>F200-00010617</t>
  </si>
  <si>
    <t>ABASTECIMIENTOS BURCA'S SRL.</t>
  </si>
  <si>
    <t>MARCELBURGALABRIN</t>
  </si>
  <si>
    <t>CAJA BEIGE/ALIMENTOS SECOS</t>
  </si>
  <si>
    <t>F200-00010618</t>
  </si>
  <si>
    <t>RONALD DAVID,YARLEQUE, ROMERO</t>
  </si>
  <si>
    <t>GENERADOR EN MADERA S/GR 021-16799</t>
  </si>
  <si>
    <t>PAQTE MANILA S/GR 021-16798</t>
  </si>
  <si>
    <t>F200-00010619</t>
  </si>
  <si>
    <t>JEAN,ATOCHE, REYES</t>
  </si>
  <si>
    <t>F200-00010620</t>
  </si>
  <si>
    <t>ATADO*2SOBRE MANILAS</t>
  </si>
  <si>
    <t>F200-00010621</t>
  </si>
  <si>
    <t>SOBRE AZUL PLASTICO CONT. DOC.</t>
  </si>
  <si>
    <t>F200-00010622</t>
  </si>
  <si>
    <t>PAQTE AZUL/DOC.</t>
  </si>
  <si>
    <t>F200-00010623</t>
  </si>
  <si>
    <t>F200-00010624</t>
  </si>
  <si>
    <t>ALBERT ENRIQUE,BAYONA, MACALUPU</t>
  </si>
  <si>
    <t>ORUGAS</t>
  </si>
  <si>
    <t>F200-00010625</t>
  </si>
  <si>
    <t>CAJA MEDIANA /REPUESTO DE COSECHADORA</t>
  </si>
  <si>
    <t>F200-00010627</t>
  </si>
  <si>
    <t>TRANSPORTES Y TURISMO TAXCIX SACCC</t>
  </si>
  <si>
    <t>ALQUILER DE ESTACIONAMIENTO DE TAXI MES DE MAYO 2023</t>
  </si>
  <si>
    <t>F200-00010628</t>
  </si>
  <si>
    <t>TRANSPORTES Y TURISMO TAXCIX SACXX</t>
  </si>
  <si>
    <t>ALQUILER DE ESTACIONAMIENTO DE TAXI MES MAYO 2023</t>
  </si>
  <si>
    <t>F200-00010629</t>
  </si>
  <si>
    <t>TRANSPORTES Y TURISMO TAXCIX SACNN</t>
  </si>
  <si>
    <t>F200-00010630</t>
  </si>
  <si>
    <t>IDRA WATER SOLUTIONS S.A.C.</t>
  </si>
  <si>
    <t>JHONATHAN JOSE,GALLARDO, MUJICA</t>
  </si>
  <si>
    <t>CAJA DE HERRAMIENTA / EMBALADO NEGRO</t>
  </si>
  <si>
    <t>PAQUETE NEGRO / HERRAMIENTAS</t>
  </si>
  <si>
    <t>F200-00010631</t>
  </si>
  <si>
    <t>CICEMG SAC</t>
  </si>
  <si>
    <t>F200-00010632</t>
  </si>
  <si>
    <t>POINT ANDINA SA</t>
  </si>
  <si>
    <t>SEGUNDO ANDRES,SOSA, CRUZ</t>
  </si>
  <si>
    <t>PAQUETE CHICO BEIG CONT REPELENTE</t>
  </si>
  <si>
    <t>F200-00010633</t>
  </si>
  <si>
    <t>IMPORTADORA Y DISTRIBUIDORA LA FERIA SRL</t>
  </si>
  <si>
    <t>MARIO CESARMAURICIOGARRIDO</t>
  </si>
  <si>
    <t>CAJITA BLANCA SEGUN G/12772</t>
  </si>
  <si>
    <t>F200-00010634</t>
  </si>
  <si>
    <t>MOTO REPUESTOS AB SAC</t>
  </si>
  <si>
    <t>JORGE ARTURO,ORTIZ, FLORES</t>
  </si>
  <si>
    <t>CAJITA CHIQUITA CINTA VERDE CONT RPTOS</t>
  </si>
  <si>
    <t>F200-00010635</t>
  </si>
  <si>
    <t>JMAV COOL PERU E.I.R.L.</t>
  </si>
  <si>
    <t>RICARDO JULIO CESAR,RIVAS, RAMIREZ</t>
  </si>
  <si>
    <t>F200-00010636</t>
  </si>
  <si>
    <t>ALICORP SAA</t>
  </si>
  <si>
    <t>RONALD,MONDRAGON, LEYVA</t>
  </si>
  <si>
    <t>BOLSAS BLANCAS CONT MATERIAL PANADERIA</t>
  </si>
  <si>
    <t>F200-00010637</t>
  </si>
  <si>
    <t>PAQUETE BLANCO /CONT PROD OPTICO</t>
  </si>
  <si>
    <t>F200-00010638</t>
  </si>
  <si>
    <t>GUERRERO CASTAÑEDA Y ASOCIADOS</t>
  </si>
  <si>
    <t>KEVIN JESUS,GUERRERO, PRETELL</t>
  </si>
  <si>
    <t>CAJA BLANCA CONT BOMBA PARA AGUA</t>
  </si>
  <si>
    <t>F200-00010639</t>
  </si>
  <si>
    <t>EMERITA GONZALES CORDOVA</t>
  </si>
  <si>
    <t>EXCESO-4 SACOS+3 CAJAS</t>
  </si>
  <si>
    <t>F200-00010640</t>
  </si>
  <si>
    <t>CAJITA BLANCA CONT SEGUN G/24538</t>
  </si>
  <si>
    <t>F200-00010641</t>
  </si>
  <si>
    <t>THIDUJCUTOLOCALDERON</t>
  </si>
  <si>
    <t>CAJA MEDIANA CONT SEGUN G/24537</t>
  </si>
  <si>
    <t>F200-00010642</t>
  </si>
  <si>
    <t>ESCHRYS JOYA SRL</t>
  </si>
  <si>
    <t>GREYDI,DIAZ, GARCIA</t>
  </si>
  <si>
    <t>1 CAJA DE DISFRAS</t>
  </si>
  <si>
    <t>F200-00010643</t>
  </si>
  <si>
    <t>PACOSA S.A.C.</t>
  </si>
  <si>
    <t>MIGUEL ANGEL,GUZMAN, BENITES</t>
  </si>
  <si>
    <t>ANULACION</t>
  </si>
  <si>
    <t>F200-00010644</t>
  </si>
  <si>
    <t>ELEODORO QUIROGA RAMOS SOCIEDAD ANONIMA</t>
  </si>
  <si>
    <t>LUIS EZEQUIEL,QUIROGA, CASTILLO</t>
  </si>
  <si>
    <t>1 PAQUETE MANILADOC</t>
  </si>
  <si>
    <t>F200-00010645</t>
  </si>
  <si>
    <t>ROSA MERCEDES,TROYA, VELASQUEZ</t>
  </si>
  <si>
    <t>F200-00010646</t>
  </si>
  <si>
    <t>ERICSON YHARL,GARCIA, DELGADO</t>
  </si>
  <si>
    <t>1 PAQUET RPUESTO</t>
  </si>
  <si>
    <t>F200-00010647</t>
  </si>
  <si>
    <t>FERNANDEZ &amp; FERNANDEZ CONSTRUCTORES SRL</t>
  </si>
  <si>
    <t>WILMER,FERNANDEZ, CUSTODIO</t>
  </si>
  <si>
    <t>F200-00010648</t>
  </si>
  <si>
    <t>JVC AIRE ACONDICIONADO &amp; REFRIGERACION E</t>
  </si>
  <si>
    <t>VASQUEZ,MERA, SALATEL</t>
  </si>
  <si>
    <t>F200-00010649</t>
  </si>
  <si>
    <t>DE SOUZA FALEN ALIM YUVAN</t>
  </si>
  <si>
    <t>JOSE MIGUEL,CHUMACERO, HERMIDA</t>
  </si>
  <si>
    <t>BOLSA BLANCA CONT DCTOS</t>
  </si>
  <si>
    <t>F200-00010650</t>
  </si>
  <si>
    <t>ALL READY COMPANY E.I.R.L.</t>
  </si>
  <si>
    <t>ALEXANDER EDIL,JIMENEZ, ZURITA</t>
  </si>
  <si>
    <t>F200-00010651</t>
  </si>
  <si>
    <t>AKHANTHA S.A.C.</t>
  </si>
  <si>
    <t>PAQUETE EN CARTON CONT PLASTICO</t>
  </si>
  <si>
    <t>F200-00010652</t>
  </si>
  <si>
    <t>ANTONIO VIDALON QUISPE</t>
  </si>
  <si>
    <t>ANTONIO,VIDALON, QUISPE</t>
  </si>
  <si>
    <t>EXCESO-2 CAJAS+1 BULTO</t>
  </si>
  <si>
    <t>F200-00010653</t>
  </si>
  <si>
    <t>CH33 SOCIEDAD ANONIMA CERRADA</t>
  </si>
  <si>
    <t>DENNIS DAVID,MUÑOZ, RAICO</t>
  </si>
  <si>
    <t>CAJAS CONT LIQUIDO /PARA MINAS</t>
  </si>
  <si>
    <t>F200-00010654</t>
  </si>
  <si>
    <t>EDIN,ALVARADO, OROSCO</t>
  </si>
  <si>
    <t>EXCESO-4 GALONERAS</t>
  </si>
  <si>
    <t>F200-00010655</t>
  </si>
  <si>
    <t>ATADO *2 CAJAS CINTA VERDE CONT UNIFORMES</t>
  </si>
  <si>
    <t>F200-00010656</t>
  </si>
  <si>
    <t>SIN FIN -RPTOS</t>
  </si>
  <si>
    <t>F200-00010657</t>
  </si>
  <si>
    <t>PAQUETES BLANCOS /PERIODICOS G/1146387</t>
  </si>
  <si>
    <t>F200-00010658</t>
  </si>
  <si>
    <t>CONSORCIO RIOS DEL NORTE</t>
  </si>
  <si>
    <t>SANTIAGO,GUERRA, CAMACHO</t>
  </si>
  <si>
    <t>PENALIDAD POR POSTERGACION F 312-12426</t>
  </si>
  <si>
    <t>F200-00010659</t>
  </si>
  <si>
    <t>SANULAC NUTRICION PERU SAC</t>
  </si>
  <si>
    <t>DORIS LILIANA,MIRANDA, CHUYEN</t>
  </si>
  <si>
    <t>PENLAÑIDAD</t>
  </si>
  <si>
    <t>F200-00010660</t>
  </si>
  <si>
    <t>SERVICIOS JFK VASQUEZ E.I.R.L.</t>
  </si>
  <si>
    <t>JUAN PABLOVASQUEZRODRIGUEZ</t>
  </si>
  <si>
    <t>F200-00010661</t>
  </si>
  <si>
    <t>F200-00010662</t>
  </si>
  <si>
    <t>EXCESO-VARIOS 11 JABAS</t>
  </si>
  <si>
    <t>F200-00010663</t>
  </si>
  <si>
    <t>JULCAHUANCA,VALIENTE, GRACIELA DEL PILAR</t>
  </si>
  <si>
    <t>F200-00010664</t>
  </si>
  <si>
    <t>MIGUEL,DEIRA, CRUZ</t>
  </si>
  <si>
    <t>F200-00010665</t>
  </si>
  <si>
    <t>ICEG INTERNACIONAL SAC</t>
  </si>
  <si>
    <t>KARINAMERINOALVAN</t>
  </si>
  <si>
    <t>CAJA MEDIANA CONT PRODUCTOS</t>
  </si>
  <si>
    <t>F200-00010666</t>
  </si>
  <si>
    <t>UNIVERSIDAD SEÑOR DE SIPAN SAC</t>
  </si>
  <si>
    <t>LUIS GERARDO,GUERRERO, RAMIREZ</t>
  </si>
  <si>
    <t>PAQUETE BEIG CONT DCTOS</t>
  </si>
  <si>
    <t>F200-00010667</t>
  </si>
  <si>
    <t>PAQTE PEQUEÑO BLANCO/PLACAS</t>
  </si>
  <si>
    <t>F200-00010669</t>
  </si>
  <si>
    <t>EDWIN RAMOS PERALES</t>
  </si>
  <si>
    <t>MARCO ANTONIO,GALLARDO, CESPEDES</t>
  </si>
  <si>
    <t>PAQTE CELESTE/PROD. NATURAL</t>
  </si>
  <si>
    <t>F200-00010670</t>
  </si>
  <si>
    <t>MANCYMEDINACASAS</t>
  </si>
  <si>
    <t>CAJITA VERDE S/GR 24540</t>
  </si>
  <si>
    <t>F200-00010671</t>
  </si>
  <si>
    <t>PAQTES /PERIODICOS S/GR 1146518</t>
  </si>
  <si>
    <t>F200-00010674</t>
  </si>
  <si>
    <t>HYDREX INGENIERIA Y CONSTRUCCION S.A.C</t>
  </si>
  <si>
    <t>DANTE EDUARDO,APARICIO, PACHERRES</t>
  </si>
  <si>
    <t>SACOS CONT PLASTICOS G/631 F/439</t>
  </si>
  <si>
    <t>F200-00010675</t>
  </si>
  <si>
    <t>CAJA CONT SEGUN G/502680</t>
  </si>
  <si>
    <t>F200-00010676</t>
  </si>
  <si>
    <t>JOSUE ELIAS,PORRAS, CAMAN</t>
  </si>
  <si>
    <t>SOBRE GRANDE CONT DCTOS</t>
  </si>
  <si>
    <t>F200-00010677</t>
  </si>
  <si>
    <t>ASOCIE INSTRUMENTOS E.I.R.L.</t>
  </si>
  <si>
    <t>LUIS FERNANDO,ARRIBASPLATA, TEJADA</t>
  </si>
  <si>
    <t>PAQUETE CHICO PLASTIFICADO CONT MEDIDOR DE AGUA</t>
  </si>
  <si>
    <t>F200-00010678</t>
  </si>
  <si>
    <t>LUIS ALBERTO PAREDES BARRANTES</t>
  </si>
  <si>
    <t>PAQUETI TO PLASTIFICADO LARGUITO-ACCESORIOS</t>
  </si>
  <si>
    <t>F200-00010679</t>
  </si>
  <si>
    <t>SPARTAN DISTRIBUTORS S.A.C.</t>
  </si>
  <si>
    <t>JORGE ARMANDO,CHUQUIHUANGA, COELLO</t>
  </si>
  <si>
    <t>CAJA PLANA CONT ACCESORIOS DE LAPTOP</t>
  </si>
  <si>
    <t>F200-00010680</t>
  </si>
  <si>
    <t>CAFE EL BOSQUE SRL</t>
  </si>
  <si>
    <t>JOSEALTAMIRANOTORRES</t>
  </si>
  <si>
    <t>PAQUETE MANILA /MUESTRAS DE CAFE</t>
  </si>
  <si>
    <t>F200-00010681</t>
  </si>
  <si>
    <t>DATACOPIER CORP E.I.R.L.</t>
  </si>
  <si>
    <t>CARLA MERCEDES,BURGA, PUELLES</t>
  </si>
  <si>
    <t>CAJA CONT. TONER</t>
  </si>
  <si>
    <t>F200-00010682</t>
  </si>
  <si>
    <t>SIDIA,SARANGO, REYES</t>
  </si>
  <si>
    <t>F200-00010683</t>
  </si>
  <si>
    <t>F200-00010684</t>
  </si>
  <si>
    <t>JORGE BENEL SILVA</t>
  </si>
  <si>
    <t>FREDDY HUGO,LLONTOP, OLIVERA</t>
  </si>
  <si>
    <t>CAJA MEDIANA /TARUBOS DE JEBE</t>
  </si>
  <si>
    <t>F200-00010685</t>
  </si>
  <si>
    <t>SEY INGENIEROS SOCIEDAD ANONIMA CERRADA</t>
  </si>
  <si>
    <t>ZORAYDAVASQUEZCORDOVA</t>
  </si>
  <si>
    <t>F200-00010686</t>
  </si>
  <si>
    <t>CAJA S/GR 57-502735</t>
  </si>
  <si>
    <t>F200-00010687</t>
  </si>
  <si>
    <t>CAJA S/GR 07-155</t>
  </si>
  <si>
    <t>F200-00010688</t>
  </si>
  <si>
    <t>CAJITA BLANCA/PROD. OPTICO</t>
  </si>
  <si>
    <t>F200-00010689</t>
  </si>
  <si>
    <t>PAQTES PERIODICOS S/GR 1146620</t>
  </si>
  <si>
    <t>F200-00010690</t>
  </si>
  <si>
    <t>CAJA GRANDE/TELA</t>
  </si>
  <si>
    <t>F200-00010691</t>
  </si>
  <si>
    <t>QUIMPETROL PERU S.A.C.</t>
  </si>
  <si>
    <t>LISSETTE RUFINA,VASQUEZ, CHINININ</t>
  </si>
  <si>
    <t>CULER BLANCO GRANDE DE PLASTICO</t>
  </si>
  <si>
    <t>CORCHOS/MUESTRAS</t>
  </si>
  <si>
    <t>F200-00010692</t>
  </si>
  <si>
    <t>SOLANO CORNEJO DIEGO BRAYAN</t>
  </si>
  <si>
    <t>NAOMIVASQUEZBURGOS</t>
  </si>
  <si>
    <t>PAQUETE NEGRO MEDIANO CONT PRODUCTOS DE ASEO</t>
  </si>
  <si>
    <t>F200-00010693</t>
  </si>
  <si>
    <t>CONSORCIO VETERINARIO DEL NORTE SAC</t>
  </si>
  <si>
    <t>LUIS ANGEL,AGUILAR, SILVA</t>
  </si>
  <si>
    <t>CORCHO BLANCO SEGUN G/001-2884</t>
  </si>
  <si>
    <t>F200-00010694</t>
  </si>
  <si>
    <t>DIANA ROCIO,MORE, IPANAQUE</t>
  </si>
  <si>
    <t>SOBRE CONT MONTURA-LENTES</t>
  </si>
  <si>
    <t>F200-00010695</t>
  </si>
  <si>
    <t>CESARSALAZARROMERO</t>
  </si>
  <si>
    <t>PAQUETE AMARILLO/CELULARES</t>
  </si>
  <si>
    <t>F200-00010696</t>
  </si>
  <si>
    <t>SERGIO,LARREA, FLORES</t>
  </si>
  <si>
    <t>CAJA VERDE CONT TUBOS</t>
  </si>
  <si>
    <t>F200-00010697</t>
  </si>
  <si>
    <t>Financiera Confianza S A</t>
  </si>
  <si>
    <t>EDITHMEDINAVILLEGAS</t>
  </si>
  <si>
    <t>F200-00010698</t>
  </si>
  <si>
    <t>PRO SEMILLAS SAC</t>
  </si>
  <si>
    <t>JULIO CESAR,QUIÑONES, VASQUEZ</t>
  </si>
  <si>
    <t>PAQUETE CONT LETRERO</t>
  </si>
  <si>
    <t>F200-00010699</t>
  </si>
  <si>
    <t>LUIS ENRIQUE REYES MENDOZA</t>
  </si>
  <si>
    <t>HECTORBERNALJIMENEZ</t>
  </si>
  <si>
    <t>CAJA CONT. FILTROS DE EVOLUCION</t>
  </si>
  <si>
    <t>F200-00010700</t>
  </si>
  <si>
    <t>PERALES HUANCARUNA S.A.C.</t>
  </si>
  <si>
    <t>IVANPISCOYAMONTALVAN</t>
  </si>
  <si>
    <t>CAJA PLASTIFICADA/MEDIDOR DE HUMBEDAD</t>
  </si>
  <si>
    <t>F200-00010701</t>
  </si>
  <si>
    <t>F200-00010702</t>
  </si>
  <si>
    <t>ELMERLEONCASTILLO</t>
  </si>
  <si>
    <t>F200-00010703</t>
  </si>
  <si>
    <t>NOE,HUAYAC, LUCANO</t>
  </si>
  <si>
    <t>F200-00010704</t>
  </si>
  <si>
    <t>TGESTIONA SERVICIOS GLOBALES SOCIEDAD ANONIMA CERR</t>
  </si>
  <si>
    <t>SANTOSMEDINACRUZ</t>
  </si>
  <si>
    <t>CAJA S/GR 1271</t>
  </si>
  <si>
    <t>F200-00010705</t>
  </si>
  <si>
    <t>CELSO GABRIELSANCHEZRODRIGUEZ</t>
  </si>
  <si>
    <t>CAJA MEDIANA EN BOLSA AMARILLA/REPUESTO</t>
  </si>
  <si>
    <t>F200-00010706</t>
  </si>
  <si>
    <t>CAJA BLANCA PLASTIFICADA/COMPUTADORA USADA</t>
  </si>
  <si>
    <t>F200-00010707</t>
  </si>
  <si>
    <t>AGROMAQUINARIAS Y RECAMBIOS S.A.C.</t>
  </si>
  <si>
    <t>ELI,MENA, PALACIOS</t>
  </si>
  <si>
    <t>SOBRE MANILA S/GR 392</t>
  </si>
  <si>
    <t>F200-00010708</t>
  </si>
  <si>
    <t>F200-00010709</t>
  </si>
  <si>
    <t>OSCARIS ANDREINAPIRECHIRINOS</t>
  </si>
  <si>
    <t>CAJA BLANCA//LENTES</t>
  </si>
  <si>
    <t>F200-00010710</t>
  </si>
  <si>
    <t>GUILLERMO GERMAN LAINES LAINES</t>
  </si>
  <si>
    <t>ENRIQUE WILLIAMUGAZDAVILA</t>
  </si>
  <si>
    <t>F200-00010711</t>
  </si>
  <si>
    <t>DANWIN MANUELNEIRAFLORES</t>
  </si>
  <si>
    <t>CAJA BLANCA S/GR 7-156</t>
  </si>
  <si>
    <t>F200-00010712</t>
  </si>
  <si>
    <t>SIKA PERU S.A.C.</t>
  </si>
  <si>
    <t>BERNARDORAMOSVENTURA</t>
  </si>
  <si>
    <t>PAQTE AMARILLO/CAFE</t>
  </si>
  <si>
    <t>F200-00010713</t>
  </si>
  <si>
    <t>VASQUEZ VELASCO ASTRID EDITH</t>
  </si>
  <si>
    <t>GABRIELA,QUIROZ, DIAS</t>
  </si>
  <si>
    <t>PAQTE MANILA/PROD. BELLEZA</t>
  </si>
  <si>
    <t>GABRIELA ISOLINA,QUIROZ, DIAZ</t>
  </si>
  <si>
    <t>F200-00010714</t>
  </si>
  <si>
    <t>PAQTE *2CAJITAS//PROD. OPTICO</t>
  </si>
  <si>
    <t>F200-00010715</t>
  </si>
  <si>
    <t>CAJA CONT. ACCESORIOS PARA CELULARES</t>
  </si>
  <si>
    <t>F200-00010716</t>
  </si>
  <si>
    <t>DANTE ALBERTO,ODAR, TORRES</t>
  </si>
  <si>
    <t>F200-00010717</t>
  </si>
  <si>
    <t>G Y B MOLINOS SAC</t>
  </si>
  <si>
    <t>GERSSON,GUEVARA, ORTIZ</t>
  </si>
  <si>
    <t>SACOS NEGROS/CONT SACOS VACIOS</t>
  </si>
  <si>
    <t>F200-00010718</t>
  </si>
  <si>
    <t>LUIS MIGUEL ROMERO MALDONADO</t>
  </si>
  <si>
    <t>F200-00010719</t>
  </si>
  <si>
    <t>CARMEN,RAMAL, PUERTAS</t>
  </si>
  <si>
    <t>CARMEN TERESA,RAMAL, PUERTAS</t>
  </si>
  <si>
    <t>F200-00010720</t>
  </si>
  <si>
    <t>TRUCK PARTS DIESEL MOTORS SAC</t>
  </si>
  <si>
    <t>CAJITA CHIQUITA AZUL+BLANCA G/485</t>
  </si>
  <si>
    <t>F200-00010721</t>
  </si>
  <si>
    <t>MULTISERVICIOS RIOJAS S.A.C</t>
  </si>
  <si>
    <t>ZAIRAMORALESZAPATA</t>
  </si>
  <si>
    <t>CAJA MEDIANA PLANA CONT RPTOS</t>
  </si>
  <si>
    <t>F200-00010722</t>
  </si>
  <si>
    <t>BULTO NEGRO CONT QUESO+ VIVERES</t>
  </si>
  <si>
    <t>F200-00010723</t>
  </si>
  <si>
    <t>PAQUETE NEGRO CONT CORCHOS /MUESTRAS</t>
  </si>
  <si>
    <t>F200-00010724</t>
  </si>
  <si>
    <t>F200-00010725</t>
  </si>
  <si>
    <t>SERVICIOS MULTIPLES GUSVEL EIRL</t>
  </si>
  <si>
    <t>PAUL,GUERRA, VERASTEGUI</t>
  </si>
  <si>
    <t>F200-00010726</t>
  </si>
  <si>
    <t>MANNUCCI DIESEL SAC</t>
  </si>
  <si>
    <t>CARLOSFARROÑANCAMPOS</t>
  </si>
  <si>
    <t>CAJITA G/19769</t>
  </si>
  <si>
    <t>F200-00010727</t>
  </si>
  <si>
    <t>CORCHO BLANCO CONT MATERIAL DE LAB</t>
  </si>
  <si>
    <t>F200-00010728</t>
  </si>
  <si>
    <t>F200-00010729</t>
  </si>
  <si>
    <t>ELVERMARCHANSOSA</t>
  </si>
  <si>
    <t>PAQUETE CONT IMPRESOS</t>
  </si>
  <si>
    <t>F200-00010730</t>
  </si>
  <si>
    <t>JOSE ALBERTO,DE LA CRUZ, AYALA</t>
  </si>
  <si>
    <t>PAQUETITO BEIG CONT RPTOS</t>
  </si>
  <si>
    <t>F200-00010731</t>
  </si>
  <si>
    <t>DAMAHU PRODUCCIONES ATL &amp; BTL E.I.R.L.</t>
  </si>
  <si>
    <t>JORGE ERNESTO,JAYO, LULICHAC</t>
  </si>
  <si>
    <t>CONTENEDOR PLASTICO VACIO FORRADO CON PLASTICO NEGRO</t>
  </si>
  <si>
    <t>F200-00010732</t>
  </si>
  <si>
    <t>F200-00010733</t>
  </si>
  <si>
    <t>JHON,BAUTISTA, GARCIA</t>
  </si>
  <si>
    <t>F200-00010734</t>
  </si>
  <si>
    <t>F200-00010735</t>
  </si>
  <si>
    <t>F200-00010736</t>
  </si>
  <si>
    <t>F200-00010737</t>
  </si>
  <si>
    <t>F200-00010738</t>
  </si>
  <si>
    <t>PAQTE BLANCO CONT. MATERIAL MEDICO</t>
  </si>
  <si>
    <t>F200-00010739</t>
  </si>
  <si>
    <t>INTERGAS IG SAC</t>
  </si>
  <si>
    <t>CAJA PLASTIFICADO/RAMAL ELECTRONICO</t>
  </si>
  <si>
    <t>F200-00010740</t>
  </si>
  <si>
    <t>F200-00010741</t>
  </si>
  <si>
    <t>INGENIERIA</t>
  </si>
  <si>
    <t>JORGE LUIS,MONTALVO, HUERTAS</t>
  </si>
  <si>
    <t>PAQTE MANILA/TINTAS PARA IMPRESORA</t>
  </si>
  <si>
    <t>F200-00010742</t>
  </si>
  <si>
    <t>ALIMENTOS AGRICOLAS Y LACTEOS SAC</t>
  </si>
  <si>
    <t>JOSE FRANO,LOPEZ, ESPINOZA</t>
  </si>
  <si>
    <t>F200-00010743</t>
  </si>
  <si>
    <t>PAQTE AUZL/DOC.</t>
  </si>
  <si>
    <t>F200-00010744</t>
  </si>
  <si>
    <t>PAQTE PLANO AZUL/DOC.</t>
  </si>
  <si>
    <t>F200-00010745</t>
  </si>
  <si>
    <t>MARILU TORRES JA EMPRESA INDIVIDUAL DE RESPONSABILIDAD LIMITADA</t>
  </si>
  <si>
    <t>PAQTE PLASTIIFICADO AMARILLO/DOC.</t>
  </si>
  <si>
    <t>F200-00010746</t>
  </si>
  <si>
    <t>INVENTUS MKT S.A.C.</t>
  </si>
  <si>
    <t>ALVARO SEBASTIAN,GONZALES, ALDANA</t>
  </si>
  <si>
    <t>PAQTE PLASTIFICADO//PUBLICIDAD</t>
  </si>
  <si>
    <t>F200-00010747</t>
  </si>
  <si>
    <t>THIDUJ EYSSEDCUTOLOCALDERON</t>
  </si>
  <si>
    <t>CAJA S/GR 24543</t>
  </si>
  <si>
    <t>F200-00010748</t>
  </si>
  <si>
    <t>PAQUETE CONT BOLSAS DE PAPEL</t>
  </si>
  <si>
    <t>F200-00010749</t>
  </si>
  <si>
    <t>ROBERTORODRIGUEZACHA</t>
  </si>
  <si>
    <t>F200-00010750</t>
  </si>
  <si>
    <t>EL TIGRE TRADING</t>
  </si>
  <si>
    <t>GLORIA,FARCEQUE, CRUZ</t>
  </si>
  <si>
    <t>CAJA MEDIANA LARGUITA CONT /INSTRUMENTO</t>
  </si>
  <si>
    <t>F200-00010751</t>
  </si>
  <si>
    <t>CONSORCIO ARBOLEDA</t>
  </si>
  <si>
    <t>MANUEL ALBERTO,SANTISTEBAN, TUÑOQUE</t>
  </si>
  <si>
    <t>EXCESO-3 CAMAS</t>
  </si>
  <si>
    <t>F200-00010752</t>
  </si>
  <si>
    <t>F200-00010753</t>
  </si>
  <si>
    <t>CLINICA DE IMPLANTES DEL NORTE S.R.L.</t>
  </si>
  <si>
    <t>ARYELIS YELINES,ALMEIDA, NAPOLES</t>
  </si>
  <si>
    <t>CAJITA BLANCA CONT PROTESIS DENTAL</t>
  </si>
  <si>
    <t>F200-00010754</t>
  </si>
  <si>
    <t>KOALAS DEL NORTE EIRL.</t>
  </si>
  <si>
    <t>BOLSA NEGRA PLANA CONT DCTOS</t>
  </si>
  <si>
    <t>F200-00010755</t>
  </si>
  <si>
    <t>JHON JESUS,ZAPATA, BENITES</t>
  </si>
  <si>
    <t>CAJA CONT EMPAQUETADURA</t>
  </si>
  <si>
    <t>F200-00010756</t>
  </si>
  <si>
    <t>SERELIN PROYECTOS Y SERVICIOS S.A.C.</t>
  </si>
  <si>
    <t>VICTOR JAVIER,ZAPATA, SILVA</t>
  </si>
  <si>
    <t>CAJITA CONT SEGUN G/007-78</t>
  </si>
  <si>
    <t>F200-00010757</t>
  </si>
  <si>
    <t>CORCHOS /HELADOS</t>
  </si>
  <si>
    <t>F200-00010758</t>
  </si>
  <si>
    <t>CAJA LARGA /SOMBRILLA</t>
  </si>
  <si>
    <t>F200-00010759</t>
  </si>
  <si>
    <t>CAJA BLANCA SEGUN G/1169</t>
  </si>
  <si>
    <t>F200-00010761</t>
  </si>
  <si>
    <t>SEMAR SRL</t>
  </si>
  <si>
    <t>OSWALDOVASQUEZBARRETO</t>
  </si>
  <si>
    <t>PAQTE S/GR 53808</t>
  </si>
  <si>
    <t>F200-00010762</t>
  </si>
  <si>
    <t>TELECOMUNICACION G&amp;S</t>
  </si>
  <si>
    <t>ROBERTO CARLOS,TAVARA, GARATE</t>
  </si>
  <si>
    <t>CAJITA BLANCA/STICKER</t>
  </si>
  <si>
    <t>F200-00010763</t>
  </si>
  <si>
    <t>GROUP CRISANTO INVERSIONES E.I.R.L.</t>
  </si>
  <si>
    <t>FANNY KELLY,ZAPATA, ACOSTA</t>
  </si>
  <si>
    <t>CAJA BLANCA BIOMONT/PROD. VETERINARIO</t>
  </si>
  <si>
    <t>F200-00010764</t>
  </si>
  <si>
    <t>AMARO,NEYRA, HUAMAN</t>
  </si>
  <si>
    <t>CAJA BEIGE CONT. FILTROS</t>
  </si>
  <si>
    <t>F200-00010765</t>
  </si>
  <si>
    <t>RICARDO JOEL,CASAS, OCAS</t>
  </si>
  <si>
    <t>CAJAS /PALSTIFICADA/ILUMINARIAS</t>
  </si>
  <si>
    <t>CAJA MEDIANA PLASTIFICADA//FUSIBLES</t>
  </si>
  <si>
    <t>F200-00010766</t>
  </si>
  <si>
    <t>PROALPRI SRL</t>
  </si>
  <si>
    <t>ALANBURGALABRIN</t>
  </si>
  <si>
    <t>CAJA PLASTIFICADA/ALIMENTPOS SECOS</t>
  </si>
  <si>
    <t>F200-00010767</t>
  </si>
  <si>
    <t>F200-00010768</t>
  </si>
  <si>
    <t>CORPORACION TEURONELPER RM SAC</t>
  </si>
  <si>
    <t>ROBERTO,SANDOVAL, LIZANA</t>
  </si>
  <si>
    <t>EXTINTORES FORRADO CON CARTON Y PLASTICO</t>
  </si>
  <si>
    <t>F200-00010769</t>
  </si>
  <si>
    <t>MOBEL TORRES SOCIEDAD ANONIMA CERRADA</t>
  </si>
  <si>
    <t>ENRIQUE CESAR,LEON, SANCHEZ</t>
  </si>
  <si>
    <t>MARCO METALICO SGR07-0006</t>
  </si>
  <si>
    <t>F200-00010770</t>
  </si>
  <si>
    <t>CAJA CONT. REGALOS</t>
  </si>
  <si>
    <t>F200-00010771</t>
  </si>
  <si>
    <t>SANTOS GERSELITA MADHAI,MONTALBAN, SAAVEDRA</t>
  </si>
  <si>
    <t>F200-00010772</t>
  </si>
  <si>
    <t>CAJA BLANCA S/GR 158</t>
  </si>
  <si>
    <t>F200-00010773</t>
  </si>
  <si>
    <t>CAJITA BLANCA/LENTE</t>
  </si>
  <si>
    <t>F200-00010774</t>
  </si>
  <si>
    <t>CAJITA S/GR 24544</t>
  </si>
  <si>
    <t>F200-00010775</t>
  </si>
  <si>
    <t>F200-00010776</t>
  </si>
  <si>
    <t>PAULDELACRUZCASTILLA</t>
  </si>
  <si>
    <t>CAJITA NARNAJA/RESINA</t>
  </si>
  <si>
    <t>F200-00010777</t>
  </si>
  <si>
    <t>FABEST INGENIEROS E.I.R.L</t>
  </si>
  <si>
    <t>CARLOS DANIEL,MECHATO, ADRIANO</t>
  </si>
  <si>
    <t>PAQTE NEGRO PLANO/PELICULAS FOTOGRAFICAS</t>
  </si>
  <si>
    <t>F200-00010778</t>
  </si>
  <si>
    <t>PAQTES/PERIODICOS GR1146912</t>
  </si>
  <si>
    <t>F200-00010779</t>
  </si>
  <si>
    <t>SG IMPORT INTIRE S.R.L.</t>
  </si>
  <si>
    <t>F200-00010780</t>
  </si>
  <si>
    <t>PQTITO EN MANILA / ENCHUFES</t>
  </si>
  <si>
    <t>F200-00010781</t>
  </si>
  <si>
    <t>PQTE BEAGE / REPUESTOS</t>
  </si>
  <si>
    <t>F200-00010782</t>
  </si>
  <si>
    <t>ABELARDO CADENILLAS SANCHEZ</t>
  </si>
  <si>
    <t>CESARCADENILLASPAZ</t>
  </si>
  <si>
    <t>PQTE. GRANDE BEAGE /VIVERES</t>
  </si>
  <si>
    <t>F200-00010783</t>
  </si>
  <si>
    <t>CUYA POSTIGO JORGE LUIS</t>
  </si>
  <si>
    <t>CARLOSCUYAPOSTIGO</t>
  </si>
  <si>
    <t>UN ATADO DE 4 MARCOS DE MADERA</t>
  </si>
  <si>
    <t>F200-00010784</t>
  </si>
  <si>
    <t>RICHARD JHONATAN,ESCOBAR, HUAPAYA</t>
  </si>
  <si>
    <t>PQTE. BLANCO / INODORO</t>
  </si>
  <si>
    <t>F200-00010785</t>
  </si>
  <si>
    <t>ANAMOREDAVIS</t>
  </si>
  <si>
    <t>F200-00010786</t>
  </si>
  <si>
    <t>MACGA S.A.C.</t>
  </si>
  <si>
    <t>BONY ANTONIO,ROMAN, BALAREZO</t>
  </si>
  <si>
    <t>PQTE. PLASTIF. / SEGUN GUIA 026 -6329</t>
  </si>
  <si>
    <t>F200-00010787</t>
  </si>
  <si>
    <t>MARX,CASTILLO, QUEVEDO</t>
  </si>
  <si>
    <t>PQTE AMARILLO Y NEGRO / ENGRASADORA</t>
  </si>
  <si>
    <t>F200-00010788</t>
  </si>
  <si>
    <t>PQTE. BLANCO / BRUJULA Y AUDIFONOS</t>
  </si>
  <si>
    <t>F200-00010789</t>
  </si>
  <si>
    <t>F200-00010790</t>
  </si>
  <si>
    <t>AGNES,CHUMACERO, VILLA</t>
  </si>
  <si>
    <t>CAJA /DETALLE</t>
  </si>
  <si>
    <t>F200-00010791</t>
  </si>
  <si>
    <t>M K S UNIDOS S.A.</t>
  </si>
  <si>
    <t>FERNANDOZEGARRAPEZO</t>
  </si>
  <si>
    <t>CAJAS /AGENDAS</t>
  </si>
  <si>
    <t>F200-00010792</t>
  </si>
  <si>
    <t>RECREATIVOS FARGO SAC</t>
  </si>
  <si>
    <t>HELEN,RANGEL, ORDINOLA</t>
  </si>
  <si>
    <t>ATADO/CAJAS PLANAS/PANELES</t>
  </si>
  <si>
    <t>F200-00010793</t>
  </si>
  <si>
    <t>MOTOCORP S.A.C.</t>
  </si>
  <si>
    <t>NIXON,CUBAS, MEGO</t>
  </si>
  <si>
    <t>CAJA CHICA/REPUESTOS</t>
  </si>
  <si>
    <t>F200-00010794</t>
  </si>
  <si>
    <t>PAQUETE ROJO</t>
  </si>
  <si>
    <t>F200-00010795</t>
  </si>
  <si>
    <t>PAQUETE NEGRO/BANER</t>
  </si>
  <si>
    <t>F200-00010796</t>
  </si>
  <si>
    <t>DARWINNEYRAFLORES</t>
  </si>
  <si>
    <t>CAJA/MATERIAL OPTICO</t>
  </si>
  <si>
    <t>F200-00010797</t>
  </si>
  <si>
    <t>LUCY ELIZABETH,CASTRO, SANJINEZ</t>
  </si>
  <si>
    <t>F200-00010798</t>
  </si>
  <si>
    <t>JOSE ENRIQUE,ALBAN, ROSALES</t>
  </si>
  <si>
    <t>PAQUETE PLASTIFICADO/POLEA</t>
  </si>
  <si>
    <t>F200-00010799</t>
  </si>
  <si>
    <t>WILLIAMS JORGE,CATUNTA, CHAMPI</t>
  </si>
  <si>
    <t>PAQUETE PLASTIFICADO/REPUESTO</t>
  </si>
  <si>
    <t>F200-00010800</t>
  </si>
  <si>
    <t>F200-00010802</t>
  </si>
  <si>
    <t>F200-00010803</t>
  </si>
  <si>
    <t>KEVINCRISANTORIVERA</t>
  </si>
  <si>
    <t>CAJA BEIGE CHICA REPORT - EXPE</t>
  </si>
  <si>
    <t>CAJA BEIGE - EXPEDINTES</t>
  </si>
  <si>
    <t>F200-00010804</t>
  </si>
  <si>
    <t>CORCHOS- HELDOS</t>
  </si>
  <si>
    <t>F200-00010805</t>
  </si>
  <si>
    <t>SAIDEL SAC</t>
  </si>
  <si>
    <t>BRISAAVILANUÑEZ</t>
  </si>
  <si>
    <t>CAJA BEIGE PAMOLSA - PAN</t>
  </si>
  <si>
    <t>F200-00010806</t>
  </si>
  <si>
    <t>OMAR FERNANDEZ SUAREZ,X, X</t>
  </si>
  <si>
    <t>F200-00010807</t>
  </si>
  <si>
    <t>DISTRIBUCIONES DILVERD E.I.R.L.</t>
  </si>
  <si>
    <t>F200-00010808</t>
  </si>
  <si>
    <t>CAJA BEIGE-MEDICINA</t>
  </si>
  <si>
    <t>F200-00010809</t>
  </si>
  <si>
    <t>PQTE PLASTIFICDO DOC</t>
  </si>
  <si>
    <t>F200-00010810</t>
  </si>
  <si>
    <t>CONSORCIO MARCO POLO</t>
  </si>
  <si>
    <t>OSCARYAIPENURIBE</t>
  </si>
  <si>
    <t>CAJA BEIGE - PERNOA</t>
  </si>
  <si>
    <t>F200-00010811</t>
  </si>
  <si>
    <t>DAYANNATOVARROSILLO</t>
  </si>
  <si>
    <t>F200-00010812</t>
  </si>
  <si>
    <t>INDUAMERICA SERVICIOS LOGISTICOS S.A.C.</t>
  </si>
  <si>
    <t>JEISSON YOSIMAR,ROMERO, BRAVO</t>
  </si>
  <si>
    <t>F200-00010813</t>
  </si>
  <si>
    <t>POLYNORTE SAC</t>
  </si>
  <si>
    <t>JUNIORS ROBERTO,QUINDE, VICENTE</t>
  </si>
  <si>
    <t>F200-00010814</t>
  </si>
  <si>
    <t>LUIS EIDERVASQUEZQUINTANA</t>
  </si>
  <si>
    <t>CAJA BEIGE LARGA - PRODUTO VETERINARIO</t>
  </si>
  <si>
    <t>F200-00010815</t>
  </si>
  <si>
    <t>GRUPO CONSULTOR C &amp; G S.A.C.</t>
  </si>
  <si>
    <t>DANNY WILFREDO,LLENQUE, PAIVA</t>
  </si>
  <si>
    <t>CORCHO PEQUEÑO / MUESTRAS DE AGUA</t>
  </si>
  <si>
    <t>F200-00010816</t>
  </si>
  <si>
    <t>EXCESO 1 BULTO</t>
  </si>
  <si>
    <t>F200-00010817</t>
  </si>
  <si>
    <t>GASUMA ING. CONSULTORES SAC.</t>
  </si>
  <si>
    <t>CHRISTIAN ALBERTO,NUÑEZ, DE LA ROCA</t>
  </si>
  <si>
    <t>CAJAS / REPUESTOS</t>
  </si>
  <si>
    <t>PAQUETE PLASTIFICADO / VARILLAS DE ACERO</t>
  </si>
  <si>
    <t>F200-00010818</t>
  </si>
  <si>
    <t>CAJA PLANA / DISCO DE EMBRAGUE</t>
  </si>
  <si>
    <t>F200-00010819</t>
  </si>
  <si>
    <t>TORRES MIREZ VLADIMIR FRANZ</t>
  </si>
  <si>
    <t>JUA N CARLOSJUAREZCORREA</t>
  </si>
  <si>
    <t>F200-00010820</t>
  </si>
  <si>
    <t>ANALYTICAL LABORATORY E.I.R.L.</t>
  </si>
  <si>
    <t>GEAN MARCOSILVAMOSCOL</t>
  </si>
  <si>
    <t>PAQUETE PLASTIFICADO / FILTROS</t>
  </si>
  <si>
    <t>F200-00010821</t>
  </si>
  <si>
    <t>JOSE VICENTELALUPUUBILLUS</t>
  </si>
  <si>
    <t>CAJA NEGRA CINTA FRAGIL S/G 005-19028</t>
  </si>
  <si>
    <t>F200-00010822</t>
  </si>
  <si>
    <t>TORIBIO,CRISANTO, CARRANZA</t>
  </si>
  <si>
    <t>F200-00010823</t>
  </si>
  <si>
    <t>GENNER CESARROMEROVARGAS</t>
  </si>
  <si>
    <t>CAJA PLASTIFICADA / SELLANTE DE JUNTAS</t>
  </si>
  <si>
    <t>F200-00010824</t>
  </si>
  <si>
    <t>CHI-TON EIRL</t>
  </si>
  <si>
    <t>MARCO,LOJAS, RUIZ</t>
  </si>
  <si>
    <t>PAQUETE AZUL S/G 004-03410</t>
  </si>
  <si>
    <t>F200-00010825</t>
  </si>
  <si>
    <t>ESSANT SRL</t>
  </si>
  <si>
    <t>SACO NEGRO / HERRAMIENTAS Y EQUIPOS DE PROTECCION</t>
  </si>
  <si>
    <t>F200-00010826</t>
  </si>
  <si>
    <t>MIRELIDA EIRL</t>
  </si>
  <si>
    <t>DEYSIMAZANIÑO</t>
  </si>
  <si>
    <t>PQTE. PLASTIF. COLONIA</t>
  </si>
  <si>
    <t>F200-00010827</t>
  </si>
  <si>
    <t>CARMENMOREVALENCIA</t>
  </si>
  <si>
    <t>PQTE. PLASTIF. / COLONIA</t>
  </si>
  <si>
    <t>F200-00010828</t>
  </si>
  <si>
    <t>ROSALINAMARTINEZPONGO</t>
  </si>
  <si>
    <t>PQTE PLASTIF. NEGRO / HORNO ELECTRICO</t>
  </si>
  <si>
    <t>F200-00010829</t>
  </si>
  <si>
    <t>MIRIAN,IPANAQUE, CHIROQUE</t>
  </si>
  <si>
    <t>PQTE PLASTIF. PLATEADO / TONER</t>
  </si>
  <si>
    <t>F200-00010830</t>
  </si>
  <si>
    <t>PQTE OLASTIF. /CREMAS</t>
  </si>
  <si>
    <t>F200-00010831</t>
  </si>
  <si>
    <t>PAQUETERIA EXPRESS SAC</t>
  </si>
  <si>
    <t>F200-00010832</t>
  </si>
  <si>
    <t>ABC MULTISERVICIOS GENERALES EIRL</t>
  </si>
  <si>
    <t>F200-00010833</t>
  </si>
  <si>
    <t>PQTE BLANCO / RECINAS</t>
  </si>
  <si>
    <t>F200-00010834</t>
  </si>
  <si>
    <t>ILATOMA TARRILLO RUT KATHEREN</t>
  </si>
  <si>
    <t>JORGE LUIS,MALDONADO, ROJAS</t>
  </si>
  <si>
    <t>10:11PM</t>
  </si>
  <si>
    <t>F200-00010835</t>
  </si>
  <si>
    <t>F200-00010836</t>
  </si>
  <si>
    <t>WILSON,FARIAS, NAMUCHE</t>
  </si>
  <si>
    <t>ORUGA CHICA</t>
  </si>
  <si>
    <t>F200-00010837</t>
  </si>
  <si>
    <t>CARLOS ADOLFOZAPATASANDOVAL</t>
  </si>
  <si>
    <t>ATADO X 6 PISTOLAS SURTIDORAS</t>
  </si>
  <si>
    <t>F200-00010838</t>
  </si>
  <si>
    <t>CAJAS S/G 001-1171</t>
  </si>
  <si>
    <t>F200-00010839</t>
  </si>
  <si>
    <t>CLINICA OFTAMOLOGICA "VIDAVA´S" S.A.C.</t>
  </si>
  <si>
    <t>CECILIA,NUÑEZ, CARRION</t>
  </si>
  <si>
    <t>SOBRE BLANCO / LENTES</t>
  </si>
  <si>
    <t>F200-00010840</t>
  </si>
  <si>
    <t>A. R. L. &amp; M. ENEQUE INGENIERIA E IMPORT</t>
  </si>
  <si>
    <t>CARLOS ENRRIQUE,JULCAHUANCA, VASQUEZ</t>
  </si>
  <si>
    <t>ATADO X 2 CAJAS / BOMBA DE AGUA</t>
  </si>
  <si>
    <t>F200-00010842</t>
  </si>
  <si>
    <t>DISTRIBUCION DE NUTRIMENTOS SEÑOR DE LOS MILAGROS SAC</t>
  </si>
  <si>
    <t>EDWIN,QUIÑONES, RAMIREZ</t>
  </si>
  <si>
    <t>PQTE LARGO CHICO - MATERIAL PUBLICITARIO</t>
  </si>
  <si>
    <t>F200-00010843</t>
  </si>
  <si>
    <t>F200-00010844</t>
  </si>
  <si>
    <t>INTERAMERICANA NORTE S.A.C.</t>
  </si>
  <si>
    <t>WALTER EDUARDORUBIOCRUZADO</t>
  </si>
  <si>
    <t>F200-00010845</t>
  </si>
  <si>
    <t>CAJA BEIGE- TELAS</t>
  </si>
  <si>
    <t>F200-00010846</t>
  </si>
  <si>
    <t>COLEGIOS DE INGENIEROS DEL PERU C D LAMB</t>
  </si>
  <si>
    <t>EDINSON,ROJAS, VEGA</t>
  </si>
  <si>
    <t>PQTE BLANCO PLASTIFICADO - GORRAS</t>
  </si>
  <si>
    <t>F200-00010847</t>
  </si>
  <si>
    <t>DISTRIBUIDORA YUPUPUPU SRL</t>
  </si>
  <si>
    <t>LUIS OMAR,HUAMAN, HUAYAMA</t>
  </si>
  <si>
    <t>CAJA BEIGE PLASTIFICADA -EPP</t>
  </si>
  <si>
    <t>F200-00010848</t>
  </si>
  <si>
    <t>ABIMAEL EDINSON,ZELADA, VEGA</t>
  </si>
  <si>
    <t>EXCESO 5 BALDES</t>
  </si>
  <si>
    <t>F200-00010849</t>
  </si>
  <si>
    <t>UMBRELLA &amp; TECHNOLOGY E.I.R.L.</t>
  </si>
  <si>
    <t>CAJAS / VASOS PLASTICOS</t>
  </si>
  <si>
    <t>F200-00010850</t>
  </si>
  <si>
    <t>EL ENCENDIDO E.I.R.L</t>
  </si>
  <si>
    <t>CAJITA AZUL / REPUESTO</t>
  </si>
  <si>
    <t>F200-00010851</t>
  </si>
  <si>
    <t>STEFANNYSANTIAGOPOICON</t>
  </si>
  <si>
    <t>CAJITA BEISCH/ MUESTRAS DENTALES</t>
  </si>
  <si>
    <t>F200-00010852</t>
  </si>
  <si>
    <t>HECTORUCEDAOTERO</t>
  </si>
  <si>
    <t>TAPERCITO MARRON/ MUESTRAS DENTALES</t>
  </si>
  <si>
    <t>F200-00010853</t>
  </si>
  <si>
    <t>IVONNE FABIANA,HIDALGO, AVALO</t>
  </si>
  <si>
    <t>ATADOS X 2 CAJAS / MEDICINA</t>
  </si>
  <si>
    <t>F200-00010854</t>
  </si>
  <si>
    <t>CAJITA BLANCA / PRODUCTO OPTICO</t>
  </si>
  <si>
    <t>F200-00010855</t>
  </si>
  <si>
    <t>MAHADI S.A.C</t>
  </si>
  <si>
    <t>ASHLEY NICOLL,DIAZ, SANCHEZ</t>
  </si>
  <si>
    <t>F200-00010856</t>
  </si>
  <si>
    <t>PAUL DE LACRUZCASTILLO</t>
  </si>
  <si>
    <t>PAQUETITO NARANJA/ RESINAS PARA LENTES</t>
  </si>
  <si>
    <t>F200-00010857</t>
  </si>
  <si>
    <t>ILSER,LARA, TINEO</t>
  </si>
  <si>
    <t>F200-00010858</t>
  </si>
  <si>
    <t>JORGE LUIS,VALDIVIEZO, CHUQUIHUANCA</t>
  </si>
  <si>
    <t>´QTE LARGO - EJE RPTO</t>
  </si>
  <si>
    <t>F200-00010859</t>
  </si>
  <si>
    <t>CAJA ELIFARMA- MEDICINA</t>
  </si>
  <si>
    <t>F200-00010860</t>
  </si>
  <si>
    <t>OFICINA REGIONAL NORTE</t>
  </si>
  <si>
    <t>KATTYAMORALESFIGUEROA</t>
  </si>
  <si>
    <t>CAJA BEIGE - BOLSAS DE TELA</t>
  </si>
  <si>
    <t>F200-00010861</t>
  </si>
  <si>
    <t>HORACIO,MENA, BARRANZUELA</t>
  </si>
  <si>
    <t>F200-00010862</t>
  </si>
  <si>
    <t>CHRISTIAN ROLANDO,OCAÑA, HUAMAN</t>
  </si>
  <si>
    <t>CAJA AZUL PLANA - RPTO</t>
  </si>
  <si>
    <t>F200-00010863</t>
  </si>
  <si>
    <t>EDINALVARADOOROSCO</t>
  </si>
  <si>
    <t>CAJA DELUXE A COLORES + CUADERNOS</t>
  </si>
  <si>
    <t>F200-00010864</t>
  </si>
  <si>
    <t>CN SYSTEM INTEGRATION AND CONSTRUCTION S.A.C. - CN</t>
  </si>
  <si>
    <t>CARLOS JEAN PIER,LINO, VASQUEZ</t>
  </si>
  <si>
    <t>PQTITO BLANCO - CARTUCHO</t>
  </si>
  <si>
    <t>F200-00010865</t>
  </si>
  <si>
    <t>FREDDY WILLIAM,AGUIRRE, ARIAS</t>
  </si>
  <si>
    <t>F200-00010866</t>
  </si>
  <si>
    <t>F200-00010867</t>
  </si>
  <si>
    <t>PERULAB EXPRESS SAC</t>
  </si>
  <si>
    <t>DOLORES,VELA, ALEJANDRIA</t>
  </si>
  <si>
    <t>F200-00010868</t>
  </si>
  <si>
    <t>ARZOBISPADO DE PIURA</t>
  </si>
  <si>
    <t>CESAR AUGUSTO,SANCHEZ, VALLADARES</t>
  </si>
  <si>
    <t>CAJITA BEISCH / REPELENTES</t>
  </si>
  <si>
    <t>F200-00010869</t>
  </si>
  <si>
    <t>IMPORT NOTEBOOK SOCIEDAD ANONIMA CERRADA - IMPORT</t>
  </si>
  <si>
    <t>EVELYN,CRUZ, MONTERO</t>
  </si>
  <si>
    <t>CAJA SODA / REGALO</t>
  </si>
  <si>
    <t>F200-00010870</t>
  </si>
  <si>
    <t>ANDERSON PAOLY,TUCTO, HUIBIN</t>
  </si>
  <si>
    <t>CAJA NEGRA / MATERIALES EPP</t>
  </si>
  <si>
    <t>F200-00010871</t>
  </si>
  <si>
    <t>YENY MAGALY RAFAEL BUSTAMANTE</t>
  </si>
  <si>
    <t>LUIS ALBERTOSUAREZSERRATO</t>
  </si>
  <si>
    <t>PAQUETITO MANILA / SPRAY</t>
  </si>
  <si>
    <t>F200-00010872</t>
  </si>
  <si>
    <t>F200-00010873</t>
  </si>
  <si>
    <t>MARIADELGADOTORRES</t>
  </si>
  <si>
    <t>CAJITA BESICH / LEBTES</t>
  </si>
  <si>
    <t>F200-00010874</t>
  </si>
  <si>
    <t>RADIO ONDAS DEL RIO MAYO I.E.R.L</t>
  </si>
  <si>
    <t>JULIORUIZVEGAS</t>
  </si>
  <si>
    <t>F200-00010875</t>
  </si>
  <si>
    <t>ATADO X 2 CAJITAS BLANCAS/ LENTES</t>
  </si>
  <si>
    <t>F200-00010876</t>
  </si>
  <si>
    <t>DAVIDTARAZONAANDERSON</t>
  </si>
  <si>
    <t>F200-00010877</t>
  </si>
  <si>
    <t>CAJITA LARGA / PRODCUCTO OPTICO</t>
  </si>
  <si>
    <t>F200-00010878</t>
  </si>
  <si>
    <t>MEDICAL ONCOLOGIST EIRL</t>
  </si>
  <si>
    <t>ANTHONY JHAMIR,GARCIA, CARDENAS</t>
  </si>
  <si>
    <t>CAJA CHICA / MEDICAMENTO</t>
  </si>
  <si>
    <t>F200-00010879</t>
  </si>
  <si>
    <t>MARILYN CARRANZA TORRES</t>
  </si>
  <si>
    <t>WILDER DANIEL,GALLOSO, VASQUEZ</t>
  </si>
  <si>
    <t>CAJA / INYECTORES USADOS</t>
  </si>
  <si>
    <t>F200-00010880</t>
  </si>
  <si>
    <t>F200-00010881</t>
  </si>
  <si>
    <t>MANUEL FRANCISCO,SALAZAR, BARRIENTOS</t>
  </si>
  <si>
    <t>CAJA / LLAVEROS Y DCTOS</t>
  </si>
  <si>
    <t>F200-00010882</t>
  </si>
  <si>
    <t>CONCEPTUS LAB E.I.R.L.</t>
  </si>
  <si>
    <t>F200-00010883</t>
  </si>
  <si>
    <t>CIDMONPER S.A.C.</t>
  </si>
  <si>
    <t>YIL HAROLD,ALAMO, FLORES</t>
  </si>
  <si>
    <t>CAJITA / PERNOS</t>
  </si>
  <si>
    <t>PAQUETE LARGO PLASTIFICADO / VARILLAS</t>
  </si>
  <si>
    <t>F200-00010884</t>
  </si>
  <si>
    <t>CRISTIANMENAESPINOZA</t>
  </si>
  <si>
    <t>SOBRE PLASTIFICADO / DOC</t>
  </si>
  <si>
    <t>F200-00010885</t>
  </si>
  <si>
    <t>ROSILLO RUMICHE LOUIS ANGELO</t>
  </si>
  <si>
    <t>SANDRA YOSMERY,ROMERO, NAVARRO</t>
  </si>
  <si>
    <t>CAJA SG 1 / 2909</t>
  </si>
  <si>
    <t>F200-00010886</t>
  </si>
  <si>
    <t>LOUIS,ROSILLO, RUMICHE</t>
  </si>
  <si>
    <t>CAJA BLANCA SG 1 / 2908</t>
  </si>
  <si>
    <t>F200-00010887</t>
  </si>
  <si>
    <t>F200-00010888</t>
  </si>
  <si>
    <t>PAQUETE P´LASTIFICADO / CARTA</t>
  </si>
  <si>
    <t>F200-00010889</t>
  </si>
  <si>
    <t>SUKYO MAHIKARI ASOCIACION RELIGIOSA</t>
  </si>
  <si>
    <t>BRENDAADRIANZENJIMENEZ</t>
  </si>
  <si>
    <t>PAQUETE MANILA / AGENDA</t>
  </si>
  <si>
    <t>F200-00010890</t>
  </si>
  <si>
    <t>ATADO CAJA Y SOBRES CON REPELENTE</t>
  </si>
  <si>
    <t>F200-00010891</t>
  </si>
  <si>
    <t>VICENTEGASTELOMUNDACA</t>
  </si>
  <si>
    <t>SOBRE MANIL / CHIP</t>
  </si>
  <si>
    <t>F200-00010893</t>
  </si>
  <si>
    <t>CAJA CHICA NEGRA Y MARILLA</t>
  </si>
  <si>
    <t>F200-00010894</t>
  </si>
  <si>
    <t>Grupo Hotelero Dsime</t>
  </si>
  <si>
    <t>PQTE AZUL - ACRILICOS</t>
  </si>
  <si>
    <t>F200-00010895</t>
  </si>
  <si>
    <t>CAJA BEIGE - TARUGOS DE JEBE</t>
  </si>
  <si>
    <t>F200-00010896</t>
  </si>
  <si>
    <t>CAJA BÑANCA CHICA -</t>
  </si>
  <si>
    <t>F200-00010897</t>
  </si>
  <si>
    <t>CAJA BEIGE PLANA - VENTILADOR</t>
  </si>
  <si>
    <t>CAJA NEGRA - RPTO DE VOLQUETE</t>
  </si>
  <si>
    <t>F200-00010898</t>
  </si>
  <si>
    <t>COMERCIALIZADORA Y DISTRIBUIDORA JIMENEZ SAC</t>
  </si>
  <si>
    <t>MARICARMEN,CAMPOVERDE, GUERRERO</t>
  </si>
  <si>
    <t>PQTE PLASTIFICADO CHICO TARJETAS RPTO</t>
  </si>
  <si>
    <t>F200-00010899</t>
  </si>
  <si>
    <t>F200-00010900</t>
  </si>
  <si>
    <t>DAVALOS IMPORT S.A.</t>
  </si>
  <si>
    <t>CAJA EN CINTA BEIGE - RPTOS DE AUTOS</t>
  </si>
  <si>
    <t>F200-00010901</t>
  </si>
  <si>
    <t>ROCIO NOEMY,TRAUCO, TORRES</t>
  </si>
  <si>
    <t>EXCESO-1 SACO+2 BOLSAS</t>
  </si>
  <si>
    <t>F200-00010902</t>
  </si>
  <si>
    <t>V &amp; F REPUESTOS Y SERVICIOS S.A.C.</t>
  </si>
  <si>
    <t>MARCOS,CHERRE, PAIVA</t>
  </si>
  <si>
    <t>CAJAS CONT ACCESORIOS</t>
  </si>
  <si>
    <t>F200-00010903</t>
  </si>
  <si>
    <t>JOSE SANTOS,BRAVO, ALAMO</t>
  </si>
  <si>
    <t>CAJA MEDIANA SEGUN G/5580</t>
  </si>
  <si>
    <t>F200-00010904</t>
  </si>
  <si>
    <t>WR ABASTECEDORA DEL PERU SAC</t>
  </si>
  <si>
    <t>HOMEROLOPEZPATIÑO</t>
  </si>
  <si>
    <t>F200-00010905</t>
  </si>
  <si>
    <t>BIENES Y SERVICIOS JALMI E.I</t>
  </si>
  <si>
    <t>FRANCISCO,CASTRO, MAURICIO</t>
  </si>
  <si>
    <t>BALDES TAPA AZUL CONT ADITIVOS</t>
  </si>
  <si>
    <t>F200-00010906</t>
  </si>
  <si>
    <t>GUILLERMO,VARGAS, SILVA</t>
  </si>
  <si>
    <t>ATADO X 2 CAJAS LARGAS-RPTOS</t>
  </si>
  <si>
    <t>F200-00010907</t>
  </si>
  <si>
    <t>MAVAS GLOBAL MANAGEMENT S.A.C.</t>
  </si>
  <si>
    <t>GABRIELRIVASFARFAN</t>
  </si>
  <si>
    <t>BOLSO VERDE CONT ACCESORIOS</t>
  </si>
  <si>
    <t>F200-00010908</t>
  </si>
  <si>
    <t>EMPRESA DE TRANSPORTES Y TURISMO GUIAME</t>
  </si>
  <si>
    <t>ALEXGUERREROTICLIAHUANCA</t>
  </si>
  <si>
    <t>LLANTA CHICA COMPLETA</t>
  </si>
  <si>
    <t>F200-00010909</t>
  </si>
  <si>
    <t>CAJA AICON LARGA - TONNER</t>
  </si>
  <si>
    <t>F200-00010910</t>
  </si>
  <si>
    <t>SACO AMARILLO A RALLAS- EPP</t>
  </si>
  <si>
    <t>F200-00010911</t>
  </si>
  <si>
    <t>CAJA BLANCA PLANA - DOC</t>
  </si>
  <si>
    <t>F200-00010912</t>
  </si>
  <si>
    <t>CAJA BEIGE - PORDUCTO OPTICO</t>
  </si>
  <si>
    <t>F200-00010913</t>
  </si>
  <si>
    <t>QUISPE REQUE LESBY YULIANA</t>
  </si>
  <si>
    <t>DELFORTABADDIOSES</t>
  </si>
  <si>
    <t>CAJA BEIGE PLANA - POLOS Y GORROS</t>
  </si>
  <si>
    <t>F200-00010914</t>
  </si>
  <si>
    <t>ALDOLUNAREJOLOPEZ</t>
  </si>
  <si>
    <t>SINFIN</t>
  </si>
  <si>
    <t>F200-00010915</t>
  </si>
  <si>
    <t>MIGUEL LOPEZ CAMPOS</t>
  </si>
  <si>
    <t>ALEXANDER,ANCAJIMA, PAZ</t>
  </si>
  <si>
    <t>CAJA BEIGE - FARROS</t>
  </si>
  <si>
    <t>F200-00010916</t>
  </si>
  <si>
    <t>MARRUFO RAMIREZ MARIA YSABEL</t>
  </si>
  <si>
    <t>REBECA,SOTO, SAGUMA</t>
  </si>
  <si>
    <t>F200-00010917</t>
  </si>
  <si>
    <t>DALKA S.A.C.</t>
  </si>
  <si>
    <t>SILVANATROYANIDIOSES</t>
  </si>
  <si>
    <t>PAQUETE PLASTIFICADO /MATERIAL PUBLICITARIO</t>
  </si>
  <si>
    <t>F200-00010918</t>
  </si>
  <si>
    <t>JABS E.I.R.L.</t>
  </si>
  <si>
    <t>JOHN HENRYBENITESCLAVIJO</t>
  </si>
  <si>
    <t>F200-00010919</t>
  </si>
  <si>
    <t>ZULLYCAYETANOHUERTA</t>
  </si>
  <si>
    <t>F200-00010920</t>
  </si>
  <si>
    <t>F200-00010921</t>
  </si>
  <si>
    <t>JOSE,CRISANTO, PALACIOS</t>
  </si>
  <si>
    <t>F200-00010922</t>
  </si>
  <si>
    <t>BULTO NEGRO CONT VIVERES Y QUESO</t>
  </si>
  <si>
    <t>F200-00010923</t>
  </si>
  <si>
    <t>LLAUCE JARA FERNANDO JOSÉ</t>
  </si>
  <si>
    <t>CARLOSPETRONIARANA</t>
  </si>
  <si>
    <t>F200-00010924</t>
  </si>
  <si>
    <t>JUAN CARLOS,ARANA, RODRIGUEZ</t>
  </si>
  <si>
    <t>PAQUETITO PLASTIFICADO/PLACAS</t>
  </si>
  <si>
    <t>F200-00010925</t>
  </si>
  <si>
    <t>LEYDY STEFHANY,CHECA, ROSALES</t>
  </si>
  <si>
    <t>CAJA CONT MEDICAMENTOS</t>
  </si>
  <si>
    <t>F200-00010926</t>
  </si>
  <si>
    <t>KCOMT MARTINEZ KENLI NADIA</t>
  </si>
  <si>
    <t>MARLON KEYER,FERNANDEZ, GUEVARA</t>
  </si>
  <si>
    <t>CAJA BEIGE PLANA - ZAPATILLAS</t>
  </si>
  <si>
    <t>F200-00010927</t>
  </si>
  <si>
    <t>EE. S.S. ONERGY SAC</t>
  </si>
  <si>
    <t>JUAN HUMBERTO,SOPLOPUCO, TUME</t>
  </si>
  <si>
    <t>CAJA BEIGE PLASTIFICADA - VALVULA</t>
  </si>
  <si>
    <t>F200-00010928</t>
  </si>
  <si>
    <t>ALEX EDGAR,GUERRERO, TICLIAHUANCA</t>
  </si>
  <si>
    <t>PQTE PLASTIFICADO - FILTROS</t>
  </si>
  <si>
    <t>F200-00010929</t>
  </si>
  <si>
    <t>CAJA TALONARIOS PARA CAMIONETAS</t>
  </si>
  <si>
    <t>F200-00010930</t>
  </si>
  <si>
    <t>INGENIERIA ELECTROMECANICA E I R L</t>
  </si>
  <si>
    <t>AMPAROEFFIOBALDEON</t>
  </si>
  <si>
    <t>PQTE MANILA - LLAVE</t>
  </si>
  <si>
    <t>F200-00010931</t>
  </si>
  <si>
    <t>CAJA CHICA - MATERIAL OPTICO</t>
  </si>
  <si>
    <t>F200-00010932</t>
  </si>
  <si>
    <t>EMPRESAS COMERCIALES S.A. Y/O EMCOMER S.A.</t>
  </si>
  <si>
    <t>ALEXANDER MANUEL,BERNAL, CORNEJO</t>
  </si>
  <si>
    <t>CAJA DE ZAPATOS BATA - ZAPATOS</t>
  </si>
  <si>
    <t>F200-00010933</t>
  </si>
  <si>
    <t>SANCHEZ FERNANDEZ JUAN LUIS</t>
  </si>
  <si>
    <t>CHRISTIAN ROGER,CHAVEZ, CASTILLO</t>
  </si>
  <si>
    <t>CAJA BEIGE - HORNO Y BOMBA</t>
  </si>
  <si>
    <t>F200-00010934</t>
  </si>
  <si>
    <t>RAULDELACRUZCASTILLO</t>
  </si>
  <si>
    <t>PQTITO BLANCO - RESINAS</t>
  </si>
  <si>
    <t>F200-00010935</t>
  </si>
  <si>
    <t>VID AGRO S.A.C.</t>
  </si>
  <si>
    <t>NOLBERTOTUÑOQUEBALDERA</t>
  </si>
  <si>
    <t>PQTE BEIGE - CORREAS</t>
  </si>
  <si>
    <t>F200-00010936</t>
  </si>
  <si>
    <t>ASCENSORES SCHINDLER DEL PERU S A</t>
  </si>
  <si>
    <t>ALEX RAULBALLENARAMOS</t>
  </si>
  <si>
    <t>F200-00010937</t>
  </si>
  <si>
    <t>CONFECCIONES GREYCI</t>
  </si>
  <si>
    <t>RAUL,PARRILLA, CALLE</t>
  </si>
  <si>
    <t>SACO TRANSPARENTE - POLERAS</t>
  </si>
  <si>
    <t>F200-00010938</t>
  </si>
  <si>
    <t>JOSE IMER,GARCIA, GALLARDO</t>
  </si>
  <si>
    <t>PAQUETE PLASTIFICADO / REPUESTOS</t>
  </si>
  <si>
    <t>F200-00010939</t>
  </si>
  <si>
    <t>EDGARBARRANZUELAALEMAN</t>
  </si>
  <si>
    <t>CORCHO BLANCO / MATERIL DE LABORATORIO</t>
  </si>
  <si>
    <t>F200-00010940</t>
  </si>
  <si>
    <t>CORPORACION FRIO HIELOS DEL PERU EIRL</t>
  </si>
  <si>
    <t>SHEILA ANAHI,MEDINA, TICLIAHUANCA</t>
  </si>
  <si>
    <t>PAQUETE PLASTIFICADO / LLAVES</t>
  </si>
  <si>
    <t>F200-00010941</t>
  </si>
  <si>
    <t>A477 ARQUITECTOS SRL</t>
  </si>
  <si>
    <t>ROTIER,TUANAMA, TUANAMA</t>
  </si>
  <si>
    <t>F200-00010942</t>
  </si>
  <si>
    <t>CHINA CIVIL ENGINEERING CONSTRUCTION CORPORATION SUCURSAL DE</t>
  </si>
  <si>
    <t>KAREN MIGUELINA,BUSTAMANTE, CEDANO</t>
  </si>
  <si>
    <t>PQTE MANILA/SELLO</t>
  </si>
  <si>
    <t>F200-00010943</t>
  </si>
  <si>
    <t>GGR .E.I.R.L.</t>
  </si>
  <si>
    <t>WILMERCASTILLOCAMPAÑA</t>
  </si>
  <si>
    <t>CAJA/S.G 0001.1536</t>
  </si>
  <si>
    <t>F200-00010944</t>
  </si>
  <si>
    <t>GERMAN,ESCOBEDO, GUIELAC</t>
  </si>
  <si>
    <t>CAJITA NEGRA/S.B 01-72</t>
  </si>
  <si>
    <t>F200-00010945</t>
  </si>
  <si>
    <t>IVAN MAURICIO,MENDOZA, MUÑOZ</t>
  </si>
  <si>
    <t>CAJA/BATERIA</t>
  </si>
  <si>
    <t>F200-00010946</t>
  </si>
  <si>
    <t>SERVITALLER Y&amp;G S.A.C.</t>
  </si>
  <si>
    <t>JORGE ARMANDO,SULLON, INGA</t>
  </si>
  <si>
    <t>CAJA REPUESTO</t>
  </si>
  <si>
    <t>F200-00010947</t>
  </si>
  <si>
    <t>JOSE LUIS,MONTERO, MORALES</t>
  </si>
  <si>
    <t>PQTES BLANCOS/TALONARIOS</t>
  </si>
  <si>
    <t>F200-00010948</t>
  </si>
  <si>
    <t>SOBRE MANILA/DOCUMENTO PLACA</t>
  </si>
  <si>
    <t>F200-00010949</t>
  </si>
  <si>
    <t>ORTIZ TRONCOS CLAUDIA VERONICA</t>
  </si>
  <si>
    <t>PQTE PLASTIFICADO/TAPISES</t>
  </si>
  <si>
    <t>F200-00010950</t>
  </si>
  <si>
    <t>YNGRYVIÑASCALLE</t>
  </si>
  <si>
    <t>F200-00010951</t>
  </si>
  <si>
    <t>ATADO SOBRE CON DCTOS Y DOS CAJAS / TINTA</t>
  </si>
  <si>
    <t>F200-00010952</t>
  </si>
  <si>
    <t>PROGRAMA SUBSECTORIAL DE IRRIGACIONES</t>
  </si>
  <si>
    <t>MERCEDES ARIANA,ESPINOZA, LAZO</t>
  </si>
  <si>
    <t>PAQUETE MANILA / DOC</t>
  </si>
  <si>
    <t>F200-00010953</t>
  </si>
  <si>
    <t>LIXANT S.R.L. CONSULTORES Y CONTRATISTAS GENERALES</t>
  </si>
  <si>
    <t>MANUEL,NIMA, RUIZ</t>
  </si>
  <si>
    <t>F200-00010954</t>
  </si>
  <si>
    <t>GABRIELFERREPARALTA</t>
  </si>
  <si>
    <t>F200-00010955</t>
  </si>
  <si>
    <t>EDILBERTOVASQUEZDELGADO</t>
  </si>
  <si>
    <t>F200-00010956</t>
  </si>
  <si>
    <t>ELECNOR PERU</t>
  </si>
  <si>
    <t>JULIO,PAZ, AGUILAR</t>
  </si>
  <si>
    <t>F200-00010957</t>
  </si>
  <si>
    <t>GODTRANS CORPORATION SAC</t>
  </si>
  <si>
    <t>ROBERT MICHAEL,CASANOVA, TEJADA</t>
  </si>
  <si>
    <t>BIDON PLASTIFICADO / LIQUIDO</t>
  </si>
  <si>
    <t>F200-00010958</t>
  </si>
  <si>
    <t>CARLOS,GEMIN, VIDAURRE</t>
  </si>
  <si>
    <t>F200-00010959</t>
  </si>
  <si>
    <t>R&amp;B PERU SAC</t>
  </si>
  <si>
    <t>ROUSSEL MAURICIO,NINASIVINCHA, NINASIVINCHA</t>
  </si>
  <si>
    <t>F200-00010960</t>
  </si>
  <si>
    <t>J&amp;B INSYTE SOCIEDAD ANONIMA CERRADA</t>
  </si>
  <si>
    <t>LUIS FERNANDO,SEMINARIO, LAZO</t>
  </si>
  <si>
    <t>F200-00010961</t>
  </si>
  <si>
    <t>LLACSAHUANGA CHUQUICAHUA RODOLFO MARTIN</t>
  </si>
  <si>
    <t>JOSE IVANCRUZRENTERIA</t>
  </si>
  <si>
    <t>PQTE PALNO PLASTIFICADO - DUCTO DE PLANCHA</t>
  </si>
  <si>
    <t>F200-00010962</t>
  </si>
  <si>
    <t>CAJA BEIGE- TIQUETERA+</t>
  </si>
  <si>
    <t>F200-00010963</t>
  </si>
  <si>
    <t>CAJA BEIGE - LENTES</t>
  </si>
  <si>
    <t>F200-00010964</t>
  </si>
  <si>
    <t>CAJA BLANCA LARGA CHICA - PRODUCTO OPTICO</t>
  </si>
  <si>
    <t>F200-00010965</t>
  </si>
  <si>
    <t>PQTES PERIODICOS</t>
  </si>
  <si>
    <t>F200-00010967</t>
  </si>
  <si>
    <t>SEMMAQ S.A.C</t>
  </si>
  <si>
    <t>JEAN CARLOS,JIMENEZ, MENACHO</t>
  </si>
  <si>
    <t>F200-00010968</t>
  </si>
  <si>
    <t>RAGS SERVICIOS ESPECIALIZADOS EIRL</t>
  </si>
  <si>
    <t>LINO,CONTRERAS, HUAYHUA</t>
  </si>
  <si>
    <t>F200-00010969</t>
  </si>
  <si>
    <t>ESTACION DE SERVICIOS CURO S.R.L.</t>
  </si>
  <si>
    <t>VICTOR,CURO, BENITES</t>
  </si>
  <si>
    <t>CILINDRO ROJO / MEDIDOR</t>
  </si>
  <si>
    <t>F200-00010970</t>
  </si>
  <si>
    <t>AUGUSTO CURO BENITES SRL</t>
  </si>
  <si>
    <t>F200-00010971</t>
  </si>
  <si>
    <t>MARCONSULT CERTIFICACIONES S.A.C.</t>
  </si>
  <si>
    <t>CHRISTIANALBUJARDIAZ</t>
  </si>
  <si>
    <t>F200-00010972</t>
  </si>
  <si>
    <t>ROSARONCALESPINOZA</t>
  </si>
  <si>
    <t>CAJITA BLANCA / MUESTRAS DENTALES</t>
  </si>
  <si>
    <t>F200-00010973</t>
  </si>
  <si>
    <t>TURISMO CAUTIVO SAC</t>
  </si>
  <si>
    <t>PAQUETE BEIGE / REPUESTOS</t>
  </si>
  <si>
    <t>F200-00010974</t>
  </si>
  <si>
    <t>SAMUEL MENDOZA MARCHAND</t>
  </si>
  <si>
    <t>SAMUEL,MENDOZA, MARCHAN</t>
  </si>
  <si>
    <t>F200-00010975</t>
  </si>
  <si>
    <t>TATIANA LIZBET,CASTILLO, VILCHEZ</t>
  </si>
  <si>
    <t>F200-00010976</t>
  </si>
  <si>
    <t>ATADO 3 CAJAS / MONTURAS</t>
  </si>
  <si>
    <t>F200-00010977</t>
  </si>
  <si>
    <t>JUDITH CAÑOLA CHOPITEA</t>
  </si>
  <si>
    <t>FRANSSHCA MARUMIIGLESIASBUSTAMANTE</t>
  </si>
  <si>
    <t>SOBRE MANILA / GOTEROS</t>
  </si>
  <si>
    <t>F200-00010978</t>
  </si>
  <si>
    <t>CERNA VASQUEZ ENO ELIUT</t>
  </si>
  <si>
    <t>VICTOR ANDRESVIERABUENO</t>
  </si>
  <si>
    <t>PQTE AZUL - JUEGO DE Y FILTROS</t>
  </si>
  <si>
    <t>F200-00010979</t>
  </si>
  <si>
    <t>F200-00010980</t>
  </si>
  <si>
    <t>RONAL,LUERA, MOORE</t>
  </si>
  <si>
    <t>PQTE BLANCO - RPTO DE COSECHADORA</t>
  </si>
  <si>
    <t>F200-00010981</t>
  </si>
  <si>
    <t>M&amp;N MANGUERAS HIDRAULICAS E INDUSTRIALES SAC</t>
  </si>
  <si>
    <t>JUAN ANTONIO,VILLANUEVA, LOPEZ</t>
  </si>
  <si>
    <t>BOLSA PLASTIFICADA / FRAZADAS</t>
  </si>
  <si>
    <t>F200-00010982</t>
  </si>
  <si>
    <t>Academy Coffee Shop Black Mouth</t>
  </si>
  <si>
    <t>F200-00010983</t>
  </si>
  <si>
    <t>F200-00010984</t>
  </si>
  <si>
    <t>FLIYBER CUMAR,PUCUTAY, PEREZ</t>
  </si>
  <si>
    <t>F200-00010988</t>
  </si>
  <si>
    <t>GENERAL SERVICE &amp; TECHNICAL SUPPORT SOCI</t>
  </si>
  <si>
    <t>OTERO,SARELO, SERGIO</t>
  </si>
  <si>
    <t>PAQTE PLASTIFICADO/ROPA</t>
  </si>
  <si>
    <t>F200-00010990</t>
  </si>
  <si>
    <t>F200-00010991</t>
  </si>
  <si>
    <t>MACHINAGER E.I.R.L.</t>
  </si>
  <si>
    <t>FREDY GUZMAN,LIMAYMANTA, RAYMUNDO</t>
  </si>
  <si>
    <t>PAQUETE LARGO / REPUESTO DE COSECHADOR</t>
  </si>
  <si>
    <t>F200-00010992</t>
  </si>
  <si>
    <t>ANAGONZALEZCAMACHO</t>
  </si>
  <si>
    <t>CAJA BEIG/ SEGUN GUIA EG07-00000028</t>
  </si>
  <si>
    <t>F200-00010993</t>
  </si>
  <si>
    <t>DESARROLLO TECNICO VEGETAL SAC - DT - VEG SAC</t>
  </si>
  <si>
    <t>VEGA,LLOCLLA, AIVY</t>
  </si>
  <si>
    <t>PAQTE PLANO BEIGE PLASTIFICADO/BANER</t>
  </si>
  <si>
    <t>F200-00010994</t>
  </si>
  <si>
    <t>F200-00010995</t>
  </si>
  <si>
    <t>GRUPO OPTICO V MEJOR EIRL</t>
  </si>
  <si>
    <t>LEYLI REBECA,DIAZ, CARDOZO</t>
  </si>
  <si>
    <t>F200-00010998</t>
  </si>
  <si>
    <t>CAJA S/GR 506697</t>
  </si>
  <si>
    <t>F200-00010999</t>
  </si>
  <si>
    <t>COMERCIAL FRIONORTE E.I.R.L.</t>
  </si>
  <si>
    <t>ALEX JOEL,SANTISTEBAN, SANTISTEBAN</t>
  </si>
  <si>
    <t>CAJA BLANA/KIT DE TUBERIA</t>
  </si>
  <si>
    <t>F200-00011000</t>
  </si>
  <si>
    <t>PAQTE PLANO/REPUESTO</t>
  </si>
  <si>
    <t>F200-00011001</t>
  </si>
  <si>
    <t>LIBERTAD SANCHEZ RIOJA</t>
  </si>
  <si>
    <t>ERICACHOQUEHUANCALABAN</t>
  </si>
  <si>
    <t>CAJITA VERDE/TAPITA PARA TETERA</t>
  </si>
  <si>
    <t>F200-00011002</t>
  </si>
  <si>
    <t>ZAPATA &amp; ZULOETA E.I.R.L.</t>
  </si>
  <si>
    <t>SUMNER DE BARI,YSIQUE, CHAVEZ</t>
  </si>
  <si>
    <t>CAJA BLANCA/ZAPATOS DE SEGURIDAD</t>
  </si>
  <si>
    <t>F200-00011003</t>
  </si>
  <si>
    <t>INDUSTRIAS OPTICAS SAC</t>
  </si>
  <si>
    <t>CARLOS ALBERTOROMEROMORALES</t>
  </si>
  <si>
    <t>F200-00011004</t>
  </si>
  <si>
    <t>DEPOSITO PAKATNAMU S.A.C</t>
  </si>
  <si>
    <t>F200-00011005</t>
  </si>
  <si>
    <t>GEBAUDE SOCIEDAD ANONIMA CERRADA</t>
  </si>
  <si>
    <t>ROBERT,GUZMAN, GOMEZ</t>
  </si>
  <si>
    <t>F200-00011006</t>
  </si>
  <si>
    <t>F200-00011007</t>
  </si>
  <si>
    <t>MARILYNVEGAISMINIO</t>
  </si>
  <si>
    <t>F200-00011008</t>
  </si>
  <si>
    <t>PEDROCORDOVAVILCAHUAMAN</t>
  </si>
  <si>
    <t>CJITA BEIGE/ MATERIAL DENTAL</t>
  </si>
  <si>
    <t>F200-00011009</t>
  </si>
  <si>
    <t>EVELYNCRUZRODRIGUEZ</t>
  </si>
  <si>
    <t>F200-00011010</t>
  </si>
  <si>
    <t>CESAR ENRIQUE,VILLALTA, ARISMENDIS</t>
  </si>
  <si>
    <t>CJITA/ SG 01-2048</t>
  </si>
  <si>
    <t>F200-00011011</t>
  </si>
  <si>
    <t>GINECOMASTER SALUD</t>
  </si>
  <si>
    <t>MOISESMEDINACASTILLO</t>
  </si>
  <si>
    <t>PQTE NEGRO PLANO/ CUADERNO</t>
  </si>
  <si>
    <t>F200-00011012</t>
  </si>
  <si>
    <t>ESTEBAN JHONATAN,MELENDRES, CHINGUEL</t>
  </si>
  <si>
    <t>CVAJA BEIGE EMB/ SG12-3928</t>
  </si>
  <si>
    <t>F200-00011013</t>
  </si>
  <si>
    <t>MANUELISIDROJUAREZ GHIUP</t>
  </si>
  <si>
    <t>COLLER BLANCOS/ VERDURAS</t>
  </si>
  <si>
    <t>F200-00011014</t>
  </si>
  <si>
    <t>CJA BLANCA/ SG01-24561</t>
  </si>
  <si>
    <t>F200-00011015</t>
  </si>
  <si>
    <t>F200-00011016</t>
  </si>
  <si>
    <t>FORMAVENA CONSTRUCTORES Y SERVICIOS GENERALES S.A.C.</t>
  </si>
  <si>
    <t>SEGUNDO GUILLERMORAYCOARENAS</t>
  </si>
  <si>
    <t>PQTE DE CARTON LARGO/ PLANOS</t>
  </si>
  <si>
    <t>F200-00011017</t>
  </si>
  <si>
    <t>ISRAEL,USHIÑAHUA, GIRALDO</t>
  </si>
  <si>
    <t>F200-00011018</t>
  </si>
  <si>
    <t>CORCHO ROJO/HELADO</t>
  </si>
  <si>
    <t>F200-00011019</t>
  </si>
  <si>
    <t>LIDERA EHSQ S.A.C</t>
  </si>
  <si>
    <t>CAJA MEDIANA CONT. SOLUCIONES</t>
  </si>
  <si>
    <t>F200-00011020</t>
  </si>
  <si>
    <t>HUEMURA SOCIEDAD ANONIMA CERRADA</t>
  </si>
  <si>
    <t>RAUL ANTONIO,PINGO, ADANAQUE</t>
  </si>
  <si>
    <t>CAJA S/GR 003-828</t>
  </si>
  <si>
    <t>F200-00011021</t>
  </si>
  <si>
    <t>FRANCO,ESTEVES, GUERRERO</t>
  </si>
  <si>
    <t>PAQTITO BLANCO/PLACAS</t>
  </si>
  <si>
    <t>F200-00011022</t>
  </si>
  <si>
    <t>CARLOS ALBERTO,ZAPATA, QUEVEDO</t>
  </si>
  <si>
    <t>CAJA PLASTIFICADA/HERRAMIENTAS</t>
  </si>
  <si>
    <t>F200-00011023</t>
  </si>
  <si>
    <t>PC PLANET NORTE EIRL</t>
  </si>
  <si>
    <t>LUIS EUGENIO,LACHIRA, MATIAS</t>
  </si>
  <si>
    <t>PAQTE LARGO PLASTIFICADO S/GR 07-217</t>
  </si>
  <si>
    <t>F200-00011024</t>
  </si>
  <si>
    <t>KEVIN AYRTON,LAVADO, TORRES</t>
  </si>
  <si>
    <t>CAJA PLASTIFICADA/MOTOR VENTURI</t>
  </si>
  <si>
    <t>F200-00011025</t>
  </si>
  <si>
    <t>CORPORACION LITEC SOCIEDAD ANONIMA CERRADA</t>
  </si>
  <si>
    <t>LUIYE ALEXIS,JIMENEZ, CORDOVA</t>
  </si>
  <si>
    <t>PAQTITO BLANCO/REPUESTO</t>
  </si>
  <si>
    <t>F200-00011026</t>
  </si>
  <si>
    <t>LENY ORLANDO,CUELLO, APONTE</t>
  </si>
  <si>
    <t>ORUGA GRANDE</t>
  </si>
  <si>
    <t>F200-00011027</t>
  </si>
  <si>
    <t>NOMBERA CORNEJO VICTOR MANUEL</t>
  </si>
  <si>
    <t>JOSE HUMBERTOROJASSEQUERA</t>
  </si>
  <si>
    <t>F200-00011028</t>
  </si>
  <si>
    <t>F200-00011029</t>
  </si>
  <si>
    <t>MIGUEL IVAN,ARZAPALO, RIVERA</t>
  </si>
  <si>
    <t>CORCHO ROJO/ HELADO</t>
  </si>
  <si>
    <t>F200-00011030</t>
  </si>
  <si>
    <t>CONSTRUCTORA PINTO Y DAMIAN S.A.C</t>
  </si>
  <si>
    <t>CJITA VERDE/ REPUESTO</t>
  </si>
  <si>
    <t>F200-00011031</t>
  </si>
  <si>
    <t>MARCO,ZAPATA, ESCOBEDO</t>
  </si>
  <si>
    <t>CJA BEIGE/ TERM,A SG 06-318341</t>
  </si>
  <si>
    <t>F200-00011032</t>
  </si>
  <si>
    <t>CINRHIACHUQUIZUTAPERALTA</t>
  </si>
  <si>
    <t>CJA BEIGE/ ESTUCHES</t>
  </si>
  <si>
    <t>F200-00011033</t>
  </si>
  <si>
    <t>CORPORACION CHUZON &amp; ASOCIADOS S.A.C.</t>
  </si>
  <si>
    <t>YESSICARAMIREZCORDOVA</t>
  </si>
  <si>
    <t>PQTENEGRO/ CALZADO</t>
  </si>
  <si>
    <t>F200-00011034</t>
  </si>
  <si>
    <t>ALABAMA S.A.</t>
  </si>
  <si>
    <t>CESAR,SIFUENTES, ESPINOZA</t>
  </si>
  <si>
    <t>PQTE AMARILLA/SEMILLAS</t>
  </si>
  <si>
    <t>F200-00011035</t>
  </si>
  <si>
    <t>S Y G WILLAN MEJIA VEGA E.I.R.L.</t>
  </si>
  <si>
    <t>MANUEL ALFREDO,BARRETO, APONTE</t>
  </si>
  <si>
    <t>PQTE LARGO/ BAMBA SUMERGIBLE</t>
  </si>
  <si>
    <t>F200-00011036</t>
  </si>
  <si>
    <t>KARENROSILLOJIMENEZ</t>
  </si>
  <si>
    <t>F200-00011037</t>
  </si>
  <si>
    <t>VITORINO WILDER,OMAGUAS, YANGUA</t>
  </si>
  <si>
    <t>SOBRE MANLA EMB/ DOC</t>
  </si>
  <si>
    <t>F200-00011038</t>
  </si>
  <si>
    <t>CERTIFICADORA GVR- SAC</t>
  </si>
  <si>
    <t>JUAN CARLOSPALOMINOMOLARES</t>
  </si>
  <si>
    <t>F200-00011039</t>
  </si>
  <si>
    <t>INNOVA MARKETING &amp; NEGOCIOS SAC</t>
  </si>
  <si>
    <t>RONAL,BECERRA, MENDOZA</t>
  </si>
  <si>
    <t>CJA BEIGE EMB/ FILTROS</t>
  </si>
  <si>
    <t>F200-00011040</t>
  </si>
  <si>
    <t>F200-00011041</t>
  </si>
  <si>
    <t>CJITA LARGA EMB/ PROD OPTICO</t>
  </si>
  <si>
    <t>F200-00011042</t>
  </si>
  <si>
    <t>PATES DE PERIODICOS SG602-1148740</t>
  </si>
  <si>
    <t>F200-00011043</t>
  </si>
  <si>
    <t>VARILLAS ESQUECHE EDGAR EDUARDO</t>
  </si>
  <si>
    <t>JULIO,MERCADO, CALDERON</t>
  </si>
  <si>
    <t>CJA BEIGE PLANO/ ENMICADOS</t>
  </si>
  <si>
    <t>JULIO EDGAR,MERCADO, CALDERON</t>
  </si>
  <si>
    <t>F200-00011044</t>
  </si>
  <si>
    <t>ROSA,PEÑA, DE TENORIO</t>
  </si>
  <si>
    <t>CAJITA /ARTICULOS(ADORNOS)</t>
  </si>
  <si>
    <t>F200-00011045</t>
  </si>
  <si>
    <t>IRENE NICOLE,FLOREANO, JIMENEZ</t>
  </si>
  <si>
    <t>CAJITA PLASTIFICADA/ADORNO</t>
  </si>
  <si>
    <t>F200-00011046</t>
  </si>
  <si>
    <t>EDUARDO JOSEJUAREZCALDERON</t>
  </si>
  <si>
    <t>CAJITA BEIGE PLASTIFICADA</t>
  </si>
  <si>
    <t>F200-00011047</t>
  </si>
  <si>
    <t>SOBRE MANILA88GUIAS</t>
  </si>
  <si>
    <t>F200-00011048</t>
  </si>
  <si>
    <t>PLANTACIONES DEL SOL S.A.C</t>
  </si>
  <si>
    <t>ALEIDAFERIARUIZ</t>
  </si>
  <si>
    <t>CAJA /CACAO</t>
  </si>
  <si>
    <t>F200-00011049</t>
  </si>
  <si>
    <t>CAJITA AMARILLA S GR225712</t>
  </si>
  <si>
    <t>F200-00011050</t>
  </si>
  <si>
    <t>FUNDACION AYUDA EN ACCION</t>
  </si>
  <si>
    <t>JORGEMELENDEZYESQUEN</t>
  </si>
  <si>
    <t>F200-00011051</t>
  </si>
  <si>
    <t>CAJA MEDIANO/ACCESORIO DE GRIFO</t>
  </si>
  <si>
    <t>F200-00011052</t>
  </si>
  <si>
    <t>EL PEDREGAL PERU SAC</t>
  </si>
  <si>
    <t>MILTON ANTONIO,SEMINARIO, ARICA</t>
  </si>
  <si>
    <t>F200-00011053</t>
  </si>
  <si>
    <t>BRAULIO ANTONIO VELEZ BUSTAMANTE</t>
  </si>
  <si>
    <t>CJA BEIGE/ REPUESTO USADO</t>
  </si>
  <si>
    <t>F200-00011054</t>
  </si>
  <si>
    <t>CJITA BLANCA/ PROD OPTICOS</t>
  </si>
  <si>
    <t>F200-00011055</t>
  </si>
  <si>
    <t>BARBA HUALCA DIEGO AMERICO</t>
  </si>
  <si>
    <t>PALERMOCONCHAHUACHES</t>
  </si>
  <si>
    <t>F200-00011056</t>
  </si>
  <si>
    <t>AMILCAR OMARPINTADOTIBURCIO</t>
  </si>
  <si>
    <t>F200-00011057</t>
  </si>
  <si>
    <t>HOME CONNECTED SOCIEDAD ANONIMA CERRADA</t>
  </si>
  <si>
    <t>BRAYAN,AREVALO, YARICAHUA</t>
  </si>
  <si>
    <t>EXXCESO/4COLCHONES Y 1 CAMA</t>
  </si>
  <si>
    <t>F200-00011058</t>
  </si>
  <si>
    <t>CENTRO DE INSPECCIONES TECNICAS DEL NORTE S.A.C.</t>
  </si>
  <si>
    <t>F200-00011059</t>
  </si>
  <si>
    <t>F200-00011060</t>
  </si>
  <si>
    <t>SANTIAGO FELIPE,CALDERON, MORALES</t>
  </si>
  <si>
    <t>CAJITA NEGRA S/GR 14058</t>
  </si>
  <si>
    <t>F200-00011061</t>
  </si>
  <si>
    <t>RAFAELCRUZCELI</t>
  </si>
  <si>
    <t>CAJITA CELESTE/MATERIAL DENTAL</t>
  </si>
  <si>
    <t>F200-00011062</t>
  </si>
  <si>
    <t>PROCESADORA LA CELESTIAL EIRL</t>
  </si>
  <si>
    <t>KATIANA DEL ROCIO,RUIZ, MALDONADO</t>
  </si>
  <si>
    <t>PAQTE NEGRO/MOCHILA CON DOC.</t>
  </si>
  <si>
    <t>F200-00011063</t>
  </si>
  <si>
    <t>COMERCIALIZADORA DEL NORTE SANTA JULIA S.A.C.</t>
  </si>
  <si>
    <t>FLOR MADALES,PEREZ, VASQUEZ</t>
  </si>
  <si>
    <t>F200-00011064</t>
  </si>
  <si>
    <t>AGRONEGOCIOS SANTA JULIA SAC</t>
  </si>
  <si>
    <t>CYNDY ANABEL,SEMINARIO, CRUZ</t>
  </si>
  <si>
    <t>MOCHILA NEGRA PLASTIFICADA/DOC.</t>
  </si>
  <si>
    <t>F200-00011065</t>
  </si>
  <si>
    <t>CORCHOS ROJOS/HELADOS</t>
  </si>
  <si>
    <t>F200-00011066</t>
  </si>
  <si>
    <t>CORCHOS ROJOPS/HELADOS</t>
  </si>
  <si>
    <t>F200-00011067</t>
  </si>
  <si>
    <t>JOSE OLIVER,AQUINO, OCAS</t>
  </si>
  <si>
    <t>CJA BLANCA EMB/ REPUESTO</t>
  </si>
  <si>
    <t>F200-00011068</t>
  </si>
  <si>
    <t>LUIS JAIR,SANCHEZ, CORONADO</t>
  </si>
  <si>
    <t>F200-00011069</t>
  </si>
  <si>
    <t>PQTITO CELESTE/ PLACAS</t>
  </si>
  <si>
    <t>F200-00011070</t>
  </si>
  <si>
    <t>AMBIENTRA SRL</t>
  </si>
  <si>
    <t>FRANCISCO SAULCHINGACORTEZ</t>
  </si>
  <si>
    <t>F200-00011072</t>
  </si>
  <si>
    <t>CJA BLANCA OLAST/ PORD OPTICOS</t>
  </si>
  <si>
    <t>F200-00011073</t>
  </si>
  <si>
    <t>PQTE PERIODICOS SG602-1148906</t>
  </si>
  <si>
    <t>F201-00052447</t>
  </si>
  <si>
    <t>XPLORA TECHNOLOGY S.A.C.</t>
  </si>
  <si>
    <t>CARLOSCABRERAVARGAS</t>
  </si>
  <si>
    <t>F201-00052448</t>
  </si>
  <si>
    <t>PODEROSO G.F. S.A.C.</t>
  </si>
  <si>
    <t>WALTERPAUCARCASTILLO</t>
  </si>
  <si>
    <t>CAJA PLANA/BALAMZA</t>
  </si>
  <si>
    <t>CAJA/ PIEZA</t>
  </si>
  <si>
    <t>F201-00052449</t>
  </si>
  <si>
    <t>NITCOM SAC</t>
  </si>
  <si>
    <t>ANIBALPOZOSANTOYO</t>
  </si>
  <si>
    <t>SOBRE CONT DCTOS Y ACCESORIOS</t>
  </si>
  <si>
    <t>F201-00052450</t>
  </si>
  <si>
    <t>JUAN JAVIER,SANCHEZ, FORFUI</t>
  </si>
  <si>
    <t>BOLSA PLASTIFICADA CPNT ANTENAS</t>
  </si>
  <si>
    <t>F201-00052451</t>
  </si>
  <si>
    <t>MANUEL ORLANDOBALLESTEROSMOGOLLON</t>
  </si>
  <si>
    <t>BOLSA BLANCA CONT UNIFORME</t>
  </si>
  <si>
    <t>F201-00052452</t>
  </si>
  <si>
    <t>ROSA ISABEL,VENCES, NAVARRO</t>
  </si>
  <si>
    <t>CAJA/ETIQUETERA</t>
  </si>
  <si>
    <t>F201-00052453</t>
  </si>
  <si>
    <t>ORTOPEDIA FIOSIOMAX EIRL</t>
  </si>
  <si>
    <t>CARMEN ANALI,VALLE, LLACSAHUANGA</t>
  </si>
  <si>
    <t>F201-00052454</t>
  </si>
  <si>
    <t>MIGUEL MONTERO ARIZOLA</t>
  </si>
  <si>
    <t>MIGUEL,MONTERO, ARIZOLA</t>
  </si>
  <si>
    <t>ATADO DE 2 CAJAS/S.G 0006-012555</t>
  </si>
  <si>
    <t>F201-00052455</t>
  </si>
  <si>
    <t>AGROSOLTEC S.R.L</t>
  </si>
  <si>
    <t>CARLOS AUGUSTO,YARLEQUE, PUCHULAN</t>
  </si>
  <si>
    <t>F201-00052456</t>
  </si>
  <si>
    <t>BLESSED FOOD S.A.C.</t>
  </si>
  <si>
    <t>FLOR JACKELINE,CARRION, CORDOVA</t>
  </si>
  <si>
    <t>PQTE BLANCO PLANO/TABLE</t>
  </si>
  <si>
    <t>F201-00052457</t>
  </si>
  <si>
    <t>DAVID,HUAMAN, CRUZ</t>
  </si>
  <si>
    <t>CAJITA MARRON/S.F30-27474</t>
  </si>
  <si>
    <t>F201-00052458</t>
  </si>
  <si>
    <t>ARCA ALARCON CARLOS ALFREDO</t>
  </si>
  <si>
    <t>HELIN MEDALYDSAAVEDRAMENA</t>
  </si>
  <si>
    <t>F201-00052459</t>
  </si>
  <si>
    <t>PROCESOS DE MEDIOS DE PAGO S.A.</t>
  </si>
  <si>
    <t>JEAN PIERREPOZOFERNANDEZ</t>
  </si>
  <si>
    <t>PQTE PLASTIFICADO/CONTOMETROS DE VISA</t>
  </si>
  <si>
    <t>F201-00052460</t>
  </si>
  <si>
    <t>ZAESRA STYLE EMPRESA INDIVIDUAL DE RESPONSABILIDAD LIMITADA</t>
  </si>
  <si>
    <t>MICHAEL ANDRE,BARRETO, MONCADA</t>
  </si>
  <si>
    <t>PQTE NEGRO/ACRILICO</t>
  </si>
  <si>
    <t>F201-00052461</t>
  </si>
  <si>
    <t>CONSTRUCTORA FERRETERA SAN ANTONIO SRL</t>
  </si>
  <si>
    <t>FIORELLA MILUSKA,VARGAS, CUBAS</t>
  </si>
  <si>
    <t>PATE BLANCA/CUBO DE EMBRAGE</t>
  </si>
  <si>
    <t>F201-00052462</t>
  </si>
  <si>
    <t>SISTEMA DE CONTROL INDUSTRIAL RF SAC</t>
  </si>
  <si>
    <t>GUIDO GERMANGARCIAPOZO</t>
  </si>
  <si>
    <t>ATADO DE 2 CAJITAS/PANTALLAS</t>
  </si>
  <si>
    <t>F201-00052463</t>
  </si>
  <si>
    <t>PERCY,MENDOZA, PERALTA</t>
  </si>
  <si>
    <t>F201-00052464</t>
  </si>
  <si>
    <t>CAJA GRANDE CONT REGALOS</t>
  </si>
  <si>
    <t>F201-00052465</t>
  </si>
  <si>
    <t>CARZE CONTRATISTAS GENERALES SAC</t>
  </si>
  <si>
    <t>EDWDUAR ELIUD,CARRILLO, ZEÑA</t>
  </si>
  <si>
    <t>EXCESIO*4 PAQUETES</t>
  </si>
  <si>
    <t>F201-00052466</t>
  </si>
  <si>
    <t>OCHOA MEDINA JERRY</t>
  </si>
  <si>
    <t>OSCAROCHOAPORTELL</t>
  </si>
  <si>
    <t>CAJITA AZUL +BLANCA /TINTAS</t>
  </si>
  <si>
    <t>F201-00052467</t>
  </si>
  <si>
    <t>NÚCLEO EJECUTOR CENTRAL SAN IGNACIO 2</t>
  </si>
  <si>
    <t>JOSE LUISGUERREROGARCIA</t>
  </si>
  <si>
    <t>BOLSA ROSADA PLANA /DCTOS</t>
  </si>
  <si>
    <t>F201-00052468</t>
  </si>
  <si>
    <t>CAJA DE CARTON CONT SEGUN G/004-17778</t>
  </si>
  <si>
    <t>F201-00052469</t>
  </si>
  <si>
    <t>JUNIOR COBEÑAS ECHE,,</t>
  </si>
  <si>
    <t>JUNIOR CESAR,COBEÑAS, ECHE</t>
  </si>
  <si>
    <t>F201-00052470</t>
  </si>
  <si>
    <t>F201-00052471</t>
  </si>
  <si>
    <t>CIXCOMMERS S.A.C.</t>
  </si>
  <si>
    <t>BRAMDON MANUEL,SOSA, ARAMBULO</t>
  </si>
  <si>
    <t>ATADO X2 CAJAS CONT CARGADORES DE CELULAR</t>
  </si>
  <si>
    <t>F201-00052472</t>
  </si>
  <si>
    <t>JHONYACUÑAANGULO</t>
  </si>
  <si>
    <t>CAJA TAPA ROJA/DOC</t>
  </si>
  <si>
    <t>F201-00052473</t>
  </si>
  <si>
    <t>SOLUCIONES INTEGRALES MUÑOZ E.I.R.L</t>
  </si>
  <si>
    <t>HUMBERTO JUNIOR,SANTOS, SOTELO</t>
  </si>
  <si>
    <t>PAQUET E CARTON/PUERTA</t>
  </si>
  <si>
    <t>PAQUETES CARTON /FIERROS</t>
  </si>
  <si>
    <t>F201-00052474</t>
  </si>
  <si>
    <t>TALLER AUTOMOTRIZ MULTIMARCAS FULL INYECCION VARGAS SOCIEDAD ANONIMA CERRADA</t>
  </si>
  <si>
    <t>CARLOS ALBERTO,BENAVIDES, ROJAS</t>
  </si>
  <si>
    <t>F201-00052475</t>
  </si>
  <si>
    <t>DE LA CRUZPAICOBLANCA</t>
  </si>
  <si>
    <t>ATADO/CAJAS BLANCAS DE RONERS</t>
  </si>
  <si>
    <t>F201-00052476</t>
  </si>
  <si>
    <t>FREDDYSALASGONZALES</t>
  </si>
  <si>
    <t>CAJA NEGRA SG/8401</t>
  </si>
  <si>
    <t>F201-00052477</t>
  </si>
  <si>
    <t>ATADO X2 PAQUETES -CAJA NEGRA+CAJA PLANA-ROPA</t>
  </si>
  <si>
    <t>F201-00052478</t>
  </si>
  <si>
    <t>HERALDO,RAMIREZ, RAMIREZ</t>
  </si>
  <si>
    <t>F201-00052479</t>
  </si>
  <si>
    <t>F201-00052480</t>
  </si>
  <si>
    <t>F201-00052481</t>
  </si>
  <si>
    <t>F201-00052482</t>
  </si>
  <si>
    <t>OVG TECHNOLOGY MULTI-SERVICE E.I.R.L.</t>
  </si>
  <si>
    <t>F201-00052483</t>
  </si>
  <si>
    <t>HIDRONORTE INGENIEROS EIRL</t>
  </si>
  <si>
    <t>CAJA CONT ACCSORIOS DE PISCINA</t>
  </si>
  <si>
    <t>F201-00052484</t>
  </si>
  <si>
    <t>YARLAQUE MONTALVO JORGE</t>
  </si>
  <si>
    <t>JIMMYYARLEQUESANTISTEBAN</t>
  </si>
  <si>
    <t>CAJA CONT ALGARROBINA</t>
  </si>
  <si>
    <t>F201-00052485</t>
  </si>
  <si>
    <t>ALONDRABENAVIDESCORONEL</t>
  </si>
  <si>
    <t>SOBRE MANILA /DCTOS</t>
  </si>
  <si>
    <t>F201-00052486</t>
  </si>
  <si>
    <t>F201-00052487</t>
  </si>
  <si>
    <t>TITO,OLIVERA, ZAVALA</t>
  </si>
  <si>
    <t>SOBRECITO BLANCO /LLAVES</t>
  </si>
  <si>
    <t>F201-00052488</t>
  </si>
  <si>
    <t>GERSON,LOZADA, APAESTIGUE</t>
  </si>
  <si>
    <t>F201-00052489</t>
  </si>
  <si>
    <t>ATADO X2 ALUMINIO</t>
  </si>
  <si>
    <t>F201-00052490</t>
  </si>
  <si>
    <t>ÑIQUEN CASAS ROSMERY</t>
  </si>
  <si>
    <t>ALVARO ARMANDO,OTOYA, NEYRA</t>
  </si>
  <si>
    <t>CAJA GRANDE CONT SEGUN G/534</t>
  </si>
  <si>
    <t>F201-00052491</t>
  </si>
  <si>
    <t>INDUSTRIAS DEL ESPINO S.A.</t>
  </si>
  <si>
    <t>FREDYRODRIGUEZESTRADA</t>
  </si>
  <si>
    <t>CAJA BLANCA CELESTE CIONT DCTOS</t>
  </si>
  <si>
    <t>F201-00052492</t>
  </si>
  <si>
    <t>OFTALMOSALUD CUBANA SAC</t>
  </si>
  <si>
    <t>F201-00052493</t>
  </si>
  <si>
    <t>CAJITA LARGUITA/LENTES</t>
  </si>
  <si>
    <t>F201-00052494</t>
  </si>
  <si>
    <t>CAJITA BLANCA /</t>
  </si>
  <si>
    <t>F201-00052495</t>
  </si>
  <si>
    <t>F201-00052496</t>
  </si>
  <si>
    <t>PAQUETES PERIODICOS G/1143149</t>
  </si>
  <si>
    <t>F201-00052497</t>
  </si>
  <si>
    <t>MUNICIPALIDAD DISTRITAL DE PATAPO</t>
  </si>
  <si>
    <t>MADRIDPALACIOSJOSE</t>
  </si>
  <si>
    <t>F201-00052498</t>
  </si>
  <si>
    <t>IMPORTACIONES MAVA EIRL</t>
  </si>
  <si>
    <t>F201-00052499</t>
  </si>
  <si>
    <t>CARLAABADORTIZ</t>
  </si>
  <si>
    <t>CORCHO SG/495737</t>
  </si>
  <si>
    <t>F201-00052500</t>
  </si>
  <si>
    <t>YAYCOPEÑABURGOS</t>
  </si>
  <si>
    <t>PAQUETE/PRECINTOS METALICOS</t>
  </si>
  <si>
    <t>F201-00052501</t>
  </si>
  <si>
    <t>PAQUETE FUCCIA/DOC</t>
  </si>
  <si>
    <t>F201-00052502</t>
  </si>
  <si>
    <t>CAMILAMORALESQUEVEDO</t>
  </si>
  <si>
    <t>ATADO/X 2 CAJITAS/CELULAR STIKERS</t>
  </si>
  <si>
    <t>F201-00052503</t>
  </si>
  <si>
    <t>CARLOS OLIVER,FARROÑAN, CAMPOS</t>
  </si>
  <si>
    <t>CAJA/DOC</t>
  </si>
  <si>
    <t>CAJA SG/19655</t>
  </si>
  <si>
    <t>F201-00052505</t>
  </si>
  <si>
    <t>LUIGUIPISFILPUICON</t>
  </si>
  <si>
    <t>PAQUETE LARGO BEIGE/REPUESTO</t>
  </si>
  <si>
    <t>F201-00052506</t>
  </si>
  <si>
    <t>HM INVERSIONISTAS S.A.C.</t>
  </si>
  <si>
    <t>KEVIN GUSTAVOZAPATASILVA</t>
  </si>
  <si>
    <t>F201-00052507</t>
  </si>
  <si>
    <t>AUTORIDAD NACIONAL DEL AGUA</t>
  </si>
  <si>
    <t>EDWIN JHONSON,ANGELDONIS, GARCIA</t>
  </si>
  <si>
    <t>PAQUETE MANILA/BATERIAS</t>
  </si>
  <si>
    <t>F201-00052508</t>
  </si>
  <si>
    <t>OBANDO PINTADO SCRL.</t>
  </si>
  <si>
    <t>ROSAOBANDOPINTADO</t>
  </si>
  <si>
    <t>CAJA PLANA/DOC</t>
  </si>
  <si>
    <t>F201-00052509</t>
  </si>
  <si>
    <t>DOXISOL S.A.C.</t>
  </si>
  <si>
    <t>JUANCOBEÑASANCAJIMA</t>
  </si>
  <si>
    <t>F201-00052510</t>
  </si>
  <si>
    <t>CONSORCIO RNB PERCHING PUCCIO</t>
  </si>
  <si>
    <t>MIGUEL LUIS,MALDONADO, BURGA</t>
  </si>
  <si>
    <t>PAQUETE LARGO/BANERS</t>
  </si>
  <si>
    <t>F201-00052511</t>
  </si>
  <si>
    <t>SILENE BAMOY APON PALACIOS</t>
  </si>
  <si>
    <t>CAJA SG/149</t>
  </si>
  <si>
    <t>F201-00052512</t>
  </si>
  <si>
    <t>MARTIN FERNANDEZ CARRASCO</t>
  </si>
  <si>
    <t>MARTINFERNANDEZCARRASCO</t>
  </si>
  <si>
    <t>CAJA SG/150</t>
  </si>
  <si>
    <t>F201-00052513</t>
  </si>
  <si>
    <t>GRINGO DENT S.R.L.</t>
  </si>
  <si>
    <t>LIZ ODELLY,CORREA, JIBAJA</t>
  </si>
  <si>
    <t>CAJA CONT MATERIAL DENTAL</t>
  </si>
  <si>
    <t>F201-00052514</t>
  </si>
  <si>
    <t>PAQUETITO BLANCO CONT PLACAS</t>
  </si>
  <si>
    <t>F201-00052515</t>
  </si>
  <si>
    <t>WILIAM ADELMO,RAMOS, CORREA</t>
  </si>
  <si>
    <t>PAQUETITO BLANCO /PLACAS</t>
  </si>
  <si>
    <t>F201-00052516</t>
  </si>
  <si>
    <t>CARLOSBENITESURRUTIA</t>
  </si>
  <si>
    <t>CAJA CONT MATERIAL -HERRAMIENTAS</t>
  </si>
  <si>
    <t>F201-00052517</t>
  </si>
  <si>
    <t>CONSTRUCCION Y ADMINISTRACION S.A.</t>
  </si>
  <si>
    <t>JOEL,DELGADO, VALDERA</t>
  </si>
  <si>
    <t>F201-00052518</t>
  </si>
  <si>
    <t>F201-00052519</t>
  </si>
  <si>
    <t>F201-00052520</t>
  </si>
  <si>
    <t>F201-00052521</t>
  </si>
  <si>
    <t>NOEHUAYACLUCANO</t>
  </si>
  <si>
    <t>F201-00052522</t>
  </si>
  <si>
    <t>CAJA CONT ACCESORIS PARA CARRO</t>
  </si>
  <si>
    <t>F201-00052523</t>
  </si>
  <si>
    <t>SAN LUIS ASOCIADOS EIRL</t>
  </si>
  <si>
    <t>EDGAR ALFREDO,YAMUNAQUE, OLIVOS</t>
  </si>
  <si>
    <t>CAJA CONT LAPTOP G/9845</t>
  </si>
  <si>
    <t>F201-00052524</t>
  </si>
  <si>
    <t>BALDE PLOMO</t>
  </si>
  <si>
    <t>CAJA SEGUN G/3085</t>
  </si>
  <si>
    <t>GALONERA BLANCA</t>
  </si>
  <si>
    <t>F201-00052525</t>
  </si>
  <si>
    <t>PAQUETE ,MANILA CONT FOTOS CERAMICA</t>
  </si>
  <si>
    <t>F201-00052526</t>
  </si>
  <si>
    <t>ERICKLEIVAMALDONADO</t>
  </si>
  <si>
    <t>F201-00052527</t>
  </si>
  <si>
    <t>FABIO LINGCANCHARIQUISPE</t>
  </si>
  <si>
    <t>CAJA CONT CAMISAS Y POLO</t>
  </si>
  <si>
    <t>F201-00052528</t>
  </si>
  <si>
    <t>ALERT DEL PERU S.A.C.</t>
  </si>
  <si>
    <t>ELIANA DEL ROSARIO,PINTADO, ZAPATA</t>
  </si>
  <si>
    <t>PAQUETE NEGRO CONT CONCENTRADOS</t>
  </si>
  <si>
    <t>F201-00052529</t>
  </si>
  <si>
    <t>MOLECULAR SAC</t>
  </si>
  <si>
    <t>MARIA DEL SOCORRO,ALVARADO, DEL ROSARIO</t>
  </si>
  <si>
    <t>F201-00052530</t>
  </si>
  <si>
    <t>IMPORT EXPORT MEDINA S.A.C.</t>
  </si>
  <si>
    <t>WENDY GIOVANA,CHINGA, CAMACHO</t>
  </si>
  <si>
    <t>F201-00052531</t>
  </si>
  <si>
    <t>LENINMONSALVEMIL</t>
  </si>
  <si>
    <t>CAJA ROJA+BLANCA PESADA CONT IMPRESOS</t>
  </si>
  <si>
    <t>F201-00052533</t>
  </si>
  <si>
    <t>ALFREDO PIMENTEL SEVILLA S A</t>
  </si>
  <si>
    <t>ENOE,JARAMILLO, GALVEZ</t>
  </si>
  <si>
    <t>LLANTAS SG/59700</t>
  </si>
  <si>
    <t>F201-00052534</t>
  </si>
  <si>
    <t>NATURANDINA DEL PERU S.A.C.</t>
  </si>
  <si>
    <t>CRISTIAN,REQUEJO, SANTUR</t>
  </si>
  <si>
    <t>CAJA NEIGE/ZAPATOS</t>
  </si>
  <si>
    <t>F201-00052535</t>
  </si>
  <si>
    <t>ANGIE MARGARITA SANTIAGO YESQUEN</t>
  </si>
  <si>
    <t>MARIA TEOFILA,AMEQUITA, ARANDA DE VARGAS</t>
  </si>
  <si>
    <t>BOLSA TRANSPARENTE/DOC</t>
  </si>
  <si>
    <t>F201-00052536</t>
  </si>
  <si>
    <t>RANDY WILLIAM,VARGAS, SILVA</t>
  </si>
  <si>
    <t>F201-00052537</t>
  </si>
  <si>
    <t>CONSTRUCCIONES Y SERVICIOS BEATRIZ E.I.R</t>
  </si>
  <si>
    <t>ELIZABETH,PERICHE, CHUNGA</t>
  </si>
  <si>
    <t>SOBRE CARTON BLANCO/DOC</t>
  </si>
  <si>
    <t>F201-00052538</t>
  </si>
  <si>
    <t>CAJA MATERIAL MEDICO</t>
  </si>
  <si>
    <t>F201-00052539</t>
  </si>
  <si>
    <t>IMPERIO'S OPERADORES LOGISTICOS S.A.</t>
  </si>
  <si>
    <t>JHONATANAPONTEVERA</t>
  </si>
  <si>
    <t>CAJA BLANCA REPUESTO</t>
  </si>
  <si>
    <t>F201-00052540</t>
  </si>
  <si>
    <t>NEGOCIOS Y SERVICIOS FORSAC SAC</t>
  </si>
  <si>
    <t>PAUL HENRRY,SAMILLAN, FERNANDEZ</t>
  </si>
  <si>
    <t>F201-00052541</t>
  </si>
  <si>
    <t>CAJITA/STIKERS</t>
  </si>
  <si>
    <t>F201-00052542</t>
  </si>
  <si>
    <t>CULER BLANCOS VERDURAS</t>
  </si>
  <si>
    <t>F201-00052543</t>
  </si>
  <si>
    <t>F201-00052544</t>
  </si>
  <si>
    <t>F201-00052545</t>
  </si>
  <si>
    <t>ROYER IVAN,VASQUEZ, CHAVEZ</t>
  </si>
  <si>
    <t>F201-00052546</t>
  </si>
  <si>
    <t>F201-00052547</t>
  </si>
  <si>
    <t>PAQUETE VERDE/CREMAS</t>
  </si>
  <si>
    <t>F201-00052548</t>
  </si>
  <si>
    <t>ESTUDIO VIDAL &amp; CONTADORES ASOCIADOS SAC</t>
  </si>
  <si>
    <t>LUISA EUGENIAIZQUIERDOTURKOOSKY</t>
  </si>
  <si>
    <t>F201-00052549</t>
  </si>
  <si>
    <t>CAJITA PLASTIFICADA/VALVULAS</t>
  </si>
  <si>
    <t>F201-00052550</t>
  </si>
  <si>
    <t>CHANCAFE SAUCEDO SHEYLA EMPERATRIZ</t>
  </si>
  <si>
    <t>VICTOR HUGOCHANCAFEESPINOZA</t>
  </si>
  <si>
    <t>SACO NEGRO RAYADO/BOLSAS</t>
  </si>
  <si>
    <t>F201-00052551</t>
  </si>
  <si>
    <t>ELVAMERINORAYMUNDO</t>
  </si>
  <si>
    <t>CAJA/SEGUN G/004-259</t>
  </si>
  <si>
    <t>F201-00052552</t>
  </si>
  <si>
    <t>CAMAS CAMAROTE DE FIERRO</t>
  </si>
  <si>
    <t>ATADO X 2COLCHONES DE PLAZA Y MEDIA</t>
  </si>
  <si>
    <t>F201-00052553</t>
  </si>
  <si>
    <t>F201-00052554</t>
  </si>
  <si>
    <t>F201-00052555</t>
  </si>
  <si>
    <t>INVERSIONES SANTA ADRI S.A.C.</t>
  </si>
  <si>
    <t>TEODOMIRO,DELGADO, JIMENEZ</t>
  </si>
  <si>
    <t>CAJAS/CREMAS EN SACHETS</t>
  </si>
  <si>
    <t>F201-00052556</t>
  </si>
  <si>
    <t>PAQUETE MARRON/SEGUN G/001-196648</t>
  </si>
  <si>
    <t>SOBRE MANILA BLANCO/DOCUMENTOS</t>
  </si>
  <si>
    <t>F201-00052557</t>
  </si>
  <si>
    <t>ROSA MERCEDES,GRANDA, BERECHE</t>
  </si>
  <si>
    <t>CAJITA BLANCA/PRODUCTOS OPTICOS</t>
  </si>
  <si>
    <t>F201-00052558</t>
  </si>
  <si>
    <t>CAJITA BLANCA/PRODUCTO OPTICO</t>
  </si>
  <si>
    <t>F201-00052559</t>
  </si>
  <si>
    <t>CAJA/SEGUN G/007-19</t>
  </si>
  <si>
    <t>F201-00052560</t>
  </si>
  <si>
    <t>PAQUETES/PERIODICOS SEGUN G/602-1143354</t>
  </si>
  <si>
    <t>F201-00052561</t>
  </si>
  <si>
    <t>MR CENERGYS S.R.L.</t>
  </si>
  <si>
    <t>CARLOSVILCHERREZCOBA</t>
  </si>
  <si>
    <t>CAJA MEDIANA/ROLLO TAPA GOTERA</t>
  </si>
  <si>
    <t>F201-00052562</t>
  </si>
  <si>
    <t>JEEB VITAL S.A.C.</t>
  </si>
  <si>
    <t>ESTANISLAOMEDINACORONEL</t>
  </si>
  <si>
    <t>CAJA /SOGAS</t>
  </si>
  <si>
    <t>F201-00052563</t>
  </si>
  <si>
    <t>ZANSA INGENIEROS SRL</t>
  </si>
  <si>
    <t>JUAN MANUELRODRIGUEZROJAS</t>
  </si>
  <si>
    <t>CAJA +FIERRO/MOTOR Y CHUMACERA</t>
  </si>
  <si>
    <t>F201-00052564</t>
  </si>
  <si>
    <t>CONSTRUCTORA KUNTUR SAC</t>
  </si>
  <si>
    <t>CARLAGARCIAOLACHEA</t>
  </si>
  <si>
    <t>F201-00052565</t>
  </si>
  <si>
    <t>JIMENEZ MARCHENA ALEX HORALDO</t>
  </si>
  <si>
    <t>BRANDON PIERO,FLORES, ZAPATA</t>
  </si>
  <si>
    <t>F201-00052566</t>
  </si>
  <si>
    <t>CAJA CHICA/CARGADOR</t>
  </si>
  <si>
    <t>F201-00052567</t>
  </si>
  <si>
    <t>PAQUETE MANILA/FOTO CERAMICA</t>
  </si>
  <si>
    <t>F201-00052568</t>
  </si>
  <si>
    <t>F201-00052569</t>
  </si>
  <si>
    <t>PAQUETITO MANILA/FOTOCERAMICA}1</t>
  </si>
  <si>
    <t>F201-00052570</t>
  </si>
  <si>
    <t>VITAL INMOBILIARIA PERU S.A.C.</t>
  </si>
  <si>
    <t>JESUS ALBERTO,SIERRA, FERREYRA</t>
  </si>
  <si>
    <t>CAJA PLANA CHICA/VOLANTES</t>
  </si>
  <si>
    <t>F201-00052571</t>
  </si>
  <si>
    <t>GREIDYADRIANZENCORDOVA</t>
  </si>
  <si>
    <t>F201-00052572</t>
  </si>
  <si>
    <t>DIESEL COMPONENTES PERU S.A.C.</t>
  </si>
  <si>
    <t>JHADER MARTIN,REYES, APARICIO</t>
  </si>
  <si>
    <t>CAJA PLASTIFICADA</t>
  </si>
  <si>
    <t>F201-00052573</t>
  </si>
  <si>
    <t>IGLESIA PENTECOSTAL DIOS ES AMOR EN EL PERU</t>
  </si>
  <si>
    <t>MARIZAROJASQUIÑONES</t>
  </si>
  <si>
    <t>F201-00052574</t>
  </si>
  <si>
    <t>JAIME LUIS,PUMA, PIZARRO</t>
  </si>
  <si>
    <t>F201-00052575</t>
  </si>
  <si>
    <t>J &amp; F FADI S.A.C.</t>
  </si>
  <si>
    <t>HERMITANIOOLANOBUSTAMANTE</t>
  </si>
  <si>
    <t>SOBRE CONT DCTOSD</t>
  </si>
  <si>
    <t>F201-00052576</t>
  </si>
  <si>
    <t>F201-00052577</t>
  </si>
  <si>
    <t>AGUSTINA,LOPEZ, ROMAN</t>
  </si>
  <si>
    <t>F201-00052578</t>
  </si>
  <si>
    <t>NEY EDWIN ROMAN CASTILLO</t>
  </si>
  <si>
    <t>PAQUETE GRANDE NEGRO CONT SEGUN G/007-11</t>
  </si>
  <si>
    <t>F201-00052579</t>
  </si>
  <si>
    <t>F201-00052580</t>
  </si>
  <si>
    <t>PAQUETITO /RESINAS</t>
  </si>
  <si>
    <t>F201-00052581</t>
  </si>
  <si>
    <t>ZUBE PERU SOCIEDAD ANONIMA CERRADA - ZUBE PERU S.A.C.</t>
  </si>
  <si>
    <t>BRAYAN NILLS,CORDOVA, MORALES</t>
  </si>
  <si>
    <t>F201-00052582</t>
  </si>
  <si>
    <t>F201-00052583</t>
  </si>
  <si>
    <t>TRAUMA SOLUTIONS SAC</t>
  </si>
  <si>
    <t>CESAR ALDAIR,NAVARRO, RONDOY</t>
  </si>
  <si>
    <t>CAJA GRANDE PLASTIFICADA G/7424 G/7476</t>
  </si>
  <si>
    <t>F201-00052584</t>
  </si>
  <si>
    <t>CAJA CONT AGENDAS</t>
  </si>
  <si>
    <t>F201-00052585</t>
  </si>
  <si>
    <t>JHONATAN PEDRO,BARRAGAN, SALAZAR</t>
  </si>
  <si>
    <t>F201-00052586</t>
  </si>
  <si>
    <t>SAGROP SAC</t>
  </si>
  <si>
    <t>MONICA ANDROMEDA,LOYOLA, PEÑA</t>
  </si>
  <si>
    <t>CAJA CONT SEGUN G/2084</t>
  </si>
  <si>
    <t>F201-00052587</t>
  </si>
  <si>
    <t>RENACER</t>
  </si>
  <si>
    <t>WALTHERDAVILAMORENO</t>
  </si>
  <si>
    <t>PAQUETITO BEIG CONT ROPA</t>
  </si>
  <si>
    <t>F201-00052588</t>
  </si>
  <si>
    <t>F201-00052589</t>
  </si>
  <si>
    <t>PAQUETE PLASTIFICADO G/3093</t>
  </si>
  <si>
    <t>COMPRENSORA</t>
  </si>
  <si>
    <t>F201-00052590</t>
  </si>
  <si>
    <t>PAQUETITO CHIQUITO PLASTIFICDOG/16696</t>
  </si>
  <si>
    <t>F201-00052591</t>
  </si>
  <si>
    <t>CALA SERVICIOS INTEGRALES S.A.C.</t>
  </si>
  <si>
    <t>RODILARDO HERMINIO,MOLINA, VELASQUEZ</t>
  </si>
  <si>
    <t>CAJAS CONT EQUIPOS ELECTRONICOS</t>
  </si>
  <si>
    <t>F201-00052592</t>
  </si>
  <si>
    <t>CORDOVA GUEVARA RICARDO ANTONIO</t>
  </si>
  <si>
    <t>JORGEORTIZHIDALGO</t>
  </si>
  <si>
    <t>PAQUETE VERDE SG/0014</t>
  </si>
  <si>
    <t>F201-00052593</t>
  </si>
  <si>
    <t>SERVICIOS GENERALES C &amp; D SAC</t>
  </si>
  <si>
    <t>EDINSONSANTOSVASQUIEZ</t>
  </si>
  <si>
    <t>PAQUETE PLANO/ACRILICO</t>
  </si>
  <si>
    <t>PAQUETE BEIGE/CORREDERAS</t>
  </si>
  <si>
    <t>F201-00052594</t>
  </si>
  <si>
    <t>PAQUETE MANILA/DOC REPUESTO</t>
  </si>
  <si>
    <t>F201-00052595</t>
  </si>
  <si>
    <t>RICAR AUTOACCESORIOS S.A.C.</t>
  </si>
  <si>
    <t>HENRYRISCOVALVERDE</t>
  </si>
  <si>
    <t>F201-00052596</t>
  </si>
  <si>
    <t>F201-00052597</t>
  </si>
  <si>
    <t>SERVICIOS DIGITALES S.A.C.</t>
  </si>
  <si>
    <t>CARLOS AGUSTIN,NAVARRO, GONZALES</t>
  </si>
  <si>
    <t>CAJITA BLANCA SG/52564</t>
  </si>
  <si>
    <t>F201-00052598</t>
  </si>
  <si>
    <t>LEYDI BIVIANA,PEREZ, CAMPOS</t>
  </si>
  <si>
    <t>PAQUETE BEIGE SG/52565</t>
  </si>
  <si>
    <t>F201-00052599</t>
  </si>
  <si>
    <t>TECNOLOGY POWER MOTORS SAC</t>
  </si>
  <si>
    <t>DEBORAH MILENE,CHAVEZ, HURTADO</t>
  </si>
  <si>
    <t>CAJITA /RECUERDOS</t>
  </si>
  <si>
    <t>F201-00052600</t>
  </si>
  <si>
    <t>VENTAS Y SERVICIOS EFRAZA SRL</t>
  </si>
  <si>
    <t>EDWAEDRAMIREZZAPATA</t>
  </si>
  <si>
    <t>F201-00052601</t>
  </si>
  <si>
    <t>CAJITA /TONER</t>
  </si>
  <si>
    <t>F201-00052602</t>
  </si>
  <si>
    <t>ELITHRODRIGUEZPEÑA</t>
  </si>
  <si>
    <t>F201-00052603</t>
  </si>
  <si>
    <t>F201-00052604</t>
  </si>
  <si>
    <t>SOBRE AZUL/DOC}</t>
  </si>
  <si>
    <t>F201-00052605</t>
  </si>
  <si>
    <t>ADALBERTOLUNATANDAZO</t>
  </si>
  <si>
    <t>PAQUETES SG/1143633</t>
  </si>
  <si>
    <t>F201-00052606</t>
  </si>
  <si>
    <t>M &amp; M SERVICIOS GENERALES INDUSTRIALES S.A.C.</t>
  </si>
  <si>
    <t>RONALD JOSIMAR,DAMIAN, CHAPOÑAN</t>
  </si>
  <si>
    <t>PAQUETES NEGRO CONT ACCESORIOS</t>
  </si>
  <si>
    <t>BALDE NEGRO /ACEITE</t>
  </si>
  <si>
    <t>F201-00052607</t>
  </si>
  <si>
    <t>DUBRAYKA SAMANTHA,ITA, PAICO</t>
  </si>
  <si>
    <t>CORCHOS SEGUN G/946</t>
  </si>
  <si>
    <t>F201-00052608</t>
  </si>
  <si>
    <t>CAJITA BLANCA G/291</t>
  </si>
  <si>
    <t>F201-00052609</t>
  </si>
  <si>
    <t>TRITON TRADING SA</t>
  </si>
  <si>
    <t>FRANCKACUÑACABANILLAS</t>
  </si>
  <si>
    <t>PAQUETE MANILA CONT PERNOS</t>
  </si>
  <si>
    <t>F201-00052610</t>
  </si>
  <si>
    <t>INDUSTRIAS ALIMENTARIAS R &amp; R E.I.R.L</t>
  </si>
  <si>
    <t>ANA BEATRIZ,POMA, ARROYO</t>
  </si>
  <si>
    <t>SOBRE MANILA CONT DCTIOS</t>
  </si>
  <si>
    <t>F201-00052611</t>
  </si>
  <si>
    <t>MICHELCENTURIONQUIROZ</t>
  </si>
  <si>
    <t>F201-00052612</t>
  </si>
  <si>
    <t>JHON ALEX,NAVARRO, PALMA</t>
  </si>
  <si>
    <t>ROLLO PLASTIFICADO/FIBRA</t>
  </si>
  <si>
    <t>F201-00052613</t>
  </si>
  <si>
    <t>SERVICIO DIEZEL CASTILLO S.A.C</t>
  </si>
  <si>
    <t>ATADO X 2 CAJAS RPTOS G/91</t>
  </si>
  <si>
    <t>F201-00052614</t>
  </si>
  <si>
    <t>CAJA VERDE CONT TONER</t>
  </si>
  <si>
    <t>F201-00052615</t>
  </si>
  <si>
    <t>NEGOCIOS BRIS - MAR S.R.L.</t>
  </si>
  <si>
    <t>SO9BRE MANILA CONT DCTOS</t>
  </si>
  <si>
    <t>F201-00052616</t>
  </si>
  <si>
    <t>HUGO DANILOBERECHESILVA</t>
  </si>
  <si>
    <t>PAQUETE LARGO/MELAMINE</t>
  </si>
  <si>
    <t>F201-00052617</t>
  </si>
  <si>
    <t>DISTRIBUIDORA EL ESTABLO EIRL</t>
  </si>
  <si>
    <t>MONCAYOVARIASJOSEMARIA</t>
  </si>
  <si>
    <t>CAJA BLANCO SG/5136</t>
  </si>
  <si>
    <t>F201-00052618</t>
  </si>
  <si>
    <t>JORGEGUEVARASOLORZANO</t>
  </si>
  <si>
    <t>F201-00052619</t>
  </si>
  <si>
    <t>MARIANACHAUTALLEDO</t>
  </si>
  <si>
    <t>F201-00052620</t>
  </si>
  <si>
    <t>KUSYMARTINEZVASQUEZ</t>
  </si>
  <si>
    <t>CAJITA /MATERIAL DENTAL</t>
  </si>
  <si>
    <t>F201-00052621</t>
  </si>
  <si>
    <t>CONSATEK MEDICAL S.A.C</t>
  </si>
  <si>
    <t>MARIASILVADIAZ</t>
  </si>
  <si>
    <t>ATADO X 2 CAJAS SG289</t>
  </si>
  <si>
    <t>F201-00052622</t>
  </si>
  <si>
    <t>FERREYROS SOCIEDAD ANoNIMA</t>
  </si>
  <si>
    <t>DANIELTORRESHIDALGO</t>
  </si>
  <si>
    <t>CAJA PALNA REPUESTO SG/29976</t>
  </si>
  <si>
    <t>F201-00052623</t>
  </si>
  <si>
    <t>ELIZABETH COMPANY EIRL</t>
  </si>
  <si>
    <t>VITONMARRUFONILSON</t>
  </si>
  <si>
    <t>CAJA PLASTIFICADA SG/1718</t>
  </si>
  <si>
    <t>F201-00052624</t>
  </si>
  <si>
    <t>CESAR BUELOT VILCA</t>
  </si>
  <si>
    <t>EDINSONBUELOTVILCA</t>
  </si>
  <si>
    <t>CAJA /PARLANTES</t>
  </si>
  <si>
    <t>F201-00052625</t>
  </si>
  <si>
    <t>F201-00052626</t>
  </si>
  <si>
    <t>YESSICA,CASTILLO, CARLOS</t>
  </si>
  <si>
    <t>CAJA /MATERIAL DENTAL</t>
  </si>
  <si>
    <t>F201-00052627</t>
  </si>
  <si>
    <t>PAQUETES SG/143736</t>
  </si>
  <si>
    <t>F201-00052628</t>
  </si>
  <si>
    <t>ERANMIAL SRL</t>
  </si>
  <si>
    <t>MARIO EDWIN,VILLANUEVA, CHOZO</t>
  </si>
  <si>
    <t>CAJA CONT ATUNES</t>
  </si>
  <si>
    <t>F201-00052629</t>
  </si>
  <si>
    <t>SEBASTIAN RICARDO DE JESUS,MORE, MORE</t>
  </si>
  <si>
    <t>CAJA MEDIANA CONT JABON</t>
  </si>
  <si>
    <t>F201-00052630</t>
  </si>
  <si>
    <t>CAJA PESADA FORRADA DE NEGRO CONT QUESO Y VARIOS</t>
  </si>
  <si>
    <t>F201-00052631</t>
  </si>
  <si>
    <t>F201-00052632</t>
  </si>
  <si>
    <t>RADIO TV REAL E.I.R.L.</t>
  </si>
  <si>
    <t>ANDRESSANTOSMATIAS</t>
  </si>
  <si>
    <t>SOBRE CON DCTOS</t>
  </si>
  <si>
    <t>F201-00052633</t>
  </si>
  <si>
    <t>F201-00052634</t>
  </si>
  <si>
    <t>PRODUCTOS EXTRAGEL Y UNIVERSAL S.A.C.</t>
  </si>
  <si>
    <t>DUVAL,VILLAVICENCIO, NAJAR</t>
  </si>
  <si>
    <t>F201-00052635</t>
  </si>
  <si>
    <t>CAJA PLASTIFICADA CONT SEGUN G/3095</t>
  </si>
  <si>
    <t>F201-00052636</t>
  </si>
  <si>
    <t>F201-00052637</t>
  </si>
  <si>
    <t>PAQUETE MANILA PLASTIFICADO CONT DCTROS</t>
  </si>
  <si>
    <t>F201-00052638</t>
  </si>
  <si>
    <t>ARMIDA EIRL</t>
  </si>
  <si>
    <t>FLOR,PIÑA, FLORES</t>
  </si>
  <si>
    <t>CAJA UNIQUE CONT VIVERES</t>
  </si>
  <si>
    <t>F201-00052639</t>
  </si>
  <si>
    <t>PILADORA NUEVO HORIZONTE SAC</t>
  </si>
  <si>
    <t>MILTON,NUÑEZ, MONTENEGRO</t>
  </si>
  <si>
    <t>CAJAS CONT FOLIARES G/003-2220</t>
  </si>
  <si>
    <t>F201-00052640</t>
  </si>
  <si>
    <t>CCG CONTRUCCION CONSULTORIA Y GERENCIA S</t>
  </si>
  <si>
    <t>HECTORRODRIGUEZFIESTAS</t>
  </si>
  <si>
    <t>CAJA NEGRA SG/2895</t>
  </si>
  <si>
    <t>F201-00052641</t>
  </si>
  <si>
    <t>LOGIXTAL SAC</t>
  </si>
  <si>
    <t>LUIS ERICK,POMA, JULCA</t>
  </si>
  <si>
    <t>F201-00052642</t>
  </si>
  <si>
    <t>INSTITUTO NACIONAL DE INNOVACION AGRARIA</t>
  </si>
  <si>
    <t>ELVISVERADIAZ</t>
  </si>
  <si>
    <t>CAJA GRANDE/BATERIAS</t>
  </si>
  <si>
    <t>F201-00052643</t>
  </si>
  <si>
    <t>BELTRANOLAYAFERNANDEZ</t>
  </si>
  <si>
    <t>CAJA/FORMATOS</t>
  </si>
  <si>
    <t>F201-00052644</t>
  </si>
  <si>
    <t>OFERLINDA RUIZ DELGADO</t>
  </si>
  <si>
    <t>FREDDYMALCAZAMORA</t>
  </si>
  <si>
    <t>CAJA MEDIANA/ REPUESTO</t>
  </si>
  <si>
    <t>F201-00052645</t>
  </si>
  <si>
    <t>CAJA LARGA/LENTES</t>
  </si>
  <si>
    <t>F201-00052646</t>
  </si>
  <si>
    <t>F201-00052647</t>
  </si>
  <si>
    <t>CARMONA GUTIERREZ IRMA LILIA DEL CARMEN</t>
  </si>
  <si>
    <t>CAJA PLANA CONT LAPTOP SEGUN B/01-47</t>
  </si>
  <si>
    <t>F201-00052648</t>
  </si>
  <si>
    <t>INDUSTRIAS TRIVECA S.A.C.</t>
  </si>
  <si>
    <t>MIGUEL ANGEL,JUAREZ, MARCHAN</t>
  </si>
  <si>
    <t>CAJA MEDIANA SURCO CONT CAJAS VACIAS</t>
  </si>
  <si>
    <t>F201-00052649</t>
  </si>
  <si>
    <t>COM. Y TRANSPORTE VIRGEN DEL CISNE EIRL</t>
  </si>
  <si>
    <t>ELVIA ELIZABETH,CRUZ, VELASQUEZ</t>
  </si>
  <si>
    <t>SACO AZUL RAYADO CONT MATERIAL F/002-56428</t>
  </si>
  <si>
    <t>F201-00052650</t>
  </si>
  <si>
    <t>LUIS ALBERTOMORENODAVILA</t>
  </si>
  <si>
    <t>PAQUETITO BEIG CONT CARGADOR</t>
  </si>
  <si>
    <t>F201-00052651</t>
  </si>
  <si>
    <t>NECOMPLUS PERU SAC</t>
  </si>
  <si>
    <t>DONALDCASTROCORONADO</t>
  </si>
  <si>
    <t>CAJITA CONT POST</t>
  </si>
  <si>
    <t>F201-00052652</t>
  </si>
  <si>
    <t>INVERSIONES LUCKY EIRL</t>
  </si>
  <si>
    <t>JOSE SERGIO,CANSECO, BONILLA</t>
  </si>
  <si>
    <t>PAQUETE NARANJA ACCESORIOS PARA CARRO PLACA AMN-856</t>
  </si>
  <si>
    <t>F201-00052653</t>
  </si>
  <si>
    <t>F201-00052654</t>
  </si>
  <si>
    <t>MARCOSGUILLENCASTILLO</t>
  </si>
  <si>
    <t>SOBRE EN BOLSA BLANCA /DCTOS</t>
  </si>
  <si>
    <t>F201-00052655</t>
  </si>
  <si>
    <t>VASQUEZ VASQUEZ NOEMI ESTHER</t>
  </si>
  <si>
    <t>ROSENDO,PINGO, PAZO</t>
  </si>
  <si>
    <t>CAJA CONT AMPLIFICADOR B/4097</t>
  </si>
  <si>
    <t>F201-00052656</t>
  </si>
  <si>
    <t>LPS INGENIERIA S.A.C.</t>
  </si>
  <si>
    <t>HENRRY PAUL,PALOMINO, LEON</t>
  </si>
  <si>
    <t>CAJA CONT EQUIPO DE MEDICION</t>
  </si>
  <si>
    <t>F201-00052657</t>
  </si>
  <si>
    <t>EDILBERTOIPANAQUEELIAS</t>
  </si>
  <si>
    <t>CAJA AZUL/PERNOS</t>
  </si>
  <si>
    <t>F201-00052659</t>
  </si>
  <si>
    <t>JUAN MANUEL INGA HERNANDEZ</t>
  </si>
  <si>
    <t>CARLOSCARRIONRODRIGUEZ</t>
  </si>
  <si>
    <t>F201-00052660</t>
  </si>
  <si>
    <t>AGRICOLA COLIBRI S.A</t>
  </si>
  <si>
    <t>CAJA PLASTIFICADA/UTILESDE ESCRITORIO</t>
  </si>
  <si>
    <t>F201-00052661</t>
  </si>
  <si>
    <t>F201-00052662</t>
  </si>
  <si>
    <t>JOSE,ROJAS, ROSALES</t>
  </si>
  <si>
    <t>F201-00052663</t>
  </si>
  <si>
    <t>IVONHIDALGOAVALOS</t>
  </si>
  <si>
    <t>CAJA /UNIFORMW REGALO</t>
  </si>
  <si>
    <t>F201-00052664</t>
  </si>
  <si>
    <t>F201-00052665</t>
  </si>
  <si>
    <t>F201-00052666</t>
  </si>
  <si>
    <t>F201-00052667</t>
  </si>
  <si>
    <t>JARA VILCHEZ MARIA PAZ</t>
  </si>
  <si>
    <t>MARLONFERNANDEZGUEVARA</t>
  </si>
  <si>
    <t>PAQUETE AZUL/POLOS</t>
  </si>
  <si>
    <t>F201-00052668</t>
  </si>
  <si>
    <t>INVERSIONES JOSE PAREDES S.A.C.</t>
  </si>
  <si>
    <t>ELSICASTILLOOLIVA</t>
  </si>
  <si>
    <t>F201-00052669</t>
  </si>
  <si>
    <t>NEVADA ENTRETENIMIENTOS S.A.C.</t>
  </si>
  <si>
    <t>ALANSALDARRIAGAARANDA</t>
  </si>
  <si>
    <t>CAJAS PINTURA</t>
  </si>
  <si>
    <t>F201-00052670</t>
  </si>
  <si>
    <t>JUAN FRANCISCOTRELLESPEÑA</t>
  </si>
  <si>
    <t>CAJAS /PINTURAS</t>
  </si>
  <si>
    <t>F201-00052671</t>
  </si>
  <si>
    <t>EDUARDOTORRESRIVERA</t>
  </si>
  <si>
    <t>CAJA SG/1524</t>
  </si>
  <si>
    <t>F201-00052672</t>
  </si>
  <si>
    <t>CAJA SG/0020</t>
  </si>
  <si>
    <t>F201-00052673</t>
  </si>
  <si>
    <t>F201-00052674</t>
  </si>
  <si>
    <t>SOBRTE BLANCO</t>
  </si>
  <si>
    <t>PAQUETE SG/196824</t>
  </si>
  <si>
    <t>F201-00052675</t>
  </si>
  <si>
    <t>PAQUETE SG/1143942</t>
  </si>
  <si>
    <t>F201-00052676</t>
  </si>
  <si>
    <t>CJA BEIGE EMB/ MUESTRAS DE SHAMPOO</t>
  </si>
  <si>
    <t>F201-00052677</t>
  </si>
  <si>
    <t>CJA BEIGE/ SG57-497243</t>
  </si>
  <si>
    <t>F201-00052679</t>
  </si>
  <si>
    <t>CONSORCIO EJECUTOR YURA</t>
  </si>
  <si>
    <t>MANUELMALDONADOMONTENEGRO</t>
  </si>
  <si>
    <t>PQTE LARGO BLANCO/ RIELES</t>
  </si>
  <si>
    <t>F201-00052680</t>
  </si>
  <si>
    <t>CJITA BLANCA/ STICKERS</t>
  </si>
  <si>
    <t>F201-00052681</t>
  </si>
  <si>
    <t>PROTEGE DEL SUR SAC.</t>
  </si>
  <si>
    <t>JONATHANSANTAMARIAVILLEGAS</t>
  </si>
  <si>
    <t>PQTE MANILA/ REPUESTO USO</t>
  </si>
  <si>
    <t>F201-00052682</t>
  </si>
  <si>
    <t>GILBERTO,ABAD, HERRERA</t>
  </si>
  <si>
    <t>F201-00052683</t>
  </si>
  <si>
    <t>LUIS ALBERTO,SERNAQUE, CARREÑO</t>
  </si>
  <si>
    <t>CJITA BEIGE PLAST/ SG01-295</t>
  </si>
  <si>
    <t>F201-00052684</t>
  </si>
  <si>
    <t>DARIANA LICETE,PURIZACA, MORALES</t>
  </si>
  <si>
    <t>SOBRE PLAST/ DOC</t>
  </si>
  <si>
    <t>F201-00052685</t>
  </si>
  <si>
    <t>GABRIELA KARINA TAGLE VASQUEZ</t>
  </si>
  <si>
    <t>MERCEDES EMERITA,SAAVEDRA, VILLARREAL</t>
  </si>
  <si>
    <t>SACO VERDE/ SG07-011</t>
  </si>
  <si>
    <t>F201-00052686</t>
  </si>
  <si>
    <t>OPERACIONES AT S.A.C.</t>
  </si>
  <si>
    <t>OSCARCORTEZDIAZ</t>
  </si>
  <si>
    <t>F201-00052687</t>
  </si>
  <si>
    <t>NESTLE PERU S A</t>
  </si>
  <si>
    <t>JUAN CARLOSCARRIONHARTOG</t>
  </si>
  <si>
    <t>CJAS BEIGE EMB/ MATERIAL PUBLICITARIO</t>
  </si>
  <si>
    <t>F201-00052688</t>
  </si>
  <si>
    <t>EDWIN,LLAPAPASCA, VICENTE</t>
  </si>
  <si>
    <t>CORCHOR HELADOS</t>
  </si>
  <si>
    <t>F201-00052689</t>
  </si>
  <si>
    <t>CORCHOS HELADOS</t>
  </si>
  <si>
    <t>F201-00052690</t>
  </si>
  <si>
    <t>CORCHOS HELAFDOS</t>
  </si>
  <si>
    <t>F201-00052691</t>
  </si>
  <si>
    <t>F201-00052692</t>
  </si>
  <si>
    <t>OLGA MARIANUÑEZMELENDEZ</t>
  </si>
  <si>
    <t>CAJA GRANDE/CAJITAS</t>
  </si>
  <si>
    <t>F201-00052693</t>
  </si>
  <si>
    <t>LUISSAURIPAUCAR</t>
  </si>
  <si>
    <t>LLANTA CO ARO</t>
  </si>
  <si>
    <t>PAQUETE ACRTON/REPUESTO</t>
  </si>
  <si>
    <t>F201-00052694</t>
  </si>
  <si>
    <t>CAJITA LARGA/LENTES</t>
  </si>
  <si>
    <t>F201-00052695</t>
  </si>
  <si>
    <t>DANIELGALANALVARADO</t>
  </si>
  <si>
    <t>CAJA AMARILLA/HIDROLAVADORA</t>
  </si>
  <si>
    <t>F201-00052696</t>
  </si>
  <si>
    <t>LESLIRIVASFRBRES</t>
  </si>
  <si>
    <t>CAJAS TELAS</t>
  </si>
  <si>
    <t>CAJA GRANDE/TELAS</t>
  </si>
  <si>
    <t>F201-00052698</t>
  </si>
  <si>
    <t>MEASURING ENGINEER GROUP PERU SOCIEDAD ANONIMA CER</t>
  </si>
  <si>
    <t>GAMBOA,VARE, JORGE LUIS</t>
  </si>
  <si>
    <t>SOBRE CONT CONECTOR</t>
  </si>
  <si>
    <t>F201-00052699</t>
  </si>
  <si>
    <t>SERVICIOS LUGANO E.I.R.L.</t>
  </si>
  <si>
    <t>MERCEDES MARIANIEVESMEDINA</t>
  </si>
  <si>
    <t>CAJITA COLOR AMARILLA CONT MEDICINAS</t>
  </si>
  <si>
    <t>F201-00052700</t>
  </si>
  <si>
    <t>F201-00052701</t>
  </si>
  <si>
    <t>SOBRE CONT ´PLACAS</t>
  </si>
  <si>
    <t>F201-00052702</t>
  </si>
  <si>
    <t>SOBRE/PLACAS</t>
  </si>
  <si>
    <t>F201-00052703</t>
  </si>
  <si>
    <t>CLAUDIO NOLBERTO,PAIVA, NUNURA</t>
  </si>
  <si>
    <t>F201-00052704</t>
  </si>
  <si>
    <t>OSCAR,BUSTAMANTE, MUÑOZ</t>
  </si>
  <si>
    <t>F201-00052705</t>
  </si>
  <si>
    <t>DELCOR FABRICACIONES SAC</t>
  </si>
  <si>
    <t>FELIPE,RAYMUNDO, YOVERA</t>
  </si>
  <si>
    <t>CAJA BLANCA CONT SEGUN G/455</t>
  </si>
  <si>
    <t>F201-00052706</t>
  </si>
  <si>
    <t>CONSULTORIA COMERCIAL Y EXPORTACION EIRL</t>
  </si>
  <si>
    <t>SEGUNDO,MORENO, YOVERA</t>
  </si>
  <si>
    <t>BOLSA BLANCA CONBT GALONERAS BLANCAS</t>
  </si>
  <si>
    <t>F201-00052707</t>
  </si>
  <si>
    <t>AIRWELD CONSTRUCTION S.R.L.</t>
  </si>
  <si>
    <t>OSCAR EDGAR,RUIZ, ZETA</t>
  </si>
  <si>
    <t>F201-00052708</t>
  </si>
  <si>
    <t>CARMEN,JIMENEZ, PALAS</t>
  </si>
  <si>
    <t>F201-00052709</t>
  </si>
  <si>
    <t>CORPORACION EVELYN CHICLAYO EIRL</t>
  </si>
  <si>
    <t>F201-00052710</t>
  </si>
  <si>
    <t>LUISBURGOSNEYRA</t>
  </si>
  <si>
    <t>BALDES SG9912</t>
  </si>
  <si>
    <t>F201-00052711</t>
  </si>
  <si>
    <t>F201-00052712</t>
  </si>
  <si>
    <t>GERARDOLOPEZCHAVEZ</t>
  </si>
  <si>
    <t>CAJITA NEGRA/RELOJ</t>
  </si>
  <si>
    <t>F201-00052713</t>
  </si>
  <si>
    <t>F201-00052714</t>
  </si>
  <si>
    <t>PESANTESARANDAOLGA</t>
  </si>
  <si>
    <t>PAQUETE NEGRO LARGO/TECLADO Y BATERIA</t>
  </si>
  <si>
    <t>F201-00052715</t>
  </si>
  <si>
    <t>PAQUETE MANILA/RESINAS</t>
  </si>
  <si>
    <t>F201-00052716</t>
  </si>
  <si>
    <t>TRC EXPRESS SAC</t>
  </si>
  <si>
    <t>ANSELMO JAVIER,CARRANZA, PRETELL</t>
  </si>
  <si>
    <t>CAJA MEDIANA PRIMOR CONT VARIOS</t>
  </si>
  <si>
    <t>F201-00052717</t>
  </si>
  <si>
    <t>IMP. DE REPUESTOS ARCANGEL URIEL SAC</t>
  </si>
  <si>
    <t>LUDWINGFLORESZARATE</t>
  </si>
  <si>
    <t>CAJITA AZUL+BLANCA /RPTOS</t>
  </si>
  <si>
    <t>F201-00052718</t>
  </si>
  <si>
    <t>JORGESAAVEDRAAREVALO</t>
  </si>
  <si>
    <t>CAJAS DESCARTABLES</t>
  </si>
  <si>
    <t>F201-00052719</t>
  </si>
  <si>
    <t>COMPLOT BTL SOCIEDAD COMERCIAL DE RESPON</t>
  </si>
  <si>
    <t>ERLINGZAPATAPULACHE</t>
  </si>
  <si>
    <t>BOLSA CUADROS/POLOS</t>
  </si>
  <si>
    <t>F201-00052720</t>
  </si>
  <si>
    <t>PRISONTEC S.A.C.</t>
  </si>
  <si>
    <t>XAVIER HARRISON DANIEL,PEREZ, JIMENEZ</t>
  </si>
  <si>
    <t>XAVIER,PEREZ, JIMENEZ</t>
  </si>
  <si>
    <t>F201-00052721</t>
  </si>
  <si>
    <t>PAQUETES SG/1144209</t>
  </si>
  <si>
    <t>F201-00052722</t>
  </si>
  <si>
    <t>RGIS PERU SRL</t>
  </si>
  <si>
    <t>SEGUNDO SEBASTIAN,CASTELLANOS, BARRERA</t>
  </si>
  <si>
    <t>F201-00052723</t>
  </si>
  <si>
    <t>F201-00052724</t>
  </si>
  <si>
    <t>CESARREYNARIOS</t>
  </si>
  <si>
    <t>SOBRE MANILA DOPC</t>
  </si>
  <si>
    <t>F201-00052725</t>
  </si>
  <si>
    <t>CAJA BEIGE CHICA - DOC</t>
  </si>
  <si>
    <t>CAJA OSTER - BALANZA</t>
  </si>
  <si>
    <t>F201-00052726</t>
  </si>
  <si>
    <t>PQTE MANILA PLASTIFICADO - DIC</t>
  </si>
  <si>
    <t>F201-00052727</t>
  </si>
  <si>
    <t>F201-00052728</t>
  </si>
  <si>
    <t>ALDOADANAQUEMORALES</t>
  </si>
  <si>
    <t>CAJA BEIGE - UTILES DE ASEO Y DOC</t>
  </si>
  <si>
    <t>PQTES BEIGE PLASTIFICADO -</t>
  </si>
  <si>
    <t>F201-00052729</t>
  </si>
  <si>
    <t>CAJAS BEIGE - UTILES DE ASEO Y PAPEL</t>
  </si>
  <si>
    <t>F201-00052730</t>
  </si>
  <si>
    <t>CORCHO BLANCO/ MATERIAL DE LABORATORIO</t>
  </si>
  <si>
    <t>F201-00052731</t>
  </si>
  <si>
    <t>MARIA CRISTINA,RIVERA, RONDOY</t>
  </si>
  <si>
    <t>CJOITA BEIGE EMB/ REPUESTPO</t>
  </si>
  <si>
    <t>F201-00052733</t>
  </si>
  <si>
    <t>VELAMA INGENIEROS SOCIEDAD ANONIMA CERRA</t>
  </si>
  <si>
    <t>CARLOS ALBERTOTEZENRUIZ</t>
  </si>
  <si>
    <t>F201-00052734</t>
  </si>
  <si>
    <t>DESAMAS PERU S.A.C.</t>
  </si>
  <si>
    <t>LUCIOASALDEVIVES</t>
  </si>
  <si>
    <t>PQTE DE CARTON BIEGE/ CARGADOR</t>
  </si>
  <si>
    <t>F201-00052735</t>
  </si>
  <si>
    <t>CORPORACION RODASUR SAC</t>
  </si>
  <si>
    <t>ELIAS,MANAYAY, BARRIOS</t>
  </si>
  <si>
    <t>CJITA CELESTE PLANA// SG01-6795</t>
  </si>
  <si>
    <t>F201-00052736</t>
  </si>
  <si>
    <t>MIGUEL EDUARDO,RODRIGUEZ, RAMIREZ</t>
  </si>
  <si>
    <t>PQTE PLAST LATGO/SF04-12341</t>
  </si>
  <si>
    <t>F201-00052738</t>
  </si>
  <si>
    <t>ALEXIS ROMAN,SANDOVAL, CAÑOLA</t>
  </si>
  <si>
    <t>CJITA BEIGE/ USB</t>
  </si>
  <si>
    <t>F201-00052739</t>
  </si>
  <si>
    <t>COPYFULL IMPORTACIONES E.I.R.L.</t>
  </si>
  <si>
    <t>YEMNER BERNABE,DIOS, SALDARRIAGA</t>
  </si>
  <si>
    <t>F201-00052740</t>
  </si>
  <si>
    <t>JUAN,VITE, FIESTAS</t>
  </si>
  <si>
    <t>PQTE BLANCO/ ROLLO DE CABLES</t>
  </si>
  <si>
    <t>F201-00052741</t>
  </si>
  <si>
    <t>JOSE ROLANDO,PAIVA, CHULLE</t>
  </si>
  <si>
    <t>CJITA NEGRA/ CABLECITO</t>
  </si>
  <si>
    <t>F201-00052742</t>
  </si>
  <si>
    <t>CJA VERDE/ DISCO DE EMBRAGE AMN-856</t>
  </si>
  <si>
    <t>F201-00052743</t>
  </si>
  <si>
    <t>SPBRECITO MANILA/ ODC</t>
  </si>
  <si>
    <t>F201-00052744</t>
  </si>
  <si>
    <t>MAYRA FRANSHESCA ORTIZ ZULOETA</t>
  </si>
  <si>
    <t>ANGUIMORANGARCIA</t>
  </si>
  <si>
    <t>SOPBRE MANILA/ DOC</t>
  </si>
  <si>
    <t>F201-00052745</t>
  </si>
  <si>
    <t>SOBRE MANILA/ DO C</t>
  </si>
  <si>
    <t>F201-00052746</t>
  </si>
  <si>
    <t>F201-00052747</t>
  </si>
  <si>
    <t>CJA BLANCA LARGA/ PROD OPTICO</t>
  </si>
  <si>
    <t>F201-00052748</t>
  </si>
  <si>
    <t>MIGUEL ANGELCORONELCALLE</t>
  </si>
  <si>
    <t>CJA BEIGE/ PVC</t>
  </si>
  <si>
    <t>F201-00052749</t>
  </si>
  <si>
    <t>CORPORACION MAKIPURAIX DEL PERU E.I.R.L.</t>
  </si>
  <si>
    <t>PEDROERAZOCORDOVA</t>
  </si>
  <si>
    <t>F201-00052750</t>
  </si>
  <si>
    <t>CENTRO ODONTOLOGICO CARIDENT SAC</t>
  </si>
  <si>
    <t>DANIEL ANTONIO,IPANAQUE, TINEDO</t>
  </si>
  <si>
    <t>CJA/ LAVADORA</t>
  </si>
  <si>
    <t>DANIEL,IPANAQUE, TINEDO</t>
  </si>
  <si>
    <t>F201-00052751</t>
  </si>
  <si>
    <t>PQTES SG602-1144300</t>
  </si>
  <si>
    <t>F201-00052752</t>
  </si>
  <si>
    <t>JAULA</t>
  </si>
  <si>
    <t>PQTE PLASTIIFICADO ATADO X3</t>
  </si>
  <si>
    <t>F201-00052753</t>
  </si>
  <si>
    <t>F201-00052754</t>
  </si>
  <si>
    <t>CIC PERU TRAVEL S.A.C.</t>
  </si>
  <si>
    <t>FANNYTIJEROZAVALA</t>
  </si>
  <si>
    <t>F201-00052755</t>
  </si>
  <si>
    <t>PQTE CHICO PLASTIFICADO- CARTAS DE MENU</t>
  </si>
  <si>
    <t>F201-00052756</t>
  </si>
  <si>
    <t>JHONHYAGUILARPALACIOS</t>
  </si>
  <si>
    <t>CAJA BEIGE - TERMPNEBULIZAORA SEGUN GUIA EG07-10</t>
  </si>
  <si>
    <t>F201-00052757</t>
  </si>
  <si>
    <t>OXYMAN COMERCIAL S.A.C.</t>
  </si>
  <si>
    <t>FELIXMONTEROROMERO</t>
  </si>
  <si>
    <t>CAJA BLANCA - PRESINTOS Y TOMA CORRIENTE</t>
  </si>
  <si>
    <t>F201-00052758</t>
  </si>
  <si>
    <t>MARCO MARKETING CONSULTANTS PERU S.A.C.</t>
  </si>
  <si>
    <t>JORGE,ODAR, BALCAZAR</t>
  </si>
  <si>
    <t>CAJAS BEIGE- CONTOMETROS</t>
  </si>
  <si>
    <t>F201-00052759</t>
  </si>
  <si>
    <t>ATM VIAJES SAC</t>
  </si>
  <si>
    <t>GLADYSRIVASMADRID</t>
  </si>
  <si>
    <t>F201-00052760</t>
  </si>
  <si>
    <t>CORCHO HELADO</t>
  </si>
  <si>
    <t>F201-00052761</t>
  </si>
  <si>
    <t>F201-00052762</t>
  </si>
  <si>
    <t>F201-00052763</t>
  </si>
  <si>
    <t>F201-00052764</t>
  </si>
  <si>
    <t>F201-00052765</t>
  </si>
  <si>
    <t>ROGERVASQUEZCHAVEZ</t>
  </si>
  <si>
    <t>F201-00052766</t>
  </si>
  <si>
    <t>CARLOSGARCIAGUEVARA</t>
  </si>
  <si>
    <t>F201-00052767</t>
  </si>
  <si>
    <t>CJITA CINTA MARRON/ PROD MOPTICO</t>
  </si>
  <si>
    <t>F201-00052768</t>
  </si>
  <si>
    <t>CJA BIEGE/ PUBLICIDAD</t>
  </si>
  <si>
    <t>F201-00052769</t>
  </si>
  <si>
    <t>TRANSPORTES RAMIRO S.A.C</t>
  </si>
  <si>
    <t>CESARESTELALORA</t>
  </si>
  <si>
    <t>ESCALERA GRANDE</t>
  </si>
  <si>
    <t>F201-00052770</t>
  </si>
  <si>
    <t>CARLOS ADOLFO,ZAPATA, SANDOVAL</t>
  </si>
  <si>
    <t>CJA BEIGE EMB PLANO/ ACCESORIO DE GRIFO</t>
  </si>
  <si>
    <t>F201-00052771</t>
  </si>
  <si>
    <t>ORIGAMY SERVICIOS GENERALES EIRL</t>
  </si>
  <si>
    <t>DIEGO ARMANDO,MORAN, CHALEN</t>
  </si>
  <si>
    <t>PQTE PLANO BLANCO/ CARTEL</t>
  </si>
  <si>
    <t>F201-00052772</t>
  </si>
  <si>
    <t>AGROMAQUINARIA ROMEL SAC</t>
  </si>
  <si>
    <t>LUIS RAFAELARCELASOTO</t>
  </si>
  <si>
    <t>F201-00052773</t>
  </si>
  <si>
    <t>VICTOR JHONATAN,RONCAL, GOICOCHEA</t>
  </si>
  <si>
    <t>BATERIA</t>
  </si>
  <si>
    <t>F201-00052775</t>
  </si>
  <si>
    <t>CJITA CELESTE/ MATERIAL DENTAL</t>
  </si>
  <si>
    <t>F201-00052776</t>
  </si>
  <si>
    <t>F201-00052777</t>
  </si>
  <si>
    <t>PQTITO BLANCO/ RESINAS</t>
  </si>
  <si>
    <t>F201-00052778</t>
  </si>
  <si>
    <t>AGROBIOSOLUTION PERU S.A.C.</t>
  </si>
  <si>
    <t>PATE BLANCO/ POLO</t>
  </si>
  <si>
    <t>F201-00052779</t>
  </si>
  <si>
    <t>JAVIERMARQUINACASTAÑEDA</t>
  </si>
  <si>
    <t>PQTE BLANCO+VERDE/ LLAVE DE CJA DE GAS</t>
  </si>
  <si>
    <t>F201-00052780</t>
  </si>
  <si>
    <t>EPPS FERRETEROS CHICLAYO EIRL</t>
  </si>
  <si>
    <t>MICHAEL CRISTHIAN,MELENDRES, GERALDO</t>
  </si>
  <si>
    <t>PQTE PLAST/ OVEROLES</t>
  </si>
  <si>
    <t>F201-00052781</t>
  </si>
  <si>
    <t>ROXANATINEDOMARCHAN</t>
  </si>
  <si>
    <t>F201-00052782</t>
  </si>
  <si>
    <t>GISSELAVILLACORTAULFE</t>
  </si>
  <si>
    <t>CJITA DE CARTON/ MEDICINA</t>
  </si>
  <si>
    <t>F201-00052783</t>
  </si>
  <si>
    <t>CORPORACION AMAZONAS IMPORT&amp;EXPORT SAC</t>
  </si>
  <si>
    <t>CARLOS PERCY,ROJAS, LINARES</t>
  </si>
  <si>
    <t>1 CAJA GUIA1-63</t>
  </si>
  <si>
    <t>F201-00052784</t>
  </si>
  <si>
    <t>EULOGIO AMADO,ALAMO, MANRIQUE</t>
  </si>
  <si>
    <t>1 CAJA GUIA 1-62</t>
  </si>
  <si>
    <t>F201-00052785</t>
  </si>
  <si>
    <t>CARLOSCARRANZAMARADIEGUE</t>
  </si>
  <si>
    <t>1 CAJA DE MATERIAL MEDICO</t>
  </si>
  <si>
    <t>F201-00052786</t>
  </si>
  <si>
    <t>SERVICIOS ODONTOLOGICOS TAFUR S.A.C.</t>
  </si>
  <si>
    <t>LENIN EDWADS,VELEZ, RODRIGUEZ</t>
  </si>
  <si>
    <t>1 PAQUETE DENTAL</t>
  </si>
  <si>
    <t>F201-00052787</t>
  </si>
  <si>
    <t>MUNICIPALIDAD DISTRITAL DE LA VICTORIA C</t>
  </si>
  <si>
    <t>F201-00052788</t>
  </si>
  <si>
    <t>PEDRO PABLO,VENTURA, LLICAN</t>
  </si>
  <si>
    <t>F201-00052789</t>
  </si>
  <si>
    <t>TRANSPORTES LINEA S.A.</t>
  </si>
  <si>
    <t>FRANKSIANCASRIVAS</t>
  </si>
  <si>
    <t>PAQUETE DE CAJA DE ROPA</t>
  </si>
  <si>
    <t>F201-00052790</t>
  </si>
  <si>
    <t>NAOMI,VASQUEZ, BURGOS</t>
  </si>
  <si>
    <t>1 CAJA PRODUCTO</t>
  </si>
  <si>
    <t>F201-00052791</t>
  </si>
  <si>
    <t>CECILIA PAZ PRODUCCIONES EIRL</t>
  </si>
  <si>
    <t>SOBRE DE CREMA</t>
  </si>
  <si>
    <t>F201-00052792</t>
  </si>
  <si>
    <t>TECNORIEGO SOLUTIONS SAC</t>
  </si>
  <si>
    <t>WILDER ENRIQUE,PARDO, SANDOVAL</t>
  </si>
  <si>
    <t>1 REPUESTO PAQUETE</t>
  </si>
  <si>
    <t>F201-00052793</t>
  </si>
  <si>
    <t>FRANSSHCAIGLESIASBUSTAMANTE</t>
  </si>
  <si>
    <t>1 CAJA DE ONMIG 1</t>
  </si>
  <si>
    <t>F201-00052794</t>
  </si>
  <si>
    <t>INDUSTRIAS ALIMENTARIAS CANDY PERU SAC</t>
  </si>
  <si>
    <t>JOSE,FLORES, PAULINI</t>
  </si>
  <si>
    <t>SOBRE D MANILA D REMEDIO</t>
  </si>
  <si>
    <t>F201-00052795</t>
  </si>
  <si>
    <t>HUAMANCHUMO IPANAQUE DENIS ANTHONY</t>
  </si>
  <si>
    <t>DENIS ANTHONY,HUAMANCHUMO, IPANAQUE</t>
  </si>
  <si>
    <t>F201-00052796</t>
  </si>
  <si>
    <t>MUNICIPALIDAD DISTRITAL DE LLAMA</t>
  </si>
  <si>
    <t>VANESA,FERNANDEZ, PEREZ</t>
  </si>
  <si>
    <t>1SOBRE DOC</t>
  </si>
  <si>
    <t>F201-00052797</t>
  </si>
  <si>
    <t>F201-00052798</t>
  </si>
  <si>
    <t>F201-00052799</t>
  </si>
  <si>
    <t>F201-00052800</t>
  </si>
  <si>
    <t>F201-00052801</t>
  </si>
  <si>
    <t>BARRERA ARRESTEGUI LUIS AMADO</t>
  </si>
  <si>
    <t>CARLOS YRIKO,BULLON, GARCIA</t>
  </si>
  <si>
    <t>PQTITO TUBULAR/ MEDIDICNA</t>
  </si>
  <si>
    <t>F201-00052804</t>
  </si>
  <si>
    <t>FLORYBELLAS E HIJOS E.I.R.L.</t>
  </si>
  <si>
    <t>JESUS DE MARIARAMOSMENDOZA</t>
  </si>
  <si>
    <t>CJA ROJA/ PROD DE BELLEZA+CHOCOLATES</t>
  </si>
  <si>
    <t>F201-00052805</t>
  </si>
  <si>
    <t>SANTOS JOSEJULCAGUEVARA</t>
  </si>
  <si>
    <t>CJA CELESTE/ PROD DE BELLEZA+CHOCOLATES</t>
  </si>
  <si>
    <t>F201-00052806</t>
  </si>
  <si>
    <t>NORTH VENTS EMPRESA INDIVIDUAL DE RESPONSABILIDAD LIMITADA</t>
  </si>
  <si>
    <t>INOCENTE,MANAYAY, REYES</t>
  </si>
  <si>
    <t>CJAS BEIGE/ PLASTICOS</t>
  </si>
  <si>
    <t>F201-00052807</t>
  </si>
  <si>
    <t>PIERRE ALONSO,AVILA, CARMEN</t>
  </si>
  <si>
    <t>CJA BEIGE EMB/ 4 LAPTOP USADAS</t>
  </si>
  <si>
    <t>F201-00052808</t>
  </si>
  <si>
    <t>GENARO,MORALES, RIVAS</t>
  </si>
  <si>
    <t>F201-00052809</t>
  </si>
  <si>
    <t>JOSE ANTONIO.REYESTABARA</t>
  </si>
  <si>
    <t>PQTE BOLSA BLANCA/ REPUESTO</t>
  </si>
  <si>
    <t>F201-00052810</t>
  </si>
  <si>
    <t>SERVINORTE FLORES E.I.R.L.</t>
  </si>
  <si>
    <t>BRYAN EDILBERTO,MOGOLLON, CHULLE</t>
  </si>
  <si>
    <t>F201-00052811</t>
  </si>
  <si>
    <t>NANCY ELIZABETH MEJIA ROJAS</t>
  </si>
  <si>
    <t>MARLENYMEJIAROJAS</t>
  </si>
  <si>
    <t>CJA BEIGE/ COCOS</t>
  </si>
  <si>
    <t>F201-00052812</t>
  </si>
  <si>
    <t>CJITA AZUL/ MATERIAL DENTAL</t>
  </si>
  <si>
    <t>F201-00052813</t>
  </si>
  <si>
    <t>AMTERRA SAC</t>
  </si>
  <si>
    <t>JEAN SETATOCHEREYES</t>
  </si>
  <si>
    <t>F201-00052814</t>
  </si>
  <si>
    <t>RUSBERT SEGUNDOFLORESJUAREZ</t>
  </si>
  <si>
    <t>FARDOS DE SACO VACIOS SG02-877</t>
  </si>
  <si>
    <t>F201-00052816</t>
  </si>
  <si>
    <t>INVERSIONES Y SERVICIOS GAP EMPRESA INDIVIDUAL DE RESPONSABILIDAD LIMITADA</t>
  </si>
  <si>
    <t>MIGUEL ORLANDO,NAVARRO, ARIZAGA</t>
  </si>
  <si>
    <t>CJA BEIGE EMB/ PROYECTOR</t>
  </si>
  <si>
    <t>F201-00052817</t>
  </si>
  <si>
    <t>CJA BEIGE EMB/ SG07-21</t>
  </si>
  <si>
    <t>F201-00052818</t>
  </si>
  <si>
    <t>PABLOFLORESLEON</t>
  </si>
  <si>
    <t>BICI EMB</t>
  </si>
  <si>
    <t>F201-00052819</t>
  </si>
  <si>
    <t>F201-00052820</t>
  </si>
  <si>
    <t>POZO PUICON OSCAR DANIEL</t>
  </si>
  <si>
    <t>OSCAR DANIEL,POZO, PUICON</t>
  </si>
  <si>
    <t>F201-00052821</t>
  </si>
  <si>
    <t>IGLESIA PENTECOSTAL LA COSECHA</t>
  </si>
  <si>
    <t>JULIOAGUILARMEDINA</t>
  </si>
  <si>
    <t>CAJA PAPEL DE REGALO - FOLLETOS</t>
  </si>
  <si>
    <t>F201-00052822</t>
  </si>
  <si>
    <t>EDUAR,FERNANDEZ, ESPINOZA</t>
  </si>
  <si>
    <t>CAJITA BEIGE LARGA - RPTOSA</t>
  </si>
  <si>
    <t>F201-00052823</t>
  </si>
  <si>
    <t>ODISEC SOPORTE EN ADMINISTRACION DE NEGOCIOS Y SER</t>
  </si>
  <si>
    <t>CESAR GABRIEL,MORENO, MOGOLLON</t>
  </si>
  <si>
    <t>PQTE XEROX - HOJAS</t>
  </si>
  <si>
    <t>F201-00052824</t>
  </si>
  <si>
    <t>F201-00052825</t>
  </si>
  <si>
    <t>IVISA CATERING EMPRESA INDIVIDUAL DE RESPONSABILIDAD LIMITADA</t>
  </si>
  <si>
    <t>FREDRIK WARNERPAREDESROJAS</t>
  </si>
  <si>
    <t>F201-00052826</t>
  </si>
  <si>
    <t>SOBRE NEGRO PLASTIFICADO - DOC</t>
  </si>
  <si>
    <t>F201-00052827</t>
  </si>
  <si>
    <t>PQTE PLASTIFICADO TRANSPARENTE</t>
  </si>
  <si>
    <t>F201-00052828</t>
  </si>
  <si>
    <t>F201-00052829</t>
  </si>
  <si>
    <t>DAYANATOVARROSILLO</t>
  </si>
  <si>
    <t>F201-00052830</t>
  </si>
  <si>
    <t>CAJA PLASTIFICADA CHICA - RPTO</t>
  </si>
  <si>
    <t>F201-00052831</t>
  </si>
  <si>
    <t>PROYECTO INDUSTRIALES JR SAC</t>
  </si>
  <si>
    <t>JOSE LUIS,POMA, TINOCO</t>
  </si>
  <si>
    <t>BALDES AMARILLO - SIKA</t>
  </si>
  <si>
    <t>F201-00052832</t>
  </si>
  <si>
    <t>CATIO SPORT E.I.R.L.</t>
  </si>
  <si>
    <t>F201-00052833</t>
  </si>
  <si>
    <t>DIFECSA EIRL</t>
  </si>
  <si>
    <t>MIGUEL EDUARDO,PALOMINO, RIVAS</t>
  </si>
  <si>
    <t>PQTE PALSTIFICADO - CABLE</t>
  </si>
  <si>
    <t>F201-00052834</t>
  </si>
  <si>
    <t>MASA EQUIPOS INDUSTRIALES S.A.</t>
  </si>
  <si>
    <t>SHEMMIS ANTONI,RIMARACHIN, VALDERRAMA</t>
  </si>
  <si>
    <t>CJA BIEGE EMB/ REPUESTO+ACEITE</t>
  </si>
  <si>
    <t>F201-00052835</t>
  </si>
  <si>
    <t>KARINA YULIANA,ZAPATA, MORANTE</t>
  </si>
  <si>
    <t>ATADO DE CAJAS / DOC</t>
  </si>
  <si>
    <t>F201-00052836</t>
  </si>
  <si>
    <t>ADRIANAPISCOGONZALES</t>
  </si>
  <si>
    <t>F201-00052837</t>
  </si>
  <si>
    <t>F201-00052838</t>
  </si>
  <si>
    <t>F201-00052839</t>
  </si>
  <si>
    <t>ADRIANOPISCOGONZALES</t>
  </si>
  <si>
    <t>F201-00052840</t>
  </si>
  <si>
    <t>LA TABERNA &amp; CIA S.A.C</t>
  </si>
  <si>
    <t>MELANILLOCLLAMILLONES</t>
  </si>
  <si>
    <t>CJA BEIGE/ MOLDE DE TACO</t>
  </si>
  <si>
    <t>F201-00052841</t>
  </si>
  <si>
    <t>F201-00052842</t>
  </si>
  <si>
    <t>F201-00052843</t>
  </si>
  <si>
    <t>CRIS CAR EIRL</t>
  </si>
  <si>
    <t>CALEB NEHEMIAS,ENCALADA, SULUCO</t>
  </si>
  <si>
    <t>F201-00052844</t>
  </si>
  <si>
    <t>WALDIR,GONZALES, IPANAQUE</t>
  </si>
  <si>
    <t>F201-00052845</t>
  </si>
  <si>
    <t>JOSE RUBEN,FERNANDEZ, RAMOS</t>
  </si>
  <si>
    <t>F201-00052846</t>
  </si>
  <si>
    <t>RAQUEL,VARGAS, MIRANDA</t>
  </si>
  <si>
    <t>F201-00052847</t>
  </si>
  <si>
    <t>SOBRE MNAILA/ DOC</t>
  </si>
  <si>
    <t>F201-00052848</t>
  </si>
  <si>
    <t>BARRA DE ACERO SG07-02</t>
  </si>
  <si>
    <t>CJA BEIGE/ PUNTAS DE ACERO</t>
  </si>
  <si>
    <t>F201-00052849</t>
  </si>
  <si>
    <t>ATADO DE CJAS/ SG07-142</t>
  </si>
  <si>
    <t>F201-00052850</t>
  </si>
  <si>
    <t>PQRES / SG602-1144610</t>
  </si>
  <si>
    <t>F201-00052851</t>
  </si>
  <si>
    <t>F201-00052852</t>
  </si>
  <si>
    <t>ANA KARIN,INFANTE, BERMEO</t>
  </si>
  <si>
    <t>PQTE AMARILLO ALABAMA - SEMILLA</t>
  </si>
  <si>
    <t>F201-00052853</t>
  </si>
  <si>
    <t>JOSE CONCEPCION,MONTEZA, GUEVARA</t>
  </si>
  <si>
    <t>CAJA BEIGE - SEMILLAS</t>
  </si>
  <si>
    <t>F201-00052854</t>
  </si>
  <si>
    <t>F201-00052855</t>
  </si>
  <si>
    <t>FELIX MANUEL,MONTERO, ROMERO</t>
  </si>
  <si>
    <t>PQTE MANILA - PRESINTOS</t>
  </si>
  <si>
    <t>F201-00052856</t>
  </si>
  <si>
    <t>JULIOULISESCOBEÑAS</t>
  </si>
  <si>
    <t>CAJITA BLAMNNCA PLANA - MATERIAL DENTAL</t>
  </si>
  <si>
    <t>F201-00052857</t>
  </si>
  <si>
    <t>F201-00052858</t>
  </si>
  <si>
    <t>CREMACIONES EL ANGEL SRL</t>
  </si>
  <si>
    <t>GIULLIANA MERCEDES,HERNANDEZ, ROMERO</t>
  </si>
  <si>
    <t>PQTE EN CARTON - VENTILADRES USADOS</t>
  </si>
  <si>
    <t>F201-00052859</t>
  </si>
  <si>
    <t>INDUSTRIA DE BANDAS MODULARES S.A.C.</t>
  </si>
  <si>
    <t>IVAN,VIVANCO, ZARATE</t>
  </si>
  <si>
    <t>PQTE BEIGE CHICO</t>
  </si>
  <si>
    <t>CAJAS BEIGE</t>
  </si>
  <si>
    <t>F201-00052860</t>
  </si>
  <si>
    <t>OREKA SCRL</t>
  </si>
  <si>
    <t>JAIME RICHARD,CHACON, MESTANZA</t>
  </si>
  <si>
    <t>CAJA BEIGE PLASTIFICADA -EXTENSION</t>
  </si>
  <si>
    <t>F201-00052861</t>
  </si>
  <si>
    <t>WIDE LIMBER,SILVA, MEJIO</t>
  </si>
  <si>
    <t>CAJA BEIGE - MAQUINA DESATORADORA</t>
  </si>
  <si>
    <t>F201-00052862</t>
  </si>
  <si>
    <t>DAYANNA CELIA MADRID GONZALES</t>
  </si>
  <si>
    <t>DAYANNA CELIA,MADRID, GONZALES</t>
  </si>
  <si>
    <t>CAJA BEIGEBRAUN - MEDICINA</t>
  </si>
  <si>
    <t>F201-00052863</t>
  </si>
  <si>
    <t>ELIANAPINTADOZAPATA</t>
  </si>
  <si>
    <t>F201-00052864</t>
  </si>
  <si>
    <t>GENCIOCOELLOVALENCIA</t>
  </si>
  <si>
    <t>CAJA NEGRA - FOLLETRIA Y PRODUCTOS</t>
  </si>
  <si>
    <t>F201-00052865</t>
  </si>
  <si>
    <t>CAJA NEGRA - PUBLICIDAD</t>
  </si>
  <si>
    <t>F201-00052866</t>
  </si>
  <si>
    <t>VP MOTORS E.I.R.L</t>
  </si>
  <si>
    <t>MILTON ANDRES,CORREA, OSORIO</t>
  </si>
  <si>
    <t>PQTE LARGO PLASTIFICADO</t>
  </si>
  <si>
    <t>F201-00052867</t>
  </si>
  <si>
    <t>VICTOR HUGO,ROSAS, CHAVEZ</t>
  </si>
  <si>
    <t>PQTE BEIGE PLASTIFICADO-RPTO</t>
  </si>
  <si>
    <t>F201-00052868</t>
  </si>
  <si>
    <t>COPY FAST INTERNATIONAL S.A.C.</t>
  </si>
  <si>
    <t>RICK MAYC,PRUDENCIO, CHUMBE</t>
  </si>
  <si>
    <t>CAJA A4 - HOJAS BOND</t>
  </si>
  <si>
    <t>F201-00052869</t>
  </si>
  <si>
    <t>CESARALBANNIEVES</t>
  </si>
  <si>
    <t>CAJA BEIGE- DULCES</t>
  </si>
  <si>
    <t>F201-00052870</t>
  </si>
  <si>
    <t>INTEGRA RETAIL S.A.C.</t>
  </si>
  <si>
    <t>STALIN MARTIN,BERECHE, QUINTANA</t>
  </si>
  <si>
    <t>CAJA BEIGE GRANDE SONY - PARLANTES</t>
  </si>
  <si>
    <t>CAJA BEIGE CHICA SONY - BUFFER</t>
  </si>
  <si>
    <t>F201-00052871</t>
  </si>
  <si>
    <t>LA TABERNA DISTRIBUCIONES SAC</t>
  </si>
  <si>
    <t>CONTHIAREYESABAD</t>
  </si>
  <si>
    <t>F201-00052872</t>
  </si>
  <si>
    <t>ORTZU E.I.R.L.</t>
  </si>
  <si>
    <t>ROSSYPAZSUCARI</t>
  </si>
  <si>
    <t>F201-00052873</t>
  </si>
  <si>
    <t>EMICAT MAQUINARIA Y SERVICIO EIRL</t>
  </si>
  <si>
    <t>SILVACORDOVABORIS</t>
  </si>
  <si>
    <t>CAJA PLASTIFICADA SG/0029</t>
  </si>
  <si>
    <t>F201-00052874</t>
  </si>
  <si>
    <t>SILVACOLLANTESROXANA</t>
  </si>
  <si>
    <t>F201-00052875</t>
  </si>
  <si>
    <t>LUIS ALBERTOESPINOZAREQUENA</t>
  </si>
  <si>
    <t>PAQUETYE NEGRO/PANTALLAS DE LAPTO</t>
  </si>
  <si>
    <t>F201-00052876</t>
  </si>
  <si>
    <t>F201-00052877</t>
  </si>
  <si>
    <t>VIDAURRE BUSTAMANTE MANUEL PIERTH</t>
  </si>
  <si>
    <t>JULIOMENDIETACELIS</t>
  </si>
  <si>
    <t>CAJAS /PIEZA DE MOTOR DE AUTO</t>
  </si>
  <si>
    <t>PAQUETES CARTON/PIEZAS DE MOTOR</t>
  </si>
  <si>
    <t>F201-00052878</t>
  </si>
  <si>
    <t>FRUTOS TROPICALES PERU EXPORT SOCIEDAD ANONIMA CERRADA</t>
  </si>
  <si>
    <t>LUISCHIMPENLLONTOP</t>
  </si>
  <si>
    <t>CAJA /PLACAS RECORDATORIOS</t>
  </si>
  <si>
    <t>F201-00052879</t>
  </si>
  <si>
    <t>CAJA GRANDE /EQUIPO ELECTRONICO</t>
  </si>
  <si>
    <t>F201-00052880</t>
  </si>
  <si>
    <t>F201-00052881</t>
  </si>
  <si>
    <t>FIDELCASTILLOPONTE</t>
  </si>
  <si>
    <t>CAJA PLANA /LAPTO</t>
  </si>
  <si>
    <t>F201-00052882</t>
  </si>
  <si>
    <t>MARCO PIERO EIRL</t>
  </si>
  <si>
    <t>JUANCHERRESILVA</t>
  </si>
  <si>
    <t>CAJA NEGRA SG/3193</t>
  </si>
  <si>
    <t>F201-00052883</t>
  </si>
  <si>
    <t>F201-00052884</t>
  </si>
  <si>
    <t>ATADOS /X 3 CAJAS C/U SERVILLETAS</t>
  </si>
  <si>
    <t>F201-00052886</t>
  </si>
  <si>
    <t>IVAN CARLOSPISCOYAMONTALVAN</t>
  </si>
  <si>
    <t>F201-00052887</t>
  </si>
  <si>
    <t>CALEMA SERVICIOS GENERALES EMPRESA INDIVIDUAL DE R</t>
  </si>
  <si>
    <t>ATADOS X 2 - CAJAS MOCHILAS DE FUMIGAR</t>
  </si>
  <si>
    <t>F201-00052888</t>
  </si>
  <si>
    <t>SERVIMAQ G.C.A. SOCIEDAD ANONIMA CERRADA</t>
  </si>
  <si>
    <t>FRANKLINGOMEZVIERA</t>
  </si>
  <si>
    <t>ARO</t>
  </si>
  <si>
    <t>F201-00052889</t>
  </si>
  <si>
    <t>F201-00052890</t>
  </si>
  <si>
    <t>PEREDA CASAS RICHARD WILMAN</t>
  </si>
  <si>
    <t>F201-00052891</t>
  </si>
  <si>
    <t>PANORAMA OUTSOURCING SOCIEDAD ANONIMA</t>
  </si>
  <si>
    <t>ISAIASSANTISTEBANSANTISTEBAN</t>
  </si>
  <si>
    <t>MALETIN A RUEDAS PLASTIFICADA NEGRA</t>
  </si>
  <si>
    <t>F201-00052892</t>
  </si>
  <si>
    <t>STEPHANYYEPEZESPINOZA</t>
  </si>
  <si>
    <t>SOBREMNAILA DOC</t>
  </si>
  <si>
    <t>F201-00052893</t>
  </si>
  <si>
    <t>F201-00052894</t>
  </si>
  <si>
    <t>VALGUE CONTRATISTAS GENERALES SAC</t>
  </si>
  <si>
    <t>REYSONCHALANBACON</t>
  </si>
  <si>
    <t>CJITA BEIGE/ PLAST</t>
  </si>
  <si>
    <t>F201-00052895</t>
  </si>
  <si>
    <t>SVR CONSTRUCCION Y SERVICIOS E.I.R.L.</t>
  </si>
  <si>
    <t>MELQUI,SUAREZ, VALLEJOS</t>
  </si>
  <si>
    <t>PQTE MANILA EMB/ FILTRO</t>
  </si>
  <si>
    <t>F201-00052896</t>
  </si>
  <si>
    <t>JUANPULACHEORTIZ</t>
  </si>
  <si>
    <t>PQTE BLANCO/ REPUESTP</t>
  </si>
  <si>
    <t>F201-00052897</t>
  </si>
  <si>
    <t>PQYTE BLANCO PLANOP/ REPUESTA</t>
  </si>
  <si>
    <t>F201-00052898</t>
  </si>
  <si>
    <t>F201-00052899</t>
  </si>
  <si>
    <t>PQTE PLAST/ FIERROS</t>
  </si>
  <si>
    <t>F201-00052900</t>
  </si>
  <si>
    <t>RED CARPIO SAC</t>
  </si>
  <si>
    <t>MANUELAVASQUEZDIAZ</t>
  </si>
  <si>
    <t>CJA BEIGE/ MOSQUITEROS</t>
  </si>
  <si>
    <t>F201-00052901</t>
  </si>
  <si>
    <t>PQTITO BLANCO/ RESINA</t>
  </si>
  <si>
    <t>F201-00052902</t>
  </si>
  <si>
    <t>CORPORACION DERMAPIEL S.A.C.</t>
  </si>
  <si>
    <t>SARA ITZAMAR,TIRAVANTI, LEON</t>
  </si>
  <si>
    <t>PQTE CELESTE+BLANCO/ CREMA</t>
  </si>
  <si>
    <t>F201-00052903</t>
  </si>
  <si>
    <t>AMADO,MECA, CORDOVA</t>
  </si>
  <si>
    <t>PQTE PLAST/ SG01-596</t>
  </si>
  <si>
    <t>PQTE LARGO/ CUCHILLA</t>
  </si>
  <si>
    <t>SAQUITOS BEIGE/ HERRAMIENTAS</t>
  </si>
  <si>
    <t>F201-00052904</t>
  </si>
  <si>
    <t>BALLENA ZAPATA FRANCO</t>
  </si>
  <si>
    <t>CESAR ALFREDOSEÑARELUZ</t>
  </si>
  <si>
    <t>CAJA BEIGE - TOCKETERA</t>
  </si>
  <si>
    <t>F201-00052905</t>
  </si>
  <si>
    <t>IRENE ISABEL,SANCHEZ, CORTEZ</t>
  </si>
  <si>
    <t>CAJA ROJA - ZAPATOS</t>
  </si>
  <si>
    <t>F201-00052906</t>
  </si>
  <si>
    <t>MARIA CRISTINA,YBARRA, RICALDE</t>
  </si>
  <si>
    <t>PQTE - DUXION</t>
  </si>
  <si>
    <t>F201-00052907</t>
  </si>
  <si>
    <t>EUDOCIA,RUFINA, FLORES</t>
  </si>
  <si>
    <t>PQTE BLANCO CAJA Y TOMATODO</t>
  </si>
  <si>
    <t>F201-00052908</t>
  </si>
  <si>
    <t>CJA BEIGE EMB/ MATERIAL MEDICO SG01-8279</t>
  </si>
  <si>
    <t>F201-00052909</t>
  </si>
  <si>
    <t>PERU MANTA KANI SOCIEDAD ANONIMA CERRADA</t>
  </si>
  <si>
    <t>EDER,RUCOBA, ASPAJO</t>
  </si>
  <si>
    <t>MALETA/ HERRAMIENTAS</t>
  </si>
  <si>
    <t>F201-00052910</t>
  </si>
  <si>
    <t>BRENTA S.A.C.</t>
  </si>
  <si>
    <t>TONNYCALDERONSALAS</t>
  </si>
  <si>
    <t>PQTE MANILA/ UTILES DE OFICINA</t>
  </si>
  <si>
    <t>F201-00052911</t>
  </si>
  <si>
    <t>PQET BLANCO/ TORNILLOZS</t>
  </si>
  <si>
    <t>F201-00052912</t>
  </si>
  <si>
    <t>PQTES SG602-1144879</t>
  </si>
  <si>
    <t>F201-00052913</t>
  </si>
  <si>
    <t>DAYSI MARILYN VIDARTE MEDINA</t>
  </si>
  <si>
    <t>MIGUEL ANGEL,LOPEZ, GARCES</t>
  </si>
  <si>
    <t>CULER AZUL CONT CARNE</t>
  </si>
  <si>
    <t>F201-00052914</t>
  </si>
  <si>
    <t>EXCESO-QUESO9 JABAS</t>
  </si>
  <si>
    <t>F201-00052915</t>
  </si>
  <si>
    <t>PAQUETE NEGRO PLASTIFICADO PLANO /DCTOS</t>
  </si>
  <si>
    <t>F201-00052916</t>
  </si>
  <si>
    <t>BULTO NEGRO CONT VIVERES-QUESO</t>
  </si>
  <si>
    <t>F201-00052917</t>
  </si>
  <si>
    <t>F201-00052918</t>
  </si>
  <si>
    <t>JOSE FERNANDEZ SANCHEZ</t>
  </si>
  <si>
    <t>ALEXANDER,GUERRA, BARRIOS</t>
  </si>
  <si>
    <t>PAQUETE CHICO BLANCO/TARJETAS</t>
  </si>
  <si>
    <t>F201-00052919</t>
  </si>
  <si>
    <t>RADIO LA EXITOSA S.A.C.</t>
  </si>
  <si>
    <t>CAJA GRANDE /DISFRAZ</t>
  </si>
  <si>
    <t>F201-00052920</t>
  </si>
  <si>
    <t>JUAN RAMON VILLARREAL LLUNCOR</t>
  </si>
  <si>
    <t>FELIPE,CASTRO, PURIZACA</t>
  </si>
  <si>
    <t>CAJAS CONT DCTOS</t>
  </si>
  <si>
    <t>F201-00052921</t>
  </si>
  <si>
    <t>ZULOETA FALEN ELENA PATRICIA</t>
  </si>
  <si>
    <t>ELENA PATRICIA,ZULOETA, FALEN</t>
  </si>
  <si>
    <t>EXCESO-2 PAQUETEW</t>
  </si>
  <si>
    <t>F201-00052922</t>
  </si>
  <si>
    <t>MARIA JULIA DAMIAN DE PINTO</t>
  </si>
  <si>
    <t>JORGEDAVIDSUAREZ CIEZA</t>
  </si>
  <si>
    <t>PAQUETES AMARILLOS/UÑAS DE CARGADOR FRONTAL</t>
  </si>
  <si>
    <t>F201-00052923</t>
  </si>
  <si>
    <t>MILENA Y ADRIANA CONSTRUCCIONES S.A.C.</t>
  </si>
  <si>
    <t>JUANHUAMANSEGURA</t>
  </si>
  <si>
    <t>CAJA NEGRAS /TRIPODE REGLA NIVEL</t>
  </si>
  <si>
    <t>F201-00052924</t>
  </si>
  <si>
    <t>JORGECOLUNCHEHUAMAN</t>
  </si>
  <si>
    <t>CAJITA NEGRA SG/8440</t>
  </si>
  <si>
    <t>F201-00052925</t>
  </si>
  <si>
    <t>MILUSKA REYES VILLAR</t>
  </si>
  <si>
    <t>REYESVILLARMILUSCA</t>
  </si>
  <si>
    <t>SACO NEGRO/BOLSA MOSQUETEROS</t>
  </si>
  <si>
    <t>F201-00052926</t>
  </si>
  <si>
    <t>MARITAPEÑACASTILLO</t>
  </si>
  <si>
    <t>CAJA /PROYECTORA</t>
  </si>
  <si>
    <t>F201-00052927</t>
  </si>
  <si>
    <t>ANTHONY,CHAVEZ, CELIZ</t>
  </si>
  <si>
    <t>F201-00052928</t>
  </si>
  <si>
    <t>CARLOS,TEJADA, RUIZ</t>
  </si>
  <si>
    <t>F201-00052929</t>
  </si>
  <si>
    <t>CRISTINA DE FATIMA,LARREA, ALVAREZ</t>
  </si>
  <si>
    <t>F201-00052930</t>
  </si>
  <si>
    <t>JORGE EDUARDO,CHAPARRO, GALVEZ</t>
  </si>
  <si>
    <t>F201-00052931</t>
  </si>
  <si>
    <t>JORGE,PANDO, RODRIGUEZ</t>
  </si>
  <si>
    <t>F201-00052932</t>
  </si>
  <si>
    <t>SERVICIOS MECAELECTRIC S.A.C.</t>
  </si>
  <si>
    <t>ELVERPANTARUFINO</t>
  </si>
  <si>
    <t>CAJITA/ACOPLE HIDRAULICO</t>
  </si>
  <si>
    <t>F201-00052933</t>
  </si>
  <si>
    <t>F201-00052934</t>
  </si>
  <si>
    <t>CHRISTOPHER MARTIN,PEÑA, CASTRO</t>
  </si>
  <si>
    <t>PAQUETITO VERDE/CREMAS</t>
  </si>
  <si>
    <t>F201-00052935</t>
  </si>
  <si>
    <t>HEYNERGOMEZENCINA</t>
  </si>
  <si>
    <t>PAQUETE NEGRO/PLANO/EMPAQUETADURA</t>
  </si>
  <si>
    <t>F201-00052936</t>
  </si>
  <si>
    <t>CAJA PLANA/RESINAS</t>
  </si>
  <si>
    <t>F201-00052937</t>
  </si>
  <si>
    <t>ROXANA ELIZABETH,OJEDA, HERNANDEZ</t>
  </si>
  <si>
    <t>CAJA LARGA/PRODUCTO OPTICO</t>
  </si>
  <si>
    <t>F201-00052938</t>
  </si>
  <si>
    <t>TERRA MAR AIR IMPORT EXPORT &amp; SERVICIO GLOBAL EMPRESA INDIVIDUAL DE RESPONSABILIDAD LIMITADA</t>
  </si>
  <si>
    <t>JOHN,CORTEZ, MARIÑAS</t>
  </si>
  <si>
    <t>FIERROS NEGROS</t>
  </si>
  <si>
    <t>BASE NEGRA FIERRO</t>
  </si>
  <si>
    <t>F201-00052939</t>
  </si>
  <si>
    <t>CARMECITAMUÑOZESTELA</t>
  </si>
  <si>
    <t>CAJA CREMAS</t>
  </si>
  <si>
    <t>F201-00052940</t>
  </si>
  <si>
    <t>PAQUETES SG1144979</t>
  </si>
  <si>
    <t>F201-00052941</t>
  </si>
  <si>
    <t>CAJA /EXIBIDORES</t>
  </si>
  <si>
    <t>F201-00052942</t>
  </si>
  <si>
    <t>FARMAKONSUMA S.A</t>
  </si>
  <si>
    <t>VILCHEZ,ALBAN, DIANA ISELA</t>
  </si>
  <si>
    <t>PAQUETE NEGRO LARGO/PUBLICIDAD</t>
  </si>
  <si>
    <t>F201-00052943</t>
  </si>
  <si>
    <t>PEDROFLORESSANCHEZ</t>
  </si>
  <si>
    <t>F201-00052944</t>
  </si>
  <si>
    <t>PAQUETE PLASTIFICADO TRANSP CONT MANGUERA</t>
  </si>
  <si>
    <t>F201-00052945</t>
  </si>
  <si>
    <t>ANSA SERVICE E.I.R.L</t>
  </si>
  <si>
    <t>LUIS ENRIQUE,GONZALES, CHAPOÑAN</t>
  </si>
  <si>
    <t>FILTRO</t>
  </si>
  <si>
    <t>F201-00052946</t>
  </si>
  <si>
    <t>DRYWALL CHICLAYO SAC</t>
  </si>
  <si>
    <t>NILS,POLANCO, VIDAL</t>
  </si>
  <si>
    <t>CAJA CHICA AMARILLA TALADRO PROFO-20897</t>
  </si>
  <si>
    <t>F201-00052947</t>
  </si>
  <si>
    <t>WILLIAM FERNANDEZ VASQUEZ</t>
  </si>
  <si>
    <t>KAROLLORASANTOS</t>
  </si>
  <si>
    <t>F201-00052948</t>
  </si>
  <si>
    <t>STEPHANY GIOVANNA,YEPEZ, ESPINOZA</t>
  </si>
  <si>
    <t>F201-00052949</t>
  </si>
  <si>
    <t>CAJA PLASTIFICADA CONT MATERIAL MEDICO</t>
  </si>
  <si>
    <t>F201-00052950</t>
  </si>
  <si>
    <t>HUGOCHANCAFEESPINOZA</t>
  </si>
  <si>
    <t>SACOS NEGRS CONT BOLSAS</t>
  </si>
  <si>
    <t>F201-00052951</t>
  </si>
  <si>
    <t>RESITER PERU S.A.C.</t>
  </si>
  <si>
    <t>EDINSON RICARDO,PERALES, DÍAZ</t>
  </si>
  <si>
    <t>F201-00052952</t>
  </si>
  <si>
    <t>JOSEROJASROSALES</t>
  </si>
  <si>
    <t>CAJITA BLANCA/LUNAS</t>
  </si>
  <si>
    <t>F201-00052953</t>
  </si>
  <si>
    <t>F201-00052954</t>
  </si>
  <si>
    <t>F201-00052955</t>
  </si>
  <si>
    <t>F201-00052956</t>
  </si>
  <si>
    <t>F201-00052957</t>
  </si>
  <si>
    <t>SERVICIOS DE EMERGENCIAS INTEGRALES SAC</t>
  </si>
  <si>
    <t>JORMAN,LOPEZ, YAHUANA</t>
  </si>
  <si>
    <t>PAQUETE BEIGE/TARJETAS</t>
  </si>
  <si>
    <t>F201-00052958</t>
  </si>
  <si>
    <t>PAQUETE SG/146</t>
  </si>
  <si>
    <t>F201-00052959</t>
  </si>
  <si>
    <t>CAJA /PRODUCTO DE FERRETERIA</t>
  </si>
  <si>
    <t>F201-00052960</t>
  </si>
  <si>
    <t>EDINSONMEDINAQUISPE</t>
  </si>
  <si>
    <t>CAJA /TV USADA ANTIGUA</t>
  </si>
  <si>
    <t>F201-00052961</t>
  </si>
  <si>
    <t>SERVICIOS MULTIPLES EMPRESARIALES ORION</t>
  </si>
  <si>
    <t>JUANPALOMINOALVARADO</t>
  </si>
  <si>
    <t>F201-00052962</t>
  </si>
  <si>
    <t>IVONHIDALGOAVALO</t>
  </si>
  <si>
    <t>BULTO NEGRO CONT VIVERES</t>
  </si>
  <si>
    <t>F201-00052963</t>
  </si>
  <si>
    <t>CAJITA BLANCA CHICA CONT UTILES DE ESCRITORIO</t>
  </si>
  <si>
    <t>F201-00052964</t>
  </si>
  <si>
    <t>SACOS RAYADOS /SOGAS G/1158</t>
  </si>
  <si>
    <t>F201-00052965</t>
  </si>
  <si>
    <t>META COLOR S.A.C.</t>
  </si>
  <si>
    <t>EDSON,GABANCHO, VEGA</t>
  </si>
  <si>
    <t>CAJA PLANA BLANCA CONT G/03-1318</t>
  </si>
  <si>
    <t>F201-00052966</t>
  </si>
  <si>
    <t>ISMAEL,RUIZ, CHAPILLIQUEN</t>
  </si>
  <si>
    <t>PAQUETE CHICO BLANCO /RPTOS</t>
  </si>
  <si>
    <t>F201-00052967</t>
  </si>
  <si>
    <t>JEISON ALEXANDER,GONZALES, ALAMA</t>
  </si>
  <si>
    <t>CAJAS CONT SEGUN G/425</t>
  </si>
  <si>
    <t>F201-00052968</t>
  </si>
  <si>
    <t>CAJA BLANCA CINTA FRAGIL/PRUEBAS DE DENGUE</t>
  </si>
  <si>
    <t>F201-00052969</t>
  </si>
  <si>
    <t>TOYOHATSU S.A</t>
  </si>
  <si>
    <t>ANTONIOCARRILLOCALLE</t>
  </si>
  <si>
    <t>MALETA PLASTIFICADA/HERRAMIENTA</t>
  </si>
  <si>
    <t>F201-00052970</t>
  </si>
  <si>
    <t>UNIMEDILAB S.A.C.</t>
  </si>
  <si>
    <t>MARTIN JAVIER,ODAR, CORNEJO</t>
  </si>
  <si>
    <t>ATADO X2 CAJAS SG/1681</t>
  </si>
  <si>
    <t>F201-00052971</t>
  </si>
  <si>
    <t>WILMERSILVAMARTINEZ</t>
  </si>
  <si>
    <t>PAQUETE CARTON SG/528</t>
  </si>
  <si>
    <t>F201-00052972</t>
  </si>
  <si>
    <t>F201-00052973</t>
  </si>
  <si>
    <t>F201-00052974</t>
  </si>
  <si>
    <t>CINDHY GANDY,ANDRADE, CORDOVA</t>
  </si>
  <si>
    <t>F201-00052975</t>
  </si>
  <si>
    <t>JUAN CARLOSPALOMINOMORALESW</t>
  </si>
  <si>
    <t>PAQUETES BLANCO/ETIQUETAS</t>
  </si>
  <si>
    <t>F201-00052976</t>
  </si>
  <si>
    <t>CARLOS ENRIQUESEGURAALBERCA</t>
  </si>
  <si>
    <t>CAJA /PILEGOS DE PAPEL IDENTIFICADORES</t>
  </si>
  <si>
    <t>F201-00052977</t>
  </si>
  <si>
    <t>GLOBAL IRRIGATION BUSINESS SAC</t>
  </si>
  <si>
    <t>CAJA BLANCA SG/337</t>
  </si>
  <si>
    <t>ROLLOS</t>
  </si>
  <si>
    <t>F201-00052978</t>
  </si>
  <si>
    <t>F201-00052979</t>
  </si>
  <si>
    <t>F201-00052980</t>
  </si>
  <si>
    <t>CAJA /LENTES</t>
  </si>
  <si>
    <t>F201-00052981</t>
  </si>
  <si>
    <t>CAJITA VERDE/MATERIAL DENTAL</t>
  </si>
  <si>
    <t>F201-00052982</t>
  </si>
  <si>
    <t>F201-00052983</t>
  </si>
  <si>
    <t>F201-00052984</t>
  </si>
  <si>
    <t>DEVINEAUX INMOBILIARIA S.A.C.</t>
  </si>
  <si>
    <t>JEYZA,ZAPATA, ARELLANO</t>
  </si>
  <si>
    <t>PAQUETES EN CARTON/CAMA CUNA</t>
  </si>
  <si>
    <t>F201-00052985</t>
  </si>
  <si>
    <t>CARMENCITAMUÑOZESTELA</t>
  </si>
  <si>
    <t>CAJITA BEIGE/CREMAS</t>
  </si>
  <si>
    <t>F201-00052986</t>
  </si>
  <si>
    <t>LLACSAHUANGAJULCAKEVIN</t>
  </si>
  <si>
    <t>F201-00052987</t>
  </si>
  <si>
    <t>PAQUETES SG/1145296</t>
  </si>
  <si>
    <t>F201-00052988</t>
  </si>
  <si>
    <t>EGOROAGODOS</t>
  </si>
  <si>
    <t>F201-00052989</t>
  </si>
  <si>
    <t>PASQUEL CHAVEZ PIO</t>
  </si>
  <si>
    <t>DIANA LUZ,PASQUEL, RIVERA</t>
  </si>
  <si>
    <t>PAQUETE PLASTIFICADO /LAPTOP</t>
  </si>
  <si>
    <t>F201-00052990</t>
  </si>
  <si>
    <t>CORPORACION DE INDUSTRIAS PLASTICAS S A</t>
  </si>
  <si>
    <t>YOSSIEVELIZSAAVEDRA</t>
  </si>
  <si>
    <t>F201-00052991</t>
  </si>
  <si>
    <t>CAJA SEGUN G/001-1786</t>
  </si>
  <si>
    <t>F201-00052992</t>
  </si>
  <si>
    <t>ROMANA SOLUCIONES E.I.R.L.</t>
  </si>
  <si>
    <t>DIEGORUIZSIPION</t>
  </si>
  <si>
    <t>CAJA CONT EXTENCIONES</t>
  </si>
  <si>
    <t>F201-00052993</t>
  </si>
  <si>
    <t>SOBRE CONT -RPTOS</t>
  </si>
  <si>
    <t>F201-00052994</t>
  </si>
  <si>
    <t>CORCHO CONT HELADOS</t>
  </si>
  <si>
    <t>F201-00052995</t>
  </si>
  <si>
    <t>F201-00052996</t>
  </si>
  <si>
    <t>CAJA BLANCA CONT MEDICAMENTOS</t>
  </si>
  <si>
    <t>F201-00052997</t>
  </si>
  <si>
    <t>TRANSNACIONAL PEGASUS S.A.C</t>
  </si>
  <si>
    <t>PAOLAQUINDEUBILLUS</t>
  </si>
  <si>
    <t>F201-00052998</t>
  </si>
  <si>
    <t>MIGUEL,GRAUS, JUAREZ</t>
  </si>
  <si>
    <t>CAJA GRANDE CPU G/007-523</t>
  </si>
  <si>
    <t>F201-00052999</t>
  </si>
  <si>
    <t>GRUPO JAAC S.A.C.</t>
  </si>
  <si>
    <t>LEODAN,ACARO, CORDOVA</t>
  </si>
  <si>
    <t>CAJA CONT ACEITE G/007-12</t>
  </si>
  <si>
    <t>F201-00053000</t>
  </si>
  <si>
    <t>EDUARDO,ORDINOLA, TORRES</t>
  </si>
  <si>
    <t>CAJA CONT ACEITE G/007-11</t>
  </si>
  <si>
    <t>F201-00053001</t>
  </si>
  <si>
    <t>CONSULTORES Y EJECUTORES POLARIS S.A.C.</t>
  </si>
  <si>
    <t>CAJA CONT SEGUN G/07-11</t>
  </si>
  <si>
    <t>F201-00053002</t>
  </si>
  <si>
    <t>MONCAYOVARIASJOSE MARIA</t>
  </si>
  <si>
    <t>CAJA BLANCA SG/5155</t>
  </si>
  <si>
    <t>F201-00053003</t>
  </si>
  <si>
    <t>INVERSIONES ADVENTISTAS B-A EIRL</t>
  </si>
  <si>
    <t>JORGE HUMBERTO,POLAR, VILLAVICENCIO</t>
  </si>
  <si>
    <t>BIDON BLANCO/FOLOARES</t>
  </si>
  <si>
    <t>F201-00053004</t>
  </si>
  <si>
    <t>F201-00053005</t>
  </si>
  <si>
    <t>F201-00053006</t>
  </si>
  <si>
    <t>F201-00053007</t>
  </si>
  <si>
    <t>RICARDOURIARTEVASQUEZ</t>
  </si>
  <si>
    <t>F201-00053008</t>
  </si>
  <si>
    <t>FINVIVIR PERU S.A.C.</t>
  </si>
  <si>
    <t>RUTHPANTAPACHERRES</t>
  </si>
  <si>
    <t>CAJAS TAYLOY/DOC</t>
  </si>
  <si>
    <t>F201-00053009</t>
  </si>
  <si>
    <t>TAPIA BANDA ANTONIO</t>
  </si>
  <si>
    <t>KEVINRIOJASMORA</t>
  </si>
  <si>
    <t>JABA DE MADERA/LAPIDA</t>
  </si>
  <si>
    <t>CAJA PLANA /PROTECTOR</t>
  </si>
  <si>
    <t>F201-00053010</t>
  </si>
  <si>
    <t>ATADO/X 2 PAQUETES NEGROS SG/8452</t>
  </si>
  <si>
    <t>F201-00053011</t>
  </si>
  <si>
    <t>FRANKGOICOCHEASALAZAR</t>
  </si>
  <si>
    <t>CAJA BLANCA SG/365</t>
  </si>
  <si>
    <t>F201-00053012</t>
  </si>
  <si>
    <t>CAJITA BLANCA SG/16767</t>
  </si>
  <si>
    <t>F201-00053013</t>
  </si>
  <si>
    <t>NUÑEZ GUEVARA CARLOS AURELIO</t>
  </si>
  <si>
    <t>F201-00053014</t>
  </si>
  <si>
    <t>ELVISCALLEBERRU</t>
  </si>
  <si>
    <t>CAJA/GORRAS</t>
  </si>
  <si>
    <t>F201-00053015</t>
  </si>
  <si>
    <t>COOPERATIVA DE SERVICIOS MÚLTIPLES IPDE</t>
  </si>
  <si>
    <t>CARLOSANCAJIMAFERNANDEZ</t>
  </si>
  <si>
    <t>F201-00053016</t>
  </si>
  <si>
    <t>MARITZALOPEZOROZCO</t>
  </si>
  <si>
    <t>F201-00053017</t>
  </si>
  <si>
    <t>PAQUETES SG/1145400</t>
  </si>
  <si>
    <t>F201-00053018</t>
  </si>
  <si>
    <t>RIVAWERF E.I.R.L.</t>
  </si>
  <si>
    <t>LUCIAESPEJOHURTADO</t>
  </si>
  <si>
    <t>SACOS NEGROS /ROPA</t>
  </si>
  <si>
    <t>F201-00053019</t>
  </si>
  <si>
    <t>F201-00053020</t>
  </si>
  <si>
    <t>F201-00053021</t>
  </si>
  <si>
    <t>F201-00053022</t>
  </si>
  <si>
    <t>F201-00053023</t>
  </si>
  <si>
    <t>F201-00053024</t>
  </si>
  <si>
    <t>MIRKINCARRASCOCORDOVA</t>
  </si>
  <si>
    <t>SOBRE/PLACA</t>
  </si>
  <si>
    <t>F201-00053025</t>
  </si>
  <si>
    <t>JOELCOVEÑASBENITES</t>
  </si>
  <si>
    <t>F201-00053026</t>
  </si>
  <si>
    <t>SEGUNDO SATURNINO,AGUILAR, RIVERA</t>
  </si>
  <si>
    <t>CAJA ROJA CONT SEGUN F/001-782</t>
  </si>
  <si>
    <t>F201-00053027</t>
  </si>
  <si>
    <t>GRUPO CLIMATEC MULTISERVICIOS E.I.R.L.</t>
  </si>
  <si>
    <t>ROLANDO,BUENDIA, TURCO</t>
  </si>
  <si>
    <t>F201-00053028</t>
  </si>
  <si>
    <t>F201-00053029</t>
  </si>
  <si>
    <t>CORCHOS/HELADOS</t>
  </si>
  <si>
    <t>F201-00053030</t>
  </si>
  <si>
    <t>SERGIO ERNESTO,HONORIO, CORDOVA</t>
  </si>
  <si>
    <t>CAJITA LARGA SG/12751</t>
  </si>
  <si>
    <t>F201-00053031</t>
  </si>
  <si>
    <t>ROBERTOBRICEÑOVILCHEZ</t>
  </si>
  <si>
    <t>PAQUETE NEGRO/SOBRES</t>
  </si>
  <si>
    <t>F201-00053032</t>
  </si>
  <si>
    <t>F201-00053033</t>
  </si>
  <si>
    <t>LEYDER OMAR,PACHERREZ, PACHERREZ</t>
  </si>
  <si>
    <t>F201-00053034</t>
  </si>
  <si>
    <t>IVONNEHIDALGOAVALO</t>
  </si>
  <si>
    <t>CAJA NEGRA /VIVERES</t>
  </si>
  <si>
    <t>F201-00053035</t>
  </si>
  <si>
    <t>E &amp; S CONTRATISTAS S.R.L.</t>
  </si>
  <si>
    <t>ALBERTO ANTONIO,CASTILLO, ALBURQUEQUE</t>
  </si>
  <si>
    <t>PAQUETE ROJO/TELURIMETRO</t>
  </si>
  <si>
    <t>F201-00053036</t>
  </si>
  <si>
    <t>MS.ESTUDIOS &amp; PROYECTOS EIRL</t>
  </si>
  <si>
    <t>MARIBELLLACSAHUANGACARDENAS</t>
  </si>
  <si>
    <t>CAJA GRANDE/ARNET</t>
  </si>
  <si>
    <t>F201-00053037</t>
  </si>
  <si>
    <t>F201-00053038</t>
  </si>
  <si>
    <t>MULTITECC VENTAS Y SERVICIOS GENERALES SOCIEDAD ANONIMA CERRADA</t>
  </si>
  <si>
    <t>VILMA,GARCIA, DELFIN</t>
  </si>
  <si>
    <t>CAJA SG/820</t>
  </si>
  <si>
    <t>F201-00053039</t>
  </si>
  <si>
    <t>F201-00053040</t>
  </si>
  <si>
    <t>F201-00053041</t>
  </si>
  <si>
    <t>CAJA SG/0023</t>
  </si>
  <si>
    <t>F201-00053042</t>
  </si>
  <si>
    <t>GRUPO VMJ INGENIEROS S.A.C.</t>
  </si>
  <si>
    <t>YANELA KIMBERLY,VITOR, RAMOS</t>
  </si>
  <si>
    <t>CAJITA SG/877</t>
  </si>
  <si>
    <t>F201-00053044</t>
  </si>
  <si>
    <t>HILDAREYESJULCA</t>
  </si>
  <si>
    <t>F201-00053045</t>
  </si>
  <si>
    <t>BODEGAS VIÑAS DE ORO S.A.C.</t>
  </si>
  <si>
    <t>ALEXANDRE,CHONG SHING, BOTELHO</t>
  </si>
  <si>
    <t>F201-00053046</t>
  </si>
  <si>
    <t>LLADVI MOTORS E.I.R.L.</t>
  </si>
  <si>
    <t>RONALDJARAMILLOALBARCA</t>
  </si>
  <si>
    <t>PAQUETE CHICO NEGRO /TAPIZ DE MOTO USADO</t>
  </si>
  <si>
    <t>F201-00053047</t>
  </si>
  <si>
    <t>AGROPECUARIA CHIMU SRL</t>
  </si>
  <si>
    <t>PIERRE ALAIN,MERINO, GIRON</t>
  </si>
  <si>
    <t>CAJAS CONT SEGUN G/16763</t>
  </si>
  <si>
    <t>F201-00053048</t>
  </si>
  <si>
    <t>Inversiones el Pino Sac</t>
  </si>
  <si>
    <t>JONATHAN ANDY,RUIZ, RIOS</t>
  </si>
  <si>
    <t>PAQUETITO BLANCO CONT BOLANTES</t>
  </si>
  <si>
    <t>F201-00053049</t>
  </si>
  <si>
    <t>DANNY GIOMAR,LLENQUE, VERONA</t>
  </si>
  <si>
    <t>CAJA CONT SEGUN G/001-331</t>
  </si>
  <si>
    <t>F201-00053050</t>
  </si>
  <si>
    <t>GUILLERMO EXEQUIEL URBINA BAIGORRIA</t>
  </si>
  <si>
    <t>GLORIASANDOVALGONZALES</t>
  </si>
  <si>
    <t>´PAQUETE BLANCO CONT GANO CAFE</t>
  </si>
  <si>
    <t>F201-00053051</t>
  </si>
  <si>
    <t>EGLINLUNABARRERA</t>
  </si>
  <si>
    <t>CAJITA LARGA SG/12756</t>
  </si>
  <si>
    <t>F201-00053052</t>
  </si>
  <si>
    <t>JHUNIORBAYONAROMERO</t>
  </si>
  <si>
    <t>CAJA LARGA BEIGE SG/12755</t>
  </si>
  <si>
    <t>F201-00053053</t>
  </si>
  <si>
    <t>EDUGRAPH S.A.C.</t>
  </si>
  <si>
    <t>ALFREDOVASQUEZTERAN</t>
  </si>
  <si>
    <t>F201-00053054</t>
  </si>
  <si>
    <t>CONSORCIO LOS PINOS</t>
  </si>
  <si>
    <t>SOLISCASTROADY</t>
  </si>
  <si>
    <t>SAQUITO NARANJA /CEMENTO</t>
  </si>
  <si>
    <t>F201-00053055</t>
  </si>
  <si>
    <t>KARINPEÑAALBURQUEQUE</t>
  </si>
  <si>
    <t>CAJA SG/1528</t>
  </si>
  <si>
    <t>F201-00053056</t>
  </si>
  <si>
    <t>CONSTRUCTORA &amp; CONSULTORA MAK SOCIEDAD ANONIMA CERRADA</t>
  </si>
  <si>
    <t>MAURICIOMONJEYOVERA</t>
  </si>
  <si>
    <t>SACO VERDE/CASCOS</t>
  </si>
  <si>
    <t>F201-00053057</t>
  </si>
  <si>
    <t>F201-00053058</t>
  </si>
  <si>
    <t>SISTEMAS ANALITICOS SRL</t>
  </si>
  <si>
    <t>PEDROOTEROCIRDIVA</t>
  </si>
  <si>
    <t>CAJA SAGAFALABELLA/REACTIVOS</t>
  </si>
  <si>
    <t>F201-00053059</t>
  </si>
  <si>
    <t>CORPORACION XAVI EIRL</t>
  </si>
  <si>
    <t>KELLYCONDEGRANDE</t>
  </si>
  <si>
    <t>CAJA NEGRA SG/0082</t>
  </si>
  <si>
    <t>F201-00053060</t>
  </si>
  <si>
    <t>GARCIABERMEOJOSE</t>
  </si>
  <si>
    <t>CAJA MEDICINA SG/15973</t>
  </si>
  <si>
    <t>F201-00053061</t>
  </si>
  <si>
    <t>F201-00053062</t>
  </si>
  <si>
    <t>CONSORCIO CISSAC SCANDER SAC</t>
  </si>
  <si>
    <t>F201-00053063</t>
  </si>
  <si>
    <t>PAQUETE BLANCO SG/148</t>
  </si>
  <si>
    <t>F201-00053064</t>
  </si>
  <si>
    <t>EMPRESA AGASER S.R.L.</t>
  </si>
  <si>
    <t>PANTASALVADORROSALIA</t>
  </si>
  <si>
    <t>F201-00053065</t>
  </si>
  <si>
    <t>TARRILLO CASTILLO S.A.C.</t>
  </si>
  <si>
    <t>DANTE HUGOSILVARUIZ</t>
  </si>
  <si>
    <t>F201-00053066</t>
  </si>
  <si>
    <t>EXPORT IMPORT CANDRES S.A.C</t>
  </si>
  <si>
    <t>EDWARDSANCHEZROSSITER</t>
  </si>
  <si>
    <t>PAQUETE ,MANILA GRANDE /DCTOS</t>
  </si>
  <si>
    <t>F201-00053067</t>
  </si>
  <si>
    <t>CRUZADO JACINTO PEDRO PABLO</t>
  </si>
  <si>
    <t>PEDRO,CRUZADO, JACINTO</t>
  </si>
  <si>
    <t>MUEBLE FORRADO</t>
  </si>
  <si>
    <t>F201-00053068</t>
  </si>
  <si>
    <t>MAR ANGELICAL E.I.R.L.</t>
  </si>
  <si>
    <t>JESUSJARAMILLOPORTOCARRERO</t>
  </si>
  <si>
    <t>CAJA CHICA CONT TASONES</t>
  </si>
  <si>
    <t>F201-00053069</t>
  </si>
  <si>
    <t>BOLSA TRANSPARENTE/FAJA</t>
  </si>
  <si>
    <t>F201-00053070</t>
  </si>
  <si>
    <t>CONFIASERV INGENIERIA Y CONSTRUCCION S.A.C.</t>
  </si>
  <si>
    <t>DIEGOTORRESVILLAVICENCIO</t>
  </si>
  <si>
    <t>PAQUETE GRANDE BEIGE/TABLERO ELECTRICO</t>
  </si>
  <si>
    <t>F201-00053071</t>
  </si>
  <si>
    <t>REYES MONTALVAN GARY JESUS</t>
  </si>
  <si>
    <t>GARYREYESMONTALVAN</t>
  </si>
  <si>
    <t>CAJAS BLANCAS/CABLES</t>
  </si>
  <si>
    <t>SACO NEGRO/COLCONES INFLABLES</t>
  </si>
  <si>
    <t>F201-00053072</t>
  </si>
  <si>
    <t>JUAN CARLOS ARIAS ADRIANZEN</t>
  </si>
  <si>
    <t>WILMERSILVATELLO</t>
  </si>
  <si>
    <t>F201-00053073</t>
  </si>
  <si>
    <t>YNGRIDCERONZUÑIGA</t>
  </si>
  <si>
    <t>F201-00053075</t>
  </si>
  <si>
    <t>EMCOMER DE SERVICIOS DE ALIMENTACION GENERAL S.A.C.</t>
  </si>
  <si>
    <t>IVAN GERARDOVEGAPAZ</t>
  </si>
  <si>
    <t>CAJITA BLANCA/ RADIO</t>
  </si>
  <si>
    <t>F201-00053076</t>
  </si>
  <si>
    <t>AGROINDUSTRIAS &amp; COMERCIO SOCIEDAD ANONIMA</t>
  </si>
  <si>
    <t>EDGARDLOPEZGOMEZ</t>
  </si>
  <si>
    <t>CAJAS / SUERO</t>
  </si>
  <si>
    <t>F201-00053077</t>
  </si>
  <si>
    <t>BIM TECHNOLOGYS S.A.C.</t>
  </si>
  <si>
    <t>PQTE NEGRO GRANDE / IMPRESORA SIN TINTA</t>
  </si>
  <si>
    <t>F201-00053078</t>
  </si>
  <si>
    <t>EDSON XAVIER,ANTON, NEYRA</t>
  </si>
  <si>
    <t>PQTE GRANDE CARTOM/ GUIIA PARA PASAR CABLE</t>
  </si>
  <si>
    <t>F201-00053079</t>
  </si>
  <si>
    <t>CAJA GRANDE S/G 001-1159</t>
  </si>
  <si>
    <t>´PQTE ROJO S/G 001-1159</t>
  </si>
  <si>
    <t>F201-00053080</t>
  </si>
  <si>
    <t>LIBROS CHICLAYO EIRL</t>
  </si>
  <si>
    <t>CAJAS / LIBROS</t>
  </si>
  <si>
    <t>F201-00053081</t>
  </si>
  <si>
    <t>CESPEDES HUAYANAY JUAN CLEMENTE</t>
  </si>
  <si>
    <t>JUAN CLEMENTE,CESPEDES, HUAYANAY</t>
  </si>
  <si>
    <t>BALDES ROJOS S/G001-1883</t>
  </si>
  <si>
    <t>F201-00053082</t>
  </si>
  <si>
    <t>SMITH ROLANDO,OCAÑA, HUAMAN</t>
  </si>
  <si>
    <t>PQTITO AMARILLO/ RETENES</t>
  </si>
  <si>
    <t>F201-00053083</t>
  </si>
  <si>
    <t>F201-00053084</t>
  </si>
  <si>
    <t>CRISTHIANMENAESPINOZA</t>
  </si>
  <si>
    <t>F201-00053085</t>
  </si>
  <si>
    <t>PACHECO CHAPOÑAN DINA MARGOTH</t>
  </si>
  <si>
    <t>BOLSAS DE PAPA</t>
  </si>
  <si>
    <t>F201-00053086</t>
  </si>
  <si>
    <t>ELENOR S.A.C.</t>
  </si>
  <si>
    <t>JAVIER,MELENDEZ, ROMAN</t>
  </si>
  <si>
    <t>TUBO EMBALADO</t>
  </si>
  <si>
    <t>F201-00053087</t>
  </si>
  <si>
    <t>REFABRO PERU SAC</t>
  </si>
  <si>
    <t>LUIS EDUARDO,YOVERA, RAMOS</t>
  </si>
  <si>
    <t>PAQUETE MANILA/SENSOR</t>
  </si>
  <si>
    <t>F201-00053088</t>
  </si>
  <si>
    <t>CAJA BLANCA/MATERIAL OPTICO</t>
  </si>
  <si>
    <t>F201-00053089</t>
  </si>
  <si>
    <t>FRANZ DAVID,DAVILA, BELTRAN</t>
  </si>
  <si>
    <t>F201-00053090</t>
  </si>
  <si>
    <t>F201-00053091</t>
  </si>
  <si>
    <t>F201-00053092</t>
  </si>
  <si>
    <t>LUCYCASTROSANJINEZ</t>
  </si>
  <si>
    <t>SOBR EMANILA/DOCUMENTOS</t>
  </si>
  <si>
    <t>F201-00053093</t>
  </si>
  <si>
    <t>JOSE WILMER,SANTOS, SANTAMARIA</t>
  </si>
  <si>
    <t>PAQUETE NEGRO/SEGUN G/130-407</t>
  </si>
  <si>
    <t>FIERRO EN BOLSA NEGRA/SEGUN G/130-407</t>
  </si>
  <si>
    <t>F201-00053094</t>
  </si>
  <si>
    <t>AGRO SIME SD S.A.C</t>
  </si>
  <si>
    <t>EMMANUEL ADONIAS,LANDA, TUCTO</t>
  </si>
  <si>
    <t>GALONES/FERTILIZANTES</t>
  </si>
  <si>
    <t>PAQUETE PLASTIFICADO/FERTILIZANTES</t>
  </si>
  <si>
    <t>F201-00053095</t>
  </si>
  <si>
    <t>RICARDO ALBERTO,GRANIZO, CALLE</t>
  </si>
  <si>
    <t>CAJA LARGA/SEGUN G/004-12763</t>
  </si>
  <si>
    <t>F201-00053096</t>
  </si>
  <si>
    <t>CAJA/TELAS</t>
  </si>
  <si>
    <t>F201-00053097</t>
  </si>
  <si>
    <t>F201-00053098</t>
  </si>
  <si>
    <t>MODERNIZACION DE LA GESTION DE LOS RECURSOS HIDRIC</t>
  </si>
  <si>
    <t>ANGEL,GRANDA, LOPEZ</t>
  </si>
  <si>
    <t>PAQUETE PLASTIFICADO/REGLAS</t>
  </si>
  <si>
    <t>PAQUETE PLASTIFICADO/REGLAS DE ALUMINIO</t>
  </si>
  <si>
    <t>F201-00053099</t>
  </si>
  <si>
    <t>CARMENCITA,MUÑOZ, ESTELA</t>
  </si>
  <si>
    <t>F201-00053100</t>
  </si>
  <si>
    <t>F201-00053101</t>
  </si>
  <si>
    <t>PQTITO TRANSPARENTE/ CABLES</t>
  </si>
  <si>
    <t>F201-00053102</t>
  </si>
  <si>
    <t>CASTRO TORREJON KATHERINE</t>
  </si>
  <si>
    <t>OSCAR EDUARDOGARRIDOSANCHEZ</t>
  </si>
  <si>
    <t>CAJA ROJA/ CUADRO DE MADERA</t>
  </si>
  <si>
    <t>F201-00053103</t>
  </si>
  <si>
    <t>CASA VETERINARIA NAYLAMP S.A.C.</t>
  </si>
  <si>
    <t>CORCHO S/G 001-245</t>
  </si>
  <si>
    <t>F201-00053104</t>
  </si>
  <si>
    <t>F201-00053105</t>
  </si>
  <si>
    <t>CORPORACION DE ALIMENTOS SAC</t>
  </si>
  <si>
    <t>GINA VANESSA,ZAPATA, MAURICIO</t>
  </si>
  <si>
    <t>CAJA BLANCA/ INSUMO PARA PANADERIA</t>
  </si>
  <si>
    <t>F201-00053106</t>
  </si>
  <si>
    <t>MARIA FLORENCIA GONZALES CHICLAYO</t>
  </si>
  <si>
    <t>ROSA ESMERYQUIROZPEDEMONTE</t>
  </si>
  <si>
    <t>PQTITO MARRON/ COMESTICOS</t>
  </si>
  <si>
    <t>F201-00053107</t>
  </si>
  <si>
    <t>RICARDO,BARRUETO, LA TORRE</t>
  </si>
  <si>
    <t>MUEBLE DE MELAMINE AZUL/</t>
  </si>
  <si>
    <t>F201-00053108</t>
  </si>
  <si>
    <t>DISTRIBUCIONES EMI SAC</t>
  </si>
  <si>
    <t>RAMOSJUAREZCARLOS VALENTIN</t>
  </si>
  <si>
    <t>CAJA BLANCA/ S/G 0004-39600</t>
  </si>
  <si>
    <t>F201-00053109</t>
  </si>
  <si>
    <t>ILUSTRE COLEGIO DE ABOGADOS DE LAMBAYEQUE</t>
  </si>
  <si>
    <t>SAIRA LUISITHOYOSADRIANZEN</t>
  </si>
  <si>
    <t>CAJA / LIBROS COSMETICOS</t>
  </si>
  <si>
    <t>F201-00053110</t>
  </si>
  <si>
    <t>PQTITO BLANCO / MONTURAS</t>
  </si>
  <si>
    <t>F201-00053111</t>
  </si>
  <si>
    <t>VIDRERIA SEÑOR DE LOS MILAGROS EIRL</t>
  </si>
  <si>
    <t>DARWIN YOVANI,RUIZ, VILCHEZ</t>
  </si>
  <si>
    <t>PQTE LARGO / CHAPA DE PUERTA</t>
  </si>
  <si>
    <t>CAJA BLANCA / SILICONA</t>
  </si>
  <si>
    <t>F201-00053112</t>
  </si>
  <si>
    <t>ASG INVERSIONES EIRL</t>
  </si>
  <si>
    <t>GLENDYPEREZMOTORELA</t>
  </si>
  <si>
    <t>SOBRE/ LENTES</t>
  </si>
  <si>
    <t>F201-00053113</t>
  </si>
  <si>
    <t>F201-00053114</t>
  </si>
  <si>
    <t>PROPESCO SAN MARTIN EIRL</t>
  </si>
  <si>
    <t>MIGUEL,CERNA, MUÑOZ</t>
  </si>
  <si>
    <t>F201-00053115</t>
  </si>
  <si>
    <t>INPROTEM E.I.R.L</t>
  </si>
  <si>
    <t>IGOR AIZIC,RIOS, GRATELLY</t>
  </si>
  <si>
    <t>ATADO X 2CAJITAS LARGAS/SEGUN G/007-12</t>
  </si>
  <si>
    <t>F201-00053116</t>
  </si>
  <si>
    <t>KARENSALAZARCORTES</t>
  </si>
  <si>
    <t>F201-00053117</t>
  </si>
  <si>
    <t>F201-00053118</t>
  </si>
  <si>
    <t>CAJITA/MATERIAL DENTAL</t>
  </si>
  <si>
    <t>F201-00053119</t>
  </si>
  <si>
    <t>VALENTINESCOBARTALLEDO</t>
  </si>
  <si>
    <t>F201-00053120</t>
  </si>
  <si>
    <t>QURI INMOBILIARIA SOCIEDAD ANONIMA CERRADA</t>
  </si>
  <si>
    <t>BRUNNERGARCIAROMAN</t>
  </si>
  <si>
    <t>CAJA NEGRA/UTILES ESCOLARES, VOLANTES</t>
  </si>
  <si>
    <t>F201-00053121</t>
  </si>
  <si>
    <t>REPUESTOS AGRICOLA Y MAQUINARIA EMPRESA INDIVIDUAL DE RESPONSABILIDAD LIMITADA</t>
  </si>
  <si>
    <t>SEGUNDO NOEL,OLANO, RODAS</t>
  </si>
  <si>
    <t>CAJITA LARGA/SEGUN G/001-238</t>
  </si>
  <si>
    <t>F201-00053122</t>
  </si>
  <si>
    <t>CAJA CON CINTA MARRON/SEGUN G/007-150</t>
  </si>
  <si>
    <t>F201-00053123</t>
  </si>
  <si>
    <t>CAJITA CON CINTA MARRON/MATERIAL OPTICO</t>
  </si>
  <si>
    <t>F201-00053124</t>
  </si>
  <si>
    <t>CAJAS SEGUN G/001-1160-1161</t>
  </si>
  <si>
    <t>F201-00053125</t>
  </si>
  <si>
    <t>PAULDELA CRUZ CASTILLO</t>
  </si>
  <si>
    <t>CAJA/RESINAS P/LENTES</t>
  </si>
  <si>
    <t>F201-00053126</t>
  </si>
  <si>
    <t>CAJA/CREMAS, CHAMPUS, ETIQUETAS</t>
  </si>
  <si>
    <t>F201-00053127</t>
  </si>
  <si>
    <t>DISTRIBUCIONES MESTANZA S.A.C.</t>
  </si>
  <si>
    <t>SARA CAROLINA,OLAYA, CASTRO</t>
  </si>
  <si>
    <t>CAJA PLASTIFICADA/SUEROS</t>
  </si>
  <si>
    <t>F201-00053128</t>
  </si>
  <si>
    <t>PAQUETES PLASTIFICADOS/PERIODICOS SEGUN G/602-1145876</t>
  </si>
  <si>
    <t>F201-00053129</t>
  </si>
  <si>
    <t>F201-00053130</t>
  </si>
  <si>
    <t>F201-00053131</t>
  </si>
  <si>
    <t>SERVICIOS Y REPRESENTACIONES R.R S.R.L</t>
  </si>
  <si>
    <t>ALFREDO DENILSON,ROJAS, MADRID</t>
  </si>
  <si>
    <t>SACA BLANCA/ SACOS VACIOS</t>
  </si>
  <si>
    <t>F201-00053132</t>
  </si>
  <si>
    <t>CAJA PLASTIFICADA S/G 001-1743</t>
  </si>
  <si>
    <t>ATADOS DE CAJAS S/G 001-1743</t>
  </si>
  <si>
    <t>F201-00053133</t>
  </si>
  <si>
    <t>INVERSIONES L&amp;S</t>
  </si>
  <si>
    <t>JOSE AMBERLI,FERNANDEZ, ALARCON</t>
  </si>
  <si>
    <t>PQTE BLANCO/ LIBRO</t>
  </si>
  <si>
    <t>F201-00053134</t>
  </si>
  <si>
    <t>FRANCOARISMENDISRODRIGUEZ</t>
  </si>
  <si>
    <t>PQTE CARTON / EMPAQUETADURAS</t>
  </si>
  <si>
    <t>F201-00053135</t>
  </si>
  <si>
    <t>CAJA CHICA BLANCA/ MATERIAL DE LABORATORIO</t>
  </si>
  <si>
    <t>F201-00053136</t>
  </si>
  <si>
    <t>SOBRE CREMA / DCTOS</t>
  </si>
  <si>
    <t>F201-00053137</t>
  </si>
  <si>
    <t>CAJA DG 001-1163</t>
  </si>
  <si>
    <t>F201-00053138</t>
  </si>
  <si>
    <t>SOBRE S/G 021-16786</t>
  </si>
  <si>
    <t>F201-00053139</t>
  </si>
  <si>
    <t>CONSTRUCTORA Y CONSULTORES RYH S.A.C.</t>
  </si>
  <si>
    <t>CARLOS ALEJANDRO,MATIAS, SANCHEZ</t>
  </si>
  <si>
    <t>PQTE BLANCO S/G 01-1815</t>
  </si>
  <si>
    <t>F201-00053140</t>
  </si>
  <si>
    <t>SHIRLEY SUJHEY,QUEVEDO, QUEVEDO</t>
  </si>
  <si>
    <t>F201-00053141</t>
  </si>
  <si>
    <t>DADCO TECHNOLOGY EMPRESA INDIVIDUAL DE RESPONSABILIDAD LIMITADA-DADCO TECHNOLOGY E.I.R.L.</t>
  </si>
  <si>
    <t>HENRRY DAVID,MECA, ALBURQUEQUE</t>
  </si>
  <si>
    <t>PQTE NEGRO / DETECTOR</t>
  </si>
  <si>
    <t>F201-00053142</t>
  </si>
  <si>
    <t>F201-00053143</t>
  </si>
  <si>
    <t>SUPERINTENDENCIA NACIONAL DE FISCALIZACION LABORAL</t>
  </si>
  <si>
    <t>CAJA/REPELENTES</t>
  </si>
  <si>
    <t>F201-00053144</t>
  </si>
  <si>
    <t>F201-00053145</t>
  </si>
  <si>
    <t>F201-00053146</t>
  </si>
  <si>
    <t>DANNA LUCIA,RENTERIA, RODRIGUEZ</t>
  </si>
  <si>
    <t>CAJA ROJA CON BLANCO/REPUESTOS</t>
  </si>
  <si>
    <t>F201-00053147</t>
  </si>
  <si>
    <t>F201-00053148</t>
  </si>
  <si>
    <t>MANUELDELCASTILLO MINETTI</t>
  </si>
  <si>
    <t>PAQUETITO MARRON/DOCUMENTOS</t>
  </si>
  <si>
    <t>F201-00053149</t>
  </si>
  <si>
    <t>SAAVEDRAHEREDIAEDWAR</t>
  </si>
  <si>
    <t>PAQUETE ROJO/PRENDAS DE VESTIR</t>
  </si>
  <si>
    <t>F201-00053150</t>
  </si>
  <si>
    <t>CAJITA PLASTIFICADA/LENTES OFTALMICOS</t>
  </si>
  <si>
    <t>F201-00053151</t>
  </si>
  <si>
    <t>CAJITA PLASTIFICADA/LENTES</t>
  </si>
  <si>
    <t>F201-00053152</t>
  </si>
  <si>
    <t>LLANTA SEGUN G/007-37</t>
  </si>
  <si>
    <t>F201-00053153</t>
  </si>
  <si>
    <t>COMERCIALIZADORA FISANT SAC</t>
  </si>
  <si>
    <t>ROSACASTILLOMARTINEZ</t>
  </si>
  <si>
    <t>CAJAS/ROPA</t>
  </si>
  <si>
    <t>F201-00053154</t>
  </si>
  <si>
    <t>PAQUETES/PERIODICOS SEGUN G/602-1145963</t>
  </si>
  <si>
    <t>F201-00053155</t>
  </si>
  <si>
    <t>VOLNORT S.A.C.</t>
  </si>
  <si>
    <t>ALEJANDRO,VEGA, ROJAS</t>
  </si>
  <si>
    <t>PQTE CARTON/ TABLERO</t>
  </si>
  <si>
    <t>F201-00053156</t>
  </si>
  <si>
    <t>PALET STANDAR E.IRL</t>
  </si>
  <si>
    <t>LENIN FERNANDO,CERNA, MEJIA</t>
  </si>
  <si>
    <t>PARIHUELA DE MADERA PLASTIFICADA</t>
  </si>
  <si>
    <t>F201-00053157</t>
  </si>
  <si>
    <t>CRISTHIAN ALONSOOLIVAMENDOZA.</t>
  </si>
  <si>
    <t>F201-00053158</t>
  </si>
  <si>
    <t>SOBRE BLANCO PLASFICADO/ DCTOS</t>
  </si>
  <si>
    <t>F201-00053159</t>
  </si>
  <si>
    <t>DISTRIBUIDORA NORTE PACASMAYO SRL</t>
  </si>
  <si>
    <t>JONATHAN,VARGAS, HUANCAS</t>
  </si>
  <si>
    <t>PQTES AZULES PLATIFICADOS / MOCHILAS</t>
  </si>
  <si>
    <t>F201-00053160</t>
  </si>
  <si>
    <t>PQTE NEGRO PLASTIFICADO / QUESO VIVERES</t>
  </si>
  <si>
    <t>F201-00053161</t>
  </si>
  <si>
    <t>GASTELO BENAVIDES JOSE SIMON</t>
  </si>
  <si>
    <t>EDWINZAVALAARIADEL</t>
  </si>
  <si>
    <t>F201-00053162</t>
  </si>
  <si>
    <t>BOTICAS Y SALUD S.A.C</t>
  </si>
  <si>
    <t>JEAN JESUS,CORTEZ, HERRERA</t>
  </si>
  <si>
    <t>CORCHO BLANCO / MEDECINA</t>
  </si>
  <si>
    <t>F201-00053163</t>
  </si>
  <si>
    <t>MC2 S.R.L.</t>
  </si>
  <si>
    <t>DARLY ROBERTBALLENAGUZMAN</t>
  </si>
  <si>
    <t>PQTE NEGRO PLASTIFICADO / COMBA HERRAMIENTAS</t>
  </si>
  <si>
    <t>F201-00053164</t>
  </si>
  <si>
    <t>FARMAGRO S A</t>
  </si>
  <si>
    <t>JHONYCARRASCOPACHECO</t>
  </si>
  <si>
    <t>CAJITA CARTON/ REPUESTO</t>
  </si>
  <si>
    <t>F201-00053165</t>
  </si>
  <si>
    <t>RIQUELMER ESTEBANCRUZTOGAS</t>
  </si>
  <si>
    <t>CAJA CHICA CARTON/ MOTOR USADO</t>
  </si>
  <si>
    <t>F201-00053166</t>
  </si>
  <si>
    <t>SERSOTEC SAC</t>
  </si>
  <si>
    <t>EDWING FRANKLIN,ELERA, CASTRO</t>
  </si>
  <si>
    <t>PQTE CARTON/ MOTOR ELECTRICO USADO</t>
  </si>
  <si>
    <t>F201-00053167</t>
  </si>
  <si>
    <t>F201-00053168</t>
  </si>
  <si>
    <t>F201-00053169</t>
  </si>
  <si>
    <t>LINDA CRIST EIRL</t>
  </si>
  <si>
    <t>KARENQUIÑONESPASANTES</t>
  </si>
  <si>
    <t>BOLSITA UNIQUE/ COLONIAS</t>
  </si>
  <si>
    <t>F201-00053170</t>
  </si>
  <si>
    <t>F201-00053171</t>
  </si>
  <si>
    <t>PQTE PAPEL/ MATERIAL PUBLICITARIO</t>
  </si>
  <si>
    <t>F201-00053172</t>
  </si>
  <si>
    <t>DISEÑOS ROMIS SAC</t>
  </si>
  <si>
    <t>F201-00053173</t>
  </si>
  <si>
    <t>PQTE NEGRO PLASTIFICADO/ MOCHILA HERRAMIENTA</t>
  </si>
  <si>
    <t>F201-00053174</t>
  </si>
  <si>
    <t>JONELY JONAIQUEL,TANDAZO, LOPEZ</t>
  </si>
  <si>
    <t>PAQUETE BLANCO +PAQUETE MANILA/PLACAS</t>
  </si>
  <si>
    <t>F201-00053175</t>
  </si>
  <si>
    <t>CARLOS ALBERTO,SUAREZ, ALDANA</t>
  </si>
  <si>
    <t>PAQUETE PLANO/CARTON P/MUEBLE</t>
  </si>
  <si>
    <t>F201-00053176</t>
  </si>
  <si>
    <t>TRANSPORTES HERNNADEZ</t>
  </si>
  <si>
    <t>MIGUEL ANGEL,MALAVE, QUIJADA</t>
  </si>
  <si>
    <t>CAJA LARGA/CUADROS (BAJO RESP. REMITENTE)</t>
  </si>
  <si>
    <t>F201-00053177</t>
  </si>
  <si>
    <t>CARLOS ANAXIMANDRO,VILCHEZ, RUIZ</t>
  </si>
  <si>
    <t>ATADO X 2CAJAS/EQUIPO P/INTERNET(DEMARCADOR, ROUTER)</t>
  </si>
  <si>
    <t>F201-00053178</t>
  </si>
  <si>
    <t>PAQUETITO AZUL/MUESTRA DE RODAJE</t>
  </si>
  <si>
    <t>F201-00053179</t>
  </si>
  <si>
    <t>ATADO X 4CAJITAS/SEGUN G/007-152</t>
  </si>
  <si>
    <t>F201-00053180</t>
  </si>
  <si>
    <t>MARTHA ELENASANCHEZREYES</t>
  </si>
  <si>
    <t>F201-00053181</t>
  </si>
  <si>
    <t>PASCUAL GERMAN JARAMILLO CHIRINOS</t>
  </si>
  <si>
    <t>F201-00053182</t>
  </si>
  <si>
    <t>JOSE ANTONIOGARCIACANALES</t>
  </si>
  <si>
    <t>CAJITA PLASTIFICADA/SEGUN G/001-92</t>
  </si>
  <si>
    <t>F201-00053183</t>
  </si>
  <si>
    <t>GONZALES CONTRERAS NORMA DE LOS MILAGROS</t>
  </si>
  <si>
    <t>NICOLLE,MORE, CORDOVA</t>
  </si>
  <si>
    <t>PQTITO NEGRO / LIBRO</t>
  </si>
  <si>
    <t>F201-00053184</t>
  </si>
  <si>
    <t>EMPRESA DE TRANSPORTES SHAYA SCRL</t>
  </si>
  <si>
    <t>HEINER,BRAVO, SANCHEZ</t>
  </si>
  <si>
    <t>F201-00053185</t>
  </si>
  <si>
    <t>MECHFLOW SOLUTIONS S.A.C.</t>
  </si>
  <si>
    <t>VICTORBANCESPAZ</t>
  </si>
  <si>
    <t>PQTE LARGO ´PLASTIFICADO</t>
  </si>
  <si>
    <t>PQTES PLASTIFICADOS METAL</t>
  </si>
  <si>
    <t>PQTE CREMA PLASTIFICADO</t>
  </si>
  <si>
    <t>F201-00053186</t>
  </si>
  <si>
    <t>JESSICAGRILLOYAMONAQUE</t>
  </si>
  <si>
    <t>F201-00053187</t>
  </si>
  <si>
    <t>CONSORCIO IOSSAC III</t>
  </si>
  <si>
    <t>GUILLERMO EDUARDO,MASIAS, GUERRERO</t>
  </si>
  <si>
    <t>PQTE LARGO PLASTIFICADO/ESPIGA DE OBRA</t>
  </si>
  <si>
    <t>F201-00053188</t>
  </si>
  <si>
    <t>BUSINESS SERVICE 360? S.A.C.</t>
  </si>
  <si>
    <t>RAFAEL,SIALER, SERRANO</t>
  </si>
  <si>
    <t>PAQUETE MARRON PLASTIFICADO/VOLANTES</t>
  </si>
  <si>
    <t>F201-00053189</t>
  </si>
  <si>
    <t>TEOFILODAVILACRUZ</t>
  </si>
  <si>
    <t>PAQUETE BLANCO PLASTIFICADO/MANGUERA</t>
  </si>
  <si>
    <t>F201-00053190</t>
  </si>
  <si>
    <t>SULABMEDIC S.A.C.</t>
  </si>
  <si>
    <t>EVER,HUANCAS, ZURITA</t>
  </si>
  <si>
    <t>CAJA PLASTIFICADA/HORNO ESTERILIZADOR</t>
  </si>
  <si>
    <t>F201-00053191</t>
  </si>
  <si>
    <t>ADOLFO LEONELADANAQUEMORALES</t>
  </si>
  <si>
    <t>ATADO X 2CAJAS/FORMATOS</t>
  </si>
  <si>
    <t>F201-00053192</t>
  </si>
  <si>
    <t>PAQUETE BLANCO PLASTIFICADO/REPELENTE</t>
  </si>
  <si>
    <t>F201-00053193</t>
  </si>
  <si>
    <t>ATADO X 2CAJAS/FORMATOS, REPELENTES</t>
  </si>
  <si>
    <t>F201-00053194</t>
  </si>
  <si>
    <t>BIOPATERNIDAD BIOANALISISADN E.I.R.L.</t>
  </si>
  <si>
    <t>SANTIAGO JOEL,ARROYO, TELLO</t>
  </si>
  <si>
    <t>F201-00053195</t>
  </si>
  <si>
    <t>VICTOR DAVID,TELLO, CULQUICONDOR</t>
  </si>
  <si>
    <t>F201-00053196</t>
  </si>
  <si>
    <t>PAUL DAVID,CALDERON, PERICHE</t>
  </si>
  <si>
    <t>F201-00053197</t>
  </si>
  <si>
    <t>ESTHER MORALES CAMPOVERDE</t>
  </si>
  <si>
    <t>EMERITAQUEVEDOCAMPOS</t>
  </si>
  <si>
    <t>SACO NEGRO PLASTIFICADO/ROPA</t>
  </si>
  <si>
    <t>F201-00053198</t>
  </si>
  <si>
    <t>CAJA PLASTIFICADA/DOCUMENTOS</t>
  </si>
  <si>
    <t>F201-00053199</t>
  </si>
  <si>
    <t>F201-00053200</t>
  </si>
  <si>
    <t>CARLOS VALENTIN,RAMOS, JUAREZ</t>
  </si>
  <si>
    <t>PAQUETE MANILA/SEMILLAS</t>
  </si>
  <si>
    <t>F201-00053201</t>
  </si>
  <si>
    <t>CAJITA BLANCA PLASTIFICADA/PRODUCTO OPTICO</t>
  </si>
  <si>
    <t>F201-00053202</t>
  </si>
  <si>
    <t>CAJA ROJA PLASTIFICADA/LENTES</t>
  </si>
  <si>
    <t>F201-00053203</t>
  </si>
  <si>
    <t>GUEVARA MEJIA LUZ NOEMI</t>
  </si>
  <si>
    <t>IDE NORISGUEVARAMEJIA</t>
  </si>
  <si>
    <t>BOLSA TOTUS/PAPA Y CARNE SECA</t>
  </si>
  <si>
    <t>F201-00053204</t>
  </si>
  <si>
    <t>MARLYSAAVEDRAGOMEZ</t>
  </si>
  <si>
    <t>PAQTE MANILA/VITAMINAS EN POLVO</t>
  </si>
  <si>
    <t>F201-00053205</t>
  </si>
  <si>
    <t>CAPITAL HUMAN GROUP SOCIEDAD ANONIMA CER</t>
  </si>
  <si>
    <t>ALEJANDROPIÑINHUAMAN</t>
  </si>
  <si>
    <t>F201-00053206</t>
  </si>
  <si>
    <t>MILAGROSNOLELA ROSA</t>
  </si>
  <si>
    <t>F201-00053207</t>
  </si>
  <si>
    <t>SEGURIX S.A.C</t>
  </si>
  <si>
    <t>MARVINMARTINEZVILCA</t>
  </si>
  <si>
    <t>CAJITA LARGA CONT. SOPORTE</t>
  </si>
  <si>
    <t>F201-00053208</t>
  </si>
  <si>
    <t>F201-00053209</t>
  </si>
  <si>
    <t>SERVICIOS GENERALES ANITA TOURS SAC</t>
  </si>
  <si>
    <t>GABRIELCHINCHAYCHOQUEHUANCA</t>
  </si>
  <si>
    <t>CAJITA BLANCA/ARRANCADOR</t>
  </si>
  <si>
    <t>F201-00053210</t>
  </si>
  <si>
    <t>LEONARDORIOJASACOSTA</t>
  </si>
  <si>
    <t>CAJITA LIVIANA VERDE/REPUESTO</t>
  </si>
  <si>
    <t>F201-00053211</t>
  </si>
  <si>
    <t>CORCHO BLANCA/MEDICAMENTOS</t>
  </si>
  <si>
    <t>F201-00053212</t>
  </si>
  <si>
    <t>JOSE LUISMOSCOLAGUIRRE</t>
  </si>
  <si>
    <t>F201-00053213</t>
  </si>
  <si>
    <t>RICARDO CARRASCO PEÑA</t>
  </si>
  <si>
    <t>CAJA LARGA CONT. TINTA PARA IMPRESORA</t>
  </si>
  <si>
    <t>F201-00053214</t>
  </si>
  <si>
    <t>F201-00053215</t>
  </si>
  <si>
    <t>MISURA SRL</t>
  </si>
  <si>
    <t>ALMA DE JESUS,MONTENEGRO, LOZADA</t>
  </si>
  <si>
    <t>CAJITA LARGA/SEGUN G/001-302</t>
  </si>
  <si>
    <t>F201-00053216</t>
  </si>
  <si>
    <t>NOR PAUL,SUAREZ, DEVOTO</t>
  </si>
  <si>
    <t>PAQUETE MARRON/MEDIDOR DE VOLTAJE</t>
  </si>
  <si>
    <t>F201-00053217</t>
  </si>
  <si>
    <t>F201-00053218</t>
  </si>
  <si>
    <t>F201-00053219</t>
  </si>
  <si>
    <t>F201-00053220</t>
  </si>
  <si>
    <t>F201-00053221</t>
  </si>
  <si>
    <t>ROSMEL EDUAM,CHUQUILIN, ZAFRAN</t>
  </si>
  <si>
    <t>F201-00053222</t>
  </si>
  <si>
    <t>MAYCOLL MARTIN,CORDOVA, RAMIREZ</t>
  </si>
  <si>
    <t>CAJA PLAS,TIFICADA/ ADORNOS</t>
  </si>
  <si>
    <t>F201-00053223</t>
  </si>
  <si>
    <t>COMUNICACION FUTURA SOCIEDAD ANONIMA CERRADA</t>
  </si>
  <si>
    <t>IRVING,DAVILA, SANCHEZ</t>
  </si>
  <si>
    <t>F201-00053224</t>
  </si>
  <si>
    <t>GONZALEZ ROJAS MARTIN</t>
  </si>
  <si>
    <t>DONATO,CASTILLO, TAIPE</t>
  </si>
  <si>
    <t>SOBRE / DIPLOMA</t>
  </si>
  <si>
    <t>F201-00053225</t>
  </si>
  <si>
    <t>OLANO GUZMAN JUAN ALBERTO</t>
  </si>
  <si>
    <t>LESLIVARGASSALVADOR</t>
  </si>
  <si>
    <t>F201-00053226</t>
  </si>
  <si>
    <t>OVERALL STRATEGY S.A.C.</t>
  </si>
  <si>
    <t>INGRID JAZMIN,LOPEZ, CASTRO</t>
  </si>
  <si>
    <t>CAJA / MODEM</t>
  </si>
  <si>
    <t>F201-00053227</t>
  </si>
  <si>
    <t>AGROSINOR S.A.C</t>
  </si>
  <si>
    <t>OSCARPASCOVIDAL</t>
  </si>
  <si>
    <t>CAJA CHICA / ROPA BEBE</t>
  </si>
  <si>
    <t>F201-00053228</t>
  </si>
  <si>
    <t>F201-00053229</t>
  </si>
  <si>
    <t>PAQUETITO BLANCO/TARUGOS</t>
  </si>
  <si>
    <t>F201-00053230</t>
  </si>
  <si>
    <t>CAJA NEGRA/CUADERNOS DE CARGO</t>
  </si>
  <si>
    <t>F201-00053231</t>
  </si>
  <si>
    <t>F201-00053232</t>
  </si>
  <si>
    <t>PEREZ BUSTAMANTE PAUL GIANCARLO</t>
  </si>
  <si>
    <t>F201-00053233</t>
  </si>
  <si>
    <t>CAJA PLASTIFICADA/MATERIAL MEDICO SEGUN G/001-9057</t>
  </si>
  <si>
    <t>F201-00053234</t>
  </si>
  <si>
    <t>INDUAMERICA INTERNACIONAL S.A.C.</t>
  </si>
  <si>
    <t>LUIS,PEREIRA, GOMEZ</t>
  </si>
  <si>
    <t>CAJA PLASTIFICADA/MUESTRAS DE ARROZ</t>
  </si>
  <si>
    <t>F201-00053235</t>
  </si>
  <si>
    <t>TECNI ELECTRIC PERU S.A.C.</t>
  </si>
  <si>
    <t>KLEIBER,VILLA, SANCHEZ</t>
  </si>
  <si>
    <t>CAJITA/MANOMETRO</t>
  </si>
  <si>
    <t>F201-00053236</t>
  </si>
  <si>
    <t>CAJA/SEGUN G/057-502523--502530-502535</t>
  </si>
  <si>
    <t>F201-00053237</t>
  </si>
  <si>
    <t>MARGOTSAAVEDRASOCOLA</t>
  </si>
  <si>
    <t>F201-00053238</t>
  </si>
  <si>
    <t>CAROLINACURAYCURAY</t>
  </si>
  <si>
    <t>F201-00053239</t>
  </si>
  <si>
    <t>F201-00053240</t>
  </si>
  <si>
    <t>JOSE ALEJANDROPIÑINHUAMAN</t>
  </si>
  <si>
    <t>F201-00053241</t>
  </si>
  <si>
    <t>SHEILA LLISEL,JAUREGUI, CARCAMO</t>
  </si>
  <si>
    <t>ROLLO PLASTIFICADO/PAPELES ADHESIVOS</t>
  </si>
  <si>
    <t>F201-00053242</t>
  </si>
  <si>
    <t>ROLLO PLASTIFICADO/PAPEL ADHESIVO</t>
  </si>
  <si>
    <t>F201-00053243</t>
  </si>
  <si>
    <t>CARLOSCALONGOSMORI</t>
  </si>
  <si>
    <t>F201-00053244</t>
  </si>
  <si>
    <t>JESUSMARTINEZCRUZ</t>
  </si>
  <si>
    <t>F201-00053245</t>
  </si>
  <si>
    <t>TERMO/S.G 057-0502582</t>
  </si>
  <si>
    <t>CAJA/S.G057-0502540</t>
  </si>
  <si>
    <t>F201-00053246</t>
  </si>
  <si>
    <t>CESARVALLEJOSTAPULLIMA</t>
  </si>
  <si>
    <t>F201-00053247</t>
  </si>
  <si>
    <t>F201-00053248</t>
  </si>
  <si>
    <t>F201-00053249</t>
  </si>
  <si>
    <t>NEGOCIOS Y PRODUCTOS DIVERSOS E.I.R.L.</t>
  </si>
  <si>
    <t>JEAN,MORALES, MARCHAN</t>
  </si>
  <si>
    <t>PIPA BLANCA/S.G 001-00001026</t>
  </si>
  <si>
    <t>CAJA/S.G 001-00001026</t>
  </si>
  <si>
    <t>F201-00053250</t>
  </si>
  <si>
    <t>ANGEL,SILVA, DE URTEAGA</t>
  </si>
  <si>
    <t>VIDON PLASTIFICADO/S.G 001-00001027</t>
  </si>
  <si>
    <t>F201-00053251</t>
  </si>
  <si>
    <t>PQTE NEGRO/TERMINALES</t>
  </si>
  <si>
    <t>F201-00053252</t>
  </si>
  <si>
    <t>CORPORACION ENERJET SA</t>
  </si>
  <si>
    <t>WILLIAM HAMILTONIBARRASIANCAS</t>
  </si>
  <si>
    <t>CAJA/KIG KON</t>
  </si>
  <si>
    <t>F201-00053253</t>
  </si>
  <si>
    <t>CAJA GRANDE/S.G 001-0001165</t>
  </si>
  <si>
    <t>F201-00053254</t>
  </si>
  <si>
    <t>MARLENI,DELGADO, ALARCON</t>
  </si>
  <si>
    <t>F201-00053255</t>
  </si>
  <si>
    <t>YENNIFER,HUAYAPA, MAMANI</t>
  </si>
  <si>
    <t>PQTE/REPUESTOS</t>
  </si>
  <si>
    <t>F201-00053256</t>
  </si>
  <si>
    <t>DROGUERIA QHALY KAY S.A.C.</t>
  </si>
  <si>
    <t>F201-00053257</t>
  </si>
  <si>
    <t>PYM PROVINCIAS SAC</t>
  </si>
  <si>
    <t>KARIN DEL ROSARIO,CABRERA, SAAVEDRA</t>
  </si>
  <si>
    <t>PQTE MANILA/ROPA Y DOCUMENTOS</t>
  </si>
  <si>
    <t>F201-00053258</t>
  </si>
  <si>
    <t>CAJIATA/RESINA PARA LENTES</t>
  </si>
  <si>
    <t>F201-00053259</t>
  </si>
  <si>
    <t>PQTE PLASTIFICADO/ROPA</t>
  </si>
  <si>
    <t>F201-00053260</t>
  </si>
  <si>
    <t>MR &amp; J SERVICIO Y MANTENIMIENTO GENERALES S.AC.</t>
  </si>
  <si>
    <t>CAJA/TORTA, BOCADITOS</t>
  </si>
  <si>
    <t>F201-00053261</t>
  </si>
  <si>
    <t>ABC INSUMOS E.I.R.L.</t>
  </si>
  <si>
    <t>JOEL RUBEN,RIVAS, JUAREZ</t>
  </si>
  <si>
    <t>CAJA/SEGUN G/002-526</t>
  </si>
  <si>
    <t>F201-00053262</t>
  </si>
  <si>
    <t>NOE ELEAZAR,CHUÑE, QUICIO</t>
  </si>
  <si>
    <t>CAJA PLASTIFICADA/TRANSFORMADORES</t>
  </si>
  <si>
    <t>F201-00053263</t>
  </si>
  <si>
    <t>PAQUETITO MARRON/SEGUN G/007-691</t>
  </si>
  <si>
    <t>F201-00053264</t>
  </si>
  <si>
    <t>CAJA/PRUEBAS P/DENGUE</t>
  </si>
  <si>
    <t>F201-00053265</t>
  </si>
  <si>
    <t>LUIS ORLANDO,HIDALGO, HIDALGO</t>
  </si>
  <si>
    <t>CAJA PLASTIFICADA/REPUESTO P/MOTOCICLETA</t>
  </si>
  <si>
    <t>F201-00053266</t>
  </si>
  <si>
    <t>MARIO EDUARDO,SAUCEDO, MOZA</t>
  </si>
  <si>
    <t>PAQUETE REONDO BLANCO/FAJAS</t>
  </si>
  <si>
    <t>F201-00053267</t>
  </si>
  <si>
    <t>CAJA PLANA/MEDICAMENTOS</t>
  </si>
  <si>
    <t>F201-00053268</t>
  </si>
  <si>
    <t>PROGRAFICAS EIRL</t>
  </si>
  <si>
    <t>JUAN JOSE,CRUZ, BOBADILLA</t>
  </si>
  <si>
    <t>PQTE PLASTIFICADOLIBROS</t>
  </si>
  <si>
    <t>F201-00053269</t>
  </si>
  <si>
    <t>F201-00053270</t>
  </si>
  <si>
    <t>JHONATHAN,MAYANGA, CONTRERAS</t>
  </si>
  <si>
    <t>PQTES PLASTIFICADOS/SOPORTES METALICOS</t>
  </si>
  <si>
    <t>F201-00053271</t>
  </si>
  <si>
    <t>VIPAN OCEAN EMPRESA INIVIDUAL DE RESPONSABILIDAD LIMITADA</t>
  </si>
  <si>
    <t>MIGUELVITEPUESCAS</t>
  </si>
  <si>
    <t>ATADO DE CAJA CON PATE LARGO/PERNOS Y VARILLAS</t>
  </si>
  <si>
    <t>F201-00053272</t>
  </si>
  <si>
    <t>PQTE PLASTIFICADO/FOLDERES</t>
  </si>
  <si>
    <t>F201-00053273</t>
  </si>
  <si>
    <t>F201-00053274</t>
  </si>
  <si>
    <t>F201-00053275</t>
  </si>
  <si>
    <t>ENRIQUE EILLIANUGAZDAVILA</t>
  </si>
  <si>
    <t>CAJITA PQÑA/S.G 07-00000098</t>
  </si>
  <si>
    <t>F201-00053276</t>
  </si>
  <si>
    <t>DISTRIBUIDORA AVICOLA GANADERA Y AFINES</t>
  </si>
  <si>
    <t>JORGE LUIS,GUERRERO, GARCIA</t>
  </si>
  <si>
    <t>CAJA/S.G 0001-3721</t>
  </si>
  <si>
    <t>F201-00053277</t>
  </si>
  <si>
    <t>MARIA TERESA,GARCIA, HUAMAN</t>
  </si>
  <si>
    <t>SOBRE MANILA/PASTAS PARA GRIFO</t>
  </si>
  <si>
    <t>F201-00053278</t>
  </si>
  <si>
    <t>CAICEDO ATENCIO LUIS ALFREDO</t>
  </si>
  <si>
    <t>MIGUEL RODRIGUEZ,VARGAS, MORENO</t>
  </si>
  <si>
    <t>CAJA PLANA/REPUESTOS EQUIPO</t>
  </si>
  <si>
    <t>F201-00053279</t>
  </si>
  <si>
    <t>JHONATANSANCHEZBLAS</t>
  </si>
  <si>
    <t>PQTITO BLANCO/REPUESTOS</t>
  </si>
  <si>
    <t>F201-00053280</t>
  </si>
  <si>
    <t>CAJA PQÑA/S.G 0001-024542</t>
  </si>
  <si>
    <t>F201-00053281</t>
  </si>
  <si>
    <t>PQTE AZUL/DOCUMENTOS</t>
  </si>
  <si>
    <t>F201-00053282</t>
  </si>
  <si>
    <t>SOBRE AZUL/DOCUMENTO</t>
  </si>
  <si>
    <t>F201-00053283</t>
  </si>
  <si>
    <t>F201-00053284</t>
  </si>
  <si>
    <t>REYDER ORLANDO RAMIREZ NUÑEZ</t>
  </si>
  <si>
    <t>MAIDA,PEREZ, DELGADO</t>
  </si>
  <si>
    <t>CAJA/JARRON</t>
  </si>
  <si>
    <t>F201-00053285</t>
  </si>
  <si>
    <t>SERVICIOS OPERATIVOS DE INGENIERIA E.I.R.L.</t>
  </si>
  <si>
    <t>VICTOR RAUL,VILLALTA, SILUPU</t>
  </si>
  <si>
    <t>EXCESO ESCALERA</t>
  </si>
  <si>
    <t>F201-00053286</t>
  </si>
  <si>
    <t>CAJA/BEBIDAS FUXION</t>
  </si>
  <si>
    <t>F201-00053287</t>
  </si>
  <si>
    <t>OAS ORGANIC AGRICULTURE SUPPLIER SAC</t>
  </si>
  <si>
    <t>CESAR,CHAVEZ, CAMPUSMANA</t>
  </si>
  <si>
    <t>F201-00053288</t>
  </si>
  <si>
    <t>COFUSA SERVICE S.R.L.</t>
  </si>
  <si>
    <t>JULIO CESAR,SANDOVAL, GUERRA</t>
  </si>
  <si>
    <t>EXCESO MOTOR</t>
  </si>
  <si>
    <t>F201-00053289</t>
  </si>
  <si>
    <t>SIERRA CONTRATISTAS SAC</t>
  </si>
  <si>
    <t>JORGE ALEXANDER,SANCHEZ, APARICIO</t>
  </si>
  <si>
    <t>F201-00053290</t>
  </si>
  <si>
    <t>FIERRO PLASTIFICADO/REPUESTO</t>
  </si>
  <si>
    <t>F201-00053291</t>
  </si>
  <si>
    <t>PILADORA SAN JORGE SAC</t>
  </si>
  <si>
    <t>JOSEGARCIAPEREZ</t>
  </si>
  <si>
    <t>VALANZA ELECTRONICA</t>
  </si>
  <si>
    <t>F201-00053292</t>
  </si>
  <si>
    <t>MLV GLOBAL BUSINESS S.A.C.</t>
  </si>
  <si>
    <t>FRANKLIN,BANCES, MICHELINE</t>
  </si>
  <si>
    <t>CAJA PQÑA/S.G 102-0000329</t>
  </si>
  <si>
    <t>F201-00053293</t>
  </si>
  <si>
    <t>MOTOCICLETAS Y SERVICIOS DEL NORTE S.A.C</t>
  </si>
  <si>
    <t>GONZALOLEYVAVEGA</t>
  </si>
  <si>
    <t>CAJA BLANCA/ACEITES</t>
  </si>
  <si>
    <t>F201-00053294</t>
  </si>
  <si>
    <t>CONSORCIO REYES MORAN SULLANA</t>
  </si>
  <si>
    <t>ARIANA LUCIA,MAGNO, MILLA</t>
  </si>
  <si>
    <t>F201-00053295</t>
  </si>
  <si>
    <t>CIEZA CHAVEZ ROMY MILENE</t>
  </si>
  <si>
    <t>INGRIDHERRERAGAVILAN</t>
  </si>
  <si>
    <t>PQTE BLANCO/MUESTRAS DE REPUESTO</t>
  </si>
  <si>
    <t>F201-00053296</t>
  </si>
  <si>
    <t>CONSULTORA Y CONSTRUCTORA H. LEON E.I.R.L.</t>
  </si>
  <si>
    <t>JOSE GUILLERMO,HUAMAN, PUELLES</t>
  </si>
  <si>
    <t>F201-00053297</t>
  </si>
  <si>
    <t>NCMEDIC &amp; DISTRIBUCION S.A.C.</t>
  </si>
  <si>
    <t>EDSON EDUARDO,CRUZADO, VASQUEZ</t>
  </si>
  <si>
    <t>PQTE PLASTIFICADO/BANCO</t>
  </si>
  <si>
    <t>F201-00053298</t>
  </si>
  <si>
    <t>F201-00053299</t>
  </si>
  <si>
    <t>ORKO INGENIEROS SAC</t>
  </si>
  <si>
    <t>JEANREYESATOCHE</t>
  </si>
  <si>
    <t>F201-00053300</t>
  </si>
  <si>
    <t>CRISTHIAM ALONSOOLIVAMENDOZA</t>
  </si>
  <si>
    <t>F201-00053301</t>
  </si>
  <si>
    <t>JHONY ALEXANDER,RUIZ, CHERRE</t>
  </si>
  <si>
    <t>F201-00053302</t>
  </si>
  <si>
    <t>PQTE BLANCO/REPUESTO</t>
  </si>
  <si>
    <t>F201-00053303</t>
  </si>
  <si>
    <t>INVERSIONES Y SERVICIOS ALEX Y LALITO E.</t>
  </si>
  <si>
    <t>FIORELLA,SAAVEDRA, ROMERO</t>
  </si>
  <si>
    <t>F201-00053304</t>
  </si>
  <si>
    <t>INSTANT MONEY E.I.R.L</t>
  </si>
  <si>
    <t>MAYRA EVELINA,ROJAS, MERINO</t>
  </si>
  <si>
    <t>F201-00053305</t>
  </si>
  <si>
    <t>SEGUNDOORTIZARGOTES</t>
  </si>
  <si>
    <t>PQTE PLASTIFICADO/EJE</t>
  </si>
  <si>
    <t>F201-00053306</t>
  </si>
  <si>
    <t>ESPINOZA JIMENEZ ROBERTO LUIS</t>
  </si>
  <si>
    <t>ELIZBET JAQUELINYGUARNIZOCUELLO</t>
  </si>
  <si>
    <t>CAJA/S.G 07-00000006</t>
  </si>
  <si>
    <t>F201-00053307</t>
  </si>
  <si>
    <t>PQTES PLASTIFICADOS/S.G 602-1146732</t>
  </si>
  <si>
    <t>F201-00053308</t>
  </si>
  <si>
    <t>SANCHEZ CAJUSOL KATHERINE JULIANA</t>
  </si>
  <si>
    <t>FELIXPEÑAURREGO</t>
  </si>
  <si>
    <t>CAJA AMARILLA/COLAGENOS</t>
  </si>
  <si>
    <t>F201-00053309</t>
  </si>
  <si>
    <t>TIENDAS PERUANAS SA</t>
  </si>
  <si>
    <t>WALTER ALEXANDER,PALACIOS, PEÑA</t>
  </si>
  <si>
    <t>F201-00053310</t>
  </si>
  <si>
    <t>CAJA NEGRA/CUADERNOS</t>
  </si>
  <si>
    <t>F201-00053311</t>
  </si>
  <si>
    <t>CAJA PLASTIFICADA/MATERIAL MEDICO SEGUN G/001-9253-9254-9255-9256</t>
  </si>
  <si>
    <t>F201-00053312</t>
  </si>
  <si>
    <t>GRUPO AGROTEC MAQUINARIAS SAC</t>
  </si>
  <si>
    <t>ORUGA SEGUN G/001-145</t>
  </si>
  <si>
    <t>F201-00053313</t>
  </si>
  <si>
    <t>AMSA MOTORS S.A.C</t>
  </si>
  <si>
    <t>RENZOBARDALESQUEVEDO</t>
  </si>
  <si>
    <t>ATADO X 2LLANTAS</t>
  </si>
  <si>
    <t>F201-00053314</t>
  </si>
  <si>
    <t>CAJA PLANA PLASTIFICADA/EMPAQUETADURA</t>
  </si>
  <si>
    <t>F201-00053315</t>
  </si>
  <si>
    <t>AGROCONTROL SOLUTIONS SAC</t>
  </si>
  <si>
    <t>LUIS JEINER,FARFAN, CARRASCO</t>
  </si>
  <si>
    <t>F201-00053316</t>
  </si>
  <si>
    <t>FRAY JAVIER,PINILLOS, CHUQUIHUANGA</t>
  </si>
  <si>
    <t>CAJITA NEGRA/REPUESTO P/MOTO</t>
  </si>
  <si>
    <t>F201-00053317</t>
  </si>
  <si>
    <t>INTERCOMPANY Y SEÑOR DE HUANCA S.A.C.</t>
  </si>
  <si>
    <t>GUSTAVO,TICLIAHUANCA, TICLIAHUANCA</t>
  </si>
  <si>
    <t>F201-00053318</t>
  </si>
  <si>
    <t>F201-00053319</t>
  </si>
  <si>
    <t>PQTE BLANCO/MATERIAL OPTICO</t>
  </si>
  <si>
    <t>F201-00053320</t>
  </si>
  <si>
    <t>FORMULARIOS CONTINUOS ROSARIO EIRL</t>
  </si>
  <si>
    <t>ANGELICA RAQUEL,CASTRO, LAMADRID</t>
  </si>
  <si>
    <t>CAJA/S.G 0001-000833</t>
  </si>
  <si>
    <t>F201-00053321</t>
  </si>
  <si>
    <t>ROSMERY,TORRES, CORREA</t>
  </si>
  <si>
    <t>CAJA/S.G 0001-000834</t>
  </si>
  <si>
    <t>F201-00053322</t>
  </si>
  <si>
    <t>FORD DIESEL</t>
  </si>
  <si>
    <t>CAJA PQÑA/S.G 023-00000020</t>
  </si>
  <si>
    <t>F201-00053323</t>
  </si>
  <si>
    <t>MARITZA,SIADEN, CORNETERO</t>
  </si>
  <si>
    <t>CAJITA PQÑA/CREMAS</t>
  </si>
  <si>
    <t>F201-00053324</t>
  </si>
  <si>
    <t>GRUPO PRIKA E.I.R.L.</t>
  </si>
  <si>
    <t>PQTE BLANCO/S.G 002-00000072</t>
  </si>
  <si>
    <t>F201-00053325</t>
  </si>
  <si>
    <t>PACIFIC ALLIANCE TRADING COMPANY SAC</t>
  </si>
  <si>
    <t>JORGEAVILAOLIVARES</t>
  </si>
  <si>
    <t>CAJA/S.F 001-0001156</t>
  </si>
  <si>
    <t>F201-00053326</t>
  </si>
  <si>
    <t>CGM RENTAL SOCIEDAD ANONIMA CERRADA</t>
  </si>
  <si>
    <t>JHON DARWIN,BERNAL, CRUZ</t>
  </si>
  <si>
    <t>F201-00053327</t>
  </si>
  <si>
    <t>PQTE NEGRO/ZAPATOS</t>
  </si>
  <si>
    <t>F201-00053328</t>
  </si>
  <si>
    <t>CAJA PQÑA/CABEZAL DE BALANZA</t>
  </si>
  <si>
    <t>PQTE PLASTIFICADO/VALANZA</t>
  </si>
  <si>
    <t>F201-00053329</t>
  </si>
  <si>
    <t>F201-00053330</t>
  </si>
  <si>
    <t>CAJIATA/REPUESTO</t>
  </si>
  <si>
    <t>F201-00053331</t>
  </si>
  <si>
    <t>CAJA/S.G 002-0016822</t>
  </si>
  <si>
    <t>F201-00053332</t>
  </si>
  <si>
    <t>TACHO DE BASURA VACIO</t>
  </si>
  <si>
    <t>F201-00053333</t>
  </si>
  <si>
    <t>CAJITA PQÑA/MATERIAL OPTICO</t>
  </si>
  <si>
    <t>F201-00053334</t>
  </si>
  <si>
    <t>ATADO DE 2 CAJITAS/MATERIAL OPTICO</t>
  </si>
  <si>
    <t>F201-00053335</t>
  </si>
  <si>
    <t>ATADO DE CAJAS/S.G 07-00000157</t>
  </si>
  <si>
    <t>F201-00053336</t>
  </si>
  <si>
    <t>CAJITA/MUESTRAS DENTALES</t>
  </si>
  <si>
    <t>F201-00053337</t>
  </si>
  <si>
    <t>F201-00053338</t>
  </si>
  <si>
    <t>CAJITA PQÑA/RECINA</t>
  </si>
  <si>
    <t>F201-00053339</t>
  </si>
  <si>
    <t>CONSTRUCCIONES Y SERVICIOS GENERALES ARC</t>
  </si>
  <si>
    <t>MANUELGARCIACUMPA</t>
  </si>
  <si>
    <t>CAJAS/VENTILADORES</t>
  </si>
  <si>
    <t>F201-00053340</t>
  </si>
  <si>
    <t>GRAUS NATURAL GAS NETWORKS S.A.C.</t>
  </si>
  <si>
    <t>JORDYBRIONESMUÑOZ</t>
  </si>
  <si>
    <t>PQTE CIRCULAR</t>
  </si>
  <si>
    <t>F201-00053342</t>
  </si>
  <si>
    <t>F201-00053343</t>
  </si>
  <si>
    <t>CORPORACION OSVEL S.A.C.</t>
  </si>
  <si>
    <t>IVANCRUZRENTERIA</t>
  </si>
  <si>
    <t>PAQUETES/BASES METALICAS</t>
  </si>
  <si>
    <t>F201-00053344</t>
  </si>
  <si>
    <t>DECOR MI CASA E.I.R.L.</t>
  </si>
  <si>
    <t>CHARLYS,AREVALO, MAURICIO</t>
  </si>
  <si>
    <t>CAJA PLANA PLASTIFICADA/FOCOS</t>
  </si>
  <si>
    <t>F201-00053345</t>
  </si>
  <si>
    <t>ATLANTICA SRL</t>
  </si>
  <si>
    <t>OSWALDO,MARTINEZ, RUIZ</t>
  </si>
  <si>
    <t>PAQUETES PLASTIFICADOS/SEGUN G/002-7223</t>
  </si>
  <si>
    <t>F201-00053346</t>
  </si>
  <si>
    <t>MARILIAVEGAISMINIO</t>
  </si>
  <si>
    <t>F201-00053347</t>
  </si>
  <si>
    <t>WILLIAN GIANCARLO,OJEDA, SALDARRIAGA</t>
  </si>
  <si>
    <t>CAJAS/SEGUN G/001-349</t>
  </si>
  <si>
    <t>F201-00053348</t>
  </si>
  <si>
    <t>SUSSAN,CASTILLO, ROJAS</t>
  </si>
  <si>
    <t>F201-00053349</t>
  </si>
  <si>
    <t>F201-00053350</t>
  </si>
  <si>
    <t>CORCHO/HELADOS</t>
  </si>
  <si>
    <t>F201-00053351</t>
  </si>
  <si>
    <t>MARIOVASQUEZJIBAJA</t>
  </si>
  <si>
    <t>F201-00053352</t>
  </si>
  <si>
    <t>COOLER/VERDURAS PICADAS</t>
  </si>
  <si>
    <t>F201-00053353</t>
  </si>
  <si>
    <t>F201-00053354</t>
  </si>
  <si>
    <t>BARBARA URSULA,LOPEZ, BALDEOS</t>
  </si>
  <si>
    <t>F201-00053355</t>
  </si>
  <si>
    <t>F201-00053356</t>
  </si>
  <si>
    <t>F201-00053357</t>
  </si>
  <si>
    <t>CAJA / TROFEOS</t>
  </si>
  <si>
    <t>F201-00053358</t>
  </si>
  <si>
    <t>CAJA CON CINTA / PRODUCTOS OPTICOS</t>
  </si>
  <si>
    <t>F201-00053359</t>
  </si>
  <si>
    <t>F201-00053360</t>
  </si>
  <si>
    <t>INDUSTRIA CERAMIK S.A.</t>
  </si>
  <si>
    <t>SAYRA ELISABETH,PINEDO, SANCHEZ</t>
  </si>
  <si>
    <t>CAJA SG 1 / 6882</t>
  </si>
  <si>
    <t>F201-00053361</t>
  </si>
  <si>
    <t>F201-00053362</t>
  </si>
  <si>
    <t>SPBRE MANILA / DOC</t>
  </si>
  <si>
    <t>F201-00053363</t>
  </si>
  <si>
    <t>SOBRE MANILA / DOC3</t>
  </si>
  <si>
    <t>F201-00053364</t>
  </si>
  <si>
    <t>AIR COMPRESSOR DAMARIS EIRL</t>
  </si>
  <si>
    <t>LESLIE STEFANIA,AREVALO, GRANDA</t>
  </si>
  <si>
    <t>CAJA PLASTIFICADA / VENTILADORES</t>
  </si>
  <si>
    <t>F201-00053365</t>
  </si>
  <si>
    <t>LEIVAMALDONADOERICK</t>
  </si>
  <si>
    <t>F201-00053366</t>
  </si>
  <si>
    <t>F201-00053367</t>
  </si>
  <si>
    <t>SSH SERVICIOS Y SISTEMAS IDRAULICOS SAC</t>
  </si>
  <si>
    <t>PAQUETE PLASTIFICADO / CILINDRO HIDRAULICO</t>
  </si>
  <si>
    <t>F201-00053368</t>
  </si>
  <si>
    <t>CAJA SG 4 / 17901</t>
  </si>
  <si>
    <t>F201-00053369</t>
  </si>
  <si>
    <t>RMS SERVICE &amp; TESTING E.I.R.L.</t>
  </si>
  <si>
    <t>PEDRO,CASTRO, GOMEZ</t>
  </si>
  <si>
    <t>EXCESO-12 BULTOS</t>
  </si>
  <si>
    <t>F201-00053370</t>
  </si>
  <si>
    <t>SARA UBILLUS PRIETO</t>
  </si>
  <si>
    <t>CARLOSUBILLUSPRIETO</t>
  </si>
  <si>
    <t>F201-00053371</t>
  </si>
  <si>
    <t>CESAR AUGUSTO CAPUÑAY LLONTOP</t>
  </si>
  <si>
    <t>OSCAR FRANCISCO,CAPUÑAY, LLONTOP</t>
  </si>
  <si>
    <t>EXCESO-29 CAJAS</t>
  </si>
  <si>
    <t>F201-00053372</t>
  </si>
  <si>
    <t>ESTRUCTURAS Y PROYECTOS METALICOS AYD S.</t>
  </si>
  <si>
    <t>LUIS ALBERTO,DIAZ, GUEVARA</t>
  </si>
  <si>
    <t>CAJA CONT MAQUINA</t>
  </si>
  <si>
    <t>F201-00053373</t>
  </si>
  <si>
    <t>CAJAS BLANCA+AZUL CONT SILICONAS</t>
  </si>
  <si>
    <t>F201-00053374</t>
  </si>
  <si>
    <t>CUMBRE DE ACERO SAC</t>
  </si>
  <si>
    <t>SEGUNDO MEDARDOABADCUNYA</t>
  </si>
  <si>
    <t>PAQUETE ROSADO ROPA</t>
  </si>
  <si>
    <t>F201-00053375</t>
  </si>
  <si>
    <t>F201-00053376</t>
  </si>
  <si>
    <t>ROXANA PAOLA,ROSAS, CHAVEZ</t>
  </si>
  <si>
    <t>CAJITA BEIG CONT RPTOS G/13692</t>
  </si>
  <si>
    <t>F201-00053377</t>
  </si>
  <si>
    <t>PAQUETE PLASTIFICADO/MANGUERA</t>
  </si>
  <si>
    <t>F201-00053378</t>
  </si>
  <si>
    <t>CUBAS RUIZ JORGE NAPOLEON</t>
  </si>
  <si>
    <t>ERICKSONSOLISMENDOZA</t>
  </si>
  <si>
    <t>F201-00053379</t>
  </si>
  <si>
    <t>C &amp; N PERU DIESEL E.I.R.L.</t>
  </si>
  <si>
    <t>JOSE PIO,ARELLANO, MORALES</t>
  </si>
  <si>
    <t>PAQUETE NEGRO CONT RPTOS G/1912</t>
  </si>
  <si>
    <t>F201-00053380</t>
  </si>
  <si>
    <t>PAQUETITO MANILA/CERAMICA-FOTO</t>
  </si>
  <si>
    <t>F201-00053381</t>
  </si>
  <si>
    <t>GAMAN INGENIEROS S.R.L.</t>
  </si>
  <si>
    <t>CARLOSORTIZPACHECO</t>
  </si>
  <si>
    <t>PAQUETE CONT BOMBA /RPTOS</t>
  </si>
  <si>
    <t>F201-00053382</t>
  </si>
  <si>
    <t>CARLOS ENRIQUE,SAN MARTIN, ZAPATA</t>
  </si>
  <si>
    <t>F201-00053383</t>
  </si>
  <si>
    <t>KABE IMPORTACIONES S.A.C.</t>
  </si>
  <si>
    <t>TEODORO,PALACIOS, MOROCHO</t>
  </si>
  <si>
    <t>CAJA/S.G001-11</t>
  </si>
  <si>
    <t>F201-00053384</t>
  </si>
  <si>
    <t>MARCOFIGUEROAPERLECHE</t>
  </si>
  <si>
    <t>PQTE DE3 CARTON LARGO/MANGUERAS DE AIRE ACONDICIONADO</t>
  </si>
  <si>
    <t>CAJ EN BOLSA NEGRA/ACRILICO</t>
  </si>
  <si>
    <t>F201-00053385</t>
  </si>
  <si>
    <t>HERMOTANIOOLANOBUSTAMANTE</t>
  </si>
  <si>
    <t>F201-00053386</t>
  </si>
  <si>
    <t>JAMBIO SAC</t>
  </si>
  <si>
    <t>ARMANDOSALAZARJAMBO</t>
  </si>
  <si>
    <t>F201-00053387</t>
  </si>
  <si>
    <t>COMPUREGALOS FERGIT S.A.C</t>
  </si>
  <si>
    <t>JORGE AUGUSTOFERIALACHIRA</t>
  </si>
  <si>
    <t>CAJA PQÑA/S.G 001-0000813</t>
  </si>
  <si>
    <t>CAJA GRANDES/S.G 001-228</t>
  </si>
  <si>
    <t>F201-00053388</t>
  </si>
  <si>
    <t>CAJA BLANCA/PRODUCTO OPTICA</t>
  </si>
  <si>
    <t>F201-00053389</t>
  </si>
  <si>
    <t>F201-00053390</t>
  </si>
  <si>
    <t>F201-00053391</t>
  </si>
  <si>
    <t>F201-00053392</t>
  </si>
  <si>
    <t>FERNANDO,ALBERCA, PALACIOS</t>
  </si>
  <si>
    <t>F201-00053394</t>
  </si>
  <si>
    <t>MARIA SONIA CHAVEZ DE ARRASCO</t>
  </si>
  <si>
    <t>JULIASOSANUNURA</t>
  </si>
  <si>
    <t>CAJAS/S.G 001-001902</t>
  </si>
  <si>
    <t>F201-00053395</t>
  </si>
  <si>
    <t>PQTE PLASTIFICADO/SINFIN</t>
  </si>
  <si>
    <t>F201-00053396</t>
  </si>
  <si>
    <t>LUIS ALBERTO,MUNDACA, ARELLANO</t>
  </si>
  <si>
    <t>F201-00053397</t>
  </si>
  <si>
    <t>F201-00053399</t>
  </si>
  <si>
    <t>UNIVERSIDAD CESAR VALLEJO S.A.C.</t>
  </si>
  <si>
    <t>ELENAMONDRAGONCRUZ</t>
  </si>
  <si>
    <t>CAJA PLASTIFICADO/DIPLOMAS</t>
  </si>
  <si>
    <t>F201-00053400</t>
  </si>
  <si>
    <t>PAQUETE MANILA/MUESTRAS DE LABORATORIO</t>
  </si>
  <si>
    <t>F201-00053401</t>
  </si>
  <si>
    <t>LAM PAREDES INGENIERIA Y ARQUITECTURA S.A.C.</t>
  </si>
  <si>
    <t>ANASALDARRIAGAMOGOLLON</t>
  </si>
  <si>
    <t>CAJA CONT DCTOS Y DULCES</t>
  </si>
  <si>
    <t>F201-00053402</t>
  </si>
  <si>
    <t>F201-00053403</t>
  </si>
  <si>
    <t>LASINO S.A.</t>
  </si>
  <si>
    <t>PAOLO RENAN,CESPEDES, CUEVA</t>
  </si>
  <si>
    <t>CAJA MEDIANA CONT QUESO G/119-583</t>
  </si>
  <si>
    <t>F201-00053404</t>
  </si>
  <si>
    <t>F201-00053405</t>
  </si>
  <si>
    <t>F201-00053406</t>
  </si>
  <si>
    <t>F201-00053407</t>
  </si>
  <si>
    <t>TEJIDOS Y CONFECCIONES BARBA NEGRA SRL</t>
  </si>
  <si>
    <t>ENRIQUE,SAAVEDRA, VEGA</t>
  </si>
  <si>
    <t>PAQUETES VERDES SEGUN G/007-36</t>
  </si>
  <si>
    <t>F201-00053408</t>
  </si>
  <si>
    <t>FERNANDOMONTENEGROTAYCA</t>
  </si>
  <si>
    <t>SOBRECITO/MANGUERITA</t>
  </si>
  <si>
    <t>F201-00053409</t>
  </si>
  <si>
    <t>CAJA CHICA PAPEL VERDE CONT RPTOS</t>
  </si>
  <si>
    <t>F201-00053410</t>
  </si>
  <si>
    <t>CAJA CONT LIBROS BOLETAS Y FACTURAS</t>
  </si>
  <si>
    <t>F201-00053411</t>
  </si>
  <si>
    <t>CENTRO ESPECIALIZADO DE SERVICIOS CORPORATIVOS S.A.C.</t>
  </si>
  <si>
    <t>JUAN JOSENAVARROLOZADA</t>
  </si>
  <si>
    <t>CAJA NEGRA/ASPIRADORA</t>
  </si>
  <si>
    <t>F201-00053412</t>
  </si>
  <si>
    <t>CAJA ROJA +BLANCA CONT LUCES Y VARIOS</t>
  </si>
  <si>
    <t>F201-00053413</t>
  </si>
  <si>
    <t>LUXUS INGENIEROS CONTRATISTAS GENERALES S.A.C.</t>
  </si>
  <si>
    <t>MARIA EMILIA,CARRILLO, RUIZ</t>
  </si>
  <si>
    <t>CAJA AMARILLA CONT LAPTOP</t>
  </si>
  <si>
    <t>F201-00053414</t>
  </si>
  <si>
    <t>ROSMERY,OCHOA, CHAPA</t>
  </si>
  <si>
    <t>BOLSITA DE PAPEL/CREMA</t>
  </si>
  <si>
    <t>F201-00053415</t>
  </si>
  <si>
    <t>CAJA SEGUN G/</t>
  </si>
  <si>
    <t>F201-00053416</t>
  </si>
  <si>
    <t>F201-00053417</t>
  </si>
  <si>
    <t>CAJITA LARGA BLANCA/LENTES</t>
  </si>
  <si>
    <t>F201-00053418</t>
  </si>
  <si>
    <t>SOBRE /MUESTRAS</t>
  </si>
  <si>
    <t>F201-00053419</t>
  </si>
  <si>
    <t>CONSULTORIA &amp; GESTION EMPRESARIAL SAC</t>
  </si>
  <si>
    <t>CAJA DOWING CONT ALIMENTOS</t>
  </si>
  <si>
    <t>F201-00053420</t>
  </si>
  <si>
    <t>CAJA CONT ZAPATAS -RPTOS</t>
  </si>
  <si>
    <t>F201-00053421</t>
  </si>
  <si>
    <t>INDUSTRIA Y COMERCIO LAMBAYEQUE EIRL</t>
  </si>
  <si>
    <t>JORGE MAURICIO,VEGAS, DIAZ</t>
  </si>
  <si>
    <t>CAJA CONT SEGUN G/001-2915</t>
  </si>
  <si>
    <t>F201-00053422</t>
  </si>
  <si>
    <t>CAJA LARGA SEGUN G/24547</t>
  </si>
  <si>
    <t>F201-00053423</t>
  </si>
  <si>
    <t>PAQUETE AZUL CONT DCTOS</t>
  </si>
  <si>
    <t>F201-00053424</t>
  </si>
  <si>
    <t>BOLSA AZUL PLANA /*DCTOS</t>
  </si>
  <si>
    <t>F201-00053425</t>
  </si>
  <si>
    <t>SOBRE AZUL PLASTIFICADO/DCTOS</t>
  </si>
  <si>
    <t>F201-00053426</t>
  </si>
  <si>
    <t>PAQUETES BLANCOS/PERIODICOS G/1147251</t>
  </si>
  <si>
    <t>F201-00053427</t>
  </si>
  <si>
    <t>CAJA COSTA/PUBLICIDAD</t>
  </si>
  <si>
    <t>F201-00053428</t>
  </si>
  <si>
    <t>CORPORACION SAMIN SAC</t>
  </si>
  <si>
    <t>CAJITA NEGRA/POLOS</t>
  </si>
  <si>
    <t>F201-00053429</t>
  </si>
  <si>
    <t>MMIX BUSSINES Y HARINAS SAC</t>
  </si>
  <si>
    <t>JUANZEÑARELUZ</t>
  </si>
  <si>
    <t>F201-00053430</t>
  </si>
  <si>
    <t>ONCORAD S.A.C.</t>
  </si>
  <si>
    <t>RONALMICHELCARO PECHO</t>
  </si>
  <si>
    <t>CAJA TAPA ROJA/HERRAMIENTAS</t>
  </si>
  <si>
    <t>F201-00053431</t>
  </si>
  <si>
    <t>CRISTHIANALBUJARDIAZ</t>
  </si>
  <si>
    <t>CAJA MEDIANA/REPUESTO</t>
  </si>
  <si>
    <t>F201-00053432</t>
  </si>
  <si>
    <t>COMERECIALIZADORA DEL VALLE EIRL</t>
  </si>
  <si>
    <t>CESARVASQUEZGARCIA</t>
  </si>
  <si>
    <t>F201-00053433</t>
  </si>
  <si>
    <t>SALLAR MOTOS E.I.R.L</t>
  </si>
  <si>
    <t>OLIVIACASTILLOALBERCA</t>
  </si>
  <si>
    <t>F201-00053434</t>
  </si>
  <si>
    <t>REPUESTOS NEW LID S.R.L.</t>
  </si>
  <si>
    <t>EDUARDO,PEÑA, CASTILLO</t>
  </si>
  <si>
    <t>CAJA GRANDE SG/164528</t>
  </si>
  <si>
    <t>F201-00053435</t>
  </si>
  <si>
    <t>CARLOS CHRISTOPHER,BURGOS, CRUZ</t>
  </si>
  <si>
    <t>CAJA MEDIANA SG/12781</t>
  </si>
  <si>
    <t>F201-00053436</t>
  </si>
  <si>
    <t>MIRANDADECLEMENTGHILDA</t>
  </si>
  <si>
    <t>CAJA LARGA BLANCA SG/12782</t>
  </si>
  <si>
    <t>F201-00053437</t>
  </si>
  <si>
    <t>F201-00053438</t>
  </si>
  <si>
    <t>JOSE AUGUSTO,VALENCIA, RIVAS</t>
  </si>
  <si>
    <t>F201-00053439</t>
  </si>
  <si>
    <t>SATELITAL TELECOMUNICACIONES S.A.C.</t>
  </si>
  <si>
    <t>MIGUELQUICIOMERINO</t>
  </si>
  <si>
    <t>CAJA CHICA/DOC</t>
  </si>
  <si>
    <t>F201-00053440</t>
  </si>
  <si>
    <t>DCA PUBLICIDAD SOCIEDAD ANONIMA CERRADA - DCA PUBLICIDAD S.A</t>
  </si>
  <si>
    <t>JUAN MIGUEL,IPANAQUE, ESPINOZA</t>
  </si>
  <si>
    <t>F201-00053441</t>
  </si>
  <si>
    <t>JAYMESALAZARSUYON</t>
  </si>
  <si>
    <t>F201-00053442</t>
  </si>
  <si>
    <t>JENNIFERABADARISMENDIZ</t>
  </si>
  <si>
    <t>F201-00053443</t>
  </si>
  <si>
    <t>JOSEBRAVOHUAMAN</t>
  </si>
  <si>
    <t>F201-00053444</t>
  </si>
  <si>
    <t>HUBERBRENISCESPEDES</t>
  </si>
  <si>
    <t>F201-00053445</t>
  </si>
  <si>
    <t>F201-00053446</t>
  </si>
  <si>
    <t>CONSEJO REGIONAL II DEL CTMP</t>
  </si>
  <si>
    <t>ADRIANA DEL CARMEN,LOJA, CHAVEZ</t>
  </si>
  <si>
    <t>SOBRE COINT DCTOS</t>
  </si>
  <si>
    <t>F201-00053447</t>
  </si>
  <si>
    <t>YVANY,PEREZ, HURTADO</t>
  </si>
  <si>
    <t>ATADO X2 PAQUETES DCTOS</t>
  </si>
  <si>
    <t>F201-00053448</t>
  </si>
  <si>
    <t>LVA INGENIEROS S.A.C.</t>
  </si>
  <si>
    <t>FAVIO MARCIO,FERNANDEZ, ROMERO</t>
  </si>
  <si>
    <t>PAQUETE CONT MAQUINA PARA MEDIR LA ELECTRIC</t>
  </si>
  <si>
    <t>F201-00053449</t>
  </si>
  <si>
    <t>G &amp; S - CONSULTORIA</t>
  </si>
  <si>
    <t>AKEMI NORMACRUZSOTO</t>
  </si>
  <si>
    <t>F201-00053450</t>
  </si>
  <si>
    <t>MARIA,PEÑA, CHUMACERO</t>
  </si>
  <si>
    <t>F201-00053451</t>
  </si>
  <si>
    <t>JANNY,PILCO, CARMEN</t>
  </si>
  <si>
    <t>CAJA AZUL CONT SEGUN G/278</t>
  </si>
  <si>
    <t>F201-00053452</t>
  </si>
  <si>
    <t>CAJITA BLANCA LARGA/LENTES</t>
  </si>
  <si>
    <t>F201-00053453</t>
  </si>
  <si>
    <t>COYSRAM S.R.L.</t>
  </si>
  <si>
    <t>MIGUEL ANGEL ANDREAPONTERAMIREZ</t>
  </si>
  <si>
    <t>F201-00053454</t>
  </si>
  <si>
    <t>PAQUETES-PERIDICOS G/1147342</t>
  </si>
  <si>
    <t>F201-00053455</t>
  </si>
  <si>
    <t>J&amp;J MEDICAL SOLUTIONS S.R.L.</t>
  </si>
  <si>
    <t>CAJA CONT MATERIAL MEDICO</t>
  </si>
  <si>
    <t>F201-00053456</t>
  </si>
  <si>
    <t>CARTEL ROJO PLASTIFICADO</t>
  </si>
  <si>
    <t>F201-00053457</t>
  </si>
  <si>
    <t>MALETA NEGRA SG/16842</t>
  </si>
  <si>
    <t>F201-00053458</t>
  </si>
  <si>
    <t>EDWARDRAMIREZZAPATA</t>
  </si>
  <si>
    <t>F201-00053459</t>
  </si>
  <si>
    <t>REFRISERVIS S.A.C.</t>
  </si>
  <si>
    <t>ATARAMA,YARLEQUE, DIEGO</t>
  </si>
  <si>
    <t>F201-00053460</t>
  </si>
  <si>
    <t>JESUS MANUEL,ZAPATA, SOSA</t>
  </si>
  <si>
    <t>CAJITA SG/12784</t>
  </si>
  <si>
    <t>F201-00053461</t>
  </si>
  <si>
    <t>JORGE LUIS,ROJAS, JUAREZ</t>
  </si>
  <si>
    <t>ATADO X 2 CAJITAS SG/12785</t>
  </si>
  <si>
    <t>F201-00053462</t>
  </si>
  <si>
    <t>VALDEZ PIZARRO LINDA ZARAIT</t>
  </si>
  <si>
    <t>NOEVALDEZQUIROZ</t>
  </si>
  <si>
    <t>PAQUETE NEGRO/CASRTERA</t>
  </si>
  <si>
    <t>F201-00053463</t>
  </si>
  <si>
    <t>TATIANACASTILLOVILCHEZ</t>
  </si>
  <si>
    <t>CAJA BEIGE/PRODUCTO MEDICO</t>
  </si>
  <si>
    <t>F201-00053464</t>
  </si>
  <si>
    <t>F201-00053465</t>
  </si>
  <si>
    <t>CORCHOIS ROJOSE/HELADOS</t>
  </si>
  <si>
    <t>F201-00053466</t>
  </si>
  <si>
    <t>LEODAN,CESPEDES, HUAMAN</t>
  </si>
  <si>
    <t>CAJA CONT RPTOS G/396</t>
  </si>
  <si>
    <t>F201-00053467</t>
  </si>
  <si>
    <t>PRONATUR S.A.C</t>
  </si>
  <si>
    <t>DANTON MARTIN,COLONNA, VIVANCO</t>
  </si>
  <si>
    <t>CAJA CHICA /CAFE</t>
  </si>
  <si>
    <t>F201-00053468</t>
  </si>
  <si>
    <t>CAJA BLANCA CONT FILTROS</t>
  </si>
  <si>
    <t>F201-00053469</t>
  </si>
  <si>
    <t>VILLANUEVA ALCANTARA ERICK ADUARDO</t>
  </si>
  <si>
    <t>BRENDAGUZMANVALLADARES</t>
  </si>
  <si>
    <t>CAJA GRANDE ELITE/PAPEL</t>
  </si>
  <si>
    <t>F201-00053470</t>
  </si>
  <si>
    <t>ARMENCA INGENIEROS S.A.C.</t>
  </si>
  <si>
    <t>JHONATAN ROBERTO,ALBAN, CASTILLO</t>
  </si>
  <si>
    <t>ATADO X3 SOBRE CONT DCTOS</t>
  </si>
  <si>
    <t>F201-00053471</t>
  </si>
  <si>
    <t>PAQUETE AZUL CONT REGALOS</t>
  </si>
  <si>
    <t>F201-00053472</t>
  </si>
  <si>
    <t>CAJITA CONT MUESTRAS DENTALES</t>
  </si>
  <si>
    <t>F201-00053473</t>
  </si>
  <si>
    <t>SERVILINE MAQ EIRL</t>
  </si>
  <si>
    <t>JAVIERHUAMANSANCHEZ</t>
  </si>
  <si>
    <t>PAQUETE NEGRO REDONDO/MANGUERA</t>
  </si>
  <si>
    <t>CAJA CONT MOTOR</t>
  </si>
  <si>
    <t>F201-00053474</t>
  </si>
  <si>
    <t>PAQUETE NEGRO CONT DCTOS</t>
  </si>
  <si>
    <t>F201-00053475</t>
  </si>
  <si>
    <t>PAQUETE NEGRO CONT BOLANTES</t>
  </si>
  <si>
    <t>F201-00053476</t>
  </si>
  <si>
    <t>CAJITA CHIQUITA /LENTES</t>
  </si>
  <si>
    <t>F201-00053477</t>
  </si>
  <si>
    <t>F201-00053478</t>
  </si>
  <si>
    <t>F201-00053479</t>
  </si>
  <si>
    <t>EDWIN,SORIA, AVALOS</t>
  </si>
  <si>
    <t>F201-00053480</t>
  </si>
  <si>
    <t>SERVICIOS EMPRESARIALES COBISEEL S.A.C</t>
  </si>
  <si>
    <t>F201-00053481</t>
  </si>
  <si>
    <t>JANELA,CAMPOS, LLACSAHUANGA</t>
  </si>
  <si>
    <t>F201-00053482</t>
  </si>
  <si>
    <t>ALEJANDRO GARCIA MORALES</t>
  </si>
  <si>
    <t>JORGESEMINARIOARROYO</t>
  </si>
  <si>
    <t>CAJA SG/0037</t>
  </si>
  <si>
    <t>F201-00053483</t>
  </si>
  <si>
    <t>JULIODELACRUZSANCHEZ</t>
  </si>
  <si>
    <t>F201-00053484</t>
  </si>
  <si>
    <t>PAOLAALVAREZTORRES</t>
  </si>
  <si>
    <t>F201-00053485</t>
  </si>
  <si>
    <t>CAJA SG/504371</t>
  </si>
  <si>
    <t>F201-00053486</t>
  </si>
  <si>
    <t>VENTAS REPRESENTACIONES Y SERVICIOS GENERALES G &amp; G E.I.R.L.</t>
  </si>
  <si>
    <t>JUANLAZOSERNAQUE</t>
  </si>
  <si>
    <t>CAJA GRANDE/OLLAS</t>
  </si>
  <si>
    <t>F201-00053487</t>
  </si>
  <si>
    <t>DEXPRO PERU SAC</t>
  </si>
  <si>
    <t>F201-00053488</t>
  </si>
  <si>
    <t>FUERZA AEREA DEL PERU</t>
  </si>
  <si>
    <t>WALTEROLIVARESRIVERA</t>
  </si>
  <si>
    <t>F201-00053489</t>
  </si>
  <si>
    <t>CRHISTIANABEELESCANO</t>
  </si>
  <si>
    <t>CAJA /UTILES DE OF</t>
  </si>
  <si>
    <t>F201-00053490</t>
  </si>
  <si>
    <t>LA CASA DEL ADITIVO SAC</t>
  </si>
  <si>
    <t>MANUEL,TARRILLO, DIAZ</t>
  </si>
  <si>
    <t>CAJA SG/17419</t>
  </si>
  <si>
    <t>F201-00053491</t>
  </si>
  <si>
    <t>M &amp; S AGROINDUSTRIA Y COMERCIO EIRL.</t>
  </si>
  <si>
    <t>CRISTHIANVILLEGASZAMORA</t>
  </si>
  <si>
    <t>CAJA PLASTIFICADA/AGUA</t>
  </si>
  <si>
    <t>F201-00053492</t>
  </si>
  <si>
    <t>VERA VERTIZ INGENIERIA Y CONSTRUCCION SOCIEDAD ANO</t>
  </si>
  <si>
    <t>CARMERAMOSHUACCHA</t>
  </si>
  <si>
    <t>F201-00053493</t>
  </si>
  <si>
    <t>PAQUETE LARGO /FIERRO-RPTO</t>
  </si>
  <si>
    <t>F201-00053494</t>
  </si>
  <si>
    <t>F.S. VIDA SANA SOCIEDAD ANONIMA CERRADA</t>
  </si>
  <si>
    <t>MARIA,FARRO, SUCLUPE</t>
  </si>
  <si>
    <t>CAJA CONT COSAS DE USO PERSONAL</t>
  </si>
  <si>
    <t>F201-00053495</t>
  </si>
  <si>
    <t>CELSO GRABIELSANCHEZLEYVA</t>
  </si>
  <si>
    <t>FIERRO GRANDE</t>
  </si>
  <si>
    <t>F201-00053496</t>
  </si>
  <si>
    <t>DIESEL BANK E.I.R.L.</t>
  </si>
  <si>
    <t>MARCO RAUL,CRUZADO, CORTEZ</t>
  </si>
  <si>
    <t>BOMBA -RPTOS</t>
  </si>
  <si>
    <t>RAUL,CRUZADO, CORTEZ</t>
  </si>
  <si>
    <t>F201-00053497</t>
  </si>
  <si>
    <t>EG NEGOCIOS &amp; SERVICIOS E.I.R.L.</t>
  </si>
  <si>
    <t>ELIAS ALBERTO,GARCIA, ROJAS</t>
  </si>
  <si>
    <t>ATADO X 3 CAJAS LARGAS</t>
  </si>
  <si>
    <t>F201-00053498</t>
  </si>
  <si>
    <t>CORTEZ CAMPOS MARIA AMELI</t>
  </si>
  <si>
    <t>MARIA,CORTEZ, CAMPOS</t>
  </si>
  <si>
    <t>SACO BLANCO /F/1586 G/1310</t>
  </si>
  <si>
    <t>F201-00053499</t>
  </si>
  <si>
    <t>SACO BLANCO SEGUN G/371</t>
  </si>
  <si>
    <t>F201-00053500</t>
  </si>
  <si>
    <t>F201-00053501</t>
  </si>
  <si>
    <t>CAJA CONT 2 PELOTAS</t>
  </si>
  <si>
    <t>F201-00053502</t>
  </si>
  <si>
    <t>F201-00053503</t>
  </si>
  <si>
    <t>PAQUETES PERIODICOS G/1147543</t>
  </si>
  <si>
    <t>F201-00053504</t>
  </si>
  <si>
    <t>F201-00053505</t>
  </si>
  <si>
    <t>F201-00053506</t>
  </si>
  <si>
    <t>CAJA PLANA PLASTIFICADA/MATERIAL MEDICO</t>
  </si>
  <si>
    <t>F201-00053507</t>
  </si>
  <si>
    <t>F201-00053508</t>
  </si>
  <si>
    <t>ESTUDIO REYNOSO S.A.C.</t>
  </si>
  <si>
    <t>LEONEL,MARTINEZ, NEYRA</t>
  </si>
  <si>
    <t>CAJA BLANCA/RECUERDOS</t>
  </si>
  <si>
    <t>F201-00053509</t>
  </si>
  <si>
    <t>ALVA ROJAS JUAN PABLO</t>
  </si>
  <si>
    <t>ZADITHALBURQUEQUECASTILLO</t>
  </si>
  <si>
    <t>F201-00053510</t>
  </si>
  <si>
    <t>F201-00053511</t>
  </si>
  <si>
    <t>CAJA CONT SEGUN G/16602</t>
  </si>
  <si>
    <t>F201-00053512</t>
  </si>
  <si>
    <t>EVELYN ROCIO,RAMOS, JULON</t>
  </si>
  <si>
    <t>ATADO X2 CAJITA BLANCAS /LENTES</t>
  </si>
  <si>
    <t>F201-00053513</t>
  </si>
  <si>
    <t>SYSTEM SOLAR ROBERT E.I.R.L.</t>
  </si>
  <si>
    <t>CAJAS CONT SEGUN F/001-594</t>
  </si>
  <si>
    <t>PAQUETES CONT ANTENAS F/593-597</t>
  </si>
  <si>
    <t>F201-00053514</t>
  </si>
  <si>
    <t>JOSE FREDDYMARIÑASMATOREL</t>
  </si>
  <si>
    <t>PAQUETE BLANCO /ETIQUETAS</t>
  </si>
  <si>
    <t>F201-00053515</t>
  </si>
  <si>
    <t>PAQUETES NEGROS CONT MATERIAL PARA MUESTRAS</t>
  </si>
  <si>
    <t>F201-00053516</t>
  </si>
  <si>
    <t>YAURI ODAR NANCY PATRICIA</t>
  </si>
  <si>
    <t>CAJA BLANCA/IMPRESOS</t>
  </si>
  <si>
    <t>F201-00053517</t>
  </si>
  <si>
    <t>DELGADO,SAAVEDRA, LUIS ALFREDO</t>
  </si>
  <si>
    <t>ATADO X2 CAJITAS/RPTOS</t>
  </si>
  <si>
    <t>F201-00053518</t>
  </si>
  <si>
    <t>JHONATHANMAYANGACONTRERAS</t>
  </si>
  <si>
    <t>CAJA NEGRA+ROJA/CABLES</t>
  </si>
  <si>
    <t>F201-00053519</t>
  </si>
  <si>
    <t>PAQUETES PERIODICOS G/1147635</t>
  </si>
  <si>
    <t>F201-00053520</t>
  </si>
  <si>
    <t>ARTICULOS DEPORTIVOS SPORT XXI SAC</t>
  </si>
  <si>
    <t>GLICERIO,BRAVO, BAZAN</t>
  </si>
  <si>
    <t>CAJITA NEGRA SEGUN G/27433</t>
  </si>
  <si>
    <t>F201-00053521</t>
  </si>
  <si>
    <t>SCANNERS GROUP S.R.L.</t>
  </si>
  <si>
    <t>MIGUELQUIROZZAMORA</t>
  </si>
  <si>
    <t>F201-00053522</t>
  </si>
  <si>
    <t>DELFORABADDIOSES</t>
  </si>
  <si>
    <t>MALETAS MEHRAS /HERRAMIENTAS</t>
  </si>
  <si>
    <t>MALETA/ROPA</t>
  </si>
  <si>
    <t>MALETIN PLASTIFICADO/ROPA</t>
  </si>
  <si>
    <t>F201-00053523</t>
  </si>
  <si>
    <t>FRANKLINCASTROABAD</t>
  </si>
  <si>
    <t>ROLLO BLANCO/SOGA</t>
  </si>
  <si>
    <t>F201-00053524</t>
  </si>
  <si>
    <t>F201-00053525</t>
  </si>
  <si>
    <t>INNOVA TECH GROUP S.A.C.</t>
  </si>
  <si>
    <t>JUNIOROVIEDOGARCES</t>
  </si>
  <si>
    <t>F201-00053526</t>
  </si>
  <si>
    <t>CAJITA/MUESTRA DENTAL</t>
  </si>
  <si>
    <t>F201-00053527</t>
  </si>
  <si>
    <t>INGRIDLOPEZCASTRO</t>
  </si>
  <si>
    <t>ATADO/ X 3 CAJITAS RAUNTER</t>
  </si>
  <si>
    <t>F201-00053528</t>
  </si>
  <si>
    <t>F201-00053529</t>
  </si>
  <si>
    <t>F201-00053530</t>
  </si>
  <si>
    <t>CONSUELOANTONPANTA</t>
  </si>
  <si>
    <t>CAJA/BOLSAS</t>
  </si>
  <si>
    <t>F201-00053531</t>
  </si>
  <si>
    <t>UNIVERSIDAD DE PIURA</t>
  </si>
  <si>
    <t>MARIA JOSE,MERINO, RUIDIAS</t>
  </si>
  <si>
    <t>F201-00053532</t>
  </si>
  <si>
    <t>CAJA CONT UTILES DE OFICINA Y LIBROS</t>
  </si>
  <si>
    <t>F201-00053533</t>
  </si>
  <si>
    <t>DAVID VIDAURRE FLORES</t>
  </si>
  <si>
    <t>AMADORSAAVEDRATORRES</t>
  </si>
  <si>
    <t>BOLSA BLANCA CONT BOLSA DE AIRE</t>
  </si>
  <si>
    <t>F201-00053534</t>
  </si>
  <si>
    <t>F201-00053535</t>
  </si>
  <si>
    <t>AGROBIOTICOS SOCIEDAD ANONIMA CERRADA</t>
  </si>
  <si>
    <t>MANUEL JESUS,MARTINEZ, REVILLA</t>
  </si>
  <si>
    <t>CAJA CONT COSAS PARA LABORATORIO</t>
  </si>
  <si>
    <t>F201-00053536</t>
  </si>
  <si>
    <t>CAJA LA PATRONA /VIVERES</t>
  </si>
  <si>
    <t>F201-00053537</t>
  </si>
  <si>
    <t>MARIA CAROLINA CORDOVA SAAVEDRA</t>
  </si>
  <si>
    <t>MARCELASAAVEDRALOPEZ</t>
  </si>
  <si>
    <t>CAJA AMBROZOLI/ZAPATOS</t>
  </si>
  <si>
    <t>F201-00053539</t>
  </si>
  <si>
    <t>AGENCIA DE COMUNICACION MEDIA S.R.L.</t>
  </si>
  <si>
    <t>LUIS HERNANCRUZVILCHEZ</t>
  </si>
  <si>
    <t>PAQUETE MANILA/MATERIAL PUBLICITARIO</t>
  </si>
  <si>
    <t>F201-00053540</t>
  </si>
  <si>
    <t>STEHFANIELAINESROSSITER</t>
  </si>
  <si>
    <t>F201-00053541</t>
  </si>
  <si>
    <t>F201-00053542</t>
  </si>
  <si>
    <t>PAQUETES SG/1147793</t>
  </si>
  <si>
    <t>F201-00053544</t>
  </si>
  <si>
    <t>MIGUELMENDOZARETO</t>
  </si>
  <si>
    <t>SOBRE PLASTIFICADO / DCTOS</t>
  </si>
  <si>
    <t>F201-00053545</t>
  </si>
  <si>
    <t>EXCESO VARIOS</t>
  </si>
  <si>
    <t>F201-00053546</t>
  </si>
  <si>
    <t>KARINACORONELCAMPOS</t>
  </si>
  <si>
    <t>CAJITA / PRODCTO NATURAL</t>
  </si>
  <si>
    <t>F201-00053547</t>
  </si>
  <si>
    <t>MIGUEL,ROJAS, VALERIN</t>
  </si>
  <si>
    <t>CAJA / BIBLIAS</t>
  </si>
  <si>
    <t>F201-00053548</t>
  </si>
  <si>
    <t>WIGBERTO DIOMEDES,CANALES, TAVARA</t>
  </si>
  <si>
    <t>F201-00053549</t>
  </si>
  <si>
    <t>FERRE MAT CIX S.A.C.</t>
  </si>
  <si>
    <t>CAJA LARGA / CORTADORA</t>
  </si>
  <si>
    <t>F201-00053550</t>
  </si>
  <si>
    <t>F201-00053551</t>
  </si>
  <si>
    <t>JOSE ARGELIS,ROA, REYES</t>
  </si>
  <si>
    <t>PAQUETITO PLATIFICADO / REPUESTO</t>
  </si>
  <si>
    <t>F201-00053552</t>
  </si>
  <si>
    <t>PROSEGURIDAD S A</t>
  </si>
  <si>
    <t>ALDOGARCIAMEJIA</t>
  </si>
  <si>
    <t>CAJA CHICA / NEGRA DCTOS Y REPUESTOS</t>
  </si>
  <si>
    <t>F201-00053553</t>
  </si>
  <si>
    <t>THANISFIT E.I.R.L.</t>
  </si>
  <si>
    <t>F201-00053554</t>
  </si>
  <si>
    <t>F201-00053555</t>
  </si>
  <si>
    <t>CUZQUEN TAFUR ERIC ANTONIO</t>
  </si>
  <si>
    <t>F201-00053556</t>
  </si>
  <si>
    <t>SOBRECITO MANILA SG/16856</t>
  </si>
  <si>
    <t>F201-00053557</t>
  </si>
  <si>
    <t>F201-00053558</t>
  </si>
  <si>
    <t>JIMMY KARLLOVI,RODRIGUEZ, CASTRO</t>
  </si>
  <si>
    <t>F201-00053559</t>
  </si>
  <si>
    <t>F201-00053560</t>
  </si>
  <si>
    <t>CAJA GRANDE/UTILES DE OF</t>
  </si>
  <si>
    <t>F201-00053561</t>
  </si>
  <si>
    <t>WILMER ADALBERTO,SIESQUEN, SANCHEZ</t>
  </si>
  <si>
    <t>CAJITA SG/410</t>
  </si>
  <si>
    <t>F201-00053562</t>
  </si>
  <si>
    <t>CARRASCO HUERTAS FRANKLIN MARTIN</t>
  </si>
  <si>
    <t>GIANELLA DEL SOCORRO,CARRASCO, SEMINARIO</t>
  </si>
  <si>
    <t>CAJA AZUL SG/0097</t>
  </si>
  <si>
    <t>F201-00053563</t>
  </si>
  <si>
    <t>CAJA PLANA BLANCA/RADIADOR</t>
  </si>
  <si>
    <t>F201-00053564</t>
  </si>
  <si>
    <t>LEONARD JOSEPH,GOMEZ, VALDIVIEZO</t>
  </si>
  <si>
    <t>CAJA GRANDE SG/2032</t>
  </si>
  <si>
    <t>F201-00053565</t>
  </si>
  <si>
    <t>F201-00053566</t>
  </si>
  <si>
    <t>CAJA LARGA/MATERIAL OPTICO</t>
  </si>
  <si>
    <t>F201-00053567</t>
  </si>
  <si>
    <t>SUMIDIAL PERU E.I.R.L</t>
  </si>
  <si>
    <t>JOSE LUISAGUACONDOLEON</t>
  </si>
  <si>
    <t>PAQUETE BEIGE PLASTIFICADO</t>
  </si>
  <si>
    <t>F201-00053569</t>
  </si>
  <si>
    <t>JHON,MEDINA, AGUILAR</t>
  </si>
  <si>
    <t>CAJA PLANA S/G 003-6952</t>
  </si>
  <si>
    <t>JHON ANTONY,MEDINA, AGUILAR</t>
  </si>
  <si>
    <t>F201-00053570</t>
  </si>
  <si>
    <t>ERICK MARTIN,RIVAS, FARFAN</t>
  </si>
  <si>
    <t>F201-00053571</t>
  </si>
  <si>
    <t>SERVICIOS MEDICOS SANTE E.I.R.L.</t>
  </si>
  <si>
    <t>ATADOS X 2 CAJAS / FOLDERS</t>
  </si>
  <si>
    <t>F201-00053572</t>
  </si>
  <si>
    <t>DAVID DANIEL,AYALA, CHIROQUE</t>
  </si>
  <si>
    <t>CAJA / MATERIAL ELECTRICO</t>
  </si>
  <si>
    <t>F201-00053573</t>
  </si>
  <si>
    <t>CAJA S/G 001-9955</t>
  </si>
  <si>
    <t>F201-00053574</t>
  </si>
  <si>
    <t>SERVICIOS TECNICOS ZONABIKER</t>
  </si>
  <si>
    <t>JOHANN ALEXANDER,SOLANO, QUINTERO</t>
  </si>
  <si>
    <t>SOBRE / REPUESTO DE MOTO</t>
  </si>
  <si>
    <t>F201-00053575</t>
  </si>
  <si>
    <t>MILY VANILY,LLAJA, ROJAS</t>
  </si>
  <si>
    <t>CAJA CELESTE / ACCESORIOS DE PVC</t>
  </si>
  <si>
    <t>F201-00053576</t>
  </si>
  <si>
    <t>BEGAS INGENIEROS SAC</t>
  </si>
  <si>
    <t>PERPETUNI,TORREZ, MIGUEL</t>
  </si>
  <si>
    <t>ATADO/PAQUETE+MALETIN/HERRAMIENTAS</t>
  </si>
  <si>
    <t>F201-00053577</t>
  </si>
  <si>
    <t>F201-00053578</t>
  </si>
  <si>
    <t>IMPORTACIONES MATTEO STAR SERVICIOS GENE</t>
  </si>
  <si>
    <t>JORGERAMIREZUBILLUS</t>
  </si>
  <si>
    <t>PAQUETE CARTON/ACCESORIOS DE CELULAR</t>
  </si>
  <si>
    <t>F201-00053579</t>
  </si>
  <si>
    <t>WITLINK S.A.C.</t>
  </si>
  <si>
    <t>LILIANA CASTILLO GUAYANAY,CASTILLO, GUAYANAY</t>
  </si>
  <si>
    <t>PAQUETE MANILA/LLAVES</t>
  </si>
  <si>
    <t>F201-00053580</t>
  </si>
  <si>
    <t>CORPORACION JVO E.I.R.L</t>
  </si>
  <si>
    <t>CARLOS DANILO,RAYMUNDO, BERRU</t>
  </si>
  <si>
    <t>CAJA MEDIANA SG/01-10</t>
  </si>
  <si>
    <t>F201-00053581</t>
  </si>
  <si>
    <t>CARLOQUIROGARAMOS</t>
  </si>
  <si>
    <t>F201-00053582</t>
  </si>
  <si>
    <t>JORGE ALFREDO VASQUEZ MORALES</t>
  </si>
  <si>
    <t>FREDY NELSON,CHINGUEL, CARRION</t>
  </si>
  <si>
    <t>CAJA NEGRA /REPUESTO</t>
  </si>
  <si>
    <t>F201-00053583</t>
  </si>
  <si>
    <t>CARLOSGUEVARAVERA</t>
  </si>
  <si>
    <t>PAQUETE MANILA/DOC +PLASTICO</t>
  </si>
  <si>
    <t>F201-00053584</t>
  </si>
  <si>
    <t>CARLOSRAMOSJUAREZ</t>
  </si>
  <si>
    <t>CAJITA BLANCA/SEMILLAS</t>
  </si>
  <si>
    <t>F201-00053585</t>
  </si>
  <si>
    <t>NATIONAL FACILITIES MANAGEMENT S.A.C.</t>
  </si>
  <si>
    <t>MAYKI RIT,CARREÑO, VILLANUEVA</t>
  </si>
  <si>
    <t>CAJA /FRENO</t>
  </si>
  <si>
    <t>F201-00053586</t>
  </si>
  <si>
    <t>PAQUETE PLANO ROJO/TUBITOS</t>
  </si>
  <si>
    <t>F201-00053587</t>
  </si>
  <si>
    <t>F201-00053588</t>
  </si>
  <si>
    <t>CAJA MUNICIPAL DE AHORRO Y CREDITO DE AREQUIPA S.A</t>
  </si>
  <si>
    <t>GUSTAVOCASTAÑEDAAGURTO</t>
  </si>
  <si>
    <t>CAJAS/DOCUMENTOS</t>
  </si>
  <si>
    <t>F201-00053589</t>
  </si>
  <si>
    <t>PAQUETES SG/1147999</t>
  </si>
  <si>
    <t>F201-00053590</t>
  </si>
  <si>
    <t>J &amp; W PROYECTOS INTEGRALES SOCIEDAD ANONIMA CERRADA - J &amp; W PROYECTOS INTEGRALES S.A.C.</t>
  </si>
  <si>
    <t>WILMER,FLORES, FERNANDEZ</t>
  </si>
  <si>
    <t>F201-00053591</t>
  </si>
  <si>
    <t>MIGUEL ANGEL,QUICIO, MERINO</t>
  </si>
  <si>
    <t>CAJA PLANA PLASTIFICADA/ HERRAMIENTAS</t>
  </si>
  <si>
    <t>F201-00053592</t>
  </si>
  <si>
    <t>JIMMY FRANK BECERRA CRUZ</t>
  </si>
  <si>
    <t>HUGO DAVIDCUSTODIOCARRASCO</t>
  </si>
  <si>
    <t>ROLLO PLASTIFICADO / ADHESIVOS</t>
  </si>
  <si>
    <t>F201-00053593</t>
  </si>
  <si>
    <t>CRISTOFER ARTURO,YEP, JIMENEZ</t>
  </si>
  <si>
    <t>PAQUETE BEISCH / S/G 002-08524</t>
  </si>
  <si>
    <t>F201-00053594</t>
  </si>
  <si>
    <t>F201-00053595</t>
  </si>
  <si>
    <t>CAJA / CINTA FIL</t>
  </si>
  <si>
    <t>F201-00053596</t>
  </si>
  <si>
    <t>JAIRO DAVID,CONCHA, ALVAREZ</t>
  </si>
  <si>
    <t>F201-00053597</t>
  </si>
  <si>
    <t>SOBRE LARGO / DCTOS</t>
  </si>
  <si>
    <t>F201-00053598</t>
  </si>
  <si>
    <t>CAJITA PLASTIFICADA/ JUGUETE</t>
  </si>
  <si>
    <t>F201-00053599</t>
  </si>
  <si>
    <t>NOTSAG SOLUTIONS EIRL</t>
  </si>
  <si>
    <t>JOSE MANUEL,BRUNO, YAMUNAQUE</t>
  </si>
  <si>
    <t>CAJA PLASTIFICADA S/G 005-51864</t>
  </si>
  <si>
    <t>F201-00053600</t>
  </si>
  <si>
    <t>F201-00053601</t>
  </si>
  <si>
    <t>CAJAS /HELADOS</t>
  </si>
  <si>
    <t>F201-00053602</t>
  </si>
  <si>
    <t>WILMERMARTINEZTUESTA</t>
  </si>
  <si>
    <t>CAJA HELADOS</t>
  </si>
  <si>
    <t>F201-00053603</t>
  </si>
  <si>
    <t>SAN ANTONIO RETAIL S.A.C</t>
  </si>
  <si>
    <t>LUIS ARTURO,GARCIA, TAVARA</t>
  </si>
  <si>
    <t>F201-00053604</t>
  </si>
  <si>
    <t>SUCESION RIOJA MONTES VICTOR</t>
  </si>
  <si>
    <t>EDSONHUERTASMARCHENA</t>
  </si>
  <si>
    <t>CAJA BLANCA SG/123</t>
  </si>
  <si>
    <t>F201-00053605</t>
  </si>
  <si>
    <t>F201-00053606</t>
  </si>
  <si>
    <t>F201-00053607</t>
  </si>
  <si>
    <t>GREYDIADRIANZENCORDOVA</t>
  </si>
  <si>
    <t>F201-00053608</t>
  </si>
  <si>
    <t>F201-00053609</t>
  </si>
  <si>
    <t>JOSE RAFAEL,MORE, SANDOVAL</t>
  </si>
  <si>
    <t>PAQUETE ROJO/REPUESTO</t>
  </si>
  <si>
    <t>F201-00053610</t>
  </si>
  <si>
    <t>EUROTRUCK CENTRO SOCIEDAD ANONIMA CERRADA</t>
  </si>
  <si>
    <t>MILAGROS,CORREA, NEIRA</t>
  </si>
  <si>
    <t>F201-00053611</t>
  </si>
  <si>
    <t>F201-00053612</t>
  </si>
  <si>
    <t>SELENEJAUEEZGUTIERREZ</t>
  </si>
  <si>
    <t>MATERIAL MEDICO</t>
  </si>
  <si>
    <t>F201-00053613</t>
  </si>
  <si>
    <t>PAQUETES SG/1148094</t>
  </si>
  <si>
    <t>F201-00053614</t>
  </si>
  <si>
    <t>TAGUMEDICA S.A.</t>
  </si>
  <si>
    <t>ALEXIS LEONARDO,RUMAY, RISCO</t>
  </si>
  <si>
    <t>CAJA BRAUN / MUESTRAS DE MATERIAL PROMOCIONAL</t>
  </si>
  <si>
    <t>F201-00053615</t>
  </si>
  <si>
    <t>INGENIERIA ELECTRICIDAD Y CONTROL SAC</t>
  </si>
  <si>
    <t>PAULOESTRADASOPLIN</t>
  </si>
  <si>
    <t>CAJA / TUBOS DE COBRE</t>
  </si>
  <si>
    <t>F201-00053616</t>
  </si>
  <si>
    <t>CORPORACION DE SERVICIOS GENERALES R.A.K. SOCIEDAD</t>
  </si>
  <si>
    <t>CESAR HEINORESTELALORA</t>
  </si>
  <si>
    <t>CAJA PLASTIFICADA / ADORNOS</t>
  </si>
  <si>
    <t>F201-00053617</t>
  </si>
  <si>
    <t>YESSENIA DEL PILAR,MARIÑO, RAMIREZ</t>
  </si>
  <si>
    <t>PAQUETE AZUL PLASTIFICADO</t>
  </si>
  <si>
    <t>BALDE PLASTIFICADO S/G 001-177</t>
  </si>
  <si>
    <t>F201-00053618</t>
  </si>
  <si>
    <t>VERIPOST S.A.C.</t>
  </si>
  <si>
    <t>JOSE NICOLAS,RUIZ, DELGADO</t>
  </si>
  <si>
    <t>F201-00053619</t>
  </si>
  <si>
    <t>CARLOS,NEYRA, CARRERA</t>
  </si>
  <si>
    <t>PAQUETITO BLANCO / PLACAS</t>
  </si>
  <si>
    <t>F201-00053620</t>
  </si>
  <si>
    <t>PAQUETITO BEISCH S/G 001-013926</t>
  </si>
  <si>
    <t>F201-00053621</t>
  </si>
  <si>
    <t>CAJAS GRANDES / TELAS</t>
  </si>
  <si>
    <t>F201-00053622</t>
  </si>
  <si>
    <t>CAJA BLANCA S/G 001-05203</t>
  </si>
  <si>
    <t>CORCHO BLANCO S/G 001-05203</t>
  </si>
  <si>
    <t>F201-00053623</t>
  </si>
  <si>
    <t>MAQUIPARTES PERU SRL</t>
  </si>
  <si>
    <t>JOSUE MANUEL,SEDAMANOS, FERNANDEZ</t>
  </si>
  <si>
    <t>PAQUETE PLASTIFICADO / RODILLO</t>
  </si>
  <si>
    <t>ATADO X 2 CAJA Y PQTE NEGRO/ FILTROS</t>
  </si>
  <si>
    <t>F201-00053624</t>
  </si>
  <si>
    <t>CÉSAR MIGUEL,COTRINA, ZELADA</t>
  </si>
  <si>
    <t>F201-00053625</t>
  </si>
  <si>
    <t>EUGENIO,MORALES, TUME</t>
  </si>
  <si>
    <t>F201-00053626</t>
  </si>
  <si>
    <t>F201-00053627</t>
  </si>
  <si>
    <t>ANGHIGARCIAMORAN</t>
  </si>
  <si>
    <t>F201-00053628</t>
  </si>
  <si>
    <t>LESLIRIVASFEBRES</t>
  </si>
  <si>
    <t>F201-00053629</t>
  </si>
  <si>
    <t>CAJITA BLANCA/MATERIAL IPTICO</t>
  </si>
  <si>
    <t>F201-00053630</t>
  </si>
  <si>
    <t>PAQUETES SG/1148190</t>
  </si>
  <si>
    <t>F201-00053631</t>
  </si>
  <si>
    <t>ELSSARTANJARA</t>
  </si>
  <si>
    <t>MALETA BEIG CONT HERRAMIENTAS</t>
  </si>
  <si>
    <t>MALETITA DE TELA COLOR AMARILLO</t>
  </si>
  <si>
    <t>COSAS(1 TRIPODE,1PALITO ROJO+BLANCO)</t>
  </si>
  <si>
    <t>F201-00053632</t>
  </si>
  <si>
    <t>WILMERMARTINEZRUESTA</t>
  </si>
  <si>
    <t>CORCHI ROJO/HELADOS</t>
  </si>
  <si>
    <t>F201-00053633</t>
  </si>
  <si>
    <t>CAJA CONT MATERIAL PROMOCIONAL</t>
  </si>
  <si>
    <t>F201-00053634</t>
  </si>
  <si>
    <t>CAJA CONT SEGUN G/506026</t>
  </si>
  <si>
    <t>F201-00053635</t>
  </si>
  <si>
    <t>2L PERU SAC</t>
  </si>
  <si>
    <t>JOAQUINLOPEZMONTALBAN</t>
  </si>
  <si>
    <t>PAQUETE CONT MACHETES</t>
  </si>
  <si>
    <t>F201-00053636</t>
  </si>
  <si>
    <t>SVC TELECOM E.I.R.L.</t>
  </si>
  <si>
    <t>DARWIN,RUIZ, GALVAN</t>
  </si>
  <si>
    <t>PAQUETE BLANCO CONT BOLANTES/PUBLICIDAD</t>
  </si>
  <si>
    <t>F201-00053637</t>
  </si>
  <si>
    <t>SOLUCIONES TECNICAS DEL AGRO SAC.</t>
  </si>
  <si>
    <t>GUSTAVO FELIX,MORALES, HUERTAS</t>
  </si>
  <si>
    <t>PAQUETE DE CARTON/FOLIAR</t>
  </si>
  <si>
    <t>F201-00053638</t>
  </si>
  <si>
    <t>CAJA CHICA NEGRA CONT ACCESORIOS</t>
  </si>
  <si>
    <t>F201-00053639</t>
  </si>
  <si>
    <t>JUAN JOSESAAVEDRACHERO</t>
  </si>
  <si>
    <t>CAJA BLANCA CHICA/ADAPTADOR DE CORRIENTE</t>
  </si>
  <si>
    <t>F201-00053640</t>
  </si>
  <si>
    <t>JUAN CARLOS DANIELFERNANDEZPEREZ VARGAS</t>
  </si>
  <si>
    <t>CAJA CONT RODILLERAS</t>
  </si>
  <si>
    <t>F201-00053641</t>
  </si>
  <si>
    <t>CARLOSVALLEGUERRERO</t>
  </si>
  <si>
    <t>F201-00053642</t>
  </si>
  <si>
    <t>F201-00053643</t>
  </si>
  <si>
    <t>RAMIREZ VILLALOBOS GINO RAUL</t>
  </si>
  <si>
    <t>NILTON EDINSON,PEÑA, BAZAN</t>
  </si>
  <si>
    <t>PQTE BLANCO PLANO/BOLANTES</t>
  </si>
  <si>
    <t>F201-00053644</t>
  </si>
  <si>
    <t>JUAN CARLOSPALOMINOMORALES</t>
  </si>
  <si>
    <t>F201-00053645</t>
  </si>
  <si>
    <t>BONANZA CULINARY S.A.C</t>
  </si>
  <si>
    <t>SONIA ELIZABETH,SOBERON, BENAVIDES</t>
  </si>
  <si>
    <t>CAJA /PEROL</t>
  </si>
  <si>
    <t>F201-00053646</t>
  </si>
  <si>
    <t>F201-00053647</t>
  </si>
  <si>
    <t>SOBRE MANILA*DOCUMENTO</t>
  </si>
  <si>
    <t>F201-00053648</t>
  </si>
  <si>
    <t>F201-00053649</t>
  </si>
  <si>
    <t>PQTITO/S.G001-0000105</t>
  </si>
  <si>
    <t>F201-00053650</t>
  </si>
  <si>
    <t>RANDYVARGASSILVA</t>
  </si>
  <si>
    <t>CAJA/REPUESTO DE MOTO</t>
  </si>
  <si>
    <t>F201-00053651</t>
  </si>
  <si>
    <t>CANTO LIMA S.A.C</t>
  </si>
  <si>
    <t>SOBRE MANILA/SELLO</t>
  </si>
  <si>
    <t>F201-00053652</t>
  </si>
  <si>
    <t>FRANKLIN,NAVARRO, ZARATE</t>
  </si>
  <si>
    <t>SOBRE MANILA/S.G0011-000759</t>
  </si>
  <si>
    <t>F201-00053653</t>
  </si>
  <si>
    <t>HIDROMEC INGENIEROS SAC</t>
  </si>
  <si>
    <t>JAIRO MOISES,GARCIA, SERNAQUE</t>
  </si>
  <si>
    <t>CAJA BLANCA/S.G 0006-12742</t>
  </si>
  <si>
    <t>F201-00053654</t>
  </si>
  <si>
    <t>CAJA/REPUESTO USADOS</t>
  </si>
  <si>
    <t>F201-00053655</t>
  </si>
  <si>
    <t>SANDRA MARGOTPESANTESARANDA</t>
  </si>
  <si>
    <t>CAJAS/S.G 0001-002919</t>
  </si>
  <si>
    <t>F201-00053656</t>
  </si>
  <si>
    <t>BEEREADERS PERU S.A.C.</t>
  </si>
  <si>
    <t>NORA RICARDINAMEJIAMORALES</t>
  </si>
  <si>
    <t>CAJA/CATALOGOS Y PUBLICIDAD</t>
  </si>
  <si>
    <t>F201-00053657</t>
  </si>
  <si>
    <t>SCIENCEVOLUTION S.R.L.</t>
  </si>
  <si>
    <t>FREDY,OLIVOS, ROMERO</t>
  </si>
  <si>
    <t>SOBRE AZUL/DOCUMENTOS</t>
  </si>
  <si>
    <t>F201-00053658</t>
  </si>
  <si>
    <t>REPRESENTACIONES MARTIN S.A.C</t>
  </si>
  <si>
    <t>SHELBY KATHERINE,ARNAO, RIOFRIO</t>
  </si>
  <si>
    <t>F201-00053659</t>
  </si>
  <si>
    <t>ATADO DE 2 CAJAS/HERRAMIENTAS</t>
  </si>
  <si>
    <t>F201-00053660</t>
  </si>
  <si>
    <t>F201-00053661</t>
  </si>
  <si>
    <t>BIDON BLANCO S/G 007-074</t>
  </si>
  <si>
    <t>F201-00053662</t>
  </si>
  <si>
    <t>PQP PERU S.A.C. PQP PERU</t>
  </si>
  <si>
    <t>JIMMY EDWARD,ALEGRE, BUSTAMANTE</t>
  </si>
  <si>
    <t>CAJA ULTREX / DETERGENTE</t>
  </si>
  <si>
    <t>F201-00053663</t>
  </si>
  <si>
    <t>LUIS ALBERTO,FRANCO, ESPINO</t>
  </si>
  <si>
    <t>CAJA S/G 023-48</t>
  </si>
  <si>
    <t>F201-00053664</t>
  </si>
  <si>
    <t>ESTACION DE SERVICIOS SAN JOSE S.A.C.</t>
  </si>
  <si>
    <t>RAMON,COLONNA, VIVANCO</t>
  </si>
  <si>
    <t>F201-00053665</t>
  </si>
  <si>
    <t>R&amp;M BIOCONSTRUCCIONES SAC</t>
  </si>
  <si>
    <t>CHARLESPINEDOTORO</t>
  </si>
  <si>
    <t>SACO VERDE RAYADO / EQUIPOS EPP</t>
  </si>
  <si>
    <t>CAJAS / UNIFORMES Y SEGUROS</t>
  </si>
  <si>
    <t>F201-00053666</t>
  </si>
  <si>
    <t>SEDECO COMERCIAL S.A.C</t>
  </si>
  <si>
    <t>ISIDRO,LUDEÑA, CONDORCHOA</t>
  </si>
  <si>
    <t>EXCESO 6 PAQUETES</t>
  </si>
  <si>
    <t>F201-00053667</t>
  </si>
  <si>
    <t>F201-00053668</t>
  </si>
  <si>
    <t>MARYFER CARGO S.A.C.</t>
  </si>
  <si>
    <t>MONICA ROXANA,ZAPATA, YAMUNAQUE</t>
  </si>
  <si>
    <t>CAJA / DCTOS</t>
  </si>
  <si>
    <t>F201-00053669</t>
  </si>
  <si>
    <t>G &amp; C AUDITORIA SERVICIO Y CONSTRUCCION S.R.L.</t>
  </si>
  <si>
    <t>DANIELSOSAMECHAN</t>
  </si>
  <si>
    <t>CAJITA BLANCA / CAMARA USADA</t>
  </si>
  <si>
    <t>F201-00053670</t>
  </si>
  <si>
    <t>PAQUETITO NARANJA / FOTOCERAMICA</t>
  </si>
  <si>
    <t>F201-00053671</t>
  </si>
  <si>
    <t>CAJA/ MATERIAL MEDICO</t>
  </si>
  <si>
    <t>F201-00053672</t>
  </si>
  <si>
    <t>PAQUETE AMARILLLO / EMPAQUETADURA</t>
  </si>
  <si>
    <t>F201-00053673</t>
  </si>
  <si>
    <t>SANTOS FRANCISCOMENACASTILLO</t>
  </si>
  <si>
    <t>CAJA CHICA / PRODCTOS NATURALES</t>
  </si>
  <si>
    <t>F201-00053674</t>
  </si>
  <si>
    <t>RIQUELMERCRUZTOGAS</t>
  </si>
  <si>
    <t>F201-00053675</t>
  </si>
  <si>
    <t>CESAR ADRIANCABRERAPURIZACA</t>
  </si>
  <si>
    <t>CAJAS / ARCHIVADORES Y PAPEL BOND</t>
  </si>
  <si>
    <t>F201-00053676</t>
  </si>
  <si>
    <t>F201-00053677</t>
  </si>
  <si>
    <t>ROSANA BELLODAS PAREDES</t>
  </si>
  <si>
    <t>AUGUSTOSALHUANAGRANADOS</t>
  </si>
  <si>
    <t>COLER AZUL VACIO</t>
  </si>
  <si>
    <t>F201-00053678</t>
  </si>
  <si>
    <t>MULTISERVICIOS YUMAR E.I.R.L.</t>
  </si>
  <si>
    <t>JUAN DE LACRUZABANTO</t>
  </si>
  <si>
    <t>MAQUINAS EMB</t>
  </si>
  <si>
    <t>F201-00053679</t>
  </si>
  <si>
    <t>VASQUEZ CEPEDA GERSON ALDAIR</t>
  </si>
  <si>
    <t>ALISON,ARIAS, RIVERO</t>
  </si>
  <si>
    <t>PQTE NEGRO PLAST/ MESA ARMABLE</t>
  </si>
  <si>
    <t>F201-00053680</t>
  </si>
  <si>
    <t>INDUSTRIAS ZETO EIRL</t>
  </si>
  <si>
    <t>ERMITANIO,TAFUR, DIAZ</t>
  </si>
  <si>
    <t>CJITA VERDE PLAST/ REPUESTO</t>
  </si>
  <si>
    <t>F201-00053681</t>
  </si>
  <si>
    <t>SC DIGITAL SAC</t>
  </si>
  <si>
    <t>F201-00053682</t>
  </si>
  <si>
    <t>CERTIFICACIONES Y CALIDAD SOCIEDAD ANONIMA CERRADA</t>
  </si>
  <si>
    <t>JHON JAYO,ANCALLE, RICSE</t>
  </si>
  <si>
    <t>PAQUETE LARGO / TRIPODE</t>
  </si>
  <si>
    <t>ATADO X 2 CAJAS PLASTIFICADAS / TUBOS DE MANGUERA Y CAJA MADERA</t>
  </si>
  <si>
    <t>F201-00053683</t>
  </si>
  <si>
    <t>FODELPLASCENCIAALVA</t>
  </si>
  <si>
    <t>ATADO X 2 FARDOS BLANCOS / TOCUYO</t>
  </si>
  <si>
    <t>F201-00053684</t>
  </si>
  <si>
    <t>COOPERATIVA DE SERVICIOS MULTIPLES IPAE PERU LTDA</t>
  </si>
  <si>
    <t>PABLO,VARGAS, TERRONES</t>
  </si>
  <si>
    <t>F201-00053685</t>
  </si>
  <si>
    <t>FIDELPLASENCIAALVA</t>
  </si>
  <si>
    <t>F201-00053686</t>
  </si>
  <si>
    <t>TL MARKET</t>
  </si>
  <si>
    <t>MANUEL ENRRIQUE,GOMEZ, FERIA</t>
  </si>
  <si>
    <t>CAJA /CECINA</t>
  </si>
  <si>
    <t>F201-00053687</t>
  </si>
  <si>
    <t>MEDINA GUEVARA ROILER</t>
  </si>
  <si>
    <t>F201-00053688</t>
  </si>
  <si>
    <t>A&amp;V CONSTRUCTORA EIRL.</t>
  </si>
  <si>
    <t>CAJA PLANA GRANDE/BALDOSA DE TECHO</t>
  </si>
  <si>
    <t>F201-00053689</t>
  </si>
  <si>
    <t>F201-00053690</t>
  </si>
  <si>
    <t>ALMACENES ASWAN S.A.C</t>
  </si>
  <si>
    <t>MONICA,SANCHEZ, YNFANTE</t>
  </si>
  <si>
    <t>CULER NEGRO/MEDIICNA</t>
  </si>
  <si>
    <t>F201-00053691</t>
  </si>
  <si>
    <t>PROCESADORA PERU SOCIEDAD ANONIMA CERRADA</t>
  </si>
  <si>
    <t>MARIA ELIZABETH,ATALAYA, GUEVARA</t>
  </si>
  <si>
    <t>F201-00053692</t>
  </si>
  <si>
    <t>F201-00053693</t>
  </si>
  <si>
    <t>JOSE SEVERINO,ELIAS, ESPINOZA</t>
  </si>
  <si>
    <t>CAJITA NEGRA PLANA -RPTO</t>
  </si>
  <si>
    <t>F201-00053694</t>
  </si>
  <si>
    <t>GRUPO T-LIMPIO S.A.C.</t>
  </si>
  <si>
    <t>JOSEOLIVOSMAURICIO</t>
  </si>
  <si>
    <t>CAJA BEIEGE - MAQUINA DE FUMIGARR</t>
  </si>
  <si>
    <t>F201-00053695</t>
  </si>
  <si>
    <t>BERTHA JACKELINE,GARNIQUE, FLORES</t>
  </si>
  <si>
    <t>CAJA BEIG E CHICA - RPTO</t>
  </si>
  <si>
    <t>F201-00053696</t>
  </si>
  <si>
    <t>JUANATOCHEREYES</t>
  </si>
  <si>
    <t>F201-00053697</t>
  </si>
  <si>
    <t>E &amp; S TECNOPIURA EIRL</t>
  </si>
  <si>
    <t>EDITH,PALOMINO, CHAMBI</t>
  </si>
  <si>
    <t>CAJA BEIGE - KIT DE LIMPIEZA</t>
  </si>
  <si>
    <t>F201-00053698</t>
  </si>
  <si>
    <t>IRMARODROGUEZPAREDES</t>
  </si>
  <si>
    <t>F201-00053699</t>
  </si>
  <si>
    <t>CAJITA LARGA BLANCA/MULTIVALVULA</t>
  </si>
  <si>
    <t>F201-00053700</t>
  </si>
  <si>
    <t>FALMA CONSTRUCCIONES S.A.C.</t>
  </si>
  <si>
    <t>TERCERO,LAULATE, FASANANDO</t>
  </si>
  <si>
    <t>FIERROS PLASTIFICADOS</t>
  </si>
  <si>
    <t>F201-00053701</t>
  </si>
  <si>
    <t>CAJITA AMARILLA/SEGUN G/001-116</t>
  </si>
  <si>
    <t>F201-00053702</t>
  </si>
  <si>
    <t>QR-3 E.I.RL.</t>
  </si>
  <si>
    <t>LUISPELAEZDIAZ</t>
  </si>
  <si>
    <t>PAQUETE MARRON/PLASTICOS (BAJO RESP. REMITENTE)</t>
  </si>
  <si>
    <t>F201-00053703</t>
  </si>
  <si>
    <t>INVERSIONES M YM SAC</t>
  </si>
  <si>
    <t>SHARON KARINA,CASTRO, FERRE</t>
  </si>
  <si>
    <t>F201-00053704</t>
  </si>
  <si>
    <t>PAQUETE MARRON PLASTIFICADO/SEGUN G/001-1181*F001-2456*G/001-5178</t>
  </si>
  <si>
    <t>F201-00053705</t>
  </si>
  <si>
    <t>SERVICIOS Y RECICLAJES DON BERNARDO S.R.</t>
  </si>
  <si>
    <t>JOSE MANUELVALDIVIESOABAD</t>
  </si>
  <si>
    <t>F201-00053706</t>
  </si>
  <si>
    <t>FELIPE,IPANAQUE, LITANO</t>
  </si>
  <si>
    <t>F201-00053707</t>
  </si>
  <si>
    <t>TELEVEZ EIRL</t>
  </si>
  <si>
    <t>YANIRA BRIZET,CORREA, RETO</t>
  </si>
  <si>
    <t>CAJA PLASTIFICADA/BUFAS (15)</t>
  </si>
  <si>
    <t>F201-00053708</t>
  </si>
  <si>
    <t>PAQUETITO EN SAQUITO/SEGUN G/001-375</t>
  </si>
  <si>
    <t>F201-00053709</t>
  </si>
  <si>
    <t>JOSE MARIAMONCAYOVARIAS</t>
  </si>
  <si>
    <t>CAJA/SEGUN G/001-5206</t>
  </si>
  <si>
    <t>F201-00053710</t>
  </si>
  <si>
    <t>F201-00053711</t>
  </si>
  <si>
    <t>JOSE ANTONIO,CORNEJO, ALCANTARA</t>
  </si>
  <si>
    <t>F201-00053712</t>
  </si>
  <si>
    <t>EDITORA E IMPRENTA INTERNACIONAL SAC</t>
  </si>
  <si>
    <t>CAROLINA,GUEVARA, MOLINA</t>
  </si>
  <si>
    <t>PAQUETE BLANCO/VOLANTES</t>
  </si>
  <si>
    <t>F201-00053713</t>
  </si>
  <si>
    <t>PAQUETE AZUL/DOCUMENTOS</t>
  </si>
  <si>
    <t>F201-00053714</t>
  </si>
  <si>
    <t>F201-00053715</t>
  </si>
  <si>
    <t>F201-00053716</t>
  </si>
  <si>
    <t>F201-00053717</t>
  </si>
  <si>
    <t>CAJA PLASTIFICADA/LENTES</t>
  </si>
  <si>
    <t>F201-00053718</t>
  </si>
  <si>
    <t>ATADO X 2CAJITAS/PRODUCTO OPTICO</t>
  </si>
  <si>
    <t>F201-00053719</t>
  </si>
  <si>
    <t>F201-00053720</t>
  </si>
  <si>
    <t>MICHAEL FERNANDO,DAMIAN, CARRILLO</t>
  </si>
  <si>
    <t>F201-00053721</t>
  </si>
  <si>
    <t>PLANET COMPUTER TECHNOLOGY E.I.R.L.</t>
  </si>
  <si>
    <t>MANUEL FRANCISCO,SANTUR, PARDO</t>
  </si>
  <si>
    <t>CAJA BLANCA CON NEGRO -RPTOS DE INFORMATICA</t>
  </si>
  <si>
    <t>F201-00053722</t>
  </si>
  <si>
    <t>RJ CARGO</t>
  </si>
  <si>
    <t>ELIANA DE LOS,CORONADO, OLIVA DE VALVERDE</t>
  </si>
  <si>
    <t>PQTE ROJO PLANO LARGO-</t>
  </si>
  <si>
    <t>F201-00053723</t>
  </si>
  <si>
    <t>PQTE - VOLANTES</t>
  </si>
  <si>
    <t>F201-00053724</t>
  </si>
  <si>
    <t>MANUELHEREDIAGIL</t>
  </si>
  <si>
    <t>CAJA BLANCA - FILTROS</t>
  </si>
  <si>
    <t>F201-00053725</t>
  </si>
  <si>
    <t>PQTE X4 - MONTURAS</t>
  </si>
  <si>
    <t>F201-00053726</t>
  </si>
  <si>
    <t>SOBRE BLANCA DOC</t>
  </si>
  <si>
    <t>F201-00053727</t>
  </si>
  <si>
    <t>F201-00053728</t>
  </si>
  <si>
    <t>FERT &amp; RIEGO PLAST EIRL</t>
  </si>
  <si>
    <t>NIALL,EYZAGUIRRE, SUNCION</t>
  </si>
  <si>
    <t>F201-00053729</t>
  </si>
  <si>
    <t>F201-00053730</t>
  </si>
  <si>
    <t>GALONERAS REFRIGERANTES</t>
  </si>
  <si>
    <t>PQTE NEGRO</t>
  </si>
  <si>
    <t>F201-00053731</t>
  </si>
  <si>
    <t>PAQUETE / REPUESTO</t>
  </si>
  <si>
    <t>F201-00053732</t>
  </si>
  <si>
    <t>F201-00053733</t>
  </si>
  <si>
    <t>LENAR,ARRIOLA, CUBAS</t>
  </si>
  <si>
    <t>F201-00053734</t>
  </si>
  <si>
    <t>JOSE GABRIELESTEVESPEÑA</t>
  </si>
  <si>
    <t>PAQUETE TRANSPARENTE / TALONARIOS</t>
  </si>
  <si>
    <t>F201-00053735</t>
  </si>
  <si>
    <t>HOSPITAL GENERAL DE JAEN</t>
  </si>
  <si>
    <t>DENISLINARESTUÑOQUE</t>
  </si>
  <si>
    <t>F201-00053736</t>
  </si>
  <si>
    <t>F201-00053737</t>
  </si>
  <si>
    <t>F201-00053738</t>
  </si>
  <si>
    <t>F201-00053739</t>
  </si>
  <si>
    <t>PAQUETE MANILA / DCTOS</t>
  </si>
  <si>
    <t>F201-00053740</t>
  </si>
  <si>
    <t>CRISTHIAN ALONSOOLIVAMENDOZA</t>
  </si>
  <si>
    <t>F201-00053741</t>
  </si>
  <si>
    <t>ALEXANDERRAMIREZRIOS</t>
  </si>
  <si>
    <t>CAJA / FOLLETOS</t>
  </si>
  <si>
    <t>F201-00053742</t>
  </si>
  <si>
    <t>CAJITA LARGA BLANCA/ PRODCTO OPTICO</t>
  </si>
  <si>
    <t>F201-00053743</t>
  </si>
  <si>
    <t>INVERSIONES PIRONA S.A.C.</t>
  </si>
  <si>
    <t>DANIEL OCTAVIO,LUDEÑA, ROJAS</t>
  </si>
  <si>
    <t>PAQUETE RAYADO / CASCO</t>
  </si>
  <si>
    <t>F201-00053744</t>
  </si>
  <si>
    <t>F201-00053745</t>
  </si>
  <si>
    <t>PAQUETES S/G 602-1148638</t>
  </si>
  <si>
    <t>F201-00053746</t>
  </si>
  <si>
    <t>F201-00053747</t>
  </si>
  <si>
    <t>FORTALEZA MAM CONTRATISTAS S.A.C.</t>
  </si>
  <si>
    <t>ALEZANDER,RIVAS, ENCALADA</t>
  </si>
  <si>
    <t>PARES CANTONERAS</t>
  </si>
  <si>
    <t>CANTINERA</t>
  </si>
  <si>
    <t>F201-00053748</t>
  </si>
  <si>
    <t>RENZO ALEJANDRO,ALCANTARA, LIZARES</t>
  </si>
  <si>
    <t>PQTE BEGE PLASTIFICADO - EXTINTORES</t>
  </si>
  <si>
    <t>F201-00053749</t>
  </si>
  <si>
    <t>JUAN CARLOS MANUEL,CORREA, ARICA</t>
  </si>
  <si>
    <t>CAJA BEIGE PLASTIFICADA- FIBRA</t>
  </si>
  <si>
    <t>F201-00053750</t>
  </si>
  <si>
    <t>MARKETING ACTIVO PUBLICITARIO SOCIEDAD ANONIMA CERRADA</t>
  </si>
  <si>
    <t>MIRYAN KARINA,OTERO, MONTERO</t>
  </si>
  <si>
    <t>CAJA PLANA BEIGE - COUNTER PROMOCIONAL</t>
  </si>
  <si>
    <t>F201-00053751</t>
  </si>
  <si>
    <t>ADA FABIOLA,ASENJO, REYES</t>
  </si>
  <si>
    <t>CAJA BLANCA PLANA ATADO X2</t>
  </si>
  <si>
    <t>F201-00053752</t>
  </si>
  <si>
    <t>DIEGO JARVYN,RIOS, CELI</t>
  </si>
  <si>
    <t>CAJA BEIGE PLASTIFICADA- FILTRO</t>
  </si>
  <si>
    <t>F201-00053753</t>
  </si>
  <si>
    <t>TRANSPORTES MC CARGO S.A.C.</t>
  </si>
  <si>
    <t>JOSE ARMANDO,HUANCAS, MORA</t>
  </si>
  <si>
    <t>CAJA BEIGE - ROLLOS CABLES</t>
  </si>
  <si>
    <t>F201-00053754</t>
  </si>
  <si>
    <t>CAJA BEIGE IBECO - INTERIPTOR DE LUCES</t>
  </si>
  <si>
    <t>F201-00053755</t>
  </si>
  <si>
    <t>MODESTO GARCIA LLACSA S.A.C.</t>
  </si>
  <si>
    <t>WILBER,QUISPE, VILLAR</t>
  </si>
  <si>
    <t>PAQUETE NEGRO / EQUIPO EPP</t>
  </si>
  <si>
    <t>F201-00053756</t>
  </si>
  <si>
    <t>GRUPO CULMEN SOCIEDAD ANONIMA CERRADA</t>
  </si>
  <si>
    <t>JORGECRUZADOLEYVA</t>
  </si>
  <si>
    <t>F201-00053757</t>
  </si>
  <si>
    <t>HUMAGU E.I.R.L</t>
  </si>
  <si>
    <t>PAQUETE NEGRO / MONITOR</t>
  </si>
  <si>
    <t>F201-00053758</t>
  </si>
  <si>
    <t>CONSORCIO BROCAKUN</t>
  </si>
  <si>
    <t>PAUL ALEXANDERVASQUEZGONZALES</t>
  </si>
  <si>
    <t>SACO TRANSPARENTE / CASCOS</t>
  </si>
  <si>
    <t>SACO AZUL RAYADO / ZAPATOS</t>
  </si>
  <si>
    <t>F201-00053759</t>
  </si>
  <si>
    <t>F201-00053760</t>
  </si>
  <si>
    <t>WILMAN NATIVIDAD,MEDINA, ROJAS</t>
  </si>
  <si>
    <t>F201-00053761</t>
  </si>
  <si>
    <t>F201-00053762</t>
  </si>
  <si>
    <t>FILIO ROJAS EDY ALEJANDRO</t>
  </si>
  <si>
    <t>ESTHEFANY JULIANA,CASTRO, CORDOVA</t>
  </si>
  <si>
    <t>PAQUETE BLANCO / JARABES</t>
  </si>
  <si>
    <t>F201-00053763</t>
  </si>
  <si>
    <t>ATADO X 2 CAJITA / MATERIAL OPRTICO</t>
  </si>
  <si>
    <t>F201-00053764</t>
  </si>
  <si>
    <t>F201-00053765</t>
  </si>
  <si>
    <t>LLACSAHUANGA ALVARADO FRANKLIN CRISTIAN</t>
  </si>
  <si>
    <t>SACO AMARILLO/S/B 002-40</t>
  </si>
  <si>
    <t>F201-00053766</t>
  </si>
  <si>
    <t>ANAGARCIAHUAYUNGA</t>
  </si>
  <si>
    <t>F201-00053767</t>
  </si>
  <si>
    <t>MARGOTHSAAVEDRASOCOLA</t>
  </si>
  <si>
    <t>F201-00053768</t>
  </si>
  <si>
    <t>F201-00053769</t>
  </si>
  <si>
    <t>SERVHEC INGENIEROS E.I.R.L.</t>
  </si>
  <si>
    <t>CARLOS,VELAZQUE, CARRION</t>
  </si>
  <si>
    <t>CAJA PLASTIFICADA/ HERRAMIENTAS1</t>
  </si>
  <si>
    <t>CAJAS DE HERRAMIENTAS NEGRAS PLASTIFICADAS /HERRAMIENTAS</t>
  </si>
  <si>
    <t>F201-00053770</t>
  </si>
  <si>
    <t>MARIANO MOGOLLON FLORES</t>
  </si>
  <si>
    <t>LEYDI CORALMOGOLLONFLORES</t>
  </si>
  <si>
    <t>PQTE NEGRO PLASTIFICADO/ PLASTICO DE MEZA</t>
  </si>
  <si>
    <t>F201-00053771</t>
  </si>
  <si>
    <t>CAJA GRANDE PLASTIFICADA/ ACESORIO PARA GRIIFO</t>
  </si>
  <si>
    <t>F201-00053772</t>
  </si>
  <si>
    <t>CONSULTORIA INGENIERIA Y MEDIO AMBIENTES</t>
  </si>
  <si>
    <t>CARLOS ALBERTO,QUIROZ, SOSA</t>
  </si>
  <si>
    <t>TERNOPOL ,/ MUESTRA DE SUELO</t>
  </si>
  <si>
    <t>F201-00053773</t>
  </si>
  <si>
    <t>JAMAPUC DISTRIBUCIONES EIRL</t>
  </si>
  <si>
    <t>JOSEPHCARRASCOCRISANTO</t>
  </si>
  <si>
    <t>F201-00053774</t>
  </si>
  <si>
    <t>CAJA // ARTICULOS DE PASTELERIA</t>
  </si>
  <si>
    <t>F201-00053775</t>
  </si>
  <si>
    <t>CALSA PERU S.A.C.</t>
  </si>
  <si>
    <t>DIEGO ARMANDOMORETOVALVERDE</t>
  </si>
  <si>
    <t>TAPERCITO/ REPUESTO DE BATIDORA</t>
  </si>
  <si>
    <t>F201-00053776</t>
  </si>
  <si>
    <t>JUAN CARLOS DE LACRUZPAZ</t>
  </si>
  <si>
    <t>SACOS AMARILLO Y VERDE RAYADO / EQUIPOS EPP</t>
  </si>
  <si>
    <t>F201-00053777</t>
  </si>
  <si>
    <t>EDWIN,PALACIOS, ALI</t>
  </si>
  <si>
    <t>F201-00053778</t>
  </si>
  <si>
    <t>PAQUETES S/G 602-1148829</t>
  </si>
  <si>
    <t>F201-00053779</t>
  </si>
  <si>
    <t>F201-00053780</t>
  </si>
  <si>
    <t>CIRCHI RIJI</t>
  </si>
  <si>
    <t>F201-00053781</t>
  </si>
  <si>
    <t>MARIA MAGDALENA CASTILLO QUISPE</t>
  </si>
  <si>
    <t>CARLOS,CASTILLO, RAMIREZ</t>
  </si>
  <si>
    <t>SACIS VERDES- ZAPATILLAS</t>
  </si>
  <si>
    <t>F201-00053782</t>
  </si>
  <si>
    <t>CARLOS ALEJANDRO,CHIROQUE, ESCUDERO</t>
  </si>
  <si>
    <t>CAJITA AZUL -</t>
  </si>
  <si>
    <t>F201-00053783</t>
  </si>
  <si>
    <t>EXPRESO COURIER CAJAMARCA SRL</t>
  </si>
  <si>
    <t>ROCIO DEL PILAR,OLIVARES, CRUZ</t>
  </si>
  <si>
    <t>F201-00053784</t>
  </si>
  <si>
    <t>MARLONSOTOMONTERO</t>
  </si>
  <si>
    <t>CAJA BLANCA LARGA - RPTO</t>
  </si>
  <si>
    <t>F201-00053785</t>
  </si>
  <si>
    <t>BANDA MODULAR</t>
  </si>
  <si>
    <t>F201-00053786</t>
  </si>
  <si>
    <t>SIBRE MANILA DC</t>
  </si>
  <si>
    <t>F201-00053787</t>
  </si>
  <si>
    <t>CAJA EN PQETE FRAGIL - RPTOS</t>
  </si>
  <si>
    <t>F201-00053788</t>
  </si>
  <si>
    <t>TAPER GRANDE AZUL - HERRAMIENTRA DE PURGADO</t>
  </si>
  <si>
    <t>F201-00053789</t>
  </si>
  <si>
    <t>MAQUINARIA JK REGALADO E.I.R.L.</t>
  </si>
  <si>
    <t>LLANTA DE MOTO NIVELADORA</t>
  </si>
  <si>
    <t>F201-00053790</t>
  </si>
  <si>
    <t>CAJA PLANA CHICA - RODAJE</t>
  </si>
  <si>
    <t>F201-00053791</t>
  </si>
  <si>
    <t>JAVIERZARATERUIZ</t>
  </si>
  <si>
    <t>F201-00053792</t>
  </si>
  <si>
    <t>CAJA BEIGE - BOLSAS DETERGENTES</t>
  </si>
  <si>
    <t>F201-00053793</t>
  </si>
  <si>
    <t>YEYSSONGRANDEZTELLO</t>
  </si>
  <si>
    <t>COOOLER BLANCO - VERDURAS</t>
  </si>
  <si>
    <t>F201-00053794</t>
  </si>
  <si>
    <t>CAJA / UTILES DE OFICINA</t>
  </si>
  <si>
    <t>F201-00053795</t>
  </si>
  <si>
    <t>F201-00053796</t>
  </si>
  <si>
    <t>F201-00053797</t>
  </si>
  <si>
    <t>RIEMAN,ARIAS, ALBERCA</t>
  </si>
  <si>
    <t>PAQUETE BEISCH / CUADERNILLOS</t>
  </si>
  <si>
    <t>F201-00053798</t>
  </si>
  <si>
    <t>PAQUETE MANILA PLASTIFICADO/ DCTOS</t>
  </si>
  <si>
    <t>F201-00053799</t>
  </si>
  <si>
    <t>CAJITA / PRODCTOS OPTICO</t>
  </si>
  <si>
    <t>F201-00053800</t>
  </si>
  <si>
    <t>CAJITA NARANJA / MATERIAL DENTAL</t>
  </si>
  <si>
    <t>F201-00053801</t>
  </si>
  <si>
    <t>SISTEL MOVILES</t>
  </si>
  <si>
    <t>RODOMIROLOJALOPEZ</t>
  </si>
  <si>
    <t>PAQUETE PLASTIFICADO / GUANTES ELECTRICOS</t>
  </si>
  <si>
    <t>F202-00055129</t>
  </si>
  <si>
    <t>CONSORCIO TECNOVE ONP</t>
  </si>
  <si>
    <t>STEPHANIE,ZAPATA, ALVARADO</t>
  </si>
  <si>
    <t>1 SOBRE DOCUMENTO</t>
  </si>
  <si>
    <t>F202-00055130</t>
  </si>
  <si>
    <t>F202-00055131</t>
  </si>
  <si>
    <t>SALESLAND PACIFICO S.A.</t>
  </si>
  <si>
    <t>YUDITHLOZANORUIZ</t>
  </si>
  <si>
    <t>F202-00055132</t>
  </si>
  <si>
    <t>SARI LISSETE QUIROZ BARRENO</t>
  </si>
  <si>
    <t>EDWINAPAESTEGUICALVA</t>
  </si>
  <si>
    <t>1 SOBRE BLANCO COMIDA PESCADO</t>
  </si>
  <si>
    <t>F202-00055133</t>
  </si>
  <si>
    <t>INVERSIONES CAFE ESPAÑA SOCIEDAD ANONIMA CERRADA</t>
  </si>
  <si>
    <t>Denis,Olmos, Sorogastua</t>
  </si>
  <si>
    <t>F202-00055134</t>
  </si>
  <si>
    <t>1 CAJA DE RECETARIOS</t>
  </si>
  <si>
    <t>F202-00055135</t>
  </si>
  <si>
    <t>JEANATOCHEREYES</t>
  </si>
  <si>
    <t>F202-00055136</t>
  </si>
  <si>
    <t>1 CAJA DE OPTICOS PRODUCTO</t>
  </si>
  <si>
    <t>F202-00055137</t>
  </si>
  <si>
    <t>F202-00055138</t>
  </si>
  <si>
    <t>1SOBRE D MANILAD</t>
  </si>
  <si>
    <t>F202-00055139</t>
  </si>
  <si>
    <t>MANUELISIDROJUAREZGHIUP</t>
  </si>
  <si>
    <t>CULER</t>
  </si>
  <si>
    <t>F202-00055140</t>
  </si>
  <si>
    <t>SELPA &amp; CIA REPUESTOS Y SERVICIOS GENERA</t>
  </si>
  <si>
    <t>LUZ MARIA,AGUILAR, OLIVARES</t>
  </si>
  <si>
    <t>1 SOBRE BLANCO REPUESTO</t>
  </si>
  <si>
    <t>F202-00055141</t>
  </si>
  <si>
    <t>1 CAJA GUIA7-128</t>
  </si>
  <si>
    <t>F202-00055142</t>
  </si>
  <si>
    <t>1 CAJA DE TERMOMETOS</t>
  </si>
  <si>
    <t>F202-00055143</t>
  </si>
  <si>
    <t>1 CXAJA MULTILENS</t>
  </si>
  <si>
    <t>F202-00055144</t>
  </si>
  <si>
    <t>1 CAJA DE MATERIAL DENTAL</t>
  </si>
  <si>
    <t>F202-00055145</t>
  </si>
  <si>
    <t>1 CAJA GUIA 1-24342</t>
  </si>
  <si>
    <t>F202-00055146</t>
  </si>
  <si>
    <t>FERNANDEZ,ZULUETA, LUIS</t>
  </si>
  <si>
    <t>1 CAJ GUIA 6-1611</t>
  </si>
  <si>
    <t>F202-00055147</t>
  </si>
  <si>
    <t>CAJAS GUIA 57-495695 - 57-495687</t>
  </si>
  <si>
    <t>F202-00055148</t>
  </si>
  <si>
    <t>DEYSI JENNIFER,YAIPEN, CORDOVA</t>
  </si>
  <si>
    <t>EXCESO IMPRESORA</t>
  </si>
  <si>
    <t>F202-00055149</t>
  </si>
  <si>
    <t>RONALDYARLEQUEROMERO</t>
  </si>
  <si>
    <t>1 CAJA GUIA21-16679</t>
  </si>
  <si>
    <t>F202-00055150</t>
  </si>
  <si>
    <t>SERVICIOS MEDICOS Y ONCOLOGICOS DEL NORTE S.A.C.</t>
  </si>
  <si>
    <t>JUAN PABLO,BENITES, GUIVIN</t>
  </si>
  <si>
    <t>F202-00055151</t>
  </si>
  <si>
    <t>AYESA PERU SOCIEDAD ANONIMA CERRADA</t>
  </si>
  <si>
    <t>JUANPALACIOSPALACIOS</t>
  </si>
  <si>
    <t>F202-00055152</t>
  </si>
  <si>
    <t>1 CAJA DE ZAPATOS</t>
  </si>
  <si>
    <t>F202-00055153</t>
  </si>
  <si>
    <t>1 SOBRE D ,MANILA DOC</t>
  </si>
  <si>
    <t>F202-00055154</t>
  </si>
  <si>
    <t>BROOKE KARLA,MESTANZA, MASIAS</t>
  </si>
  <si>
    <t>F202-00055155</t>
  </si>
  <si>
    <t>GERMAN,BRAVO, ROQUE</t>
  </si>
  <si>
    <t>F202-00055156</t>
  </si>
  <si>
    <t>ROSAFARFANANDRADE</t>
  </si>
  <si>
    <t>1 SOBRE DMAINLA</t>
  </si>
  <si>
    <t>F202-00055157</t>
  </si>
  <si>
    <t>FJ EQUIPOS EIRL</t>
  </si>
  <si>
    <t>1 PAQUETE DE ROTURAS</t>
  </si>
  <si>
    <t>F202-00055158</t>
  </si>
  <si>
    <t>DISTRIBUIDORA GENKIFARMA E.I.R.L.</t>
  </si>
  <si>
    <t>1 CAJA GUIA1-16552</t>
  </si>
  <si>
    <t>F202-00055159</t>
  </si>
  <si>
    <t>CAJA DE FARRO D TELA / CAJA NEGRA</t>
  </si>
  <si>
    <t>F202-00055160</t>
  </si>
  <si>
    <t>ELSA,BERNAL, ESPINOZA</t>
  </si>
  <si>
    <t>1 CAJA PEQUEÑA MUESTRA TELA</t>
  </si>
  <si>
    <t>F202-00055161</t>
  </si>
  <si>
    <t>1 PAQUETE BLANCO TELAS</t>
  </si>
  <si>
    <t>F202-00055162</t>
  </si>
  <si>
    <t>CJA GUIA7-129</t>
  </si>
  <si>
    <t>F202-00055163</t>
  </si>
  <si>
    <t>1 CAJA DE OPTICO</t>
  </si>
  <si>
    <t>F202-00055164</t>
  </si>
  <si>
    <t>WILSON PARIACURI ARTEAGA</t>
  </si>
  <si>
    <t>ESTERFILIA,MORETO, DE LIVIAPOMA</t>
  </si>
  <si>
    <t>1 PAQUETE BOLSA VERDE DE CAFE</t>
  </si>
  <si>
    <t>F202-00055165</t>
  </si>
  <si>
    <t>SERVICIOS GENERALES ADJ EIRL</t>
  </si>
  <si>
    <t>PEDRO ALFONSO,MEZA, SAAVEDRA</t>
  </si>
  <si>
    <t>1 CAJA D ALUMINIO FRAGIL</t>
  </si>
  <si>
    <t>F202-00055166</t>
  </si>
  <si>
    <t>ELITHJESUSRODRIGUEZ</t>
  </si>
  <si>
    <t>1 PAQUETE AZUL DOC</t>
  </si>
  <si>
    <t>F202-00055167</t>
  </si>
  <si>
    <t>1 DOC AZUL</t>
  </si>
  <si>
    <t>F202-00055168</t>
  </si>
  <si>
    <t>1PAQUETE AZUL DOC</t>
  </si>
  <si>
    <t>F202-00055169</t>
  </si>
  <si>
    <t>PROYECTOS INDUSTRIALES GLOBALES E.I.R.L.</t>
  </si>
  <si>
    <t>LUCIO JOEL,LIÑAN, NICASIO</t>
  </si>
  <si>
    <t>F202-00055170</t>
  </si>
  <si>
    <t>FRANK BERNARDO,CACERES, ARROYO</t>
  </si>
  <si>
    <t>F202-00055171</t>
  </si>
  <si>
    <t>FUEL PUMP &amp; ELECTRIC IMPORT S.A.C.</t>
  </si>
  <si>
    <t>JULIO ALBERTO,CUSTODIO, MEGO</t>
  </si>
  <si>
    <t>F202-00055172</t>
  </si>
  <si>
    <t>CESAR AUGUSTO,SANDOVAL, MANRIQUE</t>
  </si>
  <si>
    <t>F202-00055173</t>
  </si>
  <si>
    <t>1 CAJA BEIG REPUESTO</t>
  </si>
  <si>
    <t>F202-00055174</t>
  </si>
  <si>
    <t>1 CAJA BEIG GUIA1-24346</t>
  </si>
  <si>
    <t>F202-00055175</t>
  </si>
  <si>
    <t>JUNIOR JOSEPH,MONTENEGRO, CORDOVA</t>
  </si>
  <si>
    <t>1 CAJA DE LENTES BLANCA</t>
  </si>
  <si>
    <t>F202-00055176</t>
  </si>
  <si>
    <t>1 CAJA LENTES BLANCA</t>
  </si>
  <si>
    <t>F202-00055177</t>
  </si>
  <si>
    <t>PASTOR JULIO,LAYME, MORENO</t>
  </si>
  <si>
    <t>1 CAJA LENTES BLANCVO</t>
  </si>
  <si>
    <t>F202-00055178</t>
  </si>
  <si>
    <t>F202-00055179</t>
  </si>
  <si>
    <t>RONALD,RIOFRIO, ARIAS</t>
  </si>
  <si>
    <t>F202-00055180</t>
  </si>
  <si>
    <t>JACKELINNSERNACASTILLO</t>
  </si>
  <si>
    <t>1 CAJA OPTICOS</t>
  </si>
  <si>
    <t>F202-00055181</t>
  </si>
  <si>
    <t>GUILMER,DELGADO, CELIS</t>
  </si>
  <si>
    <t>1 CAJA DE CHAPA</t>
  </si>
  <si>
    <t>F202-00055182</t>
  </si>
  <si>
    <t>FRANKGOICHEASALAZAR</t>
  </si>
  <si>
    <t>1 PAQUETE DOS LLANTAS</t>
  </si>
  <si>
    <t>F202-00055183</t>
  </si>
  <si>
    <t>CELIA,CASTILLO, INGA</t>
  </si>
  <si>
    <t>CAJAS DE COLLARES</t>
  </si>
  <si>
    <t>F202-00055184</t>
  </si>
  <si>
    <t>DJN HABITAT SA</t>
  </si>
  <si>
    <t>YORDAN SILVANO,RODRIGO, IPARRAGUIRRE</t>
  </si>
  <si>
    <t>PAQUE LARGO PALO</t>
  </si>
  <si>
    <t>1 ROLLO AZUL</t>
  </si>
  <si>
    <t>F202-00055185</t>
  </si>
  <si>
    <t>PPAQUETE BLANCO RECINAS</t>
  </si>
  <si>
    <t>F202-00055186</t>
  </si>
  <si>
    <t>CARLOS ROGELIO,BECERRA, PAREDES</t>
  </si>
  <si>
    <t>1 CAJ GUIA1-1312</t>
  </si>
  <si>
    <t>F202-00055187</t>
  </si>
  <si>
    <t>EFICIENCIA LABORAL S.A.</t>
  </si>
  <si>
    <t>MARIELA,PRIRTO, SANCHEZ</t>
  </si>
  <si>
    <t>F202-00055188</t>
  </si>
  <si>
    <t>MONTALVAN FARRO WALTER GUILLERMO</t>
  </si>
  <si>
    <t>OSCAR EDUARDO,GONZALES, APON</t>
  </si>
  <si>
    <t>1 CAJA ASPIRALES</t>
  </si>
  <si>
    <t>F202-00055189</t>
  </si>
  <si>
    <t>F202-00055190</t>
  </si>
  <si>
    <t>INCO PERU EIRL</t>
  </si>
  <si>
    <t>CELIA,VARGAS, LOPEZ</t>
  </si>
  <si>
    <t>1 CAJ GUIA1-5742</t>
  </si>
  <si>
    <t>F202-00055191</t>
  </si>
  <si>
    <t>KATYA DEL PILAR LUCERO ROJAS</t>
  </si>
  <si>
    <t>1 PAQUET D FLORES</t>
  </si>
  <si>
    <t>F202-00055192</t>
  </si>
  <si>
    <t>AUTOMOTORES SAN LORENZO SAC</t>
  </si>
  <si>
    <t>HENRRY ADEMAR,CLAVIJO, RAMIREZ</t>
  </si>
  <si>
    <t>CAJA GUIA1-1984</t>
  </si>
  <si>
    <t>F202-00055193</t>
  </si>
  <si>
    <t>ECOMPHISA</t>
  </si>
  <si>
    <t>JORGE JULIO,OJEDA, MACO</t>
  </si>
  <si>
    <t>1 CAJA VALBULA</t>
  </si>
  <si>
    <t>F202-00055194</t>
  </si>
  <si>
    <t>1 PAQUETE D MANILA ESTICKER</t>
  </si>
  <si>
    <t>F202-00055195</t>
  </si>
  <si>
    <t>DANIELRODRIGUEZHUAMANI</t>
  </si>
  <si>
    <t>1 PAQUETE NEGRO CAMIZA</t>
  </si>
  <si>
    <t>F202-00055196</t>
  </si>
  <si>
    <t>1 CAJ GUIA7-132</t>
  </si>
  <si>
    <t>F202-00055197</t>
  </si>
  <si>
    <t>YESENIASANDIGAGONZALES</t>
  </si>
  <si>
    <t>1 CAJA DE MONTURAS</t>
  </si>
  <si>
    <t>F202-00055198</t>
  </si>
  <si>
    <t>ROMELPIÑINAGUILERA</t>
  </si>
  <si>
    <t>F202-00055199</t>
  </si>
  <si>
    <t>F202-00055200</t>
  </si>
  <si>
    <t>TELSACOM EIRL</t>
  </si>
  <si>
    <t>MIRKOOROSCOCASTILLO</t>
  </si>
  <si>
    <t>1 CAJA BLANCA REPUESTO</t>
  </si>
  <si>
    <t>F202-00055201</t>
  </si>
  <si>
    <t>1 PAQUETE BLANCO RECINA</t>
  </si>
  <si>
    <t>F202-00055202</t>
  </si>
  <si>
    <t>CYBERTEL TECNOLOGIA Y SERVICIOS S.R.L.</t>
  </si>
  <si>
    <t>ANTHONY SMITH,MORALES, ALBERCA</t>
  </si>
  <si>
    <t>1SOBRE DE MANILA DOC</t>
  </si>
  <si>
    <t>F202-00055203</t>
  </si>
  <si>
    <t>EDITH MARIBELRODRIGUEZPEÑA</t>
  </si>
  <si>
    <t>F202-00055204</t>
  </si>
  <si>
    <t>F202-00055205</t>
  </si>
  <si>
    <t>PAQUETE MANILA PLASTIFICADO/DOCUMENTOS</t>
  </si>
  <si>
    <t>F202-00055206</t>
  </si>
  <si>
    <t>SERVICIOS AGRICOLAS SAN FELIPE SCRL</t>
  </si>
  <si>
    <t>CAJA/SEGUN G/001-200</t>
  </si>
  <si>
    <t>F202-00055207</t>
  </si>
  <si>
    <t>F202-00055208</t>
  </si>
  <si>
    <t>NICOLAS EMILIO,MACEDO, DELGADO</t>
  </si>
  <si>
    <t>PAQUETITO/PLACAS</t>
  </si>
  <si>
    <t>F202-00055209</t>
  </si>
  <si>
    <t>CAJA MARRON PLASTIFICADO/LENTES</t>
  </si>
  <si>
    <t>F202-00055210</t>
  </si>
  <si>
    <t>PAQUETITO LARGO EN CARTON/ELICE DE TRON</t>
  </si>
  <si>
    <t>F202-00055211</t>
  </si>
  <si>
    <t>MARCO BRAZTO,KOJANOVIC, CORNEJO</t>
  </si>
  <si>
    <t>CAJA NEGRA PLASTIFICADA- DETECTOR DE METAL</t>
  </si>
  <si>
    <t>MARKO BRATZO,KOJAKOVIC, CORNEJO</t>
  </si>
  <si>
    <t>F202-00055212</t>
  </si>
  <si>
    <t>WILMERPEÑACARRION</t>
  </si>
  <si>
    <t>CAJA BEIGE ROPA Y EXTINTOR</t>
  </si>
  <si>
    <t>F202-00055213</t>
  </si>
  <si>
    <t>MIGUEL,ACOSTA, MALDONADO</t>
  </si>
  <si>
    <t>F202-00055214</t>
  </si>
  <si>
    <t>CAJA BEIGE - RPTO DE COMPU.</t>
  </si>
  <si>
    <t>F202-00055215</t>
  </si>
  <si>
    <t>LIZANA MAZA ANGELA MARIA</t>
  </si>
  <si>
    <t>MARINORIPALMATARICUARIMA</t>
  </si>
  <si>
    <t>CAJA BEIGE PLANA - VIVERES</t>
  </si>
  <si>
    <t>F202-00055216</t>
  </si>
  <si>
    <t>JOSE RICARDO,VENTURA, GONZALES</t>
  </si>
  <si>
    <t>CAJA BEIGE PLASTIFICADA - CHAMPU</t>
  </si>
  <si>
    <t>F202-00055217</t>
  </si>
  <si>
    <t>F202-00055218</t>
  </si>
  <si>
    <t>RUTH EVELINA SALVADOR AGURTO</t>
  </si>
  <si>
    <t>RUTH EVELINA,SALVADOR, AGURTO</t>
  </si>
  <si>
    <t>PQTE LARGO RIELES ALUMINO</t>
  </si>
  <si>
    <t>F202-00055219</t>
  </si>
  <si>
    <t>CORPORACION KYOSAN EIRL</t>
  </si>
  <si>
    <t>EXSER ALEXANDER,DELGADO, ORDSINOLA</t>
  </si>
  <si>
    <t>CJA EN BOLSA BLANCAC- RPTO DE AUTO3</t>
  </si>
  <si>
    <t>F202-00055220</t>
  </si>
  <si>
    <t>CAJA BLANCA PLANA - PRODUCTO DENTAL</t>
  </si>
  <si>
    <t>F202-00055221</t>
  </si>
  <si>
    <t>FRIAS QUESQUEN JULIO CESAR,X, X</t>
  </si>
  <si>
    <t>PQTES PRODUCTO OPTICOS</t>
  </si>
  <si>
    <t>F202-00055222</t>
  </si>
  <si>
    <t>CAJITA BLANCA - PRODUCTO OPTICO</t>
  </si>
  <si>
    <t>F202-00055223</t>
  </si>
  <si>
    <t>CAJAITA PRODUCTO OPTICO</t>
  </si>
  <si>
    <t>F202-00055224</t>
  </si>
  <si>
    <t>CAJA BLANCA - MATERIAL OPTICO</t>
  </si>
  <si>
    <t>F202-00055225</t>
  </si>
  <si>
    <t>STEEL FORJA E.I.R.L.</t>
  </si>
  <si>
    <t>ANAIS DEL SOCORRO,RUIZ, ABAD</t>
  </si>
  <si>
    <t>CAJAS BEIGE PLASTIFICADAS</t>
  </si>
  <si>
    <t>F202-00055226</t>
  </si>
  <si>
    <t>YENSI MARICIELO,CHUQUICUSMA, CRUZ</t>
  </si>
  <si>
    <t>CORCHO BLANCO - PAN</t>
  </si>
  <si>
    <t>F202-00055227</t>
  </si>
  <si>
    <t>MALETIN A RUEDAS PLASTIFICADAS - MATERIAL MEDICO SIN VERIF</t>
  </si>
  <si>
    <t>F202-00055228</t>
  </si>
  <si>
    <t>CAJITA BEIGE - SENSOR</t>
  </si>
  <si>
    <t>F202-00055229</t>
  </si>
  <si>
    <t>LUIS,OSWALDO, CADENAS</t>
  </si>
  <si>
    <t>PQTE PLASTIFICADO - CABLE NEGRO</t>
  </si>
  <si>
    <t>F202-00055230</t>
  </si>
  <si>
    <t>CAJA BLANCA CCHICA - MATERIAL OPTICO</t>
  </si>
  <si>
    <t>F202-00055231</t>
  </si>
  <si>
    <t>F202-00055232</t>
  </si>
  <si>
    <t>F202-00055233</t>
  </si>
  <si>
    <t>CAJA BIGE CHICA - PRODUCTO OPTICO</t>
  </si>
  <si>
    <t>F202-00055234</t>
  </si>
  <si>
    <t>ATADO X 2 BEIGE - RESINAS</t>
  </si>
  <si>
    <t>F202-00055235</t>
  </si>
  <si>
    <t>NAANDAN JAIN PERU S.A.C.</t>
  </si>
  <si>
    <t>GABRIEL ANGEL,SOSA, SOSA</t>
  </si>
  <si>
    <t>CAJA BEIGE PLASTIFICADA - MATERIAL DERIEGO</t>
  </si>
  <si>
    <t>F202-00055236</t>
  </si>
  <si>
    <t>DARWINSANTAMARIAVILLEGAS</t>
  </si>
  <si>
    <t>CAJA BEIGE CON ROJO - HERRAMIENTAS DEUSO</t>
  </si>
  <si>
    <t>F202-00055237</t>
  </si>
  <si>
    <t>SOCORRO SELENE,JUAREZ, GUTIERREZ</t>
  </si>
  <si>
    <t>CAJA BEIGE - MATERIAL MEDICO</t>
  </si>
  <si>
    <t>F202-00055238</t>
  </si>
  <si>
    <t>JGM CONSULTORES EIRL</t>
  </si>
  <si>
    <t>F202-00055239</t>
  </si>
  <si>
    <t>CAP TRANSPORTES Y SERVICIOS SRL</t>
  </si>
  <si>
    <t>CINTHIA MARJHORY,CHUQUIZUTA, PERALTA</t>
  </si>
  <si>
    <t>F202-00055240</t>
  </si>
  <si>
    <t>FERNANDO,NIMA, REYES</t>
  </si>
  <si>
    <t>CORCHOS ROJOS HELADOS</t>
  </si>
  <si>
    <t>F202-00055241</t>
  </si>
  <si>
    <t>PQTE CHICO VERDE - CREMAS</t>
  </si>
  <si>
    <t>F202-00055242</t>
  </si>
  <si>
    <t>F202-00055243</t>
  </si>
  <si>
    <t>PQTE KOTE- LAPICEROS GLOBOS</t>
  </si>
  <si>
    <t>F202-00055244</t>
  </si>
  <si>
    <t>ATADO X2 CAJA BEIGE PLASTIFICADA</t>
  </si>
  <si>
    <t>F202-00055245</t>
  </si>
  <si>
    <t>CONTRATISTAS CASA GOZA S.R.L.</t>
  </si>
  <si>
    <t>DAVID,TORRES, FERNANDEZ</t>
  </si>
  <si>
    <t>SACO ROJO Y AMARILLO - HERRAMIENTAS</t>
  </si>
  <si>
    <t>F202-00055246</t>
  </si>
  <si>
    <t>GUTIERREZ YACILA NANCY DEL ROSARIO</t>
  </si>
  <si>
    <t>ELSAGUTIERREZREYES</t>
  </si>
  <si>
    <t>PQTE BOLSA RIPLEY Y NEGRO - REGALO</t>
  </si>
  <si>
    <t>F202-00055247</t>
  </si>
  <si>
    <t>CAJAS BEIGE GRANDES - UNIFORMES DE COLEG</t>
  </si>
  <si>
    <t>F202-00055248</t>
  </si>
  <si>
    <t>CAJA BLANCA PLANA CHICA - MATERIAL DENTA</t>
  </si>
  <si>
    <t>F202-00055249</t>
  </si>
  <si>
    <t>YESENIA,SANDIGA, GONZALES</t>
  </si>
  <si>
    <t>CAJA PLANA CELESTE -MONTURA</t>
  </si>
  <si>
    <t>F202-00055250</t>
  </si>
  <si>
    <t>YENYRAMOSGARRIDO</t>
  </si>
  <si>
    <t>CAJA BEIGE - ARREGLO FLORAL</t>
  </si>
  <si>
    <t>F202-00055251</t>
  </si>
  <si>
    <t>CAJA BLANCA Y BEIGE -</t>
  </si>
  <si>
    <t>F202-00055252</t>
  </si>
  <si>
    <t>AVITARE GRUPO INMOBILIARIO SAC</t>
  </si>
  <si>
    <t>SARA,ALDAZ, FLORES</t>
  </si>
  <si>
    <t>F202-00055253</t>
  </si>
  <si>
    <t>PQTE MANILA ATADO DOC</t>
  </si>
  <si>
    <t>F202-00055254</t>
  </si>
  <si>
    <t>PROMANT SERVICIOS SOCIEDAD COMERCIAL DE RESPONSABILIDAD LIMITADA</t>
  </si>
  <si>
    <t>DANIEL CESAR,RUIZ, MEDINA</t>
  </si>
  <si>
    <t>PQTE NEGRO GRANDE- PISTOLA FIMIGADORA</t>
  </si>
  <si>
    <t>F202-00055255</t>
  </si>
  <si>
    <t>DAYANATOVARROCIO</t>
  </si>
  <si>
    <t>PQTE MANILA - DOLOCORDALAN</t>
  </si>
  <si>
    <t>F202-00055256</t>
  </si>
  <si>
    <t>F202-00055257</t>
  </si>
  <si>
    <t>F202-00055258</t>
  </si>
  <si>
    <t>CAJA BEIGE - PRODUCTOS NO PERECIBLES</t>
  </si>
  <si>
    <t>F202-00055259</t>
  </si>
  <si>
    <t>CAJA PRODUCTO OPTICO</t>
  </si>
  <si>
    <t>F202-00055260</t>
  </si>
  <si>
    <t>SOBRE MANILA PLASTIFICXADO DOC</t>
  </si>
  <si>
    <t>F202-00055261</t>
  </si>
  <si>
    <t>MICHELLEYOVERASANCHEZ</t>
  </si>
  <si>
    <t>SOBRE MANILA - PLASTIFICADO DOC</t>
  </si>
  <si>
    <t>F202-00055262</t>
  </si>
  <si>
    <t>IMPRESIONES CREA EIRL</t>
  </si>
  <si>
    <t>PQTE CHICO BEIGE - TALONARIOS</t>
  </si>
  <si>
    <t>F202-00055263</t>
  </si>
  <si>
    <t>B &amp; P CARGO TRANSPORT Y LOGISTICA SAC</t>
  </si>
  <si>
    <t>GINA KARIN,GUSTAVSON, SILVA</t>
  </si>
  <si>
    <t>RPTO FILTRO</t>
  </si>
  <si>
    <t>F202-00055264</t>
  </si>
  <si>
    <t>DIEZ ENCALADA CARLOS ROMAN</t>
  </si>
  <si>
    <t>CARLOSDIEZENCALADA</t>
  </si>
  <si>
    <t>CAJA CHINA PLASTIFICDA</t>
  </si>
  <si>
    <t>F202-00055265</t>
  </si>
  <si>
    <t>UNILAP SAC</t>
  </si>
  <si>
    <t>EDSONCRUZADOVASQUEZ</t>
  </si>
  <si>
    <t>CORCHO BLANCO - REACTIVOS DE LAB</t>
  </si>
  <si>
    <t>F202-00055266</t>
  </si>
  <si>
    <t>CORPORACION BIM SAC</t>
  </si>
  <si>
    <t>SEGUNDO ELISEO,ABRAMONTE, RUFINO</t>
  </si>
  <si>
    <t>CAJA BEIGE PAVCO RPTOS</t>
  </si>
  <si>
    <t>F202-00055267</t>
  </si>
  <si>
    <t>CAJA ROSADA - CHOCOLATES</t>
  </si>
  <si>
    <t>F202-00055268</t>
  </si>
  <si>
    <t>HELI,YANGUA, CHUMACERO</t>
  </si>
  <si>
    <t>CAJA BEIGE COMPASS</t>
  </si>
  <si>
    <t>F202-00055269</t>
  </si>
  <si>
    <t>CORPORACION J Y A EIRL</t>
  </si>
  <si>
    <t>MARCO ANTONIOBURGAOLIVERA</t>
  </si>
  <si>
    <t>ATADOS CAJA BEIGE</t>
  </si>
  <si>
    <t>F202-00055270</t>
  </si>
  <si>
    <t>CAJA BEIGE - PRODUCTO OPTICO</t>
  </si>
  <si>
    <t>F202-00055271</t>
  </si>
  <si>
    <t>CPS COLD PROFESSIONALS SERVICE S.A.C.</t>
  </si>
  <si>
    <t>HILDY,PEREZ, HUANCAS</t>
  </si>
  <si>
    <t>PQTE LARGO - VARILLAS</t>
  </si>
  <si>
    <t>F202-00055272</t>
  </si>
  <si>
    <t>CHINA ROAD AND BRIDGE CORPORATION SUCURSAL PERU</t>
  </si>
  <si>
    <t>JOEL,RUBIO, REYNA</t>
  </si>
  <si>
    <t>SAQUITO DE SIKA</t>
  </si>
  <si>
    <t>F202-00055273</t>
  </si>
  <si>
    <t>CAJA BLANCA LARGA - PRODUCTOS OPTICOS</t>
  </si>
  <si>
    <t>F202-00055274</t>
  </si>
  <si>
    <t>CAJITA BLANCA Y CELESTE -</t>
  </si>
  <si>
    <t>F202-00055275</t>
  </si>
  <si>
    <t>CAJA DE ZAPATOS NEGFRA - ZAPATILLAS</t>
  </si>
  <si>
    <t>F202-00055276</t>
  </si>
  <si>
    <t>BEIGE - GORROS</t>
  </si>
  <si>
    <t>F202-00055277</t>
  </si>
  <si>
    <t>CAJA MARRON CONT JEVES Y TARUGOSW</t>
  </si>
  <si>
    <t>F202-00055278</t>
  </si>
  <si>
    <t>WILFREDO,IMAN, HERNANDEZ</t>
  </si>
  <si>
    <t>CAJA MARRON CONT SEGUN GUIA</t>
  </si>
  <si>
    <t>F202-00055279</t>
  </si>
  <si>
    <t>F202-00055280</t>
  </si>
  <si>
    <t>CONSTRUCTORA ZAMORA JARA SAC</t>
  </si>
  <si>
    <t>CARMEN LILIANAGONZAGAOBANDO</t>
  </si>
  <si>
    <t>CAJA ROJA DE REGALO CONT REGALO</t>
  </si>
  <si>
    <t>F202-00055281</t>
  </si>
  <si>
    <t>F202-00055282</t>
  </si>
  <si>
    <t>CAJAS MARRON SEGUN GUIA</t>
  </si>
  <si>
    <t>F202-00055283</t>
  </si>
  <si>
    <t>JUANCHAVEZPORTAL</t>
  </si>
  <si>
    <t>CAJA MARRON LARGA CONT SEGUN GUIA</t>
  </si>
  <si>
    <t>F202-00055284</t>
  </si>
  <si>
    <t>CAJA MARRON ESTIBILIZADOR</t>
  </si>
  <si>
    <t>CAJA PEQUE TRANSFORMADOR</t>
  </si>
  <si>
    <t>F202-00055285</t>
  </si>
  <si>
    <t>NELVER DENIS,BAIQUE, QUEVEDO</t>
  </si>
  <si>
    <t>CAJA NEGRA CONT RELOJ</t>
  </si>
  <si>
    <t>F202-00055286</t>
  </si>
  <si>
    <t>ESTUDIO TRIBUTARIO SANCHEZ S.A.C.</t>
  </si>
  <si>
    <t>SILVIA MARYURI,NOLE, CEDAMANO</t>
  </si>
  <si>
    <t>CAJA PLASTIFICADA COTN CAFETERA</t>
  </si>
  <si>
    <t>F202-00055287</t>
  </si>
  <si>
    <t>CAJA BLÑANCA PLASTIFICADA CONT PRODUCTO OPTUICO</t>
  </si>
  <si>
    <t>F202-00055288</t>
  </si>
  <si>
    <t>COMERCIO Y SERVICIO DEL SUR E.I.R.L.</t>
  </si>
  <si>
    <t>VICTOR DAVID,ARANSIBIA, SILVA</t>
  </si>
  <si>
    <t>CAJA MARRON CONT CHOCOLATE</t>
  </si>
  <si>
    <t>F202-00055289</t>
  </si>
  <si>
    <t>SANTIAGO,CAMPOS, SEGURA</t>
  </si>
  <si>
    <t>CAJA MARRON CONT REPUESTO</t>
  </si>
  <si>
    <t>F202-00055290</t>
  </si>
  <si>
    <t>CAJA MARRON CONT PRODUCTO OPTICO</t>
  </si>
  <si>
    <t>F202-00055291</t>
  </si>
  <si>
    <t>CAJA BÑLANCA CONT SEGUN GUIA</t>
  </si>
  <si>
    <t>F202-00055292</t>
  </si>
  <si>
    <t>SHOEI KENJI,SANCHEZ, VALLES</t>
  </si>
  <si>
    <t>F202-00055293</t>
  </si>
  <si>
    <t>CAJA BLANCA CONT PRODUCT DENTAL</t>
  </si>
  <si>
    <t>F202-00055294</t>
  </si>
  <si>
    <t>JULIO CESARCOBEÑASBANCES</t>
  </si>
  <si>
    <t>CAJA BLANCA CONT PRODUCTO DENTAL</t>
  </si>
  <si>
    <t>F202-00055295</t>
  </si>
  <si>
    <t>PAQTE BLANCO CONT RECINAS</t>
  </si>
  <si>
    <t>F202-00055296</t>
  </si>
  <si>
    <t>WILLIAM ENRIQUE CALDERON FLORES</t>
  </si>
  <si>
    <t>JUAN CARLOSTEJADACARDOZA</t>
  </si>
  <si>
    <t>CAJA PLASTIFICADA CONT DETERGENTE</t>
  </si>
  <si>
    <t>F202-00055297</t>
  </si>
  <si>
    <t>F202-00055298</t>
  </si>
  <si>
    <t>CRISTIAN,CORDOVA, VICENTE</t>
  </si>
  <si>
    <t>PARACNE DE FIERRO NEGRO</t>
  </si>
  <si>
    <t>GIGANTOGRAFIA</t>
  </si>
  <si>
    <t>F202-00055299</t>
  </si>
  <si>
    <t>WILMER PEREZ VASQUEZ</t>
  </si>
  <si>
    <t>YAN MARCOCARHUACHINCHAYNONAJULCA</t>
  </si>
  <si>
    <t>PAQUETE POLEA</t>
  </si>
  <si>
    <t>F202-00055300</t>
  </si>
  <si>
    <t>LAPTOP SEGUN GUIA 0022 - 0003099</t>
  </si>
  <si>
    <t>F202-00055301</t>
  </si>
  <si>
    <t>LLANOS SANCHEZ ANDRES HOMERO</t>
  </si>
  <si>
    <t>SULMA NERE,QUINTOS, VERA</t>
  </si>
  <si>
    <t>CAJA BEIG / MOCHILA</t>
  </si>
  <si>
    <t>F202-00055302</t>
  </si>
  <si>
    <t>CARLOS EDUARDO,LAM, ARRIOLA</t>
  </si>
  <si>
    <t>F202-00055303</t>
  </si>
  <si>
    <t>JOSE ENRIQUE,BERRU, CASTILLO</t>
  </si>
  <si>
    <t>PAQUETE MANILA / CERAMICA</t>
  </si>
  <si>
    <t>F202-00055304</t>
  </si>
  <si>
    <t>PAOLA ELENA,ALVAREZ, TORRES</t>
  </si>
  <si>
    <t>CAJA BEIG / AFICHES</t>
  </si>
  <si>
    <t>F202-00055305</t>
  </si>
  <si>
    <t>ALFREDO JESUS,FLORES, RAFAEL</t>
  </si>
  <si>
    <t>CAJA BEIG/ AFICHES</t>
  </si>
  <si>
    <t>F202-00055306</t>
  </si>
  <si>
    <t>LA MERCANTIL EIRL</t>
  </si>
  <si>
    <t>CRISTHIAN LEANDRO,MONTAÑO, TANTAJULCA</t>
  </si>
  <si>
    <t>F202-00055307</t>
  </si>
  <si>
    <t>NATHALI ALEXANDRA,DIOS, CHINININ</t>
  </si>
  <si>
    <t>PQTE BALNCA - VOLANTES</t>
  </si>
  <si>
    <t>F202-00055308</t>
  </si>
  <si>
    <t>VALIJA AZUL DOC</t>
  </si>
  <si>
    <t>F202-00055309</t>
  </si>
  <si>
    <t>F202-00055310</t>
  </si>
  <si>
    <t>TEOFILO LUCIANO,ARRUNATEGUI, DE DIOS</t>
  </si>
  <si>
    <t>CAJAS BEIEG</t>
  </si>
  <si>
    <t>CAMILLA REJILLA PLASTID¿FICADA</t>
  </si>
  <si>
    <t>PQTE PLASTIFICADO ROLLO</t>
  </si>
  <si>
    <t>F202-00055311</t>
  </si>
  <si>
    <t>F202-00055312</t>
  </si>
  <si>
    <t>JULIOLUPUFIGALLO</t>
  </si>
  <si>
    <t>CAJA BEIGE PLANA - MATERIAL DENTAL</t>
  </si>
  <si>
    <t>F202-00055313</t>
  </si>
  <si>
    <t>RENZO RICARDO GARCES CARBONELL</t>
  </si>
  <si>
    <t>LORENZO,GALVEZ, ALBURQUEQUE</t>
  </si>
  <si>
    <t>BILTO EN SACO FIERROS</t>
  </si>
  <si>
    <t>F202-00055314</t>
  </si>
  <si>
    <t>PQTES BLANCO X 5 - PRODUSCCTOS OPTICOS</t>
  </si>
  <si>
    <t>F202-00055315</t>
  </si>
  <si>
    <t>CAJA PLANA - PRODUCTO OPTICO</t>
  </si>
  <si>
    <t>F202-00055316</t>
  </si>
  <si>
    <t>CAJITA BEIGE Y BLANCO LUNA</t>
  </si>
  <si>
    <t>F202-00055317</t>
  </si>
  <si>
    <t>NORBILVASQUEZVILLA</t>
  </si>
  <si>
    <t>CAJA NEGRA - PLNTA NATURAL</t>
  </si>
  <si>
    <t>F202-00055318</t>
  </si>
  <si>
    <t>CHARLES,NAVARRO, TALLEDO</t>
  </si>
  <si>
    <t>CAJA BEIGE -</t>
  </si>
  <si>
    <t>F202-00055319</t>
  </si>
  <si>
    <t>CAJA BLANCA LARGA- PRODUCTOS OPTICOS</t>
  </si>
  <si>
    <t>F202-00055320</t>
  </si>
  <si>
    <t>FERNANDEZ-DAVILA ABOGADOS S.A.C</t>
  </si>
  <si>
    <t>JOAN SMITH,CRUZ, CARRASCO</t>
  </si>
  <si>
    <t>PQTE. NEGRO /SOLUCIONES PARA PLANTA</t>
  </si>
  <si>
    <t>F202-00055321</t>
  </si>
  <si>
    <t>F202-00055322</t>
  </si>
  <si>
    <t>POLISA SRL</t>
  </si>
  <si>
    <t>PAOLA,REYES, REYES</t>
  </si>
  <si>
    <t>F202-00055323</t>
  </si>
  <si>
    <t>F202-00055324</t>
  </si>
  <si>
    <t>JUANTACILLAMORAN</t>
  </si>
  <si>
    <t>BATERIA NUEVA</t>
  </si>
  <si>
    <t>F202-00055325</t>
  </si>
  <si>
    <t>GESTION DE SERVICIOS AMBIENTALES S.A.C.</t>
  </si>
  <si>
    <t>JENNIFER,CARDOZA, TIMANA</t>
  </si>
  <si>
    <t>PQTE PLASTIF NEGRO / ROPA</t>
  </si>
  <si>
    <t>F202-00055326</t>
  </si>
  <si>
    <t>F202-00055327</t>
  </si>
  <si>
    <t>CAJAS PLASTIFICADAS / NEGRA Y BEAGE /TABLEROS</t>
  </si>
  <si>
    <t>F202-00055328</t>
  </si>
  <si>
    <t>LUISMOSCOLAGUIRRE</t>
  </si>
  <si>
    <t>F202-00055329</t>
  </si>
  <si>
    <t>CARLOS EFREN ADRIANZEN TOCTO</t>
  </si>
  <si>
    <t>EDITH ROSSANA,ADRIANZEN, YAJAMANCO</t>
  </si>
  <si>
    <t>F202-00055330</t>
  </si>
  <si>
    <t>PQTE BLANCO / MATERIAL OPTICO</t>
  </si>
  <si>
    <t>F202-00055331</t>
  </si>
  <si>
    <t>BRYAN FRANCESCO,MARMANI, GUZMAN</t>
  </si>
  <si>
    <t>PQTE. PLASTIF./ PALANA Y PICO</t>
  </si>
  <si>
    <t>F202-00055332</t>
  </si>
  <si>
    <t>SUPLEXA S.A.C.</t>
  </si>
  <si>
    <t>JUNIOR,ORTIZ, MASIAS</t>
  </si>
  <si>
    <t>PQTE EN SACO / VARIOS</t>
  </si>
  <si>
    <t>F202-00055333</t>
  </si>
  <si>
    <t>PQTE EN MANILA /RECINAS PARA LENTES</t>
  </si>
  <si>
    <t>F202-00055334</t>
  </si>
  <si>
    <t>PQTE. PLASTIF. /LENTES</t>
  </si>
  <si>
    <t>F202-00055335</t>
  </si>
  <si>
    <t>JHUNIOR JOEL,GALLARDO, GUERRERO</t>
  </si>
  <si>
    <t>AOBRE MANILA / SELLOS</t>
  </si>
  <si>
    <t>F202-00055336</t>
  </si>
  <si>
    <t>JORGE JUNIOR,URQUIZA, TAFUR</t>
  </si>
  <si>
    <t>PQTE. PLASTIF. / CAFE</t>
  </si>
  <si>
    <t>F202-00055337</t>
  </si>
  <si>
    <t>PROYECTO ESPECIAL OLMOS TINAJONES</t>
  </si>
  <si>
    <t>F202-00055338</t>
  </si>
  <si>
    <t>OMAR ANIBAL NAVARRO GOMEZ</t>
  </si>
  <si>
    <t>PQTE CREMA / BOMBA DE AGUA</t>
  </si>
  <si>
    <t>F202-00055339</t>
  </si>
  <si>
    <t>MIRATEL S.R.L</t>
  </si>
  <si>
    <t>JOSECHILCONCUEVA</t>
  </si>
  <si>
    <t>SOBRE DE PAPEL / PLANOS</t>
  </si>
  <si>
    <t>F202-00055340</t>
  </si>
  <si>
    <t>IMPORTACIONES Y REPRESENTACIONES MATEO VERASTEGUI S.A.C.</t>
  </si>
  <si>
    <t>MARIA ISABEL,AQUINO, MARTINEZ</t>
  </si>
  <si>
    <t>PQTITO. PLASTIF. / AUDIFONOS NUEVOS</t>
  </si>
  <si>
    <t>F202-00055341</t>
  </si>
  <si>
    <t>PQTE. PLAST. AZUL / ROPA</t>
  </si>
  <si>
    <t>F202-00055342</t>
  </si>
  <si>
    <t>YAMILIGUEVARAAMAYA</t>
  </si>
  <si>
    <t>PQTE. PLAST. /MATERIAL DENTAL</t>
  </si>
  <si>
    <t>F202-00055343</t>
  </si>
  <si>
    <t>CARLOSYZAGASERRANO</t>
  </si>
  <si>
    <t>PQTE, AZUL /MUESTRA DENTAL</t>
  </si>
  <si>
    <t>F202-00055344</t>
  </si>
  <si>
    <t>HFE BERRIES PERU S.A.C.</t>
  </si>
  <si>
    <t>KAREN ADELAIDA,PALACIOS, AMAYA</t>
  </si>
  <si>
    <t>F202-00055345</t>
  </si>
  <si>
    <t>F202-00055346</t>
  </si>
  <si>
    <t>GASOLINERA PIURA SRL</t>
  </si>
  <si>
    <t>ESPERANZA MARIA,HUIMAN, FLORES</t>
  </si>
  <si>
    <t>PQTE. BEAGE / MEDIDOR VOLUMETRICO</t>
  </si>
  <si>
    <t>F202-00055347</t>
  </si>
  <si>
    <t>PQTE BLANCO / RECINAS PARA LENTES</t>
  </si>
  <si>
    <t>F202-00055348</t>
  </si>
  <si>
    <t>MANUELNEIRAFLORES</t>
  </si>
  <si>
    <t>UN ATADO DE 4 /MATERIAL OPTICO</t>
  </si>
  <si>
    <t>F202-00055349</t>
  </si>
  <si>
    <t>PQTE BEAGE /MATERIAL OPTICO</t>
  </si>
  <si>
    <t>F202-00055350</t>
  </si>
  <si>
    <t>HOMERODELGADOPEREZ</t>
  </si>
  <si>
    <t>PQTE. PLASTIF. BLANCO / ROPA</t>
  </si>
  <si>
    <t>F202-00055351</t>
  </si>
  <si>
    <t>CAJA BLANCA / PROD. FLORIALES</t>
  </si>
  <si>
    <t>F202-00055352</t>
  </si>
  <si>
    <t>PQTE BEAGE / FAJAS</t>
  </si>
  <si>
    <t>F202-00055353</t>
  </si>
  <si>
    <t>PQTE LARGO /PROD. OPTICO</t>
  </si>
  <si>
    <t>F202-00055354</t>
  </si>
  <si>
    <t>PQTE CREMA / PROD. OPTICO</t>
  </si>
  <si>
    <t>F202-00055355</t>
  </si>
  <si>
    <t>CHIROQUE HERMANOS Y CIA CONTRATISTAS GEN</t>
  </si>
  <si>
    <t>MARIA TERESA,GOMEZ, MIO</t>
  </si>
  <si>
    <t>F202-00055356</t>
  </si>
  <si>
    <t>PQTE BEAGE / CREMAS</t>
  </si>
  <si>
    <t>F202-00055357</t>
  </si>
  <si>
    <t>JCH COMERCIAL S.A.</t>
  </si>
  <si>
    <t>ALBERTOBERNABEMENENDEZ</t>
  </si>
  <si>
    <t>F202-00055358</t>
  </si>
  <si>
    <t>L Y L PIURA REFRIGERACION E.I.R.L.</t>
  </si>
  <si>
    <t>F202-00055359</t>
  </si>
  <si>
    <t>SANDOVAL RIOJA TEOFILO</t>
  </si>
  <si>
    <t>PQTE BEAGE / RETRO MARTILLO</t>
  </si>
  <si>
    <t>F202-00055360</t>
  </si>
  <si>
    <t>PQTE. PLASTIF, LARGO / ACCESORIOS + MAQUETA</t>
  </si>
  <si>
    <t>F202-00055361</t>
  </si>
  <si>
    <t>ROSELIE LILIBETH,MILIAN, ALTAMIRANO</t>
  </si>
  <si>
    <t>F202-00055362</t>
  </si>
  <si>
    <t>BIO GUANO E.I.R.L.</t>
  </si>
  <si>
    <t>RUBENARANCIBIAJUAREZ</t>
  </si>
  <si>
    <t>F202-00055363</t>
  </si>
  <si>
    <t>EGO ROBERTO,ROA, GODOS</t>
  </si>
  <si>
    <t>ATADO DE TRES CAJITAS / REPUESTOS</t>
  </si>
  <si>
    <t>F202-00055364</t>
  </si>
  <si>
    <t>MILTON MICHAEL,RIOS, COTRINA</t>
  </si>
  <si>
    <t>PQTE PLASTIF. / CHIPS</t>
  </si>
  <si>
    <t>F202-00055365</t>
  </si>
  <si>
    <t>PQTE. BLANCO / ACCESORIO OPTICO</t>
  </si>
  <si>
    <t>F202-00055366</t>
  </si>
  <si>
    <t>PQTE. BLANCO / RECINAS</t>
  </si>
  <si>
    <t>F202-00055367</t>
  </si>
  <si>
    <t>UNA VIDA MAS EIRL</t>
  </si>
  <si>
    <t>F202-00055368</t>
  </si>
  <si>
    <t>DANIEL ELIAS,PEÑA, NUÑEZ</t>
  </si>
  <si>
    <t>MALETA PLASTF. NEGRO / RETROMARTILLO</t>
  </si>
  <si>
    <t>F202-00055369</t>
  </si>
  <si>
    <t>JOSE GREGORIO,GAMARRA, PEJERREY</t>
  </si>
  <si>
    <t>CORCHOS BLANCOS PQÑOS / PLASTICOS</t>
  </si>
  <si>
    <t>MALETA PLASTIF. NEGRA / SOGAS</t>
  </si>
  <si>
    <t>CULLER GRANDE BLANCO / MUESTRAS DE AGUA</t>
  </si>
  <si>
    <t>CULLER ROJO MEDIANO / MUESTRA DE AGUA</t>
  </si>
  <si>
    <t>BALDE GRANDE TAPA NARANJA /ARNETS</t>
  </si>
  <si>
    <t>F202-00055370</t>
  </si>
  <si>
    <t>RUEDAMAX E.I.R.L</t>
  </si>
  <si>
    <t>MANUEL XAVIER,HEREDIA, GIL</t>
  </si>
  <si>
    <t>SOBRE MANILA / DOC.</t>
  </si>
  <si>
    <t>F202-00055371</t>
  </si>
  <si>
    <t>VENTAS Y SERVICIOS GENERALES NCAK E.I.R.L.</t>
  </si>
  <si>
    <t>F202-00055372</t>
  </si>
  <si>
    <t>JULIO,RAMOS, ALBURQUEQUE</t>
  </si>
  <si>
    <t>F202-00055373</t>
  </si>
  <si>
    <t>PQTE BLNCO / LENTES</t>
  </si>
  <si>
    <t>F202-00055374</t>
  </si>
  <si>
    <t>PQTE . BEAGE / REPUESTO</t>
  </si>
  <si>
    <t>F202-00055375</t>
  </si>
  <si>
    <t>MARIA JOSE,GUILLEN, CALDERON</t>
  </si>
  <si>
    <t>PQTE. BEAGE PLASTIF. / MEDIDOR VOLUMETRICO</t>
  </si>
  <si>
    <t>F202-00055376</t>
  </si>
  <si>
    <t>REPRESENTACIONES JB REPUESTOS EIRL</t>
  </si>
  <si>
    <t>PQTE. PLASTIF. BASE DE FILTRO USADA</t>
  </si>
  <si>
    <t>F202-00055377</t>
  </si>
  <si>
    <t>AGUAYO MODAS S.A.C.</t>
  </si>
  <si>
    <t>JUAN MIGUEL,ALBAN, VILLAVICENCIO</t>
  </si>
  <si>
    <t>PQTE BEAGE LARGO / FLORECENTES</t>
  </si>
  <si>
    <t>F202-00055378</t>
  </si>
  <si>
    <t>ZEGARRA ODAR JOSE ANTONIO</t>
  </si>
  <si>
    <t>DEIVIMESTAZEGARRA</t>
  </si>
  <si>
    <t>VARIA DE ACERO</t>
  </si>
  <si>
    <t>F202-00055379</t>
  </si>
  <si>
    <t>IRVING,MORENO, GOMEZ</t>
  </si>
  <si>
    <t>PQTE. PLASTIF. SEGUN GUIA 3 -2430</t>
  </si>
  <si>
    <t>F202-00055380</t>
  </si>
  <si>
    <t>GV PROYECTOS S.A.C.</t>
  </si>
  <si>
    <t>F202-00055381</t>
  </si>
  <si>
    <t>PQTITO BLANCO / RECINAS</t>
  </si>
  <si>
    <t>F202-00055382</t>
  </si>
  <si>
    <t>ATADO DE 7 CAJITAS BLANCOS / RECINA</t>
  </si>
  <si>
    <t>F202-00055383</t>
  </si>
  <si>
    <t>LUISMORALESAREVALO</t>
  </si>
  <si>
    <t>PQTITO BEAGE/ MATERIAL DENTAL</t>
  </si>
  <si>
    <t>F202-00055384</t>
  </si>
  <si>
    <t>PQTE BEAGE / MATERIAL DENTAL</t>
  </si>
  <si>
    <t>F202-00055385</t>
  </si>
  <si>
    <t>PQTE. AZUL Y BLANCO / MATERIAL DENTAL</t>
  </si>
  <si>
    <t>F202-00055386</t>
  </si>
  <si>
    <t>OMAR,SAAVEDRA, URCIA</t>
  </si>
  <si>
    <t>CAJAS PLASTIF. BEAGE / LIBROS</t>
  </si>
  <si>
    <t>F202-00055387</t>
  </si>
  <si>
    <t>PQITO LARGO BLANCO / MATERIAL OPTICO</t>
  </si>
  <si>
    <t>F202-00055388</t>
  </si>
  <si>
    <t>DARWIN PAICO BANCES</t>
  </si>
  <si>
    <t>MIGUEL,ESCOBAL, ROJAS</t>
  </si>
  <si>
    <t>BOMBIN HIDRAULICO</t>
  </si>
  <si>
    <t>F202-00055389</t>
  </si>
  <si>
    <t>ELEBEN SAC</t>
  </si>
  <si>
    <t>PQTE BEAGE / CONCERVA DE ATUM</t>
  </si>
  <si>
    <t>F202-00055390</t>
  </si>
  <si>
    <t>EDSON ARMANDO,HUERTAS, MARCHENA</t>
  </si>
  <si>
    <t>PQTE BEAGE / TINTES</t>
  </si>
  <si>
    <t>F202-00055391</t>
  </si>
  <si>
    <t>PQTE PLAST. BLANCO / REPUESTO</t>
  </si>
  <si>
    <t>F202-00055392</t>
  </si>
  <si>
    <t>MARCELO,GARCIA, IDROGO</t>
  </si>
  <si>
    <t>F202-00055393</t>
  </si>
  <si>
    <t>ATADO DE DOS CAJITAS BLANCOS / ZAPATO S</t>
  </si>
  <si>
    <t>F202-00055394</t>
  </si>
  <si>
    <t>PROTEC'SG EMPRESA INDIVIDUAL DE RESPONSABILIDAD LIMITADA</t>
  </si>
  <si>
    <t>F202-00055395</t>
  </si>
  <si>
    <t>LUIGI FABIAN,PERALTA, MONTENEGRO</t>
  </si>
  <si>
    <t>PQTE PLASTIF. BEAGE / MEDICAMENTOS</t>
  </si>
  <si>
    <t>F202-00055396</t>
  </si>
  <si>
    <t>F202-00055397</t>
  </si>
  <si>
    <t>IRISCAMIZANHUAMAN</t>
  </si>
  <si>
    <t>UN ATADO DE TRES PLASTIF. / MATERIAL OPTICO</t>
  </si>
  <si>
    <t>F202-00055398</t>
  </si>
  <si>
    <t>PQTE PLASTIF. BLANCO /MATERIAL OPTICO</t>
  </si>
  <si>
    <t>F202-00055399</t>
  </si>
  <si>
    <t>PQTITO PLASTIF. VERDE / PARLANTE</t>
  </si>
  <si>
    <t>F202-00055400</t>
  </si>
  <si>
    <t>PQTE PLASTIF. / MATERIAL OPTICO</t>
  </si>
  <si>
    <t>F202-00055401</t>
  </si>
  <si>
    <t>GROUP GUERRA S.A.C.</t>
  </si>
  <si>
    <t>PQTE MANILA / DOC Y JEBE</t>
  </si>
  <si>
    <t>F202-00055402</t>
  </si>
  <si>
    <t>JOSE REQUEJO GUERRA</t>
  </si>
  <si>
    <t>NATALY ROCIO,REQUEJO, RAMOS</t>
  </si>
  <si>
    <t>CJ / PAN</t>
  </si>
  <si>
    <t>F202-00055403</t>
  </si>
  <si>
    <t>SIDIA JUANASARANGOREYES</t>
  </si>
  <si>
    <t>F202-00055404</t>
  </si>
  <si>
    <t>F202-00055405</t>
  </si>
  <si>
    <t>CARLOS SOBRINO TARRILLOXCARLOS SOBRINO OLIVOS</t>
  </si>
  <si>
    <t>F202-00055406</t>
  </si>
  <si>
    <t>OSCARIS ANDREINA PIRE CHIRINOSXKARLA ALEJANDRA VAZQUEZ SOLARTE</t>
  </si>
  <si>
    <t>CJ PLASTIFICADA / PRODUCTO OPTICO</t>
  </si>
  <si>
    <t>F202-00055407</t>
  </si>
  <si>
    <t>PQTE MANILA / REPUESTO EN USO</t>
  </si>
  <si>
    <t>F202-00055408</t>
  </si>
  <si>
    <t>JULIORUBIOCHUMIOQUE</t>
  </si>
  <si>
    <t>PQTE NEGRO / SOLUCION PARA PLANTA</t>
  </si>
  <si>
    <t>F202-00055409</t>
  </si>
  <si>
    <t>F202-00055410</t>
  </si>
  <si>
    <t>F202-00055411</t>
  </si>
  <si>
    <t>DARWIN MANUEL NEIRA FLORESXIRIS CAMIZAN HUAMAN</t>
  </si>
  <si>
    <t>PQTE / S.G. 7-145</t>
  </si>
  <si>
    <t>F202-00055412</t>
  </si>
  <si>
    <t>BURGA MONDRAGON LUDWIG KARL</t>
  </si>
  <si>
    <t>ANDY STEFANO,AJALCRIÑA, CHAVEZ</t>
  </si>
  <si>
    <t>CJ / PARLANTE EN USO</t>
  </si>
  <si>
    <t>F202-00055413</t>
  </si>
  <si>
    <t>CJ / CARGADOR EN USO</t>
  </si>
  <si>
    <t>F202-00055414</t>
  </si>
  <si>
    <t>F202-00055415</t>
  </si>
  <si>
    <t>SERVISCAM PERU S.A.C.</t>
  </si>
  <si>
    <t>ATADO X 2 CJS / S.G. 07-11</t>
  </si>
  <si>
    <t>F202-00055416</t>
  </si>
  <si>
    <t>M&amp;A CHILDREN'S STORE EMPRESA INDIVIDUAL DE RESPONSABILIDAD LIMITADA</t>
  </si>
  <si>
    <t>BOLSA AMARILLA / ROPA EN USO</t>
  </si>
  <si>
    <t>F202-00055417</t>
  </si>
  <si>
    <t>F202-00055418</t>
  </si>
  <si>
    <t>VIDALAB CORPORATION S.A.C.</t>
  </si>
  <si>
    <t>JESUS MATEO,LAVADO, TAPIA</t>
  </si>
  <si>
    <t>F202-00055419</t>
  </si>
  <si>
    <t>ZULLY CAYETANO HUERTASXGLORIA RIVERA SANTAMARIA</t>
  </si>
  <si>
    <t>F202-00055421</t>
  </si>
  <si>
    <t>PQTE NEGRO / UTILES DE ESCRITORIO</t>
  </si>
  <si>
    <t>F202-00055422</t>
  </si>
  <si>
    <t>TELEPIZZA ANDINA S.A.C.</t>
  </si>
  <si>
    <t>KAREN LORENA,MONZON, VALDIVIEZO</t>
  </si>
  <si>
    <t>PQTE NEGRO / BANDEJAS DE PIZZA</t>
  </si>
  <si>
    <t>F202-00055423</t>
  </si>
  <si>
    <t>MIGUEL ANGEL,CRUZ, PERALTA</t>
  </si>
  <si>
    <t>CJ / S.B. 6-1613</t>
  </si>
  <si>
    <t>F202-00055424</t>
  </si>
  <si>
    <t>CJ / CREMA Y SHAMPOO EN USO</t>
  </si>
  <si>
    <t>F202-00055425</t>
  </si>
  <si>
    <t>F202-00055426</t>
  </si>
  <si>
    <t>LEYDER PACGERREZ PACHERREZXJUNIOR MONTENEGRO CORDOVA</t>
  </si>
  <si>
    <t>F202-00055427</t>
  </si>
  <si>
    <t>F202-00055428</t>
  </si>
  <si>
    <t>CJ NEGRA / RELOJ EN USO</t>
  </si>
  <si>
    <t>F202-00055429</t>
  </si>
  <si>
    <t>FIERROS EN USO</t>
  </si>
  <si>
    <t>F202-00055430</t>
  </si>
  <si>
    <t>AUTOBACKS DISTRIBUCIONES EIRL</t>
  </si>
  <si>
    <t>ANTONIO ROLANDO,ALFARO, CRUZ</t>
  </si>
  <si>
    <t>PQTES / ROPA EN USO</t>
  </si>
  <si>
    <t>F202-00055431</t>
  </si>
  <si>
    <t>MULTIMOTOS ROGER S.R.L</t>
  </si>
  <si>
    <t>ARNOLD ZUMARAN RONCALXROGER ORRILLO ALVA</t>
  </si>
  <si>
    <t>CJ PQÑA / CHAPAY LLAVE EN USO</t>
  </si>
  <si>
    <t>F202-00055432</t>
  </si>
  <si>
    <t>F202-00055433</t>
  </si>
  <si>
    <t>GUILLERMO ORTIZ VILLASECAXRONALD VIDAL FLORES</t>
  </si>
  <si>
    <t>CJ _/ S.G. 09-014874</t>
  </si>
  <si>
    <t>F202-00055434</t>
  </si>
  <si>
    <t>ABEL RINZA ORTEGAXTONYNO PAREDES PAREDES</t>
  </si>
  <si>
    <t>CJ / S.G. 9-14873</t>
  </si>
  <si>
    <t>F202-00055435</t>
  </si>
  <si>
    <t>OSCARIS PIRE CHIRINOSKARLAVASQUEZ</t>
  </si>
  <si>
    <t>F202-00055436</t>
  </si>
  <si>
    <t>PQTE MANILA / PLACA DE RODAJE</t>
  </si>
  <si>
    <t>F202-00055437</t>
  </si>
  <si>
    <t>SAAVEDRAHEREDIAEDWARD</t>
  </si>
  <si>
    <t>F202-00055438</t>
  </si>
  <si>
    <t>RAUL CALLE UBILLUSXRONALD YARLEQUE ROMERO</t>
  </si>
  <si>
    <t>PQTE / S.G. 21-16765</t>
  </si>
  <si>
    <t>F202-00055439</t>
  </si>
  <si>
    <t>F202-00055440</t>
  </si>
  <si>
    <t>CJ / JERINGAS</t>
  </si>
  <si>
    <t>F202-00055441</t>
  </si>
  <si>
    <t>RONALDCASTROCORONADO</t>
  </si>
  <si>
    <t>CJ / S.G. 1-51399</t>
  </si>
  <si>
    <t>F202-00055442</t>
  </si>
  <si>
    <t>JOSE FELIXYAMUNAQUEPAICO</t>
  </si>
  <si>
    <t>F202-00055443</t>
  </si>
  <si>
    <t>ALBERTO GALLO GARCIAXCAROLINA TORRES GARCIA</t>
  </si>
  <si>
    <t>F202-00055444</t>
  </si>
  <si>
    <t>EDGAR HENRRYDIOSESVITE</t>
  </si>
  <si>
    <t>CJ / S.G. 1-225287</t>
  </si>
  <si>
    <t>F202-00055445</t>
  </si>
  <si>
    <t>DARWIN NEIRA FLORESXIRIS CAMIZAN HUAMAN</t>
  </si>
  <si>
    <t>CJ / PRPODUCTO OPTICO</t>
  </si>
  <si>
    <t>F202-00055446</t>
  </si>
  <si>
    <t>CJ / S.G. 4-12748</t>
  </si>
  <si>
    <t>F202-00055447</t>
  </si>
  <si>
    <t>MERCEDES ARIANAESPINOZALAZO</t>
  </si>
  <si>
    <t>F202-00055448</t>
  </si>
  <si>
    <t>GAMY MARIBEL,LLACSAHUANGA, CARDENAS</t>
  </si>
  <si>
    <t>BATERIA EN USO</t>
  </si>
  <si>
    <t>F202-00055449</t>
  </si>
  <si>
    <t>REPUESTOS Y LUBRICANTES LUCHO EIRL</t>
  </si>
  <si>
    <t>LUIS HUAMAN CHUCO,X, X</t>
  </si>
  <si>
    <t>CJ / S.F. 023-460</t>
  </si>
  <si>
    <t>F202-00055450</t>
  </si>
  <si>
    <t>NEGOCIOS SADOC SAC</t>
  </si>
  <si>
    <t>RAUL,CUEVA, REYES</t>
  </si>
  <si>
    <t>CJ / MAYONESA</t>
  </si>
  <si>
    <t>F202-00055451</t>
  </si>
  <si>
    <t>INCA COURIER SA</t>
  </si>
  <si>
    <t>CESARCARRASCOMONGE</t>
  </si>
  <si>
    <t>CJ / MUESTRA DE AGUA</t>
  </si>
  <si>
    <t>F202-00055452</t>
  </si>
  <si>
    <t>F202-00055453</t>
  </si>
  <si>
    <t>ROYER VASQUEZ CHAVEZXMARICELI DIAZ DAVILA</t>
  </si>
  <si>
    <t>F202-00055454</t>
  </si>
  <si>
    <t>YANINA CASAS GUERREROXMABEL RIVERA LABAN</t>
  </si>
  <si>
    <t>CJ / S.G. 7-145</t>
  </si>
  <si>
    <t>F202-00055455</t>
  </si>
  <si>
    <t>F202-00055456</t>
  </si>
  <si>
    <t>OSCARIS PIRE CHIRINOSXKARLA VAZQUEZ SOLARTE</t>
  </si>
  <si>
    <t>PQTE / PRODUCTO OPTICO</t>
  </si>
  <si>
    <t>F202-00055457</t>
  </si>
  <si>
    <t>INSTITUTO DE FORMACION EN MINERIA Y CONSTRUCCION S.A.C.</t>
  </si>
  <si>
    <t>PQTE NEGRO / MODULOS</t>
  </si>
  <si>
    <t>F202-00055458</t>
  </si>
  <si>
    <t>MANUFACTURAS SAN ISIDRO S.A.C.</t>
  </si>
  <si>
    <t>DAVIDMARTINEZFRANCO</t>
  </si>
  <si>
    <t>CJ / S.G. 354-869</t>
  </si>
  <si>
    <t>F202-00055459</t>
  </si>
  <si>
    <t>JHONY ALEXANDER,VILLEGAS, SAAVEDRA</t>
  </si>
  <si>
    <t>CJ / S.G. 401-30042</t>
  </si>
  <si>
    <t>F202-00055460</t>
  </si>
  <si>
    <t>CARMEN LILILANAGONZAGAOBANDO</t>
  </si>
  <si>
    <t>CJ / SELLOS Y FOTO</t>
  </si>
  <si>
    <t>F202-00055461</t>
  </si>
  <si>
    <t>PQTE / S.G. 7-147</t>
  </si>
  <si>
    <t>F202-00055462</t>
  </si>
  <si>
    <t>HUGO DAVID JUNIORS,CUSTODIO, CARRASCO</t>
  </si>
  <si>
    <t>PQTE NEGRO / STICKER</t>
  </si>
  <si>
    <t>F202-00055463</t>
  </si>
  <si>
    <t>CJS / CABLES</t>
  </si>
  <si>
    <t>F202-00055464</t>
  </si>
  <si>
    <t>INDUSTRIAL SAN ISIDRO LABRADOR S.R.L.</t>
  </si>
  <si>
    <t>PEDRO JESUS,MONTALVAN, BAYONA</t>
  </si>
  <si>
    <t>PQTE PLANO / DISCOS</t>
  </si>
  <si>
    <t>F202-00055465</t>
  </si>
  <si>
    <t>ADEMAR,ARELLANO, LACHAPELL</t>
  </si>
  <si>
    <t>F202-00055466</t>
  </si>
  <si>
    <t>MANUEL MARIA ALFARO GOICOCHEA</t>
  </si>
  <si>
    <t>ELMERTELLOMORENO</t>
  </si>
  <si>
    <t>CJ / CABLES</t>
  </si>
  <si>
    <t>F202-00055467</t>
  </si>
  <si>
    <t>EDUARDOBENAVIDESCABRERA</t>
  </si>
  <si>
    <t>PQTE PLASTIFICADO / PLASTICO</t>
  </si>
  <si>
    <t>F202-00055468</t>
  </si>
  <si>
    <t>CJ / PLASTICO</t>
  </si>
  <si>
    <t>F202-00055469</t>
  </si>
  <si>
    <t>F202-00055470</t>
  </si>
  <si>
    <t>TAI LOY S.A.</t>
  </si>
  <si>
    <t>ROSA CARMEN,SUAREZ, BARDALES</t>
  </si>
  <si>
    <t>CAJA / ENGRANPADORES</t>
  </si>
  <si>
    <t>F202-00055471</t>
  </si>
  <si>
    <t>OMNILIFE PERU S.A.C</t>
  </si>
  <si>
    <t>WILDER LIZANDRO,MONDRAGON, GARCIA</t>
  </si>
  <si>
    <t>CAJAS SG 5 / 318399</t>
  </si>
  <si>
    <t>F202-00055472</t>
  </si>
  <si>
    <t>FRANKLIN,MORALES, GUERRERO</t>
  </si>
  <si>
    <t>PAQUETE PLASTIFICADO / CONECTORES</t>
  </si>
  <si>
    <t>F202-00055473</t>
  </si>
  <si>
    <t>MARIAIMANRIVERA</t>
  </si>
  <si>
    <t>F202-00055474</t>
  </si>
  <si>
    <t>F202-00055475</t>
  </si>
  <si>
    <t>CAJA BLANCA / MATERIAL OPTICO</t>
  </si>
  <si>
    <t>F202-00055476</t>
  </si>
  <si>
    <t>F202-00055477</t>
  </si>
  <si>
    <t>CAJA / ESTUCHES</t>
  </si>
  <si>
    <t>PAQUETE BLANCO / RESINAS</t>
  </si>
  <si>
    <t>F202-00055478</t>
  </si>
  <si>
    <t>AMAZON H&amp;V LUB SOCIEDAD ANONIMA CERRADA</t>
  </si>
  <si>
    <t>F202-00055479</t>
  </si>
  <si>
    <t>ORLANDO AURELIO,CADENILLAS, SALDAÑA</t>
  </si>
  <si>
    <t>F202-00055480</t>
  </si>
  <si>
    <t>JULCA GUEVARA YANET</t>
  </si>
  <si>
    <t>YANETJULCAGUEVARA</t>
  </si>
  <si>
    <t>PAQUETE BLANCO / ETIQUETAS</t>
  </si>
  <si>
    <t>F202-00055481</t>
  </si>
  <si>
    <t>BAYONA GARAY JOSE FLORENTINO</t>
  </si>
  <si>
    <t>JOSE,BAYONA, GARAY</t>
  </si>
  <si>
    <t>BOLSA BLANCA SG 1 / 231</t>
  </si>
  <si>
    <t>F202-00055482</t>
  </si>
  <si>
    <t>F202-00055483</t>
  </si>
  <si>
    <t>CARLOS ANIBAL,VASQUEZ, IPANAQUE</t>
  </si>
  <si>
    <t>PAQUETE PLASTIFICADO /REPUESTO</t>
  </si>
  <si>
    <t>F202-00055484</t>
  </si>
  <si>
    <t>OTOYA MH SAC</t>
  </si>
  <si>
    <t>FRANCISCOQUINTANABRICEÑO</t>
  </si>
  <si>
    <t>SACO BLANCO / CEMENTO</t>
  </si>
  <si>
    <t>F202-00055485</t>
  </si>
  <si>
    <t>CONSORCIO HOSPITALARIO OHL-HV</t>
  </si>
  <si>
    <t>SAULBARBAWONG</t>
  </si>
  <si>
    <t>CAJITA AZUL / INTRUMENTO DE MEDICION</t>
  </si>
  <si>
    <t>F202-00055486</t>
  </si>
  <si>
    <t>HEBER JOYAS SA</t>
  </si>
  <si>
    <t>MILAGROSMONTOYAGUANILO</t>
  </si>
  <si>
    <t>PAQUETE BLANCO / CUADROS</t>
  </si>
  <si>
    <t>F202-00055487</t>
  </si>
  <si>
    <t>PAQUETE PLASTIFICADO / PRECINTOS METALICOS</t>
  </si>
  <si>
    <t>F202-00055488</t>
  </si>
  <si>
    <t>F202-00055489</t>
  </si>
  <si>
    <t>F202-00055490</t>
  </si>
  <si>
    <t>F202-00055491</t>
  </si>
  <si>
    <t>NEGOCIOS R &amp; AN SOCIEDAD COMERCIAL DE RESPONSABILIDAD LIMITADA</t>
  </si>
  <si>
    <t>RICARDO,PORTOCARRERO, CASTILLO</t>
  </si>
  <si>
    <t>CAJA NEGRA CONT. ESTUCHES Y ACCESORIOS</t>
  </si>
  <si>
    <t>F202-00055492</t>
  </si>
  <si>
    <t>RUBEN DARIO,CABALLERO, TALLEDO</t>
  </si>
  <si>
    <t>SOBRE MANILA/MEDICAMENTOS</t>
  </si>
  <si>
    <t>F202-00055493</t>
  </si>
  <si>
    <t>INDUSTRIAS APAKORI E.I.R.L.</t>
  </si>
  <si>
    <t>GIANFRANCO,MEJIA, LANCHIPA</t>
  </si>
  <si>
    <t>PAQTE PLATIFICADO PLANO CONT. DOC.</t>
  </si>
  <si>
    <t>F202-00055494</t>
  </si>
  <si>
    <t>NAVARRO REPRESENTACIONES E INVERSIONES E</t>
  </si>
  <si>
    <t>FREDDY AGUSTO,REA, ZAPATA</t>
  </si>
  <si>
    <t>F202-00055496</t>
  </si>
  <si>
    <t>SERVICIOS DE MANTENIMIENTO TECNICO COMERCIAL E INDUSTRIAL EN PERU SOCIEDAD ANONIMA CERRADA</t>
  </si>
  <si>
    <t>ALEXANDER,SOCOLA, ESPINOZA</t>
  </si>
  <si>
    <t>PAQTE VERDE//GALONERA+CASCO</t>
  </si>
  <si>
    <t>F202-00055497</t>
  </si>
  <si>
    <t>ANDRES AVELINO,HERNANDEZ, LAVALLE</t>
  </si>
  <si>
    <t>CAJA S/GR 005-2087</t>
  </si>
  <si>
    <t>F202-00055498</t>
  </si>
  <si>
    <t>PATRICIAARROBASGUEVARA</t>
  </si>
  <si>
    <t>SOBRER MANILA/CREMA</t>
  </si>
  <si>
    <t>F202-00055499</t>
  </si>
  <si>
    <t>JORGE EDILBERTOARMIJOSGARCIAS</t>
  </si>
  <si>
    <t>CORCHO BLANCO PLASTIFICADO/HUMITAS</t>
  </si>
  <si>
    <t>F202-00055501</t>
  </si>
  <si>
    <t>STEFANNY MARIANELLASANTIAGOPUICON</t>
  </si>
  <si>
    <t>CAJITA BEIGE/MATERIAL DENTAL</t>
  </si>
  <si>
    <t>F202-00055502</t>
  </si>
  <si>
    <t>JHON BRALLAN,CORTEZ, MECA</t>
  </si>
  <si>
    <t>CAJA DE MADERA/BOMBA DE SUBMERSIBLEE</t>
  </si>
  <si>
    <t>F202-00055503</t>
  </si>
  <si>
    <t>TOPIMAK SAC</t>
  </si>
  <si>
    <t>JOSE LUIS,QUISPE, MARCOS</t>
  </si>
  <si>
    <t>CAJA CONT. JEBES PARA LIMPIADOR</t>
  </si>
  <si>
    <t>F202-00055504</t>
  </si>
  <si>
    <t>ANA MARIABENITEZALVARADO</t>
  </si>
  <si>
    <t>F202-00055505</t>
  </si>
  <si>
    <t>PAQTE*2CAJITAS BLANCAS/PROD. OPTICO</t>
  </si>
  <si>
    <t>F202-00055506</t>
  </si>
  <si>
    <t>F202-00055507</t>
  </si>
  <si>
    <t>F202-00055508</t>
  </si>
  <si>
    <t>F202-00055509</t>
  </si>
  <si>
    <t>LILIANAAGURTOORTIZ</t>
  </si>
  <si>
    <t>F202-00055510</t>
  </si>
  <si>
    <t>ABERCRUZADORUIZ</t>
  </si>
  <si>
    <t>CAJITA BLANCA/LIBRITOS</t>
  </si>
  <si>
    <t>F202-00055511</t>
  </si>
  <si>
    <t>PAQTITO NEGRO/RESINAS PARA LENTE</t>
  </si>
  <si>
    <t>F202-00055512</t>
  </si>
  <si>
    <t>LARIOS AGUIRRE JUAN MANUEL</t>
  </si>
  <si>
    <t>NASILVIA,LIZAMA, ZAPATA</t>
  </si>
  <si>
    <t>F202-00055513</t>
  </si>
  <si>
    <t>CLEIDY,CUSMA, GALVEZ</t>
  </si>
  <si>
    <t>EJE DE FIERRO PLASTIFICADO</t>
  </si>
  <si>
    <t>F202-00055514</t>
  </si>
  <si>
    <t>F202-00055515</t>
  </si>
  <si>
    <t>CAJA / PRODUCTOS DE HERBALIFE</t>
  </si>
  <si>
    <t>F202-00055516</t>
  </si>
  <si>
    <t>CRISTMAN GEOVANNE,ZARATE, CRUZ</t>
  </si>
  <si>
    <t>F202-00055517</t>
  </si>
  <si>
    <t>F202-00055518</t>
  </si>
  <si>
    <t>CAJAS SG 1 / 1164</t>
  </si>
  <si>
    <t>F202-00055519</t>
  </si>
  <si>
    <t>RUTH MARLENY,PANTA, PACHERRES</t>
  </si>
  <si>
    <t>CAJAS / DOC</t>
  </si>
  <si>
    <t>F202-00055520</t>
  </si>
  <si>
    <t>AUTOMATION &amp; POWER CONTROL SOLUTION S.A.</t>
  </si>
  <si>
    <t>JOSE JULIO,SUCLUPE, RAMOS</t>
  </si>
  <si>
    <t>CAJA CON CINTA / TRANSMISOR</t>
  </si>
  <si>
    <t>F202-00055521</t>
  </si>
  <si>
    <t>RIZZO HOTEL SAC</t>
  </si>
  <si>
    <t>SEGUNDO,TRONCOS, NUÑEZ</t>
  </si>
  <si>
    <t>CAJA / PRODUCTOS PARA DENGUE</t>
  </si>
  <si>
    <t>F202-00055522</t>
  </si>
  <si>
    <t>CAJA / CUADROS</t>
  </si>
  <si>
    <t>F202-00055523</t>
  </si>
  <si>
    <t>SOBRE MANILA / FOTOCERAMICA</t>
  </si>
  <si>
    <t>F202-00055524</t>
  </si>
  <si>
    <t>CAJA / PRODUCTO OPTICO</t>
  </si>
  <si>
    <t>F202-00055525</t>
  </si>
  <si>
    <t>BOLSA BLANCA / PRODUCTOS FUXION</t>
  </si>
  <si>
    <t>F202-00055526</t>
  </si>
  <si>
    <t>CAJA NEGRA SG 7 / 24</t>
  </si>
  <si>
    <t>F202-00055527</t>
  </si>
  <si>
    <t>CAJA BLANCA /LENTES</t>
  </si>
  <si>
    <t>F202-00055528</t>
  </si>
  <si>
    <t>MARIORUGELCAMPOS</t>
  </si>
  <si>
    <t>F202-00055529</t>
  </si>
  <si>
    <t>MARITZA,CORDOVA, PEÑA</t>
  </si>
  <si>
    <t>CAJAS SG 8 /377425</t>
  </si>
  <si>
    <t>F202-00055530</t>
  </si>
  <si>
    <t>RICHARDBENAVIDESLOPEZ</t>
  </si>
  <si>
    <t>SACO BLANCO / HERRAMIENTAS</t>
  </si>
  <si>
    <t>F202-00055531</t>
  </si>
  <si>
    <t>ALH GROUP S.A.C.</t>
  </si>
  <si>
    <t>CRISTHIAN,ARELLANO, ZAPATA</t>
  </si>
  <si>
    <t>F202-00055532</t>
  </si>
  <si>
    <t>MIRELLA LUISA CABRERA PEREYRA</t>
  </si>
  <si>
    <t>CAJA PLASTIFICADA / IMPLEMENTOS DE SEGURIDAD</t>
  </si>
  <si>
    <t>F202-00055533</t>
  </si>
  <si>
    <t>ROLLO DE CINTA</t>
  </si>
  <si>
    <t>F202-00055534</t>
  </si>
  <si>
    <t>ATADO PAQUETE Y SOBRE / DOC Y HERRAMIENTAS</t>
  </si>
  <si>
    <t>F202-00055535</t>
  </si>
  <si>
    <t>ELOY ALBERTO,CALDERON, VILLANUEVA</t>
  </si>
  <si>
    <t>PAQUETE PLASTIFICADO / LIBRO</t>
  </si>
  <si>
    <t>F202-00055536</t>
  </si>
  <si>
    <t>CARLOS AUGUSTO,GARCES, PEREZ</t>
  </si>
  <si>
    <t>TACHO DE BASURA PLASTIFICADO</t>
  </si>
  <si>
    <t>F202-00055537</t>
  </si>
  <si>
    <t>ELIAN MARCELO,SILVA, VARGAS</t>
  </si>
  <si>
    <t>F202-00055538</t>
  </si>
  <si>
    <t>ATADO 4 CAJAS SG 7 / 153</t>
  </si>
  <si>
    <t>F202-00055539</t>
  </si>
  <si>
    <t>F202-00055540</t>
  </si>
  <si>
    <t>CAJA SG 3 / 233</t>
  </si>
  <si>
    <t>F202-00055541</t>
  </si>
  <si>
    <t>SOBRE MANILA / RESINAS</t>
  </si>
  <si>
    <t>F202-00055542</t>
  </si>
  <si>
    <t>PAQUETE PLASTIFICADO */ DOC</t>
  </si>
  <si>
    <t>F202-00055543</t>
  </si>
  <si>
    <t>TEODORO,BOCANEGRA, GRANDEZ</t>
  </si>
  <si>
    <t>F202-00055544</t>
  </si>
  <si>
    <t>F202-00055545</t>
  </si>
  <si>
    <t>PAQUETES SG 602 / 1146221</t>
  </si>
  <si>
    <t>F202-00055546</t>
  </si>
  <si>
    <t>F202-00055547</t>
  </si>
  <si>
    <t>ABC CONSTRUCCIONES E INVERSIONES EMPRESA INDIVIDUAL DE RESPONSABILIDAD LIMITADA</t>
  </si>
  <si>
    <t>AQUIM,BARCO, CRUZ</t>
  </si>
  <si>
    <t>CAJA NEGRA LARGA / MONITORES</t>
  </si>
  <si>
    <t>CAJA BEIG / EXTINTORES</t>
  </si>
  <si>
    <t>CAJA NEGRA / CPU</t>
  </si>
  <si>
    <t>F202-00055548</t>
  </si>
  <si>
    <t>SELCAIN S.A.C.</t>
  </si>
  <si>
    <t>PAQUETE FORRADO / MATERIAL ELECTRICO</t>
  </si>
  <si>
    <t>F202-00055549</t>
  </si>
  <si>
    <t>CAJA BEIG / SEGUN GUIA DE REMISION 057-0502395</t>
  </si>
  <si>
    <t>F202-00055550</t>
  </si>
  <si>
    <t>MIGUEL ANGEL,SALDARRIAGA, CASTILLO</t>
  </si>
  <si>
    <t>CAJA BEIG / SEGUN GUIA DE REMISION T001-0000026</t>
  </si>
  <si>
    <t>F202-00055551</t>
  </si>
  <si>
    <t>ATADO PAQUETE NEGRO / MATERIAL DE OFICINA</t>
  </si>
  <si>
    <t>F202-00055552</t>
  </si>
  <si>
    <t>TEZEN VILLEGAS JOSE ROMAN</t>
  </si>
  <si>
    <t>JOSE ROMAN,TEZEN, VILLEGAS</t>
  </si>
  <si>
    <t>CAJA / GUANTES</t>
  </si>
  <si>
    <t>F202-00055553</t>
  </si>
  <si>
    <t>ROXANA VALDERA CHIROQUE</t>
  </si>
  <si>
    <t>SANTANA,CHUMACERO, PINTADO</t>
  </si>
  <si>
    <t>CAJA BEIG / PRODUCTOS NATIRALES</t>
  </si>
  <si>
    <t>F202-00055554</t>
  </si>
  <si>
    <t>LUIS ADDERLY CHAFLOQUE REQUEJO</t>
  </si>
  <si>
    <t>ALEXIS JAVIER,ZAPATA, SALDARRIAGA</t>
  </si>
  <si>
    <t>CAJITA / PRODUCTOS NATURALES</t>
  </si>
  <si>
    <t>F202-00055555</t>
  </si>
  <si>
    <t>F202-00055556</t>
  </si>
  <si>
    <t>MANRIQUE,VELASQUEZ, LEONARDO</t>
  </si>
  <si>
    <t>CAJITA LARGA / DETECTOR DE METAL</t>
  </si>
  <si>
    <t>F202-00055557</t>
  </si>
  <si>
    <t>RYS DISTRIBUCIONES E.I.R.L.</t>
  </si>
  <si>
    <t>RONALD MANUEL,OJEDA, NEIRA</t>
  </si>
  <si>
    <t>F202-00055558</t>
  </si>
  <si>
    <t>EDGARLOPEZROMERO</t>
  </si>
  <si>
    <t>CAJA PLASTIFICADA / AFICHES</t>
  </si>
  <si>
    <t>F202-00055559</t>
  </si>
  <si>
    <t>PAQUETE NEGRO / PLANOS</t>
  </si>
  <si>
    <t>F202-00055560</t>
  </si>
  <si>
    <t>NORMADELGADOCARPIO</t>
  </si>
  <si>
    <t>F202-00055561</t>
  </si>
  <si>
    <t>F202-00055562</t>
  </si>
  <si>
    <t>SEGUNDO RICARDO,VILLALOBOS, BENAVIDES</t>
  </si>
  <si>
    <t>F202-00055563</t>
  </si>
  <si>
    <t>CAJA / PRODUCTOS HERBALIFE</t>
  </si>
  <si>
    <t>F202-00055564</t>
  </si>
  <si>
    <t>JAVIER,VARGAS, REYNOSO</t>
  </si>
  <si>
    <t>F202-00055565</t>
  </si>
  <si>
    <t>ZAPATA GUTIERREZ ALEXANDER</t>
  </si>
  <si>
    <t>ALEXANDER,ZAPATA, GUTIERREZ</t>
  </si>
  <si>
    <t>CAJA NEGRA SG 1 / 6616</t>
  </si>
  <si>
    <t>F202-00055566</t>
  </si>
  <si>
    <t>EL POTRERILLO E.I.R.L.</t>
  </si>
  <si>
    <t>HAROLDDIAZPEREYRA</t>
  </si>
  <si>
    <t>JAVA NARANJA / SAL</t>
  </si>
  <si>
    <t>F202-00055567</t>
  </si>
  <si>
    <t>CAJA MUNICIPAL DE AHORRO Y CREDITO CUSCO S.A. - CMAC CUSCO S</t>
  </si>
  <si>
    <t>EMERZON,CALIXTO, HERMITA?O</t>
  </si>
  <si>
    <t>F202-00055568</t>
  </si>
  <si>
    <t>HIDRANEUMATIC TOOLS E.I.R.L.</t>
  </si>
  <si>
    <t>CAJA / ALTERNADOR</t>
  </si>
  <si>
    <t>F202-00055569</t>
  </si>
  <si>
    <t>G&amp;J MINERIA Y CONSTRUCCIONES SRL</t>
  </si>
  <si>
    <t>RAUL CESAR,ARCE, RIVERA</t>
  </si>
  <si>
    <t>F202-00055570</t>
  </si>
  <si>
    <t>LOTERIAS DEL PERU S.A.C.</t>
  </si>
  <si>
    <t>JESUS FERNANDO,YOVERA, SALDARRIAGA</t>
  </si>
  <si>
    <t>CAJA PLASTIFICADO PEQUEÑA / MODEM</t>
  </si>
  <si>
    <t>F202-00055571</t>
  </si>
  <si>
    <t>TRANSPORTES LUZ DE DIOS S.A.C</t>
  </si>
  <si>
    <t>FELICIAMASCULQUI</t>
  </si>
  <si>
    <t>F202-00055572</t>
  </si>
  <si>
    <t>ENERGY COLD S.A.C.</t>
  </si>
  <si>
    <t>FRANCISCA ELIZABETH,DAVILA, TAPIA</t>
  </si>
  <si>
    <t>F202-00055573</t>
  </si>
  <si>
    <t>GACETA COMERCIAL S.A.</t>
  </si>
  <si>
    <t>TEODORA,ZURITA, PERALTA</t>
  </si>
  <si>
    <t>F202-00055574</t>
  </si>
  <si>
    <t>F202-00055575</t>
  </si>
  <si>
    <t>ATADO DOS CAJAS / LENTES</t>
  </si>
  <si>
    <t>F202-00055576</t>
  </si>
  <si>
    <t>F202-00055577</t>
  </si>
  <si>
    <t>PAQUETE LARGO PLASTIFICADO / MATERIAL MEDICO</t>
  </si>
  <si>
    <t>F202-00055578</t>
  </si>
  <si>
    <t>CAJA / SG 7 / 154</t>
  </si>
  <si>
    <t>F202-00055579</t>
  </si>
  <si>
    <t>F202-00055580</t>
  </si>
  <si>
    <t>CAJA BLANCA PEQUEÑA / LENTES</t>
  </si>
  <si>
    <t>F202-00055581</t>
  </si>
  <si>
    <t>DOMO TEC EIRL</t>
  </si>
  <si>
    <t>LENIN MARLON,HUAMAN, GAVIDIA</t>
  </si>
  <si>
    <t>CAJA SG 4 / 272</t>
  </si>
  <si>
    <t>F202-00055582</t>
  </si>
  <si>
    <t>F202-00055583</t>
  </si>
  <si>
    <t>CESARHUAMANCHINGUEL</t>
  </si>
  <si>
    <t>1 CAJA Y CUADRO SALTARIN GUIA2-42703</t>
  </si>
  <si>
    <t>F202-00055584</t>
  </si>
  <si>
    <t>SOBRE D MANILA DIOC</t>
  </si>
  <si>
    <t>F202-00055585</t>
  </si>
  <si>
    <t>F202-00055586</t>
  </si>
  <si>
    <t>CAJAS GUIA1-1168</t>
  </si>
  <si>
    <t>F202-00055587</t>
  </si>
  <si>
    <t>ROSARIO,YOVERA, MENDOZA</t>
  </si>
  <si>
    <t>1 CAJA GUIA1-13591</t>
  </si>
  <si>
    <t>F202-00055588</t>
  </si>
  <si>
    <t>LUIS,AVILA, SANCHEZ</t>
  </si>
  <si>
    <t>1 PAQUETE CELESTE SHAMPO</t>
  </si>
  <si>
    <t>F202-00055589</t>
  </si>
  <si>
    <t>TANIAHUACHILLOGARCIA</t>
  </si>
  <si>
    <t>1 CAJA D MENTAL DENTAL</t>
  </si>
  <si>
    <t>F202-00055590</t>
  </si>
  <si>
    <t>F202-00055591</t>
  </si>
  <si>
    <t>CRUZRODRIGUEZEVELYN</t>
  </si>
  <si>
    <t>CAJA DENTAL</t>
  </si>
  <si>
    <t>F202-00055592</t>
  </si>
  <si>
    <t>ALONDRA GEORGINA,BENAVIDES, CORONEL</t>
  </si>
  <si>
    <t>F202-00055593</t>
  </si>
  <si>
    <t>1 CAJA DE MUESTRAS</t>
  </si>
  <si>
    <t>F202-00055594</t>
  </si>
  <si>
    <t>1 PAQUETE BOLSA BLANCA PRODUCTO NATURAL</t>
  </si>
  <si>
    <t>F202-00055595</t>
  </si>
  <si>
    <t>1 CAJA MUESTRA FARRO</t>
  </si>
  <si>
    <t>F202-00055596</t>
  </si>
  <si>
    <t>1 CAJA BLANCA MATERIAL OPTICO</t>
  </si>
  <si>
    <t>F202-00055597</t>
  </si>
  <si>
    <t>1 PAQUETE ROJO DOCUMENTOS</t>
  </si>
  <si>
    <t>F202-00055598</t>
  </si>
  <si>
    <t>1 CAJA ROSADA MATERIALES</t>
  </si>
  <si>
    <t>F202-00055599</t>
  </si>
  <si>
    <t>F202-00055600</t>
  </si>
  <si>
    <t>MIGUEL FERNANDO,ARELLANO, DURAND</t>
  </si>
  <si>
    <t>EXCESO 1</t>
  </si>
  <si>
    <t>F202-00055601</t>
  </si>
  <si>
    <t>1 PAQUETE BLANCO RESINA</t>
  </si>
  <si>
    <t>F202-00055602</t>
  </si>
  <si>
    <t>PEDRO LUCIO,GONZALES, CHANG</t>
  </si>
  <si>
    <t>CAJA / SG 404 / 19775</t>
  </si>
  <si>
    <t>F202-00055603</t>
  </si>
  <si>
    <t>F202-00055604</t>
  </si>
  <si>
    <t>HERNAN ALBERCA BOBADILLA</t>
  </si>
  <si>
    <t>CAJA BLANCA / REPUESTO</t>
  </si>
  <si>
    <t>F202-00055605</t>
  </si>
  <si>
    <t>PAQUETE PLASTIFICADO /DOC</t>
  </si>
  <si>
    <t>F202-00055606</t>
  </si>
  <si>
    <t>CONSTRUCCIONES ALARDI SAC</t>
  </si>
  <si>
    <t>CARLOS,AREVALO, CALDERON</t>
  </si>
  <si>
    <t>F202-00055607</t>
  </si>
  <si>
    <t>F202-00055608</t>
  </si>
  <si>
    <t>BRISA LUCERO,AVILA, NUÑEZ</t>
  </si>
  <si>
    <t>CAJA / VASOS DE PLASTICO</t>
  </si>
  <si>
    <t>F202-00055609</t>
  </si>
  <si>
    <t>HERMES ORGANIZACION EIRL</t>
  </si>
  <si>
    <t>RICARDO,BENITES, GUEVARA</t>
  </si>
  <si>
    <t>F202-00055610</t>
  </si>
  <si>
    <t>CRISTHIAMOLIVAMENDOZA</t>
  </si>
  <si>
    <t>F202-00055611</t>
  </si>
  <si>
    <t>TW MANZANARES HNOS. SOCIEDAD ANONIMA CER</t>
  </si>
  <si>
    <t>CAJA / RESPUESTOS</t>
  </si>
  <si>
    <t>F202-00055612</t>
  </si>
  <si>
    <t>MARTHA BORRERO EIRL</t>
  </si>
  <si>
    <t>ATILATARRILLOMONDRAGON</t>
  </si>
  <si>
    <t>F202-00055613</t>
  </si>
  <si>
    <t>F202-00055614</t>
  </si>
  <si>
    <t>QUINDE PINTADO YERSON MANUEL</t>
  </si>
  <si>
    <t>TANIAALDAZPEÑA</t>
  </si>
  <si>
    <t>SOBRE MANILA / PRODUCTOS NATURALES</t>
  </si>
  <si>
    <t>F202-00055615</t>
  </si>
  <si>
    <t>BIOFER COMPANY SAC</t>
  </si>
  <si>
    <t>PAQUETE NEGRO / FOLLETO</t>
  </si>
  <si>
    <t>PAQUETE NEGRO LARGO / BANNER</t>
  </si>
  <si>
    <t>F202-00055616</t>
  </si>
  <si>
    <t>CAJA BLANCA PLASTIFICADA / LENTES</t>
  </si>
  <si>
    <t>F202-00055617</t>
  </si>
  <si>
    <t>CHRISTIAN,ALVARADO, REAÑO</t>
  </si>
  <si>
    <t>F202-00055618</t>
  </si>
  <si>
    <t>F202-00055619</t>
  </si>
  <si>
    <t>JHONATANMALLANGACONTRERAS</t>
  </si>
  <si>
    <t>PAQUETE PLASTIFICADO / SOPORTES</t>
  </si>
  <si>
    <t>F202-00055620</t>
  </si>
  <si>
    <t>SERVI. GENERALES E IMPRENTA INGENIUM SAC</t>
  </si>
  <si>
    <t>PAMELA,VALDERRAMA, ROCHA</t>
  </si>
  <si>
    <t>F202-00055621</t>
  </si>
  <si>
    <t>MIRIAM,FLORES, SALES</t>
  </si>
  <si>
    <t>F202-00055622</t>
  </si>
  <si>
    <t>CAJA SG 7 / 160</t>
  </si>
  <si>
    <t>F202-00055623</t>
  </si>
  <si>
    <t>ATADO DOS PAQUETES MANILA / DOC</t>
  </si>
  <si>
    <t>F202-00055624</t>
  </si>
  <si>
    <t>JOSEROJASPRADO</t>
  </si>
  <si>
    <t>F202-00055625</t>
  </si>
  <si>
    <t>TABLENORTE S.A.C.</t>
  </si>
  <si>
    <t>CAJA SG 1 / 17189</t>
  </si>
  <si>
    <t>F202-00055626</t>
  </si>
  <si>
    <t>JOEL RICARDO,MORAN, INGA</t>
  </si>
  <si>
    <t>CAJAS SG 1 / 17190</t>
  </si>
  <si>
    <t>F202-00055627</t>
  </si>
  <si>
    <t>CAJA PLASTIFICADA / MATERIAL MEDICO</t>
  </si>
  <si>
    <t>F202-00055628</t>
  </si>
  <si>
    <t>MARIACARRILLORUIZ</t>
  </si>
  <si>
    <t>MALETA GUINDA PLASTIFICADA / ROPA</t>
  </si>
  <si>
    <t>F202-00055629</t>
  </si>
  <si>
    <t>JIMMY JESUS,VELIZ, JIBAJA</t>
  </si>
  <si>
    <t>PAQUETE / DISCOS</t>
  </si>
  <si>
    <t>F202-00055630</t>
  </si>
  <si>
    <t>ROSA SILVA RAMIREZ</t>
  </si>
  <si>
    <t>KATIA,PEREZ, MENA</t>
  </si>
  <si>
    <t>PAQUETE ROJO / PRODUCTOS NATURALES</t>
  </si>
  <si>
    <t>F202-00055631</t>
  </si>
  <si>
    <t>ROCKY JOEL,AGUINAGA, TERRONES</t>
  </si>
  <si>
    <t>F202-00055632</t>
  </si>
  <si>
    <t>F202-00055633</t>
  </si>
  <si>
    <t>JHERSON DAVID,DOMINGUEZ, CAMPOS</t>
  </si>
  <si>
    <t>CAJA */ HERRAMIENTAS</t>
  </si>
  <si>
    <t>F202-00055634</t>
  </si>
  <si>
    <t>F202-00055635</t>
  </si>
  <si>
    <t>EDWIN ALEX,BUSTAMANTE, CARRASCO</t>
  </si>
  <si>
    <t>F202-00055636</t>
  </si>
  <si>
    <t>GLORIA,SANTILLAN, MELENDEZ</t>
  </si>
  <si>
    <t>F202-00055637</t>
  </si>
  <si>
    <t>INTERNATIONAL PRIVATE SECURITY PERU SAC.</t>
  </si>
  <si>
    <t>F202-00055638</t>
  </si>
  <si>
    <t>F202-00055639</t>
  </si>
  <si>
    <t>F202-00055640</t>
  </si>
  <si>
    <t>PAQUEET AZUL / DOC</t>
  </si>
  <si>
    <t>F202-00055641</t>
  </si>
  <si>
    <t>PAQUEET AZUL */ DOC</t>
  </si>
  <si>
    <t>F202-00055642</t>
  </si>
  <si>
    <t>CAJA SG 7 / 26</t>
  </si>
  <si>
    <t>F202-00055643</t>
  </si>
  <si>
    <t>PAQUETES SG 602 / 1147444</t>
  </si>
  <si>
    <t>F202-00055644</t>
  </si>
  <si>
    <t>CAJA / MUESTRAS DE FARO</t>
  </si>
  <si>
    <t>F202-00055645</t>
  </si>
  <si>
    <t>SAYSER EIRL</t>
  </si>
  <si>
    <t>JEAN DANNER,CARRASCO, BACA</t>
  </si>
  <si>
    <t>SOBRE MANILA / CONTROL</t>
  </si>
  <si>
    <t>F202-00055646</t>
  </si>
  <si>
    <t>ALE SECURITY SYSTEM EIRL</t>
  </si>
  <si>
    <t>VICTORORDINOLAVALVERDE</t>
  </si>
  <si>
    <t>PAQUETE BLANCO / CABLES</t>
  </si>
  <si>
    <t>F202-00055647</t>
  </si>
  <si>
    <t>F202-00055648</t>
  </si>
  <si>
    <t>PAQUETE MANILA / FOTO CERAMICA</t>
  </si>
  <si>
    <t>F202-00055649</t>
  </si>
  <si>
    <t>F202-00055650</t>
  </si>
  <si>
    <t>KELLCHERINGAMALLAP</t>
  </si>
  <si>
    <t>CAJA / ACCESORIOS DE RIEGO</t>
  </si>
  <si>
    <t>F202-00055651</t>
  </si>
  <si>
    <t>ELISEO HOLDRADO,DELACRUZ, QUISPE</t>
  </si>
  <si>
    <t>F202-00055652</t>
  </si>
  <si>
    <t>CARLOSSEGURAALBERCA</t>
  </si>
  <si>
    <t>F202-00055653</t>
  </si>
  <si>
    <t>DANIEL,MONSALVE, DELGADO</t>
  </si>
  <si>
    <t>F202-00055654</t>
  </si>
  <si>
    <t>F202-00055655</t>
  </si>
  <si>
    <t>CLINICA DE FERTILIDAD DEL NORTE SAC</t>
  </si>
  <si>
    <t>ANACET,GONZALES, CASTILLO</t>
  </si>
  <si>
    <t>F202-00055656</t>
  </si>
  <si>
    <t>HUGOCUSTODIOCARRASCO</t>
  </si>
  <si>
    <t>PAQUETE BLANCO / STICKERS</t>
  </si>
  <si>
    <t>F202-00055657</t>
  </si>
  <si>
    <t>CAJAS DE PAN</t>
  </si>
  <si>
    <t>F202-00055658</t>
  </si>
  <si>
    <t>WILVERT PAUL CHUNACERO ORTIZ</t>
  </si>
  <si>
    <t>CLARA,GARCIA, FALLA</t>
  </si>
  <si>
    <t>CAJA NEGRA SG / 8 / 378205</t>
  </si>
  <si>
    <t>F202-00055659</t>
  </si>
  <si>
    <t>CAJAS SG 1 / 1172</t>
  </si>
  <si>
    <t>F202-00055660</t>
  </si>
  <si>
    <t>CAJA / CONTOMETROS</t>
  </si>
  <si>
    <t>F202-00055661</t>
  </si>
  <si>
    <t>COOLERS BLANCOS / VERDURA</t>
  </si>
  <si>
    <t>F202-00055662</t>
  </si>
  <si>
    <t>CESAR LIMBERG,GONZALES, GUZMAN</t>
  </si>
  <si>
    <t>CAJA / EQUIPO DE SONIDO USADO</t>
  </si>
  <si>
    <t>F202-00055663</t>
  </si>
  <si>
    <t>F202-00055664</t>
  </si>
  <si>
    <t>F202-00055665</t>
  </si>
  <si>
    <t>CAJA AZUL / LLAVE</t>
  </si>
  <si>
    <t>F202-00055666</t>
  </si>
  <si>
    <t>F202-00055667</t>
  </si>
  <si>
    <t>F202-00055668</t>
  </si>
  <si>
    <t>F202-00055669</t>
  </si>
  <si>
    <t>ELY TATIANA,CORDOVA, CORDOVA</t>
  </si>
  <si>
    <t>CAJA / DETALLES</t>
  </si>
  <si>
    <t>F202-00055670</t>
  </si>
  <si>
    <t>HENRYHERRERASERNAQUE</t>
  </si>
  <si>
    <t>PAQUETE PLOMO LARGO SG 4 / 12790</t>
  </si>
  <si>
    <t>F202-00055671</t>
  </si>
  <si>
    <t>RICAR MULTICENTER E.I.R.L</t>
  </si>
  <si>
    <t>CAJA SG 2 / 858</t>
  </si>
  <si>
    <t>F202-00055672</t>
  </si>
  <si>
    <t>LUIS ALEXANDFER,DOMINGUEZ, MADRID</t>
  </si>
  <si>
    <t>CAJA / MOLADORA</t>
  </si>
  <si>
    <t>F202-00055673</t>
  </si>
  <si>
    <t>PCR PROTEIN LAB E.I.R.L.</t>
  </si>
  <si>
    <t>YVANCERVERAGARCIA</t>
  </si>
  <si>
    <t>SOBRE BLANCO PEQUEÑO / TUBOS</t>
  </si>
  <si>
    <t>F202-00055674</t>
  </si>
  <si>
    <t>F202-00055675</t>
  </si>
  <si>
    <t>F202-00055676</t>
  </si>
  <si>
    <t>1 PAQUETE PUBLICIDAD</t>
  </si>
  <si>
    <t>F202-00055677</t>
  </si>
  <si>
    <t>1 PAQUETE DE REPUESTO</t>
  </si>
  <si>
    <t>F202-00055678</t>
  </si>
  <si>
    <t>CHAPOÑAN PURIHUAMAN ALEXANDER JHON</t>
  </si>
  <si>
    <t>1 CAJA DE VOLANTES</t>
  </si>
  <si>
    <t>F202-00055679</t>
  </si>
  <si>
    <t>SANDRAPESANTESARANDO</t>
  </si>
  <si>
    <t>CJA S GUIA1-2916</t>
  </si>
  <si>
    <t>F202-00055680</t>
  </si>
  <si>
    <t>1 CAJA DE RELOJ</t>
  </si>
  <si>
    <t>F202-00055681</t>
  </si>
  <si>
    <t>JOSE LUIS,OTERO, PINEDO</t>
  </si>
  <si>
    <t>1PAQUETE NEGRO RELOJ</t>
  </si>
  <si>
    <t>F202-00055682</t>
  </si>
  <si>
    <t>1 PAQUETE LARGO DENTAL</t>
  </si>
  <si>
    <t>F202-00055683</t>
  </si>
  <si>
    <t>1 CAJA GUIA 1-24554</t>
  </si>
  <si>
    <t>F202-00055684</t>
  </si>
  <si>
    <t>F202-00055685</t>
  </si>
  <si>
    <t>CORPORACION JASSI EIRL.</t>
  </si>
  <si>
    <t>RUBEN,SAAVEDRA, GARCIA</t>
  </si>
  <si>
    <t>F202-00055686</t>
  </si>
  <si>
    <t>LUISCRUZCURAY</t>
  </si>
  <si>
    <t>F202-00055687</t>
  </si>
  <si>
    <t>F202-00055688</t>
  </si>
  <si>
    <t>F202-00055689</t>
  </si>
  <si>
    <t>F202-00055690</t>
  </si>
  <si>
    <t>ROSARIO YOVERA MENDOZAXJUAN YOVERA DOMINGUEZ</t>
  </si>
  <si>
    <t>PQTE / S.G. 01-0013851</t>
  </si>
  <si>
    <t>F202-00055691</t>
  </si>
  <si>
    <t>F202-00055692</t>
  </si>
  <si>
    <t>DIGITAL CORPORACION PERUANA S.A.C.</t>
  </si>
  <si>
    <t>JUAN HERNAN,GARCIA, ROSAS</t>
  </si>
  <si>
    <t>CJ / S.G. 06-603</t>
  </si>
  <si>
    <t>F202-00055693</t>
  </si>
  <si>
    <t>OSCARIS PIRE CHIRINOSXKARLA VASQUEZ SOLARTE</t>
  </si>
  <si>
    <t>ATADO X 2 CJS / PRODUCTO OPTICO</t>
  </si>
  <si>
    <t>F202-00055694</t>
  </si>
  <si>
    <t>CARLOS ALBERTO,SEMINARIO, COLUMBOS</t>
  </si>
  <si>
    <t>PQTE / PRECINTOS METALICOS</t>
  </si>
  <si>
    <t>F202-00055695</t>
  </si>
  <si>
    <t>F202-00055696</t>
  </si>
  <si>
    <t>CJ BL / BASE DE RESINA</t>
  </si>
  <si>
    <t>F202-00055697</t>
  </si>
  <si>
    <t>ALONSOOLIVAMENDOZA</t>
  </si>
  <si>
    <t>F202-00055698</t>
  </si>
  <si>
    <t>JORGE EDUARDO,CARRASCO, GIRON</t>
  </si>
  <si>
    <t>F202-00055699</t>
  </si>
  <si>
    <t>CONSTRUCTORA E INMOBILIARIA VINCI S.A.C.</t>
  </si>
  <si>
    <t>NIVIA JUDIT,BENITES, LOPEZ</t>
  </si>
  <si>
    <t>F202-00055700</t>
  </si>
  <si>
    <t>PQTE / PLACAS</t>
  </si>
  <si>
    <t>F202-00055701</t>
  </si>
  <si>
    <t>PQTE NEGRO / RESINA PARA</t>
  </si>
  <si>
    <t>F202-00055702</t>
  </si>
  <si>
    <t>BRAND PUBLICIDAD E.I.R.L.</t>
  </si>
  <si>
    <t>SANDY YADHIRACARRASCOMONSEFU</t>
  </si>
  <si>
    <t>PQTE PQÑO / BOLETAS</t>
  </si>
  <si>
    <t>F202-00055703</t>
  </si>
  <si>
    <t>F202-00055704</t>
  </si>
  <si>
    <t>CJ / S.G. 1-16689</t>
  </si>
  <si>
    <t>F202-00055705</t>
  </si>
  <si>
    <t>CJ PQÑA / RODRILLO DE IMPRESORA</t>
  </si>
  <si>
    <t>F202-00055706</t>
  </si>
  <si>
    <t>PQTE NEGRO / ESCALERA EN USO</t>
  </si>
  <si>
    <t>F202-00055707</t>
  </si>
  <si>
    <t>MARILYN VEGA EESMINIOXCAYO MANTILLA PILLACA</t>
  </si>
  <si>
    <t>CJ BL / TRABAJO DENTAL</t>
  </si>
  <si>
    <t>F202-00055708</t>
  </si>
  <si>
    <t>F202-00055709</t>
  </si>
  <si>
    <t>CJ / S.G. 1-19385</t>
  </si>
  <si>
    <t>F202-00055710</t>
  </si>
  <si>
    <t>NR INVERSIONES INMOBILIARIAS S.A.C.</t>
  </si>
  <si>
    <t>RAYNOLERUIZ</t>
  </si>
  <si>
    <t>F202-00055711</t>
  </si>
  <si>
    <t>RED COMERCIAL CONSORCIO EMPRESARIAL SRL</t>
  </si>
  <si>
    <t>MARIA OLGAPERALESRAMOS</t>
  </si>
  <si>
    <t>PQTE PLASTIFICADO / CATALOGOS</t>
  </si>
  <si>
    <t>F202-00055712</t>
  </si>
  <si>
    <t>F202-00055713</t>
  </si>
  <si>
    <t>F202-00055714</t>
  </si>
  <si>
    <t>CJ / S.G. 1-24557</t>
  </si>
  <si>
    <t>F202-00055716</t>
  </si>
  <si>
    <t>PQTE PQÑO / PRODUCTO OPTICO</t>
  </si>
  <si>
    <t>F202-00055717</t>
  </si>
  <si>
    <t>CAMILO,VARGADS, ROJAS</t>
  </si>
  <si>
    <t>F202-00055718</t>
  </si>
  <si>
    <t>MARGOLINA MOROCHO TIMOTEOXENRIQUE BRENIS DIAZ</t>
  </si>
  <si>
    <t>F202-00055719</t>
  </si>
  <si>
    <t>PQTES / S.G. 1-95</t>
  </si>
  <si>
    <t>F202-00055720</t>
  </si>
  <si>
    <t>CHRISTOFFERYEPJIMENEZ</t>
  </si>
  <si>
    <t>PQTE / S.G. 2-8530</t>
  </si>
  <si>
    <t>F202-00055721</t>
  </si>
  <si>
    <t>PAOLAVILLEGASPULACHE</t>
  </si>
  <si>
    <t>PQTE PLASTIFICADO / BOMBA DE INYECCION EN USO</t>
  </si>
  <si>
    <t>F202-00055722</t>
  </si>
  <si>
    <t>AGROINDUSTRIA FRUTOS DE ORO S.A.C.</t>
  </si>
  <si>
    <t>OSCAR OTERO CISNEROSXX</t>
  </si>
  <si>
    <t>F202-00055723</t>
  </si>
  <si>
    <t>CUBAS GAMBOA JORGE LUIS</t>
  </si>
  <si>
    <t>CJS / LIBRO, PAN Y LECHE</t>
  </si>
  <si>
    <t>F202-00055724</t>
  </si>
  <si>
    <t>KAREN SALAZAR CORTESXMARTIN STEVES MORE</t>
  </si>
  <si>
    <t>F202-00055725</t>
  </si>
  <si>
    <t>MARIA ISABEL,FRIAS, MEDINA</t>
  </si>
  <si>
    <t>PQTE NEGRO PQÑO / LIBRO</t>
  </si>
  <si>
    <t>F202-00055726</t>
  </si>
  <si>
    <t>F202-00055727</t>
  </si>
  <si>
    <t>PQTE AZUL / DOC</t>
  </si>
  <si>
    <t>F202-00055728</t>
  </si>
  <si>
    <t>JOSE SEIJAS MARTINXMIGUEL ZAPATA FARIAS</t>
  </si>
  <si>
    <t>F202-00055729</t>
  </si>
  <si>
    <t>F202-00055730</t>
  </si>
  <si>
    <t>F202-00055731</t>
  </si>
  <si>
    <t>CJ / S.G. 057-505912</t>
  </si>
  <si>
    <t>F202-00055732</t>
  </si>
  <si>
    <t>F202-00055733</t>
  </si>
  <si>
    <t>F202-00055734</t>
  </si>
  <si>
    <t>PQTE / S.G. 4-500</t>
  </si>
  <si>
    <t>F202-00055735</t>
  </si>
  <si>
    <t>FRANCK GOICOCHEA SALAZARXOSCAR VIERA ZARATE</t>
  </si>
  <si>
    <t>PQTE / S.G. 01-374</t>
  </si>
  <si>
    <t>F202-00055736</t>
  </si>
  <si>
    <t>FREDYCORREACRUZ</t>
  </si>
  <si>
    <t>CJ PQÑA / S.G. 6-8750</t>
  </si>
  <si>
    <t>PQTES GRANDES / S.G. 6-8750</t>
  </si>
  <si>
    <t>F202-00055737</t>
  </si>
  <si>
    <t>DISTRIBUIDORA DEL NORTE GENERALES</t>
  </si>
  <si>
    <t>Jimmy,SILVA, Urcia</t>
  </si>
  <si>
    <t>CJ NEGRA / S.G. 1-1597</t>
  </si>
  <si>
    <t>F202-00055738</t>
  </si>
  <si>
    <t>LIBRERIAS CRISOL S.A.C.</t>
  </si>
  <si>
    <t>SERGIO LUIS,PEÑA, PAIVA</t>
  </si>
  <si>
    <t>CJ / VOLANTES</t>
  </si>
  <si>
    <t>F202-00055739</t>
  </si>
  <si>
    <t>F202-00055740</t>
  </si>
  <si>
    <t>F202-00055741</t>
  </si>
  <si>
    <t>ALDO ADANAQUE MORALESXLUIS MORALES RIVERA</t>
  </si>
  <si>
    <t>ATADO X 2 / VOLANTES Y GIGANTOGRAFIA</t>
  </si>
  <si>
    <t>F202-00055742</t>
  </si>
  <si>
    <t>PQTE / TELA</t>
  </si>
  <si>
    <t>F202-00055743</t>
  </si>
  <si>
    <t>RUSEELL OLAYA FERNANDEZXMARITA GIL ALTAMIRANO</t>
  </si>
  <si>
    <t>F202-00055744</t>
  </si>
  <si>
    <t>MARIBELRODRIGUEZPEÑA</t>
  </si>
  <si>
    <t>F202-00055745</t>
  </si>
  <si>
    <t>F202-00055746</t>
  </si>
  <si>
    <t>DAVID TARAZONA ANDERSONXJOSUE BAUTISTA REGUENA</t>
  </si>
  <si>
    <t>F202-00055747</t>
  </si>
  <si>
    <t>F202-00055748</t>
  </si>
  <si>
    <t>CJ / TRABAJO DENTAL</t>
  </si>
  <si>
    <t>F202-00055749</t>
  </si>
  <si>
    <t>JOSEBAZANJARAMILLO</t>
  </si>
  <si>
    <t>PQTE PLANO / CARTAS</t>
  </si>
  <si>
    <t>F202-00055750</t>
  </si>
  <si>
    <t>KIYA MICAELA,BIFFI, FERNANDEZ</t>
  </si>
  <si>
    <t>PQTE / STICKER</t>
  </si>
  <si>
    <t>F202-00055751</t>
  </si>
  <si>
    <t>FELIX YONATAN,APONTE, ELERA</t>
  </si>
  <si>
    <t>CJ / EMPAQUETADURA</t>
  </si>
  <si>
    <t>F202-00055752</t>
  </si>
  <si>
    <t>LUNA MUNDO OPTICO EIRL</t>
  </si>
  <si>
    <t>GARY ALBERT,PANTA, CASTRO</t>
  </si>
  <si>
    <t>CJ BL / LENTE EN USO</t>
  </si>
  <si>
    <t>F202-00055753</t>
  </si>
  <si>
    <t>F202-00055754</t>
  </si>
  <si>
    <t>MENDOZA SORIA MARCO ANTONIO</t>
  </si>
  <si>
    <t>SANTOSGARCIACASTILLO</t>
  </si>
  <si>
    <t>PQTE PLASTIFICADO / CARDAN EN USO</t>
  </si>
  <si>
    <t>F202-00055755</t>
  </si>
  <si>
    <t>F202-00055756</t>
  </si>
  <si>
    <t>JMENAL E.I.R.L.</t>
  </si>
  <si>
    <t>JOSE,MENA, LLOCLLA</t>
  </si>
  <si>
    <t>PQTITO SEGUN GUIA 001-2056</t>
  </si>
  <si>
    <t>F202-00055757</t>
  </si>
  <si>
    <t>CAJA BEAGE / SEGUN GUIA 001 -2057</t>
  </si>
  <si>
    <t>PQTE. NEGRO LARGO / SEGUN GIA 0010-2057</t>
  </si>
  <si>
    <t>F202-00055758</t>
  </si>
  <si>
    <t>F202-00055759</t>
  </si>
  <si>
    <t>RUBBER NORTH SAC</t>
  </si>
  <si>
    <t>JAVIER YVAN,DIOSES, MENDOZA</t>
  </si>
  <si>
    <t>PQTE PLAST. /SEGUN GUIA 002 - 194</t>
  </si>
  <si>
    <t>F202-00055760</t>
  </si>
  <si>
    <t>JOSE LUCIO,RUMAY, DIAZ</t>
  </si>
  <si>
    <t>F202-00055761</t>
  </si>
  <si>
    <t>F202-00055762</t>
  </si>
  <si>
    <t>PQTE PLASTIF. SEGUN GUIA 002-863</t>
  </si>
  <si>
    <t>F202-00055763</t>
  </si>
  <si>
    <t>GRIFO SAN ANTONIO E.I.R.LTDA.</t>
  </si>
  <si>
    <t>MELISSA,ORDINOLA, NN</t>
  </si>
  <si>
    <t>F202-00055764</t>
  </si>
  <si>
    <t>CARLOS FERNANDO VILLANUEVA YARLAQUE</t>
  </si>
  <si>
    <t>ROBERTO,VILLANUEVA, YARLAQUE</t>
  </si>
  <si>
    <t>F202-00055765</t>
  </si>
  <si>
    <t>JAIROGARCIASERNAQUE</t>
  </si>
  <si>
    <t>PQTE. BEAGE / DOC</t>
  </si>
  <si>
    <t>F202-00055766</t>
  </si>
  <si>
    <t>JOSE,HUARIPATA, VERGARA</t>
  </si>
  <si>
    <t>PQTE BEAGE / REPUESTO</t>
  </si>
  <si>
    <t>F202-00055767</t>
  </si>
  <si>
    <t>BETTY LISSET,JUIPA, RUIZ</t>
  </si>
  <si>
    <t>PQTE NEGRO / UTILES DE OFICINA</t>
  </si>
  <si>
    <t>F202-00055768</t>
  </si>
  <si>
    <t>PEÑA OJEDA DIANDRY MIRELY</t>
  </si>
  <si>
    <t>KAREN LISBETH,ARANGO, RUIZ</t>
  </si>
  <si>
    <t>PQTE NEGRO / LAPTOP NUEVA SEGUN BOLETA 006-3418</t>
  </si>
  <si>
    <t>F202-00055769</t>
  </si>
  <si>
    <t>PQTES PLASTIF. / PERIODICO</t>
  </si>
  <si>
    <t>F202-00055770</t>
  </si>
  <si>
    <t>CAJA BLANCA/SEGUN G/004-12799</t>
  </si>
  <si>
    <t>F202-00055771</t>
  </si>
  <si>
    <t>SOBRE MANILA/FUSIBLES</t>
  </si>
  <si>
    <t>F202-00055772</t>
  </si>
  <si>
    <t>SOLUCIONES TECNOLOGICAS PARA LA INVESTIGACION S.A.C</t>
  </si>
  <si>
    <t>JULIOCALLEPASAPERA</t>
  </si>
  <si>
    <t>F202-00055773</t>
  </si>
  <si>
    <t>AHORRO DE ENERGIA Y MANTENIMIENTO INDUSTRIAL S.A.C</t>
  </si>
  <si>
    <t>CINTHYA,SATTUI, SILVA</t>
  </si>
  <si>
    <t>PAQUETE REDONDO EN CARTON/ARO</t>
  </si>
  <si>
    <t>F202-00055774</t>
  </si>
  <si>
    <t>JORGE LUIS,ACUÑA, LECCA</t>
  </si>
  <si>
    <t>CAJA PLASTIFICADA/SEGUN G/001-123</t>
  </si>
  <si>
    <t>PAQUETE REDONDO PLASTIFICADO/PIÑON</t>
  </si>
  <si>
    <t>F202-00055775</t>
  </si>
  <si>
    <t>GRIFO EL ARABE S.R.L.</t>
  </si>
  <si>
    <t>NOESEGURARIVADENEIRA</t>
  </si>
  <si>
    <t>CAJITA BLANCA PLASTIFICADA/REPUESTO P/*CARRO</t>
  </si>
  <si>
    <t>F202-00055776</t>
  </si>
  <si>
    <t>J&amp;M MUNDO PARTS S.A.C</t>
  </si>
  <si>
    <t>SAULVIDARRESANDOVAL</t>
  </si>
  <si>
    <t>PAQUETE NEGRO PLASTIFICADO/POLEA</t>
  </si>
  <si>
    <t>F202-00055777</t>
  </si>
  <si>
    <t>CAJA C&amp;A PLASTIFICADA/REPUESTO</t>
  </si>
  <si>
    <t>F202-00055778</t>
  </si>
  <si>
    <t>JUAN CARLOSMONTEZAFACUNDO</t>
  </si>
  <si>
    <t>F202-00055779</t>
  </si>
  <si>
    <t>PAQUETE PLASTIFICADO/DOCUMENTOS, UNIFORMES DE PLASTICO</t>
  </si>
  <si>
    <t>F202-00055780</t>
  </si>
  <si>
    <t>PAQUETITO TRANSPARENTE/RESINAS P/LENTES</t>
  </si>
  <si>
    <t>F202-00055781</t>
  </si>
  <si>
    <t>CONCESIONARIA NOVA AUTOS SAC</t>
  </si>
  <si>
    <t>CYNTHIACAMPOSSALAZAR</t>
  </si>
  <si>
    <t>F202-00055782</t>
  </si>
  <si>
    <t>JG INGENIEROS ASESORES Y CONSULTORES HSE</t>
  </si>
  <si>
    <t>GEAN MARCO,SILVA, MOSCOL</t>
  </si>
  <si>
    <t>COOLER AZUL/MUESTRAS DE LABORATORIO</t>
  </si>
  <si>
    <t>F202-00055783</t>
  </si>
  <si>
    <t>SERGIO,LA REA, FLORES</t>
  </si>
  <si>
    <t>F202-00055784</t>
  </si>
  <si>
    <t>LILIAM ROCIO,GUEVARA, FUENTES</t>
  </si>
  <si>
    <t>F202-00055785</t>
  </si>
  <si>
    <t>HAYDEE MAGALY,ZAPATA, COBA</t>
  </si>
  <si>
    <t>F202-00055786</t>
  </si>
  <si>
    <t>SIMED PERU S.A.C.</t>
  </si>
  <si>
    <t>JOH JAIRO,GUZMAN, MONTOYA</t>
  </si>
  <si>
    <t>F202-00055787</t>
  </si>
  <si>
    <t>BEIBY ALINY,VELASQUEZ, ALTAMIRANO</t>
  </si>
  <si>
    <t>CAJITA BEIG/ SEGUN FR20-15733</t>
  </si>
  <si>
    <t>F202-00055788</t>
  </si>
  <si>
    <t>TERMO / SEGUN GUIA 0001-3733</t>
  </si>
  <si>
    <t>F202-00055789</t>
  </si>
  <si>
    <t>MARQUEZ,SIGUAS, ANGEL</t>
  </si>
  <si>
    <t>CAJAS / BOMBA E HIDROLAVADORA</t>
  </si>
  <si>
    <t>F202-00055790</t>
  </si>
  <si>
    <t>DISTRIBUIDORA MAGEPI SAC</t>
  </si>
  <si>
    <t>JUDIT KIARA ROCIO,TOCTO, MEJIA</t>
  </si>
  <si>
    <t>PAQUETE NEGRO / PANTALON</t>
  </si>
  <si>
    <t>F202-00055791</t>
  </si>
  <si>
    <t>AUTOMATIZACION Y MONTAJES ELECTRICOS S.R.L</t>
  </si>
  <si>
    <t>EDWIN GABRIEL,CRUZ, LAZO</t>
  </si>
  <si>
    <t>CAJA BEIG / SEGUN GUIA 0004-010497</t>
  </si>
  <si>
    <t>F202-00055792</t>
  </si>
  <si>
    <t>F202-00055793</t>
  </si>
  <si>
    <t>JORGE ANTONIO,ARCE, RAMIREZ</t>
  </si>
  <si>
    <t>BATERIA NEGRA</t>
  </si>
  <si>
    <t>F202-00055794</t>
  </si>
  <si>
    <t>CAJITA BLANCA / SEGUN GUIA 404-0019835</t>
  </si>
  <si>
    <t>F202-00055795</t>
  </si>
  <si>
    <t>CAJITA BLANCA / DENTAL</t>
  </si>
  <si>
    <t>F202-00055796</t>
  </si>
  <si>
    <t>ORIANA CECILIA,GONZALES, ATO</t>
  </si>
  <si>
    <t>CAJIA BLANCA / DENTAL</t>
  </si>
  <si>
    <t>F202-00055797</t>
  </si>
  <si>
    <t>YESENIAOSORIOLAUREANO</t>
  </si>
  <si>
    <t>F202-00055798</t>
  </si>
  <si>
    <t>ROBERT EDUARDOGRAUSPELAEZ</t>
  </si>
  <si>
    <t>CAJA BEIG / MEDIDOR</t>
  </si>
  <si>
    <t>F202-00055799</t>
  </si>
  <si>
    <t>JIMENEZ HUANCAS ZARAI</t>
  </si>
  <si>
    <t>GLOVANY,RAMIREZ, NEIRA</t>
  </si>
  <si>
    <t>F202-00055800</t>
  </si>
  <si>
    <t>ATADO POR 8 ESCOBAS</t>
  </si>
  <si>
    <t>PAQUETE NEGRA / SERVILLETAS</t>
  </si>
  <si>
    <t>F202-00055801</t>
  </si>
  <si>
    <t>BIOSEM AGRO EIRL</t>
  </si>
  <si>
    <t>ATADOS SEGUN GUIA T002-990</t>
  </si>
  <si>
    <t>F202-00055802</t>
  </si>
  <si>
    <t>SOBRE MANILA / LENTE</t>
  </si>
  <si>
    <t>F202-00055803</t>
  </si>
  <si>
    <t>PAQUETITO MARRON PLASTIFICADO/MATERIAL MEDICO</t>
  </si>
  <si>
    <t>F202-00055804</t>
  </si>
  <si>
    <t>ALTAMIRANO DIAZ HUGO ROWIN</t>
  </si>
  <si>
    <t>ALEX PERCYCUCHUPOMADIAZ</t>
  </si>
  <si>
    <t>ATADO X3 MUELLES</t>
  </si>
  <si>
    <t>F202-00055805</t>
  </si>
  <si>
    <t>JUAN CARLOS,PALOMINO, MORALES</t>
  </si>
  <si>
    <t>PAQUETE BLANCO/SACOS VACIOS</t>
  </si>
  <si>
    <t>F202-00055806</t>
  </si>
  <si>
    <t>INGRID PAOLA,CACERES, MONDRAGON</t>
  </si>
  <si>
    <t>F202-00055807</t>
  </si>
  <si>
    <t>CAJA AMARILLA/FARO P/MUESTRA</t>
  </si>
  <si>
    <t>F202-00055808</t>
  </si>
  <si>
    <t>CAJA/UTILES DE ESCRITORIO</t>
  </si>
  <si>
    <t>F202-00055809</t>
  </si>
  <si>
    <t>CRUZ CASTAÑEDA OLIVIA IVONNE</t>
  </si>
  <si>
    <t>CAJA/MOTOR P/VENTILADOR</t>
  </si>
  <si>
    <t>F202-00055810</t>
  </si>
  <si>
    <t>CAJITA ROJA/TONER</t>
  </si>
  <si>
    <t>F202-00055811</t>
  </si>
  <si>
    <t>SV ASPER SAC</t>
  </si>
  <si>
    <t>JUSTINIANOCACHIQUESANGAMA</t>
  </si>
  <si>
    <t>SOBRE MANILA*/DOCUMENTOS</t>
  </si>
  <si>
    <t>F202-00055812</t>
  </si>
  <si>
    <t>M &amp; S RELAMPAGO EIRL</t>
  </si>
  <si>
    <t>JOSE MIGUELMALCAPALOMINO</t>
  </si>
  <si>
    <t>F202-00055813</t>
  </si>
  <si>
    <t>F202-00055814</t>
  </si>
  <si>
    <t>CESAR FABIAN,CHUNGA, MEDINA</t>
  </si>
  <si>
    <t>F202-00055815</t>
  </si>
  <si>
    <t>BRIAN JAIR,VILLEGAS, SERRANO</t>
  </si>
  <si>
    <t>CAJA/DETERGENTE</t>
  </si>
  <si>
    <t>F202-00055816</t>
  </si>
  <si>
    <t>F202-00055817</t>
  </si>
  <si>
    <t>F202-00055818</t>
  </si>
  <si>
    <t>CAJITA MARRON/SEGUN G/404-19841</t>
  </si>
  <si>
    <t>F202-00055819</t>
  </si>
  <si>
    <t>F202-00055820</t>
  </si>
  <si>
    <t>JAIME ROJAS REPRESENTACIONES GRLES S A</t>
  </si>
  <si>
    <t>JOSE ALEXANDER,VILLANUEVA, CARRASCO</t>
  </si>
  <si>
    <t>F202-00055821</t>
  </si>
  <si>
    <t>CAJA PLASTIFICADA/COMPRENSORA</t>
  </si>
  <si>
    <t>F202-00055822</t>
  </si>
  <si>
    <t>SANEAMIENTO INTEGRAL Y LIMPIEZA E.I.R.L.</t>
  </si>
  <si>
    <t>DANKOREYESURCIA</t>
  </si>
  <si>
    <t>PAQUETE AMARILLO/POLO, GRANOLA, BEBIDA ENERGIZANTE</t>
  </si>
  <si>
    <t>F202-00055823</t>
  </si>
  <si>
    <t>PAE PERU INGENIERIA DE SERVICIOS S.R.L. PAE INGENIERIA S.R.L.</t>
  </si>
  <si>
    <t>CHINCHAY,RUIZ, FABIOLA</t>
  </si>
  <si>
    <t>F202-00055824</t>
  </si>
  <si>
    <t>F202-00055825</t>
  </si>
  <si>
    <t>F202-00055826</t>
  </si>
  <si>
    <t>INVERSOR INMOBILIARIO S.A.C.</t>
  </si>
  <si>
    <t>PATRICIA LIZBETH,LARREATIGUE, CERA</t>
  </si>
  <si>
    <t>F202-00055827</t>
  </si>
  <si>
    <t>ELITH MARIBELJESUSRODRIGUEZ PEÑA</t>
  </si>
  <si>
    <t>PAQUETE EN PLASTICO AZUL/DOCUMENTOS</t>
  </si>
  <si>
    <t>F202-00055828</t>
  </si>
  <si>
    <t>F202-00055829</t>
  </si>
  <si>
    <t>PAQUETITO BLANCO/RESINAS P/LENTES</t>
  </si>
  <si>
    <t>F202-00055830</t>
  </si>
  <si>
    <t>CAJITA BLANCA LARGA/PRODUCTOS OPTICOS</t>
  </si>
  <si>
    <t>F202-00055831</t>
  </si>
  <si>
    <t>F227-00000005</t>
  </si>
  <si>
    <t>PRUEBAPRUEBAPRUEBA</t>
  </si>
  <si>
    <t>PRUEBA</t>
  </si>
  <si>
    <t>AUDITORIA</t>
  </si>
  <si>
    <t>F235-00000143</t>
  </si>
  <si>
    <t>MIBANCO - BANCO DE LA MICROEMPRESA S.A.</t>
  </si>
  <si>
    <t>Roberto Arturo,Montejo, Garcia</t>
  </si>
  <si>
    <t>ANUALCION B995-290215</t>
  </si>
  <si>
    <t>F235-00000144</t>
  </si>
  <si>
    <t>Omar mirko,Cavero, Garcia</t>
  </si>
  <si>
    <t>ANULACION B995-290217 BOLETA A FACTURA</t>
  </si>
  <si>
    <t>F235-00000145</t>
  </si>
  <si>
    <t>Alan Duberli,Ocaña, Jaimes</t>
  </si>
  <si>
    <t>BOLET A A FCTURA</t>
  </si>
  <si>
    <t>F235-00000146</t>
  </si>
  <si>
    <t>JULIO CESAR,RAMIREZ, BARRETO</t>
  </si>
  <si>
    <t>BOLETA A FCTTURA</t>
  </si>
  <si>
    <t>F235-00000147</t>
  </si>
  <si>
    <t>GRUPO VIVARGO S.A.C.</t>
  </si>
  <si>
    <t>ALEXANDER YURI,GAMARRA, PUELLES</t>
  </si>
  <si>
    <t>F235-00000148</t>
  </si>
  <si>
    <t>PARTES &amp; PRODUCTOS PERÚ E.I.R.L.</t>
  </si>
  <si>
    <t>CHRISTIAN ALEXIS,BALLON, SAMILLAN</t>
  </si>
  <si>
    <t>DUPLICADO DE PASAJE</t>
  </si>
  <si>
    <t>F235-00000151</t>
  </si>
  <si>
    <t>MEDIAPRO PERU SAC</t>
  </si>
  <si>
    <t>REINTEGROCOPIASPASAJES</t>
  </si>
  <si>
    <t>PASAJES REINTEGRO</t>
  </si>
  <si>
    <t>F242-00001907</t>
  </si>
  <si>
    <t>INSPECTORATE SERVICES PERU S.A.C.</t>
  </si>
  <si>
    <t>JUAN JUNIOR,BENITES, AGUIRRE</t>
  </si>
  <si>
    <t>EXCESO 2 CORCHOS</t>
  </si>
  <si>
    <t>F242-00001908</t>
  </si>
  <si>
    <t>SERVICONFORT EIRL</t>
  </si>
  <si>
    <t>OSCAR,CABRERA, GUERRERO</t>
  </si>
  <si>
    <t>F242-00001909</t>
  </si>
  <si>
    <t>RAMOS VERGARAY JULIO GILBERTO</t>
  </si>
  <si>
    <t>RICARDOCARRETEROGARCIA</t>
  </si>
  <si>
    <t>F242-00001910</t>
  </si>
  <si>
    <t>MASTERFIX S.A.C.</t>
  </si>
  <si>
    <t>EDGARRAMIREZSALDARRIAGA</t>
  </si>
  <si>
    <t>CAJA HALION - CINTAS LEED</t>
  </si>
  <si>
    <t>F242-00001911</t>
  </si>
  <si>
    <t>CAJA BEIGE PLASTIFICADA - CAHPU</t>
  </si>
  <si>
    <t>F242-00001912</t>
  </si>
  <si>
    <t>CAJA BEIGE PLASTIOFICADO - CHAMPU</t>
  </si>
  <si>
    <t>F242-00001913</t>
  </si>
  <si>
    <t>F242-00001914</t>
  </si>
  <si>
    <t>F242-00001915</t>
  </si>
  <si>
    <t>GARCIA CORONADO MIRIAM ESMERALDA</t>
  </si>
  <si>
    <t>HUGOHUERTASMONTENEGRO</t>
  </si>
  <si>
    <t>F242-00001916</t>
  </si>
  <si>
    <t>JUANPALOMINOMORALES</t>
  </si>
  <si>
    <t>CAJA EN BOLSA BLANCA- ETIQUETAS</t>
  </si>
  <si>
    <t>F242-00001917</t>
  </si>
  <si>
    <t>MUÑOZ CORNEJO PAVEL ANDRES</t>
  </si>
  <si>
    <t>DANITZAMUÑOZCORNEJO</t>
  </si>
  <si>
    <t>F242-00001918</t>
  </si>
  <si>
    <t>SERCONSLIMP EIRL</t>
  </si>
  <si>
    <t>MARIA ITALIAMEJIARUIZ</t>
  </si>
  <si>
    <t>CAJA BEIGE - ETIQUETAS</t>
  </si>
  <si>
    <t>13:00PM</t>
  </si>
  <si>
    <t>13:02PM</t>
  </si>
  <si>
    <t>13:05PM</t>
  </si>
  <si>
    <t>13:09PM</t>
  </si>
  <si>
    <t>13:11PM</t>
  </si>
  <si>
    <t>13:14PM</t>
  </si>
  <si>
    <t>13:22PM</t>
  </si>
  <si>
    <t>13:24PM</t>
  </si>
  <si>
    <t>13:26PM</t>
  </si>
  <si>
    <t>13:32PM</t>
  </si>
  <si>
    <t>13:33PM</t>
  </si>
  <si>
    <t>13:37PM</t>
  </si>
  <si>
    <t>13:40PM</t>
  </si>
  <si>
    <t>14:10PM</t>
  </si>
  <si>
    <t>14:12PM</t>
  </si>
  <si>
    <t>14:16PM</t>
  </si>
  <si>
    <t>14:17PM</t>
  </si>
  <si>
    <t>14:23PM</t>
  </si>
  <si>
    <t>14:25PM</t>
  </si>
  <si>
    <t>14:26PM</t>
  </si>
  <si>
    <t>14:27PM</t>
  </si>
  <si>
    <t>14:29PM</t>
  </si>
  <si>
    <t>14:30PM</t>
  </si>
  <si>
    <t>14:32PM</t>
  </si>
  <si>
    <t>14:34PM</t>
  </si>
  <si>
    <t>14:41PM</t>
  </si>
  <si>
    <t>14:51PM</t>
  </si>
  <si>
    <t>15:09PM</t>
  </si>
  <si>
    <t>15:10PM</t>
  </si>
  <si>
    <t>15:11PM</t>
  </si>
  <si>
    <t>15:12PM</t>
  </si>
  <si>
    <t>15:13PM</t>
  </si>
  <si>
    <t>15:14PM</t>
  </si>
  <si>
    <t>15:15PM</t>
  </si>
  <si>
    <t>15:16PM</t>
  </si>
  <si>
    <t>15:17PM</t>
  </si>
  <si>
    <t>15:18PM</t>
  </si>
  <si>
    <t>15:19PM</t>
  </si>
  <si>
    <t>15:20PM</t>
  </si>
  <si>
    <t>15:21PM</t>
  </si>
  <si>
    <t>15:22PM</t>
  </si>
  <si>
    <t>15:23PM</t>
  </si>
  <si>
    <t>15:24PM</t>
  </si>
  <si>
    <t>15:25PM</t>
  </si>
  <si>
    <t>15:26PM</t>
  </si>
  <si>
    <t>15:27PM</t>
  </si>
  <si>
    <t>15:28PM</t>
  </si>
  <si>
    <t>15:29PM</t>
  </si>
  <si>
    <t>15:30PM</t>
  </si>
  <si>
    <t>15:31PM</t>
  </si>
  <si>
    <t>15:32PM</t>
  </si>
  <si>
    <t>15:33PM</t>
  </si>
  <si>
    <t>15:34PM</t>
  </si>
  <si>
    <t>15:35PM</t>
  </si>
  <si>
    <t>15:36PM</t>
  </si>
  <si>
    <t>15:37PM</t>
  </si>
  <si>
    <t>15:38PM</t>
  </si>
  <si>
    <t>15:39PM</t>
  </si>
  <si>
    <t>15:40PM</t>
  </si>
  <si>
    <t>15:41PM</t>
  </si>
  <si>
    <t>15:42PM</t>
  </si>
  <si>
    <t>15:43PM</t>
  </si>
  <si>
    <t>15:44PM</t>
  </si>
  <si>
    <t>15:45PM</t>
  </si>
  <si>
    <t>15:46PM</t>
  </si>
  <si>
    <t>15:47PM</t>
  </si>
  <si>
    <t>15:48PM</t>
  </si>
  <si>
    <t>15:49PM</t>
  </si>
  <si>
    <t>15:50PM</t>
  </si>
  <si>
    <t>15:51PM</t>
  </si>
  <si>
    <t>15:52PM</t>
  </si>
  <si>
    <t>15:53PM</t>
  </si>
  <si>
    <t>15:54PM</t>
  </si>
  <si>
    <t>15:55PM</t>
  </si>
  <si>
    <t>15:56PM</t>
  </si>
  <si>
    <t>15:57PM</t>
  </si>
  <si>
    <t>15:58PM</t>
  </si>
  <si>
    <t>15:59PM</t>
  </si>
  <si>
    <t>16:00PM</t>
  </si>
  <si>
    <t>16:01PM</t>
  </si>
  <si>
    <t>16:02PM</t>
  </si>
  <si>
    <t>16:03PM</t>
  </si>
  <si>
    <t>16:04PM</t>
  </si>
  <si>
    <t>16:05PM</t>
  </si>
  <si>
    <t>16:06PM</t>
  </si>
  <si>
    <t>16:07PM</t>
  </si>
  <si>
    <t>16:08PM</t>
  </si>
  <si>
    <t>13:01PM</t>
  </si>
  <si>
    <t>13:03PM</t>
  </si>
  <si>
    <t>13:04PM</t>
  </si>
  <si>
    <t>13:06PM</t>
  </si>
  <si>
    <t>13:07PM</t>
  </si>
  <si>
    <t>13:08PM</t>
  </si>
  <si>
    <t>13:10PM</t>
  </si>
  <si>
    <t>13:12PM</t>
  </si>
  <si>
    <t>13:13PM</t>
  </si>
  <si>
    <t>13:15PM</t>
  </si>
  <si>
    <t>13:16PM</t>
  </si>
  <si>
    <t>13:17PM</t>
  </si>
  <si>
    <t>13:18PM</t>
  </si>
  <si>
    <t>13:19PM</t>
  </si>
  <si>
    <t>13:20PM</t>
  </si>
  <si>
    <t>13:21PM</t>
  </si>
  <si>
    <t>13:23PM</t>
  </si>
  <si>
    <t>13:25PM</t>
  </si>
  <si>
    <t>13:27PM</t>
  </si>
  <si>
    <t>13:28PM</t>
  </si>
  <si>
    <t>13:29PM</t>
  </si>
  <si>
    <t>13:30PM</t>
  </si>
  <si>
    <t>13:31PM</t>
  </si>
  <si>
    <t>13:34PM</t>
  </si>
  <si>
    <t>13:35PM</t>
  </si>
  <si>
    <t>13:36PM</t>
  </si>
  <si>
    <t>13:38PM</t>
  </si>
  <si>
    <t>13:39PM</t>
  </si>
  <si>
    <t>13:41PM</t>
  </si>
  <si>
    <t>13:42PM</t>
  </si>
  <si>
    <t>13:43PM</t>
  </si>
  <si>
    <t>13:44PM</t>
  </si>
  <si>
    <t>13:45PM</t>
  </si>
  <si>
    <t>13:46PM</t>
  </si>
  <si>
    <t>13:47PM</t>
  </si>
  <si>
    <t>13:48PM</t>
  </si>
  <si>
    <t>13:49PM</t>
  </si>
  <si>
    <t>13:50PM</t>
  </si>
  <si>
    <t>13:51PM</t>
  </si>
  <si>
    <t>13:52PM</t>
  </si>
  <si>
    <t>13:53PM</t>
  </si>
  <si>
    <t>13:54PM</t>
  </si>
  <si>
    <t>13:55PM</t>
  </si>
  <si>
    <t>13:56PM</t>
  </si>
  <si>
    <t>13:57PM</t>
  </si>
  <si>
    <t>13:58PM</t>
  </si>
  <si>
    <t>13:59PM</t>
  </si>
  <si>
    <t>14:00PM</t>
  </si>
  <si>
    <t>14:01PM</t>
  </si>
  <si>
    <t>14:02PM</t>
  </si>
  <si>
    <t>14:03PM</t>
  </si>
  <si>
    <t>14:04PM</t>
  </si>
  <si>
    <t>14:05PM</t>
  </si>
  <si>
    <t>14:06PM</t>
  </si>
  <si>
    <t>14:07PM</t>
  </si>
  <si>
    <t>14:08PM</t>
  </si>
  <si>
    <t>14:09PM</t>
  </si>
  <si>
    <t>14:11PM</t>
  </si>
  <si>
    <t>14:13PM</t>
  </si>
  <si>
    <t>14:14PM</t>
  </si>
  <si>
    <t>14:15PM</t>
  </si>
  <si>
    <t>14:18PM</t>
  </si>
  <si>
    <t>14:19PM</t>
  </si>
  <si>
    <t>14:20PM</t>
  </si>
  <si>
    <t>14:21PM</t>
  </si>
  <si>
    <t>14:22PM</t>
  </si>
  <si>
    <t>14:24PM</t>
  </si>
  <si>
    <t>14:28PM</t>
  </si>
  <si>
    <t>14:31PM</t>
  </si>
  <si>
    <t>Tiempo entre llegadas</t>
  </si>
  <si>
    <t>Tiempo de Llegada</t>
  </si>
  <si>
    <t>14:33PM</t>
  </si>
  <si>
    <t>14:35PM</t>
  </si>
  <si>
    <t>14:36PM</t>
  </si>
  <si>
    <t>14:37PM</t>
  </si>
  <si>
    <t>14:38PM</t>
  </si>
  <si>
    <t>14:39PM</t>
  </si>
  <si>
    <t>14:40PM</t>
  </si>
  <si>
    <t>14:42PM</t>
  </si>
  <si>
    <t>14:43PM</t>
  </si>
  <si>
    <t>14:44PM</t>
  </si>
  <si>
    <t>14:45PM</t>
  </si>
  <si>
    <t>14:46PM</t>
  </si>
  <si>
    <t>14:47PM</t>
  </si>
  <si>
    <t>14:48PM</t>
  </si>
  <si>
    <t>14:49PM</t>
  </si>
  <si>
    <t>14:50PM</t>
  </si>
  <si>
    <t>14:52PM</t>
  </si>
  <si>
    <t>14:53PM</t>
  </si>
  <si>
    <t>14:54PM</t>
  </si>
  <si>
    <t>14:55PM</t>
  </si>
  <si>
    <t>14:56PM</t>
  </si>
  <si>
    <t>14:57PM</t>
  </si>
  <si>
    <t>14:58PM</t>
  </si>
  <si>
    <t>14:59PM</t>
  </si>
  <si>
    <t>16:09PM</t>
  </si>
  <si>
    <t>16:10PM</t>
  </si>
  <si>
    <t>16:11PM</t>
  </si>
  <si>
    <t>16:12PM</t>
  </si>
  <si>
    <t>16:13PM</t>
  </si>
  <si>
    <t>16:14PM</t>
  </si>
  <si>
    <t>16:15PM</t>
  </si>
  <si>
    <t>16:16PM</t>
  </si>
  <si>
    <t>16:17PM</t>
  </si>
  <si>
    <t>16:18PM</t>
  </si>
  <si>
    <t>16:19PM</t>
  </si>
  <si>
    <t>16:20PM</t>
  </si>
  <si>
    <t>16:21PM</t>
  </si>
  <si>
    <t>16:22PM</t>
  </si>
  <si>
    <t>16:23PM</t>
  </si>
  <si>
    <t>16:24PM</t>
  </si>
  <si>
    <t>16:25PM</t>
  </si>
  <si>
    <t>16:26PM</t>
  </si>
  <si>
    <t>16:27PM</t>
  </si>
  <si>
    <t>16:28PM</t>
  </si>
  <si>
    <t>16:29PM</t>
  </si>
  <si>
    <t>16:30PM</t>
  </si>
  <si>
    <t>16:31PM</t>
  </si>
  <si>
    <t>16:32PM</t>
  </si>
  <si>
    <t>16:33PM</t>
  </si>
  <si>
    <t>16:34PM</t>
  </si>
  <si>
    <t>16:35PM</t>
  </si>
  <si>
    <t>16:36PM</t>
  </si>
  <si>
    <t>16:37PM</t>
  </si>
  <si>
    <t>16:38PM</t>
  </si>
  <si>
    <t>16:39PM</t>
  </si>
  <si>
    <t>16:40PM</t>
  </si>
  <si>
    <t>16:41PM</t>
  </si>
  <si>
    <t>16:42PM</t>
  </si>
  <si>
    <t>16:43AM</t>
  </si>
  <si>
    <t>16:44AM</t>
  </si>
  <si>
    <t>16:45PM</t>
  </si>
  <si>
    <t>16:46PM</t>
  </si>
  <si>
    <t>16:47PM</t>
  </si>
  <si>
    <t>16:48PM</t>
  </si>
  <si>
    <t>16:49PM</t>
  </si>
  <si>
    <t>16:50PM</t>
  </si>
  <si>
    <t>16:51PM</t>
  </si>
  <si>
    <t>16:52PM</t>
  </si>
  <si>
    <t>16:53PM</t>
  </si>
  <si>
    <t>16:54PM</t>
  </si>
  <si>
    <t>16:55PM</t>
  </si>
  <si>
    <t>16:56PM</t>
  </si>
  <si>
    <t>16:57PM</t>
  </si>
  <si>
    <t>16:58PM</t>
  </si>
  <si>
    <t>16:59PM</t>
  </si>
  <si>
    <t>17:00PM</t>
  </si>
  <si>
    <t>17:01PM</t>
  </si>
  <si>
    <t>17:02PM</t>
  </si>
  <si>
    <t>17:03PM</t>
  </si>
  <si>
    <t>17:04PM</t>
  </si>
  <si>
    <t>17:05PM</t>
  </si>
  <si>
    <t>17:06PM</t>
  </si>
  <si>
    <t>17:07PM</t>
  </si>
  <si>
    <t>17:08PM</t>
  </si>
  <si>
    <t>17:09PM</t>
  </si>
  <si>
    <t>17:10PM</t>
  </si>
  <si>
    <t>17:11PM</t>
  </si>
  <si>
    <t>17:12PM</t>
  </si>
  <si>
    <t>17:13PM</t>
  </si>
  <si>
    <t>17:14PM</t>
  </si>
  <si>
    <t>17:15PM</t>
  </si>
  <si>
    <t>17:16PM</t>
  </si>
  <si>
    <t>17:17PM</t>
  </si>
  <si>
    <t>17:18PM</t>
  </si>
  <si>
    <t>17:19PM</t>
  </si>
  <si>
    <t>17:20PM</t>
  </si>
  <si>
    <t>17:21PM</t>
  </si>
  <si>
    <t>17:22PM</t>
  </si>
  <si>
    <t>17:23PM</t>
  </si>
  <si>
    <t>17:24PM</t>
  </si>
  <si>
    <t>17:25PM</t>
  </si>
  <si>
    <t>17:26PM</t>
  </si>
  <si>
    <t>17:27PM</t>
  </si>
  <si>
    <t>17:28PM</t>
  </si>
  <si>
    <t>17:29PM</t>
  </si>
  <si>
    <t>17:30PM</t>
  </si>
  <si>
    <t>17:31PM</t>
  </si>
  <si>
    <t>17:32PM</t>
  </si>
  <si>
    <t>17:33PM</t>
  </si>
  <si>
    <t>17:34PM</t>
  </si>
  <si>
    <t>17:35PM</t>
  </si>
  <si>
    <t>17:36PM</t>
  </si>
  <si>
    <t>17:37PM</t>
  </si>
  <si>
    <t>17:38PM</t>
  </si>
  <si>
    <t>17:39PM</t>
  </si>
  <si>
    <t>17:40PM</t>
  </si>
  <si>
    <t>17:41PM</t>
  </si>
  <si>
    <t>17:42PM</t>
  </si>
  <si>
    <t>17:43PM</t>
  </si>
  <si>
    <t>17:44PM</t>
  </si>
  <si>
    <t>17:45PM</t>
  </si>
  <si>
    <t>17:46PM</t>
  </si>
  <si>
    <t>17:47PM</t>
  </si>
  <si>
    <t>17:48PM</t>
  </si>
  <si>
    <t>17:49PM</t>
  </si>
  <si>
    <t>17:50PM</t>
  </si>
  <si>
    <t>17:51PM</t>
  </si>
  <si>
    <t>17:52PM</t>
  </si>
  <si>
    <t>17:53PM</t>
  </si>
  <si>
    <t>17:54PM</t>
  </si>
  <si>
    <t>17:55PM</t>
  </si>
  <si>
    <t>17:56PM</t>
  </si>
  <si>
    <t>17:57PM</t>
  </si>
  <si>
    <t>17:58PM</t>
  </si>
  <si>
    <t>17:59PM</t>
  </si>
  <si>
    <t>15:00PM</t>
  </si>
  <si>
    <t>15:01PM</t>
  </si>
  <si>
    <t>15:03PM</t>
  </si>
  <si>
    <t>15:04PM</t>
  </si>
  <si>
    <t>15:05PM</t>
  </si>
  <si>
    <t>15:02PM</t>
  </si>
  <si>
    <t>15:06PM</t>
  </si>
  <si>
    <t>15:07PM</t>
  </si>
  <si>
    <t>15:08PM</t>
  </si>
  <si>
    <t>18:00PM</t>
  </si>
  <si>
    <t>18:01PM</t>
  </si>
  <si>
    <t>18:02PM</t>
  </si>
  <si>
    <t>18:03PM</t>
  </si>
  <si>
    <t>18:04PM</t>
  </si>
  <si>
    <t>18:05PM</t>
  </si>
  <si>
    <t>18:06PM</t>
  </si>
  <si>
    <t>18:07PM</t>
  </si>
  <si>
    <t>18:08PM</t>
  </si>
  <si>
    <t>18:09PM</t>
  </si>
  <si>
    <t>18:10PM</t>
  </si>
  <si>
    <t>18:11PM</t>
  </si>
  <si>
    <t>18:12PM</t>
  </si>
  <si>
    <t>18:13PM</t>
  </si>
  <si>
    <t>18:14PM</t>
  </si>
  <si>
    <t>18:15PM</t>
  </si>
  <si>
    <t>18:16PM</t>
  </si>
  <si>
    <t>18:17PM</t>
  </si>
  <si>
    <t>18:18PM</t>
  </si>
  <si>
    <t>18:19PM</t>
  </si>
  <si>
    <t>18:20PM</t>
  </si>
  <si>
    <t>18:21PM</t>
  </si>
  <si>
    <t>18:22PM</t>
  </si>
  <si>
    <t>18:23PM</t>
  </si>
  <si>
    <t>18:24PM</t>
  </si>
  <si>
    <t>18:25PM</t>
  </si>
  <si>
    <t>18:26PM</t>
  </si>
  <si>
    <t>18:27PM</t>
  </si>
  <si>
    <t>18:28PM</t>
  </si>
  <si>
    <t>18:29PM</t>
  </si>
  <si>
    <t>18:30PM</t>
  </si>
  <si>
    <t>18:31PM</t>
  </si>
  <si>
    <t>18:32PM</t>
  </si>
  <si>
    <t>18:33PM</t>
  </si>
  <si>
    <t>18:34PM</t>
  </si>
  <si>
    <t>18:35PM</t>
  </si>
  <si>
    <t>18:36PM</t>
  </si>
  <si>
    <t>18:37PM</t>
  </si>
  <si>
    <t>18:38PM</t>
  </si>
  <si>
    <t>18:39PM</t>
  </si>
  <si>
    <t>18:40PM</t>
  </si>
  <si>
    <t>18:41PM</t>
  </si>
  <si>
    <t>18:42PM</t>
  </si>
  <si>
    <t>18:43PM</t>
  </si>
  <si>
    <t>18:44PM</t>
  </si>
  <si>
    <t>18:45PM</t>
  </si>
  <si>
    <t>18:46PM</t>
  </si>
  <si>
    <t>18:47PM</t>
  </si>
  <si>
    <t>18:48PM</t>
  </si>
  <si>
    <t>18:49PM</t>
  </si>
  <si>
    <t>18:50PM</t>
  </si>
  <si>
    <t>18:51PM</t>
  </si>
  <si>
    <t>18:52PM</t>
  </si>
  <si>
    <t>18:53PM</t>
  </si>
  <si>
    <t>18:54PM</t>
  </si>
  <si>
    <t>18:55PM</t>
  </si>
  <si>
    <t>18:56PM</t>
  </si>
  <si>
    <t>18:57PM</t>
  </si>
  <si>
    <t>18:58PM</t>
  </si>
  <si>
    <t>18:59PM</t>
  </si>
  <si>
    <t>19:00PM</t>
  </si>
  <si>
    <t>19:01PM</t>
  </si>
  <si>
    <t>19:02PM</t>
  </si>
  <si>
    <t>19:03PM</t>
  </si>
  <si>
    <t>19:04PM</t>
  </si>
  <si>
    <t>19:05PM</t>
  </si>
  <si>
    <t>19:06PM</t>
  </si>
  <si>
    <t>19:07PM</t>
  </si>
  <si>
    <t>19:08PM</t>
  </si>
  <si>
    <t>19:09PM</t>
  </si>
  <si>
    <t>19:10PM</t>
  </si>
  <si>
    <t>19:11PM</t>
  </si>
  <si>
    <t>19:12PM</t>
  </si>
  <si>
    <t>19:13PM</t>
  </si>
  <si>
    <t>19:14PM</t>
  </si>
  <si>
    <t>19:15PM</t>
  </si>
  <si>
    <t>19:16PM</t>
  </si>
  <si>
    <t>19:17PM</t>
  </si>
  <si>
    <t>19:18PM</t>
  </si>
  <si>
    <t>19:19PM</t>
  </si>
  <si>
    <t>19:20PM</t>
  </si>
  <si>
    <t>19:21PM</t>
  </si>
  <si>
    <t>19:22PM</t>
  </si>
  <si>
    <t>19:23PM</t>
  </si>
  <si>
    <t>19:24PM</t>
  </si>
  <si>
    <t>19:25PM</t>
  </si>
  <si>
    <t>19:26PM</t>
  </si>
  <si>
    <t>19:27PM</t>
  </si>
  <si>
    <t>19:28PM</t>
  </si>
  <si>
    <t>19:29PM</t>
  </si>
  <si>
    <t>19:30PM</t>
  </si>
  <si>
    <t>19:31PM</t>
  </si>
  <si>
    <t>19:32PM</t>
  </si>
  <si>
    <t>19:33PM</t>
  </si>
  <si>
    <t>19:34PM</t>
  </si>
  <si>
    <t>19:35PM</t>
  </si>
  <si>
    <t>19:36PM</t>
  </si>
  <si>
    <t>19:37PM</t>
  </si>
  <si>
    <t>19:38PM</t>
  </si>
  <si>
    <t>19:39PM</t>
  </si>
  <si>
    <t>19:40PM</t>
  </si>
  <si>
    <t>19:41PM</t>
  </si>
  <si>
    <t>19:42PM</t>
  </si>
  <si>
    <t>19:43PM</t>
  </si>
  <si>
    <t>19:44PM</t>
  </si>
  <si>
    <t>19:45PM</t>
  </si>
  <si>
    <t>19:46PM</t>
  </si>
  <si>
    <t>19:47PM</t>
  </si>
  <si>
    <t>19:48PM</t>
  </si>
  <si>
    <t>19:49PM</t>
  </si>
  <si>
    <t>19:50PM</t>
  </si>
  <si>
    <t>19:51PM</t>
  </si>
  <si>
    <t>19:52PM</t>
  </si>
  <si>
    <t>19:53PM</t>
  </si>
  <si>
    <t>19:54PM</t>
  </si>
  <si>
    <t>19:55PM</t>
  </si>
  <si>
    <t>19:56PM</t>
  </si>
  <si>
    <t>19:57PM</t>
  </si>
  <si>
    <t>19:58PM</t>
  </si>
  <si>
    <t>19:59PM</t>
  </si>
  <si>
    <t>20:00PM</t>
  </si>
  <si>
    <t>20:01PM</t>
  </si>
  <si>
    <t>20:02PM</t>
  </si>
  <si>
    <t>20:03PM</t>
  </si>
  <si>
    <t>20:04PM</t>
  </si>
  <si>
    <t>20:05PM</t>
  </si>
  <si>
    <t>20:06PM</t>
  </si>
  <si>
    <t>20:07PM</t>
  </si>
  <si>
    <t>20:08PM</t>
  </si>
  <si>
    <t>20:09PM</t>
  </si>
  <si>
    <t>20:10PM</t>
  </si>
  <si>
    <t>20:11PM</t>
  </si>
  <si>
    <t>20:12PM</t>
  </si>
  <si>
    <t>20:13PM</t>
  </si>
  <si>
    <t>20:14PM</t>
  </si>
  <si>
    <t>20:15PM</t>
  </si>
  <si>
    <t>20:16PM</t>
  </si>
  <si>
    <t>20:17PM</t>
  </si>
  <si>
    <t>20:18PM</t>
  </si>
  <si>
    <t>20:20PM</t>
  </si>
  <si>
    <t>20:19PM</t>
  </si>
  <si>
    <t>20:21PM</t>
  </si>
  <si>
    <t>20:22PM</t>
  </si>
  <si>
    <t>20:23PM</t>
  </si>
  <si>
    <t>20:24PM</t>
  </si>
  <si>
    <t>20:25PM</t>
  </si>
  <si>
    <t>20:26PM</t>
  </si>
  <si>
    <t>20:27PM</t>
  </si>
  <si>
    <t>20:28PM</t>
  </si>
  <si>
    <t>20:29PM</t>
  </si>
  <si>
    <t>20:30PM</t>
  </si>
  <si>
    <t>20:31PM</t>
  </si>
  <si>
    <t>20:32PM</t>
  </si>
  <si>
    <t>20:33PM</t>
  </si>
  <si>
    <t>20:34PM</t>
  </si>
  <si>
    <t>20:35PM</t>
  </si>
  <si>
    <t>20:36PM</t>
  </si>
  <si>
    <t>20:37PM</t>
  </si>
  <si>
    <t>20:38PM</t>
  </si>
  <si>
    <t>20:39PM</t>
  </si>
  <si>
    <t>20:40PM</t>
  </si>
  <si>
    <t>20:41PM</t>
  </si>
  <si>
    <t>20:42PM</t>
  </si>
  <si>
    <t>20:43PM</t>
  </si>
  <si>
    <t>20:44PM</t>
  </si>
  <si>
    <t>20:45PM</t>
  </si>
  <si>
    <t>20:46PM</t>
  </si>
  <si>
    <t>20:47PM</t>
  </si>
  <si>
    <t>20:48PM</t>
  </si>
  <si>
    <t>20:49PM</t>
  </si>
  <si>
    <t>20:50PM</t>
  </si>
  <si>
    <t>20:51PM</t>
  </si>
  <si>
    <t>20:52PM</t>
  </si>
  <si>
    <t>20:53PM</t>
  </si>
  <si>
    <t>20:54PM</t>
  </si>
  <si>
    <t>20:55PM</t>
  </si>
  <si>
    <t>20:56PM</t>
  </si>
  <si>
    <t>20:57PM</t>
  </si>
  <si>
    <t>20:58PM</t>
  </si>
  <si>
    <t>20:59PM</t>
  </si>
  <si>
    <t>21:00PM</t>
  </si>
  <si>
    <t>21:01PM</t>
  </si>
  <si>
    <t>21:02PM</t>
  </si>
  <si>
    <t>21:03PM</t>
  </si>
  <si>
    <t>21:04PM</t>
  </si>
  <si>
    <t>21:05PM</t>
  </si>
  <si>
    <t>21:06PM</t>
  </si>
  <si>
    <t>21:07PM</t>
  </si>
  <si>
    <t>21:08PM</t>
  </si>
  <si>
    <t>21:09PM</t>
  </si>
  <si>
    <t>21:10PM</t>
  </si>
  <si>
    <t>21:16PM</t>
  </si>
  <si>
    <t>21:21PM</t>
  </si>
  <si>
    <t>21:30PM</t>
  </si>
  <si>
    <t>21:31PM</t>
  </si>
  <si>
    <t>21:54PM</t>
  </si>
  <si>
    <t>21:52PM</t>
  </si>
  <si>
    <t>21:51PM</t>
  </si>
  <si>
    <t>21:50PM</t>
  </si>
  <si>
    <t>21:49PM</t>
  </si>
  <si>
    <t>21:40PM</t>
  </si>
  <si>
    <t>Tiempo de servicio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</si>
</sst>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rgb="FFFFFFFF"/>
      <name val="Tahoma"/>
      <family val="2"/>
    </font>
    <font>
      <sz val="8"/>
      <color theme="1"/>
      <name val="Tahoma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E82BD"/>
        <bgColor indexed="64"/>
      </patternFill>
    </fill>
    <fill>
      <patternFill patternType="solid">
        <fgColor theme="1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19" fillId="0" borderId="10" xfId="0" applyFont="1" applyBorder="1" applyAlignment="1">
      <alignment wrapText="1"/>
    </xf>
    <xf numFmtId="14" fontId="19" fillId="0" borderId="10" xfId="0" applyNumberFormat="1" applyFont="1" applyBorder="1" applyAlignment="1">
      <alignment wrapText="1"/>
    </xf>
    <xf numFmtId="0" fontId="19" fillId="0" borderId="11" xfId="0" applyFont="1" applyBorder="1" applyAlignment="1">
      <alignment wrapText="1"/>
    </xf>
    <xf numFmtId="0" fontId="19" fillId="0" borderId="12" xfId="0" applyFont="1" applyBorder="1" applyAlignment="1">
      <alignment wrapText="1"/>
    </xf>
    <xf numFmtId="0" fontId="18" fillId="33" borderId="13" xfId="0" applyFont="1" applyFill="1" applyBorder="1" applyAlignment="1">
      <alignment horizontal="center" vertical="center" wrapText="1"/>
    </xf>
    <xf numFmtId="0" fontId="18" fillId="33" borderId="14" xfId="0" applyFont="1" applyFill="1" applyBorder="1" applyAlignment="1">
      <alignment horizontal="center" vertical="center" wrapText="1"/>
    </xf>
    <xf numFmtId="0" fontId="18" fillId="33" borderId="15" xfId="0" applyFont="1" applyFill="1" applyBorder="1" applyAlignment="1">
      <alignment horizontal="center" vertical="center" wrapText="1"/>
    </xf>
    <xf numFmtId="0" fontId="19" fillId="0" borderId="16" xfId="0" applyFont="1" applyBorder="1" applyAlignment="1">
      <alignment wrapText="1"/>
    </xf>
    <xf numFmtId="0" fontId="19" fillId="0" borderId="17" xfId="0" applyFont="1" applyBorder="1" applyAlignment="1">
      <alignment wrapText="1"/>
    </xf>
    <xf numFmtId="14" fontId="19" fillId="0" borderId="17" xfId="0" applyNumberFormat="1" applyFont="1" applyBorder="1" applyAlignment="1">
      <alignment wrapText="1"/>
    </xf>
    <xf numFmtId="0" fontId="19" fillId="0" borderId="18" xfId="0" applyFont="1" applyBorder="1" applyAlignment="1">
      <alignment wrapText="1"/>
    </xf>
    <xf numFmtId="0" fontId="18" fillId="34" borderId="14" xfId="0" applyFont="1" applyFill="1" applyBorder="1" applyAlignment="1">
      <alignment horizontal="center" vertical="center" wrapText="1"/>
    </xf>
    <xf numFmtId="164" fontId="19" fillId="0" borderId="10" xfId="0" applyNumberFormat="1" applyFont="1" applyBorder="1" applyAlignment="1">
      <alignment wrapText="1"/>
    </xf>
    <xf numFmtId="2" fontId="19" fillId="0" borderId="10" xfId="0" applyNumberFormat="1" applyFont="1" applyBorder="1" applyAlignment="1">
      <alignment horizontal="center" vertical="center" wrapText="1"/>
    </xf>
    <xf numFmtId="164" fontId="19" fillId="0" borderId="10" xfId="0" applyNumberFormat="1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ahoma"/>
        <family val="2"/>
        <scheme val="none"/>
      </font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ahoma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ahoma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ahoma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ahoma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ahoma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ahoma"/>
        <family val="2"/>
        <scheme val="none"/>
      </font>
      <numFmt numFmtId="19" formatCode="d/mm/yyyy"/>
      <alignment horizontal="general" vertical="bottom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ahoma"/>
        <family val="2"/>
        <scheme val="none"/>
      </font>
      <numFmt numFmtId="164" formatCode="[$-F400]h:mm:ss\ AM/PM"/>
      <alignment horizontal="general" vertical="bottom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ahoma"/>
        <family val="2"/>
        <scheme val="none"/>
      </font>
      <numFmt numFmtId="19" formatCode="d/mm/yyyy"/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ahoma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ahoma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ahoma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ahoma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ahoma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ahoma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ahoma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ahoma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ahoma"/>
        <family val="2"/>
        <scheme val="none"/>
      </font>
      <alignment horizontal="general" vertical="bottom" textRotation="0" wrapText="1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Tahoma"/>
        <family val="2"/>
        <scheme val="none"/>
      </font>
      <fill>
        <patternFill patternType="solid">
          <fgColor indexed="64"/>
          <bgColor rgb="FF3E82BD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533400</xdr:colOff>
          <xdr:row>1</xdr:row>
          <xdr:rowOff>38100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Q18811" totalsRowShown="0" headerRowDxfId="21" dataDxfId="19" headerRowBorderDxfId="20" tableBorderDxfId="18" totalsRowBorderDxfId="17">
  <autoFilter ref="A1:Q18811" xr:uid="{00000000-0009-0000-0100-000001000000}"/>
  <sortState xmlns:xlrd2="http://schemas.microsoft.com/office/spreadsheetml/2017/richdata2" ref="A2:Q18811">
    <sortCondition ref="I1:I18811"/>
  </sortState>
  <tableColumns count="17">
    <tableColumn id="1" xr3:uid="{00000000-0010-0000-0000-000001000000}" name="NRO" dataDxfId="16"/>
    <tableColumn id="2" xr3:uid="{00000000-0010-0000-0000-000002000000}" name="BOLETO" dataDxfId="15"/>
    <tableColumn id="3" xr3:uid="{00000000-0010-0000-0000-000003000000}" name="ORIGEN" dataDxfId="14"/>
    <tableColumn id="4" xr3:uid="{00000000-0010-0000-0000-000004000000}" name="DESTINO" dataDxfId="13"/>
    <tableColumn id="5" xr3:uid="{00000000-0010-0000-0000-000005000000}" name="DOCUMENTO" dataDxfId="12"/>
    <tableColumn id="6" xr3:uid="{00000000-0010-0000-0000-000006000000}" name="REMITENTE" dataDxfId="11"/>
    <tableColumn id="7" xr3:uid="{00000000-0010-0000-0000-000007000000}" name="DOC. CONSIG." dataDxfId="10"/>
    <tableColumn id="8" xr3:uid="{00000000-0010-0000-0000-000008000000}" name="CONSIGNADO" dataDxfId="9"/>
    <tableColumn id="9" xr3:uid="{00000000-0010-0000-0000-000009000000}" name="FECHA" dataDxfId="8"/>
    <tableColumn id="17" xr3:uid="{096B3AD2-DAB0-44AB-9680-1186F1AA0383}" name="Tiempo de Llegada" dataDxfId="7">
      <calculatedColumnFormula>MID(Tabla1[[#This Row],[HORA]],1,5)</calculatedColumnFormula>
    </tableColumn>
    <tableColumn id="15" xr3:uid="{1305F1F2-B616-4335-B6A5-133A7657992C}" name="Tiempo entre llegadas" dataDxfId="0">
      <calculatedColumnFormula>IF(Tabla1[[#This Row],[FECHA]]=I3,IF(J3-J2&gt;0,(J3-J2)*1440,0),0)</calculatedColumnFormula>
    </tableColumn>
    <tableColumn id="16" xr3:uid="{304BB8CA-59B9-47A4-9017-ED144EDDA0BA}" name="Tiempo de servicio" dataDxfId="6"/>
    <tableColumn id="10" xr3:uid="{00000000-0010-0000-0000-00000A000000}" name="HORA" dataDxfId="5"/>
    <tableColumn id="11" xr3:uid="{00000000-0010-0000-0000-00000B000000}" name="DESCRIPCION" dataDxfId="4"/>
    <tableColumn id="12" xr3:uid="{00000000-0010-0000-0000-00000C000000}" name="PRECIO" dataDxfId="3"/>
    <tableColumn id="13" xr3:uid="{00000000-0010-0000-0000-00000D000000}" name="USUARIO" dataDxfId="2"/>
    <tableColumn id="14" xr3:uid="{00000000-0010-0000-0000-00000E000000}" name="ESTADO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Q18811"/>
  <sheetViews>
    <sheetView showGridLines="0" tabSelected="1" topLeftCell="H18797" workbookViewId="0">
      <selection activeCell="K2" sqref="K2:K18811"/>
    </sheetView>
  </sheetViews>
  <sheetFormatPr baseColWidth="10" defaultRowHeight="15" x14ac:dyDescent="0.25"/>
  <cols>
    <col min="1" max="1" width="5.7109375" customWidth="1"/>
    <col min="2" max="2" width="10.7109375" bestFit="1" customWidth="1"/>
    <col min="3" max="3" width="8" customWidth="1"/>
    <col min="4" max="4" width="12.28515625" bestFit="1" customWidth="1"/>
    <col min="5" max="5" width="11.28515625" customWidth="1"/>
    <col min="6" max="6" width="46.28515625" bestFit="1" customWidth="1"/>
    <col min="7" max="7" width="12.28515625" customWidth="1"/>
    <col min="8" max="8" width="46.28515625" bestFit="1" customWidth="1"/>
    <col min="9" max="9" width="10.5703125" bestFit="1" customWidth="1"/>
    <col min="10" max="10" width="19" customWidth="1"/>
    <col min="11" max="11" width="21.28515625" customWidth="1"/>
    <col min="12" max="12" width="20.85546875" customWidth="1"/>
    <col min="13" max="13" width="8.28515625" hidden="1" customWidth="1"/>
    <col min="14" max="14" width="46.28515625" bestFit="1" customWidth="1"/>
    <col min="15" max="15" width="8" customWidth="1"/>
    <col min="16" max="16" width="20.28515625" bestFit="1" customWidth="1"/>
    <col min="17" max="17" width="8.42578125" customWidth="1"/>
  </cols>
  <sheetData>
    <row r="1" spans="1:17" x14ac:dyDescent="0.2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12" t="s">
        <v>55994</v>
      </c>
      <c r="K1" s="12" t="s">
        <v>55993</v>
      </c>
      <c r="L1" s="12" t="s">
        <v>56340</v>
      </c>
      <c r="M1" s="6" t="s">
        <v>9</v>
      </c>
      <c r="N1" s="6" t="s">
        <v>10</v>
      </c>
      <c r="O1" s="6" t="s">
        <v>11</v>
      </c>
      <c r="P1" s="6" t="s">
        <v>12</v>
      </c>
      <c r="Q1" s="7" t="s">
        <v>13</v>
      </c>
    </row>
    <row r="2" spans="1:17" ht="22.5" x14ac:dyDescent="0.25">
      <c r="A2" s="3">
        <v>5299</v>
      </c>
      <c r="B2" s="1" t="s">
        <v>16555</v>
      </c>
      <c r="C2" s="1" t="s">
        <v>15</v>
      </c>
      <c r="D2" s="1" t="s">
        <v>40</v>
      </c>
      <c r="E2" s="1">
        <v>16562825</v>
      </c>
      <c r="F2" s="1" t="s">
        <v>16556</v>
      </c>
      <c r="G2" s="1">
        <v>2228267</v>
      </c>
      <c r="H2" s="1" t="s">
        <v>6228</v>
      </c>
      <c r="I2" s="2">
        <v>45047</v>
      </c>
      <c r="J2" s="15" t="str">
        <f>MID(Tabla1[[#This Row],[HORA]],1,5)</f>
        <v>06:02</v>
      </c>
      <c r="K2" s="16">
        <f>IF(Tabla1[[#This Row],[FECHA]]=I3,IF(J3-J2&gt;0,(J3-J2)*1440,0),0)</f>
        <v>0.99999999999999645</v>
      </c>
      <c r="L2" s="14">
        <v>2.2999999999999998</v>
      </c>
      <c r="M2" s="13" t="s">
        <v>9722</v>
      </c>
      <c r="N2" s="1" t="s">
        <v>1715</v>
      </c>
      <c r="O2" s="1">
        <v>5</v>
      </c>
      <c r="P2" s="1" t="s">
        <v>20</v>
      </c>
      <c r="Q2" s="4" t="s">
        <v>21</v>
      </c>
    </row>
    <row r="3" spans="1:17" ht="22.5" x14ac:dyDescent="0.25">
      <c r="A3" s="3">
        <v>5300</v>
      </c>
      <c r="B3" s="1" t="s">
        <v>16557</v>
      </c>
      <c r="C3" s="1" t="s">
        <v>15</v>
      </c>
      <c r="D3" s="1" t="s">
        <v>40</v>
      </c>
      <c r="E3" s="1">
        <v>41550699</v>
      </c>
      <c r="F3" s="1" t="s">
        <v>16558</v>
      </c>
      <c r="G3" s="1">
        <v>2228268</v>
      </c>
      <c r="H3" s="1" t="s">
        <v>6228</v>
      </c>
      <c r="I3" s="2">
        <v>45047</v>
      </c>
      <c r="J3" s="15" t="str">
        <f>MID(Tabla1[[#This Row],[HORA]],1,5)</f>
        <v>06:03</v>
      </c>
      <c r="K3" s="16">
        <f>IF(Tabla1[[#This Row],[FECHA]]=I4,IF(J4-J3&gt;0,(J4-J3)*1440,0),0)</f>
        <v>1.9999999999999929</v>
      </c>
      <c r="L3" s="14">
        <v>3.5</v>
      </c>
      <c r="M3" s="13" t="s">
        <v>15798</v>
      </c>
      <c r="N3" s="1" t="s">
        <v>1715</v>
      </c>
      <c r="O3" s="1">
        <v>10</v>
      </c>
      <c r="P3" s="1" t="s">
        <v>20</v>
      </c>
      <c r="Q3" s="4" t="s">
        <v>21</v>
      </c>
    </row>
    <row r="4" spans="1:17" ht="22.5" x14ac:dyDescent="0.25">
      <c r="A4" s="3">
        <v>5301</v>
      </c>
      <c r="B4" s="1" t="s">
        <v>16559</v>
      </c>
      <c r="C4" s="1" t="s">
        <v>15</v>
      </c>
      <c r="D4" s="1" t="s">
        <v>40</v>
      </c>
      <c r="E4" s="1">
        <v>75658872</v>
      </c>
      <c r="F4" s="1" t="s">
        <v>16560</v>
      </c>
      <c r="G4" s="1">
        <v>2228269</v>
      </c>
      <c r="H4" s="1" t="s">
        <v>16561</v>
      </c>
      <c r="I4" s="2">
        <v>45047</v>
      </c>
      <c r="J4" s="15" t="str">
        <f>MID(Tabla1[[#This Row],[HORA]],1,5)</f>
        <v>06:05</v>
      </c>
      <c r="K4" s="16">
        <f>IF(Tabla1[[#This Row],[FECHA]]=I5,IF(J5-J4&gt;0,(J5-J4)*1440,0),0)</f>
        <v>3.0000000000000693</v>
      </c>
      <c r="L4" s="14">
        <v>5</v>
      </c>
      <c r="M4" s="13" t="s">
        <v>16562</v>
      </c>
      <c r="N4" s="1" t="s">
        <v>1715</v>
      </c>
      <c r="O4" s="1">
        <v>15</v>
      </c>
      <c r="P4" s="1" t="s">
        <v>20</v>
      </c>
      <c r="Q4" s="4" t="s">
        <v>21</v>
      </c>
    </row>
    <row r="5" spans="1:17" ht="22.5" x14ac:dyDescent="0.25">
      <c r="A5" s="3">
        <v>5302</v>
      </c>
      <c r="B5" s="1" t="s">
        <v>16563</v>
      </c>
      <c r="C5" s="1" t="s">
        <v>15</v>
      </c>
      <c r="D5" s="1" t="s">
        <v>40</v>
      </c>
      <c r="E5" s="1">
        <v>16712623</v>
      </c>
      <c r="F5" s="1" t="s">
        <v>16564</v>
      </c>
      <c r="G5" s="1">
        <v>2228270</v>
      </c>
      <c r="H5" s="1" t="s">
        <v>6228</v>
      </c>
      <c r="I5" s="2">
        <v>45047</v>
      </c>
      <c r="J5" s="15" t="str">
        <f>MID(Tabla1[[#This Row],[HORA]],1,5)</f>
        <v>06:08</v>
      </c>
      <c r="K5" s="16">
        <f>IF(Tabla1[[#This Row],[FECHA]]=I6,IF(J6-J5&gt;0,(J6-J5)*1440,0),0)</f>
        <v>23.999999999999915</v>
      </c>
      <c r="L5" s="14">
        <v>2.35</v>
      </c>
      <c r="M5" s="13" t="s">
        <v>8251</v>
      </c>
      <c r="N5" s="1" t="s">
        <v>1715</v>
      </c>
      <c r="O5" s="1">
        <v>10</v>
      </c>
      <c r="P5" s="1" t="s">
        <v>20</v>
      </c>
      <c r="Q5" s="4" t="s">
        <v>21</v>
      </c>
    </row>
    <row r="6" spans="1:17" ht="22.5" x14ac:dyDescent="0.25">
      <c r="A6" s="3">
        <v>5303</v>
      </c>
      <c r="B6" s="1" t="s">
        <v>16565</v>
      </c>
      <c r="C6" s="1" t="s">
        <v>15</v>
      </c>
      <c r="D6" s="1" t="s">
        <v>257</v>
      </c>
      <c r="E6" s="1">
        <v>76437160</v>
      </c>
      <c r="F6" s="1" t="s">
        <v>16566</v>
      </c>
      <c r="G6" s="1">
        <v>2228272</v>
      </c>
      <c r="H6" s="1" t="s">
        <v>16567</v>
      </c>
      <c r="I6" s="2">
        <v>45047</v>
      </c>
      <c r="J6" s="15" t="str">
        <f>MID(Tabla1[[#This Row],[HORA]],1,5)</f>
        <v>06:32</v>
      </c>
      <c r="K6" s="16">
        <f>IF(Tabla1[[#This Row],[FECHA]]=I7,IF(J7-J6&gt;0,(J7-J6)*1440,0),0)</f>
        <v>0</v>
      </c>
      <c r="L6" s="14">
        <v>4.5</v>
      </c>
      <c r="M6" s="13" t="s">
        <v>634</v>
      </c>
      <c r="N6" s="1" t="s">
        <v>16568</v>
      </c>
      <c r="O6" s="1">
        <v>17.5</v>
      </c>
      <c r="P6" s="1" t="s">
        <v>20</v>
      </c>
      <c r="Q6" s="4" t="s">
        <v>21</v>
      </c>
    </row>
    <row r="7" spans="1:17" ht="22.5" x14ac:dyDescent="0.25">
      <c r="A7" s="3">
        <v>5304</v>
      </c>
      <c r="B7" s="1" t="s">
        <v>16565</v>
      </c>
      <c r="C7" s="1" t="s">
        <v>15</v>
      </c>
      <c r="D7" s="1" t="s">
        <v>257</v>
      </c>
      <c r="E7" s="1">
        <v>76437160</v>
      </c>
      <c r="F7" s="1" t="s">
        <v>16566</v>
      </c>
      <c r="G7" s="1">
        <v>2228272</v>
      </c>
      <c r="H7" s="1" t="s">
        <v>16567</v>
      </c>
      <c r="I7" s="2">
        <v>45047</v>
      </c>
      <c r="J7" s="15" t="str">
        <f>MID(Tabla1[[#This Row],[HORA]],1,5)</f>
        <v>06:32</v>
      </c>
      <c r="K7" s="16">
        <f>IF(Tabla1[[#This Row],[FECHA]]=I8,IF(J8-J7&gt;0,(J8-J7)*1440,0),0)</f>
        <v>11.000000000000041</v>
      </c>
      <c r="L7" s="14">
        <v>6.2</v>
      </c>
      <c r="M7" s="13" t="s">
        <v>634</v>
      </c>
      <c r="N7" s="1" t="s">
        <v>16569</v>
      </c>
      <c r="O7" s="1">
        <v>17.5</v>
      </c>
      <c r="P7" s="1" t="s">
        <v>20</v>
      </c>
      <c r="Q7" s="4" t="s">
        <v>21</v>
      </c>
    </row>
    <row r="8" spans="1:17" ht="22.5" x14ac:dyDescent="0.25">
      <c r="A8" s="3">
        <v>5305</v>
      </c>
      <c r="B8" s="1" t="s">
        <v>16570</v>
      </c>
      <c r="C8" s="1" t="s">
        <v>15</v>
      </c>
      <c r="D8" s="1" t="s">
        <v>40</v>
      </c>
      <c r="E8" s="1">
        <v>27400866</v>
      </c>
      <c r="F8" s="1" t="s">
        <v>5186</v>
      </c>
      <c r="G8" s="1">
        <v>2228273</v>
      </c>
      <c r="H8" s="1" t="s">
        <v>6228</v>
      </c>
      <c r="I8" s="2">
        <v>45047</v>
      </c>
      <c r="J8" s="15" t="str">
        <f>MID(Tabla1[[#This Row],[HORA]],1,5)</f>
        <v>06:43</v>
      </c>
      <c r="K8" s="16">
        <f>IF(Tabla1[[#This Row],[FECHA]]=I9,IF(J9-J8&gt;0,(J9-J8)*1440,0),0)</f>
        <v>26.999999999999986</v>
      </c>
      <c r="L8" s="14">
        <v>3.36</v>
      </c>
      <c r="M8" s="13" t="s">
        <v>841</v>
      </c>
      <c r="N8" s="1" t="s">
        <v>1715</v>
      </c>
      <c r="O8" s="1">
        <v>70</v>
      </c>
      <c r="P8" s="1" t="s">
        <v>20</v>
      </c>
      <c r="Q8" s="4" t="s">
        <v>21</v>
      </c>
    </row>
    <row r="9" spans="1:17" ht="22.5" x14ac:dyDescent="0.25">
      <c r="A9" s="3">
        <v>5306</v>
      </c>
      <c r="B9" s="1" t="s">
        <v>16571</v>
      </c>
      <c r="C9" s="1" t="s">
        <v>15</v>
      </c>
      <c r="D9" s="1" t="s">
        <v>33</v>
      </c>
      <c r="E9" s="1">
        <v>6258508</v>
      </c>
      <c r="F9" s="1" t="s">
        <v>5586</v>
      </c>
      <c r="G9" s="1">
        <v>2228274</v>
      </c>
      <c r="H9" s="1" t="s">
        <v>6228</v>
      </c>
      <c r="I9" s="2">
        <v>45047</v>
      </c>
      <c r="J9" s="15" t="str">
        <f>MID(Tabla1[[#This Row],[HORA]],1,5)</f>
        <v>07:10</v>
      </c>
      <c r="K9" s="16">
        <f>IF(Tabla1[[#This Row],[FECHA]]=I10,IF(J10-J9&gt;0,(J10-J9)*1440,0),0)</f>
        <v>25.999999999999986</v>
      </c>
      <c r="L9" s="14">
        <v>4.3</v>
      </c>
      <c r="M9" s="13" t="s">
        <v>11242</v>
      </c>
      <c r="N9" s="1" t="s">
        <v>1715</v>
      </c>
      <c r="O9" s="1">
        <v>10</v>
      </c>
      <c r="P9" s="1" t="s">
        <v>20</v>
      </c>
      <c r="Q9" s="4" t="s">
        <v>21</v>
      </c>
    </row>
    <row r="10" spans="1:17" ht="22.5" x14ac:dyDescent="0.25">
      <c r="A10" s="3">
        <v>744</v>
      </c>
      <c r="B10" s="1" t="s">
        <v>1713</v>
      </c>
      <c r="C10" s="1" t="s">
        <v>15</v>
      </c>
      <c r="D10" s="1" t="s">
        <v>40</v>
      </c>
      <c r="E10" s="1">
        <v>16720119</v>
      </c>
      <c r="F10" s="1" t="s">
        <v>1714</v>
      </c>
      <c r="G10" s="1">
        <v>16720119</v>
      </c>
      <c r="H10" s="1" t="s">
        <v>1714</v>
      </c>
      <c r="I10" s="2">
        <v>45047</v>
      </c>
      <c r="J10" s="15" t="str">
        <f>MID(Tabla1[[#This Row],[HORA]],1,5)</f>
        <v>07:36</v>
      </c>
      <c r="K10" s="16">
        <f>IF(Tabla1[[#This Row],[FECHA]]=I11,IF(J11-J10&gt;0,(J11-J10)*1440,0),0)</f>
        <v>25.000000000000071</v>
      </c>
      <c r="L10" s="14">
        <v>4.54</v>
      </c>
      <c r="M10" s="13" t="s">
        <v>216</v>
      </c>
      <c r="N10" s="1" t="s">
        <v>1715</v>
      </c>
      <c r="O10" s="1">
        <v>10</v>
      </c>
      <c r="P10" s="1" t="s">
        <v>818</v>
      </c>
      <c r="Q10" s="4" t="s">
        <v>21</v>
      </c>
    </row>
    <row r="11" spans="1:17" ht="22.5" x14ac:dyDescent="0.25">
      <c r="A11" s="3">
        <v>5307</v>
      </c>
      <c r="B11" s="1" t="s">
        <v>16572</v>
      </c>
      <c r="C11" s="1" t="s">
        <v>15</v>
      </c>
      <c r="D11" s="1" t="s">
        <v>161</v>
      </c>
      <c r="E11" s="1">
        <v>47001865</v>
      </c>
      <c r="F11" s="1" t="s">
        <v>16573</v>
      </c>
      <c r="G11" s="1">
        <v>2228286</v>
      </c>
      <c r="H11" s="1" t="s">
        <v>16574</v>
      </c>
      <c r="I11" s="2">
        <v>45047</v>
      </c>
      <c r="J11" s="15" t="str">
        <f>MID(Tabla1[[#This Row],[HORA]],1,5)</f>
        <v>08:01</v>
      </c>
      <c r="K11" s="16">
        <f>IF(Tabla1[[#This Row],[FECHA]]=I12,IF(J12-J11&gt;0,(J12-J11)*1440,0),0)</f>
        <v>17.999999999999936</v>
      </c>
      <c r="L11" s="14">
        <v>2.21</v>
      </c>
      <c r="M11" s="13" t="s">
        <v>4803</v>
      </c>
      <c r="N11" s="1" t="s">
        <v>16575</v>
      </c>
      <c r="O11" s="1">
        <v>13</v>
      </c>
      <c r="P11" s="1" t="s">
        <v>20</v>
      </c>
      <c r="Q11" s="4" t="s">
        <v>21</v>
      </c>
    </row>
    <row r="12" spans="1:17" ht="22.5" x14ac:dyDescent="0.25">
      <c r="A12" s="3">
        <v>745</v>
      </c>
      <c r="B12" s="1" t="s">
        <v>1716</v>
      </c>
      <c r="C12" s="1" t="s">
        <v>15</v>
      </c>
      <c r="D12" s="1" t="s">
        <v>71</v>
      </c>
      <c r="E12" s="1">
        <v>16772011</v>
      </c>
      <c r="F12" s="1" t="s">
        <v>1717</v>
      </c>
      <c r="G12" s="1">
        <v>43524813</v>
      </c>
      <c r="H12" s="1" t="s">
        <v>1718</v>
      </c>
      <c r="I12" s="2">
        <v>45047</v>
      </c>
      <c r="J12" s="15" t="str">
        <f>MID(Tabla1[[#This Row],[HORA]],1,5)</f>
        <v>08:19</v>
      </c>
      <c r="K12" s="16">
        <f>IF(Tabla1[[#This Row],[FECHA]]=I13,IF(J13-J12&gt;0,(J13-J12)*1440,0),0)</f>
        <v>24.999999999999993</v>
      </c>
      <c r="L12" s="14">
        <v>3.45</v>
      </c>
      <c r="M12" s="13" t="s">
        <v>1225</v>
      </c>
      <c r="N12" s="1" t="s">
        <v>1719</v>
      </c>
      <c r="O12" s="1">
        <v>15</v>
      </c>
      <c r="P12" s="1" t="s">
        <v>818</v>
      </c>
      <c r="Q12" s="4" t="s">
        <v>21</v>
      </c>
    </row>
    <row r="13" spans="1:17" ht="22.5" x14ac:dyDescent="0.25">
      <c r="A13" s="3">
        <v>746</v>
      </c>
      <c r="B13" s="1" t="s">
        <v>1720</v>
      </c>
      <c r="C13" s="1" t="s">
        <v>15</v>
      </c>
      <c r="D13" s="1" t="s">
        <v>77</v>
      </c>
      <c r="E13" s="1">
        <v>48078550</v>
      </c>
      <c r="F13" s="1" t="s">
        <v>1721</v>
      </c>
      <c r="G13" s="1">
        <v>2228293</v>
      </c>
      <c r="H13" s="1" t="s">
        <v>1722</v>
      </c>
      <c r="I13" s="2">
        <v>45047</v>
      </c>
      <c r="J13" s="15" t="str">
        <f>MID(Tabla1[[#This Row],[HORA]],1,5)</f>
        <v>08:44</v>
      </c>
      <c r="K13" s="16">
        <f>IF(Tabla1[[#This Row],[FECHA]]=I14,IF(J14-J13&gt;0,(J14-J13)*1440,0),0)</f>
        <v>25.999999999999986</v>
      </c>
      <c r="L13" s="14">
        <v>3.14</v>
      </c>
      <c r="M13" s="13" t="s">
        <v>283</v>
      </c>
      <c r="N13" s="1" t="s">
        <v>1723</v>
      </c>
      <c r="O13" s="1">
        <v>15</v>
      </c>
      <c r="P13" s="1" t="s">
        <v>818</v>
      </c>
      <c r="Q13" s="4" t="s">
        <v>21</v>
      </c>
    </row>
    <row r="14" spans="1:17" ht="22.5" x14ac:dyDescent="0.25">
      <c r="A14" s="3">
        <v>747</v>
      </c>
      <c r="B14" s="1" t="s">
        <v>1724</v>
      </c>
      <c r="C14" s="1" t="s">
        <v>15</v>
      </c>
      <c r="D14" s="1" t="s">
        <v>40</v>
      </c>
      <c r="E14" s="1">
        <v>16407133</v>
      </c>
      <c r="F14" s="1" t="s">
        <v>1725</v>
      </c>
      <c r="G14" s="1">
        <v>2228299</v>
      </c>
      <c r="H14" s="1" t="s">
        <v>1726</v>
      </c>
      <c r="I14" s="2">
        <v>45047</v>
      </c>
      <c r="J14" s="15" t="str">
        <f>MID(Tabla1[[#This Row],[HORA]],1,5)</f>
        <v>09:10</v>
      </c>
      <c r="K14" s="16">
        <f>IF(Tabla1[[#This Row],[FECHA]]=I15,IF(J15-J14&gt;0,(J15-J14)*1440,0),0)</f>
        <v>0</v>
      </c>
      <c r="L14" s="14">
        <v>4.5199999999999996</v>
      </c>
      <c r="M14" s="13" t="s">
        <v>822</v>
      </c>
      <c r="N14" s="1" t="s">
        <v>59</v>
      </c>
      <c r="O14" s="1">
        <v>10</v>
      </c>
      <c r="P14" s="1" t="s">
        <v>818</v>
      </c>
      <c r="Q14" s="4" t="s">
        <v>21</v>
      </c>
    </row>
    <row r="15" spans="1:17" ht="22.5" x14ac:dyDescent="0.25">
      <c r="A15" s="3">
        <v>5308</v>
      </c>
      <c r="B15" s="1" t="s">
        <v>16576</v>
      </c>
      <c r="C15" s="1" t="s">
        <v>15</v>
      </c>
      <c r="D15" s="1" t="s">
        <v>77</v>
      </c>
      <c r="E15" s="1">
        <v>3838952</v>
      </c>
      <c r="F15" s="1" t="s">
        <v>16577</v>
      </c>
      <c r="G15" s="1">
        <v>2228300</v>
      </c>
      <c r="H15" s="1" t="s">
        <v>16578</v>
      </c>
      <c r="I15" s="2">
        <v>45047</v>
      </c>
      <c r="J15" s="15" t="str">
        <f>MID(Tabla1[[#This Row],[HORA]],1,5)</f>
        <v>09:10</v>
      </c>
      <c r="K15" s="16">
        <f>IF(Tabla1[[#This Row],[FECHA]]=I16,IF(J16-J15&gt;0,(J16-J15)*1440,0),0)</f>
        <v>1.9999999999999929</v>
      </c>
      <c r="L15" s="14">
        <v>4.46</v>
      </c>
      <c r="M15" s="13" t="s">
        <v>822</v>
      </c>
      <c r="N15" s="1" t="s">
        <v>16579</v>
      </c>
      <c r="O15" s="1">
        <v>30</v>
      </c>
      <c r="P15" s="1" t="s">
        <v>20</v>
      </c>
      <c r="Q15" s="4" t="s">
        <v>21</v>
      </c>
    </row>
    <row r="16" spans="1:17" ht="22.5" x14ac:dyDescent="0.25">
      <c r="A16" s="3">
        <v>5391</v>
      </c>
      <c r="B16" s="1" t="s">
        <v>16860</v>
      </c>
      <c r="C16" s="1" t="s">
        <v>15</v>
      </c>
      <c r="D16" s="1" t="s">
        <v>82</v>
      </c>
      <c r="E16" s="1">
        <v>237628</v>
      </c>
      <c r="F16" s="1" t="s">
        <v>16861</v>
      </c>
      <c r="G16" s="1">
        <v>237628</v>
      </c>
      <c r="H16" s="1" t="s">
        <v>16861</v>
      </c>
      <c r="I16" s="2">
        <v>45047</v>
      </c>
      <c r="J16" s="15" t="str">
        <f>MID(Tabla1[[#This Row],[HORA]],1,5)</f>
        <v>09:12</v>
      </c>
      <c r="K16" s="16">
        <f>IF(Tabla1[[#This Row],[FECHA]]=I17,IF(J17-J16&gt;0,(J17-J16)*1440,0),0)</f>
        <v>1.0000000000000764</v>
      </c>
      <c r="L16" s="14">
        <v>4.3600000000000003</v>
      </c>
      <c r="M16" s="13" t="s">
        <v>557</v>
      </c>
      <c r="N16" s="1" t="s">
        <v>1715</v>
      </c>
      <c r="O16" s="1">
        <v>25</v>
      </c>
      <c r="P16" s="1" t="s">
        <v>27</v>
      </c>
      <c r="Q16" s="4" t="s">
        <v>21</v>
      </c>
    </row>
    <row r="17" spans="1:17" ht="22.5" x14ac:dyDescent="0.25">
      <c r="A17" s="3">
        <v>5298</v>
      </c>
      <c r="B17" s="1" t="s">
        <v>16551</v>
      </c>
      <c r="C17" s="1" t="s">
        <v>15</v>
      </c>
      <c r="D17" s="1" t="s">
        <v>77</v>
      </c>
      <c r="E17" s="1">
        <v>43348833</v>
      </c>
      <c r="F17" s="1" t="s">
        <v>16552</v>
      </c>
      <c r="G17" s="1">
        <v>2228261</v>
      </c>
      <c r="H17" s="1" t="s">
        <v>16553</v>
      </c>
      <c r="I17" s="2">
        <v>45047</v>
      </c>
      <c r="J17" s="15" t="str">
        <f>MID(Tabla1[[#This Row],[HORA]],1,5)</f>
        <v>09:13</v>
      </c>
      <c r="K17" s="16">
        <f>IF(Tabla1[[#This Row],[FECHA]]=I18,IF(J18-J17&gt;0,(J18-J17)*1440,0),0)</f>
        <v>3.9999999999999858</v>
      </c>
      <c r="L17" s="14">
        <v>2.0699999999999998</v>
      </c>
      <c r="M17" s="13" t="s">
        <v>8870</v>
      </c>
      <c r="N17" s="1" t="s">
        <v>16554</v>
      </c>
      <c r="O17" s="1">
        <v>30</v>
      </c>
      <c r="P17" s="1" t="s">
        <v>20</v>
      </c>
      <c r="Q17" s="4" t="s">
        <v>21</v>
      </c>
    </row>
    <row r="18" spans="1:17" ht="22.5" x14ac:dyDescent="0.25">
      <c r="A18" s="3">
        <v>5392</v>
      </c>
      <c r="B18" s="1" t="s">
        <v>16862</v>
      </c>
      <c r="C18" s="1" t="s">
        <v>15</v>
      </c>
      <c r="D18" s="1" t="s">
        <v>161</v>
      </c>
      <c r="E18" s="1">
        <v>40864600</v>
      </c>
      <c r="F18" s="1" t="s">
        <v>5178</v>
      </c>
      <c r="G18" s="1">
        <v>40864600</v>
      </c>
      <c r="H18" s="1" t="s">
        <v>5178</v>
      </c>
      <c r="I18" s="2">
        <v>45047</v>
      </c>
      <c r="J18" s="15" t="str">
        <f>MID(Tabla1[[#This Row],[HORA]],1,5)</f>
        <v>09:17</v>
      </c>
      <c r="K18" s="16">
        <f>IF(Tabla1[[#This Row],[FECHA]]=I19,IF(J19-J18&gt;0,(J19-J18)*1440,0),0)</f>
        <v>0.99999999999999645</v>
      </c>
      <c r="L18" s="14">
        <v>3.36</v>
      </c>
      <c r="M18" s="13" t="s">
        <v>16863</v>
      </c>
      <c r="N18" s="1" t="s">
        <v>10212</v>
      </c>
      <c r="O18" s="1">
        <v>15</v>
      </c>
      <c r="P18" s="1" t="s">
        <v>27</v>
      </c>
      <c r="Q18" s="4" t="s">
        <v>21</v>
      </c>
    </row>
    <row r="19" spans="1:17" ht="22.5" x14ac:dyDescent="0.25">
      <c r="A19" s="3">
        <v>5309</v>
      </c>
      <c r="B19" s="1" t="s">
        <v>16580</v>
      </c>
      <c r="C19" s="1" t="s">
        <v>15</v>
      </c>
      <c r="D19" s="1" t="s">
        <v>23</v>
      </c>
      <c r="E19" s="1">
        <v>18212405</v>
      </c>
      <c r="F19" s="1" t="s">
        <v>16581</v>
      </c>
      <c r="G19" s="1">
        <v>2228303</v>
      </c>
      <c r="H19" s="1" t="s">
        <v>16582</v>
      </c>
      <c r="I19" s="2">
        <v>45047</v>
      </c>
      <c r="J19" s="15" t="str">
        <f>MID(Tabla1[[#This Row],[HORA]],1,5)</f>
        <v>09:18</v>
      </c>
      <c r="K19" s="16">
        <f>IF(Tabla1[[#This Row],[FECHA]]=I20,IF(J20-J19&gt;0,(J20-J19)*1440,0),0)</f>
        <v>1.9999999999999929</v>
      </c>
      <c r="L19" s="14">
        <v>2.37</v>
      </c>
      <c r="M19" s="13" t="s">
        <v>6983</v>
      </c>
      <c r="N19" s="1" t="s">
        <v>16583</v>
      </c>
      <c r="O19" s="1">
        <v>20</v>
      </c>
      <c r="P19" s="1" t="s">
        <v>20</v>
      </c>
      <c r="Q19" s="4" t="s">
        <v>21</v>
      </c>
    </row>
    <row r="20" spans="1:17" ht="22.5" x14ac:dyDescent="0.25">
      <c r="A20" s="3">
        <v>5393</v>
      </c>
      <c r="B20" s="1" t="s">
        <v>16864</v>
      </c>
      <c r="C20" s="1" t="s">
        <v>15</v>
      </c>
      <c r="D20" s="1" t="s">
        <v>40</v>
      </c>
      <c r="E20" s="1">
        <v>47247005</v>
      </c>
      <c r="F20" s="1" t="s">
        <v>16865</v>
      </c>
      <c r="G20" s="1">
        <v>47247005</v>
      </c>
      <c r="H20" s="1" t="s">
        <v>16865</v>
      </c>
      <c r="I20" s="2">
        <v>45047</v>
      </c>
      <c r="J20" s="15" t="str">
        <f>MID(Tabla1[[#This Row],[HORA]],1,5)</f>
        <v>09:20</v>
      </c>
      <c r="K20" s="16">
        <f>IF(Tabla1[[#This Row],[FECHA]]=I21,IF(J21-J20&gt;0,(J21-J20)*1440,0),0)</f>
        <v>0.99999999999999645</v>
      </c>
      <c r="L20" s="14">
        <v>5.38</v>
      </c>
      <c r="M20" s="13" t="s">
        <v>6940</v>
      </c>
      <c r="N20" s="1" t="s">
        <v>8403</v>
      </c>
      <c r="O20" s="1">
        <v>15</v>
      </c>
      <c r="P20" s="1" t="s">
        <v>27</v>
      </c>
      <c r="Q20" s="4" t="s">
        <v>21</v>
      </c>
    </row>
    <row r="21" spans="1:17" ht="22.5" x14ac:dyDescent="0.25">
      <c r="A21" s="3">
        <v>5310</v>
      </c>
      <c r="B21" s="1" t="s">
        <v>16584</v>
      </c>
      <c r="C21" s="1" t="s">
        <v>15</v>
      </c>
      <c r="D21" s="1" t="s">
        <v>40</v>
      </c>
      <c r="E21" s="1">
        <v>2228305</v>
      </c>
      <c r="F21" s="1" t="s">
        <v>16585</v>
      </c>
      <c r="G21" s="1">
        <v>2228306</v>
      </c>
      <c r="H21" s="1" t="s">
        <v>16586</v>
      </c>
      <c r="I21" s="2">
        <v>45047</v>
      </c>
      <c r="J21" s="15" t="str">
        <f>MID(Tabla1[[#This Row],[HORA]],1,5)</f>
        <v>09:21</v>
      </c>
      <c r="K21" s="16">
        <f>IF(Tabla1[[#This Row],[FECHA]]=I22,IF(J22-J21&gt;0,(J22-J21)*1440,0),0)</f>
        <v>4.9999999999999822</v>
      </c>
      <c r="L21" s="14">
        <v>7.44</v>
      </c>
      <c r="M21" s="13" t="s">
        <v>507</v>
      </c>
      <c r="N21" s="1" t="s">
        <v>59</v>
      </c>
      <c r="O21" s="1">
        <v>10</v>
      </c>
      <c r="P21" s="1" t="s">
        <v>20</v>
      </c>
      <c r="Q21" s="4" t="s">
        <v>21</v>
      </c>
    </row>
    <row r="22" spans="1:17" ht="22.5" x14ac:dyDescent="0.25">
      <c r="A22" s="3">
        <v>16662</v>
      </c>
      <c r="B22" s="1" t="s">
        <v>50490</v>
      </c>
      <c r="C22" s="1" t="s">
        <v>15</v>
      </c>
      <c r="D22" s="1" t="s">
        <v>141</v>
      </c>
      <c r="E22" s="1">
        <v>20610292934</v>
      </c>
      <c r="F22" s="1" t="s">
        <v>50491</v>
      </c>
      <c r="G22" s="1">
        <v>2228307</v>
      </c>
      <c r="H22" s="1" t="s">
        <v>50492</v>
      </c>
      <c r="I22" s="2">
        <v>45047</v>
      </c>
      <c r="J22" s="15" t="str">
        <f>MID(Tabla1[[#This Row],[HORA]],1,5)</f>
        <v>09:26</v>
      </c>
      <c r="K22" s="16">
        <f>IF(Tabla1[[#This Row],[FECHA]]=I23,IF(J23-J22&gt;0,(J23-J22)*1440,0),0)</f>
        <v>2.9999999999999893</v>
      </c>
      <c r="L22" s="14">
        <v>3.31</v>
      </c>
      <c r="M22" s="13" t="s">
        <v>1875</v>
      </c>
      <c r="N22" s="1" t="s">
        <v>59</v>
      </c>
      <c r="O22" s="1">
        <v>10</v>
      </c>
      <c r="P22" s="1" t="s">
        <v>20</v>
      </c>
      <c r="Q22" s="4" t="s">
        <v>21</v>
      </c>
    </row>
    <row r="23" spans="1:17" ht="22.5" x14ac:dyDescent="0.25">
      <c r="A23" s="3">
        <v>5311</v>
      </c>
      <c r="B23" s="1" t="s">
        <v>16587</v>
      </c>
      <c r="C23" s="1" t="s">
        <v>15</v>
      </c>
      <c r="D23" s="1" t="s">
        <v>77</v>
      </c>
      <c r="E23" s="1">
        <v>43777119</v>
      </c>
      <c r="F23" s="1" t="s">
        <v>16588</v>
      </c>
      <c r="G23" s="1">
        <v>2228308</v>
      </c>
      <c r="H23" s="1" t="s">
        <v>16589</v>
      </c>
      <c r="I23" s="2">
        <v>45047</v>
      </c>
      <c r="J23" s="15" t="str">
        <f>MID(Tabla1[[#This Row],[HORA]],1,5)</f>
        <v>09:29</v>
      </c>
      <c r="K23" s="16">
        <f>IF(Tabla1[[#This Row],[FECHA]]=I24,IF(J24-J23&gt;0,(J24-J23)*1440,0),0)</f>
        <v>4.0000000000000657</v>
      </c>
      <c r="L23" s="14">
        <v>3.12</v>
      </c>
      <c r="M23" s="13" t="s">
        <v>13540</v>
      </c>
      <c r="N23" s="1" t="s">
        <v>16590</v>
      </c>
      <c r="O23" s="1">
        <v>15</v>
      </c>
      <c r="P23" s="1" t="s">
        <v>20</v>
      </c>
      <c r="Q23" s="4" t="s">
        <v>21</v>
      </c>
    </row>
    <row r="24" spans="1:17" ht="22.5" x14ac:dyDescent="0.25">
      <c r="A24" s="3">
        <v>5312</v>
      </c>
      <c r="B24" s="1" t="s">
        <v>16591</v>
      </c>
      <c r="C24" s="1" t="s">
        <v>15</v>
      </c>
      <c r="D24" s="1" t="s">
        <v>228</v>
      </c>
      <c r="E24" s="1">
        <v>45985230</v>
      </c>
      <c r="F24" s="1" t="s">
        <v>16592</v>
      </c>
      <c r="G24" s="1">
        <v>2228309</v>
      </c>
      <c r="H24" s="1" t="s">
        <v>16593</v>
      </c>
      <c r="I24" s="2">
        <v>45047</v>
      </c>
      <c r="J24" s="15" t="str">
        <f>MID(Tabla1[[#This Row],[HORA]],1,5)</f>
        <v>09:33</v>
      </c>
      <c r="K24" s="16">
        <f>IF(Tabla1[[#This Row],[FECHA]]=I25,IF(J25-J24&gt;0,(J25-J24)*1440,0),0)</f>
        <v>0.99999999999991651</v>
      </c>
      <c r="L24" s="14">
        <v>5.21</v>
      </c>
      <c r="M24" s="13" t="s">
        <v>609</v>
      </c>
      <c r="N24" s="1" t="s">
        <v>16594</v>
      </c>
      <c r="O24" s="1">
        <v>15</v>
      </c>
      <c r="P24" s="1" t="s">
        <v>20</v>
      </c>
      <c r="Q24" s="4" t="s">
        <v>21</v>
      </c>
    </row>
    <row r="25" spans="1:17" ht="22.5" x14ac:dyDescent="0.25">
      <c r="A25" s="3">
        <v>748</v>
      </c>
      <c r="B25" s="1" t="s">
        <v>1727</v>
      </c>
      <c r="C25" s="1" t="s">
        <v>15</v>
      </c>
      <c r="D25" s="1" t="s">
        <v>40</v>
      </c>
      <c r="E25" s="1">
        <v>17542968</v>
      </c>
      <c r="F25" s="1" t="s">
        <v>1728</v>
      </c>
      <c r="G25" s="1">
        <v>2228310</v>
      </c>
      <c r="H25" s="1" t="s">
        <v>1729</v>
      </c>
      <c r="I25" s="2">
        <v>45047</v>
      </c>
      <c r="J25" s="15" t="str">
        <f>MID(Tabla1[[#This Row],[HORA]],1,5)</f>
        <v>09:34</v>
      </c>
      <c r="K25" s="16">
        <f>IF(Tabla1[[#This Row],[FECHA]]=I26,IF(J26-J25&gt;0,(J26-J25)*1440,0),0)</f>
        <v>3.0000000000000693</v>
      </c>
      <c r="L25" s="14">
        <v>2.5499999999999998</v>
      </c>
      <c r="M25" s="13" t="s">
        <v>1730</v>
      </c>
      <c r="N25" s="1" t="s">
        <v>1731</v>
      </c>
      <c r="O25" s="1">
        <v>35</v>
      </c>
      <c r="P25" s="1" t="s">
        <v>818</v>
      </c>
      <c r="Q25" s="4" t="s">
        <v>21</v>
      </c>
    </row>
    <row r="26" spans="1:17" ht="22.5" x14ac:dyDescent="0.25">
      <c r="A26" s="3">
        <v>5394</v>
      </c>
      <c r="B26" s="1" t="s">
        <v>16866</v>
      </c>
      <c r="C26" s="1" t="s">
        <v>15</v>
      </c>
      <c r="D26" s="1" t="s">
        <v>161</v>
      </c>
      <c r="E26" s="1">
        <v>16788564</v>
      </c>
      <c r="F26" s="1" t="s">
        <v>16867</v>
      </c>
      <c r="G26" s="1">
        <v>16788564</v>
      </c>
      <c r="H26" s="1" t="s">
        <v>16867</v>
      </c>
      <c r="I26" s="2">
        <v>45047</v>
      </c>
      <c r="J26" s="15" t="str">
        <f>MID(Tabla1[[#This Row],[HORA]],1,5)</f>
        <v>09:37</v>
      </c>
      <c r="K26" s="16">
        <f>IF(Tabla1[[#This Row],[FECHA]]=I27,IF(J27-J26&gt;0,(J27-J26)*1440,0),0)</f>
        <v>1.9999999999999929</v>
      </c>
      <c r="L26" s="14">
        <v>4.28</v>
      </c>
      <c r="M26" s="13" t="s">
        <v>5179</v>
      </c>
      <c r="N26" s="1" t="s">
        <v>16868</v>
      </c>
      <c r="O26" s="1">
        <v>30</v>
      </c>
      <c r="P26" s="1" t="s">
        <v>27</v>
      </c>
      <c r="Q26" s="4" t="s">
        <v>21</v>
      </c>
    </row>
    <row r="27" spans="1:17" ht="22.5" x14ac:dyDescent="0.25">
      <c r="A27" s="3">
        <v>5313</v>
      </c>
      <c r="B27" s="1" t="s">
        <v>16595</v>
      </c>
      <c r="C27" s="1" t="s">
        <v>15</v>
      </c>
      <c r="D27" s="1" t="s">
        <v>33</v>
      </c>
      <c r="E27" s="1">
        <v>44765320</v>
      </c>
      <c r="F27" s="1" t="s">
        <v>16596</v>
      </c>
      <c r="G27" s="1">
        <v>2228311</v>
      </c>
      <c r="H27" s="1" t="s">
        <v>16597</v>
      </c>
      <c r="I27" s="2">
        <v>45047</v>
      </c>
      <c r="J27" s="15" t="str">
        <f>MID(Tabla1[[#This Row],[HORA]],1,5)</f>
        <v>09:39</v>
      </c>
      <c r="K27" s="16">
        <f>IF(Tabla1[[#This Row],[FECHA]]=I28,IF(J28-J27&gt;0,(J28-J27)*1440,0),0)</f>
        <v>0</v>
      </c>
      <c r="L27" s="14">
        <v>6.14</v>
      </c>
      <c r="M27" s="13" t="s">
        <v>510</v>
      </c>
      <c r="N27" s="1" t="s">
        <v>16598</v>
      </c>
      <c r="O27" s="1">
        <v>15</v>
      </c>
      <c r="P27" s="1" t="s">
        <v>20</v>
      </c>
      <c r="Q27" s="4" t="s">
        <v>21</v>
      </c>
    </row>
    <row r="28" spans="1:17" ht="22.5" x14ac:dyDescent="0.25">
      <c r="A28" s="3">
        <v>5395</v>
      </c>
      <c r="B28" s="1" t="s">
        <v>16869</v>
      </c>
      <c r="C28" s="1" t="s">
        <v>15</v>
      </c>
      <c r="D28" s="1" t="s">
        <v>161</v>
      </c>
      <c r="E28" s="1">
        <v>43521781</v>
      </c>
      <c r="F28" s="1" t="s">
        <v>16870</v>
      </c>
      <c r="G28" s="1">
        <v>43521781</v>
      </c>
      <c r="H28" s="1" t="s">
        <v>16870</v>
      </c>
      <c r="I28" s="2">
        <v>45047</v>
      </c>
      <c r="J28" s="15" t="str">
        <f>MID(Tabla1[[#This Row],[HORA]],1,5)</f>
        <v>09:39</v>
      </c>
      <c r="K28" s="16">
        <f>IF(Tabla1[[#This Row],[FECHA]]=I29,IF(J29-J28&gt;0,(J29-J28)*1440,0),0)</f>
        <v>3.9999999999999858</v>
      </c>
      <c r="L28" s="14">
        <v>3.44</v>
      </c>
      <c r="M28" s="13" t="s">
        <v>510</v>
      </c>
      <c r="N28" s="1" t="s">
        <v>8403</v>
      </c>
      <c r="O28" s="1">
        <v>15</v>
      </c>
      <c r="P28" s="1" t="s">
        <v>27</v>
      </c>
      <c r="Q28" s="4" t="s">
        <v>21</v>
      </c>
    </row>
    <row r="29" spans="1:17" ht="22.5" x14ac:dyDescent="0.25">
      <c r="A29" s="3">
        <v>5314</v>
      </c>
      <c r="B29" s="1" t="s">
        <v>16599</v>
      </c>
      <c r="C29" s="1" t="s">
        <v>15</v>
      </c>
      <c r="D29" s="1" t="s">
        <v>82</v>
      </c>
      <c r="E29" s="1">
        <v>40700995</v>
      </c>
      <c r="F29" s="1" t="s">
        <v>16600</v>
      </c>
      <c r="G29" s="1">
        <v>2228312</v>
      </c>
      <c r="H29" s="1" t="s">
        <v>16601</v>
      </c>
      <c r="I29" s="2">
        <v>45047</v>
      </c>
      <c r="J29" s="15" t="str">
        <f>MID(Tabla1[[#This Row],[HORA]],1,5)</f>
        <v>09:43</v>
      </c>
      <c r="K29" s="16">
        <f>IF(Tabla1[[#This Row],[FECHA]]=I30,IF(J30-J29&gt;0,(J30-J29)*1440,0),0)</f>
        <v>5.0000000000000622</v>
      </c>
      <c r="L29" s="14">
        <v>4.0999999999999996</v>
      </c>
      <c r="M29" s="13" t="s">
        <v>3608</v>
      </c>
      <c r="N29" s="1" t="s">
        <v>16602</v>
      </c>
      <c r="O29" s="1">
        <v>25</v>
      </c>
      <c r="P29" s="1" t="s">
        <v>20</v>
      </c>
      <c r="Q29" s="4" t="s">
        <v>21</v>
      </c>
    </row>
    <row r="30" spans="1:17" ht="22.5" x14ac:dyDescent="0.25">
      <c r="A30" s="3">
        <v>5315</v>
      </c>
      <c r="B30" s="1" t="s">
        <v>16603</v>
      </c>
      <c r="C30" s="1" t="s">
        <v>15</v>
      </c>
      <c r="D30" s="1" t="s">
        <v>33</v>
      </c>
      <c r="E30" s="1">
        <v>42161516</v>
      </c>
      <c r="F30" s="1" t="s">
        <v>16604</v>
      </c>
      <c r="G30" s="1">
        <v>2228313</v>
      </c>
      <c r="H30" s="1" t="s">
        <v>16605</v>
      </c>
      <c r="I30" s="2">
        <v>45047</v>
      </c>
      <c r="J30" s="15" t="str">
        <f>MID(Tabla1[[#This Row],[HORA]],1,5)</f>
        <v>09:48</v>
      </c>
      <c r="K30" s="16">
        <f>IF(Tabla1[[#This Row],[FECHA]]=I31,IF(J31-J30&gt;0,(J31-J30)*1440,0),0)</f>
        <v>10.999999999999881</v>
      </c>
      <c r="L30" s="14">
        <v>4.04</v>
      </c>
      <c r="M30" s="13" t="s">
        <v>3899</v>
      </c>
      <c r="N30" s="1" t="s">
        <v>16606</v>
      </c>
      <c r="O30" s="1">
        <v>40</v>
      </c>
      <c r="P30" s="1" t="s">
        <v>20</v>
      </c>
      <c r="Q30" s="4" t="s">
        <v>21</v>
      </c>
    </row>
    <row r="31" spans="1:17" ht="22.5" x14ac:dyDescent="0.25">
      <c r="A31" s="3">
        <v>749</v>
      </c>
      <c r="B31" s="1" t="s">
        <v>1732</v>
      </c>
      <c r="C31" s="1" t="s">
        <v>15</v>
      </c>
      <c r="D31" s="1" t="s">
        <v>40</v>
      </c>
      <c r="E31" s="1">
        <v>16729374</v>
      </c>
      <c r="F31" s="1" t="s">
        <v>1733</v>
      </c>
      <c r="G31" s="1">
        <v>16729374</v>
      </c>
      <c r="H31" s="1" t="s">
        <v>1733</v>
      </c>
      <c r="I31" s="2">
        <v>45047</v>
      </c>
      <c r="J31" s="15" t="str">
        <f>MID(Tabla1[[#This Row],[HORA]],1,5)</f>
        <v>09:59</v>
      </c>
      <c r="K31" s="16">
        <f>IF(Tabla1[[#This Row],[FECHA]]=I32,IF(J32-J31&gt;0,(J32-J31)*1440,0),0)</f>
        <v>4.0000000000000657</v>
      </c>
      <c r="L31" s="14">
        <v>2.14</v>
      </c>
      <c r="M31" s="13" t="s">
        <v>1734</v>
      </c>
      <c r="N31" s="1" t="s">
        <v>1715</v>
      </c>
      <c r="O31" s="1">
        <v>15</v>
      </c>
      <c r="P31" s="1" t="s">
        <v>818</v>
      </c>
      <c r="Q31" s="4" t="s">
        <v>21</v>
      </c>
    </row>
    <row r="32" spans="1:17" ht="22.5" x14ac:dyDescent="0.25">
      <c r="A32" s="3">
        <v>750</v>
      </c>
      <c r="B32" s="1" t="s">
        <v>1735</v>
      </c>
      <c r="C32" s="1" t="s">
        <v>15</v>
      </c>
      <c r="D32" s="1" t="s">
        <v>40</v>
      </c>
      <c r="E32" s="1">
        <v>16503793</v>
      </c>
      <c r="F32" s="1" t="s">
        <v>1736</v>
      </c>
      <c r="G32" s="1">
        <v>2228316</v>
      </c>
      <c r="H32" s="1" t="s">
        <v>1737</v>
      </c>
      <c r="I32" s="2">
        <v>45047</v>
      </c>
      <c r="J32" s="15" t="str">
        <f>MID(Tabla1[[#This Row],[HORA]],1,5)</f>
        <v>10:03</v>
      </c>
      <c r="K32" s="16">
        <f>IF(Tabla1[[#This Row],[FECHA]]=I33,IF(J33-J32&gt;0,(J33-J32)*1440,0),0)</f>
        <v>1.9999999999999929</v>
      </c>
      <c r="L32" s="14">
        <v>3.15</v>
      </c>
      <c r="M32" s="13" t="s">
        <v>1738</v>
      </c>
      <c r="N32" s="1" t="s">
        <v>1739</v>
      </c>
      <c r="O32" s="1">
        <v>20</v>
      </c>
      <c r="P32" s="1" t="s">
        <v>818</v>
      </c>
      <c r="Q32" s="4" t="s">
        <v>21</v>
      </c>
    </row>
    <row r="33" spans="1:17" ht="22.5" x14ac:dyDescent="0.25">
      <c r="A33" s="3">
        <v>5316</v>
      </c>
      <c r="B33" s="1" t="s">
        <v>16607</v>
      </c>
      <c r="C33" s="1" t="s">
        <v>15</v>
      </c>
      <c r="D33" s="1" t="s">
        <v>23</v>
      </c>
      <c r="E33" s="1">
        <v>73223748</v>
      </c>
      <c r="F33" s="1" t="s">
        <v>16608</v>
      </c>
      <c r="G33" s="1">
        <v>2228317</v>
      </c>
      <c r="H33" s="1" t="s">
        <v>16609</v>
      </c>
      <c r="I33" s="2">
        <v>45047</v>
      </c>
      <c r="J33" s="15" t="str">
        <f>MID(Tabla1[[#This Row],[HORA]],1,5)</f>
        <v>10:05</v>
      </c>
      <c r="K33" s="16">
        <f>IF(Tabla1[[#This Row],[FECHA]]=I34,IF(J34-J33&gt;0,(J34-J33)*1440,0),0)</f>
        <v>0.99999999999999645</v>
      </c>
      <c r="L33" s="14">
        <v>4.5199999999999996</v>
      </c>
      <c r="M33" s="13" t="s">
        <v>4234</v>
      </c>
      <c r="N33" s="1" t="s">
        <v>16610</v>
      </c>
      <c r="O33" s="1">
        <v>15</v>
      </c>
      <c r="P33" s="1" t="s">
        <v>20</v>
      </c>
      <c r="Q33" s="4" t="s">
        <v>21</v>
      </c>
    </row>
    <row r="34" spans="1:17" ht="22.5" x14ac:dyDescent="0.25">
      <c r="A34" s="3">
        <v>766</v>
      </c>
      <c r="B34" s="1" t="s">
        <v>1795</v>
      </c>
      <c r="C34" s="1" t="s">
        <v>15</v>
      </c>
      <c r="D34" s="1" t="s">
        <v>77</v>
      </c>
      <c r="E34" s="1">
        <v>3235944</v>
      </c>
      <c r="F34" s="1" t="s">
        <v>1796</v>
      </c>
      <c r="G34" s="1">
        <v>3235944</v>
      </c>
      <c r="H34" s="1" t="s">
        <v>1796</v>
      </c>
      <c r="I34" s="2">
        <v>45047</v>
      </c>
      <c r="J34" s="15" t="str">
        <f>MID(Tabla1[[#This Row],[HORA]],1,5)</f>
        <v>10:06</v>
      </c>
      <c r="K34" s="16">
        <f>IF(Tabla1[[#This Row],[FECHA]]=I35,IF(J35-J34&gt;0,(J35-J34)*1440,0),0)</f>
        <v>7.9999999999999716</v>
      </c>
      <c r="L34" s="14">
        <v>4.2699999999999996</v>
      </c>
      <c r="M34" s="13" t="s">
        <v>1797</v>
      </c>
      <c r="N34" s="1" t="s">
        <v>1715</v>
      </c>
      <c r="O34" s="1">
        <v>10</v>
      </c>
      <c r="P34" s="1" t="s">
        <v>1508</v>
      </c>
      <c r="Q34" s="4" t="s">
        <v>21</v>
      </c>
    </row>
    <row r="35" spans="1:17" ht="22.5" x14ac:dyDescent="0.25">
      <c r="A35" s="3">
        <v>767</v>
      </c>
      <c r="B35" s="1" t="s">
        <v>1798</v>
      </c>
      <c r="C35" s="1" t="s">
        <v>15</v>
      </c>
      <c r="D35" s="1" t="s">
        <v>23</v>
      </c>
      <c r="E35" s="1">
        <v>80279540</v>
      </c>
      <c r="F35" s="1" t="s">
        <v>1799</v>
      </c>
      <c r="G35" s="1">
        <v>80279540</v>
      </c>
      <c r="H35" s="1" t="s">
        <v>1799</v>
      </c>
      <c r="I35" s="2">
        <v>45047</v>
      </c>
      <c r="J35" s="15" t="str">
        <f>MID(Tabla1[[#This Row],[HORA]],1,5)</f>
        <v>10:14</v>
      </c>
      <c r="K35" s="16">
        <f>IF(Tabla1[[#This Row],[FECHA]]=I36,IF(J36-J35&gt;0,(J36-J35)*1440,0),0)</f>
        <v>2.9999999999999893</v>
      </c>
      <c r="L35" s="14">
        <v>7.21</v>
      </c>
      <c r="M35" s="13" t="s">
        <v>1800</v>
      </c>
      <c r="N35" s="1" t="s">
        <v>1715</v>
      </c>
      <c r="O35" s="1">
        <v>5</v>
      </c>
      <c r="P35" s="1" t="s">
        <v>1508</v>
      </c>
      <c r="Q35" s="4" t="s">
        <v>21</v>
      </c>
    </row>
    <row r="36" spans="1:17" ht="22.5" x14ac:dyDescent="0.25">
      <c r="A36" s="3">
        <v>5317</v>
      </c>
      <c r="B36" s="1" t="s">
        <v>16611</v>
      </c>
      <c r="C36" s="1" t="s">
        <v>15</v>
      </c>
      <c r="D36" s="1" t="s">
        <v>40</v>
      </c>
      <c r="E36" s="1">
        <v>73139181</v>
      </c>
      <c r="F36" s="1" t="s">
        <v>16612</v>
      </c>
      <c r="G36" s="1">
        <v>2228319</v>
      </c>
      <c r="H36" s="1" t="s">
        <v>16613</v>
      </c>
      <c r="I36" s="2">
        <v>45047</v>
      </c>
      <c r="J36" s="15" t="str">
        <f>MID(Tabla1[[#This Row],[HORA]],1,5)</f>
        <v>10:17</v>
      </c>
      <c r="K36" s="16">
        <f>IF(Tabla1[[#This Row],[FECHA]]=I37,IF(J37-J36&gt;0,(J37-J36)*1440,0),0)</f>
        <v>1.0000000000000764</v>
      </c>
      <c r="L36" s="14">
        <v>4.3600000000000003</v>
      </c>
      <c r="M36" s="13" t="s">
        <v>466</v>
      </c>
      <c r="N36" s="1" t="s">
        <v>16614</v>
      </c>
      <c r="O36" s="1">
        <v>20</v>
      </c>
      <c r="P36" s="1" t="s">
        <v>20</v>
      </c>
      <c r="Q36" s="4" t="s">
        <v>21</v>
      </c>
    </row>
    <row r="37" spans="1:17" ht="22.5" x14ac:dyDescent="0.25">
      <c r="A37" s="3">
        <v>15677</v>
      </c>
      <c r="B37" s="1" t="s">
        <v>47675</v>
      </c>
      <c r="C37" s="1" t="s">
        <v>15</v>
      </c>
      <c r="D37" s="1" t="s">
        <v>40</v>
      </c>
      <c r="E37" s="1">
        <v>20602340784</v>
      </c>
      <c r="F37" s="1" t="s">
        <v>47676</v>
      </c>
      <c r="G37" s="1">
        <v>27557832</v>
      </c>
      <c r="H37" s="1" t="s">
        <v>26862</v>
      </c>
      <c r="I37" s="2">
        <v>45047</v>
      </c>
      <c r="J37" s="15" t="str">
        <f>MID(Tabla1[[#This Row],[HORA]],1,5)</f>
        <v>10:18</v>
      </c>
      <c r="K37" s="16">
        <f>IF(Tabla1[[#This Row],[FECHA]]=I38,IF(J38-J37&gt;0,(J38-J37)*1440,0),0)</f>
        <v>0.99999999999991651</v>
      </c>
      <c r="L37" s="14">
        <v>2.57</v>
      </c>
      <c r="M37" s="13" t="s">
        <v>159</v>
      </c>
      <c r="N37" s="1" t="s">
        <v>1715</v>
      </c>
      <c r="O37" s="1">
        <v>150</v>
      </c>
      <c r="P37" s="1" t="s">
        <v>818</v>
      </c>
      <c r="Q37" s="4" t="s">
        <v>21</v>
      </c>
    </row>
    <row r="38" spans="1:17" ht="22.5" x14ac:dyDescent="0.25">
      <c r="A38" s="3">
        <v>5318</v>
      </c>
      <c r="B38" s="1" t="s">
        <v>16615</v>
      </c>
      <c r="C38" s="1" t="s">
        <v>15</v>
      </c>
      <c r="D38" s="1" t="s">
        <v>33</v>
      </c>
      <c r="E38" s="1">
        <v>42841077</v>
      </c>
      <c r="F38" s="1" t="s">
        <v>16616</v>
      </c>
      <c r="G38" s="1">
        <v>2228321</v>
      </c>
      <c r="H38" s="1" t="s">
        <v>16617</v>
      </c>
      <c r="I38" s="2">
        <v>45047</v>
      </c>
      <c r="J38" s="15" t="str">
        <f>MID(Tabla1[[#This Row],[HORA]],1,5)</f>
        <v>10:19</v>
      </c>
      <c r="K38" s="16">
        <f>IF(Tabla1[[#This Row],[FECHA]]=I39,IF(J39-J38&gt;0,(J39-J38)*1440,0),0)</f>
        <v>3.9999999999999858</v>
      </c>
      <c r="L38" s="14">
        <v>3.36</v>
      </c>
      <c r="M38" s="13" t="s">
        <v>163</v>
      </c>
      <c r="N38" s="1" t="s">
        <v>16618</v>
      </c>
      <c r="O38" s="1">
        <v>15</v>
      </c>
      <c r="P38" s="1" t="s">
        <v>20</v>
      </c>
      <c r="Q38" s="4" t="s">
        <v>21</v>
      </c>
    </row>
    <row r="39" spans="1:17" ht="22.5" x14ac:dyDescent="0.25">
      <c r="A39" s="3">
        <v>5319</v>
      </c>
      <c r="B39" s="1" t="s">
        <v>16619</v>
      </c>
      <c r="C39" s="1" t="s">
        <v>15</v>
      </c>
      <c r="D39" s="1" t="s">
        <v>40</v>
      </c>
      <c r="E39" s="1">
        <v>3857289</v>
      </c>
      <c r="F39" s="1" t="s">
        <v>3845</v>
      </c>
      <c r="G39" s="1">
        <v>2228322</v>
      </c>
      <c r="H39" s="1" t="s">
        <v>16620</v>
      </c>
      <c r="I39" s="2">
        <v>45047</v>
      </c>
      <c r="J39" s="15" t="str">
        <f>MID(Tabla1[[#This Row],[HORA]],1,5)</f>
        <v>10:23</v>
      </c>
      <c r="K39" s="16">
        <f>IF(Tabla1[[#This Row],[FECHA]]=I40,IF(J40-J39&gt;0,(J40-J39)*1440,0),0)</f>
        <v>1.9999999999999929</v>
      </c>
      <c r="L39" s="14">
        <v>2.1</v>
      </c>
      <c r="M39" s="13" t="s">
        <v>7015</v>
      </c>
      <c r="N39" s="1" t="s">
        <v>16621</v>
      </c>
      <c r="O39" s="1">
        <v>40</v>
      </c>
      <c r="P39" s="1" t="s">
        <v>20</v>
      </c>
      <c r="Q39" s="4" t="s">
        <v>21</v>
      </c>
    </row>
    <row r="40" spans="1:17" ht="22.5" x14ac:dyDescent="0.25">
      <c r="A40" s="3">
        <v>5320</v>
      </c>
      <c r="B40" s="1" t="s">
        <v>16622</v>
      </c>
      <c r="C40" s="1" t="s">
        <v>15</v>
      </c>
      <c r="D40" s="1" t="s">
        <v>40</v>
      </c>
      <c r="E40" s="1">
        <v>48074419</v>
      </c>
      <c r="F40" s="1" t="s">
        <v>16623</v>
      </c>
      <c r="G40" s="1">
        <v>2228325</v>
      </c>
      <c r="H40" s="1" t="s">
        <v>16624</v>
      </c>
      <c r="I40" s="2">
        <v>45047</v>
      </c>
      <c r="J40" s="15" t="str">
        <f>MID(Tabla1[[#This Row],[HORA]],1,5)</f>
        <v>10:25</v>
      </c>
      <c r="K40" s="16">
        <f>IF(Tabla1[[#This Row],[FECHA]]=I41,IF(J41-J40&gt;0,(J41-J40)*1440,0),0)</f>
        <v>24.000000000000075</v>
      </c>
      <c r="L40" s="14">
        <v>5.0199999999999996</v>
      </c>
      <c r="M40" s="13" t="s">
        <v>6711</v>
      </c>
      <c r="N40" s="1" t="s">
        <v>16625</v>
      </c>
      <c r="O40" s="1">
        <v>20</v>
      </c>
      <c r="P40" s="1" t="s">
        <v>20</v>
      </c>
      <c r="Q40" s="4" t="s">
        <v>21</v>
      </c>
    </row>
    <row r="41" spans="1:17" ht="22.5" x14ac:dyDescent="0.25">
      <c r="A41" s="3">
        <v>5321</v>
      </c>
      <c r="B41" s="1" t="s">
        <v>16626</v>
      </c>
      <c r="C41" s="1" t="s">
        <v>15</v>
      </c>
      <c r="D41" s="1" t="s">
        <v>40</v>
      </c>
      <c r="E41" s="1">
        <v>80349620</v>
      </c>
      <c r="F41" s="1" t="s">
        <v>16627</v>
      </c>
      <c r="G41" s="1">
        <v>2228332</v>
      </c>
      <c r="H41" s="1" t="s">
        <v>16628</v>
      </c>
      <c r="I41" s="2">
        <v>45047</v>
      </c>
      <c r="J41" s="15" t="str">
        <f>MID(Tabla1[[#This Row],[HORA]],1,5)</f>
        <v>10:49</v>
      </c>
      <c r="K41" s="16">
        <f>IF(Tabla1[[#This Row],[FECHA]]=I42,IF(J42-J41&gt;0,(J42-J41)*1440,0),0)</f>
        <v>6.9999999999999751</v>
      </c>
      <c r="L41" s="14">
        <v>7.5</v>
      </c>
      <c r="M41" s="13" t="s">
        <v>1161</v>
      </c>
      <c r="N41" s="1" t="s">
        <v>6360</v>
      </c>
      <c r="O41" s="1">
        <v>20</v>
      </c>
      <c r="P41" s="1" t="s">
        <v>20</v>
      </c>
      <c r="Q41" s="4" t="s">
        <v>21</v>
      </c>
    </row>
    <row r="42" spans="1:17" ht="22.5" x14ac:dyDescent="0.25">
      <c r="A42" s="3">
        <v>5322</v>
      </c>
      <c r="B42" s="1" t="s">
        <v>16629</v>
      </c>
      <c r="C42" s="1" t="s">
        <v>15</v>
      </c>
      <c r="D42" s="1" t="s">
        <v>77</v>
      </c>
      <c r="E42" s="1">
        <v>47158539</v>
      </c>
      <c r="F42" s="1" t="s">
        <v>16630</v>
      </c>
      <c r="G42" s="1">
        <v>2228334</v>
      </c>
      <c r="H42" s="1" t="s">
        <v>16631</v>
      </c>
      <c r="I42" s="2">
        <v>45047</v>
      </c>
      <c r="J42" s="15" t="str">
        <f>MID(Tabla1[[#This Row],[HORA]],1,5)</f>
        <v>10:56</v>
      </c>
      <c r="K42" s="16">
        <f>IF(Tabla1[[#This Row],[FECHA]]=I43,IF(J43-J42&gt;0,(J43-J42)*1440,0),0)</f>
        <v>1.9999999999999929</v>
      </c>
      <c r="L42" s="14">
        <v>3.2</v>
      </c>
      <c r="M42" s="13" t="s">
        <v>560</v>
      </c>
      <c r="N42" s="1" t="s">
        <v>16632</v>
      </c>
      <c r="O42" s="1">
        <v>10</v>
      </c>
      <c r="P42" s="1" t="s">
        <v>20</v>
      </c>
      <c r="Q42" s="4" t="s">
        <v>21</v>
      </c>
    </row>
    <row r="43" spans="1:17" ht="22.5" x14ac:dyDescent="0.25">
      <c r="A43" s="3">
        <v>5323</v>
      </c>
      <c r="B43" s="1" t="s">
        <v>16633</v>
      </c>
      <c r="C43" s="1" t="s">
        <v>15</v>
      </c>
      <c r="D43" s="1" t="s">
        <v>1847</v>
      </c>
      <c r="E43" s="1">
        <v>72934735</v>
      </c>
      <c r="F43" s="1" t="s">
        <v>16634</v>
      </c>
      <c r="G43" s="1">
        <v>2228336</v>
      </c>
      <c r="H43" s="1" t="s">
        <v>16635</v>
      </c>
      <c r="I43" s="2">
        <v>45047</v>
      </c>
      <c r="J43" s="15" t="str">
        <f>MID(Tabla1[[#This Row],[HORA]],1,5)</f>
        <v>10:58</v>
      </c>
      <c r="K43" s="16">
        <f>IF(Tabla1[[#This Row],[FECHA]]=I44,IF(J44-J43&gt;0,(J44-J43)*1440,0),0)</f>
        <v>7.9999999999999716</v>
      </c>
      <c r="L43" s="14">
        <v>2.2999999999999998</v>
      </c>
      <c r="M43" s="13" t="s">
        <v>263</v>
      </c>
      <c r="N43" s="1" t="s">
        <v>16636</v>
      </c>
      <c r="O43" s="1">
        <v>20</v>
      </c>
      <c r="P43" s="1" t="s">
        <v>20</v>
      </c>
      <c r="Q43" s="4" t="s">
        <v>21</v>
      </c>
    </row>
    <row r="44" spans="1:17" ht="22.5" x14ac:dyDescent="0.25">
      <c r="A44" s="3">
        <v>5324</v>
      </c>
      <c r="B44" s="1" t="s">
        <v>16637</v>
      </c>
      <c r="C44" s="1" t="s">
        <v>15</v>
      </c>
      <c r="D44" s="1" t="s">
        <v>40</v>
      </c>
      <c r="E44" s="1">
        <v>45223117</v>
      </c>
      <c r="F44" s="1" t="s">
        <v>16638</v>
      </c>
      <c r="G44" s="1">
        <v>2228337</v>
      </c>
      <c r="H44" s="1" t="s">
        <v>16639</v>
      </c>
      <c r="I44" s="2">
        <v>45047</v>
      </c>
      <c r="J44" s="15" t="str">
        <f>MID(Tabla1[[#This Row],[HORA]],1,5)</f>
        <v>11:06</v>
      </c>
      <c r="K44" s="16">
        <f>IF(Tabla1[[#This Row],[FECHA]]=I45,IF(J45-J44&gt;0,(J45-J44)*1440,0),0)</f>
        <v>1.9999999999999929</v>
      </c>
      <c r="L44" s="14">
        <v>3.5</v>
      </c>
      <c r="M44" s="13" t="s">
        <v>1167</v>
      </c>
      <c r="N44" s="1" t="s">
        <v>16640</v>
      </c>
      <c r="O44" s="1">
        <v>15</v>
      </c>
      <c r="P44" s="1" t="s">
        <v>20</v>
      </c>
      <c r="Q44" s="4" t="s">
        <v>21</v>
      </c>
    </row>
    <row r="45" spans="1:17" ht="22.5" x14ac:dyDescent="0.25">
      <c r="A45" s="3">
        <v>5325</v>
      </c>
      <c r="B45" s="1" t="s">
        <v>16641</v>
      </c>
      <c r="C45" s="1" t="s">
        <v>15</v>
      </c>
      <c r="D45" s="1" t="s">
        <v>40</v>
      </c>
      <c r="E45" s="1">
        <v>23466</v>
      </c>
      <c r="F45" s="1" t="s">
        <v>16642</v>
      </c>
      <c r="G45" s="1">
        <v>2228338</v>
      </c>
      <c r="H45" s="1" t="s">
        <v>16643</v>
      </c>
      <c r="I45" s="2">
        <v>45047</v>
      </c>
      <c r="J45" s="15" t="str">
        <f>MID(Tabla1[[#This Row],[HORA]],1,5)</f>
        <v>11:08</v>
      </c>
      <c r="K45" s="16">
        <f>IF(Tabla1[[#This Row],[FECHA]]=I46,IF(J46-J45&gt;0,(J46-J45)*1440,0),0)</f>
        <v>5.9999999999999787</v>
      </c>
      <c r="L45" s="14">
        <v>5</v>
      </c>
      <c r="M45" s="13" t="s">
        <v>1055</v>
      </c>
      <c r="N45" s="1" t="s">
        <v>59</v>
      </c>
      <c r="O45" s="1">
        <v>10</v>
      </c>
      <c r="P45" s="1" t="s">
        <v>20</v>
      </c>
      <c r="Q45" s="4" t="s">
        <v>21</v>
      </c>
    </row>
    <row r="46" spans="1:17" ht="22.5" x14ac:dyDescent="0.25">
      <c r="A46" s="3">
        <v>5326</v>
      </c>
      <c r="B46" s="1" t="s">
        <v>16644</v>
      </c>
      <c r="C46" s="1" t="s">
        <v>15</v>
      </c>
      <c r="D46" s="1" t="s">
        <v>23</v>
      </c>
      <c r="E46" s="1">
        <v>43396162</v>
      </c>
      <c r="F46" s="1" t="s">
        <v>16645</v>
      </c>
      <c r="G46" s="1">
        <v>2228340</v>
      </c>
      <c r="H46" s="1" t="s">
        <v>16646</v>
      </c>
      <c r="I46" s="2">
        <v>45047</v>
      </c>
      <c r="J46" s="15" t="str">
        <f>MID(Tabla1[[#This Row],[HORA]],1,5)</f>
        <v>11:14</v>
      </c>
      <c r="K46" s="16">
        <f>IF(Tabla1[[#This Row],[FECHA]]=I47,IF(J47-J46&gt;0,(J47-J46)*1440,0),0)</f>
        <v>0</v>
      </c>
      <c r="L46" s="14">
        <v>2.35</v>
      </c>
      <c r="M46" s="13" t="s">
        <v>779</v>
      </c>
      <c r="N46" s="1" t="s">
        <v>16647</v>
      </c>
      <c r="O46" s="1">
        <v>15</v>
      </c>
      <c r="P46" s="1" t="s">
        <v>20</v>
      </c>
      <c r="Q46" s="4" t="s">
        <v>21</v>
      </c>
    </row>
    <row r="47" spans="1:17" ht="22.5" x14ac:dyDescent="0.25">
      <c r="A47" s="3">
        <v>768</v>
      </c>
      <c r="B47" s="1" t="s">
        <v>1801</v>
      </c>
      <c r="C47" s="1" t="s">
        <v>15</v>
      </c>
      <c r="D47" s="1" t="s">
        <v>23</v>
      </c>
      <c r="E47" s="1">
        <v>77153653</v>
      </c>
      <c r="F47" s="1" t="s">
        <v>1802</v>
      </c>
      <c r="G47" s="1">
        <v>77153653</v>
      </c>
      <c r="H47" s="1" t="s">
        <v>1802</v>
      </c>
      <c r="I47" s="2">
        <v>45047</v>
      </c>
      <c r="J47" s="15" t="str">
        <f>MID(Tabla1[[#This Row],[HORA]],1,5)</f>
        <v>11:14</v>
      </c>
      <c r="K47" s="16">
        <f>IF(Tabla1[[#This Row],[FECHA]]=I48,IF(J48-J47&gt;0,(J48-J47)*1440,0),0)</f>
        <v>3.0000000000000693</v>
      </c>
      <c r="L47" s="14">
        <v>4.5</v>
      </c>
      <c r="M47" s="13" t="s">
        <v>1803</v>
      </c>
      <c r="N47" s="1" t="s">
        <v>1715</v>
      </c>
      <c r="O47" s="1">
        <v>50</v>
      </c>
      <c r="P47" s="1" t="s">
        <v>1508</v>
      </c>
      <c r="Q47" s="4" t="s">
        <v>21</v>
      </c>
    </row>
    <row r="48" spans="1:17" ht="22.5" x14ac:dyDescent="0.25">
      <c r="A48" s="3">
        <v>769</v>
      </c>
      <c r="B48" s="1" t="s">
        <v>1804</v>
      </c>
      <c r="C48" s="1" t="s">
        <v>15</v>
      </c>
      <c r="D48" s="1" t="s">
        <v>82</v>
      </c>
      <c r="E48" s="1">
        <v>216189</v>
      </c>
      <c r="F48" s="1" t="s">
        <v>1805</v>
      </c>
      <c r="G48" s="1">
        <v>216189</v>
      </c>
      <c r="H48" s="1" t="s">
        <v>1805</v>
      </c>
      <c r="I48" s="2">
        <v>45047</v>
      </c>
      <c r="J48" s="15" t="str">
        <f>MID(Tabla1[[#This Row],[HORA]],1,5)</f>
        <v>11:17</v>
      </c>
      <c r="K48" s="16">
        <f>IF(Tabla1[[#This Row],[FECHA]]=I49,IF(J49-J48&gt;0,(J49-J48)*1440,0),0)</f>
        <v>9.000000000000048</v>
      </c>
      <c r="L48" s="14">
        <v>6.2</v>
      </c>
      <c r="M48" s="13" t="s">
        <v>1806</v>
      </c>
      <c r="N48" s="1" t="s">
        <v>1715</v>
      </c>
      <c r="O48" s="1">
        <v>15</v>
      </c>
      <c r="P48" s="1" t="s">
        <v>1508</v>
      </c>
      <c r="Q48" s="4" t="s">
        <v>21</v>
      </c>
    </row>
    <row r="49" spans="1:17" ht="22.5" x14ac:dyDescent="0.25">
      <c r="A49" s="3">
        <v>770</v>
      </c>
      <c r="B49" s="1" t="s">
        <v>1807</v>
      </c>
      <c r="C49" s="1" t="s">
        <v>15</v>
      </c>
      <c r="D49" s="1" t="s">
        <v>82</v>
      </c>
      <c r="E49" s="1">
        <v>71985606</v>
      </c>
      <c r="F49" s="1" t="s">
        <v>1808</v>
      </c>
      <c r="G49" s="1">
        <v>71985606</v>
      </c>
      <c r="H49" s="1" t="s">
        <v>1808</v>
      </c>
      <c r="I49" s="2">
        <v>45047</v>
      </c>
      <c r="J49" s="15" t="str">
        <f>MID(Tabla1[[#This Row],[HORA]],1,5)</f>
        <v>11:26</v>
      </c>
      <c r="K49" s="16">
        <f>IF(Tabla1[[#This Row],[FECHA]]=I50,IF(J50-J49&gt;0,(J50-J49)*1440,0),0)</f>
        <v>8.999999999999968</v>
      </c>
      <c r="L49" s="14">
        <v>3.36</v>
      </c>
      <c r="M49" s="13" t="s">
        <v>1809</v>
      </c>
      <c r="N49" s="1" t="s">
        <v>1715</v>
      </c>
      <c r="O49" s="1">
        <v>5</v>
      </c>
      <c r="P49" s="1" t="s">
        <v>1508</v>
      </c>
      <c r="Q49" s="4" t="s">
        <v>21</v>
      </c>
    </row>
    <row r="50" spans="1:17" ht="22.5" x14ac:dyDescent="0.25">
      <c r="A50" s="3">
        <v>5327</v>
      </c>
      <c r="B50" s="1" t="s">
        <v>16648</v>
      </c>
      <c r="C50" s="1" t="s">
        <v>15</v>
      </c>
      <c r="D50" s="1" t="s">
        <v>40</v>
      </c>
      <c r="E50" s="1">
        <v>45083895</v>
      </c>
      <c r="F50" s="1" t="s">
        <v>16649</v>
      </c>
      <c r="G50" s="1">
        <v>2228346</v>
      </c>
      <c r="H50" s="1" t="s">
        <v>16650</v>
      </c>
      <c r="I50" s="2">
        <v>45047</v>
      </c>
      <c r="J50" s="15" t="str">
        <f>MID(Tabla1[[#This Row],[HORA]],1,5)</f>
        <v>11:35</v>
      </c>
      <c r="K50" s="16">
        <f>IF(Tabla1[[#This Row],[FECHA]]=I51,IF(J51-J50&gt;0,(J51-J50)*1440,0),0)</f>
        <v>4.9999999999999822</v>
      </c>
      <c r="L50" s="14">
        <v>4.3</v>
      </c>
      <c r="M50" s="13" t="s">
        <v>567</v>
      </c>
      <c r="N50" s="1" t="s">
        <v>16651</v>
      </c>
      <c r="O50" s="1">
        <v>15</v>
      </c>
      <c r="P50" s="1" t="s">
        <v>20</v>
      </c>
      <c r="Q50" s="4" t="s">
        <v>21</v>
      </c>
    </row>
    <row r="51" spans="1:17" ht="22.5" x14ac:dyDescent="0.25">
      <c r="A51" s="3">
        <v>16663</v>
      </c>
      <c r="B51" s="1" t="s">
        <v>50493</v>
      </c>
      <c r="C51" s="1" t="s">
        <v>15</v>
      </c>
      <c r="D51" s="1" t="s">
        <v>40</v>
      </c>
      <c r="E51" s="1">
        <v>20606900334</v>
      </c>
      <c r="F51" s="1" t="s">
        <v>50494</v>
      </c>
      <c r="G51" s="1">
        <v>2228347</v>
      </c>
      <c r="H51" s="1" t="s">
        <v>50495</v>
      </c>
      <c r="I51" s="2">
        <v>45047</v>
      </c>
      <c r="J51" s="15" t="str">
        <f>MID(Tabla1[[#This Row],[HORA]],1,5)</f>
        <v>11:40</v>
      </c>
      <c r="K51" s="16">
        <f>IF(Tabla1[[#This Row],[FECHA]]=I52,IF(J52-J51&gt;0,(J52-J51)*1440,0),0)</f>
        <v>0</v>
      </c>
      <c r="L51" s="14">
        <v>4.54</v>
      </c>
      <c r="M51" s="13" t="s">
        <v>7060</v>
      </c>
      <c r="N51" s="1" t="s">
        <v>50496</v>
      </c>
      <c r="O51" s="1">
        <v>35</v>
      </c>
      <c r="P51" s="1" t="s">
        <v>20</v>
      </c>
      <c r="Q51" s="4" t="s">
        <v>21</v>
      </c>
    </row>
    <row r="52" spans="1:17" ht="22.5" x14ac:dyDescent="0.25">
      <c r="A52" s="3">
        <v>16664</v>
      </c>
      <c r="B52" s="1" t="s">
        <v>50493</v>
      </c>
      <c r="C52" s="1" t="s">
        <v>15</v>
      </c>
      <c r="D52" s="1" t="s">
        <v>40</v>
      </c>
      <c r="E52" s="1">
        <v>20606900334</v>
      </c>
      <c r="F52" s="1" t="s">
        <v>50494</v>
      </c>
      <c r="G52" s="1">
        <v>2228347</v>
      </c>
      <c r="H52" s="1" t="s">
        <v>50495</v>
      </c>
      <c r="I52" s="2">
        <v>45047</v>
      </c>
      <c r="J52" s="15" t="str">
        <f>MID(Tabla1[[#This Row],[HORA]],1,5)</f>
        <v>11:40</v>
      </c>
      <c r="K52" s="16">
        <f>IF(Tabla1[[#This Row],[FECHA]]=I53,IF(J53-J52&gt;0,(J53-J52)*1440,0),0)</f>
        <v>2.9999999999999893</v>
      </c>
      <c r="L52" s="14">
        <v>2.21</v>
      </c>
      <c r="M52" s="13" t="s">
        <v>7060</v>
      </c>
      <c r="N52" s="1" t="s">
        <v>50497</v>
      </c>
      <c r="O52" s="1">
        <v>35</v>
      </c>
      <c r="P52" s="1" t="s">
        <v>20</v>
      </c>
      <c r="Q52" s="4" t="s">
        <v>21</v>
      </c>
    </row>
    <row r="53" spans="1:17" ht="22.5" x14ac:dyDescent="0.25">
      <c r="A53" s="3">
        <v>751</v>
      </c>
      <c r="B53" s="1" t="s">
        <v>1740</v>
      </c>
      <c r="C53" s="1" t="s">
        <v>15</v>
      </c>
      <c r="D53" s="1" t="s">
        <v>33</v>
      </c>
      <c r="E53" s="1">
        <v>16680124</v>
      </c>
      <c r="F53" s="1" t="s">
        <v>1741</v>
      </c>
      <c r="G53" s="1">
        <v>2228350</v>
      </c>
      <c r="H53" s="1" t="s">
        <v>1742</v>
      </c>
      <c r="I53" s="2">
        <v>45047</v>
      </c>
      <c r="J53" s="15" t="str">
        <f>MID(Tabla1[[#This Row],[HORA]],1,5)</f>
        <v>11:43</v>
      </c>
      <c r="K53" s="16">
        <f>IF(Tabla1[[#This Row],[FECHA]]=I54,IF(J54-J53&gt;0,(J54-J53)*1440,0),0)</f>
        <v>0</v>
      </c>
      <c r="L53" s="14">
        <v>3.45</v>
      </c>
      <c r="M53" s="13" t="s">
        <v>1743</v>
      </c>
      <c r="N53" s="1" t="s">
        <v>1744</v>
      </c>
      <c r="O53" s="1">
        <v>10</v>
      </c>
      <c r="P53" s="1" t="s">
        <v>818</v>
      </c>
      <c r="Q53" s="4" t="s">
        <v>21</v>
      </c>
    </row>
    <row r="54" spans="1:17" ht="22.5" x14ac:dyDescent="0.25">
      <c r="A54" s="3">
        <v>752</v>
      </c>
      <c r="B54" s="1" t="s">
        <v>1740</v>
      </c>
      <c r="C54" s="1" t="s">
        <v>15</v>
      </c>
      <c r="D54" s="1" t="s">
        <v>33</v>
      </c>
      <c r="E54" s="1">
        <v>16680124</v>
      </c>
      <c r="F54" s="1" t="s">
        <v>1741</v>
      </c>
      <c r="G54" s="1">
        <v>2228350</v>
      </c>
      <c r="H54" s="1" t="s">
        <v>1742</v>
      </c>
      <c r="I54" s="2">
        <v>45047</v>
      </c>
      <c r="J54" s="15" t="str">
        <f>MID(Tabla1[[#This Row],[HORA]],1,5)</f>
        <v>11:43</v>
      </c>
      <c r="K54" s="16">
        <f>IF(Tabla1[[#This Row],[FECHA]]=I55,IF(J55-J54&gt;0,(J55-J54)*1440,0),0)</f>
        <v>0</v>
      </c>
      <c r="L54" s="14">
        <v>3.14</v>
      </c>
      <c r="M54" s="13" t="s">
        <v>1743</v>
      </c>
      <c r="N54" s="1" t="s">
        <v>1745</v>
      </c>
      <c r="O54" s="1">
        <v>10</v>
      </c>
      <c r="P54" s="1" t="s">
        <v>818</v>
      </c>
      <c r="Q54" s="4" t="s">
        <v>21</v>
      </c>
    </row>
    <row r="55" spans="1:17" ht="22.5" x14ac:dyDescent="0.25">
      <c r="A55" s="3">
        <v>5328</v>
      </c>
      <c r="B55" s="1" t="s">
        <v>16652</v>
      </c>
      <c r="C55" s="1" t="s">
        <v>15</v>
      </c>
      <c r="D55" s="1" t="s">
        <v>40</v>
      </c>
      <c r="E55" s="1">
        <v>43394773</v>
      </c>
      <c r="F55" s="1" t="s">
        <v>16653</v>
      </c>
      <c r="G55" s="1">
        <v>2228349</v>
      </c>
      <c r="H55" s="1" t="s">
        <v>16654</v>
      </c>
      <c r="I55" s="2">
        <v>45047</v>
      </c>
      <c r="J55" s="15" t="str">
        <f>MID(Tabla1[[#This Row],[HORA]],1,5)</f>
        <v>11:43</v>
      </c>
      <c r="K55" s="16">
        <f>IF(Tabla1[[#This Row],[FECHA]]=I56,IF(J56-J55&gt;0,(J56-J55)*1440,0),0)</f>
        <v>7.9999999999999716</v>
      </c>
      <c r="L55" s="14">
        <v>4.5199999999999996</v>
      </c>
      <c r="M55" s="13" t="s">
        <v>1743</v>
      </c>
      <c r="N55" s="1" t="s">
        <v>16655</v>
      </c>
      <c r="O55" s="1">
        <v>20</v>
      </c>
      <c r="P55" s="1" t="s">
        <v>20</v>
      </c>
      <c r="Q55" s="4" t="s">
        <v>21</v>
      </c>
    </row>
    <row r="56" spans="1:17" ht="22.5" x14ac:dyDescent="0.25">
      <c r="A56" s="3">
        <v>5329</v>
      </c>
      <c r="B56" s="1" t="s">
        <v>16656</v>
      </c>
      <c r="C56" s="1" t="s">
        <v>15</v>
      </c>
      <c r="D56" s="1" t="s">
        <v>40</v>
      </c>
      <c r="E56" s="1">
        <v>70886593</v>
      </c>
      <c r="F56" s="1" t="s">
        <v>8362</v>
      </c>
      <c r="G56" s="1">
        <v>2228351</v>
      </c>
      <c r="H56" s="1" t="s">
        <v>16657</v>
      </c>
      <c r="I56" s="2">
        <v>45047</v>
      </c>
      <c r="J56" s="15" t="str">
        <f>MID(Tabla1[[#This Row],[HORA]],1,5)</f>
        <v>11:51</v>
      </c>
      <c r="K56" s="16">
        <f>IF(Tabla1[[#This Row],[FECHA]]=I57,IF(J57-J56&gt;0,(J57-J56)*1440,0),0)</f>
        <v>1.9999999999999929</v>
      </c>
      <c r="L56" s="14">
        <v>4.46</v>
      </c>
      <c r="M56" s="13" t="s">
        <v>298</v>
      </c>
      <c r="N56" s="1" t="s">
        <v>16658</v>
      </c>
      <c r="O56" s="1">
        <v>10</v>
      </c>
      <c r="P56" s="1" t="s">
        <v>20</v>
      </c>
      <c r="Q56" s="4" t="s">
        <v>21</v>
      </c>
    </row>
    <row r="57" spans="1:17" ht="22.5" x14ac:dyDescent="0.25">
      <c r="A57" s="3">
        <v>5330</v>
      </c>
      <c r="B57" s="1" t="s">
        <v>16659</v>
      </c>
      <c r="C57" s="1" t="s">
        <v>15</v>
      </c>
      <c r="D57" s="1" t="s">
        <v>77</v>
      </c>
      <c r="E57" s="1">
        <v>71388022</v>
      </c>
      <c r="F57" s="1" t="s">
        <v>16660</v>
      </c>
      <c r="G57" s="1">
        <v>2228352</v>
      </c>
      <c r="H57" s="1" t="s">
        <v>16661</v>
      </c>
      <c r="I57" s="2">
        <v>45047</v>
      </c>
      <c r="J57" s="15" t="str">
        <f>MID(Tabla1[[#This Row],[HORA]],1,5)</f>
        <v>11:53</v>
      </c>
      <c r="K57" s="16">
        <f>IF(Tabla1[[#This Row],[FECHA]]=I58,IF(J58-J57&gt;0,(J58-J57)*1440,0),0)</f>
        <v>0</v>
      </c>
      <c r="L57" s="14">
        <v>4.3600000000000003</v>
      </c>
      <c r="M57" s="13" t="s">
        <v>1103</v>
      </c>
      <c r="N57" s="1" t="s">
        <v>16662</v>
      </c>
      <c r="O57" s="1">
        <v>25</v>
      </c>
      <c r="P57" s="1" t="s">
        <v>20</v>
      </c>
      <c r="Q57" s="4" t="s">
        <v>21</v>
      </c>
    </row>
    <row r="58" spans="1:17" ht="22.5" x14ac:dyDescent="0.25">
      <c r="A58" s="3">
        <v>5331</v>
      </c>
      <c r="B58" s="1" t="s">
        <v>16659</v>
      </c>
      <c r="C58" s="1" t="s">
        <v>15</v>
      </c>
      <c r="D58" s="1" t="s">
        <v>77</v>
      </c>
      <c r="E58" s="1">
        <v>71388022</v>
      </c>
      <c r="F58" s="1" t="s">
        <v>16660</v>
      </c>
      <c r="G58" s="1">
        <v>2228352</v>
      </c>
      <c r="H58" s="1" t="s">
        <v>16661</v>
      </c>
      <c r="I58" s="2">
        <v>45047</v>
      </c>
      <c r="J58" s="15" t="str">
        <f>MID(Tabla1[[#This Row],[HORA]],1,5)</f>
        <v>11:53</v>
      </c>
      <c r="K58" s="16">
        <f>IF(Tabla1[[#This Row],[FECHA]]=I59,IF(J59-J58&gt;0,(J59-J58)*1440,0),0)</f>
        <v>1.9999999999999929</v>
      </c>
      <c r="L58" s="14">
        <v>2.0699999999999998</v>
      </c>
      <c r="M58" s="13" t="s">
        <v>1103</v>
      </c>
      <c r="N58" s="1" t="s">
        <v>16663</v>
      </c>
      <c r="O58" s="1">
        <v>25</v>
      </c>
      <c r="P58" s="1" t="s">
        <v>20</v>
      </c>
      <c r="Q58" s="4" t="s">
        <v>21</v>
      </c>
    </row>
    <row r="59" spans="1:17" ht="22.5" x14ac:dyDescent="0.25">
      <c r="A59" s="3">
        <v>753</v>
      </c>
      <c r="B59" s="1" t="s">
        <v>1746</v>
      </c>
      <c r="C59" s="1" t="s">
        <v>15</v>
      </c>
      <c r="D59" s="1" t="s">
        <v>40</v>
      </c>
      <c r="E59" s="1">
        <v>75476503</v>
      </c>
      <c r="F59" s="1" t="s">
        <v>1747</v>
      </c>
      <c r="G59" s="1">
        <v>76868267</v>
      </c>
      <c r="H59" s="1" t="s">
        <v>1748</v>
      </c>
      <c r="I59" s="2">
        <v>45047</v>
      </c>
      <c r="J59" s="15" t="str">
        <f>MID(Tabla1[[#This Row],[HORA]],1,5)</f>
        <v>11:55</v>
      </c>
      <c r="K59" s="16">
        <f>IF(Tabla1[[#This Row],[FECHA]]=I60,IF(J60-J59&gt;0,(J60-J59)*1440,0),0)</f>
        <v>0</v>
      </c>
      <c r="L59" s="14">
        <v>3.36</v>
      </c>
      <c r="M59" s="13" t="s">
        <v>1172</v>
      </c>
      <c r="N59" s="1" t="s">
        <v>1749</v>
      </c>
      <c r="O59" s="1">
        <v>13</v>
      </c>
      <c r="P59" s="1" t="s">
        <v>818</v>
      </c>
      <c r="Q59" s="4" t="s">
        <v>21</v>
      </c>
    </row>
    <row r="60" spans="1:17" ht="22.5" x14ac:dyDescent="0.25">
      <c r="A60" s="3">
        <v>5332</v>
      </c>
      <c r="B60" s="1" t="s">
        <v>16664</v>
      </c>
      <c r="C60" s="1" t="s">
        <v>15</v>
      </c>
      <c r="D60" s="1" t="s">
        <v>40</v>
      </c>
      <c r="E60" s="1">
        <v>16644779</v>
      </c>
      <c r="F60" s="1" t="s">
        <v>16665</v>
      </c>
      <c r="G60" s="1">
        <v>2228354</v>
      </c>
      <c r="H60" s="1" t="s">
        <v>16666</v>
      </c>
      <c r="I60" s="2">
        <v>45047</v>
      </c>
      <c r="J60" s="15" t="str">
        <f>MID(Tabla1[[#This Row],[HORA]],1,5)</f>
        <v>11:55</v>
      </c>
      <c r="K60" s="16">
        <f>IF(Tabla1[[#This Row],[FECHA]]=I61,IF(J61-J60&gt;0,(J61-J60)*1440,0),0)</f>
        <v>3.9999999999999858</v>
      </c>
      <c r="L60" s="14">
        <v>2.37</v>
      </c>
      <c r="M60" s="13" t="s">
        <v>1172</v>
      </c>
      <c r="N60" s="1" t="s">
        <v>16667</v>
      </c>
      <c r="O60" s="1">
        <v>15</v>
      </c>
      <c r="P60" s="1" t="s">
        <v>20</v>
      </c>
      <c r="Q60" s="4" t="s">
        <v>21</v>
      </c>
    </row>
    <row r="61" spans="1:17" ht="22.5" x14ac:dyDescent="0.25">
      <c r="A61" s="3">
        <v>5333</v>
      </c>
      <c r="B61" s="1" t="s">
        <v>16668</v>
      </c>
      <c r="C61" s="1" t="s">
        <v>15</v>
      </c>
      <c r="D61" s="1" t="s">
        <v>77</v>
      </c>
      <c r="E61" s="1">
        <v>16709595</v>
      </c>
      <c r="F61" s="1" t="s">
        <v>16669</v>
      </c>
      <c r="G61" s="1">
        <v>2228357</v>
      </c>
      <c r="H61" s="1" t="s">
        <v>16670</v>
      </c>
      <c r="I61" s="2">
        <v>45047</v>
      </c>
      <c r="J61" s="15" t="str">
        <f>MID(Tabla1[[#This Row],[HORA]],1,5)</f>
        <v>11:59</v>
      </c>
      <c r="K61" s="16">
        <f>IF(Tabla1[[#This Row],[FECHA]]=I62,IF(J62-J61&gt;0,(J62-J61)*1440,0),0)</f>
        <v>3.0000000000000693</v>
      </c>
      <c r="L61" s="14">
        <v>5.38</v>
      </c>
      <c r="M61" s="13" t="s">
        <v>269</v>
      </c>
      <c r="N61" s="1" t="s">
        <v>16671</v>
      </c>
      <c r="O61" s="1">
        <v>20</v>
      </c>
      <c r="P61" s="1" t="s">
        <v>20</v>
      </c>
      <c r="Q61" s="4" t="s">
        <v>21</v>
      </c>
    </row>
    <row r="62" spans="1:17" ht="22.5" x14ac:dyDescent="0.25">
      <c r="A62" s="3">
        <v>5334</v>
      </c>
      <c r="B62" s="1" t="s">
        <v>16672</v>
      </c>
      <c r="C62" s="1" t="s">
        <v>15</v>
      </c>
      <c r="D62" s="1" t="s">
        <v>40</v>
      </c>
      <c r="E62" s="1">
        <v>16634979</v>
      </c>
      <c r="F62" s="1" t="s">
        <v>16673</v>
      </c>
      <c r="G62" s="1">
        <v>2228358</v>
      </c>
      <c r="H62" s="1" t="s">
        <v>16674</v>
      </c>
      <c r="I62" s="2">
        <v>45047</v>
      </c>
      <c r="J62" s="15" t="str">
        <f>MID(Tabla1[[#This Row],[HORA]],1,5)</f>
        <v>12:02</v>
      </c>
      <c r="K62" s="16">
        <f>IF(Tabla1[[#This Row],[FECHA]]=I63,IF(J63-J62&gt;0,(J63-J62)*1440,0),0)</f>
        <v>5.9999999999999787</v>
      </c>
      <c r="L62" s="14">
        <v>7.44</v>
      </c>
      <c r="M62" s="13" t="s">
        <v>1030</v>
      </c>
      <c r="N62" s="1" t="s">
        <v>1715</v>
      </c>
      <c r="O62" s="1">
        <v>15</v>
      </c>
      <c r="P62" s="1" t="s">
        <v>20</v>
      </c>
      <c r="Q62" s="4" t="s">
        <v>21</v>
      </c>
    </row>
    <row r="63" spans="1:17" ht="22.5" x14ac:dyDescent="0.25">
      <c r="A63" s="3">
        <v>754</v>
      </c>
      <c r="B63" s="1" t="s">
        <v>1750</v>
      </c>
      <c r="C63" s="1" t="s">
        <v>15</v>
      </c>
      <c r="D63" s="1" t="s">
        <v>40</v>
      </c>
      <c r="E63" s="1">
        <v>16598552</v>
      </c>
      <c r="F63" s="1" t="s">
        <v>1751</v>
      </c>
      <c r="G63" s="1">
        <v>3214105</v>
      </c>
      <c r="H63" s="1" t="s">
        <v>1752</v>
      </c>
      <c r="I63" s="2">
        <v>45047</v>
      </c>
      <c r="J63" s="15" t="str">
        <f>MID(Tabla1[[#This Row],[HORA]],1,5)</f>
        <v>12:08</v>
      </c>
      <c r="K63" s="16">
        <f>IF(Tabla1[[#This Row],[FECHA]]=I64,IF(J64-J63&gt;0,(J64-J63)*1440,0),0)</f>
        <v>4.9999999999999822</v>
      </c>
      <c r="L63" s="14">
        <v>3.31</v>
      </c>
      <c r="M63" s="13" t="s">
        <v>1753</v>
      </c>
      <c r="N63" s="1" t="s">
        <v>1754</v>
      </c>
      <c r="O63" s="1">
        <v>20</v>
      </c>
      <c r="P63" s="1" t="s">
        <v>818</v>
      </c>
      <c r="Q63" s="4" t="s">
        <v>21</v>
      </c>
    </row>
    <row r="64" spans="1:17" ht="22.5" x14ac:dyDescent="0.25">
      <c r="A64" s="3">
        <v>5335</v>
      </c>
      <c r="B64" s="1" t="s">
        <v>16675</v>
      </c>
      <c r="C64" s="1" t="s">
        <v>15</v>
      </c>
      <c r="D64" s="1" t="s">
        <v>71</v>
      </c>
      <c r="E64" s="1">
        <v>71413141</v>
      </c>
      <c r="F64" s="1" t="s">
        <v>16676</v>
      </c>
      <c r="G64" s="1">
        <v>2228359</v>
      </c>
      <c r="H64" s="1" t="s">
        <v>16677</v>
      </c>
      <c r="I64" s="2">
        <v>45047</v>
      </c>
      <c r="J64" s="15" t="str">
        <f>MID(Tabla1[[#This Row],[HORA]],1,5)</f>
        <v>12:13</v>
      </c>
      <c r="K64" s="16">
        <f>IF(Tabla1[[#This Row],[FECHA]]=I65,IF(J65-J64&gt;0,(J65-J64)*1440,0),0)</f>
        <v>3.9999999999999858</v>
      </c>
      <c r="L64" s="14">
        <v>3.12</v>
      </c>
      <c r="M64" s="13" t="s">
        <v>123</v>
      </c>
      <c r="N64" s="1" t="s">
        <v>16678</v>
      </c>
      <c r="O64" s="1">
        <v>20</v>
      </c>
      <c r="P64" s="1" t="s">
        <v>20</v>
      </c>
      <c r="Q64" s="4" t="s">
        <v>21</v>
      </c>
    </row>
    <row r="65" spans="1:17" ht="22.5" x14ac:dyDescent="0.25">
      <c r="A65" s="3">
        <v>5336</v>
      </c>
      <c r="B65" s="1" t="s">
        <v>16679</v>
      </c>
      <c r="C65" s="1" t="s">
        <v>15</v>
      </c>
      <c r="D65" s="1" t="s">
        <v>82</v>
      </c>
      <c r="E65" s="1">
        <v>2228361</v>
      </c>
      <c r="F65" s="1" t="s">
        <v>16680</v>
      </c>
      <c r="G65" s="1">
        <v>2228362</v>
      </c>
      <c r="H65" s="1" t="s">
        <v>16681</v>
      </c>
      <c r="I65" s="2">
        <v>45047</v>
      </c>
      <c r="J65" s="15" t="str">
        <f>MID(Tabla1[[#This Row],[HORA]],1,5)</f>
        <v>12:17</v>
      </c>
      <c r="K65" s="16">
        <f>IF(Tabla1[[#This Row],[FECHA]]=I66,IF(J66-J65&gt;0,(J66-J65)*1440,0),0)</f>
        <v>3.9999999999999858</v>
      </c>
      <c r="L65" s="14">
        <v>5.21</v>
      </c>
      <c r="M65" s="13" t="s">
        <v>640</v>
      </c>
      <c r="N65" s="1" t="s">
        <v>16682</v>
      </c>
      <c r="O65" s="1">
        <v>10</v>
      </c>
      <c r="P65" s="1" t="s">
        <v>20</v>
      </c>
      <c r="Q65" s="4" t="s">
        <v>21</v>
      </c>
    </row>
    <row r="66" spans="1:17" ht="22.5" x14ac:dyDescent="0.25">
      <c r="A66" s="3">
        <v>5337</v>
      </c>
      <c r="B66" s="1" t="s">
        <v>16683</v>
      </c>
      <c r="C66" s="1" t="s">
        <v>15</v>
      </c>
      <c r="D66" s="1" t="s">
        <v>40</v>
      </c>
      <c r="E66" s="1">
        <v>16676195</v>
      </c>
      <c r="F66" s="1" t="s">
        <v>16684</v>
      </c>
      <c r="G66" s="1">
        <v>2228363</v>
      </c>
      <c r="H66" s="1" t="s">
        <v>16685</v>
      </c>
      <c r="I66" s="2">
        <v>45047</v>
      </c>
      <c r="J66" s="15" t="str">
        <f>MID(Tabla1[[#This Row],[HORA]],1,5)</f>
        <v>12:21</v>
      </c>
      <c r="K66" s="16">
        <f>IF(Tabla1[[#This Row],[FECHA]]=I67,IF(J67-J66&gt;0,(J67-J66)*1440,0),0)</f>
        <v>3.9999999999999858</v>
      </c>
      <c r="L66" s="14">
        <v>2.5499999999999998</v>
      </c>
      <c r="M66" s="13" t="s">
        <v>941</v>
      </c>
      <c r="N66" s="1" t="s">
        <v>9352</v>
      </c>
      <c r="O66" s="1">
        <v>15</v>
      </c>
      <c r="P66" s="1" t="s">
        <v>20</v>
      </c>
      <c r="Q66" s="4" t="s">
        <v>21</v>
      </c>
    </row>
    <row r="67" spans="1:17" ht="22.5" x14ac:dyDescent="0.25">
      <c r="A67" s="3">
        <v>5338</v>
      </c>
      <c r="B67" s="1" t="s">
        <v>16686</v>
      </c>
      <c r="C67" s="1" t="s">
        <v>15</v>
      </c>
      <c r="D67" s="1" t="s">
        <v>637</v>
      </c>
      <c r="E67" s="1">
        <v>73491142</v>
      </c>
      <c r="F67" s="1" t="s">
        <v>5214</v>
      </c>
      <c r="G67" s="1">
        <v>2228365</v>
      </c>
      <c r="H67" s="1" t="s">
        <v>16687</v>
      </c>
      <c r="I67" s="2">
        <v>45047</v>
      </c>
      <c r="J67" s="15" t="str">
        <f>MID(Tabla1[[#This Row],[HORA]],1,5)</f>
        <v>12:25</v>
      </c>
      <c r="K67" s="16">
        <f>IF(Tabla1[[#This Row],[FECHA]]=I68,IF(J68-J67&gt;0,(J68-J67)*1440,0),0)</f>
        <v>1.9999999999999929</v>
      </c>
      <c r="L67" s="14">
        <v>4.28</v>
      </c>
      <c r="M67" s="13" t="s">
        <v>303</v>
      </c>
      <c r="N67" s="1" t="s">
        <v>16688</v>
      </c>
      <c r="O67" s="1">
        <v>15</v>
      </c>
      <c r="P67" s="1" t="s">
        <v>20</v>
      </c>
      <c r="Q67" s="4" t="s">
        <v>21</v>
      </c>
    </row>
    <row r="68" spans="1:17" ht="22.5" x14ac:dyDescent="0.25">
      <c r="A68" s="3">
        <v>755</v>
      </c>
      <c r="B68" s="1" t="s">
        <v>1755</v>
      </c>
      <c r="C68" s="1" t="s">
        <v>15</v>
      </c>
      <c r="D68" s="1" t="s">
        <v>40</v>
      </c>
      <c r="E68" s="1">
        <v>76266232</v>
      </c>
      <c r="F68" s="1" t="s">
        <v>1756</v>
      </c>
      <c r="G68" s="1">
        <v>2228366</v>
      </c>
      <c r="H68" s="1" t="s">
        <v>1757</v>
      </c>
      <c r="I68" s="2">
        <v>45047</v>
      </c>
      <c r="J68" s="15" t="str">
        <f>MID(Tabla1[[#This Row],[HORA]],1,5)</f>
        <v>12:27</v>
      </c>
      <c r="K68" s="16">
        <f>IF(Tabla1[[#This Row],[FECHA]]=I69,IF(J69-J68&gt;0,(J69-J68)*1440,0),0)</f>
        <v>1.0000000000001563</v>
      </c>
      <c r="L68" s="14">
        <v>6.14</v>
      </c>
      <c r="M68" s="13" t="s">
        <v>1758</v>
      </c>
      <c r="N68" s="1" t="s">
        <v>1759</v>
      </c>
      <c r="O68" s="1">
        <v>20</v>
      </c>
      <c r="P68" s="1" t="s">
        <v>818</v>
      </c>
      <c r="Q68" s="4" t="s">
        <v>21</v>
      </c>
    </row>
    <row r="69" spans="1:17" ht="22.5" x14ac:dyDescent="0.25">
      <c r="A69" s="3">
        <v>5339</v>
      </c>
      <c r="B69" s="1" t="s">
        <v>16689</v>
      </c>
      <c r="C69" s="1" t="s">
        <v>15</v>
      </c>
      <c r="D69" s="1" t="s">
        <v>228</v>
      </c>
      <c r="E69" s="1">
        <v>41994515</v>
      </c>
      <c r="F69" s="1" t="s">
        <v>16690</v>
      </c>
      <c r="G69" s="1">
        <v>2228367</v>
      </c>
      <c r="H69" s="1" t="s">
        <v>16691</v>
      </c>
      <c r="I69" s="2">
        <v>45047</v>
      </c>
      <c r="J69" s="15" t="str">
        <f>MID(Tabla1[[#This Row],[HORA]],1,5)</f>
        <v>12:28</v>
      </c>
      <c r="K69" s="16">
        <f>IF(Tabla1[[#This Row],[FECHA]]=I70,IF(J70-J69&gt;0,(J70-J69)*1440,0),0)</f>
        <v>4.9999999999999822</v>
      </c>
      <c r="L69" s="14">
        <v>3.44</v>
      </c>
      <c r="M69" s="13" t="s">
        <v>1950</v>
      </c>
      <c r="N69" s="1" t="s">
        <v>16692</v>
      </c>
      <c r="O69" s="1">
        <v>15</v>
      </c>
      <c r="P69" s="1" t="s">
        <v>20</v>
      </c>
      <c r="Q69" s="4" t="s">
        <v>21</v>
      </c>
    </row>
    <row r="70" spans="1:17" ht="22.5" x14ac:dyDescent="0.25">
      <c r="A70" s="3">
        <v>756</v>
      </c>
      <c r="B70" s="1" t="s">
        <v>1760</v>
      </c>
      <c r="C70" s="1" t="s">
        <v>15</v>
      </c>
      <c r="D70" s="1" t="s">
        <v>637</v>
      </c>
      <c r="E70" s="1">
        <v>77024873</v>
      </c>
      <c r="F70" s="1" t="s">
        <v>1761</v>
      </c>
      <c r="G70" s="1">
        <v>48215405</v>
      </c>
      <c r="H70" s="1" t="s">
        <v>1762</v>
      </c>
      <c r="I70" s="2">
        <v>45047</v>
      </c>
      <c r="J70" s="15" t="str">
        <f>MID(Tabla1[[#This Row],[HORA]],1,5)</f>
        <v>12:33</v>
      </c>
      <c r="K70" s="16">
        <f>IF(Tabla1[[#This Row],[FECHA]]=I71,IF(J71-J70&gt;0,(J71-J70)*1440,0),0)</f>
        <v>0.99999999999999645</v>
      </c>
      <c r="L70" s="14">
        <v>4.0999999999999996</v>
      </c>
      <c r="M70" s="13" t="s">
        <v>1763</v>
      </c>
      <c r="N70" s="1" t="s">
        <v>1764</v>
      </c>
      <c r="O70" s="1">
        <v>25</v>
      </c>
      <c r="P70" s="1" t="s">
        <v>818</v>
      </c>
      <c r="Q70" s="4" t="s">
        <v>21</v>
      </c>
    </row>
    <row r="71" spans="1:17" ht="22.5" x14ac:dyDescent="0.25">
      <c r="A71" s="3">
        <v>5340</v>
      </c>
      <c r="B71" s="1" t="s">
        <v>16693</v>
      </c>
      <c r="C71" s="1" t="s">
        <v>15</v>
      </c>
      <c r="D71" s="1" t="s">
        <v>40</v>
      </c>
      <c r="E71" s="1">
        <v>44266830</v>
      </c>
      <c r="F71" s="1" t="s">
        <v>16694</v>
      </c>
      <c r="G71" s="1">
        <v>44266830</v>
      </c>
      <c r="H71" s="1" t="s">
        <v>16694</v>
      </c>
      <c r="I71" s="2">
        <v>45047</v>
      </c>
      <c r="J71" s="15" t="str">
        <f>MID(Tabla1[[#This Row],[HORA]],1,5)</f>
        <v>12:34</v>
      </c>
      <c r="K71" s="16">
        <f>IF(Tabla1[[#This Row],[FECHA]]=I72,IF(J72-J71&gt;0,(J72-J71)*1440,0),0)</f>
        <v>0</v>
      </c>
      <c r="L71" s="14">
        <v>4.04</v>
      </c>
      <c r="M71" s="13" t="s">
        <v>4888</v>
      </c>
      <c r="N71" s="1" t="s">
        <v>16695</v>
      </c>
      <c r="O71" s="1">
        <v>15</v>
      </c>
      <c r="P71" s="1" t="s">
        <v>20</v>
      </c>
      <c r="Q71" s="4" t="s">
        <v>21</v>
      </c>
    </row>
    <row r="72" spans="1:17" ht="22.5" x14ac:dyDescent="0.25">
      <c r="A72" s="3">
        <v>5341</v>
      </c>
      <c r="B72" s="1" t="s">
        <v>16693</v>
      </c>
      <c r="C72" s="1" t="s">
        <v>15</v>
      </c>
      <c r="D72" s="1" t="s">
        <v>40</v>
      </c>
      <c r="E72" s="1">
        <v>44266830</v>
      </c>
      <c r="F72" s="1" t="s">
        <v>16694</v>
      </c>
      <c r="G72" s="1">
        <v>44266830</v>
      </c>
      <c r="H72" s="1" t="s">
        <v>16694</v>
      </c>
      <c r="I72" s="2">
        <v>45047</v>
      </c>
      <c r="J72" s="15" t="str">
        <f>MID(Tabla1[[#This Row],[HORA]],1,5)</f>
        <v>12:34</v>
      </c>
      <c r="K72" s="16">
        <f>IF(Tabla1[[#This Row],[FECHA]]=I73,IF(J73-J72&gt;0,(J73-J72)*1440,0),0)</f>
        <v>1.9999999999999929</v>
      </c>
      <c r="L72" s="14">
        <v>2.14</v>
      </c>
      <c r="M72" s="13" t="s">
        <v>4888</v>
      </c>
      <c r="N72" s="1" t="s">
        <v>16696</v>
      </c>
      <c r="O72" s="1">
        <v>15</v>
      </c>
      <c r="P72" s="1" t="s">
        <v>20</v>
      </c>
      <c r="Q72" s="4" t="s">
        <v>21</v>
      </c>
    </row>
    <row r="73" spans="1:17" ht="22.5" x14ac:dyDescent="0.25">
      <c r="A73" s="3">
        <v>757</v>
      </c>
      <c r="B73" s="1" t="s">
        <v>1765</v>
      </c>
      <c r="C73" s="1" t="s">
        <v>15</v>
      </c>
      <c r="D73" s="1" t="s">
        <v>172</v>
      </c>
      <c r="E73" s="1">
        <v>70901290</v>
      </c>
      <c r="F73" s="1" t="s">
        <v>1766</v>
      </c>
      <c r="G73" s="1">
        <v>9936025</v>
      </c>
      <c r="H73" s="1" t="s">
        <v>1767</v>
      </c>
      <c r="I73" s="2">
        <v>45047</v>
      </c>
      <c r="J73" s="15" t="str">
        <f>MID(Tabla1[[#This Row],[HORA]],1,5)</f>
        <v>12:36</v>
      </c>
      <c r="K73" s="16">
        <f>IF(Tabla1[[#This Row],[FECHA]]=I74,IF(J74-J73&gt;0,(J74-J73)*1440,0),0)</f>
        <v>7.9999999999999716</v>
      </c>
      <c r="L73" s="14">
        <v>3.15</v>
      </c>
      <c r="M73" s="13" t="s">
        <v>1768</v>
      </c>
      <c r="N73" s="1" t="s">
        <v>1769</v>
      </c>
      <c r="O73" s="1">
        <v>20</v>
      </c>
      <c r="P73" s="1" t="s">
        <v>818</v>
      </c>
      <c r="Q73" s="4" t="s">
        <v>21</v>
      </c>
    </row>
    <row r="74" spans="1:17" ht="22.5" x14ac:dyDescent="0.25">
      <c r="A74" s="3">
        <v>5342</v>
      </c>
      <c r="B74" s="1" t="s">
        <v>16697</v>
      </c>
      <c r="C74" s="1" t="s">
        <v>15</v>
      </c>
      <c r="D74" s="1" t="s">
        <v>119</v>
      </c>
      <c r="E74" s="1">
        <v>60713524</v>
      </c>
      <c r="F74" s="1" t="s">
        <v>16698</v>
      </c>
      <c r="G74" s="1">
        <v>2228370</v>
      </c>
      <c r="H74" s="1" t="s">
        <v>16699</v>
      </c>
      <c r="I74" s="2">
        <v>45047</v>
      </c>
      <c r="J74" s="15" t="str">
        <f>MID(Tabla1[[#This Row],[HORA]],1,5)</f>
        <v>12:44</v>
      </c>
      <c r="K74" s="16">
        <f>IF(Tabla1[[#This Row],[FECHA]]=I75,IF(J75-J74&gt;0,(J75-J74)*1440,0),0)</f>
        <v>2.9999999999999893</v>
      </c>
      <c r="L74" s="14">
        <v>4.5199999999999996</v>
      </c>
      <c r="M74" s="13" t="s">
        <v>223</v>
      </c>
      <c r="N74" s="1" t="s">
        <v>16700</v>
      </c>
      <c r="O74" s="1">
        <v>60</v>
      </c>
      <c r="P74" s="1" t="s">
        <v>20</v>
      </c>
      <c r="Q74" s="4" t="s">
        <v>21</v>
      </c>
    </row>
    <row r="75" spans="1:17" ht="22.5" x14ac:dyDescent="0.25">
      <c r="A75" s="3">
        <v>5343</v>
      </c>
      <c r="B75" s="1" t="s">
        <v>16701</v>
      </c>
      <c r="C75" s="1" t="s">
        <v>15</v>
      </c>
      <c r="D75" s="1" t="s">
        <v>119</v>
      </c>
      <c r="E75" s="1">
        <v>42954517</v>
      </c>
      <c r="F75" s="1" t="s">
        <v>16702</v>
      </c>
      <c r="G75" s="1">
        <v>2228373</v>
      </c>
      <c r="H75" s="1" t="s">
        <v>16703</v>
      </c>
      <c r="I75" s="2">
        <v>45047</v>
      </c>
      <c r="J75" s="15" t="str">
        <f>MID(Tabla1[[#This Row],[HORA]],1,5)</f>
        <v>12:47</v>
      </c>
      <c r="K75" s="16">
        <f>IF(Tabla1[[#This Row],[FECHA]]=I76,IF(J76-J75&gt;0,(J76-J75)*1440,0),0)</f>
        <v>3.9999999999999858</v>
      </c>
      <c r="L75" s="14">
        <v>4.2699999999999996</v>
      </c>
      <c r="M75" s="13" t="s">
        <v>656</v>
      </c>
      <c r="N75" s="1" t="s">
        <v>16704</v>
      </c>
      <c r="O75" s="1">
        <v>15</v>
      </c>
      <c r="P75" s="1" t="s">
        <v>20</v>
      </c>
      <c r="Q75" s="4" t="s">
        <v>21</v>
      </c>
    </row>
    <row r="76" spans="1:17" ht="22.5" x14ac:dyDescent="0.25">
      <c r="A76" s="3">
        <v>5344</v>
      </c>
      <c r="B76" s="1" t="s">
        <v>16705</v>
      </c>
      <c r="C76" s="1" t="s">
        <v>15</v>
      </c>
      <c r="D76" s="1" t="s">
        <v>23</v>
      </c>
      <c r="E76" s="1">
        <v>77279122</v>
      </c>
      <c r="F76" s="1" t="s">
        <v>16706</v>
      </c>
      <c r="G76" s="1">
        <v>2228375</v>
      </c>
      <c r="H76" s="1" t="s">
        <v>16707</v>
      </c>
      <c r="I76" s="2">
        <v>45047</v>
      </c>
      <c r="J76" s="15" t="str">
        <f>MID(Tabla1[[#This Row],[HORA]],1,5)</f>
        <v>12:51</v>
      </c>
      <c r="K76" s="16">
        <f>IF(Tabla1[[#This Row],[FECHA]]=I77,IF(J77-J76&gt;0,(J77-J76)*1440,0),0)</f>
        <v>4.9999999999999822</v>
      </c>
      <c r="L76" s="14">
        <v>7.21</v>
      </c>
      <c r="M76" s="13" t="s">
        <v>1243</v>
      </c>
      <c r="N76" s="1" t="s">
        <v>16708</v>
      </c>
      <c r="O76" s="1">
        <v>30</v>
      </c>
      <c r="P76" s="1" t="s">
        <v>20</v>
      </c>
      <c r="Q76" s="4" t="s">
        <v>21</v>
      </c>
    </row>
    <row r="77" spans="1:17" ht="22.5" x14ac:dyDescent="0.25">
      <c r="A77" s="3">
        <v>5345</v>
      </c>
      <c r="B77" s="1" t="s">
        <v>16709</v>
      </c>
      <c r="C77" s="1" t="s">
        <v>15</v>
      </c>
      <c r="D77" s="1" t="s">
        <v>33</v>
      </c>
      <c r="E77" s="1">
        <v>75759325</v>
      </c>
      <c r="F77" s="1" t="s">
        <v>16710</v>
      </c>
      <c r="G77" s="1">
        <v>2228376</v>
      </c>
      <c r="H77" s="1" t="s">
        <v>16711</v>
      </c>
      <c r="I77" s="2">
        <v>45047</v>
      </c>
      <c r="J77" s="15" t="str">
        <f>MID(Tabla1[[#This Row],[HORA]],1,5)</f>
        <v>12:56</v>
      </c>
      <c r="K77" s="16">
        <f>IF(Tabla1[[#This Row],[FECHA]]=I78,IF(J78-J77&gt;0,(J78-J77)*1440,0),0)</f>
        <v>3.9999999999999858</v>
      </c>
      <c r="L77" s="14">
        <v>4.3600000000000003</v>
      </c>
      <c r="M77" s="13" t="s">
        <v>1618</v>
      </c>
      <c r="N77" s="1" t="s">
        <v>16712</v>
      </c>
      <c r="O77" s="1">
        <v>15</v>
      </c>
      <c r="P77" s="1" t="s">
        <v>20</v>
      </c>
      <c r="Q77" s="4" t="s">
        <v>21</v>
      </c>
    </row>
    <row r="78" spans="1:17" ht="22.5" x14ac:dyDescent="0.25">
      <c r="A78" s="3">
        <v>5346</v>
      </c>
      <c r="B78" s="1" t="s">
        <v>16713</v>
      </c>
      <c r="C78" s="1" t="s">
        <v>15</v>
      </c>
      <c r="D78" s="1" t="s">
        <v>40</v>
      </c>
      <c r="E78" s="1">
        <v>72992421</v>
      </c>
      <c r="F78" s="1" t="s">
        <v>16714</v>
      </c>
      <c r="G78" s="1">
        <v>46818443</v>
      </c>
      <c r="H78" s="1" t="s">
        <v>16715</v>
      </c>
      <c r="I78" s="2">
        <v>45047</v>
      </c>
      <c r="J78" s="15" t="str">
        <f>MID(Tabla1[[#This Row],[HORA]],1,5)</f>
        <v>13:00</v>
      </c>
      <c r="K78" s="16">
        <f>IF(Tabla1[[#This Row],[FECHA]]=I79,IF(J79-J78&gt;0,(J79-J78)*1440,0),0)</f>
        <v>1.9999999999999929</v>
      </c>
      <c r="L78" s="14">
        <v>5.14</v>
      </c>
      <c r="M78" s="13" t="s">
        <v>55837</v>
      </c>
      <c r="N78" s="1" t="s">
        <v>16716</v>
      </c>
      <c r="O78" s="1">
        <v>20</v>
      </c>
      <c r="P78" s="1" t="s">
        <v>20</v>
      </c>
      <c r="Q78" s="4" t="s">
        <v>21</v>
      </c>
    </row>
    <row r="79" spans="1:17" ht="22.5" x14ac:dyDescent="0.25">
      <c r="A79" s="3">
        <v>5347</v>
      </c>
      <c r="B79" s="1" t="s">
        <v>16717</v>
      </c>
      <c r="C79" s="1" t="s">
        <v>15</v>
      </c>
      <c r="D79" s="1" t="s">
        <v>40</v>
      </c>
      <c r="E79" s="1">
        <v>2228377</v>
      </c>
      <c r="F79" s="1" t="s">
        <v>16718</v>
      </c>
      <c r="G79" s="1">
        <v>2228378</v>
      </c>
      <c r="H79" s="1" t="s">
        <v>16719</v>
      </c>
      <c r="I79" s="2">
        <v>45047</v>
      </c>
      <c r="J79" s="15" t="str">
        <f>MID(Tabla1[[#This Row],[HORA]],1,5)</f>
        <v>13:02</v>
      </c>
      <c r="K79" s="16">
        <f>IF(Tabla1[[#This Row],[FECHA]]=I80,IF(J80-J79&gt;0,(J80-J79)*1440,0),0)</f>
        <v>3.0000000000001492</v>
      </c>
      <c r="L79" s="14">
        <v>7.51</v>
      </c>
      <c r="M79" s="13" t="s">
        <v>55838</v>
      </c>
      <c r="N79" s="1" t="s">
        <v>59</v>
      </c>
      <c r="O79" s="1">
        <v>10</v>
      </c>
      <c r="P79" s="1" t="s">
        <v>20</v>
      </c>
      <c r="Q79" s="4" t="s">
        <v>21</v>
      </c>
    </row>
    <row r="80" spans="1:17" ht="22.5" x14ac:dyDescent="0.25">
      <c r="A80" s="3">
        <v>758</v>
      </c>
      <c r="B80" s="1" t="s">
        <v>1770</v>
      </c>
      <c r="C80" s="1" t="s">
        <v>15</v>
      </c>
      <c r="D80" s="1" t="s">
        <v>82</v>
      </c>
      <c r="E80" s="1">
        <v>70751258</v>
      </c>
      <c r="F80" s="1" t="s">
        <v>1771</v>
      </c>
      <c r="G80" s="1">
        <v>70751258</v>
      </c>
      <c r="H80" s="1" t="s">
        <v>1771</v>
      </c>
      <c r="I80" s="2">
        <v>45047</v>
      </c>
      <c r="J80" s="15" t="str">
        <f>MID(Tabla1[[#This Row],[HORA]],1,5)</f>
        <v>13:05</v>
      </c>
      <c r="K80" s="16">
        <f>IF(Tabla1[[#This Row],[FECHA]]=I81,IF(J81-J80&gt;0,(J81-J80)*1440,0),0)</f>
        <v>0</v>
      </c>
      <c r="L80" s="14">
        <v>6.2</v>
      </c>
      <c r="M80" s="13" t="s">
        <v>55839</v>
      </c>
      <c r="N80" s="1" t="s">
        <v>1715</v>
      </c>
      <c r="O80" s="1">
        <v>20</v>
      </c>
      <c r="P80" s="1" t="s">
        <v>818</v>
      </c>
      <c r="Q80" s="4" t="s">
        <v>21</v>
      </c>
    </row>
    <row r="81" spans="1:17" ht="22.5" x14ac:dyDescent="0.25">
      <c r="A81" s="3">
        <v>5348</v>
      </c>
      <c r="B81" s="1" t="s">
        <v>16720</v>
      </c>
      <c r="C81" s="1" t="s">
        <v>15</v>
      </c>
      <c r="D81" s="1" t="s">
        <v>141</v>
      </c>
      <c r="E81" s="1">
        <v>16439382</v>
      </c>
      <c r="F81" s="1" t="s">
        <v>16721</v>
      </c>
      <c r="G81" s="1">
        <v>2228379</v>
      </c>
      <c r="H81" s="1" t="s">
        <v>16722</v>
      </c>
      <c r="I81" s="2">
        <v>45047</v>
      </c>
      <c r="J81" s="15" t="str">
        <f>MID(Tabla1[[#This Row],[HORA]],1,5)</f>
        <v>13:05</v>
      </c>
      <c r="K81" s="16">
        <f>IF(Tabla1[[#This Row],[FECHA]]=I82,IF(J82-J81&gt;0,(J82-J81)*1440,0),0)</f>
        <v>3.9999999999999858</v>
      </c>
      <c r="L81" s="14">
        <v>4.8</v>
      </c>
      <c r="M81" s="13" t="s">
        <v>55839</v>
      </c>
      <c r="N81" s="1" t="s">
        <v>16723</v>
      </c>
      <c r="O81" s="1">
        <v>20</v>
      </c>
      <c r="P81" s="1" t="s">
        <v>20</v>
      </c>
      <c r="Q81" s="4" t="s">
        <v>21</v>
      </c>
    </row>
    <row r="82" spans="1:17" ht="22.5" x14ac:dyDescent="0.25">
      <c r="A82" s="3">
        <v>759</v>
      </c>
      <c r="B82" s="1" t="s">
        <v>1772</v>
      </c>
      <c r="C82" s="1" t="s">
        <v>15</v>
      </c>
      <c r="D82" s="1" t="s">
        <v>82</v>
      </c>
      <c r="E82" s="1">
        <v>28103023</v>
      </c>
      <c r="F82" s="1" t="s">
        <v>1773</v>
      </c>
      <c r="G82" s="1">
        <v>2228383</v>
      </c>
      <c r="H82" s="1" t="s">
        <v>1774</v>
      </c>
      <c r="I82" s="2">
        <v>45047</v>
      </c>
      <c r="J82" s="15" t="str">
        <f>MID(Tabla1[[#This Row],[HORA]],1,5)</f>
        <v>13:09</v>
      </c>
      <c r="K82" s="16">
        <f>IF(Tabla1[[#This Row],[FECHA]]=I83,IF(J83-J82&gt;0,(J83-J82)*1440,0),0)</f>
        <v>1.9999999999999929</v>
      </c>
      <c r="L82" s="14">
        <v>2.54</v>
      </c>
      <c r="M82" s="13" t="s">
        <v>55840</v>
      </c>
      <c r="N82" s="1" t="s">
        <v>1775</v>
      </c>
      <c r="O82" s="1">
        <v>30</v>
      </c>
      <c r="P82" s="1" t="s">
        <v>818</v>
      </c>
      <c r="Q82" s="4" t="s">
        <v>21</v>
      </c>
    </row>
    <row r="83" spans="1:17" ht="22.5" x14ac:dyDescent="0.25">
      <c r="A83" s="3">
        <v>760</v>
      </c>
      <c r="B83" s="1" t="s">
        <v>1776</v>
      </c>
      <c r="C83" s="1" t="s">
        <v>15</v>
      </c>
      <c r="D83" s="1" t="s">
        <v>40</v>
      </c>
      <c r="E83" s="1">
        <v>72281805</v>
      </c>
      <c r="F83" s="1" t="s">
        <v>1777</v>
      </c>
      <c r="G83" s="1">
        <v>16723583</v>
      </c>
      <c r="H83" s="1" t="s">
        <v>1778</v>
      </c>
      <c r="I83" s="2">
        <v>45047</v>
      </c>
      <c r="J83" s="15" t="str">
        <f>MID(Tabla1[[#This Row],[HORA]],1,5)</f>
        <v>13:11</v>
      </c>
      <c r="K83" s="16">
        <f>IF(Tabla1[[#This Row],[FECHA]]=I84,IF(J84-J83&gt;0,(J84-J83)*1440,0),0)</f>
        <v>2.9999999999998295</v>
      </c>
      <c r="L83" s="14">
        <v>5.0599999999999996</v>
      </c>
      <c r="M83" s="13" t="s">
        <v>55841</v>
      </c>
      <c r="N83" s="1" t="s">
        <v>1779</v>
      </c>
      <c r="O83" s="1">
        <v>10</v>
      </c>
      <c r="P83" s="1" t="s">
        <v>818</v>
      </c>
      <c r="Q83" s="4" t="s">
        <v>21</v>
      </c>
    </row>
    <row r="84" spans="1:17" ht="22.5" x14ac:dyDescent="0.25">
      <c r="A84" s="3">
        <v>761</v>
      </c>
      <c r="B84" s="1" t="s">
        <v>1780</v>
      </c>
      <c r="C84" s="1" t="s">
        <v>15</v>
      </c>
      <c r="D84" s="1" t="s">
        <v>40</v>
      </c>
      <c r="E84" s="1">
        <v>80642391</v>
      </c>
      <c r="F84" s="1" t="s">
        <v>1781</v>
      </c>
      <c r="G84" s="1">
        <v>2228385</v>
      </c>
      <c r="H84" s="1" t="s">
        <v>1782</v>
      </c>
      <c r="I84" s="2">
        <v>45047</v>
      </c>
      <c r="J84" s="15" t="str">
        <f>MID(Tabla1[[#This Row],[HORA]],1,5)</f>
        <v>13:14</v>
      </c>
      <c r="K84" s="16">
        <f>IF(Tabla1[[#This Row],[FECHA]]=I85,IF(J85-J84&gt;0,(J85-J84)*1440,0),0)</f>
        <v>0</v>
      </c>
      <c r="L84" s="14">
        <v>4.09</v>
      </c>
      <c r="M84" s="13" t="s">
        <v>55842</v>
      </c>
      <c r="N84" s="1" t="s">
        <v>1783</v>
      </c>
      <c r="O84" s="1">
        <v>15</v>
      </c>
      <c r="P84" s="1" t="s">
        <v>818</v>
      </c>
      <c r="Q84" s="4" t="s">
        <v>21</v>
      </c>
    </row>
    <row r="85" spans="1:17" ht="22.5" x14ac:dyDescent="0.25">
      <c r="A85" s="3">
        <v>5349</v>
      </c>
      <c r="B85" s="1" t="s">
        <v>16724</v>
      </c>
      <c r="C85" s="1" t="s">
        <v>15</v>
      </c>
      <c r="D85" s="1" t="s">
        <v>40</v>
      </c>
      <c r="E85" s="1">
        <v>16544787</v>
      </c>
      <c r="F85" s="1" t="s">
        <v>16725</v>
      </c>
      <c r="G85" s="1">
        <v>2228386</v>
      </c>
      <c r="H85" s="1" t="s">
        <v>16726</v>
      </c>
      <c r="I85" s="2">
        <v>45047</v>
      </c>
      <c r="J85" s="15" t="str">
        <f>MID(Tabla1[[#This Row],[HORA]],1,5)</f>
        <v>13:14</v>
      </c>
      <c r="K85" s="16">
        <f>IF(Tabla1[[#This Row],[FECHA]]=I86,IF(J86-J85&gt;0,(J86-J85)*1440,0),0)</f>
        <v>8.0000000000001315</v>
      </c>
      <c r="L85" s="14">
        <v>3.2</v>
      </c>
      <c r="M85" s="13" t="s">
        <v>55842</v>
      </c>
      <c r="N85" s="1" t="s">
        <v>59</v>
      </c>
      <c r="O85" s="1">
        <v>10</v>
      </c>
      <c r="P85" s="1" t="s">
        <v>20</v>
      </c>
      <c r="Q85" s="4" t="s">
        <v>21</v>
      </c>
    </row>
    <row r="86" spans="1:17" ht="22.5" x14ac:dyDescent="0.25">
      <c r="A86" s="3">
        <v>5350</v>
      </c>
      <c r="B86" s="1" t="s">
        <v>16727</v>
      </c>
      <c r="C86" s="1" t="s">
        <v>15</v>
      </c>
      <c r="D86" s="1" t="s">
        <v>40</v>
      </c>
      <c r="E86" s="1">
        <v>72327544</v>
      </c>
      <c r="F86" s="1" t="s">
        <v>16728</v>
      </c>
      <c r="G86" s="1">
        <v>2228388</v>
      </c>
      <c r="H86" s="1" t="s">
        <v>5663</v>
      </c>
      <c r="I86" s="2">
        <v>45047</v>
      </c>
      <c r="J86" s="15" t="str">
        <f>MID(Tabla1[[#This Row],[HORA]],1,5)</f>
        <v>13:22</v>
      </c>
      <c r="K86" s="16">
        <f>IF(Tabla1[[#This Row],[FECHA]]=I87,IF(J87-J86&gt;0,(J87-J86)*1440,0),0)</f>
        <v>1.9999999999999929</v>
      </c>
      <c r="L86" s="14">
        <v>3.24</v>
      </c>
      <c r="M86" s="13" t="s">
        <v>55843</v>
      </c>
      <c r="N86" s="1" t="s">
        <v>16729</v>
      </c>
      <c r="O86" s="1">
        <v>20</v>
      </c>
      <c r="P86" s="1" t="s">
        <v>20</v>
      </c>
      <c r="Q86" s="4" t="s">
        <v>21</v>
      </c>
    </row>
    <row r="87" spans="1:17" ht="22.5" x14ac:dyDescent="0.25">
      <c r="A87" s="3">
        <v>1</v>
      </c>
      <c r="B87" s="1" t="s">
        <v>14</v>
      </c>
      <c r="C87" s="1" t="s">
        <v>15</v>
      </c>
      <c r="D87" s="1" t="s">
        <v>16</v>
      </c>
      <c r="E87" s="1">
        <v>2228389</v>
      </c>
      <c r="F87" s="1" t="s">
        <v>17</v>
      </c>
      <c r="G87" s="1">
        <v>70007788</v>
      </c>
      <c r="H87" s="1" t="s">
        <v>18</v>
      </c>
      <c r="I87" s="2">
        <v>45047</v>
      </c>
      <c r="J87" s="15" t="str">
        <f>MID(Tabla1[[#This Row],[HORA]],1,5)</f>
        <v>13:24</v>
      </c>
      <c r="K87" s="16">
        <f>IF(Tabla1[[#This Row],[FECHA]]=I88,IF(J88-J87&gt;0,(J88-J87)*1440,0),0)</f>
        <v>1.9999999999999929</v>
      </c>
      <c r="L87" s="14">
        <v>8.1199999999999992</v>
      </c>
      <c r="M87" s="13" t="s">
        <v>55844</v>
      </c>
      <c r="N87" s="1" t="s">
        <v>19</v>
      </c>
      <c r="O87" s="1">
        <v>0</v>
      </c>
      <c r="P87" s="1" t="s">
        <v>20</v>
      </c>
      <c r="Q87" s="4" t="s">
        <v>21</v>
      </c>
    </row>
    <row r="88" spans="1:17" ht="22.5" x14ac:dyDescent="0.25">
      <c r="A88" s="3">
        <v>5351</v>
      </c>
      <c r="B88" s="1" t="s">
        <v>16730</v>
      </c>
      <c r="C88" s="1" t="s">
        <v>15</v>
      </c>
      <c r="D88" s="1" t="s">
        <v>33</v>
      </c>
      <c r="E88" s="1">
        <v>16585045</v>
      </c>
      <c r="F88" s="1" t="s">
        <v>16731</v>
      </c>
      <c r="G88" s="1">
        <v>2228390</v>
      </c>
      <c r="H88" s="1" t="s">
        <v>16732</v>
      </c>
      <c r="I88" s="2">
        <v>45047</v>
      </c>
      <c r="J88" s="15" t="str">
        <f>MID(Tabla1[[#This Row],[HORA]],1,5)</f>
        <v>13:26</v>
      </c>
      <c r="K88" s="16">
        <f>IF(Tabla1[[#This Row],[FECHA]]=I89,IF(J89-J88&gt;0,(J89-J88)*1440,0),0)</f>
        <v>5.9999999999999787</v>
      </c>
      <c r="L88" s="14">
        <v>2.1</v>
      </c>
      <c r="M88" s="13" t="s">
        <v>55845</v>
      </c>
      <c r="N88" s="1" t="s">
        <v>16733</v>
      </c>
      <c r="O88" s="1">
        <v>20</v>
      </c>
      <c r="P88" s="1" t="s">
        <v>20</v>
      </c>
      <c r="Q88" s="4" t="s">
        <v>21</v>
      </c>
    </row>
    <row r="89" spans="1:17" ht="22.5" x14ac:dyDescent="0.25">
      <c r="A89" s="3">
        <v>762</v>
      </c>
      <c r="B89" s="1" t="s">
        <v>1784</v>
      </c>
      <c r="C89" s="1" t="s">
        <v>15</v>
      </c>
      <c r="D89" s="1" t="s">
        <v>40</v>
      </c>
      <c r="E89" s="1">
        <v>78334655</v>
      </c>
      <c r="F89" s="1" t="s">
        <v>1785</v>
      </c>
      <c r="G89" s="1">
        <v>78334655</v>
      </c>
      <c r="H89" s="1" t="s">
        <v>1785</v>
      </c>
      <c r="I89" s="2">
        <v>45047</v>
      </c>
      <c r="J89" s="15" t="str">
        <f>MID(Tabla1[[#This Row],[HORA]],1,5)</f>
        <v>13:32</v>
      </c>
      <c r="K89" s="16">
        <f>IF(Tabla1[[#This Row],[FECHA]]=I90,IF(J90-J89&gt;0,(J90-J89)*1440,0),0)</f>
        <v>0.99999999999999645</v>
      </c>
      <c r="L89" s="14">
        <v>3.4</v>
      </c>
      <c r="M89" s="13" t="s">
        <v>55846</v>
      </c>
      <c r="N89" s="1" t="s">
        <v>1715</v>
      </c>
      <c r="O89" s="1">
        <v>25</v>
      </c>
      <c r="P89" s="1" t="s">
        <v>818</v>
      </c>
      <c r="Q89" s="4" t="s">
        <v>21</v>
      </c>
    </row>
    <row r="90" spans="1:17" ht="22.5" x14ac:dyDescent="0.25">
      <c r="A90" s="3">
        <v>5352</v>
      </c>
      <c r="B90" s="1" t="s">
        <v>16734</v>
      </c>
      <c r="C90" s="1" t="s">
        <v>15</v>
      </c>
      <c r="D90" s="1" t="s">
        <v>40</v>
      </c>
      <c r="E90" s="1">
        <v>41817740</v>
      </c>
      <c r="F90" s="1" t="s">
        <v>15855</v>
      </c>
      <c r="G90" s="1">
        <v>2228392</v>
      </c>
      <c r="H90" s="1" t="s">
        <v>16735</v>
      </c>
      <c r="I90" s="2">
        <v>45047</v>
      </c>
      <c r="J90" s="15" t="str">
        <f>MID(Tabla1[[#This Row],[HORA]],1,5)</f>
        <v>13:33</v>
      </c>
      <c r="K90" s="16">
        <f>IF(Tabla1[[#This Row],[FECHA]]=I91,IF(J91-J90&gt;0,(J91-J90)*1440,0),0)</f>
        <v>3.9999999999999858</v>
      </c>
      <c r="L90" s="14">
        <v>2.2999999999999998</v>
      </c>
      <c r="M90" s="13" t="s">
        <v>55847</v>
      </c>
      <c r="N90" s="1" t="s">
        <v>11612</v>
      </c>
      <c r="O90" s="1">
        <v>15</v>
      </c>
      <c r="P90" s="1" t="s">
        <v>20</v>
      </c>
      <c r="Q90" s="4" t="s">
        <v>21</v>
      </c>
    </row>
    <row r="91" spans="1:17" ht="22.5" x14ac:dyDescent="0.25">
      <c r="A91" s="3">
        <v>5353</v>
      </c>
      <c r="B91" s="1" t="s">
        <v>16736</v>
      </c>
      <c r="C91" s="1" t="s">
        <v>15</v>
      </c>
      <c r="D91" s="1" t="s">
        <v>77</v>
      </c>
      <c r="E91" s="1">
        <v>41980719</v>
      </c>
      <c r="F91" s="1" t="s">
        <v>16737</v>
      </c>
      <c r="G91" s="1">
        <v>2228394</v>
      </c>
      <c r="H91" s="1" t="s">
        <v>16738</v>
      </c>
      <c r="I91" s="2">
        <v>45047</v>
      </c>
      <c r="J91" s="15" t="str">
        <f>MID(Tabla1[[#This Row],[HORA]],1,5)</f>
        <v>13:37</v>
      </c>
      <c r="K91" s="16">
        <f>IF(Tabla1[[#This Row],[FECHA]]=I92,IF(J92-J91&gt;0,(J92-J91)*1440,0),0)</f>
        <v>0</v>
      </c>
      <c r="L91" s="14">
        <v>3.5</v>
      </c>
      <c r="M91" s="13" t="s">
        <v>55848</v>
      </c>
      <c r="N91" s="1" t="s">
        <v>16739</v>
      </c>
      <c r="O91" s="1">
        <v>20</v>
      </c>
      <c r="P91" s="1" t="s">
        <v>20</v>
      </c>
      <c r="Q91" s="4" t="s">
        <v>21</v>
      </c>
    </row>
    <row r="92" spans="1:17" ht="22.5" x14ac:dyDescent="0.25">
      <c r="A92" s="3">
        <v>5354</v>
      </c>
      <c r="B92" s="1" t="s">
        <v>16736</v>
      </c>
      <c r="C92" s="1" t="s">
        <v>15</v>
      </c>
      <c r="D92" s="1" t="s">
        <v>77</v>
      </c>
      <c r="E92" s="1">
        <v>41980719</v>
      </c>
      <c r="F92" s="1" t="s">
        <v>16740</v>
      </c>
      <c r="G92" s="1">
        <v>2228394</v>
      </c>
      <c r="H92" s="1" t="s">
        <v>16738</v>
      </c>
      <c r="I92" s="2">
        <v>45047</v>
      </c>
      <c r="J92" s="15" t="str">
        <f>MID(Tabla1[[#This Row],[HORA]],1,5)</f>
        <v>13:37</v>
      </c>
      <c r="K92" s="16">
        <f>IF(Tabla1[[#This Row],[FECHA]]=I93,IF(J93-J92&gt;0,(J93-J92)*1440,0),0)</f>
        <v>2.9999999999999893</v>
      </c>
      <c r="L92" s="14">
        <v>5</v>
      </c>
      <c r="M92" s="13" t="s">
        <v>55848</v>
      </c>
      <c r="N92" s="1" t="s">
        <v>16739</v>
      </c>
      <c r="O92" s="1">
        <v>20</v>
      </c>
      <c r="P92" s="1" t="s">
        <v>20</v>
      </c>
      <c r="Q92" s="4" t="s">
        <v>21</v>
      </c>
    </row>
    <row r="93" spans="1:17" ht="22.5" x14ac:dyDescent="0.25">
      <c r="A93" s="3">
        <v>5355</v>
      </c>
      <c r="B93" s="1" t="s">
        <v>16741</v>
      </c>
      <c r="C93" s="1" t="s">
        <v>15</v>
      </c>
      <c r="D93" s="1" t="s">
        <v>40</v>
      </c>
      <c r="E93" s="1">
        <v>27388944</v>
      </c>
      <c r="F93" s="1" t="s">
        <v>16742</v>
      </c>
      <c r="G93" s="1">
        <v>2228397</v>
      </c>
      <c r="H93" s="1" t="s">
        <v>16743</v>
      </c>
      <c r="I93" s="2">
        <v>45047</v>
      </c>
      <c r="J93" s="15" t="str">
        <f>MID(Tabla1[[#This Row],[HORA]],1,5)</f>
        <v>13:40</v>
      </c>
      <c r="K93" s="16">
        <f>IF(Tabla1[[#This Row],[FECHA]]=I94,IF(J94-J93&gt;0,(J94-J93)*1440,0),0)</f>
        <v>30.000000000000053</v>
      </c>
      <c r="L93" s="14">
        <v>2.35</v>
      </c>
      <c r="M93" s="13" t="s">
        <v>55849</v>
      </c>
      <c r="N93" s="1" t="s">
        <v>16744</v>
      </c>
      <c r="O93" s="1">
        <v>30</v>
      </c>
      <c r="P93" s="1" t="s">
        <v>20</v>
      </c>
      <c r="Q93" s="4" t="s">
        <v>21</v>
      </c>
    </row>
    <row r="94" spans="1:17" ht="22.5" x14ac:dyDescent="0.25">
      <c r="A94" s="3">
        <v>12259</v>
      </c>
      <c r="B94" s="1" t="s">
        <v>37781</v>
      </c>
      <c r="C94" s="1" t="s">
        <v>15</v>
      </c>
      <c r="D94" s="1" t="s">
        <v>161</v>
      </c>
      <c r="E94" s="1">
        <v>73204471</v>
      </c>
      <c r="F94" s="1" t="s">
        <v>13939</v>
      </c>
      <c r="G94" s="1">
        <v>2228401</v>
      </c>
      <c r="H94" s="1" t="s">
        <v>13940</v>
      </c>
      <c r="I94" s="2">
        <v>45047</v>
      </c>
      <c r="J94" s="15" t="str">
        <f>MID(Tabla1[[#This Row],[HORA]],1,5)</f>
        <v>14:10</v>
      </c>
      <c r="K94" s="16">
        <f>IF(Tabla1[[#This Row],[FECHA]]=I95,IF(J95-J94&gt;0,(J95-J94)*1440,0),0)</f>
        <v>1.9999999999999929</v>
      </c>
      <c r="L94" s="14">
        <v>4.5</v>
      </c>
      <c r="M94" s="13" t="s">
        <v>55850</v>
      </c>
      <c r="N94" s="1" t="s">
        <v>37782</v>
      </c>
      <c r="O94" s="1">
        <v>20</v>
      </c>
      <c r="P94" s="1" t="s">
        <v>413</v>
      </c>
      <c r="Q94" s="4" t="s">
        <v>21</v>
      </c>
    </row>
    <row r="95" spans="1:17" ht="22.5" x14ac:dyDescent="0.25">
      <c r="A95" s="3">
        <v>5356</v>
      </c>
      <c r="B95" s="1" t="s">
        <v>16745</v>
      </c>
      <c r="C95" s="1" t="s">
        <v>15</v>
      </c>
      <c r="D95" s="1" t="s">
        <v>77</v>
      </c>
      <c r="E95" s="1">
        <v>16401598</v>
      </c>
      <c r="F95" s="1" t="s">
        <v>16746</v>
      </c>
      <c r="G95" s="1">
        <v>72641797</v>
      </c>
      <c r="H95" s="1" t="s">
        <v>16369</v>
      </c>
      <c r="I95" s="2">
        <v>45047</v>
      </c>
      <c r="J95" s="15" t="str">
        <f>MID(Tabla1[[#This Row],[HORA]],1,5)</f>
        <v>14:12</v>
      </c>
      <c r="K95" s="16">
        <f>IF(Tabla1[[#This Row],[FECHA]]=I96,IF(J96-J95&gt;0,(J96-J95)*1440,0),0)</f>
        <v>3.9999999999999858</v>
      </c>
      <c r="L95" s="14">
        <v>6.2</v>
      </c>
      <c r="M95" s="13" t="s">
        <v>55851</v>
      </c>
      <c r="N95" s="1" t="s">
        <v>16747</v>
      </c>
      <c r="O95" s="1">
        <v>10</v>
      </c>
      <c r="P95" s="1" t="s">
        <v>27</v>
      </c>
      <c r="Q95" s="4" t="s">
        <v>21</v>
      </c>
    </row>
    <row r="96" spans="1:17" ht="22.5" x14ac:dyDescent="0.25">
      <c r="A96" s="3">
        <v>12260</v>
      </c>
      <c r="B96" s="1" t="s">
        <v>37783</v>
      </c>
      <c r="C96" s="1" t="s">
        <v>15</v>
      </c>
      <c r="D96" s="1" t="s">
        <v>161</v>
      </c>
      <c r="E96" s="1">
        <v>33583440</v>
      </c>
      <c r="F96" s="1" t="s">
        <v>37784</v>
      </c>
      <c r="G96" s="1">
        <v>33583440</v>
      </c>
      <c r="H96" s="1" t="s">
        <v>37784</v>
      </c>
      <c r="I96" s="2">
        <v>45047</v>
      </c>
      <c r="J96" s="15" t="str">
        <f>MID(Tabla1[[#This Row],[HORA]],1,5)</f>
        <v>14:16</v>
      </c>
      <c r="K96" s="16">
        <f>IF(Tabla1[[#This Row],[FECHA]]=I97,IF(J97-J96&gt;0,(J97-J96)*1440,0),0)</f>
        <v>0.99999999999999645</v>
      </c>
      <c r="L96" s="14">
        <v>3.36</v>
      </c>
      <c r="M96" s="13" t="s">
        <v>55852</v>
      </c>
      <c r="N96" s="1" t="s">
        <v>1715</v>
      </c>
      <c r="O96" s="1">
        <v>10</v>
      </c>
      <c r="P96" s="1" t="s">
        <v>413</v>
      </c>
      <c r="Q96" s="4" t="s">
        <v>21</v>
      </c>
    </row>
    <row r="97" spans="1:17" ht="22.5" x14ac:dyDescent="0.25">
      <c r="A97" s="3">
        <v>12261</v>
      </c>
      <c r="B97" s="1" t="s">
        <v>37785</v>
      </c>
      <c r="C97" s="1" t="s">
        <v>15</v>
      </c>
      <c r="D97" s="1" t="s">
        <v>40</v>
      </c>
      <c r="E97" s="1">
        <v>47489713</v>
      </c>
      <c r="F97" s="1" t="s">
        <v>37786</v>
      </c>
      <c r="G97" s="1">
        <v>2228403</v>
      </c>
      <c r="H97" s="1" t="s">
        <v>37787</v>
      </c>
      <c r="I97" s="2">
        <v>45047</v>
      </c>
      <c r="J97" s="15" t="str">
        <f>MID(Tabla1[[#This Row],[HORA]],1,5)</f>
        <v>14:17</v>
      </c>
      <c r="K97" s="16">
        <f>IF(Tabla1[[#This Row],[FECHA]]=I98,IF(J98-J97&gt;0,(J98-J97)*1440,0),0)</f>
        <v>5.9999999999999787</v>
      </c>
      <c r="L97" s="14">
        <v>4.3</v>
      </c>
      <c r="M97" s="13" t="s">
        <v>55853</v>
      </c>
      <c r="N97" s="1" t="s">
        <v>5313</v>
      </c>
      <c r="O97" s="1">
        <v>10</v>
      </c>
      <c r="P97" s="1" t="s">
        <v>413</v>
      </c>
      <c r="Q97" s="4" t="s">
        <v>21</v>
      </c>
    </row>
    <row r="98" spans="1:17" ht="22.5" x14ac:dyDescent="0.25">
      <c r="A98" s="3">
        <v>12262</v>
      </c>
      <c r="B98" s="1" t="s">
        <v>37788</v>
      </c>
      <c r="C98" s="1" t="s">
        <v>15</v>
      </c>
      <c r="D98" s="1" t="s">
        <v>30</v>
      </c>
      <c r="E98" s="1">
        <v>70752089</v>
      </c>
      <c r="F98" s="1" t="s">
        <v>37789</v>
      </c>
      <c r="G98" s="1">
        <v>70752089</v>
      </c>
      <c r="H98" s="1" t="s">
        <v>37789</v>
      </c>
      <c r="I98" s="2">
        <v>45047</v>
      </c>
      <c r="J98" s="15" t="str">
        <f>MID(Tabla1[[#This Row],[HORA]],1,5)</f>
        <v>14:23</v>
      </c>
      <c r="K98" s="16">
        <f>IF(Tabla1[[#This Row],[FECHA]]=I99,IF(J99-J98&gt;0,(J99-J98)*1440,0),0)</f>
        <v>1.9999999999999929</v>
      </c>
      <c r="L98" s="14">
        <v>4.54</v>
      </c>
      <c r="M98" s="13" t="s">
        <v>55854</v>
      </c>
      <c r="N98" s="1" t="s">
        <v>1715</v>
      </c>
      <c r="O98" s="1">
        <v>10</v>
      </c>
      <c r="P98" s="1" t="s">
        <v>413</v>
      </c>
      <c r="Q98" s="4" t="s">
        <v>21</v>
      </c>
    </row>
    <row r="99" spans="1:17" ht="22.5" x14ac:dyDescent="0.25">
      <c r="A99" s="3">
        <v>12263</v>
      </c>
      <c r="B99" s="1" t="s">
        <v>37790</v>
      </c>
      <c r="C99" s="1" t="s">
        <v>15</v>
      </c>
      <c r="D99" s="1" t="s">
        <v>33</v>
      </c>
      <c r="E99" s="1">
        <v>3595155</v>
      </c>
      <c r="F99" s="1" t="s">
        <v>12858</v>
      </c>
      <c r="G99" s="1">
        <v>3595155</v>
      </c>
      <c r="H99" s="1" t="s">
        <v>12858</v>
      </c>
      <c r="I99" s="2">
        <v>45047</v>
      </c>
      <c r="J99" s="15" t="str">
        <f>MID(Tabla1[[#This Row],[HORA]],1,5)</f>
        <v>14:25</v>
      </c>
      <c r="K99" s="16">
        <f>IF(Tabla1[[#This Row],[FECHA]]=I100,IF(J100-J99&gt;0,(J100-J99)*1440,0),0)</f>
        <v>0.99999999999999645</v>
      </c>
      <c r="L99" s="14">
        <v>2.21</v>
      </c>
      <c r="M99" s="13" t="s">
        <v>55855</v>
      </c>
      <c r="N99" s="1" t="s">
        <v>1715</v>
      </c>
      <c r="O99" s="1">
        <v>60</v>
      </c>
      <c r="P99" s="1" t="s">
        <v>413</v>
      </c>
      <c r="Q99" s="4" t="s">
        <v>21</v>
      </c>
    </row>
    <row r="100" spans="1:17" ht="22.5" x14ac:dyDescent="0.25">
      <c r="A100" s="3">
        <v>12264</v>
      </c>
      <c r="B100" s="1" t="s">
        <v>37791</v>
      </c>
      <c r="C100" s="1" t="s">
        <v>15</v>
      </c>
      <c r="D100" s="1" t="s">
        <v>40</v>
      </c>
      <c r="E100" s="1">
        <v>41644141</v>
      </c>
      <c r="F100" s="1" t="s">
        <v>37792</v>
      </c>
      <c r="G100" s="1">
        <v>41644141</v>
      </c>
      <c r="H100" s="1" t="s">
        <v>37792</v>
      </c>
      <c r="I100" s="2">
        <v>45047</v>
      </c>
      <c r="J100" s="15" t="str">
        <f>MID(Tabla1[[#This Row],[HORA]],1,5)</f>
        <v>14:26</v>
      </c>
      <c r="K100" s="16">
        <f>IF(Tabla1[[#This Row],[FECHA]]=I101,IF(J101-J100&gt;0,(J101-J100)*1440,0),0)</f>
        <v>0.99999999999999645</v>
      </c>
      <c r="L100" s="14">
        <v>3.45</v>
      </c>
      <c r="M100" s="13" t="s">
        <v>55856</v>
      </c>
      <c r="N100" s="1" t="s">
        <v>37793</v>
      </c>
      <c r="O100" s="1">
        <v>35</v>
      </c>
      <c r="P100" s="1" t="s">
        <v>413</v>
      </c>
      <c r="Q100" s="4" t="s">
        <v>21</v>
      </c>
    </row>
    <row r="101" spans="1:17" ht="22.5" x14ac:dyDescent="0.25">
      <c r="A101" s="3">
        <v>5357</v>
      </c>
      <c r="B101" s="1" t="s">
        <v>16748</v>
      </c>
      <c r="C101" s="1" t="s">
        <v>15</v>
      </c>
      <c r="D101" s="1" t="s">
        <v>40</v>
      </c>
      <c r="E101" s="1">
        <v>16756111</v>
      </c>
      <c r="F101" s="1" t="s">
        <v>3470</v>
      </c>
      <c r="G101" s="1">
        <v>2228406</v>
      </c>
      <c r="H101" s="1" t="s">
        <v>16749</v>
      </c>
      <c r="I101" s="2">
        <v>45047</v>
      </c>
      <c r="J101" s="15" t="str">
        <f>MID(Tabla1[[#This Row],[HORA]],1,5)</f>
        <v>14:27</v>
      </c>
      <c r="K101" s="16">
        <f>IF(Tabla1[[#This Row],[FECHA]]=I102,IF(J102-J101&gt;0,(J102-J101)*1440,0),0)</f>
        <v>1.9999999999999929</v>
      </c>
      <c r="L101" s="14">
        <v>3.14</v>
      </c>
      <c r="M101" s="13" t="s">
        <v>55857</v>
      </c>
      <c r="N101" s="1" t="s">
        <v>16750</v>
      </c>
      <c r="O101" s="1">
        <v>60</v>
      </c>
      <c r="P101" s="1" t="s">
        <v>27</v>
      </c>
      <c r="Q101" s="4" t="s">
        <v>21</v>
      </c>
    </row>
    <row r="102" spans="1:17" ht="22.5" x14ac:dyDescent="0.25">
      <c r="A102" s="3">
        <v>5358</v>
      </c>
      <c r="B102" s="1" t="s">
        <v>16751</v>
      </c>
      <c r="C102" s="1" t="s">
        <v>15</v>
      </c>
      <c r="D102" s="1" t="s">
        <v>33</v>
      </c>
      <c r="E102" s="1">
        <v>41090572</v>
      </c>
      <c r="F102" s="1" t="s">
        <v>16752</v>
      </c>
      <c r="G102" s="1">
        <v>41090572</v>
      </c>
      <c r="H102" s="1" t="s">
        <v>16752</v>
      </c>
      <c r="I102" s="2">
        <v>45047</v>
      </c>
      <c r="J102" s="15" t="str">
        <f>MID(Tabla1[[#This Row],[HORA]],1,5)</f>
        <v>14:29</v>
      </c>
      <c r="K102" s="16">
        <f>IF(Tabla1[[#This Row],[FECHA]]=I103,IF(J103-J102&gt;0,(J103-J102)*1440,0),0)</f>
        <v>0.99999999999999645</v>
      </c>
      <c r="L102" s="14">
        <v>4.5199999999999996</v>
      </c>
      <c r="M102" s="13" t="s">
        <v>55858</v>
      </c>
      <c r="N102" s="1" t="s">
        <v>16753</v>
      </c>
      <c r="O102" s="1">
        <v>40</v>
      </c>
      <c r="P102" s="1" t="s">
        <v>27</v>
      </c>
      <c r="Q102" s="4" t="s">
        <v>21</v>
      </c>
    </row>
    <row r="103" spans="1:17" ht="22.5" x14ac:dyDescent="0.25">
      <c r="A103" s="3">
        <v>12265</v>
      </c>
      <c r="B103" s="1" t="s">
        <v>37794</v>
      </c>
      <c r="C103" s="1" t="s">
        <v>15</v>
      </c>
      <c r="D103" s="1" t="s">
        <v>40</v>
      </c>
      <c r="E103" s="1">
        <v>28813610</v>
      </c>
      <c r="F103" s="1" t="s">
        <v>37795</v>
      </c>
      <c r="G103" s="1">
        <v>2228407</v>
      </c>
      <c r="H103" s="1" t="s">
        <v>37796</v>
      </c>
      <c r="I103" s="2">
        <v>45047</v>
      </c>
      <c r="J103" s="15" t="str">
        <f>MID(Tabla1[[#This Row],[HORA]],1,5)</f>
        <v>14:30</v>
      </c>
      <c r="K103" s="16">
        <f>IF(Tabla1[[#This Row],[FECHA]]=I104,IF(J104-J103&gt;0,(J104-J103)*1440,0),0)</f>
        <v>1.9999999999999929</v>
      </c>
      <c r="L103" s="14">
        <v>4.46</v>
      </c>
      <c r="M103" s="13" t="s">
        <v>55859</v>
      </c>
      <c r="N103" s="1" t="s">
        <v>37797</v>
      </c>
      <c r="O103" s="1">
        <v>10</v>
      </c>
      <c r="P103" s="1" t="s">
        <v>413</v>
      </c>
      <c r="Q103" s="4" t="s">
        <v>21</v>
      </c>
    </row>
    <row r="104" spans="1:17" ht="22.5" x14ac:dyDescent="0.25">
      <c r="A104" s="3">
        <v>644</v>
      </c>
      <c r="B104" s="1" t="s">
        <v>1440</v>
      </c>
      <c r="C104" s="1" t="s">
        <v>15</v>
      </c>
      <c r="D104" s="1" t="s">
        <v>93</v>
      </c>
      <c r="E104" s="1">
        <v>2228699</v>
      </c>
      <c r="F104" s="1" t="s">
        <v>1441</v>
      </c>
      <c r="G104" s="1">
        <v>2228700</v>
      </c>
      <c r="H104" s="1" t="s">
        <v>1442</v>
      </c>
      <c r="I104" s="2">
        <v>45047</v>
      </c>
      <c r="J104" s="15" t="str">
        <f>MID(Tabla1[[#This Row],[HORA]],1,5)</f>
        <v>14:32</v>
      </c>
      <c r="K104" s="16">
        <f>IF(Tabla1[[#This Row],[FECHA]]=I105,IF(J105-J104&gt;0,(J105-J104)*1440,0),0)</f>
        <v>1.9999999999999929</v>
      </c>
      <c r="L104" s="14">
        <v>4.3600000000000003</v>
      </c>
      <c r="M104" s="13" t="s">
        <v>55860</v>
      </c>
      <c r="N104" s="1" t="s">
        <v>1443</v>
      </c>
      <c r="O104" s="1">
        <v>0</v>
      </c>
      <c r="P104" s="1" t="s">
        <v>413</v>
      </c>
      <c r="Q104" s="4" t="s">
        <v>21</v>
      </c>
    </row>
    <row r="105" spans="1:17" ht="22.5" x14ac:dyDescent="0.25">
      <c r="A105" s="3">
        <v>5359</v>
      </c>
      <c r="B105" s="1" t="s">
        <v>16754</v>
      </c>
      <c r="C105" s="1" t="s">
        <v>15</v>
      </c>
      <c r="D105" s="1" t="s">
        <v>23</v>
      </c>
      <c r="E105" s="1">
        <v>33430225</v>
      </c>
      <c r="F105" s="1" t="s">
        <v>16755</v>
      </c>
      <c r="G105" s="1">
        <v>33430225</v>
      </c>
      <c r="H105" s="1" t="s">
        <v>16755</v>
      </c>
      <c r="I105" s="2">
        <v>45047</v>
      </c>
      <c r="J105" s="15" t="str">
        <f>MID(Tabla1[[#This Row],[HORA]],1,5)</f>
        <v>14:34</v>
      </c>
      <c r="K105" s="16">
        <f>IF(Tabla1[[#This Row],[FECHA]]=I106,IF(J106-J105&gt;0,(J106-J105)*1440,0),0)</f>
        <v>7.000000000000135</v>
      </c>
      <c r="L105" s="14">
        <v>2.0699999999999998</v>
      </c>
      <c r="M105" s="13" t="s">
        <v>55861</v>
      </c>
      <c r="N105" s="1" t="s">
        <v>10212</v>
      </c>
      <c r="O105" s="1">
        <v>20</v>
      </c>
      <c r="P105" s="1" t="s">
        <v>27</v>
      </c>
      <c r="Q105" s="4" t="s">
        <v>21</v>
      </c>
    </row>
    <row r="106" spans="1:17" ht="22.5" x14ac:dyDescent="0.25">
      <c r="A106" s="3">
        <v>12266</v>
      </c>
      <c r="B106" s="1" t="s">
        <v>37798</v>
      </c>
      <c r="C106" s="1" t="s">
        <v>15</v>
      </c>
      <c r="D106" s="1" t="s">
        <v>40</v>
      </c>
      <c r="E106" s="1">
        <v>63179458</v>
      </c>
      <c r="F106" s="1" t="s">
        <v>37799</v>
      </c>
      <c r="G106" s="1">
        <v>70367685</v>
      </c>
      <c r="H106" s="1" t="s">
        <v>37800</v>
      </c>
      <c r="I106" s="2">
        <v>45047</v>
      </c>
      <c r="J106" s="15" t="str">
        <f>MID(Tabla1[[#This Row],[HORA]],1,5)</f>
        <v>14:41</v>
      </c>
      <c r="K106" s="16">
        <f>IF(Tabla1[[#This Row],[FECHA]]=I107,IF(J107-J106&gt;0,(J107-J106)*1440,0),0)</f>
        <v>9.9999999999999645</v>
      </c>
      <c r="L106" s="14">
        <v>3.36</v>
      </c>
      <c r="M106" s="13" t="s">
        <v>55862</v>
      </c>
      <c r="N106" s="1" t="s">
        <v>37801</v>
      </c>
      <c r="O106" s="1">
        <v>90</v>
      </c>
      <c r="P106" s="1" t="s">
        <v>413</v>
      </c>
      <c r="Q106" s="4" t="s">
        <v>21</v>
      </c>
    </row>
    <row r="107" spans="1:17" ht="22.5" x14ac:dyDescent="0.25">
      <c r="A107" s="3">
        <v>12267</v>
      </c>
      <c r="B107" s="1" t="s">
        <v>37802</v>
      </c>
      <c r="C107" s="1" t="s">
        <v>15</v>
      </c>
      <c r="D107" s="1" t="s">
        <v>40</v>
      </c>
      <c r="E107" s="1">
        <v>75363171</v>
      </c>
      <c r="F107" s="1" t="s">
        <v>37803</v>
      </c>
      <c r="G107" s="1">
        <v>27298276</v>
      </c>
      <c r="H107" s="1" t="s">
        <v>37804</v>
      </c>
      <c r="I107" s="2">
        <v>45047</v>
      </c>
      <c r="J107" s="15" t="str">
        <f>MID(Tabla1[[#This Row],[HORA]],1,5)</f>
        <v>14:51</v>
      </c>
      <c r="K107" s="16">
        <f>IF(Tabla1[[#This Row],[FECHA]]=I108,IF(J108-J107&gt;0,(J108-J107)*1440,0),0)</f>
        <v>2.9999999999999893</v>
      </c>
      <c r="L107" s="14">
        <v>2.37</v>
      </c>
      <c r="M107" s="13" t="s">
        <v>55863</v>
      </c>
      <c r="N107" s="1" t="s">
        <v>37805</v>
      </c>
      <c r="O107" s="1">
        <v>30</v>
      </c>
      <c r="P107" s="1" t="s">
        <v>413</v>
      </c>
      <c r="Q107" s="4" t="s">
        <v>21</v>
      </c>
    </row>
    <row r="108" spans="1:17" ht="22.5" x14ac:dyDescent="0.25">
      <c r="A108" s="3">
        <v>5360</v>
      </c>
      <c r="B108" s="1" t="s">
        <v>16756</v>
      </c>
      <c r="C108" s="1" t="s">
        <v>15</v>
      </c>
      <c r="D108" s="1" t="s">
        <v>40</v>
      </c>
      <c r="E108" s="1">
        <v>16710367</v>
      </c>
      <c r="F108" s="1" t="s">
        <v>16757</v>
      </c>
      <c r="G108" s="1">
        <v>16710367</v>
      </c>
      <c r="H108" s="1" t="s">
        <v>16757</v>
      </c>
      <c r="I108" s="2">
        <v>45047</v>
      </c>
      <c r="J108" s="15" t="str">
        <f>MID(Tabla1[[#This Row],[HORA]],1,5)</f>
        <v>14:54</v>
      </c>
      <c r="K108" s="16">
        <f>IF(Tabla1[[#This Row],[FECHA]]=I109,IF(J109-J108&gt;0,(J109-J108)*1440,0),0)</f>
        <v>0</v>
      </c>
      <c r="L108" s="14">
        <v>5.38</v>
      </c>
      <c r="M108" s="13" t="s">
        <v>56013</v>
      </c>
      <c r="N108" s="1" t="s">
        <v>16758</v>
      </c>
      <c r="O108" s="1">
        <v>20</v>
      </c>
      <c r="P108" s="1" t="s">
        <v>27</v>
      </c>
      <c r="Q108" s="4" t="s">
        <v>21</v>
      </c>
    </row>
    <row r="109" spans="1:17" ht="22.5" x14ac:dyDescent="0.25">
      <c r="A109" s="3">
        <v>12268</v>
      </c>
      <c r="B109" s="1" t="s">
        <v>37806</v>
      </c>
      <c r="C109" s="1" t="s">
        <v>15</v>
      </c>
      <c r="D109" s="1" t="s">
        <v>40</v>
      </c>
      <c r="E109" s="1">
        <v>16639374</v>
      </c>
      <c r="F109" s="1" t="s">
        <v>37807</v>
      </c>
      <c r="G109" s="1">
        <v>2228413</v>
      </c>
      <c r="H109" s="1" t="s">
        <v>37808</v>
      </c>
      <c r="I109" s="2">
        <v>45047</v>
      </c>
      <c r="J109" s="15" t="str">
        <f>MID(Tabla1[[#This Row],[HORA]],1,5)</f>
        <v>14:54</v>
      </c>
      <c r="K109" s="16">
        <f>IF(Tabla1[[#This Row],[FECHA]]=I110,IF(J110-J109&gt;0,(J110-J109)*1440,0),0)</f>
        <v>14.999999999999947</v>
      </c>
      <c r="L109" s="14">
        <v>7.44</v>
      </c>
      <c r="M109" s="13" t="s">
        <v>56013</v>
      </c>
      <c r="N109" s="1" t="s">
        <v>9173</v>
      </c>
      <c r="O109" s="1">
        <v>10</v>
      </c>
      <c r="P109" s="1" t="s">
        <v>413</v>
      </c>
      <c r="Q109" s="4" t="s">
        <v>21</v>
      </c>
    </row>
    <row r="110" spans="1:17" ht="22.5" x14ac:dyDescent="0.25">
      <c r="A110" s="3">
        <v>16665</v>
      </c>
      <c r="B110" s="1" t="s">
        <v>50498</v>
      </c>
      <c r="C110" s="1" t="s">
        <v>15</v>
      </c>
      <c r="D110" s="1" t="s">
        <v>172</v>
      </c>
      <c r="E110" s="1">
        <v>20602392113</v>
      </c>
      <c r="F110" s="1" t="s">
        <v>50499</v>
      </c>
      <c r="G110" s="1">
        <v>2228417</v>
      </c>
      <c r="H110" s="1" t="s">
        <v>50500</v>
      </c>
      <c r="I110" s="2">
        <v>45047</v>
      </c>
      <c r="J110" s="15" t="str">
        <f>MID(Tabla1[[#This Row],[HORA]],1,5)</f>
        <v>15:09</v>
      </c>
      <c r="K110" s="16">
        <f>IF(Tabla1[[#This Row],[FECHA]]=I111,IF(J111-J110&gt;0,(J111-J110)*1440,0),0)</f>
        <v>1.9999999999999929</v>
      </c>
      <c r="L110" s="14">
        <v>3.31</v>
      </c>
      <c r="M110" s="13" t="s">
        <v>55864</v>
      </c>
      <c r="N110" s="1" t="s">
        <v>50501</v>
      </c>
      <c r="O110" s="1">
        <v>12</v>
      </c>
      <c r="P110" s="1" t="s">
        <v>27</v>
      </c>
      <c r="Q110" s="4" t="s">
        <v>21</v>
      </c>
    </row>
    <row r="111" spans="1:17" ht="22.5" x14ac:dyDescent="0.25">
      <c r="A111" s="3">
        <v>763</v>
      </c>
      <c r="B111" s="1" t="s">
        <v>1786</v>
      </c>
      <c r="C111" s="1" t="s">
        <v>15</v>
      </c>
      <c r="D111" s="1" t="s">
        <v>33</v>
      </c>
      <c r="E111" s="1">
        <v>16704954</v>
      </c>
      <c r="F111" s="1" t="s">
        <v>1787</v>
      </c>
      <c r="G111" s="1">
        <v>0</v>
      </c>
      <c r="H111" s="1" t="s">
        <v>1788</v>
      </c>
      <c r="I111" s="2">
        <v>45047</v>
      </c>
      <c r="J111" s="15" t="str">
        <f>MID(Tabla1[[#This Row],[HORA]],1,5)</f>
        <v>15:11</v>
      </c>
      <c r="K111" s="16">
        <f>IF(Tabla1[[#This Row],[FECHA]]=I112,IF(J112-J111&gt;0,(J112-J111)*1440,0),0)</f>
        <v>3.9999999999999858</v>
      </c>
      <c r="L111" s="14">
        <v>3.12</v>
      </c>
      <c r="M111" s="13" t="s">
        <v>55866</v>
      </c>
      <c r="N111" s="1" t="s">
        <v>1715</v>
      </c>
      <c r="O111" s="1">
        <v>15</v>
      </c>
      <c r="P111" s="1" t="s">
        <v>300</v>
      </c>
      <c r="Q111" s="4" t="s">
        <v>21</v>
      </c>
    </row>
    <row r="112" spans="1:17" ht="22.5" x14ac:dyDescent="0.25">
      <c r="A112" s="3">
        <v>12269</v>
      </c>
      <c r="B112" s="1" t="s">
        <v>37809</v>
      </c>
      <c r="C112" s="1" t="s">
        <v>15</v>
      </c>
      <c r="D112" s="1" t="s">
        <v>33</v>
      </c>
      <c r="E112" s="1">
        <v>47252896</v>
      </c>
      <c r="F112" s="1" t="s">
        <v>37810</v>
      </c>
      <c r="G112" s="1">
        <v>47252896</v>
      </c>
      <c r="H112" s="1" t="s">
        <v>37810</v>
      </c>
      <c r="I112" s="2">
        <v>45047</v>
      </c>
      <c r="J112" s="15" t="str">
        <f>MID(Tabla1[[#This Row],[HORA]],1,5)</f>
        <v>15:15</v>
      </c>
      <c r="K112" s="16">
        <f>IF(Tabla1[[#This Row],[FECHA]]=I113,IF(J113-J112&gt;0,(J113-J112)*1440,0),0)</f>
        <v>1.0000000000001563</v>
      </c>
      <c r="L112" s="14">
        <v>5.21</v>
      </c>
      <c r="M112" s="13" t="s">
        <v>55870</v>
      </c>
      <c r="N112" s="1" t="s">
        <v>37811</v>
      </c>
      <c r="O112" s="1">
        <v>20</v>
      </c>
      <c r="P112" s="1" t="s">
        <v>413</v>
      </c>
      <c r="Q112" s="4" t="s">
        <v>21</v>
      </c>
    </row>
    <row r="113" spans="1:17" ht="22.5" x14ac:dyDescent="0.25">
      <c r="A113" s="3">
        <v>12270</v>
      </c>
      <c r="B113" s="1" t="s">
        <v>37812</v>
      </c>
      <c r="C113" s="1" t="s">
        <v>15</v>
      </c>
      <c r="D113" s="1" t="s">
        <v>40</v>
      </c>
      <c r="E113" s="1">
        <v>46562023</v>
      </c>
      <c r="F113" s="1" t="s">
        <v>37813</v>
      </c>
      <c r="G113" s="1">
        <v>2228420</v>
      </c>
      <c r="H113" s="1" t="s">
        <v>37814</v>
      </c>
      <c r="I113" s="2">
        <v>45047</v>
      </c>
      <c r="J113" s="15" t="str">
        <f>MID(Tabla1[[#This Row],[HORA]],1,5)</f>
        <v>15:16</v>
      </c>
      <c r="K113" s="16">
        <f>IF(Tabla1[[#This Row],[FECHA]]=I114,IF(J114-J113&gt;0,(J114-J113)*1440,0),0)</f>
        <v>2.9999999999998295</v>
      </c>
      <c r="L113" s="14">
        <v>2.5499999999999998</v>
      </c>
      <c r="M113" s="13" t="s">
        <v>55871</v>
      </c>
      <c r="N113" s="1" t="s">
        <v>37815</v>
      </c>
      <c r="O113" s="1">
        <v>20</v>
      </c>
      <c r="P113" s="1" t="s">
        <v>413</v>
      </c>
      <c r="Q113" s="4" t="s">
        <v>21</v>
      </c>
    </row>
    <row r="114" spans="1:17" ht="22.5" x14ac:dyDescent="0.25">
      <c r="A114" s="3">
        <v>12271</v>
      </c>
      <c r="B114" s="1" t="s">
        <v>37816</v>
      </c>
      <c r="C114" s="1" t="s">
        <v>15</v>
      </c>
      <c r="D114" s="1" t="s">
        <v>637</v>
      </c>
      <c r="E114" s="1">
        <v>71073016</v>
      </c>
      <c r="F114" s="1" t="s">
        <v>37817</v>
      </c>
      <c r="G114" s="1">
        <v>2228421</v>
      </c>
      <c r="H114" s="1" t="s">
        <v>37818</v>
      </c>
      <c r="I114" s="2">
        <v>45047</v>
      </c>
      <c r="J114" s="15" t="str">
        <f>MID(Tabla1[[#This Row],[HORA]],1,5)</f>
        <v>15:19</v>
      </c>
      <c r="K114" s="16">
        <f>IF(Tabla1[[#This Row],[FECHA]]=I115,IF(J115-J114&gt;0,(J115-J114)*1440,0),0)</f>
        <v>3.0000000000001492</v>
      </c>
      <c r="L114" s="14">
        <v>4.28</v>
      </c>
      <c r="M114" s="13" t="s">
        <v>55874</v>
      </c>
      <c r="N114" s="1" t="s">
        <v>37819</v>
      </c>
      <c r="O114" s="1">
        <v>30</v>
      </c>
      <c r="P114" s="1" t="s">
        <v>413</v>
      </c>
      <c r="Q114" s="4" t="s">
        <v>21</v>
      </c>
    </row>
    <row r="115" spans="1:17" ht="22.5" x14ac:dyDescent="0.25">
      <c r="A115" s="3">
        <v>5361</v>
      </c>
      <c r="B115" s="1" t="s">
        <v>16759</v>
      </c>
      <c r="C115" s="1" t="s">
        <v>15</v>
      </c>
      <c r="D115" s="1" t="s">
        <v>40</v>
      </c>
      <c r="E115" s="1">
        <v>16401921</v>
      </c>
      <c r="F115" s="1" t="s">
        <v>16760</v>
      </c>
      <c r="G115" s="1">
        <v>46765025</v>
      </c>
      <c r="H115" s="1" t="s">
        <v>16761</v>
      </c>
      <c r="I115" s="2">
        <v>45047</v>
      </c>
      <c r="J115" s="15" t="str">
        <f>MID(Tabla1[[#This Row],[HORA]],1,5)</f>
        <v>15:22</v>
      </c>
      <c r="K115" s="16">
        <f>IF(Tabla1[[#This Row],[FECHA]]=I116,IF(J116-J115&gt;0,(J116-J115)*1440,0),0)</f>
        <v>2.9999999999998295</v>
      </c>
      <c r="L115" s="14">
        <v>6.14</v>
      </c>
      <c r="M115" s="13" t="s">
        <v>55877</v>
      </c>
      <c r="N115" s="1" t="s">
        <v>16762</v>
      </c>
      <c r="O115" s="1">
        <v>15</v>
      </c>
      <c r="P115" s="1" t="s">
        <v>27</v>
      </c>
      <c r="Q115" s="4" t="s">
        <v>21</v>
      </c>
    </row>
    <row r="116" spans="1:17" ht="22.5" x14ac:dyDescent="0.25">
      <c r="A116" s="3">
        <v>5362</v>
      </c>
      <c r="B116" s="1" t="s">
        <v>16763</v>
      </c>
      <c r="C116" s="1" t="s">
        <v>15</v>
      </c>
      <c r="D116" s="1" t="s">
        <v>1017</v>
      </c>
      <c r="E116" s="1">
        <v>77380881</v>
      </c>
      <c r="F116" s="1" t="s">
        <v>16764</v>
      </c>
      <c r="G116" s="1">
        <v>2228424</v>
      </c>
      <c r="H116" s="1" t="s">
        <v>16765</v>
      </c>
      <c r="I116" s="2">
        <v>45047</v>
      </c>
      <c r="J116" s="15" t="str">
        <f>MID(Tabla1[[#This Row],[HORA]],1,5)</f>
        <v>15:25</v>
      </c>
      <c r="K116" s="16">
        <f>IF(Tabla1[[#This Row],[FECHA]]=I117,IF(J117-J116&gt;0,(J117-J116)*1440,0),0)</f>
        <v>3.0000000000001492</v>
      </c>
      <c r="L116" s="14">
        <v>3.44</v>
      </c>
      <c r="M116" s="13" t="s">
        <v>55880</v>
      </c>
      <c r="N116" s="1" t="s">
        <v>16766</v>
      </c>
      <c r="O116" s="1">
        <v>15</v>
      </c>
      <c r="P116" s="1" t="s">
        <v>27</v>
      </c>
      <c r="Q116" s="4" t="s">
        <v>21</v>
      </c>
    </row>
    <row r="117" spans="1:17" ht="22.5" x14ac:dyDescent="0.25">
      <c r="A117" s="3">
        <v>764</v>
      </c>
      <c r="B117" s="1" t="s">
        <v>1789</v>
      </c>
      <c r="C117" s="1" t="s">
        <v>15</v>
      </c>
      <c r="D117" s="1" t="s">
        <v>40</v>
      </c>
      <c r="E117" s="1">
        <v>70087232</v>
      </c>
      <c r="F117" s="1" t="s">
        <v>1790</v>
      </c>
      <c r="G117" s="1">
        <v>0</v>
      </c>
      <c r="H117" s="1" t="s">
        <v>1788</v>
      </c>
      <c r="I117" s="2">
        <v>45047</v>
      </c>
      <c r="J117" s="15" t="str">
        <f>MID(Tabla1[[#This Row],[HORA]],1,5)</f>
        <v>15:28</v>
      </c>
      <c r="K117" s="16">
        <f>IF(Tabla1[[#This Row],[FECHA]]=I118,IF(J118-J117&gt;0,(J118-J117)*1440,0),0)</f>
        <v>0.99999999999983658</v>
      </c>
      <c r="L117" s="14">
        <v>4.0999999999999996</v>
      </c>
      <c r="M117" s="13" t="s">
        <v>55883</v>
      </c>
      <c r="N117" s="1" t="s">
        <v>1715</v>
      </c>
      <c r="O117" s="1">
        <v>70</v>
      </c>
      <c r="P117" s="1" t="s">
        <v>300</v>
      </c>
      <c r="Q117" s="4" t="s">
        <v>21</v>
      </c>
    </row>
    <row r="118" spans="1:17" ht="22.5" x14ac:dyDescent="0.25">
      <c r="A118" s="3">
        <v>16666</v>
      </c>
      <c r="B118" s="1" t="s">
        <v>50502</v>
      </c>
      <c r="C118" s="1" t="s">
        <v>15</v>
      </c>
      <c r="D118" s="1" t="s">
        <v>119</v>
      </c>
      <c r="E118" s="1">
        <v>20603376235</v>
      </c>
      <c r="F118" s="1" t="s">
        <v>48036</v>
      </c>
      <c r="G118" s="1">
        <v>75057186</v>
      </c>
      <c r="H118" s="1" t="s">
        <v>50503</v>
      </c>
      <c r="I118" s="2">
        <v>45047</v>
      </c>
      <c r="J118" s="15" t="str">
        <f>MID(Tabla1[[#This Row],[HORA]],1,5)</f>
        <v>15:29</v>
      </c>
      <c r="K118" s="16">
        <f>IF(Tabla1[[#This Row],[FECHA]]=I119,IF(J119-J118&gt;0,(J119-J118)*1440,0),0)</f>
        <v>3.0000000000001492</v>
      </c>
      <c r="L118" s="14">
        <v>4.04</v>
      </c>
      <c r="M118" s="13" t="s">
        <v>55884</v>
      </c>
      <c r="N118" s="1" t="s">
        <v>50504</v>
      </c>
      <c r="O118" s="1">
        <v>20</v>
      </c>
      <c r="P118" s="1" t="s">
        <v>27</v>
      </c>
      <c r="Q118" s="4" t="s">
        <v>21</v>
      </c>
    </row>
    <row r="119" spans="1:17" ht="22.5" x14ac:dyDescent="0.25">
      <c r="A119" s="3">
        <v>5363</v>
      </c>
      <c r="B119" s="1" t="s">
        <v>16767</v>
      </c>
      <c r="C119" s="1" t="s">
        <v>15</v>
      </c>
      <c r="D119" s="1" t="s">
        <v>40</v>
      </c>
      <c r="E119" s="1">
        <v>48406332</v>
      </c>
      <c r="F119" s="1" t="s">
        <v>16768</v>
      </c>
      <c r="G119" s="1">
        <v>48406332</v>
      </c>
      <c r="H119" s="1" t="s">
        <v>16768</v>
      </c>
      <c r="I119" s="2">
        <v>45047</v>
      </c>
      <c r="J119" s="15" t="str">
        <f>MID(Tabla1[[#This Row],[HORA]],1,5)</f>
        <v>15:32</v>
      </c>
      <c r="K119" s="16">
        <f>IF(Tabla1[[#This Row],[FECHA]]=I120,IF(J120-J119&gt;0,(J120-J119)*1440,0),0)</f>
        <v>0.99999999999999645</v>
      </c>
      <c r="L119" s="14">
        <v>2.14</v>
      </c>
      <c r="M119" s="13" t="s">
        <v>55887</v>
      </c>
      <c r="N119" s="1" t="s">
        <v>10524</v>
      </c>
      <c r="O119" s="1">
        <v>50</v>
      </c>
      <c r="P119" s="1" t="s">
        <v>27</v>
      </c>
      <c r="Q119" s="4" t="s">
        <v>21</v>
      </c>
    </row>
    <row r="120" spans="1:17" ht="22.5" x14ac:dyDescent="0.25">
      <c r="A120" s="3">
        <v>5364</v>
      </c>
      <c r="B120" s="1" t="s">
        <v>16769</v>
      </c>
      <c r="C120" s="1" t="s">
        <v>15</v>
      </c>
      <c r="D120" s="1" t="s">
        <v>40</v>
      </c>
      <c r="E120" s="1">
        <v>45194870</v>
      </c>
      <c r="F120" s="1" t="s">
        <v>16770</v>
      </c>
      <c r="G120" s="1">
        <v>47321258</v>
      </c>
      <c r="H120" s="1" t="s">
        <v>16771</v>
      </c>
      <c r="I120" s="2">
        <v>45047</v>
      </c>
      <c r="J120" s="15" t="str">
        <f>MID(Tabla1[[#This Row],[HORA]],1,5)</f>
        <v>15:33</v>
      </c>
      <c r="K120" s="16">
        <f>IF(Tabla1[[#This Row],[FECHA]]=I121,IF(J121-J120&gt;0,(J121-J120)*1440,0),0)</f>
        <v>2.9999999999999893</v>
      </c>
      <c r="L120" s="14">
        <v>3.15</v>
      </c>
      <c r="M120" s="13" t="s">
        <v>55888</v>
      </c>
      <c r="N120" s="1" t="s">
        <v>16772</v>
      </c>
      <c r="O120" s="1">
        <v>15</v>
      </c>
      <c r="P120" s="1" t="s">
        <v>27</v>
      </c>
      <c r="Q120" s="4" t="s">
        <v>21</v>
      </c>
    </row>
    <row r="121" spans="1:17" ht="22.5" x14ac:dyDescent="0.25">
      <c r="A121" s="3">
        <v>743</v>
      </c>
      <c r="B121" s="1" t="s">
        <v>1710</v>
      </c>
      <c r="C121" s="1" t="s">
        <v>15</v>
      </c>
      <c r="D121" s="1" t="s">
        <v>257</v>
      </c>
      <c r="E121" s="1">
        <v>16477289</v>
      </c>
      <c r="F121" s="1" t="s">
        <v>1711</v>
      </c>
      <c r="G121" s="1">
        <v>2228169</v>
      </c>
      <c r="H121" s="1" t="s">
        <v>1712</v>
      </c>
      <c r="I121" s="2">
        <v>45047</v>
      </c>
      <c r="J121" s="15" t="str">
        <f>MID(Tabla1[[#This Row],[HORA]],1,5)</f>
        <v>15:36</v>
      </c>
      <c r="K121" s="16">
        <f>IF(Tabla1[[#This Row],[FECHA]]=I122,IF(J122-J121&gt;0,(J122-J121)*1440,0),0)</f>
        <v>7.9999999999999716</v>
      </c>
      <c r="L121" s="14">
        <v>4.5199999999999996</v>
      </c>
      <c r="M121" s="13" t="s">
        <v>55891</v>
      </c>
      <c r="N121" s="1" t="s">
        <v>59</v>
      </c>
      <c r="O121" s="1">
        <v>10</v>
      </c>
      <c r="P121" s="1" t="s">
        <v>45</v>
      </c>
      <c r="Q121" s="4" t="s">
        <v>21</v>
      </c>
    </row>
    <row r="122" spans="1:17" ht="22.5" x14ac:dyDescent="0.25">
      <c r="A122" s="3">
        <v>5365</v>
      </c>
      <c r="B122" s="1" t="s">
        <v>16773</v>
      </c>
      <c r="C122" s="1" t="s">
        <v>15</v>
      </c>
      <c r="D122" s="1" t="s">
        <v>71</v>
      </c>
      <c r="E122" s="1">
        <v>42269089</v>
      </c>
      <c r="F122" s="1" t="s">
        <v>16774</v>
      </c>
      <c r="G122" s="1">
        <v>2228429</v>
      </c>
      <c r="H122" s="1" t="s">
        <v>16775</v>
      </c>
      <c r="I122" s="2">
        <v>45047</v>
      </c>
      <c r="J122" s="15" t="str">
        <f>MID(Tabla1[[#This Row],[HORA]],1,5)</f>
        <v>15:44</v>
      </c>
      <c r="K122" s="16">
        <f>IF(Tabla1[[#This Row],[FECHA]]=I123,IF(J123-J122&gt;0,(J123-J122)*1440,0),0)</f>
        <v>4.9999999999999822</v>
      </c>
      <c r="L122" s="14">
        <v>4.2699999999999996</v>
      </c>
      <c r="M122" s="13" t="s">
        <v>55899</v>
      </c>
      <c r="N122" s="1" t="s">
        <v>16776</v>
      </c>
      <c r="O122" s="1">
        <v>25</v>
      </c>
      <c r="P122" s="1" t="s">
        <v>27</v>
      </c>
      <c r="Q122" s="4" t="s">
        <v>21</v>
      </c>
    </row>
    <row r="123" spans="1:17" ht="22.5" x14ac:dyDescent="0.25">
      <c r="A123" s="3">
        <v>5366</v>
      </c>
      <c r="B123" s="1" t="s">
        <v>16777</v>
      </c>
      <c r="C123" s="1" t="s">
        <v>15</v>
      </c>
      <c r="D123" s="1" t="s">
        <v>40</v>
      </c>
      <c r="E123" s="1">
        <v>71341535</v>
      </c>
      <c r="F123" s="1" t="s">
        <v>16778</v>
      </c>
      <c r="G123" s="1">
        <v>71341535</v>
      </c>
      <c r="H123" s="1" t="s">
        <v>16778</v>
      </c>
      <c r="I123" s="2">
        <v>45047</v>
      </c>
      <c r="J123" s="15" t="str">
        <f>MID(Tabla1[[#This Row],[HORA]],1,5)</f>
        <v>15:49</v>
      </c>
      <c r="K123" s="16">
        <f>IF(Tabla1[[#This Row],[FECHA]]=I124,IF(J124-J123&gt;0,(J124-J123)*1440,0),0)</f>
        <v>5.9999999999999787</v>
      </c>
      <c r="L123" s="14">
        <v>7.21</v>
      </c>
      <c r="M123" s="13" t="s">
        <v>55904</v>
      </c>
      <c r="N123" s="1" t="s">
        <v>9926</v>
      </c>
      <c r="O123" s="1">
        <v>15</v>
      </c>
      <c r="P123" s="1" t="s">
        <v>27</v>
      </c>
      <c r="Q123" s="4" t="s">
        <v>21</v>
      </c>
    </row>
    <row r="124" spans="1:17" ht="22.5" x14ac:dyDescent="0.25">
      <c r="A124" s="3">
        <v>5367</v>
      </c>
      <c r="B124" s="1" t="s">
        <v>16779</v>
      </c>
      <c r="C124" s="1" t="s">
        <v>15</v>
      </c>
      <c r="D124" s="1" t="s">
        <v>23</v>
      </c>
      <c r="E124" s="1">
        <v>42995021</v>
      </c>
      <c r="F124" s="1" t="s">
        <v>4456</v>
      </c>
      <c r="G124" s="1">
        <v>2228431</v>
      </c>
      <c r="H124" s="1" t="s">
        <v>7145</v>
      </c>
      <c r="I124" s="2">
        <v>45047</v>
      </c>
      <c r="J124" s="15" t="str">
        <f>MID(Tabla1[[#This Row],[HORA]],1,5)</f>
        <v>15:55</v>
      </c>
      <c r="K124" s="16">
        <f>IF(Tabla1[[#This Row],[FECHA]]=I125,IF(J125-J124&gt;0,(J125-J124)*1440,0),0)</f>
        <v>0.99999999999999645</v>
      </c>
      <c r="L124" s="14">
        <v>4.3600000000000003</v>
      </c>
      <c r="M124" s="13" t="s">
        <v>55910</v>
      </c>
      <c r="N124" s="1" t="s">
        <v>16780</v>
      </c>
      <c r="O124" s="1">
        <v>10</v>
      </c>
      <c r="P124" s="1" t="s">
        <v>27</v>
      </c>
      <c r="Q124" s="4" t="s">
        <v>21</v>
      </c>
    </row>
    <row r="125" spans="1:17" ht="22.5" x14ac:dyDescent="0.25">
      <c r="A125" s="3">
        <v>12272</v>
      </c>
      <c r="B125" s="1" t="s">
        <v>37820</v>
      </c>
      <c r="C125" s="1" t="s">
        <v>15</v>
      </c>
      <c r="D125" s="1" t="s">
        <v>40</v>
      </c>
      <c r="E125" s="1">
        <v>72302418</v>
      </c>
      <c r="F125" s="1" t="s">
        <v>37821</v>
      </c>
      <c r="G125" s="1">
        <v>72302418</v>
      </c>
      <c r="H125" s="1" t="s">
        <v>37821</v>
      </c>
      <c r="I125" s="2">
        <v>45047</v>
      </c>
      <c r="J125" s="15" t="str">
        <f>MID(Tabla1[[#This Row],[HORA]],1,5)</f>
        <v>15:56</v>
      </c>
      <c r="K125" s="16">
        <f>IF(Tabla1[[#This Row],[FECHA]]=I126,IF(J126-J125&gt;0,(J126-J125)*1440,0),0)</f>
        <v>2.9999999999999893</v>
      </c>
      <c r="L125" s="14">
        <v>2.57</v>
      </c>
      <c r="M125" s="13" t="s">
        <v>55911</v>
      </c>
      <c r="N125" s="1" t="s">
        <v>37822</v>
      </c>
      <c r="O125" s="1">
        <v>40</v>
      </c>
      <c r="P125" s="1" t="s">
        <v>413</v>
      </c>
      <c r="Q125" s="4" t="s">
        <v>21</v>
      </c>
    </row>
    <row r="126" spans="1:17" ht="22.5" x14ac:dyDescent="0.25">
      <c r="A126" s="3">
        <v>12273</v>
      </c>
      <c r="B126" s="1" t="s">
        <v>37823</v>
      </c>
      <c r="C126" s="1" t="s">
        <v>15</v>
      </c>
      <c r="D126" s="1" t="s">
        <v>40</v>
      </c>
      <c r="E126" s="1">
        <v>47644359</v>
      </c>
      <c r="F126" s="1" t="s">
        <v>37824</v>
      </c>
      <c r="G126" s="1">
        <v>47644359</v>
      </c>
      <c r="H126" s="1" t="s">
        <v>37824</v>
      </c>
      <c r="I126" s="2">
        <v>45047</v>
      </c>
      <c r="J126" s="15" t="str">
        <f>MID(Tabla1[[#This Row],[HORA]],1,5)</f>
        <v>15:59</v>
      </c>
      <c r="K126" s="16">
        <f>IF(Tabla1[[#This Row],[FECHA]]=I127,IF(J127-J126&gt;0,(J127-J126)*1440,0),0)</f>
        <v>1.9999999999999929</v>
      </c>
      <c r="L126" s="14">
        <v>3.36</v>
      </c>
      <c r="M126" s="13" t="s">
        <v>55914</v>
      </c>
      <c r="N126" s="1" t="s">
        <v>1715</v>
      </c>
      <c r="O126" s="1">
        <v>10</v>
      </c>
      <c r="P126" s="1" t="s">
        <v>413</v>
      </c>
      <c r="Q126" s="4" t="s">
        <v>21</v>
      </c>
    </row>
    <row r="127" spans="1:17" ht="22.5" x14ac:dyDescent="0.25">
      <c r="A127" s="3">
        <v>5368</v>
      </c>
      <c r="B127" s="1" t="s">
        <v>16781</v>
      </c>
      <c r="C127" s="1" t="s">
        <v>15</v>
      </c>
      <c r="D127" s="1" t="s">
        <v>40</v>
      </c>
      <c r="E127" s="1">
        <v>43019016</v>
      </c>
      <c r="F127" s="1" t="s">
        <v>16782</v>
      </c>
      <c r="G127" s="1">
        <v>44572643</v>
      </c>
      <c r="H127" s="1" t="s">
        <v>16783</v>
      </c>
      <c r="I127" s="2">
        <v>45047</v>
      </c>
      <c r="J127" s="15" t="str">
        <f>MID(Tabla1[[#This Row],[HORA]],1,5)</f>
        <v>16:01</v>
      </c>
      <c r="K127" s="16">
        <f>IF(Tabla1[[#This Row],[FECHA]]=I128,IF(J128-J127&gt;0,(J128-J127)*1440,0),0)</f>
        <v>3.9999999999999858</v>
      </c>
      <c r="L127" s="14">
        <v>2.1</v>
      </c>
      <c r="M127" s="13" t="s">
        <v>55916</v>
      </c>
      <c r="N127" s="1" t="s">
        <v>16784</v>
      </c>
      <c r="O127" s="1">
        <v>30</v>
      </c>
      <c r="P127" s="1" t="s">
        <v>27</v>
      </c>
      <c r="Q127" s="4" t="s">
        <v>21</v>
      </c>
    </row>
    <row r="128" spans="1:17" ht="22.5" x14ac:dyDescent="0.25">
      <c r="A128" s="3">
        <v>5369</v>
      </c>
      <c r="B128" s="1" t="s">
        <v>16785</v>
      </c>
      <c r="C128" s="1" t="s">
        <v>15</v>
      </c>
      <c r="D128" s="1" t="s">
        <v>40</v>
      </c>
      <c r="E128" s="1">
        <v>76594734</v>
      </c>
      <c r="F128" s="1" t="s">
        <v>16786</v>
      </c>
      <c r="G128" s="1">
        <v>76594734</v>
      </c>
      <c r="H128" s="1" t="s">
        <v>16786</v>
      </c>
      <c r="I128" s="2">
        <v>45047</v>
      </c>
      <c r="J128" s="15" t="str">
        <f>MID(Tabla1[[#This Row],[HORA]],1,5)</f>
        <v>16:05</v>
      </c>
      <c r="K128" s="16">
        <f>IF(Tabla1[[#This Row],[FECHA]]=I129,IF(J129-J128&gt;0,(J129-J128)*1440,0),0)</f>
        <v>0</v>
      </c>
      <c r="L128" s="14">
        <v>5.0199999999999996</v>
      </c>
      <c r="M128" s="13" t="s">
        <v>55920</v>
      </c>
      <c r="N128" s="1" t="s">
        <v>1715</v>
      </c>
      <c r="O128" s="1">
        <v>15</v>
      </c>
      <c r="P128" s="1" t="s">
        <v>27</v>
      </c>
      <c r="Q128" s="4" t="s">
        <v>21</v>
      </c>
    </row>
    <row r="129" spans="1:17" ht="22.5" x14ac:dyDescent="0.25">
      <c r="A129" s="3">
        <v>12274</v>
      </c>
      <c r="B129" s="1" t="s">
        <v>37825</v>
      </c>
      <c r="C129" s="1" t="s">
        <v>15</v>
      </c>
      <c r="D129" s="1" t="s">
        <v>40</v>
      </c>
      <c r="E129" s="1">
        <v>43944839</v>
      </c>
      <c r="F129" s="1" t="s">
        <v>3049</v>
      </c>
      <c r="G129" s="1">
        <v>2228434</v>
      </c>
      <c r="H129" s="1" t="s">
        <v>18618</v>
      </c>
      <c r="I129" s="2">
        <v>45047</v>
      </c>
      <c r="J129" s="15" t="str">
        <f>MID(Tabla1[[#This Row],[HORA]],1,5)</f>
        <v>16:05</v>
      </c>
      <c r="K129" s="16">
        <f>IF(Tabla1[[#This Row],[FECHA]]=I130,IF(J130-J129&gt;0,(J130-J129)*1440,0),0)</f>
        <v>1.0000000000001563</v>
      </c>
      <c r="L129" s="14">
        <v>7.5</v>
      </c>
      <c r="M129" s="13" t="s">
        <v>55920</v>
      </c>
      <c r="N129" s="1" t="s">
        <v>37826</v>
      </c>
      <c r="O129" s="1">
        <v>15</v>
      </c>
      <c r="P129" s="1" t="s">
        <v>413</v>
      </c>
      <c r="Q129" s="4" t="s">
        <v>21</v>
      </c>
    </row>
    <row r="130" spans="1:17" ht="22.5" x14ac:dyDescent="0.25">
      <c r="A130" s="3">
        <v>12275</v>
      </c>
      <c r="B130" s="1" t="s">
        <v>37827</v>
      </c>
      <c r="C130" s="1" t="s">
        <v>15</v>
      </c>
      <c r="D130" s="1" t="s">
        <v>40</v>
      </c>
      <c r="E130" s="1">
        <v>43944839</v>
      </c>
      <c r="F130" s="1" t="s">
        <v>3049</v>
      </c>
      <c r="G130" s="1">
        <v>2228436</v>
      </c>
      <c r="H130" s="1" t="s">
        <v>26012</v>
      </c>
      <c r="I130" s="2">
        <v>45047</v>
      </c>
      <c r="J130" s="15" t="str">
        <f>MID(Tabla1[[#This Row],[HORA]],1,5)</f>
        <v>16:06</v>
      </c>
      <c r="K130" s="16">
        <f>IF(Tabla1[[#This Row],[FECHA]]=I131,IF(J131-J130&gt;0,(J131-J130)*1440,0),0)</f>
        <v>0.99999999999999645</v>
      </c>
      <c r="L130" s="14">
        <v>3.2</v>
      </c>
      <c r="M130" s="13" t="s">
        <v>55921</v>
      </c>
      <c r="N130" s="1" t="s">
        <v>37828</v>
      </c>
      <c r="O130" s="1">
        <v>15</v>
      </c>
      <c r="P130" s="1" t="s">
        <v>413</v>
      </c>
      <c r="Q130" s="4" t="s">
        <v>21</v>
      </c>
    </row>
    <row r="131" spans="1:17" ht="22.5" x14ac:dyDescent="0.25">
      <c r="A131" s="3">
        <v>5370</v>
      </c>
      <c r="B131" s="1" t="s">
        <v>16787</v>
      </c>
      <c r="C131" s="1" t="s">
        <v>15</v>
      </c>
      <c r="D131" s="1" t="s">
        <v>61</v>
      </c>
      <c r="E131" s="1">
        <v>45851517</v>
      </c>
      <c r="F131" s="1" t="s">
        <v>16788</v>
      </c>
      <c r="G131" s="1">
        <v>2228438</v>
      </c>
      <c r="H131" s="1" t="s">
        <v>16789</v>
      </c>
      <c r="I131" s="2">
        <v>45047</v>
      </c>
      <c r="J131" s="15" t="str">
        <f>MID(Tabla1[[#This Row],[HORA]],1,5)</f>
        <v>16:07</v>
      </c>
      <c r="K131" s="16">
        <f>IF(Tabla1[[#This Row],[FECHA]]=I132,IF(J132-J131&gt;0,(J132-J131)*1440,0),0)</f>
        <v>4.9999999999998224</v>
      </c>
      <c r="L131" s="14">
        <v>2.2999999999999998</v>
      </c>
      <c r="M131" s="13" t="s">
        <v>55922</v>
      </c>
      <c r="N131" s="1" t="s">
        <v>16790</v>
      </c>
      <c r="O131" s="1">
        <v>10</v>
      </c>
      <c r="P131" s="1" t="s">
        <v>27</v>
      </c>
      <c r="Q131" s="4" t="s">
        <v>21</v>
      </c>
    </row>
    <row r="132" spans="1:17" ht="22.5" x14ac:dyDescent="0.25">
      <c r="A132" s="3">
        <v>5371</v>
      </c>
      <c r="B132" s="1" t="s">
        <v>16791</v>
      </c>
      <c r="C132" s="1" t="s">
        <v>15</v>
      </c>
      <c r="D132" s="1" t="s">
        <v>61</v>
      </c>
      <c r="E132" s="1">
        <v>48210703</v>
      </c>
      <c r="F132" s="1" t="s">
        <v>16792</v>
      </c>
      <c r="G132" s="1">
        <v>76038232</v>
      </c>
      <c r="H132" s="1" t="s">
        <v>16793</v>
      </c>
      <c r="I132" s="2">
        <v>45047</v>
      </c>
      <c r="J132" s="15" t="str">
        <f>MID(Tabla1[[#This Row],[HORA]],1,5)</f>
        <v>16:12</v>
      </c>
      <c r="K132" s="16">
        <f>IF(Tabla1[[#This Row],[FECHA]]=I133,IF(J133-J132&gt;0,(J133-J132)*1440,0),0)</f>
        <v>0</v>
      </c>
      <c r="L132" s="14">
        <v>3.5</v>
      </c>
      <c r="M132" s="13" t="s">
        <v>56022</v>
      </c>
      <c r="N132" s="1" t="s">
        <v>16794</v>
      </c>
      <c r="O132" s="1">
        <v>25</v>
      </c>
      <c r="P132" s="1" t="s">
        <v>27</v>
      </c>
      <c r="Q132" s="4" t="s">
        <v>21</v>
      </c>
    </row>
    <row r="133" spans="1:17" ht="22.5" x14ac:dyDescent="0.25">
      <c r="A133" s="3">
        <v>12276</v>
      </c>
      <c r="B133" s="1" t="s">
        <v>37829</v>
      </c>
      <c r="C133" s="1" t="s">
        <v>15</v>
      </c>
      <c r="D133" s="1" t="s">
        <v>40</v>
      </c>
      <c r="E133" s="1">
        <v>45592439</v>
      </c>
      <c r="F133" s="1" t="s">
        <v>37830</v>
      </c>
      <c r="G133" s="1">
        <v>2228440</v>
      </c>
      <c r="H133" s="1" t="s">
        <v>37831</v>
      </c>
      <c r="I133" s="2">
        <v>45047</v>
      </c>
      <c r="J133" s="15" t="str">
        <f>MID(Tabla1[[#This Row],[HORA]],1,5)</f>
        <v>16:12</v>
      </c>
      <c r="K133" s="16">
        <f>IF(Tabla1[[#This Row],[FECHA]]=I134,IF(J134-J133&gt;0,(J134-J133)*1440,0),0)</f>
        <v>9.0000000000001279</v>
      </c>
      <c r="L133" s="14">
        <v>5</v>
      </c>
      <c r="M133" s="13" t="s">
        <v>56022</v>
      </c>
      <c r="N133" s="1" t="s">
        <v>37832</v>
      </c>
      <c r="O133" s="1">
        <v>20</v>
      </c>
      <c r="P133" s="1" t="s">
        <v>413</v>
      </c>
      <c r="Q133" s="4" t="s">
        <v>21</v>
      </c>
    </row>
    <row r="134" spans="1:17" ht="22.5" x14ac:dyDescent="0.25">
      <c r="A134" s="3">
        <v>5372</v>
      </c>
      <c r="B134" s="1" t="s">
        <v>16795</v>
      </c>
      <c r="C134" s="1" t="s">
        <v>15</v>
      </c>
      <c r="D134" s="1" t="s">
        <v>71</v>
      </c>
      <c r="E134" s="1">
        <v>47598662</v>
      </c>
      <c r="F134" s="1" t="s">
        <v>7345</v>
      </c>
      <c r="G134" s="1">
        <v>2228443</v>
      </c>
      <c r="H134" s="1" t="s">
        <v>7346</v>
      </c>
      <c r="I134" s="2">
        <v>45047</v>
      </c>
      <c r="J134" s="15" t="str">
        <f>MID(Tabla1[[#This Row],[HORA]],1,5)</f>
        <v>16:21</v>
      </c>
      <c r="K134" s="16">
        <f>IF(Tabla1[[#This Row],[FECHA]]=I135,IF(J135-J134&gt;0,(J135-J134)*1440,0),0)</f>
        <v>9.9999999999999645</v>
      </c>
      <c r="L134" s="14">
        <v>2.35</v>
      </c>
      <c r="M134" s="13" t="s">
        <v>56031</v>
      </c>
      <c r="N134" s="1" t="s">
        <v>583</v>
      </c>
      <c r="O134" s="1">
        <v>10</v>
      </c>
      <c r="P134" s="1" t="s">
        <v>27</v>
      </c>
      <c r="Q134" s="4" t="s">
        <v>21</v>
      </c>
    </row>
    <row r="135" spans="1:17" ht="22.5" x14ac:dyDescent="0.25">
      <c r="A135" s="3">
        <v>12277</v>
      </c>
      <c r="B135" s="1" t="s">
        <v>37833</v>
      </c>
      <c r="C135" s="1" t="s">
        <v>15</v>
      </c>
      <c r="D135" s="1" t="s">
        <v>40</v>
      </c>
      <c r="E135" s="1">
        <v>16617080</v>
      </c>
      <c r="F135" s="1" t="s">
        <v>37834</v>
      </c>
      <c r="G135" s="1">
        <v>16617080</v>
      </c>
      <c r="H135" s="1" t="s">
        <v>37834</v>
      </c>
      <c r="I135" s="2">
        <v>45047</v>
      </c>
      <c r="J135" s="15" t="str">
        <f>MID(Tabla1[[#This Row],[HORA]],1,5)</f>
        <v>16:31</v>
      </c>
      <c r="K135" s="16">
        <f>IF(Tabla1[[#This Row],[FECHA]]=I136,IF(J136-J135&gt;0,(J136-J135)*1440,0),0)</f>
        <v>6.9999999999999751</v>
      </c>
      <c r="L135" s="14">
        <v>4.5</v>
      </c>
      <c r="M135" s="13" t="s">
        <v>56041</v>
      </c>
      <c r="N135" s="1" t="s">
        <v>1715</v>
      </c>
      <c r="O135" s="1">
        <v>15</v>
      </c>
      <c r="P135" s="1" t="s">
        <v>413</v>
      </c>
      <c r="Q135" s="4" t="s">
        <v>21</v>
      </c>
    </row>
    <row r="136" spans="1:17" ht="22.5" x14ac:dyDescent="0.25">
      <c r="A136" s="3">
        <v>5373</v>
      </c>
      <c r="B136" s="1" t="s">
        <v>16796</v>
      </c>
      <c r="C136" s="1" t="s">
        <v>15</v>
      </c>
      <c r="D136" s="1" t="s">
        <v>40</v>
      </c>
      <c r="E136" s="1">
        <v>27366765</v>
      </c>
      <c r="F136" s="1" t="s">
        <v>16797</v>
      </c>
      <c r="G136" s="1">
        <v>44603252</v>
      </c>
      <c r="H136" s="1" t="s">
        <v>16798</v>
      </c>
      <c r="I136" s="2">
        <v>45047</v>
      </c>
      <c r="J136" s="15" t="str">
        <f>MID(Tabla1[[#This Row],[HORA]],1,5)</f>
        <v>16:38</v>
      </c>
      <c r="K136" s="16">
        <f>IF(Tabla1[[#This Row],[FECHA]]=I137,IF(J137-J136&gt;0,(J137-J136)*1440,0),0)</f>
        <v>2.0000000000001528</v>
      </c>
      <c r="L136" s="14">
        <v>6.2</v>
      </c>
      <c r="M136" s="13" t="s">
        <v>56048</v>
      </c>
      <c r="N136" s="1" t="s">
        <v>16799</v>
      </c>
      <c r="O136" s="1">
        <v>35</v>
      </c>
      <c r="P136" s="1" t="s">
        <v>27</v>
      </c>
      <c r="Q136" s="4" t="s">
        <v>21</v>
      </c>
    </row>
    <row r="137" spans="1:17" ht="22.5" x14ac:dyDescent="0.25">
      <c r="A137" s="3">
        <v>2</v>
      </c>
      <c r="B137" s="1" t="s">
        <v>22</v>
      </c>
      <c r="C137" s="1" t="s">
        <v>15</v>
      </c>
      <c r="D137" s="1" t="s">
        <v>23</v>
      </c>
      <c r="E137" s="1">
        <v>12121212</v>
      </c>
      <c r="F137" s="1" t="s">
        <v>24</v>
      </c>
      <c r="G137" s="1">
        <v>12121222</v>
      </c>
      <c r="H137" s="1" t="s">
        <v>25</v>
      </c>
      <c r="I137" s="2">
        <v>45047</v>
      </c>
      <c r="J137" s="15" t="str">
        <f>MID(Tabla1[[#This Row],[HORA]],1,5)</f>
        <v>16:40</v>
      </c>
      <c r="K137" s="16">
        <f>IF(Tabla1[[#This Row],[FECHA]]=I138,IF(J138-J137&gt;0,(J138-J137)*1440,0),0)</f>
        <v>0</v>
      </c>
      <c r="L137" s="14">
        <v>3.36</v>
      </c>
      <c r="M137" s="13" t="s">
        <v>56050</v>
      </c>
      <c r="N137" s="1" t="s">
        <v>26</v>
      </c>
      <c r="O137" s="1">
        <v>0</v>
      </c>
      <c r="P137" s="1" t="s">
        <v>27</v>
      </c>
      <c r="Q137" s="4" t="s">
        <v>21</v>
      </c>
    </row>
    <row r="138" spans="1:17" ht="22.5" x14ac:dyDescent="0.25">
      <c r="A138" s="3">
        <v>3</v>
      </c>
      <c r="B138" s="1" t="s">
        <v>22</v>
      </c>
      <c r="C138" s="1" t="s">
        <v>15</v>
      </c>
      <c r="D138" s="1" t="s">
        <v>23</v>
      </c>
      <c r="E138" s="1">
        <v>12121212</v>
      </c>
      <c r="F138" s="1" t="s">
        <v>28</v>
      </c>
      <c r="G138" s="1">
        <v>12121222</v>
      </c>
      <c r="H138" s="1" t="s">
        <v>25</v>
      </c>
      <c r="I138" s="2">
        <v>45047</v>
      </c>
      <c r="J138" s="15" t="str">
        <f>MID(Tabla1[[#This Row],[HORA]],1,5)</f>
        <v>16:40</v>
      </c>
      <c r="K138" s="16">
        <f>IF(Tabla1[[#This Row],[FECHA]]=I139,IF(J139-J138&gt;0,(J139-J138)*1440,0),0)</f>
        <v>0.99999999999983658</v>
      </c>
      <c r="L138" s="14">
        <v>4.3</v>
      </c>
      <c r="M138" s="13" t="s">
        <v>56050</v>
      </c>
      <c r="N138" s="1" t="s">
        <v>26</v>
      </c>
      <c r="O138" s="1">
        <v>0</v>
      </c>
      <c r="P138" s="1" t="s">
        <v>27</v>
      </c>
      <c r="Q138" s="4" t="s">
        <v>21</v>
      </c>
    </row>
    <row r="139" spans="1:17" ht="22.5" x14ac:dyDescent="0.25">
      <c r="A139" s="3">
        <v>4</v>
      </c>
      <c r="B139" s="1" t="s">
        <v>29</v>
      </c>
      <c r="C139" s="1" t="s">
        <v>15</v>
      </c>
      <c r="D139" s="1" t="s">
        <v>30</v>
      </c>
      <c r="E139" s="1">
        <v>12121212</v>
      </c>
      <c r="F139" s="1" t="s">
        <v>28</v>
      </c>
      <c r="G139" s="1">
        <v>2228450</v>
      </c>
      <c r="H139" s="1" t="s">
        <v>31</v>
      </c>
      <c r="I139" s="2">
        <v>45047</v>
      </c>
      <c r="J139" s="15" t="str">
        <f>MID(Tabla1[[#This Row],[HORA]],1,5)</f>
        <v>16:41</v>
      </c>
      <c r="K139" s="16">
        <f>IF(Tabla1[[#This Row],[FECHA]]=I140,IF(J140-J139&gt;0,(J140-J139)*1440,0),0)</f>
        <v>0</v>
      </c>
      <c r="L139" s="14">
        <v>4.54</v>
      </c>
      <c r="M139" s="13" t="s">
        <v>56051</v>
      </c>
      <c r="N139" s="1" t="s">
        <v>26</v>
      </c>
      <c r="O139" s="1">
        <v>0</v>
      </c>
      <c r="P139" s="1" t="s">
        <v>27</v>
      </c>
      <c r="Q139" s="4" t="s">
        <v>21</v>
      </c>
    </row>
    <row r="140" spans="1:17" ht="22.5" x14ac:dyDescent="0.25">
      <c r="A140" s="3">
        <v>5</v>
      </c>
      <c r="B140" s="1" t="s">
        <v>29</v>
      </c>
      <c r="C140" s="1" t="s">
        <v>15</v>
      </c>
      <c r="D140" s="1" t="s">
        <v>30</v>
      </c>
      <c r="E140" s="1">
        <v>12121212</v>
      </c>
      <c r="F140" s="1" t="s">
        <v>24</v>
      </c>
      <c r="G140" s="1">
        <v>2228450</v>
      </c>
      <c r="H140" s="1" t="s">
        <v>31</v>
      </c>
      <c r="I140" s="2">
        <v>45047</v>
      </c>
      <c r="J140" s="15" t="str">
        <f>MID(Tabla1[[#This Row],[HORA]],1,5)</f>
        <v>16:41</v>
      </c>
      <c r="K140" s="16">
        <f>IF(Tabla1[[#This Row],[FECHA]]=I141,IF(J141-J140&gt;0,(J141-J140)*1440,0),0)</f>
        <v>0.99999999999999645</v>
      </c>
      <c r="L140" s="14">
        <v>2.21</v>
      </c>
      <c r="M140" s="13" t="s">
        <v>56051</v>
      </c>
      <c r="N140" s="1" t="s">
        <v>26</v>
      </c>
      <c r="O140" s="1">
        <v>0</v>
      </c>
      <c r="P140" s="1" t="s">
        <v>27</v>
      </c>
      <c r="Q140" s="4" t="s">
        <v>21</v>
      </c>
    </row>
    <row r="141" spans="1:17" ht="22.5" x14ac:dyDescent="0.25">
      <c r="A141" s="3">
        <v>6</v>
      </c>
      <c r="B141" s="1" t="s">
        <v>32</v>
      </c>
      <c r="C141" s="1" t="s">
        <v>15</v>
      </c>
      <c r="D141" s="1" t="s">
        <v>33</v>
      </c>
      <c r="E141" s="1">
        <v>12121212</v>
      </c>
      <c r="F141" s="1" t="s">
        <v>28</v>
      </c>
      <c r="G141" s="1">
        <v>2228451</v>
      </c>
      <c r="H141" s="1" t="s">
        <v>34</v>
      </c>
      <c r="I141" s="2">
        <v>45047</v>
      </c>
      <c r="J141" s="15" t="str">
        <f>MID(Tabla1[[#This Row],[HORA]],1,5)</f>
        <v>16:42</v>
      </c>
      <c r="K141" s="16">
        <f>IF(Tabla1[[#This Row],[FECHA]]=I142,IF(J142-J141&gt;0,(J142-J141)*1440,0),0)</f>
        <v>0</v>
      </c>
      <c r="L141" s="14">
        <v>3.45</v>
      </c>
      <c r="M141" s="13" t="s">
        <v>56052</v>
      </c>
      <c r="N141" s="1" t="s">
        <v>26</v>
      </c>
      <c r="O141" s="1">
        <v>0</v>
      </c>
      <c r="P141" s="1" t="s">
        <v>27</v>
      </c>
      <c r="Q141" s="4" t="s">
        <v>21</v>
      </c>
    </row>
    <row r="142" spans="1:17" ht="22.5" x14ac:dyDescent="0.25">
      <c r="A142" s="3">
        <v>7</v>
      </c>
      <c r="B142" s="1" t="s">
        <v>32</v>
      </c>
      <c r="C142" s="1" t="s">
        <v>15</v>
      </c>
      <c r="D142" s="1" t="s">
        <v>33</v>
      </c>
      <c r="E142" s="1">
        <v>12121212</v>
      </c>
      <c r="F142" s="1" t="s">
        <v>24</v>
      </c>
      <c r="G142" s="1">
        <v>2228451</v>
      </c>
      <c r="H142" s="1" t="s">
        <v>34</v>
      </c>
      <c r="I142" s="2">
        <v>45047</v>
      </c>
      <c r="J142" s="15" t="str">
        <f>MID(Tabla1[[#This Row],[HORA]],1,5)</f>
        <v>16:42</v>
      </c>
      <c r="K142" s="16">
        <f>IF(Tabla1[[#This Row],[FECHA]]=I143,IF(J143-J142&gt;0,(J143-J142)*1440,0),0)</f>
        <v>2.9999999999999893</v>
      </c>
      <c r="L142" s="14">
        <v>3.14</v>
      </c>
      <c r="M142" s="13" t="s">
        <v>56052</v>
      </c>
      <c r="N142" s="1" t="s">
        <v>26</v>
      </c>
      <c r="O142" s="1">
        <v>0</v>
      </c>
      <c r="P142" s="1" t="s">
        <v>27</v>
      </c>
      <c r="Q142" s="4" t="s">
        <v>21</v>
      </c>
    </row>
    <row r="143" spans="1:17" ht="22.5" x14ac:dyDescent="0.25">
      <c r="A143" s="3">
        <v>12278</v>
      </c>
      <c r="B143" s="1" t="s">
        <v>37835</v>
      </c>
      <c r="C143" s="1" t="s">
        <v>15</v>
      </c>
      <c r="D143" s="1" t="s">
        <v>228</v>
      </c>
      <c r="E143" s="1">
        <v>42923394</v>
      </c>
      <c r="F143" s="1" t="s">
        <v>37836</v>
      </c>
      <c r="G143" s="1">
        <v>2228453</v>
      </c>
      <c r="H143" s="1" t="s">
        <v>37837</v>
      </c>
      <c r="I143" s="2">
        <v>45047</v>
      </c>
      <c r="J143" s="15" t="str">
        <f>MID(Tabla1[[#This Row],[HORA]],1,5)</f>
        <v>16:45</v>
      </c>
      <c r="K143" s="16">
        <f>IF(Tabla1[[#This Row],[FECHA]]=I144,IF(J144-J143&gt;0,(J144-J143)*1440,0),0)</f>
        <v>0</v>
      </c>
      <c r="L143" s="14">
        <v>4.5199999999999996</v>
      </c>
      <c r="M143" s="13" t="s">
        <v>56055</v>
      </c>
      <c r="N143" s="1" t="s">
        <v>37838</v>
      </c>
      <c r="O143" s="1">
        <v>20</v>
      </c>
      <c r="P143" s="1" t="s">
        <v>413</v>
      </c>
      <c r="Q143" s="4" t="s">
        <v>21</v>
      </c>
    </row>
    <row r="144" spans="1:17" ht="22.5" x14ac:dyDescent="0.25">
      <c r="A144" s="3">
        <v>12279</v>
      </c>
      <c r="B144" s="1" t="s">
        <v>37835</v>
      </c>
      <c r="C144" s="1" t="s">
        <v>15</v>
      </c>
      <c r="D144" s="1" t="s">
        <v>228</v>
      </c>
      <c r="E144" s="1">
        <v>42923394</v>
      </c>
      <c r="F144" s="1" t="s">
        <v>37839</v>
      </c>
      <c r="G144" s="1">
        <v>2228453</v>
      </c>
      <c r="H144" s="1" t="s">
        <v>37837</v>
      </c>
      <c r="I144" s="2">
        <v>45047</v>
      </c>
      <c r="J144" s="15" t="str">
        <f>MID(Tabla1[[#This Row],[HORA]],1,5)</f>
        <v>16:45</v>
      </c>
      <c r="K144" s="16">
        <f>IF(Tabla1[[#This Row],[FECHA]]=I145,IF(J145-J144&gt;0,(J145-J144)*1440,0),0)</f>
        <v>3.0000000000001492</v>
      </c>
      <c r="L144" s="14">
        <v>4.46</v>
      </c>
      <c r="M144" s="13" t="s">
        <v>56055</v>
      </c>
      <c r="N144" s="1" t="s">
        <v>37838</v>
      </c>
      <c r="O144" s="1">
        <v>20</v>
      </c>
      <c r="P144" s="1" t="s">
        <v>413</v>
      </c>
      <c r="Q144" s="4" t="s">
        <v>21</v>
      </c>
    </row>
    <row r="145" spans="1:17" ht="22.5" x14ac:dyDescent="0.25">
      <c r="A145" s="3">
        <v>18070</v>
      </c>
      <c r="B145" s="1" t="s">
        <v>54051</v>
      </c>
      <c r="C145" s="1" t="s">
        <v>15</v>
      </c>
      <c r="D145" s="1" t="s">
        <v>40</v>
      </c>
      <c r="E145" s="1">
        <v>20607568996</v>
      </c>
      <c r="F145" s="1" t="s">
        <v>54052</v>
      </c>
      <c r="G145" s="1">
        <v>41487551</v>
      </c>
      <c r="H145" s="1" t="s">
        <v>54053</v>
      </c>
      <c r="I145" s="2">
        <v>45047</v>
      </c>
      <c r="J145" s="15" t="str">
        <f>MID(Tabla1[[#This Row],[HORA]],1,5)</f>
        <v>16:48</v>
      </c>
      <c r="K145" s="16">
        <f>IF(Tabla1[[#This Row],[FECHA]]=I146,IF(J146-J145&gt;0,(J146-J145)*1440,0),0)</f>
        <v>7.9999999999999716</v>
      </c>
      <c r="L145" s="14">
        <v>4.3600000000000003</v>
      </c>
      <c r="M145" s="13" t="s">
        <v>56058</v>
      </c>
      <c r="N145" s="1" t="s">
        <v>54054</v>
      </c>
      <c r="O145" s="1">
        <v>10</v>
      </c>
      <c r="P145" s="1" t="s">
        <v>413</v>
      </c>
      <c r="Q145" s="4" t="s">
        <v>21</v>
      </c>
    </row>
    <row r="146" spans="1:17" ht="22.5" x14ac:dyDescent="0.25">
      <c r="A146" s="3">
        <v>12280</v>
      </c>
      <c r="B146" s="1" t="s">
        <v>37840</v>
      </c>
      <c r="C146" s="1" t="s">
        <v>15</v>
      </c>
      <c r="D146" s="1" t="s">
        <v>141</v>
      </c>
      <c r="E146" s="1">
        <v>43505355</v>
      </c>
      <c r="F146" s="1" t="s">
        <v>37841</v>
      </c>
      <c r="G146" s="1">
        <v>2228456</v>
      </c>
      <c r="H146" s="1" t="s">
        <v>37842</v>
      </c>
      <c r="I146" s="2">
        <v>45047</v>
      </c>
      <c r="J146" s="15" t="str">
        <f>MID(Tabla1[[#This Row],[HORA]],1,5)</f>
        <v>16:56</v>
      </c>
      <c r="K146" s="16">
        <f>IF(Tabla1[[#This Row],[FECHA]]=I147,IF(J147-J146&gt;0,(J147-J146)*1440,0),0)</f>
        <v>5.9999999999999787</v>
      </c>
      <c r="L146" s="14">
        <v>2.0699999999999998</v>
      </c>
      <c r="M146" s="13" t="s">
        <v>56066</v>
      </c>
      <c r="N146" s="1" t="s">
        <v>37843</v>
      </c>
      <c r="O146" s="1">
        <v>20</v>
      </c>
      <c r="P146" s="1" t="s">
        <v>413</v>
      </c>
      <c r="Q146" s="4" t="s">
        <v>21</v>
      </c>
    </row>
    <row r="147" spans="1:17" ht="22.5" x14ac:dyDescent="0.25">
      <c r="A147" s="3">
        <v>12281</v>
      </c>
      <c r="B147" s="1" t="s">
        <v>37844</v>
      </c>
      <c r="C147" s="1" t="s">
        <v>15</v>
      </c>
      <c r="D147" s="1" t="s">
        <v>71</v>
      </c>
      <c r="E147" s="1">
        <v>75554878</v>
      </c>
      <c r="F147" s="1" t="s">
        <v>28941</v>
      </c>
      <c r="G147" s="1">
        <v>2228458</v>
      </c>
      <c r="H147" s="1" t="s">
        <v>26329</v>
      </c>
      <c r="I147" s="2">
        <v>45047</v>
      </c>
      <c r="J147" s="15" t="str">
        <f>MID(Tabla1[[#This Row],[HORA]],1,5)</f>
        <v>17:02</v>
      </c>
      <c r="K147" s="16">
        <f>IF(Tabla1[[#This Row],[FECHA]]=I148,IF(J148-J147&gt;0,(J148-J147)*1440,0),0)</f>
        <v>6.9999999999998153</v>
      </c>
      <c r="L147" s="14">
        <v>3.36</v>
      </c>
      <c r="M147" s="13" t="s">
        <v>56072</v>
      </c>
      <c r="N147" s="1" t="s">
        <v>37845</v>
      </c>
      <c r="O147" s="1">
        <v>20</v>
      </c>
      <c r="P147" s="1" t="s">
        <v>413</v>
      </c>
      <c r="Q147" s="4" t="s">
        <v>21</v>
      </c>
    </row>
    <row r="148" spans="1:17" ht="22.5" x14ac:dyDescent="0.25">
      <c r="A148" s="3">
        <v>5374</v>
      </c>
      <c r="B148" s="1" t="s">
        <v>16800</v>
      </c>
      <c r="C148" s="1" t="s">
        <v>15</v>
      </c>
      <c r="D148" s="1" t="s">
        <v>40</v>
      </c>
      <c r="E148" s="1">
        <v>71225192</v>
      </c>
      <c r="F148" s="1" t="s">
        <v>16801</v>
      </c>
      <c r="G148" s="1">
        <v>2228461</v>
      </c>
      <c r="H148" s="1" t="s">
        <v>16802</v>
      </c>
      <c r="I148" s="2">
        <v>45047</v>
      </c>
      <c r="J148" s="15" t="str">
        <f>MID(Tabla1[[#This Row],[HORA]],1,5)</f>
        <v>17:09</v>
      </c>
      <c r="K148" s="16">
        <f>IF(Tabla1[[#This Row],[FECHA]]=I149,IF(J149-J148&gt;0,(J149-J148)*1440,0),0)</f>
        <v>2.0000000000001528</v>
      </c>
      <c r="L148" s="14">
        <v>2.37</v>
      </c>
      <c r="M148" s="13" t="s">
        <v>56079</v>
      </c>
      <c r="N148" s="1" t="s">
        <v>16803</v>
      </c>
      <c r="O148" s="1">
        <v>30</v>
      </c>
      <c r="P148" s="1" t="s">
        <v>27</v>
      </c>
      <c r="Q148" s="4" t="s">
        <v>21</v>
      </c>
    </row>
    <row r="149" spans="1:17" ht="22.5" x14ac:dyDescent="0.25">
      <c r="A149" s="3">
        <v>5375</v>
      </c>
      <c r="B149" s="1" t="s">
        <v>16804</v>
      </c>
      <c r="C149" s="1" t="s">
        <v>15</v>
      </c>
      <c r="D149" s="1" t="s">
        <v>40</v>
      </c>
      <c r="E149" s="1">
        <v>71068640</v>
      </c>
      <c r="F149" s="1" t="s">
        <v>16805</v>
      </c>
      <c r="G149" s="1">
        <v>2228463</v>
      </c>
      <c r="H149" s="1" t="s">
        <v>16806</v>
      </c>
      <c r="I149" s="2">
        <v>45047</v>
      </c>
      <c r="J149" s="15" t="str">
        <f>MID(Tabla1[[#This Row],[HORA]],1,5)</f>
        <v>17:11</v>
      </c>
      <c r="K149" s="16">
        <f>IF(Tabla1[[#This Row],[FECHA]]=I150,IF(J150-J149&gt;0,(J150-J149)*1440,0),0)</f>
        <v>0.99999999999999645</v>
      </c>
      <c r="L149" s="14">
        <v>5.38</v>
      </c>
      <c r="M149" s="13" t="s">
        <v>56081</v>
      </c>
      <c r="N149" s="1" t="s">
        <v>16807</v>
      </c>
      <c r="O149" s="1">
        <v>15</v>
      </c>
      <c r="P149" s="1" t="s">
        <v>27</v>
      </c>
      <c r="Q149" s="4" t="s">
        <v>21</v>
      </c>
    </row>
    <row r="150" spans="1:17" ht="22.5" x14ac:dyDescent="0.25">
      <c r="A150" s="3">
        <v>12282</v>
      </c>
      <c r="B150" s="1" t="s">
        <v>37846</v>
      </c>
      <c r="C150" s="1" t="s">
        <v>15</v>
      </c>
      <c r="D150" s="1" t="s">
        <v>40</v>
      </c>
      <c r="E150" s="1">
        <v>16805321</v>
      </c>
      <c r="F150" s="1" t="s">
        <v>37847</v>
      </c>
      <c r="G150" s="1">
        <v>16805321</v>
      </c>
      <c r="H150" s="1" t="s">
        <v>37847</v>
      </c>
      <c r="I150" s="2">
        <v>45047</v>
      </c>
      <c r="J150" s="15" t="str">
        <f>MID(Tabla1[[#This Row],[HORA]],1,5)</f>
        <v>17:12</v>
      </c>
      <c r="K150" s="16">
        <f>IF(Tabla1[[#This Row],[FECHA]]=I151,IF(J151-J150&gt;0,(J151-J150)*1440,0),0)</f>
        <v>0.99999999999983658</v>
      </c>
      <c r="L150" s="14">
        <v>7.44</v>
      </c>
      <c r="M150" s="13" t="s">
        <v>56082</v>
      </c>
      <c r="N150" s="1" t="s">
        <v>1715</v>
      </c>
      <c r="O150" s="1">
        <v>10</v>
      </c>
      <c r="P150" s="1" t="s">
        <v>413</v>
      </c>
      <c r="Q150" s="4" t="s">
        <v>21</v>
      </c>
    </row>
    <row r="151" spans="1:17" ht="22.5" x14ac:dyDescent="0.25">
      <c r="A151" s="3">
        <v>18071</v>
      </c>
      <c r="B151" s="1" t="s">
        <v>54055</v>
      </c>
      <c r="C151" s="1" t="s">
        <v>15</v>
      </c>
      <c r="D151" s="1" t="s">
        <v>172</v>
      </c>
      <c r="E151" s="1">
        <v>20600302630</v>
      </c>
      <c r="F151" s="1" t="s">
        <v>48499</v>
      </c>
      <c r="G151" s="1">
        <v>10177267</v>
      </c>
      <c r="H151" s="1" t="s">
        <v>48500</v>
      </c>
      <c r="I151" s="2">
        <v>45047</v>
      </c>
      <c r="J151" s="15" t="str">
        <f>MID(Tabla1[[#This Row],[HORA]],1,5)</f>
        <v>17:13</v>
      </c>
      <c r="K151" s="16">
        <f>IF(Tabla1[[#This Row],[FECHA]]=I152,IF(J152-J151&gt;0,(J152-J151)*1440,0),0)</f>
        <v>2.0000000000001528</v>
      </c>
      <c r="L151" s="14">
        <v>3.31</v>
      </c>
      <c r="M151" s="13" t="s">
        <v>56083</v>
      </c>
      <c r="N151" s="1" t="s">
        <v>5372</v>
      </c>
      <c r="O151" s="1">
        <v>30</v>
      </c>
      <c r="P151" s="1" t="s">
        <v>413</v>
      </c>
      <c r="Q151" s="4" t="s">
        <v>21</v>
      </c>
    </row>
    <row r="152" spans="1:17" ht="22.5" x14ac:dyDescent="0.25">
      <c r="A152" s="3">
        <v>12283</v>
      </c>
      <c r="B152" s="1" t="s">
        <v>37848</v>
      </c>
      <c r="C152" s="1" t="s">
        <v>15</v>
      </c>
      <c r="D152" s="1" t="s">
        <v>40</v>
      </c>
      <c r="E152" s="1">
        <v>42748919</v>
      </c>
      <c r="F152" s="1" t="s">
        <v>37849</v>
      </c>
      <c r="G152" s="1">
        <v>42748919</v>
      </c>
      <c r="H152" s="1" t="s">
        <v>37849</v>
      </c>
      <c r="I152" s="2">
        <v>45047</v>
      </c>
      <c r="J152" s="15" t="str">
        <f>MID(Tabla1[[#This Row],[HORA]],1,5)</f>
        <v>17:15</v>
      </c>
      <c r="K152" s="16">
        <f>IF(Tabla1[[#This Row],[FECHA]]=I153,IF(J153-J152&gt;0,(J153-J152)*1440,0),0)</f>
        <v>2.9999999999999893</v>
      </c>
      <c r="L152" s="14">
        <v>3.12</v>
      </c>
      <c r="M152" s="13" t="s">
        <v>56085</v>
      </c>
      <c r="N152" s="1" t="s">
        <v>1715</v>
      </c>
      <c r="O152" s="1">
        <v>25</v>
      </c>
      <c r="P152" s="1" t="s">
        <v>413</v>
      </c>
      <c r="Q152" s="4" t="s">
        <v>21</v>
      </c>
    </row>
    <row r="153" spans="1:17" ht="22.5" x14ac:dyDescent="0.25">
      <c r="A153" s="3">
        <v>5376</v>
      </c>
      <c r="B153" s="1" t="s">
        <v>16808</v>
      </c>
      <c r="C153" s="1" t="s">
        <v>15</v>
      </c>
      <c r="D153" s="1" t="s">
        <v>30</v>
      </c>
      <c r="E153" s="1">
        <v>16486406</v>
      </c>
      <c r="F153" s="1" t="s">
        <v>16809</v>
      </c>
      <c r="G153" s="1">
        <v>2228467</v>
      </c>
      <c r="H153" s="1" t="s">
        <v>16810</v>
      </c>
      <c r="I153" s="2">
        <v>45047</v>
      </c>
      <c r="J153" s="15" t="str">
        <f>MID(Tabla1[[#This Row],[HORA]],1,5)</f>
        <v>17:18</v>
      </c>
      <c r="K153" s="16">
        <f>IF(Tabla1[[#This Row],[FECHA]]=I154,IF(J154-J153&gt;0,(J154-J153)*1440,0),0)</f>
        <v>0</v>
      </c>
      <c r="L153" s="14">
        <v>5.21</v>
      </c>
      <c r="M153" s="13" t="s">
        <v>56088</v>
      </c>
      <c r="N153" s="1" t="s">
        <v>16811</v>
      </c>
      <c r="O153" s="1">
        <v>27</v>
      </c>
      <c r="P153" s="1" t="s">
        <v>27</v>
      </c>
      <c r="Q153" s="4" t="s">
        <v>21</v>
      </c>
    </row>
    <row r="154" spans="1:17" ht="22.5" x14ac:dyDescent="0.25">
      <c r="A154" s="3">
        <v>12284</v>
      </c>
      <c r="B154" s="1" t="s">
        <v>37850</v>
      </c>
      <c r="C154" s="1" t="s">
        <v>15</v>
      </c>
      <c r="D154" s="1" t="s">
        <v>82</v>
      </c>
      <c r="E154" s="1">
        <v>60464574</v>
      </c>
      <c r="F154" s="1" t="s">
        <v>37851</v>
      </c>
      <c r="G154" s="1">
        <v>2228466</v>
      </c>
      <c r="H154" s="1" t="s">
        <v>37852</v>
      </c>
      <c r="I154" s="2">
        <v>45047</v>
      </c>
      <c r="J154" s="15" t="str">
        <f>MID(Tabla1[[#This Row],[HORA]],1,5)</f>
        <v>17:18</v>
      </c>
      <c r="K154" s="16">
        <f>IF(Tabla1[[#This Row],[FECHA]]=I155,IF(J155-J154&gt;0,(J155-J154)*1440,0),0)</f>
        <v>11.000000000000121</v>
      </c>
      <c r="L154" s="14">
        <v>2.5499999999999998</v>
      </c>
      <c r="M154" s="13" t="s">
        <v>56088</v>
      </c>
      <c r="N154" s="1" t="s">
        <v>37853</v>
      </c>
      <c r="O154" s="1">
        <v>20</v>
      </c>
      <c r="P154" s="1" t="s">
        <v>413</v>
      </c>
      <c r="Q154" s="4" t="s">
        <v>21</v>
      </c>
    </row>
    <row r="155" spans="1:17" ht="22.5" x14ac:dyDescent="0.25">
      <c r="A155" s="3">
        <v>12285</v>
      </c>
      <c r="B155" s="1" t="s">
        <v>37854</v>
      </c>
      <c r="C155" s="1" t="s">
        <v>15</v>
      </c>
      <c r="D155" s="1" t="s">
        <v>33</v>
      </c>
      <c r="E155" s="1">
        <v>45851493</v>
      </c>
      <c r="F155" s="1" t="s">
        <v>37855</v>
      </c>
      <c r="G155" s="1">
        <v>2228470</v>
      </c>
      <c r="H155" s="1" t="s">
        <v>37856</v>
      </c>
      <c r="I155" s="2">
        <v>45047</v>
      </c>
      <c r="J155" s="15" t="str">
        <f>MID(Tabla1[[#This Row],[HORA]],1,5)</f>
        <v>17:29</v>
      </c>
      <c r="K155" s="16">
        <f>IF(Tabla1[[#This Row],[FECHA]]=I156,IF(J156-J155&gt;0,(J156-J155)*1440,0),0)</f>
        <v>0.99999999999983658</v>
      </c>
      <c r="L155" s="14">
        <v>4.28</v>
      </c>
      <c r="M155" s="13" t="s">
        <v>56099</v>
      </c>
      <c r="N155" s="1" t="s">
        <v>37857</v>
      </c>
      <c r="O155" s="1">
        <v>11</v>
      </c>
      <c r="P155" s="1" t="s">
        <v>413</v>
      </c>
      <c r="Q155" s="4" t="s">
        <v>21</v>
      </c>
    </row>
    <row r="156" spans="1:17" ht="22.5" x14ac:dyDescent="0.25">
      <c r="A156" s="3">
        <v>12286</v>
      </c>
      <c r="B156" s="1" t="s">
        <v>37858</v>
      </c>
      <c r="C156" s="1" t="s">
        <v>15</v>
      </c>
      <c r="D156" s="1" t="s">
        <v>40</v>
      </c>
      <c r="E156" s="1">
        <v>72980234</v>
      </c>
      <c r="F156" s="1" t="s">
        <v>37859</v>
      </c>
      <c r="G156" s="1">
        <v>72980234</v>
      </c>
      <c r="H156" s="1" t="s">
        <v>37859</v>
      </c>
      <c r="I156" s="2">
        <v>45047</v>
      </c>
      <c r="J156" s="15" t="str">
        <f>MID(Tabla1[[#This Row],[HORA]],1,5)</f>
        <v>17:30</v>
      </c>
      <c r="K156" s="16">
        <f>IF(Tabla1[[#This Row],[FECHA]]=I157,IF(J157-J156&gt;0,(J157-J156)*1440,0),0)</f>
        <v>6.0000000000001386</v>
      </c>
      <c r="L156" s="14">
        <v>6.14</v>
      </c>
      <c r="M156" s="13" t="s">
        <v>56100</v>
      </c>
      <c r="N156" s="1" t="s">
        <v>37860</v>
      </c>
      <c r="O156" s="1">
        <v>8</v>
      </c>
      <c r="P156" s="1" t="s">
        <v>413</v>
      </c>
      <c r="Q156" s="4" t="s">
        <v>21</v>
      </c>
    </row>
    <row r="157" spans="1:17" ht="22.5" x14ac:dyDescent="0.25">
      <c r="A157" s="3">
        <v>5377</v>
      </c>
      <c r="B157" s="1" t="s">
        <v>16812</v>
      </c>
      <c r="C157" s="1" t="s">
        <v>15</v>
      </c>
      <c r="D157" s="1" t="s">
        <v>228</v>
      </c>
      <c r="E157" s="1">
        <v>42696042</v>
      </c>
      <c r="F157" s="1" t="s">
        <v>16813</v>
      </c>
      <c r="G157" s="1">
        <v>73375547</v>
      </c>
      <c r="H157" s="1" t="s">
        <v>16814</v>
      </c>
      <c r="I157" s="2">
        <v>45047</v>
      </c>
      <c r="J157" s="15" t="str">
        <f>MID(Tabla1[[#This Row],[HORA]],1,5)</f>
        <v>17:36</v>
      </c>
      <c r="K157" s="16">
        <f>IF(Tabla1[[#This Row],[FECHA]]=I158,IF(J158-J157&gt;0,(J158-J157)*1440,0),0)</f>
        <v>2.9999999999998295</v>
      </c>
      <c r="L157" s="14">
        <v>3.44</v>
      </c>
      <c r="M157" s="13" t="s">
        <v>56106</v>
      </c>
      <c r="N157" s="1" t="s">
        <v>16815</v>
      </c>
      <c r="O157" s="1">
        <v>15</v>
      </c>
      <c r="P157" s="1" t="s">
        <v>27</v>
      </c>
      <c r="Q157" s="4" t="s">
        <v>21</v>
      </c>
    </row>
    <row r="158" spans="1:17" ht="22.5" x14ac:dyDescent="0.25">
      <c r="A158" s="3">
        <v>12287</v>
      </c>
      <c r="B158" s="1" t="s">
        <v>37861</v>
      </c>
      <c r="C158" s="1" t="s">
        <v>15</v>
      </c>
      <c r="D158" s="1" t="s">
        <v>228</v>
      </c>
      <c r="E158" s="1">
        <v>71994420</v>
      </c>
      <c r="F158" s="1" t="s">
        <v>37862</v>
      </c>
      <c r="G158" s="1">
        <v>2228473</v>
      </c>
      <c r="H158" s="1" t="s">
        <v>37863</v>
      </c>
      <c r="I158" s="2">
        <v>45047</v>
      </c>
      <c r="J158" s="15" t="str">
        <f>MID(Tabla1[[#This Row],[HORA]],1,5)</f>
        <v>17:39</v>
      </c>
      <c r="K158" s="16">
        <f>IF(Tabla1[[#This Row],[FECHA]]=I159,IF(J159-J158&gt;0,(J159-J158)*1440,0),0)</f>
        <v>6.0000000000001386</v>
      </c>
      <c r="L158" s="14">
        <v>4.0999999999999996</v>
      </c>
      <c r="M158" s="13" t="s">
        <v>56109</v>
      </c>
      <c r="N158" s="1" t="s">
        <v>5313</v>
      </c>
      <c r="O158" s="1">
        <v>10</v>
      </c>
      <c r="P158" s="1" t="s">
        <v>413</v>
      </c>
      <c r="Q158" s="4" t="s">
        <v>21</v>
      </c>
    </row>
    <row r="159" spans="1:17" ht="22.5" x14ac:dyDescent="0.25">
      <c r="A159" s="3">
        <v>5378</v>
      </c>
      <c r="B159" s="1" t="s">
        <v>16816</v>
      </c>
      <c r="C159" s="1" t="s">
        <v>15</v>
      </c>
      <c r="D159" s="1" t="s">
        <v>40</v>
      </c>
      <c r="E159" s="1">
        <v>16739680</v>
      </c>
      <c r="F159" s="1" t="s">
        <v>16817</v>
      </c>
      <c r="G159" s="1">
        <v>2228477</v>
      </c>
      <c r="H159" s="1" t="s">
        <v>16818</v>
      </c>
      <c r="I159" s="2">
        <v>45047</v>
      </c>
      <c r="J159" s="15" t="str">
        <f>MID(Tabla1[[#This Row],[HORA]],1,5)</f>
        <v>17:45</v>
      </c>
      <c r="K159" s="16">
        <f>IF(Tabla1[[#This Row],[FECHA]]=I160,IF(J160-J159&gt;0,(J160-J159)*1440,0),0)</f>
        <v>0</v>
      </c>
      <c r="L159" s="14">
        <v>4.04</v>
      </c>
      <c r="M159" s="13" t="s">
        <v>56115</v>
      </c>
      <c r="N159" s="1" t="s">
        <v>16819</v>
      </c>
      <c r="O159" s="1">
        <v>15</v>
      </c>
      <c r="P159" s="1" t="s">
        <v>27</v>
      </c>
      <c r="Q159" s="4" t="s">
        <v>21</v>
      </c>
    </row>
    <row r="160" spans="1:17" ht="22.5" x14ac:dyDescent="0.25">
      <c r="A160" s="3">
        <v>12288</v>
      </c>
      <c r="B160" s="1" t="s">
        <v>37864</v>
      </c>
      <c r="C160" s="1" t="s">
        <v>15</v>
      </c>
      <c r="D160" s="1" t="s">
        <v>71</v>
      </c>
      <c r="E160" s="1">
        <v>74306453</v>
      </c>
      <c r="F160" s="1" t="s">
        <v>37865</v>
      </c>
      <c r="G160" s="1">
        <v>2228476</v>
      </c>
      <c r="H160" s="1" t="s">
        <v>37866</v>
      </c>
      <c r="I160" s="2">
        <v>45047</v>
      </c>
      <c r="J160" s="15" t="str">
        <f>MID(Tabla1[[#This Row],[HORA]],1,5)</f>
        <v>17:45</v>
      </c>
      <c r="K160" s="16">
        <f>IF(Tabla1[[#This Row],[FECHA]]=I161,IF(J161-J160&gt;0,(J161-J160)*1440,0),0)</f>
        <v>6.9999999999999751</v>
      </c>
      <c r="L160" s="14">
        <v>2.14</v>
      </c>
      <c r="M160" s="13" t="s">
        <v>56115</v>
      </c>
      <c r="N160" s="1" t="s">
        <v>37867</v>
      </c>
      <c r="O160" s="1">
        <v>50</v>
      </c>
      <c r="P160" s="1" t="s">
        <v>413</v>
      </c>
      <c r="Q160" s="4" t="s">
        <v>21</v>
      </c>
    </row>
    <row r="161" spans="1:17" ht="22.5" x14ac:dyDescent="0.25">
      <c r="A161" s="3">
        <v>5379</v>
      </c>
      <c r="B161" s="1" t="s">
        <v>16820</v>
      </c>
      <c r="C161" s="1" t="s">
        <v>15</v>
      </c>
      <c r="D161" s="1" t="s">
        <v>82</v>
      </c>
      <c r="E161" s="1">
        <v>16518145</v>
      </c>
      <c r="F161" s="1" t="s">
        <v>16821</v>
      </c>
      <c r="G161" s="1">
        <v>373610</v>
      </c>
      <c r="H161" s="1" t="s">
        <v>16822</v>
      </c>
      <c r="I161" s="2">
        <v>45047</v>
      </c>
      <c r="J161" s="15" t="str">
        <f>MID(Tabla1[[#This Row],[HORA]],1,5)</f>
        <v>17:52</v>
      </c>
      <c r="K161" s="16">
        <f>IF(Tabla1[[#This Row],[FECHA]]=I162,IF(J162-J161&gt;0,(J162-J161)*1440,0),0)</f>
        <v>0</v>
      </c>
      <c r="L161" s="14">
        <v>3.15</v>
      </c>
      <c r="M161" s="13" t="s">
        <v>56122</v>
      </c>
      <c r="N161" s="1" t="s">
        <v>16823</v>
      </c>
      <c r="O161" s="1">
        <v>30</v>
      </c>
      <c r="P161" s="1" t="s">
        <v>27</v>
      </c>
      <c r="Q161" s="4" t="s">
        <v>21</v>
      </c>
    </row>
    <row r="162" spans="1:17" ht="22.5" x14ac:dyDescent="0.25">
      <c r="A162" s="3">
        <v>5380</v>
      </c>
      <c r="B162" s="1" t="s">
        <v>16824</v>
      </c>
      <c r="C162" s="1" t="s">
        <v>15</v>
      </c>
      <c r="D162" s="1" t="s">
        <v>40</v>
      </c>
      <c r="E162" s="1">
        <v>72553745</v>
      </c>
      <c r="F162" s="1" t="s">
        <v>16825</v>
      </c>
      <c r="G162" s="1">
        <v>72553745</v>
      </c>
      <c r="H162" s="1" t="s">
        <v>16825</v>
      </c>
      <c r="I162" s="2">
        <v>45047</v>
      </c>
      <c r="J162" s="15" t="str">
        <f>MID(Tabla1[[#This Row],[HORA]],1,5)</f>
        <v>17:52</v>
      </c>
      <c r="K162" s="16">
        <f>IF(Tabla1[[#This Row],[FECHA]]=I163,IF(J163-J162&gt;0,(J163-J162)*1440,0),0)</f>
        <v>0</v>
      </c>
      <c r="L162" s="14">
        <v>4.5199999999999996</v>
      </c>
      <c r="M162" s="13" t="s">
        <v>56122</v>
      </c>
      <c r="N162" s="1" t="s">
        <v>8403</v>
      </c>
      <c r="O162" s="1">
        <v>5</v>
      </c>
      <c r="P162" s="1" t="s">
        <v>27</v>
      </c>
      <c r="Q162" s="4" t="s">
        <v>21</v>
      </c>
    </row>
    <row r="163" spans="1:17" ht="22.5" x14ac:dyDescent="0.25">
      <c r="A163" s="3">
        <v>18072</v>
      </c>
      <c r="B163" s="1" t="s">
        <v>54056</v>
      </c>
      <c r="C163" s="1" t="s">
        <v>15</v>
      </c>
      <c r="D163" s="1" t="s">
        <v>23</v>
      </c>
      <c r="E163" s="1">
        <v>20543323862</v>
      </c>
      <c r="F163" s="1" t="s">
        <v>54057</v>
      </c>
      <c r="G163" s="1">
        <v>2228479</v>
      </c>
      <c r="H163" s="1" t="s">
        <v>54058</v>
      </c>
      <c r="I163" s="2">
        <v>45047</v>
      </c>
      <c r="J163" s="15" t="str">
        <f>MID(Tabla1[[#This Row],[HORA]],1,5)</f>
        <v>17:52</v>
      </c>
      <c r="K163" s="16">
        <f>IF(Tabla1[[#This Row],[FECHA]]=I164,IF(J164-J163&gt;0,(J164-J163)*1440,0),0)</f>
        <v>1.999999999999833</v>
      </c>
      <c r="L163" s="14">
        <v>4.2699999999999996</v>
      </c>
      <c r="M163" s="13" t="s">
        <v>56122</v>
      </c>
      <c r="N163" s="1" t="s">
        <v>38092</v>
      </c>
      <c r="O163" s="1">
        <v>20</v>
      </c>
      <c r="P163" s="1" t="s">
        <v>413</v>
      </c>
      <c r="Q163" s="4" t="s">
        <v>21</v>
      </c>
    </row>
    <row r="164" spans="1:17" ht="22.5" x14ac:dyDescent="0.25">
      <c r="A164" s="3">
        <v>8</v>
      </c>
      <c r="B164" s="1" t="s">
        <v>35</v>
      </c>
      <c r="C164" s="1" t="s">
        <v>15</v>
      </c>
      <c r="D164" s="1" t="s">
        <v>30</v>
      </c>
      <c r="E164" s="1">
        <v>12121212</v>
      </c>
      <c r="F164" s="1" t="s">
        <v>24</v>
      </c>
      <c r="G164" s="1">
        <v>2228480</v>
      </c>
      <c r="H164" s="1" t="s">
        <v>31</v>
      </c>
      <c r="I164" s="2">
        <v>45047</v>
      </c>
      <c r="J164" s="15" t="str">
        <f>MID(Tabla1[[#This Row],[HORA]],1,5)</f>
        <v>17:54</v>
      </c>
      <c r="K164" s="16">
        <f>IF(Tabla1[[#This Row],[FECHA]]=I165,IF(J165-J164&gt;0,(J165-J164)*1440,0),0)</f>
        <v>0</v>
      </c>
      <c r="L164" s="14">
        <v>7.21</v>
      </c>
      <c r="M164" s="13" t="s">
        <v>56124</v>
      </c>
      <c r="N164" s="1" t="s">
        <v>26</v>
      </c>
      <c r="O164" s="1">
        <v>0</v>
      </c>
      <c r="P164" s="1" t="s">
        <v>27</v>
      </c>
      <c r="Q164" s="4" t="s">
        <v>21</v>
      </c>
    </row>
    <row r="165" spans="1:17" ht="22.5" x14ac:dyDescent="0.25">
      <c r="A165" s="3">
        <v>9</v>
      </c>
      <c r="B165" s="1" t="s">
        <v>35</v>
      </c>
      <c r="C165" s="1" t="s">
        <v>15</v>
      </c>
      <c r="D165" s="1" t="s">
        <v>30</v>
      </c>
      <c r="E165" s="1">
        <v>12121212</v>
      </c>
      <c r="F165" s="1" t="s">
        <v>28</v>
      </c>
      <c r="G165" s="1">
        <v>2228480</v>
      </c>
      <c r="H165" s="1" t="s">
        <v>31</v>
      </c>
      <c r="I165" s="2">
        <v>45047</v>
      </c>
      <c r="J165" s="15" t="str">
        <f>MID(Tabla1[[#This Row],[HORA]],1,5)</f>
        <v>17:54</v>
      </c>
      <c r="K165" s="16">
        <f>IF(Tabla1[[#This Row],[FECHA]]=I166,IF(J166-J165&gt;0,(J166-J165)*1440,0),0)</f>
        <v>2.0000000000001528</v>
      </c>
      <c r="L165" s="14">
        <v>4.3600000000000003</v>
      </c>
      <c r="M165" s="13" t="s">
        <v>56124</v>
      </c>
      <c r="N165" s="1" t="s">
        <v>26</v>
      </c>
      <c r="O165" s="1">
        <v>0</v>
      </c>
      <c r="P165" s="1" t="s">
        <v>27</v>
      </c>
      <c r="Q165" s="4" t="s">
        <v>21</v>
      </c>
    </row>
    <row r="166" spans="1:17" ht="22.5" x14ac:dyDescent="0.25">
      <c r="A166" s="3">
        <v>10</v>
      </c>
      <c r="B166" s="1" t="s">
        <v>36</v>
      </c>
      <c r="C166" s="1" t="s">
        <v>15</v>
      </c>
      <c r="D166" s="1" t="s">
        <v>33</v>
      </c>
      <c r="E166" s="1">
        <v>12121212</v>
      </c>
      <c r="F166" s="1" t="s">
        <v>28</v>
      </c>
      <c r="G166" s="1">
        <v>2228481</v>
      </c>
      <c r="H166" s="1" t="s">
        <v>34</v>
      </c>
      <c r="I166" s="2">
        <v>45047</v>
      </c>
      <c r="J166" s="15" t="str">
        <f>MID(Tabla1[[#This Row],[HORA]],1,5)</f>
        <v>17:56</v>
      </c>
      <c r="K166" s="16">
        <f>IF(Tabla1[[#This Row],[FECHA]]=I167,IF(J167-J166&gt;0,(J167-J166)*1440,0),0)</f>
        <v>0</v>
      </c>
      <c r="L166" s="14">
        <v>5.14</v>
      </c>
      <c r="M166" s="13" t="s">
        <v>56126</v>
      </c>
      <c r="N166" s="1" t="s">
        <v>26</v>
      </c>
      <c r="O166" s="1">
        <v>0</v>
      </c>
      <c r="P166" s="1" t="s">
        <v>27</v>
      </c>
      <c r="Q166" s="4" t="s">
        <v>21</v>
      </c>
    </row>
    <row r="167" spans="1:17" ht="22.5" x14ac:dyDescent="0.25">
      <c r="A167" s="3">
        <v>11</v>
      </c>
      <c r="B167" s="1" t="s">
        <v>36</v>
      </c>
      <c r="C167" s="1" t="s">
        <v>15</v>
      </c>
      <c r="D167" s="1" t="s">
        <v>33</v>
      </c>
      <c r="E167" s="1">
        <v>12121212</v>
      </c>
      <c r="F167" s="1" t="s">
        <v>24</v>
      </c>
      <c r="G167" s="1">
        <v>2228481</v>
      </c>
      <c r="H167" s="1" t="s">
        <v>34</v>
      </c>
      <c r="I167" s="2">
        <v>45047</v>
      </c>
      <c r="J167" s="15" t="str">
        <f>MID(Tabla1[[#This Row],[HORA]],1,5)</f>
        <v>17:56</v>
      </c>
      <c r="K167" s="16">
        <f>IF(Tabla1[[#This Row],[FECHA]]=I168,IF(J168-J167&gt;0,(J168-J167)*1440,0),0)</f>
        <v>2.9999999999999893</v>
      </c>
      <c r="L167" s="14">
        <v>7.51</v>
      </c>
      <c r="M167" s="13" t="s">
        <v>56126</v>
      </c>
      <c r="N167" s="1" t="s">
        <v>26</v>
      </c>
      <c r="O167" s="1">
        <v>0</v>
      </c>
      <c r="P167" s="1" t="s">
        <v>27</v>
      </c>
      <c r="Q167" s="4" t="s">
        <v>21</v>
      </c>
    </row>
    <row r="168" spans="1:17" ht="22.5" x14ac:dyDescent="0.25">
      <c r="A168" s="3">
        <v>12289</v>
      </c>
      <c r="B168" s="1" t="s">
        <v>37868</v>
      </c>
      <c r="C168" s="1" t="s">
        <v>15</v>
      </c>
      <c r="D168" s="1" t="s">
        <v>228</v>
      </c>
      <c r="E168" s="1">
        <v>47574889</v>
      </c>
      <c r="F168" s="1" t="s">
        <v>11083</v>
      </c>
      <c r="G168" s="1">
        <v>2228483</v>
      </c>
      <c r="H168" s="1" t="s">
        <v>37869</v>
      </c>
      <c r="I168" s="2">
        <v>45047</v>
      </c>
      <c r="J168" s="15" t="str">
        <f>MID(Tabla1[[#This Row],[HORA]],1,5)</f>
        <v>17:59</v>
      </c>
      <c r="K168" s="16">
        <f>IF(Tabla1[[#This Row],[FECHA]]=I169,IF(J169-J168&gt;0,(J169-J168)*1440,0),0)</f>
        <v>0.99999999999999645</v>
      </c>
      <c r="L168" s="14">
        <v>6.2</v>
      </c>
      <c r="M168" s="13" t="s">
        <v>56129</v>
      </c>
      <c r="N168" s="1" t="s">
        <v>9412</v>
      </c>
      <c r="O168" s="1">
        <v>25</v>
      </c>
      <c r="P168" s="1" t="s">
        <v>413</v>
      </c>
      <c r="Q168" s="4" t="s">
        <v>21</v>
      </c>
    </row>
    <row r="169" spans="1:17" ht="22.5" x14ac:dyDescent="0.25">
      <c r="A169" s="3">
        <v>12</v>
      </c>
      <c r="B169" s="1" t="s">
        <v>37</v>
      </c>
      <c r="C169" s="1" t="s">
        <v>15</v>
      </c>
      <c r="D169" s="1" t="s">
        <v>16</v>
      </c>
      <c r="E169" s="1">
        <v>12121212</v>
      </c>
      <c r="F169" s="1" t="s">
        <v>24</v>
      </c>
      <c r="G169" s="1">
        <v>2228484</v>
      </c>
      <c r="H169" s="1" t="s">
        <v>38</v>
      </c>
      <c r="I169" s="2">
        <v>45047</v>
      </c>
      <c r="J169" s="15" t="str">
        <f>MID(Tabla1[[#This Row],[HORA]],1,5)</f>
        <v>18:00</v>
      </c>
      <c r="K169" s="16">
        <f>IF(Tabla1[[#This Row],[FECHA]]=I170,IF(J170-J169&gt;0,(J170-J169)*1440,0),0)</f>
        <v>0</v>
      </c>
      <c r="L169" s="14">
        <v>4.8</v>
      </c>
      <c r="M169" s="13" t="s">
        <v>56139</v>
      </c>
      <c r="N169" s="1" t="s">
        <v>26</v>
      </c>
      <c r="O169" s="1">
        <v>0</v>
      </c>
      <c r="P169" s="1" t="s">
        <v>27</v>
      </c>
      <c r="Q169" s="4" t="s">
        <v>21</v>
      </c>
    </row>
    <row r="170" spans="1:17" ht="22.5" x14ac:dyDescent="0.25">
      <c r="A170" s="3">
        <v>13</v>
      </c>
      <c r="B170" s="1" t="s">
        <v>37</v>
      </c>
      <c r="C170" s="1" t="s">
        <v>15</v>
      </c>
      <c r="D170" s="1" t="s">
        <v>16</v>
      </c>
      <c r="E170" s="1">
        <v>12121212</v>
      </c>
      <c r="F170" s="1" t="s">
        <v>28</v>
      </c>
      <c r="G170" s="1">
        <v>2228484</v>
      </c>
      <c r="H170" s="1" t="s">
        <v>38</v>
      </c>
      <c r="I170" s="2">
        <v>45047</v>
      </c>
      <c r="J170" s="15" t="str">
        <f>MID(Tabla1[[#This Row],[HORA]],1,5)</f>
        <v>18:00</v>
      </c>
      <c r="K170" s="16">
        <f>IF(Tabla1[[#This Row],[FECHA]]=I171,IF(J171-J170&gt;0,(J171-J170)*1440,0),0)</f>
        <v>2.9999999999999893</v>
      </c>
      <c r="L170" s="14">
        <v>2.54</v>
      </c>
      <c r="M170" s="13" t="s">
        <v>56139</v>
      </c>
      <c r="N170" s="1" t="s">
        <v>26</v>
      </c>
      <c r="O170" s="1">
        <v>0</v>
      </c>
      <c r="P170" s="1" t="s">
        <v>27</v>
      </c>
      <c r="Q170" s="4" t="s">
        <v>21</v>
      </c>
    </row>
    <row r="171" spans="1:17" ht="22.5" x14ac:dyDescent="0.25">
      <c r="A171" s="3">
        <v>5381</v>
      </c>
      <c r="B171" s="1" t="s">
        <v>16826</v>
      </c>
      <c r="C171" s="1" t="s">
        <v>15</v>
      </c>
      <c r="D171" s="1" t="s">
        <v>161</v>
      </c>
      <c r="E171" s="1">
        <v>33676202</v>
      </c>
      <c r="F171" s="1" t="s">
        <v>16827</v>
      </c>
      <c r="G171" s="1">
        <v>2228486</v>
      </c>
      <c r="H171" s="1" t="s">
        <v>16828</v>
      </c>
      <c r="I171" s="2">
        <v>45047</v>
      </c>
      <c r="J171" s="15" t="str">
        <f>MID(Tabla1[[#This Row],[HORA]],1,5)</f>
        <v>18:03</v>
      </c>
      <c r="K171" s="16">
        <f>IF(Tabla1[[#This Row],[FECHA]]=I172,IF(J172-J171&gt;0,(J172-J171)*1440,0),0)</f>
        <v>9.9999999999999645</v>
      </c>
      <c r="L171" s="14">
        <v>5.0599999999999996</v>
      </c>
      <c r="M171" s="13" t="s">
        <v>56142</v>
      </c>
      <c r="N171" s="1" t="s">
        <v>16829</v>
      </c>
      <c r="O171" s="1">
        <v>15</v>
      </c>
      <c r="P171" s="1" t="s">
        <v>27</v>
      </c>
      <c r="Q171" s="4" t="s">
        <v>21</v>
      </c>
    </row>
    <row r="172" spans="1:17" ht="22.5" x14ac:dyDescent="0.25">
      <c r="A172" s="3">
        <v>765</v>
      </c>
      <c r="B172" s="1" t="s">
        <v>1791</v>
      </c>
      <c r="C172" s="1" t="s">
        <v>15</v>
      </c>
      <c r="D172" s="1" t="s">
        <v>40</v>
      </c>
      <c r="E172" s="1">
        <v>16765235</v>
      </c>
      <c r="F172" s="1" t="s">
        <v>1792</v>
      </c>
      <c r="G172" s="1">
        <v>2228489</v>
      </c>
      <c r="H172" s="1" t="s">
        <v>1793</v>
      </c>
      <c r="I172" s="2">
        <v>45047</v>
      </c>
      <c r="J172" s="15" t="str">
        <f>MID(Tabla1[[#This Row],[HORA]],1,5)</f>
        <v>18:13</v>
      </c>
      <c r="K172" s="16">
        <f>IF(Tabla1[[#This Row],[FECHA]]=I173,IF(J173-J172&gt;0,(J173-J172)*1440,0),0)</f>
        <v>1.0000000000001563</v>
      </c>
      <c r="L172" s="14">
        <v>4.09</v>
      </c>
      <c r="M172" s="13" t="s">
        <v>56152</v>
      </c>
      <c r="N172" s="1" t="s">
        <v>1794</v>
      </c>
      <c r="O172" s="1">
        <v>10</v>
      </c>
      <c r="P172" s="1" t="s">
        <v>300</v>
      </c>
      <c r="Q172" s="4" t="s">
        <v>21</v>
      </c>
    </row>
    <row r="173" spans="1:17" ht="22.5" x14ac:dyDescent="0.25">
      <c r="A173" s="3">
        <v>5382</v>
      </c>
      <c r="B173" s="1" t="s">
        <v>16830</v>
      </c>
      <c r="C173" s="1" t="s">
        <v>15</v>
      </c>
      <c r="D173" s="1" t="s">
        <v>30</v>
      </c>
      <c r="E173" s="1">
        <v>41972119</v>
      </c>
      <c r="F173" s="1" t="s">
        <v>16831</v>
      </c>
      <c r="G173" s="1">
        <v>41972119</v>
      </c>
      <c r="H173" s="1" t="s">
        <v>16831</v>
      </c>
      <c r="I173" s="2">
        <v>45047</v>
      </c>
      <c r="J173" s="15" t="str">
        <f>MID(Tabla1[[#This Row],[HORA]],1,5)</f>
        <v>18:14</v>
      </c>
      <c r="K173" s="16">
        <f>IF(Tabla1[[#This Row],[FECHA]]=I174,IF(J174-J173&gt;0,(J174-J173)*1440,0),0)</f>
        <v>2.9999999999999893</v>
      </c>
      <c r="L173" s="14">
        <f>IF(L158-L163+0.17&gt;2,L158-L163+0.17,L158*2.19)</f>
        <v>8.9789999999999992</v>
      </c>
      <c r="M173" s="13" t="s">
        <v>56153</v>
      </c>
      <c r="N173" s="1" t="s">
        <v>16832</v>
      </c>
      <c r="O173" s="1">
        <v>60</v>
      </c>
      <c r="P173" s="1" t="s">
        <v>27</v>
      </c>
      <c r="Q173" s="4" t="s">
        <v>21</v>
      </c>
    </row>
    <row r="174" spans="1:17" ht="22.5" x14ac:dyDescent="0.25">
      <c r="A174" s="3">
        <v>12290</v>
      </c>
      <c r="B174" s="1" t="s">
        <v>37870</v>
      </c>
      <c r="C174" s="1" t="s">
        <v>15</v>
      </c>
      <c r="D174" s="1" t="s">
        <v>141</v>
      </c>
      <c r="E174" s="1">
        <v>16487297</v>
      </c>
      <c r="F174" s="1" t="s">
        <v>20807</v>
      </c>
      <c r="G174" s="1">
        <v>2228490</v>
      </c>
      <c r="H174" s="1" t="s">
        <v>37871</v>
      </c>
      <c r="I174" s="2">
        <v>45047</v>
      </c>
      <c r="J174" s="15" t="str">
        <f>MID(Tabla1[[#This Row],[HORA]],1,5)</f>
        <v>18:17</v>
      </c>
      <c r="K174" s="16">
        <f>IF(Tabla1[[#This Row],[FECHA]]=I175,IF(J175-J174&gt;0,(J175-J174)*1440,0),0)</f>
        <v>1.999999999999833</v>
      </c>
      <c r="L174" s="14">
        <f t="shared" ref="L174:L178" si="0">IF(L159-L164+0.17&gt;2,L159-L164+0.17,L159*2.19)</f>
        <v>8.8475999999999999</v>
      </c>
      <c r="M174" s="13" t="s">
        <v>56156</v>
      </c>
      <c r="N174" s="1" t="s">
        <v>37872</v>
      </c>
      <c r="O174" s="1">
        <v>10</v>
      </c>
      <c r="P174" s="1" t="s">
        <v>413</v>
      </c>
      <c r="Q174" s="4" t="s">
        <v>21</v>
      </c>
    </row>
    <row r="175" spans="1:17" ht="22.5" x14ac:dyDescent="0.25">
      <c r="A175" s="3">
        <v>12291</v>
      </c>
      <c r="B175" s="1" t="s">
        <v>37873</v>
      </c>
      <c r="C175" s="1" t="s">
        <v>15</v>
      </c>
      <c r="D175" s="1" t="s">
        <v>8138</v>
      </c>
      <c r="E175" s="1">
        <v>77659691</v>
      </c>
      <c r="F175" s="1" t="s">
        <v>37874</v>
      </c>
      <c r="G175" s="1">
        <v>2228493</v>
      </c>
      <c r="H175" s="1" t="s">
        <v>37875</v>
      </c>
      <c r="I175" s="2">
        <v>45047</v>
      </c>
      <c r="J175" s="15" t="str">
        <f>MID(Tabla1[[#This Row],[HORA]],1,5)</f>
        <v>18:19</v>
      </c>
      <c r="K175" s="16">
        <f>IF(Tabla1[[#This Row],[FECHA]]=I176,IF(J176-J175&gt;0,(J176-J175)*1440,0),0)</f>
        <v>3.0000000000001492</v>
      </c>
      <c r="L175" s="14">
        <f t="shared" si="0"/>
        <v>4.6866000000000003</v>
      </c>
      <c r="M175" s="13" t="s">
        <v>56158</v>
      </c>
      <c r="N175" s="1" t="s">
        <v>37876</v>
      </c>
      <c r="O175" s="1">
        <v>30</v>
      </c>
      <c r="P175" s="1" t="s">
        <v>413</v>
      </c>
      <c r="Q175" s="4" t="s">
        <v>21</v>
      </c>
    </row>
    <row r="176" spans="1:17" ht="22.5" x14ac:dyDescent="0.25">
      <c r="A176" s="3">
        <v>12292</v>
      </c>
      <c r="B176" s="1" t="s">
        <v>37877</v>
      </c>
      <c r="C176" s="1" t="s">
        <v>15</v>
      </c>
      <c r="D176" s="1" t="s">
        <v>228</v>
      </c>
      <c r="E176" s="1">
        <v>27988472</v>
      </c>
      <c r="F176" s="1" t="s">
        <v>37878</v>
      </c>
      <c r="G176" s="1">
        <v>2228494</v>
      </c>
      <c r="H176" s="1" t="s">
        <v>37879</v>
      </c>
      <c r="I176" s="2">
        <v>45047</v>
      </c>
      <c r="J176" s="15" t="str">
        <f>MID(Tabla1[[#This Row],[HORA]],1,5)</f>
        <v>18:22</v>
      </c>
      <c r="K176" s="16">
        <f>IF(Tabla1[[#This Row],[FECHA]]=I177,IF(J177-J176&gt;0,(J177-J176)*1440,0),0)</f>
        <v>10.999999999999961</v>
      </c>
      <c r="L176" s="14">
        <f t="shared" si="0"/>
        <v>6.8984999999999994</v>
      </c>
      <c r="M176" s="13" t="s">
        <v>56161</v>
      </c>
      <c r="N176" s="1" t="s">
        <v>37880</v>
      </c>
      <c r="O176" s="1">
        <v>20</v>
      </c>
      <c r="P176" s="1" t="s">
        <v>413</v>
      </c>
      <c r="Q176" s="4" t="s">
        <v>21</v>
      </c>
    </row>
    <row r="177" spans="1:17" ht="22.5" x14ac:dyDescent="0.25">
      <c r="A177" s="3">
        <v>642</v>
      </c>
      <c r="B177" s="1" t="s">
        <v>1433</v>
      </c>
      <c r="C177" s="1" t="s">
        <v>15</v>
      </c>
      <c r="D177" s="1" t="s">
        <v>112</v>
      </c>
      <c r="E177" s="1">
        <v>2228498</v>
      </c>
      <c r="F177" s="1" t="s">
        <v>1434</v>
      </c>
      <c r="G177" s="1">
        <v>2228499</v>
      </c>
      <c r="H177" s="1" t="s">
        <v>1435</v>
      </c>
      <c r="I177" s="2">
        <v>45047</v>
      </c>
      <c r="J177" s="15" t="str">
        <f>MID(Tabla1[[#This Row],[HORA]],1,5)</f>
        <v>18:33</v>
      </c>
      <c r="K177" s="16">
        <f>IF(Tabla1[[#This Row],[FECHA]]=I178,IF(J178-J177&gt;0,(J178-J177)*1440,0),0)</f>
        <v>3.9999999999999858</v>
      </c>
      <c r="L177" s="14">
        <f t="shared" si="0"/>
        <v>9.8987999999999996</v>
      </c>
      <c r="M177" s="13" t="s">
        <v>56172</v>
      </c>
      <c r="N177" s="1" t="s">
        <v>1436</v>
      </c>
      <c r="O177" s="1">
        <v>0</v>
      </c>
      <c r="P177" s="1" t="s">
        <v>413</v>
      </c>
      <c r="Q177" s="4" t="s">
        <v>21</v>
      </c>
    </row>
    <row r="178" spans="1:17" ht="22.5" x14ac:dyDescent="0.25">
      <c r="A178" s="3">
        <v>5383</v>
      </c>
      <c r="B178" s="1" t="s">
        <v>16833</v>
      </c>
      <c r="C178" s="1" t="s">
        <v>15</v>
      </c>
      <c r="D178" s="1" t="s">
        <v>82</v>
      </c>
      <c r="E178" s="1">
        <v>43119324</v>
      </c>
      <c r="F178" s="1" t="s">
        <v>16834</v>
      </c>
      <c r="G178" s="1">
        <v>253755</v>
      </c>
      <c r="H178" s="1" t="s">
        <v>16835</v>
      </c>
      <c r="I178" s="2">
        <v>45047</v>
      </c>
      <c r="J178" s="15" t="str">
        <f>MID(Tabla1[[#This Row],[HORA]],1,5)</f>
        <v>18:37</v>
      </c>
      <c r="K178" s="16">
        <f>IF(Tabla1[[#This Row],[FECHA]]=I179,IF(J179-J178&gt;0,(J179-J178)*1440,0),0)</f>
        <v>1.999999999999833</v>
      </c>
      <c r="L178" s="14">
        <f t="shared" si="0"/>
        <v>9.3512999999999984</v>
      </c>
      <c r="M178" s="13" t="s">
        <v>56176</v>
      </c>
      <c r="N178" s="1" t="s">
        <v>583</v>
      </c>
      <c r="O178" s="1">
        <v>10</v>
      </c>
      <c r="P178" s="1" t="s">
        <v>27</v>
      </c>
      <c r="Q178" s="4" t="s">
        <v>21</v>
      </c>
    </row>
    <row r="179" spans="1:17" ht="22.5" x14ac:dyDescent="0.25">
      <c r="A179" s="3">
        <v>5384</v>
      </c>
      <c r="B179" s="1" t="s">
        <v>16836</v>
      </c>
      <c r="C179" s="1" t="s">
        <v>15</v>
      </c>
      <c r="D179" s="1" t="s">
        <v>161</v>
      </c>
      <c r="E179" s="1">
        <v>7162621</v>
      </c>
      <c r="F179" s="1" t="s">
        <v>16837</v>
      </c>
      <c r="G179" s="1">
        <v>2228500</v>
      </c>
      <c r="H179" s="1" t="s">
        <v>16838</v>
      </c>
      <c r="I179" s="2">
        <v>45047</v>
      </c>
      <c r="J179" s="15" t="str">
        <f>MID(Tabla1[[#This Row],[HORA]],1,5)</f>
        <v>18:39</v>
      </c>
      <c r="K179" s="16">
        <f>IF(Tabla1[[#This Row],[FECHA]]=I180,IF(J180-J179&gt;0,(J180-J179)*1440,0),0)</f>
        <v>1.0000000000001563</v>
      </c>
      <c r="L179" s="14">
        <v>3.2</v>
      </c>
      <c r="M179" s="13" t="s">
        <v>56178</v>
      </c>
      <c r="N179" s="1" t="s">
        <v>16839</v>
      </c>
      <c r="O179" s="1">
        <v>20</v>
      </c>
      <c r="P179" s="1" t="s">
        <v>27</v>
      </c>
      <c r="Q179" s="4" t="s">
        <v>21</v>
      </c>
    </row>
    <row r="180" spans="1:17" ht="22.5" x14ac:dyDescent="0.25">
      <c r="A180" s="3">
        <v>5385</v>
      </c>
      <c r="B180" s="1" t="s">
        <v>16840</v>
      </c>
      <c r="C180" s="1" t="s">
        <v>15</v>
      </c>
      <c r="D180" s="1" t="s">
        <v>30</v>
      </c>
      <c r="E180" s="1">
        <v>71203447</v>
      </c>
      <c r="F180" s="1" t="s">
        <v>16841</v>
      </c>
      <c r="G180" s="1">
        <v>71203447</v>
      </c>
      <c r="H180" s="1" t="s">
        <v>16841</v>
      </c>
      <c r="I180" s="2">
        <v>45047</v>
      </c>
      <c r="J180" s="15" t="str">
        <f>MID(Tabla1[[#This Row],[HORA]],1,5)</f>
        <v>18:40</v>
      </c>
      <c r="K180" s="16">
        <f>IF(Tabla1[[#This Row],[FECHA]]=I181,IF(J181-J180&gt;0,(J181-J180)*1440,0),0)</f>
        <v>0</v>
      </c>
      <c r="L180" s="14">
        <v>2.2999999999999998</v>
      </c>
      <c r="M180" s="13" t="s">
        <v>56179</v>
      </c>
      <c r="N180" s="1" t="s">
        <v>1715</v>
      </c>
      <c r="O180" s="1">
        <v>100</v>
      </c>
      <c r="P180" s="1" t="s">
        <v>27</v>
      </c>
      <c r="Q180" s="4" t="s">
        <v>21</v>
      </c>
    </row>
    <row r="181" spans="1:17" ht="22.5" x14ac:dyDescent="0.25">
      <c r="A181" s="3">
        <v>12293</v>
      </c>
      <c r="B181" s="1" t="s">
        <v>37881</v>
      </c>
      <c r="C181" s="1" t="s">
        <v>15</v>
      </c>
      <c r="D181" s="1" t="s">
        <v>40</v>
      </c>
      <c r="E181" s="1">
        <v>16618728</v>
      </c>
      <c r="F181" s="1" t="s">
        <v>37882</v>
      </c>
      <c r="G181" s="1">
        <v>2228501</v>
      </c>
      <c r="H181" s="1" t="s">
        <v>9962</v>
      </c>
      <c r="I181" s="2">
        <v>45047</v>
      </c>
      <c r="J181" s="15" t="str">
        <f>MID(Tabla1[[#This Row],[HORA]],1,5)</f>
        <v>18:40</v>
      </c>
      <c r="K181" s="16">
        <f>IF(Tabla1[[#This Row],[FECHA]]=I182,IF(J182-J181&gt;0,(J182-J181)*1440,0),0)</f>
        <v>2.9999999999998295</v>
      </c>
      <c r="L181" s="14">
        <v>3.5</v>
      </c>
      <c r="M181" s="13" t="s">
        <v>56179</v>
      </c>
      <c r="N181" s="1" t="s">
        <v>9448</v>
      </c>
      <c r="O181" s="1">
        <v>40</v>
      </c>
      <c r="P181" s="1" t="s">
        <v>413</v>
      </c>
      <c r="Q181" s="4" t="s">
        <v>21</v>
      </c>
    </row>
    <row r="182" spans="1:17" ht="22.5" x14ac:dyDescent="0.25">
      <c r="A182" s="3">
        <v>12294</v>
      </c>
      <c r="B182" s="1" t="s">
        <v>37883</v>
      </c>
      <c r="C182" s="1" t="s">
        <v>15</v>
      </c>
      <c r="D182" s="1" t="s">
        <v>40</v>
      </c>
      <c r="E182" s="1">
        <v>17622777</v>
      </c>
      <c r="F182" s="1" t="s">
        <v>37884</v>
      </c>
      <c r="G182" s="1">
        <v>2228503</v>
      </c>
      <c r="H182" s="1" t="s">
        <v>37885</v>
      </c>
      <c r="I182" s="2">
        <v>45047</v>
      </c>
      <c r="J182" s="15" t="str">
        <f>MID(Tabla1[[#This Row],[HORA]],1,5)</f>
        <v>18:43</v>
      </c>
      <c r="K182" s="16">
        <f>IF(Tabla1[[#This Row],[FECHA]]=I183,IF(J183-J182&gt;0,(J183-J182)*1440,0),0)</f>
        <v>8.0000000000002913</v>
      </c>
      <c r="L182" s="14">
        <v>5</v>
      </c>
      <c r="M182" s="13" t="s">
        <v>56182</v>
      </c>
      <c r="N182" s="1" t="s">
        <v>37886</v>
      </c>
      <c r="O182" s="1">
        <v>60</v>
      </c>
      <c r="P182" s="1" t="s">
        <v>413</v>
      </c>
      <c r="Q182" s="4" t="s">
        <v>21</v>
      </c>
    </row>
    <row r="183" spans="1:17" ht="22.5" x14ac:dyDescent="0.25">
      <c r="A183" s="3">
        <v>12295</v>
      </c>
      <c r="B183" s="1" t="s">
        <v>37887</v>
      </c>
      <c r="C183" s="1" t="s">
        <v>15</v>
      </c>
      <c r="D183" s="1" t="s">
        <v>40</v>
      </c>
      <c r="E183" s="1">
        <v>41414810</v>
      </c>
      <c r="F183" s="1" t="s">
        <v>37888</v>
      </c>
      <c r="G183" s="1">
        <v>41414810</v>
      </c>
      <c r="H183" s="1" t="s">
        <v>37888</v>
      </c>
      <c r="I183" s="2">
        <v>45047</v>
      </c>
      <c r="J183" s="15" t="str">
        <f>MID(Tabla1[[#This Row],[HORA]],1,5)</f>
        <v>18:51</v>
      </c>
      <c r="K183" s="16">
        <f>IF(Tabla1[[#This Row],[FECHA]]=I184,IF(J184-J183&gt;0,(J184-J183)*1440,0),0)</f>
        <v>0.99999999999983658</v>
      </c>
      <c r="L183" s="14">
        <v>2.35</v>
      </c>
      <c r="M183" s="13" t="s">
        <v>56190</v>
      </c>
      <c r="N183" s="1" t="s">
        <v>1715</v>
      </c>
      <c r="O183" s="1">
        <v>10</v>
      </c>
      <c r="P183" s="1" t="s">
        <v>413</v>
      </c>
      <c r="Q183" s="4" t="s">
        <v>21</v>
      </c>
    </row>
    <row r="184" spans="1:17" ht="22.5" x14ac:dyDescent="0.25">
      <c r="A184" s="3">
        <v>12296</v>
      </c>
      <c r="B184" s="1" t="s">
        <v>37889</v>
      </c>
      <c r="C184" s="1" t="s">
        <v>15</v>
      </c>
      <c r="D184" s="1" t="s">
        <v>228</v>
      </c>
      <c r="E184" s="1">
        <v>33813299</v>
      </c>
      <c r="F184" s="1" t="s">
        <v>37890</v>
      </c>
      <c r="G184" s="1">
        <v>33813299</v>
      </c>
      <c r="H184" s="1" t="s">
        <v>37890</v>
      </c>
      <c r="I184" s="2">
        <v>45047</v>
      </c>
      <c r="J184" s="15" t="str">
        <f>MID(Tabla1[[#This Row],[HORA]],1,5)</f>
        <v>18:52</v>
      </c>
      <c r="K184" s="16">
        <f>IF(Tabla1[[#This Row],[FECHA]]=I185,IF(J185-J184&gt;0,(J185-J184)*1440,0),0)</f>
        <v>3.9999999999999858</v>
      </c>
      <c r="L184" s="14">
        <v>4.5</v>
      </c>
      <c r="M184" s="13" t="s">
        <v>56191</v>
      </c>
      <c r="N184" s="1" t="s">
        <v>1715</v>
      </c>
      <c r="O184" s="1">
        <v>15</v>
      </c>
      <c r="P184" s="1" t="s">
        <v>413</v>
      </c>
      <c r="Q184" s="4" t="s">
        <v>21</v>
      </c>
    </row>
    <row r="185" spans="1:17" ht="22.5" x14ac:dyDescent="0.25">
      <c r="A185" s="3">
        <v>12297</v>
      </c>
      <c r="B185" s="1" t="s">
        <v>37891</v>
      </c>
      <c r="C185" s="1" t="s">
        <v>15</v>
      </c>
      <c r="D185" s="1" t="s">
        <v>82</v>
      </c>
      <c r="E185" s="1">
        <v>17445779</v>
      </c>
      <c r="F185" s="1" t="s">
        <v>37892</v>
      </c>
      <c r="G185" s="1">
        <v>2228506</v>
      </c>
      <c r="H185" s="1" t="s">
        <v>37893</v>
      </c>
      <c r="I185" s="2">
        <v>45047</v>
      </c>
      <c r="J185" s="15" t="str">
        <f>MID(Tabla1[[#This Row],[HORA]],1,5)</f>
        <v>18:56</v>
      </c>
      <c r="K185" s="16">
        <f>IF(Tabla1[[#This Row],[FECHA]]=I186,IF(J186-J185&gt;0,(J186-J185)*1440,0),0)</f>
        <v>3.0000000000001492</v>
      </c>
      <c r="L185" s="14">
        <v>6.2</v>
      </c>
      <c r="M185" s="13" t="s">
        <v>56195</v>
      </c>
      <c r="N185" s="1" t="s">
        <v>37894</v>
      </c>
      <c r="O185" s="1">
        <v>12</v>
      </c>
      <c r="P185" s="1" t="s">
        <v>413</v>
      </c>
      <c r="Q185" s="4" t="s">
        <v>21</v>
      </c>
    </row>
    <row r="186" spans="1:17" ht="22.5" x14ac:dyDescent="0.25">
      <c r="A186" s="3">
        <v>5297</v>
      </c>
      <c r="B186" s="1" t="s">
        <v>16547</v>
      </c>
      <c r="C186" s="1" t="s">
        <v>15</v>
      </c>
      <c r="D186" s="1" t="s">
        <v>30</v>
      </c>
      <c r="E186" s="1">
        <v>17542149</v>
      </c>
      <c r="F186" s="1" t="s">
        <v>16548</v>
      </c>
      <c r="G186" s="1">
        <v>2228229</v>
      </c>
      <c r="H186" s="1" t="s">
        <v>16549</v>
      </c>
      <c r="I186" s="2">
        <v>45047</v>
      </c>
      <c r="J186" s="15" t="str">
        <f>MID(Tabla1[[#This Row],[HORA]],1,5)</f>
        <v>18:59</v>
      </c>
      <c r="K186" s="16">
        <f>IF(Tabla1[[#This Row],[FECHA]]=I187,IF(J187-J186&gt;0,(J187-J186)*1440,0),0)</f>
        <v>0.99999999999983658</v>
      </c>
      <c r="L186" s="14">
        <v>3.36</v>
      </c>
      <c r="M186" s="13" t="s">
        <v>56198</v>
      </c>
      <c r="N186" s="1" t="s">
        <v>16550</v>
      </c>
      <c r="O186" s="1">
        <v>25</v>
      </c>
      <c r="P186" s="1" t="s">
        <v>20</v>
      </c>
      <c r="Q186" s="4" t="s">
        <v>21</v>
      </c>
    </row>
    <row r="187" spans="1:17" ht="22.5" x14ac:dyDescent="0.25">
      <c r="A187" s="3">
        <v>12298</v>
      </c>
      <c r="B187" s="1" t="s">
        <v>37895</v>
      </c>
      <c r="C187" s="1" t="s">
        <v>15</v>
      </c>
      <c r="D187" s="1" t="s">
        <v>141</v>
      </c>
      <c r="E187" s="1">
        <v>47928254</v>
      </c>
      <c r="F187" s="1" t="s">
        <v>37896</v>
      </c>
      <c r="G187" s="1">
        <v>2228507</v>
      </c>
      <c r="H187" s="1" t="s">
        <v>37897</v>
      </c>
      <c r="I187" s="2">
        <v>45047</v>
      </c>
      <c r="J187" s="15" t="str">
        <f>MID(Tabla1[[#This Row],[HORA]],1,5)</f>
        <v>19:00</v>
      </c>
      <c r="K187" s="16">
        <f>IF(Tabla1[[#This Row],[FECHA]]=I188,IF(J188-J187&gt;0,(J188-J187)*1440,0),0)</f>
        <v>19.000000000000092</v>
      </c>
      <c r="L187" s="14">
        <v>4.3</v>
      </c>
      <c r="M187" s="13" t="s">
        <v>56199</v>
      </c>
      <c r="N187" s="1" t="s">
        <v>37898</v>
      </c>
      <c r="O187" s="1">
        <v>10</v>
      </c>
      <c r="P187" s="1" t="s">
        <v>413</v>
      </c>
      <c r="Q187" s="4" t="s">
        <v>21</v>
      </c>
    </row>
    <row r="188" spans="1:17" ht="22.5" x14ac:dyDescent="0.25">
      <c r="A188" s="3">
        <v>12299</v>
      </c>
      <c r="B188" s="1" t="s">
        <v>37899</v>
      </c>
      <c r="C188" s="1" t="s">
        <v>15</v>
      </c>
      <c r="D188" s="1" t="s">
        <v>40</v>
      </c>
      <c r="E188" s="1">
        <v>3234809</v>
      </c>
      <c r="F188" s="1" t="s">
        <v>37900</v>
      </c>
      <c r="G188" s="1">
        <v>2228508</v>
      </c>
      <c r="H188" s="1" t="s">
        <v>37901</v>
      </c>
      <c r="I188" s="2">
        <v>45047</v>
      </c>
      <c r="J188" s="15" t="str">
        <f>MID(Tabla1[[#This Row],[HORA]],1,5)</f>
        <v>19:19</v>
      </c>
      <c r="K188" s="16">
        <f>IF(Tabla1[[#This Row],[FECHA]]=I189,IF(J189-J188&gt;0,(J189-J188)*1440,0),0)</f>
        <v>0.99999999999983658</v>
      </c>
      <c r="L188" s="14">
        <v>4.54</v>
      </c>
      <c r="M188" s="13" t="s">
        <v>56218</v>
      </c>
      <c r="N188" s="1" t="s">
        <v>5313</v>
      </c>
      <c r="O188" s="1">
        <v>10</v>
      </c>
      <c r="P188" s="1" t="s">
        <v>413</v>
      </c>
      <c r="Q188" s="4" t="s">
        <v>21</v>
      </c>
    </row>
    <row r="189" spans="1:17" ht="22.5" x14ac:dyDescent="0.25">
      <c r="A189" s="3">
        <v>12300</v>
      </c>
      <c r="B189" s="1" t="s">
        <v>37902</v>
      </c>
      <c r="C189" s="1" t="s">
        <v>15</v>
      </c>
      <c r="D189" s="1" t="s">
        <v>71</v>
      </c>
      <c r="E189" s="1">
        <v>74145382</v>
      </c>
      <c r="F189" s="1" t="s">
        <v>3462</v>
      </c>
      <c r="G189" s="1">
        <v>73948269</v>
      </c>
      <c r="H189" s="1" t="s">
        <v>4122</v>
      </c>
      <c r="I189" s="2">
        <v>45047</v>
      </c>
      <c r="J189" s="15" t="str">
        <f>MID(Tabla1[[#This Row],[HORA]],1,5)</f>
        <v>19:20</v>
      </c>
      <c r="K189" s="16">
        <f>IF(Tabla1[[#This Row],[FECHA]]=I190,IF(J190-J189&gt;0,(J190-J189)*1440,0),0)</f>
        <v>1.0000000000001563</v>
      </c>
      <c r="L189" s="14">
        <v>2.21</v>
      </c>
      <c r="M189" s="13" t="s">
        <v>56219</v>
      </c>
      <c r="N189" s="1" t="s">
        <v>37903</v>
      </c>
      <c r="O189" s="1">
        <v>15</v>
      </c>
      <c r="P189" s="1" t="s">
        <v>413</v>
      </c>
      <c r="Q189" s="4" t="s">
        <v>21</v>
      </c>
    </row>
    <row r="190" spans="1:17" ht="22.5" x14ac:dyDescent="0.25">
      <c r="A190" s="3">
        <v>16667</v>
      </c>
      <c r="B190" s="1" t="s">
        <v>50505</v>
      </c>
      <c r="C190" s="1" t="s">
        <v>15</v>
      </c>
      <c r="D190" s="1" t="s">
        <v>23</v>
      </c>
      <c r="E190" s="1">
        <v>10026397851</v>
      </c>
      <c r="F190" s="1" t="s">
        <v>47944</v>
      </c>
      <c r="G190" s="1">
        <v>2228509</v>
      </c>
      <c r="H190" s="1" t="s">
        <v>50506</v>
      </c>
      <c r="I190" s="2">
        <v>45047</v>
      </c>
      <c r="J190" s="15" t="str">
        <f>MID(Tabla1[[#This Row],[HORA]],1,5)</f>
        <v>19:21</v>
      </c>
      <c r="K190" s="16">
        <f>IF(Tabla1[[#This Row],[FECHA]]=I191,IF(J191-J190&gt;0,(J191-J190)*1440,0),0)</f>
        <v>0.99999999999999645</v>
      </c>
      <c r="L190" s="14">
        <v>3.45</v>
      </c>
      <c r="M190" s="13" t="s">
        <v>56220</v>
      </c>
      <c r="N190" s="1" t="s">
        <v>50507</v>
      </c>
      <c r="O190" s="1">
        <v>15</v>
      </c>
      <c r="P190" s="1" t="s">
        <v>27</v>
      </c>
      <c r="Q190" s="4" t="s">
        <v>21</v>
      </c>
    </row>
    <row r="191" spans="1:17" ht="22.5" x14ac:dyDescent="0.25">
      <c r="A191" s="3">
        <v>12301</v>
      </c>
      <c r="B191" s="1" t="s">
        <v>37904</v>
      </c>
      <c r="C191" s="1" t="s">
        <v>15</v>
      </c>
      <c r="D191" s="1" t="s">
        <v>3257</v>
      </c>
      <c r="E191" s="1">
        <v>72437495</v>
      </c>
      <c r="F191" s="1" t="s">
        <v>32852</v>
      </c>
      <c r="G191" s="1">
        <v>72437495</v>
      </c>
      <c r="H191" s="1" t="s">
        <v>32852</v>
      </c>
      <c r="I191" s="2">
        <v>45047</v>
      </c>
      <c r="J191" s="15" t="str">
        <f>MID(Tabla1[[#This Row],[HORA]],1,5)</f>
        <v>19:22</v>
      </c>
      <c r="K191" s="16">
        <f>IF(Tabla1[[#This Row],[FECHA]]=I192,IF(J192-J191&gt;0,(J192-J191)*1440,0),0)</f>
        <v>3.9999999999999858</v>
      </c>
      <c r="L191" s="14">
        <v>3.14</v>
      </c>
      <c r="M191" s="13" t="s">
        <v>56221</v>
      </c>
      <c r="N191" s="1" t="s">
        <v>37822</v>
      </c>
      <c r="O191" s="1">
        <v>45</v>
      </c>
      <c r="P191" s="1" t="s">
        <v>413</v>
      </c>
      <c r="Q191" s="4" t="s">
        <v>21</v>
      </c>
    </row>
    <row r="192" spans="1:17" ht="22.5" x14ac:dyDescent="0.25">
      <c r="A192" s="3">
        <v>12302</v>
      </c>
      <c r="B192" s="1" t="s">
        <v>37905</v>
      </c>
      <c r="C192" s="1" t="s">
        <v>15</v>
      </c>
      <c r="D192" s="1" t="s">
        <v>40</v>
      </c>
      <c r="E192" s="1">
        <v>75694404</v>
      </c>
      <c r="F192" s="1" t="s">
        <v>37906</v>
      </c>
      <c r="G192" s="1">
        <v>75694404</v>
      </c>
      <c r="H192" s="1" t="s">
        <v>37906</v>
      </c>
      <c r="I192" s="2">
        <v>45047</v>
      </c>
      <c r="J192" s="15" t="str">
        <f>MID(Tabla1[[#This Row],[HORA]],1,5)</f>
        <v>19:26</v>
      </c>
      <c r="K192" s="16">
        <f>IF(Tabla1[[#This Row],[FECHA]]=I193,IF(J193-J192&gt;0,(J193-J192)*1440,0),0)</f>
        <v>11.999999999999957</v>
      </c>
      <c r="L192" s="14">
        <v>4.5199999999999996</v>
      </c>
      <c r="M192" s="13" t="s">
        <v>56225</v>
      </c>
      <c r="N192" s="1" t="s">
        <v>37907</v>
      </c>
      <c r="O192" s="1">
        <v>80</v>
      </c>
      <c r="P192" s="1" t="s">
        <v>413</v>
      </c>
      <c r="Q192" s="4" t="s">
        <v>21</v>
      </c>
    </row>
    <row r="193" spans="1:17" ht="22.5" x14ac:dyDescent="0.25">
      <c r="A193" s="3">
        <v>5387</v>
      </c>
      <c r="B193" s="1" t="s">
        <v>16846</v>
      </c>
      <c r="C193" s="1" t="s">
        <v>15</v>
      </c>
      <c r="D193" s="1" t="s">
        <v>40</v>
      </c>
      <c r="E193" s="1">
        <v>2228511</v>
      </c>
      <c r="F193" s="1" t="s">
        <v>16847</v>
      </c>
      <c r="G193" s="1">
        <v>2228512</v>
      </c>
      <c r="H193" s="1" t="s">
        <v>16848</v>
      </c>
      <c r="I193" s="2">
        <v>45047</v>
      </c>
      <c r="J193" s="15" t="str">
        <f>MID(Tabla1[[#This Row],[HORA]],1,5)</f>
        <v>19:38</v>
      </c>
      <c r="K193" s="16">
        <f>IF(Tabla1[[#This Row],[FECHA]]=I194,IF(J194-J193&gt;0,(J194-J193)*1440,0),0)</f>
        <v>4.9999999999999822</v>
      </c>
      <c r="L193" s="14">
        <v>4.46</v>
      </c>
      <c r="M193" s="13" t="s">
        <v>56237</v>
      </c>
      <c r="N193" s="1" t="s">
        <v>16849</v>
      </c>
      <c r="O193" s="1">
        <v>10</v>
      </c>
      <c r="P193" s="1" t="s">
        <v>27</v>
      </c>
      <c r="Q193" s="4" t="s">
        <v>21</v>
      </c>
    </row>
    <row r="194" spans="1:17" ht="22.5" x14ac:dyDescent="0.25">
      <c r="A194" s="3">
        <v>5388</v>
      </c>
      <c r="B194" s="1" t="s">
        <v>16850</v>
      </c>
      <c r="C194" s="1" t="s">
        <v>15</v>
      </c>
      <c r="D194" s="1" t="s">
        <v>40</v>
      </c>
      <c r="E194" s="1">
        <v>44567457</v>
      </c>
      <c r="F194" s="1" t="s">
        <v>16851</v>
      </c>
      <c r="G194" s="1">
        <v>44567457</v>
      </c>
      <c r="H194" s="1" t="s">
        <v>16851</v>
      </c>
      <c r="I194" s="2">
        <v>45047</v>
      </c>
      <c r="J194" s="15" t="str">
        <f>MID(Tabla1[[#This Row],[HORA]],1,5)</f>
        <v>19:43</v>
      </c>
      <c r="K194" s="16">
        <f>IF(Tabla1[[#This Row],[FECHA]]=I195,IF(J195-J194&gt;0,(J195-J194)*1440,0),0)</f>
        <v>24.000000000000075</v>
      </c>
      <c r="L194" s="14">
        <v>4.3600000000000003</v>
      </c>
      <c r="M194" s="13" t="s">
        <v>56242</v>
      </c>
      <c r="N194" s="1" t="s">
        <v>16852</v>
      </c>
      <c r="O194" s="1">
        <v>30</v>
      </c>
      <c r="P194" s="1" t="s">
        <v>27</v>
      </c>
      <c r="Q194" s="4" t="s">
        <v>21</v>
      </c>
    </row>
    <row r="195" spans="1:17" ht="22.5" x14ac:dyDescent="0.25">
      <c r="A195" s="3">
        <v>5389</v>
      </c>
      <c r="B195" s="1" t="s">
        <v>16853</v>
      </c>
      <c r="C195" s="1" t="s">
        <v>15</v>
      </c>
      <c r="D195" s="1" t="s">
        <v>141</v>
      </c>
      <c r="E195" s="1">
        <v>42427519</v>
      </c>
      <c r="F195" s="1" t="s">
        <v>16854</v>
      </c>
      <c r="G195" s="1">
        <v>2228519</v>
      </c>
      <c r="H195" s="1" t="s">
        <v>16855</v>
      </c>
      <c r="I195" s="2">
        <v>45047</v>
      </c>
      <c r="J195" s="15" t="str">
        <f>MID(Tabla1[[#This Row],[HORA]],1,5)</f>
        <v>20:07</v>
      </c>
      <c r="K195" s="16">
        <f>IF(Tabla1[[#This Row],[FECHA]]=I196,IF(J196-J195&gt;0,(J196-J195)*1440,0),0)</f>
        <v>5.9999999999998188</v>
      </c>
      <c r="L195" s="14">
        <v>2.0699999999999998</v>
      </c>
      <c r="M195" s="13" t="s">
        <v>56266</v>
      </c>
      <c r="N195" s="1" t="s">
        <v>16856</v>
      </c>
      <c r="O195" s="1">
        <v>20</v>
      </c>
      <c r="P195" s="1" t="s">
        <v>27</v>
      </c>
      <c r="Q195" s="4" t="s">
        <v>21</v>
      </c>
    </row>
    <row r="196" spans="1:17" ht="22.5" x14ac:dyDescent="0.25">
      <c r="A196" s="3">
        <v>5390</v>
      </c>
      <c r="B196" s="1" t="s">
        <v>16857</v>
      </c>
      <c r="C196" s="1" t="s">
        <v>15</v>
      </c>
      <c r="D196" s="1" t="s">
        <v>71</v>
      </c>
      <c r="E196" s="1">
        <v>16768079</v>
      </c>
      <c r="F196" s="1" t="s">
        <v>16858</v>
      </c>
      <c r="G196" s="1">
        <v>16768079</v>
      </c>
      <c r="H196" s="1" t="s">
        <v>16858</v>
      </c>
      <c r="I196" s="2">
        <v>45047</v>
      </c>
      <c r="J196" s="15" t="str">
        <f>MID(Tabla1[[#This Row],[HORA]],1,5)</f>
        <v>20:13</v>
      </c>
      <c r="K196" s="16">
        <f>IF(Tabla1[[#This Row],[FECHA]]=I197,IF(J197-J196&gt;0,(J197-J196)*1440,0),0)</f>
        <v>10.000000000000124</v>
      </c>
      <c r="L196" s="14">
        <v>3.36</v>
      </c>
      <c r="M196" s="13" t="s">
        <v>56272</v>
      </c>
      <c r="N196" s="1" t="s">
        <v>16859</v>
      </c>
      <c r="O196" s="1">
        <v>10</v>
      </c>
      <c r="P196" s="1" t="s">
        <v>27</v>
      </c>
      <c r="Q196" s="4" t="s">
        <v>21</v>
      </c>
    </row>
    <row r="197" spans="1:17" ht="22.5" x14ac:dyDescent="0.25">
      <c r="A197" s="3">
        <v>12303</v>
      </c>
      <c r="B197" s="1" t="s">
        <v>37908</v>
      </c>
      <c r="C197" s="1" t="s">
        <v>15</v>
      </c>
      <c r="D197" s="1" t="s">
        <v>71</v>
      </c>
      <c r="E197" s="1">
        <v>16788860</v>
      </c>
      <c r="F197" s="1" t="s">
        <v>37909</v>
      </c>
      <c r="G197" s="1">
        <v>16788860</v>
      </c>
      <c r="H197" s="1" t="s">
        <v>37909</v>
      </c>
      <c r="I197" s="2">
        <v>45047</v>
      </c>
      <c r="J197" s="15" t="str">
        <f>MID(Tabla1[[#This Row],[HORA]],1,5)</f>
        <v>20:23</v>
      </c>
      <c r="K197" s="16">
        <f>IF(Tabla1[[#This Row],[FECHA]]=I198,IF(J198-J197&gt;0,(J198-J197)*1440,0),0)</f>
        <v>2.0000000000001528</v>
      </c>
      <c r="L197" s="14">
        <v>2.37</v>
      </c>
      <c r="M197" s="13" t="s">
        <v>56282</v>
      </c>
      <c r="N197" s="1" t="s">
        <v>1715</v>
      </c>
      <c r="O197" s="1">
        <v>10</v>
      </c>
      <c r="P197" s="1" t="s">
        <v>413</v>
      </c>
      <c r="Q197" s="4" t="s">
        <v>21</v>
      </c>
    </row>
    <row r="198" spans="1:17" ht="22.5" x14ac:dyDescent="0.25">
      <c r="A198" s="3">
        <v>12304</v>
      </c>
      <c r="B198" s="1" t="s">
        <v>37910</v>
      </c>
      <c r="C198" s="1" t="s">
        <v>15</v>
      </c>
      <c r="D198" s="1" t="s">
        <v>61</v>
      </c>
      <c r="E198" s="1">
        <v>42634184</v>
      </c>
      <c r="F198" s="1" t="s">
        <v>28420</v>
      </c>
      <c r="G198" s="1">
        <v>2228522</v>
      </c>
      <c r="H198" s="1" t="s">
        <v>10311</v>
      </c>
      <c r="I198" s="2">
        <v>45047</v>
      </c>
      <c r="J198" s="15" t="str">
        <f>MID(Tabla1[[#This Row],[HORA]],1,5)</f>
        <v>20:25</v>
      </c>
      <c r="K198" s="16">
        <f>IF(Tabla1[[#This Row],[FECHA]]=I199,IF(J199-J198&gt;0,(J199-J198)*1440,0),0)</f>
        <v>0.99999999999983658</v>
      </c>
      <c r="L198" s="14">
        <v>5.38</v>
      </c>
      <c r="M198" s="13" t="s">
        <v>56284</v>
      </c>
      <c r="N198" s="1" t="s">
        <v>37911</v>
      </c>
      <c r="O198" s="1">
        <v>20</v>
      </c>
      <c r="P198" s="1" t="s">
        <v>413</v>
      </c>
      <c r="Q198" s="4" t="s">
        <v>21</v>
      </c>
    </row>
    <row r="199" spans="1:17" ht="22.5" x14ac:dyDescent="0.25">
      <c r="A199" s="3">
        <v>12305</v>
      </c>
      <c r="B199" s="1" t="s">
        <v>37912</v>
      </c>
      <c r="C199" s="1" t="s">
        <v>15</v>
      </c>
      <c r="D199" s="1" t="s">
        <v>463</v>
      </c>
      <c r="E199" s="1">
        <v>19241510</v>
      </c>
      <c r="F199" s="1" t="s">
        <v>37913</v>
      </c>
      <c r="G199" s="1">
        <v>19241510</v>
      </c>
      <c r="H199" s="1" t="s">
        <v>37913</v>
      </c>
      <c r="I199" s="2">
        <v>45047</v>
      </c>
      <c r="J199" s="15" t="str">
        <f>MID(Tabla1[[#This Row],[HORA]],1,5)</f>
        <v>20:26</v>
      </c>
      <c r="K199" s="16">
        <f>IF(Tabla1[[#This Row],[FECHA]]=I200,IF(J200-J199&gt;0,(J200-J199)*1440,0),0)</f>
        <v>31.999999999999886</v>
      </c>
      <c r="L199" s="14">
        <v>7.44</v>
      </c>
      <c r="M199" s="13" t="s">
        <v>56285</v>
      </c>
      <c r="N199" s="1" t="s">
        <v>1715</v>
      </c>
      <c r="O199" s="1">
        <v>10</v>
      </c>
      <c r="P199" s="1" t="s">
        <v>413</v>
      </c>
      <c r="Q199" s="4" t="s">
        <v>21</v>
      </c>
    </row>
    <row r="200" spans="1:17" ht="22.5" x14ac:dyDescent="0.25">
      <c r="A200" s="3">
        <v>15678</v>
      </c>
      <c r="B200" s="1" t="s">
        <v>47677</v>
      </c>
      <c r="C200" s="1" t="s">
        <v>15</v>
      </c>
      <c r="D200" s="1" t="s">
        <v>82</v>
      </c>
      <c r="E200" s="1">
        <v>20606904381</v>
      </c>
      <c r="F200" s="1" t="s">
        <v>47678</v>
      </c>
      <c r="G200" s="1">
        <v>373437</v>
      </c>
      <c r="H200" s="1" t="s">
        <v>47679</v>
      </c>
      <c r="I200" s="2">
        <v>45047</v>
      </c>
      <c r="J200" s="15" t="str">
        <f>MID(Tabla1[[#This Row],[HORA]],1,5)</f>
        <v>20:58</v>
      </c>
      <c r="K200" s="16">
        <f>IF(Tabla1[[#This Row],[FECHA]]=I201,IF(J201-J200&gt;0,(J201-J200)*1440,0),0)</f>
        <v>9.0000000000001279</v>
      </c>
      <c r="L200" s="14">
        <v>3.31</v>
      </c>
      <c r="M200" s="13" t="s">
        <v>56317</v>
      </c>
      <c r="N200" s="1" t="s">
        <v>47680</v>
      </c>
      <c r="O200" s="1">
        <v>40</v>
      </c>
      <c r="P200" s="1" t="s">
        <v>300</v>
      </c>
      <c r="Q200" s="4" t="s">
        <v>21</v>
      </c>
    </row>
    <row r="201" spans="1:17" ht="22.5" x14ac:dyDescent="0.25">
      <c r="A201" s="3">
        <v>12306</v>
      </c>
      <c r="B201" s="1" t="s">
        <v>37914</v>
      </c>
      <c r="C201" s="1" t="s">
        <v>15</v>
      </c>
      <c r="D201" s="1" t="s">
        <v>61</v>
      </c>
      <c r="E201" s="1">
        <v>16794668</v>
      </c>
      <c r="F201" s="1" t="s">
        <v>13444</v>
      </c>
      <c r="G201" s="1">
        <v>16794668</v>
      </c>
      <c r="H201" s="1" t="s">
        <v>13444</v>
      </c>
      <c r="I201" s="2">
        <v>45047</v>
      </c>
      <c r="J201" s="15" t="str">
        <f>MID(Tabla1[[#This Row],[HORA]],1,5)</f>
        <v>21:07</v>
      </c>
      <c r="K201" s="16">
        <f>IF(Tabla1[[#This Row],[FECHA]]=I202,IF(J202-J201&gt;0,(J202-J201)*1440,0),0)</f>
        <v>0</v>
      </c>
      <c r="L201" s="14">
        <v>3.12</v>
      </c>
      <c r="M201" s="13" t="s">
        <v>56326</v>
      </c>
      <c r="N201" s="1" t="s">
        <v>37915</v>
      </c>
      <c r="O201" s="1">
        <v>120</v>
      </c>
      <c r="P201" s="1" t="s">
        <v>413</v>
      </c>
      <c r="Q201" s="4" t="s">
        <v>21</v>
      </c>
    </row>
    <row r="202" spans="1:17" ht="22.5" x14ac:dyDescent="0.25">
      <c r="A202" s="3">
        <v>5396</v>
      </c>
      <c r="B202" s="1" t="s">
        <v>16871</v>
      </c>
      <c r="C202" s="1" t="s">
        <v>15</v>
      </c>
      <c r="D202" s="1" t="s">
        <v>40</v>
      </c>
      <c r="E202" s="1">
        <v>71518528</v>
      </c>
      <c r="F202" s="1" t="s">
        <v>12378</v>
      </c>
      <c r="G202" s="1">
        <v>2228539</v>
      </c>
      <c r="H202" s="1" t="s">
        <v>16872</v>
      </c>
      <c r="I202" s="2">
        <v>45048</v>
      </c>
      <c r="J202" s="15" t="str">
        <f>MID(Tabla1[[#This Row],[HORA]],1,5)</f>
        <v>06:07</v>
      </c>
      <c r="K202" s="16">
        <f>IF(Tabla1[[#This Row],[FECHA]]=I203,IF(J203-J202&gt;0,(J203-J202)*1440,0),0)</f>
        <v>1.0000000000000764</v>
      </c>
      <c r="L202" s="14">
        <v>5.21</v>
      </c>
      <c r="M202" s="13" t="s">
        <v>2772</v>
      </c>
      <c r="N202" s="1" t="s">
        <v>16873</v>
      </c>
      <c r="O202" s="1">
        <v>25</v>
      </c>
      <c r="P202" s="1" t="s">
        <v>45</v>
      </c>
      <c r="Q202" s="4" t="s">
        <v>21</v>
      </c>
    </row>
    <row r="203" spans="1:17" ht="22.5" x14ac:dyDescent="0.25">
      <c r="A203" s="3">
        <v>5397</v>
      </c>
      <c r="B203" s="1" t="s">
        <v>16874</v>
      </c>
      <c r="C203" s="1" t="s">
        <v>15</v>
      </c>
      <c r="D203" s="1" t="s">
        <v>40</v>
      </c>
      <c r="E203" s="1">
        <v>16796999</v>
      </c>
      <c r="F203" s="1" t="s">
        <v>8256</v>
      </c>
      <c r="G203" s="1">
        <v>16796999</v>
      </c>
      <c r="H203" s="1" t="s">
        <v>8256</v>
      </c>
      <c r="I203" s="2">
        <v>45048</v>
      </c>
      <c r="J203" s="15" t="str">
        <f>MID(Tabla1[[#This Row],[HORA]],1,5)</f>
        <v>06:08</v>
      </c>
      <c r="K203" s="16">
        <f>IF(Tabla1[[#This Row],[FECHA]]=I204,IF(J204-J203&gt;0,(J204-J203)*1440,0),0)</f>
        <v>7.9999999999999716</v>
      </c>
      <c r="L203" s="14">
        <v>2.5499999999999998</v>
      </c>
      <c r="M203" s="13" t="s">
        <v>8251</v>
      </c>
      <c r="N203" s="1" t="s">
        <v>1715</v>
      </c>
      <c r="O203" s="1">
        <v>50</v>
      </c>
      <c r="P203" s="1" t="s">
        <v>45</v>
      </c>
      <c r="Q203" s="4" t="s">
        <v>21</v>
      </c>
    </row>
    <row r="204" spans="1:17" ht="22.5" x14ac:dyDescent="0.25">
      <c r="A204" s="3">
        <v>771</v>
      </c>
      <c r="B204" s="1" t="s">
        <v>1810</v>
      </c>
      <c r="C204" s="1" t="s">
        <v>15</v>
      </c>
      <c r="D204" s="1" t="s">
        <v>40</v>
      </c>
      <c r="E204" s="1">
        <v>16689092</v>
      </c>
      <c r="F204" s="1" t="s">
        <v>1811</v>
      </c>
      <c r="G204" s="1">
        <v>80441406</v>
      </c>
      <c r="H204" s="1" t="s">
        <v>1812</v>
      </c>
      <c r="I204" s="2">
        <v>45048</v>
      </c>
      <c r="J204" s="15" t="str">
        <f>MID(Tabla1[[#This Row],[HORA]],1,5)</f>
        <v>06:16</v>
      </c>
      <c r="K204" s="16">
        <f>IF(Tabla1[[#This Row],[FECHA]]=I205,IF(J205-J204&gt;0,(J205-J204)*1440,0),0)</f>
        <v>1.9999999999999929</v>
      </c>
      <c r="L204" s="14">
        <v>4.28</v>
      </c>
      <c r="M204" s="13" t="s">
        <v>1813</v>
      </c>
      <c r="N204" s="1" t="s">
        <v>1814</v>
      </c>
      <c r="O204" s="1">
        <v>20</v>
      </c>
      <c r="P204" s="1" t="s">
        <v>1532</v>
      </c>
      <c r="Q204" s="4" t="s">
        <v>21</v>
      </c>
    </row>
    <row r="205" spans="1:17" ht="22.5" x14ac:dyDescent="0.25">
      <c r="A205" s="3">
        <v>5398</v>
      </c>
      <c r="B205" s="1" t="s">
        <v>16875</v>
      </c>
      <c r="C205" s="1" t="s">
        <v>15</v>
      </c>
      <c r="D205" s="1" t="s">
        <v>77</v>
      </c>
      <c r="E205" s="1">
        <v>80239425</v>
      </c>
      <c r="F205" s="1" t="s">
        <v>4687</v>
      </c>
      <c r="G205" s="1">
        <v>2228541</v>
      </c>
      <c r="H205" s="1" t="s">
        <v>5282</v>
      </c>
      <c r="I205" s="2">
        <v>45048</v>
      </c>
      <c r="J205" s="15" t="str">
        <f>MID(Tabla1[[#This Row],[HORA]],1,5)</f>
        <v>06:18</v>
      </c>
      <c r="K205" s="16">
        <f>IF(Tabla1[[#This Row],[FECHA]]=I206,IF(J206-J205&gt;0,(J206-J205)*1440,0),0)</f>
        <v>0.99999999999999645</v>
      </c>
      <c r="L205" s="14">
        <v>6.14</v>
      </c>
      <c r="M205" s="13" t="s">
        <v>259</v>
      </c>
      <c r="N205" s="1" t="s">
        <v>16876</v>
      </c>
      <c r="O205" s="1">
        <v>25</v>
      </c>
      <c r="P205" s="1" t="s">
        <v>45</v>
      </c>
      <c r="Q205" s="4" t="s">
        <v>21</v>
      </c>
    </row>
    <row r="206" spans="1:17" ht="22.5" x14ac:dyDescent="0.25">
      <c r="A206" s="3">
        <v>5399</v>
      </c>
      <c r="B206" s="1" t="s">
        <v>16877</v>
      </c>
      <c r="C206" s="1" t="s">
        <v>15</v>
      </c>
      <c r="D206" s="1" t="s">
        <v>77</v>
      </c>
      <c r="E206" s="1">
        <v>80239425</v>
      </c>
      <c r="F206" s="1" t="s">
        <v>4687</v>
      </c>
      <c r="G206" s="1">
        <v>2228542</v>
      </c>
      <c r="H206" s="1" t="s">
        <v>10177</v>
      </c>
      <c r="I206" s="2">
        <v>45048</v>
      </c>
      <c r="J206" s="15" t="str">
        <f>MID(Tabla1[[#This Row],[HORA]],1,5)</f>
        <v>06:19</v>
      </c>
      <c r="K206" s="16">
        <f>IF(Tabla1[[#This Row],[FECHA]]=I207,IF(J207-J206&gt;0,(J207-J206)*1440,0),0)</f>
        <v>3.9999999999999858</v>
      </c>
      <c r="L206" s="14">
        <v>3.44</v>
      </c>
      <c r="M206" s="13" t="s">
        <v>487</v>
      </c>
      <c r="N206" s="1" t="s">
        <v>16876</v>
      </c>
      <c r="O206" s="1">
        <v>25</v>
      </c>
      <c r="P206" s="1" t="s">
        <v>45</v>
      </c>
      <c r="Q206" s="4" t="s">
        <v>21</v>
      </c>
    </row>
    <row r="207" spans="1:17" ht="22.5" x14ac:dyDescent="0.25">
      <c r="A207" s="3">
        <v>772</v>
      </c>
      <c r="B207" s="1" t="s">
        <v>1815</v>
      </c>
      <c r="C207" s="1" t="s">
        <v>15</v>
      </c>
      <c r="D207" s="1" t="s">
        <v>1017</v>
      </c>
      <c r="E207" s="1">
        <v>47589038</v>
      </c>
      <c r="F207" s="1" t="s">
        <v>1816</v>
      </c>
      <c r="G207" s="1">
        <v>5221</v>
      </c>
      <c r="H207" s="1" t="s">
        <v>1817</v>
      </c>
      <c r="I207" s="2">
        <v>45048</v>
      </c>
      <c r="J207" s="15" t="str">
        <f>MID(Tabla1[[#This Row],[HORA]],1,5)</f>
        <v>06:23</v>
      </c>
      <c r="K207" s="16">
        <f>IF(Tabla1[[#This Row],[FECHA]]=I208,IF(J208-J207&gt;0,(J208-J207)*1440,0),0)</f>
        <v>2.9999999999999893</v>
      </c>
      <c r="L207" s="14">
        <v>4.0999999999999996</v>
      </c>
      <c r="M207" s="13" t="s">
        <v>417</v>
      </c>
      <c r="N207" s="1" t="s">
        <v>1818</v>
      </c>
      <c r="O207" s="1">
        <v>30</v>
      </c>
      <c r="P207" s="1" t="s">
        <v>1532</v>
      </c>
      <c r="Q207" s="4" t="s">
        <v>21</v>
      </c>
    </row>
    <row r="208" spans="1:17" ht="22.5" x14ac:dyDescent="0.25">
      <c r="A208" s="3">
        <v>5400</v>
      </c>
      <c r="B208" s="1" t="s">
        <v>16878</v>
      </c>
      <c r="C208" s="1" t="s">
        <v>15</v>
      </c>
      <c r="D208" s="1" t="s">
        <v>40</v>
      </c>
      <c r="E208" s="1">
        <v>2751379</v>
      </c>
      <c r="F208" s="1" t="s">
        <v>16879</v>
      </c>
      <c r="G208" s="1">
        <v>2751379</v>
      </c>
      <c r="H208" s="1" t="s">
        <v>16879</v>
      </c>
      <c r="I208" s="2">
        <v>45048</v>
      </c>
      <c r="J208" s="15" t="str">
        <f>MID(Tabla1[[#This Row],[HORA]],1,5)</f>
        <v>06:26</v>
      </c>
      <c r="K208" s="16">
        <f>IF(Tabla1[[#This Row],[FECHA]]=I209,IF(J209-J208&gt;0,(J209-J208)*1440,0),0)</f>
        <v>4.9999999999999822</v>
      </c>
      <c r="L208" s="14">
        <v>4.04</v>
      </c>
      <c r="M208" s="13" t="s">
        <v>7689</v>
      </c>
      <c r="N208" s="1" t="s">
        <v>1715</v>
      </c>
      <c r="O208" s="1">
        <v>10</v>
      </c>
      <c r="P208" s="1" t="s">
        <v>45</v>
      </c>
      <c r="Q208" s="4" t="s">
        <v>21</v>
      </c>
    </row>
    <row r="209" spans="1:17" ht="22.5" x14ac:dyDescent="0.25">
      <c r="A209" s="3">
        <v>773</v>
      </c>
      <c r="B209" s="1" t="s">
        <v>1819</v>
      </c>
      <c r="C209" s="1" t="s">
        <v>15</v>
      </c>
      <c r="D209" s="1" t="s">
        <v>77</v>
      </c>
      <c r="E209" s="1">
        <v>72437625</v>
      </c>
      <c r="F209" s="1" t="s">
        <v>1820</v>
      </c>
      <c r="G209" s="1">
        <v>212194</v>
      </c>
      <c r="H209" s="1" t="s">
        <v>1821</v>
      </c>
      <c r="I209" s="2">
        <v>45048</v>
      </c>
      <c r="J209" s="15" t="str">
        <f>MID(Tabla1[[#This Row],[HORA]],1,5)</f>
        <v>06:31</v>
      </c>
      <c r="K209" s="16">
        <f>IF(Tabla1[[#This Row],[FECHA]]=I210,IF(J210-J209&gt;0,(J210-J209)*1440,0),0)</f>
        <v>14.00000000000003</v>
      </c>
      <c r="L209" s="14">
        <v>2.14</v>
      </c>
      <c r="M209" s="13" t="s">
        <v>1399</v>
      </c>
      <c r="N209" s="1" t="s">
        <v>1822</v>
      </c>
      <c r="O209" s="1">
        <v>25</v>
      </c>
      <c r="P209" s="1" t="s">
        <v>1532</v>
      </c>
      <c r="Q209" s="4" t="s">
        <v>21</v>
      </c>
    </row>
    <row r="210" spans="1:17" ht="22.5" x14ac:dyDescent="0.25">
      <c r="A210" s="3">
        <v>774</v>
      </c>
      <c r="B210" s="1" t="s">
        <v>1823</v>
      </c>
      <c r="C210" s="1" t="s">
        <v>15</v>
      </c>
      <c r="D210" s="1" t="s">
        <v>40</v>
      </c>
      <c r="E210" s="1">
        <v>47322309</v>
      </c>
      <c r="F210" s="1" t="s">
        <v>1824</v>
      </c>
      <c r="G210" s="1">
        <v>90001</v>
      </c>
      <c r="H210" s="1" t="s">
        <v>1825</v>
      </c>
      <c r="I210" s="2">
        <v>45048</v>
      </c>
      <c r="J210" s="15" t="str">
        <f>MID(Tabla1[[#This Row],[HORA]],1,5)</f>
        <v>06:45</v>
      </c>
      <c r="K210" s="16">
        <f>IF(Tabla1[[#This Row],[FECHA]]=I211,IF(J211-J210&gt;0,(J211-J210)*1440,0),0)</f>
        <v>4.9999999999999822</v>
      </c>
      <c r="L210" s="14">
        <v>3.15</v>
      </c>
      <c r="M210" s="13" t="s">
        <v>846</v>
      </c>
      <c r="N210" s="1" t="s">
        <v>847</v>
      </c>
      <c r="O210" s="1">
        <v>20</v>
      </c>
      <c r="P210" s="1" t="s">
        <v>1532</v>
      </c>
      <c r="Q210" s="4" t="s">
        <v>21</v>
      </c>
    </row>
    <row r="211" spans="1:17" ht="22.5" x14ac:dyDescent="0.25">
      <c r="A211" s="3">
        <v>775</v>
      </c>
      <c r="B211" s="1" t="s">
        <v>1826</v>
      </c>
      <c r="C211" s="1" t="s">
        <v>15</v>
      </c>
      <c r="D211" s="1" t="s">
        <v>33</v>
      </c>
      <c r="E211" s="1">
        <v>2881631</v>
      </c>
      <c r="F211" s="1" t="s">
        <v>1827</v>
      </c>
      <c r="G211" s="1">
        <v>152000</v>
      </c>
      <c r="H211" s="1" t="s">
        <v>1828</v>
      </c>
      <c r="I211" s="2">
        <v>45048</v>
      </c>
      <c r="J211" s="15" t="str">
        <f>MID(Tabla1[[#This Row],[HORA]],1,5)</f>
        <v>06:50</v>
      </c>
      <c r="K211" s="16">
        <f>IF(Tabla1[[#This Row],[FECHA]]=I212,IF(J212-J211&gt;0,(J212-J211)*1440,0),0)</f>
        <v>8.0000000000000515</v>
      </c>
      <c r="L211" s="14">
        <v>4.5199999999999996</v>
      </c>
      <c r="M211" s="13" t="s">
        <v>1829</v>
      </c>
      <c r="N211" s="1" t="s">
        <v>1830</v>
      </c>
      <c r="O211" s="1">
        <v>20</v>
      </c>
      <c r="P211" s="1" t="s">
        <v>1532</v>
      </c>
      <c r="Q211" s="4" t="s">
        <v>21</v>
      </c>
    </row>
    <row r="212" spans="1:17" ht="22.5" x14ac:dyDescent="0.25">
      <c r="A212" s="3">
        <v>776</v>
      </c>
      <c r="B212" s="1" t="s">
        <v>1831</v>
      </c>
      <c r="C212" s="1" t="s">
        <v>15</v>
      </c>
      <c r="D212" s="1" t="s">
        <v>33</v>
      </c>
      <c r="E212" s="1">
        <v>40725054</v>
      </c>
      <c r="F212" s="1" t="s">
        <v>1832</v>
      </c>
      <c r="G212" s="1">
        <v>112</v>
      </c>
      <c r="H212" s="1" t="s">
        <v>1833</v>
      </c>
      <c r="I212" s="2">
        <v>45048</v>
      </c>
      <c r="J212" s="15" t="str">
        <f>MID(Tabla1[[#This Row],[HORA]],1,5)</f>
        <v>06:58</v>
      </c>
      <c r="K212" s="16">
        <f>IF(Tabla1[[#This Row],[FECHA]]=I213,IF(J213-J212&gt;0,(J213-J212)*1440,0),0)</f>
        <v>1.9999999999999929</v>
      </c>
      <c r="L212" s="14">
        <v>4.2699999999999996</v>
      </c>
      <c r="M212" s="13" t="s">
        <v>1834</v>
      </c>
      <c r="N212" s="1" t="s">
        <v>1835</v>
      </c>
      <c r="O212" s="1">
        <v>30</v>
      </c>
      <c r="P212" s="1" t="s">
        <v>1532</v>
      </c>
      <c r="Q212" s="4" t="s">
        <v>21</v>
      </c>
    </row>
    <row r="213" spans="1:17" ht="22.5" x14ac:dyDescent="0.25">
      <c r="A213" s="3">
        <v>5401</v>
      </c>
      <c r="B213" s="1" t="s">
        <v>16880</v>
      </c>
      <c r="C213" s="1" t="s">
        <v>15</v>
      </c>
      <c r="D213" s="1" t="s">
        <v>23</v>
      </c>
      <c r="E213" s="1">
        <v>71000790</v>
      </c>
      <c r="F213" s="1" t="s">
        <v>16881</v>
      </c>
      <c r="G213" s="1">
        <v>71000790</v>
      </c>
      <c r="H213" s="1" t="s">
        <v>16881</v>
      </c>
      <c r="I213" s="2">
        <v>45048</v>
      </c>
      <c r="J213" s="15" t="str">
        <f>MID(Tabla1[[#This Row],[HORA]],1,5)</f>
        <v>07:00</v>
      </c>
      <c r="K213" s="16">
        <f>IF(Tabla1[[#This Row],[FECHA]]=I214,IF(J214-J213&gt;0,(J214-J213)*1440,0),0)</f>
        <v>5.9999999999999787</v>
      </c>
      <c r="L213" s="14">
        <v>7.21</v>
      </c>
      <c r="M213" s="13" t="s">
        <v>10191</v>
      </c>
      <c r="N213" s="1" t="s">
        <v>1715</v>
      </c>
      <c r="O213" s="1">
        <v>15</v>
      </c>
      <c r="P213" s="1" t="s">
        <v>45</v>
      </c>
      <c r="Q213" s="4" t="s">
        <v>21</v>
      </c>
    </row>
    <row r="214" spans="1:17" ht="22.5" x14ac:dyDescent="0.25">
      <c r="A214" s="3">
        <v>777</v>
      </c>
      <c r="B214" s="1" t="s">
        <v>1836</v>
      </c>
      <c r="C214" s="1" t="s">
        <v>15</v>
      </c>
      <c r="D214" s="1" t="s">
        <v>33</v>
      </c>
      <c r="E214" s="1">
        <v>16418393</v>
      </c>
      <c r="F214" s="1" t="s">
        <v>1837</v>
      </c>
      <c r="G214" s="1">
        <v>46891514</v>
      </c>
      <c r="H214" s="1" t="s">
        <v>1838</v>
      </c>
      <c r="I214" s="2">
        <v>45048</v>
      </c>
      <c r="J214" s="15" t="str">
        <f>MID(Tabla1[[#This Row],[HORA]],1,5)</f>
        <v>07:06</v>
      </c>
      <c r="K214" s="16">
        <f>IF(Tabla1[[#This Row],[FECHA]]=I215,IF(J215-J214&gt;0,(J215-J214)*1440,0),0)</f>
        <v>31.999999999999964</v>
      </c>
      <c r="L214" s="14">
        <v>4.3600000000000003</v>
      </c>
      <c r="M214" s="13" t="s">
        <v>1839</v>
      </c>
      <c r="N214" s="1" t="s">
        <v>1840</v>
      </c>
      <c r="O214" s="1">
        <v>15</v>
      </c>
      <c r="P214" s="1" t="s">
        <v>1532</v>
      </c>
      <c r="Q214" s="4" t="s">
        <v>21</v>
      </c>
    </row>
    <row r="215" spans="1:17" ht="22.5" x14ac:dyDescent="0.25">
      <c r="A215" s="3">
        <v>14</v>
      </c>
      <c r="B215" s="1" t="s">
        <v>39</v>
      </c>
      <c r="C215" s="1" t="s">
        <v>15</v>
      </c>
      <c r="D215" s="1" t="s">
        <v>40</v>
      </c>
      <c r="E215" s="1">
        <v>2228553</v>
      </c>
      <c r="F215" s="1" t="s">
        <v>41</v>
      </c>
      <c r="G215" s="1">
        <v>2228554</v>
      </c>
      <c r="H215" s="1" t="s">
        <v>42</v>
      </c>
      <c r="I215" s="2">
        <v>45048</v>
      </c>
      <c r="J215" s="15" t="str">
        <f>MID(Tabla1[[#This Row],[HORA]],1,5)</f>
        <v>07:38</v>
      </c>
      <c r="K215" s="16">
        <f>IF(Tabla1[[#This Row],[FECHA]]=I216,IF(J216-J215&gt;0,(J216-J215)*1440,0),0)</f>
        <v>3.0000000000000693</v>
      </c>
      <c r="L215" s="14">
        <v>2.57</v>
      </c>
      <c r="M215" s="13" t="s">
        <v>43</v>
      </c>
      <c r="N215" s="1" t="s">
        <v>44</v>
      </c>
      <c r="O215" s="1">
        <v>0</v>
      </c>
      <c r="P215" s="1" t="s">
        <v>45</v>
      </c>
      <c r="Q215" s="4" t="s">
        <v>21</v>
      </c>
    </row>
    <row r="216" spans="1:17" ht="22.5" x14ac:dyDescent="0.25">
      <c r="A216" s="3">
        <v>15</v>
      </c>
      <c r="B216" s="1" t="s">
        <v>46</v>
      </c>
      <c r="C216" s="1" t="s">
        <v>15</v>
      </c>
      <c r="D216" s="1" t="s">
        <v>40</v>
      </c>
      <c r="E216" s="1">
        <v>2228556</v>
      </c>
      <c r="F216" s="1" t="s">
        <v>41</v>
      </c>
      <c r="G216" s="1">
        <v>2228557</v>
      </c>
      <c r="H216" s="1" t="s">
        <v>47</v>
      </c>
      <c r="I216" s="2">
        <v>45048</v>
      </c>
      <c r="J216" s="15" t="str">
        <f>MID(Tabla1[[#This Row],[HORA]],1,5)</f>
        <v>07:41</v>
      </c>
      <c r="K216" s="16">
        <f>IF(Tabla1[[#This Row],[FECHA]]=I217,IF(J217-J216&gt;0,(J217-J216)*1440,0),0)</f>
        <v>9.9999999999999645</v>
      </c>
      <c r="L216" s="14">
        <v>3.36</v>
      </c>
      <c r="M216" s="13" t="s">
        <v>48</v>
      </c>
      <c r="N216" s="1" t="s">
        <v>49</v>
      </c>
      <c r="O216" s="1">
        <v>0</v>
      </c>
      <c r="P216" s="1" t="s">
        <v>45</v>
      </c>
      <c r="Q216" s="4" t="s">
        <v>21</v>
      </c>
    </row>
    <row r="217" spans="1:17" ht="22.5" x14ac:dyDescent="0.25">
      <c r="A217" s="3">
        <v>778</v>
      </c>
      <c r="B217" s="1" t="s">
        <v>1841</v>
      </c>
      <c r="C217" s="1" t="s">
        <v>15</v>
      </c>
      <c r="D217" s="1" t="s">
        <v>40</v>
      </c>
      <c r="E217" s="1">
        <v>40466655</v>
      </c>
      <c r="F217" s="1" t="s">
        <v>1842</v>
      </c>
      <c r="G217" s="1">
        <v>119</v>
      </c>
      <c r="H217" s="1" t="s">
        <v>1843</v>
      </c>
      <c r="I217" s="2">
        <v>45048</v>
      </c>
      <c r="J217" s="15" t="str">
        <f>MID(Tabla1[[#This Row],[HORA]],1,5)</f>
        <v>07:51</v>
      </c>
      <c r="K217" s="16">
        <f>IF(Tabla1[[#This Row],[FECHA]]=I218,IF(J218-J217&gt;0,(J218-J217)*1440,0),0)</f>
        <v>0</v>
      </c>
      <c r="L217" s="14">
        <v>2.1</v>
      </c>
      <c r="M217" s="13" t="s">
        <v>1844</v>
      </c>
      <c r="N217" s="1" t="s">
        <v>1845</v>
      </c>
      <c r="O217" s="1">
        <v>20</v>
      </c>
      <c r="P217" s="1" t="s">
        <v>1532</v>
      </c>
      <c r="Q217" s="4" t="s">
        <v>21</v>
      </c>
    </row>
    <row r="218" spans="1:17" ht="22.5" x14ac:dyDescent="0.25">
      <c r="A218" s="3">
        <v>5402</v>
      </c>
      <c r="B218" s="1" t="s">
        <v>16882</v>
      </c>
      <c r="C218" s="1" t="s">
        <v>15</v>
      </c>
      <c r="D218" s="1" t="s">
        <v>40</v>
      </c>
      <c r="E218" s="1">
        <v>40837163</v>
      </c>
      <c r="F218" s="1" t="s">
        <v>3426</v>
      </c>
      <c r="G218" s="1">
        <v>2228559</v>
      </c>
      <c r="H218" s="1" t="s">
        <v>3427</v>
      </c>
      <c r="I218" s="2">
        <v>45048</v>
      </c>
      <c r="J218" s="15" t="str">
        <f>MID(Tabla1[[#This Row],[HORA]],1,5)</f>
        <v>07:51</v>
      </c>
      <c r="K218" s="16">
        <f>IF(Tabla1[[#This Row],[FECHA]]=I219,IF(J219-J218&gt;0,(J219-J218)*1440,0),0)</f>
        <v>2.9999999999999893</v>
      </c>
      <c r="L218" s="14">
        <v>5.0199999999999996</v>
      </c>
      <c r="M218" s="13" t="s">
        <v>1844</v>
      </c>
      <c r="N218" s="1" t="s">
        <v>16883</v>
      </c>
      <c r="O218" s="1">
        <v>13</v>
      </c>
      <c r="P218" s="1" t="s">
        <v>45</v>
      </c>
      <c r="Q218" s="4" t="s">
        <v>21</v>
      </c>
    </row>
    <row r="219" spans="1:17" ht="22.5" x14ac:dyDescent="0.25">
      <c r="A219" s="3">
        <v>5403</v>
      </c>
      <c r="B219" s="1" t="s">
        <v>16884</v>
      </c>
      <c r="C219" s="1" t="s">
        <v>15</v>
      </c>
      <c r="D219" s="1" t="s">
        <v>40</v>
      </c>
      <c r="E219" s="1">
        <v>42682127</v>
      </c>
      <c r="F219" s="1" t="s">
        <v>16885</v>
      </c>
      <c r="G219" s="1">
        <v>2228560</v>
      </c>
      <c r="H219" s="1" t="s">
        <v>16886</v>
      </c>
      <c r="I219" s="2">
        <v>45048</v>
      </c>
      <c r="J219" s="15" t="str">
        <f>MID(Tabla1[[#This Row],[HORA]],1,5)</f>
        <v>07:54</v>
      </c>
      <c r="K219" s="16">
        <f>IF(Tabla1[[#This Row],[FECHA]]=I220,IF(J220-J219&gt;0,(J220-J219)*1440,0),0)</f>
        <v>3.9999999999999858</v>
      </c>
      <c r="L219" s="14">
        <v>7.5</v>
      </c>
      <c r="M219" s="13" t="s">
        <v>5303</v>
      </c>
      <c r="N219" s="1" t="s">
        <v>14554</v>
      </c>
      <c r="O219" s="1">
        <v>10</v>
      </c>
      <c r="P219" s="1" t="s">
        <v>45</v>
      </c>
      <c r="Q219" s="4" t="s">
        <v>21</v>
      </c>
    </row>
    <row r="220" spans="1:17" ht="22.5" x14ac:dyDescent="0.25">
      <c r="A220" s="3">
        <v>5404</v>
      </c>
      <c r="B220" s="1" t="s">
        <v>16887</v>
      </c>
      <c r="C220" s="1" t="s">
        <v>15</v>
      </c>
      <c r="D220" s="1" t="s">
        <v>40</v>
      </c>
      <c r="E220" s="1">
        <v>75533179</v>
      </c>
      <c r="F220" s="1" t="s">
        <v>4173</v>
      </c>
      <c r="G220" s="1">
        <v>75533179</v>
      </c>
      <c r="H220" s="1" t="s">
        <v>4173</v>
      </c>
      <c r="I220" s="2">
        <v>45048</v>
      </c>
      <c r="J220" s="15" t="str">
        <f>MID(Tabla1[[#This Row],[HORA]],1,5)</f>
        <v>07:58</v>
      </c>
      <c r="K220" s="16">
        <f>IF(Tabla1[[#This Row],[FECHA]]=I221,IF(J221-J220&gt;0,(J221-J220)*1440,0),0)</f>
        <v>7.0000000000000551</v>
      </c>
      <c r="L220" s="14">
        <v>3.2</v>
      </c>
      <c r="M220" s="13" t="s">
        <v>2463</v>
      </c>
      <c r="N220" s="1" t="s">
        <v>1715</v>
      </c>
      <c r="O220" s="1">
        <v>20</v>
      </c>
      <c r="P220" s="1" t="s">
        <v>45</v>
      </c>
      <c r="Q220" s="4" t="s">
        <v>21</v>
      </c>
    </row>
    <row r="221" spans="1:17" ht="22.5" x14ac:dyDescent="0.25">
      <c r="A221" s="3">
        <v>779</v>
      </c>
      <c r="B221" s="1" t="s">
        <v>1846</v>
      </c>
      <c r="C221" s="1" t="s">
        <v>15</v>
      </c>
      <c r="D221" s="1" t="s">
        <v>1847</v>
      </c>
      <c r="E221" s="1">
        <v>74300636</v>
      </c>
      <c r="F221" s="1" t="s">
        <v>1848</v>
      </c>
      <c r="G221" s="1">
        <v>80641330</v>
      </c>
      <c r="H221" s="1" t="s">
        <v>1849</v>
      </c>
      <c r="I221" s="2">
        <v>45048</v>
      </c>
      <c r="J221" s="15" t="str">
        <f>MID(Tabla1[[#This Row],[HORA]],1,5)</f>
        <v>08:05</v>
      </c>
      <c r="K221" s="16">
        <f>IF(Tabla1[[#This Row],[FECHA]]=I222,IF(J222-J221&gt;0,(J222-J221)*1440,0),0)</f>
        <v>11.000000000000041</v>
      </c>
      <c r="L221" s="14">
        <v>2.2999999999999998</v>
      </c>
      <c r="M221" s="13" t="s">
        <v>1850</v>
      </c>
      <c r="N221" s="1" t="s">
        <v>1851</v>
      </c>
      <c r="O221" s="1">
        <v>15</v>
      </c>
      <c r="P221" s="1" t="s">
        <v>1532</v>
      </c>
      <c r="Q221" s="4" t="s">
        <v>21</v>
      </c>
    </row>
    <row r="222" spans="1:17" ht="22.5" x14ac:dyDescent="0.25">
      <c r="A222" s="3">
        <v>5405</v>
      </c>
      <c r="B222" s="1" t="s">
        <v>16888</v>
      </c>
      <c r="C222" s="1" t="s">
        <v>15</v>
      </c>
      <c r="D222" s="1" t="s">
        <v>82</v>
      </c>
      <c r="E222" s="1">
        <v>77089618</v>
      </c>
      <c r="F222" s="1" t="s">
        <v>16889</v>
      </c>
      <c r="G222" s="1">
        <v>77089618</v>
      </c>
      <c r="H222" s="1" t="s">
        <v>16889</v>
      </c>
      <c r="I222" s="2">
        <v>45048</v>
      </c>
      <c r="J222" s="15" t="str">
        <f>MID(Tabla1[[#This Row],[HORA]],1,5)</f>
        <v>08:16</v>
      </c>
      <c r="K222" s="16">
        <f>IF(Tabla1[[#This Row],[FECHA]]=I223,IF(J223-J222&gt;0,(J223-J222)*1440,0),0)</f>
        <v>8.9999999999998881</v>
      </c>
      <c r="L222" s="14">
        <v>3.5</v>
      </c>
      <c r="M222" s="13" t="s">
        <v>1576</v>
      </c>
      <c r="N222" s="1" t="s">
        <v>1715</v>
      </c>
      <c r="O222" s="1">
        <v>40</v>
      </c>
      <c r="P222" s="1" t="s">
        <v>45</v>
      </c>
      <c r="Q222" s="4" t="s">
        <v>21</v>
      </c>
    </row>
    <row r="223" spans="1:17" ht="22.5" x14ac:dyDescent="0.25">
      <c r="A223" s="3">
        <v>5406</v>
      </c>
      <c r="B223" s="1" t="s">
        <v>16890</v>
      </c>
      <c r="C223" s="1" t="s">
        <v>15</v>
      </c>
      <c r="D223" s="1" t="s">
        <v>30</v>
      </c>
      <c r="E223" s="1">
        <v>46860534</v>
      </c>
      <c r="F223" s="1" t="s">
        <v>16891</v>
      </c>
      <c r="G223" s="1">
        <v>2228566</v>
      </c>
      <c r="H223" s="1" t="s">
        <v>16892</v>
      </c>
      <c r="I223" s="2">
        <v>45048</v>
      </c>
      <c r="J223" s="15" t="str">
        <f>MID(Tabla1[[#This Row],[HORA]],1,5)</f>
        <v>08:25</v>
      </c>
      <c r="K223" s="16">
        <f>IF(Tabla1[[#This Row],[FECHA]]=I224,IF(J224-J223&gt;0,(J224-J223)*1440,0),0)</f>
        <v>6.0000000000000586</v>
      </c>
      <c r="L223" s="14">
        <v>5</v>
      </c>
      <c r="M223" s="13" t="s">
        <v>3144</v>
      </c>
      <c r="N223" s="1" t="s">
        <v>3152</v>
      </c>
      <c r="O223" s="1">
        <v>20</v>
      </c>
      <c r="P223" s="1" t="s">
        <v>45</v>
      </c>
      <c r="Q223" s="4" t="s">
        <v>21</v>
      </c>
    </row>
    <row r="224" spans="1:17" ht="22.5" x14ac:dyDescent="0.25">
      <c r="A224" s="3">
        <v>780</v>
      </c>
      <c r="B224" s="1" t="s">
        <v>1852</v>
      </c>
      <c r="C224" s="1" t="s">
        <v>15</v>
      </c>
      <c r="D224" s="1" t="s">
        <v>40</v>
      </c>
      <c r="E224" s="1">
        <v>16691315</v>
      </c>
      <c r="F224" s="1" t="s">
        <v>1853</v>
      </c>
      <c r="G224" s="1">
        <v>21212</v>
      </c>
      <c r="H224" s="1" t="s">
        <v>1854</v>
      </c>
      <c r="I224" s="2">
        <v>45048</v>
      </c>
      <c r="J224" s="15" t="str">
        <f>MID(Tabla1[[#This Row],[HORA]],1,5)</f>
        <v>08:31</v>
      </c>
      <c r="K224" s="16">
        <f>IF(Tabla1[[#This Row],[FECHA]]=I225,IF(J225-J224&gt;0,(J225-J224)*1440,0),0)</f>
        <v>10.999999999999961</v>
      </c>
      <c r="L224" s="14">
        <v>2.35</v>
      </c>
      <c r="M224" s="13" t="s">
        <v>1855</v>
      </c>
      <c r="N224" s="1" t="s">
        <v>1856</v>
      </c>
      <c r="O224" s="1">
        <v>10</v>
      </c>
      <c r="P224" s="1" t="s">
        <v>1532</v>
      </c>
      <c r="Q224" s="4" t="s">
        <v>21</v>
      </c>
    </row>
    <row r="225" spans="1:17" ht="22.5" x14ac:dyDescent="0.25">
      <c r="A225" s="3">
        <v>5407</v>
      </c>
      <c r="B225" s="1" t="s">
        <v>16893</v>
      </c>
      <c r="C225" s="1" t="s">
        <v>15</v>
      </c>
      <c r="D225" s="1" t="s">
        <v>40</v>
      </c>
      <c r="E225" s="1">
        <v>47214893</v>
      </c>
      <c r="F225" s="1" t="s">
        <v>16894</v>
      </c>
      <c r="G225" s="1">
        <v>2228570</v>
      </c>
      <c r="H225" s="1" t="s">
        <v>16895</v>
      </c>
      <c r="I225" s="2">
        <v>45048</v>
      </c>
      <c r="J225" s="15" t="str">
        <f>MID(Tabla1[[#This Row],[HORA]],1,5)</f>
        <v>08:42</v>
      </c>
      <c r="K225" s="16">
        <f>IF(Tabla1[[#This Row],[FECHA]]=I226,IF(J226-J225&gt;0,(J226-J225)*1440,0),0)</f>
        <v>2.9999999999999893</v>
      </c>
      <c r="L225" s="14">
        <v>4.5</v>
      </c>
      <c r="M225" s="13" t="s">
        <v>10489</v>
      </c>
      <c r="N225" s="1" t="s">
        <v>59</v>
      </c>
      <c r="O225" s="1">
        <v>10</v>
      </c>
      <c r="P225" s="1" t="s">
        <v>45</v>
      </c>
      <c r="Q225" s="4" t="s">
        <v>21</v>
      </c>
    </row>
    <row r="226" spans="1:17" ht="22.5" x14ac:dyDescent="0.25">
      <c r="A226" s="3">
        <v>16668</v>
      </c>
      <c r="B226" s="1" t="s">
        <v>50508</v>
      </c>
      <c r="C226" s="1" t="s">
        <v>15</v>
      </c>
      <c r="D226" s="1" t="s">
        <v>33</v>
      </c>
      <c r="E226" s="1">
        <v>20515346113</v>
      </c>
      <c r="F226" s="1" t="s">
        <v>48582</v>
      </c>
      <c r="G226" s="1">
        <v>41975759</v>
      </c>
      <c r="H226" s="1" t="s">
        <v>50509</v>
      </c>
      <c r="I226" s="2">
        <v>45048</v>
      </c>
      <c r="J226" s="15" t="str">
        <f>MID(Tabla1[[#This Row],[HORA]],1,5)</f>
        <v>08:45</v>
      </c>
      <c r="K226" s="16">
        <f>IF(Tabla1[[#This Row],[FECHA]]=I227,IF(J227-J226&gt;0,(J227-J226)*1440,0),0)</f>
        <v>3.0000000000000693</v>
      </c>
      <c r="L226" s="14">
        <v>6.2</v>
      </c>
      <c r="M226" s="13" t="s">
        <v>2207</v>
      </c>
      <c r="N226" s="1" t="s">
        <v>50510</v>
      </c>
      <c r="O226" s="1">
        <v>15</v>
      </c>
      <c r="P226" s="1" t="s">
        <v>45</v>
      </c>
      <c r="Q226" s="4" t="s">
        <v>21</v>
      </c>
    </row>
    <row r="227" spans="1:17" ht="22.5" x14ac:dyDescent="0.25">
      <c r="A227" s="3">
        <v>781</v>
      </c>
      <c r="B227" s="1" t="s">
        <v>1857</v>
      </c>
      <c r="C227" s="1" t="s">
        <v>15</v>
      </c>
      <c r="D227" s="1" t="s">
        <v>82</v>
      </c>
      <c r="E227" s="1">
        <v>326868</v>
      </c>
      <c r="F227" s="1" t="s">
        <v>1858</v>
      </c>
      <c r="G227" s="1">
        <v>2228571</v>
      </c>
      <c r="H227" s="1" t="s">
        <v>1859</v>
      </c>
      <c r="I227" s="2">
        <v>45048</v>
      </c>
      <c r="J227" s="15" t="str">
        <f>MID(Tabla1[[#This Row],[HORA]],1,5)</f>
        <v>08:48</v>
      </c>
      <c r="K227" s="16">
        <f>IF(Tabla1[[#This Row],[FECHA]]=I228,IF(J228-J227&gt;0,(J228-J227)*1440,0),0)</f>
        <v>1.9999999999999929</v>
      </c>
      <c r="L227" s="14">
        <v>3.36</v>
      </c>
      <c r="M227" s="13" t="s">
        <v>1860</v>
      </c>
      <c r="N227" s="1" t="s">
        <v>1861</v>
      </c>
      <c r="O227" s="1">
        <v>10</v>
      </c>
      <c r="P227" s="1" t="s">
        <v>1532</v>
      </c>
      <c r="Q227" s="4" t="s">
        <v>21</v>
      </c>
    </row>
    <row r="228" spans="1:17" ht="22.5" x14ac:dyDescent="0.25">
      <c r="A228" s="3">
        <v>5408</v>
      </c>
      <c r="B228" s="1" t="s">
        <v>16896</v>
      </c>
      <c r="C228" s="1" t="s">
        <v>15</v>
      </c>
      <c r="D228" s="1" t="s">
        <v>228</v>
      </c>
      <c r="E228" s="1">
        <v>16731068</v>
      </c>
      <c r="F228" s="1" t="s">
        <v>4290</v>
      </c>
      <c r="G228" s="1">
        <v>2228572</v>
      </c>
      <c r="H228" s="1" t="s">
        <v>8987</v>
      </c>
      <c r="I228" s="2">
        <v>45048</v>
      </c>
      <c r="J228" s="15" t="str">
        <f>MID(Tabla1[[#This Row],[HORA]],1,5)</f>
        <v>08:50</v>
      </c>
      <c r="K228" s="16">
        <f>IF(Tabla1[[#This Row],[FECHA]]=I229,IF(J229-J228&gt;0,(J229-J228)*1440,0),0)</f>
        <v>4.9999999999999023</v>
      </c>
      <c r="L228" s="14">
        <v>4.3</v>
      </c>
      <c r="M228" s="13" t="s">
        <v>6683</v>
      </c>
      <c r="N228" s="1" t="s">
        <v>16897</v>
      </c>
      <c r="O228" s="1">
        <v>30</v>
      </c>
      <c r="P228" s="1" t="s">
        <v>45</v>
      </c>
      <c r="Q228" s="4" t="s">
        <v>21</v>
      </c>
    </row>
    <row r="229" spans="1:17" ht="22.5" x14ac:dyDescent="0.25">
      <c r="A229" s="3">
        <v>782</v>
      </c>
      <c r="B229" s="1" t="s">
        <v>1862</v>
      </c>
      <c r="C229" s="1" t="s">
        <v>15</v>
      </c>
      <c r="D229" s="1" t="s">
        <v>40</v>
      </c>
      <c r="E229" s="1">
        <v>3300721</v>
      </c>
      <c r="F229" s="1" t="s">
        <v>1863</v>
      </c>
      <c r="G229" s="1">
        <v>2228573</v>
      </c>
      <c r="H229" s="1" t="s">
        <v>1864</v>
      </c>
      <c r="I229" s="2">
        <v>45048</v>
      </c>
      <c r="J229" s="15" t="str">
        <f>MID(Tabla1[[#This Row],[HORA]],1,5)</f>
        <v>08:55</v>
      </c>
      <c r="K229" s="16">
        <f>IF(Tabla1[[#This Row],[FECHA]]=I230,IF(J230-J229&gt;0,(J230-J229)*1440,0),0)</f>
        <v>11.000000000000041</v>
      </c>
      <c r="L229" s="14">
        <v>4.54</v>
      </c>
      <c r="M229" s="13" t="s">
        <v>1865</v>
      </c>
      <c r="N229" s="1" t="s">
        <v>1866</v>
      </c>
      <c r="O229" s="1">
        <v>15</v>
      </c>
      <c r="P229" s="1" t="s">
        <v>1532</v>
      </c>
      <c r="Q229" s="4" t="s">
        <v>21</v>
      </c>
    </row>
    <row r="230" spans="1:17" ht="22.5" x14ac:dyDescent="0.25">
      <c r="A230" s="3">
        <v>5409</v>
      </c>
      <c r="B230" s="1" t="s">
        <v>16898</v>
      </c>
      <c r="C230" s="1" t="s">
        <v>15</v>
      </c>
      <c r="D230" s="1" t="s">
        <v>172</v>
      </c>
      <c r="E230" s="1">
        <v>16421143</v>
      </c>
      <c r="F230" s="1" t="s">
        <v>135</v>
      </c>
      <c r="G230" s="1">
        <v>2228577</v>
      </c>
      <c r="H230" s="1" t="s">
        <v>16899</v>
      </c>
      <c r="I230" s="2">
        <v>45048</v>
      </c>
      <c r="J230" s="15" t="str">
        <f>MID(Tabla1[[#This Row],[HORA]],1,5)</f>
        <v>09:06</v>
      </c>
      <c r="K230" s="16">
        <f>IF(Tabla1[[#This Row],[FECHA]]=I231,IF(J231-J230&gt;0,(J231-J230)*1440,0),0)</f>
        <v>1.0000000000000764</v>
      </c>
      <c r="L230" s="14">
        <v>2.21</v>
      </c>
      <c r="M230" s="13" t="s">
        <v>2485</v>
      </c>
      <c r="N230" s="1" t="s">
        <v>16900</v>
      </c>
      <c r="O230" s="1">
        <v>1</v>
      </c>
      <c r="P230" s="1" t="s">
        <v>45</v>
      </c>
      <c r="Q230" s="4" t="s">
        <v>21</v>
      </c>
    </row>
    <row r="231" spans="1:17" ht="22.5" x14ac:dyDescent="0.25">
      <c r="A231" s="3">
        <v>783</v>
      </c>
      <c r="B231" s="1" t="s">
        <v>1867</v>
      </c>
      <c r="C231" s="1" t="s">
        <v>15</v>
      </c>
      <c r="D231" s="1" t="s">
        <v>40</v>
      </c>
      <c r="E231" s="1">
        <v>46453125</v>
      </c>
      <c r="F231" s="1" t="s">
        <v>1868</v>
      </c>
      <c r="G231" s="1">
        <v>16486001</v>
      </c>
      <c r="H231" s="1" t="s">
        <v>1869</v>
      </c>
      <c r="I231" s="2">
        <v>45048</v>
      </c>
      <c r="J231" s="15" t="str">
        <f>MID(Tabla1[[#This Row],[HORA]],1,5)</f>
        <v>09:07</v>
      </c>
      <c r="K231" s="16">
        <f>IF(Tabla1[[#This Row],[FECHA]]=I232,IF(J232-J231&gt;0,(J232-J231)*1440,0),0)</f>
        <v>0.99999999999991651</v>
      </c>
      <c r="L231" s="14">
        <v>3.45</v>
      </c>
      <c r="M231" s="13" t="s">
        <v>1870</v>
      </c>
      <c r="N231" s="1" t="s">
        <v>1871</v>
      </c>
      <c r="O231" s="1">
        <v>10</v>
      </c>
      <c r="P231" s="1" t="s">
        <v>1532</v>
      </c>
      <c r="Q231" s="4" t="s">
        <v>21</v>
      </c>
    </row>
    <row r="232" spans="1:17" ht="22.5" x14ac:dyDescent="0.25">
      <c r="A232" s="3">
        <v>5410</v>
      </c>
      <c r="B232" s="1" t="s">
        <v>16901</v>
      </c>
      <c r="C232" s="1" t="s">
        <v>15</v>
      </c>
      <c r="D232" s="1" t="s">
        <v>77</v>
      </c>
      <c r="E232" s="1">
        <v>47919460</v>
      </c>
      <c r="F232" s="1" t="s">
        <v>16902</v>
      </c>
      <c r="G232" s="1">
        <v>44881395</v>
      </c>
      <c r="H232" s="1" t="s">
        <v>16903</v>
      </c>
      <c r="I232" s="2">
        <v>45048</v>
      </c>
      <c r="J232" s="15" t="str">
        <f>MID(Tabla1[[#This Row],[HORA]],1,5)</f>
        <v>09:08</v>
      </c>
      <c r="K232" s="16">
        <f>IF(Tabla1[[#This Row],[FECHA]]=I233,IF(J233-J232&gt;0,(J233-J232)*1440,0),0)</f>
        <v>3.9999999999999858</v>
      </c>
      <c r="L232" s="14">
        <v>3.14</v>
      </c>
      <c r="M232" s="13" t="s">
        <v>4817</v>
      </c>
      <c r="N232" s="1" t="s">
        <v>16904</v>
      </c>
      <c r="O232" s="1">
        <v>25</v>
      </c>
      <c r="P232" s="1" t="s">
        <v>45</v>
      </c>
      <c r="Q232" s="4" t="s">
        <v>21</v>
      </c>
    </row>
    <row r="233" spans="1:17" ht="22.5" x14ac:dyDescent="0.25">
      <c r="A233" s="3">
        <v>5497</v>
      </c>
      <c r="B233" s="1" t="s">
        <v>17188</v>
      </c>
      <c r="C233" s="1" t="s">
        <v>15</v>
      </c>
      <c r="D233" s="1" t="s">
        <v>40</v>
      </c>
      <c r="E233" s="1">
        <v>16700560</v>
      </c>
      <c r="F233" s="1" t="s">
        <v>17189</v>
      </c>
      <c r="G233" s="1">
        <v>2228901</v>
      </c>
      <c r="H233" s="1" t="s">
        <v>17190</v>
      </c>
      <c r="I233" s="2">
        <v>45048</v>
      </c>
      <c r="J233" s="15" t="str">
        <f>MID(Tabla1[[#This Row],[HORA]],1,5)</f>
        <v>09:12</v>
      </c>
      <c r="K233" s="16">
        <f>IF(Tabla1[[#This Row],[FECHA]]=I234,IF(J234-J233&gt;0,(J234-J233)*1440,0),0)</f>
        <v>9.000000000000048</v>
      </c>
      <c r="L233" s="14">
        <v>4.5199999999999996</v>
      </c>
      <c r="M233" s="13" t="s">
        <v>557</v>
      </c>
      <c r="N233" s="1" t="s">
        <v>17191</v>
      </c>
      <c r="O233" s="1">
        <v>20</v>
      </c>
      <c r="P233" s="1" t="s">
        <v>27</v>
      </c>
      <c r="Q233" s="4" t="s">
        <v>21</v>
      </c>
    </row>
    <row r="234" spans="1:17" ht="22.5" x14ac:dyDescent="0.25">
      <c r="A234" s="3">
        <v>5411</v>
      </c>
      <c r="B234" s="1" t="s">
        <v>16905</v>
      </c>
      <c r="C234" s="1" t="s">
        <v>15</v>
      </c>
      <c r="D234" s="1" t="s">
        <v>161</v>
      </c>
      <c r="E234" s="1">
        <v>16407717</v>
      </c>
      <c r="F234" s="1" t="s">
        <v>10894</v>
      </c>
      <c r="G234" s="1">
        <v>2228579</v>
      </c>
      <c r="H234" s="1" t="s">
        <v>10895</v>
      </c>
      <c r="I234" s="2">
        <v>45048</v>
      </c>
      <c r="J234" s="15" t="str">
        <f>MID(Tabla1[[#This Row],[HORA]],1,5)</f>
        <v>09:21</v>
      </c>
      <c r="K234" s="16">
        <f>IF(Tabla1[[#This Row],[FECHA]]=I235,IF(J235-J234&gt;0,(J235-J234)*1440,0),0)</f>
        <v>4.9999999999999822</v>
      </c>
      <c r="L234" s="14">
        <v>4.46</v>
      </c>
      <c r="M234" s="13" t="s">
        <v>507</v>
      </c>
      <c r="N234" s="1" t="s">
        <v>16906</v>
      </c>
      <c r="O234" s="1">
        <v>20</v>
      </c>
      <c r="P234" s="1" t="s">
        <v>45</v>
      </c>
      <c r="Q234" s="4" t="s">
        <v>21</v>
      </c>
    </row>
    <row r="235" spans="1:17" ht="22.5" x14ac:dyDescent="0.25">
      <c r="A235" s="3">
        <v>784</v>
      </c>
      <c r="B235" s="1" t="s">
        <v>1872</v>
      </c>
      <c r="C235" s="1" t="s">
        <v>15</v>
      </c>
      <c r="D235" s="1" t="s">
        <v>119</v>
      </c>
      <c r="E235" s="1">
        <v>16479381</v>
      </c>
      <c r="F235" s="1" t="s">
        <v>1873</v>
      </c>
      <c r="G235" s="1">
        <v>2228581</v>
      </c>
      <c r="H235" s="1" t="s">
        <v>1874</v>
      </c>
      <c r="I235" s="2">
        <v>45048</v>
      </c>
      <c r="J235" s="15" t="str">
        <f>MID(Tabla1[[#This Row],[HORA]],1,5)</f>
        <v>09:26</v>
      </c>
      <c r="K235" s="16">
        <f>IF(Tabla1[[#This Row],[FECHA]]=I236,IF(J236-J235&gt;0,(J236-J235)*1440,0),0)</f>
        <v>2.9999999999999893</v>
      </c>
      <c r="L235" s="14">
        <v>4.3600000000000003</v>
      </c>
      <c r="M235" s="13" t="s">
        <v>1875</v>
      </c>
      <c r="N235" s="1" t="s">
        <v>1876</v>
      </c>
      <c r="O235" s="1">
        <v>20</v>
      </c>
      <c r="P235" s="1" t="s">
        <v>1532</v>
      </c>
      <c r="Q235" s="4" t="s">
        <v>21</v>
      </c>
    </row>
    <row r="236" spans="1:17" ht="22.5" x14ac:dyDescent="0.25">
      <c r="A236" s="3">
        <v>5412</v>
      </c>
      <c r="B236" s="1" t="s">
        <v>16907</v>
      </c>
      <c r="C236" s="1" t="s">
        <v>15</v>
      </c>
      <c r="D236" s="1" t="s">
        <v>77</v>
      </c>
      <c r="E236" s="1">
        <v>3863028</v>
      </c>
      <c r="F236" s="1" t="s">
        <v>8925</v>
      </c>
      <c r="G236" s="1">
        <v>2228583</v>
      </c>
      <c r="H236" s="1" t="s">
        <v>8926</v>
      </c>
      <c r="I236" s="2">
        <v>45048</v>
      </c>
      <c r="J236" s="15" t="str">
        <f>MID(Tabla1[[#This Row],[HORA]],1,5)</f>
        <v>09:29</v>
      </c>
      <c r="K236" s="16">
        <f>IF(Tabla1[[#This Row],[FECHA]]=I237,IF(J237-J236&gt;0,(J237-J236)*1440,0),0)</f>
        <v>2.9999999999999893</v>
      </c>
      <c r="L236" s="14">
        <v>2.0699999999999998</v>
      </c>
      <c r="M236" s="13" t="s">
        <v>13540</v>
      </c>
      <c r="N236" s="1" t="s">
        <v>16908</v>
      </c>
      <c r="O236" s="1">
        <v>15</v>
      </c>
      <c r="P236" s="1" t="s">
        <v>45</v>
      </c>
      <c r="Q236" s="4" t="s">
        <v>21</v>
      </c>
    </row>
    <row r="237" spans="1:17" ht="22.5" x14ac:dyDescent="0.25">
      <c r="A237" s="3">
        <v>5413</v>
      </c>
      <c r="B237" s="1" t="s">
        <v>16909</v>
      </c>
      <c r="C237" s="1" t="s">
        <v>15</v>
      </c>
      <c r="D237" s="1" t="s">
        <v>23</v>
      </c>
      <c r="E237" s="1">
        <v>71091286</v>
      </c>
      <c r="F237" s="1" t="s">
        <v>16910</v>
      </c>
      <c r="G237" s="1">
        <v>27404060</v>
      </c>
      <c r="H237" s="1" t="s">
        <v>16911</v>
      </c>
      <c r="I237" s="2">
        <v>45048</v>
      </c>
      <c r="J237" s="15" t="str">
        <f>MID(Tabla1[[#This Row],[HORA]],1,5)</f>
        <v>09:32</v>
      </c>
      <c r="K237" s="16">
        <f>IF(Tabla1[[#This Row],[FECHA]]=I238,IF(J238-J237&gt;0,(J238-J237)*1440,0),0)</f>
        <v>5.0000000000000622</v>
      </c>
      <c r="L237" s="14">
        <v>3.36</v>
      </c>
      <c r="M237" s="13" t="s">
        <v>5614</v>
      </c>
      <c r="N237" s="1" t="s">
        <v>16912</v>
      </c>
      <c r="O237" s="1">
        <v>20</v>
      </c>
      <c r="P237" s="1" t="s">
        <v>45</v>
      </c>
      <c r="Q237" s="4" t="s">
        <v>21</v>
      </c>
    </row>
    <row r="238" spans="1:17" ht="22.5" x14ac:dyDescent="0.25">
      <c r="A238" s="3">
        <v>12358</v>
      </c>
      <c r="B238" s="1" t="s">
        <v>38077</v>
      </c>
      <c r="C238" s="1" t="s">
        <v>15</v>
      </c>
      <c r="D238" s="1" t="s">
        <v>161</v>
      </c>
      <c r="E238" s="1">
        <v>17451306</v>
      </c>
      <c r="F238" s="1" t="s">
        <v>38078</v>
      </c>
      <c r="G238" s="1">
        <v>17451306</v>
      </c>
      <c r="H238" s="1" t="s">
        <v>38078</v>
      </c>
      <c r="I238" s="2">
        <v>45048</v>
      </c>
      <c r="J238" s="15" t="str">
        <f>MID(Tabla1[[#This Row],[HORA]],1,5)</f>
        <v>09:37</v>
      </c>
      <c r="K238" s="16">
        <f>IF(Tabla1[[#This Row],[FECHA]]=I239,IF(J239-J238&gt;0,(J239-J238)*1440,0),0)</f>
        <v>2.9999999999999094</v>
      </c>
      <c r="L238" s="14">
        <v>2.37</v>
      </c>
      <c r="M238" s="13" t="s">
        <v>5179</v>
      </c>
      <c r="N238" s="1" t="s">
        <v>1715</v>
      </c>
      <c r="O238" s="1">
        <v>15</v>
      </c>
      <c r="P238" s="1" t="s">
        <v>413</v>
      </c>
      <c r="Q238" s="4" t="s">
        <v>21</v>
      </c>
    </row>
    <row r="239" spans="1:17" ht="22.5" x14ac:dyDescent="0.25">
      <c r="A239" s="3">
        <v>5414</v>
      </c>
      <c r="B239" s="1" t="s">
        <v>16913</v>
      </c>
      <c r="C239" s="1" t="s">
        <v>15</v>
      </c>
      <c r="D239" s="1" t="s">
        <v>23</v>
      </c>
      <c r="E239" s="1">
        <v>800358</v>
      </c>
      <c r="F239" s="1" t="s">
        <v>16914</v>
      </c>
      <c r="G239" s="1">
        <v>2228587</v>
      </c>
      <c r="H239" s="1" t="s">
        <v>16915</v>
      </c>
      <c r="I239" s="2">
        <v>45048</v>
      </c>
      <c r="J239" s="15" t="str">
        <f>MID(Tabla1[[#This Row],[HORA]],1,5)</f>
        <v>09:40</v>
      </c>
      <c r="K239" s="16">
        <f>IF(Tabla1[[#This Row],[FECHA]]=I240,IF(J240-J239&gt;0,(J240-J239)*1440,0),0)</f>
        <v>3.9999999999999858</v>
      </c>
      <c r="L239" s="14">
        <v>5.38</v>
      </c>
      <c r="M239" s="13" t="s">
        <v>2217</v>
      </c>
      <c r="N239" s="1" t="s">
        <v>16916</v>
      </c>
      <c r="O239" s="1">
        <v>13</v>
      </c>
      <c r="P239" s="1" t="s">
        <v>45</v>
      </c>
      <c r="Q239" s="4" t="s">
        <v>21</v>
      </c>
    </row>
    <row r="240" spans="1:17" ht="22.5" x14ac:dyDescent="0.25">
      <c r="A240" s="3">
        <v>5415</v>
      </c>
      <c r="B240" s="1" t="s">
        <v>16917</v>
      </c>
      <c r="C240" s="1" t="s">
        <v>15</v>
      </c>
      <c r="D240" s="1" t="s">
        <v>40</v>
      </c>
      <c r="E240" s="1">
        <v>46517693</v>
      </c>
      <c r="F240" s="1" t="s">
        <v>16918</v>
      </c>
      <c r="G240" s="1">
        <v>2704126</v>
      </c>
      <c r="H240" s="1" t="s">
        <v>16919</v>
      </c>
      <c r="I240" s="2">
        <v>45048</v>
      </c>
      <c r="J240" s="15" t="str">
        <f>MID(Tabla1[[#This Row],[HORA]],1,5)</f>
        <v>09:44</v>
      </c>
      <c r="K240" s="16">
        <f>IF(Tabla1[[#This Row],[FECHA]]=I241,IF(J241-J240&gt;0,(J241-J240)*1440,0),0)</f>
        <v>0</v>
      </c>
      <c r="L240" s="14">
        <v>7.44</v>
      </c>
      <c r="M240" s="13" t="s">
        <v>2517</v>
      </c>
      <c r="N240" s="1" t="s">
        <v>218</v>
      </c>
      <c r="O240" s="1">
        <v>20</v>
      </c>
      <c r="P240" s="1" t="s">
        <v>45</v>
      </c>
      <c r="Q240" s="4" t="s">
        <v>21</v>
      </c>
    </row>
    <row r="241" spans="1:17" ht="22.5" x14ac:dyDescent="0.25">
      <c r="A241" s="3">
        <v>858</v>
      </c>
      <c r="B241" s="1" t="s">
        <v>2144</v>
      </c>
      <c r="C241" s="1" t="s">
        <v>15</v>
      </c>
      <c r="D241" s="1" t="s">
        <v>161</v>
      </c>
      <c r="E241" s="1">
        <v>44820114</v>
      </c>
      <c r="F241" s="1" t="s">
        <v>2145</v>
      </c>
      <c r="G241" s="1">
        <v>0</v>
      </c>
      <c r="H241" s="1" t="s">
        <v>1788</v>
      </c>
      <c r="I241" s="2">
        <v>45048</v>
      </c>
      <c r="J241" s="15" t="str">
        <f>MID(Tabla1[[#This Row],[HORA]],1,5)</f>
        <v>09:44</v>
      </c>
      <c r="K241" s="16">
        <f>IF(Tabla1[[#This Row],[FECHA]]=I242,IF(J242-J241&gt;0,(J242-J241)*1440,0),0)</f>
        <v>2.0000000000001528</v>
      </c>
      <c r="L241" s="14">
        <v>3.31</v>
      </c>
      <c r="M241" s="13" t="s">
        <v>2146</v>
      </c>
      <c r="N241" s="1" t="s">
        <v>1715</v>
      </c>
      <c r="O241" s="1">
        <v>20</v>
      </c>
      <c r="P241" s="1" t="s">
        <v>300</v>
      </c>
      <c r="Q241" s="4" t="s">
        <v>21</v>
      </c>
    </row>
    <row r="242" spans="1:17" ht="22.5" x14ac:dyDescent="0.25">
      <c r="A242" s="3">
        <v>5416</v>
      </c>
      <c r="B242" s="1" t="s">
        <v>16920</v>
      </c>
      <c r="C242" s="1" t="s">
        <v>15</v>
      </c>
      <c r="D242" s="1" t="s">
        <v>40</v>
      </c>
      <c r="E242" s="1">
        <v>16795240</v>
      </c>
      <c r="F242" s="1" t="s">
        <v>16921</v>
      </c>
      <c r="G242" s="1">
        <v>16795240</v>
      </c>
      <c r="H242" s="1" t="s">
        <v>16921</v>
      </c>
      <c r="I242" s="2">
        <v>45048</v>
      </c>
      <c r="J242" s="15" t="str">
        <f>MID(Tabla1[[#This Row],[HORA]],1,5)</f>
        <v>09:46</v>
      </c>
      <c r="K242" s="16">
        <f>IF(Tabla1[[#This Row],[FECHA]]=I243,IF(J243-J242&gt;0,(J243-J242)*1440,0),0)</f>
        <v>0</v>
      </c>
      <c r="L242" s="14">
        <v>3.12</v>
      </c>
      <c r="M242" s="13" t="s">
        <v>3895</v>
      </c>
      <c r="N242" s="1" t="s">
        <v>1715</v>
      </c>
      <c r="O242" s="1">
        <v>13</v>
      </c>
      <c r="P242" s="1" t="s">
        <v>45</v>
      </c>
      <c r="Q242" s="4" t="s">
        <v>21</v>
      </c>
    </row>
    <row r="243" spans="1:17" ht="22.5" x14ac:dyDescent="0.25">
      <c r="A243" s="3">
        <v>859</v>
      </c>
      <c r="B243" s="1" t="s">
        <v>2147</v>
      </c>
      <c r="C243" s="1" t="s">
        <v>15</v>
      </c>
      <c r="D243" s="1" t="s">
        <v>82</v>
      </c>
      <c r="E243" s="1">
        <v>70259506</v>
      </c>
      <c r="F243" s="1" t="s">
        <v>2148</v>
      </c>
      <c r="G243" s="1">
        <v>0</v>
      </c>
      <c r="H243" s="1" t="s">
        <v>1788</v>
      </c>
      <c r="I243" s="2">
        <v>45048</v>
      </c>
      <c r="J243" s="15" t="str">
        <f>MID(Tabla1[[#This Row],[HORA]],1,5)</f>
        <v>09:46</v>
      </c>
      <c r="K243" s="16">
        <f>IF(Tabla1[[#This Row],[FECHA]]=I244,IF(J244-J243&gt;0,(J244-J243)*1440,0),0)</f>
        <v>1.9999999999999929</v>
      </c>
      <c r="L243" s="14">
        <v>5.21</v>
      </c>
      <c r="M243" s="13" t="s">
        <v>2149</v>
      </c>
      <c r="N243" s="1" t="s">
        <v>1715</v>
      </c>
      <c r="O243" s="1">
        <v>5</v>
      </c>
      <c r="P243" s="1" t="s">
        <v>300</v>
      </c>
      <c r="Q243" s="4" t="s">
        <v>21</v>
      </c>
    </row>
    <row r="244" spans="1:17" ht="22.5" x14ac:dyDescent="0.25">
      <c r="A244" s="3">
        <v>16669</v>
      </c>
      <c r="B244" s="1" t="s">
        <v>50511</v>
      </c>
      <c r="C244" s="1" t="s">
        <v>15</v>
      </c>
      <c r="D244" s="1" t="s">
        <v>71</v>
      </c>
      <c r="E244" s="1">
        <v>20601073936</v>
      </c>
      <c r="F244" s="1" t="s">
        <v>50512</v>
      </c>
      <c r="G244" s="1">
        <v>71065072</v>
      </c>
      <c r="H244" s="1" t="s">
        <v>50513</v>
      </c>
      <c r="I244" s="2">
        <v>45048</v>
      </c>
      <c r="J244" s="15" t="str">
        <f>MID(Tabla1[[#This Row],[HORA]],1,5)</f>
        <v>09:48</v>
      </c>
      <c r="K244" s="16">
        <f>IF(Tabla1[[#This Row],[FECHA]]=I245,IF(J245-J244&gt;0,(J245-J244)*1440,0),0)</f>
        <v>5.9999999999999787</v>
      </c>
      <c r="L244" s="14">
        <v>2.5499999999999998</v>
      </c>
      <c r="M244" s="13" t="s">
        <v>3899</v>
      </c>
      <c r="N244" s="1" t="s">
        <v>10766</v>
      </c>
      <c r="O244" s="1">
        <v>15</v>
      </c>
      <c r="P244" s="1" t="s">
        <v>45</v>
      </c>
      <c r="Q244" s="4" t="s">
        <v>21</v>
      </c>
    </row>
    <row r="245" spans="1:17" ht="22.5" x14ac:dyDescent="0.25">
      <c r="A245" s="3">
        <v>16670</v>
      </c>
      <c r="B245" s="1" t="s">
        <v>50514</v>
      </c>
      <c r="C245" s="1" t="s">
        <v>15</v>
      </c>
      <c r="D245" s="1" t="s">
        <v>33</v>
      </c>
      <c r="E245" s="1">
        <v>10419584784</v>
      </c>
      <c r="F245" s="1" t="s">
        <v>50515</v>
      </c>
      <c r="G245" s="1">
        <v>41958478</v>
      </c>
      <c r="H245" s="1" t="s">
        <v>50516</v>
      </c>
      <c r="I245" s="2">
        <v>45048</v>
      </c>
      <c r="J245" s="15" t="str">
        <f>MID(Tabla1[[#This Row],[HORA]],1,5)</f>
        <v>09:54</v>
      </c>
      <c r="K245" s="16">
        <f>IF(Tabla1[[#This Row],[FECHA]]=I246,IF(J246-J245&gt;0,(J246-J245)*1440,0),0)</f>
        <v>3.9999999999999858</v>
      </c>
      <c r="L245" s="14">
        <v>4.28</v>
      </c>
      <c r="M245" s="13" t="s">
        <v>6300</v>
      </c>
      <c r="N245" s="1" t="s">
        <v>50517</v>
      </c>
      <c r="O245" s="1">
        <v>40</v>
      </c>
      <c r="P245" s="1" t="s">
        <v>45</v>
      </c>
      <c r="Q245" s="4" t="s">
        <v>21</v>
      </c>
    </row>
    <row r="246" spans="1:17" ht="22.5" x14ac:dyDescent="0.25">
      <c r="A246" s="3">
        <v>16</v>
      </c>
      <c r="B246" s="1" t="s">
        <v>50</v>
      </c>
      <c r="C246" s="1" t="s">
        <v>15</v>
      </c>
      <c r="D246" s="1" t="s">
        <v>40</v>
      </c>
      <c r="E246" s="1">
        <v>2228593</v>
      </c>
      <c r="F246" s="1" t="s">
        <v>51</v>
      </c>
      <c r="G246" s="1">
        <v>2228594</v>
      </c>
      <c r="H246" s="1" t="s">
        <v>52</v>
      </c>
      <c r="I246" s="2">
        <v>45048</v>
      </c>
      <c r="J246" s="15" t="str">
        <f>MID(Tabla1[[#This Row],[HORA]],1,5)</f>
        <v>09:58</v>
      </c>
      <c r="K246" s="16">
        <f>IF(Tabla1[[#This Row],[FECHA]]=I247,IF(J247-J246&gt;0,(J247-J246)*1440,0),0)</f>
        <v>7.9999999999999716</v>
      </c>
      <c r="L246" s="14">
        <v>6.14</v>
      </c>
      <c r="M246" s="13" t="s">
        <v>53</v>
      </c>
      <c r="N246" s="1" t="s">
        <v>54</v>
      </c>
      <c r="O246" s="1">
        <v>0</v>
      </c>
      <c r="P246" s="1" t="s">
        <v>45</v>
      </c>
      <c r="Q246" s="4" t="s">
        <v>21</v>
      </c>
    </row>
    <row r="247" spans="1:17" ht="22.5" x14ac:dyDescent="0.25">
      <c r="A247" s="3">
        <v>5417</v>
      </c>
      <c r="B247" s="1" t="s">
        <v>16922</v>
      </c>
      <c r="C247" s="1" t="s">
        <v>15</v>
      </c>
      <c r="D247" s="1" t="s">
        <v>40</v>
      </c>
      <c r="E247" s="1">
        <v>70973880</v>
      </c>
      <c r="F247" s="1" t="s">
        <v>16923</v>
      </c>
      <c r="G247" s="1">
        <v>45533789</v>
      </c>
      <c r="H247" s="1" t="s">
        <v>16924</v>
      </c>
      <c r="I247" s="2">
        <v>45048</v>
      </c>
      <c r="J247" s="15" t="str">
        <f>MID(Tabla1[[#This Row],[HORA]],1,5)</f>
        <v>10:06</v>
      </c>
      <c r="K247" s="16">
        <f>IF(Tabla1[[#This Row],[FECHA]]=I248,IF(J248-J247&gt;0,(J248-J247)*1440,0),0)</f>
        <v>5.9999999999999787</v>
      </c>
      <c r="L247" s="14">
        <v>3.44</v>
      </c>
      <c r="M247" s="13" t="s">
        <v>775</v>
      </c>
      <c r="N247" s="1" t="s">
        <v>16925</v>
      </c>
      <c r="O247" s="1">
        <v>10</v>
      </c>
      <c r="P247" s="1" t="s">
        <v>45</v>
      </c>
      <c r="Q247" s="4" t="s">
        <v>21</v>
      </c>
    </row>
    <row r="248" spans="1:17" ht="22.5" x14ac:dyDescent="0.25">
      <c r="A248" s="3">
        <v>5418</v>
      </c>
      <c r="B248" s="1" t="s">
        <v>16926</v>
      </c>
      <c r="C248" s="1" t="s">
        <v>15</v>
      </c>
      <c r="D248" s="1" t="s">
        <v>23</v>
      </c>
      <c r="E248" s="1">
        <v>16496778</v>
      </c>
      <c r="F248" s="1" t="s">
        <v>16927</v>
      </c>
      <c r="G248" s="1">
        <v>2228595</v>
      </c>
      <c r="H248" s="1" t="s">
        <v>16928</v>
      </c>
      <c r="I248" s="2">
        <v>45048</v>
      </c>
      <c r="J248" s="15" t="str">
        <f>MID(Tabla1[[#This Row],[HORA]],1,5)</f>
        <v>10:12</v>
      </c>
      <c r="K248" s="16">
        <f>IF(Tabla1[[#This Row],[FECHA]]=I249,IF(J249-J248&gt;0,(J249-J248)*1440,0),0)</f>
        <v>0.99999999999999645</v>
      </c>
      <c r="L248" s="14">
        <v>4.0999999999999996</v>
      </c>
      <c r="M248" s="13" t="s">
        <v>3911</v>
      </c>
      <c r="N248" s="1" t="s">
        <v>16929</v>
      </c>
      <c r="O248" s="1">
        <v>1</v>
      </c>
      <c r="P248" s="1" t="s">
        <v>45</v>
      </c>
      <c r="Q248" s="4" t="s">
        <v>21</v>
      </c>
    </row>
    <row r="249" spans="1:17" ht="22.5" x14ac:dyDescent="0.25">
      <c r="A249" s="3">
        <v>860</v>
      </c>
      <c r="B249" s="1" t="s">
        <v>2150</v>
      </c>
      <c r="C249" s="1" t="s">
        <v>15</v>
      </c>
      <c r="D249" s="1" t="s">
        <v>23</v>
      </c>
      <c r="E249" s="1">
        <v>46388606</v>
      </c>
      <c r="F249" s="1" t="s">
        <v>2151</v>
      </c>
      <c r="G249" s="1">
        <v>46388606</v>
      </c>
      <c r="H249" s="1" t="s">
        <v>2151</v>
      </c>
      <c r="I249" s="2">
        <v>45048</v>
      </c>
      <c r="J249" s="15" t="str">
        <f>MID(Tabla1[[#This Row],[HORA]],1,5)</f>
        <v>10:13</v>
      </c>
      <c r="K249" s="16">
        <f>IF(Tabla1[[#This Row],[FECHA]]=I250,IF(J250-J249&gt;0,(J250-J249)*1440,0),0)</f>
        <v>1.9999999999999929</v>
      </c>
      <c r="L249" s="14">
        <v>4.04</v>
      </c>
      <c r="M249" s="13" t="s">
        <v>2152</v>
      </c>
      <c r="N249" s="1" t="s">
        <v>1715</v>
      </c>
      <c r="O249" s="1">
        <v>10</v>
      </c>
      <c r="P249" s="1" t="s">
        <v>1508</v>
      </c>
      <c r="Q249" s="4" t="s">
        <v>21</v>
      </c>
    </row>
    <row r="250" spans="1:17" ht="22.5" x14ac:dyDescent="0.25">
      <c r="A250" s="3">
        <v>5419</v>
      </c>
      <c r="B250" s="1" t="s">
        <v>16930</v>
      </c>
      <c r="C250" s="1" t="s">
        <v>15</v>
      </c>
      <c r="D250" s="1" t="s">
        <v>77</v>
      </c>
      <c r="E250" s="1">
        <v>16694691</v>
      </c>
      <c r="F250" s="1" t="s">
        <v>14618</v>
      </c>
      <c r="G250" s="1">
        <v>2228598</v>
      </c>
      <c r="H250" s="1" t="s">
        <v>16931</v>
      </c>
      <c r="I250" s="2">
        <v>45048</v>
      </c>
      <c r="J250" s="15" t="str">
        <f>MID(Tabla1[[#This Row],[HORA]],1,5)</f>
        <v>10:15</v>
      </c>
      <c r="K250" s="16">
        <f>IF(Tabla1[[#This Row],[FECHA]]=I251,IF(J251-J250&gt;0,(J251-J250)*1440,0),0)</f>
        <v>0</v>
      </c>
      <c r="L250" s="14">
        <v>2.14</v>
      </c>
      <c r="M250" s="13" t="s">
        <v>589</v>
      </c>
      <c r="N250" s="1" t="s">
        <v>16932</v>
      </c>
      <c r="O250" s="1">
        <v>20</v>
      </c>
      <c r="P250" s="1" t="s">
        <v>45</v>
      </c>
      <c r="Q250" s="4" t="s">
        <v>21</v>
      </c>
    </row>
    <row r="251" spans="1:17" ht="22.5" x14ac:dyDescent="0.25">
      <c r="A251" s="3">
        <v>5420</v>
      </c>
      <c r="B251" s="1" t="s">
        <v>16930</v>
      </c>
      <c r="C251" s="1" t="s">
        <v>15</v>
      </c>
      <c r="D251" s="1" t="s">
        <v>77</v>
      </c>
      <c r="E251" s="1">
        <v>16694691</v>
      </c>
      <c r="F251" s="1" t="s">
        <v>14621</v>
      </c>
      <c r="G251" s="1">
        <v>2228598</v>
      </c>
      <c r="H251" s="1" t="s">
        <v>16931</v>
      </c>
      <c r="I251" s="2">
        <v>45048</v>
      </c>
      <c r="J251" s="15" t="str">
        <f>MID(Tabla1[[#This Row],[HORA]],1,5)</f>
        <v>10:15</v>
      </c>
      <c r="K251" s="16">
        <f>IF(Tabla1[[#This Row],[FECHA]]=I252,IF(J252-J251&gt;0,(J252-J251)*1440,0),0)</f>
        <v>1.9999999999999929</v>
      </c>
      <c r="L251" s="14">
        <v>3.15</v>
      </c>
      <c r="M251" s="13" t="s">
        <v>589</v>
      </c>
      <c r="N251" s="1" t="s">
        <v>16932</v>
      </c>
      <c r="O251" s="1">
        <v>20</v>
      </c>
      <c r="P251" s="1" t="s">
        <v>45</v>
      </c>
      <c r="Q251" s="4" t="s">
        <v>21</v>
      </c>
    </row>
    <row r="252" spans="1:17" ht="22.5" x14ac:dyDescent="0.25">
      <c r="A252" s="3">
        <v>861</v>
      </c>
      <c r="B252" s="1" t="s">
        <v>2153</v>
      </c>
      <c r="C252" s="1" t="s">
        <v>15</v>
      </c>
      <c r="D252" s="1" t="s">
        <v>23</v>
      </c>
      <c r="E252" s="1">
        <v>27681063</v>
      </c>
      <c r="F252" s="1" t="s">
        <v>2154</v>
      </c>
      <c r="G252" s="1">
        <v>27681063</v>
      </c>
      <c r="H252" s="1" t="s">
        <v>2154</v>
      </c>
      <c r="I252" s="2">
        <v>45048</v>
      </c>
      <c r="J252" s="15" t="str">
        <f>MID(Tabla1[[#This Row],[HORA]],1,5)</f>
        <v>10:17</v>
      </c>
      <c r="K252" s="16">
        <f>IF(Tabla1[[#This Row],[FECHA]]=I253,IF(J253-J252&gt;0,(J253-J252)*1440,0),0)</f>
        <v>1.0000000000000764</v>
      </c>
      <c r="L252" s="14">
        <v>4.5199999999999996</v>
      </c>
      <c r="M252" s="13" t="s">
        <v>2155</v>
      </c>
      <c r="N252" s="1" t="s">
        <v>1715</v>
      </c>
      <c r="O252" s="1">
        <v>9</v>
      </c>
      <c r="P252" s="1" t="s">
        <v>1508</v>
      </c>
      <c r="Q252" s="4" t="s">
        <v>21</v>
      </c>
    </row>
    <row r="253" spans="1:17" ht="22.5" x14ac:dyDescent="0.25">
      <c r="A253" s="3">
        <v>5421</v>
      </c>
      <c r="B253" s="1" t="s">
        <v>16933</v>
      </c>
      <c r="C253" s="1" t="s">
        <v>15</v>
      </c>
      <c r="D253" s="1" t="s">
        <v>40</v>
      </c>
      <c r="E253" s="1">
        <v>42881982</v>
      </c>
      <c r="F253" s="1" t="s">
        <v>16934</v>
      </c>
      <c r="G253" s="1">
        <v>2228602</v>
      </c>
      <c r="H253" s="1" t="s">
        <v>16935</v>
      </c>
      <c r="I253" s="2">
        <v>45048</v>
      </c>
      <c r="J253" s="15" t="str">
        <f>MID(Tabla1[[#This Row],[HORA]],1,5)</f>
        <v>10:18</v>
      </c>
      <c r="K253" s="16">
        <f>IF(Tabla1[[#This Row],[FECHA]]=I254,IF(J254-J253&gt;0,(J254-J253)*1440,0),0)</f>
        <v>0.99999999999991651</v>
      </c>
      <c r="L253" s="14">
        <v>4.2699999999999996</v>
      </c>
      <c r="M253" s="13" t="s">
        <v>159</v>
      </c>
      <c r="N253" s="1" t="s">
        <v>14554</v>
      </c>
      <c r="O253" s="1">
        <v>10</v>
      </c>
      <c r="P253" s="1" t="s">
        <v>45</v>
      </c>
      <c r="Q253" s="4" t="s">
        <v>21</v>
      </c>
    </row>
    <row r="254" spans="1:17" ht="22.5" x14ac:dyDescent="0.25">
      <c r="A254" s="3">
        <v>785</v>
      </c>
      <c r="B254" s="1" t="s">
        <v>1877</v>
      </c>
      <c r="C254" s="1" t="s">
        <v>15</v>
      </c>
      <c r="D254" s="1" t="s">
        <v>82</v>
      </c>
      <c r="E254" s="1">
        <v>41687541</v>
      </c>
      <c r="F254" s="1" t="s">
        <v>1878</v>
      </c>
      <c r="G254" s="1">
        <v>2228604</v>
      </c>
      <c r="H254" s="1" t="s">
        <v>1879</v>
      </c>
      <c r="I254" s="2">
        <v>45048</v>
      </c>
      <c r="J254" s="15" t="str">
        <f>MID(Tabla1[[#This Row],[HORA]],1,5)</f>
        <v>10:19</v>
      </c>
      <c r="K254" s="16">
        <f>IF(Tabla1[[#This Row],[FECHA]]=I255,IF(J255-J254&gt;0,(J255-J254)*1440,0),0)</f>
        <v>1.9999999999999929</v>
      </c>
      <c r="L254" s="14">
        <v>7.21</v>
      </c>
      <c r="M254" s="13" t="s">
        <v>163</v>
      </c>
      <c r="N254" s="1" t="s">
        <v>1880</v>
      </c>
      <c r="O254" s="1">
        <v>40</v>
      </c>
      <c r="P254" s="1" t="s">
        <v>1532</v>
      </c>
      <c r="Q254" s="4" t="s">
        <v>21</v>
      </c>
    </row>
    <row r="255" spans="1:17" ht="22.5" x14ac:dyDescent="0.25">
      <c r="A255" s="3">
        <v>16671</v>
      </c>
      <c r="B255" s="1" t="s">
        <v>50518</v>
      </c>
      <c r="C255" s="1" t="s">
        <v>15</v>
      </c>
      <c r="D255" s="1" t="s">
        <v>40</v>
      </c>
      <c r="E255" s="1">
        <v>20369117433</v>
      </c>
      <c r="F255" s="1" t="s">
        <v>50519</v>
      </c>
      <c r="G255" s="1">
        <v>48034512</v>
      </c>
      <c r="H255" s="1" t="s">
        <v>50520</v>
      </c>
      <c r="I255" s="2">
        <v>45048</v>
      </c>
      <c r="J255" s="15" t="str">
        <f>MID(Tabla1[[#This Row],[HORA]],1,5)</f>
        <v>10:21</v>
      </c>
      <c r="K255" s="16">
        <f>IF(Tabla1[[#This Row],[FECHA]]=I256,IF(J256-J255&gt;0,(J256-J255)*1440,0),0)</f>
        <v>3.0000000000000693</v>
      </c>
      <c r="L255" s="14">
        <v>4.3600000000000003</v>
      </c>
      <c r="M255" s="13" t="s">
        <v>12286</v>
      </c>
      <c r="N255" s="1" t="s">
        <v>174</v>
      </c>
      <c r="O255" s="1">
        <v>10</v>
      </c>
      <c r="P255" s="1" t="s">
        <v>45</v>
      </c>
      <c r="Q255" s="4" t="s">
        <v>21</v>
      </c>
    </row>
    <row r="256" spans="1:17" ht="22.5" x14ac:dyDescent="0.25">
      <c r="A256" s="3">
        <v>786</v>
      </c>
      <c r="B256" s="1" t="s">
        <v>1881</v>
      </c>
      <c r="C256" s="1" t="s">
        <v>15</v>
      </c>
      <c r="D256" s="1" t="s">
        <v>161</v>
      </c>
      <c r="E256" s="1">
        <v>25769527</v>
      </c>
      <c r="F256" s="1" t="s">
        <v>1882</v>
      </c>
      <c r="G256" s="1">
        <v>2228606</v>
      </c>
      <c r="H256" s="1" t="s">
        <v>1883</v>
      </c>
      <c r="I256" s="2">
        <v>45048</v>
      </c>
      <c r="J256" s="15" t="str">
        <f>MID(Tabla1[[#This Row],[HORA]],1,5)</f>
        <v>10:24</v>
      </c>
      <c r="K256" s="16">
        <f>IF(Tabla1[[#This Row],[FECHA]]=I257,IF(J257-J256&gt;0,(J257-J256)*1440,0),0)</f>
        <v>3.9999999999999858</v>
      </c>
      <c r="L256" s="14">
        <v>5.14</v>
      </c>
      <c r="M256" s="13" t="s">
        <v>934</v>
      </c>
      <c r="N256" s="1" t="s">
        <v>1884</v>
      </c>
      <c r="O256" s="1">
        <v>20</v>
      </c>
      <c r="P256" s="1" t="s">
        <v>1532</v>
      </c>
      <c r="Q256" s="4" t="s">
        <v>21</v>
      </c>
    </row>
    <row r="257" spans="1:17" ht="22.5" x14ac:dyDescent="0.25">
      <c r="A257" s="3">
        <v>16672</v>
      </c>
      <c r="B257" s="1" t="s">
        <v>50521</v>
      </c>
      <c r="C257" s="1" t="s">
        <v>15</v>
      </c>
      <c r="D257" s="1" t="s">
        <v>40</v>
      </c>
      <c r="E257" s="1">
        <v>20608847376</v>
      </c>
      <c r="F257" s="1" t="s">
        <v>50522</v>
      </c>
      <c r="G257" s="1">
        <v>42739794</v>
      </c>
      <c r="H257" s="1" t="s">
        <v>50523</v>
      </c>
      <c r="I257" s="2">
        <v>45048</v>
      </c>
      <c r="J257" s="15" t="str">
        <f>MID(Tabla1[[#This Row],[HORA]],1,5)</f>
        <v>10:28</v>
      </c>
      <c r="K257" s="16">
        <f>IF(Tabla1[[#This Row],[FECHA]]=I258,IF(J258-J257&gt;0,(J258-J257)*1440,0),0)</f>
        <v>1.9999999999999929</v>
      </c>
      <c r="L257" s="14">
        <v>7.51</v>
      </c>
      <c r="M257" s="13" t="s">
        <v>978</v>
      </c>
      <c r="N257" s="1" t="s">
        <v>50524</v>
      </c>
      <c r="O257" s="1">
        <v>20</v>
      </c>
      <c r="P257" s="1" t="s">
        <v>45</v>
      </c>
      <c r="Q257" s="4" t="s">
        <v>21</v>
      </c>
    </row>
    <row r="258" spans="1:17" ht="22.5" x14ac:dyDescent="0.25">
      <c r="A258" s="3">
        <v>787</v>
      </c>
      <c r="B258" s="1" t="s">
        <v>1885</v>
      </c>
      <c r="C258" s="1" t="s">
        <v>15</v>
      </c>
      <c r="D258" s="1" t="s">
        <v>33</v>
      </c>
      <c r="E258" s="1">
        <v>16403023</v>
      </c>
      <c r="F258" s="1" t="s">
        <v>1886</v>
      </c>
      <c r="G258" s="1">
        <v>40101496</v>
      </c>
      <c r="H258" s="1" t="s">
        <v>1887</v>
      </c>
      <c r="I258" s="2">
        <v>45048</v>
      </c>
      <c r="J258" s="15" t="str">
        <f>MID(Tabla1[[#This Row],[HORA]],1,5)</f>
        <v>10:30</v>
      </c>
      <c r="K258" s="16">
        <f>IF(Tabla1[[#This Row],[FECHA]]=I259,IF(J259-J258&gt;0,(J259-J258)*1440,0),0)</f>
        <v>1.0000000000000764</v>
      </c>
      <c r="L258" s="14">
        <v>6.2</v>
      </c>
      <c r="M258" s="13" t="s">
        <v>1888</v>
      </c>
      <c r="N258" s="1" t="s">
        <v>1889</v>
      </c>
      <c r="O258" s="1">
        <v>15</v>
      </c>
      <c r="P258" s="1" t="s">
        <v>1532</v>
      </c>
      <c r="Q258" s="4" t="s">
        <v>21</v>
      </c>
    </row>
    <row r="259" spans="1:17" ht="22.5" x14ac:dyDescent="0.25">
      <c r="A259" s="3">
        <v>16673</v>
      </c>
      <c r="B259" s="1" t="s">
        <v>50525</v>
      </c>
      <c r="C259" s="1" t="s">
        <v>15</v>
      </c>
      <c r="D259" s="1" t="s">
        <v>40</v>
      </c>
      <c r="E259" s="1">
        <v>20101066992</v>
      </c>
      <c r="F259" s="1" t="s">
        <v>50014</v>
      </c>
      <c r="G259" s="1">
        <v>40275220</v>
      </c>
      <c r="H259" s="1" t="s">
        <v>50526</v>
      </c>
      <c r="I259" s="2">
        <v>45048</v>
      </c>
      <c r="J259" s="15" t="str">
        <f>MID(Tabla1[[#This Row],[HORA]],1,5)</f>
        <v>10:31</v>
      </c>
      <c r="K259" s="16">
        <f>IF(Tabla1[[#This Row],[FECHA]]=I260,IF(J260-J259&gt;0,(J260-J259)*1440,0),0)</f>
        <v>0.99999999999991651</v>
      </c>
      <c r="L259" s="14">
        <v>4.8</v>
      </c>
      <c r="M259" s="13" t="s">
        <v>8594</v>
      </c>
      <c r="N259" s="1" t="s">
        <v>50527</v>
      </c>
      <c r="O259" s="1">
        <v>12</v>
      </c>
      <c r="P259" s="1" t="s">
        <v>45</v>
      </c>
      <c r="Q259" s="4" t="s">
        <v>21</v>
      </c>
    </row>
    <row r="260" spans="1:17" ht="22.5" x14ac:dyDescent="0.25">
      <c r="A260" s="3">
        <v>862</v>
      </c>
      <c r="B260" s="1" t="s">
        <v>2156</v>
      </c>
      <c r="C260" s="1" t="s">
        <v>15</v>
      </c>
      <c r="D260" s="1" t="s">
        <v>77</v>
      </c>
      <c r="E260" s="1">
        <v>44210739</v>
      </c>
      <c r="F260" s="1" t="s">
        <v>2157</v>
      </c>
      <c r="G260" s="1">
        <v>44210739</v>
      </c>
      <c r="H260" s="1" t="s">
        <v>2157</v>
      </c>
      <c r="I260" s="2">
        <v>45048</v>
      </c>
      <c r="J260" s="15" t="str">
        <f>MID(Tabla1[[#This Row],[HORA]],1,5)</f>
        <v>10:32</v>
      </c>
      <c r="K260" s="16">
        <f>IF(Tabla1[[#This Row],[FECHA]]=I261,IF(J261-J260&gt;0,(J261-J260)*1440,0),0)</f>
        <v>1.9999999999999929</v>
      </c>
      <c r="L260" s="14">
        <v>2.54</v>
      </c>
      <c r="M260" s="13" t="s">
        <v>2158</v>
      </c>
      <c r="N260" s="1" t="s">
        <v>1715</v>
      </c>
      <c r="O260" s="1">
        <v>20</v>
      </c>
      <c r="P260" s="1" t="s">
        <v>1508</v>
      </c>
      <c r="Q260" s="4" t="s">
        <v>21</v>
      </c>
    </row>
    <row r="261" spans="1:17" ht="22.5" x14ac:dyDescent="0.25">
      <c r="A261" s="3">
        <v>15679</v>
      </c>
      <c r="B261" s="1" t="s">
        <v>47681</v>
      </c>
      <c r="C261" s="1" t="s">
        <v>15</v>
      </c>
      <c r="D261" s="1" t="s">
        <v>40</v>
      </c>
      <c r="E261" s="1">
        <v>20600867980</v>
      </c>
      <c r="F261" s="1" t="s">
        <v>47682</v>
      </c>
      <c r="G261" s="1">
        <v>2228611</v>
      </c>
      <c r="H261" s="1" t="s">
        <v>47683</v>
      </c>
      <c r="I261" s="2">
        <v>45048</v>
      </c>
      <c r="J261" s="15" t="str">
        <f>MID(Tabla1[[#This Row],[HORA]],1,5)</f>
        <v>10:34</v>
      </c>
      <c r="K261" s="16">
        <f>IF(Tabla1[[#This Row],[FECHA]]=I262,IF(J262-J261&gt;0,(J262-J261)*1440,0),0)</f>
        <v>1.0000000000000764</v>
      </c>
      <c r="L261" s="14">
        <f>2+L2-Datos!$C$8</f>
        <v>3.96</v>
      </c>
      <c r="M261" s="13" t="s">
        <v>1323</v>
      </c>
      <c r="N261" s="1" t="s">
        <v>47684</v>
      </c>
      <c r="O261" s="1">
        <v>30</v>
      </c>
      <c r="P261" s="1" t="s">
        <v>1532</v>
      </c>
      <c r="Q261" s="4" t="s">
        <v>21</v>
      </c>
    </row>
    <row r="262" spans="1:17" ht="22.5" x14ac:dyDescent="0.25">
      <c r="A262" s="3">
        <v>5422</v>
      </c>
      <c r="B262" s="1" t="s">
        <v>16936</v>
      </c>
      <c r="C262" s="1" t="s">
        <v>15</v>
      </c>
      <c r="D262" s="1" t="s">
        <v>40</v>
      </c>
      <c r="E262" s="1">
        <v>72537281</v>
      </c>
      <c r="F262" s="1" t="s">
        <v>16937</v>
      </c>
      <c r="G262" s="1">
        <v>2228612</v>
      </c>
      <c r="H262" s="1" t="s">
        <v>16938</v>
      </c>
      <c r="I262" s="2">
        <v>45048</v>
      </c>
      <c r="J262" s="15" t="str">
        <f>MID(Tabla1[[#This Row],[HORA]],1,5)</f>
        <v>10:35</v>
      </c>
      <c r="K262" s="16">
        <f>IF(Tabla1[[#This Row],[FECHA]]=I263,IF(J263-J262&gt;0,(J263-J262)*1440,0),0)</f>
        <v>3.9999999999999858</v>
      </c>
      <c r="L262" s="14">
        <f>2+L3-Datos!$C$8</f>
        <v>5.16</v>
      </c>
      <c r="M262" s="13" t="s">
        <v>997</v>
      </c>
      <c r="N262" s="1" t="s">
        <v>16939</v>
      </c>
      <c r="O262" s="1">
        <v>10</v>
      </c>
      <c r="P262" s="1" t="s">
        <v>45</v>
      </c>
      <c r="Q262" s="4" t="s">
        <v>21</v>
      </c>
    </row>
    <row r="263" spans="1:17" ht="22.5" x14ac:dyDescent="0.25">
      <c r="A263" s="3">
        <v>15680</v>
      </c>
      <c r="B263" s="1" t="s">
        <v>47685</v>
      </c>
      <c r="C263" s="1" t="s">
        <v>15</v>
      </c>
      <c r="D263" s="1" t="s">
        <v>77</v>
      </c>
      <c r="E263" s="1">
        <v>20601280541</v>
      </c>
      <c r="F263" s="1" t="s">
        <v>47686</v>
      </c>
      <c r="G263" s="1">
        <v>42079358</v>
      </c>
      <c r="H263" s="1" t="s">
        <v>47687</v>
      </c>
      <c r="I263" s="2">
        <v>45048</v>
      </c>
      <c r="J263" s="15" t="str">
        <f>MID(Tabla1[[#This Row],[HORA]],1,5)</f>
        <v>10:39</v>
      </c>
      <c r="K263" s="16">
        <f>IF(Tabla1[[#This Row],[FECHA]]=I264,IF(J264-J263&gt;0,(J264-J263)*1440,0),0)</f>
        <v>0</v>
      </c>
      <c r="L263" s="14">
        <f>2+L4-Datos!$C$8</f>
        <v>6.66</v>
      </c>
      <c r="M263" s="13" t="s">
        <v>854</v>
      </c>
      <c r="N263" s="1" t="s">
        <v>47688</v>
      </c>
      <c r="O263" s="1">
        <v>40</v>
      </c>
      <c r="P263" s="1" t="s">
        <v>1532</v>
      </c>
      <c r="Q263" s="4" t="s">
        <v>21</v>
      </c>
    </row>
    <row r="264" spans="1:17" ht="22.5" x14ac:dyDescent="0.25">
      <c r="A264" s="3">
        <v>16674</v>
      </c>
      <c r="B264" s="1" t="s">
        <v>50528</v>
      </c>
      <c r="C264" s="1" t="s">
        <v>15</v>
      </c>
      <c r="D264" s="1" t="s">
        <v>40</v>
      </c>
      <c r="E264" s="1">
        <v>10167270625</v>
      </c>
      <c r="F264" s="1" t="s">
        <v>50529</v>
      </c>
      <c r="G264" s="1">
        <v>2228614</v>
      </c>
      <c r="H264" s="1" t="s">
        <v>50530</v>
      </c>
      <c r="I264" s="2">
        <v>45048</v>
      </c>
      <c r="J264" s="15" t="str">
        <f>MID(Tabla1[[#This Row],[HORA]],1,5)</f>
        <v>10:39</v>
      </c>
      <c r="K264" s="16">
        <f>IF(Tabla1[[#This Row],[FECHA]]=I265,IF(J265-J264&gt;0,(J265-J264)*1440,0),0)</f>
        <v>9.9999999999999645</v>
      </c>
      <c r="L264" s="14">
        <f>2+L5-Datos!$C$8</f>
        <v>4.01</v>
      </c>
      <c r="M264" s="13" t="s">
        <v>854</v>
      </c>
      <c r="N264" s="1" t="s">
        <v>14554</v>
      </c>
      <c r="O264" s="1">
        <v>10</v>
      </c>
      <c r="P264" s="1" t="s">
        <v>45</v>
      </c>
      <c r="Q264" s="4" t="s">
        <v>21</v>
      </c>
    </row>
    <row r="265" spans="1:17" ht="22.5" x14ac:dyDescent="0.25">
      <c r="A265" s="3">
        <v>15698</v>
      </c>
      <c r="B265" s="1" t="s">
        <v>47750</v>
      </c>
      <c r="C265" s="1" t="s">
        <v>15</v>
      </c>
      <c r="D265" s="1" t="s">
        <v>141</v>
      </c>
      <c r="E265" s="1">
        <v>20101639275</v>
      </c>
      <c r="F265" s="1" t="s">
        <v>47751</v>
      </c>
      <c r="G265" s="1">
        <v>41226283</v>
      </c>
      <c r="H265" s="1" t="s">
        <v>47752</v>
      </c>
      <c r="I265" s="2">
        <v>45048</v>
      </c>
      <c r="J265" s="15" t="str">
        <f>MID(Tabla1[[#This Row],[HORA]],1,5)</f>
        <v>10:49</v>
      </c>
      <c r="K265" s="16">
        <f>IF(Tabla1[[#This Row],[FECHA]]=I266,IF(J266-J265&gt;0,(J266-J265)*1440,0),0)</f>
        <v>0.99999999999999645</v>
      </c>
      <c r="L265" s="14">
        <f>2+L6-Datos!$C$8</f>
        <v>6.16</v>
      </c>
      <c r="M265" s="13" t="s">
        <v>10828</v>
      </c>
      <c r="N265" s="1" t="s">
        <v>47753</v>
      </c>
      <c r="O265" s="1">
        <v>10</v>
      </c>
      <c r="P265" s="1" t="s">
        <v>1508</v>
      </c>
      <c r="Q265" s="4" t="s">
        <v>21</v>
      </c>
    </row>
    <row r="266" spans="1:17" ht="22.5" x14ac:dyDescent="0.25">
      <c r="A266" s="3">
        <v>788</v>
      </c>
      <c r="B266" s="1" t="s">
        <v>1890</v>
      </c>
      <c r="C266" s="1" t="s">
        <v>15</v>
      </c>
      <c r="D266" s="1" t="s">
        <v>40</v>
      </c>
      <c r="E266" s="1">
        <v>17450273</v>
      </c>
      <c r="F266" s="1" t="s">
        <v>1891</v>
      </c>
      <c r="G266" s="1">
        <v>370916</v>
      </c>
      <c r="H266" s="1" t="s">
        <v>1892</v>
      </c>
      <c r="I266" s="2">
        <v>45048</v>
      </c>
      <c r="J266" s="15" t="str">
        <f>MID(Tabla1[[#This Row],[HORA]],1,5)</f>
        <v>10:50</v>
      </c>
      <c r="K266" s="16">
        <f>IF(Tabla1[[#This Row],[FECHA]]=I267,IF(J267-J266&gt;0,(J267-J266)*1440,0),0)</f>
        <v>0</v>
      </c>
      <c r="L266" s="14">
        <f>2+L7-Datos!$C$8</f>
        <v>7.8599999999999994</v>
      </c>
      <c r="M266" s="13" t="s">
        <v>177</v>
      </c>
      <c r="N266" s="1" t="s">
        <v>1893</v>
      </c>
      <c r="O266" s="1">
        <v>30</v>
      </c>
      <c r="P266" s="1" t="s">
        <v>1532</v>
      </c>
      <c r="Q266" s="4" t="s">
        <v>21</v>
      </c>
    </row>
    <row r="267" spans="1:17" ht="22.5" x14ac:dyDescent="0.25">
      <c r="A267" s="3">
        <v>5423</v>
      </c>
      <c r="B267" s="1" t="s">
        <v>16940</v>
      </c>
      <c r="C267" s="1" t="s">
        <v>15</v>
      </c>
      <c r="D267" s="1" t="s">
        <v>82</v>
      </c>
      <c r="E267" s="1">
        <v>16462179</v>
      </c>
      <c r="F267" s="1" t="s">
        <v>16941</v>
      </c>
      <c r="G267" s="1">
        <v>46130762</v>
      </c>
      <c r="H267" s="1" t="s">
        <v>16942</v>
      </c>
      <c r="I267" s="2">
        <v>45048</v>
      </c>
      <c r="J267" s="15" t="str">
        <f>MID(Tabla1[[#This Row],[HORA]],1,5)</f>
        <v>10:50</v>
      </c>
      <c r="K267" s="16">
        <f>IF(Tabla1[[#This Row],[FECHA]]=I268,IF(J268-J267&gt;0,(J268-J267)*1440,0),0)</f>
        <v>0</v>
      </c>
      <c r="L267" s="14">
        <f>2+L8-Datos!$C$8</f>
        <v>5.0199999999999996</v>
      </c>
      <c r="M267" s="13" t="s">
        <v>177</v>
      </c>
      <c r="N267" s="1" t="s">
        <v>16943</v>
      </c>
      <c r="O267" s="1">
        <v>30</v>
      </c>
      <c r="P267" s="1" t="s">
        <v>45</v>
      </c>
      <c r="Q267" s="4" t="s">
        <v>21</v>
      </c>
    </row>
    <row r="268" spans="1:17" ht="22.5" x14ac:dyDescent="0.25">
      <c r="A268" s="3">
        <v>15699</v>
      </c>
      <c r="B268" s="1" t="s">
        <v>47754</v>
      </c>
      <c r="C268" s="1" t="s">
        <v>15</v>
      </c>
      <c r="D268" s="1" t="s">
        <v>141</v>
      </c>
      <c r="E268" s="1">
        <v>10700604743</v>
      </c>
      <c r="F268" s="1" t="s">
        <v>47755</v>
      </c>
      <c r="G268" s="1">
        <v>70060474</v>
      </c>
      <c r="H268" s="1" t="s">
        <v>47756</v>
      </c>
      <c r="I268" s="2">
        <v>45048</v>
      </c>
      <c r="J268" s="15" t="str">
        <f>MID(Tabla1[[#This Row],[HORA]],1,5)</f>
        <v>10:50</v>
      </c>
      <c r="K268" s="16">
        <f>IF(Tabla1[[#This Row],[FECHA]]=I269,IF(J269-J268&gt;0,(J269-J268)*1440,0),0)</f>
        <v>7.9999999999999716</v>
      </c>
      <c r="L268" s="14">
        <f>2+L9-Datos!$C$8</f>
        <v>5.96</v>
      </c>
      <c r="M268" s="13" t="s">
        <v>47757</v>
      </c>
      <c r="N268" s="1" t="s">
        <v>1715</v>
      </c>
      <c r="O268" s="1">
        <v>15</v>
      </c>
      <c r="P268" s="1" t="s">
        <v>1508</v>
      </c>
      <c r="Q268" s="4" t="s">
        <v>21</v>
      </c>
    </row>
    <row r="269" spans="1:17" ht="22.5" x14ac:dyDescent="0.25">
      <c r="A269" s="3">
        <v>5424</v>
      </c>
      <c r="B269" s="1" t="s">
        <v>16944</v>
      </c>
      <c r="C269" s="1" t="s">
        <v>15</v>
      </c>
      <c r="D269" s="1" t="s">
        <v>40</v>
      </c>
      <c r="E269" s="1">
        <v>16478706</v>
      </c>
      <c r="F269" s="1" t="s">
        <v>16945</v>
      </c>
      <c r="G269" s="1">
        <v>2228618</v>
      </c>
      <c r="H269" s="1" t="s">
        <v>16946</v>
      </c>
      <c r="I269" s="2">
        <v>45048</v>
      </c>
      <c r="J269" s="15" t="str">
        <f>MID(Tabla1[[#This Row],[HORA]],1,5)</f>
        <v>10:58</v>
      </c>
      <c r="K269" s="16">
        <f>IF(Tabla1[[#This Row],[FECHA]]=I270,IF(J270-J269&gt;0,(J270-J269)*1440,0),0)</f>
        <v>0.99999999999999645</v>
      </c>
      <c r="L269" s="14">
        <f>2+L10-Datos!$C$8</f>
        <v>6.2</v>
      </c>
      <c r="M269" s="13" t="s">
        <v>263</v>
      </c>
      <c r="N269" s="1" t="s">
        <v>16947</v>
      </c>
      <c r="O269" s="1">
        <v>20</v>
      </c>
      <c r="P269" s="1" t="s">
        <v>45</v>
      </c>
      <c r="Q269" s="4" t="s">
        <v>21</v>
      </c>
    </row>
    <row r="270" spans="1:17" ht="22.5" x14ac:dyDescent="0.25">
      <c r="A270" s="3">
        <v>789</v>
      </c>
      <c r="B270" s="1" t="s">
        <v>1894</v>
      </c>
      <c r="C270" s="1" t="s">
        <v>15</v>
      </c>
      <c r="D270" s="1" t="s">
        <v>40</v>
      </c>
      <c r="E270" s="1">
        <v>16783624</v>
      </c>
      <c r="F270" s="1" t="s">
        <v>1895</v>
      </c>
      <c r="G270" s="1">
        <v>8603087</v>
      </c>
      <c r="H270" s="1" t="s">
        <v>1896</v>
      </c>
      <c r="I270" s="2">
        <v>45048</v>
      </c>
      <c r="J270" s="15" t="str">
        <f>MID(Tabla1[[#This Row],[HORA]],1,5)</f>
        <v>10:59</v>
      </c>
      <c r="K270" s="16">
        <f>IF(Tabla1[[#This Row],[FECHA]]=I271,IF(J271-J270&gt;0,(J271-J270)*1440,0),0)</f>
        <v>2.0000000000000728</v>
      </c>
      <c r="L270" s="14">
        <f>2+L11-Datos!$C$8</f>
        <v>3.87</v>
      </c>
      <c r="M270" s="13" t="s">
        <v>753</v>
      </c>
      <c r="N270" s="1" t="s">
        <v>1897</v>
      </c>
      <c r="O270" s="1">
        <v>13</v>
      </c>
      <c r="P270" s="1" t="s">
        <v>1532</v>
      </c>
      <c r="Q270" s="4" t="s">
        <v>21</v>
      </c>
    </row>
    <row r="271" spans="1:17" ht="22.5" x14ac:dyDescent="0.25">
      <c r="A271" s="3">
        <v>5425</v>
      </c>
      <c r="B271" s="1" t="s">
        <v>16948</v>
      </c>
      <c r="C271" s="1" t="s">
        <v>15</v>
      </c>
      <c r="D271" s="1" t="s">
        <v>33</v>
      </c>
      <c r="E271" s="1">
        <v>16654505</v>
      </c>
      <c r="F271" s="1" t="s">
        <v>16949</v>
      </c>
      <c r="G271" s="1">
        <v>2228620</v>
      </c>
      <c r="H271" s="1" t="s">
        <v>882</v>
      </c>
      <c r="I271" s="2">
        <v>45048</v>
      </c>
      <c r="J271" s="15" t="str">
        <f>MID(Tabla1[[#This Row],[HORA]],1,5)</f>
        <v>11:01</v>
      </c>
      <c r="K271" s="16">
        <f>IF(Tabla1[[#This Row],[FECHA]]=I272,IF(J272-J271&gt;0,(J272-J271)*1440,0),0)</f>
        <v>1.9999999999999929</v>
      </c>
      <c r="L271" s="14">
        <f>2+L12-Datos!$C$8</f>
        <v>5.1100000000000003</v>
      </c>
      <c r="M271" s="13" t="s">
        <v>266</v>
      </c>
      <c r="N271" s="1" t="s">
        <v>9623</v>
      </c>
      <c r="O271" s="1">
        <v>1</v>
      </c>
      <c r="P271" s="1" t="s">
        <v>45</v>
      </c>
      <c r="Q271" s="4" t="s">
        <v>21</v>
      </c>
    </row>
    <row r="272" spans="1:17" ht="22.5" x14ac:dyDescent="0.25">
      <c r="A272" s="3">
        <v>790</v>
      </c>
      <c r="B272" s="1" t="s">
        <v>1898</v>
      </c>
      <c r="C272" s="1" t="s">
        <v>15</v>
      </c>
      <c r="D272" s="1" t="s">
        <v>40</v>
      </c>
      <c r="E272" s="1">
        <v>75360159</v>
      </c>
      <c r="F272" s="1" t="s">
        <v>1899</v>
      </c>
      <c r="G272" s="1">
        <v>77081322</v>
      </c>
      <c r="H272" s="1" t="s">
        <v>1900</v>
      </c>
      <c r="I272" s="2">
        <v>45048</v>
      </c>
      <c r="J272" s="15" t="str">
        <f>MID(Tabla1[[#This Row],[HORA]],1,5)</f>
        <v>11:03</v>
      </c>
      <c r="K272" s="16">
        <f>IF(Tabla1[[#This Row],[FECHA]]=I273,IF(J273-J272&gt;0,(J273-J272)*1440,0),0)</f>
        <v>1.9999999999999929</v>
      </c>
      <c r="L272" s="14">
        <f>2+L13-Datos!$C$8</f>
        <v>4.8000000000000007</v>
      </c>
      <c r="M272" s="13" t="s">
        <v>758</v>
      </c>
      <c r="N272" s="1" t="s">
        <v>1901</v>
      </c>
      <c r="O272" s="1">
        <v>15</v>
      </c>
      <c r="P272" s="1" t="s">
        <v>1532</v>
      </c>
      <c r="Q272" s="4" t="s">
        <v>21</v>
      </c>
    </row>
    <row r="273" spans="1:17" ht="22.5" x14ac:dyDescent="0.25">
      <c r="A273" s="3">
        <v>5426</v>
      </c>
      <c r="B273" s="1" t="s">
        <v>16950</v>
      </c>
      <c r="C273" s="1" t="s">
        <v>15</v>
      </c>
      <c r="D273" s="1" t="s">
        <v>40</v>
      </c>
      <c r="E273" s="1">
        <v>41751306</v>
      </c>
      <c r="F273" s="1" t="s">
        <v>16951</v>
      </c>
      <c r="G273" s="1">
        <v>2784856</v>
      </c>
      <c r="H273" s="1" t="s">
        <v>16952</v>
      </c>
      <c r="I273" s="2">
        <v>45048</v>
      </c>
      <c r="J273" s="15" t="str">
        <f>MID(Tabla1[[#This Row],[HORA]],1,5)</f>
        <v>11:05</v>
      </c>
      <c r="K273" s="16">
        <f>IF(Tabla1[[#This Row],[FECHA]]=I274,IF(J274-J273&gt;0,(J274-J273)*1440,0),0)</f>
        <v>0</v>
      </c>
      <c r="L273" s="14">
        <f>2+L14-Datos!$C$8</f>
        <v>6.18</v>
      </c>
      <c r="M273" s="13" t="s">
        <v>2552</v>
      </c>
      <c r="N273" s="1" t="s">
        <v>16953</v>
      </c>
      <c r="O273" s="1">
        <v>10</v>
      </c>
      <c r="P273" s="1" t="s">
        <v>45</v>
      </c>
      <c r="Q273" s="4" t="s">
        <v>21</v>
      </c>
    </row>
    <row r="274" spans="1:17" ht="22.5" x14ac:dyDescent="0.25">
      <c r="A274" s="3">
        <v>863</v>
      </c>
      <c r="B274" s="1" t="s">
        <v>2159</v>
      </c>
      <c r="C274" s="1" t="s">
        <v>15</v>
      </c>
      <c r="D274" s="1" t="s">
        <v>82</v>
      </c>
      <c r="E274" s="1">
        <v>245696</v>
      </c>
      <c r="F274" s="1" t="s">
        <v>2160</v>
      </c>
      <c r="G274" s="1">
        <v>245696</v>
      </c>
      <c r="H274" s="1" t="s">
        <v>2160</v>
      </c>
      <c r="I274" s="2">
        <v>45048</v>
      </c>
      <c r="J274" s="15" t="str">
        <f>MID(Tabla1[[#This Row],[HORA]],1,5)</f>
        <v>11:05</v>
      </c>
      <c r="K274" s="16">
        <f>IF(Tabla1[[#This Row],[FECHA]]=I275,IF(J275-J274&gt;0,(J275-J274)*1440,0),0)</f>
        <v>2.9999999999999094</v>
      </c>
      <c r="L274" s="14">
        <f>2+L15-Datos!$C$8</f>
        <v>6.12</v>
      </c>
      <c r="M274" s="13" t="s">
        <v>2161</v>
      </c>
      <c r="N274" s="1" t="s">
        <v>1715</v>
      </c>
      <c r="O274" s="1">
        <v>10</v>
      </c>
      <c r="P274" s="1" t="s">
        <v>1508</v>
      </c>
      <c r="Q274" s="4" t="s">
        <v>21</v>
      </c>
    </row>
    <row r="275" spans="1:17" ht="22.5" x14ac:dyDescent="0.25">
      <c r="A275" s="3">
        <v>791</v>
      </c>
      <c r="B275" s="1" t="s">
        <v>1902</v>
      </c>
      <c r="C275" s="1" t="s">
        <v>15</v>
      </c>
      <c r="D275" s="1" t="s">
        <v>77</v>
      </c>
      <c r="E275" s="1">
        <v>76010791</v>
      </c>
      <c r="F275" s="1" t="s">
        <v>1903</v>
      </c>
      <c r="G275" s="1">
        <v>5376427</v>
      </c>
      <c r="H275" s="1" t="s">
        <v>1904</v>
      </c>
      <c r="I275" s="2">
        <v>45048</v>
      </c>
      <c r="J275" s="15" t="str">
        <f>MID(Tabla1[[#This Row],[HORA]],1,5)</f>
        <v>11:08</v>
      </c>
      <c r="K275" s="16">
        <f>IF(Tabla1[[#This Row],[FECHA]]=I276,IF(J276-J275&gt;0,(J276-J275)*1440,0),0)</f>
        <v>3.0000000000000693</v>
      </c>
      <c r="L275" s="14">
        <f>2+L16-Datos!$C$8</f>
        <v>6.0200000000000005</v>
      </c>
      <c r="M275" s="13" t="s">
        <v>1055</v>
      </c>
      <c r="N275" s="1" t="s">
        <v>1905</v>
      </c>
      <c r="O275" s="1">
        <v>15</v>
      </c>
      <c r="P275" s="1" t="s">
        <v>1532</v>
      </c>
      <c r="Q275" s="4" t="s">
        <v>21</v>
      </c>
    </row>
    <row r="276" spans="1:17" ht="22.5" x14ac:dyDescent="0.25">
      <c r="A276" s="3">
        <v>5427</v>
      </c>
      <c r="B276" s="1" t="s">
        <v>16954</v>
      </c>
      <c r="C276" s="1" t="s">
        <v>15</v>
      </c>
      <c r="D276" s="1" t="s">
        <v>141</v>
      </c>
      <c r="E276" s="1">
        <v>40562169</v>
      </c>
      <c r="F276" s="1" t="s">
        <v>16955</v>
      </c>
      <c r="G276" s="1">
        <v>2228623</v>
      </c>
      <c r="H276" s="1" t="s">
        <v>16956</v>
      </c>
      <c r="I276" s="2">
        <v>45048</v>
      </c>
      <c r="J276" s="15" t="str">
        <f>MID(Tabla1[[#This Row],[HORA]],1,5)</f>
        <v>11:11</v>
      </c>
      <c r="K276" s="16">
        <f>IF(Tabla1[[#This Row],[FECHA]]=I277,IF(J277-J276&gt;0,(J277-J276)*1440,0),0)</f>
        <v>2.9999999999999094</v>
      </c>
      <c r="L276" s="14">
        <f>2+L17-Datos!$C$8</f>
        <v>3.7300000000000004</v>
      </c>
      <c r="M276" s="13" t="s">
        <v>4852</v>
      </c>
      <c r="N276" s="1" t="s">
        <v>16957</v>
      </c>
      <c r="O276" s="1">
        <v>20</v>
      </c>
      <c r="P276" s="1" t="s">
        <v>45</v>
      </c>
      <c r="Q276" s="4" t="s">
        <v>21</v>
      </c>
    </row>
    <row r="277" spans="1:17" ht="22.5" x14ac:dyDescent="0.25">
      <c r="A277" s="3">
        <v>792</v>
      </c>
      <c r="B277" s="1" t="s">
        <v>1906</v>
      </c>
      <c r="C277" s="1" t="s">
        <v>15</v>
      </c>
      <c r="D277" s="1" t="s">
        <v>30</v>
      </c>
      <c r="E277" s="1">
        <v>16735521</v>
      </c>
      <c r="F277" s="1" t="s">
        <v>1907</v>
      </c>
      <c r="G277" s="1">
        <v>46683446</v>
      </c>
      <c r="H277" s="1" t="s">
        <v>1908</v>
      </c>
      <c r="I277" s="2">
        <v>45048</v>
      </c>
      <c r="J277" s="15" t="str">
        <f>MID(Tabla1[[#This Row],[HORA]],1,5)</f>
        <v>11:14</v>
      </c>
      <c r="K277" s="16">
        <f>IF(Tabla1[[#This Row],[FECHA]]=I278,IF(J278-J277&gt;0,(J278-J277)*1440,0),0)</f>
        <v>0</v>
      </c>
      <c r="L277" s="14">
        <f>2+L18-Datos!$C$8</f>
        <v>5.0199999999999996</v>
      </c>
      <c r="M277" s="13" t="s">
        <v>779</v>
      </c>
      <c r="N277" s="1" t="s">
        <v>1909</v>
      </c>
      <c r="O277" s="1">
        <v>12</v>
      </c>
      <c r="P277" s="1" t="s">
        <v>1532</v>
      </c>
      <c r="Q277" s="4" t="s">
        <v>21</v>
      </c>
    </row>
    <row r="278" spans="1:17" ht="22.5" x14ac:dyDescent="0.25">
      <c r="A278" s="3">
        <v>5428</v>
      </c>
      <c r="B278" s="1" t="s">
        <v>16958</v>
      </c>
      <c r="C278" s="1" t="s">
        <v>15</v>
      </c>
      <c r="D278" s="1" t="s">
        <v>40</v>
      </c>
      <c r="E278" s="1">
        <v>46226946</v>
      </c>
      <c r="F278" s="1" t="s">
        <v>2546</v>
      </c>
      <c r="G278" s="1">
        <v>43226601</v>
      </c>
      <c r="H278" s="1" t="s">
        <v>16959</v>
      </c>
      <c r="I278" s="2">
        <v>45048</v>
      </c>
      <c r="J278" s="15" t="str">
        <f>MID(Tabla1[[#This Row],[HORA]],1,5)</f>
        <v>11:14</v>
      </c>
      <c r="K278" s="16">
        <f>IF(Tabla1[[#This Row],[FECHA]]=I279,IF(J279-J278&gt;0,(J279-J278)*1440,0),0)</f>
        <v>3.0000000000000693</v>
      </c>
      <c r="L278" s="14">
        <f>2+L19-Datos!$C$8</f>
        <v>4.03</v>
      </c>
      <c r="M278" s="13" t="s">
        <v>779</v>
      </c>
      <c r="N278" s="1" t="s">
        <v>16960</v>
      </c>
      <c r="O278" s="1">
        <v>15</v>
      </c>
      <c r="P278" s="1" t="s">
        <v>45</v>
      </c>
      <c r="Q278" s="4" t="s">
        <v>21</v>
      </c>
    </row>
    <row r="279" spans="1:17" ht="22.5" x14ac:dyDescent="0.25">
      <c r="A279" s="3">
        <v>864</v>
      </c>
      <c r="B279" s="1" t="s">
        <v>2162</v>
      </c>
      <c r="C279" s="1" t="s">
        <v>15</v>
      </c>
      <c r="D279" s="1" t="s">
        <v>82</v>
      </c>
      <c r="E279" s="1">
        <v>80369694</v>
      </c>
      <c r="F279" s="1" t="s">
        <v>2163</v>
      </c>
      <c r="G279" s="1">
        <v>80369694</v>
      </c>
      <c r="H279" s="1" t="s">
        <v>2163</v>
      </c>
      <c r="I279" s="2">
        <v>45048</v>
      </c>
      <c r="J279" s="15" t="str">
        <f>MID(Tabla1[[#This Row],[HORA]],1,5)</f>
        <v>11:17</v>
      </c>
      <c r="K279" s="16">
        <f>IF(Tabla1[[#This Row],[FECHA]]=I280,IF(J280-J279&gt;0,(J280-J279)*1440,0),0)</f>
        <v>1.9999999999999929</v>
      </c>
      <c r="L279" s="14">
        <f>2+L20-Datos!$C$8</f>
        <v>7.04</v>
      </c>
      <c r="M279" s="13" t="s">
        <v>1806</v>
      </c>
      <c r="N279" s="1" t="s">
        <v>1715</v>
      </c>
      <c r="O279" s="1">
        <v>15</v>
      </c>
      <c r="P279" s="1" t="s">
        <v>1508</v>
      </c>
      <c r="Q279" s="4" t="s">
        <v>21</v>
      </c>
    </row>
    <row r="280" spans="1:17" ht="22.5" x14ac:dyDescent="0.25">
      <c r="A280" s="3">
        <v>793</v>
      </c>
      <c r="B280" s="1" t="s">
        <v>1910</v>
      </c>
      <c r="C280" s="1" t="s">
        <v>15</v>
      </c>
      <c r="D280" s="1" t="s">
        <v>40</v>
      </c>
      <c r="E280" s="1">
        <v>16689092</v>
      </c>
      <c r="F280" s="1" t="s">
        <v>1811</v>
      </c>
      <c r="G280" s="1">
        <v>80441406</v>
      </c>
      <c r="H280" s="1" t="s">
        <v>1812</v>
      </c>
      <c r="I280" s="2">
        <v>45048</v>
      </c>
      <c r="J280" s="15" t="str">
        <f>MID(Tabla1[[#This Row],[HORA]],1,5)</f>
        <v>11:19</v>
      </c>
      <c r="K280" s="16">
        <f>IF(Tabla1[[#This Row],[FECHA]]=I281,IF(J281-J280&gt;0,(J281-J280)*1440,0),0)</f>
        <v>0</v>
      </c>
      <c r="L280" s="14">
        <f>2+L21-Datos!$C$8</f>
        <v>9.1000000000000014</v>
      </c>
      <c r="M280" s="13" t="s">
        <v>1911</v>
      </c>
      <c r="N280" s="1" t="s">
        <v>1912</v>
      </c>
      <c r="O280" s="1">
        <v>20</v>
      </c>
      <c r="P280" s="1" t="s">
        <v>1532</v>
      </c>
      <c r="Q280" s="4" t="s">
        <v>21</v>
      </c>
    </row>
    <row r="281" spans="1:17" ht="22.5" x14ac:dyDescent="0.25">
      <c r="A281" s="3">
        <v>865</v>
      </c>
      <c r="B281" s="1" t="s">
        <v>2164</v>
      </c>
      <c r="C281" s="1" t="s">
        <v>15</v>
      </c>
      <c r="D281" s="1" t="s">
        <v>23</v>
      </c>
      <c r="E281" s="1">
        <v>42084581</v>
      </c>
      <c r="F281" s="1" t="s">
        <v>2165</v>
      </c>
      <c r="G281" s="1">
        <v>42084581</v>
      </c>
      <c r="H281" s="1" t="s">
        <v>2165</v>
      </c>
      <c r="I281" s="2">
        <v>45048</v>
      </c>
      <c r="J281" s="15" t="str">
        <f>MID(Tabla1[[#This Row],[HORA]],1,5)</f>
        <v>11:19</v>
      </c>
      <c r="K281" s="16">
        <f>IF(Tabla1[[#This Row],[FECHA]]=I282,IF(J282-J281&gt;0,(J282-J281)*1440,0),0)</f>
        <v>5.0000000000000622</v>
      </c>
      <c r="L281" s="14">
        <f>2+L22-Datos!$C$8</f>
        <v>4.9700000000000006</v>
      </c>
      <c r="M281" s="13" t="s">
        <v>2166</v>
      </c>
      <c r="N281" s="1" t="s">
        <v>1715</v>
      </c>
      <c r="O281" s="1">
        <v>10</v>
      </c>
      <c r="P281" s="1" t="s">
        <v>1508</v>
      </c>
      <c r="Q281" s="4" t="s">
        <v>21</v>
      </c>
    </row>
    <row r="282" spans="1:17" ht="22.5" x14ac:dyDescent="0.25">
      <c r="A282" s="3">
        <v>794</v>
      </c>
      <c r="B282" s="1" t="s">
        <v>1913</v>
      </c>
      <c r="C282" s="1" t="s">
        <v>15</v>
      </c>
      <c r="D282" s="1" t="s">
        <v>40</v>
      </c>
      <c r="E282" s="1">
        <v>73262821</v>
      </c>
      <c r="F282" s="1" t="s">
        <v>1914</v>
      </c>
      <c r="G282" s="1">
        <v>2228629</v>
      </c>
      <c r="H282" s="1" t="s">
        <v>1915</v>
      </c>
      <c r="I282" s="2">
        <v>45048</v>
      </c>
      <c r="J282" s="15" t="str">
        <f>MID(Tabla1[[#This Row],[HORA]],1,5)</f>
        <v>11:24</v>
      </c>
      <c r="K282" s="16">
        <f>IF(Tabla1[[#This Row],[FECHA]]=I283,IF(J283-J282&gt;0,(J283-J282)*1440,0),0)</f>
        <v>1.9999999999999929</v>
      </c>
      <c r="L282" s="14">
        <f>2+L23-Datos!$C$8</f>
        <v>4.78</v>
      </c>
      <c r="M282" s="13" t="s">
        <v>908</v>
      </c>
      <c r="N282" s="1" t="s">
        <v>1916</v>
      </c>
      <c r="O282" s="1">
        <v>12</v>
      </c>
      <c r="P282" s="1" t="s">
        <v>1532</v>
      </c>
      <c r="Q282" s="4" t="s">
        <v>21</v>
      </c>
    </row>
    <row r="283" spans="1:17" ht="22.5" x14ac:dyDescent="0.25">
      <c r="A283" s="3">
        <v>5429</v>
      </c>
      <c r="B283" s="1" t="s">
        <v>16961</v>
      </c>
      <c r="C283" s="1" t="s">
        <v>15</v>
      </c>
      <c r="D283" s="1" t="s">
        <v>40</v>
      </c>
      <c r="E283" s="1">
        <v>16707064</v>
      </c>
      <c r="F283" s="1" t="s">
        <v>16962</v>
      </c>
      <c r="G283" s="1">
        <v>2228630</v>
      </c>
      <c r="H283" s="1" t="s">
        <v>16963</v>
      </c>
      <c r="I283" s="2">
        <v>45048</v>
      </c>
      <c r="J283" s="15" t="str">
        <f>MID(Tabla1[[#This Row],[HORA]],1,5)</f>
        <v>11:26</v>
      </c>
      <c r="K283" s="16">
        <f>IF(Tabla1[[#This Row],[FECHA]]=I284,IF(J284-J283&gt;0,(J284-J283)*1440,0),0)</f>
        <v>4.9999999999999822</v>
      </c>
      <c r="L283" s="14">
        <f>2+L24-Datos!$C$8</f>
        <v>6.87</v>
      </c>
      <c r="M283" s="13" t="s">
        <v>714</v>
      </c>
      <c r="N283" s="1" t="s">
        <v>16964</v>
      </c>
      <c r="O283" s="1">
        <v>30</v>
      </c>
      <c r="P283" s="1" t="s">
        <v>45</v>
      </c>
      <c r="Q283" s="4" t="s">
        <v>21</v>
      </c>
    </row>
    <row r="284" spans="1:17" ht="22.5" x14ac:dyDescent="0.25">
      <c r="A284" s="3">
        <v>5430</v>
      </c>
      <c r="B284" s="1" t="s">
        <v>16965</v>
      </c>
      <c r="C284" s="1" t="s">
        <v>15</v>
      </c>
      <c r="D284" s="1" t="s">
        <v>40</v>
      </c>
      <c r="E284" s="1">
        <v>8817700</v>
      </c>
      <c r="F284" s="1" t="s">
        <v>16966</v>
      </c>
      <c r="G284" s="1">
        <v>2228631</v>
      </c>
      <c r="H284" s="1" t="s">
        <v>16967</v>
      </c>
      <c r="I284" s="2">
        <v>45048</v>
      </c>
      <c r="J284" s="15" t="str">
        <f>MID(Tabla1[[#This Row],[HORA]],1,5)</f>
        <v>11:31</v>
      </c>
      <c r="K284" s="16">
        <f>IF(Tabla1[[#This Row],[FECHA]]=I285,IF(J285-J284&gt;0,(J285-J284)*1440,0),0)</f>
        <v>0</v>
      </c>
      <c r="L284" s="14">
        <f>2+L25-Datos!$C$8</f>
        <v>4.21</v>
      </c>
      <c r="M284" s="13" t="s">
        <v>4268</v>
      </c>
      <c r="N284" s="1" t="s">
        <v>16968</v>
      </c>
      <c r="O284" s="1">
        <v>15</v>
      </c>
      <c r="P284" s="1" t="s">
        <v>45</v>
      </c>
      <c r="Q284" s="4" t="s">
        <v>21</v>
      </c>
    </row>
    <row r="285" spans="1:17" ht="22.5" x14ac:dyDescent="0.25">
      <c r="A285" s="3">
        <v>15681</v>
      </c>
      <c r="B285" s="1" t="s">
        <v>47689</v>
      </c>
      <c r="C285" s="1" t="s">
        <v>15</v>
      </c>
      <c r="D285" s="1" t="s">
        <v>40</v>
      </c>
      <c r="E285" s="1">
        <v>20608186680</v>
      </c>
      <c r="F285" s="1" t="s">
        <v>47690</v>
      </c>
      <c r="G285" s="1">
        <v>1872524</v>
      </c>
      <c r="H285" s="1" t="s">
        <v>47691</v>
      </c>
      <c r="I285" s="2">
        <v>45048</v>
      </c>
      <c r="J285" s="15" t="str">
        <f>MID(Tabla1[[#This Row],[HORA]],1,5)</f>
        <v>11:31</v>
      </c>
      <c r="K285" s="16">
        <f>IF(Tabla1[[#This Row],[FECHA]]=I286,IF(J286-J285&gt;0,(J286-J285)*1440,0),0)</f>
        <v>4.9999999999999822</v>
      </c>
      <c r="L285" s="14">
        <f>2+L26-Datos!$C$8</f>
        <v>5.94</v>
      </c>
      <c r="M285" s="13" t="s">
        <v>4268</v>
      </c>
      <c r="N285" s="1" t="s">
        <v>47692</v>
      </c>
      <c r="O285" s="1">
        <v>10</v>
      </c>
      <c r="P285" s="1" t="s">
        <v>1532</v>
      </c>
      <c r="Q285" s="4" t="s">
        <v>21</v>
      </c>
    </row>
    <row r="286" spans="1:17" ht="22.5" x14ac:dyDescent="0.25">
      <c r="A286" s="3">
        <v>5431</v>
      </c>
      <c r="B286" s="1" t="s">
        <v>16969</v>
      </c>
      <c r="C286" s="1" t="s">
        <v>15</v>
      </c>
      <c r="D286" s="1" t="s">
        <v>82</v>
      </c>
      <c r="E286" s="1">
        <v>74812249</v>
      </c>
      <c r="F286" s="1" t="s">
        <v>16970</v>
      </c>
      <c r="G286" s="1">
        <v>74812249</v>
      </c>
      <c r="H286" s="1" t="s">
        <v>16970</v>
      </c>
      <c r="I286" s="2">
        <v>45048</v>
      </c>
      <c r="J286" s="15" t="str">
        <f>MID(Tabla1[[#This Row],[HORA]],1,5)</f>
        <v>11:36</v>
      </c>
      <c r="K286" s="16">
        <f>IF(Tabla1[[#This Row],[FECHA]]=I287,IF(J287-J286&gt;0,(J287-J286)*1440,0),0)</f>
        <v>0.99999999999999645</v>
      </c>
      <c r="L286" s="14">
        <f>2+L27-Datos!$C$8</f>
        <v>7.8000000000000007</v>
      </c>
      <c r="M286" s="13" t="s">
        <v>90</v>
      </c>
      <c r="N286" s="1" t="s">
        <v>1715</v>
      </c>
      <c r="O286" s="1">
        <v>30</v>
      </c>
      <c r="P286" s="1" t="s">
        <v>45</v>
      </c>
      <c r="Q286" s="4" t="s">
        <v>21</v>
      </c>
    </row>
    <row r="287" spans="1:17" ht="22.5" x14ac:dyDescent="0.25">
      <c r="A287" s="3">
        <v>5432</v>
      </c>
      <c r="B287" s="1" t="s">
        <v>16971</v>
      </c>
      <c r="C287" s="1" t="s">
        <v>15</v>
      </c>
      <c r="D287" s="1" t="s">
        <v>40</v>
      </c>
      <c r="E287" s="1">
        <v>3700819</v>
      </c>
      <c r="F287" s="1" t="s">
        <v>7369</v>
      </c>
      <c r="G287" s="1">
        <v>3700819</v>
      </c>
      <c r="H287" s="1" t="s">
        <v>7369</v>
      </c>
      <c r="I287" s="2">
        <v>45048</v>
      </c>
      <c r="J287" s="15" t="str">
        <f>MID(Tabla1[[#This Row],[HORA]],1,5)</f>
        <v>11:37</v>
      </c>
      <c r="K287" s="16">
        <f>IF(Tabla1[[#This Row],[FECHA]]=I288,IF(J288-J287&gt;0,(J288-J287)*1440,0),0)</f>
        <v>0.99999999999999645</v>
      </c>
      <c r="L287" s="14">
        <f>2+L28-Datos!$C$8</f>
        <v>5.0999999999999996</v>
      </c>
      <c r="M287" s="13" t="s">
        <v>811</v>
      </c>
      <c r="N287" s="1" t="s">
        <v>1715</v>
      </c>
      <c r="O287" s="1">
        <v>40</v>
      </c>
      <c r="P287" s="1" t="s">
        <v>45</v>
      </c>
      <c r="Q287" s="4" t="s">
        <v>21</v>
      </c>
    </row>
    <row r="288" spans="1:17" ht="22.5" x14ac:dyDescent="0.25">
      <c r="A288" s="3">
        <v>27</v>
      </c>
      <c r="B288" s="1" t="s">
        <v>92</v>
      </c>
      <c r="C288" s="1" t="s">
        <v>15</v>
      </c>
      <c r="D288" s="1" t="s">
        <v>93</v>
      </c>
      <c r="E288" s="1">
        <v>2229013</v>
      </c>
      <c r="F288" s="1" t="s">
        <v>78</v>
      </c>
      <c r="G288" s="1">
        <v>2229014</v>
      </c>
      <c r="H288" s="1" t="s">
        <v>94</v>
      </c>
      <c r="I288" s="2">
        <v>45048</v>
      </c>
      <c r="J288" s="15" t="str">
        <f>MID(Tabla1[[#This Row],[HORA]],1,5)</f>
        <v>11:38</v>
      </c>
      <c r="K288" s="16">
        <f>IF(Tabla1[[#This Row],[FECHA]]=I289,IF(J289-J288&gt;0,(J289-J288)*1440,0),0)</f>
        <v>0.99999999999999645</v>
      </c>
      <c r="L288" s="14">
        <f>2+L29-Datos!$C$8</f>
        <v>5.76</v>
      </c>
      <c r="M288" s="13" t="s">
        <v>95</v>
      </c>
      <c r="N288" s="1" t="s">
        <v>59</v>
      </c>
      <c r="O288" s="1">
        <v>0</v>
      </c>
      <c r="P288" s="1" t="s">
        <v>20</v>
      </c>
      <c r="Q288" s="4" t="s">
        <v>21</v>
      </c>
    </row>
    <row r="289" spans="1:17" ht="22.5" x14ac:dyDescent="0.25">
      <c r="A289" s="3">
        <v>5433</v>
      </c>
      <c r="B289" s="1" t="s">
        <v>16972</v>
      </c>
      <c r="C289" s="1" t="s">
        <v>15</v>
      </c>
      <c r="D289" s="1" t="s">
        <v>23</v>
      </c>
      <c r="E289" s="1">
        <v>76451912</v>
      </c>
      <c r="F289" s="1" t="s">
        <v>16973</v>
      </c>
      <c r="G289" s="1">
        <v>76451912</v>
      </c>
      <c r="H289" s="1" t="s">
        <v>16973</v>
      </c>
      <c r="I289" s="2">
        <v>45048</v>
      </c>
      <c r="J289" s="15" t="str">
        <f>MID(Tabla1[[#This Row],[HORA]],1,5)</f>
        <v>11:39</v>
      </c>
      <c r="K289" s="16">
        <f>IF(Tabla1[[#This Row],[FECHA]]=I290,IF(J290-J289&gt;0,(J290-J289)*1440,0),0)</f>
        <v>1.9999999999999929</v>
      </c>
      <c r="L289" s="14">
        <f>2+L30-Datos!$C$8</f>
        <v>5.7</v>
      </c>
      <c r="M289" s="13" t="s">
        <v>238</v>
      </c>
      <c r="N289" s="1" t="s">
        <v>16974</v>
      </c>
      <c r="O289" s="1">
        <v>30</v>
      </c>
      <c r="P289" s="1" t="s">
        <v>45</v>
      </c>
      <c r="Q289" s="4" t="s">
        <v>21</v>
      </c>
    </row>
    <row r="290" spans="1:17" ht="22.5" x14ac:dyDescent="0.25">
      <c r="A290" s="3">
        <v>795</v>
      </c>
      <c r="B290" s="1" t="s">
        <v>1917</v>
      </c>
      <c r="C290" s="1" t="s">
        <v>15</v>
      </c>
      <c r="D290" s="1" t="s">
        <v>77</v>
      </c>
      <c r="E290" s="1">
        <v>77381685</v>
      </c>
      <c r="F290" s="1" t="s">
        <v>1918</v>
      </c>
      <c r="G290" s="1">
        <v>46476047</v>
      </c>
      <c r="H290" s="1" t="s">
        <v>1919</v>
      </c>
      <c r="I290" s="2">
        <v>45048</v>
      </c>
      <c r="J290" s="15" t="str">
        <f>MID(Tabla1[[#This Row],[HORA]],1,5)</f>
        <v>11:41</v>
      </c>
      <c r="K290" s="16">
        <f>IF(Tabla1[[#This Row],[FECHA]]=I291,IF(J291-J290&gt;0,(J291-J290)*1440,0),0)</f>
        <v>3.9999999999999858</v>
      </c>
      <c r="L290" s="14">
        <f>2+L31-Datos!$C$8</f>
        <v>3.8000000000000007</v>
      </c>
      <c r="M290" s="13" t="s">
        <v>1920</v>
      </c>
      <c r="N290" s="1" t="s">
        <v>1921</v>
      </c>
      <c r="O290" s="1">
        <v>20</v>
      </c>
      <c r="P290" s="1" t="s">
        <v>1532</v>
      </c>
      <c r="Q290" s="4" t="s">
        <v>21</v>
      </c>
    </row>
    <row r="291" spans="1:17" ht="22.5" x14ac:dyDescent="0.25">
      <c r="A291" s="3">
        <v>5434</v>
      </c>
      <c r="B291" s="1" t="s">
        <v>16975</v>
      </c>
      <c r="C291" s="1" t="s">
        <v>15</v>
      </c>
      <c r="D291" s="1" t="s">
        <v>23</v>
      </c>
      <c r="E291" s="1">
        <v>43098108</v>
      </c>
      <c r="F291" s="1" t="s">
        <v>16976</v>
      </c>
      <c r="G291" s="1">
        <v>2228635</v>
      </c>
      <c r="H291" s="1" t="s">
        <v>16977</v>
      </c>
      <c r="I291" s="2">
        <v>45048</v>
      </c>
      <c r="J291" s="15" t="str">
        <f>MID(Tabla1[[#This Row],[HORA]],1,5)</f>
        <v>11:45</v>
      </c>
      <c r="K291" s="16">
        <f>IF(Tabla1[[#This Row],[FECHA]]=I292,IF(J292-J291&gt;0,(J292-J291)*1440,0),0)</f>
        <v>7.9999999999999716</v>
      </c>
      <c r="L291" s="14">
        <f>2+L32-Datos!$C$8</f>
        <v>4.8100000000000005</v>
      </c>
      <c r="M291" s="13" t="s">
        <v>3950</v>
      </c>
      <c r="N291" s="1" t="s">
        <v>16978</v>
      </c>
      <c r="O291" s="1">
        <v>20</v>
      </c>
      <c r="P291" s="1" t="s">
        <v>45</v>
      </c>
      <c r="Q291" s="4" t="s">
        <v>21</v>
      </c>
    </row>
    <row r="292" spans="1:17" ht="22.5" x14ac:dyDescent="0.25">
      <c r="A292" s="3">
        <v>796</v>
      </c>
      <c r="B292" s="1" t="s">
        <v>1922</v>
      </c>
      <c r="C292" s="1" t="s">
        <v>15</v>
      </c>
      <c r="D292" s="1" t="s">
        <v>33</v>
      </c>
      <c r="E292" s="1">
        <v>45553948</v>
      </c>
      <c r="F292" s="1" t="s">
        <v>1923</v>
      </c>
      <c r="G292" s="1">
        <v>46862546</v>
      </c>
      <c r="H292" s="1" t="s">
        <v>1924</v>
      </c>
      <c r="I292" s="2">
        <v>45048</v>
      </c>
      <c r="J292" s="15" t="str">
        <f>MID(Tabla1[[#This Row],[HORA]],1,5)</f>
        <v>11:53</v>
      </c>
      <c r="K292" s="16">
        <f>IF(Tabla1[[#This Row],[FECHA]]=I293,IF(J293-J292&gt;0,(J293-J292)*1440,0),0)</f>
        <v>11.000000000000041</v>
      </c>
      <c r="L292" s="14">
        <f>2+L33-Datos!$C$8</f>
        <v>6.18</v>
      </c>
      <c r="M292" s="13" t="s">
        <v>1103</v>
      </c>
      <c r="N292" s="1" t="s">
        <v>1925</v>
      </c>
      <c r="O292" s="1">
        <v>12</v>
      </c>
      <c r="P292" s="1" t="s">
        <v>1532</v>
      </c>
      <c r="Q292" s="4" t="s">
        <v>21</v>
      </c>
    </row>
    <row r="293" spans="1:17" ht="22.5" x14ac:dyDescent="0.25">
      <c r="A293" s="3">
        <v>797</v>
      </c>
      <c r="B293" s="1" t="s">
        <v>1926</v>
      </c>
      <c r="C293" s="1" t="s">
        <v>15</v>
      </c>
      <c r="D293" s="1" t="s">
        <v>23</v>
      </c>
      <c r="E293" s="1">
        <v>16476694</v>
      </c>
      <c r="F293" s="1" t="s">
        <v>1927</v>
      </c>
      <c r="G293" s="1">
        <v>16676677</v>
      </c>
      <c r="H293" s="1" t="s">
        <v>1928</v>
      </c>
      <c r="I293" s="2">
        <v>45048</v>
      </c>
      <c r="J293" s="15" t="str">
        <f>MID(Tabla1[[#This Row],[HORA]],1,5)</f>
        <v>12:04</v>
      </c>
      <c r="K293" s="16">
        <f>IF(Tabla1[[#This Row],[FECHA]]=I294,IF(J294-J293&gt;0,(J294-J293)*1440,0),0)</f>
        <v>3.9999999999999858</v>
      </c>
      <c r="L293" s="14">
        <f>2+L34-Datos!$C$8</f>
        <v>5.93</v>
      </c>
      <c r="M293" s="13" t="s">
        <v>1929</v>
      </c>
      <c r="N293" s="1" t="s">
        <v>1930</v>
      </c>
      <c r="O293" s="1">
        <v>15</v>
      </c>
      <c r="P293" s="1" t="s">
        <v>1532</v>
      </c>
      <c r="Q293" s="4" t="s">
        <v>21</v>
      </c>
    </row>
    <row r="294" spans="1:17" ht="22.5" x14ac:dyDescent="0.25">
      <c r="A294" s="3">
        <v>798</v>
      </c>
      <c r="B294" s="1" t="s">
        <v>1931</v>
      </c>
      <c r="C294" s="1" t="s">
        <v>15</v>
      </c>
      <c r="D294" s="1" t="s">
        <v>40</v>
      </c>
      <c r="E294" s="1">
        <v>16453652</v>
      </c>
      <c r="F294" s="1" t="s">
        <v>1932</v>
      </c>
      <c r="G294" s="1">
        <v>2228643</v>
      </c>
      <c r="H294" s="1" t="s">
        <v>1933</v>
      </c>
      <c r="I294" s="2">
        <v>45048</v>
      </c>
      <c r="J294" s="15" t="str">
        <f>MID(Tabla1[[#This Row],[HORA]],1,5)</f>
        <v>12:08</v>
      </c>
      <c r="K294" s="16">
        <f>IF(Tabla1[[#This Row],[FECHA]]=I295,IF(J295-J294&gt;0,(J295-J294)*1440,0),0)</f>
        <v>0.99999999999999645</v>
      </c>
      <c r="L294" s="14">
        <f>2+L35-Datos!$C$8</f>
        <v>8.870000000000001</v>
      </c>
      <c r="M294" s="13" t="s">
        <v>1753</v>
      </c>
      <c r="N294" s="1" t="s">
        <v>1934</v>
      </c>
      <c r="O294" s="1">
        <v>15</v>
      </c>
      <c r="P294" s="1" t="s">
        <v>1532</v>
      </c>
      <c r="Q294" s="4" t="s">
        <v>21</v>
      </c>
    </row>
    <row r="295" spans="1:17" ht="22.5" x14ac:dyDescent="0.25">
      <c r="A295" s="3">
        <v>16675</v>
      </c>
      <c r="B295" s="1" t="s">
        <v>50531</v>
      </c>
      <c r="C295" s="1" t="s">
        <v>15</v>
      </c>
      <c r="D295" s="1" t="s">
        <v>33</v>
      </c>
      <c r="E295" s="1">
        <v>20432405525</v>
      </c>
      <c r="F295" s="1" t="s">
        <v>50532</v>
      </c>
      <c r="G295" s="1">
        <v>2228644</v>
      </c>
      <c r="H295" s="1" t="s">
        <v>50533</v>
      </c>
      <c r="I295" s="2">
        <v>45048</v>
      </c>
      <c r="J295" s="15" t="str">
        <f>MID(Tabla1[[#This Row],[HORA]],1,5)</f>
        <v>12:09</v>
      </c>
      <c r="K295" s="16">
        <f>IF(Tabla1[[#This Row],[FECHA]]=I296,IF(J296-J295&gt;0,(J296-J295)*1440,0),0)</f>
        <v>4.9999999999999822</v>
      </c>
      <c r="L295" s="14">
        <f>2+L36-Datos!$C$8</f>
        <v>6.0200000000000005</v>
      </c>
      <c r="M295" s="13" t="s">
        <v>1213</v>
      </c>
      <c r="N295" s="1" t="s">
        <v>50534</v>
      </c>
      <c r="O295" s="1">
        <v>15</v>
      </c>
      <c r="P295" s="1" t="s">
        <v>45</v>
      </c>
      <c r="Q295" s="4" t="s">
        <v>21</v>
      </c>
    </row>
    <row r="296" spans="1:17" ht="22.5" x14ac:dyDescent="0.25">
      <c r="A296" s="3">
        <v>15682</v>
      </c>
      <c r="B296" s="1" t="s">
        <v>47693</v>
      </c>
      <c r="C296" s="1" t="s">
        <v>15</v>
      </c>
      <c r="D296" s="1" t="s">
        <v>40</v>
      </c>
      <c r="E296" s="1">
        <v>10473267701</v>
      </c>
      <c r="F296" s="1" t="s">
        <v>47694</v>
      </c>
      <c r="G296" s="1">
        <v>77696820</v>
      </c>
      <c r="H296" s="1" t="s">
        <v>47695</v>
      </c>
      <c r="I296" s="2">
        <v>45048</v>
      </c>
      <c r="J296" s="15" t="str">
        <f>MID(Tabla1[[#This Row],[HORA]],1,5)</f>
        <v>12:14</v>
      </c>
      <c r="K296" s="16">
        <f>IF(Tabla1[[#This Row],[FECHA]]=I297,IF(J297-J296&gt;0,(J297-J296)*1440,0),0)</f>
        <v>2.9999999999999893</v>
      </c>
      <c r="L296" s="14">
        <f>2+L37-Datos!$C$8</f>
        <v>4.2300000000000004</v>
      </c>
      <c r="M296" s="13" t="s">
        <v>4296</v>
      </c>
      <c r="N296" s="1" t="s">
        <v>47696</v>
      </c>
      <c r="O296" s="1">
        <v>25</v>
      </c>
      <c r="P296" s="1" t="s">
        <v>1532</v>
      </c>
      <c r="Q296" s="4" t="s">
        <v>21</v>
      </c>
    </row>
    <row r="297" spans="1:17" ht="22.5" x14ac:dyDescent="0.25">
      <c r="A297" s="3">
        <v>799</v>
      </c>
      <c r="B297" s="1" t="s">
        <v>1935</v>
      </c>
      <c r="C297" s="1" t="s">
        <v>15</v>
      </c>
      <c r="D297" s="1" t="s">
        <v>33</v>
      </c>
      <c r="E297" s="1">
        <v>48951737</v>
      </c>
      <c r="F297" s="1" t="s">
        <v>1936</v>
      </c>
      <c r="G297" s="1">
        <v>43708969</v>
      </c>
      <c r="H297" s="1" t="s">
        <v>1937</v>
      </c>
      <c r="I297" s="2">
        <v>45048</v>
      </c>
      <c r="J297" s="15" t="str">
        <f>MID(Tabla1[[#This Row],[HORA]],1,5)</f>
        <v>12:17</v>
      </c>
      <c r="K297" s="16">
        <f>IF(Tabla1[[#This Row],[FECHA]]=I298,IF(J298-J297&gt;0,(J298-J297)*1440,0),0)</f>
        <v>0</v>
      </c>
      <c r="L297" s="14">
        <f>2+L38-Datos!$C$8</f>
        <v>5.0199999999999996</v>
      </c>
      <c r="M297" s="13" t="s">
        <v>640</v>
      </c>
      <c r="N297" s="1" t="s">
        <v>1938</v>
      </c>
      <c r="O297" s="1">
        <v>10</v>
      </c>
      <c r="P297" s="1" t="s">
        <v>1532</v>
      </c>
      <c r="Q297" s="4" t="s">
        <v>21</v>
      </c>
    </row>
    <row r="298" spans="1:17" ht="22.5" x14ac:dyDescent="0.25">
      <c r="A298" s="3">
        <v>5435</v>
      </c>
      <c r="B298" s="1" t="s">
        <v>16979</v>
      </c>
      <c r="C298" s="1" t="s">
        <v>15</v>
      </c>
      <c r="D298" s="1" t="s">
        <v>141</v>
      </c>
      <c r="E298" s="1">
        <v>77576654</v>
      </c>
      <c r="F298" s="1" t="s">
        <v>16980</v>
      </c>
      <c r="G298" s="1">
        <v>2228648</v>
      </c>
      <c r="H298" s="1" t="s">
        <v>16981</v>
      </c>
      <c r="I298" s="2">
        <v>45048</v>
      </c>
      <c r="J298" s="15" t="str">
        <f>MID(Tabla1[[#This Row],[HORA]],1,5)</f>
        <v>12:17</v>
      </c>
      <c r="K298" s="16">
        <f>IF(Tabla1[[#This Row],[FECHA]]=I299,IF(J299-J298&gt;0,(J299-J298)*1440,0),0)</f>
        <v>1.9999999999999929</v>
      </c>
      <c r="L298" s="14">
        <f>2+L39-Datos!$C$8</f>
        <v>3.76</v>
      </c>
      <c r="M298" s="13" t="s">
        <v>640</v>
      </c>
      <c r="N298" s="1" t="s">
        <v>16982</v>
      </c>
      <c r="O298" s="1">
        <v>15</v>
      </c>
      <c r="P298" s="1" t="s">
        <v>45</v>
      </c>
      <c r="Q298" s="4" t="s">
        <v>21</v>
      </c>
    </row>
    <row r="299" spans="1:17" ht="22.5" x14ac:dyDescent="0.25">
      <c r="A299" s="3">
        <v>800</v>
      </c>
      <c r="B299" s="1" t="s">
        <v>1939</v>
      </c>
      <c r="C299" s="1" t="s">
        <v>15</v>
      </c>
      <c r="D299" s="1" t="s">
        <v>40</v>
      </c>
      <c r="E299" s="1">
        <v>46691281</v>
      </c>
      <c r="F299" s="1" t="s">
        <v>1940</v>
      </c>
      <c r="G299" s="1">
        <v>76459130</v>
      </c>
      <c r="H299" s="1" t="s">
        <v>1941</v>
      </c>
      <c r="I299" s="2">
        <v>45048</v>
      </c>
      <c r="J299" s="15" t="str">
        <f>MID(Tabla1[[#This Row],[HORA]],1,5)</f>
        <v>12:19</v>
      </c>
      <c r="K299" s="16">
        <f>IF(Tabla1[[#This Row],[FECHA]]=I300,IF(J300-J299&gt;0,(J300-J299)*1440,0),0)</f>
        <v>1.0000000000001563</v>
      </c>
      <c r="L299" s="14">
        <f>2+L40-Datos!$C$8</f>
        <v>6.68</v>
      </c>
      <c r="M299" s="13" t="s">
        <v>916</v>
      </c>
      <c r="N299" s="1" t="s">
        <v>1942</v>
      </c>
      <c r="O299" s="1">
        <v>10</v>
      </c>
      <c r="P299" s="1" t="s">
        <v>1532</v>
      </c>
      <c r="Q299" s="4" t="s">
        <v>21</v>
      </c>
    </row>
    <row r="300" spans="1:17" ht="22.5" x14ac:dyDescent="0.25">
      <c r="A300" s="3">
        <v>5436</v>
      </c>
      <c r="B300" s="1" t="s">
        <v>16983</v>
      </c>
      <c r="C300" s="1" t="s">
        <v>15</v>
      </c>
      <c r="D300" s="1" t="s">
        <v>61</v>
      </c>
      <c r="E300" s="1">
        <v>40108163</v>
      </c>
      <c r="F300" s="1" t="s">
        <v>11387</v>
      </c>
      <c r="G300" s="1">
        <v>45594124</v>
      </c>
      <c r="H300" s="1" t="s">
        <v>16984</v>
      </c>
      <c r="I300" s="2">
        <v>45048</v>
      </c>
      <c r="J300" s="15" t="str">
        <f>MID(Tabla1[[#This Row],[HORA]],1,5)</f>
        <v>12:20</v>
      </c>
      <c r="K300" s="16">
        <f>IF(Tabla1[[#This Row],[FECHA]]=I301,IF(J301-J300&gt;0,(J301-J300)*1440,0),0)</f>
        <v>2.9999999999998295</v>
      </c>
      <c r="L300" s="14">
        <f>2+L41-Datos!$C$8</f>
        <v>9.16</v>
      </c>
      <c r="M300" s="13" t="s">
        <v>1084</v>
      </c>
      <c r="N300" s="1" t="s">
        <v>16985</v>
      </c>
      <c r="O300" s="1">
        <v>12</v>
      </c>
      <c r="P300" s="1" t="s">
        <v>45</v>
      </c>
      <c r="Q300" s="4" t="s">
        <v>21</v>
      </c>
    </row>
    <row r="301" spans="1:17" ht="22.5" x14ac:dyDescent="0.25">
      <c r="A301" s="3">
        <v>801</v>
      </c>
      <c r="B301" s="1" t="s">
        <v>1943</v>
      </c>
      <c r="C301" s="1" t="s">
        <v>15</v>
      </c>
      <c r="D301" s="1" t="s">
        <v>23</v>
      </c>
      <c r="E301" s="1">
        <v>43640554</v>
      </c>
      <c r="F301" s="1" t="s">
        <v>1944</v>
      </c>
      <c r="G301" s="1">
        <v>45890093</v>
      </c>
      <c r="H301" s="1" t="s">
        <v>1945</v>
      </c>
      <c r="I301" s="2">
        <v>45048</v>
      </c>
      <c r="J301" s="15" t="str">
        <f>MID(Tabla1[[#This Row],[HORA]],1,5)</f>
        <v>12:23</v>
      </c>
      <c r="K301" s="16">
        <f>IF(Tabla1[[#This Row],[FECHA]]=I302,IF(J302-J301&gt;0,(J302-J301)*1440,0),0)</f>
        <v>0</v>
      </c>
      <c r="L301" s="14">
        <f>2+L42-Datos!$C$8</f>
        <v>4.8600000000000003</v>
      </c>
      <c r="M301" s="13" t="s">
        <v>919</v>
      </c>
      <c r="N301" s="1" t="s">
        <v>1946</v>
      </c>
      <c r="O301" s="1">
        <v>30</v>
      </c>
      <c r="P301" s="1" t="s">
        <v>1532</v>
      </c>
      <c r="Q301" s="4" t="s">
        <v>21</v>
      </c>
    </row>
    <row r="302" spans="1:17" ht="22.5" x14ac:dyDescent="0.25">
      <c r="A302" s="3">
        <v>5437</v>
      </c>
      <c r="B302" s="1" t="s">
        <v>16986</v>
      </c>
      <c r="C302" s="1" t="s">
        <v>15</v>
      </c>
      <c r="D302" s="1" t="s">
        <v>228</v>
      </c>
      <c r="E302" s="1">
        <v>16529931</v>
      </c>
      <c r="F302" s="1" t="s">
        <v>16987</v>
      </c>
      <c r="G302" s="1">
        <v>2228649</v>
      </c>
      <c r="H302" s="1" t="s">
        <v>16988</v>
      </c>
      <c r="I302" s="2">
        <v>45048</v>
      </c>
      <c r="J302" s="15" t="str">
        <f>MID(Tabla1[[#This Row],[HORA]],1,5)</f>
        <v>12:23</v>
      </c>
      <c r="K302" s="16">
        <f>IF(Tabla1[[#This Row],[FECHA]]=I303,IF(J303-J302&gt;0,(J303-J302)*1440,0),0)</f>
        <v>3.0000000000001492</v>
      </c>
      <c r="L302" s="14">
        <f>2+L43-Datos!$C$8</f>
        <v>3.96</v>
      </c>
      <c r="M302" s="13" t="s">
        <v>919</v>
      </c>
      <c r="N302" s="1" t="s">
        <v>16989</v>
      </c>
      <c r="O302" s="1">
        <v>20</v>
      </c>
      <c r="P302" s="1" t="s">
        <v>45</v>
      </c>
      <c r="Q302" s="4" t="s">
        <v>21</v>
      </c>
    </row>
    <row r="303" spans="1:17" ht="22.5" x14ac:dyDescent="0.25">
      <c r="A303" s="3">
        <v>5438</v>
      </c>
      <c r="B303" s="1" t="s">
        <v>16990</v>
      </c>
      <c r="C303" s="1" t="s">
        <v>15</v>
      </c>
      <c r="D303" s="1" t="s">
        <v>23</v>
      </c>
      <c r="E303" s="1">
        <v>73259347</v>
      </c>
      <c r="F303" s="1" t="s">
        <v>16991</v>
      </c>
      <c r="G303" s="1">
        <v>2228651</v>
      </c>
      <c r="H303" s="1" t="s">
        <v>16992</v>
      </c>
      <c r="I303" s="2">
        <v>45048</v>
      </c>
      <c r="J303" s="15" t="str">
        <f>MID(Tabla1[[#This Row],[HORA]],1,5)</f>
        <v>12:26</v>
      </c>
      <c r="K303" s="16">
        <f>IF(Tabla1[[#This Row],[FECHA]]=I304,IF(J304-J303&gt;0,(J304-J303)*1440,0),0)</f>
        <v>1.9999999999999929</v>
      </c>
      <c r="L303" s="14">
        <f>2+L44-Datos!$C$8</f>
        <v>5.16</v>
      </c>
      <c r="M303" s="13" t="s">
        <v>1609</v>
      </c>
      <c r="N303" s="1" t="s">
        <v>16993</v>
      </c>
      <c r="O303" s="1">
        <v>20</v>
      </c>
      <c r="P303" s="1" t="s">
        <v>45</v>
      </c>
      <c r="Q303" s="4" t="s">
        <v>21</v>
      </c>
    </row>
    <row r="304" spans="1:17" ht="22.5" x14ac:dyDescent="0.25">
      <c r="A304" s="3">
        <v>802</v>
      </c>
      <c r="B304" s="1" t="s">
        <v>1947</v>
      </c>
      <c r="C304" s="1" t="s">
        <v>15</v>
      </c>
      <c r="D304" s="1" t="s">
        <v>77</v>
      </c>
      <c r="E304" s="1">
        <v>72103706</v>
      </c>
      <c r="F304" s="1" t="s">
        <v>1948</v>
      </c>
      <c r="G304" s="1">
        <v>211429</v>
      </c>
      <c r="H304" s="1" t="s">
        <v>1949</v>
      </c>
      <c r="I304" s="2">
        <v>45048</v>
      </c>
      <c r="J304" s="15" t="str">
        <f>MID(Tabla1[[#This Row],[HORA]],1,5)</f>
        <v>12:28</v>
      </c>
      <c r="K304" s="16">
        <f>IF(Tabla1[[#This Row],[FECHA]]=I305,IF(J305-J304&gt;0,(J305-J304)*1440,0),0)</f>
        <v>0</v>
      </c>
      <c r="L304" s="14">
        <f>2+L45-Datos!$C$8</f>
        <v>6.66</v>
      </c>
      <c r="M304" s="13" t="s">
        <v>1950</v>
      </c>
      <c r="N304" s="1" t="s">
        <v>1951</v>
      </c>
      <c r="O304" s="1">
        <v>15</v>
      </c>
      <c r="P304" s="1" t="s">
        <v>1532</v>
      </c>
      <c r="Q304" s="4" t="s">
        <v>21</v>
      </c>
    </row>
    <row r="305" spans="1:17" ht="22.5" x14ac:dyDescent="0.25">
      <c r="A305" s="3">
        <v>5439</v>
      </c>
      <c r="B305" s="1" t="s">
        <v>16994</v>
      </c>
      <c r="C305" s="1" t="s">
        <v>15</v>
      </c>
      <c r="D305" s="1" t="s">
        <v>40</v>
      </c>
      <c r="E305" s="1">
        <v>48449830</v>
      </c>
      <c r="F305" s="1" t="s">
        <v>16995</v>
      </c>
      <c r="G305" s="1">
        <v>41637457</v>
      </c>
      <c r="H305" s="1" t="s">
        <v>16996</v>
      </c>
      <c r="I305" s="2">
        <v>45048</v>
      </c>
      <c r="J305" s="15" t="str">
        <f>MID(Tabla1[[#This Row],[HORA]],1,5)</f>
        <v>12:28</v>
      </c>
      <c r="K305" s="16">
        <f>IF(Tabla1[[#This Row],[FECHA]]=I306,IF(J306-J305&gt;0,(J306-J305)*1440,0),0)</f>
        <v>1.9999999999999929</v>
      </c>
      <c r="L305" s="14">
        <f>2+L46-Datos!$C$8</f>
        <v>4.01</v>
      </c>
      <c r="M305" s="13" t="s">
        <v>1950</v>
      </c>
      <c r="N305" s="1" t="s">
        <v>16997</v>
      </c>
      <c r="O305" s="1">
        <v>15</v>
      </c>
      <c r="P305" s="1" t="s">
        <v>45</v>
      </c>
      <c r="Q305" s="4" t="s">
        <v>21</v>
      </c>
    </row>
    <row r="306" spans="1:17" ht="22.5" x14ac:dyDescent="0.25">
      <c r="A306" s="3">
        <v>5440</v>
      </c>
      <c r="B306" s="1" t="s">
        <v>16998</v>
      </c>
      <c r="C306" s="1" t="s">
        <v>15</v>
      </c>
      <c r="D306" s="1" t="s">
        <v>61</v>
      </c>
      <c r="E306" s="1">
        <v>80182431</v>
      </c>
      <c r="F306" s="1" t="s">
        <v>16999</v>
      </c>
      <c r="G306" s="1">
        <v>2228652</v>
      </c>
      <c r="H306" s="1" t="s">
        <v>17000</v>
      </c>
      <c r="I306" s="2">
        <v>45048</v>
      </c>
      <c r="J306" s="15" t="str">
        <f>MID(Tabla1[[#This Row],[HORA]],1,5)</f>
        <v>12:30</v>
      </c>
      <c r="K306" s="16">
        <f>IF(Tabla1[[#This Row],[FECHA]]=I307,IF(J307-J306&gt;0,(J307-J306)*1440,0),0)</f>
        <v>1.9999999999999929</v>
      </c>
      <c r="L306" s="14">
        <f>2+L47-Datos!$C$8</f>
        <v>6.16</v>
      </c>
      <c r="M306" s="13" t="s">
        <v>3979</v>
      </c>
      <c r="N306" s="1" t="s">
        <v>17001</v>
      </c>
      <c r="O306" s="1">
        <v>10</v>
      </c>
      <c r="P306" s="1" t="s">
        <v>45</v>
      </c>
      <c r="Q306" s="4" t="s">
        <v>21</v>
      </c>
    </row>
    <row r="307" spans="1:17" ht="22.5" x14ac:dyDescent="0.25">
      <c r="A307" s="3">
        <v>803</v>
      </c>
      <c r="B307" s="1" t="s">
        <v>1952</v>
      </c>
      <c r="C307" s="1" t="s">
        <v>15</v>
      </c>
      <c r="D307" s="1" t="s">
        <v>40</v>
      </c>
      <c r="E307" s="1">
        <v>43467803</v>
      </c>
      <c r="F307" s="1" t="s">
        <v>1953</v>
      </c>
      <c r="G307" s="1">
        <v>2228654</v>
      </c>
      <c r="H307" s="1" t="s">
        <v>1954</v>
      </c>
      <c r="I307" s="2">
        <v>45048</v>
      </c>
      <c r="J307" s="15" t="str">
        <f>MID(Tabla1[[#This Row],[HORA]],1,5)</f>
        <v>12:32</v>
      </c>
      <c r="K307" s="16">
        <f>IF(Tabla1[[#This Row],[FECHA]]=I308,IF(J308-J307&gt;0,(J308-J307)*1440,0),0)</f>
        <v>0</v>
      </c>
      <c r="L307" s="14">
        <f>2+L48-Datos!$C$8</f>
        <v>7.8599999999999994</v>
      </c>
      <c r="M307" s="13" t="s">
        <v>310</v>
      </c>
      <c r="N307" s="1" t="s">
        <v>1938</v>
      </c>
      <c r="O307" s="1">
        <v>10</v>
      </c>
      <c r="P307" s="1" t="s">
        <v>1532</v>
      </c>
      <c r="Q307" s="4" t="s">
        <v>21</v>
      </c>
    </row>
    <row r="308" spans="1:17" ht="22.5" x14ac:dyDescent="0.25">
      <c r="A308" s="3">
        <v>5441</v>
      </c>
      <c r="B308" s="1" t="s">
        <v>17002</v>
      </c>
      <c r="C308" s="1" t="s">
        <v>15</v>
      </c>
      <c r="D308" s="1" t="s">
        <v>40</v>
      </c>
      <c r="E308" s="1">
        <v>75025948</v>
      </c>
      <c r="F308" s="1" t="s">
        <v>17003</v>
      </c>
      <c r="G308" s="1">
        <v>2228653</v>
      </c>
      <c r="H308" s="1" t="s">
        <v>17004</v>
      </c>
      <c r="I308" s="2">
        <v>45048</v>
      </c>
      <c r="J308" s="15" t="str">
        <f>MID(Tabla1[[#This Row],[HORA]],1,5)</f>
        <v>12:32</v>
      </c>
      <c r="K308" s="16">
        <f>IF(Tabla1[[#This Row],[FECHA]]=I309,IF(J309-J308&gt;0,(J309-J308)*1440,0),0)</f>
        <v>2.9999999999999893</v>
      </c>
      <c r="L308" s="14">
        <f>2+L49-Datos!$C$8</f>
        <v>5.0199999999999996</v>
      </c>
      <c r="M308" s="13" t="s">
        <v>310</v>
      </c>
      <c r="N308" s="1" t="s">
        <v>14554</v>
      </c>
      <c r="O308" s="1">
        <v>10</v>
      </c>
      <c r="P308" s="1" t="s">
        <v>45</v>
      </c>
      <c r="Q308" s="4" t="s">
        <v>21</v>
      </c>
    </row>
    <row r="309" spans="1:17" ht="22.5" x14ac:dyDescent="0.25">
      <c r="A309" s="3">
        <v>5442</v>
      </c>
      <c r="B309" s="1" t="s">
        <v>17005</v>
      </c>
      <c r="C309" s="1" t="s">
        <v>15</v>
      </c>
      <c r="D309" s="1" t="s">
        <v>172</v>
      </c>
      <c r="E309" s="1">
        <v>75434596</v>
      </c>
      <c r="F309" s="1" t="s">
        <v>17006</v>
      </c>
      <c r="G309" s="1">
        <v>2228655</v>
      </c>
      <c r="H309" s="1" t="s">
        <v>17007</v>
      </c>
      <c r="I309" s="2">
        <v>45048</v>
      </c>
      <c r="J309" s="15" t="str">
        <f>MID(Tabla1[[#This Row],[HORA]],1,5)</f>
        <v>12:35</v>
      </c>
      <c r="K309" s="16">
        <f>IF(Tabla1[[#This Row],[FECHA]]=I310,IF(J310-J309&gt;0,(J310-J309)*1440,0),0)</f>
        <v>0.99999999999999645</v>
      </c>
      <c r="L309" s="14">
        <f>2+L50-Datos!$C$8</f>
        <v>5.96</v>
      </c>
      <c r="M309" s="13" t="s">
        <v>1580</v>
      </c>
      <c r="N309" s="1" t="s">
        <v>17008</v>
      </c>
      <c r="O309" s="1">
        <v>15</v>
      </c>
      <c r="P309" s="1" t="s">
        <v>45</v>
      </c>
      <c r="Q309" s="4" t="s">
        <v>21</v>
      </c>
    </row>
    <row r="310" spans="1:17" ht="22.5" x14ac:dyDescent="0.25">
      <c r="A310" s="3">
        <v>5443</v>
      </c>
      <c r="B310" s="1" t="s">
        <v>17009</v>
      </c>
      <c r="C310" s="1" t="s">
        <v>15</v>
      </c>
      <c r="D310" s="1" t="s">
        <v>40</v>
      </c>
      <c r="E310" s="1">
        <v>41651052</v>
      </c>
      <c r="F310" s="1" t="s">
        <v>11586</v>
      </c>
      <c r="G310" s="1">
        <v>2228656</v>
      </c>
      <c r="H310" s="1" t="s">
        <v>11587</v>
      </c>
      <c r="I310" s="2">
        <v>45048</v>
      </c>
      <c r="J310" s="15" t="str">
        <f>MID(Tabla1[[#This Row],[HORA]],1,5)</f>
        <v>12:36</v>
      </c>
      <c r="K310" s="16">
        <f>IF(Tabla1[[#This Row],[FECHA]]=I311,IF(J311-J310&gt;0,(J311-J310)*1440,0),0)</f>
        <v>3.9999999999999858</v>
      </c>
      <c r="L310" s="14">
        <f>2+L51-Datos!$C$8</f>
        <v>6.2</v>
      </c>
      <c r="M310" s="13" t="s">
        <v>1768</v>
      </c>
      <c r="N310" s="1" t="s">
        <v>14554</v>
      </c>
      <c r="O310" s="1">
        <v>10</v>
      </c>
      <c r="P310" s="1" t="s">
        <v>45</v>
      </c>
      <c r="Q310" s="4" t="s">
        <v>21</v>
      </c>
    </row>
    <row r="311" spans="1:17" ht="22.5" x14ac:dyDescent="0.25">
      <c r="A311" s="3">
        <v>17</v>
      </c>
      <c r="B311" s="1" t="s">
        <v>55</v>
      </c>
      <c r="C311" s="1" t="s">
        <v>15</v>
      </c>
      <c r="D311" s="1" t="s">
        <v>40</v>
      </c>
      <c r="E311" s="1">
        <v>2228657</v>
      </c>
      <c r="F311" s="1" t="s">
        <v>56</v>
      </c>
      <c r="G311" s="1">
        <v>2228658</v>
      </c>
      <c r="H311" s="1" t="s">
        <v>57</v>
      </c>
      <c r="I311" s="2">
        <v>45048</v>
      </c>
      <c r="J311" s="15" t="str">
        <f>MID(Tabla1[[#This Row],[HORA]],1,5)</f>
        <v>12:40</v>
      </c>
      <c r="K311" s="16">
        <f>IF(Tabla1[[#This Row],[FECHA]]=I312,IF(J312-J311&gt;0,(J312-J311)*1440,0),0)</f>
        <v>2.9999999999999893</v>
      </c>
      <c r="L311" s="14">
        <f>2+L52-Datos!$C$8</f>
        <v>3.87</v>
      </c>
      <c r="M311" s="13" t="s">
        <v>58</v>
      </c>
      <c r="N311" s="1" t="s">
        <v>59</v>
      </c>
      <c r="O311" s="1">
        <v>0</v>
      </c>
      <c r="P311" s="1" t="s">
        <v>45</v>
      </c>
      <c r="Q311" s="4" t="s">
        <v>21</v>
      </c>
    </row>
    <row r="312" spans="1:17" ht="22.5" x14ac:dyDescent="0.25">
      <c r="A312" s="3">
        <v>5444</v>
      </c>
      <c r="B312" s="1" t="s">
        <v>17010</v>
      </c>
      <c r="C312" s="1" t="s">
        <v>15</v>
      </c>
      <c r="D312" s="1" t="s">
        <v>40</v>
      </c>
      <c r="E312" s="1">
        <v>45033585</v>
      </c>
      <c r="F312" s="1" t="s">
        <v>17011</v>
      </c>
      <c r="G312" s="1">
        <v>2228659</v>
      </c>
      <c r="H312" s="1" t="s">
        <v>17012</v>
      </c>
      <c r="I312" s="2">
        <v>45048</v>
      </c>
      <c r="J312" s="15" t="str">
        <f>MID(Tabla1[[#This Row],[HORA]],1,5)</f>
        <v>12:43</v>
      </c>
      <c r="K312" s="16">
        <f>IF(Tabla1[[#This Row],[FECHA]]=I313,IF(J313-J312&gt;0,(J313-J312)*1440,0),0)</f>
        <v>5.9999999999999787</v>
      </c>
      <c r="L312" s="14">
        <f>2+L53-Datos!$C$8</f>
        <v>5.1100000000000003</v>
      </c>
      <c r="M312" s="13" t="s">
        <v>5801</v>
      </c>
      <c r="N312" s="1" t="s">
        <v>17013</v>
      </c>
      <c r="O312" s="1">
        <v>20</v>
      </c>
      <c r="P312" s="1" t="s">
        <v>45</v>
      </c>
      <c r="Q312" s="4" t="s">
        <v>21</v>
      </c>
    </row>
    <row r="313" spans="1:17" ht="22.5" x14ac:dyDescent="0.25">
      <c r="A313" s="3">
        <v>16676</v>
      </c>
      <c r="B313" s="1" t="s">
        <v>50535</v>
      </c>
      <c r="C313" s="1" t="s">
        <v>15</v>
      </c>
      <c r="D313" s="1" t="s">
        <v>40</v>
      </c>
      <c r="E313" s="1">
        <v>20608809555</v>
      </c>
      <c r="F313" s="1" t="s">
        <v>50536</v>
      </c>
      <c r="G313" s="1">
        <v>75411698</v>
      </c>
      <c r="H313" s="1" t="s">
        <v>50537</v>
      </c>
      <c r="I313" s="2">
        <v>45048</v>
      </c>
      <c r="J313" s="15" t="str">
        <f>MID(Tabla1[[#This Row],[HORA]],1,5)</f>
        <v>12:49</v>
      </c>
      <c r="K313" s="16">
        <f>IF(Tabla1[[#This Row],[FECHA]]=I314,IF(J314-J313&gt;0,(J314-J313)*1440,0),0)</f>
        <v>2.9999999999999893</v>
      </c>
      <c r="L313" s="14">
        <f>2+L54-Datos!$C$8</f>
        <v>4.8000000000000007</v>
      </c>
      <c r="M313" s="13" t="s">
        <v>1238</v>
      </c>
      <c r="N313" s="1" t="s">
        <v>50538</v>
      </c>
      <c r="O313" s="1">
        <v>15</v>
      </c>
      <c r="P313" s="1" t="s">
        <v>45</v>
      </c>
      <c r="Q313" s="4" t="s">
        <v>21</v>
      </c>
    </row>
    <row r="314" spans="1:17" ht="22.5" x14ac:dyDescent="0.25">
      <c r="A314" s="3">
        <v>15683</v>
      </c>
      <c r="B314" s="1" t="s">
        <v>47697</v>
      </c>
      <c r="C314" s="1" t="s">
        <v>15</v>
      </c>
      <c r="D314" s="1" t="s">
        <v>40</v>
      </c>
      <c r="E314" s="1">
        <v>20101420320</v>
      </c>
      <c r="F314" s="1" t="s">
        <v>47698</v>
      </c>
      <c r="G314" s="1">
        <v>2228663</v>
      </c>
      <c r="H314" s="1" t="s">
        <v>47699</v>
      </c>
      <c r="I314" s="2">
        <v>45048</v>
      </c>
      <c r="J314" s="15" t="str">
        <f>MID(Tabla1[[#This Row],[HORA]],1,5)</f>
        <v>12:52</v>
      </c>
      <c r="K314" s="16">
        <f>IF(Tabla1[[#This Row],[FECHA]]=I315,IF(J315-J314&gt;0,(J315-J314)*1440,0),0)</f>
        <v>5.9999999999999787</v>
      </c>
      <c r="L314" s="14">
        <f>2+L55-Datos!$C$8</f>
        <v>6.18</v>
      </c>
      <c r="M314" s="13" t="s">
        <v>3416</v>
      </c>
      <c r="N314" s="1" t="s">
        <v>47700</v>
      </c>
      <c r="O314" s="1">
        <v>50</v>
      </c>
      <c r="P314" s="1" t="s">
        <v>1532</v>
      </c>
      <c r="Q314" s="4" t="s">
        <v>21</v>
      </c>
    </row>
    <row r="315" spans="1:17" ht="22.5" x14ac:dyDescent="0.25">
      <c r="A315" s="3">
        <v>15684</v>
      </c>
      <c r="B315" s="1" t="s">
        <v>47701</v>
      </c>
      <c r="C315" s="1" t="s">
        <v>15</v>
      </c>
      <c r="D315" s="1" t="s">
        <v>40</v>
      </c>
      <c r="E315" s="1">
        <v>20555095229</v>
      </c>
      <c r="F315" s="1" t="s">
        <v>47702</v>
      </c>
      <c r="G315" s="1">
        <v>2835106</v>
      </c>
      <c r="H315" s="1" t="s">
        <v>47703</v>
      </c>
      <c r="I315" s="2">
        <v>45048</v>
      </c>
      <c r="J315" s="15" t="str">
        <f>MID(Tabla1[[#This Row],[HORA]],1,5)</f>
        <v>12:58</v>
      </c>
      <c r="K315" s="16">
        <f>IF(Tabla1[[#This Row],[FECHA]]=I316,IF(J316-J315&gt;0,(J316-J315)*1440,0),0)</f>
        <v>1.9999999999999929</v>
      </c>
      <c r="L315" s="14">
        <f>2+L56-Datos!$C$8</f>
        <v>6.12</v>
      </c>
      <c r="M315" s="13" t="s">
        <v>1108</v>
      </c>
      <c r="N315" s="1" t="s">
        <v>47704</v>
      </c>
      <c r="O315" s="1">
        <v>10</v>
      </c>
      <c r="P315" s="1" t="s">
        <v>1532</v>
      </c>
      <c r="Q315" s="4" t="s">
        <v>21</v>
      </c>
    </row>
    <row r="316" spans="1:17" ht="22.5" x14ac:dyDescent="0.25">
      <c r="A316" s="3">
        <v>18</v>
      </c>
      <c r="B316" s="1" t="s">
        <v>60</v>
      </c>
      <c r="C316" s="1" t="s">
        <v>15</v>
      </c>
      <c r="D316" s="1" t="s">
        <v>61</v>
      </c>
      <c r="E316" s="1">
        <v>2228666</v>
      </c>
      <c r="F316" s="1" t="s">
        <v>56</v>
      </c>
      <c r="G316" s="1">
        <v>2228667</v>
      </c>
      <c r="H316" s="1" t="s">
        <v>62</v>
      </c>
      <c r="I316" s="2">
        <v>45048</v>
      </c>
      <c r="J316" s="15" t="str">
        <f>MID(Tabla1[[#This Row],[HORA]],1,5)</f>
        <v>13:00</v>
      </c>
      <c r="K316" s="16">
        <f>IF(Tabla1[[#This Row],[FECHA]]=I317,IF(J317-J316&gt;0,(J317-J316)*1440,0),0)</f>
        <v>0</v>
      </c>
      <c r="L316" s="14">
        <f>2+L57-Datos!$C$8</f>
        <v>6.0200000000000005</v>
      </c>
      <c r="M316" s="13" t="s">
        <v>55837</v>
      </c>
      <c r="N316" s="1" t="s">
        <v>63</v>
      </c>
      <c r="O316" s="1">
        <v>0</v>
      </c>
      <c r="P316" s="1" t="s">
        <v>45</v>
      </c>
      <c r="Q316" s="4" t="s">
        <v>21</v>
      </c>
    </row>
    <row r="317" spans="1:17" ht="22.5" x14ac:dyDescent="0.25">
      <c r="A317" s="3">
        <v>19</v>
      </c>
      <c r="B317" s="1" t="s">
        <v>60</v>
      </c>
      <c r="C317" s="1" t="s">
        <v>15</v>
      </c>
      <c r="D317" s="1" t="s">
        <v>61</v>
      </c>
      <c r="E317" s="1">
        <v>2228666</v>
      </c>
      <c r="F317" s="1" t="s">
        <v>56</v>
      </c>
      <c r="G317" s="1">
        <v>2228667</v>
      </c>
      <c r="H317" s="1" t="s">
        <v>62</v>
      </c>
      <c r="I317" s="2">
        <v>45048</v>
      </c>
      <c r="J317" s="15" t="str">
        <f>MID(Tabla1[[#This Row],[HORA]],1,5)</f>
        <v>13:00</v>
      </c>
      <c r="K317" s="16">
        <f>IF(Tabla1[[#This Row],[FECHA]]=I318,IF(J318-J317&gt;0,(J318-J317)*1440,0),0)</f>
        <v>3.0000000000001492</v>
      </c>
      <c r="L317" s="14">
        <f>2+L58-Datos!$C$8</f>
        <v>3.7300000000000004</v>
      </c>
      <c r="M317" s="13" t="s">
        <v>55837</v>
      </c>
      <c r="N317" s="1" t="s">
        <v>64</v>
      </c>
      <c r="O317" s="1">
        <v>0</v>
      </c>
      <c r="P317" s="1" t="s">
        <v>45</v>
      </c>
      <c r="Q317" s="4" t="s">
        <v>21</v>
      </c>
    </row>
    <row r="318" spans="1:17" ht="22.5" x14ac:dyDescent="0.25">
      <c r="A318" s="3">
        <v>804</v>
      </c>
      <c r="B318" s="1" t="s">
        <v>1955</v>
      </c>
      <c r="C318" s="1" t="s">
        <v>15</v>
      </c>
      <c r="D318" s="1" t="s">
        <v>77</v>
      </c>
      <c r="E318" s="1">
        <v>72517355</v>
      </c>
      <c r="F318" s="1" t="s">
        <v>1956</v>
      </c>
      <c r="G318" s="1">
        <v>2228668</v>
      </c>
      <c r="H318" s="1" t="s">
        <v>1957</v>
      </c>
      <c r="I318" s="2">
        <v>45048</v>
      </c>
      <c r="J318" s="15" t="str">
        <f>MID(Tabla1[[#This Row],[HORA]],1,5)</f>
        <v>13:03</v>
      </c>
      <c r="K318" s="16">
        <f>IF(Tabla1[[#This Row],[FECHA]]=I319,IF(J319-J318&gt;0,(J319-J318)*1440,0),0)</f>
        <v>3.9999999999999858</v>
      </c>
      <c r="L318" s="14">
        <f>2+L59-Datos!$C$8</f>
        <v>5.0199999999999996</v>
      </c>
      <c r="M318" s="13" t="s">
        <v>55925</v>
      </c>
      <c r="N318" s="1" t="s">
        <v>1958</v>
      </c>
      <c r="O318" s="1">
        <v>15</v>
      </c>
      <c r="P318" s="1" t="s">
        <v>1532</v>
      </c>
      <c r="Q318" s="4" t="s">
        <v>21</v>
      </c>
    </row>
    <row r="319" spans="1:17" ht="22.5" x14ac:dyDescent="0.25">
      <c r="A319" s="3">
        <v>805</v>
      </c>
      <c r="B319" s="1" t="s">
        <v>1959</v>
      </c>
      <c r="C319" s="1" t="s">
        <v>15</v>
      </c>
      <c r="D319" s="1" t="s">
        <v>1960</v>
      </c>
      <c r="E319" s="1">
        <v>72932540</v>
      </c>
      <c r="F319" s="1" t="s">
        <v>1961</v>
      </c>
      <c r="G319" s="1">
        <v>2228670</v>
      </c>
      <c r="H319" s="1" t="s">
        <v>1962</v>
      </c>
      <c r="I319" s="2">
        <v>45048</v>
      </c>
      <c r="J319" s="15" t="str">
        <f>MID(Tabla1[[#This Row],[HORA]],1,5)</f>
        <v>13:07</v>
      </c>
      <c r="K319" s="16">
        <f>IF(Tabla1[[#This Row],[FECHA]]=I320,IF(J320-J319&gt;0,(J320-J319)*1440,0),0)</f>
        <v>8.999999999999968</v>
      </c>
      <c r="L319" s="14">
        <f>2+L60-Datos!$C$8</f>
        <v>4.03</v>
      </c>
      <c r="M319" s="13" t="s">
        <v>55928</v>
      </c>
      <c r="N319" s="1" t="s">
        <v>1876</v>
      </c>
      <c r="O319" s="1">
        <v>20</v>
      </c>
      <c r="P319" s="1" t="s">
        <v>1532</v>
      </c>
      <c r="Q319" s="4" t="s">
        <v>21</v>
      </c>
    </row>
    <row r="320" spans="1:17" ht="22.5" x14ac:dyDescent="0.25">
      <c r="A320" s="3">
        <v>806</v>
      </c>
      <c r="B320" s="1" t="s">
        <v>1963</v>
      </c>
      <c r="C320" s="1" t="s">
        <v>15</v>
      </c>
      <c r="D320" s="1" t="s">
        <v>33</v>
      </c>
      <c r="E320" s="1">
        <v>16760944</v>
      </c>
      <c r="F320" s="1" t="s">
        <v>1964</v>
      </c>
      <c r="G320" s="1">
        <v>2228673</v>
      </c>
      <c r="H320" s="1" t="s">
        <v>1965</v>
      </c>
      <c r="I320" s="2">
        <v>45048</v>
      </c>
      <c r="J320" s="15" t="str">
        <f>MID(Tabla1[[#This Row],[HORA]],1,5)</f>
        <v>13:16</v>
      </c>
      <c r="K320" s="16">
        <f>IF(Tabla1[[#This Row],[FECHA]]=I321,IF(J321-J320&gt;0,(J321-J320)*1440,0),0)</f>
        <v>0</v>
      </c>
      <c r="L320" s="14">
        <f>2+L61-Datos!$C$8</f>
        <v>7.04</v>
      </c>
      <c r="M320" s="13" t="s">
        <v>55934</v>
      </c>
      <c r="N320" s="1" t="s">
        <v>1966</v>
      </c>
      <c r="O320" s="1">
        <v>30</v>
      </c>
      <c r="P320" s="1" t="s">
        <v>1532</v>
      </c>
      <c r="Q320" s="4" t="s">
        <v>21</v>
      </c>
    </row>
    <row r="321" spans="1:17" ht="22.5" x14ac:dyDescent="0.25">
      <c r="A321" s="3">
        <v>906</v>
      </c>
      <c r="B321" s="1" t="s">
        <v>2315</v>
      </c>
      <c r="C321" s="1" t="s">
        <v>15</v>
      </c>
      <c r="D321" s="1" t="s">
        <v>93</v>
      </c>
      <c r="E321" s="1">
        <v>44338857</v>
      </c>
      <c r="F321" s="1" t="s">
        <v>2316</v>
      </c>
      <c r="G321" s="1">
        <v>2229067</v>
      </c>
      <c r="H321" s="1" t="s">
        <v>2317</v>
      </c>
      <c r="I321" s="2">
        <v>45048</v>
      </c>
      <c r="J321" s="15" t="str">
        <f>MID(Tabla1[[#This Row],[HORA]],1,5)</f>
        <v>13:16</v>
      </c>
      <c r="K321" s="16">
        <f>IF(Tabla1[[#This Row],[FECHA]]=I322,IF(J322-J321&gt;0,(J322-J321)*1440,0),0)</f>
        <v>4.9999999999999822</v>
      </c>
      <c r="L321" s="14">
        <f>2+L62-Datos!$C$8</f>
        <v>9.1000000000000014</v>
      </c>
      <c r="M321" s="13" t="s">
        <v>55934</v>
      </c>
      <c r="N321" s="1" t="s">
        <v>59</v>
      </c>
      <c r="O321" s="1">
        <v>10</v>
      </c>
      <c r="P321" s="1" t="s">
        <v>818</v>
      </c>
      <c r="Q321" s="4" t="s">
        <v>21</v>
      </c>
    </row>
    <row r="322" spans="1:17" ht="22.5" x14ac:dyDescent="0.25">
      <c r="A322" s="3">
        <v>807</v>
      </c>
      <c r="B322" s="1" t="s">
        <v>1967</v>
      </c>
      <c r="C322" s="1" t="s">
        <v>15</v>
      </c>
      <c r="D322" s="1" t="s">
        <v>40</v>
      </c>
      <c r="E322" s="1">
        <v>42020649</v>
      </c>
      <c r="F322" s="1" t="s">
        <v>1968</v>
      </c>
      <c r="G322" s="1">
        <v>42850887</v>
      </c>
      <c r="H322" s="1" t="s">
        <v>1969</v>
      </c>
      <c r="I322" s="2">
        <v>45048</v>
      </c>
      <c r="J322" s="15" t="str">
        <f>MID(Tabla1[[#This Row],[HORA]],1,5)</f>
        <v>13:21</v>
      </c>
      <c r="K322" s="16">
        <f>IF(Tabla1[[#This Row],[FECHA]]=I323,IF(J323-J322&gt;0,(J323-J322)*1440,0),0)</f>
        <v>0.99999999999999645</v>
      </c>
      <c r="L322" s="14">
        <f>2+L63-Datos!$C$8</f>
        <v>4.9700000000000006</v>
      </c>
      <c r="M322" s="13" t="s">
        <v>55939</v>
      </c>
      <c r="N322" s="1" t="s">
        <v>1970</v>
      </c>
      <c r="O322" s="1">
        <v>40</v>
      </c>
      <c r="P322" s="1" t="s">
        <v>1532</v>
      </c>
      <c r="Q322" s="4" t="s">
        <v>21</v>
      </c>
    </row>
    <row r="323" spans="1:17" ht="22.5" x14ac:dyDescent="0.25">
      <c r="A323" s="3">
        <v>5445</v>
      </c>
      <c r="B323" s="1" t="s">
        <v>17014</v>
      </c>
      <c r="C323" s="1" t="s">
        <v>15</v>
      </c>
      <c r="D323" s="1" t="s">
        <v>77</v>
      </c>
      <c r="E323" s="1">
        <v>16764083</v>
      </c>
      <c r="F323" s="1" t="s">
        <v>17015</v>
      </c>
      <c r="G323" s="1">
        <v>2228675</v>
      </c>
      <c r="H323" s="1" t="s">
        <v>17016</v>
      </c>
      <c r="I323" s="2">
        <v>45048</v>
      </c>
      <c r="J323" s="15" t="str">
        <f>MID(Tabla1[[#This Row],[HORA]],1,5)</f>
        <v>13:22</v>
      </c>
      <c r="K323" s="16">
        <f>IF(Tabla1[[#This Row],[FECHA]]=I324,IF(J324-J323&gt;0,(J324-J323)*1440,0),0)</f>
        <v>1.9999999999999929</v>
      </c>
      <c r="L323" s="14">
        <f>2+L64-Datos!$C$8</f>
        <v>4.78</v>
      </c>
      <c r="M323" s="13" t="s">
        <v>55843</v>
      </c>
      <c r="N323" s="1" t="s">
        <v>17017</v>
      </c>
      <c r="O323" s="1">
        <v>20</v>
      </c>
      <c r="P323" s="1" t="s">
        <v>45</v>
      </c>
      <c r="Q323" s="4" t="s">
        <v>21</v>
      </c>
    </row>
    <row r="324" spans="1:17" ht="22.5" x14ac:dyDescent="0.25">
      <c r="A324" s="3">
        <v>15685</v>
      </c>
      <c r="B324" s="1" t="s">
        <v>47705</v>
      </c>
      <c r="C324" s="1" t="s">
        <v>15</v>
      </c>
      <c r="D324" s="1" t="s">
        <v>40</v>
      </c>
      <c r="E324" s="1">
        <v>20482162003</v>
      </c>
      <c r="F324" s="1" t="s">
        <v>47706</v>
      </c>
      <c r="G324" s="1">
        <v>2228676</v>
      </c>
      <c r="H324" s="1" t="s">
        <v>47707</v>
      </c>
      <c r="I324" s="2">
        <v>45048</v>
      </c>
      <c r="J324" s="15" t="str">
        <f>MID(Tabla1[[#This Row],[HORA]],1,5)</f>
        <v>13:24</v>
      </c>
      <c r="K324" s="16">
        <f>IF(Tabla1[[#This Row],[FECHA]]=I325,IF(J325-J324&gt;0,(J325-J324)*1440,0),0)</f>
        <v>2.9999999999999893</v>
      </c>
      <c r="L324" s="14">
        <f>2+L65-Datos!$C$8</f>
        <v>6.87</v>
      </c>
      <c r="M324" s="13" t="s">
        <v>55844</v>
      </c>
      <c r="N324" s="1" t="s">
        <v>4893</v>
      </c>
      <c r="O324" s="1">
        <v>20</v>
      </c>
      <c r="P324" s="1" t="s">
        <v>1532</v>
      </c>
      <c r="Q324" s="4" t="s">
        <v>21</v>
      </c>
    </row>
    <row r="325" spans="1:17" ht="22.5" x14ac:dyDescent="0.25">
      <c r="A325" s="3">
        <v>5446</v>
      </c>
      <c r="B325" s="1" t="s">
        <v>17018</v>
      </c>
      <c r="C325" s="1" t="s">
        <v>15</v>
      </c>
      <c r="D325" s="1" t="s">
        <v>77</v>
      </c>
      <c r="E325" s="1">
        <v>47206082</v>
      </c>
      <c r="F325" s="1" t="s">
        <v>17019</v>
      </c>
      <c r="G325" s="1">
        <v>74380507</v>
      </c>
      <c r="H325" s="1" t="s">
        <v>17020</v>
      </c>
      <c r="I325" s="2">
        <v>45048</v>
      </c>
      <c r="J325" s="15" t="str">
        <f>MID(Tabla1[[#This Row],[HORA]],1,5)</f>
        <v>13:27</v>
      </c>
      <c r="K325" s="16">
        <f>IF(Tabla1[[#This Row],[FECHA]]=I326,IF(J326-J325&gt;0,(J326-J325)*1440,0),0)</f>
        <v>0</v>
      </c>
      <c r="L325" s="14">
        <f>2+L66-Datos!$C$8</f>
        <v>4.21</v>
      </c>
      <c r="M325" s="13" t="s">
        <v>55942</v>
      </c>
      <c r="N325" s="1" t="s">
        <v>17021</v>
      </c>
      <c r="O325" s="1">
        <v>40</v>
      </c>
      <c r="P325" s="1" t="s">
        <v>45</v>
      </c>
      <c r="Q325" s="4" t="s">
        <v>21</v>
      </c>
    </row>
    <row r="326" spans="1:17" ht="22.5" x14ac:dyDescent="0.25">
      <c r="A326" s="3">
        <v>15686</v>
      </c>
      <c r="B326" s="1" t="s">
        <v>47708</v>
      </c>
      <c r="C326" s="1" t="s">
        <v>15</v>
      </c>
      <c r="D326" s="1" t="s">
        <v>40</v>
      </c>
      <c r="E326" s="1">
        <v>20344877158</v>
      </c>
      <c r="F326" s="1" t="s">
        <v>47709</v>
      </c>
      <c r="G326" s="1">
        <v>48068029</v>
      </c>
      <c r="H326" s="1" t="s">
        <v>47710</v>
      </c>
      <c r="I326" s="2">
        <v>45048</v>
      </c>
      <c r="J326" s="15" t="str">
        <f>MID(Tabla1[[#This Row],[HORA]],1,5)</f>
        <v>13:27</v>
      </c>
      <c r="K326" s="16">
        <f>IF(Tabla1[[#This Row],[FECHA]]=I327,IF(J327-J326&gt;0,(J327-J326)*1440,0),0)</f>
        <v>10.999999999999961</v>
      </c>
      <c r="L326" s="14">
        <f>2+L67-Datos!$C$8</f>
        <v>5.94</v>
      </c>
      <c r="M326" s="13" t="s">
        <v>55942</v>
      </c>
      <c r="N326" s="1" t="s">
        <v>47711</v>
      </c>
      <c r="O326" s="1">
        <v>15</v>
      </c>
      <c r="P326" s="1" t="s">
        <v>1532</v>
      </c>
      <c r="Q326" s="4" t="s">
        <v>21</v>
      </c>
    </row>
    <row r="327" spans="1:17" ht="22.5" x14ac:dyDescent="0.25">
      <c r="A327" s="3">
        <v>15687</v>
      </c>
      <c r="B327" s="1" t="s">
        <v>47712</v>
      </c>
      <c r="C327" s="1" t="s">
        <v>15</v>
      </c>
      <c r="D327" s="1" t="s">
        <v>71</v>
      </c>
      <c r="E327" s="1">
        <v>20604919020</v>
      </c>
      <c r="F327" s="1" t="s">
        <v>47713</v>
      </c>
      <c r="G327" s="1">
        <v>45583298</v>
      </c>
      <c r="H327" s="1" t="s">
        <v>47714</v>
      </c>
      <c r="I327" s="2">
        <v>45048</v>
      </c>
      <c r="J327" s="15" t="str">
        <f>MID(Tabla1[[#This Row],[HORA]],1,5)</f>
        <v>13:38</v>
      </c>
      <c r="K327" s="16">
        <f>IF(Tabla1[[#This Row],[FECHA]]=I328,IF(J328-J327&gt;0,(J328-J327)*1440,0),0)</f>
        <v>3.9999999999999858</v>
      </c>
      <c r="L327" s="14">
        <f>2+L68-Datos!$C$8</f>
        <v>7.8000000000000007</v>
      </c>
      <c r="M327" s="13" t="s">
        <v>55950</v>
      </c>
      <c r="N327" s="1" t="s">
        <v>47715</v>
      </c>
      <c r="O327" s="1">
        <v>20</v>
      </c>
      <c r="P327" s="1" t="s">
        <v>1532</v>
      </c>
      <c r="Q327" s="4" t="s">
        <v>21</v>
      </c>
    </row>
    <row r="328" spans="1:17" ht="22.5" x14ac:dyDescent="0.25">
      <c r="A328" s="3">
        <v>808</v>
      </c>
      <c r="B328" s="1" t="s">
        <v>1971</v>
      </c>
      <c r="C328" s="1" t="s">
        <v>15</v>
      </c>
      <c r="D328" s="1" t="s">
        <v>141</v>
      </c>
      <c r="E328" s="1">
        <v>46486250</v>
      </c>
      <c r="F328" s="1" t="s">
        <v>1972</v>
      </c>
      <c r="G328" s="1">
        <v>32763130</v>
      </c>
      <c r="H328" s="1" t="s">
        <v>1973</v>
      </c>
      <c r="I328" s="2">
        <v>45048</v>
      </c>
      <c r="J328" s="15" t="str">
        <f>MID(Tabla1[[#This Row],[HORA]],1,5)</f>
        <v>13:42</v>
      </c>
      <c r="K328" s="16">
        <f>IF(Tabla1[[#This Row],[FECHA]]=I329,IF(J329-J328&gt;0,(J329-J328)*1440,0),0)</f>
        <v>1.9999999999999929</v>
      </c>
      <c r="L328" s="14">
        <f>2+L69-Datos!$C$8</f>
        <v>5.0999999999999996</v>
      </c>
      <c r="M328" s="13" t="s">
        <v>55953</v>
      </c>
      <c r="N328" s="1" t="s">
        <v>1974</v>
      </c>
      <c r="O328" s="1">
        <v>19</v>
      </c>
      <c r="P328" s="1" t="s">
        <v>1532</v>
      </c>
      <c r="Q328" s="4" t="s">
        <v>21</v>
      </c>
    </row>
    <row r="329" spans="1:17" ht="22.5" x14ac:dyDescent="0.25">
      <c r="A329" s="3">
        <v>16677</v>
      </c>
      <c r="B329" s="1" t="s">
        <v>50539</v>
      </c>
      <c r="C329" s="1" t="s">
        <v>15</v>
      </c>
      <c r="D329" s="1" t="s">
        <v>61</v>
      </c>
      <c r="E329" s="1">
        <v>20395222172</v>
      </c>
      <c r="F329" s="1" t="s">
        <v>50540</v>
      </c>
      <c r="G329" s="1">
        <v>72022647</v>
      </c>
      <c r="H329" s="1" t="s">
        <v>50541</v>
      </c>
      <c r="I329" s="2">
        <v>45048</v>
      </c>
      <c r="J329" s="15" t="str">
        <f>MID(Tabla1[[#This Row],[HORA]],1,5)</f>
        <v>13:44</v>
      </c>
      <c r="K329" s="16">
        <f>IF(Tabla1[[#This Row],[FECHA]]=I330,IF(J330-J329&gt;0,(J330-J329)*1440,0),0)</f>
        <v>2.0000000000001528</v>
      </c>
      <c r="L329" s="14">
        <f>2+L70-Datos!$C$8</f>
        <v>5.76</v>
      </c>
      <c r="M329" s="13" t="s">
        <v>55955</v>
      </c>
      <c r="N329" s="1" t="s">
        <v>50542</v>
      </c>
      <c r="O329" s="1">
        <v>30</v>
      </c>
      <c r="P329" s="1" t="s">
        <v>45</v>
      </c>
      <c r="Q329" s="4" t="s">
        <v>21</v>
      </c>
    </row>
    <row r="330" spans="1:17" ht="22.5" x14ac:dyDescent="0.25">
      <c r="A330" s="3">
        <v>809</v>
      </c>
      <c r="B330" s="1" t="s">
        <v>1975</v>
      </c>
      <c r="C330" s="1" t="s">
        <v>15</v>
      </c>
      <c r="D330" s="1" t="s">
        <v>71</v>
      </c>
      <c r="E330" s="1">
        <v>16712649</v>
      </c>
      <c r="F330" s="1" t="s">
        <v>1976</v>
      </c>
      <c r="G330" s="1">
        <v>73515570</v>
      </c>
      <c r="H330" s="1" t="s">
        <v>1977</v>
      </c>
      <c r="I330" s="2">
        <v>45048</v>
      </c>
      <c r="J330" s="15" t="str">
        <f>MID(Tabla1[[#This Row],[HORA]],1,5)</f>
        <v>13:46</v>
      </c>
      <c r="K330" s="16">
        <f>IF(Tabla1[[#This Row],[FECHA]]=I331,IF(J331-J330&gt;0,(J331-J330)*1440,0),0)</f>
        <v>1.9999999999999929</v>
      </c>
      <c r="L330" s="14">
        <f>2+L71-Datos!$C$8</f>
        <v>5.7</v>
      </c>
      <c r="M330" s="13" t="s">
        <v>55957</v>
      </c>
      <c r="N330" s="1" t="s">
        <v>1978</v>
      </c>
      <c r="O330" s="1">
        <v>15</v>
      </c>
      <c r="P330" s="1" t="s">
        <v>1532</v>
      </c>
      <c r="Q330" s="4" t="s">
        <v>21</v>
      </c>
    </row>
    <row r="331" spans="1:17" ht="22.5" x14ac:dyDescent="0.25">
      <c r="A331" s="3">
        <v>16678</v>
      </c>
      <c r="B331" s="1" t="s">
        <v>50543</v>
      </c>
      <c r="C331" s="1" t="s">
        <v>15</v>
      </c>
      <c r="D331" s="1" t="s">
        <v>33</v>
      </c>
      <c r="E331" s="1">
        <v>20602601553</v>
      </c>
      <c r="F331" s="1" t="s">
        <v>50544</v>
      </c>
      <c r="G331" s="1">
        <v>2228678</v>
      </c>
      <c r="H331" s="1" t="s">
        <v>50545</v>
      </c>
      <c r="I331" s="2">
        <v>45048</v>
      </c>
      <c r="J331" s="15" t="str">
        <f>MID(Tabla1[[#This Row],[HORA]],1,5)</f>
        <v>13:48</v>
      </c>
      <c r="K331" s="16">
        <f>IF(Tabla1[[#This Row],[FECHA]]=I332,IF(J332-J331&gt;0,(J332-J331)*1440,0),0)</f>
        <v>2.9999999999998295</v>
      </c>
      <c r="L331" s="14">
        <f>2+L72-Datos!$C$8</f>
        <v>3.8000000000000007</v>
      </c>
      <c r="M331" s="13" t="s">
        <v>55959</v>
      </c>
      <c r="N331" s="1" t="s">
        <v>50546</v>
      </c>
      <c r="O331" s="1">
        <v>20</v>
      </c>
      <c r="P331" s="1" t="s">
        <v>45</v>
      </c>
      <c r="Q331" s="4" t="s">
        <v>21</v>
      </c>
    </row>
    <row r="332" spans="1:17" ht="22.5" x14ac:dyDescent="0.25">
      <c r="A332" s="3">
        <v>810</v>
      </c>
      <c r="B332" s="1" t="s">
        <v>1979</v>
      </c>
      <c r="C332" s="1" t="s">
        <v>15</v>
      </c>
      <c r="D332" s="1" t="s">
        <v>161</v>
      </c>
      <c r="E332" s="1">
        <v>42949286</v>
      </c>
      <c r="F332" s="1" t="s">
        <v>1980</v>
      </c>
      <c r="G332" s="1">
        <v>2228679</v>
      </c>
      <c r="H332" s="1" t="s">
        <v>1981</v>
      </c>
      <c r="I332" s="2">
        <v>45048</v>
      </c>
      <c r="J332" s="15" t="str">
        <f>MID(Tabla1[[#This Row],[HORA]],1,5)</f>
        <v>13:51</v>
      </c>
      <c r="K332" s="16">
        <f>IF(Tabla1[[#This Row],[FECHA]]=I333,IF(J333-J332&gt;0,(J333-J332)*1440,0),0)</f>
        <v>9.0000000000001279</v>
      </c>
      <c r="L332" s="14">
        <f>2+L73-Datos!$C$8</f>
        <v>4.8100000000000005</v>
      </c>
      <c r="M332" s="13" t="s">
        <v>55962</v>
      </c>
      <c r="N332" s="1" t="s">
        <v>1982</v>
      </c>
      <c r="O332" s="1">
        <v>10</v>
      </c>
      <c r="P332" s="1" t="s">
        <v>1532</v>
      </c>
      <c r="Q332" s="4" t="s">
        <v>21</v>
      </c>
    </row>
    <row r="333" spans="1:17" ht="22.5" x14ac:dyDescent="0.25">
      <c r="A333" s="3">
        <v>5447</v>
      </c>
      <c r="B333" s="1" t="s">
        <v>17022</v>
      </c>
      <c r="C333" s="1" t="s">
        <v>15</v>
      </c>
      <c r="D333" s="1" t="s">
        <v>228</v>
      </c>
      <c r="E333" s="1">
        <v>17620677</v>
      </c>
      <c r="F333" s="1" t="s">
        <v>17023</v>
      </c>
      <c r="G333" s="1">
        <v>2228682</v>
      </c>
      <c r="H333" s="1" t="s">
        <v>17024</v>
      </c>
      <c r="I333" s="2">
        <v>45048</v>
      </c>
      <c r="J333" s="15" t="str">
        <f>MID(Tabla1[[#This Row],[HORA]],1,5)</f>
        <v>14:00</v>
      </c>
      <c r="K333" s="16">
        <f>IF(Tabla1[[#This Row],[FECHA]]=I334,IF(J334-J333&gt;0,(J334-J333)*1440,0),0)</f>
        <v>2.9999999999999893</v>
      </c>
      <c r="L333" s="14">
        <f>2+L74-Datos!$C$8</f>
        <v>6.18</v>
      </c>
      <c r="M333" s="13" t="s">
        <v>55971</v>
      </c>
      <c r="N333" s="1" t="s">
        <v>17025</v>
      </c>
      <c r="O333" s="1">
        <v>15</v>
      </c>
      <c r="P333" s="1" t="s">
        <v>27</v>
      </c>
      <c r="Q333" s="4" t="s">
        <v>21</v>
      </c>
    </row>
    <row r="334" spans="1:17" ht="22.5" x14ac:dyDescent="0.25">
      <c r="A334" s="3">
        <v>5448</v>
      </c>
      <c r="B334" s="1" t="s">
        <v>17026</v>
      </c>
      <c r="C334" s="1" t="s">
        <v>15</v>
      </c>
      <c r="D334" s="1" t="s">
        <v>33</v>
      </c>
      <c r="E334" s="1">
        <v>16531110</v>
      </c>
      <c r="F334" s="1" t="s">
        <v>17027</v>
      </c>
      <c r="G334" s="1">
        <v>2228683</v>
      </c>
      <c r="H334" s="1" t="s">
        <v>17028</v>
      </c>
      <c r="I334" s="2">
        <v>45048</v>
      </c>
      <c r="J334" s="15" t="str">
        <f>MID(Tabla1[[#This Row],[HORA]],1,5)</f>
        <v>14:03</v>
      </c>
      <c r="K334" s="16">
        <f>IF(Tabla1[[#This Row],[FECHA]]=I335,IF(J335-J334&gt;0,(J335-J334)*1440,0),0)</f>
        <v>1.9999999999999929</v>
      </c>
      <c r="L334" s="14">
        <f>2+L75-Datos!$C$8</f>
        <v>5.93</v>
      </c>
      <c r="M334" s="13" t="s">
        <v>55974</v>
      </c>
      <c r="N334" s="1" t="s">
        <v>17029</v>
      </c>
      <c r="O334" s="1">
        <v>15</v>
      </c>
      <c r="P334" s="1" t="s">
        <v>27</v>
      </c>
      <c r="Q334" s="4" t="s">
        <v>21</v>
      </c>
    </row>
    <row r="335" spans="1:17" ht="22.5" x14ac:dyDescent="0.25">
      <c r="A335" s="3">
        <v>5449</v>
      </c>
      <c r="B335" s="1" t="s">
        <v>17030</v>
      </c>
      <c r="C335" s="1" t="s">
        <v>15</v>
      </c>
      <c r="D335" s="1" t="s">
        <v>40</v>
      </c>
      <c r="E335" s="1">
        <v>40108163</v>
      </c>
      <c r="F335" s="1" t="s">
        <v>11387</v>
      </c>
      <c r="G335" s="1">
        <v>47416060</v>
      </c>
      <c r="H335" s="1" t="s">
        <v>11388</v>
      </c>
      <c r="I335" s="2">
        <v>45048</v>
      </c>
      <c r="J335" s="15" t="str">
        <f>MID(Tabla1[[#This Row],[HORA]],1,5)</f>
        <v>14:05</v>
      </c>
      <c r="K335" s="16">
        <f>IF(Tabla1[[#This Row],[FECHA]]=I336,IF(J336-J335&gt;0,(J336-J335)*1440,0),0)</f>
        <v>1.9999999999999929</v>
      </c>
      <c r="L335" s="14">
        <f>2+L76-Datos!$C$8</f>
        <v>8.870000000000001</v>
      </c>
      <c r="M335" s="13" t="s">
        <v>55976</v>
      </c>
      <c r="N335" s="1" t="s">
        <v>17031</v>
      </c>
      <c r="O335" s="1">
        <v>10</v>
      </c>
      <c r="P335" s="1" t="s">
        <v>27</v>
      </c>
      <c r="Q335" s="4" t="s">
        <v>21</v>
      </c>
    </row>
    <row r="336" spans="1:17" ht="22.5" x14ac:dyDescent="0.25">
      <c r="A336" s="3">
        <v>5450</v>
      </c>
      <c r="B336" s="1" t="s">
        <v>17032</v>
      </c>
      <c r="C336" s="1" t="s">
        <v>15</v>
      </c>
      <c r="D336" s="1" t="s">
        <v>33</v>
      </c>
      <c r="E336" s="1">
        <v>74543797</v>
      </c>
      <c r="F336" s="1" t="s">
        <v>17033</v>
      </c>
      <c r="G336" s="1">
        <v>3680876</v>
      </c>
      <c r="H336" s="1" t="s">
        <v>17034</v>
      </c>
      <c r="I336" s="2">
        <v>45048</v>
      </c>
      <c r="J336" s="15" t="str">
        <f>MID(Tabla1[[#This Row],[HORA]],1,5)</f>
        <v>14:07</v>
      </c>
      <c r="K336" s="16">
        <f>IF(Tabla1[[#This Row],[FECHA]]=I337,IF(J337-J336&gt;0,(J337-J336)*1440,0),0)</f>
        <v>3.9999999999999858</v>
      </c>
      <c r="L336" s="14">
        <f>2+L77-Datos!$C$8</f>
        <v>6.0200000000000005</v>
      </c>
      <c r="M336" s="13" t="s">
        <v>55978</v>
      </c>
      <c r="N336" s="1" t="s">
        <v>10216</v>
      </c>
      <c r="O336" s="1">
        <v>10</v>
      </c>
      <c r="P336" s="1" t="s">
        <v>27</v>
      </c>
      <c r="Q336" s="4" t="s">
        <v>21</v>
      </c>
    </row>
    <row r="337" spans="1:17" ht="22.5" x14ac:dyDescent="0.25">
      <c r="A337" s="3">
        <v>5451</v>
      </c>
      <c r="B337" s="1" t="s">
        <v>17035</v>
      </c>
      <c r="C337" s="1" t="s">
        <v>15</v>
      </c>
      <c r="D337" s="1" t="s">
        <v>3257</v>
      </c>
      <c r="E337" s="1">
        <v>70992473</v>
      </c>
      <c r="F337" s="1" t="s">
        <v>17036</v>
      </c>
      <c r="G337" s="1">
        <v>2228685</v>
      </c>
      <c r="H337" s="1" t="s">
        <v>17037</v>
      </c>
      <c r="I337" s="2">
        <v>45048</v>
      </c>
      <c r="J337" s="15" t="str">
        <f>MID(Tabla1[[#This Row],[HORA]],1,5)</f>
        <v>14:11</v>
      </c>
      <c r="K337" s="16">
        <f>IF(Tabla1[[#This Row],[FECHA]]=I338,IF(J338-J337&gt;0,(J338-J337)*1440,0),0)</f>
        <v>0</v>
      </c>
      <c r="L337" s="14">
        <f>2+L78-Datos!$C$8</f>
        <v>6.8</v>
      </c>
      <c r="M337" s="13" t="s">
        <v>55981</v>
      </c>
      <c r="N337" s="1" t="s">
        <v>17038</v>
      </c>
      <c r="O337" s="1">
        <v>26</v>
      </c>
      <c r="P337" s="1" t="s">
        <v>27</v>
      </c>
      <c r="Q337" s="4" t="s">
        <v>21</v>
      </c>
    </row>
    <row r="338" spans="1:17" ht="22.5" x14ac:dyDescent="0.25">
      <c r="A338" s="3">
        <v>5452</v>
      </c>
      <c r="B338" s="1" t="s">
        <v>17035</v>
      </c>
      <c r="C338" s="1" t="s">
        <v>15</v>
      </c>
      <c r="D338" s="1" t="s">
        <v>3257</v>
      </c>
      <c r="E338" s="1">
        <v>70992473</v>
      </c>
      <c r="F338" s="1" t="s">
        <v>17036</v>
      </c>
      <c r="G338" s="1">
        <v>2228685</v>
      </c>
      <c r="H338" s="1" t="s">
        <v>17037</v>
      </c>
      <c r="I338" s="2">
        <v>45048</v>
      </c>
      <c r="J338" s="15" t="str">
        <f>MID(Tabla1[[#This Row],[HORA]],1,5)</f>
        <v>14:11</v>
      </c>
      <c r="K338" s="16">
        <f>IF(Tabla1[[#This Row],[FECHA]]=I339,IF(J339-J338&gt;0,(J339-J338)*1440,0),0)</f>
        <v>0</v>
      </c>
      <c r="L338" s="14">
        <f>2+L79-Datos!$C$8</f>
        <v>9.17</v>
      </c>
      <c r="M338" s="13" t="s">
        <v>55981</v>
      </c>
      <c r="N338" s="1" t="s">
        <v>17039</v>
      </c>
      <c r="O338" s="1">
        <v>26</v>
      </c>
      <c r="P338" s="1" t="s">
        <v>27</v>
      </c>
      <c r="Q338" s="4" t="s">
        <v>21</v>
      </c>
    </row>
    <row r="339" spans="1:17" ht="22.5" x14ac:dyDescent="0.25">
      <c r="A339" s="3">
        <v>5453</v>
      </c>
      <c r="B339" s="1" t="s">
        <v>17035</v>
      </c>
      <c r="C339" s="1" t="s">
        <v>15</v>
      </c>
      <c r="D339" s="1" t="s">
        <v>3257</v>
      </c>
      <c r="E339" s="1">
        <v>70992473</v>
      </c>
      <c r="F339" s="1" t="s">
        <v>17036</v>
      </c>
      <c r="G339" s="1">
        <v>2228685</v>
      </c>
      <c r="H339" s="1" t="s">
        <v>17037</v>
      </c>
      <c r="I339" s="2">
        <v>45048</v>
      </c>
      <c r="J339" s="15" t="str">
        <f>MID(Tabla1[[#This Row],[HORA]],1,5)</f>
        <v>14:11</v>
      </c>
      <c r="K339" s="16">
        <f>IF(Tabla1[[#This Row],[FECHA]]=I340,IF(J340-J339&gt;0,(J340-J339)*1440,0),0)</f>
        <v>0.99999999999999645</v>
      </c>
      <c r="L339" s="14">
        <f>2+L80-Datos!$C$8</f>
        <v>7.8599999999999994</v>
      </c>
      <c r="M339" s="13" t="s">
        <v>55981</v>
      </c>
      <c r="N339" s="1" t="s">
        <v>17040</v>
      </c>
      <c r="O339" s="1">
        <v>78</v>
      </c>
      <c r="P339" s="1" t="s">
        <v>27</v>
      </c>
      <c r="Q339" s="4" t="s">
        <v>21</v>
      </c>
    </row>
    <row r="340" spans="1:17" ht="22.5" x14ac:dyDescent="0.25">
      <c r="A340" s="3">
        <v>12307</v>
      </c>
      <c r="B340" s="1" t="s">
        <v>37916</v>
      </c>
      <c r="C340" s="1" t="s">
        <v>15</v>
      </c>
      <c r="D340" s="1" t="s">
        <v>77</v>
      </c>
      <c r="E340" s="1">
        <v>44385849</v>
      </c>
      <c r="F340" s="1" t="s">
        <v>37917</v>
      </c>
      <c r="G340" s="1">
        <v>2228686</v>
      </c>
      <c r="H340" s="1" t="s">
        <v>37918</v>
      </c>
      <c r="I340" s="2">
        <v>45048</v>
      </c>
      <c r="J340" s="15" t="str">
        <f>MID(Tabla1[[#This Row],[HORA]],1,5)</f>
        <v>14:12</v>
      </c>
      <c r="K340" s="16">
        <f>IF(Tabla1[[#This Row],[FECHA]]=I341,IF(J341-J340&gt;0,(J341-J340)*1440,0),0)</f>
        <v>1.9999999999999929</v>
      </c>
      <c r="L340" s="14">
        <f>2+L81-Datos!$C$8</f>
        <v>6.46</v>
      </c>
      <c r="M340" s="13" t="s">
        <v>55851</v>
      </c>
      <c r="N340" s="1" t="s">
        <v>37919</v>
      </c>
      <c r="O340" s="1">
        <v>15</v>
      </c>
      <c r="P340" s="1" t="s">
        <v>413</v>
      </c>
      <c r="Q340" s="4" t="s">
        <v>21</v>
      </c>
    </row>
    <row r="341" spans="1:17" ht="22.5" x14ac:dyDescent="0.25">
      <c r="A341" s="3">
        <v>811</v>
      </c>
      <c r="B341" s="1" t="s">
        <v>1983</v>
      </c>
      <c r="C341" s="1" t="s">
        <v>15</v>
      </c>
      <c r="D341" s="1" t="s">
        <v>40</v>
      </c>
      <c r="E341" s="1">
        <v>16698004</v>
      </c>
      <c r="F341" s="1" t="s">
        <v>1984</v>
      </c>
      <c r="G341" s="1">
        <v>2228687</v>
      </c>
      <c r="H341" s="1" t="s">
        <v>1985</v>
      </c>
      <c r="I341" s="2">
        <v>45048</v>
      </c>
      <c r="J341" s="15" t="str">
        <f>MID(Tabla1[[#This Row],[HORA]],1,5)</f>
        <v>14:14</v>
      </c>
      <c r="K341" s="16">
        <f>IF(Tabla1[[#This Row],[FECHA]]=I342,IF(J342-J341&gt;0,(J342-J341)*1440,0),0)</f>
        <v>0.99999999999999645</v>
      </c>
      <c r="L341" s="14">
        <f>2+L82-Datos!$C$8</f>
        <v>4.2</v>
      </c>
      <c r="M341" s="13" t="s">
        <v>55983</v>
      </c>
      <c r="N341" s="1" t="s">
        <v>1986</v>
      </c>
      <c r="O341" s="1">
        <v>25</v>
      </c>
      <c r="P341" s="1" t="s">
        <v>300</v>
      </c>
      <c r="Q341" s="4" t="s">
        <v>21</v>
      </c>
    </row>
    <row r="342" spans="1:17" ht="22.5" x14ac:dyDescent="0.25">
      <c r="A342" s="3">
        <v>12308</v>
      </c>
      <c r="B342" s="1" t="s">
        <v>37920</v>
      </c>
      <c r="C342" s="1" t="s">
        <v>15</v>
      </c>
      <c r="D342" s="1" t="s">
        <v>40</v>
      </c>
      <c r="E342" s="1">
        <v>45247189</v>
      </c>
      <c r="F342" s="1" t="s">
        <v>27945</v>
      </c>
      <c r="G342" s="1">
        <v>41998946</v>
      </c>
      <c r="H342" s="1" t="s">
        <v>37921</v>
      </c>
      <c r="I342" s="2">
        <v>45048</v>
      </c>
      <c r="J342" s="15" t="str">
        <f>MID(Tabla1[[#This Row],[HORA]],1,5)</f>
        <v>14:15</v>
      </c>
      <c r="K342" s="16">
        <f>IF(Tabla1[[#This Row],[FECHA]]=I343,IF(J343-J342&gt;0,(J343-J342)*1440,0),0)</f>
        <v>0.99999999999999645</v>
      </c>
      <c r="L342" s="14">
        <f>2+L83-Datos!$C$8</f>
        <v>6.72</v>
      </c>
      <c r="M342" s="13" t="s">
        <v>55984</v>
      </c>
      <c r="N342" s="1" t="s">
        <v>37922</v>
      </c>
      <c r="O342" s="1">
        <v>15</v>
      </c>
      <c r="P342" s="1" t="s">
        <v>413</v>
      </c>
      <c r="Q342" s="4" t="s">
        <v>21</v>
      </c>
    </row>
    <row r="343" spans="1:17" ht="22.5" x14ac:dyDescent="0.25">
      <c r="A343" s="3">
        <v>12309</v>
      </c>
      <c r="B343" s="1" t="s">
        <v>37923</v>
      </c>
      <c r="C343" s="1" t="s">
        <v>15</v>
      </c>
      <c r="D343" s="1" t="s">
        <v>40</v>
      </c>
      <c r="E343" s="1">
        <v>46548644</v>
      </c>
      <c r="F343" s="1" t="s">
        <v>2585</v>
      </c>
      <c r="G343" s="1">
        <v>2228689</v>
      </c>
      <c r="H343" s="1" t="s">
        <v>37924</v>
      </c>
      <c r="I343" s="2">
        <v>45048</v>
      </c>
      <c r="J343" s="15" t="str">
        <f>MID(Tabla1[[#This Row],[HORA]],1,5)</f>
        <v>14:16</v>
      </c>
      <c r="K343" s="16">
        <f>IF(Tabla1[[#This Row],[FECHA]]=I344,IF(J344-J343&gt;0,(J344-J343)*1440,0),0)</f>
        <v>1.9999999999999929</v>
      </c>
      <c r="L343" s="14">
        <f>2+L84-Datos!$C$8</f>
        <v>5.75</v>
      </c>
      <c r="M343" s="13" t="s">
        <v>55852</v>
      </c>
      <c r="N343" s="1" t="s">
        <v>37925</v>
      </c>
      <c r="O343" s="1">
        <v>20</v>
      </c>
      <c r="P343" s="1" t="s">
        <v>413</v>
      </c>
      <c r="Q343" s="4" t="s">
        <v>21</v>
      </c>
    </row>
    <row r="344" spans="1:17" ht="22.5" x14ac:dyDescent="0.25">
      <c r="A344" s="3">
        <v>812</v>
      </c>
      <c r="B344" s="1" t="s">
        <v>1987</v>
      </c>
      <c r="C344" s="1" t="s">
        <v>15</v>
      </c>
      <c r="D344" s="1" t="s">
        <v>30</v>
      </c>
      <c r="E344" s="1">
        <v>76017548</v>
      </c>
      <c r="F344" s="1" t="s">
        <v>1988</v>
      </c>
      <c r="G344" s="1">
        <v>0</v>
      </c>
      <c r="H344" s="1" t="s">
        <v>1788</v>
      </c>
      <c r="I344" s="2">
        <v>45048</v>
      </c>
      <c r="J344" s="15" t="str">
        <f>MID(Tabla1[[#This Row],[HORA]],1,5)</f>
        <v>14:18</v>
      </c>
      <c r="K344" s="16">
        <f>IF(Tabla1[[#This Row],[FECHA]]=I345,IF(J345-J344&gt;0,(J345-J344)*1440,0),0)</f>
        <v>1.9999999999999929</v>
      </c>
      <c r="L344" s="14">
        <f>2+L85-Datos!$C$8</f>
        <v>4.8600000000000003</v>
      </c>
      <c r="M344" s="13" t="s">
        <v>55985</v>
      </c>
      <c r="N344" s="1" t="s">
        <v>1715</v>
      </c>
      <c r="O344" s="1">
        <v>20</v>
      </c>
      <c r="P344" s="1" t="s">
        <v>300</v>
      </c>
      <c r="Q344" s="4" t="s">
        <v>21</v>
      </c>
    </row>
    <row r="345" spans="1:17" ht="22.5" x14ac:dyDescent="0.25">
      <c r="A345" s="3">
        <v>12310</v>
      </c>
      <c r="B345" s="1" t="s">
        <v>37926</v>
      </c>
      <c r="C345" s="1" t="s">
        <v>15</v>
      </c>
      <c r="D345" s="1" t="s">
        <v>40</v>
      </c>
      <c r="E345" s="1">
        <v>44863650</v>
      </c>
      <c r="F345" s="1" t="s">
        <v>37927</v>
      </c>
      <c r="G345" s="1">
        <v>73588103</v>
      </c>
      <c r="H345" s="1" t="s">
        <v>37928</v>
      </c>
      <c r="I345" s="2">
        <v>45048</v>
      </c>
      <c r="J345" s="15" t="str">
        <f>MID(Tabla1[[#This Row],[HORA]],1,5)</f>
        <v>14:20</v>
      </c>
      <c r="K345" s="16">
        <f>IF(Tabla1[[#This Row],[FECHA]]=I346,IF(J346-J345&gt;0,(J346-J345)*1440,0),0)</f>
        <v>1.9999999999999929</v>
      </c>
      <c r="L345" s="14">
        <f>2+L86-Datos!$C$8</f>
        <v>4.9000000000000004</v>
      </c>
      <c r="M345" s="13" t="s">
        <v>55987</v>
      </c>
      <c r="N345" s="1" t="s">
        <v>37929</v>
      </c>
      <c r="O345" s="1">
        <v>18</v>
      </c>
      <c r="P345" s="1" t="s">
        <v>413</v>
      </c>
      <c r="Q345" s="4" t="s">
        <v>21</v>
      </c>
    </row>
    <row r="346" spans="1:17" ht="22.5" x14ac:dyDescent="0.25">
      <c r="A346" s="3">
        <v>813</v>
      </c>
      <c r="B346" s="1" t="s">
        <v>1989</v>
      </c>
      <c r="C346" s="1" t="s">
        <v>15</v>
      </c>
      <c r="D346" s="1" t="s">
        <v>71</v>
      </c>
      <c r="E346" s="1">
        <v>17414478</v>
      </c>
      <c r="F346" s="1" t="s">
        <v>1990</v>
      </c>
      <c r="G346" s="1">
        <v>2228691</v>
      </c>
      <c r="H346" s="1" t="s">
        <v>1991</v>
      </c>
      <c r="I346" s="2">
        <v>45048</v>
      </c>
      <c r="J346" s="15" t="str">
        <f>MID(Tabla1[[#This Row],[HORA]],1,5)</f>
        <v>14:22</v>
      </c>
      <c r="K346" s="16">
        <f>IF(Tabla1[[#This Row],[FECHA]]=I347,IF(J347-J346&gt;0,(J347-J346)*1440,0),0)</f>
        <v>3.9999999999999858</v>
      </c>
      <c r="L346" s="14">
        <f>2+L87-Datos!$C$8</f>
        <v>9.7799999999999994</v>
      </c>
      <c r="M346" s="13" t="s">
        <v>55989</v>
      </c>
      <c r="N346" s="1" t="s">
        <v>1992</v>
      </c>
      <c r="O346" s="1">
        <v>15</v>
      </c>
      <c r="P346" s="1" t="s">
        <v>300</v>
      </c>
      <c r="Q346" s="4" t="s">
        <v>21</v>
      </c>
    </row>
    <row r="347" spans="1:17" ht="22.5" x14ac:dyDescent="0.25">
      <c r="A347" s="3">
        <v>814</v>
      </c>
      <c r="B347" s="1" t="s">
        <v>1993</v>
      </c>
      <c r="C347" s="1" t="s">
        <v>15</v>
      </c>
      <c r="D347" s="1" t="s">
        <v>40</v>
      </c>
      <c r="E347" s="1">
        <v>16760434</v>
      </c>
      <c r="F347" s="1" t="s">
        <v>1994</v>
      </c>
      <c r="G347" s="1">
        <v>2228692</v>
      </c>
      <c r="H347" s="1" t="s">
        <v>1995</v>
      </c>
      <c r="I347" s="2">
        <v>45048</v>
      </c>
      <c r="J347" s="15" t="str">
        <f>MID(Tabla1[[#This Row],[HORA]],1,5)</f>
        <v>14:26</v>
      </c>
      <c r="K347" s="16">
        <f>IF(Tabla1[[#This Row],[FECHA]]=I348,IF(J348-J347&gt;0,(J348-J347)*1440,0),0)</f>
        <v>0.99999999999999645</v>
      </c>
      <c r="L347" s="14">
        <f>2+L88-Datos!$C$8</f>
        <v>3.76</v>
      </c>
      <c r="M347" s="13" t="s">
        <v>55856</v>
      </c>
      <c r="N347" s="1" t="s">
        <v>1996</v>
      </c>
      <c r="O347" s="1">
        <v>25</v>
      </c>
      <c r="P347" s="1" t="s">
        <v>300</v>
      </c>
      <c r="Q347" s="4" t="s">
        <v>21</v>
      </c>
    </row>
    <row r="348" spans="1:17" ht="22.5" x14ac:dyDescent="0.25">
      <c r="A348" s="3">
        <v>5454</v>
      </c>
      <c r="B348" s="1" t="s">
        <v>17041</v>
      </c>
      <c r="C348" s="1" t="s">
        <v>15</v>
      </c>
      <c r="D348" s="1" t="s">
        <v>40</v>
      </c>
      <c r="E348" s="1">
        <v>16464726</v>
      </c>
      <c r="F348" s="1" t="s">
        <v>17042</v>
      </c>
      <c r="G348" s="1">
        <v>2228693</v>
      </c>
      <c r="H348" s="1" t="s">
        <v>17043</v>
      </c>
      <c r="I348" s="2">
        <v>45048</v>
      </c>
      <c r="J348" s="15" t="str">
        <f>MID(Tabla1[[#This Row],[HORA]],1,5)</f>
        <v>14:27</v>
      </c>
      <c r="K348" s="16">
        <f>IF(Tabla1[[#This Row],[FECHA]]=I349,IF(J349-J348&gt;0,(J349-J348)*1440,0),0)</f>
        <v>2.9999999999999893</v>
      </c>
      <c r="L348" s="14">
        <f>2+L89-Datos!$C$8</f>
        <v>5.0600000000000005</v>
      </c>
      <c r="M348" s="13" t="s">
        <v>55857</v>
      </c>
      <c r="N348" s="1" t="s">
        <v>17044</v>
      </c>
      <c r="O348" s="1">
        <v>10</v>
      </c>
      <c r="P348" s="1" t="s">
        <v>27</v>
      </c>
      <c r="Q348" s="4" t="s">
        <v>21</v>
      </c>
    </row>
    <row r="349" spans="1:17" ht="22.5" x14ac:dyDescent="0.25">
      <c r="A349" s="3">
        <v>643</v>
      </c>
      <c r="B349" s="1" t="s">
        <v>1437</v>
      </c>
      <c r="C349" s="1" t="s">
        <v>15</v>
      </c>
      <c r="D349" s="1" t="s">
        <v>161</v>
      </c>
      <c r="E349" s="1">
        <v>2228695</v>
      </c>
      <c r="F349" s="1" t="s">
        <v>1434</v>
      </c>
      <c r="G349" s="1">
        <v>2228696</v>
      </c>
      <c r="H349" s="1" t="s">
        <v>1438</v>
      </c>
      <c r="I349" s="2">
        <v>45048</v>
      </c>
      <c r="J349" s="15" t="str">
        <f>MID(Tabla1[[#This Row],[HORA]],1,5)</f>
        <v>14:30</v>
      </c>
      <c r="K349" s="16">
        <f>IF(Tabla1[[#This Row],[FECHA]]=I350,IF(J350-J349&gt;0,(J350-J349)*1440,0),0)</f>
        <v>0</v>
      </c>
      <c r="L349" s="14">
        <f>2+L90-Datos!$C$8</f>
        <v>3.96</v>
      </c>
      <c r="M349" s="13" t="s">
        <v>55859</v>
      </c>
      <c r="N349" s="1" t="s">
        <v>1439</v>
      </c>
      <c r="O349" s="1">
        <v>0</v>
      </c>
      <c r="P349" s="1" t="s">
        <v>413</v>
      </c>
      <c r="Q349" s="4" t="s">
        <v>21</v>
      </c>
    </row>
    <row r="350" spans="1:17" ht="22.5" x14ac:dyDescent="0.25">
      <c r="A350" s="3">
        <v>5455</v>
      </c>
      <c r="B350" s="1" t="s">
        <v>17045</v>
      </c>
      <c r="C350" s="1" t="s">
        <v>15</v>
      </c>
      <c r="D350" s="1" t="s">
        <v>82</v>
      </c>
      <c r="E350" s="1">
        <v>46214035</v>
      </c>
      <c r="F350" s="1" t="s">
        <v>17046</v>
      </c>
      <c r="G350" s="1">
        <v>26631101</v>
      </c>
      <c r="H350" s="1" t="s">
        <v>17047</v>
      </c>
      <c r="I350" s="2">
        <v>45048</v>
      </c>
      <c r="J350" s="15" t="str">
        <f>MID(Tabla1[[#This Row],[HORA]],1,5)</f>
        <v>14:30</v>
      </c>
      <c r="K350" s="16">
        <f>IF(Tabla1[[#This Row],[FECHA]]=I351,IF(J351-J350&gt;0,(J351-J350)*1440,0),0)</f>
        <v>3.0000000000001492</v>
      </c>
      <c r="L350" s="14">
        <f>2+L91-Datos!$C$8</f>
        <v>5.16</v>
      </c>
      <c r="M350" s="13" t="s">
        <v>55859</v>
      </c>
      <c r="N350" s="1" t="s">
        <v>17048</v>
      </c>
      <c r="O350" s="1">
        <v>10</v>
      </c>
      <c r="P350" s="1" t="s">
        <v>27</v>
      </c>
      <c r="Q350" s="4" t="s">
        <v>21</v>
      </c>
    </row>
    <row r="351" spans="1:17" ht="22.5" x14ac:dyDescent="0.25">
      <c r="A351" s="3">
        <v>645</v>
      </c>
      <c r="B351" s="1" t="s">
        <v>1444</v>
      </c>
      <c r="C351" s="1" t="s">
        <v>15</v>
      </c>
      <c r="D351" s="1" t="s">
        <v>119</v>
      </c>
      <c r="E351" s="1">
        <v>2228702</v>
      </c>
      <c r="F351" s="1" t="s">
        <v>1445</v>
      </c>
      <c r="G351" s="1">
        <v>2228703</v>
      </c>
      <c r="H351" s="1" t="s">
        <v>1446</v>
      </c>
      <c r="I351" s="2">
        <v>45048</v>
      </c>
      <c r="J351" s="15" t="str">
        <f>MID(Tabla1[[#This Row],[HORA]],1,5)</f>
        <v>14:33</v>
      </c>
      <c r="K351" s="16">
        <f>IF(Tabla1[[#This Row],[FECHA]]=I352,IF(J352-J351&gt;0,(J352-J351)*1440,0),0)</f>
        <v>0</v>
      </c>
      <c r="L351" s="14">
        <f>2+L92-Datos!$C$8</f>
        <v>6.66</v>
      </c>
      <c r="M351" s="13" t="s">
        <v>55995</v>
      </c>
      <c r="N351" s="1" t="s">
        <v>1443</v>
      </c>
      <c r="O351" s="1">
        <v>0</v>
      </c>
      <c r="P351" s="1" t="s">
        <v>413</v>
      </c>
      <c r="Q351" s="4" t="s">
        <v>21</v>
      </c>
    </row>
    <row r="352" spans="1:17" ht="22.5" x14ac:dyDescent="0.25">
      <c r="A352" s="3">
        <v>15688</v>
      </c>
      <c r="B352" s="1" t="s">
        <v>47716</v>
      </c>
      <c r="C352" s="1" t="s">
        <v>15</v>
      </c>
      <c r="D352" s="1" t="s">
        <v>40</v>
      </c>
      <c r="E352" s="1">
        <v>20602278931</v>
      </c>
      <c r="F352" s="1" t="s">
        <v>47717</v>
      </c>
      <c r="G352" s="1">
        <v>2228701</v>
      </c>
      <c r="H352" s="1" t="s">
        <v>47718</v>
      </c>
      <c r="I352" s="2">
        <v>45048</v>
      </c>
      <c r="J352" s="15" t="str">
        <f>MID(Tabla1[[#This Row],[HORA]],1,5)</f>
        <v>14:33</v>
      </c>
      <c r="K352" s="16">
        <f>IF(Tabla1[[#This Row],[FECHA]]=I353,IF(J353-J352&gt;0,(J353-J352)*1440,0),0)</f>
        <v>0.99999999999983658</v>
      </c>
      <c r="L352" s="14">
        <f>2+L93-Datos!$C$8</f>
        <v>4.01</v>
      </c>
      <c r="M352" s="13" t="s">
        <v>55995</v>
      </c>
      <c r="N352" s="1" t="s">
        <v>47719</v>
      </c>
      <c r="O352" s="1">
        <v>40</v>
      </c>
      <c r="P352" s="1" t="s">
        <v>300</v>
      </c>
      <c r="Q352" s="4" t="s">
        <v>21</v>
      </c>
    </row>
    <row r="353" spans="1:17" ht="22.5" x14ac:dyDescent="0.25">
      <c r="A353" s="3">
        <v>646</v>
      </c>
      <c r="B353" s="1" t="s">
        <v>1447</v>
      </c>
      <c r="C353" s="1" t="s">
        <v>15</v>
      </c>
      <c r="D353" s="1" t="s">
        <v>141</v>
      </c>
      <c r="E353" s="1">
        <v>2228704</v>
      </c>
      <c r="F353" s="1" t="s">
        <v>1448</v>
      </c>
      <c r="G353" s="1">
        <v>2228705</v>
      </c>
      <c r="H353" s="1" t="s">
        <v>1449</v>
      </c>
      <c r="I353" s="2">
        <v>45048</v>
      </c>
      <c r="J353" s="15" t="str">
        <f>MID(Tabla1[[#This Row],[HORA]],1,5)</f>
        <v>14:34</v>
      </c>
      <c r="K353" s="16">
        <f>IF(Tabla1[[#This Row],[FECHA]]=I354,IF(J354-J353&gt;0,(J354-J353)*1440,0),0)</f>
        <v>3.0000000000001492</v>
      </c>
      <c r="L353" s="14">
        <f>2+L94-Datos!$C$8</f>
        <v>6.16</v>
      </c>
      <c r="M353" s="13" t="s">
        <v>55861</v>
      </c>
      <c r="N353" s="1" t="s">
        <v>1450</v>
      </c>
      <c r="O353" s="1">
        <v>0</v>
      </c>
      <c r="P353" s="1" t="s">
        <v>413</v>
      </c>
      <c r="Q353" s="4" t="s">
        <v>21</v>
      </c>
    </row>
    <row r="354" spans="1:17" ht="22.5" x14ac:dyDescent="0.25">
      <c r="A354" s="3">
        <v>5456</v>
      </c>
      <c r="B354" s="1" t="s">
        <v>17049</v>
      </c>
      <c r="C354" s="1" t="s">
        <v>15</v>
      </c>
      <c r="D354" s="1" t="s">
        <v>71</v>
      </c>
      <c r="E354" s="1">
        <v>43042988</v>
      </c>
      <c r="F354" s="1" t="s">
        <v>17050</v>
      </c>
      <c r="G354" s="1">
        <v>2228706</v>
      </c>
      <c r="H354" s="1" t="s">
        <v>17051</v>
      </c>
      <c r="I354" s="2">
        <v>45048</v>
      </c>
      <c r="J354" s="15" t="str">
        <f>MID(Tabla1[[#This Row],[HORA]],1,5)</f>
        <v>14:37</v>
      </c>
      <c r="K354" s="16">
        <f>IF(Tabla1[[#This Row],[FECHA]]=I355,IF(J355-J354&gt;0,(J355-J354)*1440,0),0)</f>
        <v>0</v>
      </c>
      <c r="L354" s="14">
        <f>2+L95-Datos!$C$8</f>
        <v>7.8599999999999994</v>
      </c>
      <c r="M354" s="13" t="s">
        <v>55998</v>
      </c>
      <c r="N354" s="1" t="s">
        <v>17052</v>
      </c>
      <c r="O354" s="1">
        <v>25</v>
      </c>
      <c r="P354" s="1" t="s">
        <v>27</v>
      </c>
      <c r="Q354" s="4" t="s">
        <v>21</v>
      </c>
    </row>
    <row r="355" spans="1:17" ht="22.5" x14ac:dyDescent="0.25">
      <c r="A355" s="3">
        <v>5457</v>
      </c>
      <c r="B355" s="1" t="s">
        <v>17049</v>
      </c>
      <c r="C355" s="1" t="s">
        <v>15</v>
      </c>
      <c r="D355" s="1" t="s">
        <v>71</v>
      </c>
      <c r="E355" s="1">
        <v>43042988</v>
      </c>
      <c r="F355" s="1" t="s">
        <v>17050</v>
      </c>
      <c r="G355" s="1">
        <v>2228706</v>
      </c>
      <c r="H355" s="1" t="s">
        <v>17051</v>
      </c>
      <c r="I355" s="2">
        <v>45048</v>
      </c>
      <c r="J355" s="15" t="str">
        <f>MID(Tabla1[[#This Row],[HORA]],1,5)</f>
        <v>14:37</v>
      </c>
      <c r="K355" s="16">
        <f>IF(Tabla1[[#This Row],[FECHA]]=I356,IF(J356-J355&gt;0,(J356-J355)*1440,0),0)</f>
        <v>0.99999999999983658</v>
      </c>
      <c r="L355" s="14">
        <f>2+L96-Datos!$C$8</f>
        <v>5.0199999999999996</v>
      </c>
      <c r="M355" s="13" t="s">
        <v>55998</v>
      </c>
      <c r="N355" s="1" t="s">
        <v>17053</v>
      </c>
      <c r="O355" s="1">
        <v>25</v>
      </c>
      <c r="P355" s="1" t="s">
        <v>27</v>
      </c>
      <c r="Q355" s="4" t="s">
        <v>21</v>
      </c>
    </row>
    <row r="356" spans="1:17" ht="22.5" x14ac:dyDescent="0.25">
      <c r="A356" s="3">
        <v>647</v>
      </c>
      <c r="B356" s="1" t="s">
        <v>1451</v>
      </c>
      <c r="C356" s="1" t="s">
        <v>15</v>
      </c>
      <c r="D356" s="1" t="s">
        <v>77</v>
      </c>
      <c r="E356" s="1">
        <v>2228707</v>
      </c>
      <c r="F356" s="1" t="s">
        <v>1452</v>
      </c>
      <c r="G356" s="1">
        <v>2228708</v>
      </c>
      <c r="H356" s="1" t="s">
        <v>1453</v>
      </c>
      <c r="I356" s="2">
        <v>45048</v>
      </c>
      <c r="J356" s="15" t="str">
        <f>MID(Tabla1[[#This Row],[HORA]],1,5)</f>
        <v>14:38</v>
      </c>
      <c r="K356" s="16">
        <f>IF(Tabla1[[#This Row],[FECHA]]=I357,IF(J357-J356&gt;0,(J357-J356)*1440,0),0)</f>
        <v>1.9999999999999929</v>
      </c>
      <c r="L356" s="14">
        <f>2+L97-Datos!$C$8</f>
        <v>5.96</v>
      </c>
      <c r="M356" s="13" t="s">
        <v>55999</v>
      </c>
      <c r="N356" s="1" t="s">
        <v>1443</v>
      </c>
      <c r="O356" s="1">
        <v>0</v>
      </c>
      <c r="P356" s="1" t="s">
        <v>413</v>
      </c>
      <c r="Q356" s="4" t="s">
        <v>21</v>
      </c>
    </row>
    <row r="357" spans="1:17" ht="22.5" x14ac:dyDescent="0.25">
      <c r="A357" s="3">
        <v>648</v>
      </c>
      <c r="B357" s="1" t="s">
        <v>1454</v>
      </c>
      <c r="C357" s="1" t="s">
        <v>15</v>
      </c>
      <c r="D357" s="1" t="s">
        <v>61</v>
      </c>
      <c r="E357" s="1">
        <v>2228710</v>
      </c>
      <c r="F357" s="1" t="s">
        <v>1455</v>
      </c>
      <c r="G357" s="1">
        <v>2228711</v>
      </c>
      <c r="H357" s="1" t="s">
        <v>1456</v>
      </c>
      <c r="I357" s="2">
        <v>45048</v>
      </c>
      <c r="J357" s="15" t="str">
        <f>MID(Tabla1[[#This Row],[HORA]],1,5)</f>
        <v>14:40</v>
      </c>
      <c r="K357" s="16">
        <f>IF(Tabla1[[#This Row],[FECHA]]=I358,IF(J358-J357&gt;0,(J358-J357)*1440,0),0)</f>
        <v>0</v>
      </c>
      <c r="L357" s="14">
        <f>2+L98-Datos!$C$8</f>
        <v>6.2</v>
      </c>
      <c r="M357" s="13" t="s">
        <v>56001</v>
      </c>
      <c r="N357" s="1" t="s">
        <v>1457</v>
      </c>
      <c r="O357" s="1">
        <v>0</v>
      </c>
      <c r="P357" s="1" t="s">
        <v>413</v>
      </c>
      <c r="Q357" s="4" t="s">
        <v>21</v>
      </c>
    </row>
    <row r="358" spans="1:17" ht="22.5" x14ac:dyDescent="0.25">
      <c r="A358" s="3">
        <v>5458</v>
      </c>
      <c r="B358" s="1" t="s">
        <v>17054</v>
      </c>
      <c r="C358" s="1" t="s">
        <v>15</v>
      </c>
      <c r="D358" s="1" t="s">
        <v>1017</v>
      </c>
      <c r="E358" s="1">
        <v>41386009</v>
      </c>
      <c r="F358" s="1" t="s">
        <v>17055</v>
      </c>
      <c r="G358" s="1">
        <v>16492941</v>
      </c>
      <c r="H358" s="1" t="s">
        <v>17056</v>
      </c>
      <c r="I358" s="2">
        <v>45048</v>
      </c>
      <c r="J358" s="15" t="str">
        <f>MID(Tabla1[[#This Row],[HORA]],1,5)</f>
        <v>14:40</v>
      </c>
      <c r="K358" s="16">
        <f>IF(Tabla1[[#This Row],[FECHA]]=I359,IF(J359-J358&gt;0,(J359-J358)*1440,0),0)</f>
        <v>1.0000000000001563</v>
      </c>
      <c r="L358" s="14">
        <f>2+L99-Datos!$C$8</f>
        <v>3.87</v>
      </c>
      <c r="M358" s="13" t="s">
        <v>56001</v>
      </c>
      <c r="N358" s="1" t="s">
        <v>17057</v>
      </c>
      <c r="O358" s="1">
        <v>30</v>
      </c>
      <c r="P358" s="1" t="s">
        <v>27</v>
      </c>
      <c r="Q358" s="4" t="s">
        <v>21</v>
      </c>
    </row>
    <row r="359" spans="1:17" ht="22.5" x14ac:dyDescent="0.25">
      <c r="A359" s="3">
        <v>649</v>
      </c>
      <c r="B359" s="1" t="s">
        <v>1458</v>
      </c>
      <c r="C359" s="1" t="s">
        <v>15</v>
      </c>
      <c r="D359" s="1" t="s">
        <v>40</v>
      </c>
      <c r="E359" s="1">
        <v>2228712</v>
      </c>
      <c r="F359" s="1" t="s">
        <v>1434</v>
      </c>
      <c r="G359" s="1">
        <v>2228713</v>
      </c>
      <c r="H359" s="1" t="s">
        <v>1459</v>
      </c>
      <c r="I359" s="2">
        <v>45048</v>
      </c>
      <c r="J359" s="15" t="str">
        <f>MID(Tabla1[[#This Row],[HORA]],1,5)</f>
        <v>14:41</v>
      </c>
      <c r="K359" s="16">
        <f>IF(Tabla1[[#This Row],[FECHA]]=I360,IF(J360-J359&gt;0,(J360-J359)*1440,0),0)</f>
        <v>2.9999999999998295</v>
      </c>
      <c r="L359" s="14">
        <f>2+L100-Datos!$C$8</f>
        <v>5.1100000000000003</v>
      </c>
      <c r="M359" s="13" t="s">
        <v>55862</v>
      </c>
      <c r="N359" s="1" t="s">
        <v>1460</v>
      </c>
      <c r="O359" s="1">
        <v>0</v>
      </c>
      <c r="P359" s="1" t="s">
        <v>413</v>
      </c>
      <c r="Q359" s="4" t="s">
        <v>21</v>
      </c>
    </row>
    <row r="360" spans="1:17" ht="22.5" x14ac:dyDescent="0.25">
      <c r="A360" s="3">
        <v>650</v>
      </c>
      <c r="B360" s="1" t="s">
        <v>1461</v>
      </c>
      <c r="C360" s="1" t="s">
        <v>15</v>
      </c>
      <c r="D360" s="1" t="s">
        <v>33</v>
      </c>
      <c r="E360" s="1">
        <v>2228714</v>
      </c>
      <c r="F360" s="1" t="s">
        <v>1462</v>
      </c>
      <c r="G360" s="1">
        <v>2228715</v>
      </c>
      <c r="H360" s="1" t="s">
        <v>1463</v>
      </c>
      <c r="I360" s="2">
        <v>45048</v>
      </c>
      <c r="J360" s="15" t="str">
        <f>MID(Tabla1[[#This Row],[HORA]],1,5)</f>
        <v>14:44</v>
      </c>
      <c r="K360" s="16">
        <f>IF(Tabla1[[#This Row],[FECHA]]=I361,IF(J361-J360&gt;0,(J361-J360)*1440,0),0)</f>
        <v>2.0000000000001528</v>
      </c>
      <c r="L360" s="14">
        <f>2+L101-Datos!$C$8</f>
        <v>4.8000000000000007</v>
      </c>
      <c r="M360" s="13" t="s">
        <v>56004</v>
      </c>
      <c r="N360" s="1" t="s">
        <v>1464</v>
      </c>
      <c r="O360" s="1">
        <v>0</v>
      </c>
      <c r="P360" s="1" t="s">
        <v>413</v>
      </c>
      <c r="Q360" s="4" t="s">
        <v>21</v>
      </c>
    </row>
    <row r="361" spans="1:17" ht="22.5" x14ac:dyDescent="0.25">
      <c r="A361" s="3">
        <v>12311</v>
      </c>
      <c r="B361" s="1" t="s">
        <v>37930</v>
      </c>
      <c r="C361" s="1" t="s">
        <v>15</v>
      </c>
      <c r="D361" s="1" t="s">
        <v>33</v>
      </c>
      <c r="E361" s="1">
        <v>75270394</v>
      </c>
      <c r="F361" s="1" t="s">
        <v>37931</v>
      </c>
      <c r="G361" s="1">
        <v>2228716</v>
      </c>
      <c r="H361" s="1" t="s">
        <v>37932</v>
      </c>
      <c r="I361" s="2">
        <v>45048</v>
      </c>
      <c r="J361" s="15" t="str">
        <f>MID(Tabla1[[#This Row],[HORA]],1,5)</f>
        <v>14:46</v>
      </c>
      <c r="K361" s="16">
        <f>IF(Tabla1[[#This Row],[FECHA]]=I362,IF(J362-J361&gt;0,(J362-J361)*1440,0),0)</f>
        <v>1.9999999999999929</v>
      </c>
      <c r="L361" s="14">
        <f>2+L102-Datos!$C$8</f>
        <v>6.18</v>
      </c>
      <c r="M361" s="13" t="s">
        <v>56006</v>
      </c>
      <c r="N361" s="1" t="s">
        <v>37933</v>
      </c>
      <c r="O361" s="1">
        <v>20</v>
      </c>
      <c r="P361" s="1" t="s">
        <v>413</v>
      </c>
      <c r="Q361" s="4" t="s">
        <v>21</v>
      </c>
    </row>
    <row r="362" spans="1:17" ht="22.5" x14ac:dyDescent="0.25">
      <c r="A362" s="3">
        <v>15689</v>
      </c>
      <c r="B362" s="1" t="s">
        <v>47720</v>
      </c>
      <c r="C362" s="1" t="s">
        <v>15</v>
      </c>
      <c r="D362" s="1" t="s">
        <v>40</v>
      </c>
      <c r="E362" s="1">
        <v>20522547957</v>
      </c>
      <c r="F362" s="1" t="s">
        <v>47721</v>
      </c>
      <c r="G362" s="1">
        <v>2867792</v>
      </c>
      <c r="H362" s="1" t="s">
        <v>47722</v>
      </c>
      <c r="I362" s="2">
        <v>45048</v>
      </c>
      <c r="J362" s="15" t="str">
        <f>MID(Tabla1[[#This Row],[HORA]],1,5)</f>
        <v>14:48</v>
      </c>
      <c r="K362" s="16">
        <f>IF(Tabla1[[#This Row],[FECHA]]=I363,IF(J363-J362&gt;0,(J363-J362)*1440,0),0)</f>
        <v>0.99999999999999645</v>
      </c>
      <c r="L362" s="14">
        <f>2+L103-Datos!$C$8</f>
        <v>6.12</v>
      </c>
      <c r="M362" s="13" t="s">
        <v>56008</v>
      </c>
      <c r="N362" s="1" t="s">
        <v>2026</v>
      </c>
      <c r="O362" s="1">
        <v>10</v>
      </c>
      <c r="P362" s="1" t="s">
        <v>300</v>
      </c>
      <c r="Q362" s="4" t="s">
        <v>21</v>
      </c>
    </row>
    <row r="363" spans="1:17" ht="22.5" x14ac:dyDescent="0.25">
      <c r="A363" s="3">
        <v>12312</v>
      </c>
      <c r="B363" s="1" t="s">
        <v>37934</v>
      </c>
      <c r="C363" s="1" t="s">
        <v>15</v>
      </c>
      <c r="D363" s="1" t="s">
        <v>40</v>
      </c>
      <c r="E363" s="1">
        <v>16477465</v>
      </c>
      <c r="F363" s="1" t="s">
        <v>37935</v>
      </c>
      <c r="G363" s="1">
        <v>2228718</v>
      </c>
      <c r="H363" s="1" t="s">
        <v>37936</v>
      </c>
      <c r="I363" s="2">
        <v>45048</v>
      </c>
      <c r="J363" s="15" t="str">
        <f>MID(Tabla1[[#This Row],[HORA]],1,5)</f>
        <v>14:49</v>
      </c>
      <c r="K363" s="16">
        <f>IF(Tabla1[[#This Row],[FECHA]]=I364,IF(J364-J363&gt;0,(J364-J363)*1440,0),0)</f>
        <v>2.9999999999999893</v>
      </c>
      <c r="L363" s="14">
        <f>2+L104-Datos!$C$8</f>
        <v>6.0200000000000005</v>
      </c>
      <c r="M363" s="13" t="s">
        <v>56009</v>
      </c>
      <c r="N363" s="1" t="s">
        <v>37937</v>
      </c>
      <c r="O363" s="1">
        <v>20</v>
      </c>
      <c r="P363" s="1" t="s">
        <v>413</v>
      </c>
      <c r="Q363" s="4" t="s">
        <v>21</v>
      </c>
    </row>
    <row r="364" spans="1:17" ht="22.5" x14ac:dyDescent="0.25">
      <c r="A364" s="3">
        <v>815</v>
      </c>
      <c r="B364" s="1" t="s">
        <v>1997</v>
      </c>
      <c r="C364" s="1" t="s">
        <v>15</v>
      </c>
      <c r="D364" s="1" t="s">
        <v>40</v>
      </c>
      <c r="E364" s="1">
        <v>73083775</v>
      </c>
      <c r="F364" s="1" t="s">
        <v>1998</v>
      </c>
      <c r="G364" s="1">
        <v>75714198</v>
      </c>
      <c r="H364" s="1" t="s">
        <v>1999</v>
      </c>
      <c r="I364" s="2">
        <v>45048</v>
      </c>
      <c r="J364" s="15" t="str">
        <f>MID(Tabla1[[#This Row],[HORA]],1,5)</f>
        <v>14:52</v>
      </c>
      <c r="K364" s="16">
        <f>IF(Tabla1[[#This Row],[FECHA]]=I365,IF(J365-J364&gt;0,(J365-J364)*1440,0),0)</f>
        <v>0</v>
      </c>
      <c r="L364" s="14">
        <f>2+L105-Datos!$C$8</f>
        <v>3.7300000000000004</v>
      </c>
      <c r="M364" s="13" t="s">
        <v>56011</v>
      </c>
      <c r="N364" s="1" t="s">
        <v>2000</v>
      </c>
      <c r="O364" s="1">
        <v>10</v>
      </c>
      <c r="P364" s="1" t="s">
        <v>300</v>
      </c>
      <c r="Q364" s="4" t="s">
        <v>21</v>
      </c>
    </row>
    <row r="365" spans="1:17" ht="22.5" x14ac:dyDescent="0.25">
      <c r="A365" s="3">
        <v>12313</v>
      </c>
      <c r="B365" s="1" t="s">
        <v>37938</v>
      </c>
      <c r="C365" s="1" t="s">
        <v>15</v>
      </c>
      <c r="D365" s="1" t="s">
        <v>23</v>
      </c>
      <c r="E365" s="1">
        <v>16420614</v>
      </c>
      <c r="F365" s="1" t="s">
        <v>37939</v>
      </c>
      <c r="G365" s="1">
        <v>2228719</v>
      </c>
      <c r="H365" s="1" t="s">
        <v>37940</v>
      </c>
      <c r="I365" s="2">
        <v>45048</v>
      </c>
      <c r="J365" s="15" t="str">
        <f>MID(Tabla1[[#This Row],[HORA]],1,5)</f>
        <v>14:52</v>
      </c>
      <c r="K365" s="16">
        <f>IF(Tabla1[[#This Row],[FECHA]]=I366,IF(J366-J365&gt;0,(J366-J365)*1440,0),0)</f>
        <v>1.9999999999999929</v>
      </c>
      <c r="L365" s="14">
        <f>2+L106-Datos!$C$8</f>
        <v>5.0199999999999996</v>
      </c>
      <c r="M365" s="13" t="s">
        <v>56011</v>
      </c>
      <c r="N365" s="1" t="s">
        <v>37941</v>
      </c>
      <c r="O365" s="1">
        <v>10</v>
      </c>
      <c r="P365" s="1" t="s">
        <v>413</v>
      </c>
      <c r="Q365" s="4" t="s">
        <v>21</v>
      </c>
    </row>
    <row r="366" spans="1:17" ht="22.5" x14ac:dyDescent="0.25">
      <c r="A366" s="3">
        <v>18073</v>
      </c>
      <c r="B366" s="1" t="s">
        <v>54059</v>
      </c>
      <c r="C366" s="1" t="s">
        <v>15</v>
      </c>
      <c r="D366" s="1" t="s">
        <v>30</v>
      </c>
      <c r="E366" s="1">
        <v>10414320665</v>
      </c>
      <c r="F366" s="1" t="s">
        <v>54060</v>
      </c>
      <c r="G366" s="1">
        <v>2228721</v>
      </c>
      <c r="H366" s="1" t="s">
        <v>54061</v>
      </c>
      <c r="I366" s="2">
        <v>45048</v>
      </c>
      <c r="J366" s="15" t="str">
        <f>MID(Tabla1[[#This Row],[HORA]],1,5)</f>
        <v>14:54</v>
      </c>
      <c r="K366" s="16">
        <f>IF(Tabla1[[#This Row],[FECHA]]=I367,IF(J367-J366&gt;0,(J367-J366)*1440,0),0)</f>
        <v>0.99999999999999645</v>
      </c>
      <c r="L366" s="14">
        <f>2+L107-Datos!$C$8</f>
        <v>4.03</v>
      </c>
      <c r="M366" s="13" t="s">
        <v>56013</v>
      </c>
      <c r="N366" s="1" t="s">
        <v>54062</v>
      </c>
      <c r="O366" s="1">
        <v>12</v>
      </c>
      <c r="P366" s="1" t="s">
        <v>413</v>
      </c>
      <c r="Q366" s="4" t="s">
        <v>21</v>
      </c>
    </row>
    <row r="367" spans="1:17" ht="22.5" x14ac:dyDescent="0.25">
      <c r="A367" s="3">
        <v>651</v>
      </c>
      <c r="B367" s="1" t="s">
        <v>1465</v>
      </c>
      <c r="C367" s="1" t="s">
        <v>15</v>
      </c>
      <c r="D367" s="1" t="s">
        <v>30</v>
      </c>
      <c r="E367" s="1">
        <v>2228722</v>
      </c>
      <c r="F367" s="1" t="s">
        <v>1452</v>
      </c>
      <c r="G367" s="1">
        <v>2228723</v>
      </c>
      <c r="H367" s="1" t="s">
        <v>1466</v>
      </c>
      <c r="I367" s="2">
        <v>45048</v>
      </c>
      <c r="J367" s="15" t="str">
        <f>MID(Tabla1[[#This Row],[HORA]],1,5)</f>
        <v>14:55</v>
      </c>
      <c r="K367" s="16">
        <f>IF(Tabla1[[#This Row],[FECHA]]=I368,IF(J368-J367&gt;0,(J368-J367)*1440,0),0)</f>
        <v>0.99999999999999645</v>
      </c>
      <c r="L367" s="14">
        <f>2+L108-Datos!$C$8</f>
        <v>7.04</v>
      </c>
      <c r="M367" s="13" t="s">
        <v>56014</v>
      </c>
      <c r="N367" s="1" t="s">
        <v>1467</v>
      </c>
      <c r="O367" s="1">
        <v>0</v>
      </c>
      <c r="P367" s="1" t="s">
        <v>413</v>
      </c>
      <c r="Q367" s="4" t="s">
        <v>21</v>
      </c>
    </row>
    <row r="368" spans="1:17" ht="22.5" x14ac:dyDescent="0.25">
      <c r="A368" s="3">
        <v>12314</v>
      </c>
      <c r="B368" s="1" t="s">
        <v>37942</v>
      </c>
      <c r="C368" s="1" t="s">
        <v>15</v>
      </c>
      <c r="D368" s="1" t="s">
        <v>40</v>
      </c>
      <c r="E368" s="1">
        <v>2674641</v>
      </c>
      <c r="F368" s="1" t="s">
        <v>37943</v>
      </c>
      <c r="G368" s="1">
        <v>2674641</v>
      </c>
      <c r="H368" s="1" t="s">
        <v>37943</v>
      </c>
      <c r="I368" s="2">
        <v>45048</v>
      </c>
      <c r="J368" s="15" t="str">
        <f>MID(Tabla1[[#This Row],[HORA]],1,5)</f>
        <v>14:56</v>
      </c>
      <c r="K368" s="16">
        <f>IF(Tabla1[[#This Row],[FECHA]]=I369,IF(J369-J368&gt;0,(J369-J368)*1440,0),0)</f>
        <v>0.99999999999999645</v>
      </c>
      <c r="L368" s="14">
        <f>2+L109-Datos!$C$8</f>
        <v>9.1000000000000014</v>
      </c>
      <c r="M368" s="13" t="s">
        <v>56015</v>
      </c>
      <c r="N368" s="1" t="s">
        <v>1715</v>
      </c>
      <c r="O368" s="1">
        <v>25</v>
      </c>
      <c r="P368" s="1" t="s">
        <v>413</v>
      </c>
      <c r="Q368" s="4" t="s">
        <v>21</v>
      </c>
    </row>
    <row r="369" spans="1:17" ht="22.5" x14ac:dyDescent="0.25">
      <c r="A369" s="3">
        <v>652</v>
      </c>
      <c r="B369" s="1" t="s">
        <v>1468</v>
      </c>
      <c r="C369" s="1" t="s">
        <v>15</v>
      </c>
      <c r="D369" s="1" t="s">
        <v>228</v>
      </c>
      <c r="E369" s="1">
        <v>2228726</v>
      </c>
      <c r="F369" s="1" t="s">
        <v>1469</v>
      </c>
      <c r="G369" s="1">
        <v>2228727</v>
      </c>
      <c r="H369" s="1" t="s">
        <v>1470</v>
      </c>
      <c r="I369" s="2">
        <v>45048</v>
      </c>
      <c r="J369" s="15" t="str">
        <f>MID(Tabla1[[#This Row],[HORA]],1,5)</f>
        <v>14:57</v>
      </c>
      <c r="K369" s="16">
        <f>IF(Tabla1[[#This Row],[FECHA]]=I370,IF(J370-J369&gt;0,(J370-J369)*1440,0),0)</f>
        <v>0</v>
      </c>
      <c r="L369" s="14">
        <f>2+L110-Datos!$C$8</f>
        <v>4.9700000000000006</v>
      </c>
      <c r="M369" s="13" t="s">
        <v>56016</v>
      </c>
      <c r="N369" s="1" t="s">
        <v>1460</v>
      </c>
      <c r="O369" s="1">
        <v>0</v>
      </c>
      <c r="P369" s="1" t="s">
        <v>413</v>
      </c>
      <c r="Q369" s="4" t="s">
        <v>21</v>
      </c>
    </row>
    <row r="370" spans="1:17" ht="22.5" x14ac:dyDescent="0.25">
      <c r="A370" s="3">
        <v>816</v>
      </c>
      <c r="B370" s="1" t="s">
        <v>2001</v>
      </c>
      <c r="C370" s="1" t="s">
        <v>15</v>
      </c>
      <c r="D370" s="1" t="s">
        <v>228</v>
      </c>
      <c r="E370" s="1">
        <v>41217632</v>
      </c>
      <c r="F370" s="1" t="s">
        <v>2002</v>
      </c>
      <c r="G370" s="1">
        <v>2228725</v>
      </c>
      <c r="H370" s="1" t="s">
        <v>2003</v>
      </c>
      <c r="I370" s="2">
        <v>45048</v>
      </c>
      <c r="J370" s="15" t="str">
        <f>MID(Tabla1[[#This Row],[HORA]],1,5)</f>
        <v>14:57</v>
      </c>
      <c r="K370" s="16">
        <f>IF(Tabla1[[#This Row],[FECHA]]=I371,IF(J371-J370&gt;0,(J371-J370)*1440,0),0)</f>
        <v>0.99999999999999645</v>
      </c>
      <c r="L370" s="14">
        <f>2+L111-Datos!$C$8</f>
        <v>4.78</v>
      </c>
      <c r="M370" s="13" t="s">
        <v>56016</v>
      </c>
      <c r="N370" s="1" t="s">
        <v>2004</v>
      </c>
      <c r="O370" s="1">
        <v>25</v>
      </c>
      <c r="P370" s="1" t="s">
        <v>300</v>
      </c>
      <c r="Q370" s="4" t="s">
        <v>21</v>
      </c>
    </row>
    <row r="371" spans="1:17" ht="22.5" x14ac:dyDescent="0.25">
      <c r="A371" s="3">
        <v>653</v>
      </c>
      <c r="B371" s="1" t="s">
        <v>1471</v>
      </c>
      <c r="C371" s="1" t="s">
        <v>15</v>
      </c>
      <c r="D371" s="1" t="s">
        <v>23</v>
      </c>
      <c r="E371" s="1">
        <v>2228728</v>
      </c>
      <c r="F371" s="1" t="s">
        <v>1472</v>
      </c>
      <c r="G371" s="1">
        <v>2228729</v>
      </c>
      <c r="H371" s="1" t="s">
        <v>1473</v>
      </c>
      <c r="I371" s="2">
        <v>45048</v>
      </c>
      <c r="J371" s="15" t="str">
        <f>MID(Tabla1[[#This Row],[HORA]],1,5)</f>
        <v>14:58</v>
      </c>
      <c r="K371" s="16">
        <f>IF(Tabla1[[#This Row],[FECHA]]=I372,IF(J372-J371&gt;0,(J372-J371)*1440,0),0)</f>
        <v>0</v>
      </c>
      <c r="L371" s="14">
        <f>2+L112-Datos!$C$8</f>
        <v>6.87</v>
      </c>
      <c r="M371" s="13" t="s">
        <v>56017</v>
      </c>
      <c r="N371" s="1" t="s">
        <v>1474</v>
      </c>
      <c r="O371" s="1">
        <v>0</v>
      </c>
      <c r="P371" s="1" t="s">
        <v>413</v>
      </c>
      <c r="Q371" s="4" t="s">
        <v>21</v>
      </c>
    </row>
    <row r="372" spans="1:17" ht="22.5" x14ac:dyDescent="0.25">
      <c r="A372" s="3">
        <v>5459</v>
      </c>
      <c r="B372" s="1" t="s">
        <v>17058</v>
      </c>
      <c r="C372" s="1" t="s">
        <v>15</v>
      </c>
      <c r="D372" s="1" t="s">
        <v>23</v>
      </c>
      <c r="E372" s="1">
        <v>43396162</v>
      </c>
      <c r="F372" s="1" t="s">
        <v>16645</v>
      </c>
      <c r="G372" s="1">
        <v>44903456</v>
      </c>
      <c r="H372" s="1" t="s">
        <v>17059</v>
      </c>
      <c r="I372" s="2">
        <v>45048</v>
      </c>
      <c r="J372" s="15" t="str">
        <f>MID(Tabla1[[#This Row],[HORA]],1,5)</f>
        <v>14:58</v>
      </c>
      <c r="K372" s="16">
        <f>IF(Tabla1[[#This Row],[FECHA]]=I373,IF(J373-J372&gt;0,(J373-J372)*1440,0),0)</f>
        <v>1.9999999999999929</v>
      </c>
      <c r="L372" s="14">
        <f>2+L113-Datos!$C$8</f>
        <v>4.21</v>
      </c>
      <c r="M372" s="13" t="s">
        <v>56017</v>
      </c>
      <c r="N372" s="1" t="s">
        <v>17060</v>
      </c>
      <c r="O372" s="1">
        <v>12</v>
      </c>
      <c r="P372" s="1" t="s">
        <v>27</v>
      </c>
      <c r="Q372" s="4" t="s">
        <v>21</v>
      </c>
    </row>
    <row r="373" spans="1:17" ht="22.5" x14ac:dyDescent="0.25">
      <c r="A373" s="3">
        <v>654</v>
      </c>
      <c r="B373" s="1" t="s">
        <v>1475</v>
      </c>
      <c r="C373" s="1" t="s">
        <v>15</v>
      </c>
      <c r="D373" s="1" t="s">
        <v>82</v>
      </c>
      <c r="E373" s="1">
        <v>2228730</v>
      </c>
      <c r="F373" s="1" t="s">
        <v>1476</v>
      </c>
      <c r="G373" s="1">
        <v>2228731</v>
      </c>
      <c r="H373" s="1" t="s">
        <v>1477</v>
      </c>
      <c r="I373" s="2">
        <v>45048</v>
      </c>
      <c r="J373" s="15" t="str">
        <f>MID(Tabla1[[#This Row],[HORA]],1,5)</f>
        <v>15:00</v>
      </c>
      <c r="K373" s="16">
        <f>IF(Tabla1[[#This Row],[FECHA]]=I374,IF(J374-J373&gt;0,(J374-J373)*1440,0),0)</f>
        <v>0.99999999999999645</v>
      </c>
      <c r="L373" s="14">
        <f>2+L114-Datos!$C$8</f>
        <v>5.94</v>
      </c>
      <c r="M373" s="13" t="s">
        <v>56130</v>
      </c>
      <c r="N373" s="1" t="s">
        <v>1478</v>
      </c>
      <c r="O373" s="1">
        <v>0</v>
      </c>
      <c r="P373" s="1" t="s">
        <v>413</v>
      </c>
      <c r="Q373" s="4" t="s">
        <v>21</v>
      </c>
    </row>
    <row r="374" spans="1:17" ht="22.5" x14ac:dyDescent="0.25">
      <c r="A374" s="3">
        <v>655</v>
      </c>
      <c r="B374" s="1" t="s">
        <v>1479</v>
      </c>
      <c r="C374" s="1" t="s">
        <v>15</v>
      </c>
      <c r="D374" s="1" t="s">
        <v>71</v>
      </c>
      <c r="E374" s="1">
        <v>2228732</v>
      </c>
      <c r="F374" s="1" t="s">
        <v>1448</v>
      </c>
      <c r="G374" s="1">
        <v>2228733</v>
      </c>
      <c r="H374" s="1" t="s">
        <v>1480</v>
      </c>
      <c r="I374" s="2">
        <v>45048</v>
      </c>
      <c r="J374" s="15" t="str">
        <f>MID(Tabla1[[#This Row],[HORA]],1,5)</f>
        <v>15:01</v>
      </c>
      <c r="K374" s="16">
        <f>IF(Tabla1[[#This Row],[FECHA]]=I375,IF(J375-J374&gt;0,(J375-J374)*1440,0),0)</f>
        <v>0.99999999999999645</v>
      </c>
      <c r="L374" s="14">
        <f>2+L115-Datos!$C$8</f>
        <v>7.8000000000000007</v>
      </c>
      <c r="M374" s="13" t="s">
        <v>56131</v>
      </c>
      <c r="N374" s="1" t="s">
        <v>1481</v>
      </c>
      <c r="O374" s="1">
        <v>0</v>
      </c>
      <c r="P374" s="1" t="s">
        <v>413</v>
      </c>
      <c r="Q374" s="4" t="s">
        <v>21</v>
      </c>
    </row>
    <row r="375" spans="1:17" ht="22.5" x14ac:dyDescent="0.25">
      <c r="A375" s="3">
        <v>656</v>
      </c>
      <c r="B375" s="1" t="s">
        <v>1482</v>
      </c>
      <c r="C375" s="1" t="s">
        <v>15</v>
      </c>
      <c r="D375" s="1" t="s">
        <v>172</v>
      </c>
      <c r="E375" s="1">
        <v>2228736</v>
      </c>
      <c r="F375" s="1" t="s">
        <v>1448</v>
      </c>
      <c r="G375" s="1">
        <v>2228737</v>
      </c>
      <c r="H375" s="1" t="s">
        <v>1483</v>
      </c>
      <c r="I375" s="2">
        <v>45048</v>
      </c>
      <c r="J375" s="15" t="str">
        <f>MID(Tabla1[[#This Row],[HORA]],1,5)</f>
        <v>15:02</v>
      </c>
      <c r="K375" s="16">
        <f>IF(Tabla1[[#This Row],[FECHA]]=I376,IF(J376-J375&gt;0,(J376-J375)*1440,0),0)</f>
        <v>1.9999999999999929</v>
      </c>
      <c r="L375" s="14">
        <f>2+L116-Datos!$C$8</f>
        <v>5.0999999999999996</v>
      </c>
      <c r="M375" s="13" t="s">
        <v>56135</v>
      </c>
      <c r="N375" s="1" t="s">
        <v>1484</v>
      </c>
      <c r="O375" s="1">
        <v>0</v>
      </c>
      <c r="P375" s="1" t="s">
        <v>413</v>
      </c>
      <c r="Q375" s="4" t="s">
        <v>21</v>
      </c>
    </row>
    <row r="376" spans="1:17" ht="22.5" x14ac:dyDescent="0.25">
      <c r="A376" s="3">
        <v>657</v>
      </c>
      <c r="B376" s="1" t="s">
        <v>1485</v>
      </c>
      <c r="C376" s="1" t="s">
        <v>15</v>
      </c>
      <c r="D376" s="1" t="s">
        <v>16</v>
      </c>
      <c r="E376" s="1">
        <v>2228739</v>
      </c>
      <c r="F376" s="1" t="s">
        <v>1448</v>
      </c>
      <c r="G376" s="1">
        <v>2228740</v>
      </c>
      <c r="H376" s="1" t="s">
        <v>1486</v>
      </c>
      <c r="I376" s="2">
        <v>45048</v>
      </c>
      <c r="J376" s="15" t="str">
        <f>MID(Tabla1[[#This Row],[HORA]],1,5)</f>
        <v>15:04</v>
      </c>
      <c r="K376" s="16">
        <f>IF(Tabla1[[#This Row],[FECHA]]=I377,IF(J377-J376&gt;0,(J377-J376)*1440,0),0)</f>
        <v>0</v>
      </c>
      <c r="L376" s="14">
        <f>2+L117-Datos!$C$8</f>
        <v>5.76</v>
      </c>
      <c r="M376" s="13" t="s">
        <v>56133</v>
      </c>
      <c r="N376" s="1" t="s">
        <v>1439</v>
      </c>
      <c r="O376" s="1">
        <v>0</v>
      </c>
      <c r="P376" s="1" t="s">
        <v>413</v>
      </c>
      <c r="Q376" s="4" t="s">
        <v>21</v>
      </c>
    </row>
    <row r="377" spans="1:17" ht="22.5" x14ac:dyDescent="0.25">
      <c r="A377" s="3">
        <v>12315</v>
      </c>
      <c r="B377" s="1" t="s">
        <v>37944</v>
      </c>
      <c r="C377" s="1" t="s">
        <v>15</v>
      </c>
      <c r="D377" s="1" t="s">
        <v>23</v>
      </c>
      <c r="E377" s="1">
        <v>43439180</v>
      </c>
      <c r="F377" s="1" t="s">
        <v>37945</v>
      </c>
      <c r="G377" s="1">
        <v>43439180</v>
      </c>
      <c r="H377" s="1" t="s">
        <v>37945</v>
      </c>
      <c r="I377" s="2">
        <v>45048</v>
      </c>
      <c r="J377" s="15" t="str">
        <f>MID(Tabla1[[#This Row],[HORA]],1,5)</f>
        <v>15:04</v>
      </c>
      <c r="K377" s="16">
        <f>IF(Tabla1[[#This Row],[FECHA]]=I378,IF(J378-J377&gt;0,(J378-J377)*1440,0),0)</f>
        <v>5.9999999999999787</v>
      </c>
      <c r="L377" s="14">
        <f>2+L118-Datos!$C$8</f>
        <v>5.7</v>
      </c>
      <c r="M377" s="13" t="s">
        <v>56133</v>
      </c>
      <c r="N377" s="1" t="s">
        <v>1715</v>
      </c>
      <c r="O377" s="1">
        <v>20</v>
      </c>
      <c r="P377" s="1" t="s">
        <v>413</v>
      </c>
      <c r="Q377" s="4" t="s">
        <v>21</v>
      </c>
    </row>
    <row r="378" spans="1:17" ht="22.5" x14ac:dyDescent="0.25">
      <c r="A378" s="3">
        <v>5460</v>
      </c>
      <c r="B378" s="1" t="s">
        <v>17061</v>
      </c>
      <c r="C378" s="1" t="s">
        <v>15</v>
      </c>
      <c r="D378" s="1" t="s">
        <v>228</v>
      </c>
      <c r="E378" s="1">
        <v>42026500</v>
      </c>
      <c r="F378" s="1" t="s">
        <v>17062</v>
      </c>
      <c r="G378" s="1">
        <v>2228746</v>
      </c>
      <c r="H378" s="1" t="s">
        <v>17063</v>
      </c>
      <c r="I378" s="2">
        <v>45048</v>
      </c>
      <c r="J378" s="15" t="str">
        <f>MID(Tabla1[[#This Row],[HORA]],1,5)</f>
        <v>15:10</v>
      </c>
      <c r="K378" s="16">
        <f>IF(Tabla1[[#This Row],[FECHA]]=I379,IF(J379-J378&gt;0,(J379-J378)*1440,0),0)</f>
        <v>1.9999999999999929</v>
      </c>
      <c r="L378" s="14">
        <f>2+L119-Datos!$C$8</f>
        <v>3.8000000000000007</v>
      </c>
      <c r="M378" s="13" t="s">
        <v>55865</v>
      </c>
      <c r="N378" s="1" t="s">
        <v>17064</v>
      </c>
      <c r="O378" s="1">
        <v>30</v>
      </c>
      <c r="P378" s="1" t="s">
        <v>27</v>
      </c>
      <c r="Q378" s="4" t="s">
        <v>21</v>
      </c>
    </row>
    <row r="379" spans="1:17" ht="22.5" x14ac:dyDescent="0.25">
      <c r="A379" s="3">
        <v>5461</v>
      </c>
      <c r="B379" s="1" t="s">
        <v>17065</v>
      </c>
      <c r="C379" s="1" t="s">
        <v>15</v>
      </c>
      <c r="D379" s="1" t="s">
        <v>40</v>
      </c>
      <c r="E379" s="1">
        <v>48521067</v>
      </c>
      <c r="F379" s="1" t="s">
        <v>17066</v>
      </c>
      <c r="G379" s="1">
        <v>42721931</v>
      </c>
      <c r="H379" s="1" t="s">
        <v>17067</v>
      </c>
      <c r="I379" s="2">
        <v>45048</v>
      </c>
      <c r="J379" s="15" t="str">
        <f>MID(Tabla1[[#This Row],[HORA]],1,5)</f>
        <v>15:12</v>
      </c>
      <c r="K379" s="16">
        <f>IF(Tabla1[[#This Row],[FECHA]]=I380,IF(J380-J379&gt;0,(J380-J379)*1440,0),0)</f>
        <v>0</v>
      </c>
      <c r="L379" s="14">
        <f>2+L120-Datos!$C$8</f>
        <v>4.8100000000000005</v>
      </c>
      <c r="M379" s="13" t="s">
        <v>55867</v>
      </c>
      <c r="N379" s="1" t="s">
        <v>17068</v>
      </c>
      <c r="O379" s="1">
        <v>18</v>
      </c>
      <c r="P379" s="1" t="s">
        <v>27</v>
      </c>
      <c r="Q379" s="4" t="s">
        <v>21</v>
      </c>
    </row>
    <row r="380" spans="1:17" ht="22.5" x14ac:dyDescent="0.25">
      <c r="A380" s="3">
        <v>15690</v>
      </c>
      <c r="B380" s="1" t="s">
        <v>47723</v>
      </c>
      <c r="C380" s="1" t="s">
        <v>15</v>
      </c>
      <c r="D380" s="1" t="s">
        <v>33</v>
      </c>
      <c r="E380" s="1">
        <v>20480761813</v>
      </c>
      <c r="F380" s="1" t="s">
        <v>47724</v>
      </c>
      <c r="G380" s="1">
        <v>44983440</v>
      </c>
      <c r="H380" s="1" t="s">
        <v>47725</v>
      </c>
      <c r="I380" s="2">
        <v>45048</v>
      </c>
      <c r="J380" s="15" t="str">
        <f>MID(Tabla1[[#This Row],[HORA]],1,5)</f>
        <v>15:12</v>
      </c>
      <c r="K380" s="16">
        <f>IF(Tabla1[[#This Row],[FECHA]]=I381,IF(J381-J380&gt;0,(J381-J380)*1440,0),0)</f>
        <v>0.99999999999999645</v>
      </c>
      <c r="L380" s="14">
        <f>2+L121-Datos!$C$8</f>
        <v>6.18</v>
      </c>
      <c r="M380" s="13" t="s">
        <v>55867</v>
      </c>
      <c r="N380" s="1" t="s">
        <v>47726</v>
      </c>
      <c r="O380" s="1">
        <v>60</v>
      </c>
      <c r="P380" s="1" t="s">
        <v>300</v>
      </c>
      <c r="Q380" s="4" t="s">
        <v>21</v>
      </c>
    </row>
    <row r="381" spans="1:17" ht="22.5" x14ac:dyDescent="0.25">
      <c r="A381" s="3">
        <v>12316</v>
      </c>
      <c r="B381" s="1" t="s">
        <v>37946</v>
      </c>
      <c r="C381" s="1" t="s">
        <v>15</v>
      </c>
      <c r="D381" s="1" t="s">
        <v>61</v>
      </c>
      <c r="E381" s="1">
        <v>74624105</v>
      </c>
      <c r="F381" s="1" t="s">
        <v>37947</v>
      </c>
      <c r="G381" s="1">
        <v>2228749</v>
      </c>
      <c r="H381" s="1" t="s">
        <v>37948</v>
      </c>
      <c r="I381" s="2">
        <v>45048</v>
      </c>
      <c r="J381" s="15" t="str">
        <f>MID(Tabla1[[#This Row],[HORA]],1,5)</f>
        <v>15:13</v>
      </c>
      <c r="K381" s="16">
        <f>IF(Tabla1[[#This Row],[FECHA]]=I382,IF(J382-J381&gt;0,(J382-J381)*1440,0),0)</f>
        <v>1.9999999999999929</v>
      </c>
      <c r="L381" s="14">
        <f>2+L122-Datos!$C$8</f>
        <v>5.93</v>
      </c>
      <c r="M381" s="13" t="s">
        <v>55868</v>
      </c>
      <c r="N381" s="1" t="s">
        <v>37949</v>
      </c>
      <c r="O381" s="1">
        <v>15</v>
      </c>
      <c r="P381" s="1" t="s">
        <v>413</v>
      </c>
      <c r="Q381" s="4" t="s">
        <v>21</v>
      </c>
    </row>
    <row r="382" spans="1:17" ht="22.5" x14ac:dyDescent="0.25">
      <c r="A382" s="3">
        <v>12317</v>
      </c>
      <c r="B382" s="1" t="s">
        <v>37950</v>
      </c>
      <c r="C382" s="1" t="s">
        <v>15</v>
      </c>
      <c r="D382" s="1" t="s">
        <v>71</v>
      </c>
      <c r="E382" s="1">
        <v>16758695</v>
      </c>
      <c r="F382" s="1" t="s">
        <v>37951</v>
      </c>
      <c r="G382" s="1">
        <v>2228750</v>
      </c>
      <c r="H382" s="1" t="s">
        <v>37952</v>
      </c>
      <c r="I382" s="2">
        <v>45048</v>
      </c>
      <c r="J382" s="15" t="str">
        <f>MID(Tabla1[[#This Row],[HORA]],1,5)</f>
        <v>15:15</v>
      </c>
      <c r="K382" s="16">
        <f>IF(Tabla1[[#This Row],[FECHA]]=I383,IF(J383-J382&gt;0,(J383-J382)*1440,0),0)</f>
        <v>3.9999999999999858</v>
      </c>
      <c r="L382" s="14">
        <f>2+L123-Datos!$C$8</f>
        <v>8.870000000000001</v>
      </c>
      <c r="M382" s="13" t="s">
        <v>55870</v>
      </c>
      <c r="N382" s="1" t="s">
        <v>37953</v>
      </c>
      <c r="O382" s="1">
        <v>10</v>
      </c>
      <c r="P382" s="1" t="s">
        <v>413</v>
      </c>
      <c r="Q382" s="4" t="s">
        <v>21</v>
      </c>
    </row>
    <row r="383" spans="1:17" ht="22.5" x14ac:dyDescent="0.25">
      <c r="A383" s="3">
        <v>5462</v>
      </c>
      <c r="B383" s="1" t="s">
        <v>17069</v>
      </c>
      <c r="C383" s="1" t="s">
        <v>15</v>
      </c>
      <c r="D383" s="1" t="s">
        <v>40</v>
      </c>
      <c r="E383" s="1">
        <v>27425341</v>
      </c>
      <c r="F383" s="1" t="s">
        <v>17070</v>
      </c>
      <c r="G383" s="1">
        <v>42176917</v>
      </c>
      <c r="H383" s="1" t="s">
        <v>17071</v>
      </c>
      <c r="I383" s="2">
        <v>45048</v>
      </c>
      <c r="J383" s="15" t="str">
        <f>MID(Tabla1[[#This Row],[HORA]],1,5)</f>
        <v>15:19</v>
      </c>
      <c r="K383" s="16">
        <f>IF(Tabla1[[#This Row],[FECHA]]=I384,IF(J384-J383&gt;0,(J384-J383)*1440,0),0)</f>
        <v>3.0000000000001492</v>
      </c>
      <c r="L383" s="14">
        <f>2+L124-Datos!$C$8</f>
        <v>6.0200000000000005</v>
      </c>
      <c r="M383" s="13" t="s">
        <v>55874</v>
      </c>
      <c r="N383" s="1" t="s">
        <v>583</v>
      </c>
      <c r="O383" s="1">
        <v>10</v>
      </c>
      <c r="P383" s="1" t="s">
        <v>27</v>
      </c>
      <c r="Q383" s="4" t="s">
        <v>21</v>
      </c>
    </row>
    <row r="384" spans="1:17" ht="22.5" x14ac:dyDescent="0.25">
      <c r="A384" s="3">
        <v>5463</v>
      </c>
      <c r="B384" s="1" t="s">
        <v>17072</v>
      </c>
      <c r="C384" s="1" t="s">
        <v>15</v>
      </c>
      <c r="D384" s="1" t="s">
        <v>33</v>
      </c>
      <c r="E384" s="1">
        <v>40139437</v>
      </c>
      <c r="F384" s="1" t="s">
        <v>17073</v>
      </c>
      <c r="G384" s="1">
        <v>2228753</v>
      </c>
      <c r="H384" s="1" t="s">
        <v>17074</v>
      </c>
      <c r="I384" s="2">
        <v>45048</v>
      </c>
      <c r="J384" s="15" t="str">
        <f>MID(Tabla1[[#This Row],[HORA]],1,5)</f>
        <v>15:22</v>
      </c>
      <c r="K384" s="16">
        <f>IF(Tabla1[[#This Row],[FECHA]]=I385,IF(J385-J384&gt;0,(J385-J384)*1440,0),0)</f>
        <v>7.9999999999999716</v>
      </c>
      <c r="L384" s="14">
        <f>2+L125-Datos!$C$8</f>
        <v>4.2300000000000004</v>
      </c>
      <c r="M384" s="13" t="s">
        <v>55877</v>
      </c>
      <c r="N384" s="1" t="s">
        <v>17075</v>
      </c>
      <c r="O384" s="1">
        <v>15</v>
      </c>
      <c r="P384" s="1" t="s">
        <v>27</v>
      </c>
      <c r="Q384" s="4" t="s">
        <v>21</v>
      </c>
    </row>
    <row r="385" spans="1:17" ht="22.5" x14ac:dyDescent="0.25">
      <c r="A385" s="3">
        <v>817</v>
      </c>
      <c r="B385" s="1" t="s">
        <v>2005</v>
      </c>
      <c r="C385" s="1" t="s">
        <v>15</v>
      </c>
      <c r="D385" s="1" t="s">
        <v>40</v>
      </c>
      <c r="E385" s="1">
        <v>16735030</v>
      </c>
      <c r="F385" s="1" t="s">
        <v>2006</v>
      </c>
      <c r="G385" s="1">
        <v>2228758</v>
      </c>
      <c r="H385" s="1" t="s">
        <v>2007</v>
      </c>
      <c r="I385" s="2">
        <v>45048</v>
      </c>
      <c r="J385" s="15" t="str">
        <f>MID(Tabla1[[#This Row],[HORA]],1,5)</f>
        <v>15:30</v>
      </c>
      <c r="K385" s="16">
        <f>IF(Tabla1[[#This Row],[FECHA]]=I386,IF(J386-J385&gt;0,(J386-J385)*1440,0),0)</f>
        <v>0</v>
      </c>
      <c r="L385" s="14">
        <f>2+L126-Datos!$C$8</f>
        <v>5.0199999999999996</v>
      </c>
      <c r="M385" s="13" t="s">
        <v>55885</v>
      </c>
      <c r="N385" s="1" t="s">
        <v>2008</v>
      </c>
      <c r="O385" s="1">
        <v>10</v>
      </c>
      <c r="P385" s="1" t="s">
        <v>300</v>
      </c>
      <c r="Q385" s="4" t="s">
        <v>21</v>
      </c>
    </row>
    <row r="386" spans="1:17" ht="22.5" x14ac:dyDescent="0.25">
      <c r="A386" s="3">
        <v>12318</v>
      </c>
      <c r="B386" s="1" t="s">
        <v>37954</v>
      </c>
      <c r="C386" s="1" t="s">
        <v>15</v>
      </c>
      <c r="D386" s="1" t="s">
        <v>161</v>
      </c>
      <c r="E386" s="1">
        <v>70938050</v>
      </c>
      <c r="F386" s="1" t="s">
        <v>37955</v>
      </c>
      <c r="G386" s="1">
        <v>73700099</v>
      </c>
      <c r="H386" s="1" t="s">
        <v>37956</v>
      </c>
      <c r="I386" s="2">
        <v>45048</v>
      </c>
      <c r="J386" s="15" t="str">
        <f>MID(Tabla1[[#This Row],[HORA]],1,5)</f>
        <v>15:30</v>
      </c>
      <c r="K386" s="16">
        <f>IF(Tabla1[[#This Row],[FECHA]]=I387,IF(J387-J386&gt;0,(J387-J386)*1440,0),0)</f>
        <v>7.9999999999999716</v>
      </c>
      <c r="L386" s="14">
        <f>2+L127-Datos!$C$8</f>
        <v>3.76</v>
      </c>
      <c r="M386" s="13" t="s">
        <v>55885</v>
      </c>
      <c r="N386" s="1" t="s">
        <v>37957</v>
      </c>
      <c r="O386" s="1">
        <v>25</v>
      </c>
      <c r="P386" s="1" t="s">
        <v>413</v>
      </c>
      <c r="Q386" s="4" t="s">
        <v>21</v>
      </c>
    </row>
    <row r="387" spans="1:17" ht="22.5" x14ac:dyDescent="0.25">
      <c r="A387" s="3">
        <v>818</v>
      </c>
      <c r="B387" s="1" t="s">
        <v>2009</v>
      </c>
      <c r="C387" s="1" t="s">
        <v>15</v>
      </c>
      <c r="D387" s="1" t="s">
        <v>228</v>
      </c>
      <c r="E387" s="1">
        <v>73690930</v>
      </c>
      <c r="F387" s="1" t="s">
        <v>2010</v>
      </c>
      <c r="G387" s="1">
        <v>0</v>
      </c>
      <c r="H387" s="1" t="s">
        <v>1788</v>
      </c>
      <c r="I387" s="2">
        <v>45048</v>
      </c>
      <c r="J387" s="15" t="str">
        <f>MID(Tabla1[[#This Row],[HORA]],1,5)</f>
        <v>15:38</v>
      </c>
      <c r="K387" s="16">
        <f>IF(Tabla1[[#This Row],[FECHA]]=I388,IF(J388-J387&gt;0,(J388-J387)*1440,0),0)</f>
        <v>0</v>
      </c>
      <c r="L387" s="14">
        <f>2+L128-Datos!$C$8</f>
        <v>6.68</v>
      </c>
      <c r="M387" s="13" t="s">
        <v>55893</v>
      </c>
      <c r="N387" s="1" t="s">
        <v>1715</v>
      </c>
      <c r="O387" s="1">
        <v>5</v>
      </c>
      <c r="P387" s="1" t="s">
        <v>300</v>
      </c>
      <c r="Q387" s="4" t="s">
        <v>21</v>
      </c>
    </row>
    <row r="388" spans="1:17" ht="22.5" x14ac:dyDescent="0.25">
      <c r="A388" s="3">
        <v>16679</v>
      </c>
      <c r="B388" s="1" t="s">
        <v>50547</v>
      </c>
      <c r="C388" s="1" t="s">
        <v>15</v>
      </c>
      <c r="D388" s="1" t="s">
        <v>161</v>
      </c>
      <c r="E388" s="1">
        <v>20539185579</v>
      </c>
      <c r="F388" s="1" t="s">
        <v>47792</v>
      </c>
      <c r="G388" s="1">
        <v>43065476</v>
      </c>
      <c r="H388" s="1" t="s">
        <v>50548</v>
      </c>
      <c r="I388" s="2">
        <v>45048</v>
      </c>
      <c r="J388" s="15" t="str">
        <f>MID(Tabla1[[#This Row],[HORA]],1,5)</f>
        <v>15:38</v>
      </c>
      <c r="K388" s="16">
        <f>IF(Tabla1[[#This Row],[FECHA]]=I389,IF(J389-J388&gt;0,(J389-J388)*1440,0),0)</f>
        <v>1.9999999999999929</v>
      </c>
      <c r="L388" s="14">
        <f>2+L129-Datos!$C$8</f>
        <v>9.16</v>
      </c>
      <c r="M388" s="13" t="s">
        <v>55893</v>
      </c>
      <c r="N388" s="1" t="s">
        <v>583</v>
      </c>
      <c r="O388" s="1">
        <v>10</v>
      </c>
      <c r="P388" s="1" t="s">
        <v>27</v>
      </c>
      <c r="Q388" s="4" t="s">
        <v>21</v>
      </c>
    </row>
    <row r="389" spans="1:17" ht="22.5" x14ac:dyDescent="0.25">
      <c r="A389" s="3">
        <v>5464</v>
      </c>
      <c r="B389" s="1" t="s">
        <v>17076</v>
      </c>
      <c r="C389" s="1" t="s">
        <v>15</v>
      </c>
      <c r="D389" s="1" t="s">
        <v>33</v>
      </c>
      <c r="E389" s="1">
        <v>41533387</v>
      </c>
      <c r="F389" s="1" t="s">
        <v>17077</v>
      </c>
      <c r="G389" s="1">
        <v>2228760</v>
      </c>
      <c r="H389" s="1" t="s">
        <v>17078</v>
      </c>
      <c r="I389" s="2">
        <v>45048</v>
      </c>
      <c r="J389" s="15" t="str">
        <f>MID(Tabla1[[#This Row],[HORA]],1,5)</f>
        <v>15:40</v>
      </c>
      <c r="K389" s="16">
        <f>IF(Tabla1[[#This Row],[FECHA]]=I390,IF(J390-J389&gt;0,(J390-J389)*1440,0),0)</f>
        <v>0.99999999999999645</v>
      </c>
      <c r="L389" s="14">
        <f>2+L130-Datos!$C$8</f>
        <v>4.8600000000000003</v>
      </c>
      <c r="M389" s="13" t="s">
        <v>55895</v>
      </c>
      <c r="N389" s="1" t="s">
        <v>17079</v>
      </c>
      <c r="O389" s="1">
        <v>20</v>
      </c>
      <c r="P389" s="1" t="s">
        <v>27</v>
      </c>
      <c r="Q389" s="4" t="s">
        <v>21</v>
      </c>
    </row>
    <row r="390" spans="1:17" ht="22.5" x14ac:dyDescent="0.25">
      <c r="A390" s="3">
        <v>12319</v>
      </c>
      <c r="B390" s="1" t="s">
        <v>37958</v>
      </c>
      <c r="C390" s="1" t="s">
        <v>15</v>
      </c>
      <c r="D390" s="1" t="s">
        <v>71</v>
      </c>
      <c r="E390" s="1">
        <v>70147169</v>
      </c>
      <c r="F390" s="1" t="s">
        <v>37959</v>
      </c>
      <c r="G390" s="1">
        <v>75409473</v>
      </c>
      <c r="H390" s="1" t="s">
        <v>37960</v>
      </c>
      <c r="I390" s="2">
        <v>45048</v>
      </c>
      <c r="J390" s="15" t="str">
        <f>MID(Tabla1[[#This Row],[HORA]],1,5)</f>
        <v>15:41</v>
      </c>
      <c r="K390" s="16">
        <f>IF(Tabla1[[#This Row],[FECHA]]=I391,IF(J391-J390&gt;0,(J391-J390)*1440,0),0)</f>
        <v>1.9999999999999929</v>
      </c>
      <c r="L390" s="14">
        <f>2+L131-Datos!$C$8</f>
        <v>3.96</v>
      </c>
      <c r="M390" s="13" t="s">
        <v>55896</v>
      </c>
      <c r="N390" s="1" t="s">
        <v>37961</v>
      </c>
      <c r="O390" s="1">
        <v>15</v>
      </c>
      <c r="P390" s="1" t="s">
        <v>413</v>
      </c>
      <c r="Q390" s="4" t="s">
        <v>21</v>
      </c>
    </row>
    <row r="391" spans="1:17" ht="22.5" x14ac:dyDescent="0.25">
      <c r="A391" s="3">
        <v>16680</v>
      </c>
      <c r="B391" s="1" t="s">
        <v>50549</v>
      </c>
      <c r="C391" s="1" t="s">
        <v>15</v>
      </c>
      <c r="D391" s="1" t="s">
        <v>40</v>
      </c>
      <c r="E391" s="1">
        <v>20539185579</v>
      </c>
      <c r="F391" s="1" t="s">
        <v>47792</v>
      </c>
      <c r="G391" s="1">
        <v>46134880</v>
      </c>
      <c r="H391" s="1" t="s">
        <v>48267</v>
      </c>
      <c r="I391" s="2">
        <v>45048</v>
      </c>
      <c r="J391" s="15" t="str">
        <f>MID(Tabla1[[#This Row],[HORA]],1,5)</f>
        <v>15:43</v>
      </c>
      <c r="K391" s="16">
        <f>IF(Tabla1[[#This Row],[FECHA]]=I392,IF(J392-J391&gt;0,(J392-J391)*1440,0),0)</f>
        <v>1.9999999999999929</v>
      </c>
      <c r="L391" s="14">
        <f>2+L132-Datos!$C$8</f>
        <v>5.16</v>
      </c>
      <c r="M391" s="13" t="s">
        <v>55898</v>
      </c>
      <c r="N391" s="1" t="s">
        <v>50550</v>
      </c>
      <c r="O391" s="1">
        <v>40</v>
      </c>
      <c r="P391" s="1" t="s">
        <v>27</v>
      </c>
      <c r="Q391" s="4" t="s">
        <v>21</v>
      </c>
    </row>
    <row r="392" spans="1:17" ht="22.5" x14ac:dyDescent="0.25">
      <c r="A392" s="3">
        <v>12320</v>
      </c>
      <c r="B392" s="1" t="s">
        <v>37962</v>
      </c>
      <c r="C392" s="1" t="s">
        <v>15</v>
      </c>
      <c r="D392" s="1" t="s">
        <v>40</v>
      </c>
      <c r="E392" s="1">
        <v>73714155</v>
      </c>
      <c r="F392" s="1" t="s">
        <v>37963</v>
      </c>
      <c r="G392" s="1">
        <v>2228762</v>
      </c>
      <c r="H392" s="1" t="s">
        <v>37964</v>
      </c>
      <c r="I392" s="2">
        <v>45048</v>
      </c>
      <c r="J392" s="15" t="str">
        <f>MID(Tabla1[[#This Row],[HORA]],1,5)</f>
        <v>15:45</v>
      </c>
      <c r="K392" s="16">
        <f>IF(Tabla1[[#This Row],[FECHA]]=I393,IF(J393-J392&gt;0,(J393-J392)*1440,0),0)</f>
        <v>1.9999999999999929</v>
      </c>
      <c r="L392" s="14">
        <f>2+L133-Datos!$C$8</f>
        <v>6.66</v>
      </c>
      <c r="M392" s="13" t="s">
        <v>55900</v>
      </c>
      <c r="N392" s="1" t="s">
        <v>37965</v>
      </c>
      <c r="O392" s="1">
        <v>25</v>
      </c>
      <c r="P392" s="1" t="s">
        <v>413</v>
      </c>
      <c r="Q392" s="4" t="s">
        <v>21</v>
      </c>
    </row>
    <row r="393" spans="1:17" ht="22.5" x14ac:dyDescent="0.25">
      <c r="A393" s="3">
        <v>12321</v>
      </c>
      <c r="B393" s="1" t="s">
        <v>37966</v>
      </c>
      <c r="C393" s="1" t="s">
        <v>15</v>
      </c>
      <c r="D393" s="1" t="s">
        <v>40</v>
      </c>
      <c r="E393" s="1">
        <v>71352991</v>
      </c>
      <c r="F393" s="1" t="s">
        <v>37967</v>
      </c>
      <c r="G393" s="1">
        <v>71352991</v>
      </c>
      <c r="H393" s="1" t="s">
        <v>37967</v>
      </c>
      <c r="I393" s="2">
        <v>45048</v>
      </c>
      <c r="J393" s="15" t="str">
        <f>MID(Tabla1[[#This Row],[HORA]],1,5)</f>
        <v>15:47</v>
      </c>
      <c r="K393" s="16">
        <f>IF(Tabla1[[#This Row],[FECHA]]=I394,IF(J394-J393&gt;0,(J394-J393)*1440,0),0)</f>
        <v>2.9999999999999893</v>
      </c>
      <c r="L393" s="14">
        <f>2+L134-Datos!$C$8</f>
        <v>4.01</v>
      </c>
      <c r="M393" s="13" t="s">
        <v>55902</v>
      </c>
      <c r="N393" s="1" t="s">
        <v>1715</v>
      </c>
      <c r="O393" s="1">
        <v>25</v>
      </c>
      <c r="P393" s="1" t="s">
        <v>413</v>
      </c>
      <c r="Q393" s="4" t="s">
        <v>21</v>
      </c>
    </row>
    <row r="394" spans="1:17" ht="22.5" x14ac:dyDescent="0.25">
      <c r="A394" s="3">
        <v>819</v>
      </c>
      <c r="B394" s="1" t="s">
        <v>2011</v>
      </c>
      <c r="C394" s="1" t="s">
        <v>15</v>
      </c>
      <c r="D394" s="1" t="s">
        <v>77</v>
      </c>
      <c r="E394" s="1">
        <v>16464419</v>
      </c>
      <c r="F394" s="1" t="s">
        <v>2012</v>
      </c>
      <c r="G394" s="1">
        <v>17603757</v>
      </c>
      <c r="H394" s="1" t="s">
        <v>2013</v>
      </c>
      <c r="I394" s="2">
        <v>45048</v>
      </c>
      <c r="J394" s="15" t="str">
        <f>MID(Tabla1[[#This Row],[HORA]],1,5)</f>
        <v>15:50</v>
      </c>
      <c r="K394" s="16">
        <f>IF(Tabla1[[#This Row],[FECHA]]=I395,IF(J395-J394&gt;0,(J395-J394)*1440,0),0)</f>
        <v>0</v>
      </c>
      <c r="L394" s="14">
        <f>2+L135-Datos!$C$8</f>
        <v>6.16</v>
      </c>
      <c r="M394" s="13" t="s">
        <v>55905</v>
      </c>
      <c r="N394" s="1" t="s">
        <v>2014</v>
      </c>
      <c r="O394" s="1">
        <v>15</v>
      </c>
      <c r="P394" s="1" t="s">
        <v>300</v>
      </c>
      <c r="Q394" s="4" t="s">
        <v>21</v>
      </c>
    </row>
    <row r="395" spans="1:17" ht="22.5" x14ac:dyDescent="0.25">
      <c r="A395" s="3">
        <v>12322</v>
      </c>
      <c r="B395" s="1" t="s">
        <v>37968</v>
      </c>
      <c r="C395" s="1" t="s">
        <v>15</v>
      </c>
      <c r="D395" s="1" t="s">
        <v>40</v>
      </c>
      <c r="E395" s="1">
        <v>41817740</v>
      </c>
      <c r="F395" s="1" t="s">
        <v>15855</v>
      </c>
      <c r="G395" s="1">
        <v>2228763</v>
      </c>
      <c r="H395" s="1" t="s">
        <v>16735</v>
      </c>
      <c r="I395" s="2">
        <v>45048</v>
      </c>
      <c r="J395" s="15" t="str">
        <f>MID(Tabla1[[#This Row],[HORA]],1,5)</f>
        <v>15:50</v>
      </c>
      <c r="K395" s="16">
        <f>IF(Tabla1[[#This Row],[FECHA]]=I396,IF(J396-J395&gt;0,(J396-J395)*1440,0),0)</f>
        <v>1.9999999999999929</v>
      </c>
      <c r="L395" s="14">
        <f>2+L136-Datos!$C$8</f>
        <v>7.8599999999999994</v>
      </c>
      <c r="M395" s="13" t="s">
        <v>55905</v>
      </c>
      <c r="N395" s="1" t="s">
        <v>37969</v>
      </c>
      <c r="O395" s="1">
        <v>13</v>
      </c>
      <c r="P395" s="1" t="s">
        <v>413</v>
      </c>
      <c r="Q395" s="4" t="s">
        <v>21</v>
      </c>
    </row>
    <row r="396" spans="1:17" ht="22.5" x14ac:dyDescent="0.25">
      <c r="A396" s="3">
        <v>12323</v>
      </c>
      <c r="B396" s="1" t="s">
        <v>37970</v>
      </c>
      <c r="C396" s="1" t="s">
        <v>15</v>
      </c>
      <c r="D396" s="1" t="s">
        <v>40</v>
      </c>
      <c r="E396" s="1">
        <v>48382801</v>
      </c>
      <c r="F396" s="1" t="s">
        <v>37971</v>
      </c>
      <c r="G396" s="1">
        <v>16759147</v>
      </c>
      <c r="H396" s="1" t="s">
        <v>37972</v>
      </c>
      <c r="I396" s="2">
        <v>45048</v>
      </c>
      <c r="J396" s="15" t="str">
        <f>MID(Tabla1[[#This Row],[HORA]],1,5)</f>
        <v>15:52</v>
      </c>
      <c r="K396" s="16">
        <f>IF(Tabla1[[#This Row],[FECHA]]=I397,IF(J397-J396&gt;0,(J397-J396)*1440,0),0)</f>
        <v>8.999999999999968</v>
      </c>
      <c r="L396" s="14">
        <f>2+L137-Datos!$C$8</f>
        <v>5.0199999999999996</v>
      </c>
      <c r="M396" s="13" t="s">
        <v>55907</v>
      </c>
      <c r="N396" s="1" t="s">
        <v>5771</v>
      </c>
      <c r="O396" s="1">
        <v>10</v>
      </c>
      <c r="P396" s="1" t="s">
        <v>413</v>
      </c>
      <c r="Q396" s="4" t="s">
        <v>21</v>
      </c>
    </row>
    <row r="397" spans="1:17" ht="22.5" x14ac:dyDescent="0.25">
      <c r="A397" s="3">
        <v>5465</v>
      </c>
      <c r="B397" s="1" t="s">
        <v>17080</v>
      </c>
      <c r="C397" s="1" t="s">
        <v>15</v>
      </c>
      <c r="D397" s="1" t="s">
        <v>33</v>
      </c>
      <c r="E397" s="1">
        <v>3497293</v>
      </c>
      <c r="F397" s="1" t="s">
        <v>17081</v>
      </c>
      <c r="G397" s="1">
        <v>2228766</v>
      </c>
      <c r="H397" s="1" t="s">
        <v>17082</v>
      </c>
      <c r="I397" s="2">
        <v>45048</v>
      </c>
      <c r="J397" s="15" t="str">
        <f>MID(Tabla1[[#This Row],[HORA]],1,5)</f>
        <v>16:01</v>
      </c>
      <c r="K397" s="16">
        <f>IF(Tabla1[[#This Row],[FECHA]]=I398,IF(J398-J397&gt;0,(J398-J397)*1440,0),0)</f>
        <v>2.9999999999999893</v>
      </c>
      <c r="L397" s="14">
        <f>2+L138-Datos!$C$8</f>
        <v>5.96</v>
      </c>
      <c r="M397" s="13" t="s">
        <v>55916</v>
      </c>
      <c r="N397" s="1" t="s">
        <v>17083</v>
      </c>
      <c r="O397" s="1">
        <v>15</v>
      </c>
      <c r="P397" s="1" t="s">
        <v>27</v>
      </c>
      <c r="Q397" s="4" t="s">
        <v>21</v>
      </c>
    </row>
    <row r="398" spans="1:17" ht="22.5" x14ac:dyDescent="0.25">
      <c r="A398" s="3">
        <v>820</v>
      </c>
      <c r="B398" s="1" t="s">
        <v>2015</v>
      </c>
      <c r="C398" s="1" t="s">
        <v>15</v>
      </c>
      <c r="D398" s="1" t="s">
        <v>119</v>
      </c>
      <c r="E398" s="1">
        <v>40294157</v>
      </c>
      <c r="F398" s="1" t="s">
        <v>2016</v>
      </c>
      <c r="G398" s="1">
        <v>2228768</v>
      </c>
      <c r="H398" s="1" t="s">
        <v>2017</v>
      </c>
      <c r="I398" s="2">
        <v>45048</v>
      </c>
      <c r="J398" s="15" t="str">
        <f>MID(Tabla1[[#This Row],[HORA]],1,5)</f>
        <v>16:04</v>
      </c>
      <c r="K398" s="16">
        <f>IF(Tabla1[[#This Row],[FECHA]]=I399,IF(J399-J398&gt;0,(J399-J398)*1440,0),0)</f>
        <v>11.999999999999957</v>
      </c>
      <c r="L398" s="14">
        <f>2+L139-Datos!$C$8</f>
        <v>6.2</v>
      </c>
      <c r="M398" s="13" t="s">
        <v>55919</v>
      </c>
      <c r="N398" s="1" t="s">
        <v>2018</v>
      </c>
      <c r="O398" s="1">
        <v>20</v>
      </c>
      <c r="P398" s="1" t="s">
        <v>300</v>
      </c>
      <c r="Q398" s="4" t="s">
        <v>21</v>
      </c>
    </row>
    <row r="399" spans="1:17" ht="22.5" x14ac:dyDescent="0.25">
      <c r="A399" s="3">
        <v>18074</v>
      </c>
      <c r="B399" s="1" t="s">
        <v>54063</v>
      </c>
      <c r="C399" s="1" t="s">
        <v>15</v>
      </c>
      <c r="D399" s="1" t="s">
        <v>40</v>
      </c>
      <c r="E399" s="1">
        <v>20605908391</v>
      </c>
      <c r="F399" s="1" t="s">
        <v>54064</v>
      </c>
      <c r="G399" s="1">
        <v>41474991</v>
      </c>
      <c r="H399" s="1" t="s">
        <v>54065</v>
      </c>
      <c r="I399" s="2">
        <v>45048</v>
      </c>
      <c r="J399" s="15" t="str">
        <f>MID(Tabla1[[#This Row],[HORA]],1,5)</f>
        <v>16:16</v>
      </c>
      <c r="K399" s="16">
        <f>IF(Tabla1[[#This Row],[FECHA]]=I400,IF(J400-J399&gt;0,(J400-J399)*1440,0),0)</f>
        <v>5.0000000000001421</v>
      </c>
      <c r="L399" s="14">
        <f>2+L140-Datos!$C$8</f>
        <v>3.87</v>
      </c>
      <c r="M399" s="13" t="s">
        <v>56026</v>
      </c>
      <c r="N399" s="1" t="s">
        <v>37797</v>
      </c>
      <c r="O399" s="1">
        <v>10</v>
      </c>
      <c r="P399" s="1" t="s">
        <v>413</v>
      </c>
      <c r="Q399" s="4" t="s">
        <v>21</v>
      </c>
    </row>
    <row r="400" spans="1:17" ht="22.5" x14ac:dyDescent="0.25">
      <c r="A400" s="3">
        <v>5466</v>
      </c>
      <c r="B400" s="1" t="s">
        <v>17084</v>
      </c>
      <c r="C400" s="1" t="s">
        <v>15</v>
      </c>
      <c r="D400" s="1" t="s">
        <v>40</v>
      </c>
      <c r="E400" s="1">
        <v>16451602</v>
      </c>
      <c r="F400" s="1" t="s">
        <v>17085</v>
      </c>
      <c r="G400" s="1">
        <v>2228773</v>
      </c>
      <c r="H400" s="1" t="s">
        <v>17086</v>
      </c>
      <c r="I400" s="2">
        <v>45048</v>
      </c>
      <c r="J400" s="15" t="str">
        <f>MID(Tabla1[[#This Row],[HORA]],1,5)</f>
        <v>16:21</v>
      </c>
      <c r="K400" s="16">
        <f>IF(Tabla1[[#This Row],[FECHA]]=I401,IF(J401-J400&gt;0,(J401-J400)*1440,0),0)</f>
        <v>0.99999999999999645</v>
      </c>
      <c r="L400" s="14">
        <f>2+L141-Datos!$C$8</f>
        <v>5.1100000000000003</v>
      </c>
      <c r="M400" s="13" t="s">
        <v>56031</v>
      </c>
      <c r="N400" s="1" t="s">
        <v>8379</v>
      </c>
      <c r="O400" s="1">
        <v>20</v>
      </c>
      <c r="P400" s="1" t="s">
        <v>27</v>
      </c>
      <c r="Q400" s="4" t="s">
        <v>21</v>
      </c>
    </row>
    <row r="401" spans="1:17" ht="22.5" x14ac:dyDescent="0.25">
      <c r="A401" s="3">
        <v>18075</v>
      </c>
      <c r="B401" s="1" t="s">
        <v>54066</v>
      </c>
      <c r="C401" s="1" t="s">
        <v>15</v>
      </c>
      <c r="D401" s="1" t="s">
        <v>40</v>
      </c>
      <c r="E401" s="1">
        <v>20480842813</v>
      </c>
      <c r="F401" s="1" t="s">
        <v>48218</v>
      </c>
      <c r="G401" s="1">
        <v>45563497</v>
      </c>
      <c r="H401" s="1" t="s">
        <v>19311</v>
      </c>
      <c r="I401" s="2">
        <v>45048</v>
      </c>
      <c r="J401" s="15" t="str">
        <f>MID(Tabla1[[#This Row],[HORA]],1,5)</f>
        <v>16:22</v>
      </c>
      <c r="K401" s="16">
        <f>IF(Tabla1[[#This Row],[FECHA]]=I402,IF(J402-J401&gt;0,(J402-J401)*1440,0),0)</f>
        <v>1.999999999999833</v>
      </c>
      <c r="L401" s="14">
        <f>2+L142-Datos!$C$8</f>
        <v>4.8000000000000007</v>
      </c>
      <c r="M401" s="13" t="s">
        <v>56032</v>
      </c>
      <c r="N401" s="1" t="s">
        <v>54067</v>
      </c>
      <c r="O401" s="1">
        <v>40</v>
      </c>
      <c r="P401" s="1" t="s">
        <v>413</v>
      </c>
      <c r="Q401" s="4" t="s">
        <v>21</v>
      </c>
    </row>
    <row r="402" spans="1:17" ht="22.5" x14ac:dyDescent="0.25">
      <c r="A402" s="3">
        <v>16681</v>
      </c>
      <c r="B402" s="1" t="s">
        <v>50551</v>
      </c>
      <c r="C402" s="1" t="s">
        <v>15</v>
      </c>
      <c r="D402" s="1" t="s">
        <v>40</v>
      </c>
      <c r="E402" s="1">
        <v>20561345652</v>
      </c>
      <c r="F402" s="1" t="s">
        <v>50552</v>
      </c>
      <c r="G402" s="1">
        <v>41465059</v>
      </c>
      <c r="H402" s="1" t="s">
        <v>50553</v>
      </c>
      <c r="I402" s="2">
        <v>45048</v>
      </c>
      <c r="J402" s="15" t="str">
        <f>MID(Tabla1[[#This Row],[HORA]],1,5)</f>
        <v>16:24</v>
      </c>
      <c r="K402" s="16">
        <f>IF(Tabla1[[#This Row],[FECHA]]=I403,IF(J403-J402&gt;0,(J403-J402)*1440,0),0)</f>
        <v>3.0000000000001492</v>
      </c>
      <c r="L402" s="14">
        <f>2+L143-Datos!$C$8</f>
        <v>6.18</v>
      </c>
      <c r="M402" s="13" t="s">
        <v>56034</v>
      </c>
      <c r="N402" s="1" t="s">
        <v>50554</v>
      </c>
      <c r="O402" s="1">
        <v>40</v>
      </c>
      <c r="P402" s="1" t="s">
        <v>27</v>
      </c>
      <c r="Q402" s="4" t="s">
        <v>21</v>
      </c>
    </row>
    <row r="403" spans="1:17" ht="22.5" x14ac:dyDescent="0.25">
      <c r="A403" s="3">
        <v>821</v>
      </c>
      <c r="B403" s="1" t="s">
        <v>2019</v>
      </c>
      <c r="C403" s="1" t="s">
        <v>15</v>
      </c>
      <c r="D403" s="1" t="s">
        <v>1017</v>
      </c>
      <c r="E403" s="1">
        <v>40068616</v>
      </c>
      <c r="F403" s="1" t="s">
        <v>2020</v>
      </c>
      <c r="G403" s="1">
        <v>2228775</v>
      </c>
      <c r="H403" s="1" t="s">
        <v>2021</v>
      </c>
      <c r="I403" s="2">
        <v>45048</v>
      </c>
      <c r="J403" s="15" t="str">
        <f>MID(Tabla1[[#This Row],[HORA]],1,5)</f>
        <v>16:27</v>
      </c>
      <c r="K403" s="16">
        <f>IF(Tabla1[[#This Row],[FECHA]]=I404,IF(J404-J403&gt;0,(J404-J403)*1440,0),0)</f>
        <v>0</v>
      </c>
      <c r="L403" s="14">
        <f>2+L144-Datos!$C$8</f>
        <v>6.12</v>
      </c>
      <c r="M403" s="13" t="s">
        <v>56037</v>
      </c>
      <c r="N403" s="1" t="s">
        <v>2022</v>
      </c>
      <c r="O403" s="1">
        <v>10</v>
      </c>
      <c r="P403" s="1" t="s">
        <v>300</v>
      </c>
      <c r="Q403" s="4" t="s">
        <v>21</v>
      </c>
    </row>
    <row r="404" spans="1:17" ht="22.5" x14ac:dyDescent="0.25">
      <c r="A404" s="3">
        <v>12324</v>
      </c>
      <c r="B404" s="1" t="s">
        <v>37973</v>
      </c>
      <c r="C404" s="1" t="s">
        <v>15</v>
      </c>
      <c r="D404" s="1" t="s">
        <v>40</v>
      </c>
      <c r="E404" s="1">
        <v>27415458</v>
      </c>
      <c r="F404" s="1" t="s">
        <v>27650</v>
      </c>
      <c r="G404" s="1">
        <v>2228774</v>
      </c>
      <c r="H404" s="1" t="s">
        <v>37974</v>
      </c>
      <c r="I404" s="2">
        <v>45048</v>
      </c>
      <c r="J404" s="15" t="str">
        <f>MID(Tabla1[[#This Row],[HORA]],1,5)</f>
        <v>16:27</v>
      </c>
      <c r="K404" s="16">
        <f>IF(Tabla1[[#This Row],[FECHA]]=I405,IF(J405-J404&gt;0,(J405-J404)*1440,0),0)</f>
        <v>1.9999999999999929</v>
      </c>
      <c r="L404" s="14">
        <f>2+L145-Datos!$C$8</f>
        <v>6.0200000000000005</v>
      </c>
      <c r="M404" s="13" t="s">
        <v>56037</v>
      </c>
      <c r="N404" s="1" t="s">
        <v>5425</v>
      </c>
      <c r="O404" s="1">
        <v>15</v>
      </c>
      <c r="P404" s="1" t="s">
        <v>413</v>
      </c>
      <c r="Q404" s="4" t="s">
        <v>21</v>
      </c>
    </row>
    <row r="405" spans="1:17" ht="22.5" x14ac:dyDescent="0.25">
      <c r="A405" s="3">
        <v>12325</v>
      </c>
      <c r="B405" s="1" t="s">
        <v>37975</v>
      </c>
      <c r="C405" s="1" t="s">
        <v>15</v>
      </c>
      <c r="D405" s="1" t="s">
        <v>1847</v>
      </c>
      <c r="E405" s="1">
        <v>43362056</v>
      </c>
      <c r="F405" s="1" t="s">
        <v>31086</v>
      </c>
      <c r="G405" s="1">
        <v>2228776</v>
      </c>
      <c r="H405" s="1" t="s">
        <v>31087</v>
      </c>
      <c r="I405" s="2">
        <v>45048</v>
      </c>
      <c r="J405" s="15" t="str">
        <f>MID(Tabla1[[#This Row],[HORA]],1,5)</f>
        <v>16:29</v>
      </c>
      <c r="K405" s="16">
        <f>IF(Tabla1[[#This Row],[FECHA]]=I406,IF(J406-J405&gt;0,(J406-J405)*1440,0),0)</f>
        <v>5.9999999999999787</v>
      </c>
      <c r="L405" s="14">
        <f>2+L146-Datos!$C$8</f>
        <v>3.7300000000000004</v>
      </c>
      <c r="M405" s="13" t="s">
        <v>56039</v>
      </c>
      <c r="N405" s="1" t="s">
        <v>37976</v>
      </c>
      <c r="O405" s="1">
        <v>20</v>
      </c>
      <c r="P405" s="1" t="s">
        <v>413</v>
      </c>
      <c r="Q405" s="4" t="s">
        <v>21</v>
      </c>
    </row>
    <row r="406" spans="1:17" ht="22.5" x14ac:dyDescent="0.25">
      <c r="A406" s="3">
        <v>5467</v>
      </c>
      <c r="B406" s="1" t="s">
        <v>17087</v>
      </c>
      <c r="C406" s="1" t="s">
        <v>15</v>
      </c>
      <c r="D406" s="1" t="s">
        <v>40</v>
      </c>
      <c r="E406" s="1">
        <v>41949805</v>
      </c>
      <c r="F406" s="1" t="s">
        <v>17088</v>
      </c>
      <c r="G406" s="1">
        <v>42079566</v>
      </c>
      <c r="H406" s="1" t="s">
        <v>17089</v>
      </c>
      <c r="I406" s="2">
        <v>45048</v>
      </c>
      <c r="J406" s="15" t="str">
        <f>MID(Tabla1[[#This Row],[HORA]],1,5)</f>
        <v>16:35</v>
      </c>
      <c r="K406" s="16">
        <f>IF(Tabla1[[#This Row],[FECHA]]=I407,IF(J407-J406&gt;0,(J407-J406)*1440,0),0)</f>
        <v>6.9999999999999751</v>
      </c>
      <c r="L406" s="14">
        <f>2+L147-Datos!$C$8</f>
        <v>5.0199999999999996</v>
      </c>
      <c r="M406" s="13" t="s">
        <v>56045</v>
      </c>
      <c r="N406" s="1" t="s">
        <v>17090</v>
      </c>
      <c r="O406" s="1">
        <v>20</v>
      </c>
      <c r="P406" s="1" t="s">
        <v>27</v>
      </c>
      <c r="Q406" s="4" t="s">
        <v>21</v>
      </c>
    </row>
    <row r="407" spans="1:17" ht="22.5" x14ac:dyDescent="0.25">
      <c r="A407" s="3">
        <v>16682</v>
      </c>
      <c r="B407" s="1" t="s">
        <v>50555</v>
      </c>
      <c r="C407" s="1" t="s">
        <v>15</v>
      </c>
      <c r="D407" s="1" t="s">
        <v>40</v>
      </c>
      <c r="E407" s="1">
        <v>10166548522</v>
      </c>
      <c r="F407" s="1" t="s">
        <v>50556</v>
      </c>
      <c r="G407" s="1">
        <v>2228782</v>
      </c>
      <c r="H407" s="1" t="s">
        <v>50557</v>
      </c>
      <c r="I407" s="2">
        <v>45048</v>
      </c>
      <c r="J407" s="15" t="str">
        <f>MID(Tabla1[[#This Row],[HORA]],1,5)</f>
        <v>16:42</v>
      </c>
      <c r="K407" s="16">
        <f>IF(Tabla1[[#This Row],[FECHA]]=I408,IF(J408-J407&gt;0,(J408-J407)*1440,0),0)</f>
        <v>0.99999999999999645</v>
      </c>
      <c r="L407" s="14">
        <f>2+L148-Datos!$C$8</f>
        <v>4.03</v>
      </c>
      <c r="M407" s="13" t="s">
        <v>56052</v>
      </c>
      <c r="N407" s="1" t="s">
        <v>50558</v>
      </c>
      <c r="O407" s="1">
        <v>12</v>
      </c>
      <c r="P407" s="1" t="s">
        <v>27</v>
      </c>
      <c r="Q407" s="4" t="s">
        <v>21</v>
      </c>
    </row>
    <row r="408" spans="1:17" ht="22.5" x14ac:dyDescent="0.25">
      <c r="A408" s="3">
        <v>12326</v>
      </c>
      <c r="B408" s="1" t="s">
        <v>37977</v>
      </c>
      <c r="C408" s="1" t="s">
        <v>15</v>
      </c>
      <c r="D408" s="1" t="s">
        <v>33</v>
      </c>
      <c r="E408" s="1">
        <v>40108163</v>
      </c>
      <c r="F408" s="1" t="s">
        <v>11387</v>
      </c>
      <c r="G408" s="1">
        <v>45114740</v>
      </c>
      <c r="H408" s="1" t="s">
        <v>37978</v>
      </c>
      <c r="I408" s="2">
        <v>45048</v>
      </c>
      <c r="J408" s="15" t="str">
        <f>MID(Tabla1[[#This Row],[HORA]],1,5)</f>
        <v>16:43</v>
      </c>
      <c r="K408" s="16">
        <f>IF(Tabla1[[#This Row],[FECHA]]=I409,IF(J409-J408&gt;0,(J409-J408)*1440,0),0)</f>
        <v>9.9999999999999645</v>
      </c>
      <c r="L408" s="14">
        <f>2+L149-Datos!$C$8</f>
        <v>7.04</v>
      </c>
      <c r="M408" s="13" t="s">
        <v>56053</v>
      </c>
      <c r="N408" s="1" t="s">
        <v>37979</v>
      </c>
      <c r="O408" s="1">
        <v>10</v>
      </c>
      <c r="P408" s="1" t="s">
        <v>413</v>
      </c>
      <c r="Q408" s="4" t="s">
        <v>21</v>
      </c>
    </row>
    <row r="409" spans="1:17" ht="22.5" x14ac:dyDescent="0.25">
      <c r="A409" s="3">
        <v>822</v>
      </c>
      <c r="B409" s="1" t="s">
        <v>2023</v>
      </c>
      <c r="C409" s="1" t="s">
        <v>15</v>
      </c>
      <c r="D409" s="1" t="s">
        <v>40</v>
      </c>
      <c r="E409" s="1">
        <v>16537227</v>
      </c>
      <c r="F409" s="1" t="s">
        <v>2024</v>
      </c>
      <c r="G409" s="1">
        <v>44182701</v>
      </c>
      <c r="H409" s="1" t="s">
        <v>2025</v>
      </c>
      <c r="I409" s="2">
        <v>45048</v>
      </c>
      <c r="J409" s="15" t="str">
        <f>MID(Tabla1[[#This Row],[HORA]],1,5)</f>
        <v>16:53</v>
      </c>
      <c r="K409" s="16">
        <f>IF(Tabla1[[#This Row],[FECHA]]=I410,IF(J410-J409&gt;0,(J410-J409)*1440,0),0)</f>
        <v>3.9999999999999858</v>
      </c>
      <c r="L409" s="14">
        <f>2+L150-Datos!$C$8</f>
        <v>9.1000000000000014</v>
      </c>
      <c r="M409" s="13" t="s">
        <v>56063</v>
      </c>
      <c r="N409" s="1" t="s">
        <v>2026</v>
      </c>
      <c r="O409" s="1">
        <v>10</v>
      </c>
      <c r="P409" s="1" t="s">
        <v>300</v>
      </c>
      <c r="Q409" s="4" t="s">
        <v>21</v>
      </c>
    </row>
    <row r="410" spans="1:17" ht="22.5" x14ac:dyDescent="0.25">
      <c r="A410" s="3">
        <v>12327</v>
      </c>
      <c r="B410" s="1" t="s">
        <v>37980</v>
      </c>
      <c r="C410" s="1" t="s">
        <v>15</v>
      </c>
      <c r="D410" s="1" t="s">
        <v>40</v>
      </c>
      <c r="E410" s="1">
        <v>72205006</v>
      </c>
      <c r="F410" s="1" t="s">
        <v>37981</v>
      </c>
      <c r="G410" s="1">
        <v>2228787</v>
      </c>
      <c r="H410" s="1" t="s">
        <v>37982</v>
      </c>
      <c r="I410" s="2">
        <v>45048</v>
      </c>
      <c r="J410" s="15" t="str">
        <f>MID(Tabla1[[#This Row],[HORA]],1,5)</f>
        <v>16:57</v>
      </c>
      <c r="K410" s="16">
        <f>IF(Tabla1[[#This Row],[FECHA]]=I411,IF(J411-J410&gt;0,(J411-J410)*1440,0),0)</f>
        <v>3.0000000000001492</v>
      </c>
      <c r="L410" s="14">
        <f>2+L151-Datos!$C$8</f>
        <v>4.9700000000000006</v>
      </c>
      <c r="M410" s="13" t="s">
        <v>56067</v>
      </c>
      <c r="N410" s="1" t="s">
        <v>37797</v>
      </c>
      <c r="O410" s="1">
        <v>10</v>
      </c>
      <c r="P410" s="1" t="s">
        <v>413</v>
      </c>
      <c r="Q410" s="4" t="s">
        <v>21</v>
      </c>
    </row>
    <row r="411" spans="1:17" ht="22.5" x14ac:dyDescent="0.25">
      <c r="A411" s="3">
        <v>5468</v>
      </c>
      <c r="B411" s="1" t="s">
        <v>17091</v>
      </c>
      <c r="C411" s="1" t="s">
        <v>15</v>
      </c>
      <c r="D411" s="1" t="s">
        <v>40</v>
      </c>
      <c r="E411" s="1">
        <v>73598507</v>
      </c>
      <c r="F411" s="1" t="s">
        <v>17092</v>
      </c>
      <c r="G411" s="1">
        <v>2228788</v>
      </c>
      <c r="H411" s="1" t="s">
        <v>17093</v>
      </c>
      <c r="I411" s="2">
        <v>45048</v>
      </c>
      <c r="J411" s="15" t="str">
        <f>MID(Tabla1[[#This Row],[HORA]],1,5)</f>
        <v>17:00</v>
      </c>
      <c r="K411" s="16">
        <f>IF(Tabla1[[#This Row],[FECHA]]=I412,IF(J412-J411&gt;0,(J412-J411)*1440,0),0)</f>
        <v>0.99999999999983658</v>
      </c>
      <c r="L411" s="14">
        <f>2+L152-Datos!$C$8</f>
        <v>4.78</v>
      </c>
      <c r="M411" s="13" t="s">
        <v>56070</v>
      </c>
      <c r="N411" s="1" t="s">
        <v>17094</v>
      </c>
      <c r="O411" s="1">
        <v>15</v>
      </c>
      <c r="P411" s="1" t="s">
        <v>27</v>
      </c>
      <c r="Q411" s="4" t="s">
        <v>21</v>
      </c>
    </row>
    <row r="412" spans="1:17" ht="22.5" x14ac:dyDescent="0.25">
      <c r="A412" s="3">
        <v>15691</v>
      </c>
      <c r="B412" s="1" t="s">
        <v>47727</v>
      </c>
      <c r="C412" s="1" t="s">
        <v>15</v>
      </c>
      <c r="D412" s="1" t="s">
        <v>33</v>
      </c>
      <c r="E412" s="1">
        <v>20600234715</v>
      </c>
      <c r="F412" s="1" t="s">
        <v>47728</v>
      </c>
      <c r="G412" s="1">
        <v>3595926</v>
      </c>
      <c r="H412" s="1" t="s">
        <v>47729</v>
      </c>
      <c r="I412" s="2">
        <v>45048</v>
      </c>
      <c r="J412" s="15" t="str">
        <f>MID(Tabla1[[#This Row],[HORA]],1,5)</f>
        <v>17:01</v>
      </c>
      <c r="K412" s="16">
        <f>IF(Tabla1[[#This Row],[FECHA]]=I413,IF(J413-J412&gt;0,(J413-J412)*1440,0),0)</f>
        <v>1.0000000000001563</v>
      </c>
      <c r="L412" s="14">
        <f>2+L153-Datos!$C$8</f>
        <v>6.87</v>
      </c>
      <c r="M412" s="13" t="s">
        <v>56071</v>
      </c>
      <c r="N412" s="1" t="s">
        <v>47730</v>
      </c>
      <c r="O412" s="1">
        <v>40</v>
      </c>
      <c r="P412" s="1" t="s">
        <v>300</v>
      </c>
      <c r="Q412" s="4" t="s">
        <v>21</v>
      </c>
    </row>
    <row r="413" spans="1:17" ht="22.5" x14ac:dyDescent="0.25">
      <c r="A413" s="3">
        <v>12328</v>
      </c>
      <c r="B413" s="1" t="s">
        <v>37983</v>
      </c>
      <c r="C413" s="1" t="s">
        <v>15</v>
      </c>
      <c r="D413" s="1" t="s">
        <v>228</v>
      </c>
      <c r="E413" s="1">
        <v>47711955</v>
      </c>
      <c r="F413" s="1" t="s">
        <v>37984</v>
      </c>
      <c r="G413" s="1">
        <v>77440543</v>
      </c>
      <c r="H413" s="1" t="s">
        <v>37985</v>
      </c>
      <c r="I413" s="2">
        <v>45048</v>
      </c>
      <c r="J413" s="15" t="str">
        <f>MID(Tabla1[[#This Row],[HORA]],1,5)</f>
        <v>17:02</v>
      </c>
      <c r="K413" s="16">
        <f>IF(Tabla1[[#This Row],[FECHA]]=I414,IF(J414-J413&gt;0,(J414-J413)*1440,0),0)</f>
        <v>0.99999999999999645</v>
      </c>
      <c r="L413" s="14">
        <f>2+L154-Datos!$C$8</f>
        <v>4.21</v>
      </c>
      <c r="M413" s="13" t="s">
        <v>56072</v>
      </c>
      <c r="N413" s="1" t="s">
        <v>37986</v>
      </c>
      <c r="O413" s="1">
        <v>10</v>
      </c>
      <c r="P413" s="1" t="s">
        <v>413</v>
      </c>
      <c r="Q413" s="4" t="s">
        <v>21</v>
      </c>
    </row>
    <row r="414" spans="1:17" ht="22.5" x14ac:dyDescent="0.25">
      <c r="A414" s="3">
        <v>16683</v>
      </c>
      <c r="B414" s="1" t="s">
        <v>50559</v>
      </c>
      <c r="C414" s="1" t="s">
        <v>15</v>
      </c>
      <c r="D414" s="1" t="s">
        <v>71</v>
      </c>
      <c r="E414" s="1">
        <v>20606138653</v>
      </c>
      <c r="F414" s="1" t="s">
        <v>50560</v>
      </c>
      <c r="G414" s="1">
        <v>2228790</v>
      </c>
      <c r="H414" s="1" t="s">
        <v>50561</v>
      </c>
      <c r="I414" s="2">
        <v>45048</v>
      </c>
      <c r="J414" s="15" t="str">
        <f>MID(Tabla1[[#This Row],[HORA]],1,5)</f>
        <v>17:03</v>
      </c>
      <c r="K414" s="16">
        <f>IF(Tabla1[[#This Row],[FECHA]]=I415,IF(J415-J414&gt;0,(J415-J414)*1440,0),0)</f>
        <v>4.9999999999999822</v>
      </c>
      <c r="L414" s="14">
        <f>2+L155-Datos!$C$8</f>
        <v>5.94</v>
      </c>
      <c r="M414" s="13" t="s">
        <v>56073</v>
      </c>
      <c r="N414" s="1" t="s">
        <v>50562</v>
      </c>
      <c r="O414" s="1">
        <v>15</v>
      </c>
      <c r="P414" s="1" t="s">
        <v>27</v>
      </c>
      <c r="Q414" s="4" t="s">
        <v>21</v>
      </c>
    </row>
    <row r="415" spans="1:17" ht="22.5" x14ac:dyDescent="0.25">
      <c r="A415" s="3">
        <v>823</v>
      </c>
      <c r="B415" s="1" t="s">
        <v>2027</v>
      </c>
      <c r="C415" s="1" t="s">
        <v>15</v>
      </c>
      <c r="D415" s="1" t="s">
        <v>77</v>
      </c>
      <c r="E415" s="1">
        <v>72722973</v>
      </c>
      <c r="F415" s="1" t="s">
        <v>2028</v>
      </c>
      <c r="G415" s="1">
        <v>44738397</v>
      </c>
      <c r="H415" s="1" t="s">
        <v>2029</v>
      </c>
      <c r="I415" s="2">
        <v>45048</v>
      </c>
      <c r="J415" s="15" t="str">
        <f>MID(Tabla1[[#This Row],[HORA]],1,5)</f>
        <v>17:08</v>
      </c>
      <c r="K415" s="16">
        <f>IF(Tabla1[[#This Row],[FECHA]]=I416,IF(J416-J415&gt;0,(J416-J415)*1440,0),0)</f>
        <v>0.99999999999983658</v>
      </c>
      <c r="L415" s="14">
        <f>2+L156-Datos!$C$8</f>
        <v>7.8000000000000007</v>
      </c>
      <c r="M415" s="13" t="s">
        <v>56078</v>
      </c>
      <c r="N415" s="1" t="s">
        <v>2030</v>
      </c>
      <c r="O415" s="1">
        <v>10</v>
      </c>
      <c r="P415" s="1" t="s">
        <v>300</v>
      </c>
      <c r="Q415" s="4" t="s">
        <v>21</v>
      </c>
    </row>
    <row r="416" spans="1:17" ht="22.5" x14ac:dyDescent="0.25">
      <c r="A416" s="3">
        <v>824</v>
      </c>
      <c r="B416" s="1" t="s">
        <v>2031</v>
      </c>
      <c r="C416" s="1" t="s">
        <v>15</v>
      </c>
      <c r="D416" s="1" t="s">
        <v>40</v>
      </c>
      <c r="E416" s="1">
        <v>72722973</v>
      </c>
      <c r="F416" s="1" t="s">
        <v>2028</v>
      </c>
      <c r="G416" s="1">
        <v>2228793</v>
      </c>
      <c r="H416" s="1" t="s">
        <v>2032</v>
      </c>
      <c r="I416" s="2">
        <v>45048</v>
      </c>
      <c r="J416" s="15" t="str">
        <f>MID(Tabla1[[#This Row],[HORA]],1,5)</f>
        <v>17:09</v>
      </c>
      <c r="K416" s="16">
        <f>IF(Tabla1[[#This Row],[FECHA]]=I417,IF(J417-J416&gt;0,(J417-J416)*1440,0),0)</f>
        <v>1.0000000000001563</v>
      </c>
      <c r="L416" s="14">
        <f>2+L157-Datos!$C$8</f>
        <v>5.0999999999999996</v>
      </c>
      <c r="M416" s="13" t="s">
        <v>56079</v>
      </c>
      <c r="N416" s="1" t="s">
        <v>2030</v>
      </c>
      <c r="O416" s="1">
        <v>10</v>
      </c>
      <c r="P416" s="1" t="s">
        <v>300</v>
      </c>
      <c r="Q416" s="4" t="s">
        <v>21</v>
      </c>
    </row>
    <row r="417" spans="1:17" ht="22.5" x14ac:dyDescent="0.25">
      <c r="A417" s="3">
        <v>825</v>
      </c>
      <c r="B417" s="1" t="s">
        <v>2033</v>
      </c>
      <c r="C417" s="1" t="s">
        <v>15</v>
      </c>
      <c r="D417" s="1" t="s">
        <v>33</v>
      </c>
      <c r="E417" s="1">
        <v>72722973</v>
      </c>
      <c r="F417" s="1" t="s">
        <v>2028</v>
      </c>
      <c r="G417" s="1">
        <v>2228794</v>
      </c>
      <c r="H417" s="1" t="s">
        <v>2034</v>
      </c>
      <c r="I417" s="2">
        <v>45048</v>
      </c>
      <c r="J417" s="15" t="str">
        <f>MID(Tabla1[[#This Row],[HORA]],1,5)</f>
        <v>17:10</v>
      </c>
      <c r="K417" s="16">
        <f>IF(Tabla1[[#This Row],[FECHA]]=I418,IF(J418-J417&gt;0,(J418-J417)*1440,0),0)</f>
        <v>0</v>
      </c>
      <c r="L417" s="14">
        <f>2+L158-Datos!$C$8</f>
        <v>5.76</v>
      </c>
      <c r="M417" s="13" t="s">
        <v>56080</v>
      </c>
      <c r="N417" s="1" t="s">
        <v>2030</v>
      </c>
      <c r="O417" s="1">
        <v>10</v>
      </c>
      <c r="P417" s="1" t="s">
        <v>300</v>
      </c>
      <c r="Q417" s="4" t="s">
        <v>21</v>
      </c>
    </row>
    <row r="418" spans="1:17" ht="22.5" x14ac:dyDescent="0.25">
      <c r="A418" s="3">
        <v>5469</v>
      </c>
      <c r="B418" s="1" t="s">
        <v>17095</v>
      </c>
      <c r="C418" s="1" t="s">
        <v>15</v>
      </c>
      <c r="D418" s="1" t="s">
        <v>161</v>
      </c>
      <c r="E418" s="1">
        <v>32733787</v>
      </c>
      <c r="F418" s="1" t="s">
        <v>17096</v>
      </c>
      <c r="G418" s="1">
        <v>33673274</v>
      </c>
      <c r="H418" s="1" t="s">
        <v>17097</v>
      </c>
      <c r="I418" s="2">
        <v>45048</v>
      </c>
      <c r="J418" s="15" t="str">
        <f>MID(Tabla1[[#This Row],[HORA]],1,5)</f>
        <v>17:10</v>
      </c>
      <c r="K418" s="16">
        <f>IF(Tabla1[[#This Row],[FECHA]]=I419,IF(J419-J418&gt;0,(J419-J418)*1440,0),0)</f>
        <v>0.99999999999999645</v>
      </c>
      <c r="L418" s="14">
        <f>2+L159-Datos!$C$8</f>
        <v>5.7</v>
      </c>
      <c r="M418" s="13" t="s">
        <v>56080</v>
      </c>
      <c r="N418" s="1" t="s">
        <v>17098</v>
      </c>
      <c r="O418" s="1">
        <v>20</v>
      </c>
      <c r="P418" s="1" t="s">
        <v>27</v>
      </c>
      <c r="Q418" s="4" t="s">
        <v>21</v>
      </c>
    </row>
    <row r="419" spans="1:17" ht="22.5" x14ac:dyDescent="0.25">
      <c r="A419" s="3">
        <v>12329</v>
      </c>
      <c r="B419" s="1" t="s">
        <v>37987</v>
      </c>
      <c r="C419" s="1" t="s">
        <v>15</v>
      </c>
      <c r="D419" s="1" t="s">
        <v>23</v>
      </c>
      <c r="E419" s="1">
        <v>43199310</v>
      </c>
      <c r="F419" s="1" t="s">
        <v>37988</v>
      </c>
      <c r="G419" s="1">
        <v>43199310</v>
      </c>
      <c r="H419" s="1" t="s">
        <v>37988</v>
      </c>
      <c r="I419" s="2">
        <v>45048</v>
      </c>
      <c r="J419" s="15" t="str">
        <f>MID(Tabla1[[#This Row],[HORA]],1,5)</f>
        <v>17:11</v>
      </c>
      <c r="K419" s="16">
        <f>IF(Tabla1[[#This Row],[FECHA]]=I420,IF(J420-J419&gt;0,(J420-J419)*1440,0),0)</f>
        <v>2.9999999999999893</v>
      </c>
      <c r="L419" s="14">
        <f>2+L160-Datos!$C$8</f>
        <v>3.8000000000000007</v>
      </c>
      <c r="M419" s="13" t="s">
        <v>56081</v>
      </c>
      <c r="N419" s="1" t="s">
        <v>1715</v>
      </c>
      <c r="O419" s="1">
        <v>15</v>
      </c>
      <c r="P419" s="1" t="s">
        <v>413</v>
      </c>
      <c r="Q419" s="4" t="s">
        <v>21</v>
      </c>
    </row>
    <row r="420" spans="1:17" ht="22.5" x14ac:dyDescent="0.25">
      <c r="A420" s="3">
        <v>12330</v>
      </c>
      <c r="B420" s="1" t="s">
        <v>37989</v>
      </c>
      <c r="C420" s="1" t="s">
        <v>15</v>
      </c>
      <c r="D420" s="1" t="s">
        <v>71</v>
      </c>
      <c r="E420" s="1">
        <v>76763842</v>
      </c>
      <c r="F420" s="1" t="s">
        <v>37990</v>
      </c>
      <c r="G420" s="1">
        <v>2228795</v>
      </c>
      <c r="H420" s="1" t="s">
        <v>37991</v>
      </c>
      <c r="I420" s="2">
        <v>45048</v>
      </c>
      <c r="J420" s="15" t="str">
        <f>MID(Tabla1[[#This Row],[HORA]],1,5)</f>
        <v>17:14</v>
      </c>
      <c r="K420" s="16">
        <f>IF(Tabla1[[#This Row],[FECHA]]=I421,IF(J421-J420&gt;0,(J421-J420)*1440,0),0)</f>
        <v>1.9999999999999929</v>
      </c>
      <c r="L420" s="14">
        <f>2+L161-Datos!$C$8</f>
        <v>4.8100000000000005</v>
      </c>
      <c r="M420" s="13" t="s">
        <v>56084</v>
      </c>
      <c r="N420" s="1" t="s">
        <v>37992</v>
      </c>
      <c r="O420" s="1">
        <v>15</v>
      </c>
      <c r="P420" s="1" t="s">
        <v>413</v>
      </c>
      <c r="Q420" s="4" t="s">
        <v>21</v>
      </c>
    </row>
    <row r="421" spans="1:17" ht="22.5" x14ac:dyDescent="0.25">
      <c r="A421" s="3">
        <v>5470</v>
      </c>
      <c r="B421" s="1" t="s">
        <v>17099</v>
      </c>
      <c r="C421" s="1" t="s">
        <v>15</v>
      </c>
      <c r="D421" s="1" t="s">
        <v>23</v>
      </c>
      <c r="E421" s="1">
        <v>42296931</v>
      </c>
      <c r="F421" s="1" t="s">
        <v>17100</v>
      </c>
      <c r="G421" s="1">
        <v>27674764</v>
      </c>
      <c r="H421" s="1" t="s">
        <v>17101</v>
      </c>
      <c r="I421" s="2">
        <v>45048</v>
      </c>
      <c r="J421" s="15" t="str">
        <f>MID(Tabla1[[#This Row],[HORA]],1,5)</f>
        <v>17:16</v>
      </c>
      <c r="K421" s="16">
        <f>IF(Tabla1[[#This Row],[FECHA]]=I422,IF(J422-J421&gt;0,(J422-J421)*1440,0),0)</f>
        <v>1.0000000000001563</v>
      </c>
      <c r="L421" s="14">
        <f>2+L162-Datos!$C$8</f>
        <v>6.18</v>
      </c>
      <c r="M421" s="13" t="s">
        <v>56086</v>
      </c>
      <c r="N421" s="1" t="s">
        <v>17102</v>
      </c>
      <c r="O421" s="1">
        <v>20</v>
      </c>
      <c r="P421" s="1" t="s">
        <v>27</v>
      </c>
      <c r="Q421" s="4" t="s">
        <v>21</v>
      </c>
    </row>
    <row r="422" spans="1:17" ht="22.5" x14ac:dyDescent="0.25">
      <c r="A422" s="3">
        <v>826</v>
      </c>
      <c r="B422" s="1" t="s">
        <v>2035</v>
      </c>
      <c r="C422" s="1" t="s">
        <v>15</v>
      </c>
      <c r="D422" s="1" t="s">
        <v>637</v>
      </c>
      <c r="E422" s="1">
        <v>43054447</v>
      </c>
      <c r="F422" s="1" t="s">
        <v>2036</v>
      </c>
      <c r="G422" s="1">
        <v>42525902</v>
      </c>
      <c r="H422" s="1" t="s">
        <v>2037</v>
      </c>
      <c r="I422" s="2">
        <v>45048</v>
      </c>
      <c r="J422" s="15" t="str">
        <f>MID(Tabla1[[#This Row],[HORA]],1,5)</f>
        <v>17:17</v>
      </c>
      <c r="K422" s="16">
        <f>IF(Tabla1[[#This Row],[FECHA]]=I423,IF(J423-J422&gt;0,(J423-J422)*1440,0),0)</f>
        <v>2.9999999999998295</v>
      </c>
      <c r="L422" s="14">
        <f>2+L163-Datos!$C$8</f>
        <v>5.93</v>
      </c>
      <c r="M422" s="13" t="s">
        <v>56087</v>
      </c>
      <c r="N422" s="1" t="s">
        <v>2038</v>
      </c>
      <c r="O422" s="1">
        <v>30</v>
      </c>
      <c r="P422" s="1" t="s">
        <v>300</v>
      </c>
      <c r="Q422" s="4" t="s">
        <v>21</v>
      </c>
    </row>
    <row r="423" spans="1:17" ht="22.5" x14ac:dyDescent="0.25">
      <c r="A423" s="3">
        <v>18076</v>
      </c>
      <c r="B423" s="1" t="s">
        <v>54068</v>
      </c>
      <c r="C423" s="1" t="s">
        <v>15</v>
      </c>
      <c r="D423" s="1" t="s">
        <v>77</v>
      </c>
      <c r="E423" s="1">
        <v>20605979476</v>
      </c>
      <c r="F423" s="1" t="s">
        <v>51477</v>
      </c>
      <c r="G423" s="1">
        <v>2228799</v>
      </c>
      <c r="H423" s="1" t="s">
        <v>54069</v>
      </c>
      <c r="I423" s="2">
        <v>45048</v>
      </c>
      <c r="J423" s="15" t="str">
        <f>MID(Tabla1[[#This Row],[HORA]],1,5)</f>
        <v>17:20</v>
      </c>
      <c r="K423" s="16">
        <f>IF(Tabla1[[#This Row],[FECHA]]=I424,IF(J424-J423&gt;0,(J424-J423)*1440,0),0)</f>
        <v>1.9999999999999929</v>
      </c>
      <c r="L423" s="14">
        <f>2+L164-Datos!$C$8</f>
        <v>8.870000000000001</v>
      </c>
      <c r="M423" s="13" t="s">
        <v>56090</v>
      </c>
      <c r="N423" s="1" t="s">
        <v>5313</v>
      </c>
      <c r="O423" s="1">
        <v>10</v>
      </c>
      <c r="P423" s="1" t="s">
        <v>413</v>
      </c>
      <c r="Q423" s="4" t="s">
        <v>21</v>
      </c>
    </row>
    <row r="424" spans="1:17" ht="22.5" x14ac:dyDescent="0.25">
      <c r="A424" s="3">
        <v>5471</v>
      </c>
      <c r="B424" s="1" t="s">
        <v>17103</v>
      </c>
      <c r="C424" s="1" t="s">
        <v>15</v>
      </c>
      <c r="D424" s="1" t="s">
        <v>228</v>
      </c>
      <c r="E424" s="1">
        <v>72729999</v>
      </c>
      <c r="F424" s="1" t="s">
        <v>17104</v>
      </c>
      <c r="G424" s="1">
        <v>2228801</v>
      </c>
      <c r="H424" s="1" t="s">
        <v>17105</v>
      </c>
      <c r="I424" s="2">
        <v>45048</v>
      </c>
      <c r="J424" s="15" t="str">
        <f>MID(Tabla1[[#This Row],[HORA]],1,5)</f>
        <v>17:22</v>
      </c>
      <c r="K424" s="16">
        <f>IF(Tabla1[[#This Row],[FECHA]]=I425,IF(J425-J424&gt;0,(J425-J424)*1440,0),0)</f>
        <v>1.9999999999999929</v>
      </c>
      <c r="L424" s="14">
        <f>2+L165-Datos!$C$8</f>
        <v>6.0200000000000005</v>
      </c>
      <c r="M424" s="13" t="s">
        <v>56092</v>
      </c>
      <c r="N424" s="1" t="s">
        <v>17106</v>
      </c>
      <c r="O424" s="1">
        <v>15</v>
      </c>
      <c r="P424" s="1" t="s">
        <v>27</v>
      </c>
      <c r="Q424" s="4" t="s">
        <v>21</v>
      </c>
    </row>
    <row r="425" spans="1:17" ht="22.5" x14ac:dyDescent="0.25">
      <c r="A425" s="3">
        <v>5472</v>
      </c>
      <c r="B425" s="1" t="s">
        <v>17107</v>
      </c>
      <c r="C425" s="1" t="s">
        <v>15</v>
      </c>
      <c r="D425" s="1" t="s">
        <v>40</v>
      </c>
      <c r="E425" s="1">
        <v>75554867</v>
      </c>
      <c r="F425" s="1" t="s">
        <v>17108</v>
      </c>
      <c r="G425" s="1">
        <v>70840957</v>
      </c>
      <c r="H425" s="1" t="s">
        <v>17109</v>
      </c>
      <c r="I425" s="2">
        <v>45048</v>
      </c>
      <c r="J425" s="15" t="str">
        <f>MID(Tabla1[[#This Row],[HORA]],1,5)</f>
        <v>17:24</v>
      </c>
      <c r="K425" s="16">
        <f>IF(Tabla1[[#This Row],[FECHA]]=I426,IF(J426-J425&gt;0,(J426-J425)*1440,0),0)</f>
        <v>1.0000000000001563</v>
      </c>
      <c r="L425" s="14">
        <f>2+L166-Datos!$C$8</f>
        <v>6.8</v>
      </c>
      <c r="M425" s="13" t="s">
        <v>56094</v>
      </c>
      <c r="N425" s="1" t="s">
        <v>17110</v>
      </c>
      <c r="O425" s="1">
        <v>20</v>
      </c>
      <c r="P425" s="1" t="s">
        <v>27</v>
      </c>
      <c r="Q425" s="4" t="s">
        <v>21</v>
      </c>
    </row>
    <row r="426" spans="1:17" ht="22.5" x14ac:dyDescent="0.25">
      <c r="A426" s="3">
        <v>12331</v>
      </c>
      <c r="B426" s="1" t="s">
        <v>37993</v>
      </c>
      <c r="C426" s="1" t="s">
        <v>15</v>
      </c>
      <c r="D426" s="1" t="s">
        <v>1017</v>
      </c>
      <c r="E426" s="1">
        <v>16738617</v>
      </c>
      <c r="F426" s="1" t="s">
        <v>37994</v>
      </c>
      <c r="G426" s="1">
        <v>2228804</v>
      </c>
      <c r="H426" s="1" t="s">
        <v>37995</v>
      </c>
      <c r="I426" s="2">
        <v>45048</v>
      </c>
      <c r="J426" s="15" t="str">
        <f>MID(Tabla1[[#This Row],[HORA]],1,5)</f>
        <v>17:25</v>
      </c>
      <c r="K426" s="16">
        <f>IF(Tabla1[[#This Row],[FECHA]]=I427,IF(J427-J426&gt;0,(J427-J426)*1440,0),0)</f>
        <v>3.9999999999999858</v>
      </c>
      <c r="L426" s="14">
        <f>2+L167-Datos!$C$8</f>
        <v>9.17</v>
      </c>
      <c r="M426" s="13" t="s">
        <v>56095</v>
      </c>
      <c r="N426" s="1" t="s">
        <v>37996</v>
      </c>
      <c r="O426" s="1">
        <v>60</v>
      </c>
      <c r="P426" s="1" t="s">
        <v>413</v>
      </c>
      <c r="Q426" s="4" t="s">
        <v>21</v>
      </c>
    </row>
    <row r="427" spans="1:17" ht="22.5" x14ac:dyDescent="0.25">
      <c r="A427" s="3">
        <v>12332</v>
      </c>
      <c r="B427" s="1" t="s">
        <v>37997</v>
      </c>
      <c r="C427" s="1" t="s">
        <v>15</v>
      </c>
      <c r="D427" s="1" t="s">
        <v>77</v>
      </c>
      <c r="E427" s="1">
        <v>16803935</v>
      </c>
      <c r="F427" s="1" t="s">
        <v>37998</v>
      </c>
      <c r="G427" s="1">
        <v>2228807</v>
      </c>
      <c r="H427" s="1" t="s">
        <v>37999</v>
      </c>
      <c r="I427" s="2">
        <v>45048</v>
      </c>
      <c r="J427" s="15" t="str">
        <f>MID(Tabla1[[#This Row],[HORA]],1,5)</f>
        <v>17:29</v>
      </c>
      <c r="K427" s="16">
        <f>IF(Tabla1[[#This Row],[FECHA]]=I428,IF(J428-J427&gt;0,(J428-J427)*1440,0),0)</f>
        <v>2.9999999999999893</v>
      </c>
      <c r="L427" s="14">
        <f>2+L168-Datos!$C$8</f>
        <v>7.8599999999999994</v>
      </c>
      <c r="M427" s="13" t="s">
        <v>56099</v>
      </c>
      <c r="N427" s="1" t="s">
        <v>38000</v>
      </c>
      <c r="O427" s="1">
        <v>15</v>
      </c>
      <c r="P427" s="1" t="s">
        <v>413</v>
      </c>
      <c r="Q427" s="4" t="s">
        <v>21</v>
      </c>
    </row>
    <row r="428" spans="1:17" ht="22.5" x14ac:dyDescent="0.25">
      <c r="A428" s="3">
        <v>12333</v>
      </c>
      <c r="B428" s="1" t="s">
        <v>38001</v>
      </c>
      <c r="C428" s="1" t="s">
        <v>15</v>
      </c>
      <c r="D428" s="1" t="s">
        <v>1017</v>
      </c>
      <c r="E428" s="1">
        <v>16542058</v>
      </c>
      <c r="F428" s="1" t="s">
        <v>18480</v>
      </c>
      <c r="G428" s="1">
        <v>2228810</v>
      </c>
      <c r="H428" s="1" t="s">
        <v>38002</v>
      </c>
      <c r="I428" s="2">
        <v>45048</v>
      </c>
      <c r="J428" s="15" t="str">
        <f>MID(Tabla1[[#This Row],[HORA]],1,5)</f>
        <v>17:32</v>
      </c>
      <c r="K428" s="16">
        <f>IF(Tabla1[[#This Row],[FECHA]]=I429,IF(J429-J428&gt;0,(J429-J428)*1440,0),0)</f>
        <v>0</v>
      </c>
      <c r="L428" s="14">
        <f>2+L169-Datos!$C$8</f>
        <v>6.46</v>
      </c>
      <c r="M428" s="13" t="s">
        <v>56102</v>
      </c>
      <c r="N428" s="1" t="s">
        <v>38003</v>
      </c>
      <c r="O428" s="1">
        <v>10</v>
      </c>
      <c r="P428" s="1" t="s">
        <v>413</v>
      </c>
      <c r="Q428" s="4" t="s">
        <v>21</v>
      </c>
    </row>
    <row r="429" spans="1:17" ht="22.5" x14ac:dyDescent="0.25">
      <c r="A429" s="3">
        <v>16684</v>
      </c>
      <c r="B429" s="1" t="s">
        <v>50563</v>
      </c>
      <c r="C429" s="1" t="s">
        <v>15</v>
      </c>
      <c r="D429" s="1" t="s">
        <v>40</v>
      </c>
      <c r="E429" s="1">
        <v>20480172150</v>
      </c>
      <c r="F429" s="1" t="s">
        <v>48966</v>
      </c>
      <c r="G429" s="1">
        <v>46950060</v>
      </c>
      <c r="H429" s="1" t="s">
        <v>25002</v>
      </c>
      <c r="I429" s="2">
        <v>45048</v>
      </c>
      <c r="J429" s="15" t="str">
        <f>MID(Tabla1[[#This Row],[HORA]],1,5)</f>
        <v>17:32</v>
      </c>
      <c r="K429" s="16">
        <f>IF(Tabla1[[#This Row],[FECHA]]=I430,IF(J430-J429&gt;0,(J430-J429)*1440,0),0)</f>
        <v>1.999999999999833</v>
      </c>
      <c r="L429" s="14">
        <f>2+L170-Datos!$C$8</f>
        <v>4.2</v>
      </c>
      <c r="M429" s="13" t="s">
        <v>56102</v>
      </c>
      <c r="N429" s="1" t="s">
        <v>50564</v>
      </c>
      <c r="O429" s="1">
        <v>40</v>
      </c>
      <c r="P429" s="1" t="s">
        <v>27</v>
      </c>
      <c r="Q429" s="4" t="s">
        <v>21</v>
      </c>
    </row>
    <row r="430" spans="1:17" ht="22.5" x14ac:dyDescent="0.25">
      <c r="A430" s="3">
        <v>12334</v>
      </c>
      <c r="B430" s="1" t="s">
        <v>38004</v>
      </c>
      <c r="C430" s="1" t="s">
        <v>15</v>
      </c>
      <c r="D430" s="1" t="s">
        <v>40</v>
      </c>
      <c r="E430" s="1">
        <v>2670602</v>
      </c>
      <c r="F430" s="1" t="s">
        <v>38005</v>
      </c>
      <c r="G430" s="1">
        <v>48415869</v>
      </c>
      <c r="H430" s="1" t="s">
        <v>38006</v>
      </c>
      <c r="I430" s="2">
        <v>45048</v>
      </c>
      <c r="J430" s="15" t="str">
        <f>MID(Tabla1[[#This Row],[HORA]],1,5)</f>
        <v>17:34</v>
      </c>
      <c r="K430" s="16">
        <f>IF(Tabla1[[#This Row],[FECHA]]=I431,IF(J431-J430&gt;0,(J431-J430)*1440,0),0)</f>
        <v>0.99999999999999645</v>
      </c>
      <c r="L430" s="14">
        <f>2+L171-Datos!$C$8</f>
        <v>6.72</v>
      </c>
      <c r="M430" s="13" t="s">
        <v>56104</v>
      </c>
      <c r="N430" s="1" t="s">
        <v>5313</v>
      </c>
      <c r="O430" s="1">
        <v>10</v>
      </c>
      <c r="P430" s="1" t="s">
        <v>413</v>
      </c>
      <c r="Q430" s="4" t="s">
        <v>21</v>
      </c>
    </row>
    <row r="431" spans="1:17" ht="22.5" x14ac:dyDescent="0.25">
      <c r="A431" s="3">
        <v>5473</v>
      </c>
      <c r="B431" s="1" t="s">
        <v>17111</v>
      </c>
      <c r="C431" s="1" t="s">
        <v>15</v>
      </c>
      <c r="D431" s="1" t="s">
        <v>40</v>
      </c>
      <c r="E431" s="1">
        <v>2895901</v>
      </c>
      <c r="F431" s="1" t="s">
        <v>17112</v>
      </c>
      <c r="G431" s="1">
        <v>2228812</v>
      </c>
      <c r="H431" s="1" t="s">
        <v>17113</v>
      </c>
      <c r="I431" s="2">
        <v>45048</v>
      </c>
      <c r="J431" s="15" t="str">
        <f>MID(Tabla1[[#This Row],[HORA]],1,5)</f>
        <v>17:35</v>
      </c>
      <c r="K431" s="16">
        <f>IF(Tabla1[[#This Row],[FECHA]]=I432,IF(J432-J431&gt;0,(J432-J431)*1440,0),0)</f>
        <v>0</v>
      </c>
      <c r="L431" s="14">
        <f>2+L172-Datos!$C$8</f>
        <v>5.75</v>
      </c>
      <c r="M431" s="13" t="s">
        <v>56105</v>
      </c>
      <c r="N431" s="1" t="s">
        <v>17114</v>
      </c>
      <c r="O431" s="1">
        <v>15</v>
      </c>
      <c r="P431" s="1" t="s">
        <v>27</v>
      </c>
      <c r="Q431" s="4" t="s">
        <v>21</v>
      </c>
    </row>
    <row r="432" spans="1:17" ht="22.5" x14ac:dyDescent="0.25">
      <c r="A432" s="3">
        <v>18077</v>
      </c>
      <c r="B432" s="1" t="s">
        <v>54070</v>
      </c>
      <c r="C432" s="1" t="s">
        <v>15</v>
      </c>
      <c r="D432" s="1" t="s">
        <v>161</v>
      </c>
      <c r="E432" s="1">
        <v>20340546653</v>
      </c>
      <c r="F432" s="1" t="s">
        <v>47912</v>
      </c>
      <c r="G432" s="1">
        <v>2228813</v>
      </c>
      <c r="H432" s="1" t="s">
        <v>13940</v>
      </c>
      <c r="I432" s="2">
        <v>45048</v>
      </c>
      <c r="J432" s="15" t="str">
        <f>MID(Tabla1[[#This Row],[HORA]],1,5)</f>
        <v>17:35</v>
      </c>
      <c r="K432" s="16">
        <f>IF(Tabla1[[#This Row],[FECHA]]=I433,IF(J433-J432&gt;0,(J433-J432)*1440,0),0)</f>
        <v>1.0000000000001563</v>
      </c>
      <c r="L432" s="14">
        <f>2+L173-Datos!$C$8</f>
        <v>10.638999999999999</v>
      </c>
      <c r="M432" s="13" t="s">
        <v>56105</v>
      </c>
      <c r="N432" s="1" t="s">
        <v>54071</v>
      </c>
      <c r="O432" s="1">
        <v>15</v>
      </c>
      <c r="P432" s="1" t="s">
        <v>413</v>
      </c>
      <c r="Q432" s="4" t="s">
        <v>21</v>
      </c>
    </row>
    <row r="433" spans="1:17" ht="22.5" x14ac:dyDescent="0.25">
      <c r="A433" s="3">
        <v>827</v>
      </c>
      <c r="B433" s="1" t="s">
        <v>2039</v>
      </c>
      <c r="C433" s="1" t="s">
        <v>15</v>
      </c>
      <c r="D433" s="1" t="s">
        <v>82</v>
      </c>
      <c r="E433" s="1">
        <v>46688865</v>
      </c>
      <c r="F433" s="1" t="s">
        <v>2040</v>
      </c>
      <c r="G433" s="1">
        <v>2228814</v>
      </c>
      <c r="H433" s="1" t="s">
        <v>2041</v>
      </c>
      <c r="I433" s="2">
        <v>45048</v>
      </c>
      <c r="J433" s="15" t="str">
        <f>MID(Tabla1[[#This Row],[HORA]],1,5)</f>
        <v>17:36</v>
      </c>
      <c r="K433" s="16">
        <f>IF(Tabla1[[#This Row],[FECHA]]=I434,IF(J434-J433&gt;0,(J434-J433)*1440,0),0)</f>
        <v>0.99999999999999645</v>
      </c>
      <c r="L433" s="14">
        <f>2+L174-Datos!$C$8</f>
        <v>10.5076</v>
      </c>
      <c r="M433" s="13" t="s">
        <v>56106</v>
      </c>
      <c r="N433" s="1" t="s">
        <v>2042</v>
      </c>
      <c r="O433" s="1">
        <v>30</v>
      </c>
      <c r="P433" s="1" t="s">
        <v>300</v>
      </c>
      <c r="Q433" s="4" t="s">
        <v>21</v>
      </c>
    </row>
    <row r="434" spans="1:17" ht="22.5" x14ac:dyDescent="0.25">
      <c r="A434" s="3">
        <v>5474</v>
      </c>
      <c r="B434" s="1" t="s">
        <v>17115</v>
      </c>
      <c r="C434" s="1" t="s">
        <v>15</v>
      </c>
      <c r="D434" s="1" t="s">
        <v>40</v>
      </c>
      <c r="E434" s="1">
        <v>42020514</v>
      </c>
      <c r="F434" s="1" t="s">
        <v>17116</v>
      </c>
      <c r="G434" s="1">
        <v>43139190</v>
      </c>
      <c r="H434" s="1" t="s">
        <v>17117</v>
      </c>
      <c r="I434" s="2">
        <v>45048</v>
      </c>
      <c r="J434" s="15" t="str">
        <f>MID(Tabla1[[#This Row],[HORA]],1,5)</f>
        <v>17:37</v>
      </c>
      <c r="K434" s="16">
        <f>IF(Tabla1[[#This Row],[FECHA]]=I435,IF(J435-J434&gt;0,(J435-J434)*1440,0),0)</f>
        <v>0.99999999999983658</v>
      </c>
      <c r="L434" s="14">
        <f>2+L175-Datos!$C$8</f>
        <v>6.3466000000000005</v>
      </c>
      <c r="M434" s="13" t="s">
        <v>56107</v>
      </c>
      <c r="N434" s="1" t="s">
        <v>17118</v>
      </c>
      <c r="O434" s="1">
        <v>10</v>
      </c>
      <c r="P434" s="1" t="s">
        <v>27</v>
      </c>
      <c r="Q434" s="4" t="s">
        <v>21</v>
      </c>
    </row>
    <row r="435" spans="1:17" ht="22.5" x14ac:dyDescent="0.25">
      <c r="A435" s="3">
        <v>828</v>
      </c>
      <c r="B435" s="1" t="s">
        <v>2043</v>
      </c>
      <c r="C435" s="1" t="s">
        <v>15</v>
      </c>
      <c r="D435" s="1" t="s">
        <v>71</v>
      </c>
      <c r="E435" s="1">
        <v>10631928</v>
      </c>
      <c r="F435" s="1" t="s">
        <v>2044</v>
      </c>
      <c r="G435" s="1">
        <v>46445086</v>
      </c>
      <c r="H435" s="1" t="s">
        <v>2045</v>
      </c>
      <c r="I435" s="2">
        <v>45048</v>
      </c>
      <c r="J435" s="15" t="str">
        <f>MID(Tabla1[[#This Row],[HORA]],1,5)</f>
        <v>17:38</v>
      </c>
      <c r="K435" s="16">
        <f>IF(Tabla1[[#This Row],[FECHA]]=I436,IF(J436-J435&gt;0,(J436-J435)*1440,0),0)</f>
        <v>0.99999999999999645</v>
      </c>
      <c r="L435" s="14">
        <f>2+L176-Datos!$C$8</f>
        <v>8.5584999999999987</v>
      </c>
      <c r="M435" s="13" t="s">
        <v>56108</v>
      </c>
      <c r="N435" s="1" t="s">
        <v>2046</v>
      </c>
      <c r="O435" s="1">
        <v>5</v>
      </c>
      <c r="P435" s="1" t="s">
        <v>300</v>
      </c>
      <c r="Q435" s="4" t="s">
        <v>21</v>
      </c>
    </row>
    <row r="436" spans="1:17" ht="22.5" x14ac:dyDescent="0.25">
      <c r="A436" s="3">
        <v>12335</v>
      </c>
      <c r="B436" s="1" t="s">
        <v>38007</v>
      </c>
      <c r="C436" s="1" t="s">
        <v>15</v>
      </c>
      <c r="D436" s="1" t="s">
        <v>71</v>
      </c>
      <c r="E436" s="1">
        <v>16806109</v>
      </c>
      <c r="F436" s="1" t="s">
        <v>38008</v>
      </c>
      <c r="G436" s="1">
        <v>2228817</v>
      </c>
      <c r="H436" s="1" t="s">
        <v>38009</v>
      </c>
      <c r="I436" s="2">
        <v>45048</v>
      </c>
      <c r="J436" s="15" t="str">
        <f>MID(Tabla1[[#This Row],[HORA]],1,5)</f>
        <v>17:39</v>
      </c>
      <c r="K436" s="16">
        <f>IF(Tabla1[[#This Row],[FECHA]]=I437,IF(J437-J436&gt;0,(J437-J436)*1440,0),0)</f>
        <v>1.0000000000001563</v>
      </c>
      <c r="L436" s="14">
        <f>2+L177-Datos!$C$8</f>
        <v>11.5588</v>
      </c>
      <c r="M436" s="13" t="s">
        <v>56109</v>
      </c>
      <c r="N436" s="1" t="s">
        <v>8912</v>
      </c>
      <c r="O436" s="1">
        <v>15</v>
      </c>
      <c r="P436" s="1" t="s">
        <v>413</v>
      </c>
      <c r="Q436" s="4" t="s">
        <v>21</v>
      </c>
    </row>
    <row r="437" spans="1:17" ht="22.5" x14ac:dyDescent="0.25">
      <c r="A437" s="3">
        <v>5475</v>
      </c>
      <c r="B437" s="1" t="s">
        <v>17119</v>
      </c>
      <c r="C437" s="1" t="s">
        <v>15</v>
      </c>
      <c r="D437" s="1" t="s">
        <v>77</v>
      </c>
      <c r="E437" s="1">
        <v>16640801</v>
      </c>
      <c r="F437" s="1" t="s">
        <v>17120</v>
      </c>
      <c r="G437" s="1">
        <v>2228818</v>
      </c>
      <c r="H437" s="1" t="s">
        <v>17121</v>
      </c>
      <c r="I437" s="2">
        <v>45048</v>
      </c>
      <c r="J437" s="15" t="str">
        <f>MID(Tabla1[[#This Row],[HORA]],1,5)</f>
        <v>17:40</v>
      </c>
      <c r="K437" s="16">
        <f>IF(Tabla1[[#This Row],[FECHA]]=I438,IF(J438-J437&gt;0,(J438-J437)*1440,0),0)</f>
        <v>1.999999999999833</v>
      </c>
      <c r="L437" s="14">
        <f>2+L178-Datos!$C$8</f>
        <v>11.011299999999999</v>
      </c>
      <c r="M437" s="13" t="s">
        <v>56110</v>
      </c>
      <c r="N437" s="1" t="s">
        <v>17122</v>
      </c>
      <c r="O437" s="1">
        <v>30</v>
      </c>
      <c r="P437" s="1" t="s">
        <v>27</v>
      </c>
      <c r="Q437" s="4" t="s">
        <v>21</v>
      </c>
    </row>
    <row r="438" spans="1:17" ht="22.5" x14ac:dyDescent="0.25">
      <c r="A438" s="3">
        <v>829</v>
      </c>
      <c r="B438" s="1" t="s">
        <v>2047</v>
      </c>
      <c r="C438" s="1" t="s">
        <v>15</v>
      </c>
      <c r="D438" s="1" t="s">
        <v>40</v>
      </c>
      <c r="E438" s="1">
        <v>40061059</v>
      </c>
      <c r="F438" s="1" t="s">
        <v>2048</v>
      </c>
      <c r="G438" s="1">
        <v>2228819</v>
      </c>
      <c r="H438" s="1" t="s">
        <v>2049</v>
      </c>
      <c r="I438" s="2">
        <v>45048</v>
      </c>
      <c r="J438" s="15" t="str">
        <f>MID(Tabla1[[#This Row],[HORA]],1,5)</f>
        <v>17:42</v>
      </c>
      <c r="K438" s="16">
        <f>IF(Tabla1[[#This Row],[FECHA]]=I439,IF(J439-J438&gt;0,(J439-J438)*1440,0),0)</f>
        <v>3.0000000000001492</v>
      </c>
      <c r="L438" s="14">
        <f>2+L179-Datos!$C$8</f>
        <v>4.8600000000000003</v>
      </c>
      <c r="M438" s="13" t="s">
        <v>56112</v>
      </c>
      <c r="N438" s="1" t="s">
        <v>2030</v>
      </c>
      <c r="O438" s="1">
        <v>10</v>
      </c>
      <c r="P438" s="1" t="s">
        <v>300</v>
      </c>
      <c r="Q438" s="4" t="s">
        <v>21</v>
      </c>
    </row>
    <row r="439" spans="1:17" ht="22.5" x14ac:dyDescent="0.25">
      <c r="A439" s="3">
        <v>5476</v>
      </c>
      <c r="B439" s="1" t="s">
        <v>17123</v>
      </c>
      <c r="C439" s="1" t="s">
        <v>15</v>
      </c>
      <c r="D439" s="1" t="s">
        <v>40</v>
      </c>
      <c r="E439" s="1">
        <v>46932283</v>
      </c>
      <c r="F439" s="1" t="s">
        <v>11132</v>
      </c>
      <c r="G439" s="1">
        <v>48474579</v>
      </c>
      <c r="H439" s="1" t="s">
        <v>11133</v>
      </c>
      <c r="I439" s="2">
        <v>45048</v>
      </c>
      <c r="J439" s="15" t="str">
        <f>MID(Tabla1[[#This Row],[HORA]],1,5)</f>
        <v>17:45</v>
      </c>
      <c r="K439" s="16">
        <f>IF(Tabla1[[#This Row],[FECHA]]=I440,IF(J440-J439&gt;0,(J440-J439)*1440,0),0)</f>
        <v>0.99999999999983658</v>
      </c>
      <c r="L439" s="14">
        <f>2+L180-Datos!$C$8</f>
        <v>3.96</v>
      </c>
      <c r="M439" s="13" t="s">
        <v>56115</v>
      </c>
      <c r="N439" s="1" t="s">
        <v>17124</v>
      </c>
      <c r="O439" s="1">
        <v>15</v>
      </c>
      <c r="P439" s="1" t="s">
        <v>27</v>
      </c>
      <c r="Q439" s="4" t="s">
        <v>21</v>
      </c>
    </row>
    <row r="440" spans="1:17" ht="22.5" x14ac:dyDescent="0.25">
      <c r="A440" s="3">
        <v>830</v>
      </c>
      <c r="B440" s="1" t="s">
        <v>2050</v>
      </c>
      <c r="C440" s="1" t="s">
        <v>15</v>
      </c>
      <c r="D440" s="1" t="s">
        <v>23</v>
      </c>
      <c r="E440" s="1">
        <v>16720228</v>
      </c>
      <c r="F440" s="1" t="s">
        <v>2051</v>
      </c>
      <c r="G440" s="1">
        <v>2228821</v>
      </c>
      <c r="H440" s="1" t="s">
        <v>2052</v>
      </c>
      <c r="I440" s="2">
        <v>45048</v>
      </c>
      <c r="J440" s="15" t="str">
        <f>MID(Tabla1[[#This Row],[HORA]],1,5)</f>
        <v>17:46</v>
      </c>
      <c r="K440" s="16">
        <f>IF(Tabla1[[#This Row],[FECHA]]=I441,IF(J441-J440&gt;0,(J441-J440)*1440,0),0)</f>
        <v>1.0000000000001563</v>
      </c>
      <c r="L440" s="14">
        <f>2+L181-Datos!$C$8</f>
        <v>5.16</v>
      </c>
      <c r="M440" s="13" t="s">
        <v>56116</v>
      </c>
      <c r="N440" s="1" t="s">
        <v>2053</v>
      </c>
      <c r="O440" s="1">
        <v>15</v>
      </c>
      <c r="P440" s="1" t="s">
        <v>300</v>
      </c>
      <c r="Q440" s="4" t="s">
        <v>21</v>
      </c>
    </row>
    <row r="441" spans="1:17" ht="22.5" x14ac:dyDescent="0.25">
      <c r="A441" s="3">
        <v>12336</v>
      </c>
      <c r="B441" s="1" t="s">
        <v>38010</v>
      </c>
      <c r="C441" s="1" t="s">
        <v>15</v>
      </c>
      <c r="D441" s="1" t="s">
        <v>40</v>
      </c>
      <c r="E441" s="1">
        <v>17593072</v>
      </c>
      <c r="F441" s="1" t="s">
        <v>38011</v>
      </c>
      <c r="G441" s="1">
        <v>75492507</v>
      </c>
      <c r="H441" s="1" t="s">
        <v>38012</v>
      </c>
      <c r="I441" s="2">
        <v>45048</v>
      </c>
      <c r="J441" s="15" t="str">
        <f>MID(Tabla1[[#This Row],[HORA]],1,5)</f>
        <v>17:47</v>
      </c>
      <c r="K441" s="16">
        <f>IF(Tabla1[[#This Row],[FECHA]]=I442,IF(J442-J441&gt;0,(J442-J441)*1440,0),0)</f>
        <v>2.9999999999998295</v>
      </c>
      <c r="L441" s="14">
        <f>2+L182-Datos!$C$8</f>
        <v>6.66</v>
      </c>
      <c r="M441" s="13" t="s">
        <v>56117</v>
      </c>
      <c r="N441" s="1" t="s">
        <v>38013</v>
      </c>
      <c r="O441" s="1">
        <v>12</v>
      </c>
      <c r="P441" s="1" t="s">
        <v>413</v>
      </c>
      <c r="Q441" s="4" t="s">
        <v>21</v>
      </c>
    </row>
    <row r="442" spans="1:17" ht="22.5" x14ac:dyDescent="0.25">
      <c r="A442" s="3">
        <v>831</v>
      </c>
      <c r="B442" s="1" t="s">
        <v>2054</v>
      </c>
      <c r="C442" s="1" t="s">
        <v>15</v>
      </c>
      <c r="D442" s="1" t="s">
        <v>40</v>
      </c>
      <c r="E442" s="1">
        <v>16672077</v>
      </c>
      <c r="F442" s="1" t="s">
        <v>2055</v>
      </c>
      <c r="G442" s="1">
        <v>244316</v>
      </c>
      <c r="H442" s="1" t="s">
        <v>2056</v>
      </c>
      <c r="I442" s="2">
        <v>45048</v>
      </c>
      <c r="J442" s="15" t="str">
        <f>MID(Tabla1[[#This Row],[HORA]],1,5)</f>
        <v>17:50</v>
      </c>
      <c r="K442" s="16">
        <f>IF(Tabla1[[#This Row],[FECHA]]=I443,IF(J443-J442&gt;0,(J443-J442)*1440,0),0)</f>
        <v>2.0000000000001528</v>
      </c>
      <c r="L442" s="14">
        <f>2+L183-Datos!$C$8</f>
        <v>4.01</v>
      </c>
      <c r="M442" s="13" t="s">
        <v>56120</v>
      </c>
      <c r="N442" s="1" t="s">
        <v>2057</v>
      </c>
      <c r="O442" s="1">
        <v>20</v>
      </c>
      <c r="P442" s="1" t="s">
        <v>300</v>
      </c>
      <c r="Q442" s="4" t="s">
        <v>21</v>
      </c>
    </row>
    <row r="443" spans="1:17" ht="22.5" x14ac:dyDescent="0.25">
      <c r="A443" s="3">
        <v>5477</v>
      </c>
      <c r="B443" s="1" t="s">
        <v>17125</v>
      </c>
      <c r="C443" s="1" t="s">
        <v>15</v>
      </c>
      <c r="D443" s="1" t="s">
        <v>40</v>
      </c>
      <c r="E443" s="1">
        <v>16796775</v>
      </c>
      <c r="F443" s="1" t="s">
        <v>17126</v>
      </c>
      <c r="G443" s="1">
        <v>73362332</v>
      </c>
      <c r="H443" s="1" t="s">
        <v>17127</v>
      </c>
      <c r="I443" s="2">
        <v>45048</v>
      </c>
      <c r="J443" s="15" t="str">
        <f>MID(Tabla1[[#This Row],[HORA]],1,5)</f>
        <v>17:52</v>
      </c>
      <c r="K443" s="16">
        <f>IF(Tabla1[[#This Row],[FECHA]]=I444,IF(J444-J443&gt;0,(J444-J443)*1440,0),0)</f>
        <v>0</v>
      </c>
      <c r="L443" s="14">
        <f>2+L184-Datos!$C$8</f>
        <v>6.16</v>
      </c>
      <c r="M443" s="13" t="s">
        <v>56122</v>
      </c>
      <c r="N443" s="1" t="s">
        <v>17128</v>
      </c>
      <c r="O443" s="1">
        <v>20</v>
      </c>
      <c r="P443" s="1" t="s">
        <v>27</v>
      </c>
      <c r="Q443" s="4" t="s">
        <v>21</v>
      </c>
    </row>
    <row r="444" spans="1:17" ht="22.5" x14ac:dyDescent="0.25">
      <c r="A444" s="3">
        <v>12337</v>
      </c>
      <c r="B444" s="1" t="s">
        <v>38014</v>
      </c>
      <c r="C444" s="1" t="s">
        <v>15</v>
      </c>
      <c r="D444" s="1" t="s">
        <v>82</v>
      </c>
      <c r="E444" s="1">
        <v>16741448</v>
      </c>
      <c r="F444" s="1" t="s">
        <v>4125</v>
      </c>
      <c r="G444" s="1">
        <v>2228824</v>
      </c>
      <c r="H444" s="1" t="s">
        <v>38015</v>
      </c>
      <c r="I444" s="2">
        <v>45048</v>
      </c>
      <c r="J444" s="15" t="str">
        <f>MID(Tabla1[[#This Row],[HORA]],1,5)</f>
        <v>17:52</v>
      </c>
      <c r="K444" s="16">
        <f>IF(Tabla1[[#This Row],[FECHA]]=I445,IF(J445-J444&gt;0,(J445-J444)*1440,0),0)</f>
        <v>2.9999999999999893</v>
      </c>
      <c r="L444" s="14">
        <f>2+L185-Datos!$C$8</f>
        <v>7.8599999999999994</v>
      </c>
      <c r="M444" s="13" t="s">
        <v>56122</v>
      </c>
      <c r="N444" s="1" t="s">
        <v>38016</v>
      </c>
      <c r="O444" s="1">
        <v>30</v>
      </c>
      <c r="P444" s="1" t="s">
        <v>413</v>
      </c>
      <c r="Q444" s="4" t="s">
        <v>21</v>
      </c>
    </row>
    <row r="445" spans="1:17" ht="22.5" x14ac:dyDescent="0.25">
      <c r="A445" s="3">
        <v>832</v>
      </c>
      <c r="B445" s="1" t="s">
        <v>2058</v>
      </c>
      <c r="C445" s="1" t="s">
        <v>15</v>
      </c>
      <c r="D445" s="1" t="s">
        <v>172</v>
      </c>
      <c r="E445" s="1">
        <v>16671551</v>
      </c>
      <c r="F445" s="1" t="s">
        <v>2059</v>
      </c>
      <c r="G445" s="1">
        <v>0</v>
      </c>
      <c r="H445" s="1" t="s">
        <v>1788</v>
      </c>
      <c r="I445" s="2">
        <v>45048</v>
      </c>
      <c r="J445" s="15" t="str">
        <f>MID(Tabla1[[#This Row],[HORA]],1,5)</f>
        <v>17:55</v>
      </c>
      <c r="K445" s="16">
        <f>IF(Tabla1[[#This Row],[FECHA]]=I446,IF(J446-J445&gt;0,(J446-J445)*1440,0),0)</f>
        <v>2.9999999999998295</v>
      </c>
      <c r="L445" s="14">
        <f>2+L186-Datos!$C$8</f>
        <v>5.0199999999999996</v>
      </c>
      <c r="M445" s="13" t="s">
        <v>56125</v>
      </c>
      <c r="N445" s="1" t="s">
        <v>1715</v>
      </c>
      <c r="O445" s="1">
        <v>40</v>
      </c>
      <c r="P445" s="1" t="s">
        <v>300</v>
      </c>
      <c r="Q445" s="4" t="s">
        <v>21</v>
      </c>
    </row>
    <row r="446" spans="1:17" ht="22.5" x14ac:dyDescent="0.25">
      <c r="A446" s="3">
        <v>5478</v>
      </c>
      <c r="B446" s="1" t="s">
        <v>17129</v>
      </c>
      <c r="C446" s="1" t="s">
        <v>15</v>
      </c>
      <c r="D446" s="1" t="s">
        <v>71</v>
      </c>
      <c r="E446" s="1">
        <v>27820266</v>
      </c>
      <c r="F446" s="1" t="s">
        <v>17130</v>
      </c>
      <c r="G446" s="1">
        <v>27820266</v>
      </c>
      <c r="H446" s="1" t="s">
        <v>17130</v>
      </c>
      <c r="I446" s="2">
        <v>45048</v>
      </c>
      <c r="J446" s="15" t="str">
        <f>MID(Tabla1[[#This Row],[HORA]],1,5)</f>
        <v>17:58</v>
      </c>
      <c r="K446" s="16">
        <f>IF(Tabla1[[#This Row],[FECHA]]=I447,IF(J447-J446&gt;0,(J447-J446)*1440,0),0)</f>
        <v>2.0000000000001528</v>
      </c>
      <c r="L446" s="14">
        <f>2+L187-Datos!$C$8</f>
        <v>5.96</v>
      </c>
      <c r="M446" s="13" t="s">
        <v>56128</v>
      </c>
      <c r="N446" s="1" t="s">
        <v>11960</v>
      </c>
      <c r="O446" s="1">
        <v>20</v>
      </c>
      <c r="P446" s="1" t="s">
        <v>27</v>
      </c>
      <c r="Q446" s="4" t="s">
        <v>21</v>
      </c>
    </row>
    <row r="447" spans="1:17" ht="22.5" x14ac:dyDescent="0.25">
      <c r="A447" s="3">
        <v>833</v>
      </c>
      <c r="B447" s="1" t="s">
        <v>2060</v>
      </c>
      <c r="C447" s="1" t="s">
        <v>15</v>
      </c>
      <c r="D447" s="1" t="s">
        <v>40</v>
      </c>
      <c r="E447" s="1">
        <v>41416378</v>
      </c>
      <c r="F447" s="1" t="s">
        <v>2061</v>
      </c>
      <c r="G447" s="1">
        <v>45528708</v>
      </c>
      <c r="H447" s="1" t="s">
        <v>2062</v>
      </c>
      <c r="I447" s="2">
        <v>45048</v>
      </c>
      <c r="J447" s="15" t="str">
        <f>MID(Tabla1[[#This Row],[HORA]],1,5)</f>
        <v>18:00</v>
      </c>
      <c r="K447" s="16">
        <f>IF(Tabla1[[#This Row],[FECHA]]=I448,IF(J448-J447&gt;0,(J448-J447)*1440,0),0)</f>
        <v>2.0000000000001528</v>
      </c>
      <c r="L447" s="14">
        <f>2+L188-Datos!$C$8</f>
        <v>6.2</v>
      </c>
      <c r="M447" s="13" t="s">
        <v>56139</v>
      </c>
      <c r="N447" s="1" t="s">
        <v>2063</v>
      </c>
      <c r="O447" s="1">
        <v>20</v>
      </c>
      <c r="P447" s="1" t="s">
        <v>300</v>
      </c>
      <c r="Q447" s="4" t="s">
        <v>21</v>
      </c>
    </row>
    <row r="448" spans="1:17" ht="22.5" x14ac:dyDescent="0.25">
      <c r="A448" s="3">
        <v>18078</v>
      </c>
      <c r="B448" s="1" t="s">
        <v>54072</v>
      </c>
      <c r="C448" s="1" t="s">
        <v>15</v>
      </c>
      <c r="D448" s="1" t="s">
        <v>23</v>
      </c>
      <c r="E448" s="1">
        <v>20607079804</v>
      </c>
      <c r="F448" s="1" t="s">
        <v>47732</v>
      </c>
      <c r="G448" s="1">
        <v>2228830</v>
      </c>
      <c r="H448" s="1" t="s">
        <v>49055</v>
      </c>
      <c r="I448" s="2">
        <v>45048</v>
      </c>
      <c r="J448" s="15" t="str">
        <f>MID(Tabla1[[#This Row],[HORA]],1,5)</f>
        <v>18:02</v>
      </c>
      <c r="K448" s="16">
        <f>IF(Tabla1[[#This Row],[FECHA]]=I449,IF(J449-J448&gt;0,(J449-J448)*1440,0),0)</f>
        <v>0.99999999999983658</v>
      </c>
      <c r="L448" s="14">
        <f>2+L189-Datos!$C$8</f>
        <v>3.87</v>
      </c>
      <c r="M448" s="13" t="s">
        <v>56141</v>
      </c>
      <c r="N448" s="1" t="s">
        <v>22651</v>
      </c>
      <c r="O448" s="1">
        <v>10</v>
      </c>
      <c r="P448" s="1" t="s">
        <v>413</v>
      </c>
      <c r="Q448" s="4" t="s">
        <v>21</v>
      </c>
    </row>
    <row r="449" spans="1:17" ht="22.5" x14ac:dyDescent="0.25">
      <c r="A449" s="3">
        <v>18079</v>
      </c>
      <c r="B449" s="1" t="s">
        <v>54073</v>
      </c>
      <c r="C449" s="1" t="s">
        <v>15</v>
      </c>
      <c r="D449" s="1" t="s">
        <v>141</v>
      </c>
      <c r="E449" s="1">
        <v>20607079804</v>
      </c>
      <c r="F449" s="1" t="s">
        <v>47732</v>
      </c>
      <c r="G449" s="1">
        <v>46534307</v>
      </c>
      <c r="H449" s="1" t="s">
        <v>49484</v>
      </c>
      <c r="I449" s="2">
        <v>45048</v>
      </c>
      <c r="J449" s="15" t="str">
        <f>MID(Tabla1[[#This Row],[HORA]],1,5)</f>
        <v>18:03</v>
      </c>
      <c r="K449" s="16">
        <f>IF(Tabla1[[#This Row],[FECHA]]=I450,IF(J450-J449&gt;0,(J450-J449)*1440,0),0)</f>
        <v>3.0000000000001492</v>
      </c>
      <c r="L449" s="14">
        <f>2+L190-Datos!$C$8</f>
        <v>5.1100000000000003</v>
      </c>
      <c r="M449" s="13" t="s">
        <v>56142</v>
      </c>
      <c r="N449" s="1" t="s">
        <v>54074</v>
      </c>
      <c r="O449" s="1">
        <v>10</v>
      </c>
      <c r="P449" s="1" t="s">
        <v>413</v>
      </c>
      <c r="Q449" s="4" t="s">
        <v>21</v>
      </c>
    </row>
    <row r="450" spans="1:17" ht="22.5" x14ac:dyDescent="0.25">
      <c r="A450" s="3">
        <v>834</v>
      </c>
      <c r="B450" s="1" t="s">
        <v>2064</v>
      </c>
      <c r="C450" s="1" t="s">
        <v>15</v>
      </c>
      <c r="D450" s="1" t="s">
        <v>33</v>
      </c>
      <c r="E450" s="1">
        <v>48624270</v>
      </c>
      <c r="F450" s="1" t="s">
        <v>2065</v>
      </c>
      <c r="G450" s="1">
        <v>3672136</v>
      </c>
      <c r="H450" s="1" t="s">
        <v>2066</v>
      </c>
      <c r="I450" s="2">
        <v>45048</v>
      </c>
      <c r="J450" s="15" t="str">
        <f>MID(Tabla1[[#This Row],[HORA]],1,5)</f>
        <v>18:06</v>
      </c>
      <c r="K450" s="16">
        <f>IF(Tabla1[[#This Row],[FECHA]]=I451,IF(J451-J450&gt;0,(J451-J450)*1440,0),0)</f>
        <v>0</v>
      </c>
      <c r="L450" s="14">
        <f>2+L191-Datos!$C$8</f>
        <v>4.8000000000000007</v>
      </c>
      <c r="M450" s="13" t="s">
        <v>56145</v>
      </c>
      <c r="N450" s="1" t="s">
        <v>2067</v>
      </c>
      <c r="O450" s="1">
        <v>20</v>
      </c>
      <c r="P450" s="1" t="s">
        <v>300</v>
      </c>
      <c r="Q450" s="4" t="s">
        <v>21</v>
      </c>
    </row>
    <row r="451" spans="1:17" ht="22.5" x14ac:dyDescent="0.25">
      <c r="A451" s="3">
        <v>12338</v>
      </c>
      <c r="B451" s="1" t="s">
        <v>38017</v>
      </c>
      <c r="C451" s="1" t="s">
        <v>15</v>
      </c>
      <c r="D451" s="1" t="s">
        <v>23</v>
      </c>
      <c r="E451" s="1">
        <v>16456680</v>
      </c>
      <c r="F451" s="1" t="s">
        <v>38018</v>
      </c>
      <c r="G451" s="1">
        <v>2228834</v>
      </c>
      <c r="H451" s="1" t="s">
        <v>38019</v>
      </c>
      <c r="I451" s="2">
        <v>45048</v>
      </c>
      <c r="J451" s="15" t="str">
        <f>MID(Tabla1[[#This Row],[HORA]],1,5)</f>
        <v>18:06</v>
      </c>
      <c r="K451" s="16">
        <f>IF(Tabla1[[#This Row],[FECHA]]=I452,IF(J452-J451&gt;0,(J452-J451)*1440,0),0)</f>
        <v>1.999999999999833</v>
      </c>
      <c r="L451" s="14">
        <f>2+L192-Datos!$C$8</f>
        <v>6.18</v>
      </c>
      <c r="M451" s="13" t="s">
        <v>56145</v>
      </c>
      <c r="N451" s="1" t="s">
        <v>38020</v>
      </c>
      <c r="O451" s="1">
        <v>10</v>
      </c>
      <c r="P451" s="1" t="s">
        <v>413</v>
      </c>
      <c r="Q451" s="4" t="s">
        <v>21</v>
      </c>
    </row>
    <row r="452" spans="1:17" ht="22.5" x14ac:dyDescent="0.25">
      <c r="A452" s="3">
        <v>835</v>
      </c>
      <c r="B452" s="1" t="s">
        <v>2068</v>
      </c>
      <c r="C452" s="1" t="s">
        <v>15</v>
      </c>
      <c r="D452" s="1" t="s">
        <v>71</v>
      </c>
      <c r="E452" s="1">
        <v>76474979</v>
      </c>
      <c r="F452" s="1" t="s">
        <v>2069</v>
      </c>
      <c r="G452" s="1">
        <v>70103815</v>
      </c>
      <c r="H452" s="1" t="s">
        <v>2070</v>
      </c>
      <c r="I452" s="2">
        <v>45048</v>
      </c>
      <c r="J452" s="15" t="str">
        <f>MID(Tabla1[[#This Row],[HORA]],1,5)</f>
        <v>18:08</v>
      </c>
      <c r="K452" s="16">
        <f>IF(Tabla1[[#This Row],[FECHA]]=I453,IF(J453-J452&gt;0,(J453-J452)*1440,0),0)</f>
        <v>2.0000000000001528</v>
      </c>
      <c r="L452" s="14">
        <f>2+L193-Datos!$C$8</f>
        <v>6.12</v>
      </c>
      <c r="M452" s="13" t="s">
        <v>56147</v>
      </c>
      <c r="N452" s="1" t="s">
        <v>2071</v>
      </c>
      <c r="O452" s="1">
        <v>20</v>
      </c>
      <c r="P452" s="1" t="s">
        <v>300</v>
      </c>
      <c r="Q452" s="4" t="s">
        <v>21</v>
      </c>
    </row>
    <row r="453" spans="1:17" ht="22.5" x14ac:dyDescent="0.25">
      <c r="A453" s="3">
        <v>18080</v>
      </c>
      <c r="B453" s="1" t="s">
        <v>54075</v>
      </c>
      <c r="C453" s="1" t="s">
        <v>15</v>
      </c>
      <c r="D453" s="1" t="s">
        <v>82</v>
      </c>
      <c r="E453" s="1">
        <v>20555378280</v>
      </c>
      <c r="F453" s="1" t="s">
        <v>48345</v>
      </c>
      <c r="G453" s="1">
        <v>2228835</v>
      </c>
      <c r="H453" s="1" t="s">
        <v>54076</v>
      </c>
      <c r="I453" s="2">
        <v>45048</v>
      </c>
      <c r="J453" s="15" t="str">
        <f>MID(Tabla1[[#This Row],[HORA]],1,5)</f>
        <v>18:10</v>
      </c>
      <c r="K453" s="16">
        <f>IF(Tabla1[[#This Row],[FECHA]]=I454,IF(J454-J453&gt;0,(J454-J453)*1440,0),0)</f>
        <v>0.99999999999983658</v>
      </c>
      <c r="L453" s="14">
        <f>2+L194-Datos!$C$8</f>
        <v>6.0200000000000005</v>
      </c>
      <c r="M453" s="13" t="s">
        <v>56149</v>
      </c>
      <c r="N453" s="1" t="s">
        <v>54077</v>
      </c>
      <c r="O453" s="1">
        <v>200</v>
      </c>
      <c r="P453" s="1" t="s">
        <v>413</v>
      </c>
      <c r="Q453" s="4" t="s">
        <v>21</v>
      </c>
    </row>
    <row r="454" spans="1:17" ht="22.5" x14ac:dyDescent="0.25">
      <c r="A454" s="3">
        <v>836</v>
      </c>
      <c r="B454" s="1" t="s">
        <v>2072</v>
      </c>
      <c r="C454" s="1" t="s">
        <v>15</v>
      </c>
      <c r="D454" s="1" t="s">
        <v>40</v>
      </c>
      <c r="E454" s="1">
        <v>17550646</v>
      </c>
      <c r="F454" s="1" t="s">
        <v>2073</v>
      </c>
      <c r="G454" s="1">
        <v>2228836</v>
      </c>
      <c r="H454" s="1" t="s">
        <v>2074</v>
      </c>
      <c r="I454" s="2">
        <v>45048</v>
      </c>
      <c r="J454" s="15" t="str">
        <f>MID(Tabla1[[#This Row],[HORA]],1,5)</f>
        <v>18:11</v>
      </c>
      <c r="K454" s="16">
        <f>IF(Tabla1[[#This Row],[FECHA]]=I455,IF(J455-J454&gt;0,(J455-J454)*1440,0),0)</f>
        <v>4.9999999999999822</v>
      </c>
      <c r="L454" s="14">
        <f>2+L195-Datos!$C$8</f>
        <v>3.7300000000000004</v>
      </c>
      <c r="M454" s="13" t="s">
        <v>56150</v>
      </c>
      <c r="N454" s="1" t="s">
        <v>2075</v>
      </c>
      <c r="O454" s="1">
        <v>30</v>
      </c>
      <c r="P454" s="1" t="s">
        <v>300</v>
      </c>
      <c r="Q454" s="4" t="s">
        <v>21</v>
      </c>
    </row>
    <row r="455" spans="1:17" ht="22.5" x14ac:dyDescent="0.25">
      <c r="A455" s="3">
        <v>837</v>
      </c>
      <c r="B455" s="1" t="s">
        <v>2076</v>
      </c>
      <c r="C455" s="1" t="s">
        <v>15</v>
      </c>
      <c r="D455" s="1" t="s">
        <v>40</v>
      </c>
      <c r="E455" s="1">
        <v>46509729</v>
      </c>
      <c r="F455" s="1" t="s">
        <v>2077</v>
      </c>
      <c r="G455" s="1">
        <v>0</v>
      </c>
      <c r="H455" s="1" t="s">
        <v>1788</v>
      </c>
      <c r="I455" s="2">
        <v>45048</v>
      </c>
      <c r="J455" s="15" t="str">
        <f>MID(Tabla1[[#This Row],[HORA]],1,5)</f>
        <v>18:16</v>
      </c>
      <c r="K455" s="16">
        <f>IF(Tabla1[[#This Row],[FECHA]]=I456,IF(J456-J455&gt;0,(J456-J455)*1440,0),0)</f>
        <v>3.9999999999999858</v>
      </c>
      <c r="L455" s="14">
        <f>2+L196-Datos!$C$8</f>
        <v>5.0199999999999996</v>
      </c>
      <c r="M455" s="13" t="s">
        <v>56155</v>
      </c>
      <c r="N455" s="1" t="s">
        <v>2078</v>
      </c>
      <c r="O455" s="1">
        <v>8</v>
      </c>
      <c r="P455" s="1" t="s">
        <v>300</v>
      </c>
      <c r="Q455" s="4" t="s">
        <v>21</v>
      </c>
    </row>
    <row r="456" spans="1:17" ht="22.5" x14ac:dyDescent="0.25">
      <c r="A456" s="3">
        <v>12339</v>
      </c>
      <c r="B456" s="1" t="s">
        <v>38021</v>
      </c>
      <c r="C456" s="1" t="s">
        <v>15</v>
      </c>
      <c r="D456" s="1" t="s">
        <v>40</v>
      </c>
      <c r="E456" s="1">
        <v>27280674</v>
      </c>
      <c r="F456" s="1" t="s">
        <v>33209</v>
      </c>
      <c r="G456" s="1">
        <v>2228837</v>
      </c>
      <c r="H456" s="1" t="s">
        <v>38022</v>
      </c>
      <c r="I456" s="2">
        <v>45048</v>
      </c>
      <c r="J456" s="15" t="str">
        <f>MID(Tabla1[[#This Row],[HORA]],1,5)</f>
        <v>18:20</v>
      </c>
      <c r="K456" s="16">
        <f>IF(Tabla1[[#This Row],[FECHA]]=I457,IF(J457-J456&gt;0,(J457-J456)*1440,0),0)</f>
        <v>1.0000000000001563</v>
      </c>
      <c r="L456" s="14">
        <f>2+L197-Datos!$C$8</f>
        <v>4.03</v>
      </c>
      <c r="M456" s="13" t="s">
        <v>56159</v>
      </c>
      <c r="N456" s="1" t="s">
        <v>38023</v>
      </c>
      <c r="O456" s="1">
        <v>20</v>
      </c>
      <c r="P456" s="1" t="s">
        <v>413</v>
      </c>
      <c r="Q456" s="4" t="s">
        <v>21</v>
      </c>
    </row>
    <row r="457" spans="1:17" ht="22.5" x14ac:dyDescent="0.25">
      <c r="A457" s="3">
        <v>838</v>
      </c>
      <c r="B457" s="1" t="s">
        <v>2079</v>
      </c>
      <c r="C457" s="1" t="s">
        <v>15</v>
      </c>
      <c r="D457" s="1" t="s">
        <v>71</v>
      </c>
      <c r="E457" s="1">
        <v>16404421</v>
      </c>
      <c r="F457" s="1" t="s">
        <v>2080</v>
      </c>
      <c r="G457" s="1">
        <v>27820992</v>
      </c>
      <c r="H457" s="1" t="s">
        <v>2081</v>
      </c>
      <c r="I457" s="2">
        <v>45048</v>
      </c>
      <c r="J457" s="15" t="str">
        <f>MID(Tabla1[[#This Row],[HORA]],1,5)</f>
        <v>18:21</v>
      </c>
      <c r="K457" s="16">
        <f>IF(Tabla1[[#This Row],[FECHA]]=I458,IF(J458-J457&gt;0,(J458-J457)*1440,0),0)</f>
        <v>1.999999999999833</v>
      </c>
      <c r="L457" s="14">
        <f>2+L198-Datos!$C$8</f>
        <v>7.04</v>
      </c>
      <c r="M457" s="13" t="s">
        <v>56160</v>
      </c>
      <c r="N457" s="1" t="s">
        <v>2082</v>
      </c>
      <c r="O457" s="1">
        <v>30</v>
      </c>
      <c r="P457" s="1" t="s">
        <v>300</v>
      </c>
      <c r="Q457" s="4" t="s">
        <v>21</v>
      </c>
    </row>
    <row r="458" spans="1:17" ht="22.5" x14ac:dyDescent="0.25">
      <c r="A458" s="3">
        <v>839</v>
      </c>
      <c r="B458" s="1" t="s">
        <v>2083</v>
      </c>
      <c r="C458" s="1" t="s">
        <v>15</v>
      </c>
      <c r="D458" s="1" t="s">
        <v>40</v>
      </c>
      <c r="E458" s="1">
        <v>70549127</v>
      </c>
      <c r="F458" s="1" t="s">
        <v>2084</v>
      </c>
      <c r="G458" s="1">
        <v>0</v>
      </c>
      <c r="H458" s="1" t="s">
        <v>1788</v>
      </c>
      <c r="I458" s="2">
        <v>45048</v>
      </c>
      <c r="J458" s="15" t="str">
        <f>MID(Tabla1[[#This Row],[HORA]],1,5)</f>
        <v>18:23</v>
      </c>
      <c r="K458" s="16">
        <f>IF(Tabla1[[#This Row],[FECHA]]=I459,IF(J459-J458&gt;0,(J459-J458)*1440,0),0)</f>
        <v>0</v>
      </c>
      <c r="L458" s="14">
        <f>2+L199-Datos!$C$8</f>
        <v>9.1000000000000014</v>
      </c>
      <c r="M458" s="13" t="s">
        <v>56162</v>
      </c>
      <c r="N458" s="1" t="s">
        <v>1715</v>
      </c>
      <c r="O458" s="1">
        <v>30</v>
      </c>
      <c r="P458" s="1" t="s">
        <v>300</v>
      </c>
      <c r="Q458" s="4" t="s">
        <v>21</v>
      </c>
    </row>
    <row r="459" spans="1:17" ht="22.5" x14ac:dyDescent="0.25">
      <c r="A459" s="3">
        <v>5479</v>
      </c>
      <c r="B459" s="1" t="s">
        <v>17131</v>
      </c>
      <c r="C459" s="1" t="s">
        <v>15</v>
      </c>
      <c r="D459" s="1" t="s">
        <v>2195</v>
      </c>
      <c r="E459" s="1">
        <v>16801603</v>
      </c>
      <c r="F459" s="1" t="s">
        <v>17132</v>
      </c>
      <c r="G459" s="1">
        <v>43774455</v>
      </c>
      <c r="H459" s="1" t="s">
        <v>17133</v>
      </c>
      <c r="I459" s="2">
        <v>45048</v>
      </c>
      <c r="J459" s="15" t="str">
        <f>MID(Tabla1[[#This Row],[HORA]],1,5)</f>
        <v>18:23</v>
      </c>
      <c r="K459" s="16">
        <f>IF(Tabla1[[#This Row],[FECHA]]=I460,IF(J460-J459&gt;0,(J460-J459)*1440,0),0)</f>
        <v>3.0000000000001492</v>
      </c>
      <c r="L459" s="14">
        <f>2+L200-Datos!$C$8</f>
        <v>4.9700000000000006</v>
      </c>
      <c r="M459" s="13" t="s">
        <v>56162</v>
      </c>
      <c r="N459" s="1" t="s">
        <v>17134</v>
      </c>
      <c r="O459" s="1">
        <v>30</v>
      </c>
      <c r="P459" s="1" t="s">
        <v>27</v>
      </c>
      <c r="Q459" s="4" t="s">
        <v>21</v>
      </c>
    </row>
    <row r="460" spans="1:17" ht="22.5" x14ac:dyDescent="0.25">
      <c r="A460" s="3">
        <v>12340</v>
      </c>
      <c r="B460" s="1" t="s">
        <v>38024</v>
      </c>
      <c r="C460" s="1" t="s">
        <v>15</v>
      </c>
      <c r="D460" s="1" t="s">
        <v>33</v>
      </c>
      <c r="E460" s="1">
        <v>46749619</v>
      </c>
      <c r="F460" s="1" t="s">
        <v>38025</v>
      </c>
      <c r="G460" s="1">
        <v>77220228</v>
      </c>
      <c r="H460" s="1" t="s">
        <v>38026</v>
      </c>
      <c r="I460" s="2">
        <v>45048</v>
      </c>
      <c r="J460" s="15" t="str">
        <f>MID(Tabla1[[#This Row],[HORA]],1,5)</f>
        <v>18:26</v>
      </c>
      <c r="K460" s="16">
        <f>IF(Tabla1[[#This Row],[FECHA]]=I461,IF(J461-J460&gt;0,(J461-J460)*1440,0),0)</f>
        <v>2.9999999999999893</v>
      </c>
      <c r="L460" s="14">
        <f>2+L201-Datos!$C$8</f>
        <v>4.78</v>
      </c>
      <c r="M460" s="13" t="s">
        <v>56165</v>
      </c>
      <c r="N460" s="1" t="s">
        <v>38027</v>
      </c>
      <c r="O460" s="1">
        <v>30</v>
      </c>
      <c r="P460" s="1" t="s">
        <v>413</v>
      </c>
      <c r="Q460" s="4" t="s">
        <v>21</v>
      </c>
    </row>
    <row r="461" spans="1:17" ht="22.5" x14ac:dyDescent="0.25">
      <c r="A461" s="3">
        <v>840</v>
      </c>
      <c r="B461" s="1" t="s">
        <v>2085</v>
      </c>
      <c r="C461" s="1" t="s">
        <v>15</v>
      </c>
      <c r="D461" s="1" t="s">
        <v>23</v>
      </c>
      <c r="E461" s="1">
        <v>27740016</v>
      </c>
      <c r="F461" s="1" t="s">
        <v>2086</v>
      </c>
      <c r="G461" s="1">
        <v>71196939</v>
      </c>
      <c r="H461" s="1" t="s">
        <v>2087</v>
      </c>
      <c r="I461" s="2">
        <v>45048</v>
      </c>
      <c r="J461" s="15" t="str">
        <f>MID(Tabla1[[#This Row],[HORA]],1,5)</f>
        <v>18:29</v>
      </c>
      <c r="K461" s="16">
        <f>IF(Tabla1[[#This Row],[FECHA]]=I462,IF(J462-J461&gt;0,(J462-J461)*1440,0),0)</f>
        <v>0</v>
      </c>
      <c r="L461" s="14">
        <f>2+L202-Datos!$C$8</f>
        <v>6.87</v>
      </c>
      <c r="M461" s="13" t="s">
        <v>56168</v>
      </c>
      <c r="N461" s="1" t="s">
        <v>2088</v>
      </c>
      <c r="O461" s="1">
        <v>25</v>
      </c>
      <c r="P461" s="1" t="s">
        <v>300</v>
      </c>
      <c r="Q461" s="4" t="s">
        <v>21</v>
      </c>
    </row>
    <row r="462" spans="1:17" ht="22.5" x14ac:dyDescent="0.25">
      <c r="A462" s="3">
        <v>841</v>
      </c>
      <c r="B462" s="1" t="s">
        <v>2085</v>
      </c>
      <c r="C462" s="1" t="s">
        <v>15</v>
      </c>
      <c r="D462" s="1" t="s">
        <v>23</v>
      </c>
      <c r="E462" s="1">
        <v>27740016</v>
      </c>
      <c r="F462" s="1" t="s">
        <v>2086</v>
      </c>
      <c r="G462" s="1">
        <v>71196939</v>
      </c>
      <c r="H462" s="1" t="s">
        <v>2089</v>
      </c>
      <c r="I462" s="2">
        <v>45048</v>
      </c>
      <c r="J462" s="15" t="str">
        <f>MID(Tabla1[[#This Row],[HORA]],1,5)</f>
        <v>18:29</v>
      </c>
      <c r="K462" s="16">
        <f>IF(Tabla1[[#This Row],[FECHA]]=I463,IF(J463-J462&gt;0,(J463-J462)*1440,0),0)</f>
        <v>0</v>
      </c>
      <c r="L462" s="14">
        <f>2+L203-Datos!$C$8</f>
        <v>4.21</v>
      </c>
      <c r="M462" s="13" t="s">
        <v>56168</v>
      </c>
      <c r="N462" s="1" t="s">
        <v>2090</v>
      </c>
      <c r="O462" s="1">
        <v>25</v>
      </c>
      <c r="P462" s="1" t="s">
        <v>300</v>
      </c>
      <c r="Q462" s="4" t="s">
        <v>21</v>
      </c>
    </row>
    <row r="463" spans="1:17" ht="22.5" x14ac:dyDescent="0.25">
      <c r="A463" s="3">
        <v>842</v>
      </c>
      <c r="B463" s="1" t="s">
        <v>2085</v>
      </c>
      <c r="C463" s="1" t="s">
        <v>15</v>
      </c>
      <c r="D463" s="1" t="s">
        <v>23</v>
      </c>
      <c r="E463" s="1">
        <v>27740016</v>
      </c>
      <c r="F463" s="1" t="s">
        <v>2086</v>
      </c>
      <c r="G463" s="1">
        <v>71196939</v>
      </c>
      <c r="H463" s="1" t="s">
        <v>2087</v>
      </c>
      <c r="I463" s="2">
        <v>45048</v>
      </c>
      <c r="J463" s="15" t="str">
        <f>MID(Tabla1[[#This Row],[HORA]],1,5)</f>
        <v>18:29</v>
      </c>
      <c r="K463" s="16">
        <f>IF(Tabla1[[#This Row],[FECHA]]=I464,IF(J464-J463&gt;0,(J464-J463)*1440,0),0)</f>
        <v>0</v>
      </c>
      <c r="L463" s="14">
        <f>2+L204-Datos!$C$8</f>
        <v>5.94</v>
      </c>
      <c r="M463" s="13" t="s">
        <v>56168</v>
      </c>
      <c r="N463" s="1" t="s">
        <v>2090</v>
      </c>
      <c r="O463" s="1">
        <v>25</v>
      </c>
      <c r="P463" s="1" t="s">
        <v>300</v>
      </c>
      <c r="Q463" s="4" t="s">
        <v>21</v>
      </c>
    </row>
    <row r="464" spans="1:17" ht="22.5" x14ac:dyDescent="0.25">
      <c r="A464" s="3">
        <v>843</v>
      </c>
      <c r="B464" s="1" t="s">
        <v>2085</v>
      </c>
      <c r="C464" s="1" t="s">
        <v>15</v>
      </c>
      <c r="D464" s="1" t="s">
        <v>23</v>
      </c>
      <c r="E464" s="1">
        <v>27740016</v>
      </c>
      <c r="F464" s="1" t="s">
        <v>2086</v>
      </c>
      <c r="G464" s="1">
        <v>71196939</v>
      </c>
      <c r="H464" s="1" t="s">
        <v>2089</v>
      </c>
      <c r="I464" s="2">
        <v>45048</v>
      </c>
      <c r="J464" s="15" t="str">
        <f>MID(Tabla1[[#This Row],[HORA]],1,5)</f>
        <v>18:29</v>
      </c>
      <c r="K464" s="16">
        <f>IF(Tabla1[[#This Row],[FECHA]]=I465,IF(J465-J464&gt;0,(J465-J464)*1440,0),0)</f>
        <v>0</v>
      </c>
      <c r="L464" s="14">
        <f>2+L205-Datos!$C$8</f>
        <v>7.8000000000000007</v>
      </c>
      <c r="M464" s="13" t="s">
        <v>56168</v>
      </c>
      <c r="N464" s="1" t="s">
        <v>2088</v>
      </c>
      <c r="O464" s="1">
        <v>25</v>
      </c>
      <c r="P464" s="1" t="s">
        <v>300</v>
      </c>
      <c r="Q464" s="4" t="s">
        <v>21</v>
      </c>
    </row>
    <row r="465" spans="1:17" ht="22.5" x14ac:dyDescent="0.25">
      <c r="A465" s="3">
        <v>5480</v>
      </c>
      <c r="B465" s="1" t="s">
        <v>17135</v>
      </c>
      <c r="C465" s="1" t="s">
        <v>15</v>
      </c>
      <c r="D465" s="1" t="s">
        <v>172</v>
      </c>
      <c r="E465" s="1">
        <v>71295562</v>
      </c>
      <c r="F465" s="1" t="s">
        <v>17136</v>
      </c>
      <c r="G465" s="1">
        <v>16702661</v>
      </c>
      <c r="H465" s="1" t="s">
        <v>17137</v>
      </c>
      <c r="I465" s="2">
        <v>45048</v>
      </c>
      <c r="J465" s="15" t="str">
        <f>MID(Tabla1[[#This Row],[HORA]],1,5)</f>
        <v>18:29</v>
      </c>
      <c r="K465" s="16">
        <f>IF(Tabla1[[#This Row],[FECHA]]=I466,IF(J466-J465&gt;0,(J466-J465)*1440,0),0)</f>
        <v>0.99999999999999645</v>
      </c>
      <c r="L465" s="14">
        <f>2+L206-Datos!$C$8</f>
        <v>5.0999999999999996</v>
      </c>
      <c r="M465" s="13" t="s">
        <v>56168</v>
      </c>
      <c r="N465" s="1" t="s">
        <v>17138</v>
      </c>
      <c r="O465" s="1">
        <v>40</v>
      </c>
      <c r="P465" s="1" t="s">
        <v>27</v>
      </c>
      <c r="Q465" s="4" t="s">
        <v>21</v>
      </c>
    </row>
    <row r="466" spans="1:17" ht="22.5" x14ac:dyDescent="0.25">
      <c r="A466" s="3">
        <v>12341</v>
      </c>
      <c r="B466" s="1" t="s">
        <v>38028</v>
      </c>
      <c r="C466" s="1" t="s">
        <v>15</v>
      </c>
      <c r="D466" s="1" t="s">
        <v>77</v>
      </c>
      <c r="E466" s="1">
        <v>77462397</v>
      </c>
      <c r="F466" s="1" t="s">
        <v>38029</v>
      </c>
      <c r="G466" s="1">
        <v>2228838</v>
      </c>
      <c r="H466" s="1" t="s">
        <v>21858</v>
      </c>
      <c r="I466" s="2">
        <v>45048</v>
      </c>
      <c r="J466" s="15" t="str">
        <f>MID(Tabla1[[#This Row],[HORA]],1,5)</f>
        <v>18:30</v>
      </c>
      <c r="K466" s="16">
        <f>IF(Tabla1[[#This Row],[FECHA]]=I467,IF(J467-J466&gt;0,(J467-J466)*1440,0),0)</f>
        <v>1.9999999999999929</v>
      </c>
      <c r="L466" s="14">
        <f>2+L207-Datos!$C$8</f>
        <v>5.76</v>
      </c>
      <c r="M466" s="13" t="s">
        <v>56169</v>
      </c>
      <c r="N466" s="1" t="s">
        <v>8912</v>
      </c>
      <c r="O466" s="1">
        <v>15</v>
      </c>
      <c r="P466" s="1" t="s">
        <v>413</v>
      </c>
      <c r="Q466" s="4" t="s">
        <v>21</v>
      </c>
    </row>
    <row r="467" spans="1:17" ht="22.5" x14ac:dyDescent="0.25">
      <c r="A467" s="3">
        <v>844</v>
      </c>
      <c r="B467" s="1" t="s">
        <v>2091</v>
      </c>
      <c r="C467" s="1" t="s">
        <v>15</v>
      </c>
      <c r="D467" s="1" t="s">
        <v>161</v>
      </c>
      <c r="E467" s="1">
        <v>75837062</v>
      </c>
      <c r="F467" s="1" t="s">
        <v>2092</v>
      </c>
      <c r="G467" s="1">
        <v>2228840</v>
      </c>
      <c r="H467" s="1" t="s">
        <v>2093</v>
      </c>
      <c r="I467" s="2">
        <v>45048</v>
      </c>
      <c r="J467" s="15" t="str">
        <f>MID(Tabla1[[#This Row],[HORA]],1,5)</f>
        <v>18:32</v>
      </c>
      <c r="K467" s="16">
        <f>IF(Tabla1[[#This Row],[FECHA]]=I468,IF(J468-J467&gt;0,(J468-J467)*1440,0),0)</f>
        <v>0</v>
      </c>
      <c r="L467" s="14">
        <f>2+L208-Datos!$C$8</f>
        <v>5.7</v>
      </c>
      <c r="M467" s="13" t="s">
        <v>56171</v>
      </c>
      <c r="N467" s="1" t="s">
        <v>2094</v>
      </c>
      <c r="O467" s="1">
        <v>12</v>
      </c>
      <c r="P467" s="1" t="s">
        <v>300</v>
      </c>
      <c r="Q467" s="4" t="s">
        <v>21</v>
      </c>
    </row>
    <row r="468" spans="1:17" ht="22.5" x14ac:dyDescent="0.25">
      <c r="A468" s="3">
        <v>5481</v>
      </c>
      <c r="B468" s="1" t="s">
        <v>17139</v>
      </c>
      <c r="C468" s="1" t="s">
        <v>15</v>
      </c>
      <c r="D468" s="1" t="s">
        <v>23</v>
      </c>
      <c r="E468" s="1">
        <v>60161425</v>
      </c>
      <c r="F468" s="1" t="s">
        <v>4331</v>
      </c>
      <c r="G468" s="1">
        <v>74878699</v>
      </c>
      <c r="H468" s="1" t="s">
        <v>7227</v>
      </c>
      <c r="I468" s="2">
        <v>45048</v>
      </c>
      <c r="J468" s="15" t="str">
        <f>MID(Tabla1[[#This Row],[HORA]],1,5)</f>
        <v>18:32</v>
      </c>
      <c r="K468" s="16">
        <f>IF(Tabla1[[#This Row],[FECHA]]=I469,IF(J469-J468&gt;0,(J469-J468)*1440,0),0)</f>
        <v>0</v>
      </c>
      <c r="L468" s="14">
        <f>2+L209-Datos!$C$8</f>
        <v>3.8000000000000007</v>
      </c>
      <c r="M468" s="13" t="s">
        <v>56171</v>
      </c>
      <c r="N468" s="1" t="s">
        <v>17140</v>
      </c>
      <c r="O468" s="1">
        <v>20</v>
      </c>
      <c r="P468" s="1" t="s">
        <v>27</v>
      </c>
      <c r="Q468" s="4" t="s">
        <v>21</v>
      </c>
    </row>
    <row r="469" spans="1:17" ht="22.5" x14ac:dyDescent="0.25">
      <c r="A469" s="3">
        <v>12342</v>
      </c>
      <c r="B469" s="1" t="s">
        <v>38030</v>
      </c>
      <c r="C469" s="1" t="s">
        <v>15</v>
      </c>
      <c r="D469" s="1" t="s">
        <v>61</v>
      </c>
      <c r="E469" s="1">
        <v>16611598</v>
      </c>
      <c r="F469" s="1" t="s">
        <v>38031</v>
      </c>
      <c r="G469" s="1">
        <v>43026258</v>
      </c>
      <c r="H469" s="1" t="s">
        <v>38032</v>
      </c>
      <c r="I469" s="2">
        <v>45048</v>
      </c>
      <c r="J469" s="15" t="str">
        <f>MID(Tabla1[[#This Row],[HORA]],1,5)</f>
        <v>18:32</v>
      </c>
      <c r="K469" s="16">
        <f>IF(Tabla1[[#This Row],[FECHA]]=I470,IF(J470-J469&gt;0,(J470-J469)*1440,0),0)</f>
        <v>2.9999999999998295</v>
      </c>
      <c r="L469" s="14">
        <f>2+L210-Datos!$C$8</f>
        <v>4.8100000000000005</v>
      </c>
      <c r="M469" s="13" t="s">
        <v>56171</v>
      </c>
      <c r="N469" s="1" t="s">
        <v>38033</v>
      </c>
      <c r="O469" s="1">
        <v>20</v>
      </c>
      <c r="P469" s="1" t="s">
        <v>413</v>
      </c>
      <c r="Q469" s="4" t="s">
        <v>21</v>
      </c>
    </row>
    <row r="470" spans="1:17" ht="22.5" x14ac:dyDescent="0.25">
      <c r="A470" s="3">
        <v>845</v>
      </c>
      <c r="B470" s="1" t="s">
        <v>2095</v>
      </c>
      <c r="C470" s="1" t="s">
        <v>15</v>
      </c>
      <c r="D470" s="1" t="s">
        <v>40</v>
      </c>
      <c r="E470" s="1">
        <v>16706780</v>
      </c>
      <c r="F470" s="1" t="s">
        <v>2096</v>
      </c>
      <c r="G470" s="1">
        <v>2228842</v>
      </c>
      <c r="H470" s="1" t="s">
        <v>2097</v>
      </c>
      <c r="I470" s="2">
        <v>45048</v>
      </c>
      <c r="J470" s="15" t="str">
        <f>MID(Tabla1[[#This Row],[HORA]],1,5)</f>
        <v>18:35</v>
      </c>
      <c r="K470" s="16">
        <f>IF(Tabla1[[#This Row],[FECHA]]=I471,IF(J471-J470&gt;0,(J471-J470)*1440,0),0)</f>
        <v>0</v>
      </c>
      <c r="L470" s="14">
        <f>2+L211-Datos!$C$8</f>
        <v>6.18</v>
      </c>
      <c r="M470" s="13" t="s">
        <v>56174</v>
      </c>
      <c r="N470" s="1" t="s">
        <v>2098</v>
      </c>
      <c r="O470" s="1">
        <v>25</v>
      </c>
      <c r="P470" s="1" t="s">
        <v>300</v>
      </c>
      <c r="Q470" s="4" t="s">
        <v>21</v>
      </c>
    </row>
    <row r="471" spans="1:17" ht="22.5" x14ac:dyDescent="0.25">
      <c r="A471" s="3">
        <v>5482</v>
      </c>
      <c r="B471" s="1" t="s">
        <v>17141</v>
      </c>
      <c r="C471" s="1" t="s">
        <v>15</v>
      </c>
      <c r="D471" s="1" t="s">
        <v>40</v>
      </c>
      <c r="E471" s="1">
        <v>16730853</v>
      </c>
      <c r="F471" s="1" t="s">
        <v>9763</v>
      </c>
      <c r="G471" s="1">
        <v>16734667</v>
      </c>
      <c r="H471" s="1" t="s">
        <v>3019</v>
      </c>
      <c r="I471" s="2">
        <v>45048</v>
      </c>
      <c r="J471" s="15" t="str">
        <f>MID(Tabla1[[#This Row],[HORA]],1,5)</f>
        <v>18:35</v>
      </c>
      <c r="K471" s="16">
        <f>IF(Tabla1[[#This Row],[FECHA]]=I472,IF(J472-J471&gt;0,(J472-J471)*1440,0),0)</f>
        <v>1.0000000000001563</v>
      </c>
      <c r="L471" s="14">
        <f>2+L212-Datos!$C$8</f>
        <v>5.93</v>
      </c>
      <c r="M471" s="13" t="s">
        <v>56174</v>
      </c>
      <c r="N471" s="1" t="s">
        <v>17142</v>
      </c>
      <c r="O471" s="1">
        <v>13</v>
      </c>
      <c r="P471" s="1" t="s">
        <v>27</v>
      </c>
      <c r="Q471" s="4" t="s">
        <v>21</v>
      </c>
    </row>
    <row r="472" spans="1:17" ht="22.5" x14ac:dyDescent="0.25">
      <c r="A472" s="3">
        <v>18081</v>
      </c>
      <c r="B472" s="1" t="s">
        <v>54078</v>
      </c>
      <c r="C472" s="1" t="s">
        <v>15</v>
      </c>
      <c r="D472" s="1" t="s">
        <v>40</v>
      </c>
      <c r="E472" s="1">
        <v>20561170241</v>
      </c>
      <c r="F472" s="1" t="s">
        <v>54079</v>
      </c>
      <c r="G472" s="1">
        <v>3695952</v>
      </c>
      <c r="H472" s="1" t="s">
        <v>54080</v>
      </c>
      <c r="I472" s="2">
        <v>45048</v>
      </c>
      <c r="J472" s="15" t="str">
        <f>MID(Tabla1[[#This Row],[HORA]],1,5)</f>
        <v>18:36</v>
      </c>
      <c r="K472" s="16">
        <f>IF(Tabla1[[#This Row],[FECHA]]=I473,IF(J473-J472&gt;0,(J473-J472)*1440,0),0)</f>
        <v>3.9999999999999858</v>
      </c>
      <c r="L472" s="14">
        <f>2+L213-Datos!$C$8</f>
        <v>8.870000000000001</v>
      </c>
      <c r="M472" s="13" t="s">
        <v>56175</v>
      </c>
      <c r="N472" s="1" t="s">
        <v>54081</v>
      </c>
      <c r="O472" s="1">
        <v>15</v>
      </c>
      <c r="P472" s="1" t="s">
        <v>413</v>
      </c>
      <c r="Q472" s="4" t="s">
        <v>21</v>
      </c>
    </row>
    <row r="473" spans="1:17" ht="22.5" x14ac:dyDescent="0.25">
      <c r="A473" s="3">
        <v>12343</v>
      </c>
      <c r="B473" s="1" t="s">
        <v>38034</v>
      </c>
      <c r="C473" s="1" t="s">
        <v>15</v>
      </c>
      <c r="D473" s="1" t="s">
        <v>40</v>
      </c>
      <c r="E473" s="1">
        <v>16476477</v>
      </c>
      <c r="F473" s="1" t="s">
        <v>3014</v>
      </c>
      <c r="G473" s="1">
        <v>71601326</v>
      </c>
      <c r="H473" s="1" t="s">
        <v>3015</v>
      </c>
      <c r="I473" s="2">
        <v>45048</v>
      </c>
      <c r="J473" s="15" t="str">
        <f>MID(Tabla1[[#This Row],[HORA]],1,5)</f>
        <v>18:40</v>
      </c>
      <c r="K473" s="16">
        <f>IF(Tabla1[[#This Row],[FECHA]]=I474,IF(J474-J473&gt;0,(J474-J473)*1440,0),0)</f>
        <v>0</v>
      </c>
      <c r="L473" s="14">
        <f>2+L214-Datos!$C$8</f>
        <v>6.0200000000000005</v>
      </c>
      <c r="M473" s="13" t="s">
        <v>56179</v>
      </c>
      <c r="N473" s="1" t="s">
        <v>38035</v>
      </c>
      <c r="O473" s="1">
        <v>80</v>
      </c>
      <c r="P473" s="1" t="s">
        <v>413</v>
      </c>
      <c r="Q473" s="4" t="s">
        <v>21</v>
      </c>
    </row>
    <row r="474" spans="1:17" ht="22.5" x14ac:dyDescent="0.25">
      <c r="A474" s="3">
        <v>16685</v>
      </c>
      <c r="B474" s="1" t="s">
        <v>50565</v>
      </c>
      <c r="C474" s="1" t="s">
        <v>15</v>
      </c>
      <c r="D474" s="1" t="s">
        <v>40</v>
      </c>
      <c r="E474" s="1">
        <v>20601900662</v>
      </c>
      <c r="F474" s="1" t="s">
        <v>48678</v>
      </c>
      <c r="G474" s="1">
        <v>70873291</v>
      </c>
      <c r="H474" s="1" t="s">
        <v>50566</v>
      </c>
      <c r="I474" s="2">
        <v>45048</v>
      </c>
      <c r="J474" s="15" t="str">
        <f>MID(Tabla1[[#This Row],[HORA]],1,5)</f>
        <v>18:40</v>
      </c>
      <c r="K474" s="16">
        <f>IF(Tabla1[[#This Row],[FECHA]]=I475,IF(J475-J474&gt;0,(J475-J474)*1440,0),0)</f>
        <v>0</v>
      </c>
      <c r="L474" s="14">
        <f>2+L215-Datos!$C$8</f>
        <v>4.2300000000000004</v>
      </c>
      <c r="M474" s="13" t="s">
        <v>56179</v>
      </c>
      <c r="N474" s="1" t="s">
        <v>8473</v>
      </c>
      <c r="O474" s="1">
        <v>10</v>
      </c>
      <c r="P474" s="1" t="s">
        <v>27</v>
      </c>
      <c r="Q474" s="4" t="s">
        <v>21</v>
      </c>
    </row>
    <row r="475" spans="1:17" ht="22.5" x14ac:dyDescent="0.25">
      <c r="A475" s="3">
        <v>16686</v>
      </c>
      <c r="B475" s="1" t="s">
        <v>50565</v>
      </c>
      <c r="C475" s="1" t="s">
        <v>15</v>
      </c>
      <c r="D475" s="1" t="s">
        <v>40</v>
      </c>
      <c r="E475" s="1">
        <v>20601900662</v>
      </c>
      <c r="F475" s="1" t="s">
        <v>48678</v>
      </c>
      <c r="G475" s="1">
        <v>70873291</v>
      </c>
      <c r="H475" s="1" t="s">
        <v>50567</v>
      </c>
      <c r="I475" s="2">
        <v>45048</v>
      </c>
      <c r="J475" s="15" t="str">
        <f>MID(Tabla1[[#This Row],[HORA]],1,5)</f>
        <v>18:40</v>
      </c>
      <c r="K475" s="16">
        <f>IF(Tabla1[[#This Row],[FECHA]]=I476,IF(J476-J475&gt;0,(J476-J475)*1440,0),0)</f>
        <v>1.9999999999999929</v>
      </c>
      <c r="L475" s="14">
        <f>2+L216-Datos!$C$8</f>
        <v>5.0199999999999996</v>
      </c>
      <c r="M475" s="13" t="s">
        <v>56179</v>
      </c>
      <c r="N475" s="1" t="s">
        <v>8473</v>
      </c>
      <c r="O475" s="1">
        <v>10</v>
      </c>
      <c r="P475" s="1" t="s">
        <v>27</v>
      </c>
      <c r="Q475" s="4" t="s">
        <v>21</v>
      </c>
    </row>
    <row r="476" spans="1:17" ht="22.5" x14ac:dyDescent="0.25">
      <c r="A476" s="3">
        <v>5386</v>
      </c>
      <c r="B476" s="1" t="s">
        <v>16842</v>
      </c>
      <c r="C476" s="1" t="s">
        <v>15</v>
      </c>
      <c r="D476" s="1" t="s">
        <v>30</v>
      </c>
      <c r="E476" s="1">
        <v>33401186</v>
      </c>
      <c r="F476" s="1" t="s">
        <v>16843</v>
      </c>
      <c r="G476" s="1">
        <v>2228502</v>
      </c>
      <c r="H476" s="1" t="s">
        <v>16844</v>
      </c>
      <c r="I476" s="2">
        <v>45048</v>
      </c>
      <c r="J476" s="15" t="str">
        <f>MID(Tabla1[[#This Row],[HORA]],1,5)</f>
        <v>18:42</v>
      </c>
      <c r="K476" s="16">
        <f>IF(Tabla1[[#This Row],[FECHA]]=I477,IF(J477-J476&gt;0,(J477-J476)*1440,0),0)</f>
        <v>0</v>
      </c>
      <c r="L476" s="14">
        <f>2+L217-Datos!$C$8</f>
        <v>3.76</v>
      </c>
      <c r="M476" s="13" t="s">
        <v>56181</v>
      </c>
      <c r="N476" s="1" t="s">
        <v>16845</v>
      </c>
      <c r="O476" s="1">
        <v>15</v>
      </c>
      <c r="P476" s="1" t="s">
        <v>27</v>
      </c>
      <c r="Q476" s="4" t="s">
        <v>21</v>
      </c>
    </row>
    <row r="477" spans="1:17" ht="22.5" x14ac:dyDescent="0.25">
      <c r="A477" s="3">
        <v>16687</v>
      </c>
      <c r="B477" s="1" t="s">
        <v>50568</v>
      </c>
      <c r="C477" s="1" t="s">
        <v>15</v>
      </c>
      <c r="D477" s="1" t="s">
        <v>40</v>
      </c>
      <c r="E477" s="1">
        <v>20601900662</v>
      </c>
      <c r="F477" s="1" t="s">
        <v>48678</v>
      </c>
      <c r="G477" s="1">
        <v>43366308</v>
      </c>
      <c r="H477" s="1" t="s">
        <v>48679</v>
      </c>
      <c r="I477" s="2">
        <v>45048</v>
      </c>
      <c r="J477" s="15" t="str">
        <f>MID(Tabla1[[#This Row],[HORA]],1,5)</f>
        <v>18:42</v>
      </c>
      <c r="K477" s="16">
        <f>IF(Tabla1[[#This Row],[FECHA]]=I478,IF(J478-J477&gt;0,(J478-J477)*1440,0),0)</f>
        <v>0.99999999999983658</v>
      </c>
      <c r="L477" s="14">
        <f>2+L218-Datos!$C$8</f>
        <v>6.68</v>
      </c>
      <c r="M477" s="13" t="s">
        <v>56181</v>
      </c>
      <c r="N477" s="1" t="s">
        <v>583</v>
      </c>
      <c r="O477" s="1">
        <v>10</v>
      </c>
      <c r="P477" s="1" t="s">
        <v>27</v>
      </c>
      <c r="Q477" s="4" t="s">
        <v>21</v>
      </c>
    </row>
    <row r="478" spans="1:17" ht="22.5" x14ac:dyDescent="0.25">
      <c r="A478" s="3">
        <v>5483</v>
      </c>
      <c r="B478" s="1" t="s">
        <v>17143</v>
      </c>
      <c r="C478" s="1" t="s">
        <v>15</v>
      </c>
      <c r="D478" s="1" t="s">
        <v>40</v>
      </c>
      <c r="E478" s="1">
        <v>44427848</v>
      </c>
      <c r="F478" s="1" t="s">
        <v>3780</v>
      </c>
      <c r="G478" s="1">
        <v>44039687</v>
      </c>
      <c r="H478" s="1" t="s">
        <v>17144</v>
      </c>
      <c r="I478" s="2">
        <v>45048</v>
      </c>
      <c r="J478" s="15" t="str">
        <f>MID(Tabla1[[#This Row],[HORA]],1,5)</f>
        <v>18:43</v>
      </c>
      <c r="K478" s="16">
        <f>IF(Tabla1[[#This Row],[FECHA]]=I479,IF(J479-J478&gt;0,(J479-J478)*1440,0),0)</f>
        <v>0</v>
      </c>
      <c r="L478" s="14">
        <f>2+L219-Datos!$C$8</f>
        <v>9.16</v>
      </c>
      <c r="M478" s="13" t="s">
        <v>56182</v>
      </c>
      <c r="N478" s="1" t="s">
        <v>17145</v>
      </c>
      <c r="O478" s="1">
        <v>20</v>
      </c>
      <c r="P478" s="1" t="s">
        <v>27</v>
      </c>
      <c r="Q478" s="4" t="s">
        <v>21</v>
      </c>
    </row>
    <row r="479" spans="1:17" ht="22.5" x14ac:dyDescent="0.25">
      <c r="A479" s="3">
        <v>12344</v>
      </c>
      <c r="B479" s="1" t="s">
        <v>38036</v>
      </c>
      <c r="C479" s="1" t="s">
        <v>15</v>
      </c>
      <c r="D479" s="1" t="s">
        <v>40</v>
      </c>
      <c r="E479" s="1">
        <v>27846050</v>
      </c>
      <c r="F479" s="1" t="s">
        <v>38037</v>
      </c>
      <c r="G479" s="1">
        <v>2228847</v>
      </c>
      <c r="H479" s="1" t="s">
        <v>38038</v>
      </c>
      <c r="I479" s="2">
        <v>45048</v>
      </c>
      <c r="J479" s="15" t="str">
        <f>MID(Tabla1[[#This Row],[HORA]],1,5)</f>
        <v>18:43</v>
      </c>
      <c r="K479" s="16">
        <f>IF(Tabla1[[#This Row],[FECHA]]=I480,IF(J480-J479&gt;0,(J480-J479)*1440,0),0)</f>
        <v>2.0000000000001528</v>
      </c>
      <c r="L479" s="14">
        <f>2+L220-Datos!$C$8</f>
        <v>4.8600000000000003</v>
      </c>
      <c r="M479" s="13" t="s">
        <v>56182</v>
      </c>
      <c r="N479" s="1" t="s">
        <v>38039</v>
      </c>
      <c r="O479" s="1">
        <v>20</v>
      </c>
      <c r="P479" s="1" t="s">
        <v>413</v>
      </c>
      <c r="Q479" s="4" t="s">
        <v>21</v>
      </c>
    </row>
    <row r="480" spans="1:17" ht="22.5" x14ac:dyDescent="0.25">
      <c r="A480" s="3">
        <v>15692</v>
      </c>
      <c r="B480" s="1" t="s">
        <v>47731</v>
      </c>
      <c r="C480" s="1" t="s">
        <v>15</v>
      </c>
      <c r="D480" s="1" t="s">
        <v>23</v>
      </c>
      <c r="E480" s="1">
        <v>20607079804</v>
      </c>
      <c r="F480" s="1" t="s">
        <v>47732</v>
      </c>
      <c r="G480" s="1">
        <v>27674042</v>
      </c>
      <c r="H480" s="1" t="s">
        <v>47733</v>
      </c>
      <c r="I480" s="2">
        <v>45048</v>
      </c>
      <c r="J480" s="15" t="str">
        <f>MID(Tabla1[[#This Row],[HORA]],1,5)</f>
        <v>18:45</v>
      </c>
      <c r="K480" s="16">
        <f>IF(Tabla1[[#This Row],[FECHA]]=I481,IF(J481-J480&gt;0,(J481-J480)*1440,0),0)</f>
        <v>0</v>
      </c>
      <c r="L480" s="14">
        <f>2+L221-Datos!$C$8</f>
        <v>3.96</v>
      </c>
      <c r="M480" s="13" t="s">
        <v>56184</v>
      </c>
      <c r="N480" s="1" t="s">
        <v>47734</v>
      </c>
      <c r="O480" s="1">
        <v>10</v>
      </c>
      <c r="P480" s="1" t="s">
        <v>300</v>
      </c>
      <c r="Q480" s="4" t="s">
        <v>21</v>
      </c>
    </row>
    <row r="481" spans="1:17" ht="22.5" x14ac:dyDescent="0.25">
      <c r="A481" s="3">
        <v>15693</v>
      </c>
      <c r="B481" s="1" t="s">
        <v>47731</v>
      </c>
      <c r="C481" s="1" t="s">
        <v>15</v>
      </c>
      <c r="D481" s="1" t="s">
        <v>23</v>
      </c>
      <c r="E481" s="1">
        <v>20607079804</v>
      </c>
      <c r="F481" s="1" t="s">
        <v>47732</v>
      </c>
      <c r="G481" s="1">
        <v>27674042</v>
      </c>
      <c r="H481" s="1" t="s">
        <v>47735</v>
      </c>
      <c r="I481" s="2">
        <v>45048</v>
      </c>
      <c r="J481" s="15" t="str">
        <f>MID(Tabla1[[#This Row],[HORA]],1,5)</f>
        <v>18:45</v>
      </c>
      <c r="K481" s="16">
        <f>IF(Tabla1[[#This Row],[FECHA]]=I482,IF(J482-J481&gt;0,(J482-J481)*1440,0),0)</f>
        <v>2.0000000000001528</v>
      </c>
      <c r="L481" s="14">
        <f>2+L222-Datos!$C$8</f>
        <v>5.16</v>
      </c>
      <c r="M481" s="13" t="s">
        <v>56184</v>
      </c>
      <c r="N481" s="1" t="s">
        <v>47734</v>
      </c>
      <c r="O481" s="1">
        <v>10</v>
      </c>
      <c r="P481" s="1" t="s">
        <v>300</v>
      </c>
      <c r="Q481" s="4" t="s">
        <v>21</v>
      </c>
    </row>
    <row r="482" spans="1:17" ht="22.5" x14ac:dyDescent="0.25">
      <c r="A482" s="3">
        <v>18082</v>
      </c>
      <c r="B482" s="1" t="s">
        <v>54082</v>
      </c>
      <c r="C482" s="1" t="s">
        <v>15</v>
      </c>
      <c r="D482" s="1" t="s">
        <v>40</v>
      </c>
      <c r="E482" s="1">
        <v>10166577131</v>
      </c>
      <c r="F482" s="1" t="s">
        <v>47855</v>
      </c>
      <c r="G482" s="1">
        <v>2228849</v>
      </c>
      <c r="H482" s="1" t="s">
        <v>47856</v>
      </c>
      <c r="I482" s="2">
        <v>45048</v>
      </c>
      <c r="J482" s="15" t="str">
        <f>MID(Tabla1[[#This Row],[HORA]],1,5)</f>
        <v>18:47</v>
      </c>
      <c r="K482" s="16">
        <f>IF(Tabla1[[#This Row],[FECHA]]=I483,IF(J483-J482&gt;0,(J483-J482)*1440,0),0)</f>
        <v>3.9999999999999858</v>
      </c>
      <c r="L482" s="14">
        <f>2+L223-Datos!$C$8</f>
        <v>6.66</v>
      </c>
      <c r="M482" s="13" t="s">
        <v>56186</v>
      </c>
      <c r="N482" s="1" t="s">
        <v>54083</v>
      </c>
      <c r="O482" s="1">
        <v>25</v>
      </c>
      <c r="P482" s="1" t="s">
        <v>413</v>
      </c>
      <c r="Q482" s="4" t="s">
        <v>21</v>
      </c>
    </row>
    <row r="483" spans="1:17" ht="22.5" x14ac:dyDescent="0.25">
      <c r="A483" s="3">
        <v>846</v>
      </c>
      <c r="B483" s="1" t="s">
        <v>2099</v>
      </c>
      <c r="C483" s="1" t="s">
        <v>15</v>
      </c>
      <c r="D483" s="1" t="s">
        <v>228</v>
      </c>
      <c r="E483" s="1">
        <v>16735507</v>
      </c>
      <c r="F483" s="1" t="s">
        <v>2100</v>
      </c>
      <c r="G483" s="1">
        <v>0</v>
      </c>
      <c r="H483" s="1" t="s">
        <v>1788</v>
      </c>
      <c r="I483" s="2">
        <v>45048</v>
      </c>
      <c r="J483" s="15" t="str">
        <f>MID(Tabla1[[#This Row],[HORA]],1,5)</f>
        <v>18:51</v>
      </c>
      <c r="K483" s="16">
        <f>IF(Tabla1[[#This Row],[FECHA]]=I484,IF(J484-J483&gt;0,(J484-J483)*1440,0),0)</f>
        <v>0</v>
      </c>
      <c r="L483" s="14">
        <f>2+L224-Datos!$C$8</f>
        <v>4.01</v>
      </c>
      <c r="M483" s="13" t="s">
        <v>56190</v>
      </c>
      <c r="N483" s="1" t="s">
        <v>1715</v>
      </c>
      <c r="O483" s="1">
        <v>15</v>
      </c>
      <c r="P483" s="1" t="s">
        <v>300</v>
      </c>
      <c r="Q483" s="4" t="s">
        <v>21</v>
      </c>
    </row>
    <row r="484" spans="1:17" ht="22.5" x14ac:dyDescent="0.25">
      <c r="A484" s="3">
        <v>12345</v>
      </c>
      <c r="B484" s="1" t="s">
        <v>38040</v>
      </c>
      <c r="C484" s="1" t="s">
        <v>15</v>
      </c>
      <c r="D484" s="1" t="s">
        <v>71</v>
      </c>
      <c r="E484" s="1">
        <v>71702834</v>
      </c>
      <c r="F484" s="1" t="s">
        <v>11579</v>
      </c>
      <c r="G484" s="1">
        <v>74228588</v>
      </c>
      <c r="H484" s="1" t="s">
        <v>38041</v>
      </c>
      <c r="I484" s="2">
        <v>45048</v>
      </c>
      <c r="J484" s="15" t="str">
        <f>MID(Tabla1[[#This Row],[HORA]],1,5)</f>
        <v>18:51</v>
      </c>
      <c r="K484" s="16">
        <f>IF(Tabla1[[#This Row],[FECHA]]=I485,IF(J485-J484&gt;0,(J485-J484)*1440,0),0)</f>
        <v>3.9999999999999858</v>
      </c>
      <c r="L484" s="14">
        <f>2+L225-Datos!$C$8</f>
        <v>6.16</v>
      </c>
      <c r="M484" s="13" t="s">
        <v>56190</v>
      </c>
      <c r="N484" s="1" t="s">
        <v>38042</v>
      </c>
      <c r="O484" s="1">
        <v>40</v>
      </c>
      <c r="P484" s="1" t="s">
        <v>413</v>
      </c>
      <c r="Q484" s="4" t="s">
        <v>21</v>
      </c>
    </row>
    <row r="485" spans="1:17" ht="22.5" x14ac:dyDescent="0.25">
      <c r="A485" s="3">
        <v>12346</v>
      </c>
      <c r="B485" s="1" t="s">
        <v>38043</v>
      </c>
      <c r="C485" s="1" t="s">
        <v>15</v>
      </c>
      <c r="D485" s="1" t="s">
        <v>33</v>
      </c>
      <c r="E485" s="1">
        <v>16477803</v>
      </c>
      <c r="F485" s="1" t="s">
        <v>38044</v>
      </c>
      <c r="G485" s="1">
        <v>2228854</v>
      </c>
      <c r="H485" s="1" t="s">
        <v>38045</v>
      </c>
      <c r="I485" s="2">
        <v>45048</v>
      </c>
      <c r="J485" s="15" t="str">
        <f>MID(Tabla1[[#This Row],[HORA]],1,5)</f>
        <v>18:55</v>
      </c>
      <c r="K485" s="16">
        <f>IF(Tabla1[[#This Row],[FECHA]]=I486,IF(J486-J485&gt;0,(J486-J485)*1440,0),0)</f>
        <v>2.9999999999998295</v>
      </c>
      <c r="L485" s="14">
        <f>2+L226-Datos!$C$8</f>
        <v>7.8599999999999994</v>
      </c>
      <c r="M485" s="13" t="s">
        <v>56194</v>
      </c>
      <c r="N485" s="1" t="s">
        <v>38046</v>
      </c>
      <c r="O485" s="1">
        <v>10</v>
      </c>
      <c r="P485" s="1" t="s">
        <v>413</v>
      </c>
      <c r="Q485" s="4" t="s">
        <v>21</v>
      </c>
    </row>
    <row r="486" spans="1:17" ht="22.5" x14ac:dyDescent="0.25">
      <c r="A486" s="3">
        <v>18083</v>
      </c>
      <c r="B486" s="1" t="s">
        <v>54084</v>
      </c>
      <c r="C486" s="1" t="s">
        <v>15</v>
      </c>
      <c r="D486" s="1" t="s">
        <v>71</v>
      </c>
      <c r="E486" s="1">
        <v>20603791607</v>
      </c>
      <c r="F486" s="1" t="s">
        <v>52764</v>
      </c>
      <c r="G486" s="1">
        <v>45922102</v>
      </c>
      <c r="H486" s="1" t="s">
        <v>52765</v>
      </c>
      <c r="I486" s="2">
        <v>45048</v>
      </c>
      <c r="J486" s="15" t="str">
        <f>MID(Tabla1[[#This Row],[HORA]],1,5)</f>
        <v>18:58</v>
      </c>
      <c r="K486" s="16">
        <f>IF(Tabla1[[#This Row],[FECHA]]=I487,IF(J487-J486&gt;0,(J487-J486)*1440,0),0)</f>
        <v>2.9999999999999893</v>
      </c>
      <c r="L486" s="14">
        <f>2+L227-Datos!$C$8</f>
        <v>5.0199999999999996</v>
      </c>
      <c r="M486" s="13" t="s">
        <v>56197</v>
      </c>
      <c r="N486" s="1" t="s">
        <v>54085</v>
      </c>
      <c r="O486" s="1">
        <v>20</v>
      </c>
      <c r="P486" s="1" t="s">
        <v>413</v>
      </c>
      <c r="Q486" s="4" t="s">
        <v>21</v>
      </c>
    </row>
    <row r="487" spans="1:17" ht="22.5" x14ac:dyDescent="0.25">
      <c r="A487" s="3">
        <v>5484</v>
      </c>
      <c r="B487" s="1" t="s">
        <v>17146</v>
      </c>
      <c r="C487" s="1" t="s">
        <v>15</v>
      </c>
      <c r="D487" s="1" t="s">
        <v>40</v>
      </c>
      <c r="E487" s="1">
        <v>16490516</v>
      </c>
      <c r="F487" s="1" t="s">
        <v>17147</v>
      </c>
      <c r="G487" s="1">
        <v>2228855</v>
      </c>
      <c r="H487" s="1" t="s">
        <v>17148</v>
      </c>
      <c r="I487" s="2">
        <v>45048</v>
      </c>
      <c r="J487" s="15" t="str">
        <f>MID(Tabla1[[#This Row],[HORA]],1,5)</f>
        <v>19:01</v>
      </c>
      <c r="K487" s="16">
        <f>IF(Tabla1[[#This Row],[FECHA]]=I488,IF(J488-J487&gt;0,(J488-J487)*1440,0),0)</f>
        <v>5.0000000000001421</v>
      </c>
      <c r="L487" s="14">
        <f>2+L228-Datos!$C$8</f>
        <v>5.96</v>
      </c>
      <c r="M487" s="13" t="s">
        <v>56200</v>
      </c>
      <c r="N487" s="1" t="s">
        <v>17149</v>
      </c>
      <c r="O487" s="1">
        <v>10</v>
      </c>
      <c r="P487" s="1" t="s">
        <v>27</v>
      </c>
      <c r="Q487" s="4" t="s">
        <v>21</v>
      </c>
    </row>
    <row r="488" spans="1:17" ht="22.5" x14ac:dyDescent="0.25">
      <c r="A488" s="3">
        <v>18106</v>
      </c>
      <c r="B488" s="1" t="s">
        <v>54141</v>
      </c>
      <c r="C488" s="1" t="s">
        <v>15</v>
      </c>
      <c r="D488" s="1" t="s">
        <v>93</v>
      </c>
      <c r="E488" s="1">
        <v>20496166273</v>
      </c>
      <c r="F488" s="1" t="s">
        <v>54142</v>
      </c>
      <c r="G488" s="1">
        <v>18003381</v>
      </c>
      <c r="H488" s="1" t="s">
        <v>54143</v>
      </c>
      <c r="I488" s="2">
        <v>45048</v>
      </c>
      <c r="J488" s="15" t="str">
        <f>MID(Tabla1[[#This Row],[HORA]],1,5)</f>
        <v>19:06</v>
      </c>
      <c r="K488" s="16">
        <f>IF(Tabla1[[#This Row],[FECHA]]=I489,IF(J489-J488&gt;0,(J489-J488)*1440,0),0)</f>
        <v>0.99999999999999645</v>
      </c>
      <c r="L488" s="14">
        <f>2+L229-Datos!$C$8</f>
        <v>6.2</v>
      </c>
      <c r="M488" s="13" t="s">
        <v>56205</v>
      </c>
      <c r="N488" s="1" t="s">
        <v>54144</v>
      </c>
      <c r="O488" s="1">
        <v>30</v>
      </c>
      <c r="P488" s="1" t="s">
        <v>413</v>
      </c>
      <c r="Q488" s="4" t="s">
        <v>21</v>
      </c>
    </row>
    <row r="489" spans="1:17" ht="22.5" x14ac:dyDescent="0.25">
      <c r="A489" s="3">
        <v>12347</v>
      </c>
      <c r="B489" s="1" t="s">
        <v>38047</v>
      </c>
      <c r="C489" s="1" t="s">
        <v>15</v>
      </c>
      <c r="D489" s="1" t="s">
        <v>40</v>
      </c>
      <c r="E489" s="1">
        <v>9038523</v>
      </c>
      <c r="F489" s="1" t="s">
        <v>35410</v>
      </c>
      <c r="G489" s="1">
        <v>9038523</v>
      </c>
      <c r="H489" s="1" t="s">
        <v>35410</v>
      </c>
      <c r="I489" s="2">
        <v>45048</v>
      </c>
      <c r="J489" s="15" t="str">
        <f>MID(Tabla1[[#This Row],[HORA]],1,5)</f>
        <v>19:07</v>
      </c>
      <c r="K489" s="16">
        <f>IF(Tabla1[[#This Row],[FECHA]]=I490,IF(J490-J489&gt;0,(J490-J489)*1440,0),0)</f>
        <v>2.9999999999999893</v>
      </c>
      <c r="L489" s="14">
        <f>2+L230-Datos!$C$8</f>
        <v>3.87</v>
      </c>
      <c r="M489" s="13" t="s">
        <v>56206</v>
      </c>
      <c r="N489" s="1" t="s">
        <v>1715</v>
      </c>
      <c r="O489" s="1">
        <v>25</v>
      </c>
      <c r="P489" s="1" t="s">
        <v>413</v>
      </c>
      <c r="Q489" s="4" t="s">
        <v>21</v>
      </c>
    </row>
    <row r="490" spans="1:17" ht="22.5" x14ac:dyDescent="0.25">
      <c r="A490" s="3">
        <v>5485</v>
      </c>
      <c r="B490" s="1" t="s">
        <v>17150</v>
      </c>
      <c r="C490" s="1" t="s">
        <v>15</v>
      </c>
      <c r="D490" s="1" t="s">
        <v>71</v>
      </c>
      <c r="E490" s="1">
        <v>16783471</v>
      </c>
      <c r="F490" s="1" t="s">
        <v>17151</v>
      </c>
      <c r="G490" s="1">
        <v>2228858</v>
      </c>
      <c r="H490" s="1" t="s">
        <v>17152</v>
      </c>
      <c r="I490" s="2">
        <v>45048</v>
      </c>
      <c r="J490" s="15" t="str">
        <f>MID(Tabla1[[#This Row],[HORA]],1,5)</f>
        <v>19:10</v>
      </c>
      <c r="K490" s="16">
        <f>IF(Tabla1[[#This Row],[FECHA]]=I491,IF(J491-J490&gt;0,(J491-J490)*1440,0),0)</f>
        <v>2.9999999999998295</v>
      </c>
      <c r="L490" s="14">
        <f>2+L231-Datos!$C$8</f>
        <v>5.1100000000000003</v>
      </c>
      <c r="M490" s="13" t="s">
        <v>56209</v>
      </c>
      <c r="N490" s="1" t="s">
        <v>17153</v>
      </c>
      <c r="O490" s="1">
        <v>25</v>
      </c>
      <c r="P490" s="1" t="s">
        <v>27</v>
      </c>
      <c r="Q490" s="4" t="s">
        <v>21</v>
      </c>
    </row>
    <row r="491" spans="1:17" ht="22.5" x14ac:dyDescent="0.25">
      <c r="A491" s="3">
        <v>12348</v>
      </c>
      <c r="B491" s="1" t="s">
        <v>38048</v>
      </c>
      <c r="C491" s="1" t="s">
        <v>15</v>
      </c>
      <c r="D491" s="1" t="s">
        <v>82</v>
      </c>
      <c r="E491" s="1">
        <v>48554374</v>
      </c>
      <c r="F491" s="1" t="s">
        <v>38049</v>
      </c>
      <c r="G491" s="1">
        <v>76618694</v>
      </c>
      <c r="H491" s="1" t="s">
        <v>2736</v>
      </c>
      <c r="I491" s="2">
        <v>45048</v>
      </c>
      <c r="J491" s="15" t="str">
        <f>MID(Tabla1[[#This Row],[HORA]],1,5)</f>
        <v>19:13</v>
      </c>
      <c r="K491" s="16">
        <f>IF(Tabla1[[#This Row],[FECHA]]=I492,IF(J492-J491&gt;0,(J492-J491)*1440,0),0)</f>
        <v>2.0000000000001528</v>
      </c>
      <c r="L491" s="14">
        <f>2+L232-Datos!$C$8</f>
        <v>4.8000000000000007</v>
      </c>
      <c r="M491" s="13" t="s">
        <v>56212</v>
      </c>
      <c r="N491" s="1" t="s">
        <v>38050</v>
      </c>
      <c r="O491" s="1">
        <v>20</v>
      </c>
      <c r="P491" s="1" t="s">
        <v>413</v>
      </c>
      <c r="Q491" s="4" t="s">
        <v>21</v>
      </c>
    </row>
    <row r="492" spans="1:17" ht="22.5" x14ac:dyDescent="0.25">
      <c r="A492" s="3">
        <v>5486</v>
      </c>
      <c r="B492" s="1" t="s">
        <v>17154</v>
      </c>
      <c r="C492" s="1" t="s">
        <v>15</v>
      </c>
      <c r="D492" s="1" t="s">
        <v>61</v>
      </c>
      <c r="E492" s="1">
        <v>73423349</v>
      </c>
      <c r="F492" s="1" t="s">
        <v>15474</v>
      </c>
      <c r="G492" s="1">
        <v>72783049</v>
      </c>
      <c r="H492" s="1" t="s">
        <v>15475</v>
      </c>
      <c r="I492" s="2">
        <v>45048</v>
      </c>
      <c r="J492" s="15" t="str">
        <f>MID(Tabla1[[#This Row],[HORA]],1,5)</f>
        <v>19:15</v>
      </c>
      <c r="K492" s="16">
        <f>IF(Tabla1[[#This Row],[FECHA]]=I493,IF(J493-J492&gt;0,(J493-J492)*1440,0),0)</f>
        <v>0.99999999999983658</v>
      </c>
      <c r="L492" s="14">
        <f>2+L233-Datos!$C$8</f>
        <v>6.18</v>
      </c>
      <c r="M492" s="13" t="s">
        <v>56214</v>
      </c>
      <c r="N492" s="1" t="s">
        <v>17155</v>
      </c>
      <c r="O492" s="1">
        <v>30</v>
      </c>
      <c r="P492" s="1" t="s">
        <v>27</v>
      </c>
      <c r="Q492" s="4" t="s">
        <v>21</v>
      </c>
    </row>
    <row r="493" spans="1:17" ht="22.5" x14ac:dyDescent="0.25">
      <c r="A493" s="3">
        <v>848</v>
      </c>
      <c r="B493" s="1" t="s">
        <v>2105</v>
      </c>
      <c r="C493" s="1" t="s">
        <v>15</v>
      </c>
      <c r="D493" s="1" t="s">
        <v>161</v>
      </c>
      <c r="E493" s="1">
        <v>16797384</v>
      </c>
      <c r="F493" s="1" t="s">
        <v>2106</v>
      </c>
      <c r="G493" s="1">
        <v>46486002</v>
      </c>
      <c r="H493" s="1" t="s">
        <v>2107</v>
      </c>
      <c r="I493" s="2">
        <v>45048</v>
      </c>
      <c r="J493" s="15" t="str">
        <f>MID(Tabla1[[#This Row],[HORA]],1,5)</f>
        <v>19:16</v>
      </c>
      <c r="K493" s="16">
        <f>IF(Tabla1[[#This Row],[FECHA]]=I494,IF(J494-J493&gt;0,(J494-J493)*1440,0),0)</f>
        <v>1.0000000000001563</v>
      </c>
      <c r="L493" s="14">
        <f>2+L234-Datos!$C$8</f>
        <v>6.12</v>
      </c>
      <c r="M493" s="13" t="s">
        <v>56215</v>
      </c>
      <c r="N493" s="1" t="s">
        <v>2108</v>
      </c>
      <c r="O493" s="1">
        <v>10</v>
      </c>
      <c r="P493" s="1" t="s">
        <v>300</v>
      </c>
      <c r="Q493" s="4" t="s">
        <v>21</v>
      </c>
    </row>
    <row r="494" spans="1:17" ht="22.5" x14ac:dyDescent="0.25">
      <c r="A494" s="3">
        <v>5487</v>
      </c>
      <c r="B494" s="1" t="s">
        <v>17156</v>
      </c>
      <c r="C494" s="1" t="s">
        <v>15</v>
      </c>
      <c r="D494" s="1" t="s">
        <v>71</v>
      </c>
      <c r="E494" s="1">
        <v>71065067</v>
      </c>
      <c r="F494" s="1" t="s">
        <v>17157</v>
      </c>
      <c r="G494" s="1">
        <v>73693660</v>
      </c>
      <c r="H494" s="1" t="s">
        <v>17158</v>
      </c>
      <c r="I494" s="2">
        <v>45048</v>
      </c>
      <c r="J494" s="15" t="str">
        <f>MID(Tabla1[[#This Row],[HORA]],1,5)</f>
        <v>19:17</v>
      </c>
      <c r="K494" s="16">
        <f>IF(Tabla1[[#This Row],[FECHA]]=I495,IF(J495-J494&gt;0,(J495-J494)*1440,0),0)</f>
        <v>0.99999999999999645</v>
      </c>
      <c r="L494" s="14">
        <f>2+L235-Datos!$C$8</f>
        <v>6.0200000000000005</v>
      </c>
      <c r="M494" s="13" t="s">
        <v>56216</v>
      </c>
      <c r="N494" s="1" t="s">
        <v>17159</v>
      </c>
      <c r="O494" s="1">
        <v>10</v>
      </c>
      <c r="P494" s="1" t="s">
        <v>27</v>
      </c>
      <c r="Q494" s="4" t="s">
        <v>21</v>
      </c>
    </row>
    <row r="495" spans="1:17" ht="22.5" x14ac:dyDescent="0.25">
      <c r="A495" s="3">
        <v>15694</v>
      </c>
      <c r="B495" s="1" t="s">
        <v>47736</v>
      </c>
      <c r="C495" s="1" t="s">
        <v>15</v>
      </c>
      <c r="D495" s="1" t="s">
        <v>33</v>
      </c>
      <c r="E495" s="1">
        <v>20437544248</v>
      </c>
      <c r="F495" s="1" t="s">
        <v>47737</v>
      </c>
      <c r="G495" s="1">
        <v>46065669</v>
      </c>
      <c r="H495" s="1" t="s">
        <v>47738</v>
      </c>
      <c r="I495" s="2">
        <v>45048</v>
      </c>
      <c r="J495" s="15" t="str">
        <f>MID(Tabla1[[#This Row],[HORA]],1,5)</f>
        <v>19:18</v>
      </c>
      <c r="K495" s="16">
        <f>IF(Tabla1[[#This Row],[FECHA]]=I496,IF(J496-J495&gt;0,(J496-J495)*1440,0),0)</f>
        <v>0.99999999999999645</v>
      </c>
      <c r="L495" s="14">
        <f>2+L236-Datos!$C$8</f>
        <v>3.7300000000000004</v>
      </c>
      <c r="M495" s="13" t="s">
        <v>56217</v>
      </c>
      <c r="N495" s="1" t="s">
        <v>2026</v>
      </c>
      <c r="O495" s="1">
        <v>10</v>
      </c>
      <c r="P495" s="1" t="s">
        <v>300</v>
      </c>
      <c r="Q495" s="4" t="s">
        <v>21</v>
      </c>
    </row>
    <row r="496" spans="1:17" ht="22.5" x14ac:dyDescent="0.25">
      <c r="A496" s="3">
        <v>5488</v>
      </c>
      <c r="B496" s="1" t="s">
        <v>17160</v>
      </c>
      <c r="C496" s="1" t="s">
        <v>15</v>
      </c>
      <c r="D496" s="1" t="s">
        <v>61</v>
      </c>
      <c r="E496" s="1">
        <v>71062739</v>
      </c>
      <c r="F496" s="1" t="s">
        <v>3740</v>
      </c>
      <c r="G496" s="1">
        <v>48162538</v>
      </c>
      <c r="H496" s="1" t="s">
        <v>17161</v>
      </c>
      <c r="I496" s="2">
        <v>45048</v>
      </c>
      <c r="J496" s="15" t="str">
        <f>MID(Tabla1[[#This Row],[HORA]],1,5)</f>
        <v>19:19</v>
      </c>
      <c r="K496" s="16">
        <f>IF(Tabla1[[#This Row],[FECHA]]=I497,IF(J497-J496&gt;0,(J497-J496)*1440,0),0)</f>
        <v>0.99999999999983658</v>
      </c>
      <c r="L496" s="14">
        <f>2+L237-Datos!$C$8</f>
        <v>5.0199999999999996</v>
      </c>
      <c r="M496" s="13" t="s">
        <v>56218</v>
      </c>
      <c r="N496" s="1" t="s">
        <v>17162</v>
      </c>
      <c r="O496" s="1">
        <v>15</v>
      </c>
      <c r="P496" s="1" t="s">
        <v>27</v>
      </c>
      <c r="Q496" s="4" t="s">
        <v>21</v>
      </c>
    </row>
    <row r="497" spans="1:17" ht="22.5" x14ac:dyDescent="0.25">
      <c r="A497" s="3">
        <v>15695</v>
      </c>
      <c r="B497" s="1" t="s">
        <v>47739</v>
      </c>
      <c r="C497" s="1" t="s">
        <v>15</v>
      </c>
      <c r="D497" s="1" t="s">
        <v>40</v>
      </c>
      <c r="E497" s="1">
        <v>20437544248</v>
      </c>
      <c r="F497" s="1" t="s">
        <v>47737</v>
      </c>
      <c r="G497" s="1">
        <v>2228860</v>
      </c>
      <c r="H497" s="1" t="s">
        <v>47740</v>
      </c>
      <c r="I497" s="2">
        <v>45048</v>
      </c>
      <c r="J497" s="15" t="str">
        <f>MID(Tabla1[[#This Row],[HORA]],1,5)</f>
        <v>19:20</v>
      </c>
      <c r="K497" s="16">
        <f>IF(Tabla1[[#This Row],[FECHA]]=I498,IF(J498-J497&gt;0,(J498-J497)*1440,0),0)</f>
        <v>9.0000000000001279</v>
      </c>
      <c r="L497" s="14">
        <f>2+L238-Datos!$C$8</f>
        <v>4.03</v>
      </c>
      <c r="M497" s="13" t="s">
        <v>56219</v>
      </c>
      <c r="N497" s="1" t="s">
        <v>47741</v>
      </c>
      <c r="O497" s="1">
        <v>20</v>
      </c>
      <c r="P497" s="1" t="s">
        <v>300</v>
      </c>
      <c r="Q497" s="4" t="s">
        <v>21</v>
      </c>
    </row>
    <row r="498" spans="1:17" ht="22.5" x14ac:dyDescent="0.25">
      <c r="A498" s="3">
        <v>16688</v>
      </c>
      <c r="B498" s="1" t="s">
        <v>50569</v>
      </c>
      <c r="C498" s="1" t="s">
        <v>15</v>
      </c>
      <c r="D498" s="1" t="s">
        <v>33</v>
      </c>
      <c r="E498" s="1">
        <v>20609708213</v>
      </c>
      <c r="F498" s="1" t="s">
        <v>50570</v>
      </c>
      <c r="G498" s="1">
        <v>74737716</v>
      </c>
      <c r="H498" s="1" t="s">
        <v>50571</v>
      </c>
      <c r="I498" s="2">
        <v>45048</v>
      </c>
      <c r="J498" s="15" t="str">
        <f>MID(Tabla1[[#This Row],[HORA]],1,5)</f>
        <v>19:29</v>
      </c>
      <c r="K498" s="16">
        <f>IF(Tabla1[[#This Row],[FECHA]]=I499,IF(J499-J498&gt;0,(J499-J498)*1440,0),0)</f>
        <v>0.99999999999999645</v>
      </c>
      <c r="L498" s="14">
        <f>2+L239-Datos!$C$8</f>
        <v>7.04</v>
      </c>
      <c r="M498" s="13" t="s">
        <v>56228</v>
      </c>
      <c r="N498" s="1" t="s">
        <v>50572</v>
      </c>
      <c r="O498" s="1">
        <v>30</v>
      </c>
      <c r="P498" s="1" t="s">
        <v>27</v>
      </c>
      <c r="Q498" s="4" t="s">
        <v>21</v>
      </c>
    </row>
    <row r="499" spans="1:17" ht="22.5" x14ac:dyDescent="0.25">
      <c r="A499" s="3">
        <v>12349</v>
      </c>
      <c r="B499" s="1" t="s">
        <v>38051</v>
      </c>
      <c r="C499" s="1" t="s">
        <v>15</v>
      </c>
      <c r="D499" s="1" t="s">
        <v>71</v>
      </c>
      <c r="E499" s="1">
        <v>16786697</v>
      </c>
      <c r="F499" s="1" t="s">
        <v>5546</v>
      </c>
      <c r="G499" s="1">
        <v>2228867</v>
      </c>
      <c r="H499" s="1" t="s">
        <v>6180</v>
      </c>
      <c r="I499" s="2">
        <v>45048</v>
      </c>
      <c r="J499" s="15" t="str">
        <f>MID(Tabla1[[#This Row],[HORA]],1,5)</f>
        <v>19:30</v>
      </c>
      <c r="K499" s="16">
        <f>IF(Tabla1[[#This Row],[FECHA]]=I500,IF(J500-J499&gt;0,(J500-J499)*1440,0),0)</f>
        <v>0.99999999999999645</v>
      </c>
      <c r="L499" s="14">
        <f>2+L240-Datos!$C$8</f>
        <v>9.1000000000000014</v>
      </c>
      <c r="M499" s="13" t="s">
        <v>56229</v>
      </c>
      <c r="N499" s="1" t="s">
        <v>38052</v>
      </c>
      <c r="O499" s="1">
        <v>12</v>
      </c>
      <c r="P499" s="1" t="s">
        <v>413</v>
      </c>
      <c r="Q499" s="4" t="s">
        <v>21</v>
      </c>
    </row>
    <row r="500" spans="1:17" ht="22.5" x14ac:dyDescent="0.25">
      <c r="A500" s="3">
        <v>5489</v>
      </c>
      <c r="B500" s="1" t="s">
        <v>17163</v>
      </c>
      <c r="C500" s="1" t="s">
        <v>15</v>
      </c>
      <c r="D500" s="1" t="s">
        <v>61</v>
      </c>
      <c r="E500" s="1">
        <v>16673679</v>
      </c>
      <c r="F500" s="1" t="s">
        <v>4737</v>
      </c>
      <c r="G500" s="1">
        <v>27144739</v>
      </c>
      <c r="H500" s="1" t="s">
        <v>4738</v>
      </c>
      <c r="I500" s="2">
        <v>45048</v>
      </c>
      <c r="J500" s="15" t="str">
        <f>MID(Tabla1[[#This Row],[HORA]],1,5)</f>
        <v>19:31</v>
      </c>
      <c r="K500" s="16">
        <f>IF(Tabla1[[#This Row],[FECHA]]=I501,IF(J501-J500&gt;0,(J501-J500)*1440,0),0)</f>
        <v>2.9999999999999893</v>
      </c>
      <c r="L500" s="14">
        <f>2+L241-Datos!$C$8</f>
        <v>4.9700000000000006</v>
      </c>
      <c r="M500" s="13" t="s">
        <v>56230</v>
      </c>
      <c r="N500" s="1" t="s">
        <v>17164</v>
      </c>
      <c r="O500" s="1">
        <v>30</v>
      </c>
      <c r="P500" s="1" t="s">
        <v>27</v>
      </c>
      <c r="Q500" s="4" t="s">
        <v>21</v>
      </c>
    </row>
    <row r="501" spans="1:17" ht="22.5" x14ac:dyDescent="0.25">
      <c r="A501" s="3">
        <v>15519</v>
      </c>
      <c r="B501" s="1" t="s">
        <v>47288</v>
      </c>
      <c r="C501" s="1" t="s">
        <v>15</v>
      </c>
      <c r="D501" s="1" t="s">
        <v>82</v>
      </c>
      <c r="E501" s="1">
        <v>16669894</v>
      </c>
      <c r="F501" s="1" t="s">
        <v>47289</v>
      </c>
      <c r="G501" s="1">
        <v>16669894</v>
      </c>
      <c r="H501" s="1" t="s">
        <v>47289</v>
      </c>
      <c r="I501" s="2">
        <v>45048</v>
      </c>
      <c r="J501" s="15" t="str">
        <f>MID(Tabla1[[#This Row],[HORA]],1,5)</f>
        <v>19:34</v>
      </c>
      <c r="K501" s="16">
        <f>IF(Tabla1[[#This Row],[FECHA]]=I502,IF(J502-J501&gt;0,(J502-J501)*1440,0),0)</f>
        <v>0</v>
      </c>
      <c r="L501" s="14">
        <f>2+L242-Datos!$C$8</f>
        <v>4.78</v>
      </c>
      <c r="M501" s="13" t="s">
        <v>56233</v>
      </c>
      <c r="N501" s="1" t="s">
        <v>47290</v>
      </c>
      <c r="O501" s="1">
        <v>12.5</v>
      </c>
      <c r="P501" s="1" t="s">
        <v>818</v>
      </c>
      <c r="Q501" s="4" t="s">
        <v>21</v>
      </c>
    </row>
    <row r="502" spans="1:17" ht="22.5" x14ac:dyDescent="0.25">
      <c r="A502" s="3">
        <v>18085</v>
      </c>
      <c r="B502" s="1" t="s">
        <v>54088</v>
      </c>
      <c r="C502" s="1" t="s">
        <v>15</v>
      </c>
      <c r="D502" s="1" t="s">
        <v>40</v>
      </c>
      <c r="E502" s="1">
        <v>20606027673</v>
      </c>
      <c r="F502" s="1" t="s">
        <v>47869</v>
      </c>
      <c r="G502" s="1">
        <v>2228869</v>
      </c>
      <c r="H502" s="1" t="s">
        <v>48232</v>
      </c>
      <c r="I502" s="2">
        <v>45048</v>
      </c>
      <c r="J502" s="15" t="str">
        <f>MID(Tabla1[[#This Row],[HORA]],1,5)</f>
        <v>19:34</v>
      </c>
      <c r="K502" s="16">
        <f>IF(Tabla1[[#This Row],[FECHA]]=I503,IF(J503-J502&gt;0,(J503-J502)*1440,0),0)</f>
        <v>3.9999999999999858</v>
      </c>
      <c r="L502" s="14">
        <f>2+L243-Datos!$C$8</f>
        <v>6.87</v>
      </c>
      <c r="M502" s="13" t="s">
        <v>56233</v>
      </c>
      <c r="N502" s="1" t="s">
        <v>54089</v>
      </c>
      <c r="O502" s="1">
        <v>20</v>
      </c>
      <c r="P502" s="1" t="s">
        <v>413</v>
      </c>
      <c r="Q502" s="4" t="s">
        <v>21</v>
      </c>
    </row>
    <row r="503" spans="1:17" ht="22.5" x14ac:dyDescent="0.25">
      <c r="A503" s="3">
        <v>849</v>
      </c>
      <c r="B503" s="1" t="s">
        <v>2109</v>
      </c>
      <c r="C503" s="1" t="s">
        <v>15</v>
      </c>
      <c r="D503" s="1" t="s">
        <v>40</v>
      </c>
      <c r="E503" s="1">
        <v>16719946</v>
      </c>
      <c r="F503" s="1" t="s">
        <v>2110</v>
      </c>
      <c r="G503" s="1">
        <v>2228870</v>
      </c>
      <c r="H503" s="1" t="s">
        <v>2111</v>
      </c>
      <c r="I503" s="2">
        <v>45048</v>
      </c>
      <c r="J503" s="15" t="str">
        <f>MID(Tabla1[[#This Row],[HORA]],1,5)</f>
        <v>19:38</v>
      </c>
      <c r="K503" s="16">
        <f>IF(Tabla1[[#This Row],[FECHA]]=I504,IF(J504-J503&gt;0,(J504-J503)*1440,0),0)</f>
        <v>2.9999999999999893</v>
      </c>
      <c r="L503" s="14">
        <f>2+L244-Datos!$C$8</f>
        <v>4.21</v>
      </c>
      <c r="M503" s="13" t="s">
        <v>56237</v>
      </c>
      <c r="N503" s="1" t="s">
        <v>2112</v>
      </c>
      <c r="O503" s="1">
        <v>20</v>
      </c>
      <c r="P503" s="1" t="s">
        <v>300</v>
      </c>
      <c r="Q503" s="4" t="s">
        <v>21</v>
      </c>
    </row>
    <row r="504" spans="1:17" ht="22.5" x14ac:dyDescent="0.25">
      <c r="A504" s="3">
        <v>12350</v>
      </c>
      <c r="B504" s="1" t="s">
        <v>38053</v>
      </c>
      <c r="C504" s="1" t="s">
        <v>15</v>
      </c>
      <c r="D504" s="1" t="s">
        <v>61</v>
      </c>
      <c r="E504" s="1">
        <v>10238558</v>
      </c>
      <c r="F504" s="1" t="s">
        <v>17878</v>
      </c>
      <c r="G504" s="1">
        <v>2228873</v>
      </c>
      <c r="H504" s="1" t="s">
        <v>38054</v>
      </c>
      <c r="I504" s="2">
        <v>45048</v>
      </c>
      <c r="J504" s="15" t="str">
        <f>MID(Tabla1[[#This Row],[HORA]],1,5)</f>
        <v>19:41</v>
      </c>
      <c r="K504" s="16">
        <f>IF(Tabla1[[#This Row],[FECHA]]=I505,IF(J505-J504&gt;0,(J505-J504)*1440,0),0)</f>
        <v>0.99999999999999645</v>
      </c>
      <c r="L504" s="14">
        <f>2+L245-Datos!$C$8</f>
        <v>5.94</v>
      </c>
      <c r="M504" s="13" t="s">
        <v>56240</v>
      </c>
      <c r="N504" s="1" t="s">
        <v>38055</v>
      </c>
      <c r="O504" s="1">
        <v>15</v>
      </c>
      <c r="P504" s="1" t="s">
        <v>413</v>
      </c>
      <c r="Q504" s="4" t="s">
        <v>21</v>
      </c>
    </row>
    <row r="505" spans="1:17" ht="22.5" x14ac:dyDescent="0.25">
      <c r="A505" s="3">
        <v>850</v>
      </c>
      <c r="B505" s="1" t="s">
        <v>2113</v>
      </c>
      <c r="C505" s="1" t="s">
        <v>15</v>
      </c>
      <c r="D505" s="1" t="s">
        <v>40</v>
      </c>
      <c r="E505" s="1">
        <v>70813797</v>
      </c>
      <c r="F505" s="1" t="s">
        <v>2114</v>
      </c>
      <c r="G505" s="1">
        <v>2228874</v>
      </c>
      <c r="H505" s="1" t="s">
        <v>2115</v>
      </c>
      <c r="I505" s="2">
        <v>45048</v>
      </c>
      <c r="J505" s="15" t="str">
        <f>MID(Tabla1[[#This Row],[HORA]],1,5)</f>
        <v>19:42</v>
      </c>
      <c r="K505" s="16">
        <f>IF(Tabla1[[#This Row],[FECHA]]=I506,IF(J506-J505&gt;0,(J506-J505)*1440,0),0)</f>
        <v>0.99999999999999645</v>
      </c>
      <c r="L505" s="14">
        <f>2+L246-Datos!$C$8</f>
        <v>7.8000000000000007</v>
      </c>
      <c r="M505" s="13" t="s">
        <v>56241</v>
      </c>
      <c r="N505" s="1" t="s">
        <v>2116</v>
      </c>
      <c r="O505" s="1">
        <v>25</v>
      </c>
      <c r="P505" s="1" t="s">
        <v>300</v>
      </c>
      <c r="Q505" s="4" t="s">
        <v>21</v>
      </c>
    </row>
    <row r="506" spans="1:17" ht="22.5" x14ac:dyDescent="0.25">
      <c r="A506" s="3">
        <v>12351</v>
      </c>
      <c r="B506" s="1" t="s">
        <v>38056</v>
      </c>
      <c r="C506" s="1" t="s">
        <v>15</v>
      </c>
      <c r="D506" s="1" t="s">
        <v>40</v>
      </c>
      <c r="E506" s="1">
        <v>16772186</v>
      </c>
      <c r="F506" s="1" t="s">
        <v>38057</v>
      </c>
      <c r="G506" s="1">
        <v>2228875</v>
      </c>
      <c r="H506" s="1" t="s">
        <v>38058</v>
      </c>
      <c r="I506" s="2">
        <v>45048</v>
      </c>
      <c r="J506" s="15" t="str">
        <f>MID(Tabla1[[#This Row],[HORA]],1,5)</f>
        <v>19:43</v>
      </c>
      <c r="K506" s="16">
        <f>IF(Tabla1[[#This Row],[FECHA]]=I507,IF(J507-J506&gt;0,(J507-J506)*1440,0),0)</f>
        <v>1.9999999999999929</v>
      </c>
      <c r="L506" s="14">
        <f>2+L247-Datos!$C$8</f>
        <v>5.0999999999999996</v>
      </c>
      <c r="M506" s="13" t="s">
        <v>56242</v>
      </c>
      <c r="N506" s="1" t="s">
        <v>38059</v>
      </c>
      <c r="O506" s="1">
        <v>15</v>
      </c>
      <c r="P506" s="1" t="s">
        <v>413</v>
      </c>
      <c r="Q506" s="4" t="s">
        <v>21</v>
      </c>
    </row>
    <row r="507" spans="1:17" ht="22.5" x14ac:dyDescent="0.25">
      <c r="A507" s="3">
        <v>5490</v>
      </c>
      <c r="B507" s="1" t="s">
        <v>17165</v>
      </c>
      <c r="C507" s="1" t="s">
        <v>15</v>
      </c>
      <c r="D507" s="1" t="s">
        <v>71</v>
      </c>
      <c r="E507" s="1">
        <v>74832949</v>
      </c>
      <c r="F507" s="1" t="s">
        <v>17166</v>
      </c>
      <c r="G507" s="1">
        <v>74832949</v>
      </c>
      <c r="H507" s="1" t="s">
        <v>17166</v>
      </c>
      <c r="I507" s="2">
        <v>45048</v>
      </c>
      <c r="J507" s="15" t="str">
        <f>MID(Tabla1[[#This Row],[HORA]],1,5)</f>
        <v>19:45</v>
      </c>
      <c r="K507" s="16">
        <f>IF(Tabla1[[#This Row],[FECHA]]=I508,IF(J508-J507&gt;0,(J508-J507)*1440,0),0)</f>
        <v>3.9999999999999858</v>
      </c>
      <c r="L507" s="14">
        <f>2+L248-Datos!$C$8</f>
        <v>5.76</v>
      </c>
      <c r="M507" s="13" t="s">
        <v>56244</v>
      </c>
      <c r="N507" s="1" t="s">
        <v>8389</v>
      </c>
      <c r="O507" s="1">
        <v>30</v>
      </c>
      <c r="P507" s="1" t="s">
        <v>27</v>
      </c>
      <c r="Q507" s="4" t="s">
        <v>21</v>
      </c>
    </row>
    <row r="508" spans="1:17" ht="22.5" x14ac:dyDescent="0.25">
      <c r="A508" s="3">
        <v>5491</v>
      </c>
      <c r="B508" s="1" t="s">
        <v>17167</v>
      </c>
      <c r="C508" s="1" t="s">
        <v>15</v>
      </c>
      <c r="D508" s="1" t="s">
        <v>23</v>
      </c>
      <c r="E508" s="1">
        <v>43809299</v>
      </c>
      <c r="F508" s="1" t="s">
        <v>17168</v>
      </c>
      <c r="G508" s="1">
        <v>2228879</v>
      </c>
      <c r="H508" s="1" t="s">
        <v>17169</v>
      </c>
      <c r="I508" s="2">
        <v>45048</v>
      </c>
      <c r="J508" s="15" t="str">
        <f>MID(Tabla1[[#This Row],[HORA]],1,5)</f>
        <v>19:49</v>
      </c>
      <c r="K508" s="16">
        <f>IF(Tabla1[[#This Row],[FECHA]]=I509,IF(J509-J508&gt;0,(J509-J508)*1440,0),0)</f>
        <v>3.0000000000001492</v>
      </c>
      <c r="L508" s="14">
        <f>2+L249-Datos!$C$8</f>
        <v>5.7</v>
      </c>
      <c r="M508" s="13" t="s">
        <v>56248</v>
      </c>
      <c r="N508" s="1" t="s">
        <v>17170</v>
      </c>
      <c r="O508" s="1">
        <v>15</v>
      </c>
      <c r="P508" s="1" t="s">
        <v>27</v>
      </c>
      <c r="Q508" s="4" t="s">
        <v>21</v>
      </c>
    </row>
    <row r="509" spans="1:17" ht="22.5" x14ac:dyDescent="0.25">
      <c r="A509" s="3">
        <v>851</v>
      </c>
      <c r="B509" s="1" t="s">
        <v>2117</v>
      </c>
      <c r="C509" s="1" t="s">
        <v>15</v>
      </c>
      <c r="D509" s="1" t="s">
        <v>33</v>
      </c>
      <c r="E509" s="1">
        <v>45152707</v>
      </c>
      <c r="F509" s="1" t="s">
        <v>2118</v>
      </c>
      <c r="G509" s="1">
        <v>45904133</v>
      </c>
      <c r="H509" s="1" t="s">
        <v>2119</v>
      </c>
      <c r="I509" s="2">
        <v>45048</v>
      </c>
      <c r="J509" s="15" t="str">
        <f>MID(Tabla1[[#This Row],[HORA]],1,5)</f>
        <v>19:52</v>
      </c>
      <c r="K509" s="16">
        <f>IF(Tabla1[[#This Row],[FECHA]]=I510,IF(J510-J509&gt;0,(J510-J509)*1440,0),0)</f>
        <v>1.999999999999833</v>
      </c>
      <c r="L509" s="14">
        <f>2+L250-Datos!$C$8</f>
        <v>3.8000000000000007</v>
      </c>
      <c r="M509" s="13" t="s">
        <v>56251</v>
      </c>
      <c r="N509" s="1" t="s">
        <v>2120</v>
      </c>
      <c r="O509" s="1">
        <v>90</v>
      </c>
      <c r="P509" s="1" t="s">
        <v>300</v>
      </c>
      <c r="Q509" s="4" t="s">
        <v>21</v>
      </c>
    </row>
    <row r="510" spans="1:17" ht="22.5" x14ac:dyDescent="0.25">
      <c r="A510" s="3">
        <v>5492</v>
      </c>
      <c r="B510" s="1" t="s">
        <v>17171</v>
      </c>
      <c r="C510" s="1" t="s">
        <v>15</v>
      </c>
      <c r="D510" s="1" t="s">
        <v>33</v>
      </c>
      <c r="E510" s="1">
        <v>49033577</v>
      </c>
      <c r="F510" s="1" t="s">
        <v>17172</v>
      </c>
      <c r="G510" s="1">
        <v>45641135</v>
      </c>
      <c r="H510" s="1" t="s">
        <v>17173</v>
      </c>
      <c r="I510" s="2">
        <v>45048</v>
      </c>
      <c r="J510" s="15" t="str">
        <f>MID(Tabla1[[#This Row],[HORA]],1,5)</f>
        <v>19:54</v>
      </c>
      <c r="K510" s="16">
        <f>IF(Tabla1[[#This Row],[FECHA]]=I511,IF(J511-J510&gt;0,(J511-J510)*1440,0),0)</f>
        <v>0</v>
      </c>
      <c r="L510" s="14">
        <f>2+L251-Datos!$C$8</f>
        <v>4.8100000000000005</v>
      </c>
      <c r="M510" s="13" t="s">
        <v>56253</v>
      </c>
      <c r="N510" s="1" t="s">
        <v>17174</v>
      </c>
      <c r="O510" s="1">
        <v>60</v>
      </c>
      <c r="P510" s="1" t="s">
        <v>27</v>
      </c>
      <c r="Q510" s="4" t="s">
        <v>21</v>
      </c>
    </row>
    <row r="511" spans="1:17" ht="22.5" x14ac:dyDescent="0.25">
      <c r="A511" s="3">
        <v>12352</v>
      </c>
      <c r="B511" s="1" t="s">
        <v>38060</v>
      </c>
      <c r="C511" s="1" t="s">
        <v>15</v>
      </c>
      <c r="D511" s="1" t="s">
        <v>33</v>
      </c>
      <c r="E511" s="1">
        <v>16540119</v>
      </c>
      <c r="F511" s="1" t="s">
        <v>38061</v>
      </c>
      <c r="G511" s="1">
        <v>2228881</v>
      </c>
      <c r="H511" s="1" t="s">
        <v>38062</v>
      </c>
      <c r="I511" s="2">
        <v>45048</v>
      </c>
      <c r="J511" s="15" t="str">
        <f>MID(Tabla1[[#This Row],[HORA]],1,5)</f>
        <v>19:54</v>
      </c>
      <c r="K511" s="16">
        <f>IF(Tabla1[[#This Row],[FECHA]]=I512,IF(J512-J511&gt;0,(J512-J511)*1440,0),0)</f>
        <v>2.0000000000001528</v>
      </c>
      <c r="L511" s="14">
        <f>2+L252-Datos!$C$8</f>
        <v>6.18</v>
      </c>
      <c r="M511" s="13" t="s">
        <v>56253</v>
      </c>
      <c r="N511" s="1" t="s">
        <v>38063</v>
      </c>
      <c r="O511" s="1">
        <v>15</v>
      </c>
      <c r="P511" s="1" t="s">
        <v>413</v>
      </c>
      <c r="Q511" s="4" t="s">
        <v>21</v>
      </c>
    </row>
    <row r="512" spans="1:17" ht="22.5" x14ac:dyDescent="0.25">
      <c r="A512" s="3">
        <v>15696</v>
      </c>
      <c r="B512" s="1" t="s">
        <v>47742</v>
      </c>
      <c r="C512" s="1" t="s">
        <v>15</v>
      </c>
      <c r="D512" s="1" t="s">
        <v>82</v>
      </c>
      <c r="E512" s="1">
        <v>20539224655</v>
      </c>
      <c r="F512" s="1" t="s">
        <v>47743</v>
      </c>
      <c r="G512" s="1">
        <v>2228882</v>
      </c>
      <c r="H512" s="1" t="s">
        <v>47744</v>
      </c>
      <c r="I512" s="2">
        <v>45048</v>
      </c>
      <c r="J512" s="15" t="str">
        <f>MID(Tabla1[[#This Row],[HORA]],1,5)</f>
        <v>19:56</v>
      </c>
      <c r="K512" s="16">
        <f>IF(Tabla1[[#This Row],[FECHA]]=I513,IF(J513-J512&gt;0,(J513-J512)*1440,0),0)</f>
        <v>1.999999999999833</v>
      </c>
      <c r="L512" s="14">
        <f>2+L253-Datos!$C$8</f>
        <v>5.93</v>
      </c>
      <c r="M512" s="13" t="s">
        <v>56255</v>
      </c>
      <c r="N512" s="1" t="s">
        <v>47745</v>
      </c>
      <c r="O512" s="1">
        <v>10</v>
      </c>
      <c r="P512" s="1" t="s">
        <v>300</v>
      </c>
      <c r="Q512" s="4" t="s">
        <v>21</v>
      </c>
    </row>
    <row r="513" spans="1:17" ht="22.5" x14ac:dyDescent="0.25">
      <c r="A513" s="3">
        <v>697</v>
      </c>
      <c r="B513" s="1" t="s">
        <v>1589</v>
      </c>
      <c r="C513" s="1" t="s">
        <v>15</v>
      </c>
      <c r="D513" s="1" t="s">
        <v>40</v>
      </c>
      <c r="E513" s="1">
        <v>2228883</v>
      </c>
      <c r="F513" s="1" t="s">
        <v>424</v>
      </c>
      <c r="G513" s="1">
        <v>2228884</v>
      </c>
      <c r="H513" s="1" t="s">
        <v>150</v>
      </c>
      <c r="I513" s="2">
        <v>45048</v>
      </c>
      <c r="J513" s="15" t="str">
        <f>MID(Tabla1[[#This Row],[HORA]],1,5)</f>
        <v>19:58</v>
      </c>
      <c r="K513" s="16">
        <f>IF(Tabla1[[#This Row],[FECHA]]=I514,IF(J514-J513&gt;0,(J514-J513)*1440,0),0)</f>
        <v>1.0000000000001563</v>
      </c>
      <c r="L513" s="14">
        <f>2+L254-Datos!$C$8</f>
        <v>8.870000000000001</v>
      </c>
      <c r="M513" s="13" t="s">
        <v>56257</v>
      </c>
      <c r="N513" s="1" t="s">
        <v>1590</v>
      </c>
      <c r="O513" s="1">
        <v>0</v>
      </c>
      <c r="P513" s="1" t="s">
        <v>300</v>
      </c>
      <c r="Q513" s="4" t="s">
        <v>21</v>
      </c>
    </row>
    <row r="514" spans="1:17" ht="22.5" x14ac:dyDescent="0.25">
      <c r="A514" s="3">
        <v>5493</v>
      </c>
      <c r="B514" s="1" t="s">
        <v>17175</v>
      </c>
      <c r="C514" s="1" t="s">
        <v>15</v>
      </c>
      <c r="D514" s="1" t="s">
        <v>33</v>
      </c>
      <c r="E514" s="1">
        <v>16805246</v>
      </c>
      <c r="F514" s="1" t="s">
        <v>17176</v>
      </c>
      <c r="G514" s="1">
        <v>3883826</v>
      </c>
      <c r="H514" s="1" t="s">
        <v>17177</v>
      </c>
      <c r="I514" s="2">
        <v>45048</v>
      </c>
      <c r="J514" s="15" t="str">
        <f>MID(Tabla1[[#This Row],[HORA]],1,5)</f>
        <v>19:59</v>
      </c>
      <c r="K514" s="16">
        <f>IF(Tabla1[[#This Row],[FECHA]]=I515,IF(J515-J514&gt;0,(J515-J514)*1440,0),0)</f>
        <v>0.99999999999999645</v>
      </c>
      <c r="L514" s="14">
        <f>2+L255-Datos!$C$8</f>
        <v>6.0200000000000005</v>
      </c>
      <c r="M514" s="13" t="s">
        <v>56258</v>
      </c>
      <c r="N514" s="1" t="s">
        <v>17178</v>
      </c>
      <c r="O514" s="1">
        <v>20</v>
      </c>
      <c r="P514" s="1" t="s">
        <v>27</v>
      </c>
      <c r="Q514" s="4" t="s">
        <v>21</v>
      </c>
    </row>
    <row r="515" spans="1:17" ht="22.5" x14ac:dyDescent="0.25">
      <c r="A515" s="3">
        <v>852</v>
      </c>
      <c r="B515" s="1" t="s">
        <v>2121</v>
      </c>
      <c r="C515" s="1" t="s">
        <v>15</v>
      </c>
      <c r="D515" s="1" t="s">
        <v>141</v>
      </c>
      <c r="E515" s="1">
        <v>43359050</v>
      </c>
      <c r="F515" s="1" t="s">
        <v>2122</v>
      </c>
      <c r="G515" s="1">
        <v>2228885</v>
      </c>
      <c r="H515" s="1" t="s">
        <v>2123</v>
      </c>
      <c r="I515" s="2">
        <v>45048</v>
      </c>
      <c r="J515" s="15" t="str">
        <f>MID(Tabla1[[#This Row],[HORA]],1,5)</f>
        <v>20:00</v>
      </c>
      <c r="K515" s="16">
        <f>IF(Tabla1[[#This Row],[FECHA]]=I516,IF(J516-J515&gt;0,(J516-J515)*1440,0),0)</f>
        <v>0</v>
      </c>
      <c r="L515" s="14">
        <f>2+L256-Datos!$C$8</f>
        <v>6.8</v>
      </c>
      <c r="M515" s="13" t="s">
        <v>56259</v>
      </c>
      <c r="N515" s="1" t="s">
        <v>2124</v>
      </c>
      <c r="O515" s="1">
        <v>10</v>
      </c>
      <c r="P515" s="1" t="s">
        <v>300</v>
      </c>
      <c r="Q515" s="4" t="s">
        <v>21</v>
      </c>
    </row>
    <row r="516" spans="1:17" ht="22.5" x14ac:dyDescent="0.25">
      <c r="A516" s="3">
        <v>12353</v>
      </c>
      <c r="B516" s="1" t="s">
        <v>38064</v>
      </c>
      <c r="C516" s="1" t="s">
        <v>15</v>
      </c>
      <c r="D516" s="1" t="s">
        <v>71</v>
      </c>
      <c r="E516" s="1">
        <v>41226064</v>
      </c>
      <c r="F516" s="1" t="s">
        <v>38065</v>
      </c>
      <c r="G516" s="1">
        <v>41226064</v>
      </c>
      <c r="H516" s="1" t="s">
        <v>38065</v>
      </c>
      <c r="I516" s="2">
        <v>45048</v>
      </c>
      <c r="J516" s="15" t="str">
        <f>MID(Tabla1[[#This Row],[HORA]],1,5)</f>
        <v>20:00</v>
      </c>
      <c r="K516" s="16">
        <f>IF(Tabla1[[#This Row],[FECHA]]=I517,IF(J517-J516&gt;0,(J517-J516)*1440,0),0)</f>
        <v>1.9999999999999929</v>
      </c>
      <c r="L516" s="14">
        <f>2+L257-Datos!$C$8</f>
        <v>9.17</v>
      </c>
      <c r="M516" s="13" t="s">
        <v>56259</v>
      </c>
      <c r="N516" s="1" t="s">
        <v>1715</v>
      </c>
      <c r="O516" s="1">
        <v>20</v>
      </c>
      <c r="P516" s="1" t="s">
        <v>413</v>
      </c>
      <c r="Q516" s="4" t="s">
        <v>21</v>
      </c>
    </row>
    <row r="517" spans="1:17" ht="22.5" x14ac:dyDescent="0.25">
      <c r="A517" s="3">
        <v>5494</v>
      </c>
      <c r="B517" s="1" t="s">
        <v>17179</v>
      </c>
      <c r="C517" s="1" t="s">
        <v>15</v>
      </c>
      <c r="D517" s="1" t="s">
        <v>3257</v>
      </c>
      <c r="E517" s="1">
        <v>16423831</v>
      </c>
      <c r="F517" s="1" t="s">
        <v>1383</v>
      </c>
      <c r="G517" s="1">
        <v>2228888</v>
      </c>
      <c r="H517" s="1" t="s">
        <v>17180</v>
      </c>
      <c r="I517" s="2">
        <v>45048</v>
      </c>
      <c r="J517" s="15" t="str">
        <f>MID(Tabla1[[#This Row],[HORA]],1,5)</f>
        <v>20:02</v>
      </c>
      <c r="K517" s="16">
        <f>IF(Tabla1[[#This Row],[FECHA]]=I518,IF(J518-J517&gt;0,(J518-J517)*1440,0),0)</f>
        <v>0</v>
      </c>
      <c r="L517" s="14">
        <f>2+L258-Datos!$C$8</f>
        <v>7.8599999999999994</v>
      </c>
      <c r="M517" s="13" t="s">
        <v>56261</v>
      </c>
      <c r="N517" s="1" t="s">
        <v>17181</v>
      </c>
      <c r="O517" s="1">
        <v>20</v>
      </c>
      <c r="P517" s="1" t="s">
        <v>27</v>
      </c>
      <c r="Q517" s="4" t="s">
        <v>21</v>
      </c>
    </row>
    <row r="518" spans="1:17" ht="22.5" x14ac:dyDescent="0.25">
      <c r="A518" s="3">
        <v>18086</v>
      </c>
      <c r="B518" s="1" t="s">
        <v>54090</v>
      </c>
      <c r="C518" s="1" t="s">
        <v>15</v>
      </c>
      <c r="D518" s="1" t="s">
        <v>23</v>
      </c>
      <c r="E518" s="1">
        <v>20479726630</v>
      </c>
      <c r="F518" s="1" t="s">
        <v>47772</v>
      </c>
      <c r="G518" s="1">
        <v>2228887</v>
      </c>
      <c r="H518" s="1" t="s">
        <v>48359</v>
      </c>
      <c r="I518" s="2">
        <v>45048</v>
      </c>
      <c r="J518" s="15" t="str">
        <f>MID(Tabla1[[#This Row],[HORA]],1,5)</f>
        <v>20:02</v>
      </c>
      <c r="K518" s="16">
        <f>IF(Tabla1[[#This Row],[FECHA]]=I519,IF(J519-J518&gt;0,(J519-J518)*1440,0),0)</f>
        <v>7.9999999999999716</v>
      </c>
      <c r="L518" s="14">
        <f>2+L259-Datos!$C$8</f>
        <v>6.46</v>
      </c>
      <c r="M518" s="13" t="s">
        <v>56261</v>
      </c>
      <c r="N518" s="1" t="s">
        <v>54091</v>
      </c>
      <c r="O518" s="1">
        <v>15</v>
      </c>
      <c r="P518" s="1" t="s">
        <v>413</v>
      </c>
      <c r="Q518" s="4" t="s">
        <v>21</v>
      </c>
    </row>
    <row r="519" spans="1:17" ht="22.5" x14ac:dyDescent="0.25">
      <c r="A519" s="3">
        <v>15697</v>
      </c>
      <c r="B519" s="1" t="s">
        <v>47746</v>
      </c>
      <c r="C519" s="1" t="s">
        <v>15</v>
      </c>
      <c r="D519" s="1" t="s">
        <v>40</v>
      </c>
      <c r="E519" s="1">
        <v>20103365628</v>
      </c>
      <c r="F519" s="1" t="s">
        <v>47747</v>
      </c>
      <c r="G519" s="1">
        <v>47072149</v>
      </c>
      <c r="H519" s="1" t="s">
        <v>47748</v>
      </c>
      <c r="I519" s="2">
        <v>45048</v>
      </c>
      <c r="J519" s="15" t="str">
        <f>MID(Tabla1[[#This Row],[HORA]],1,5)</f>
        <v>20:10</v>
      </c>
      <c r="K519" s="16">
        <f>IF(Tabla1[[#This Row],[FECHA]]=I520,IF(J520-J519&gt;0,(J520-J519)*1440,0),0)</f>
        <v>7.9999999999999716</v>
      </c>
      <c r="L519" s="14">
        <f>2+L260-Datos!$C$8</f>
        <v>4.2</v>
      </c>
      <c r="M519" s="13" t="s">
        <v>56269</v>
      </c>
      <c r="N519" s="1" t="s">
        <v>47749</v>
      </c>
      <c r="O519" s="1">
        <v>10</v>
      </c>
      <c r="P519" s="1" t="s">
        <v>300</v>
      </c>
      <c r="Q519" s="4" t="s">
        <v>21</v>
      </c>
    </row>
    <row r="520" spans="1:17" ht="22.5" x14ac:dyDescent="0.25">
      <c r="A520" s="3">
        <v>5495</v>
      </c>
      <c r="B520" s="1" t="s">
        <v>17182</v>
      </c>
      <c r="C520" s="1" t="s">
        <v>15</v>
      </c>
      <c r="D520" s="1" t="s">
        <v>3257</v>
      </c>
      <c r="E520" s="1">
        <v>48167340</v>
      </c>
      <c r="F520" s="1" t="s">
        <v>17183</v>
      </c>
      <c r="G520" s="1">
        <v>48167340</v>
      </c>
      <c r="H520" s="1" t="s">
        <v>17183</v>
      </c>
      <c r="I520" s="2">
        <v>45048</v>
      </c>
      <c r="J520" s="15" t="str">
        <f>MID(Tabla1[[#This Row],[HORA]],1,5)</f>
        <v>20:18</v>
      </c>
      <c r="K520" s="16">
        <f>IF(Tabla1[[#This Row],[FECHA]]=I521,IF(J521-J520&gt;0,(J521-J520)*1440,0),0)</f>
        <v>0</v>
      </c>
      <c r="L520" s="14">
        <f>2+L261-Datos!$C$8</f>
        <v>5.62</v>
      </c>
      <c r="M520" s="13" t="s">
        <v>56277</v>
      </c>
      <c r="N520" s="1" t="s">
        <v>8389</v>
      </c>
      <c r="O520" s="1">
        <v>10</v>
      </c>
      <c r="P520" s="1" t="s">
        <v>27</v>
      </c>
      <c r="Q520" s="4" t="s">
        <v>21</v>
      </c>
    </row>
    <row r="521" spans="1:17" ht="22.5" x14ac:dyDescent="0.25">
      <c r="A521" s="3">
        <v>12354</v>
      </c>
      <c r="B521" s="1" t="s">
        <v>38066</v>
      </c>
      <c r="C521" s="1" t="s">
        <v>15</v>
      </c>
      <c r="D521" s="1" t="s">
        <v>141</v>
      </c>
      <c r="E521" s="1">
        <v>19229473</v>
      </c>
      <c r="F521" s="1" t="s">
        <v>38067</v>
      </c>
      <c r="G521" s="1">
        <v>76386856</v>
      </c>
      <c r="H521" s="1" t="s">
        <v>38068</v>
      </c>
      <c r="I521" s="2">
        <v>45048</v>
      </c>
      <c r="J521" s="15" t="str">
        <f>MID(Tabla1[[#This Row],[HORA]],1,5)</f>
        <v>20:18</v>
      </c>
      <c r="K521" s="16">
        <f>IF(Tabla1[[#This Row],[FECHA]]=I522,IF(J522-J521&gt;0,(J522-J521)*1440,0),0)</f>
        <v>0.99999999999999645</v>
      </c>
      <c r="L521" s="14">
        <f>2+L262-Datos!$C$8</f>
        <v>6.82</v>
      </c>
      <c r="M521" s="13" t="s">
        <v>56277</v>
      </c>
      <c r="N521" s="1" t="s">
        <v>5313</v>
      </c>
      <c r="O521" s="1">
        <v>10</v>
      </c>
      <c r="P521" s="1" t="s">
        <v>413</v>
      </c>
      <c r="Q521" s="4" t="s">
        <v>21</v>
      </c>
    </row>
    <row r="522" spans="1:17" ht="22.5" x14ac:dyDescent="0.25">
      <c r="A522" s="3">
        <v>853</v>
      </c>
      <c r="B522" s="1" t="s">
        <v>2125</v>
      </c>
      <c r="C522" s="1" t="s">
        <v>15</v>
      </c>
      <c r="D522" s="1" t="s">
        <v>33</v>
      </c>
      <c r="E522" s="1">
        <v>3661967</v>
      </c>
      <c r="F522" s="1" t="s">
        <v>2126</v>
      </c>
      <c r="G522" s="1">
        <v>2228892</v>
      </c>
      <c r="H522" s="1" t="s">
        <v>2127</v>
      </c>
      <c r="I522" s="2">
        <v>45048</v>
      </c>
      <c r="J522" s="15" t="str">
        <f>MID(Tabla1[[#This Row],[HORA]],1,5)</f>
        <v>20:19</v>
      </c>
      <c r="K522" s="16">
        <f>IF(Tabla1[[#This Row],[FECHA]]=I523,IF(J523-J522&gt;0,(J523-J522)*1440,0),0)</f>
        <v>2.0000000000001528</v>
      </c>
      <c r="L522" s="14">
        <f>2+L263-Datos!$C$8</f>
        <v>8.32</v>
      </c>
      <c r="M522" s="13" t="s">
        <v>56279</v>
      </c>
      <c r="N522" s="1" t="s">
        <v>2128</v>
      </c>
      <c r="O522" s="1">
        <v>10</v>
      </c>
      <c r="P522" s="1" t="s">
        <v>300</v>
      </c>
      <c r="Q522" s="4" t="s">
        <v>21</v>
      </c>
    </row>
    <row r="523" spans="1:17" ht="22.5" x14ac:dyDescent="0.25">
      <c r="A523" s="3">
        <v>12355</v>
      </c>
      <c r="B523" s="1" t="s">
        <v>38069</v>
      </c>
      <c r="C523" s="1" t="s">
        <v>15</v>
      </c>
      <c r="D523" s="1" t="s">
        <v>77</v>
      </c>
      <c r="E523" s="1">
        <v>16448851</v>
      </c>
      <c r="F523" s="1" t="s">
        <v>10310</v>
      </c>
      <c r="G523" s="1">
        <v>2228893</v>
      </c>
      <c r="H523" s="1" t="s">
        <v>28421</v>
      </c>
      <c r="I523" s="2">
        <v>45048</v>
      </c>
      <c r="J523" s="15" t="str">
        <f>MID(Tabla1[[#This Row],[HORA]],1,5)</f>
        <v>20:21</v>
      </c>
      <c r="K523" s="16">
        <f>IF(Tabla1[[#This Row],[FECHA]]=I524,IF(J524-J523&gt;0,(J524-J523)*1440,0),0)</f>
        <v>0.99999999999983658</v>
      </c>
      <c r="L523" s="14">
        <f>2+L264-Datos!$C$8</f>
        <v>5.67</v>
      </c>
      <c r="M523" s="13" t="s">
        <v>56280</v>
      </c>
      <c r="N523" s="1" t="s">
        <v>38070</v>
      </c>
      <c r="O523" s="1">
        <v>15</v>
      </c>
      <c r="P523" s="1" t="s">
        <v>413</v>
      </c>
      <c r="Q523" s="4" t="s">
        <v>21</v>
      </c>
    </row>
    <row r="524" spans="1:17" ht="22.5" x14ac:dyDescent="0.25">
      <c r="A524" s="3">
        <v>854</v>
      </c>
      <c r="B524" s="1" t="s">
        <v>2129</v>
      </c>
      <c r="C524" s="1" t="s">
        <v>15</v>
      </c>
      <c r="D524" s="1" t="s">
        <v>82</v>
      </c>
      <c r="E524" s="1">
        <v>43071457</v>
      </c>
      <c r="F524" s="1" t="s">
        <v>2130</v>
      </c>
      <c r="G524" s="1">
        <v>74587510</v>
      </c>
      <c r="H524" s="1" t="s">
        <v>2131</v>
      </c>
      <c r="I524" s="2">
        <v>45048</v>
      </c>
      <c r="J524" s="15" t="str">
        <f>MID(Tabla1[[#This Row],[HORA]],1,5)</f>
        <v>20:22</v>
      </c>
      <c r="K524" s="16">
        <f>IF(Tabla1[[#This Row],[FECHA]]=I525,IF(J525-J524&gt;0,(J525-J524)*1440,0),0)</f>
        <v>3.9999999999999858</v>
      </c>
      <c r="L524" s="14">
        <f>2+L265-Datos!$C$8</f>
        <v>7.82</v>
      </c>
      <c r="M524" s="13" t="s">
        <v>56281</v>
      </c>
      <c r="N524" s="1" t="s">
        <v>2132</v>
      </c>
      <c r="O524" s="1">
        <v>20</v>
      </c>
      <c r="P524" s="1" t="s">
        <v>300</v>
      </c>
      <c r="Q524" s="4" t="s">
        <v>21</v>
      </c>
    </row>
    <row r="525" spans="1:17" ht="22.5" x14ac:dyDescent="0.25">
      <c r="A525" s="3">
        <v>12356</v>
      </c>
      <c r="B525" s="1" t="s">
        <v>38071</v>
      </c>
      <c r="C525" s="1" t="s">
        <v>15</v>
      </c>
      <c r="D525" s="1" t="s">
        <v>40</v>
      </c>
      <c r="E525" s="1">
        <v>42604085</v>
      </c>
      <c r="F525" s="1" t="s">
        <v>38072</v>
      </c>
      <c r="G525" s="1">
        <v>2228894</v>
      </c>
      <c r="H525" s="1" t="s">
        <v>38073</v>
      </c>
      <c r="I525" s="2">
        <v>45048</v>
      </c>
      <c r="J525" s="15" t="str">
        <f>MID(Tabla1[[#This Row],[HORA]],1,5)</f>
        <v>20:26</v>
      </c>
      <c r="K525" s="16">
        <f>IF(Tabla1[[#This Row],[FECHA]]=I526,IF(J526-J525&gt;0,(J526-J525)*1440,0),0)</f>
        <v>0.99999999999999645</v>
      </c>
      <c r="L525" s="14">
        <f>2+L266-Datos!$C$8</f>
        <v>9.52</v>
      </c>
      <c r="M525" s="13" t="s">
        <v>56285</v>
      </c>
      <c r="N525" s="1" t="s">
        <v>38074</v>
      </c>
      <c r="O525" s="1">
        <v>20</v>
      </c>
      <c r="P525" s="1" t="s">
        <v>413</v>
      </c>
      <c r="Q525" s="4" t="s">
        <v>21</v>
      </c>
    </row>
    <row r="526" spans="1:17" ht="22.5" x14ac:dyDescent="0.25">
      <c r="A526" s="3">
        <v>5496</v>
      </c>
      <c r="B526" s="1" t="s">
        <v>17184</v>
      </c>
      <c r="C526" s="1" t="s">
        <v>15</v>
      </c>
      <c r="D526" s="1" t="s">
        <v>40</v>
      </c>
      <c r="E526" s="1">
        <v>74068543</v>
      </c>
      <c r="F526" s="1" t="s">
        <v>17185</v>
      </c>
      <c r="G526" s="1">
        <v>74068542</v>
      </c>
      <c r="H526" s="1" t="s">
        <v>17186</v>
      </c>
      <c r="I526" s="2">
        <v>45048</v>
      </c>
      <c r="J526" s="15" t="str">
        <f>MID(Tabla1[[#This Row],[HORA]],1,5)</f>
        <v>20:27</v>
      </c>
      <c r="K526" s="16">
        <f>IF(Tabla1[[#This Row],[FECHA]]=I527,IF(J527-J526&gt;0,(J527-J526)*1440,0),0)</f>
        <v>3.9999999999999858</v>
      </c>
      <c r="L526" s="14">
        <f>2+L267-Datos!$C$8</f>
        <v>6.68</v>
      </c>
      <c r="M526" s="13" t="s">
        <v>56286</v>
      </c>
      <c r="N526" s="1" t="s">
        <v>17187</v>
      </c>
      <c r="O526" s="1">
        <v>20</v>
      </c>
      <c r="P526" s="1" t="s">
        <v>27</v>
      </c>
      <c r="Q526" s="4" t="s">
        <v>21</v>
      </c>
    </row>
    <row r="527" spans="1:17" ht="22.5" x14ac:dyDescent="0.25">
      <c r="A527" s="3">
        <v>12357</v>
      </c>
      <c r="B527" s="1" t="s">
        <v>38075</v>
      </c>
      <c r="C527" s="1" t="s">
        <v>15</v>
      </c>
      <c r="D527" s="1" t="s">
        <v>33</v>
      </c>
      <c r="E527" s="1">
        <v>43481680</v>
      </c>
      <c r="F527" s="1" t="s">
        <v>4217</v>
      </c>
      <c r="G527" s="1">
        <v>71526169</v>
      </c>
      <c r="H527" s="1" t="s">
        <v>29989</v>
      </c>
      <c r="I527" s="2">
        <v>45048</v>
      </c>
      <c r="J527" s="15" t="str">
        <f>MID(Tabla1[[#This Row],[HORA]],1,5)</f>
        <v>20:31</v>
      </c>
      <c r="K527" s="16">
        <f>IF(Tabla1[[#This Row],[FECHA]]=I528,IF(J528-J527&gt;0,(J528-J527)*1440,0),0)</f>
        <v>2.0000000000001528</v>
      </c>
      <c r="L527" s="14">
        <f>2+L268-Datos!$C$8</f>
        <v>7.62</v>
      </c>
      <c r="M527" s="13" t="s">
        <v>56290</v>
      </c>
      <c r="N527" s="1" t="s">
        <v>38076</v>
      </c>
      <c r="O527" s="1">
        <v>10</v>
      </c>
      <c r="P527" s="1" t="s">
        <v>413</v>
      </c>
      <c r="Q527" s="4" t="s">
        <v>21</v>
      </c>
    </row>
    <row r="528" spans="1:17" ht="22.5" x14ac:dyDescent="0.25">
      <c r="A528" s="3">
        <v>855</v>
      </c>
      <c r="B528" s="1" t="s">
        <v>2133</v>
      </c>
      <c r="C528" s="1" t="s">
        <v>15</v>
      </c>
      <c r="D528" s="1" t="s">
        <v>82</v>
      </c>
      <c r="E528" s="1">
        <v>40273745</v>
      </c>
      <c r="F528" s="1" t="s">
        <v>2134</v>
      </c>
      <c r="G528" s="1">
        <v>2228895</v>
      </c>
      <c r="H528" s="1" t="s">
        <v>2135</v>
      </c>
      <c r="I528" s="2">
        <v>45048</v>
      </c>
      <c r="J528" s="15" t="str">
        <f>MID(Tabla1[[#This Row],[HORA]],1,5)</f>
        <v>20:33</v>
      </c>
      <c r="K528" s="16">
        <f>IF(Tabla1[[#This Row],[FECHA]]=I529,IF(J529-J528&gt;0,(J529-J528)*1440,0),0)</f>
        <v>20.999999999999766</v>
      </c>
      <c r="L528" s="14">
        <f>2+L269-Datos!$C$8</f>
        <v>7.8599999999999994</v>
      </c>
      <c r="M528" s="13" t="s">
        <v>56292</v>
      </c>
      <c r="N528" s="1" t="s">
        <v>2008</v>
      </c>
      <c r="O528" s="1">
        <v>10</v>
      </c>
      <c r="P528" s="1" t="s">
        <v>300</v>
      </c>
      <c r="Q528" s="4" t="s">
        <v>21</v>
      </c>
    </row>
    <row r="529" spans="1:17" ht="22.5" x14ac:dyDescent="0.25">
      <c r="A529" s="3">
        <v>856</v>
      </c>
      <c r="B529" s="1" t="s">
        <v>2136</v>
      </c>
      <c r="C529" s="1" t="s">
        <v>15</v>
      </c>
      <c r="D529" s="1" t="s">
        <v>33</v>
      </c>
      <c r="E529" s="1">
        <v>16538076</v>
      </c>
      <c r="F529" s="1" t="s">
        <v>2137</v>
      </c>
      <c r="G529" s="1">
        <v>2228898</v>
      </c>
      <c r="H529" s="1" t="s">
        <v>2138</v>
      </c>
      <c r="I529" s="2">
        <v>45048</v>
      </c>
      <c r="J529" s="15" t="str">
        <f>MID(Tabla1[[#This Row],[HORA]],1,5)</f>
        <v>20:54</v>
      </c>
      <c r="K529" s="16">
        <f>IF(Tabla1[[#This Row],[FECHA]]=I530,IF(J530-J529&gt;0,(J530-J529)*1440,0),0)</f>
        <v>9.0000000000001279</v>
      </c>
      <c r="L529" s="14">
        <f>2+L270-Datos!$C$8</f>
        <v>5.53</v>
      </c>
      <c r="M529" s="13" t="s">
        <v>56313</v>
      </c>
      <c r="N529" s="1" t="s">
        <v>2139</v>
      </c>
      <c r="O529" s="1">
        <v>10</v>
      </c>
      <c r="P529" s="1" t="s">
        <v>300</v>
      </c>
      <c r="Q529" s="4" t="s">
        <v>21</v>
      </c>
    </row>
    <row r="530" spans="1:17" ht="22.5" x14ac:dyDescent="0.25">
      <c r="A530" s="3">
        <v>857</v>
      </c>
      <c r="B530" s="1" t="s">
        <v>2140</v>
      </c>
      <c r="C530" s="1" t="s">
        <v>15</v>
      </c>
      <c r="D530" s="1" t="s">
        <v>33</v>
      </c>
      <c r="E530" s="1">
        <v>47637515</v>
      </c>
      <c r="F530" s="1" t="s">
        <v>2141</v>
      </c>
      <c r="G530" s="1">
        <v>2228899</v>
      </c>
      <c r="H530" s="1" t="s">
        <v>2142</v>
      </c>
      <c r="I530" s="2">
        <v>45048</v>
      </c>
      <c r="J530" s="15" t="str">
        <f>MID(Tabla1[[#This Row],[HORA]],1,5)</f>
        <v>21:03</v>
      </c>
      <c r="K530" s="16">
        <f>IF(Tabla1[[#This Row],[FECHA]]=I531,IF(J531-J530&gt;0,(J531-J530)*1440,0),0)</f>
        <v>0</v>
      </c>
      <c r="L530" s="14">
        <f>2+L271-Datos!$C$8</f>
        <v>6.7700000000000005</v>
      </c>
      <c r="M530" s="13" t="s">
        <v>56322</v>
      </c>
      <c r="N530" s="1" t="s">
        <v>2143</v>
      </c>
      <c r="O530" s="1">
        <v>15</v>
      </c>
      <c r="P530" s="1" t="s">
        <v>300</v>
      </c>
      <c r="Q530" s="4" t="s">
        <v>21</v>
      </c>
    </row>
    <row r="531" spans="1:17" ht="22.5" x14ac:dyDescent="0.25">
      <c r="A531" s="3">
        <v>5498</v>
      </c>
      <c r="B531" s="1" t="s">
        <v>17192</v>
      </c>
      <c r="C531" s="1" t="s">
        <v>15</v>
      </c>
      <c r="D531" s="1" t="s">
        <v>40</v>
      </c>
      <c r="E531" s="1">
        <v>77153163</v>
      </c>
      <c r="F531" s="1" t="s">
        <v>17193</v>
      </c>
      <c r="G531" s="1">
        <v>2228903</v>
      </c>
      <c r="H531" s="1" t="s">
        <v>17194</v>
      </c>
      <c r="I531" s="2">
        <v>45049</v>
      </c>
      <c r="J531" s="15" t="str">
        <f>MID(Tabla1[[#This Row],[HORA]],1,5)</f>
        <v>06:10</v>
      </c>
      <c r="K531" s="16">
        <f>IF(Tabla1[[#This Row],[FECHA]]=I532,IF(J532-J531&gt;0,(J532-J531)*1440,0),0)</f>
        <v>1.9999999999999929</v>
      </c>
      <c r="L531" s="14">
        <f>2+L272-Datos!$C$8</f>
        <v>6.4600000000000009</v>
      </c>
      <c r="M531" s="13" t="s">
        <v>5187</v>
      </c>
      <c r="N531" s="1" t="s">
        <v>17195</v>
      </c>
      <c r="O531" s="1">
        <v>20</v>
      </c>
      <c r="P531" s="1" t="s">
        <v>20</v>
      </c>
      <c r="Q531" s="4" t="s">
        <v>21</v>
      </c>
    </row>
    <row r="532" spans="1:17" ht="22.5" x14ac:dyDescent="0.25">
      <c r="A532" s="3">
        <v>5499</v>
      </c>
      <c r="B532" s="1" t="s">
        <v>17196</v>
      </c>
      <c r="C532" s="1" t="s">
        <v>15</v>
      </c>
      <c r="D532" s="1" t="s">
        <v>23</v>
      </c>
      <c r="E532" s="1">
        <v>16802245</v>
      </c>
      <c r="F532" s="1" t="s">
        <v>17197</v>
      </c>
      <c r="G532" s="1">
        <v>46444107</v>
      </c>
      <c r="H532" s="1" t="s">
        <v>17198</v>
      </c>
      <c r="I532" s="2">
        <v>45049</v>
      </c>
      <c r="J532" s="15" t="str">
        <f>MID(Tabla1[[#This Row],[HORA]],1,5)</f>
        <v>06:12</v>
      </c>
      <c r="K532" s="16">
        <f>IF(Tabla1[[#This Row],[FECHA]]=I533,IF(J533-J532&gt;0,(J533-J532)*1440,0),0)</f>
        <v>16.99999999999994</v>
      </c>
      <c r="L532" s="14">
        <f>2+L273-Datos!$C$8</f>
        <v>7.84</v>
      </c>
      <c r="M532" s="13" t="s">
        <v>1027</v>
      </c>
      <c r="N532" s="1" t="s">
        <v>17199</v>
      </c>
      <c r="O532" s="1">
        <v>15</v>
      </c>
      <c r="P532" s="1" t="s">
        <v>20</v>
      </c>
      <c r="Q532" s="4" t="s">
        <v>21</v>
      </c>
    </row>
    <row r="533" spans="1:17" ht="22.5" x14ac:dyDescent="0.25">
      <c r="A533" s="3">
        <v>5500</v>
      </c>
      <c r="B533" s="1" t="s">
        <v>17200</v>
      </c>
      <c r="C533" s="1" t="s">
        <v>15</v>
      </c>
      <c r="D533" s="1" t="s">
        <v>77</v>
      </c>
      <c r="E533" s="1">
        <v>80239425</v>
      </c>
      <c r="F533" s="1" t="s">
        <v>4687</v>
      </c>
      <c r="G533" s="1">
        <v>2228906</v>
      </c>
      <c r="H533" s="1" t="s">
        <v>5583</v>
      </c>
      <c r="I533" s="2">
        <v>45049</v>
      </c>
      <c r="J533" s="15" t="str">
        <f>MID(Tabla1[[#This Row],[HORA]],1,5)</f>
        <v>06:29</v>
      </c>
      <c r="K533" s="16">
        <f>IF(Tabla1[[#This Row],[FECHA]]=I534,IF(J534-J533&gt;0,(J534-J533)*1440,0),0)</f>
        <v>3.9999999999999858</v>
      </c>
      <c r="L533" s="14">
        <f>2+L274-Datos!$C$8</f>
        <v>7.7800000000000011</v>
      </c>
      <c r="M533" s="13" t="s">
        <v>1395</v>
      </c>
      <c r="N533" s="1" t="s">
        <v>11167</v>
      </c>
      <c r="O533" s="1">
        <v>30</v>
      </c>
      <c r="P533" s="1" t="s">
        <v>20</v>
      </c>
      <c r="Q533" s="4" t="s">
        <v>21</v>
      </c>
    </row>
    <row r="534" spans="1:17" ht="22.5" x14ac:dyDescent="0.25">
      <c r="A534" s="3">
        <v>5501</v>
      </c>
      <c r="B534" s="1" t="s">
        <v>17201</v>
      </c>
      <c r="C534" s="1" t="s">
        <v>15</v>
      </c>
      <c r="D534" s="1" t="s">
        <v>33</v>
      </c>
      <c r="E534" s="1">
        <v>41772738</v>
      </c>
      <c r="F534" s="1" t="s">
        <v>17202</v>
      </c>
      <c r="G534" s="1">
        <v>2228907</v>
      </c>
      <c r="H534" s="1" t="s">
        <v>17203</v>
      </c>
      <c r="I534" s="2">
        <v>45049</v>
      </c>
      <c r="J534" s="15" t="str">
        <f>MID(Tabla1[[#This Row],[HORA]],1,5)</f>
        <v>06:33</v>
      </c>
      <c r="K534" s="16">
        <f>IF(Tabla1[[#This Row],[FECHA]]=I535,IF(J535-J534&gt;0,(J535-J534)*1440,0),0)</f>
        <v>4.0000000000000657</v>
      </c>
      <c r="L534" s="14">
        <f>2+L275-Datos!$C$8</f>
        <v>7.68</v>
      </c>
      <c r="M534" s="13" t="s">
        <v>3105</v>
      </c>
      <c r="N534" s="1" t="s">
        <v>17204</v>
      </c>
      <c r="O534" s="1">
        <v>60</v>
      </c>
      <c r="P534" s="1" t="s">
        <v>20</v>
      </c>
      <c r="Q534" s="4" t="s">
        <v>21</v>
      </c>
    </row>
    <row r="535" spans="1:17" ht="22.5" x14ac:dyDescent="0.25">
      <c r="A535" s="3">
        <v>20</v>
      </c>
      <c r="B535" s="1" t="s">
        <v>65</v>
      </c>
      <c r="C535" s="1" t="s">
        <v>15</v>
      </c>
      <c r="D535" s="1" t="s">
        <v>40</v>
      </c>
      <c r="E535" s="1">
        <v>2228908</v>
      </c>
      <c r="F535" s="1" t="s">
        <v>66</v>
      </c>
      <c r="G535" s="1">
        <v>2228909</v>
      </c>
      <c r="H535" s="1" t="s">
        <v>67</v>
      </c>
      <c r="I535" s="2">
        <v>45049</v>
      </c>
      <c r="J535" s="15" t="str">
        <f>MID(Tabla1[[#This Row],[HORA]],1,5)</f>
        <v>06:37</v>
      </c>
      <c r="K535" s="16">
        <f>IF(Tabla1[[#This Row],[FECHA]]=I536,IF(J536-J535&gt;0,(J536-J535)*1440,0),0)</f>
        <v>2.9999999999999893</v>
      </c>
      <c r="L535" s="14">
        <f>2+L276-Datos!$C$8</f>
        <v>5.3900000000000006</v>
      </c>
      <c r="M535" s="13" t="s">
        <v>68</v>
      </c>
      <c r="N535" s="1" t="s">
        <v>69</v>
      </c>
      <c r="O535" s="1">
        <v>0</v>
      </c>
      <c r="P535" s="1" t="s">
        <v>20</v>
      </c>
      <c r="Q535" s="4" t="s">
        <v>21</v>
      </c>
    </row>
    <row r="536" spans="1:17" ht="22.5" x14ac:dyDescent="0.25">
      <c r="A536" s="3">
        <v>866</v>
      </c>
      <c r="B536" s="1" t="s">
        <v>2167</v>
      </c>
      <c r="C536" s="1" t="s">
        <v>15</v>
      </c>
      <c r="D536" s="1" t="s">
        <v>77</v>
      </c>
      <c r="E536" s="1">
        <v>16540084</v>
      </c>
      <c r="F536" s="1" t="s">
        <v>2168</v>
      </c>
      <c r="G536" s="1">
        <v>2228910</v>
      </c>
      <c r="H536" s="1" t="s">
        <v>2169</v>
      </c>
      <c r="I536" s="2">
        <v>45049</v>
      </c>
      <c r="J536" s="15" t="str">
        <f>MID(Tabla1[[#This Row],[HORA]],1,5)</f>
        <v>06:40</v>
      </c>
      <c r="K536" s="16">
        <f>IF(Tabla1[[#This Row],[FECHA]]=I537,IF(J537-J536&gt;0,(J537-J536)*1440,0),0)</f>
        <v>0.99999999999999645</v>
      </c>
      <c r="L536" s="14">
        <f>2+L277-Datos!$C$8</f>
        <v>6.68</v>
      </c>
      <c r="M536" s="13" t="s">
        <v>2170</v>
      </c>
      <c r="N536" s="1" t="s">
        <v>2171</v>
      </c>
      <c r="O536" s="1">
        <v>20</v>
      </c>
      <c r="P536" s="1" t="s">
        <v>818</v>
      </c>
      <c r="Q536" s="4" t="s">
        <v>21</v>
      </c>
    </row>
    <row r="537" spans="1:17" ht="22.5" x14ac:dyDescent="0.25">
      <c r="A537" s="3">
        <v>867</v>
      </c>
      <c r="B537" s="1" t="s">
        <v>2172</v>
      </c>
      <c r="C537" s="1" t="s">
        <v>15</v>
      </c>
      <c r="D537" s="1" t="s">
        <v>40</v>
      </c>
      <c r="E537" s="1">
        <v>43389223</v>
      </c>
      <c r="F537" s="1" t="s">
        <v>2173</v>
      </c>
      <c r="G537" s="1">
        <v>2228911</v>
      </c>
      <c r="H537" s="1" t="s">
        <v>2174</v>
      </c>
      <c r="I537" s="2">
        <v>45049</v>
      </c>
      <c r="J537" s="15" t="str">
        <f>MID(Tabla1[[#This Row],[HORA]],1,5)</f>
        <v>06:41</v>
      </c>
      <c r="K537" s="16">
        <f>IF(Tabla1[[#This Row],[FECHA]]=I538,IF(J538-J537&gt;0,(J538-J537)*1440,0),0)</f>
        <v>8.999999999999968</v>
      </c>
      <c r="L537" s="14">
        <f>2+L278-Datos!$C$8</f>
        <v>5.69</v>
      </c>
      <c r="M537" s="13" t="s">
        <v>836</v>
      </c>
      <c r="N537" s="1" t="s">
        <v>2175</v>
      </c>
      <c r="O537" s="1">
        <v>15</v>
      </c>
      <c r="P537" s="1" t="s">
        <v>818</v>
      </c>
      <c r="Q537" s="4" t="s">
        <v>21</v>
      </c>
    </row>
    <row r="538" spans="1:17" ht="22.5" x14ac:dyDescent="0.25">
      <c r="A538" s="3">
        <v>868</v>
      </c>
      <c r="B538" s="1" t="s">
        <v>2176</v>
      </c>
      <c r="C538" s="1" t="s">
        <v>15</v>
      </c>
      <c r="D538" s="1" t="s">
        <v>77</v>
      </c>
      <c r="E538" s="1">
        <v>43831689</v>
      </c>
      <c r="F538" s="1" t="s">
        <v>2177</v>
      </c>
      <c r="G538" s="1">
        <v>43831689</v>
      </c>
      <c r="H538" s="1" t="s">
        <v>2177</v>
      </c>
      <c r="I538" s="2">
        <v>45049</v>
      </c>
      <c r="J538" s="15" t="str">
        <f>MID(Tabla1[[#This Row],[HORA]],1,5)</f>
        <v>06:50</v>
      </c>
      <c r="K538" s="16">
        <f>IF(Tabla1[[#This Row],[FECHA]]=I539,IF(J539-J538&gt;0,(J539-J538)*1440,0),0)</f>
        <v>2.0000000000000728</v>
      </c>
      <c r="L538" s="14">
        <f>2+L279-Datos!$C$8</f>
        <v>8.6999999999999993</v>
      </c>
      <c r="M538" s="13" t="s">
        <v>1829</v>
      </c>
      <c r="N538" s="1" t="s">
        <v>2178</v>
      </c>
      <c r="O538" s="1">
        <v>60</v>
      </c>
      <c r="P538" s="1" t="s">
        <v>818</v>
      </c>
      <c r="Q538" s="4" t="s">
        <v>21</v>
      </c>
    </row>
    <row r="539" spans="1:17" ht="22.5" x14ac:dyDescent="0.25">
      <c r="A539" s="3">
        <v>869</v>
      </c>
      <c r="B539" s="1" t="s">
        <v>2179</v>
      </c>
      <c r="C539" s="1" t="s">
        <v>15</v>
      </c>
      <c r="D539" s="1" t="s">
        <v>77</v>
      </c>
      <c r="E539" s="1">
        <v>3894673</v>
      </c>
      <c r="F539" s="1" t="s">
        <v>2180</v>
      </c>
      <c r="G539" s="1">
        <v>3894673</v>
      </c>
      <c r="H539" s="1" t="s">
        <v>2180</v>
      </c>
      <c r="I539" s="2">
        <v>45049</v>
      </c>
      <c r="J539" s="15" t="str">
        <f>MID(Tabla1[[#This Row],[HORA]],1,5)</f>
        <v>06:52</v>
      </c>
      <c r="K539" s="16">
        <f>IF(Tabla1[[#This Row],[FECHA]]=I540,IF(J540-J539&gt;0,(J540-J539)*1440,0),0)</f>
        <v>2.9999999999999893</v>
      </c>
      <c r="L539" s="14">
        <f>2+L280-Datos!$C$8</f>
        <v>10.760000000000002</v>
      </c>
      <c r="M539" s="13" t="s">
        <v>2181</v>
      </c>
      <c r="N539" s="1" t="s">
        <v>1715</v>
      </c>
      <c r="O539" s="1">
        <v>10</v>
      </c>
      <c r="P539" s="1" t="s">
        <v>818</v>
      </c>
      <c r="Q539" s="4" t="s">
        <v>21</v>
      </c>
    </row>
    <row r="540" spans="1:17" ht="22.5" x14ac:dyDescent="0.25">
      <c r="A540" s="3">
        <v>870</v>
      </c>
      <c r="B540" s="1" t="s">
        <v>2182</v>
      </c>
      <c r="C540" s="1" t="s">
        <v>15</v>
      </c>
      <c r="D540" s="1" t="s">
        <v>40</v>
      </c>
      <c r="E540" s="1">
        <v>2879242</v>
      </c>
      <c r="F540" s="1" t="s">
        <v>2183</v>
      </c>
      <c r="G540" s="1">
        <v>2879242</v>
      </c>
      <c r="H540" s="1" t="s">
        <v>2183</v>
      </c>
      <c r="I540" s="2">
        <v>45049</v>
      </c>
      <c r="J540" s="15" t="str">
        <f>MID(Tabla1[[#This Row],[HORA]],1,5)</f>
        <v>06:55</v>
      </c>
      <c r="K540" s="16">
        <f>IF(Tabla1[[#This Row],[FECHA]]=I541,IF(J541-J540&gt;0,(J541-J540)*1440,0),0)</f>
        <v>0.99999999999999645</v>
      </c>
      <c r="L540" s="14">
        <f>2+L281-Datos!$C$8</f>
        <v>6.6300000000000008</v>
      </c>
      <c r="M540" s="13" t="s">
        <v>2184</v>
      </c>
      <c r="N540" s="1" t="s">
        <v>1715</v>
      </c>
      <c r="O540" s="1">
        <v>5</v>
      </c>
      <c r="P540" s="1" t="s">
        <v>818</v>
      </c>
      <c r="Q540" s="4" t="s">
        <v>21</v>
      </c>
    </row>
    <row r="541" spans="1:17" ht="22.5" x14ac:dyDescent="0.25">
      <c r="A541" s="3">
        <v>5502</v>
      </c>
      <c r="B541" s="1" t="s">
        <v>17205</v>
      </c>
      <c r="C541" s="1" t="s">
        <v>15</v>
      </c>
      <c r="D541" s="1" t="s">
        <v>40</v>
      </c>
      <c r="E541" s="1">
        <v>6258508</v>
      </c>
      <c r="F541" s="1" t="s">
        <v>5586</v>
      </c>
      <c r="G541" s="1">
        <v>2228913</v>
      </c>
      <c r="H541" s="1" t="s">
        <v>6228</v>
      </c>
      <c r="I541" s="2">
        <v>45049</v>
      </c>
      <c r="J541" s="15" t="str">
        <f>MID(Tabla1[[#This Row],[HORA]],1,5)</f>
        <v>06:56</v>
      </c>
      <c r="K541" s="16">
        <f>IF(Tabla1[[#This Row],[FECHA]]=I542,IF(J542-J541&gt;0,(J542-J541)*1440,0),0)</f>
        <v>13.99999999999995</v>
      </c>
      <c r="L541" s="14">
        <f>2+L282-Datos!$C$8</f>
        <v>6.44</v>
      </c>
      <c r="M541" s="13" t="s">
        <v>1197</v>
      </c>
      <c r="N541" s="1" t="s">
        <v>1715</v>
      </c>
      <c r="O541" s="1">
        <v>8</v>
      </c>
      <c r="P541" s="1" t="s">
        <v>20</v>
      </c>
      <c r="Q541" s="4" t="s">
        <v>21</v>
      </c>
    </row>
    <row r="542" spans="1:17" ht="22.5" x14ac:dyDescent="0.25">
      <c r="A542" s="3">
        <v>5503</v>
      </c>
      <c r="B542" s="1" t="s">
        <v>17206</v>
      </c>
      <c r="C542" s="1" t="s">
        <v>15</v>
      </c>
      <c r="D542" s="1" t="s">
        <v>82</v>
      </c>
      <c r="E542" s="1">
        <v>27730733</v>
      </c>
      <c r="F542" s="1" t="s">
        <v>17207</v>
      </c>
      <c r="G542" s="1">
        <v>2228914</v>
      </c>
      <c r="H542" s="1" t="s">
        <v>17208</v>
      </c>
      <c r="I542" s="2">
        <v>45049</v>
      </c>
      <c r="J542" s="15" t="str">
        <f>MID(Tabla1[[#This Row],[HORA]],1,5)</f>
        <v>07:10</v>
      </c>
      <c r="K542" s="16">
        <f>IF(Tabla1[[#This Row],[FECHA]]=I543,IF(J543-J542&gt;0,(J543-J542)*1440,0),0)</f>
        <v>3.9999999999999858</v>
      </c>
      <c r="L542" s="14">
        <f>2+L283-Datos!$C$8</f>
        <v>8.5300000000000011</v>
      </c>
      <c r="M542" s="13" t="s">
        <v>11242</v>
      </c>
      <c r="N542" s="1" t="s">
        <v>59</v>
      </c>
      <c r="O542" s="1">
        <v>10</v>
      </c>
      <c r="P542" s="1" t="s">
        <v>20</v>
      </c>
      <c r="Q542" s="4" t="s">
        <v>21</v>
      </c>
    </row>
    <row r="543" spans="1:17" ht="22.5" x14ac:dyDescent="0.25">
      <c r="A543" s="3">
        <v>5504</v>
      </c>
      <c r="B543" s="1" t="s">
        <v>17209</v>
      </c>
      <c r="C543" s="1" t="s">
        <v>15</v>
      </c>
      <c r="D543" s="1" t="s">
        <v>33</v>
      </c>
      <c r="E543" s="1">
        <v>27297450</v>
      </c>
      <c r="F543" s="1" t="s">
        <v>17210</v>
      </c>
      <c r="G543" s="1">
        <v>2228916</v>
      </c>
      <c r="H543" s="1" t="s">
        <v>6228</v>
      </c>
      <c r="I543" s="2">
        <v>45049</v>
      </c>
      <c r="J543" s="15" t="str">
        <f>MID(Tabla1[[#This Row],[HORA]],1,5)</f>
        <v>07:14</v>
      </c>
      <c r="K543" s="16">
        <f>IF(Tabla1[[#This Row],[FECHA]]=I544,IF(J544-J543&gt;0,(J544-J543)*1440,0),0)</f>
        <v>2.9999999999999893</v>
      </c>
      <c r="L543" s="14">
        <f>2+L284-Datos!$C$8</f>
        <v>5.87</v>
      </c>
      <c r="M543" s="13" t="s">
        <v>3858</v>
      </c>
      <c r="N543" s="1" t="s">
        <v>1715</v>
      </c>
      <c r="O543" s="1">
        <v>10</v>
      </c>
      <c r="P543" s="1" t="s">
        <v>20</v>
      </c>
      <c r="Q543" s="4" t="s">
        <v>21</v>
      </c>
    </row>
    <row r="544" spans="1:17" ht="22.5" x14ac:dyDescent="0.25">
      <c r="A544" s="3">
        <v>5505</v>
      </c>
      <c r="B544" s="1" t="s">
        <v>17211</v>
      </c>
      <c r="C544" s="1" t="s">
        <v>15</v>
      </c>
      <c r="D544" s="1" t="s">
        <v>33</v>
      </c>
      <c r="E544" s="1">
        <v>17435990</v>
      </c>
      <c r="F544" s="1" t="s">
        <v>17212</v>
      </c>
      <c r="G544" s="1">
        <v>2228917</v>
      </c>
      <c r="H544" s="1" t="s">
        <v>6228</v>
      </c>
      <c r="I544" s="2">
        <v>45049</v>
      </c>
      <c r="J544" s="15" t="str">
        <f>MID(Tabla1[[#This Row],[HORA]],1,5)</f>
        <v>07:17</v>
      </c>
      <c r="K544" s="16">
        <f>IF(Tabla1[[#This Row],[FECHA]]=I545,IF(J545-J544&gt;0,(J545-J544)*1440,0),0)</f>
        <v>4.9999999999999822</v>
      </c>
      <c r="L544" s="14">
        <f>2+L285-Datos!$C$8</f>
        <v>7.6000000000000005</v>
      </c>
      <c r="M544" s="13" t="s">
        <v>5298</v>
      </c>
      <c r="N544" s="1" t="s">
        <v>1715</v>
      </c>
      <c r="O544" s="1">
        <v>10</v>
      </c>
      <c r="P544" s="1" t="s">
        <v>20</v>
      </c>
      <c r="Q544" s="4" t="s">
        <v>21</v>
      </c>
    </row>
    <row r="545" spans="1:17" ht="22.5" x14ac:dyDescent="0.25">
      <c r="A545" s="3">
        <v>15700</v>
      </c>
      <c r="B545" s="1" t="s">
        <v>47758</v>
      </c>
      <c r="C545" s="1" t="s">
        <v>15</v>
      </c>
      <c r="D545" s="1" t="s">
        <v>40</v>
      </c>
      <c r="E545" s="1">
        <v>20146791540</v>
      </c>
      <c r="F545" s="1" t="s">
        <v>47759</v>
      </c>
      <c r="G545" s="1">
        <v>2228919</v>
      </c>
      <c r="H545" s="1" t="s">
        <v>47760</v>
      </c>
      <c r="I545" s="2">
        <v>45049</v>
      </c>
      <c r="J545" s="15" t="str">
        <f>MID(Tabla1[[#This Row],[HORA]],1,5)</f>
        <v>07:22</v>
      </c>
      <c r="K545" s="16">
        <f>IF(Tabla1[[#This Row],[FECHA]]=I546,IF(J546-J545&gt;0,(J546-J545)*1440,0),0)</f>
        <v>20.000000000000089</v>
      </c>
      <c r="L545" s="14">
        <f>2+L286-Datos!$C$8</f>
        <v>9.4600000000000009</v>
      </c>
      <c r="M545" s="13" t="s">
        <v>20567</v>
      </c>
      <c r="N545" s="1" t="s">
        <v>59</v>
      </c>
      <c r="O545" s="1">
        <v>10</v>
      </c>
      <c r="P545" s="1" t="s">
        <v>818</v>
      </c>
      <c r="Q545" s="4" t="s">
        <v>21</v>
      </c>
    </row>
    <row r="546" spans="1:17" ht="22.5" x14ac:dyDescent="0.25">
      <c r="A546" s="3">
        <v>871</v>
      </c>
      <c r="B546" s="1" t="s">
        <v>2185</v>
      </c>
      <c r="C546" s="1" t="s">
        <v>15</v>
      </c>
      <c r="D546" s="1" t="s">
        <v>40</v>
      </c>
      <c r="E546" s="1">
        <v>40025259</v>
      </c>
      <c r="F546" s="1" t="s">
        <v>2186</v>
      </c>
      <c r="G546" s="1">
        <v>40025259</v>
      </c>
      <c r="H546" s="1" t="s">
        <v>2186</v>
      </c>
      <c r="I546" s="2">
        <v>45049</v>
      </c>
      <c r="J546" s="15" t="str">
        <f>MID(Tabla1[[#This Row],[HORA]],1,5)</f>
        <v>07:42</v>
      </c>
      <c r="K546" s="16">
        <f>IF(Tabla1[[#This Row],[FECHA]]=I547,IF(J547-J546&gt;0,(J547-J546)*1440,0),0)</f>
        <v>5.9999999999999787</v>
      </c>
      <c r="L546" s="14">
        <f>2+L287-Datos!$C$8</f>
        <v>6.76</v>
      </c>
      <c r="M546" s="13" t="s">
        <v>2187</v>
      </c>
      <c r="N546" s="1" t="s">
        <v>2188</v>
      </c>
      <c r="O546" s="1">
        <v>10</v>
      </c>
      <c r="P546" s="1" t="s">
        <v>818</v>
      </c>
      <c r="Q546" s="4" t="s">
        <v>21</v>
      </c>
    </row>
    <row r="547" spans="1:17" ht="22.5" x14ac:dyDescent="0.25">
      <c r="A547" s="3">
        <v>872</v>
      </c>
      <c r="B547" s="1" t="s">
        <v>2189</v>
      </c>
      <c r="C547" s="1" t="s">
        <v>15</v>
      </c>
      <c r="D547" s="1" t="s">
        <v>40</v>
      </c>
      <c r="E547" s="1">
        <v>42631320</v>
      </c>
      <c r="F547" s="1" t="s">
        <v>2190</v>
      </c>
      <c r="G547" s="1">
        <v>2228925</v>
      </c>
      <c r="H547" s="1" t="s">
        <v>2191</v>
      </c>
      <c r="I547" s="2">
        <v>45049</v>
      </c>
      <c r="J547" s="15" t="str">
        <f>MID(Tabla1[[#This Row],[HORA]],1,5)</f>
        <v>07:48</v>
      </c>
      <c r="K547" s="16">
        <f>IF(Tabla1[[#This Row],[FECHA]]=I548,IF(J548-J547&gt;0,(J548-J547)*1440,0),0)</f>
        <v>19.999999999999929</v>
      </c>
      <c r="L547" s="14">
        <f>2+L288-Datos!$C$8</f>
        <v>7.42</v>
      </c>
      <c r="M547" s="13" t="s">
        <v>2192</v>
      </c>
      <c r="N547" s="1" t="s">
        <v>2193</v>
      </c>
      <c r="O547" s="1">
        <v>20</v>
      </c>
      <c r="P547" s="1" t="s">
        <v>818</v>
      </c>
      <c r="Q547" s="4" t="s">
        <v>21</v>
      </c>
    </row>
    <row r="548" spans="1:17" ht="22.5" x14ac:dyDescent="0.25">
      <c r="A548" s="3">
        <v>873</v>
      </c>
      <c r="B548" s="1" t="s">
        <v>2194</v>
      </c>
      <c r="C548" s="1" t="s">
        <v>15</v>
      </c>
      <c r="D548" s="1" t="s">
        <v>2195</v>
      </c>
      <c r="E548" s="1">
        <v>42152750</v>
      </c>
      <c r="F548" s="1" t="s">
        <v>2196</v>
      </c>
      <c r="G548" s="1">
        <v>47248480</v>
      </c>
      <c r="H548" s="1" t="s">
        <v>2197</v>
      </c>
      <c r="I548" s="2">
        <v>45049</v>
      </c>
      <c r="J548" s="15" t="str">
        <f>MID(Tabla1[[#This Row],[HORA]],1,5)</f>
        <v>08:08</v>
      </c>
      <c r="K548" s="16">
        <f>IF(Tabla1[[#This Row],[FECHA]]=I549,IF(J549-J548&gt;0,(J549-J548)*1440,0),0)</f>
        <v>12.000000000000117</v>
      </c>
      <c r="L548" s="14">
        <f>2+L289-Datos!$C$8</f>
        <v>7.36</v>
      </c>
      <c r="M548" s="13" t="s">
        <v>2198</v>
      </c>
      <c r="N548" s="1" t="s">
        <v>59</v>
      </c>
      <c r="O548" s="1">
        <v>10</v>
      </c>
      <c r="P548" s="1" t="s">
        <v>818</v>
      </c>
      <c r="Q548" s="4" t="s">
        <v>21</v>
      </c>
    </row>
    <row r="549" spans="1:17" ht="22.5" x14ac:dyDescent="0.25">
      <c r="A549" s="3">
        <v>5506</v>
      </c>
      <c r="B549" s="1" t="s">
        <v>17213</v>
      </c>
      <c r="C549" s="1" t="s">
        <v>15</v>
      </c>
      <c r="D549" s="1" t="s">
        <v>82</v>
      </c>
      <c r="E549" s="1">
        <v>1002543978</v>
      </c>
      <c r="F549" s="1" t="s">
        <v>17214</v>
      </c>
      <c r="G549" s="1">
        <v>2228928</v>
      </c>
      <c r="H549" s="1" t="s">
        <v>6228</v>
      </c>
      <c r="I549" s="2">
        <v>45049</v>
      </c>
      <c r="J549" s="15" t="str">
        <f>MID(Tabla1[[#This Row],[HORA]],1,5)</f>
        <v>08:20</v>
      </c>
      <c r="K549" s="16">
        <f>IF(Tabla1[[#This Row],[FECHA]]=I550,IF(J550-J549&gt;0,(J550-J549)*1440,0),0)</f>
        <v>3.9999999999999858</v>
      </c>
      <c r="L549" s="14">
        <f>2+L290-Datos!$C$8</f>
        <v>5.4600000000000009</v>
      </c>
      <c r="M549" s="13" t="s">
        <v>12556</v>
      </c>
      <c r="N549" s="1" t="s">
        <v>1715</v>
      </c>
      <c r="O549" s="1">
        <v>12</v>
      </c>
      <c r="P549" s="1" t="s">
        <v>20</v>
      </c>
      <c r="Q549" s="4" t="s">
        <v>21</v>
      </c>
    </row>
    <row r="550" spans="1:17" ht="22.5" x14ac:dyDescent="0.25">
      <c r="A550" s="3">
        <v>5507</v>
      </c>
      <c r="B550" s="1" t="s">
        <v>17215</v>
      </c>
      <c r="C550" s="1" t="s">
        <v>15</v>
      </c>
      <c r="D550" s="1" t="s">
        <v>40</v>
      </c>
      <c r="E550" s="1">
        <v>43317195</v>
      </c>
      <c r="F550" s="1" t="s">
        <v>17216</v>
      </c>
      <c r="G550" s="1">
        <v>2228929</v>
      </c>
      <c r="H550" s="1" t="s">
        <v>17217</v>
      </c>
      <c r="I550" s="2">
        <v>45049</v>
      </c>
      <c r="J550" s="15" t="str">
        <f>MID(Tabla1[[#This Row],[HORA]],1,5)</f>
        <v>08:24</v>
      </c>
      <c r="K550" s="16">
        <f>IF(Tabla1[[#This Row],[FECHA]]=I551,IF(J551-J550&gt;0,(J551-J550)*1440,0),0)</f>
        <v>8.999999999999968</v>
      </c>
      <c r="L550" s="14">
        <f>2+L291-Datos!$C$8</f>
        <v>6.4700000000000006</v>
      </c>
      <c r="M550" s="13" t="s">
        <v>4808</v>
      </c>
      <c r="N550" s="1" t="s">
        <v>17218</v>
      </c>
      <c r="O550" s="1">
        <v>15</v>
      </c>
      <c r="P550" s="1" t="s">
        <v>20</v>
      </c>
      <c r="Q550" s="4" t="s">
        <v>21</v>
      </c>
    </row>
    <row r="551" spans="1:17" ht="22.5" x14ac:dyDescent="0.25">
      <c r="A551" s="3">
        <v>874</v>
      </c>
      <c r="B551" s="1" t="s">
        <v>2199</v>
      </c>
      <c r="C551" s="1" t="s">
        <v>15</v>
      </c>
      <c r="D551" s="1" t="s">
        <v>40</v>
      </c>
      <c r="E551" s="1">
        <v>16733188</v>
      </c>
      <c r="F551" s="1" t="s">
        <v>2200</v>
      </c>
      <c r="G551" s="1">
        <v>2228930</v>
      </c>
      <c r="H551" s="1" t="s">
        <v>2201</v>
      </c>
      <c r="I551" s="2">
        <v>45049</v>
      </c>
      <c r="J551" s="15" t="str">
        <f>MID(Tabla1[[#This Row],[HORA]],1,5)</f>
        <v>08:33</v>
      </c>
      <c r="K551" s="16">
        <f>IF(Tabla1[[#This Row],[FECHA]]=I552,IF(J552-J551&gt;0,(J552-J551)*1440,0),0)</f>
        <v>5.9999999999999787</v>
      </c>
      <c r="L551" s="14">
        <f>2+L292-Datos!$C$8</f>
        <v>7.84</v>
      </c>
      <c r="M551" s="13" t="s">
        <v>2202</v>
      </c>
      <c r="N551" s="1" t="s">
        <v>2203</v>
      </c>
      <c r="O551" s="1">
        <v>15</v>
      </c>
      <c r="P551" s="1" t="s">
        <v>818</v>
      </c>
      <c r="Q551" s="4" t="s">
        <v>21</v>
      </c>
    </row>
    <row r="552" spans="1:17" ht="22.5" x14ac:dyDescent="0.25">
      <c r="A552" s="3">
        <v>5508</v>
      </c>
      <c r="B552" s="1" t="s">
        <v>17219</v>
      </c>
      <c r="C552" s="1" t="s">
        <v>15</v>
      </c>
      <c r="D552" s="1" t="s">
        <v>71</v>
      </c>
      <c r="E552" s="1">
        <v>41687541</v>
      </c>
      <c r="F552" s="1" t="s">
        <v>1878</v>
      </c>
      <c r="G552" s="1">
        <v>2228937</v>
      </c>
      <c r="H552" s="1" t="s">
        <v>5620</v>
      </c>
      <c r="I552" s="2">
        <v>45049</v>
      </c>
      <c r="J552" s="15" t="str">
        <f>MID(Tabla1[[#This Row],[HORA]],1,5)</f>
        <v>08:39</v>
      </c>
      <c r="K552" s="16">
        <f>IF(Tabla1[[#This Row],[FECHA]]=I553,IF(J553-J552&gt;0,(J553-J552)*1440,0),0)</f>
        <v>5.9999999999999787</v>
      </c>
      <c r="L552" s="14">
        <f>2+L293-Datos!$C$8</f>
        <v>7.59</v>
      </c>
      <c r="M552" s="13" t="s">
        <v>13014</v>
      </c>
      <c r="N552" s="1" t="s">
        <v>11167</v>
      </c>
      <c r="O552" s="1">
        <v>25</v>
      </c>
      <c r="P552" s="1" t="s">
        <v>20</v>
      </c>
      <c r="Q552" s="4" t="s">
        <v>21</v>
      </c>
    </row>
    <row r="553" spans="1:17" ht="22.5" x14ac:dyDescent="0.25">
      <c r="A553" s="3">
        <v>875</v>
      </c>
      <c r="B553" s="1" t="s">
        <v>2204</v>
      </c>
      <c r="C553" s="1" t="s">
        <v>15</v>
      </c>
      <c r="D553" s="1" t="s">
        <v>40</v>
      </c>
      <c r="E553" s="1">
        <v>27059544</v>
      </c>
      <c r="F553" s="1" t="s">
        <v>2205</v>
      </c>
      <c r="G553" s="1">
        <v>2228940</v>
      </c>
      <c r="H553" s="1" t="s">
        <v>2206</v>
      </c>
      <c r="I553" s="2">
        <v>45049</v>
      </c>
      <c r="J553" s="15" t="str">
        <f>MID(Tabla1[[#This Row],[HORA]],1,5)</f>
        <v>08:45</v>
      </c>
      <c r="K553" s="16">
        <f>IF(Tabla1[[#This Row],[FECHA]]=I554,IF(J554-J553&gt;0,(J554-J553)*1440,0),0)</f>
        <v>7.0000000000000551</v>
      </c>
      <c r="L553" s="14">
        <f>2+L294-Datos!$C$8</f>
        <v>10.530000000000001</v>
      </c>
      <c r="M553" s="13" t="s">
        <v>2207</v>
      </c>
      <c r="N553" s="1" t="s">
        <v>2208</v>
      </c>
      <c r="O553" s="1">
        <v>15</v>
      </c>
      <c r="P553" s="1" t="s">
        <v>818</v>
      </c>
      <c r="Q553" s="4" t="s">
        <v>21</v>
      </c>
    </row>
    <row r="554" spans="1:17" ht="22.5" x14ac:dyDescent="0.25">
      <c r="A554" s="3">
        <v>5509</v>
      </c>
      <c r="B554" s="1" t="s">
        <v>17220</v>
      </c>
      <c r="C554" s="1" t="s">
        <v>15</v>
      </c>
      <c r="D554" s="1" t="s">
        <v>82</v>
      </c>
      <c r="E554" s="1">
        <v>75066829</v>
      </c>
      <c r="F554" s="1" t="s">
        <v>17221</v>
      </c>
      <c r="G554" s="1">
        <v>2228942</v>
      </c>
      <c r="H554" s="1" t="s">
        <v>17222</v>
      </c>
      <c r="I554" s="2">
        <v>45049</v>
      </c>
      <c r="J554" s="15" t="str">
        <f>MID(Tabla1[[#This Row],[HORA]],1,5)</f>
        <v>08:52</v>
      </c>
      <c r="K554" s="16">
        <f>IF(Tabla1[[#This Row],[FECHA]]=I555,IF(J555-J554&gt;0,(J555-J554)*1440,0),0)</f>
        <v>11.999999999999957</v>
      </c>
      <c r="L554" s="14">
        <f>2+L295-Datos!$C$8</f>
        <v>7.68</v>
      </c>
      <c r="M554" s="13" t="s">
        <v>5100</v>
      </c>
      <c r="N554" s="1" t="s">
        <v>17223</v>
      </c>
      <c r="O554" s="1">
        <v>13</v>
      </c>
      <c r="P554" s="1" t="s">
        <v>20</v>
      </c>
      <c r="Q554" s="4" t="s">
        <v>21</v>
      </c>
    </row>
    <row r="555" spans="1:17" ht="22.5" x14ac:dyDescent="0.25">
      <c r="A555" s="3">
        <v>5510</v>
      </c>
      <c r="B555" s="1" t="s">
        <v>17224</v>
      </c>
      <c r="C555" s="1" t="s">
        <v>15</v>
      </c>
      <c r="D555" s="1" t="s">
        <v>40</v>
      </c>
      <c r="E555" s="1">
        <v>16735252</v>
      </c>
      <c r="F555" s="1" t="s">
        <v>5608</v>
      </c>
      <c r="G555" s="1">
        <v>2228944</v>
      </c>
      <c r="H555" s="1" t="s">
        <v>17225</v>
      </c>
      <c r="I555" s="2">
        <v>45049</v>
      </c>
      <c r="J555" s="15" t="str">
        <f>MID(Tabla1[[#This Row],[HORA]],1,5)</f>
        <v>09:04</v>
      </c>
      <c r="K555" s="16">
        <f>IF(Tabla1[[#This Row],[FECHA]]=I556,IF(J556-J555&gt;0,(J556-J555)*1440,0),0)</f>
        <v>1.0000000000000764</v>
      </c>
      <c r="L555" s="14">
        <f>2+L296-Datos!$C$8</f>
        <v>5.8900000000000006</v>
      </c>
      <c r="M555" s="13" t="s">
        <v>3588</v>
      </c>
      <c r="N555" s="1" t="s">
        <v>17226</v>
      </c>
      <c r="O555" s="1">
        <v>20</v>
      </c>
      <c r="P555" s="1" t="s">
        <v>20</v>
      </c>
      <c r="Q555" s="4" t="s">
        <v>21</v>
      </c>
    </row>
    <row r="556" spans="1:17" ht="22.5" x14ac:dyDescent="0.25">
      <c r="A556" s="3">
        <v>876</v>
      </c>
      <c r="B556" s="1" t="s">
        <v>2209</v>
      </c>
      <c r="C556" s="1" t="s">
        <v>15</v>
      </c>
      <c r="D556" s="1" t="s">
        <v>40</v>
      </c>
      <c r="E556" s="1">
        <v>43278091</v>
      </c>
      <c r="F556" s="1" t="s">
        <v>2210</v>
      </c>
      <c r="G556" s="1">
        <v>2228947</v>
      </c>
      <c r="H556" s="1" t="s">
        <v>2211</v>
      </c>
      <c r="I556" s="2">
        <v>45049</v>
      </c>
      <c r="J556" s="15" t="str">
        <f>MID(Tabla1[[#This Row],[HORA]],1,5)</f>
        <v>09:05</v>
      </c>
      <c r="K556" s="16">
        <f>IF(Tabla1[[#This Row],[FECHA]]=I557,IF(J557-J556&gt;0,(J557-J556)*1440,0),0)</f>
        <v>10.999999999999961</v>
      </c>
      <c r="L556" s="14">
        <f>2+L297-Datos!$C$8</f>
        <v>6.68</v>
      </c>
      <c r="M556" s="13" t="s">
        <v>2212</v>
      </c>
      <c r="N556" s="1" t="s">
        <v>2213</v>
      </c>
      <c r="O556" s="1">
        <v>15</v>
      </c>
      <c r="P556" s="1" t="s">
        <v>818</v>
      </c>
      <c r="Q556" s="4" t="s">
        <v>21</v>
      </c>
    </row>
    <row r="557" spans="1:17" ht="22.5" x14ac:dyDescent="0.25">
      <c r="A557" s="3">
        <v>5511</v>
      </c>
      <c r="B557" s="1" t="s">
        <v>17227</v>
      </c>
      <c r="C557" s="1" t="s">
        <v>15</v>
      </c>
      <c r="D557" s="1" t="s">
        <v>40</v>
      </c>
      <c r="E557" s="1">
        <v>47357524</v>
      </c>
      <c r="F557" s="1" t="s">
        <v>17228</v>
      </c>
      <c r="G557" s="1">
        <v>2228952</v>
      </c>
      <c r="H557" s="1" t="s">
        <v>17229</v>
      </c>
      <c r="I557" s="2">
        <v>45049</v>
      </c>
      <c r="J557" s="15" t="str">
        <f>MID(Tabla1[[#This Row],[HORA]],1,5)</f>
        <v>09:16</v>
      </c>
      <c r="K557" s="16">
        <f>IF(Tabla1[[#This Row],[FECHA]]=I558,IF(J558-J557&gt;0,(J558-J557)*1440,0),0)</f>
        <v>15.999999999999943</v>
      </c>
      <c r="L557" s="14">
        <f>2+L298-Datos!$C$8</f>
        <v>5.42</v>
      </c>
      <c r="M557" s="13" t="s">
        <v>3160</v>
      </c>
      <c r="N557" s="1" t="s">
        <v>17230</v>
      </c>
      <c r="O557" s="1">
        <v>30</v>
      </c>
      <c r="P557" s="1" t="s">
        <v>20</v>
      </c>
      <c r="Q557" s="4" t="s">
        <v>21</v>
      </c>
    </row>
    <row r="558" spans="1:17" ht="22.5" x14ac:dyDescent="0.25">
      <c r="A558" s="3">
        <v>5512</v>
      </c>
      <c r="B558" s="1" t="s">
        <v>17231</v>
      </c>
      <c r="C558" s="1" t="s">
        <v>15</v>
      </c>
      <c r="D558" s="1" t="s">
        <v>40</v>
      </c>
      <c r="E558" s="1">
        <v>16724134</v>
      </c>
      <c r="F558" s="1" t="s">
        <v>17232</v>
      </c>
      <c r="G558" s="1">
        <v>2228955</v>
      </c>
      <c r="H558" s="1" t="s">
        <v>17233</v>
      </c>
      <c r="I558" s="2">
        <v>45049</v>
      </c>
      <c r="J558" s="15" t="str">
        <f>MID(Tabla1[[#This Row],[HORA]],1,5)</f>
        <v>09:32</v>
      </c>
      <c r="K558" s="16">
        <f>IF(Tabla1[[#This Row],[FECHA]]=I559,IF(J559-J558&gt;0,(J559-J558)*1440,0),0)</f>
        <v>1.9999999999999929</v>
      </c>
      <c r="L558" s="14">
        <f>2+L299-Datos!$C$8</f>
        <v>8.34</v>
      </c>
      <c r="M558" s="13" t="s">
        <v>5614</v>
      </c>
      <c r="N558" s="1" t="s">
        <v>17234</v>
      </c>
      <c r="O558" s="1">
        <v>10</v>
      </c>
      <c r="P558" s="1" t="s">
        <v>20</v>
      </c>
      <c r="Q558" s="4" t="s">
        <v>21</v>
      </c>
    </row>
    <row r="559" spans="1:17" ht="22.5" x14ac:dyDescent="0.25">
      <c r="A559" s="3">
        <v>15701</v>
      </c>
      <c r="B559" s="1" t="s">
        <v>47761</v>
      </c>
      <c r="C559" s="1" t="s">
        <v>15</v>
      </c>
      <c r="D559" s="1" t="s">
        <v>40</v>
      </c>
      <c r="E559" s="1">
        <v>20495743986</v>
      </c>
      <c r="F559" s="1" t="s">
        <v>47762</v>
      </c>
      <c r="G559" s="1">
        <v>75195059</v>
      </c>
      <c r="H559" s="1" t="s">
        <v>47763</v>
      </c>
      <c r="I559" s="2">
        <v>45049</v>
      </c>
      <c r="J559" s="15" t="str">
        <f>MID(Tabla1[[#This Row],[HORA]],1,5)</f>
        <v>09:34</v>
      </c>
      <c r="K559" s="16">
        <f>IF(Tabla1[[#This Row],[FECHA]]=I560,IF(J560-J559&gt;0,(J560-J559)*1440,0),0)</f>
        <v>3.0000000000000693</v>
      </c>
      <c r="L559" s="14">
        <f>2+L300-Datos!$C$8</f>
        <v>10.82</v>
      </c>
      <c r="M559" s="13" t="s">
        <v>1730</v>
      </c>
      <c r="N559" s="1" t="s">
        <v>47764</v>
      </c>
      <c r="O559" s="1">
        <v>25</v>
      </c>
      <c r="P559" s="1" t="s">
        <v>818</v>
      </c>
      <c r="Q559" s="4" t="s">
        <v>21</v>
      </c>
    </row>
    <row r="560" spans="1:17" ht="22.5" x14ac:dyDescent="0.25">
      <c r="A560" s="3">
        <v>5513</v>
      </c>
      <c r="B560" s="1" t="s">
        <v>17235</v>
      </c>
      <c r="C560" s="1" t="s">
        <v>15</v>
      </c>
      <c r="D560" s="1" t="s">
        <v>71</v>
      </c>
      <c r="E560" s="1">
        <v>25809654</v>
      </c>
      <c r="F560" s="1" t="s">
        <v>7030</v>
      </c>
      <c r="G560" s="1">
        <v>2228956</v>
      </c>
      <c r="H560" s="1" t="s">
        <v>17236</v>
      </c>
      <c r="I560" s="2">
        <v>45049</v>
      </c>
      <c r="J560" s="15" t="str">
        <f>MID(Tabla1[[#This Row],[HORA]],1,5)</f>
        <v>09:37</v>
      </c>
      <c r="K560" s="16">
        <f>IF(Tabla1[[#This Row],[FECHA]]=I561,IF(J561-J560&gt;0,(J561-J560)*1440,0),0)</f>
        <v>2.9999999999999094</v>
      </c>
      <c r="L560" s="14">
        <f>2+L301-Datos!$C$8</f>
        <v>6.5200000000000005</v>
      </c>
      <c r="M560" s="13" t="s">
        <v>3884</v>
      </c>
      <c r="N560" s="1" t="s">
        <v>17237</v>
      </c>
      <c r="O560" s="1">
        <v>30</v>
      </c>
      <c r="P560" s="1" t="s">
        <v>20</v>
      </c>
      <c r="Q560" s="4" t="s">
        <v>21</v>
      </c>
    </row>
    <row r="561" spans="1:17" ht="22.5" x14ac:dyDescent="0.25">
      <c r="A561" s="3">
        <v>877</v>
      </c>
      <c r="B561" s="1" t="s">
        <v>2214</v>
      </c>
      <c r="C561" s="1" t="s">
        <v>15</v>
      </c>
      <c r="D561" s="1" t="s">
        <v>40</v>
      </c>
      <c r="E561" s="1">
        <v>16698785</v>
      </c>
      <c r="F561" s="1" t="s">
        <v>2215</v>
      </c>
      <c r="G561" s="1">
        <v>3233735</v>
      </c>
      <c r="H561" s="1" t="s">
        <v>2216</v>
      </c>
      <c r="I561" s="2">
        <v>45049</v>
      </c>
      <c r="J561" s="15" t="str">
        <f>MID(Tabla1[[#This Row],[HORA]],1,5)</f>
        <v>09:40</v>
      </c>
      <c r="K561" s="16">
        <f>IF(Tabla1[[#This Row],[FECHA]]=I562,IF(J562-J561&gt;0,(J562-J561)*1440,0),0)</f>
        <v>9.000000000000048</v>
      </c>
      <c r="L561" s="14">
        <f>2+L302-Datos!$C$8</f>
        <v>5.62</v>
      </c>
      <c r="M561" s="13" t="s">
        <v>2217</v>
      </c>
      <c r="N561" s="1" t="s">
        <v>2218</v>
      </c>
      <c r="O561" s="1">
        <v>35</v>
      </c>
      <c r="P561" s="1" t="s">
        <v>818</v>
      </c>
      <c r="Q561" s="4" t="s">
        <v>21</v>
      </c>
    </row>
    <row r="562" spans="1:17" ht="22.5" x14ac:dyDescent="0.25">
      <c r="A562" s="3">
        <v>878</v>
      </c>
      <c r="B562" s="1" t="s">
        <v>2219</v>
      </c>
      <c r="C562" s="1" t="s">
        <v>15</v>
      </c>
      <c r="D562" s="1" t="s">
        <v>40</v>
      </c>
      <c r="E562" s="1">
        <v>16662679</v>
      </c>
      <c r="F562" s="1" t="s">
        <v>2220</v>
      </c>
      <c r="G562" s="1">
        <v>47133498</v>
      </c>
      <c r="H562" s="1" t="s">
        <v>2221</v>
      </c>
      <c r="I562" s="2">
        <v>45049</v>
      </c>
      <c r="J562" s="15" t="str">
        <f>MID(Tabla1[[#This Row],[HORA]],1,5)</f>
        <v>09:49</v>
      </c>
      <c r="K562" s="16">
        <f>IF(Tabla1[[#This Row],[FECHA]]=I563,IF(J563-J562&gt;0,(J563-J562)*1440,0),0)</f>
        <v>5.9999999999999787</v>
      </c>
      <c r="L562" s="14">
        <f>2+L303-Datos!$C$8</f>
        <v>6.82</v>
      </c>
      <c r="M562" s="13" t="s">
        <v>2222</v>
      </c>
      <c r="N562" s="1" t="s">
        <v>2223</v>
      </c>
      <c r="O562" s="1">
        <v>13</v>
      </c>
      <c r="P562" s="1" t="s">
        <v>818</v>
      </c>
      <c r="Q562" s="4" t="s">
        <v>21</v>
      </c>
    </row>
    <row r="563" spans="1:17" ht="22.5" x14ac:dyDescent="0.25">
      <c r="A563" s="3">
        <v>5514</v>
      </c>
      <c r="B563" s="1" t="s">
        <v>17238</v>
      </c>
      <c r="C563" s="1" t="s">
        <v>15</v>
      </c>
      <c r="D563" s="1" t="s">
        <v>30</v>
      </c>
      <c r="E563" s="1">
        <v>2228961</v>
      </c>
      <c r="F563" s="1" t="s">
        <v>17239</v>
      </c>
      <c r="G563" s="1">
        <v>2228962</v>
      </c>
      <c r="H563" s="1" t="s">
        <v>17240</v>
      </c>
      <c r="I563" s="2">
        <v>45049</v>
      </c>
      <c r="J563" s="15" t="str">
        <f>MID(Tabla1[[#This Row],[HORA]],1,5)</f>
        <v>09:55</v>
      </c>
      <c r="K563" s="16">
        <f>IF(Tabla1[[#This Row],[FECHA]]=I564,IF(J564-J563&gt;0,(J564-J563)*1440,0),0)</f>
        <v>1.9999999999999929</v>
      </c>
      <c r="L563" s="14">
        <f>2+L304-Datos!$C$8</f>
        <v>8.32</v>
      </c>
      <c r="M563" s="13" t="s">
        <v>749</v>
      </c>
      <c r="N563" s="1" t="s">
        <v>59</v>
      </c>
      <c r="O563" s="1">
        <v>10</v>
      </c>
      <c r="P563" s="1" t="s">
        <v>20</v>
      </c>
      <c r="Q563" s="4" t="s">
        <v>21</v>
      </c>
    </row>
    <row r="564" spans="1:17" ht="22.5" x14ac:dyDescent="0.25">
      <c r="A564" s="3">
        <v>5515</v>
      </c>
      <c r="B564" s="1" t="s">
        <v>17241</v>
      </c>
      <c r="C564" s="1" t="s">
        <v>15</v>
      </c>
      <c r="D564" s="1" t="s">
        <v>2195</v>
      </c>
      <c r="E564" s="1">
        <v>43974573</v>
      </c>
      <c r="F564" s="1" t="s">
        <v>17242</v>
      </c>
      <c r="G564" s="1">
        <v>2228964</v>
      </c>
      <c r="H564" s="1" t="s">
        <v>17243</v>
      </c>
      <c r="I564" s="2">
        <v>45049</v>
      </c>
      <c r="J564" s="15" t="str">
        <f>MID(Tabla1[[#This Row],[HORA]],1,5)</f>
        <v>09:57</v>
      </c>
      <c r="K564" s="16">
        <f>IF(Tabla1[[#This Row],[FECHA]]=I565,IF(J565-J564&gt;0,(J565-J564)*1440,0),0)</f>
        <v>1.0000000000000764</v>
      </c>
      <c r="L564" s="14">
        <f>2+L305-Datos!$C$8</f>
        <v>5.67</v>
      </c>
      <c r="M564" s="13" t="s">
        <v>612</v>
      </c>
      <c r="N564" s="1" t="s">
        <v>17244</v>
      </c>
      <c r="O564" s="1">
        <v>20</v>
      </c>
      <c r="P564" s="1" t="s">
        <v>20</v>
      </c>
      <c r="Q564" s="4" t="s">
        <v>21</v>
      </c>
    </row>
    <row r="565" spans="1:17" ht="22.5" x14ac:dyDescent="0.25">
      <c r="A565" s="3">
        <v>879</v>
      </c>
      <c r="B565" s="1" t="s">
        <v>2224</v>
      </c>
      <c r="C565" s="1" t="s">
        <v>15</v>
      </c>
      <c r="D565" s="1" t="s">
        <v>40</v>
      </c>
      <c r="E565" s="1">
        <v>41706516</v>
      </c>
      <c r="F565" s="1" t="s">
        <v>2225</v>
      </c>
      <c r="G565" s="1">
        <v>46194820</v>
      </c>
      <c r="H565" s="1" t="s">
        <v>2226</v>
      </c>
      <c r="I565" s="2">
        <v>45049</v>
      </c>
      <c r="J565" s="15" t="str">
        <f>MID(Tabla1[[#This Row],[HORA]],1,5)</f>
        <v>09:58</v>
      </c>
      <c r="K565" s="16">
        <f>IF(Tabla1[[#This Row],[FECHA]]=I566,IF(J566-J565&gt;0,(J566-J565)*1440,0),0)</f>
        <v>1.9999999999999929</v>
      </c>
      <c r="L565" s="14">
        <f>2+L306-Datos!$C$8</f>
        <v>7.82</v>
      </c>
      <c r="M565" s="13" t="s">
        <v>53</v>
      </c>
      <c r="N565" s="1" t="s">
        <v>2227</v>
      </c>
      <c r="O565" s="1">
        <v>13</v>
      </c>
      <c r="P565" s="1" t="s">
        <v>818</v>
      </c>
      <c r="Q565" s="4" t="s">
        <v>21</v>
      </c>
    </row>
    <row r="566" spans="1:17" ht="22.5" x14ac:dyDescent="0.25">
      <c r="A566" s="3">
        <v>880</v>
      </c>
      <c r="B566" s="1" t="s">
        <v>2228</v>
      </c>
      <c r="C566" s="1" t="s">
        <v>15</v>
      </c>
      <c r="D566" s="1" t="s">
        <v>33</v>
      </c>
      <c r="E566" s="1">
        <v>73036833</v>
      </c>
      <c r="F566" s="1" t="s">
        <v>2229</v>
      </c>
      <c r="G566" s="1">
        <v>2228965</v>
      </c>
      <c r="H566" s="1" t="s">
        <v>2230</v>
      </c>
      <c r="I566" s="2">
        <v>45049</v>
      </c>
      <c r="J566" s="15" t="str">
        <f>MID(Tabla1[[#This Row],[HORA]],1,5)</f>
        <v>10:00</v>
      </c>
      <c r="K566" s="16">
        <f>IF(Tabla1[[#This Row],[FECHA]]=I567,IF(J567-J566&gt;0,(J567-J566)*1440,0),0)</f>
        <v>1.9999999999999929</v>
      </c>
      <c r="L566" s="14">
        <f>2+L307-Datos!$C$8</f>
        <v>9.52</v>
      </c>
      <c r="M566" s="13" t="s">
        <v>619</v>
      </c>
      <c r="N566" s="1" t="s">
        <v>2231</v>
      </c>
      <c r="O566" s="1">
        <v>15</v>
      </c>
      <c r="P566" s="1" t="s">
        <v>818</v>
      </c>
      <c r="Q566" s="4" t="s">
        <v>21</v>
      </c>
    </row>
    <row r="567" spans="1:17" ht="22.5" x14ac:dyDescent="0.25">
      <c r="A567" s="3">
        <v>5516</v>
      </c>
      <c r="B567" s="1" t="s">
        <v>17245</v>
      </c>
      <c r="C567" s="1" t="s">
        <v>15</v>
      </c>
      <c r="D567" s="1" t="s">
        <v>637</v>
      </c>
      <c r="E567" s="1">
        <v>16719580</v>
      </c>
      <c r="F567" s="1" t="s">
        <v>17246</v>
      </c>
      <c r="G567" s="1">
        <v>2228966</v>
      </c>
      <c r="H567" s="1" t="s">
        <v>17247</v>
      </c>
      <c r="I567" s="2">
        <v>45049</v>
      </c>
      <c r="J567" s="15" t="str">
        <f>MID(Tabla1[[#This Row],[HORA]],1,5)</f>
        <v>10:02</v>
      </c>
      <c r="K567" s="16">
        <f>IF(Tabla1[[#This Row],[FECHA]]=I568,IF(J568-J567&gt;0,(J568-J567)*1440,0),0)</f>
        <v>3.9999999999999858</v>
      </c>
      <c r="L567" s="14">
        <f>2+L308-Datos!$C$8</f>
        <v>6.68</v>
      </c>
      <c r="M567" s="13" t="s">
        <v>704</v>
      </c>
      <c r="N567" s="1" t="s">
        <v>17248</v>
      </c>
      <c r="O567" s="1">
        <v>40</v>
      </c>
      <c r="P567" s="1" t="s">
        <v>20</v>
      </c>
      <c r="Q567" s="4" t="s">
        <v>21</v>
      </c>
    </row>
    <row r="568" spans="1:17" ht="22.5" x14ac:dyDescent="0.25">
      <c r="A568" s="3">
        <v>641</v>
      </c>
      <c r="B568" s="1" t="s">
        <v>1430</v>
      </c>
      <c r="C568" s="1" t="s">
        <v>15</v>
      </c>
      <c r="D568" s="1" t="s">
        <v>30</v>
      </c>
      <c r="E568" s="1">
        <v>44919624</v>
      </c>
      <c r="F568" s="1" t="s">
        <v>135</v>
      </c>
      <c r="G568" s="1">
        <v>2228969</v>
      </c>
      <c r="H568" s="1" t="s">
        <v>1070</v>
      </c>
      <c r="I568" s="2">
        <v>45049</v>
      </c>
      <c r="J568" s="15" t="str">
        <f>MID(Tabla1[[#This Row],[HORA]],1,5)</f>
        <v>10:06</v>
      </c>
      <c r="K568" s="16">
        <f>IF(Tabla1[[#This Row],[FECHA]]=I569,IF(J569-J568&gt;0,(J569-J568)*1440,0),0)</f>
        <v>1.9999999999999929</v>
      </c>
      <c r="L568" s="14">
        <f>2+L309-Datos!$C$8</f>
        <v>7.62</v>
      </c>
      <c r="M568" s="13" t="s">
        <v>775</v>
      </c>
      <c r="N568" s="1" t="s">
        <v>1431</v>
      </c>
      <c r="O568" s="1">
        <v>0</v>
      </c>
      <c r="P568" s="1" t="s">
        <v>1432</v>
      </c>
      <c r="Q568" s="4" t="s">
        <v>21</v>
      </c>
    </row>
    <row r="569" spans="1:17" ht="22.5" x14ac:dyDescent="0.25">
      <c r="A569" s="3">
        <v>15702</v>
      </c>
      <c r="B569" s="1" t="s">
        <v>47765</v>
      </c>
      <c r="C569" s="1" t="s">
        <v>15</v>
      </c>
      <c r="D569" s="1" t="s">
        <v>40</v>
      </c>
      <c r="E569" s="1">
        <v>10167283727</v>
      </c>
      <c r="F569" s="1" t="s">
        <v>47766</v>
      </c>
      <c r="G569" s="1">
        <v>71276190</v>
      </c>
      <c r="H569" s="1" t="s">
        <v>47767</v>
      </c>
      <c r="I569" s="2">
        <v>45049</v>
      </c>
      <c r="J569" s="15" t="str">
        <f>MID(Tabla1[[#This Row],[HORA]],1,5)</f>
        <v>10:08</v>
      </c>
      <c r="K569" s="16">
        <f>IF(Tabla1[[#This Row],[FECHA]]=I570,IF(J570-J569&gt;0,(J570-J569)*1440,0),0)</f>
        <v>2.9999999999999893</v>
      </c>
      <c r="L569" s="14">
        <f>2+L310-Datos!$C$8</f>
        <v>7.8599999999999994</v>
      </c>
      <c r="M569" s="13" t="s">
        <v>3625</v>
      </c>
      <c r="N569" s="1" t="s">
        <v>59</v>
      </c>
      <c r="O569" s="1">
        <v>10</v>
      </c>
      <c r="P569" s="1" t="s">
        <v>818</v>
      </c>
      <c r="Q569" s="4" t="s">
        <v>21</v>
      </c>
    </row>
    <row r="570" spans="1:17" ht="22.5" x14ac:dyDescent="0.25">
      <c r="A570" s="3">
        <v>5517</v>
      </c>
      <c r="B570" s="1" t="s">
        <v>17249</v>
      </c>
      <c r="C570" s="1" t="s">
        <v>15</v>
      </c>
      <c r="D570" s="1" t="s">
        <v>77</v>
      </c>
      <c r="E570" s="1">
        <v>16502824</v>
      </c>
      <c r="F570" s="1" t="s">
        <v>17250</v>
      </c>
      <c r="G570" s="1">
        <v>2228971</v>
      </c>
      <c r="H570" s="1" t="s">
        <v>17251</v>
      </c>
      <c r="I570" s="2">
        <v>45049</v>
      </c>
      <c r="J570" s="15" t="str">
        <f>MID(Tabla1[[#This Row],[HORA]],1,5)</f>
        <v>10:11</v>
      </c>
      <c r="K570" s="16">
        <f>IF(Tabla1[[#This Row],[FECHA]]=I571,IF(J571-J570&gt;0,(J571-J570)*1440,0),0)</f>
        <v>13.000000000000034</v>
      </c>
      <c r="L570" s="14">
        <f>2+L311-Datos!$C$8</f>
        <v>5.53</v>
      </c>
      <c r="M570" s="13" t="s">
        <v>2819</v>
      </c>
      <c r="N570" s="1" t="s">
        <v>17252</v>
      </c>
      <c r="O570" s="1">
        <v>15</v>
      </c>
      <c r="P570" s="1" t="s">
        <v>20</v>
      </c>
      <c r="Q570" s="4" t="s">
        <v>21</v>
      </c>
    </row>
    <row r="571" spans="1:17" ht="22.5" x14ac:dyDescent="0.25">
      <c r="A571" s="3">
        <v>881</v>
      </c>
      <c r="B571" s="1" t="s">
        <v>2232</v>
      </c>
      <c r="C571" s="1" t="s">
        <v>15</v>
      </c>
      <c r="D571" s="1" t="s">
        <v>40</v>
      </c>
      <c r="E571" s="1">
        <v>74542082</v>
      </c>
      <c r="F571" s="1" t="s">
        <v>2233</v>
      </c>
      <c r="G571" s="1">
        <v>2854673</v>
      </c>
      <c r="H571" s="1" t="s">
        <v>2234</v>
      </c>
      <c r="I571" s="2">
        <v>45049</v>
      </c>
      <c r="J571" s="15" t="str">
        <f>MID(Tabla1[[#This Row],[HORA]],1,5)</f>
        <v>10:24</v>
      </c>
      <c r="K571" s="16">
        <f>IF(Tabla1[[#This Row],[FECHA]]=I572,IF(J572-J571&gt;0,(J572-J571)*1440,0),0)</f>
        <v>3.9999999999999858</v>
      </c>
      <c r="L571" s="14">
        <f>2+L312-Datos!$C$8</f>
        <v>6.7700000000000005</v>
      </c>
      <c r="M571" s="13" t="s">
        <v>934</v>
      </c>
      <c r="N571" s="1" t="s">
        <v>2235</v>
      </c>
      <c r="O571" s="1">
        <v>50</v>
      </c>
      <c r="P571" s="1" t="s">
        <v>818</v>
      </c>
      <c r="Q571" s="4" t="s">
        <v>21</v>
      </c>
    </row>
    <row r="572" spans="1:17" ht="22.5" x14ac:dyDescent="0.25">
      <c r="A572" s="3">
        <v>882</v>
      </c>
      <c r="B572" s="1" t="s">
        <v>2236</v>
      </c>
      <c r="C572" s="1" t="s">
        <v>15</v>
      </c>
      <c r="D572" s="1" t="s">
        <v>40</v>
      </c>
      <c r="E572" s="1">
        <v>16793890</v>
      </c>
      <c r="F572" s="1" t="s">
        <v>2237</v>
      </c>
      <c r="G572" s="1">
        <v>2228974</v>
      </c>
      <c r="H572" s="1" t="s">
        <v>2238</v>
      </c>
      <c r="I572" s="2">
        <v>45049</v>
      </c>
      <c r="J572" s="15" t="str">
        <f>MID(Tabla1[[#This Row],[HORA]],1,5)</f>
        <v>10:28</v>
      </c>
      <c r="K572" s="16">
        <f>IF(Tabla1[[#This Row],[FECHA]]=I573,IF(J573-J572&gt;0,(J573-J572)*1440,0),0)</f>
        <v>0</v>
      </c>
      <c r="L572" s="14">
        <f>2+L313-Datos!$C$8</f>
        <v>6.4600000000000009</v>
      </c>
      <c r="M572" s="13" t="s">
        <v>978</v>
      </c>
      <c r="N572" s="1" t="s">
        <v>2239</v>
      </c>
      <c r="O572" s="1">
        <v>18</v>
      </c>
      <c r="P572" s="1" t="s">
        <v>818</v>
      </c>
      <c r="Q572" s="4" t="s">
        <v>21</v>
      </c>
    </row>
    <row r="573" spans="1:17" ht="22.5" x14ac:dyDescent="0.25">
      <c r="A573" s="3">
        <v>5518</v>
      </c>
      <c r="B573" s="1" t="s">
        <v>17253</v>
      </c>
      <c r="C573" s="1" t="s">
        <v>15</v>
      </c>
      <c r="D573" s="1" t="s">
        <v>1017</v>
      </c>
      <c r="E573" s="1">
        <v>16766818</v>
      </c>
      <c r="F573" s="1" t="s">
        <v>17254</v>
      </c>
      <c r="G573" s="1">
        <v>2228973</v>
      </c>
      <c r="H573" s="1" t="s">
        <v>17255</v>
      </c>
      <c r="I573" s="2">
        <v>45049</v>
      </c>
      <c r="J573" s="15" t="str">
        <f>MID(Tabla1[[#This Row],[HORA]],1,5)</f>
        <v>10:28</v>
      </c>
      <c r="K573" s="16">
        <f>IF(Tabla1[[#This Row],[FECHA]]=I574,IF(J574-J573&gt;0,(J574-J573)*1440,0),0)</f>
        <v>1.9999999999999929</v>
      </c>
      <c r="L573" s="14">
        <f>2+L314-Datos!$C$8</f>
        <v>7.84</v>
      </c>
      <c r="M573" s="13" t="s">
        <v>978</v>
      </c>
      <c r="N573" s="1" t="s">
        <v>17256</v>
      </c>
      <c r="O573" s="1">
        <v>18</v>
      </c>
      <c r="P573" s="1" t="s">
        <v>20</v>
      </c>
      <c r="Q573" s="4" t="s">
        <v>21</v>
      </c>
    </row>
    <row r="574" spans="1:17" ht="22.5" x14ac:dyDescent="0.25">
      <c r="A574" s="3">
        <v>5519</v>
      </c>
      <c r="B574" s="1" t="s">
        <v>17257</v>
      </c>
      <c r="C574" s="1" t="s">
        <v>15</v>
      </c>
      <c r="D574" s="1" t="s">
        <v>33</v>
      </c>
      <c r="E574" s="1">
        <v>16674701</v>
      </c>
      <c r="F574" s="1" t="s">
        <v>17258</v>
      </c>
      <c r="G574" s="1">
        <v>2228975</v>
      </c>
      <c r="H574" s="1" t="s">
        <v>17259</v>
      </c>
      <c r="I574" s="2">
        <v>45049</v>
      </c>
      <c r="J574" s="15" t="str">
        <f>MID(Tabla1[[#This Row],[HORA]],1,5)</f>
        <v>10:30</v>
      </c>
      <c r="K574" s="16">
        <f>IF(Tabla1[[#This Row],[FECHA]]=I575,IF(J575-J574&gt;0,(J575-J574)*1440,0),0)</f>
        <v>3.0000000000000693</v>
      </c>
      <c r="L574" s="14">
        <f>2+L315-Datos!$C$8</f>
        <v>7.7800000000000011</v>
      </c>
      <c r="M574" s="13" t="s">
        <v>1888</v>
      </c>
      <c r="N574" s="1" t="s">
        <v>17260</v>
      </c>
      <c r="O574" s="1">
        <v>10</v>
      </c>
      <c r="P574" s="1" t="s">
        <v>20</v>
      </c>
      <c r="Q574" s="4" t="s">
        <v>21</v>
      </c>
    </row>
    <row r="575" spans="1:17" ht="22.5" x14ac:dyDescent="0.25">
      <c r="A575" s="3">
        <v>883</v>
      </c>
      <c r="B575" s="1" t="s">
        <v>2240</v>
      </c>
      <c r="C575" s="1" t="s">
        <v>15</v>
      </c>
      <c r="D575" s="1" t="s">
        <v>33</v>
      </c>
      <c r="E575" s="1">
        <v>16734260</v>
      </c>
      <c r="F575" s="1" t="s">
        <v>2241</v>
      </c>
      <c r="G575" s="1">
        <v>3831351</v>
      </c>
      <c r="H575" s="1" t="s">
        <v>2242</v>
      </c>
      <c r="I575" s="2">
        <v>45049</v>
      </c>
      <c r="J575" s="15" t="str">
        <f>MID(Tabla1[[#This Row],[HORA]],1,5)</f>
        <v>10:33</v>
      </c>
      <c r="K575" s="16">
        <f>IF(Tabla1[[#This Row],[FECHA]]=I576,IF(J576-J575&gt;0,(J576-J575)*1440,0),0)</f>
        <v>0</v>
      </c>
      <c r="L575" s="14">
        <f>2+L316-Datos!$C$8</f>
        <v>7.68</v>
      </c>
      <c r="M575" s="13" t="s">
        <v>1300</v>
      </c>
      <c r="N575" s="1" t="s">
        <v>59</v>
      </c>
      <c r="O575" s="1">
        <v>10</v>
      </c>
      <c r="P575" s="1" t="s">
        <v>818</v>
      </c>
      <c r="Q575" s="4" t="s">
        <v>21</v>
      </c>
    </row>
    <row r="576" spans="1:17" ht="22.5" x14ac:dyDescent="0.25">
      <c r="A576" s="3">
        <v>5520</v>
      </c>
      <c r="B576" s="1" t="s">
        <v>17261</v>
      </c>
      <c r="C576" s="1" t="s">
        <v>15</v>
      </c>
      <c r="D576" s="1" t="s">
        <v>40</v>
      </c>
      <c r="E576" s="1">
        <v>2228976</v>
      </c>
      <c r="F576" s="1" t="s">
        <v>17262</v>
      </c>
      <c r="G576" s="1">
        <v>2228977</v>
      </c>
      <c r="H576" s="1" t="s">
        <v>17263</v>
      </c>
      <c r="I576" s="2">
        <v>45049</v>
      </c>
      <c r="J576" s="15" t="str">
        <f>MID(Tabla1[[#This Row],[HORA]],1,5)</f>
        <v>10:33</v>
      </c>
      <c r="K576" s="16">
        <f>IF(Tabla1[[#This Row],[FECHA]]=I577,IF(J577-J576&gt;0,(J577-J576)*1440,0),0)</f>
        <v>6.9999999999998952</v>
      </c>
      <c r="L576" s="14">
        <f>2+L317-Datos!$C$8</f>
        <v>5.3900000000000006</v>
      </c>
      <c r="M576" s="13" t="s">
        <v>1300</v>
      </c>
      <c r="N576" s="1" t="s">
        <v>17264</v>
      </c>
      <c r="O576" s="1">
        <v>15</v>
      </c>
      <c r="P576" s="1" t="s">
        <v>20</v>
      </c>
      <c r="Q576" s="4" t="s">
        <v>21</v>
      </c>
    </row>
    <row r="577" spans="1:17" ht="22.5" x14ac:dyDescent="0.25">
      <c r="A577" s="3">
        <v>16689</v>
      </c>
      <c r="B577" s="1" t="s">
        <v>50573</v>
      </c>
      <c r="C577" s="1" t="s">
        <v>15</v>
      </c>
      <c r="D577" s="1" t="s">
        <v>71</v>
      </c>
      <c r="E577" s="1">
        <v>20607274526</v>
      </c>
      <c r="F577" s="1" t="s">
        <v>48063</v>
      </c>
      <c r="G577" s="1">
        <v>2228978</v>
      </c>
      <c r="H577" s="1" t="s">
        <v>50574</v>
      </c>
      <c r="I577" s="2">
        <v>45049</v>
      </c>
      <c r="J577" s="15" t="str">
        <f>MID(Tabla1[[#This Row],[HORA]],1,5)</f>
        <v>10:40</v>
      </c>
      <c r="K577" s="16">
        <f>IF(Tabla1[[#This Row],[FECHA]]=I578,IF(J578-J577&gt;0,(J578-J577)*1440,0),0)</f>
        <v>7.0000000000000551</v>
      </c>
      <c r="L577" s="14">
        <f>2+L318-Datos!$C$8</f>
        <v>6.68</v>
      </c>
      <c r="M577" s="13" t="s">
        <v>1354</v>
      </c>
      <c r="N577" s="1" t="s">
        <v>50575</v>
      </c>
      <c r="O577" s="1">
        <v>30</v>
      </c>
      <c r="P577" s="1" t="s">
        <v>20</v>
      </c>
      <c r="Q577" s="4" t="s">
        <v>21</v>
      </c>
    </row>
    <row r="578" spans="1:17" ht="22.5" x14ac:dyDescent="0.25">
      <c r="A578" s="3">
        <v>16690</v>
      </c>
      <c r="B578" s="1" t="s">
        <v>50576</v>
      </c>
      <c r="C578" s="1" t="s">
        <v>15</v>
      </c>
      <c r="D578" s="1" t="s">
        <v>40</v>
      </c>
      <c r="E578" s="1">
        <v>20488010566</v>
      </c>
      <c r="F578" s="1" t="s">
        <v>50577</v>
      </c>
      <c r="G578" s="1">
        <v>42260871</v>
      </c>
      <c r="H578" s="1" t="s">
        <v>50578</v>
      </c>
      <c r="I578" s="2">
        <v>45049</v>
      </c>
      <c r="J578" s="15" t="str">
        <f>MID(Tabla1[[#This Row],[HORA]],1,5)</f>
        <v>10:47</v>
      </c>
      <c r="K578" s="16">
        <f>IF(Tabla1[[#This Row],[FECHA]]=I579,IF(J579-J578&gt;0,(J579-J578)*1440,0),0)</f>
        <v>0</v>
      </c>
      <c r="L578" s="14">
        <f>2+L319-Datos!$C$8</f>
        <v>5.69</v>
      </c>
      <c r="M578" s="13" t="s">
        <v>801</v>
      </c>
      <c r="N578" s="1" t="s">
        <v>50579</v>
      </c>
      <c r="O578" s="1">
        <v>26.67</v>
      </c>
      <c r="P578" s="1" t="s">
        <v>20</v>
      </c>
      <c r="Q578" s="4" t="s">
        <v>21</v>
      </c>
    </row>
    <row r="579" spans="1:17" ht="22.5" x14ac:dyDescent="0.25">
      <c r="A579" s="3">
        <v>16691</v>
      </c>
      <c r="B579" s="1" t="s">
        <v>50576</v>
      </c>
      <c r="C579" s="1" t="s">
        <v>15</v>
      </c>
      <c r="D579" s="1" t="s">
        <v>40</v>
      </c>
      <c r="E579" s="1">
        <v>20488010566</v>
      </c>
      <c r="F579" s="1" t="s">
        <v>50577</v>
      </c>
      <c r="G579" s="1">
        <v>42260871</v>
      </c>
      <c r="H579" s="1" t="s">
        <v>50578</v>
      </c>
      <c r="I579" s="2">
        <v>45049</v>
      </c>
      <c r="J579" s="15" t="str">
        <f>MID(Tabla1[[#This Row],[HORA]],1,5)</f>
        <v>10:47</v>
      </c>
      <c r="K579" s="16">
        <f>IF(Tabla1[[#This Row],[FECHA]]=I580,IF(J580-J579&gt;0,(J580-J579)*1440,0),0)</f>
        <v>1.9999999999999929</v>
      </c>
      <c r="L579" s="14">
        <f>2+L320-Datos!$C$8</f>
        <v>8.6999999999999993</v>
      </c>
      <c r="M579" s="13" t="s">
        <v>801</v>
      </c>
      <c r="N579" s="1" t="s">
        <v>50580</v>
      </c>
      <c r="O579" s="1">
        <v>53.33</v>
      </c>
      <c r="P579" s="1" t="s">
        <v>20</v>
      </c>
      <c r="Q579" s="4" t="s">
        <v>21</v>
      </c>
    </row>
    <row r="580" spans="1:17" ht="22.5" x14ac:dyDescent="0.25">
      <c r="A580" s="3">
        <v>5521</v>
      </c>
      <c r="B580" s="1" t="s">
        <v>17265</v>
      </c>
      <c r="C580" s="1" t="s">
        <v>15</v>
      </c>
      <c r="D580" s="1" t="s">
        <v>40</v>
      </c>
      <c r="E580" s="1">
        <v>2228979</v>
      </c>
      <c r="F580" s="1" t="s">
        <v>17266</v>
      </c>
      <c r="G580" s="1">
        <v>2644991</v>
      </c>
      <c r="H580" s="1" t="s">
        <v>17267</v>
      </c>
      <c r="I580" s="2">
        <v>45049</v>
      </c>
      <c r="J580" s="15" t="str">
        <f>MID(Tabla1[[#This Row],[HORA]],1,5)</f>
        <v>10:49</v>
      </c>
      <c r="K580" s="16">
        <f>IF(Tabla1[[#This Row],[FECHA]]=I581,IF(J581-J580&gt;0,(J581-J580)*1440,0),0)</f>
        <v>2.9999999999999893</v>
      </c>
      <c r="L580" s="14">
        <f>2+L321-Datos!$C$8</f>
        <v>10.760000000000002</v>
      </c>
      <c r="M580" s="13" t="s">
        <v>1161</v>
      </c>
      <c r="N580" s="1" t="s">
        <v>17268</v>
      </c>
      <c r="O580" s="1">
        <v>15</v>
      </c>
      <c r="P580" s="1" t="s">
        <v>20</v>
      </c>
      <c r="Q580" s="4" t="s">
        <v>21</v>
      </c>
    </row>
    <row r="581" spans="1:17" ht="22.5" x14ac:dyDescent="0.25">
      <c r="A581" s="3">
        <v>884</v>
      </c>
      <c r="B581" s="1" t="s">
        <v>2243</v>
      </c>
      <c r="C581" s="1" t="s">
        <v>15</v>
      </c>
      <c r="D581" s="1" t="s">
        <v>40</v>
      </c>
      <c r="E581" s="1">
        <v>44284148</v>
      </c>
      <c r="F581" s="1" t="s">
        <v>2244</v>
      </c>
      <c r="G581" s="1">
        <v>44284148</v>
      </c>
      <c r="H581" s="1" t="s">
        <v>2244</v>
      </c>
      <c r="I581" s="2">
        <v>45049</v>
      </c>
      <c r="J581" s="15" t="str">
        <f>MID(Tabla1[[#This Row],[HORA]],1,5)</f>
        <v>10:52</v>
      </c>
      <c r="K581" s="16">
        <f>IF(Tabla1[[#This Row],[FECHA]]=I582,IF(J582-J581&gt;0,(J582-J581)*1440,0),0)</f>
        <v>1.9999999999999929</v>
      </c>
      <c r="L581" s="14">
        <f>2+L322-Datos!$C$8</f>
        <v>6.6300000000000008</v>
      </c>
      <c r="M581" s="13" t="s">
        <v>2245</v>
      </c>
      <c r="N581" s="1" t="s">
        <v>1715</v>
      </c>
      <c r="O581" s="1">
        <v>10</v>
      </c>
      <c r="P581" s="1" t="s">
        <v>818</v>
      </c>
      <c r="Q581" s="4" t="s">
        <v>21</v>
      </c>
    </row>
    <row r="582" spans="1:17" ht="22.5" x14ac:dyDescent="0.25">
      <c r="A582" s="3">
        <v>15716</v>
      </c>
      <c r="B582" s="1" t="s">
        <v>47810</v>
      </c>
      <c r="C582" s="1" t="s">
        <v>15</v>
      </c>
      <c r="D582" s="1" t="s">
        <v>23</v>
      </c>
      <c r="E582" s="1">
        <v>20609863375</v>
      </c>
      <c r="F582" s="1" t="s">
        <v>47811</v>
      </c>
      <c r="G582" s="1">
        <v>72805256</v>
      </c>
      <c r="H582" s="1" t="s">
        <v>47812</v>
      </c>
      <c r="I582" s="2">
        <v>45049</v>
      </c>
      <c r="J582" s="15" t="str">
        <f>MID(Tabla1[[#This Row],[HORA]],1,5)</f>
        <v>10:54</v>
      </c>
      <c r="K582" s="16">
        <f>IF(Tabla1[[#This Row],[FECHA]]=I583,IF(J583-J582&gt;0,(J583-J582)*1440,0),0)</f>
        <v>1.9999999999999929</v>
      </c>
      <c r="L582" s="14">
        <f>2+L323-Datos!$C$8</f>
        <v>6.44</v>
      </c>
      <c r="M582" s="13" t="s">
        <v>15301</v>
      </c>
      <c r="N582" s="1" t="s">
        <v>1715</v>
      </c>
      <c r="O582" s="1">
        <v>30</v>
      </c>
      <c r="P582" s="1" t="s">
        <v>1508</v>
      </c>
      <c r="Q582" s="4" t="s">
        <v>21</v>
      </c>
    </row>
    <row r="583" spans="1:17" ht="22.5" x14ac:dyDescent="0.25">
      <c r="A583" s="3">
        <v>885</v>
      </c>
      <c r="B583" s="1" t="s">
        <v>2246</v>
      </c>
      <c r="C583" s="1" t="s">
        <v>15</v>
      </c>
      <c r="D583" s="1" t="s">
        <v>40</v>
      </c>
      <c r="E583" s="1">
        <v>26960491</v>
      </c>
      <c r="F583" s="1" t="s">
        <v>2247</v>
      </c>
      <c r="G583" s="1">
        <v>26960491</v>
      </c>
      <c r="H583" s="1" t="s">
        <v>2247</v>
      </c>
      <c r="I583" s="2">
        <v>45049</v>
      </c>
      <c r="J583" s="15" t="str">
        <f>MID(Tabla1[[#This Row],[HORA]],1,5)</f>
        <v>10:56</v>
      </c>
      <c r="K583" s="16">
        <f>IF(Tabla1[[#This Row],[FECHA]]=I584,IF(J584-J583&gt;0,(J584-J583)*1440,0),0)</f>
        <v>0</v>
      </c>
      <c r="L583" s="14">
        <f>2+L324-Datos!$C$8</f>
        <v>8.5300000000000011</v>
      </c>
      <c r="M583" s="13" t="s">
        <v>560</v>
      </c>
      <c r="N583" s="1" t="s">
        <v>2248</v>
      </c>
      <c r="O583" s="1">
        <v>30</v>
      </c>
      <c r="P583" s="1" t="s">
        <v>818</v>
      </c>
      <c r="Q583" s="4" t="s">
        <v>21</v>
      </c>
    </row>
    <row r="584" spans="1:17" ht="22.5" x14ac:dyDescent="0.25">
      <c r="A584" s="3">
        <v>5522</v>
      </c>
      <c r="B584" s="1" t="s">
        <v>17269</v>
      </c>
      <c r="C584" s="1" t="s">
        <v>15</v>
      </c>
      <c r="D584" s="1" t="s">
        <v>77</v>
      </c>
      <c r="E584" s="1">
        <v>2228981</v>
      </c>
      <c r="F584" s="1" t="s">
        <v>17270</v>
      </c>
      <c r="G584" s="1">
        <v>2228982</v>
      </c>
      <c r="H584" s="1" t="s">
        <v>17271</v>
      </c>
      <c r="I584" s="2">
        <v>45049</v>
      </c>
      <c r="J584" s="15" t="str">
        <f>MID(Tabla1[[#This Row],[HORA]],1,5)</f>
        <v>10:56</v>
      </c>
      <c r="K584" s="16">
        <f>IF(Tabla1[[#This Row],[FECHA]]=I585,IF(J585-J584&gt;0,(J585-J584)*1440,0),0)</f>
        <v>3.9999999999999858</v>
      </c>
      <c r="L584" s="14">
        <f>2+L325-Datos!$C$8</f>
        <v>5.87</v>
      </c>
      <c r="M584" s="13" t="s">
        <v>560</v>
      </c>
      <c r="N584" s="1" t="s">
        <v>59</v>
      </c>
      <c r="O584" s="1">
        <v>10</v>
      </c>
      <c r="P584" s="1" t="s">
        <v>20</v>
      </c>
      <c r="Q584" s="4" t="s">
        <v>21</v>
      </c>
    </row>
    <row r="585" spans="1:17" ht="22.5" x14ac:dyDescent="0.25">
      <c r="A585" s="3">
        <v>886</v>
      </c>
      <c r="B585" s="1" t="s">
        <v>2249</v>
      </c>
      <c r="C585" s="1" t="s">
        <v>15</v>
      </c>
      <c r="D585" s="1" t="s">
        <v>40</v>
      </c>
      <c r="E585" s="1">
        <v>16501356</v>
      </c>
      <c r="F585" s="1" t="s">
        <v>2250</v>
      </c>
      <c r="G585" s="1">
        <v>2228985</v>
      </c>
      <c r="H585" s="1" t="s">
        <v>2251</v>
      </c>
      <c r="I585" s="2">
        <v>45049</v>
      </c>
      <c r="J585" s="15" t="str">
        <f>MID(Tabla1[[#This Row],[HORA]],1,5)</f>
        <v>11:00</v>
      </c>
      <c r="K585" s="16">
        <f>IF(Tabla1[[#This Row],[FECHA]]=I586,IF(J586-J585&gt;0,(J586-J585)*1440,0),0)</f>
        <v>1.0000000000000764</v>
      </c>
      <c r="L585" s="14">
        <f>2+L326-Datos!$C$8</f>
        <v>7.6000000000000005</v>
      </c>
      <c r="M585" s="13" t="s">
        <v>2252</v>
      </c>
      <c r="N585" s="1" t="s">
        <v>59</v>
      </c>
      <c r="O585" s="1">
        <v>10</v>
      </c>
      <c r="P585" s="1" t="s">
        <v>818</v>
      </c>
      <c r="Q585" s="4" t="s">
        <v>21</v>
      </c>
    </row>
    <row r="586" spans="1:17" ht="22.5" x14ac:dyDescent="0.25">
      <c r="A586" s="3">
        <v>945</v>
      </c>
      <c r="B586" s="1" t="s">
        <v>2437</v>
      </c>
      <c r="C586" s="1" t="s">
        <v>15</v>
      </c>
      <c r="D586" s="1" t="s">
        <v>82</v>
      </c>
      <c r="E586" s="1">
        <v>16691766</v>
      </c>
      <c r="F586" s="1" t="s">
        <v>2438</v>
      </c>
      <c r="G586" s="1">
        <v>16691766</v>
      </c>
      <c r="H586" s="1" t="s">
        <v>2438</v>
      </c>
      <c r="I586" s="2">
        <v>45049</v>
      </c>
      <c r="J586" s="15" t="str">
        <f>MID(Tabla1[[#This Row],[HORA]],1,5)</f>
        <v>11:01</v>
      </c>
      <c r="K586" s="16">
        <f>IF(Tabla1[[#This Row],[FECHA]]=I587,IF(J587-J586&gt;0,(J587-J586)*1440,0),0)</f>
        <v>0.99999999999991651</v>
      </c>
      <c r="L586" s="14">
        <f>2+L327-Datos!$C$8</f>
        <v>9.4600000000000009</v>
      </c>
      <c r="M586" s="13" t="s">
        <v>2439</v>
      </c>
      <c r="N586" s="1" t="s">
        <v>1715</v>
      </c>
      <c r="O586" s="1">
        <v>30</v>
      </c>
      <c r="P586" s="1" t="s">
        <v>1508</v>
      </c>
      <c r="Q586" s="4" t="s">
        <v>21</v>
      </c>
    </row>
    <row r="587" spans="1:17" ht="22.5" x14ac:dyDescent="0.25">
      <c r="A587" s="3">
        <v>887</v>
      </c>
      <c r="B587" s="1" t="s">
        <v>2253</v>
      </c>
      <c r="C587" s="1" t="s">
        <v>15</v>
      </c>
      <c r="D587" s="1" t="s">
        <v>40</v>
      </c>
      <c r="E587" s="1">
        <v>16772542</v>
      </c>
      <c r="F587" s="1" t="s">
        <v>2254</v>
      </c>
      <c r="G587" s="1">
        <v>16772542</v>
      </c>
      <c r="H587" s="1" t="s">
        <v>2254</v>
      </c>
      <c r="I587" s="2">
        <v>45049</v>
      </c>
      <c r="J587" s="15" t="str">
        <f>MID(Tabla1[[#This Row],[HORA]],1,5)</f>
        <v>11:02</v>
      </c>
      <c r="K587" s="16">
        <f>IF(Tabla1[[#This Row],[FECHA]]=I588,IF(J588-J587&gt;0,(J588-J587)*1440,0),0)</f>
        <v>0</v>
      </c>
      <c r="L587" s="14">
        <f>2+L328-Datos!$C$8</f>
        <v>6.76</v>
      </c>
      <c r="M587" s="13" t="s">
        <v>433</v>
      </c>
      <c r="N587" s="1" t="s">
        <v>1715</v>
      </c>
      <c r="O587" s="1">
        <v>170</v>
      </c>
      <c r="P587" s="1" t="s">
        <v>818</v>
      </c>
      <c r="Q587" s="4" t="s">
        <v>21</v>
      </c>
    </row>
    <row r="588" spans="1:17" ht="22.5" x14ac:dyDescent="0.25">
      <c r="A588" s="3">
        <v>5523</v>
      </c>
      <c r="B588" s="1" t="s">
        <v>17272</v>
      </c>
      <c r="C588" s="1" t="s">
        <v>15</v>
      </c>
      <c r="D588" s="1" t="s">
        <v>71</v>
      </c>
      <c r="E588" s="1">
        <v>74831628</v>
      </c>
      <c r="F588" s="1" t="s">
        <v>17273</v>
      </c>
      <c r="G588" s="1">
        <v>2228986</v>
      </c>
      <c r="H588" s="1" t="s">
        <v>17274</v>
      </c>
      <c r="I588" s="2">
        <v>45049</v>
      </c>
      <c r="J588" s="15" t="str">
        <f>MID(Tabla1[[#This Row],[HORA]],1,5)</f>
        <v>11:02</v>
      </c>
      <c r="K588" s="16">
        <f>IF(Tabla1[[#This Row],[FECHA]]=I589,IF(J589-J588&gt;0,(J589-J588)*1440,0),0)</f>
        <v>1.9999999999999929</v>
      </c>
      <c r="L588" s="14">
        <f>2+L329-Datos!$C$8</f>
        <v>7.42</v>
      </c>
      <c r="M588" s="13" t="s">
        <v>433</v>
      </c>
      <c r="N588" s="1" t="s">
        <v>17275</v>
      </c>
      <c r="O588" s="1">
        <v>13</v>
      </c>
      <c r="P588" s="1" t="s">
        <v>20</v>
      </c>
      <c r="Q588" s="4" t="s">
        <v>21</v>
      </c>
    </row>
    <row r="589" spans="1:17" ht="22.5" x14ac:dyDescent="0.25">
      <c r="A589" s="3">
        <v>5524</v>
      </c>
      <c r="B589" s="1" t="s">
        <v>17276</v>
      </c>
      <c r="C589" s="1" t="s">
        <v>15</v>
      </c>
      <c r="D589" s="1" t="s">
        <v>141</v>
      </c>
      <c r="E589" s="1">
        <v>80644590</v>
      </c>
      <c r="F589" s="1" t="s">
        <v>17277</v>
      </c>
      <c r="G589" s="1">
        <v>2228988</v>
      </c>
      <c r="H589" s="1" t="s">
        <v>17278</v>
      </c>
      <c r="I589" s="2">
        <v>45049</v>
      </c>
      <c r="J589" s="15" t="str">
        <f>MID(Tabla1[[#This Row],[HORA]],1,5)</f>
        <v>11:04</v>
      </c>
      <c r="K589" s="16">
        <f>IF(Tabla1[[#This Row],[FECHA]]=I590,IF(J590-J589&gt;0,(J590-J589)*1440,0),0)</f>
        <v>0</v>
      </c>
      <c r="L589" s="14">
        <f>2+L330-Datos!$C$8</f>
        <v>7.36</v>
      </c>
      <c r="M589" s="13" t="s">
        <v>4255</v>
      </c>
      <c r="N589" s="1" t="s">
        <v>17279</v>
      </c>
      <c r="O589" s="1">
        <v>20</v>
      </c>
      <c r="P589" s="1" t="s">
        <v>20</v>
      </c>
      <c r="Q589" s="4" t="s">
        <v>21</v>
      </c>
    </row>
    <row r="590" spans="1:17" ht="22.5" x14ac:dyDescent="0.25">
      <c r="A590" s="3">
        <v>15703</v>
      </c>
      <c r="B590" s="1" t="s">
        <v>47768</v>
      </c>
      <c r="C590" s="1" t="s">
        <v>15</v>
      </c>
      <c r="D590" s="1" t="s">
        <v>82</v>
      </c>
      <c r="E590" s="1">
        <v>20488071603</v>
      </c>
      <c r="F590" s="1" t="s">
        <v>47769</v>
      </c>
      <c r="G590" s="1">
        <v>80522676</v>
      </c>
      <c r="H590" s="1" t="s">
        <v>47770</v>
      </c>
      <c r="I590" s="2">
        <v>45049</v>
      </c>
      <c r="J590" s="15" t="str">
        <f>MID(Tabla1[[#This Row],[HORA]],1,5)</f>
        <v>11:04</v>
      </c>
      <c r="K590" s="16">
        <f>IF(Tabla1[[#This Row],[FECHA]]=I591,IF(J591-J590&gt;0,(J591-J590)*1440,0),0)</f>
        <v>1.0000000000000764</v>
      </c>
      <c r="L590" s="14">
        <f>2+L331-Datos!$C$8</f>
        <v>5.4600000000000009</v>
      </c>
      <c r="M590" s="13" t="s">
        <v>4255</v>
      </c>
      <c r="N590" s="1" t="s">
        <v>59</v>
      </c>
      <c r="O590" s="1">
        <v>10</v>
      </c>
      <c r="P590" s="1" t="s">
        <v>818</v>
      </c>
      <c r="Q590" s="4" t="s">
        <v>21</v>
      </c>
    </row>
    <row r="591" spans="1:17" ht="22.5" x14ac:dyDescent="0.25">
      <c r="A591" s="3">
        <v>946</v>
      </c>
      <c r="B591" s="1" t="s">
        <v>2440</v>
      </c>
      <c r="C591" s="1" t="s">
        <v>15</v>
      </c>
      <c r="D591" s="1" t="s">
        <v>82</v>
      </c>
      <c r="E591" s="1">
        <v>16620241</v>
      </c>
      <c r="F591" s="1" t="s">
        <v>2441</v>
      </c>
      <c r="G591" s="1">
        <v>16620241</v>
      </c>
      <c r="H591" s="1" t="s">
        <v>2441</v>
      </c>
      <c r="I591" s="2">
        <v>45049</v>
      </c>
      <c r="J591" s="15" t="str">
        <f>MID(Tabla1[[#This Row],[HORA]],1,5)</f>
        <v>11:05</v>
      </c>
      <c r="K591" s="16">
        <f>IF(Tabla1[[#This Row],[FECHA]]=I592,IF(J592-J591&gt;0,(J592-J591)*1440,0),0)</f>
        <v>0.99999999999991651</v>
      </c>
      <c r="L591" s="14">
        <f>2+L332-Datos!$C$8</f>
        <v>6.4700000000000006</v>
      </c>
      <c r="M591" s="13" t="s">
        <v>2161</v>
      </c>
      <c r="N591" s="1" t="s">
        <v>1715</v>
      </c>
      <c r="O591" s="1">
        <v>10</v>
      </c>
      <c r="P591" s="1" t="s">
        <v>1508</v>
      </c>
      <c r="Q591" s="4" t="s">
        <v>21</v>
      </c>
    </row>
    <row r="592" spans="1:17" ht="22.5" x14ac:dyDescent="0.25">
      <c r="A592" s="3">
        <v>5525</v>
      </c>
      <c r="B592" s="1" t="s">
        <v>17280</v>
      </c>
      <c r="C592" s="1" t="s">
        <v>15</v>
      </c>
      <c r="D592" s="1" t="s">
        <v>40</v>
      </c>
      <c r="E592" s="1">
        <v>9458582</v>
      </c>
      <c r="F592" s="1" t="s">
        <v>2510</v>
      </c>
      <c r="G592" s="1">
        <v>2228989</v>
      </c>
      <c r="H592" s="1" t="s">
        <v>17281</v>
      </c>
      <c r="I592" s="2">
        <v>45049</v>
      </c>
      <c r="J592" s="15" t="str">
        <f>MID(Tabla1[[#This Row],[HORA]],1,5)</f>
        <v>11:06</v>
      </c>
      <c r="K592" s="16">
        <f>IF(Tabla1[[#This Row],[FECHA]]=I593,IF(J593-J592&gt;0,(J593-J592)*1440,0),0)</f>
        <v>1.0000000000000764</v>
      </c>
      <c r="L592" s="14">
        <f>2+L333-Datos!$C$8</f>
        <v>7.84</v>
      </c>
      <c r="M592" s="13" t="s">
        <v>1167</v>
      </c>
      <c r="N592" s="1" t="s">
        <v>17282</v>
      </c>
      <c r="O592" s="1">
        <v>15</v>
      </c>
      <c r="P592" s="1" t="s">
        <v>20</v>
      </c>
      <c r="Q592" s="4" t="s">
        <v>21</v>
      </c>
    </row>
    <row r="593" spans="1:17" ht="22.5" x14ac:dyDescent="0.25">
      <c r="A593" s="3">
        <v>5526</v>
      </c>
      <c r="B593" s="1" t="s">
        <v>17283</v>
      </c>
      <c r="C593" s="1" t="s">
        <v>15</v>
      </c>
      <c r="D593" s="1" t="s">
        <v>40</v>
      </c>
      <c r="E593" s="1">
        <v>9458582</v>
      </c>
      <c r="F593" s="1" t="s">
        <v>2510</v>
      </c>
      <c r="G593" s="1">
        <v>2228991</v>
      </c>
      <c r="H593" s="1" t="s">
        <v>17284</v>
      </c>
      <c r="I593" s="2">
        <v>45049</v>
      </c>
      <c r="J593" s="15" t="str">
        <f>MID(Tabla1[[#This Row],[HORA]],1,5)</f>
        <v>11:07</v>
      </c>
      <c r="K593" s="16">
        <f>IF(Tabla1[[#This Row],[FECHA]]=I594,IF(J594-J593&gt;0,(J594-J593)*1440,0),0)</f>
        <v>4.9999999999999023</v>
      </c>
      <c r="L593" s="14">
        <f>2+L334-Datos!$C$8</f>
        <v>7.59</v>
      </c>
      <c r="M593" s="13" t="s">
        <v>2557</v>
      </c>
      <c r="N593" s="1" t="s">
        <v>17285</v>
      </c>
      <c r="O593" s="1">
        <v>13</v>
      </c>
      <c r="P593" s="1" t="s">
        <v>20</v>
      </c>
      <c r="Q593" s="4" t="s">
        <v>21</v>
      </c>
    </row>
    <row r="594" spans="1:17" ht="22.5" x14ac:dyDescent="0.25">
      <c r="A594" s="3">
        <v>947</v>
      </c>
      <c r="B594" s="1" t="s">
        <v>2442</v>
      </c>
      <c r="C594" s="1" t="s">
        <v>15</v>
      </c>
      <c r="D594" s="1" t="s">
        <v>23</v>
      </c>
      <c r="E594" s="1">
        <v>73224393</v>
      </c>
      <c r="F594" s="1" t="s">
        <v>2443</v>
      </c>
      <c r="G594" s="1">
        <v>73224393</v>
      </c>
      <c r="H594" s="1" t="s">
        <v>2443</v>
      </c>
      <c r="I594" s="2">
        <v>45049</v>
      </c>
      <c r="J594" s="15" t="str">
        <f>MID(Tabla1[[#This Row],[HORA]],1,5)</f>
        <v>11:12</v>
      </c>
      <c r="K594" s="16">
        <f>IF(Tabla1[[#This Row],[FECHA]]=I595,IF(J595-J594&gt;0,(J595-J594)*1440,0),0)</f>
        <v>1.0000000000000764</v>
      </c>
      <c r="L594" s="14">
        <f>2+L335-Datos!$C$8</f>
        <v>10.530000000000001</v>
      </c>
      <c r="M594" s="13" t="s">
        <v>2444</v>
      </c>
      <c r="N594" s="1" t="s">
        <v>1715</v>
      </c>
      <c r="O594" s="1">
        <v>5</v>
      </c>
      <c r="P594" s="1" t="s">
        <v>1508</v>
      </c>
      <c r="Q594" s="4" t="s">
        <v>21</v>
      </c>
    </row>
    <row r="595" spans="1:17" ht="22.5" x14ac:dyDescent="0.25">
      <c r="A595" s="3">
        <v>5527</v>
      </c>
      <c r="B595" s="1" t="s">
        <v>17286</v>
      </c>
      <c r="C595" s="1" t="s">
        <v>15</v>
      </c>
      <c r="D595" s="1" t="s">
        <v>33</v>
      </c>
      <c r="E595" s="1">
        <v>2228992</v>
      </c>
      <c r="F595" s="1" t="s">
        <v>17287</v>
      </c>
      <c r="G595" s="1">
        <v>2228993</v>
      </c>
      <c r="H595" s="1" t="s">
        <v>17288</v>
      </c>
      <c r="I595" s="2">
        <v>45049</v>
      </c>
      <c r="J595" s="15" t="str">
        <f>MID(Tabla1[[#This Row],[HORA]],1,5)</f>
        <v>11:13</v>
      </c>
      <c r="K595" s="16">
        <f>IF(Tabla1[[#This Row],[FECHA]]=I596,IF(J596-J595&gt;0,(J596-J595)*1440,0),0)</f>
        <v>3.0000000000000693</v>
      </c>
      <c r="L595" s="14">
        <f>2+L336-Datos!$C$8</f>
        <v>7.68</v>
      </c>
      <c r="M595" s="13" t="s">
        <v>339</v>
      </c>
      <c r="N595" s="1" t="s">
        <v>17289</v>
      </c>
      <c r="O595" s="1">
        <v>12</v>
      </c>
      <c r="P595" s="1" t="s">
        <v>20</v>
      </c>
      <c r="Q595" s="4" t="s">
        <v>21</v>
      </c>
    </row>
    <row r="596" spans="1:17" ht="22.5" x14ac:dyDescent="0.25">
      <c r="A596" s="3">
        <v>888</v>
      </c>
      <c r="B596" s="1" t="s">
        <v>2255</v>
      </c>
      <c r="C596" s="1" t="s">
        <v>15</v>
      </c>
      <c r="D596" s="1" t="s">
        <v>40</v>
      </c>
      <c r="E596" s="1">
        <v>80103858</v>
      </c>
      <c r="F596" s="1" t="s">
        <v>2256</v>
      </c>
      <c r="G596" s="1">
        <v>2228995</v>
      </c>
      <c r="H596" s="1" t="s">
        <v>2257</v>
      </c>
      <c r="I596" s="2">
        <v>45049</v>
      </c>
      <c r="J596" s="15" t="str">
        <f>MID(Tabla1[[#This Row],[HORA]],1,5)</f>
        <v>11:16</v>
      </c>
      <c r="K596" s="16">
        <f>IF(Tabla1[[#This Row],[FECHA]]=I597,IF(J597-J596&gt;0,(J597-J596)*1440,0),0)</f>
        <v>0</v>
      </c>
      <c r="L596" s="14">
        <f>2+L337-Datos!$C$8</f>
        <v>8.4600000000000009</v>
      </c>
      <c r="M596" s="13" t="s">
        <v>781</v>
      </c>
      <c r="N596" s="1" t="s">
        <v>2258</v>
      </c>
      <c r="O596" s="1">
        <v>25</v>
      </c>
      <c r="P596" s="1" t="s">
        <v>818</v>
      </c>
      <c r="Q596" s="4" t="s">
        <v>21</v>
      </c>
    </row>
    <row r="597" spans="1:17" ht="22.5" x14ac:dyDescent="0.25">
      <c r="A597" s="3">
        <v>889</v>
      </c>
      <c r="B597" s="1" t="s">
        <v>2255</v>
      </c>
      <c r="C597" s="1" t="s">
        <v>15</v>
      </c>
      <c r="D597" s="1" t="s">
        <v>40</v>
      </c>
      <c r="E597" s="1">
        <v>80103858</v>
      </c>
      <c r="F597" s="1" t="s">
        <v>2256</v>
      </c>
      <c r="G597" s="1">
        <v>2228995</v>
      </c>
      <c r="H597" s="1" t="s">
        <v>2257</v>
      </c>
      <c r="I597" s="2">
        <v>45049</v>
      </c>
      <c r="J597" s="15" t="str">
        <f>MID(Tabla1[[#This Row],[HORA]],1,5)</f>
        <v>11:16</v>
      </c>
      <c r="K597" s="16">
        <f>IF(Tabla1[[#This Row],[FECHA]]=I598,IF(J598-J597&gt;0,(J598-J597)*1440,0),0)</f>
        <v>2.9999999999999094</v>
      </c>
      <c r="L597" s="14">
        <f>2+L338-Datos!$C$8</f>
        <v>10.83</v>
      </c>
      <c r="M597" s="13" t="s">
        <v>781</v>
      </c>
      <c r="N597" s="1" t="s">
        <v>2259</v>
      </c>
      <c r="O597" s="1">
        <v>25</v>
      </c>
      <c r="P597" s="1" t="s">
        <v>818</v>
      </c>
      <c r="Q597" s="4" t="s">
        <v>21</v>
      </c>
    </row>
    <row r="598" spans="1:17" ht="22.5" x14ac:dyDescent="0.25">
      <c r="A598" s="3">
        <v>15704</v>
      </c>
      <c r="B598" s="1" t="s">
        <v>47771</v>
      </c>
      <c r="C598" s="1" t="s">
        <v>15</v>
      </c>
      <c r="D598" s="1" t="s">
        <v>40</v>
      </c>
      <c r="E598" s="1">
        <v>20479726630</v>
      </c>
      <c r="F598" s="1" t="s">
        <v>47772</v>
      </c>
      <c r="G598" s="1">
        <v>2228996</v>
      </c>
      <c r="H598" s="1" t="s">
        <v>47773</v>
      </c>
      <c r="I598" s="2">
        <v>45049</v>
      </c>
      <c r="J598" s="15" t="str">
        <f>MID(Tabla1[[#This Row],[HORA]],1,5)</f>
        <v>11:19</v>
      </c>
      <c r="K598" s="16">
        <f>IF(Tabla1[[#This Row],[FECHA]]=I599,IF(J599-J598&gt;0,(J599-J598)*1440,0),0)</f>
        <v>1.9999999999999929</v>
      </c>
      <c r="L598" s="14">
        <f>2+L339-Datos!$C$8</f>
        <v>9.52</v>
      </c>
      <c r="M598" s="13" t="s">
        <v>1911</v>
      </c>
      <c r="N598" s="1" t="s">
        <v>47774</v>
      </c>
      <c r="O598" s="1">
        <v>12</v>
      </c>
      <c r="P598" s="1" t="s">
        <v>818</v>
      </c>
      <c r="Q598" s="4" t="s">
        <v>21</v>
      </c>
    </row>
    <row r="599" spans="1:17" ht="22.5" x14ac:dyDescent="0.25">
      <c r="A599" s="3">
        <v>21</v>
      </c>
      <c r="B599" s="1" t="s">
        <v>70</v>
      </c>
      <c r="C599" s="1" t="s">
        <v>15</v>
      </c>
      <c r="D599" s="1" t="s">
        <v>71</v>
      </c>
      <c r="E599" s="1">
        <v>2228997</v>
      </c>
      <c r="F599" s="1" t="s">
        <v>72</v>
      </c>
      <c r="G599" s="1">
        <v>2228998</v>
      </c>
      <c r="H599" s="1" t="s">
        <v>73</v>
      </c>
      <c r="I599" s="2">
        <v>45049</v>
      </c>
      <c r="J599" s="15" t="str">
        <f>MID(Tabla1[[#This Row],[HORA]],1,5)</f>
        <v>11:21</v>
      </c>
      <c r="K599" s="16">
        <f>IF(Tabla1[[#This Row],[FECHA]]=I600,IF(J600-J599&gt;0,(J600-J599)*1440,0),0)</f>
        <v>3.9999999999999858</v>
      </c>
      <c r="L599" s="14">
        <f>2+L340-Datos!$C$8</f>
        <v>8.120000000000001</v>
      </c>
      <c r="M599" s="13" t="s">
        <v>74</v>
      </c>
      <c r="N599" s="1" t="s">
        <v>75</v>
      </c>
      <c r="O599" s="1">
        <v>0</v>
      </c>
      <c r="P599" s="1" t="s">
        <v>20</v>
      </c>
      <c r="Q599" s="4" t="s">
        <v>21</v>
      </c>
    </row>
    <row r="600" spans="1:17" ht="22.5" x14ac:dyDescent="0.25">
      <c r="A600" s="3">
        <v>890</v>
      </c>
      <c r="B600" s="1" t="s">
        <v>2260</v>
      </c>
      <c r="C600" s="1" t="s">
        <v>15</v>
      </c>
      <c r="D600" s="1" t="s">
        <v>40</v>
      </c>
      <c r="E600" s="1">
        <v>41867756</v>
      </c>
      <c r="F600" s="1" t="s">
        <v>2261</v>
      </c>
      <c r="G600" s="1">
        <v>2229001</v>
      </c>
      <c r="H600" s="1" t="s">
        <v>2262</v>
      </c>
      <c r="I600" s="2">
        <v>45049</v>
      </c>
      <c r="J600" s="15" t="str">
        <f>MID(Tabla1[[#This Row],[HORA]],1,5)</f>
        <v>11:25</v>
      </c>
      <c r="K600" s="16">
        <f>IF(Tabla1[[#This Row],[FECHA]]=I601,IF(J601-J600&gt;0,(J601-J600)*1440,0),0)</f>
        <v>1.9999999999999929</v>
      </c>
      <c r="L600" s="14">
        <f>2+L341-Datos!$C$8</f>
        <v>5.86</v>
      </c>
      <c r="M600" s="13" t="s">
        <v>708</v>
      </c>
      <c r="N600" s="1" t="s">
        <v>2263</v>
      </c>
      <c r="O600" s="1">
        <v>30</v>
      </c>
      <c r="P600" s="1" t="s">
        <v>818</v>
      </c>
      <c r="Q600" s="4" t="s">
        <v>21</v>
      </c>
    </row>
    <row r="601" spans="1:17" ht="22.5" x14ac:dyDescent="0.25">
      <c r="A601" s="3">
        <v>22</v>
      </c>
      <c r="B601" s="1" t="s">
        <v>76</v>
      </c>
      <c r="C601" s="1" t="s">
        <v>15</v>
      </c>
      <c r="D601" s="1" t="s">
        <v>77</v>
      </c>
      <c r="E601" s="1">
        <v>2229004</v>
      </c>
      <c r="F601" s="1" t="s">
        <v>78</v>
      </c>
      <c r="G601" s="1">
        <v>2229005</v>
      </c>
      <c r="H601" s="1" t="s">
        <v>79</v>
      </c>
      <c r="I601" s="2">
        <v>45049</v>
      </c>
      <c r="J601" s="15" t="str">
        <f>MID(Tabla1[[#This Row],[HORA]],1,5)</f>
        <v>11:27</v>
      </c>
      <c r="K601" s="16">
        <f>IF(Tabla1[[#This Row],[FECHA]]=I602,IF(J602-J601&gt;0,(J602-J601)*1440,0),0)</f>
        <v>1.9999999999999929</v>
      </c>
      <c r="L601" s="14">
        <f>2+L342-Datos!$C$8</f>
        <v>8.379999999999999</v>
      </c>
      <c r="M601" s="13" t="s">
        <v>80</v>
      </c>
      <c r="N601" s="1" t="s">
        <v>63</v>
      </c>
      <c r="O601" s="1">
        <v>0</v>
      </c>
      <c r="P601" s="1" t="s">
        <v>20</v>
      </c>
      <c r="Q601" s="4" t="s">
        <v>21</v>
      </c>
    </row>
    <row r="602" spans="1:17" ht="22.5" x14ac:dyDescent="0.25">
      <c r="A602" s="3">
        <v>23</v>
      </c>
      <c r="B602" s="1" t="s">
        <v>81</v>
      </c>
      <c r="C602" s="1" t="s">
        <v>15</v>
      </c>
      <c r="D602" s="1" t="s">
        <v>82</v>
      </c>
      <c r="E602" s="1">
        <v>2229006</v>
      </c>
      <c r="F602" s="1" t="s">
        <v>78</v>
      </c>
      <c r="G602" s="1">
        <v>2229007</v>
      </c>
      <c r="H602" s="1" t="s">
        <v>83</v>
      </c>
      <c r="I602" s="2">
        <v>45049</v>
      </c>
      <c r="J602" s="15" t="str">
        <f>MID(Tabla1[[#This Row],[HORA]],1,5)</f>
        <v>11:29</v>
      </c>
      <c r="K602" s="16">
        <f>IF(Tabla1[[#This Row],[FECHA]]=I603,IF(J603-J602&gt;0,(J603-J602)*1440,0),0)</f>
        <v>1.0000000000000764</v>
      </c>
      <c r="L602" s="14">
        <f>2+L343-Datos!$C$8</f>
        <v>7.41</v>
      </c>
      <c r="M602" s="13" t="s">
        <v>84</v>
      </c>
      <c r="N602" s="1" t="s">
        <v>63</v>
      </c>
      <c r="O602" s="1">
        <v>0</v>
      </c>
      <c r="P602" s="1" t="s">
        <v>20</v>
      </c>
      <c r="Q602" s="4" t="s">
        <v>21</v>
      </c>
    </row>
    <row r="603" spans="1:17" ht="22.5" x14ac:dyDescent="0.25">
      <c r="A603" s="3">
        <v>24</v>
      </c>
      <c r="B603" s="1" t="s">
        <v>85</v>
      </c>
      <c r="C603" s="1" t="s">
        <v>15</v>
      </c>
      <c r="D603" s="1" t="s">
        <v>16</v>
      </c>
      <c r="E603" s="1">
        <v>2229008</v>
      </c>
      <c r="F603" s="1" t="s">
        <v>78</v>
      </c>
      <c r="G603" s="1">
        <v>2229009</v>
      </c>
      <c r="H603" s="1" t="s">
        <v>86</v>
      </c>
      <c r="I603" s="2">
        <v>45049</v>
      </c>
      <c r="J603" s="15" t="str">
        <f>MID(Tabla1[[#This Row],[HORA]],1,5)</f>
        <v>11:30</v>
      </c>
      <c r="K603" s="16">
        <f>IF(Tabla1[[#This Row],[FECHA]]=I604,IF(J604-J603&gt;0,(J604-J603)*1440,0),0)</f>
        <v>1.9999999999999929</v>
      </c>
      <c r="L603" s="14">
        <f>2+L344-Datos!$C$8</f>
        <v>6.5200000000000005</v>
      </c>
      <c r="M603" s="13" t="s">
        <v>87</v>
      </c>
      <c r="N603" s="1" t="s">
        <v>88</v>
      </c>
      <c r="O603" s="1">
        <v>0</v>
      </c>
      <c r="P603" s="1" t="s">
        <v>20</v>
      </c>
      <c r="Q603" s="4" t="s">
        <v>21</v>
      </c>
    </row>
    <row r="604" spans="1:17" ht="22.5" x14ac:dyDescent="0.25">
      <c r="A604" s="3">
        <v>5528</v>
      </c>
      <c r="B604" s="1" t="s">
        <v>17290</v>
      </c>
      <c r="C604" s="1" t="s">
        <v>15</v>
      </c>
      <c r="D604" s="1" t="s">
        <v>40</v>
      </c>
      <c r="E604" s="1">
        <v>71417131</v>
      </c>
      <c r="F604" s="1" t="s">
        <v>17291</v>
      </c>
      <c r="G604" s="1">
        <v>2229010</v>
      </c>
      <c r="H604" s="1" t="s">
        <v>17292</v>
      </c>
      <c r="I604" s="2">
        <v>45049</v>
      </c>
      <c r="J604" s="15" t="str">
        <f>MID(Tabla1[[#This Row],[HORA]],1,5)</f>
        <v>11:32</v>
      </c>
      <c r="K604" s="16">
        <f>IF(Tabla1[[#This Row],[FECHA]]=I605,IF(J605-J604&gt;0,(J605-J604)*1440,0),0)</f>
        <v>2.9999999999999893</v>
      </c>
      <c r="L604" s="14">
        <f>2+L345-Datos!$C$8</f>
        <v>6.5600000000000005</v>
      </c>
      <c r="M604" s="13" t="s">
        <v>3199</v>
      </c>
      <c r="N604" s="1" t="s">
        <v>17293</v>
      </c>
      <c r="O604" s="1">
        <v>20</v>
      </c>
      <c r="P604" s="1" t="s">
        <v>20</v>
      </c>
      <c r="Q604" s="4" t="s">
        <v>21</v>
      </c>
    </row>
    <row r="605" spans="1:17" ht="22.5" x14ac:dyDescent="0.25">
      <c r="A605" s="3">
        <v>891</v>
      </c>
      <c r="B605" s="1" t="s">
        <v>2264</v>
      </c>
      <c r="C605" s="1" t="s">
        <v>15</v>
      </c>
      <c r="D605" s="1" t="s">
        <v>71</v>
      </c>
      <c r="E605" s="1">
        <v>76441388</v>
      </c>
      <c r="F605" s="1" t="s">
        <v>2265</v>
      </c>
      <c r="G605" s="1">
        <v>47690495</v>
      </c>
      <c r="H605" s="1" t="s">
        <v>2266</v>
      </c>
      <c r="I605" s="2">
        <v>45049</v>
      </c>
      <c r="J605" s="15" t="str">
        <f>MID(Tabla1[[#This Row],[HORA]],1,5)</f>
        <v>11:35</v>
      </c>
      <c r="K605" s="16">
        <f>IF(Tabla1[[#This Row],[FECHA]]=I606,IF(J606-J605&gt;0,(J606-J605)*1440,0),0)</f>
        <v>0.99999999999999645</v>
      </c>
      <c r="L605" s="14">
        <f>2+L346-Datos!$C$8</f>
        <v>11.44</v>
      </c>
      <c r="M605" s="13" t="s">
        <v>567</v>
      </c>
      <c r="N605" s="1" t="s">
        <v>2267</v>
      </c>
      <c r="O605" s="1">
        <v>20</v>
      </c>
      <c r="P605" s="1" t="s">
        <v>818</v>
      </c>
      <c r="Q605" s="4" t="s">
        <v>21</v>
      </c>
    </row>
    <row r="606" spans="1:17" ht="22.5" x14ac:dyDescent="0.25">
      <c r="A606" s="3">
        <v>25</v>
      </c>
      <c r="B606" s="1" t="s">
        <v>89</v>
      </c>
      <c r="C606" s="1" t="s">
        <v>15</v>
      </c>
      <c r="D606" s="1" t="s">
        <v>82</v>
      </c>
      <c r="E606" s="1">
        <v>2229011</v>
      </c>
      <c r="F606" s="1" t="s">
        <v>78</v>
      </c>
      <c r="G606" s="1">
        <v>2229012</v>
      </c>
      <c r="H606" s="1" t="s">
        <v>83</v>
      </c>
      <c r="I606" s="2">
        <v>45049</v>
      </c>
      <c r="J606" s="15" t="str">
        <f>MID(Tabla1[[#This Row],[HORA]],1,5)</f>
        <v>11:36</v>
      </c>
      <c r="K606" s="16">
        <f>IF(Tabla1[[#This Row],[FECHA]]=I607,IF(J607-J606&gt;0,(J607-J606)*1440,0),0)</f>
        <v>0</v>
      </c>
      <c r="L606" s="14">
        <f>2+L347-Datos!$C$8</f>
        <v>5.42</v>
      </c>
      <c r="M606" s="13" t="s">
        <v>90</v>
      </c>
      <c r="N606" s="1" t="s">
        <v>91</v>
      </c>
      <c r="O606" s="1">
        <v>0</v>
      </c>
      <c r="P606" s="1" t="s">
        <v>20</v>
      </c>
      <c r="Q606" s="4" t="s">
        <v>21</v>
      </c>
    </row>
    <row r="607" spans="1:17" ht="22.5" x14ac:dyDescent="0.25">
      <c r="A607" s="3">
        <v>26</v>
      </c>
      <c r="B607" s="1" t="s">
        <v>89</v>
      </c>
      <c r="C607" s="1" t="s">
        <v>15</v>
      </c>
      <c r="D607" s="1" t="s">
        <v>82</v>
      </c>
      <c r="E607" s="1">
        <v>2229011</v>
      </c>
      <c r="F607" s="1" t="s">
        <v>78</v>
      </c>
      <c r="G607" s="1">
        <v>2229012</v>
      </c>
      <c r="H607" s="1" t="s">
        <v>83</v>
      </c>
      <c r="I607" s="2">
        <v>45049</v>
      </c>
      <c r="J607" s="15" t="str">
        <f>MID(Tabla1[[#This Row],[HORA]],1,5)</f>
        <v>11:36</v>
      </c>
      <c r="K607" s="16">
        <f>IF(Tabla1[[#This Row],[FECHA]]=I608,IF(J608-J607&gt;0,(J608-J607)*1440,0),0)</f>
        <v>2.9999999999999893</v>
      </c>
      <c r="L607" s="14">
        <f>2+L348-Datos!$C$8</f>
        <v>6.7200000000000006</v>
      </c>
      <c r="M607" s="13" t="s">
        <v>90</v>
      </c>
      <c r="N607" s="1" t="s">
        <v>59</v>
      </c>
      <c r="O607" s="1">
        <v>0</v>
      </c>
      <c r="P607" s="1" t="s">
        <v>20</v>
      </c>
      <c r="Q607" s="4" t="s">
        <v>21</v>
      </c>
    </row>
    <row r="608" spans="1:17" ht="22.5" x14ac:dyDescent="0.25">
      <c r="A608" s="3">
        <v>15705</v>
      </c>
      <c r="B608" s="1" t="s">
        <v>47775</v>
      </c>
      <c r="C608" s="1" t="s">
        <v>15</v>
      </c>
      <c r="D608" s="1" t="s">
        <v>40</v>
      </c>
      <c r="E608" s="1">
        <v>10166586017</v>
      </c>
      <c r="F608" s="1" t="s">
        <v>47776</v>
      </c>
      <c r="G608" s="1">
        <v>7856542</v>
      </c>
      <c r="H608" s="1" t="s">
        <v>47777</v>
      </c>
      <c r="I608" s="2">
        <v>45049</v>
      </c>
      <c r="J608" s="15" t="str">
        <f>MID(Tabla1[[#This Row],[HORA]],1,5)</f>
        <v>11:39</v>
      </c>
      <c r="K608" s="16">
        <f>IF(Tabla1[[#This Row],[FECHA]]=I609,IF(J609-J608&gt;0,(J609-J608)*1440,0),0)</f>
        <v>1.9999999999999929</v>
      </c>
      <c r="L608" s="14">
        <f>2+L349-Datos!$C$8</f>
        <v>5.62</v>
      </c>
      <c r="M608" s="13" t="s">
        <v>238</v>
      </c>
      <c r="N608" s="1" t="s">
        <v>59</v>
      </c>
      <c r="O608" s="1">
        <v>10</v>
      </c>
      <c r="P608" s="1" t="s">
        <v>818</v>
      </c>
      <c r="Q608" s="4" t="s">
        <v>21</v>
      </c>
    </row>
    <row r="609" spans="1:17" ht="22.5" x14ac:dyDescent="0.25">
      <c r="A609" s="3">
        <v>5529</v>
      </c>
      <c r="B609" s="1" t="s">
        <v>17294</v>
      </c>
      <c r="C609" s="1" t="s">
        <v>15</v>
      </c>
      <c r="D609" s="1" t="s">
        <v>40</v>
      </c>
      <c r="E609" s="1">
        <v>16716425</v>
      </c>
      <c r="F609" s="1" t="s">
        <v>17295</v>
      </c>
      <c r="G609" s="1">
        <v>2229018</v>
      </c>
      <c r="H609" s="1" t="s">
        <v>17296</v>
      </c>
      <c r="I609" s="2">
        <v>45049</v>
      </c>
      <c r="J609" s="15" t="str">
        <f>MID(Tabla1[[#This Row],[HORA]],1,5)</f>
        <v>11:41</v>
      </c>
      <c r="K609" s="16">
        <f>IF(Tabla1[[#This Row],[FECHA]]=I610,IF(J610-J609&gt;0,(J610-J609)*1440,0),0)</f>
        <v>0</v>
      </c>
      <c r="L609" s="14">
        <f>2+L350-Datos!$C$8</f>
        <v>6.82</v>
      </c>
      <c r="M609" s="13" t="s">
        <v>1920</v>
      </c>
      <c r="N609" s="1" t="s">
        <v>17297</v>
      </c>
      <c r="O609" s="1">
        <v>20</v>
      </c>
      <c r="P609" s="1" t="s">
        <v>20</v>
      </c>
      <c r="Q609" s="4" t="s">
        <v>21</v>
      </c>
    </row>
    <row r="610" spans="1:17" ht="22.5" x14ac:dyDescent="0.25">
      <c r="A610" s="3">
        <v>15706</v>
      </c>
      <c r="B610" s="1" t="s">
        <v>47778</v>
      </c>
      <c r="C610" s="1" t="s">
        <v>15</v>
      </c>
      <c r="D610" s="1" t="s">
        <v>40</v>
      </c>
      <c r="E610" s="1">
        <v>20108767619</v>
      </c>
      <c r="F610" s="1" t="s">
        <v>47779</v>
      </c>
      <c r="G610" s="1">
        <v>2646436</v>
      </c>
      <c r="H610" s="1" t="s">
        <v>47780</v>
      </c>
      <c r="I610" s="2">
        <v>45049</v>
      </c>
      <c r="J610" s="15" t="str">
        <f>MID(Tabla1[[#This Row],[HORA]],1,5)</f>
        <v>11:41</v>
      </c>
      <c r="K610" s="16">
        <f>IF(Tabla1[[#This Row],[FECHA]]=I611,IF(J611-J610&gt;0,(J611-J610)*1440,0),0)</f>
        <v>7.0000000000000551</v>
      </c>
      <c r="L610" s="14">
        <f>2+L351-Datos!$C$8</f>
        <v>8.32</v>
      </c>
      <c r="M610" s="13" t="s">
        <v>1920</v>
      </c>
      <c r="N610" s="1" t="s">
        <v>59</v>
      </c>
      <c r="O610" s="1">
        <v>10</v>
      </c>
      <c r="P610" s="1" t="s">
        <v>818</v>
      </c>
      <c r="Q610" s="4" t="s">
        <v>21</v>
      </c>
    </row>
    <row r="611" spans="1:17" ht="22.5" x14ac:dyDescent="0.25">
      <c r="A611" s="3">
        <v>892</v>
      </c>
      <c r="B611" s="1" t="s">
        <v>2268</v>
      </c>
      <c r="C611" s="1" t="s">
        <v>15</v>
      </c>
      <c r="D611" s="1" t="s">
        <v>40</v>
      </c>
      <c r="E611" s="1">
        <v>45059541</v>
      </c>
      <c r="F611" s="1" t="s">
        <v>2269</v>
      </c>
      <c r="G611" s="1">
        <v>45286984</v>
      </c>
      <c r="H611" s="1" t="s">
        <v>2270</v>
      </c>
      <c r="I611" s="2">
        <v>45049</v>
      </c>
      <c r="J611" s="15" t="str">
        <f>MID(Tabla1[[#This Row],[HORA]],1,5)</f>
        <v>11:48</v>
      </c>
      <c r="K611" s="16">
        <f>IF(Tabla1[[#This Row],[FECHA]]=I612,IF(J612-J611&gt;0,(J612-J611)*1440,0),0)</f>
        <v>2.9999999999999094</v>
      </c>
      <c r="L611" s="14">
        <f>2+L352-Datos!$C$8</f>
        <v>5.67</v>
      </c>
      <c r="M611" s="13" t="s">
        <v>2271</v>
      </c>
      <c r="N611" s="1" t="s">
        <v>59</v>
      </c>
      <c r="O611" s="1">
        <v>10</v>
      </c>
      <c r="P611" s="1" t="s">
        <v>818</v>
      </c>
      <c r="Q611" s="4" t="s">
        <v>21</v>
      </c>
    </row>
    <row r="612" spans="1:17" ht="22.5" x14ac:dyDescent="0.25">
      <c r="A612" s="3">
        <v>893</v>
      </c>
      <c r="B612" s="1" t="s">
        <v>2272</v>
      </c>
      <c r="C612" s="1" t="s">
        <v>15</v>
      </c>
      <c r="D612" s="1" t="s">
        <v>40</v>
      </c>
      <c r="E612" s="1">
        <v>17447657</v>
      </c>
      <c r="F612" s="1" t="s">
        <v>2273</v>
      </c>
      <c r="G612" s="1">
        <v>2229022</v>
      </c>
      <c r="H612" s="1" t="s">
        <v>2274</v>
      </c>
      <c r="I612" s="2">
        <v>45049</v>
      </c>
      <c r="J612" s="15" t="str">
        <f>MID(Tabla1[[#This Row],[HORA]],1,5)</f>
        <v>11:51</v>
      </c>
      <c r="K612" s="16">
        <f>IF(Tabla1[[#This Row],[FECHA]]=I613,IF(J613-J612&gt;0,(J613-J612)*1440,0),0)</f>
        <v>3.0000000000000693</v>
      </c>
      <c r="L612" s="14">
        <f>2+L353-Datos!$C$8</f>
        <v>7.82</v>
      </c>
      <c r="M612" s="13" t="s">
        <v>298</v>
      </c>
      <c r="N612" s="1" t="s">
        <v>2275</v>
      </c>
      <c r="O612" s="1">
        <v>30</v>
      </c>
      <c r="P612" s="1" t="s">
        <v>818</v>
      </c>
      <c r="Q612" s="4" t="s">
        <v>21</v>
      </c>
    </row>
    <row r="613" spans="1:17" ht="22.5" x14ac:dyDescent="0.25">
      <c r="A613" s="3">
        <v>15707</v>
      </c>
      <c r="B613" s="1" t="s">
        <v>47781</v>
      </c>
      <c r="C613" s="1" t="s">
        <v>15</v>
      </c>
      <c r="D613" s="1" t="s">
        <v>40</v>
      </c>
      <c r="E613" s="1">
        <v>10424305427</v>
      </c>
      <c r="F613" s="1" t="s">
        <v>47782</v>
      </c>
      <c r="G613" s="1">
        <v>74064474</v>
      </c>
      <c r="H613" s="1" t="s">
        <v>47783</v>
      </c>
      <c r="I613" s="2">
        <v>45049</v>
      </c>
      <c r="J613" s="15" t="str">
        <f>MID(Tabla1[[#This Row],[HORA]],1,5)</f>
        <v>11:54</v>
      </c>
      <c r="K613" s="16">
        <f>IF(Tabla1[[#This Row],[FECHA]]=I614,IF(J614-J613&gt;0,(J614-J613)*1440,0),0)</f>
        <v>2.9999999999999094</v>
      </c>
      <c r="L613" s="14">
        <f>2+L354-Datos!$C$8</f>
        <v>9.52</v>
      </c>
      <c r="M613" s="13" t="s">
        <v>571</v>
      </c>
      <c r="N613" s="1" t="s">
        <v>47784</v>
      </c>
      <c r="O613" s="1">
        <v>25</v>
      </c>
      <c r="P613" s="1" t="s">
        <v>818</v>
      </c>
      <c r="Q613" s="4" t="s">
        <v>21</v>
      </c>
    </row>
    <row r="614" spans="1:17" ht="22.5" x14ac:dyDescent="0.25">
      <c r="A614" s="3">
        <v>5530</v>
      </c>
      <c r="B614" s="1" t="s">
        <v>17298</v>
      </c>
      <c r="C614" s="1" t="s">
        <v>15</v>
      </c>
      <c r="D614" s="1" t="s">
        <v>40</v>
      </c>
      <c r="E614" s="1">
        <v>19326831</v>
      </c>
      <c r="F614" s="1" t="s">
        <v>17299</v>
      </c>
      <c r="G614" s="1">
        <v>2229025</v>
      </c>
      <c r="H614" s="1" t="s">
        <v>17300</v>
      </c>
      <c r="I614" s="2">
        <v>45049</v>
      </c>
      <c r="J614" s="15" t="str">
        <f>MID(Tabla1[[#This Row],[HORA]],1,5)</f>
        <v>11:57</v>
      </c>
      <c r="K614" s="16">
        <f>IF(Tabla1[[#This Row],[FECHA]]=I615,IF(J615-J614&gt;0,(J615-J614)*1440,0),0)</f>
        <v>3.0000000000000693</v>
      </c>
      <c r="L614" s="14">
        <f>2+L355-Datos!$C$8</f>
        <v>6.68</v>
      </c>
      <c r="M614" s="13" t="s">
        <v>3215</v>
      </c>
      <c r="N614" s="1" t="s">
        <v>9352</v>
      </c>
      <c r="O614" s="1">
        <v>15</v>
      </c>
      <c r="P614" s="1" t="s">
        <v>20</v>
      </c>
      <c r="Q614" s="4" t="s">
        <v>21</v>
      </c>
    </row>
    <row r="615" spans="1:17" ht="22.5" x14ac:dyDescent="0.25">
      <c r="A615" s="3">
        <v>894</v>
      </c>
      <c r="B615" s="1" t="s">
        <v>2276</v>
      </c>
      <c r="C615" s="1" t="s">
        <v>15</v>
      </c>
      <c r="D615" s="1" t="s">
        <v>40</v>
      </c>
      <c r="E615" s="1">
        <v>75763903</v>
      </c>
      <c r="F615" s="1" t="s">
        <v>2277</v>
      </c>
      <c r="G615" s="1">
        <v>3464655</v>
      </c>
      <c r="H615" s="1" t="s">
        <v>2278</v>
      </c>
      <c r="I615" s="2">
        <v>45049</v>
      </c>
      <c r="J615" s="15" t="str">
        <f>MID(Tabla1[[#This Row],[HORA]],1,5)</f>
        <v>12:00</v>
      </c>
      <c r="K615" s="16">
        <f>IF(Tabla1[[#This Row],[FECHA]]=I616,IF(J616-J615&gt;0,(J616-J615)*1440,0),0)</f>
        <v>0</v>
      </c>
      <c r="L615" s="14">
        <f>2+L356-Datos!$C$8</f>
        <v>7.62</v>
      </c>
      <c r="M615" s="13" t="s">
        <v>2279</v>
      </c>
      <c r="N615" s="1" t="s">
        <v>2280</v>
      </c>
      <c r="O615" s="1">
        <v>20</v>
      </c>
      <c r="P615" s="1" t="s">
        <v>818</v>
      </c>
      <c r="Q615" s="4" t="s">
        <v>21</v>
      </c>
    </row>
    <row r="616" spans="1:17" ht="22.5" x14ac:dyDescent="0.25">
      <c r="A616" s="3">
        <v>16692</v>
      </c>
      <c r="B616" s="1" t="s">
        <v>50581</v>
      </c>
      <c r="C616" s="1" t="s">
        <v>15</v>
      </c>
      <c r="D616" s="1" t="s">
        <v>23</v>
      </c>
      <c r="E616" s="1">
        <v>20608707060</v>
      </c>
      <c r="F616" s="1" t="s">
        <v>50582</v>
      </c>
      <c r="G616" s="1">
        <v>80541083</v>
      </c>
      <c r="H616" s="1" t="s">
        <v>50583</v>
      </c>
      <c r="I616" s="2">
        <v>45049</v>
      </c>
      <c r="J616" s="15" t="str">
        <f>MID(Tabla1[[#This Row],[HORA]],1,5)</f>
        <v>12:00</v>
      </c>
      <c r="K616" s="16">
        <f>IF(Tabla1[[#This Row],[FECHA]]=I617,IF(J617-J616&gt;0,(J617-J616)*1440,0),0)</f>
        <v>1.9999999999999929</v>
      </c>
      <c r="L616" s="14">
        <f>2+L357-Datos!$C$8</f>
        <v>7.8599999999999994</v>
      </c>
      <c r="M616" s="13" t="s">
        <v>2279</v>
      </c>
      <c r="N616" s="1" t="s">
        <v>59</v>
      </c>
      <c r="O616" s="1">
        <v>10</v>
      </c>
      <c r="P616" s="1" t="s">
        <v>20</v>
      </c>
      <c r="Q616" s="4" t="s">
        <v>21</v>
      </c>
    </row>
    <row r="617" spans="1:17" ht="22.5" x14ac:dyDescent="0.25">
      <c r="A617" s="3">
        <v>895</v>
      </c>
      <c r="B617" s="1" t="s">
        <v>2281</v>
      </c>
      <c r="C617" s="1" t="s">
        <v>15</v>
      </c>
      <c r="D617" s="1" t="s">
        <v>40</v>
      </c>
      <c r="E617" s="1">
        <v>2771610</v>
      </c>
      <c r="F617" s="1" t="s">
        <v>2282</v>
      </c>
      <c r="G617" s="1">
        <v>2771610</v>
      </c>
      <c r="H617" s="1" t="s">
        <v>2282</v>
      </c>
      <c r="I617" s="2">
        <v>45049</v>
      </c>
      <c r="J617" s="15" t="str">
        <f>MID(Tabla1[[#This Row],[HORA]],1,5)</f>
        <v>12:02</v>
      </c>
      <c r="K617" s="16">
        <f>IF(Tabla1[[#This Row],[FECHA]]=I618,IF(J618-J617&gt;0,(J618-J617)*1440,0),0)</f>
        <v>0</v>
      </c>
      <c r="L617" s="14">
        <f>2+L358-Datos!$C$8</f>
        <v>5.53</v>
      </c>
      <c r="M617" s="13" t="s">
        <v>1030</v>
      </c>
      <c r="N617" s="1" t="s">
        <v>1715</v>
      </c>
      <c r="O617" s="1">
        <v>30</v>
      </c>
      <c r="P617" s="1" t="s">
        <v>818</v>
      </c>
      <c r="Q617" s="4" t="s">
        <v>21</v>
      </c>
    </row>
    <row r="618" spans="1:17" ht="22.5" x14ac:dyDescent="0.25">
      <c r="A618" s="3">
        <v>5531</v>
      </c>
      <c r="B618" s="1" t="s">
        <v>17301</v>
      </c>
      <c r="C618" s="1" t="s">
        <v>15</v>
      </c>
      <c r="D618" s="1" t="s">
        <v>40</v>
      </c>
      <c r="E618" s="1">
        <v>42606981</v>
      </c>
      <c r="F618" s="1" t="s">
        <v>17302</v>
      </c>
      <c r="G618" s="1">
        <v>2229026</v>
      </c>
      <c r="H618" s="1" t="s">
        <v>6228</v>
      </c>
      <c r="I618" s="2">
        <v>45049</v>
      </c>
      <c r="J618" s="15" t="str">
        <f>MID(Tabla1[[#This Row],[HORA]],1,5)</f>
        <v>12:02</v>
      </c>
      <c r="K618" s="16">
        <f>IF(Tabla1[[#This Row],[FECHA]]=I619,IF(J619-J618&gt;0,(J619-J618)*1440,0),0)</f>
        <v>1.9999999999999929</v>
      </c>
      <c r="L618" s="14">
        <f>2+L359-Datos!$C$8</f>
        <v>6.7700000000000005</v>
      </c>
      <c r="M618" s="13" t="s">
        <v>1030</v>
      </c>
      <c r="N618" s="1" t="s">
        <v>1715</v>
      </c>
      <c r="O618" s="1">
        <v>40</v>
      </c>
      <c r="P618" s="1" t="s">
        <v>20</v>
      </c>
      <c r="Q618" s="4" t="s">
        <v>21</v>
      </c>
    </row>
    <row r="619" spans="1:17" ht="22.5" x14ac:dyDescent="0.25">
      <c r="A619" s="3">
        <v>896</v>
      </c>
      <c r="B619" s="1" t="s">
        <v>2283</v>
      </c>
      <c r="C619" s="1" t="s">
        <v>15</v>
      </c>
      <c r="D619" s="1" t="s">
        <v>61</v>
      </c>
      <c r="E619" s="1">
        <v>73316543</v>
      </c>
      <c r="F619" s="1" t="s">
        <v>2284</v>
      </c>
      <c r="G619" s="1">
        <v>2229027</v>
      </c>
      <c r="H619" s="1" t="s">
        <v>2285</v>
      </c>
      <c r="I619" s="2">
        <v>45049</v>
      </c>
      <c r="J619" s="15" t="str">
        <f>MID(Tabla1[[#This Row],[HORA]],1,5)</f>
        <v>12:04</v>
      </c>
      <c r="K619" s="16">
        <f>IF(Tabla1[[#This Row],[FECHA]]=I620,IF(J620-J619&gt;0,(J620-J619)*1440,0),0)</f>
        <v>0</v>
      </c>
      <c r="L619" s="14">
        <f>2+L360-Datos!$C$8</f>
        <v>6.4600000000000009</v>
      </c>
      <c r="M619" s="13" t="s">
        <v>1929</v>
      </c>
      <c r="N619" s="1" t="s">
        <v>2286</v>
      </c>
      <c r="O619" s="1">
        <v>15</v>
      </c>
      <c r="P619" s="1" t="s">
        <v>818</v>
      </c>
      <c r="Q619" s="4" t="s">
        <v>21</v>
      </c>
    </row>
    <row r="620" spans="1:17" ht="22.5" x14ac:dyDescent="0.25">
      <c r="A620" s="3">
        <v>5532</v>
      </c>
      <c r="B620" s="1" t="s">
        <v>17303</v>
      </c>
      <c r="C620" s="1" t="s">
        <v>15</v>
      </c>
      <c r="D620" s="1" t="s">
        <v>40</v>
      </c>
      <c r="E620" s="1">
        <v>17841170</v>
      </c>
      <c r="F620" s="1" t="s">
        <v>2488</v>
      </c>
      <c r="G620" s="1">
        <v>2229029</v>
      </c>
      <c r="H620" s="1" t="s">
        <v>17304</v>
      </c>
      <c r="I620" s="2">
        <v>45049</v>
      </c>
      <c r="J620" s="15" t="str">
        <f>MID(Tabla1[[#This Row],[HORA]],1,5)</f>
        <v>12:04</v>
      </c>
      <c r="K620" s="16">
        <f>IF(Tabla1[[#This Row],[FECHA]]=I621,IF(J621-J620&gt;0,(J621-J620)*1440,0),0)</f>
        <v>12.999999999999954</v>
      </c>
      <c r="L620" s="14">
        <f>2+L361-Datos!$C$8</f>
        <v>7.84</v>
      </c>
      <c r="M620" s="13" t="s">
        <v>1929</v>
      </c>
      <c r="N620" s="1" t="s">
        <v>17305</v>
      </c>
      <c r="O620" s="1">
        <v>20</v>
      </c>
      <c r="P620" s="1" t="s">
        <v>20</v>
      </c>
      <c r="Q620" s="4" t="s">
        <v>206</v>
      </c>
    </row>
    <row r="621" spans="1:17" ht="22.5" x14ac:dyDescent="0.25">
      <c r="A621" s="3">
        <v>5533</v>
      </c>
      <c r="B621" s="1" t="s">
        <v>17306</v>
      </c>
      <c r="C621" s="1" t="s">
        <v>15</v>
      </c>
      <c r="D621" s="1" t="s">
        <v>40</v>
      </c>
      <c r="E621" s="1">
        <v>40845948</v>
      </c>
      <c r="F621" s="1" t="s">
        <v>17307</v>
      </c>
      <c r="G621" s="1">
        <v>2229033</v>
      </c>
      <c r="H621" s="1" t="s">
        <v>17308</v>
      </c>
      <c r="I621" s="2">
        <v>45049</v>
      </c>
      <c r="J621" s="15" t="str">
        <f>MID(Tabla1[[#This Row],[HORA]],1,5)</f>
        <v>12:17</v>
      </c>
      <c r="K621" s="16">
        <f>IF(Tabla1[[#This Row],[FECHA]]=I622,IF(J622-J621&gt;0,(J622-J621)*1440,0),0)</f>
        <v>3.0000000000001492</v>
      </c>
      <c r="L621" s="14">
        <f>2+L362-Datos!$C$8</f>
        <v>7.7800000000000011</v>
      </c>
      <c r="M621" s="13" t="s">
        <v>640</v>
      </c>
      <c r="N621" s="1" t="s">
        <v>17309</v>
      </c>
      <c r="O621" s="1">
        <v>20</v>
      </c>
      <c r="P621" s="1" t="s">
        <v>20</v>
      </c>
      <c r="Q621" s="4" t="s">
        <v>21</v>
      </c>
    </row>
    <row r="622" spans="1:17" ht="22.5" x14ac:dyDescent="0.25">
      <c r="A622" s="3">
        <v>897</v>
      </c>
      <c r="B622" s="1" t="s">
        <v>2287</v>
      </c>
      <c r="C622" s="1" t="s">
        <v>15</v>
      </c>
      <c r="D622" s="1" t="s">
        <v>40</v>
      </c>
      <c r="E622" s="1">
        <v>44362443</v>
      </c>
      <c r="F622" s="1" t="s">
        <v>2288</v>
      </c>
      <c r="G622" s="1">
        <v>44362443</v>
      </c>
      <c r="H622" s="1" t="s">
        <v>2288</v>
      </c>
      <c r="I622" s="2">
        <v>45049</v>
      </c>
      <c r="J622" s="15" t="str">
        <f>MID(Tabla1[[#This Row],[HORA]],1,5)</f>
        <v>12:20</v>
      </c>
      <c r="K622" s="16">
        <f>IF(Tabla1[[#This Row],[FECHA]]=I623,IF(J623-J622&gt;0,(J623-J622)*1440,0),0)</f>
        <v>0.99999999999983658</v>
      </c>
      <c r="L622" s="14">
        <f>2+L363-Datos!$C$8</f>
        <v>7.68</v>
      </c>
      <c r="M622" s="13" t="s">
        <v>1084</v>
      </c>
      <c r="N622" s="1" t="s">
        <v>2289</v>
      </c>
      <c r="O622" s="1">
        <v>5</v>
      </c>
      <c r="P622" s="1" t="s">
        <v>818</v>
      </c>
      <c r="Q622" s="4" t="s">
        <v>21</v>
      </c>
    </row>
    <row r="623" spans="1:17" ht="22.5" x14ac:dyDescent="0.25">
      <c r="A623" s="3">
        <v>5534</v>
      </c>
      <c r="B623" s="1" t="s">
        <v>17310</v>
      </c>
      <c r="C623" s="1" t="s">
        <v>15</v>
      </c>
      <c r="D623" s="1" t="s">
        <v>40</v>
      </c>
      <c r="E623" s="1">
        <v>2726048</v>
      </c>
      <c r="F623" s="1" t="s">
        <v>17311</v>
      </c>
      <c r="G623" s="1">
        <v>2229034</v>
      </c>
      <c r="H623" s="1" t="s">
        <v>17312</v>
      </c>
      <c r="I623" s="2">
        <v>45049</v>
      </c>
      <c r="J623" s="15" t="str">
        <f>MID(Tabla1[[#This Row],[HORA]],1,5)</f>
        <v>12:21</v>
      </c>
      <c r="K623" s="16">
        <f>IF(Tabla1[[#This Row],[FECHA]]=I624,IF(J624-J623&gt;0,(J624-J623)*1440,0),0)</f>
        <v>1.9999999999999929</v>
      </c>
      <c r="L623" s="14">
        <f>2+L364-Datos!$C$8</f>
        <v>5.3900000000000006</v>
      </c>
      <c r="M623" s="13" t="s">
        <v>941</v>
      </c>
      <c r="N623" s="1" t="s">
        <v>1715</v>
      </c>
      <c r="O623" s="1">
        <v>8</v>
      </c>
      <c r="P623" s="1" t="s">
        <v>20</v>
      </c>
      <c r="Q623" s="4" t="s">
        <v>21</v>
      </c>
    </row>
    <row r="624" spans="1:17" ht="22.5" x14ac:dyDescent="0.25">
      <c r="A624" s="3">
        <v>898</v>
      </c>
      <c r="B624" s="1" t="s">
        <v>2290</v>
      </c>
      <c r="C624" s="1" t="s">
        <v>15</v>
      </c>
      <c r="D624" s="1" t="s">
        <v>77</v>
      </c>
      <c r="E624" s="1">
        <v>16537227</v>
      </c>
      <c r="F624" s="1" t="s">
        <v>2024</v>
      </c>
      <c r="G624" s="1">
        <v>2229035</v>
      </c>
      <c r="H624" s="1" t="s">
        <v>2291</v>
      </c>
      <c r="I624" s="2">
        <v>45049</v>
      </c>
      <c r="J624" s="15" t="str">
        <f>MID(Tabla1[[#This Row],[HORA]],1,5)</f>
        <v>12:23</v>
      </c>
      <c r="K624" s="16">
        <f>IF(Tabla1[[#This Row],[FECHA]]=I625,IF(J625-J624&gt;0,(J625-J624)*1440,0),0)</f>
        <v>0</v>
      </c>
      <c r="L624" s="14">
        <f>2+L365-Datos!$C$8</f>
        <v>6.68</v>
      </c>
      <c r="M624" s="13" t="s">
        <v>919</v>
      </c>
      <c r="N624" s="1" t="s">
        <v>59</v>
      </c>
      <c r="O624" s="1">
        <v>10</v>
      </c>
      <c r="P624" s="1" t="s">
        <v>818</v>
      </c>
      <c r="Q624" s="4" t="s">
        <v>21</v>
      </c>
    </row>
    <row r="625" spans="1:17" ht="22.5" x14ac:dyDescent="0.25">
      <c r="A625" s="3">
        <v>5535</v>
      </c>
      <c r="B625" s="1" t="s">
        <v>17313</v>
      </c>
      <c r="C625" s="1" t="s">
        <v>15</v>
      </c>
      <c r="D625" s="1" t="s">
        <v>228</v>
      </c>
      <c r="E625" s="1">
        <v>72286597</v>
      </c>
      <c r="F625" s="1" t="s">
        <v>17314</v>
      </c>
      <c r="G625" s="1">
        <v>2229036</v>
      </c>
      <c r="H625" s="1" t="s">
        <v>17315</v>
      </c>
      <c r="I625" s="2">
        <v>45049</v>
      </c>
      <c r="J625" s="15" t="str">
        <f>MID(Tabla1[[#This Row],[HORA]],1,5)</f>
        <v>12:23</v>
      </c>
      <c r="K625" s="16">
        <f>IF(Tabla1[[#This Row],[FECHA]]=I626,IF(J626-J625&gt;0,(J626-J625)*1440,0),0)</f>
        <v>1.0000000000001563</v>
      </c>
      <c r="L625" s="14">
        <f>2+L366-Datos!$C$8</f>
        <v>5.69</v>
      </c>
      <c r="M625" s="13" t="s">
        <v>919</v>
      </c>
      <c r="N625" s="1" t="s">
        <v>17316</v>
      </c>
      <c r="O625" s="1">
        <v>40</v>
      </c>
      <c r="P625" s="1" t="s">
        <v>20</v>
      </c>
      <c r="Q625" s="4" t="s">
        <v>21</v>
      </c>
    </row>
    <row r="626" spans="1:17" ht="22.5" x14ac:dyDescent="0.25">
      <c r="A626" s="3">
        <v>899</v>
      </c>
      <c r="B626" s="1" t="s">
        <v>2292</v>
      </c>
      <c r="C626" s="1" t="s">
        <v>15</v>
      </c>
      <c r="D626" s="1" t="s">
        <v>33</v>
      </c>
      <c r="E626" s="1">
        <v>16537227</v>
      </c>
      <c r="F626" s="1" t="s">
        <v>2024</v>
      </c>
      <c r="G626" s="1">
        <v>2229037</v>
      </c>
      <c r="H626" s="1" t="s">
        <v>2293</v>
      </c>
      <c r="I626" s="2">
        <v>45049</v>
      </c>
      <c r="J626" s="15" t="str">
        <f>MID(Tabla1[[#This Row],[HORA]],1,5)</f>
        <v>12:24</v>
      </c>
      <c r="K626" s="16">
        <f>IF(Tabla1[[#This Row],[FECHA]]=I627,IF(J627-J626&gt;0,(J627-J626)*1440,0),0)</f>
        <v>1.9999999999999929</v>
      </c>
      <c r="L626" s="14">
        <f>2+L367-Datos!$C$8</f>
        <v>8.6999999999999993</v>
      </c>
      <c r="M626" s="13" t="s">
        <v>1086</v>
      </c>
      <c r="N626" s="1" t="s">
        <v>59</v>
      </c>
      <c r="O626" s="1">
        <v>10</v>
      </c>
      <c r="P626" s="1" t="s">
        <v>818</v>
      </c>
      <c r="Q626" s="4" t="s">
        <v>21</v>
      </c>
    </row>
    <row r="627" spans="1:17" ht="22.5" x14ac:dyDescent="0.25">
      <c r="A627" s="3">
        <v>16693</v>
      </c>
      <c r="B627" s="1" t="s">
        <v>50584</v>
      </c>
      <c r="C627" s="1" t="s">
        <v>15</v>
      </c>
      <c r="D627" s="1" t="s">
        <v>71</v>
      </c>
      <c r="E627" s="1">
        <v>20487879241</v>
      </c>
      <c r="F627" s="1" t="s">
        <v>48974</v>
      </c>
      <c r="G627" s="1">
        <v>2229038</v>
      </c>
      <c r="H627" s="1" t="s">
        <v>50585</v>
      </c>
      <c r="I627" s="2">
        <v>45049</v>
      </c>
      <c r="J627" s="15" t="str">
        <f>MID(Tabla1[[#This Row],[HORA]],1,5)</f>
        <v>12:26</v>
      </c>
      <c r="K627" s="16">
        <f>IF(Tabla1[[#This Row],[FECHA]]=I628,IF(J628-J627&gt;0,(J628-J627)*1440,0),0)</f>
        <v>0.99999999999983658</v>
      </c>
      <c r="L627" s="14">
        <f>2+L368-Datos!$C$8</f>
        <v>10.760000000000002</v>
      </c>
      <c r="M627" s="13" t="s">
        <v>1609</v>
      </c>
      <c r="N627" s="1" t="s">
        <v>50586</v>
      </c>
      <c r="O627" s="1">
        <v>50</v>
      </c>
      <c r="P627" s="1" t="s">
        <v>20</v>
      </c>
      <c r="Q627" s="4" t="s">
        <v>21</v>
      </c>
    </row>
    <row r="628" spans="1:17" ht="22.5" x14ac:dyDescent="0.25">
      <c r="A628" s="3">
        <v>900</v>
      </c>
      <c r="B628" s="1" t="s">
        <v>2294</v>
      </c>
      <c r="C628" s="1" t="s">
        <v>15</v>
      </c>
      <c r="D628" s="1" t="s">
        <v>33</v>
      </c>
      <c r="E628" s="1">
        <v>47339287</v>
      </c>
      <c r="F628" s="1" t="s">
        <v>2295</v>
      </c>
      <c r="G628" s="1">
        <v>2229039</v>
      </c>
      <c r="H628" s="1" t="s">
        <v>2296</v>
      </c>
      <c r="I628" s="2">
        <v>45049</v>
      </c>
      <c r="J628" s="15" t="str">
        <f>MID(Tabla1[[#This Row],[HORA]],1,5)</f>
        <v>12:27</v>
      </c>
      <c r="K628" s="16">
        <f>IF(Tabla1[[#This Row],[FECHA]]=I629,IF(J629-J628&gt;0,(J629-J628)*1440,0),0)</f>
        <v>1.9999999999999929</v>
      </c>
      <c r="L628" s="14">
        <f>2+L369-Datos!$C$8</f>
        <v>6.6300000000000008</v>
      </c>
      <c r="M628" s="13" t="s">
        <v>1758</v>
      </c>
      <c r="N628" s="1" t="s">
        <v>2297</v>
      </c>
      <c r="O628" s="1">
        <v>12</v>
      </c>
      <c r="P628" s="1" t="s">
        <v>818</v>
      </c>
      <c r="Q628" s="4" t="s">
        <v>21</v>
      </c>
    </row>
    <row r="629" spans="1:17" ht="22.5" x14ac:dyDescent="0.25">
      <c r="A629" s="3">
        <v>16694</v>
      </c>
      <c r="B629" s="1" t="s">
        <v>50587</v>
      </c>
      <c r="C629" s="1" t="s">
        <v>15</v>
      </c>
      <c r="D629" s="1" t="s">
        <v>228</v>
      </c>
      <c r="E629" s="1">
        <v>20395179901</v>
      </c>
      <c r="F629" s="1" t="s">
        <v>48866</v>
      </c>
      <c r="G629" s="1">
        <v>2229040</v>
      </c>
      <c r="H629" s="1" t="s">
        <v>50588</v>
      </c>
      <c r="I629" s="2">
        <v>45049</v>
      </c>
      <c r="J629" s="15" t="str">
        <f>MID(Tabla1[[#This Row],[HORA]],1,5)</f>
        <v>12:29</v>
      </c>
      <c r="K629" s="16">
        <f>IF(Tabla1[[#This Row],[FECHA]]=I630,IF(J630-J629&gt;0,(J630-J629)*1440,0),0)</f>
        <v>4.0000000000001457</v>
      </c>
      <c r="L629" s="14">
        <f>2+L370-Datos!$C$8</f>
        <v>6.44</v>
      </c>
      <c r="M629" s="13" t="s">
        <v>307</v>
      </c>
      <c r="N629" s="1" t="s">
        <v>50589</v>
      </c>
      <c r="O629" s="1">
        <v>30</v>
      </c>
      <c r="P629" s="1" t="s">
        <v>20</v>
      </c>
      <c r="Q629" s="4" t="s">
        <v>21</v>
      </c>
    </row>
    <row r="630" spans="1:17" ht="22.5" x14ac:dyDescent="0.25">
      <c r="A630" s="3">
        <v>5536</v>
      </c>
      <c r="B630" s="1" t="s">
        <v>17317</v>
      </c>
      <c r="C630" s="1" t="s">
        <v>15</v>
      </c>
      <c r="D630" s="1" t="s">
        <v>40</v>
      </c>
      <c r="E630" s="1">
        <v>16570770</v>
      </c>
      <c r="F630" s="1" t="s">
        <v>17318</v>
      </c>
      <c r="G630" s="1">
        <v>2229041</v>
      </c>
      <c r="H630" s="1" t="s">
        <v>17319</v>
      </c>
      <c r="I630" s="2">
        <v>45049</v>
      </c>
      <c r="J630" s="15" t="str">
        <f>MID(Tabla1[[#This Row],[HORA]],1,5)</f>
        <v>12:33</v>
      </c>
      <c r="K630" s="16">
        <f>IF(Tabla1[[#This Row],[FECHA]]=I631,IF(J631-J630&gt;0,(J631-J630)*1440,0),0)</f>
        <v>1.9999999999999929</v>
      </c>
      <c r="L630" s="14">
        <f>2+L371-Datos!$C$8</f>
        <v>8.5300000000000011</v>
      </c>
      <c r="M630" s="13" t="s">
        <v>1763</v>
      </c>
      <c r="N630" s="1" t="s">
        <v>17320</v>
      </c>
      <c r="O630" s="1">
        <v>15</v>
      </c>
      <c r="P630" s="1" t="s">
        <v>20</v>
      </c>
      <c r="Q630" s="4" t="s">
        <v>21</v>
      </c>
    </row>
    <row r="631" spans="1:17" ht="22.5" x14ac:dyDescent="0.25">
      <c r="A631" s="3">
        <v>5537</v>
      </c>
      <c r="B631" s="1" t="s">
        <v>17321</v>
      </c>
      <c r="C631" s="1" t="s">
        <v>15</v>
      </c>
      <c r="D631" s="1" t="s">
        <v>33</v>
      </c>
      <c r="E631" s="1">
        <v>16672538</v>
      </c>
      <c r="F631" s="1" t="s">
        <v>17322</v>
      </c>
      <c r="G631" s="1">
        <v>2229043</v>
      </c>
      <c r="H631" s="1" t="s">
        <v>17323</v>
      </c>
      <c r="I631" s="2">
        <v>45049</v>
      </c>
      <c r="J631" s="15" t="str">
        <f>MID(Tabla1[[#This Row],[HORA]],1,5)</f>
        <v>12:35</v>
      </c>
      <c r="K631" s="16">
        <f>IF(Tabla1[[#This Row],[FECHA]]=I632,IF(J632-J631&gt;0,(J632-J631)*1440,0),0)</f>
        <v>1.9999999999999929</v>
      </c>
      <c r="L631" s="14">
        <f>2+L372-Datos!$C$8</f>
        <v>5.87</v>
      </c>
      <c r="M631" s="13" t="s">
        <v>1580</v>
      </c>
      <c r="N631" s="1" t="s">
        <v>17324</v>
      </c>
      <c r="O631" s="1">
        <v>40</v>
      </c>
      <c r="P631" s="1" t="s">
        <v>20</v>
      </c>
      <c r="Q631" s="4" t="s">
        <v>21</v>
      </c>
    </row>
    <row r="632" spans="1:17" ht="22.5" x14ac:dyDescent="0.25">
      <c r="A632" s="3">
        <v>5538</v>
      </c>
      <c r="B632" s="1" t="s">
        <v>17325</v>
      </c>
      <c r="C632" s="1" t="s">
        <v>15</v>
      </c>
      <c r="D632" s="1" t="s">
        <v>71</v>
      </c>
      <c r="E632" s="1">
        <v>45090838</v>
      </c>
      <c r="F632" s="1" t="s">
        <v>17326</v>
      </c>
      <c r="G632" s="1">
        <v>2229044</v>
      </c>
      <c r="H632" s="1" t="s">
        <v>17327</v>
      </c>
      <c r="I632" s="2">
        <v>45049</v>
      </c>
      <c r="J632" s="15" t="str">
        <f>MID(Tabla1[[#This Row],[HORA]],1,5)</f>
        <v>12:37</v>
      </c>
      <c r="K632" s="16">
        <f>IF(Tabla1[[#This Row],[FECHA]]=I633,IF(J633-J632&gt;0,(J633-J632)*1440,0),0)</f>
        <v>1.9999999999999929</v>
      </c>
      <c r="L632" s="14">
        <f>2+L373-Datos!$C$8</f>
        <v>7.6000000000000005</v>
      </c>
      <c r="M632" s="13" t="s">
        <v>1033</v>
      </c>
      <c r="N632" s="1" t="s">
        <v>17328</v>
      </c>
      <c r="O632" s="1">
        <v>20</v>
      </c>
      <c r="P632" s="1" t="s">
        <v>20</v>
      </c>
      <c r="Q632" s="4" t="s">
        <v>21</v>
      </c>
    </row>
    <row r="633" spans="1:17" ht="22.5" x14ac:dyDescent="0.25">
      <c r="A633" s="3">
        <v>28</v>
      </c>
      <c r="B633" s="1" t="s">
        <v>96</v>
      </c>
      <c r="C633" s="1" t="s">
        <v>15</v>
      </c>
      <c r="D633" s="1" t="s">
        <v>33</v>
      </c>
      <c r="E633" s="1">
        <v>2229045</v>
      </c>
      <c r="F633" s="1" t="s">
        <v>78</v>
      </c>
      <c r="G633" s="1">
        <v>2229046</v>
      </c>
      <c r="H633" s="1" t="s">
        <v>97</v>
      </c>
      <c r="I633" s="2">
        <v>45049</v>
      </c>
      <c r="J633" s="15" t="str">
        <f>MID(Tabla1[[#This Row],[HORA]],1,5)</f>
        <v>12:39</v>
      </c>
      <c r="K633" s="16">
        <f>IF(Tabla1[[#This Row],[FECHA]]=I634,IF(J634-J633&gt;0,(J634-J633)*1440,0),0)</f>
        <v>2.9999999999999893</v>
      </c>
      <c r="L633" s="14">
        <f>2+L374-Datos!$C$8</f>
        <v>9.4600000000000009</v>
      </c>
      <c r="M633" s="13" t="s">
        <v>98</v>
      </c>
      <c r="N633" s="1" t="s">
        <v>63</v>
      </c>
      <c r="O633" s="1">
        <v>0</v>
      </c>
      <c r="P633" s="1" t="s">
        <v>20</v>
      </c>
      <c r="Q633" s="4" t="s">
        <v>21</v>
      </c>
    </row>
    <row r="634" spans="1:17" ht="22.5" x14ac:dyDescent="0.25">
      <c r="A634" s="3">
        <v>901</v>
      </c>
      <c r="B634" s="1" t="s">
        <v>2298</v>
      </c>
      <c r="C634" s="1" t="s">
        <v>15</v>
      </c>
      <c r="D634" s="1" t="s">
        <v>71</v>
      </c>
      <c r="E634" s="1">
        <v>45002290</v>
      </c>
      <c r="F634" s="1" t="s">
        <v>2299</v>
      </c>
      <c r="G634" s="1">
        <v>27820558</v>
      </c>
      <c r="H634" s="1" t="s">
        <v>2300</v>
      </c>
      <c r="I634" s="2">
        <v>45049</v>
      </c>
      <c r="J634" s="15" t="str">
        <f>MID(Tabla1[[#This Row],[HORA]],1,5)</f>
        <v>12:42</v>
      </c>
      <c r="K634" s="16">
        <f>IF(Tabla1[[#This Row],[FECHA]]=I635,IF(J635-J634&gt;0,(J635-J634)*1440,0),0)</f>
        <v>2.9999999999999893</v>
      </c>
      <c r="L634" s="14">
        <f>2+L375-Datos!$C$8</f>
        <v>6.76</v>
      </c>
      <c r="M634" s="13" t="s">
        <v>2301</v>
      </c>
      <c r="N634" s="1" t="s">
        <v>2302</v>
      </c>
      <c r="O634" s="1">
        <v>20</v>
      </c>
      <c r="P634" s="1" t="s">
        <v>818</v>
      </c>
      <c r="Q634" s="4" t="s">
        <v>21</v>
      </c>
    </row>
    <row r="635" spans="1:17" ht="22.5" x14ac:dyDescent="0.25">
      <c r="A635" s="3">
        <v>902</v>
      </c>
      <c r="B635" s="1" t="s">
        <v>2303</v>
      </c>
      <c r="C635" s="1" t="s">
        <v>15</v>
      </c>
      <c r="D635" s="1" t="s">
        <v>77</v>
      </c>
      <c r="E635" s="1">
        <v>16688890</v>
      </c>
      <c r="F635" s="1" t="s">
        <v>2304</v>
      </c>
      <c r="G635" s="1">
        <v>72002972</v>
      </c>
      <c r="H635" s="1" t="s">
        <v>2305</v>
      </c>
      <c r="I635" s="2">
        <v>45049</v>
      </c>
      <c r="J635" s="15" t="str">
        <f>MID(Tabla1[[#This Row],[HORA]],1,5)</f>
        <v>12:45</v>
      </c>
      <c r="K635" s="16">
        <f>IF(Tabla1[[#This Row],[FECHA]]=I636,IF(J636-J635&gt;0,(J636-J635)*1440,0),0)</f>
        <v>4.9999999999999822</v>
      </c>
      <c r="L635" s="14">
        <f>2+L376-Datos!$C$8</f>
        <v>7.42</v>
      </c>
      <c r="M635" s="13" t="s">
        <v>1003</v>
      </c>
      <c r="N635" s="1" t="s">
        <v>2306</v>
      </c>
      <c r="O635" s="1">
        <v>40</v>
      </c>
      <c r="P635" s="1" t="s">
        <v>818</v>
      </c>
      <c r="Q635" s="4" t="s">
        <v>21</v>
      </c>
    </row>
    <row r="636" spans="1:17" ht="22.5" x14ac:dyDescent="0.25">
      <c r="A636" s="3">
        <v>5539</v>
      </c>
      <c r="B636" s="1" t="s">
        <v>17329</v>
      </c>
      <c r="C636" s="1" t="s">
        <v>15</v>
      </c>
      <c r="D636" s="1" t="s">
        <v>40</v>
      </c>
      <c r="E636" s="1">
        <v>73661480</v>
      </c>
      <c r="F636" s="1" t="s">
        <v>17330</v>
      </c>
      <c r="G636" s="1">
        <v>77013264</v>
      </c>
      <c r="H636" s="1" t="s">
        <v>17331</v>
      </c>
      <c r="I636" s="2">
        <v>45049</v>
      </c>
      <c r="J636" s="15" t="str">
        <f>MID(Tabla1[[#This Row],[HORA]],1,5)</f>
        <v>12:50</v>
      </c>
      <c r="K636" s="16">
        <f>IF(Tabla1[[#This Row],[FECHA]]=I637,IF(J637-J636&gt;0,(J637-J636)*1440,0),0)</f>
        <v>3.9999999999999858</v>
      </c>
      <c r="L636" s="14">
        <f>2+L377-Datos!$C$8</f>
        <v>7.36</v>
      </c>
      <c r="M636" s="13" t="s">
        <v>249</v>
      </c>
      <c r="N636" s="1" t="s">
        <v>10637</v>
      </c>
      <c r="O636" s="1">
        <v>20</v>
      </c>
      <c r="P636" s="1" t="s">
        <v>20</v>
      </c>
      <c r="Q636" s="4" t="s">
        <v>21</v>
      </c>
    </row>
    <row r="637" spans="1:17" ht="22.5" x14ac:dyDescent="0.25">
      <c r="A637" s="3">
        <v>903</v>
      </c>
      <c r="B637" s="1" t="s">
        <v>2307</v>
      </c>
      <c r="C637" s="1" t="s">
        <v>15</v>
      </c>
      <c r="D637" s="1" t="s">
        <v>82</v>
      </c>
      <c r="E637" s="1">
        <v>372475</v>
      </c>
      <c r="F637" s="1" t="s">
        <v>2308</v>
      </c>
      <c r="G637" s="1">
        <v>372475</v>
      </c>
      <c r="H637" s="1" t="s">
        <v>2308</v>
      </c>
      <c r="I637" s="2">
        <v>45049</v>
      </c>
      <c r="J637" s="15" t="str">
        <f>MID(Tabla1[[#This Row],[HORA]],1,5)</f>
        <v>12:54</v>
      </c>
      <c r="K637" s="16">
        <f>IF(Tabla1[[#This Row],[FECHA]]=I638,IF(J638-J637&gt;0,(J638-J637)*1440,0),0)</f>
        <v>0.99999999999999645</v>
      </c>
      <c r="L637" s="14">
        <f>2+L378-Datos!$C$8</f>
        <v>5.4600000000000009</v>
      </c>
      <c r="M637" s="13" t="s">
        <v>1217</v>
      </c>
      <c r="N637" s="1" t="s">
        <v>1715</v>
      </c>
      <c r="O637" s="1">
        <v>20</v>
      </c>
      <c r="P637" s="1" t="s">
        <v>818</v>
      </c>
      <c r="Q637" s="4" t="s">
        <v>21</v>
      </c>
    </row>
    <row r="638" spans="1:17" ht="22.5" x14ac:dyDescent="0.25">
      <c r="A638" s="3">
        <v>15708</v>
      </c>
      <c r="B638" s="1" t="s">
        <v>47785</v>
      </c>
      <c r="C638" s="1" t="s">
        <v>15</v>
      </c>
      <c r="D638" s="1" t="s">
        <v>40</v>
      </c>
      <c r="E638" s="1">
        <v>20603379081</v>
      </c>
      <c r="F638" s="1" t="s">
        <v>47786</v>
      </c>
      <c r="G638" s="1">
        <v>2229049</v>
      </c>
      <c r="H638" s="1" t="s">
        <v>47787</v>
      </c>
      <c r="I638" s="2">
        <v>45049</v>
      </c>
      <c r="J638" s="15" t="str">
        <f>MID(Tabla1[[#This Row],[HORA]],1,5)</f>
        <v>12:55</v>
      </c>
      <c r="K638" s="16">
        <f>IF(Tabla1[[#This Row],[FECHA]]=I639,IF(J639-J638&gt;0,(J639-J638)*1440,0),0)</f>
        <v>1.9999999999999929</v>
      </c>
      <c r="L638" s="14">
        <f>2+L379-Datos!$C$8</f>
        <v>6.4700000000000006</v>
      </c>
      <c r="M638" s="13" t="s">
        <v>1613</v>
      </c>
      <c r="N638" s="1" t="s">
        <v>59</v>
      </c>
      <c r="O638" s="1">
        <v>10</v>
      </c>
      <c r="P638" s="1" t="s">
        <v>818</v>
      </c>
      <c r="Q638" s="4" t="s">
        <v>21</v>
      </c>
    </row>
    <row r="639" spans="1:17" ht="22.5" x14ac:dyDescent="0.25">
      <c r="A639" s="3">
        <v>5540</v>
      </c>
      <c r="B639" s="1" t="s">
        <v>17332</v>
      </c>
      <c r="C639" s="1" t="s">
        <v>15</v>
      </c>
      <c r="D639" s="1" t="s">
        <v>40</v>
      </c>
      <c r="E639" s="1">
        <v>73123655</v>
      </c>
      <c r="F639" s="1" t="s">
        <v>17333</v>
      </c>
      <c r="G639" s="1">
        <v>2229050</v>
      </c>
      <c r="H639" s="1" t="s">
        <v>17334</v>
      </c>
      <c r="I639" s="2">
        <v>45049</v>
      </c>
      <c r="J639" s="15" t="str">
        <f>MID(Tabla1[[#This Row],[HORA]],1,5)</f>
        <v>12:57</v>
      </c>
      <c r="K639" s="16">
        <f>IF(Tabla1[[#This Row],[FECHA]]=I640,IF(J640-J639&gt;0,(J640-J639)*1440,0),0)</f>
        <v>0.99999999999999645</v>
      </c>
      <c r="L639" s="14">
        <f>2+L380-Datos!$C$8</f>
        <v>7.84</v>
      </c>
      <c r="M639" s="13" t="s">
        <v>2923</v>
      </c>
      <c r="N639" s="1" t="s">
        <v>17335</v>
      </c>
      <c r="O639" s="1">
        <v>10</v>
      </c>
      <c r="P639" s="1" t="s">
        <v>20</v>
      </c>
      <c r="Q639" s="4" t="s">
        <v>21</v>
      </c>
    </row>
    <row r="640" spans="1:17" ht="22.5" x14ac:dyDescent="0.25">
      <c r="A640" s="3">
        <v>904</v>
      </c>
      <c r="B640" s="1" t="s">
        <v>2309</v>
      </c>
      <c r="C640" s="1" t="s">
        <v>15</v>
      </c>
      <c r="D640" s="1" t="s">
        <v>33</v>
      </c>
      <c r="E640" s="1">
        <v>73020649</v>
      </c>
      <c r="F640" s="1" t="s">
        <v>2310</v>
      </c>
      <c r="G640" s="1">
        <v>2229051</v>
      </c>
      <c r="H640" s="1" t="s">
        <v>2311</v>
      </c>
      <c r="I640" s="2">
        <v>45049</v>
      </c>
      <c r="J640" s="15" t="str">
        <f>MID(Tabla1[[#This Row],[HORA]],1,5)</f>
        <v>12:58</v>
      </c>
      <c r="K640" s="16">
        <f>IF(Tabla1[[#This Row],[FECHA]]=I641,IF(J641-J640&gt;0,(J641-J640)*1440,0),0)</f>
        <v>0.99999999999999645</v>
      </c>
      <c r="L640" s="14">
        <f>2+L381-Datos!$C$8</f>
        <v>7.59</v>
      </c>
      <c r="M640" s="13" t="s">
        <v>1108</v>
      </c>
      <c r="N640" s="1" t="s">
        <v>59</v>
      </c>
      <c r="O640" s="1">
        <v>10</v>
      </c>
      <c r="P640" s="1" t="s">
        <v>818</v>
      </c>
      <c r="Q640" s="4" t="s">
        <v>21</v>
      </c>
    </row>
    <row r="641" spans="1:17" ht="22.5" x14ac:dyDescent="0.25">
      <c r="A641" s="3">
        <v>5541</v>
      </c>
      <c r="B641" s="1" t="s">
        <v>17336</v>
      </c>
      <c r="C641" s="1" t="s">
        <v>15</v>
      </c>
      <c r="D641" s="1" t="s">
        <v>33</v>
      </c>
      <c r="E641" s="1">
        <v>74984665</v>
      </c>
      <c r="F641" s="1" t="s">
        <v>17337</v>
      </c>
      <c r="G641" s="1">
        <v>2229052</v>
      </c>
      <c r="H641" s="1" t="s">
        <v>17338</v>
      </c>
      <c r="I641" s="2">
        <v>45049</v>
      </c>
      <c r="J641" s="15" t="str">
        <f>MID(Tabla1[[#This Row],[HORA]],1,5)</f>
        <v>12:59</v>
      </c>
      <c r="K641" s="16">
        <f>IF(Tabla1[[#This Row],[FECHA]]=I642,IF(J642-J641&gt;0,(J642-J641)*1440,0),0)</f>
        <v>2.9999999999999893</v>
      </c>
      <c r="L641" s="14">
        <f>2+L382-Datos!$C$8</f>
        <v>10.530000000000001</v>
      </c>
      <c r="M641" s="13" t="s">
        <v>446</v>
      </c>
      <c r="N641" s="1" t="s">
        <v>17339</v>
      </c>
      <c r="O641" s="1">
        <v>15</v>
      </c>
      <c r="P641" s="1" t="s">
        <v>20</v>
      </c>
      <c r="Q641" s="4" t="s">
        <v>21</v>
      </c>
    </row>
    <row r="642" spans="1:17" ht="22.5" x14ac:dyDescent="0.25">
      <c r="A642" s="3">
        <v>29</v>
      </c>
      <c r="B642" s="1" t="s">
        <v>99</v>
      </c>
      <c r="C642" s="1" t="s">
        <v>15</v>
      </c>
      <c r="D642" s="1" t="s">
        <v>77</v>
      </c>
      <c r="E642" s="1">
        <v>2229054</v>
      </c>
      <c r="F642" s="1" t="s">
        <v>78</v>
      </c>
      <c r="G642" s="1">
        <v>2229055</v>
      </c>
      <c r="H642" s="1" t="s">
        <v>100</v>
      </c>
      <c r="I642" s="2">
        <v>45049</v>
      </c>
      <c r="J642" s="15" t="str">
        <f>MID(Tabla1[[#This Row],[HORA]],1,5)</f>
        <v>13:02</v>
      </c>
      <c r="K642" s="16">
        <f>IF(Tabla1[[#This Row],[FECHA]]=I643,IF(J643-J642&gt;0,(J643-J642)*1440,0),0)</f>
        <v>1.0000000000001563</v>
      </c>
      <c r="L642" s="14">
        <f>2+L383-Datos!$C$8</f>
        <v>7.68</v>
      </c>
      <c r="M642" s="13" t="s">
        <v>55838</v>
      </c>
      <c r="N642" s="1" t="s">
        <v>59</v>
      </c>
      <c r="O642" s="1">
        <v>0</v>
      </c>
      <c r="P642" s="1" t="s">
        <v>20</v>
      </c>
      <c r="Q642" s="4" t="s">
        <v>21</v>
      </c>
    </row>
    <row r="643" spans="1:17" ht="22.5" x14ac:dyDescent="0.25">
      <c r="A643" s="3">
        <v>30</v>
      </c>
      <c r="B643" s="1" t="s">
        <v>101</v>
      </c>
      <c r="C643" s="1" t="s">
        <v>15</v>
      </c>
      <c r="D643" s="1" t="s">
        <v>40</v>
      </c>
      <c r="E643" s="1">
        <v>2229057</v>
      </c>
      <c r="F643" s="1" t="s">
        <v>78</v>
      </c>
      <c r="G643" s="1">
        <v>2229058</v>
      </c>
      <c r="H643" s="1" t="s">
        <v>102</v>
      </c>
      <c r="I643" s="2">
        <v>45049</v>
      </c>
      <c r="J643" s="15" t="str">
        <f>MID(Tabla1[[#This Row],[HORA]],1,5)</f>
        <v>13:03</v>
      </c>
      <c r="K643" s="16">
        <f>IF(Tabla1[[#This Row],[FECHA]]=I644,IF(J644-J643&gt;0,(J644-J643)*1440,0),0)</f>
        <v>0</v>
      </c>
      <c r="L643" s="14">
        <f>2+L384-Datos!$C$8</f>
        <v>5.8900000000000006</v>
      </c>
      <c r="M643" s="13" t="s">
        <v>55925</v>
      </c>
      <c r="N643" s="1" t="s">
        <v>59</v>
      </c>
      <c r="O643" s="1">
        <v>0</v>
      </c>
      <c r="P643" s="1" t="s">
        <v>20</v>
      </c>
      <c r="Q643" s="4" t="s">
        <v>21</v>
      </c>
    </row>
    <row r="644" spans="1:17" ht="22.5" x14ac:dyDescent="0.25">
      <c r="A644" s="3">
        <v>15709</v>
      </c>
      <c r="B644" s="1" t="s">
        <v>47788</v>
      </c>
      <c r="C644" s="1" t="s">
        <v>15</v>
      </c>
      <c r="D644" s="1" t="s">
        <v>40</v>
      </c>
      <c r="E644" s="1">
        <v>20516822202</v>
      </c>
      <c r="F644" s="1" t="s">
        <v>47789</v>
      </c>
      <c r="G644" s="1">
        <v>2229056</v>
      </c>
      <c r="H644" s="1" t="s">
        <v>47790</v>
      </c>
      <c r="I644" s="2">
        <v>45049</v>
      </c>
      <c r="J644" s="15" t="str">
        <f>MID(Tabla1[[#This Row],[HORA]],1,5)</f>
        <v>13:03</v>
      </c>
      <c r="K644" s="16">
        <f>IF(Tabla1[[#This Row],[FECHA]]=I645,IF(J645-J644&gt;0,(J645-J644)*1440,0),0)</f>
        <v>1.9999999999999929</v>
      </c>
      <c r="L644" s="14">
        <f>2+L385-Datos!$C$8</f>
        <v>6.68</v>
      </c>
      <c r="M644" s="13" t="s">
        <v>55925</v>
      </c>
      <c r="N644" s="1" t="s">
        <v>59</v>
      </c>
      <c r="O644" s="1">
        <v>10</v>
      </c>
      <c r="P644" s="1" t="s">
        <v>818</v>
      </c>
      <c r="Q644" s="4" t="s">
        <v>21</v>
      </c>
    </row>
    <row r="645" spans="1:17" ht="22.5" x14ac:dyDescent="0.25">
      <c r="A645" s="3">
        <v>31</v>
      </c>
      <c r="B645" s="1" t="s">
        <v>103</v>
      </c>
      <c r="C645" s="1" t="s">
        <v>15</v>
      </c>
      <c r="D645" s="1" t="s">
        <v>40</v>
      </c>
      <c r="E645" s="1">
        <v>2229059</v>
      </c>
      <c r="F645" s="1" t="s">
        <v>78</v>
      </c>
      <c r="G645" s="1">
        <v>2229060</v>
      </c>
      <c r="H645" s="1" t="s">
        <v>104</v>
      </c>
      <c r="I645" s="2">
        <v>45049</v>
      </c>
      <c r="J645" s="15" t="str">
        <f>MID(Tabla1[[#This Row],[HORA]],1,5)</f>
        <v>13:05</v>
      </c>
      <c r="K645" s="16">
        <f>IF(Tabla1[[#This Row],[FECHA]]=I646,IF(J646-J645&gt;0,(J646-J645)*1440,0),0)</f>
        <v>0.99999999999983658</v>
      </c>
      <c r="L645" s="14">
        <f>2+L386-Datos!$C$8</f>
        <v>5.42</v>
      </c>
      <c r="M645" s="13" t="s">
        <v>55839</v>
      </c>
      <c r="N645" s="1" t="s">
        <v>59</v>
      </c>
      <c r="O645" s="1">
        <v>0</v>
      </c>
      <c r="P645" s="1" t="s">
        <v>20</v>
      </c>
      <c r="Q645" s="4" t="s">
        <v>21</v>
      </c>
    </row>
    <row r="646" spans="1:17" ht="22.5" x14ac:dyDescent="0.25">
      <c r="A646" s="3">
        <v>32</v>
      </c>
      <c r="B646" s="1" t="s">
        <v>105</v>
      </c>
      <c r="C646" s="1" t="s">
        <v>15</v>
      </c>
      <c r="D646" s="1" t="s">
        <v>40</v>
      </c>
      <c r="E646" s="1">
        <v>2229061</v>
      </c>
      <c r="F646" s="1" t="s">
        <v>78</v>
      </c>
      <c r="G646" s="1">
        <v>2229062</v>
      </c>
      <c r="H646" s="1" t="s">
        <v>106</v>
      </c>
      <c r="I646" s="2">
        <v>45049</v>
      </c>
      <c r="J646" s="15" t="str">
        <f>MID(Tabla1[[#This Row],[HORA]],1,5)</f>
        <v>13:06</v>
      </c>
      <c r="K646" s="16">
        <f>IF(Tabla1[[#This Row],[FECHA]]=I647,IF(J647-J646&gt;0,(J647-J646)*1440,0),0)</f>
        <v>1.0000000000001563</v>
      </c>
      <c r="L646" s="14">
        <f>2+L387-Datos!$C$8</f>
        <v>8.34</v>
      </c>
      <c r="M646" s="13" t="s">
        <v>55927</v>
      </c>
      <c r="N646" s="1" t="s">
        <v>59</v>
      </c>
      <c r="O646" s="1">
        <v>0</v>
      </c>
      <c r="P646" s="1" t="s">
        <v>20</v>
      </c>
      <c r="Q646" s="4" t="s">
        <v>21</v>
      </c>
    </row>
    <row r="647" spans="1:17" ht="22.5" x14ac:dyDescent="0.25">
      <c r="A647" s="3">
        <v>33</v>
      </c>
      <c r="B647" s="1" t="s">
        <v>107</v>
      </c>
      <c r="C647" s="1" t="s">
        <v>15</v>
      </c>
      <c r="D647" s="1" t="s">
        <v>40</v>
      </c>
      <c r="E647" s="1">
        <v>2229063</v>
      </c>
      <c r="F647" s="1" t="s">
        <v>78</v>
      </c>
      <c r="G647" s="1">
        <v>2229064</v>
      </c>
      <c r="H647" s="1" t="s">
        <v>108</v>
      </c>
      <c r="I647" s="2">
        <v>45049</v>
      </c>
      <c r="J647" s="15" t="str">
        <f>MID(Tabla1[[#This Row],[HORA]],1,5)</f>
        <v>13:07</v>
      </c>
      <c r="K647" s="16">
        <f>IF(Tabla1[[#This Row],[FECHA]]=I648,IF(J648-J647&gt;0,(J648-J647)*1440,0),0)</f>
        <v>5.9999999999999787</v>
      </c>
      <c r="L647" s="14">
        <f>2+L388-Datos!$C$8</f>
        <v>10.82</v>
      </c>
      <c r="M647" s="13" t="s">
        <v>55928</v>
      </c>
      <c r="N647" s="1" t="s">
        <v>59</v>
      </c>
      <c r="O647" s="1">
        <v>0</v>
      </c>
      <c r="P647" s="1" t="s">
        <v>20</v>
      </c>
      <c r="Q647" s="4" t="s">
        <v>21</v>
      </c>
    </row>
    <row r="648" spans="1:17" ht="22.5" x14ac:dyDescent="0.25">
      <c r="A648" s="3">
        <v>5542</v>
      </c>
      <c r="B648" s="1" t="s">
        <v>17340</v>
      </c>
      <c r="C648" s="1" t="s">
        <v>15</v>
      </c>
      <c r="D648" s="1" t="s">
        <v>77</v>
      </c>
      <c r="E648" s="1">
        <v>3769924</v>
      </c>
      <c r="F648" s="1" t="s">
        <v>17341</v>
      </c>
      <c r="G648" s="1">
        <v>2229065</v>
      </c>
      <c r="H648" s="1" t="s">
        <v>17342</v>
      </c>
      <c r="I648" s="2">
        <v>45049</v>
      </c>
      <c r="J648" s="15" t="str">
        <f>MID(Tabla1[[#This Row],[HORA]],1,5)</f>
        <v>13:13</v>
      </c>
      <c r="K648" s="16">
        <f>IF(Tabla1[[#This Row],[FECHA]]=I649,IF(J649-J648&gt;0,(J649-J648)*1440,0),0)</f>
        <v>0.99999999999983658</v>
      </c>
      <c r="L648" s="14">
        <f>2+L389-Datos!$C$8</f>
        <v>6.5200000000000005</v>
      </c>
      <c r="M648" s="13" t="s">
        <v>55932</v>
      </c>
      <c r="N648" s="1" t="s">
        <v>17343</v>
      </c>
      <c r="O648" s="1">
        <v>15</v>
      </c>
      <c r="P648" s="1" t="s">
        <v>20</v>
      </c>
      <c r="Q648" s="4" t="s">
        <v>21</v>
      </c>
    </row>
    <row r="649" spans="1:17" ht="22.5" x14ac:dyDescent="0.25">
      <c r="A649" s="3">
        <v>905</v>
      </c>
      <c r="B649" s="1" t="s">
        <v>2312</v>
      </c>
      <c r="C649" s="1" t="s">
        <v>15</v>
      </c>
      <c r="D649" s="1" t="s">
        <v>40</v>
      </c>
      <c r="E649" s="1">
        <v>46208467</v>
      </c>
      <c r="F649" s="1" t="s">
        <v>2313</v>
      </c>
      <c r="G649" s="1">
        <v>2229066</v>
      </c>
      <c r="H649" s="1" t="s">
        <v>2314</v>
      </c>
      <c r="I649" s="2">
        <v>45049</v>
      </c>
      <c r="J649" s="15" t="str">
        <f>MID(Tabla1[[#This Row],[HORA]],1,5)</f>
        <v>13:14</v>
      </c>
      <c r="K649" s="16">
        <f>IF(Tabla1[[#This Row],[FECHA]]=I650,IF(J650-J649&gt;0,(J650-J649)*1440,0),0)</f>
        <v>5.0000000000001421</v>
      </c>
      <c r="L649" s="14">
        <f>2+L390-Datos!$C$8</f>
        <v>5.62</v>
      </c>
      <c r="M649" s="13" t="s">
        <v>55842</v>
      </c>
      <c r="N649" s="1" t="s">
        <v>59</v>
      </c>
      <c r="O649" s="1">
        <v>10</v>
      </c>
      <c r="P649" s="1" t="s">
        <v>818</v>
      </c>
      <c r="Q649" s="4" t="s">
        <v>21</v>
      </c>
    </row>
    <row r="650" spans="1:17" ht="22.5" x14ac:dyDescent="0.25">
      <c r="A650" s="3">
        <v>5543</v>
      </c>
      <c r="B650" s="1" t="s">
        <v>17344</v>
      </c>
      <c r="C650" s="1" t="s">
        <v>15</v>
      </c>
      <c r="D650" s="1" t="s">
        <v>23</v>
      </c>
      <c r="E650" s="1">
        <v>60994747</v>
      </c>
      <c r="F650" s="1" t="s">
        <v>17345</v>
      </c>
      <c r="G650" s="1">
        <v>2229070</v>
      </c>
      <c r="H650" s="1" t="s">
        <v>17346</v>
      </c>
      <c r="I650" s="2">
        <v>45049</v>
      </c>
      <c r="J650" s="15" t="str">
        <f>MID(Tabla1[[#This Row],[HORA]],1,5)</f>
        <v>13:19</v>
      </c>
      <c r="K650" s="16">
        <f>IF(Tabla1[[#This Row],[FECHA]]=I651,IF(J651-J650&gt;0,(J651-J650)*1440,0),0)</f>
        <v>0.99999999999999645</v>
      </c>
      <c r="L650" s="14">
        <f>2+L391-Datos!$C$8</f>
        <v>6.82</v>
      </c>
      <c r="M650" s="13" t="s">
        <v>55937</v>
      </c>
      <c r="N650" s="1" t="s">
        <v>17347</v>
      </c>
      <c r="O650" s="1">
        <v>15</v>
      </c>
      <c r="P650" s="1" t="s">
        <v>20</v>
      </c>
      <c r="Q650" s="4" t="s">
        <v>21</v>
      </c>
    </row>
    <row r="651" spans="1:17" ht="22.5" x14ac:dyDescent="0.25">
      <c r="A651" s="3">
        <v>907</v>
      </c>
      <c r="B651" s="1" t="s">
        <v>2318</v>
      </c>
      <c r="C651" s="1" t="s">
        <v>15</v>
      </c>
      <c r="D651" s="1" t="s">
        <v>40</v>
      </c>
      <c r="E651" s="1">
        <v>40831592</v>
      </c>
      <c r="F651" s="1" t="s">
        <v>2319</v>
      </c>
      <c r="G651" s="1">
        <v>40831592</v>
      </c>
      <c r="H651" s="1" t="s">
        <v>2319</v>
      </c>
      <c r="I651" s="2">
        <v>45049</v>
      </c>
      <c r="J651" s="15" t="str">
        <f>MID(Tabla1[[#This Row],[HORA]],1,5)</f>
        <v>13:20</v>
      </c>
      <c r="K651" s="16">
        <f>IF(Tabla1[[#This Row],[FECHA]]=I652,IF(J652-J651&gt;0,(J652-J651)*1440,0),0)</f>
        <v>2.9999999999999893</v>
      </c>
      <c r="L651" s="14">
        <f>2+L392-Datos!$C$8</f>
        <v>8.32</v>
      </c>
      <c r="M651" s="13" t="s">
        <v>55938</v>
      </c>
      <c r="N651" s="1" t="s">
        <v>1715</v>
      </c>
      <c r="O651" s="1">
        <v>10</v>
      </c>
      <c r="P651" s="1" t="s">
        <v>818</v>
      </c>
      <c r="Q651" s="4" t="s">
        <v>21</v>
      </c>
    </row>
    <row r="652" spans="1:17" ht="22.5" x14ac:dyDescent="0.25">
      <c r="A652" s="3">
        <v>5544</v>
      </c>
      <c r="B652" s="1" t="s">
        <v>17348</v>
      </c>
      <c r="C652" s="1" t="s">
        <v>15</v>
      </c>
      <c r="D652" s="1" t="s">
        <v>40</v>
      </c>
      <c r="E652" s="1">
        <v>29313431</v>
      </c>
      <c r="F652" s="1" t="s">
        <v>17349</v>
      </c>
      <c r="G652" s="1">
        <v>2229075</v>
      </c>
      <c r="H652" s="1" t="s">
        <v>17350</v>
      </c>
      <c r="I652" s="2">
        <v>45049</v>
      </c>
      <c r="J652" s="15" t="str">
        <f>MID(Tabla1[[#This Row],[HORA]],1,5)</f>
        <v>13:23</v>
      </c>
      <c r="K652" s="16">
        <f>IF(Tabla1[[#This Row],[FECHA]]=I653,IF(J653-J652&gt;0,(J653-J652)*1440,0),0)</f>
        <v>0</v>
      </c>
      <c r="L652" s="14">
        <f>2+L393-Datos!$C$8</f>
        <v>5.67</v>
      </c>
      <c r="M652" s="13" t="s">
        <v>55940</v>
      </c>
      <c r="N652" s="1" t="s">
        <v>17351</v>
      </c>
      <c r="O652" s="1">
        <v>20</v>
      </c>
      <c r="P652" s="1" t="s">
        <v>20</v>
      </c>
      <c r="Q652" s="4" t="s">
        <v>21</v>
      </c>
    </row>
    <row r="653" spans="1:17" ht="22.5" x14ac:dyDescent="0.25">
      <c r="A653" s="3">
        <v>5545</v>
      </c>
      <c r="B653" s="1" t="s">
        <v>17348</v>
      </c>
      <c r="C653" s="1" t="s">
        <v>15</v>
      </c>
      <c r="D653" s="1" t="s">
        <v>40</v>
      </c>
      <c r="E653" s="1">
        <v>29313431</v>
      </c>
      <c r="F653" s="1" t="s">
        <v>17352</v>
      </c>
      <c r="G653" s="1">
        <v>2229075</v>
      </c>
      <c r="H653" s="1" t="s">
        <v>17350</v>
      </c>
      <c r="I653" s="2">
        <v>45049</v>
      </c>
      <c r="J653" s="15" t="str">
        <f>MID(Tabla1[[#This Row],[HORA]],1,5)</f>
        <v>13:23</v>
      </c>
      <c r="K653" s="16">
        <f>IF(Tabla1[[#This Row],[FECHA]]=I654,IF(J654-J653&gt;0,(J654-J653)*1440,0),0)</f>
        <v>3.9999999999999858</v>
      </c>
      <c r="L653" s="14">
        <f>2+L394-Datos!$C$8</f>
        <v>7.82</v>
      </c>
      <c r="M653" s="13" t="s">
        <v>55940</v>
      </c>
      <c r="N653" s="1" t="s">
        <v>17351</v>
      </c>
      <c r="O653" s="1">
        <v>20</v>
      </c>
      <c r="P653" s="1" t="s">
        <v>20</v>
      </c>
      <c r="Q653" s="4" t="s">
        <v>21</v>
      </c>
    </row>
    <row r="654" spans="1:17" ht="22.5" x14ac:dyDescent="0.25">
      <c r="A654" s="3">
        <v>5546</v>
      </c>
      <c r="B654" s="1" t="s">
        <v>17353</v>
      </c>
      <c r="C654" s="1" t="s">
        <v>15</v>
      </c>
      <c r="D654" s="1" t="s">
        <v>40</v>
      </c>
      <c r="E654" s="1">
        <v>16790468</v>
      </c>
      <c r="F654" s="1" t="s">
        <v>4901</v>
      </c>
      <c r="G654" s="1">
        <v>48147152</v>
      </c>
      <c r="H654" s="1" t="s">
        <v>17354</v>
      </c>
      <c r="I654" s="2">
        <v>45049</v>
      </c>
      <c r="J654" s="15" t="str">
        <f>MID(Tabla1[[#This Row],[HORA]],1,5)</f>
        <v>13:27</v>
      </c>
      <c r="K654" s="16">
        <f>IF(Tabla1[[#This Row],[FECHA]]=I655,IF(J655-J654&gt;0,(J655-J654)*1440,0),0)</f>
        <v>0.99999999999999645</v>
      </c>
      <c r="L654" s="14">
        <f>2+L395-Datos!$C$8</f>
        <v>9.52</v>
      </c>
      <c r="M654" s="13" t="s">
        <v>55942</v>
      </c>
      <c r="N654" s="1" t="s">
        <v>59</v>
      </c>
      <c r="O654" s="1">
        <v>10</v>
      </c>
      <c r="P654" s="1" t="s">
        <v>20</v>
      </c>
      <c r="Q654" s="4" t="s">
        <v>21</v>
      </c>
    </row>
    <row r="655" spans="1:17" ht="22.5" x14ac:dyDescent="0.25">
      <c r="A655" s="3">
        <v>908</v>
      </c>
      <c r="B655" s="1" t="s">
        <v>2320</v>
      </c>
      <c r="C655" s="1" t="s">
        <v>15</v>
      </c>
      <c r="D655" s="1" t="s">
        <v>40</v>
      </c>
      <c r="E655" s="1">
        <v>71584371</v>
      </c>
      <c r="F655" s="1" t="s">
        <v>2321</v>
      </c>
      <c r="G655" s="1">
        <v>44900841</v>
      </c>
      <c r="H655" s="1" t="s">
        <v>2322</v>
      </c>
      <c r="I655" s="2">
        <v>45049</v>
      </c>
      <c r="J655" s="15" t="str">
        <f>MID(Tabla1[[#This Row],[HORA]],1,5)</f>
        <v>13:28</v>
      </c>
      <c r="K655" s="16">
        <f>IF(Tabla1[[#This Row],[FECHA]]=I656,IF(J656-J655&gt;0,(J656-J655)*1440,0),0)</f>
        <v>0</v>
      </c>
      <c r="L655" s="14">
        <f>2+L396-Datos!$C$8</f>
        <v>6.68</v>
      </c>
      <c r="M655" s="13" t="s">
        <v>55943</v>
      </c>
      <c r="N655" s="1" t="s">
        <v>2323</v>
      </c>
      <c r="O655" s="1">
        <v>15</v>
      </c>
      <c r="P655" s="1" t="s">
        <v>818</v>
      </c>
      <c r="Q655" s="4" t="s">
        <v>21</v>
      </c>
    </row>
    <row r="656" spans="1:17" ht="22.5" x14ac:dyDescent="0.25">
      <c r="A656" s="3">
        <v>909</v>
      </c>
      <c r="B656" s="1" t="s">
        <v>2320</v>
      </c>
      <c r="C656" s="1" t="s">
        <v>15</v>
      </c>
      <c r="D656" s="1" t="s">
        <v>40</v>
      </c>
      <c r="E656" s="1">
        <v>71584371</v>
      </c>
      <c r="F656" s="1" t="s">
        <v>2324</v>
      </c>
      <c r="G656" s="1">
        <v>44900841</v>
      </c>
      <c r="H656" s="1" t="s">
        <v>2322</v>
      </c>
      <c r="I656" s="2">
        <v>45049</v>
      </c>
      <c r="J656" s="15" t="str">
        <f>MID(Tabla1[[#This Row],[HORA]],1,5)</f>
        <v>13:28</v>
      </c>
      <c r="K656" s="16">
        <f>IF(Tabla1[[#This Row],[FECHA]]=I657,IF(J657-J656&gt;0,(J657-J656)*1440,0),0)</f>
        <v>0.99999999999999645</v>
      </c>
      <c r="L656" s="14">
        <f>2+L397-Datos!$C$8</f>
        <v>7.62</v>
      </c>
      <c r="M656" s="13" t="s">
        <v>55943</v>
      </c>
      <c r="N656" s="1" t="s">
        <v>2323</v>
      </c>
      <c r="O656" s="1">
        <v>15</v>
      </c>
      <c r="P656" s="1" t="s">
        <v>818</v>
      </c>
      <c r="Q656" s="4" t="s">
        <v>21</v>
      </c>
    </row>
    <row r="657" spans="1:17" ht="22.5" x14ac:dyDescent="0.25">
      <c r="A657" s="3">
        <v>5547</v>
      </c>
      <c r="B657" s="1" t="s">
        <v>17355</v>
      </c>
      <c r="C657" s="1" t="s">
        <v>15</v>
      </c>
      <c r="D657" s="1" t="s">
        <v>82</v>
      </c>
      <c r="E657" s="1">
        <v>77913295</v>
      </c>
      <c r="F657" s="1" t="s">
        <v>17356</v>
      </c>
      <c r="G657" s="1">
        <v>16446843</v>
      </c>
      <c r="H657" s="1" t="s">
        <v>17357</v>
      </c>
      <c r="I657" s="2">
        <v>45049</v>
      </c>
      <c r="J657" s="15" t="str">
        <f>MID(Tabla1[[#This Row],[HORA]],1,5)</f>
        <v>13:29</v>
      </c>
      <c r="K657" s="16">
        <f>IF(Tabla1[[#This Row],[FECHA]]=I658,IF(J658-J657&gt;0,(J658-J657)*1440,0),0)</f>
        <v>3.9999999999999858</v>
      </c>
      <c r="L657" s="14">
        <f>2+L398-Datos!$C$8</f>
        <v>7.8599999999999994</v>
      </c>
      <c r="M657" s="13" t="s">
        <v>55944</v>
      </c>
      <c r="N657" s="1" t="s">
        <v>59</v>
      </c>
      <c r="O657" s="1">
        <v>10</v>
      </c>
      <c r="P657" s="1" t="s">
        <v>20</v>
      </c>
      <c r="Q657" s="4" t="s">
        <v>21</v>
      </c>
    </row>
    <row r="658" spans="1:17" ht="22.5" x14ac:dyDescent="0.25">
      <c r="A658" s="3">
        <v>15710</v>
      </c>
      <c r="B658" s="1" t="s">
        <v>47791</v>
      </c>
      <c r="C658" s="1" t="s">
        <v>15</v>
      </c>
      <c r="D658" s="1" t="s">
        <v>40</v>
      </c>
      <c r="E658" s="1">
        <v>20539185579</v>
      </c>
      <c r="F658" s="1" t="s">
        <v>47792</v>
      </c>
      <c r="G658" s="1">
        <v>74715014</v>
      </c>
      <c r="H658" s="1" t="s">
        <v>47793</v>
      </c>
      <c r="I658" s="2">
        <v>45049</v>
      </c>
      <c r="J658" s="15" t="str">
        <f>MID(Tabla1[[#This Row],[HORA]],1,5)</f>
        <v>13:33</v>
      </c>
      <c r="K658" s="16">
        <f>IF(Tabla1[[#This Row],[FECHA]]=I659,IF(J659-J658&gt;0,(J659-J658)*1440,0),0)</f>
        <v>1.9999999999999929</v>
      </c>
      <c r="L658" s="14">
        <f>2+L399-Datos!$C$8</f>
        <v>5.53</v>
      </c>
      <c r="M658" s="13" t="s">
        <v>55847</v>
      </c>
      <c r="N658" s="1" t="s">
        <v>47794</v>
      </c>
      <c r="O658" s="1">
        <v>40</v>
      </c>
      <c r="P658" s="1" t="s">
        <v>818</v>
      </c>
      <c r="Q658" s="4" t="s">
        <v>21</v>
      </c>
    </row>
    <row r="659" spans="1:17" ht="22.5" x14ac:dyDescent="0.25">
      <c r="A659" s="3">
        <v>5548</v>
      </c>
      <c r="B659" s="1" t="s">
        <v>17358</v>
      </c>
      <c r="C659" s="1" t="s">
        <v>15</v>
      </c>
      <c r="D659" s="1" t="s">
        <v>40</v>
      </c>
      <c r="E659" s="1">
        <v>17452030</v>
      </c>
      <c r="F659" s="1" t="s">
        <v>17359</v>
      </c>
      <c r="G659" s="1">
        <v>2229076</v>
      </c>
      <c r="H659" s="1" t="s">
        <v>17360</v>
      </c>
      <c r="I659" s="2">
        <v>45049</v>
      </c>
      <c r="J659" s="15" t="str">
        <f>MID(Tabla1[[#This Row],[HORA]],1,5)</f>
        <v>13:35</v>
      </c>
      <c r="K659" s="16">
        <f>IF(Tabla1[[#This Row],[FECHA]]=I660,IF(J660-J659&gt;0,(J660-J659)*1440,0),0)</f>
        <v>6.9999999999999751</v>
      </c>
      <c r="L659" s="14">
        <f>2+L400-Datos!$C$8</f>
        <v>6.7700000000000005</v>
      </c>
      <c r="M659" s="13" t="s">
        <v>55948</v>
      </c>
      <c r="N659" s="1" t="s">
        <v>17361</v>
      </c>
      <c r="O659" s="1">
        <v>30</v>
      </c>
      <c r="P659" s="1" t="s">
        <v>20</v>
      </c>
      <c r="Q659" s="4" t="s">
        <v>21</v>
      </c>
    </row>
    <row r="660" spans="1:17" ht="22.5" x14ac:dyDescent="0.25">
      <c r="A660" s="3">
        <v>5549</v>
      </c>
      <c r="B660" s="1" t="s">
        <v>17362</v>
      </c>
      <c r="C660" s="1" t="s">
        <v>15</v>
      </c>
      <c r="D660" s="1" t="s">
        <v>40</v>
      </c>
      <c r="E660" s="1">
        <v>27682764</v>
      </c>
      <c r="F660" s="1" t="s">
        <v>17363</v>
      </c>
      <c r="G660" s="1">
        <v>2229079</v>
      </c>
      <c r="H660" s="1" t="s">
        <v>17364</v>
      </c>
      <c r="I660" s="2">
        <v>45049</v>
      </c>
      <c r="J660" s="15" t="str">
        <f>MID(Tabla1[[#This Row],[HORA]],1,5)</f>
        <v>13:42</v>
      </c>
      <c r="K660" s="16">
        <f>IF(Tabla1[[#This Row],[FECHA]]=I661,IF(J661-J660&gt;0,(J661-J660)*1440,0),0)</f>
        <v>1.9999999999999929</v>
      </c>
      <c r="L660" s="14">
        <f>2+L401-Datos!$C$8</f>
        <v>6.4600000000000009</v>
      </c>
      <c r="M660" s="13" t="s">
        <v>55953</v>
      </c>
      <c r="N660" s="1" t="s">
        <v>17365</v>
      </c>
      <c r="O660" s="1">
        <v>15</v>
      </c>
      <c r="P660" s="1" t="s">
        <v>20</v>
      </c>
      <c r="Q660" s="4" t="s">
        <v>21</v>
      </c>
    </row>
    <row r="661" spans="1:17" ht="22.5" x14ac:dyDescent="0.25">
      <c r="A661" s="3">
        <v>12359</v>
      </c>
      <c r="B661" s="1" t="s">
        <v>38079</v>
      </c>
      <c r="C661" s="1" t="s">
        <v>15</v>
      </c>
      <c r="D661" s="1" t="s">
        <v>161</v>
      </c>
      <c r="E661" s="1">
        <v>16404768</v>
      </c>
      <c r="F661" s="1" t="s">
        <v>38080</v>
      </c>
      <c r="G661" s="1">
        <v>2229080</v>
      </c>
      <c r="H661" s="1" t="s">
        <v>38081</v>
      </c>
      <c r="I661" s="2">
        <v>45049</v>
      </c>
      <c r="J661" s="15" t="str">
        <f>MID(Tabla1[[#This Row],[HORA]],1,5)</f>
        <v>13:44</v>
      </c>
      <c r="K661" s="16">
        <f>IF(Tabla1[[#This Row],[FECHA]]=I662,IF(J662-J661&gt;0,(J662-J661)*1440,0),0)</f>
        <v>0.99999999999999645</v>
      </c>
      <c r="L661" s="14">
        <f>2+L402-Datos!$C$8</f>
        <v>7.84</v>
      </c>
      <c r="M661" s="13" t="s">
        <v>55955</v>
      </c>
      <c r="N661" s="1" t="s">
        <v>38082</v>
      </c>
      <c r="O661" s="1">
        <v>15</v>
      </c>
      <c r="P661" s="1" t="s">
        <v>413</v>
      </c>
      <c r="Q661" s="4" t="s">
        <v>21</v>
      </c>
    </row>
    <row r="662" spans="1:17" ht="22.5" x14ac:dyDescent="0.25">
      <c r="A662" s="3">
        <v>910</v>
      </c>
      <c r="B662" s="1" t="s">
        <v>2325</v>
      </c>
      <c r="C662" s="1" t="s">
        <v>15</v>
      </c>
      <c r="D662" s="1" t="s">
        <v>40</v>
      </c>
      <c r="E662" s="1">
        <v>2723317</v>
      </c>
      <c r="F662" s="1" t="s">
        <v>2326</v>
      </c>
      <c r="G662" s="1">
        <v>2723317</v>
      </c>
      <c r="H662" s="1" t="s">
        <v>2326</v>
      </c>
      <c r="I662" s="2">
        <v>45049</v>
      </c>
      <c r="J662" s="15" t="str">
        <f>MID(Tabla1[[#This Row],[HORA]],1,5)</f>
        <v>13:45</v>
      </c>
      <c r="K662" s="16">
        <f>IF(Tabla1[[#This Row],[FECHA]]=I663,IF(J663-J662&gt;0,(J663-J662)*1440,0),0)</f>
        <v>3.9999999999999858</v>
      </c>
      <c r="L662" s="14">
        <f>2+L403-Datos!$C$8</f>
        <v>7.7800000000000011</v>
      </c>
      <c r="M662" s="13" t="s">
        <v>55956</v>
      </c>
      <c r="N662" s="1" t="s">
        <v>1715</v>
      </c>
      <c r="O662" s="1">
        <v>15</v>
      </c>
      <c r="P662" s="1" t="s">
        <v>818</v>
      </c>
      <c r="Q662" s="4" t="s">
        <v>21</v>
      </c>
    </row>
    <row r="663" spans="1:17" ht="22.5" x14ac:dyDescent="0.25">
      <c r="A663" s="3">
        <v>911</v>
      </c>
      <c r="B663" s="1" t="s">
        <v>2327</v>
      </c>
      <c r="C663" s="1" t="s">
        <v>15</v>
      </c>
      <c r="D663" s="1" t="s">
        <v>40</v>
      </c>
      <c r="E663" s="1">
        <v>72623031</v>
      </c>
      <c r="F663" s="1" t="s">
        <v>2328</v>
      </c>
      <c r="G663" s="1">
        <v>2229081</v>
      </c>
      <c r="H663" s="1" t="s">
        <v>2329</v>
      </c>
      <c r="I663" s="2">
        <v>45049</v>
      </c>
      <c r="J663" s="15" t="str">
        <f>MID(Tabla1[[#This Row],[HORA]],1,5)</f>
        <v>13:49</v>
      </c>
      <c r="K663" s="16">
        <f>IF(Tabla1[[#This Row],[FECHA]]=I664,IF(J664-J663&gt;0,(J664-J663)*1440,0),0)</f>
        <v>1.9999999999999929</v>
      </c>
      <c r="L663" s="14">
        <f>2+L404-Datos!$C$8</f>
        <v>7.68</v>
      </c>
      <c r="M663" s="13" t="s">
        <v>55960</v>
      </c>
      <c r="N663" s="1" t="s">
        <v>2330</v>
      </c>
      <c r="O663" s="1">
        <v>15</v>
      </c>
      <c r="P663" s="1" t="s">
        <v>818</v>
      </c>
      <c r="Q663" s="4" t="s">
        <v>21</v>
      </c>
    </row>
    <row r="664" spans="1:17" ht="22.5" x14ac:dyDescent="0.25">
      <c r="A664" s="3">
        <v>5550</v>
      </c>
      <c r="B664" s="1" t="s">
        <v>17366</v>
      </c>
      <c r="C664" s="1" t="s">
        <v>15</v>
      </c>
      <c r="D664" s="1" t="s">
        <v>40</v>
      </c>
      <c r="E664" s="1">
        <v>43695986</v>
      </c>
      <c r="F664" s="1" t="s">
        <v>17367</v>
      </c>
      <c r="G664" s="1">
        <v>2229082</v>
      </c>
      <c r="H664" s="1" t="s">
        <v>6228</v>
      </c>
      <c r="I664" s="2">
        <v>45049</v>
      </c>
      <c r="J664" s="15" t="str">
        <f>MID(Tabla1[[#This Row],[HORA]],1,5)</f>
        <v>13:51</v>
      </c>
      <c r="K664" s="16">
        <f>IF(Tabla1[[#This Row],[FECHA]]=I665,IF(J665-J664&gt;0,(J665-J664)*1440,0),0)</f>
        <v>1.0000000000001563</v>
      </c>
      <c r="L664" s="14">
        <f>2+L405-Datos!$C$8</f>
        <v>5.3900000000000006</v>
      </c>
      <c r="M664" s="13" t="s">
        <v>55962</v>
      </c>
      <c r="N664" s="1" t="s">
        <v>1715</v>
      </c>
      <c r="O664" s="1">
        <v>8</v>
      </c>
      <c r="P664" s="1" t="s">
        <v>20</v>
      </c>
      <c r="Q664" s="4" t="s">
        <v>21</v>
      </c>
    </row>
    <row r="665" spans="1:17" ht="22.5" x14ac:dyDescent="0.25">
      <c r="A665" s="3">
        <v>912</v>
      </c>
      <c r="B665" s="1" t="s">
        <v>2331</v>
      </c>
      <c r="C665" s="1" t="s">
        <v>15</v>
      </c>
      <c r="D665" s="1" t="s">
        <v>71</v>
      </c>
      <c r="E665" s="1">
        <v>71937183</v>
      </c>
      <c r="F665" s="1" t="s">
        <v>2332</v>
      </c>
      <c r="G665" s="1">
        <v>2229083</v>
      </c>
      <c r="H665" s="1" t="s">
        <v>2333</v>
      </c>
      <c r="I665" s="2">
        <v>45049</v>
      </c>
      <c r="J665" s="15" t="str">
        <f>MID(Tabla1[[#This Row],[HORA]],1,5)</f>
        <v>13:52</v>
      </c>
      <c r="K665" s="16">
        <f>IF(Tabla1[[#This Row],[FECHA]]=I666,IF(J666-J665&gt;0,(J666-J665)*1440,0),0)</f>
        <v>0</v>
      </c>
      <c r="L665" s="14">
        <f>2+L406-Datos!$C$8</f>
        <v>6.68</v>
      </c>
      <c r="M665" s="13" t="s">
        <v>55963</v>
      </c>
      <c r="N665" s="1" t="s">
        <v>2334</v>
      </c>
      <c r="O665" s="1">
        <v>15</v>
      </c>
      <c r="P665" s="1" t="s">
        <v>818</v>
      </c>
      <c r="Q665" s="4" t="s">
        <v>21</v>
      </c>
    </row>
    <row r="666" spans="1:17" ht="22.5" x14ac:dyDescent="0.25">
      <c r="A666" s="3">
        <v>12360</v>
      </c>
      <c r="B666" s="1" t="s">
        <v>38083</v>
      </c>
      <c r="C666" s="1" t="s">
        <v>15</v>
      </c>
      <c r="D666" s="1" t="s">
        <v>228</v>
      </c>
      <c r="E666" s="1">
        <v>16681378</v>
      </c>
      <c r="F666" s="1" t="s">
        <v>19983</v>
      </c>
      <c r="G666" s="1">
        <v>2229084</v>
      </c>
      <c r="H666" s="1" t="s">
        <v>19984</v>
      </c>
      <c r="I666" s="2">
        <v>45049</v>
      </c>
      <c r="J666" s="15" t="str">
        <f>MID(Tabla1[[#This Row],[HORA]],1,5)</f>
        <v>13:52</v>
      </c>
      <c r="K666" s="16">
        <f>IF(Tabla1[[#This Row],[FECHA]]=I667,IF(J667-J666&gt;0,(J667-J666)*1440,0),0)</f>
        <v>4.9999999999998224</v>
      </c>
      <c r="L666" s="14">
        <f>2+L407-Datos!$C$8</f>
        <v>5.69</v>
      </c>
      <c r="M666" s="13" t="s">
        <v>55963</v>
      </c>
      <c r="N666" s="1" t="s">
        <v>9121</v>
      </c>
      <c r="O666" s="1">
        <v>10</v>
      </c>
      <c r="P666" s="1" t="s">
        <v>413</v>
      </c>
      <c r="Q666" s="4" t="s">
        <v>21</v>
      </c>
    </row>
    <row r="667" spans="1:17" ht="22.5" x14ac:dyDescent="0.25">
      <c r="A667" s="3">
        <v>12361</v>
      </c>
      <c r="B667" s="1" t="s">
        <v>38084</v>
      </c>
      <c r="C667" s="1" t="s">
        <v>15</v>
      </c>
      <c r="D667" s="1" t="s">
        <v>40</v>
      </c>
      <c r="E667" s="1">
        <v>2885727</v>
      </c>
      <c r="F667" s="1" t="s">
        <v>10599</v>
      </c>
      <c r="G667" s="1">
        <v>2229086</v>
      </c>
      <c r="H667" s="1" t="s">
        <v>10600</v>
      </c>
      <c r="I667" s="2">
        <v>45049</v>
      </c>
      <c r="J667" s="15" t="str">
        <f>MID(Tabla1[[#This Row],[HORA]],1,5)</f>
        <v>13:57</v>
      </c>
      <c r="K667" s="16">
        <f>IF(Tabla1[[#This Row],[FECHA]]=I668,IF(J668-J667&gt;0,(J668-J667)*1440,0),0)</f>
        <v>5.0000000000001421</v>
      </c>
      <c r="L667" s="14">
        <f>2+L408-Datos!$C$8</f>
        <v>8.6999999999999993</v>
      </c>
      <c r="M667" s="13" t="s">
        <v>55968</v>
      </c>
      <c r="N667" s="1" t="s">
        <v>38085</v>
      </c>
      <c r="O667" s="1">
        <v>30</v>
      </c>
      <c r="P667" s="1" t="s">
        <v>413</v>
      </c>
      <c r="Q667" s="4" t="s">
        <v>21</v>
      </c>
    </row>
    <row r="668" spans="1:17" ht="22.5" x14ac:dyDescent="0.25">
      <c r="A668" s="3">
        <v>12362</v>
      </c>
      <c r="B668" s="1" t="s">
        <v>38086</v>
      </c>
      <c r="C668" s="1" t="s">
        <v>15</v>
      </c>
      <c r="D668" s="1" t="s">
        <v>82</v>
      </c>
      <c r="E668" s="1">
        <v>60743843</v>
      </c>
      <c r="F668" s="1" t="s">
        <v>38087</v>
      </c>
      <c r="G668" s="1">
        <v>2229089</v>
      </c>
      <c r="H668" s="1" t="s">
        <v>38088</v>
      </c>
      <c r="I668" s="2">
        <v>45049</v>
      </c>
      <c r="J668" s="15" t="str">
        <f>MID(Tabla1[[#This Row],[HORA]],1,5)</f>
        <v>14:02</v>
      </c>
      <c r="K668" s="16">
        <f>IF(Tabla1[[#This Row],[FECHA]]=I669,IF(J669-J668&gt;0,(J669-J668)*1440,0),0)</f>
        <v>1.9999999999999929</v>
      </c>
      <c r="L668" s="14">
        <f>2+L409-Datos!$C$8</f>
        <v>10.760000000000002</v>
      </c>
      <c r="M668" s="13" t="s">
        <v>55973</v>
      </c>
      <c r="N668" s="1" t="s">
        <v>22651</v>
      </c>
      <c r="O668" s="1">
        <v>15</v>
      </c>
      <c r="P668" s="1" t="s">
        <v>413</v>
      </c>
      <c r="Q668" s="4" t="s">
        <v>21</v>
      </c>
    </row>
    <row r="669" spans="1:17" ht="22.5" x14ac:dyDescent="0.25">
      <c r="A669" s="3">
        <v>18087</v>
      </c>
      <c r="B669" s="1" t="s">
        <v>54092</v>
      </c>
      <c r="C669" s="1" t="s">
        <v>15</v>
      </c>
      <c r="D669" s="1" t="s">
        <v>33</v>
      </c>
      <c r="E669" s="1">
        <v>20480409346</v>
      </c>
      <c r="F669" s="1" t="s">
        <v>51020</v>
      </c>
      <c r="G669" s="1">
        <v>44210094</v>
      </c>
      <c r="H669" s="1" t="s">
        <v>54093</v>
      </c>
      <c r="I669" s="2">
        <v>45049</v>
      </c>
      <c r="J669" s="15" t="str">
        <f>MID(Tabla1[[#This Row],[HORA]],1,5)</f>
        <v>14:04</v>
      </c>
      <c r="K669" s="16">
        <f>IF(Tabla1[[#This Row],[FECHA]]=I670,IF(J670-J669&gt;0,(J670-J669)*1440,0),0)</f>
        <v>1.9999999999999929</v>
      </c>
      <c r="L669" s="14">
        <f>2+L410-Datos!$C$8</f>
        <v>6.6300000000000008</v>
      </c>
      <c r="M669" s="13" t="s">
        <v>55975</v>
      </c>
      <c r="N669" s="1" t="s">
        <v>54094</v>
      </c>
      <c r="O669" s="1">
        <v>30</v>
      </c>
      <c r="P669" s="1" t="s">
        <v>413</v>
      </c>
      <c r="Q669" s="4" t="s">
        <v>21</v>
      </c>
    </row>
    <row r="670" spans="1:17" ht="22.5" x14ac:dyDescent="0.25">
      <c r="A670" s="3">
        <v>5551</v>
      </c>
      <c r="B670" s="1" t="s">
        <v>17368</v>
      </c>
      <c r="C670" s="1" t="s">
        <v>15</v>
      </c>
      <c r="D670" s="1" t="s">
        <v>71</v>
      </c>
      <c r="E670" s="1">
        <v>47327857</v>
      </c>
      <c r="F670" s="1" t="s">
        <v>17369</v>
      </c>
      <c r="G670" s="1">
        <v>16518568</v>
      </c>
      <c r="H670" s="1" t="s">
        <v>17370</v>
      </c>
      <c r="I670" s="2">
        <v>45049</v>
      </c>
      <c r="J670" s="15" t="str">
        <f>MID(Tabla1[[#This Row],[HORA]],1,5)</f>
        <v>14:06</v>
      </c>
      <c r="K670" s="16">
        <f>IF(Tabla1[[#This Row],[FECHA]]=I671,IF(J671-J670&gt;0,(J671-J670)*1440,0),0)</f>
        <v>0</v>
      </c>
      <c r="L670" s="14">
        <f>2+L411-Datos!$C$8</f>
        <v>6.44</v>
      </c>
      <c r="M670" s="13" t="s">
        <v>55977</v>
      </c>
      <c r="N670" s="1" t="s">
        <v>17371</v>
      </c>
      <c r="O670" s="1">
        <v>33.340000000000003</v>
      </c>
      <c r="P670" s="1" t="s">
        <v>27</v>
      </c>
      <c r="Q670" s="4" t="s">
        <v>21</v>
      </c>
    </row>
    <row r="671" spans="1:17" ht="22.5" x14ac:dyDescent="0.25">
      <c r="A671" s="3">
        <v>5552</v>
      </c>
      <c r="B671" s="1" t="s">
        <v>17368</v>
      </c>
      <c r="C671" s="1" t="s">
        <v>15</v>
      </c>
      <c r="D671" s="1" t="s">
        <v>71</v>
      </c>
      <c r="E671" s="1">
        <v>47327857</v>
      </c>
      <c r="F671" s="1" t="s">
        <v>17369</v>
      </c>
      <c r="G671" s="1">
        <v>16518568</v>
      </c>
      <c r="H671" s="1" t="s">
        <v>17370</v>
      </c>
      <c r="I671" s="2">
        <v>45049</v>
      </c>
      <c r="J671" s="15" t="str">
        <f>MID(Tabla1[[#This Row],[HORA]],1,5)</f>
        <v>14:06</v>
      </c>
      <c r="K671" s="16">
        <f>IF(Tabla1[[#This Row],[FECHA]]=I672,IF(J672-J671&gt;0,(J672-J671)*1440,0),0)</f>
        <v>0</v>
      </c>
      <c r="L671" s="14">
        <f>2+L412-Datos!$C$8</f>
        <v>8.5300000000000011</v>
      </c>
      <c r="M671" s="13" t="s">
        <v>55977</v>
      </c>
      <c r="N671" s="1" t="s">
        <v>8379</v>
      </c>
      <c r="O671" s="1">
        <v>33.33</v>
      </c>
      <c r="P671" s="1" t="s">
        <v>27</v>
      </c>
      <c r="Q671" s="4" t="s">
        <v>21</v>
      </c>
    </row>
    <row r="672" spans="1:17" ht="22.5" x14ac:dyDescent="0.25">
      <c r="A672" s="3">
        <v>5553</v>
      </c>
      <c r="B672" s="1" t="s">
        <v>17368</v>
      </c>
      <c r="C672" s="1" t="s">
        <v>15</v>
      </c>
      <c r="D672" s="1" t="s">
        <v>71</v>
      </c>
      <c r="E672" s="1">
        <v>47327857</v>
      </c>
      <c r="F672" s="1" t="s">
        <v>17369</v>
      </c>
      <c r="G672" s="1">
        <v>16518568</v>
      </c>
      <c r="H672" s="1" t="s">
        <v>17370</v>
      </c>
      <c r="I672" s="2">
        <v>45049</v>
      </c>
      <c r="J672" s="15" t="str">
        <f>MID(Tabla1[[#This Row],[HORA]],1,5)</f>
        <v>14:06</v>
      </c>
      <c r="K672" s="16">
        <f>IF(Tabla1[[#This Row],[FECHA]]=I673,IF(J673-J672&gt;0,(J673-J672)*1440,0),0)</f>
        <v>1.9999999999999929</v>
      </c>
      <c r="L672" s="14">
        <f>2+L413-Datos!$C$8</f>
        <v>5.87</v>
      </c>
      <c r="M672" s="13" t="s">
        <v>55977</v>
      </c>
      <c r="N672" s="1" t="s">
        <v>17372</v>
      </c>
      <c r="O672" s="1">
        <v>33.33</v>
      </c>
      <c r="P672" s="1" t="s">
        <v>27</v>
      </c>
      <c r="Q672" s="4" t="s">
        <v>21</v>
      </c>
    </row>
    <row r="673" spans="1:17" ht="22.5" x14ac:dyDescent="0.25">
      <c r="A673" s="3">
        <v>5554</v>
      </c>
      <c r="B673" s="1" t="s">
        <v>17373</v>
      </c>
      <c r="C673" s="1" t="s">
        <v>15</v>
      </c>
      <c r="D673" s="1" t="s">
        <v>40</v>
      </c>
      <c r="E673" s="1">
        <v>16627901</v>
      </c>
      <c r="F673" s="1" t="s">
        <v>17374</v>
      </c>
      <c r="G673" s="1">
        <v>2229093</v>
      </c>
      <c r="H673" s="1" t="s">
        <v>17375</v>
      </c>
      <c r="I673" s="2">
        <v>45049</v>
      </c>
      <c r="J673" s="15" t="str">
        <f>MID(Tabla1[[#This Row],[HORA]],1,5)</f>
        <v>14:08</v>
      </c>
      <c r="K673" s="16">
        <f>IF(Tabla1[[#This Row],[FECHA]]=I674,IF(J674-J673&gt;0,(J674-J673)*1440,0),0)</f>
        <v>1.9999999999999929</v>
      </c>
      <c r="L673" s="14">
        <f>2+L414-Datos!$C$8</f>
        <v>7.6000000000000005</v>
      </c>
      <c r="M673" s="13" t="s">
        <v>55979</v>
      </c>
      <c r="N673" s="1" t="s">
        <v>17376</v>
      </c>
      <c r="O673" s="1">
        <v>20</v>
      </c>
      <c r="P673" s="1" t="s">
        <v>27</v>
      </c>
      <c r="Q673" s="4" t="s">
        <v>21</v>
      </c>
    </row>
    <row r="674" spans="1:17" ht="22.5" x14ac:dyDescent="0.25">
      <c r="A674" s="3">
        <v>12363</v>
      </c>
      <c r="B674" s="1" t="s">
        <v>38089</v>
      </c>
      <c r="C674" s="1" t="s">
        <v>15</v>
      </c>
      <c r="D674" s="1" t="s">
        <v>40</v>
      </c>
      <c r="E674" s="1">
        <v>3696270</v>
      </c>
      <c r="F674" s="1" t="s">
        <v>38090</v>
      </c>
      <c r="G674" s="1">
        <v>2229094</v>
      </c>
      <c r="H674" s="1" t="s">
        <v>38091</v>
      </c>
      <c r="I674" s="2">
        <v>45049</v>
      </c>
      <c r="J674" s="15" t="str">
        <f>MID(Tabla1[[#This Row],[HORA]],1,5)</f>
        <v>14:10</v>
      </c>
      <c r="K674" s="16">
        <f>IF(Tabla1[[#This Row],[FECHA]]=I675,IF(J675-J674&gt;0,(J675-J674)*1440,0),0)</f>
        <v>2.9999999999999893</v>
      </c>
      <c r="L674" s="14">
        <f>2+L415-Datos!$C$8</f>
        <v>9.4600000000000009</v>
      </c>
      <c r="M674" s="13" t="s">
        <v>55850</v>
      </c>
      <c r="N674" s="1" t="s">
        <v>38092</v>
      </c>
      <c r="O674" s="1">
        <v>20</v>
      </c>
      <c r="P674" s="1" t="s">
        <v>413</v>
      </c>
      <c r="Q674" s="4" t="s">
        <v>21</v>
      </c>
    </row>
    <row r="675" spans="1:17" ht="22.5" x14ac:dyDescent="0.25">
      <c r="A675" s="3">
        <v>5555</v>
      </c>
      <c r="B675" s="1" t="s">
        <v>17377</v>
      </c>
      <c r="C675" s="1" t="s">
        <v>15</v>
      </c>
      <c r="D675" s="1" t="s">
        <v>40</v>
      </c>
      <c r="E675" s="1">
        <v>2658676</v>
      </c>
      <c r="F675" s="1" t="s">
        <v>15953</v>
      </c>
      <c r="G675" s="1">
        <v>2658676</v>
      </c>
      <c r="H675" s="1" t="s">
        <v>15953</v>
      </c>
      <c r="I675" s="2">
        <v>45049</v>
      </c>
      <c r="J675" s="15" t="str">
        <f>MID(Tabla1[[#This Row],[HORA]],1,5)</f>
        <v>14:13</v>
      </c>
      <c r="K675" s="16">
        <f>IF(Tabla1[[#This Row],[FECHA]]=I676,IF(J676-J675&gt;0,(J676-J675)*1440,0),0)</f>
        <v>0</v>
      </c>
      <c r="L675" s="14">
        <f>2+L416-Datos!$C$8</f>
        <v>6.76</v>
      </c>
      <c r="M675" s="13" t="s">
        <v>55982</v>
      </c>
      <c r="N675" s="1" t="s">
        <v>17378</v>
      </c>
      <c r="O675" s="1">
        <v>40</v>
      </c>
      <c r="P675" s="1" t="s">
        <v>27</v>
      </c>
      <c r="Q675" s="4" t="s">
        <v>21</v>
      </c>
    </row>
    <row r="676" spans="1:17" ht="22.5" x14ac:dyDescent="0.25">
      <c r="A676" s="3">
        <v>12364</v>
      </c>
      <c r="B676" s="1" t="s">
        <v>38093</v>
      </c>
      <c r="C676" s="1" t="s">
        <v>15</v>
      </c>
      <c r="D676" s="1" t="s">
        <v>77</v>
      </c>
      <c r="E676" s="1">
        <v>72684470</v>
      </c>
      <c r="F676" s="1" t="s">
        <v>38094</v>
      </c>
      <c r="G676" s="1">
        <v>42222746</v>
      </c>
      <c r="H676" s="1" t="s">
        <v>38095</v>
      </c>
      <c r="I676" s="2">
        <v>45049</v>
      </c>
      <c r="J676" s="15" t="str">
        <f>MID(Tabla1[[#This Row],[HORA]],1,5)</f>
        <v>14:13</v>
      </c>
      <c r="K676" s="16">
        <f>IF(Tabla1[[#This Row],[FECHA]]=I677,IF(J677-J676&gt;0,(J677-J676)*1440,0),0)</f>
        <v>4.9999999999999822</v>
      </c>
      <c r="L676" s="14">
        <f>2+L417-Datos!$C$8</f>
        <v>7.42</v>
      </c>
      <c r="M676" s="13" t="s">
        <v>55982</v>
      </c>
      <c r="N676" s="1" t="s">
        <v>38096</v>
      </c>
      <c r="O676" s="1">
        <v>15</v>
      </c>
      <c r="P676" s="1" t="s">
        <v>413</v>
      </c>
      <c r="Q676" s="4" t="s">
        <v>21</v>
      </c>
    </row>
    <row r="677" spans="1:17" ht="22.5" x14ac:dyDescent="0.25">
      <c r="A677" s="3">
        <v>12365</v>
      </c>
      <c r="B677" s="1" t="s">
        <v>38097</v>
      </c>
      <c r="C677" s="1" t="s">
        <v>15</v>
      </c>
      <c r="D677" s="1" t="s">
        <v>40</v>
      </c>
      <c r="E677" s="1">
        <v>18180884</v>
      </c>
      <c r="F677" s="1" t="s">
        <v>38098</v>
      </c>
      <c r="G677" s="1">
        <v>44392631</v>
      </c>
      <c r="H677" s="1" t="s">
        <v>38099</v>
      </c>
      <c r="I677" s="2">
        <v>45049</v>
      </c>
      <c r="J677" s="15" t="str">
        <f>MID(Tabla1[[#This Row],[HORA]],1,5)</f>
        <v>14:18</v>
      </c>
      <c r="K677" s="16">
        <f>IF(Tabla1[[#This Row],[FECHA]]=I678,IF(J678-J677&gt;0,(J678-J677)*1440,0),0)</f>
        <v>0.99999999999999645</v>
      </c>
      <c r="L677" s="14">
        <f>2+L418-Datos!$C$8</f>
        <v>7.36</v>
      </c>
      <c r="M677" s="13" t="s">
        <v>55985</v>
      </c>
      <c r="N677" s="1" t="s">
        <v>38100</v>
      </c>
      <c r="O677" s="1">
        <v>30</v>
      </c>
      <c r="P677" s="1" t="s">
        <v>413</v>
      </c>
      <c r="Q677" s="4" t="s">
        <v>21</v>
      </c>
    </row>
    <row r="678" spans="1:17" ht="22.5" x14ac:dyDescent="0.25">
      <c r="A678" s="3">
        <v>913</v>
      </c>
      <c r="B678" s="1" t="s">
        <v>2335</v>
      </c>
      <c r="C678" s="1" t="s">
        <v>15</v>
      </c>
      <c r="D678" s="1" t="s">
        <v>228</v>
      </c>
      <c r="E678" s="1">
        <v>40203905</v>
      </c>
      <c r="F678" s="1" t="s">
        <v>2336</v>
      </c>
      <c r="G678" s="1">
        <v>2229100</v>
      </c>
      <c r="H678" s="1" t="s">
        <v>2337</v>
      </c>
      <c r="I678" s="2">
        <v>45049</v>
      </c>
      <c r="J678" s="15" t="str">
        <f>MID(Tabla1[[#This Row],[HORA]],1,5)</f>
        <v>14:19</v>
      </c>
      <c r="K678" s="16">
        <f>IF(Tabla1[[#This Row],[FECHA]]=I679,IF(J679-J678&gt;0,(J679-J678)*1440,0),0)</f>
        <v>4.9999999999999822</v>
      </c>
      <c r="L678" s="14">
        <f>2+L419-Datos!$C$8</f>
        <v>5.4600000000000009</v>
      </c>
      <c r="M678" s="13" t="s">
        <v>55986</v>
      </c>
      <c r="N678" s="1" t="s">
        <v>2338</v>
      </c>
      <c r="O678" s="1">
        <v>15</v>
      </c>
      <c r="P678" s="1" t="s">
        <v>300</v>
      </c>
      <c r="Q678" s="4" t="s">
        <v>21</v>
      </c>
    </row>
    <row r="679" spans="1:17" ht="22.5" x14ac:dyDescent="0.25">
      <c r="A679" s="3">
        <v>12366</v>
      </c>
      <c r="B679" s="1" t="s">
        <v>38101</v>
      </c>
      <c r="C679" s="1" t="s">
        <v>15</v>
      </c>
      <c r="D679" s="1" t="s">
        <v>33</v>
      </c>
      <c r="E679" s="1">
        <v>16403023</v>
      </c>
      <c r="F679" s="1" t="s">
        <v>1886</v>
      </c>
      <c r="G679" s="1">
        <v>40101496</v>
      </c>
      <c r="H679" s="1" t="s">
        <v>1887</v>
      </c>
      <c r="I679" s="2">
        <v>45049</v>
      </c>
      <c r="J679" s="15" t="str">
        <f>MID(Tabla1[[#This Row],[HORA]],1,5)</f>
        <v>14:24</v>
      </c>
      <c r="K679" s="16">
        <f>IF(Tabla1[[#This Row],[FECHA]]=I680,IF(J680-J679&gt;0,(J680-J679)*1440,0),0)</f>
        <v>1.9999999999999929</v>
      </c>
      <c r="L679" s="14">
        <f>2+L420-Datos!$C$8</f>
        <v>6.4700000000000006</v>
      </c>
      <c r="M679" s="13" t="s">
        <v>55990</v>
      </c>
      <c r="N679" s="1" t="s">
        <v>38102</v>
      </c>
      <c r="O679" s="1">
        <v>15</v>
      </c>
      <c r="P679" s="1" t="s">
        <v>413</v>
      </c>
      <c r="Q679" s="4" t="s">
        <v>21</v>
      </c>
    </row>
    <row r="680" spans="1:17" ht="22.5" x14ac:dyDescent="0.25">
      <c r="A680" s="3">
        <v>5556</v>
      </c>
      <c r="B680" s="1" t="s">
        <v>17379</v>
      </c>
      <c r="C680" s="1" t="s">
        <v>15</v>
      </c>
      <c r="D680" s="1" t="s">
        <v>33</v>
      </c>
      <c r="E680" s="1">
        <v>19203691</v>
      </c>
      <c r="F680" s="1" t="s">
        <v>17380</v>
      </c>
      <c r="G680" s="1">
        <v>2229102</v>
      </c>
      <c r="H680" s="1" t="s">
        <v>17381</v>
      </c>
      <c r="I680" s="2">
        <v>45049</v>
      </c>
      <c r="J680" s="15" t="str">
        <f>MID(Tabla1[[#This Row],[HORA]],1,5)</f>
        <v>14:26</v>
      </c>
      <c r="K680" s="16">
        <f>IF(Tabla1[[#This Row],[FECHA]]=I681,IF(J681-J680&gt;0,(J681-J680)*1440,0),0)</f>
        <v>7.9999999999999716</v>
      </c>
      <c r="L680" s="14">
        <f>2+L421-Datos!$C$8</f>
        <v>7.84</v>
      </c>
      <c r="M680" s="13" t="s">
        <v>55856</v>
      </c>
      <c r="N680" s="1" t="s">
        <v>17382</v>
      </c>
      <c r="O680" s="1">
        <v>30</v>
      </c>
      <c r="P680" s="1" t="s">
        <v>27</v>
      </c>
      <c r="Q680" s="4" t="s">
        <v>21</v>
      </c>
    </row>
    <row r="681" spans="1:17" ht="22.5" x14ac:dyDescent="0.25">
      <c r="A681" s="3">
        <v>12367</v>
      </c>
      <c r="B681" s="1" t="s">
        <v>38103</v>
      </c>
      <c r="C681" s="1" t="s">
        <v>15</v>
      </c>
      <c r="D681" s="1" t="s">
        <v>82</v>
      </c>
      <c r="E681" s="1">
        <v>71574156</v>
      </c>
      <c r="F681" s="1" t="s">
        <v>8555</v>
      </c>
      <c r="G681" s="1">
        <v>73233414</v>
      </c>
      <c r="H681" s="1" t="s">
        <v>38104</v>
      </c>
      <c r="I681" s="2">
        <v>45049</v>
      </c>
      <c r="J681" s="15" t="str">
        <f>MID(Tabla1[[#This Row],[HORA]],1,5)</f>
        <v>14:34</v>
      </c>
      <c r="K681" s="16">
        <f>IF(Tabla1[[#This Row],[FECHA]]=I682,IF(J682-J681&gt;0,(J682-J681)*1440,0),0)</f>
        <v>0</v>
      </c>
      <c r="L681" s="14">
        <f>2+L422-Datos!$C$8</f>
        <v>7.59</v>
      </c>
      <c r="M681" s="13" t="s">
        <v>55861</v>
      </c>
      <c r="N681" s="1" t="s">
        <v>38105</v>
      </c>
      <c r="O681" s="1">
        <v>15</v>
      </c>
      <c r="P681" s="1" t="s">
        <v>413</v>
      </c>
      <c r="Q681" s="4" t="s">
        <v>21</v>
      </c>
    </row>
    <row r="682" spans="1:17" ht="22.5" x14ac:dyDescent="0.25">
      <c r="A682" s="3">
        <v>16695</v>
      </c>
      <c r="B682" s="1" t="s">
        <v>50590</v>
      </c>
      <c r="C682" s="1" t="s">
        <v>15</v>
      </c>
      <c r="D682" s="1" t="s">
        <v>40</v>
      </c>
      <c r="E682" s="1">
        <v>20532029008</v>
      </c>
      <c r="F682" s="1" t="s">
        <v>48899</v>
      </c>
      <c r="G682" s="1">
        <v>2821377</v>
      </c>
      <c r="H682" s="1" t="s">
        <v>49888</v>
      </c>
      <c r="I682" s="2">
        <v>45049</v>
      </c>
      <c r="J682" s="15" t="str">
        <f>MID(Tabla1[[#This Row],[HORA]],1,5)</f>
        <v>14:34</v>
      </c>
      <c r="K682" s="16">
        <f>IF(Tabla1[[#This Row],[FECHA]]=I683,IF(J683-J682&gt;0,(J683-J682)*1440,0),0)</f>
        <v>3.0000000000001492</v>
      </c>
      <c r="L682" s="14">
        <f>2+L423-Datos!$C$8</f>
        <v>10.530000000000001</v>
      </c>
      <c r="M682" s="13" t="s">
        <v>55861</v>
      </c>
      <c r="N682" s="1" t="s">
        <v>50591</v>
      </c>
      <c r="O682" s="1">
        <v>40</v>
      </c>
      <c r="P682" s="1" t="s">
        <v>27</v>
      </c>
      <c r="Q682" s="4" t="s">
        <v>21</v>
      </c>
    </row>
    <row r="683" spans="1:17" ht="22.5" x14ac:dyDescent="0.25">
      <c r="A683" s="3">
        <v>5557</v>
      </c>
      <c r="B683" s="1" t="s">
        <v>17383</v>
      </c>
      <c r="C683" s="1" t="s">
        <v>15</v>
      </c>
      <c r="D683" s="1" t="s">
        <v>71</v>
      </c>
      <c r="E683" s="1">
        <v>40997657</v>
      </c>
      <c r="F683" s="1" t="s">
        <v>17384</v>
      </c>
      <c r="G683" s="1">
        <v>16631879</v>
      </c>
      <c r="H683" s="1" t="s">
        <v>17385</v>
      </c>
      <c r="I683" s="2">
        <v>45049</v>
      </c>
      <c r="J683" s="15" t="str">
        <f>MID(Tabla1[[#This Row],[HORA]],1,5)</f>
        <v>14:37</v>
      </c>
      <c r="K683" s="16">
        <f>IF(Tabla1[[#This Row],[FECHA]]=I684,IF(J684-J683&gt;0,(J684-J683)*1440,0),0)</f>
        <v>0</v>
      </c>
      <c r="L683" s="14">
        <f>2+L424-Datos!$C$8</f>
        <v>7.68</v>
      </c>
      <c r="M683" s="13" t="s">
        <v>55998</v>
      </c>
      <c r="N683" s="1" t="s">
        <v>17386</v>
      </c>
      <c r="O683" s="1">
        <v>30</v>
      </c>
      <c r="P683" s="1" t="s">
        <v>27</v>
      </c>
      <c r="Q683" s="4" t="s">
        <v>21</v>
      </c>
    </row>
    <row r="684" spans="1:17" ht="22.5" x14ac:dyDescent="0.25">
      <c r="A684" s="3">
        <v>12368</v>
      </c>
      <c r="B684" s="1" t="s">
        <v>38106</v>
      </c>
      <c r="C684" s="1" t="s">
        <v>15</v>
      </c>
      <c r="D684" s="1" t="s">
        <v>141</v>
      </c>
      <c r="E684" s="1">
        <v>16487690</v>
      </c>
      <c r="F684" s="1" t="s">
        <v>38107</v>
      </c>
      <c r="G684" s="1">
        <v>2229104</v>
      </c>
      <c r="H684" s="1" t="s">
        <v>38108</v>
      </c>
      <c r="I684" s="2">
        <v>45049</v>
      </c>
      <c r="J684" s="15" t="str">
        <f>MID(Tabla1[[#This Row],[HORA]],1,5)</f>
        <v>14:37</v>
      </c>
      <c r="K684" s="16">
        <f>IF(Tabla1[[#This Row],[FECHA]]=I685,IF(J685-J684&gt;0,(J685-J684)*1440,0),0)</f>
        <v>11.999999999999957</v>
      </c>
      <c r="L684" s="14">
        <f>2+L425-Datos!$C$8</f>
        <v>8.4600000000000009</v>
      </c>
      <c r="M684" s="13" t="s">
        <v>55998</v>
      </c>
      <c r="N684" s="1" t="s">
        <v>38109</v>
      </c>
      <c r="O684" s="1">
        <v>18</v>
      </c>
      <c r="P684" s="1" t="s">
        <v>413</v>
      </c>
      <c r="Q684" s="4" t="s">
        <v>21</v>
      </c>
    </row>
    <row r="685" spans="1:17" ht="22.5" x14ac:dyDescent="0.25">
      <c r="A685" s="3">
        <v>12369</v>
      </c>
      <c r="B685" s="1" t="s">
        <v>38110</v>
      </c>
      <c r="C685" s="1" t="s">
        <v>15</v>
      </c>
      <c r="D685" s="1" t="s">
        <v>30</v>
      </c>
      <c r="E685" s="1">
        <v>73144130</v>
      </c>
      <c r="F685" s="1" t="s">
        <v>38111</v>
      </c>
      <c r="G685" s="1">
        <v>2229107</v>
      </c>
      <c r="H685" s="1" t="s">
        <v>38112</v>
      </c>
      <c r="I685" s="2">
        <v>45049</v>
      </c>
      <c r="J685" s="15" t="str">
        <f>MID(Tabla1[[#This Row],[HORA]],1,5)</f>
        <v>14:49</v>
      </c>
      <c r="K685" s="16">
        <f>IF(Tabla1[[#This Row],[FECHA]]=I686,IF(J686-J685&gt;0,(J686-J685)*1440,0),0)</f>
        <v>4.9999999999999822</v>
      </c>
      <c r="L685" s="14">
        <f>2+L426-Datos!$C$8</f>
        <v>10.83</v>
      </c>
      <c r="M685" s="13" t="s">
        <v>56009</v>
      </c>
      <c r="N685" s="1" t="s">
        <v>38113</v>
      </c>
      <c r="O685" s="1">
        <v>20</v>
      </c>
      <c r="P685" s="1" t="s">
        <v>413</v>
      </c>
      <c r="Q685" s="4" t="s">
        <v>21</v>
      </c>
    </row>
    <row r="686" spans="1:17" ht="22.5" x14ac:dyDescent="0.25">
      <c r="A686" s="3">
        <v>16696</v>
      </c>
      <c r="B686" s="1" t="s">
        <v>50592</v>
      </c>
      <c r="C686" s="1" t="s">
        <v>15</v>
      </c>
      <c r="D686" s="1" t="s">
        <v>82</v>
      </c>
      <c r="E686" s="1">
        <v>20479892998</v>
      </c>
      <c r="F686" s="1" t="s">
        <v>48992</v>
      </c>
      <c r="G686" s="1">
        <v>73428977</v>
      </c>
      <c r="H686" s="1" t="s">
        <v>50593</v>
      </c>
      <c r="I686" s="2">
        <v>45049</v>
      </c>
      <c r="J686" s="15" t="str">
        <f>MID(Tabla1[[#This Row],[HORA]],1,5)</f>
        <v>14:54</v>
      </c>
      <c r="K686" s="16">
        <f>IF(Tabla1[[#This Row],[FECHA]]=I687,IF(J687-J686&gt;0,(J687-J686)*1440,0),0)</f>
        <v>1.9999999999999929</v>
      </c>
      <c r="L686" s="14">
        <f>2+L427-Datos!$C$8</f>
        <v>9.52</v>
      </c>
      <c r="M686" s="13" t="s">
        <v>56013</v>
      </c>
      <c r="N686" s="1" t="s">
        <v>20976</v>
      </c>
      <c r="O686" s="1">
        <v>18</v>
      </c>
      <c r="P686" s="1" t="s">
        <v>27</v>
      </c>
      <c r="Q686" s="4" t="s">
        <v>21</v>
      </c>
    </row>
    <row r="687" spans="1:17" ht="22.5" x14ac:dyDescent="0.25">
      <c r="A687" s="3">
        <v>12370</v>
      </c>
      <c r="B687" s="1" t="s">
        <v>38114</v>
      </c>
      <c r="C687" s="1" t="s">
        <v>15</v>
      </c>
      <c r="D687" s="1" t="s">
        <v>40</v>
      </c>
      <c r="E687" s="1">
        <v>45603975</v>
      </c>
      <c r="F687" s="1" t="s">
        <v>38115</v>
      </c>
      <c r="G687" s="1">
        <v>2229110</v>
      </c>
      <c r="H687" s="1" t="s">
        <v>38116</v>
      </c>
      <c r="I687" s="2">
        <v>45049</v>
      </c>
      <c r="J687" s="15" t="str">
        <f>MID(Tabla1[[#This Row],[HORA]],1,5)</f>
        <v>14:56</v>
      </c>
      <c r="K687" s="16">
        <f>IF(Tabla1[[#This Row],[FECHA]]=I688,IF(J688-J687&gt;0,(J688-J687)*1440,0),0)</f>
        <v>2.9999999999999893</v>
      </c>
      <c r="L687" s="14">
        <f>2+L428-Datos!$C$8</f>
        <v>8.120000000000001</v>
      </c>
      <c r="M687" s="13" t="s">
        <v>56015</v>
      </c>
      <c r="N687" s="1" t="s">
        <v>38117</v>
      </c>
      <c r="O687" s="1">
        <v>10</v>
      </c>
      <c r="P687" s="1" t="s">
        <v>413</v>
      </c>
      <c r="Q687" s="4" t="s">
        <v>21</v>
      </c>
    </row>
    <row r="688" spans="1:17" ht="22.5" x14ac:dyDescent="0.25">
      <c r="A688" s="3">
        <v>914</v>
      </c>
      <c r="B688" s="1" t="s">
        <v>2339</v>
      </c>
      <c r="C688" s="1" t="s">
        <v>15</v>
      </c>
      <c r="D688" s="1" t="s">
        <v>40</v>
      </c>
      <c r="E688" s="1">
        <v>136774394</v>
      </c>
      <c r="F688" s="1" t="s">
        <v>2340</v>
      </c>
      <c r="G688" s="1">
        <v>0</v>
      </c>
      <c r="H688" s="1" t="s">
        <v>1788</v>
      </c>
      <c r="I688" s="2">
        <v>45049</v>
      </c>
      <c r="J688" s="15" t="str">
        <f>MID(Tabla1[[#This Row],[HORA]],1,5)</f>
        <v>14:59</v>
      </c>
      <c r="K688" s="16">
        <f>IF(Tabla1[[#This Row],[FECHA]]=I689,IF(J689-J688&gt;0,(J689-J688)*1440,0),0)</f>
        <v>0.99999999999999645</v>
      </c>
      <c r="L688" s="14">
        <f>2+L429-Datos!$C$8</f>
        <v>5.86</v>
      </c>
      <c r="M688" s="13" t="s">
        <v>56018</v>
      </c>
      <c r="N688" s="1" t="s">
        <v>1715</v>
      </c>
      <c r="O688" s="1">
        <v>25</v>
      </c>
      <c r="P688" s="1" t="s">
        <v>300</v>
      </c>
      <c r="Q688" s="4" t="s">
        <v>21</v>
      </c>
    </row>
    <row r="689" spans="1:17" ht="22.5" x14ac:dyDescent="0.25">
      <c r="A689" s="3">
        <v>12371</v>
      </c>
      <c r="B689" s="1" t="s">
        <v>38118</v>
      </c>
      <c r="C689" s="1" t="s">
        <v>15</v>
      </c>
      <c r="D689" s="1" t="s">
        <v>71</v>
      </c>
      <c r="E689" s="1">
        <v>16544156</v>
      </c>
      <c r="F689" s="1" t="s">
        <v>38119</v>
      </c>
      <c r="G689" s="1">
        <v>2229112</v>
      </c>
      <c r="H689" s="1" t="s">
        <v>38120</v>
      </c>
      <c r="I689" s="2">
        <v>45049</v>
      </c>
      <c r="J689" s="15" t="str">
        <f>MID(Tabla1[[#This Row],[HORA]],1,5)</f>
        <v>15:00</v>
      </c>
      <c r="K689" s="16">
        <f>IF(Tabla1[[#This Row],[FECHA]]=I690,IF(J690-J689&gt;0,(J690-J689)*1440,0),0)</f>
        <v>11.999999999999957</v>
      </c>
      <c r="L689" s="14">
        <f>2+L430-Datos!$C$8</f>
        <v>8.379999999999999</v>
      </c>
      <c r="M689" s="13" t="s">
        <v>56130</v>
      </c>
      <c r="N689" s="1" t="s">
        <v>38121</v>
      </c>
      <c r="O689" s="1">
        <v>15</v>
      </c>
      <c r="P689" s="1" t="s">
        <v>413</v>
      </c>
      <c r="Q689" s="4" t="s">
        <v>21</v>
      </c>
    </row>
    <row r="690" spans="1:17" ht="22.5" x14ac:dyDescent="0.25">
      <c r="A690" s="3">
        <v>5559</v>
      </c>
      <c r="B690" s="1" t="s">
        <v>17391</v>
      </c>
      <c r="C690" s="1" t="s">
        <v>15</v>
      </c>
      <c r="D690" s="1" t="s">
        <v>77</v>
      </c>
      <c r="E690" s="1">
        <v>43412172</v>
      </c>
      <c r="F690" s="1" t="s">
        <v>17392</v>
      </c>
      <c r="G690" s="1">
        <v>70665495</v>
      </c>
      <c r="H690" s="1" t="s">
        <v>11487</v>
      </c>
      <c r="I690" s="2">
        <v>45049</v>
      </c>
      <c r="J690" s="15" t="str">
        <f>MID(Tabla1[[#This Row],[HORA]],1,5)</f>
        <v>15:12</v>
      </c>
      <c r="K690" s="16">
        <f>IF(Tabla1[[#This Row],[FECHA]]=I691,IF(J691-J690&gt;0,(J691-J690)*1440,0),0)</f>
        <v>1.9999999999999929</v>
      </c>
      <c r="L690" s="14">
        <f>2+L431-Datos!$C$8</f>
        <v>7.41</v>
      </c>
      <c r="M690" s="13" t="s">
        <v>55867</v>
      </c>
      <c r="N690" s="1" t="s">
        <v>17393</v>
      </c>
      <c r="O690" s="1">
        <v>40</v>
      </c>
      <c r="P690" s="1" t="s">
        <v>27</v>
      </c>
      <c r="Q690" s="4" t="s">
        <v>21</v>
      </c>
    </row>
    <row r="691" spans="1:17" ht="22.5" x14ac:dyDescent="0.25">
      <c r="A691" s="3">
        <v>12372</v>
      </c>
      <c r="B691" s="1" t="s">
        <v>38122</v>
      </c>
      <c r="C691" s="1" t="s">
        <v>15</v>
      </c>
      <c r="D691" s="1" t="s">
        <v>30</v>
      </c>
      <c r="E691" s="1">
        <v>16422069</v>
      </c>
      <c r="F691" s="1" t="s">
        <v>38123</v>
      </c>
      <c r="G691" s="1">
        <v>2229119</v>
      </c>
      <c r="H691" s="1" t="s">
        <v>38124</v>
      </c>
      <c r="I691" s="2">
        <v>45049</v>
      </c>
      <c r="J691" s="15" t="str">
        <f>MID(Tabla1[[#This Row],[HORA]],1,5)</f>
        <v>15:14</v>
      </c>
      <c r="K691" s="16">
        <f>IF(Tabla1[[#This Row],[FECHA]]=I692,IF(J692-J691&gt;0,(J692-J691)*1440,0),0)</f>
        <v>6.0000000000001386</v>
      </c>
      <c r="L691" s="14">
        <f>2+L432-Datos!$C$8</f>
        <v>12.298999999999999</v>
      </c>
      <c r="M691" s="13" t="s">
        <v>55869</v>
      </c>
      <c r="N691" s="1" t="s">
        <v>38125</v>
      </c>
      <c r="O691" s="1">
        <v>25</v>
      </c>
      <c r="P691" s="1" t="s">
        <v>413</v>
      </c>
      <c r="Q691" s="4" t="s">
        <v>21</v>
      </c>
    </row>
    <row r="692" spans="1:17" ht="22.5" x14ac:dyDescent="0.25">
      <c r="A692" s="3">
        <v>18088</v>
      </c>
      <c r="B692" s="1" t="s">
        <v>54095</v>
      </c>
      <c r="C692" s="1" t="s">
        <v>15</v>
      </c>
      <c r="D692" s="1" t="s">
        <v>77</v>
      </c>
      <c r="E692" s="1">
        <v>20108983583</v>
      </c>
      <c r="F692" s="1" t="s">
        <v>48948</v>
      </c>
      <c r="G692" s="1">
        <v>3885370</v>
      </c>
      <c r="H692" s="1" t="s">
        <v>48949</v>
      </c>
      <c r="I692" s="2">
        <v>45049</v>
      </c>
      <c r="J692" s="15" t="str">
        <f>MID(Tabla1[[#This Row],[HORA]],1,5)</f>
        <v>15:20</v>
      </c>
      <c r="K692" s="16">
        <f>IF(Tabla1[[#This Row],[FECHA]]=I693,IF(J693-J692&gt;0,(J693-J692)*1440,0),0)</f>
        <v>1.9999999999999929</v>
      </c>
      <c r="L692" s="14">
        <f>2+L433-Datos!$C$8</f>
        <v>12.1676</v>
      </c>
      <c r="M692" s="13" t="s">
        <v>55875</v>
      </c>
      <c r="N692" s="1" t="s">
        <v>54096</v>
      </c>
      <c r="O692" s="1">
        <v>80</v>
      </c>
      <c r="P692" s="1" t="s">
        <v>413</v>
      </c>
      <c r="Q692" s="4" t="s">
        <v>21</v>
      </c>
    </row>
    <row r="693" spans="1:17" ht="22.5" x14ac:dyDescent="0.25">
      <c r="A693" s="3">
        <v>915</v>
      </c>
      <c r="B693" s="1" t="s">
        <v>2341</v>
      </c>
      <c r="C693" s="1" t="s">
        <v>15</v>
      </c>
      <c r="D693" s="1" t="s">
        <v>40</v>
      </c>
      <c r="E693" s="1">
        <v>80414011</v>
      </c>
      <c r="F693" s="1" t="s">
        <v>2342</v>
      </c>
      <c r="G693" s="1">
        <v>0</v>
      </c>
      <c r="H693" s="1" t="s">
        <v>1788</v>
      </c>
      <c r="I693" s="2">
        <v>45049</v>
      </c>
      <c r="J693" s="15" t="str">
        <f>MID(Tabla1[[#This Row],[HORA]],1,5)</f>
        <v>15:22</v>
      </c>
      <c r="K693" s="16">
        <f>IF(Tabla1[[#This Row],[FECHA]]=I694,IF(J694-J693&gt;0,(J694-J693)*1440,0),0)</f>
        <v>0.99999999999983658</v>
      </c>
      <c r="L693" s="14">
        <f>2+L434-Datos!$C$8</f>
        <v>8.0066000000000006</v>
      </c>
      <c r="M693" s="13" t="s">
        <v>55877</v>
      </c>
      <c r="N693" s="1" t="s">
        <v>1715</v>
      </c>
      <c r="O693" s="1">
        <v>20</v>
      </c>
      <c r="P693" s="1" t="s">
        <v>300</v>
      </c>
      <c r="Q693" s="4" t="s">
        <v>21</v>
      </c>
    </row>
    <row r="694" spans="1:17" ht="22.5" x14ac:dyDescent="0.25">
      <c r="A694" s="3">
        <v>12373</v>
      </c>
      <c r="B694" s="1" t="s">
        <v>38126</v>
      </c>
      <c r="C694" s="1" t="s">
        <v>15</v>
      </c>
      <c r="D694" s="1" t="s">
        <v>172</v>
      </c>
      <c r="E694" s="1">
        <v>41639989</v>
      </c>
      <c r="F694" s="1" t="s">
        <v>38127</v>
      </c>
      <c r="G694" s="1">
        <v>2229122</v>
      </c>
      <c r="H694" s="1" t="s">
        <v>38128</v>
      </c>
      <c r="I694" s="2">
        <v>45049</v>
      </c>
      <c r="J694" s="15" t="str">
        <f>MID(Tabla1[[#This Row],[HORA]],1,5)</f>
        <v>15:23</v>
      </c>
      <c r="K694" s="16">
        <f>IF(Tabla1[[#This Row],[FECHA]]=I695,IF(J695-J694&gt;0,(J695-J694)*1440,0),0)</f>
        <v>3.0000000000001492</v>
      </c>
      <c r="L694" s="14">
        <f>2+L435-Datos!$C$8</f>
        <v>10.218499999999999</v>
      </c>
      <c r="M694" s="13" t="s">
        <v>55878</v>
      </c>
      <c r="N694" s="1" t="s">
        <v>5425</v>
      </c>
      <c r="O694" s="1">
        <v>20</v>
      </c>
      <c r="P694" s="1" t="s">
        <v>413</v>
      </c>
      <c r="Q694" s="4" t="s">
        <v>21</v>
      </c>
    </row>
    <row r="695" spans="1:17" ht="22.5" x14ac:dyDescent="0.25">
      <c r="A695" s="3">
        <v>5560</v>
      </c>
      <c r="B695" s="1" t="s">
        <v>17394</v>
      </c>
      <c r="C695" s="1" t="s">
        <v>15</v>
      </c>
      <c r="D695" s="1" t="s">
        <v>172</v>
      </c>
      <c r="E695" s="1">
        <v>33647599</v>
      </c>
      <c r="F695" s="1" t="s">
        <v>17395</v>
      </c>
      <c r="G695" s="1">
        <v>33647599</v>
      </c>
      <c r="H695" s="1" t="s">
        <v>17395</v>
      </c>
      <c r="I695" s="2">
        <v>45049</v>
      </c>
      <c r="J695" s="15" t="str">
        <f>MID(Tabla1[[#This Row],[HORA]],1,5)</f>
        <v>15:26</v>
      </c>
      <c r="K695" s="16">
        <f>IF(Tabla1[[#This Row],[FECHA]]=I696,IF(J696-J695&gt;0,(J696-J695)*1440,0),0)</f>
        <v>0</v>
      </c>
      <c r="L695" s="14">
        <f>2+L436-Datos!$C$8</f>
        <v>13.2188</v>
      </c>
      <c r="M695" s="13" t="s">
        <v>55881</v>
      </c>
      <c r="N695" s="1" t="s">
        <v>17396</v>
      </c>
      <c r="O695" s="1">
        <v>150</v>
      </c>
      <c r="P695" s="1" t="s">
        <v>27</v>
      </c>
      <c r="Q695" s="4" t="s">
        <v>21</v>
      </c>
    </row>
    <row r="696" spans="1:17" ht="22.5" x14ac:dyDescent="0.25">
      <c r="A696" s="3">
        <v>12374</v>
      </c>
      <c r="B696" s="1" t="s">
        <v>38129</v>
      </c>
      <c r="C696" s="1" t="s">
        <v>15</v>
      </c>
      <c r="D696" s="1" t="s">
        <v>71</v>
      </c>
      <c r="E696" s="1">
        <v>70926981</v>
      </c>
      <c r="F696" s="1" t="s">
        <v>38130</v>
      </c>
      <c r="G696" s="1">
        <v>2229124</v>
      </c>
      <c r="H696" s="1" t="s">
        <v>38131</v>
      </c>
      <c r="I696" s="2">
        <v>45049</v>
      </c>
      <c r="J696" s="15" t="str">
        <f>MID(Tabla1[[#This Row],[HORA]],1,5)</f>
        <v>15:26</v>
      </c>
      <c r="K696" s="16">
        <f>IF(Tabla1[[#This Row],[FECHA]]=I697,IF(J697-J696&gt;0,(J697-J696)*1440,0),0)</f>
        <v>0.99999999999983658</v>
      </c>
      <c r="L696" s="14">
        <f>2+L437-Datos!$C$8</f>
        <v>12.671299999999999</v>
      </c>
      <c r="M696" s="13" t="s">
        <v>55881</v>
      </c>
      <c r="N696" s="1" t="s">
        <v>38132</v>
      </c>
      <c r="O696" s="1">
        <v>20</v>
      </c>
      <c r="P696" s="1" t="s">
        <v>413</v>
      </c>
      <c r="Q696" s="4" t="s">
        <v>21</v>
      </c>
    </row>
    <row r="697" spans="1:17" ht="22.5" x14ac:dyDescent="0.25">
      <c r="A697" s="3">
        <v>916</v>
      </c>
      <c r="B697" s="1" t="s">
        <v>2343</v>
      </c>
      <c r="C697" s="1" t="s">
        <v>15</v>
      </c>
      <c r="D697" s="1" t="s">
        <v>40</v>
      </c>
      <c r="E697" s="1">
        <v>41594287</v>
      </c>
      <c r="F697" s="1" t="s">
        <v>2344</v>
      </c>
      <c r="G697" s="1">
        <v>2229125</v>
      </c>
      <c r="H697" s="1" t="s">
        <v>2345</v>
      </c>
      <c r="I697" s="2">
        <v>45049</v>
      </c>
      <c r="J697" s="15" t="str">
        <f>MID(Tabla1[[#This Row],[HORA]],1,5)</f>
        <v>15:27</v>
      </c>
      <c r="K697" s="16">
        <f>IF(Tabla1[[#This Row],[FECHA]]=I698,IF(J698-J697&gt;0,(J698-J697)*1440,0),0)</f>
        <v>1.0000000000001563</v>
      </c>
      <c r="L697" s="14">
        <f>2+L438-Datos!$C$8</f>
        <v>6.5200000000000005</v>
      </c>
      <c r="M697" s="13" t="s">
        <v>55882</v>
      </c>
      <c r="N697" s="1" t="s">
        <v>2346</v>
      </c>
      <c r="O697" s="1">
        <v>15</v>
      </c>
      <c r="P697" s="1" t="s">
        <v>300</v>
      </c>
      <c r="Q697" s="4" t="s">
        <v>21</v>
      </c>
    </row>
    <row r="698" spans="1:17" ht="22.5" x14ac:dyDescent="0.25">
      <c r="A698" s="3">
        <v>5561</v>
      </c>
      <c r="B698" s="1" t="s">
        <v>17397</v>
      </c>
      <c r="C698" s="1" t="s">
        <v>15</v>
      </c>
      <c r="D698" s="1" t="s">
        <v>172</v>
      </c>
      <c r="E698" s="1">
        <v>33647599</v>
      </c>
      <c r="F698" s="1" t="s">
        <v>17395</v>
      </c>
      <c r="G698" s="1">
        <v>2229126</v>
      </c>
      <c r="H698" s="1" t="s">
        <v>17398</v>
      </c>
      <c r="I698" s="2">
        <v>45049</v>
      </c>
      <c r="J698" s="15" t="str">
        <f>MID(Tabla1[[#This Row],[HORA]],1,5)</f>
        <v>15:28</v>
      </c>
      <c r="K698" s="16">
        <f>IF(Tabla1[[#This Row],[FECHA]]=I699,IF(J699-J698&gt;0,(J699-J698)*1440,0),0)</f>
        <v>0.99999999999983658</v>
      </c>
      <c r="L698" s="14">
        <f>2+L439-Datos!$C$8</f>
        <v>5.62</v>
      </c>
      <c r="M698" s="13" t="s">
        <v>55883</v>
      </c>
      <c r="N698" s="1" t="s">
        <v>17399</v>
      </c>
      <c r="O698" s="1">
        <v>20</v>
      </c>
      <c r="P698" s="1" t="s">
        <v>27</v>
      </c>
      <c r="Q698" s="4" t="s">
        <v>21</v>
      </c>
    </row>
    <row r="699" spans="1:17" ht="22.5" x14ac:dyDescent="0.25">
      <c r="A699" s="3">
        <v>917</v>
      </c>
      <c r="B699" s="1" t="s">
        <v>2347</v>
      </c>
      <c r="C699" s="1" t="s">
        <v>15</v>
      </c>
      <c r="D699" s="1" t="s">
        <v>33</v>
      </c>
      <c r="E699" s="1">
        <v>27740378</v>
      </c>
      <c r="F699" s="1" t="s">
        <v>2348</v>
      </c>
      <c r="G699" s="1">
        <v>0</v>
      </c>
      <c r="H699" s="1" t="s">
        <v>1788</v>
      </c>
      <c r="I699" s="2">
        <v>45049</v>
      </c>
      <c r="J699" s="15" t="str">
        <f>MID(Tabla1[[#This Row],[HORA]],1,5)</f>
        <v>15:29</v>
      </c>
      <c r="K699" s="16">
        <f>IF(Tabla1[[#This Row],[FECHA]]=I700,IF(J700-J699&gt;0,(J700-J699)*1440,0),0)</f>
        <v>0</v>
      </c>
      <c r="L699" s="14">
        <f>2+L440-Datos!$C$8</f>
        <v>6.82</v>
      </c>
      <c r="M699" s="13" t="s">
        <v>55884</v>
      </c>
      <c r="N699" s="1" t="s">
        <v>1715</v>
      </c>
      <c r="O699" s="1">
        <v>10</v>
      </c>
      <c r="P699" s="1" t="s">
        <v>300</v>
      </c>
      <c r="Q699" s="4" t="s">
        <v>21</v>
      </c>
    </row>
    <row r="700" spans="1:17" ht="22.5" x14ac:dyDescent="0.25">
      <c r="A700" s="3">
        <v>12375</v>
      </c>
      <c r="B700" s="1" t="s">
        <v>38133</v>
      </c>
      <c r="C700" s="1" t="s">
        <v>15</v>
      </c>
      <c r="D700" s="1" t="s">
        <v>40</v>
      </c>
      <c r="E700" s="1">
        <v>16749083</v>
      </c>
      <c r="F700" s="1" t="s">
        <v>17603</v>
      </c>
      <c r="G700" s="1">
        <v>2229128</v>
      </c>
      <c r="H700" s="1" t="s">
        <v>38134</v>
      </c>
      <c r="I700" s="2">
        <v>45049</v>
      </c>
      <c r="J700" s="15" t="str">
        <f>MID(Tabla1[[#This Row],[HORA]],1,5)</f>
        <v>15:29</v>
      </c>
      <c r="K700" s="16">
        <f>IF(Tabla1[[#This Row],[FECHA]]=I701,IF(J701-J700&gt;0,(J701-J700)*1440,0),0)</f>
        <v>2.0000000000001528</v>
      </c>
      <c r="L700" s="14">
        <f>2+L441-Datos!$C$8</f>
        <v>8.32</v>
      </c>
      <c r="M700" s="13" t="s">
        <v>55884</v>
      </c>
      <c r="N700" s="1" t="s">
        <v>38135</v>
      </c>
      <c r="O700" s="1">
        <v>125</v>
      </c>
      <c r="P700" s="1" t="s">
        <v>413</v>
      </c>
      <c r="Q700" s="4" t="s">
        <v>21</v>
      </c>
    </row>
    <row r="701" spans="1:17" ht="22.5" x14ac:dyDescent="0.25">
      <c r="A701" s="3">
        <v>918</v>
      </c>
      <c r="B701" s="1" t="s">
        <v>2349</v>
      </c>
      <c r="C701" s="1" t="s">
        <v>15</v>
      </c>
      <c r="D701" s="1" t="s">
        <v>40</v>
      </c>
      <c r="E701" s="1">
        <v>40527014</v>
      </c>
      <c r="F701" s="1" t="s">
        <v>2350</v>
      </c>
      <c r="G701" s="1">
        <v>40813787</v>
      </c>
      <c r="H701" s="1" t="s">
        <v>2351</v>
      </c>
      <c r="I701" s="2">
        <v>45049</v>
      </c>
      <c r="J701" s="15" t="str">
        <f>MID(Tabla1[[#This Row],[HORA]],1,5)</f>
        <v>15:31</v>
      </c>
      <c r="K701" s="16">
        <f>IF(Tabla1[[#This Row],[FECHA]]=I702,IF(J702-J701&gt;0,(J702-J701)*1440,0),0)</f>
        <v>0.99999999999999645</v>
      </c>
      <c r="L701" s="14">
        <f>2+L442-Datos!$C$8</f>
        <v>5.67</v>
      </c>
      <c r="M701" s="13" t="s">
        <v>55886</v>
      </c>
      <c r="N701" s="1" t="s">
        <v>2352</v>
      </c>
      <c r="O701" s="1">
        <v>15</v>
      </c>
      <c r="P701" s="1" t="s">
        <v>300</v>
      </c>
      <c r="Q701" s="4" t="s">
        <v>21</v>
      </c>
    </row>
    <row r="702" spans="1:17" ht="22.5" x14ac:dyDescent="0.25">
      <c r="A702" s="3">
        <v>919</v>
      </c>
      <c r="B702" s="1" t="s">
        <v>2353</v>
      </c>
      <c r="C702" s="1" t="s">
        <v>15</v>
      </c>
      <c r="D702" s="1" t="s">
        <v>33</v>
      </c>
      <c r="E702" s="1">
        <v>40734510</v>
      </c>
      <c r="F702" s="1" t="s">
        <v>2354</v>
      </c>
      <c r="G702" s="1">
        <v>0</v>
      </c>
      <c r="H702" s="1" t="s">
        <v>1788</v>
      </c>
      <c r="I702" s="2">
        <v>45049</v>
      </c>
      <c r="J702" s="15" t="str">
        <f>MID(Tabla1[[#This Row],[HORA]],1,5)</f>
        <v>15:32</v>
      </c>
      <c r="K702" s="16">
        <f>IF(Tabla1[[#This Row],[FECHA]]=I703,IF(J703-J702&gt;0,(J703-J702)*1440,0),0)</f>
        <v>0</v>
      </c>
      <c r="L702" s="14">
        <f>2+L443-Datos!$C$8</f>
        <v>7.82</v>
      </c>
      <c r="M702" s="13" t="s">
        <v>55887</v>
      </c>
      <c r="N702" s="1" t="s">
        <v>1715</v>
      </c>
      <c r="O702" s="1">
        <v>40</v>
      </c>
      <c r="P702" s="1" t="s">
        <v>300</v>
      </c>
      <c r="Q702" s="4" t="s">
        <v>21</v>
      </c>
    </row>
    <row r="703" spans="1:17" ht="22.5" x14ac:dyDescent="0.25">
      <c r="A703" s="3">
        <v>5562</v>
      </c>
      <c r="B703" s="1" t="s">
        <v>17400</v>
      </c>
      <c r="C703" s="1" t="s">
        <v>15</v>
      </c>
      <c r="D703" s="1" t="s">
        <v>40</v>
      </c>
      <c r="E703" s="1">
        <v>27431649</v>
      </c>
      <c r="F703" s="1" t="s">
        <v>17401</v>
      </c>
      <c r="G703" s="1">
        <v>2229129</v>
      </c>
      <c r="H703" s="1" t="s">
        <v>17402</v>
      </c>
      <c r="I703" s="2">
        <v>45049</v>
      </c>
      <c r="J703" s="15" t="str">
        <f>MID(Tabla1[[#This Row],[HORA]],1,5)</f>
        <v>15:32</v>
      </c>
      <c r="K703" s="16">
        <f>IF(Tabla1[[#This Row],[FECHA]]=I704,IF(J704-J703&gt;0,(J704-J703)*1440,0),0)</f>
        <v>1.9999999999999929</v>
      </c>
      <c r="L703" s="14">
        <f>2+L444-Datos!$C$8</f>
        <v>9.52</v>
      </c>
      <c r="M703" s="13" t="s">
        <v>55887</v>
      </c>
      <c r="N703" s="1" t="s">
        <v>17403</v>
      </c>
      <c r="O703" s="1">
        <v>40</v>
      </c>
      <c r="P703" s="1" t="s">
        <v>27</v>
      </c>
      <c r="Q703" s="4" t="s">
        <v>21</v>
      </c>
    </row>
    <row r="704" spans="1:17" ht="22.5" x14ac:dyDescent="0.25">
      <c r="A704" s="3">
        <v>5563</v>
      </c>
      <c r="B704" s="1" t="s">
        <v>17404</v>
      </c>
      <c r="C704" s="1" t="s">
        <v>15</v>
      </c>
      <c r="D704" s="1" t="s">
        <v>71</v>
      </c>
      <c r="E704" s="1">
        <v>27740246</v>
      </c>
      <c r="F704" s="1" t="s">
        <v>17405</v>
      </c>
      <c r="G704" s="1">
        <v>2229130</v>
      </c>
      <c r="H704" s="1" t="s">
        <v>17406</v>
      </c>
      <c r="I704" s="2">
        <v>45049</v>
      </c>
      <c r="J704" s="15" t="str">
        <f>MID(Tabla1[[#This Row],[HORA]],1,5)</f>
        <v>15:34</v>
      </c>
      <c r="K704" s="16">
        <f>IF(Tabla1[[#This Row],[FECHA]]=I705,IF(J705-J704&gt;0,(J705-J704)*1440,0),0)</f>
        <v>1.9999999999999929</v>
      </c>
      <c r="L704" s="14">
        <f>2+L445-Datos!$C$8</f>
        <v>6.68</v>
      </c>
      <c r="M704" s="13" t="s">
        <v>55889</v>
      </c>
      <c r="N704" s="1" t="s">
        <v>17407</v>
      </c>
      <c r="O704" s="1">
        <v>10</v>
      </c>
      <c r="P704" s="1" t="s">
        <v>27</v>
      </c>
      <c r="Q704" s="4" t="s">
        <v>21</v>
      </c>
    </row>
    <row r="705" spans="1:17" ht="22.5" x14ac:dyDescent="0.25">
      <c r="A705" s="3">
        <v>5564</v>
      </c>
      <c r="B705" s="1" t="s">
        <v>17408</v>
      </c>
      <c r="C705" s="1" t="s">
        <v>15</v>
      </c>
      <c r="D705" s="1" t="s">
        <v>33</v>
      </c>
      <c r="E705" s="1">
        <v>16486140</v>
      </c>
      <c r="F705" s="1" t="s">
        <v>17409</v>
      </c>
      <c r="G705" s="1">
        <v>2229131</v>
      </c>
      <c r="H705" s="1" t="s">
        <v>17410</v>
      </c>
      <c r="I705" s="2">
        <v>45049</v>
      </c>
      <c r="J705" s="15" t="str">
        <f>MID(Tabla1[[#This Row],[HORA]],1,5)</f>
        <v>15:36</v>
      </c>
      <c r="K705" s="16">
        <f>IF(Tabla1[[#This Row],[FECHA]]=I706,IF(J706-J705&gt;0,(J706-J705)*1440,0),0)</f>
        <v>0.99999999999999645</v>
      </c>
      <c r="L705" s="14">
        <f>2+L446-Datos!$C$8</f>
        <v>7.62</v>
      </c>
      <c r="M705" s="13" t="s">
        <v>55891</v>
      </c>
      <c r="N705" s="1" t="s">
        <v>17411</v>
      </c>
      <c r="O705" s="1">
        <v>15</v>
      </c>
      <c r="P705" s="1" t="s">
        <v>27</v>
      </c>
      <c r="Q705" s="4" t="s">
        <v>21</v>
      </c>
    </row>
    <row r="706" spans="1:17" ht="22.5" x14ac:dyDescent="0.25">
      <c r="A706" s="3">
        <v>920</v>
      </c>
      <c r="B706" s="1" t="s">
        <v>2355</v>
      </c>
      <c r="C706" s="1" t="s">
        <v>15</v>
      </c>
      <c r="D706" s="1" t="s">
        <v>33</v>
      </c>
      <c r="E706" s="1">
        <v>47309558</v>
      </c>
      <c r="F706" s="1" t="s">
        <v>2356</v>
      </c>
      <c r="G706" s="1">
        <v>0</v>
      </c>
      <c r="H706" s="1" t="s">
        <v>1788</v>
      </c>
      <c r="I706" s="2">
        <v>45049</v>
      </c>
      <c r="J706" s="15" t="str">
        <f>MID(Tabla1[[#This Row],[HORA]],1,5)</f>
        <v>15:37</v>
      </c>
      <c r="K706" s="16">
        <f>IF(Tabla1[[#This Row],[FECHA]]=I707,IF(J707-J706&gt;0,(J707-J706)*1440,0),0)</f>
        <v>0.99999999999999645</v>
      </c>
      <c r="L706" s="14">
        <f>2+L447-Datos!$C$8</f>
        <v>7.8599999999999994</v>
      </c>
      <c r="M706" s="13" t="s">
        <v>55892</v>
      </c>
      <c r="N706" s="1" t="s">
        <v>1715</v>
      </c>
      <c r="O706" s="1">
        <v>30</v>
      </c>
      <c r="P706" s="1" t="s">
        <v>300</v>
      </c>
      <c r="Q706" s="4" t="s">
        <v>21</v>
      </c>
    </row>
    <row r="707" spans="1:17" ht="22.5" x14ac:dyDescent="0.25">
      <c r="A707" s="3">
        <v>5565</v>
      </c>
      <c r="B707" s="1" t="s">
        <v>17412</v>
      </c>
      <c r="C707" s="1" t="s">
        <v>15</v>
      </c>
      <c r="D707" s="1" t="s">
        <v>40</v>
      </c>
      <c r="E707" s="1">
        <v>47297597</v>
      </c>
      <c r="F707" s="1" t="s">
        <v>17413</v>
      </c>
      <c r="G707" s="1">
        <v>74624958</v>
      </c>
      <c r="H707" s="1" t="s">
        <v>17414</v>
      </c>
      <c r="I707" s="2">
        <v>45049</v>
      </c>
      <c r="J707" s="15" t="str">
        <f>MID(Tabla1[[#This Row],[HORA]],1,5)</f>
        <v>15:38</v>
      </c>
      <c r="K707" s="16">
        <f>IF(Tabla1[[#This Row],[FECHA]]=I708,IF(J708-J707&gt;0,(J708-J707)*1440,0),0)</f>
        <v>3.9999999999999858</v>
      </c>
      <c r="L707" s="14">
        <f>2+L448-Datos!$C$8</f>
        <v>5.53</v>
      </c>
      <c r="M707" s="13" t="s">
        <v>55893</v>
      </c>
      <c r="N707" s="1" t="s">
        <v>17415</v>
      </c>
      <c r="O707" s="1">
        <v>25</v>
      </c>
      <c r="P707" s="1" t="s">
        <v>27</v>
      </c>
      <c r="Q707" s="4" t="s">
        <v>21</v>
      </c>
    </row>
    <row r="708" spans="1:17" ht="22.5" x14ac:dyDescent="0.25">
      <c r="A708" s="3">
        <v>12376</v>
      </c>
      <c r="B708" s="1" t="s">
        <v>38136</v>
      </c>
      <c r="C708" s="1" t="s">
        <v>15</v>
      </c>
      <c r="D708" s="1" t="s">
        <v>33</v>
      </c>
      <c r="E708" s="1">
        <v>40331579</v>
      </c>
      <c r="F708" s="1" t="s">
        <v>38137</v>
      </c>
      <c r="G708" s="1">
        <v>3575883</v>
      </c>
      <c r="H708" s="1" t="s">
        <v>38138</v>
      </c>
      <c r="I708" s="2">
        <v>45049</v>
      </c>
      <c r="J708" s="15" t="str">
        <f>MID(Tabla1[[#This Row],[HORA]],1,5)</f>
        <v>15:42</v>
      </c>
      <c r="K708" s="16">
        <f>IF(Tabla1[[#This Row],[FECHA]]=I709,IF(J709-J708&gt;0,(J709-J708)*1440,0),0)</f>
        <v>3.9999999999999858</v>
      </c>
      <c r="L708" s="14">
        <f>2+L449-Datos!$C$8</f>
        <v>6.7700000000000005</v>
      </c>
      <c r="M708" s="13" t="s">
        <v>55897</v>
      </c>
      <c r="N708" s="1" t="s">
        <v>38139</v>
      </c>
      <c r="O708" s="1">
        <v>30</v>
      </c>
      <c r="P708" s="1" t="s">
        <v>413</v>
      </c>
      <c r="Q708" s="4" t="s">
        <v>21</v>
      </c>
    </row>
    <row r="709" spans="1:17" ht="22.5" x14ac:dyDescent="0.25">
      <c r="A709" s="3">
        <v>18089</v>
      </c>
      <c r="B709" s="1" t="s">
        <v>54097</v>
      </c>
      <c r="C709" s="1" t="s">
        <v>15</v>
      </c>
      <c r="D709" s="1" t="s">
        <v>40</v>
      </c>
      <c r="E709" s="1">
        <v>20516137674</v>
      </c>
      <c r="F709" s="1" t="s">
        <v>51245</v>
      </c>
      <c r="G709" s="1">
        <v>76252376</v>
      </c>
      <c r="H709" s="1" t="s">
        <v>54098</v>
      </c>
      <c r="I709" s="2">
        <v>45049</v>
      </c>
      <c r="J709" s="15" t="str">
        <f>MID(Tabla1[[#This Row],[HORA]],1,5)</f>
        <v>15:46</v>
      </c>
      <c r="K709" s="16">
        <f>IF(Tabla1[[#This Row],[FECHA]]=I710,IF(J710-J709&gt;0,(J710-J709)*1440,0),0)</f>
        <v>4.9999999999999822</v>
      </c>
      <c r="L709" s="14">
        <f>2+L450-Datos!$C$8</f>
        <v>6.4600000000000009</v>
      </c>
      <c r="M709" s="13" t="s">
        <v>55901</v>
      </c>
      <c r="N709" s="1" t="s">
        <v>54099</v>
      </c>
      <c r="O709" s="1">
        <v>10</v>
      </c>
      <c r="P709" s="1" t="s">
        <v>413</v>
      </c>
      <c r="Q709" s="4" t="s">
        <v>21</v>
      </c>
    </row>
    <row r="710" spans="1:17" ht="22.5" x14ac:dyDescent="0.25">
      <c r="A710" s="3">
        <v>12377</v>
      </c>
      <c r="B710" s="1" t="s">
        <v>38140</v>
      </c>
      <c r="C710" s="1" t="s">
        <v>15</v>
      </c>
      <c r="D710" s="1" t="s">
        <v>228</v>
      </c>
      <c r="E710" s="1">
        <v>17406171</v>
      </c>
      <c r="F710" s="1" t="s">
        <v>38141</v>
      </c>
      <c r="G710" s="1">
        <v>2229137</v>
      </c>
      <c r="H710" s="1" t="s">
        <v>38142</v>
      </c>
      <c r="I710" s="2">
        <v>45049</v>
      </c>
      <c r="J710" s="15" t="str">
        <f>MID(Tabla1[[#This Row],[HORA]],1,5)</f>
        <v>15:51</v>
      </c>
      <c r="K710" s="16">
        <f>IF(Tabla1[[#This Row],[FECHA]]=I711,IF(J711-J710&gt;0,(J711-J710)*1440,0),0)</f>
        <v>1.9999999999999929</v>
      </c>
      <c r="L710" s="14">
        <f>2+L451-Datos!$C$8</f>
        <v>7.84</v>
      </c>
      <c r="M710" s="13" t="s">
        <v>55906</v>
      </c>
      <c r="N710" s="1" t="s">
        <v>38143</v>
      </c>
      <c r="O710" s="1">
        <v>15</v>
      </c>
      <c r="P710" s="1" t="s">
        <v>413</v>
      </c>
      <c r="Q710" s="4" t="s">
        <v>21</v>
      </c>
    </row>
    <row r="711" spans="1:17" ht="22.5" x14ac:dyDescent="0.25">
      <c r="A711" s="3">
        <v>921</v>
      </c>
      <c r="B711" s="1" t="s">
        <v>2357</v>
      </c>
      <c r="C711" s="1" t="s">
        <v>15</v>
      </c>
      <c r="D711" s="1" t="s">
        <v>71</v>
      </c>
      <c r="E711" s="1">
        <v>16632130</v>
      </c>
      <c r="F711" s="1" t="s">
        <v>2358</v>
      </c>
      <c r="G711" s="1">
        <v>2229138</v>
      </c>
      <c r="H711" s="1" t="s">
        <v>2359</v>
      </c>
      <c r="I711" s="2">
        <v>45049</v>
      </c>
      <c r="J711" s="15" t="str">
        <f>MID(Tabla1[[#This Row],[HORA]],1,5)</f>
        <v>15:53</v>
      </c>
      <c r="K711" s="16">
        <f>IF(Tabla1[[#This Row],[FECHA]]=I712,IF(J712-J711&gt;0,(J712-J711)*1440,0),0)</f>
        <v>2.9999999999999893</v>
      </c>
      <c r="L711" s="14">
        <f>2+L452-Datos!$C$8</f>
        <v>7.7800000000000011</v>
      </c>
      <c r="M711" s="13" t="s">
        <v>55908</v>
      </c>
      <c r="N711" s="1" t="s">
        <v>2360</v>
      </c>
      <c r="O711" s="1">
        <v>20</v>
      </c>
      <c r="P711" s="1" t="s">
        <v>300</v>
      </c>
      <c r="Q711" s="4" t="s">
        <v>21</v>
      </c>
    </row>
    <row r="712" spans="1:17" ht="22.5" x14ac:dyDescent="0.25">
      <c r="A712" s="3">
        <v>5566</v>
      </c>
      <c r="B712" s="1" t="s">
        <v>17416</v>
      </c>
      <c r="C712" s="1" t="s">
        <v>15</v>
      </c>
      <c r="D712" s="1" t="s">
        <v>40</v>
      </c>
      <c r="E712" s="1">
        <v>16621660</v>
      </c>
      <c r="F712" s="1" t="s">
        <v>17417</v>
      </c>
      <c r="G712" s="1">
        <v>2229140</v>
      </c>
      <c r="H712" s="1" t="s">
        <v>17418</v>
      </c>
      <c r="I712" s="2">
        <v>45049</v>
      </c>
      <c r="J712" s="15" t="str">
        <f>MID(Tabla1[[#This Row],[HORA]],1,5)</f>
        <v>15:56</v>
      </c>
      <c r="K712" s="16">
        <f>IF(Tabla1[[#This Row],[FECHA]]=I713,IF(J713-J712&gt;0,(J713-J712)*1440,0),0)</f>
        <v>6.0000000000001386</v>
      </c>
      <c r="L712" s="14">
        <f>2+L453-Datos!$C$8</f>
        <v>7.68</v>
      </c>
      <c r="M712" s="13" t="s">
        <v>55911</v>
      </c>
      <c r="N712" s="1" t="s">
        <v>17419</v>
      </c>
      <c r="O712" s="1">
        <v>20</v>
      </c>
      <c r="P712" s="1" t="s">
        <v>27</v>
      </c>
      <c r="Q712" s="4" t="s">
        <v>21</v>
      </c>
    </row>
    <row r="713" spans="1:17" ht="22.5" x14ac:dyDescent="0.25">
      <c r="A713" s="3">
        <v>5567</v>
      </c>
      <c r="B713" s="1" t="s">
        <v>17420</v>
      </c>
      <c r="C713" s="1" t="s">
        <v>15</v>
      </c>
      <c r="D713" s="1" t="s">
        <v>40</v>
      </c>
      <c r="E713" s="1">
        <v>42051213</v>
      </c>
      <c r="F713" s="1" t="s">
        <v>17421</v>
      </c>
      <c r="G713" s="1">
        <v>40017055</v>
      </c>
      <c r="H713" s="1" t="s">
        <v>17422</v>
      </c>
      <c r="I713" s="2">
        <v>45049</v>
      </c>
      <c r="J713" s="15" t="str">
        <f>MID(Tabla1[[#This Row],[HORA]],1,5)</f>
        <v>16:02</v>
      </c>
      <c r="K713" s="16">
        <f>IF(Tabla1[[#This Row],[FECHA]]=I714,IF(J714-J713&gt;0,(J714-J713)*1440,0),0)</f>
        <v>3.9999999999999858</v>
      </c>
      <c r="L713" s="14">
        <f>2+L454-Datos!$C$8</f>
        <v>5.3900000000000006</v>
      </c>
      <c r="M713" s="13" t="s">
        <v>55917</v>
      </c>
      <c r="N713" s="1" t="s">
        <v>17423</v>
      </c>
      <c r="O713" s="1">
        <v>50</v>
      </c>
      <c r="P713" s="1" t="s">
        <v>27</v>
      </c>
      <c r="Q713" s="4" t="s">
        <v>21</v>
      </c>
    </row>
    <row r="714" spans="1:17" ht="22.5" x14ac:dyDescent="0.25">
      <c r="A714" s="3">
        <v>5568</v>
      </c>
      <c r="B714" s="1" t="s">
        <v>17424</v>
      </c>
      <c r="C714" s="1" t="s">
        <v>15</v>
      </c>
      <c r="D714" s="1" t="s">
        <v>40</v>
      </c>
      <c r="E714" s="1">
        <v>71509929</v>
      </c>
      <c r="F714" s="1" t="s">
        <v>17425</v>
      </c>
      <c r="G714" s="1">
        <v>2229145</v>
      </c>
      <c r="H714" s="1" t="s">
        <v>17426</v>
      </c>
      <c r="I714" s="2">
        <v>45049</v>
      </c>
      <c r="J714" s="15" t="str">
        <f>MID(Tabla1[[#This Row],[HORA]],1,5)</f>
        <v>16:06</v>
      </c>
      <c r="K714" s="16">
        <f>IF(Tabla1[[#This Row],[FECHA]]=I715,IF(J715-J714&gt;0,(J715-J714)*1440,0),0)</f>
        <v>0</v>
      </c>
      <c r="L714" s="14">
        <f>2+L455-Datos!$C$8</f>
        <v>6.68</v>
      </c>
      <c r="M714" s="13" t="s">
        <v>55921</v>
      </c>
      <c r="N714" s="1" t="s">
        <v>17427</v>
      </c>
      <c r="O714" s="1">
        <v>15</v>
      </c>
      <c r="P714" s="1" t="s">
        <v>27</v>
      </c>
      <c r="Q714" s="4" t="s">
        <v>21</v>
      </c>
    </row>
    <row r="715" spans="1:17" ht="22.5" x14ac:dyDescent="0.25">
      <c r="A715" s="3">
        <v>12378</v>
      </c>
      <c r="B715" s="1" t="s">
        <v>38144</v>
      </c>
      <c r="C715" s="1" t="s">
        <v>15</v>
      </c>
      <c r="D715" s="1" t="s">
        <v>40</v>
      </c>
      <c r="E715" s="1">
        <v>17633292</v>
      </c>
      <c r="F715" s="1" t="s">
        <v>38145</v>
      </c>
      <c r="G715" s="1">
        <v>2229144</v>
      </c>
      <c r="H715" s="1" t="s">
        <v>38146</v>
      </c>
      <c r="I715" s="2">
        <v>45049</v>
      </c>
      <c r="J715" s="15" t="str">
        <f>MID(Tabla1[[#This Row],[HORA]],1,5)</f>
        <v>16:06</v>
      </c>
      <c r="K715" s="16">
        <f>IF(Tabla1[[#This Row],[FECHA]]=I716,IF(J716-J715&gt;0,(J716-J715)*1440,0),0)</f>
        <v>2.9999999999998295</v>
      </c>
      <c r="L715" s="14">
        <f>2+L456-Datos!$C$8</f>
        <v>5.69</v>
      </c>
      <c r="M715" s="13" t="s">
        <v>55921</v>
      </c>
      <c r="N715" s="1" t="s">
        <v>38147</v>
      </c>
      <c r="O715" s="1">
        <v>50</v>
      </c>
      <c r="P715" s="1" t="s">
        <v>413</v>
      </c>
      <c r="Q715" s="4" t="s">
        <v>21</v>
      </c>
    </row>
    <row r="716" spans="1:17" ht="22.5" x14ac:dyDescent="0.25">
      <c r="A716" s="3">
        <v>5569</v>
      </c>
      <c r="B716" s="1" t="s">
        <v>17428</v>
      </c>
      <c r="C716" s="1" t="s">
        <v>15</v>
      </c>
      <c r="D716" s="1" t="s">
        <v>77</v>
      </c>
      <c r="E716" s="1">
        <v>44373171</v>
      </c>
      <c r="F716" s="1" t="s">
        <v>17429</v>
      </c>
      <c r="G716" s="1">
        <v>2229147</v>
      </c>
      <c r="H716" s="1" t="s">
        <v>17430</v>
      </c>
      <c r="I716" s="2">
        <v>45049</v>
      </c>
      <c r="J716" s="15" t="str">
        <f>MID(Tabla1[[#This Row],[HORA]],1,5)</f>
        <v>16:09</v>
      </c>
      <c r="K716" s="16">
        <f>IF(Tabla1[[#This Row],[FECHA]]=I717,IF(J717-J716&gt;0,(J717-J716)*1440,0),0)</f>
        <v>1.0000000000001563</v>
      </c>
      <c r="L716" s="14">
        <f>2+L457-Datos!$C$8</f>
        <v>8.6999999999999993</v>
      </c>
      <c r="M716" s="13" t="s">
        <v>56019</v>
      </c>
      <c r="N716" s="1" t="s">
        <v>583</v>
      </c>
      <c r="O716" s="1">
        <v>10</v>
      </c>
      <c r="P716" s="1" t="s">
        <v>27</v>
      </c>
      <c r="Q716" s="4" t="s">
        <v>21</v>
      </c>
    </row>
    <row r="717" spans="1:17" ht="22.5" x14ac:dyDescent="0.25">
      <c r="A717" s="3">
        <v>5570</v>
      </c>
      <c r="B717" s="1" t="s">
        <v>17431</v>
      </c>
      <c r="C717" s="1" t="s">
        <v>15</v>
      </c>
      <c r="D717" s="1" t="s">
        <v>33</v>
      </c>
      <c r="E717" s="1">
        <v>41457036</v>
      </c>
      <c r="F717" s="1" t="s">
        <v>17432</v>
      </c>
      <c r="G717" s="1">
        <v>80314717</v>
      </c>
      <c r="H717" s="1" t="s">
        <v>17433</v>
      </c>
      <c r="I717" s="2">
        <v>45049</v>
      </c>
      <c r="J717" s="15" t="str">
        <f>MID(Tabla1[[#This Row],[HORA]],1,5)</f>
        <v>16:10</v>
      </c>
      <c r="K717" s="16">
        <f>IF(Tabla1[[#This Row],[FECHA]]=I718,IF(J718-J717&gt;0,(J718-J717)*1440,0),0)</f>
        <v>0.99999999999999645</v>
      </c>
      <c r="L717" s="14">
        <f>2+L458-Datos!$C$8</f>
        <v>10.760000000000002</v>
      </c>
      <c r="M717" s="13" t="s">
        <v>56020</v>
      </c>
      <c r="N717" s="1" t="s">
        <v>17434</v>
      </c>
      <c r="O717" s="1">
        <v>10</v>
      </c>
      <c r="P717" s="1" t="s">
        <v>27</v>
      </c>
      <c r="Q717" s="4" t="s">
        <v>21</v>
      </c>
    </row>
    <row r="718" spans="1:17" ht="22.5" x14ac:dyDescent="0.25">
      <c r="A718" s="3">
        <v>12379</v>
      </c>
      <c r="B718" s="1" t="s">
        <v>38148</v>
      </c>
      <c r="C718" s="1" t="s">
        <v>15</v>
      </c>
      <c r="D718" s="1" t="s">
        <v>40</v>
      </c>
      <c r="E718" s="1">
        <v>27696258</v>
      </c>
      <c r="F718" s="1" t="s">
        <v>38149</v>
      </c>
      <c r="G718" s="1">
        <v>2229150</v>
      </c>
      <c r="H718" s="1" t="s">
        <v>38150</v>
      </c>
      <c r="I718" s="2">
        <v>45049</v>
      </c>
      <c r="J718" s="15" t="str">
        <f>MID(Tabla1[[#This Row],[HORA]],1,5)</f>
        <v>16:11</v>
      </c>
      <c r="K718" s="16">
        <f>IF(Tabla1[[#This Row],[FECHA]]=I719,IF(J719-J718&gt;0,(J719-J718)*1440,0),0)</f>
        <v>0.99999999999983658</v>
      </c>
      <c r="L718" s="14">
        <f>2+L459-Datos!$C$8</f>
        <v>6.6300000000000008</v>
      </c>
      <c r="M718" s="13" t="s">
        <v>56021</v>
      </c>
      <c r="N718" s="1" t="s">
        <v>38151</v>
      </c>
      <c r="O718" s="1">
        <v>15</v>
      </c>
      <c r="P718" s="1" t="s">
        <v>413</v>
      </c>
      <c r="Q718" s="4" t="s">
        <v>21</v>
      </c>
    </row>
    <row r="719" spans="1:17" ht="22.5" x14ac:dyDescent="0.25">
      <c r="A719" s="3">
        <v>5571</v>
      </c>
      <c r="B719" s="1" t="s">
        <v>17435</v>
      </c>
      <c r="C719" s="1" t="s">
        <v>15</v>
      </c>
      <c r="D719" s="1" t="s">
        <v>77</v>
      </c>
      <c r="E719" s="1">
        <v>16524183</v>
      </c>
      <c r="F719" s="1" t="s">
        <v>17436</v>
      </c>
      <c r="G719" s="1">
        <v>2229153</v>
      </c>
      <c r="H719" s="1" t="s">
        <v>17437</v>
      </c>
      <c r="I719" s="2">
        <v>45049</v>
      </c>
      <c r="J719" s="15" t="str">
        <f>MID(Tabla1[[#This Row],[HORA]],1,5)</f>
        <v>16:12</v>
      </c>
      <c r="K719" s="16">
        <f>IF(Tabla1[[#This Row],[FECHA]]=I720,IF(J720-J719&gt;0,(J720-J719)*1440,0),0)</f>
        <v>3.0000000000001492</v>
      </c>
      <c r="L719" s="14">
        <f>2+L460-Datos!$C$8</f>
        <v>6.44</v>
      </c>
      <c r="M719" s="13" t="s">
        <v>56022</v>
      </c>
      <c r="N719" s="1" t="s">
        <v>17438</v>
      </c>
      <c r="O719" s="1">
        <v>15</v>
      </c>
      <c r="P719" s="1" t="s">
        <v>27</v>
      </c>
      <c r="Q719" s="4" t="s">
        <v>21</v>
      </c>
    </row>
    <row r="720" spans="1:17" ht="22.5" x14ac:dyDescent="0.25">
      <c r="A720" s="3">
        <v>5572</v>
      </c>
      <c r="B720" s="1" t="s">
        <v>17439</v>
      </c>
      <c r="C720" s="1" t="s">
        <v>15</v>
      </c>
      <c r="D720" s="1" t="s">
        <v>71</v>
      </c>
      <c r="E720" s="1">
        <v>16758300</v>
      </c>
      <c r="F720" s="1" t="s">
        <v>4859</v>
      </c>
      <c r="G720" s="1">
        <v>73515570</v>
      </c>
      <c r="H720" s="1" t="s">
        <v>1977</v>
      </c>
      <c r="I720" s="2">
        <v>45049</v>
      </c>
      <c r="J720" s="15" t="str">
        <f>MID(Tabla1[[#This Row],[HORA]],1,5)</f>
        <v>16:15</v>
      </c>
      <c r="K720" s="16">
        <f>IF(Tabla1[[#This Row],[FECHA]]=I721,IF(J721-J720&gt;0,(J721-J720)*1440,0),0)</f>
        <v>0.99999999999983658</v>
      </c>
      <c r="L720" s="14">
        <f>2+L461-Datos!$C$8</f>
        <v>8.5300000000000011</v>
      </c>
      <c r="M720" s="13" t="s">
        <v>56025</v>
      </c>
      <c r="N720" s="1" t="s">
        <v>17440</v>
      </c>
      <c r="O720" s="1">
        <v>15</v>
      </c>
      <c r="P720" s="1" t="s">
        <v>27</v>
      </c>
      <c r="Q720" s="4" t="s">
        <v>21</v>
      </c>
    </row>
    <row r="721" spans="1:17" ht="22.5" x14ac:dyDescent="0.25">
      <c r="A721" s="3">
        <v>5573</v>
      </c>
      <c r="B721" s="1" t="s">
        <v>17441</v>
      </c>
      <c r="C721" s="1" t="s">
        <v>15</v>
      </c>
      <c r="D721" s="1" t="s">
        <v>637</v>
      </c>
      <c r="E721" s="1">
        <v>16758300</v>
      </c>
      <c r="F721" s="1" t="s">
        <v>4859</v>
      </c>
      <c r="G721" s="1">
        <v>71766288</v>
      </c>
      <c r="H721" s="1" t="s">
        <v>4860</v>
      </c>
      <c r="I721" s="2">
        <v>45049</v>
      </c>
      <c r="J721" s="15" t="str">
        <f>MID(Tabla1[[#This Row],[HORA]],1,5)</f>
        <v>16:16</v>
      </c>
      <c r="K721" s="16">
        <f>IF(Tabla1[[#This Row],[FECHA]]=I722,IF(J722-J721&gt;0,(J722-J721)*1440,0),0)</f>
        <v>2.0000000000001528</v>
      </c>
      <c r="L721" s="14">
        <f>2+L462-Datos!$C$8</f>
        <v>5.87</v>
      </c>
      <c r="M721" s="13" t="s">
        <v>56026</v>
      </c>
      <c r="N721" s="1" t="s">
        <v>17442</v>
      </c>
      <c r="O721" s="1">
        <v>20</v>
      </c>
      <c r="P721" s="1" t="s">
        <v>27</v>
      </c>
      <c r="Q721" s="4" t="s">
        <v>21</v>
      </c>
    </row>
    <row r="722" spans="1:17" ht="22.5" x14ac:dyDescent="0.25">
      <c r="A722" s="3">
        <v>5574</v>
      </c>
      <c r="B722" s="1" t="s">
        <v>17443</v>
      </c>
      <c r="C722" s="1" t="s">
        <v>15</v>
      </c>
      <c r="D722" s="1" t="s">
        <v>30</v>
      </c>
      <c r="E722" s="1">
        <v>16758300</v>
      </c>
      <c r="F722" s="1" t="s">
        <v>4859</v>
      </c>
      <c r="G722" s="1">
        <v>42792909</v>
      </c>
      <c r="H722" s="1" t="s">
        <v>5215</v>
      </c>
      <c r="I722" s="2">
        <v>45049</v>
      </c>
      <c r="J722" s="15" t="str">
        <f>MID(Tabla1[[#This Row],[HORA]],1,5)</f>
        <v>16:18</v>
      </c>
      <c r="K722" s="16">
        <f>IF(Tabla1[[#This Row],[FECHA]]=I723,IF(J723-J722&gt;0,(J723-J722)*1440,0),0)</f>
        <v>2.9999999999999893</v>
      </c>
      <c r="L722" s="14">
        <f>2+L463-Datos!$C$8</f>
        <v>7.6000000000000005</v>
      </c>
      <c r="M722" s="13" t="s">
        <v>56028</v>
      </c>
      <c r="N722" s="1" t="s">
        <v>17444</v>
      </c>
      <c r="O722" s="1">
        <v>20</v>
      </c>
      <c r="P722" s="1" t="s">
        <v>27</v>
      </c>
      <c r="Q722" s="4" t="s">
        <v>21</v>
      </c>
    </row>
    <row r="723" spans="1:17" ht="22.5" x14ac:dyDescent="0.25">
      <c r="A723" s="3">
        <v>12380</v>
      </c>
      <c r="B723" s="1" t="s">
        <v>38152</v>
      </c>
      <c r="C723" s="1" t="s">
        <v>15</v>
      </c>
      <c r="D723" s="1" t="s">
        <v>33</v>
      </c>
      <c r="E723" s="1">
        <v>3862362</v>
      </c>
      <c r="F723" s="1" t="s">
        <v>38153</v>
      </c>
      <c r="G723" s="1">
        <v>2229156</v>
      </c>
      <c r="H723" s="1" t="s">
        <v>9865</v>
      </c>
      <c r="I723" s="2">
        <v>45049</v>
      </c>
      <c r="J723" s="15" t="str">
        <f>MID(Tabla1[[#This Row],[HORA]],1,5)</f>
        <v>16:21</v>
      </c>
      <c r="K723" s="16">
        <f>IF(Tabla1[[#This Row],[FECHA]]=I724,IF(J724-J723&gt;0,(J724-J723)*1440,0),0)</f>
        <v>4.9999999999999822</v>
      </c>
      <c r="L723" s="14">
        <f>2+L464-Datos!$C$8</f>
        <v>9.4600000000000009</v>
      </c>
      <c r="M723" s="13" t="s">
        <v>56031</v>
      </c>
      <c r="N723" s="1" t="s">
        <v>5313</v>
      </c>
      <c r="O723" s="1">
        <v>10</v>
      </c>
      <c r="P723" s="1" t="s">
        <v>413</v>
      </c>
      <c r="Q723" s="4" t="s">
        <v>21</v>
      </c>
    </row>
    <row r="724" spans="1:17" ht="22.5" x14ac:dyDescent="0.25">
      <c r="A724" s="3">
        <v>5575</v>
      </c>
      <c r="B724" s="1" t="s">
        <v>17445</v>
      </c>
      <c r="C724" s="1" t="s">
        <v>15</v>
      </c>
      <c r="D724" s="1" t="s">
        <v>33</v>
      </c>
      <c r="E724" s="1">
        <v>16780465</v>
      </c>
      <c r="F724" s="1" t="s">
        <v>17446</v>
      </c>
      <c r="G724" s="1">
        <v>2229158</v>
      </c>
      <c r="H724" s="1" t="s">
        <v>17447</v>
      </c>
      <c r="I724" s="2">
        <v>45049</v>
      </c>
      <c r="J724" s="15" t="str">
        <f>MID(Tabla1[[#This Row],[HORA]],1,5)</f>
        <v>16:26</v>
      </c>
      <c r="K724" s="16">
        <f>IF(Tabla1[[#This Row],[FECHA]]=I725,IF(J725-J724&gt;0,(J725-J724)*1440,0),0)</f>
        <v>0</v>
      </c>
      <c r="L724" s="14">
        <f>2+L465-Datos!$C$8</f>
        <v>6.76</v>
      </c>
      <c r="M724" s="13" t="s">
        <v>56036</v>
      </c>
      <c r="N724" s="1" t="s">
        <v>17448</v>
      </c>
      <c r="O724" s="1">
        <v>26</v>
      </c>
      <c r="P724" s="1" t="s">
        <v>27</v>
      </c>
      <c r="Q724" s="4" t="s">
        <v>21</v>
      </c>
    </row>
    <row r="725" spans="1:17" ht="22.5" x14ac:dyDescent="0.25">
      <c r="A725" s="3">
        <v>12381</v>
      </c>
      <c r="B725" s="1" t="s">
        <v>38154</v>
      </c>
      <c r="C725" s="1" t="s">
        <v>15</v>
      </c>
      <c r="D725" s="1" t="s">
        <v>40</v>
      </c>
      <c r="E725" s="1">
        <v>27682156</v>
      </c>
      <c r="F725" s="1" t="s">
        <v>38155</v>
      </c>
      <c r="G725" s="1">
        <v>3338685</v>
      </c>
      <c r="H725" s="1" t="s">
        <v>38156</v>
      </c>
      <c r="I725" s="2">
        <v>45049</v>
      </c>
      <c r="J725" s="15" t="str">
        <f>MID(Tabla1[[#This Row],[HORA]],1,5)</f>
        <v>16:26</v>
      </c>
      <c r="K725" s="16">
        <f>IF(Tabla1[[#This Row],[FECHA]]=I726,IF(J726-J725&gt;0,(J726-J725)*1440,0),0)</f>
        <v>1.999999999999833</v>
      </c>
      <c r="L725" s="14">
        <f>2+L466-Datos!$C$8</f>
        <v>7.42</v>
      </c>
      <c r="M725" s="13" t="s">
        <v>56036</v>
      </c>
      <c r="N725" s="1" t="s">
        <v>38157</v>
      </c>
      <c r="O725" s="1">
        <v>60</v>
      </c>
      <c r="P725" s="1" t="s">
        <v>413</v>
      </c>
      <c r="Q725" s="4" t="s">
        <v>21</v>
      </c>
    </row>
    <row r="726" spans="1:17" ht="22.5" x14ac:dyDescent="0.25">
      <c r="A726" s="3">
        <v>5576</v>
      </c>
      <c r="B726" s="1" t="s">
        <v>17449</v>
      </c>
      <c r="C726" s="1" t="s">
        <v>15</v>
      </c>
      <c r="D726" s="1" t="s">
        <v>40</v>
      </c>
      <c r="E726" s="1">
        <v>16481798</v>
      </c>
      <c r="F726" s="1" t="s">
        <v>17450</v>
      </c>
      <c r="G726" s="1">
        <v>2229159</v>
      </c>
      <c r="H726" s="1" t="s">
        <v>17451</v>
      </c>
      <c r="I726" s="2">
        <v>45049</v>
      </c>
      <c r="J726" s="15" t="str">
        <f>MID(Tabla1[[#This Row],[HORA]],1,5)</f>
        <v>16:28</v>
      </c>
      <c r="K726" s="16">
        <f>IF(Tabla1[[#This Row],[FECHA]]=I727,IF(J727-J726&gt;0,(J727-J726)*1440,0),0)</f>
        <v>1.0000000000001563</v>
      </c>
      <c r="L726" s="14">
        <f>2+L467-Datos!$C$8</f>
        <v>7.36</v>
      </c>
      <c r="M726" s="13" t="s">
        <v>56038</v>
      </c>
      <c r="N726" s="1" t="s">
        <v>17452</v>
      </c>
      <c r="O726" s="1">
        <v>12</v>
      </c>
      <c r="P726" s="1" t="s">
        <v>27</v>
      </c>
      <c r="Q726" s="4" t="s">
        <v>21</v>
      </c>
    </row>
    <row r="727" spans="1:17" ht="22.5" x14ac:dyDescent="0.25">
      <c r="A727" s="3">
        <v>12382</v>
      </c>
      <c r="B727" s="1" t="s">
        <v>38158</v>
      </c>
      <c r="C727" s="1" t="s">
        <v>15</v>
      </c>
      <c r="D727" s="1" t="s">
        <v>119</v>
      </c>
      <c r="E727" s="1">
        <v>47340191</v>
      </c>
      <c r="F727" s="1" t="s">
        <v>38159</v>
      </c>
      <c r="G727" s="1">
        <v>2229160</v>
      </c>
      <c r="H727" s="1" t="s">
        <v>38160</v>
      </c>
      <c r="I727" s="2">
        <v>45049</v>
      </c>
      <c r="J727" s="15" t="str">
        <f>MID(Tabla1[[#This Row],[HORA]],1,5)</f>
        <v>16:29</v>
      </c>
      <c r="K727" s="16">
        <f>IF(Tabla1[[#This Row],[FECHA]]=I728,IF(J728-J727&gt;0,(J728-J727)*1440,0),0)</f>
        <v>0.99999999999999645</v>
      </c>
      <c r="L727" s="14">
        <f>2+L468-Datos!$C$8</f>
        <v>5.4600000000000009</v>
      </c>
      <c r="M727" s="13" t="s">
        <v>56039</v>
      </c>
      <c r="N727" s="1" t="s">
        <v>22651</v>
      </c>
      <c r="O727" s="1">
        <v>10</v>
      </c>
      <c r="P727" s="1" t="s">
        <v>413</v>
      </c>
      <c r="Q727" s="4" t="s">
        <v>21</v>
      </c>
    </row>
    <row r="728" spans="1:17" ht="22.5" x14ac:dyDescent="0.25">
      <c r="A728" s="3">
        <v>5577</v>
      </c>
      <c r="B728" s="1" t="s">
        <v>17453</v>
      </c>
      <c r="C728" s="1" t="s">
        <v>15</v>
      </c>
      <c r="D728" s="1" t="s">
        <v>71</v>
      </c>
      <c r="E728" s="1">
        <v>80355806</v>
      </c>
      <c r="F728" s="1" t="s">
        <v>17454</v>
      </c>
      <c r="G728" s="1">
        <v>2229161</v>
      </c>
      <c r="H728" s="1" t="s">
        <v>17455</v>
      </c>
      <c r="I728" s="2">
        <v>45049</v>
      </c>
      <c r="J728" s="15" t="str">
        <f>MID(Tabla1[[#This Row],[HORA]],1,5)</f>
        <v>16:30</v>
      </c>
      <c r="K728" s="16">
        <f>IF(Tabla1[[#This Row],[FECHA]]=I729,IF(J729-J728&gt;0,(J729-J728)*1440,0),0)</f>
        <v>0.99999999999999645</v>
      </c>
      <c r="L728" s="14">
        <f>2+L469-Datos!$C$8</f>
        <v>6.4700000000000006</v>
      </c>
      <c r="M728" s="13" t="s">
        <v>56040</v>
      </c>
      <c r="N728" s="1" t="s">
        <v>17456</v>
      </c>
      <c r="O728" s="1">
        <v>15</v>
      </c>
      <c r="P728" s="1" t="s">
        <v>27</v>
      </c>
      <c r="Q728" s="4" t="s">
        <v>21</v>
      </c>
    </row>
    <row r="729" spans="1:17" ht="22.5" x14ac:dyDescent="0.25">
      <c r="A729" s="3">
        <v>922</v>
      </c>
      <c r="B729" s="1" t="s">
        <v>2361</v>
      </c>
      <c r="C729" s="1" t="s">
        <v>15</v>
      </c>
      <c r="D729" s="1" t="s">
        <v>40</v>
      </c>
      <c r="E729" s="1">
        <v>80566073</v>
      </c>
      <c r="F729" s="1" t="s">
        <v>2362</v>
      </c>
      <c r="G729" s="1">
        <v>2229163</v>
      </c>
      <c r="H729" s="1" t="s">
        <v>2363</v>
      </c>
      <c r="I729" s="2">
        <v>45049</v>
      </c>
      <c r="J729" s="15" t="str">
        <f>MID(Tabla1[[#This Row],[HORA]],1,5)</f>
        <v>16:31</v>
      </c>
      <c r="K729" s="16">
        <f>IF(Tabla1[[#This Row],[FECHA]]=I730,IF(J730-J729&gt;0,(J730-J729)*1440,0),0)</f>
        <v>0</v>
      </c>
      <c r="L729" s="14">
        <f>2+L470-Datos!$C$8</f>
        <v>7.84</v>
      </c>
      <c r="M729" s="13" t="s">
        <v>56041</v>
      </c>
      <c r="N729" s="1" t="s">
        <v>2364</v>
      </c>
      <c r="O729" s="1">
        <v>13</v>
      </c>
      <c r="P729" s="1" t="s">
        <v>300</v>
      </c>
      <c r="Q729" s="4" t="s">
        <v>21</v>
      </c>
    </row>
    <row r="730" spans="1:17" ht="22.5" x14ac:dyDescent="0.25">
      <c r="A730" s="3">
        <v>18090</v>
      </c>
      <c r="B730" s="1" t="s">
        <v>54100</v>
      </c>
      <c r="C730" s="1" t="s">
        <v>15</v>
      </c>
      <c r="D730" s="1" t="s">
        <v>40</v>
      </c>
      <c r="E730" s="1">
        <v>20517668657</v>
      </c>
      <c r="F730" s="1" t="s">
        <v>47889</v>
      </c>
      <c r="G730" s="1">
        <v>2229164</v>
      </c>
      <c r="H730" s="1" t="s">
        <v>54101</v>
      </c>
      <c r="I730" s="2">
        <v>45049</v>
      </c>
      <c r="J730" s="15" t="str">
        <f>MID(Tabla1[[#This Row],[HORA]],1,5)</f>
        <v>16:31</v>
      </c>
      <c r="K730" s="16">
        <f>IF(Tabla1[[#This Row],[FECHA]]=I731,IF(J731-J730&gt;0,(J731-J730)*1440,0),0)</f>
        <v>1.9999999999999929</v>
      </c>
      <c r="L730" s="14">
        <f>2+L471-Datos!$C$8</f>
        <v>7.59</v>
      </c>
      <c r="M730" s="13" t="s">
        <v>56041</v>
      </c>
      <c r="N730" s="1" t="s">
        <v>54102</v>
      </c>
      <c r="O730" s="1">
        <v>15</v>
      </c>
      <c r="P730" s="1" t="s">
        <v>413</v>
      </c>
      <c r="Q730" s="4" t="s">
        <v>21</v>
      </c>
    </row>
    <row r="731" spans="1:17" ht="22.5" x14ac:dyDescent="0.25">
      <c r="A731" s="3">
        <v>5578</v>
      </c>
      <c r="B731" s="1" t="s">
        <v>17457</v>
      </c>
      <c r="C731" s="1" t="s">
        <v>15</v>
      </c>
      <c r="D731" s="1" t="s">
        <v>33</v>
      </c>
      <c r="E731" s="1">
        <v>44935520</v>
      </c>
      <c r="F731" s="1" t="s">
        <v>17458</v>
      </c>
      <c r="G731" s="1">
        <v>2229167</v>
      </c>
      <c r="H731" s="1" t="s">
        <v>17459</v>
      </c>
      <c r="I731" s="2">
        <v>45049</v>
      </c>
      <c r="J731" s="15" t="str">
        <f>MID(Tabla1[[#This Row],[HORA]],1,5)</f>
        <v>16:33</v>
      </c>
      <c r="K731" s="16">
        <f>IF(Tabla1[[#This Row],[FECHA]]=I732,IF(J732-J731&gt;0,(J732-J731)*1440,0),0)</f>
        <v>0.99999999999999645</v>
      </c>
      <c r="L731" s="14">
        <f>2+L472-Datos!$C$8</f>
        <v>10.530000000000001</v>
      </c>
      <c r="M731" s="13" t="s">
        <v>56043</v>
      </c>
      <c r="N731" s="1" t="s">
        <v>17460</v>
      </c>
      <c r="O731" s="1">
        <v>10</v>
      </c>
      <c r="P731" s="1" t="s">
        <v>27</v>
      </c>
      <c r="Q731" s="4" t="s">
        <v>21</v>
      </c>
    </row>
    <row r="732" spans="1:17" ht="22.5" x14ac:dyDescent="0.25">
      <c r="A732" s="3">
        <v>12383</v>
      </c>
      <c r="B732" s="1" t="s">
        <v>38161</v>
      </c>
      <c r="C732" s="1" t="s">
        <v>15</v>
      </c>
      <c r="D732" s="1" t="s">
        <v>40</v>
      </c>
      <c r="E732" s="1">
        <v>16699760</v>
      </c>
      <c r="F732" s="1" t="s">
        <v>12900</v>
      </c>
      <c r="G732" s="1">
        <v>40351728</v>
      </c>
      <c r="H732" s="1" t="s">
        <v>17485</v>
      </c>
      <c r="I732" s="2">
        <v>45049</v>
      </c>
      <c r="J732" s="15" t="str">
        <f>MID(Tabla1[[#This Row],[HORA]],1,5)</f>
        <v>16:34</v>
      </c>
      <c r="K732" s="16">
        <f>IF(Tabla1[[#This Row],[FECHA]]=I733,IF(J733-J732&gt;0,(J733-J732)*1440,0),0)</f>
        <v>0.99999999999999645</v>
      </c>
      <c r="L732" s="14">
        <f>2+L473-Datos!$C$8</f>
        <v>7.68</v>
      </c>
      <c r="M732" s="13" t="s">
        <v>56044</v>
      </c>
      <c r="N732" s="1" t="s">
        <v>38162</v>
      </c>
      <c r="O732" s="1">
        <v>15</v>
      </c>
      <c r="P732" s="1" t="s">
        <v>413</v>
      </c>
      <c r="Q732" s="4" t="s">
        <v>21</v>
      </c>
    </row>
    <row r="733" spans="1:17" ht="22.5" x14ac:dyDescent="0.25">
      <c r="A733" s="3">
        <v>5579</v>
      </c>
      <c r="B733" s="1" t="s">
        <v>17461</v>
      </c>
      <c r="C733" s="1" t="s">
        <v>15</v>
      </c>
      <c r="D733" s="1" t="s">
        <v>1017</v>
      </c>
      <c r="E733" s="1">
        <v>16669700</v>
      </c>
      <c r="F733" s="1" t="s">
        <v>17462</v>
      </c>
      <c r="G733" s="1">
        <v>48324150</v>
      </c>
      <c r="H733" s="1" t="s">
        <v>17463</v>
      </c>
      <c r="I733" s="2">
        <v>45049</v>
      </c>
      <c r="J733" s="15" t="str">
        <f>MID(Tabla1[[#This Row],[HORA]],1,5)</f>
        <v>16:35</v>
      </c>
      <c r="K733" s="16">
        <f>IF(Tabla1[[#This Row],[FECHA]]=I734,IF(J734-J733&gt;0,(J734-J733)*1440,0),0)</f>
        <v>0</v>
      </c>
      <c r="L733" s="14">
        <f>2+L474-Datos!$C$8</f>
        <v>5.8900000000000006</v>
      </c>
      <c r="M733" s="13" t="s">
        <v>56045</v>
      </c>
      <c r="N733" s="1" t="s">
        <v>230</v>
      </c>
      <c r="O733" s="1">
        <v>10</v>
      </c>
      <c r="P733" s="1" t="s">
        <v>27</v>
      </c>
      <c r="Q733" s="4" t="s">
        <v>21</v>
      </c>
    </row>
    <row r="734" spans="1:17" ht="22.5" x14ac:dyDescent="0.25">
      <c r="A734" s="3">
        <v>12384</v>
      </c>
      <c r="B734" s="1" t="s">
        <v>38163</v>
      </c>
      <c r="C734" s="1" t="s">
        <v>15</v>
      </c>
      <c r="D734" s="1" t="s">
        <v>40</v>
      </c>
      <c r="E734" s="1">
        <v>70088657</v>
      </c>
      <c r="F734" s="1" t="s">
        <v>38164</v>
      </c>
      <c r="G734" s="1">
        <v>2229168</v>
      </c>
      <c r="H734" s="1" t="s">
        <v>38165</v>
      </c>
      <c r="I734" s="2">
        <v>45049</v>
      </c>
      <c r="J734" s="15" t="str">
        <f>MID(Tabla1[[#This Row],[HORA]],1,5)</f>
        <v>16:35</v>
      </c>
      <c r="K734" s="16">
        <f>IF(Tabla1[[#This Row],[FECHA]]=I735,IF(J735-J734&gt;0,(J735-J734)*1440,0),0)</f>
        <v>2.9999999999999893</v>
      </c>
      <c r="L734" s="14">
        <f>2+L475-Datos!$C$8</f>
        <v>6.68</v>
      </c>
      <c r="M734" s="13" t="s">
        <v>56045</v>
      </c>
      <c r="N734" s="1" t="s">
        <v>38166</v>
      </c>
      <c r="O734" s="1">
        <v>15</v>
      </c>
      <c r="P734" s="1" t="s">
        <v>413</v>
      </c>
      <c r="Q734" s="4" t="s">
        <v>21</v>
      </c>
    </row>
    <row r="735" spans="1:17" ht="22.5" x14ac:dyDescent="0.25">
      <c r="A735" s="3">
        <v>5580</v>
      </c>
      <c r="B735" s="1" t="s">
        <v>17464</v>
      </c>
      <c r="C735" s="1" t="s">
        <v>15</v>
      </c>
      <c r="D735" s="1" t="s">
        <v>77</v>
      </c>
      <c r="E735" s="1">
        <v>73491673</v>
      </c>
      <c r="F735" s="1" t="s">
        <v>17465</v>
      </c>
      <c r="G735" s="1">
        <v>2229170</v>
      </c>
      <c r="H735" s="1" t="s">
        <v>17466</v>
      </c>
      <c r="I735" s="2">
        <v>45049</v>
      </c>
      <c r="J735" s="15" t="str">
        <f>MID(Tabla1[[#This Row],[HORA]],1,5)</f>
        <v>16:38</v>
      </c>
      <c r="K735" s="16">
        <f>IF(Tabla1[[#This Row],[FECHA]]=I736,IF(J736-J735&gt;0,(J736-J735)*1440,0),0)</f>
        <v>0</v>
      </c>
      <c r="L735" s="14">
        <f>2+L476-Datos!$C$8</f>
        <v>5.42</v>
      </c>
      <c r="M735" s="13" t="s">
        <v>56048</v>
      </c>
      <c r="N735" s="1" t="s">
        <v>17467</v>
      </c>
      <c r="O735" s="1">
        <v>20</v>
      </c>
      <c r="P735" s="1" t="s">
        <v>27</v>
      </c>
      <c r="Q735" s="4" t="s">
        <v>21</v>
      </c>
    </row>
    <row r="736" spans="1:17" ht="22.5" x14ac:dyDescent="0.25">
      <c r="A736" s="3">
        <v>18091</v>
      </c>
      <c r="B736" s="1" t="s">
        <v>54103</v>
      </c>
      <c r="C736" s="1" t="s">
        <v>15</v>
      </c>
      <c r="D736" s="1" t="s">
        <v>33</v>
      </c>
      <c r="E736" s="1">
        <v>20608056417</v>
      </c>
      <c r="F736" s="1" t="s">
        <v>54104</v>
      </c>
      <c r="G736" s="1">
        <v>40228945</v>
      </c>
      <c r="H736" s="1" t="s">
        <v>54105</v>
      </c>
      <c r="I736" s="2">
        <v>45049</v>
      </c>
      <c r="J736" s="15" t="str">
        <f>MID(Tabla1[[#This Row],[HORA]],1,5)</f>
        <v>16:38</v>
      </c>
      <c r="K736" s="16">
        <f>IF(Tabla1[[#This Row],[FECHA]]=I737,IF(J737-J736&gt;0,(J737-J736)*1440,0),0)</f>
        <v>2.0000000000001528</v>
      </c>
      <c r="L736" s="14">
        <f>2+L477-Datos!$C$8</f>
        <v>8.34</v>
      </c>
      <c r="M736" s="13" t="s">
        <v>56048</v>
      </c>
      <c r="N736" s="1" t="s">
        <v>22528</v>
      </c>
      <c r="O736" s="1">
        <v>20</v>
      </c>
      <c r="P736" s="1" t="s">
        <v>413</v>
      </c>
      <c r="Q736" s="4" t="s">
        <v>21</v>
      </c>
    </row>
    <row r="737" spans="1:17" ht="22.5" x14ac:dyDescent="0.25">
      <c r="A737" s="3">
        <v>16697</v>
      </c>
      <c r="B737" s="1" t="s">
        <v>50594</v>
      </c>
      <c r="C737" s="1" t="s">
        <v>15</v>
      </c>
      <c r="D737" s="1" t="s">
        <v>141</v>
      </c>
      <c r="E737" s="1">
        <v>20231363255</v>
      </c>
      <c r="F737" s="1" t="s">
        <v>48094</v>
      </c>
      <c r="G737" s="1">
        <v>2229171</v>
      </c>
      <c r="H737" s="1" t="s">
        <v>48095</v>
      </c>
      <c r="I737" s="2">
        <v>45049</v>
      </c>
      <c r="J737" s="15" t="str">
        <f>MID(Tabla1[[#This Row],[HORA]],1,5)</f>
        <v>16:40</v>
      </c>
      <c r="K737" s="16">
        <f>IF(Tabla1[[#This Row],[FECHA]]=I738,IF(J738-J737&gt;0,(J738-J737)*1440,0),0)</f>
        <v>0.99999999999983658</v>
      </c>
      <c r="L737" s="14">
        <f>2+L478-Datos!$C$8</f>
        <v>10.82</v>
      </c>
      <c r="M737" s="13" t="s">
        <v>56050</v>
      </c>
      <c r="N737" s="1" t="s">
        <v>8473</v>
      </c>
      <c r="O737" s="1">
        <v>10</v>
      </c>
      <c r="P737" s="1" t="s">
        <v>27</v>
      </c>
      <c r="Q737" s="4" t="s">
        <v>21</v>
      </c>
    </row>
    <row r="738" spans="1:17" ht="22.5" x14ac:dyDescent="0.25">
      <c r="A738" s="3">
        <v>12385</v>
      </c>
      <c r="B738" s="1" t="s">
        <v>38167</v>
      </c>
      <c r="C738" s="1" t="s">
        <v>15</v>
      </c>
      <c r="D738" s="1" t="s">
        <v>40</v>
      </c>
      <c r="E738" s="1">
        <v>44348182</v>
      </c>
      <c r="F738" s="1" t="s">
        <v>38168</v>
      </c>
      <c r="G738" s="1">
        <v>2743337</v>
      </c>
      <c r="H738" s="1" t="s">
        <v>38169</v>
      </c>
      <c r="I738" s="2">
        <v>45049</v>
      </c>
      <c r="J738" s="15" t="str">
        <f>MID(Tabla1[[#This Row],[HORA]],1,5)</f>
        <v>16:41</v>
      </c>
      <c r="K738" s="16">
        <f>IF(Tabla1[[#This Row],[FECHA]]=I739,IF(J739-J738&gt;0,(J739-J738)*1440,0),0)</f>
        <v>0</v>
      </c>
      <c r="L738" s="14">
        <f>2+L479-Datos!$C$8</f>
        <v>6.5200000000000005</v>
      </c>
      <c r="M738" s="13" t="s">
        <v>56051</v>
      </c>
      <c r="N738" s="1" t="s">
        <v>38170</v>
      </c>
      <c r="O738" s="1">
        <v>12</v>
      </c>
      <c r="P738" s="1" t="s">
        <v>413</v>
      </c>
      <c r="Q738" s="4" t="s">
        <v>21</v>
      </c>
    </row>
    <row r="739" spans="1:17" ht="22.5" x14ac:dyDescent="0.25">
      <c r="A739" s="3">
        <v>16698</v>
      </c>
      <c r="B739" s="1" t="s">
        <v>50595</v>
      </c>
      <c r="C739" s="1" t="s">
        <v>15</v>
      </c>
      <c r="D739" s="1" t="s">
        <v>141</v>
      </c>
      <c r="E739" s="1">
        <v>20231363255</v>
      </c>
      <c r="F739" s="1" t="s">
        <v>48094</v>
      </c>
      <c r="G739" s="1">
        <v>47235010</v>
      </c>
      <c r="H739" s="1" t="s">
        <v>49566</v>
      </c>
      <c r="I739" s="2">
        <v>45049</v>
      </c>
      <c r="J739" s="15" t="str">
        <f>MID(Tabla1[[#This Row],[HORA]],1,5)</f>
        <v>16:41</v>
      </c>
      <c r="K739" s="16">
        <f>IF(Tabla1[[#This Row],[FECHA]]=I740,IF(J740-J739&gt;0,(J740-J739)*1440,0),0)</f>
        <v>1.9999999999999929</v>
      </c>
      <c r="L739" s="14">
        <f>2+L480-Datos!$C$8</f>
        <v>5.62</v>
      </c>
      <c r="M739" s="13" t="s">
        <v>56051</v>
      </c>
      <c r="N739" s="1" t="s">
        <v>8473</v>
      </c>
      <c r="O739" s="1">
        <v>10</v>
      </c>
      <c r="P739" s="1" t="s">
        <v>27</v>
      </c>
      <c r="Q739" s="4" t="s">
        <v>21</v>
      </c>
    </row>
    <row r="740" spans="1:17" ht="22.5" x14ac:dyDescent="0.25">
      <c r="A740" s="3">
        <v>16699</v>
      </c>
      <c r="B740" s="1" t="s">
        <v>50596</v>
      </c>
      <c r="C740" s="1" t="s">
        <v>15</v>
      </c>
      <c r="D740" s="1" t="s">
        <v>40</v>
      </c>
      <c r="E740" s="1">
        <v>20231363255</v>
      </c>
      <c r="F740" s="1" t="s">
        <v>48094</v>
      </c>
      <c r="G740" s="1">
        <v>2229172</v>
      </c>
      <c r="H740" s="1" t="s">
        <v>13175</v>
      </c>
      <c r="I740" s="2">
        <v>45049</v>
      </c>
      <c r="J740" s="15" t="str">
        <f>MID(Tabla1[[#This Row],[HORA]],1,5)</f>
        <v>16:43</v>
      </c>
      <c r="K740" s="16">
        <f>IF(Tabla1[[#This Row],[FECHA]]=I741,IF(J741-J740&gt;0,(J741-J740)*1440,0),0)</f>
        <v>0</v>
      </c>
      <c r="L740" s="14">
        <f>2+L481-Datos!$C$8</f>
        <v>6.82</v>
      </c>
      <c r="M740" s="13" t="s">
        <v>56053</v>
      </c>
      <c r="N740" s="1" t="s">
        <v>8473</v>
      </c>
      <c r="O740" s="1">
        <v>10</v>
      </c>
      <c r="P740" s="1" t="s">
        <v>27</v>
      </c>
      <c r="Q740" s="4" t="s">
        <v>21</v>
      </c>
    </row>
    <row r="741" spans="1:17" ht="22.5" x14ac:dyDescent="0.25">
      <c r="A741" s="3">
        <v>18092</v>
      </c>
      <c r="B741" s="1" t="s">
        <v>54106</v>
      </c>
      <c r="C741" s="1" t="s">
        <v>15</v>
      </c>
      <c r="D741" s="1" t="s">
        <v>40</v>
      </c>
      <c r="E741" s="1">
        <v>20537613484</v>
      </c>
      <c r="F741" s="1" t="s">
        <v>54107</v>
      </c>
      <c r="G741" s="1">
        <v>2229173</v>
      </c>
      <c r="H741" s="1" t="s">
        <v>54108</v>
      </c>
      <c r="I741" s="2">
        <v>45049</v>
      </c>
      <c r="J741" s="15" t="str">
        <f>MID(Tabla1[[#This Row],[HORA]],1,5)</f>
        <v>16:43</v>
      </c>
      <c r="K741" s="16">
        <f>IF(Tabla1[[#This Row],[FECHA]]=I742,IF(J742-J741&gt;0,(J742-J741)*1440,0),0)</f>
        <v>4.0000000000001457</v>
      </c>
      <c r="L741" s="14">
        <f>2+L482-Datos!$C$8</f>
        <v>8.32</v>
      </c>
      <c r="M741" s="13" t="s">
        <v>56053</v>
      </c>
      <c r="N741" s="1" t="s">
        <v>5313</v>
      </c>
      <c r="O741" s="1">
        <v>10</v>
      </c>
      <c r="P741" s="1" t="s">
        <v>413</v>
      </c>
      <c r="Q741" s="4" t="s">
        <v>21</v>
      </c>
    </row>
    <row r="742" spans="1:17" ht="22.5" x14ac:dyDescent="0.25">
      <c r="A742" s="3">
        <v>12386</v>
      </c>
      <c r="B742" s="1" t="s">
        <v>38171</v>
      </c>
      <c r="C742" s="1" t="s">
        <v>15</v>
      </c>
      <c r="D742" s="1" t="s">
        <v>71</v>
      </c>
      <c r="E742" s="1">
        <v>75571292</v>
      </c>
      <c r="F742" s="1" t="s">
        <v>10772</v>
      </c>
      <c r="G742" s="1">
        <v>2229174</v>
      </c>
      <c r="H742" s="1" t="s">
        <v>16216</v>
      </c>
      <c r="I742" s="2">
        <v>45049</v>
      </c>
      <c r="J742" s="15" t="str">
        <f>MID(Tabla1[[#This Row],[HORA]],1,5)</f>
        <v>16:47</v>
      </c>
      <c r="K742" s="16">
        <f>IF(Tabla1[[#This Row],[FECHA]]=I743,IF(J743-J742&gt;0,(J743-J742)*1440,0),0)</f>
        <v>3.9999999999999858</v>
      </c>
      <c r="L742" s="14">
        <f>2+L483-Datos!$C$8</f>
        <v>5.67</v>
      </c>
      <c r="M742" s="13" t="s">
        <v>56057</v>
      </c>
      <c r="N742" s="1" t="s">
        <v>5372</v>
      </c>
      <c r="O742" s="1">
        <v>25</v>
      </c>
      <c r="P742" s="1" t="s">
        <v>413</v>
      </c>
      <c r="Q742" s="4" t="s">
        <v>21</v>
      </c>
    </row>
    <row r="743" spans="1:17" ht="22.5" x14ac:dyDescent="0.25">
      <c r="A743" s="3">
        <v>42</v>
      </c>
      <c r="B743" s="1" t="s">
        <v>129</v>
      </c>
      <c r="C743" s="1" t="s">
        <v>15</v>
      </c>
      <c r="D743" s="1" t="s">
        <v>93</v>
      </c>
      <c r="E743" s="1">
        <v>12121212</v>
      </c>
      <c r="F743" s="1" t="s">
        <v>28</v>
      </c>
      <c r="G743" s="1">
        <v>2229515</v>
      </c>
      <c r="H743" s="1" t="s">
        <v>130</v>
      </c>
      <c r="I743" s="2">
        <v>45049</v>
      </c>
      <c r="J743" s="15" t="str">
        <f>MID(Tabla1[[#This Row],[HORA]],1,5)</f>
        <v>16:51</v>
      </c>
      <c r="K743" s="16">
        <f>IF(Tabla1[[#This Row],[FECHA]]=I744,IF(J744-J743&gt;0,(J744-J743)*1440,0),0)</f>
        <v>0</v>
      </c>
      <c r="L743" s="14">
        <f>2+L484-Datos!$C$8</f>
        <v>7.82</v>
      </c>
      <c r="M743" s="13" t="s">
        <v>56061</v>
      </c>
      <c r="N743" s="1" t="s">
        <v>26</v>
      </c>
      <c r="O743" s="1">
        <v>0</v>
      </c>
      <c r="P743" s="1" t="s">
        <v>27</v>
      </c>
      <c r="Q743" s="4" t="s">
        <v>21</v>
      </c>
    </row>
    <row r="744" spans="1:17" ht="22.5" x14ac:dyDescent="0.25">
      <c r="A744" s="3">
        <v>43</v>
      </c>
      <c r="B744" s="1" t="s">
        <v>129</v>
      </c>
      <c r="C744" s="1" t="s">
        <v>15</v>
      </c>
      <c r="D744" s="1" t="s">
        <v>93</v>
      </c>
      <c r="E744" s="1">
        <v>12121212</v>
      </c>
      <c r="F744" s="1" t="s">
        <v>24</v>
      </c>
      <c r="G744" s="1">
        <v>2229515</v>
      </c>
      <c r="H744" s="1" t="s">
        <v>130</v>
      </c>
      <c r="I744" s="2">
        <v>45049</v>
      </c>
      <c r="J744" s="15" t="str">
        <f>MID(Tabla1[[#This Row],[HORA]],1,5)</f>
        <v>16:51</v>
      </c>
      <c r="K744" s="16">
        <f>IF(Tabla1[[#This Row],[FECHA]]=I745,IF(J745-J744&gt;0,(J745-J744)*1440,0),0)</f>
        <v>0.99999999999999645</v>
      </c>
      <c r="L744" s="14">
        <f>2+L485-Datos!$C$8</f>
        <v>9.52</v>
      </c>
      <c r="M744" s="13" t="s">
        <v>56061</v>
      </c>
      <c r="N744" s="1" t="s">
        <v>26</v>
      </c>
      <c r="O744" s="1">
        <v>0</v>
      </c>
      <c r="P744" s="1" t="s">
        <v>27</v>
      </c>
      <c r="Q744" s="4" t="s">
        <v>21</v>
      </c>
    </row>
    <row r="745" spans="1:17" ht="22.5" x14ac:dyDescent="0.25">
      <c r="A745" s="3">
        <v>12387</v>
      </c>
      <c r="B745" s="1" t="s">
        <v>38172</v>
      </c>
      <c r="C745" s="1" t="s">
        <v>15</v>
      </c>
      <c r="D745" s="1" t="s">
        <v>33</v>
      </c>
      <c r="E745" s="1">
        <v>16790535</v>
      </c>
      <c r="F745" s="1" t="s">
        <v>38173</v>
      </c>
      <c r="G745" s="1">
        <v>2229177</v>
      </c>
      <c r="H745" s="1" t="s">
        <v>38174</v>
      </c>
      <c r="I745" s="2">
        <v>45049</v>
      </c>
      <c r="J745" s="15" t="str">
        <f>MID(Tabla1[[#This Row],[HORA]],1,5)</f>
        <v>16:52</v>
      </c>
      <c r="K745" s="16">
        <f>IF(Tabla1[[#This Row],[FECHA]]=I746,IF(J746-J745&gt;0,(J746-J745)*1440,0),0)</f>
        <v>0.99999999999983658</v>
      </c>
      <c r="L745" s="14">
        <f>2+L486-Datos!$C$8</f>
        <v>6.68</v>
      </c>
      <c r="M745" s="13" t="s">
        <v>56062</v>
      </c>
      <c r="N745" s="1" t="s">
        <v>38175</v>
      </c>
      <c r="O745" s="1">
        <v>10</v>
      </c>
      <c r="P745" s="1" t="s">
        <v>413</v>
      </c>
      <c r="Q745" s="4" t="s">
        <v>21</v>
      </c>
    </row>
    <row r="746" spans="1:17" ht="22.5" x14ac:dyDescent="0.25">
      <c r="A746" s="3">
        <v>12388</v>
      </c>
      <c r="B746" s="1" t="s">
        <v>38176</v>
      </c>
      <c r="C746" s="1" t="s">
        <v>15</v>
      </c>
      <c r="D746" s="1" t="s">
        <v>172</v>
      </c>
      <c r="E746" s="1">
        <v>16690535</v>
      </c>
      <c r="F746" s="1" t="s">
        <v>19859</v>
      </c>
      <c r="G746" s="1">
        <v>43409948</v>
      </c>
      <c r="H746" s="1" t="s">
        <v>29271</v>
      </c>
      <c r="I746" s="2">
        <v>45049</v>
      </c>
      <c r="J746" s="15" t="str">
        <f>MID(Tabla1[[#This Row],[HORA]],1,5)</f>
        <v>16:53</v>
      </c>
      <c r="K746" s="16">
        <f>IF(Tabla1[[#This Row],[FECHA]]=I747,IF(J747-J746&gt;0,(J747-J746)*1440,0),0)</f>
        <v>0.99999999999999645</v>
      </c>
      <c r="L746" s="14">
        <f>2+L487-Datos!$C$8</f>
        <v>7.62</v>
      </c>
      <c r="M746" s="13" t="s">
        <v>56063</v>
      </c>
      <c r="N746" s="1" t="s">
        <v>38177</v>
      </c>
      <c r="O746" s="1">
        <v>10</v>
      </c>
      <c r="P746" s="1" t="s">
        <v>413</v>
      </c>
      <c r="Q746" s="4" t="s">
        <v>21</v>
      </c>
    </row>
    <row r="747" spans="1:17" ht="22.5" x14ac:dyDescent="0.25">
      <c r="A747" s="3">
        <v>12389</v>
      </c>
      <c r="B747" s="1" t="s">
        <v>38178</v>
      </c>
      <c r="C747" s="1" t="s">
        <v>15</v>
      </c>
      <c r="D747" s="1" t="s">
        <v>172</v>
      </c>
      <c r="E747" s="1">
        <v>16790535</v>
      </c>
      <c r="F747" s="1" t="s">
        <v>38173</v>
      </c>
      <c r="G747" s="1">
        <v>10153221</v>
      </c>
      <c r="H747" s="1" t="s">
        <v>38179</v>
      </c>
      <c r="I747" s="2">
        <v>45049</v>
      </c>
      <c r="J747" s="15" t="str">
        <f>MID(Tabla1[[#This Row],[HORA]],1,5)</f>
        <v>16:54</v>
      </c>
      <c r="K747" s="16">
        <f>IF(Tabla1[[#This Row],[FECHA]]=I748,IF(J748-J747&gt;0,(J748-J747)*1440,0),0)</f>
        <v>0</v>
      </c>
      <c r="L747" s="14">
        <f>2+L488-Datos!$C$8</f>
        <v>7.8599999999999994</v>
      </c>
      <c r="M747" s="13" t="s">
        <v>56064</v>
      </c>
      <c r="N747" s="1" t="s">
        <v>38180</v>
      </c>
      <c r="O747" s="1">
        <v>10</v>
      </c>
      <c r="P747" s="1" t="s">
        <v>413</v>
      </c>
      <c r="Q747" s="4" t="s">
        <v>21</v>
      </c>
    </row>
    <row r="748" spans="1:17" ht="22.5" x14ac:dyDescent="0.25">
      <c r="A748" s="3">
        <v>16700</v>
      </c>
      <c r="B748" s="1" t="s">
        <v>50597</v>
      </c>
      <c r="C748" s="1" t="s">
        <v>15</v>
      </c>
      <c r="D748" s="1" t="s">
        <v>40</v>
      </c>
      <c r="E748" s="1">
        <v>20606917989</v>
      </c>
      <c r="F748" s="1" t="s">
        <v>50598</v>
      </c>
      <c r="G748" s="1">
        <v>46537353</v>
      </c>
      <c r="H748" s="1" t="s">
        <v>42354</v>
      </c>
      <c r="I748" s="2">
        <v>45049</v>
      </c>
      <c r="J748" s="15" t="str">
        <f>MID(Tabla1[[#This Row],[HORA]],1,5)</f>
        <v>16:54</v>
      </c>
      <c r="K748" s="16">
        <f>IF(Tabla1[[#This Row],[FECHA]]=I749,IF(J749-J748&gt;0,(J749-J748)*1440,0),0)</f>
        <v>2.0000000000001528</v>
      </c>
      <c r="L748" s="14">
        <f>2+L489-Datos!$C$8</f>
        <v>5.53</v>
      </c>
      <c r="M748" s="13" t="s">
        <v>56064</v>
      </c>
      <c r="N748" s="1" t="s">
        <v>18614</v>
      </c>
      <c r="O748" s="1">
        <v>30</v>
      </c>
      <c r="P748" s="1" t="s">
        <v>27</v>
      </c>
      <c r="Q748" s="4" t="s">
        <v>21</v>
      </c>
    </row>
    <row r="749" spans="1:17" ht="22.5" x14ac:dyDescent="0.25">
      <c r="A749" s="3">
        <v>34</v>
      </c>
      <c r="B749" s="1" t="s">
        <v>109</v>
      </c>
      <c r="C749" s="1" t="s">
        <v>15</v>
      </c>
      <c r="D749" s="1" t="s">
        <v>82</v>
      </c>
      <c r="E749" s="1">
        <v>12121212</v>
      </c>
      <c r="F749" s="1" t="s">
        <v>28</v>
      </c>
      <c r="G749" s="1">
        <v>2229179</v>
      </c>
      <c r="H749" s="1" t="s">
        <v>110</v>
      </c>
      <c r="I749" s="2">
        <v>45049</v>
      </c>
      <c r="J749" s="15" t="str">
        <f>MID(Tabla1[[#This Row],[HORA]],1,5)</f>
        <v>16:56</v>
      </c>
      <c r="K749" s="16">
        <f>IF(Tabla1[[#This Row],[FECHA]]=I750,IF(J750-J749&gt;0,(J750-J749)*1440,0),0)</f>
        <v>0</v>
      </c>
      <c r="L749" s="14">
        <f>2+L490-Datos!$C$8</f>
        <v>6.7700000000000005</v>
      </c>
      <c r="M749" s="13" t="s">
        <v>56066</v>
      </c>
      <c r="N749" s="1" t="s">
        <v>26</v>
      </c>
      <c r="O749" s="1">
        <v>0</v>
      </c>
      <c r="P749" s="1" t="s">
        <v>27</v>
      </c>
      <c r="Q749" s="4" t="s">
        <v>21</v>
      </c>
    </row>
    <row r="750" spans="1:17" ht="22.5" x14ac:dyDescent="0.25">
      <c r="A750" s="3">
        <v>35</v>
      </c>
      <c r="B750" s="1" t="s">
        <v>109</v>
      </c>
      <c r="C750" s="1" t="s">
        <v>15</v>
      </c>
      <c r="D750" s="1" t="s">
        <v>82</v>
      </c>
      <c r="E750" s="1">
        <v>12121212</v>
      </c>
      <c r="F750" s="1" t="s">
        <v>24</v>
      </c>
      <c r="G750" s="1">
        <v>2229179</v>
      </c>
      <c r="H750" s="1" t="s">
        <v>110</v>
      </c>
      <c r="I750" s="2">
        <v>45049</v>
      </c>
      <c r="J750" s="15" t="str">
        <f>MID(Tabla1[[#This Row],[HORA]],1,5)</f>
        <v>16:56</v>
      </c>
      <c r="K750" s="16">
        <f>IF(Tabla1[[#This Row],[FECHA]]=I751,IF(J751-J750&gt;0,(J751-J750)*1440,0),0)</f>
        <v>9.9999999999999645</v>
      </c>
      <c r="L750" s="14">
        <f>2+L491-Datos!$C$8</f>
        <v>6.4600000000000009</v>
      </c>
      <c r="M750" s="13" t="s">
        <v>56066</v>
      </c>
      <c r="N750" s="1" t="s">
        <v>26</v>
      </c>
      <c r="O750" s="1">
        <v>0</v>
      </c>
      <c r="P750" s="1" t="s">
        <v>27</v>
      </c>
      <c r="Q750" s="4" t="s">
        <v>21</v>
      </c>
    </row>
    <row r="751" spans="1:17" ht="22.5" x14ac:dyDescent="0.25">
      <c r="A751" s="3">
        <v>5581</v>
      </c>
      <c r="B751" s="1" t="s">
        <v>17468</v>
      </c>
      <c r="C751" s="1" t="s">
        <v>15</v>
      </c>
      <c r="D751" s="1" t="s">
        <v>40</v>
      </c>
      <c r="E751" s="1">
        <v>46695534</v>
      </c>
      <c r="F751" s="1" t="s">
        <v>17469</v>
      </c>
      <c r="G751" s="1">
        <v>2229180</v>
      </c>
      <c r="H751" s="1" t="s">
        <v>17470</v>
      </c>
      <c r="I751" s="2">
        <v>45049</v>
      </c>
      <c r="J751" s="15" t="str">
        <f>MID(Tabla1[[#This Row],[HORA]],1,5)</f>
        <v>17:06</v>
      </c>
      <c r="K751" s="16">
        <f>IF(Tabla1[[#This Row],[FECHA]]=I752,IF(J752-J751&gt;0,(J752-J751)*1440,0),0)</f>
        <v>1.9999999999999929</v>
      </c>
      <c r="L751" s="14">
        <f>2+L492-Datos!$C$8</f>
        <v>7.84</v>
      </c>
      <c r="M751" s="13" t="s">
        <v>56076</v>
      </c>
      <c r="N751" s="1" t="s">
        <v>17471</v>
      </c>
      <c r="O751" s="1">
        <v>18</v>
      </c>
      <c r="P751" s="1" t="s">
        <v>27</v>
      </c>
      <c r="Q751" s="4" t="s">
        <v>21</v>
      </c>
    </row>
    <row r="752" spans="1:17" ht="22.5" x14ac:dyDescent="0.25">
      <c r="A752" s="3">
        <v>5582</v>
      </c>
      <c r="B752" s="1" t="s">
        <v>17472</v>
      </c>
      <c r="C752" s="1" t="s">
        <v>15</v>
      </c>
      <c r="D752" s="1" t="s">
        <v>40</v>
      </c>
      <c r="E752" s="1">
        <v>17449591</v>
      </c>
      <c r="F752" s="1" t="s">
        <v>17473</v>
      </c>
      <c r="G752" s="1">
        <v>73597817</v>
      </c>
      <c r="H752" s="1" t="s">
        <v>17474</v>
      </c>
      <c r="I752" s="2">
        <v>45049</v>
      </c>
      <c r="J752" s="15" t="str">
        <f>MID(Tabla1[[#This Row],[HORA]],1,5)</f>
        <v>17:08</v>
      </c>
      <c r="K752" s="16">
        <f>IF(Tabla1[[#This Row],[FECHA]]=I753,IF(J753-J752&gt;0,(J753-J752)*1440,0),0)</f>
        <v>1.9999999999999929</v>
      </c>
      <c r="L752" s="14">
        <f>2+L493-Datos!$C$8</f>
        <v>7.7800000000000011</v>
      </c>
      <c r="M752" s="13" t="s">
        <v>56078</v>
      </c>
      <c r="N752" s="1" t="s">
        <v>11249</v>
      </c>
      <c r="O752" s="1">
        <v>15</v>
      </c>
      <c r="P752" s="1" t="s">
        <v>27</v>
      </c>
      <c r="Q752" s="4" t="s">
        <v>21</v>
      </c>
    </row>
    <row r="753" spans="1:17" ht="22.5" x14ac:dyDescent="0.25">
      <c r="A753" s="3">
        <v>18093</v>
      </c>
      <c r="B753" s="1" t="s">
        <v>54109</v>
      </c>
      <c r="C753" s="1" t="s">
        <v>15</v>
      </c>
      <c r="D753" s="1" t="s">
        <v>71</v>
      </c>
      <c r="E753" s="1">
        <v>20601647681</v>
      </c>
      <c r="F753" s="1" t="s">
        <v>51209</v>
      </c>
      <c r="G753" s="1">
        <v>43048636</v>
      </c>
      <c r="H753" s="1" t="s">
        <v>46184</v>
      </c>
      <c r="I753" s="2">
        <v>45049</v>
      </c>
      <c r="J753" s="15" t="str">
        <f>MID(Tabla1[[#This Row],[HORA]],1,5)</f>
        <v>17:10</v>
      </c>
      <c r="K753" s="16">
        <f>IF(Tabla1[[#This Row],[FECHA]]=I754,IF(J754-J753&gt;0,(J754-J753)*1440,0),0)</f>
        <v>1.9999999999999929</v>
      </c>
      <c r="L753" s="14">
        <f>2+L494-Datos!$C$8</f>
        <v>7.68</v>
      </c>
      <c r="M753" s="13" t="s">
        <v>56080</v>
      </c>
      <c r="N753" s="1" t="s">
        <v>54110</v>
      </c>
      <c r="O753" s="1">
        <v>20</v>
      </c>
      <c r="P753" s="1" t="s">
        <v>413</v>
      </c>
      <c r="Q753" s="4" t="s">
        <v>21</v>
      </c>
    </row>
    <row r="754" spans="1:17" ht="22.5" x14ac:dyDescent="0.25">
      <c r="A754" s="3">
        <v>5583</v>
      </c>
      <c r="B754" s="1" t="s">
        <v>17475</v>
      </c>
      <c r="C754" s="1" t="s">
        <v>15</v>
      </c>
      <c r="D754" s="1" t="s">
        <v>40</v>
      </c>
      <c r="E754" s="1">
        <v>75396247</v>
      </c>
      <c r="F754" s="1" t="s">
        <v>17476</v>
      </c>
      <c r="G754" s="1">
        <v>48230098</v>
      </c>
      <c r="H754" s="1" t="s">
        <v>17477</v>
      </c>
      <c r="I754" s="2">
        <v>45049</v>
      </c>
      <c r="J754" s="15" t="str">
        <f>MID(Tabla1[[#This Row],[HORA]],1,5)</f>
        <v>17:12</v>
      </c>
      <c r="K754" s="16">
        <f>IF(Tabla1[[#This Row],[FECHA]]=I755,IF(J755-J754&gt;0,(J755-J754)*1440,0),0)</f>
        <v>0.99999999999983658</v>
      </c>
      <c r="L754" s="14">
        <f>2+L495-Datos!$C$8</f>
        <v>5.3900000000000006</v>
      </c>
      <c r="M754" s="13" t="s">
        <v>56082</v>
      </c>
      <c r="N754" s="1" t="s">
        <v>17478</v>
      </c>
      <c r="O754" s="1">
        <v>15</v>
      </c>
      <c r="P754" s="1" t="s">
        <v>27</v>
      </c>
      <c r="Q754" s="4" t="s">
        <v>206</v>
      </c>
    </row>
    <row r="755" spans="1:17" ht="22.5" x14ac:dyDescent="0.25">
      <c r="A755" s="3">
        <v>12390</v>
      </c>
      <c r="B755" s="1" t="s">
        <v>38181</v>
      </c>
      <c r="C755" s="1" t="s">
        <v>15</v>
      </c>
      <c r="D755" s="1" t="s">
        <v>1847</v>
      </c>
      <c r="E755" s="1">
        <v>16771100</v>
      </c>
      <c r="F755" s="1" t="s">
        <v>38182</v>
      </c>
      <c r="G755" s="1">
        <v>2229186</v>
      </c>
      <c r="H755" s="1" t="s">
        <v>38183</v>
      </c>
      <c r="I755" s="2">
        <v>45049</v>
      </c>
      <c r="J755" s="15" t="str">
        <f>MID(Tabla1[[#This Row],[HORA]],1,5)</f>
        <v>17:13</v>
      </c>
      <c r="K755" s="16">
        <f>IF(Tabla1[[#This Row],[FECHA]]=I756,IF(J756-J755&gt;0,(J756-J755)*1440,0),0)</f>
        <v>2.0000000000001528</v>
      </c>
      <c r="L755" s="14">
        <f>2+L496-Datos!$C$8</f>
        <v>6.68</v>
      </c>
      <c r="M755" s="13" t="s">
        <v>56083</v>
      </c>
      <c r="N755" s="1" t="s">
        <v>38184</v>
      </c>
      <c r="O755" s="1">
        <v>20</v>
      </c>
      <c r="P755" s="1" t="s">
        <v>413</v>
      </c>
      <c r="Q755" s="4" t="s">
        <v>21</v>
      </c>
    </row>
    <row r="756" spans="1:17" ht="22.5" x14ac:dyDescent="0.25">
      <c r="A756" s="3">
        <v>5584</v>
      </c>
      <c r="B756" s="1" t="s">
        <v>17479</v>
      </c>
      <c r="C756" s="1" t="s">
        <v>15</v>
      </c>
      <c r="D756" s="1" t="s">
        <v>71</v>
      </c>
      <c r="E756" s="1">
        <v>16787042</v>
      </c>
      <c r="F756" s="1" t="s">
        <v>17480</v>
      </c>
      <c r="G756" s="1">
        <v>71540037</v>
      </c>
      <c r="H756" s="1" t="s">
        <v>17481</v>
      </c>
      <c r="I756" s="2">
        <v>45049</v>
      </c>
      <c r="J756" s="15" t="str">
        <f>MID(Tabla1[[#This Row],[HORA]],1,5)</f>
        <v>17:15</v>
      </c>
      <c r="K756" s="16">
        <f>IF(Tabla1[[#This Row],[FECHA]]=I757,IF(J757-J756&gt;0,(J757-J756)*1440,0),0)</f>
        <v>2.9999999999999893</v>
      </c>
      <c r="L756" s="14">
        <f>2+L497-Datos!$C$8</f>
        <v>5.69</v>
      </c>
      <c r="M756" s="13" t="s">
        <v>56085</v>
      </c>
      <c r="N756" s="1" t="s">
        <v>17482</v>
      </c>
      <c r="O756" s="1">
        <v>15</v>
      </c>
      <c r="P756" s="1" t="s">
        <v>27</v>
      </c>
      <c r="Q756" s="4" t="s">
        <v>21</v>
      </c>
    </row>
    <row r="757" spans="1:17" ht="22.5" x14ac:dyDescent="0.25">
      <c r="A757" s="3">
        <v>18094</v>
      </c>
      <c r="B757" s="1" t="s">
        <v>54111</v>
      </c>
      <c r="C757" s="1" t="s">
        <v>15</v>
      </c>
      <c r="D757" s="1" t="s">
        <v>40</v>
      </c>
      <c r="E757" s="1">
        <v>20602378820</v>
      </c>
      <c r="F757" s="1" t="s">
        <v>50453</v>
      </c>
      <c r="G757" s="1">
        <v>2688142</v>
      </c>
      <c r="H757" s="1" t="s">
        <v>51192</v>
      </c>
      <c r="I757" s="2">
        <v>45049</v>
      </c>
      <c r="J757" s="15" t="str">
        <f>MID(Tabla1[[#This Row],[HORA]],1,5)</f>
        <v>17:18</v>
      </c>
      <c r="K757" s="16">
        <f>IF(Tabla1[[#This Row],[FECHA]]=I758,IF(J758-J757&gt;0,(J758-J757)*1440,0),0)</f>
        <v>0</v>
      </c>
      <c r="L757" s="14">
        <f>2+L498-Datos!$C$8</f>
        <v>8.6999999999999993</v>
      </c>
      <c r="M757" s="13" t="s">
        <v>56088</v>
      </c>
      <c r="N757" s="1" t="s">
        <v>54112</v>
      </c>
      <c r="O757" s="1">
        <v>10</v>
      </c>
      <c r="P757" s="1" t="s">
        <v>413</v>
      </c>
      <c r="Q757" s="4" t="s">
        <v>21</v>
      </c>
    </row>
    <row r="758" spans="1:17" ht="22.5" x14ac:dyDescent="0.25">
      <c r="A758" s="3">
        <v>18095</v>
      </c>
      <c r="B758" s="1" t="s">
        <v>54113</v>
      </c>
      <c r="C758" s="1" t="s">
        <v>15</v>
      </c>
      <c r="D758" s="1" t="s">
        <v>119</v>
      </c>
      <c r="E758" s="1">
        <v>20602378820</v>
      </c>
      <c r="F758" s="1" t="s">
        <v>50453</v>
      </c>
      <c r="G758" s="1">
        <v>42269579</v>
      </c>
      <c r="H758" s="1" t="s">
        <v>54114</v>
      </c>
      <c r="I758" s="2">
        <v>45049</v>
      </c>
      <c r="J758" s="15" t="str">
        <f>MID(Tabla1[[#This Row],[HORA]],1,5)</f>
        <v>17:18</v>
      </c>
      <c r="K758" s="16">
        <f>IF(Tabla1[[#This Row],[FECHA]]=I759,IF(J759-J758&gt;0,(J759-J758)*1440,0),0)</f>
        <v>1.9999999999999929</v>
      </c>
      <c r="L758" s="14">
        <f>2+L499-Datos!$C$8</f>
        <v>10.760000000000002</v>
      </c>
      <c r="M758" s="13" t="s">
        <v>56088</v>
      </c>
      <c r="N758" s="1" t="s">
        <v>1619</v>
      </c>
      <c r="O758" s="1">
        <v>10</v>
      </c>
      <c r="P758" s="1" t="s">
        <v>413</v>
      </c>
      <c r="Q758" s="4" t="s">
        <v>21</v>
      </c>
    </row>
    <row r="759" spans="1:17" ht="22.5" x14ac:dyDescent="0.25">
      <c r="A759" s="3">
        <v>18096</v>
      </c>
      <c r="B759" s="1" t="s">
        <v>54115</v>
      </c>
      <c r="C759" s="1" t="s">
        <v>15</v>
      </c>
      <c r="D759" s="1" t="s">
        <v>119</v>
      </c>
      <c r="E759" s="1">
        <v>20602378820</v>
      </c>
      <c r="F759" s="1" t="s">
        <v>50453</v>
      </c>
      <c r="G759" s="1">
        <v>70616159</v>
      </c>
      <c r="H759" s="1" t="s">
        <v>54116</v>
      </c>
      <c r="I759" s="2">
        <v>45049</v>
      </c>
      <c r="J759" s="15" t="str">
        <f>MID(Tabla1[[#This Row],[HORA]],1,5)</f>
        <v>17:20</v>
      </c>
      <c r="K759" s="16">
        <f>IF(Tabla1[[#This Row],[FECHA]]=I760,IF(J760-J759&gt;0,(J760-J759)*1440,0),0)</f>
        <v>1.0000000000001563</v>
      </c>
      <c r="L759" s="14">
        <f>2+L500-Datos!$C$8</f>
        <v>6.6300000000000008</v>
      </c>
      <c r="M759" s="13" t="s">
        <v>56090</v>
      </c>
      <c r="N759" s="1" t="s">
        <v>1443</v>
      </c>
      <c r="O759" s="1">
        <v>10</v>
      </c>
      <c r="P759" s="1" t="s">
        <v>413</v>
      </c>
      <c r="Q759" s="4" t="s">
        <v>21</v>
      </c>
    </row>
    <row r="760" spans="1:17" ht="22.5" x14ac:dyDescent="0.25">
      <c r="A760" s="3">
        <v>16701</v>
      </c>
      <c r="B760" s="1" t="s">
        <v>50599</v>
      </c>
      <c r="C760" s="1" t="s">
        <v>15</v>
      </c>
      <c r="D760" s="1" t="s">
        <v>61</v>
      </c>
      <c r="E760" s="1">
        <v>20487563529</v>
      </c>
      <c r="F760" s="1" t="s">
        <v>50600</v>
      </c>
      <c r="G760" s="1">
        <v>3692368</v>
      </c>
      <c r="H760" s="1" t="s">
        <v>5613</v>
      </c>
      <c r="I760" s="2">
        <v>45049</v>
      </c>
      <c r="J760" s="15" t="str">
        <f>MID(Tabla1[[#This Row],[HORA]],1,5)</f>
        <v>17:21</v>
      </c>
      <c r="K760" s="16">
        <f>IF(Tabla1[[#This Row],[FECHA]]=I761,IF(J761-J760&gt;0,(J761-J760)*1440,0),0)</f>
        <v>0.99999999999983658</v>
      </c>
      <c r="L760" s="14">
        <f>2+L501-Datos!$C$8</f>
        <v>6.44</v>
      </c>
      <c r="M760" s="13" t="s">
        <v>56091</v>
      </c>
      <c r="N760" s="1" t="s">
        <v>50601</v>
      </c>
      <c r="O760" s="1">
        <v>30</v>
      </c>
      <c r="P760" s="1" t="s">
        <v>27</v>
      </c>
      <c r="Q760" s="4" t="s">
        <v>21</v>
      </c>
    </row>
    <row r="761" spans="1:17" ht="22.5" x14ac:dyDescent="0.25">
      <c r="A761" s="3">
        <v>923</v>
      </c>
      <c r="B761" s="1" t="s">
        <v>2365</v>
      </c>
      <c r="C761" s="1" t="s">
        <v>15</v>
      </c>
      <c r="D761" s="1" t="s">
        <v>77</v>
      </c>
      <c r="E761" s="1">
        <v>16698523</v>
      </c>
      <c r="F761" s="1" t="s">
        <v>2366</v>
      </c>
      <c r="G761" s="1">
        <v>41966759</v>
      </c>
      <c r="H761" s="1" t="s">
        <v>2367</v>
      </c>
      <c r="I761" s="2">
        <v>45049</v>
      </c>
      <c r="J761" s="15" t="str">
        <f>MID(Tabla1[[#This Row],[HORA]],1,5)</f>
        <v>17:22</v>
      </c>
      <c r="K761" s="16">
        <f>IF(Tabla1[[#This Row],[FECHA]]=I762,IF(J762-J761&gt;0,(J762-J761)*1440,0),0)</f>
        <v>0.99999999999999645</v>
      </c>
      <c r="L761" s="14">
        <f>2+L502-Datos!$C$8</f>
        <v>8.5300000000000011</v>
      </c>
      <c r="M761" s="13" t="s">
        <v>56092</v>
      </c>
      <c r="N761" s="1" t="s">
        <v>2368</v>
      </c>
      <c r="O761" s="1">
        <v>25</v>
      </c>
      <c r="P761" s="1" t="s">
        <v>300</v>
      </c>
      <c r="Q761" s="4" t="s">
        <v>21</v>
      </c>
    </row>
    <row r="762" spans="1:17" ht="22.5" x14ac:dyDescent="0.25">
      <c r="A762" s="3">
        <v>12391</v>
      </c>
      <c r="B762" s="1" t="s">
        <v>38185</v>
      </c>
      <c r="C762" s="1" t="s">
        <v>15</v>
      </c>
      <c r="D762" s="1" t="s">
        <v>40</v>
      </c>
      <c r="E762" s="1">
        <v>16594256</v>
      </c>
      <c r="F762" s="1" t="s">
        <v>20620</v>
      </c>
      <c r="G762" s="1">
        <v>2229187</v>
      </c>
      <c r="H762" s="1" t="s">
        <v>20621</v>
      </c>
      <c r="I762" s="2">
        <v>45049</v>
      </c>
      <c r="J762" s="15" t="str">
        <f>MID(Tabla1[[#This Row],[HORA]],1,5)</f>
        <v>17:23</v>
      </c>
      <c r="K762" s="16">
        <f>IF(Tabla1[[#This Row],[FECHA]]=I763,IF(J763-J762&gt;0,(J763-J762)*1440,0),0)</f>
        <v>0.99999999999999645</v>
      </c>
      <c r="L762" s="14">
        <f>2+L503-Datos!$C$8</f>
        <v>5.87</v>
      </c>
      <c r="M762" s="13" t="s">
        <v>56093</v>
      </c>
      <c r="N762" s="1" t="s">
        <v>5313</v>
      </c>
      <c r="O762" s="1">
        <v>10</v>
      </c>
      <c r="P762" s="1" t="s">
        <v>413</v>
      </c>
      <c r="Q762" s="4" t="s">
        <v>21</v>
      </c>
    </row>
    <row r="763" spans="1:17" ht="22.5" x14ac:dyDescent="0.25">
      <c r="A763" s="3">
        <v>12392</v>
      </c>
      <c r="B763" s="1" t="s">
        <v>38186</v>
      </c>
      <c r="C763" s="1" t="s">
        <v>15</v>
      </c>
      <c r="D763" s="1" t="s">
        <v>82</v>
      </c>
      <c r="E763" s="1">
        <v>73365367</v>
      </c>
      <c r="F763" s="1" t="s">
        <v>38187</v>
      </c>
      <c r="G763" s="1">
        <v>2229192</v>
      </c>
      <c r="H763" s="1" t="s">
        <v>38188</v>
      </c>
      <c r="I763" s="2">
        <v>45049</v>
      </c>
      <c r="J763" s="15" t="str">
        <f>MID(Tabla1[[#This Row],[HORA]],1,5)</f>
        <v>17:24</v>
      </c>
      <c r="K763" s="16">
        <f>IF(Tabla1[[#This Row],[FECHA]]=I764,IF(J764-J763&gt;0,(J764-J763)*1440,0),0)</f>
        <v>0</v>
      </c>
      <c r="L763" s="14">
        <f>2+L504-Datos!$C$8</f>
        <v>7.6000000000000005</v>
      </c>
      <c r="M763" s="13" t="s">
        <v>56094</v>
      </c>
      <c r="N763" s="1" t="s">
        <v>38189</v>
      </c>
      <c r="O763" s="1">
        <v>25</v>
      </c>
      <c r="P763" s="1" t="s">
        <v>413</v>
      </c>
      <c r="Q763" s="4" t="s">
        <v>21</v>
      </c>
    </row>
    <row r="764" spans="1:17" ht="22.5" x14ac:dyDescent="0.25">
      <c r="A764" s="3">
        <v>12393</v>
      </c>
      <c r="B764" s="1" t="s">
        <v>38186</v>
      </c>
      <c r="C764" s="1" t="s">
        <v>15</v>
      </c>
      <c r="D764" s="1" t="s">
        <v>82</v>
      </c>
      <c r="E764" s="1">
        <v>73365367</v>
      </c>
      <c r="F764" s="1" t="s">
        <v>38190</v>
      </c>
      <c r="G764" s="1">
        <v>2229192</v>
      </c>
      <c r="H764" s="1" t="s">
        <v>38188</v>
      </c>
      <c r="I764" s="2">
        <v>45049</v>
      </c>
      <c r="J764" s="15" t="str">
        <f>MID(Tabla1[[#This Row],[HORA]],1,5)</f>
        <v>17:24</v>
      </c>
      <c r="K764" s="16">
        <f>IF(Tabla1[[#This Row],[FECHA]]=I765,IF(J765-J764&gt;0,(J765-J764)*1440,0),0)</f>
        <v>0</v>
      </c>
      <c r="L764" s="14">
        <f>2+L505-Datos!$C$8</f>
        <v>9.4600000000000009</v>
      </c>
      <c r="M764" s="13" t="s">
        <v>56094</v>
      </c>
      <c r="N764" s="1" t="s">
        <v>38189</v>
      </c>
      <c r="O764" s="1">
        <v>25</v>
      </c>
      <c r="P764" s="1" t="s">
        <v>413</v>
      </c>
      <c r="Q764" s="4" t="s">
        <v>21</v>
      </c>
    </row>
    <row r="765" spans="1:17" ht="22.5" x14ac:dyDescent="0.25">
      <c r="A765" s="3">
        <v>16702</v>
      </c>
      <c r="B765" s="1" t="s">
        <v>50602</v>
      </c>
      <c r="C765" s="1" t="s">
        <v>15</v>
      </c>
      <c r="D765" s="1" t="s">
        <v>172</v>
      </c>
      <c r="E765" s="1">
        <v>10175215161</v>
      </c>
      <c r="F765" s="1" t="s">
        <v>50603</v>
      </c>
      <c r="G765" s="1">
        <v>2229188</v>
      </c>
      <c r="H765" s="1" t="s">
        <v>50604</v>
      </c>
      <c r="I765" s="2">
        <v>45049</v>
      </c>
      <c r="J765" s="15" t="str">
        <f>MID(Tabla1[[#This Row],[HORA]],1,5)</f>
        <v>17:24</v>
      </c>
      <c r="K765" s="16">
        <f>IF(Tabla1[[#This Row],[FECHA]]=I766,IF(J766-J765&gt;0,(J766-J765)*1440,0),0)</f>
        <v>1.0000000000001563</v>
      </c>
      <c r="L765" s="14">
        <f>2+L506-Datos!$C$8</f>
        <v>6.76</v>
      </c>
      <c r="M765" s="13" t="s">
        <v>56094</v>
      </c>
      <c r="N765" s="1" t="s">
        <v>50605</v>
      </c>
      <c r="O765" s="1">
        <v>20</v>
      </c>
      <c r="P765" s="1" t="s">
        <v>27</v>
      </c>
      <c r="Q765" s="4" t="s">
        <v>21</v>
      </c>
    </row>
    <row r="766" spans="1:17" ht="22.5" x14ac:dyDescent="0.25">
      <c r="A766" s="3">
        <v>924</v>
      </c>
      <c r="B766" s="1" t="s">
        <v>2369</v>
      </c>
      <c r="C766" s="1" t="s">
        <v>15</v>
      </c>
      <c r="D766" s="1" t="s">
        <v>172</v>
      </c>
      <c r="E766" s="1">
        <v>10282214</v>
      </c>
      <c r="F766" s="1" t="s">
        <v>2370</v>
      </c>
      <c r="G766" s="1">
        <v>2229193</v>
      </c>
      <c r="H766" s="1" t="s">
        <v>2371</v>
      </c>
      <c r="I766" s="2">
        <v>45049</v>
      </c>
      <c r="J766" s="15" t="str">
        <f>MID(Tabla1[[#This Row],[HORA]],1,5)</f>
        <v>17:25</v>
      </c>
      <c r="K766" s="16">
        <f>IF(Tabla1[[#This Row],[FECHA]]=I767,IF(J767-J766&gt;0,(J767-J766)*1440,0),0)</f>
        <v>0</v>
      </c>
      <c r="L766" s="14">
        <f>2+L507-Datos!$C$8</f>
        <v>7.42</v>
      </c>
      <c r="M766" s="13" t="s">
        <v>56095</v>
      </c>
      <c r="N766" s="1" t="s">
        <v>2372</v>
      </c>
      <c r="O766" s="1">
        <v>26.67</v>
      </c>
      <c r="P766" s="1" t="s">
        <v>300</v>
      </c>
      <c r="Q766" s="4" t="s">
        <v>21</v>
      </c>
    </row>
    <row r="767" spans="1:17" ht="22.5" x14ac:dyDescent="0.25">
      <c r="A767" s="3">
        <v>925</v>
      </c>
      <c r="B767" s="1" t="s">
        <v>2369</v>
      </c>
      <c r="C767" s="1" t="s">
        <v>15</v>
      </c>
      <c r="D767" s="1" t="s">
        <v>172</v>
      </c>
      <c r="E767" s="1">
        <v>10282214</v>
      </c>
      <c r="F767" s="1" t="s">
        <v>2370</v>
      </c>
      <c r="G767" s="1">
        <v>2229193</v>
      </c>
      <c r="H767" s="1" t="s">
        <v>2371</v>
      </c>
      <c r="I767" s="2">
        <v>45049</v>
      </c>
      <c r="J767" s="15" t="str">
        <f>MID(Tabla1[[#This Row],[HORA]],1,5)</f>
        <v>17:25</v>
      </c>
      <c r="K767" s="16">
        <f>IF(Tabla1[[#This Row],[FECHA]]=I768,IF(J768-J767&gt;0,(J768-J767)*1440,0),0)</f>
        <v>0</v>
      </c>
      <c r="L767" s="14">
        <f>2+L508-Datos!$C$8</f>
        <v>7.36</v>
      </c>
      <c r="M767" s="13" t="s">
        <v>56095</v>
      </c>
      <c r="N767" s="1" t="s">
        <v>2373</v>
      </c>
      <c r="O767" s="1">
        <v>26.66</v>
      </c>
      <c r="P767" s="1" t="s">
        <v>300</v>
      </c>
      <c r="Q767" s="4" t="s">
        <v>21</v>
      </c>
    </row>
    <row r="768" spans="1:17" ht="22.5" x14ac:dyDescent="0.25">
      <c r="A768" s="3">
        <v>926</v>
      </c>
      <c r="B768" s="1" t="s">
        <v>2369</v>
      </c>
      <c r="C768" s="1" t="s">
        <v>15</v>
      </c>
      <c r="D768" s="1" t="s">
        <v>172</v>
      </c>
      <c r="E768" s="1">
        <v>10282214</v>
      </c>
      <c r="F768" s="1" t="s">
        <v>2370</v>
      </c>
      <c r="G768" s="1">
        <v>2229193</v>
      </c>
      <c r="H768" s="1" t="s">
        <v>2371</v>
      </c>
      <c r="I768" s="2">
        <v>45049</v>
      </c>
      <c r="J768" s="15" t="str">
        <f>MID(Tabla1[[#This Row],[HORA]],1,5)</f>
        <v>17:25</v>
      </c>
      <c r="K768" s="16">
        <f>IF(Tabla1[[#This Row],[FECHA]]=I769,IF(J769-J768&gt;0,(J769-J768)*1440,0),0)</f>
        <v>0</v>
      </c>
      <c r="L768" s="14">
        <f>2+L509-Datos!$C$8</f>
        <v>5.4600000000000009</v>
      </c>
      <c r="M768" s="13" t="s">
        <v>56095</v>
      </c>
      <c r="N768" s="1" t="s">
        <v>2374</v>
      </c>
      <c r="O768" s="1">
        <v>26.67</v>
      </c>
      <c r="P768" s="1" t="s">
        <v>300</v>
      </c>
      <c r="Q768" s="4" t="s">
        <v>21</v>
      </c>
    </row>
    <row r="769" spans="1:17" ht="22.5" x14ac:dyDescent="0.25">
      <c r="A769" s="3">
        <v>5585</v>
      </c>
      <c r="B769" s="1" t="s">
        <v>17483</v>
      </c>
      <c r="C769" s="1" t="s">
        <v>15</v>
      </c>
      <c r="D769" s="1" t="s">
        <v>40</v>
      </c>
      <c r="E769" s="1">
        <v>45717645</v>
      </c>
      <c r="F769" s="1" t="s">
        <v>17484</v>
      </c>
      <c r="G769" s="1">
        <v>40351728</v>
      </c>
      <c r="H769" s="1" t="s">
        <v>17485</v>
      </c>
      <c r="I769" s="2">
        <v>45049</v>
      </c>
      <c r="J769" s="15" t="str">
        <f>MID(Tabla1[[#This Row],[HORA]],1,5)</f>
        <v>17:25</v>
      </c>
      <c r="K769" s="16">
        <f>IF(Tabla1[[#This Row],[FECHA]]=I770,IF(J770-J769&gt;0,(J770-J769)*1440,0),0)</f>
        <v>1.999999999999833</v>
      </c>
      <c r="L769" s="14">
        <f>2+L510-Datos!$C$8</f>
        <v>6.4700000000000006</v>
      </c>
      <c r="M769" s="13" t="s">
        <v>56095</v>
      </c>
      <c r="N769" s="1" t="s">
        <v>17486</v>
      </c>
      <c r="O769" s="1">
        <v>10</v>
      </c>
      <c r="P769" s="1" t="s">
        <v>27</v>
      </c>
      <c r="Q769" s="4" t="s">
        <v>21</v>
      </c>
    </row>
    <row r="770" spans="1:17" ht="22.5" x14ac:dyDescent="0.25">
      <c r="A770" s="3">
        <v>5586</v>
      </c>
      <c r="B770" s="1" t="s">
        <v>17487</v>
      </c>
      <c r="C770" s="1" t="s">
        <v>15</v>
      </c>
      <c r="D770" s="1" t="s">
        <v>71</v>
      </c>
      <c r="E770" s="1">
        <v>16719406</v>
      </c>
      <c r="F770" s="1" t="s">
        <v>17488</v>
      </c>
      <c r="G770" s="1">
        <v>2229194</v>
      </c>
      <c r="H770" s="1" t="s">
        <v>17489</v>
      </c>
      <c r="I770" s="2">
        <v>45049</v>
      </c>
      <c r="J770" s="15" t="str">
        <f>MID(Tabla1[[#This Row],[HORA]],1,5)</f>
        <v>17:27</v>
      </c>
      <c r="K770" s="16">
        <f>IF(Tabla1[[#This Row],[FECHA]]=I771,IF(J771-J770&gt;0,(J771-J770)*1440,0),0)</f>
        <v>0</v>
      </c>
      <c r="L770" s="14">
        <f>2+L511-Datos!$C$8</f>
        <v>7.84</v>
      </c>
      <c r="M770" s="13" t="s">
        <v>56097</v>
      </c>
      <c r="N770" s="1" t="s">
        <v>17490</v>
      </c>
      <c r="O770" s="1">
        <v>18</v>
      </c>
      <c r="P770" s="1" t="s">
        <v>27</v>
      </c>
      <c r="Q770" s="4" t="s">
        <v>21</v>
      </c>
    </row>
    <row r="771" spans="1:17" ht="22.5" x14ac:dyDescent="0.25">
      <c r="A771" s="3">
        <v>18097</v>
      </c>
      <c r="B771" s="1" t="s">
        <v>54117</v>
      </c>
      <c r="C771" s="1" t="s">
        <v>15</v>
      </c>
      <c r="D771" s="1" t="s">
        <v>77</v>
      </c>
      <c r="E771" s="1">
        <v>20211377748</v>
      </c>
      <c r="F771" s="1" t="s">
        <v>48548</v>
      </c>
      <c r="G771" s="1">
        <v>2229195</v>
      </c>
      <c r="H771" s="1" t="s">
        <v>54118</v>
      </c>
      <c r="I771" s="2">
        <v>45049</v>
      </c>
      <c r="J771" s="15" t="str">
        <f>MID(Tabla1[[#This Row],[HORA]],1,5)</f>
        <v>17:27</v>
      </c>
      <c r="K771" s="16">
        <f>IF(Tabla1[[#This Row],[FECHA]]=I772,IF(J772-J771&gt;0,(J772-J771)*1440,0),0)</f>
        <v>0.99999999999999645</v>
      </c>
      <c r="L771" s="14">
        <f>2+L512-Datos!$C$8</f>
        <v>7.59</v>
      </c>
      <c r="M771" s="13" t="s">
        <v>56097</v>
      </c>
      <c r="N771" s="1" t="s">
        <v>54119</v>
      </c>
      <c r="O771" s="1">
        <v>10</v>
      </c>
      <c r="P771" s="1" t="s">
        <v>413</v>
      </c>
      <c r="Q771" s="4" t="s">
        <v>21</v>
      </c>
    </row>
    <row r="772" spans="1:17" ht="22.5" x14ac:dyDescent="0.25">
      <c r="A772" s="3">
        <v>15711</v>
      </c>
      <c r="B772" s="1" t="s">
        <v>47795</v>
      </c>
      <c r="C772" s="1" t="s">
        <v>15</v>
      </c>
      <c r="D772" s="1" t="s">
        <v>40</v>
      </c>
      <c r="E772" s="1">
        <v>20565284666</v>
      </c>
      <c r="F772" s="1" t="s">
        <v>47796</v>
      </c>
      <c r="G772" s="1">
        <v>0</v>
      </c>
      <c r="H772" s="1" t="s">
        <v>1788</v>
      </c>
      <c r="I772" s="2">
        <v>45049</v>
      </c>
      <c r="J772" s="15" t="str">
        <f>MID(Tabla1[[#This Row],[HORA]],1,5)</f>
        <v>17:28</v>
      </c>
      <c r="K772" s="16">
        <f>IF(Tabla1[[#This Row],[FECHA]]=I773,IF(J773-J772&gt;0,(J773-J772)*1440,0),0)</f>
        <v>1.0000000000001563</v>
      </c>
      <c r="L772" s="14">
        <f>2+L513-Datos!$C$8</f>
        <v>10.530000000000001</v>
      </c>
      <c r="M772" s="13" t="s">
        <v>56098</v>
      </c>
      <c r="N772" s="1" t="s">
        <v>1715</v>
      </c>
      <c r="O772" s="1">
        <v>18</v>
      </c>
      <c r="P772" s="1" t="s">
        <v>300</v>
      </c>
      <c r="Q772" s="4" t="s">
        <v>21</v>
      </c>
    </row>
    <row r="773" spans="1:17" ht="22.5" x14ac:dyDescent="0.25">
      <c r="A773" s="3">
        <v>927</v>
      </c>
      <c r="B773" s="1" t="s">
        <v>2375</v>
      </c>
      <c r="C773" s="1" t="s">
        <v>15</v>
      </c>
      <c r="D773" s="1" t="s">
        <v>30</v>
      </c>
      <c r="E773" s="1">
        <v>44996693</v>
      </c>
      <c r="F773" s="1" t="s">
        <v>2376</v>
      </c>
      <c r="G773" s="1">
        <v>0</v>
      </c>
      <c r="H773" s="1" t="s">
        <v>1788</v>
      </c>
      <c r="I773" s="2">
        <v>45049</v>
      </c>
      <c r="J773" s="15" t="str">
        <f>MID(Tabla1[[#This Row],[HORA]],1,5)</f>
        <v>17:29</v>
      </c>
      <c r="K773" s="16">
        <f>IF(Tabla1[[#This Row],[FECHA]]=I774,IF(J774-J773&gt;0,(J774-J773)*1440,0),0)</f>
        <v>0</v>
      </c>
      <c r="L773" s="14">
        <f>2+L514-Datos!$C$8</f>
        <v>7.68</v>
      </c>
      <c r="M773" s="13" t="s">
        <v>56099</v>
      </c>
      <c r="N773" s="1" t="s">
        <v>1715</v>
      </c>
      <c r="O773" s="1">
        <v>30</v>
      </c>
      <c r="P773" s="1" t="s">
        <v>300</v>
      </c>
      <c r="Q773" s="4" t="s">
        <v>21</v>
      </c>
    </row>
    <row r="774" spans="1:17" ht="22.5" x14ac:dyDescent="0.25">
      <c r="A774" s="3">
        <v>16703</v>
      </c>
      <c r="B774" s="1" t="s">
        <v>50606</v>
      </c>
      <c r="C774" s="1" t="s">
        <v>15</v>
      </c>
      <c r="D774" s="1" t="s">
        <v>71</v>
      </c>
      <c r="E774" s="1">
        <v>20113940515</v>
      </c>
      <c r="F774" s="1" t="s">
        <v>48685</v>
      </c>
      <c r="G774" s="1">
        <v>2229198</v>
      </c>
      <c r="H774" s="1" t="s">
        <v>50607</v>
      </c>
      <c r="I774" s="2">
        <v>45049</v>
      </c>
      <c r="J774" s="15" t="str">
        <f>MID(Tabla1[[#This Row],[HORA]],1,5)</f>
        <v>17:29</v>
      </c>
      <c r="K774" s="16">
        <f>IF(Tabla1[[#This Row],[FECHA]]=I775,IF(J775-J774&gt;0,(J775-J774)*1440,0),0)</f>
        <v>0.99999999999983658</v>
      </c>
      <c r="L774" s="14">
        <f>2+L515-Datos!$C$8</f>
        <v>8.4600000000000009</v>
      </c>
      <c r="M774" s="13" t="s">
        <v>56099</v>
      </c>
      <c r="N774" s="1" t="s">
        <v>50608</v>
      </c>
      <c r="O774" s="1">
        <v>10</v>
      </c>
      <c r="P774" s="1" t="s">
        <v>27</v>
      </c>
      <c r="Q774" s="4" t="s">
        <v>21</v>
      </c>
    </row>
    <row r="775" spans="1:17" ht="22.5" x14ac:dyDescent="0.25">
      <c r="A775" s="3">
        <v>18098</v>
      </c>
      <c r="B775" s="1" t="s">
        <v>54120</v>
      </c>
      <c r="C775" s="1" t="s">
        <v>15</v>
      </c>
      <c r="D775" s="1" t="s">
        <v>40</v>
      </c>
      <c r="E775" s="1">
        <v>20561350907</v>
      </c>
      <c r="F775" s="1" t="s">
        <v>54121</v>
      </c>
      <c r="G775" s="1">
        <v>47416060</v>
      </c>
      <c r="H775" s="1" t="s">
        <v>11388</v>
      </c>
      <c r="I775" s="2">
        <v>45049</v>
      </c>
      <c r="J775" s="15" t="str">
        <f>MID(Tabla1[[#This Row],[HORA]],1,5)</f>
        <v>17:30</v>
      </c>
      <c r="K775" s="16">
        <f>IF(Tabla1[[#This Row],[FECHA]]=I776,IF(J776-J775&gt;0,(J776-J775)*1440,0),0)</f>
        <v>0.99999999999999645</v>
      </c>
      <c r="L775" s="14">
        <f>2+L516-Datos!$C$8</f>
        <v>10.83</v>
      </c>
      <c r="M775" s="13" t="s">
        <v>56100</v>
      </c>
      <c r="N775" s="1" t="s">
        <v>54122</v>
      </c>
      <c r="O775" s="1">
        <v>20</v>
      </c>
      <c r="P775" s="1" t="s">
        <v>413</v>
      </c>
      <c r="Q775" s="4" t="s">
        <v>21</v>
      </c>
    </row>
    <row r="776" spans="1:17" ht="22.5" x14ac:dyDescent="0.25">
      <c r="A776" s="3">
        <v>5587</v>
      </c>
      <c r="B776" s="1" t="s">
        <v>17491</v>
      </c>
      <c r="C776" s="1" t="s">
        <v>15</v>
      </c>
      <c r="D776" s="1" t="s">
        <v>40</v>
      </c>
      <c r="E776" s="1">
        <v>17620486</v>
      </c>
      <c r="F776" s="1" t="s">
        <v>17492</v>
      </c>
      <c r="G776" s="1">
        <v>2229200</v>
      </c>
      <c r="H776" s="1" t="s">
        <v>17493</v>
      </c>
      <c r="I776" s="2">
        <v>45049</v>
      </c>
      <c r="J776" s="15" t="str">
        <f>MID(Tabla1[[#This Row],[HORA]],1,5)</f>
        <v>17:31</v>
      </c>
      <c r="K776" s="16">
        <f>IF(Tabla1[[#This Row],[FECHA]]=I777,IF(J777-J776&gt;0,(J777-J776)*1440,0),0)</f>
        <v>2.0000000000001528</v>
      </c>
      <c r="L776" s="14">
        <f>2+L517-Datos!$C$8</f>
        <v>9.52</v>
      </c>
      <c r="M776" s="13" t="s">
        <v>56101</v>
      </c>
      <c r="N776" s="1" t="s">
        <v>17494</v>
      </c>
      <c r="O776" s="1">
        <v>10</v>
      </c>
      <c r="P776" s="1" t="s">
        <v>27</v>
      </c>
      <c r="Q776" s="4" t="s">
        <v>21</v>
      </c>
    </row>
    <row r="777" spans="1:17" ht="22.5" x14ac:dyDescent="0.25">
      <c r="A777" s="3">
        <v>12394</v>
      </c>
      <c r="B777" s="1" t="s">
        <v>38191</v>
      </c>
      <c r="C777" s="1" t="s">
        <v>15</v>
      </c>
      <c r="D777" s="1" t="s">
        <v>30</v>
      </c>
      <c r="E777" s="1">
        <v>41402021</v>
      </c>
      <c r="F777" s="1" t="s">
        <v>38192</v>
      </c>
      <c r="G777" s="1">
        <v>2229201</v>
      </c>
      <c r="H777" s="1" t="s">
        <v>38193</v>
      </c>
      <c r="I777" s="2">
        <v>45049</v>
      </c>
      <c r="J777" s="15" t="str">
        <f>MID(Tabla1[[#This Row],[HORA]],1,5)</f>
        <v>17:33</v>
      </c>
      <c r="K777" s="16">
        <f>IF(Tabla1[[#This Row],[FECHA]]=I778,IF(J778-J777&gt;0,(J778-J777)*1440,0),0)</f>
        <v>0.99999999999983658</v>
      </c>
      <c r="L777" s="14">
        <f>2+L518-Datos!$C$8</f>
        <v>8.120000000000001</v>
      </c>
      <c r="M777" s="13" t="s">
        <v>56103</v>
      </c>
      <c r="N777" s="1" t="s">
        <v>38194</v>
      </c>
      <c r="O777" s="1">
        <v>15</v>
      </c>
      <c r="P777" s="1" t="s">
        <v>413</v>
      </c>
      <c r="Q777" s="4" t="s">
        <v>21</v>
      </c>
    </row>
    <row r="778" spans="1:17" ht="22.5" x14ac:dyDescent="0.25">
      <c r="A778" s="3">
        <v>928</v>
      </c>
      <c r="B778" s="1" t="s">
        <v>2377</v>
      </c>
      <c r="C778" s="1" t="s">
        <v>15</v>
      </c>
      <c r="D778" s="1" t="s">
        <v>23</v>
      </c>
      <c r="E778" s="1">
        <v>73776824</v>
      </c>
      <c r="F778" s="1" t="s">
        <v>2378</v>
      </c>
      <c r="G778" s="1">
        <v>2229202</v>
      </c>
      <c r="H778" s="1" t="s">
        <v>2379</v>
      </c>
      <c r="I778" s="2">
        <v>45049</v>
      </c>
      <c r="J778" s="15" t="str">
        <f>MID(Tabla1[[#This Row],[HORA]],1,5)</f>
        <v>17:34</v>
      </c>
      <c r="K778" s="16">
        <f>IF(Tabla1[[#This Row],[FECHA]]=I779,IF(J779-J778&gt;0,(J779-J778)*1440,0),0)</f>
        <v>4.9999999999999822</v>
      </c>
      <c r="L778" s="14">
        <f>2+L519-Datos!$C$8</f>
        <v>5.86</v>
      </c>
      <c r="M778" s="13" t="s">
        <v>56104</v>
      </c>
      <c r="N778" s="1" t="s">
        <v>2030</v>
      </c>
      <c r="O778" s="1">
        <v>10</v>
      </c>
      <c r="P778" s="1" t="s">
        <v>300</v>
      </c>
      <c r="Q778" s="4" t="s">
        <v>21</v>
      </c>
    </row>
    <row r="779" spans="1:17" ht="22.5" x14ac:dyDescent="0.25">
      <c r="A779" s="3">
        <v>5588</v>
      </c>
      <c r="B779" s="1" t="s">
        <v>17495</v>
      </c>
      <c r="C779" s="1" t="s">
        <v>15</v>
      </c>
      <c r="D779" s="1" t="s">
        <v>40</v>
      </c>
      <c r="E779" s="1">
        <v>40165624</v>
      </c>
      <c r="F779" s="1" t="s">
        <v>17496</v>
      </c>
      <c r="G779" s="1">
        <v>40165624</v>
      </c>
      <c r="H779" s="1" t="s">
        <v>17496</v>
      </c>
      <c r="I779" s="2">
        <v>45049</v>
      </c>
      <c r="J779" s="15" t="str">
        <f>MID(Tabla1[[#This Row],[HORA]],1,5)</f>
        <v>17:39</v>
      </c>
      <c r="K779" s="16">
        <f>IF(Tabla1[[#This Row],[FECHA]]=I780,IF(J780-J779&gt;0,(J780-J779)*1440,0),0)</f>
        <v>0</v>
      </c>
      <c r="L779" s="14">
        <f>2+L520-Datos!$C$8</f>
        <v>7.28</v>
      </c>
      <c r="M779" s="13" t="s">
        <v>56109</v>
      </c>
      <c r="N779" s="1" t="s">
        <v>10194</v>
      </c>
      <c r="O779" s="1">
        <v>10</v>
      </c>
      <c r="P779" s="1" t="s">
        <v>27</v>
      </c>
      <c r="Q779" s="4" t="s">
        <v>21</v>
      </c>
    </row>
    <row r="780" spans="1:17" ht="22.5" x14ac:dyDescent="0.25">
      <c r="A780" s="3">
        <v>12395</v>
      </c>
      <c r="B780" s="1" t="s">
        <v>38195</v>
      </c>
      <c r="C780" s="1" t="s">
        <v>15</v>
      </c>
      <c r="D780" s="1" t="s">
        <v>119</v>
      </c>
      <c r="E780" s="1">
        <v>16650233</v>
      </c>
      <c r="F780" s="1" t="s">
        <v>38196</v>
      </c>
      <c r="G780" s="1">
        <v>2229203</v>
      </c>
      <c r="H780" s="1" t="s">
        <v>38197</v>
      </c>
      <c r="I780" s="2">
        <v>45049</v>
      </c>
      <c r="J780" s="15" t="str">
        <f>MID(Tabla1[[#This Row],[HORA]],1,5)</f>
        <v>17:39</v>
      </c>
      <c r="K780" s="16">
        <f>IF(Tabla1[[#This Row],[FECHA]]=I781,IF(J781-J780&gt;0,(J781-J780)*1440,0),0)</f>
        <v>2.0000000000001528</v>
      </c>
      <c r="L780" s="14">
        <f>2+L521-Datos!$C$8</f>
        <v>8.48</v>
      </c>
      <c r="M780" s="13" t="s">
        <v>56109</v>
      </c>
      <c r="N780" s="1" t="s">
        <v>38198</v>
      </c>
      <c r="O780" s="1">
        <v>20</v>
      </c>
      <c r="P780" s="1" t="s">
        <v>413</v>
      </c>
      <c r="Q780" s="4" t="s">
        <v>21</v>
      </c>
    </row>
    <row r="781" spans="1:17" ht="22.5" x14ac:dyDescent="0.25">
      <c r="A781" s="3">
        <v>5589</v>
      </c>
      <c r="B781" s="1" t="s">
        <v>17497</v>
      </c>
      <c r="C781" s="1" t="s">
        <v>15</v>
      </c>
      <c r="D781" s="1" t="s">
        <v>228</v>
      </c>
      <c r="E781" s="1">
        <v>47323028</v>
      </c>
      <c r="F781" s="1" t="s">
        <v>17498</v>
      </c>
      <c r="G781" s="1">
        <v>2229204</v>
      </c>
      <c r="H781" s="1" t="s">
        <v>17499</v>
      </c>
      <c r="I781" s="2">
        <v>45049</v>
      </c>
      <c r="J781" s="15" t="str">
        <f>MID(Tabla1[[#This Row],[HORA]],1,5)</f>
        <v>17:41</v>
      </c>
      <c r="K781" s="16">
        <f>IF(Tabla1[[#This Row],[FECHA]]=I782,IF(J782-J781&gt;0,(J782-J781)*1440,0),0)</f>
        <v>0.99999999999983658</v>
      </c>
      <c r="L781" s="14">
        <f>2+L522-Datos!$C$8</f>
        <v>9.98</v>
      </c>
      <c r="M781" s="13" t="s">
        <v>56111</v>
      </c>
      <c r="N781" s="1" t="s">
        <v>583</v>
      </c>
      <c r="O781" s="1">
        <v>10</v>
      </c>
      <c r="P781" s="1" t="s">
        <v>27</v>
      </c>
      <c r="Q781" s="4" t="s">
        <v>21</v>
      </c>
    </row>
    <row r="782" spans="1:17" ht="22.5" x14ac:dyDescent="0.25">
      <c r="A782" s="3">
        <v>18099</v>
      </c>
      <c r="B782" s="1" t="s">
        <v>54123</v>
      </c>
      <c r="C782" s="1" t="s">
        <v>15</v>
      </c>
      <c r="D782" s="1" t="s">
        <v>71</v>
      </c>
      <c r="E782" s="1">
        <v>20608114816</v>
      </c>
      <c r="F782" s="1" t="s">
        <v>54124</v>
      </c>
      <c r="G782" s="1">
        <v>42079412</v>
      </c>
      <c r="H782" s="1" t="s">
        <v>23020</v>
      </c>
      <c r="I782" s="2">
        <v>45049</v>
      </c>
      <c r="J782" s="15" t="str">
        <f>MID(Tabla1[[#This Row],[HORA]],1,5)</f>
        <v>17:42</v>
      </c>
      <c r="K782" s="16">
        <f>IF(Tabla1[[#This Row],[FECHA]]=I783,IF(J783-J782&gt;0,(J783-J782)*1440,0),0)</f>
        <v>0.99999999999999645</v>
      </c>
      <c r="L782" s="14">
        <f>2+L523-Datos!$C$8</f>
        <v>7.33</v>
      </c>
      <c r="M782" s="13" t="s">
        <v>56112</v>
      </c>
      <c r="N782" s="1" t="s">
        <v>54125</v>
      </c>
      <c r="O782" s="1">
        <v>60</v>
      </c>
      <c r="P782" s="1" t="s">
        <v>413</v>
      </c>
      <c r="Q782" s="4" t="s">
        <v>21</v>
      </c>
    </row>
    <row r="783" spans="1:17" ht="22.5" x14ac:dyDescent="0.25">
      <c r="A783" s="3">
        <v>16704</v>
      </c>
      <c r="B783" s="1" t="s">
        <v>50609</v>
      </c>
      <c r="C783" s="1" t="s">
        <v>15</v>
      </c>
      <c r="D783" s="1" t="s">
        <v>33</v>
      </c>
      <c r="E783" s="1">
        <v>20102562322</v>
      </c>
      <c r="F783" s="1" t="s">
        <v>49317</v>
      </c>
      <c r="G783" s="1">
        <v>3659909</v>
      </c>
      <c r="H783" s="1" t="s">
        <v>49318</v>
      </c>
      <c r="I783" s="2">
        <v>45049</v>
      </c>
      <c r="J783" s="15" t="str">
        <f>MID(Tabla1[[#This Row],[HORA]],1,5)</f>
        <v>17:43</v>
      </c>
      <c r="K783" s="16">
        <f>IF(Tabla1[[#This Row],[FECHA]]=I784,IF(J784-J783&gt;0,(J784-J783)*1440,0),0)</f>
        <v>2.0000000000001528</v>
      </c>
      <c r="L783" s="14">
        <f>2+L524-Datos!$C$8</f>
        <v>9.48</v>
      </c>
      <c r="M783" s="13" t="s">
        <v>56113</v>
      </c>
      <c r="N783" s="1" t="s">
        <v>18898</v>
      </c>
      <c r="O783" s="1">
        <v>20</v>
      </c>
      <c r="P783" s="1" t="s">
        <v>27</v>
      </c>
      <c r="Q783" s="4" t="s">
        <v>21</v>
      </c>
    </row>
    <row r="784" spans="1:17" ht="22.5" x14ac:dyDescent="0.25">
      <c r="A784" s="3">
        <v>12396</v>
      </c>
      <c r="B784" s="1" t="s">
        <v>38199</v>
      </c>
      <c r="C784" s="1" t="s">
        <v>15</v>
      </c>
      <c r="D784" s="1" t="s">
        <v>40</v>
      </c>
      <c r="E784" s="1">
        <v>16681795</v>
      </c>
      <c r="F784" s="1" t="s">
        <v>38200</v>
      </c>
      <c r="G784" s="1">
        <v>2229208</v>
      </c>
      <c r="H784" s="1" t="s">
        <v>4551</v>
      </c>
      <c r="I784" s="2">
        <v>45049</v>
      </c>
      <c r="J784" s="15" t="str">
        <f>MID(Tabla1[[#This Row],[HORA]],1,5)</f>
        <v>17:45</v>
      </c>
      <c r="K784" s="16">
        <f>IF(Tabla1[[#This Row],[FECHA]]=I785,IF(J785-J784&gt;0,(J785-J784)*1440,0),0)</f>
        <v>0.99999999999983658</v>
      </c>
      <c r="L784" s="14">
        <f>2+L525-Datos!$C$8</f>
        <v>11.18</v>
      </c>
      <c r="M784" s="13" t="s">
        <v>56115</v>
      </c>
      <c r="N784" s="1" t="s">
        <v>9121</v>
      </c>
      <c r="O784" s="1">
        <v>20</v>
      </c>
      <c r="P784" s="1" t="s">
        <v>413</v>
      </c>
      <c r="Q784" s="4" t="s">
        <v>21</v>
      </c>
    </row>
    <row r="785" spans="1:17" ht="22.5" x14ac:dyDescent="0.25">
      <c r="A785" s="3">
        <v>929</v>
      </c>
      <c r="B785" s="1" t="s">
        <v>2380</v>
      </c>
      <c r="C785" s="1" t="s">
        <v>15</v>
      </c>
      <c r="D785" s="1" t="s">
        <v>77</v>
      </c>
      <c r="E785" s="1">
        <v>16524489</v>
      </c>
      <c r="F785" s="1" t="s">
        <v>2381</v>
      </c>
      <c r="G785" s="1">
        <v>16613197</v>
      </c>
      <c r="H785" s="1" t="s">
        <v>2382</v>
      </c>
      <c r="I785" s="2">
        <v>45049</v>
      </c>
      <c r="J785" s="15" t="str">
        <f>MID(Tabla1[[#This Row],[HORA]],1,5)</f>
        <v>17:46</v>
      </c>
      <c r="K785" s="16">
        <f>IF(Tabla1[[#This Row],[FECHA]]=I786,IF(J786-J785&gt;0,(J786-J785)*1440,0),0)</f>
        <v>1.0000000000001563</v>
      </c>
      <c r="L785" s="14">
        <f>2+L526-Datos!$C$8</f>
        <v>8.34</v>
      </c>
      <c r="M785" s="13" t="s">
        <v>56116</v>
      </c>
      <c r="N785" s="1" t="s">
        <v>2383</v>
      </c>
      <c r="O785" s="1">
        <v>10</v>
      </c>
      <c r="P785" s="1" t="s">
        <v>300</v>
      </c>
      <c r="Q785" s="4" t="s">
        <v>21</v>
      </c>
    </row>
    <row r="786" spans="1:17" ht="22.5" x14ac:dyDescent="0.25">
      <c r="A786" s="3">
        <v>16705</v>
      </c>
      <c r="B786" s="1" t="s">
        <v>50610</v>
      </c>
      <c r="C786" s="1" t="s">
        <v>15</v>
      </c>
      <c r="D786" s="1" t="s">
        <v>23</v>
      </c>
      <c r="E786" s="1">
        <v>20521119943</v>
      </c>
      <c r="F786" s="1" t="s">
        <v>48799</v>
      </c>
      <c r="G786" s="1">
        <v>16616352</v>
      </c>
      <c r="H786" s="1" t="s">
        <v>50611</v>
      </c>
      <c r="I786" s="2">
        <v>45049</v>
      </c>
      <c r="J786" s="15" t="str">
        <f>MID(Tabla1[[#This Row],[HORA]],1,5)</f>
        <v>17:47</v>
      </c>
      <c r="K786" s="16">
        <f>IF(Tabla1[[#This Row],[FECHA]]=I787,IF(J787-J786&gt;0,(J787-J786)*1440,0),0)</f>
        <v>2.9999999999998295</v>
      </c>
      <c r="L786" s="14">
        <f>2+L527-Datos!$C$8</f>
        <v>9.2800000000000011</v>
      </c>
      <c r="M786" s="13" t="s">
        <v>56117</v>
      </c>
      <c r="N786" s="1" t="s">
        <v>50612</v>
      </c>
      <c r="O786" s="1">
        <v>10</v>
      </c>
      <c r="P786" s="1" t="s">
        <v>27</v>
      </c>
      <c r="Q786" s="4" t="s">
        <v>21</v>
      </c>
    </row>
    <row r="787" spans="1:17" ht="22.5" x14ac:dyDescent="0.25">
      <c r="A787" s="3">
        <v>5590</v>
      </c>
      <c r="B787" s="1" t="s">
        <v>17500</v>
      </c>
      <c r="C787" s="1" t="s">
        <v>15</v>
      </c>
      <c r="D787" s="1" t="s">
        <v>1847</v>
      </c>
      <c r="E787" s="1">
        <v>16803731</v>
      </c>
      <c r="F787" s="1" t="s">
        <v>17501</v>
      </c>
      <c r="G787" s="1">
        <v>16664930</v>
      </c>
      <c r="H787" s="1" t="s">
        <v>17502</v>
      </c>
      <c r="I787" s="2">
        <v>45049</v>
      </c>
      <c r="J787" s="15" t="str">
        <f>MID(Tabla1[[#This Row],[HORA]],1,5)</f>
        <v>17:50</v>
      </c>
      <c r="K787" s="16">
        <f>IF(Tabla1[[#This Row],[FECHA]]=I788,IF(J788-J787&gt;0,(J788-J787)*1440,0),0)</f>
        <v>0</v>
      </c>
      <c r="L787" s="14">
        <f>2+L528-Datos!$C$8</f>
        <v>9.52</v>
      </c>
      <c r="M787" s="13" t="s">
        <v>56120</v>
      </c>
      <c r="N787" s="1" t="s">
        <v>17503</v>
      </c>
      <c r="O787" s="1">
        <v>35</v>
      </c>
      <c r="P787" s="1" t="s">
        <v>27</v>
      </c>
      <c r="Q787" s="4" t="s">
        <v>21</v>
      </c>
    </row>
    <row r="788" spans="1:17" ht="22.5" x14ac:dyDescent="0.25">
      <c r="A788" s="3">
        <v>5591</v>
      </c>
      <c r="B788" s="1" t="s">
        <v>17500</v>
      </c>
      <c r="C788" s="1" t="s">
        <v>15</v>
      </c>
      <c r="D788" s="1" t="s">
        <v>1847</v>
      </c>
      <c r="E788" s="1">
        <v>16803731</v>
      </c>
      <c r="F788" s="1" t="s">
        <v>17501</v>
      </c>
      <c r="G788" s="1">
        <v>16664930</v>
      </c>
      <c r="H788" s="1" t="s">
        <v>17502</v>
      </c>
      <c r="I788" s="2">
        <v>45049</v>
      </c>
      <c r="J788" s="15" t="str">
        <f>MID(Tabla1[[#This Row],[HORA]],1,5)</f>
        <v>17:50</v>
      </c>
      <c r="K788" s="16">
        <f>IF(Tabla1[[#This Row],[FECHA]]=I789,IF(J789-J788&gt;0,(J789-J788)*1440,0),0)</f>
        <v>1.0000000000001563</v>
      </c>
      <c r="L788" s="14">
        <f>2+L529-Datos!$C$8</f>
        <v>7.19</v>
      </c>
      <c r="M788" s="13" t="s">
        <v>56120</v>
      </c>
      <c r="N788" s="1" t="s">
        <v>17504</v>
      </c>
      <c r="O788" s="1">
        <v>35</v>
      </c>
      <c r="P788" s="1" t="s">
        <v>27</v>
      </c>
      <c r="Q788" s="4" t="s">
        <v>21</v>
      </c>
    </row>
    <row r="789" spans="1:17" ht="22.5" x14ac:dyDescent="0.25">
      <c r="A789" s="3">
        <v>12397</v>
      </c>
      <c r="B789" s="1" t="s">
        <v>38201</v>
      </c>
      <c r="C789" s="1" t="s">
        <v>15</v>
      </c>
      <c r="D789" s="1" t="s">
        <v>61</v>
      </c>
      <c r="E789" s="1">
        <v>44976892</v>
      </c>
      <c r="F789" s="1" t="s">
        <v>38202</v>
      </c>
      <c r="G789" s="1">
        <v>46150877</v>
      </c>
      <c r="H789" s="1" t="s">
        <v>8463</v>
      </c>
      <c r="I789" s="2">
        <v>45049</v>
      </c>
      <c r="J789" s="15" t="str">
        <f>MID(Tabla1[[#This Row],[HORA]],1,5)</f>
        <v>17:51</v>
      </c>
      <c r="K789" s="16">
        <f>IF(Tabla1[[#This Row],[FECHA]]=I790,IF(J790-J789&gt;0,(J790-J789)*1440,0),0)</f>
        <v>0.99999999999999645</v>
      </c>
      <c r="L789" s="14">
        <f>2+L530-Datos!$C$8</f>
        <v>8.43</v>
      </c>
      <c r="M789" s="13" t="s">
        <v>56121</v>
      </c>
      <c r="N789" s="1" t="s">
        <v>38203</v>
      </c>
      <c r="O789" s="1">
        <v>30</v>
      </c>
      <c r="P789" s="1" t="s">
        <v>413</v>
      </c>
      <c r="Q789" s="4" t="s">
        <v>21</v>
      </c>
    </row>
    <row r="790" spans="1:17" ht="22.5" x14ac:dyDescent="0.25">
      <c r="A790" s="3">
        <v>5592</v>
      </c>
      <c r="B790" s="1" t="s">
        <v>17505</v>
      </c>
      <c r="C790" s="1" t="s">
        <v>15</v>
      </c>
      <c r="D790" s="1" t="s">
        <v>82</v>
      </c>
      <c r="E790" s="1">
        <v>16590335</v>
      </c>
      <c r="F790" s="1" t="s">
        <v>2894</v>
      </c>
      <c r="G790" s="1">
        <v>2229211</v>
      </c>
      <c r="H790" s="1" t="s">
        <v>2895</v>
      </c>
      <c r="I790" s="2">
        <v>45049</v>
      </c>
      <c r="J790" s="15" t="str">
        <f>MID(Tabla1[[#This Row],[HORA]],1,5)</f>
        <v>17:52</v>
      </c>
      <c r="K790" s="16">
        <f>IF(Tabla1[[#This Row],[FECHA]]=I791,IF(J791-J790&gt;0,(J791-J790)*1440,0),0)</f>
        <v>1.999999999999833</v>
      </c>
      <c r="L790" s="14">
        <f>2+L531-Datos!$C$8</f>
        <v>8.120000000000001</v>
      </c>
      <c r="M790" s="13" t="s">
        <v>56122</v>
      </c>
      <c r="N790" s="1" t="s">
        <v>17506</v>
      </c>
      <c r="O790" s="1">
        <v>40</v>
      </c>
      <c r="P790" s="1" t="s">
        <v>27</v>
      </c>
      <c r="Q790" s="4" t="s">
        <v>21</v>
      </c>
    </row>
    <row r="791" spans="1:17" ht="22.5" x14ac:dyDescent="0.25">
      <c r="A791" s="3">
        <v>12398</v>
      </c>
      <c r="B791" s="1" t="s">
        <v>38204</v>
      </c>
      <c r="C791" s="1" t="s">
        <v>15</v>
      </c>
      <c r="D791" s="1" t="s">
        <v>33</v>
      </c>
      <c r="E791" s="1">
        <v>47196978</v>
      </c>
      <c r="F791" s="1" t="s">
        <v>8118</v>
      </c>
      <c r="G791" s="1">
        <v>2229212</v>
      </c>
      <c r="H791" s="1" t="s">
        <v>38205</v>
      </c>
      <c r="I791" s="2">
        <v>45049</v>
      </c>
      <c r="J791" s="15" t="str">
        <f>MID(Tabla1[[#This Row],[HORA]],1,5)</f>
        <v>17:54</v>
      </c>
      <c r="K791" s="16">
        <f>IF(Tabla1[[#This Row],[FECHA]]=I792,IF(J792-J791&gt;0,(J792-J791)*1440,0),0)</f>
        <v>0</v>
      </c>
      <c r="L791" s="14">
        <f>2+L532-Datos!$C$8</f>
        <v>9.5</v>
      </c>
      <c r="M791" s="13" t="s">
        <v>56124</v>
      </c>
      <c r="N791" s="1" t="s">
        <v>38206</v>
      </c>
      <c r="O791" s="1">
        <v>20</v>
      </c>
      <c r="P791" s="1" t="s">
        <v>413</v>
      </c>
      <c r="Q791" s="4" t="s">
        <v>21</v>
      </c>
    </row>
    <row r="792" spans="1:17" ht="22.5" x14ac:dyDescent="0.25">
      <c r="A792" s="3">
        <v>16706</v>
      </c>
      <c r="B792" s="1" t="s">
        <v>50613</v>
      </c>
      <c r="C792" s="1" t="s">
        <v>15</v>
      </c>
      <c r="D792" s="1" t="s">
        <v>40</v>
      </c>
      <c r="E792" s="1">
        <v>20479892998</v>
      </c>
      <c r="F792" s="1" t="s">
        <v>48992</v>
      </c>
      <c r="G792" s="1">
        <v>41496200</v>
      </c>
      <c r="H792" s="1" t="s">
        <v>50614</v>
      </c>
      <c r="I792" s="2">
        <v>45049</v>
      </c>
      <c r="J792" s="15" t="str">
        <f>MID(Tabla1[[#This Row],[HORA]],1,5)</f>
        <v>17:54</v>
      </c>
      <c r="K792" s="16">
        <f>IF(Tabla1[[#This Row],[FECHA]]=I793,IF(J793-J792&gt;0,(J793-J792)*1440,0),0)</f>
        <v>1.0000000000001563</v>
      </c>
      <c r="L792" s="14">
        <f>2+L533-Datos!$C$8</f>
        <v>9.4400000000000013</v>
      </c>
      <c r="M792" s="13" t="s">
        <v>56124</v>
      </c>
      <c r="N792" s="1" t="s">
        <v>583</v>
      </c>
      <c r="O792" s="1">
        <v>12</v>
      </c>
      <c r="P792" s="1" t="s">
        <v>27</v>
      </c>
      <c r="Q792" s="4" t="s">
        <v>21</v>
      </c>
    </row>
    <row r="793" spans="1:17" ht="22.5" x14ac:dyDescent="0.25">
      <c r="A793" s="3">
        <v>12399</v>
      </c>
      <c r="B793" s="1" t="s">
        <v>38207</v>
      </c>
      <c r="C793" s="1" t="s">
        <v>15</v>
      </c>
      <c r="D793" s="1" t="s">
        <v>71</v>
      </c>
      <c r="E793" s="1">
        <v>70783704</v>
      </c>
      <c r="F793" s="1" t="s">
        <v>38208</v>
      </c>
      <c r="G793" s="1">
        <v>2229213</v>
      </c>
      <c r="H793" s="1" t="s">
        <v>38209</v>
      </c>
      <c r="I793" s="2">
        <v>45049</v>
      </c>
      <c r="J793" s="15" t="str">
        <f>MID(Tabla1[[#This Row],[HORA]],1,5)</f>
        <v>17:55</v>
      </c>
      <c r="K793" s="16">
        <f>IF(Tabla1[[#This Row],[FECHA]]=I794,IF(J794-J793&gt;0,(J794-J793)*1440,0),0)</f>
        <v>3.9999999999999858</v>
      </c>
      <c r="L793" s="14">
        <f>2+L534-Datos!$C$8</f>
        <v>9.34</v>
      </c>
      <c r="M793" s="13" t="s">
        <v>56125</v>
      </c>
      <c r="N793" s="1" t="s">
        <v>38210</v>
      </c>
      <c r="O793" s="1">
        <v>15</v>
      </c>
      <c r="P793" s="1" t="s">
        <v>413</v>
      </c>
      <c r="Q793" s="4" t="s">
        <v>21</v>
      </c>
    </row>
    <row r="794" spans="1:17" ht="22.5" x14ac:dyDescent="0.25">
      <c r="A794" s="3">
        <v>18100</v>
      </c>
      <c r="B794" s="1" t="s">
        <v>54126</v>
      </c>
      <c r="C794" s="1" t="s">
        <v>15</v>
      </c>
      <c r="D794" s="1" t="s">
        <v>40</v>
      </c>
      <c r="E794" s="1">
        <v>10444048021</v>
      </c>
      <c r="F794" s="1" t="s">
        <v>48122</v>
      </c>
      <c r="G794" s="1">
        <v>70544958</v>
      </c>
      <c r="H794" s="1" t="s">
        <v>5756</v>
      </c>
      <c r="I794" s="2">
        <v>45049</v>
      </c>
      <c r="J794" s="15" t="str">
        <f>MID(Tabla1[[#This Row],[HORA]],1,5)</f>
        <v>17:59</v>
      </c>
      <c r="K794" s="16">
        <f>IF(Tabla1[[#This Row],[FECHA]]=I795,IF(J795-J794&gt;0,(J795-J794)*1440,0),0)</f>
        <v>1.9999999999999929</v>
      </c>
      <c r="L794" s="14">
        <f>2+L535-Datos!$C$8</f>
        <v>7.0500000000000007</v>
      </c>
      <c r="M794" s="13" t="s">
        <v>56129</v>
      </c>
      <c r="N794" s="1" t="s">
        <v>54127</v>
      </c>
      <c r="O794" s="1">
        <v>60</v>
      </c>
      <c r="P794" s="1" t="s">
        <v>413</v>
      </c>
      <c r="Q794" s="4" t="s">
        <v>21</v>
      </c>
    </row>
    <row r="795" spans="1:17" ht="22.5" x14ac:dyDescent="0.25">
      <c r="A795" s="3">
        <v>930</v>
      </c>
      <c r="B795" s="1" t="s">
        <v>2384</v>
      </c>
      <c r="C795" s="1" t="s">
        <v>15</v>
      </c>
      <c r="D795" s="1" t="s">
        <v>71</v>
      </c>
      <c r="E795" s="1">
        <v>72780462</v>
      </c>
      <c r="F795" s="1" t="s">
        <v>2385</v>
      </c>
      <c r="G795" s="1">
        <v>72780463</v>
      </c>
      <c r="H795" s="1" t="s">
        <v>2386</v>
      </c>
      <c r="I795" s="2">
        <v>45049</v>
      </c>
      <c r="J795" s="15" t="str">
        <f>MID(Tabla1[[#This Row],[HORA]],1,5)</f>
        <v>18:01</v>
      </c>
      <c r="K795" s="16">
        <f>IF(Tabla1[[#This Row],[FECHA]]=I796,IF(J796-J795&gt;0,(J796-J795)*1440,0),0)</f>
        <v>0</v>
      </c>
      <c r="L795" s="14">
        <f>2+L536-Datos!$C$8</f>
        <v>8.34</v>
      </c>
      <c r="M795" s="13" t="s">
        <v>56140</v>
      </c>
      <c r="N795" s="1" t="s">
        <v>2387</v>
      </c>
      <c r="O795" s="1">
        <v>25</v>
      </c>
      <c r="P795" s="1" t="s">
        <v>300</v>
      </c>
      <c r="Q795" s="4" t="s">
        <v>21</v>
      </c>
    </row>
    <row r="796" spans="1:17" ht="22.5" x14ac:dyDescent="0.25">
      <c r="A796" s="3">
        <v>18101</v>
      </c>
      <c r="B796" s="1" t="s">
        <v>54128</v>
      </c>
      <c r="C796" s="1" t="s">
        <v>15</v>
      </c>
      <c r="D796" s="1" t="s">
        <v>23</v>
      </c>
      <c r="E796" s="1">
        <v>10444048021</v>
      </c>
      <c r="F796" s="1" t="s">
        <v>48122</v>
      </c>
      <c r="G796" s="1">
        <v>42027915</v>
      </c>
      <c r="H796" s="1" t="s">
        <v>54129</v>
      </c>
      <c r="I796" s="2">
        <v>45049</v>
      </c>
      <c r="J796" s="15" t="str">
        <f>MID(Tabla1[[#This Row],[HORA]],1,5)</f>
        <v>18:01</v>
      </c>
      <c r="K796" s="16">
        <f>IF(Tabla1[[#This Row],[FECHA]]=I797,IF(J797-J796&gt;0,(J797-J796)*1440,0),0)</f>
        <v>1.9999999999999929</v>
      </c>
      <c r="L796" s="14">
        <f>2+L537-Datos!$C$8</f>
        <v>7.3500000000000005</v>
      </c>
      <c r="M796" s="13" t="s">
        <v>56140</v>
      </c>
      <c r="N796" s="1" t="s">
        <v>54130</v>
      </c>
      <c r="O796" s="1">
        <v>10</v>
      </c>
      <c r="P796" s="1" t="s">
        <v>413</v>
      </c>
      <c r="Q796" s="4" t="s">
        <v>21</v>
      </c>
    </row>
    <row r="797" spans="1:17" ht="22.5" x14ac:dyDescent="0.25">
      <c r="A797" s="3">
        <v>12400</v>
      </c>
      <c r="B797" s="1" t="s">
        <v>38211</v>
      </c>
      <c r="C797" s="1" t="s">
        <v>15</v>
      </c>
      <c r="D797" s="1" t="s">
        <v>161</v>
      </c>
      <c r="E797" s="1">
        <v>16621158</v>
      </c>
      <c r="F797" s="1" t="s">
        <v>38212</v>
      </c>
      <c r="G797" s="1">
        <v>2229216</v>
      </c>
      <c r="H797" s="1" t="s">
        <v>21624</v>
      </c>
      <c r="I797" s="2">
        <v>45049</v>
      </c>
      <c r="J797" s="15" t="str">
        <f>MID(Tabla1[[#This Row],[HORA]],1,5)</f>
        <v>18:03</v>
      </c>
      <c r="K797" s="16">
        <f>IF(Tabla1[[#This Row],[FECHA]]=I798,IF(J798-J797&gt;0,(J798-J797)*1440,0),0)</f>
        <v>0</v>
      </c>
      <c r="L797" s="14">
        <f>2+L538-Datos!$C$8</f>
        <v>10.36</v>
      </c>
      <c r="M797" s="13" t="s">
        <v>56142</v>
      </c>
      <c r="N797" s="1" t="s">
        <v>5313</v>
      </c>
      <c r="O797" s="1">
        <v>10</v>
      </c>
      <c r="P797" s="1" t="s">
        <v>413</v>
      </c>
      <c r="Q797" s="4" t="s">
        <v>21</v>
      </c>
    </row>
    <row r="798" spans="1:17" ht="22.5" x14ac:dyDescent="0.25">
      <c r="A798" s="3">
        <v>15712</v>
      </c>
      <c r="B798" s="1" t="s">
        <v>47797</v>
      </c>
      <c r="C798" s="1" t="s">
        <v>15</v>
      </c>
      <c r="D798" s="1" t="s">
        <v>23</v>
      </c>
      <c r="E798" s="1">
        <v>20480174951</v>
      </c>
      <c r="F798" s="1" t="s">
        <v>47798</v>
      </c>
      <c r="G798" s="1">
        <v>48381693</v>
      </c>
      <c r="H798" s="1" t="s">
        <v>47799</v>
      </c>
      <c r="I798" s="2">
        <v>45049</v>
      </c>
      <c r="J798" s="15" t="str">
        <f>MID(Tabla1[[#This Row],[HORA]],1,5)</f>
        <v>18:03</v>
      </c>
      <c r="K798" s="16">
        <f>IF(Tabla1[[#This Row],[FECHA]]=I799,IF(J799-J798&gt;0,(J799-J798)*1440,0),0)</f>
        <v>1.9999999999999929</v>
      </c>
      <c r="L798" s="14">
        <f>2+L539-Datos!$C$8</f>
        <v>12.420000000000002</v>
      </c>
      <c r="M798" s="13" t="s">
        <v>56142</v>
      </c>
      <c r="N798" s="1" t="s">
        <v>47800</v>
      </c>
      <c r="O798" s="1">
        <v>15</v>
      </c>
      <c r="P798" s="1" t="s">
        <v>300</v>
      </c>
      <c r="Q798" s="4" t="s">
        <v>21</v>
      </c>
    </row>
    <row r="799" spans="1:17" ht="22.5" x14ac:dyDescent="0.25">
      <c r="A799" s="3">
        <v>5593</v>
      </c>
      <c r="B799" s="1" t="s">
        <v>17507</v>
      </c>
      <c r="C799" s="1" t="s">
        <v>15</v>
      </c>
      <c r="D799" s="1" t="s">
        <v>82</v>
      </c>
      <c r="E799" s="1">
        <v>48836555</v>
      </c>
      <c r="F799" s="1" t="s">
        <v>10417</v>
      </c>
      <c r="G799" s="1">
        <v>5663965</v>
      </c>
      <c r="H799" s="1" t="s">
        <v>17508</v>
      </c>
      <c r="I799" s="2">
        <v>45049</v>
      </c>
      <c r="J799" s="15" t="str">
        <f>MID(Tabla1[[#This Row],[HORA]],1,5)</f>
        <v>18:05</v>
      </c>
      <c r="K799" s="16">
        <f>IF(Tabla1[[#This Row],[FECHA]]=I800,IF(J800-J799&gt;0,(J800-J799)*1440,0),0)</f>
        <v>0</v>
      </c>
      <c r="L799" s="14">
        <f>2+L540-Datos!$C$8</f>
        <v>8.2900000000000009</v>
      </c>
      <c r="M799" s="13" t="s">
        <v>56144</v>
      </c>
      <c r="N799" s="1" t="s">
        <v>17509</v>
      </c>
      <c r="O799" s="1">
        <v>40</v>
      </c>
      <c r="P799" s="1" t="s">
        <v>27</v>
      </c>
      <c r="Q799" s="4" t="s">
        <v>21</v>
      </c>
    </row>
    <row r="800" spans="1:17" ht="22.5" x14ac:dyDescent="0.25">
      <c r="A800" s="3">
        <v>12401</v>
      </c>
      <c r="B800" s="1" t="s">
        <v>38213</v>
      </c>
      <c r="C800" s="1" t="s">
        <v>15</v>
      </c>
      <c r="D800" s="1" t="s">
        <v>82</v>
      </c>
      <c r="E800" s="1">
        <v>16710027</v>
      </c>
      <c r="F800" s="1" t="s">
        <v>38214</v>
      </c>
      <c r="G800" s="1">
        <v>2229218</v>
      </c>
      <c r="H800" s="1" t="s">
        <v>38215</v>
      </c>
      <c r="I800" s="2">
        <v>45049</v>
      </c>
      <c r="J800" s="15" t="str">
        <f>MID(Tabla1[[#This Row],[HORA]],1,5)</f>
        <v>18:05</v>
      </c>
      <c r="K800" s="16">
        <f>IF(Tabla1[[#This Row],[FECHA]]=I801,IF(J801-J800&gt;0,(J801-J800)*1440,0),0)</f>
        <v>1.9999999999999929</v>
      </c>
      <c r="L800" s="14">
        <f>2+L541-Datos!$C$8</f>
        <v>8.1000000000000014</v>
      </c>
      <c r="M800" s="13" t="s">
        <v>56144</v>
      </c>
      <c r="N800" s="1" t="s">
        <v>38216</v>
      </c>
      <c r="O800" s="1">
        <v>10</v>
      </c>
      <c r="P800" s="1" t="s">
        <v>413</v>
      </c>
      <c r="Q800" s="4" t="s">
        <v>21</v>
      </c>
    </row>
    <row r="801" spans="1:17" ht="22.5" x14ac:dyDescent="0.25">
      <c r="A801" s="3">
        <v>931</v>
      </c>
      <c r="B801" s="1" t="s">
        <v>2388</v>
      </c>
      <c r="C801" s="1" t="s">
        <v>15</v>
      </c>
      <c r="D801" s="1" t="s">
        <v>172</v>
      </c>
      <c r="E801" s="1">
        <v>16777284</v>
      </c>
      <c r="F801" s="1" t="s">
        <v>2389</v>
      </c>
      <c r="G801" s="1">
        <v>28288961</v>
      </c>
      <c r="H801" s="1" t="s">
        <v>2390</v>
      </c>
      <c r="I801" s="2">
        <v>45049</v>
      </c>
      <c r="J801" s="15" t="str">
        <f>MID(Tabla1[[#This Row],[HORA]],1,5)</f>
        <v>18:07</v>
      </c>
      <c r="K801" s="16">
        <f>IF(Tabla1[[#This Row],[FECHA]]=I802,IF(J802-J801&gt;0,(J802-J801)*1440,0),0)</f>
        <v>0.99999999999999645</v>
      </c>
      <c r="L801" s="14">
        <f>2+L542-Datos!$C$8</f>
        <v>10.190000000000001</v>
      </c>
      <c r="M801" s="13" t="s">
        <v>56146</v>
      </c>
      <c r="N801" s="1" t="s">
        <v>2391</v>
      </c>
      <c r="O801" s="1">
        <v>10</v>
      </c>
      <c r="P801" s="1" t="s">
        <v>300</v>
      </c>
      <c r="Q801" s="4" t="s">
        <v>21</v>
      </c>
    </row>
    <row r="802" spans="1:17" ht="22.5" x14ac:dyDescent="0.25">
      <c r="A802" s="3">
        <v>932</v>
      </c>
      <c r="B802" s="1" t="s">
        <v>2392</v>
      </c>
      <c r="C802" s="1" t="s">
        <v>15</v>
      </c>
      <c r="D802" s="1" t="s">
        <v>71</v>
      </c>
      <c r="E802" s="1">
        <v>16670283</v>
      </c>
      <c r="F802" s="1" t="s">
        <v>2393</v>
      </c>
      <c r="G802" s="1">
        <v>2229219</v>
      </c>
      <c r="H802" s="1" t="s">
        <v>2394</v>
      </c>
      <c r="I802" s="2">
        <v>45049</v>
      </c>
      <c r="J802" s="15" t="str">
        <f>MID(Tabla1[[#This Row],[HORA]],1,5)</f>
        <v>18:08</v>
      </c>
      <c r="K802" s="16">
        <f>IF(Tabla1[[#This Row],[FECHA]]=I803,IF(J803-J802&gt;0,(J803-J802)*1440,0),0)</f>
        <v>2.9999999999999893</v>
      </c>
      <c r="L802" s="14">
        <f>2+L543-Datos!$C$8</f>
        <v>7.53</v>
      </c>
      <c r="M802" s="13" t="s">
        <v>56147</v>
      </c>
      <c r="N802" s="1" t="s">
        <v>2395</v>
      </c>
      <c r="O802" s="1">
        <v>15</v>
      </c>
      <c r="P802" s="1" t="s">
        <v>300</v>
      </c>
      <c r="Q802" s="4" t="s">
        <v>21</v>
      </c>
    </row>
    <row r="803" spans="1:17" ht="22.5" x14ac:dyDescent="0.25">
      <c r="A803" s="3">
        <v>12402</v>
      </c>
      <c r="B803" s="1" t="s">
        <v>38217</v>
      </c>
      <c r="C803" s="1" t="s">
        <v>15</v>
      </c>
      <c r="D803" s="1" t="s">
        <v>40</v>
      </c>
      <c r="E803" s="1">
        <v>43913925</v>
      </c>
      <c r="F803" s="1" t="s">
        <v>14568</v>
      </c>
      <c r="G803" s="1">
        <v>3325070</v>
      </c>
      <c r="H803" s="1" t="s">
        <v>38218</v>
      </c>
      <c r="I803" s="2">
        <v>45049</v>
      </c>
      <c r="J803" s="15" t="str">
        <f>MID(Tabla1[[#This Row],[HORA]],1,5)</f>
        <v>18:11</v>
      </c>
      <c r="K803" s="16">
        <f>IF(Tabla1[[#This Row],[FECHA]]=I804,IF(J804-J803&gt;0,(J804-J803)*1440,0),0)</f>
        <v>3.9999999999999858</v>
      </c>
      <c r="L803" s="14">
        <f>2+L544-Datos!$C$8</f>
        <v>9.2600000000000016</v>
      </c>
      <c r="M803" s="13" t="s">
        <v>56150</v>
      </c>
      <c r="N803" s="1" t="s">
        <v>8912</v>
      </c>
      <c r="O803" s="1">
        <v>15</v>
      </c>
      <c r="P803" s="1" t="s">
        <v>413</v>
      </c>
      <c r="Q803" s="4" t="s">
        <v>21</v>
      </c>
    </row>
    <row r="804" spans="1:17" ht="22.5" x14ac:dyDescent="0.25">
      <c r="A804" s="3">
        <v>12403</v>
      </c>
      <c r="B804" s="1" t="s">
        <v>38219</v>
      </c>
      <c r="C804" s="1" t="s">
        <v>15</v>
      </c>
      <c r="D804" s="1" t="s">
        <v>40</v>
      </c>
      <c r="E804" s="1">
        <v>72970002</v>
      </c>
      <c r="F804" s="1" t="s">
        <v>7294</v>
      </c>
      <c r="G804" s="1">
        <v>3496803</v>
      </c>
      <c r="H804" s="1" t="s">
        <v>7295</v>
      </c>
      <c r="I804" s="2">
        <v>45049</v>
      </c>
      <c r="J804" s="15" t="str">
        <f>MID(Tabla1[[#This Row],[HORA]],1,5)</f>
        <v>18:15</v>
      </c>
      <c r="K804" s="16">
        <f>IF(Tabla1[[#This Row],[FECHA]]=I805,IF(J805-J804&gt;0,(J805-J804)*1440,0),0)</f>
        <v>3.0000000000001492</v>
      </c>
      <c r="L804" s="14">
        <f>2+L545-Datos!$C$8</f>
        <v>11.120000000000001</v>
      </c>
      <c r="M804" s="13" t="s">
        <v>56154</v>
      </c>
      <c r="N804" s="1" t="s">
        <v>5313</v>
      </c>
      <c r="O804" s="1">
        <v>10</v>
      </c>
      <c r="P804" s="1" t="s">
        <v>413</v>
      </c>
      <c r="Q804" s="4" t="s">
        <v>21</v>
      </c>
    </row>
    <row r="805" spans="1:17" ht="22.5" x14ac:dyDescent="0.25">
      <c r="A805" s="3">
        <v>12404</v>
      </c>
      <c r="B805" s="1" t="s">
        <v>38220</v>
      </c>
      <c r="C805" s="1" t="s">
        <v>15</v>
      </c>
      <c r="D805" s="1" t="s">
        <v>2195</v>
      </c>
      <c r="E805" s="1">
        <v>74738670</v>
      </c>
      <c r="F805" s="1" t="s">
        <v>38221</v>
      </c>
      <c r="G805" s="1">
        <v>46440667</v>
      </c>
      <c r="H805" s="1" t="s">
        <v>38222</v>
      </c>
      <c r="I805" s="2">
        <v>45049</v>
      </c>
      <c r="J805" s="15" t="str">
        <f>MID(Tabla1[[#This Row],[HORA]],1,5)</f>
        <v>18:18</v>
      </c>
      <c r="K805" s="16">
        <f>IF(Tabla1[[#This Row],[FECHA]]=I806,IF(J806-J805&gt;0,(J806-J805)*1440,0),0)</f>
        <v>1.999999999999833</v>
      </c>
      <c r="L805" s="14">
        <f>2+L546-Datos!$C$8</f>
        <v>8.42</v>
      </c>
      <c r="M805" s="13" t="s">
        <v>56157</v>
      </c>
      <c r="N805" s="1" t="s">
        <v>5313</v>
      </c>
      <c r="O805" s="1">
        <v>10</v>
      </c>
      <c r="P805" s="1" t="s">
        <v>413</v>
      </c>
      <c r="Q805" s="4" t="s">
        <v>21</v>
      </c>
    </row>
    <row r="806" spans="1:17" ht="22.5" x14ac:dyDescent="0.25">
      <c r="A806" s="3">
        <v>12405</v>
      </c>
      <c r="B806" s="1" t="s">
        <v>38223</v>
      </c>
      <c r="C806" s="1" t="s">
        <v>15</v>
      </c>
      <c r="D806" s="1" t="s">
        <v>40</v>
      </c>
      <c r="E806" s="1">
        <v>17451131</v>
      </c>
      <c r="F806" s="1" t="s">
        <v>38224</v>
      </c>
      <c r="G806" s="1">
        <v>2229222</v>
      </c>
      <c r="H806" s="1" t="s">
        <v>38225</v>
      </c>
      <c r="I806" s="2">
        <v>45049</v>
      </c>
      <c r="J806" s="15" t="str">
        <f>MID(Tabla1[[#This Row],[HORA]],1,5)</f>
        <v>18:20</v>
      </c>
      <c r="K806" s="16">
        <f>IF(Tabla1[[#This Row],[FECHA]]=I807,IF(J807-J806&gt;0,(J807-J806)*1440,0),0)</f>
        <v>2.0000000000001528</v>
      </c>
      <c r="L806" s="14">
        <f>2+L547-Datos!$C$8</f>
        <v>9.08</v>
      </c>
      <c r="M806" s="13" t="s">
        <v>56159</v>
      </c>
      <c r="N806" s="1" t="s">
        <v>38226</v>
      </c>
      <c r="O806" s="1">
        <v>12</v>
      </c>
      <c r="P806" s="1" t="s">
        <v>413</v>
      </c>
      <c r="Q806" s="4" t="s">
        <v>21</v>
      </c>
    </row>
    <row r="807" spans="1:17" ht="22.5" x14ac:dyDescent="0.25">
      <c r="A807" s="3">
        <v>12406</v>
      </c>
      <c r="B807" s="1" t="s">
        <v>38227</v>
      </c>
      <c r="C807" s="1" t="s">
        <v>15</v>
      </c>
      <c r="D807" s="1" t="s">
        <v>40</v>
      </c>
      <c r="E807" s="1">
        <v>48954840</v>
      </c>
      <c r="F807" s="1" t="s">
        <v>38228</v>
      </c>
      <c r="G807" s="1">
        <v>2229224</v>
      </c>
      <c r="H807" s="1" t="s">
        <v>38229</v>
      </c>
      <c r="I807" s="2">
        <v>45049</v>
      </c>
      <c r="J807" s="15" t="str">
        <f>MID(Tabla1[[#This Row],[HORA]],1,5)</f>
        <v>18:22</v>
      </c>
      <c r="K807" s="16">
        <f>IF(Tabla1[[#This Row],[FECHA]]=I808,IF(J808-J807&gt;0,(J808-J807)*1440,0),0)</f>
        <v>1.999999999999833</v>
      </c>
      <c r="L807" s="14">
        <f>2+L548-Datos!$C$8</f>
        <v>9.02</v>
      </c>
      <c r="M807" s="13" t="s">
        <v>56161</v>
      </c>
      <c r="N807" s="1" t="s">
        <v>38230</v>
      </c>
      <c r="O807" s="1">
        <v>15</v>
      </c>
      <c r="P807" s="1" t="s">
        <v>413</v>
      </c>
      <c r="Q807" s="4" t="s">
        <v>21</v>
      </c>
    </row>
    <row r="808" spans="1:17" ht="22.5" x14ac:dyDescent="0.25">
      <c r="A808" s="3">
        <v>12407</v>
      </c>
      <c r="B808" s="1" t="s">
        <v>38231</v>
      </c>
      <c r="C808" s="1" t="s">
        <v>15</v>
      </c>
      <c r="D808" s="1" t="s">
        <v>40</v>
      </c>
      <c r="E808" s="1">
        <v>40562488</v>
      </c>
      <c r="F808" s="1" t="s">
        <v>38232</v>
      </c>
      <c r="G808" s="1">
        <v>2229225</v>
      </c>
      <c r="H808" s="1" t="s">
        <v>38233</v>
      </c>
      <c r="I808" s="2">
        <v>45049</v>
      </c>
      <c r="J808" s="15" t="str">
        <f>MID(Tabla1[[#This Row],[HORA]],1,5)</f>
        <v>18:24</v>
      </c>
      <c r="K808" s="16">
        <f>IF(Tabla1[[#This Row],[FECHA]]=I809,IF(J809-J808&gt;0,(J809-J808)*1440,0),0)</f>
        <v>1.0000000000001563</v>
      </c>
      <c r="L808" s="14">
        <f>2+L549-Datos!$C$8</f>
        <v>7.120000000000001</v>
      </c>
      <c r="M808" s="13" t="s">
        <v>56163</v>
      </c>
      <c r="N808" s="1" t="s">
        <v>22651</v>
      </c>
      <c r="O808" s="1">
        <v>10</v>
      </c>
      <c r="P808" s="1" t="s">
        <v>413</v>
      </c>
      <c r="Q808" s="4" t="s">
        <v>21</v>
      </c>
    </row>
    <row r="809" spans="1:17" ht="22.5" x14ac:dyDescent="0.25">
      <c r="A809" s="3">
        <v>933</v>
      </c>
      <c r="B809" s="1" t="s">
        <v>2396</v>
      </c>
      <c r="C809" s="1" t="s">
        <v>15</v>
      </c>
      <c r="D809" s="1" t="s">
        <v>71</v>
      </c>
      <c r="E809" s="1">
        <v>16755332</v>
      </c>
      <c r="F809" s="1" t="s">
        <v>2397</v>
      </c>
      <c r="G809" s="1">
        <v>2229226</v>
      </c>
      <c r="H809" s="1" t="s">
        <v>2398</v>
      </c>
      <c r="I809" s="2">
        <v>45049</v>
      </c>
      <c r="J809" s="15" t="str">
        <f>MID(Tabla1[[#This Row],[HORA]],1,5)</f>
        <v>18:25</v>
      </c>
      <c r="K809" s="16">
        <f>IF(Tabla1[[#This Row],[FECHA]]=I810,IF(J810-J809&gt;0,(J810-J809)*1440,0),0)</f>
        <v>0</v>
      </c>
      <c r="L809" s="14">
        <f>2+L550-Datos!$C$8</f>
        <v>8.1300000000000008</v>
      </c>
      <c r="M809" s="13" t="s">
        <v>56164</v>
      </c>
      <c r="N809" s="1" t="s">
        <v>2399</v>
      </c>
      <c r="O809" s="1">
        <v>10</v>
      </c>
      <c r="P809" s="1" t="s">
        <v>300</v>
      </c>
      <c r="Q809" s="4" t="s">
        <v>21</v>
      </c>
    </row>
    <row r="810" spans="1:17" ht="22.5" x14ac:dyDescent="0.25">
      <c r="A810" s="3">
        <v>16707</v>
      </c>
      <c r="B810" s="1" t="s">
        <v>50615</v>
      </c>
      <c r="C810" s="1" t="s">
        <v>15</v>
      </c>
      <c r="D810" s="1" t="s">
        <v>40</v>
      </c>
      <c r="E810" s="1">
        <v>10424305427</v>
      </c>
      <c r="F810" s="1" t="s">
        <v>47782</v>
      </c>
      <c r="G810" s="1">
        <v>2229227</v>
      </c>
      <c r="H810" s="1" t="s">
        <v>19629</v>
      </c>
      <c r="I810" s="2">
        <v>45049</v>
      </c>
      <c r="J810" s="15" t="str">
        <f>MID(Tabla1[[#This Row],[HORA]],1,5)</f>
        <v>18:25</v>
      </c>
      <c r="K810" s="16">
        <f>IF(Tabla1[[#This Row],[FECHA]]=I811,IF(J811-J810&gt;0,(J811-J810)*1440,0),0)</f>
        <v>0.99999999999999645</v>
      </c>
      <c r="L810" s="14">
        <f>2+L551-Datos!$C$8</f>
        <v>9.5</v>
      </c>
      <c r="M810" s="13" t="s">
        <v>56164</v>
      </c>
      <c r="N810" s="1" t="s">
        <v>50616</v>
      </c>
      <c r="O810" s="1">
        <v>15</v>
      </c>
      <c r="P810" s="1" t="s">
        <v>27</v>
      </c>
      <c r="Q810" s="4" t="s">
        <v>21</v>
      </c>
    </row>
    <row r="811" spans="1:17" ht="22.5" x14ac:dyDescent="0.25">
      <c r="A811" s="3">
        <v>12408</v>
      </c>
      <c r="B811" s="1" t="s">
        <v>38234</v>
      </c>
      <c r="C811" s="1" t="s">
        <v>15</v>
      </c>
      <c r="D811" s="1" t="s">
        <v>40</v>
      </c>
      <c r="E811" s="1">
        <v>40302121</v>
      </c>
      <c r="F811" s="1" t="s">
        <v>2661</v>
      </c>
      <c r="G811" s="1">
        <v>2229228</v>
      </c>
      <c r="H811" s="1" t="s">
        <v>38235</v>
      </c>
      <c r="I811" s="2">
        <v>45049</v>
      </c>
      <c r="J811" s="15" t="str">
        <f>MID(Tabla1[[#This Row],[HORA]],1,5)</f>
        <v>18:26</v>
      </c>
      <c r="K811" s="16">
        <f>IF(Tabla1[[#This Row],[FECHA]]=I812,IF(J812-J811&gt;0,(J812-J811)*1440,0),0)</f>
        <v>0.99999999999983658</v>
      </c>
      <c r="L811" s="14">
        <f>2+L552-Datos!$C$8</f>
        <v>9.25</v>
      </c>
      <c r="M811" s="13" t="s">
        <v>56165</v>
      </c>
      <c r="N811" s="1" t="s">
        <v>38236</v>
      </c>
      <c r="O811" s="1">
        <v>10</v>
      </c>
      <c r="P811" s="1" t="s">
        <v>413</v>
      </c>
      <c r="Q811" s="4" t="s">
        <v>21</v>
      </c>
    </row>
    <row r="812" spans="1:17" ht="22.5" x14ac:dyDescent="0.25">
      <c r="A812" s="3">
        <v>5594</v>
      </c>
      <c r="B812" s="1" t="s">
        <v>17510</v>
      </c>
      <c r="C812" s="1" t="s">
        <v>15</v>
      </c>
      <c r="D812" s="1" t="s">
        <v>61</v>
      </c>
      <c r="E812" s="1">
        <v>76775586</v>
      </c>
      <c r="F812" s="1" t="s">
        <v>17511</v>
      </c>
      <c r="G812" s="1">
        <v>3869396</v>
      </c>
      <c r="H812" s="1" t="s">
        <v>17512</v>
      </c>
      <c r="I812" s="2">
        <v>45049</v>
      </c>
      <c r="J812" s="15" t="str">
        <f>MID(Tabla1[[#This Row],[HORA]],1,5)</f>
        <v>18:27</v>
      </c>
      <c r="K812" s="16">
        <f>IF(Tabla1[[#This Row],[FECHA]]=I813,IF(J813-J812&gt;0,(J813-J812)*1440,0),0)</f>
        <v>3.0000000000001492</v>
      </c>
      <c r="L812" s="14">
        <f>2+L553-Datos!$C$8</f>
        <v>12.190000000000001</v>
      </c>
      <c r="M812" s="13" t="s">
        <v>56166</v>
      </c>
      <c r="N812" s="1" t="s">
        <v>17513</v>
      </c>
      <c r="O812" s="1">
        <v>80</v>
      </c>
      <c r="P812" s="1" t="s">
        <v>27</v>
      </c>
      <c r="Q812" s="4" t="s">
        <v>21</v>
      </c>
    </row>
    <row r="813" spans="1:17" ht="22.5" x14ac:dyDescent="0.25">
      <c r="A813" s="3">
        <v>934</v>
      </c>
      <c r="B813" s="1" t="s">
        <v>2400</v>
      </c>
      <c r="C813" s="1" t="s">
        <v>15</v>
      </c>
      <c r="D813" s="1" t="s">
        <v>40</v>
      </c>
      <c r="E813" s="1">
        <v>73218069</v>
      </c>
      <c r="F813" s="1" t="s">
        <v>2401</v>
      </c>
      <c r="G813" s="1">
        <v>2229230</v>
      </c>
      <c r="H813" s="1" t="s">
        <v>2402</v>
      </c>
      <c r="I813" s="2">
        <v>45049</v>
      </c>
      <c r="J813" s="15" t="str">
        <f>MID(Tabla1[[#This Row],[HORA]],1,5)</f>
        <v>18:30</v>
      </c>
      <c r="K813" s="16">
        <f>IF(Tabla1[[#This Row],[FECHA]]=I814,IF(J814-J813&gt;0,(J814-J813)*1440,0),0)</f>
        <v>0</v>
      </c>
      <c r="L813" s="14">
        <f>2+L554-Datos!$C$8</f>
        <v>9.34</v>
      </c>
      <c r="M813" s="13" t="s">
        <v>56169</v>
      </c>
      <c r="N813" s="1" t="s">
        <v>2030</v>
      </c>
      <c r="O813" s="1">
        <v>10</v>
      </c>
      <c r="P813" s="1" t="s">
        <v>300</v>
      </c>
      <c r="Q813" s="4" t="s">
        <v>21</v>
      </c>
    </row>
    <row r="814" spans="1:17" ht="22.5" x14ac:dyDescent="0.25">
      <c r="A814" s="3">
        <v>18102</v>
      </c>
      <c r="B814" s="1" t="s">
        <v>54131</v>
      </c>
      <c r="C814" s="1" t="s">
        <v>15</v>
      </c>
      <c r="D814" s="1" t="s">
        <v>40</v>
      </c>
      <c r="E814" s="1">
        <v>20480230451</v>
      </c>
      <c r="F814" s="1" t="s">
        <v>48420</v>
      </c>
      <c r="G814" s="1">
        <v>44408136</v>
      </c>
      <c r="H814" s="1" t="s">
        <v>49170</v>
      </c>
      <c r="I814" s="2">
        <v>45049</v>
      </c>
      <c r="J814" s="15" t="str">
        <f>MID(Tabla1[[#This Row],[HORA]],1,5)</f>
        <v>18:30</v>
      </c>
      <c r="K814" s="16">
        <f>IF(Tabla1[[#This Row],[FECHA]]=I815,IF(J815-J814&gt;0,(J815-J814)*1440,0),0)</f>
        <v>1.9999999999999929</v>
      </c>
      <c r="L814" s="14">
        <f>2+L555-Datos!$C$8</f>
        <v>7.5500000000000007</v>
      </c>
      <c r="M814" s="13" t="s">
        <v>56169</v>
      </c>
      <c r="N814" s="1" t="s">
        <v>54132</v>
      </c>
      <c r="O814" s="1">
        <v>25</v>
      </c>
      <c r="P814" s="1" t="s">
        <v>413</v>
      </c>
      <c r="Q814" s="4" t="s">
        <v>21</v>
      </c>
    </row>
    <row r="815" spans="1:17" ht="22.5" x14ac:dyDescent="0.25">
      <c r="A815" s="3">
        <v>5595</v>
      </c>
      <c r="B815" s="1" t="s">
        <v>17514</v>
      </c>
      <c r="C815" s="1" t="s">
        <v>15</v>
      </c>
      <c r="D815" s="1" t="s">
        <v>71</v>
      </c>
      <c r="E815" s="1">
        <v>47428960</v>
      </c>
      <c r="F815" s="1" t="s">
        <v>17515</v>
      </c>
      <c r="G815" s="1">
        <v>43603007</v>
      </c>
      <c r="H815" s="1" t="s">
        <v>17516</v>
      </c>
      <c r="I815" s="2">
        <v>45049</v>
      </c>
      <c r="J815" s="15" t="str">
        <f>MID(Tabla1[[#This Row],[HORA]],1,5)</f>
        <v>18:32</v>
      </c>
      <c r="K815" s="16">
        <f>IF(Tabla1[[#This Row],[FECHA]]=I816,IF(J816-J815&gt;0,(J816-J815)*1440,0),0)</f>
        <v>0.99999999999999645</v>
      </c>
      <c r="L815" s="14">
        <f>2+L556-Datos!$C$8</f>
        <v>8.34</v>
      </c>
      <c r="M815" s="13" t="s">
        <v>56171</v>
      </c>
      <c r="N815" s="1" t="s">
        <v>17517</v>
      </c>
      <c r="O815" s="1">
        <v>15</v>
      </c>
      <c r="P815" s="1" t="s">
        <v>27</v>
      </c>
      <c r="Q815" s="4" t="s">
        <v>21</v>
      </c>
    </row>
    <row r="816" spans="1:17" ht="22.5" x14ac:dyDescent="0.25">
      <c r="A816" s="3">
        <v>935</v>
      </c>
      <c r="B816" s="1" t="s">
        <v>2403</v>
      </c>
      <c r="C816" s="1" t="s">
        <v>15</v>
      </c>
      <c r="D816" s="1" t="s">
        <v>71</v>
      </c>
      <c r="E816" s="1">
        <v>6246576</v>
      </c>
      <c r="F816" s="1" t="s">
        <v>2404</v>
      </c>
      <c r="G816" s="1">
        <v>2229232</v>
      </c>
      <c r="H816" s="1" t="s">
        <v>2405</v>
      </c>
      <c r="I816" s="2">
        <v>45049</v>
      </c>
      <c r="J816" s="15" t="str">
        <f>MID(Tabla1[[#This Row],[HORA]],1,5)</f>
        <v>18:33</v>
      </c>
      <c r="K816" s="16">
        <f>IF(Tabla1[[#This Row],[FECHA]]=I817,IF(J817-J816&gt;0,(J817-J816)*1440,0),0)</f>
        <v>0</v>
      </c>
      <c r="L816" s="14">
        <f>2+L557-Datos!$C$8</f>
        <v>7.08</v>
      </c>
      <c r="M816" s="13" t="s">
        <v>56172</v>
      </c>
      <c r="N816" s="1" t="s">
        <v>2406</v>
      </c>
      <c r="O816" s="1">
        <v>10</v>
      </c>
      <c r="P816" s="1" t="s">
        <v>300</v>
      </c>
      <c r="Q816" s="4" t="s">
        <v>21</v>
      </c>
    </row>
    <row r="817" spans="1:17" ht="22.5" x14ac:dyDescent="0.25">
      <c r="A817" s="3">
        <v>12410</v>
      </c>
      <c r="B817" s="1" t="s">
        <v>38239</v>
      </c>
      <c r="C817" s="1" t="s">
        <v>15</v>
      </c>
      <c r="D817" s="1" t="s">
        <v>40</v>
      </c>
      <c r="E817" s="1">
        <v>16719422</v>
      </c>
      <c r="F817" s="1" t="s">
        <v>38240</v>
      </c>
      <c r="G817" s="1">
        <v>43671547</v>
      </c>
      <c r="H817" s="1" t="s">
        <v>38241</v>
      </c>
      <c r="I817" s="2">
        <v>45049</v>
      </c>
      <c r="J817" s="15" t="str">
        <f>MID(Tabla1[[#This Row],[HORA]],1,5)</f>
        <v>18:33</v>
      </c>
      <c r="K817" s="16">
        <f>IF(Tabla1[[#This Row],[FECHA]]=I818,IF(J818-J817&gt;0,(J818-J817)*1440,0),0)</f>
        <v>0.99999999999999645</v>
      </c>
      <c r="L817" s="14">
        <f>2+L558-Datos!$C$8</f>
        <v>10</v>
      </c>
      <c r="M817" s="13" t="s">
        <v>56172</v>
      </c>
      <c r="N817" s="1" t="s">
        <v>38242</v>
      </c>
      <c r="O817" s="1">
        <v>20</v>
      </c>
      <c r="P817" s="1" t="s">
        <v>413</v>
      </c>
      <c r="Q817" s="4" t="s">
        <v>21</v>
      </c>
    </row>
    <row r="818" spans="1:17" ht="22.5" x14ac:dyDescent="0.25">
      <c r="A818" s="3">
        <v>936</v>
      </c>
      <c r="B818" s="1" t="s">
        <v>2407</v>
      </c>
      <c r="C818" s="1" t="s">
        <v>15</v>
      </c>
      <c r="D818" s="1" t="s">
        <v>40</v>
      </c>
      <c r="E818" s="1">
        <v>17639696</v>
      </c>
      <c r="F818" s="1" t="s">
        <v>2408</v>
      </c>
      <c r="G818" s="1">
        <v>2229233</v>
      </c>
      <c r="H818" s="1" t="s">
        <v>2409</v>
      </c>
      <c r="I818" s="2">
        <v>45049</v>
      </c>
      <c r="J818" s="15" t="str">
        <f>MID(Tabla1[[#This Row],[HORA]],1,5)</f>
        <v>18:34</v>
      </c>
      <c r="K818" s="16">
        <f>IF(Tabla1[[#This Row],[FECHA]]=I819,IF(J819-J818&gt;0,(J819-J818)*1440,0),0)</f>
        <v>1.9999999999999929</v>
      </c>
      <c r="L818" s="14">
        <f>2+L559-Datos!$C$8</f>
        <v>12.48</v>
      </c>
      <c r="M818" s="13" t="s">
        <v>56173</v>
      </c>
      <c r="N818" s="1" t="s">
        <v>2410</v>
      </c>
      <c r="O818" s="1">
        <v>15</v>
      </c>
      <c r="P818" s="1" t="s">
        <v>300</v>
      </c>
      <c r="Q818" s="4" t="s">
        <v>21</v>
      </c>
    </row>
    <row r="819" spans="1:17" ht="22.5" x14ac:dyDescent="0.25">
      <c r="A819" s="3">
        <v>5596</v>
      </c>
      <c r="B819" s="1" t="s">
        <v>17518</v>
      </c>
      <c r="C819" s="1" t="s">
        <v>15</v>
      </c>
      <c r="D819" s="1" t="s">
        <v>82</v>
      </c>
      <c r="E819" s="1">
        <v>75366102</v>
      </c>
      <c r="F819" s="1" t="s">
        <v>17519</v>
      </c>
      <c r="G819" s="1">
        <v>1759412867</v>
      </c>
      <c r="H819" s="1" t="s">
        <v>17520</v>
      </c>
      <c r="I819" s="2">
        <v>45049</v>
      </c>
      <c r="J819" s="15" t="str">
        <f>MID(Tabla1[[#This Row],[HORA]],1,5)</f>
        <v>18:36</v>
      </c>
      <c r="K819" s="16">
        <f>IF(Tabla1[[#This Row],[FECHA]]=I820,IF(J820-J819&gt;0,(J820-J819)*1440,0),0)</f>
        <v>0</v>
      </c>
      <c r="L819" s="14">
        <f>2+L560-Datos!$C$8</f>
        <v>8.18</v>
      </c>
      <c r="M819" s="13" t="s">
        <v>56175</v>
      </c>
      <c r="N819" s="1" t="s">
        <v>17521</v>
      </c>
      <c r="O819" s="1">
        <v>12</v>
      </c>
      <c r="P819" s="1" t="s">
        <v>27</v>
      </c>
      <c r="Q819" s="4" t="s">
        <v>21</v>
      </c>
    </row>
    <row r="820" spans="1:17" ht="22.5" x14ac:dyDescent="0.25">
      <c r="A820" s="3">
        <v>12411</v>
      </c>
      <c r="B820" s="1" t="s">
        <v>38243</v>
      </c>
      <c r="C820" s="1" t="s">
        <v>15</v>
      </c>
      <c r="D820" s="1" t="s">
        <v>2195</v>
      </c>
      <c r="E820" s="1">
        <v>46722184</v>
      </c>
      <c r="F820" s="1" t="s">
        <v>38244</v>
      </c>
      <c r="G820" s="1">
        <v>27855640</v>
      </c>
      <c r="H820" s="1" t="s">
        <v>38245</v>
      </c>
      <c r="I820" s="2">
        <v>45049</v>
      </c>
      <c r="J820" s="15" t="str">
        <f>MID(Tabla1[[#This Row],[HORA]],1,5)</f>
        <v>18:36</v>
      </c>
      <c r="K820" s="16">
        <f>IF(Tabla1[[#This Row],[FECHA]]=I821,IF(J821-J820&gt;0,(J821-J820)*1440,0),0)</f>
        <v>2.9999999999998295</v>
      </c>
      <c r="L820" s="14">
        <f>2+L561-Datos!$C$8</f>
        <v>7.28</v>
      </c>
      <c r="M820" s="13" t="s">
        <v>56175</v>
      </c>
      <c r="N820" s="1" t="s">
        <v>38246</v>
      </c>
      <c r="O820" s="1">
        <v>30</v>
      </c>
      <c r="P820" s="1" t="s">
        <v>413</v>
      </c>
      <c r="Q820" s="4" t="s">
        <v>21</v>
      </c>
    </row>
    <row r="821" spans="1:17" ht="22.5" x14ac:dyDescent="0.25">
      <c r="A821" s="3">
        <v>59</v>
      </c>
      <c r="B821" s="1" t="s">
        <v>147</v>
      </c>
      <c r="C821" s="1" t="s">
        <v>15</v>
      </c>
      <c r="D821" s="1" t="s">
        <v>93</v>
      </c>
      <c r="E821" s="1">
        <v>12121212</v>
      </c>
      <c r="F821" s="1" t="s">
        <v>28</v>
      </c>
      <c r="G821" s="1">
        <v>2229589</v>
      </c>
      <c r="H821" s="1" t="s">
        <v>148</v>
      </c>
      <c r="I821" s="2">
        <v>45049</v>
      </c>
      <c r="J821" s="15" t="str">
        <f>MID(Tabla1[[#This Row],[HORA]],1,5)</f>
        <v>18:39</v>
      </c>
      <c r="K821" s="16">
        <f>IF(Tabla1[[#This Row],[FECHA]]=I822,IF(J822-J821&gt;0,(J822-J821)*1440,0),0)</f>
        <v>0</v>
      </c>
      <c r="L821" s="14">
        <f>2+L562-Datos!$C$8</f>
        <v>8.48</v>
      </c>
      <c r="M821" s="13" t="s">
        <v>56178</v>
      </c>
      <c r="N821" s="1" t="s">
        <v>26</v>
      </c>
      <c r="O821" s="1">
        <v>0</v>
      </c>
      <c r="P821" s="1" t="s">
        <v>27</v>
      </c>
      <c r="Q821" s="4" t="s">
        <v>21</v>
      </c>
    </row>
    <row r="822" spans="1:17" ht="22.5" x14ac:dyDescent="0.25">
      <c r="A822" s="3">
        <v>60</v>
      </c>
      <c r="B822" s="1" t="s">
        <v>147</v>
      </c>
      <c r="C822" s="1" t="s">
        <v>15</v>
      </c>
      <c r="D822" s="1" t="s">
        <v>93</v>
      </c>
      <c r="E822" s="1">
        <v>12121212</v>
      </c>
      <c r="F822" s="1" t="s">
        <v>24</v>
      </c>
      <c r="G822" s="1">
        <v>2229589</v>
      </c>
      <c r="H822" s="1" t="s">
        <v>148</v>
      </c>
      <c r="I822" s="2">
        <v>45049</v>
      </c>
      <c r="J822" s="15" t="str">
        <f>MID(Tabla1[[#This Row],[HORA]],1,5)</f>
        <v>18:39</v>
      </c>
      <c r="K822" s="16">
        <f>IF(Tabla1[[#This Row],[FECHA]]=I823,IF(J823-J822&gt;0,(J823-J822)*1440,0),0)</f>
        <v>0</v>
      </c>
      <c r="L822" s="14">
        <f>2+L563-Datos!$C$8</f>
        <v>9.98</v>
      </c>
      <c r="M822" s="13" t="s">
        <v>56178</v>
      </c>
      <c r="N822" s="1" t="s">
        <v>26</v>
      </c>
      <c r="O822" s="1">
        <v>0</v>
      </c>
      <c r="P822" s="1" t="s">
        <v>27</v>
      </c>
      <c r="Q822" s="4" t="s">
        <v>21</v>
      </c>
    </row>
    <row r="823" spans="1:17" ht="22.5" x14ac:dyDescent="0.25">
      <c r="A823" s="3">
        <v>12412</v>
      </c>
      <c r="B823" s="1" t="s">
        <v>38247</v>
      </c>
      <c r="C823" s="1" t="s">
        <v>15</v>
      </c>
      <c r="D823" s="1" t="s">
        <v>40</v>
      </c>
      <c r="E823" s="1">
        <v>40403204</v>
      </c>
      <c r="F823" s="1" t="s">
        <v>38248</v>
      </c>
      <c r="G823" s="1">
        <v>48124075</v>
      </c>
      <c r="H823" s="1" t="s">
        <v>38249</v>
      </c>
      <c r="I823" s="2">
        <v>45049</v>
      </c>
      <c r="J823" s="15" t="str">
        <f>MID(Tabla1[[#This Row],[HORA]],1,5)</f>
        <v>18:39</v>
      </c>
      <c r="K823" s="16">
        <f>IF(Tabla1[[#This Row],[FECHA]]=I824,IF(J824-J823&gt;0,(J824-J823)*1440,0),0)</f>
        <v>1.0000000000001563</v>
      </c>
      <c r="L823" s="14">
        <f>2+L564-Datos!$C$8</f>
        <v>7.33</v>
      </c>
      <c r="M823" s="13" t="s">
        <v>56178</v>
      </c>
      <c r="N823" s="1" t="s">
        <v>5771</v>
      </c>
      <c r="O823" s="1">
        <v>10</v>
      </c>
      <c r="P823" s="1" t="s">
        <v>413</v>
      </c>
      <c r="Q823" s="4" t="s">
        <v>21</v>
      </c>
    </row>
    <row r="824" spans="1:17" ht="22.5" x14ac:dyDescent="0.25">
      <c r="A824" s="3">
        <v>937</v>
      </c>
      <c r="B824" s="1" t="s">
        <v>2411</v>
      </c>
      <c r="C824" s="1" t="s">
        <v>15</v>
      </c>
      <c r="D824" s="1" t="s">
        <v>228</v>
      </c>
      <c r="E824" s="1">
        <v>45939074</v>
      </c>
      <c r="F824" s="1" t="s">
        <v>2412</v>
      </c>
      <c r="G824" s="1">
        <v>45366670</v>
      </c>
      <c r="H824" s="1" t="s">
        <v>2413</v>
      </c>
      <c r="I824" s="2">
        <v>45049</v>
      </c>
      <c r="J824" s="15" t="str">
        <f>MID(Tabla1[[#This Row],[HORA]],1,5)</f>
        <v>18:40</v>
      </c>
      <c r="K824" s="16">
        <f>IF(Tabla1[[#This Row],[FECHA]]=I825,IF(J825-J824&gt;0,(J825-J824)*1440,0),0)</f>
        <v>0</v>
      </c>
      <c r="L824" s="14">
        <f>2+L565-Datos!$C$8</f>
        <v>9.48</v>
      </c>
      <c r="M824" s="13" t="s">
        <v>56179</v>
      </c>
      <c r="N824" s="1" t="s">
        <v>2414</v>
      </c>
      <c r="O824" s="1">
        <v>15</v>
      </c>
      <c r="P824" s="1" t="s">
        <v>300</v>
      </c>
      <c r="Q824" s="4" t="s">
        <v>21</v>
      </c>
    </row>
    <row r="825" spans="1:17" ht="22.5" x14ac:dyDescent="0.25">
      <c r="A825" s="3">
        <v>5597</v>
      </c>
      <c r="B825" s="1" t="s">
        <v>17522</v>
      </c>
      <c r="C825" s="1" t="s">
        <v>15</v>
      </c>
      <c r="D825" s="1" t="s">
        <v>71</v>
      </c>
      <c r="E825" s="1">
        <v>16419740</v>
      </c>
      <c r="F825" s="1" t="s">
        <v>17523</v>
      </c>
      <c r="G825" s="1">
        <v>2229234</v>
      </c>
      <c r="H825" s="1" t="s">
        <v>17524</v>
      </c>
      <c r="I825" s="2">
        <v>45049</v>
      </c>
      <c r="J825" s="15" t="str">
        <f>MID(Tabla1[[#This Row],[HORA]],1,5)</f>
        <v>18:40</v>
      </c>
      <c r="K825" s="16">
        <f>IF(Tabla1[[#This Row],[FECHA]]=I826,IF(J826-J825&gt;0,(J826-J825)*1440,0),0)</f>
        <v>0</v>
      </c>
      <c r="L825" s="14">
        <f>2+L566-Datos!$C$8</f>
        <v>11.18</v>
      </c>
      <c r="M825" s="13" t="s">
        <v>56179</v>
      </c>
      <c r="N825" s="1" t="s">
        <v>17525</v>
      </c>
      <c r="O825" s="1">
        <v>60</v>
      </c>
      <c r="P825" s="1" t="s">
        <v>27</v>
      </c>
      <c r="Q825" s="4" t="s">
        <v>21</v>
      </c>
    </row>
    <row r="826" spans="1:17" ht="22.5" x14ac:dyDescent="0.25">
      <c r="A826" s="3">
        <v>5598</v>
      </c>
      <c r="B826" s="1" t="s">
        <v>17522</v>
      </c>
      <c r="C826" s="1" t="s">
        <v>15</v>
      </c>
      <c r="D826" s="1" t="s">
        <v>71</v>
      </c>
      <c r="E826" s="1">
        <v>16419740</v>
      </c>
      <c r="F826" s="1" t="s">
        <v>17523</v>
      </c>
      <c r="G826" s="1">
        <v>2229234</v>
      </c>
      <c r="H826" s="1" t="s">
        <v>17524</v>
      </c>
      <c r="I826" s="2">
        <v>45049</v>
      </c>
      <c r="J826" s="15" t="str">
        <f>MID(Tabla1[[#This Row],[HORA]],1,5)</f>
        <v>18:40</v>
      </c>
      <c r="K826" s="16">
        <f>IF(Tabla1[[#This Row],[FECHA]]=I827,IF(J827-J826&gt;0,(J827-J826)*1440,0),0)</f>
        <v>1.9999999999999929</v>
      </c>
      <c r="L826" s="14">
        <f>2+L567-Datos!$C$8</f>
        <v>8.34</v>
      </c>
      <c r="M826" s="13" t="s">
        <v>56179</v>
      </c>
      <c r="N826" s="1" t="s">
        <v>17526</v>
      </c>
      <c r="O826" s="1">
        <v>60</v>
      </c>
      <c r="P826" s="1" t="s">
        <v>27</v>
      </c>
      <c r="Q826" s="4" t="s">
        <v>21</v>
      </c>
    </row>
    <row r="827" spans="1:17" ht="22.5" x14ac:dyDescent="0.25">
      <c r="A827" s="3">
        <v>12413</v>
      </c>
      <c r="B827" s="1" t="s">
        <v>38250</v>
      </c>
      <c r="C827" s="1" t="s">
        <v>15</v>
      </c>
      <c r="D827" s="1" t="s">
        <v>40</v>
      </c>
      <c r="E827" s="1">
        <v>47530635</v>
      </c>
      <c r="F827" s="1" t="s">
        <v>7763</v>
      </c>
      <c r="G827" s="1">
        <v>42795930</v>
      </c>
      <c r="H827" s="1" t="s">
        <v>38251</v>
      </c>
      <c r="I827" s="2">
        <v>45049</v>
      </c>
      <c r="J827" s="15" t="str">
        <f>MID(Tabla1[[#This Row],[HORA]],1,5)</f>
        <v>18:42</v>
      </c>
      <c r="K827" s="16">
        <f>IF(Tabla1[[#This Row],[FECHA]]=I828,IF(J828-J827&gt;0,(J828-J827)*1440,0),0)</f>
        <v>0.99999999999983658</v>
      </c>
      <c r="L827" s="14">
        <f>2+L568-Datos!$C$8</f>
        <v>9.2800000000000011</v>
      </c>
      <c r="M827" s="13" t="s">
        <v>56181</v>
      </c>
      <c r="N827" s="1" t="s">
        <v>38252</v>
      </c>
      <c r="O827" s="1">
        <v>50</v>
      </c>
      <c r="P827" s="1" t="s">
        <v>413</v>
      </c>
      <c r="Q827" s="4" t="s">
        <v>21</v>
      </c>
    </row>
    <row r="828" spans="1:17" ht="22.5" x14ac:dyDescent="0.25">
      <c r="A828" s="3">
        <v>938</v>
      </c>
      <c r="B828" s="1" t="s">
        <v>2415</v>
      </c>
      <c r="C828" s="1" t="s">
        <v>15</v>
      </c>
      <c r="D828" s="1" t="s">
        <v>77</v>
      </c>
      <c r="E828" s="1">
        <v>74297263</v>
      </c>
      <c r="F828" s="1" t="s">
        <v>2416</v>
      </c>
      <c r="G828" s="1">
        <v>2229235</v>
      </c>
      <c r="H828" s="1" t="s">
        <v>2417</v>
      </c>
      <c r="I828" s="2">
        <v>45049</v>
      </c>
      <c r="J828" s="15" t="str">
        <f>MID(Tabla1[[#This Row],[HORA]],1,5)</f>
        <v>18:43</v>
      </c>
      <c r="K828" s="16">
        <f>IF(Tabla1[[#This Row],[FECHA]]=I829,IF(J829-J828&gt;0,(J829-J828)*1440,0),0)</f>
        <v>2.0000000000001528</v>
      </c>
      <c r="L828" s="14">
        <f>2+L569-Datos!$C$8</f>
        <v>9.52</v>
      </c>
      <c r="M828" s="13" t="s">
        <v>56182</v>
      </c>
      <c r="N828" s="1" t="s">
        <v>2030</v>
      </c>
      <c r="O828" s="1">
        <v>10</v>
      </c>
      <c r="P828" s="1" t="s">
        <v>300</v>
      </c>
      <c r="Q828" s="4" t="s">
        <v>21</v>
      </c>
    </row>
    <row r="829" spans="1:17" ht="22.5" x14ac:dyDescent="0.25">
      <c r="A829" s="3">
        <v>939</v>
      </c>
      <c r="B829" s="1" t="s">
        <v>2418</v>
      </c>
      <c r="C829" s="1" t="s">
        <v>15</v>
      </c>
      <c r="D829" s="1" t="s">
        <v>40</v>
      </c>
      <c r="E829" s="1">
        <v>41516888</v>
      </c>
      <c r="F829" s="1" t="s">
        <v>2419</v>
      </c>
      <c r="G829" s="1">
        <v>2229238</v>
      </c>
      <c r="H829" s="1" t="s">
        <v>2420</v>
      </c>
      <c r="I829" s="2">
        <v>45049</v>
      </c>
      <c r="J829" s="15" t="str">
        <f>MID(Tabla1[[#This Row],[HORA]],1,5)</f>
        <v>18:45</v>
      </c>
      <c r="K829" s="16">
        <f>IF(Tabla1[[#This Row],[FECHA]]=I830,IF(J830-J829&gt;0,(J830-J829)*1440,0),0)</f>
        <v>0</v>
      </c>
      <c r="L829" s="14">
        <f>2+L570-Datos!$C$8</f>
        <v>7.19</v>
      </c>
      <c r="M829" s="13" t="s">
        <v>56184</v>
      </c>
      <c r="N829" s="1" t="s">
        <v>2421</v>
      </c>
      <c r="O829" s="1">
        <v>15</v>
      </c>
      <c r="P829" s="1" t="s">
        <v>300</v>
      </c>
      <c r="Q829" s="4" t="s">
        <v>21</v>
      </c>
    </row>
    <row r="830" spans="1:17" ht="22.5" x14ac:dyDescent="0.25">
      <c r="A830" s="3">
        <v>18103</v>
      </c>
      <c r="B830" s="1" t="s">
        <v>54133</v>
      </c>
      <c r="C830" s="1" t="s">
        <v>15</v>
      </c>
      <c r="D830" s="1" t="s">
        <v>40</v>
      </c>
      <c r="E830" s="1">
        <v>10166577131</v>
      </c>
      <c r="F830" s="1" t="s">
        <v>47855</v>
      </c>
      <c r="G830" s="1">
        <v>2229236</v>
      </c>
      <c r="H830" s="1" t="s">
        <v>47856</v>
      </c>
      <c r="I830" s="2">
        <v>45049</v>
      </c>
      <c r="J830" s="15" t="str">
        <f>MID(Tabla1[[#This Row],[HORA]],1,5)</f>
        <v>18:45</v>
      </c>
      <c r="K830" s="16">
        <f>IF(Tabla1[[#This Row],[FECHA]]=I831,IF(J831-J830&gt;0,(J831-J830)*1440,0),0)</f>
        <v>0.99999999999999645</v>
      </c>
      <c r="L830" s="14">
        <f>2+L571-Datos!$C$8</f>
        <v>8.43</v>
      </c>
      <c r="M830" s="13" t="s">
        <v>56184</v>
      </c>
      <c r="N830" s="1" t="s">
        <v>54134</v>
      </c>
      <c r="O830" s="1">
        <v>40</v>
      </c>
      <c r="P830" s="1" t="s">
        <v>413</v>
      </c>
      <c r="Q830" s="4" t="s">
        <v>21</v>
      </c>
    </row>
    <row r="831" spans="1:17" ht="22.5" x14ac:dyDescent="0.25">
      <c r="A831" s="3">
        <v>18104</v>
      </c>
      <c r="B831" s="1" t="s">
        <v>54135</v>
      </c>
      <c r="C831" s="1" t="s">
        <v>15</v>
      </c>
      <c r="D831" s="1" t="s">
        <v>161</v>
      </c>
      <c r="E831" s="1">
        <v>10166577131</v>
      </c>
      <c r="F831" s="1" t="s">
        <v>47855</v>
      </c>
      <c r="G831" s="1">
        <v>2229239</v>
      </c>
      <c r="H831" s="1" t="s">
        <v>47983</v>
      </c>
      <c r="I831" s="2">
        <v>45049</v>
      </c>
      <c r="J831" s="15" t="str">
        <f>MID(Tabla1[[#This Row],[HORA]],1,5)</f>
        <v>18:46</v>
      </c>
      <c r="K831" s="16">
        <f>IF(Tabla1[[#This Row],[FECHA]]=I832,IF(J832-J831&gt;0,(J832-J831)*1440,0),0)</f>
        <v>1.0000000000001563</v>
      </c>
      <c r="L831" s="14">
        <f>2+L572-Datos!$C$8</f>
        <v>8.120000000000001</v>
      </c>
      <c r="M831" s="13" t="s">
        <v>56185</v>
      </c>
      <c r="N831" s="1" t="s">
        <v>54136</v>
      </c>
      <c r="O831" s="1">
        <v>15</v>
      </c>
      <c r="P831" s="1" t="s">
        <v>413</v>
      </c>
      <c r="Q831" s="4" t="s">
        <v>21</v>
      </c>
    </row>
    <row r="832" spans="1:17" ht="22.5" x14ac:dyDescent="0.25">
      <c r="A832" s="3">
        <v>15713</v>
      </c>
      <c r="B832" s="1" t="s">
        <v>47801</v>
      </c>
      <c r="C832" s="1" t="s">
        <v>15</v>
      </c>
      <c r="D832" s="1" t="s">
        <v>40</v>
      </c>
      <c r="E832" s="1">
        <v>20523915399</v>
      </c>
      <c r="F832" s="1" t="s">
        <v>47802</v>
      </c>
      <c r="G832" s="1">
        <v>41176404</v>
      </c>
      <c r="H832" s="1" t="s">
        <v>47803</v>
      </c>
      <c r="I832" s="2">
        <v>45049</v>
      </c>
      <c r="J832" s="15" t="str">
        <f>MID(Tabla1[[#This Row],[HORA]],1,5)</f>
        <v>18:47</v>
      </c>
      <c r="K832" s="16">
        <f>IF(Tabla1[[#This Row],[FECHA]]=I833,IF(J833-J832&gt;0,(J833-J832)*1440,0),0)</f>
        <v>1.999999999999833</v>
      </c>
      <c r="L832" s="14">
        <f>2+L573-Datos!$C$8</f>
        <v>9.5</v>
      </c>
      <c r="M832" s="13" t="s">
        <v>56186</v>
      </c>
      <c r="N832" s="1" t="s">
        <v>47804</v>
      </c>
      <c r="O832" s="1">
        <v>10</v>
      </c>
      <c r="P832" s="1" t="s">
        <v>300</v>
      </c>
      <c r="Q832" s="4" t="s">
        <v>21</v>
      </c>
    </row>
    <row r="833" spans="1:17" ht="22.5" x14ac:dyDescent="0.25">
      <c r="A833" s="3">
        <v>12414</v>
      </c>
      <c r="B833" s="1" t="s">
        <v>38253</v>
      </c>
      <c r="C833" s="1" t="s">
        <v>15</v>
      </c>
      <c r="D833" s="1" t="s">
        <v>71</v>
      </c>
      <c r="E833" s="1">
        <v>71071707</v>
      </c>
      <c r="F833" s="1" t="s">
        <v>31777</v>
      </c>
      <c r="G833" s="1">
        <v>2229243</v>
      </c>
      <c r="H833" s="1" t="s">
        <v>31778</v>
      </c>
      <c r="I833" s="2">
        <v>45049</v>
      </c>
      <c r="J833" s="15" t="str">
        <f>MID(Tabla1[[#This Row],[HORA]],1,5)</f>
        <v>18:49</v>
      </c>
      <c r="K833" s="16">
        <f>IF(Tabla1[[#This Row],[FECHA]]=I834,IF(J834-J833&gt;0,(J834-J833)*1440,0),0)</f>
        <v>3.9999999999999858</v>
      </c>
      <c r="L833" s="14">
        <f>2+L574-Datos!$C$8</f>
        <v>9.4400000000000013</v>
      </c>
      <c r="M833" s="13" t="s">
        <v>56188</v>
      </c>
      <c r="N833" s="1" t="s">
        <v>38238</v>
      </c>
      <c r="O833" s="1">
        <v>15</v>
      </c>
      <c r="P833" s="1" t="s">
        <v>413</v>
      </c>
      <c r="Q833" s="4" t="s">
        <v>21</v>
      </c>
    </row>
    <row r="834" spans="1:17" ht="22.5" x14ac:dyDescent="0.25">
      <c r="A834" s="3">
        <v>12415</v>
      </c>
      <c r="B834" s="1" t="s">
        <v>38254</v>
      </c>
      <c r="C834" s="1" t="s">
        <v>15</v>
      </c>
      <c r="D834" s="1" t="s">
        <v>82</v>
      </c>
      <c r="E834" s="1">
        <v>48559374</v>
      </c>
      <c r="F834" s="1" t="s">
        <v>2735</v>
      </c>
      <c r="G834" s="1">
        <v>76618694</v>
      </c>
      <c r="H834" s="1" t="s">
        <v>2736</v>
      </c>
      <c r="I834" s="2">
        <v>45049</v>
      </c>
      <c r="J834" s="15" t="str">
        <f>MID(Tabla1[[#This Row],[HORA]],1,5)</f>
        <v>18:53</v>
      </c>
      <c r="K834" s="16">
        <f>IF(Tabla1[[#This Row],[FECHA]]=I835,IF(J835-J834&gt;0,(J835-J834)*1440,0),0)</f>
        <v>0.99999999999999645</v>
      </c>
      <c r="L834" s="14">
        <f>2+L575-Datos!$C$8</f>
        <v>9.34</v>
      </c>
      <c r="M834" s="13" t="s">
        <v>56192</v>
      </c>
      <c r="N834" s="1" t="s">
        <v>38255</v>
      </c>
      <c r="O834" s="1">
        <v>15</v>
      </c>
      <c r="P834" s="1" t="s">
        <v>413</v>
      </c>
      <c r="Q834" s="4" t="s">
        <v>21</v>
      </c>
    </row>
    <row r="835" spans="1:17" ht="22.5" x14ac:dyDescent="0.25">
      <c r="A835" s="3">
        <v>12416</v>
      </c>
      <c r="B835" s="1" t="s">
        <v>38256</v>
      </c>
      <c r="C835" s="1" t="s">
        <v>15</v>
      </c>
      <c r="D835" s="1" t="s">
        <v>228</v>
      </c>
      <c r="E835" s="1">
        <v>9619010</v>
      </c>
      <c r="F835" s="1" t="s">
        <v>38257</v>
      </c>
      <c r="G835" s="1">
        <v>9619010</v>
      </c>
      <c r="H835" s="1" t="s">
        <v>38257</v>
      </c>
      <c r="I835" s="2">
        <v>45049</v>
      </c>
      <c r="J835" s="15" t="str">
        <f>MID(Tabla1[[#This Row],[HORA]],1,5)</f>
        <v>18:54</v>
      </c>
      <c r="K835" s="16">
        <f>IF(Tabla1[[#This Row],[FECHA]]=I836,IF(J836-J835&gt;0,(J836-J835)*1440,0),0)</f>
        <v>1.0000000000001563</v>
      </c>
      <c r="L835" s="14">
        <f>2+L576-Datos!$C$8</f>
        <v>7.0500000000000007</v>
      </c>
      <c r="M835" s="13" t="s">
        <v>56193</v>
      </c>
      <c r="N835" s="1" t="s">
        <v>1715</v>
      </c>
      <c r="O835" s="1">
        <v>40</v>
      </c>
      <c r="P835" s="1" t="s">
        <v>413</v>
      </c>
      <c r="Q835" s="4" t="s">
        <v>21</v>
      </c>
    </row>
    <row r="836" spans="1:17" ht="22.5" x14ac:dyDescent="0.25">
      <c r="A836" s="3">
        <v>12417</v>
      </c>
      <c r="B836" s="1" t="s">
        <v>38258</v>
      </c>
      <c r="C836" s="1" t="s">
        <v>15</v>
      </c>
      <c r="D836" s="1" t="s">
        <v>71</v>
      </c>
      <c r="E836" s="1">
        <v>16795297</v>
      </c>
      <c r="F836" s="1" t="s">
        <v>38259</v>
      </c>
      <c r="G836" s="1">
        <v>2229245</v>
      </c>
      <c r="H836" s="1" t="s">
        <v>38260</v>
      </c>
      <c r="I836" s="2">
        <v>45049</v>
      </c>
      <c r="J836" s="15" t="str">
        <f>MID(Tabla1[[#This Row],[HORA]],1,5)</f>
        <v>18:55</v>
      </c>
      <c r="K836" s="16">
        <f>IF(Tabla1[[#This Row],[FECHA]]=I837,IF(J837-J836&gt;0,(J837-J836)*1440,0),0)</f>
        <v>1.999999999999833</v>
      </c>
      <c r="L836" s="14">
        <f>2+L577-Datos!$C$8</f>
        <v>8.34</v>
      </c>
      <c r="M836" s="13" t="s">
        <v>56194</v>
      </c>
      <c r="N836" s="1" t="s">
        <v>8959</v>
      </c>
      <c r="O836" s="1">
        <v>10</v>
      </c>
      <c r="P836" s="1" t="s">
        <v>413</v>
      </c>
      <c r="Q836" s="4" t="s">
        <v>21</v>
      </c>
    </row>
    <row r="837" spans="1:17" ht="22.5" x14ac:dyDescent="0.25">
      <c r="A837" s="3">
        <v>940</v>
      </c>
      <c r="B837" s="1" t="s">
        <v>2422</v>
      </c>
      <c r="C837" s="1" t="s">
        <v>15</v>
      </c>
      <c r="D837" s="1" t="s">
        <v>2195</v>
      </c>
      <c r="E837" s="1">
        <v>16687217</v>
      </c>
      <c r="F837" s="1" t="s">
        <v>2423</v>
      </c>
      <c r="G837" s="1">
        <v>45064085</v>
      </c>
      <c r="H837" s="1" t="s">
        <v>2424</v>
      </c>
      <c r="I837" s="2">
        <v>45049</v>
      </c>
      <c r="J837" s="15" t="str">
        <f>MID(Tabla1[[#This Row],[HORA]],1,5)</f>
        <v>18:57</v>
      </c>
      <c r="K837" s="16">
        <f>IF(Tabla1[[#This Row],[FECHA]]=I838,IF(J838-J837&gt;0,(J838-J837)*1440,0),0)</f>
        <v>0</v>
      </c>
      <c r="L837" s="14">
        <f>2+L578-Datos!$C$8</f>
        <v>7.3500000000000005</v>
      </c>
      <c r="M837" s="13" t="s">
        <v>56196</v>
      </c>
      <c r="N837" s="1" t="s">
        <v>2425</v>
      </c>
      <c r="O837" s="1">
        <v>25</v>
      </c>
      <c r="P837" s="1" t="s">
        <v>300</v>
      </c>
      <c r="Q837" s="4" t="s">
        <v>21</v>
      </c>
    </row>
    <row r="838" spans="1:17" ht="22.5" x14ac:dyDescent="0.25">
      <c r="A838" s="3">
        <v>12418</v>
      </c>
      <c r="B838" s="1" t="s">
        <v>38261</v>
      </c>
      <c r="C838" s="1" t="s">
        <v>15</v>
      </c>
      <c r="D838" s="1" t="s">
        <v>33</v>
      </c>
      <c r="E838" s="1">
        <v>72781142</v>
      </c>
      <c r="F838" s="1" t="s">
        <v>18375</v>
      </c>
      <c r="G838" s="1">
        <v>76035682</v>
      </c>
      <c r="H838" s="1" t="s">
        <v>38262</v>
      </c>
      <c r="I838" s="2">
        <v>45049</v>
      </c>
      <c r="J838" s="15" t="str">
        <f>MID(Tabla1[[#This Row],[HORA]],1,5)</f>
        <v>18:57</v>
      </c>
      <c r="K838" s="16">
        <f>IF(Tabla1[[#This Row],[FECHA]]=I839,IF(J839-J838&gt;0,(J839-J838)*1440,0),0)</f>
        <v>2.0000000000001528</v>
      </c>
      <c r="L838" s="14">
        <f>2+L579-Datos!$C$8</f>
        <v>10.36</v>
      </c>
      <c r="M838" s="13" t="s">
        <v>56196</v>
      </c>
      <c r="N838" s="1" t="s">
        <v>38263</v>
      </c>
      <c r="O838" s="1">
        <v>20</v>
      </c>
      <c r="P838" s="1" t="s">
        <v>413</v>
      </c>
      <c r="Q838" s="4" t="s">
        <v>21</v>
      </c>
    </row>
    <row r="839" spans="1:17" ht="22.5" x14ac:dyDescent="0.25">
      <c r="A839" s="3">
        <v>847</v>
      </c>
      <c r="B839" s="1" t="s">
        <v>2101</v>
      </c>
      <c r="C839" s="1" t="s">
        <v>15</v>
      </c>
      <c r="D839" s="1" t="s">
        <v>119</v>
      </c>
      <c r="E839" s="1">
        <v>41661733</v>
      </c>
      <c r="F839" s="1" t="s">
        <v>2102</v>
      </c>
      <c r="G839" s="1">
        <v>949958</v>
      </c>
      <c r="H839" s="1" t="s">
        <v>2103</v>
      </c>
      <c r="I839" s="2">
        <v>45049</v>
      </c>
      <c r="J839" s="15" t="str">
        <f>MID(Tabla1[[#This Row],[HORA]],1,5)</f>
        <v>18:59</v>
      </c>
      <c r="K839" s="16">
        <f>IF(Tabla1[[#This Row],[FECHA]]=I840,IF(J840-J839&gt;0,(J840-J839)*1440,0),0)</f>
        <v>0</v>
      </c>
      <c r="L839" s="14">
        <f>2+L580-Datos!$C$8</f>
        <v>12.420000000000002</v>
      </c>
      <c r="M839" s="13" t="s">
        <v>56198</v>
      </c>
      <c r="N839" s="1" t="s">
        <v>2104</v>
      </c>
      <c r="O839" s="1">
        <v>10</v>
      </c>
      <c r="P839" s="1" t="s">
        <v>300</v>
      </c>
      <c r="Q839" s="4" t="s">
        <v>21</v>
      </c>
    </row>
    <row r="840" spans="1:17" ht="22.5" x14ac:dyDescent="0.25">
      <c r="A840" s="3">
        <v>15714</v>
      </c>
      <c r="B840" s="1" t="s">
        <v>47805</v>
      </c>
      <c r="C840" s="1" t="s">
        <v>15</v>
      </c>
      <c r="D840" s="1" t="s">
        <v>228</v>
      </c>
      <c r="E840" s="1">
        <v>20609522403</v>
      </c>
      <c r="F840" s="1" t="s">
        <v>47806</v>
      </c>
      <c r="G840" s="1">
        <v>0</v>
      </c>
      <c r="H840" s="1" t="s">
        <v>1788</v>
      </c>
      <c r="I840" s="2">
        <v>45049</v>
      </c>
      <c r="J840" s="15" t="str">
        <f>MID(Tabla1[[#This Row],[HORA]],1,5)</f>
        <v>18:59</v>
      </c>
      <c r="K840" s="16">
        <f>IF(Tabla1[[#This Row],[FECHA]]=I841,IF(J841-J840&gt;0,(J841-J840)*1440,0),0)</f>
        <v>1.999999999999833</v>
      </c>
      <c r="L840" s="14">
        <f>2+L581-Datos!$C$8</f>
        <v>8.2900000000000009</v>
      </c>
      <c r="M840" s="13" t="s">
        <v>56198</v>
      </c>
      <c r="N840" s="1" t="s">
        <v>1715</v>
      </c>
      <c r="O840" s="1">
        <v>120</v>
      </c>
      <c r="P840" s="1" t="s">
        <v>300</v>
      </c>
      <c r="Q840" s="4" t="s">
        <v>21</v>
      </c>
    </row>
    <row r="841" spans="1:17" ht="22.5" x14ac:dyDescent="0.25">
      <c r="A841" s="3">
        <v>12419</v>
      </c>
      <c r="B841" s="1" t="s">
        <v>38264</v>
      </c>
      <c r="C841" s="1" t="s">
        <v>15</v>
      </c>
      <c r="D841" s="1" t="s">
        <v>40</v>
      </c>
      <c r="E841" s="1">
        <v>44735301</v>
      </c>
      <c r="F841" s="1" t="s">
        <v>38265</v>
      </c>
      <c r="G841" s="1">
        <v>2229247</v>
      </c>
      <c r="H841" s="1" t="s">
        <v>38266</v>
      </c>
      <c r="I841" s="2">
        <v>45049</v>
      </c>
      <c r="J841" s="15" t="str">
        <f>MID(Tabla1[[#This Row],[HORA]],1,5)</f>
        <v>19:01</v>
      </c>
      <c r="K841" s="16">
        <f>IF(Tabla1[[#This Row],[FECHA]]=I842,IF(J842-J841&gt;0,(J842-J841)*1440,0),0)</f>
        <v>1.0000000000001563</v>
      </c>
      <c r="L841" s="14">
        <f>2+L582-Datos!$C$8</f>
        <v>8.1000000000000014</v>
      </c>
      <c r="M841" s="13" t="s">
        <v>56200</v>
      </c>
      <c r="N841" s="1" t="s">
        <v>22420</v>
      </c>
      <c r="O841" s="1">
        <v>20</v>
      </c>
      <c r="P841" s="1" t="s">
        <v>413</v>
      </c>
      <c r="Q841" s="4" t="s">
        <v>21</v>
      </c>
    </row>
    <row r="842" spans="1:17" ht="22.5" x14ac:dyDescent="0.25">
      <c r="A842" s="3">
        <v>16708</v>
      </c>
      <c r="B842" s="1" t="s">
        <v>50617</v>
      </c>
      <c r="C842" s="1" t="s">
        <v>15</v>
      </c>
      <c r="D842" s="1" t="s">
        <v>40</v>
      </c>
      <c r="E842" s="1">
        <v>10419840756</v>
      </c>
      <c r="F842" s="1" t="s">
        <v>50618</v>
      </c>
      <c r="G842" s="1">
        <v>44358194</v>
      </c>
      <c r="H842" s="1" t="s">
        <v>50619</v>
      </c>
      <c r="I842" s="2">
        <v>45049</v>
      </c>
      <c r="J842" s="15" t="str">
        <f>MID(Tabla1[[#This Row],[HORA]],1,5)</f>
        <v>19:02</v>
      </c>
      <c r="K842" s="16">
        <f>IF(Tabla1[[#This Row],[FECHA]]=I843,IF(J843-J842&gt;0,(J843-J842)*1440,0),0)</f>
        <v>0.99999999999999645</v>
      </c>
      <c r="L842" s="14">
        <f>2+L583-Datos!$C$8</f>
        <v>10.190000000000001</v>
      </c>
      <c r="M842" s="13" t="s">
        <v>56201</v>
      </c>
      <c r="N842" s="1" t="s">
        <v>50620</v>
      </c>
      <c r="O842" s="1">
        <v>30</v>
      </c>
      <c r="P842" s="1" t="s">
        <v>27</v>
      </c>
      <c r="Q842" s="4" t="s">
        <v>21</v>
      </c>
    </row>
    <row r="843" spans="1:17" ht="22.5" x14ac:dyDescent="0.25">
      <c r="A843" s="3">
        <v>18105</v>
      </c>
      <c r="B843" s="1" t="s">
        <v>54137</v>
      </c>
      <c r="C843" s="1" t="s">
        <v>15</v>
      </c>
      <c r="D843" s="1" t="s">
        <v>40</v>
      </c>
      <c r="E843" s="1">
        <v>10421641744</v>
      </c>
      <c r="F843" s="1" t="s">
        <v>54138</v>
      </c>
      <c r="G843" s="1">
        <v>2784994</v>
      </c>
      <c r="H843" s="1" t="s">
        <v>54139</v>
      </c>
      <c r="I843" s="2">
        <v>45049</v>
      </c>
      <c r="J843" s="15" t="str">
        <f>MID(Tabla1[[#This Row],[HORA]],1,5)</f>
        <v>19:03</v>
      </c>
      <c r="K843" s="16">
        <f>IF(Tabla1[[#This Row],[FECHA]]=I844,IF(J844-J843&gt;0,(J844-J843)*1440,0),0)</f>
        <v>1.999999999999833</v>
      </c>
      <c r="L843" s="14">
        <f>2+L584-Datos!$C$8</f>
        <v>7.53</v>
      </c>
      <c r="M843" s="13" t="s">
        <v>56202</v>
      </c>
      <c r="N843" s="1" t="s">
        <v>54140</v>
      </c>
      <c r="O843" s="1">
        <v>20</v>
      </c>
      <c r="P843" s="1" t="s">
        <v>413</v>
      </c>
      <c r="Q843" s="4" t="s">
        <v>21</v>
      </c>
    </row>
    <row r="844" spans="1:17" ht="22.5" x14ac:dyDescent="0.25">
      <c r="A844" s="3">
        <v>5600</v>
      </c>
      <c r="B844" s="1" t="s">
        <v>17530</v>
      </c>
      <c r="C844" s="1" t="s">
        <v>15</v>
      </c>
      <c r="D844" s="1" t="s">
        <v>71</v>
      </c>
      <c r="E844" s="1">
        <v>43887326</v>
      </c>
      <c r="F844" s="1" t="s">
        <v>17531</v>
      </c>
      <c r="G844" s="1">
        <v>40327208</v>
      </c>
      <c r="H844" s="1" t="s">
        <v>17532</v>
      </c>
      <c r="I844" s="2">
        <v>45049</v>
      </c>
      <c r="J844" s="15" t="str">
        <f>MID(Tabla1[[#This Row],[HORA]],1,5)</f>
        <v>19:05</v>
      </c>
      <c r="K844" s="16">
        <f>IF(Tabla1[[#This Row],[FECHA]]=I845,IF(J845-J844&gt;0,(J845-J844)*1440,0),0)</f>
        <v>2.0000000000001528</v>
      </c>
      <c r="L844" s="14">
        <f>2+L585-Datos!$C$8</f>
        <v>9.2600000000000016</v>
      </c>
      <c r="M844" s="13" t="s">
        <v>56204</v>
      </c>
      <c r="N844" s="1" t="s">
        <v>17533</v>
      </c>
      <c r="O844" s="1">
        <v>40</v>
      </c>
      <c r="P844" s="1" t="s">
        <v>27</v>
      </c>
      <c r="Q844" s="4" t="s">
        <v>21</v>
      </c>
    </row>
    <row r="845" spans="1:17" ht="22.5" x14ac:dyDescent="0.25">
      <c r="A845" s="3">
        <v>15715</v>
      </c>
      <c r="B845" s="1" t="s">
        <v>47807</v>
      </c>
      <c r="C845" s="1" t="s">
        <v>15</v>
      </c>
      <c r="D845" s="1" t="s">
        <v>71</v>
      </c>
      <c r="E845" s="1">
        <v>10166738844</v>
      </c>
      <c r="F845" s="1" t="s">
        <v>47732</v>
      </c>
      <c r="G845" s="1">
        <v>44416927</v>
      </c>
      <c r="H845" s="1" t="s">
        <v>47808</v>
      </c>
      <c r="I845" s="2">
        <v>45049</v>
      </c>
      <c r="J845" s="15" t="str">
        <f>MID(Tabla1[[#This Row],[HORA]],1,5)</f>
        <v>19:07</v>
      </c>
      <c r="K845" s="16">
        <f>IF(Tabla1[[#This Row],[FECHA]]=I846,IF(J846-J845&gt;0,(J846-J845)*1440,0),0)</f>
        <v>1.999999999999833</v>
      </c>
      <c r="L845" s="14">
        <f>2+L586-Datos!$C$8</f>
        <v>11.120000000000001</v>
      </c>
      <c r="M845" s="13" t="s">
        <v>56206</v>
      </c>
      <c r="N845" s="1" t="s">
        <v>47809</v>
      </c>
      <c r="O845" s="1">
        <v>25</v>
      </c>
      <c r="P845" s="1" t="s">
        <v>300</v>
      </c>
      <c r="Q845" s="4" t="s">
        <v>21</v>
      </c>
    </row>
    <row r="846" spans="1:17" ht="22.5" x14ac:dyDescent="0.25">
      <c r="A846" s="3">
        <v>5601</v>
      </c>
      <c r="B846" s="1" t="s">
        <v>17534</v>
      </c>
      <c r="C846" s="1" t="s">
        <v>15</v>
      </c>
      <c r="D846" s="1" t="s">
        <v>40</v>
      </c>
      <c r="E846" s="1">
        <v>42591373</v>
      </c>
      <c r="F846" s="1" t="s">
        <v>17535</v>
      </c>
      <c r="G846" s="1">
        <v>16756285</v>
      </c>
      <c r="H846" s="1" t="s">
        <v>17536</v>
      </c>
      <c r="I846" s="2">
        <v>45049</v>
      </c>
      <c r="J846" s="15" t="str">
        <f>MID(Tabla1[[#This Row],[HORA]],1,5)</f>
        <v>19:09</v>
      </c>
      <c r="K846" s="16">
        <f>IF(Tabla1[[#This Row],[FECHA]]=I847,IF(J847-J846&gt;0,(J847-J846)*1440,0),0)</f>
        <v>2.0000000000001528</v>
      </c>
      <c r="L846" s="14">
        <f>2+L587-Datos!$C$8</f>
        <v>8.42</v>
      </c>
      <c r="M846" s="13" t="s">
        <v>56208</v>
      </c>
      <c r="N846" s="1" t="s">
        <v>17537</v>
      </c>
      <c r="O846" s="1">
        <v>30</v>
      </c>
      <c r="P846" s="1" t="s">
        <v>27</v>
      </c>
      <c r="Q846" s="4" t="s">
        <v>21</v>
      </c>
    </row>
    <row r="847" spans="1:17" ht="22.5" x14ac:dyDescent="0.25">
      <c r="A847" s="3">
        <v>12420</v>
      </c>
      <c r="B847" s="1" t="s">
        <v>38267</v>
      </c>
      <c r="C847" s="1" t="s">
        <v>15</v>
      </c>
      <c r="D847" s="1" t="s">
        <v>71</v>
      </c>
      <c r="E847" s="1">
        <v>22300483</v>
      </c>
      <c r="F847" s="1" t="s">
        <v>38268</v>
      </c>
      <c r="G847" s="1">
        <v>2229250</v>
      </c>
      <c r="H847" s="1" t="s">
        <v>38269</v>
      </c>
      <c r="I847" s="2">
        <v>45049</v>
      </c>
      <c r="J847" s="15" t="str">
        <f>MID(Tabla1[[#This Row],[HORA]],1,5)</f>
        <v>19:11</v>
      </c>
      <c r="K847" s="16">
        <f>IF(Tabla1[[#This Row],[FECHA]]=I848,IF(J848-J847&gt;0,(J848-J847)*1440,0),0)</f>
        <v>0.99999999999983658</v>
      </c>
      <c r="L847" s="14">
        <f>2+L588-Datos!$C$8</f>
        <v>9.08</v>
      </c>
      <c r="M847" s="13" t="s">
        <v>56210</v>
      </c>
      <c r="N847" s="1" t="s">
        <v>38270</v>
      </c>
      <c r="O847" s="1">
        <v>70</v>
      </c>
      <c r="P847" s="1" t="s">
        <v>413</v>
      </c>
      <c r="Q847" s="4" t="s">
        <v>21</v>
      </c>
    </row>
    <row r="848" spans="1:17" ht="22.5" x14ac:dyDescent="0.25">
      <c r="A848" s="3">
        <v>16709</v>
      </c>
      <c r="B848" s="1" t="s">
        <v>50621</v>
      </c>
      <c r="C848" s="1" t="s">
        <v>15</v>
      </c>
      <c r="D848" s="1" t="s">
        <v>141</v>
      </c>
      <c r="E848" s="1">
        <v>20163901197</v>
      </c>
      <c r="F848" s="1" t="s">
        <v>50622</v>
      </c>
      <c r="G848" s="1">
        <v>2229251</v>
      </c>
      <c r="H848" s="1" t="s">
        <v>50623</v>
      </c>
      <c r="I848" s="2">
        <v>45049</v>
      </c>
      <c r="J848" s="15" t="str">
        <f>MID(Tabla1[[#This Row],[HORA]],1,5)</f>
        <v>19:12</v>
      </c>
      <c r="K848" s="16">
        <f>IF(Tabla1[[#This Row],[FECHA]]=I849,IF(J849-J848&gt;0,(J849-J848)*1440,0),0)</f>
        <v>2.0000000000001528</v>
      </c>
      <c r="L848" s="14">
        <f>2+L589-Datos!$C$8</f>
        <v>9.02</v>
      </c>
      <c r="M848" s="13" t="s">
        <v>56211</v>
      </c>
      <c r="N848" s="1" t="s">
        <v>50624</v>
      </c>
      <c r="O848" s="1">
        <v>20</v>
      </c>
      <c r="P848" s="1" t="s">
        <v>27</v>
      </c>
      <c r="Q848" s="4" t="s">
        <v>21</v>
      </c>
    </row>
    <row r="849" spans="1:17" ht="22.5" x14ac:dyDescent="0.25">
      <c r="A849" s="3">
        <v>5602</v>
      </c>
      <c r="B849" s="1" t="s">
        <v>17538</v>
      </c>
      <c r="C849" s="1" t="s">
        <v>15</v>
      </c>
      <c r="D849" s="1" t="s">
        <v>40</v>
      </c>
      <c r="E849" s="1">
        <v>27689170</v>
      </c>
      <c r="F849" s="1" t="s">
        <v>17539</v>
      </c>
      <c r="G849" s="1">
        <v>2229252</v>
      </c>
      <c r="H849" s="1" t="s">
        <v>17540</v>
      </c>
      <c r="I849" s="2">
        <v>45049</v>
      </c>
      <c r="J849" s="15" t="str">
        <f>MID(Tabla1[[#This Row],[HORA]],1,5)</f>
        <v>19:14</v>
      </c>
      <c r="K849" s="16">
        <f>IF(Tabla1[[#This Row],[FECHA]]=I850,IF(J850-J849&gt;0,(J850-J849)*1440,0),0)</f>
        <v>0</v>
      </c>
      <c r="L849" s="14">
        <f>2+L590-Datos!$C$8</f>
        <v>7.120000000000001</v>
      </c>
      <c r="M849" s="13" t="s">
        <v>56213</v>
      </c>
      <c r="N849" s="1" t="s">
        <v>17541</v>
      </c>
      <c r="O849" s="1">
        <v>25</v>
      </c>
      <c r="P849" s="1" t="s">
        <v>27</v>
      </c>
      <c r="Q849" s="4" t="s">
        <v>21</v>
      </c>
    </row>
    <row r="850" spans="1:17" ht="22.5" x14ac:dyDescent="0.25">
      <c r="A850" s="3">
        <v>12421</v>
      </c>
      <c r="B850" s="1" t="s">
        <v>38271</v>
      </c>
      <c r="C850" s="1" t="s">
        <v>15</v>
      </c>
      <c r="D850" s="1" t="s">
        <v>71</v>
      </c>
      <c r="E850" s="1">
        <v>71065067</v>
      </c>
      <c r="F850" s="1" t="s">
        <v>17157</v>
      </c>
      <c r="G850" s="1">
        <v>73693660</v>
      </c>
      <c r="H850" s="1" t="s">
        <v>17158</v>
      </c>
      <c r="I850" s="2">
        <v>45049</v>
      </c>
      <c r="J850" s="15" t="str">
        <f>MID(Tabla1[[#This Row],[HORA]],1,5)</f>
        <v>19:14</v>
      </c>
      <c r="K850" s="16">
        <f>IF(Tabla1[[#This Row],[FECHA]]=I851,IF(J851-J850&gt;0,(J851-J850)*1440,0),0)</f>
        <v>1.999999999999833</v>
      </c>
      <c r="L850" s="14">
        <f>2+L591-Datos!$C$8</f>
        <v>8.1300000000000008</v>
      </c>
      <c r="M850" s="13" t="s">
        <v>56213</v>
      </c>
      <c r="N850" s="1" t="s">
        <v>38055</v>
      </c>
      <c r="O850" s="1">
        <v>10</v>
      </c>
      <c r="P850" s="1" t="s">
        <v>413</v>
      </c>
      <c r="Q850" s="4" t="s">
        <v>21</v>
      </c>
    </row>
    <row r="851" spans="1:17" ht="22.5" x14ac:dyDescent="0.25">
      <c r="A851" s="3">
        <v>16710</v>
      </c>
      <c r="B851" s="1" t="s">
        <v>50625</v>
      </c>
      <c r="C851" s="1" t="s">
        <v>15</v>
      </c>
      <c r="D851" s="1" t="s">
        <v>82</v>
      </c>
      <c r="E851" s="1">
        <v>20607215082</v>
      </c>
      <c r="F851" s="1" t="s">
        <v>50626</v>
      </c>
      <c r="G851" s="1">
        <v>2229253</v>
      </c>
      <c r="H851" s="1" t="s">
        <v>15772</v>
      </c>
      <c r="I851" s="2">
        <v>45049</v>
      </c>
      <c r="J851" s="15" t="str">
        <f>MID(Tabla1[[#This Row],[HORA]],1,5)</f>
        <v>19:16</v>
      </c>
      <c r="K851" s="16">
        <f>IF(Tabla1[[#This Row],[FECHA]]=I852,IF(J852-J851&gt;0,(J852-J851)*1440,0),0)</f>
        <v>1.0000000000001563</v>
      </c>
      <c r="L851" s="14">
        <f>2+L592-Datos!$C$8</f>
        <v>9.5</v>
      </c>
      <c r="M851" s="13" t="s">
        <v>56215</v>
      </c>
      <c r="N851" s="1" t="s">
        <v>8503</v>
      </c>
      <c r="O851" s="1">
        <v>15</v>
      </c>
      <c r="P851" s="1" t="s">
        <v>27</v>
      </c>
      <c r="Q851" s="4" t="s">
        <v>21</v>
      </c>
    </row>
    <row r="852" spans="1:17" ht="22.5" x14ac:dyDescent="0.25">
      <c r="A852" s="3">
        <v>12422</v>
      </c>
      <c r="B852" s="1" t="s">
        <v>38272</v>
      </c>
      <c r="C852" s="1" t="s">
        <v>15</v>
      </c>
      <c r="D852" s="1" t="s">
        <v>71</v>
      </c>
      <c r="E852" s="1">
        <v>42208861</v>
      </c>
      <c r="F852" s="1" t="s">
        <v>38273</v>
      </c>
      <c r="G852" s="1">
        <v>41534498</v>
      </c>
      <c r="H852" s="1" t="s">
        <v>38274</v>
      </c>
      <c r="I852" s="2">
        <v>45049</v>
      </c>
      <c r="J852" s="15" t="str">
        <f>MID(Tabla1[[#This Row],[HORA]],1,5)</f>
        <v>19:17</v>
      </c>
      <c r="K852" s="16">
        <f>IF(Tabla1[[#This Row],[FECHA]]=I853,IF(J853-J852&gt;0,(J853-J852)*1440,0),0)</f>
        <v>0.99999999999999645</v>
      </c>
      <c r="L852" s="14">
        <f>2+L593-Datos!$C$8</f>
        <v>9.25</v>
      </c>
      <c r="M852" s="13" t="s">
        <v>56216</v>
      </c>
      <c r="N852" s="1" t="s">
        <v>38275</v>
      </c>
      <c r="O852" s="1">
        <v>40</v>
      </c>
      <c r="P852" s="1" t="s">
        <v>413</v>
      </c>
      <c r="Q852" s="4" t="s">
        <v>21</v>
      </c>
    </row>
    <row r="853" spans="1:17" ht="22.5" x14ac:dyDescent="0.25">
      <c r="A853" s="3">
        <v>5603</v>
      </c>
      <c r="B853" s="1" t="s">
        <v>17542</v>
      </c>
      <c r="C853" s="1" t="s">
        <v>15</v>
      </c>
      <c r="D853" s="1" t="s">
        <v>71</v>
      </c>
      <c r="E853" s="1">
        <v>27313835</v>
      </c>
      <c r="F853" s="1" t="s">
        <v>17543</v>
      </c>
      <c r="G853" s="1">
        <v>27313835</v>
      </c>
      <c r="H853" s="1" t="s">
        <v>17543</v>
      </c>
      <c r="I853" s="2">
        <v>45049</v>
      </c>
      <c r="J853" s="15" t="str">
        <f>MID(Tabla1[[#This Row],[HORA]],1,5)</f>
        <v>19:18</v>
      </c>
      <c r="K853" s="16">
        <f>IF(Tabla1[[#This Row],[FECHA]]=I854,IF(J854-J853&gt;0,(J854-J853)*1440,0),0)</f>
        <v>1.999999999999833</v>
      </c>
      <c r="L853" s="14">
        <f>2+L594-Datos!$C$8</f>
        <v>12.190000000000001</v>
      </c>
      <c r="M853" s="13" t="s">
        <v>56217</v>
      </c>
      <c r="N853" s="1" t="s">
        <v>17544</v>
      </c>
      <c r="O853" s="1">
        <v>40</v>
      </c>
      <c r="P853" s="1" t="s">
        <v>27</v>
      </c>
      <c r="Q853" s="4" t="s">
        <v>21</v>
      </c>
    </row>
    <row r="854" spans="1:17" ht="22.5" x14ac:dyDescent="0.25">
      <c r="A854" s="3">
        <v>12423</v>
      </c>
      <c r="B854" s="1" t="s">
        <v>38276</v>
      </c>
      <c r="C854" s="1" t="s">
        <v>15</v>
      </c>
      <c r="D854" s="1" t="s">
        <v>2195</v>
      </c>
      <c r="E854" s="1">
        <v>48588304</v>
      </c>
      <c r="F854" s="1" t="s">
        <v>38277</v>
      </c>
      <c r="G854" s="1">
        <v>44360123</v>
      </c>
      <c r="H854" s="1" t="s">
        <v>12029</v>
      </c>
      <c r="I854" s="2">
        <v>45049</v>
      </c>
      <c r="J854" s="15" t="str">
        <f>MID(Tabla1[[#This Row],[HORA]],1,5)</f>
        <v>19:20</v>
      </c>
      <c r="K854" s="16">
        <f>IF(Tabla1[[#This Row],[FECHA]]=I855,IF(J855-J854&gt;0,(J855-J854)*1440,0),0)</f>
        <v>2.0000000000001528</v>
      </c>
      <c r="L854" s="14">
        <f>2+L595-Datos!$C$8</f>
        <v>9.34</v>
      </c>
      <c r="M854" s="13" t="s">
        <v>56219</v>
      </c>
      <c r="N854" s="1" t="s">
        <v>38278</v>
      </c>
      <c r="O854" s="1">
        <v>15</v>
      </c>
      <c r="P854" s="1" t="s">
        <v>413</v>
      </c>
      <c r="Q854" s="4" t="s">
        <v>21</v>
      </c>
    </row>
    <row r="855" spans="1:17" ht="22.5" x14ac:dyDescent="0.25">
      <c r="A855" s="3">
        <v>16711</v>
      </c>
      <c r="B855" s="1" t="s">
        <v>50627</v>
      </c>
      <c r="C855" s="1" t="s">
        <v>15</v>
      </c>
      <c r="D855" s="1" t="s">
        <v>161</v>
      </c>
      <c r="E855" s="1">
        <v>20340546653</v>
      </c>
      <c r="F855" s="1" t="s">
        <v>47912</v>
      </c>
      <c r="G855" s="1">
        <v>2229256</v>
      </c>
      <c r="H855" s="1" t="s">
        <v>13940</v>
      </c>
      <c r="I855" s="2">
        <v>45049</v>
      </c>
      <c r="J855" s="15" t="str">
        <f>MID(Tabla1[[#This Row],[HORA]],1,5)</f>
        <v>19:22</v>
      </c>
      <c r="K855" s="16">
        <f>IF(Tabla1[[#This Row],[FECHA]]=I856,IF(J856-J855&gt;0,(J856-J855)*1440,0),0)</f>
        <v>3.9999999999999858</v>
      </c>
      <c r="L855" s="14">
        <f>2+L596-Datos!$C$8</f>
        <v>10.120000000000001</v>
      </c>
      <c r="M855" s="13" t="s">
        <v>56221</v>
      </c>
      <c r="N855" s="1" t="s">
        <v>50628</v>
      </c>
      <c r="O855" s="1">
        <v>15</v>
      </c>
      <c r="P855" s="1" t="s">
        <v>27</v>
      </c>
      <c r="Q855" s="4" t="s">
        <v>21</v>
      </c>
    </row>
    <row r="856" spans="1:17" ht="22.5" x14ac:dyDescent="0.25">
      <c r="A856" s="3">
        <v>36</v>
      </c>
      <c r="B856" s="1" t="s">
        <v>111</v>
      </c>
      <c r="C856" s="1" t="s">
        <v>15</v>
      </c>
      <c r="D856" s="1" t="s">
        <v>112</v>
      </c>
      <c r="E856" s="1">
        <v>12121212</v>
      </c>
      <c r="F856" s="1" t="s">
        <v>24</v>
      </c>
      <c r="G856" s="1">
        <v>2229258</v>
      </c>
      <c r="H856" s="1" t="s">
        <v>113</v>
      </c>
      <c r="I856" s="2">
        <v>45049</v>
      </c>
      <c r="J856" s="15" t="str">
        <f>MID(Tabla1[[#This Row],[HORA]],1,5)</f>
        <v>19:26</v>
      </c>
      <c r="K856" s="16">
        <f>IF(Tabla1[[#This Row],[FECHA]]=I857,IF(J857-J856&gt;0,(J857-J856)*1440,0),0)</f>
        <v>0</v>
      </c>
      <c r="L856" s="14">
        <f>2+L597-Datos!$C$8</f>
        <v>12.49</v>
      </c>
      <c r="M856" s="13" t="s">
        <v>56225</v>
      </c>
      <c r="N856" s="1" t="s">
        <v>114</v>
      </c>
      <c r="O856" s="1">
        <v>0</v>
      </c>
      <c r="P856" s="1" t="s">
        <v>27</v>
      </c>
      <c r="Q856" s="4" t="s">
        <v>21</v>
      </c>
    </row>
    <row r="857" spans="1:17" ht="22.5" x14ac:dyDescent="0.25">
      <c r="A857" s="3">
        <v>37</v>
      </c>
      <c r="B857" s="1" t="s">
        <v>111</v>
      </c>
      <c r="C857" s="1" t="s">
        <v>15</v>
      </c>
      <c r="D857" s="1" t="s">
        <v>112</v>
      </c>
      <c r="E857" s="1">
        <v>12121212</v>
      </c>
      <c r="F857" s="1" t="s">
        <v>28</v>
      </c>
      <c r="G857" s="1">
        <v>2229258</v>
      </c>
      <c r="H857" s="1" t="s">
        <v>113</v>
      </c>
      <c r="I857" s="2">
        <v>45049</v>
      </c>
      <c r="J857" s="15" t="str">
        <f>MID(Tabla1[[#This Row],[HORA]],1,5)</f>
        <v>19:26</v>
      </c>
      <c r="K857" s="16">
        <f>IF(Tabla1[[#This Row],[FECHA]]=I858,IF(J858-J857&gt;0,(J858-J857)*1440,0),0)</f>
        <v>0.99999999999999645</v>
      </c>
      <c r="L857" s="14">
        <f>2+L598-Datos!$C$8</f>
        <v>11.18</v>
      </c>
      <c r="M857" s="13" t="s">
        <v>56225</v>
      </c>
      <c r="N857" s="1" t="s">
        <v>114</v>
      </c>
      <c r="O857" s="1">
        <v>0</v>
      </c>
      <c r="P857" s="1" t="s">
        <v>27</v>
      </c>
      <c r="Q857" s="4" t="s">
        <v>21</v>
      </c>
    </row>
    <row r="858" spans="1:17" ht="22.5" x14ac:dyDescent="0.25">
      <c r="A858" s="3">
        <v>12424</v>
      </c>
      <c r="B858" s="1" t="s">
        <v>38279</v>
      </c>
      <c r="C858" s="1" t="s">
        <v>15</v>
      </c>
      <c r="D858" s="1" t="s">
        <v>40</v>
      </c>
      <c r="E858" s="1">
        <v>42616080</v>
      </c>
      <c r="F858" s="1" t="s">
        <v>38280</v>
      </c>
      <c r="G858" s="1">
        <v>47842403</v>
      </c>
      <c r="H858" s="1" t="s">
        <v>38281</v>
      </c>
      <c r="I858" s="2">
        <v>45049</v>
      </c>
      <c r="J858" s="15" t="str">
        <f>MID(Tabla1[[#This Row],[HORA]],1,5)</f>
        <v>19:27</v>
      </c>
      <c r="K858" s="16">
        <f>IF(Tabla1[[#This Row],[FECHA]]=I859,IF(J859-J858&gt;0,(J859-J858)*1440,0),0)</f>
        <v>0.99999999999983658</v>
      </c>
      <c r="L858" s="14">
        <f>2+L599-Datos!$C$8</f>
        <v>9.7800000000000011</v>
      </c>
      <c r="M858" s="13" t="s">
        <v>56226</v>
      </c>
      <c r="N858" s="1" t="s">
        <v>38282</v>
      </c>
      <c r="O858" s="1">
        <v>15</v>
      </c>
      <c r="P858" s="1" t="s">
        <v>413</v>
      </c>
      <c r="Q858" s="4" t="s">
        <v>21</v>
      </c>
    </row>
    <row r="859" spans="1:17" ht="22.5" x14ac:dyDescent="0.25">
      <c r="A859" s="3">
        <v>18084</v>
      </c>
      <c r="B859" s="1" t="s">
        <v>54086</v>
      </c>
      <c r="C859" s="1" t="s">
        <v>15</v>
      </c>
      <c r="D859" s="1" t="s">
        <v>172</v>
      </c>
      <c r="E859" s="1">
        <v>20554911511</v>
      </c>
      <c r="F859" s="1" t="s">
        <v>48411</v>
      </c>
      <c r="G859" s="1">
        <v>2228864</v>
      </c>
      <c r="H859" s="1" t="s">
        <v>49952</v>
      </c>
      <c r="I859" s="2">
        <v>45049</v>
      </c>
      <c r="J859" s="15" t="str">
        <f>MID(Tabla1[[#This Row],[HORA]],1,5)</f>
        <v>19:28</v>
      </c>
      <c r="K859" s="16">
        <f>IF(Tabla1[[#This Row],[FECHA]]=I860,IF(J860-J859&gt;0,(J860-J859)*1440,0),0)</f>
        <v>3.0000000000001492</v>
      </c>
      <c r="L859" s="14">
        <f>2+L600-Datos!$C$8</f>
        <v>7.5200000000000005</v>
      </c>
      <c r="M859" s="13" t="s">
        <v>56227</v>
      </c>
      <c r="N859" s="1" t="s">
        <v>54087</v>
      </c>
      <c r="O859" s="1">
        <v>20</v>
      </c>
      <c r="P859" s="1" t="s">
        <v>413</v>
      </c>
      <c r="Q859" s="4" t="s">
        <v>21</v>
      </c>
    </row>
    <row r="860" spans="1:17" ht="22.5" x14ac:dyDescent="0.25">
      <c r="A860" s="3">
        <v>12425</v>
      </c>
      <c r="B860" s="1" t="s">
        <v>38283</v>
      </c>
      <c r="C860" s="1" t="s">
        <v>15</v>
      </c>
      <c r="D860" s="1" t="s">
        <v>33</v>
      </c>
      <c r="E860" s="1">
        <v>16433337</v>
      </c>
      <c r="F860" s="1" t="s">
        <v>14149</v>
      </c>
      <c r="G860" s="1">
        <v>76155467</v>
      </c>
      <c r="H860" s="1" t="s">
        <v>38284</v>
      </c>
      <c r="I860" s="2">
        <v>45049</v>
      </c>
      <c r="J860" s="15" t="str">
        <f>MID(Tabla1[[#This Row],[HORA]],1,5)</f>
        <v>19:31</v>
      </c>
      <c r="K860" s="16">
        <f>IF(Tabla1[[#This Row],[FECHA]]=I861,IF(J861-J860&gt;0,(J861-J860)*1440,0),0)</f>
        <v>1.9999999999999929</v>
      </c>
      <c r="L860" s="14">
        <f>2+L601-Datos!$C$8</f>
        <v>10.039999999999999</v>
      </c>
      <c r="M860" s="13" t="s">
        <v>56230</v>
      </c>
      <c r="N860" s="1" t="s">
        <v>38285</v>
      </c>
      <c r="O860" s="1">
        <v>20</v>
      </c>
      <c r="P860" s="1" t="s">
        <v>413</v>
      </c>
      <c r="Q860" s="4" t="s">
        <v>21</v>
      </c>
    </row>
    <row r="861" spans="1:17" ht="22.5" x14ac:dyDescent="0.25">
      <c r="A861" s="3">
        <v>12426</v>
      </c>
      <c r="B861" s="1" t="s">
        <v>38286</v>
      </c>
      <c r="C861" s="1" t="s">
        <v>15</v>
      </c>
      <c r="D861" s="1" t="s">
        <v>71</v>
      </c>
      <c r="E861" s="1">
        <v>70103721</v>
      </c>
      <c r="F861" s="1" t="s">
        <v>38287</v>
      </c>
      <c r="G861" s="1">
        <v>2229263</v>
      </c>
      <c r="H861" s="1" t="s">
        <v>38288</v>
      </c>
      <c r="I861" s="2">
        <v>45049</v>
      </c>
      <c r="J861" s="15" t="str">
        <f>MID(Tabla1[[#This Row],[HORA]],1,5)</f>
        <v>19:33</v>
      </c>
      <c r="K861" s="16">
        <f>IF(Tabla1[[#This Row],[FECHA]]=I862,IF(J862-J861&gt;0,(J862-J861)*1440,0),0)</f>
        <v>3.9999999999999858</v>
      </c>
      <c r="L861" s="14">
        <f>2+L602-Datos!$C$8</f>
        <v>9.07</v>
      </c>
      <c r="M861" s="13" t="s">
        <v>56232</v>
      </c>
      <c r="N861" s="1" t="s">
        <v>38289</v>
      </c>
      <c r="O861" s="1">
        <v>25</v>
      </c>
      <c r="P861" s="1" t="s">
        <v>413</v>
      </c>
      <c r="Q861" s="4" t="s">
        <v>21</v>
      </c>
    </row>
    <row r="862" spans="1:17" ht="22.5" x14ac:dyDescent="0.25">
      <c r="A862" s="3">
        <v>5604</v>
      </c>
      <c r="B862" s="1" t="s">
        <v>17545</v>
      </c>
      <c r="C862" s="1" t="s">
        <v>15</v>
      </c>
      <c r="D862" s="1" t="s">
        <v>71</v>
      </c>
      <c r="E862" s="1">
        <v>40301072</v>
      </c>
      <c r="F862" s="1" t="s">
        <v>17546</v>
      </c>
      <c r="G862" s="1">
        <v>40301072</v>
      </c>
      <c r="H862" s="1" t="s">
        <v>17546</v>
      </c>
      <c r="I862" s="2">
        <v>45049</v>
      </c>
      <c r="J862" s="15" t="str">
        <f>MID(Tabla1[[#This Row],[HORA]],1,5)</f>
        <v>19:37</v>
      </c>
      <c r="K862" s="16">
        <f>IF(Tabla1[[#This Row],[FECHA]]=I863,IF(J863-J862&gt;0,(J863-J862)*1440,0),0)</f>
        <v>0</v>
      </c>
      <c r="L862" s="14">
        <f>2+L603-Datos!$C$8</f>
        <v>8.18</v>
      </c>
      <c r="M862" s="13" t="s">
        <v>56236</v>
      </c>
      <c r="N862" s="1" t="s">
        <v>17547</v>
      </c>
      <c r="O862" s="1">
        <v>50</v>
      </c>
      <c r="P862" s="1" t="s">
        <v>27</v>
      </c>
      <c r="Q862" s="4" t="s">
        <v>21</v>
      </c>
    </row>
    <row r="863" spans="1:17" ht="22.5" x14ac:dyDescent="0.25">
      <c r="A863" s="3">
        <v>12428</v>
      </c>
      <c r="B863" s="1" t="s">
        <v>38293</v>
      </c>
      <c r="C863" s="1" t="s">
        <v>15</v>
      </c>
      <c r="D863" s="1" t="s">
        <v>61</v>
      </c>
      <c r="E863" s="1">
        <v>75975363</v>
      </c>
      <c r="F863" s="1" t="s">
        <v>9710</v>
      </c>
      <c r="G863" s="1">
        <v>2229265</v>
      </c>
      <c r="H863" s="1" t="s">
        <v>11952</v>
      </c>
      <c r="I863" s="2">
        <v>45049</v>
      </c>
      <c r="J863" s="15" t="str">
        <f>MID(Tabla1[[#This Row],[HORA]],1,5)</f>
        <v>19:37</v>
      </c>
      <c r="K863" s="16">
        <f>IF(Tabla1[[#This Row],[FECHA]]=I864,IF(J864-J863&gt;0,(J864-J863)*1440,0),0)</f>
        <v>5.9999999999999787</v>
      </c>
      <c r="L863" s="14">
        <f>2+L604-Datos!$C$8</f>
        <v>8.2200000000000006</v>
      </c>
      <c r="M863" s="13" t="s">
        <v>56236</v>
      </c>
      <c r="N863" s="1" t="s">
        <v>38294</v>
      </c>
      <c r="O863" s="1">
        <v>15</v>
      </c>
      <c r="P863" s="1" t="s">
        <v>413</v>
      </c>
      <c r="Q863" s="4" t="s">
        <v>21</v>
      </c>
    </row>
    <row r="864" spans="1:17" ht="22.5" x14ac:dyDescent="0.25">
      <c r="A864" s="3">
        <v>12429</v>
      </c>
      <c r="B864" s="1" t="s">
        <v>38295</v>
      </c>
      <c r="C864" s="1" t="s">
        <v>15</v>
      </c>
      <c r="D864" s="1" t="s">
        <v>40</v>
      </c>
      <c r="E864" s="1">
        <v>27426221</v>
      </c>
      <c r="F864" s="1" t="s">
        <v>38296</v>
      </c>
      <c r="G864" s="1">
        <v>2229267</v>
      </c>
      <c r="H864" s="1" t="s">
        <v>38297</v>
      </c>
      <c r="I864" s="2">
        <v>45049</v>
      </c>
      <c r="J864" s="15" t="str">
        <f>MID(Tabla1[[#This Row],[HORA]],1,5)</f>
        <v>19:43</v>
      </c>
      <c r="K864" s="16">
        <f>IF(Tabla1[[#This Row],[FECHA]]=I865,IF(J865-J864&gt;0,(J865-J864)*1440,0),0)</f>
        <v>1.0000000000001563</v>
      </c>
      <c r="L864" s="14">
        <f>2+L605-Datos!$C$8</f>
        <v>13.1</v>
      </c>
      <c r="M864" s="13" t="s">
        <v>56242</v>
      </c>
      <c r="N864" s="1" t="s">
        <v>38298</v>
      </c>
      <c r="O864" s="1">
        <v>15</v>
      </c>
      <c r="P864" s="1" t="s">
        <v>413</v>
      </c>
      <c r="Q864" s="4" t="s">
        <v>21</v>
      </c>
    </row>
    <row r="865" spans="1:17" ht="22.5" x14ac:dyDescent="0.25">
      <c r="A865" s="3">
        <v>941</v>
      </c>
      <c r="B865" s="1" t="s">
        <v>2426</v>
      </c>
      <c r="C865" s="1" t="s">
        <v>15</v>
      </c>
      <c r="D865" s="1" t="s">
        <v>40</v>
      </c>
      <c r="E865" s="1">
        <v>48309284</v>
      </c>
      <c r="F865" s="1" t="s">
        <v>2427</v>
      </c>
      <c r="G865" s="1">
        <v>0</v>
      </c>
      <c r="H865" s="1" t="s">
        <v>1788</v>
      </c>
      <c r="I865" s="2">
        <v>45049</v>
      </c>
      <c r="J865" s="15" t="str">
        <f>MID(Tabla1[[#This Row],[HORA]],1,5)</f>
        <v>19:44</v>
      </c>
      <c r="K865" s="16">
        <f>IF(Tabla1[[#This Row],[FECHA]]=I866,IF(J866-J865&gt;0,(J866-J865)*1440,0),0)</f>
        <v>0</v>
      </c>
      <c r="L865" s="14">
        <f>2+L606-Datos!$C$8</f>
        <v>7.08</v>
      </c>
      <c r="M865" s="13" t="s">
        <v>56243</v>
      </c>
      <c r="N865" s="1" t="s">
        <v>1715</v>
      </c>
      <c r="O865" s="1">
        <v>15</v>
      </c>
      <c r="P865" s="1" t="s">
        <v>300</v>
      </c>
      <c r="Q865" s="4" t="s">
        <v>21</v>
      </c>
    </row>
    <row r="866" spans="1:17" ht="22.5" x14ac:dyDescent="0.25">
      <c r="A866" s="3">
        <v>16712</v>
      </c>
      <c r="B866" s="1" t="s">
        <v>50629</v>
      </c>
      <c r="C866" s="1" t="s">
        <v>15</v>
      </c>
      <c r="D866" s="1" t="s">
        <v>82</v>
      </c>
      <c r="E866" s="1">
        <v>10414082543</v>
      </c>
      <c r="F866" s="1" t="s">
        <v>48182</v>
      </c>
      <c r="G866" s="1">
        <v>2229268</v>
      </c>
      <c r="H866" s="1" t="s">
        <v>7238</v>
      </c>
      <c r="I866" s="2">
        <v>45049</v>
      </c>
      <c r="J866" s="15" t="str">
        <f>MID(Tabla1[[#This Row],[HORA]],1,5)</f>
        <v>19:44</v>
      </c>
      <c r="K866" s="16">
        <f>IF(Tabla1[[#This Row],[FECHA]]=I867,IF(J867-J866&gt;0,(J867-J866)*1440,0),0)</f>
        <v>1.999999999999833</v>
      </c>
      <c r="L866" s="14">
        <f>2+L607-Datos!$C$8</f>
        <v>8.3800000000000008</v>
      </c>
      <c r="M866" s="13" t="s">
        <v>56243</v>
      </c>
      <c r="N866" s="1" t="s">
        <v>50630</v>
      </c>
      <c r="O866" s="1">
        <v>15</v>
      </c>
      <c r="P866" s="1" t="s">
        <v>27</v>
      </c>
      <c r="Q866" s="4" t="s">
        <v>21</v>
      </c>
    </row>
    <row r="867" spans="1:17" ht="22.5" x14ac:dyDescent="0.25">
      <c r="A867" s="3">
        <v>5605</v>
      </c>
      <c r="B867" s="1" t="s">
        <v>17548</v>
      </c>
      <c r="C867" s="1" t="s">
        <v>15</v>
      </c>
      <c r="D867" s="1" t="s">
        <v>82</v>
      </c>
      <c r="E867" s="1">
        <v>77540251</v>
      </c>
      <c r="F867" s="1" t="s">
        <v>17549</v>
      </c>
      <c r="G867" s="1">
        <v>75321225</v>
      </c>
      <c r="H867" s="1" t="s">
        <v>17550</v>
      </c>
      <c r="I867" s="2">
        <v>45049</v>
      </c>
      <c r="J867" s="15" t="str">
        <f>MID(Tabla1[[#This Row],[HORA]],1,5)</f>
        <v>19:46</v>
      </c>
      <c r="K867" s="16">
        <f>IF(Tabla1[[#This Row],[FECHA]]=I868,IF(J868-J867&gt;0,(J868-J867)*1440,0),0)</f>
        <v>2.0000000000001528</v>
      </c>
      <c r="L867" s="14">
        <f>2+L608-Datos!$C$8</f>
        <v>7.28</v>
      </c>
      <c r="M867" s="13" t="s">
        <v>56245</v>
      </c>
      <c r="N867" s="1" t="s">
        <v>2622</v>
      </c>
      <c r="O867" s="1">
        <v>15</v>
      </c>
      <c r="P867" s="1" t="s">
        <v>27</v>
      </c>
      <c r="Q867" s="4" t="s">
        <v>21</v>
      </c>
    </row>
    <row r="868" spans="1:17" ht="22.5" x14ac:dyDescent="0.25">
      <c r="A868" s="3">
        <v>5606</v>
      </c>
      <c r="B868" s="1" t="s">
        <v>17551</v>
      </c>
      <c r="C868" s="1" t="s">
        <v>15</v>
      </c>
      <c r="D868" s="1" t="s">
        <v>82</v>
      </c>
      <c r="E868" s="1">
        <v>42995021</v>
      </c>
      <c r="F868" s="1" t="s">
        <v>4456</v>
      </c>
      <c r="G868" s="1">
        <v>2229269</v>
      </c>
      <c r="H868" s="1" t="s">
        <v>9344</v>
      </c>
      <c r="I868" s="2">
        <v>45049</v>
      </c>
      <c r="J868" s="15" t="str">
        <f>MID(Tabla1[[#This Row],[HORA]],1,5)</f>
        <v>19:48</v>
      </c>
      <c r="K868" s="16">
        <f>IF(Tabla1[[#This Row],[FECHA]]=I869,IF(J869-J868&gt;0,(J869-J868)*1440,0),0)</f>
        <v>1.999999999999833</v>
      </c>
      <c r="L868" s="14">
        <f>2+L609-Datos!$C$8</f>
        <v>8.48</v>
      </c>
      <c r="M868" s="13" t="s">
        <v>56247</v>
      </c>
      <c r="N868" s="1" t="s">
        <v>17552</v>
      </c>
      <c r="O868" s="1">
        <v>10</v>
      </c>
      <c r="P868" s="1" t="s">
        <v>27</v>
      </c>
      <c r="Q868" s="4" t="s">
        <v>21</v>
      </c>
    </row>
    <row r="869" spans="1:17" ht="22.5" x14ac:dyDescent="0.25">
      <c r="A869" s="3">
        <v>5607</v>
      </c>
      <c r="B869" s="1" t="s">
        <v>17553</v>
      </c>
      <c r="C869" s="1" t="s">
        <v>15</v>
      </c>
      <c r="D869" s="1" t="s">
        <v>23</v>
      </c>
      <c r="E869" s="1">
        <v>42995021</v>
      </c>
      <c r="F869" s="1" t="s">
        <v>4456</v>
      </c>
      <c r="G869" s="1">
        <v>2229270</v>
      </c>
      <c r="H869" s="1" t="s">
        <v>7145</v>
      </c>
      <c r="I869" s="2">
        <v>45049</v>
      </c>
      <c r="J869" s="15" t="str">
        <f>MID(Tabla1[[#This Row],[HORA]],1,5)</f>
        <v>19:50</v>
      </c>
      <c r="K869" s="16">
        <f>IF(Tabla1[[#This Row],[FECHA]]=I870,IF(J870-J869&gt;0,(J870-J869)*1440,0),0)</f>
        <v>2.9999999999999893</v>
      </c>
      <c r="L869" s="14">
        <f>2+L610-Datos!$C$8</f>
        <v>9.98</v>
      </c>
      <c r="M869" s="13" t="s">
        <v>56249</v>
      </c>
      <c r="N869" s="1" t="s">
        <v>17554</v>
      </c>
      <c r="O869" s="1">
        <v>8</v>
      </c>
      <c r="P869" s="1" t="s">
        <v>27</v>
      </c>
      <c r="Q869" s="4" t="s">
        <v>21</v>
      </c>
    </row>
    <row r="870" spans="1:17" ht="22.5" x14ac:dyDescent="0.25">
      <c r="A870" s="3">
        <v>5608</v>
      </c>
      <c r="B870" s="1" t="s">
        <v>17555</v>
      </c>
      <c r="C870" s="1" t="s">
        <v>15</v>
      </c>
      <c r="D870" s="1" t="s">
        <v>40</v>
      </c>
      <c r="E870" s="1">
        <v>47580412</v>
      </c>
      <c r="F870" s="1" t="s">
        <v>17556</v>
      </c>
      <c r="G870" s="1">
        <v>46136981</v>
      </c>
      <c r="H870" s="1" t="s">
        <v>17557</v>
      </c>
      <c r="I870" s="2">
        <v>45049</v>
      </c>
      <c r="J870" s="15" t="str">
        <f>MID(Tabla1[[#This Row],[HORA]],1,5)</f>
        <v>19:53</v>
      </c>
      <c r="K870" s="16">
        <f>IF(Tabla1[[#This Row],[FECHA]]=I871,IF(J871-J870&gt;0,(J871-J870)*1440,0),0)</f>
        <v>0</v>
      </c>
      <c r="L870" s="14">
        <f>2+L611-Datos!$C$8</f>
        <v>7.33</v>
      </c>
      <c r="M870" s="13" t="s">
        <v>56252</v>
      </c>
      <c r="N870" s="1" t="s">
        <v>17558</v>
      </c>
      <c r="O870" s="1">
        <v>40</v>
      </c>
      <c r="P870" s="1" t="s">
        <v>27</v>
      </c>
      <c r="Q870" s="4" t="s">
        <v>21</v>
      </c>
    </row>
    <row r="871" spans="1:17" ht="22.5" x14ac:dyDescent="0.25">
      <c r="A871" s="3">
        <v>12430</v>
      </c>
      <c r="B871" s="1" t="s">
        <v>38299</v>
      </c>
      <c r="C871" s="1" t="s">
        <v>15</v>
      </c>
      <c r="D871" s="1" t="s">
        <v>40</v>
      </c>
      <c r="E871" s="1">
        <v>42332427</v>
      </c>
      <c r="F871" s="1" t="s">
        <v>38300</v>
      </c>
      <c r="G871" s="1">
        <v>43124292</v>
      </c>
      <c r="H871" s="1" t="s">
        <v>38301</v>
      </c>
      <c r="I871" s="2">
        <v>45049</v>
      </c>
      <c r="J871" s="15" t="str">
        <f>MID(Tabla1[[#This Row],[HORA]],1,5)</f>
        <v>19:53</v>
      </c>
      <c r="K871" s="16">
        <f>IF(Tabla1[[#This Row],[FECHA]]=I872,IF(J872-J871&gt;0,(J872-J871)*1440,0),0)</f>
        <v>0.99999999999999645</v>
      </c>
      <c r="L871" s="14">
        <f>2+L612-Datos!$C$8</f>
        <v>9.48</v>
      </c>
      <c r="M871" s="13" t="s">
        <v>56252</v>
      </c>
      <c r="N871" s="1" t="s">
        <v>37797</v>
      </c>
      <c r="O871" s="1">
        <v>10</v>
      </c>
      <c r="P871" s="1" t="s">
        <v>413</v>
      </c>
      <c r="Q871" s="4" t="s">
        <v>21</v>
      </c>
    </row>
    <row r="872" spans="1:17" ht="22.5" x14ac:dyDescent="0.25">
      <c r="A872" s="3">
        <v>12431</v>
      </c>
      <c r="B872" s="1" t="s">
        <v>38302</v>
      </c>
      <c r="C872" s="1" t="s">
        <v>15</v>
      </c>
      <c r="D872" s="1" t="s">
        <v>33</v>
      </c>
      <c r="E872" s="1">
        <v>76976202</v>
      </c>
      <c r="F872" s="1" t="s">
        <v>28021</v>
      </c>
      <c r="G872" s="1">
        <v>3683705</v>
      </c>
      <c r="H872" s="1" t="s">
        <v>29722</v>
      </c>
      <c r="I872" s="2">
        <v>45049</v>
      </c>
      <c r="J872" s="15" t="str">
        <f>MID(Tabla1[[#This Row],[HORA]],1,5)</f>
        <v>19:54</v>
      </c>
      <c r="K872" s="16">
        <f>IF(Tabla1[[#This Row],[FECHA]]=I873,IF(J873-J872&gt;0,(J873-J872)*1440,0),0)</f>
        <v>1.0000000000001563</v>
      </c>
      <c r="L872" s="14">
        <f>2+L613-Datos!$C$8</f>
        <v>11.18</v>
      </c>
      <c r="M872" s="13" t="s">
        <v>56253</v>
      </c>
      <c r="N872" s="1" t="s">
        <v>38303</v>
      </c>
      <c r="O872" s="1">
        <v>10</v>
      </c>
      <c r="P872" s="1" t="s">
        <v>413</v>
      </c>
      <c r="Q872" s="4" t="s">
        <v>21</v>
      </c>
    </row>
    <row r="873" spans="1:17" ht="22.5" x14ac:dyDescent="0.25">
      <c r="A873" s="3">
        <v>5609</v>
      </c>
      <c r="B873" s="1" t="s">
        <v>17559</v>
      </c>
      <c r="C873" s="1" t="s">
        <v>15</v>
      </c>
      <c r="D873" s="1" t="s">
        <v>71</v>
      </c>
      <c r="E873" s="1">
        <v>16670095</v>
      </c>
      <c r="F873" s="1" t="s">
        <v>17560</v>
      </c>
      <c r="G873" s="1">
        <v>71225469</v>
      </c>
      <c r="H873" s="1" t="s">
        <v>17561</v>
      </c>
      <c r="I873" s="2">
        <v>45049</v>
      </c>
      <c r="J873" s="15" t="str">
        <f>MID(Tabla1[[#This Row],[HORA]],1,5)</f>
        <v>19:55</v>
      </c>
      <c r="K873" s="16">
        <f>IF(Tabla1[[#This Row],[FECHA]]=I874,IF(J874-J873&gt;0,(J874-J873)*1440,0),0)</f>
        <v>1.999999999999833</v>
      </c>
      <c r="L873" s="14">
        <f>2+L614-Datos!$C$8</f>
        <v>8.34</v>
      </c>
      <c r="M873" s="13" t="s">
        <v>56254</v>
      </c>
      <c r="N873" s="1" t="s">
        <v>17562</v>
      </c>
      <c r="O873" s="1">
        <v>10</v>
      </c>
      <c r="P873" s="1" t="s">
        <v>27</v>
      </c>
      <c r="Q873" s="4" t="s">
        <v>21</v>
      </c>
    </row>
    <row r="874" spans="1:17" ht="22.5" x14ac:dyDescent="0.25">
      <c r="A874" s="3">
        <v>16713</v>
      </c>
      <c r="B874" s="1" t="s">
        <v>50631</v>
      </c>
      <c r="C874" s="1" t="s">
        <v>15</v>
      </c>
      <c r="D874" s="1" t="s">
        <v>40</v>
      </c>
      <c r="E874" s="1">
        <v>20518185552</v>
      </c>
      <c r="F874" s="1" t="s">
        <v>47893</v>
      </c>
      <c r="G874" s="1">
        <v>2229276</v>
      </c>
      <c r="H874" s="1" t="s">
        <v>37534</v>
      </c>
      <c r="I874" s="2">
        <v>45049</v>
      </c>
      <c r="J874" s="15" t="str">
        <f>MID(Tabla1[[#This Row],[HORA]],1,5)</f>
        <v>19:57</v>
      </c>
      <c r="K874" s="16">
        <f>IF(Tabla1[[#This Row],[FECHA]]=I875,IF(J875-J874&gt;0,(J875-J874)*1440,0),0)</f>
        <v>0.99999999999999645</v>
      </c>
      <c r="L874" s="14">
        <f>2+L615-Datos!$C$8</f>
        <v>9.2800000000000011</v>
      </c>
      <c r="M874" s="13" t="s">
        <v>56256</v>
      </c>
      <c r="N874" s="1" t="s">
        <v>33305</v>
      </c>
      <c r="O874" s="1">
        <v>30</v>
      </c>
      <c r="P874" s="1" t="s">
        <v>27</v>
      </c>
      <c r="Q874" s="4" t="s">
        <v>21</v>
      </c>
    </row>
    <row r="875" spans="1:17" ht="22.5" x14ac:dyDescent="0.25">
      <c r="A875" s="3">
        <v>12432</v>
      </c>
      <c r="B875" s="1" t="s">
        <v>38304</v>
      </c>
      <c r="C875" s="1" t="s">
        <v>15</v>
      </c>
      <c r="D875" s="1" t="s">
        <v>40</v>
      </c>
      <c r="E875" s="1">
        <v>43831661</v>
      </c>
      <c r="F875" s="1" t="s">
        <v>14298</v>
      </c>
      <c r="G875" s="1">
        <v>2229277</v>
      </c>
      <c r="H875" s="1" t="s">
        <v>38305</v>
      </c>
      <c r="I875" s="2">
        <v>45049</v>
      </c>
      <c r="J875" s="15" t="str">
        <f>MID(Tabla1[[#This Row],[HORA]],1,5)</f>
        <v>19:58</v>
      </c>
      <c r="K875" s="16">
        <f>IF(Tabla1[[#This Row],[FECHA]]=I876,IF(J876-J875&gt;0,(J876-J875)*1440,0),0)</f>
        <v>2.0000000000001528</v>
      </c>
      <c r="L875" s="14">
        <f>2+L616-Datos!$C$8</f>
        <v>9.52</v>
      </c>
      <c r="M875" s="13" t="s">
        <v>56257</v>
      </c>
      <c r="N875" s="1" t="s">
        <v>38306</v>
      </c>
      <c r="O875" s="1">
        <v>12</v>
      </c>
      <c r="P875" s="1" t="s">
        <v>413</v>
      </c>
      <c r="Q875" s="4" t="s">
        <v>21</v>
      </c>
    </row>
    <row r="876" spans="1:17" ht="22.5" x14ac:dyDescent="0.25">
      <c r="A876" s="3">
        <v>12433</v>
      </c>
      <c r="B876" s="1" t="s">
        <v>38307</v>
      </c>
      <c r="C876" s="1" t="s">
        <v>15</v>
      </c>
      <c r="D876" s="1" t="s">
        <v>23</v>
      </c>
      <c r="E876" s="1">
        <v>60161425</v>
      </c>
      <c r="F876" s="1" t="s">
        <v>4331</v>
      </c>
      <c r="G876" s="1">
        <v>74878699</v>
      </c>
      <c r="H876" s="1" t="s">
        <v>7227</v>
      </c>
      <c r="I876" s="2">
        <v>45049</v>
      </c>
      <c r="J876" s="15" t="str">
        <f>MID(Tabla1[[#This Row],[HORA]],1,5)</f>
        <v>20:00</v>
      </c>
      <c r="K876" s="16">
        <f>IF(Tabla1[[#This Row],[FECHA]]=I877,IF(J877-J876&gt;0,(J877-J876)*1440,0),0)</f>
        <v>2.9999999999999893</v>
      </c>
      <c r="L876" s="14">
        <f>2+L617-Datos!$C$8</f>
        <v>7.19</v>
      </c>
      <c r="M876" s="13" t="s">
        <v>56259</v>
      </c>
      <c r="N876" s="1" t="s">
        <v>38308</v>
      </c>
      <c r="O876" s="1">
        <v>10</v>
      </c>
      <c r="P876" s="1" t="s">
        <v>413</v>
      </c>
      <c r="Q876" s="4" t="s">
        <v>21</v>
      </c>
    </row>
    <row r="877" spans="1:17" ht="22.5" x14ac:dyDescent="0.25">
      <c r="A877" s="3">
        <v>18107</v>
      </c>
      <c r="B877" s="1" t="s">
        <v>54145</v>
      </c>
      <c r="C877" s="1" t="s">
        <v>15</v>
      </c>
      <c r="D877" s="1" t="s">
        <v>71</v>
      </c>
      <c r="E877" s="1">
        <v>20561164356</v>
      </c>
      <c r="F877" s="1" t="s">
        <v>48172</v>
      </c>
      <c r="G877" s="1">
        <v>2229278</v>
      </c>
      <c r="H877" s="1" t="s">
        <v>54146</v>
      </c>
      <c r="I877" s="2">
        <v>45049</v>
      </c>
      <c r="J877" s="15" t="str">
        <f>MID(Tabla1[[#This Row],[HORA]],1,5)</f>
        <v>20:03</v>
      </c>
      <c r="K877" s="16">
        <f>IF(Tabla1[[#This Row],[FECHA]]=I878,IF(J878-J877&gt;0,(J878-J877)*1440,0),0)</f>
        <v>0.99999999999999645</v>
      </c>
      <c r="L877" s="14">
        <f>2+L618-Datos!$C$8</f>
        <v>8.43</v>
      </c>
      <c r="M877" s="13" t="s">
        <v>56262</v>
      </c>
      <c r="N877" s="1" t="s">
        <v>54147</v>
      </c>
      <c r="O877" s="1">
        <v>20</v>
      </c>
      <c r="P877" s="1" t="s">
        <v>413</v>
      </c>
      <c r="Q877" s="4" t="s">
        <v>21</v>
      </c>
    </row>
    <row r="878" spans="1:17" ht="22.5" x14ac:dyDescent="0.25">
      <c r="A878" s="3">
        <v>18108</v>
      </c>
      <c r="B878" s="1" t="s">
        <v>54148</v>
      </c>
      <c r="C878" s="1" t="s">
        <v>15</v>
      </c>
      <c r="D878" s="1" t="s">
        <v>77</v>
      </c>
      <c r="E878" s="1">
        <v>20561164356</v>
      </c>
      <c r="F878" s="1" t="s">
        <v>48172</v>
      </c>
      <c r="G878" s="1">
        <v>3823206</v>
      </c>
      <c r="H878" s="1" t="s">
        <v>48176</v>
      </c>
      <c r="I878" s="2">
        <v>45049</v>
      </c>
      <c r="J878" s="15" t="str">
        <f>MID(Tabla1[[#This Row],[HORA]],1,5)</f>
        <v>20:04</v>
      </c>
      <c r="K878" s="16">
        <f>IF(Tabla1[[#This Row],[FECHA]]=I879,IF(J879-J878&gt;0,(J879-J878)*1440,0),0)</f>
        <v>0.99999999999983658</v>
      </c>
      <c r="L878" s="14">
        <f>2+L619-Datos!$C$8</f>
        <v>8.120000000000001</v>
      </c>
      <c r="M878" s="13" t="s">
        <v>56263</v>
      </c>
      <c r="N878" s="1" t="s">
        <v>54149</v>
      </c>
      <c r="O878" s="1">
        <v>10</v>
      </c>
      <c r="P878" s="1" t="s">
        <v>413</v>
      </c>
      <c r="Q878" s="4" t="s">
        <v>21</v>
      </c>
    </row>
    <row r="879" spans="1:17" ht="22.5" x14ac:dyDescent="0.25">
      <c r="A879" s="3">
        <v>942</v>
      </c>
      <c r="B879" s="1" t="s">
        <v>2428</v>
      </c>
      <c r="C879" s="1" t="s">
        <v>15</v>
      </c>
      <c r="D879" s="1" t="s">
        <v>71</v>
      </c>
      <c r="E879" s="1">
        <v>8658429</v>
      </c>
      <c r="F879" s="1" t="s">
        <v>2429</v>
      </c>
      <c r="G879" s="1">
        <v>2229280</v>
      </c>
      <c r="H879" s="1" t="s">
        <v>2430</v>
      </c>
      <c r="I879" s="2">
        <v>45049</v>
      </c>
      <c r="J879" s="15" t="str">
        <f>MID(Tabla1[[#This Row],[HORA]],1,5)</f>
        <v>20:05</v>
      </c>
      <c r="K879" s="16">
        <f>IF(Tabla1[[#This Row],[FECHA]]=I880,IF(J880-J879&gt;0,(J880-J879)*1440,0),0)</f>
        <v>0</v>
      </c>
      <c r="L879" s="14">
        <f>2+L620-Datos!$C$8</f>
        <v>9.5</v>
      </c>
      <c r="M879" s="13" t="s">
        <v>56264</v>
      </c>
      <c r="N879" s="1" t="s">
        <v>2431</v>
      </c>
      <c r="O879" s="1">
        <v>15</v>
      </c>
      <c r="P879" s="1" t="s">
        <v>300</v>
      </c>
      <c r="Q879" s="4" t="s">
        <v>21</v>
      </c>
    </row>
    <row r="880" spans="1:17" ht="22.5" x14ac:dyDescent="0.25">
      <c r="A880" s="3">
        <v>18109</v>
      </c>
      <c r="B880" s="1" t="s">
        <v>54150</v>
      </c>
      <c r="C880" s="1" t="s">
        <v>15</v>
      </c>
      <c r="D880" s="1" t="s">
        <v>33</v>
      </c>
      <c r="E880" s="1">
        <v>20561164356</v>
      </c>
      <c r="F880" s="1" t="s">
        <v>48172</v>
      </c>
      <c r="G880" s="1">
        <v>41261266</v>
      </c>
      <c r="H880" s="1" t="s">
        <v>48179</v>
      </c>
      <c r="I880" s="2">
        <v>45049</v>
      </c>
      <c r="J880" s="15" t="str">
        <f>MID(Tabla1[[#This Row],[HORA]],1,5)</f>
        <v>20:05</v>
      </c>
      <c r="K880" s="16">
        <f>IF(Tabla1[[#This Row],[FECHA]]=I881,IF(J881-J880&gt;0,(J881-J880)*1440,0),0)</f>
        <v>3.0000000000001492</v>
      </c>
      <c r="L880" s="14">
        <f>2+L621-Datos!$C$8</f>
        <v>9.4400000000000013</v>
      </c>
      <c r="M880" s="13" t="s">
        <v>56264</v>
      </c>
      <c r="N880" s="1" t="s">
        <v>54151</v>
      </c>
      <c r="O880" s="1">
        <v>10</v>
      </c>
      <c r="P880" s="1" t="s">
        <v>413</v>
      </c>
      <c r="Q880" s="4" t="s">
        <v>21</v>
      </c>
    </row>
    <row r="881" spans="1:17" ht="22.5" x14ac:dyDescent="0.25">
      <c r="A881" s="3">
        <v>12434</v>
      </c>
      <c r="B881" s="1" t="s">
        <v>38309</v>
      </c>
      <c r="C881" s="1" t="s">
        <v>15</v>
      </c>
      <c r="D881" s="1" t="s">
        <v>77</v>
      </c>
      <c r="E881" s="1">
        <v>71062739</v>
      </c>
      <c r="F881" s="1" t="s">
        <v>3740</v>
      </c>
      <c r="G881" s="1">
        <v>77296150</v>
      </c>
      <c r="H881" s="1" t="s">
        <v>16535</v>
      </c>
      <c r="I881" s="2">
        <v>45049</v>
      </c>
      <c r="J881" s="15" t="str">
        <f>MID(Tabla1[[#This Row],[HORA]],1,5)</f>
        <v>20:08</v>
      </c>
      <c r="K881" s="16">
        <f>IF(Tabla1[[#This Row],[FECHA]]=I882,IF(J882-J881&gt;0,(J882-J881)*1440,0),0)</f>
        <v>2.9999999999999893</v>
      </c>
      <c r="L881" s="14">
        <f>2+L622-Datos!$C$8</f>
        <v>9.34</v>
      </c>
      <c r="M881" s="13" t="s">
        <v>56267</v>
      </c>
      <c r="N881" s="1" t="s">
        <v>38310</v>
      </c>
      <c r="O881" s="1">
        <v>15</v>
      </c>
      <c r="P881" s="1" t="s">
        <v>413</v>
      </c>
      <c r="Q881" s="4" t="s">
        <v>21</v>
      </c>
    </row>
    <row r="882" spans="1:17" ht="22.5" x14ac:dyDescent="0.25">
      <c r="A882" s="3">
        <v>12435</v>
      </c>
      <c r="B882" s="1" t="s">
        <v>38311</v>
      </c>
      <c r="C882" s="1" t="s">
        <v>15</v>
      </c>
      <c r="D882" s="1" t="s">
        <v>77</v>
      </c>
      <c r="E882" s="1">
        <v>73302959</v>
      </c>
      <c r="F882" s="1" t="s">
        <v>38312</v>
      </c>
      <c r="G882" s="1">
        <v>3881725</v>
      </c>
      <c r="H882" s="1" t="s">
        <v>38313</v>
      </c>
      <c r="I882" s="2">
        <v>45049</v>
      </c>
      <c r="J882" s="15" t="str">
        <f>MID(Tabla1[[#This Row],[HORA]],1,5)</f>
        <v>20:11</v>
      </c>
      <c r="K882" s="16">
        <f>IF(Tabla1[[#This Row],[FECHA]]=I883,IF(J883-J882&gt;0,(J883-J882)*1440,0),0)</f>
        <v>0.99999999999999645</v>
      </c>
      <c r="L882" s="14">
        <f>2+L623-Datos!$C$8</f>
        <v>7.0500000000000007</v>
      </c>
      <c r="M882" s="13" t="s">
        <v>56270</v>
      </c>
      <c r="N882" s="1" t="s">
        <v>38314</v>
      </c>
      <c r="O882" s="1">
        <v>20</v>
      </c>
      <c r="P882" s="1" t="s">
        <v>413</v>
      </c>
      <c r="Q882" s="4" t="s">
        <v>21</v>
      </c>
    </row>
    <row r="883" spans="1:17" ht="22.5" x14ac:dyDescent="0.25">
      <c r="A883" s="3">
        <v>5610</v>
      </c>
      <c r="B883" s="1" t="s">
        <v>17563</v>
      </c>
      <c r="C883" s="1" t="s">
        <v>15</v>
      </c>
      <c r="D883" s="1" t="s">
        <v>71</v>
      </c>
      <c r="E883" s="1">
        <v>27858154</v>
      </c>
      <c r="F883" s="1" t="s">
        <v>8183</v>
      </c>
      <c r="G883" s="1">
        <v>27858154</v>
      </c>
      <c r="H883" s="1" t="s">
        <v>8183</v>
      </c>
      <c r="I883" s="2">
        <v>45049</v>
      </c>
      <c r="J883" s="15" t="str">
        <f>MID(Tabla1[[#This Row],[HORA]],1,5)</f>
        <v>20:12</v>
      </c>
      <c r="K883" s="16">
        <f>IF(Tabla1[[#This Row],[FECHA]]=I884,IF(J884-J883&gt;0,(J884-J883)*1440,0),0)</f>
        <v>1.9999999999999929</v>
      </c>
      <c r="L883" s="14">
        <f>2+L624-Datos!$C$8</f>
        <v>8.34</v>
      </c>
      <c r="M883" s="13" t="s">
        <v>56271</v>
      </c>
      <c r="N883" s="1" t="s">
        <v>1715</v>
      </c>
      <c r="O883" s="1">
        <v>50</v>
      </c>
      <c r="P883" s="1" t="s">
        <v>27</v>
      </c>
      <c r="Q883" s="4" t="s">
        <v>21</v>
      </c>
    </row>
    <row r="884" spans="1:17" ht="22.5" x14ac:dyDescent="0.25">
      <c r="A884" s="3">
        <v>12436</v>
      </c>
      <c r="B884" s="1" t="s">
        <v>38315</v>
      </c>
      <c r="C884" s="1" t="s">
        <v>15</v>
      </c>
      <c r="D884" s="1" t="s">
        <v>40</v>
      </c>
      <c r="E884" s="1">
        <v>44368925</v>
      </c>
      <c r="F884" s="1" t="s">
        <v>38316</v>
      </c>
      <c r="G884" s="1">
        <v>2229281</v>
      </c>
      <c r="H884" s="1" t="s">
        <v>38317</v>
      </c>
      <c r="I884" s="2">
        <v>45049</v>
      </c>
      <c r="J884" s="15" t="str">
        <f>MID(Tabla1[[#This Row],[HORA]],1,5)</f>
        <v>20:14</v>
      </c>
      <c r="K884" s="16">
        <f>IF(Tabla1[[#This Row],[FECHA]]=I885,IF(J885-J884&gt;0,(J885-J884)*1440,0),0)</f>
        <v>3.0000000000001492</v>
      </c>
      <c r="L884" s="14">
        <f>2+L625-Datos!$C$8</f>
        <v>7.3500000000000005</v>
      </c>
      <c r="M884" s="13" t="s">
        <v>56273</v>
      </c>
      <c r="N884" s="1" t="s">
        <v>5313</v>
      </c>
      <c r="O884" s="1">
        <v>10</v>
      </c>
      <c r="P884" s="1" t="s">
        <v>413</v>
      </c>
      <c r="Q884" s="4" t="s">
        <v>21</v>
      </c>
    </row>
    <row r="885" spans="1:17" ht="22.5" x14ac:dyDescent="0.25">
      <c r="A885" s="3">
        <v>12437</v>
      </c>
      <c r="B885" s="1" t="s">
        <v>38318</v>
      </c>
      <c r="C885" s="1" t="s">
        <v>15</v>
      </c>
      <c r="D885" s="1" t="s">
        <v>40</v>
      </c>
      <c r="E885" s="1">
        <v>17553428</v>
      </c>
      <c r="F885" s="1" t="s">
        <v>38319</v>
      </c>
      <c r="G885" s="1">
        <v>2229282</v>
      </c>
      <c r="H885" s="1" t="s">
        <v>38320</v>
      </c>
      <c r="I885" s="2">
        <v>45049</v>
      </c>
      <c r="J885" s="15" t="str">
        <f>MID(Tabla1[[#This Row],[HORA]],1,5)</f>
        <v>20:17</v>
      </c>
      <c r="K885" s="16">
        <f>IF(Tabla1[[#This Row],[FECHA]]=I886,IF(J886-J885&gt;0,(J886-J885)*1440,0),0)</f>
        <v>0.99999999999983658</v>
      </c>
      <c r="L885" s="14">
        <f>2+L626-Datos!$C$8</f>
        <v>10.36</v>
      </c>
      <c r="M885" s="13" t="s">
        <v>56276</v>
      </c>
      <c r="N885" s="1" t="s">
        <v>5313</v>
      </c>
      <c r="O885" s="1">
        <v>10</v>
      </c>
      <c r="P885" s="1" t="s">
        <v>413</v>
      </c>
      <c r="Q885" s="4" t="s">
        <v>21</v>
      </c>
    </row>
    <row r="886" spans="1:17" ht="22.5" x14ac:dyDescent="0.25">
      <c r="A886" s="3">
        <v>12438</v>
      </c>
      <c r="B886" s="1" t="s">
        <v>38321</v>
      </c>
      <c r="C886" s="1" t="s">
        <v>15</v>
      </c>
      <c r="D886" s="1" t="s">
        <v>71</v>
      </c>
      <c r="E886" s="1">
        <v>27693171</v>
      </c>
      <c r="F886" s="1" t="s">
        <v>38322</v>
      </c>
      <c r="G886" s="1">
        <v>27693171</v>
      </c>
      <c r="H886" s="1" t="s">
        <v>38322</v>
      </c>
      <c r="I886" s="2">
        <v>45049</v>
      </c>
      <c r="J886" s="15" t="str">
        <f>MID(Tabla1[[#This Row],[HORA]],1,5)</f>
        <v>20:18</v>
      </c>
      <c r="K886" s="16">
        <f>IF(Tabla1[[#This Row],[FECHA]]=I887,IF(J887-J886&gt;0,(J887-J886)*1440,0),0)</f>
        <v>11.999999999999957</v>
      </c>
      <c r="L886" s="14">
        <f>2+L627-Datos!$C$8</f>
        <v>12.420000000000002</v>
      </c>
      <c r="M886" s="13" t="s">
        <v>56277</v>
      </c>
      <c r="N886" s="1" t="s">
        <v>1715</v>
      </c>
      <c r="O886" s="1">
        <v>60</v>
      </c>
      <c r="P886" s="1" t="s">
        <v>413</v>
      </c>
      <c r="Q886" s="4" t="s">
        <v>21</v>
      </c>
    </row>
    <row r="887" spans="1:17" ht="22.5" x14ac:dyDescent="0.25">
      <c r="A887" s="3">
        <v>12439</v>
      </c>
      <c r="B887" s="1" t="s">
        <v>38323</v>
      </c>
      <c r="C887" s="1" t="s">
        <v>15</v>
      </c>
      <c r="D887" s="1" t="s">
        <v>71</v>
      </c>
      <c r="E887" s="1">
        <v>27832296</v>
      </c>
      <c r="F887" s="1" t="s">
        <v>38324</v>
      </c>
      <c r="G887" s="1">
        <v>27832296</v>
      </c>
      <c r="H887" s="1" t="s">
        <v>38324</v>
      </c>
      <c r="I887" s="2">
        <v>45049</v>
      </c>
      <c r="J887" s="15" t="str">
        <f>MID(Tabla1[[#This Row],[HORA]],1,5)</f>
        <v>20:30</v>
      </c>
      <c r="K887" s="16">
        <f>IF(Tabla1[[#This Row],[FECHA]]=I888,IF(J888-J887&gt;0,(J888-J887)*1440,0),0)</f>
        <v>10.000000000000124</v>
      </c>
      <c r="L887" s="14">
        <f>2+L628-Datos!$C$8</f>
        <v>8.2900000000000009</v>
      </c>
      <c r="M887" s="13" t="s">
        <v>56289</v>
      </c>
      <c r="N887" s="1" t="s">
        <v>1715</v>
      </c>
      <c r="O887" s="1">
        <v>130</v>
      </c>
      <c r="P887" s="1" t="s">
        <v>413</v>
      </c>
      <c r="Q887" s="4" t="s">
        <v>21</v>
      </c>
    </row>
    <row r="888" spans="1:17" ht="22.5" x14ac:dyDescent="0.25">
      <c r="A888" s="3">
        <v>5611</v>
      </c>
      <c r="B888" s="1" t="s">
        <v>17564</v>
      </c>
      <c r="C888" s="1" t="s">
        <v>15</v>
      </c>
      <c r="D888" s="1" t="s">
        <v>71</v>
      </c>
      <c r="E888" s="1">
        <v>16627199</v>
      </c>
      <c r="F888" s="1" t="s">
        <v>17565</v>
      </c>
      <c r="G888" s="1">
        <v>16627199</v>
      </c>
      <c r="H888" s="1" t="s">
        <v>17565</v>
      </c>
      <c r="I888" s="2">
        <v>45049</v>
      </c>
      <c r="J888" s="15" t="str">
        <f>MID(Tabla1[[#This Row],[HORA]],1,5)</f>
        <v>20:40</v>
      </c>
      <c r="K888" s="16">
        <f>IF(Tabla1[[#This Row],[FECHA]]=I889,IF(J889-J888&gt;0,(J889-J888)*1440,0),0)</f>
        <v>1.999999999999833</v>
      </c>
      <c r="L888" s="14">
        <f>2+L629-Datos!$C$8</f>
        <v>8.1000000000000014</v>
      </c>
      <c r="M888" s="13" t="s">
        <v>56299</v>
      </c>
      <c r="N888" s="1" t="s">
        <v>14095</v>
      </c>
      <c r="O888" s="1">
        <v>20</v>
      </c>
      <c r="P888" s="1" t="s">
        <v>27</v>
      </c>
      <c r="Q888" s="4" t="s">
        <v>21</v>
      </c>
    </row>
    <row r="889" spans="1:17" ht="22.5" x14ac:dyDescent="0.25">
      <c r="A889" s="3">
        <v>943</v>
      </c>
      <c r="B889" s="1" t="s">
        <v>2432</v>
      </c>
      <c r="C889" s="1" t="s">
        <v>15</v>
      </c>
      <c r="D889" s="1" t="s">
        <v>40</v>
      </c>
      <c r="E889" s="1">
        <v>42696826</v>
      </c>
      <c r="F889" s="1" t="s">
        <v>2433</v>
      </c>
      <c r="G889" s="1">
        <v>2229284</v>
      </c>
      <c r="H889" s="1" t="s">
        <v>2434</v>
      </c>
      <c r="I889" s="2">
        <v>45049</v>
      </c>
      <c r="J889" s="15" t="str">
        <f>MID(Tabla1[[#This Row],[HORA]],1,5)</f>
        <v>20:42</v>
      </c>
      <c r="K889" s="16">
        <f>IF(Tabla1[[#This Row],[FECHA]]=I890,IF(J890-J889&gt;0,(J890-J889)*1440,0),0)</f>
        <v>0.99999999999999645</v>
      </c>
      <c r="L889" s="14">
        <f>2+L630-Datos!$C$8</f>
        <v>10.190000000000001</v>
      </c>
      <c r="M889" s="13" t="s">
        <v>56301</v>
      </c>
      <c r="N889" s="1" t="s">
        <v>2030</v>
      </c>
      <c r="O889" s="1">
        <v>10</v>
      </c>
      <c r="P889" s="1" t="s">
        <v>300</v>
      </c>
      <c r="Q889" s="4" t="s">
        <v>21</v>
      </c>
    </row>
    <row r="890" spans="1:17" ht="22.5" x14ac:dyDescent="0.25">
      <c r="A890" s="3">
        <v>12440</v>
      </c>
      <c r="B890" s="1" t="s">
        <v>38325</v>
      </c>
      <c r="C890" s="1" t="s">
        <v>15</v>
      </c>
      <c r="D890" s="1" t="s">
        <v>40</v>
      </c>
      <c r="E890" s="1">
        <v>16756522</v>
      </c>
      <c r="F890" s="1" t="s">
        <v>38326</v>
      </c>
      <c r="G890" s="1">
        <v>2229285</v>
      </c>
      <c r="H890" s="1" t="s">
        <v>38327</v>
      </c>
      <c r="I890" s="2">
        <v>45049</v>
      </c>
      <c r="J890" s="15" t="str">
        <f>MID(Tabla1[[#This Row],[HORA]],1,5)</f>
        <v>20:43</v>
      </c>
      <c r="K890" s="16">
        <f>IF(Tabla1[[#This Row],[FECHA]]=I891,IF(J891-J890&gt;0,(J891-J890)*1440,0),0)</f>
        <v>9.0000000000001279</v>
      </c>
      <c r="L890" s="14">
        <f>2+L631-Datos!$C$8</f>
        <v>7.53</v>
      </c>
      <c r="M890" s="13" t="s">
        <v>56302</v>
      </c>
      <c r="N890" s="1" t="s">
        <v>38328</v>
      </c>
      <c r="O890" s="1">
        <v>15</v>
      </c>
      <c r="P890" s="1" t="s">
        <v>413</v>
      </c>
      <c r="Q890" s="4" t="s">
        <v>21</v>
      </c>
    </row>
    <row r="891" spans="1:17" ht="22.5" x14ac:dyDescent="0.25">
      <c r="A891" s="3">
        <v>944</v>
      </c>
      <c r="B891" s="1" t="s">
        <v>2435</v>
      </c>
      <c r="C891" s="1" t="s">
        <v>15</v>
      </c>
      <c r="D891" s="1" t="s">
        <v>61</v>
      </c>
      <c r="E891" s="1">
        <v>73686828</v>
      </c>
      <c r="F891" s="1" t="s">
        <v>2436</v>
      </c>
      <c r="G891" s="1">
        <v>0</v>
      </c>
      <c r="H891" s="1" t="s">
        <v>1788</v>
      </c>
      <c r="I891" s="2">
        <v>45049</v>
      </c>
      <c r="J891" s="15" t="str">
        <f>MID(Tabla1[[#This Row],[HORA]],1,5)</f>
        <v>20:52</v>
      </c>
      <c r="K891" s="16">
        <f>IF(Tabla1[[#This Row],[FECHA]]=I892,IF(J892-J891&gt;0,(J892-J891)*1440,0),0)</f>
        <v>23.999999999999915</v>
      </c>
      <c r="L891" s="14">
        <f>2+L632-Datos!$C$8</f>
        <v>9.2600000000000016</v>
      </c>
      <c r="M891" s="13" t="s">
        <v>56311</v>
      </c>
      <c r="N891" s="1" t="s">
        <v>1715</v>
      </c>
      <c r="O891" s="1">
        <v>10</v>
      </c>
      <c r="P891" s="1" t="s">
        <v>300</v>
      </c>
      <c r="Q891" s="4" t="s">
        <v>21</v>
      </c>
    </row>
    <row r="892" spans="1:17" ht="22.5" x14ac:dyDescent="0.25">
      <c r="A892" s="3">
        <v>5612</v>
      </c>
      <c r="B892" s="1" t="s">
        <v>17566</v>
      </c>
      <c r="C892" s="1" t="s">
        <v>15</v>
      </c>
      <c r="D892" s="1" t="s">
        <v>33</v>
      </c>
      <c r="E892" s="1">
        <v>16723933</v>
      </c>
      <c r="F892" s="1" t="s">
        <v>17567</v>
      </c>
      <c r="G892" s="1">
        <v>2229287</v>
      </c>
      <c r="H892" s="1" t="s">
        <v>17568</v>
      </c>
      <c r="I892" s="2">
        <v>45049</v>
      </c>
      <c r="J892" s="15" t="str">
        <f>MID(Tabla1[[#This Row],[HORA]],1,5)</f>
        <v>21:16</v>
      </c>
      <c r="K892" s="16">
        <f>IF(Tabla1[[#This Row],[FECHA]]=I893,IF(J893-J892&gt;0,(J893-J892)*1440,0),0)</f>
        <v>5.0000000000001421</v>
      </c>
      <c r="L892" s="14">
        <f>2+L633-Datos!$C$8</f>
        <v>11.120000000000001</v>
      </c>
      <c r="M892" s="13" t="s">
        <v>56330</v>
      </c>
      <c r="N892" s="1" t="s">
        <v>17569</v>
      </c>
      <c r="O892" s="1">
        <v>30</v>
      </c>
      <c r="P892" s="1" t="s">
        <v>27</v>
      </c>
      <c r="Q892" s="4" t="s">
        <v>21</v>
      </c>
    </row>
    <row r="893" spans="1:17" ht="22.5" x14ac:dyDescent="0.25">
      <c r="A893" s="3">
        <v>16714</v>
      </c>
      <c r="B893" s="1" t="s">
        <v>50632</v>
      </c>
      <c r="C893" s="1" t="s">
        <v>15</v>
      </c>
      <c r="D893" s="1" t="s">
        <v>82</v>
      </c>
      <c r="E893" s="1">
        <v>20606904381</v>
      </c>
      <c r="F893" s="1" t="s">
        <v>47678</v>
      </c>
      <c r="G893" s="1">
        <v>373437</v>
      </c>
      <c r="H893" s="1" t="s">
        <v>47679</v>
      </c>
      <c r="I893" s="2">
        <v>45049</v>
      </c>
      <c r="J893" s="15" t="str">
        <f>MID(Tabla1[[#This Row],[HORA]],1,5)</f>
        <v>21:21</v>
      </c>
      <c r="K893" s="16">
        <f>IF(Tabla1[[#This Row],[FECHA]]=I894,IF(J894-J893&gt;0,(J894-J893)*1440,0),0)</f>
        <v>0</v>
      </c>
      <c r="L893" s="14">
        <f>2+L634-Datos!$C$8</f>
        <v>8.42</v>
      </c>
      <c r="M893" s="13" t="s">
        <v>56331</v>
      </c>
      <c r="N893" s="1" t="s">
        <v>50633</v>
      </c>
      <c r="O893" s="1">
        <v>40</v>
      </c>
      <c r="P893" s="1" t="s">
        <v>27</v>
      </c>
      <c r="Q893" s="4" t="s">
        <v>21</v>
      </c>
    </row>
    <row r="894" spans="1:17" ht="22.5" x14ac:dyDescent="0.25">
      <c r="A894" s="3">
        <v>16715</v>
      </c>
      <c r="B894" s="1" t="s">
        <v>50634</v>
      </c>
      <c r="C894" s="1" t="s">
        <v>15</v>
      </c>
      <c r="D894" s="1" t="s">
        <v>40</v>
      </c>
      <c r="E894" s="1">
        <v>20396058724</v>
      </c>
      <c r="F894" s="1" t="s">
        <v>50635</v>
      </c>
      <c r="G894" s="1">
        <v>2229289</v>
      </c>
      <c r="H894" s="1" t="s">
        <v>50636</v>
      </c>
      <c r="I894" s="2">
        <v>45050</v>
      </c>
      <c r="J894" s="15" t="str">
        <f>MID(Tabla1[[#This Row],[HORA]],1,5)</f>
        <v>06:15</v>
      </c>
      <c r="K894" s="16">
        <f>IF(Tabla1[[#This Row],[FECHA]]=I895,IF(J895-J894&gt;0,(J895-J894)*1440,0),0)</f>
        <v>14.999999999999947</v>
      </c>
      <c r="L894" s="14">
        <f>2+L635-Datos!$C$8</f>
        <v>9.08</v>
      </c>
      <c r="M894" s="13" t="s">
        <v>1313</v>
      </c>
      <c r="N894" s="1" t="s">
        <v>59</v>
      </c>
      <c r="O894" s="1">
        <v>10</v>
      </c>
      <c r="P894" s="1" t="s">
        <v>20</v>
      </c>
      <c r="Q894" s="4" t="s">
        <v>21</v>
      </c>
    </row>
    <row r="895" spans="1:17" ht="22.5" x14ac:dyDescent="0.25">
      <c r="A895" s="3">
        <v>5613</v>
      </c>
      <c r="B895" s="1" t="s">
        <v>17570</v>
      </c>
      <c r="C895" s="1" t="s">
        <v>15</v>
      </c>
      <c r="D895" s="1" t="s">
        <v>33</v>
      </c>
      <c r="E895" s="1">
        <v>42769091</v>
      </c>
      <c r="F895" s="1" t="s">
        <v>17571</v>
      </c>
      <c r="G895" s="1">
        <v>2229291</v>
      </c>
      <c r="H895" s="1" t="s">
        <v>17288</v>
      </c>
      <c r="I895" s="2">
        <v>45050</v>
      </c>
      <c r="J895" s="15" t="str">
        <f>MID(Tabla1[[#This Row],[HORA]],1,5)</f>
        <v>06:30</v>
      </c>
      <c r="K895" s="16">
        <f>IF(Tabla1[[#This Row],[FECHA]]=I896,IF(J896-J895&gt;0,(J896-J895)*1440,0),0)</f>
        <v>7.9999999999999716</v>
      </c>
      <c r="L895" s="14">
        <f>2+L636-Datos!$C$8</f>
        <v>9.02</v>
      </c>
      <c r="M895" s="13" t="s">
        <v>11228</v>
      </c>
      <c r="N895" s="1" t="s">
        <v>59</v>
      </c>
      <c r="O895" s="1">
        <v>10</v>
      </c>
      <c r="P895" s="1" t="s">
        <v>20</v>
      </c>
      <c r="Q895" s="4" t="s">
        <v>21</v>
      </c>
    </row>
    <row r="896" spans="1:17" ht="22.5" x14ac:dyDescent="0.25">
      <c r="A896" s="3">
        <v>5614</v>
      </c>
      <c r="B896" s="1" t="s">
        <v>17572</v>
      </c>
      <c r="C896" s="1" t="s">
        <v>15</v>
      </c>
      <c r="D896" s="1" t="s">
        <v>40</v>
      </c>
      <c r="E896" s="1">
        <v>17594501</v>
      </c>
      <c r="F896" s="1" t="s">
        <v>17573</v>
      </c>
      <c r="G896" s="1">
        <v>2229292</v>
      </c>
      <c r="H896" s="1" t="s">
        <v>6228</v>
      </c>
      <c r="I896" s="2">
        <v>45050</v>
      </c>
      <c r="J896" s="15" t="str">
        <f>MID(Tabla1[[#This Row],[HORA]],1,5)</f>
        <v>06:38</v>
      </c>
      <c r="K896" s="16">
        <f>IF(Tabla1[[#This Row],[FECHA]]=I897,IF(J897-J896&gt;0,(J897-J896)*1440,0),0)</f>
        <v>3.0000000000000693</v>
      </c>
      <c r="L896" s="14">
        <f>2+L637-Datos!$C$8</f>
        <v>7.120000000000001</v>
      </c>
      <c r="M896" s="13" t="s">
        <v>5726</v>
      </c>
      <c r="N896" s="1" t="s">
        <v>1715</v>
      </c>
      <c r="O896" s="1">
        <v>20</v>
      </c>
      <c r="P896" s="1" t="s">
        <v>20</v>
      </c>
      <c r="Q896" s="4" t="s">
        <v>21</v>
      </c>
    </row>
    <row r="897" spans="1:17" ht="22.5" x14ac:dyDescent="0.25">
      <c r="A897" s="3">
        <v>5615</v>
      </c>
      <c r="B897" s="1" t="s">
        <v>17574</v>
      </c>
      <c r="C897" s="1" t="s">
        <v>15</v>
      </c>
      <c r="D897" s="1" t="s">
        <v>40</v>
      </c>
      <c r="E897" s="1">
        <v>45287661</v>
      </c>
      <c r="F897" s="1" t="s">
        <v>17575</v>
      </c>
      <c r="G897" s="1">
        <v>2229294</v>
      </c>
      <c r="H897" s="1" t="s">
        <v>6228</v>
      </c>
      <c r="I897" s="2">
        <v>45050</v>
      </c>
      <c r="J897" s="15" t="str">
        <f>MID(Tabla1[[#This Row],[HORA]],1,5)</f>
        <v>06:41</v>
      </c>
      <c r="K897" s="16">
        <f>IF(Tabla1[[#This Row],[FECHA]]=I898,IF(J898-J897&gt;0,(J898-J897)*1440,0),0)</f>
        <v>3.9999999999999858</v>
      </c>
      <c r="L897" s="14">
        <f>2+L638-Datos!$C$8</f>
        <v>8.1300000000000008</v>
      </c>
      <c r="M897" s="13" t="s">
        <v>836</v>
      </c>
      <c r="N897" s="1" t="s">
        <v>1715</v>
      </c>
      <c r="O897" s="1">
        <v>25</v>
      </c>
      <c r="P897" s="1" t="s">
        <v>20</v>
      </c>
      <c r="Q897" s="4" t="s">
        <v>21</v>
      </c>
    </row>
    <row r="898" spans="1:17" ht="22.5" x14ac:dyDescent="0.25">
      <c r="A898" s="3">
        <v>16716</v>
      </c>
      <c r="B898" s="1" t="s">
        <v>50637</v>
      </c>
      <c r="C898" s="1" t="s">
        <v>15</v>
      </c>
      <c r="D898" s="1" t="s">
        <v>77</v>
      </c>
      <c r="E898" s="1">
        <v>20601042259</v>
      </c>
      <c r="F898" s="1" t="s">
        <v>50638</v>
      </c>
      <c r="G898" s="1">
        <v>2229295</v>
      </c>
      <c r="H898" s="1" t="s">
        <v>6228</v>
      </c>
      <c r="I898" s="2">
        <v>45050</v>
      </c>
      <c r="J898" s="15" t="str">
        <f>MID(Tabla1[[#This Row],[HORA]],1,5)</f>
        <v>06:45</v>
      </c>
      <c r="K898" s="16">
        <f>IF(Tabla1[[#This Row],[FECHA]]=I899,IF(J899-J898&gt;0,(J899-J898)*1440,0),0)</f>
        <v>23.999999999999993</v>
      </c>
      <c r="L898" s="14">
        <f>2+L639-Datos!$C$8</f>
        <v>9.5</v>
      </c>
      <c r="M898" s="13" t="s">
        <v>846</v>
      </c>
      <c r="N898" s="1" t="s">
        <v>1715</v>
      </c>
      <c r="O898" s="1">
        <v>10</v>
      </c>
      <c r="P898" s="1" t="s">
        <v>20</v>
      </c>
      <c r="Q898" s="4" t="s">
        <v>21</v>
      </c>
    </row>
    <row r="899" spans="1:17" ht="22.5" x14ac:dyDescent="0.25">
      <c r="A899" s="3">
        <v>38</v>
      </c>
      <c r="B899" s="1" t="s">
        <v>115</v>
      </c>
      <c r="C899" s="1" t="s">
        <v>15</v>
      </c>
      <c r="D899" s="1" t="s">
        <v>23</v>
      </c>
      <c r="E899" s="1">
        <v>2229297</v>
      </c>
      <c r="F899" s="1" t="s">
        <v>78</v>
      </c>
      <c r="G899" s="1">
        <v>2229298</v>
      </c>
      <c r="H899" s="1" t="s">
        <v>116</v>
      </c>
      <c r="I899" s="2">
        <v>45050</v>
      </c>
      <c r="J899" s="15" t="str">
        <f>MID(Tabla1[[#This Row],[HORA]],1,5)</f>
        <v>07:09</v>
      </c>
      <c r="K899" s="16">
        <f>IF(Tabla1[[#This Row],[FECHA]]=I900,IF(J900-J899&gt;0,(J900-J899)*1440,0),0)</f>
        <v>3.9999999999999858</v>
      </c>
      <c r="L899" s="14">
        <f>2+L640-Datos!$C$8</f>
        <v>9.25</v>
      </c>
      <c r="M899" s="13" t="s">
        <v>117</v>
      </c>
      <c r="N899" s="1" t="s">
        <v>59</v>
      </c>
      <c r="O899" s="1">
        <v>0</v>
      </c>
      <c r="P899" s="1" t="s">
        <v>20</v>
      </c>
      <c r="Q899" s="4" t="s">
        <v>21</v>
      </c>
    </row>
    <row r="900" spans="1:17" ht="22.5" x14ac:dyDescent="0.25">
      <c r="A900" s="3">
        <v>5616</v>
      </c>
      <c r="B900" s="1" t="s">
        <v>17576</v>
      </c>
      <c r="C900" s="1" t="s">
        <v>15</v>
      </c>
      <c r="D900" s="1" t="s">
        <v>40</v>
      </c>
      <c r="E900" s="1">
        <v>16604379</v>
      </c>
      <c r="F900" s="1" t="s">
        <v>11038</v>
      </c>
      <c r="G900" s="1">
        <v>2229299</v>
      </c>
      <c r="H900" s="1" t="s">
        <v>17577</v>
      </c>
      <c r="I900" s="2">
        <v>45050</v>
      </c>
      <c r="J900" s="15" t="str">
        <f>MID(Tabla1[[#This Row],[HORA]],1,5)</f>
        <v>07:13</v>
      </c>
      <c r="K900" s="16">
        <f>IF(Tabla1[[#This Row],[FECHA]]=I901,IF(J901-J900&gt;0,(J901-J900)*1440,0),0)</f>
        <v>11.000000000000041</v>
      </c>
      <c r="L900" s="14">
        <f>2+L641-Datos!$C$8</f>
        <v>12.190000000000001</v>
      </c>
      <c r="M900" s="13" t="s">
        <v>3124</v>
      </c>
      <c r="N900" s="1" t="s">
        <v>17578</v>
      </c>
      <c r="O900" s="1">
        <v>5</v>
      </c>
      <c r="P900" s="1" t="s">
        <v>20</v>
      </c>
      <c r="Q900" s="4" t="s">
        <v>21</v>
      </c>
    </row>
    <row r="901" spans="1:17" ht="22.5" x14ac:dyDescent="0.25">
      <c r="A901" s="3">
        <v>5617</v>
      </c>
      <c r="B901" s="1" t="s">
        <v>17579</v>
      </c>
      <c r="C901" s="1" t="s">
        <v>15</v>
      </c>
      <c r="D901" s="1" t="s">
        <v>33</v>
      </c>
      <c r="E901" s="1">
        <v>75540252</v>
      </c>
      <c r="F901" s="1" t="s">
        <v>17580</v>
      </c>
      <c r="G901" s="1">
        <v>2229303</v>
      </c>
      <c r="H901" s="1" t="s">
        <v>17581</v>
      </c>
      <c r="I901" s="2">
        <v>45050</v>
      </c>
      <c r="J901" s="15" t="str">
        <f>MID(Tabla1[[#This Row],[HORA]],1,5)</f>
        <v>07:24</v>
      </c>
      <c r="K901" s="16">
        <f>IF(Tabla1[[#This Row],[FECHA]]=I902,IF(J902-J901&gt;0,(J902-J901)*1440,0),0)</f>
        <v>6.9999999999999751</v>
      </c>
      <c r="L901" s="14">
        <f>2+L642-Datos!$C$8</f>
        <v>9.34</v>
      </c>
      <c r="M901" s="13" t="s">
        <v>3568</v>
      </c>
      <c r="N901" s="1" t="s">
        <v>17582</v>
      </c>
      <c r="O901" s="1">
        <v>15</v>
      </c>
      <c r="P901" s="1" t="s">
        <v>20</v>
      </c>
      <c r="Q901" s="4" t="s">
        <v>21</v>
      </c>
    </row>
    <row r="902" spans="1:17" ht="22.5" x14ac:dyDescent="0.25">
      <c r="A902" s="3">
        <v>948</v>
      </c>
      <c r="B902" s="1" t="s">
        <v>2445</v>
      </c>
      <c r="C902" s="1" t="s">
        <v>15</v>
      </c>
      <c r="D902" s="1" t="s">
        <v>33</v>
      </c>
      <c r="E902" s="1">
        <v>16698735</v>
      </c>
      <c r="F902" s="1" t="s">
        <v>2446</v>
      </c>
      <c r="G902" s="1">
        <v>2229304</v>
      </c>
      <c r="H902" s="1" t="s">
        <v>2447</v>
      </c>
      <c r="I902" s="2">
        <v>45050</v>
      </c>
      <c r="J902" s="15" t="str">
        <f>MID(Tabla1[[#This Row],[HORA]],1,5)</f>
        <v>07:31</v>
      </c>
      <c r="K902" s="16">
        <f>IF(Tabla1[[#This Row],[FECHA]]=I903,IF(J903-J902&gt;0,(J903-J902)*1440,0),0)</f>
        <v>10.000000000000044</v>
      </c>
      <c r="L902" s="14">
        <f>2+L643-Datos!$C$8</f>
        <v>7.5500000000000007</v>
      </c>
      <c r="M902" s="13" t="s">
        <v>2448</v>
      </c>
      <c r="N902" s="1" t="s">
        <v>2449</v>
      </c>
      <c r="O902" s="1">
        <v>20</v>
      </c>
      <c r="P902" s="1" t="s">
        <v>818</v>
      </c>
      <c r="Q902" s="4" t="s">
        <v>21</v>
      </c>
    </row>
    <row r="903" spans="1:17" ht="22.5" x14ac:dyDescent="0.25">
      <c r="A903" s="3">
        <v>949</v>
      </c>
      <c r="B903" s="1" t="s">
        <v>2450</v>
      </c>
      <c r="C903" s="1" t="s">
        <v>15</v>
      </c>
      <c r="D903" s="1" t="s">
        <v>40</v>
      </c>
      <c r="E903" s="1">
        <v>72609382</v>
      </c>
      <c r="F903" s="1" t="s">
        <v>2451</v>
      </c>
      <c r="G903" s="1">
        <v>72507300</v>
      </c>
      <c r="H903" s="1" t="s">
        <v>2452</v>
      </c>
      <c r="I903" s="2">
        <v>45050</v>
      </c>
      <c r="J903" s="15" t="str">
        <f>MID(Tabla1[[#This Row],[HORA]],1,5)</f>
        <v>07:41</v>
      </c>
      <c r="K903" s="16">
        <f>IF(Tabla1[[#This Row],[FECHA]]=I904,IF(J904-J903&gt;0,(J904-J903)*1440,0),0)</f>
        <v>13.99999999999995</v>
      </c>
      <c r="L903" s="14">
        <f>2+L644-Datos!$C$8</f>
        <v>8.34</v>
      </c>
      <c r="M903" s="13" t="s">
        <v>48</v>
      </c>
      <c r="N903" s="1" t="s">
        <v>2453</v>
      </c>
      <c r="O903" s="1">
        <v>15</v>
      </c>
      <c r="P903" s="1" t="s">
        <v>818</v>
      </c>
      <c r="Q903" s="4" t="s">
        <v>21</v>
      </c>
    </row>
    <row r="904" spans="1:17" ht="22.5" x14ac:dyDescent="0.25">
      <c r="A904" s="3">
        <v>950</v>
      </c>
      <c r="B904" s="1" t="s">
        <v>2454</v>
      </c>
      <c r="C904" s="1" t="s">
        <v>15</v>
      </c>
      <c r="D904" s="1" t="s">
        <v>40</v>
      </c>
      <c r="E904" s="1">
        <v>16487181</v>
      </c>
      <c r="F904" s="1" t="s">
        <v>2455</v>
      </c>
      <c r="G904" s="1">
        <v>16487181</v>
      </c>
      <c r="H904" s="1" t="s">
        <v>2455</v>
      </c>
      <c r="I904" s="2">
        <v>45050</v>
      </c>
      <c r="J904" s="15" t="str">
        <f>MID(Tabla1[[#This Row],[HORA]],1,5)</f>
        <v>07:55</v>
      </c>
      <c r="K904" s="16">
        <f>IF(Tabla1[[#This Row],[FECHA]]=I905,IF(J905-J904&gt;0,(J905-J904)*1440,0),0)</f>
        <v>1.9999999999999929</v>
      </c>
      <c r="L904" s="14">
        <f>2+L645-Datos!$C$8</f>
        <v>7.08</v>
      </c>
      <c r="M904" s="13" t="s">
        <v>2456</v>
      </c>
      <c r="N904" s="1" t="s">
        <v>1715</v>
      </c>
      <c r="O904" s="1">
        <v>40</v>
      </c>
      <c r="P904" s="1" t="s">
        <v>818</v>
      </c>
      <c r="Q904" s="4" t="s">
        <v>21</v>
      </c>
    </row>
    <row r="905" spans="1:17" ht="22.5" x14ac:dyDescent="0.25">
      <c r="A905" s="3">
        <v>951</v>
      </c>
      <c r="B905" s="1" t="s">
        <v>2457</v>
      </c>
      <c r="C905" s="1" t="s">
        <v>15</v>
      </c>
      <c r="D905" s="1" t="s">
        <v>40</v>
      </c>
      <c r="E905" s="1">
        <v>77284116</v>
      </c>
      <c r="F905" s="1" t="s">
        <v>2458</v>
      </c>
      <c r="G905" s="1">
        <v>77284116</v>
      </c>
      <c r="H905" s="1" t="s">
        <v>2458</v>
      </c>
      <c r="I905" s="2">
        <v>45050</v>
      </c>
      <c r="J905" s="15" t="str">
        <f>MID(Tabla1[[#This Row],[HORA]],1,5)</f>
        <v>07:57</v>
      </c>
      <c r="K905" s="16">
        <f>IF(Tabla1[[#This Row],[FECHA]]=I906,IF(J906-J905&gt;0,(J906-J905)*1440,0),0)</f>
        <v>0.99999999999999645</v>
      </c>
      <c r="L905" s="14">
        <f>2+L646-Datos!$C$8</f>
        <v>10</v>
      </c>
      <c r="M905" s="13" t="s">
        <v>2459</v>
      </c>
      <c r="N905" s="1" t="s">
        <v>1715</v>
      </c>
      <c r="O905" s="1">
        <v>10</v>
      </c>
      <c r="P905" s="1" t="s">
        <v>818</v>
      </c>
      <c r="Q905" s="4" t="s">
        <v>21</v>
      </c>
    </row>
    <row r="906" spans="1:17" ht="22.5" x14ac:dyDescent="0.25">
      <c r="A906" s="3">
        <v>952</v>
      </c>
      <c r="B906" s="1" t="s">
        <v>2460</v>
      </c>
      <c r="C906" s="1" t="s">
        <v>15</v>
      </c>
      <c r="D906" s="1" t="s">
        <v>40</v>
      </c>
      <c r="E906" s="1">
        <v>16428023</v>
      </c>
      <c r="F906" s="1" t="s">
        <v>2461</v>
      </c>
      <c r="G906" s="1">
        <v>2229306</v>
      </c>
      <c r="H906" s="1" t="s">
        <v>2462</v>
      </c>
      <c r="I906" s="2">
        <v>45050</v>
      </c>
      <c r="J906" s="15" t="str">
        <f>MID(Tabla1[[#This Row],[HORA]],1,5)</f>
        <v>07:58</v>
      </c>
      <c r="K906" s="16">
        <f>IF(Tabla1[[#This Row],[FECHA]]=I907,IF(J907-J906&gt;0,(J907-J906)*1440,0),0)</f>
        <v>5.0000000000000622</v>
      </c>
      <c r="L906" s="14">
        <f>2+L647-Datos!$C$8</f>
        <v>12.48</v>
      </c>
      <c r="M906" s="13" t="s">
        <v>2463</v>
      </c>
      <c r="N906" s="1" t="s">
        <v>2464</v>
      </c>
      <c r="O906" s="1">
        <v>15</v>
      </c>
      <c r="P906" s="1" t="s">
        <v>818</v>
      </c>
      <c r="Q906" s="4" t="s">
        <v>21</v>
      </c>
    </row>
    <row r="907" spans="1:17" ht="22.5" x14ac:dyDescent="0.25">
      <c r="A907" s="3">
        <v>953</v>
      </c>
      <c r="B907" s="1" t="s">
        <v>2465</v>
      </c>
      <c r="C907" s="1" t="s">
        <v>15</v>
      </c>
      <c r="D907" s="1" t="s">
        <v>40</v>
      </c>
      <c r="E907" s="1">
        <v>16765378</v>
      </c>
      <c r="F907" s="1" t="s">
        <v>2466</v>
      </c>
      <c r="G907" s="1">
        <v>16765378</v>
      </c>
      <c r="H907" s="1" t="s">
        <v>2466</v>
      </c>
      <c r="I907" s="2">
        <v>45050</v>
      </c>
      <c r="J907" s="15" t="str">
        <f>MID(Tabla1[[#This Row],[HORA]],1,5)</f>
        <v>08:03</v>
      </c>
      <c r="K907" s="16">
        <f>IF(Tabla1[[#This Row],[FECHA]]=I908,IF(J908-J907&gt;0,(J908-J907)*1440,0),0)</f>
        <v>4.9999999999999023</v>
      </c>
      <c r="L907" s="14">
        <f>2+L648-Datos!$C$8</f>
        <v>8.18</v>
      </c>
      <c r="M907" s="13" t="s">
        <v>2467</v>
      </c>
      <c r="N907" s="1" t="s">
        <v>1715</v>
      </c>
      <c r="O907" s="1">
        <v>15</v>
      </c>
      <c r="P907" s="1" t="s">
        <v>818</v>
      </c>
      <c r="Q907" s="4" t="s">
        <v>21</v>
      </c>
    </row>
    <row r="908" spans="1:17" ht="22.5" x14ac:dyDescent="0.25">
      <c r="A908" s="3">
        <v>954</v>
      </c>
      <c r="B908" s="1" t="s">
        <v>2468</v>
      </c>
      <c r="C908" s="1" t="s">
        <v>15</v>
      </c>
      <c r="D908" s="1" t="s">
        <v>40</v>
      </c>
      <c r="E908" s="1">
        <v>41783345</v>
      </c>
      <c r="F908" s="1" t="s">
        <v>2469</v>
      </c>
      <c r="G908" s="1">
        <v>2229309</v>
      </c>
      <c r="H908" s="1" t="s">
        <v>2470</v>
      </c>
      <c r="I908" s="2">
        <v>45050</v>
      </c>
      <c r="J908" s="15" t="str">
        <f>MID(Tabla1[[#This Row],[HORA]],1,5)</f>
        <v>08:08</v>
      </c>
      <c r="K908" s="16">
        <f>IF(Tabla1[[#This Row],[FECHA]]=I909,IF(J909-J908&gt;0,(J909-J908)*1440,0),0)</f>
        <v>19.000000000000014</v>
      </c>
      <c r="L908" s="14">
        <f>2+L649-Datos!$C$8</f>
        <v>7.28</v>
      </c>
      <c r="M908" s="13" t="s">
        <v>2198</v>
      </c>
      <c r="N908" s="1" t="s">
        <v>2471</v>
      </c>
      <c r="O908" s="1">
        <v>30</v>
      </c>
      <c r="P908" s="1" t="s">
        <v>818</v>
      </c>
      <c r="Q908" s="4" t="s">
        <v>21</v>
      </c>
    </row>
    <row r="909" spans="1:17" ht="22.5" x14ac:dyDescent="0.25">
      <c r="A909" s="3">
        <v>955</v>
      </c>
      <c r="B909" s="1" t="s">
        <v>2472</v>
      </c>
      <c r="C909" s="1" t="s">
        <v>15</v>
      </c>
      <c r="D909" s="1" t="s">
        <v>30</v>
      </c>
      <c r="E909" s="1">
        <v>48059679</v>
      </c>
      <c r="F909" s="1" t="s">
        <v>2473</v>
      </c>
      <c r="G909" s="1">
        <v>16738973</v>
      </c>
      <c r="H909" s="1" t="s">
        <v>2474</v>
      </c>
      <c r="I909" s="2">
        <v>45050</v>
      </c>
      <c r="J909" s="15" t="str">
        <f>MID(Tabla1[[#This Row],[HORA]],1,5)</f>
        <v>08:27</v>
      </c>
      <c r="K909" s="16">
        <f>IF(Tabla1[[#This Row],[FECHA]]=I910,IF(J910-J909&gt;0,(J910-J909)*1440,0),0)</f>
        <v>0</v>
      </c>
      <c r="L909" s="14">
        <f>2+L650-Datos!$C$8</f>
        <v>8.48</v>
      </c>
      <c r="M909" s="13" t="s">
        <v>2475</v>
      </c>
      <c r="N909" s="1" t="s">
        <v>2476</v>
      </c>
      <c r="O909" s="1">
        <v>20</v>
      </c>
      <c r="P909" s="1" t="s">
        <v>818</v>
      </c>
      <c r="Q909" s="4" t="s">
        <v>21</v>
      </c>
    </row>
    <row r="910" spans="1:17" ht="22.5" x14ac:dyDescent="0.25">
      <c r="A910" s="3">
        <v>5618</v>
      </c>
      <c r="B910" s="1" t="s">
        <v>17583</v>
      </c>
      <c r="C910" s="1" t="s">
        <v>15</v>
      </c>
      <c r="D910" s="1" t="s">
        <v>33</v>
      </c>
      <c r="E910" s="1">
        <v>16687257</v>
      </c>
      <c r="F910" s="1" t="s">
        <v>17584</v>
      </c>
      <c r="G910" s="1">
        <v>2229311</v>
      </c>
      <c r="H910" s="1" t="s">
        <v>17585</v>
      </c>
      <c r="I910" s="2">
        <v>45050</v>
      </c>
      <c r="J910" s="15" t="str">
        <f>MID(Tabla1[[#This Row],[HORA]],1,5)</f>
        <v>08:27</v>
      </c>
      <c r="K910" s="16">
        <f>IF(Tabla1[[#This Row],[FECHA]]=I911,IF(J911-J910&gt;0,(J911-J910)*1440,0),0)</f>
        <v>1.9999999999999929</v>
      </c>
      <c r="L910" s="14">
        <f>2+L651-Datos!$C$8</f>
        <v>9.98</v>
      </c>
      <c r="M910" s="13" t="s">
        <v>2475</v>
      </c>
      <c r="N910" s="1" t="s">
        <v>59</v>
      </c>
      <c r="O910" s="1">
        <v>10</v>
      </c>
      <c r="P910" s="1" t="s">
        <v>20</v>
      </c>
      <c r="Q910" s="4" t="s">
        <v>21</v>
      </c>
    </row>
    <row r="911" spans="1:17" ht="22.5" x14ac:dyDescent="0.25">
      <c r="A911" s="3">
        <v>956</v>
      </c>
      <c r="B911" s="1" t="s">
        <v>2477</v>
      </c>
      <c r="C911" s="1" t="s">
        <v>15</v>
      </c>
      <c r="D911" s="1" t="s">
        <v>40</v>
      </c>
      <c r="E911" s="1">
        <v>16411440</v>
      </c>
      <c r="F911" s="1" t="s">
        <v>2478</v>
      </c>
      <c r="G911" s="1">
        <v>2229312</v>
      </c>
      <c r="H911" s="1" t="s">
        <v>2479</v>
      </c>
      <c r="I911" s="2">
        <v>45050</v>
      </c>
      <c r="J911" s="15" t="str">
        <f>MID(Tabla1[[#This Row],[HORA]],1,5)</f>
        <v>08:29</v>
      </c>
      <c r="K911" s="16">
        <f>IF(Tabla1[[#This Row],[FECHA]]=I912,IF(J912-J911&gt;0,(J912-J911)*1440,0),0)</f>
        <v>2.0000000000000728</v>
      </c>
      <c r="L911" s="14">
        <f>2+L652-Datos!$C$8</f>
        <v>7.33</v>
      </c>
      <c r="M911" s="13" t="s">
        <v>2480</v>
      </c>
      <c r="N911" s="1" t="s">
        <v>2481</v>
      </c>
      <c r="O911" s="1">
        <v>120</v>
      </c>
      <c r="P911" s="1" t="s">
        <v>818</v>
      </c>
      <c r="Q911" s="4" t="s">
        <v>21</v>
      </c>
    </row>
    <row r="912" spans="1:17" ht="22.5" x14ac:dyDescent="0.25">
      <c r="A912" s="3">
        <v>5619</v>
      </c>
      <c r="B912" s="1" t="s">
        <v>17586</v>
      </c>
      <c r="C912" s="1" t="s">
        <v>15</v>
      </c>
      <c r="D912" s="1" t="s">
        <v>40</v>
      </c>
      <c r="E912" s="1">
        <v>42768695</v>
      </c>
      <c r="F912" s="1" t="s">
        <v>17587</v>
      </c>
      <c r="G912" s="1">
        <v>2229313</v>
      </c>
      <c r="H912" s="1" t="s">
        <v>6228</v>
      </c>
      <c r="I912" s="2">
        <v>45050</v>
      </c>
      <c r="J912" s="15" t="str">
        <f>MID(Tabla1[[#This Row],[HORA]],1,5)</f>
        <v>08:31</v>
      </c>
      <c r="K912" s="16">
        <f>IF(Tabla1[[#This Row],[FECHA]]=I913,IF(J913-J912&gt;0,(J913-J912)*1440,0),0)</f>
        <v>1.9999999999999929</v>
      </c>
      <c r="L912" s="14">
        <f>2+L653-Datos!$C$8</f>
        <v>9.48</v>
      </c>
      <c r="M912" s="13" t="s">
        <v>1855</v>
      </c>
      <c r="N912" s="1" t="s">
        <v>1715</v>
      </c>
      <c r="O912" s="1">
        <v>35</v>
      </c>
      <c r="P912" s="1" t="s">
        <v>20</v>
      </c>
      <c r="Q912" s="4" t="s">
        <v>21</v>
      </c>
    </row>
    <row r="913" spans="1:17" ht="22.5" x14ac:dyDescent="0.25">
      <c r="A913" s="3">
        <v>5620</v>
      </c>
      <c r="B913" s="1" t="s">
        <v>17588</v>
      </c>
      <c r="C913" s="1" t="s">
        <v>15</v>
      </c>
      <c r="D913" s="1" t="s">
        <v>82</v>
      </c>
      <c r="E913" s="1">
        <v>8148293</v>
      </c>
      <c r="F913" s="1" t="s">
        <v>17589</v>
      </c>
      <c r="G913" s="1">
        <v>2229315</v>
      </c>
      <c r="H913" s="1" t="s">
        <v>6228</v>
      </c>
      <c r="I913" s="2">
        <v>45050</v>
      </c>
      <c r="J913" s="15" t="str">
        <f>MID(Tabla1[[#This Row],[HORA]],1,5)</f>
        <v>08:33</v>
      </c>
      <c r="K913" s="16">
        <f>IF(Tabla1[[#This Row],[FECHA]]=I914,IF(J914-J913&gt;0,(J914-J913)*1440,0),0)</f>
        <v>1.9999999999999929</v>
      </c>
      <c r="L913" s="14">
        <f>2+L654-Datos!$C$8</f>
        <v>11.18</v>
      </c>
      <c r="M913" s="13" t="s">
        <v>2202</v>
      </c>
      <c r="N913" s="1" t="s">
        <v>1715</v>
      </c>
      <c r="O913" s="1">
        <v>30</v>
      </c>
      <c r="P913" s="1" t="s">
        <v>20</v>
      </c>
      <c r="Q913" s="4" t="s">
        <v>21</v>
      </c>
    </row>
    <row r="914" spans="1:17" ht="22.5" x14ac:dyDescent="0.25">
      <c r="A914" s="3">
        <v>5621</v>
      </c>
      <c r="B914" s="1" t="s">
        <v>17590</v>
      </c>
      <c r="C914" s="1" t="s">
        <v>15</v>
      </c>
      <c r="D914" s="1" t="s">
        <v>40</v>
      </c>
      <c r="E914" s="1">
        <v>46690134</v>
      </c>
      <c r="F914" s="1" t="s">
        <v>17591</v>
      </c>
      <c r="G914" s="1">
        <v>2229316</v>
      </c>
      <c r="H914" s="1" t="s">
        <v>17592</v>
      </c>
      <c r="I914" s="2">
        <v>45050</v>
      </c>
      <c r="J914" s="15" t="str">
        <f>MID(Tabla1[[#This Row],[HORA]],1,5)</f>
        <v>08:35</v>
      </c>
      <c r="K914" s="16">
        <f>IF(Tabla1[[#This Row],[FECHA]]=I915,IF(J915-J914&gt;0,(J915-J914)*1440,0),0)</f>
        <v>0</v>
      </c>
      <c r="L914" s="14">
        <f>2+L655-Datos!$C$8</f>
        <v>8.34</v>
      </c>
      <c r="M914" s="13" t="s">
        <v>4812</v>
      </c>
      <c r="N914" s="1" t="s">
        <v>17593</v>
      </c>
      <c r="O914" s="1">
        <v>20</v>
      </c>
      <c r="P914" s="1" t="s">
        <v>20</v>
      </c>
      <c r="Q914" s="4" t="s">
        <v>21</v>
      </c>
    </row>
    <row r="915" spans="1:17" ht="22.5" x14ac:dyDescent="0.25">
      <c r="A915" s="3">
        <v>5622</v>
      </c>
      <c r="B915" s="1" t="s">
        <v>17590</v>
      </c>
      <c r="C915" s="1" t="s">
        <v>15</v>
      </c>
      <c r="D915" s="1" t="s">
        <v>40</v>
      </c>
      <c r="E915" s="1">
        <v>46690134</v>
      </c>
      <c r="F915" s="1" t="s">
        <v>17591</v>
      </c>
      <c r="G915" s="1">
        <v>2229316</v>
      </c>
      <c r="H915" s="1" t="s">
        <v>17592</v>
      </c>
      <c r="I915" s="2">
        <v>45050</v>
      </c>
      <c r="J915" s="15" t="str">
        <f>MID(Tabla1[[#This Row],[HORA]],1,5)</f>
        <v>08:35</v>
      </c>
      <c r="K915" s="16">
        <f>IF(Tabla1[[#This Row],[FECHA]]=I916,IF(J916-J915&gt;0,(J916-J915)*1440,0),0)</f>
        <v>5.9999999999999787</v>
      </c>
      <c r="L915" s="14">
        <f>2+L656-Datos!$C$8</f>
        <v>9.2800000000000011</v>
      </c>
      <c r="M915" s="13" t="s">
        <v>4812</v>
      </c>
      <c r="N915" s="1" t="s">
        <v>17351</v>
      </c>
      <c r="O915" s="1">
        <v>20</v>
      </c>
      <c r="P915" s="1" t="s">
        <v>20</v>
      </c>
      <c r="Q915" s="4" t="s">
        <v>21</v>
      </c>
    </row>
    <row r="916" spans="1:17" ht="22.5" x14ac:dyDescent="0.25">
      <c r="A916" s="3">
        <v>5623</v>
      </c>
      <c r="B916" s="1" t="s">
        <v>17594</v>
      </c>
      <c r="C916" s="1" t="s">
        <v>15</v>
      </c>
      <c r="D916" s="1" t="s">
        <v>40</v>
      </c>
      <c r="E916" s="1">
        <v>3680339</v>
      </c>
      <c r="F916" s="1" t="s">
        <v>17595</v>
      </c>
      <c r="G916" s="1">
        <v>2229318</v>
      </c>
      <c r="H916" s="1" t="s">
        <v>17596</v>
      </c>
      <c r="I916" s="2">
        <v>45050</v>
      </c>
      <c r="J916" s="15" t="str">
        <f>MID(Tabla1[[#This Row],[HORA]],1,5)</f>
        <v>08:41</v>
      </c>
      <c r="K916" s="16">
        <f>IF(Tabla1[[#This Row],[FECHA]]=I917,IF(J917-J916&gt;0,(J917-J916)*1440,0),0)</f>
        <v>1.9999999999999929</v>
      </c>
      <c r="L916" s="14">
        <f>2+L657-Datos!$C$8</f>
        <v>9.52</v>
      </c>
      <c r="M916" s="13" t="s">
        <v>1152</v>
      </c>
      <c r="N916" s="1" t="s">
        <v>17597</v>
      </c>
      <c r="O916" s="1">
        <v>25</v>
      </c>
      <c r="P916" s="1" t="s">
        <v>20</v>
      </c>
      <c r="Q916" s="4" t="s">
        <v>21</v>
      </c>
    </row>
    <row r="917" spans="1:17" ht="22.5" x14ac:dyDescent="0.25">
      <c r="A917" s="3">
        <v>5624</v>
      </c>
      <c r="B917" s="1" t="s">
        <v>17598</v>
      </c>
      <c r="C917" s="1" t="s">
        <v>15</v>
      </c>
      <c r="D917" s="1" t="s">
        <v>40</v>
      </c>
      <c r="E917" s="1">
        <v>9758494</v>
      </c>
      <c r="F917" s="1" t="s">
        <v>17599</v>
      </c>
      <c r="G917" s="1">
        <v>2229321</v>
      </c>
      <c r="H917" s="1" t="s">
        <v>17600</v>
      </c>
      <c r="I917" s="2">
        <v>45050</v>
      </c>
      <c r="J917" s="15" t="str">
        <f>MID(Tabla1[[#This Row],[HORA]],1,5)</f>
        <v>08:43</v>
      </c>
      <c r="K917" s="16">
        <f>IF(Tabla1[[#This Row],[FECHA]]=I918,IF(J918-J917&gt;0,(J918-J917)*1440,0),0)</f>
        <v>3.9999999999999858</v>
      </c>
      <c r="L917" s="14">
        <f>2+L658-Datos!$C$8</f>
        <v>7.19</v>
      </c>
      <c r="M917" s="13" t="s">
        <v>6974</v>
      </c>
      <c r="N917" s="1" t="s">
        <v>17601</v>
      </c>
      <c r="O917" s="1">
        <v>20</v>
      </c>
      <c r="P917" s="1" t="s">
        <v>20</v>
      </c>
      <c r="Q917" s="4" t="s">
        <v>21</v>
      </c>
    </row>
    <row r="918" spans="1:17" ht="22.5" x14ac:dyDescent="0.25">
      <c r="A918" s="3">
        <v>5625</v>
      </c>
      <c r="B918" s="1" t="s">
        <v>17602</v>
      </c>
      <c r="C918" s="1" t="s">
        <v>15</v>
      </c>
      <c r="D918" s="1" t="s">
        <v>40</v>
      </c>
      <c r="E918" s="1">
        <v>16749083</v>
      </c>
      <c r="F918" s="1" t="s">
        <v>17603</v>
      </c>
      <c r="G918" s="1">
        <v>2229324</v>
      </c>
      <c r="H918" s="1" t="s">
        <v>17604</v>
      </c>
      <c r="I918" s="2">
        <v>45050</v>
      </c>
      <c r="J918" s="15" t="str">
        <f>MID(Tabla1[[#This Row],[HORA]],1,5)</f>
        <v>08:47</v>
      </c>
      <c r="K918" s="16">
        <f>IF(Tabla1[[#This Row],[FECHA]]=I919,IF(J919-J918&gt;0,(J919-J918)*1440,0),0)</f>
        <v>19.000000000000014</v>
      </c>
      <c r="L918" s="14">
        <f>2+L659-Datos!$C$8</f>
        <v>8.43</v>
      </c>
      <c r="M918" s="13" t="s">
        <v>4210</v>
      </c>
      <c r="N918" s="1" t="s">
        <v>17605</v>
      </c>
      <c r="O918" s="1">
        <v>25</v>
      </c>
      <c r="P918" s="1" t="s">
        <v>20</v>
      </c>
      <c r="Q918" s="4" t="s">
        <v>21</v>
      </c>
    </row>
    <row r="919" spans="1:17" ht="22.5" x14ac:dyDescent="0.25">
      <c r="A919" s="3">
        <v>957</v>
      </c>
      <c r="B919" s="1" t="s">
        <v>2482</v>
      </c>
      <c r="C919" s="1" t="s">
        <v>15</v>
      </c>
      <c r="D919" s="1" t="s">
        <v>40</v>
      </c>
      <c r="E919" s="1">
        <v>41920801</v>
      </c>
      <c r="F919" s="1" t="s">
        <v>2483</v>
      </c>
      <c r="G919" s="1">
        <v>47189833</v>
      </c>
      <c r="H919" s="1" t="s">
        <v>2484</v>
      </c>
      <c r="I919" s="2">
        <v>45050</v>
      </c>
      <c r="J919" s="15" t="str">
        <f>MID(Tabla1[[#This Row],[HORA]],1,5)</f>
        <v>09:06</v>
      </c>
      <c r="K919" s="16">
        <f>IF(Tabla1[[#This Row],[FECHA]]=I920,IF(J920-J919&gt;0,(J920-J919)*1440,0),0)</f>
        <v>1.0000000000000764</v>
      </c>
      <c r="L919" s="14">
        <f>2+L660-Datos!$C$8</f>
        <v>8.120000000000001</v>
      </c>
      <c r="M919" s="13" t="s">
        <v>2485</v>
      </c>
      <c r="N919" s="1" t="s">
        <v>2486</v>
      </c>
      <c r="O919" s="1">
        <v>15</v>
      </c>
      <c r="P919" s="1" t="s">
        <v>818</v>
      </c>
      <c r="Q919" s="4" t="s">
        <v>21</v>
      </c>
    </row>
    <row r="920" spans="1:17" ht="22.5" x14ac:dyDescent="0.25">
      <c r="A920" s="3">
        <v>958</v>
      </c>
      <c r="B920" s="1" t="s">
        <v>2487</v>
      </c>
      <c r="C920" s="1" t="s">
        <v>15</v>
      </c>
      <c r="D920" s="1" t="s">
        <v>40</v>
      </c>
      <c r="E920" s="1">
        <v>17841170</v>
      </c>
      <c r="F920" s="1" t="s">
        <v>2488</v>
      </c>
      <c r="G920" s="1">
        <v>40571746</v>
      </c>
      <c r="H920" s="1" t="s">
        <v>2489</v>
      </c>
      <c r="I920" s="2">
        <v>45050</v>
      </c>
      <c r="J920" s="15" t="str">
        <f>MID(Tabla1[[#This Row],[HORA]],1,5)</f>
        <v>09:07</v>
      </c>
      <c r="K920" s="16">
        <f>IF(Tabla1[[#This Row],[FECHA]]=I921,IF(J921-J920&gt;0,(J921-J920)*1440,0),0)</f>
        <v>4.9999999999999023</v>
      </c>
      <c r="L920" s="14">
        <f>2+L661-Datos!$C$8</f>
        <v>9.5</v>
      </c>
      <c r="M920" s="13" t="s">
        <v>1870</v>
      </c>
      <c r="N920" s="1" t="s">
        <v>2490</v>
      </c>
      <c r="O920" s="1">
        <v>20</v>
      </c>
      <c r="P920" s="1" t="s">
        <v>818</v>
      </c>
      <c r="Q920" s="4" t="s">
        <v>21</v>
      </c>
    </row>
    <row r="921" spans="1:17" ht="22.5" x14ac:dyDescent="0.25">
      <c r="A921" s="3">
        <v>5626</v>
      </c>
      <c r="B921" s="1" t="s">
        <v>17606</v>
      </c>
      <c r="C921" s="1" t="s">
        <v>15</v>
      </c>
      <c r="D921" s="1" t="s">
        <v>82</v>
      </c>
      <c r="E921" s="1">
        <v>48251269</v>
      </c>
      <c r="F921" s="1" t="s">
        <v>17607</v>
      </c>
      <c r="G921" s="1">
        <v>2229331</v>
      </c>
      <c r="H921" s="1" t="s">
        <v>17608</v>
      </c>
      <c r="I921" s="2">
        <v>45050</v>
      </c>
      <c r="J921" s="15" t="str">
        <f>MID(Tabla1[[#This Row],[HORA]],1,5)</f>
        <v>09:12</v>
      </c>
      <c r="K921" s="16">
        <f>IF(Tabla1[[#This Row],[FECHA]]=I922,IF(J922-J921&gt;0,(J922-J921)*1440,0),0)</f>
        <v>3.0000000000000693</v>
      </c>
      <c r="L921" s="14">
        <f>2+L662-Datos!$C$8</f>
        <v>9.4400000000000013</v>
      </c>
      <c r="M921" s="13" t="s">
        <v>2788</v>
      </c>
      <c r="N921" s="1" t="s">
        <v>17609</v>
      </c>
      <c r="O921" s="1">
        <v>10</v>
      </c>
      <c r="P921" s="1" t="s">
        <v>20</v>
      </c>
      <c r="Q921" s="4" t="s">
        <v>21</v>
      </c>
    </row>
    <row r="922" spans="1:17" ht="22.5" x14ac:dyDescent="0.25">
      <c r="A922" s="3">
        <v>5714</v>
      </c>
      <c r="B922" s="1" t="s">
        <v>17886</v>
      </c>
      <c r="C922" s="1" t="s">
        <v>15</v>
      </c>
      <c r="D922" s="1" t="s">
        <v>82</v>
      </c>
      <c r="E922" s="1">
        <v>80369951</v>
      </c>
      <c r="F922" s="1" t="s">
        <v>17887</v>
      </c>
      <c r="G922" s="1">
        <v>2229653</v>
      </c>
      <c r="H922" s="1" t="s">
        <v>17888</v>
      </c>
      <c r="I922" s="2">
        <v>45050</v>
      </c>
      <c r="J922" s="15" t="str">
        <f>MID(Tabla1[[#This Row],[HORA]],1,5)</f>
        <v>09:15</v>
      </c>
      <c r="K922" s="16">
        <f>IF(Tabla1[[#This Row],[FECHA]]=I923,IF(J923-J922&gt;0,(J923-J922)*1440,0),0)</f>
        <v>1.9999999999999929</v>
      </c>
      <c r="L922" s="14">
        <f>2+L663-Datos!$C$8</f>
        <v>9.34</v>
      </c>
      <c r="M922" s="13" t="s">
        <v>9111</v>
      </c>
      <c r="N922" s="1" t="s">
        <v>17889</v>
      </c>
      <c r="O922" s="1">
        <v>10</v>
      </c>
      <c r="P922" s="1" t="s">
        <v>27</v>
      </c>
      <c r="Q922" s="4" t="s">
        <v>21</v>
      </c>
    </row>
    <row r="923" spans="1:17" ht="22.5" x14ac:dyDescent="0.25">
      <c r="A923" s="3">
        <v>5715</v>
      </c>
      <c r="B923" s="1" t="s">
        <v>17890</v>
      </c>
      <c r="C923" s="1" t="s">
        <v>15</v>
      </c>
      <c r="D923" s="1" t="s">
        <v>23</v>
      </c>
      <c r="E923" s="1">
        <v>45986473</v>
      </c>
      <c r="F923" s="1" t="s">
        <v>17891</v>
      </c>
      <c r="G923" s="1">
        <v>75071399</v>
      </c>
      <c r="H923" s="1" t="s">
        <v>17892</v>
      </c>
      <c r="I923" s="2">
        <v>45050</v>
      </c>
      <c r="J923" s="15" t="str">
        <f>MID(Tabla1[[#This Row],[HORA]],1,5)</f>
        <v>09:17</v>
      </c>
      <c r="K923" s="16">
        <f>IF(Tabla1[[#This Row],[FECHA]]=I924,IF(J924-J923&gt;0,(J924-J923)*1440,0),0)</f>
        <v>2.9999999999999893</v>
      </c>
      <c r="L923" s="14">
        <f>2+L664-Datos!$C$8</f>
        <v>7.0500000000000007</v>
      </c>
      <c r="M923" s="13" t="s">
        <v>16863</v>
      </c>
      <c r="N923" s="1" t="s">
        <v>17893</v>
      </c>
      <c r="O923" s="1">
        <v>30</v>
      </c>
      <c r="P923" s="1" t="s">
        <v>27</v>
      </c>
      <c r="Q923" s="4" t="s">
        <v>21</v>
      </c>
    </row>
    <row r="924" spans="1:17" ht="22.5" x14ac:dyDescent="0.25">
      <c r="A924" s="3">
        <v>5627</v>
      </c>
      <c r="B924" s="1" t="s">
        <v>17610</v>
      </c>
      <c r="C924" s="1" t="s">
        <v>15</v>
      </c>
      <c r="D924" s="1" t="s">
        <v>77</v>
      </c>
      <c r="E924" s="1">
        <v>46780078</v>
      </c>
      <c r="F924" s="1" t="s">
        <v>14355</v>
      </c>
      <c r="G924" s="1">
        <v>2229334</v>
      </c>
      <c r="H924" s="1" t="s">
        <v>17611</v>
      </c>
      <c r="I924" s="2">
        <v>45050</v>
      </c>
      <c r="J924" s="15" t="str">
        <f>MID(Tabla1[[#This Row],[HORA]],1,5)</f>
        <v>09:20</v>
      </c>
      <c r="K924" s="16">
        <f>IF(Tabla1[[#This Row],[FECHA]]=I925,IF(J925-J924&gt;0,(J925-J924)*1440,0),0)</f>
        <v>0.99999999999999645</v>
      </c>
      <c r="L924" s="14">
        <f>2+L665-Datos!$C$8</f>
        <v>8.34</v>
      </c>
      <c r="M924" s="13" t="s">
        <v>8291</v>
      </c>
      <c r="N924" s="1" t="s">
        <v>17612</v>
      </c>
      <c r="O924" s="1">
        <v>13</v>
      </c>
      <c r="P924" s="1" t="s">
        <v>20</v>
      </c>
      <c r="Q924" s="4" t="s">
        <v>21</v>
      </c>
    </row>
    <row r="925" spans="1:17" ht="22.5" x14ac:dyDescent="0.25">
      <c r="A925" s="3">
        <v>959</v>
      </c>
      <c r="B925" s="1" t="s">
        <v>2491</v>
      </c>
      <c r="C925" s="1" t="s">
        <v>15</v>
      </c>
      <c r="D925" s="1" t="s">
        <v>40</v>
      </c>
      <c r="E925" s="1">
        <v>16533254</v>
      </c>
      <c r="F925" s="1" t="s">
        <v>2492</v>
      </c>
      <c r="G925" s="1">
        <v>2229335</v>
      </c>
      <c r="H925" s="1" t="s">
        <v>2493</v>
      </c>
      <c r="I925" s="2">
        <v>45050</v>
      </c>
      <c r="J925" s="15" t="str">
        <f>MID(Tabla1[[#This Row],[HORA]],1,5)</f>
        <v>09:21</v>
      </c>
      <c r="K925" s="16">
        <f>IF(Tabla1[[#This Row],[FECHA]]=I926,IF(J926-J925&gt;0,(J926-J925)*1440,0),0)</f>
        <v>1.9999999999999929</v>
      </c>
      <c r="L925" s="14">
        <f>2+L666-Datos!$C$8</f>
        <v>7.3500000000000005</v>
      </c>
      <c r="M925" s="13" t="s">
        <v>507</v>
      </c>
      <c r="N925" s="1" t="s">
        <v>2494</v>
      </c>
      <c r="O925" s="1">
        <v>20</v>
      </c>
      <c r="P925" s="1" t="s">
        <v>818</v>
      </c>
      <c r="Q925" s="4" t="s">
        <v>21</v>
      </c>
    </row>
    <row r="926" spans="1:17" ht="22.5" x14ac:dyDescent="0.25">
      <c r="A926" s="3">
        <v>960</v>
      </c>
      <c r="B926" s="1" t="s">
        <v>2495</v>
      </c>
      <c r="C926" s="1" t="s">
        <v>15</v>
      </c>
      <c r="D926" s="1" t="s">
        <v>40</v>
      </c>
      <c r="E926" s="1">
        <v>76474565</v>
      </c>
      <c r="F926" s="1" t="s">
        <v>2496</v>
      </c>
      <c r="G926" s="1">
        <v>2229336</v>
      </c>
      <c r="H926" s="1" t="s">
        <v>2497</v>
      </c>
      <c r="I926" s="2">
        <v>45050</v>
      </c>
      <c r="J926" s="15" t="str">
        <f>MID(Tabla1[[#This Row],[HORA]],1,5)</f>
        <v>09:23</v>
      </c>
      <c r="K926" s="16">
        <f>IF(Tabla1[[#This Row],[FECHA]]=I927,IF(J927-J926&gt;0,(J927-J926)*1440,0),0)</f>
        <v>3.9999999999999858</v>
      </c>
      <c r="L926" s="14">
        <f>2+L667-Datos!$C$8</f>
        <v>10.36</v>
      </c>
      <c r="M926" s="13" t="s">
        <v>1677</v>
      </c>
      <c r="N926" s="1" t="s">
        <v>59</v>
      </c>
      <c r="O926" s="1">
        <v>10</v>
      </c>
      <c r="P926" s="1" t="s">
        <v>818</v>
      </c>
      <c r="Q926" s="4" t="s">
        <v>21</v>
      </c>
    </row>
    <row r="927" spans="1:17" ht="22.5" x14ac:dyDescent="0.25">
      <c r="A927" s="3">
        <v>961</v>
      </c>
      <c r="B927" s="1" t="s">
        <v>2498</v>
      </c>
      <c r="C927" s="1" t="s">
        <v>15</v>
      </c>
      <c r="D927" s="1" t="s">
        <v>40</v>
      </c>
      <c r="E927" s="1">
        <v>17542968</v>
      </c>
      <c r="F927" s="1" t="s">
        <v>1728</v>
      </c>
      <c r="G927" s="1">
        <v>2229338</v>
      </c>
      <c r="H927" s="1" t="s">
        <v>2499</v>
      </c>
      <c r="I927" s="2">
        <v>45050</v>
      </c>
      <c r="J927" s="15" t="str">
        <f>MID(Tabla1[[#This Row],[HORA]],1,5)</f>
        <v>09:27</v>
      </c>
      <c r="K927" s="16">
        <f>IF(Tabla1[[#This Row],[FECHA]]=I928,IF(J928-J927&gt;0,(J928-J927)*1440,0),0)</f>
        <v>0.99999999999999645</v>
      </c>
      <c r="L927" s="14">
        <f>2+L668-Datos!$C$8</f>
        <v>12.420000000000002</v>
      </c>
      <c r="M927" s="13" t="s">
        <v>2500</v>
      </c>
      <c r="N927" s="1" t="s">
        <v>2501</v>
      </c>
      <c r="O927" s="1">
        <v>15</v>
      </c>
      <c r="P927" s="1" t="s">
        <v>818</v>
      </c>
      <c r="Q927" s="4" t="s">
        <v>21</v>
      </c>
    </row>
    <row r="928" spans="1:17" ht="22.5" x14ac:dyDescent="0.25">
      <c r="A928" s="3">
        <v>5628</v>
      </c>
      <c r="B928" s="1" t="s">
        <v>17613</v>
      </c>
      <c r="C928" s="1" t="s">
        <v>15</v>
      </c>
      <c r="D928" s="1" t="s">
        <v>40</v>
      </c>
      <c r="E928" s="1">
        <v>10425344</v>
      </c>
      <c r="F928" s="1" t="s">
        <v>17614</v>
      </c>
      <c r="G928" s="1">
        <v>2229340</v>
      </c>
      <c r="H928" s="1" t="s">
        <v>17615</v>
      </c>
      <c r="I928" s="2">
        <v>45050</v>
      </c>
      <c r="J928" s="15" t="str">
        <f>MID(Tabla1[[#This Row],[HORA]],1,5)</f>
        <v>09:28</v>
      </c>
      <c r="K928" s="16">
        <f>IF(Tabla1[[#This Row],[FECHA]]=I929,IF(J929-J928&gt;0,(J929-J928)*1440,0),0)</f>
        <v>5.0000000000000622</v>
      </c>
      <c r="L928" s="14">
        <f>2+L669-Datos!$C$8</f>
        <v>8.2900000000000009</v>
      </c>
      <c r="M928" s="13" t="s">
        <v>8911</v>
      </c>
      <c r="N928" s="1" t="s">
        <v>17616</v>
      </c>
      <c r="O928" s="1">
        <v>15</v>
      </c>
      <c r="P928" s="1" t="s">
        <v>20</v>
      </c>
      <c r="Q928" s="4" t="s">
        <v>21</v>
      </c>
    </row>
    <row r="929" spans="1:17" ht="22.5" x14ac:dyDescent="0.25">
      <c r="A929" s="3">
        <v>962</v>
      </c>
      <c r="B929" s="1" t="s">
        <v>2502</v>
      </c>
      <c r="C929" s="1" t="s">
        <v>15</v>
      </c>
      <c r="D929" s="1" t="s">
        <v>40</v>
      </c>
      <c r="E929" s="1">
        <v>76558888</v>
      </c>
      <c r="F929" s="1" t="s">
        <v>2503</v>
      </c>
      <c r="G929" s="1">
        <v>2229341</v>
      </c>
      <c r="H929" s="1" t="s">
        <v>2504</v>
      </c>
      <c r="I929" s="2">
        <v>45050</v>
      </c>
      <c r="J929" s="15" t="str">
        <f>MID(Tabla1[[#This Row],[HORA]],1,5)</f>
        <v>09:33</v>
      </c>
      <c r="K929" s="16">
        <f>IF(Tabla1[[#This Row],[FECHA]]=I930,IF(J930-J929&gt;0,(J930-J929)*1440,0),0)</f>
        <v>5.9999999999999787</v>
      </c>
      <c r="L929" s="14">
        <f>2+L670-Datos!$C$8</f>
        <v>8.1000000000000014</v>
      </c>
      <c r="M929" s="13" t="s">
        <v>609</v>
      </c>
      <c r="N929" s="1" t="s">
        <v>2505</v>
      </c>
      <c r="O929" s="1">
        <v>20</v>
      </c>
      <c r="P929" s="1" t="s">
        <v>818</v>
      </c>
      <c r="Q929" s="4" t="s">
        <v>21</v>
      </c>
    </row>
    <row r="930" spans="1:17" ht="22.5" x14ac:dyDescent="0.25">
      <c r="A930" s="3">
        <v>963</v>
      </c>
      <c r="B930" s="1" t="s">
        <v>2506</v>
      </c>
      <c r="C930" s="1" t="s">
        <v>15</v>
      </c>
      <c r="D930" s="1" t="s">
        <v>33</v>
      </c>
      <c r="E930" s="1">
        <v>16537227</v>
      </c>
      <c r="F930" s="1" t="s">
        <v>2024</v>
      </c>
      <c r="G930" s="1">
        <v>45501072</v>
      </c>
      <c r="H930" s="1" t="s">
        <v>2507</v>
      </c>
      <c r="I930" s="2">
        <v>45050</v>
      </c>
      <c r="J930" s="15" t="str">
        <f>MID(Tabla1[[#This Row],[HORA]],1,5)</f>
        <v>09:39</v>
      </c>
      <c r="K930" s="16">
        <f>IF(Tabla1[[#This Row],[FECHA]]=I931,IF(J931-J930&gt;0,(J931-J930)*1440,0),0)</f>
        <v>0</v>
      </c>
      <c r="L930" s="14">
        <f>2+L671-Datos!$C$8</f>
        <v>10.190000000000001</v>
      </c>
      <c r="M930" s="13" t="s">
        <v>510</v>
      </c>
      <c r="N930" s="1" t="s">
        <v>2508</v>
      </c>
      <c r="O930" s="1">
        <v>20</v>
      </c>
      <c r="P930" s="1" t="s">
        <v>818</v>
      </c>
      <c r="Q930" s="4" t="s">
        <v>21</v>
      </c>
    </row>
    <row r="931" spans="1:17" ht="22.5" x14ac:dyDescent="0.25">
      <c r="A931" s="3">
        <v>5629</v>
      </c>
      <c r="B931" s="1" t="s">
        <v>17617</v>
      </c>
      <c r="C931" s="1" t="s">
        <v>15</v>
      </c>
      <c r="D931" s="1" t="s">
        <v>172</v>
      </c>
      <c r="E931" s="1">
        <v>16793898</v>
      </c>
      <c r="F931" s="1" t="s">
        <v>12551</v>
      </c>
      <c r="G931" s="1">
        <v>2229343</v>
      </c>
      <c r="H931" s="1" t="s">
        <v>17618</v>
      </c>
      <c r="I931" s="2">
        <v>45050</v>
      </c>
      <c r="J931" s="15" t="str">
        <f>MID(Tabla1[[#This Row],[HORA]],1,5)</f>
        <v>09:39</v>
      </c>
      <c r="K931" s="16">
        <f>IF(Tabla1[[#This Row],[FECHA]]=I932,IF(J932-J931&gt;0,(J932-J931)*1440,0),0)</f>
        <v>1.9999999999999929</v>
      </c>
      <c r="L931" s="14">
        <f>2+L672-Datos!$C$8</f>
        <v>7.53</v>
      </c>
      <c r="M931" s="13" t="s">
        <v>510</v>
      </c>
      <c r="N931" s="1" t="s">
        <v>17619</v>
      </c>
      <c r="O931" s="1">
        <v>20</v>
      </c>
      <c r="P931" s="1" t="s">
        <v>20</v>
      </c>
      <c r="Q931" s="4" t="s">
        <v>21</v>
      </c>
    </row>
    <row r="932" spans="1:17" ht="22.5" x14ac:dyDescent="0.25">
      <c r="A932" s="3">
        <v>964</v>
      </c>
      <c r="B932" s="1" t="s">
        <v>2509</v>
      </c>
      <c r="C932" s="1" t="s">
        <v>15</v>
      </c>
      <c r="D932" s="1" t="s">
        <v>40</v>
      </c>
      <c r="E932" s="1">
        <v>9458582</v>
      </c>
      <c r="F932" s="1" t="s">
        <v>2510</v>
      </c>
      <c r="G932" s="1">
        <v>72186679</v>
      </c>
      <c r="H932" s="1" t="s">
        <v>2511</v>
      </c>
      <c r="I932" s="2">
        <v>45050</v>
      </c>
      <c r="J932" s="15" t="str">
        <f>MID(Tabla1[[#This Row],[HORA]],1,5)</f>
        <v>09:41</v>
      </c>
      <c r="K932" s="16">
        <f>IF(Tabla1[[#This Row],[FECHA]]=I933,IF(J933-J932&gt;0,(J933-J932)*1440,0),0)</f>
        <v>0.99999999999991651</v>
      </c>
      <c r="L932" s="14">
        <f>2+L673-Datos!$C$8</f>
        <v>9.2600000000000016</v>
      </c>
      <c r="M932" s="13" t="s">
        <v>2512</v>
      </c>
      <c r="N932" s="1" t="s">
        <v>2513</v>
      </c>
      <c r="O932" s="1">
        <v>13</v>
      </c>
      <c r="P932" s="1" t="s">
        <v>818</v>
      </c>
      <c r="Q932" s="4" t="s">
        <v>21</v>
      </c>
    </row>
    <row r="933" spans="1:17" ht="22.5" x14ac:dyDescent="0.25">
      <c r="A933" s="3">
        <v>16717</v>
      </c>
      <c r="B933" s="1" t="s">
        <v>50639</v>
      </c>
      <c r="C933" s="1" t="s">
        <v>15</v>
      </c>
      <c r="D933" s="1" t="s">
        <v>77</v>
      </c>
      <c r="E933" s="1">
        <v>20108983583</v>
      </c>
      <c r="F933" s="1" t="s">
        <v>48948</v>
      </c>
      <c r="G933" s="1">
        <v>2229344</v>
      </c>
      <c r="H933" s="1" t="s">
        <v>50640</v>
      </c>
      <c r="I933" s="2">
        <v>45050</v>
      </c>
      <c r="J933" s="15" t="str">
        <f>MID(Tabla1[[#This Row],[HORA]],1,5)</f>
        <v>09:42</v>
      </c>
      <c r="K933" s="16">
        <f>IF(Tabla1[[#This Row],[FECHA]]=I934,IF(J934-J933&gt;0,(J934-J933)*1440,0),0)</f>
        <v>0</v>
      </c>
      <c r="L933" s="14">
        <f>2+L674-Datos!$C$8</f>
        <v>11.120000000000001</v>
      </c>
      <c r="M933" s="13" t="s">
        <v>1692</v>
      </c>
      <c r="N933" s="1" t="s">
        <v>50641</v>
      </c>
      <c r="O933" s="1">
        <v>30</v>
      </c>
      <c r="P933" s="1" t="s">
        <v>20</v>
      </c>
      <c r="Q933" s="4" t="s">
        <v>21</v>
      </c>
    </row>
    <row r="934" spans="1:17" ht="22.5" x14ac:dyDescent="0.25">
      <c r="A934" s="3">
        <v>5716</v>
      </c>
      <c r="B934" s="1" t="s">
        <v>17894</v>
      </c>
      <c r="C934" s="1" t="s">
        <v>15</v>
      </c>
      <c r="D934" s="1" t="s">
        <v>77</v>
      </c>
      <c r="E934" s="1">
        <v>47544049</v>
      </c>
      <c r="F934" s="1" t="s">
        <v>6108</v>
      </c>
      <c r="G934" s="1">
        <v>47544049</v>
      </c>
      <c r="H934" s="1" t="s">
        <v>6108</v>
      </c>
      <c r="I934" s="2">
        <v>45050</v>
      </c>
      <c r="J934" s="15" t="str">
        <f>MID(Tabla1[[#This Row],[HORA]],1,5)</f>
        <v>09:42</v>
      </c>
      <c r="K934" s="16">
        <f>IF(Tabla1[[#This Row],[FECHA]]=I935,IF(J935-J934&gt;0,(J935-J934)*1440,0),0)</f>
        <v>1.9999999999999929</v>
      </c>
      <c r="L934" s="14">
        <f>2+L675-Datos!$C$8</f>
        <v>8.42</v>
      </c>
      <c r="M934" s="13" t="s">
        <v>4759</v>
      </c>
      <c r="N934" s="1" t="s">
        <v>8389</v>
      </c>
      <c r="O934" s="1">
        <v>20</v>
      </c>
      <c r="P934" s="1" t="s">
        <v>27</v>
      </c>
      <c r="Q934" s="4" t="s">
        <v>21</v>
      </c>
    </row>
    <row r="935" spans="1:17" ht="22.5" x14ac:dyDescent="0.25">
      <c r="A935" s="3">
        <v>965</v>
      </c>
      <c r="B935" s="1" t="s">
        <v>2514</v>
      </c>
      <c r="C935" s="1" t="s">
        <v>15</v>
      </c>
      <c r="D935" s="1" t="s">
        <v>33</v>
      </c>
      <c r="E935" s="1">
        <v>42358138</v>
      </c>
      <c r="F935" s="1" t="s">
        <v>2515</v>
      </c>
      <c r="G935" s="1">
        <v>76041095</v>
      </c>
      <c r="H935" s="1" t="s">
        <v>2516</v>
      </c>
      <c r="I935" s="2">
        <v>45050</v>
      </c>
      <c r="J935" s="15" t="str">
        <f>MID(Tabla1[[#This Row],[HORA]],1,5)</f>
        <v>09:44</v>
      </c>
      <c r="K935" s="16">
        <f>IF(Tabla1[[#This Row],[FECHA]]=I936,IF(J936-J935&gt;0,(J936-J935)*1440,0),0)</f>
        <v>2.0000000000001528</v>
      </c>
      <c r="L935" s="14">
        <f>2+L676-Datos!$C$8</f>
        <v>9.08</v>
      </c>
      <c r="M935" s="13" t="s">
        <v>2517</v>
      </c>
      <c r="N935" s="1" t="s">
        <v>2518</v>
      </c>
      <c r="O935" s="1">
        <v>20</v>
      </c>
      <c r="P935" s="1" t="s">
        <v>818</v>
      </c>
      <c r="Q935" s="4" t="s">
        <v>21</v>
      </c>
    </row>
    <row r="936" spans="1:17" ht="22.5" x14ac:dyDescent="0.25">
      <c r="A936" s="3">
        <v>5630</v>
      </c>
      <c r="B936" s="1" t="s">
        <v>17620</v>
      </c>
      <c r="C936" s="1" t="s">
        <v>15</v>
      </c>
      <c r="D936" s="1" t="s">
        <v>82</v>
      </c>
      <c r="E936" s="1">
        <v>71714760</v>
      </c>
      <c r="F936" s="1" t="s">
        <v>17621</v>
      </c>
      <c r="G936" s="1">
        <v>2229345</v>
      </c>
      <c r="H936" s="1" t="s">
        <v>17622</v>
      </c>
      <c r="I936" s="2">
        <v>45050</v>
      </c>
      <c r="J936" s="15" t="str">
        <f>MID(Tabla1[[#This Row],[HORA]],1,5)</f>
        <v>09:46</v>
      </c>
      <c r="K936" s="16">
        <f>IF(Tabla1[[#This Row],[FECHA]]=I937,IF(J937-J936&gt;0,(J937-J936)*1440,0),0)</f>
        <v>0</v>
      </c>
      <c r="L936" s="14">
        <f>2+L677-Datos!$C$8</f>
        <v>9.02</v>
      </c>
      <c r="M936" s="13" t="s">
        <v>3895</v>
      </c>
      <c r="N936" s="1" t="s">
        <v>17351</v>
      </c>
      <c r="O936" s="1">
        <v>20</v>
      </c>
      <c r="P936" s="1" t="s">
        <v>20</v>
      </c>
      <c r="Q936" s="4" t="s">
        <v>21</v>
      </c>
    </row>
    <row r="937" spans="1:17" ht="22.5" x14ac:dyDescent="0.25">
      <c r="A937" s="3">
        <v>12507</v>
      </c>
      <c r="B937" s="1" t="s">
        <v>38533</v>
      </c>
      <c r="C937" s="1" t="s">
        <v>15</v>
      </c>
      <c r="D937" s="1" t="s">
        <v>161</v>
      </c>
      <c r="E937" s="1">
        <v>16791975</v>
      </c>
      <c r="F937" s="1" t="s">
        <v>38534</v>
      </c>
      <c r="G937" s="1">
        <v>16791975</v>
      </c>
      <c r="H937" s="1" t="s">
        <v>38534</v>
      </c>
      <c r="I937" s="2">
        <v>45050</v>
      </c>
      <c r="J937" s="15" t="str">
        <f>MID(Tabla1[[#This Row],[HORA]],1,5)</f>
        <v>09:46</v>
      </c>
      <c r="K937" s="16">
        <f>IF(Tabla1[[#This Row],[FECHA]]=I938,IF(J938-J937&gt;0,(J938-J937)*1440,0),0)</f>
        <v>5.9999999999999787</v>
      </c>
      <c r="L937" s="14">
        <f>2+L678-Datos!$C$8</f>
        <v>7.120000000000001</v>
      </c>
      <c r="M937" s="13" t="s">
        <v>2149</v>
      </c>
      <c r="N937" s="1" t="s">
        <v>1715</v>
      </c>
      <c r="O937" s="1">
        <v>5</v>
      </c>
      <c r="P937" s="1" t="s">
        <v>413</v>
      </c>
      <c r="Q937" s="4" t="s">
        <v>21</v>
      </c>
    </row>
    <row r="938" spans="1:17" ht="22.5" x14ac:dyDescent="0.25">
      <c r="A938" s="3">
        <v>5631</v>
      </c>
      <c r="B938" s="1" t="s">
        <v>17623</v>
      </c>
      <c r="C938" s="1" t="s">
        <v>15</v>
      </c>
      <c r="D938" s="1" t="s">
        <v>40</v>
      </c>
      <c r="E938" s="1">
        <v>77417868</v>
      </c>
      <c r="F938" s="1" t="s">
        <v>17624</v>
      </c>
      <c r="G938" s="1">
        <v>2229346</v>
      </c>
      <c r="H938" s="1" t="s">
        <v>17625</v>
      </c>
      <c r="I938" s="2">
        <v>45050</v>
      </c>
      <c r="J938" s="15" t="str">
        <f>MID(Tabla1[[#This Row],[HORA]],1,5)</f>
        <v>09:52</v>
      </c>
      <c r="K938" s="16">
        <f>IF(Tabla1[[#This Row],[FECHA]]=I939,IF(J939-J938&gt;0,(J939-J938)*1440,0),0)</f>
        <v>719.99999999999989</v>
      </c>
      <c r="L938" s="14">
        <f>2+L679-Datos!$C$8</f>
        <v>8.1300000000000008</v>
      </c>
      <c r="M938" s="13" t="s">
        <v>13051</v>
      </c>
      <c r="N938" s="1" t="s">
        <v>17626</v>
      </c>
      <c r="O938" s="1">
        <v>60</v>
      </c>
      <c r="P938" s="1" t="s">
        <v>20</v>
      </c>
      <c r="Q938" s="4" t="s">
        <v>21</v>
      </c>
    </row>
    <row r="939" spans="1:17" ht="22.5" x14ac:dyDescent="0.25">
      <c r="A939" s="3">
        <v>12508</v>
      </c>
      <c r="B939" s="1" t="s">
        <v>38535</v>
      </c>
      <c r="C939" s="1" t="s">
        <v>15</v>
      </c>
      <c r="D939" s="1" t="s">
        <v>23</v>
      </c>
      <c r="E939" s="1">
        <v>75681557</v>
      </c>
      <c r="F939" s="1" t="s">
        <v>38536</v>
      </c>
      <c r="G939" s="1">
        <v>75681557</v>
      </c>
      <c r="H939" s="1" t="s">
        <v>38536</v>
      </c>
      <c r="I939" s="2">
        <v>45050</v>
      </c>
      <c r="J939" s="15" t="str">
        <f>MID(Tabla1[[#This Row],[HORA]],1,5)</f>
        <v>21:52</v>
      </c>
      <c r="K939" s="16">
        <f>IF(Tabla1[[#This Row],[FECHA]]=I940,IF(J940-J939&gt;0,(J940-J939)*1440,0),0)</f>
        <v>0</v>
      </c>
      <c r="L939" s="14">
        <f>2+L680-Datos!$C$8</f>
        <v>9.5</v>
      </c>
      <c r="M939" s="13" t="s">
        <v>56335</v>
      </c>
      <c r="N939" s="1" t="s">
        <v>1715</v>
      </c>
      <c r="O939" s="1">
        <v>50</v>
      </c>
      <c r="P939" s="1" t="s">
        <v>413</v>
      </c>
      <c r="Q939" s="4" t="s">
        <v>21</v>
      </c>
    </row>
    <row r="940" spans="1:17" ht="22.5" x14ac:dyDescent="0.25">
      <c r="A940" s="3">
        <v>16718</v>
      </c>
      <c r="B940" s="1" t="s">
        <v>50642</v>
      </c>
      <c r="C940" s="1" t="s">
        <v>15</v>
      </c>
      <c r="D940" s="1" t="s">
        <v>77</v>
      </c>
      <c r="E940" s="1">
        <v>20504424899</v>
      </c>
      <c r="F940" s="1" t="s">
        <v>48252</v>
      </c>
      <c r="G940" s="1">
        <v>2229349</v>
      </c>
      <c r="H940" s="1" t="s">
        <v>50643</v>
      </c>
      <c r="I940" s="2">
        <v>45050</v>
      </c>
      <c r="J940" s="15" t="str">
        <f>MID(Tabla1[[#This Row],[HORA]],1,5)</f>
        <v>09:55</v>
      </c>
      <c r="K940" s="16">
        <f>IF(Tabla1[[#This Row],[FECHA]]=I941,IF(J941-J940&gt;0,(J941-J940)*1440,0),0)</f>
        <v>3.0000000000000693</v>
      </c>
      <c r="L940" s="14">
        <f>2+L681-Datos!$C$8</f>
        <v>9.25</v>
      </c>
      <c r="M940" s="13" t="s">
        <v>749</v>
      </c>
      <c r="N940" s="1" t="s">
        <v>50644</v>
      </c>
      <c r="O940" s="1">
        <v>15</v>
      </c>
      <c r="P940" s="1" t="s">
        <v>20</v>
      </c>
      <c r="Q940" s="4" t="s">
        <v>21</v>
      </c>
    </row>
    <row r="941" spans="1:17" ht="22.5" x14ac:dyDescent="0.25">
      <c r="A941" s="3">
        <v>5632</v>
      </c>
      <c r="B941" s="1" t="s">
        <v>17627</v>
      </c>
      <c r="C941" s="1" t="s">
        <v>15</v>
      </c>
      <c r="D941" s="1" t="s">
        <v>40</v>
      </c>
      <c r="E941" s="1">
        <v>3666610</v>
      </c>
      <c r="F941" s="1" t="s">
        <v>17628</v>
      </c>
      <c r="G941" s="1">
        <v>2229351</v>
      </c>
      <c r="H941" s="1" t="s">
        <v>6228</v>
      </c>
      <c r="I941" s="2">
        <v>45050</v>
      </c>
      <c r="J941" s="15" t="str">
        <f>MID(Tabla1[[#This Row],[HORA]],1,5)</f>
        <v>09:58</v>
      </c>
      <c r="K941" s="16">
        <f>IF(Tabla1[[#This Row],[FECHA]]=I942,IF(J942-J941&gt;0,(J942-J941)*1440,0),0)</f>
        <v>3.9999999999999858</v>
      </c>
      <c r="L941" s="14">
        <f>2+L682-Datos!$C$8</f>
        <v>12.190000000000001</v>
      </c>
      <c r="M941" s="13" t="s">
        <v>53</v>
      </c>
      <c r="N941" s="1" t="s">
        <v>1715</v>
      </c>
      <c r="O941" s="1">
        <v>10</v>
      </c>
      <c r="P941" s="1" t="s">
        <v>20</v>
      </c>
      <c r="Q941" s="4" t="s">
        <v>21</v>
      </c>
    </row>
    <row r="942" spans="1:17" ht="22.5" x14ac:dyDescent="0.25">
      <c r="A942" s="3">
        <v>966</v>
      </c>
      <c r="B942" s="1" t="s">
        <v>2519</v>
      </c>
      <c r="C942" s="1" t="s">
        <v>15</v>
      </c>
      <c r="D942" s="1" t="s">
        <v>40</v>
      </c>
      <c r="E942" s="1">
        <v>76377348</v>
      </c>
      <c r="F942" s="1" t="s">
        <v>2520</v>
      </c>
      <c r="G942" s="1">
        <v>76377348</v>
      </c>
      <c r="H942" s="1" t="s">
        <v>2520</v>
      </c>
      <c r="I942" s="2">
        <v>45050</v>
      </c>
      <c r="J942" s="15" t="str">
        <f>MID(Tabla1[[#This Row],[HORA]],1,5)</f>
        <v>10:02</v>
      </c>
      <c r="K942" s="16">
        <f>IF(Tabla1[[#This Row],[FECHA]]=I943,IF(J943-J942&gt;0,(J943-J942)*1440,0),0)</f>
        <v>1.9999999999999929</v>
      </c>
      <c r="L942" s="14">
        <f>2+L683-Datos!$C$8</f>
        <v>9.34</v>
      </c>
      <c r="M942" s="13" t="s">
        <v>704</v>
      </c>
      <c r="N942" s="1" t="s">
        <v>1715</v>
      </c>
      <c r="O942" s="1">
        <v>30</v>
      </c>
      <c r="P942" s="1" t="s">
        <v>818</v>
      </c>
      <c r="Q942" s="4" t="s">
        <v>21</v>
      </c>
    </row>
    <row r="943" spans="1:17" ht="22.5" x14ac:dyDescent="0.25">
      <c r="A943" s="3">
        <v>1037</v>
      </c>
      <c r="B943" s="1" t="s">
        <v>2755</v>
      </c>
      <c r="C943" s="1" t="s">
        <v>15</v>
      </c>
      <c r="D943" s="1" t="s">
        <v>2747</v>
      </c>
      <c r="E943" s="1">
        <v>80253522</v>
      </c>
      <c r="F943" s="1" t="s">
        <v>2756</v>
      </c>
      <c r="G943" s="1">
        <v>80253522</v>
      </c>
      <c r="H943" s="1" t="s">
        <v>2756</v>
      </c>
      <c r="I943" s="2">
        <v>45050</v>
      </c>
      <c r="J943" s="15" t="str">
        <f>MID(Tabla1[[#This Row],[HORA]],1,5)</f>
        <v>10:04</v>
      </c>
      <c r="K943" s="16">
        <f>IF(Tabla1[[#This Row],[FECHA]]=I944,IF(J944-J943&gt;0,(J944-J943)*1440,0),0)</f>
        <v>2.9999999999999893</v>
      </c>
      <c r="L943" s="14">
        <f>2+L684-Datos!$C$8</f>
        <v>10.120000000000001</v>
      </c>
      <c r="M943" s="13" t="s">
        <v>2757</v>
      </c>
      <c r="N943" s="1" t="s">
        <v>1715</v>
      </c>
      <c r="O943" s="1">
        <v>20</v>
      </c>
      <c r="P943" s="1" t="s">
        <v>1508</v>
      </c>
      <c r="Q943" s="4" t="s">
        <v>21</v>
      </c>
    </row>
    <row r="944" spans="1:17" ht="22.5" x14ac:dyDescent="0.25">
      <c r="A944" s="3">
        <v>16719</v>
      </c>
      <c r="B944" s="1" t="s">
        <v>50645</v>
      </c>
      <c r="C944" s="1" t="s">
        <v>15</v>
      </c>
      <c r="D944" s="1" t="s">
        <v>40</v>
      </c>
      <c r="E944" s="1">
        <v>10442100620</v>
      </c>
      <c r="F944" s="1" t="s">
        <v>48503</v>
      </c>
      <c r="G944" s="1">
        <v>2229355</v>
      </c>
      <c r="H944" s="1" t="s">
        <v>39476</v>
      </c>
      <c r="I944" s="2">
        <v>45050</v>
      </c>
      <c r="J944" s="15" t="str">
        <f>MID(Tabla1[[#This Row],[HORA]],1,5)</f>
        <v>10:07</v>
      </c>
      <c r="K944" s="16">
        <f>IF(Tabla1[[#This Row],[FECHA]]=I945,IF(J945-J944&gt;0,(J945-J944)*1440,0),0)</f>
        <v>7.9999999999999716</v>
      </c>
      <c r="L944" s="14">
        <f>2+L685-Datos!$C$8</f>
        <v>12.49</v>
      </c>
      <c r="M944" s="13" t="s">
        <v>6703</v>
      </c>
      <c r="N944" s="1" t="s">
        <v>50646</v>
      </c>
      <c r="O944" s="1">
        <v>15</v>
      </c>
      <c r="P944" s="1" t="s">
        <v>20</v>
      </c>
      <c r="Q944" s="4" t="s">
        <v>21</v>
      </c>
    </row>
    <row r="945" spans="1:17" ht="22.5" x14ac:dyDescent="0.25">
      <c r="A945" s="3">
        <v>16720</v>
      </c>
      <c r="B945" s="1" t="s">
        <v>50647</v>
      </c>
      <c r="C945" s="1" t="s">
        <v>15</v>
      </c>
      <c r="D945" s="1" t="s">
        <v>40</v>
      </c>
      <c r="E945" s="1">
        <v>20480842813</v>
      </c>
      <c r="F945" s="1" t="s">
        <v>48218</v>
      </c>
      <c r="G945" s="1">
        <v>2229357</v>
      </c>
      <c r="H945" s="1" t="s">
        <v>50648</v>
      </c>
      <c r="I945" s="2">
        <v>45050</v>
      </c>
      <c r="J945" s="15" t="str">
        <f>MID(Tabla1[[#This Row],[HORA]],1,5)</f>
        <v>10:15</v>
      </c>
      <c r="K945" s="16">
        <f>IF(Tabla1[[#This Row],[FECHA]]=I946,IF(J946-J945&gt;0,(J946-J945)*1440,0),0)</f>
        <v>1.0000000000000764</v>
      </c>
      <c r="L945" s="14">
        <f>2+L686-Datos!$C$8</f>
        <v>11.18</v>
      </c>
      <c r="M945" s="13" t="s">
        <v>589</v>
      </c>
      <c r="N945" s="1" t="s">
        <v>50649</v>
      </c>
      <c r="O945" s="1">
        <v>20</v>
      </c>
      <c r="P945" s="1" t="s">
        <v>20</v>
      </c>
      <c r="Q945" s="4" t="s">
        <v>21</v>
      </c>
    </row>
    <row r="946" spans="1:17" ht="22.5" x14ac:dyDescent="0.25">
      <c r="A946" s="3">
        <v>5633</v>
      </c>
      <c r="B946" s="1" t="s">
        <v>17629</v>
      </c>
      <c r="C946" s="1" t="s">
        <v>15</v>
      </c>
      <c r="D946" s="1" t="s">
        <v>40</v>
      </c>
      <c r="E946" s="1">
        <v>46766336</v>
      </c>
      <c r="F946" s="1" t="s">
        <v>7695</v>
      </c>
      <c r="G946" s="1">
        <v>2229358</v>
      </c>
      <c r="H946" s="1" t="s">
        <v>6228</v>
      </c>
      <c r="I946" s="2">
        <v>45050</v>
      </c>
      <c r="J946" s="15" t="str">
        <f>MID(Tabla1[[#This Row],[HORA]],1,5)</f>
        <v>10:16</v>
      </c>
      <c r="K946" s="16">
        <f>IF(Tabla1[[#This Row],[FECHA]]=I947,IF(J947-J946&gt;0,(J947-J946)*1440,0),0)</f>
        <v>2.9999999999999094</v>
      </c>
      <c r="L946" s="14">
        <f>2+L687-Datos!$C$8</f>
        <v>9.7800000000000011</v>
      </c>
      <c r="M946" s="13" t="s">
        <v>365</v>
      </c>
      <c r="N946" s="1" t="s">
        <v>1715</v>
      </c>
      <c r="O946" s="1">
        <v>8</v>
      </c>
      <c r="P946" s="1" t="s">
        <v>20</v>
      </c>
      <c r="Q946" s="4" t="s">
        <v>21</v>
      </c>
    </row>
    <row r="947" spans="1:17" ht="22.5" x14ac:dyDescent="0.25">
      <c r="A947" s="3">
        <v>967</v>
      </c>
      <c r="B947" s="1" t="s">
        <v>2521</v>
      </c>
      <c r="C947" s="1" t="s">
        <v>15</v>
      </c>
      <c r="D947" s="1" t="s">
        <v>40</v>
      </c>
      <c r="E947" s="1">
        <v>42022740</v>
      </c>
      <c r="F947" s="1" t="s">
        <v>2522</v>
      </c>
      <c r="G947" s="1">
        <v>46349206</v>
      </c>
      <c r="H947" s="1" t="s">
        <v>2523</v>
      </c>
      <c r="I947" s="2">
        <v>45050</v>
      </c>
      <c r="J947" s="15" t="str">
        <f>MID(Tabla1[[#This Row],[HORA]],1,5)</f>
        <v>10:19</v>
      </c>
      <c r="K947" s="16">
        <f>IF(Tabla1[[#This Row],[FECHA]]=I948,IF(J948-J947&gt;0,(J948-J947)*1440,0),0)</f>
        <v>3.0000000000000693</v>
      </c>
      <c r="L947" s="14">
        <f>2+L688-Datos!$C$8</f>
        <v>7.5200000000000005</v>
      </c>
      <c r="M947" s="13" t="s">
        <v>163</v>
      </c>
      <c r="N947" s="1" t="s">
        <v>2524</v>
      </c>
      <c r="O947" s="1">
        <v>20</v>
      </c>
      <c r="P947" s="1" t="s">
        <v>818</v>
      </c>
      <c r="Q947" s="4" t="s">
        <v>21</v>
      </c>
    </row>
    <row r="948" spans="1:17" ht="22.5" x14ac:dyDescent="0.25">
      <c r="A948" s="3">
        <v>16721</v>
      </c>
      <c r="B948" s="1" t="s">
        <v>50650</v>
      </c>
      <c r="C948" s="1" t="s">
        <v>15</v>
      </c>
      <c r="D948" s="1" t="s">
        <v>40</v>
      </c>
      <c r="E948" s="1">
        <v>20397561454</v>
      </c>
      <c r="F948" s="1" t="s">
        <v>49548</v>
      </c>
      <c r="G948" s="1">
        <v>41162671</v>
      </c>
      <c r="H948" s="1" t="s">
        <v>50651</v>
      </c>
      <c r="I948" s="2">
        <v>45050</v>
      </c>
      <c r="J948" s="15" t="str">
        <f>MID(Tabla1[[#This Row],[HORA]],1,5)</f>
        <v>10:22</v>
      </c>
      <c r="K948" s="16">
        <f>IF(Tabla1[[#This Row],[FECHA]]=I949,IF(J949-J948&gt;0,(J949-J948)*1440,0),0)</f>
        <v>0</v>
      </c>
      <c r="L948" s="14">
        <f>2+L689-Datos!$C$8</f>
        <v>10.039999999999999</v>
      </c>
      <c r="M948" s="13" t="s">
        <v>2838</v>
      </c>
      <c r="N948" s="1" t="s">
        <v>50652</v>
      </c>
      <c r="O948" s="1">
        <v>17.5</v>
      </c>
      <c r="P948" s="1" t="s">
        <v>20</v>
      </c>
      <c r="Q948" s="4" t="s">
        <v>21</v>
      </c>
    </row>
    <row r="949" spans="1:17" ht="22.5" x14ac:dyDescent="0.25">
      <c r="A949" s="3">
        <v>16722</v>
      </c>
      <c r="B949" s="1" t="s">
        <v>50650</v>
      </c>
      <c r="C949" s="1" t="s">
        <v>15</v>
      </c>
      <c r="D949" s="1" t="s">
        <v>40</v>
      </c>
      <c r="E949" s="1">
        <v>20397561454</v>
      </c>
      <c r="F949" s="1" t="s">
        <v>49548</v>
      </c>
      <c r="G949" s="1">
        <v>41162671</v>
      </c>
      <c r="H949" s="1" t="s">
        <v>50651</v>
      </c>
      <c r="I949" s="2">
        <v>45050</v>
      </c>
      <c r="J949" s="15" t="str">
        <f>MID(Tabla1[[#This Row],[HORA]],1,5)</f>
        <v>10:22</v>
      </c>
      <c r="K949" s="16">
        <f>IF(Tabla1[[#This Row],[FECHA]]=I950,IF(J950-J949&gt;0,(J950-J949)*1440,0),0)</f>
        <v>0</v>
      </c>
      <c r="L949" s="14">
        <f>2+L690-Datos!$C$8</f>
        <v>9.07</v>
      </c>
      <c r="M949" s="13" t="s">
        <v>2838</v>
      </c>
      <c r="N949" s="1" t="s">
        <v>50653</v>
      </c>
      <c r="O949" s="1">
        <v>17.5</v>
      </c>
      <c r="P949" s="1" t="s">
        <v>20</v>
      </c>
      <c r="Q949" s="4" t="s">
        <v>21</v>
      </c>
    </row>
    <row r="950" spans="1:17" ht="22.5" x14ac:dyDescent="0.25">
      <c r="A950" s="3">
        <v>1038</v>
      </c>
      <c r="B950" s="1" t="s">
        <v>2758</v>
      </c>
      <c r="C950" s="1" t="s">
        <v>15</v>
      </c>
      <c r="D950" s="1" t="s">
        <v>23</v>
      </c>
      <c r="E950" s="1">
        <v>40596171</v>
      </c>
      <c r="F950" s="1" t="s">
        <v>2759</v>
      </c>
      <c r="G950" s="1">
        <v>40596171</v>
      </c>
      <c r="H950" s="1" t="s">
        <v>2759</v>
      </c>
      <c r="I950" s="2">
        <v>45050</v>
      </c>
      <c r="J950" s="15" t="str">
        <f>MID(Tabla1[[#This Row],[HORA]],1,5)</f>
        <v>10:22</v>
      </c>
      <c r="K950" s="16">
        <f>IF(Tabla1[[#This Row],[FECHA]]=I951,IF(J951-J950&gt;0,(J951-J950)*1440,0),0)</f>
        <v>1.9999999999999929</v>
      </c>
      <c r="L950" s="14">
        <f>2+L691-Datos!$C$8</f>
        <v>13.959</v>
      </c>
      <c r="M950" s="13" t="s">
        <v>2760</v>
      </c>
      <c r="N950" s="1" t="s">
        <v>1715</v>
      </c>
      <c r="O950" s="1">
        <v>15</v>
      </c>
      <c r="P950" s="1" t="s">
        <v>1508</v>
      </c>
      <c r="Q950" s="4" t="s">
        <v>21</v>
      </c>
    </row>
    <row r="951" spans="1:17" ht="22.5" x14ac:dyDescent="0.25">
      <c r="A951" s="3">
        <v>1039</v>
      </c>
      <c r="B951" s="1" t="s">
        <v>2761</v>
      </c>
      <c r="C951" s="1" t="s">
        <v>15</v>
      </c>
      <c r="D951" s="1" t="s">
        <v>40</v>
      </c>
      <c r="E951" s="1">
        <v>2734209</v>
      </c>
      <c r="F951" s="1" t="s">
        <v>2762</v>
      </c>
      <c r="G951" s="1">
        <v>2734209</v>
      </c>
      <c r="H951" s="1" t="s">
        <v>2762</v>
      </c>
      <c r="I951" s="2">
        <v>45050</v>
      </c>
      <c r="J951" s="15" t="str">
        <f>MID(Tabla1[[#This Row],[HORA]],1,5)</f>
        <v>10:24</v>
      </c>
      <c r="K951" s="16">
        <f>IF(Tabla1[[#This Row],[FECHA]]=I952,IF(J952-J951&gt;0,(J952-J951)*1440,0),0)</f>
        <v>4.9999999999999023</v>
      </c>
      <c r="L951" s="14">
        <f>2+L692-Datos!$C$8</f>
        <v>13.8276</v>
      </c>
      <c r="M951" s="13" t="s">
        <v>2763</v>
      </c>
      <c r="N951" s="1" t="s">
        <v>1715</v>
      </c>
      <c r="O951" s="1">
        <v>10</v>
      </c>
      <c r="P951" s="1" t="s">
        <v>1508</v>
      </c>
      <c r="Q951" s="4" t="s">
        <v>21</v>
      </c>
    </row>
    <row r="952" spans="1:17" ht="22.5" x14ac:dyDescent="0.25">
      <c r="A952" s="3">
        <v>5634</v>
      </c>
      <c r="B952" s="1" t="s">
        <v>17630</v>
      </c>
      <c r="C952" s="1" t="s">
        <v>15</v>
      </c>
      <c r="D952" s="1" t="s">
        <v>40</v>
      </c>
      <c r="E952" s="1">
        <v>75098438</v>
      </c>
      <c r="F952" s="1" t="s">
        <v>17631</v>
      </c>
      <c r="G952" s="1">
        <v>2229360</v>
      </c>
      <c r="H952" s="1" t="s">
        <v>17632</v>
      </c>
      <c r="I952" s="2">
        <v>45050</v>
      </c>
      <c r="J952" s="15" t="str">
        <f>MID(Tabla1[[#This Row],[HORA]],1,5)</f>
        <v>10:29</v>
      </c>
      <c r="K952" s="16">
        <f>IF(Tabla1[[#This Row],[FECHA]]=I953,IF(J953-J952&gt;0,(J953-J952)*1440,0),0)</f>
        <v>8.0000000000001315</v>
      </c>
      <c r="L952" s="14">
        <f>2+L693-Datos!$C$8</f>
        <v>9.6666000000000007</v>
      </c>
      <c r="M952" s="13" t="s">
        <v>1684</v>
      </c>
      <c r="N952" s="1" t="s">
        <v>17633</v>
      </c>
      <c r="O952" s="1">
        <v>15</v>
      </c>
      <c r="P952" s="1" t="s">
        <v>20</v>
      </c>
      <c r="Q952" s="4" t="s">
        <v>21</v>
      </c>
    </row>
    <row r="953" spans="1:17" ht="22.5" x14ac:dyDescent="0.25">
      <c r="A953" s="3">
        <v>5635</v>
      </c>
      <c r="B953" s="1" t="s">
        <v>17634</v>
      </c>
      <c r="C953" s="1" t="s">
        <v>15</v>
      </c>
      <c r="D953" s="1" t="s">
        <v>40</v>
      </c>
      <c r="E953" s="1">
        <v>73464245</v>
      </c>
      <c r="F953" s="1" t="s">
        <v>17635</v>
      </c>
      <c r="G953" s="1">
        <v>2229363</v>
      </c>
      <c r="H953" s="1" t="s">
        <v>17636</v>
      </c>
      <c r="I953" s="2">
        <v>45050</v>
      </c>
      <c r="J953" s="15" t="str">
        <f>MID(Tabla1[[#This Row],[HORA]],1,5)</f>
        <v>10:37</v>
      </c>
      <c r="K953" s="16">
        <f>IF(Tabla1[[#This Row],[FECHA]]=I954,IF(J954-J953&gt;0,(J954-J953)*1440,0),0)</f>
        <v>5.9999999999999787</v>
      </c>
      <c r="L953" s="14">
        <f>2+L694-Datos!$C$8</f>
        <v>11.878499999999999</v>
      </c>
      <c r="M953" s="13" t="s">
        <v>1304</v>
      </c>
      <c r="N953" s="1" t="s">
        <v>17637</v>
      </c>
      <c r="O953" s="1">
        <v>20</v>
      </c>
      <c r="P953" s="1" t="s">
        <v>20</v>
      </c>
      <c r="Q953" s="4" t="s">
        <v>21</v>
      </c>
    </row>
    <row r="954" spans="1:17" ht="22.5" x14ac:dyDescent="0.25">
      <c r="A954" s="3">
        <v>5636</v>
      </c>
      <c r="B954" s="1" t="s">
        <v>17638</v>
      </c>
      <c r="C954" s="1" t="s">
        <v>15</v>
      </c>
      <c r="D954" s="1" t="s">
        <v>40</v>
      </c>
      <c r="E954" s="1">
        <v>70804867</v>
      </c>
      <c r="F954" s="1" t="s">
        <v>17639</v>
      </c>
      <c r="G954" s="1">
        <v>2229365</v>
      </c>
      <c r="H954" s="1" t="s">
        <v>6228</v>
      </c>
      <c r="I954" s="2">
        <v>45050</v>
      </c>
      <c r="J954" s="15" t="str">
        <f>MID(Tabla1[[#This Row],[HORA]],1,5)</f>
        <v>10:43</v>
      </c>
      <c r="K954" s="16">
        <f>IF(Tabla1[[#This Row],[FECHA]]=I955,IF(J955-J954&gt;0,(J955-J954)*1440,0),0)</f>
        <v>1.9999999999999929</v>
      </c>
      <c r="L954" s="14">
        <f>2+L695-Datos!$C$8</f>
        <v>14.8788</v>
      </c>
      <c r="M954" s="13" t="s">
        <v>1052</v>
      </c>
      <c r="N954" s="1" t="s">
        <v>1715</v>
      </c>
      <c r="O954" s="1">
        <v>10</v>
      </c>
      <c r="P954" s="1" t="s">
        <v>20</v>
      </c>
      <c r="Q954" s="4" t="s">
        <v>21</v>
      </c>
    </row>
    <row r="955" spans="1:17" ht="22.5" x14ac:dyDescent="0.25">
      <c r="A955" s="3">
        <v>968</v>
      </c>
      <c r="B955" s="1" t="s">
        <v>2525</v>
      </c>
      <c r="C955" s="1" t="s">
        <v>15</v>
      </c>
      <c r="D955" s="1" t="s">
        <v>40</v>
      </c>
      <c r="E955" s="1">
        <v>45974996</v>
      </c>
      <c r="F955" s="1" t="s">
        <v>2526</v>
      </c>
      <c r="G955" s="1">
        <v>16467443</v>
      </c>
      <c r="H955" s="1" t="s">
        <v>2527</v>
      </c>
      <c r="I955" s="2">
        <v>45050</v>
      </c>
      <c r="J955" s="15" t="str">
        <f>MID(Tabla1[[#This Row],[HORA]],1,5)</f>
        <v>10:45</v>
      </c>
      <c r="K955" s="16">
        <f>IF(Tabla1[[#This Row],[FECHA]]=I956,IF(J956-J955&gt;0,(J956-J955)*1440,0),0)</f>
        <v>0</v>
      </c>
      <c r="L955" s="14">
        <f>2+L696-Datos!$C$8</f>
        <v>14.331299999999999</v>
      </c>
      <c r="M955" s="13" t="s">
        <v>2528</v>
      </c>
      <c r="N955" s="1" t="s">
        <v>2529</v>
      </c>
      <c r="O955" s="1">
        <v>30</v>
      </c>
      <c r="P955" s="1" t="s">
        <v>818</v>
      </c>
      <c r="Q955" s="4" t="s">
        <v>21</v>
      </c>
    </row>
    <row r="956" spans="1:17" ht="22.5" x14ac:dyDescent="0.25">
      <c r="A956" s="3">
        <v>969</v>
      </c>
      <c r="B956" s="1" t="s">
        <v>2525</v>
      </c>
      <c r="C956" s="1" t="s">
        <v>15</v>
      </c>
      <c r="D956" s="1" t="s">
        <v>40</v>
      </c>
      <c r="E956" s="1">
        <v>45974996</v>
      </c>
      <c r="F956" s="1" t="s">
        <v>2526</v>
      </c>
      <c r="G956" s="1">
        <v>16467443</v>
      </c>
      <c r="H956" s="1" t="s">
        <v>2530</v>
      </c>
      <c r="I956" s="2">
        <v>45050</v>
      </c>
      <c r="J956" s="15" t="str">
        <f>MID(Tabla1[[#This Row],[HORA]],1,5)</f>
        <v>10:45</v>
      </c>
      <c r="K956" s="16">
        <f>IF(Tabla1[[#This Row],[FECHA]]=I957,IF(J957-J956&gt;0,(J957-J956)*1440,0),0)</f>
        <v>4.9999999999999822</v>
      </c>
      <c r="L956" s="14">
        <f>2+L697-Datos!$C$8</f>
        <v>8.18</v>
      </c>
      <c r="M956" s="13" t="s">
        <v>2528</v>
      </c>
      <c r="N956" s="1" t="s">
        <v>2529</v>
      </c>
      <c r="O956" s="1">
        <v>30</v>
      </c>
      <c r="P956" s="1" t="s">
        <v>818</v>
      </c>
      <c r="Q956" s="4" t="s">
        <v>21</v>
      </c>
    </row>
    <row r="957" spans="1:17" ht="22.5" x14ac:dyDescent="0.25">
      <c r="A957" s="3">
        <v>970</v>
      </c>
      <c r="B957" s="1" t="s">
        <v>2531</v>
      </c>
      <c r="C957" s="1" t="s">
        <v>15</v>
      </c>
      <c r="D957" s="1" t="s">
        <v>40</v>
      </c>
      <c r="E957" s="1">
        <v>4944825</v>
      </c>
      <c r="F957" s="1" t="s">
        <v>2532</v>
      </c>
      <c r="G957" s="1">
        <v>2638673</v>
      </c>
      <c r="H957" s="1" t="s">
        <v>2533</v>
      </c>
      <c r="I957" s="2">
        <v>45050</v>
      </c>
      <c r="J957" s="15" t="str">
        <f>MID(Tabla1[[#This Row],[HORA]],1,5)</f>
        <v>10:50</v>
      </c>
      <c r="K957" s="16">
        <f>IF(Tabla1[[#This Row],[FECHA]]=I958,IF(J958-J957&gt;0,(J958-J957)*1440,0),0)</f>
        <v>0.99999999999999645</v>
      </c>
      <c r="L957" s="14">
        <f>2+L698-Datos!$C$8</f>
        <v>7.28</v>
      </c>
      <c r="M957" s="13" t="s">
        <v>177</v>
      </c>
      <c r="N957" s="1" t="s">
        <v>2534</v>
      </c>
      <c r="O957" s="1">
        <v>20</v>
      </c>
      <c r="P957" s="1" t="s">
        <v>818</v>
      </c>
      <c r="Q957" s="4" t="s">
        <v>21</v>
      </c>
    </row>
    <row r="958" spans="1:17" ht="22.5" x14ac:dyDescent="0.25">
      <c r="A958" s="3">
        <v>5637</v>
      </c>
      <c r="B958" s="1" t="s">
        <v>17640</v>
      </c>
      <c r="C958" s="1" t="s">
        <v>15</v>
      </c>
      <c r="D958" s="1" t="s">
        <v>40</v>
      </c>
      <c r="E958" s="1">
        <v>17448336</v>
      </c>
      <c r="F958" s="1" t="s">
        <v>17641</v>
      </c>
      <c r="G958" s="1">
        <v>2229369</v>
      </c>
      <c r="H958" s="1" t="s">
        <v>17642</v>
      </c>
      <c r="I958" s="2">
        <v>45050</v>
      </c>
      <c r="J958" s="15" t="str">
        <f>MID(Tabla1[[#This Row],[HORA]],1,5)</f>
        <v>10:51</v>
      </c>
      <c r="K958" s="16">
        <f>IF(Tabla1[[#This Row],[FECHA]]=I959,IF(J959-J958&gt;0,(J959-J958)*1440,0),0)</f>
        <v>2.9999999999999893</v>
      </c>
      <c r="L958" s="14">
        <f>2+L699-Datos!$C$8</f>
        <v>8.48</v>
      </c>
      <c r="M958" s="13" t="s">
        <v>181</v>
      </c>
      <c r="N958" s="1" t="s">
        <v>17643</v>
      </c>
      <c r="O958" s="1">
        <v>15</v>
      </c>
      <c r="P958" s="1" t="s">
        <v>20</v>
      </c>
      <c r="Q958" s="4" t="s">
        <v>21</v>
      </c>
    </row>
    <row r="959" spans="1:17" ht="22.5" x14ac:dyDescent="0.25">
      <c r="A959" s="3">
        <v>5638</v>
      </c>
      <c r="B959" s="1" t="s">
        <v>17644</v>
      </c>
      <c r="C959" s="1" t="s">
        <v>15</v>
      </c>
      <c r="D959" s="1" t="s">
        <v>228</v>
      </c>
      <c r="E959" s="1">
        <v>5342647</v>
      </c>
      <c r="F959" s="1" t="s">
        <v>2782</v>
      </c>
      <c r="G959" s="1">
        <v>2229370</v>
      </c>
      <c r="H959" s="1" t="s">
        <v>17645</v>
      </c>
      <c r="I959" s="2">
        <v>45050</v>
      </c>
      <c r="J959" s="15" t="str">
        <f>MID(Tabla1[[#This Row],[HORA]],1,5)</f>
        <v>10:54</v>
      </c>
      <c r="K959" s="16">
        <f>IF(Tabla1[[#This Row],[FECHA]]=I960,IF(J960-J959&gt;0,(J960-J959)*1440,0),0)</f>
        <v>1.9999999999999929</v>
      </c>
      <c r="L959" s="14">
        <f>2+L700-Datos!$C$8</f>
        <v>9.98</v>
      </c>
      <c r="M959" s="13" t="s">
        <v>1276</v>
      </c>
      <c r="N959" s="1" t="s">
        <v>17646</v>
      </c>
      <c r="O959" s="1">
        <v>15</v>
      </c>
      <c r="P959" s="1" t="s">
        <v>20</v>
      </c>
      <c r="Q959" s="4" t="s">
        <v>21</v>
      </c>
    </row>
    <row r="960" spans="1:17" ht="22.5" x14ac:dyDescent="0.25">
      <c r="A960" s="3">
        <v>971</v>
      </c>
      <c r="B960" s="1" t="s">
        <v>2535</v>
      </c>
      <c r="C960" s="1" t="s">
        <v>15</v>
      </c>
      <c r="D960" s="1" t="s">
        <v>40</v>
      </c>
      <c r="E960" s="1">
        <v>45461608</v>
      </c>
      <c r="F960" s="1" t="s">
        <v>2536</v>
      </c>
      <c r="G960" s="1">
        <v>2229371</v>
      </c>
      <c r="H960" s="1" t="s">
        <v>2537</v>
      </c>
      <c r="I960" s="2">
        <v>45050</v>
      </c>
      <c r="J960" s="15" t="str">
        <f>MID(Tabla1[[#This Row],[HORA]],1,5)</f>
        <v>10:56</v>
      </c>
      <c r="K960" s="16">
        <f>IF(Tabla1[[#This Row],[FECHA]]=I961,IF(J961-J960&gt;0,(J961-J960)*1440,0),0)</f>
        <v>0</v>
      </c>
      <c r="L960" s="14">
        <f>2+L701-Datos!$C$8</f>
        <v>7.33</v>
      </c>
      <c r="M960" s="13" t="s">
        <v>560</v>
      </c>
      <c r="N960" s="1" t="s">
        <v>2538</v>
      </c>
      <c r="O960" s="1">
        <v>26.67</v>
      </c>
      <c r="P960" s="1" t="s">
        <v>818</v>
      </c>
      <c r="Q960" s="4" t="s">
        <v>21</v>
      </c>
    </row>
    <row r="961" spans="1:17" ht="22.5" x14ac:dyDescent="0.25">
      <c r="A961" s="3">
        <v>972</v>
      </c>
      <c r="B961" s="1" t="s">
        <v>2535</v>
      </c>
      <c r="C961" s="1" t="s">
        <v>15</v>
      </c>
      <c r="D961" s="1" t="s">
        <v>40</v>
      </c>
      <c r="E961" s="1">
        <v>45461608</v>
      </c>
      <c r="F961" s="1" t="s">
        <v>2536</v>
      </c>
      <c r="G961" s="1">
        <v>2229371</v>
      </c>
      <c r="H961" s="1" t="s">
        <v>2537</v>
      </c>
      <c r="I961" s="2">
        <v>45050</v>
      </c>
      <c r="J961" s="15" t="str">
        <f>MID(Tabla1[[#This Row],[HORA]],1,5)</f>
        <v>10:56</v>
      </c>
      <c r="K961" s="16">
        <f>IF(Tabla1[[#This Row],[FECHA]]=I962,IF(J962-J961&gt;0,(J962-J961)*1440,0),0)</f>
        <v>2.9999999999999893</v>
      </c>
      <c r="L961" s="14">
        <f>2+L702-Datos!$C$8</f>
        <v>9.48</v>
      </c>
      <c r="M961" s="13" t="s">
        <v>560</v>
      </c>
      <c r="N961" s="1" t="s">
        <v>2539</v>
      </c>
      <c r="O961" s="1">
        <v>53.33</v>
      </c>
      <c r="P961" s="1" t="s">
        <v>818</v>
      </c>
      <c r="Q961" s="4" t="s">
        <v>21</v>
      </c>
    </row>
    <row r="962" spans="1:17" ht="22.5" x14ac:dyDescent="0.25">
      <c r="A962" s="3">
        <v>973</v>
      </c>
      <c r="B962" s="1" t="s">
        <v>2540</v>
      </c>
      <c r="C962" s="1" t="s">
        <v>15</v>
      </c>
      <c r="D962" s="1" t="s">
        <v>228</v>
      </c>
      <c r="E962" s="1">
        <v>16678004</v>
      </c>
      <c r="F962" s="1" t="s">
        <v>2541</v>
      </c>
      <c r="G962" s="1">
        <v>2229372</v>
      </c>
      <c r="H962" s="1" t="s">
        <v>2542</v>
      </c>
      <c r="I962" s="2">
        <v>45050</v>
      </c>
      <c r="J962" s="15" t="str">
        <f>MID(Tabla1[[#This Row],[HORA]],1,5)</f>
        <v>10:59</v>
      </c>
      <c r="K962" s="16">
        <f>IF(Tabla1[[#This Row],[FECHA]]=I963,IF(J963-J962&gt;0,(J963-J962)*1440,0),0)</f>
        <v>0.99999999999999645</v>
      </c>
      <c r="L962" s="14">
        <f>2+L703-Datos!$C$8</f>
        <v>11.18</v>
      </c>
      <c r="M962" s="13" t="s">
        <v>753</v>
      </c>
      <c r="N962" s="1" t="s">
        <v>59</v>
      </c>
      <c r="O962" s="1">
        <v>10</v>
      </c>
      <c r="P962" s="1" t="s">
        <v>818</v>
      </c>
      <c r="Q962" s="4" t="s">
        <v>21</v>
      </c>
    </row>
    <row r="963" spans="1:17" ht="22.5" x14ac:dyDescent="0.25">
      <c r="A963" s="3">
        <v>974</v>
      </c>
      <c r="B963" s="1" t="s">
        <v>2543</v>
      </c>
      <c r="C963" s="1" t="s">
        <v>15</v>
      </c>
      <c r="D963" s="1" t="s">
        <v>228</v>
      </c>
      <c r="E963" s="1">
        <v>16678004</v>
      </c>
      <c r="F963" s="1" t="s">
        <v>2541</v>
      </c>
      <c r="G963" s="1">
        <v>2229373</v>
      </c>
      <c r="H963" s="1" t="s">
        <v>2544</v>
      </c>
      <c r="I963" s="2">
        <v>45050</v>
      </c>
      <c r="J963" s="15" t="str">
        <f>MID(Tabla1[[#This Row],[HORA]],1,5)</f>
        <v>11:00</v>
      </c>
      <c r="K963" s="16">
        <f>IF(Tabla1[[#This Row],[FECHA]]=I964,IF(J964-J963&gt;0,(J964-J963)*1440,0),0)</f>
        <v>1.9999999999999929</v>
      </c>
      <c r="L963" s="14">
        <f>2+L704-Datos!$C$8</f>
        <v>8.34</v>
      </c>
      <c r="M963" s="13" t="s">
        <v>2252</v>
      </c>
      <c r="N963" s="1" t="s">
        <v>59</v>
      </c>
      <c r="O963" s="1">
        <v>10</v>
      </c>
      <c r="P963" s="1" t="s">
        <v>818</v>
      </c>
      <c r="Q963" s="4" t="s">
        <v>21</v>
      </c>
    </row>
    <row r="964" spans="1:17" ht="22.5" x14ac:dyDescent="0.25">
      <c r="A964" s="3">
        <v>975</v>
      </c>
      <c r="B964" s="1" t="s">
        <v>2545</v>
      </c>
      <c r="C964" s="1" t="s">
        <v>15</v>
      </c>
      <c r="D964" s="1" t="s">
        <v>40</v>
      </c>
      <c r="E964" s="1">
        <v>46226946</v>
      </c>
      <c r="F964" s="1" t="s">
        <v>2546</v>
      </c>
      <c r="G964" s="1">
        <v>2229375</v>
      </c>
      <c r="H964" s="1" t="s">
        <v>2547</v>
      </c>
      <c r="I964" s="2">
        <v>45050</v>
      </c>
      <c r="J964" s="15" t="str">
        <f>MID(Tabla1[[#This Row],[HORA]],1,5)</f>
        <v>11:02</v>
      </c>
      <c r="K964" s="16">
        <f>IF(Tabla1[[#This Row],[FECHA]]=I965,IF(J965-J964&gt;0,(J965-J964)*1440,0),0)</f>
        <v>1.0000000000000764</v>
      </c>
      <c r="L964" s="14">
        <f>2+L705-Datos!$C$8</f>
        <v>9.2800000000000011</v>
      </c>
      <c r="M964" s="13" t="s">
        <v>433</v>
      </c>
      <c r="N964" s="1" t="s">
        <v>2548</v>
      </c>
      <c r="O964" s="1">
        <v>20</v>
      </c>
      <c r="P964" s="1" t="s">
        <v>818</v>
      </c>
      <c r="Q964" s="4" t="s">
        <v>21</v>
      </c>
    </row>
    <row r="965" spans="1:17" ht="22.5" x14ac:dyDescent="0.25">
      <c r="A965" s="3">
        <v>1040</v>
      </c>
      <c r="B965" s="1" t="s">
        <v>2764</v>
      </c>
      <c r="C965" s="1" t="s">
        <v>15</v>
      </c>
      <c r="D965" s="1" t="s">
        <v>23</v>
      </c>
      <c r="E965" s="1">
        <v>2863832</v>
      </c>
      <c r="F965" s="1" t="s">
        <v>2765</v>
      </c>
      <c r="G965" s="1">
        <v>2863832</v>
      </c>
      <c r="H965" s="1" t="s">
        <v>2765</v>
      </c>
      <c r="I965" s="2">
        <v>45050</v>
      </c>
      <c r="J965" s="15" t="str">
        <f>MID(Tabla1[[#This Row],[HORA]],1,5)</f>
        <v>11:03</v>
      </c>
      <c r="K965" s="16">
        <f>IF(Tabla1[[#This Row],[FECHA]]=I966,IF(J966-J965&gt;0,(J966-J965)*1440,0),0)</f>
        <v>0.99999999999991651</v>
      </c>
      <c r="L965" s="14">
        <f>2+L706-Datos!$C$8</f>
        <v>9.52</v>
      </c>
      <c r="M965" s="13" t="s">
        <v>2766</v>
      </c>
      <c r="N965" s="1" t="s">
        <v>1715</v>
      </c>
      <c r="O965" s="1">
        <v>10</v>
      </c>
      <c r="P965" s="1" t="s">
        <v>1508</v>
      </c>
      <c r="Q965" s="4" t="s">
        <v>21</v>
      </c>
    </row>
    <row r="966" spans="1:17" ht="22.5" x14ac:dyDescent="0.25">
      <c r="A966" s="3">
        <v>5639</v>
      </c>
      <c r="B966" s="1" t="s">
        <v>17647</v>
      </c>
      <c r="C966" s="1" t="s">
        <v>15</v>
      </c>
      <c r="D966" s="1" t="s">
        <v>40</v>
      </c>
      <c r="E966" s="1">
        <v>27413774</v>
      </c>
      <c r="F966" s="1" t="s">
        <v>17648</v>
      </c>
      <c r="G966" s="1">
        <v>2229376</v>
      </c>
      <c r="H966" s="1" t="s">
        <v>17649</v>
      </c>
      <c r="I966" s="2">
        <v>45050</v>
      </c>
      <c r="J966" s="15" t="str">
        <f>MID(Tabla1[[#This Row],[HORA]],1,5)</f>
        <v>11:04</v>
      </c>
      <c r="K966" s="16">
        <f>IF(Tabla1[[#This Row],[FECHA]]=I967,IF(J967-J966&gt;0,(J967-J966)*1440,0),0)</f>
        <v>1.0000000000000764</v>
      </c>
      <c r="L966" s="14">
        <f>2+L707-Datos!$C$8</f>
        <v>7.19</v>
      </c>
      <c r="M966" s="13" t="s">
        <v>4255</v>
      </c>
      <c r="N966" s="1" t="s">
        <v>17650</v>
      </c>
      <c r="O966" s="1">
        <v>15</v>
      </c>
      <c r="P966" s="1" t="s">
        <v>20</v>
      </c>
      <c r="Q966" s="4" t="s">
        <v>21</v>
      </c>
    </row>
    <row r="967" spans="1:17" ht="22.5" x14ac:dyDescent="0.25">
      <c r="A967" s="3">
        <v>976</v>
      </c>
      <c r="B967" s="1" t="s">
        <v>2549</v>
      </c>
      <c r="C967" s="1" t="s">
        <v>15</v>
      </c>
      <c r="D967" s="1" t="s">
        <v>40</v>
      </c>
      <c r="E967" s="1">
        <v>41595359</v>
      </c>
      <c r="F967" s="1" t="s">
        <v>2550</v>
      </c>
      <c r="G967" s="1">
        <v>2229377</v>
      </c>
      <c r="H967" s="1" t="s">
        <v>2551</v>
      </c>
      <c r="I967" s="2">
        <v>45050</v>
      </c>
      <c r="J967" s="15" t="str">
        <f>MID(Tabla1[[#This Row],[HORA]],1,5)</f>
        <v>11:05</v>
      </c>
      <c r="K967" s="16">
        <f>IF(Tabla1[[#This Row],[FECHA]]=I968,IF(J968-J967&gt;0,(J968-J967)*1440,0),0)</f>
        <v>1.9999999999999929</v>
      </c>
      <c r="L967" s="14">
        <f>2+L708-Datos!$C$8</f>
        <v>8.43</v>
      </c>
      <c r="M967" s="13" t="s">
        <v>2552</v>
      </c>
      <c r="N967" s="1" t="s">
        <v>2553</v>
      </c>
      <c r="O967" s="1">
        <v>20</v>
      </c>
      <c r="P967" s="1" t="s">
        <v>818</v>
      </c>
      <c r="Q967" s="4" t="s">
        <v>21</v>
      </c>
    </row>
    <row r="968" spans="1:17" ht="22.5" x14ac:dyDescent="0.25">
      <c r="A968" s="3">
        <v>977</v>
      </c>
      <c r="B968" s="1" t="s">
        <v>2554</v>
      </c>
      <c r="C968" s="1" t="s">
        <v>15</v>
      </c>
      <c r="D968" s="1" t="s">
        <v>40</v>
      </c>
      <c r="E968" s="1">
        <v>16712950</v>
      </c>
      <c r="F968" s="1" t="s">
        <v>2555</v>
      </c>
      <c r="G968" s="1">
        <v>2665578</v>
      </c>
      <c r="H968" s="1" t="s">
        <v>2556</v>
      </c>
      <c r="I968" s="2">
        <v>45050</v>
      </c>
      <c r="J968" s="15" t="str">
        <f>MID(Tabla1[[#This Row],[HORA]],1,5)</f>
        <v>11:07</v>
      </c>
      <c r="K968" s="16">
        <f>IF(Tabla1[[#This Row],[FECHA]]=I969,IF(J969-J968&gt;0,(J969-J968)*1440,0),0)</f>
        <v>0</v>
      </c>
      <c r="L968" s="14">
        <f>2+L709-Datos!$C$8</f>
        <v>8.120000000000001</v>
      </c>
      <c r="M968" s="13" t="s">
        <v>2557</v>
      </c>
      <c r="N968" s="1" t="s">
        <v>2558</v>
      </c>
      <c r="O968" s="1">
        <v>20</v>
      </c>
      <c r="P968" s="1" t="s">
        <v>818</v>
      </c>
      <c r="Q968" s="4" t="s">
        <v>21</v>
      </c>
    </row>
    <row r="969" spans="1:17" ht="22.5" x14ac:dyDescent="0.25">
      <c r="A969" s="3">
        <v>5640</v>
      </c>
      <c r="B969" s="1" t="s">
        <v>17651</v>
      </c>
      <c r="C969" s="1" t="s">
        <v>15</v>
      </c>
      <c r="D969" s="1" t="s">
        <v>2195</v>
      </c>
      <c r="E969" s="1">
        <v>42649426</v>
      </c>
      <c r="F969" s="1" t="s">
        <v>17652</v>
      </c>
      <c r="G969" s="1">
        <v>2229378</v>
      </c>
      <c r="H969" s="1" t="s">
        <v>17653</v>
      </c>
      <c r="I969" s="2">
        <v>45050</v>
      </c>
      <c r="J969" s="15" t="str">
        <f>MID(Tabla1[[#This Row],[HORA]],1,5)</f>
        <v>11:07</v>
      </c>
      <c r="K969" s="16">
        <f>IF(Tabla1[[#This Row],[FECHA]]=I970,IF(J970-J969&gt;0,(J970-J969)*1440,0),0)</f>
        <v>0</v>
      </c>
      <c r="L969" s="14">
        <f>2+L710-Datos!$C$8</f>
        <v>9.5</v>
      </c>
      <c r="M969" s="13" t="s">
        <v>2557</v>
      </c>
      <c r="N969" s="1" t="s">
        <v>17654</v>
      </c>
      <c r="O969" s="1">
        <v>25</v>
      </c>
      <c r="P969" s="1" t="s">
        <v>20</v>
      </c>
      <c r="Q969" s="4" t="s">
        <v>21</v>
      </c>
    </row>
    <row r="970" spans="1:17" ht="22.5" x14ac:dyDescent="0.25">
      <c r="A970" s="3">
        <v>5641</v>
      </c>
      <c r="B970" s="1" t="s">
        <v>17651</v>
      </c>
      <c r="C970" s="1" t="s">
        <v>15</v>
      </c>
      <c r="D970" s="1" t="s">
        <v>2195</v>
      </c>
      <c r="E970" s="1">
        <v>42649426</v>
      </c>
      <c r="F970" s="1" t="s">
        <v>17652</v>
      </c>
      <c r="G970" s="1">
        <v>2229378</v>
      </c>
      <c r="H970" s="1" t="s">
        <v>17653</v>
      </c>
      <c r="I970" s="2">
        <v>45050</v>
      </c>
      <c r="J970" s="15" t="str">
        <f>MID(Tabla1[[#This Row],[HORA]],1,5)</f>
        <v>11:07</v>
      </c>
      <c r="K970" s="16">
        <f>IF(Tabla1[[#This Row],[FECHA]]=I971,IF(J971-J970&gt;0,(J971-J970)*1440,0),0)</f>
        <v>2.9999999999999094</v>
      </c>
      <c r="L970" s="14">
        <f>2+L711-Datos!$C$8</f>
        <v>9.4400000000000013</v>
      </c>
      <c r="M970" s="13" t="s">
        <v>2557</v>
      </c>
      <c r="N970" s="1" t="s">
        <v>16429</v>
      </c>
      <c r="O970" s="1">
        <v>25</v>
      </c>
      <c r="P970" s="1" t="s">
        <v>20</v>
      </c>
      <c r="Q970" s="4" t="s">
        <v>21</v>
      </c>
    </row>
    <row r="971" spans="1:17" ht="22.5" x14ac:dyDescent="0.25">
      <c r="A971" s="3">
        <v>978</v>
      </c>
      <c r="B971" s="1" t="s">
        <v>2559</v>
      </c>
      <c r="C971" s="1" t="s">
        <v>15</v>
      </c>
      <c r="D971" s="1" t="s">
        <v>40</v>
      </c>
      <c r="E971" s="1">
        <v>75989341</v>
      </c>
      <c r="F971" s="1" t="s">
        <v>2560</v>
      </c>
      <c r="G971" s="1">
        <v>42269078</v>
      </c>
      <c r="H971" s="1" t="s">
        <v>2561</v>
      </c>
      <c r="I971" s="2">
        <v>45050</v>
      </c>
      <c r="J971" s="15" t="str">
        <f>MID(Tabla1[[#This Row],[HORA]],1,5)</f>
        <v>11:10</v>
      </c>
      <c r="K971" s="16">
        <f>IF(Tabla1[[#This Row],[FECHA]]=I972,IF(J972-J971&gt;0,(J972-J971)*1440,0),0)</f>
        <v>0</v>
      </c>
      <c r="L971" s="14">
        <f>2+L712-Datos!$C$8</f>
        <v>9.34</v>
      </c>
      <c r="M971" s="13" t="s">
        <v>937</v>
      </c>
      <c r="N971" s="1" t="s">
        <v>2562</v>
      </c>
      <c r="O971" s="1">
        <v>100</v>
      </c>
      <c r="P971" s="1" t="s">
        <v>818</v>
      </c>
      <c r="Q971" s="4" t="s">
        <v>21</v>
      </c>
    </row>
    <row r="972" spans="1:17" ht="22.5" x14ac:dyDescent="0.25">
      <c r="A972" s="3">
        <v>16723</v>
      </c>
      <c r="B972" s="1" t="s">
        <v>50654</v>
      </c>
      <c r="C972" s="1" t="s">
        <v>15</v>
      </c>
      <c r="D972" s="1" t="s">
        <v>40</v>
      </c>
      <c r="E972" s="1">
        <v>20604876509</v>
      </c>
      <c r="F972" s="1" t="s">
        <v>49420</v>
      </c>
      <c r="G972" s="1">
        <v>2229380</v>
      </c>
      <c r="H972" s="1" t="s">
        <v>50655</v>
      </c>
      <c r="I972" s="2">
        <v>45050</v>
      </c>
      <c r="J972" s="15" t="str">
        <f>MID(Tabla1[[#This Row],[HORA]],1,5)</f>
        <v>11:10</v>
      </c>
      <c r="K972" s="16">
        <f>IF(Tabla1[[#This Row],[FECHA]]=I973,IF(J973-J972&gt;0,(J973-J972)*1440,0),0)</f>
        <v>1.0000000000000764</v>
      </c>
      <c r="L972" s="14">
        <f>2+L713-Datos!$C$8</f>
        <v>7.0500000000000007</v>
      </c>
      <c r="M972" s="13" t="s">
        <v>937</v>
      </c>
      <c r="N972" s="1" t="s">
        <v>50656</v>
      </c>
      <c r="O972" s="1">
        <v>20</v>
      </c>
      <c r="P972" s="1" t="s">
        <v>20</v>
      </c>
      <c r="Q972" s="4" t="s">
        <v>21</v>
      </c>
    </row>
    <row r="973" spans="1:17" ht="22.5" x14ac:dyDescent="0.25">
      <c r="A973" s="3">
        <v>15717</v>
      </c>
      <c r="B973" s="1" t="s">
        <v>47813</v>
      </c>
      <c r="C973" s="1" t="s">
        <v>15</v>
      </c>
      <c r="D973" s="1" t="s">
        <v>40</v>
      </c>
      <c r="E973" s="1">
        <v>20487913791</v>
      </c>
      <c r="F973" s="1" t="s">
        <v>47814</v>
      </c>
      <c r="G973" s="1">
        <v>71742180</v>
      </c>
      <c r="H973" s="1" t="s">
        <v>47815</v>
      </c>
      <c r="I973" s="2">
        <v>45050</v>
      </c>
      <c r="J973" s="15" t="str">
        <f>MID(Tabla1[[#This Row],[HORA]],1,5)</f>
        <v>11:11</v>
      </c>
      <c r="K973" s="16">
        <f>IF(Tabla1[[#This Row],[FECHA]]=I974,IF(J974-J973&gt;0,(J974-J973)*1440,0),0)</f>
        <v>0.99999999999991651</v>
      </c>
      <c r="L973" s="14">
        <f>2+L714-Datos!$C$8</f>
        <v>8.34</v>
      </c>
      <c r="M973" s="13" t="s">
        <v>4852</v>
      </c>
      <c r="N973" s="1" t="s">
        <v>47816</v>
      </c>
      <c r="O973" s="1">
        <v>15</v>
      </c>
      <c r="P973" s="1" t="s">
        <v>818</v>
      </c>
      <c r="Q973" s="4" t="s">
        <v>21</v>
      </c>
    </row>
    <row r="974" spans="1:17" ht="22.5" x14ac:dyDescent="0.25">
      <c r="A974" s="3">
        <v>1041</v>
      </c>
      <c r="B974" s="1" t="s">
        <v>2767</v>
      </c>
      <c r="C974" s="1" t="s">
        <v>15</v>
      </c>
      <c r="D974" s="1" t="s">
        <v>23</v>
      </c>
      <c r="E974" s="1">
        <v>73694534</v>
      </c>
      <c r="F974" s="1" t="s">
        <v>2768</v>
      </c>
      <c r="G974" s="1">
        <v>73694534</v>
      </c>
      <c r="H974" s="1" t="s">
        <v>2768</v>
      </c>
      <c r="I974" s="2">
        <v>45050</v>
      </c>
      <c r="J974" s="15" t="str">
        <f>MID(Tabla1[[#This Row],[HORA]],1,5)</f>
        <v>11:12</v>
      </c>
      <c r="K974" s="16">
        <f>IF(Tabla1[[#This Row],[FECHA]]=I975,IF(J975-J974&gt;0,(J975-J974)*1440,0),0)</f>
        <v>1.0000000000000764</v>
      </c>
      <c r="L974" s="14">
        <f>2+L715-Datos!$C$8</f>
        <v>7.3500000000000005</v>
      </c>
      <c r="M974" s="13" t="s">
        <v>2444</v>
      </c>
      <c r="N974" s="1" t="s">
        <v>2769</v>
      </c>
      <c r="O974" s="1">
        <v>15</v>
      </c>
      <c r="P974" s="1" t="s">
        <v>1508</v>
      </c>
      <c r="Q974" s="4" t="s">
        <v>21</v>
      </c>
    </row>
    <row r="975" spans="1:17" ht="22.5" x14ac:dyDescent="0.25">
      <c r="A975" s="3">
        <v>5642</v>
      </c>
      <c r="B975" s="1" t="s">
        <v>17655</v>
      </c>
      <c r="C975" s="1" t="s">
        <v>15</v>
      </c>
      <c r="D975" s="1" t="s">
        <v>40</v>
      </c>
      <c r="E975" s="1">
        <v>71035490</v>
      </c>
      <c r="F975" s="1" t="s">
        <v>17656</v>
      </c>
      <c r="G975" s="1">
        <v>2229381</v>
      </c>
      <c r="H975" s="1" t="s">
        <v>17657</v>
      </c>
      <c r="I975" s="2">
        <v>45050</v>
      </c>
      <c r="J975" s="15" t="str">
        <f>MID(Tabla1[[#This Row],[HORA]],1,5)</f>
        <v>11:13</v>
      </c>
      <c r="K975" s="16">
        <f>IF(Tabla1[[#This Row],[FECHA]]=I976,IF(J976-J975&gt;0,(J976-J975)*1440,0),0)</f>
        <v>1.9999999999999929</v>
      </c>
      <c r="L975" s="14">
        <f>2+L716-Datos!$C$8</f>
        <v>10.36</v>
      </c>
      <c r="M975" s="13" t="s">
        <v>339</v>
      </c>
      <c r="N975" s="1" t="s">
        <v>17658</v>
      </c>
      <c r="O975" s="1">
        <v>15</v>
      </c>
      <c r="P975" s="1" t="s">
        <v>20</v>
      </c>
      <c r="Q975" s="4" t="s">
        <v>21</v>
      </c>
    </row>
    <row r="976" spans="1:17" ht="22.5" x14ac:dyDescent="0.25">
      <c r="A976" s="3">
        <v>5643</v>
      </c>
      <c r="B976" s="1" t="s">
        <v>17659</v>
      </c>
      <c r="C976" s="1" t="s">
        <v>15</v>
      </c>
      <c r="D976" s="1" t="s">
        <v>40</v>
      </c>
      <c r="E976" s="1">
        <v>71343467</v>
      </c>
      <c r="F976" s="1" t="s">
        <v>17660</v>
      </c>
      <c r="G976" s="1">
        <v>2229382</v>
      </c>
      <c r="H976" s="1" t="s">
        <v>17661</v>
      </c>
      <c r="I976" s="2">
        <v>45050</v>
      </c>
      <c r="J976" s="15" t="str">
        <f>MID(Tabla1[[#This Row],[HORA]],1,5)</f>
        <v>11:15</v>
      </c>
      <c r="K976" s="16">
        <f>IF(Tabla1[[#This Row],[FECHA]]=I977,IF(J977-J976&gt;0,(J977-J976)*1440,0),0)</f>
        <v>1.0000000000000764</v>
      </c>
      <c r="L976" s="14">
        <f>2+L717-Datos!$C$8</f>
        <v>12.420000000000002</v>
      </c>
      <c r="M976" s="13" t="s">
        <v>764</v>
      </c>
      <c r="N976" s="1" t="s">
        <v>17662</v>
      </c>
      <c r="O976" s="1">
        <v>12</v>
      </c>
      <c r="P976" s="1" t="s">
        <v>20</v>
      </c>
      <c r="Q976" s="4" t="s">
        <v>21</v>
      </c>
    </row>
    <row r="977" spans="1:17" ht="22.5" x14ac:dyDescent="0.25">
      <c r="A977" s="3">
        <v>979</v>
      </c>
      <c r="B977" s="1" t="s">
        <v>2563</v>
      </c>
      <c r="C977" s="1" t="s">
        <v>15</v>
      </c>
      <c r="D977" s="1" t="s">
        <v>228</v>
      </c>
      <c r="E977" s="1">
        <v>16770064</v>
      </c>
      <c r="F977" s="1" t="s">
        <v>2564</v>
      </c>
      <c r="G977" s="1">
        <v>44085413</v>
      </c>
      <c r="H977" s="1" t="s">
        <v>2565</v>
      </c>
      <c r="I977" s="2">
        <v>45050</v>
      </c>
      <c r="J977" s="15" t="str">
        <f>MID(Tabla1[[#This Row],[HORA]],1,5)</f>
        <v>11:16</v>
      </c>
      <c r="K977" s="16">
        <f>IF(Tabla1[[#This Row],[FECHA]]=I978,IF(J978-J977&gt;0,(J978-J977)*1440,0),0)</f>
        <v>0.99999999999991651</v>
      </c>
      <c r="L977" s="14">
        <f>2+L718-Datos!$C$8</f>
        <v>8.2900000000000009</v>
      </c>
      <c r="M977" s="13" t="s">
        <v>781</v>
      </c>
      <c r="N977" s="1" t="s">
        <v>2566</v>
      </c>
      <c r="O977" s="1">
        <v>20</v>
      </c>
      <c r="P977" s="1" t="s">
        <v>818</v>
      </c>
      <c r="Q977" s="4" t="s">
        <v>21</v>
      </c>
    </row>
    <row r="978" spans="1:17" ht="22.5" x14ac:dyDescent="0.25">
      <c r="A978" s="3">
        <v>16724</v>
      </c>
      <c r="B978" s="1" t="s">
        <v>50657</v>
      </c>
      <c r="C978" s="1" t="s">
        <v>15</v>
      </c>
      <c r="D978" s="1" t="s">
        <v>40</v>
      </c>
      <c r="E978" s="1">
        <v>20108664640</v>
      </c>
      <c r="F978" s="1" t="s">
        <v>50658</v>
      </c>
      <c r="G978" s="1">
        <v>2229385</v>
      </c>
      <c r="H978" s="1" t="s">
        <v>50659</v>
      </c>
      <c r="I978" s="2">
        <v>45050</v>
      </c>
      <c r="J978" s="15" t="str">
        <f>MID(Tabla1[[#This Row],[HORA]],1,5)</f>
        <v>11:17</v>
      </c>
      <c r="K978" s="16">
        <f>IF(Tabla1[[#This Row],[FECHA]]=I979,IF(J979-J978&gt;0,(J979-J978)*1440,0),0)</f>
        <v>1.9999999999999929</v>
      </c>
      <c r="L978" s="14">
        <f>2+L719-Datos!$C$8</f>
        <v>8.1000000000000014</v>
      </c>
      <c r="M978" s="13" t="s">
        <v>767</v>
      </c>
      <c r="N978" s="1" t="s">
        <v>17264</v>
      </c>
      <c r="O978" s="1">
        <v>15</v>
      </c>
      <c r="P978" s="1" t="s">
        <v>20</v>
      </c>
      <c r="Q978" s="4" t="s">
        <v>21</v>
      </c>
    </row>
    <row r="979" spans="1:17" ht="22.5" x14ac:dyDescent="0.25">
      <c r="A979" s="3">
        <v>980</v>
      </c>
      <c r="B979" s="1" t="s">
        <v>2567</v>
      </c>
      <c r="C979" s="1" t="s">
        <v>15</v>
      </c>
      <c r="D979" s="1" t="s">
        <v>40</v>
      </c>
      <c r="E979" s="1">
        <v>16592324</v>
      </c>
      <c r="F979" s="1" t="s">
        <v>2568</v>
      </c>
      <c r="G979" s="1">
        <v>2229386</v>
      </c>
      <c r="H979" s="1" t="s">
        <v>2569</v>
      </c>
      <c r="I979" s="2">
        <v>45050</v>
      </c>
      <c r="J979" s="15" t="str">
        <f>MID(Tabla1[[#This Row],[HORA]],1,5)</f>
        <v>11:19</v>
      </c>
      <c r="K979" s="16">
        <f>IF(Tabla1[[#This Row],[FECHA]]=I980,IF(J980-J979&gt;0,(J980-J979)*1440,0),0)</f>
        <v>1.0000000000000764</v>
      </c>
      <c r="L979" s="14">
        <f>2+L720-Datos!$C$8</f>
        <v>10.190000000000001</v>
      </c>
      <c r="M979" s="13" t="s">
        <v>1911</v>
      </c>
      <c r="N979" s="1" t="s">
        <v>2570</v>
      </c>
      <c r="O979" s="1">
        <v>20</v>
      </c>
      <c r="P979" s="1" t="s">
        <v>818</v>
      </c>
      <c r="Q979" s="4" t="s">
        <v>21</v>
      </c>
    </row>
    <row r="980" spans="1:17" ht="22.5" x14ac:dyDescent="0.25">
      <c r="A980" s="3">
        <v>5644</v>
      </c>
      <c r="B980" s="1" t="s">
        <v>17663</v>
      </c>
      <c r="C980" s="1" t="s">
        <v>15</v>
      </c>
      <c r="D980" s="1" t="s">
        <v>33</v>
      </c>
      <c r="E980" s="1">
        <v>47210373</v>
      </c>
      <c r="F980" s="1" t="s">
        <v>17664</v>
      </c>
      <c r="G980" s="1">
        <v>2229387</v>
      </c>
      <c r="H980" s="1" t="s">
        <v>17665</v>
      </c>
      <c r="I980" s="2">
        <v>45050</v>
      </c>
      <c r="J980" s="15" t="str">
        <f>MID(Tabla1[[#This Row],[HORA]],1,5)</f>
        <v>11:20</v>
      </c>
      <c r="K980" s="16">
        <f>IF(Tabla1[[#This Row],[FECHA]]=I981,IF(J981-J980&gt;0,(J981-J980)*1440,0),0)</f>
        <v>3.9999999999999858</v>
      </c>
      <c r="L980" s="14">
        <f>2+L721-Datos!$C$8</f>
        <v>7.53</v>
      </c>
      <c r="M980" s="13" t="s">
        <v>563</v>
      </c>
      <c r="N980" s="1" t="s">
        <v>17666</v>
      </c>
      <c r="O980" s="1">
        <v>20</v>
      </c>
      <c r="P980" s="1" t="s">
        <v>20</v>
      </c>
      <c r="Q980" s="4" t="s">
        <v>21</v>
      </c>
    </row>
    <row r="981" spans="1:17" ht="22.5" x14ac:dyDescent="0.25">
      <c r="A981" s="3">
        <v>5645</v>
      </c>
      <c r="B981" s="1" t="s">
        <v>17667</v>
      </c>
      <c r="C981" s="1" t="s">
        <v>15</v>
      </c>
      <c r="D981" s="1" t="s">
        <v>82</v>
      </c>
      <c r="E981" s="1">
        <v>40843619</v>
      </c>
      <c r="F981" s="1" t="s">
        <v>17668</v>
      </c>
      <c r="G981" s="1">
        <v>2229388</v>
      </c>
      <c r="H981" s="1" t="s">
        <v>17669</v>
      </c>
      <c r="I981" s="2">
        <v>45050</v>
      </c>
      <c r="J981" s="15" t="str">
        <f>MID(Tabla1[[#This Row],[HORA]],1,5)</f>
        <v>11:24</v>
      </c>
      <c r="K981" s="16">
        <f>IF(Tabla1[[#This Row],[FECHA]]=I982,IF(J982-J981&gt;0,(J982-J981)*1440,0),0)</f>
        <v>1.9999999999999929</v>
      </c>
      <c r="L981" s="14">
        <f>2+L722-Datos!$C$8</f>
        <v>9.2600000000000016</v>
      </c>
      <c r="M981" s="13" t="s">
        <v>908</v>
      </c>
      <c r="N981" s="1" t="s">
        <v>17670</v>
      </c>
      <c r="O981" s="1">
        <v>13</v>
      </c>
      <c r="P981" s="1" t="s">
        <v>20</v>
      </c>
      <c r="Q981" s="4" t="s">
        <v>21</v>
      </c>
    </row>
    <row r="982" spans="1:17" ht="22.5" x14ac:dyDescent="0.25">
      <c r="A982" s="3">
        <v>5646</v>
      </c>
      <c r="B982" s="1" t="s">
        <v>17671</v>
      </c>
      <c r="C982" s="1" t="s">
        <v>15</v>
      </c>
      <c r="D982" s="1" t="s">
        <v>40</v>
      </c>
      <c r="E982" s="1">
        <v>16534136</v>
      </c>
      <c r="F982" s="1" t="s">
        <v>17672</v>
      </c>
      <c r="G982" s="1">
        <v>2229392</v>
      </c>
      <c r="H982" s="1" t="s">
        <v>17673</v>
      </c>
      <c r="I982" s="2">
        <v>45050</v>
      </c>
      <c r="J982" s="15" t="str">
        <f>MID(Tabla1[[#This Row],[HORA]],1,5)</f>
        <v>11:26</v>
      </c>
      <c r="K982" s="16">
        <f>IF(Tabla1[[#This Row],[FECHA]]=I983,IF(J983-J982&gt;0,(J983-J982)*1440,0),0)</f>
        <v>2.9999999999999094</v>
      </c>
      <c r="L982" s="14">
        <f>2+L723-Datos!$C$8</f>
        <v>11.120000000000001</v>
      </c>
      <c r="M982" s="13" t="s">
        <v>714</v>
      </c>
      <c r="N982" s="1" t="s">
        <v>17674</v>
      </c>
      <c r="O982" s="1">
        <v>50</v>
      </c>
      <c r="P982" s="1" t="s">
        <v>20</v>
      </c>
      <c r="Q982" s="4" t="s">
        <v>21</v>
      </c>
    </row>
    <row r="983" spans="1:17" ht="22.5" x14ac:dyDescent="0.25">
      <c r="A983" s="3">
        <v>981</v>
      </c>
      <c r="B983" s="1" t="s">
        <v>2571</v>
      </c>
      <c r="C983" s="1" t="s">
        <v>15</v>
      </c>
      <c r="D983" s="1" t="s">
        <v>82</v>
      </c>
      <c r="E983" s="1">
        <v>16698696</v>
      </c>
      <c r="F983" s="1" t="s">
        <v>2572</v>
      </c>
      <c r="G983" s="1">
        <v>2229393</v>
      </c>
      <c r="H983" s="1" t="s">
        <v>2573</v>
      </c>
      <c r="I983" s="2">
        <v>45050</v>
      </c>
      <c r="J983" s="15" t="str">
        <f>MID(Tabla1[[#This Row],[HORA]],1,5)</f>
        <v>11:29</v>
      </c>
      <c r="K983" s="16">
        <f>IF(Tabla1[[#This Row],[FECHA]]=I984,IF(J984-J983&gt;0,(J984-J983)*1440,0),0)</f>
        <v>0</v>
      </c>
      <c r="L983" s="14">
        <f>2+L724-Datos!$C$8</f>
        <v>8.42</v>
      </c>
      <c r="M983" s="13" t="s">
        <v>84</v>
      </c>
      <c r="N983" s="1" t="s">
        <v>2574</v>
      </c>
      <c r="O983" s="1">
        <v>20</v>
      </c>
      <c r="P983" s="1" t="s">
        <v>818</v>
      </c>
      <c r="Q983" s="4" t="s">
        <v>21</v>
      </c>
    </row>
    <row r="984" spans="1:17" ht="22.5" x14ac:dyDescent="0.25">
      <c r="A984" s="3">
        <v>5647</v>
      </c>
      <c r="B984" s="1" t="s">
        <v>17675</v>
      </c>
      <c r="C984" s="1" t="s">
        <v>15</v>
      </c>
      <c r="D984" s="1" t="s">
        <v>23</v>
      </c>
      <c r="E984" s="1">
        <v>70899855</v>
      </c>
      <c r="F984" s="1" t="s">
        <v>17676</v>
      </c>
      <c r="G984" s="1">
        <v>27714638</v>
      </c>
      <c r="H984" s="1" t="s">
        <v>17677</v>
      </c>
      <c r="I984" s="2">
        <v>45050</v>
      </c>
      <c r="J984" s="15" t="str">
        <f>MID(Tabla1[[#This Row],[HORA]],1,5)</f>
        <v>11:29</v>
      </c>
      <c r="K984" s="16">
        <f>IF(Tabla1[[#This Row],[FECHA]]=I985,IF(J985-J984&gt;0,(J985-J984)*1440,0),0)</f>
        <v>1.0000000000000764</v>
      </c>
      <c r="L984" s="14">
        <f>2+L725-Datos!$C$8</f>
        <v>9.08</v>
      </c>
      <c r="M984" s="13" t="s">
        <v>84</v>
      </c>
      <c r="N984" s="1" t="s">
        <v>17678</v>
      </c>
      <c r="O984" s="1">
        <v>20</v>
      </c>
      <c r="P984" s="1" t="s">
        <v>20</v>
      </c>
      <c r="Q984" s="4" t="s">
        <v>21</v>
      </c>
    </row>
    <row r="985" spans="1:17" ht="22.5" x14ac:dyDescent="0.25">
      <c r="A985" s="3">
        <v>39</v>
      </c>
      <c r="B985" s="1" t="s">
        <v>118</v>
      </c>
      <c r="C985" s="1" t="s">
        <v>15</v>
      </c>
      <c r="D985" s="1" t="s">
        <v>119</v>
      </c>
      <c r="E985" s="1">
        <v>2229394</v>
      </c>
      <c r="F985" s="1" t="s">
        <v>78</v>
      </c>
      <c r="G985" s="1">
        <v>2229395</v>
      </c>
      <c r="H985" s="1" t="s">
        <v>120</v>
      </c>
      <c r="I985" s="2">
        <v>45050</v>
      </c>
      <c r="J985" s="15" t="str">
        <f>MID(Tabla1[[#This Row],[HORA]],1,5)</f>
        <v>11:30</v>
      </c>
      <c r="K985" s="16">
        <f>IF(Tabla1[[#This Row],[FECHA]]=I986,IF(J986-J985&gt;0,(J986-J985)*1440,0),0)</f>
        <v>2.9999999999999893</v>
      </c>
      <c r="L985" s="14">
        <f>2+L726-Datos!$C$8</f>
        <v>9.02</v>
      </c>
      <c r="M985" s="13" t="s">
        <v>87</v>
      </c>
      <c r="N985" s="1" t="s">
        <v>63</v>
      </c>
      <c r="O985" s="1">
        <v>0</v>
      </c>
      <c r="P985" s="1" t="s">
        <v>20</v>
      </c>
      <c r="Q985" s="4" t="s">
        <v>21</v>
      </c>
    </row>
    <row r="986" spans="1:17" ht="22.5" x14ac:dyDescent="0.25">
      <c r="A986" s="3">
        <v>5648</v>
      </c>
      <c r="B986" s="1" t="s">
        <v>17679</v>
      </c>
      <c r="C986" s="1" t="s">
        <v>15</v>
      </c>
      <c r="D986" s="1" t="s">
        <v>40</v>
      </c>
      <c r="E986" s="1">
        <v>121102</v>
      </c>
      <c r="F986" s="1" t="s">
        <v>6601</v>
      </c>
      <c r="G986" s="1">
        <v>46220576</v>
      </c>
      <c r="H986" s="1" t="s">
        <v>17680</v>
      </c>
      <c r="I986" s="2">
        <v>45050</v>
      </c>
      <c r="J986" s="15" t="str">
        <f>MID(Tabla1[[#This Row],[HORA]],1,5)</f>
        <v>11:33</v>
      </c>
      <c r="K986" s="16">
        <f>IF(Tabla1[[#This Row],[FECHA]]=I987,IF(J987-J986&gt;0,(J987-J986)*1440,0),0)</f>
        <v>2.9999999999999893</v>
      </c>
      <c r="L986" s="14">
        <f>2+L727-Datos!$C$8</f>
        <v>7.120000000000001</v>
      </c>
      <c r="M986" s="13" t="s">
        <v>805</v>
      </c>
      <c r="N986" s="1" t="s">
        <v>6292</v>
      </c>
      <c r="O986" s="1">
        <v>15</v>
      </c>
      <c r="P986" s="1" t="s">
        <v>20</v>
      </c>
      <c r="Q986" s="4" t="s">
        <v>21</v>
      </c>
    </row>
    <row r="987" spans="1:17" ht="22.5" x14ac:dyDescent="0.25">
      <c r="A987" s="3">
        <v>5649</v>
      </c>
      <c r="B987" s="1" t="s">
        <v>17681</v>
      </c>
      <c r="C987" s="1" t="s">
        <v>15</v>
      </c>
      <c r="D987" s="1" t="s">
        <v>33</v>
      </c>
      <c r="E987" s="1">
        <v>48288948</v>
      </c>
      <c r="F987" s="1" t="s">
        <v>17682</v>
      </c>
      <c r="G987" s="1">
        <v>2229397</v>
      </c>
      <c r="H987" s="1" t="s">
        <v>17683</v>
      </c>
      <c r="I987" s="2">
        <v>45050</v>
      </c>
      <c r="J987" s="15" t="str">
        <f>MID(Tabla1[[#This Row],[HORA]],1,5)</f>
        <v>11:36</v>
      </c>
      <c r="K987" s="16">
        <f>IF(Tabla1[[#This Row],[FECHA]]=I988,IF(J988-J987&gt;0,(J988-J987)*1440,0),0)</f>
        <v>1.9999999999999929</v>
      </c>
      <c r="L987" s="14">
        <f>2+L728-Datos!$C$8</f>
        <v>8.1300000000000008</v>
      </c>
      <c r="M987" s="13" t="s">
        <v>90</v>
      </c>
      <c r="N987" s="1" t="s">
        <v>17684</v>
      </c>
      <c r="O987" s="1">
        <v>25</v>
      </c>
      <c r="P987" s="1" t="s">
        <v>20</v>
      </c>
      <c r="Q987" s="4" t="s">
        <v>21</v>
      </c>
    </row>
    <row r="988" spans="1:17" ht="22.5" x14ac:dyDescent="0.25">
      <c r="A988" s="3">
        <v>5650</v>
      </c>
      <c r="B988" s="1" t="s">
        <v>17685</v>
      </c>
      <c r="C988" s="1" t="s">
        <v>15</v>
      </c>
      <c r="D988" s="1" t="s">
        <v>82</v>
      </c>
      <c r="E988" s="1">
        <v>71029045</v>
      </c>
      <c r="F988" s="1" t="s">
        <v>17686</v>
      </c>
      <c r="G988" s="1">
        <v>2229398</v>
      </c>
      <c r="H988" s="1" t="s">
        <v>17687</v>
      </c>
      <c r="I988" s="2">
        <v>45050</v>
      </c>
      <c r="J988" s="15" t="str">
        <f>MID(Tabla1[[#This Row],[HORA]],1,5)</f>
        <v>11:38</v>
      </c>
      <c r="K988" s="16">
        <f>IF(Tabla1[[#This Row],[FECHA]]=I989,IF(J989-J988&gt;0,(J989-J988)*1440,0),0)</f>
        <v>5.9999999999999787</v>
      </c>
      <c r="L988" s="14">
        <f>2+L729-Datos!$C$8</f>
        <v>9.5</v>
      </c>
      <c r="M988" s="13" t="s">
        <v>95</v>
      </c>
      <c r="N988" s="1" t="s">
        <v>2323</v>
      </c>
      <c r="O988" s="1">
        <v>13</v>
      </c>
      <c r="P988" s="1" t="s">
        <v>20</v>
      </c>
      <c r="Q988" s="4" t="s">
        <v>21</v>
      </c>
    </row>
    <row r="989" spans="1:17" ht="22.5" x14ac:dyDescent="0.25">
      <c r="A989" s="3">
        <v>5651</v>
      </c>
      <c r="B989" s="1" t="s">
        <v>17688</v>
      </c>
      <c r="C989" s="1" t="s">
        <v>15</v>
      </c>
      <c r="D989" s="1" t="s">
        <v>40</v>
      </c>
      <c r="E989" s="1">
        <v>42078041</v>
      </c>
      <c r="F989" s="1" t="s">
        <v>17689</v>
      </c>
      <c r="G989" s="1">
        <v>2229399</v>
      </c>
      <c r="H989" s="1" t="s">
        <v>17690</v>
      </c>
      <c r="I989" s="2">
        <v>45050</v>
      </c>
      <c r="J989" s="15" t="str">
        <f>MID(Tabla1[[#This Row],[HORA]],1,5)</f>
        <v>11:44</v>
      </c>
      <c r="K989" s="16">
        <f>IF(Tabla1[[#This Row],[FECHA]]=I990,IF(J990-J989&gt;0,(J990-J989)*1440,0),0)</f>
        <v>4.0000000000000657</v>
      </c>
      <c r="L989" s="14">
        <f>2+L730-Datos!$C$8</f>
        <v>9.25</v>
      </c>
      <c r="M989" s="13" t="s">
        <v>241</v>
      </c>
      <c r="N989" s="1" t="s">
        <v>17691</v>
      </c>
      <c r="O989" s="1">
        <v>10</v>
      </c>
      <c r="P989" s="1" t="s">
        <v>20</v>
      </c>
      <c r="Q989" s="4" t="s">
        <v>21</v>
      </c>
    </row>
    <row r="990" spans="1:17" ht="22.5" x14ac:dyDescent="0.25">
      <c r="A990" s="3">
        <v>982</v>
      </c>
      <c r="B990" s="1" t="s">
        <v>2575</v>
      </c>
      <c r="C990" s="1" t="s">
        <v>15</v>
      </c>
      <c r="D990" s="1" t="s">
        <v>71</v>
      </c>
      <c r="E990" s="1">
        <v>16733215</v>
      </c>
      <c r="F990" s="1" t="s">
        <v>2576</v>
      </c>
      <c r="G990" s="1">
        <v>2229403</v>
      </c>
      <c r="H990" s="1" t="s">
        <v>2577</v>
      </c>
      <c r="I990" s="2">
        <v>45050</v>
      </c>
      <c r="J990" s="15" t="str">
        <f>MID(Tabla1[[#This Row],[HORA]],1,5)</f>
        <v>11:48</v>
      </c>
      <c r="K990" s="16">
        <f>IF(Tabla1[[#This Row],[FECHA]]=I991,IF(J991-J990&gt;0,(J991-J990)*1440,0),0)</f>
        <v>0</v>
      </c>
      <c r="L990" s="14">
        <f>2+L731-Datos!$C$8</f>
        <v>12.190000000000001</v>
      </c>
      <c r="M990" s="13" t="s">
        <v>2271</v>
      </c>
      <c r="N990" s="1" t="s">
        <v>59</v>
      </c>
      <c r="O990" s="1">
        <v>10</v>
      </c>
      <c r="P990" s="1" t="s">
        <v>818</v>
      </c>
      <c r="Q990" s="4" t="s">
        <v>21</v>
      </c>
    </row>
    <row r="991" spans="1:17" ht="22.5" x14ac:dyDescent="0.25">
      <c r="A991" s="3">
        <v>5652</v>
      </c>
      <c r="B991" s="1" t="s">
        <v>17692</v>
      </c>
      <c r="C991" s="1" t="s">
        <v>15</v>
      </c>
      <c r="D991" s="1" t="s">
        <v>71</v>
      </c>
      <c r="E991" s="1">
        <v>72218286</v>
      </c>
      <c r="F991" s="1" t="s">
        <v>17693</v>
      </c>
      <c r="G991" s="1">
        <v>2229402</v>
      </c>
      <c r="H991" s="1" t="s">
        <v>17694</v>
      </c>
      <c r="I991" s="2">
        <v>45050</v>
      </c>
      <c r="J991" s="15" t="str">
        <f>MID(Tabla1[[#This Row],[HORA]],1,5)</f>
        <v>11:48</v>
      </c>
      <c r="K991" s="16">
        <f>IF(Tabla1[[#This Row],[FECHA]]=I992,IF(J992-J991&gt;0,(J992-J991)*1440,0),0)</f>
        <v>2.9999999999999094</v>
      </c>
      <c r="L991" s="14">
        <f>2+L732-Datos!$C$8</f>
        <v>9.34</v>
      </c>
      <c r="M991" s="13" t="s">
        <v>2271</v>
      </c>
      <c r="N991" s="1" t="s">
        <v>230</v>
      </c>
      <c r="O991" s="1">
        <v>12</v>
      </c>
      <c r="P991" s="1" t="s">
        <v>20</v>
      </c>
      <c r="Q991" s="4" t="s">
        <v>21</v>
      </c>
    </row>
    <row r="992" spans="1:17" ht="22.5" x14ac:dyDescent="0.25">
      <c r="A992" s="3">
        <v>983</v>
      </c>
      <c r="B992" s="1" t="s">
        <v>2578</v>
      </c>
      <c r="C992" s="1" t="s">
        <v>15</v>
      </c>
      <c r="D992" s="1" t="s">
        <v>40</v>
      </c>
      <c r="E992" s="1">
        <v>16497501</v>
      </c>
      <c r="F992" s="1" t="s">
        <v>2579</v>
      </c>
      <c r="G992" s="1">
        <v>2229404</v>
      </c>
      <c r="H992" s="1" t="s">
        <v>2580</v>
      </c>
      <c r="I992" s="2">
        <v>45050</v>
      </c>
      <c r="J992" s="15" t="str">
        <f>MID(Tabla1[[#This Row],[HORA]],1,5)</f>
        <v>11:51</v>
      </c>
      <c r="K992" s="16">
        <f>IF(Tabla1[[#This Row],[FECHA]]=I993,IF(J993-J992&gt;0,(J993-J992)*1440,0),0)</f>
        <v>3.0000000000000693</v>
      </c>
      <c r="L992" s="14">
        <f>2+L733-Datos!$C$8</f>
        <v>7.5500000000000007</v>
      </c>
      <c r="M992" s="13" t="s">
        <v>298</v>
      </c>
      <c r="N992" s="1" t="s">
        <v>352</v>
      </c>
      <c r="O992" s="1">
        <v>10</v>
      </c>
      <c r="P992" s="1" t="s">
        <v>818</v>
      </c>
      <c r="Q992" s="4" t="s">
        <v>21</v>
      </c>
    </row>
    <row r="993" spans="1:17" ht="22.5" x14ac:dyDescent="0.25">
      <c r="A993" s="3">
        <v>15718</v>
      </c>
      <c r="B993" s="1" t="s">
        <v>47817</v>
      </c>
      <c r="C993" s="1" t="s">
        <v>15</v>
      </c>
      <c r="D993" s="1" t="s">
        <v>172</v>
      </c>
      <c r="E993" s="1">
        <v>20604142912</v>
      </c>
      <c r="F993" s="1" t="s">
        <v>47818</v>
      </c>
      <c r="G993" s="1">
        <v>77225561</v>
      </c>
      <c r="H993" s="1" t="s">
        <v>47819</v>
      </c>
      <c r="I993" s="2">
        <v>45050</v>
      </c>
      <c r="J993" s="15" t="str">
        <f>MID(Tabla1[[#This Row],[HORA]],1,5)</f>
        <v>11:54</v>
      </c>
      <c r="K993" s="16">
        <f>IF(Tabla1[[#This Row],[FECHA]]=I994,IF(J994-J993&gt;0,(J994-J993)*1440,0),0)</f>
        <v>0.99999999999991651</v>
      </c>
      <c r="L993" s="14">
        <f>2+L734-Datos!$C$8</f>
        <v>8.34</v>
      </c>
      <c r="M993" s="13" t="s">
        <v>571</v>
      </c>
      <c r="N993" s="1" t="s">
        <v>59</v>
      </c>
      <c r="O993" s="1">
        <v>10</v>
      </c>
      <c r="P993" s="1" t="s">
        <v>818</v>
      </c>
      <c r="Q993" s="4" t="s">
        <v>21</v>
      </c>
    </row>
    <row r="994" spans="1:17" ht="22.5" x14ac:dyDescent="0.25">
      <c r="A994" s="3">
        <v>984</v>
      </c>
      <c r="B994" s="1" t="s">
        <v>2581</v>
      </c>
      <c r="C994" s="1" t="s">
        <v>15</v>
      </c>
      <c r="D994" s="1" t="s">
        <v>23</v>
      </c>
      <c r="E994" s="1">
        <v>16781518</v>
      </c>
      <c r="F994" s="1" t="s">
        <v>2582</v>
      </c>
      <c r="G994" s="1">
        <v>2229407</v>
      </c>
      <c r="H994" s="1" t="s">
        <v>2583</v>
      </c>
      <c r="I994" s="2">
        <v>45050</v>
      </c>
      <c r="J994" s="15" t="str">
        <f>MID(Tabla1[[#This Row],[HORA]],1,5)</f>
        <v>11:55</v>
      </c>
      <c r="K994" s="16">
        <f>IF(Tabla1[[#This Row],[FECHA]]=I995,IF(J995-J994&gt;0,(J995-J994)*1440,0),0)</f>
        <v>6.0000000000000586</v>
      </c>
      <c r="L994" s="14">
        <f>2+L735-Datos!$C$8</f>
        <v>7.08</v>
      </c>
      <c r="M994" s="13" t="s">
        <v>1172</v>
      </c>
      <c r="N994" s="1" t="s">
        <v>59</v>
      </c>
      <c r="O994" s="1">
        <v>10</v>
      </c>
      <c r="P994" s="1" t="s">
        <v>818</v>
      </c>
      <c r="Q994" s="4" t="s">
        <v>21</v>
      </c>
    </row>
    <row r="995" spans="1:17" ht="22.5" x14ac:dyDescent="0.25">
      <c r="A995" s="3">
        <v>5653</v>
      </c>
      <c r="B995" s="1" t="s">
        <v>17695</v>
      </c>
      <c r="C995" s="1" t="s">
        <v>15</v>
      </c>
      <c r="D995" s="1" t="s">
        <v>40</v>
      </c>
      <c r="E995" s="1">
        <v>43115768</v>
      </c>
      <c r="F995" s="1" t="s">
        <v>17696</v>
      </c>
      <c r="G995" s="1">
        <v>47350055</v>
      </c>
      <c r="H995" s="1" t="s">
        <v>17697</v>
      </c>
      <c r="I995" s="2">
        <v>45050</v>
      </c>
      <c r="J995" s="15" t="str">
        <f>MID(Tabla1[[#This Row],[HORA]],1,5)</f>
        <v>12:01</v>
      </c>
      <c r="K995" s="16">
        <f>IF(Tabla1[[#This Row],[FECHA]]=I996,IF(J996-J995&gt;0,(J996-J995)*1440,0),0)</f>
        <v>2.9999999999999893</v>
      </c>
      <c r="L995" s="14">
        <f>2+L736-Datos!$C$8</f>
        <v>10</v>
      </c>
      <c r="M995" s="13" t="s">
        <v>858</v>
      </c>
      <c r="N995" s="1" t="s">
        <v>217</v>
      </c>
      <c r="O995" s="1">
        <v>30</v>
      </c>
      <c r="P995" s="1" t="s">
        <v>20</v>
      </c>
      <c r="Q995" s="4" t="s">
        <v>21</v>
      </c>
    </row>
    <row r="996" spans="1:17" ht="22.5" x14ac:dyDescent="0.25">
      <c r="A996" s="3">
        <v>5654</v>
      </c>
      <c r="B996" s="1" t="s">
        <v>17698</v>
      </c>
      <c r="C996" s="1" t="s">
        <v>15</v>
      </c>
      <c r="D996" s="1" t="s">
        <v>172</v>
      </c>
      <c r="E996" s="1">
        <v>6229715</v>
      </c>
      <c r="F996" s="1" t="s">
        <v>3230</v>
      </c>
      <c r="G996" s="1">
        <v>2229409</v>
      </c>
      <c r="H996" s="1" t="s">
        <v>17699</v>
      </c>
      <c r="I996" s="2">
        <v>45050</v>
      </c>
      <c r="J996" s="15" t="str">
        <f>MID(Tabla1[[#This Row],[HORA]],1,5)</f>
        <v>12:04</v>
      </c>
      <c r="K996" s="16">
        <f>IF(Tabla1[[#This Row],[FECHA]]=I997,IF(J997-J996&gt;0,(J997-J996)*1440,0),0)</f>
        <v>5.9999999999999787</v>
      </c>
      <c r="L996" s="14">
        <f>2+L737-Datos!$C$8</f>
        <v>12.48</v>
      </c>
      <c r="M996" s="13" t="s">
        <v>1929</v>
      </c>
      <c r="N996" s="1" t="s">
        <v>17700</v>
      </c>
      <c r="O996" s="1">
        <v>20</v>
      </c>
      <c r="P996" s="1" t="s">
        <v>20</v>
      </c>
      <c r="Q996" s="4" t="s">
        <v>21</v>
      </c>
    </row>
    <row r="997" spans="1:17" ht="22.5" x14ac:dyDescent="0.25">
      <c r="A997" s="3">
        <v>5655</v>
      </c>
      <c r="B997" s="1" t="s">
        <v>17701</v>
      </c>
      <c r="C997" s="1" t="s">
        <v>15</v>
      </c>
      <c r="D997" s="1" t="s">
        <v>23</v>
      </c>
      <c r="E997" s="1">
        <v>70541408</v>
      </c>
      <c r="F997" s="1" t="s">
        <v>17702</v>
      </c>
      <c r="G997" s="1">
        <v>74145064</v>
      </c>
      <c r="H997" s="1" t="s">
        <v>17703</v>
      </c>
      <c r="I997" s="2">
        <v>45050</v>
      </c>
      <c r="J997" s="15" t="str">
        <f>MID(Tabla1[[#This Row],[HORA]],1,5)</f>
        <v>12:10</v>
      </c>
      <c r="K997" s="16">
        <f>IF(Tabla1[[#This Row],[FECHA]]=I998,IF(J998-J997&gt;0,(J998-J997)*1440,0),0)</f>
        <v>1.9999999999999929</v>
      </c>
      <c r="L997" s="14">
        <f>2+L738-Datos!$C$8</f>
        <v>8.18</v>
      </c>
      <c r="M997" s="13" t="s">
        <v>622</v>
      </c>
      <c r="N997" s="1" t="s">
        <v>17704</v>
      </c>
      <c r="O997" s="1">
        <v>13</v>
      </c>
      <c r="P997" s="1" t="s">
        <v>20</v>
      </c>
      <c r="Q997" s="4" t="s">
        <v>21</v>
      </c>
    </row>
    <row r="998" spans="1:17" ht="22.5" x14ac:dyDescent="0.25">
      <c r="A998" s="3">
        <v>985</v>
      </c>
      <c r="B998" s="1" t="s">
        <v>2584</v>
      </c>
      <c r="C998" s="1" t="s">
        <v>15</v>
      </c>
      <c r="D998" s="1" t="s">
        <v>40</v>
      </c>
      <c r="E998" s="1">
        <v>46548644</v>
      </c>
      <c r="F998" s="1" t="s">
        <v>2585</v>
      </c>
      <c r="G998" s="1">
        <v>46787822</v>
      </c>
      <c r="H998" s="1" t="s">
        <v>2586</v>
      </c>
      <c r="I998" s="2">
        <v>45050</v>
      </c>
      <c r="J998" s="15" t="str">
        <f>MID(Tabla1[[#This Row],[HORA]],1,5)</f>
        <v>12:12</v>
      </c>
      <c r="K998" s="16">
        <f>IF(Tabla1[[#This Row],[FECHA]]=I999,IF(J999-J998&gt;0,(J999-J998)*1440,0),0)</f>
        <v>0.99999999999999645</v>
      </c>
      <c r="L998" s="14">
        <f>2+L739-Datos!$C$8</f>
        <v>7.28</v>
      </c>
      <c r="M998" s="13" t="s">
        <v>2587</v>
      </c>
      <c r="N998" s="1" t="s">
        <v>2588</v>
      </c>
      <c r="O998" s="1">
        <v>20</v>
      </c>
      <c r="P998" s="1" t="s">
        <v>818</v>
      </c>
      <c r="Q998" s="4" t="s">
        <v>21</v>
      </c>
    </row>
    <row r="999" spans="1:17" ht="22.5" x14ac:dyDescent="0.25">
      <c r="A999" s="3">
        <v>40</v>
      </c>
      <c r="B999" s="1" t="s">
        <v>121</v>
      </c>
      <c r="C999" s="1" t="s">
        <v>15</v>
      </c>
      <c r="D999" s="1" t="s">
        <v>40</v>
      </c>
      <c r="E999" s="1">
        <v>2229413</v>
      </c>
      <c r="F999" s="1" t="s">
        <v>72</v>
      </c>
      <c r="G999" s="1">
        <v>2229414</v>
      </c>
      <c r="H999" s="1" t="s">
        <v>122</v>
      </c>
      <c r="I999" s="2">
        <v>45050</v>
      </c>
      <c r="J999" s="15" t="str">
        <f>MID(Tabla1[[#This Row],[HORA]],1,5)</f>
        <v>12:13</v>
      </c>
      <c r="K999" s="16">
        <f>IF(Tabla1[[#This Row],[FECHA]]=I1000,IF(J1000-J999&gt;0,(J1000-J999)*1440,0),0)</f>
        <v>13.000000000000114</v>
      </c>
      <c r="L999" s="14">
        <f>2+L740-Datos!$C$8</f>
        <v>8.48</v>
      </c>
      <c r="M999" s="13" t="s">
        <v>123</v>
      </c>
      <c r="N999" s="1" t="s">
        <v>124</v>
      </c>
      <c r="O999" s="1">
        <v>0</v>
      </c>
      <c r="P999" s="1" t="s">
        <v>20</v>
      </c>
      <c r="Q999" s="4" t="s">
        <v>21</v>
      </c>
    </row>
    <row r="1000" spans="1:17" ht="22.5" x14ac:dyDescent="0.25">
      <c r="A1000" s="3">
        <v>5656</v>
      </c>
      <c r="B1000" s="1" t="s">
        <v>17705</v>
      </c>
      <c r="C1000" s="1" t="s">
        <v>15</v>
      </c>
      <c r="D1000" s="1" t="s">
        <v>33</v>
      </c>
      <c r="E1000" s="1">
        <v>3672805</v>
      </c>
      <c r="F1000" s="1" t="s">
        <v>17706</v>
      </c>
      <c r="G1000" s="1">
        <v>2229417</v>
      </c>
      <c r="H1000" s="1" t="s">
        <v>17707</v>
      </c>
      <c r="I1000" s="2">
        <v>45050</v>
      </c>
      <c r="J1000" s="15" t="str">
        <f>MID(Tabla1[[#This Row],[HORA]],1,5)</f>
        <v>12:26</v>
      </c>
      <c r="K1000" s="16">
        <f>IF(Tabla1[[#This Row],[FECHA]]=I1001,IF(J1001-J1000&gt;0,(J1001-J1000)*1440,0),0)</f>
        <v>6.9999999999999751</v>
      </c>
      <c r="L1000" s="14">
        <f>2+L741-Datos!$C$8</f>
        <v>9.98</v>
      </c>
      <c r="M1000" s="13" t="s">
        <v>1609</v>
      </c>
      <c r="N1000" s="1" t="s">
        <v>17708</v>
      </c>
      <c r="O1000" s="1">
        <v>13</v>
      </c>
      <c r="P1000" s="1" t="s">
        <v>20</v>
      </c>
      <c r="Q1000" s="4" t="s">
        <v>21</v>
      </c>
    </row>
    <row r="1001" spans="1:17" ht="22.5" x14ac:dyDescent="0.25">
      <c r="A1001" s="3">
        <v>986</v>
      </c>
      <c r="B1001" s="1" t="s">
        <v>2589</v>
      </c>
      <c r="C1001" s="1" t="s">
        <v>15</v>
      </c>
      <c r="D1001" s="1" t="s">
        <v>40</v>
      </c>
      <c r="E1001" s="1">
        <v>10541453</v>
      </c>
      <c r="F1001" s="1" t="s">
        <v>2590</v>
      </c>
      <c r="G1001" s="1">
        <v>2229420</v>
      </c>
      <c r="H1001" s="1" t="s">
        <v>2591</v>
      </c>
      <c r="I1001" s="2">
        <v>45050</v>
      </c>
      <c r="J1001" s="15" t="str">
        <f>MID(Tabla1[[#This Row],[HORA]],1,5)</f>
        <v>12:33</v>
      </c>
      <c r="K1001" s="16">
        <f>IF(Tabla1[[#This Row],[FECHA]]=I1002,IF(J1002-J1001&gt;0,(J1002-J1001)*1440,0),0)</f>
        <v>0</v>
      </c>
      <c r="L1001" s="14">
        <f>2+L742-Datos!$C$8</f>
        <v>7.33</v>
      </c>
      <c r="M1001" s="13" t="s">
        <v>1763</v>
      </c>
      <c r="N1001" s="1" t="s">
        <v>2592</v>
      </c>
      <c r="O1001" s="1">
        <v>13</v>
      </c>
      <c r="P1001" s="1" t="s">
        <v>818</v>
      </c>
      <c r="Q1001" s="4" t="s">
        <v>21</v>
      </c>
    </row>
    <row r="1002" spans="1:17" ht="22.5" x14ac:dyDescent="0.25">
      <c r="A1002" s="3">
        <v>5657</v>
      </c>
      <c r="B1002" s="1" t="s">
        <v>17709</v>
      </c>
      <c r="C1002" s="1" t="s">
        <v>15</v>
      </c>
      <c r="D1002" s="1" t="s">
        <v>161</v>
      </c>
      <c r="E1002" s="1">
        <v>70397847</v>
      </c>
      <c r="F1002" s="1" t="s">
        <v>17710</v>
      </c>
      <c r="G1002" s="1">
        <v>2229419</v>
      </c>
      <c r="H1002" s="1" t="s">
        <v>17711</v>
      </c>
      <c r="I1002" s="2">
        <v>45050</v>
      </c>
      <c r="J1002" s="15" t="str">
        <f>MID(Tabla1[[#This Row],[HORA]],1,5)</f>
        <v>12:33</v>
      </c>
      <c r="K1002" s="16">
        <f>IF(Tabla1[[#This Row],[FECHA]]=I1003,IF(J1003-J1002&gt;0,(J1003-J1002)*1440,0),0)</f>
        <v>7.9999999999999716</v>
      </c>
      <c r="L1002" s="14">
        <f>2+L743-Datos!$C$8</f>
        <v>9.48</v>
      </c>
      <c r="M1002" s="13" t="s">
        <v>1763</v>
      </c>
      <c r="N1002" s="1" t="s">
        <v>205</v>
      </c>
      <c r="O1002" s="1">
        <v>20</v>
      </c>
      <c r="P1002" s="1" t="s">
        <v>20</v>
      </c>
      <c r="Q1002" s="4" t="s">
        <v>21</v>
      </c>
    </row>
    <row r="1003" spans="1:17" ht="22.5" x14ac:dyDescent="0.25">
      <c r="A1003" s="3">
        <v>987</v>
      </c>
      <c r="B1003" s="1" t="s">
        <v>2593</v>
      </c>
      <c r="C1003" s="1" t="s">
        <v>15</v>
      </c>
      <c r="D1003" s="1" t="s">
        <v>40</v>
      </c>
      <c r="E1003" s="1">
        <v>16622387</v>
      </c>
      <c r="F1003" s="1" t="s">
        <v>2594</v>
      </c>
      <c r="G1003" s="1">
        <v>7306971</v>
      </c>
      <c r="H1003" s="1" t="s">
        <v>2595</v>
      </c>
      <c r="I1003" s="2">
        <v>45050</v>
      </c>
      <c r="J1003" s="15" t="str">
        <f>MID(Tabla1[[#This Row],[HORA]],1,5)</f>
        <v>12:41</v>
      </c>
      <c r="K1003" s="16">
        <f>IF(Tabla1[[#This Row],[FECHA]]=I1004,IF(J1004-J1003&gt;0,(J1004-J1003)*1440,0),0)</f>
        <v>0.99999999999999645</v>
      </c>
      <c r="L1003" s="14">
        <f>2+L744-Datos!$C$8</f>
        <v>11.18</v>
      </c>
      <c r="M1003" s="13" t="s">
        <v>2596</v>
      </c>
      <c r="N1003" s="1" t="s">
        <v>2597</v>
      </c>
      <c r="O1003" s="1">
        <v>50</v>
      </c>
      <c r="P1003" s="1" t="s">
        <v>818</v>
      </c>
      <c r="Q1003" s="4" t="s">
        <v>21</v>
      </c>
    </row>
    <row r="1004" spans="1:17" ht="22.5" x14ac:dyDescent="0.25">
      <c r="A1004" s="3">
        <v>16725</v>
      </c>
      <c r="B1004" s="1" t="s">
        <v>50660</v>
      </c>
      <c r="C1004" s="1" t="s">
        <v>15</v>
      </c>
      <c r="D1004" s="1" t="s">
        <v>40</v>
      </c>
      <c r="E1004" s="1">
        <v>20520711865</v>
      </c>
      <c r="F1004" s="1" t="s">
        <v>50661</v>
      </c>
      <c r="G1004" s="1">
        <v>25419405</v>
      </c>
      <c r="H1004" s="1" t="s">
        <v>50662</v>
      </c>
      <c r="I1004" s="2">
        <v>45050</v>
      </c>
      <c r="J1004" s="15" t="str">
        <f>MID(Tabla1[[#This Row],[HORA]],1,5)</f>
        <v>12:42</v>
      </c>
      <c r="K1004" s="16">
        <f>IF(Tabla1[[#This Row],[FECHA]]=I1005,IF(J1005-J1004&gt;0,(J1005-J1004)*1440,0),0)</f>
        <v>6.9999999999999751</v>
      </c>
      <c r="L1004" s="14">
        <f>2+L745-Datos!$C$8</f>
        <v>8.34</v>
      </c>
      <c r="M1004" s="13" t="s">
        <v>2301</v>
      </c>
      <c r="N1004" s="1" t="s">
        <v>50663</v>
      </c>
      <c r="O1004" s="1">
        <v>15</v>
      </c>
      <c r="P1004" s="1" t="s">
        <v>20</v>
      </c>
      <c r="Q1004" s="4" t="s">
        <v>21</v>
      </c>
    </row>
    <row r="1005" spans="1:17" ht="22.5" x14ac:dyDescent="0.25">
      <c r="A1005" s="3">
        <v>15719</v>
      </c>
      <c r="B1005" s="1" t="s">
        <v>47820</v>
      </c>
      <c r="C1005" s="1" t="s">
        <v>15</v>
      </c>
      <c r="D1005" s="1" t="s">
        <v>172</v>
      </c>
      <c r="E1005" s="1">
        <v>20551239692</v>
      </c>
      <c r="F1005" s="1" t="s">
        <v>47821</v>
      </c>
      <c r="G1005" s="1">
        <v>2229422</v>
      </c>
      <c r="H1005" s="1" t="s">
        <v>47822</v>
      </c>
      <c r="I1005" s="2">
        <v>45050</v>
      </c>
      <c r="J1005" s="15" t="str">
        <f>MID(Tabla1[[#This Row],[HORA]],1,5)</f>
        <v>12:49</v>
      </c>
      <c r="K1005" s="16">
        <f>IF(Tabla1[[#This Row],[FECHA]]=I1006,IF(J1006-J1005&gt;0,(J1006-J1005)*1440,0),0)</f>
        <v>4.9999999999999822</v>
      </c>
      <c r="L1005" s="14">
        <f>2+L746-Datos!$C$8</f>
        <v>9.2800000000000011</v>
      </c>
      <c r="M1005" s="13" t="s">
        <v>1238</v>
      </c>
      <c r="N1005" s="1" t="s">
        <v>47823</v>
      </c>
      <c r="O1005" s="1">
        <v>100</v>
      </c>
      <c r="P1005" s="1" t="s">
        <v>818</v>
      </c>
      <c r="Q1005" s="4" t="s">
        <v>21</v>
      </c>
    </row>
    <row r="1006" spans="1:17" ht="22.5" x14ac:dyDescent="0.25">
      <c r="A1006" s="3">
        <v>5658</v>
      </c>
      <c r="B1006" s="1" t="s">
        <v>17712</v>
      </c>
      <c r="C1006" s="1" t="s">
        <v>15</v>
      </c>
      <c r="D1006" s="1" t="s">
        <v>71</v>
      </c>
      <c r="E1006" s="1">
        <v>74831628</v>
      </c>
      <c r="F1006" s="1" t="s">
        <v>17273</v>
      </c>
      <c r="G1006" s="1">
        <v>2229423</v>
      </c>
      <c r="H1006" s="1" t="s">
        <v>17274</v>
      </c>
      <c r="I1006" s="2">
        <v>45050</v>
      </c>
      <c r="J1006" s="15" t="str">
        <f>MID(Tabla1[[#This Row],[HORA]],1,5)</f>
        <v>12:54</v>
      </c>
      <c r="K1006" s="16">
        <f>IF(Tabla1[[#This Row],[FECHA]]=I1007,IF(J1007-J1006&gt;0,(J1007-J1006)*1440,0),0)</f>
        <v>5.9999999999999787</v>
      </c>
      <c r="L1006" s="14">
        <f>2+L747-Datos!$C$8</f>
        <v>9.52</v>
      </c>
      <c r="M1006" s="13" t="s">
        <v>1217</v>
      </c>
      <c r="N1006" s="1" t="s">
        <v>17713</v>
      </c>
      <c r="O1006" s="1">
        <v>12</v>
      </c>
      <c r="P1006" s="1" t="s">
        <v>20</v>
      </c>
      <c r="Q1006" s="4" t="s">
        <v>21</v>
      </c>
    </row>
    <row r="1007" spans="1:17" ht="22.5" x14ac:dyDescent="0.25">
      <c r="A1007" s="3">
        <v>988</v>
      </c>
      <c r="B1007" s="1" t="s">
        <v>2598</v>
      </c>
      <c r="C1007" s="1" t="s">
        <v>15</v>
      </c>
      <c r="D1007" s="1" t="s">
        <v>33</v>
      </c>
      <c r="E1007" s="1">
        <v>41255752</v>
      </c>
      <c r="F1007" s="1" t="s">
        <v>2599</v>
      </c>
      <c r="G1007" s="1">
        <v>41255752</v>
      </c>
      <c r="H1007" s="1" t="s">
        <v>2599</v>
      </c>
      <c r="I1007" s="2">
        <v>45050</v>
      </c>
      <c r="J1007" s="15" t="str">
        <f>MID(Tabla1[[#This Row],[HORA]],1,5)</f>
        <v>13:00</v>
      </c>
      <c r="K1007" s="16">
        <f>IF(Tabla1[[#This Row],[FECHA]]=I1008,IF(J1008-J1007&gt;0,(J1008-J1007)*1440,0),0)</f>
        <v>0</v>
      </c>
      <c r="L1007" s="14">
        <f>2+L748-Datos!$C$8</f>
        <v>7.19</v>
      </c>
      <c r="M1007" s="13" t="s">
        <v>55837</v>
      </c>
      <c r="N1007" s="1" t="s">
        <v>2188</v>
      </c>
      <c r="O1007" s="1">
        <v>5</v>
      </c>
      <c r="P1007" s="1" t="s">
        <v>818</v>
      </c>
      <c r="Q1007" s="4" t="s">
        <v>21</v>
      </c>
    </row>
    <row r="1008" spans="1:17" ht="22.5" x14ac:dyDescent="0.25">
      <c r="A1008" s="3">
        <v>5659</v>
      </c>
      <c r="B1008" s="1" t="s">
        <v>17714</v>
      </c>
      <c r="C1008" s="1" t="s">
        <v>15</v>
      </c>
      <c r="D1008" s="1" t="s">
        <v>141</v>
      </c>
      <c r="E1008" s="1">
        <v>17448392</v>
      </c>
      <c r="F1008" s="1" t="s">
        <v>17715</v>
      </c>
      <c r="G1008" s="1">
        <v>80477083</v>
      </c>
      <c r="H1008" s="1" t="s">
        <v>17716</v>
      </c>
      <c r="I1008" s="2">
        <v>45050</v>
      </c>
      <c r="J1008" s="15" t="str">
        <f>MID(Tabla1[[#This Row],[HORA]],1,5)</f>
        <v>13:00</v>
      </c>
      <c r="K1008" s="16">
        <f>IF(Tabla1[[#This Row],[FECHA]]=I1009,IF(J1009-J1008&gt;0,(J1009-J1008)*1440,0),0)</f>
        <v>1.0000000000001563</v>
      </c>
      <c r="L1008" s="14">
        <f>2+L749-Datos!$C$8</f>
        <v>8.43</v>
      </c>
      <c r="M1008" s="13" t="s">
        <v>55837</v>
      </c>
      <c r="N1008" s="1" t="s">
        <v>17717</v>
      </c>
      <c r="O1008" s="1">
        <v>15</v>
      </c>
      <c r="P1008" s="1" t="s">
        <v>20</v>
      </c>
      <c r="Q1008" s="4" t="s">
        <v>21</v>
      </c>
    </row>
    <row r="1009" spans="1:17" ht="22.5" x14ac:dyDescent="0.25">
      <c r="A1009" s="3">
        <v>5660</v>
      </c>
      <c r="B1009" s="1" t="s">
        <v>17718</v>
      </c>
      <c r="C1009" s="1" t="s">
        <v>15</v>
      </c>
      <c r="D1009" s="1" t="s">
        <v>61</v>
      </c>
      <c r="E1009" s="1">
        <v>44004633</v>
      </c>
      <c r="F1009" s="1" t="s">
        <v>17719</v>
      </c>
      <c r="G1009" s="1">
        <v>2229424</v>
      </c>
      <c r="H1009" s="1" t="s">
        <v>6228</v>
      </c>
      <c r="I1009" s="2">
        <v>45050</v>
      </c>
      <c r="J1009" s="15" t="str">
        <f>MID(Tabla1[[#This Row],[HORA]],1,5)</f>
        <v>13:01</v>
      </c>
      <c r="K1009" s="16">
        <f>IF(Tabla1[[#This Row],[FECHA]]=I1010,IF(J1010-J1009&gt;0,(J1010-J1009)*1440,0),0)</f>
        <v>1.9999999999999929</v>
      </c>
      <c r="L1009" s="14">
        <f>2+L750-Datos!$C$8</f>
        <v>8.120000000000001</v>
      </c>
      <c r="M1009" s="13" t="s">
        <v>55924</v>
      </c>
      <c r="N1009" s="1" t="s">
        <v>1715</v>
      </c>
      <c r="O1009" s="1">
        <v>10</v>
      </c>
      <c r="P1009" s="1" t="s">
        <v>20</v>
      </c>
      <c r="Q1009" s="4" t="s">
        <v>21</v>
      </c>
    </row>
    <row r="1010" spans="1:17" ht="22.5" x14ac:dyDescent="0.25">
      <c r="A1010" s="3">
        <v>5661</v>
      </c>
      <c r="B1010" s="1" t="s">
        <v>17720</v>
      </c>
      <c r="C1010" s="1" t="s">
        <v>15</v>
      </c>
      <c r="D1010" s="1" t="s">
        <v>82</v>
      </c>
      <c r="E1010" s="1">
        <v>40142692</v>
      </c>
      <c r="F1010" s="1" t="s">
        <v>17721</v>
      </c>
      <c r="G1010" s="1">
        <v>2229425</v>
      </c>
      <c r="H1010" s="1" t="s">
        <v>17722</v>
      </c>
      <c r="I1010" s="2">
        <v>45050</v>
      </c>
      <c r="J1010" s="15" t="str">
        <f>MID(Tabla1[[#This Row],[HORA]],1,5)</f>
        <v>13:03</v>
      </c>
      <c r="K1010" s="16">
        <f>IF(Tabla1[[#This Row],[FECHA]]=I1011,IF(J1011-J1010&gt;0,(J1011-J1010)*1440,0),0)</f>
        <v>1.9999999999999929</v>
      </c>
      <c r="L1010" s="14">
        <f>2+L751-Datos!$C$8</f>
        <v>9.5</v>
      </c>
      <c r="M1010" s="13" t="s">
        <v>55925</v>
      </c>
      <c r="N1010" s="1" t="s">
        <v>1715</v>
      </c>
      <c r="O1010" s="1">
        <v>60</v>
      </c>
      <c r="P1010" s="1" t="s">
        <v>20</v>
      </c>
      <c r="Q1010" s="4" t="s">
        <v>21</v>
      </c>
    </row>
    <row r="1011" spans="1:17" ht="22.5" x14ac:dyDescent="0.25">
      <c r="A1011" s="3">
        <v>989</v>
      </c>
      <c r="B1011" s="1" t="s">
        <v>2600</v>
      </c>
      <c r="C1011" s="1" t="s">
        <v>15</v>
      </c>
      <c r="D1011" s="1" t="s">
        <v>40</v>
      </c>
      <c r="E1011" s="1">
        <v>16655025</v>
      </c>
      <c r="F1011" s="1" t="s">
        <v>2601</v>
      </c>
      <c r="G1011" s="1">
        <v>2229426</v>
      </c>
      <c r="H1011" s="1" t="s">
        <v>2602</v>
      </c>
      <c r="I1011" s="2">
        <v>45050</v>
      </c>
      <c r="J1011" s="15" t="str">
        <f>MID(Tabla1[[#This Row],[HORA]],1,5)</f>
        <v>13:05</v>
      </c>
      <c r="K1011" s="16">
        <f>IF(Tabla1[[#This Row],[FECHA]]=I1012,IF(J1012-J1011&gt;0,(J1012-J1011)*1440,0),0)</f>
        <v>1.9999999999999929</v>
      </c>
      <c r="L1011" s="14">
        <f>2+L752-Datos!$C$8</f>
        <v>9.4400000000000013</v>
      </c>
      <c r="M1011" s="13" t="s">
        <v>55839</v>
      </c>
      <c r="N1011" s="1" t="s">
        <v>59</v>
      </c>
      <c r="O1011" s="1">
        <v>10</v>
      </c>
      <c r="P1011" s="1" t="s">
        <v>818</v>
      </c>
      <c r="Q1011" s="4" t="s">
        <v>21</v>
      </c>
    </row>
    <row r="1012" spans="1:17" ht="22.5" x14ac:dyDescent="0.25">
      <c r="A1012" s="3">
        <v>990</v>
      </c>
      <c r="B1012" s="1" t="s">
        <v>2603</v>
      </c>
      <c r="C1012" s="1" t="s">
        <v>15</v>
      </c>
      <c r="D1012" s="1" t="s">
        <v>82</v>
      </c>
      <c r="E1012" s="1">
        <v>238094</v>
      </c>
      <c r="F1012" s="1" t="s">
        <v>2604</v>
      </c>
      <c r="G1012" s="1">
        <v>238094</v>
      </c>
      <c r="H1012" s="1" t="s">
        <v>2604</v>
      </c>
      <c r="I1012" s="2">
        <v>45050</v>
      </c>
      <c r="J1012" s="15" t="str">
        <f>MID(Tabla1[[#This Row],[HORA]],1,5)</f>
        <v>13:07</v>
      </c>
      <c r="K1012" s="16">
        <f>IF(Tabla1[[#This Row],[FECHA]]=I1013,IF(J1013-J1012&gt;0,(J1013-J1012)*1440,0),0)</f>
        <v>1.9999999999999929</v>
      </c>
      <c r="L1012" s="14">
        <f>2+L753-Datos!$C$8</f>
        <v>9.34</v>
      </c>
      <c r="M1012" s="13" t="s">
        <v>55928</v>
      </c>
      <c r="N1012" s="1" t="s">
        <v>1715</v>
      </c>
      <c r="O1012" s="1">
        <v>25</v>
      </c>
      <c r="P1012" s="1" t="s">
        <v>818</v>
      </c>
      <c r="Q1012" s="4" t="s">
        <v>21</v>
      </c>
    </row>
    <row r="1013" spans="1:17" ht="22.5" x14ac:dyDescent="0.25">
      <c r="A1013" s="3">
        <v>5662</v>
      </c>
      <c r="B1013" s="1" t="s">
        <v>17723</v>
      </c>
      <c r="C1013" s="1" t="s">
        <v>15</v>
      </c>
      <c r="D1013" s="1" t="s">
        <v>40</v>
      </c>
      <c r="E1013" s="1">
        <v>2229428</v>
      </c>
      <c r="F1013" s="1" t="s">
        <v>17724</v>
      </c>
      <c r="G1013" s="1">
        <v>40803118</v>
      </c>
      <c r="H1013" s="1" t="s">
        <v>17725</v>
      </c>
      <c r="I1013" s="2">
        <v>45050</v>
      </c>
      <c r="J1013" s="15" t="str">
        <f>MID(Tabla1[[#This Row],[HORA]],1,5)</f>
        <v>13:09</v>
      </c>
      <c r="K1013" s="16">
        <f>IF(Tabla1[[#This Row],[FECHA]]=I1014,IF(J1014-J1013&gt;0,(J1014-J1013)*1440,0),0)</f>
        <v>0</v>
      </c>
      <c r="L1013" s="14">
        <f>2+L754-Datos!$C$8</f>
        <v>7.0500000000000007</v>
      </c>
      <c r="M1013" s="13" t="s">
        <v>55840</v>
      </c>
      <c r="N1013" s="1" t="s">
        <v>59</v>
      </c>
      <c r="O1013" s="1">
        <v>10</v>
      </c>
      <c r="P1013" s="1" t="s">
        <v>20</v>
      </c>
      <c r="Q1013" s="4" t="s">
        <v>21</v>
      </c>
    </row>
    <row r="1014" spans="1:17" ht="22.5" x14ac:dyDescent="0.25">
      <c r="A1014" s="3">
        <v>15720</v>
      </c>
      <c r="B1014" s="1" t="s">
        <v>47824</v>
      </c>
      <c r="C1014" s="1" t="s">
        <v>15</v>
      </c>
      <c r="D1014" s="1" t="s">
        <v>40</v>
      </c>
      <c r="E1014" s="1">
        <v>10436285073</v>
      </c>
      <c r="F1014" s="1" t="s">
        <v>47825</v>
      </c>
      <c r="G1014" s="1">
        <v>2229427</v>
      </c>
      <c r="H1014" s="1" t="s">
        <v>47826</v>
      </c>
      <c r="I1014" s="2">
        <v>45050</v>
      </c>
      <c r="J1014" s="15" t="str">
        <f>MID(Tabla1[[#This Row],[HORA]],1,5)</f>
        <v>13:09</v>
      </c>
      <c r="K1014" s="16">
        <f>IF(Tabla1[[#This Row],[FECHA]]=I1015,IF(J1015-J1014&gt;0,(J1015-J1014)*1440,0),0)</f>
        <v>0.99999999999983658</v>
      </c>
      <c r="L1014" s="14">
        <f>2+L755-Datos!$C$8</f>
        <v>8.34</v>
      </c>
      <c r="M1014" s="13" t="s">
        <v>55840</v>
      </c>
      <c r="N1014" s="1" t="s">
        <v>47827</v>
      </c>
      <c r="O1014" s="1">
        <v>12</v>
      </c>
      <c r="P1014" s="1" t="s">
        <v>818</v>
      </c>
      <c r="Q1014" s="4" t="s">
        <v>21</v>
      </c>
    </row>
    <row r="1015" spans="1:17" ht="22.5" x14ac:dyDescent="0.25">
      <c r="A1015" s="3">
        <v>991</v>
      </c>
      <c r="B1015" s="1" t="s">
        <v>2605</v>
      </c>
      <c r="C1015" s="1" t="s">
        <v>15</v>
      </c>
      <c r="D1015" s="1" t="s">
        <v>257</v>
      </c>
      <c r="E1015" s="1">
        <v>3865983</v>
      </c>
      <c r="F1015" s="1" t="s">
        <v>2606</v>
      </c>
      <c r="G1015" s="1">
        <v>3865983</v>
      </c>
      <c r="H1015" s="1" t="s">
        <v>2606</v>
      </c>
      <c r="I1015" s="2">
        <v>45050</v>
      </c>
      <c r="J1015" s="15" t="str">
        <f>MID(Tabla1[[#This Row],[HORA]],1,5)</f>
        <v>13:10</v>
      </c>
      <c r="K1015" s="16">
        <f>IF(Tabla1[[#This Row],[FECHA]]=I1016,IF(J1016-J1015&gt;0,(J1016-J1015)*1440,0),0)</f>
        <v>1.0000000000001563</v>
      </c>
      <c r="L1015" s="14">
        <f>2+L756-Datos!$C$8</f>
        <v>7.3500000000000005</v>
      </c>
      <c r="M1015" s="13" t="s">
        <v>55930</v>
      </c>
      <c r="N1015" s="1" t="s">
        <v>1715</v>
      </c>
      <c r="O1015" s="1">
        <v>5</v>
      </c>
      <c r="P1015" s="1" t="s">
        <v>818</v>
      </c>
      <c r="Q1015" s="4" t="s">
        <v>21</v>
      </c>
    </row>
    <row r="1016" spans="1:17" ht="22.5" x14ac:dyDescent="0.25">
      <c r="A1016" s="3">
        <v>992</v>
      </c>
      <c r="B1016" s="1" t="s">
        <v>2607</v>
      </c>
      <c r="C1016" s="1" t="s">
        <v>15</v>
      </c>
      <c r="D1016" s="1" t="s">
        <v>228</v>
      </c>
      <c r="E1016" s="1">
        <v>40961467</v>
      </c>
      <c r="F1016" s="1" t="s">
        <v>2608</v>
      </c>
      <c r="G1016" s="1">
        <v>73695176</v>
      </c>
      <c r="H1016" s="1" t="s">
        <v>2609</v>
      </c>
      <c r="I1016" s="2">
        <v>45050</v>
      </c>
      <c r="J1016" s="15" t="str">
        <f>MID(Tabla1[[#This Row],[HORA]],1,5)</f>
        <v>13:11</v>
      </c>
      <c r="K1016" s="16">
        <f>IF(Tabla1[[#This Row],[FECHA]]=I1017,IF(J1017-J1016&gt;0,(J1017-J1016)*1440,0),0)</f>
        <v>0.99999999999983658</v>
      </c>
      <c r="L1016" s="14">
        <f>2+L757-Datos!$C$8</f>
        <v>10.36</v>
      </c>
      <c r="M1016" s="13" t="s">
        <v>55841</v>
      </c>
      <c r="N1016" s="1" t="s">
        <v>2610</v>
      </c>
      <c r="O1016" s="1">
        <v>15</v>
      </c>
      <c r="P1016" s="1" t="s">
        <v>818</v>
      </c>
      <c r="Q1016" s="4" t="s">
        <v>21</v>
      </c>
    </row>
    <row r="1017" spans="1:17" ht="22.5" x14ac:dyDescent="0.25">
      <c r="A1017" s="3">
        <v>16726</v>
      </c>
      <c r="B1017" s="1" t="s">
        <v>50664</v>
      </c>
      <c r="C1017" s="1" t="s">
        <v>15</v>
      </c>
      <c r="D1017" s="1" t="s">
        <v>40</v>
      </c>
      <c r="E1017" s="1">
        <v>20608493728</v>
      </c>
      <c r="F1017" s="1" t="s">
        <v>50665</v>
      </c>
      <c r="G1017" s="1">
        <v>2229429</v>
      </c>
      <c r="H1017" s="1" t="s">
        <v>50666</v>
      </c>
      <c r="I1017" s="2">
        <v>45050</v>
      </c>
      <c r="J1017" s="15" t="str">
        <f>MID(Tabla1[[#This Row],[HORA]],1,5)</f>
        <v>13:12</v>
      </c>
      <c r="K1017" s="16">
        <f>IF(Tabla1[[#This Row],[FECHA]]=I1018,IF(J1018-J1017&gt;0,(J1018-J1017)*1440,0),0)</f>
        <v>1.0000000000001563</v>
      </c>
      <c r="L1017" s="14">
        <f>2+L758-Datos!$C$8</f>
        <v>12.420000000000002</v>
      </c>
      <c r="M1017" s="13" t="s">
        <v>55931</v>
      </c>
      <c r="N1017" s="1" t="s">
        <v>50667</v>
      </c>
      <c r="O1017" s="1">
        <v>15</v>
      </c>
      <c r="P1017" s="1" t="s">
        <v>20</v>
      </c>
      <c r="Q1017" s="4" t="s">
        <v>21</v>
      </c>
    </row>
    <row r="1018" spans="1:17" ht="22.5" x14ac:dyDescent="0.25">
      <c r="A1018" s="3">
        <v>5663</v>
      </c>
      <c r="B1018" s="1" t="s">
        <v>17726</v>
      </c>
      <c r="C1018" s="1" t="s">
        <v>15</v>
      </c>
      <c r="D1018" s="1" t="s">
        <v>33</v>
      </c>
      <c r="E1018" s="1">
        <v>16758300</v>
      </c>
      <c r="F1018" s="1" t="s">
        <v>4859</v>
      </c>
      <c r="G1018" s="1">
        <v>2229431</v>
      </c>
      <c r="H1018" s="1" t="s">
        <v>17727</v>
      </c>
      <c r="I1018" s="2">
        <v>45050</v>
      </c>
      <c r="J1018" s="15" t="str">
        <f>MID(Tabla1[[#This Row],[HORA]],1,5)</f>
        <v>13:13</v>
      </c>
      <c r="K1018" s="16">
        <f>IF(Tabla1[[#This Row],[FECHA]]=I1019,IF(J1019-J1018&gt;0,(J1019-J1018)*1440,0),0)</f>
        <v>0.99999999999983658</v>
      </c>
      <c r="L1018" s="14">
        <f>2+L759-Datos!$C$8</f>
        <v>8.2900000000000009</v>
      </c>
      <c r="M1018" s="13" t="s">
        <v>55932</v>
      </c>
      <c r="N1018" s="1" t="s">
        <v>6355</v>
      </c>
      <c r="O1018" s="1">
        <v>15</v>
      </c>
      <c r="P1018" s="1" t="s">
        <v>20</v>
      </c>
      <c r="Q1018" s="4" t="s">
        <v>21</v>
      </c>
    </row>
    <row r="1019" spans="1:17" ht="22.5" x14ac:dyDescent="0.25">
      <c r="A1019" s="3">
        <v>15721</v>
      </c>
      <c r="B1019" s="1" t="s">
        <v>47828</v>
      </c>
      <c r="C1019" s="1" t="s">
        <v>15</v>
      </c>
      <c r="D1019" s="1" t="s">
        <v>40</v>
      </c>
      <c r="E1019" s="1">
        <v>20609149354</v>
      </c>
      <c r="F1019" s="1" t="s">
        <v>47829</v>
      </c>
      <c r="G1019" s="1">
        <v>77434859</v>
      </c>
      <c r="H1019" s="1" t="s">
        <v>47830</v>
      </c>
      <c r="I1019" s="2">
        <v>45050</v>
      </c>
      <c r="J1019" s="15" t="str">
        <f>MID(Tabla1[[#This Row],[HORA]],1,5)</f>
        <v>13:14</v>
      </c>
      <c r="K1019" s="16">
        <f>IF(Tabla1[[#This Row],[FECHA]]=I1020,IF(J1020-J1019&gt;0,(J1020-J1019)*1440,0),0)</f>
        <v>1.0000000000001563</v>
      </c>
      <c r="L1019" s="14">
        <f>2+L760-Datos!$C$8</f>
        <v>8.1000000000000014</v>
      </c>
      <c r="M1019" s="13" t="s">
        <v>55842</v>
      </c>
      <c r="N1019" s="1" t="s">
        <v>47831</v>
      </c>
      <c r="O1019" s="1">
        <v>15</v>
      </c>
      <c r="P1019" s="1" t="s">
        <v>818</v>
      </c>
      <c r="Q1019" s="4" t="s">
        <v>21</v>
      </c>
    </row>
    <row r="1020" spans="1:17" ht="22.5" x14ac:dyDescent="0.25">
      <c r="A1020" s="3">
        <v>5664</v>
      </c>
      <c r="B1020" s="1" t="s">
        <v>17728</v>
      </c>
      <c r="C1020" s="1" t="s">
        <v>15</v>
      </c>
      <c r="D1020" s="1" t="s">
        <v>172</v>
      </c>
      <c r="E1020" s="1">
        <v>16708720</v>
      </c>
      <c r="F1020" s="1" t="s">
        <v>17729</v>
      </c>
      <c r="G1020" s="1">
        <v>2229432</v>
      </c>
      <c r="H1020" s="1" t="s">
        <v>17730</v>
      </c>
      <c r="I1020" s="2">
        <v>45050</v>
      </c>
      <c r="J1020" s="15" t="str">
        <f>MID(Tabla1[[#This Row],[HORA]],1,5)</f>
        <v>13:15</v>
      </c>
      <c r="K1020" s="16">
        <f>IF(Tabla1[[#This Row],[FECHA]]=I1021,IF(J1021-J1020&gt;0,(J1021-J1020)*1440,0),0)</f>
        <v>0.99999999999999645</v>
      </c>
      <c r="L1020" s="14">
        <f>2+L761-Datos!$C$8</f>
        <v>10.190000000000001</v>
      </c>
      <c r="M1020" s="13" t="s">
        <v>55933</v>
      </c>
      <c r="N1020" s="1" t="s">
        <v>17731</v>
      </c>
      <c r="O1020" s="1">
        <v>15</v>
      </c>
      <c r="P1020" s="1" t="s">
        <v>20</v>
      </c>
      <c r="Q1020" s="4" t="s">
        <v>21</v>
      </c>
    </row>
    <row r="1021" spans="1:17" ht="22.5" x14ac:dyDescent="0.25">
      <c r="A1021" s="3">
        <v>993</v>
      </c>
      <c r="B1021" s="1" t="s">
        <v>2611</v>
      </c>
      <c r="C1021" s="1" t="s">
        <v>15</v>
      </c>
      <c r="D1021" s="1" t="s">
        <v>40</v>
      </c>
      <c r="E1021" s="1">
        <v>76186670</v>
      </c>
      <c r="F1021" s="1" t="s">
        <v>2612</v>
      </c>
      <c r="G1021" s="1">
        <v>2229433</v>
      </c>
      <c r="H1021" s="1" t="s">
        <v>2613</v>
      </c>
      <c r="I1021" s="2">
        <v>45050</v>
      </c>
      <c r="J1021" s="15" t="str">
        <f>MID(Tabla1[[#This Row],[HORA]],1,5)</f>
        <v>13:16</v>
      </c>
      <c r="K1021" s="16">
        <f>IF(Tabla1[[#This Row],[FECHA]]=I1022,IF(J1022-J1021&gt;0,(J1022-J1021)*1440,0),0)</f>
        <v>0</v>
      </c>
      <c r="L1021" s="14">
        <f>2+L762-Datos!$C$8</f>
        <v>7.53</v>
      </c>
      <c r="M1021" s="13" t="s">
        <v>55934</v>
      </c>
      <c r="N1021" s="1" t="s">
        <v>2614</v>
      </c>
      <c r="O1021" s="1">
        <v>10</v>
      </c>
      <c r="P1021" s="1" t="s">
        <v>818</v>
      </c>
      <c r="Q1021" s="4" t="s">
        <v>21</v>
      </c>
    </row>
    <row r="1022" spans="1:17" ht="22.5" x14ac:dyDescent="0.25">
      <c r="A1022" s="3">
        <v>5665</v>
      </c>
      <c r="B1022" s="1" t="s">
        <v>17732</v>
      </c>
      <c r="C1022" s="1" t="s">
        <v>15</v>
      </c>
      <c r="D1022" s="1" t="s">
        <v>40</v>
      </c>
      <c r="E1022" s="1">
        <v>2229434</v>
      </c>
      <c r="F1022" s="1" t="s">
        <v>17733</v>
      </c>
      <c r="G1022" s="1">
        <v>2229435</v>
      </c>
      <c r="H1022" s="1" t="s">
        <v>17734</v>
      </c>
      <c r="I1022" s="2">
        <v>45050</v>
      </c>
      <c r="J1022" s="15" t="str">
        <f>MID(Tabla1[[#This Row],[HORA]],1,5)</f>
        <v>13:16</v>
      </c>
      <c r="K1022" s="16">
        <f>IF(Tabla1[[#This Row],[FECHA]]=I1023,IF(J1023-J1022&gt;0,(J1023-J1022)*1440,0),0)</f>
        <v>2.9999999999999893</v>
      </c>
      <c r="L1022" s="14">
        <f>2+L763-Datos!$C$8</f>
        <v>9.2600000000000016</v>
      </c>
      <c r="M1022" s="13" t="s">
        <v>55934</v>
      </c>
      <c r="N1022" s="1" t="s">
        <v>17735</v>
      </c>
      <c r="O1022" s="1">
        <v>20</v>
      </c>
      <c r="P1022" s="1" t="s">
        <v>20</v>
      </c>
      <c r="Q1022" s="4" t="s">
        <v>21</v>
      </c>
    </row>
    <row r="1023" spans="1:17" ht="22.5" x14ac:dyDescent="0.25">
      <c r="A1023" s="3">
        <v>15722</v>
      </c>
      <c r="B1023" s="1" t="s">
        <v>47832</v>
      </c>
      <c r="C1023" s="1" t="s">
        <v>15</v>
      </c>
      <c r="D1023" s="1" t="s">
        <v>40</v>
      </c>
      <c r="E1023" s="1">
        <v>10166559303</v>
      </c>
      <c r="F1023" s="1" t="s">
        <v>47833</v>
      </c>
      <c r="G1023" s="1">
        <v>2771916</v>
      </c>
      <c r="H1023" s="1" t="s">
        <v>47834</v>
      </c>
      <c r="I1023" s="2">
        <v>45050</v>
      </c>
      <c r="J1023" s="15" t="str">
        <f>MID(Tabla1[[#This Row],[HORA]],1,5)</f>
        <v>13:19</v>
      </c>
      <c r="K1023" s="16">
        <f>IF(Tabla1[[#This Row],[FECHA]]=I1024,IF(J1024-J1023&gt;0,(J1024-J1023)*1440,0),0)</f>
        <v>0.99999999999999645</v>
      </c>
      <c r="L1023" s="14">
        <f>2+L764-Datos!$C$8</f>
        <v>11.120000000000001</v>
      </c>
      <c r="M1023" s="13" t="s">
        <v>55937</v>
      </c>
      <c r="N1023" s="1" t="s">
        <v>47835</v>
      </c>
      <c r="O1023" s="1">
        <v>15</v>
      </c>
      <c r="P1023" s="1" t="s">
        <v>818</v>
      </c>
      <c r="Q1023" s="4" t="s">
        <v>21</v>
      </c>
    </row>
    <row r="1024" spans="1:17" ht="22.5" x14ac:dyDescent="0.25">
      <c r="A1024" s="3">
        <v>16727</v>
      </c>
      <c r="B1024" s="1" t="s">
        <v>50668</v>
      </c>
      <c r="C1024" s="1" t="s">
        <v>15</v>
      </c>
      <c r="D1024" s="1" t="s">
        <v>77</v>
      </c>
      <c r="E1024" s="1">
        <v>20600808428</v>
      </c>
      <c r="F1024" s="1" t="s">
        <v>50669</v>
      </c>
      <c r="G1024" s="1">
        <v>2229437</v>
      </c>
      <c r="H1024" s="1" t="s">
        <v>50670</v>
      </c>
      <c r="I1024" s="2">
        <v>45050</v>
      </c>
      <c r="J1024" s="15" t="str">
        <f>MID(Tabla1[[#This Row],[HORA]],1,5)</f>
        <v>13:20</v>
      </c>
      <c r="K1024" s="16">
        <f>IF(Tabla1[[#This Row],[FECHA]]=I1025,IF(J1025-J1024&gt;0,(J1025-J1024)*1440,0),0)</f>
        <v>2.9999999999999893</v>
      </c>
      <c r="L1024" s="14">
        <f>2+L765-Datos!$C$8</f>
        <v>8.42</v>
      </c>
      <c r="M1024" s="13" t="s">
        <v>55938</v>
      </c>
      <c r="N1024" s="1" t="s">
        <v>32234</v>
      </c>
      <c r="O1024" s="1">
        <v>20</v>
      </c>
      <c r="P1024" s="1" t="s">
        <v>20</v>
      </c>
      <c r="Q1024" s="4" t="s">
        <v>21</v>
      </c>
    </row>
    <row r="1025" spans="1:17" ht="22.5" x14ac:dyDescent="0.25">
      <c r="A1025" s="3">
        <v>994</v>
      </c>
      <c r="B1025" s="1" t="s">
        <v>2615</v>
      </c>
      <c r="C1025" s="1" t="s">
        <v>15</v>
      </c>
      <c r="D1025" s="1" t="s">
        <v>23</v>
      </c>
      <c r="E1025" s="1">
        <v>26961232</v>
      </c>
      <c r="F1025" s="1" t="s">
        <v>2616</v>
      </c>
      <c r="G1025" s="1">
        <v>2229439</v>
      </c>
      <c r="H1025" s="1" t="s">
        <v>2617</v>
      </c>
      <c r="I1025" s="2">
        <v>45050</v>
      </c>
      <c r="J1025" s="15" t="str">
        <f>MID(Tabla1[[#This Row],[HORA]],1,5)</f>
        <v>13:23</v>
      </c>
      <c r="K1025" s="16">
        <f>IF(Tabla1[[#This Row],[FECHA]]=I1026,IF(J1026-J1025&gt;0,(J1026-J1025)*1440,0),0)</f>
        <v>0</v>
      </c>
      <c r="L1025" s="14">
        <f>2+L766-Datos!$C$8</f>
        <v>9.08</v>
      </c>
      <c r="M1025" s="13" t="s">
        <v>55940</v>
      </c>
      <c r="N1025" s="1" t="s">
        <v>59</v>
      </c>
      <c r="O1025" s="1">
        <v>10</v>
      </c>
      <c r="P1025" s="1" t="s">
        <v>818</v>
      </c>
      <c r="Q1025" s="4" t="s">
        <v>21</v>
      </c>
    </row>
    <row r="1026" spans="1:17" ht="22.5" x14ac:dyDescent="0.25">
      <c r="A1026" s="3">
        <v>995</v>
      </c>
      <c r="B1026" s="1" t="s">
        <v>2615</v>
      </c>
      <c r="C1026" s="1" t="s">
        <v>15</v>
      </c>
      <c r="D1026" s="1" t="s">
        <v>23</v>
      </c>
      <c r="E1026" s="1">
        <v>26961232</v>
      </c>
      <c r="F1026" s="1" t="s">
        <v>2618</v>
      </c>
      <c r="G1026" s="1">
        <v>2229439</v>
      </c>
      <c r="H1026" s="1" t="s">
        <v>2617</v>
      </c>
      <c r="I1026" s="2">
        <v>45050</v>
      </c>
      <c r="J1026" s="15" t="str">
        <f>MID(Tabla1[[#This Row],[HORA]],1,5)</f>
        <v>13:23</v>
      </c>
      <c r="K1026" s="16">
        <f>IF(Tabla1[[#This Row],[FECHA]]=I1027,IF(J1027-J1026&gt;0,(J1027-J1026)*1440,0),0)</f>
        <v>0</v>
      </c>
      <c r="L1026" s="14">
        <f>2+L767-Datos!$C$8</f>
        <v>9.02</v>
      </c>
      <c r="M1026" s="13" t="s">
        <v>55940</v>
      </c>
      <c r="N1026" s="1" t="s">
        <v>59</v>
      </c>
      <c r="O1026" s="1">
        <v>10</v>
      </c>
      <c r="P1026" s="1" t="s">
        <v>818</v>
      </c>
      <c r="Q1026" s="4" t="s">
        <v>21</v>
      </c>
    </row>
    <row r="1027" spans="1:17" ht="22.5" x14ac:dyDescent="0.25">
      <c r="A1027" s="3">
        <v>16728</v>
      </c>
      <c r="B1027" s="1" t="s">
        <v>50671</v>
      </c>
      <c r="C1027" s="1" t="s">
        <v>15</v>
      </c>
      <c r="D1027" s="1" t="s">
        <v>40</v>
      </c>
      <c r="E1027" s="1">
        <v>20610025138</v>
      </c>
      <c r="F1027" s="1" t="s">
        <v>50672</v>
      </c>
      <c r="G1027" s="1">
        <v>80612525</v>
      </c>
      <c r="H1027" s="1" t="s">
        <v>50673</v>
      </c>
      <c r="I1027" s="2">
        <v>45050</v>
      </c>
      <c r="J1027" s="15" t="str">
        <f>MID(Tabla1[[#This Row],[HORA]],1,5)</f>
        <v>13:23</v>
      </c>
      <c r="K1027" s="16">
        <f>IF(Tabla1[[#This Row],[FECHA]]=I1028,IF(J1028-J1027&gt;0,(J1028-J1027)*1440,0),0)</f>
        <v>2.9999999999999893</v>
      </c>
      <c r="L1027" s="14">
        <f>2+L768-Datos!$C$8</f>
        <v>7.120000000000001</v>
      </c>
      <c r="M1027" s="13" t="s">
        <v>55940</v>
      </c>
      <c r="N1027" s="1" t="s">
        <v>50674</v>
      </c>
      <c r="O1027" s="1">
        <v>25</v>
      </c>
      <c r="P1027" s="1" t="s">
        <v>20</v>
      </c>
      <c r="Q1027" s="4" t="s">
        <v>21</v>
      </c>
    </row>
    <row r="1028" spans="1:17" ht="22.5" x14ac:dyDescent="0.25">
      <c r="A1028" s="3">
        <v>5666</v>
      </c>
      <c r="B1028" s="1" t="s">
        <v>17736</v>
      </c>
      <c r="C1028" s="1" t="s">
        <v>15</v>
      </c>
      <c r="D1028" s="1" t="s">
        <v>40</v>
      </c>
      <c r="E1028" s="1">
        <v>40131311</v>
      </c>
      <c r="F1028" s="1" t="s">
        <v>17737</v>
      </c>
      <c r="G1028" s="1">
        <v>2229441</v>
      </c>
      <c r="H1028" s="1" t="s">
        <v>17738</v>
      </c>
      <c r="I1028" s="2">
        <v>45050</v>
      </c>
      <c r="J1028" s="15" t="str">
        <f>MID(Tabla1[[#This Row],[HORA]],1,5)</f>
        <v>13:26</v>
      </c>
      <c r="K1028" s="16">
        <f>IF(Tabla1[[#This Row],[FECHA]]=I1029,IF(J1029-J1028&gt;0,(J1029-J1028)*1440,0),0)</f>
        <v>0.99999999999999645</v>
      </c>
      <c r="L1028" s="14">
        <f>2+L769-Datos!$C$8</f>
        <v>8.1300000000000008</v>
      </c>
      <c r="M1028" s="13" t="s">
        <v>55845</v>
      </c>
      <c r="N1028" s="1" t="s">
        <v>17739</v>
      </c>
      <c r="O1028" s="1">
        <v>20</v>
      </c>
      <c r="P1028" s="1" t="s">
        <v>20</v>
      </c>
      <c r="Q1028" s="4" t="s">
        <v>21</v>
      </c>
    </row>
    <row r="1029" spans="1:17" ht="22.5" x14ac:dyDescent="0.25">
      <c r="A1029" s="3">
        <v>996</v>
      </c>
      <c r="B1029" s="1" t="s">
        <v>2619</v>
      </c>
      <c r="C1029" s="1" t="s">
        <v>15</v>
      </c>
      <c r="D1029" s="1" t="s">
        <v>40</v>
      </c>
      <c r="E1029" s="1">
        <v>16721280</v>
      </c>
      <c r="F1029" s="1" t="s">
        <v>2620</v>
      </c>
      <c r="G1029" s="1">
        <v>17610521</v>
      </c>
      <c r="H1029" s="1" t="s">
        <v>2621</v>
      </c>
      <c r="I1029" s="2">
        <v>45050</v>
      </c>
      <c r="J1029" s="15" t="str">
        <f>MID(Tabla1[[#This Row],[HORA]],1,5)</f>
        <v>13:27</v>
      </c>
      <c r="K1029" s="16">
        <f>IF(Tabla1[[#This Row],[FECHA]]=I1030,IF(J1030-J1029&gt;0,(J1030-J1029)*1440,0),0)</f>
        <v>0.99999999999999645</v>
      </c>
      <c r="L1029" s="14">
        <f>2+L770-Datos!$C$8</f>
        <v>9.5</v>
      </c>
      <c r="M1029" s="13" t="s">
        <v>55942</v>
      </c>
      <c r="N1029" s="1" t="s">
        <v>2622</v>
      </c>
      <c r="O1029" s="1">
        <v>20</v>
      </c>
      <c r="P1029" s="1" t="s">
        <v>818</v>
      </c>
      <c r="Q1029" s="4" t="s">
        <v>21</v>
      </c>
    </row>
    <row r="1030" spans="1:17" ht="22.5" x14ac:dyDescent="0.25">
      <c r="A1030" s="3">
        <v>997</v>
      </c>
      <c r="B1030" s="1" t="s">
        <v>2623</v>
      </c>
      <c r="C1030" s="1" t="s">
        <v>15</v>
      </c>
      <c r="D1030" s="1" t="s">
        <v>77</v>
      </c>
      <c r="E1030" s="1">
        <v>16641793</v>
      </c>
      <c r="F1030" s="1" t="s">
        <v>2624</v>
      </c>
      <c r="G1030" s="1">
        <v>41654390</v>
      </c>
      <c r="H1030" s="1" t="s">
        <v>2625</v>
      </c>
      <c r="I1030" s="2">
        <v>45050</v>
      </c>
      <c r="J1030" s="15" t="str">
        <f>MID(Tabla1[[#This Row],[HORA]],1,5)</f>
        <v>13:28</v>
      </c>
      <c r="K1030" s="16">
        <f>IF(Tabla1[[#This Row],[FECHA]]=I1031,IF(J1031-J1030&gt;0,(J1031-J1030)*1440,0),0)</f>
        <v>2.9999999999999893</v>
      </c>
      <c r="L1030" s="14">
        <f>2+L771-Datos!$C$8</f>
        <v>9.25</v>
      </c>
      <c r="M1030" s="13" t="s">
        <v>55943</v>
      </c>
      <c r="N1030" s="1" t="s">
        <v>2626</v>
      </c>
      <c r="O1030" s="1">
        <v>20</v>
      </c>
      <c r="P1030" s="1" t="s">
        <v>818</v>
      </c>
      <c r="Q1030" s="4" t="s">
        <v>21</v>
      </c>
    </row>
    <row r="1031" spans="1:17" ht="22.5" x14ac:dyDescent="0.25">
      <c r="A1031" s="3">
        <v>998</v>
      </c>
      <c r="B1031" s="1" t="s">
        <v>2627</v>
      </c>
      <c r="C1031" s="1" t="s">
        <v>15</v>
      </c>
      <c r="D1031" s="1" t="s">
        <v>23</v>
      </c>
      <c r="E1031" s="1">
        <v>16763513</v>
      </c>
      <c r="F1031" s="1" t="s">
        <v>2628</v>
      </c>
      <c r="G1031" s="1">
        <v>2229442</v>
      </c>
      <c r="H1031" s="1" t="s">
        <v>2629</v>
      </c>
      <c r="I1031" s="2">
        <v>45050</v>
      </c>
      <c r="J1031" s="15" t="str">
        <f>MID(Tabla1[[#This Row],[HORA]],1,5)</f>
        <v>13:31</v>
      </c>
      <c r="K1031" s="16">
        <f>IF(Tabla1[[#This Row],[FECHA]]=I1032,IF(J1032-J1031&gt;0,(J1032-J1031)*1440,0),0)</f>
        <v>3.9999999999999858</v>
      </c>
      <c r="L1031" s="14">
        <f>2+L772-Datos!$C$8</f>
        <v>12.190000000000001</v>
      </c>
      <c r="M1031" s="13" t="s">
        <v>55946</v>
      </c>
      <c r="N1031" s="1" t="s">
        <v>2630</v>
      </c>
      <c r="O1031" s="1">
        <v>10</v>
      </c>
      <c r="P1031" s="1" t="s">
        <v>818</v>
      </c>
      <c r="Q1031" s="4" t="s">
        <v>21</v>
      </c>
    </row>
    <row r="1032" spans="1:17" ht="22.5" x14ac:dyDescent="0.25">
      <c r="A1032" s="3">
        <v>5667</v>
      </c>
      <c r="B1032" s="1" t="s">
        <v>17740</v>
      </c>
      <c r="C1032" s="1" t="s">
        <v>15</v>
      </c>
      <c r="D1032" s="1" t="s">
        <v>161</v>
      </c>
      <c r="E1032" s="1">
        <v>72224668</v>
      </c>
      <c r="F1032" s="1" t="s">
        <v>17741</v>
      </c>
      <c r="G1032" s="1">
        <v>2229443</v>
      </c>
      <c r="H1032" s="1" t="s">
        <v>17742</v>
      </c>
      <c r="I1032" s="2">
        <v>45050</v>
      </c>
      <c r="J1032" s="15" t="str">
        <f>MID(Tabla1[[#This Row],[HORA]],1,5)</f>
        <v>13:35</v>
      </c>
      <c r="K1032" s="16">
        <f>IF(Tabla1[[#This Row],[FECHA]]=I1033,IF(J1033-J1032&gt;0,(J1033-J1032)*1440,0),0)</f>
        <v>4.9999999999999822</v>
      </c>
      <c r="L1032" s="14">
        <f>2+L773-Datos!$C$8</f>
        <v>9.34</v>
      </c>
      <c r="M1032" s="13" t="s">
        <v>55948</v>
      </c>
      <c r="N1032" s="1" t="s">
        <v>17743</v>
      </c>
      <c r="O1032" s="1">
        <v>20</v>
      </c>
      <c r="P1032" s="1" t="s">
        <v>20</v>
      </c>
      <c r="Q1032" s="4" t="s">
        <v>21</v>
      </c>
    </row>
    <row r="1033" spans="1:17" ht="22.5" x14ac:dyDescent="0.25">
      <c r="A1033" s="3">
        <v>999</v>
      </c>
      <c r="B1033" s="1" t="s">
        <v>2631</v>
      </c>
      <c r="C1033" s="1" t="s">
        <v>15</v>
      </c>
      <c r="D1033" s="1" t="s">
        <v>40</v>
      </c>
      <c r="E1033" s="1">
        <v>46703052</v>
      </c>
      <c r="F1033" s="1" t="s">
        <v>2632</v>
      </c>
      <c r="G1033" s="1">
        <v>2229444</v>
      </c>
      <c r="H1033" s="1" t="s">
        <v>2633</v>
      </c>
      <c r="I1033" s="2">
        <v>45050</v>
      </c>
      <c r="J1033" s="15" t="str">
        <f>MID(Tabla1[[#This Row],[HORA]],1,5)</f>
        <v>13:40</v>
      </c>
      <c r="K1033" s="16">
        <f>IF(Tabla1[[#This Row],[FECHA]]=I1034,IF(J1034-J1033&gt;0,(J1034-J1033)*1440,0),0)</f>
        <v>2.9999999999999893</v>
      </c>
      <c r="L1033" s="14">
        <f>2+L774-Datos!$C$8</f>
        <v>10.120000000000001</v>
      </c>
      <c r="M1033" s="13" t="s">
        <v>55849</v>
      </c>
      <c r="N1033" s="1" t="s">
        <v>2634</v>
      </c>
      <c r="O1033" s="1">
        <v>52.5</v>
      </c>
      <c r="P1033" s="1" t="s">
        <v>818</v>
      </c>
      <c r="Q1033" s="4" t="s">
        <v>21</v>
      </c>
    </row>
    <row r="1034" spans="1:17" ht="22.5" x14ac:dyDescent="0.25">
      <c r="A1034" s="3">
        <v>5668</v>
      </c>
      <c r="B1034" s="1" t="s">
        <v>17744</v>
      </c>
      <c r="C1034" s="1" t="s">
        <v>15</v>
      </c>
      <c r="D1034" s="1" t="s">
        <v>77</v>
      </c>
      <c r="E1034" s="1">
        <v>45833253</v>
      </c>
      <c r="F1034" s="1" t="s">
        <v>17745</v>
      </c>
      <c r="G1034" s="1">
        <v>2229445</v>
      </c>
      <c r="H1034" s="1" t="s">
        <v>17746</v>
      </c>
      <c r="I1034" s="2">
        <v>45050</v>
      </c>
      <c r="J1034" s="15" t="str">
        <f>MID(Tabla1[[#This Row],[HORA]],1,5)</f>
        <v>13:43</v>
      </c>
      <c r="K1034" s="16">
        <f>IF(Tabla1[[#This Row],[FECHA]]=I1035,IF(J1035-J1034&gt;0,(J1035-J1034)*1440,0),0)</f>
        <v>3.0000000000001492</v>
      </c>
      <c r="L1034" s="14">
        <f>2+L775-Datos!$C$8</f>
        <v>12.49</v>
      </c>
      <c r="M1034" s="13" t="s">
        <v>55954</v>
      </c>
      <c r="N1034" s="1" t="s">
        <v>9352</v>
      </c>
      <c r="O1034" s="1">
        <v>20</v>
      </c>
      <c r="P1034" s="1" t="s">
        <v>20</v>
      </c>
      <c r="Q1034" s="4" t="s">
        <v>21</v>
      </c>
    </row>
    <row r="1035" spans="1:17" ht="22.5" x14ac:dyDescent="0.25">
      <c r="A1035" s="3">
        <v>1000</v>
      </c>
      <c r="B1035" s="1" t="s">
        <v>2635</v>
      </c>
      <c r="C1035" s="1" t="s">
        <v>15</v>
      </c>
      <c r="D1035" s="1" t="s">
        <v>40</v>
      </c>
      <c r="E1035" s="1">
        <v>43117519</v>
      </c>
      <c r="F1035" s="1" t="s">
        <v>2636</v>
      </c>
      <c r="G1035" s="1">
        <v>43117519</v>
      </c>
      <c r="H1035" s="1" t="s">
        <v>2636</v>
      </c>
      <c r="I1035" s="2">
        <v>45050</v>
      </c>
      <c r="J1035" s="15" t="str">
        <f>MID(Tabla1[[#This Row],[HORA]],1,5)</f>
        <v>13:46</v>
      </c>
      <c r="K1035" s="16">
        <f>IF(Tabla1[[#This Row],[FECHA]]=I1036,IF(J1036-J1035&gt;0,(J1036-J1035)*1440,0),0)</f>
        <v>0.99999999999983658</v>
      </c>
      <c r="L1035" s="14">
        <f>2+L776-Datos!$C$8</f>
        <v>11.18</v>
      </c>
      <c r="M1035" s="13" t="s">
        <v>55957</v>
      </c>
      <c r="N1035" s="1" t="s">
        <v>1715</v>
      </c>
      <c r="O1035" s="1">
        <v>15</v>
      </c>
      <c r="P1035" s="1" t="s">
        <v>818</v>
      </c>
      <c r="Q1035" s="4" t="s">
        <v>21</v>
      </c>
    </row>
    <row r="1036" spans="1:17" ht="22.5" x14ac:dyDescent="0.25">
      <c r="A1036" s="3">
        <v>16729</v>
      </c>
      <c r="B1036" s="1" t="s">
        <v>50675</v>
      </c>
      <c r="C1036" s="1" t="s">
        <v>15</v>
      </c>
      <c r="D1036" s="1" t="s">
        <v>40</v>
      </c>
      <c r="E1036" s="1">
        <v>10033553591</v>
      </c>
      <c r="F1036" s="1" t="s">
        <v>50676</v>
      </c>
      <c r="G1036" s="1">
        <v>2229446</v>
      </c>
      <c r="H1036" s="1" t="s">
        <v>10687</v>
      </c>
      <c r="I1036" s="2">
        <v>45050</v>
      </c>
      <c r="J1036" s="15" t="str">
        <f>MID(Tabla1[[#This Row],[HORA]],1,5)</f>
        <v>13:47</v>
      </c>
      <c r="K1036" s="16">
        <f>IF(Tabla1[[#This Row],[FECHA]]=I1037,IF(J1037-J1036&gt;0,(J1037-J1036)*1440,0),0)</f>
        <v>1.0000000000001563</v>
      </c>
      <c r="L1036" s="14">
        <f>2+L777-Datos!$C$8</f>
        <v>9.7800000000000011</v>
      </c>
      <c r="M1036" s="13" t="s">
        <v>55958</v>
      </c>
      <c r="N1036" s="1" t="s">
        <v>50677</v>
      </c>
      <c r="O1036" s="1">
        <v>40</v>
      </c>
      <c r="P1036" s="1" t="s">
        <v>20</v>
      </c>
      <c r="Q1036" s="4" t="s">
        <v>21</v>
      </c>
    </row>
    <row r="1037" spans="1:17" ht="22.5" x14ac:dyDescent="0.25">
      <c r="A1037" s="3">
        <v>16730</v>
      </c>
      <c r="B1037" s="1" t="s">
        <v>50678</v>
      </c>
      <c r="C1037" s="1" t="s">
        <v>15</v>
      </c>
      <c r="D1037" s="1" t="s">
        <v>40</v>
      </c>
      <c r="E1037" s="1">
        <v>10036923194</v>
      </c>
      <c r="F1037" s="1" t="s">
        <v>50679</v>
      </c>
      <c r="G1037" s="1">
        <v>2229447</v>
      </c>
      <c r="H1037" s="1" t="s">
        <v>50680</v>
      </c>
      <c r="I1037" s="2">
        <v>45050</v>
      </c>
      <c r="J1037" s="15" t="str">
        <f>MID(Tabla1[[#This Row],[HORA]],1,5)</f>
        <v>13:48</v>
      </c>
      <c r="K1037" s="16">
        <f>IF(Tabla1[[#This Row],[FECHA]]=I1038,IF(J1038-J1037&gt;0,(J1038-J1037)*1440,0),0)</f>
        <v>2.9999999999998295</v>
      </c>
      <c r="L1037" s="14">
        <f>2+L778-Datos!$C$8</f>
        <v>7.5200000000000005</v>
      </c>
      <c r="M1037" s="13" t="s">
        <v>55959</v>
      </c>
      <c r="N1037" s="1" t="s">
        <v>50681</v>
      </c>
      <c r="O1037" s="1">
        <v>20</v>
      </c>
      <c r="P1037" s="1" t="s">
        <v>20</v>
      </c>
      <c r="Q1037" s="4" t="s">
        <v>21</v>
      </c>
    </row>
    <row r="1038" spans="1:17" ht="22.5" x14ac:dyDescent="0.25">
      <c r="A1038" s="3">
        <v>1001</v>
      </c>
      <c r="B1038" s="1" t="s">
        <v>2637</v>
      </c>
      <c r="C1038" s="1" t="s">
        <v>15</v>
      </c>
      <c r="D1038" s="1" t="s">
        <v>82</v>
      </c>
      <c r="E1038" s="1">
        <v>74067980</v>
      </c>
      <c r="F1038" s="1" t="s">
        <v>2638</v>
      </c>
      <c r="G1038" s="1">
        <v>48520898</v>
      </c>
      <c r="H1038" s="1" t="s">
        <v>2639</v>
      </c>
      <c r="I1038" s="2">
        <v>45050</v>
      </c>
      <c r="J1038" s="15" t="str">
        <f>MID(Tabla1[[#This Row],[HORA]],1,5)</f>
        <v>13:51</v>
      </c>
      <c r="K1038" s="16">
        <f>IF(Tabla1[[#This Row],[FECHA]]=I1039,IF(J1039-J1038&gt;0,(J1039-J1038)*1440,0),0)</f>
        <v>1.9999999999999929</v>
      </c>
      <c r="L1038" s="14">
        <f>2+L779-Datos!$C$8</f>
        <v>8.9400000000000013</v>
      </c>
      <c r="M1038" s="13" t="s">
        <v>55962</v>
      </c>
      <c r="N1038" s="1" t="s">
        <v>59</v>
      </c>
      <c r="O1038" s="1">
        <v>10</v>
      </c>
      <c r="P1038" s="1" t="s">
        <v>818</v>
      </c>
      <c r="Q1038" s="4" t="s">
        <v>21</v>
      </c>
    </row>
    <row r="1039" spans="1:17" ht="22.5" x14ac:dyDescent="0.25">
      <c r="A1039" s="3">
        <v>1002</v>
      </c>
      <c r="B1039" s="1" t="s">
        <v>2640</v>
      </c>
      <c r="C1039" s="1" t="s">
        <v>15</v>
      </c>
      <c r="D1039" s="1" t="s">
        <v>40</v>
      </c>
      <c r="E1039" s="1">
        <v>10541012</v>
      </c>
      <c r="F1039" s="1" t="s">
        <v>2641</v>
      </c>
      <c r="G1039" s="1">
        <v>10541012</v>
      </c>
      <c r="H1039" s="1" t="s">
        <v>2641</v>
      </c>
      <c r="I1039" s="2">
        <v>45050</v>
      </c>
      <c r="J1039" s="15" t="str">
        <f>MID(Tabla1[[#This Row],[HORA]],1,5)</f>
        <v>13:53</v>
      </c>
      <c r="K1039" s="16">
        <f>IF(Tabla1[[#This Row],[FECHA]]=I1040,IF(J1040-J1039&gt;0,(J1040-J1039)*1440,0),0)</f>
        <v>1.9999999999999929</v>
      </c>
      <c r="L1039" s="14">
        <f>2+L780-Datos!$C$8</f>
        <v>10.14</v>
      </c>
      <c r="M1039" s="13" t="s">
        <v>55964</v>
      </c>
      <c r="N1039" s="1" t="s">
        <v>1715</v>
      </c>
      <c r="O1039" s="1">
        <v>25</v>
      </c>
      <c r="P1039" s="1" t="s">
        <v>818</v>
      </c>
      <c r="Q1039" s="4" t="s">
        <v>21</v>
      </c>
    </row>
    <row r="1040" spans="1:17" ht="22.5" x14ac:dyDescent="0.25">
      <c r="A1040" s="3">
        <v>1003</v>
      </c>
      <c r="B1040" s="1" t="s">
        <v>2642</v>
      </c>
      <c r="C1040" s="1" t="s">
        <v>15</v>
      </c>
      <c r="D1040" s="1" t="s">
        <v>40</v>
      </c>
      <c r="E1040" s="1">
        <v>16495172</v>
      </c>
      <c r="F1040" s="1" t="s">
        <v>2643</v>
      </c>
      <c r="G1040" s="1">
        <v>2229449</v>
      </c>
      <c r="H1040" s="1" t="s">
        <v>2644</v>
      </c>
      <c r="I1040" s="2">
        <v>45050</v>
      </c>
      <c r="J1040" s="15" t="str">
        <f>MID(Tabla1[[#This Row],[HORA]],1,5)</f>
        <v>13:55</v>
      </c>
      <c r="K1040" s="16">
        <f>IF(Tabla1[[#This Row],[FECHA]]=I1041,IF(J1041-J1040&gt;0,(J1041-J1040)*1440,0),0)</f>
        <v>3.0000000000001492</v>
      </c>
      <c r="L1040" s="14">
        <f>2+L781-Datos!$C$8</f>
        <v>11.64</v>
      </c>
      <c r="M1040" s="13" t="s">
        <v>55966</v>
      </c>
      <c r="N1040" s="1" t="s">
        <v>2645</v>
      </c>
      <c r="O1040" s="1">
        <v>15</v>
      </c>
      <c r="P1040" s="1" t="s">
        <v>818</v>
      </c>
      <c r="Q1040" s="4" t="s">
        <v>21</v>
      </c>
    </row>
    <row r="1041" spans="1:17" ht="22.5" x14ac:dyDescent="0.25">
      <c r="A1041" s="3">
        <v>15723</v>
      </c>
      <c r="B1041" s="1" t="s">
        <v>47836</v>
      </c>
      <c r="C1041" s="1" t="s">
        <v>15</v>
      </c>
      <c r="D1041" s="1" t="s">
        <v>71</v>
      </c>
      <c r="E1041" s="1">
        <v>20551239692</v>
      </c>
      <c r="F1041" s="1" t="s">
        <v>47821</v>
      </c>
      <c r="G1041" s="1">
        <v>2229450</v>
      </c>
      <c r="H1041" s="1" t="s">
        <v>47837</v>
      </c>
      <c r="I1041" s="2">
        <v>45050</v>
      </c>
      <c r="J1041" s="15" t="str">
        <f>MID(Tabla1[[#This Row],[HORA]],1,5)</f>
        <v>13:58</v>
      </c>
      <c r="K1041" s="16">
        <f>IF(Tabla1[[#This Row],[FECHA]]=I1042,IF(J1042-J1041&gt;0,(J1042-J1041)*1440,0),0)</f>
        <v>1.9999999999999929</v>
      </c>
      <c r="L1041" s="14">
        <f>2+L782-Datos!$C$8</f>
        <v>8.99</v>
      </c>
      <c r="M1041" s="13" t="s">
        <v>55969</v>
      </c>
      <c r="N1041" s="1" t="s">
        <v>47838</v>
      </c>
      <c r="O1041" s="1">
        <v>180</v>
      </c>
      <c r="P1041" s="1" t="s">
        <v>818</v>
      </c>
      <c r="Q1041" s="4" t="s">
        <v>21</v>
      </c>
    </row>
    <row r="1042" spans="1:17" ht="22.5" x14ac:dyDescent="0.25">
      <c r="A1042" s="3">
        <v>12441</v>
      </c>
      <c r="B1042" s="1" t="s">
        <v>38329</v>
      </c>
      <c r="C1042" s="1" t="s">
        <v>15</v>
      </c>
      <c r="D1042" s="1" t="s">
        <v>33</v>
      </c>
      <c r="E1042" s="1">
        <v>71850843</v>
      </c>
      <c r="F1042" s="1" t="s">
        <v>38330</v>
      </c>
      <c r="G1042" s="1">
        <v>2229452</v>
      </c>
      <c r="H1042" s="1" t="s">
        <v>38331</v>
      </c>
      <c r="I1042" s="2">
        <v>45050</v>
      </c>
      <c r="J1042" s="15" t="str">
        <f>MID(Tabla1[[#This Row],[HORA]],1,5)</f>
        <v>14:00</v>
      </c>
      <c r="K1042" s="16">
        <f>IF(Tabla1[[#This Row],[FECHA]]=I1043,IF(J1043-J1042&gt;0,(J1043-J1042)*1440,0),0)</f>
        <v>5.9999999999999787</v>
      </c>
      <c r="L1042" s="14">
        <f>2+L783-Datos!$C$8</f>
        <v>11.14</v>
      </c>
      <c r="M1042" s="13" t="s">
        <v>55971</v>
      </c>
      <c r="N1042" s="1" t="s">
        <v>38332</v>
      </c>
      <c r="O1042" s="1">
        <v>100</v>
      </c>
      <c r="P1042" s="1" t="s">
        <v>413</v>
      </c>
      <c r="Q1042" s="4" t="s">
        <v>21</v>
      </c>
    </row>
    <row r="1043" spans="1:17" ht="22.5" x14ac:dyDescent="0.25">
      <c r="A1043" s="3">
        <v>12442</v>
      </c>
      <c r="B1043" s="1" t="s">
        <v>38333</v>
      </c>
      <c r="C1043" s="1" t="s">
        <v>15</v>
      </c>
      <c r="D1043" s="1" t="s">
        <v>61</v>
      </c>
      <c r="E1043" s="1">
        <v>47055961</v>
      </c>
      <c r="F1043" s="1" t="s">
        <v>38334</v>
      </c>
      <c r="G1043" s="1">
        <v>48930101</v>
      </c>
      <c r="H1043" s="1" t="s">
        <v>38335</v>
      </c>
      <c r="I1043" s="2">
        <v>45050</v>
      </c>
      <c r="J1043" s="15" t="str">
        <f>MID(Tabla1[[#This Row],[HORA]],1,5)</f>
        <v>14:06</v>
      </c>
      <c r="K1043" s="16">
        <f>IF(Tabla1[[#This Row],[FECHA]]=I1044,IF(J1044-J1043&gt;0,(J1044-J1043)*1440,0),0)</f>
        <v>5.9999999999999787</v>
      </c>
      <c r="L1043" s="14">
        <f>2+L784-Datos!$C$8</f>
        <v>12.84</v>
      </c>
      <c r="M1043" s="13" t="s">
        <v>55977</v>
      </c>
      <c r="N1043" s="1" t="s">
        <v>38336</v>
      </c>
      <c r="O1043" s="1">
        <v>30</v>
      </c>
      <c r="P1043" s="1" t="s">
        <v>413</v>
      </c>
      <c r="Q1043" s="4" t="s">
        <v>21</v>
      </c>
    </row>
    <row r="1044" spans="1:17" ht="22.5" x14ac:dyDescent="0.25">
      <c r="A1044" s="3">
        <v>5669</v>
      </c>
      <c r="B1044" s="1" t="s">
        <v>17747</v>
      </c>
      <c r="C1044" s="1" t="s">
        <v>15</v>
      </c>
      <c r="D1044" s="1" t="s">
        <v>40</v>
      </c>
      <c r="E1044" s="1">
        <v>73422530</v>
      </c>
      <c r="F1044" s="1" t="s">
        <v>17748</v>
      </c>
      <c r="G1044" s="1">
        <v>43536646</v>
      </c>
      <c r="H1044" s="1" t="s">
        <v>17749</v>
      </c>
      <c r="I1044" s="2">
        <v>45050</v>
      </c>
      <c r="J1044" s="15" t="str">
        <f>MID(Tabla1[[#This Row],[HORA]],1,5)</f>
        <v>14:12</v>
      </c>
      <c r="K1044" s="16">
        <f>IF(Tabla1[[#This Row],[FECHA]]=I1045,IF(J1045-J1044&gt;0,(J1045-J1044)*1440,0),0)</f>
        <v>1.9999999999999929</v>
      </c>
      <c r="L1044" s="14">
        <f>2+L785-Datos!$C$8</f>
        <v>10</v>
      </c>
      <c r="M1044" s="13" t="s">
        <v>55851</v>
      </c>
      <c r="N1044" s="1" t="s">
        <v>11975</v>
      </c>
      <c r="O1044" s="1">
        <v>20</v>
      </c>
      <c r="P1044" s="1" t="s">
        <v>27</v>
      </c>
      <c r="Q1044" s="4" t="s">
        <v>21</v>
      </c>
    </row>
    <row r="1045" spans="1:17" ht="22.5" x14ac:dyDescent="0.25">
      <c r="A1045" s="3">
        <v>5670</v>
      </c>
      <c r="B1045" s="1" t="s">
        <v>17750</v>
      </c>
      <c r="C1045" s="1" t="s">
        <v>15</v>
      </c>
      <c r="D1045" s="1" t="s">
        <v>40</v>
      </c>
      <c r="E1045" s="1">
        <v>40345460</v>
      </c>
      <c r="F1045" s="1" t="s">
        <v>17751</v>
      </c>
      <c r="G1045" s="1">
        <v>2229455</v>
      </c>
      <c r="H1045" s="1" t="s">
        <v>17752</v>
      </c>
      <c r="I1045" s="2">
        <v>45050</v>
      </c>
      <c r="J1045" s="15" t="str">
        <f>MID(Tabla1[[#This Row],[HORA]],1,5)</f>
        <v>14:14</v>
      </c>
      <c r="K1045" s="16">
        <f>IF(Tabla1[[#This Row],[FECHA]]=I1046,IF(J1046-J1045&gt;0,(J1046-J1045)*1440,0),0)</f>
        <v>0</v>
      </c>
      <c r="L1045" s="14">
        <f>2+L786-Datos!$C$8</f>
        <v>10.940000000000001</v>
      </c>
      <c r="M1045" s="13" t="s">
        <v>55983</v>
      </c>
      <c r="N1045" s="1" t="s">
        <v>17753</v>
      </c>
      <c r="O1045" s="1">
        <v>20</v>
      </c>
      <c r="P1045" s="1" t="s">
        <v>27</v>
      </c>
      <c r="Q1045" s="4" t="s">
        <v>21</v>
      </c>
    </row>
    <row r="1046" spans="1:17" ht="22.5" x14ac:dyDescent="0.25">
      <c r="A1046" s="3">
        <v>12443</v>
      </c>
      <c r="B1046" s="1" t="s">
        <v>38337</v>
      </c>
      <c r="C1046" s="1" t="s">
        <v>15</v>
      </c>
      <c r="D1046" s="1" t="s">
        <v>40</v>
      </c>
      <c r="E1046" s="1">
        <v>73083775</v>
      </c>
      <c r="F1046" s="1" t="s">
        <v>1998</v>
      </c>
      <c r="G1046" s="1">
        <v>2229454</v>
      </c>
      <c r="H1046" s="1" t="s">
        <v>38338</v>
      </c>
      <c r="I1046" s="2">
        <v>45050</v>
      </c>
      <c r="J1046" s="15" t="str">
        <f>MID(Tabla1[[#This Row],[HORA]],1,5)</f>
        <v>14:14</v>
      </c>
      <c r="K1046" s="16">
        <f>IF(Tabla1[[#This Row],[FECHA]]=I1047,IF(J1047-J1046&gt;0,(J1047-J1046)*1440,0),0)</f>
        <v>1.9999999999999929</v>
      </c>
      <c r="L1046" s="14">
        <f>2+L787-Datos!$C$8</f>
        <v>11.18</v>
      </c>
      <c r="M1046" s="13" t="s">
        <v>55983</v>
      </c>
      <c r="N1046" s="1" t="s">
        <v>38339</v>
      </c>
      <c r="O1046" s="1">
        <v>40</v>
      </c>
      <c r="P1046" s="1" t="s">
        <v>413</v>
      </c>
      <c r="Q1046" s="4" t="s">
        <v>21</v>
      </c>
    </row>
    <row r="1047" spans="1:17" ht="22.5" x14ac:dyDescent="0.25">
      <c r="A1047" s="3">
        <v>12444</v>
      </c>
      <c r="B1047" s="1" t="s">
        <v>38340</v>
      </c>
      <c r="C1047" s="1" t="s">
        <v>15</v>
      </c>
      <c r="D1047" s="1" t="s">
        <v>33</v>
      </c>
      <c r="E1047" s="1">
        <v>145140003</v>
      </c>
      <c r="F1047" s="1" t="s">
        <v>38341</v>
      </c>
      <c r="G1047" s="1">
        <v>42852320</v>
      </c>
      <c r="H1047" s="1" t="s">
        <v>38342</v>
      </c>
      <c r="I1047" s="2">
        <v>45050</v>
      </c>
      <c r="J1047" s="15" t="str">
        <f>MID(Tabla1[[#This Row],[HORA]],1,5)</f>
        <v>14:16</v>
      </c>
      <c r="K1047" s="16">
        <f>IF(Tabla1[[#This Row],[FECHA]]=I1048,IF(J1048-J1047&gt;0,(J1048-J1047)*1440,0),0)</f>
        <v>6.9999999999999751</v>
      </c>
      <c r="L1047" s="14">
        <f>2+L788-Datos!$C$8</f>
        <v>8.8500000000000014</v>
      </c>
      <c r="M1047" s="13" t="s">
        <v>55852</v>
      </c>
      <c r="N1047" s="1" t="s">
        <v>38343</v>
      </c>
      <c r="O1047" s="1">
        <v>20</v>
      </c>
      <c r="P1047" s="1" t="s">
        <v>413</v>
      </c>
      <c r="Q1047" s="4" t="s">
        <v>21</v>
      </c>
    </row>
    <row r="1048" spans="1:17" ht="22.5" x14ac:dyDescent="0.25">
      <c r="A1048" s="3">
        <v>12445</v>
      </c>
      <c r="B1048" s="1" t="s">
        <v>38344</v>
      </c>
      <c r="C1048" s="1" t="s">
        <v>15</v>
      </c>
      <c r="D1048" s="1" t="s">
        <v>40</v>
      </c>
      <c r="E1048" s="1">
        <v>17435387</v>
      </c>
      <c r="F1048" s="1" t="s">
        <v>38345</v>
      </c>
      <c r="G1048" s="1">
        <v>2229460</v>
      </c>
      <c r="H1048" s="1" t="s">
        <v>38346</v>
      </c>
      <c r="I1048" s="2">
        <v>45050</v>
      </c>
      <c r="J1048" s="15" t="str">
        <f>MID(Tabla1[[#This Row],[HORA]],1,5)</f>
        <v>14:23</v>
      </c>
      <c r="K1048" s="16">
        <f>IF(Tabla1[[#This Row],[FECHA]]=I1049,IF(J1049-J1048&gt;0,(J1049-J1048)*1440,0),0)</f>
        <v>2.9999999999999893</v>
      </c>
      <c r="L1048" s="14">
        <f>2+L789-Datos!$C$8</f>
        <v>10.09</v>
      </c>
      <c r="M1048" s="13" t="s">
        <v>55854</v>
      </c>
      <c r="N1048" s="1" t="s">
        <v>38347</v>
      </c>
      <c r="O1048" s="1">
        <v>15</v>
      </c>
      <c r="P1048" s="1" t="s">
        <v>413</v>
      </c>
      <c r="Q1048" s="4" t="s">
        <v>21</v>
      </c>
    </row>
    <row r="1049" spans="1:17" ht="22.5" x14ac:dyDescent="0.25">
      <c r="A1049" s="3">
        <v>1004</v>
      </c>
      <c r="B1049" s="1" t="s">
        <v>2646</v>
      </c>
      <c r="C1049" s="1" t="s">
        <v>15</v>
      </c>
      <c r="D1049" s="1" t="s">
        <v>77</v>
      </c>
      <c r="E1049" s="1">
        <v>3839108</v>
      </c>
      <c r="F1049" s="1" t="s">
        <v>2647</v>
      </c>
      <c r="G1049" s="1">
        <v>0</v>
      </c>
      <c r="H1049" s="1" t="s">
        <v>1788</v>
      </c>
      <c r="I1049" s="2">
        <v>45050</v>
      </c>
      <c r="J1049" s="15" t="str">
        <f>MID(Tabla1[[#This Row],[HORA]],1,5)</f>
        <v>14:26</v>
      </c>
      <c r="K1049" s="16">
        <f>IF(Tabla1[[#This Row],[FECHA]]=I1050,IF(J1050-J1049&gt;0,(J1050-J1049)*1440,0),0)</f>
        <v>9.0000000000001279</v>
      </c>
      <c r="L1049" s="14">
        <f>2+L790-Datos!$C$8</f>
        <v>9.7800000000000011</v>
      </c>
      <c r="M1049" s="13" t="s">
        <v>55856</v>
      </c>
      <c r="N1049" s="1" t="s">
        <v>1715</v>
      </c>
      <c r="O1049" s="1">
        <v>30</v>
      </c>
      <c r="P1049" s="1" t="s">
        <v>300</v>
      </c>
      <c r="Q1049" s="4" t="s">
        <v>21</v>
      </c>
    </row>
    <row r="1050" spans="1:17" ht="22.5" x14ac:dyDescent="0.25">
      <c r="A1050" s="3">
        <v>16731</v>
      </c>
      <c r="B1050" s="1" t="s">
        <v>50682</v>
      </c>
      <c r="C1050" s="1" t="s">
        <v>15</v>
      </c>
      <c r="D1050" s="1" t="s">
        <v>2195</v>
      </c>
      <c r="E1050" s="1">
        <v>20603315490</v>
      </c>
      <c r="F1050" s="1" t="s">
        <v>50683</v>
      </c>
      <c r="G1050" s="1">
        <v>45017605</v>
      </c>
      <c r="H1050" s="1" t="s">
        <v>50684</v>
      </c>
      <c r="I1050" s="2">
        <v>45050</v>
      </c>
      <c r="J1050" s="15" t="str">
        <f>MID(Tabla1[[#This Row],[HORA]],1,5)</f>
        <v>14:35</v>
      </c>
      <c r="K1050" s="16">
        <f>IF(Tabla1[[#This Row],[FECHA]]=I1051,IF(J1051-J1050&gt;0,(J1051-J1050)*1440,0),0)</f>
        <v>5.9999999999999787</v>
      </c>
      <c r="L1050" s="14">
        <f>2+L791-Datos!$C$8</f>
        <v>11.16</v>
      </c>
      <c r="M1050" s="13" t="s">
        <v>55996</v>
      </c>
      <c r="N1050" s="1" t="s">
        <v>50685</v>
      </c>
      <c r="O1050" s="1">
        <v>30</v>
      </c>
      <c r="P1050" s="1" t="s">
        <v>27</v>
      </c>
      <c r="Q1050" s="4" t="s">
        <v>21</v>
      </c>
    </row>
    <row r="1051" spans="1:17" ht="22.5" x14ac:dyDescent="0.25">
      <c r="A1051" s="3">
        <v>41</v>
      </c>
      <c r="B1051" s="1" t="s">
        <v>125</v>
      </c>
      <c r="C1051" s="1" t="s">
        <v>15</v>
      </c>
      <c r="D1051" s="1" t="s">
        <v>33</v>
      </c>
      <c r="E1051" s="1">
        <v>16665475</v>
      </c>
      <c r="F1051" s="1" t="s">
        <v>126</v>
      </c>
      <c r="G1051" s="1">
        <v>2229465</v>
      </c>
      <c r="H1051" s="1" t="s">
        <v>127</v>
      </c>
      <c r="I1051" s="2">
        <v>45050</v>
      </c>
      <c r="J1051" s="15" t="str">
        <f>MID(Tabla1[[#This Row],[HORA]],1,5)</f>
        <v>14:41</v>
      </c>
      <c r="K1051" s="16">
        <f>IF(Tabla1[[#This Row],[FECHA]]=I1052,IF(J1052-J1051&gt;0,(J1052-J1051)*1440,0),0)</f>
        <v>0.99999999999983658</v>
      </c>
      <c r="L1051" s="14">
        <f>2+L792-Datos!$C$8</f>
        <v>11.100000000000001</v>
      </c>
      <c r="M1051" s="13" t="s">
        <v>55862</v>
      </c>
      <c r="N1051" s="1" t="s">
        <v>128</v>
      </c>
      <c r="O1051" s="1">
        <v>0</v>
      </c>
      <c r="P1051" s="1" t="s">
        <v>27</v>
      </c>
      <c r="Q1051" s="4" t="s">
        <v>21</v>
      </c>
    </row>
    <row r="1052" spans="1:17" ht="22.5" x14ac:dyDescent="0.25">
      <c r="A1052" s="3">
        <v>12446</v>
      </c>
      <c r="B1052" s="1" t="s">
        <v>38348</v>
      </c>
      <c r="C1052" s="1" t="s">
        <v>15</v>
      </c>
      <c r="D1052" s="1" t="s">
        <v>40</v>
      </c>
      <c r="E1052" s="1">
        <v>17422446</v>
      </c>
      <c r="F1052" s="1" t="s">
        <v>8741</v>
      </c>
      <c r="G1052" s="1">
        <v>48035539</v>
      </c>
      <c r="H1052" s="1" t="s">
        <v>8742</v>
      </c>
      <c r="I1052" s="2">
        <v>45050</v>
      </c>
      <c r="J1052" s="15" t="str">
        <f>MID(Tabla1[[#This Row],[HORA]],1,5)</f>
        <v>14:42</v>
      </c>
      <c r="K1052" s="16">
        <f>IF(Tabla1[[#This Row],[FECHA]]=I1053,IF(J1053-J1052&gt;0,(J1053-J1052)*1440,0),0)</f>
        <v>1.9999999999999929</v>
      </c>
      <c r="L1052" s="14">
        <f>2+L793-Datos!$C$8</f>
        <v>11</v>
      </c>
      <c r="M1052" s="13" t="s">
        <v>56002</v>
      </c>
      <c r="N1052" s="1" t="s">
        <v>9412</v>
      </c>
      <c r="O1052" s="1">
        <v>30</v>
      </c>
      <c r="P1052" s="1" t="s">
        <v>413</v>
      </c>
      <c r="Q1052" s="4" t="s">
        <v>21</v>
      </c>
    </row>
    <row r="1053" spans="1:17" ht="22.5" x14ac:dyDescent="0.25">
      <c r="A1053" s="3">
        <v>12447</v>
      </c>
      <c r="B1053" s="1" t="s">
        <v>38349</v>
      </c>
      <c r="C1053" s="1" t="s">
        <v>15</v>
      </c>
      <c r="D1053" s="1" t="s">
        <v>40</v>
      </c>
      <c r="E1053" s="1">
        <v>3689311</v>
      </c>
      <c r="F1053" s="1" t="s">
        <v>38350</v>
      </c>
      <c r="G1053" s="1">
        <v>3689311</v>
      </c>
      <c r="H1053" s="1" t="s">
        <v>38350</v>
      </c>
      <c r="I1053" s="2">
        <v>45050</v>
      </c>
      <c r="J1053" s="15" t="str">
        <f>MID(Tabla1[[#This Row],[HORA]],1,5)</f>
        <v>14:44</v>
      </c>
      <c r="K1053" s="16">
        <f>IF(Tabla1[[#This Row],[FECHA]]=I1054,IF(J1054-J1053&gt;0,(J1054-J1053)*1440,0),0)</f>
        <v>1.0000000000001563</v>
      </c>
      <c r="L1053" s="14">
        <f>2+L794-Datos!$C$8</f>
        <v>8.7100000000000009</v>
      </c>
      <c r="M1053" s="13" t="s">
        <v>56004</v>
      </c>
      <c r="N1053" s="1" t="s">
        <v>1715</v>
      </c>
      <c r="O1053" s="1">
        <v>10</v>
      </c>
      <c r="P1053" s="1" t="s">
        <v>413</v>
      </c>
      <c r="Q1053" s="4" t="s">
        <v>21</v>
      </c>
    </row>
    <row r="1054" spans="1:17" ht="22.5" x14ac:dyDescent="0.25">
      <c r="A1054" s="3">
        <v>12448</v>
      </c>
      <c r="B1054" s="1" t="s">
        <v>38351</v>
      </c>
      <c r="C1054" s="1" t="s">
        <v>15</v>
      </c>
      <c r="D1054" s="1" t="s">
        <v>40</v>
      </c>
      <c r="E1054" s="1">
        <v>3375444</v>
      </c>
      <c r="F1054" s="1" t="s">
        <v>38352</v>
      </c>
      <c r="G1054" s="1">
        <v>3375444</v>
      </c>
      <c r="H1054" s="1" t="s">
        <v>38352</v>
      </c>
      <c r="I1054" s="2">
        <v>45050</v>
      </c>
      <c r="J1054" s="15" t="str">
        <f>MID(Tabla1[[#This Row],[HORA]],1,5)</f>
        <v>14:45</v>
      </c>
      <c r="K1054" s="16">
        <f>IF(Tabla1[[#This Row],[FECHA]]=I1055,IF(J1055-J1054&gt;0,(J1055-J1054)*1440,0),0)</f>
        <v>1.9999999999999929</v>
      </c>
      <c r="L1054" s="14">
        <f>2+L795-Datos!$C$8</f>
        <v>10</v>
      </c>
      <c r="M1054" s="13" t="s">
        <v>56005</v>
      </c>
      <c r="N1054" s="1" t="s">
        <v>1715</v>
      </c>
      <c r="O1054" s="1">
        <v>10</v>
      </c>
      <c r="P1054" s="1" t="s">
        <v>413</v>
      </c>
      <c r="Q1054" s="4" t="s">
        <v>21</v>
      </c>
    </row>
    <row r="1055" spans="1:17" ht="22.5" x14ac:dyDescent="0.25">
      <c r="A1055" s="3">
        <v>18110</v>
      </c>
      <c r="B1055" s="1" t="s">
        <v>54152</v>
      </c>
      <c r="C1055" s="1" t="s">
        <v>15</v>
      </c>
      <c r="D1055" s="1" t="s">
        <v>40</v>
      </c>
      <c r="E1055" s="1">
        <v>20609963191</v>
      </c>
      <c r="F1055" s="1" t="s">
        <v>54153</v>
      </c>
      <c r="G1055" s="1">
        <v>76071908</v>
      </c>
      <c r="H1055" s="1" t="s">
        <v>54154</v>
      </c>
      <c r="I1055" s="2">
        <v>45050</v>
      </c>
      <c r="J1055" s="15" t="str">
        <f>MID(Tabla1[[#This Row],[HORA]],1,5)</f>
        <v>14:47</v>
      </c>
      <c r="K1055" s="16">
        <f>IF(Tabla1[[#This Row],[FECHA]]=I1056,IF(J1056-J1055&gt;0,(J1056-J1055)*1440,0),0)</f>
        <v>0.99999999999999645</v>
      </c>
      <c r="L1055" s="14">
        <f>2+L796-Datos!$C$8</f>
        <v>9.0100000000000016</v>
      </c>
      <c r="M1055" s="13" t="s">
        <v>56007</v>
      </c>
      <c r="N1055" s="1" t="s">
        <v>1715</v>
      </c>
      <c r="O1055" s="1">
        <v>25</v>
      </c>
      <c r="P1055" s="1" t="s">
        <v>413</v>
      </c>
      <c r="Q1055" s="4" t="s">
        <v>21</v>
      </c>
    </row>
    <row r="1056" spans="1:17" ht="22.5" x14ac:dyDescent="0.25">
      <c r="A1056" s="3">
        <v>5671</v>
      </c>
      <c r="B1056" s="1" t="s">
        <v>17754</v>
      </c>
      <c r="C1056" s="1" t="s">
        <v>15</v>
      </c>
      <c r="D1056" s="1" t="s">
        <v>71</v>
      </c>
      <c r="E1056" s="1">
        <v>71894262</v>
      </c>
      <c r="F1056" s="1" t="s">
        <v>5007</v>
      </c>
      <c r="G1056" s="1">
        <v>71894255</v>
      </c>
      <c r="H1056" s="1" t="s">
        <v>17755</v>
      </c>
      <c r="I1056" s="2">
        <v>45050</v>
      </c>
      <c r="J1056" s="15" t="str">
        <f>MID(Tabla1[[#This Row],[HORA]],1,5)</f>
        <v>14:48</v>
      </c>
      <c r="K1056" s="16">
        <f>IF(Tabla1[[#This Row],[FECHA]]=I1057,IF(J1057-J1056&gt;0,(J1057-J1056)*1440,0),0)</f>
        <v>0.99999999999999645</v>
      </c>
      <c r="L1056" s="14">
        <f>2+L797-Datos!$C$8</f>
        <v>12.02</v>
      </c>
      <c r="M1056" s="13" t="s">
        <v>56008</v>
      </c>
      <c r="N1056" s="1" t="s">
        <v>17756</v>
      </c>
      <c r="O1056" s="1">
        <v>20</v>
      </c>
      <c r="P1056" s="1" t="s">
        <v>27</v>
      </c>
      <c r="Q1056" s="4" t="s">
        <v>21</v>
      </c>
    </row>
    <row r="1057" spans="1:17" ht="22.5" x14ac:dyDescent="0.25">
      <c r="A1057" s="3">
        <v>18111</v>
      </c>
      <c r="B1057" s="1" t="s">
        <v>54155</v>
      </c>
      <c r="C1057" s="1" t="s">
        <v>15</v>
      </c>
      <c r="D1057" s="1" t="s">
        <v>141</v>
      </c>
      <c r="E1057" s="1">
        <v>20606285737</v>
      </c>
      <c r="F1057" s="1" t="s">
        <v>49193</v>
      </c>
      <c r="G1057" s="1">
        <v>44111287</v>
      </c>
      <c r="H1057" s="1" t="s">
        <v>54156</v>
      </c>
      <c r="I1057" s="2">
        <v>45050</v>
      </c>
      <c r="J1057" s="15" t="str">
        <f>MID(Tabla1[[#This Row],[HORA]],1,5)</f>
        <v>14:49</v>
      </c>
      <c r="K1057" s="16">
        <f>IF(Tabla1[[#This Row],[FECHA]]=I1058,IF(J1058-J1057&gt;0,(J1058-J1057)*1440,0),0)</f>
        <v>2.9999999999999893</v>
      </c>
      <c r="L1057" s="14">
        <f>2+L798-Datos!$C$8</f>
        <v>14.080000000000002</v>
      </c>
      <c r="M1057" s="13" t="s">
        <v>56009</v>
      </c>
      <c r="N1057" s="1" t="s">
        <v>5313</v>
      </c>
      <c r="O1057" s="1">
        <v>10</v>
      </c>
      <c r="P1057" s="1" t="s">
        <v>413</v>
      </c>
      <c r="Q1057" s="4" t="s">
        <v>21</v>
      </c>
    </row>
    <row r="1058" spans="1:17" ht="22.5" x14ac:dyDescent="0.25">
      <c r="A1058" s="3">
        <v>5672</v>
      </c>
      <c r="B1058" s="1" t="s">
        <v>17757</v>
      </c>
      <c r="C1058" s="1" t="s">
        <v>15</v>
      </c>
      <c r="D1058" s="1" t="s">
        <v>40</v>
      </c>
      <c r="E1058" s="1">
        <v>46984418</v>
      </c>
      <c r="F1058" s="1" t="s">
        <v>17758</v>
      </c>
      <c r="G1058" s="1">
        <v>71910761</v>
      </c>
      <c r="H1058" s="1" t="s">
        <v>17759</v>
      </c>
      <c r="I1058" s="2">
        <v>45050</v>
      </c>
      <c r="J1058" s="15" t="str">
        <f>MID(Tabla1[[#This Row],[HORA]],1,5)</f>
        <v>14:52</v>
      </c>
      <c r="K1058" s="16">
        <f>IF(Tabla1[[#This Row],[FECHA]]=I1059,IF(J1059-J1058&gt;0,(J1059-J1058)*1440,0),0)</f>
        <v>1.9999999999999929</v>
      </c>
      <c r="L1058" s="14">
        <f>2+L799-Datos!$C$8</f>
        <v>9.9500000000000011</v>
      </c>
      <c r="M1058" s="13" t="s">
        <v>56011</v>
      </c>
      <c r="N1058" s="1" t="s">
        <v>17760</v>
      </c>
      <c r="O1058" s="1">
        <v>15</v>
      </c>
      <c r="P1058" s="1" t="s">
        <v>27</v>
      </c>
      <c r="Q1058" s="4" t="s">
        <v>21</v>
      </c>
    </row>
    <row r="1059" spans="1:17" ht="22.5" x14ac:dyDescent="0.25">
      <c r="A1059" s="3">
        <v>1005</v>
      </c>
      <c r="B1059" s="1" t="s">
        <v>2648</v>
      </c>
      <c r="C1059" s="1" t="s">
        <v>15</v>
      </c>
      <c r="D1059" s="1" t="s">
        <v>40</v>
      </c>
      <c r="E1059" s="1">
        <v>17581314</v>
      </c>
      <c r="F1059" s="1" t="s">
        <v>2649</v>
      </c>
      <c r="G1059" s="1">
        <v>17581314</v>
      </c>
      <c r="H1059" s="1" t="s">
        <v>2649</v>
      </c>
      <c r="I1059" s="2">
        <v>45050</v>
      </c>
      <c r="J1059" s="15" t="str">
        <f>MID(Tabla1[[#This Row],[HORA]],1,5)</f>
        <v>14:54</v>
      </c>
      <c r="K1059" s="16">
        <f>IF(Tabla1[[#This Row],[FECHA]]=I1060,IF(J1060-J1059&gt;0,(J1060-J1059)*1440,0),0)</f>
        <v>3.9999999999999858</v>
      </c>
      <c r="L1059" s="14">
        <f>2+L800-Datos!$C$8</f>
        <v>9.7600000000000016</v>
      </c>
      <c r="M1059" s="13" t="s">
        <v>56013</v>
      </c>
      <c r="N1059" s="1" t="s">
        <v>1715</v>
      </c>
      <c r="O1059" s="1">
        <v>15</v>
      </c>
      <c r="P1059" s="1" t="s">
        <v>300</v>
      </c>
      <c r="Q1059" s="4" t="s">
        <v>21</v>
      </c>
    </row>
    <row r="1060" spans="1:17" ht="22.5" x14ac:dyDescent="0.25">
      <c r="A1060" s="3">
        <v>5673</v>
      </c>
      <c r="B1060" s="1" t="s">
        <v>17761</v>
      </c>
      <c r="C1060" s="1" t="s">
        <v>15</v>
      </c>
      <c r="D1060" s="1" t="s">
        <v>77</v>
      </c>
      <c r="E1060" s="1">
        <v>16521166</v>
      </c>
      <c r="F1060" s="1" t="s">
        <v>17762</v>
      </c>
      <c r="G1060" s="1">
        <v>2229470</v>
      </c>
      <c r="H1060" s="1" t="s">
        <v>17763</v>
      </c>
      <c r="I1060" s="2">
        <v>45050</v>
      </c>
      <c r="J1060" s="15" t="str">
        <f>MID(Tabla1[[#This Row],[HORA]],1,5)</f>
        <v>14:58</v>
      </c>
      <c r="K1060" s="16">
        <f>IF(Tabla1[[#This Row],[FECHA]]=I1061,IF(J1061-J1060&gt;0,(J1061-J1060)*1440,0),0)</f>
        <v>2.9999999999999893</v>
      </c>
      <c r="L1060" s="14">
        <f>2+L801-Datos!$C$8</f>
        <v>11.850000000000001</v>
      </c>
      <c r="M1060" s="13" t="s">
        <v>56017</v>
      </c>
      <c r="N1060" s="1" t="s">
        <v>17764</v>
      </c>
      <c r="O1060" s="1">
        <v>30</v>
      </c>
      <c r="P1060" s="1" t="s">
        <v>27</v>
      </c>
      <c r="Q1060" s="4" t="s">
        <v>21</v>
      </c>
    </row>
    <row r="1061" spans="1:17" ht="22.5" x14ac:dyDescent="0.25">
      <c r="A1061" s="3">
        <v>1006</v>
      </c>
      <c r="B1061" s="1" t="s">
        <v>2650</v>
      </c>
      <c r="C1061" s="1" t="s">
        <v>15</v>
      </c>
      <c r="D1061" s="1" t="s">
        <v>40</v>
      </c>
      <c r="E1061" s="1">
        <v>3098411</v>
      </c>
      <c r="F1061" s="1" t="s">
        <v>2651</v>
      </c>
      <c r="G1061" s="1">
        <v>3098411</v>
      </c>
      <c r="H1061" s="1" t="s">
        <v>2651</v>
      </c>
      <c r="I1061" s="2">
        <v>45050</v>
      </c>
      <c r="J1061" s="15" t="str">
        <f>MID(Tabla1[[#This Row],[HORA]],1,5)</f>
        <v>15:01</v>
      </c>
      <c r="K1061" s="16">
        <f>IF(Tabla1[[#This Row],[FECHA]]=I1062,IF(J1062-J1061&gt;0,(J1062-J1061)*1440,0),0)</f>
        <v>0.99999999999999645</v>
      </c>
      <c r="L1061" s="14">
        <f>2+L802-Datos!$C$8</f>
        <v>9.1900000000000013</v>
      </c>
      <c r="M1061" s="13" t="s">
        <v>56131</v>
      </c>
      <c r="N1061" s="1" t="s">
        <v>1715</v>
      </c>
      <c r="O1061" s="1">
        <v>80</v>
      </c>
      <c r="P1061" s="1" t="s">
        <v>300</v>
      </c>
      <c r="Q1061" s="4" t="s">
        <v>21</v>
      </c>
    </row>
    <row r="1062" spans="1:17" ht="22.5" x14ac:dyDescent="0.25">
      <c r="A1062" s="3">
        <v>5558</v>
      </c>
      <c r="B1062" s="1" t="s">
        <v>17387</v>
      </c>
      <c r="C1062" s="1" t="s">
        <v>15</v>
      </c>
      <c r="D1062" s="1" t="s">
        <v>257</v>
      </c>
      <c r="E1062" s="1">
        <v>16489981</v>
      </c>
      <c r="F1062" s="1" t="s">
        <v>17388</v>
      </c>
      <c r="G1062" s="1">
        <v>16728189</v>
      </c>
      <c r="H1062" s="1" t="s">
        <v>17389</v>
      </c>
      <c r="I1062" s="2">
        <v>45050</v>
      </c>
      <c r="J1062" s="15" t="str">
        <f>MID(Tabla1[[#This Row],[HORA]],1,5)</f>
        <v>15:02</v>
      </c>
      <c r="K1062" s="16">
        <f>IF(Tabla1[[#This Row],[FECHA]]=I1063,IF(J1063-J1062&gt;0,(J1063-J1062)*1440,0),0)</f>
        <v>0</v>
      </c>
      <c r="L1062" s="14">
        <f>2+L803-Datos!$C$8</f>
        <v>10.920000000000002</v>
      </c>
      <c r="M1062" s="13" t="s">
        <v>56135</v>
      </c>
      <c r="N1062" s="1" t="s">
        <v>17390</v>
      </c>
      <c r="O1062" s="1">
        <v>15</v>
      </c>
      <c r="P1062" s="1" t="s">
        <v>27</v>
      </c>
      <c r="Q1062" s="4" t="s">
        <v>21</v>
      </c>
    </row>
    <row r="1063" spans="1:17" ht="22.5" x14ac:dyDescent="0.25">
      <c r="A1063" s="3">
        <v>12449</v>
      </c>
      <c r="B1063" s="1" t="s">
        <v>38353</v>
      </c>
      <c r="C1063" s="1" t="s">
        <v>15</v>
      </c>
      <c r="D1063" s="1" t="s">
        <v>71</v>
      </c>
      <c r="E1063" s="1">
        <v>73010811</v>
      </c>
      <c r="F1063" s="1" t="s">
        <v>38354</v>
      </c>
      <c r="G1063" s="1">
        <v>2229471</v>
      </c>
      <c r="H1063" s="1" t="s">
        <v>38355</v>
      </c>
      <c r="I1063" s="2">
        <v>45050</v>
      </c>
      <c r="J1063" s="15" t="str">
        <f>MID(Tabla1[[#This Row],[HORA]],1,5)</f>
        <v>15:02</v>
      </c>
      <c r="K1063" s="16">
        <f>IF(Tabla1[[#This Row],[FECHA]]=I1064,IF(J1064-J1063&gt;0,(J1064-J1063)*1440,0),0)</f>
        <v>0.99999999999999645</v>
      </c>
      <c r="L1063" s="14">
        <f>2+L804-Datos!$C$8</f>
        <v>12.780000000000001</v>
      </c>
      <c r="M1063" s="13" t="s">
        <v>56135</v>
      </c>
      <c r="N1063" s="1" t="s">
        <v>38356</v>
      </c>
      <c r="O1063" s="1">
        <v>20</v>
      </c>
      <c r="P1063" s="1" t="s">
        <v>413</v>
      </c>
      <c r="Q1063" s="4" t="s">
        <v>21</v>
      </c>
    </row>
    <row r="1064" spans="1:17" ht="22.5" x14ac:dyDescent="0.25">
      <c r="A1064" s="3">
        <v>1007</v>
      </c>
      <c r="B1064" s="1" t="s">
        <v>2652</v>
      </c>
      <c r="C1064" s="1" t="s">
        <v>15</v>
      </c>
      <c r="D1064" s="1" t="s">
        <v>33</v>
      </c>
      <c r="E1064" s="1">
        <v>16548159</v>
      </c>
      <c r="F1064" s="1" t="s">
        <v>2653</v>
      </c>
      <c r="G1064" s="1">
        <v>2229472</v>
      </c>
      <c r="H1064" s="1" t="s">
        <v>2654</v>
      </c>
      <c r="I1064" s="2">
        <v>45050</v>
      </c>
      <c r="J1064" s="15" t="str">
        <f>MID(Tabla1[[#This Row],[HORA]],1,5)</f>
        <v>15:03</v>
      </c>
      <c r="K1064" s="16">
        <f>IF(Tabla1[[#This Row],[FECHA]]=I1065,IF(J1065-J1064&gt;0,(J1065-J1064)*1440,0),0)</f>
        <v>1.9999999999999929</v>
      </c>
      <c r="L1064" s="14">
        <f>2+L805-Datos!$C$8</f>
        <v>10.08</v>
      </c>
      <c r="M1064" s="13" t="s">
        <v>56132</v>
      </c>
      <c r="N1064" s="1" t="s">
        <v>2655</v>
      </c>
      <c r="O1064" s="1">
        <v>20</v>
      </c>
      <c r="P1064" s="1" t="s">
        <v>300</v>
      </c>
      <c r="Q1064" s="4" t="s">
        <v>21</v>
      </c>
    </row>
    <row r="1065" spans="1:17" ht="22.5" x14ac:dyDescent="0.25">
      <c r="A1065" s="3">
        <v>1008</v>
      </c>
      <c r="B1065" s="1" t="s">
        <v>2656</v>
      </c>
      <c r="C1065" s="1" t="s">
        <v>15</v>
      </c>
      <c r="D1065" s="1" t="s">
        <v>40</v>
      </c>
      <c r="E1065" s="1">
        <v>16546307</v>
      </c>
      <c r="F1065" s="1" t="s">
        <v>2657</v>
      </c>
      <c r="G1065" s="1">
        <v>2229473</v>
      </c>
      <c r="H1065" s="1" t="s">
        <v>2658</v>
      </c>
      <c r="I1065" s="2">
        <v>45050</v>
      </c>
      <c r="J1065" s="15" t="str">
        <f>MID(Tabla1[[#This Row],[HORA]],1,5)</f>
        <v>15:05</v>
      </c>
      <c r="K1065" s="16">
        <f>IF(Tabla1[[#This Row],[FECHA]]=I1066,IF(J1066-J1065&gt;0,(J1066-J1065)*1440,0),0)</f>
        <v>2.9999999999999893</v>
      </c>
      <c r="L1065" s="14">
        <f>2+L806-Datos!$C$8</f>
        <v>10.74</v>
      </c>
      <c r="M1065" s="13" t="s">
        <v>56134</v>
      </c>
      <c r="N1065" s="1" t="s">
        <v>2659</v>
      </c>
      <c r="O1065" s="1">
        <v>20</v>
      </c>
      <c r="P1065" s="1" t="s">
        <v>300</v>
      </c>
      <c r="Q1065" s="4" t="s">
        <v>21</v>
      </c>
    </row>
    <row r="1066" spans="1:17" ht="22.5" x14ac:dyDescent="0.25">
      <c r="A1066" s="3">
        <v>18112</v>
      </c>
      <c r="B1066" s="1" t="s">
        <v>54157</v>
      </c>
      <c r="C1066" s="1" t="s">
        <v>15</v>
      </c>
      <c r="D1066" s="1" t="s">
        <v>30</v>
      </c>
      <c r="E1066" s="1">
        <v>20549083189</v>
      </c>
      <c r="F1066" s="1" t="s">
        <v>54158</v>
      </c>
      <c r="G1066" s="1">
        <v>41226909</v>
      </c>
      <c r="H1066" s="1" t="s">
        <v>54159</v>
      </c>
      <c r="I1066" s="2">
        <v>45050</v>
      </c>
      <c r="J1066" s="15" t="str">
        <f>MID(Tabla1[[#This Row],[HORA]],1,5)</f>
        <v>15:08</v>
      </c>
      <c r="K1066" s="16">
        <f>IF(Tabla1[[#This Row],[FECHA]]=I1067,IF(J1067-J1066&gt;0,(J1067-J1066)*1440,0),0)</f>
        <v>1.9999999999999929</v>
      </c>
      <c r="L1066" s="14">
        <f>2+L807-Datos!$C$8</f>
        <v>10.68</v>
      </c>
      <c r="M1066" s="13" t="s">
        <v>56138</v>
      </c>
      <c r="N1066" s="1" t="s">
        <v>49199</v>
      </c>
      <c r="O1066" s="1">
        <v>15</v>
      </c>
      <c r="P1066" s="1" t="s">
        <v>413</v>
      </c>
      <c r="Q1066" s="4" t="s">
        <v>21</v>
      </c>
    </row>
    <row r="1067" spans="1:17" ht="22.5" x14ac:dyDescent="0.25">
      <c r="A1067" s="3">
        <v>15724</v>
      </c>
      <c r="B1067" s="1" t="s">
        <v>47839</v>
      </c>
      <c r="C1067" s="1" t="s">
        <v>15</v>
      </c>
      <c r="D1067" s="1" t="s">
        <v>40</v>
      </c>
      <c r="E1067" s="1">
        <v>20561154474</v>
      </c>
      <c r="F1067" s="1" t="s">
        <v>47840</v>
      </c>
      <c r="G1067" s="1">
        <v>47451520</v>
      </c>
      <c r="H1067" s="1" t="s">
        <v>47841</v>
      </c>
      <c r="I1067" s="2">
        <v>45050</v>
      </c>
      <c r="J1067" s="15" t="str">
        <f>MID(Tabla1[[#This Row],[HORA]],1,5)</f>
        <v>15:10</v>
      </c>
      <c r="K1067" s="16">
        <f>IF(Tabla1[[#This Row],[FECHA]]=I1068,IF(J1068-J1067&gt;0,(J1068-J1067)*1440,0),0)</f>
        <v>1.9999999999999929</v>
      </c>
      <c r="L1067" s="14">
        <f>2+L808-Datos!$C$8</f>
        <v>8.7800000000000011</v>
      </c>
      <c r="M1067" s="13" t="s">
        <v>55865</v>
      </c>
      <c r="N1067" s="1" t="s">
        <v>47842</v>
      </c>
      <c r="O1067" s="1">
        <v>50</v>
      </c>
      <c r="P1067" s="1" t="s">
        <v>300</v>
      </c>
      <c r="Q1067" s="4" t="s">
        <v>21</v>
      </c>
    </row>
    <row r="1068" spans="1:17" ht="22.5" x14ac:dyDescent="0.25">
      <c r="A1068" s="3">
        <v>5674</v>
      </c>
      <c r="B1068" s="1" t="s">
        <v>17765</v>
      </c>
      <c r="C1068" s="1" t="s">
        <v>15</v>
      </c>
      <c r="D1068" s="1" t="s">
        <v>40</v>
      </c>
      <c r="E1068" s="1">
        <v>78012097</v>
      </c>
      <c r="F1068" s="1" t="s">
        <v>17766</v>
      </c>
      <c r="G1068" s="1">
        <v>2229476</v>
      </c>
      <c r="H1068" s="1" t="s">
        <v>16133</v>
      </c>
      <c r="I1068" s="2">
        <v>45050</v>
      </c>
      <c r="J1068" s="15" t="str">
        <f>MID(Tabla1[[#This Row],[HORA]],1,5)</f>
        <v>15:12</v>
      </c>
      <c r="K1068" s="16">
        <f>IF(Tabla1[[#This Row],[FECHA]]=I1069,IF(J1069-J1068&gt;0,(J1069-J1068)*1440,0),0)</f>
        <v>1.9999999999999929</v>
      </c>
      <c r="L1068" s="14">
        <f>2+L809-Datos!$C$8</f>
        <v>9.7900000000000009</v>
      </c>
      <c r="M1068" s="13" t="s">
        <v>55867</v>
      </c>
      <c r="N1068" s="1" t="s">
        <v>8533</v>
      </c>
      <c r="O1068" s="1">
        <v>50</v>
      </c>
      <c r="P1068" s="1" t="s">
        <v>27</v>
      </c>
      <c r="Q1068" s="4" t="s">
        <v>21</v>
      </c>
    </row>
    <row r="1069" spans="1:17" ht="22.5" x14ac:dyDescent="0.25">
      <c r="A1069" s="3">
        <v>5675</v>
      </c>
      <c r="B1069" s="1" t="s">
        <v>17767</v>
      </c>
      <c r="C1069" s="1" t="s">
        <v>15</v>
      </c>
      <c r="D1069" s="1" t="s">
        <v>33</v>
      </c>
      <c r="E1069" s="1">
        <v>3682259</v>
      </c>
      <c r="F1069" s="1" t="s">
        <v>17768</v>
      </c>
      <c r="G1069" s="1">
        <v>2229480</v>
      </c>
      <c r="H1069" s="1" t="s">
        <v>17769</v>
      </c>
      <c r="I1069" s="2">
        <v>45050</v>
      </c>
      <c r="J1069" s="15" t="str">
        <f>MID(Tabla1[[#This Row],[HORA]],1,5)</f>
        <v>15:14</v>
      </c>
      <c r="K1069" s="16">
        <f>IF(Tabla1[[#This Row],[FECHA]]=I1070,IF(J1070-J1069&gt;0,(J1070-J1069)*1440,0),0)</f>
        <v>0.99999999999999645</v>
      </c>
      <c r="L1069" s="14">
        <f>2+L810-Datos!$C$8</f>
        <v>11.16</v>
      </c>
      <c r="M1069" s="13" t="s">
        <v>55869</v>
      </c>
      <c r="N1069" s="1" t="s">
        <v>17770</v>
      </c>
      <c r="O1069" s="1">
        <v>25</v>
      </c>
      <c r="P1069" s="1" t="s">
        <v>27</v>
      </c>
      <c r="Q1069" s="4" t="s">
        <v>21</v>
      </c>
    </row>
    <row r="1070" spans="1:17" ht="22.5" x14ac:dyDescent="0.25">
      <c r="A1070" s="3">
        <v>12450</v>
      </c>
      <c r="B1070" s="1" t="s">
        <v>38357</v>
      </c>
      <c r="C1070" s="1" t="s">
        <v>15</v>
      </c>
      <c r="D1070" s="1" t="s">
        <v>40</v>
      </c>
      <c r="E1070" s="1">
        <v>47720853</v>
      </c>
      <c r="F1070" s="1" t="s">
        <v>12365</v>
      </c>
      <c r="G1070" s="1">
        <v>71061692</v>
      </c>
      <c r="H1070" s="1" t="s">
        <v>38358</v>
      </c>
      <c r="I1070" s="2">
        <v>45050</v>
      </c>
      <c r="J1070" s="15" t="str">
        <f>MID(Tabla1[[#This Row],[HORA]],1,5)</f>
        <v>15:15</v>
      </c>
      <c r="K1070" s="16">
        <f>IF(Tabla1[[#This Row],[FECHA]]=I1071,IF(J1071-J1070&gt;0,(J1071-J1070)*1440,0),0)</f>
        <v>3.0000000000001492</v>
      </c>
      <c r="L1070" s="14">
        <f>2+L811-Datos!$C$8</f>
        <v>10.91</v>
      </c>
      <c r="M1070" s="13" t="s">
        <v>55870</v>
      </c>
      <c r="N1070" s="1" t="s">
        <v>38359</v>
      </c>
      <c r="O1070" s="1">
        <v>12</v>
      </c>
      <c r="P1070" s="1" t="s">
        <v>413</v>
      </c>
      <c r="Q1070" s="4" t="s">
        <v>21</v>
      </c>
    </row>
    <row r="1071" spans="1:17" ht="22.5" x14ac:dyDescent="0.25">
      <c r="A1071" s="3">
        <v>12523</v>
      </c>
      <c r="B1071" s="1" t="s">
        <v>38581</v>
      </c>
      <c r="C1071" s="1" t="s">
        <v>15</v>
      </c>
      <c r="D1071" s="1" t="s">
        <v>93</v>
      </c>
      <c r="E1071" s="1">
        <v>43287882</v>
      </c>
      <c r="F1071" s="1" t="s">
        <v>3982</v>
      </c>
      <c r="G1071" s="1">
        <v>18225350</v>
      </c>
      <c r="H1071" s="1" t="s">
        <v>38582</v>
      </c>
      <c r="I1071" s="2">
        <v>45050</v>
      </c>
      <c r="J1071" s="15" t="str">
        <f>MID(Tabla1[[#This Row],[HORA]],1,5)</f>
        <v>15:18</v>
      </c>
      <c r="K1071" s="16">
        <f>IF(Tabla1[[#This Row],[FECHA]]=I1072,IF(J1072-J1071&gt;0,(J1072-J1071)*1440,0),0)</f>
        <v>1.9999999999999929</v>
      </c>
      <c r="L1071" s="14">
        <f>2+L812-Datos!$C$8</f>
        <v>13.850000000000001</v>
      </c>
      <c r="M1071" s="13" t="s">
        <v>55873</v>
      </c>
      <c r="N1071" s="1" t="s">
        <v>38583</v>
      </c>
      <c r="O1071" s="1">
        <v>20</v>
      </c>
      <c r="P1071" s="1" t="s">
        <v>413</v>
      </c>
      <c r="Q1071" s="4" t="s">
        <v>21</v>
      </c>
    </row>
    <row r="1072" spans="1:17" ht="22.5" x14ac:dyDescent="0.25">
      <c r="A1072" s="3">
        <v>1009</v>
      </c>
      <c r="B1072" s="1" t="s">
        <v>2660</v>
      </c>
      <c r="C1072" s="1" t="s">
        <v>15</v>
      </c>
      <c r="D1072" s="1" t="s">
        <v>40</v>
      </c>
      <c r="E1072" s="1">
        <v>40302121</v>
      </c>
      <c r="F1072" s="1" t="s">
        <v>2661</v>
      </c>
      <c r="G1072" s="1">
        <v>2229486</v>
      </c>
      <c r="H1072" s="1" t="s">
        <v>2662</v>
      </c>
      <c r="I1072" s="2">
        <v>45050</v>
      </c>
      <c r="J1072" s="15" t="str">
        <f>MID(Tabla1[[#This Row],[HORA]],1,5)</f>
        <v>15:20</v>
      </c>
      <c r="K1072" s="16">
        <f>IF(Tabla1[[#This Row],[FECHA]]=I1073,IF(J1073-J1072&gt;0,(J1073-J1072)*1440,0),0)</f>
        <v>0</v>
      </c>
      <c r="L1072" s="14">
        <f>2+L813-Datos!$C$8</f>
        <v>11</v>
      </c>
      <c r="M1072" s="13" t="s">
        <v>55875</v>
      </c>
      <c r="N1072" s="1" t="s">
        <v>2008</v>
      </c>
      <c r="O1072" s="1">
        <v>10</v>
      </c>
      <c r="P1072" s="1" t="s">
        <v>300</v>
      </c>
      <c r="Q1072" s="4" t="s">
        <v>21</v>
      </c>
    </row>
    <row r="1073" spans="1:17" ht="22.5" x14ac:dyDescent="0.25">
      <c r="A1073" s="3">
        <v>5676</v>
      </c>
      <c r="B1073" s="1" t="s">
        <v>17771</v>
      </c>
      <c r="C1073" s="1" t="s">
        <v>15</v>
      </c>
      <c r="D1073" s="1" t="s">
        <v>119</v>
      </c>
      <c r="E1073" s="1">
        <v>16521107</v>
      </c>
      <c r="F1073" s="1" t="s">
        <v>17772</v>
      </c>
      <c r="G1073" s="1">
        <v>2229485</v>
      </c>
      <c r="H1073" s="1" t="s">
        <v>17773</v>
      </c>
      <c r="I1073" s="2">
        <v>45050</v>
      </c>
      <c r="J1073" s="15" t="str">
        <f>MID(Tabla1[[#This Row],[HORA]],1,5)</f>
        <v>15:20</v>
      </c>
      <c r="K1073" s="16">
        <f>IF(Tabla1[[#This Row],[FECHA]]=I1074,IF(J1074-J1073&gt;0,(J1074-J1073)*1440,0),0)</f>
        <v>0</v>
      </c>
      <c r="L1073" s="14">
        <f>2+L814-Datos!$C$8</f>
        <v>9.2100000000000009</v>
      </c>
      <c r="M1073" s="13" t="s">
        <v>55875</v>
      </c>
      <c r="N1073" s="1" t="s">
        <v>17774</v>
      </c>
      <c r="O1073" s="1">
        <v>30</v>
      </c>
      <c r="P1073" s="1" t="s">
        <v>27</v>
      </c>
      <c r="Q1073" s="4" t="s">
        <v>21</v>
      </c>
    </row>
    <row r="1074" spans="1:17" ht="22.5" x14ac:dyDescent="0.25">
      <c r="A1074" s="3">
        <v>12451</v>
      </c>
      <c r="B1074" s="1" t="s">
        <v>38360</v>
      </c>
      <c r="C1074" s="1" t="s">
        <v>15</v>
      </c>
      <c r="D1074" s="1" t="s">
        <v>40</v>
      </c>
      <c r="E1074" s="1">
        <v>43196730</v>
      </c>
      <c r="F1074" s="1" t="s">
        <v>38361</v>
      </c>
      <c r="G1074" s="1">
        <v>47428073</v>
      </c>
      <c r="H1074" s="1" t="s">
        <v>38362</v>
      </c>
      <c r="I1074" s="2">
        <v>45050</v>
      </c>
      <c r="J1074" s="15" t="str">
        <f>MID(Tabla1[[#This Row],[HORA]],1,5)</f>
        <v>15:20</v>
      </c>
      <c r="K1074" s="16">
        <f>IF(Tabla1[[#This Row],[FECHA]]=I1075,IF(J1075-J1074&gt;0,(J1075-J1074)*1440,0),0)</f>
        <v>1.9999999999999929</v>
      </c>
      <c r="L1074" s="14">
        <f>2+L815-Datos!$C$8</f>
        <v>10</v>
      </c>
      <c r="M1074" s="13" t="s">
        <v>55875</v>
      </c>
      <c r="N1074" s="1" t="s">
        <v>38363</v>
      </c>
      <c r="O1074" s="1">
        <v>40</v>
      </c>
      <c r="P1074" s="1" t="s">
        <v>413</v>
      </c>
      <c r="Q1074" s="4" t="s">
        <v>21</v>
      </c>
    </row>
    <row r="1075" spans="1:17" ht="22.5" x14ac:dyDescent="0.25">
      <c r="A1075" s="3">
        <v>12452</v>
      </c>
      <c r="B1075" s="1" t="s">
        <v>38364</v>
      </c>
      <c r="C1075" s="1" t="s">
        <v>15</v>
      </c>
      <c r="D1075" s="1" t="s">
        <v>82</v>
      </c>
      <c r="E1075" s="1">
        <v>73993522</v>
      </c>
      <c r="F1075" s="1" t="s">
        <v>3253</v>
      </c>
      <c r="G1075" s="1">
        <v>46743823</v>
      </c>
      <c r="H1075" s="1" t="s">
        <v>38365</v>
      </c>
      <c r="I1075" s="2">
        <v>45050</v>
      </c>
      <c r="J1075" s="15" t="str">
        <f>MID(Tabla1[[#This Row],[HORA]],1,5)</f>
        <v>15:22</v>
      </c>
      <c r="K1075" s="16">
        <f>IF(Tabla1[[#This Row],[FECHA]]=I1076,IF(J1076-J1075&gt;0,(J1076-J1075)*1440,0),0)</f>
        <v>0</v>
      </c>
      <c r="L1075" s="14">
        <f>2+L816-Datos!$C$8</f>
        <v>8.74</v>
      </c>
      <c r="M1075" s="13" t="s">
        <v>55877</v>
      </c>
      <c r="N1075" s="1" t="s">
        <v>38366</v>
      </c>
      <c r="O1075" s="1">
        <v>10</v>
      </c>
      <c r="P1075" s="1" t="s">
        <v>413</v>
      </c>
      <c r="Q1075" s="4" t="s">
        <v>21</v>
      </c>
    </row>
    <row r="1076" spans="1:17" ht="22.5" x14ac:dyDescent="0.25">
      <c r="A1076" s="3">
        <v>16732</v>
      </c>
      <c r="B1076" s="1" t="s">
        <v>50686</v>
      </c>
      <c r="C1076" s="1" t="s">
        <v>15</v>
      </c>
      <c r="D1076" s="1" t="s">
        <v>33</v>
      </c>
      <c r="E1076" s="1">
        <v>20538902374</v>
      </c>
      <c r="F1076" s="1" t="s">
        <v>48400</v>
      </c>
      <c r="G1076" s="1">
        <v>46546184</v>
      </c>
      <c r="H1076" s="1" t="s">
        <v>48401</v>
      </c>
      <c r="I1076" s="2">
        <v>45050</v>
      </c>
      <c r="J1076" s="15" t="str">
        <f>MID(Tabla1[[#This Row],[HORA]],1,5)</f>
        <v>15:22</v>
      </c>
      <c r="K1076" s="16">
        <f>IF(Tabla1[[#This Row],[FECHA]]=I1077,IF(J1077-J1076&gt;0,(J1077-J1076)*1440,0),0)</f>
        <v>0.99999999999983658</v>
      </c>
      <c r="L1076" s="14">
        <f>2+L817-Datos!$C$8</f>
        <v>11.66</v>
      </c>
      <c r="M1076" s="13" t="s">
        <v>55877</v>
      </c>
      <c r="N1076" s="1" t="s">
        <v>50687</v>
      </c>
      <c r="O1076" s="1">
        <v>15</v>
      </c>
      <c r="P1076" s="1" t="s">
        <v>27</v>
      </c>
      <c r="Q1076" s="4" t="s">
        <v>21</v>
      </c>
    </row>
    <row r="1077" spans="1:17" ht="22.5" x14ac:dyDescent="0.25">
      <c r="A1077" s="3">
        <v>12453</v>
      </c>
      <c r="B1077" s="1" t="s">
        <v>38367</v>
      </c>
      <c r="C1077" s="1" t="s">
        <v>15</v>
      </c>
      <c r="D1077" s="1" t="s">
        <v>40</v>
      </c>
      <c r="E1077" s="1">
        <v>16773729</v>
      </c>
      <c r="F1077" s="1" t="s">
        <v>38368</v>
      </c>
      <c r="G1077" s="1">
        <v>40339757</v>
      </c>
      <c r="H1077" s="1" t="s">
        <v>38369</v>
      </c>
      <c r="I1077" s="2">
        <v>45050</v>
      </c>
      <c r="J1077" s="15" t="str">
        <f>MID(Tabla1[[#This Row],[HORA]],1,5)</f>
        <v>15:23</v>
      </c>
      <c r="K1077" s="16">
        <f>IF(Tabla1[[#This Row],[FECHA]]=I1078,IF(J1078-J1077&gt;0,(J1078-J1077)*1440,0),0)</f>
        <v>0</v>
      </c>
      <c r="L1077" s="14">
        <f>2+L818-Datos!$C$8</f>
        <v>14.14</v>
      </c>
      <c r="M1077" s="13" t="s">
        <v>55878</v>
      </c>
      <c r="N1077" s="1" t="s">
        <v>38370</v>
      </c>
      <c r="O1077" s="1">
        <v>20</v>
      </c>
      <c r="P1077" s="1" t="s">
        <v>413</v>
      </c>
      <c r="Q1077" s="4" t="s">
        <v>21</v>
      </c>
    </row>
    <row r="1078" spans="1:17" ht="22.5" x14ac:dyDescent="0.25">
      <c r="A1078" s="3">
        <v>16733</v>
      </c>
      <c r="B1078" s="1" t="s">
        <v>50688</v>
      </c>
      <c r="C1078" s="1" t="s">
        <v>15</v>
      </c>
      <c r="D1078" s="1" t="s">
        <v>141</v>
      </c>
      <c r="E1078" s="1">
        <v>20538902374</v>
      </c>
      <c r="F1078" s="1" t="s">
        <v>48400</v>
      </c>
      <c r="G1078" s="1">
        <v>47873635</v>
      </c>
      <c r="H1078" s="1" t="s">
        <v>50689</v>
      </c>
      <c r="I1078" s="2">
        <v>45050</v>
      </c>
      <c r="J1078" s="15" t="str">
        <f>MID(Tabla1[[#This Row],[HORA]],1,5)</f>
        <v>15:23</v>
      </c>
      <c r="K1078" s="16">
        <f>IF(Tabla1[[#This Row],[FECHA]]=I1079,IF(J1079-J1078&gt;0,(J1079-J1078)*1440,0),0)</f>
        <v>7.000000000000135</v>
      </c>
      <c r="L1078" s="14">
        <f>2+L819-Datos!$C$8</f>
        <v>9.84</v>
      </c>
      <c r="M1078" s="13" t="s">
        <v>55878</v>
      </c>
      <c r="N1078" s="1" t="s">
        <v>50690</v>
      </c>
      <c r="O1078" s="1">
        <v>15</v>
      </c>
      <c r="P1078" s="1" t="s">
        <v>27</v>
      </c>
      <c r="Q1078" s="4" t="s">
        <v>21</v>
      </c>
    </row>
    <row r="1079" spans="1:17" ht="22.5" x14ac:dyDescent="0.25">
      <c r="A1079" s="3">
        <v>16734</v>
      </c>
      <c r="B1079" s="1" t="s">
        <v>50691</v>
      </c>
      <c r="C1079" s="1" t="s">
        <v>15</v>
      </c>
      <c r="D1079" s="1" t="s">
        <v>141</v>
      </c>
      <c r="E1079" s="1">
        <v>20100139848</v>
      </c>
      <c r="F1079" s="1" t="s">
        <v>50124</v>
      </c>
      <c r="G1079" s="1">
        <v>2229491</v>
      </c>
      <c r="H1079" s="1" t="s">
        <v>50692</v>
      </c>
      <c r="I1079" s="2">
        <v>45050</v>
      </c>
      <c r="J1079" s="15" t="str">
        <f>MID(Tabla1[[#This Row],[HORA]],1,5)</f>
        <v>15:30</v>
      </c>
      <c r="K1079" s="16">
        <f>IF(Tabla1[[#This Row],[FECHA]]=I1080,IF(J1080-J1079&gt;0,(J1080-J1079)*1440,0),0)</f>
        <v>2.9999999999999893</v>
      </c>
      <c r="L1079" s="14">
        <f>2+L820-Datos!$C$8</f>
        <v>8.9400000000000013</v>
      </c>
      <c r="M1079" s="13" t="s">
        <v>55885</v>
      </c>
      <c r="N1079" s="1" t="s">
        <v>50693</v>
      </c>
      <c r="O1079" s="1">
        <v>40</v>
      </c>
      <c r="P1079" s="1" t="s">
        <v>27</v>
      </c>
      <c r="Q1079" s="4" t="s">
        <v>21</v>
      </c>
    </row>
    <row r="1080" spans="1:17" ht="22.5" x14ac:dyDescent="0.25">
      <c r="A1080" s="3">
        <v>12454</v>
      </c>
      <c r="B1080" s="1" t="s">
        <v>38371</v>
      </c>
      <c r="C1080" s="1" t="s">
        <v>15</v>
      </c>
      <c r="D1080" s="1" t="s">
        <v>71</v>
      </c>
      <c r="E1080" s="1">
        <v>16703341</v>
      </c>
      <c r="F1080" s="1" t="s">
        <v>38372</v>
      </c>
      <c r="G1080" s="1">
        <v>16518568</v>
      </c>
      <c r="H1080" s="1" t="s">
        <v>17370</v>
      </c>
      <c r="I1080" s="2">
        <v>45050</v>
      </c>
      <c r="J1080" s="15" t="str">
        <f>MID(Tabla1[[#This Row],[HORA]],1,5)</f>
        <v>15:33</v>
      </c>
      <c r="K1080" s="16">
        <f>IF(Tabla1[[#This Row],[FECHA]]=I1081,IF(J1081-J1080&gt;0,(J1081-J1080)*1440,0),0)</f>
        <v>0</v>
      </c>
      <c r="L1080" s="14">
        <f>2+L821-Datos!$C$8</f>
        <v>10.14</v>
      </c>
      <c r="M1080" s="13" t="s">
        <v>55888</v>
      </c>
      <c r="N1080" s="1" t="s">
        <v>38373</v>
      </c>
      <c r="O1080" s="1">
        <v>20</v>
      </c>
      <c r="P1080" s="1" t="s">
        <v>413</v>
      </c>
      <c r="Q1080" s="4" t="s">
        <v>21</v>
      </c>
    </row>
    <row r="1081" spans="1:17" ht="22.5" x14ac:dyDescent="0.25">
      <c r="A1081" s="3">
        <v>16735</v>
      </c>
      <c r="B1081" s="1" t="s">
        <v>50694</v>
      </c>
      <c r="C1081" s="1" t="s">
        <v>15</v>
      </c>
      <c r="D1081" s="1" t="s">
        <v>40</v>
      </c>
      <c r="E1081" s="1">
        <v>20109565017</v>
      </c>
      <c r="F1081" s="1" t="s">
        <v>50695</v>
      </c>
      <c r="G1081" s="1">
        <v>16790542</v>
      </c>
      <c r="H1081" s="1" t="s">
        <v>50696</v>
      </c>
      <c r="I1081" s="2">
        <v>45050</v>
      </c>
      <c r="J1081" s="15" t="str">
        <f>MID(Tabla1[[#This Row],[HORA]],1,5)</f>
        <v>15:33</v>
      </c>
      <c r="K1081" s="16">
        <f>IF(Tabla1[[#This Row],[FECHA]]=I1082,IF(J1082-J1081&gt;0,(J1082-J1081)*1440,0),0)</f>
        <v>4.9999999999999822</v>
      </c>
      <c r="L1081" s="14">
        <f>2+L822-Datos!$C$8</f>
        <v>11.64</v>
      </c>
      <c r="M1081" s="13" t="s">
        <v>55888</v>
      </c>
      <c r="N1081" s="1" t="s">
        <v>583</v>
      </c>
      <c r="O1081" s="1">
        <v>10</v>
      </c>
      <c r="P1081" s="1" t="s">
        <v>27</v>
      </c>
      <c r="Q1081" s="4" t="s">
        <v>21</v>
      </c>
    </row>
    <row r="1082" spans="1:17" ht="22.5" x14ac:dyDescent="0.25">
      <c r="A1082" s="3">
        <v>12455</v>
      </c>
      <c r="B1082" s="1" t="s">
        <v>38374</v>
      </c>
      <c r="C1082" s="1" t="s">
        <v>15</v>
      </c>
      <c r="D1082" s="1" t="s">
        <v>40</v>
      </c>
      <c r="E1082" s="1">
        <v>42365682</v>
      </c>
      <c r="F1082" s="1" t="s">
        <v>38375</v>
      </c>
      <c r="G1082" s="1">
        <v>2848892</v>
      </c>
      <c r="H1082" s="1" t="s">
        <v>38376</v>
      </c>
      <c r="I1082" s="2">
        <v>45050</v>
      </c>
      <c r="J1082" s="15" t="str">
        <f>MID(Tabla1[[#This Row],[HORA]],1,5)</f>
        <v>15:38</v>
      </c>
      <c r="K1082" s="16">
        <f>IF(Tabla1[[#This Row],[FECHA]]=I1083,IF(J1083-J1082&gt;0,(J1083-J1082)*1440,0),0)</f>
        <v>8.999999999999968</v>
      </c>
      <c r="L1082" s="14">
        <f>2+L823-Datos!$C$8</f>
        <v>8.99</v>
      </c>
      <c r="M1082" s="13" t="s">
        <v>55893</v>
      </c>
      <c r="N1082" s="1" t="s">
        <v>38377</v>
      </c>
      <c r="O1082" s="1">
        <v>15</v>
      </c>
      <c r="P1082" s="1" t="s">
        <v>413</v>
      </c>
      <c r="Q1082" s="4" t="s">
        <v>21</v>
      </c>
    </row>
    <row r="1083" spans="1:17" ht="22.5" x14ac:dyDescent="0.25">
      <c r="A1083" s="3">
        <v>12456</v>
      </c>
      <c r="B1083" s="1" t="s">
        <v>38378</v>
      </c>
      <c r="C1083" s="1" t="s">
        <v>15</v>
      </c>
      <c r="D1083" s="1" t="s">
        <v>40</v>
      </c>
      <c r="E1083" s="1">
        <v>10452014</v>
      </c>
      <c r="F1083" s="1" t="s">
        <v>34068</v>
      </c>
      <c r="G1083" s="1">
        <v>10452014</v>
      </c>
      <c r="H1083" s="1" t="s">
        <v>34068</v>
      </c>
      <c r="I1083" s="2">
        <v>45050</v>
      </c>
      <c r="J1083" s="15" t="str">
        <f>MID(Tabla1[[#This Row],[HORA]],1,5)</f>
        <v>15:47</v>
      </c>
      <c r="K1083" s="16">
        <f>IF(Tabla1[[#This Row],[FECHA]]=I1084,IF(J1084-J1083&gt;0,(J1084-J1083)*1440,0),0)</f>
        <v>8.999999999999968</v>
      </c>
      <c r="L1083" s="14">
        <v>2.31</v>
      </c>
      <c r="M1083" s="13" t="s">
        <v>55902</v>
      </c>
      <c r="N1083" s="1" t="s">
        <v>1715</v>
      </c>
      <c r="O1083" s="1">
        <v>25</v>
      </c>
      <c r="P1083" s="1" t="s">
        <v>413</v>
      </c>
      <c r="Q1083" s="4" t="s">
        <v>21</v>
      </c>
    </row>
    <row r="1084" spans="1:17" ht="22.5" x14ac:dyDescent="0.25">
      <c r="A1084" s="3">
        <v>16736</v>
      </c>
      <c r="B1084" s="1" t="s">
        <v>50697</v>
      </c>
      <c r="C1084" s="1" t="s">
        <v>15</v>
      </c>
      <c r="D1084" s="1" t="s">
        <v>40</v>
      </c>
      <c r="E1084" s="1">
        <v>20607079804</v>
      </c>
      <c r="F1084" s="1" t="s">
        <v>47732</v>
      </c>
      <c r="G1084" s="1">
        <v>2229500</v>
      </c>
      <c r="H1084" s="1" t="s">
        <v>48092</v>
      </c>
      <c r="I1084" s="2">
        <v>45050</v>
      </c>
      <c r="J1084" s="15" t="str">
        <f>MID(Tabla1[[#This Row],[HORA]],1,5)</f>
        <v>15:56</v>
      </c>
      <c r="K1084" s="16">
        <f>IF(Tabla1[[#This Row],[FECHA]]=I1085,IF(J1085-J1084&gt;0,(J1085-J1084)*1440,0),0)</f>
        <v>1.9999999999999929</v>
      </c>
      <c r="L1084" s="14">
        <v>3.5</v>
      </c>
      <c r="M1084" s="13" t="s">
        <v>55911</v>
      </c>
      <c r="N1084" s="1" t="s">
        <v>8473</v>
      </c>
      <c r="O1084" s="1">
        <v>10</v>
      </c>
      <c r="P1084" s="1" t="s">
        <v>27</v>
      </c>
      <c r="Q1084" s="4" t="s">
        <v>21</v>
      </c>
    </row>
    <row r="1085" spans="1:17" ht="22.5" x14ac:dyDescent="0.25">
      <c r="A1085" s="3">
        <v>16737</v>
      </c>
      <c r="B1085" s="1" t="s">
        <v>50698</v>
      </c>
      <c r="C1085" s="1" t="s">
        <v>15</v>
      </c>
      <c r="D1085" s="1" t="s">
        <v>40</v>
      </c>
      <c r="E1085" s="1">
        <v>20231363255</v>
      </c>
      <c r="F1085" s="1" t="s">
        <v>48094</v>
      </c>
      <c r="G1085" s="1">
        <v>2229501</v>
      </c>
      <c r="H1085" s="1" t="s">
        <v>13175</v>
      </c>
      <c r="I1085" s="2">
        <v>45050</v>
      </c>
      <c r="J1085" s="15" t="str">
        <f>MID(Tabla1[[#This Row],[HORA]],1,5)</f>
        <v>15:58</v>
      </c>
      <c r="K1085" s="16">
        <f>IF(Tabla1[[#This Row],[FECHA]]=I1086,IF(J1086-J1085&gt;0,(J1086-J1085)*1440,0),0)</f>
        <v>0.99999999999999645</v>
      </c>
      <c r="L1085" s="14">
        <v>5</v>
      </c>
      <c r="M1085" s="13" t="s">
        <v>55913</v>
      </c>
      <c r="N1085" s="1" t="s">
        <v>8473</v>
      </c>
      <c r="O1085" s="1">
        <v>10</v>
      </c>
      <c r="P1085" s="1" t="s">
        <v>27</v>
      </c>
      <c r="Q1085" s="4" t="s">
        <v>21</v>
      </c>
    </row>
    <row r="1086" spans="1:17" ht="22.5" x14ac:dyDescent="0.25">
      <c r="A1086" s="3">
        <v>12457</v>
      </c>
      <c r="B1086" s="1" t="s">
        <v>38379</v>
      </c>
      <c r="C1086" s="1" t="s">
        <v>15</v>
      </c>
      <c r="D1086" s="1" t="s">
        <v>40</v>
      </c>
      <c r="E1086" s="1">
        <v>72468302</v>
      </c>
      <c r="F1086" s="1" t="s">
        <v>38380</v>
      </c>
      <c r="G1086" s="1">
        <v>45366759</v>
      </c>
      <c r="H1086" s="1" t="s">
        <v>38381</v>
      </c>
      <c r="I1086" s="2">
        <v>45050</v>
      </c>
      <c r="J1086" s="15" t="str">
        <f>MID(Tabla1[[#This Row],[HORA]],1,5)</f>
        <v>15:59</v>
      </c>
      <c r="K1086" s="16">
        <f>IF(Tabla1[[#This Row],[FECHA]]=I1087,IF(J1087-J1086&gt;0,(J1087-J1086)*1440,0),0)</f>
        <v>0</v>
      </c>
      <c r="L1086" s="14">
        <v>2.35</v>
      </c>
      <c r="M1086" s="13" t="s">
        <v>55914</v>
      </c>
      <c r="N1086" s="1" t="s">
        <v>38382</v>
      </c>
      <c r="O1086" s="1">
        <v>15</v>
      </c>
      <c r="P1086" s="1" t="s">
        <v>413</v>
      </c>
      <c r="Q1086" s="4" t="s">
        <v>21</v>
      </c>
    </row>
    <row r="1087" spans="1:17" ht="22.5" x14ac:dyDescent="0.25">
      <c r="A1087" s="3">
        <v>16738</v>
      </c>
      <c r="B1087" s="1" t="s">
        <v>50699</v>
      </c>
      <c r="C1087" s="1" t="s">
        <v>15</v>
      </c>
      <c r="D1087" s="1" t="s">
        <v>71</v>
      </c>
      <c r="E1087" s="1">
        <v>20607079804</v>
      </c>
      <c r="F1087" s="1" t="s">
        <v>47732</v>
      </c>
      <c r="G1087" s="1">
        <v>2229502</v>
      </c>
      <c r="H1087" s="1" t="s">
        <v>48097</v>
      </c>
      <c r="I1087" s="2">
        <v>45050</v>
      </c>
      <c r="J1087" s="15" t="str">
        <f>MID(Tabla1[[#This Row],[HORA]],1,5)</f>
        <v>15:59</v>
      </c>
      <c r="K1087" s="16">
        <f>IF(Tabla1[[#This Row],[FECHA]]=I1088,IF(J1088-J1087&gt;0,(J1088-J1087)*1440,0),0)</f>
        <v>0.99999999999999645</v>
      </c>
      <c r="L1087" s="14">
        <v>4.5</v>
      </c>
      <c r="M1087" s="13" t="s">
        <v>55914</v>
      </c>
      <c r="N1087" s="1" t="s">
        <v>8473</v>
      </c>
      <c r="O1087" s="1">
        <v>10</v>
      </c>
      <c r="P1087" s="1" t="s">
        <v>27</v>
      </c>
      <c r="Q1087" s="4" t="s">
        <v>21</v>
      </c>
    </row>
    <row r="1088" spans="1:17" ht="22.5" x14ac:dyDescent="0.25">
      <c r="A1088" s="3">
        <v>16739</v>
      </c>
      <c r="B1088" s="1" t="s">
        <v>50700</v>
      </c>
      <c r="C1088" s="1" t="s">
        <v>15</v>
      </c>
      <c r="D1088" s="1" t="s">
        <v>141</v>
      </c>
      <c r="E1088" s="1">
        <v>20231363255</v>
      </c>
      <c r="F1088" s="1" t="s">
        <v>48094</v>
      </c>
      <c r="G1088" s="1">
        <v>2229503</v>
      </c>
      <c r="H1088" s="1" t="s">
        <v>50701</v>
      </c>
      <c r="I1088" s="2">
        <v>45050</v>
      </c>
      <c r="J1088" s="15" t="str">
        <f>MID(Tabla1[[#This Row],[HORA]],1,5)</f>
        <v>16:00</v>
      </c>
      <c r="K1088" s="16">
        <f>IF(Tabla1[[#This Row],[FECHA]]=I1089,IF(J1089-J1088&gt;0,(J1089-J1088)*1440,0),0)</f>
        <v>3.9999999999999858</v>
      </c>
      <c r="L1088" s="14">
        <v>6.2</v>
      </c>
      <c r="M1088" s="13" t="s">
        <v>55915</v>
      </c>
      <c r="N1088" s="1" t="s">
        <v>8473</v>
      </c>
      <c r="O1088" s="1">
        <v>10</v>
      </c>
      <c r="P1088" s="1" t="s">
        <v>27</v>
      </c>
      <c r="Q1088" s="4" t="s">
        <v>21</v>
      </c>
    </row>
    <row r="1089" spans="1:17" ht="22.5" x14ac:dyDescent="0.25">
      <c r="A1089" s="3">
        <v>16740</v>
      </c>
      <c r="B1089" s="1" t="s">
        <v>50702</v>
      </c>
      <c r="C1089" s="1" t="s">
        <v>15</v>
      </c>
      <c r="D1089" s="1" t="s">
        <v>40</v>
      </c>
      <c r="E1089" s="1">
        <v>20518304233</v>
      </c>
      <c r="F1089" s="1" t="s">
        <v>48001</v>
      </c>
      <c r="G1089" s="1">
        <v>41037027</v>
      </c>
      <c r="H1089" s="1" t="s">
        <v>46568</v>
      </c>
      <c r="I1089" s="2">
        <v>45050</v>
      </c>
      <c r="J1089" s="15" t="str">
        <f>MID(Tabla1[[#This Row],[HORA]],1,5)</f>
        <v>16:04</v>
      </c>
      <c r="K1089" s="16">
        <f>IF(Tabla1[[#This Row],[FECHA]]=I1090,IF(J1090-J1089&gt;0,(J1090-J1089)*1440,0),0)</f>
        <v>2.0000000000001528</v>
      </c>
      <c r="L1089" s="14">
        <v>3.36</v>
      </c>
      <c r="M1089" s="13" t="s">
        <v>55919</v>
      </c>
      <c r="N1089" s="1" t="s">
        <v>50703</v>
      </c>
      <c r="O1089" s="1">
        <v>30</v>
      </c>
      <c r="P1089" s="1" t="s">
        <v>27</v>
      </c>
      <c r="Q1089" s="4" t="s">
        <v>21</v>
      </c>
    </row>
    <row r="1090" spans="1:17" ht="22.5" x14ac:dyDescent="0.25">
      <c r="A1090" s="3">
        <v>18113</v>
      </c>
      <c r="B1090" s="1" t="s">
        <v>54160</v>
      </c>
      <c r="C1090" s="1" t="s">
        <v>15</v>
      </c>
      <c r="D1090" s="1" t="s">
        <v>40</v>
      </c>
      <c r="E1090" s="1">
        <v>20606495413</v>
      </c>
      <c r="F1090" s="1" t="s">
        <v>48534</v>
      </c>
      <c r="G1090" s="1">
        <v>2805039</v>
      </c>
      <c r="H1090" s="1" t="s">
        <v>54161</v>
      </c>
      <c r="I1090" s="2">
        <v>45050</v>
      </c>
      <c r="J1090" s="15" t="str">
        <f>MID(Tabla1[[#This Row],[HORA]],1,5)</f>
        <v>16:06</v>
      </c>
      <c r="K1090" s="16">
        <f>IF(Tabla1[[#This Row],[FECHA]]=I1091,IF(J1091-J1090&gt;0,(J1091-J1090)*1440,0),0)</f>
        <v>4.9999999999999822</v>
      </c>
      <c r="L1090" s="14">
        <v>4.3</v>
      </c>
      <c r="M1090" s="13" t="s">
        <v>55921</v>
      </c>
      <c r="N1090" s="1" t="s">
        <v>49199</v>
      </c>
      <c r="O1090" s="1">
        <v>20</v>
      </c>
      <c r="P1090" s="1" t="s">
        <v>413</v>
      </c>
      <c r="Q1090" s="4" t="s">
        <v>21</v>
      </c>
    </row>
    <row r="1091" spans="1:17" ht="22.5" x14ac:dyDescent="0.25">
      <c r="A1091" s="3">
        <v>5677</v>
      </c>
      <c r="B1091" s="1" t="s">
        <v>17775</v>
      </c>
      <c r="C1091" s="1" t="s">
        <v>15</v>
      </c>
      <c r="D1091" s="1" t="s">
        <v>40</v>
      </c>
      <c r="E1091" s="1">
        <v>16723933</v>
      </c>
      <c r="F1091" s="1" t="s">
        <v>17567</v>
      </c>
      <c r="G1091" s="1">
        <v>2229505</v>
      </c>
      <c r="H1091" s="1" t="s">
        <v>17776</v>
      </c>
      <c r="I1091" s="2">
        <v>45050</v>
      </c>
      <c r="J1091" s="15" t="str">
        <f>MID(Tabla1[[#This Row],[HORA]],1,5)</f>
        <v>16:11</v>
      </c>
      <c r="K1091" s="16">
        <f>IF(Tabla1[[#This Row],[FECHA]]=I1092,IF(J1092-J1091&gt;0,(J1092-J1091)*1440,0),0)</f>
        <v>3.9999999999999858</v>
      </c>
      <c r="L1091" s="14">
        <v>4.54</v>
      </c>
      <c r="M1091" s="13" t="s">
        <v>56021</v>
      </c>
      <c r="N1091" s="1" t="s">
        <v>17777</v>
      </c>
      <c r="O1091" s="1">
        <v>60</v>
      </c>
      <c r="P1091" s="1" t="s">
        <v>27</v>
      </c>
      <c r="Q1091" s="4" t="s">
        <v>21</v>
      </c>
    </row>
    <row r="1092" spans="1:17" ht="22.5" x14ac:dyDescent="0.25">
      <c r="A1092" s="3">
        <v>1010</v>
      </c>
      <c r="B1092" s="1" t="s">
        <v>2663</v>
      </c>
      <c r="C1092" s="1" t="s">
        <v>15</v>
      </c>
      <c r="D1092" s="1" t="s">
        <v>40</v>
      </c>
      <c r="E1092" s="1">
        <v>2629251</v>
      </c>
      <c r="F1092" s="1" t="s">
        <v>2664</v>
      </c>
      <c r="G1092" s="1">
        <v>0</v>
      </c>
      <c r="H1092" s="1" t="s">
        <v>1788</v>
      </c>
      <c r="I1092" s="2">
        <v>45050</v>
      </c>
      <c r="J1092" s="15" t="str">
        <f>MID(Tabla1[[#This Row],[HORA]],1,5)</f>
        <v>16:15</v>
      </c>
      <c r="K1092" s="16">
        <f>IF(Tabla1[[#This Row],[FECHA]]=I1093,IF(J1093-J1092&gt;0,(J1093-J1092)*1440,0),0)</f>
        <v>6.9999999999999751</v>
      </c>
      <c r="L1092" s="14">
        <v>2.21</v>
      </c>
      <c r="M1092" s="13" t="s">
        <v>56025</v>
      </c>
      <c r="N1092" s="1" t="s">
        <v>2665</v>
      </c>
      <c r="O1092" s="1">
        <v>6</v>
      </c>
      <c r="P1092" s="1" t="s">
        <v>300</v>
      </c>
      <c r="Q1092" s="4" t="s">
        <v>21</v>
      </c>
    </row>
    <row r="1093" spans="1:17" ht="22.5" x14ac:dyDescent="0.25">
      <c r="A1093" s="3">
        <v>1011</v>
      </c>
      <c r="B1093" s="1" t="s">
        <v>2666</v>
      </c>
      <c r="C1093" s="1" t="s">
        <v>15</v>
      </c>
      <c r="D1093" s="1" t="s">
        <v>71</v>
      </c>
      <c r="E1093" s="1">
        <v>40997643</v>
      </c>
      <c r="F1093" s="1" t="s">
        <v>2667</v>
      </c>
      <c r="G1093" s="1">
        <v>2229509</v>
      </c>
      <c r="H1093" s="1" t="s">
        <v>2668</v>
      </c>
      <c r="I1093" s="2">
        <v>45050</v>
      </c>
      <c r="J1093" s="15" t="str">
        <f>MID(Tabla1[[#This Row],[HORA]],1,5)</f>
        <v>16:22</v>
      </c>
      <c r="K1093" s="16">
        <f>IF(Tabla1[[#This Row],[FECHA]]=I1094,IF(J1094-J1093&gt;0,(J1094-J1093)*1440,0),0)</f>
        <v>5.9999999999998188</v>
      </c>
      <c r="L1093" s="14">
        <v>3.45</v>
      </c>
      <c r="M1093" s="13" t="s">
        <v>56032</v>
      </c>
      <c r="N1093" s="1" t="s">
        <v>2669</v>
      </c>
      <c r="O1093" s="1">
        <v>15</v>
      </c>
      <c r="P1093" s="1" t="s">
        <v>300</v>
      </c>
      <c r="Q1093" s="4" t="s">
        <v>21</v>
      </c>
    </row>
    <row r="1094" spans="1:17" ht="22.5" x14ac:dyDescent="0.25">
      <c r="A1094" s="3">
        <v>12458</v>
      </c>
      <c r="B1094" s="1" t="s">
        <v>38383</v>
      </c>
      <c r="C1094" s="1" t="s">
        <v>15</v>
      </c>
      <c r="D1094" s="1" t="s">
        <v>23</v>
      </c>
      <c r="E1094" s="1">
        <v>48559374</v>
      </c>
      <c r="F1094" s="1" t="s">
        <v>2735</v>
      </c>
      <c r="G1094" s="1">
        <v>27660389</v>
      </c>
      <c r="H1094" s="1" t="s">
        <v>38384</v>
      </c>
      <c r="I1094" s="2">
        <v>45050</v>
      </c>
      <c r="J1094" s="15" t="str">
        <f>MID(Tabla1[[#This Row],[HORA]],1,5)</f>
        <v>16:28</v>
      </c>
      <c r="K1094" s="16">
        <f>IF(Tabla1[[#This Row],[FECHA]]=I1095,IF(J1095-J1094&gt;0,(J1095-J1094)*1440,0),0)</f>
        <v>4.0000000000003055</v>
      </c>
      <c r="L1094" s="14">
        <v>3.14</v>
      </c>
      <c r="M1094" s="13" t="s">
        <v>56038</v>
      </c>
      <c r="N1094" s="1" t="s">
        <v>38385</v>
      </c>
      <c r="O1094" s="1">
        <v>12</v>
      </c>
      <c r="P1094" s="1" t="s">
        <v>413</v>
      </c>
      <c r="Q1094" s="4" t="s">
        <v>21</v>
      </c>
    </row>
    <row r="1095" spans="1:17" ht="22.5" x14ac:dyDescent="0.25">
      <c r="A1095" s="3">
        <v>1012</v>
      </c>
      <c r="B1095" s="1" t="s">
        <v>2670</v>
      </c>
      <c r="C1095" s="1" t="s">
        <v>15</v>
      </c>
      <c r="D1095" s="1" t="s">
        <v>40</v>
      </c>
      <c r="E1095" s="1">
        <v>1884464</v>
      </c>
      <c r="F1095" s="1" t="s">
        <v>2671</v>
      </c>
      <c r="G1095" s="1">
        <v>45622071</v>
      </c>
      <c r="H1095" s="1" t="s">
        <v>2672</v>
      </c>
      <c r="I1095" s="2">
        <v>45050</v>
      </c>
      <c r="J1095" s="15" t="str">
        <f>MID(Tabla1[[#This Row],[HORA]],1,5)</f>
        <v>16:32</v>
      </c>
      <c r="K1095" s="16">
        <f>IF(Tabla1[[#This Row],[FECHA]]=I1096,IF(J1096-J1095&gt;0,(J1096-J1095)*1440,0),0)</f>
        <v>0</v>
      </c>
      <c r="L1095" s="14">
        <v>4.5199999999999996</v>
      </c>
      <c r="M1095" s="13" t="s">
        <v>56042</v>
      </c>
      <c r="N1095" s="1" t="s">
        <v>2673</v>
      </c>
      <c r="O1095" s="1">
        <v>100</v>
      </c>
      <c r="P1095" s="1" t="s">
        <v>300</v>
      </c>
      <c r="Q1095" s="4" t="s">
        <v>21</v>
      </c>
    </row>
    <row r="1096" spans="1:17" ht="22.5" x14ac:dyDescent="0.25">
      <c r="A1096" s="3">
        <v>12459</v>
      </c>
      <c r="B1096" s="1" t="s">
        <v>38386</v>
      </c>
      <c r="C1096" s="1" t="s">
        <v>15</v>
      </c>
      <c r="D1096" s="1" t="s">
        <v>71</v>
      </c>
      <c r="E1096" s="1">
        <v>47075031</v>
      </c>
      <c r="F1096" s="1" t="s">
        <v>38387</v>
      </c>
      <c r="G1096" s="1">
        <v>27821308</v>
      </c>
      <c r="H1096" s="1" t="s">
        <v>38388</v>
      </c>
      <c r="I1096" s="2">
        <v>45050</v>
      </c>
      <c r="J1096" s="15" t="str">
        <f>MID(Tabla1[[#This Row],[HORA]],1,5)</f>
        <v>16:32</v>
      </c>
      <c r="K1096" s="16">
        <f>IF(Tabla1[[#This Row],[FECHA]]=I1097,IF(J1097-J1096&gt;0,(J1097-J1096)*1440,0),0)</f>
        <v>1.999999999999833</v>
      </c>
      <c r="L1096" s="14">
        <v>4.46</v>
      </c>
      <c r="M1096" s="13" t="s">
        <v>56042</v>
      </c>
      <c r="N1096" s="1" t="s">
        <v>38389</v>
      </c>
      <c r="O1096" s="1">
        <v>120</v>
      </c>
      <c r="P1096" s="1" t="s">
        <v>413</v>
      </c>
      <c r="Q1096" s="4" t="s">
        <v>21</v>
      </c>
    </row>
    <row r="1097" spans="1:17" ht="22.5" x14ac:dyDescent="0.25">
      <c r="A1097" s="3">
        <v>16741</v>
      </c>
      <c r="B1097" s="1" t="s">
        <v>50704</v>
      </c>
      <c r="C1097" s="1" t="s">
        <v>15</v>
      </c>
      <c r="D1097" s="1" t="s">
        <v>40</v>
      </c>
      <c r="E1097" s="1">
        <v>20480689101</v>
      </c>
      <c r="F1097" s="1" t="s">
        <v>50705</v>
      </c>
      <c r="G1097" s="1">
        <v>75711612</v>
      </c>
      <c r="H1097" s="1" t="s">
        <v>50706</v>
      </c>
      <c r="I1097" s="2">
        <v>45050</v>
      </c>
      <c r="J1097" s="15" t="str">
        <f>MID(Tabla1[[#This Row],[HORA]],1,5)</f>
        <v>16:34</v>
      </c>
      <c r="K1097" s="16">
        <f>IF(Tabla1[[#This Row],[FECHA]]=I1098,IF(J1098-J1097&gt;0,(J1098-J1097)*1440,0),0)</f>
        <v>8.999999999999968</v>
      </c>
      <c r="L1097" s="14">
        <v>4.3600000000000003</v>
      </c>
      <c r="M1097" s="13" t="s">
        <v>56044</v>
      </c>
      <c r="N1097" s="1" t="s">
        <v>50707</v>
      </c>
      <c r="O1097" s="1">
        <v>30</v>
      </c>
      <c r="P1097" s="1" t="s">
        <v>27</v>
      </c>
      <c r="Q1097" s="4" t="s">
        <v>21</v>
      </c>
    </row>
    <row r="1098" spans="1:17" ht="22.5" x14ac:dyDescent="0.25">
      <c r="A1098" s="3">
        <v>12460</v>
      </c>
      <c r="B1098" s="1" t="s">
        <v>38390</v>
      </c>
      <c r="C1098" s="1" t="s">
        <v>15</v>
      </c>
      <c r="D1098" s="1" t="s">
        <v>40</v>
      </c>
      <c r="E1098" s="1">
        <v>48807160</v>
      </c>
      <c r="F1098" s="1" t="s">
        <v>38391</v>
      </c>
      <c r="G1098" s="1">
        <v>77336734</v>
      </c>
      <c r="H1098" s="1" t="s">
        <v>38392</v>
      </c>
      <c r="I1098" s="2">
        <v>45050</v>
      </c>
      <c r="J1098" s="15" t="str">
        <f>MID(Tabla1[[#This Row],[HORA]],1,5)</f>
        <v>16:43</v>
      </c>
      <c r="K1098" s="16">
        <f>IF(Tabla1[[#This Row],[FECHA]]=I1099,IF(J1099-J1098&gt;0,(J1099-J1098)*1440,0),0)</f>
        <v>2.9999999999999893</v>
      </c>
      <c r="L1098" s="14">
        <v>2.0699999999999998</v>
      </c>
      <c r="M1098" s="13" t="s">
        <v>56053</v>
      </c>
      <c r="N1098" s="1" t="s">
        <v>38393</v>
      </c>
      <c r="O1098" s="1">
        <v>10</v>
      </c>
      <c r="P1098" s="1" t="s">
        <v>413</v>
      </c>
      <c r="Q1098" s="4" t="s">
        <v>21</v>
      </c>
    </row>
    <row r="1099" spans="1:17" ht="22.5" x14ac:dyDescent="0.25">
      <c r="A1099" s="3">
        <v>5678</v>
      </c>
      <c r="B1099" s="1" t="s">
        <v>17778</v>
      </c>
      <c r="C1099" s="1" t="s">
        <v>15</v>
      </c>
      <c r="D1099" s="1" t="s">
        <v>40</v>
      </c>
      <c r="E1099" s="1">
        <v>80240766</v>
      </c>
      <c r="F1099" s="1" t="s">
        <v>17779</v>
      </c>
      <c r="G1099" s="1">
        <v>47057863</v>
      </c>
      <c r="H1099" s="1" t="s">
        <v>17780</v>
      </c>
      <c r="I1099" s="2">
        <v>45050</v>
      </c>
      <c r="J1099" s="15" t="str">
        <f>MID(Tabla1[[#This Row],[HORA]],1,5)</f>
        <v>16:46</v>
      </c>
      <c r="K1099" s="16">
        <f>IF(Tabla1[[#This Row],[FECHA]]=I1100,IF(J1100-J1099&gt;0,(J1100-J1099)*1440,0),0)</f>
        <v>2.9999999999999893</v>
      </c>
      <c r="L1099" s="14">
        <v>3.36</v>
      </c>
      <c r="M1099" s="13" t="s">
        <v>56056</v>
      </c>
      <c r="N1099" s="1" t="s">
        <v>17781</v>
      </c>
      <c r="O1099" s="1">
        <v>40</v>
      </c>
      <c r="P1099" s="1" t="s">
        <v>27</v>
      </c>
      <c r="Q1099" s="4" t="s">
        <v>21</v>
      </c>
    </row>
    <row r="1100" spans="1:17" ht="22.5" x14ac:dyDescent="0.25">
      <c r="A1100" s="3">
        <v>12461</v>
      </c>
      <c r="B1100" s="1" t="s">
        <v>38394</v>
      </c>
      <c r="C1100" s="1" t="s">
        <v>15</v>
      </c>
      <c r="D1100" s="1" t="s">
        <v>228</v>
      </c>
      <c r="E1100" s="1">
        <v>42956939</v>
      </c>
      <c r="F1100" s="1" t="s">
        <v>15275</v>
      </c>
      <c r="G1100" s="1">
        <v>43994539</v>
      </c>
      <c r="H1100" s="1" t="s">
        <v>38395</v>
      </c>
      <c r="I1100" s="2">
        <v>45050</v>
      </c>
      <c r="J1100" s="15" t="str">
        <f>MID(Tabla1[[#This Row],[HORA]],1,5)</f>
        <v>16:49</v>
      </c>
      <c r="K1100" s="16">
        <f>IF(Tabla1[[#This Row],[FECHA]]=I1101,IF(J1101-J1100&gt;0,(J1101-J1100)*1440,0),0)</f>
        <v>7.9999999999999716</v>
      </c>
      <c r="L1100" s="14">
        <v>2.37</v>
      </c>
      <c r="M1100" s="13" t="s">
        <v>56059</v>
      </c>
      <c r="N1100" s="1" t="s">
        <v>38396</v>
      </c>
      <c r="O1100" s="1">
        <v>50</v>
      </c>
      <c r="P1100" s="1" t="s">
        <v>413</v>
      </c>
      <c r="Q1100" s="4" t="s">
        <v>21</v>
      </c>
    </row>
    <row r="1101" spans="1:17" ht="22.5" x14ac:dyDescent="0.25">
      <c r="A1101" s="3">
        <v>12462</v>
      </c>
      <c r="B1101" s="1" t="s">
        <v>38397</v>
      </c>
      <c r="C1101" s="1" t="s">
        <v>15</v>
      </c>
      <c r="D1101" s="1" t="s">
        <v>40</v>
      </c>
      <c r="E1101" s="1">
        <v>71592956</v>
      </c>
      <c r="F1101" s="1" t="s">
        <v>38398</v>
      </c>
      <c r="G1101" s="1">
        <v>44504579</v>
      </c>
      <c r="H1101" s="1" t="s">
        <v>38399</v>
      </c>
      <c r="I1101" s="2">
        <v>45050</v>
      </c>
      <c r="J1101" s="15" t="str">
        <f>MID(Tabla1[[#This Row],[HORA]],1,5)</f>
        <v>16:57</v>
      </c>
      <c r="K1101" s="16">
        <f>IF(Tabla1[[#This Row],[FECHA]]=I1102,IF(J1102-J1101&gt;0,(J1102-J1101)*1440,0),0)</f>
        <v>2.0000000000001528</v>
      </c>
      <c r="L1101" s="14">
        <v>5.38</v>
      </c>
      <c r="M1101" s="13" t="s">
        <v>56067</v>
      </c>
      <c r="N1101" s="1" t="s">
        <v>38400</v>
      </c>
      <c r="O1101" s="1">
        <v>10</v>
      </c>
      <c r="P1101" s="1" t="s">
        <v>413</v>
      </c>
      <c r="Q1101" s="4" t="s">
        <v>21</v>
      </c>
    </row>
    <row r="1102" spans="1:17" ht="22.5" x14ac:dyDescent="0.25">
      <c r="A1102" s="3">
        <v>12463</v>
      </c>
      <c r="B1102" s="1" t="s">
        <v>38401</v>
      </c>
      <c r="C1102" s="1" t="s">
        <v>15</v>
      </c>
      <c r="D1102" s="1" t="s">
        <v>33</v>
      </c>
      <c r="E1102" s="1">
        <v>16537227</v>
      </c>
      <c r="F1102" s="1" t="s">
        <v>2024</v>
      </c>
      <c r="G1102" s="1">
        <v>2229518</v>
      </c>
      <c r="H1102" s="1" t="s">
        <v>2293</v>
      </c>
      <c r="I1102" s="2">
        <v>45050</v>
      </c>
      <c r="J1102" s="15" t="str">
        <f>MID(Tabla1[[#This Row],[HORA]],1,5)</f>
        <v>16:59</v>
      </c>
      <c r="K1102" s="16">
        <f>IF(Tabla1[[#This Row],[FECHA]]=I1103,IF(J1103-J1102&gt;0,(J1103-J1102)*1440,0),0)</f>
        <v>0.99999999999999645</v>
      </c>
      <c r="L1102" s="14">
        <v>7.44</v>
      </c>
      <c r="M1102" s="13" t="s">
        <v>56069</v>
      </c>
      <c r="N1102" s="1" t="s">
        <v>5313</v>
      </c>
      <c r="O1102" s="1">
        <v>10</v>
      </c>
      <c r="P1102" s="1" t="s">
        <v>413</v>
      </c>
      <c r="Q1102" s="4" t="s">
        <v>21</v>
      </c>
    </row>
    <row r="1103" spans="1:17" ht="22.5" x14ac:dyDescent="0.25">
      <c r="A1103" s="3">
        <v>12464</v>
      </c>
      <c r="B1103" s="1" t="s">
        <v>38402</v>
      </c>
      <c r="C1103" s="1" t="s">
        <v>15</v>
      </c>
      <c r="D1103" s="1" t="s">
        <v>40</v>
      </c>
      <c r="E1103" s="1">
        <v>16537227</v>
      </c>
      <c r="F1103" s="1" t="s">
        <v>2024</v>
      </c>
      <c r="G1103" s="1">
        <v>2229520</v>
      </c>
      <c r="H1103" s="1" t="s">
        <v>5997</v>
      </c>
      <c r="I1103" s="2">
        <v>45050</v>
      </c>
      <c r="J1103" s="15" t="str">
        <f>MID(Tabla1[[#This Row],[HORA]],1,5)</f>
        <v>17:00</v>
      </c>
      <c r="K1103" s="16">
        <f>IF(Tabla1[[#This Row],[FECHA]]=I1104,IF(J1104-J1103&gt;0,(J1104-J1103)*1440,0),0)</f>
        <v>0</v>
      </c>
      <c r="L1103" s="14">
        <v>3.31</v>
      </c>
      <c r="M1103" s="13" t="s">
        <v>56070</v>
      </c>
      <c r="N1103" s="1" t="s">
        <v>5313</v>
      </c>
      <c r="O1103" s="1">
        <v>10</v>
      </c>
      <c r="P1103" s="1" t="s">
        <v>413</v>
      </c>
      <c r="Q1103" s="4" t="s">
        <v>21</v>
      </c>
    </row>
    <row r="1104" spans="1:17" ht="22.5" x14ac:dyDescent="0.25">
      <c r="A1104" s="3">
        <v>16742</v>
      </c>
      <c r="B1104" s="1" t="s">
        <v>50708</v>
      </c>
      <c r="C1104" s="1" t="s">
        <v>15</v>
      </c>
      <c r="D1104" s="1" t="s">
        <v>40</v>
      </c>
      <c r="E1104" s="1">
        <v>20118201401</v>
      </c>
      <c r="F1104" s="1" t="s">
        <v>48743</v>
      </c>
      <c r="G1104" s="1">
        <v>43317217</v>
      </c>
      <c r="H1104" s="1" t="s">
        <v>48744</v>
      </c>
      <c r="I1104" s="2">
        <v>45050</v>
      </c>
      <c r="J1104" s="15" t="str">
        <f>MID(Tabla1[[#This Row],[HORA]],1,5)</f>
        <v>17:00</v>
      </c>
      <c r="K1104" s="16">
        <f>IF(Tabla1[[#This Row],[FECHA]]=I1105,IF(J1105-J1104&gt;0,(J1105-J1104)*1440,0),0)</f>
        <v>0</v>
      </c>
      <c r="L1104" s="14">
        <v>3.12</v>
      </c>
      <c r="M1104" s="13" t="s">
        <v>56070</v>
      </c>
      <c r="N1104" s="1" t="s">
        <v>50709</v>
      </c>
      <c r="O1104" s="1">
        <v>26.67</v>
      </c>
      <c r="P1104" s="1" t="s">
        <v>27</v>
      </c>
      <c r="Q1104" s="4" t="s">
        <v>21</v>
      </c>
    </row>
    <row r="1105" spans="1:17" ht="22.5" x14ac:dyDescent="0.25">
      <c r="A1105" s="3">
        <v>16743</v>
      </c>
      <c r="B1105" s="1" t="s">
        <v>50708</v>
      </c>
      <c r="C1105" s="1" t="s">
        <v>15</v>
      </c>
      <c r="D1105" s="1" t="s">
        <v>40</v>
      </c>
      <c r="E1105" s="1">
        <v>20118201401</v>
      </c>
      <c r="F1105" s="1" t="s">
        <v>48743</v>
      </c>
      <c r="G1105" s="1">
        <v>43317217</v>
      </c>
      <c r="H1105" s="1" t="s">
        <v>48744</v>
      </c>
      <c r="I1105" s="2">
        <v>45050</v>
      </c>
      <c r="J1105" s="15" t="str">
        <f>MID(Tabla1[[#This Row],[HORA]],1,5)</f>
        <v>17:00</v>
      </c>
      <c r="K1105" s="16">
        <f>IF(Tabla1[[#This Row],[FECHA]]=I1106,IF(J1106-J1105&gt;0,(J1106-J1105)*1440,0),0)</f>
        <v>0</v>
      </c>
      <c r="L1105" s="14">
        <v>5.21</v>
      </c>
      <c r="M1105" s="13" t="s">
        <v>56070</v>
      </c>
      <c r="N1105" s="1" t="s">
        <v>50710</v>
      </c>
      <c r="O1105" s="1">
        <v>26.67</v>
      </c>
      <c r="P1105" s="1" t="s">
        <v>27</v>
      </c>
      <c r="Q1105" s="4" t="s">
        <v>21</v>
      </c>
    </row>
    <row r="1106" spans="1:17" ht="22.5" x14ac:dyDescent="0.25">
      <c r="A1106" s="3">
        <v>16744</v>
      </c>
      <c r="B1106" s="1" t="s">
        <v>50708</v>
      </c>
      <c r="C1106" s="1" t="s">
        <v>15</v>
      </c>
      <c r="D1106" s="1" t="s">
        <v>40</v>
      </c>
      <c r="E1106" s="1">
        <v>20118201401</v>
      </c>
      <c r="F1106" s="1" t="s">
        <v>48743</v>
      </c>
      <c r="G1106" s="1">
        <v>43317217</v>
      </c>
      <c r="H1106" s="1" t="s">
        <v>48744</v>
      </c>
      <c r="I1106" s="2">
        <v>45050</v>
      </c>
      <c r="J1106" s="15" t="str">
        <f>MID(Tabla1[[#This Row],[HORA]],1,5)</f>
        <v>17:00</v>
      </c>
      <c r="K1106" s="16">
        <f>IF(Tabla1[[#This Row],[FECHA]]=I1107,IF(J1107-J1106&gt;0,(J1107-J1106)*1440,0),0)</f>
        <v>3.9999999999999858</v>
      </c>
      <c r="L1106" s="14">
        <v>2.5499999999999998</v>
      </c>
      <c r="M1106" s="13" t="s">
        <v>56070</v>
      </c>
      <c r="N1106" s="1" t="s">
        <v>50711</v>
      </c>
      <c r="O1106" s="1">
        <v>26.66</v>
      </c>
      <c r="P1106" s="1" t="s">
        <v>27</v>
      </c>
      <c r="Q1106" s="4" t="s">
        <v>21</v>
      </c>
    </row>
    <row r="1107" spans="1:17" ht="22.5" x14ac:dyDescent="0.25">
      <c r="A1107" s="3">
        <v>5679</v>
      </c>
      <c r="B1107" s="1" t="s">
        <v>17782</v>
      </c>
      <c r="C1107" s="1" t="s">
        <v>15</v>
      </c>
      <c r="D1107" s="1" t="s">
        <v>40</v>
      </c>
      <c r="E1107" s="1">
        <v>2898324</v>
      </c>
      <c r="F1107" s="1" t="s">
        <v>17783</v>
      </c>
      <c r="G1107" s="1">
        <v>2898324</v>
      </c>
      <c r="H1107" s="1" t="s">
        <v>17783</v>
      </c>
      <c r="I1107" s="2">
        <v>45050</v>
      </c>
      <c r="J1107" s="15" t="str">
        <f>MID(Tabla1[[#This Row],[HORA]],1,5)</f>
        <v>17:04</v>
      </c>
      <c r="K1107" s="16">
        <f>IF(Tabla1[[#This Row],[FECHA]]=I1108,IF(J1108-J1107&gt;0,(J1108-J1107)*1440,0),0)</f>
        <v>1.9999999999999929</v>
      </c>
      <c r="L1107" s="14">
        <v>4.28</v>
      </c>
      <c r="M1107" s="13" t="s">
        <v>56074</v>
      </c>
      <c r="N1107" s="1" t="s">
        <v>8389</v>
      </c>
      <c r="O1107" s="1">
        <v>10</v>
      </c>
      <c r="P1107" s="1" t="s">
        <v>27</v>
      </c>
      <c r="Q1107" s="4" t="s">
        <v>21</v>
      </c>
    </row>
    <row r="1108" spans="1:17" ht="22.5" x14ac:dyDescent="0.25">
      <c r="A1108" s="3">
        <v>15725</v>
      </c>
      <c r="B1108" s="1" t="s">
        <v>47843</v>
      </c>
      <c r="C1108" s="1" t="s">
        <v>15</v>
      </c>
      <c r="D1108" s="1" t="s">
        <v>82</v>
      </c>
      <c r="E1108" s="1">
        <v>20409254498</v>
      </c>
      <c r="F1108" s="1" t="s">
        <v>47844</v>
      </c>
      <c r="G1108" s="1">
        <v>2229522</v>
      </c>
      <c r="H1108" s="1" t="s">
        <v>47845</v>
      </c>
      <c r="I1108" s="2">
        <v>45050</v>
      </c>
      <c r="J1108" s="15" t="str">
        <f>MID(Tabla1[[#This Row],[HORA]],1,5)</f>
        <v>17:06</v>
      </c>
      <c r="K1108" s="16">
        <f>IF(Tabla1[[#This Row],[FECHA]]=I1109,IF(J1109-J1108&gt;0,(J1109-J1108)*1440,0),0)</f>
        <v>0.99999999999999645</v>
      </c>
      <c r="L1108" s="14">
        <v>6.14</v>
      </c>
      <c r="M1108" s="13" t="s">
        <v>56076</v>
      </c>
      <c r="N1108" s="1" t="s">
        <v>2026</v>
      </c>
      <c r="O1108" s="1">
        <v>10</v>
      </c>
      <c r="P1108" s="1" t="s">
        <v>300</v>
      </c>
      <c r="Q1108" s="4" t="s">
        <v>21</v>
      </c>
    </row>
    <row r="1109" spans="1:17" ht="22.5" x14ac:dyDescent="0.25">
      <c r="A1109" s="3">
        <v>12465</v>
      </c>
      <c r="B1109" s="1" t="s">
        <v>38403</v>
      </c>
      <c r="C1109" s="1" t="s">
        <v>15</v>
      </c>
      <c r="D1109" s="1" t="s">
        <v>61</v>
      </c>
      <c r="E1109" s="1">
        <v>16679847</v>
      </c>
      <c r="F1109" s="1" t="s">
        <v>38404</v>
      </c>
      <c r="G1109" s="1">
        <v>2229523</v>
      </c>
      <c r="H1109" s="1" t="s">
        <v>38405</v>
      </c>
      <c r="I1109" s="2">
        <v>45050</v>
      </c>
      <c r="J1109" s="15" t="str">
        <f>MID(Tabla1[[#This Row],[HORA]],1,5)</f>
        <v>17:07</v>
      </c>
      <c r="K1109" s="16">
        <f>IF(Tabla1[[#This Row],[FECHA]]=I1110,IF(J1110-J1109&gt;0,(J1110-J1109)*1440,0),0)</f>
        <v>0</v>
      </c>
      <c r="L1109" s="14">
        <v>3.44</v>
      </c>
      <c r="M1109" s="13" t="s">
        <v>56077</v>
      </c>
      <c r="N1109" s="1" t="s">
        <v>38406</v>
      </c>
      <c r="O1109" s="1">
        <v>50</v>
      </c>
      <c r="P1109" s="1" t="s">
        <v>413</v>
      </c>
      <c r="Q1109" s="4" t="s">
        <v>21</v>
      </c>
    </row>
    <row r="1110" spans="1:17" ht="22.5" x14ac:dyDescent="0.25">
      <c r="A1110" s="3">
        <v>16745</v>
      </c>
      <c r="B1110" s="1" t="s">
        <v>50712</v>
      </c>
      <c r="C1110" s="1" t="s">
        <v>15</v>
      </c>
      <c r="D1110" s="1" t="s">
        <v>33</v>
      </c>
      <c r="E1110" s="1">
        <v>20487701000</v>
      </c>
      <c r="F1110" s="1" t="s">
        <v>48068</v>
      </c>
      <c r="G1110" s="1">
        <v>3645917</v>
      </c>
      <c r="H1110" s="1" t="s">
        <v>7548</v>
      </c>
      <c r="I1110" s="2">
        <v>45050</v>
      </c>
      <c r="J1110" s="15" t="str">
        <f>MID(Tabla1[[#This Row],[HORA]],1,5)</f>
        <v>17:07</v>
      </c>
      <c r="K1110" s="16">
        <f>IF(Tabla1[[#This Row],[FECHA]]=I1111,IF(J1111-J1110&gt;0,(J1111-J1110)*1440,0),0)</f>
        <v>1.999999999999833</v>
      </c>
      <c r="L1110" s="14">
        <v>4.0999999999999996</v>
      </c>
      <c r="M1110" s="13" t="s">
        <v>56077</v>
      </c>
      <c r="N1110" s="1" t="s">
        <v>50713</v>
      </c>
      <c r="O1110" s="1">
        <v>15</v>
      </c>
      <c r="P1110" s="1" t="s">
        <v>27</v>
      </c>
      <c r="Q1110" s="4" t="s">
        <v>21</v>
      </c>
    </row>
    <row r="1111" spans="1:17" ht="22.5" x14ac:dyDescent="0.25">
      <c r="A1111" s="3">
        <v>16746</v>
      </c>
      <c r="B1111" s="1" t="s">
        <v>50714</v>
      </c>
      <c r="C1111" s="1" t="s">
        <v>15</v>
      </c>
      <c r="D1111" s="1" t="s">
        <v>82</v>
      </c>
      <c r="E1111" s="1">
        <v>20480731230</v>
      </c>
      <c r="F1111" s="1" t="s">
        <v>48779</v>
      </c>
      <c r="G1111" s="1">
        <v>2229524</v>
      </c>
      <c r="H1111" s="1" t="s">
        <v>50715</v>
      </c>
      <c r="I1111" s="2">
        <v>45050</v>
      </c>
      <c r="J1111" s="15" t="str">
        <f>MID(Tabla1[[#This Row],[HORA]],1,5)</f>
        <v>17:09</v>
      </c>
      <c r="K1111" s="16">
        <f>IF(Tabla1[[#This Row],[FECHA]]=I1112,IF(J1112-J1111&gt;0,(J1112-J1111)*1440,0),0)</f>
        <v>1.0000000000001563</v>
      </c>
      <c r="L1111" s="14">
        <v>4.04</v>
      </c>
      <c r="M1111" s="13" t="s">
        <v>56079</v>
      </c>
      <c r="N1111" s="1" t="s">
        <v>8473</v>
      </c>
      <c r="O1111" s="1">
        <v>12</v>
      </c>
      <c r="P1111" s="1" t="s">
        <v>27</v>
      </c>
      <c r="Q1111" s="4" t="s">
        <v>21</v>
      </c>
    </row>
    <row r="1112" spans="1:17" ht="22.5" x14ac:dyDescent="0.25">
      <c r="A1112" s="3">
        <v>12466</v>
      </c>
      <c r="B1112" s="1" t="s">
        <v>38407</v>
      </c>
      <c r="C1112" s="1" t="s">
        <v>15</v>
      </c>
      <c r="D1112" s="1" t="s">
        <v>61</v>
      </c>
      <c r="E1112" s="1">
        <v>16788241</v>
      </c>
      <c r="F1112" s="1" t="s">
        <v>38408</v>
      </c>
      <c r="G1112" s="1">
        <v>2229526</v>
      </c>
      <c r="H1112" s="1" t="s">
        <v>38409</v>
      </c>
      <c r="I1112" s="2">
        <v>45050</v>
      </c>
      <c r="J1112" s="15" t="str">
        <f>MID(Tabla1[[#This Row],[HORA]],1,5)</f>
        <v>17:10</v>
      </c>
      <c r="K1112" s="16">
        <f>IF(Tabla1[[#This Row],[FECHA]]=I1113,IF(J1113-J1112&gt;0,(J1113-J1112)*1440,0),0)</f>
        <v>1.9999999999999929</v>
      </c>
      <c r="L1112" s="14">
        <v>2.14</v>
      </c>
      <c r="M1112" s="13" t="s">
        <v>56080</v>
      </c>
      <c r="N1112" s="1" t="s">
        <v>38410</v>
      </c>
      <c r="O1112" s="1">
        <v>20</v>
      </c>
      <c r="P1112" s="1" t="s">
        <v>413</v>
      </c>
      <c r="Q1112" s="4" t="s">
        <v>21</v>
      </c>
    </row>
    <row r="1113" spans="1:17" ht="22.5" x14ac:dyDescent="0.25">
      <c r="A1113" s="3">
        <v>1013</v>
      </c>
      <c r="B1113" s="1" t="s">
        <v>2674</v>
      </c>
      <c r="C1113" s="1" t="s">
        <v>15</v>
      </c>
      <c r="D1113" s="1" t="s">
        <v>40</v>
      </c>
      <c r="E1113" s="1">
        <v>17623284</v>
      </c>
      <c r="F1113" s="1" t="s">
        <v>2675</v>
      </c>
      <c r="G1113" s="1">
        <v>2229527</v>
      </c>
      <c r="H1113" s="1" t="s">
        <v>2676</v>
      </c>
      <c r="I1113" s="2">
        <v>45050</v>
      </c>
      <c r="J1113" s="15" t="str">
        <f>MID(Tabla1[[#This Row],[HORA]],1,5)</f>
        <v>17:12</v>
      </c>
      <c r="K1113" s="16">
        <f>IF(Tabla1[[#This Row],[FECHA]]=I1114,IF(J1114-J1113&gt;0,(J1114-J1113)*1440,0),0)</f>
        <v>0</v>
      </c>
      <c r="L1113" s="14">
        <v>3.15</v>
      </c>
      <c r="M1113" s="13" t="s">
        <v>56082</v>
      </c>
      <c r="N1113" s="1" t="s">
        <v>2677</v>
      </c>
      <c r="O1113" s="1">
        <v>13</v>
      </c>
      <c r="P1113" s="1" t="s">
        <v>300</v>
      </c>
      <c r="Q1113" s="4" t="s">
        <v>21</v>
      </c>
    </row>
    <row r="1114" spans="1:17" ht="22.5" x14ac:dyDescent="0.25">
      <c r="A1114" s="3">
        <v>5680</v>
      </c>
      <c r="B1114" s="1" t="s">
        <v>17784</v>
      </c>
      <c r="C1114" s="1" t="s">
        <v>15</v>
      </c>
      <c r="D1114" s="1" t="s">
        <v>40</v>
      </c>
      <c r="E1114" s="1">
        <v>46245570</v>
      </c>
      <c r="F1114" s="1" t="s">
        <v>17785</v>
      </c>
      <c r="G1114" s="1">
        <v>45831590</v>
      </c>
      <c r="H1114" s="1" t="s">
        <v>17786</v>
      </c>
      <c r="I1114" s="2">
        <v>45050</v>
      </c>
      <c r="J1114" s="15" t="str">
        <f>MID(Tabla1[[#This Row],[HORA]],1,5)</f>
        <v>17:12</v>
      </c>
      <c r="K1114" s="16">
        <f>IF(Tabla1[[#This Row],[FECHA]]=I1115,IF(J1115-J1114&gt;0,(J1115-J1114)*1440,0),0)</f>
        <v>1.9999999999999929</v>
      </c>
      <c r="L1114" s="14">
        <v>4.5199999999999996</v>
      </c>
      <c r="M1114" s="13" t="s">
        <v>56082</v>
      </c>
      <c r="N1114" s="1" t="s">
        <v>17787</v>
      </c>
      <c r="O1114" s="1">
        <v>15</v>
      </c>
      <c r="P1114" s="1" t="s">
        <v>27</v>
      </c>
      <c r="Q1114" s="4" t="s">
        <v>21</v>
      </c>
    </row>
    <row r="1115" spans="1:17" ht="22.5" x14ac:dyDescent="0.25">
      <c r="A1115" s="3">
        <v>16747</v>
      </c>
      <c r="B1115" s="1" t="s">
        <v>50716</v>
      </c>
      <c r="C1115" s="1" t="s">
        <v>15</v>
      </c>
      <c r="D1115" s="1" t="s">
        <v>77</v>
      </c>
      <c r="E1115" s="1">
        <v>10700047046</v>
      </c>
      <c r="F1115" s="1" t="s">
        <v>49145</v>
      </c>
      <c r="G1115" s="1">
        <v>2229530</v>
      </c>
      <c r="H1115" s="1" t="s">
        <v>50717</v>
      </c>
      <c r="I1115" s="2">
        <v>45050</v>
      </c>
      <c r="J1115" s="15" t="str">
        <f>MID(Tabla1[[#This Row],[HORA]],1,5)</f>
        <v>17:14</v>
      </c>
      <c r="K1115" s="16">
        <f>IF(Tabla1[[#This Row],[FECHA]]=I1116,IF(J1116-J1115&gt;0,(J1116-J1115)*1440,0),0)</f>
        <v>3.0000000000001492</v>
      </c>
      <c r="L1115" s="14">
        <v>4.2699999999999996</v>
      </c>
      <c r="M1115" s="13" t="s">
        <v>56084</v>
      </c>
      <c r="N1115" s="1" t="s">
        <v>50718</v>
      </c>
      <c r="O1115" s="1">
        <v>20</v>
      </c>
      <c r="P1115" s="1" t="s">
        <v>27</v>
      </c>
      <c r="Q1115" s="4" t="s">
        <v>21</v>
      </c>
    </row>
    <row r="1116" spans="1:17" ht="22.5" x14ac:dyDescent="0.25">
      <c r="A1116" s="3">
        <v>5681</v>
      </c>
      <c r="B1116" s="1" t="s">
        <v>17788</v>
      </c>
      <c r="C1116" s="1" t="s">
        <v>15</v>
      </c>
      <c r="D1116" s="1" t="s">
        <v>23</v>
      </c>
      <c r="E1116" s="1">
        <v>33827442</v>
      </c>
      <c r="F1116" s="1" t="s">
        <v>17789</v>
      </c>
      <c r="G1116" s="1">
        <v>16795420</v>
      </c>
      <c r="H1116" s="1" t="s">
        <v>17790</v>
      </c>
      <c r="I1116" s="2">
        <v>45050</v>
      </c>
      <c r="J1116" s="15" t="str">
        <f>MID(Tabla1[[#This Row],[HORA]],1,5)</f>
        <v>17:17</v>
      </c>
      <c r="K1116" s="16">
        <f>IF(Tabla1[[#This Row],[FECHA]]=I1117,IF(J1117-J1116&gt;0,(J1117-J1116)*1440,0),0)</f>
        <v>3.9999999999999858</v>
      </c>
      <c r="L1116" s="14">
        <v>7.21</v>
      </c>
      <c r="M1116" s="13" t="s">
        <v>56087</v>
      </c>
      <c r="N1116" s="1" t="s">
        <v>17791</v>
      </c>
      <c r="O1116" s="1">
        <v>15</v>
      </c>
      <c r="P1116" s="1" t="s">
        <v>27</v>
      </c>
      <c r="Q1116" s="4" t="s">
        <v>21</v>
      </c>
    </row>
    <row r="1117" spans="1:17" ht="22.5" x14ac:dyDescent="0.25">
      <c r="A1117" s="3">
        <v>18114</v>
      </c>
      <c r="B1117" s="1" t="s">
        <v>54162</v>
      </c>
      <c r="C1117" s="1" t="s">
        <v>15</v>
      </c>
      <c r="D1117" s="1" t="s">
        <v>40</v>
      </c>
      <c r="E1117" s="1">
        <v>20480386974</v>
      </c>
      <c r="F1117" s="1" t="s">
        <v>48248</v>
      </c>
      <c r="G1117" s="1">
        <v>44816623</v>
      </c>
      <c r="H1117" s="1" t="s">
        <v>3349</v>
      </c>
      <c r="I1117" s="2">
        <v>45050</v>
      </c>
      <c r="J1117" s="15" t="str">
        <f>MID(Tabla1[[#This Row],[HORA]],1,5)</f>
        <v>17:21</v>
      </c>
      <c r="K1117" s="16">
        <f>IF(Tabla1[[#This Row],[FECHA]]=I1118,IF(J1118-J1117&gt;0,(J1118-J1117)*1440,0),0)</f>
        <v>1.999999999999833</v>
      </c>
      <c r="L1117" s="14">
        <v>4.3600000000000003</v>
      </c>
      <c r="M1117" s="13" t="s">
        <v>56091</v>
      </c>
      <c r="N1117" s="1" t="s">
        <v>54163</v>
      </c>
      <c r="O1117" s="1">
        <v>15</v>
      </c>
      <c r="P1117" s="1" t="s">
        <v>413</v>
      </c>
      <c r="Q1117" s="4" t="s">
        <v>21</v>
      </c>
    </row>
    <row r="1118" spans="1:17" ht="22.5" x14ac:dyDescent="0.25">
      <c r="A1118" s="3">
        <v>12467</v>
      </c>
      <c r="B1118" s="1" t="s">
        <v>38411</v>
      </c>
      <c r="C1118" s="1" t="s">
        <v>15</v>
      </c>
      <c r="D1118" s="1" t="s">
        <v>228</v>
      </c>
      <c r="E1118" s="1">
        <v>44990355</v>
      </c>
      <c r="F1118" s="1" t="s">
        <v>38412</v>
      </c>
      <c r="G1118" s="1">
        <v>2229535</v>
      </c>
      <c r="H1118" s="1" t="s">
        <v>38413</v>
      </c>
      <c r="I1118" s="2">
        <v>45050</v>
      </c>
      <c r="J1118" s="15" t="str">
        <f>MID(Tabla1[[#This Row],[HORA]],1,5)</f>
        <v>17:23</v>
      </c>
      <c r="K1118" s="16">
        <f>IF(Tabla1[[#This Row],[FECHA]]=I1119,IF(J1119-J1118&gt;0,(J1119-J1118)*1440,0),0)</f>
        <v>2.9999999999999893</v>
      </c>
      <c r="L1118" s="14">
        <v>2.57</v>
      </c>
      <c r="M1118" s="13" t="s">
        <v>56093</v>
      </c>
      <c r="N1118" s="1" t="s">
        <v>38414</v>
      </c>
      <c r="O1118" s="1">
        <v>25</v>
      </c>
      <c r="P1118" s="1" t="s">
        <v>413</v>
      </c>
      <c r="Q1118" s="4" t="s">
        <v>21</v>
      </c>
    </row>
    <row r="1119" spans="1:17" ht="22.5" x14ac:dyDescent="0.25">
      <c r="A1119" s="3">
        <v>18115</v>
      </c>
      <c r="B1119" s="1" t="s">
        <v>54164</v>
      </c>
      <c r="C1119" s="1" t="s">
        <v>15</v>
      </c>
      <c r="D1119" s="1" t="s">
        <v>40</v>
      </c>
      <c r="E1119" s="1">
        <v>20479726630</v>
      </c>
      <c r="F1119" s="1" t="s">
        <v>47772</v>
      </c>
      <c r="G1119" s="1">
        <v>2229537</v>
      </c>
      <c r="H1119" s="1" t="s">
        <v>48303</v>
      </c>
      <c r="I1119" s="2">
        <v>45050</v>
      </c>
      <c r="J1119" s="15" t="str">
        <f>MID(Tabla1[[#This Row],[HORA]],1,5)</f>
        <v>17:26</v>
      </c>
      <c r="K1119" s="16">
        <f>IF(Tabla1[[#This Row],[FECHA]]=I1120,IF(J1120-J1119&gt;0,(J1120-J1119)*1440,0),0)</f>
        <v>0.99999999999999645</v>
      </c>
      <c r="L1119" s="14">
        <v>3.36</v>
      </c>
      <c r="M1119" s="13" t="s">
        <v>56096</v>
      </c>
      <c r="N1119" s="1" t="s">
        <v>54165</v>
      </c>
      <c r="O1119" s="1">
        <v>20</v>
      </c>
      <c r="P1119" s="1" t="s">
        <v>413</v>
      </c>
      <c r="Q1119" s="4" t="s">
        <v>21</v>
      </c>
    </row>
    <row r="1120" spans="1:17" ht="22.5" x14ac:dyDescent="0.25">
      <c r="A1120" s="3">
        <v>44</v>
      </c>
      <c r="B1120" s="1" t="s">
        <v>131</v>
      </c>
      <c r="C1120" s="1" t="s">
        <v>15</v>
      </c>
      <c r="D1120" s="1" t="s">
        <v>61</v>
      </c>
      <c r="E1120" s="1">
        <v>12121212</v>
      </c>
      <c r="F1120" s="1" t="s">
        <v>28</v>
      </c>
      <c r="G1120" s="1">
        <v>2229538</v>
      </c>
      <c r="H1120" s="1" t="s">
        <v>132</v>
      </c>
      <c r="I1120" s="2">
        <v>45050</v>
      </c>
      <c r="J1120" s="15" t="str">
        <f>MID(Tabla1[[#This Row],[HORA]],1,5)</f>
        <v>17:27</v>
      </c>
      <c r="K1120" s="16">
        <f>IF(Tabla1[[#This Row],[FECHA]]=I1121,IF(J1121-J1120&gt;0,(J1121-J1120)*1440,0),0)</f>
        <v>0</v>
      </c>
      <c r="L1120" s="14">
        <v>2.1</v>
      </c>
      <c r="M1120" s="13" t="s">
        <v>56097</v>
      </c>
      <c r="N1120" s="1" t="s">
        <v>88</v>
      </c>
      <c r="O1120" s="1">
        <v>0</v>
      </c>
      <c r="P1120" s="1" t="s">
        <v>27</v>
      </c>
      <c r="Q1120" s="4" t="s">
        <v>21</v>
      </c>
    </row>
    <row r="1121" spans="1:17" ht="22.5" x14ac:dyDescent="0.25">
      <c r="A1121" s="3">
        <v>45</v>
      </c>
      <c r="B1121" s="1" t="s">
        <v>131</v>
      </c>
      <c r="C1121" s="1" t="s">
        <v>15</v>
      </c>
      <c r="D1121" s="1" t="s">
        <v>61</v>
      </c>
      <c r="E1121" s="1">
        <v>12121212</v>
      </c>
      <c r="F1121" s="1" t="s">
        <v>24</v>
      </c>
      <c r="G1121" s="1">
        <v>2229538</v>
      </c>
      <c r="H1121" s="1" t="s">
        <v>132</v>
      </c>
      <c r="I1121" s="2">
        <v>45050</v>
      </c>
      <c r="J1121" s="15" t="str">
        <f>MID(Tabla1[[#This Row],[HORA]],1,5)</f>
        <v>17:27</v>
      </c>
      <c r="K1121" s="16">
        <f>IF(Tabla1[[#This Row],[FECHA]]=I1122,IF(J1122-J1121&gt;0,(J1122-J1121)*1440,0),0)</f>
        <v>0</v>
      </c>
      <c r="L1121" s="14">
        <v>5.0199999999999996</v>
      </c>
      <c r="M1121" s="13" t="s">
        <v>56097</v>
      </c>
      <c r="N1121" s="1" t="s">
        <v>26</v>
      </c>
      <c r="O1121" s="1">
        <v>0</v>
      </c>
      <c r="P1121" s="1" t="s">
        <v>27</v>
      </c>
      <c r="Q1121" s="4" t="s">
        <v>21</v>
      </c>
    </row>
    <row r="1122" spans="1:17" ht="22.5" x14ac:dyDescent="0.25">
      <c r="A1122" s="3">
        <v>46</v>
      </c>
      <c r="B1122" s="1" t="s">
        <v>131</v>
      </c>
      <c r="C1122" s="1" t="s">
        <v>15</v>
      </c>
      <c r="D1122" s="1" t="s">
        <v>61</v>
      </c>
      <c r="E1122" s="1">
        <v>12121212</v>
      </c>
      <c r="F1122" s="1" t="s">
        <v>28</v>
      </c>
      <c r="G1122" s="1">
        <v>2229538</v>
      </c>
      <c r="H1122" s="1" t="s">
        <v>132</v>
      </c>
      <c r="I1122" s="2">
        <v>45050</v>
      </c>
      <c r="J1122" s="15" t="str">
        <f>MID(Tabla1[[#This Row],[HORA]],1,5)</f>
        <v>17:27</v>
      </c>
      <c r="K1122" s="16">
        <f>IF(Tabla1[[#This Row],[FECHA]]=I1123,IF(J1123-J1122&gt;0,(J1123-J1122)*1440,0),0)</f>
        <v>0</v>
      </c>
      <c r="L1122" s="14">
        <v>7.5</v>
      </c>
      <c r="M1122" s="13" t="s">
        <v>56097</v>
      </c>
      <c r="N1122" s="1" t="s">
        <v>26</v>
      </c>
      <c r="O1122" s="1">
        <v>0</v>
      </c>
      <c r="P1122" s="1" t="s">
        <v>27</v>
      </c>
      <c r="Q1122" s="4" t="s">
        <v>21</v>
      </c>
    </row>
    <row r="1123" spans="1:17" ht="22.5" x14ac:dyDescent="0.25">
      <c r="A1123" s="3">
        <v>47</v>
      </c>
      <c r="B1123" s="1" t="s">
        <v>131</v>
      </c>
      <c r="C1123" s="1" t="s">
        <v>15</v>
      </c>
      <c r="D1123" s="1" t="s">
        <v>61</v>
      </c>
      <c r="E1123" s="1">
        <v>12121212</v>
      </c>
      <c r="F1123" s="1" t="s">
        <v>24</v>
      </c>
      <c r="G1123" s="1">
        <v>2229538</v>
      </c>
      <c r="H1123" s="1" t="s">
        <v>132</v>
      </c>
      <c r="I1123" s="2">
        <v>45050</v>
      </c>
      <c r="J1123" s="15" t="str">
        <f>MID(Tabla1[[#This Row],[HORA]],1,5)</f>
        <v>17:27</v>
      </c>
      <c r="K1123" s="16">
        <f>IF(Tabla1[[#This Row],[FECHA]]=I1124,IF(J1124-J1123&gt;0,(J1124-J1123)*1440,0),0)</f>
        <v>0.99999999999999645</v>
      </c>
      <c r="L1123" s="14">
        <v>3.2</v>
      </c>
      <c r="M1123" s="13" t="s">
        <v>56097</v>
      </c>
      <c r="N1123" s="1" t="s">
        <v>88</v>
      </c>
      <c r="O1123" s="1">
        <v>0</v>
      </c>
      <c r="P1123" s="1" t="s">
        <v>27</v>
      </c>
      <c r="Q1123" s="4" t="s">
        <v>21</v>
      </c>
    </row>
    <row r="1124" spans="1:17" ht="22.5" x14ac:dyDescent="0.25">
      <c r="A1124" s="3">
        <v>12468</v>
      </c>
      <c r="B1124" s="1" t="s">
        <v>38415</v>
      </c>
      <c r="C1124" s="1" t="s">
        <v>15</v>
      </c>
      <c r="D1124" s="1" t="s">
        <v>40</v>
      </c>
      <c r="E1124" s="1">
        <v>45255257</v>
      </c>
      <c r="F1124" s="1" t="s">
        <v>30982</v>
      </c>
      <c r="G1124" s="1">
        <v>43324348</v>
      </c>
      <c r="H1124" s="1" t="s">
        <v>38416</v>
      </c>
      <c r="I1124" s="2">
        <v>45050</v>
      </c>
      <c r="J1124" s="15" t="str">
        <f>MID(Tabla1[[#This Row],[HORA]],1,5)</f>
        <v>17:28</v>
      </c>
      <c r="K1124" s="16">
        <f>IF(Tabla1[[#This Row],[FECHA]]=I1125,IF(J1125-J1124&gt;0,(J1125-J1124)*1440,0),0)</f>
        <v>1.0000000000001563</v>
      </c>
      <c r="L1124" s="14">
        <v>2.2999999999999998</v>
      </c>
      <c r="M1124" s="13" t="s">
        <v>56098</v>
      </c>
      <c r="N1124" s="1" t="s">
        <v>38417</v>
      </c>
      <c r="O1124" s="1">
        <v>10</v>
      </c>
      <c r="P1124" s="1" t="s">
        <v>413</v>
      </c>
      <c r="Q1124" s="4" t="s">
        <v>21</v>
      </c>
    </row>
    <row r="1125" spans="1:17" ht="22.5" x14ac:dyDescent="0.25">
      <c r="A1125" s="3">
        <v>5682</v>
      </c>
      <c r="B1125" s="1" t="s">
        <v>17792</v>
      </c>
      <c r="C1125" s="1" t="s">
        <v>15</v>
      </c>
      <c r="D1125" s="1" t="s">
        <v>71</v>
      </c>
      <c r="E1125" s="1">
        <v>10631928</v>
      </c>
      <c r="F1125" s="1" t="s">
        <v>2044</v>
      </c>
      <c r="G1125" s="1">
        <v>46445086</v>
      </c>
      <c r="H1125" s="1" t="s">
        <v>2045</v>
      </c>
      <c r="I1125" s="2">
        <v>45050</v>
      </c>
      <c r="J1125" s="15" t="str">
        <f>MID(Tabla1[[#This Row],[HORA]],1,5)</f>
        <v>17:29</v>
      </c>
      <c r="K1125" s="16">
        <f>IF(Tabla1[[#This Row],[FECHA]]=I1126,IF(J1126-J1125&gt;0,(J1126-J1125)*1440,0),0)</f>
        <v>0.99999999999983658</v>
      </c>
      <c r="L1125" s="14">
        <v>3.5</v>
      </c>
      <c r="M1125" s="13" t="s">
        <v>56099</v>
      </c>
      <c r="N1125" s="1" t="s">
        <v>9198</v>
      </c>
      <c r="O1125" s="1">
        <v>5</v>
      </c>
      <c r="P1125" s="1" t="s">
        <v>27</v>
      </c>
      <c r="Q1125" s="4" t="s">
        <v>21</v>
      </c>
    </row>
    <row r="1126" spans="1:17" ht="22.5" x14ac:dyDescent="0.25">
      <c r="A1126" s="3">
        <v>5683</v>
      </c>
      <c r="B1126" s="1" t="s">
        <v>17793</v>
      </c>
      <c r="C1126" s="1" t="s">
        <v>15</v>
      </c>
      <c r="D1126" s="1" t="s">
        <v>33</v>
      </c>
      <c r="E1126" s="1">
        <v>47389683</v>
      </c>
      <c r="F1126" s="1" t="s">
        <v>4955</v>
      </c>
      <c r="G1126" s="1">
        <v>2229540</v>
      </c>
      <c r="H1126" s="1" t="s">
        <v>17794</v>
      </c>
      <c r="I1126" s="2">
        <v>45050</v>
      </c>
      <c r="J1126" s="15" t="str">
        <f>MID(Tabla1[[#This Row],[HORA]],1,5)</f>
        <v>17:30</v>
      </c>
      <c r="K1126" s="16">
        <f>IF(Tabla1[[#This Row],[FECHA]]=I1127,IF(J1127-J1126&gt;0,(J1127-J1126)*1440,0),0)</f>
        <v>0.99999999999999645</v>
      </c>
      <c r="L1126" s="14">
        <v>5</v>
      </c>
      <c r="M1126" s="13" t="s">
        <v>56100</v>
      </c>
      <c r="N1126" s="1" t="s">
        <v>17795</v>
      </c>
      <c r="O1126" s="1">
        <v>15</v>
      </c>
      <c r="P1126" s="1" t="s">
        <v>27</v>
      </c>
      <c r="Q1126" s="4" t="s">
        <v>21</v>
      </c>
    </row>
    <row r="1127" spans="1:17" ht="22.5" x14ac:dyDescent="0.25">
      <c r="A1127" s="3">
        <v>18116</v>
      </c>
      <c r="B1127" s="1" t="s">
        <v>54166</v>
      </c>
      <c r="C1127" s="1" t="s">
        <v>15</v>
      </c>
      <c r="D1127" s="1" t="s">
        <v>40</v>
      </c>
      <c r="E1127" s="1">
        <v>20340546653</v>
      </c>
      <c r="F1127" s="1" t="s">
        <v>47912</v>
      </c>
      <c r="G1127" s="1">
        <v>73509579</v>
      </c>
      <c r="H1127" s="1" t="s">
        <v>54167</v>
      </c>
      <c r="I1127" s="2">
        <v>45050</v>
      </c>
      <c r="J1127" s="15" t="str">
        <f>MID(Tabla1[[#This Row],[HORA]],1,5)</f>
        <v>17:31</v>
      </c>
      <c r="K1127" s="16">
        <f>IF(Tabla1[[#This Row],[FECHA]]=I1128,IF(J1128-J1127&gt;0,(J1128-J1127)*1440,0),0)</f>
        <v>1.0000000000001563</v>
      </c>
      <c r="L1127" s="14">
        <v>2.35</v>
      </c>
      <c r="M1127" s="13" t="s">
        <v>56101</v>
      </c>
      <c r="N1127" s="1" t="s">
        <v>54168</v>
      </c>
      <c r="O1127" s="1">
        <v>15</v>
      </c>
      <c r="P1127" s="1" t="s">
        <v>413</v>
      </c>
      <c r="Q1127" s="4" t="s">
        <v>21</v>
      </c>
    </row>
    <row r="1128" spans="1:17" ht="22.5" x14ac:dyDescent="0.25">
      <c r="A1128" s="3">
        <v>18117</v>
      </c>
      <c r="B1128" s="1" t="s">
        <v>54169</v>
      </c>
      <c r="C1128" s="1" t="s">
        <v>15</v>
      </c>
      <c r="D1128" s="1" t="s">
        <v>161</v>
      </c>
      <c r="E1128" s="1">
        <v>20340546653</v>
      </c>
      <c r="F1128" s="1" t="s">
        <v>47912</v>
      </c>
      <c r="G1128" s="1">
        <v>2229541</v>
      </c>
      <c r="H1128" s="1" t="s">
        <v>13940</v>
      </c>
      <c r="I1128" s="2">
        <v>45050</v>
      </c>
      <c r="J1128" s="15" t="str">
        <f>MID(Tabla1[[#This Row],[HORA]],1,5)</f>
        <v>17:32</v>
      </c>
      <c r="K1128" s="16">
        <f>IF(Tabla1[[#This Row],[FECHA]]=I1129,IF(J1129-J1128&gt;0,(J1129-J1128)*1440,0),0)</f>
        <v>0.99999999999999645</v>
      </c>
      <c r="L1128" s="14">
        <v>4.5</v>
      </c>
      <c r="M1128" s="13" t="s">
        <v>56102</v>
      </c>
      <c r="N1128" s="1" t="s">
        <v>54170</v>
      </c>
      <c r="O1128" s="1">
        <v>15</v>
      </c>
      <c r="P1128" s="1" t="s">
        <v>413</v>
      </c>
      <c r="Q1128" s="4" t="s">
        <v>21</v>
      </c>
    </row>
    <row r="1129" spans="1:17" ht="22.5" x14ac:dyDescent="0.25">
      <c r="A1129" s="3">
        <v>18118</v>
      </c>
      <c r="B1129" s="1" t="s">
        <v>54171</v>
      </c>
      <c r="C1129" s="1" t="s">
        <v>15</v>
      </c>
      <c r="D1129" s="1" t="s">
        <v>82</v>
      </c>
      <c r="E1129" s="1">
        <v>20506265470</v>
      </c>
      <c r="F1129" s="1" t="s">
        <v>50297</v>
      </c>
      <c r="G1129" s="1">
        <v>429622</v>
      </c>
      <c r="H1129" s="1" t="s">
        <v>54172</v>
      </c>
      <c r="I1129" s="2">
        <v>45050</v>
      </c>
      <c r="J1129" s="15" t="str">
        <f>MID(Tabla1[[#This Row],[HORA]],1,5)</f>
        <v>17:33</v>
      </c>
      <c r="K1129" s="16">
        <f>IF(Tabla1[[#This Row],[FECHA]]=I1130,IF(J1130-J1129&gt;0,(J1130-J1129)*1440,0),0)</f>
        <v>0.99999999999983658</v>
      </c>
      <c r="L1129" s="14">
        <v>6.2</v>
      </c>
      <c r="M1129" s="13" t="s">
        <v>56103</v>
      </c>
      <c r="N1129" s="1" t="s">
        <v>54173</v>
      </c>
      <c r="O1129" s="1">
        <v>15</v>
      </c>
      <c r="P1129" s="1" t="s">
        <v>413</v>
      </c>
      <c r="Q1129" s="4" t="s">
        <v>21</v>
      </c>
    </row>
    <row r="1130" spans="1:17" ht="22.5" x14ac:dyDescent="0.25">
      <c r="A1130" s="3">
        <v>15726</v>
      </c>
      <c r="B1130" s="1" t="s">
        <v>47846</v>
      </c>
      <c r="C1130" s="1" t="s">
        <v>15</v>
      </c>
      <c r="D1130" s="1" t="s">
        <v>40</v>
      </c>
      <c r="E1130" s="1">
        <v>20347237028</v>
      </c>
      <c r="F1130" s="1" t="s">
        <v>47847</v>
      </c>
      <c r="G1130" s="1">
        <v>2229542</v>
      </c>
      <c r="H1130" s="1" t="s">
        <v>47848</v>
      </c>
      <c r="I1130" s="2">
        <v>45050</v>
      </c>
      <c r="J1130" s="15" t="str">
        <f>MID(Tabla1[[#This Row],[HORA]],1,5)</f>
        <v>17:34</v>
      </c>
      <c r="K1130" s="16">
        <f>IF(Tabla1[[#This Row],[FECHA]]=I1131,IF(J1131-J1130&gt;0,(J1131-J1130)*1440,0),0)</f>
        <v>2.0000000000001528</v>
      </c>
      <c r="L1130" s="14">
        <v>3.36</v>
      </c>
      <c r="M1130" s="13" t="s">
        <v>56104</v>
      </c>
      <c r="N1130" s="1" t="s">
        <v>2030</v>
      </c>
      <c r="O1130" s="1">
        <v>10</v>
      </c>
      <c r="P1130" s="1" t="s">
        <v>300</v>
      </c>
      <c r="Q1130" s="4" t="s">
        <v>21</v>
      </c>
    </row>
    <row r="1131" spans="1:17" ht="22.5" x14ac:dyDescent="0.25">
      <c r="A1131" s="3">
        <v>1014</v>
      </c>
      <c r="B1131" s="1" t="s">
        <v>2678</v>
      </c>
      <c r="C1131" s="1" t="s">
        <v>15</v>
      </c>
      <c r="D1131" s="1" t="s">
        <v>40</v>
      </c>
      <c r="E1131" s="1">
        <v>48590352</v>
      </c>
      <c r="F1131" s="1" t="s">
        <v>2679</v>
      </c>
      <c r="G1131" s="1">
        <v>46116769</v>
      </c>
      <c r="H1131" s="1" t="s">
        <v>2680</v>
      </c>
      <c r="I1131" s="2">
        <v>45050</v>
      </c>
      <c r="J1131" s="15" t="str">
        <f>MID(Tabla1[[#This Row],[HORA]],1,5)</f>
        <v>17:36</v>
      </c>
      <c r="K1131" s="16">
        <f>IF(Tabla1[[#This Row],[FECHA]]=I1132,IF(J1132-J1131&gt;0,(J1132-J1131)*1440,0),0)</f>
        <v>0</v>
      </c>
      <c r="L1131" s="14">
        <v>4.3</v>
      </c>
      <c r="M1131" s="13" t="s">
        <v>56106</v>
      </c>
      <c r="N1131" s="1" t="s">
        <v>2681</v>
      </c>
      <c r="O1131" s="1">
        <v>15</v>
      </c>
      <c r="P1131" s="1" t="s">
        <v>300</v>
      </c>
      <c r="Q1131" s="4" t="s">
        <v>21</v>
      </c>
    </row>
    <row r="1132" spans="1:17" ht="22.5" x14ac:dyDescent="0.25">
      <c r="A1132" s="3">
        <v>5685</v>
      </c>
      <c r="B1132" s="1" t="s">
        <v>17798</v>
      </c>
      <c r="C1132" s="1" t="s">
        <v>15</v>
      </c>
      <c r="D1132" s="1" t="s">
        <v>40</v>
      </c>
      <c r="E1132" s="1">
        <v>16662771</v>
      </c>
      <c r="F1132" s="1" t="s">
        <v>17799</v>
      </c>
      <c r="G1132" s="1">
        <v>2229545</v>
      </c>
      <c r="H1132" s="1" t="s">
        <v>17800</v>
      </c>
      <c r="I1132" s="2">
        <v>45050</v>
      </c>
      <c r="J1132" s="15" t="str">
        <f>MID(Tabla1[[#This Row],[HORA]],1,5)</f>
        <v>17:36</v>
      </c>
      <c r="K1132" s="16">
        <f>IF(Tabla1[[#This Row],[FECHA]]=I1133,IF(J1133-J1132&gt;0,(J1133-J1132)*1440,0),0)</f>
        <v>0</v>
      </c>
      <c r="L1132" s="14">
        <v>4.54</v>
      </c>
      <c r="M1132" s="13" t="s">
        <v>56106</v>
      </c>
      <c r="N1132" s="1" t="s">
        <v>583</v>
      </c>
      <c r="O1132" s="1">
        <v>10</v>
      </c>
      <c r="P1132" s="1" t="s">
        <v>27</v>
      </c>
      <c r="Q1132" s="4" t="s">
        <v>21</v>
      </c>
    </row>
    <row r="1133" spans="1:17" ht="22.5" x14ac:dyDescent="0.25">
      <c r="A1133" s="3">
        <v>12469</v>
      </c>
      <c r="B1133" s="1" t="s">
        <v>38418</v>
      </c>
      <c r="C1133" s="1" t="s">
        <v>15</v>
      </c>
      <c r="D1133" s="1" t="s">
        <v>40</v>
      </c>
      <c r="E1133" s="1">
        <v>47012265</v>
      </c>
      <c r="F1133" s="1" t="s">
        <v>8857</v>
      </c>
      <c r="G1133" s="1">
        <v>46474969</v>
      </c>
      <c r="H1133" s="1" t="s">
        <v>38419</v>
      </c>
      <c r="I1133" s="2">
        <v>45050</v>
      </c>
      <c r="J1133" s="15" t="str">
        <f>MID(Tabla1[[#This Row],[HORA]],1,5)</f>
        <v>17:36</v>
      </c>
      <c r="K1133" s="16">
        <f>IF(Tabla1[[#This Row],[FECHA]]=I1134,IF(J1134-J1133&gt;0,(J1134-J1133)*1440,0),0)</f>
        <v>1.999999999999833</v>
      </c>
      <c r="L1133" s="14">
        <v>2.21</v>
      </c>
      <c r="M1133" s="13" t="s">
        <v>56106</v>
      </c>
      <c r="N1133" s="1" t="s">
        <v>38420</v>
      </c>
      <c r="O1133" s="1">
        <v>15</v>
      </c>
      <c r="P1133" s="1" t="s">
        <v>413</v>
      </c>
      <c r="Q1133" s="4" t="s">
        <v>21</v>
      </c>
    </row>
    <row r="1134" spans="1:17" ht="22.5" x14ac:dyDescent="0.25">
      <c r="A1134" s="3">
        <v>1015</v>
      </c>
      <c r="B1134" s="1" t="s">
        <v>2682</v>
      </c>
      <c r="C1134" s="1" t="s">
        <v>15</v>
      </c>
      <c r="D1134" s="1" t="s">
        <v>40</v>
      </c>
      <c r="E1134" s="1">
        <v>73299513</v>
      </c>
      <c r="F1134" s="1" t="s">
        <v>2683</v>
      </c>
      <c r="G1134" s="1">
        <v>2843627</v>
      </c>
      <c r="H1134" s="1" t="s">
        <v>2684</v>
      </c>
      <c r="I1134" s="2">
        <v>45050</v>
      </c>
      <c r="J1134" s="15" t="str">
        <f>MID(Tabla1[[#This Row],[HORA]],1,5)</f>
        <v>17:38</v>
      </c>
      <c r="K1134" s="16">
        <f>IF(Tabla1[[#This Row],[FECHA]]=I1135,IF(J1135-J1134&gt;0,(J1135-J1134)*1440,0),0)</f>
        <v>0</v>
      </c>
      <c r="L1134" s="14">
        <v>3.45</v>
      </c>
      <c r="M1134" s="13" t="s">
        <v>56108</v>
      </c>
      <c r="N1134" s="1" t="s">
        <v>2685</v>
      </c>
      <c r="O1134" s="1">
        <v>20</v>
      </c>
      <c r="P1134" s="1" t="s">
        <v>300</v>
      </c>
      <c r="Q1134" s="4" t="s">
        <v>21</v>
      </c>
    </row>
    <row r="1135" spans="1:17" ht="22.5" x14ac:dyDescent="0.25">
      <c r="A1135" s="3">
        <v>5686</v>
      </c>
      <c r="B1135" s="1" t="s">
        <v>17801</v>
      </c>
      <c r="C1135" s="1" t="s">
        <v>15</v>
      </c>
      <c r="D1135" s="1" t="s">
        <v>228</v>
      </c>
      <c r="E1135" s="1">
        <v>16696628</v>
      </c>
      <c r="F1135" s="1" t="s">
        <v>7385</v>
      </c>
      <c r="G1135" s="1">
        <v>73603831</v>
      </c>
      <c r="H1135" s="1" t="s">
        <v>17802</v>
      </c>
      <c r="I1135" s="2">
        <v>45050</v>
      </c>
      <c r="J1135" s="15" t="str">
        <f>MID(Tabla1[[#This Row],[HORA]],1,5)</f>
        <v>17:38</v>
      </c>
      <c r="K1135" s="16">
        <f>IF(Tabla1[[#This Row],[FECHA]]=I1136,IF(J1136-J1135&gt;0,(J1136-J1135)*1440,0),0)</f>
        <v>0</v>
      </c>
      <c r="L1135" s="14">
        <v>3.14</v>
      </c>
      <c r="M1135" s="13" t="s">
        <v>56108</v>
      </c>
      <c r="N1135" s="1" t="s">
        <v>17803</v>
      </c>
      <c r="O1135" s="1">
        <v>15</v>
      </c>
      <c r="P1135" s="1" t="s">
        <v>27</v>
      </c>
      <c r="Q1135" s="4" t="s">
        <v>21</v>
      </c>
    </row>
    <row r="1136" spans="1:17" ht="22.5" x14ac:dyDescent="0.25">
      <c r="A1136" s="3">
        <v>12470</v>
      </c>
      <c r="B1136" s="1" t="s">
        <v>38421</v>
      </c>
      <c r="C1136" s="1" t="s">
        <v>15</v>
      </c>
      <c r="D1136" s="1" t="s">
        <v>40</v>
      </c>
      <c r="E1136" s="1">
        <v>16776239</v>
      </c>
      <c r="F1136" s="1" t="s">
        <v>38422</v>
      </c>
      <c r="G1136" s="1">
        <v>2229546</v>
      </c>
      <c r="H1136" s="1" t="s">
        <v>38423</v>
      </c>
      <c r="I1136" s="2">
        <v>45050</v>
      </c>
      <c r="J1136" s="15" t="str">
        <f>MID(Tabla1[[#This Row],[HORA]],1,5)</f>
        <v>17:38</v>
      </c>
      <c r="K1136" s="16">
        <f>IF(Tabla1[[#This Row],[FECHA]]=I1137,IF(J1137-J1136&gt;0,(J1137-J1136)*1440,0),0)</f>
        <v>7.000000000000135</v>
      </c>
      <c r="L1136" s="14">
        <v>4.5199999999999996</v>
      </c>
      <c r="M1136" s="13" t="s">
        <v>56108</v>
      </c>
      <c r="N1136" s="1" t="s">
        <v>8912</v>
      </c>
      <c r="O1136" s="1">
        <v>15</v>
      </c>
      <c r="P1136" s="1" t="s">
        <v>413</v>
      </c>
      <c r="Q1136" s="4" t="s">
        <v>21</v>
      </c>
    </row>
    <row r="1137" spans="1:17" ht="22.5" x14ac:dyDescent="0.25">
      <c r="A1137" s="3">
        <v>48</v>
      </c>
      <c r="B1137" s="1" t="s">
        <v>133</v>
      </c>
      <c r="C1137" s="1" t="s">
        <v>15</v>
      </c>
      <c r="D1137" s="1" t="s">
        <v>33</v>
      </c>
      <c r="E1137" s="1">
        <v>12121212</v>
      </c>
      <c r="F1137" s="1" t="s">
        <v>28</v>
      </c>
      <c r="G1137" s="1">
        <v>2229549</v>
      </c>
      <c r="H1137" s="1" t="s">
        <v>34</v>
      </c>
      <c r="I1137" s="2">
        <v>45050</v>
      </c>
      <c r="J1137" s="15" t="str">
        <f>MID(Tabla1[[#This Row],[HORA]],1,5)</f>
        <v>17:45</v>
      </c>
      <c r="K1137" s="16">
        <f>IF(Tabla1[[#This Row],[FECHA]]=I1138,IF(J1138-J1137&gt;0,(J1138-J1137)*1440,0),0)</f>
        <v>0</v>
      </c>
      <c r="L1137" s="14">
        <v>4.46</v>
      </c>
      <c r="M1137" s="13" t="s">
        <v>56115</v>
      </c>
      <c r="N1137" s="1" t="s">
        <v>26</v>
      </c>
      <c r="O1137" s="1">
        <v>0</v>
      </c>
      <c r="P1137" s="1" t="s">
        <v>27</v>
      </c>
      <c r="Q1137" s="4" t="s">
        <v>21</v>
      </c>
    </row>
    <row r="1138" spans="1:17" ht="22.5" x14ac:dyDescent="0.25">
      <c r="A1138" s="3">
        <v>49</v>
      </c>
      <c r="B1138" s="1" t="s">
        <v>133</v>
      </c>
      <c r="C1138" s="1" t="s">
        <v>15</v>
      </c>
      <c r="D1138" s="1" t="s">
        <v>33</v>
      </c>
      <c r="E1138" s="1">
        <v>12121212</v>
      </c>
      <c r="F1138" s="1" t="s">
        <v>24</v>
      </c>
      <c r="G1138" s="1">
        <v>2229549</v>
      </c>
      <c r="H1138" s="1" t="s">
        <v>34</v>
      </c>
      <c r="I1138" s="2">
        <v>45050</v>
      </c>
      <c r="J1138" s="15" t="str">
        <f>MID(Tabla1[[#This Row],[HORA]],1,5)</f>
        <v>17:45</v>
      </c>
      <c r="K1138" s="16">
        <f>IF(Tabla1[[#This Row],[FECHA]]=I1139,IF(J1139-J1138&gt;0,(J1139-J1138)*1440,0),0)</f>
        <v>0.99999999999983658</v>
      </c>
      <c r="L1138" s="14">
        <v>4.3600000000000003</v>
      </c>
      <c r="M1138" s="13" t="s">
        <v>56115</v>
      </c>
      <c r="N1138" s="1" t="s">
        <v>26</v>
      </c>
      <c r="O1138" s="1">
        <v>0</v>
      </c>
      <c r="P1138" s="1" t="s">
        <v>27</v>
      </c>
      <c r="Q1138" s="4" t="s">
        <v>21</v>
      </c>
    </row>
    <row r="1139" spans="1:17" ht="22.5" x14ac:dyDescent="0.25">
      <c r="A1139" s="3">
        <v>18119</v>
      </c>
      <c r="B1139" s="1" t="s">
        <v>54174</v>
      </c>
      <c r="C1139" s="1" t="s">
        <v>15</v>
      </c>
      <c r="D1139" s="1" t="s">
        <v>33</v>
      </c>
      <c r="E1139" s="1">
        <v>20602378820</v>
      </c>
      <c r="F1139" s="1" t="s">
        <v>50453</v>
      </c>
      <c r="G1139" s="1">
        <v>44374677</v>
      </c>
      <c r="H1139" s="1" t="s">
        <v>32302</v>
      </c>
      <c r="I1139" s="2">
        <v>45050</v>
      </c>
      <c r="J1139" s="15" t="str">
        <f>MID(Tabla1[[#This Row],[HORA]],1,5)</f>
        <v>17:46</v>
      </c>
      <c r="K1139" s="16">
        <f>IF(Tabla1[[#This Row],[FECHA]]=I1140,IF(J1140-J1139&gt;0,(J1140-J1139)*1440,0),0)</f>
        <v>1.0000000000001563</v>
      </c>
      <c r="L1139" s="14">
        <v>2.0699999999999998</v>
      </c>
      <c r="M1139" s="13" t="s">
        <v>56116</v>
      </c>
      <c r="N1139" s="1" t="s">
        <v>22651</v>
      </c>
      <c r="O1139" s="1">
        <v>10</v>
      </c>
      <c r="P1139" s="1" t="s">
        <v>413</v>
      </c>
      <c r="Q1139" s="4" t="s">
        <v>21</v>
      </c>
    </row>
    <row r="1140" spans="1:17" ht="22.5" x14ac:dyDescent="0.25">
      <c r="A1140" s="3">
        <v>18120</v>
      </c>
      <c r="B1140" s="1" t="s">
        <v>54175</v>
      </c>
      <c r="C1140" s="1" t="s">
        <v>15</v>
      </c>
      <c r="D1140" s="1" t="s">
        <v>71</v>
      </c>
      <c r="E1140" s="1">
        <v>20602378820</v>
      </c>
      <c r="F1140" s="1" t="s">
        <v>50453</v>
      </c>
      <c r="G1140" s="1">
        <v>80173044</v>
      </c>
      <c r="H1140" s="1" t="s">
        <v>54176</v>
      </c>
      <c r="I1140" s="2">
        <v>45050</v>
      </c>
      <c r="J1140" s="15" t="str">
        <f>MID(Tabla1[[#This Row],[HORA]],1,5)</f>
        <v>17:47</v>
      </c>
      <c r="K1140" s="16">
        <f>IF(Tabla1[[#This Row],[FECHA]]=I1141,IF(J1141-J1140&gt;0,(J1141-J1140)*1440,0),0)</f>
        <v>2.9999999999998295</v>
      </c>
      <c r="L1140" s="14">
        <v>3.36</v>
      </c>
      <c r="M1140" s="13" t="s">
        <v>56117</v>
      </c>
      <c r="N1140" s="1" t="s">
        <v>37797</v>
      </c>
      <c r="O1140" s="1">
        <v>10</v>
      </c>
      <c r="P1140" s="1" t="s">
        <v>413</v>
      </c>
      <c r="Q1140" s="4" t="s">
        <v>21</v>
      </c>
    </row>
    <row r="1141" spans="1:17" ht="22.5" x14ac:dyDescent="0.25">
      <c r="A1141" s="3">
        <v>12472</v>
      </c>
      <c r="B1141" s="1" t="s">
        <v>38427</v>
      </c>
      <c r="C1141" s="1" t="s">
        <v>15</v>
      </c>
      <c r="D1141" s="1" t="s">
        <v>40</v>
      </c>
      <c r="E1141" s="1">
        <v>16618595</v>
      </c>
      <c r="F1141" s="1" t="s">
        <v>38428</v>
      </c>
      <c r="G1141" s="1">
        <v>2229550</v>
      </c>
      <c r="H1141" s="1" t="s">
        <v>12022</v>
      </c>
      <c r="I1141" s="2">
        <v>45050</v>
      </c>
      <c r="J1141" s="15" t="str">
        <f>MID(Tabla1[[#This Row],[HORA]],1,5)</f>
        <v>17:50</v>
      </c>
      <c r="K1141" s="16">
        <f>IF(Tabla1[[#This Row],[FECHA]]=I1142,IF(J1142-J1141&gt;0,(J1142-J1141)*1440,0),0)</f>
        <v>1.0000000000001563</v>
      </c>
      <c r="L1141" s="14">
        <v>2.37</v>
      </c>
      <c r="M1141" s="13" t="s">
        <v>56120</v>
      </c>
      <c r="N1141" s="1" t="s">
        <v>38429</v>
      </c>
      <c r="O1141" s="1">
        <v>15</v>
      </c>
      <c r="P1141" s="1" t="s">
        <v>413</v>
      </c>
      <c r="Q1141" s="4" t="s">
        <v>21</v>
      </c>
    </row>
    <row r="1142" spans="1:17" ht="22.5" x14ac:dyDescent="0.25">
      <c r="A1142" s="3">
        <v>1016</v>
      </c>
      <c r="B1142" s="1" t="s">
        <v>2686</v>
      </c>
      <c r="C1142" s="1" t="s">
        <v>15</v>
      </c>
      <c r="D1142" s="1" t="s">
        <v>77</v>
      </c>
      <c r="E1142" s="1">
        <v>16407156</v>
      </c>
      <c r="F1142" s="1" t="s">
        <v>2687</v>
      </c>
      <c r="G1142" s="1">
        <v>3882487</v>
      </c>
      <c r="H1142" s="1" t="s">
        <v>2688</v>
      </c>
      <c r="I1142" s="2">
        <v>45050</v>
      </c>
      <c r="J1142" s="15" t="str">
        <f>MID(Tabla1[[#This Row],[HORA]],1,5)</f>
        <v>17:51</v>
      </c>
      <c r="K1142" s="16">
        <f>IF(Tabla1[[#This Row],[FECHA]]=I1143,IF(J1143-J1142&gt;0,(J1143-J1142)*1440,0),0)</f>
        <v>0</v>
      </c>
      <c r="L1142" s="14">
        <v>5.38</v>
      </c>
      <c r="M1142" s="13" t="s">
        <v>56121</v>
      </c>
      <c r="N1142" s="1" t="s">
        <v>2689</v>
      </c>
      <c r="O1142" s="1">
        <v>25</v>
      </c>
      <c r="P1142" s="1" t="s">
        <v>300</v>
      </c>
      <c r="Q1142" s="4" t="s">
        <v>21</v>
      </c>
    </row>
    <row r="1143" spans="1:17" ht="22.5" x14ac:dyDescent="0.25">
      <c r="A1143" s="3">
        <v>16748</v>
      </c>
      <c r="B1143" s="1" t="s">
        <v>50719</v>
      </c>
      <c r="C1143" s="1" t="s">
        <v>15</v>
      </c>
      <c r="D1143" s="1" t="s">
        <v>40</v>
      </c>
      <c r="E1143" s="1">
        <v>20101869947</v>
      </c>
      <c r="F1143" s="1" t="s">
        <v>50720</v>
      </c>
      <c r="G1143" s="1">
        <v>46655167</v>
      </c>
      <c r="H1143" s="1" t="s">
        <v>50721</v>
      </c>
      <c r="I1143" s="2">
        <v>45050</v>
      </c>
      <c r="J1143" s="15" t="str">
        <f>MID(Tabla1[[#This Row],[HORA]],1,5)</f>
        <v>17:51</v>
      </c>
      <c r="K1143" s="16">
        <f>IF(Tabla1[[#This Row],[FECHA]]=I1144,IF(J1144-J1143&gt;0,(J1144-J1143)*1440,0),0)</f>
        <v>0.99999999999999645</v>
      </c>
      <c r="L1143" s="14">
        <v>7.44</v>
      </c>
      <c r="M1143" s="13" t="s">
        <v>56121</v>
      </c>
      <c r="N1143" s="1" t="s">
        <v>50722</v>
      </c>
      <c r="O1143" s="1">
        <v>25</v>
      </c>
      <c r="P1143" s="1" t="s">
        <v>27</v>
      </c>
      <c r="Q1143" s="4" t="s">
        <v>21</v>
      </c>
    </row>
    <row r="1144" spans="1:17" ht="22.5" x14ac:dyDescent="0.25">
      <c r="A1144" s="3">
        <v>1017</v>
      </c>
      <c r="B1144" s="1" t="s">
        <v>2690</v>
      </c>
      <c r="C1144" s="1" t="s">
        <v>15</v>
      </c>
      <c r="D1144" s="1" t="s">
        <v>33</v>
      </c>
      <c r="E1144" s="1">
        <v>16407156</v>
      </c>
      <c r="F1144" s="1" t="s">
        <v>2687</v>
      </c>
      <c r="G1144" s="1">
        <v>45557532</v>
      </c>
      <c r="H1144" s="1" t="s">
        <v>2691</v>
      </c>
      <c r="I1144" s="2">
        <v>45050</v>
      </c>
      <c r="J1144" s="15" t="str">
        <f>MID(Tabla1[[#This Row],[HORA]],1,5)</f>
        <v>17:52</v>
      </c>
      <c r="K1144" s="16">
        <f>IF(Tabla1[[#This Row],[FECHA]]=I1145,IF(J1145-J1144&gt;0,(J1145-J1144)*1440,0),0)</f>
        <v>0</v>
      </c>
      <c r="L1144" s="14">
        <v>3.31</v>
      </c>
      <c r="M1144" s="13" t="s">
        <v>56122</v>
      </c>
      <c r="N1144" s="1" t="s">
        <v>2692</v>
      </c>
      <c r="O1144" s="1">
        <v>15</v>
      </c>
      <c r="P1144" s="1" t="s">
        <v>300</v>
      </c>
      <c r="Q1144" s="4" t="s">
        <v>21</v>
      </c>
    </row>
    <row r="1145" spans="1:17" ht="22.5" x14ac:dyDescent="0.25">
      <c r="A1145" s="3">
        <v>12473</v>
      </c>
      <c r="B1145" s="1" t="s">
        <v>38430</v>
      </c>
      <c r="C1145" s="1" t="s">
        <v>15</v>
      </c>
      <c r="D1145" s="1" t="s">
        <v>77</v>
      </c>
      <c r="E1145" s="1">
        <v>48327293</v>
      </c>
      <c r="F1145" s="1" t="s">
        <v>38431</v>
      </c>
      <c r="G1145" s="1">
        <v>3896587</v>
      </c>
      <c r="H1145" s="1" t="s">
        <v>25768</v>
      </c>
      <c r="I1145" s="2">
        <v>45050</v>
      </c>
      <c r="J1145" s="15" t="str">
        <f>MID(Tabla1[[#This Row],[HORA]],1,5)</f>
        <v>17:52</v>
      </c>
      <c r="K1145" s="16">
        <f>IF(Tabla1[[#This Row],[FECHA]]=I1146,IF(J1146-J1145&gt;0,(J1146-J1145)*1440,0),0)</f>
        <v>2.9999999999999893</v>
      </c>
      <c r="L1145" s="14">
        <v>3.12</v>
      </c>
      <c r="M1145" s="13" t="s">
        <v>56122</v>
      </c>
      <c r="N1145" s="1" t="s">
        <v>38432</v>
      </c>
      <c r="O1145" s="1">
        <v>20</v>
      </c>
      <c r="P1145" s="1" t="s">
        <v>413</v>
      </c>
      <c r="Q1145" s="4" t="s">
        <v>21</v>
      </c>
    </row>
    <row r="1146" spans="1:17" ht="22.5" x14ac:dyDescent="0.25">
      <c r="A1146" s="3">
        <v>1018</v>
      </c>
      <c r="B1146" s="1" t="s">
        <v>2693</v>
      </c>
      <c r="C1146" s="1" t="s">
        <v>15</v>
      </c>
      <c r="D1146" s="1" t="s">
        <v>40</v>
      </c>
      <c r="E1146" s="1">
        <v>47436792</v>
      </c>
      <c r="F1146" s="1" t="s">
        <v>2694</v>
      </c>
      <c r="G1146" s="1">
        <v>2229551</v>
      </c>
      <c r="H1146" s="1" t="s">
        <v>2695</v>
      </c>
      <c r="I1146" s="2">
        <v>45050</v>
      </c>
      <c r="J1146" s="15" t="str">
        <f>MID(Tabla1[[#This Row],[HORA]],1,5)</f>
        <v>17:55</v>
      </c>
      <c r="K1146" s="16">
        <f>IF(Tabla1[[#This Row],[FECHA]]=I1147,IF(J1147-J1146&gt;0,(J1147-J1146)*1440,0),0)</f>
        <v>0</v>
      </c>
      <c r="L1146" s="14">
        <v>5.21</v>
      </c>
      <c r="M1146" s="13" t="s">
        <v>56125</v>
      </c>
      <c r="N1146" s="1" t="s">
        <v>2030</v>
      </c>
      <c r="O1146" s="1">
        <v>10</v>
      </c>
      <c r="P1146" s="1" t="s">
        <v>300</v>
      </c>
      <c r="Q1146" s="4" t="s">
        <v>21</v>
      </c>
    </row>
    <row r="1147" spans="1:17" ht="22.5" x14ac:dyDescent="0.25">
      <c r="A1147" s="3">
        <v>12474</v>
      </c>
      <c r="B1147" s="1" t="s">
        <v>38433</v>
      </c>
      <c r="C1147" s="1" t="s">
        <v>15</v>
      </c>
      <c r="D1147" s="1" t="s">
        <v>71</v>
      </c>
      <c r="E1147" s="1">
        <v>75532922</v>
      </c>
      <c r="F1147" s="1" t="s">
        <v>38434</v>
      </c>
      <c r="G1147" s="1">
        <v>16518568</v>
      </c>
      <c r="H1147" s="1" t="s">
        <v>17370</v>
      </c>
      <c r="I1147" s="2">
        <v>45050</v>
      </c>
      <c r="J1147" s="15" t="str">
        <f>MID(Tabla1[[#This Row],[HORA]],1,5)</f>
        <v>17:55</v>
      </c>
      <c r="K1147" s="16">
        <f>IF(Tabla1[[#This Row],[FECHA]]=I1148,IF(J1148-J1147&gt;0,(J1148-J1147)*1440,0),0)</f>
        <v>0.99999999999999645</v>
      </c>
      <c r="L1147" s="14">
        <v>2.5499999999999998</v>
      </c>
      <c r="M1147" s="13" t="s">
        <v>56125</v>
      </c>
      <c r="N1147" s="1" t="s">
        <v>38435</v>
      </c>
      <c r="O1147" s="1">
        <v>20</v>
      </c>
      <c r="P1147" s="1" t="s">
        <v>413</v>
      </c>
      <c r="Q1147" s="4" t="s">
        <v>21</v>
      </c>
    </row>
    <row r="1148" spans="1:17" ht="22.5" x14ac:dyDescent="0.25">
      <c r="A1148" s="3">
        <v>5687</v>
      </c>
      <c r="B1148" s="1" t="s">
        <v>17804</v>
      </c>
      <c r="C1148" s="1" t="s">
        <v>15</v>
      </c>
      <c r="D1148" s="1" t="s">
        <v>161</v>
      </c>
      <c r="E1148" s="1">
        <v>74928134</v>
      </c>
      <c r="F1148" s="1" t="s">
        <v>17805</v>
      </c>
      <c r="G1148" s="1">
        <v>2229552</v>
      </c>
      <c r="H1148" s="1" t="s">
        <v>17806</v>
      </c>
      <c r="I1148" s="2">
        <v>45050</v>
      </c>
      <c r="J1148" s="15" t="str">
        <f>MID(Tabla1[[#This Row],[HORA]],1,5)</f>
        <v>17:56</v>
      </c>
      <c r="K1148" s="16">
        <f>IF(Tabla1[[#This Row],[FECHA]]=I1149,IF(J1149-J1148&gt;0,(J1149-J1148)*1440,0),0)</f>
        <v>2.9999999999999893</v>
      </c>
      <c r="L1148" s="14">
        <v>4.28</v>
      </c>
      <c r="M1148" s="13" t="s">
        <v>56126</v>
      </c>
      <c r="N1148" s="1" t="s">
        <v>17807</v>
      </c>
      <c r="O1148" s="1">
        <v>20</v>
      </c>
      <c r="P1148" s="1" t="s">
        <v>27</v>
      </c>
      <c r="Q1148" s="4" t="s">
        <v>21</v>
      </c>
    </row>
    <row r="1149" spans="1:17" ht="22.5" x14ac:dyDescent="0.25">
      <c r="A1149" s="3">
        <v>12475</v>
      </c>
      <c r="B1149" s="1" t="s">
        <v>38436</v>
      </c>
      <c r="C1149" s="1" t="s">
        <v>15</v>
      </c>
      <c r="D1149" s="1" t="s">
        <v>33</v>
      </c>
      <c r="E1149" s="1">
        <v>75901872</v>
      </c>
      <c r="F1149" s="1" t="s">
        <v>18055</v>
      </c>
      <c r="G1149" s="1">
        <v>80268267</v>
      </c>
      <c r="H1149" s="1" t="s">
        <v>38437</v>
      </c>
      <c r="I1149" s="2">
        <v>45050</v>
      </c>
      <c r="J1149" s="15" t="str">
        <f>MID(Tabla1[[#This Row],[HORA]],1,5)</f>
        <v>17:59</v>
      </c>
      <c r="K1149" s="16">
        <f>IF(Tabla1[[#This Row],[FECHA]]=I1150,IF(J1150-J1149&gt;0,(J1150-J1149)*1440,0),0)</f>
        <v>0</v>
      </c>
      <c r="L1149" s="14">
        <v>6.14</v>
      </c>
      <c r="M1149" s="13" t="s">
        <v>56129</v>
      </c>
      <c r="N1149" s="1" t="s">
        <v>38438</v>
      </c>
      <c r="O1149" s="1">
        <v>50</v>
      </c>
      <c r="P1149" s="1" t="s">
        <v>413</v>
      </c>
      <c r="Q1149" s="4" t="s">
        <v>21</v>
      </c>
    </row>
    <row r="1150" spans="1:17" ht="22.5" x14ac:dyDescent="0.25">
      <c r="A1150" s="3">
        <v>16749</v>
      </c>
      <c r="B1150" s="1" t="s">
        <v>50723</v>
      </c>
      <c r="C1150" s="1" t="s">
        <v>15</v>
      </c>
      <c r="D1150" s="1" t="s">
        <v>33</v>
      </c>
      <c r="E1150" s="1">
        <v>20601905231</v>
      </c>
      <c r="F1150" s="1" t="s">
        <v>50724</v>
      </c>
      <c r="G1150" s="1">
        <v>3627634</v>
      </c>
      <c r="H1150" s="1" t="s">
        <v>50725</v>
      </c>
      <c r="I1150" s="2">
        <v>45050</v>
      </c>
      <c r="J1150" s="15" t="str">
        <f>MID(Tabla1[[#This Row],[HORA]],1,5)</f>
        <v>17:59</v>
      </c>
      <c r="K1150" s="16">
        <f>IF(Tabla1[[#This Row],[FECHA]]=I1151,IF(J1151-J1150&gt;0,(J1151-J1150)*1440,0),0)</f>
        <v>0.99999999999999645</v>
      </c>
      <c r="L1150" s="14">
        <v>3.44</v>
      </c>
      <c r="M1150" s="13" t="s">
        <v>56129</v>
      </c>
      <c r="N1150" s="1" t="s">
        <v>33305</v>
      </c>
      <c r="O1150" s="1">
        <v>30</v>
      </c>
      <c r="P1150" s="1" t="s">
        <v>27</v>
      </c>
      <c r="Q1150" s="4" t="s">
        <v>21</v>
      </c>
    </row>
    <row r="1151" spans="1:17" ht="22.5" x14ac:dyDescent="0.25">
      <c r="A1151" s="3">
        <v>1019</v>
      </c>
      <c r="B1151" s="1" t="s">
        <v>2696</v>
      </c>
      <c r="C1151" s="1" t="s">
        <v>15</v>
      </c>
      <c r="D1151" s="1" t="s">
        <v>40</v>
      </c>
      <c r="E1151" s="1">
        <v>42421972</v>
      </c>
      <c r="F1151" s="1" t="s">
        <v>2697</v>
      </c>
      <c r="G1151" s="1">
        <v>40080629</v>
      </c>
      <c r="H1151" s="1" t="s">
        <v>2698</v>
      </c>
      <c r="I1151" s="2">
        <v>45050</v>
      </c>
      <c r="J1151" s="15" t="str">
        <f>MID(Tabla1[[#This Row],[HORA]],1,5)</f>
        <v>18:00</v>
      </c>
      <c r="K1151" s="16">
        <f>IF(Tabla1[[#This Row],[FECHA]]=I1152,IF(J1152-J1151&gt;0,(J1152-J1151)*1440,0),0)</f>
        <v>2.0000000000001528</v>
      </c>
      <c r="L1151" s="14">
        <v>4.0999999999999996</v>
      </c>
      <c r="M1151" s="13" t="s">
        <v>56139</v>
      </c>
      <c r="N1151" s="1" t="s">
        <v>2699</v>
      </c>
      <c r="O1151" s="1">
        <v>10</v>
      </c>
      <c r="P1151" s="1" t="s">
        <v>300</v>
      </c>
      <c r="Q1151" s="4" t="s">
        <v>21</v>
      </c>
    </row>
    <row r="1152" spans="1:17" ht="22.5" x14ac:dyDescent="0.25">
      <c r="A1152" s="3">
        <v>5688</v>
      </c>
      <c r="B1152" s="1" t="s">
        <v>17808</v>
      </c>
      <c r="C1152" s="1" t="s">
        <v>15</v>
      </c>
      <c r="D1152" s="1" t="s">
        <v>23</v>
      </c>
      <c r="E1152" s="1">
        <v>27669038</v>
      </c>
      <c r="F1152" s="1" t="s">
        <v>17809</v>
      </c>
      <c r="G1152" s="1">
        <v>2229556</v>
      </c>
      <c r="H1152" s="1" t="s">
        <v>17810</v>
      </c>
      <c r="I1152" s="2">
        <v>45050</v>
      </c>
      <c r="J1152" s="15" t="str">
        <f>MID(Tabla1[[#This Row],[HORA]],1,5)</f>
        <v>18:02</v>
      </c>
      <c r="K1152" s="16">
        <f>IF(Tabla1[[#This Row],[FECHA]]=I1153,IF(J1153-J1152&gt;0,(J1153-J1152)*1440,0),0)</f>
        <v>0</v>
      </c>
      <c r="L1152" s="14">
        <v>4.04</v>
      </c>
      <c r="M1152" s="13" t="s">
        <v>56141</v>
      </c>
      <c r="N1152" s="1" t="s">
        <v>17811</v>
      </c>
      <c r="O1152" s="1">
        <v>10</v>
      </c>
      <c r="P1152" s="1" t="s">
        <v>27</v>
      </c>
      <c r="Q1152" s="4" t="s">
        <v>21</v>
      </c>
    </row>
    <row r="1153" spans="1:17" ht="22.5" x14ac:dyDescent="0.25">
      <c r="A1153" s="3">
        <v>12476</v>
      </c>
      <c r="B1153" s="1" t="s">
        <v>38439</v>
      </c>
      <c r="C1153" s="1" t="s">
        <v>15</v>
      </c>
      <c r="D1153" s="1" t="s">
        <v>82</v>
      </c>
      <c r="E1153" s="1">
        <v>27253607</v>
      </c>
      <c r="F1153" s="1" t="s">
        <v>38440</v>
      </c>
      <c r="G1153" s="1">
        <v>2229557</v>
      </c>
      <c r="H1153" s="1" t="s">
        <v>38441</v>
      </c>
      <c r="I1153" s="2">
        <v>45050</v>
      </c>
      <c r="J1153" s="15" t="str">
        <f>MID(Tabla1[[#This Row],[HORA]],1,5)</f>
        <v>18:02</v>
      </c>
      <c r="K1153" s="16">
        <f>IF(Tabla1[[#This Row],[FECHA]]=I1154,IF(J1154-J1153&gt;0,(J1154-J1153)*1440,0),0)</f>
        <v>0.99999999999983658</v>
      </c>
      <c r="L1153" s="14">
        <v>2.14</v>
      </c>
      <c r="M1153" s="13" t="s">
        <v>56141</v>
      </c>
      <c r="N1153" s="1" t="s">
        <v>38442</v>
      </c>
      <c r="O1153" s="1">
        <v>20</v>
      </c>
      <c r="P1153" s="1" t="s">
        <v>413</v>
      </c>
      <c r="Q1153" s="4" t="s">
        <v>21</v>
      </c>
    </row>
    <row r="1154" spans="1:17" ht="22.5" x14ac:dyDescent="0.25">
      <c r="A1154" s="3">
        <v>12477</v>
      </c>
      <c r="B1154" s="1" t="s">
        <v>38443</v>
      </c>
      <c r="C1154" s="1" t="s">
        <v>15</v>
      </c>
      <c r="D1154" s="1" t="s">
        <v>40</v>
      </c>
      <c r="E1154" s="1">
        <v>16651389</v>
      </c>
      <c r="F1154" s="1" t="s">
        <v>29246</v>
      </c>
      <c r="G1154" s="1">
        <v>2229558</v>
      </c>
      <c r="H1154" s="1" t="s">
        <v>38444</v>
      </c>
      <c r="I1154" s="2">
        <v>45050</v>
      </c>
      <c r="J1154" s="15" t="str">
        <f>MID(Tabla1[[#This Row],[HORA]],1,5)</f>
        <v>18:03</v>
      </c>
      <c r="K1154" s="16">
        <f>IF(Tabla1[[#This Row],[FECHA]]=I1155,IF(J1155-J1154&gt;0,(J1155-J1154)*1440,0),0)</f>
        <v>0.99999999999999645</v>
      </c>
      <c r="L1154" s="14">
        <v>3.15</v>
      </c>
      <c r="M1154" s="13" t="s">
        <v>56142</v>
      </c>
      <c r="N1154" s="1" t="s">
        <v>5313</v>
      </c>
      <c r="O1154" s="1">
        <v>10</v>
      </c>
      <c r="P1154" s="1" t="s">
        <v>413</v>
      </c>
      <c r="Q1154" s="4" t="s">
        <v>21</v>
      </c>
    </row>
    <row r="1155" spans="1:17" ht="22.5" x14ac:dyDescent="0.25">
      <c r="A1155" s="3">
        <v>50</v>
      </c>
      <c r="B1155" s="1" t="s">
        <v>134</v>
      </c>
      <c r="C1155" s="1" t="s">
        <v>15</v>
      </c>
      <c r="D1155" s="1" t="s">
        <v>16</v>
      </c>
      <c r="E1155" s="1">
        <v>16421143</v>
      </c>
      <c r="F1155" s="1" t="s">
        <v>135</v>
      </c>
      <c r="G1155" s="1">
        <v>2229559</v>
      </c>
      <c r="H1155" s="1" t="s">
        <v>136</v>
      </c>
      <c r="I1155" s="2">
        <v>45050</v>
      </c>
      <c r="J1155" s="15" t="str">
        <f>MID(Tabla1[[#This Row],[HORA]],1,5)</f>
        <v>18:04</v>
      </c>
      <c r="K1155" s="16">
        <f>IF(Tabla1[[#This Row],[FECHA]]=I1156,IF(J1156-J1155&gt;0,(J1156-J1155)*1440,0),0)</f>
        <v>0.99999999999999645</v>
      </c>
      <c r="L1155" s="14">
        <v>4.5199999999999996</v>
      </c>
      <c r="M1155" s="13" t="s">
        <v>56143</v>
      </c>
      <c r="N1155" s="1" t="s">
        <v>137</v>
      </c>
      <c r="O1155" s="1">
        <v>0</v>
      </c>
      <c r="P1155" s="1" t="s">
        <v>27</v>
      </c>
      <c r="Q1155" s="4" t="s">
        <v>21</v>
      </c>
    </row>
    <row r="1156" spans="1:17" ht="22.5" x14ac:dyDescent="0.25">
      <c r="A1156" s="3">
        <v>5689</v>
      </c>
      <c r="B1156" s="1" t="s">
        <v>17812</v>
      </c>
      <c r="C1156" s="1" t="s">
        <v>15</v>
      </c>
      <c r="D1156" s="1" t="s">
        <v>61</v>
      </c>
      <c r="E1156" s="1">
        <v>42611840</v>
      </c>
      <c r="F1156" s="1" t="s">
        <v>17813</v>
      </c>
      <c r="G1156" s="1">
        <v>2229563</v>
      </c>
      <c r="H1156" s="1" t="s">
        <v>17814</v>
      </c>
      <c r="I1156" s="2">
        <v>45050</v>
      </c>
      <c r="J1156" s="15" t="str">
        <f>MID(Tabla1[[#This Row],[HORA]],1,5)</f>
        <v>18:05</v>
      </c>
      <c r="K1156" s="16">
        <f>IF(Tabla1[[#This Row],[FECHA]]=I1157,IF(J1157-J1156&gt;0,(J1157-J1156)*1440,0),0)</f>
        <v>0</v>
      </c>
      <c r="L1156" s="14">
        <v>4.2699999999999996</v>
      </c>
      <c r="M1156" s="13" t="s">
        <v>56144</v>
      </c>
      <c r="N1156" s="1" t="s">
        <v>9704</v>
      </c>
      <c r="O1156" s="1">
        <v>20</v>
      </c>
      <c r="P1156" s="1" t="s">
        <v>27</v>
      </c>
      <c r="Q1156" s="4" t="s">
        <v>21</v>
      </c>
    </row>
    <row r="1157" spans="1:17" ht="22.5" x14ac:dyDescent="0.25">
      <c r="A1157" s="3">
        <v>18121</v>
      </c>
      <c r="B1157" s="1" t="s">
        <v>54177</v>
      </c>
      <c r="C1157" s="1" t="s">
        <v>15</v>
      </c>
      <c r="D1157" s="1" t="s">
        <v>82</v>
      </c>
      <c r="E1157" s="1">
        <v>20554911511</v>
      </c>
      <c r="F1157" s="1" t="s">
        <v>48411</v>
      </c>
      <c r="G1157" s="1">
        <v>2229561</v>
      </c>
      <c r="H1157" s="1" t="s">
        <v>54178</v>
      </c>
      <c r="I1157" s="2">
        <v>45050</v>
      </c>
      <c r="J1157" s="15" t="str">
        <f>MID(Tabla1[[#This Row],[HORA]],1,5)</f>
        <v>18:05</v>
      </c>
      <c r="K1157" s="16">
        <f>IF(Tabla1[[#This Row],[FECHA]]=I1158,IF(J1158-J1157&gt;0,(J1158-J1157)*1440,0),0)</f>
        <v>1.9999999999999929</v>
      </c>
      <c r="L1157" s="14">
        <v>7.21</v>
      </c>
      <c r="M1157" s="13" t="s">
        <v>56144</v>
      </c>
      <c r="N1157" s="1" t="s">
        <v>54179</v>
      </c>
      <c r="O1157" s="1">
        <v>15</v>
      </c>
      <c r="P1157" s="1" t="s">
        <v>413</v>
      </c>
      <c r="Q1157" s="4" t="s">
        <v>21</v>
      </c>
    </row>
    <row r="1158" spans="1:17" ht="22.5" x14ac:dyDescent="0.25">
      <c r="A1158" s="3">
        <v>5690</v>
      </c>
      <c r="B1158" s="1" t="s">
        <v>17815</v>
      </c>
      <c r="C1158" s="1" t="s">
        <v>15</v>
      </c>
      <c r="D1158" s="1" t="s">
        <v>172</v>
      </c>
      <c r="E1158" s="1">
        <v>2777285</v>
      </c>
      <c r="F1158" s="1" t="s">
        <v>17816</v>
      </c>
      <c r="G1158" s="1">
        <v>2777285</v>
      </c>
      <c r="H1158" s="1" t="s">
        <v>17816</v>
      </c>
      <c r="I1158" s="2">
        <v>45050</v>
      </c>
      <c r="J1158" s="15" t="str">
        <f>MID(Tabla1[[#This Row],[HORA]],1,5)</f>
        <v>18:07</v>
      </c>
      <c r="K1158" s="16">
        <f>IF(Tabla1[[#This Row],[FECHA]]=I1159,IF(J1159-J1158&gt;0,(J1159-J1158)*1440,0),0)</f>
        <v>1.9999999999999929</v>
      </c>
      <c r="L1158" s="14">
        <v>4.3600000000000003</v>
      </c>
      <c r="M1158" s="13" t="s">
        <v>56146</v>
      </c>
      <c r="N1158" s="1" t="s">
        <v>9859</v>
      </c>
      <c r="O1158" s="1">
        <v>40</v>
      </c>
      <c r="P1158" s="1" t="s">
        <v>27</v>
      </c>
      <c r="Q1158" s="4" t="s">
        <v>21</v>
      </c>
    </row>
    <row r="1159" spans="1:17" ht="22.5" x14ac:dyDescent="0.25">
      <c r="A1159" s="3">
        <v>12478</v>
      </c>
      <c r="B1159" s="1" t="s">
        <v>38445</v>
      </c>
      <c r="C1159" s="1" t="s">
        <v>15</v>
      </c>
      <c r="D1159" s="1" t="s">
        <v>30</v>
      </c>
      <c r="E1159" s="1">
        <v>46518958</v>
      </c>
      <c r="F1159" s="1" t="s">
        <v>20045</v>
      </c>
      <c r="G1159" s="1">
        <v>46518958</v>
      </c>
      <c r="H1159" s="1" t="s">
        <v>20045</v>
      </c>
      <c r="I1159" s="2">
        <v>45050</v>
      </c>
      <c r="J1159" s="15" t="str">
        <f>MID(Tabla1[[#This Row],[HORA]],1,5)</f>
        <v>18:09</v>
      </c>
      <c r="K1159" s="16">
        <f>IF(Tabla1[[#This Row],[FECHA]]=I1160,IF(J1160-J1159&gt;0,(J1160-J1159)*1440,0),0)</f>
        <v>1.9999999999999929</v>
      </c>
      <c r="L1159" s="14">
        <v>5.14</v>
      </c>
      <c r="M1159" s="13" t="s">
        <v>56148</v>
      </c>
      <c r="N1159" s="1" t="s">
        <v>1715</v>
      </c>
      <c r="O1159" s="1">
        <v>15</v>
      </c>
      <c r="P1159" s="1" t="s">
        <v>413</v>
      </c>
      <c r="Q1159" s="4" t="s">
        <v>21</v>
      </c>
    </row>
    <row r="1160" spans="1:17" ht="22.5" x14ac:dyDescent="0.25">
      <c r="A1160" s="3">
        <v>12479</v>
      </c>
      <c r="B1160" s="1" t="s">
        <v>38446</v>
      </c>
      <c r="C1160" s="1" t="s">
        <v>15</v>
      </c>
      <c r="D1160" s="1" t="s">
        <v>33</v>
      </c>
      <c r="E1160" s="1">
        <v>41747993</v>
      </c>
      <c r="F1160" s="1" t="s">
        <v>22638</v>
      </c>
      <c r="G1160" s="1">
        <v>2229566</v>
      </c>
      <c r="H1160" s="1" t="s">
        <v>38447</v>
      </c>
      <c r="I1160" s="2">
        <v>45050</v>
      </c>
      <c r="J1160" s="15" t="str">
        <f>MID(Tabla1[[#This Row],[HORA]],1,5)</f>
        <v>18:11</v>
      </c>
      <c r="K1160" s="16">
        <f>IF(Tabla1[[#This Row],[FECHA]]=I1161,IF(J1161-J1160&gt;0,(J1161-J1160)*1440,0),0)</f>
        <v>0.99999999999999645</v>
      </c>
      <c r="L1160" s="14">
        <v>7.51</v>
      </c>
      <c r="M1160" s="13" t="s">
        <v>56150</v>
      </c>
      <c r="N1160" s="1" t="s">
        <v>38448</v>
      </c>
      <c r="O1160" s="1">
        <v>15</v>
      </c>
      <c r="P1160" s="1" t="s">
        <v>413</v>
      </c>
      <c r="Q1160" s="4" t="s">
        <v>21</v>
      </c>
    </row>
    <row r="1161" spans="1:17" ht="22.5" x14ac:dyDescent="0.25">
      <c r="A1161" s="3">
        <v>1020</v>
      </c>
      <c r="B1161" s="1" t="s">
        <v>2700</v>
      </c>
      <c r="C1161" s="1" t="s">
        <v>15</v>
      </c>
      <c r="D1161" s="1" t="s">
        <v>40</v>
      </c>
      <c r="E1161" s="1">
        <v>952450</v>
      </c>
      <c r="F1161" s="1" t="s">
        <v>2701</v>
      </c>
      <c r="G1161" s="1">
        <v>74500028</v>
      </c>
      <c r="H1161" s="1" t="s">
        <v>2702</v>
      </c>
      <c r="I1161" s="2">
        <v>45050</v>
      </c>
      <c r="J1161" s="15" t="str">
        <f>MID(Tabla1[[#This Row],[HORA]],1,5)</f>
        <v>18:12</v>
      </c>
      <c r="K1161" s="16">
        <f>IF(Tabla1[[#This Row],[FECHA]]=I1162,IF(J1162-J1161&gt;0,(J1162-J1161)*1440,0),0)</f>
        <v>0</v>
      </c>
      <c r="L1161" s="14">
        <v>6.2</v>
      </c>
      <c r="M1161" s="13" t="s">
        <v>56151</v>
      </c>
      <c r="N1161" s="1" t="s">
        <v>2703</v>
      </c>
      <c r="O1161" s="1">
        <v>15</v>
      </c>
      <c r="P1161" s="1" t="s">
        <v>300</v>
      </c>
      <c r="Q1161" s="4" t="s">
        <v>21</v>
      </c>
    </row>
    <row r="1162" spans="1:17" ht="22.5" x14ac:dyDescent="0.25">
      <c r="A1162" s="3">
        <v>1021</v>
      </c>
      <c r="B1162" s="1" t="s">
        <v>2700</v>
      </c>
      <c r="C1162" s="1" t="s">
        <v>15</v>
      </c>
      <c r="D1162" s="1" t="s">
        <v>40</v>
      </c>
      <c r="E1162" s="1">
        <v>952450</v>
      </c>
      <c r="F1162" s="1" t="s">
        <v>2701</v>
      </c>
      <c r="G1162" s="1">
        <v>74500028</v>
      </c>
      <c r="H1162" s="1" t="s">
        <v>2704</v>
      </c>
      <c r="I1162" s="2">
        <v>45050</v>
      </c>
      <c r="J1162" s="15" t="str">
        <f>MID(Tabla1[[#This Row],[HORA]],1,5)</f>
        <v>18:12</v>
      </c>
      <c r="K1162" s="16">
        <f>IF(Tabla1[[#This Row],[FECHA]]=I1163,IF(J1163-J1162&gt;0,(J1163-J1162)*1440,0),0)</f>
        <v>0.99999999999999645</v>
      </c>
      <c r="L1162" s="14">
        <v>4.8</v>
      </c>
      <c r="M1162" s="13" t="s">
        <v>56151</v>
      </c>
      <c r="N1162" s="1" t="s">
        <v>2703</v>
      </c>
      <c r="O1162" s="1">
        <v>15</v>
      </c>
      <c r="P1162" s="1" t="s">
        <v>300</v>
      </c>
      <c r="Q1162" s="4" t="s">
        <v>21</v>
      </c>
    </row>
    <row r="1163" spans="1:17" ht="22.5" x14ac:dyDescent="0.25">
      <c r="A1163" s="3">
        <v>1022</v>
      </c>
      <c r="B1163" s="1" t="s">
        <v>2705</v>
      </c>
      <c r="C1163" s="1" t="s">
        <v>15</v>
      </c>
      <c r="D1163" s="1" t="s">
        <v>30</v>
      </c>
      <c r="E1163" s="1">
        <v>16723671</v>
      </c>
      <c r="F1163" s="1" t="s">
        <v>2706</v>
      </c>
      <c r="G1163" s="1">
        <v>0</v>
      </c>
      <c r="H1163" s="1" t="s">
        <v>1788</v>
      </c>
      <c r="I1163" s="2">
        <v>45050</v>
      </c>
      <c r="J1163" s="15" t="str">
        <f>MID(Tabla1[[#This Row],[HORA]],1,5)</f>
        <v>18:13</v>
      </c>
      <c r="K1163" s="16">
        <f>IF(Tabla1[[#This Row],[FECHA]]=I1164,IF(J1164-J1163&gt;0,(J1164-J1163)*1440,0),0)</f>
        <v>0</v>
      </c>
      <c r="L1163" s="14">
        <v>2.54</v>
      </c>
      <c r="M1163" s="13" t="s">
        <v>56152</v>
      </c>
      <c r="N1163" s="1" t="s">
        <v>1715</v>
      </c>
      <c r="O1163" s="1">
        <v>8</v>
      </c>
      <c r="P1163" s="1" t="s">
        <v>300</v>
      </c>
      <c r="Q1163" s="4" t="s">
        <v>21</v>
      </c>
    </row>
    <row r="1164" spans="1:17" ht="22.5" x14ac:dyDescent="0.25">
      <c r="A1164" s="3">
        <v>12480</v>
      </c>
      <c r="B1164" s="1" t="s">
        <v>38449</v>
      </c>
      <c r="C1164" s="1" t="s">
        <v>15</v>
      </c>
      <c r="D1164" s="1" t="s">
        <v>40</v>
      </c>
      <c r="E1164" s="1">
        <v>43179693</v>
      </c>
      <c r="F1164" s="1" t="s">
        <v>38450</v>
      </c>
      <c r="G1164" s="1">
        <v>2229567</v>
      </c>
      <c r="H1164" s="1" t="s">
        <v>38451</v>
      </c>
      <c r="I1164" s="2">
        <v>45050</v>
      </c>
      <c r="J1164" s="15" t="str">
        <f>MID(Tabla1[[#This Row],[HORA]],1,5)</f>
        <v>18:13</v>
      </c>
      <c r="K1164" s="16">
        <f>IF(Tabla1[[#This Row],[FECHA]]=I1165,IF(J1165-J1164&gt;0,(J1165-J1164)*1440,0),0)</f>
        <v>1.9999999999999929</v>
      </c>
      <c r="L1164" s="14">
        <v>5.0599999999999996</v>
      </c>
      <c r="M1164" s="13" t="s">
        <v>56152</v>
      </c>
      <c r="N1164" s="1" t="s">
        <v>38452</v>
      </c>
      <c r="O1164" s="1">
        <v>15</v>
      </c>
      <c r="P1164" s="1" t="s">
        <v>413</v>
      </c>
      <c r="Q1164" s="4" t="s">
        <v>21</v>
      </c>
    </row>
    <row r="1165" spans="1:17" ht="22.5" x14ac:dyDescent="0.25">
      <c r="A1165" s="3">
        <v>12481</v>
      </c>
      <c r="B1165" s="1" t="s">
        <v>38453</v>
      </c>
      <c r="C1165" s="1" t="s">
        <v>15</v>
      </c>
      <c r="D1165" s="1" t="s">
        <v>40</v>
      </c>
      <c r="E1165" s="1">
        <v>47959862</v>
      </c>
      <c r="F1165" s="1" t="s">
        <v>38454</v>
      </c>
      <c r="G1165" s="1">
        <v>19182063</v>
      </c>
      <c r="H1165" s="1" t="s">
        <v>38455</v>
      </c>
      <c r="I1165" s="2">
        <v>45050</v>
      </c>
      <c r="J1165" s="15" t="str">
        <f>MID(Tabla1[[#This Row],[HORA]],1,5)</f>
        <v>18:15</v>
      </c>
      <c r="K1165" s="16">
        <f>IF(Tabla1[[#This Row],[FECHA]]=I1166,IF(J1166-J1165&gt;0,(J1166-J1165)*1440,0),0)</f>
        <v>0.99999999999999645</v>
      </c>
      <c r="L1165" s="14">
        <v>4.09</v>
      </c>
      <c r="M1165" s="13" t="s">
        <v>56154</v>
      </c>
      <c r="N1165" s="1" t="s">
        <v>38456</v>
      </c>
      <c r="O1165" s="1">
        <v>10</v>
      </c>
      <c r="P1165" s="1" t="s">
        <v>413</v>
      </c>
      <c r="Q1165" s="4" t="s">
        <v>21</v>
      </c>
    </row>
    <row r="1166" spans="1:17" ht="22.5" x14ac:dyDescent="0.25">
      <c r="A1166" s="3">
        <v>1023</v>
      </c>
      <c r="B1166" s="1" t="s">
        <v>2707</v>
      </c>
      <c r="C1166" s="1" t="s">
        <v>15</v>
      </c>
      <c r="D1166" s="1" t="s">
        <v>33</v>
      </c>
      <c r="E1166" s="1">
        <v>77048702</v>
      </c>
      <c r="F1166" s="1" t="s">
        <v>2708</v>
      </c>
      <c r="G1166" s="1">
        <v>2229569</v>
      </c>
      <c r="H1166" s="1" t="s">
        <v>2709</v>
      </c>
      <c r="I1166" s="2">
        <v>45050</v>
      </c>
      <c r="J1166" s="15" t="str">
        <f>MID(Tabla1[[#This Row],[HORA]],1,5)</f>
        <v>18:16</v>
      </c>
      <c r="K1166" s="16">
        <f>IF(Tabla1[[#This Row],[FECHA]]=I1167,IF(J1167-J1166&gt;0,(J1167-J1166)*1440,0),0)</f>
        <v>2.9999999999999893</v>
      </c>
      <c r="L1166" s="14">
        <v>3.2</v>
      </c>
      <c r="M1166" s="13" t="s">
        <v>56155</v>
      </c>
      <c r="N1166" s="1" t="s">
        <v>2710</v>
      </c>
      <c r="O1166" s="1">
        <v>30</v>
      </c>
      <c r="P1166" s="1" t="s">
        <v>300</v>
      </c>
      <c r="Q1166" s="4" t="s">
        <v>21</v>
      </c>
    </row>
    <row r="1167" spans="1:17" ht="22.5" x14ac:dyDescent="0.25">
      <c r="A1167" s="3">
        <v>1024</v>
      </c>
      <c r="B1167" s="1" t="s">
        <v>2711</v>
      </c>
      <c r="C1167" s="1" t="s">
        <v>15</v>
      </c>
      <c r="D1167" s="1" t="s">
        <v>40</v>
      </c>
      <c r="E1167" s="1">
        <v>46918010</v>
      </c>
      <c r="F1167" s="1" t="s">
        <v>2712</v>
      </c>
      <c r="G1167" s="1">
        <v>2229572</v>
      </c>
      <c r="H1167" s="1" t="s">
        <v>2713</v>
      </c>
      <c r="I1167" s="2">
        <v>45050</v>
      </c>
      <c r="J1167" s="15" t="str">
        <f>MID(Tabla1[[#This Row],[HORA]],1,5)</f>
        <v>18:19</v>
      </c>
      <c r="K1167" s="16">
        <f>IF(Tabla1[[#This Row],[FECHA]]=I1168,IF(J1168-J1167&gt;0,(J1168-J1167)*1440,0),0)</f>
        <v>0</v>
      </c>
      <c r="L1167" s="14">
        <v>3.24</v>
      </c>
      <c r="M1167" s="13" t="s">
        <v>56158</v>
      </c>
      <c r="N1167" s="1" t="s">
        <v>2714</v>
      </c>
      <c r="O1167" s="1">
        <v>60</v>
      </c>
      <c r="P1167" s="1" t="s">
        <v>300</v>
      </c>
      <c r="Q1167" s="4" t="s">
        <v>21</v>
      </c>
    </row>
    <row r="1168" spans="1:17" ht="22.5" x14ac:dyDescent="0.25">
      <c r="A1168" s="3">
        <v>1025</v>
      </c>
      <c r="B1168" s="1" t="s">
        <v>2711</v>
      </c>
      <c r="C1168" s="1" t="s">
        <v>15</v>
      </c>
      <c r="D1168" s="1" t="s">
        <v>40</v>
      </c>
      <c r="E1168" s="1">
        <v>46918010</v>
      </c>
      <c r="F1168" s="1" t="s">
        <v>2712</v>
      </c>
      <c r="G1168" s="1">
        <v>2229572</v>
      </c>
      <c r="H1168" s="1" t="s">
        <v>2713</v>
      </c>
      <c r="I1168" s="2">
        <v>45050</v>
      </c>
      <c r="J1168" s="15" t="str">
        <f>MID(Tabla1[[#This Row],[HORA]],1,5)</f>
        <v>18:19</v>
      </c>
      <c r="K1168" s="16">
        <f>IF(Tabla1[[#This Row],[FECHA]]=I1169,IF(J1169-J1168&gt;0,(J1169-J1168)*1440,0),0)</f>
        <v>0</v>
      </c>
      <c r="L1168" s="14">
        <v>8.1199999999999992</v>
      </c>
      <c r="M1168" s="13" t="s">
        <v>56158</v>
      </c>
      <c r="N1168" s="1" t="s">
        <v>2715</v>
      </c>
      <c r="O1168" s="1">
        <v>60</v>
      </c>
      <c r="P1168" s="1" t="s">
        <v>300</v>
      </c>
      <c r="Q1168" s="4" t="s">
        <v>21</v>
      </c>
    </row>
    <row r="1169" spans="1:17" ht="22.5" x14ac:dyDescent="0.25">
      <c r="A1169" s="3">
        <v>12482</v>
      </c>
      <c r="B1169" s="1" t="s">
        <v>38457</v>
      </c>
      <c r="C1169" s="1" t="s">
        <v>15</v>
      </c>
      <c r="D1169" s="1" t="s">
        <v>33</v>
      </c>
      <c r="E1169" s="1">
        <v>45033585</v>
      </c>
      <c r="F1169" s="1" t="s">
        <v>17011</v>
      </c>
      <c r="G1169" s="1">
        <v>2229571</v>
      </c>
      <c r="H1169" s="1" t="s">
        <v>38458</v>
      </c>
      <c r="I1169" s="2">
        <v>45050</v>
      </c>
      <c r="J1169" s="15" t="str">
        <f>MID(Tabla1[[#This Row],[HORA]],1,5)</f>
        <v>18:19</v>
      </c>
      <c r="K1169" s="16">
        <f>IF(Tabla1[[#This Row],[FECHA]]=I1170,IF(J1170-J1169&gt;0,(J1170-J1169)*1440,0),0)</f>
        <v>2.0000000000001528</v>
      </c>
      <c r="L1169" s="14">
        <v>2.1</v>
      </c>
      <c r="M1169" s="13" t="s">
        <v>56158</v>
      </c>
      <c r="N1169" s="1" t="s">
        <v>38459</v>
      </c>
      <c r="O1169" s="1">
        <v>50</v>
      </c>
      <c r="P1169" s="1" t="s">
        <v>413</v>
      </c>
      <c r="Q1169" s="4" t="s">
        <v>21</v>
      </c>
    </row>
    <row r="1170" spans="1:17" ht="22.5" x14ac:dyDescent="0.25">
      <c r="A1170" s="3">
        <v>12483</v>
      </c>
      <c r="B1170" s="1" t="s">
        <v>38460</v>
      </c>
      <c r="C1170" s="1" t="s">
        <v>15</v>
      </c>
      <c r="D1170" s="1" t="s">
        <v>40</v>
      </c>
      <c r="E1170" s="1">
        <v>77146890</v>
      </c>
      <c r="F1170" s="1" t="s">
        <v>38461</v>
      </c>
      <c r="G1170" s="1">
        <v>46173829</v>
      </c>
      <c r="H1170" s="1" t="s">
        <v>38462</v>
      </c>
      <c r="I1170" s="2">
        <v>45050</v>
      </c>
      <c r="J1170" s="15" t="str">
        <f>MID(Tabla1[[#This Row],[HORA]],1,5)</f>
        <v>18:21</v>
      </c>
      <c r="K1170" s="16">
        <f>IF(Tabla1[[#This Row],[FECHA]]=I1171,IF(J1171-J1170&gt;0,(J1171-J1170)*1440,0),0)</f>
        <v>1.999999999999833</v>
      </c>
      <c r="L1170" s="14">
        <v>3.4</v>
      </c>
      <c r="M1170" s="13" t="s">
        <v>56160</v>
      </c>
      <c r="N1170" s="1" t="s">
        <v>38463</v>
      </c>
      <c r="O1170" s="1">
        <v>35</v>
      </c>
      <c r="P1170" s="1" t="s">
        <v>413</v>
      </c>
      <c r="Q1170" s="4" t="s">
        <v>21</v>
      </c>
    </row>
    <row r="1171" spans="1:17" ht="22.5" x14ac:dyDescent="0.25">
      <c r="A1171" s="3">
        <v>1026</v>
      </c>
      <c r="B1171" s="1" t="s">
        <v>2716</v>
      </c>
      <c r="C1171" s="1" t="s">
        <v>15</v>
      </c>
      <c r="D1171" s="1" t="s">
        <v>71</v>
      </c>
      <c r="E1171" s="1">
        <v>75786152</v>
      </c>
      <c r="F1171" s="1" t="s">
        <v>2717</v>
      </c>
      <c r="G1171" s="1">
        <v>2229573</v>
      </c>
      <c r="H1171" s="1" t="s">
        <v>2718</v>
      </c>
      <c r="I1171" s="2">
        <v>45050</v>
      </c>
      <c r="J1171" s="15" t="str">
        <f>MID(Tabla1[[#This Row],[HORA]],1,5)</f>
        <v>18:23</v>
      </c>
      <c r="K1171" s="16">
        <f>IF(Tabla1[[#This Row],[FECHA]]=I1172,IF(J1172-J1171&gt;0,(J1172-J1171)*1440,0),0)</f>
        <v>2.0000000000001528</v>
      </c>
      <c r="L1171" s="14">
        <v>2.2999999999999998</v>
      </c>
      <c r="M1171" s="13" t="s">
        <v>56162</v>
      </c>
      <c r="N1171" s="1" t="s">
        <v>2719</v>
      </c>
      <c r="O1171" s="1">
        <v>10</v>
      </c>
      <c r="P1171" s="1" t="s">
        <v>300</v>
      </c>
      <c r="Q1171" s="4" t="s">
        <v>21</v>
      </c>
    </row>
    <row r="1172" spans="1:17" ht="22.5" x14ac:dyDescent="0.25">
      <c r="A1172" s="3">
        <v>12484</v>
      </c>
      <c r="B1172" s="1" t="s">
        <v>38464</v>
      </c>
      <c r="C1172" s="1" t="s">
        <v>15</v>
      </c>
      <c r="D1172" s="1" t="s">
        <v>33</v>
      </c>
      <c r="E1172" s="1">
        <v>16751366</v>
      </c>
      <c r="F1172" s="1" t="s">
        <v>30798</v>
      </c>
      <c r="G1172" s="1">
        <v>2229575</v>
      </c>
      <c r="H1172" s="1" t="s">
        <v>38465</v>
      </c>
      <c r="I1172" s="2">
        <v>45050</v>
      </c>
      <c r="J1172" s="15" t="str">
        <f>MID(Tabla1[[#This Row],[HORA]],1,5)</f>
        <v>18:25</v>
      </c>
      <c r="K1172" s="16">
        <f>IF(Tabla1[[#This Row],[FECHA]]=I1173,IF(J1173-J1172&gt;0,(J1173-J1172)*1440,0),0)</f>
        <v>0</v>
      </c>
      <c r="L1172" s="14">
        <v>3.5</v>
      </c>
      <c r="M1172" s="13" t="s">
        <v>56164</v>
      </c>
      <c r="N1172" s="1" t="s">
        <v>38466</v>
      </c>
      <c r="O1172" s="1">
        <v>50</v>
      </c>
      <c r="P1172" s="1" t="s">
        <v>413</v>
      </c>
      <c r="Q1172" s="4" t="s">
        <v>21</v>
      </c>
    </row>
    <row r="1173" spans="1:17" ht="22.5" x14ac:dyDescent="0.25">
      <c r="A1173" s="3">
        <v>15727</v>
      </c>
      <c r="B1173" s="1" t="s">
        <v>47849</v>
      </c>
      <c r="C1173" s="1" t="s">
        <v>15</v>
      </c>
      <c r="D1173" s="1" t="s">
        <v>40</v>
      </c>
      <c r="E1173" s="1">
        <v>20175975315</v>
      </c>
      <c r="F1173" s="1" t="s">
        <v>47850</v>
      </c>
      <c r="G1173" s="1">
        <v>2229574</v>
      </c>
      <c r="H1173" s="1" t="s">
        <v>47760</v>
      </c>
      <c r="I1173" s="2">
        <v>45050</v>
      </c>
      <c r="J1173" s="15" t="str">
        <f>MID(Tabla1[[#This Row],[HORA]],1,5)</f>
        <v>18:25</v>
      </c>
      <c r="K1173" s="16">
        <f>IF(Tabla1[[#This Row],[FECHA]]=I1174,IF(J1174-J1173&gt;0,(J1174-J1173)*1440,0),0)</f>
        <v>0.99999999999999645</v>
      </c>
      <c r="L1173" s="14">
        <v>5</v>
      </c>
      <c r="M1173" s="13" t="s">
        <v>56164</v>
      </c>
      <c r="N1173" s="1" t="s">
        <v>2030</v>
      </c>
      <c r="O1173" s="1">
        <v>10</v>
      </c>
      <c r="P1173" s="1" t="s">
        <v>300</v>
      </c>
      <c r="Q1173" s="4" t="s">
        <v>21</v>
      </c>
    </row>
    <row r="1174" spans="1:17" ht="22.5" x14ac:dyDescent="0.25">
      <c r="A1174" s="3">
        <v>5691</v>
      </c>
      <c r="B1174" s="1" t="s">
        <v>17817</v>
      </c>
      <c r="C1174" s="1" t="s">
        <v>15</v>
      </c>
      <c r="D1174" s="1" t="s">
        <v>228</v>
      </c>
      <c r="E1174" s="1">
        <v>16723301</v>
      </c>
      <c r="F1174" s="1" t="s">
        <v>3071</v>
      </c>
      <c r="G1174" s="1">
        <v>2229576</v>
      </c>
      <c r="H1174" s="1" t="s">
        <v>7467</v>
      </c>
      <c r="I1174" s="2">
        <v>45050</v>
      </c>
      <c r="J1174" s="15" t="str">
        <f>MID(Tabla1[[#This Row],[HORA]],1,5)</f>
        <v>18:26</v>
      </c>
      <c r="K1174" s="16">
        <f>IF(Tabla1[[#This Row],[FECHA]]=I1175,IF(J1175-J1174&gt;0,(J1175-J1174)*1440,0),0)</f>
        <v>0</v>
      </c>
      <c r="L1174" s="14">
        <v>2.35</v>
      </c>
      <c r="M1174" s="13" t="s">
        <v>56165</v>
      </c>
      <c r="N1174" s="1" t="s">
        <v>9112</v>
      </c>
      <c r="O1174" s="1">
        <v>30</v>
      </c>
      <c r="P1174" s="1" t="s">
        <v>27</v>
      </c>
      <c r="Q1174" s="4" t="s">
        <v>21</v>
      </c>
    </row>
    <row r="1175" spans="1:17" ht="22.5" x14ac:dyDescent="0.25">
      <c r="A1175" s="3">
        <v>15728</v>
      </c>
      <c r="B1175" s="1" t="s">
        <v>47851</v>
      </c>
      <c r="C1175" s="1" t="s">
        <v>15</v>
      </c>
      <c r="D1175" s="1" t="s">
        <v>82</v>
      </c>
      <c r="E1175" s="1">
        <v>20561196631</v>
      </c>
      <c r="F1175" s="1" t="s">
        <v>47852</v>
      </c>
      <c r="G1175" s="1">
        <v>2229577</v>
      </c>
      <c r="H1175" s="1" t="s">
        <v>47853</v>
      </c>
      <c r="I1175" s="2">
        <v>45050</v>
      </c>
      <c r="J1175" s="15" t="str">
        <f>MID(Tabla1[[#This Row],[HORA]],1,5)</f>
        <v>18:26</v>
      </c>
      <c r="K1175" s="16">
        <f>IF(Tabla1[[#This Row],[FECHA]]=I1176,IF(J1176-J1175&gt;0,(J1176-J1175)*1440,0),0)</f>
        <v>0.99999999999983658</v>
      </c>
      <c r="L1175" s="14">
        <v>4.5</v>
      </c>
      <c r="M1175" s="13" t="s">
        <v>56165</v>
      </c>
      <c r="N1175" s="1" t="s">
        <v>2030</v>
      </c>
      <c r="O1175" s="1">
        <v>10</v>
      </c>
      <c r="P1175" s="1" t="s">
        <v>300</v>
      </c>
      <c r="Q1175" s="4" t="s">
        <v>21</v>
      </c>
    </row>
    <row r="1176" spans="1:17" ht="22.5" x14ac:dyDescent="0.25">
      <c r="A1176" s="3">
        <v>12409</v>
      </c>
      <c r="B1176" s="1" t="s">
        <v>38237</v>
      </c>
      <c r="C1176" s="1" t="s">
        <v>15</v>
      </c>
      <c r="D1176" s="1" t="s">
        <v>1017</v>
      </c>
      <c r="E1176" s="1">
        <v>40870920</v>
      </c>
      <c r="F1176" s="1" t="s">
        <v>18398</v>
      </c>
      <c r="G1176" s="1">
        <v>2229229</v>
      </c>
      <c r="H1176" s="1" t="s">
        <v>18399</v>
      </c>
      <c r="I1176" s="2">
        <v>45050</v>
      </c>
      <c r="J1176" s="15" t="str">
        <f>MID(Tabla1[[#This Row],[HORA]],1,5)</f>
        <v>18:27</v>
      </c>
      <c r="K1176" s="16">
        <f>IF(Tabla1[[#This Row],[FECHA]]=I1177,IF(J1177-J1176&gt;0,(J1177-J1176)*1440,0),0)</f>
        <v>0.99999999999999645</v>
      </c>
      <c r="L1176" s="14">
        <v>6.2</v>
      </c>
      <c r="M1176" s="13" t="s">
        <v>56166</v>
      </c>
      <c r="N1176" s="1" t="s">
        <v>38238</v>
      </c>
      <c r="O1176" s="1">
        <v>20</v>
      </c>
      <c r="P1176" s="1" t="s">
        <v>413</v>
      </c>
      <c r="Q1176" s="4" t="s">
        <v>21</v>
      </c>
    </row>
    <row r="1177" spans="1:17" ht="22.5" x14ac:dyDescent="0.25">
      <c r="A1177" s="3">
        <v>12485</v>
      </c>
      <c r="B1177" s="1" t="s">
        <v>38467</v>
      </c>
      <c r="C1177" s="1" t="s">
        <v>15</v>
      </c>
      <c r="D1177" s="1" t="s">
        <v>40</v>
      </c>
      <c r="E1177" s="1">
        <v>16665512</v>
      </c>
      <c r="F1177" s="1" t="s">
        <v>38468</v>
      </c>
      <c r="G1177" s="1">
        <v>2229578</v>
      </c>
      <c r="H1177" s="1" t="s">
        <v>38469</v>
      </c>
      <c r="I1177" s="2">
        <v>45050</v>
      </c>
      <c r="J1177" s="15" t="str">
        <f>MID(Tabla1[[#This Row],[HORA]],1,5)</f>
        <v>18:28</v>
      </c>
      <c r="K1177" s="16">
        <f>IF(Tabla1[[#This Row],[FECHA]]=I1178,IF(J1178-J1177&gt;0,(J1178-J1177)*1440,0),0)</f>
        <v>1.0000000000001563</v>
      </c>
      <c r="L1177" s="14">
        <v>3.36</v>
      </c>
      <c r="M1177" s="13" t="s">
        <v>56167</v>
      </c>
      <c r="N1177" s="1" t="s">
        <v>38470</v>
      </c>
      <c r="O1177" s="1">
        <v>10</v>
      </c>
      <c r="P1177" s="1" t="s">
        <v>413</v>
      </c>
      <c r="Q1177" s="4" t="s">
        <v>21</v>
      </c>
    </row>
    <row r="1178" spans="1:17" ht="22.5" x14ac:dyDescent="0.25">
      <c r="A1178" s="3">
        <v>1027</v>
      </c>
      <c r="B1178" s="1" t="s">
        <v>2720</v>
      </c>
      <c r="C1178" s="1" t="s">
        <v>15</v>
      </c>
      <c r="D1178" s="1" t="s">
        <v>82</v>
      </c>
      <c r="E1178" s="1">
        <v>75768141</v>
      </c>
      <c r="F1178" s="1" t="s">
        <v>2721</v>
      </c>
      <c r="G1178" s="1">
        <v>80226486</v>
      </c>
      <c r="H1178" s="1" t="s">
        <v>2722</v>
      </c>
      <c r="I1178" s="2">
        <v>45050</v>
      </c>
      <c r="J1178" s="15" t="str">
        <f>MID(Tabla1[[#This Row],[HORA]],1,5)</f>
        <v>18:29</v>
      </c>
      <c r="K1178" s="16">
        <f>IF(Tabla1[[#This Row],[FECHA]]=I1179,IF(J1179-J1178&gt;0,(J1179-J1178)*1440,0),0)</f>
        <v>0.99999999999999645</v>
      </c>
      <c r="L1178" s="14">
        <v>4.3</v>
      </c>
      <c r="M1178" s="13" t="s">
        <v>56168</v>
      </c>
      <c r="N1178" s="1" t="s">
        <v>2723</v>
      </c>
      <c r="O1178" s="1">
        <v>120</v>
      </c>
      <c r="P1178" s="1" t="s">
        <v>300</v>
      </c>
      <c r="Q1178" s="4" t="s">
        <v>21</v>
      </c>
    </row>
    <row r="1179" spans="1:17" ht="22.5" x14ac:dyDescent="0.25">
      <c r="A1179" s="3">
        <v>51</v>
      </c>
      <c r="B1179" s="1" t="s">
        <v>138</v>
      </c>
      <c r="C1179" s="1" t="s">
        <v>15</v>
      </c>
      <c r="D1179" s="1" t="s">
        <v>33</v>
      </c>
      <c r="E1179" s="1">
        <v>12121212</v>
      </c>
      <c r="F1179" s="1" t="s">
        <v>24</v>
      </c>
      <c r="G1179" s="1">
        <v>2229579</v>
      </c>
      <c r="H1179" s="1" t="s">
        <v>34</v>
      </c>
      <c r="I1179" s="2">
        <v>45050</v>
      </c>
      <c r="J1179" s="15" t="str">
        <f>MID(Tabla1[[#This Row],[HORA]],1,5)</f>
        <v>18:30</v>
      </c>
      <c r="K1179" s="16">
        <f>IF(Tabla1[[#This Row],[FECHA]]=I1180,IF(J1180-J1179&gt;0,(J1180-J1179)*1440,0),0)</f>
        <v>0</v>
      </c>
      <c r="L1179" s="14">
        <v>4.54</v>
      </c>
      <c r="M1179" s="13" t="s">
        <v>56169</v>
      </c>
      <c r="N1179" s="1" t="s">
        <v>139</v>
      </c>
      <c r="O1179" s="1">
        <v>0</v>
      </c>
      <c r="P1179" s="1" t="s">
        <v>27</v>
      </c>
      <c r="Q1179" s="4" t="s">
        <v>21</v>
      </c>
    </row>
    <row r="1180" spans="1:17" ht="22.5" x14ac:dyDescent="0.25">
      <c r="A1180" s="3">
        <v>52</v>
      </c>
      <c r="B1180" s="1" t="s">
        <v>138</v>
      </c>
      <c r="C1180" s="1" t="s">
        <v>15</v>
      </c>
      <c r="D1180" s="1" t="s">
        <v>33</v>
      </c>
      <c r="E1180" s="1">
        <v>12121212</v>
      </c>
      <c r="F1180" s="1" t="s">
        <v>28</v>
      </c>
      <c r="G1180" s="1">
        <v>2229579</v>
      </c>
      <c r="H1180" s="1" t="s">
        <v>34</v>
      </c>
      <c r="I1180" s="2">
        <v>45050</v>
      </c>
      <c r="J1180" s="15" t="str">
        <f>MID(Tabla1[[#This Row],[HORA]],1,5)</f>
        <v>18:30</v>
      </c>
      <c r="K1180" s="16">
        <f>IF(Tabla1[[#This Row],[FECHA]]=I1181,IF(J1181-J1180&gt;0,(J1181-J1180)*1440,0),0)</f>
        <v>0</v>
      </c>
      <c r="L1180" s="14">
        <v>2.21</v>
      </c>
      <c r="M1180" s="13" t="s">
        <v>56169</v>
      </c>
      <c r="N1180" s="1" t="s">
        <v>139</v>
      </c>
      <c r="O1180" s="1">
        <v>0</v>
      </c>
      <c r="P1180" s="1" t="s">
        <v>27</v>
      </c>
      <c r="Q1180" s="4" t="s">
        <v>21</v>
      </c>
    </row>
    <row r="1181" spans="1:17" ht="22.5" x14ac:dyDescent="0.25">
      <c r="A1181" s="3">
        <v>18122</v>
      </c>
      <c r="B1181" s="1" t="s">
        <v>54180</v>
      </c>
      <c r="C1181" s="1" t="s">
        <v>15</v>
      </c>
      <c r="D1181" s="1" t="s">
        <v>228</v>
      </c>
      <c r="E1181" s="1">
        <v>20601280541</v>
      </c>
      <c r="F1181" s="1" t="s">
        <v>47686</v>
      </c>
      <c r="G1181" s="1">
        <v>70747761</v>
      </c>
      <c r="H1181" s="1" t="s">
        <v>54181</v>
      </c>
      <c r="I1181" s="2">
        <v>45050</v>
      </c>
      <c r="J1181" s="15" t="str">
        <f>MID(Tabla1[[#This Row],[HORA]],1,5)</f>
        <v>18:30</v>
      </c>
      <c r="K1181" s="16">
        <f>IF(Tabla1[[#This Row],[FECHA]]=I1182,IF(J1182-J1181&gt;0,(J1182-J1181)*1440,0),0)</f>
        <v>0.99999999999983658</v>
      </c>
      <c r="L1181" s="14">
        <v>3.45</v>
      </c>
      <c r="M1181" s="13" t="s">
        <v>56169</v>
      </c>
      <c r="N1181" s="1" t="s">
        <v>54182</v>
      </c>
      <c r="O1181" s="1">
        <v>15</v>
      </c>
      <c r="P1181" s="1" t="s">
        <v>413</v>
      </c>
      <c r="Q1181" s="4" t="s">
        <v>21</v>
      </c>
    </row>
    <row r="1182" spans="1:17" ht="22.5" x14ac:dyDescent="0.25">
      <c r="A1182" s="3">
        <v>53</v>
      </c>
      <c r="B1182" s="1" t="s">
        <v>140</v>
      </c>
      <c r="C1182" s="1" t="s">
        <v>15</v>
      </c>
      <c r="D1182" s="1" t="s">
        <v>141</v>
      </c>
      <c r="E1182" s="1">
        <v>12121212</v>
      </c>
      <c r="F1182" s="1" t="s">
        <v>28</v>
      </c>
      <c r="G1182" s="1">
        <v>2229580</v>
      </c>
      <c r="H1182" s="1" t="s">
        <v>142</v>
      </c>
      <c r="I1182" s="2">
        <v>45050</v>
      </c>
      <c r="J1182" s="15" t="str">
        <f>MID(Tabla1[[#This Row],[HORA]],1,5)</f>
        <v>18:31</v>
      </c>
      <c r="K1182" s="16">
        <f>IF(Tabla1[[#This Row],[FECHA]]=I1183,IF(J1183-J1182&gt;0,(J1183-J1182)*1440,0),0)</f>
        <v>0</v>
      </c>
      <c r="L1182" s="14">
        <v>3.14</v>
      </c>
      <c r="M1182" s="13" t="s">
        <v>56170</v>
      </c>
      <c r="N1182" s="1" t="s">
        <v>26</v>
      </c>
      <c r="O1182" s="1">
        <v>0</v>
      </c>
      <c r="P1182" s="1" t="s">
        <v>27</v>
      </c>
      <c r="Q1182" s="4" t="s">
        <v>21</v>
      </c>
    </row>
    <row r="1183" spans="1:17" ht="22.5" x14ac:dyDescent="0.25">
      <c r="A1183" s="3">
        <v>54</v>
      </c>
      <c r="B1183" s="1" t="s">
        <v>140</v>
      </c>
      <c r="C1183" s="1" t="s">
        <v>15</v>
      </c>
      <c r="D1183" s="1" t="s">
        <v>141</v>
      </c>
      <c r="E1183" s="1">
        <v>12121212</v>
      </c>
      <c r="F1183" s="1" t="s">
        <v>24</v>
      </c>
      <c r="G1183" s="1">
        <v>2229580</v>
      </c>
      <c r="H1183" s="1" t="s">
        <v>142</v>
      </c>
      <c r="I1183" s="2">
        <v>45050</v>
      </c>
      <c r="J1183" s="15" t="str">
        <f>MID(Tabla1[[#This Row],[HORA]],1,5)</f>
        <v>18:31</v>
      </c>
      <c r="K1183" s="16">
        <f>IF(Tabla1[[#This Row],[FECHA]]=I1184,IF(J1184-J1183&gt;0,(J1184-J1183)*1440,0),0)</f>
        <v>1.0000000000001563</v>
      </c>
      <c r="L1183" s="14">
        <v>4.5199999999999996</v>
      </c>
      <c r="M1183" s="13" t="s">
        <v>56170</v>
      </c>
      <c r="N1183" s="1" t="s">
        <v>26</v>
      </c>
      <c r="O1183" s="1">
        <v>0</v>
      </c>
      <c r="P1183" s="1" t="s">
        <v>27</v>
      </c>
      <c r="Q1183" s="4" t="s">
        <v>21</v>
      </c>
    </row>
    <row r="1184" spans="1:17" ht="22.5" x14ac:dyDescent="0.25">
      <c r="A1184" s="3">
        <v>5692</v>
      </c>
      <c r="B1184" s="1" t="s">
        <v>17818</v>
      </c>
      <c r="C1184" s="1" t="s">
        <v>15</v>
      </c>
      <c r="D1184" s="1" t="s">
        <v>40</v>
      </c>
      <c r="E1184" s="1">
        <v>70549127</v>
      </c>
      <c r="F1184" s="1" t="s">
        <v>2084</v>
      </c>
      <c r="G1184" s="1">
        <v>70549127</v>
      </c>
      <c r="H1184" s="1" t="s">
        <v>2084</v>
      </c>
      <c r="I1184" s="2">
        <v>45050</v>
      </c>
      <c r="J1184" s="15" t="str">
        <f>MID(Tabla1[[#This Row],[HORA]],1,5)</f>
        <v>18:32</v>
      </c>
      <c r="K1184" s="16">
        <f>IF(Tabla1[[#This Row],[FECHA]]=I1185,IF(J1185-J1184&gt;0,(J1185-J1184)*1440,0),0)</f>
        <v>0</v>
      </c>
      <c r="L1184" s="14">
        <v>4.46</v>
      </c>
      <c r="M1184" s="13" t="s">
        <v>56171</v>
      </c>
      <c r="N1184" s="1" t="s">
        <v>8389</v>
      </c>
      <c r="O1184" s="1">
        <v>20</v>
      </c>
      <c r="P1184" s="1" t="s">
        <v>27</v>
      </c>
      <c r="Q1184" s="4" t="s">
        <v>21</v>
      </c>
    </row>
    <row r="1185" spans="1:17" ht="22.5" x14ac:dyDescent="0.25">
      <c r="A1185" s="3">
        <v>12486</v>
      </c>
      <c r="B1185" s="1" t="s">
        <v>38471</v>
      </c>
      <c r="C1185" s="1" t="s">
        <v>15</v>
      </c>
      <c r="D1185" s="1" t="s">
        <v>71</v>
      </c>
      <c r="E1185" s="1">
        <v>75708446</v>
      </c>
      <c r="F1185" s="1" t="s">
        <v>38472</v>
      </c>
      <c r="G1185" s="1">
        <v>2229581</v>
      </c>
      <c r="H1185" s="1" t="s">
        <v>38473</v>
      </c>
      <c r="I1185" s="2">
        <v>45050</v>
      </c>
      <c r="J1185" s="15" t="str">
        <f>MID(Tabla1[[#This Row],[HORA]],1,5)</f>
        <v>18:32</v>
      </c>
      <c r="K1185" s="16">
        <f>IF(Tabla1[[#This Row],[FECHA]]=I1186,IF(J1186-J1185&gt;0,(J1186-J1185)*1440,0),0)</f>
        <v>0.99999999999999645</v>
      </c>
      <c r="L1185" s="14">
        <v>4.3600000000000003</v>
      </c>
      <c r="M1185" s="13" t="s">
        <v>56171</v>
      </c>
      <c r="N1185" s="1" t="s">
        <v>38474</v>
      </c>
      <c r="O1185" s="1">
        <v>15</v>
      </c>
      <c r="P1185" s="1" t="s">
        <v>413</v>
      </c>
      <c r="Q1185" s="4" t="s">
        <v>21</v>
      </c>
    </row>
    <row r="1186" spans="1:17" ht="22.5" x14ac:dyDescent="0.25">
      <c r="A1186" s="3">
        <v>55</v>
      </c>
      <c r="B1186" s="1" t="s">
        <v>143</v>
      </c>
      <c r="C1186" s="1" t="s">
        <v>15</v>
      </c>
      <c r="D1186" s="1" t="s">
        <v>71</v>
      </c>
      <c r="E1186" s="1">
        <v>12121212</v>
      </c>
      <c r="F1186" s="1" t="s">
        <v>24</v>
      </c>
      <c r="G1186" s="1">
        <v>2229583</v>
      </c>
      <c r="H1186" s="1" t="s">
        <v>144</v>
      </c>
      <c r="I1186" s="2">
        <v>45050</v>
      </c>
      <c r="J1186" s="15" t="str">
        <f>MID(Tabla1[[#This Row],[HORA]],1,5)</f>
        <v>18:33</v>
      </c>
      <c r="K1186" s="16">
        <f>IF(Tabla1[[#This Row],[FECHA]]=I1187,IF(J1187-J1186&gt;0,(J1187-J1186)*1440,0),0)</f>
        <v>0</v>
      </c>
      <c r="L1186" s="14">
        <v>2.0699999999999998</v>
      </c>
      <c r="M1186" s="13" t="s">
        <v>56172</v>
      </c>
      <c r="N1186" s="1" t="s">
        <v>26</v>
      </c>
      <c r="O1186" s="1">
        <v>0</v>
      </c>
      <c r="P1186" s="1" t="s">
        <v>27</v>
      </c>
      <c r="Q1186" s="4" t="s">
        <v>21</v>
      </c>
    </row>
    <row r="1187" spans="1:17" ht="22.5" x14ac:dyDescent="0.25">
      <c r="A1187" s="3">
        <v>56</v>
      </c>
      <c r="B1187" s="1" t="s">
        <v>143</v>
      </c>
      <c r="C1187" s="1" t="s">
        <v>15</v>
      </c>
      <c r="D1187" s="1" t="s">
        <v>71</v>
      </c>
      <c r="E1187" s="1">
        <v>12121212</v>
      </c>
      <c r="F1187" s="1" t="s">
        <v>28</v>
      </c>
      <c r="G1187" s="1">
        <v>2229583</v>
      </c>
      <c r="H1187" s="1" t="s">
        <v>144</v>
      </c>
      <c r="I1187" s="2">
        <v>45050</v>
      </c>
      <c r="J1187" s="15" t="str">
        <f>MID(Tabla1[[#This Row],[HORA]],1,5)</f>
        <v>18:33</v>
      </c>
      <c r="K1187" s="16">
        <f>IF(Tabla1[[#This Row],[FECHA]]=I1188,IF(J1188-J1187&gt;0,(J1188-J1187)*1440,0),0)</f>
        <v>1.999999999999833</v>
      </c>
      <c r="L1187" s="14">
        <v>3.36</v>
      </c>
      <c r="M1187" s="13" t="s">
        <v>56172</v>
      </c>
      <c r="N1187" s="1" t="s">
        <v>26</v>
      </c>
      <c r="O1187" s="1">
        <v>0</v>
      </c>
      <c r="P1187" s="1" t="s">
        <v>27</v>
      </c>
      <c r="Q1187" s="4" t="s">
        <v>21</v>
      </c>
    </row>
    <row r="1188" spans="1:17" ht="22.5" x14ac:dyDescent="0.25">
      <c r="A1188" s="3">
        <v>57</v>
      </c>
      <c r="B1188" s="1" t="s">
        <v>145</v>
      </c>
      <c r="C1188" s="1" t="s">
        <v>15</v>
      </c>
      <c r="D1188" s="1" t="s">
        <v>77</v>
      </c>
      <c r="E1188" s="1">
        <v>12121212</v>
      </c>
      <c r="F1188" s="1" t="s">
        <v>28</v>
      </c>
      <c r="G1188" s="1">
        <v>2229584</v>
      </c>
      <c r="H1188" s="1" t="s">
        <v>146</v>
      </c>
      <c r="I1188" s="2">
        <v>45050</v>
      </c>
      <c r="J1188" s="15" t="str">
        <f>MID(Tabla1[[#This Row],[HORA]],1,5)</f>
        <v>18:35</v>
      </c>
      <c r="K1188" s="16">
        <f>IF(Tabla1[[#This Row],[FECHA]]=I1189,IF(J1189-J1188&gt;0,(J1189-J1188)*1440,0),0)</f>
        <v>0</v>
      </c>
      <c r="L1188" s="14">
        <v>2.37</v>
      </c>
      <c r="M1188" s="13" t="s">
        <v>56174</v>
      </c>
      <c r="N1188" s="1" t="s">
        <v>26</v>
      </c>
      <c r="O1188" s="1">
        <v>0</v>
      </c>
      <c r="P1188" s="1" t="s">
        <v>27</v>
      </c>
      <c r="Q1188" s="4" t="s">
        <v>21</v>
      </c>
    </row>
    <row r="1189" spans="1:17" ht="22.5" x14ac:dyDescent="0.25">
      <c r="A1189" s="3">
        <v>58</v>
      </c>
      <c r="B1189" s="1" t="s">
        <v>145</v>
      </c>
      <c r="C1189" s="1" t="s">
        <v>15</v>
      </c>
      <c r="D1189" s="1" t="s">
        <v>77</v>
      </c>
      <c r="E1189" s="1">
        <v>12121212</v>
      </c>
      <c r="F1189" s="1" t="s">
        <v>24</v>
      </c>
      <c r="G1189" s="1">
        <v>2229584</v>
      </c>
      <c r="H1189" s="1" t="s">
        <v>146</v>
      </c>
      <c r="I1189" s="2">
        <v>45050</v>
      </c>
      <c r="J1189" s="15" t="str">
        <f>MID(Tabla1[[#This Row],[HORA]],1,5)</f>
        <v>18:35</v>
      </c>
      <c r="K1189" s="16">
        <f>IF(Tabla1[[#This Row],[FECHA]]=I1190,IF(J1190-J1189&gt;0,(J1190-J1189)*1440,0),0)</f>
        <v>0</v>
      </c>
      <c r="L1189" s="14">
        <v>5.38</v>
      </c>
      <c r="M1189" s="13" t="s">
        <v>56174</v>
      </c>
      <c r="N1189" s="1" t="s">
        <v>26</v>
      </c>
      <c r="O1189" s="1">
        <v>0</v>
      </c>
      <c r="P1189" s="1" t="s">
        <v>27</v>
      </c>
      <c r="Q1189" s="4" t="s">
        <v>21</v>
      </c>
    </row>
    <row r="1190" spans="1:17" ht="22.5" x14ac:dyDescent="0.25">
      <c r="A1190" s="3">
        <v>15729</v>
      </c>
      <c r="B1190" s="1" t="s">
        <v>47854</v>
      </c>
      <c r="C1190" s="1" t="s">
        <v>15</v>
      </c>
      <c r="D1190" s="1" t="s">
        <v>40</v>
      </c>
      <c r="E1190" s="1">
        <v>10166577131</v>
      </c>
      <c r="F1190" s="1" t="s">
        <v>47855</v>
      </c>
      <c r="G1190" s="1">
        <v>2229585</v>
      </c>
      <c r="H1190" s="1" t="s">
        <v>47856</v>
      </c>
      <c r="I1190" s="2">
        <v>45050</v>
      </c>
      <c r="J1190" s="15" t="str">
        <f>MID(Tabla1[[#This Row],[HORA]],1,5)</f>
        <v>18:35</v>
      </c>
      <c r="K1190" s="16">
        <f>IF(Tabla1[[#This Row],[FECHA]]=I1191,IF(J1191-J1190&gt;0,(J1191-J1190)*1440,0),0)</f>
        <v>1.0000000000001563</v>
      </c>
      <c r="L1190" s="14">
        <v>7.44</v>
      </c>
      <c r="M1190" s="13" t="s">
        <v>56174</v>
      </c>
      <c r="N1190" s="1" t="s">
        <v>47857</v>
      </c>
      <c r="O1190" s="1">
        <v>20</v>
      </c>
      <c r="P1190" s="1" t="s">
        <v>300</v>
      </c>
      <c r="Q1190" s="4" t="s">
        <v>21</v>
      </c>
    </row>
    <row r="1191" spans="1:17" ht="22.5" x14ac:dyDescent="0.25">
      <c r="A1191" s="3">
        <v>5693</v>
      </c>
      <c r="B1191" s="1" t="s">
        <v>17819</v>
      </c>
      <c r="C1191" s="1" t="s">
        <v>15</v>
      </c>
      <c r="D1191" s="1" t="s">
        <v>40</v>
      </c>
      <c r="E1191" s="1">
        <v>72211908</v>
      </c>
      <c r="F1191" s="1" t="s">
        <v>17820</v>
      </c>
      <c r="G1191" s="1">
        <v>48230098</v>
      </c>
      <c r="H1191" s="1" t="s">
        <v>17477</v>
      </c>
      <c r="I1191" s="2">
        <v>45050</v>
      </c>
      <c r="J1191" s="15" t="str">
        <f>MID(Tabla1[[#This Row],[HORA]],1,5)</f>
        <v>18:36</v>
      </c>
      <c r="K1191" s="16">
        <f>IF(Tabla1[[#This Row],[FECHA]]=I1192,IF(J1192-J1191&gt;0,(J1192-J1191)*1440,0),0)</f>
        <v>0</v>
      </c>
      <c r="L1191" s="14">
        <v>3.31</v>
      </c>
      <c r="M1191" s="13" t="s">
        <v>56175</v>
      </c>
      <c r="N1191" s="1" t="s">
        <v>10216</v>
      </c>
      <c r="O1191" s="1">
        <v>10</v>
      </c>
      <c r="P1191" s="1" t="s">
        <v>27</v>
      </c>
      <c r="Q1191" s="4" t="s">
        <v>21</v>
      </c>
    </row>
    <row r="1192" spans="1:17" ht="22.5" x14ac:dyDescent="0.25">
      <c r="A1192" s="3">
        <v>12487</v>
      </c>
      <c r="B1192" s="1" t="s">
        <v>38475</v>
      </c>
      <c r="C1192" s="1" t="s">
        <v>15</v>
      </c>
      <c r="D1192" s="1" t="s">
        <v>40</v>
      </c>
      <c r="E1192" s="1">
        <v>40447329</v>
      </c>
      <c r="F1192" s="1" t="s">
        <v>38476</v>
      </c>
      <c r="G1192" s="1">
        <v>41464556</v>
      </c>
      <c r="H1192" s="1" t="s">
        <v>38477</v>
      </c>
      <c r="I1192" s="2">
        <v>45050</v>
      </c>
      <c r="J1192" s="15" t="str">
        <f>MID(Tabla1[[#This Row],[HORA]],1,5)</f>
        <v>18:36</v>
      </c>
      <c r="K1192" s="16">
        <f>IF(Tabla1[[#This Row],[FECHA]]=I1193,IF(J1193-J1192&gt;0,(J1193-J1192)*1440,0),0)</f>
        <v>0</v>
      </c>
      <c r="L1192" s="14">
        <v>3.12</v>
      </c>
      <c r="M1192" s="13" t="s">
        <v>56175</v>
      </c>
      <c r="N1192" s="1" t="s">
        <v>38478</v>
      </c>
      <c r="O1192" s="1">
        <v>15</v>
      </c>
      <c r="P1192" s="1" t="s">
        <v>413</v>
      </c>
      <c r="Q1192" s="4" t="s">
        <v>21</v>
      </c>
    </row>
    <row r="1193" spans="1:17" ht="22.5" x14ac:dyDescent="0.25">
      <c r="A1193" s="3">
        <v>15730</v>
      </c>
      <c r="B1193" s="1" t="s">
        <v>47858</v>
      </c>
      <c r="C1193" s="1" t="s">
        <v>15</v>
      </c>
      <c r="D1193" s="1" t="s">
        <v>161</v>
      </c>
      <c r="E1193" s="1">
        <v>10166577131</v>
      </c>
      <c r="F1193" s="1" t="s">
        <v>47855</v>
      </c>
      <c r="G1193" s="1">
        <v>2229587</v>
      </c>
      <c r="H1193" s="1" t="s">
        <v>47859</v>
      </c>
      <c r="I1193" s="2">
        <v>45050</v>
      </c>
      <c r="J1193" s="15" t="str">
        <f>MID(Tabla1[[#This Row],[HORA]],1,5)</f>
        <v>18:36</v>
      </c>
      <c r="K1193" s="16">
        <f>IF(Tabla1[[#This Row],[FECHA]]=I1194,IF(J1194-J1193&gt;0,(J1194-J1193)*1440,0),0)</f>
        <v>1.9999999999999929</v>
      </c>
      <c r="L1193" s="14">
        <v>5.21</v>
      </c>
      <c r="M1193" s="13" t="s">
        <v>56175</v>
      </c>
      <c r="N1193" s="1" t="s">
        <v>47860</v>
      </c>
      <c r="O1193" s="1">
        <v>10</v>
      </c>
      <c r="P1193" s="1" t="s">
        <v>300</v>
      </c>
      <c r="Q1193" s="4" t="s">
        <v>21</v>
      </c>
    </row>
    <row r="1194" spans="1:17" ht="22.5" x14ac:dyDescent="0.25">
      <c r="A1194" s="3">
        <v>5694</v>
      </c>
      <c r="B1194" s="1" t="s">
        <v>17821</v>
      </c>
      <c r="C1194" s="1" t="s">
        <v>15</v>
      </c>
      <c r="D1194" s="1" t="s">
        <v>33</v>
      </c>
      <c r="E1194" s="1">
        <v>16538076</v>
      </c>
      <c r="F1194" s="1" t="s">
        <v>2137</v>
      </c>
      <c r="G1194" s="1">
        <v>2229588</v>
      </c>
      <c r="H1194" s="1" t="s">
        <v>17822</v>
      </c>
      <c r="I1194" s="2">
        <v>45050</v>
      </c>
      <c r="J1194" s="15" t="str">
        <f>MID(Tabla1[[#This Row],[HORA]],1,5)</f>
        <v>18:38</v>
      </c>
      <c r="K1194" s="16">
        <f>IF(Tabla1[[#This Row],[FECHA]]=I1195,IF(J1195-J1194&gt;0,(J1195-J1194)*1440,0),0)</f>
        <v>4.9999999999998224</v>
      </c>
      <c r="L1194" s="14">
        <v>2.5499999999999998</v>
      </c>
      <c r="M1194" s="13" t="s">
        <v>56177</v>
      </c>
      <c r="N1194" s="1" t="s">
        <v>8473</v>
      </c>
      <c r="O1194" s="1">
        <v>10</v>
      </c>
      <c r="P1194" s="1" t="s">
        <v>27</v>
      </c>
      <c r="Q1194" s="4" t="s">
        <v>21</v>
      </c>
    </row>
    <row r="1195" spans="1:17" ht="22.5" x14ac:dyDescent="0.25">
      <c r="A1195" s="3">
        <v>12488</v>
      </c>
      <c r="B1195" s="1" t="s">
        <v>38479</v>
      </c>
      <c r="C1195" s="1" t="s">
        <v>15</v>
      </c>
      <c r="D1195" s="1" t="s">
        <v>71</v>
      </c>
      <c r="E1195" s="1">
        <v>16755332</v>
      </c>
      <c r="F1195" s="1" t="s">
        <v>2397</v>
      </c>
      <c r="G1195" s="1">
        <v>2229590</v>
      </c>
      <c r="H1195" s="1" t="s">
        <v>38480</v>
      </c>
      <c r="I1195" s="2">
        <v>45050</v>
      </c>
      <c r="J1195" s="15" t="str">
        <f>MID(Tabla1[[#This Row],[HORA]],1,5)</f>
        <v>18:43</v>
      </c>
      <c r="K1195" s="16">
        <f>IF(Tabla1[[#This Row],[FECHA]]=I1196,IF(J1196-J1195&gt;0,(J1196-J1195)*1440,0),0)</f>
        <v>1.0000000000001563</v>
      </c>
      <c r="L1195" s="14">
        <v>4.28</v>
      </c>
      <c r="M1195" s="13" t="s">
        <v>56182</v>
      </c>
      <c r="N1195" s="1" t="s">
        <v>38481</v>
      </c>
      <c r="O1195" s="1">
        <v>15</v>
      </c>
      <c r="P1195" s="1" t="s">
        <v>413</v>
      </c>
      <c r="Q1195" s="4" t="s">
        <v>21</v>
      </c>
    </row>
    <row r="1196" spans="1:17" ht="22.5" x14ac:dyDescent="0.25">
      <c r="A1196" s="3">
        <v>1028</v>
      </c>
      <c r="B1196" s="1" t="s">
        <v>2724</v>
      </c>
      <c r="C1196" s="1" t="s">
        <v>15</v>
      </c>
      <c r="D1196" s="1" t="s">
        <v>40</v>
      </c>
      <c r="E1196" s="1">
        <v>70030954</v>
      </c>
      <c r="F1196" s="1" t="s">
        <v>2725</v>
      </c>
      <c r="G1196" s="1">
        <v>44977944</v>
      </c>
      <c r="H1196" s="1" t="s">
        <v>2726</v>
      </c>
      <c r="I1196" s="2">
        <v>45050</v>
      </c>
      <c r="J1196" s="15" t="str">
        <f>MID(Tabla1[[#This Row],[HORA]],1,5)</f>
        <v>18:44</v>
      </c>
      <c r="K1196" s="16">
        <f>IF(Tabla1[[#This Row],[FECHA]]=I1197,IF(J1197-J1196&gt;0,(J1197-J1196)*1440,0),0)</f>
        <v>0</v>
      </c>
      <c r="L1196" s="14">
        <v>6.14</v>
      </c>
      <c r="M1196" s="13" t="s">
        <v>56183</v>
      </c>
      <c r="N1196" s="1" t="s">
        <v>2727</v>
      </c>
      <c r="O1196" s="1">
        <v>10</v>
      </c>
      <c r="P1196" s="1" t="s">
        <v>300</v>
      </c>
      <c r="Q1196" s="4" t="s">
        <v>21</v>
      </c>
    </row>
    <row r="1197" spans="1:17" ht="22.5" x14ac:dyDescent="0.25">
      <c r="A1197" s="3">
        <v>5599</v>
      </c>
      <c r="B1197" s="1" t="s">
        <v>17527</v>
      </c>
      <c r="C1197" s="1" t="s">
        <v>15</v>
      </c>
      <c r="D1197" s="1" t="s">
        <v>30</v>
      </c>
      <c r="E1197" s="1">
        <v>42020514</v>
      </c>
      <c r="F1197" s="1" t="s">
        <v>17116</v>
      </c>
      <c r="G1197" s="1">
        <v>75713667</v>
      </c>
      <c r="H1197" s="1" t="s">
        <v>17528</v>
      </c>
      <c r="I1197" s="2">
        <v>45050</v>
      </c>
      <c r="J1197" s="15" t="str">
        <f>MID(Tabla1[[#This Row],[HORA]],1,5)</f>
        <v>18:44</v>
      </c>
      <c r="K1197" s="16">
        <f>IF(Tabla1[[#This Row],[FECHA]]=I1198,IF(J1198-J1197&gt;0,(J1198-J1197)*1440,0),0)</f>
        <v>3.0000000000001492</v>
      </c>
      <c r="L1197" s="14">
        <v>3.44</v>
      </c>
      <c r="M1197" s="13" t="s">
        <v>56183</v>
      </c>
      <c r="N1197" s="1" t="s">
        <v>17529</v>
      </c>
      <c r="O1197" s="1">
        <v>17</v>
      </c>
      <c r="P1197" s="1" t="s">
        <v>27</v>
      </c>
      <c r="Q1197" s="4" t="s">
        <v>21</v>
      </c>
    </row>
    <row r="1198" spans="1:17" ht="22.5" x14ac:dyDescent="0.25">
      <c r="A1198" s="3">
        <v>12489</v>
      </c>
      <c r="B1198" s="1" t="s">
        <v>38482</v>
      </c>
      <c r="C1198" s="1" t="s">
        <v>15</v>
      </c>
      <c r="D1198" s="1" t="s">
        <v>40</v>
      </c>
      <c r="E1198" s="1">
        <v>43293764</v>
      </c>
      <c r="F1198" s="1" t="s">
        <v>38483</v>
      </c>
      <c r="G1198" s="1">
        <v>2229594</v>
      </c>
      <c r="H1198" s="1" t="s">
        <v>38484</v>
      </c>
      <c r="I1198" s="2">
        <v>45050</v>
      </c>
      <c r="J1198" s="15" t="str">
        <f>MID(Tabla1[[#This Row],[HORA]],1,5)</f>
        <v>18:47</v>
      </c>
      <c r="K1198" s="16">
        <f>IF(Tabla1[[#This Row],[FECHA]]=I1199,IF(J1199-J1198&gt;0,(J1199-J1198)*1440,0),0)</f>
        <v>0</v>
      </c>
      <c r="L1198" s="14">
        <v>4.0999999999999996</v>
      </c>
      <c r="M1198" s="13" t="s">
        <v>56186</v>
      </c>
      <c r="N1198" s="1" t="s">
        <v>5313</v>
      </c>
      <c r="O1198" s="1">
        <v>10</v>
      </c>
      <c r="P1198" s="1" t="s">
        <v>413</v>
      </c>
      <c r="Q1198" s="4" t="s">
        <v>21</v>
      </c>
    </row>
    <row r="1199" spans="1:17" ht="22.5" x14ac:dyDescent="0.25">
      <c r="A1199" s="3">
        <v>15731</v>
      </c>
      <c r="B1199" s="1" t="s">
        <v>47861</v>
      </c>
      <c r="C1199" s="1" t="s">
        <v>15</v>
      </c>
      <c r="D1199" s="1" t="s">
        <v>40</v>
      </c>
      <c r="E1199" s="1">
        <v>10167787032</v>
      </c>
      <c r="F1199" s="1" t="s">
        <v>47862</v>
      </c>
      <c r="G1199" s="1">
        <v>2626801</v>
      </c>
      <c r="H1199" s="1" t="s">
        <v>34322</v>
      </c>
      <c r="I1199" s="2">
        <v>45050</v>
      </c>
      <c r="J1199" s="15" t="str">
        <f>MID(Tabla1[[#This Row],[HORA]],1,5)</f>
        <v>18:47</v>
      </c>
      <c r="K1199" s="16">
        <f>IF(Tabla1[[#This Row],[FECHA]]=I1200,IF(J1200-J1199&gt;0,(J1200-J1199)*1440,0),0)</f>
        <v>1.999999999999833</v>
      </c>
      <c r="L1199" s="14">
        <v>4.04</v>
      </c>
      <c r="M1199" s="13" t="s">
        <v>56186</v>
      </c>
      <c r="N1199" s="1" t="s">
        <v>47863</v>
      </c>
      <c r="O1199" s="1">
        <v>40</v>
      </c>
      <c r="P1199" s="1" t="s">
        <v>300</v>
      </c>
      <c r="Q1199" s="4" t="s">
        <v>21</v>
      </c>
    </row>
    <row r="1200" spans="1:17" ht="22.5" x14ac:dyDescent="0.25">
      <c r="A1200" s="3">
        <v>12490</v>
      </c>
      <c r="B1200" s="1" t="s">
        <v>38485</v>
      </c>
      <c r="C1200" s="1" t="s">
        <v>15</v>
      </c>
      <c r="D1200" s="1" t="s">
        <v>3257</v>
      </c>
      <c r="E1200" s="1">
        <v>16447793</v>
      </c>
      <c r="F1200" s="1" t="s">
        <v>38486</v>
      </c>
      <c r="G1200" s="1">
        <v>2229597</v>
      </c>
      <c r="H1200" s="1" t="s">
        <v>38487</v>
      </c>
      <c r="I1200" s="2">
        <v>45050</v>
      </c>
      <c r="J1200" s="15" t="str">
        <f>MID(Tabla1[[#This Row],[HORA]],1,5)</f>
        <v>18:49</v>
      </c>
      <c r="K1200" s="16">
        <f>IF(Tabla1[[#This Row],[FECHA]]=I1201,IF(J1201-J1200&gt;0,(J1201-J1200)*1440,0),0)</f>
        <v>0.99999999999999645</v>
      </c>
      <c r="L1200" s="14">
        <v>2.14</v>
      </c>
      <c r="M1200" s="13" t="s">
        <v>56188</v>
      </c>
      <c r="N1200" s="1" t="s">
        <v>38488</v>
      </c>
      <c r="O1200" s="1">
        <v>15</v>
      </c>
      <c r="P1200" s="1" t="s">
        <v>413</v>
      </c>
      <c r="Q1200" s="4" t="s">
        <v>21</v>
      </c>
    </row>
    <row r="1201" spans="1:17" ht="22.5" x14ac:dyDescent="0.25">
      <c r="A1201" s="3">
        <v>61</v>
      </c>
      <c r="B1201" s="1" t="s">
        <v>149</v>
      </c>
      <c r="C1201" s="1" t="s">
        <v>15</v>
      </c>
      <c r="D1201" s="1" t="s">
        <v>40</v>
      </c>
      <c r="E1201" s="1">
        <v>12121212</v>
      </c>
      <c r="F1201" s="1" t="s">
        <v>24</v>
      </c>
      <c r="G1201" s="1">
        <v>2229598</v>
      </c>
      <c r="H1201" s="1" t="s">
        <v>150</v>
      </c>
      <c r="I1201" s="2">
        <v>45050</v>
      </c>
      <c r="J1201" s="15" t="str">
        <f>MID(Tabla1[[#This Row],[HORA]],1,5)</f>
        <v>18:50</v>
      </c>
      <c r="K1201" s="16">
        <f>IF(Tabla1[[#This Row],[FECHA]]=I1202,IF(J1202-J1201&gt;0,(J1202-J1201)*1440,0),0)</f>
        <v>0</v>
      </c>
      <c r="L1201" s="14">
        <v>3.15</v>
      </c>
      <c r="M1201" s="13" t="s">
        <v>56189</v>
      </c>
      <c r="N1201" s="1" t="s">
        <v>88</v>
      </c>
      <c r="O1201" s="1">
        <v>0</v>
      </c>
      <c r="P1201" s="1" t="s">
        <v>27</v>
      </c>
      <c r="Q1201" s="4" t="s">
        <v>21</v>
      </c>
    </row>
    <row r="1202" spans="1:17" ht="22.5" x14ac:dyDescent="0.25">
      <c r="A1202" s="3">
        <v>62</v>
      </c>
      <c r="B1202" s="1" t="s">
        <v>149</v>
      </c>
      <c r="C1202" s="1" t="s">
        <v>15</v>
      </c>
      <c r="D1202" s="1" t="s">
        <v>40</v>
      </c>
      <c r="E1202" s="1">
        <v>12121212</v>
      </c>
      <c r="F1202" s="1" t="s">
        <v>28</v>
      </c>
      <c r="G1202" s="1">
        <v>2229598</v>
      </c>
      <c r="H1202" s="1" t="s">
        <v>150</v>
      </c>
      <c r="I1202" s="2">
        <v>45050</v>
      </c>
      <c r="J1202" s="15" t="str">
        <f>MID(Tabla1[[#This Row],[HORA]],1,5)</f>
        <v>18:50</v>
      </c>
      <c r="K1202" s="16">
        <f>IF(Tabla1[[#This Row],[FECHA]]=I1203,IF(J1203-J1202&gt;0,(J1203-J1202)*1440,0),0)</f>
        <v>5.9999999999999787</v>
      </c>
      <c r="L1202" s="14">
        <v>4.5199999999999996</v>
      </c>
      <c r="M1202" s="13" t="s">
        <v>56189</v>
      </c>
      <c r="N1202" s="1" t="s">
        <v>88</v>
      </c>
      <c r="O1202" s="1">
        <v>0</v>
      </c>
      <c r="P1202" s="1" t="s">
        <v>27</v>
      </c>
      <c r="Q1202" s="4" t="s">
        <v>21</v>
      </c>
    </row>
    <row r="1203" spans="1:17" ht="22.5" x14ac:dyDescent="0.25">
      <c r="A1203" s="3">
        <v>12491</v>
      </c>
      <c r="B1203" s="1" t="s">
        <v>38489</v>
      </c>
      <c r="C1203" s="1" t="s">
        <v>15</v>
      </c>
      <c r="D1203" s="1" t="s">
        <v>23</v>
      </c>
      <c r="E1203" s="1">
        <v>60161425</v>
      </c>
      <c r="F1203" s="1" t="s">
        <v>4331</v>
      </c>
      <c r="G1203" s="1">
        <v>74878699</v>
      </c>
      <c r="H1203" s="1" t="s">
        <v>7227</v>
      </c>
      <c r="I1203" s="2">
        <v>45050</v>
      </c>
      <c r="J1203" s="15" t="str">
        <f>MID(Tabla1[[#This Row],[HORA]],1,5)</f>
        <v>18:56</v>
      </c>
      <c r="K1203" s="16">
        <f>IF(Tabla1[[#This Row],[FECHA]]=I1204,IF(J1204-J1203&gt;0,(J1204-J1203)*1440,0),0)</f>
        <v>3.0000000000001492</v>
      </c>
      <c r="L1203" s="14">
        <v>4.2699999999999996</v>
      </c>
      <c r="M1203" s="13" t="s">
        <v>56195</v>
      </c>
      <c r="N1203" s="1" t="s">
        <v>38490</v>
      </c>
      <c r="O1203" s="1">
        <v>15</v>
      </c>
      <c r="P1203" s="1" t="s">
        <v>413</v>
      </c>
      <c r="Q1203" s="4" t="s">
        <v>21</v>
      </c>
    </row>
    <row r="1204" spans="1:17" ht="22.5" x14ac:dyDescent="0.25">
      <c r="A1204" s="3">
        <v>5695</v>
      </c>
      <c r="B1204" s="1" t="s">
        <v>17823</v>
      </c>
      <c r="C1204" s="1" t="s">
        <v>15</v>
      </c>
      <c r="D1204" s="1" t="s">
        <v>40</v>
      </c>
      <c r="E1204" s="1">
        <v>47122992</v>
      </c>
      <c r="F1204" s="1" t="s">
        <v>17824</v>
      </c>
      <c r="G1204" s="1">
        <v>2229604</v>
      </c>
      <c r="H1204" s="1" t="s">
        <v>17825</v>
      </c>
      <c r="I1204" s="2">
        <v>45050</v>
      </c>
      <c r="J1204" s="15" t="str">
        <f>MID(Tabla1[[#This Row],[HORA]],1,5)</f>
        <v>18:59</v>
      </c>
      <c r="K1204" s="16">
        <f>IF(Tabla1[[#This Row],[FECHA]]=I1205,IF(J1205-J1204&gt;0,(J1205-J1204)*1440,0),0)</f>
        <v>0.99999999999983658</v>
      </c>
      <c r="L1204" s="14">
        <v>7.21</v>
      </c>
      <c r="M1204" s="13" t="s">
        <v>56198</v>
      </c>
      <c r="N1204" s="1" t="s">
        <v>17826</v>
      </c>
      <c r="O1204" s="1">
        <v>10</v>
      </c>
      <c r="P1204" s="1" t="s">
        <v>27</v>
      </c>
      <c r="Q1204" s="4" t="s">
        <v>21</v>
      </c>
    </row>
    <row r="1205" spans="1:17" ht="22.5" x14ac:dyDescent="0.25">
      <c r="A1205" s="3">
        <v>15732</v>
      </c>
      <c r="B1205" s="1" t="s">
        <v>47864</v>
      </c>
      <c r="C1205" s="1" t="s">
        <v>15</v>
      </c>
      <c r="D1205" s="1" t="s">
        <v>40</v>
      </c>
      <c r="E1205" s="1">
        <v>20512225986</v>
      </c>
      <c r="F1205" s="1" t="s">
        <v>47865</v>
      </c>
      <c r="G1205" s="1">
        <v>43468289</v>
      </c>
      <c r="H1205" s="1" t="s">
        <v>47866</v>
      </c>
      <c r="I1205" s="2">
        <v>45050</v>
      </c>
      <c r="J1205" s="15" t="str">
        <f>MID(Tabla1[[#This Row],[HORA]],1,5)</f>
        <v>19:00</v>
      </c>
      <c r="K1205" s="16">
        <f>IF(Tabla1[[#This Row],[FECHA]]=I1206,IF(J1206-J1205&gt;0,(J1206-J1205)*1440,0),0)</f>
        <v>0.99999999999999645</v>
      </c>
      <c r="L1205" s="14">
        <v>4.3600000000000003</v>
      </c>
      <c r="M1205" s="13" t="s">
        <v>56199</v>
      </c>
      <c r="N1205" s="1" t="s">
        <v>47867</v>
      </c>
      <c r="O1205" s="1">
        <v>30</v>
      </c>
      <c r="P1205" s="1" t="s">
        <v>300</v>
      </c>
      <c r="Q1205" s="4" t="s">
        <v>21</v>
      </c>
    </row>
    <row r="1206" spans="1:17" ht="22.5" x14ac:dyDescent="0.25">
      <c r="A1206" s="3">
        <v>5696</v>
      </c>
      <c r="B1206" s="1" t="s">
        <v>17827</v>
      </c>
      <c r="C1206" s="1" t="s">
        <v>15</v>
      </c>
      <c r="D1206" s="1" t="s">
        <v>40</v>
      </c>
      <c r="E1206" s="1">
        <v>47122992</v>
      </c>
      <c r="F1206" s="1" t="s">
        <v>17824</v>
      </c>
      <c r="G1206" s="1">
        <v>2229605</v>
      </c>
      <c r="H1206" s="1" t="s">
        <v>17828</v>
      </c>
      <c r="I1206" s="2">
        <v>45050</v>
      </c>
      <c r="J1206" s="15" t="str">
        <f>MID(Tabla1[[#This Row],[HORA]],1,5)</f>
        <v>19:01</v>
      </c>
      <c r="K1206" s="16">
        <f>IF(Tabla1[[#This Row],[FECHA]]=I1207,IF(J1207-J1206&gt;0,(J1207-J1206)*1440,0),0)</f>
        <v>2.9999999999999893</v>
      </c>
      <c r="L1206" s="14">
        <v>2.57</v>
      </c>
      <c r="M1206" s="13" t="s">
        <v>56200</v>
      </c>
      <c r="N1206" s="1" t="s">
        <v>17826</v>
      </c>
      <c r="O1206" s="1">
        <v>10</v>
      </c>
      <c r="P1206" s="1" t="s">
        <v>27</v>
      </c>
      <c r="Q1206" s="4" t="s">
        <v>21</v>
      </c>
    </row>
    <row r="1207" spans="1:17" ht="22.5" x14ac:dyDescent="0.25">
      <c r="A1207" s="3">
        <v>12492</v>
      </c>
      <c r="B1207" s="1" t="s">
        <v>38491</v>
      </c>
      <c r="C1207" s="1" t="s">
        <v>15</v>
      </c>
      <c r="D1207" s="1" t="s">
        <v>2195</v>
      </c>
      <c r="E1207" s="1">
        <v>42113403</v>
      </c>
      <c r="F1207" s="1" t="s">
        <v>10719</v>
      </c>
      <c r="G1207" s="1">
        <v>44360123</v>
      </c>
      <c r="H1207" s="1" t="s">
        <v>12029</v>
      </c>
      <c r="I1207" s="2">
        <v>45050</v>
      </c>
      <c r="J1207" s="15" t="str">
        <f>MID(Tabla1[[#This Row],[HORA]],1,5)</f>
        <v>19:04</v>
      </c>
      <c r="K1207" s="16">
        <f>IF(Tabla1[[#This Row],[FECHA]]=I1208,IF(J1208-J1207&gt;0,(J1208-J1207)*1440,0),0)</f>
        <v>4.9999999999999822</v>
      </c>
      <c r="L1207" s="14">
        <v>3.36</v>
      </c>
      <c r="M1207" s="13" t="s">
        <v>56203</v>
      </c>
      <c r="N1207" s="1" t="s">
        <v>38328</v>
      </c>
      <c r="O1207" s="1">
        <v>10</v>
      </c>
      <c r="P1207" s="1" t="s">
        <v>413</v>
      </c>
      <c r="Q1207" s="4" t="s">
        <v>21</v>
      </c>
    </row>
    <row r="1208" spans="1:17" ht="22.5" x14ac:dyDescent="0.25">
      <c r="A1208" s="3">
        <v>16750</v>
      </c>
      <c r="B1208" s="1" t="s">
        <v>50726</v>
      </c>
      <c r="C1208" s="1" t="s">
        <v>15</v>
      </c>
      <c r="D1208" s="1" t="s">
        <v>40</v>
      </c>
      <c r="E1208" s="1">
        <v>20510400667</v>
      </c>
      <c r="F1208" s="1" t="s">
        <v>50727</v>
      </c>
      <c r="G1208" s="1">
        <v>45425586</v>
      </c>
      <c r="H1208" s="1" t="s">
        <v>50728</v>
      </c>
      <c r="I1208" s="2">
        <v>45050</v>
      </c>
      <c r="J1208" s="15" t="str">
        <f>MID(Tabla1[[#This Row],[HORA]],1,5)</f>
        <v>19:09</v>
      </c>
      <c r="K1208" s="16">
        <f>IF(Tabla1[[#This Row],[FECHA]]=I1209,IF(J1209-J1208&gt;0,(J1209-J1208)*1440,0),0)</f>
        <v>2.0000000000001528</v>
      </c>
      <c r="L1208" s="14">
        <v>2.1</v>
      </c>
      <c r="M1208" s="13" t="s">
        <v>56208</v>
      </c>
      <c r="N1208" s="1" t="s">
        <v>11179</v>
      </c>
      <c r="O1208" s="1">
        <v>10</v>
      </c>
      <c r="P1208" s="1" t="s">
        <v>27</v>
      </c>
      <c r="Q1208" s="4" t="s">
        <v>21</v>
      </c>
    </row>
    <row r="1209" spans="1:17" ht="22.5" x14ac:dyDescent="0.25">
      <c r="A1209" s="3">
        <v>5697</v>
      </c>
      <c r="B1209" s="1" t="s">
        <v>17829</v>
      </c>
      <c r="C1209" s="1" t="s">
        <v>15</v>
      </c>
      <c r="D1209" s="1" t="s">
        <v>40</v>
      </c>
      <c r="E1209" s="1">
        <v>70525809</v>
      </c>
      <c r="F1209" s="1" t="s">
        <v>8438</v>
      </c>
      <c r="G1209" s="1">
        <v>2229610</v>
      </c>
      <c r="H1209" s="1" t="s">
        <v>17830</v>
      </c>
      <c r="I1209" s="2">
        <v>45050</v>
      </c>
      <c r="J1209" s="15" t="str">
        <f>MID(Tabla1[[#This Row],[HORA]],1,5)</f>
        <v>19:11</v>
      </c>
      <c r="K1209" s="16">
        <f>IF(Tabla1[[#This Row],[FECHA]]=I1210,IF(J1210-J1209&gt;0,(J1210-J1209)*1440,0),0)</f>
        <v>2.9999999999999893</v>
      </c>
      <c r="L1209" s="14">
        <v>5.0199999999999996</v>
      </c>
      <c r="M1209" s="13" t="s">
        <v>56210</v>
      </c>
      <c r="N1209" s="1" t="s">
        <v>17831</v>
      </c>
      <c r="O1209" s="1">
        <v>10</v>
      </c>
      <c r="P1209" s="1" t="s">
        <v>27</v>
      </c>
      <c r="Q1209" s="4" t="s">
        <v>21</v>
      </c>
    </row>
    <row r="1210" spans="1:17" ht="22.5" x14ac:dyDescent="0.25">
      <c r="A1210" s="3">
        <v>18123</v>
      </c>
      <c r="B1210" s="1" t="s">
        <v>54183</v>
      </c>
      <c r="C1210" s="1" t="s">
        <v>15</v>
      </c>
      <c r="D1210" s="1" t="s">
        <v>77</v>
      </c>
      <c r="E1210" s="1">
        <v>20608899350</v>
      </c>
      <c r="F1210" s="1" t="s">
        <v>49103</v>
      </c>
      <c r="G1210" s="1">
        <v>2229614</v>
      </c>
      <c r="H1210" s="1" t="s">
        <v>54184</v>
      </c>
      <c r="I1210" s="2">
        <v>45050</v>
      </c>
      <c r="J1210" s="15" t="str">
        <f>MID(Tabla1[[#This Row],[HORA]],1,5)</f>
        <v>19:14</v>
      </c>
      <c r="K1210" s="16">
        <f>IF(Tabla1[[#This Row],[FECHA]]=I1211,IF(J1211-J1210&gt;0,(J1211-J1210)*1440,0),0)</f>
        <v>0.99999999999999645</v>
      </c>
      <c r="L1210" s="14">
        <v>7.5</v>
      </c>
      <c r="M1210" s="13" t="s">
        <v>56213</v>
      </c>
      <c r="N1210" s="1" t="s">
        <v>54185</v>
      </c>
      <c r="O1210" s="1">
        <v>60</v>
      </c>
      <c r="P1210" s="1" t="s">
        <v>413</v>
      </c>
      <c r="Q1210" s="4" t="s">
        <v>21</v>
      </c>
    </row>
    <row r="1211" spans="1:17" ht="22.5" x14ac:dyDescent="0.25">
      <c r="A1211" s="3">
        <v>5698</v>
      </c>
      <c r="B1211" s="1" t="s">
        <v>17832</v>
      </c>
      <c r="C1211" s="1" t="s">
        <v>15</v>
      </c>
      <c r="D1211" s="1" t="s">
        <v>23</v>
      </c>
      <c r="E1211" s="1">
        <v>48674224</v>
      </c>
      <c r="F1211" s="1" t="s">
        <v>17833</v>
      </c>
      <c r="G1211" s="1">
        <v>72511176</v>
      </c>
      <c r="H1211" s="1" t="s">
        <v>17834</v>
      </c>
      <c r="I1211" s="2">
        <v>45050</v>
      </c>
      <c r="J1211" s="15" t="str">
        <f>MID(Tabla1[[#This Row],[HORA]],1,5)</f>
        <v>19:15</v>
      </c>
      <c r="K1211" s="16">
        <f>IF(Tabla1[[#This Row],[FECHA]]=I1212,IF(J1212-J1211&gt;0,(J1212-J1211)*1440,0),0)</f>
        <v>0.99999999999983658</v>
      </c>
      <c r="L1211" s="14">
        <v>3.2</v>
      </c>
      <c r="M1211" s="13" t="s">
        <v>56214</v>
      </c>
      <c r="N1211" s="1" t="s">
        <v>8623</v>
      </c>
      <c r="O1211" s="1">
        <v>15</v>
      </c>
      <c r="P1211" s="1" t="s">
        <v>27</v>
      </c>
      <c r="Q1211" s="4" t="s">
        <v>21</v>
      </c>
    </row>
    <row r="1212" spans="1:17" ht="22.5" x14ac:dyDescent="0.25">
      <c r="A1212" s="3">
        <v>1029</v>
      </c>
      <c r="B1212" s="1" t="s">
        <v>2728</v>
      </c>
      <c r="C1212" s="1" t="s">
        <v>15</v>
      </c>
      <c r="D1212" s="1" t="s">
        <v>33</v>
      </c>
      <c r="E1212" s="1">
        <v>42020167</v>
      </c>
      <c r="F1212" s="1" t="s">
        <v>2729</v>
      </c>
      <c r="G1212" s="1">
        <v>74437822</v>
      </c>
      <c r="H1212" s="1" t="s">
        <v>2730</v>
      </c>
      <c r="I1212" s="2">
        <v>45050</v>
      </c>
      <c r="J1212" s="15" t="str">
        <f>MID(Tabla1[[#This Row],[HORA]],1,5)</f>
        <v>19:16</v>
      </c>
      <c r="K1212" s="16">
        <f>IF(Tabla1[[#This Row],[FECHA]]=I1213,IF(J1213-J1212&gt;0,(J1213-J1212)*1440,0),0)</f>
        <v>2.0000000000001528</v>
      </c>
      <c r="L1212" s="14">
        <v>2.2999999999999998</v>
      </c>
      <c r="M1212" s="13" t="s">
        <v>56215</v>
      </c>
      <c r="N1212" s="1" t="s">
        <v>2731</v>
      </c>
      <c r="O1212" s="1">
        <v>17</v>
      </c>
      <c r="P1212" s="1" t="s">
        <v>300</v>
      </c>
      <c r="Q1212" s="4" t="s">
        <v>21</v>
      </c>
    </row>
    <row r="1213" spans="1:17" ht="22.5" x14ac:dyDescent="0.25">
      <c r="A1213" s="3">
        <v>1030</v>
      </c>
      <c r="B1213" s="1" t="s">
        <v>2732</v>
      </c>
      <c r="C1213" s="1" t="s">
        <v>15</v>
      </c>
      <c r="D1213" s="1" t="s">
        <v>71</v>
      </c>
      <c r="E1213" s="1">
        <v>80486346</v>
      </c>
      <c r="F1213" s="1" t="s">
        <v>2733</v>
      </c>
      <c r="G1213" s="1">
        <v>0</v>
      </c>
      <c r="H1213" s="1" t="s">
        <v>1788</v>
      </c>
      <c r="I1213" s="2">
        <v>45050</v>
      </c>
      <c r="J1213" s="15" t="str">
        <f>MID(Tabla1[[#This Row],[HORA]],1,5)</f>
        <v>19:18</v>
      </c>
      <c r="K1213" s="16">
        <f>IF(Tabla1[[#This Row],[FECHA]]=I1214,IF(J1214-J1213&gt;0,(J1214-J1213)*1440,0),0)</f>
        <v>0</v>
      </c>
      <c r="L1213" s="14">
        <v>3.5</v>
      </c>
      <c r="M1213" s="13" t="s">
        <v>56217</v>
      </c>
      <c r="N1213" s="1" t="s">
        <v>1715</v>
      </c>
      <c r="O1213" s="1">
        <v>5</v>
      </c>
      <c r="P1213" s="1" t="s">
        <v>300</v>
      </c>
      <c r="Q1213" s="4" t="s">
        <v>21</v>
      </c>
    </row>
    <row r="1214" spans="1:17" ht="22.5" x14ac:dyDescent="0.25">
      <c r="A1214" s="3">
        <v>5699</v>
      </c>
      <c r="B1214" s="1" t="s">
        <v>17835</v>
      </c>
      <c r="C1214" s="1" t="s">
        <v>15</v>
      </c>
      <c r="D1214" s="1" t="s">
        <v>40</v>
      </c>
      <c r="E1214" s="1">
        <v>16723548</v>
      </c>
      <c r="F1214" s="1" t="s">
        <v>4788</v>
      </c>
      <c r="G1214" s="1">
        <v>42897088</v>
      </c>
      <c r="H1214" s="1" t="s">
        <v>17836</v>
      </c>
      <c r="I1214" s="2">
        <v>45050</v>
      </c>
      <c r="J1214" s="15" t="str">
        <f>MID(Tabla1[[#This Row],[HORA]],1,5)</f>
        <v>19:18</v>
      </c>
      <c r="K1214" s="16">
        <f>IF(Tabla1[[#This Row],[FECHA]]=I1215,IF(J1215-J1214&gt;0,(J1215-J1214)*1440,0),0)</f>
        <v>0.99999999999999645</v>
      </c>
      <c r="L1214" s="14">
        <v>5</v>
      </c>
      <c r="M1214" s="13" t="s">
        <v>56217</v>
      </c>
      <c r="N1214" s="1" t="s">
        <v>17837</v>
      </c>
      <c r="O1214" s="1">
        <v>25</v>
      </c>
      <c r="P1214" s="1" t="s">
        <v>27</v>
      </c>
      <c r="Q1214" s="4" t="s">
        <v>21</v>
      </c>
    </row>
    <row r="1215" spans="1:17" ht="22.5" x14ac:dyDescent="0.25">
      <c r="A1215" s="3">
        <v>1031</v>
      </c>
      <c r="B1215" s="1" t="s">
        <v>2734</v>
      </c>
      <c r="C1215" s="1" t="s">
        <v>15</v>
      </c>
      <c r="D1215" s="1" t="s">
        <v>82</v>
      </c>
      <c r="E1215" s="1">
        <v>48559374</v>
      </c>
      <c r="F1215" s="1" t="s">
        <v>2735</v>
      </c>
      <c r="G1215" s="1">
        <v>76618694</v>
      </c>
      <c r="H1215" s="1" t="s">
        <v>2736</v>
      </c>
      <c r="I1215" s="2">
        <v>45050</v>
      </c>
      <c r="J1215" s="15" t="str">
        <f>MID(Tabla1[[#This Row],[HORA]],1,5)</f>
        <v>19:19</v>
      </c>
      <c r="K1215" s="16">
        <f>IF(Tabla1[[#This Row],[FECHA]]=I1216,IF(J1216-J1215&gt;0,(J1216-J1215)*1440,0),0)</f>
        <v>0</v>
      </c>
      <c r="L1215" s="14">
        <v>2.35</v>
      </c>
      <c r="M1215" s="13" t="s">
        <v>56218</v>
      </c>
      <c r="N1215" s="1" t="s">
        <v>2737</v>
      </c>
      <c r="O1215" s="1">
        <v>15</v>
      </c>
      <c r="P1215" s="1" t="s">
        <v>300</v>
      </c>
      <c r="Q1215" s="4" t="s">
        <v>21</v>
      </c>
    </row>
    <row r="1216" spans="1:17" ht="22.5" x14ac:dyDescent="0.25">
      <c r="A1216" s="3">
        <v>18124</v>
      </c>
      <c r="B1216" s="1" t="s">
        <v>54186</v>
      </c>
      <c r="C1216" s="1" t="s">
        <v>15</v>
      </c>
      <c r="D1216" s="1" t="s">
        <v>33</v>
      </c>
      <c r="E1216" s="1">
        <v>20133417452</v>
      </c>
      <c r="F1216" s="1" t="s">
        <v>52082</v>
      </c>
      <c r="G1216" s="1">
        <v>44282595</v>
      </c>
      <c r="H1216" s="1" t="s">
        <v>54187</v>
      </c>
      <c r="I1216" s="2">
        <v>45050</v>
      </c>
      <c r="J1216" s="15" t="str">
        <f>MID(Tabla1[[#This Row],[HORA]],1,5)</f>
        <v>19:19</v>
      </c>
      <c r="K1216" s="16">
        <f>IF(Tabla1[[#This Row],[FECHA]]=I1217,IF(J1217-J1216&gt;0,(J1217-J1216)*1440,0),0)</f>
        <v>0.99999999999983658</v>
      </c>
      <c r="L1216" s="14">
        <v>4.5</v>
      </c>
      <c r="M1216" s="13" t="s">
        <v>56218</v>
      </c>
      <c r="N1216" s="1" t="s">
        <v>54188</v>
      </c>
      <c r="O1216" s="1">
        <v>90</v>
      </c>
      <c r="P1216" s="1" t="s">
        <v>413</v>
      </c>
      <c r="Q1216" s="4" t="s">
        <v>21</v>
      </c>
    </row>
    <row r="1217" spans="1:17" ht="22.5" x14ac:dyDescent="0.25">
      <c r="A1217" s="3">
        <v>5700</v>
      </c>
      <c r="B1217" s="1" t="s">
        <v>17838</v>
      </c>
      <c r="C1217" s="1" t="s">
        <v>15</v>
      </c>
      <c r="D1217" s="1" t="s">
        <v>40</v>
      </c>
      <c r="E1217" s="1">
        <v>46984661</v>
      </c>
      <c r="F1217" s="1" t="s">
        <v>17839</v>
      </c>
      <c r="G1217" s="1">
        <v>2229616</v>
      </c>
      <c r="H1217" s="1" t="s">
        <v>17840</v>
      </c>
      <c r="I1217" s="2">
        <v>45050</v>
      </c>
      <c r="J1217" s="15" t="str">
        <f>MID(Tabla1[[#This Row],[HORA]],1,5)</f>
        <v>19:20</v>
      </c>
      <c r="K1217" s="16">
        <f>IF(Tabla1[[#This Row],[FECHA]]=I1218,IF(J1218-J1217&gt;0,(J1218-J1217)*1440,0),0)</f>
        <v>1.0000000000001563</v>
      </c>
      <c r="L1217" s="14">
        <v>6.2</v>
      </c>
      <c r="M1217" s="13" t="s">
        <v>56219</v>
      </c>
      <c r="N1217" s="1" t="s">
        <v>17841</v>
      </c>
      <c r="O1217" s="1">
        <v>10</v>
      </c>
      <c r="P1217" s="1" t="s">
        <v>27</v>
      </c>
      <c r="Q1217" s="4" t="s">
        <v>21</v>
      </c>
    </row>
    <row r="1218" spans="1:17" ht="22.5" x14ac:dyDescent="0.25">
      <c r="A1218" s="3">
        <v>15733</v>
      </c>
      <c r="B1218" s="1" t="s">
        <v>47868</v>
      </c>
      <c r="C1218" s="1" t="s">
        <v>15</v>
      </c>
      <c r="D1218" s="1" t="s">
        <v>71</v>
      </c>
      <c r="E1218" s="1">
        <v>20606027673</v>
      </c>
      <c r="F1218" s="1" t="s">
        <v>47869</v>
      </c>
      <c r="G1218" s="1">
        <v>2229617</v>
      </c>
      <c r="H1218" s="1" t="s">
        <v>47870</v>
      </c>
      <c r="I1218" s="2">
        <v>45050</v>
      </c>
      <c r="J1218" s="15" t="str">
        <f>MID(Tabla1[[#This Row],[HORA]],1,5)</f>
        <v>19:21</v>
      </c>
      <c r="K1218" s="16">
        <f>IF(Tabla1[[#This Row],[FECHA]]=I1219,IF(J1219-J1218&gt;0,(J1219-J1218)*1440,0),0)</f>
        <v>0.99999999999999645</v>
      </c>
      <c r="L1218" s="14">
        <v>3.36</v>
      </c>
      <c r="M1218" s="13" t="s">
        <v>56220</v>
      </c>
      <c r="N1218" s="1" t="s">
        <v>47871</v>
      </c>
      <c r="O1218" s="1">
        <v>10</v>
      </c>
      <c r="P1218" s="1" t="s">
        <v>300</v>
      </c>
      <c r="Q1218" s="4" t="s">
        <v>21</v>
      </c>
    </row>
    <row r="1219" spans="1:17" ht="22.5" x14ac:dyDescent="0.25">
      <c r="A1219" s="3">
        <v>5701</v>
      </c>
      <c r="B1219" s="1" t="s">
        <v>17842</v>
      </c>
      <c r="C1219" s="1" t="s">
        <v>15</v>
      </c>
      <c r="D1219" s="1" t="s">
        <v>77</v>
      </c>
      <c r="E1219" s="1">
        <v>71450921</v>
      </c>
      <c r="F1219" s="1" t="s">
        <v>17843</v>
      </c>
      <c r="G1219" s="1">
        <v>16516582</v>
      </c>
      <c r="H1219" s="1" t="s">
        <v>17844</v>
      </c>
      <c r="I1219" s="2">
        <v>45050</v>
      </c>
      <c r="J1219" s="15" t="str">
        <f>MID(Tabla1[[#This Row],[HORA]],1,5)</f>
        <v>19:22</v>
      </c>
      <c r="K1219" s="16">
        <f>IF(Tabla1[[#This Row],[FECHA]]=I1220,IF(J1220-J1219&gt;0,(J1220-J1219)*1440,0),0)</f>
        <v>1.999999999999833</v>
      </c>
      <c r="L1219" s="14">
        <v>4.3</v>
      </c>
      <c r="M1219" s="13" t="s">
        <v>56221</v>
      </c>
      <c r="N1219" s="1" t="s">
        <v>17845</v>
      </c>
      <c r="O1219" s="1">
        <v>30</v>
      </c>
      <c r="P1219" s="1" t="s">
        <v>27</v>
      </c>
      <c r="Q1219" s="4" t="s">
        <v>21</v>
      </c>
    </row>
    <row r="1220" spans="1:17" ht="22.5" x14ac:dyDescent="0.25">
      <c r="A1220" s="3">
        <v>5702</v>
      </c>
      <c r="B1220" s="1" t="s">
        <v>17846</v>
      </c>
      <c r="C1220" s="1" t="s">
        <v>15</v>
      </c>
      <c r="D1220" s="1" t="s">
        <v>82</v>
      </c>
      <c r="E1220" s="1">
        <v>16762305</v>
      </c>
      <c r="F1220" s="1" t="s">
        <v>17847</v>
      </c>
      <c r="G1220" s="1">
        <v>2229618</v>
      </c>
      <c r="H1220" s="1" t="s">
        <v>17848</v>
      </c>
      <c r="I1220" s="2">
        <v>45050</v>
      </c>
      <c r="J1220" s="15" t="str">
        <f>MID(Tabla1[[#This Row],[HORA]],1,5)</f>
        <v>19:24</v>
      </c>
      <c r="K1220" s="16">
        <f>IF(Tabla1[[#This Row],[FECHA]]=I1221,IF(J1221-J1220&gt;0,(J1221-J1220)*1440,0),0)</f>
        <v>1.0000000000001563</v>
      </c>
      <c r="L1220" s="14">
        <v>4.54</v>
      </c>
      <c r="M1220" s="13" t="s">
        <v>56223</v>
      </c>
      <c r="N1220" s="1" t="s">
        <v>17849</v>
      </c>
      <c r="O1220" s="1">
        <v>60</v>
      </c>
      <c r="P1220" s="1" t="s">
        <v>27</v>
      </c>
      <c r="Q1220" s="4" t="s">
        <v>21</v>
      </c>
    </row>
    <row r="1221" spans="1:17" ht="22.5" x14ac:dyDescent="0.25">
      <c r="A1221" s="3">
        <v>12493</v>
      </c>
      <c r="B1221" s="1" t="s">
        <v>38492</v>
      </c>
      <c r="C1221" s="1" t="s">
        <v>15</v>
      </c>
      <c r="D1221" s="1" t="s">
        <v>40</v>
      </c>
      <c r="E1221" s="1">
        <v>47820322</v>
      </c>
      <c r="F1221" s="1" t="s">
        <v>38493</v>
      </c>
      <c r="G1221" s="1">
        <v>41215220</v>
      </c>
      <c r="H1221" s="1" t="s">
        <v>38494</v>
      </c>
      <c r="I1221" s="2">
        <v>45050</v>
      </c>
      <c r="J1221" s="15" t="str">
        <f>MID(Tabla1[[#This Row],[HORA]],1,5)</f>
        <v>19:25</v>
      </c>
      <c r="K1221" s="16">
        <f>IF(Tabla1[[#This Row],[FECHA]]=I1222,IF(J1222-J1221&gt;0,(J1222-J1221)*1440,0),0)</f>
        <v>1.9999999999999929</v>
      </c>
      <c r="L1221" s="14">
        <v>2.21</v>
      </c>
      <c r="M1221" s="13" t="s">
        <v>56224</v>
      </c>
      <c r="N1221" s="1" t="s">
        <v>38495</v>
      </c>
      <c r="O1221" s="1">
        <v>25</v>
      </c>
      <c r="P1221" s="1" t="s">
        <v>413</v>
      </c>
      <c r="Q1221" s="4" t="s">
        <v>21</v>
      </c>
    </row>
    <row r="1222" spans="1:17" ht="22.5" x14ac:dyDescent="0.25">
      <c r="A1222" s="3">
        <v>12494</v>
      </c>
      <c r="B1222" s="1" t="s">
        <v>38496</v>
      </c>
      <c r="C1222" s="1" t="s">
        <v>15</v>
      </c>
      <c r="D1222" s="1" t="s">
        <v>61</v>
      </c>
      <c r="E1222" s="1">
        <v>16673679</v>
      </c>
      <c r="F1222" s="1" t="s">
        <v>4737</v>
      </c>
      <c r="G1222" s="1">
        <v>27144739</v>
      </c>
      <c r="H1222" s="1" t="s">
        <v>4738</v>
      </c>
      <c r="I1222" s="2">
        <v>45050</v>
      </c>
      <c r="J1222" s="15" t="str">
        <f>MID(Tabla1[[#This Row],[HORA]],1,5)</f>
        <v>19:27</v>
      </c>
      <c r="K1222" s="16">
        <f>IF(Tabla1[[#This Row],[FECHA]]=I1223,IF(J1223-J1222&gt;0,(J1223-J1222)*1440,0),0)</f>
        <v>1.9999999999999929</v>
      </c>
      <c r="L1222" s="14">
        <v>3.45</v>
      </c>
      <c r="M1222" s="13" t="s">
        <v>56226</v>
      </c>
      <c r="N1222" s="1" t="s">
        <v>38497</v>
      </c>
      <c r="O1222" s="1">
        <v>12</v>
      </c>
      <c r="P1222" s="1" t="s">
        <v>413</v>
      </c>
      <c r="Q1222" s="4" t="s">
        <v>21</v>
      </c>
    </row>
    <row r="1223" spans="1:17" ht="22.5" x14ac:dyDescent="0.25">
      <c r="A1223" s="3">
        <v>12495</v>
      </c>
      <c r="B1223" s="1" t="s">
        <v>38498</v>
      </c>
      <c r="C1223" s="1" t="s">
        <v>15</v>
      </c>
      <c r="D1223" s="1" t="s">
        <v>141</v>
      </c>
      <c r="E1223" s="1">
        <v>45286531</v>
      </c>
      <c r="F1223" s="1" t="s">
        <v>38499</v>
      </c>
      <c r="G1223" s="1">
        <v>2229620</v>
      </c>
      <c r="H1223" s="1" t="s">
        <v>38500</v>
      </c>
      <c r="I1223" s="2">
        <v>45050</v>
      </c>
      <c r="J1223" s="15" t="str">
        <f>MID(Tabla1[[#This Row],[HORA]],1,5)</f>
        <v>19:29</v>
      </c>
      <c r="K1223" s="16">
        <f>IF(Tabla1[[#This Row],[FECHA]]=I1224,IF(J1224-J1223&gt;0,(J1224-J1223)*1440,0),0)</f>
        <v>3.0000000000001492</v>
      </c>
      <c r="L1223" s="14">
        <v>3.14</v>
      </c>
      <c r="M1223" s="13" t="s">
        <v>56228</v>
      </c>
      <c r="N1223" s="1" t="s">
        <v>38501</v>
      </c>
      <c r="O1223" s="1">
        <v>20</v>
      </c>
      <c r="P1223" s="1" t="s">
        <v>413</v>
      </c>
      <c r="Q1223" s="4" t="s">
        <v>21</v>
      </c>
    </row>
    <row r="1224" spans="1:17" ht="22.5" x14ac:dyDescent="0.25">
      <c r="A1224" s="3">
        <v>5703</v>
      </c>
      <c r="B1224" s="1" t="s">
        <v>17850</v>
      </c>
      <c r="C1224" s="1" t="s">
        <v>15</v>
      </c>
      <c r="D1224" s="1" t="s">
        <v>23</v>
      </c>
      <c r="E1224" s="1">
        <v>46510938</v>
      </c>
      <c r="F1224" s="1" t="s">
        <v>17851</v>
      </c>
      <c r="G1224" s="1">
        <v>2229621</v>
      </c>
      <c r="H1224" s="1" t="s">
        <v>17852</v>
      </c>
      <c r="I1224" s="2">
        <v>45050</v>
      </c>
      <c r="J1224" s="15" t="str">
        <f>MID(Tabla1[[#This Row],[HORA]],1,5)</f>
        <v>19:32</v>
      </c>
      <c r="K1224" s="16">
        <f>IF(Tabla1[[#This Row],[FECHA]]=I1225,IF(J1225-J1224&gt;0,(J1225-J1224)*1440,0),0)</f>
        <v>0</v>
      </c>
      <c r="L1224" s="14">
        <v>4.5199999999999996</v>
      </c>
      <c r="M1224" s="13" t="s">
        <v>56231</v>
      </c>
      <c r="N1224" s="1" t="s">
        <v>17853</v>
      </c>
      <c r="O1224" s="1">
        <v>15</v>
      </c>
      <c r="P1224" s="1" t="s">
        <v>27</v>
      </c>
      <c r="Q1224" s="4" t="s">
        <v>21</v>
      </c>
    </row>
    <row r="1225" spans="1:17" ht="22.5" x14ac:dyDescent="0.25">
      <c r="A1225" s="3">
        <v>12496</v>
      </c>
      <c r="B1225" s="1" t="s">
        <v>38502</v>
      </c>
      <c r="C1225" s="1" t="s">
        <v>15</v>
      </c>
      <c r="D1225" s="1" t="s">
        <v>82</v>
      </c>
      <c r="E1225" s="1">
        <v>41952894</v>
      </c>
      <c r="F1225" s="1" t="s">
        <v>4113</v>
      </c>
      <c r="G1225" s="1">
        <v>47453511</v>
      </c>
      <c r="H1225" s="1" t="s">
        <v>38503</v>
      </c>
      <c r="I1225" s="2">
        <v>45050</v>
      </c>
      <c r="J1225" s="15" t="str">
        <f>MID(Tabla1[[#This Row],[HORA]],1,5)</f>
        <v>19:32</v>
      </c>
      <c r="K1225" s="16">
        <f>IF(Tabla1[[#This Row],[FECHA]]=I1226,IF(J1226-J1225&gt;0,(J1226-J1225)*1440,0),0)</f>
        <v>1.999999999999833</v>
      </c>
      <c r="L1225" s="14">
        <v>4.46</v>
      </c>
      <c r="M1225" s="13" t="s">
        <v>56231</v>
      </c>
      <c r="N1225" s="1" t="s">
        <v>38504</v>
      </c>
      <c r="O1225" s="1">
        <v>50</v>
      </c>
      <c r="P1225" s="1" t="s">
        <v>413</v>
      </c>
      <c r="Q1225" s="4" t="s">
        <v>21</v>
      </c>
    </row>
    <row r="1226" spans="1:17" ht="22.5" x14ac:dyDescent="0.25">
      <c r="A1226" s="3">
        <v>5704</v>
      </c>
      <c r="B1226" s="1" t="s">
        <v>17854</v>
      </c>
      <c r="C1226" s="1" t="s">
        <v>15</v>
      </c>
      <c r="D1226" s="1" t="s">
        <v>33</v>
      </c>
      <c r="E1226" s="1">
        <v>43437475</v>
      </c>
      <c r="F1226" s="1" t="s">
        <v>17855</v>
      </c>
      <c r="G1226" s="1">
        <v>2229623</v>
      </c>
      <c r="H1226" s="1" t="s">
        <v>17856</v>
      </c>
      <c r="I1226" s="2">
        <v>45050</v>
      </c>
      <c r="J1226" s="15" t="str">
        <f>MID(Tabla1[[#This Row],[HORA]],1,5)</f>
        <v>19:34</v>
      </c>
      <c r="K1226" s="16">
        <f>IF(Tabla1[[#This Row],[FECHA]]=I1227,IF(J1227-J1226&gt;0,(J1227-J1226)*1440,0),0)</f>
        <v>0</v>
      </c>
      <c r="L1226" s="14">
        <v>4.3600000000000003</v>
      </c>
      <c r="M1226" s="13" t="s">
        <v>56233</v>
      </c>
      <c r="N1226" s="1" t="s">
        <v>17857</v>
      </c>
      <c r="O1226" s="1">
        <v>20</v>
      </c>
      <c r="P1226" s="1" t="s">
        <v>27</v>
      </c>
      <c r="Q1226" s="4" t="s">
        <v>21</v>
      </c>
    </row>
    <row r="1227" spans="1:17" ht="22.5" x14ac:dyDescent="0.25">
      <c r="A1227" s="3">
        <v>12497</v>
      </c>
      <c r="B1227" s="1" t="s">
        <v>38505</v>
      </c>
      <c r="C1227" s="1" t="s">
        <v>15</v>
      </c>
      <c r="D1227" s="1" t="s">
        <v>141</v>
      </c>
      <c r="E1227" s="1">
        <v>27737765</v>
      </c>
      <c r="F1227" s="1" t="s">
        <v>38506</v>
      </c>
      <c r="G1227" s="1">
        <v>2229622</v>
      </c>
      <c r="H1227" s="1" t="s">
        <v>38507</v>
      </c>
      <c r="I1227" s="2">
        <v>45050</v>
      </c>
      <c r="J1227" s="15" t="str">
        <f>MID(Tabla1[[#This Row],[HORA]],1,5)</f>
        <v>19:34</v>
      </c>
      <c r="K1227" s="16">
        <f>IF(Tabla1[[#This Row],[FECHA]]=I1228,IF(J1228-J1227&gt;0,(J1228-J1227)*1440,0),0)</f>
        <v>0.99999999999999645</v>
      </c>
      <c r="L1227" s="14">
        <v>2.0699999999999998</v>
      </c>
      <c r="M1227" s="13" t="s">
        <v>56233</v>
      </c>
      <c r="N1227" s="1" t="s">
        <v>5405</v>
      </c>
      <c r="O1227" s="1">
        <v>15</v>
      </c>
      <c r="P1227" s="1" t="s">
        <v>413</v>
      </c>
      <c r="Q1227" s="4" t="s">
        <v>21</v>
      </c>
    </row>
    <row r="1228" spans="1:17" ht="22.5" x14ac:dyDescent="0.25">
      <c r="A1228" s="3">
        <v>1032</v>
      </c>
      <c r="B1228" s="1" t="s">
        <v>2738</v>
      </c>
      <c r="C1228" s="1" t="s">
        <v>15</v>
      </c>
      <c r="D1228" s="1" t="s">
        <v>82</v>
      </c>
      <c r="E1228" s="1">
        <v>43123176</v>
      </c>
      <c r="F1228" s="1" t="s">
        <v>2739</v>
      </c>
      <c r="G1228" s="1">
        <v>2229624</v>
      </c>
      <c r="H1228" s="1" t="s">
        <v>2740</v>
      </c>
      <c r="I1228" s="2">
        <v>45050</v>
      </c>
      <c r="J1228" s="15" t="str">
        <f>MID(Tabla1[[#This Row],[HORA]],1,5)</f>
        <v>19:35</v>
      </c>
      <c r="K1228" s="16">
        <f>IF(Tabla1[[#This Row],[FECHA]]=I1229,IF(J1229-J1228&gt;0,(J1229-J1228)*1440,0),0)</f>
        <v>0</v>
      </c>
      <c r="L1228" s="14">
        <v>3.36</v>
      </c>
      <c r="M1228" s="13" t="s">
        <v>56234</v>
      </c>
      <c r="N1228" s="1" t="s">
        <v>2741</v>
      </c>
      <c r="O1228" s="1">
        <v>12</v>
      </c>
      <c r="P1228" s="1" t="s">
        <v>300</v>
      </c>
      <c r="Q1228" s="4" t="s">
        <v>21</v>
      </c>
    </row>
    <row r="1229" spans="1:17" ht="22.5" x14ac:dyDescent="0.25">
      <c r="A1229" s="3">
        <v>12427</v>
      </c>
      <c r="B1229" s="1" t="s">
        <v>38290</v>
      </c>
      <c r="C1229" s="1" t="s">
        <v>15</v>
      </c>
      <c r="D1229" s="1" t="s">
        <v>228</v>
      </c>
      <c r="E1229" s="1">
        <v>71547927</v>
      </c>
      <c r="F1229" s="1" t="s">
        <v>38291</v>
      </c>
      <c r="G1229" s="1">
        <v>2229264</v>
      </c>
      <c r="H1229" s="1" t="s">
        <v>38292</v>
      </c>
      <c r="I1229" s="2">
        <v>45050</v>
      </c>
      <c r="J1229" s="15" t="str">
        <f>MID(Tabla1[[#This Row],[HORA]],1,5)</f>
        <v>19:35</v>
      </c>
      <c r="K1229" s="16">
        <f>IF(Tabla1[[#This Row],[FECHA]]=I1230,IF(J1230-J1229&gt;0,(J1230-J1229)*1440,0),0)</f>
        <v>1.0000000000001563</v>
      </c>
      <c r="L1229" s="14">
        <v>2.37</v>
      </c>
      <c r="M1229" s="13" t="s">
        <v>56234</v>
      </c>
      <c r="N1229" s="1" t="s">
        <v>8890</v>
      </c>
      <c r="O1229" s="1">
        <v>10</v>
      </c>
      <c r="P1229" s="1" t="s">
        <v>413</v>
      </c>
      <c r="Q1229" s="4" t="s">
        <v>21</v>
      </c>
    </row>
    <row r="1230" spans="1:17" ht="22.5" x14ac:dyDescent="0.25">
      <c r="A1230" s="3">
        <v>5705</v>
      </c>
      <c r="B1230" s="1" t="s">
        <v>17858</v>
      </c>
      <c r="C1230" s="1" t="s">
        <v>15</v>
      </c>
      <c r="D1230" s="1" t="s">
        <v>71</v>
      </c>
      <c r="E1230" s="1">
        <v>23885895</v>
      </c>
      <c r="F1230" s="1" t="s">
        <v>17859</v>
      </c>
      <c r="G1230" s="1">
        <v>23885895</v>
      </c>
      <c r="H1230" s="1" t="s">
        <v>17859</v>
      </c>
      <c r="I1230" s="2">
        <v>45050</v>
      </c>
      <c r="J1230" s="15" t="str">
        <f>MID(Tabla1[[#This Row],[HORA]],1,5)</f>
        <v>19:36</v>
      </c>
      <c r="K1230" s="16">
        <f>IF(Tabla1[[#This Row],[FECHA]]=I1231,IF(J1231-J1230&gt;0,(J1231-J1230)*1440,0),0)</f>
        <v>1.999999999999833</v>
      </c>
      <c r="L1230" s="14">
        <v>5.38</v>
      </c>
      <c r="M1230" s="13" t="s">
        <v>56235</v>
      </c>
      <c r="N1230" s="1" t="s">
        <v>8389</v>
      </c>
      <c r="O1230" s="1">
        <v>30</v>
      </c>
      <c r="P1230" s="1" t="s">
        <v>27</v>
      </c>
      <c r="Q1230" s="4" t="s">
        <v>21</v>
      </c>
    </row>
    <row r="1231" spans="1:17" ht="22.5" x14ac:dyDescent="0.25">
      <c r="A1231" s="3">
        <v>5706</v>
      </c>
      <c r="B1231" s="1" t="s">
        <v>17860</v>
      </c>
      <c r="C1231" s="1" t="s">
        <v>15</v>
      </c>
      <c r="D1231" s="1" t="s">
        <v>77</v>
      </c>
      <c r="E1231" s="1">
        <v>70833756</v>
      </c>
      <c r="F1231" s="1" t="s">
        <v>17861</v>
      </c>
      <c r="G1231" s="1">
        <v>2229626</v>
      </c>
      <c r="H1231" s="1" t="s">
        <v>17862</v>
      </c>
      <c r="I1231" s="2">
        <v>45050</v>
      </c>
      <c r="J1231" s="15" t="str">
        <f>MID(Tabla1[[#This Row],[HORA]],1,5)</f>
        <v>19:38</v>
      </c>
      <c r="K1231" s="16">
        <f>IF(Tabla1[[#This Row],[FECHA]]=I1232,IF(J1232-J1231&gt;0,(J1232-J1231)*1440,0),0)</f>
        <v>0.99999999999999645</v>
      </c>
      <c r="L1231" s="14">
        <v>7.44</v>
      </c>
      <c r="M1231" s="13" t="s">
        <v>56237</v>
      </c>
      <c r="N1231" s="1" t="s">
        <v>17863</v>
      </c>
      <c r="O1231" s="1">
        <v>20</v>
      </c>
      <c r="P1231" s="1" t="s">
        <v>27</v>
      </c>
      <c r="Q1231" s="4" t="s">
        <v>21</v>
      </c>
    </row>
    <row r="1232" spans="1:17" ht="22.5" x14ac:dyDescent="0.25">
      <c r="A1232" s="3">
        <v>15734</v>
      </c>
      <c r="B1232" s="1" t="s">
        <v>47872</v>
      </c>
      <c r="C1232" s="1" t="s">
        <v>15</v>
      </c>
      <c r="D1232" s="1" t="s">
        <v>40</v>
      </c>
      <c r="E1232" s="1">
        <v>20608300393</v>
      </c>
      <c r="F1232" s="1" t="s">
        <v>47873</v>
      </c>
      <c r="G1232" s="1">
        <v>2897219</v>
      </c>
      <c r="H1232" s="1" t="s">
        <v>47874</v>
      </c>
      <c r="I1232" s="2">
        <v>45050</v>
      </c>
      <c r="J1232" s="15" t="str">
        <f>MID(Tabla1[[#This Row],[HORA]],1,5)</f>
        <v>19:39</v>
      </c>
      <c r="K1232" s="16">
        <f>IF(Tabla1[[#This Row],[FECHA]]=I1233,IF(J1233-J1232&gt;0,(J1233-J1232)*1440,0),0)</f>
        <v>0</v>
      </c>
      <c r="L1232" s="14">
        <v>3.31</v>
      </c>
      <c r="M1232" s="13" t="s">
        <v>56238</v>
      </c>
      <c r="N1232" s="1" t="s">
        <v>47875</v>
      </c>
      <c r="O1232" s="1">
        <v>75</v>
      </c>
      <c r="P1232" s="1" t="s">
        <v>300</v>
      </c>
      <c r="Q1232" s="4" t="s">
        <v>21</v>
      </c>
    </row>
    <row r="1233" spans="1:17" ht="22.5" x14ac:dyDescent="0.25">
      <c r="A1233" s="3">
        <v>15735</v>
      </c>
      <c r="B1233" s="1" t="s">
        <v>47872</v>
      </c>
      <c r="C1233" s="1" t="s">
        <v>15</v>
      </c>
      <c r="D1233" s="1" t="s">
        <v>40</v>
      </c>
      <c r="E1233" s="1">
        <v>20608300393</v>
      </c>
      <c r="F1233" s="1" t="s">
        <v>47873</v>
      </c>
      <c r="G1233" s="1">
        <v>2897219</v>
      </c>
      <c r="H1233" s="1" t="s">
        <v>47874</v>
      </c>
      <c r="I1233" s="2">
        <v>45050</v>
      </c>
      <c r="J1233" s="15" t="str">
        <f>MID(Tabla1[[#This Row],[HORA]],1,5)</f>
        <v>19:39</v>
      </c>
      <c r="K1233" s="16">
        <f>IF(Tabla1[[#This Row],[FECHA]]=I1234,IF(J1234-J1233&gt;0,(J1234-J1233)*1440,0),0)</f>
        <v>1.0000000000001563</v>
      </c>
      <c r="L1233" s="14">
        <v>3.12</v>
      </c>
      <c r="M1233" s="13" t="s">
        <v>56238</v>
      </c>
      <c r="N1233" s="1" t="s">
        <v>47876</v>
      </c>
      <c r="O1233" s="1">
        <v>25</v>
      </c>
      <c r="P1233" s="1" t="s">
        <v>300</v>
      </c>
      <c r="Q1233" s="4" t="s">
        <v>21</v>
      </c>
    </row>
    <row r="1234" spans="1:17" ht="22.5" x14ac:dyDescent="0.25">
      <c r="A1234" s="3">
        <v>5707</v>
      </c>
      <c r="B1234" s="1" t="s">
        <v>17864</v>
      </c>
      <c r="C1234" s="1" t="s">
        <v>15</v>
      </c>
      <c r="D1234" s="1" t="s">
        <v>161</v>
      </c>
      <c r="E1234" s="1">
        <v>71055681</v>
      </c>
      <c r="F1234" s="1" t="s">
        <v>17865</v>
      </c>
      <c r="G1234" s="1">
        <v>71055680</v>
      </c>
      <c r="H1234" s="1" t="s">
        <v>17866</v>
      </c>
      <c r="I1234" s="2">
        <v>45050</v>
      </c>
      <c r="J1234" s="15" t="str">
        <f>MID(Tabla1[[#This Row],[HORA]],1,5)</f>
        <v>19:40</v>
      </c>
      <c r="K1234" s="16">
        <f>IF(Tabla1[[#This Row],[FECHA]]=I1235,IF(J1235-J1234&gt;0,(J1235-J1234)*1440,0),0)</f>
        <v>0.99999999999983658</v>
      </c>
      <c r="L1234" s="14">
        <v>5.21</v>
      </c>
      <c r="M1234" s="13" t="s">
        <v>56239</v>
      </c>
      <c r="N1234" s="1" t="s">
        <v>11267</v>
      </c>
      <c r="O1234" s="1">
        <v>10</v>
      </c>
      <c r="P1234" s="1" t="s">
        <v>27</v>
      </c>
      <c r="Q1234" s="4" t="s">
        <v>21</v>
      </c>
    </row>
    <row r="1235" spans="1:17" ht="22.5" x14ac:dyDescent="0.25">
      <c r="A1235" s="3">
        <v>12498</v>
      </c>
      <c r="B1235" s="1" t="s">
        <v>38508</v>
      </c>
      <c r="C1235" s="1" t="s">
        <v>15</v>
      </c>
      <c r="D1235" s="1" t="s">
        <v>33</v>
      </c>
      <c r="E1235" s="1">
        <v>16533839</v>
      </c>
      <c r="F1235" s="1" t="s">
        <v>24800</v>
      </c>
      <c r="G1235" s="1">
        <v>17546175</v>
      </c>
      <c r="H1235" s="1" t="s">
        <v>38509</v>
      </c>
      <c r="I1235" s="2">
        <v>45050</v>
      </c>
      <c r="J1235" s="15" t="str">
        <f>MID(Tabla1[[#This Row],[HORA]],1,5)</f>
        <v>19:41</v>
      </c>
      <c r="K1235" s="16">
        <f>IF(Tabla1[[#This Row],[FECHA]]=I1236,IF(J1236-J1235&gt;0,(J1236-J1235)*1440,0),0)</f>
        <v>3.9999999999999858</v>
      </c>
      <c r="L1235" s="14">
        <v>2.5499999999999998</v>
      </c>
      <c r="M1235" s="13" t="s">
        <v>56240</v>
      </c>
      <c r="N1235" s="1" t="s">
        <v>38510</v>
      </c>
      <c r="O1235" s="1">
        <v>40</v>
      </c>
      <c r="P1235" s="1" t="s">
        <v>413</v>
      </c>
      <c r="Q1235" s="4" t="s">
        <v>21</v>
      </c>
    </row>
    <row r="1236" spans="1:17" ht="22.5" x14ac:dyDescent="0.25">
      <c r="A1236" s="3">
        <v>16751</v>
      </c>
      <c r="B1236" s="1" t="s">
        <v>50729</v>
      </c>
      <c r="C1236" s="1" t="s">
        <v>15</v>
      </c>
      <c r="D1236" s="1" t="s">
        <v>40</v>
      </c>
      <c r="E1236" s="1">
        <v>20437544248</v>
      </c>
      <c r="F1236" s="1" t="s">
        <v>47737</v>
      </c>
      <c r="G1236" s="1">
        <v>2229628</v>
      </c>
      <c r="H1236" s="1" t="s">
        <v>50730</v>
      </c>
      <c r="I1236" s="2">
        <v>45050</v>
      </c>
      <c r="J1236" s="15" t="str">
        <f>MID(Tabla1[[#This Row],[HORA]],1,5)</f>
        <v>19:45</v>
      </c>
      <c r="K1236" s="16">
        <f>IF(Tabla1[[#This Row],[FECHA]]=I1237,IF(J1237-J1236&gt;0,(J1237-J1236)*1440,0),0)</f>
        <v>4.9999999999999822</v>
      </c>
      <c r="L1236" s="14">
        <v>4.28</v>
      </c>
      <c r="M1236" s="13" t="s">
        <v>56244</v>
      </c>
      <c r="N1236" s="1" t="s">
        <v>50731</v>
      </c>
      <c r="O1236" s="1">
        <v>40</v>
      </c>
      <c r="P1236" s="1" t="s">
        <v>27</v>
      </c>
      <c r="Q1236" s="4" t="s">
        <v>21</v>
      </c>
    </row>
    <row r="1237" spans="1:17" ht="22.5" x14ac:dyDescent="0.25">
      <c r="A1237" s="3">
        <v>12499</v>
      </c>
      <c r="B1237" s="1" t="s">
        <v>38511</v>
      </c>
      <c r="C1237" s="1" t="s">
        <v>15</v>
      </c>
      <c r="D1237" s="1" t="s">
        <v>61</v>
      </c>
      <c r="E1237" s="1">
        <v>42634184</v>
      </c>
      <c r="F1237" s="1" t="s">
        <v>28420</v>
      </c>
      <c r="G1237" s="1">
        <v>2229630</v>
      </c>
      <c r="H1237" s="1" t="s">
        <v>10311</v>
      </c>
      <c r="I1237" s="2">
        <v>45050</v>
      </c>
      <c r="J1237" s="15" t="str">
        <f>MID(Tabla1[[#This Row],[HORA]],1,5)</f>
        <v>19:50</v>
      </c>
      <c r="K1237" s="16">
        <f>IF(Tabla1[[#This Row],[FECHA]]=I1238,IF(J1238-J1237&gt;0,(J1238-J1237)*1440,0),0)</f>
        <v>2.0000000000001528</v>
      </c>
      <c r="L1237" s="14">
        <v>6.14</v>
      </c>
      <c r="M1237" s="13" t="s">
        <v>56249</v>
      </c>
      <c r="N1237" s="1" t="s">
        <v>38512</v>
      </c>
      <c r="O1237" s="1">
        <v>15</v>
      </c>
      <c r="P1237" s="1" t="s">
        <v>413</v>
      </c>
      <c r="Q1237" s="4" t="s">
        <v>21</v>
      </c>
    </row>
    <row r="1238" spans="1:17" ht="22.5" x14ac:dyDescent="0.25">
      <c r="A1238" s="3">
        <v>5708</v>
      </c>
      <c r="B1238" s="1" t="s">
        <v>17867</v>
      </c>
      <c r="C1238" s="1" t="s">
        <v>15</v>
      </c>
      <c r="D1238" s="1" t="s">
        <v>71</v>
      </c>
      <c r="E1238" s="1">
        <v>73457277</v>
      </c>
      <c r="F1238" s="1" t="s">
        <v>17868</v>
      </c>
      <c r="G1238" s="1">
        <v>2229631</v>
      </c>
      <c r="H1238" s="1" t="s">
        <v>17869</v>
      </c>
      <c r="I1238" s="2">
        <v>45050</v>
      </c>
      <c r="J1238" s="15" t="str">
        <f>MID(Tabla1[[#This Row],[HORA]],1,5)</f>
        <v>19:52</v>
      </c>
      <c r="K1238" s="16">
        <f>IF(Tabla1[[#This Row],[FECHA]]=I1239,IF(J1239-J1238&gt;0,(J1239-J1238)*1440,0),0)</f>
        <v>0</v>
      </c>
      <c r="L1238" s="14">
        <v>3.44</v>
      </c>
      <c r="M1238" s="13" t="s">
        <v>56251</v>
      </c>
      <c r="N1238" s="1" t="s">
        <v>17870</v>
      </c>
      <c r="O1238" s="1">
        <v>15</v>
      </c>
      <c r="P1238" s="1" t="s">
        <v>27</v>
      </c>
      <c r="Q1238" s="4" t="s">
        <v>21</v>
      </c>
    </row>
    <row r="1239" spans="1:17" ht="22.5" x14ac:dyDescent="0.25">
      <c r="A1239" s="3">
        <v>12500</v>
      </c>
      <c r="B1239" s="1" t="s">
        <v>38513</v>
      </c>
      <c r="C1239" s="1" t="s">
        <v>15</v>
      </c>
      <c r="D1239" s="1" t="s">
        <v>40</v>
      </c>
      <c r="E1239" s="1">
        <v>16731556</v>
      </c>
      <c r="F1239" s="1" t="s">
        <v>14667</v>
      </c>
      <c r="G1239" s="1">
        <v>16731556</v>
      </c>
      <c r="H1239" s="1" t="s">
        <v>14667</v>
      </c>
      <c r="I1239" s="2">
        <v>45050</v>
      </c>
      <c r="J1239" s="15" t="str">
        <f>MID(Tabla1[[#This Row],[HORA]],1,5)</f>
        <v>19:52</v>
      </c>
      <c r="K1239" s="16">
        <f>IF(Tabla1[[#This Row],[FECHA]]=I1240,IF(J1240-J1239&gt;0,(J1240-J1239)*1440,0),0)</f>
        <v>0.99999999999983658</v>
      </c>
      <c r="L1239" s="14">
        <v>4.0999999999999996</v>
      </c>
      <c r="M1239" s="13" t="s">
        <v>56251</v>
      </c>
      <c r="N1239" s="1" t="s">
        <v>1715</v>
      </c>
      <c r="O1239" s="1">
        <v>15</v>
      </c>
      <c r="P1239" s="1" t="s">
        <v>413</v>
      </c>
      <c r="Q1239" s="4" t="s">
        <v>21</v>
      </c>
    </row>
    <row r="1240" spans="1:17" ht="22.5" x14ac:dyDescent="0.25">
      <c r="A1240" s="3">
        <v>1033</v>
      </c>
      <c r="B1240" s="1" t="s">
        <v>2742</v>
      </c>
      <c r="C1240" s="1" t="s">
        <v>15</v>
      </c>
      <c r="D1240" s="1" t="s">
        <v>40</v>
      </c>
      <c r="E1240" s="1">
        <v>45483984</v>
      </c>
      <c r="F1240" s="1" t="s">
        <v>2743</v>
      </c>
      <c r="G1240" s="1">
        <v>2229632</v>
      </c>
      <c r="H1240" s="1" t="s">
        <v>2744</v>
      </c>
      <c r="I1240" s="2">
        <v>45050</v>
      </c>
      <c r="J1240" s="15" t="str">
        <f>MID(Tabla1[[#This Row],[HORA]],1,5)</f>
        <v>19:53</v>
      </c>
      <c r="K1240" s="16">
        <f>IF(Tabla1[[#This Row],[FECHA]]=I1241,IF(J1241-J1240&gt;0,(J1241-J1240)*1440,0),0)</f>
        <v>0</v>
      </c>
      <c r="L1240" s="14">
        <v>4.04</v>
      </c>
      <c r="M1240" s="13" t="s">
        <v>56252</v>
      </c>
      <c r="N1240" s="1" t="s">
        <v>2745</v>
      </c>
      <c r="O1240" s="1">
        <v>15</v>
      </c>
      <c r="P1240" s="1" t="s">
        <v>300</v>
      </c>
      <c r="Q1240" s="4" t="s">
        <v>21</v>
      </c>
    </row>
    <row r="1241" spans="1:17" ht="22.5" x14ac:dyDescent="0.25">
      <c r="A1241" s="3">
        <v>5709</v>
      </c>
      <c r="B1241" s="1" t="s">
        <v>17871</v>
      </c>
      <c r="C1241" s="1" t="s">
        <v>15</v>
      </c>
      <c r="D1241" s="1" t="s">
        <v>33</v>
      </c>
      <c r="E1241" s="1">
        <v>27749747</v>
      </c>
      <c r="F1241" s="1" t="s">
        <v>17872</v>
      </c>
      <c r="G1241" s="1">
        <v>73904124</v>
      </c>
      <c r="H1241" s="1" t="s">
        <v>17873</v>
      </c>
      <c r="I1241" s="2">
        <v>45050</v>
      </c>
      <c r="J1241" s="15" t="str">
        <f>MID(Tabla1[[#This Row],[HORA]],1,5)</f>
        <v>19:53</v>
      </c>
      <c r="K1241" s="16">
        <f>IF(Tabla1[[#This Row],[FECHA]]=I1242,IF(J1242-J1241&gt;0,(J1242-J1241)*1440,0),0)</f>
        <v>11.999999999999957</v>
      </c>
      <c r="L1241" s="14">
        <v>2.14</v>
      </c>
      <c r="M1241" s="13" t="s">
        <v>56252</v>
      </c>
      <c r="N1241" s="1" t="s">
        <v>10922</v>
      </c>
      <c r="O1241" s="1">
        <v>10</v>
      </c>
      <c r="P1241" s="1" t="s">
        <v>27</v>
      </c>
      <c r="Q1241" s="4" t="s">
        <v>21</v>
      </c>
    </row>
    <row r="1242" spans="1:17" ht="22.5" x14ac:dyDescent="0.25">
      <c r="A1242" s="3">
        <v>12501</v>
      </c>
      <c r="B1242" s="1" t="s">
        <v>38514</v>
      </c>
      <c r="C1242" s="1" t="s">
        <v>15</v>
      </c>
      <c r="D1242" s="1" t="s">
        <v>82</v>
      </c>
      <c r="E1242" s="1">
        <v>44818863</v>
      </c>
      <c r="F1242" s="1" t="s">
        <v>38515</v>
      </c>
      <c r="G1242" s="1">
        <v>40981504</v>
      </c>
      <c r="H1242" s="1" t="s">
        <v>38516</v>
      </c>
      <c r="I1242" s="2">
        <v>45050</v>
      </c>
      <c r="J1242" s="15" t="str">
        <f>MID(Tabla1[[#This Row],[HORA]],1,5)</f>
        <v>20:05</v>
      </c>
      <c r="K1242" s="16">
        <f>IF(Tabla1[[#This Row],[FECHA]]=I1243,IF(J1243-J1242&gt;0,(J1243-J1242)*1440,0),0)</f>
        <v>1.0000000000001563</v>
      </c>
      <c r="L1242" s="14">
        <v>3.15</v>
      </c>
      <c r="M1242" s="13" t="s">
        <v>56264</v>
      </c>
      <c r="N1242" s="1" t="s">
        <v>38517</v>
      </c>
      <c r="O1242" s="1">
        <v>60</v>
      </c>
      <c r="P1242" s="1" t="s">
        <v>413</v>
      </c>
      <c r="Q1242" s="4" t="s">
        <v>21</v>
      </c>
    </row>
    <row r="1243" spans="1:17" ht="22.5" x14ac:dyDescent="0.25">
      <c r="A1243" s="3">
        <v>12502</v>
      </c>
      <c r="B1243" s="1" t="s">
        <v>38518</v>
      </c>
      <c r="C1243" s="1" t="s">
        <v>15</v>
      </c>
      <c r="D1243" s="1" t="s">
        <v>23</v>
      </c>
      <c r="E1243" s="1">
        <v>78968992</v>
      </c>
      <c r="F1243" s="1" t="s">
        <v>38519</v>
      </c>
      <c r="G1243" s="1">
        <v>2229635</v>
      </c>
      <c r="H1243" s="1" t="s">
        <v>38520</v>
      </c>
      <c r="I1243" s="2">
        <v>45050</v>
      </c>
      <c r="J1243" s="15" t="str">
        <f>MID(Tabla1[[#This Row],[HORA]],1,5)</f>
        <v>20:06</v>
      </c>
      <c r="K1243" s="16">
        <f>IF(Tabla1[[#This Row],[FECHA]]=I1244,IF(J1244-J1243&gt;0,(J1244-J1243)*1440,0),0)</f>
        <v>11.999999999999957</v>
      </c>
      <c r="L1243" s="14">
        <v>4.5199999999999996</v>
      </c>
      <c r="M1243" s="13" t="s">
        <v>56265</v>
      </c>
      <c r="N1243" s="1" t="s">
        <v>38521</v>
      </c>
      <c r="O1243" s="1">
        <v>15</v>
      </c>
      <c r="P1243" s="1" t="s">
        <v>413</v>
      </c>
      <c r="Q1243" s="4" t="s">
        <v>21</v>
      </c>
    </row>
    <row r="1244" spans="1:17" ht="22.5" x14ac:dyDescent="0.25">
      <c r="A1244" s="3">
        <v>18125</v>
      </c>
      <c r="B1244" s="1" t="s">
        <v>54189</v>
      </c>
      <c r="C1244" s="1" t="s">
        <v>15</v>
      </c>
      <c r="D1244" s="1" t="s">
        <v>40</v>
      </c>
      <c r="E1244" s="1">
        <v>20392589431</v>
      </c>
      <c r="F1244" s="1" t="s">
        <v>54190</v>
      </c>
      <c r="G1244" s="1">
        <v>76194253</v>
      </c>
      <c r="H1244" s="1" t="s">
        <v>54191</v>
      </c>
      <c r="I1244" s="2">
        <v>45050</v>
      </c>
      <c r="J1244" s="15" t="str">
        <f>MID(Tabla1[[#This Row],[HORA]],1,5)</f>
        <v>20:18</v>
      </c>
      <c r="K1244" s="16">
        <f>IF(Tabla1[[#This Row],[FECHA]]=I1245,IF(J1245-J1244&gt;0,(J1245-J1244)*1440,0),0)</f>
        <v>0</v>
      </c>
      <c r="L1244" s="14">
        <v>4.2699999999999996</v>
      </c>
      <c r="M1244" s="13" t="s">
        <v>56277</v>
      </c>
      <c r="N1244" s="1" t="s">
        <v>516</v>
      </c>
      <c r="O1244" s="1">
        <v>100</v>
      </c>
      <c r="P1244" s="1" t="s">
        <v>413</v>
      </c>
      <c r="Q1244" s="4" t="s">
        <v>21</v>
      </c>
    </row>
    <row r="1245" spans="1:17" ht="22.5" x14ac:dyDescent="0.25">
      <c r="A1245" s="3">
        <v>18126</v>
      </c>
      <c r="B1245" s="1" t="s">
        <v>54189</v>
      </c>
      <c r="C1245" s="1" t="s">
        <v>15</v>
      </c>
      <c r="D1245" s="1" t="s">
        <v>40</v>
      </c>
      <c r="E1245" s="1">
        <v>20392589431</v>
      </c>
      <c r="F1245" s="1" t="s">
        <v>54190</v>
      </c>
      <c r="G1245" s="1">
        <v>76194253</v>
      </c>
      <c r="H1245" s="1" t="s">
        <v>54191</v>
      </c>
      <c r="I1245" s="2">
        <v>45050</v>
      </c>
      <c r="J1245" s="15" t="str">
        <f>MID(Tabla1[[#This Row],[HORA]],1,5)</f>
        <v>20:18</v>
      </c>
      <c r="K1245" s="16">
        <f>IF(Tabla1[[#This Row],[FECHA]]=I1246,IF(J1246-J1245&gt;0,(J1246-J1245)*1440,0),0)</f>
        <v>0</v>
      </c>
      <c r="L1245" s="14">
        <v>7.21</v>
      </c>
      <c r="M1245" s="13" t="s">
        <v>56277</v>
      </c>
      <c r="N1245" s="1" t="s">
        <v>54192</v>
      </c>
      <c r="O1245" s="1">
        <v>33.33</v>
      </c>
      <c r="P1245" s="1" t="s">
        <v>413</v>
      </c>
      <c r="Q1245" s="4" t="s">
        <v>21</v>
      </c>
    </row>
    <row r="1246" spans="1:17" ht="22.5" x14ac:dyDescent="0.25">
      <c r="A1246" s="3">
        <v>18127</v>
      </c>
      <c r="B1246" s="1" t="s">
        <v>54189</v>
      </c>
      <c r="C1246" s="1" t="s">
        <v>15</v>
      </c>
      <c r="D1246" s="1" t="s">
        <v>40</v>
      </c>
      <c r="E1246" s="1">
        <v>20392589431</v>
      </c>
      <c r="F1246" s="1" t="s">
        <v>54190</v>
      </c>
      <c r="G1246" s="1">
        <v>76194253</v>
      </c>
      <c r="H1246" s="1" t="s">
        <v>54191</v>
      </c>
      <c r="I1246" s="2">
        <v>45050</v>
      </c>
      <c r="J1246" s="15" t="str">
        <f>MID(Tabla1[[#This Row],[HORA]],1,5)</f>
        <v>20:18</v>
      </c>
      <c r="K1246" s="16">
        <f>IF(Tabla1[[#This Row],[FECHA]]=I1247,IF(J1247-J1246&gt;0,(J1247-J1246)*1440,0),0)</f>
        <v>0</v>
      </c>
      <c r="L1246" s="14">
        <v>4.3600000000000003</v>
      </c>
      <c r="M1246" s="13" t="s">
        <v>56277</v>
      </c>
      <c r="N1246" s="1" t="s">
        <v>54193</v>
      </c>
      <c r="O1246" s="1">
        <v>33.33</v>
      </c>
      <c r="P1246" s="1" t="s">
        <v>413</v>
      </c>
      <c r="Q1246" s="4" t="s">
        <v>21</v>
      </c>
    </row>
    <row r="1247" spans="1:17" ht="22.5" x14ac:dyDescent="0.25">
      <c r="A1247" s="3">
        <v>18128</v>
      </c>
      <c r="B1247" s="1" t="s">
        <v>54189</v>
      </c>
      <c r="C1247" s="1" t="s">
        <v>15</v>
      </c>
      <c r="D1247" s="1" t="s">
        <v>40</v>
      </c>
      <c r="E1247" s="1">
        <v>20392589431</v>
      </c>
      <c r="F1247" s="1" t="s">
        <v>54190</v>
      </c>
      <c r="G1247" s="1">
        <v>76194253</v>
      </c>
      <c r="H1247" s="1" t="s">
        <v>54191</v>
      </c>
      <c r="I1247" s="2">
        <v>45050</v>
      </c>
      <c r="J1247" s="15" t="str">
        <f>MID(Tabla1[[#This Row],[HORA]],1,5)</f>
        <v>20:18</v>
      </c>
      <c r="K1247" s="16">
        <f>IF(Tabla1[[#This Row],[FECHA]]=I1248,IF(J1248-J1247&gt;0,(J1248-J1247)*1440,0),0)</f>
        <v>1.9999999999999929</v>
      </c>
      <c r="L1247" s="14">
        <v>5.14</v>
      </c>
      <c r="M1247" s="13" t="s">
        <v>56277</v>
      </c>
      <c r="N1247" s="1" t="s">
        <v>398</v>
      </c>
      <c r="O1247" s="1">
        <v>33.340000000000003</v>
      </c>
      <c r="P1247" s="1" t="s">
        <v>413</v>
      </c>
      <c r="Q1247" s="4" t="s">
        <v>21</v>
      </c>
    </row>
    <row r="1248" spans="1:17" ht="22.5" x14ac:dyDescent="0.25">
      <c r="A1248" s="3">
        <v>5710</v>
      </c>
      <c r="B1248" s="1" t="s">
        <v>17874</v>
      </c>
      <c r="C1248" s="1" t="s">
        <v>15</v>
      </c>
      <c r="D1248" s="1" t="s">
        <v>71</v>
      </c>
      <c r="E1248" s="1">
        <v>47033396</v>
      </c>
      <c r="F1248" s="1" t="s">
        <v>17875</v>
      </c>
      <c r="G1248" s="1">
        <v>47033396</v>
      </c>
      <c r="H1248" s="1" t="s">
        <v>17875</v>
      </c>
      <c r="I1248" s="2">
        <v>45050</v>
      </c>
      <c r="J1248" s="15" t="str">
        <f>MID(Tabla1[[#This Row],[HORA]],1,5)</f>
        <v>20:20</v>
      </c>
      <c r="K1248" s="16">
        <f>IF(Tabla1[[#This Row],[FECHA]]=I1249,IF(J1249-J1248&gt;0,(J1249-J1248)*1440,0),0)</f>
        <v>1.9999999999999929</v>
      </c>
      <c r="L1248" s="14">
        <v>7.51</v>
      </c>
      <c r="M1248" s="13" t="s">
        <v>56278</v>
      </c>
      <c r="N1248" s="1" t="s">
        <v>17876</v>
      </c>
      <c r="O1248" s="1">
        <v>25</v>
      </c>
      <c r="P1248" s="1" t="s">
        <v>27</v>
      </c>
      <c r="Q1248" s="4" t="s">
        <v>21</v>
      </c>
    </row>
    <row r="1249" spans="1:17" ht="22.5" x14ac:dyDescent="0.25">
      <c r="A1249" s="3">
        <v>18129</v>
      </c>
      <c r="B1249" s="1" t="s">
        <v>54194</v>
      </c>
      <c r="C1249" s="1" t="s">
        <v>15</v>
      </c>
      <c r="D1249" s="1" t="s">
        <v>82</v>
      </c>
      <c r="E1249" s="1">
        <v>10414082543</v>
      </c>
      <c r="F1249" s="1" t="s">
        <v>48182</v>
      </c>
      <c r="G1249" s="1">
        <v>2229642</v>
      </c>
      <c r="H1249" s="1" t="s">
        <v>7238</v>
      </c>
      <c r="I1249" s="2">
        <v>45050</v>
      </c>
      <c r="J1249" s="15" t="str">
        <f>MID(Tabla1[[#This Row],[HORA]],1,5)</f>
        <v>20:22</v>
      </c>
      <c r="K1249" s="16">
        <f>IF(Tabla1[[#This Row],[FECHA]]=I1250,IF(J1250-J1249&gt;0,(J1250-J1249)*1440,0),0)</f>
        <v>1.9999999999999929</v>
      </c>
      <c r="L1249" s="14">
        <v>6.2</v>
      </c>
      <c r="M1249" s="13" t="s">
        <v>56281</v>
      </c>
      <c r="N1249" s="1" t="s">
        <v>54195</v>
      </c>
      <c r="O1249" s="1">
        <v>15</v>
      </c>
      <c r="P1249" s="1" t="s">
        <v>413</v>
      </c>
      <c r="Q1249" s="4" t="s">
        <v>21</v>
      </c>
    </row>
    <row r="1250" spans="1:17" ht="22.5" x14ac:dyDescent="0.25">
      <c r="A1250" s="3">
        <v>1034</v>
      </c>
      <c r="B1250" s="1" t="s">
        <v>2746</v>
      </c>
      <c r="C1250" s="1" t="s">
        <v>15</v>
      </c>
      <c r="D1250" s="1" t="s">
        <v>2747</v>
      </c>
      <c r="E1250" s="1">
        <v>27717569</v>
      </c>
      <c r="F1250" s="1" t="s">
        <v>2748</v>
      </c>
      <c r="G1250" s="1">
        <v>0</v>
      </c>
      <c r="H1250" s="1" t="s">
        <v>1788</v>
      </c>
      <c r="I1250" s="2">
        <v>45050</v>
      </c>
      <c r="J1250" s="15" t="str">
        <f>MID(Tabla1[[#This Row],[HORA]],1,5)</f>
        <v>20:24</v>
      </c>
      <c r="K1250" s="16">
        <f>IF(Tabla1[[#This Row],[FECHA]]=I1251,IF(J1251-J1250&gt;0,(J1251-J1250)*1440,0),0)</f>
        <v>0</v>
      </c>
      <c r="L1250" s="14">
        <v>4.8</v>
      </c>
      <c r="M1250" s="13" t="s">
        <v>56283</v>
      </c>
      <c r="N1250" s="1" t="s">
        <v>1715</v>
      </c>
      <c r="O1250" s="1">
        <v>25</v>
      </c>
      <c r="P1250" s="1" t="s">
        <v>300</v>
      </c>
      <c r="Q1250" s="4" t="s">
        <v>21</v>
      </c>
    </row>
    <row r="1251" spans="1:17" ht="22.5" x14ac:dyDescent="0.25">
      <c r="A1251" s="3">
        <v>5711</v>
      </c>
      <c r="B1251" s="1" t="s">
        <v>17877</v>
      </c>
      <c r="C1251" s="1" t="s">
        <v>15</v>
      </c>
      <c r="D1251" s="1" t="s">
        <v>61</v>
      </c>
      <c r="E1251" s="1">
        <v>10238558</v>
      </c>
      <c r="F1251" s="1" t="s">
        <v>17878</v>
      </c>
      <c r="G1251" s="1">
        <v>2229643</v>
      </c>
      <c r="H1251" s="1" t="s">
        <v>2285</v>
      </c>
      <c r="I1251" s="2">
        <v>45050</v>
      </c>
      <c r="J1251" s="15" t="str">
        <f>MID(Tabla1[[#This Row],[HORA]],1,5)</f>
        <v>20:24</v>
      </c>
      <c r="K1251" s="16">
        <f>IF(Tabla1[[#This Row],[FECHA]]=I1252,IF(J1252-J1251&gt;0,(J1252-J1251)*1440,0),0)</f>
        <v>6.9999999999999751</v>
      </c>
      <c r="L1251" s="14">
        <v>2.54</v>
      </c>
      <c r="M1251" s="13" t="s">
        <v>56283</v>
      </c>
      <c r="N1251" s="1" t="s">
        <v>17879</v>
      </c>
      <c r="O1251" s="1">
        <v>15</v>
      </c>
      <c r="P1251" s="1" t="s">
        <v>27</v>
      </c>
      <c r="Q1251" s="4" t="s">
        <v>21</v>
      </c>
    </row>
    <row r="1252" spans="1:17" ht="22.5" x14ac:dyDescent="0.25">
      <c r="A1252" s="3">
        <v>5712</v>
      </c>
      <c r="B1252" s="1" t="s">
        <v>17880</v>
      </c>
      <c r="C1252" s="1" t="s">
        <v>15</v>
      </c>
      <c r="D1252" s="1" t="s">
        <v>40</v>
      </c>
      <c r="E1252" s="1">
        <v>16490516</v>
      </c>
      <c r="F1252" s="1" t="s">
        <v>17147</v>
      </c>
      <c r="G1252" s="1">
        <v>2229647</v>
      </c>
      <c r="H1252" s="1" t="s">
        <v>17881</v>
      </c>
      <c r="I1252" s="2">
        <v>45050</v>
      </c>
      <c r="J1252" s="15" t="str">
        <f>MID(Tabla1[[#This Row],[HORA]],1,5)</f>
        <v>20:31</v>
      </c>
      <c r="K1252" s="16">
        <f>IF(Tabla1[[#This Row],[FECHA]]=I1253,IF(J1253-J1252&gt;0,(J1253-J1252)*1440,0),0)</f>
        <v>3.9999999999999858</v>
      </c>
      <c r="L1252" s="14">
        <v>5.0599999999999996</v>
      </c>
      <c r="M1252" s="13" t="s">
        <v>56290</v>
      </c>
      <c r="N1252" s="1" t="s">
        <v>17882</v>
      </c>
      <c r="O1252" s="1">
        <v>20</v>
      </c>
      <c r="P1252" s="1" t="s">
        <v>27</v>
      </c>
      <c r="Q1252" s="4" t="s">
        <v>21</v>
      </c>
    </row>
    <row r="1253" spans="1:17" ht="22.5" x14ac:dyDescent="0.25">
      <c r="A1253" s="3">
        <v>12503</v>
      </c>
      <c r="B1253" s="1" t="s">
        <v>38522</v>
      </c>
      <c r="C1253" s="1" t="s">
        <v>15</v>
      </c>
      <c r="D1253" s="1" t="s">
        <v>23</v>
      </c>
      <c r="E1253" s="1">
        <v>72962663</v>
      </c>
      <c r="F1253" s="1" t="s">
        <v>38523</v>
      </c>
      <c r="G1253" s="1">
        <v>73481554</v>
      </c>
      <c r="H1253" s="1" t="s">
        <v>38524</v>
      </c>
      <c r="I1253" s="2">
        <v>45050</v>
      </c>
      <c r="J1253" s="15" t="str">
        <f>MID(Tabla1[[#This Row],[HORA]],1,5)</f>
        <v>20:35</v>
      </c>
      <c r="K1253" s="16">
        <f>IF(Tabla1[[#This Row],[FECHA]]=I1254,IF(J1254-J1253&gt;0,(J1254-J1253)*1440,0),0)</f>
        <v>6.9999999999999751</v>
      </c>
      <c r="L1253" s="14">
        <v>4.09</v>
      </c>
      <c r="M1253" s="13" t="s">
        <v>56294</v>
      </c>
      <c r="N1253" s="1" t="s">
        <v>38525</v>
      </c>
      <c r="O1253" s="1">
        <v>15</v>
      </c>
      <c r="P1253" s="1" t="s">
        <v>413</v>
      </c>
      <c r="Q1253" s="4" t="s">
        <v>21</v>
      </c>
    </row>
    <row r="1254" spans="1:17" ht="22.5" x14ac:dyDescent="0.25">
      <c r="A1254" s="3">
        <v>12504</v>
      </c>
      <c r="B1254" s="1" t="s">
        <v>38526</v>
      </c>
      <c r="C1254" s="1" t="s">
        <v>15</v>
      </c>
      <c r="D1254" s="1" t="s">
        <v>161</v>
      </c>
      <c r="E1254" s="1">
        <v>71650078</v>
      </c>
      <c r="F1254" s="1" t="s">
        <v>38527</v>
      </c>
      <c r="G1254" s="1">
        <v>33588986</v>
      </c>
      <c r="H1254" s="1" t="s">
        <v>38528</v>
      </c>
      <c r="I1254" s="2">
        <v>45050</v>
      </c>
      <c r="J1254" s="15" t="str">
        <f>MID(Tabla1[[#This Row],[HORA]],1,5)</f>
        <v>20:42</v>
      </c>
      <c r="K1254" s="16">
        <f>IF(Tabla1[[#This Row],[FECHA]]=I1255,IF(J1255-J1254&gt;0,(J1255-J1254)*1440,0),0)</f>
        <v>0</v>
      </c>
      <c r="L1254" s="14">
        <f>IF(L1239-L1244+0.17&gt;2,L1239-L1244+0.17,L1239*2.19)</f>
        <v>8.9789999999999992</v>
      </c>
      <c r="M1254" s="13" t="s">
        <v>56301</v>
      </c>
      <c r="N1254" s="1" t="s">
        <v>38529</v>
      </c>
      <c r="O1254" s="1">
        <v>10</v>
      </c>
      <c r="P1254" s="1" t="s">
        <v>413</v>
      </c>
      <c r="Q1254" s="4" t="s">
        <v>21</v>
      </c>
    </row>
    <row r="1255" spans="1:17" ht="22.5" x14ac:dyDescent="0.25">
      <c r="A1255" s="3">
        <v>12505</v>
      </c>
      <c r="B1255" s="1" t="s">
        <v>38526</v>
      </c>
      <c r="C1255" s="1" t="s">
        <v>15</v>
      </c>
      <c r="D1255" s="1" t="s">
        <v>161</v>
      </c>
      <c r="E1255" s="1">
        <v>71650078</v>
      </c>
      <c r="F1255" s="1" t="s">
        <v>38530</v>
      </c>
      <c r="G1255" s="1">
        <v>33588986</v>
      </c>
      <c r="H1255" s="1" t="s">
        <v>38528</v>
      </c>
      <c r="I1255" s="2">
        <v>45050</v>
      </c>
      <c r="J1255" s="15" t="str">
        <f>MID(Tabla1[[#This Row],[HORA]],1,5)</f>
        <v>20:42</v>
      </c>
      <c r="K1255" s="16">
        <f>IF(Tabla1[[#This Row],[FECHA]]=I1256,IF(J1256-J1255&gt;0,(J1256-J1255)*1440,0),0)</f>
        <v>5.0000000000001421</v>
      </c>
      <c r="L1255" s="14">
        <f t="shared" ref="L1255:L1259" si="1">IF(L1240-L1245+0.17&gt;2,L1240-L1245+0.17,L1240*2.19)</f>
        <v>8.8475999999999999</v>
      </c>
      <c r="M1255" s="13" t="s">
        <v>56301</v>
      </c>
      <c r="N1255" s="1" t="s">
        <v>38529</v>
      </c>
      <c r="O1255" s="1">
        <v>10</v>
      </c>
      <c r="P1255" s="1" t="s">
        <v>413</v>
      </c>
      <c r="Q1255" s="4" t="s">
        <v>21</v>
      </c>
    </row>
    <row r="1256" spans="1:17" ht="22.5" x14ac:dyDescent="0.25">
      <c r="A1256" s="3">
        <v>12506</v>
      </c>
      <c r="B1256" s="1" t="s">
        <v>38531</v>
      </c>
      <c r="C1256" s="1" t="s">
        <v>15</v>
      </c>
      <c r="D1256" s="1" t="s">
        <v>82</v>
      </c>
      <c r="E1256" s="1">
        <v>325199</v>
      </c>
      <c r="F1256" s="1" t="s">
        <v>38532</v>
      </c>
      <c r="G1256" s="1">
        <v>325199</v>
      </c>
      <c r="H1256" s="1" t="s">
        <v>38532</v>
      </c>
      <c r="I1256" s="2">
        <v>45050</v>
      </c>
      <c r="J1256" s="15" t="str">
        <f>MID(Tabla1[[#This Row],[HORA]],1,5)</f>
        <v>20:47</v>
      </c>
      <c r="K1256" s="16">
        <f>IF(Tabla1[[#This Row],[FECHA]]=I1257,IF(J1257-J1256&gt;0,(J1257-J1256)*1440,0),0)</f>
        <v>0.99999999999999645</v>
      </c>
      <c r="L1256" s="14">
        <f t="shared" si="1"/>
        <v>4.6866000000000003</v>
      </c>
      <c r="M1256" s="13" t="s">
        <v>56306</v>
      </c>
      <c r="N1256" s="1" t="s">
        <v>1715</v>
      </c>
      <c r="O1256" s="1">
        <v>30</v>
      </c>
      <c r="P1256" s="1" t="s">
        <v>413</v>
      </c>
      <c r="Q1256" s="4" t="s">
        <v>21</v>
      </c>
    </row>
    <row r="1257" spans="1:17" ht="22.5" x14ac:dyDescent="0.25">
      <c r="A1257" s="3">
        <v>18130</v>
      </c>
      <c r="B1257" s="1" t="s">
        <v>54196</v>
      </c>
      <c r="C1257" s="1" t="s">
        <v>15</v>
      </c>
      <c r="D1257" s="1" t="s">
        <v>77</v>
      </c>
      <c r="E1257" s="1">
        <v>20601042259</v>
      </c>
      <c r="F1257" s="1" t="s">
        <v>50638</v>
      </c>
      <c r="G1257" s="1">
        <v>45428165</v>
      </c>
      <c r="H1257" s="1" t="s">
        <v>54197</v>
      </c>
      <c r="I1257" s="2">
        <v>45050</v>
      </c>
      <c r="J1257" s="15" t="str">
        <f>MID(Tabla1[[#This Row],[HORA]],1,5)</f>
        <v>20:48</v>
      </c>
      <c r="K1257" s="16">
        <f>IF(Tabla1[[#This Row],[FECHA]]=I1258,IF(J1258-J1257&gt;0,(J1258-J1257)*1440,0),0)</f>
        <v>4.9999999999999822</v>
      </c>
      <c r="L1257" s="14">
        <f t="shared" si="1"/>
        <v>6.8984999999999994</v>
      </c>
      <c r="M1257" s="13" t="s">
        <v>56307</v>
      </c>
      <c r="N1257" s="1" t="s">
        <v>54198</v>
      </c>
      <c r="O1257" s="1">
        <v>30</v>
      </c>
      <c r="P1257" s="1" t="s">
        <v>413</v>
      </c>
      <c r="Q1257" s="4" t="s">
        <v>21</v>
      </c>
    </row>
    <row r="1258" spans="1:17" ht="22.5" x14ac:dyDescent="0.25">
      <c r="A1258" s="3">
        <v>5713</v>
      </c>
      <c r="B1258" s="1" t="s">
        <v>17883</v>
      </c>
      <c r="C1258" s="1" t="s">
        <v>15</v>
      </c>
      <c r="D1258" s="1" t="s">
        <v>40</v>
      </c>
      <c r="E1258" s="1">
        <v>16731527</v>
      </c>
      <c r="F1258" s="1" t="s">
        <v>4316</v>
      </c>
      <c r="G1258" s="1">
        <v>40973511</v>
      </c>
      <c r="H1258" s="1" t="s">
        <v>17884</v>
      </c>
      <c r="I1258" s="2">
        <v>45050</v>
      </c>
      <c r="J1258" s="15" t="str">
        <f>MID(Tabla1[[#This Row],[HORA]],1,5)</f>
        <v>20:53</v>
      </c>
      <c r="K1258" s="16">
        <f>IF(Tabla1[[#This Row],[FECHA]]=I1259,IF(J1259-J1258&gt;0,(J1259-J1258)*1440,0),0)</f>
        <v>11.999999999999957</v>
      </c>
      <c r="L1258" s="14">
        <f t="shared" si="1"/>
        <v>9.8987999999999996</v>
      </c>
      <c r="M1258" s="13" t="s">
        <v>56312</v>
      </c>
      <c r="N1258" s="1" t="s">
        <v>17885</v>
      </c>
      <c r="O1258" s="1">
        <v>15</v>
      </c>
      <c r="P1258" s="1" t="s">
        <v>27</v>
      </c>
      <c r="Q1258" s="4" t="s">
        <v>21</v>
      </c>
    </row>
    <row r="1259" spans="1:17" ht="22.5" x14ac:dyDescent="0.25">
      <c r="A1259" s="3">
        <v>1035</v>
      </c>
      <c r="B1259" s="1" t="s">
        <v>2749</v>
      </c>
      <c r="C1259" s="1" t="s">
        <v>15</v>
      </c>
      <c r="D1259" s="1" t="s">
        <v>33</v>
      </c>
      <c r="E1259" s="1">
        <v>7547940</v>
      </c>
      <c r="F1259" s="1" t="s">
        <v>2750</v>
      </c>
      <c r="G1259" s="1">
        <v>76904690</v>
      </c>
      <c r="H1259" s="1" t="s">
        <v>2751</v>
      </c>
      <c r="I1259" s="2">
        <v>45050</v>
      </c>
      <c r="J1259" s="15" t="str">
        <f>MID(Tabla1[[#This Row],[HORA]],1,5)</f>
        <v>21:05</v>
      </c>
      <c r="K1259" s="16">
        <f>IF(Tabla1[[#This Row],[FECHA]]=I1260,IF(J1260-J1259&gt;0,(J1260-J1259)*1440,0),0)</f>
        <v>25.999999999999908</v>
      </c>
      <c r="L1259" s="14">
        <f t="shared" si="1"/>
        <v>9.3512999999999984</v>
      </c>
      <c r="M1259" s="13" t="s">
        <v>56324</v>
      </c>
      <c r="N1259" s="1" t="s">
        <v>2752</v>
      </c>
      <c r="O1259" s="1">
        <v>15</v>
      </c>
      <c r="P1259" s="1" t="s">
        <v>300</v>
      </c>
      <c r="Q1259" s="4" t="s">
        <v>21</v>
      </c>
    </row>
    <row r="1260" spans="1:17" ht="22.5" x14ac:dyDescent="0.25">
      <c r="A1260" s="3">
        <v>1036</v>
      </c>
      <c r="B1260" s="1" t="s">
        <v>2753</v>
      </c>
      <c r="C1260" s="1" t="s">
        <v>15</v>
      </c>
      <c r="D1260" s="1" t="s">
        <v>40</v>
      </c>
      <c r="E1260" s="1">
        <v>2898566</v>
      </c>
      <c r="F1260" s="1" t="s">
        <v>2754</v>
      </c>
      <c r="G1260" s="1">
        <v>0</v>
      </c>
      <c r="H1260" s="1" t="s">
        <v>1788</v>
      </c>
      <c r="I1260" s="2">
        <v>45050</v>
      </c>
      <c r="J1260" s="15" t="str">
        <f>MID(Tabla1[[#This Row],[HORA]],1,5)</f>
        <v>21:31</v>
      </c>
      <c r="K1260" s="16">
        <f>IF(Tabla1[[#This Row],[FECHA]]=I1261,IF(J1261-J1260&gt;0,(J1261-J1260)*1440,0),0)</f>
        <v>0</v>
      </c>
      <c r="L1260" s="14">
        <v>3.2</v>
      </c>
      <c r="M1260" s="13" t="s">
        <v>56333</v>
      </c>
      <c r="N1260" s="1" t="s">
        <v>1715</v>
      </c>
      <c r="O1260" s="1">
        <v>50</v>
      </c>
      <c r="P1260" s="1" t="s">
        <v>300</v>
      </c>
      <c r="Q1260" s="4" t="s">
        <v>21</v>
      </c>
    </row>
    <row r="1261" spans="1:17" ht="22.5" x14ac:dyDescent="0.25">
      <c r="A1261" s="3">
        <v>5717</v>
      </c>
      <c r="B1261" s="1" t="s">
        <v>17895</v>
      </c>
      <c r="C1261" s="1" t="s">
        <v>15</v>
      </c>
      <c r="D1261" s="1" t="s">
        <v>33</v>
      </c>
      <c r="E1261" s="1">
        <v>80239425</v>
      </c>
      <c r="F1261" s="1" t="s">
        <v>4687</v>
      </c>
      <c r="G1261" s="1">
        <v>2229662</v>
      </c>
      <c r="H1261" s="1" t="s">
        <v>11227</v>
      </c>
      <c r="I1261" s="2">
        <v>45051</v>
      </c>
      <c r="J1261" s="15" t="str">
        <f>MID(Tabla1[[#This Row],[HORA]],1,5)</f>
        <v>06:00</v>
      </c>
      <c r="K1261" s="16">
        <f>IF(Tabla1[[#This Row],[FECHA]]=I1262,IF(J1262-J1261&gt;0,(J1262-J1261)*1440,0),0)</f>
        <v>0.99999999999999645</v>
      </c>
      <c r="L1261" s="14">
        <v>2.2999999999999998</v>
      </c>
      <c r="M1261" s="13" t="s">
        <v>4776</v>
      </c>
      <c r="N1261" s="1" t="s">
        <v>16876</v>
      </c>
      <c r="O1261" s="1">
        <v>50</v>
      </c>
      <c r="P1261" s="1" t="s">
        <v>20</v>
      </c>
      <c r="Q1261" s="4" t="s">
        <v>21</v>
      </c>
    </row>
    <row r="1262" spans="1:17" ht="22.5" x14ac:dyDescent="0.25">
      <c r="A1262" s="3">
        <v>5718</v>
      </c>
      <c r="B1262" s="1" t="s">
        <v>17896</v>
      </c>
      <c r="C1262" s="1" t="s">
        <v>15</v>
      </c>
      <c r="D1262" s="1" t="s">
        <v>40</v>
      </c>
      <c r="E1262" s="1">
        <v>80239425</v>
      </c>
      <c r="F1262" s="1" t="s">
        <v>4687</v>
      </c>
      <c r="G1262" s="1">
        <v>2229663</v>
      </c>
      <c r="H1262" s="1" t="s">
        <v>11230</v>
      </c>
      <c r="I1262" s="2">
        <v>45051</v>
      </c>
      <c r="J1262" s="15" t="str">
        <f>MID(Tabla1[[#This Row],[HORA]],1,5)</f>
        <v>06:01</v>
      </c>
      <c r="K1262" s="16">
        <f>IF(Tabla1[[#This Row],[FECHA]]=I1263,IF(J1263-J1262&gt;0,(J1263-J1262)*1440,0),0)</f>
        <v>0</v>
      </c>
      <c r="L1262" s="14">
        <v>3.5</v>
      </c>
      <c r="M1262" s="13" t="s">
        <v>1333</v>
      </c>
      <c r="N1262" s="1" t="s">
        <v>12718</v>
      </c>
      <c r="O1262" s="1">
        <v>40</v>
      </c>
      <c r="P1262" s="1" t="s">
        <v>20</v>
      </c>
      <c r="Q1262" s="4" t="s">
        <v>21</v>
      </c>
    </row>
    <row r="1263" spans="1:17" ht="22.5" x14ac:dyDescent="0.25">
      <c r="A1263" s="3">
        <v>5719</v>
      </c>
      <c r="B1263" s="1" t="s">
        <v>17897</v>
      </c>
      <c r="C1263" s="1" t="s">
        <v>15</v>
      </c>
      <c r="D1263" s="1" t="s">
        <v>77</v>
      </c>
      <c r="E1263" s="1">
        <v>80239425</v>
      </c>
      <c r="F1263" s="1" t="s">
        <v>4687</v>
      </c>
      <c r="G1263" s="1">
        <v>2229664</v>
      </c>
      <c r="H1263" s="1" t="s">
        <v>10177</v>
      </c>
      <c r="I1263" s="2">
        <v>45051</v>
      </c>
      <c r="J1263" s="15" t="str">
        <f>MID(Tabla1[[#This Row],[HORA]],1,5)</f>
        <v>06:01</v>
      </c>
      <c r="K1263" s="16">
        <f>IF(Tabla1[[#This Row],[FECHA]]=I1264,IF(J1264-J1263&gt;0,(J1264-J1263)*1440,0),0)</f>
        <v>0.99999999999999645</v>
      </c>
      <c r="L1263" s="14">
        <v>5</v>
      </c>
      <c r="M1263" s="13" t="s">
        <v>1333</v>
      </c>
      <c r="N1263" s="1" t="s">
        <v>12718</v>
      </c>
      <c r="O1263" s="1">
        <v>50</v>
      </c>
      <c r="P1263" s="1" t="s">
        <v>20</v>
      </c>
      <c r="Q1263" s="4" t="s">
        <v>21</v>
      </c>
    </row>
    <row r="1264" spans="1:17" ht="22.5" x14ac:dyDescent="0.25">
      <c r="A1264" s="3">
        <v>5720</v>
      </c>
      <c r="B1264" s="1" t="s">
        <v>17898</v>
      </c>
      <c r="C1264" s="1" t="s">
        <v>15</v>
      </c>
      <c r="D1264" s="1" t="s">
        <v>77</v>
      </c>
      <c r="E1264" s="1">
        <v>80239425</v>
      </c>
      <c r="F1264" s="1" t="s">
        <v>4687</v>
      </c>
      <c r="G1264" s="1">
        <v>2229665</v>
      </c>
      <c r="H1264" s="1" t="s">
        <v>11225</v>
      </c>
      <c r="I1264" s="2">
        <v>45051</v>
      </c>
      <c r="J1264" s="15" t="str">
        <f>MID(Tabla1[[#This Row],[HORA]],1,5)</f>
        <v>06:02</v>
      </c>
      <c r="K1264" s="16">
        <f>IF(Tabla1[[#This Row],[FECHA]]=I1265,IF(J1265-J1264&gt;0,(J1265-J1264)*1440,0),0)</f>
        <v>0.99999999999999645</v>
      </c>
      <c r="L1264" s="14">
        <v>2.35</v>
      </c>
      <c r="M1264" s="13" t="s">
        <v>9722</v>
      </c>
      <c r="N1264" s="1" t="s">
        <v>12718</v>
      </c>
      <c r="O1264" s="1">
        <v>30</v>
      </c>
      <c r="P1264" s="1" t="s">
        <v>20</v>
      </c>
      <c r="Q1264" s="4" t="s">
        <v>21</v>
      </c>
    </row>
    <row r="1265" spans="1:17" ht="22.5" x14ac:dyDescent="0.25">
      <c r="A1265" s="3">
        <v>5721</v>
      </c>
      <c r="B1265" s="1" t="s">
        <v>17899</v>
      </c>
      <c r="C1265" s="1" t="s">
        <v>15</v>
      </c>
      <c r="D1265" s="1" t="s">
        <v>77</v>
      </c>
      <c r="E1265" s="1">
        <v>80239425</v>
      </c>
      <c r="F1265" s="1" t="s">
        <v>4687</v>
      </c>
      <c r="G1265" s="1">
        <v>2229666</v>
      </c>
      <c r="H1265" s="1" t="s">
        <v>5282</v>
      </c>
      <c r="I1265" s="2">
        <v>45051</v>
      </c>
      <c r="J1265" s="15" t="str">
        <f>MID(Tabla1[[#This Row],[HORA]],1,5)</f>
        <v>06:03</v>
      </c>
      <c r="K1265" s="16">
        <f>IF(Tabla1[[#This Row],[FECHA]]=I1266,IF(J1266-J1265&gt;0,(J1266-J1265)*1440,0),0)</f>
        <v>3.9999999999999858</v>
      </c>
      <c r="L1265" s="14">
        <v>4.5</v>
      </c>
      <c r="M1265" s="13" t="s">
        <v>15798</v>
      </c>
      <c r="N1265" s="1" t="s">
        <v>17900</v>
      </c>
      <c r="O1265" s="1">
        <v>50</v>
      </c>
      <c r="P1265" s="1" t="s">
        <v>20</v>
      </c>
      <c r="Q1265" s="4" t="s">
        <v>21</v>
      </c>
    </row>
    <row r="1266" spans="1:17" ht="22.5" x14ac:dyDescent="0.25">
      <c r="A1266" s="3">
        <v>1042</v>
      </c>
      <c r="B1266" s="1" t="s">
        <v>2770</v>
      </c>
      <c r="C1266" s="1" t="s">
        <v>15</v>
      </c>
      <c r="D1266" s="1" t="s">
        <v>40</v>
      </c>
      <c r="E1266" s="1">
        <v>73597536</v>
      </c>
      <c r="F1266" s="1" t="s">
        <v>2771</v>
      </c>
      <c r="G1266" s="1">
        <v>73597536</v>
      </c>
      <c r="H1266" s="1" t="s">
        <v>2771</v>
      </c>
      <c r="I1266" s="2">
        <v>45051</v>
      </c>
      <c r="J1266" s="15" t="str">
        <f>MID(Tabla1[[#This Row],[HORA]],1,5)</f>
        <v>06:07</v>
      </c>
      <c r="K1266" s="16">
        <f>IF(Tabla1[[#This Row],[FECHA]]=I1267,IF(J1267-J1266&gt;0,(J1267-J1266)*1440,0),0)</f>
        <v>6.0000000000000586</v>
      </c>
      <c r="L1266" s="14">
        <v>6.2</v>
      </c>
      <c r="M1266" s="13" t="s">
        <v>2772</v>
      </c>
      <c r="N1266" s="1" t="s">
        <v>2773</v>
      </c>
      <c r="O1266" s="1">
        <v>130</v>
      </c>
      <c r="P1266" s="1" t="s">
        <v>376</v>
      </c>
      <c r="Q1266" s="4" t="s">
        <v>21</v>
      </c>
    </row>
    <row r="1267" spans="1:17" ht="22.5" x14ac:dyDescent="0.25">
      <c r="A1267" s="3">
        <v>5722</v>
      </c>
      <c r="B1267" s="1" t="s">
        <v>17901</v>
      </c>
      <c r="C1267" s="1" t="s">
        <v>15</v>
      </c>
      <c r="D1267" s="1" t="s">
        <v>40</v>
      </c>
      <c r="E1267" s="1">
        <v>16403636</v>
      </c>
      <c r="F1267" s="1" t="s">
        <v>14656</v>
      </c>
      <c r="G1267" s="1">
        <v>2229667</v>
      </c>
      <c r="H1267" s="1" t="s">
        <v>6228</v>
      </c>
      <c r="I1267" s="2">
        <v>45051</v>
      </c>
      <c r="J1267" s="15" t="str">
        <f>MID(Tabla1[[#This Row],[HORA]],1,5)</f>
        <v>06:13</v>
      </c>
      <c r="K1267" s="16">
        <f>IF(Tabla1[[#This Row],[FECHA]]=I1268,IF(J1268-J1267&gt;0,(J1268-J1267)*1440,0),0)</f>
        <v>10.999999999999961</v>
      </c>
      <c r="L1267" s="14">
        <v>3.36</v>
      </c>
      <c r="M1267" s="13" t="s">
        <v>794</v>
      </c>
      <c r="N1267" s="1" t="s">
        <v>1715</v>
      </c>
      <c r="O1267" s="1">
        <v>12</v>
      </c>
      <c r="P1267" s="1" t="s">
        <v>20</v>
      </c>
      <c r="Q1267" s="4" t="s">
        <v>21</v>
      </c>
    </row>
    <row r="1268" spans="1:17" ht="22.5" x14ac:dyDescent="0.25">
      <c r="A1268" s="3">
        <v>63</v>
      </c>
      <c r="B1268" s="1" t="s">
        <v>151</v>
      </c>
      <c r="C1268" s="1" t="s">
        <v>15</v>
      </c>
      <c r="D1268" s="1" t="s">
        <v>40</v>
      </c>
      <c r="E1268" s="1">
        <v>2229668</v>
      </c>
      <c r="F1268" s="1" t="s">
        <v>66</v>
      </c>
      <c r="G1268" s="1">
        <v>2229669</v>
      </c>
      <c r="H1268" s="1" t="s">
        <v>152</v>
      </c>
      <c r="I1268" s="2">
        <v>45051</v>
      </c>
      <c r="J1268" s="15" t="str">
        <f>MID(Tabla1[[#This Row],[HORA]],1,5)</f>
        <v>06:24</v>
      </c>
      <c r="K1268" s="16">
        <f>IF(Tabla1[[#This Row],[FECHA]]=I1269,IF(J1269-J1268&gt;0,(J1269-J1268)*1440,0),0)</f>
        <v>9.9999999999999645</v>
      </c>
      <c r="L1268" s="14">
        <v>4.3</v>
      </c>
      <c r="M1268" s="13" t="s">
        <v>153</v>
      </c>
      <c r="N1268" s="1" t="s">
        <v>154</v>
      </c>
      <c r="O1268" s="1">
        <v>0</v>
      </c>
      <c r="P1268" s="1" t="s">
        <v>20</v>
      </c>
      <c r="Q1268" s="4" t="s">
        <v>21</v>
      </c>
    </row>
    <row r="1269" spans="1:17" ht="22.5" x14ac:dyDescent="0.25">
      <c r="A1269" s="3">
        <v>64</v>
      </c>
      <c r="B1269" s="1" t="s">
        <v>155</v>
      </c>
      <c r="C1269" s="1" t="s">
        <v>15</v>
      </c>
      <c r="D1269" s="1" t="s">
        <v>40</v>
      </c>
      <c r="E1269" s="1">
        <v>2229670</v>
      </c>
      <c r="F1269" s="1" t="s">
        <v>78</v>
      </c>
      <c r="G1269" s="1">
        <v>2229671</v>
      </c>
      <c r="H1269" s="1" t="s">
        <v>156</v>
      </c>
      <c r="I1269" s="2">
        <v>45051</v>
      </c>
      <c r="J1269" s="15" t="str">
        <f>MID(Tabla1[[#This Row],[HORA]],1,5)</f>
        <v>06:34</v>
      </c>
      <c r="K1269" s="16">
        <f>IF(Tabla1[[#This Row],[FECHA]]=I1270,IF(J1270-J1269&gt;0,(J1270-J1269)*1440,0),0)</f>
        <v>17.000000000000021</v>
      </c>
      <c r="L1269" s="14">
        <v>4.54</v>
      </c>
      <c r="M1269" s="13" t="s">
        <v>157</v>
      </c>
      <c r="N1269" s="1" t="s">
        <v>88</v>
      </c>
      <c r="O1269" s="1">
        <v>0</v>
      </c>
      <c r="P1269" s="1" t="s">
        <v>20</v>
      </c>
      <c r="Q1269" s="4" t="s">
        <v>21</v>
      </c>
    </row>
    <row r="1270" spans="1:17" ht="22.5" x14ac:dyDescent="0.25">
      <c r="A1270" s="3">
        <v>5723</v>
      </c>
      <c r="B1270" s="1" t="s">
        <v>17902</v>
      </c>
      <c r="C1270" s="1" t="s">
        <v>15</v>
      </c>
      <c r="D1270" s="1" t="s">
        <v>77</v>
      </c>
      <c r="E1270" s="1">
        <v>16793095</v>
      </c>
      <c r="F1270" s="1" t="s">
        <v>17903</v>
      </c>
      <c r="G1270" s="1">
        <v>2229674</v>
      </c>
      <c r="H1270" s="1" t="s">
        <v>17904</v>
      </c>
      <c r="I1270" s="2">
        <v>45051</v>
      </c>
      <c r="J1270" s="15" t="str">
        <f>MID(Tabla1[[#This Row],[HORA]],1,5)</f>
        <v>06:51</v>
      </c>
      <c r="K1270" s="16">
        <f>IF(Tabla1[[#This Row],[FECHA]]=I1271,IF(J1271-J1270&gt;0,(J1271-J1270)*1440,0),0)</f>
        <v>11.000000000000041</v>
      </c>
      <c r="L1270" s="14">
        <v>2.21</v>
      </c>
      <c r="M1270" s="13" t="s">
        <v>6668</v>
      </c>
      <c r="N1270" s="1" t="s">
        <v>17905</v>
      </c>
      <c r="O1270" s="1">
        <v>20</v>
      </c>
      <c r="P1270" s="1" t="s">
        <v>20</v>
      </c>
      <c r="Q1270" s="4" t="s">
        <v>21</v>
      </c>
    </row>
    <row r="1271" spans="1:17" ht="22.5" x14ac:dyDescent="0.25">
      <c r="A1271" s="3">
        <v>1043</v>
      </c>
      <c r="B1271" s="1" t="s">
        <v>2774</v>
      </c>
      <c r="C1271" s="1" t="s">
        <v>15</v>
      </c>
      <c r="D1271" s="1" t="s">
        <v>40</v>
      </c>
      <c r="E1271" s="1">
        <v>27978583</v>
      </c>
      <c r="F1271" s="1" t="s">
        <v>2775</v>
      </c>
      <c r="G1271" s="1">
        <v>27978583</v>
      </c>
      <c r="H1271" s="1" t="s">
        <v>2775</v>
      </c>
      <c r="I1271" s="2">
        <v>45051</v>
      </c>
      <c r="J1271" s="15" t="str">
        <f>MID(Tabla1[[#This Row],[HORA]],1,5)</f>
        <v>07:02</v>
      </c>
      <c r="K1271" s="16">
        <f>IF(Tabla1[[#This Row],[FECHA]]=I1272,IF(J1272-J1271&gt;0,(J1272-J1271)*1440,0),0)</f>
        <v>23.999999999999993</v>
      </c>
      <c r="L1271" s="14">
        <v>3.45</v>
      </c>
      <c r="M1271" s="13" t="s">
        <v>598</v>
      </c>
      <c r="N1271" s="1" t="s">
        <v>2773</v>
      </c>
      <c r="O1271" s="1">
        <v>15</v>
      </c>
      <c r="P1271" s="1" t="s">
        <v>376</v>
      </c>
      <c r="Q1271" s="4" t="s">
        <v>21</v>
      </c>
    </row>
    <row r="1272" spans="1:17" ht="22.5" x14ac:dyDescent="0.25">
      <c r="A1272" s="3">
        <v>5724</v>
      </c>
      <c r="B1272" s="1" t="s">
        <v>17906</v>
      </c>
      <c r="C1272" s="1" t="s">
        <v>15</v>
      </c>
      <c r="D1272" s="1" t="s">
        <v>33</v>
      </c>
      <c r="E1272" s="1">
        <v>72131825</v>
      </c>
      <c r="F1272" s="1" t="s">
        <v>5933</v>
      </c>
      <c r="G1272" s="1">
        <v>2229677</v>
      </c>
      <c r="H1272" s="1" t="s">
        <v>6228</v>
      </c>
      <c r="I1272" s="2">
        <v>45051</v>
      </c>
      <c r="J1272" s="15" t="str">
        <f>MID(Tabla1[[#This Row],[HORA]],1,5)</f>
        <v>07:26</v>
      </c>
      <c r="K1272" s="16">
        <f>IF(Tabla1[[#This Row],[FECHA]]=I1273,IF(J1273-J1272&gt;0,(J1273-J1272)*1440,0),0)</f>
        <v>23</v>
      </c>
      <c r="L1272" s="14">
        <v>3.14</v>
      </c>
      <c r="M1272" s="13" t="s">
        <v>9364</v>
      </c>
      <c r="N1272" s="1" t="s">
        <v>1715</v>
      </c>
      <c r="O1272" s="1">
        <v>40</v>
      </c>
      <c r="P1272" s="1" t="s">
        <v>20</v>
      </c>
      <c r="Q1272" s="4" t="s">
        <v>21</v>
      </c>
    </row>
    <row r="1273" spans="1:17" ht="22.5" x14ac:dyDescent="0.25">
      <c r="A1273" s="3">
        <v>1044</v>
      </c>
      <c r="B1273" s="1" t="s">
        <v>2776</v>
      </c>
      <c r="C1273" s="1" t="s">
        <v>15</v>
      </c>
      <c r="D1273" s="1" t="s">
        <v>40</v>
      </c>
      <c r="E1273" s="1">
        <v>42626428</v>
      </c>
      <c r="F1273" s="1" t="s">
        <v>2777</v>
      </c>
      <c r="G1273" s="1">
        <v>2795332</v>
      </c>
      <c r="H1273" s="1" t="s">
        <v>2778</v>
      </c>
      <c r="I1273" s="2">
        <v>45051</v>
      </c>
      <c r="J1273" s="15" t="str">
        <f>MID(Tabla1[[#This Row],[HORA]],1,5)</f>
        <v>07:49</v>
      </c>
      <c r="K1273" s="16">
        <f>IF(Tabla1[[#This Row],[FECHA]]=I1274,IF(J1274-J1273&gt;0,(J1274-J1273)*1440,0),0)</f>
        <v>1.9999999999999929</v>
      </c>
      <c r="L1273" s="14">
        <v>4.5199999999999996</v>
      </c>
      <c r="M1273" s="13" t="s">
        <v>2779</v>
      </c>
      <c r="N1273" s="1" t="s">
        <v>2780</v>
      </c>
      <c r="O1273" s="1">
        <v>50</v>
      </c>
      <c r="P1273" s="1" t="s">
        <v>376</v>
      </c>
      <c r="Q1273" s="4" t="s">
        <v>21</v>
      </c>
    </row>
    <row r="1274" spans="1:17" ht="22.5" x14ac:dyDescent="0.25">
      <c r="A1274" s="3">
        <v>5725</v>
      </c>
      <c r="B1274" s="1" t="s">
        <v>17907</v>
      </c>
      <c r="C1274" s="1" t="s">
        <v>15</v>
      </c>
      <c r="D1274" s="1" t="s">
        <v>40</v>
      </c>
      <c r="E1274" s="1">
        <v>16782119</v>
      </c>
      <c r="F1274" s="1" t="s">
        <v>17908</v>
      </c>
      <c r="G1274" s="1">
        <v>2229682</v>
      </c>
      <c r="H1274" s="1" t="s">
        <v>17909</v>
      </c>
      <c r="I1274" s="2">
        <v>45051</v>
      </c>
      <c r="J1274" s="15" t="str">
        <f>MID(Tabla1[[#This Row],[HORA]],1,5)</f>
        <v>07:51</v>
      </c>
      <c r="K1274" s="16">
        <f>IF(Tabla1[[#This Row],[FECHA]]=I1275,IF(J1275-J1274&gt;0,(J1275-J1274)*1440,0),0)</f>
        <v>20.000000000000007</v>
      </c>
      <c r="L1274" s="14">
        <v>4.46</v>
      </c>
      <c r="M1274" s="13" t="s">
        <v>1844</v>
      </c>
      <c r="N1274" s="1" t="s">
        <v>17910</v>
      </c>
      <c r="O1274" s="1">
        <v>30</v>
      </c>
      <c r="P1274" s="1" t="s">
        <v>20</v>
      </c>
      <c r="Q1274" s="4" t="s">
        <v>21</v>
      </c>
    </row>
    <row r="1275" spans="1:17" ht="22.5" x14ac:dyDescent="0.25">
      <c r="A1275" s="3">
        <v>5726</v>
      </c>
      <c r="B1275" s="1" t="s">
        <v>17911</v>
      </c>
      <c r="C1275" s="1" t="s">
        <v>15</v>
      </c>
      <c r="D1275" s="1" t="s">
        <v>82</v>
      </c>
      <c r="E1275" s="1">
        <v>16544470</v>
      </c>
      <c r="F1275" s="1" t="s">
        <v>17912</v>
      </c>
      <c r="G1275" s="1">
        <v>2229683</v>
      </c>
      <c r="H1275" s="1" t="s">
        <v>6228</v>
      </c>
      <c r="I1275" s="2">
        <v>45051</v>
      </c>
      <c r="J1275" s="15" t="str">
        <f>MID(Tabla1[[#This Row],[HORA]],1,5)</f>
        <v>08:11</v>
      </c>
      <c r="K1275" s="16">
        <f>IF(Tabla1[[#This Row],[FECHA]]=I1276,IF(J1276-J1275&gt;0,(J1276-J1275)*1440,0),0)</f>
        <v>21.000000000000007</v>
      </c>
      <c r="L1275" s="14">
        <v>4.3600000000000003</v>
      </c>
      <c r="M1275" s="13" t="s">
        <v>4510</v>
      </c>
      <c r="N1275" s="1" t="s">
        <v>1715</v>
      </c>
      <c r="O1275" s="1">
        <v>10</v>
      </c>
      <c r="P1275" s="1" t="s">
        <v>20</v>
      </c>
      <c r="Q1275" s="4" t="s">
        <v>21</v>
      </c>
    </row>
    <row r="1276" spans="1:17" ht="22.5" x14ac:dyDescent="0.25">
      <c r="A1276" s="3">
        <v>15736</v>
      </c>
      <c r="B1276" s="1" t="s">
        <v>47877</v>
      </c>
      <c r="C1276" s="1" t="s">
        <v>15</v>
      </c>
      <c r="D1276" s="1" t="s">
        <v>33</v>
      </c>
      <c r="E1276" s="1">
        <v>20603569548</v>
      </c>
      <c r="F1276" s="1" t="s">
        <v>47878</v>
      </c>
      <c r="G1276" s="1">
        <v>46677667</v>
      </c>
      <c r="H1276" s="1" t="s">
        <v>47879</v>
      </c>
      <c r="I1276" s="2">
        <v>45051</v>
      </c>
      <c r="J1276" s="15" t="str">
        <f>MID(Tabla1[[#This Row],[HORA]],1,5)</f>
        <v>08:32</v>
      </c>
      <c r="K1276" s="16">
        <f>IF(Tabla1[[#This Row],[FECHA]]=I1277,IF(J1277-J1276&gt;0,(J1277-J1276)*1440,0),0)</f>
        <v>10.999999999999961</v>
      </c>
      <c r="L1276" s="14">
        <v>2.0699999999999998</v>
      </c>
      <c r="M1276" s="13" t="s">
        <v>10211</v>
      </c>
      <c r="N1276" s="1" t="s">
        <v>12226</v>
      </c>
      <c r="O1276" s="1">
        <v>10</v>
      </c>
      <c r="P1276" s="1" t="s">
        <v>376</v>
      </c>
      <c r="Q1276" s="4" t="s">
        <v>21</v>
      </c>
    </row>
    <row r="1277" spans="1:17" ht="22.5" x14ac:dyDescent="0.25">
      <c r="A1277" s="3">
        <v>5727</v>
      </c>
      <c r="B1277" s="1" t="s">
        <v>17913</v>
      </c>
      <c r="C1277" s="1" t="s">
        <v>15</v>
      </c>
      <c r="D1277" s="1" t="s">
        <v>30</v>
      </c>
      <c r="E1277" s="1">
        <v>48441034</v>
      </c>
      <c r="F1277" s="1" t="s">
        <v>17914</v>
      </c>
      <c r="G1277" s="1">
        <v>2229688</v>
      </c>
      <c r="H1277" s="1" t="s">
        <v>17915</v>
      </c>
      <c r="I1277" s="2">
        <v>45051</v>
      </c>
      <c r="J1277" s="15" t="str">
        <f>MID(Tabla1[[#This Row],[HORA]],1,5)</f>
        <v>08:43</v>
      </c>
      <c r="K1277" s="16">
        <f>IF(Tabla1[[#This Row],[FECHA]]=I1278,IF(J1278-J1277&gt;0,(J1278-J1277)*1440,0),0)</f>
        <v>0</v>
      </c>
      <c r="L1277" s="14">
        <v>3.36</v>
      </c>
      <c r="M1277" s="13" t="s">
        <v>6974</v>
      </c>
      <c r="N1277" s="1" t="s">
        <v>205</v>
      </c>
      <c r="O1277" s="1">
        <v>25</v>
      </c>
      <c r="P1277" s="1" t="s">
        <v>20</v>
      </c>
      <c r="Q1277" s="4" t="s">
        <v>21</v>
      </c>
    </row>
    <row r="1278" spans="1:17" ht="22.5" x14ac:dyDescent="0.25">
      <c r="A1278" s="3">
        <v>5728</v>
      </c>
      <c r="B1278" s="1" t="s">
        <v>17913</v>
      </c>
      <c r="C1278" s="1" t="s">
        <v>15</v>
      </c>
      <c r="D1278" s="1" t="s">
        <v>30</v>
      </c>
      <c r="E1278" s="1">
        <v>48441034</v>
      </c>
      <c r="F1278" s="1" t="s">
        <v>17914</v>
      </c>
      <c r="G1278" s="1">
        <v>2229688</v>
      </c>
      <c r="H1278" s="1" t="s">
        <v>17915</v>
      </c>
      <c r="I1278" s="2">
        <v>45051</v>
      </c>
      <c r="J1278" s="15" t="str">
        <f>MID(Tabla1[[#This Row],[HORA]],1,5)</f>
        <v>08:43</v>
      </c>
      <c r="K1278" s="16">
        <f>IF(Tabla1[[#This Row],[FECHA]]=I1279,IF(J1279-J1278&gt;0,(J1279-J1278)*1440,0),0)</f>
        <v>0.99999999999999645</v>
      </c>
      <c r="L1278" s="14">
        <v>2.37</v>
      </c>
      <c r="M1278" s="13" t="s">
        <v>6974</v>
      </c>
      <c r="N1278" s="1" t="s">
        <v>17916</v>
      </c>
      <c r="O1278" s="1">
        <v>25</v>
      </c>
      <c r="P1278" s="1" t="s">
        <v>20</v>
      </c>
      <c r="Q1278" s="4" t="s">
        <v>21</v>
      </c>
    </row>
    <row r="1279" spans="1:17" ht="22.5" x14ac:dyDescent="0.25">
      <c r="A1279" s="3">
        <v>1045</v>
      </c>
      <c r="B1279" s="1" t="s">
        <v>2781</v>
      </c>
      <c r="C1279" s="1" t="s">
        <v>15</v>
      </c>
      <c r="D1279" s="1" t="s">
        <v>228</v>
      </c>
      <c r="E1279" s="1">
        <v>5342647</v>
      </c>
      <c r="F1279" s="1" t="s">
        <v>2782</v>
      </c>
      <c r="G1279" s="1">
        <v>33402807</v>
      </c>
      <c r="H1279" s="1" t="s">
        <v>2783</v>
      </c>
      <c r="I1279" s="2">
        <v>45051</v>
      </c>
      <c r="J1279" s="15" t="str">
        <f>MID(Tabla1[[#This Row],[HORA]],1,5)</f>
        <v>08:44</v>
      </c>
      <c r="K1279" s="16">
        <f>IF(Tabla1[[#This Row],[FECHA]]=I1280,IF(J1280-J1279&gt;0,(J1280-J1279)*1440,0),0)</f>
        <v>6.9999999999999751</v>
      </c>
      <c r="L1279" s="14">
        <v>5.38</v>
      </c>
      <c r="M1279" s="13" t="s">
        <v>283</v>
      </c>
      <c r="N1279" s="1" t="s">
        <v>2784</v>
      </c>
      <c r="O1279" s="1">
        <v>18</v>
      </c>
      <c r="P1279" s="1" t="s">
        <v>376</v>
      </c>
      <c r="Q1279" s="4" t="s">
        <v>21</v>
      </c>
    </row>
    <row r="1280" spans="1:17" ht="22.5" x14ac:dyDescent="0.25">
      <c r="A1280" s="3">
        <v>5729</v>
      </c>
      <c r="B1280" s="1" t="s">
        <v>17917</v>
      </c>
      <c r="C1280" s="1" t="s">
        <v>15</v>
      </c>
      <c r="D1280" s="1" t="s">
        <v>40</v>
      </c>
      <c r="E1280" s="1">
        <v>43318818</v>
      </c>
      <c r="F1280" s="1" t="s">
        <v>12780</v>
      </c>
      <c r="G1280" s="1">
        <v>2229689</v>
      </c>
      <c r="H1280" s="1" t="s">
        <v>12781</v>
      </c>
      <c r="I1280" s="2">
        <v>45051</v>
      </c>
      <c r="J1280" s="15" t="str">
        <f>MID(Tabla1[[#This Row],[HORA]],1,5)</f>
        <v>08:51</v>
      </c>
      <c r="K1280" s="16">
        <f>IF(Tabla1[[#This Row],[FECHA]]=I1281,IF(J1281-J1280&gt;0,(J1281-J1280)*1440,0),0)</f>
        <v>3.0000000000000693</v>
      </c>
      <c r="L1280" s="14">
        <v>7.44</v>
      </c>
      <c r="M1280" s="13" t="s">
        <v>1351</v>
      </c>
      <c r="N1280" s="1" t="s">
        <v>17918</v>
      </c>
      <c r="O1280" s="1">
        <v>20</v>
      </c>
      <c r="P1280" s="1" t="s">
        <v>20</v>
      </c>
      <c r="Q1280" s="4" t="s">
        <v>21</v>
      </c>
    </row>
    <row r="1281" spans="1:17" ht="22.5" x14ac:dyDescent="0.25">
      <c r="A1281" s="3">
        <v>5730</v>
      </c>
      <c r="B1281" s="1" t="s">
        <v>17919</v>
      </c>
      <c r="C1281" s="1" t="s">
        <v>15</v>
      </c>
      <c r="D1281" s="1" t="s">
        <v>40</v>
      </c>
      <c r="E1281" s="1">
        <v>40837163</v>
      </c>
      <c r="F1281" s="1" t="s">
        <v>3426</v>
      </c>
      <c r="G1281" s="1">
        <v>2229691</v>
      </c>
      <c r="H1281" s="1" t="s">
        <v>3427</v>
      </c>
      <c r="I1281" s="2">
        <v>45051</v>
      </c>
      <c r="J1281" s="15" t="str">
        <f>MID(Tabla1[[#This Row],[HORA]],1,5)</f>
        <v>08:54</v>
      </c>
      <c r="K1281" s="16">
        <f>IF(Tabla1[[#This Row],[FECHA]]=I1282,IF(J1282-J1281&gt;0,(J1282-J1281)*1440,0),0)</f>
        <v>3.9999999999999858</v>
      </c>
      <c r="L1281" s="14">
        <v>3.31</v>
      </c>
      <c r="M1281" s="13" t="s">
        <v>5203</v>
      </c>
      <c r="N1281" s="1" t="s">
        <v>17920</v>
      </c>
      <c r="O1281" s="1">
        <v>15</v>
      </c>
      <c r="P1281" s="1" t="s">
        <v>20</v>
      </c>
      <c r="Q1281" s="4" t="s">
        <v>21</v>
      </c>
    </row>
    <row r="1282" spans="1:17" ht="22.5" x14ac:dyDescent="0.25">
      <c r="A1282" s="3">
        <v>5731</v>
      </c>
      <c r="B1282" s="1" t="s">
        <v>17921</v>
      </c>
      <c r="C1282" s="1" t="s">
        <v>15</v>
      </c>
      <c r="D1282" s="1" t="s">
        <v>33</v>
      </c>
      <c r="E1282" s="1">
        <v>23006439</v>
      </c>
      <c r="F1282" s="1" t="s">
        <v>5604</v>
      </c>
      <c r="G1282" s="1">
        <v>2229692</v>
      </c>
      <c r="H1282" s="1" t="s">
        <v>17922</v>
      </c>
      <c r="I1282" s="2">
        <v>45051</v>
      </c>
      <c r="J1282" s="15" t="str">
        <f>MID(Tabla1[[#This Row],[HORA]],1,5)</f>
        <v>08:58</v>
      </c>
      <c r="K1282" s="16">
        <f>IF(Tabla1[[#This Row],[FECHA]]=I1283,IF(J1283-J1282&gt;0,(J1283-J1282)*1440,0),0)</f>
        <v>7.0000000000000551</v>
      </c>
      <c r="L1282" s="14">
        <v>3.12</v>
      </c>
      <c r="M1282" s="13" t="s">
        <v>972</v>
      </c>
      <c r="N1282" s="1" t="s">
        <v>205</v>
      </c>
      <c r="O1282" s="1">
        <v>15</v>
      </c>
      <c r="P1282" s="1" t="s">
        <v>20</v>
      </c>
      <c r="Q1282" s="4" t="s">
        <v>206</v>
      </c>
    </row>
    <row r="1283" spans="1:17" ht="22.5" x14ac:dyDescent="0.25">
      <c r="A1283" s="3">
        <v>5732</v>
      </c>
      <c r="B1283" s="1" t="s">
        <v>17923</v>
      </c>
      <c r="C1283" s="1" t="s">
        <v>15</v>
      </c>
      <c r="D1283" s="1" t="s">
        <v>33</v>
      </c>
      <c r="E1283" s="1">
        <v>23006439</v>
      </c>
      <c r="F1283" s="1" t="s">
        <v>5604</v>
      </c>
      <c r="G1283" s="1">
        <v>71413197</v>
      </c>
      <c r="H1283" s="1" t="s">
        <v>17924</v>
      </c>
      <c r="I1283" s="2">
        <v>45051</v>
      </c>
      <c r="J1283" s="15" t="str">
        <f>MID(Tabla1[[#This Row],[HORA]],1,5)</f>
        <v>09:05</v>
      </c>
      <c r="K1283" s="16">
        <f>IF(Tabla1[[#This Row],[FECHA]]=I1284,IF(J1284-J1283&gt;0,(J1284-J1283)*1440,0),0)</f>
        <v>1.9999999999999929</v>
      </c>
      <c r="L1283" s="14">
        <v>5.21</v>
      </c>
      <c r="M1283" s="13" t="s">
        <v>2212</v>
      </c>
      <c r="N1283" s="1" t="s">
        <v>205</v>
      </c>
      <c r="O1283" s="1">
        <v>15</v>
      </c>
      <c r="P1283" s="1" t="s">
        <v>20</v>
      </c>
      <c r="Q1283" s="4" t="s">
        <v>21</v>
      </c>
    </row>
    <row r="1284" spans="1:17" ht="22.5" x14ac:dyDescent="0.25">
      <c r="A1284" s="3">
        <v>5733</v>
      </c>
      <c r="B1284" s="1" t="s">
        <v>17925</v>
      </c>
      <c r="C1284" s="1" t="s">
        <v>15</v>
      </c>
      <c r="D1284" s="1" t="s">
        <v>40</v>
      </c>
      <c r="E1284" s="1">
        <v>17584551</v>
      </c>
      <c r="F1284" s="1" t="s">
        <v>17926</v>
      </c>
      <c r="G1284" s="1">
        <v>43994258</v>
      </c>
      <c r="H1284" s="1" t="s">
        <v>17927</v>
      </c>
      <c r="I1284" s="2">
        <v>45051</v>
      </c>
      <c r="J1284" s="15" t="str">
        <f>MID(Tabla1[[#This Row],[HORA]],1,5)</f>
        <v>09:07</v>
      </c>
      <c r="K1284" s="16">
        <f>IF(Tabla1[[#This Row],[FECHA]]=I1285,IF(J1285-J1284&gt;0,(J1285-J1284)*1440,0),0)</f>
        <v>2.9999999999999094</v>
      </c>
      <c r="L1284" s="14">
        <v>2.5499999999999998</v>
      </c>
      <c r="M1284" s="13" t="s">
        <v>1870</v>
      </c>
      <c r="N1284" s="1" t="s">
        <v>17928</v>
      </c>
      <c r="O1284" s="1">
        <v>30</v>
      </c>
      <c r="P1284" s="1" t="s">
        <v>20</v>
      </c>
      <c r="Q1284" s="4" t="s">
        <v>21</v>
      </c>
    </row>
    <row r="1285" spans="1:17" ht="22.5" x14ac:dyDescent="0.25">
      <c r="A1285" s="3">
        <v>16752</v>
      </c>
      <c r="B1285" s="1" t="s">
        <v>50732</v>
      </c>
      <c r="C1285" s="1" t="s">
        <v>15</v>
      </c>
      <c r="D1285" s="1" t="s">
        <v>40</v>
      </c>
      <c r="E1285" s="1">
        <v>20100025915</v>
      </c>
      <c r="F1285" s="1" t="s">
        <v>50733</v>
      </c>
      <c r="G1285" s="1">
        <v>44494682</v>
      </c>
      <c r="H1285" s="1" t="s">
        <v>50734</v>
      </c>
      <c r="I1285" s="2">
        <v>45051</v>
      </c>
      <c r="J1285" s="15" t="str">
        <f>MID(Tabla1[[#This Row],[HORA]],1,5)</f>
        <v>09:10</v>
      </c>
      <c r="K1285" s="16">
        <f>IF(Tabla1[[#This Row],[FECHA]]=I1286,IF(J1286-J1285&gt;0,(J1286-J1285)*1440,0),0)</f>
        <v>1.9999999999999929</v>
      </c>
      <c r="L1285" s="14">
        <v>4.28</v>
      </c>
      <c r="M1285" s="13" t="s">
        <v>822</v>
      </c>
      <c r="N1285" s="1" t="s">
        <v>50735</v>
      </c>
      <c r="O1285" s="1">
        <v>40</v>
      </c>
      <c r="P1285" s="1" t="s">
        <v>20</v>
      </c>
      <c r="Q1285" s="4" t="s">
        <v>21</v>
      </c>
    </row>
    <row r="1286" spans="1:17" ht="22.5" x14ac:dyDescent="0.25">
      <c r="A1286" s="3">
        <v>1046</v>
      </c>
      <c r="B1286" s="1" t="s">
        <v>2785</v>
      </c>
      <c r="C1286" s="1" t="s">
        <v>15</v>
      </c>
      <c r="D1286" s="1" t="s">
        <v>40</v>
      </c>
      <c r="E1286" s="1">
        <v>16701112</v>
      </c>
      <c r="F1286" s="1" t="s">
        <v>2786</v>
      </c>
      <c r="G1286" s="1">
        <v>17602761</v>
      </c>
      <c r="H1286" s="1" t="s">
        <v>2787</v>
      </c>
      <c r="I1286" s="2">
        <v>45051</v>
      </c>
      <c r="J1286" s="15" t="str">
        <f>MID(Tabla1[[#This Row],[HORA]],1,5)</f>
        <v>09:12</v>
      </c>
      <c r="K1286" s="16">
        <f>IF(Tabla1[[#This Row],[FECHA]]=I1287,IF(J1287-J1286&gt;0,(J1287-J1286)*1440,0),0)</f>
        <v>1.9999999999999929</v>
      </c>
      <c r="L1286" s="14">
        <v>6.14</v>
      </c>
      <c r="M1286" s="13" t="s">
        <v>2788</v>
      </c>
      <c r="N1286" s="1" t="s">
        <v>2789</v>
      </c>
      <c r="O1286" s="1">
        <v>13</v>
      </c>
      <c r="P1286" s="1" t="s">
        <v>376</v>
      </c>
      <c r="Q1286" s="4" t="s">
        <v>21</v>
      </c>
    </row>
    <row r="1287" spans="1:17" ht="22.5" x14ac:dyDescent="0.25">
      <c r="A1287" s="3">
        <v>5734</v>
      </c>
      <c r="B1287" s="1" t="s">
        <v>17929</v>
      </c>
      <c r="C1287" s="1" t="s">
        <v>15</v>
      </c>
      <c r="D1287" s="1" t="s">
        <v>8138</v>
      </c>
      <c r="E1287" s="1">
        <v>27660494</v>
      </c>
      <c r="F1287" s="1" t="s">
        <v>17930</v>
      </c>
      <c r="G1287" s="1">
        <v>2229701</v>
      </c>
      <c r="H1287" s="1" t="s">
        <v>17931</v>
      </c>
      <c r="I1287" s="2">
        <v>45051</v>
      </c>
      <c r="J1287" s="15" t="str">
        <f>MID(Tabla1[[#This Row],[HORA]],1,5)</f>
        <v>09:14</v>
      </c>
      <c r="K1287" s="16">
        <f>IF(Tabla1[[#This Row],[FECHA]]=I1288,IF(J1288-J1287&gt;0,(J1288-J1287)*1440,0),0)</f>
        <v>5.0000000000000622</v>
      </c>
      <c r="L1287" s="14">
        <v>3.44</v>
      </c>
      <c r="M1287" s="13" t="s">
        <v>832</v>
      </c>
      <c r="N1287" s="1" t="s">
        <v>17932</v>
      </c>
      <c r="O1287" s="1">
        <v>10</v>
      </c>
      <c r="P1287" s="1" t="s">
        <v>20</v>
      </c>
      <c r="Q1287" s="4" t="s">
        <v>21</v>
      </c>
    </row>
    <row r="1288" spans="1:17" ht="22.5" x14ac:dyDescent="0.25">
      <c r="A1288" s="3">
        <v>1047</v>
      </c>
      <c r="B1288" s="1" t="s">
        <v>2790</v>
      </c>
      <c r="C1288" s="1" t="s">
        <v>15</v>
      </c>
      <c r="D1288" s="1" t="s">
        <v>71</v>
      </c>
      <c r="E1288" s="1">
        <v>73223981</v>
      </c>
      <c r="F1288" s="1" t="s">
        <v>2791</v>
      </c>
      <c r="G1288" s="1">
        <v>73223981</v>
      </c>
      <c r="H1288" s="1" t="s">
        <v>2792</v>
      </c>
      <c r="I1288" s="2">
        <v>45051</v>
      </c>
      <c r="J1288" s="15" t="str">
        <f>MID(Tabla1[[#This Row],[HORA]],1,5)</f>
        <v>09:19</v>
      </c>
      <c r="K1288" s="16">
        <f>IF(Tabla1[[#This Row],[FECHA]]=I1289,IF(J1289-J1288&gt;0,(J1289-J1288)*1440,0),0)</f>
        <v>0</v>
      </c>
      <c r="L1288" s="14">
        <v>4.0999999999999996</v>
      </c>
      <c r="M1288" s="13" t="s">
        <v>1623</v>
      </c>
      <c r="N1288" s="1" t="s">
        <v>2793</v>
      </c>
      <c r="O1288" s="1">
        <v>30</v>
      </c>
      <c r="P1288" s="1" t="s">
        <v>376</v>
      </c>
      <c r="Q1288" s="4" t="s">
        <v>21</v>
      </c>
    </row>
    <row r="1289" spans="1:17" ht="22.5" x14ac:dyDescent="0.25">
      <c r="A1289" s="3">
        <v>5735</v>
      </c>
      <c r="B1289" s="1" t="s">
        <v>17933</v>
      </c>
      <c r="C1289" s="1" t="s">
        <v>15</v>
      </c>
      <c r="D1289" s="1" t="s">
        <v>71</v>
      </c>
      <c r="E1289" s="1">
        <v>47519804</v>
      </c>
      <c r="F1289" s="1" t="s">
        <v>17934</v>
      </c>
      <c r="G1289" s="1">
        <v>2229702</v>
      </c>
      <c r="H1289" s="1" t="s">
        <v>17935</v>
      </c>
      <c r="I1289" s="2">
        <v>45051</v>
      </c>
      <c r="J1289" s="15" t="str">
        <f>MID(Tabla1[[#This Row],[HORA]],1,5)</f>
        <v>09:19</v>
      </c>
      <c r="K1289" s="16">
        <f>IF(Tabla1[[#This Row],[FECHA]]=I1290,IF(J1290-J1289&gt;0,(J1290-J1289)*1440,0),0)</f>
        <v>1.9999999999999929</v>
      </c>
      <c r="L1289" s="14">
        <v>4.04</v>
      </c>
      <c r="M1289" s="13" t="s">
        <v>1623</v>
      </c>
      <c r="N1289" s="1" t="s">
        <v>17936</v>
      </c>
      <c r="O1289" s="1">
        <v>15</v>
      </c>
      <c r="P1289" s="1" t="s">
        <v>20</v>
      </c>
      <c r="Q1289" s="4" t="s">
        <v>21</v>
      </c>
    </row>
    <row r="1290" spans="1:17" ht="22.5" x14ac:dyDescent="0.25">
      <c r="A1290" s="3">
        <v>1048</v>
      </c>
      <c r="B1290" s="1" t="s">
        <v>2794</v>
      </c>
      <c r="C1290" s="1" t="s">
        <v>15</v>
      </c>
      <c r="D1290" s="1" t="s">
        <v>33</v>
      </c>
      <c r="E1290" s="1">
        <v>2833299</v>
      </c>
      <c r="F1290" s="1" t="s">
        <v>2795</v>
      </c>
      <c r="G1290" s="1">
        <v>2229703</v>
      </c>
      <c r="H1290" s="1" t="s">
        <v>2796</v>
      </c>
      <c r="I1290" s="2">
        <v>45051</v>
      </c>
      <c r="J1290" s="15" t="str">
        <f>MID(Tabla1[[#This Row],[HORA]],1,5)</f>
        <v>09:21</v>
      </c>
      <c r="K1290" s="16">
        <f>IF(Tabla1[[#This Row],[FECHA]]=I1291,IF(J1291-J1290&gt;0,(J1291-J1290)*1440,0),0)</f>
        <v>3.9999999999999858</v>
      </c>
      <c r="L1290" s="14">
        <v>2.14</v>
      </c>
      <c r="M1290" s="13" t="s">
        <v>507</v>
      </c>
      <c r="N1290" s="1" t="s">
        <v>2797</v>
      </c>
      <c r="O1290" s="1">
        <v>15</v>
      </c>
      <c r="P1290" s="1" t="s">
        <v>376</v>
      </c>
      <c r="Q1290" s="4" t="s">
        <v>21</v>
      </c>
    </row>
    <row r="1291" spans="1:17" ht="22.5" x14ac:dyDescent="0.25">
      <c r="A1291" s="3">
        <v>16753</v>
      </c>
      <c r="B1291" s="1" t="s">
        <v>50736</v>
      </c>
      <c r="C1291" s="1" t="s">
        <v>15</v>
      </c>
      <c r="D1291" s="1" t="s">
        <v>40</v>
      </c>
      <c r="E1291" s="1">
        <v>20501597873</v>
      </c>
      <c r="F1291" s="1" t="s">
        <v>50737</v>
      </c>
      <c r="G1291" s="1">
        <v>46475945</v>
      </c>
      <c r="H1291" s="1" t="s">
        <v>50738</v>
      </c>
      <c r="I1291" s="2">
        <v>45051</v>
      </c>
      <c r="J1291" s="15" t="str">
        <f>MID(Tabla1[[#This Row],[HORA]],1,5)</f>
        <v>09:25</v>
      </c>
      <c r="K1291" s="16">
        <f>IF(Tabla1[[#This Row],[FECHA]]=I1292,IF(J1292-J1291&gt;0,(J1292-J1291)*1440,0),0)</f>
        <v>3.9999999999999858</v>
      </c>
      <c r="L1291" s="14">
        <v>3.15</v>
      </c>
      <c r="M1291" s="13" t="s">
        <v>1366</v>
      </c>
      <c r="N1291" s="1" t="s">
        <v>50739</v>
      </c>
      <c r="O1291" s="1">
        <v>15</v>
      </c>
      <c r="P1291" s="1" t="s">
        <v>20</v>
      </c>
      <c r="Q1291" s="4" t="s">
        <v>21</v>
      </c>
    </row>
    <row r="1292" spans="1:17" ht="22.5" x14ac:dyDescent="0.25">
      <c r="A1292" s="3">
        <v>5736</v>
      </c>
      <c r="B1292" s="1" t="s">
        <v>17937</v>
      </c>
      <c r="C1292" s="1" t="s">
        <v>15</v>
      </c>
      <c r="D1292" s="1" t="s">
        <v>40</v>
      </c>
      <c r="E1292" s="1">
        <v>72755267</v>
      </c>
      <c r="F1292" s="1" t="s">
        <v>17938</v>
      </c>
      <c r="G1292" s="1">
        <v>2229704</v>
      </c>
      <c r="H1292" s="1" t="s">
        <v>17939</v>
      </c>
      <c r="I1292" s="2">
        <v>45051</v>
      </c>
      <c r="J1292" s="15" t="str">
        <f>MID(Tabla1[[#This Row],[HORA]],1,5)</f>
        <v>09:29</v>
      </c>
      <c r="K1292" s="16">
        <f>IF(Tabla1[[#This Row],[FECHA]]=I1293,IF(J1293-J1292&gt;0,(J1293-J1292)*1440,0),0)</f>
        <v>0</v>
      </c>
      <c r="L1292" s="14">
        <v>4.5199999999999996</v>
      </c>
      <c r="M1292" s="13" t="s">
        <v>13540</v>
      </c>
      <c r="N1292" s="1" t="s">
        <v>336</v>
      </c>
      <c r="O1292" s="1">
        <v>20</v>
      </c>
      <c r="P1292" s="1" t="s">
        <v>20</v>
      </c>
      <c r="Q1292" s="4" t="s">
        <v>21</v>
      </c>
    </row>
    <row r="1293" spans="1:17" ht="22.5" x14ac:dyDescent="0.25">
      <c r="A1293" s="3">
        <v>5737</v>
      </c>
      <c r="B1293" s="1" t="s">
        <v>17937</v>
      </c>
      <c r="C1293" s="1" t="s">
        <v>15</v>
      </c>
      <c r="D1293" s="1" t="s">
        <v>40</v>
      </c>
      <c r="E1293" s="1">
        <v>72755267</v>
      </c>
      <c r="F1293" s="1" t="s">
        <v>17938</v>
      </c>
      <c r="G1293" s="1">
        <v>2229704</v>
      </c>
      <c r="H1293" s="1" t="s">
        <v>17939</v>
      </c>
      <c r="I1293" s="2">
        <v>45051</v>
      </c>
      <c r="J1293" s="15" t="str">
        <f>MID(Tabla1[[#This Row],[HORA]],1,5)</f>
        <v>09:29</v>
      </c>
      <c r="K1293" s="16">
        <f>IF(Tabla1[[#This Row],[FECHA]]=I1294,IF(J1294-J1293&gt;0,(J1294-J1293)*1440,0),0)</f>
        <v>0</v>
      </c>
      <c r="L1293" s="14">
        <v>4.2699999999999996</v>
      </c>
      <c r="M1293" s="13" t="s">
        <v>13540</v>
      </c>
      <c r="N1293" s="1" t="s">
        <v>17940</v>
      </c>
      <c r="O1293" s="1">
        <v>20</v>
      </c>
      <c r="P1293" s="1" t="s">
        <v>20</v>
      </c>
      <c r="Q1293" s="4" t="s">
        <v>21</v>
      </c>
    </row>
    <row r="1294" spans="1:17" ht="22.5" x14ac:dyDescent="0.25">
      <c r="A1294" s="3">
        <v>5738</v>
      </c>
      <c r="B1294" s="1" t="s">
        <v>17937</v>
      </c>
      <c r="C1294" s="1" t="s">
        <v>15</v>
      </c>
      <c r="D1294" s="1" t="s">
        <v>40</v>
      </c>
      <c r="E1294" s="1">
        <v>72755267</v>
      </c>
      <c r="F1294" s="1" t="s">
        <v>17938</v>
      </c>
      <c r="G1294" s="1">
        <v>2229704</v>
      </c>
      <c r="H1294" s="1" t="s">
        <v>17939</v>
      </c>
      <c r="I1294" s="2">
        <v>45051</v>
      </c>
      <c r="J1294" s="15" t="str">
        <f>MID(Tabla1[[#This Row],[HORA]],1,5)</f>
        <v>09:29</v>
      </c>
      <c r="K1294" s="16">
        <f>IF(Tabla1[[#This Row],[FECHA]]=I1295,IF(J1295-J1294&gt;0,(J1295-J1294)*1440,0),0)</f>
        <v>6.9999999999999751</v>
      </c>
      <c r="L1294" s="14">
        <v>7.21</v>
      </c>
      <c r="M1294" s="13" t="s">
        <v>13540</v>
      </c>
      <c r="N1294" s="1" t="s">
        <v>17941</v>
      </c>
      <c r="O1294" s="1">
        <v>40</v>
      </c>
      <c r="P1294" s="1" t="s">
        <v>20</v>
      </c>
      <c r="Q1294" s="4" t="s">
        <v>21</v>
      </c>
    </row>
    <row r="1295" spans="1:17" ht="22.5" x14ac:dyDescent="0.25">
      <c r="A1295" s="3">
        <v>5739</v>
      </c>
      <c r="B1295" s="1" t="s">
        <v>17942</v>
      </c>
      <c r="C1295" s="1" t="s">
        <v>15</v>
      </c>
      <c r="D1295" s="1" t="s">
        <v>172</v>
      </c>
      <c r="E1295" s="1">
        <v>2229705</v>
      </c>
      <c r="F1295" s="1" t="s">
        <v>17943</v>
      </c>
      <c r="G1295" s="1">
        <v>2229706</v>
      </c>
      <c r="H1295" s="1" t="s">
        <v>17944</v>
      </c>
      <c r="I1295" s="2">
        <v>45051</v>
      </c>
      <c r="J1295" s="15" t="str">
        <f>MID(Tabla1[[#This Row],[HORA]],1,5)</f>
        <v>09:36</v>
      </c>
      <c r="K1295" s="16">
        <f>IF(Tabla1[[#This Row],[FECHA]]=I1296,IF(J1296-J1295&gt;0,(J1296-J1295)*1440,0),0)</f>
        <v>1.9999999999999929</v>
      </c>
      <c r="L1295" s="14">
        <v>4.3600000000000003</v>
      </c>
      <c r="M1295" s="13" t="s">
        <v>4561</v>
      </c>
      <c r="N1295" s="1" t="s">
        <v>59</v>
      </c>
      <c r="O1295" s="1">
        <v>10</v>
      </c>
      <c r="P1295" s="1" t="s">
        <v>20</v>
      </c>
      <c r="Q1295" s="4" t="s">
        <v>21</v>
      </c>
    </row>
    <row r="1296" spans="1:17" ht="22.5" x14ac:dyDescent="0.25">
      <c r="A1296" s="3">
        <v>5740</v>
      </c>
      <c r="B1296" s="1" t="s">
        <v>17945</v>
      </c>
      <c r="C1296" s="1" t="s">
        <v>15</v>
      </c>
      <c r="D1296" s="1" t="s">
        <v>40</v>
      </c>
      <c r="E1296" s="1">
        <v>3088431</v>
      </c>
      <c r="F1296" s="1" t="s">
        <v>17946</v>
      </c>
      <c r="G1296" s="1">
        <v>2229707</v>
      </c>
      <c r="H1296" s="1" t="s">
        <v>6228</v>
      </c>
      <c r="I1296" s="2">
        <v>45051</v>
      </c>
      <c r="J1296" s="15" t="str">
        <f>MID(Tabla1[[#This Row],[HORA]],1,5)</f>
        <v>09:38</v>
      </c>
      <c r="K1296" s="16">
        <f>IF(Tabla1[[#This Row],[FECHA]]=I1297,IF(J1297-J1296&gt;0,(J1297-J1296)*1440,0),0)</f>
        <v>5.9999999999999787</v>
      </c>
      <c r="L1296" s="14">
        <v>2.57</v>
      </c>
      <c r="M1296" s="13" t="s">
        <v>6567</v>
      </c>
      <c r="N1296" s="1" t="s">
        <v>1715</v>
      </c>
      <c r="O1296" s="1">
        <v>40</v>
      </c>
      <c r="P1296" s="1" t="s">
        <v>20</v>
      </c>
      <c r="Q1296" s="4" t="s">
        <v>21</v>
      </c>
    </row>
    <row r="1297" spans="1:17" ht="22.5" x14ac:dyDescent="0.25">
      <c r="A1297" s="3">
        <v>1049</v>
      </c>
      <c r="B1297" s="1" t="s">
        <v>2798</v>
      </c>
      <c r="C1297" s="1" t="s">
        <v>15</v>
      </c>
      <c r="D1297" s="1" t="s">
        <v>40</v>
      </c>
      <c r="E1297" s="1">
        <v>42600621</v>
      </c>
      <c r="F1297" s="1" t="s">
        <v>2799</v>
      </c>
      <c r="G1297" s="1">
        <v>2229708</v>
      </c>
      <c r="H1297" s="1" t="s">
        <v>2800</v>
      </c>
      <c r="I1297" s="2">
        <v>45051</v>
      </c>
      <c r="J1297" s="15" t="str">
        <f>MID(Tabla1[[#This Row],[HORA]],1,5)</f>
        <v>09:44</v>
      </c>
      <c r="K1297" s="16">
        <f>IF(Tabla1[[#This Row],[FECHA]]=I1298,IF(J1298-J1297&gt;0,(J1298-J1297)*1440,0),0)</f>
        <v>3.0000000000000693</v>
      </c>
      <c r="L1297" s="14">
        <v>3.36</v>
      </c>
      <c r="M1297" s="13" t="s">
        <v>2517</v>
      </c>
      <c r="N1297" s="1" t="s">
        <v>2801</v>
      </c>
      <c r="O1297" s="1">
        <v>15</v>
      </c>
      <c r="P1297" s="1" t="s">
        <v>376</v>
      </c>
      <c r="Q1297" s="4" t="s">
        <v>21</v>
      </c>
    </row>
    <row r="1298" spans="1:17" ht="22.5" x14ac:dyDescent="0.25">
      <c r="A1298" s="3">
        <v>1050</v>
      </c>
      <c r="B1298" s="1" t="s">
        <v>2802</v>
      </c>
      <c r="C1298" s="1" t="s">
        <v>15</v>
      </c>
      <c r="D1298" s="1" t="s">
        <v>71</v>
      </c>
      <c r="E1298" s="1">
        <v>48397940</v>
      </c>
      <c r="F1298" s="1" t="s">
        <v>2803</v>
      </c>
      <c r="G1298" s="1">
        <v>48505111</v>
      </c>
      <c r="H1298" s="1" t="s">
        <v>2804</v>
      </c>
      <c r="I1298" s="2">
        <v>45051</v>
      </c>
      <c r="J1298" s="15" t="str">
        <f>MID(Tabla1[[#This Row],[HORA]],1,5)</f>
        <v>09:47</v>
      </c>
      <c r="K1298" s="16">
        <f>IF(Tabla1[[#This Row],[FECHA]]=I1299,IF(J1299-J1298&gt;0,(J1299-J1298)*1440,0),0)</f>
        <v>3.0000000000000693</v>
      </c>
      <c r="L1298" s="14">
        <v>2.1</v>
      </c>
      <c r="M1298" s="13" t="s">
        <v>2805</v>
      </c>
      <c r="N1298" s="1" t="s">
        <v>2806</v>
      </c>
      <c r="O1298" s="1">
        <v>10</v>
      </c>
      <c r="P1298" s="1" t="s">
        <v>376</v>
      </c>
      <c r="Q1298" s="4" t="s">
        <v>21</v>
      </c>
    </row>
    <row r="1299" spans="1:17" ht="22.5" x14ac:dyDescent="0.25">
      <c r="A1299" s="3">
        <v>1051</v>
      </c>
      <c r="B1299" s="1" t="s">
        <v>2807</v>
      </c>
      <c r="C1299" s="1" t="s">
        <v>15</v>
      </c>
      <c r="D1299" s="1" t="s">
        <v>40</v>
      </c>
      <c r="E1299" s="1">
        <v>27391730</v>
      </c>
      <c r="F1299" s="1" t="s">
        <v>2808</v>
      </c>
      <c r="G1299" s="1">
        <v>2229712</v>
      </c>
      <c r="H1299" s="1" t="s">
        <v>2809</v>
      </c>
      <c r="I1299" s="2">
        <v>45051</v>
      </c>
      <c r="J1299" s="15" t="str">
        <f>MID(Tabla1[[#This Row],[HORA]],1,5)</f>
        <v>09:50</v>
      </c>
      <c r="K1299" s="16">
        <f>IF(Tabla1[[#This Row],[FECHA]]=I1300,IF(J1300-J1299&gt;0,(J1300-J1299)*1440,0),0)</f>
        <v>2.9999999999999094</v>
      </c>
      <c r="L1299" s="14">
        <v>5.0199999999999996</v>
      </c>
      <c r="M1299" s="13" t="s">
        <v>2810</v>
      </c>
      <c r="N1299" s="1" t="s">
        <v>2811</v>
      </c>
      <c r="O1299" s="1">
        <v>10</v>
      </c>
      <c r="P1299" s="1" t="s">
        <v>376</v>
      </c>
      <c r="Q1299" s="4" t="s">
        <v>21</v>
      </c>
    </row>
    <row r="1300" spans="1:17" ht="22.5" x14ac:dyDescent="0.25">
      <c r="A1300" s="3">
        <v>15737</v>
      </c>
      <c r="B1300" s="1" t="s">
        <v>47880</v>
      </c>
      <c r="C1300" s="1" t="s">
        <v>15</v>
      </c>
      <c r="D1300" s="1" t="s">
        <v>40</v>
      </c>
      <c r="E1300" s="1">
        <v>20477793674</v>
      </c>
      <c r="F1300" s="1" t="s">
        <v>47881</v>
      </c>
      <c r="G1300" s="1">
        <v>45032613</v>
      </c>
      <c r="H1300" s="1" t="s">
        <v>47882</v>
      </c>
      <c r="I1300" s="2">
        <v>45051</v>
      </c>
      <c r="J1300" s="15" t="str">
        <f>MID(Tabla1[[#This Row],[HORA]],1,5)</f>
        <v>09:53</v>
      </c>
      <c r="K1300" s="16">
        <f>IF(Tabla1[[#This Row],[FECHA]]=I1301,IF(J1301-J1300&gt;0,(J1301-J1300)*1440,0),0)</f>
        <v>721</v>
      </c>
      <c r="L1300" s="14">
        <v>7.5</v>
      </c>
      <c r="M1300" s="13" t="s">
        <v>3616</v>
      </c>
      <c r="N1300" s="1" t="s">
        <v>47883</v>
      </c>
      <c r="O1300" s="1">
        <v>15</v>
      </c>
      <c r="P1300" s="1" t="s">
        <v>376</v>
      </c>
      <c r="Q1300" s="4" t="s">
        <v>21</v>
      </c>
    </row>
    <row r="1301" spans="1:17" ht="22.5" x14ac:dyDescent="0.25">
      <c r="A1301" s="3">
        <v>1124</v>
      </c>
      <c r="B1301" s="1" t="s">
        <v>3078</v>
      </c>
      <c r="C1301" s="1" t="s">
        <v>15</v>
      </c>
      <c r="D1301" s="1" t="s">
        <v>77</v>
      </c>
      <c r="E1301" s="1">
        <v>16491331</v>
      </c>
      <c r="F1301" s="1" t="s">
        <v>3079</v>
      </c>
      <c r="G1301" s="1">
        <v>16491331</v>
      </c>
      <c r="H1301" s="1" t="s">
        <v>3079</v>
      </c>
      <c r="I1301" s="2">
        <v>45051</v>
      </c>
      <c r="J1301" s="15" t="str">
        <f>MID(Tabla1[[#This Row],[HORA]],1,5)</f>
        <v>21:54</v>
      </c>
      <c r="K1301" s="16">
        <f>IF(Tabla1[[#This Row],[FECHA]]=I1302,IF(J1302-J1301&gt;0,(J1302-J1301)*1440,0),0)</f>
        <v>0</v>
      </c>
      <c r="L1301" s="14">
        <v>3.2</v>
      </c>
      <c r="M1301" s="13" t="s">
        <v>56334</v>
      </c>
      <c r="N1301" s="1" t="s">
        <v>3080</v>
      </c>
      <c r="O1301" s="1">
        <v>50</v>
      </c>
      <c r="P1301" s="1" t="s">
        <v>300</v>
      </c>
      <c r="Q1301" s="4" t="s">
        <v>21</v>
      </c>
    </row>
    <row r="1302" spans="1:17" ht="22.5" x14ac:dyDescent="0.25">
      <c r="A1302" s="3">
        <v>5741</v>
      </c>
      <c r="B1302" s="1" t="s">
        <v>17947</v>
      </c>
      <c r="C1302" s="1" t="s">
        <v>15</v>
      </c>
      <c r="D1302" s="1" t="s">
        <v>40</v>
      </c>
      <c r="E1302" s="1">
        <v>17574455</v>
      </c>
      <c r="F1302" s="1" t="s">
        <v>17948</v>
      </c>
      <c r="G1302" s="1">
        <v>2229716</v>
      </c>
      <c r="H1302" s="1" t="s">
        <v>17949</v>
      </c>
      <c r="I1302" s="2">
        <v>45051</v>
      </c>
      <c r="J1302" s="15" t="str">
        <f>MID(Tabla1[[#This Row],[HORA]],1,5)</f>
        <v>09:58</v>
      </c>
      <c r="K1302" s="16">
        <f>IF(Tabla1[[#This Row],[FECHA]]=I1303,IF(J1303-J1302&gt;0,(J1303-J1302)*1440,0),0)</f>
        <v>2.9999999999999893</v>
      </c>
      <c r="L1302" s="14">
        <v>2.2999999999999998</v>
      </c>
      <c r="M1302" s="13" t="s">
        <v>53</v>
      </c>
      <c r="N1302" s="1" t="s">
        <v>17950</v>
      </c>
      <c r="O1302" s="1">
        <v>10</v>
      </c>
      <c r="P1302" s="1" t="s">
        <v>20</v>
      </c>
      <c r="Q1302" s="4" t="s">
        <v>21</v>
      </c>
    </row>
    <row r="1303" spans="1:17" ht="22.5" x14ac:dyDescent="0.25">
      <c r="A1303" s="3">
        <v>1125</v>
      </c>
      <c r="B1303" s="1" t="s">
        <v>3081</v>
      </c>
      <c r="C1303" s="1" t="s">
        <v>15</v>
      </c>
      <c r="D1303" s="1" t="s">
        <v>82</v>
      </c>
      <c r="E1303" s="1">
        <v>7848122</v>
      </c>
      <c r="F1303" s="1" t="s">
        <v>3082</v>
      </c>
      <c r="G1303" s="1">
        <v>7848122</v>
      </c>
      <c r="H1303" s="1" t="s">
        <v>3082</v>
      </c>
      <c r="I1303" s="2">
        <v>45051</v>
      </c>
      <c r="J1303" s="15" t="str">
        <f>MID(Tabla1[[#This Row],[HORA]],1,5)</f>
        <v>10:01</v>
      </c>
      <c r="K1303" s="16">
        <f>IF(Tabla1[[#This Row],[FECHA]]=I1304,IF(J1304-J1303&gt;0,(J1304-J1303)*1440,0),0)</f>
        <v>0.99999999999999645</v>
      </c>
      <c r="L1303" s="14">
        <v>3.5</v>
      </c>
      <c r="M1303" s="13" t="s">
        <v>3083</v>
      </c>
      <c r="N1303" s="1" t="s">
        <v>1715</v>
      </c>
      <c r="O1303" s="1">
        <v>10</v>
      </c>
      <c r="P1303" s="1" t="s">
        <v>1508</v>
      </c>
      <c r="Q1303" s="4" t="s">
        <v>21</v>
      </c>
    </row>
    <row r="1304" spans="1:17" ht="22.5" x14ac:dyDescent="0.25">
      <c r="A1304" s="3">
        <v>1126</v>
      </c>
      <c r="B1304" s="1" t="s">
        <v>3084</v>
      </c>
      <c r="C1304" s="1" t="s">
        <v>15</v>
      </c>
      <c r="D1304" s="1" t="s">
        <v>82</v>
      </c>
      <c r="E1304" s="1">
        <v>73581375</v>
      </c>
      <c r="F1304" s="1" t="s">
        <v>3085</v>
      </c>
      <c r="G1304" s="1">
        <v>73581375</v>
      </c>
      <c r="H1304" s="1" t="s">
        <v>3085</v>
      </c>
      <c r="I1304" s="2">
        <v>45051</v>
      </c>
      <c r="J1304" s="15" t="str">
        <f>MID(Tabla1[[#This Row],[HORA]],1,5)</f>
        <v>10:02</v>
      </c>
      <c r="K1304" s="16">
        <f>IF(Tabla1[[#This Row],[FECHA]]=I1305,IF(J1305-J1304&gt;0,(J1305-J1304)*1440,0),0)</f>
        <v>0.99999999999999645</v>
      </c>
      <c r="L1304" s="14">
        <v>5</v>
      </c>
      <c r="M1304" s="13" t="s">
        <v>3086</v>
      </c>
      <c r="N1304" s="1" t="s">
        <v>1715</v>
      </c>
      <c r="O1304" s="1">
        <v>50</v>
      </c>
      <c r="P1304" s="1" t="s">
        <v>1508</v>
      </c>
      <c r="Q1304" s="4" t="s">
        <v>21</v>
      </c>
    </row>
    <row r="1305" spans="1:17" ht="22.5" x14ac:dyDescent="0.25">
      <c r="A1305" s="3">
        <v>1052</v>
      </c>
      <c r="B1305" s="1" t="s">
        <v>2812</v>
      </c>
      <c r="C1305" s="1" t="s">
        <v>15</v>
      </c>
      <c r="D1305" s="1" t="s">
        <v>40</v>
      </c>
      <c r="E1305" s="1">
        <v>16627899</v>
      </c>
      <c r="F1305" s="1" t="s">
        <v>2813</v>
      </c>
      <c r="G1305" s="1">
        <v>2229717</v>
      </c>
      <c r="H1305" s="1" t="s">
        <v>2814</v>
      </c>
      <c r="I1305" s="2">
        <v>45051</v>
      </c>
      <c r="J1305" s="15" t="str">
        <f>MID(Tabla1[[#This Row],[HORA]],1,5)</f>
        <v>10:03</v>
      </c>
      <c r="K1305" s="16">
        <f>IF(Tabla1[[#This Row],[FECHA]]=I1306,IF(J1306-J1305&gt;0,(J1306-J1305)*1440,0),0)</f>
        <v>2.9999999999999893</v>
      </c>
      <c r="L1305" s="14">
        <v>2.35</v>
      </c>
      <c r="M1305" s="13" t="s">
        <v>1738</v>
      </c>
      <c r="N1305" s="1" t="s">
        <v>2815</v>
      </c>
      <c r="O1305" s="1">
        <v>20</v>
      </c>
      <c r="P1305" s="1" t="s">
        <v>376</v>
      </c>
      <c r="Q1305" s="4" t="s">
        <v>21</v>
      </c>
    </row>
    <row r="1306" spans="1:17" ht="22.5" x14ac:dyDescent="0.25">
      <c r="A1306" s="3">
        <v>5742</v>
      </c>
      <c r="B1306" s="1" t="s">
        <v>17951</v>
      </c>
      <c r="C1306" s="1" t="s">
        <v>15</v>
      </c>
      <c r="D1306" s="1" t="s">
        <v>40</v>
      </c>
      <c r="E1306" s="1">
        <v>46463700</v>
      </c>
      <c r="F1306" s="1" t="s">
        <v>17952</v>
      </c>
      <c r="G1306" s="1">
        <v>2229718</v>
      </c>
      <c r="H1306" s="1" t="s">
        <v>17953</v>
      </c>
      <c r="I1306" s="2">
        <v>45051</v>
      </c>
      <c r="J1306" s="15" t="str">
        <f>MID(Tabla1[[#This Row],[HORA]],1,5)</f>
        <v>10:06</v>
      </c>
      <c r="K1306" s="16">
        <f>IF(Tabla1[[#This Row],[FECHA]]=I1307,IF(J1307-J1306&gt;0,(J1307-J1306)*1440,0),0)</f>
        <v>0</v>
      </c>
      <c r="L1306" s="14">
        <v>4.5</v>
      </c>
      <c r="M1306" s="13" t="s">
        <v>775</v>
      </c>
      <c r="N1306" s="1" t="s">
        <v>17954</v>
      </c>
      <c r="O1306" s="1">
        <v>25</v>
      </c>
      <c r="P1306" s="1" t="s">
        <v>20</v>
      </c>
      <c r="Q1306" s="4" t="s">
        <v>21</v>
      </c>
    </row>
    <row r="1307" spans="1:17" ht="22.5" x14ac:dyDescent="0.25">
      <c r="A1307" s="3">
        <v>15738</v>
      </c>
      <c r="B1307" s="1" t="s">
        <v>47884</v>
      </c>
      <c r="C1307" s="1" t="s">
        <v>15</v>
      </c>
      <c r="D1307" s="1" t="s">
        <v>141</v>
      </c>
      <c r="E1307" s="1">
        <v>20610054723</v>
      </c>
      <c r="F1307" s="1" t="s">
        <v>47885</v>
      </c>
      <c r="G1307" s="1">
        <v>45985209</v>
      </c>
      <c r="H1307" s="1" t="s">
        <v>47886</v>
      </c>
      <c r="I1307" s="2">
        <v>45051</v>
      </c>
      <c r="J1307" s="15" t="str">
        <f>MID(Tabla1[[#This Row],[HORA]],1,5)</f>
        <v>10:06</v>
      </c>
      <c r="K1307" s="16">
        <f>IF(Tabla1[[#This Row],[FECHA]]=I1308,IF(J1308-J1307&gt;0,(J1308-J1307)*1440,0),0)</f>
        <v>3.9999999999999858</v>
      </c>
      <c r="L1307" s="14">
        <v>6.2</v>
      </c>
      <c r="M1307" s="13" t="s">
        <v>775</v>
      </c>
      <c r="N1307" s="1" t="s">
        <v>47887</v>
      </c>
      <c r="O1307" s="1">
        <v>15</v>
      </c>
      <c r="P1307" s="1" t="s">
        <v>376</v>
      </c>
      <c r="Q1307" s="4" t="s">
        <v>21</v>
      </c>
    </row>
    <row r="1308" spans="1:17" ht="22.5" x14ac:dyDescent="0.25">
      <c r="A1308" s="3">
        <v>1127</v>
      </c>
      <c r="B1308" s="1" t="s">
        <v>3087</v>
      </c>
      <c r="C1308" s="1" t="s">
        <v>15</v>
      </c>
      <c r="D1308" s="1" t="s">
        <v>3088</v>
      </c>
      <c r="E1308" s="1">
        <v>42303665</v>
      </c>
      <c r="F1308" s="1" t="s">
        <v>3089</v>
      </c>
      <c r="G1308" s="1">
        <v>42303665</v>
      </c>
      <c r="H1308" s="1" t="s">
        <v>3089</v>
      </c>
      <c r="I1308" s="2">
        <v>45051</v>
      </c>
      <c r="J1308" s="15" t="str">
        <f>MID(Tabla1[[#This Row],[HORA]],1,5)</f>
        <v>10:10</v>
      </c>
      <c r="K1308" s="16">
        <f>IF(Tabla1[[#This Row],[FECHA]]=I1309,IF(J1309-J1308&gt;0,(J1309-J1308)*1440,0),0)</f>
        <v>0.99999999999999645</v>
      </c>
      <c r="L1308" s="14">
        <v>3.36</v>
      </c>
      <c r="M1308" s="13" t="s">
        <v>3090</v>
      </c>
      <c r="N1308" s="1" t="s">
        <v>1715</v>
      </c>
      <c r="O1308" s="1">
        <v>8</v>
      </c>
      <c r="P1308" s="1" t="s">
        <v>1508</v>
      </c>
      <c r="Q1308" s="4" t="s">
        <v>21</v>
      </c>
    </row>
    <row r="1309" spans="1:17" ht="22.5" x14ac:dyDescent="0.25">
      <c r="A1309" s="3">
        <v>1053</v>
      </c>
      <c r="B1309" s="1" t="s">
        <v>2816</v>
      </c>
      <c r="C1309" s="1" t="s">
        <v>15</v>
      </c>
      <c r="D1309" s="1" t="s">
        <v>71</v>
      </c>
      <c r="E1309" s="1">
        <v>16702252</v>
      </c>
      <c r="F1309" s="1" t="s">
        <v>2817</v>
      </c>
      <c r="G1309" s="1">
        <v>2229721</v>
      </c>
      <c r="H1309" s="1" t="s">
        <v>2818</v>
      </c>
      <c r="I1309" s="2">
        <v>45051</v>
      </c>
      <c r="J1309" s="15" t="str">
        <f>MID(Tabla1[[#This Row],[HORA]],1,5)</f>
        <v>10:11</v>
      </c>
      <c r="K1309" s="16">
        <f>IF(Tabla1[[#This Row],[FECHA]]=I1310,IF(J1310-J1309&gt;0,(J1310-J1309)*1440,0),0)</f>
        <v>2.9999999999999893</v>
      </c>
      <c r="L1309" s="14">
        <v>4.3</v>
      </c>
      <c r="M1309" s="13" t="s">
        <v>2819</v>
      </c>
      <c r="N1309" s="1" t="s">
        <v>2820</v>
      </c>
      <c r="O1309" s="1">
        <v>15</v>
      </c>
      <c r="P1309" s="1" t="s">
        <v>376</v>
      </c>
      <c r="Q1309" s="4" t="s">
        <v>21</v>
      </c>
    </row>
    <row r="1310" spans="1:17" ht="22.5" x14ac:dyDescent="0.25">
      <c r="A1310" s="3">
        <v>1054</v>
      </c>
      <c r="B1310" s="1" t="s">
        <v>2821</v>
      </c>
      <c r="C1310" s="1" t="s">
        <v>15</v>
      </c>
      <c r="D1310" s="1" t="s">
        <v>82</v>
      </c>
      <c r="E1310" s="1">
        <v>72222442</v>
      </c>
      <c r="F1310" s="1" t="s">
        <v>2822</v>
      </c>
      <c r="G1310" s="1">
        <v>2229722</v>
      </c>
      <c r="H1310" s="1" t="s">
        <v>2823</v>
      </c>
      <c r="I1310" s="2">
        <v>45051</v>
      </c>
      <c r="J1310" s="15" t="str">
        <f>MID(Tabla1[[#This Row],[HORA]],1,5)</f>
        <v>10:14</v>
      </c>
      <c r="K1310" s="16">
        <f>IF(Tabla1[[#This Row],[FECHA]]=I1311,IF(J1311-J1310&gt;0,(J1311-J1310)*1440,0),0)</f>
        <v>2.9999999999999893</v>
      </c>
      <c r="L1310" s="14">
        <v>4.54</v>
      </c>
      <c r="M1310" s="13" t="s">
        <v>2824</v>
      </c>
      <c r="N1310" s="1" t="s">
        <v>2825</v>
      </c>
      <c r="O1310" s="1">
        <v>15</v>
      </c>
      <c r="P1310" s="1" t="s">
        <v>376</v>
      </c>
      <c r="Q1310" s="4" t="s">
        <v>21</v>
      </c>
    </row>
    <row r="1311" spans="1:17" ht="22.5" x14ac:dyDescent="0.25">
      <c r="A1311" s="3">
        <v>1055</v>
      </c>
      <c r="B1311" s="1" t="s">
        <v>2826</v>
      </c>
      <c r="C1311" s="1" t="s">
        <v>15</v>
      </c>
      <c r="D1311" s="1" t="s">
        <v>77</v>
      </c>
      <c r="E1311" s="1">
        <v>16431125</v>
      </c>
      <c r="F1311" s="1" t="s">
        <v>2827</v>
      </c>
      <c r="G1311" s="1">
        <v>2229724</v>
      </c>
      <c r="H1311" s="1" t="s">
        <v>2828</v>
      </c>
      <c r="I1311" s="2">
        <v>45051</v>
      </c>
      <c r="J1311" s="15" t="str">
        <f>MID(Tabla1[[#This Row],[HORA]],1,5)</f>
        <v>10:17</v>
      </c>
      <c r="K1311" s="16">
        <f>IF(Tabla1[[#This Row],[FECHA]]=I1312,IF(J1312-J1311&gt;0,(J1312-J1311)*1440,0),0)</f>
        <v>1.0000000000000764</v>
      </c>
      <c r="L1311" s="14">
        <v>2.21</v>
      </c>
      <c r="M1311" s="13" t="s">
        <v>466</v>
      </c>
      <c r="N1311" s="1" t="s">
        <v>2829</v>
      </c>
      <c r="O1311" s="1">
        <v>18</v>
      </c>
      <c r="P1311" s="1" t="s">
        <v>376</v>
      </c>
      <c r="Q1311" s="4" t="s">
        <v>21</v>
      </c>
    </row>
    <row r="1312" spans="1:17" ht="22.5" x14ac:dyDescent="0.25">
      <c r="A1312" s="3">
        <v>65</v>
      </c>
      <c r="B1312" s="1" t="s">
        <v>158</v>
      </c>
      <c r="C1312" s="1" t="s">
        <v>15</v>
      </c>
      <c r="D1312" s="1" t="s">
        <v>33</v>
      </c>
      <c r="E1312" s="1">
        <v>2229726</v>
      </c>
      <c r="F1312" s="1" t="s">
        <v>78</v>
      </c>
      <c r="G1312" s="1">
        <v>2229727</v>
      </c>
      <c r="H1312" s="1" t="s">
        <v>97</v>
      </c>
      <c r="I1312" s="2">
        <v>45051</v>
      </c>
      <c r="J1312" s="15" t="str">
        <f>MID(Tabla1[[#This Row],[HORA]],1,5)</f>
        <v>10:18</v>
      </c>
      <c r="K1312" s="16">
        <f>IF(Tabla1[[#This Row],[FECHA]]=I1313,IF(J1313-J1312&gt;0,(J1313-J1312)*1440,0),0)</f>
        <v>0.99999999999991651</v>
      </c>
      <c r="L1312" s="14">
        <v>3.45</v>
      </c>
      <c r="M1312" s="13" t="s">
        <v>159</v>
      </c>
      <c r="N1312" s="1" t="s">
        <v>63</v>
      </c>
      <c r="O1312" s="1">
        <v>0</v>
      </c>
      <c r="P1312" s="1" t="s">
        <v>20</v>
      </c>
      <c r="Q1312" s="4" t="s">
        <v>21</v>
      </c>
    </row>
    <row r="1313" spans="1:17" ht="22.5" x14ac:dyDescent="0.25">
      <c r="A1313" s="3">
        <v>66</v>
      </c>
      <c r="B1313" s="1" t="s">
        <v>160</v>
      </c>
      <c r="C1313" s="1" t="s">
        <v>15</v>
      </c>
      <c r="D1313" s="1" t="s">
        <v>161</v>
      </c>
      <c r="E1313" s="1">
        <v>2229728</v>
      </c>
      <c r="F1313" s="1" t="s">
        <v>78</v>
      </c>
      <c r="G1313" s="1">
        <v>2229729</v>
      </c>
      <c r="H1313" s="1" t="s">
        <v>162</v>
      </c>
      <c r="I1313" s="2">
        <v>45051</v>
      </c>
      <c r="J1313" s="15" t="str">
        <f>MID(Tabla1[[#This Row],[HORA]],1,5)</f>
        <v>10:19</v>
      </c>
      <c r="K1313" s="16">
        <f>IF(Tabla1[[#This Row],[FECHA]]=I1314,IF(J1314-J1313&gt;0,(J1314-J1313)*1440,0),0)</f>
        <v>0</v>
      </c>
      <c r="L1313" s="14">
        <v>3.14</v>
      </c>
      <c r="M1313" s="13" t="s">
        <v>163</v>
      </c>
      <c r="N1313" s="1" t="s">
        <v>164</v>
      </c>
      <c r="O1313" s="1">
        <v>0</v>
      </c>
      <c r="P1313" s="1" t="s">
        <v>20</v>
      </c>
      <c r="Q1313" s="4" t="s">
        <v>21</v>
      </c>
    </row>
    <row r="1314" spans="1:17" ht="22.5" x14ac:dyDescent="0.25">
      <c r="A1314" s="3">
        <v>67</v>
      </c>
      <c r="B1314" s="1" t="s">
        <v>160</v>
      </c>
      <c r="C1314" s="1" t="s">
        <v>15</v>
      </c>
      <c r="D1314" s="1" t="s">
        <v>161</v>
      </c>
      <c r="E1314" s="1">
        <v>2229728</v>
      </c>
      <c r="F1314" s="1" t="s">
        <v>78</v>
      </c>
      <c r="G1314" s="1">
        <v>2229729</v>
      </c>
      <c r="H1314" s="1" t="s">
        <v>162</v>
      </c>
      <c r="I1314" s="2">
        <v>45051</v>
      </c>
      <c r="J1314" s="15" t="str">
        <f>MID(Tabla1[[#This Row],[HORA]],1,5)</f>
        <v>10:19</v>
      </c>
      <c r="K1314" s="16">
        <f>IF(Tabla1[[#This Row],[FECHA]]=I1315,IF(J1315-J1314&gt;0,(J1315-J1314)*1440,0),0)</f>
        <v>1.0000000000000764</v>
      </c>
      <c r="L1314" s="14">
        <v>4.5199999999999996</v>
      </c>
      <c r="M1314" s="13" t="s">
        <v>163</v>
      </c>
      <c r="N1314" s="1" t="s">
        <v>63</v>
      </c>
      <c r="O1314" s="1">
        <v>0</v>
      </c>
      <c r="P1314" s="1" t="s">
        <v>20</v>
      </c>
      <c r="Q1314" s="4" t="s">
        <v>21</v>
      </c>
    </row>
    <row r="1315" spans="1:17" ht="22.5" x14ac:dyDescent="0.25">
      <c r="A1315" s="3">
        <v>1056</v>
      </c>
      <c r="B1315" s="1" t="s">
        <v>2830</v>
      </c>
      <c r="C1315" s="1" t="s">
        <v>15</v>
      </c>
      <c r="D1315" s="1" t="s">
        <v>40</v>
      </c>
      <c r="E1315" s="1">
        <v>45027162</v>
      </c>
      <c r="F1315" s="1" t="s">
        <v>2831</v>
      </c>
      <c r="G1315" s="1">
        <v>2229730</v>
      </c>
      <c r="H1315" s="1" t="s">
        <v>2832</v>
      </c>
      <c r="I1315" s="2">
        <v>45051</v>
      </c>
      <c r="J1315" s="15" t="str">
        <f>MID(Tabla1[[#This Row],[HORA]],1,5)</f>
        <v>10:20</v>
      </c>
      <c r="K1315" s="16">
        <f>IF(Tabla1[[#This Row],[FECHA]]=I1316,IF(J1316-J1315&gt;0,(J1316-J1315)*1440,0),0)</f>
        <v>1.9999999999999929</v>
      </c>
      <c r="L1315" s="14">
        <v>4.46</v>
      </c>
      <c r="M1315" s="13" t="s">
        <v>2833</v>
      </c>
      <c r="N1315" s="1" t="s">
        <v>2834</v>
      </c>
      <c r="O1315" s="1">
        <v>15</v>
      </c>
      <c r="P1315" s="1" t="s">
        <v>376</v>
      </c>
      <c r="Q1315" s="4" t="s">
        <v>21</v>
      </c>
    </row>
    <row r="1316" spans="1:17" ht="22.5" x14ac:dyDescent="0.25">
      <c r="A1316" s="3">
        <v>1057</v>
      </c>
      <c r="B1316" s="1" t="s">
        <v>2835</v>
      </c>
      <c r="C1316" s="1" t="s">
        <v>15</v>
      </c>
      <c r="D1316" s="1" t="s">
        <v>161</v>
      </c>
      <c r="E1316" s="1">
        <v>71809345</v>
      </c>
      <c r="F1316" s="1" t="s">
        <v>2836</v>
      </c>
      <c r="G1316" s="1">
        <v>42061449</v>
      </c>
      <c r="H1316" s="1" t="s">
        <v>2837</v>
      </c>
      <c r="I1316" s="2">
        <v>45051</v>
      </c>
      <c r="J1316" s="15" t="str">
        <f>MID(Tabla1[[#This Row],[HORA]],1,5)</f>
        <v>10:22</v>
      </c>
      <c r="K1316" s="16">
        <f>IF(Tabla1[[#This Row],[FECHA]]=I1317,IF(J1317-J1316&gt;0,(J1317-J1316)*1440,0),0)</f>
        <v>1.9999999999999929</v>
      </c>
      <c r="L1316" s="14">
        <v>4.3600000000000003</v>
      </c>
      <c r="M1316" s="13" t="s">
        <v>2838</v>
      </c>
      <c r="N1316" s="1" t="s">
        <v>2839</v>
      </c>
      <c r="O1316" s="1">
        <v>25</v>
      </c>
      <c r="P1316" s="1" t="s">
        <v>376</v>
      </c>
      <c r="Q1316" s="4" t="s">
        <v>21</v>
      </c>
    </row>
    <row r="1317" spans="1:17" ht="22.5" x14ac:dyDescent="0.25">
      <c r="A1317" s="3">
        <v>1128</v>
      </c>
      <c r="B1317" s="1" t="s">
        <v>3091</v>
      </c>
      <c r="C1317" s="1" t="s">
        <v>15</v>
      </c>
      <c r="D1317" s="1" t="s">
        <v>77</v>
      </c>
      <c r="E1317" s="1">
        <v>45932362</v>
      </c>
      <c r="F1317" s="1" t="s">
        <v>3092</v>
      </c>
      <c r="G1317" s="1">
        <v>45932362</v>
      </c>
      <c r="H1317" s="1" t="s">
        <v>3092</v>
      </c>
      <c r="I1317" s="2">
        <v>45051</v>
      </c>
      <c r="J1317" s="15" t="str">
        <f>MID(Tabla1[[#This Row],[HORA]],1,5)</f>
        <v>10:24</v>
      </c>
      <c r="K1317" s="16">
        <f>IF(Tabla1[[#This Row],[FECHA]]=I1318,IF(J1318-J1317&gt;0,(J1318-J1317)*1440,0),0)</f>
        <v>4.9999999999999023</v>
      </c>
      <c r="L1317" s="14">
        <v>2.0699999999999998</v>
      </c>
      <c r="M1317" s="13" t="s">
        <v>2763</v>
      </c>
      <c r="N1317" s="1" t="s">
        <v>1715</v>
      </c>
      <c r="O1317" s="1">
        <v>10</v>
      </c>
      <c r="P1317" s="1" t="s">
        <v>1508</v>
      </c>
      <c r="Q1317" s="4" t="s">
        <v>21</v>
      </c>
    </row>
    <row r="1318" spans="1:17" ht="22.5" x14ac:dyDescent="0.25">
      <c r="A1318" s="3">
        <v>1058</v>
      </c>
      <c r="B1318" s="1" t="s">
        <v>2840</v>
      </c>
      <c r="C1318" s="1" t="s">
        <v>15</v>
      </c>
      <c r="D1318" s="1" t="s">
        <v>30</v>
      </c>
      <c r="E1318" s="1">
        <v>73438001</v>
      </c>
      <c r="F1318" s="1" t="s">
        <v>2841</v>
      </c>
      <c r="G1318" s="1">
        <v>2229733</v>
      </c>
      <c r="H1318" s="1" t="s">
        <v>2842</v>
      </c>
      <c r="I1318" s="2">
        <v>45051</v>
      </c>
      <c r="J1318" s="15" t="str">
        <f>MID(Tabla1[[#This Row],[HORA]],1,5)</f>
        <v>10:29</v>
      </c>
      <c r="K1318" s="16">
        <f>IF(Tabla1[[#This Row],[FECHA]]=I1319,IF(J1319-J1318&gt;0,(J1319-J1318)*1440,0),0)</f>
        <v>5.0000000000000622</v>
      </c>
      <c r="L1318" s="14">
        <v>3.36</v>
      </c>
      <c r="M1318" s="13" t="s">
        <v>1684</v>
      </c>
      <c r="N1318" s="1" t="s">
        <v>2843</v>
      </c>
      <c r="O1318" s="1">
        <v>80</v>
      </c>
      <c r="P1318" s="1" t="s">
        <v>376</v>
      </c>
      <c r="Q1318" s="4" t="s">
        <v>21</v>
      </c>
    </row>
    <row r="1319" spans="1:17" ht="22.5" x14ac:dyDescent="0.25">
      <c r="A1319" s="3">
        <v>5743</v>
      </c>
      <c r="B1319" s="1" t="s">
        <v>17955</v>
      </c>
      <c r="C1319" s="1" t="s">
        <v>15</v>
      </c>
      <c r="D1319" s="1" t="s">
        <v>40</v>
      </c>
      <c r="E1319" s="1">
        <v>16487212</v>
      </c>
      <c r="F1319" s="1" t="s">
        <v>17956</v>
      </c>
      <c r="G1319" s="1">
        <v>71532662</v>
      </c>
      <c r="H1319" s="1" t="s">
        <v>17957</v>
      </c>
      <c r="I1319" s="2">
        <v>45051</v>
      </c>
      <c r="J1319" s="15" t="str">
        <f>MID(Tabla1[[#This Row],[HORA]],1,5)</f>
        <v>10:34</v>
      </c>
      <c r="K1319" s="16">
        <f>IF(Tabla1[[#This Row],[FECHA]]=I1320,IF(J1320-J1319&gt;0,(J1320-J1319)*1440,0),0)</f>
        <v>1.9999999999999929</v>
      </c>
      <c r="L1319" s="14">
        <v>2.37</v>
      </c>
      <c r="M1319" s="13" t="s">
        <v>1323</v>
      </c>
      <c r="N1319" s="1" t="s">
        <v>17958</v>
      </c>
      <c r="O1319" s="1">
        <v>15</v>
      </c>
      <c r="P1319" s="1" t="s">
        <v>20</v>
      </c>
      <c r="Q1319" s="4" t="s">
        <v>21</v>
      </c>
    </row>
    <row r="1320" spans="1:17" ht="22.5" x14ac:dyDescent="0.25">
      <c r="A1320" s="3">
        <v>1129</v>
      </c>
      <c r="B1320" s="1" t="s">
        <v>3093</v>
      </c>
      <c r="C1320" s="1" t="s">
        <v>15</v>
      </c>
      <c r="D1320" s="1" t="s">
        <v>82</v>
      </c>
      <c r="E1320" s="1">
        <v>16542152</v>
      </c>
      <c r="F1320" s="1" t="s">
        <v>3094</v>
      </c>
      <c r="G1320" s="1">
        <v>16542152</v>
      </c>
      <c r="H1320" s="1" t="s">
        <v>3094</v>
      </c>
      <c r="I1320" s="2">
        <v>45051</v>
      </c>
      <c r="J1320" s="15" t="str">
        <f>MID(Tabla1[[#This Row],[HORA]],1,5)</f>
        <v>10:36</v>
      </c>
      <c r="K1320" s="16">
        <f>IF(Tabla1[[#This Row],[FECHA]]=I1321,IF(J1321-J1320&gt;0,(J1321-J1320)*1440,0),0)</f>
        <v>1.0000000000000764</v>
      </c>
      <c r="L1320" s="14">
        <v>5.38</v>
      </c>
      <c r="M1320" s="13" t="s">
        <v>3095</v>
      </c>
      <c r="N1320" s="1" t="s">
        <v>1715</v>
      </c>
      <c r="O1320" s="1">
        <v>5</v>
      </c>
      <c r="P1320" s="1" t="s">
        <v>1508</v>
      </c>
      <c r="Q1320" s="4" t="s">
        <v>21</v>
      </c>
    </row>
    <row r="1321" spans="1:17" ht="22.5" x14ac:dyDescent="0.25">
      <c r="A1321" s="3">
        <v>1059</v>
      </c>
      <c r="B1321" s="1" t="s">
        <v>2844</v>
      </c>
      <c r="C1321" s="1" t="s">
        <v>15</v>
      </c>
      <c r="D1321" s="1" t="s">
        <v>82</v>
      </c>
      <c r="E1321" s="1">
        <v>42228755</v>
      </c>
      <c r="F1321" s="1" t="s">
        <v>2845</v>
      </c>
      <c r="G1321" s="1">
        <v>44562485</v>
      </c>
      <c r="H1321" s="1" t="s">
        <v>2846</v>
      </c>
      <c r="I1321" s="2">
        <v>45051</v>
      </c>
      <c r="J1321" s="15" t="str">
        <f>MID(Tabla1[[#This Row],[HORA]],1,5)</f>
        <v>10:37</v>
      </c>
      <c r="K1321" s="16">
        <f>IF(Tabla1[[#This Row],[FECHA]]=I1322,IF(J1322-J1321&gt;0,(J1322-J1321)*1440,0),0)</f>
        <v>1.9999999999999929</v>
      </c>
      <c r="L1321" s="14">
        <v>7.44</v>
      </c>
      <c r="M1321" s="13" t="s">
        <v>1304</v>
      </c>
      <c r="N1321" s="1" t="s">
        <v>2847</v>
      </c>
      <c r="O1321" s="1">
        <v>22.5</v>
      </c>
      <c r="P1321" s="1" t="s">
        <v>376</v>
      </c>
      <c r="Q1321" s="4" t="s">
        <v>21</v>
      </c>
    </row>
    <row r="1322" spans="1:17" ht="22.5" x14ac:dyDescent="0.25">
      <c r="A1322" s="3">
        <v>15749</v>
      </c>
      <c r="B1322" s="1" t="s">
        <v>47917</v>
      </c>
      <c r="C1322" s="1" t="s">
        <v>15</v>
      </c>
      <c r="D1322" s="1" t="s">
        <v>40</v>
      </c>
      <c r="E1322" s="1">
        <v>20607552691</v>
      </c>
      <c r="F1322" s="1" t="s">
        <v>47918</v>
      </c>
      <c r="G1322" s="1">
        <v>16629659</v>
      </c>
      <c r="H1322" s="1" t="s">
        <v>5435</v>
      </c>
      <c r="I1322" s="2">
        <v>45051</v>
      </c>
      <c r="J1322" s="15" t="str">
        <f>MID(Tabla1[[#This Row],[HORA]],1,5)</f>
        <v>10:39</v>
      </c>
      <c r="K1322" s="16">
        <f>IF(Tabla1[[#This Row],[FECHA]]=I1323,IF(J1323-J1322&gt;0,(J1323-J1322)*1440,0),0)</f>
        <v>0.99999999999991651</v>
      </c>
      <c r="L1322" s="14">
        <v>3.31</v>
      </c>
      <c r="M1322" s="13" t="s">
        <v>47919</v>
      </c>
      <c r="N1322" s="1" t="s">
        <v>47920</v>
      </c>
      <c r="O1322" s="1">
        <v>350</v>
      </c>
      <c r="P1322" s="1" t="s">
        <v>1508</v>
      </c>
      <c r="Q1322" s="4" t="s">
        <v>21</v>
      </c>
    </row>
    <row r="1323" spans="1:17" ht="22.5" x14ac:dyDescent="0.25">
      <c r="A1323" s="3">
        <v>1060</v>
      </c>
      <c r="B1323" s="1" t="s">
        <v>2848</v>
      </c>
      <c r="C1323" s="1" t="s">
        <v>15</v>
      </c>
      <c r="D1323" s="1" t="s">
        <v>228</v>
      </c>
      <c r="E1323" s="1">
        <v>41921226</v>
      </c>
      <c r="F1323" s="1" t="s">
        <v>2849</v>
      </c>
      <c r="G1323" s="1">
        <v>2229739</v>
      </c>
      <c r="H1323" s="1" t="s">
        <v>2850</v>
      </c>
      <c r="I1323" s="2">
        <v>45051</v>
      </c>
      <c r="J1323" s="15" t="str">
        <f>MID(Tabla1[[#This Row],[HORA]],1,5)</f>
        <v>10:40</v>
      </c>
      <c r="K1323" s="16">
        <f>IF(Tabla1[[#This Row],[FECHA]]=I1324,IF(J1324-J1323&gt;0,(J1324-J1323)*1440,0),0)</f>
        <v>1.0000000000000764</v>
      </c>
      <c r="L1323" s="14">
        <v>3.12</v>
      </c>
      <c r="M1323" s="13" t="s">
        <v>1354</v>
      </c>
      <c r="N1323" s="1" t="s">
        <v>2851</v>
      </c>
      <c r="O1323" s="1">
        <v>60</v>
      </c>
      <c r="P1323" s="1" t="s">
        <v>376</v>
      </c>
      <c r="Q1323" s="4" t="s">
        <v>21</v>
      </c>
    </row>
    <row r="1324" spans="1:17" ht="22.5" x14ac:dyDescent="0.25">
      <c r="A1324" s="3">
        <v>15750</v>
      </c>
      <c r="B1324" s="1" t="s">
        <v>47921</v>
      </c>
      <c r="C1324" s="1" t="s">
        <v>15</v>
      </c>
      <c r="D1324" s="1" t="s">
        <v>40</v>
      </c>
      <c r="E1324" s="1">
        <v>20607552691</v>
      </c>
      <c r="F1324" s="1" t="s">
        <v>47918</v>
      </c>
      <c r="G1324" s="1">
        <v>16629659</v>
      </c>
      <c r="H1324" s="1" t="s">
        <v>5435</v>
      </c>
      <c r="I1324" s="2">
        <v>45051</v>
      </c>
      <c r="J1324" s="15" t="str">
        <f>MID(Tabla1[[#This Row],[HORA]],1,5)</f>
        <v>10:41</v>
      </c>
      <c r="K1324" s="16">
        <f>IF(Tabla1[[#This Row],[FECHA]]=I1325,IF(J1325-J1324&gt;0,(J1325-J1324)*1440,0),0)</f>
        <v>0.99999999999991651</v>
      </c>
      <c r="L1324" s="14">
        <v>5.21</v>
      </c>
      <c r="M1324" s="13" t="s">
        <v>47922</v>
      </c>
      <c r="N1324" s="1" t="s">
        <v>47920</v>
      </c>
      <c r="O1324" s="1">
        <v>350</v>
      </c>
      <c r="P1324" s="1" t="s">
        <v>1508</v>
      </c>
      <c r="Q1324" s="4" t="s">
        <v>21</v>
      </c>
    </row>
    <row r="1325" spans="1:17" ht="22.5" x14ac:dyDescent="0.25">
      <c r="A1325" s="3">
        <v>5744</v>
      </c>
      <c r="B1325" s="1" t="s">
        <v>17959</v>
      </c>
      <c r="C1325" s="1" t="s">
        <v>15</v>
      </c>
      <c r="D1325" s="1" t="s">
        <v>40</v>
      </c>
      <c r="E1325" s="1">
        <v>70084603</v>
      </c>
      <c r="F1325" s="1" t="s">
        <v>17960</v>
      </c>
      <c r="G1325" s="1">
        <v>2229741</v>
      </c>
      <c r="H1325" s="1" t="s">
        <v>17961</v>
      </c>
      <c r="I1325" s="2">
        <v>45051</v>
      </c>
      <c r="J1325" s="15" t="str">
        <f>MID(Tabla1[[#This Row],[HORA]],1,5)</f>
        <v>10:42</v>
      </c>
      <c r="K1325" s="16">
        <f>IF(Tabla1[[#This Row],[FECHA]]=I1326,IF(J1326-J1325&gt;0,(J1326-J1325)*1440,0),0)</f>
        <v>0</v>
      </c>
      <c r="L1325" s="14">
        <v>2.5499999999999998</v>
      </c>
      <c r="M1325" s="13" t="s">
        <v>1000</v>
      </c>
      <c r="N1325" s="1" t="s">
        <v>17962</v>
      </c>
      <c r="O1325" s="1">
        <v>20</v>
      </c>
      <c r="P1325" s="1" t="s">
        <v>20</v>
      </c>
      <c r="Q1325" s="4" t="s">
        <v>21</v>
      </c>
    </row>
    <row r="1326" spans="1:17" ht="22.5" x14ac:dyDescent="0.25">
      <c r="A1326" s="3">
        <v>15751</v>
      </c>
      <c r="B1326" s="1" t="s">
        <v>47923</v>
      </c>
      <c r="C1326" s="1" t="s">
        <v>15</v>
      </c>
      <c r="D1326" s="1" t="s">
        <v>40</v>
      </c>
      <c r="E1326" s="1">
        <v>20607552691</v>
      </c>
      <c r="F1326" s="1" t="s">
        <v>47918</v>
      </c>
      <c r="G1326" s="1">
        <v>16629659</v>
      </c>
      <c r="H1326" s="1" t="s">
        <v>5435</v>
      </c>
      <c r="I1326" s="2">
        <v>45051</v>
      </c>
      <c r="J1326" s="15" t="str">
        <f>MID(Tabla1[[#This Row],[HORA]],1,5)</f>
        <v>10:42</v>
      </c>
      <c r="K1326" s="16">
        <f>IF(Tabla1[[#This Row],[FECHA]]=I1327,IF(J1327-J1326&gt;0,(J1327-J1326)*1440,0),0)</f>
        <v>1.0000000000000764</v>
      </c>
      <c r="L1326" s="14">
        <v>4.28</v>
      </c>
      <c r="M1326" s="13" t="s">
        <v>5918</v>
      </c>
      <c r="N1326" s="1" t="s">
        <v>47920</v>
      </c>
      <c r="O1326" s="1">
        <v>300</v>
      </c>
      <c r="P1326" s="1" t="s">
        <v>1508</v>
      </c>
      <c r="Q1326" s="4" t="s">
        <v>21</v>
      </c>
    </row>
    <row r="1327" spans="1:17" ht="22.5" x14ac:dyDescent="0.25">
      <c r="A1327" s="3">
        <v>1061</v>
      </c>
      <c r="B1327" s="1" t="s">
        <v>2852</v>
      </c>
      <c r="C1327" s="1" t="s">
        <v>15</v>
      </c>
      <c r="D1327" s="1" t="s">
        <v>40</v>
      </c>
      <c r="E1327" s="1">
        <v>16748945</v>
      </c>
      <c r="F1327" s="1" t="s">
        <v>2853</v>
      </c>
      <c r="G1327" s="1">
        <v>2229742</v>
      </c>
      <c r="H1327" s="1" t="s">
        <v>2854</v>
      </c>
      <c r="I1327" s="2">
        <v>45051</v>
      </c>
      <c r="J1327" s="15" t="str">
        <f>MID(Tabla1[[#This Row],[HORA]],1,5)</f>
        <v>10:43</v>
      </c>
      <c r="K1327" s="16">
        <f>IF(Tabla1[[#This Row],[FECHA]]=I1328,IF(J1328-J1327&gt;0,(J1328-J1327)*1440,0),0)</f>
        <v>0.99999999999991651</v>
      </c>
      <c r="L1327" s="14">
        <v>6.14</v>
      </c>
      <c r="M1327" s="13" t="s">
        <v>1052</v>
      </c>
      <c r="N1327" s="1" t="s">
        <v>2855</v>
      </c>
      <c r="O1327" s="1">
        <v>20</v>
      </c>
      <c r="P1327" s="1" t="s">
        <v>376</v>
      </c>
      <c r="Q1327" s="4" t="s">
        <v>21</v>
      </c>
    </row>
    <row r="1328" spans="1:17" ht="22.5" x14ac:dyDescent="0.25">
      <c r="A1328" s="3">
        <v>16754</v>
      </c>
      <c r="B1328" s="1" t="s">
        <v>50740</v>
      </c>
      <c r="C1328" s="1" t="s">
        <v>15</v>
      </c>
      <c r="D1328" s="1" t="s">
        <v>40</v>
      </c>
      <c r="E1328" s="1">
        <v>10612373600</v>
      </c>
      <c r="F1328" s="1" t="s">
        <v>50741</v>
      </c>
      <c r="G1328" s="1">
        <v>2803744</v>
      </c>
      <c r="H1328" s="1" t="s">
        <v>50742</v>
      </c>
      <c r="I1328" s="2">
        <v>45051</v>
      </c>
      <c r="J1328" s="15" t="str">
        <f>MID(Tabla1[[#This Row],[HORA]],1,5)</f>
        <v>10:44</v>
      </c>
      <c r="K1328" s="16">
        <f>IF(Tabla1[[#This Row],[FECHA]]=I1329,IF(J1329-J1328&gt;0,(J1329-J1328)*1440,0),0)</f>
        <v>5.0000000000000622</v>
      </c>
      <c r="L1328" s="14">
        <v>3.44</v>
      </c>
      <c r="M1328" s="13" t="s">
        <v>6590</v>
      </c>
      <c r="N1328" s="1" t="s">
        <v>50743</v>
      </c>
      <c r="O1328" s="1">
        <v>10</v>
      </c>
      <c r="P1328" s="1" t="s">
        <v>20</v>
      </c>
      <c r="Q1328" s="4" t="s">
        <v>21</v>
      </c>
    </row>
    <row r="1329" spans="1:17" ht="22.5" x14ac:dyDescent="0.25">
      <c r="A1329" s="3">
        <v>16755</v>
      </c>
      <c r="B1329" s="1" t="s">
        <v>50744</v>
      </c>
      <c r="C1329" s="1" t="s">
        <v>15</v>
      </c>
      <c r="D1329" s="1" t="s">
        <v>40</v>
      </c>
      <c r="E1329" s="1">
        <v>20606495413</v>
      </c>
      <c r="F1329" s="1" t="s">
        <v>48534</v>
      </c>
      <c r="G1329" s="1">
        <v>40615413</v>
      </c>
      <c r="H1329" s="1" t="s">
        <v>50745</v>
      </c>
      <c r="I1329" s="2">
        <v>45051</v>
      </c>
      <c r="J1329" s="15" t="str">
        <f>MID(Tabla1[[#This Row],[HORA]],1,5)</f>
        <v>10:49</v>
      </c>
      <c r="K1329" s="16">
        <f>IF(Tabla1[[#This Row],[FECHA]]=I1330,IF(J1330-J1329&gt;0,(J1330-J1329)*1440,0),0)</f>
        <v>0.99999999999999645</v>
      </c>
      <c r="L1329" s="14">
        <v>4.0999999999999996</v>
      </c>
      <c r="M1329" s="13" t="s">
        <v>1161</v>
      </c>
      <c r="N1329" s="1" t="s">
        <v>21557</v>
      </c>
      <c r="O1329" s="1">
        <v>15</v>
      </c>
      <c r="P1329" s="1" t="s">
        <v>20</v>
      </c>
      <c r="Q1329" s="4" t="s">
        <v>21</v>
      </c>
    </row>
    <row r="1330" spans="1:17" ht="22.5" x14ac:dyDescent="0.25">
      <c r="A1330" s="3">
        <v>5745</v>
      </c>
      <c r="B1330" s="1" t="s">
        <v>17963</v>
      </c>
      <c r="C1330" s="1" t="s">
        <v>15</v>
      </c>
      <c r="D1330" s="1" t="s">
        <v>40</v>
      </c>
      <c r="E1330" s="1">
        <v>73090971</v>
      </c>
      <c r="F1330" s="1" t="s">
        <v>7128</v>
      </c>
      <c r="G1330" s="1">
        <v>2229745</v>
      </c>
      <c r="H1330" s="1" t="s">
        <v>17964</v>
      </c>
      <c r="I1330" s="2">
        <v>45051</v>
      </c>
      <c r="J1330" s="15" t="str">
        <f>MID(Tabla1[[#This Row],[HORA]],1,5)</f>
        <v>10:50</v>
      </c>
      <c r="K1330" s="16">
        <f>IF(Tabla1[[#This Row],[FECHA]]=I1331,IF(J1331-J1330&gt;0,(J1331-J1330)*1440,0),0)</f>
        <v>0</v>
      </c>
      <c r="L1330" s="14">
        <v>4.04</v>
      </c>
      <c r="M1330" s="13" t="s">
        <v>177</v>
      </c>
      <c r="N1330" s="1" t="s">
        <v>59</v>
      </c>
      <c r="O1330" s="1">
        <v>10</v>
      </c>
      <c r="P1330" s="1" t="s">
        <v>20</v>
      </c>
      <c r="Q1330" s="4" t="s">
        <v>21</v>
      </c>
    </row>
    <row r="1331" spans="1:17" ht="22.5" x14ac:dyDescent="0.25">
      <c r="A1331" s="3">
        <v>15739</v>
      </c>
      <c r="B1331" s="1" t="s">
        <v>47888</v>
      </c>
      <c r="C1331" s="1" t="s">
        <v>15</v>
      </c>
      <c r="D1331" s="1" t="s">
        <v>40</v>
      </c>
      <c r="E1331" s="1">
        <v>20517668657</v>
      </c>
      <c r="F1331" s="1" t="s">
        <v>47889</v>
      </c>
      <c r="G1331" s="1">
        <v>73247351</v>
      </c>
      <c r="H1331" s="1" t="s">
        <v>47890</v>
      </c>
      <c r="I1331" s="2">
        <v>45051</v>
      </c>
      <c r="J1331" s="15" t="str">
        <f>MID(Tabla1[[#This Row],[HORA]],1,5)</f>
        <v>10:50</v>
      </c>
      <c r="K1331" s="16">
        <f>IF(Tabla1[[#This Row],[FECHA]]=I1332,IF(J1332-J1331&gt;0,(J1332-J1331)*1440,0),0)</f>
        <v>1.9999999999999929</v>
      </c>
      <c r="L1331" s="14">
        <v>2.14</v>
      </c>
      <c r="M1331" s="13" t="s">
        <v>177</v>
      </c>
      <c r="N1331" s="1" t="s">
        <v>47891</v>
      </c>
      <c r="O1331" s="1">
        <v>20</v>
      </c>
      <c r="P1331" s="1" t="s">
        <v>376</v>
      </c>
      <c r="Q1331" s="4" t="s">
        <v>21</v>
      </c>
    </row>
    <row r="1332" spans="1:17" ht="22.5" x14ac:dyDescent="0.25">
      <c r="A1332" s="3">
        <v>5746</v>
      </c>
      <c r="B1332" s="1" t="s">
        <v>17965</v>
      </c>
      <c r="C1332" s="1" t="s">
        <v>15</v>
      </c>
      <c r="D1332" s="1" t="s">
        <v>141</v>
      </c>
      <c r="E1332" s="1">
        <v>16439754</v>
      </c>
      <c r="F1332" s="1" t="s">
        <v>17966</v>
      </c>
      <c r="G1332" s="1">
        <v>2229746</v>
      </c>
      <c r="H1332" s="1" t="s">
        <v>17967</v>
      </c>
      <c r="I1332" s="2">
        <v>45051</v>
      </c>
      <c r="J1332" s="15" t="str">
        <f>MID(Tabla1[[#This Row],[HORA]],1,5)</f>
        <v>10:52</v>
      </c>
      <c r="K1332" s="16">
        <f>IF(Tabla1[[#This Row],[FECHA]]=I1333,IF(J1333-J1332&gt;0,(J1333-J1332)*1440,0),0)</f>
        <v>1.9999999999999929</v>
      </c>
      <c r="L1332" s="14">
        <v>3.15</v>
      </c>
      <c r="M1332" s="13" t="s">
        <v>2245</v>
      </c>
      <c r="N1332" s="1" t="s">
        <v>17968</v>
      </c>
      <c r="O1332" s="1">
        <v>15</v>
      </c>
      <c r="P1332" s="1" t="s">
        <v>20</v>
      </c>
      <c r="Q1332" s="4" t="s">
        <v>21</v>
      </c>
    </row>
    <row r="1333" spans="1:17" ht="22.5" x14ac:dyDescent="0.25">
      <c r="A1333" s="3">
        <v>5747</v>
      </c>
      <c r="B1333" s="1" t="s">
        <v>17969</v>
      </c>
      <c r="C1333" s="1" t="s">
        <v>15</v>
      </c>
      <c r="D1333" s="1" t="s">
        <v>40</v>
      </c>
      <c r="E1333" s="1">
        <v>16439754</v>
      </c>
      <c r="F1333" s="1" t="s">
        <v>17966</v>
      </c>
      <c r="G1333" s="1">
        <v>2229748</v>
      </c>
      <c r="H1333" s="1" t="s">
        <v>17970</v>
      </c>
      <c r="I1333" s="2">
        <v>45051</v>
      </c>
      <c r="J1333" s="15" t="str">
        <f>MID(Tabla1[[#This Row],[HORA]],1,5)</f>
        <v>10:54</v>
      </c>
      <c r="K1333" s="16">
        <f>IF(Tabla1[[#This Row],[FECHA]]=I1334,IF(J1334-J1333&gt;0,(J1334-J1333)*1440,0),0)</f>
        <v>0</v>
      </c>
      <c r="L1333" s="14">
        <v>4.5199999999999996</v>
      </c>
      <c r="M1333" s="13" t="s">
        <v>1276</v>
      </c>
      <c r="N1333" s="1" t="s">
        <v>17971</v>
      </c>
      <c r="O1333" s="1">
        <v>10</v>
      </c>
      <c r="P1333" s="1" t="s">
        <v>20</v>
      </c>
      <c r="Q1333" s="4" t="s">
        <v>21</v>
      </c>
    </row>
    <row r="1334" spans="1:17" ht="22.5" x14ac:dyDescent="0.25">
      <c r="A1334" s="3">
        <v>15740</v>
      </c>
      <c r="B1334" s="1" t="s">
        <v>47892</v>
      </c>
      <c r="C1334" s="1" t="s">
        <v>15</v>
      </c>
      <c r="D1334" s="1" t="s">
        <v>40</v>
      </c>
      <c r="E1334" s="1">
        <v>20518185552</v>
      </c>
      <c r="F1334" s="1" t="s">
        <v>47893</v>
      </c>
      <c r="G1334" s="1">
        <v>2229749</v>
      </c>
      <c r="H1334" s="1" t="s">
        <v>37534</v>
      </c>
      <c r="I1334" s="2">
        <v>45051</v>
      </c>
      <c r="J1334" s="15" t="str">
        <f>MID(Tabla1[[#This Row],[HORA]],1,5)</f>
        <v>10:54</v>
      </c>
      <c r="K1334" s="16">
        <f>IF(Tabla1[[#This Row],[FECHA]]=I1335,IF(J1335-J1334&gt;0,(J1335-J1334)*1440,0),0)</f>
        <v>2.9999999999999893</v>
      </c>
      <c r="L1334" s="14">
        <v>4.2699999999999996</v>
      </c>
      <c r="M1334" s="13" t="s">
        <v>1276</v>
      </c>
      <c r="N1334" s="1" t="s">
        <v>47894</v>
      </c>
      <c r="O1334" s="1">
        <v>20</v>
      </c>
      <c r="P1334" s="1" t="s">
        <v>376</v>
      </c>
      <c r="Q1334" s="4" t="s">
        <v>21</v>
      </c>
    </row>
    <row r="1335" spans="1:17" ht="22.5" x14ac:dyDescent="0.25">
      <c r="A1335" s="3">
        <v>5748</v>
      </c>
      <c r="B1335" s="1" t="s">
        <v>17972</v>
      </c>
      <c r="C1335" s="1" t="s">
        <v>15</v>
      </c>
      <c r="D1335" s="1" t="s">
        <v>77</v>
      </c>
      <c r="E1335" s="1">
        <v>45138992</v>
      </c>
      <c r="F1335" s="1" t="s">
        <v>17973</v>
      </c>
      <c r="G1335" s="1">
        <v>2229751</v>
      </c>
      <c r="H1335" s="1" t="s">
        <v>17974</v>
      </c>
      <c r="I1335" s="2">
        <v>45051</v>
      </c>
      <c r="J1335" s="15" t="str">
        <f>MID(Tabla1[[#This Row],[HORA]],1,5)</f>
        <v>10:57</v>
      </c>
      <c r="K1335" s="16">
        <f>IF(Tabla1[[#This Row],[FECHA]]=I1336,IF(J1336-J1335&gt;0,(J1336-J1335)*1440,0),0)</f>
        <v>0.99999999999999645</v>
      </c>
      <c r="L1335" s="14">
        <v>7.21</v>
      </c>
      <c r="M1335" s="13" t="s">
        <v>220</v>
      </c>
      <c r="N1335" s="1" t="s">
        <v>17975</v>
      </c>
      <c r="O1335" s="1">
        <v>20</v>
      </c>
      <c r="P1335" s="1" t="s">
        <v>20</v>
      </c>
      <c r="Q1335" s="4" t="s">
        <v>21</v>
      </c>
    </row>
    <row r="1336" spans="1:17" ht="22.5" x14ac:dyDescent="0.25">
      <c r="A1336" s="3">
        <v>15752</v>
      </c>
      <c r="B1336" s="1" t="s">
        <v>47924</v>
      </c>
      <c r="C1336" s="1" t="s">
        <v>15</v>
      </c>
      <c r="D1336" s="1" t="s">
        <v>23</v>
      </c>
      <c r="E1336" s="1">
        <v>20600326172</v>
      </c>
      <c r="F1336" s="1" t="s">
        <v>47925</v>
      </c>
      <c r="G1336" s="1">
        <v>74585902</v>
      </c>
      <c r="H1336" s="1" t="s">
        <v>47926</v>
      </c>
      <c r="I1336" s="2">
        <v>45051</v>
      </c>
      <c r="J1336" s="15" t="str">
        <f>MID(Tabla1[[#This Row],[HORA]],1,5)</f>
        <v>10:58</v>
      </c>
      <c r="K1336" s="16">
        <f>IF(Tabla1[[#This Row],[FECHA]]=I1337,IF(J1337-J1336&gt;0,(J1337-J1336)*1440,0),0)</f>
        <v>5.0000000000000622</v>
      </c>
      <c r="L1336" s="14">
        <v>4.3600000000000003</v>
      </c>
      <c r="M1336" s="13" t="s">
        <v>10831</v>
      </c>
      <c r="N1336" s="1" t="s">
        <v>1715</v>
      </c>
      <c r="O1336" s="1">
        <v>10</v>
      </c>
      <c r="P1336" s="1" t="s">
        <v>1508</v>
      </c>
      <c r="Q1336" s="4" t="s">
        <v>21</v>
      </c>
    </row>
    <row r="1337" spans="1:17" ht="22.5" x14ac:dyDescent="0.25">
      <c r="A1337" s="3">
        <v>1062</v>
      </c>
      <c r="B1337" s="1" t="s">
        <v>2856</v>
      </c>
      <c r="C1337" s="1" t="s">
        <v>15</v>
      </c>
      <c r="D1337" s="1" t="s">
        <v>82</v>
      </c>
      <c r="E1337" s="1">
        <v>47502597</v>
      </c>
      <c r="F1337" s="1" t="s">
        <v>2857</v>
      </c>
      <c r="G1337" s="1">
        <v>45614182</v>
      </c>
      <c r="H1337" s="1" t="s">
        <v>2858</v>
      </c>
      <c r="I1337" s="2">
        <v>45051</v>
      </c>
      <c r="J1337" s="15" t="str">
        <f>MID(Tabla1[[#This Row],[HORA]],1,5)</f>
        <v>11:03</v>
      </c>
      <c r="K1337" s="16">
        <f>IF(Tabla1[[#This Row],[FECHA]]=I1338,IF(J1338-J1337&gt;0,(J1338-J1337)*1440,0),0)</f>
        <v>0</v>
      </c>
      <c r="L1337" s="14">
        <v>5.14</v>
      </c>
      <c r="M1337" s="13" t="s">
        <v>758</v>
      </c>
      <c r="N1337" s="1" t="s">
        <v>2859</v>
      </c>
      <c r="O1337" s="1">
        <v>10</v>
      </c>
      <c r="P1337" s="1" t="s">
        <v>376</v>
      </c>
      <c r="Q1337" s="4" t="s">
        <v>21</v>
      </c>
    </row>
    <row r="1338" spans="1:17" ht="22.5" x14ac:dyDescent="0.25">
      <c r="A1338" s="3">
        <v>5749</v>
      </c>
      <c r="B1338" s="1" t="s">
        <v>17976</v>
      </c>
      <c r="C1338" s="1" t="s">
        <v>15</v>
      </c>
      <c r="D1338" s="1" t="s">
        <v>82</v>
      </c>
      <c r="E1338" s="1">
        <v>25441882</v>
      </c>
      <c r="F1338" s="1" t="s">
        <v>17977</v>
      </c>
      <c r="G1338" s="1">
        <v>2229753</v>
      </c>
      <c r="H1338" s="1" t="s">
        <v>17978</v>
      </c>
      <c r="I1338" s="2">
        <v>45051</v>
      </c>
      <c r="J1338" s="15" t="str">
        <f>MID(Tabla1[[#This Row],[HORA]],1,5)</f>
        <v>11:03</v>
      </c>
      <c r="K1338" s="16">
        <f>IF(Tabla1[[#This Row],[FECHA]]=I1339,IF(J1339-J1338&gt;0,(J1339-J1338)*1440,0),0)</f>
        <v>1.9999999999999929</v>
      </c>
      <c r="L1338" s="14">
        <v>7.51</v>
      </c>
      <c r="M1338" s="13" t="s">
        <v>758</v>
      </c>
      <c r="N1338" s="1" t="s">
        <v>17008</v>
      </c>
      <c r="O1338" s="1">
        <v>13</v>
      </c>
      <c r="P1338" s="1" t="s">
        <v>20</v>
      </c>
      <c r="Q1338" s="4" t="s">
        <v>21</v>
      </c>
    </row>
    <row r="1339" spans="1:17" ht="22.5" x14ac:dyDescent="0.25">
      <c r="A1339" s="3">
        <v>1130</v>
      </c>
      <c r="B1339" s="1" t="s">
        <v>3096</v>
      </c>
      <c r="C1339" s="1" t="s">
        <v>15</v>
      </c>
      <c r="D1339" s="1" t="s">
        <v>23</v>
      </c>
      <c r="E1339" s="1">
        <v>48718362</v>
      </c>
      <c r="F1339" s="1" t="s">
        <v>3097</v>
      </c>
      <c r="G1339" s="1">
        <v>48718362</v>
      </c>
      <c r="H1339" s="1" t="s">
        <v>3097</v>
      </c>
      <c r="I1339" s="2">
        <v>45051</v>
      </c>
      <c r="J1339" s="15" t="str">
        <f>MID(Tabla1[[#This Row],[HORA]],1,5)</f>
        <v>11:05</v>
      </c>
      <c r="K1339" s="16">
        <f>IF(Tabla1[[#This Row],[FECHA]]=I1340,IF(J1340-J1339&gt;0,(J1340-J1339)*1440,0),0)</f>
        <v>1.9999999999999929</v>
      </c>
      <c r="L1339" s="14">
        <v>6.2</v>
      </c>
      <c r="M1339" s="13" t="s">
        <v>2161</v>
      </c>
      <c r="N1339" s="1" t="s">
        <v>1715</v>
      </c>
      <c r="O1339" s="1">
        <v>10</v>
      </c>
      <c r="P1339" s="1" t="s">
        <v>1508</v>
      </c>
      <c r="Q1339" s="4" t="s">
        <v>21</v>
      </c>
    </row>
    <row r="1340" spans="1:17" ht="22.5" x14ac:dyDescent="0.25">
      <c r="A1340" s="3">
        <v>1063</v>
      </c>
      <c r="B1340" s="1" t="s">
        <v>2860</v>
      </c>
      <c r="C1340" s="1" t="s">
        <v>15</v>
      </c>
      <c r="D1340" s="1" t="s">
        <v>40</v>
      </c>
      <c r="E1340" s="1">
        <v>46872085</v>
      </c>
      <c r="F1340" s="1" t="s">
        <v>2861</v>
      </c>
      <c r="G1340" s="1">
        <v>2897921</v>
      </c>
      <c r="H1340" s="1" t="s">
        <v>2862</v>
      </c>
      <c r="I1340" s="2">
        <v>45051</v>
      </c>
      <c r="J1340" s="15" t="str">
        <f>MID(Tabla1[[#This Row],[HORA]],1,5)</f>
        <v>11:07</v>
      </c>
      <c r="K1340" s="16">
        <f>IF(Tabla1[[#This Row],[FECHA]]=I1341,IF(J1341-J1340&gt;0,(J1341-J1340)*1440,0),0)</f>
        <v>1.9999999999999929</v>
      </c>
      <c r="L1340" s="14">
        <v>4.8</v>
      </c>
      <c r="M1340" s="13" t="s">
        <v>2557</v>
      </c>
      <c r="N1340" s="1" t="s">
        <v>2863</v>
      </c>
      <c r="O1340" s="1">
        <v>13</v>
      </c>
      <c r="P1340" s="1" t="s">
        <v>376</v>
      </c>
      <c r="Q1340" s="4" t="s">
        <v>21</v>
      </c>
    </row>
    <row r="1341" spans="1:17" ht="22.5" x14ac:dyDescent="0.25">
      <c r="A1341" s="3">
        <v>1064</v>
      </c>
      <c r="B1341" s="1" t="s">
        <v>2864</v>
      </c>
      <c r="C1341" s="1" t="s">
        <v>15</v>
      </c>
      <c r="D1341" s="1" t="s">
        <v>40</v>
      </c>
      <c r="E1341" s="1">
        <v>42014198</v>
      </c>
      <c r="F1341" s="1" t="s">
        <v>2865</v>
      </c>
      <c r="G1341" s="1">
        <v>2229757</v>
      </c>
      <c r="H1341" s="1" t="s">
        <v>2866</v>
      </c>
      <c r="I1341" s="2">
        <v>45051</v>
      </c>
      <c r="J1341" s="15" t="str">
        <f>MID(Tabla1[[#This Row],[HORA]],1,5)</f>
        <v>11:09</v>
      </c>
      <c r="K1341" s="16">
        <f>IF(Tabla1[[#This Row],[FECHA]]=I1342,IF(J1342-J1341&gt;0,(J1342-J1341)*1440,0),0)</f>
        <v>0</v>
      </c>
      <c r="L1341" s="14">
        <v>2.54</v>
      </c>
      <c r="M1341" s="13" t="s">
        <v>1082</v>
      </c>
      <c r="N1341" s="1" t="s">
        <v>447</v>
      </c>
      <c r="O1341" s="1">
        <v>10</v>
      </c>
      <c r="P1341" s="1" t="s">
        <v>376</v>
      </c>
      <c r="Q1341" s="4" t="s">
        <v>21</v>
      </c>
    </row>
    <row r="1342" spans="1:17" ht="22.5" x14ac:dyDescent="0.25">
      <c r="A1342" s="3">
        <v>5750</v>
      </c>
      <c r="B1342" s="1" t="s">
        <v>17979</v>
      </c>
      <c r="C1342" s="1" t="s">
        <v>15</v>
      </c>
      <c r="D1342" s="1" t="s">
        <v>40</v>
      </c>
      <c r="E1342" s="1">
        <v>16793703</v>
      </c>
      <c r="F1342" s="1" t="s">
        <v>17980</v>
      </c>
      <c r="G1342" s="1">
        <v>2229758</v>
      </c>
      <c r="H1342" s="1" t="s">
        <v>17981</v>
      </c>
      <c r="I1342" s="2">
        <v>45051</v>
      </c>
      <c r="J1342" s="15" t="str">
        <f>MID(Tabla1[[#This Row],[HORA]],1,5)</f>
        <v>11:09</v>
      </c>
      <c r="K1342" s="16">
        <f>IF(Tabla1[[#This Row],[FECHA]]=I1343,IF(J1343-J1342&gt;0,(J1343-J1342)*1440,0),0)</f>
        <v>3.9999999999999858</v>
      </c>
      <c r="L1342" s="14">
        <f>2+L1083-Datos!$C$8</f>
        <v>3.9700000000000006</v>
      </c>
      <c r="M1342" s="13" t="s">
        <v>1082</v>
      </c>
      <c r="N1342" s="1" t="s">
        <v>17982</v>
      </c>
      <c r="O1342" s="1">
        <v>13</v>
      </c>
      <c r="P1342" s="1" t="s">
        <v>20</v>
      </c>
      <c r="Q1342" s="4" t="s">
        <v>21</v>
      </c>
    </row>
    <row r="1343" spans="1:17" ht="22.5" x14ac:dyDescent="0.25">
      <c r="A1343" s="3">
        <v>15753</v>
      </c>
      <c r="B1343" s="1" t="s">
        <v>47927</v>
      </c>
      <c r="C1343" s="1" t="s">
        <v>15</v>
      </c>
      <c r="D1343" s="1" t="s">
        <v>61</v>
      </c>
      <c r="E1343" s="1">
        <v>20610073035</v>
      </c>
      <c r="F1343" s="1" t="s">
        <v>47928</v>
      </c>
      <c r="G1343" s="1">
        <v>46605359</v>
      </c>
      <c r="H1343" s="1" t="s">
        <v>47929</v>
      </c>
      <c r="I1343" s="2">
        <v>45051</v>
      </c>
      <c r="J1343" s="15" t="str">
        <f>MID(Tabla1[[#This Row],[HORA]],1,5)</f>
        <v>11:13</v>
      </c>
      <c r="K1343" s="16">
        <f>IF(Tabla1[[#This Row],[FECHA]]=I1344,IF(J1344-J1343&gt;0,(J1344-J1343)*1440,0),0)</f>
        <v>0.99999999999991651</v>
      </c>
      <c r="L1343" s="14">
        <f>2+L1084-Datos!$C$8</f>
        <v>5.16</v>
      </c>
      <c r="M1343" s="13" t="s">
        <v>47930</v>
      </c>
      <c r="N1343" s="1" t="s">
        <v>47931</v>
      </c>
      <c r="O1343" s="1">
        <v>180</v>
      </c>
      <c r="P1343" s="1" t="s">
        <v>1508</v>
      </c>
      <c r="Q1343" s="4" t="s">
        <v>21</v>
      </c>
    </row>
    <row r="1344" spans="1:17" ht="22.5" x14ac:dyDescent="0.25">
      <c r="A1344" s="3">
        <v>1065</v>
      </c>
      <c r="B1344" s="1" t="s">
        <v>2867</v>
      </c>
      <c r="C1344" s="1" t="s">
        <v>15</v>
      </c>
      <c r="D1344" s="1" t="s">
        <v>23</v>
      </c>
      <c r="E1344" s="1">
        <v>45693686</v>
      </c>
      <c r="F1344" s="1" t="s">
        <v>2868</v>
      </c>
      <c r="G1344" s="1">
        <v>45693686</v>
      </c>
      <c r="H1344" s="1" t="s">
        <v>2868</v>
      </c>
      <c r="I1344" s="2">
        <v>45051</v>
      </c>
      <c r="J1344" s="15" t="str">
        <f>MID(Tabla1[[#This Row],[HORA]],1,5)</f>
        <v>11:14</v>
      </c>
      <c r="K1344" s="16">
        <f>IF(Tabla1[[#This Row],[FECHA]]=I1345,IF(J1345-J1344&gt;0,(J1345-J1344)*1440,0),0)</f>
        <v>1.0000000000000764</v>
      </c>
      <c r="L1344" s="14">
        <f>2+L1085-Datos!$C$8</f>
        <v>6.66</v>
      </c>
      <c r="M1344" s="13" t="s">
        <v>779</v>
      </c>
      <c r="N1344" s="1" t="s">
        <v>2869</v>
      </c>
      <c r="O1344" s="1">
        <v>80</v>
      </c>
      <c r="P1344" s="1" t="s">
        <v>376</v>
      </c>
      <c r="Q1344" s="4" t="s">
        <v>21</v>
      </c>
    </row>
    <row r="1345" spans="1:17" ht="22.5" x14ac:dyDescent="0.25">
      <c r="A1345" s="3">
        <v>1131</v>
      </c>
      <c r="B1345" s="1" t="s">
        <v>3098</v>
      </c>
      <c r="C1345" s="1" t="s">
        <v>15</v>
      </c>
      <c r="D1345" s="1" t="s">
        <v>61</v>
      </c>
      <c r="E1345" s="1">
        <v>3689220</v>
      </c>
      <c r="F1345" s="1" t="s">
        <v>3099</v>
      </c>
      <c r="G1345" s="1">
        <v>3689220</v>
      </c>
      <c r="H1345" s="1" t="s">
        <v>3099</v>
      </c>
      <c r="I1345" s="2">
        <v>45051</v>
      </c>
      <c r="J1345" s="15" t="str">
        <f>MID(Tabla1[[#This Row],[HORA]],1,5)</f>
        <v>11:15</v>
      </c>
      <c r="K1345" s="16">
        <f>IF(Tabla1[[#This Row],[FECHA]]=I1346,IF(J1346-J1345&gt;0,(J1346-J1345)*1440,0),0)</f>
        <v>1.0000000000000764</v>
      </c>
      <c r="L1345" s="14">
        <f>2+L1086-Datos!$C$8</f>
        <v>4.01</v>
      </c>
      <c r="M1345" s="13" t="s">
        <v>3100</v>
      </c>
      <c r="N1345" s="1" t="s">
        <v>1715</v>
      </c>
      <c r="O1345" s="1">
        <v>20</v>
      </c>
      <c r="P1345" s="1" t="s">
        <v>1508</v>
      </c>
      <c r="Q1345" s="4" t="s">
        <v>21</v>
      </c>
    </row>
    <row r="1346" spans="1:17" ht="22.5" x14ac:dyDescent="0.25">
      <c r="A1346" s="3">
        <v>1066</v>
      </c>
      <c r="B1346" s="1" t="s">
        <v>2870</v>
      </c>
      <c r="C1346" s="1" t="s">
        <v>15</v>
      </c>
      <c r="D1346" s="1" t="s">
        <v>40</v>
      </c>
      <c r="E1346" s="1">
        <v>16535880</v>
      </c>
      <c r="F1346" s="1" t="s">
        <v>2871</v>
      </c>
      <c r="G1346" s="1">
        <v>2229760</v>
      </c>
      <c r="H1346" s="1" t="s">
        <v>2872</v>
      </c>
      <c r="I1346" s="2">
        <v>45051</v>
      </c>
      <c r="J1346" s="15" t="str">
        <f>MID(Tabla1[[#This Row],[HORA]],1,5)</f>
        <v>11:16</v>
      </c>
      <c r="K1346" s="16">
        <f>IF(Tabla1[[#This Row],[FECHA]]=I1347,IF(J1347-J1346&gt;0,(J1347-J1346)*1440,0),0)</f>
        <v>2.9999999999999094</v>
      </c>
      <c r="L1346" s="14">
        <f>2+L1087-Datos!$C$8</f>
        <v>6.16</v>
      </c>
      <c r="M1346" s="13" t="s">
        <v>781</v>
      </c>
      <c r="N1346" s="1" t="s">
        <v>2873</v>
      </c>
      <c r="O1346" s="1">
        <v>10</v>
      </c>
      <c r="P1346" s="1" t="s">
        <v>376</v>
      </c>
      <c r="Q1346" s="4" t="s">
        <v>21</v>
      </c>
    </row>
    <row r="1347" spans="1:17" ht="22.5" x14ac:dyDescent="0.25">
      <c r="A1347" s="3">
        <v>1067</v>
      </c>
      <c r="B1347" s="1" t="s">
        <v>2874</v>
      </c>
      <c r="C1347" s="1" t="s">
        <v>15</v>
      </c>
      <c r="D1347" s="1" t="s">
        <v>40</v>
      </c>
      <c r="E1347" s="1">
        <v>72542969</v>
      </c>
      <c r="F1347" s="1" t="s">
        <v>2875</v>
      </c>
      <c r="G1347" s="1">
        <v>72542969</v>
      </c>
      <c r="H1347" s="1" t="s">
        <v>2875</v>
      </c>
      <c r="I1347" s="2">
        <v>45051</v>
      </c>
      <c r="J1347" s="15" t="str">
        <f>MID(Tabla1[[#This Row],[HORA]],1,5)</f>
        <v>11:19</v>
      </c>
      <c r="K1347" s="16">
        <f>IF(Tabla1[[#This Row],[FECHA]]=I1348,IF(J1348-J1347&gt;0,(J1348-J1347)*1440,0),0)</f>
        <v>3.0000000000000693</v>
      </c>
      <c r="L1347" s="14">
        <f>2+L1088-Datos!$C$8</f>
        <v>7.8599999999999994</v>
      </c>
      <c r="M1347" s="13" t="s">
        <v>1911</v>
      </c>
      <c r="N1347" s="1" t="s">
        <v>2773</v>
      </c>
      <c r="O1347" s="1">
        <v>10</v>
      </c>
      <c r="P1347" s="1" t="s">
        <v>376</v>
      </c>
      <c r="Q1347" s="4" t="s">
        <v>21</v>
      </c>
    </row>
    <row r="1348" spans="1:17" ht="22.5" x14ac:dyDescent="0.25">
      <c r="A1348" s="3">
        <v>1068</v>
      </c>
      <c r="B1348" s="1" t="s">
        <v>2876</v>
      </c>
      <c r="C1348" s="1" t="s">
        <v>15</v>
      </c>
      <c r="D1348" s="1" t="s">
        <v>40</v>
      </c>
      <c r="E1348" s="1">
        <v>27164055</v>
      </c>
      <c r="F1348" s="1" t="s">
        <v>2877</v>
      </c>
      <c r="G1348" s="1">
        <v>2229762</v>
      </c>
      <c r="H1348" s="1" t="s">
        <v>2878</v>
      </c>
      <c r="I1348" s="2">
        <v>45051</v>
      </c>
      <c r="J1348" s="15" t="str">
        <f>MID(Tabla1[[#This Row],[HORA]],1,5)</f>
        <v>11:22</v>
      </c>
      <c r="K1348" s="16">
        <f>IF(Tabla1[[#This Row],[FECHA]]=I1349,IF(J1349-J1348&gt;0,(J1349-J1348)*1440,0),0)</f>
        <v>2.9999999999999094</v>
      </c>
      <c r="L1348" s="14">
        <f>2+L1089-Datos!$C$8</f>
        <v>5.0199999999999996</v>
      </c>
      <c r="M1348" s="13" t="s">
        <v>2879</v>
      </c>
      <c r="N1348" s="1" t="s">
        <v>2880</v>
      </c>
      <c r="O1348" s="1">
        <v>20</v>
      </c>
      <c r="P1348" s="1" t="s">
        <v>376</v>
      </c>
      <c r="Q1348" s="4" t="s">
        <v>21</v>
      </c>
    </row>
    <row r="1349" spans="1:17" ht="22.5" x14ac:dyDescent="0.25">
      <c r="A1349" s="3">
        <v>5751</v>
      </c>
      <c r="B1349" s="1" t="s">
        <v>17983</v>
      </c>
      <c r="C1349" s="1" t="s">
        <v>15</v>
      </c>
      <c r="D1349" s="1" t="s">
        <v>172</v>
      </c>
      <c r="E1349" s="1">
        <v>2229763</v>
      </c>
      <c r="F1349" s="1" t="s">
        <v>17984</v>
      </c>
      <c r="G1349" s="1">
        <v>2229764</v>
      </c>
      <c r="H1349" s="1" t="s">
        <v>17985</v>
      </c>
      <c r="I1349" s="2">
        <v>45051</v>
      </c>
      <c r="J1349" s="15" t="str">
        <f>MID(Tabla1[[#This Row],[HORA]],1,5)</f>
        <v>11:25</v>
      </c>
      <c r="K1349" s="16">
        <f>IF(Tabla1[[#This Row],[FECHA]]=I1350,IF(J1350-J1349&gt;0,(J1350-J1349)*1440,0),0)</f>
        <v>6.0000000000000586</v>
      </c>
      <c r="L1349" s="14">
        <f>2+L1090-Datos!$C$8</f>
        <v>5.96</v>
      </c>
      <c r="M1349" s="13" t="s">
        <v>708</v>
      </c>
      <c r="N1349" s="1" t="s">
        <v>59</v>
      </c>
      <c r="O1349" s="1">
        <v>10</v>
      </c>
      <c r="P1349" s="1" t="s">
        <v>20</v>
      </c>
      <c r="Q1349" s="4" t="s">
        <v>21</v>
      </c>
    </row>
    <row r="1350" spans="1:17" ht="22.5" x14ac:dyDescent="0.25">
      <c r="A1350" s="3">
        <v>5752</v>
      </c>
      <c r="B1350" s="1" t="s">
        <v>17986</v>
      </c>
      <c r="C1350" s="1" t="s">
        <v>15</v>
      </c>
      <c r="D1350" s="1" t="s">
        <v>71</v>
      </c>
      <c r="E1350" s="1">
        <v>75553258</v>
      </c>
      <c r="F1350" s="1" t="s">
        <v>9000</v>
      </c>
      <c r="G1350" s="1">
        <v>2229766</v>
      </c>
      <c r="H1350" s="1" t="s">
        <v>17987</v>
      </c>
      <c r="I1350" s="2">
        <v>45051</v>
      </c>
      <c r="J1350" s="15" t="str">
        <f>MID(Tabla1[[#This Row],[HORA]],1,5)</f>
        <v>11:31</v>
      </c>
      <c r="K1350" s="16">
        <f>IF(Tabla1[[#This Row],[FECHA]]=I1351,IF(J1351-J1350&gt;0,(J1351-J1350)*1440,0),0)</f>
        <v>5.9999999999999787</v>
      </c>
      <c r="L1350" s="14">
        <f>2+L1091-Datos!$C$8</f>
        <v>6.2</v>
      </c>
      <c r="M1350" s="13" t="s">
        <v>4268</v>
      </c>
      <c r="N1350" s="1" t="s">
        <v>17988</v>
      </c>
      <c r="O1350" s="1">
        <v>15</v>
      </c>
      <c r="P1350" s="1" t="s">
        <v>20</v>
      </c>
      <c r="Q1350" s="4" t="s">
        <v>21</v>
      </c>
    </row>
    <row r="1351" spans="1:17" ht="22.5" x14ac:dyDescent="0.25">
      <c r="A1351" s="3">
        <v>1069</v>
      </c>
      <c r="B1351" s="1" t="s">
        <v>2881</v>
      </c>
      <c r="C1351" s="1" t="s">
        <v>15</v>
      </c>
      <c r="D1351" s="1" t="s">
        <v>40</v>
      </c>
      <c r="E1351" s="1">
        <v>41581089</v>
      </c>
      <c r="F1351" s="1" t="s">
        <v>2882</v>
      </c>
      <c r="G1351" s="1">
        <v>2229769</v>
      </c>
      <c r="H1351" s="1" t="s">
        <v>2883</v>
      </c>
      <c r="I1351" s="2">
        <v>45051</v>
      </c>
      <c r="J1351" s="15" t="str">
        <f>MID(Tabla1[[#This Row],[HORA]],1,5)</f>
        <v>11:37</v>
      </c>
      <c r="K1351" s="16">
        <f>IF(Tabla1[[#This Row],[FECHA]]=I1352,IF(J1352-J1351&gt;0,(J1352-J1351)*1440,0),0)</f>
        <v>7.9999999999999716</v>
      </c>
      <c r="L1351" s="14">
        <f>2+L1092-Datos!$C$8</f>
        <v>3.87</v>
      </c>
      <c r="M1351" s="13" t="s">
        <v>811</v>
      </c>
      <c r="N1351" s="1" t="s">
        <v>2884</v>
      </c>
      <c r="O1351" s="1">
        <v>50</v>
      </c>
      <c r="P1351" s="1" t="s">
        <v>376</v>
      </c>
      <c r="Q1351" s="4" t="s">
        <v>21</v>
      </c>
    </row>
    <row r="1352" spans="1:17" ht="22.5" x14ac:dyDescent="0.25">
      <c r="A1352" s="3">
        <v>5753</v>
      </c>
      <c r="B1352" s="1" t="s">
        <v>17989</v>
      </c>
      <c r="C1352" s="1" t="s">
        <v>15</v>
      </c>
      <c r="D1352" s="1" t="s">
        <v>40</v>
      </c>
      <c r="E1352" s="1">
        <v>44827823</v>
      </c>
      <c r="F1352" s="1" t="s">
        <v>17990</v>
      </c>
      <c r="G1352" s="1">
        <v>2229772</v>
      </c>
      <c r="H1352" s="1" t="s">
        <v>17991</v>
      </c>
      <c r="I1352" s="2">
        <v>45051</v>
      </c>
      <c r="J1352" s="15" t="str">
        <f>MID(Tabla1[[#This Row],[HORA]],1,5)</f>
        <v>11:45</v>
      </c>
      <c r="K1352" s="16">
        <f>IF(Tabla1[[#This Row],[FECHA]]=I1353,IF(J1353-J1352&gt;0,(J1353-J1352)*1440,0),0)</f>
        <v>5.0000000000000622</v>
      </c>
      <c r="L1352" s="14">
        <f>2+L1093-Datos!$C$8</f>
        <v>5.1100000000000003</v>
      </c>
      <c r="M1352" s="13" t="s">
        <v>3950</v>
      </c>
      <c r="N1352" s="1" t="s">
        <v>17992</v>
      </c>
      <c r="O1352" s="1">
        <v>20</v>
      </c>
      <c r="P1352" s="1" t="s">
        <v>20</v>
      </c>
      <c r="Q1352" s="4" t="s">
        <v>21</v>
      </c>
    </row>
    <row r="1353" spans="1:17" ht="22.5" x14ac:dyDescent="0.25">
      <c r="A1353" s="3">
        <v>16756</v>
      </c>
      <c r="B1353" s="1" t="s">
        <v>50746</v>
      </c>
      <c r="C1353" s="1" t="s">
        <v>15</v>
      </c>
      <c r="D1353" s="1" t="s">
        <v>40</v>
      </c>
      <c r="E1353" s="1">
        <v>20525327109</v>
      </c>
      <c r="F1353" s="1" t="s">
        <v>50747</v>
      </c>
      <c r="G1353" s="1">
        <v>40709135</v>
      </c>
      <c r="H1353" s="1" t="s">
        <v>50748</v>
      </c>
      <c r="I1353" s="2">
        <v>45051</v>
      </c>
      <c r="J1353" s="15" t="str">
        <f>MID(Tabla1[[#This Row],[HORA]],1,5)</f>
        <v>11:50</v>
      </c>
      <c r="K1353" s="16">
        <f>IF(Tabla1[[#This Row],[FECHA]]=I1354,IF(J1354-J1353&gt;0,(J1354-J1353)*1440,0),0)</f>
        <v>4.9999999999999023</v>
      </c>
      <c r="L1353" s="14">
        <f>2+L1094-Datos!$C$8</f>
        <v>4.8000000000000007</v>
      </c>
      <c r="M1353" s="13" t="s">
        <v>5239</v>
      </c>
      <c r="N1353" s="1" t="s">
        <v>50749</v>
      </c>
      <c r="O1353" s="1">
        <v>10</v>
      </c>
      <c r="P1353" s="1" t="s">
        <v>20</v>
      </c>
      <c r="Q1353" s="4" t="s">
        <v>21</v>
      </c>
    </row>
    <row r="1354" spans="1:17" ht="22.5" x14ac:dyDescent="0.25">
      <c r="A1354" s="3">
        <v>1070</v>
      </c>
      <c r="B1354" s="1" t="s">
        <v>2885</v>
      </c>
      <c r="C1354" s="1" t="s">
        <v>15</v>
      </c>
      <c r="D1354" s="1" t="s">
        <v>33</v>
      </c>
      <c r="E1354" s="1">
        <v>75342202</v>
      </c>
      <c r="F1354" s="1" t="s">
        <v>2886</v>
      </c>
      <c r="G1354" s="1">
        <v>2229774</v>
      </c>
      <c r="H1354" s="1" t="s">
        <v>2887</v>
      </c>
      <c r="I1354" s="2">
        <v>45051</v>
      </c>
      <c r="J1354" s="15" t="str">
        <f>MID(Tabla1[[#This Row],[HORA]],1,5)</f>
        <v>11:55</v>
      </c>
      <c r="K1354" s="16">
        <f>IF(Tabla1[[#This Row],[FECHA]]=I1355,IF(J1355-J1354&gt;0,(J1355-J1354)*1440,0),0)</f>
        <v>3.0000000000000693</v>
      </c>
      <c r="L1354" s="14">
        <f>2+L1095-Datos!$C$8</f>
        <v>6.18</v>
      </c>
      <c r="M1354" s="13" t="s">
        <v>1172</v>
      </c>
      <c r="N1354" s="1" t="s">
        <v>2888</v>
      </c>
      <c r="O1354" s="1">
        <v>25</v>
      </c>
      <c r="P1354" s="1" t="s">
        <v>376</v>
      </c>
      <c r="Q1354" s="4" t="s">
        <v>21</v>
      </c>
    </row>
    <row r="1355" spans="1:17" ht="22.5" x14ac:dyDescent="0.25">
      <c r="A1355" s="3">
        <v>5754</v>
      </c>
      <c r="B1355" s="1" t="s">
        <v>17993</v>
      </c>
      <c r="C1355" s="1" t="s">
        <v>15</v>
      </c>
      <c r="D1355" s="1" t="s">
        <v>33</v>
      </c>
      <c r="E1355" s="1">
        <v>16689092</v>
      </c>
      <c r="F1355" s="1" t="s">
        <v>1811</v>
      </c>
      <c r="G1355" s="1">
        <v>2229775</v>
      </c>
      <c r="H1355" s="1" t="s">
        <v>6422</v>
      </c>
      <c r="I1355" s="2">
        <v>45051</v>
      </c>
      <c r="J1355" s="15" t="str">
        <f>MID(Tabla1[[#This Row],[HORA]],1,5)</f>
        <v>11:58</v>
      </c>
      <c r="K1355" s="16">
        <f>IF(Tabla1[[#This Row],[FECHA]]=I1356,IF(J1356-J1355&gt;0,(J1356-J1355)*1440,0),0)</f>
        <v>2.9999999999999893</v>
      </c>
      <c r="L1355" s="14">
        <f>2+L1096-Datos!$C$8</f>
        <v>6.12</v>
      </c>
      <c r="M1355" s="13" t="s">
        <v>652</v>
      </c>
      <c r="N1355" s="1" t="s">
        <v>17994</v>
      </c>
      <c r="O1355" s="1">
        <v>20</v>
      </c>
      <c r="P1355" s="1" t="s">
        <v>20</v>
      </c>
      <c r="Q1355" s="4" t="s">
        <v>21</v>
      </c>
    </row>
    <row r="1356" spans="1:17" ht="22.5" x14ac:dyDescent="0.25">
      <c r="A1356" s="3">
        <v>5755</v>
      </c>
      <c r="B1356" s="1" t="s">
        <v>17995</v>
      </c>
      <c r="C1356" s="1" t="s">
        <v>15</v>
      </c>
      <c r="D1356" s="1" t="s">
        <v>33</v>
      </c>
      <c r="E1356" s="1">
        <v>2630302</v>
      </c>
      <c r="F1356" s="1" t="s">
        <v>6176</v>
      </c>
      <c r="G1356" s="1">
        <v>2229777</v>
      </c>
      <c r="H1356" s="1" t="s">
        <v>6177</v>
      </c>
      <c r="I1356" s="2">
        <v>45051</v>
      </c>
      <c r="J1356" s="15" t="str">
        <f>MID(Tabla1[[#This Row],[HORA]],1,5)</f>
        <v>12:01</v>
      </c>
      <c r="K1356" s="16">
        <f>IF(Tabla1[[#This Row],[FECHA]]=I1357,IF(J1357-J1356&gt;0,(J1357-J1356)*1440,0),0)</f>
        <v>2.9999999999999893</v>
      </c>
      <c r="L1356" s="14">
        <f>2+L1097-Datos!$C$8</f>
        <v>6.0200000000000005</v>
      </c>
      <c r="M1356" s="13" t="s">
        <v>858</v>
      </c>
      <c r="N1356" s="1" t="s">
        <v>17996</v>
      </c>
      <c r="O1356" s="1">
        <v>160</v>
      </c>
      <c r="P1356" s="1" t="s">
        <v>20</v>
      </c>
      <c r="Q1356" s="4" t="s">
        <v>21</v>
      </c>
    </row>
    <row r="1357" spans="1:17" ht="22.5" x14ac:dyDescent="0.25">
      <c r="A1357" s="3">
        <v>1071</v>
      </c>
      <c r="B1357" s="1" t="s">
        <v>2889</v>
      </c>
      <c r="C1357" s="1" t="s">
        <v>15</v>
      </c>
      <c r="D1357" s="1" t="s">
        <v>33</v>
      </c>
      <c r="E1357" s="1">
        <v>48521050</v>
      </c>
      <c r="F1357" s="1" t="s">
        <v>2890</v>
      </c>
      <c r="G1357" s="1">
        <v>42552707</v>
      </c>
      <c r="H1357" s="1" t="s">
        <v>2891</v>
      </c>
      <c r="I1357" s="2">
        <v>45051</v>
      </c>
      <c r="J1357" s="15" t="str">
        <f>MID(Tabla1[[#This Row],[HORA]],1,5)</f>
        <v>12:04</v>
      </c>
      <c r="K1357" s="16">
        <f>IF(Tabla1[[#This Row],[FECHA]]=I1358,IF(J1358-J1357&gt;0,(J1358-J1357)*1440,0),0)</f>
        <v>1.9999999999999929</v>
      </c>
      <c r="L1357" s="14">
        <f>2+L1098-Datos!$C$8</f>
        <v>3.7300000000000004</v>
      </c>
      <c r="M1357" s="13" t="s">
        <v>1929</v>
      </c>
      <c r="N1357" s="1" t="s">
        <v>2892</v>
      </c>
      <c r="O1357" s="1">
        <v>20</v>
      </c>
      <c r="P1357" s="1" t="s">
        <v>376</v>
      </c>
      <c r="Q1357" s="4" t="s">
        <v>21</v>
      </c>
    </row>
    <row r="1358" spans="1:17" ht="22.5" x14ac:dyDescent="0.25">
      <c r="A1358" s="3">
        <v>5756</v>
      </c>
      <c r="B1358" s="1" t="s">
        <v>17997</v>
      </c>
      <c r="C1358" s="1" t="s">
        <v>15</v>
      </c>
      <c r="D1358" s="1" t="s">
        <v>82</v>
      </c>
      <c r="E1358" s="1">
        <v>40392090</v>
      </c>
      <c r="F1358" s="1" t="s">
        <v>8478</v>
      </c>
      <c r="G1358" s="1">
        <v>2229778</v>
      </c>
      <c r="H1358" s="1" t="s">
        <v>17998</v>
      </c>
      <c r="I1358" s="2">
        <v>45051</v>
      </c>
      <c r="J1358" s="15" t="str">
        <f>MID(Tabla1[[#This Row],[HORA]],1,5)</f>
        <v>12:06</v>
      </c>
      <c r="K1358" s="16">
        <f>IF(Tabla1[[#This Row],[FECHA]]=I1359,IF(J1359-J1358&gt;0,(J1359-J1358)*1440,0),0)</f>
        <v>8.999999999999968</v>
      </c>
      <c r="L1358" s="14">
        <f>2+L1099-Datos!$C$8</f>
        <v>5.0199999999999996</v>
      </c>
      <c r="M1358" s="13" t="s">
        <v>3670</v>
      </c>
      <c r="N1358" s="1" t="s">
        <v>17999</v>
      </c>
      <c r="O1358" s="1">
        <v>15</v>
      </c>
      <c r="P1358" s="1" t="s">
        <v>20</v>
      </c>
      <c r="Q1358" s="4" t="s">
        <v>21</v>
      </c>
    </row>
    <row r="1359" spans="1:17" ht="22.5" x14ac:dyDescent="0.25">
      <c r="A1359" s="3">
        <v>5757</v>
      </c>
      <c r="B1359" s="1" t="s">
        <v>18000</v>
      </c>
      <c r="C1359" s="1" t="s">
        <v>15</v>
      </c>
      <c r="D1359" s="1" t="s">
        <v>33</v>
      </c>
      <c r="E1359" s="1">
        <v>2229781</v>
      </c>
      <c r="F1359" s="1" t="s">
        <v>18001</v>
      </c>
      <c r="G1359" s="1">
        <v>2229782</v>
      </c>
      <c r="H1359" s="1" t="s">
        <v>18002</v>
      </c>
      <c r="I1359" s="2">
        <v>45051</v>
      </c>
      <c r="J1359" s="15" t="str">
        <f>MID(Tabla1[[#This Row],[HORA]],1,5)</f>
        <v>12:15</v>
      </c>
      <c r="K1359" s="16">
        <f>IF(Tabla1[[#This Row],[FECHA]]=I1360,IF(J1360-J1359&gt;0,(J1360-J1359)*1440,0),0)</f>
        <v>1.0000000000001563</v>
      </c>
      <c r="L1359" s="14">
        <f>2+L1100-Datos!$C$8</f>
        <v>4.03</v>
      </c>
      <c r="M1359" s="13" t="s">
        <v>271</v>
      </c>
      <c r="N1359" s="1" t="s">
        <v>6296</v>
      </c>
      <c r="O1359" s="1">
        <v>15</v>
      </c>
      <c r="P1359" s="1" t="s">
        <v>20</v>
      </c>
      <c r="Q1359" s="4" t="s">
        <v>21</v>
      </c>
    </row>
    <row r="1360" spans="1:17" ht="22.5" x14ac:dyDescent="0.25">
      <c r="A1360" s="3">
        <v>1072</v>
      </c>
      <c r="B1360" s="1" t="s">
        <v>2893</v>
      </c>
      <c r="C1360" s="1" t="s">
        <v>15</v>
      </c>
      <c r="D1360" s="1" t="s">
        <v>82</v>
      </c>
      <c r="E1360" s="1">
        <v>16590335</v>
      </c>
      <c r="F1360" s="1" t="s">
        <v>2894</v>
      </c>
      <c r="G1360" s="1">
        <v>2229783</v>
      </c>
      <c r="H1360" s="1" t="s">
        <v>2895</v>
      </c>
      <c r="I1360" s="2">
        <v>45051</v>
      </c>
      <c r="J1360" s="15" t="str">
        <f>MID(Tabla1[[#This Row],[HORA]],1,5)</f>
        <v>12:16</v>
      </c>
      <c r="K1360" s="16">
        <f>IF(Tabla1[[#This Row],[FECHA]]=I1361,IF(J1361-J1360&gt;0,(J1361-J1360)*1440,0),0)</f>
        <v>9.9999999999999645</v>
      </c>
      <c r="L1360" s="14">
        <f>2+L1101-Datos!$C$8</f>
        <v>7.04</v>
      </c>
      <c r="M1360" s="13" t="s">
        <v>2896</v>
      </c>
      <c r="N1360" s="1" t="s">
        <v>2897</v>
      </c>
      <c r="O1360" s="1">
        <v>10</v>
      </c>
      <c r="P1360" s="1" t="s">
        <v>376</v>
      </c>
      <c r="Q1360" s="4" t="s">
        <v>21</v>
      </c>
    </row>
    <row r="1361" spans="1:17" ht="22.5" x14ac:dyDescent="0.25">
      <c r="A1361" s="3">
        <v>1073</v>
      </c>
      <c r="B1361" s="1" t="s">
        <v>2898</v>
      </c>
      <c r="C1361" s="1" t="s">
        <v>15</v>
      </c>
      <c r="D1361" s="1" t="s">
        <v>40</v>
      </c>
      <c r="E1361" s="1">
        <v>16804317</v>
      </c>
      <c r="F1361" s="1" t="s">
        <v>2899</v>
      </c>
      <c r="G1361" s="1">
        <v>2229784</v>
      </c>
      <c r="H1361" s="1" t="s">
        <v>2900</v>
      </c>
      <c r="I1361" s="2">
        <v>45051</v>
      </c>
      <c r="J1361" s="15" t="str">
        <f>MID(Tabla1[[#This Row],[HORA]],1,5)</f>
        <v>12:26</v>
      </c>
      <c r="K1361" s="16">
        <f>IF(Tabla1[[#This Row],[FECHA]]=I1362,IF(J1362-J1361&gt;0,(J1362-J1361)*1440,0),0)</f>
        <v>1.9999999999999929</v>
      </c>
      <c r="L1361" s="14">
        <f>2+L1102-Datos!$C$8</f>
        <v>9.1000000000000014</v>
      </c>
      <c r="M1361" s="13" t="s">
        <v>1609</v>
      </c>
      <c r="N1361" s="1" t="s">
        <v>375</v>
      </c>
      <c r="O1361" s="1">
        <v>10</v>
      </c>
      <c r="P1361" s="1" t="s">
        <v>376</v>
      </c>
      <c r="Q1361" s="4" t="s">
        <v>21</v>
      </c>
    </row>
    <row r="1362" spans="1:17" ht="22.5" x14ac:dyDescent="0.25">
      <c r="A1362" s="3">
        <v>1074</v>
      </c>
      <c r="B1362" s="1" t="s">
        <v>2901</v>
      </c>
      <c r="C1362" s="1" t="s">
        <v>15</v>
      </c>
      <c r="D1362" s="1" t="s">
        <v>40</v>
      </c>
      <c r="E1362" s="1">
        <v>48087466</v>
      </c>
      <c r="F1362" s="1" t="s">
        <v>2902</v>
      </c>
      <c r="G1362" s="1">
        <v>48087466</v>
      </c>
      <c r="H1362" s="1" t="s">
        <v>2902</v>
      </c>
      <c r="I1362" s="2">
        <v>45051</v>
      </c>
      <c r="J1362" s="15" t="str">
        <f>MID(Tabla1[[#This Row],[HORA]],1,5)</f>
        <v>12:28</v>
      </c>
      <c r="K1362" s="16">
        <f>IF(Tabla1[[#This Row],[FECHA]]=I1363,IF(J1363-J1362&gt;0,(J1363-J1362)*1440,0),0)</f>
        <v>0.99999999999983658</v>
      </c>
      <c r="L1362" s="14">
        <f>2+L1103-Datos!$C$8</f>
        <v>4.9700000000000006</v>
      </c>
      <c r="M1362" s="13" t="s">
        <v>1950</v>
      </c>
      <c r="N1362" s="1" t="s">
        <v>2773</v>
      </c>
      <c r="O1362" s="1">
        <v>15</v>
      </c>
      <c r="P1362" s="1" t="s">
        <v>376</v>
      </c>
      <c r="Q1362" s="4" t="s">
        <v>21</v>
      </c>
    </row>
    <row r="1363" spans="1:17" ht="22.5" x14ac:dyDescent="0.25">
      <c r="A1363" s="3">
        <v>1075</v>
      </c>
      <c r="B1363" s="1" t="s">
        <v>2903</v>
      </c>
      <c r="C1363" s="1" t="s">
        <v>15</v>
      </c>
      <c r="D1363" s="1" t="s">
        <v>40</v>
      </c>
      <c r="E1363" s="1">
        <v>48020976</v>
      </c>
      <c r="F1363" s="1" t="s">
        <v>2904</v>
      </c>
      <c r="G1363" s="1">
        <v>43887228</v>
      </c>
      <c r="H1363" s="1" t="s">
        <v>2905</v>
      </c>
      <c r="I1363" s="2">
        <v>45051</v>
      </c>
      <c r="J1363" s="15" t="str">
        <f>MID(Tabla1[[#This Row],[HORA]],1,5)</f>
        <v>12:29</v>
      </c>
      <c r="K1363" s="16">
        <f>IF(Tabla1[[#This Row],[FECHA]]=I1364,IF(J1364-J1363&gt;0,(J1364-J1363)*1440,0),0)</f>
        <v>6.0000000000001386</v>
      </c>
      <c r="L1363" s="14">
        <f>2+L1104-Datos!$C$8</f>
        <v>4.78</v>
      </c>
      <c r="M1363" s="13" t="s">
        <v>307</v>
      </c>
      <c r="N1363" s="1" t="s">
        <v>2906</v>
      </c>
      <c r="O1363" s="1">
        <v>15</v>
      </c>
      <c r="P1363" s="1" t="s">
        <v>376</v>
      </c>
      <c r="Q1363" s="4" t="s">
        <v>21</v>
      </c>
    </row>
    <row r="1364" spans="1:17" ht="22.5" x14ac:dyDescent="0.25">
      <c r="A1364" s="3">
        <v>15741</v>
      </c>
      <c r="B1364" s="1" t="s">
        <v>47895</v>
      </c>
      <c r="C1364" s="1" t="s">
        <v>15</v>
      </c>
      <c r="D1364" s="1" t="s">
        <v>40</v>
      </c>
      <c r="E1364" s="1">
        <v>20523395701</v>
      </c>
      <c r="F1364" s="1" t="s">
        <v>47896</v>
      </c>
      <c r="G1364" s="1">
        <v>71418059</v>
      </c>
      <c r="H1364" s="1" t="s">
        <v>47897</v>
      </c>
      <c r="I1364" s="2">
        <v>45051</v>
      </c>
      <c r="J1364" s="15" t="str">
        <f>MID(Tabla1[[#This Row],[HORA]],1,5)</f>
        <v>12:35</v>
      </c>
      <c r="K1364" s="16">
        <f>IF(Tabla1[[#This Row],[FECHA]]=I1365,IF(J1365-J1364&gt;0,(J1365-J1364)*1440,0),0)</f>
        <v>0.99999999999999645</v>
      </c>
      <c r="L1364" s="14">
        <f>2+L1105-Datos!$C$8</f>
        <v>6.87</v>
      </c>
      <c r="M1364" s="13" t="s">
        <v>1580</v>
      </c>
      <c r="N1364" s="1" t="s">
        <v>47898</v>
      </c>
      <c r="O1364" s="1">
        <v>10</v>
      </c>
      <c r="P1364" s="1" t="s">
        <v>376</v>
      </c>
      <c r="Q1364" s="4" t="s">
        <v>21</v>
      </c>
    </row>
    <row r="1365" spans="1:17" ht="22.5" x14ac:dyDescent="0.25">
      <c r="A1365" s="3">
        <v>5758</v>
      </c>
      <c r="B1365" s="1" t="s">
        <v>18003</v>
      </c>
      <c r="C1365" s="1" t="s">
        <v>15</v>
      </c>
      <c r="D1365" s="1" t="s">
        <v>40</v>
      </c>
      <c r="E1365" s="1">
        <v>75226372</v>
      </c>
      <c r="F1365" s="1" t="s">
        <v>18004</v>
      </c>
      <c r="G1365" s="1">
        <v>2229785</v>
      </c>
      <c r="H1365" s="1" t="s">
        <v>18005</v>
      </c>
      <c r="I1365" s="2">
        <v>45051</v>
      </c>
      <c r="J1365" s="15" t="str">
        <f>MID(Tabla1[[#This Row],[HORA]],1,5)</f>
        <v>12:36</v>
      </c>
      <c r="K1365" s="16">
        <f>IF(Tabla1[[#This Row],[FECHA]]=I1366,IF(J1366-J1365&gt;0,(J1366-J1365)*1440,0),0)</f>
        <v>4.9999999999999822</v>
      </c>
      <c r="L1365" s="14">
        <f>2+L1106-Datos!$C$8</f>
        <v>4.21</v>
      </c>
      <c r="M1365" s="13" t="s">
        <v>1768</v>
      </c>
      <c r="N1365" s="1" t="s">
        <v>18006</v>
      </c>
      <c r="O1365" s="1">
        <v>30</v>
      </c>
      <c r="P1365" s="1" t="s">
        <v>20</v>
      </c>
      <c r="Q1365" s="4" t="s">
        <v>21</v>
      </c>
    </row>
    <row r="1366" spans="1:17" ht="22.5" x14ac:dyDescent="0.25">
      <c r="A1366" s="3">
        <v>5759</v>
      </c>
      <c r="B1366" s="1" t="s">
        <v>18007</v>
      </c>
      <c r="C1366" s="1" t="s">
        <v>15</v>
      </c>
      <c r="D1366" s="1" t="s">
        <v>40</v>
      </c>
      <c r="E1366" s="1">
        <v>16623120</v>
      </c>
      <c r="F1366" s="1" t="s">
        <v>18008</v>
      </c>
      <c r="G1366" s="1">
        <v>2229786</v>
      </c>
      <c r="H1366" s="1" t="s">
        <v>18009</v>
      </c>
      <c r="I1366" s="2">
        <v>45051</v>
      </c>
      <c r="J1366" s="15" t="str">
        <f>MID(Tabla1[[#This Row],[HORA]],1,5)</f>
        <v>12:41</v>
      </c>
      <c r="K1366" s="16">
        <f>IF(Tabla1[[#This Row],[FECHA]]=I1367,IF(J1367-J1366&gt;0,(J1367-J1366)*1440,0),0)</f>
        <v>0.99999999999999645</v>
      </c>
      <c r="L1366" s="14">
        <f>2+L1107-Datos!$C$8</f>
        <v>5.94</v>
      </c>
      <c r="M1366" s="13" t="s">
        <v>2596</v>
      </c>
      <c r="N1366" s="1" t="s">
        <v>18010</v>
      </c>
      <c r="O1366" s="1">
        <v>20</v>
      </c>
      <c r="P1366" s="1" t="s">
        <v>20</v>
      </c>
      <c r="Q1366" s="4" t="s">
        <v>21</v>
      </c>
    </row>
    <row r="1367" spans="1:17" ht="22.5" x14ac:dyDescent="0.25">
      <c r="A1367" s="3">
        <v>1076</v>
      </c>
      <c r="B1367" s="1" t="s">
        <v>2907</v>
      </c>
      <c r="C1367" s="1" t="s">
        <v>15</v>
      </c>
      <c r="D1367" s="1" t="s">
        <v>82</v>
      </c>
      <c r="E1367" s="1">
        <v>73024644</v>
      </c>
      <c r="F1367" s="1" t="s">
        <v>2908</v>
      </c>
      <c r="G1367" s="1">
        <v>2229788</v>
      </c>
      <c r="H1367" s="1" t="s">
        <v>2909</v>
      </c>
      <c r="I1367" s="2">
        <v>45051</v>
      </c>
      <c r="J1367" s="15" t="str">
        <f>MID(Tabla1[[#This Row],[HORA]],1,5)</f>
        <v>12:42</v>
      </c>
      <c r="K1367" s="16">
        <f>IF(Tabla1[[#This Row],[FECHA]]=I1368,IF(J1368-J1367&gt;0,(J1368-J1367)*1440,0),0)</f>
        <v>2.9999999999999893</v>
      </c>
      <c r="L1367" s="14">
        <f>2+L1108-Datos!$C$8</f>
        <v>7.8000000000000007</v>
      </c>
      <c r="M1367" s="13" t="s">
        <v>2301</v>
      </c>
      <c r="N1367" s="1" t="s">
        <v>2910</v>
      </c>
      <c r="O1367" s="1">
        <v>15</v>
      </c>
      <c r="P1367" s="1" t="s">
        <v>376</v>
      </c>
      <c r="Q1367" s="4" t="s">
        <v>21</v>
      </c>
    </row>
    <row r="1368" spans="1:17" ht="22.5" x14ac:dyDescent="0.25">
      <c r="A1368" s="3">
        <v>5760</v>
      </c>
      <c r="B1368" s="1" t="s">
        <v>18011</v>
      </c>
      <c r="C1368" s="1" t="s">
        <v>15</v>
      </c>
      <c r="D1368" s="1" t="s">
        <v>40</v>
      </c>
      <c r="E1368" s="1">
        <v>8651274</v>
      </c>
      <c r="F1368" s="1" t="s">
        <v>18012</v>
      </c>
      <c r="G1368" s="1">
        <v>2229789</v>
      </c>
      <c r="H1368" s="1" t="s">
        <v>18013</v>
      </c>
      <c r="I1368" s="2">
        <v>45051</v>
      </c>
      <c r="J1368" s="15" t="str">
        <f>MID(Tabla1[[#This Row],[HORA]],1,5)</f>
        <v>12:45</v>
      </c>
      <c r="K1368" s="16">
        <f>IF(Tabla1[[#This Row],[FECHA]]=I1369,IF(J1369-J1368&gt;0,(J1369-J1368)*1440,0),0)</f>
        <v>0.99999999999999645</v>
      </c>
      <c r="L1368" s="14">
        <f>2+L1109-Datos!$C$8</f>
        <v>5.0999999999999996</v>
      </c>
      <c r="M1368" s="13" t="s">
        <v>1003</v>
      </c>
      <c r="N1368" s="1" t="s">
        <v>18014</v>
      </c>
      <c r="O1368" s="1">
        <v>25</v>
      </c>
      <c r="P1368" s="1" t="s">
        <v>20</v>
      </c>
      <c r="Q1368" s="4" t="s">
        <v>21</v>
      </c>
    </row>
    <row r="1369" spans="1:17" ht="22.5" x14ac:dyDescent="0.25">
      <c r="A1369" s="3">
        <v>1077</v>
      </c>
      <c r="B1369" s="1" t="s">
        <v>2911</v>
      </c>
      <c r="C1369" s="1" t="s">
        <v>15</v>
      </c>
      <c r="D1369" s="1" t="s">
        <v>40</v>
      </c>
      <c r="E1369" s="1">
        <v>16791593</v>
      </c>
      <c r="F1369" s="1" t="s">
        <v>2912</v>
      </c>
      <c r="G1369" s="1">
        <v>2229790</v>
      </c>
      <c r="H1369" s="1" t="s">
        <v>2913</v>
      </c>
      <c r="I1369" s="2">
        <v>45051</v>
      </c>
      <c r="J1369" s="15" t="str">
        <f>MID(Tabla1[[#This Row],[HORA]],1,5)</f>
        <v>12:46</v>
      </c>
      <c r="K1369" s="16">
        <f>IF(Tabla1[[#This Row],[FECHA]]=I1370,IF(J1370-J1369&gt;0,(J1370-J1369)*1440,0),0)</f>
        <v>1.9999999999999929</v>
      </c>
      <c r="L1369" s="14">
        <f>2+L1110-Datos!$C$8</f>
        <v>5.76</v>
      </c>
      <c r="M1369" s="13" t="s">
        <v>2914</v>
      </c>
      <c r="N1369" s="1" t="s">
        <v>2915</v>
      </c>
      <c r="O1369" s="1">
        <v>100</v>
      </c>
      <c r="P1369" s="1" t="s">
        <v>376</v>
      </c>
      <c r="Q1369" s="4" t="s">
        <v>21</v>
      </c>
    </row>
    <row r="1370" spans="1:17" ht="22.5" x14ac:dyDescent="0.25">
      <c r="A1370" s="3">
        <v>16757</v>
      </c>
      <c r="B1370" s="1" t="s">
        <v>50750</v>
      </c>
      <c r="C1370" s="1" t="s">
        <v>15</v>
      </c>
      <c r="D1370" s="1" t="s">
        <v>40</v>
      </c>
      <c r="E1370" s="1">
        <v>20606350598</v>
      </c>
      <c r="F1370" s="1" t="s">
        <v>48840</v>
      </c>
      <c r="G1370" s="1">
        <v>2229791</v>
      </c>
      <c r="H1370" s="1" t="s">
        <v>50134</v>
      </c>
      <c r="I1370" s="2">
        <v>45051</v>
      </c>
      <c r="J1370" s="15" t="str">
        <f>MID(Tabla1[[#This Row],[HORA]],1,5)</f>
        <v>12:48</v>
      </c>
      <c r="K1370" s="16">
        <f>IF(Tabla1[[#This Row],[FECHA]]=I1371,IF(J1371-J1370&gt;0,(J1371-J1370)*1440,0),0)</f>
        <v>1.9999999999999929</v>
      </c>
      <c r="L1370" s="14">
        <f>2+L1111-Datos!$C$8</f>
        <v>5.7</v>
      </c>
      <c r="M1370" s="13" t="s">
        <v>1057</v>
      </c>
      <c r="N1370" s="1" t="s">
        <v>50751</v>
      </c>
      <c r="O1370" s="1">
        <v>20</v>
      </c>
      <c r="P1370" s="1" t="s">
        <v>20</v>
      </c>
      <c r="Q1370" s="4" t="s">
        <v>21</v>
      </c>
    </row>
    <row r="1371" spans="1:17" ht="22.5" x14ac:dyDescent="0.25">
      <c r="A1371" s="3">
        <v>5761</v>
      </c>
      <c r="B1371" s="1" t="s">
        <v>18015</v>
      </c>
      <c r="C1371" s="1" t="s">
        <v>15</v>
      </c>
      <c r="D1371" s="1" t="s">
        <v>40</v>
      </c>
      <c r="E1371" s="1">
        <v>16767701</v>
      </c>
      <c r="F1371" s="1" t="s">
        <v>8419</v>
      </c>
      <c r="G1371" s="1">
        <v>2229792</v>
      </c>
      <c r="H1371" s="1" t="s">
        <v>8420</v>
      </c>
      <c r="I1371" s="2">
        <v>45051</v>
      </c>
      <c r="J1371" s="15" t="str">
        <f>MID(Tabla1[[#This Row],[HORA]],1,5)</f>
        <v>12:50</v>
      </c>
      <c r="K1371" s="16">
        <f>IF(Tabla1[[#This Row],[FECHA]]=I1372,IF(J1372-J1371&gt;0,(J1372-J1371)*1440,0),0)</f>
        <v>4.9999999999999822</v>
      </c>
      <c r="L1371" s="14">
        <f>2+L1112-Datos!$C$8</f>
        <v>3.8000000000000007</v>
      </c>
      <c r="M1371" s="13" t="s">
        <v>249</v>
      </c>
      <c r="N1371" s="1" t="s">
        <v>59</v>
      </c>
      <c r="O1371" s="1">
        <v>10</v>
      </c>
      <c r="P1371" s="1" t="s">
        <v>20</v>
      </c>
      <c r="Q1371" s="4" t="s">
        <v>21</v>
      </c>
    </row>
    <row r="1372" spans="1:17" ht="22.5" x14ac:dyDescent="0.25">
      <c r="A1372" s="3">
        <v>1078</v>
      </c>
      <c r="B1372" s="1" t="s">
        <v>2916</v>
      </c>
      <c r="C1372" s="1" t="s">
        <v>15</v>
      </c>
      <c r="D1372" s="1" t="s">
        <v>228</v>
      </c>
      <c r="E1372" s="1">
        <v>80274780</v>
      </c>
      <c r="F1372" s="1" t="s">
        <v>2917</v>
      </c>
      <c r="G1372" s="1">
        <v>42398348</v>
      </c>
      <c r="H1372" s="1" t="s">
        <v>2918</v>
      </c>
      <c r="I1372" s="2">
        <v>45051</v>
      </c>
      <c r="J1372" s="15" t="str">
        <f>MID(Tabla1[[#This Row],[HORA]],1,5)</f>
        <v>12:55</v>
      </c>
      <c r="K1372" s="16">
        <f>IF(Tabla1[[#This Row],[FECHA]]=I1373,IF(J1373-J1372&gt;0,(J1373-J1372)*1440,0),0)</f>
        <v>1.9999999999999929</v>
      </c>
      <c r="L1372" s="14">
        <f>2+L1113-Datos!$C$8</f>
        <v>4.8100000000000005</v>
      </c>
      <c r="M1372" s="13" t="s">
        <v>1613</v>
      </c>
      <c r="N1372" s="1" t="s">
        <v>2919</v>
      </c>
      <c r="O1372" s="1">
        <v>15</v>
      </c>
      <c r="P1372" s="1" t="s">
        <v>376</v>
      </c>
      <c r="Q1372" s="4" t="s">
        <v>21</v>
      </c>
    </row>
    <row r="1373" spans="1:17" ht="22.5" x14ac:dyDescent="0.25">
      <c r="A1373" s="3">
        <v>1079</v>
      </c>
      <c r="B1373" s="1" t="s">
        <v>2920</v>
      </c>
      <c r="C1373" s="1" t="s">
        <v>15</v>
      </c>
      <c r="D1373" s="1" t="s">
        <v>40</v>
      </c>
      <c r="E1373" s="1">
        <v>2634360</v>
      </c>
      <c r="F1373" s="1" t="s">
        <v>2921</v>
      </c>
      <c r="G1373" s="1">
        <v>2229794</v>
      </c>
      <c r="H1373" s="1" t="s">
        <v>2922</v>
      </c>
      <c r="I1373" s="2">
        <v>45051</v>
      </c>
      <c r="J1373" s="15" t="str">
        <f>MID(Tabla1[[#This Row],[HORA]],1,5)</f>
        <v>12:57</v>
      </c>
      <c r="K1373" s="16">
        <f>IF(Tabla1[[#This Row],[FECHA]]=I1374,IF(J1374-J1373&gt;0,(J1374-J1373)*1440,0),0)</f>
        <v>1.9999999999999929</v>
      </c>
      <c r="L1373" s="14">
        <f>2+L1114-Datos!$C$8</f>
        <v>6.18</v>
      </c>
      <c r="M1373" s="13" t="s">
        <v>2923</v>
      </c>
      <c r="N1373" s="1" t="s">
        <v>2924</v>
      </c>
      <c r="O1373" s="1">
        <v>20</v>
      </c>
      <c r="P1373" s="1" t="s">
        <v>376</v>
      </c>
      <c r="Q1373" s="4" t="s">
        <v>21</v>
      </c>
    </row>
    <row r="1374" spans="1:17" ht="22.5" x14ac:dyDescent="0.25">
      <c r="A1374" s="3">
        <v>1080</v>
      </c>
      <c r="B1374" s="1" t="s">
        <v>2925</v>
      </c>
      <c r="C1374" s="1" t="s">
        <v>15</v>
      </c>
      <c r="D1374" s="1" t="s">
        <v>119</v>
      </c>
      <c r="E1374" s="1">
        <v>16443324</v>
      </c>
      <c r="F1374" s="1" t="s">
        <v>2926</v>
      </c>
      <c r="G1374" s="1">
        <v>2229796</v>
      </c>
      <c r="H1374" s="1" t="s">
        <v>2927</v>
      </c>
      <c r="I1374" s="2">
        <v>45051</v>
      </c>
      <c r="J1374" s="15" t="str">
        <f>MID(Tabla1[[#This Row],[HORA]],1,5)</f>
        <v>12:59</v>
      </c>
      <c r="K1374" s="16">
        <f>IF(Tabla1[[#This Row],[FECHA]]=I1375,IF(J1375-J1374&gt;0,(J1375-J1374)*1440,0),0)</f>
        <v>0.99999999999999645</v>
      </c>
      <c r="L1374" s="14">
        <f>2+L1115-Datos!$C$8</f>
        <v>5.93</v>
      </c>
      <c r="M1374" s="13" t="s">
        <v>446</v>
      </c>
      <c r="N1374" s="1" t="s">
        <v>2928</v>
      </c>
      <c r="O1374" s="1">
        <v>20</v>
      </c>
      <c r="P1374" s="1" t="s">
        <v>376</v>
      </c>
      <c r="Q1374" s="4" t="s">
        <v>21</v>
      </c>
    </row>
    <row r="1375" spans="1:17" ht="22.5" x14ac:dyDescent="0.25">
      <c r="A1375" s="3">
        <v>68</v>
      </c>
      <c r="B1375" s="1" t="s">
        <v>165</v>
      </c>
      <c r="C1375" s="1" t="s">
        <v>15</v>
      </c>
      <c r="D1375" s="1" t="s">
        <v>33</v>
      </c>
      <c r="E1375" s="1">
        <v>2229797</v>
      </c>
      <c r="F1375" s="1" t="s">
        <v>78</v>
      </c>
      <c r="G1375" s="1">
        <v>2229798</v>
      </c>
      <c r="H1375" s="1" t="s">
        <v>97</v>
      </c>
      <c r="I1375" s="2">
        <v>45051</v>
      </c>
      <c r="J1375" s="15" t="str">
        <f>MID(Tabla1[[#This Row],[HORA]],1,5)</f>
        <v>13:00</v>
      </c>
      <c r="K1375" s="16">
        <f>IF(Tabla1[[#This Row],[FECHA]]=I1376,IF(J1376-J1375&gt;0,(J1376-J1375)*1440,0),0)</f>
        <v>3.9999999999999858</v>
      </c>
      <c r="L1375" s="14">
        <f>2+L1116-Datos!$C$8</f>
        <v>8.870000000000001</v>
      </c>
      <c r="M1375" s="13" t="s">
        <v>55837</v>
      </c>
      <c r="N1375" s="1" t="s">
        <v>166</v>
      </c>
      <c r="O1375" s="1">
        <v>0</v>
      </c>
      <c r="P1375" s="1" t="s">
        <v>20</v>
      </c>
      <c r="Q1375" s="4" t="s">
        <v>21</v>
      </c>
    </row>
    <row r="1376" spans="1:17" ht="22.5" x14ac:dyDescent="0.25">
      <c r="A1376" s="3">
        <v>5762</v>
      </c>
      <c r="B1376" s="1" t="s">
        <v>18016</v>
      </c>
      <c r="C1376" s="1" t="s">
        <v>15</v>
      </c>
      <c r="D1376" s="1" t="s">
        <v>40</v>
      </c>
      <c r="E1376" s="1">
        <v>75082513</v>
      </c>
      <c r="F1376" s="1" t="s">
        <v>18017</v>
      </c>
      <c r="G1376" s="1">
        <v>47081208</v>
      </c>
      <c r="H1376" s="1" t="s">
        <v>18018</v>
      </c>
      <c r="I1376" s="2">
        <v>45051</v>
      </c>
      <c r="J1376" s="15" t="str">
        <f>MID(Tabla1[[#This Row],[HORA]],1,5)</f>
        <v>13:04</v>
      </c>
      <c r="K1376" s="16">
        <f>IF(Tabla1[[#This Row],[FECHA]]=I1377,IF(J1377-J1376&gt;0,(J1377-J1376)*1440,0),0)</f>
        <v>3.0000000000001492</v>
      </c>
      <c r="L1376" s="14">
        <f>2+L1117-Datos!$C$8</f>
        <v>6.0200000000000005</v>
      </c>
      <c r="M1376" s="13" t="s">
        <v>55926</v>
      </c>
      <c r="N1376" s="1" t="s">
        <v>18019</v>
      </c>
      <c r="O1376" s="1">
        <v>15</v>
      </c>
      <c r="P1376" s="1" t="s">
        <v>20</v>
      </c>
      <c r="Q1376" s="4" t="s">
        <v>21</v>
      </c>
    </row>
    <row r="1377" spans="1:17" ht="22.5" x14ac:dyDescent="0.25">
      <c r="A1377" s="3">
        <v>5763</v>
      </c>
      <c r="B1377" s="1" t="s">
        <v>18020</v>
      </c>
      <c r="C1377" s="1" t="s">
        <v>15</v>
      </c>
      <c r="D1377" s="1" t="s">
        <v>33</v>
      </c>
      <c r="E1377" s="1">
        <v>3644677</v>
      </c>
      <c r="F1377" s="1" t="s">
        <v>18021</v>
      </c>
      <c r="G1377" s="1">
        <v>2229800</v>
      </c>
      <c r="H1377" s="1" t="s">
        <v>6228</v>
      </c>
      <c r="I1377" s="2">
        <v>45051</v>
      </c>
      <c r="J1377" s="15" t="str">
        <f>MID(Tabla1[[#This Row],[HORA]],1,5)</f>
        <v>13:07</v>
      </c>
      <c r="K1377" s="16">
        <f>IF(Tabla1[[#This Row],[FECHA]]=I1378,IF(J1378-J1377&gt;0,(J1378-J1377)*1440,0),0)</f>
        <v>7.9999999999999716</v>
      </c>
      <c r="L1377" s="14">
        <f>2+L1118-Datos!$C$8</f>
        <v>4.2300000000000004</v>
      </c>
      <c r="M1377" s="13" t="s">
        <v>55928</v>
      </c>
      <c r="N1377" s="1" t="s">
        <v>1715</v>
      </c>
      <c r="O1377" s="1">
        <v>10</v>
      </c>
      <c r="P1377" s="1" t="s">
        <v>20</v>
      </c>
      <c r="Q1377" s="4" t="s">
        <v>21</v>
      </c>
    </row>
    <row r="1378" spans="1:17" ht="22.5" x14ac:dyDescent="0.25">
      <c r="A1378" s="3">
        <v>15742</v>
      </c>
      <c r="B1378" s="1" t="s">
        <v>47899</v>
      </c>
      <c r="C1378" s="1" t="s">
        <v>15</v>
      </c>
      <c r="D1378" s="1" t="s">
        <v>119</v>
      </c>
      <c r="E1378" s="1">
        <v>20480761813</v>
      </c>
      <c r="F1378" s="1" t="s">
        <v>47724</v>
      </c>
      <c r="G1378" s="1">
        <v>10196712831</v>
      </c>
      <c r="H1378" s="1" t="s">
        <v>47900</v>
      </c>
      <c r="I1378" s="2">
        <v>45051</v>
      </c>
      <c r="J1378" s="15" t="str">
        <f>MID(Tabla1[[#This Row],[HORA]],1,5)</f>
        <v>13:15</v>
      </c>
      <c r="K1378" s="16">
        <f>IF(Tabla1[[#This Row],[FECHA]]=I1379,IF(J1379-J1378&gt;0,(J1379-J1378)*1440,0),0)</f>
        <v>0.99999999999999645</v>
      </c>
      <c r="L1378" s="14">
        <f>2+L1119-Datos!$C$8</f>
        <v>5.0199999999999996</v>
      </c>
      <c r="M1378" s="13" t="s">
        <v>55933</v>
      </c>
      <c r="N1378" s="1" t="s">
        <v>47901</v>
      </c>
      <c r="O1378" s="1">
        <v>140</v>
      </c>
      <c r="P1378" s="1" t="s">
        <v>376</v>
      </c>
      <c r="Q1378" s="4" t="s">
        <v>21</v>
      </c>
    </row>
    <row r="1379" spans="1:17" ht="22.5" x14ac:dyDescent="0.25">
      <c r="A1379" s="3">
        <v>15743</v>
      </c>
      <c r="B1379" s="1" t="s">
        <v>47902</v>
      </c>
      <c r="C1379" s="1" t="s">
        <v>15</v>
      </c>
      <c r="D1379" s="1" t="s">
        <v>33</v>
      </c>
      <c r="E1379" s="1">
        <v>20480761813</v>
      </c>
      <c r="F1379" s="1" t="s">
        <v>47724</v>
      </c>
      <c r="G1379" s="1">
        <v>44983440</v>
      </c>
      <c r="H1379" s="1" t="s">
        <v>47725</v>
      </c>
      <c r="I1379" s="2">
        <v>45051</v>
      </c>
      <c r="J1379" s="15" t="str">
        <f>MID(Tabla1[[#This Row],[HORA]],1,5)</f>
        <v>13:16</v>
      </c>
      <c r="K1379" s="16">
        <f>IF(Tabla1[[#This Row],[FECHA]]=I1380,IF(J1380-J1379&gt;0,(J1380-J1379)*1440,0),0)</f>
        <v>0.99999999999999645</v>
      </c>
      <c r="L1379" s="14">
        <f>2+L1120-Datos!$C$8</f>
        <v>3.76</v>
      </c>
      <c r="M1379" s="13" t="s">
        <v>55934</v>
      </c>
      <c r="N1379" s="1" t="s">
        <v>47901</v>
      </c>
      <c r="O1379" s="1">
        <v>60</v>
      </c>
      <c r="P1379" s="1" t="s">
        <v>376</v>
      </c>
      <c r="Q1379" s="4" t="s">
        <v>21</v>
      </c>
    </row>
    <row r="1380" spans="1:17" ht="22.5" x14ac:dyDescent="0.25">
      <c r="A1380" s="3">
        <v>5764</v>
      </c>
      <c r="B1380" s="1" t="s">
        <v>18022</v>
      </c>
      <c r="C1380" s="1" t="s">
        <v>15</v>
      </c>
      <c r="D1380" s="1" t="s">
        <v>161</v>
      </c>
      <c r="E1380" s="1">
        <v>16439005</v>
      </c>
      <c r="F1380" s="1" t="s">
        <v>5769</v>
      </c>
      <c r="G1380" s="1">
        <v>2229803</v>
      </c>
      <c r="H1380" s="1" t="s">
        <v>5770</v>
      </c>
      <c r="I1380" s="2">
        <v>45051</v>
      </c>
      <c r="J1380" s="15" t="str">
        <f>MID(Tabla1[[#This Row],[HORA]],1,5)</f>
        <v>13:17</v>
      </c>
      <c r="K1380" s="16">
        <f>IF(Tabla1[[#This Row],[FECHA]]=I1381,IF(J1381-J1380&gt;0,(J1381-J1380)*1440,0),0)</f>
        <v>0</v>
      </c>
      <c r="L1380" s="14">
        <f>2+L1121-Datos!$C$8</f>
        <v>6.68</v>
      </c>
      <c r="M1380" s="13" t="s">
        <v>55935</v>
      </c>
      <c r="N1380" s="1" t="s">
        <v>59</v>
      </c>
      <c r="O1380" s="1">
        <v>10</v>
      </c>
      <c r="P1380" s="1" t="s">
        <v>20</v>
      </c>
      <c r="Q1380" s="4" t="s">
        <v>21</v>
      </c>
    </row>
    <row r="1381" spans="1:17" ht="22.5" x14ac:dyDescent="0.25">
      <c r="A1381" s="3">
        <v>15744</v>
      </c>
      <c r="B1381" s="1" t="s">
        <v>47903</v>
      </c>
      <c r="C1381" s="1" t="s">
        <v>15</v>
      </c>
      <c r="D1381" s="1" t="s">
        <v>40</v>
      </c>
      <c r="E1381" s="1">
        <v>20480761813</v>
      </c>
      <c r="F1381" s="1" t="s">
        <v>47724</v>
      </c>
      <c r="G1381" s="1">
        <v>42831572</v>
      </c>
      <c r="H1381" s="1" t="s">
        <v>47904</v>
      </c>
      <c r="I1381" s="2">
        <v>45051</v>
      </c>
      <c r="J1381" s="15" t="str">
        <f>MID(Tabla1[[#This Row],[HORA]],1,5)</f>
        <v>13:17</v>
      </c>
      <c r="K1381" s="16">
        <f>IF(Tabla1[[#This Row],[FECHA]]=I1382,IF(J1382-J1381&gt;0,(J1382-J1381)*1440,0),0)</f>
        <v>2.9999999999999893</v>
      </c>
      <c r="L1381" s="14">
        <f>2+L1122-Datos!$C$8</f>
        <v>9.16</v>
      </c>
      <c r="M1381" s="13" t="s">
        <v>55935</v>
      </c>
      <c r="N1381" s="1" t="s">
        <v>47901</v>
      </c>
      <c r="O1381" s="1">
        <v>60</v>
      </c>
      <c r="P1381" s="1" t="s">
        <v>376</v>
      </c>
      <c r="Q1381" s="4" t="s">
        <v>21</v>
      </c>
    </row>
    <row r="1382" spans="1:17" ht="22.5" x14ac:dyDescent="0.25">
      <c r="A1382" s="3">
        <v>16758</v>
      </c>
      <c r="B1382" s="1" t="s">
        <v>50752</v>
      </c>
      <c r="C1382" s="1" t="s">
        <v>15</v>
      </c>
      <c r="D1382" s="1" t="s">
        <v>40</v>
      </c>
      <c r="E1382" s="1">
        <v>20509983985</v>
      </c>
      <c r="F1382" s="1" t="s">
        <v>50753</v>
      </c>
      <c r="G1382" s="1">
        <v>2229804</v>
      </c>
      <c r="H1382" s="1" t="s">
        <v>50754</v>
      </c>
      <c r="I1382" s="2">
        <v>45051</v>
      </c>
      <c r="J1382" s="15" t="str">
        <f>MID(Tabla1[[#This Row],[HORA]],1,5)</f>
        <v>13:20</v>
      </c>
      <c r="K1382" s="16">
        <f>IF(Tabla1[[#This Row],[FECHA]]=I1383,IF(J1383-J1382&gt;0,(J1383-J1382)*1440,0),0)</f>
        <v>2.9999999999999893</v>
      </c>
      <c r="L1382" s="14">
        <f>2+L1123-Datos!$C$8</f>
        <v>4.8600000000000003</v>
      </c>
      <c r="M1382" s="13" t="s">
        <v>55938</v>
      </c>
      <c r="N1382" s="1" t="s">
        <v>50755</v>
      </c>
      <c r="O1382" s="1">
        <v>25</v>
      </c>
      <c r="P1382" s="1" t="s">
        <v>20</v>
      </c>
      <c r="Q1382" s="4" t="s">
        <v>21</v>
      </c>
    </row>
    <row r="1383" spans="1:17" ht="22.5" x14ac:dyDescent="0.25">
      <c r="A1383" s="3">
        <v>1081</v>
      </c>
      <c r="B1383" s="1" t="s">
        <v>2929</v>
      </c>
      <c r="C1383" s="1" t="s">
        <v>15</v>
      </c>
      <c r="D1383" s="1" t="s">
        <v>82</v>
      </c>
      <c r="E1383" s="1">
        <v>18098226</v>
      </c>
      <c r="F1383" s="1" t="s">
        <v>2930</v>
      </c>
      <c r="G1383" s="1">
        <v>2229805</v>
      </c>
      <c r="H1383" s="1" t="s">
        <v>2931</v>
      </c>
      <c r="I1383" s="2">
        <v>45051</v>
      </c>
      <c r="J1383" s="15" t="str">
        <f>MID(Tabla1[[#This Row],[HORA]],1,5)</f>
        <v>13:23</v>
      </c>
      <c r="K1383" s="16">
        <f>IF(Tabla1[[#This Row],[FECHA]]=I1384,IF(J1384-J1383&gt;0,(J1384-J1383)*1440,0),0)</f>
        <v>0</v>
      </c>
      <c r="L1383" s="14">
        <f>2+L1124-Datos!$C$8</f>
        <v>3.96</v>
      </c>
      <c r="M1383" s="13" t="s">
        <v>55940</v>
      </c>
      <c r="N1383" s="1" t="s">
        <v>2932</v>
      </c>
      <c r="O1383" s="1">
        <v>20</v>
      </c>
      <c r="P1383" s="1" t="s">
        <v>376</v>
      </c>
      <c r="Q1383" s="4" t="s">
        <v>21</v>
      </c>
    </row>
    <row r="1384" spans="1:17" ht="22.5" x14ac:dyDescent="0.25">
      <c r="A1384" s="3">
        <v>16759</v>
      </c>
      <c r="B1384" s="1" t="s">
        <v>50756</v>
      </c>
      <c r="C1384" s="1" t="s">
        <v>15</v>
      </c>
      <c r="D1384" s="1" t="s">
        <v>40</v>
      </c>
      <c r="E1384" s="1">
        <v>20604174628</v>
      </c>
      <c r="F1384" s="1" t="s">
        <v>50757</v>
      </c>
      <c r="G1384" s="1">
        <v>41053399</v>
      </c>
      <c r="H1384" s="1" t="s">
        <v>50758</v>
      </c>
      <c r="I1384" s="2">
        <v>45051</v>
      </c>
      <c r="J1384" s="15" t="str">
        <f>MID(Tabla1[[#This Row],[HORA]],1,5)</f>
        <v>13:23</v>
      </c>
      <c r="K1384" s="16">
        <f>IF(Tabla1[[#This Row],[FECHA]]=I1385,IF(J1385-J1384&gt;0,(J1385-J1384)*1440,0),0)</f>
        <v>3.9999999999999858</v>
      </c>
      <c r="L1384" s="14">
        <f>2+L1125-Datos!$C$8</f>
        <v>5.16</v>
      </c>
      <c r="M1384" s="13" t="s">
        <v>55940</v>
      </c>
      <c r="N1384" s="1" t="s">
        <v>59</v>
      </c>
      <c r="O1384" s="1">
        <v>10</v>
      </c>
      <c r="P1384" s="1" t="s">
        <v>20</v>
      </c>
      <c r="Q1384" s="4" t="s">
        <v>21</v>
      </c>
    </row>
    <row r="1385" spans="1:17" ht="22.5" x14ac:dyDescent="0.25">
      <c r="A1385" s="3">
        <v>5765</v>
      </c>
      <c r="B1385" s="1" t="s">
        <v>18023</v>
      </c>
      <c r="C1385" s="1" t="s">
        <v>15</v>
      </c>
      <c r="D1385" s="1" t="s">
        <v>82</v>
      </c>
      <c r="E1385" s="1">
        <v>16536693</v>
      </c>
      <c r="F1385" s="1" t="s">
        <v>18024</v>
      </c>
      <c r="G1385" s="1">
        <v>2229808</v>
      </c>
      <c r="H1385" s="1" t="s">
        <v>18025</v>
      </c>
      <c r="I1385" s="2">
        <v>45051</v>
      </c>
      <c r="J1385" s="15" t="str">
        <f>MID(Tabla1[[#This Row],[HORA]],1,5)</f>
        <v>13:27</v>
      </c>
      <c r="K1385" s="16">
        <f>IF(Tabla1[[#This Row],[FECHA]]=I1386,IF(J1386-J1385&gt;0,(J1386-J1385)*1440,0),0)</f>
        <v>0.99999999999999645</v>
      </c>
      <c r="L1385" s="14">
        <f>2+L1126-Datos!$C$8</f>
        <v>6.66</v>
      </c>
      <c r="M1385" s="13" t="s">
        <v>55942</v>
      </c>
      <c r="N1385" s="1" t="s">
        <v>75</v>
      </c>
      <c r="O1385" s="1">
        <v>20</v>
      </c>
      <c r="P1385" s="1" t="s">
        <v>20</v>
      </c>
      <c r="Q1385" s="4" t="s">
        <v>21</v>
      </c>
    </row>
    <row r="1386" spans="1:17" ht="22.5" x14ac:dyDescent="0.25">
      <c r="A1386" s="3">
        <v>1082</v>
      </c>
      <c r="B1386" s="1" t="s">
        <v>2933</v>
      </c>
      <c r="C1386" s="1" t="s">
        <v>15</v>
      </c>
      <c r="D1386" s="1" t="s">
        <v>71</v>
      </c>
      <c r="E1386" s="1">
        <v>76523986</v>
      </c>
      <c r="F1386" s="1" t="s">
        <v>2934</v>
      </c>
      <c r="G1386" s="1">
        <v>2229809</v>
      </c>
      <c r="H1386" s="1" t="s">
        <v>2935</v>
      </c>
      <c r="I1386" s="2">
        <v>45051</v>
      </c>
      <c r="J1386" s="15" t="str">
        <f>MID(Tabla1[[#This Row],[HORA]],1,5)</f>
        <v>13:28</v>
      </c>
      <c r="K1386" s="16">
        <f>IF(Tabla1[[#This Row],[FECHA]]=I1387,IF(J1387-J1386&gt;0,(J1387-J1386)*1440,0),0)</f>
        <v>0.99999999999999645</v>
      </c>
      <c r="L1386" s="14">
        <f>2+L1127-Datos!$C$8</f>
        <v>4.01</v>
      </c>
      <c r="M1386" s="13" t="s">
        <v>55943</v>
      </c>
      <c r="N1386" s="1" t="s">
        <v>2936</v>
      </c>
      <c r="O1386" s="1">
        <v>30</v>
      </c>
      <c r="P1386" s="1" t="s">
        <v>376</v>
      </c>
      <c r="Q1386" s="4" t="s">
        <v>21</v>
      </c>
    </row>
    <row r="1387" spans="1:17" ht="22.5" x14ac:dyDescent="0.25">
      <c r="A1387" s="3">
        <v>15745</v>
      </c>
      <c r="B1387" s="1" t="s">
        <v>47905</v>
      </c>
      <c r="C1387" s="1" t="s">
        <v>15</v>
      </c>
      <c r="D1387" s="1" t="s">
        <v>40</v>
      </c>
      <c r="E1387" s="1">
        <v>20417531026</v>
      </c>
      <c r="F1387" s="1" t="s">
        <v>47906</v>
      </c>
      <c r="G1387" s="1">
        <v>16659617</v>
      </c>
      <c r="H1387" s="1" t="s">
        <v>47907</v>
      </c>
      <c r="I1387" s="2">
        <v>45051</v>
      </c>
      <c r="J1387" s="15" t="str">
        <f>MID(Tabla1[[#This Row],[HORA]],1,5)</f>
        <v>13:29</v>
      </c>
      <c r="K1387" s="16">
        <f>IF(Tabla1[[#This Row],[FECHA]]=I1388,IF(J1388-J1387&gt;0,(J1388-J1387)*1440,0),0)</f>
        <v>0.99999999999999645</v>
      </c>
      <c r="L1387" s="14">
        <f>2+L1128-Datos!$C$8</f>
        <v>6.16</v>
      </c>
      <c r="M1387" s="13" t="s">
        <v>55944</v>
      </c>
      <c r="N1387" s="1" t="s">
        <v>2773</v>
      </c>
      <c r="O1387" s="1">
        <v>10</v>
      </c>
      <c r="P1387" s="1" t="s">
        <v>376</v>
      </c>
      <c r="Q1387" s="4" t="s">
        <v>21</v>
      </c>
    </row>
    <row r="1388" spans="1:17" ht="22.5" x14ac:dyDescent="0.25">
      <c r="A1388" s="3">
        <v>1083</v>
      </c>
      <c r="B1388" s="1" t="s">
        <v>2937</v>
      </c>
      <c r="C1388" s="1" t="s">
        <v>15</v>
      </c>
      <c r="D1388" s="1" t="s">
        <v>40</v>
      </c>
      <c r="E1388" s="1">
        <v>80166547</v>
      </c>
      <c r="F1388" s="1" t="s">
        <v>2938</v>
      </c>
      <c r="G1388" s="1">
        <v>80166547</v>
      </c>
      <c r="H1388" s="1" t="s">
        <v>2938</v>
      </c>
      <c r="I1388" s="2">
        <v>45051</v>
      </c>
      <c r="J1388" s="15" t="str">
        <f>MID(Tabla1[[#This Row],[HORA]],1,5)</f>
        <v>13:30</v>
      </c>
      <c r="K1388" s="16">
        <f>IF(Tabla1[[#This Row],[FECHA]]=I1389,IF(J1389-J1388&gt;0,(J1389-J1388)*1440,0),0)</f>
        <v>1.9999999999999929</v>
      </c>
      <c r="L1388" s="14">
        <f>2+L1129-Datos!$C$8</f>
        <v>7.8599999999999994</v>
      </c>
      <c r="M1388" s="13" t="s">
        <v>55945</v>
      </c>
      <c r="N1388" s="1" t="s">
        <v>2773</v>
      </c>
      <c r="O1388" s="1">
        <v>30</v>
      </c>
      <c r="P1388" s="1" t="s">
        <v>376</v>
      </c>
      <c r="Q1388" s="4" t="s">
        <v>21</v>
      </c>
    </row>
    <row r="1389" spans="1:17" ht="22.5" x14ac:dyDescent="0.25">
      <c r="A1389" s="3">
        <v>1084</v>
      </c>
      <c r="B1389" s="1" t="s">
        <v>2939</v>
      </c>
      <c r="C1389" s="1" t="s">
        <v>15</v>
      </c>
      <c r="D1389" s="1" t="s">
        <v>40</v>
      </c>
      <c r="E1389" s="1">
        <v>18196627</v>
      </c>
      <c r="F1389" s="1" t="s">
        <v>2940</v>
      </c>
      <c r="G1389" s="1">
        <v>2229811</v>
      </c>
      <c r="H1389" s="1" t="s">
        <v>2941</v>
      </c>
      <c r="I1389" s="2">
        <v>45051</v>
      </c>
      <c r="J1389" s="15" t="str">
        <f>MID(Tabla1[[#This Row],[HORA]],1,5)</f>
        <v>13:32</v>
      </c>
      <c r="K1389" s="16">
        <f>IF(Tabla1[[#This Row],[FECHA]]=I1390,IF(J1390-J1389&gt;0,(J1390-J1389)*1440,0),0)</f>
        <v>1.9999999999999929</v>
      </c>
      <c r="L1389" s="14">
        <f>2+L1130-Datos!$C$8</f>
        <v>5.0199999999999996</v>
      </c>
      <c r="M1389" s="13" t="s">
        <v>55846</v>
      </c>
      <c r="N1389" s="1" t="s">
        <v>2942</v>
      </c>
      <c r="O1389" s="1">
        <v>15</v>
      </c>
      <c r="P1389" s="1" t="s">
        <v>376</v>
      </c>
      <c r="Q1389" s="4" t="s">
        <v>21</v>
      </c>
    </row>
    <row r="1390" spans="1:17" ht="22.5" x14ac:dyDescent="0.25">
      <c r="A1390" s="3">
        <v>5766</v>
      </c>
      <c r="B1390" s="1" t="s">
        <v>18026</v>
      </c>
      <c r="C1390" s="1" t="s">
        <v>15</v>
      </c>
      <c r="D1390" s="1" t="s">
        <v>77</v>
      </c>
      <c r="E1390" s="1">
        <v>45054455</v>
      </c>
      <c r="F1390" s="1" t="s">
        <v>18027</v>
      </c>
      <c r="G1390" s="1">
        <v>2229812</v>
      </c>
      <c r="H1390" s="1" t="s">
        <v>13557</v>
      </c>
      <c r="I1390" s="2">
        <v>45051</v>
      </c>
      <c r="J1390" s="15" t="str">
        <f>MID(Tabla1[[#This Row],[HORA]],1,5)</f>
        <v>13:34</v>
      </c>
      <c r="K1390" s="16">
        <f>IF(Tabla1[[#This Row],[FECHA]]=I1391,IF(J1391-J1390&gt;0,(J1391-J1390)*1440,0),0)</f>
        <v>2.9999999999999893</v>
      </c>
      <c r="L1390" s="14">
        <f>2+L1131-Datos!$C$8</f>
        <v>5.96</v>
      </c>
      <c r="M1390" s="13" t="s">
        <v>55947</v>
      </c>
      <c r="N1390" s="1" t="s">
        <v>59</v>
      </c>
      <c r="O1390" s="1">
        <v>10</v>
      </c>
      <c r="P1390" s="1" t="s">
        <v>20</v>
      </c>
      <c r="Q1390" s="4" t="s">
        <v>21</v>
      </c>
    </row>
    <row r="1391" spans="1:17" ht="22.5" x14ac:dyDescent="0.25">
      <c r="A1391" s="3">
        <v>5767</v>
      </c>
      <c r="B1391" s="1" t="s">
        <v>18028</v>
      </c>
      <c r="C1391" s="1" t="s">
        <v>15</v>
      </c>
      <c r="D1391" s="1" t="s">
        <v>33</v>
      </c>
      <c r="E1391" s="1">
        <v>45986473</v>
      </c>
      <c r="F1391" s="1" t="s">
        <v>17891</v>
      </c>
      <c r="G1391" s="1">
        <v>2229815</v>
      </c>
      <c r="H1391" s="1" t="s">
        <v>18029</v>
      </c>
      <c r="I1391" s="2">
        <v>45051</v>
      </c>
      <c r="J1391" s="15" t="str">
        <f>MID(Tabla1[[#This Row],[HORA]],1,5)</f>
        <v>13:37</v>
      </c>
      <c r="K1391" s="16">
        <f>IF(Tabla1[[#This Row],[FECHA]]=I1392,IF(J1392-J1391&gt;0,(J1392-J1391)*1440,0),0)</f>
        <v>0</v>
      </c>
      <c r="L1391" s="14">
        <f>2+L1132-Datos!$C$8</f>
        <v>6.2</v>
      </c>
      <c r="M1391" s="13" t="s">
        <v>55848</v>
      </c>
      <c r="N1391" s="1" t="s">
        <v>18030</v>
      </c>
      <c r="O1391" s="1">
        <v>15</v>
      </c>
      <c r="P1391" s="1" t="s">
        <v>20</v>
      </c>
      <c r="Q1391" s="4" t="s">
        <v>21</v>
      </c>
    </row>
    <row r="1392" spans="1:17" ht="22.5" x14ac:dyDescent="0.25">
      <c r="A1392" s="3">
        <v>15746</v>
      </c>
      <c r="B1392" s="1" t="s">
        <v>47908</v>
      </c>
      <c r="C1392" s="1" t="s">
        <v>15</v>
      </c>
      <c r="D1392" s="1" t="s">
        <v>40</v>
      </c>
      <c r="E1392" s="1">
        <v>20164032702</v>
      </c>
      <c r="F1392" s="1" t="s">
        <v>47909</v>
      </c>
      <c r="G1392" s="1">
        <v>2229814</v>
      </c>
      <c r="H1392" s="1" t="s">
        <v>47910</v>
      </c>
      <c r="I1392" s="2">
        <v>45051</v>
      </c>
      <c r="J1392" s="15" t="str">
        <f>MID(Tabla1[[#This Row],[HORA]],1,5)</f>
        <v>13:37</v>
      </c>
      <c r="K1392" s="16">
        <f>IF(Tabla1[[#This Row],[FECHA]]=I1393,IF(J1393-J1392&gt;0,(J1393-J1392)*1440,0),0)</f>
        <v>0.99999999999999645</v>
      </c>
      <c r="L1392" s="14">
        <f>2+L1133-Datos!$C$8</f>
        <v>3.87</v>
      </c>
      <c r="M1392" s="13" t="s">
        <v>55848</v>
      </c>
      <c r="N1392" s="1" t="s">
        <v>447</v>
      </c>
      <c r="O1392" s="1">
        <v>10</v>
      </c>
      <c r="P1392" s="1" t="s">
        <v>376</v>
      </c>
      <c r="Q1392" s="4" t="s">
        <v>21</v>
      </c>
    </row>
    <row r="1393" spans="1:17" ht="22.5" x14ac:dyDescent="0.25">
      <c r="A1393" s="3">
        <v>1085</v>
      </c>
      <c r="B1393" s="1" t="s">
        <v>2943</v>
      </c>
      <c r="C1393" s="1" t="s">
        <v>15</v>
      </c>
      <c r="D1393" s="1" t="s">
        <v>40</v>
      </c>
      <c r="E1393" s="1">
        <v>41501122</v>
      </c>
      <c r="F1393" s="1" t="s">
        <v>2944</v>
      </c>
      <c r="G1393" s="1">
        <v>41501122</v>
      </c>
      <c r="H1393" s="1" t="s">
        <v>2944</v>
      </c>
      <c r="I1393" s="2">
        <v>45051</v>
      </c>
      <c r="J1393" s="15" t="str">
        <f>MID(Tabla1[[#This Row],[HORA]],1,5)</f>
        <v>13:38</v>
      </c>
      <c r="K1393" s="16">
        <f>IF(Tabla1[[#This Row],[FECHA]]=I1394,IF(J1394-J1393&gt;0,(J1394-J1393)*1440,0),0)</f>
        <v>2.9999999999999893</v>
      </c>
      <c r="L1393" s="14">
        <f>2+L1134-Datos!$C$8</f>
        <v>5.1100000000000003</v>
      </c>
      <c r="M1393" s="13" t="s">
        <v>55950</v>
      </c>
      <c r="N1393" s="1" t="s">
        <v>2773</v>
      </c>
      <c r="O1393" s="1">
        <v>10</v>
      </c>
      <c r="P1393" s="1" t="s">
        <v>376</v>
      </c>
      <c r="Q1393" s="4" t="s">
        <v>21</v>
      </c>
    </row>
    <row r="1394" spans="1:17" ht="22.5" x14ac:dyDescent="0.25">
      <c r="A1394" s="3">
        <v>16760</v>
      </c>
      <c r="B1394" s="1" t="s">
        <v>50759</v>
      </c>
      <c r="C1394" s="1" t="s">
        <v>15</v>
      </c>
      <c r="D1394" s="1" t="s">
        <v>40</v>
      </c>
      <c r="E1394" s="1">
        <v>20525638015</v>
      </c>
      <c r="F1394" s="1" t="s">
        <v>49197</v>
      </c>
      <c r="G1394" s="1">
        <v>2802413</v>
      </c>
      <c r="H1394" s="1" t="s">
        <v>50162</v>
      </c>
      <c r="I1394" s="2">
        <v>45051</v>
      </c>
      <c r="J1394" s="15" t="str">
        <f>MID(Tabla1[[#This Row],[HORA]],1,5)</f>
        <v>13:41</v>
      </c>
      <c r="K1394" s="16">
        <f>IF(Tabla1[[#This Row],[FECHA]]=I1395,IF(J1395-J1394&gt;0,(J1395-J1394)*1440,0),0)</f>
        <v>0.99999999999999645</v>
      </c>
      <c r="L1394" s="14">
        <f>2+L1135-Datos!$C$8</f>
        <v>4.8000000000000007</v>
      </c>
      <c r="M1394" s="13" t="s">
        <v>55952</v>
      </c>
      <c r="N1394" s="1" t="s">
        <v>50760</v>
      </c>
      <c r="O1394" s="1">
        <v>15</v>
      </c>
      <c r="P1394" s="1" t="s">
        <v>20</v>
      </c>
      <c r="Q1394" s="4" t="s">
        <v>21</v>
      </c>
    </row>
    <row r="1395" spans="1:17" ht="22.5" x14ac:dyDescent="0.25">
      <c r="A1395" s="3">
        <v>1086</v>
      </c>
      <c r="B1395" s="1" t="s">
        <v>2945</v>
      </c>
      <c r="C1395" s="1" t="s">
        <v>15</v>
      </c>
      <c r="D1395" s="1" t="s">
        <v>40</v>
      </c>
      <c r="E1395" s="1">
        <v>41598483</v>
      </c>
      <c r="F1395" s="1" t="s">
        <v>2946</v>
      </c>
      <c r="G1395" s="1">
        <v>2229816</v>
      </c>
      <c r="H1395" s="1" t="s">
        <v>2947</v>
      </c>
      <c r="I1395" s="2">
        <v>45051</v>
      </c>
      <c r="J1395" s="15" t="str">
        <f>MID(Tabla1[[#This Row],[HORA]],1,5)</f>
        <v>13:42</v>
      </c>
      <c r="K1395" s="16">
        <f>IF(Tabla1[[#This Row],[FECHA]]=I1396,IF(J1396-J1395&gt;0,(J1396-J1395)*1440,0),0)</f>
        <v>1.9999999999999929</v>
      </c>
      <c r="L1395" s="14">
        <f>2+L1136-Datos!$C$8</f>
        <v>6.18</v>
      </c>
      <c r="M1395" s="13" t="s">
        <v>55953</v>
      </c>
      <c r="N1395" s="1" t="s">
        <v>2948</v>
      </c>
      <c r="O1395" s="1">
        <v>105</v>
      </c>
      <c r="P1395" s="1" t="s">
        <v>376</v>
      </c>
      <c r="Q1395" s="4" t="s">
        <v>21</v>
      </c>
    </row>
    <row r="1396" spans="1:17" ht="22.5" x14ac:dyDescent="0.25">
      <c r="A1396" s="3">
        <v>16761</v>
      </c>
      <c r="B1396" s="1" t="s">
        <v>50761</v>
      </c>
      <c r="C1396" s="1" t="s">
        <v>15</v>
      </c>
      <c r="D1396" s="1" t="s">
        <v>119</v>
      </c>
      <c r="E1396" s="1">
        <v>20555378280</v>
      </c>
      <c r="F1396" s="1" t="s">
        <v>48345</v>
      </c>
      <c r="G1396" s="1">
        <v>42130586</v>
      </c>
      <c r="H1396" s="1" t="s">
        <v>49209</v>
      </c>
      <c r="I1396" s="2">
        <v>45051</v>
      </c>
      <c r="J1396" s="15" t="str">
        <f>MID(Tabla1[[#This Row],[HORA]],1,5)</f>
        <v>13:44</v>
      </c>
      <c r="K1396" s="16">
        <f>IF(Tabla1[[#This Row],[FECHA]]=I1397,IF(J1397-J1396&gt;0,(J1397-J1396)*1440,0),0)</f>
        <v>2.0000000000001528</v>
      </c>
      <c r="L1396" s="14">
        <f>2+L1137-Datos!$C$8</f>
        <v>6.12</v>
      </c>
      <c r="M1396" s="13" t="s">
        <v>55955</v>
      </c>
      <c r="N1396" s="1" t="s">
        <v>50762</v>
      </c>
      <c r="O1396" s="1">
        <v>200</v>
      </c>
      <c r="P1396" s="1" t="s">
        <v>20</v>
      </c>
      <c r="Q1396" s="4" t="s">
        <v>21</v>
      </c>
    </row>
    <row r="1397" spans="1:17" ht="22.5" x14ac:dyDescent="0.25">
      <c r="A1397" s="3">
        <v>1087</v>
      </c>
      <c r="B1397" s="1" t="s">
        <v>2949</v>
      </c>
      <c r="C1397" s="1" t="s">
        <v>15</v>
      </c>
      <c r="D1397" s="1" t="s">
        <v>71</v>
      </c>
      <c r="E1397" s="1">
        <v>942165555</v>
      </c>
      <c r="F1397" s="1" t="s">
        <v>2950</v>
      </c>
      <c r="G1397" s="1">
        <v>2229817</v>
      </c>
      <c r="H1397" s="1" t="s">
        <v>2951</v>
      </c>
      <c r="I1397" s="2">
        <v>45051</v>
      </c>
      <c r="J1397" s="15" t="str">
        <f>MID(Tabla1[[#This Row],[HORA]],1,5)</f>
        <v>13:46</v>
      </c>
      <c r="K1397" s="16">
        <f>IF(Tabla1[[#This Row],[FECHA]]=I1398,IF(J1398-J1397&gt;0,(J1398-J1397)*1440,0),0)</f>
        <v>2.9999999999998295</v>
      </c>
      <c r="L1397" s="14">
        <f>2+L1138-Datos!$C$8</f>
        <v>6.0200000000000005</v>
      </c>
      <c r="M1397" s="13" t="s">
        <v>55957</v>
      </c>
      <c r="N1397" s="1" t="s">
        <v>2952</v>
      </c>
      <c r="O1397" s="1">
        <v>10</v>
      </c>
      <c r="P1397" s="1" t="s">
        <v>376</v>
      </c>
      <c r="Q1397" s="4" t="s">
        <v>21</v>
      </c>
    </row>
    <row r="1398" spans="1:17" ht="22.5" x14ac:dyDescent="0.25">
      <c r="A1398" s="3">
        <v>1088</v>
      </c>
      <c r="B1398" s="1" t="s">
        <v>2953</v>
      </c>
      <c r="C1398" s="1" t="s">
        <v>15</v>
      </c>
      <c r="D1398" s="1" t="s">
        <v>40</v>
      </c>
      <c r="E1398" s="1">
        <v>72213013</v>
      </c>
      <c r="F1398" s="1" t="s">
        <v>2954</v>
      </c>
      <c r="G1398" s="1">
        <v>73121867</v>
      </c>
      <c r="H1398" s="1" t="s">
        <v>2955</v>
      </c>
      <c r="I1398" s="2">
        <v>45051</v>
      </c>
      <c r="J1398" s="15" t="str">
        <f>MID(Tabla1[[#This Row],[HORA]],1,5)</f>
        <v>13:49</v>
      </c>
      <c r="K1398" s="16">
        <f>IF(Tabla1[[#This Row],[FECHA]]=I1399,IF(J1399-J1398&gt;0,(J1399-J1398)*1440,0),0)</f>
        <v>1.9999999999999929</v>
      </c>
      <c r="L1398" s="14">
        <f>2+L1139-Datos!$C$8</f>
        <v>3.7300000000000004</v>
      </c>
      <c r="M1398" s="13" t="s">
        <v>55960</v>
      </c>
      <c r="N1398" s="1" t="s">
        <v>2956</v>
      </c>
      <c r="O1398" s="1">
        <v>12</v>
      </c>
      <c r="P1398" s="1" t="s">
        <v>376</v>
      </c>
      <c r="Q1398" s="4" t="s">
        <v>21</v>
      </c>
    </row>
    <row r="1399" spans="1:17" ht="22.5" x14ac:dyDescent="0.25">
      <c r="A1399" s="3">
        <v>1089</v>
      </c>
      <c r="B1399" s="1" t="s">
        <v>2957</v>
      </c>
      <c r="C1399" s="1" t="s">
        <v>15</v>
      </c>
      <c r="D1399" s="1" t="s">
        <v>71</v>
      </c>
      <c r="E1399" s="1">
        <v>47482643</v>
      </c>
      <c r="F1399" s="1" t="s">
        <v>2958</v>
      </c>
      <c r="G1399" s="1">
        <v>45586879</v>
      </c>
      <c r="H1399" s="1" t="s">
        <v>2959</v>
      </c>
      <c r="I1399" s="2">
        <v>45051</v>
      </c>
      <c r="J1399" s="15" t="str">
        <f>MID(Tabla1[[#This Row],[HORA]],1,5)</f>
        <v>13:51</v>
      </c>
      <c r="K1399" s="16">
        <f>IF(Tabla1[[#This Row],[FECHA]]=I1400,IF(J1400-J1399&gt;0,(J1400-J1399)*1440,0),0)</f>
        <v>3.0000000000001492</v>
      </c>
      <c r="L1399" s="14">
        <f>2+L1140-Datos!$C$8</f>
        <v>5.0199999999999996</v>
      </c>
      <c r="M1399" s="13" t="s">
        <v>55962</v>
      </c>
      <c r="N1399" s="1" t="s">
        <v>2960</v>
      </c>
      <c r="O1399" s="1">
        <v>70</v>
      </c>
      <c r="P1399" s="1" t="s">
        <v>376</v>
      </c>
      <c r="Q1399" s="4" t="s">
        <v>21</v>
      </c>
    </row>
    <row r="1400" spans="1:17" ht="22.5" x14ac:dyDescent="0.25">
      <c r="A1400" s="3">
        <v>1090</v>
      </c>
      <c r="B1400" s="1" t="s">
        <v>2961</v>
      </c>
      <c r="C1400" s="1" t="s">
        <v>15</v>
      </c>
      <c r="D1400" s="1" t="s">
        <v>40</v>
      </c>
      <c r="E1400" s="1">
        <v>1800158</v>
      </c>
      <c r="F1400" s="1" t="s">
        <v>2962</v>
      </c>
      <c r="G1400" s="1">
        <v>4450722</v>
      </c>
      <c r="H1400" s="1" t="s">
        <v>2963</v>
      </c>
      <c r="I1400" s="2">
        <v>45051</v>
      </c>
      <c r="J1400" s="15" t="str">
        <f>MID(Tabla1[[#This Row],[HORA]],1,5)</f>
        <v>13:54</v>
      </c>
      <c r="K1400" s="16">
        <f>IF(Tabla1[[#This Row],[FECHA]]=I1401,IF(J1401-J1400&gt;0,(J1401-J1400)*1440,0),0)</f>
        <v>1.9999999999999929</v>
      </c>
      <c r="L1400" s="14">
        <f>2+L1141-Datos!$C$8</f>
        <v>4.03</v>
      </c>
      <c r="M1400" s="13" t="s">
        <v>55965</v>
      </c>
      <c r="N1400" s="1" t="s">
        <v>2964</v>
      </c>
      <c r="O1400" s="1">
        <v>20</v>
      </c>
      <c r="P1400" s="1" t="s">
        <v>376</v>
      </c>
      <c r="Q1400" s="4" t="s">
        <v>21</v>
      </c>
    </row>
    <row r="1401" spans="1:17" ht="22.5" x14ac:dyDescent="0.25">
      <c r="A1401" s="3">
        <v>1091</v>
      </c>
      <c r="B1401" s="1" t="s">
        <v>2965</v>
      </c>
      <c r="C1401" s="1" t="s">
        <v>15</v>
      </c>
      <c r="D1401" s="1" t="s">
        <v>1017</v>
      </c>
      <c r="E1401" s="1">
        <v>7166121</v>
      </c>
      <c r="F1401" s="1" t="s">
        <v>2966</v>
      </c>
      <c r="G1401" s="1">
        <v>7166121</v>
      </c>
      <c r="H1401" s="1" t="s">
        <v>2966</v>
      </c>
      <c r="I1401" s="2">
        <v>45051</v>
      </c>
      <c r="J1401" s="15" t="str">
        <f>MID(Tabla1[[#This Row],[HORA]],1,5)</f>
        <v>13:56</v>
      </c>
      <c r="K1401" s="16">
        <f>IF(Tabla1[[#This Row],[FECHA]]=I1402,IF(J1402-J1401&gt;0,(J1402-J1401)*1440,0),0)</f>
        <v>1.9999999999999929</v>
      </c>
      <c r="L1401" s="14">
        <f>2+L1142-Datos!$C$8</f>
        <v>7.04</v>
      </c>
      <c r="M1401" s="13" t="s">
        <v>55967</v>
      </c>
      <c r="N1401" s="1" t="s">
        <v>2773</v>
      </c>
      <c r="O1401" s="1">
        <v>45</v>
      </c>
      <c r="P1401" s="1" t="s">
        <v>376</v>
      </c>
      <c r="Q1401" s="4" t="s">
        <v>21</v>
      </c>
    </row>
    <row r="1402" spans="1:17" ht="22.5" x14ac:dyDescent="0.25">
      <c r="A1402" s="3">
        <v>1092</v>
      </c>
      <c r="B1402" s="1" t="s">
        <v>2967</v>
      </c>
      <c r="C1402" s="1" t="s">
        <v>15</v>
      </c>
      <c r="D1402" s="1" t="s">
        <v>77</v>
      </c>
      <c r="E1402" s="1">
        <v>46979616</v>
      </c>
      <c r="F1402" s="1" t="s">
        <v>2968</v>
      </c>
      <c r="G1402" s="1">
        <v>44051089</v>
      </c>
      <c r="H1402" s="1" t="s">
        <v>2969</v>
      </c>
      <c r="I1402" s="2">
        <v>45051</v>
      </c>
      <c r="J1402" s="15" t="str">
        <f>MID(Tabla1[[#This Row],[HORA]],1,5)</f>
        <v>13:58</v>
      </c>
      <c r="K1402" s="16">
        <f>IF(Tabla1[[#This Row],[FECHA]]=I1403,IF(J1403-J1402&gt;0,(J1403-J1402)*1440,0),0)</f>
        <v>6.9999999999999751</v>
      </c>
      <c r="L1402" s="14">
        <f>2+L1143-Datos!$C$8</f>
        <v>9.1000000000000014</v>
      </c>
      <c r="M1402" s="13" t="s">
        <v>55969</v>
      </c>
      <c r="N1402" s="1" t="s">
        <v>2970</v>
      </c>
      <c r="O1402" s="1">
        <v>20</v>
      </c>
      <c r="P1402" s="1" t="s">
        <v>376</v>
      </c>
      <c r="Q1402" s="4" t="s">
        <v>21</v>
      </c>
    </row>
    <row r="1403" spans="1:17" ht="22.5" x14ac:dyDescent="0.25">
      <c r="A1403" s="3">
        <v>1093</v>
      </c>
      <c r="B1403" s="1" t="s">
        <v>2971</v>
      </c>
      <c r="C1403" s="1" t="s">
        <v>15</v>
      </c>
      <c r="D1403" s="1" t="s">
        <v>71</v>
      </c>
      <c r="E1403" s="1">
        <v>72201978</v>
      </c>
      <c r="F1403" s="1" t="s">
        <v>2972</v>
      </c>
      <c r="G1403" s="1">
        <v>73646749</v>
      </c>
      <c r="H1403" s="1" t="s">
        <v>2973</v>
      </c>
      <c r="I1403" s="2">
        <v>45051</v>
      </c>
      <c r="J1403" s="15" t="str">
        <f>MID(Tabla1[[#This Row],[HORA]],1,5)</f>
        <v>14:05</v>
      </c>
      <c r="K1403" s="16">
        <f>IF(Tabla1[[#This Row],[FECHA]]=I1404,IF(J1404-J1403&gt;0,(J1404-J1403)*1440,0),0)</f>
        <v>3.9999999999999858</v>
      </c>
      <c r="L1403" s="14">
        <f>2+L1144-Datos!$C$8</f>
        <v>4.9700000000000006</v>
      </c>
      <c r="M1403" s="13" t="s">
        <v>55976</v>
      </c>
      <c r="N1403" s="1" t="s">
        <v>2974</v>
      </c>
      <c r="O1403" s="1">
        <v>10</v>
      </c>
      <c r="P1403" s="1" t="s">
        <v>300</v>
      </c>
      <c r="Q1403" s="4" t="s">
        <v>21</v>
      </c>
    </row>
    <row r="1404" spans="1:17" ht="22.5" x14ac:dyDescent="0.25">
      <c r="A1404" s="3">
        <v>12509</v>
      </c>
      <c r="B1404" s="1" t="s">
        <v>38537</v>
      </c>
      <c r="C1404" s="1" t="s">
        <v>15</v>
      </c>
      <c r="D1404" s="1" t="s">
        <v>23</v>
      </c>
      <c r="E1404" s="1">
        <v>43366278</v>
      </c>
      <c r="F1404" s="1" t="s">
        <v>38538</v>
      </c>
      <c r="G1404" s="1">
        <v>2229819</v>
      </c>
      <c r="H1404" s="1" t="s">
        <v>38539</v>
      </c>
      <c r="I1404" s="2">
        <v>45051</v>
      </c>
      <c r="J1404" s="15" t="str">
        <f>MID(Tabla1[[#This Row],[HORA]],1,5)</f>
        <v>14:09</v>
      </c>
      <c r="K1404" s="16">
        <f>IF(Tabla1[[#This Row],[FECHA]]=I1405,IF(J1405-J1404&gt;0,(J1405-J1404)*1440,0),0)</f>
        <v>0.99999999999999645</v>
      </c>
      <c r="L1404" s="14">
        <f>2+L1145-Datos!$C$8</f>
        <v>4.78</v>
      </c>
      <c r="M1404" s="13" t="s">
        <v>55980</v>
      </c>
      <c r="N1404" s="1" t="s">
        <v>38540</v>
      </c>
      <c r="O1404" s="1">
        <v>15</v>
      </c>
      <c r="P1404" s="1" t="s">
        <v>413</v>
      </c>
      <c r="Q1404" s="4" t="s">
        <v>21</v>
      </c>
    </row>
    <row r="1405" spans="1:17" ht="22.5" x14ac:dyDescent="0.25">
      <c r="A1405" s="3">
        <v>12510</v>
      </c>
      <c r="B1405" s="1" t="s">
        <v>38541</v>
      </c>
      <c r="C1405" s="1" t="s">
        <v>15</v>
      </c>
      <c r="D1405" s="1" t="s">
        <v>82</v>
      </c>
      <c r="E1405" s="1">
        <v>43366278</v>
      </c>
      <c r="F1405" s="1" t="s">
        <v>38538</v>
      </c>
      <c r="G1405" s="1">
        <v>2229820</v>
      </c>
      <c r="H1405" s="1" t="s">
        <v>38542</v>
      </c>
      <c r="I1405" s="2">
        <v>45051</v>
      </c>
      <c r="J1405" s="15" t="str">
        <f>MID(Tabla1[[#This Row],[HORA]],1,5)</f>
        <v>14:10</v>
      </c>
      <c r="K1405" s="16">
        <f>IF(Tabla1[[#This Row],[FECHA]]=I1406,IF(J1406-J1405&gt;0,(J1406-J1405)*1440,0),0)</f>
        <v>1.9999999999999929</v>
      </c>
      <c r="L1405" s="14">
        <f>2+L1146-Datos!$C$8</f>
        <v>6.87</v>
      </c>
      <c r="M1405" s="13" t="s">
        <v>55850</v>
      </c>
      <c r="N1405" s="1" t="s">
        <v>38543</v>
      </c>
      <c r="O1405" s="1">
        <v>15</v>
      </c>
      <c r="P1405" s="1" t="s">
        <v>413</v>
      </c>
      <c r="Q1405" s="4" t="s">
        <v>21</v>
      </c>
    </row>
    <row r="1406" spans="1:17" ht="22.5" x14ac:dyDescent="0.25">
      <c r="A1406" s="3">
        <v>1094</v>
      </c>
      <c r="B1406" s="1" t="s">
        <v>2975</v>
      </c>
      <c r="C1406" s="1" t="s">
        <v>15</v>
      </c>
      <c r="D1406" s="1" t="s">
        <v>40</v>
      </c>
      <c r="E1406" s="1">
        <v>16759751</v>
      </c>
      <c r="F1406" s="1" t="s">
        <v>2976</v>
      </c>
      <c r="G1406" s="1">
        <v>0</v>
      </c>
      <c r="H1406" s="1" t="s">
        <v>1788</v>
      </c>
      <c r="I1406" s="2">
        <v>45051</v>
      </c>
      <c r="J1406" s="15" t="str">
        <f>MID(Tabla1[[#This Row],[HORA]],1,5)</f>
        <v>14:12</v>
      </c>
      <c r="K1406" s="16">
        <f>IF(Tabla1[[#This Row],[FECHA]]=I1407,IF(J1407-J1406&gt;0,(J1407-J1406)*1440,0),0)</f>
        <v>0.99999999999999645</v>
      </c>
      <c r="L1406" s="14">
        <f>2+L1147-Datos!$C$8</f>
        <v>4.21</v>
      </c>
      <c r="M1406" s="13" t="s">
        <v>55851</v>
      </c>
      <c r="N1406" s="1" t="s">
        <v>1715</v>
      </c>
      <c r="O1406" s="1">
        <v>15</v>
      </c>
      <c r="P1406" s="1" t="s">
        <v>300</v>
      </c>
      <c r="Q1406" s="4" t="s">
        <v>21</v>
      </c>
    </row>
    <row r="1407" spans="1:17" ht="22.5" x14ac:dyDescent="0.25">
      <c r="A1407" s="3">
        <v>18131</v>
      </c>
      <c r="B1407" s="1" t="s">
        <v>54199</v>
      </c>
      <c r="C1407" s="1" t="s">
        <v>15</v>
      </c>
      <c r="D1407" s="1" t="s">
        <v>40</v>
      </c>
      <c r="E1407" s="1">
        <v>20301405082</v>
      </c>
      <c r="F1407" s="1" t="s">
        <v>54200</v>
      </c>
      <c r="G1407" s="1">
        <v>41443872</v>
      </c>
      <c r="H1407" s="1" t="s">
        <v>54201</v>
      </c>
      <c r="I1407" s="2">
        <v>45051</v>
      </c>
      <c r="J1407" s="15" t="str">
        <f>MID(Tabla1[[#This Row],[HORA]],1,5)</f>
        <v>14:13</v>
      </c>
      <c r="K1407" s="16">
        <f>IF(Tabla1[[#This Row],[FECHA]]=I1408,IF(J1408-J1407&gt;0,(J1408-J1407)*1440,0),0)</f>
        <v>1.9999999999999929</v>
      </c>
      <c r="L1407" s="14">
        <f>2+L1148-Datos!$C$8</f>
        <v>5.94</v>
      </c>
      <c r="M1407" s="13" t="s">
        <v>55982</v>
      </c>
      <c r="N1407" s="1" t="s">
        <v>37797</v>
      </c>
      <c r="O1407" s="1">
        <v>10</v>
      </c>
      <c r="P1407" s="1" t="s">
        <v>413</v>
      </c>
      <c r="Q1407" s="4" t="s">
        <v>21</v>
      </c>
    </row>
    <row r="1408" spans="1:17" ht="22.5" x14ac:dyDescent="0.25">
      <c r="A1408" s="3">
        <v>1095</v>
      </c>
      <c r="B1408" s="1" t="s">
        <v>2977</v>
      </c>
      <c r="C1408" s="1" t="s">
        <v>15</v>
      </c>
      <c r="D1408" s="1" t="s">
        <v>161</v>
      </c>
      <c r="E1408" s="1">
        <v>72841715</v>
      </c>
      <c r="F1408" s="1" t="s">
        <v>2978</v>
      </c>
      <c r="G1408" s="1">
        <v>70126947</v>
      </c>
      <c r="H1408" s="1" t="s">
        <v>2979</v>
      </c>
      <c r="I1408" s="2">
        <v>45051</v>
      </c>
      <c r="J1408" s="15" t="str">
        <f>MID(Tabla1[[#This Row],[HORA]],1,5)</f>
        <v>14:15</v>
      </c>
      <c r="K1408" s="16">
        <f>IF(Tabla1[[#This Row],[FECHA]]=I1409,IF(J1409-J1408&gt;0,(J1409-J1408)*1440,0),0)</f>
        <v>0.99999999999999645</v>
      </c>
      <c r="L1408" s="14">
        <f>2+L1149-Datos!$C$8</f>
        <v>7.8000000000000007</v>
      </c>
      <c r="M1408" s="13" t="s">
        <v>55984</v>
      </c>
      <c r="N1408" s="1" t="s">
        <v>2980</v>
      </c>
      <c r="O1408" s="1">
        <v>10</v>
      </c>
      <c r="P1408" s="1" t="s">
        <v>300</v>
      </c>
      <c r="Q1408" s="4" t="s">
        <v>21</v>
      </c>
    </row>
    <row r="1409" spans="1:17" ht="22.5" x14ac:dyDescent="0.25">
      <c r="A1409" s="3">
        <v>12511</v>
      </c>
      <c r="B1409" s="1" t="s">
        <v>38544</v>
      </c>
      <c r="C1409" s="1" t="s">
        <v>15</v>
      </c>
      <c r="D1409" s="1" t="s">
        <v>40</v>
      </c>
      <c r="E1409" s="1">
        <v>28110535</v>
      </c>
      <c r="F1409" s="1" t="s">
        <v>12612</v>
      </c>
      <c r="G1409" s="1">
        <v>28110535</v>
      </c>
      <c r="H1409" s="1" t="s">
        <v>12612</v>
      </c>
      <c r="I1409" s="2">
        <v>45051</v>
      </c>
      <c r="J1409" s="15" t="str">
        <f>MID(Tabla1[[#This Row],[HORA]],1,5)</f>
        <v>14:16</v>
      </c>
      <c r="K1409" s="16">
        <f>IF(Tabla1[[#This Row],[FECHA]]=I1410,IF(J1410-J1409&gt;0,(J1410-J1409)*1440,0),0)</f>
        <v>0.99999999999999645</v>
      </c>
      <c r="L1409" s="14">
        <f>2+L1150-Datos!$C$8</f>
        <v>5.0999999999999996</v>
      </c>
      <c r="M1409" s="13" t="s">
        <v>55852</v>
      </c>
      <c r="N1409" s="1" t="s">
        <v>1715</v>
      </c>
      <c r="O1409" s="1">
        <v>20</v>
      </c>
      <c r="P1409" s="1" t="s">
        <v>413</v>
      </c>
      <c r="Q1409" s="4" t="s">
        <v>21</v>
      </c>
    </row>
    <row r="1410" spans="1:17" ht="22.5" x14ac:dyDescent="0.25">
      <c r="A1410" s="3">
        <v>1096</v>
      </c>
      <c r="B1410" s="1" t="s">
        <v>2981</v>
      </c>
      <c r="C1410" s="1" t="s">
        <v>15</v>
      </c>
      <c r="D1410" s="1" t="s">
        <v>40</v>
      </c>
      <c r="E1410" s="1">
        <v>41467782</v>
      </c>
      <c r="F1410" s="1" t="s">
        <v>2982</v>
      </c>
      <c r="G1410" s="1">
        <v>2817318</v>
      </c>
      <c r="H1410" s="1" t="s">
        <v>2983</v>
      </c>
      <c r="I1410" s="2">
        <v>45051</v>
      </c>
      <c r="J1410" s="15" t="str">
        <f>MID(Tabla1[[#This Row],[HORA]],1,5)</f>
        <v>14:17</v>
      </c>
      <c r="K1410" s="16">
        <f>IF(Tabla1[[#This Row],[FECHA]]=I1411,IF(J1411-J1410&gt;0,(J1411-J1410)*1440,0),0)</f>
        <v>0.99999999999999645</v>
      </c>
      <c r="L1410" s="14">
        <f>2+L1151-Datos!$C$8</f>
        <v>5.76</v>
      </c>
      <c r="M1410" s="13" t="s">
        <v>55853</v>
      </c>
      <c r="N1410" s="1" t="s">
        <v>2984</v>
      </c>
      <c r="O1410" s="1">
        <v>15</v>
      </c>
      <c r="P1410" s="1" t="s">
        <v>300</v>
      </c>
      <c r="Q1410" s="4" t="s">
        <v>21</v>
      </c>
    </row>
    <row r="1411" spans="1:17" ht="22.5" x14ac:dyDescent="0.25">
      <c r="A1411" s="3">
        <v>12512</v>
      </c>
      <c r="B1411" s="1" t="s">
        <v>38545</v>
      </c>
      <c r="C1411" s="1" t="s">
        <v>15</v>
      </c>
      <c r="D1411" s="1" t="s">
        <v>40</v>
      </c>
      <c r="E1411" s="1">
        <v>70026872</v>
      </c>
      <c r="F1411" s="1" t="s">
        <v>38546</v>
      </c>
      <c r="G1411" s="1">
        <v>2229823</v>
      </c>
      <c r="H1411" s="1" t="s">
        <v>38547</v>
      </c>
      <c r="I1411" s="2">
        <v>45051</v>
      </c>
      <c r="J1411" s="15" t="str">
        <f>MID(Tabla1[[#This Row],[HORA]],1,5)</f>
        <v>14:18</v>
      </c>
      <c r="K1411" s="16">
        <f>IF(Tabla1[[#This Row],[FECHA]]=I1412,IF(J1412-J1411&gt;0,(J1412-J1411)*1440,0),0)</f>
        <v>0</v>
      </c>
      <c r="L1411" s="14">
        <f>2+L1152-Datos!$C$8</f>
        <v>5.7</v>
      </c>
      <c r="M1411" s="13" t="s">
        <v>55985</v>
      </c>
      <c r="N1411" s="1" t="s">
        <v>5372</v>
      </c>
      <c r="O1411" s="1">
        <v>20</v>
      </c>
      <c r="P1411" s="1" t="s">
        <v>413</v>
      </c>
      <c r="Q1411" s="4" t="s">
        <v>21</v>
      </c>
    </row>
    <row r="1412" spans="1:17" ht="22.5" x14ac:dyDescent="0.25">
      <c r="A1412" s="3">
        <v>12513</v>
      </c>
      <c r="B1412" s="1" t="s">
        <v>38548</v>
      </c>
      <c r="C1412" s="1" t="s">
        <v>15</v>
      </c>
      <c r="D1412" s="1" t="s">
        <v>40</v>
      </c>
      <c r="E1412" s="1">
        <v>44938576</v>
      </c>
      <c r="F1412" s="1" t="s">
        <v>38549</v>
      </c>
      <c r="G1412" s="1">
        <v>44938576</v>
      </c>
      <c r="H1412" s="1" t="s">
        <v>38549</v>
      </c>
      <c r="I1412" s="2">
        <v>45051</v>
      </c>
      <c r="J1412" s="15" t="str">
        <f>MID(Tabla1[[#This Row],[HORA]],1,5)</f>
        <v>14:18</v>
      </c>
      <c r="K1412" s="16">
        <f>IF(Tabla1[[#This Row],[FECHA]]=I1413,IF(J1413-J1412&gt;0,(J1413-J1412)*1440,0),0)</f>
        <v>1.9999999999999929</v>
      </c>
      <c r="L1412" s="14">
        <f>2+L1153-Datos!$C$8</f>
        <v>3.8000000000000007</v>
      </c>
      <c r="M1412" s="13" t="s">
        <v>55985</v>
      </c>
      <c r="N1412" s="1" t="s">
        <v>1715</v>
      </c>
      <c r="O1412" s="1">
        <v>25</v>
      </c>
      <c r="P1412" s="1" t="s">
        <v>413</v>
      </c>
      <c r="Q1412" s="4" t="s">
        <v>21</v>
      </c>
    </row>
    <row r="1413" spans="1:17" ht="22.5" x14ac:dyDescent="0.25">
      <c r="A1413" s="3">
        <v>1097</v>
      </c>
      <c r="B1413" s="1" t="s">
        <v>2985</v>
      </c>
      <c r="C1413" s="1" t="s">
        <v>15</v>
      </c>
      <c r="D1413" s="1" t="s">
        <v>40</v>
      </c>
      <c r="E1413" s="1">
        <v>77354290</v>
      </c>
      <c r="F1413" s="1" t="s">
        <v>2986</v>
      </c>
      <c r="G1413" s="1">
        <v>77540240</v>
      </c>
      <c r="H1413" s="1" t="s">
        <v>2987</v>
      </c>
      <c r="I1413" s="2">
        <v>45051</v>
      </c>
      <c r="J1413" s="15" t="str">
        <f>MID(Tabla1[[#This Row],[HORA]],1,5)</f>
        <v>14:20</v>
      </c>
      <c r="K1413" s="16">
        <f>IF(Tabla1[[#This Row],[FECHA]]=I1414,IF(J1414-J1413&gt;0,(J1414-J1413)*1440,0),0)</f>
        <v>5.9999999999999787</v>
      </c>
      <c r="L1413" s="14">
        <f>2+L1154-Datos!$C$8</f>
        <v>4.8100000000000005</v>
      </c>
      <c r="M1413" s="13" t="s">
        <v>55987</v>
      </c>
      <c r="N1413" s="1" t="s">
        <v>2988</v>
      </c>
      <c r="O1413" s="1">
        <v>15</v>
      </c>
      <c r="P1413" s="1" t="s">
        <v>300</v>
      </c>
      <c r="Q1413" s="4" t="s">
        <v>21</v>
      </c>
    </row>
    <row r="1414" spans="1:17" ht="22.5" x14ac:dyDescent="0.25">
      <c r="A1414" s="3">
        <v>12514</v>
      </c>
      <c r="B1414" s="1" t="s">
        <v>38550</v>
      </c>
      <c r="C1414" s="1" t="s">
        <v>15</v>
      </c>
      <c r="D1414" s="1" t="s">
        <v>23</v>
      </c>
      <c r="E1414" s="1">
        <v>40774980</v>
      </c>
      <c r="F1414" s="1" t="s">
        <v>19628</v>
      </c>
      <c r="G1414" s="1">
        <v>47507073</v>
      </c>
      <c r="H1414" s="1" t="s">
        <v>38551</v>
      </c>
      <c r="I1414" s="2">
        <v>45051</v>
      </c>
      <c r="J1414" s="15" t="str">
        <f>MID(Tabla1[[#This Row],[HORA]],1,5)</f>
        <v>14:26</v>
      </c>
      <c r="K1414" s="16">
        <f>IF(Tabla1[[#This Row],[FECHA]]=I1415,IF(J1415-J1414&gt;0,(J1415-J1414)*1440,0),0)</f>
        <v>1.9999999999999929</v>
      </c>
      <c r="L1414" s="14">
        <f>2+L1155-Datos!$C$8</f>
        <v>6.18</v>
      </c>
      <c r="M1414" s="13" t="s">
        <v>55856</v>
      </c>
      <c r="N1414" s="1" t="s">
        <v>38552</v>
      </c>
      <c r="O1414" s="1">
        <v>5</v>
      </c>
      <c r="P1414" s="1" t="s">
        <v>413</v>
      </c>
      <c r="Q1414" s="4" t="s">
        <v>21</v>
      </c>
    </row>
    <row r="1415" spans="1:17" ht="22.5" x14ac:dyDescent="0.25">
      <c r="A1415" s="3">
        <v>18132</v>
      </c>
      <c r="B1415" s="1" t="s">
        <v>54202</v>
      </c>
      <c r="C1415" s="1" t="s">
        <v>15</v>
      </c>
      <c r="D1415" s="1" t="s">
        <v>40</v>
      </c>
      <c r="E1415" s="1">
        <v>10431157905</v>
      </c>
      <c r="F1415" s="1" t="s">
        <v>54203</v>
      </c>
      <c r="G1415" s="1">
        <v>70924581</v>
      </c>
      <c r="H1415" s="1" t="s">
        <v>54204</v>
      </c>
      <c r="I1415" s="2">
        <v>45051</v>
      </c>
      <c r="J1415" s="15" t="str">
        <f>MID(Tabla1[[#This Row],[HORA]],1,5)</f>
        <v>14:28</v>
      </c>
      <c r="K1415" s="16">
        <f>IF(Tabla1[[#This Row],[FECHA]]=I1416,IF(J1416-J1415&gt;0,(J1416-J1415)*1440,0),0)</f>
        <v>3.0000000000001492</v>
      </c>
      <c r="L1415" s="14">
        <f>2+L1156-Datos!$C$8</f>
        <v>5.93</v>
      </c>
      <c r="M1415" s="13" t="s">
        <v>55991</v>
      </c>
      <c r="N1415" s="1" t="s">
        <v>54205</v>
      </c>
      <c r="O1415" s="1">
        <v>35</v>
      </c>
      <c r="P1415" s="1" t="s">
        <v>413</v>
      </c>
      <c r="Q1415" s="4" t="s">
        <v>21</v>
      </c>
    </row>
    <row r="1416" spans="1:17" ht="22.5" x14ac:dyDescent="0.25">
      <c r="A1416" s="3">
        <v>12515</v>
      </c>
      <c r="B1416" s="1" t="s">
        <v>38553</v>
      </c>
      <c r="C1416" s="1" t="s">
        <v>15</v>
      </c>
      <c r="D1416" s="1" t="s">
        <v>77</v>
      </c>
      <c r="E1416" s="1">
        <v>6436818</v>
      </c>
      <c r="F1416" s="1" t="s">
        <v>38554</v>
      </c>
      <c r="G1416" s="1">
        <v>2229827</v>
      </c>
      <c r="H1416" s="1" t="s">
        <v>38555</v>
      </c>
      <c r="I1416" s="2">
        <v>45051</v>
      </c>
      <c r="J1416" s="15" t="str">
        <f>MID(Tabla1[[#This Row],[HORA]],1,5)</f>
        <v>14:31</v>
      </c>
      <c r="K1416" s="16">
        <f>IF(Tabla1[[#This Row],[FECHA]]=I1417,IF(J1417-J1416&gt;0,(J1417-J1416)*1440,0),0)</f>
        <v>1.9999999999999929</v>
      </c>
      <c r="L1416" s="14">
        <f>2+L1157-Datos!$C$8</f>
        <v>8.870000000000001</v>
      </c>
      <c r="M1416" s="13" t="s">
        <v>55992</v>
      </c>
      <c r="N1416" s="1" t="s">
        <v>5313</v>
      </c>
      <c r="O1416" s="1">
        <v>10</v>
      </c>
      <c r="P1416" s="1" t="s">
        <v>413</v>
      </c>
      <c r="Q1416" s="4" t="s">
        <v>21</v>
      </c>
    </row>
    <row r="1417" spans="1:17" ht="22.5" x14ac:dyDescent="0.25">
      <c r="A1417" s="3">
        <v>12516</v>
      </c>
      <c r="B1417" s="1" t="s">
        <v>38556</v>
      </c>
      <c r="C1417" s="1" t="s">
        <v>15</v>
      </c>
      <c r="D1417" s="1" t="s">
        <v>30</v>
      </c>
      <c r="E1417" s="1">
        <v>77706146</v>
      </c>
      <c r="F1417" s="1" t="s">
        <v>38557</v>
      </c>
      <c r="G1417" s="1">
        <v>2229830</v>
      </c>
      <c r="H1417" s="1" t="s">
        <v>38558</v>
      </c>
      <c r="I1417" s="2">
        <v>45051</v>
      </c>
      <c r="J1417" s="15" t="str">
        <f>MID(Tabla1[[#This Row],[HORA]],1,5)</f>
        <v>14:33</v>
      </c>
      <c r="K1417" s="16">
        <f>IF(Tabla1[[#This Row],[FECHA]]=I1418,IF(J1418-J1417&gt;0,(J1418-J1417)*1440,0),0)</f>
        <v>0.99999999999983658</v>
      </c>
      <c r="L1417" s="14">
        <f>2+L1158-Datos!$C$8</f>
        <v>6.0200000000000005</v>
      </c>
      <c r="M1417" s="13" t="s">
        <v>55995</v>
      </c>
      <c r="N1417" s="1" t="s">
        <v>38559</v>
      </c>
      <c r="O1417" s="1">
        <v>25</v>
      </c>
      <c r="P1417" s="1" t="s">
        <v>413</v>
      </c>
      <c r="Q1417" s="4" t="s">
        <v>21</v>
      </c>
    </row>
    <row r="1418" spans="1:17" ht="22.5" x14ac:dyDescent="0.25">
      <c r="A1418" s="3">
        <v>5768</v>
      </c>
      <c r="B1418" s="1" t="s">
        <v>18031</v>
      </c>
      <c r="C1418" s="1" t="s">
        <v>15</v>
      </c>
      <c r="D1418" s="1" t="s">
        <v>119</v>
      </c>
      <c r="E1418" s="1">
        <v>16705806</v>
      </c>
      <c r="F1418" s="1" t="s">
        <v>18032</v>
      </c>
      <c r="G1418" s="1">
        <v>2229831</v>
      </c>
      <c r="H1418" s="1" t="s">
        <v>18033</v>
      </c>
      <c r="I1418" s="2">
        <v>45051</v>
      </c>
      <c r="J1418" s="15" t="str">
        <f>MID(Tabla1[[#This Row],[HORA]],1,5)</f>
        <v>14:34</v>
      </c>
      <c r="K1418" s="16">
        <f>IF(Tabla1[[#This Row],[FECHA]]=I1419,IF(J1419-J1418&gt;0,(J1419-J1418)*1440,0),0)</f>
        <v>5.9999999999999787</v>
      </c>
      <c r="L1418" s="14">
        <f>2+L1159-Datos!$C$8</f>
        <v>6.8</v>
      </c>
      <c r="M1418" s="13" t="s">
        <v>55861</v>
      </c>
      <c r="N1418" s="1" t="s">
        <v>18034</v>
      </c>
      <c r="O1418" s="1">
        <v>30</v>
      </c>
      <c r="P1418" s="1" t="s">
        <v>170</v>
      </c>
      <c r="Q1418" s="4" t="s">
        <v>21</v>
      </c>
    </row>
    <row r="1419" spans="1:17" ht="22.5" x14ac:dyDescent="0.25">
      <c r="A1419" s="3">
        <v>5769</v>
      </c>
      <c r="B1419" s="1" t="s">
        <v>18035</v>
      </c>
      <c r="C1419" s="1" t="s">
        <v>15</v>
      </c>
      <c r="D1419" s="1" t="s">
        <v>40</v>
      </c>
      <c r="E1419" s="1">
        <v>2840359</v>
      </c>
      <c r="F1419" s="1" t="s">
        <v>18036</v>
      </c>
      <c r="G1419" s="1">
        <v>2840359</v>
      </c>
      <c r="H1419" s="1" t="s">
        <v>18036</v>
      </c>
      <c r="I1419" s="2">
        <v>45051</v>
      </c>
      <c r="J1419" s="15" t="str">
        <f>MID(Tabla1[[#This Row],[HORA]],1,5)</f>
        <v>14:40</v>
      </c>
      <c r="K1419" s="16">
        <f>IF(Tabla1[[#This Row],[FECHA]]=I1420,IF(J1420-J1419&gt;0,(J1420-J1419)*1440,0),0)</f>
        <v>1.9999999999999929</v>
      </c>
      <c r="L1419" s="14">
        <f>2+L1160-Datos!$C$8</f>
        <v>9.17</v>
      </c>
      <c r="M1419" s="13" t="s">
        <v>56001</v>
      </c>
      <c r="N1419" s="1" t="s">
        <v>18037</v>
      </c>
      <c r="O1419" s="1">
        <v>25</v>
      </c>
      <c r="P1419" s="1" t="s">
        <v>170</v>
      </c>
      <c r="Q1419" s="4" t="s">
        <v>21</v>
      </c>
    </row>
    <row r="1420" spans="1:17" ht="22.5" x14ac:dyDescent="0.25">
      <c r="A1420" s="3">
        <v>5770</v>
      </c>
      <c r="B1420" s="1" t="s">
        <v>18038</v>
      </c>
      <c r="C1420" s="1" t="s">
        <v>15</v>
      </c>
      <c r="D1420" s="1" t="s">
        <v>40</v>
      </c>
      <c r="E1420" s="1">
        <v>2798387</v>
      </c>
      <c r="F1420" s="1" t="s">
        <v>18039</v>
      </c>
      <c r="G1420" s="1">
        <v>2798387</v>
      </c>
      <c r="H1420" s="1" t="s">
        <v>18039</v>
      </c>
      <c r="I1420" s="2">
        <v>45051</v>
      </c>
      <c r="J1420" s="15" t="str">
        <f>MID(Tabla1[[#This Row],[HORA]],1,5)</f>
        <v>14:42</v>
      </c>
      <c r="K1420" s="16">
        <f>IF(Tabla1[[#This Row],[FECHA]]=I1421,IF(J1421-J1420&gt;0,(J1421-J1420)*1440,0),0)</f>
        <v>1.0000000000001563</v>
      </c>
      <c r="L1420" s="14">
        <f>2+L1161-Datos!$C$8</f>
        <v>7.8599999999999994</v>
      </c>
      <c r="M1420" s="13" t="s">
        <v>56002</v>
      </c>
      <c r="N1420" s="1" t="s">
        <v>3080</v>
      </c>
      <c r="O1420" s="1">
        <v>15</v>
      </c>
      <c r="P1420" s="1" t="s">
        <v>170</v>
      </c>
      <c r="Q1420" s="4" t="s">
        <v>21</v>
      </c>
    </row>
    <row r="1421" spans="1:17" ht="22.5" x14ac:dyDescent="0.25">
      <c r="A1421" s="3">
        <v>12517</v>
      </c>
      <c r="B1421" s="1" t="s">
        <v>38560</v>
      </c>
      <c r="C1421" s="1" t="s">
        <v>15</v>
      </c>
      <c r="D1421" s="1" t="s">
        <v>82</v>
      </c>
      <c r="E1421" s="1">
        <v>16761059</v>
      </c>
      <c r="F1421" s="1" t="s">
        <v>38561</v>
      </c>
      <c r="G1421" s="1">
        <v>2229834</v>
      </c>
      <c r="H1421" s="1" t="s">
        <v>38562</v>
      </c>
      <c r="I1421" s="2">
        <v>45051</v>
      </c>
      <c r="J1421" s="15" t="str">
        <f>MID(Tabla1[[#This Row],[HORA]],1,5)</f>
        <v>14:43</v>
      </c>
      <c r="K1421" s="16">
        <f>IF(Tabla1[[#This Row],[FECHA]]=I1422,IF(J1422-J1421&gt;0,(J1422-J1421)*1440,0),0)</f>
        <v>9.9999999999999645</v>
      </c>
      <c r="L1421" s="14">
        <f>2+L1162-Datos!$C$8</f>
        <v>6.46</v>
      </c>
      <c r="M1421" s="13" t="s">
        <v>56003</v>
      </c>
      <c r="N1421" s="1" t="s">
        <v>38563</v>
      </c>
      <c r="O1421" s="1">
        <v>15</v>
      </c>
      <c r="P1421" s="1" t="s">
        <v>413</v>
      </c>
      <c r="Q1421" s="4" t="s">
        <v>21</v>
      </c>
    </row>
    <row r="1422" spans="1:17" ht="22.5" x14ac:dyDescent="0.25">
      <c r="A1422" s="3">
        <v>5771</v>
      </c>
      <c r="B1422" s="1" t="s">
        <v>18040</v>
      </c>
      <c r="C1422" s="1" t="s">
        <v>15</v>
      </c>
      <c r="D1422" s="1" t="s">
        <v>33</v>
      </c>
      <c r="E1422" s="1">
        <v>3642626</v>
      </c>
      <c r="F1422" s="1" t="s">
        <v>13201</v>
      </c>
      <c r="G1422" s="1">
        <v>3642626</v>
      </c>
      <c r="H1422" s="1" t="s">
        <v>13201</v>
      </c>
      <c r="I1422" s="2">
        <v>45051</v>
      </c>
      <c r="J1422" s="15" t="str">
        <f>MID(Tabla1[[#This Row],[HORA]],1,5)</f>
        <v>14:53</v>
      </c>
      <c r="K1422" s="16">
        <f>IF(Tabla1[[#This Row],[FECHA]]=I1423,IF(J1423-J1422&gt;0,(J1423-J1422)*1440,0),0)</f>
        <v>4.9999999999999822</v>
      </c>
      <c r="L1422" s="14">
        <f>2+L1163-Datos!$C$8</f>
        <v>4.2</v>
      </c>
      <c r="M1422" s="13" t="s">
        <v>56012</v>
      </c>
      <c r="N1422" s="1" t="s">
        <v>18041</v>
      </c>
      <c r="O1422" s="1">
        <v>30</v>
      </c>
      <c r="P1422" s="1" t="s">
        <v>170</v>
      </c>
      <c r="Q1422" s="4" t="s">
        <v>21</v>
      </c>
    </row>
    <row r="1423" spans="1:17" ht="22.5" x14ac:dyDescent="0.25">
      <c r="A1423" s="3">
        <v>12518</v>
      </c>
      <c r="B1423" s="1" t="s">
        <v>38564</v>
      </c>
      <c r="C1423" s="1" t="s">
        <v>15</v>
      </c>
      <c r="D1423" s="1" t="s">
        <v>40</v>
      </c>
      <c r="E1423" s="1">
        <v>44835845</v>
      </c>
      <c r="F1423" s="1" t="s">
        <v>38565</v>
      </c>
      <c r="G1423" s="1">
        <v>2229839</v>
      </c>
      <c r="H1423" s="1" t="s">
        <v>38566</v>
      </c>
      <c r="I1423" s="2">
        <v>45051</v>
      </c>
      <c r="J1423" s="15" t="str">
        <f>MID(Tabla1[[#This Row],[HORA]],1,5)</f>
        <v>14:58</v>
      </c>
      <c r="K1423" s="16">
        <f>IF(Tabla1[[#This Row],[FECHA]]=I1424,IF(J1424-J1423&gt;0,(J1424-J1423)*1440,0),0)</f>
        <v>2.9999999999999893</v>
      </c>
      <c r="L1423" s="14">
        <f>2+L1164-Datos!$C$8</f>
        <v>6.72</v>
      </c>
      <c r="M1423" s="13" t="s">
        <v>56017</v>
      </c>
      <c r="N1423" s="1" t="s">
        <v>38567</v>
      </c>
      <c r="O1423" s="1">
        <v>10</v>
      </c>
      <c r="P1423" s="1" t="s">
        <v>413</v>
      </c>
      <c r="Q1423" s="4" t="s">
        <v>21</v>
      </c>
    </row>
    <row r="1424" spans="1:17" ht="22.5" x14ac:dyDescent="0.25">
      <c r="A1424" s="3">
        <v>12519</v>
      </c>
      <c r="B1424" s="1" t="s">
        <v>38568</v>
      </c>
      <c r="C1424" s="1" t="s">
        <v>15</v>
      </c>
      <c r="D1424" s="1" t="s">
        <v>40</v>
      </c>
      <c r="E1424" s="1">
        <v>17421098</v>
      </c>
      <c r="F1424" s="1" t="s">
        <v>38569</v>
      </c>
      <c r="G1424" s="1">
        <v>41895737</v>
      </c>
      <c r="H1424" s="1" t="s">
        <v>38570</v>
      </c>
      <c r="I1424" s="2">
        <v>45051</v>
      </c>
      <c r="J1424" s="15" t="str">
        <f>MID(Tabla1[[#This Row],[HORA]],1,5)</f>
        <v>15:01</v>
      </c>
      <c r="K1424" s="16">
        <f>IF(Tabla1[[#This Row],[FECHA]]=I1425,IF(J1425-J1424&gt;0,(J1425-J1424)*1440,0),0)</f>
        <v>4.9999999999999822</v>
      </c>
      <c r="L1424" s="14">
        <f>2+L1165-Datos!$C$8</f>
        <v>5.75</v>
      </c>
      <c r="M1424" s="13" t="s">
        <v>56131</v>
      </c>
      <c r="N1424" s="1" t="s">
        <v>38571</v>
      </c>
      <c r="O1424" s="1">
        <v>20</v>
      </c>
      <c r="P1424" s="1" t="s">
        <v>413</v>
      </c>
      <c r="Q1424" s="4" t="s">
        <v>21</v>
      </c>
    </row>
    <row r="1425" spans="1:17" ht="22.5" x14ac:dyDescent="0.25">
      <c r="A1425" s="3">
        <v>5772</v>
      </c>
      <c r="B1425" s="1" t="s">
        <v>18042</v>
      </c>
      <c r="C1425" s="1" t="s">
        <v>15</v>
      </c>
      <c r="D1425" s="1" t="s">
        <v>23</v>
      </c>
      <c r="E1425" s="1">
        <v>27840769</v>
      </c>
      <c r="F1425" s="1" t="s">
        <v>18043</v>
      </c>
      <c r="G1425" s="1">
        <v>60352896</v>
      </c>
      <c r="H1425" s="1" t="s">
        <v>18044</v>
      </c>
      <c r="I1425" s="2">
        <v>45051</v>
      </c>
      <c r="J1425" s="15" t="str">
        <f>MID(Tabla1[[#This Row],[HORA]],1,5)</f>
        <v>15:06</v>
      </c>
      <c r="K1425" s="16">
        <f>IF(Tabla1[[#This Row],[FECHA]]=I1426,IF(J1426-J1425&gt;0,(J1426-J1425)*1440,0),0)</f>
        <v>0.99999999999999645</v>
      </c>
      <c r="L1425" s="14">
        <f>2+L1166-Datos!$C$8</f>
        <v>4.8600000000000003</v>
      </c>
      <c r="M1425" s="13" t="s">
        <v>56136</v>
      </c>
      <c r="N1425" s="1" t="s">
        <v>18045</v>
      </c>
      <c r="O1425" s="1">
        <v>30</v>
      </c>
      <c r="P1425" s="1" t="s">
        <v>170</v>
      </c>
      <c r="Q1425" s="4" t="s">
        <v>21</v>
      </c>
    </row>
    <row r="1426" spans="1:17" ht="22.5" x14ac:dyDescent="0.25">
      <c r="A1426" s="3">
        <v>12520</v>
      </c>
      <c r="B1426" s="1" t="s">
        <v>38572</v>
      </c>
      <c r="C1426" s="1" t="s">
        <v>15</v>
      </c>
      <c r="D1426" s="1" t="s">
        <v>1960</v>
      </c>
      <c r="E1426" s="1">
        <v>27848097</v>
      </c>
      <c r="F1426" s="1" t="s">
        <v>38573</v>
      </c>
      <c r="G1426" s="1">
        <v>2229841</v>
      </c>
      <c r="H1426" s="1" t="s">
        <v>38574</v>
      </c>
      <c r="I1426" s="2">
        <v>45051</v>
      </c>
      <c r="J1426" s="15" t="str">
        <f>MID(Tabla1[[#This Row],[HORA]],1,5)</f>
        <v>15:07</v>
      </c>
      <c r="K1426" s="16">
        <f>IF(Tabla1[[#This Row],[FECHA]]=I1427,IF(J1427-J1426&gt;0,(J1427-J1426)*1440,0),0)</f>
        <v>0</v>
      </c>
      <c r="L1426" s="14">
        <f>2+L1167-Datos!$C$8</f>
        <v>4.9000000000000004</v>
      </c>
      <c r="M1426" s="13" t="s">
        <v>56137</v>
      </c>
      <c r="N1426" s="1" t="s">
        <v>38575</v>
      </c>
      <c r="O1426" s="1">
        <v>30</v>
      </c>
      <c r="P1426" s="1" t="s">
        <v>413</v>
      </c>
      <c r="Q1426" s="4" t="s">
        <v>21</v>
      </c>
    </row>
    <row r="1427" spans="1:17" ht="22.5" x14ac:dyDescent="0.25">
      <c r="A1427" s="3">
        <v>12521</v>
      </c>
      <c r="B1427" s="1" t="s">
        <v>38572</v>
      </c>
      <c r="C1427" s="1" t="s">
        <v>15</v>
      </c>
      <c r="D1427" s="1" t="s">
        <v>1960</v>
      </c>
      <c r="E1427" s="1">
        <v>27848097</v>
      </c>
      <c r="F1427" s="1" t="s">
        <v>38576</v>
      </c>
      <c r="G1427" s="1">
        <v>2229841</v>
      </c>
      <c r="H1427" s="1" t="s">
        <v>38574</v>
      </c>
      <c r="I1427" s="2">
        <v>45051</v>
      </c>
      <c r="J1427" s="15" t="str">
        <f>MID(Tabla1[[#This Row],[HORA]],1,5)</f>
        <v>15:07</v>
      </c>
      <c r="K1427" s="16">
        <f>IF(Tabla1[[#This Row],[FECHA]]=I1428,IF(J1428-J1427&gt;0,(J1428-J1427)*1440,0),0)</f>
        <v>5.9999999999999787</v>
      </c>
      <c r="L1427" s="14">
        <f>2+L1168-Datos!$C$8</f>
        <v>9.7799999999999994</v>
      </c>
      <c r="M1427" s="13" t="s">
        <v>56137</v>
      </c>
      <c r="N1427" s="1" t="s">
        <v>38575</v>
      </c>
      <c r="O1427" s="1">
        <v>30</v>
      </c>
      <c r="P1427" s="1" t="s">
        <v>413</v>
      </c>
      <c r="Q1427" s="4" t="s">
        <v>21</v>
      </c>
    </row>
    <row r="1428" spans="1:17" ht="22.5" x14ac:dyDescent="0.25">
      <c r="A1428" s="3">
        <v>5773</v>
      </c>
      <c r="B1428" s="1" t="s">
        <v>18046</v>
      </c>
      <c r="C1428" s="1" t="s">
        <v>15</v>
      </c>
      <c r="D1428" s="1" t="s">
        <v>33</v>
      </c>
      <c r="E1428" s="1">
        <v>71662220</v>
      </c>
      <c r="F1428" s="1" t="s">
        <v>18047</v>
      </c>
      <c r="G1428" s="1">
        <v>70918330</v>
      </c>
      <c r="H1428" s="1" t="s">
        <v>18048</v>
      </c>
      <c r="I1428" s="2">
        <v>45051</v>
      </c>
      <c r="J1428" s="15" t="str">
        <f>MID(Tabla1[[#This Row],[HORA]],1,5)</f>
        <v>15:13</v>
      </c>
      <c r="K1428" s="16">
        <f>IF(Tabla1[[#This Row],[FECHA]]=I1429,IF(J1429-J1428&gt;0,(J1429-J1428)*1440,0),0)</f>
        <v>0</v>
      </c>
      <c r="L1428" s="14">
        <f>2+L1169-Datos!$C$8</f>
        <v>3.76</v>
      </c>
      <c r="M1428" s="13" t="s">
        <v>55868</v>
      </c>
      <c r="N1428" s="1" t="s">
        <v>18049</v>
      </c>
      <c r="O1428" s="1">
        <v>180</v>
      </c>
      <c r="P1428" s="1" t="s">
        <v>170</v>
      </c>
      <c r="Q1428" s="4" t="s">
        <v>21</v>
      </c>
    </row>
    <row r="1429" spans="1:17" ht="22.5" x14ac:dyDescent="0.25">
      <c r="A1429" s="3">
        <v>12522</v>
      </c>
      <c r="B1429" s="1" t="s">
        <v>38577</v>
      </c>
      <c r="C1429" s="1" t="s">
        <v>15</v>
      </c>
      <c r="D1429" s="1" t="s">
        <v>40</v>
      </c>
      <c r="E1429" s="1">
        <v>72933227</v>
      </c>
      <c r="F1429" s="1" t="s">
        <v>38578</v>
      </c>
      <c r="G1429" s="1">
        <v>76187764</v>
      </c>
      <c r="H1429" s="1" t="s">
        <v>38579</v>
      </c>
      <c r="I1429" s="2">
        <v>45051</v>
      </c>
      <c r="J1429" s="15" t="str">
        <f>MID(Tabla1[[#This Row],[HORA]],1,5)</f>
        <v>15:13</v>
      </c>
      <c r="K1429" s="16">
        <f>IF(Tabla1[[#This Row],[FECHA]]=I1430,IF(J1430-J1429&gt;0,(J1430-J1429)*1440,0),0)</f>
        <v>5.0000000000001421</v>
      </c>
      <c r="L1429" s="14">
        <f>2+L1170-Datos!$C$8</f>
        <v>5.0600000000000005</v>
      </c>
      <c r="M1429" s="13" t="s">
        <v>55868</v>
      </c>
      <c r="N1429" s="1" t="s">
        <v>38580</v>
      </c>
      <c r="O1429" s="1">
        <v>20</v>
      </c>
      <c r="P1429" s="1" t="s">
        <v>413</v>
      </c>
      <c r="Q1429" s="4" t="s">
        <v>21</v>
      </c>
    </row>
    <row r="1430" spans="1:17" ht="22.5" x14ac:dyDescent="0.25">
      <c r="A1430" s="3">
        <v>69</v>
      </c>
      <c r="B1430" s="1" t="s">
        <v>167</v>
      </c>
      <c r="C1430" s="1" t="s">
        <v>15</v>
      </c>
      <c r="D1430" s="1" t="s">
        <v>30</v>
      </c>
      <c r="E1430" s="1">
        <v>16421143</v>
      </c>
      <c r="F1430" s="1" t="s">
        <v>135</v>
      </c>
      <c r="G1430" s="1">
        <v>2229844</v>
      </c>
      <c r="H1430" s="1" t="s">
        <v>168</v>
      </c>
      <c r="I1430" s="2">
        <v>45051</v>
      </c>
      <c r="J1430" s="15" t="str">
        <f>MID(Tabla1[[#This Row],[HORA]],1,5)</f>
        <v>15:18</v>
      </c>
      <c r="K1430" s="16">
        <f>IF(Tabla1[[#This Row],[FECHA]]=I1431,IF(J1431-J1430&gt;0,(J1431-J1430)*1440,0),0)</f>
        <v>3.9999999999999858</v>
      </c>
      <c r="L1430" s="14">
        <f>2+L1171-Datos!$C$8</f>
        <v>3.96</v>
      </c>
      <c r="M1430" s="13" t="s">
        <v>55873</v>
      </c>
      <c r="N1430" s="1" t="s">
        <v>169</v>
      </c>
      <c r="O1430" s="1">
        <v>0</v>
      </c>
      <c r="P1430" s="1" t="s">
        <v>170</v>
      </c>
      <c r="Q1430" s="4" t="s">
        <v>21</v>
      </c>
    </row>
    <row r="1431" spans="1:17" ht="22.5" x14ac:dyDescent="0.25">
      <c r="A1431" s="3">
        <v>1098</v>
      </c>
      <c r="B1431" s="1" t="s">
        <v>2989</v>
      </c>
      <c r="C1431" s="1" t="s">
        <v>15</v>
      </c>
      <c r="D1431" s="1" t="s">
        <v>33</v>
      </c>
      <c r="E1431" s="1">
        <v>16643915</v>
      </c>
      <c r="F1431" s="1" t="s">
        <v>2990</v>
      </c>
      <c r="G1431" s="1">
        <v>40461153</v>
      </c>
      <c r="H1431" s="1" t="s">
        <v>2991</v>
      </c>
      <c r="I1431" s="2">
        <v>45051</v>
      </c>
      <c r="J1431" s="15" t="str">
        <f>MID(Tabla1[[#This Row],[HORA]],1,5)</f>
        <v>15:22</v>
      </c>
      <c r="K1431" s="16">
        <f>IF(Tabla1[[#This Row],[FECHA]]=I1432,IF(J1432-J1431&gt;0,(J1432-J1431)*1440,0),0)</f>
        <v>8.999999999999968</v>
      </c>
      <c r="L1431" s="14">
        <f>2+L1172-Datos!$C$8</f>
        <v>5.16</v>
      </c>
      <c r="M1431" s="13" t="s">
        <v>55877</v>
      </c>
      <c r="N1431" s="1" t="s">
        <v>2992</v>
      </c>
      <c r="O1431" s="1">
        <v>15</v>
      </c>
      <c r="P1431" s="1" t="s">
        <v>300</v>
      </c>
      <c r="Q1431" s="4" t="s">
        <v>21</v>
      </c>
    </row>
    <row r="1432" spans="1:17" ht="22.5" x14ac:dyDescent="0.25">
      <c r="A1432" s="3">
        <v>5774</v>
      </c>
      <c r="B1432" s="1" t="s">
        <v>18050</v>
      </c>
      <c r="C1432" s="1" t="s">
        <v>15</v>
      </c>
      <c r="D1432" s="1" t="s">
        <v>172</v>
      </c>
      <c r="E1432" s="1">
        <v>72026321</v>
      </c>
      <c r="F1432" s="1" t="s">
        <v>18051</v>
      </c>
      <c r="G1432" s="1">
        <v>47401653</v>
      </c>
      <c r="H1432" s="1" t="s">
        <v>18052</v>
      </c>
      <c r="I1432" s="2">
        <v>45051</v>
      </c>
      <c r="J1432" s="15" t="str">
        <f>MID(Tabla1[[#This Row],[HORA]],1,5)</f>
        <v>15:31</v>
      </c>
      <c r="K1432" s="16">
        <f>IF(Tabla1[[#This Row],[FECHA]]=I1433,IF(J1433-J1432&gt;0,(J1433-J1432)*1440,0),0)</f>
        <v>0.99999999999999645</v>
      </c>
      <c r="L1432" s="14">
        <f>2+L1173-Datos!$C$8</f>
        <v>6.66</v>
      </c>
      <c r="M1432" s="13" t="s">
        <v>55886</v>
      </c>
      <c r="N1432" s="1" t="s">
        <v>18053</v>
      </c>
      <c r="O1432" s="1">
        <v>10</v>
      </c>
      <c r="P1432" s="1" t="s">
        <v>170</v>
      </c>
      <c r="Q1432" s="4" t="s">
        <v>21</v>
      </c>
    </row>
    <row r="1433" spans="1:17" ht="22.5" x14ac:dyDescent="0.25">
      <c r="A1433" s="3">
        <v>12524</v>
      </c>
      <c r="B1433" s="1" t="s">
        <v>38584</v>
      </c>
      <c r="C1433" s="1" t="s">
        <v>15</v>
      </c>
      <c r="D1433" s="1" t="s">
        <v>33</v>
      </c>
      <c r="E1433" s="1">
        <v>76977218</v>
      </c>
      <c r="F1433" s="1" t="s">
        <v>38585</v>
      </c>
      <c r="G1433" s="1">
        <v>2229851</v>
      </c>
      <c r="H1433" s="1" t="s">
        <v>38586</v>
      </c>
      <c r="I1433" s="2">
        <v>45051</v>
      </c>
      <c r="J1433" s="15" t="str">
        <f>MID(Tabla1[[#This Row],[HORA]],1,5)</f>
        <v>15:32</v>
      </c>
      <c r="K1433" s="16">
        <f>IF(Tabla1[[#This Row],[FECHA]]=I1434,IF(J1434-J1433&gt;0,(J1434-J1433)*1440,0),0)</f>
        <v>0.99999999999999645</v>
      </c>
      <c r="L1433" s="14">
        <f>2+L1174-Datos!$C$8</f>
        <v>4.01</v>
      </c>
      <c r="M1433" s="13" t="s">
        <v>55887</v>
      </c>
      <c r="N1433" s="1" t="s">
        <v>38587</v>
      </c>
      <c r="O1433" s="1">
        <v>10</v>
      </c>
      <c r="P1433" s="1" t="s">
        <v>413</v>
      </c>
      <c r="Q1433" s="4" t="s">
        <v>21</v>
      </c>
    </row>
    <row r="1434" spans="1:17" ht="22.5" x14ac:dyDescent="0.25">
      <c r="A1434" s="3">
        <v>5775</v>
      </c>
      <c r="B1434" s="1" t="s">
        <v>18054</v>
      </c>
      <c r="C1434" s="1" t="s">
        <v>15</v>
      </c>
      <c r="D1434" s="1" t="s">
        <v>40</v>
      </c>
      <c r="E1434" s="1">
        <v>75901872</v>
      </c>
      <c r="F1434" s="1" t="s">
        <v>18055</v>
      </c>
      <c r="G1434" s="1">
        <v>45318048</v>
      </c>
      <c r="H1434" s="1" t="s">
        <v>18056</v>
      </c>
      <c r="I1434" s="2">
        <v>45051</v>
      </c>
      <c r="J1434" s="15" t="str">
        <f>MID(Tabla1[[#This Row],[HORA]],1,5)</f>
        <v>15:33</v>
      </c>
      <c r="K1434" s="16">
        <f>IF(Tabla1[[#This Row],[FECHA]]=I1435,IF(J1435-J1434&gt;0,(J1435-J1434)*1440,0),0)</f>
        <v>1.9999999999999929</v>
      </c>
      <c r="L1434" s="14">
        <f>2+L1175-Datos!$C$8</f>
        <v>6.16</v>
      </c>
      <c r="M1434" s="13" t="s">
        <v>55888</v>
      </c>
      <c r="N1434" s="1" t="s">
        <v>18057</v>
      </c>
      <c r="O1434" s="1">
        <v>50</v>
      </c>
      <c r="P1434" s="1" t="s">
        <v>170</v>
      </c>
      <c r="Q1434" s="4" t="s">
        <v>21</v>
      </c>
    </row>
    <row r="1435" spans="1:17" ht="22.5" x14ac:dyDescent="0.25">
      <c r="A1435" s="3">
        <v>12525</v>
      </c>
      <c r="B1435" s="1" t="s">
        <v>38588</v>
      </c>
      <c r="C1435" s="1" t="s">
        <v>15</v>
      </c>
      <c r="D1435" s="1" t="s">
        <v>77</v>
      </c>
      <c r="E1435" s="1">
        <v>41949862</v>
      </c>
      <c r="F1435" s="1" t="s">
        <v>7474</v>
      </c>
      <c r="G1435" s="1">
        <v>2229853</v>
      </c>
      <c r="H1435" s="1" t="s">
        <v>38589</v>
      </c>
      <c r="I1435" s="2">
        <v>45051</v>
      </c>
      <c r="J1435" s="15" t="str">
        <f>MID(Tabla1[[#This Row],[HORA]],1,5)</f>
        <v>15:35</v>
      </c>
      <c r="K1435" s="16">
        <f>IF(Tabla1[[#This Row],[FECHA]]=I1436,IF(J1436-J1435&gt;0,(J1436-J1435)*1440,0),0)</f>
        <v>1.9999999999999929</v>
      </c>
      <c r="L1435" s="14">
        <f>2+L1176-Datos!$C$8</f>
        <v>7.8599999999999994</v>
      </c>
      <c r="M1435" s="13" t="s">
        <v>55890</v>
      </c>
      <c r="N1435" s="1" t="s">
        <v>38590</v>
      </c>
      <c r="O1435" s="1">
        <v>15</v>
      </c>
      <c r="P1435" s="1" t="s">
        <v>413</v>
      </c>
      <c r="Q1435" s="4" t="s">
        <v>21</v>
      </c>
    </row>
    <row r="1436" spans="1:17" ht="22.5" x14ac:dyDescent="0.25">
      <c r="A1436" s="3">
        <v>12526</v>
      </c>
      <c r="B1436" s="1" t="s">
        <v>38591</v>
      </c>
      <c r="C1436" s="1" t="s">
        <v>15</v>
      </c>
      <c r="D1436" s="1" t="s">
        <v>40</v>
      </c>
      <c r="E1436" s="1">
        <v>41949862</v>
      </c>
      <c r="F1436" s="1" t="s">
        <v>7474</v>
      </c>
      <c r="G1436" s="1">
        <v>2229854</v>
      </c>
      <c r="H1436" s="1" t="s">
        <v>38592</v>
      </c>
      <c r="I1436" s="2">
        <v>45051</v>
      </c>
      <c r="J1436" s="15" t="str">
        <f>MID(Tabla1[[#This Row],[HORA]],1,5)</f>
        <v>15:37</v>
      </c>
      <c r="K1436" s="16">
        <f>IF(Tabla1[[#This Row],[FECHA]]=I1437,IF(J1437-J1436&gt;0,(J1437-J1436)*1440,0),0)</f>
        <v>0.99999999999999645</v>
      </c>
      <c r="L1436" s="14">
        <f>2+L1177-Datos!$C$8</f>
        <v>5.0199999999999996</v>
      </c>
      <c r="M1436" s="13" t="s">
        <v>55892</v>
      </c>
      <c r="N1436" s="1" t="s">
        <v>38593</v>
      </c>
      <c r="O1436" s="1">
        <v>15</v>
      </c>
      <c r="P1436" s="1" t="s">
        <v>413</v>
      </c>
      <c r="Q1436" s="4" t="s">
        <v>21</v>
      </c>
    </row>
    <row r="1437" spans="1:17" ht="22.5" x14ac:dyDescent="0.25">
      <c r="A1437" s="3">
        <v>5776</v>
      </c>
      <c r="B1437" s="1" t="s">
        <v>18058</v>
      </c>
      <c r="C1437" s="1" t="s">
        <v>15</v>
      </c>
      <c r="D1437" s="1" t="s">
        <v>1847</v>
      </c>
      <c r="E1437" s="1">
        <v>6793798</v>
      </c>
      <c r="F1437" s="1" t="s">
        <v>18059</v>
      </c>
      <c r="G1437" s="1">
        <v>2229855</v>
      </c>
      <c r="H1437" s="1" t="s">
        <v>18060</v>
      </c>
      <c r="I1437" s="2">
        <v>45051</v>
      </c>
      <c r="J1437" s="15" t="str">
        <f>MID(Tabla1[[#This Row],[HORA]],1,5)</f>
        <v>15:38</v>
      </c>
      <c r="K1437" s="16">
        <f>IF(Tabla1[[#This Row],[FECHA]]=I1438,IF(J1438-J1437&gt;0,(J1438-J1437)*1440,0),0)</f>
        <v>4.9999999999999822</v>
      </c>
      <c r="L1437" s="14">
        <f>2+L1178-Datos!$C$8</f>
        <v>5.96</v>
      </c>
      <c r="M1437" s="13" t="s">
        <v>55893</v>
      </c>
      <c r="N1437" s="1" t="s">
        <v>18061</v>
      </c>
      <c r="O1437" s="1">
        <v>20</v>
      </c>
      <c r="P1437" s="1" t="s">
        <v>170</v>
      </c>
      <c r="Q1437" s="4" t="s">
        <v>21</v>
      </c>
    </row>
    <row r="1438" spans="1:17" ht="22.5" x14ac:dyDescent="0.25">
      <c r="A1438" s="3">
        <v>5777</v>
      </c>
      <c r="B1438" s="1" t="s">
        <v>18062</v>
      </c>
      <c r="C1438" s="1" t="s">
        <v>15</v>
      </c>
      <c r="D1438" s="1" t="s">
        <v>637</v>
      </c>
      <c r="E1438" s="1">
        <v>42240466</v>
      </c>
      <c r="F1438" s="1" t="s">
        <v>18063</v>
      </c>
      <c r="G1438" s="1">
        <v>44211910</v>
      </c>
      <c r="H1438" s="1" t="s">
        <v>18064</v>
      </c>
      <c r="I1438" s="2">
        <v>45051</v>
      </c>
      <c r="J1438" s="15" t="str">
        <f>MID(Tabla1[[#This Row],[HORA]],1,5)</f>
        <v>15:43</v>
      </c>
      <c r="K1438" s="16">
        <f>IF(Tabla1[[#This Row],[FECHA]]=I1439,IF(J1439-J1438&gt;0,(J1439-J1438)*1440,0),0)</f>
        <v>0.99999999999999645</v>
      </c>
      <c r="L1438" s="14">
        <f>2+L1179-Datos!$C$8</f>
        <v>6.2</v>
      </c>
      <c r="M1438" s="13" t="s">
        <v>55898</v>
      </c>
      <c r="N1438" s="1" t="s">
        <v>18065</v>
      </c>
      <c r="O1438" s="1">
        <v>30</v>
      </c>
      <c r="P1438" s="1" t="s">
        <v>170</v>
      </c>
      <c r="Q1438" s="4" t="s">
        <v>21</v>
      </c>
    </row>
    <row r="1439" spans="1:17" ht="22.5" x14ac:dyDescent="0.25">
      <c r="A1439" s="3">
        <v>12527</v>
      </c>
      <c r="B1439" s="1" t="s">
        <v>38594</v>
      </c>
      <c r="C1439" s="1" t="s">
        <v>15</v>
      </c>
      <c r="D1439" s="1" t="s">
        <v>71</v>
      </c>
      <c r="E1439" s="1">
        <v>16514515</v>
      </c>
      <c r="F1439" s="1" t="s">
        <v>38595</v>
      </c>
      <c r="G1439" s="1">
        <v>2229859</v>
      </c>
      <c r="H1439" s="1" t="s">
        <v>38596</v>
      </c>
      <c r="I1439" s="2">
        <v>45051</v>
      </c>
      <c r="J1439" s="15" t="str">
        <f>MID(Tabla1[[#This Row],[HORA]],1,5)</f>
        <v>15:44</v>
      </c>
      <c r="K1439" s="16">
        <f>IF(Tabla1[[#This Row],[FECHA]]=I1440,IF(J1440-J1439&gt;0,(J1440-J1439)*1440,0),0)</f>
        <v>1.9999999999999929</v>
      </c>
      <c r="L1439" s="14">
        <f>2+L1180-Datos!$C$8</f>
        <v>3.87</v>
      </c>
      <c r="M1439" s="13" t="s">
        <v>55899</v>
      </c>
      <c r="N1439" s="1" t="s">
        <v>38597</v>
      </c>
      <c r="O1439" s="1">
        <v>15</v>
      </c>
      <c r="P1439" s="1" t="s">
        <v>413</v>
      </c>
      <c r="Q1439" s="4" t="s">
        <v>21</v>
      </c>
    </row>
    <row r="1440" spans="1:17" ht="22.5" x14ac:dyDescent="0.25">
      <c r="A1440" s="3">
        <v>5778</v>
      </c>
      <c r="B1440" s="1" t="s">
        <v>18066</v>
      </c>
      <c r="C1440" s="1" t="s">
        <v>15</v>
      </c>
      <c r="D1440" s="1" t="s">
        <v>40</v>
      </c>
      <c r="E1440" s="1">
        <v>40265394</v>
      </c>
      <c r="F1440" s="1" t="s">
        <v>18067</v>
      </c>
      <c r="G1440" s="1">
        <v>2229862</v>
      </c>
      <c r="H1440" s="1" t="s">
        <v>18068</v>
      </c>
      <c r="I1440" s="2">
        <v>45051</v>
      </c>
      <c r="J1440" s="15" t="str">
        <f>MID(Tabla1[[#This Row],[HORA]],1,5)</f>
        <v>15:46</v>
      </c>
      <c r="K1440" s="16">
        <f>IF(Tabla1[[#This Row],[FECHA]]=I1441,IF(J1441-J1440&gt;0,(J1441-J1440)*1440,0),0)</f>
        <v>0</v>
      </c>
      <c r="L1440" s="14">
        <f>2+L1181-Datos!$C$8</f>
        <v>5.1100000000000003</v>
      </c>
      <c r="M1440" s="13" t="s">
        <v>55901</v>
      </c>
      <c r="N1440" s="1" t="s">
        <v>18069</v>
      </c>
      <c r="O1440" s="1">
        <v>30</v>
      </c>
      <c r="P1440" s="1" t="s">
        <v>170</v>
      </c>
      <c r="Q1440" s="4" t="s">
        <v>21</v>
      </c>
    </row>
    <row r="1441" spans="1:17" ht="22.5" x14ac:dyDescent="0.25">
      <c r="A1441" s="3">
        <v>12528</v>
      </c>
      <c r="B1441" s="1" t="s">
        <v>38598</v>
      </c>
      <c r="C1441" s="1" t="s">
        <v>15</v>
      </c>
      <c r="D1441" s="1" t="s">
        <v>40</v>
      </c>
      <c r="E1441" s="1">
        <v>44028186</v>
      </c>
      <c r="F1441" s="1" t="s">
        <v>38599</v>
      </c>
      <c r="G1441" s="1">
        <v>42934191</v>
      </c>
      <c r="H1441" s="1" t="s">
        <v>38600</v>
      </c>
      <c r="I1441" s="2">
        <v>45051</v>
      </c>
      <c r="J1441" s="15" t="str">
        <f>MID(Tabla1[[#This Row],[HORA]],1,5)</f>
        <v>15:46</v>
      </c>
      <c r="K1441" s="16">
        <f>IF(Tabla1[[#This Row],[FECHA]]=I1442,IF(J1442-J1441&gt;0,(J1442-J1441)*1440,0),0)</f>
        <v>1.9999999999999929</v>
      </c>
      <c r="L1441" s="14">
        <f>2+L1182-Datos!$C$8</f>
        <v>4.8000000000000007</v>
      </c>
      <c r="M1441" s="13" t="s">
        <v>55901</v>
      </c>
      <c r="N1441" s="1" t="s">
        <v>38601</v>
      </c>
      <c r="O1441" s="1">
        <v>10</v>
      </c>
      <c r="P1441" s="1" t="s">
        <v>413</v>
      </c>
      <c r="Q1441" s="4" t="s">
        <v>21</v>
      </c>
    </row>
    <row r="1442" spans="1:17" ht="22.5" x14ac:dyDescent="0.25">
      <c r="A1442" s="3">
        <v>5779</v>
      </c>
      <c r="B1442" s="1" t="s">
        <v>18070</v>
      </c>
      <c r="C1442" s="1" t="s">
        <v>15</v>
      </c>
      <c r="D1442" s="1" t="s">
        <v>77</v>
      </c>
      <c r="E1442" s="1">
        <v>16665589</v>
      </c>
      <c r="F1442" s="1" t="s">
        <v>13086</v>
      </c>
      <c r="G1442" s="1">
        <v>2229863</v>
      </c>
      <c r="H1442" s="1" t="s">
        <v>18071</v>
      </c>
      <c r="I1442" s="2">
        <v>45051</v>
      </c>
      <c r="J1442" s="15" t="str">
        <f>MID(Tabla1[[#This Row],[HORA]],1,5)</f>
        <v>15:48</v>
      </c>
      <c r="K1442" s="16">
        <f>IF(Tabla1[[#This Row],[FECHA]]=I1443,IF(J1443-J1442&gt;0,(J1443-J1442)*1440,0),0)</f>
        <v>2.9999999999999893</v>
      </c>
      <c r="L1442" s="14">
        <f>2+L1183-Datos!$C$8</f>
        <v>6.18</v>
      </c>
      <c r="M1442" s="13" t="s">
        <v>55903</v>
      </c>
      <c r="N1442" s="1" t="s">
        <v>18072</v>
      </c>
      <c r="O1442" s="1">
        <v>13</v>
      </c>
      <c r="P1442" s="1" t="s">
        <v>170</v>
      </c>
      <c r="Q1442" s="4" t="s">
        <v>21</v>
      </c>
    </row>
    <row r="1443" spans="1:17" ht="22.5" x14ac:dyDescent="0.25">
      <c r="A1443" s="3">
        <v>12529</v>
      </c>
      <c r="B1443" s="1" t="s">
        <v>38602</v>
      </c>
      <c r="C1443" s="1" t="s">
        <v>15</v>
      </c>
      <c r="D1443" s="1" t="s">
        <v>71</v>
      </c>
      <c r="E1443" s="1">
        <v>71788405</v>
      </c>
      <c r="F1443" s="1" t="s">
        <v>38603</v>
      </c>
      <c r="G1443" s="1">
        <v>45632671</v>
      </c>
      <c r="H1443" s="1" t="s">
        <v>38604</v>
      </c>
      <c r="I1443" s="2">
        <v>45051</v>
      </c>
      <c r="J1443" s="15" t="str">
        <f>MID(Tabla1[[#This Row],[HORA]],1,5)</f>
        <v>15:51</v>
      </c>
      <c r="K1443" s="16">
        <f>IF(Tabla1[[#This Row],[FECHA]]=I1444,IF(J1444-J1443&gt;0,(J1444-J1443)*1440,0),0)</f>
        <v>2.9999999999999893</v>
      </c>
      <c r="L1443" s="14">
        <f>2+L1184-Datos!$C$8</f>
        <v>6.12</v>
      </c>
      <c r="M1443" s="13" t="s">
        <v>55906</v>
      </c>
      <c r="N1443" s="1" t="s">
        <v>38605</v>
      </c>
      <c r="O1443" s="1">
        <v>20</v>
      </c>
      <c r="P1443" s="1" t="s">
        <v>413</v>
      </c>
      <c r="Q1443" s="4" t="s">
        <v>21</v>
      </c>
    </row>
    <row r="1444" spans="1:17" ht="22.5" x14ac:dyDescent="0.25">
      <c r="A1444" s="3">
        <v>12530</v>
      </c>
      <c r="B1444" s="1" t="s">
        <v>38606</v>
      </c>
      <c r="C1444" s="1" t="s">
        <v>15</v>
      </c>
      <c r="D1444" s="1" t="s">
        <v>71</v>
      </c>
      <c r="E1444" s="1">
        <v>16536842</v>
      </c>
      <c r="F1444" s="1" t="s">
        <v>30316</v>
      </c>
      <c r="G1444" s="1">
        <v>2229865</v>
      </c>
      <c r="H1444" s="1" t="s">
        <v>38607</v>
      </c>
      <c r="I1444" s="2">
        <v>45051</v>
      </c>
      <c r="J1444" s="15" t="str">
        <f>MID(Tabla1[[#This Row],[HORA]],1,5)</f>
        <v>15:54</v>
      </c>
      <c r="K1444" s="16">
        <f>IF(Tabla1[[#This Row],[FECHA]]=I1445,IF(J1445-J1444&gt;0,(J1445-J1444)*1440,0),0)</f>
        <v>1.9999999999999929</v>
      </c>
      <c r="L1444" s="14">
        <f>2+L1185-Datos!$C$8</f>
        <v>6.0200000000000005</v>
      </c>
      <c r="M1444" s="13" t="s">
        <v>55909</v>
      </c>
      <c r="N1444" s="1" t="s">
        <v>38608</v>
      </c>
      <c r="O1444" s="1">
        <v>15</v>
      </c>
      <c r="P1444" s="1" t="s">
        <v>413</v>
      </c>
      <c r="Q1444" s="4" t="s">
        <v>21</v>
      </c>
    </row>
    <row r="1445" spans="1:17" ht="22.5" x14ac:dyDescent="0.25">
      <c r="A1445" s="3">
        <v>12531</v>
      </c>
      <c r="B1445" s="1" t="s">
        <v>38609</v>
      </c>
      <c r="C1445" s="1" t="s">
        <v>15</v>
      </c>
      <c r="D1445" s="1" t="s">
        <v>61</v>
      </c>
      <c r="E1445" s="1">
        <v>76293534</v>
      </c>
      <c r="F1445" s="1" t="s">
        <v>38610</v>
      </c>
      <c r="G1445" s="1">
        <v>2229866</v>
      </c>
      <c r="H1445" s="1" t="s">
        <v>38611</v>
      </c>
      <c r="I1445" s="2">
        <v>45051</v>
      </c>
      <c r="J1445" s="15" t="str">
        <f>MID(Tabla1[[#This Row],[HORA]],1,5)</f>
        <v>15:56</v>
      </c>
      <c r="K1445" s="16">
        <f>IF(Tabla1[[#This Row],[FECHA]]=I1446,IF(J1446-J1445&gt;0,(J1446-J1445)*1440,0),0)</f>
        <v>2.9999999999999893</v>
      </c>
      <c r="L1445" s="14">
        <f>2+L1186-Datos!$C$8</f>
        <v>3.7300000000000004</v>
      </c>
      <c r="M1445" s="13" t="s">
        <v>55911</v>
      </c>
      <c r="N1445" s="1" t="s">
        <v>38612</v>
      </c>
      <c r="O1445" s="1">
        <v>15</v>
      </c>
      <c r="P1445" s="1" t="s">
        <v>413</v>
      </c>
      <c r="Q1445" s="4" t="s">
        <v>21</v>
      </c>
    </row>
    <row r="1446" spans="1:17" ht="22.5" x14ac:dyDescent="0.25">
      <c r="A1446" s="3">
        <v>12532</v>
      </c>
      <c r="B1446" s="1" t="s">
        <v>38613</v>
      </c>
      <c r="C1446" s="1" t="s">
        <v>15</v>
      </c>
      <c r="D1446" s="1" t="s">
        <v>71</v>
      </c>
      <c r="E1446" s="1">
        <v>27821138</v>
      </c>
      <c r="F1446" s="1" t="s">
        <v>38614</v>
      </c>
      <c r="G1446" s="1">
        <v>2229870</v>
      </c>
      <c r="H1446" s="1" t="s">
        <v>38615</v>
      </c>
      <c r="I1446" s="2">
        <v>45051</v>
      </c>
      <c r="J1446" s="15" t="str">
        <f>MID(Tabla1[[#This Row],[HORA]],1,5)</f>
        <v>15:59</v>
      </c>
      <c r="K1446" s="16">
        <f>IF(Tabla1[[#This Row],[FECHA]]=I1447,IF(J1447-J1446&gt;0,(J1447-J1446)*1440,0),0)</f>
        <v>1.9999999999999929</v>
      </c>
      <c r="L1446" s="14">
        <f>2+L1187-Datos!$C$8</f>
        <v>5.0199999999999996</v>
      </c>
      <c r="M1446" s="13" t="s">
        <v>55914</v>
      </c>
      <c r="N1446" s="1" t="s">
        <v>38616</v>
      </c>
      <c r="O1446" s="1">
        <v>25</v>
      </c>
      <c r="P1446" s="1" t="s">
        <v>413</v>
      </c>
      <c r="Q1446" s="4" t="s">
        <v>21</v>
      </c>
    </row>
    <row r="1447" spans="1:17" ht="22.5" x14ac:dyDescent="0.25">
      <c r="A1447" s="3">
        <v>5780</v>
      </c>
      <c r="B1447" s="1" t="s">
        <v>18073</v>
      </c>
      <c r="C1447" s="1" t="s">
        <v>15</v>
      </c>
      <c r="D1447" s="1" t="s">
        <v>40</v>
      </c>
      <c r="E1447" s="1">
        <v>41642859</v>
      </c>
      <c r="F1447" s="1" t="s">
        <v>18074</v>
      </c>
      <c r="G1447" s="1">
        <v>2229871</v>
      </c>
      <c r="H1447" s="1" t="s">
        <v>18075</v>
      </c>
      <c r="I1447" s="2">
        <v>45051</v>
      </c>
      <c r="J1447" s="15" t="str">
        <f>MID(Tabla1[[#This Row],[HORA]],1,5)</f>
        <v>16:01</v>
      </c>
      <c r="K1447" s="16">
        <f>IF(Tabla1[[#This Row],[FECHA]]=I1448,IF(J1448-J1447&gt;0,(J1448-J1447)*1440,0),0)</f>
        <v>0</v>
      </c>
      <c r="L1447" s="14">
        <f>2+L1188-Datos!$C$8</f>
        <v>4.03</v>
      </c>
      <c r="M1447" s="13" t="s">
        <v>55916</v>
      </c>
      <c r="N1447" s="1" t="s">
        <v>18076</v>
      </c>
      <c r="O1447" s="1">
        <v>15</v>
      </c>
      <c r="P1447" s="1" t="s">
        <v>170</v>
      </c>
      <c r="Q1447" s="4" t="s">
        <v>21</v>
      </c>
    </row>
    <row r="1448" spans="1:17" ht="22.5" x14ac:dyDescent="0.25">
      <c r="A1448" s="3">
        <v>12533</v>
      </c>
      <c r="B1448" s="1" t="s">
        <v>38617</v>
      </c>
      <c r="C1448" s="1" t="s">
        <v>15</v>
      </c>
      <c r="D1448" s="1" t="s">
        <v>23</v>
      </c>
      <c r="E1448" s="1">
        <v>43429028</v>
      </c>
      <c r="F1448" s="1" t="s">
        <v>38618</v>
      </c>
      <c r="G1448" s="1">
        <v>43200212</v>
      </c>
      <c r="H1448" s="1" t="s">
        <v>38619</v>
      </c>
      <c r="I1448" s="2">
        <v>45051</v>
      </c>
      <c r="J1448" s="15" t="str">
        <f>MID(Tabla1[[#This Row],[HORA]],1,5)</f>
        <v>16:01</v>
      </c>
      <c r="K1448" s="16">
        <f>IF(Tabla1[[#This Row],[FECHA]]=I1449,IF(J1449-J1448&gt;0,(J1449-J1448)*1440,0),0)</f>
        <v>6.0000000000001386</v>
      </c>
      <c r="L1448" s="14">
        <f>2+L1189-Datos!$C$8</f>
        <v>7.04</v>
      </c>
      <c r="M1448" s="13" t="s">
        <v>55916</v>
      </c>
      <c r="N1448" s="1" t="s">
        <v>38620</v>
      </c>
      <c r="O1448" s="1">
        <v>15</v>
      </c>
      <c r="P1448" s="1" t="s">
        <v>413</v>
      </c>
      <c r="Q1448" s="4" t="s">
        <v>21</v>
      </c>
    </row>
    <row r="1449" spans="1:17" ht="22.5" x14ac:dyDescent="0.25">
      <c r="A1449" s="3">
        <v>12534</v>
      </c>
      <c r="B1449" s="1" t="s">
        <v>38621</v>
      </c>
      <c r="C1449" s="1" t="s">
        <v>15</v>
      </c>
      <c r="D1449" s="1" t="s">
        <v>228</v>
      </c>
      <c r="E1449" s="1">
        <v>33408968</v>
      </c>
      <c r="F1449" s="1" t="s">
        <v>34333</v>
      </c>
      <c r="G1449" s="1">
        <v>2229877</v>
      </c>
      <c r="H1449" s="1" t="s">
        <v>38622</v>
      </c>
      <c r="I1449" s="2">
        <v>45051</v>
      </c>
      <c r="J1449" s="15" t="str">
        <f>MID(Tabla1[[#This Row],[HORA]],1,5)</f>
        <v>16:07</v>
      </c>
      <c r="K1449" s="16">
        <f>IF(Tabla1[[#This Row],[FECHA]]=I1450,IF(J1450-J1449&gt;0,(J1450-J1449)*1440,0),0)</f>
        <v>2.9999999999999893</v>
      </c>
      <c r="L1449" s="14">
        <f>2+L1190-Datos!$C$8</f>
        <v>9.1000000000000014</v>
      </c>
      <c r="M1449" s="13" t="s">
        <v>55922</v>
      </c>
      <c r="N1449" s="1" t="s">
        <v>38623</v>
      </c>
      <c r="O1449" s="1">
        <v>20</v>
      </c>
      <c r="P1449" s="1" t="s">
        <v>413</v>
      </c>
      <c r="Q1449" s="4" t="s">
        <v>21</v>
      </c>
    </row>
    <row r="1450" spans="1:17" ht="22.5" x14ac:dyDescent="0.25">
      <c r="A1450" s="3">
        <v>5781</v>
      </c>
      <c r="B1450" s="1" t="s">
        <v>18077</v>
      </c>
      <c r="C1450" s="1" t="s">
        <v>15</v>
      </c>
      <c r="D1450" s="1" t="s">
        <v>40</v>
      </c>
      <c r="E1450" s="1">
        <v>27377768</v>
      </c>
      <c r="F1450" s="1" t="s">
        <v>18078</v>
      </c>
      <c r="G1450" s="1">
        <v>75974607</v>
      </c>
      <c r="H1450" s="1" t="s">
        <v>18079</v>
      </c>
      <c r="I1450" s="2">
        <v>45051</v>
      </c>
      <c r="J1450" s="15" t="str">
        <f>MID(Tabla1[[#This Row],[HORA]],1,5)</f>
        <v>16:10</v>
      </c>
      <c r="K1450" s="16">
        <f>IF(Tabla1[[#This Row],[FECHA]]=I1451,IF(J1451-J1450&gt;0,(J1451-J1450)*1440,0),0)</f>
        <v>0.99999999999999645</v>
      </c>
      <c r="L1450" s="14">
        <f>2+L1191-Datos!$C$8</f>
        <v>4.9700000000000006</v>
      </c>
      <c r="M1450" s="13" t="s">
        <v>56020</v>
      </c>
      <c r="N1450" s="1" t="s">
        <v>18080</v>
      </c>
      <c r="O1450" s="1">
        <v>20</v>
      </c>
      <c r="P1450" s="1" t="s">
        <v>170</v>
      </c>
      <c r="Q1450" s="4" t="s">
        <v>21</v>
      </c>
    </row>
    <row r="1451" spans="1:17" ht="22.5" x14ac:dyDescent="0.25">
      <c r="A1451" s="3">
        <v>5782</v>
      </c>
      <c r="B1451" s="1" t="s">
        <v>18081</v>
      </c>
      <c r="C1451" s="1" t="s">
        <v>15</v>
      </c>
      <c r="D1451" s="1" t="s">
        <v>40</v>
      </c>
      <c r="E1451" s="1">
        <v>45285874</v>
      </c>
      <c r="F1451" s="1" t="s">
        <v>18082</v>
      </c>
      <c r="G1451" s="1">
        <v>2229879</v>
      </c>
      <c r="H1451" s="1" t="s">
        <v>18083</v>
      </c>
      <c r="I1451" s="2">
        <v>45051</v>
      </c>
      <c r="J1451" s="15" t="str">
        <f>MID(Tabla1[[#This Row],[HORA]],1,5)</f>
        <v>16:11</v>
      </c>
      <c r="K1451" s="16">
        <f>IF(Tabla1[[#This Row],[FECHA]]=I1452,IF(J1452-J1451&gt;0,(J1452-J1451)*1440,0),0)</f>
        <v>3.9999999999999858</v>
      </c>
      <c r="L1451" s="14">
        <f>2+L1192-Datos!$C$8</f>
        <v>4.78</v>
      </c>
      <c r="M1451" s="13" t="s">
        <v>56021</v>
      </c>
      <c r="N1451" s="1" t="s">
        <v>18084</v>
      </c>
      <c r="O1451" s="1">
        <v>15</v>
      </c>
      <c r="P1451" s="1" t="s">
        <v>170</v>
      </c>
      <c r="Q1451" s="4" t="s">
        <v>21</v>
      </c>
    </row>
    <row r="1452" spans="1:17" ht="22.5" x14ac:dyDescent="0.25">
      <c r="A1452" s="3">
        <v>12535</v>
      </c>
      <c r="B1452" s="1" t="s">
        <v>38624</v>
      </c>
      <c r="C1452" s="1" t="s">
        <v>15</v>
      </c>
      <c r="D1452" s="1" t="s">
        <v>8138</v>
      </c>
      <c r="E1452" s="1">
        <v>72928011</v>
      </c>
      <c r="F1452" s="1" t="s">
        <v>38625</v>
      </c>
      <c r="G1452" s="1">
        <v>2229882</v>
      </c>
      <c r="H1452" s="1" t="s">
        <v>38626</v>
      </c>
      <c r="I1452" s="2">
        <v>45051</v>
      </c>
      <c r="J1452" s="15" t="str">
        <f>MID(Tabla1[[#This Row],[HORA]],1,5)</f>
        <v>16:15</v>
      </c>
      <c r="K1452" s="16">
        <f>IF(Tabla1[[#This Row],[FECHA]]=I1453,IF(J1453-J1452&gt;0,(J1453-J1452)*1440,0),0)</f>
        <v>0</v>
      </c>
      <c r="L1452" s="14">
        <f>2+L1193-Datos!$C$8</f>
        <v>6.87</v>
      </c>
      <c r="M1452" s="13" t="s">
        <v>56025</v>
      </c>
      <c r="N1452" s="1" t="s">
        <v>38627</v>
      </c>
      <c r="O1452" s="1">
        <v>20</v>
      </c>
      <c r="P1452" s="1" t="s">
        <v>413</v>
      </c>
      <c r="Q1452" s="4" t="s">
        <v>21</v>
      </c>
    </row>
    <row r="1453" spans="1:17" ht="22.5" x14ac:dyDescent="0.25">
      <c r="A1453" s="3">
        <v>16762</v>
      </c>
      <c r="B1453" s="1" t="s">
        <v>50763</v>
      </c>
      <c r="C1453" s="1" t="s">
        <v>15</v>
      </c>
      <c r="D1453" s="1" t="s">
        <v>77</v>
      </c>
      <c r="E1453" s="1">
        <v>20231363255</v>
      </c>
      <c r="F1453" s="1" t="s">
        <v>48094</v>
      </c>
      <c r="G1453" s="1">
        <v>3894253</v>
      </c>
      <c r="H1453" s="1" t="s">
        <v>49373</v>
      </c>
      <c r="I1453" s="2">
        <v>45051</v>
      </c>
      <c r="J1453" s="15" t="str">
        <f>MID(Tabla1[[#This Row],[HORA]],1,5)</f>
        <v>16:15</v>
      </c>
      <c r="K1453" s="16">
        <f>IF(Tabla1[[#This Row],[FECHA]]=I1454,IF(J1454-J1453&gt;0,(J1454-J1453)*1440,0),0)</f>
        <v>0.99999999999983658</v>
      </c>
      <c r="L1453" s="14">
        <f>2+L1194-Datos!$C$8</f>
        <v>4.21</v>
      </c>
      <c r="M1453" s="13" t="s">
        <v>56025</v>
      </c>
      <c r="N1453" s="1" t="s">
        <v>174</v>
      </c>
      <c r="O1453" s="1">
        <v>10</v>
      </c>
      <c r="P1453" s="1" t="s">
        <v>170</v>
      </c>
      <c r="Q1453" s="4" t="s">
        <v>21</v>
      </c>
    </row>
    <row r="1454" spans="1:17" ht="22.5" x14ac:dyDescent="0.25">
      <c r="A1454" s="3">
        <v>16763</v>
      </c>
      <c r="B1454" s="1" t="s">
        <v>50764</v>
      </c>
      <c r="C1454" s="1" t="s">
        <v>15</v>
      </c>
      <c r="D1454" s="1" t="s">
        <v>71</v>
      </c>
      <c r="E1454" s="1">
        <v>20607079804</v>
      </c>
      <c r="F1454" s="1" t="s">
        <v>47732</v>
      </c>
      <c r="G1454" s="1">
        <v>2229883</v>
      </c>
      <c r="H1454" s="1" t="s">
        <v>48097</v>
      </c>
      <c r="I1454" s="2">
        <v>45051</v>
      </c>
      <c r="J1454" s="15" t="str">
        <f>MID(Tabla1[[#This Row],[HORA]],1,5)</f>
        <v>16:16</v>
      </c>
      <c r="K1454" s="16">
        <f>IF(Tabla1[[#This Row],[FECHA]]=I1455,IF(J1455-J1454&gt;0,(J1455-J1454)*1440,0),0)</f>
        <v>2.0000000000001528</v>
      </c>
      <c r="L1454" s="14">
        <f>2+L1195-Datos!$C$8</f>
        <v>5.94</v>
      </c>
      <c r="M1454" s="13" t="s">
        <v>56026</v>
      </c>
      <c r="N1454" s="1" t="s">
        <v>174</v>
      </c>
      <c r="O1454" s="1">
        <v>10</v>
      </c>
      <c r="P1454" s="1" t="s">
        <v>170</v>
      </c>
      <c r="Q1454" s="4" t="s">
        <v>21</v>
      </c>
    </row>
    <row r="1455" spans="1:17" ht="22.5" x14ac:dyDescent="0.25">
      <c r="A1455" s="3">
        <v>12536</v>
      </c>
      <c r="B1455" s="1" t="s">
        <v>38628</v>
      </c>
      <c r="C1455" s="1" t="s">
        <v>15</v>
      </c>
      <c r="D1455" s="1" t="s">
        <v>119</v>
      </c>
      <c r="E1455" s="1">
        <v>836856</v>
      </c>
      <c r="F1455" s="1" t="s">
        <v>38629</v>
      </c>
      <c r="G1455" s="1">
        <v>2229885</v>
      </c>
      <c r="H1455" s="1" t="s">
        <v>38630</v>
      </c>
      <c r="I1455" s="2">
        <v>45051</v>
      </c>
      <c r="J1455" s="15" t="str">
        <f>MID(Tabla1[[#This Row],[HORA]],1,5)</f>
        <v>16:18</v>
      </c>
      <c r="K1455" s="16">
        <f>IF(Tabla1[[#This Row],[FECHA]]=I1456,IF(J1456-J1455&gt;0,(J1456-J1455)*1440,0),0)</f>
        <v>0</v>
      </c>
      <c r="L1455" s="14">
        <f>2+L1196-Datos!$C$8</f>
        <v>7.8000000000000007</v>
      </c>
      <c r="M1455" s="13" t="s">
        <v>56028</v>
      </c>
      <c r="N1455" s="1" t="s">
        <v>5313</v>
      </c>
      <c r="O1455" s="1">
        <v>10</v>
      </c>
      <c r="P1455" s="1" t="s">
        <v>413</v>
      </c>
      <c r="Q1455" s="4" t="s">
        <v>21</v>
      </c>
    </row>
    <row r="1456" spans="1:17" ht="22.5" x14ac:dyDescent="0.25">
      <c r="A1456" s="3">
        <v>16764</v>
      </c>
      <c r="B1456" s="1" t="s">
        <v>50765</v>
      </c>
      <c r="C1456" s="1" t="s">
        <v>15</v>
      </c>
      <c r="D1456" s="1" t="s">
        <v>23</v>
      </c>
      <c r="E1456" s="1">
        <v>20607079804</v>
      </c>
      <c r="F1456" s="1" t="s">
        <v>47732</v>
      </c>
      <c r="G1456" s="1">
        <v>76700996</v>
      </c>
      <c r="H1456" s="1" t="s">
        <v>50766</v>
      </c>
      <c r="I1456" s="2">
        <v>45051</v>
      </c>
      <c r="J1456" s="15" t="str">
        <f>MID(Tabla1[[#This Row],[HORA]],1,5)</f>
        <v>16:18</v>
      </c>
      <c r="K1456" s="16">
        <f>IF(Tabla1[[#This Row],[FECHA]]=I1457,IF(J1457-J1456&gt;0,(J1457-J1456)*1440,0),0)</f>
        <v>0.99999999999999645</v>
      </c>
      <c r="L1456" s="14">
        <f>2+L1197-Datos!$C$8</f>
        <v>5.0999999999999996</v>
      </c>
      <c r="M1456" s="13" t="s">
        <v>56028</v>
      </c>
      <c r="N1456" s="1" t="s">
        <v>174</v>
      </c>
      <c r="O1456" s="1">
        <v>10</v>
      </c>
      <c r="P1456" s="1" t="s">
        <v>170</v>
      </c>
      <c r="Q1456" s="4" t="s">
        <v>21</v>
      </c>
    </row>
    <row r="1457" spans="1:17" ht="22.5" x14ac:dyDescent="0.25">
      <c r="A1457" s="3">
        <v>16765</v>
      </c>
      <c r="B1457" s="1" t="s">
        <v>50767</v>
      </c>
      <c r="C1457" s="1" t="s">
        <v>15</v>
      </c>
      <c r="D1457" s="1" t="s">
        <v>141</v>
      </c>
      <c r="E1457" s="1">
        <v>20231363255</v>
      </c>
      <c r="F1457" s="1" t="s">
        <v>48094</v>
      </c>
      <c r="G1457" s="1">
        <v>2229886</v>
      </c>
      <c r="H1457" s="1" t="s">
        <v>48095</v>
      </c>
      <c r="I1457" s="2">
        <v>45051</v>
      </c>
      <c r="J1457" s="15" t="str">
        <f>MID(Tabla1[[#This Row],[HORA]],1,5)</f>
        <v>16:19</v>
      </c>
      <c r="K1457" s="16">
        <f>IF(Tabla1[[#This Row],[FECHA]]=I1458,IF(J1458-J1457&gt;0,(J1458-J1457)*1440,0),0)</f>
        <v>0.99999999999983658</v>
      </c>
      <c r="L1457" s="14">
        <f>2+L1198-Datos!$C$8</f>
        <v>5.76</v>
      </c>
      <c r="M1457" s="13" t="s">
        <v>56029</v>
      </c>
      <c r="N1457" s="1" t="s">
        <v>174</v>
      </c>
      <c r="O1457" s="1">
        <v>10</v>
      </c>
      <c r="P1457" s="1" t="s">
        <v>170</v>
      </c>
      <c r="Q1457" s="4" t="s">
        <v>21</v>
      </c>
    </row>
    <row r="1458" spans="1:17" ht="22.5" x14ac:dyDescent="0.25">
      <c r="A1458" s="3">
        <v>12537</v>
      </c>
      <c r="B1458" s="1" t="s">
        <v>38631</v>
      </c>
      <c r="C1458" s="1" t="s">
        <v>15</v>
      </c>
      <c r="D1458" s="1" t="s">
        <v>71</v>
      </c>
      <c r="E1458" s="1">
        <v>44824238</v>
      </c>
      <c r="F1458" s="1" t="s">
        <v>38632</v>
      </c>
      <c r="G1458" s="1">
        <v>2229887</v>
      </c>
      <c r="H1458" s="1" t="s">
        <v>38633</v>
      </c>
      <c r="I1458" s="2">
        <v>45051</v>
      </c>
      <c r="J1458" s="15" t="str">
        <f>MID(Tabla1[[#This Row],[HORA]],1,5)</f>
        <v>16:20</v>
      </c>
      <c r="K1458" s="16">
        <f>IF(Tabla1[[#This Row],[FECHA]]=I1459,IF(J1459-J1458&gt;0,(J1459-J1458)*1440,0),0)</f>
        <v>3.0000000000001492</v>
      </c>
      <c r="L1458" s="14">
        <f>2+L1199-Datos!$C$8</f>
        <v>5.7</v>
      </c>
      <c r="M1458" s="13" t="s">
        <v>56030</v>
      </c>
      <c r="N1458" s="1" t="s">
        <v>8912</v>
      </c>
      <c r="O1458" s="1">
        <v>15</v>
      </c>
      <c r="P1458" s="1" t="s">
        <v>413</v>
      </c>
      <c r="Q1458" s="4" t="s">
        <v>21</v>
      </c>
    </row>
    <row r="1459" spans="1:17" ht="22.5" x14ac:dyDescent="0.25">
      <c r="A1459" s="3">
        <v>5783</v>
      </c>
      <c r="B1459" s="1" t="s">
        <v>18085</v>
      </c>
      <c r="C1459" s="1" t="s">
        <v>15</v>
      </c>
      <c r="D1459" s="1" t="s">
        <v>77</v>
      </c>
      <c r="E1459" s="1">
        <v>40975488</v>
      </c>
      <c r="F1459" s="1" t="s">
        <v>11035</v>
      </c>
      <c r="G1459" s="1">
        <v>2229889</v>
      </c>
      <c r="H1459" s="1" t="s">
        <v>18086</v>
      </c>
      <c r="I1459" s="2">
        <v>45051</v>
      </c>
      <c r="J1459" s="15" t="str">
        <f>MID(Tabla1[[#This Row],[HORA]],1,5)</f>
        <v>16:23</v>
      </c>
      <c r="K1459" s="16">
        <f>IF(Tabla1[[#This Row],[FECHA]]=I1460,IF(J1460-J1459&gt;0,(J1460-J1459)*1440,0),0)</f>
        <v>0</v>
      </c>
      <c r="L1459" s="14">
        <f>2+L1200-Datos!$C$8</f>
        <v>3.8000000000000007</v>
      </c>
      <c r="M1459" s="13" t="s">
        <v>56033</v>
      </c>
      <c r="N1459" s="1" t="s">
        <v>18087</v>
      </c>
      <c r="O1459" s="1">
        <v>80</v>
      </c>
      <c r="P1459" s="1" t="s">
        <v>170</v>
      </c>
      <c r="Q1459" s="4" t="s">
        <v>21</v>
      </c>
    </row>
    <row r="1460" spans="1:17" ht="22.5" x14ac:dyDescent="0.25">
      <c r="A1460" s="3">
        <v>12538</v>
      </c>
      <c r="B1460" s="1" t="s">
        <v>38634</v>
      </c>
      <c r="C1460" s="1" t="s">
        <v>15</v>
      </c>
      <c r="D1460" s="1" t="s">
        <v>23</v>
      </c>
      <c r="E1460" s="1">
        <v>46619203</v>
      </c>
      <c r="F1460" s="1" t="s">
        <v>9524</v>
      </c>
      <c r="G1460" s="1">
        <v>47164531</v>
      </c>
      <c r="H1460" s="1" t="s">
        <v>38635</v>
      </c>
      <c r="I1460" s="2">
        <v>45051</v>
      </c>
      <c r="J1460" s="15" t="str">
        <f>MID(Tabla1[[#This Row],[HORA]],1,5)</f>
        <v>16:23</v>
      </c>
      <c r="K1460" s="16">
        <f>IF(Tabla1[[#This Row],[FECHA]]=I1461,IF(J1461-J1460&gt;0,(J1461-J1460)*1440,0),0)</f>
        <v>1.9999999999999929</v>
      </c>
      <c r="L1460" s="14">
        <f>2+L1201-Datos!$C$8</f>
        <v>4.8100000000000005</v>
      </c>
      <c r="M1460" s="13" t="s">
        <v>56033</v>
      </c>
      <c r="N1460" s="1" t="s">
        <v>38636</v>
      </c>
      <c r="O1460" s="1">
        <v>15</v>
      </c>
      <c r="P1460" s="1" t="s">
        <v>413</v>
      </c>
      <c r="Q1460" s="4" t="s">
        <v>21</v>
      </c>
    </row>
    <row r="1461" spans="1:17" ht="22.5" x14ac:dyDescent="0.25">
      <c r="A1461" s="3">
        <v>5784</v>
      </c>
      <c r="B1461" s="1" t="s">
        <v>18088</v>
      </c>
      <c r="C1461" s="1" t="s">
        <v>15</v>
      </c>
      <c r="D1461" s="1" t="s">
        <v>1017</v>
      </c>
      <c r="E1461" s="1">
        <v>16668338</v>
      </c>
      <c r="F1461" s="1" t="s">
        <v>18089</v>
      </c>
      <c r="G1461" s="1">
        <v>76408307</v>
      </c>
      <c r="H1461" s="1" t="s">
        <v>18090</v>
      </c>
      <c r="I1461" s="2">
        <v>45051</v>
      </c>
      <c r="J1461" s="15" t="str">
        <f>MID(Tabla1[[#This Row],[HORA]],1,5)</f>
        <v>16:25</v>
      </c>
      <c r="K1461" s="16">
        <f>IF(Tabla1[[#This Row],[FECHA]]=I1462,IF(J1462-J1461&gt;0,(J1462-J1461)*1440,0),0)</f>
        <v>0</v>
      </c>
      <c r="L1461" s="14">
        <f>2+L1202-Datos!$C$8</f>
        <v>6.18</v>
      </c>
      <c r="M1461" s="13" t="s">
        <v>56035</v>
      </c>
      <c r="N1461" s="1" t="s">
        <v>18091</v>
      </c>
      <c r="O1461" s="1">
        <v>15</v>
      </c>
      <c r="P1461" s="1" t="s">
        <v>170</v>
      </c>
      <c r="Q1461" s="4" t="s">
        <v>21</v>
      </c>
    </row>
    <row r="1462" spans="1:17" ht="22.5" x14ac:dyDescent="0.25">
      <c r="A1462" s="3">
        <v>15747</v>
      </c>
      <c r="B1462" s="1" t="s">
        <v>47911</v>
      </c>
      <c r="C1462" s="1" t="s">
        <v>15</v>
      </c>
      <c r="D1462" s="1" t="s">
        <v>82</v>
      </c>
      <c r="E1462" s="1">
        <v>20340546653</v>
      </c>
      <c r="F1462" s="1" t="s">
        <v>47912</v>
      </c>
      <c r="G1462" s="1">
        <v>4234622</v>
      </c>
      <c r="H1462" s="1" t="s">
        <v>47913</v>
      </c>
      <c r="I1462" s="2">
        <v>45051</v>
      </c>
      <c r="J1462" s="15" t="str">
        <f>MID(Tabla1[[#This Row],[HORA]],1,5)</f>
        <v>16:25</v>
      </c>
      <c r="K1462" s="16">
        <f>IF(Tabla1[[#This Row],[FECHA]]=I1463,IF(J1463-J1462&gt;0,(J1463-J1462)*1440,0),0)</f>
        <v>1.9999999999999929</v>
      </c>
      <c r="L1462" s="14">
        <f>2+L1203-Datos!$C$8</f>
        <v>5.93</v>
      </c>
      <c r="M1462" s="13" t="s">
        <v>56035</v>
      </c>
      <c r="N1462" s="1" t="s">
        <v>47914</v>
      </c>
      <c r="O1462" s="1">
        <v>12</v>
      </c>
      <c r="P1462" s="1" t="s">
        <v>300</v>
      </c>
      <c r="Q1462" s="4" t="s">
        <v>21</v>
      </c>
    </row>
    <row r="1463" spans="1:17" ht="22.5" x14ac:dyDescent="0.25">
      <c r="A1463" s="3">
        <v>18133</v>
      </c>
      <c r="B1463" s="1" t="s">
        <v>54206</v>
      </c>
      <c r="C1463" s="1" t="s">
        <v>15</v>
      </c>
      <c r="D1463" s="1" t="s">
        <v>40</v>
      </c>
      <c r="E1463" s="1">
        <v>20600721179</v>
      </c>
      <c r="F1463" s="1" t="s">
        <v>48209</v>
      </c>
      <c r="G1463" s="1">
        <v>46209237</v>
      </c>
      <c r="H1463" s="1" t="s">
        <v>49109</v>
      </c>
      <c r="I1463" s="2">
        <v>45051</v>
      </c>
      <c r="J1463" s="15" t="str">
        <f>MID(Tabla1[[#This Row],[HORA]],1,5)</f>
        <v>16:27</v>
      </c>
      <c r="K1463" s="16">
        <f>IF(Tabla1[[#This Row],[FECHA]]=I1464,IF(J1464-J1463&gt;0,(J1464-J1463)*1440,0),0)</f>
        <v>0.99999999999983658</v>
      </c>
      <c r="L1463" s="14">
        <f>2+L1204-Datos!$C$8</f>
        <v>8.870000000000001</v>
      </c>
      <c r="M1463" s="13" t="s">
        <v>56037</v>
      </c>
      <c r="N1463" s="1" t="s">
        <v>5313</v>
      </c>
      <c r="O1463" s="1">
        <v>10</v>
      </c>
      <c r="P1463" s="1" t="s">
        <v>413</v>
      </c>
      <c r="Q1463" s="4" t="s">
        <v>21</v>
      </c>
    </row>
    <row r="1464" spans="1:17" ht="22.5" x14ac:dyDescent="0.25">
      <c r="A1464" s="3">
        <v>5785</v>
      </c>
      <c r="B1464" s="1" t="s">
        <v>18092</v>
      </c>
      <c r="C1464" s="1" t="s">
        <v>15</v>
      </c>
      <c r="D1464" s="1" t="s">
        <v>40</v>
      </c>
      <c r="E1464" s="1">
        <v>16486327</v>
      </c>
      <c r="F1464" s="1" t="s">
        <v>18093</v>
      </c>
      <c r="G1464" s="1">
        <v>72126074</v>
      </c>
      <c r="H1464" s="1" t="s">
        <v>18094</v>
      </c>
      <c r="I1464" s="2">
        <v>45051</v>
      </c>
      <c r="J1464" s="15" t="str">
        <f>MID(Tabla1[[#This Row],[HORA]],1,5)</f>
        <v>16:28</v>
      </c>
      <c r="K1464" s="16">
        <f>IF(Tabla1[[#This Row],[FECHA]]=I1465,IF(J1465-J1464&gt;0,(J1465-J1464)*1440,0),0)</f>
        <v>2.0000000000001528</v>
      </c>
      <c r="L1464" s="14">
        <f>2+L1205-Datos!$C$8</f>
        <v>6.0200000000000005</v>
      </c>
      <c r="M1464" s="13" t="s">
        <v>56038</v>
      </c>
      <c r="N1464" s="1" t="s">
        <v>18095</v>
      </c>
      <c r="O1464" s="1">
        <v>20</v>
      </c>
      <c r="P1464" s="1" t="s">
        <v>170</v>
      </c>
      <c r="Q1464" s="4" t="s">
        <v>21</v>
      </c>
    </row>
    <row r="1465" spans="1:17" ht="22.5" x14ac:dyDescent="0.25">
      <c r="A1465" s="3">
        <v>18134</v>
      </c>
      <c r="B1465" s="1" t="s">
        <v>54207</v>
      </c>
      <c r="C1465" s="1" t="s">
        <v>15</v>
      </c>
      <c r="D1465" s="1" t="s">
        <v>228</v>
      </c>
      <c r="E1465" s="1">
        <v>20480059850</v>
      </c>
      <c r="F1465" s="1" t="s">
        <v>54208</v>
      </c>
      <c r="G1465" s="1">
        <v>41467657</v>
      </c>
      <c r="H1465" s="1" t="s">
        <v>54209</v>
      </c>
      <c r="I1465" s="2">
        <v>45051</v>
      </c>
      <c r="J1465" s="15" t="str">
        <f>MID(Tabla1[[#This Row],[HORA]],1,5)</f>
        <v>16:30</v>
      </c>
      <c r="K1465" s="16">
        <f>IF(Tabla1[[#This Row],[FECHA]]=I1466,IF(J1466-J1465&gt;0,(J1466-J1465)*1440,0),0)</f>
        <v>2.0000000000001528</v>
      </c>
      <c r="L1465" s="14">
        <f>2+L1206-Datos!$C$8</f>
        <v>4.2300000000000004</v>
      </c>
      <c r="M1465" s="13" t="s">
        <v>56040</v>
      </c>
      <c r="N1465" s="1" t="s">
        <v>54210</v>
      </c>
      <c r="O1465" s="1">
        <v>20</v>
      </c>
      <c r="P1465" s="1" t="s">
        <v>413</v>
      </c>
      <c r="Q1465" s="4" t="s">
        <v>21</v>
      </c>
    </row>
    <row r="1466" spans="1:17" ht="22.5" x14ac:dyDescent="0.25">
      <c r="A1466" s="3">
        <v>5786</v>
      </c>
      <c r="B1466" s="1" t="s">
        <v>18096</v>
      </c>
      <c r="C1466" s="1" t="s">
        <v>15</v>
      </c>
      <c r="D1466" s="1" t="s">
        <v>33</v>
      </c>
      <c r="E1466" s="1">
        <v>16766088</v>
      </c>
      <c r="F1466" s="1" t="s">
        <v>18097</v>
      </c>
      <c r="G1466" s="1">
        <v>2229893</v>
      </c>
      <c r="H1466" s="1" t="s">
        <v>18098</v>
      </c>
      <c r="I1466" s="2">
        <v>45051</v>
      </c>
      <c r="J1466" s="15" t="str">
        <f>MID(Tabla1[[#This Row],[HORA]],1,5)</f>
        <v>16:32</v>
      </c>
      <c r="K1466" s="16">
        <f>IF(Tabla1[[#This Row],[FECHA]]=I1467,IF(J1467-J1466&gt;0,(J1467-J1466)*1440,0),0)</f>
        <v>0.99999999999983658</v>
      </c>
      <c r="L1466" s="14">
        <f>2+L1207-Datos!$C$8</f>
        <v>5.0199999999999996</v>
      </c>
      <c r="M1466" s="13" t="s">
        <v>56042</v>
      </c>
      <c r="N1466" s="1" t="s">
        <v>18099</v>
      </c>
      <c r="O1466" s="1">
        <v>30</v>
      </c>
      <c r="P1466" s="1" t="s">
        <v>170</v>
      </c>
      <c r="Q1466" s="4" t="s">
        <v>21</v>
      </c>
    </row>
    <row r="1467" spans="1:17" ht="22.5" x14ac:dyDescent="0.25">
      <c r="A1467" s="3">
        <v>12539</v>
      </c>
      <c r="B1467" s="1" t="s">
        <v>38637</v>
      </c>
      <c r="C1467" s="1" t="s">
        <v>15</v>
      </c>
      <c r="D1467" s="1" t="s">
        <v>71</v>
      </c>
      <c r="E1467" s="1">
        <v>75699325</v>
      </c>
      <c r="F1467" s="1" t="s">
        <v>35336</v>
      </c>
      <c r="G1467" s="1">
        <v>41022248</v>
      </c>
      <c r="H1467" s="1" t="s">
        <v>38638</v>
      </c>
      <c r="I1467" s="2">
        <v>45051</v>
      </c>
      <c r="J1467" s="15" t="str">
        <f>MID(Tabla1[[#This Row],[HORA]],1,5)</f>
        <v>16:33</v>
      </c>
      <c r="K1467" s="16">
        <f>IF(Tabla1[[#This Row],[FECHA]]=I1468,IF(J1468-J1467&gt;0,(J1468-J1467)*1440,0),0)</f>
        <v>0</v>
      </c>
      <c r="L1467" s="14">
        <f>2+L1208-Datos!$C$8</f>
        <v>3.76</v>
      </c>
      <c r="M1467" s="13" t="s">
        <v>56043</v>
      </c>
      <c r="N1467" s="1" t="s">
        <v>38639</v>
      </c>
      <c r="O1467" s="1">
        <v>30</v>
      </c>
      <c r="P1467" s="1" t="s">
        <v>413</v>
      </c>
      <c r="Q1467" s="4" t="s">
        <v>21</v>
      </c>
    </row>
    <row r="1468" spans="1:17" ht="22.5" x14ac:dyDescent="0.25">
      <c r="A1468" s="3">
        <v>16766</v>
      </c>
      <c r="B1468" s="1" t="s">
        <v>50768</v>
      </c>
      <c r="C1468" s="1" t="s">
        <v>15</v>
      </c>
      <c r="D1468" s="1" t="s">
        <v>40</v>
      </c>
      <c r="E1468" s="1">
        <v>20523915399</v>
      </c>
      <c r="F1468" s="1" t="s">
        <v>47802</v>
      </c>
      <c r="G1468" s="1">
        <v>41176404</v>
      </c>
      <c r="H1468" s="1" t="s">
        <v>47803</v>
      </c>
      <c r="I1468" s="2">
        <v>45051</v>
      </c>
      <c r="J1468" s="15" t="str">
        <f>MID(Tabla1[[#This Row],[HORA]],1,5)</f>
        <v>16:33</v>
      </c>
      <c r="K1468" s="16">
        <f>IF(Tabla1[[#This Row],[FECHA]]=I1469,IF(J1469-J1468&gt;0,(J1469-J1468)*1440,0),0)</f>
        <v>3.9999999999999858</v>
      </c>
      <c r="L1468" s="14">
        <f>2+L1209-Datos!$C$8</f>
        <v>6.68</v>
      </c>
      <c r="M1468" s="13" t="s">
        <v>56043</v>
      </c>
      <c r="N1468" s="1" t="s">
        <v>50769</v>
      </c>
      <c r="O1468" s="1">
        <v>15</v>
      </c>
      <c r="P1468" s="1" t="s">
        <v>170</v>
      </c>
      <c r="Q1468" s="4" t="s">
        <v>21</v>
      </c>
    </row>
    <row r="1469" spans="1:17" ht="22.5" x14ac:dyDescent="0.25">
      <c r="A1469" s="3">
        <v>12540</v>
      </c>
      <c r="B1469" s="1" t="s">
        <v>38640</v>
      </c>
      <c r="C1469" s="1" t="s">
        <v>15</v>
      </c>
      <c r="D1469" s="1" t="s">
        <v>40</v>
      </c>
      <c r="E1469" s="1">
        <v>46660016</v>
      </c>
      <c r="F1469" s="1" t="s">
        <v>38641</v>
      </c>
      <c r="G1469" s="1">
        <v>3467280</v>
      </c>
      <c r="H1469" s="1" t="s">
        <v>38642</v>
      </c>
      <c r="I1469" s="2">
        <v>45051</v>
      </c>
      <c r="J1469" s="15" t="str">
        <f>MID(Tabla1[[#This Row],[HORA]],1,5)</f>
        <v>16:37</v>
      </c>
      <c r="K1469" s="16">
        <f>IF(Tabla1[[#This Row],[FECHA]]=I1470,IF(J1470-J1469&gt;0,(J1470-J1469)*1440,0),0)</f>
        <v>0.99999999999999645</v>
      </c>
      <c r="L1469" s="14">
        <f>2+L1210-Datos!$C$8</f>
        <v>9.16</v>
      </c>
      <c r="M1469" s="13" t="s">
        <v>56047</v>
      </c>
      <c r="N1469" s="1" t="s">
        <v>38643</v>
      </c>
      <c r="O1469" s="1">
        <v>180</v>
      </c>
      <c r="P1469" s="1" t="s">
        <v>413</v>
      </c>
      <c r="Q1469" s="4" t="s">
        <v>21</v>
      </c>
    </row>
    <row r="1470" spans="1:17" ht="22.5" x14ac:dyDescent="0.25">
      <c r="A1470" s="3">
        <v>5787</v>
      </c>
      <c r="B1470" s="1" t="s">
        <v>18100</v>
      </c>
      <c r="C1470" s="1" t="s">
        <v>15</v>
      </c>
      <c r="D1470" s="1" t="s">
        <v>33</v>
      </c>
      <c r="E1470" s="1">
        <v>16650874</v>
      </c>
      <c r="F1470" s="1" t="s">
        <v>18101</v>
      </c>
      <c r="G1470" s="1">
        <v>42703313</v>
      </c>
      <c r="H1470" s="1" t="s">
        <v>18102</v>
      </c>
      <c r="I1470" s="2">
        <v>45051</v>
      </c>
      <c r="J1470" s="15" t="str">
        <f>MID(Tabla1[[#This Row],[HORA]],1,5)</f>
        <v>16:38</v>
      </c>
      <c r="K1470" s="16">
        <f>IF(Tabla1[[#This Row],[FECHA]]=I1471,IF(J1471-J1470&gt;0,(J1471-J1470)*1440,0),0)</f>
        <v>0.99999999999999645</v>
      </c>
      <c r="L1470" s="14">
        <f>2+L1211-Datos!$C$8</f>
        <v>4.8600000000000003</v>
      </c>
      <c r="M1470" s="13" t="s">
        <v>56048</v>
      </c>
      <c r="N1470" s="1" t="s">
        <v>18103</v>
      </c>
      <c r="O1470" s="1">
        <v>25</v>
      </c>
      <c r="P1470" s="1" t="s">
        <v>170</v>
      </c>
      <c r="Q1470" s="4" t="s">
        <v>21</v>
      </c>
    </row>
    <row r="1471" spans="1:17" ht="22.5" x14ac:dyDescent="0.25">
      <c r="A1471" s="3">
        <v>12541</v>
      </c>
      <c r="B1471" s="1" t="s">
        <v>38644</v>
      </c>
      <c r="C1471" s="1" t="s">
        <v>15</v>
      </c>
      <c r="D1471" s="1" t="s">
        <v>40</v>
      </c>
      <c r="E1471" s="1">
        <v>16433337</v>
      </c>
      <c r="F1471" s="1" t="s">
        <v>14149</v>
      </c>
      <c r="G1471" s="1">
        <v>2867209</v>
      </c>
      <c r="H1471" s="1" t="s">
        <v>38645</v>
      </c>
      <c r="I1471" s="2">
        <v>45051</v>
      </c>
      <c r="J1471" s="15" t="str">
        <f>MID(Tabla1[[#This Row],[HORA]],1,5)</f>
        <v>16:39</v>
      </c>
      <c r="K1471" s="16">
        <f>IF(Tabla1[[#This Row],[FECHA]]=I1472,IF(J1472-J1471&gt;0,(J1472-J1471)*1440,0),0)</f>
        <v>1.0000000000001563</v>
      </c>
      <c r="L1471" s="14">
        <f>2+L1212-Datos!$C$8</f>
        <v>3.96</v>
      </c>
      <c r="M1471" s="13" t="s">
        <v>56049</v>
      </c>
      <c r="N1471" s="1" t="s">
        <v>38646</v>
      </c>
      <c r="O1471" s="1">
        <v>20</v>
      </c>
      <c r="P1471" s="1" t="s">
        <v>413</v>
      </c>
      <c r="Q1471" s="4" t="s">
        <v>21</v>
      </c>
    </row>
    <row r="1472" spans="1:17" ht="22.5" x14ac:dyDescent="0.25">
      <c r="A1472" s="3">
        <v>5788</v>
      </c>
      <c r="B1472" s="1" t="s">
        <v>18104</v>
      </c>
      <c r="C1472" s="1" t="s">
        <v>15</v>
      </c>
      <c r="D1472" s="1" t="s">
        <v>119</v>
      </c>
      <c r="E1472" s="1">
        <v>16753832</v>
      </c>
      <c r="F1472" s="1" t="s">
        <v>18105</v>
      </c>
      <c r="G1472" s="1">
        <v>2229899</v>
      </c>
      <c r="H1472" s="1" t="s">
        <v>18106</v>
      </c>
      <c r="I1472" s="2">
        <v>45051</v>
      </c>
      <c r="J1472" s="15" t="str">
        <f>MID(Tabla1[[#This Row],[HORA]],1,5)</f>
        <v>16:40</v>
      </c>
      <c r="K1472" s="16">
        <f>IF(Tabla1[[#This Row],[FECHA]]=I1473,IF(J1473-J1472&gt;0,(J1473-J1472)*1440,0),0)</f>
        <v>1.999999999999833</v>
      </c>
      <c r="L1472" s="14">
        <f>2+L1213-Datos!$C$8</f>
        <v>5.16</v>
      </c>
      <c r="M1472" s="13" t="s">
        <v>56050</v>
      </c>
      <c r="N1472" s="1" t="s">
        <v>18107</v>
      </c>
      <c r="O1472" s="1">
        <v>25</v>
      </c>
      <c r="P1472" s="1" t="s">
        <v>170</v>
      </c>
      <c r="Q1472" s="4" t="s">
        <v>21</v>
      </c>
    </row>
    <row r="1473" spans="1:17" ht="22.5" x14ac:dyDescent="0.25">
      <c r="A1473" s="3">
        <v>12542</v>
      </c>
      <c r="B1473" s="1" t="s">
        <v>38647</v>
      </c>
      <c r="C1473" s="1" t="s">
        <v>15</v>
      </c>
      <c r="D1473" s="1" t="s">
        <v>40</v>
      </c>
      <c r="E1473" s="1">
        <v>16787105</v>
      </c>
      <c r="F1473" s="1" t="s">
        <v>6483</v>
      </c>
      <c r="G1473" s="1">
        <v>2229900</v>
      </c>
      <c r="H1473" s="1" t="s">
        <v>38648</v>
      </c>
      <c r="I1473" s="2">
        <v>45051</v>
      </c>
      <c r="J1473" s="15" t="str">
        <f>MID(Tabla1[[#This Row],[HORA]],1,5)</f>
        <v>16:42</v>
      </c>
      <c r="K1473" s="16">
        <f>IF(Tabla1[[#This Row],[FECHA]]=I1474,IF(J1474-J1473&gt;0,(J1474-J1473)*1440,0),0)</f>
        <v>0</v>
      </c>
      <c r="L1473" s="14">
        <f>2+L1214-Datos!$C$8</f>
        <v>6.66</v>
      </c>
      <c r="M1473" s="13" t="s">
        <v>56052</v>
      </c>
      <c r="N1473" s="1" t="s">
        <v>38649</v>
      </c>
      <c r="O1473" s="1">
        <v>80</v>
      </c>
      <c r="P1473" s="1" t="s">
        <v>413</v>
      </c>
      <c r="Q1473" s="4" t="s">
        <v>21</v>
      </c>
    </row>
    <row r="1474" spans="1:17" ht="22.5" x14ac:dyDescent="0.25">
      <c r="A1474" s="3">
        <v>16767</v>
      </c>
      <c r="B1474" s="1" t="s">
        <v>50770</v>
      </c>
      <c r="C1474" s="1" t="s">
        <v>15</v>
      </c>
      <c r="D1474" s="1" t="s">
        <v>161</v>
      </c>
      <c r="E1474" s="1">
        <v>20487889556</v>
      </c>
      <c r="F1474" s="1" t="s">
        <v>50771</v>
      </c>
      <c r="G1474" s="1">
        <v>2229901</v>
      </c>
      <c r="H1474" s="1" t="s">
        <v>50772</v>
      </c>
      <c r="I1474" s="2">
        <v>45051</v>
      </c>
      <c r="J1474" s="15" t="str">
        <f>MID(Tabla1[[#This Row],[HORA]],1,5)</f>
        <v>16:42</v>
      </c>
      <c r="K1474" s="16">
        <f>IF(Tabla1[[#This Row],[FECHA]]=I1475,IF(J1475-J1474&gt;0,(J1475-J1474)*1440,0),0)</f>
        <v>2.0000000000001528</v>
      </c>
      <c r="L1474" s="14">
        <f>2+L1215-Datos!$C$8</f>
        <v>4.01</v>
      </c>
      <c r="M1474" s="13" t="s">
        <v>56052</v>
      </c>
      <c r="N1474" s="1" t="s">
        <v>174</v>
      </c>
      <c r="O1474" s="1">
        <v>10</v>
      </c>
      <c r="P1474" s="1" t="s">
        <v>170</v>
      </c>
      <c r="Q1474" s="4" t="s">
        <v>21</v>
      </c>
    </row>
    <row r="1475" spans="1:17" ht="22.5" x14ac:dyDescent="0.25">
      <c r="A1475" s="3">
        <v>5789</v>
      </c>
      <c r="B1475" s="1" t="s">
        <v>18108</v>
      </c>
      <c r="C1475" s="1" t="s">
        <v>15</v>
      </c>
      <c r="D1475" s="1" t="s">
        <v>40</v>
      </c>
      <c r="E1475" s="1">
        <v>16627513</v>
      </c>
      <c r="F1475" s="1" t="s">
        <v>15179</v>
      </c>
      <c r="G1475" s="1">
        <v>2229902</v>
      </c>
      <c r="H1475" s="1" t="s">
        <v>18109</v>
      </c>
      <c r="I1475" s="2">
        <v>45051</v>
      </c>
      <c r="J1475" s="15" t="str">
        <f>MID(Tabla1[[#This Row],[HORA]],1,5)</f>
        <v>16:44</v>
      </c>
      <c r="K1475" s="16">
        <f>IF(Tabla1[[#This Row],[FECHA]]=I1476,IF(J1476-J1475&gt;0,(J1476-J1475)*1440,0),0)</f>
        <v>0</v>
      </c>
      <c r="L1475" s="14">
        <f>2+L1216-Datos!$C$8</f>
        <v>6.16</v>
      </c>
      <c r="M1475" s="13" t="s">
        <v>56054</v>
      </c>
      <c r="N1475" s="1" t="s">
        <v>18110</v>
      </c>
      <c r="O1475" s="1">
        <v>15</v>
      </c>
      <c r="P1475" s="1" t="s">
        <v>170</v>
      </c>
      <c r="Q1475" s="4" t="s">
        <v>21</v>
      </c>
    </row>
    <row r="1476" spans="1:17" ht="22.5" x14ac:dyDescent="0.25">
      <c r="A1476" s="3">
        <v>18135</v>
      </c>
      <c r="B1476" s="1" t="s">
        <v>54211</v>
      </c>
      <c r="C1476" s="1" t="s">
        <v>15</v>
      </c>
      <c r="D1476" s="1" t="s">
        <v>228</v>
      </c>
      <c r="E1476" s="1">
        <v>10450808691</v>
      </c>
      <c r="F1476" s="1" t="s">
        <v>54212</v>
      </c>
      <c r="G1476" s="1">
        <v>45080869</v>
      </c>
      <c r="H1476" s="1" t="s">
        <v>42782</v>
      </c>
      <c r="I1476" s="2">
        <v>45051</v>
      </c>
      <c r="J1476" s="15" t="str">
        <f>MID(Tabla1[[#This Row],[HORA]],1,5)</f>
        <v>16:44</v>
      </c>
      <c r="K1476" s="16">
        <f>IF(Tabla1[[#This Row],[FECHA]]=I1477,IF(J1477-J1476&gt;0,(J1477-J1476)*1440,0),0)</f>
        <v>1.999999999999833</v>
      </c>
      <c r="L1476" s="14">
        <f>2+L1217-Datos!$C$8</f>
        <v>7.8599999999999994</v>
      </c>
      <c r="M1476" s="13" t="s">
        <v>56054</v>
      </c>
      <c r="N1476" s="1" t="s">
        <v>54213</v>
      </c>
      <c r="O1476" s="1">
        <v>25</v>
      </c>
      <c r="P1476" s="1" t="s">
        <v>413</v>
      </c>
      <c r="Q1476" s="4" t="s">
        <v>21</v>
      </c>
    </row>
    <row r="1477" spans="1:17" ht="22.5" x14ac:dyDescent="0.25">
      <c r="A1477" s="3">
        <v>5790</v>
      </c>
      <c r="B1477" s="1" t="s">
        <v>18111</v>
      </c>
      <c r="C1477" s="1" t="s">
        <v>15</v>
      </c>
      <c r="D1477" s="1" t="s">
        <v>33</v>
      </c>
      <c r="E1477" s="1">
        <v>16492584</v>
      </c>
      <c r="F1477" s="1" t="s">
        <v>18112</v>
      </c>
      <c r="G1477" s="1">
        <v>2229904</v>
      </c>
      <c r="H1477" s="1" t="s">
        <v>18113</v>
      </c>
      <c r="I1477" s="2">
        <v>45051</v>
      </c>
      <c r="J1477" s="15" t="str">
        <f>MID(Tabla1[[#This Row],[HORA]],1,5)</f>
        <v>16:46</v>
      </c>
      <c r="K1477" s="16">
        <f>IF(Tabla1[[#This Row],[FECHA]]=I1478,IF(J1478-J1477&gt;0,(J1478-J1477)*1440,0),0)</f>
        <v>1.0000000000001563</v>
      </c>
      <c r="L1477" s="14">
        <f>2+L1218-Datos!$C$8</f>
        <v>5.0199999999999996</v>
      </c>
      <c r="M1477" s="13" t="s">
        <v>56056</v>
      </c>
      <c r="N1477" s="1" t="s">
        <v>174</v>
      </c>
      <c r="O1477" s="1">
        <v>10</v>
      </c>
      <c r="P1477" s="1" t="s">
        <v>170</v>
      </c>
      <c r="Q1477" s="4" t="s">
        <v>21</v>
      </c>
    </row>
    <row r="1478" spans="1:17" ht="22.5" x14ac:dyDescent="0.25">
      <c r="A1478" s="3">
        <v>12543</v>
      </c>
      <c r="B1478" s="1" t="s">
        <v>38650</v>
      </c>
      <c r="C1478" s="1" t="s">
        <v>15</v>
      </c>
      <c r="D1478" s="1" t="s">
        <v>161</v>
      </c>
      <c r="E1478" s="1">
        <v>44119728</v>
      </c>
      <c r="F1478" s="1" t="s">
        <v>38651</v>
      </c>
      <c r="G1478" s="1">
        <v>2229905</v>
      </c>
      <c r="H1478" s="1" t="s">
        <v>38652</v>
      </c>
      <c r="I1478" s="2">
        <v>45051</v>
      </c>
      <c r="J1478" s="15" t="str">
        <f>MID(Tabla1[[#This Row],[HORA]],1,5)</f>
        <v>16:47</v>
      </c>
      <c r="K1478" s="16">
        <f>IF(Tabla1[[#This Row],[FECHA]]=I1479,IF(J1479-J1478&gt;0,(J1479-J1478)*1440,0),0)</f>
        <v>0.99999999999999645</v>
      </c>
      <c r="L1478" s="14">
        <f>2+L1219-Datos!$C$8</f>
        <v>5.96</v>
      </c>
      <c r="M1478" s="13" t="s">
        <v>56057</v>
      </c>
      <c r="N1478" s="1" t="s">
        <v>22651</v>
      </c>
      <c r="O1478" s="1">
        <v>10</v>
      </c>
      <c r="P1478" s="1" t="s">
        <v>413</v>
      </c>
      <c r="Q1478" s="4" t="s">
        <v>21</v>
      </c>
    </row>
    <row r="1479" spans="1:17" ht="22.5" x14ac:dyDescent="0.25">
      <c r="A1479" s="3">
        <v>12544</v>
      </c>
      <c r="B1479" s="1" t="s">
        <v>38653</v>
      </c>
      <c r="C1479" s="1" t="s">
        <v>15</v>
      </c>
      <c r="D1479" s="1" t="s">
        <v>40</v>
      </c>
      <c r="E1479" s="1">
        <v>40302795</v>
      </c>
      <c r="F1479" s="1" t="s">
        <v>10047</v>
      </c>
      <c r="G1479" s="1">
        <v>2229906</v>
      </c>
      <c r="H1479" s="1" t="s">
        <v>38654</v>
      </c>
      <c r="I1479" s="2">
        <v>45051</v>
      </c>
      <c r="J1479" s="15" t="str">
        <f>MID(Tabla1[[#This Row],[HORA]],1,5)</f>
        <v>16:48</v>
      </c>
      <c r="K1479" s="16">
        <f>IF(Tabla1[[#This Row],[FECHA]]=I1480,IF(J1480-J1479&gt;0,(J1480-J1479)*1440,0),0)</f>
        <v>0</v>
      </c>
      <c r="L1479" s="14">
        <f>2+L1220-Datos!$C$8</f>
        <v>6.2</v>
      </c>
      <c r="M1479" s="13" t="s">
        <v>56058</v>
      </c>
      <c r="N1479" s="1" t="s">
        <v>38655</v>
      </c>
      <c r="O1479" s="1">
        <v>20</v>
      </c>
      <c r="P1479" s="1" t="s">
        <v>413</v>
      </c>
      <c r="Q1479" s="4" t="s">
        <v>21</v>
      </c>
    </row>
    <row r="1480" spans="1:17" ht="22.5" x14ac:dyDescent="0.25">
      <c r="A1480" s="3">
        <v>16768</v>
      </c>
      <c r="B1480" s="1" t="s">
        <v>50773</v>
      </c>
      <c r="C1480" s="1" t="s">
        <v>15</v>
      </c>
      <c r="D1480" s="1" t="s">
        <v>40</v>
      </c>
      <c r="E1480" s="1">
        <v>20479879541</v>
      </c>
      <c r="F1480" s="1" t="s">
        <v>48674</v>
      </c>
      <c r="G1480" s="1">
        <v>2643196</v>
      </c>
      <c r="H1480" s="1" t="s">
        <v>48675</v>
      </c>
      <c r="I1480" s="2">
        <v>45051</v>
      </c>
      <c r="J1480" s="15" t="str">
        <f>MID(Tabla1[[#This Row],[HORA]],1,5)</f>
        <v>16:48</v>
      </c>
      <c r="K1480" s="16">
        <f>IF(Tabla1[[#This Row],[FECHA]]=I1481,IF(J1481-J1480&gt;0,(J1481-J1480)*1440,0),0)</f>
        <v>3.9999999999999858</v>
      </c>
      <c r="L1480" s="14">
        <f>2+L1221-Datos!$C$8</f>
        <v>3.87</v>
      </c>
      <c r="M1480" s="13" t="s">
        <v>56058</v>
      </c>
      <c r="N1480" s="1" t="s">
        <v>50774</v>
      </c>
      <c r="O1480" s="1">
        <v>20</v>
      </c>
      <c r="P1480" s="1" t="s">
        <v>170</v>
      </c>
      <c r="Q1480" s="4" t="s">
        <v>21</v>
      </c>
    </row>
    <row r="1481" spans="1:17" ht="22.5" x14ac:dyDescent="0.25">
      <c r="A1481" s="3">
        <v>5791</v>
      </c>
      <c r="B1481" s="1" t="s">
        <v>18114</v>
      </c>
      <c r="C1481" s="1" t="s">
        <v>15</v>
      </c>
      <c r="D1481" s="1" t="s">
        <v>228</v>
      </c>
      <c r="E1481" s="1">
        <v>16675267</v>
      </c>
      <c r="F1481" s="1" t="s">
        <v>18115</v>
      </c>
      <c r="G1481" s="1">
        <v>2229908</v>
      </c>
      <c r="H1481" s="1" t="s">
        <v>18116</v>
      </c>
      <c r="I1481" s="2">
        <v>45051</v>
      </c>
      <c r="J1481" s="15" t="str">
        <f>MID(Tabla1[[#This Row],[HORA]],1,5)</f>
        <v>16:52</v>
      </c>
      <c r="K1481" s="16">
        <f>IF(Tabla1[[#This Row],[FECHA]]=I1482,IF(J1482-J1481&gt;0,(J1482-J1481)*1440,0),0)</f>
        <v>1.999999999999833</v>
      </c>
      <c r="L1481" s="14">
        <f>2+L1222-Datos!$C$8</f>
        <v>5.1100000000000003</v>
      </c>
      <c r="M1481" s="13" t="s">
        <v>56062</v>
      </c>
      <c r="N1481" s="1" t="s">
        <v>18117</v>
      </c>
      <c r="O1481" s="1">
        <v>35</v>
      </c>
      <c r="P1481" s="1" t="s">
        <v>170</v>
      </c>
      <c r="Q1481" s="4" t="s">
        <v>21</v>
      </c>
    </row>
    <row r="1482" spans="1:17" ht="22.5" x14ac:dyDescent="0.25">
      <c r="A1482" s="3">
        <v>12545</v>
      </c>
      <c r="B1482" s="1" t="s">
        <v>38656</v>
      </c>
      <c r="C1482" s="1" t="s">
        <v>15</v>
      </c>
      <c r="D1482" s="1" t="s">
        <v>1960</v>
      </c>
      <c r="E1482" s="1">
        <v>46094932</v>
      </c>
      <c r="F1482" s="1" t="s">
        <v>25217</v>
      </c>
      <c r="G1482" s="1">
        <v>47267088</v>
      </c>
      <c r="H1482" s="1" t="s">
        <v>20595</v>
      </c>
      <c r="I1482" s="2">
        <v>45051</v>
      </c>
      <c r="J1482" s="15" t="str">
        <f>MID(Tabla1[[#This Row],[HORA]],1,5)</f>
        <v>16:54</v>
      </c>
      <c r="K1482" s="16">
        <f>IF(Tabla1[[#This Row],[FECHA]]=I1483,IF(J1483-J1482&gt;0,(J1483-J1482)*1440,0),0)</f>
        <v>2.0000000000001528</v>
      </c>
      <c r="L1482" s="14">
        <f>2+L1223-Datos!$C$8</f>
        <v>4.8000000000000007</v>
      </c>
      <c r="M1482" s="13" t="s">
        <v>56064</v>
      </c>
      <c r="N1482" s="1" t="s">
        <v>38657</v>
      </c>
      <c r="O1482" s="1">
        <v>25</v>
      </c>
      <c r="P1482" s="1" t="s">
        <v>413</v>
      </c>
      <c r="Q1482" s="4" t="s">
        <v>21</v>
      </c>
    </row>
    <row r="1483" spans="1:17" ht="22.5" x14ac:dyDescent="0.25">
      <c r="A1483" s="3">
        <v>12546</v>
      </c>
      <c r="B1483" s="1" t="s">
        <v>38658</v>
      </c>
      <c r="C1483" s="1" t="s">
        <v>15</v>
      </c>
      <c r="D1483" s="1" t="s">
        <v>71</v>
      </c>
      <c r="E1483" s="1">
        <v>76322207</v>
      </c>
      <c r="F1483" s="1" t="s">
        <v>38659</v>
      </c>
      <c r="G1483" s="1">
        <v>2229910</v>
      </c>
      <c r="H1483" s="1" t="s">
        <v>38660</v>
      </c>
      <c r="I1483" s="2">
        <v>45051</v>
      </c>
      <c r="J1483" s="15" t="str">
        <f>MID(Tabla1[[#This Row],[HORA]],1,5)</f>
        <v>16:56</v>
      </c>
      <c r="K1483" s="16">
        <f>IF(Tabla1[[#This Row],[FECHA]]=I1484,IF(J1484-J1483&gt;0,(J1484-J1483)*1440,0),0)</f>
        <v>0.99999999999983658</v>
      </c>
      <c r="L1483" s="14">
        <f>2+L1224-Datos!$C$8</f>
        <v>6.18</v>
      </c>
      <c r="M1483" s="13" t="s">
        <v>56066</v>
      </c>
      <c r="N1483" s="1" t="s">
        <v>38661</v>
      </c>
      <c r="O1483" s="1">
        <v>20</v>
      </c>
      <c r="P1483" s="1" t="s">
        <v>413</v>
      </c>
      <c r="Q1483" s="4" t="s">
        <v>21</v>
      </c>
    </row>
    <row r="1484" spans="1:17" ht="22.5" x14ac:dyDescent="0.25">
      <c r="A1484" s="3">
        <v>12547</v>
      </c>
      <c r="B1484" s="1" t="s">
        <v>38662</v>
      </c>
      <c r="C1484" s="1" t="s">
        <v>15</v>
      </c>
      <c r="D1484" s="1" t="s">
        <v>40</v>
      </c>
      <c r="E1484" s="1">
        <v>16640280</v>
      </c>
      <c r="F1484" s="1" t="s">
        <v>38663</v>
      </c>
      <c r="G1484" s="1">
        <v>80543130</v>
      </c>
      <c r="H1484" s="1" t="s">
        <v>38664</v>
      </c>
      <c r="I1484" s="2">
        <v>45051</v>
      </c>
      <c r="J1484" s="15" t="str">
        <f>MID(Tabla1[[#This Row],[HORA]],1,5)</f>
        <v>16:57</v>
      </c>
      <c r="K1484" s="16">
        <f>IF(Tabla1[[#This Row],[FECHA]]=I1485,IF(J1485-J1484&gt;0,(J1485-J1484)*1440,0),0)</f>
        <v>2.0000000000001528</v>
      </c>
      <c r="L1484" s="14">
        <f>2+L1225-Datos!$C$8</f>
        <v>6.12</v>
      </c>
      <c r="M1484" s="13" t="s">
        <v>56067</v>
      </c>
      <c r="N1484" s="1" t="s">
        <v>38665</v>
      </c>
      <c r="O1484" s="1">
        <v>15</v>
      </c>
      <c r="P1484" s="1" t="s">
        <v>413</v>
      </c>
      <c r="Q1484" s="4" t="s">
        <v>21</v>
      </c>
    </row>
    <row r="1485" spans="1:17" ht="22.5" x14ac:dyDescent="0.25">
      <c r="A1485" s="3">
        <v>12548</v>
      </c>
      <c r="B1485" s="1" t="s">
        <v>38666</v>
      </c>
      <c r="C1485" s="1" t="s">
        <v>15</v>
      </c>
      <c r="D1485" s="1" t="s">
        <v>33</v>
      </c>
      <c r="E1485" s="1">
        <v>40928579</v>
      </c>
      <c r="F1485" s="1" t="s">
        <v>38667</v>
      </c>
      <c r="G1485" s="1">
        <v>2229913</v>
      </c>
      <c r="H1485" s="1" t="s">
        <v>38668</v>
      </c>
      <c r="I1485" s="2">
        <v>45051</v>
      </c>
      <c r="J1485" s="15" t="str">
        <f>MID(Tabla1[[#This Row],[HORA]],1,5)</f>
        <v>16:59</v>
      </c>
      <c r="K1485" s="16">
        <f>IF(Tabla1[[#This Row],[FECHA]]=I1486,IF(J1486-J1485&gt;0,(J1486-J1485)*1440,0),0)</f>
        <v>1.999999999999833</v>
      </c>
      <c r="L1485" s="14">
        <f>2+L1226-Datos!$C$8</f>
        <v>6.0200000000000005</v>
      </c>
      <c r="M1485" s="13" t="s">
        <v>56069</v>
      </c>
      <c r="N1485" s="1" t="s">
        <v>38669</v>
      </c>
      <c r="O1485" s="1">
        <v>20</v>
      </c>
      <c r="P1485" s="1" t="s">
        <v>413</v>
      </c>
      <c r="Q1485" s="4" t="s">
        <v>21</v>
      </c>
    </row>
    <row r="1486" spans="1:17" ht="22.5" x14ac:dyDescent="0.25">
      <c r="A1486" s="3">
        <v>5792</v>
      </c>
      <c r="B1486" s="1" t="s">
        <v>18118</v>
      </c>
      <c r="C1486" s="1" t="s">
        <v>15</v>
      </c>
      <c r="D1486" s="1" t="s">
        <v>228</v>
      </c>
      <c r="E1486" s="1">
        <v>73571316</v>
      </c>
      <c r="F1486" s="1" t="s">
        <v>18119</v>
      </c>
      <c r="G1486" s="1">
        <v>2229914</v>
      </c>
      <c r="H1486" s="1" t="s">
        <v>18120</v>
      </c>
      <c r="I1486" s="2">
        <v>45051</v>
      </c>
      <c r="J1486" s="15" t="str">
        <f>MID(Tabla1[[#This Row],[HORA]],1,5)</f>
        <v>17:01</v>
      </c>
      <c r="K1486" s="16">
        <f>IF(Tabla1[[#This Row],[FECHA]]=I1487,IF(J1487-J1486&gt;0,(J1487-J1486)*1440,0),0)</f>
        <v>1.0000000000001563</v>
      </c>
      <c r="L1486" s="14">
        <f>2+L1227-Datos!$C$8</f>
        <v>3.7300000000000004</v>
      </c>
      <c r="M1486" s="13" t="s">
        <v>56071</v>
      </c>
      <c r="N1486" s="1" t="s">
        <v>18121</v>
      </c>
      <c r="O1486" s="1">
        <v>20</v>
      </c>
      <c r="P1486" s="1" t="s">
        <v>170</v>
      </c>
      <c r="Q1486" s="4" t="s">
        <v>21</v>
      </c>
    </row>
    <row r="1487" spans="1:17" ht="22.5" x14ac:dyDescent="0.25">
      <c r="A1487" s="3">
        <v>18136</v>
      </c>
      <c r="B1487" s="1" t="s">
        <v>54214</v>
      </c>
      <c r="C1487" s="1" t="s">
        <v>15</v>
      </c>
      <c r="D1487" s="1" t="s">
        <v>40</v>
      </c>
      <c r="E1487" s="1">
        <v>20487479064</v>
      </c>
      <c r="F1487" s="1" t="s">
        <v>54215</v>
      </c>
      <c r="G1487" s="1">
        <v>229421</v>
      </c>
      <c r="H1487" s="1" t="s">
        <v>54216</v>
      </c>
      <c r="I1487" s="2">
        <v>45051</v>
      </c>
      <c r="J1487" s="15" t="str">
        <f>MID(Tabla1[[#This Row],[HORA]],1,5)</f>
        <v>17:02</v>
      </c>
      <c r="K1487" s="16">
        <f>IF(Tabla1[[#This Row],[FECHA]]=I1488,IF(J1488-J1487&gt;0,(J1488-J1487)*1440,0),0)</f>
        <v>4.9999999999999822</v>
      </c>
      <c r="L1487" s="14">
        <f>2+L1228-Datos!$C$8</f>
        <v>5.0199999999999996</v>
      </c>
      <c r="M1487" s="13" t="s">
        <v>56072</v>
      </c>
      <c r="N1487" s="1" t="s">
        <v>54217</v>
      </c>
      <c r="O1487" s="1">
        <v>15</v>
      </c>
      <c r="P1487" s="1" t="s">
        <v>413</v>
      </c>
      <c r="Q1487" s="4" t="s">
        <v>21</v>
      </c>
    </row>
    <row r="1488" spans="1:17" ht="22.5" x14ac:dyDescent="0.25">
      <c r="A1488" s="3">
        <v>5793</v>
      </c>
      <c r="B1488" s="1" t="s">
        <v>18122</v>
      </c>
      <c r="C1488" s="1" t="s">
        <v>15</v>
      </c>
      <c r="D1488" s="1" t="s">
        <v>71</v>
      </c>
      <c r="E1488" s="1">
        <v>16541328</v>
      </c>
      <c r="F1488" s="1" t="s">
        <v>18123</v>
      </c>
      <c r="G1488" s="1">
        <v>2229917</v>
      </c>
      <c r="H1488" s="1" t="s">
        <v>18124</v>
      </c>
      <c r="I1488" s="2">
        <v>45051</v>
      </c>
      <c r="J1488" s="15" t="str">
        <f>MID(Tabla1[[#This Row],[HORA]],1,5)</f>
        <v>17:07</v>
      </c>
      <c r="K1488" s="16">
        <f>IF(Tabla1[[#This Row],[FECHA]]=I1489,IF(J1489-J1488&gt;0,(J1489-J1488)*1440,0),0)</f>
        <v>1.999999999999833</v>
      </c>
      <c r="L1488" s="14">
        <f>2+L1229-Datos!$C$8</f>
        <v>4.03</v>
      </c>
      <c r="M1488" s="13" t="s">
        <v>56077</v>
      </c>
      <c r="N1488" s="1" t="s">
        <v>18125</v>
      </c>
      <c r="O1488" s="1">
        <v>12</v>
      </c>
      <c r="P1488" s="1" t="s">
        <v>170</v>
      </c>
      <c r="Q1488" s="4" t="s">
        <v>21</v>
      </c>
    </row>
    <row r="1489" spans="1:17" ht="22.5" x14ac:dyDescent="0.25">
      <c r="A1489" s="3">
        <v>12549</v>
      </c>
      <c r="B1489" s="1" t="s">
        <v>38670</v>
      </c>
      <c r="C1489" s="1" t="s">
        <v>15</v>
      </c>
      <c r="D1489" s="1" t="s">
        <v>40</v>
      </c>
      <c r="E1489" s="1">
        <v>47056059</v>
      </c>
      <c r="F1489" s="1" t="s">
        <v>38671</v>
      </c>
      <c r="G1489" s="1">
        <v>46091709</v>
      </c>
      <c r="H1489" s="1" t="s">
        <v>38672</v>
      </c>
      <c r="I1489" s="2">
        <v>45051</v>
      </c>
      <c r="J1489" s="15" t="str">
        <f>MID(Tabla1[[#This Row],[HORA]],1,5)</f>
        <v>17:09</v>
      </c>
      <c r="K1489" s="16">
        <f>IF(Tabla1[[#This Row],[FECHA]]=I1490,IF(J1490-J1489&gt;0,(J1490-J1489)*1440,0),0)</f>
        <v>3.0000000000001492</v>
      </c>
      <c r="L1489" s="14">
        <f>2+L1230-Datos!$C$8</f>
        <v>7.04</v>
      </c>
      <c r="M1489" s="13" t="s">
        <v>56079</v>
      </c>
      <c r="N1489" s="1" t="s">
        <v>38673</v>
      </c>
      <c r="O1489" s="1">
        <v>15</v>
      </c>
      <c r="P1489" s="1" t="s">
        <v>413</v>
      </c>
      <c r="Q1489" s="4" t="s">
        <v>21</v>
      </c>
    </row>
    <row r="1490" spans="1:17" ht="22.5" x14ac:dyDescent="0.25">
      <c r="A1490" s="3">
        <v>5794</v>
      </c>
      <c r="B1490" s="1" t="s">
        <v>18126</v>
      </c>
      <c r="C1490" s="1" t="s">
        <v>15</v>
      </c>
      <c r="D1490" s="1" t="s">
        <v>82</v>
      </c>
      <c r="E1490" s="1">
        <v>76331788</v>
      </c>
      <c r="F1490" s="1" t="s">
        <v>18127</v>
      </c>
      <c r="G1490" s="1">
        <v>201248</v>
      </c>
      <c r="H1490" s="1" t="s">
        <v>18128</v>
      </c>
      <c r="I1490" s="2">
        <v>45051</v>
      </c>
      <c r="J1490" s="15" t="str">
        <f>MID(Tabla1[[#This Row],[HORA]],1,5)</f>
        <v>17:12</v>
      </c>
      <c r="K1490" s="16">
        <f>IF(Tabla1[[#This Row],[FECHA]]=I1491,IF(J1491-J1490&gt;0,(J1491-J1490)*1440,0),0)</f>
        <v>0</v>
      </c>
      <c r="L1490" s="14">
        <f>2+L1231-Datos!$C$8</f>
        <v>9.1000000000000014</v>
      </c>
      <c r="M1490" s="13" t="s">
        <v>56082</v>
      </c>
      <c r="N1490" s="1" t="s">
        <v>174</v>
      </c>
      <c r="O1490" s="1">
        <v>10</v>
      </c>
      <c r="P1490" s="1" t="s">
        <v>170</v>
      </c>
      <c r="Q1490" s="4" t="s">
        <v>21</v>
      </c>
    </row>
    <row r="1491" spans="1:17" ht="22.5" x14ac:dyDescent="0.25">
      <c r="A1491" s="3">
        <v>5795</v>
      </c>
      <c r="B1491" s="1" t="s">
        <v>18126</v>
      </c>
      <c r="C1491" s="1" t="s">
        <v>15</v>
      </c>
      <c r="D1491" s="1" t="s">
        <v>82</v>
      </c>
      <c r="E1491" s="1">
        <v>76331788</v>
      </c>
      <c r="F1491" s="1" t="s">
        <v>18127</v>
      </c>
      <c r="G1491" s="1">
        <v>201248</v>
      </c>
      <c r="H1491" s="1" t="s">
        <v>18129</v>
      </c>
      <c r="I1491" s="2">
        <v>45051</v>
      </c>
      <c r="J1491" s="15" t="str">
        <f>MID(Tabla1[[#This Row],[HORA]],1,5)</f>
        <v>17:12</v>
      </c>
      <c r="K1491" s="16">
        <f>IF(Tabla1[[#This Row],[FECHA]]=I1492,IF(J1492-J1491&gt;0,(J1492-J1491)*1440,0),0)</f>
        <v>0.99999999999983658</v>
      </c>
      <c r="L1491" s="14">
        <f>2+L1232-Datos!$C$8</f>
        <v>4.9700000000000006</v>
      </c>
      <c r="M1491" s="13" t="s">
        <v>56082</v>
      </c>
      <c r="N1491" s="1" t="s">
        <v>174</v>
      </c>
      <c r="O1491" s="1">
        <v>10</v>
      </c>
      <c r="P1491" s="1" t="s">
        <v>170</v>
      </c>
      <c r="Q1491" s="4" t="s">
        <v>21</v>
      </c>
    </row>
    <row r="1492" spans="1:17" ht="22.5" x14ac:dyDescent="0.25">
      <c r="A1492" s="3">
        <v>12550</v>
      </c>
      <c r="B1492" s="1" t="s">
        <v>38674</v>
      </c>
      <c r="C1492" s="1" t="s">
        <v>15</v>
      </c>
      <c r="D1492" s="1" t="s">
        <v>33</v>
      </c>
      <c r="E1492" s="1">
        <v>76939220</v>
      </c>
      <c r="F1492" s="1" t="s">
        <v>7297</v>
      </c>
      <c r="G1492" s="1">
        <v>41028809</v>
      </c>
      <c r="H1492" s="1" t="s">
        <v>15992</v>
      </c>
      <c r="I1492" s="2">
        <v>45051</v>
      </c>
      <c r="J1492" s="15" t="str">
        <f>MID(Tabla1[[#This Row],[HORA]],1,5)</f>
        <v>17:13</v>
      </c>
      <c r="K1492" s="16">
        <f>IF(Tabla1[[#This Row],[FECHA]]=I1493,IF(J1493-J1492&gt;0,(J1493-J1492)*1440,0),0)</f>
        <v>2.0000000000001528</v>
      </c>
      <c r="L1492" s="14">
        <f>2+L1233-Datos!$C$8</f>
        <v>4.78</v>
      </c>
      <c r="M1492" s="13" t="s">
        <v>56083</v>
      </c>
      <c r="N1492" s="1" t="s">
        <v>38675</v>
      </c>
      <c r="O1492" s="1">
        <v>10</v>
      </c>
      <c r="P1492" s="1" t="s">
        <v>413</v>
      </c>
      <c r="Q1492" s="4" t="s">
        <v>21</v>
      </c>
    </row>
    <row r="1493" spans="1:17" ht="22.5" x14ac:dyDescent="0.25">
      <c r="A1493" s="3">
        <v>18137</v>
      </c>
      <c r="B1493" s="1" t="s">
        <v>54218</v>
      </c>
      <c r="C1493" s="1" t="s">
        <v>15</v>
      </c>
      <c r="D1493" s="1" t="s">
        <v>40</v>
      </c>
      <c r="E1493" s="1">
        <v>20271407263</v>
      </c>
      <c r="F1493" s="1" t="s">
        <v>54219</v>
      </c>
      <c r="G1493" s="1">
        <v>17572587</v>
      </c>
      <c r="H1493" s="1" t="s">
        <v>54220</v>
      </c>
      <c r="I1493" s="2">
        <v>45051</v>
      </c>
      <c r="J1493" s="15" t="str">
        <f>MID(Tabla1[[#This Row],[HORA]],1,5)</f>
        <v>17:15</v>
      </c>
      <c r="K1493" s="16">
        <f>IF(Tabla1[[#This Row],[FECHA]]=I1494,IF(J1494-J1493&gt;0,(J1494-J1493)*1440,0),0)</f>
        <v>0.99999999999999645</v>
      </c>
      <c r="L1493" s="14">
        <f>2+L1234-Datos!$C$8</f>
        <v>6.87</v>
      </c>
      <c r="M1493" s="13" t="s">
        <v>56085</v>
      </c>
      <c r="N1493" s="1" t="s">
        <v>54221</v>
      </c>
      <c r="O1493" s="1">
        <v>20</v>
      </c>
      <c r="P1493" s="1" t="s">
        <v>413</v>
      </c>
      <c r="Q1493" s="4" t="s">
        <v>21</v>
      </c>
    </row>
    <row r="1494" spans="1:17" ht="22.5" x14ac:dyDescent="0.25">
      <c r="A1494" s="3">
        <v>16769</v>
      </c>
      <c r="B1494" s="1" t="s">
        <v>50775</v>
      </c>
      <c r="C1494" s="1" t="s">
        <v>15</v>
      </c>
      <c r="D1494" s="1" t="s">
        <v>40</v>
      </c>
      <c r="E1494" s="1">
        <v>10726775040</v>
      </c>
      <c r="F1494" s="1" t="s">
        <v>50776</v>
      </c>
      <c r="G1494" s="1">
        <v>2229922</v>
      </c>
      <c r="H1494" s="1" t="s">
        <v>50777</v>
      </c>
      <c r="I1494" s="2">
        <v>45051</v>
      </c>
      <c r="J1494" s="15" t="str">
        <f>MID(Tabla1[[#This Row],[HORA]],1,5)</f>
        <v>17:16</v>
      </c>
      <c r="K1494" s="16">
        <f>IF(Tabla1[[#This Row],[FECHA]]=I1495,IF(J1495-J1494&gt;0,(J1495-J1494)*1440,0),0)</f>
        <v>1.9999999999999929</v>
      </c>
      <c r="L1494" s="14">
        <f>2+L1235-Datos!$C$8</f>
        <v>4.21</v>
      </c>
      <c r="M1494" s="13" t="s">
        <v>56086</v>
      </c>
      <c r="N1494" s="1" t="s">
        <v>50778</v>
      </c>
      <c r="O1494" s="1">
        <v>60</v>
      </c>
      <c r="P1494" s="1" t="s">
        <v>170</v>
      </c>
      <c r="Q1494" s="4" t="s">
        <v>21</v>
      </c>
    </row>
    <row r="1495" spans="1:17" ht="22.5" x14ac:dyDescent="0.25">
      <c r="A1495" s="3">
        <v>12551</v>
      </c>
      <c r="B1495" s="1" t="s">
        <v>38676</v>
      </c>
      <c r="C1495" s="1" t="s">
        <v>15</v>
      </c>
      <c r="D1495" s="1" t="s">
        <v>40</v>
      </c>
      <c r="E1495" s="1">
        <v>47925935</v>
      </c>
      <c r="F1495" s="1" t="s">
        <v>38677</v>
      </c>
      <c r="G1495" s="1">
        <v>2229924</v>
      </c>
      <c r="H1495" s="1" t="s">
        <v>38678</v>
      </c>
      <c r="I1495" s="2">
        <v>45051</v>
      </c>
      <c r="J1495" s="15" t="str">
        <f>MID(Tabla1[[#This Row],[HORA]],1,5)</f>
        <v>17:18</v>
      </c>
      <c r="K1495" s="16">
        <f>IF(Tabla1[[#This Row],[FECHA]]=I1496,IF(J1496-J1495&gt;0,(J1496-J1495)*1440,0),0)</f>
        <v>3.9999999999999858</v>
      </c>
      <c r="L1495" s="14">
        <f>2+L1236-Datos!$C$8</f>
        <v>5.94</v>
      </c>
      <c r="M1495" s="13" t="s">
        <v>56088</v>
      </c>
      <c r="N1495" s="1" t="s">
        <v>38679</v>
      </c>
      <c r="O1495" s="1">
        <v>20</v>
      </c>
      <c r="P1495" s="1" t="s">
        <v>413</v>
      </c>
      <c r="Q1495" s="4" t="s">
        <v>21</v>
      </c>
    </row>
    <row r="1496" spans="1:17" ht="22.5" x14ac:dyDescent="0.25">
      <c r="A1496" s="3">
        <v>12552</v>
      </c>
      <c r="B1496" s="1" t="s">
        <v>38680</v>
      </c>
      <c r="C1496" s="1" t="s">
        <v>15</v>
      </c>
      <c r="D1496" s="1" t="s">
        <v>77</v>
      </c>
      <c r="E1496" s="1">
        <v>40266163</v>
      </c>
      <c r="F1496" s="1" t="s">
        <v>38681</v>
      </c>
      <c r="G1496" s="1">
        <v>2229926</v>
      </c>
      <c r="H1496" s="1" t="s">
        <v>38682</v>
      </c>
      <c r="I1496" s="2">
        <v>45051</v>
      </c>
      <c r="J1496" s="15" t="str">
        <f>MID(Tabla1[[#This Row],[HORA]],1,5)</f>
        <v>17:22</v>
      </c>
      <c r="K1496" s="16">
        <f>IF(Tabla1[[#This Row],[FECHA]]=I1497,IF(J1497-J1496&gt;0,(J1497-J1496)*1440,0),0)</f>
        <v>0.99999999999999645</v>
      </c>
      <c r="L1496" s="14">
        <f>2+L1237-Datos!$C$8</f>
        <v>7.8000000000000007</v>
      </c>
      <c r="M1496" s="13" t="s">
        <v>56092</v>
      </c>
      <c r="N1496" s="1" t="s">
        <v>38683</v>
      </c>
      <c r="O1496" s="1">
        <v>25</v>
      </c>
      <c r="P1496" s="1" t="s">
        <v>413</v>
      </c>
      <c r="Q1496" s="4" t="s">
        <v>21</v>
      </c>
    </row>
    <row r="1497" spans="1:17" ht="22.5" x14ac:dyDescent="0.25">
      <c r="A1497" s="3">
        <v>5796</v>
      </c>
      <c r="B1497" s="1" t="s">
        <v>18130</v>
      </c>
      <c r="C1497" s="1" t="s">
        <v>15</v>
      </c>
      <c r="D1497" s="1" t="s">
        <v>228</v>
      </c>
      <c r="E1497" s="1">
        <v>16522541</v>
      </c>
      <c r="F1497" s="1" t="s">
        <v>18131</v>
      </c>
      <c r="G1497" s="1">
        <v>2229928</v>
      </c>
      <c r="H1497" s="1" t="s">
        <v>18132</v>
      </c>
      <c r="I1497" s="2">
        <v>45051</v>
      </c>
      <c r="J1497" s="15" t="str">
        <f>MID(Tabla1[[#This Row],[HORA]],1,5)</f>
        <v>17:23</v>
      </c>
      <c r="K1497" s="16">
        <f>IF(Tabla1[[#This Row],[FECHA]]=I1498,IF(J1498-J1497&gt;0,(J1498-J1497)*1440,0),0)</f>
        <v>2.9999999999999893</v>
      </c>
      <c r="L1497" s="14">
        <f>2+L1238-Datos!$C$8</f>
        <v>5.0999999999999996</v>
      </c>
      <c r="M1497" s="13" t="s">
        <v>56093</v>
      </c>
      <c r="N1497" s="1" t="s">
        <v>18133</v>
      </c>
      <c r="O1497" s="1">
        <v>35</v>
      </c>
      <c r="P1497" s="1" t="s">
        <v>170</v>
      </c>
      <c r="Q1497" s="4" t="s">
        <v>21</v>
      </c>
    </row>
    <row r="1498" spans="1:17" ht="22.5" x14ac:dyDescent="0.25">
      <c r="A1498" s="3">
        <v>12553</v>
      </c>
      <c r="B1498" s="1" t="s">
        <v>38684</v>
      </c>
      <c r="C1498" s="1" t="s">
        <v>15</v>
      </c>
      <c r="D1498" s="1" t="s">
        <v>71</v>
      </c>
      <c r="E1498" s="1">
        <v>43054447</v>
      </c>
      <c r="F1498" s="1" t="s">
        <v>2036</v>
      </c>
      <c r="G1498" s="1">
        <v>2229930</v>
      </c>
      <c r="H1498" s="1" t="s">
        <v>38685</v>
      </c>
      <c r="I1498" s="2">
        <v>45051</v>
      </c>
      <c r="J1498" s="15" t="str">
        <f>MID(Tabla1[[#This Row],[HORA]],1,5)</f>
        <v>17:26</v>
      </c>
      <c r="K1498" s="16">
        <f>IF(Tabla1[[#This Row],[FECHA]]=I1499,IF(J1499-J1498&gt;0,(J1499-J1498)*1440,0),0)</f>
        <v>3.0000000000001492</v>
      </c>
      <c r="L1498" s="14">
        <f>2+L1239-Datos!$C$8</f>
        <v>5.76</v>
      </c>
      <c r="M1498" s="13" t="s">
        <v>56096</v>
      </c>
      <c r="N1498" s="1" t="s">
        <v>38686</v>
      </c>
      <c r="O1498" s="1">
        <v>30</v>
      </c>
      <c r="P1498" s="1" t="s">
        <v>413</v>
      </c>
      <c r="Q1498" s="4" t="s">
        <v>21</v>
      </c>
    </row>
    <row r="1499" spans="1:17" ht="22.5" x14ac:dyDescent="0.25">
      <c r="A1499" s="3">
        <v>12554</v>
      </c>
      <c r="B1499" s="1" t="s">
        <v>38687</v>
      </c>
      <c r="C1499" s="1" t="s">
        <v>15</v>
      </c>
      <c r="D1499" s="1" t="s">
        <v>71</v>
      </c>
      <c r="E1499" s="1">
        <v>72560136</v>
      </c>
      <c r="F1499" s="1" t="s">
        <v>34499</v>
      </c>
      <c r="G1499" s="1">
        <v>17546559</v>
      </c>
      <c r="H1499" s="1" t="s">
        <v>38688</v>
      </c>
      <c r="I1499" s="2">
        <v>45051</v>
      </c>
      <c r="J1499" s="15" t="str">
        <f>MID(Tabla1[[#This Row],[HORA]],1,5)</f>
        <v>17:29</v>
      </c>
      <c r="K1499" s="16">
        <f>IF(Tabla1[[#This Row],[FECHA]]=I1500,IF(J1500-J1499&gt;0,(J1500-J1499)*1440,0),0)</f>
        <v>0</v>
      </c>
      <c r="L1499" s="14">
        <f>2+L1240-Datos!$C$8</f>
        <v>5.7</v>
      </c>
      <c r="M1499" s="13" t="s">
        <v>56099</v>
      </c>
      <c r="N1499" s="1" t="s">
        <v>38055</v>
      </c>
      <c r="O1499" s="1">
        <v>15</v>
      </c>
      <c r="P1499" s="1" t="s">
        <v>413</v>
      </c>
      <c r="Q1499" s="4" t="s">
        <v>21</v>
      </c>
    </row>
    <row r="1500" spans="1:17" ht="22.5" x14ac:dyDescent="0.25">
      <c r="A1500" s="3">
        <v>16770</v>
      </c>
      <c r="B1500" s="1" t="s">
        <v>50779</v>
      </c>
      <c r="C1500" s="1" t="s">
        <v>15</v>
      </c>
      <c r="D1500" s="1" t="s">
        <v>33</v>
      </c>
      <c r="E1500" s="1">
        <v>20103495084</v>
      </c>
      <c r="F1500" s="1" t="s">
        <v>48022</v>
      </c>
      <c r="G1500" s="1">
        <v>2229931</v>
      </c>
      <c r="H1500" s="1" t="s">
        <v>50780</v>
      </c>
      <c r="I1500" s="2">
        <v>45051</v>
      </c>
      <c r="J1500" s="15" t="str">
        <f>MID(Tabla1[[#This Row],[HORA]],1,5)</f>
        <v>17:29</v>
      </c>
      <c r="K1500" s="16">
        <f>IF(Tabla1[[#This Row],[FECHA]]=I1501,IF(J1501-J1500&gt;0,(J1501-J1500)*1440,0),0)</f>
        <v>1.999999999999833</v>
      </c>
      <c r="L1500" s="14">
        <f>2+L1241-Datos!$C$8</f>
        <v>3.8000000000000007</v>
      </c>
      <c r="M1500" s="13" t="s">
        <v>56099</v>
      </c>
      <c r="N1500" s="1" t="s">
        <v>50781</v>
      </c>
      <c r="O1500" s="1">
        <v>60</v>
      </c>
      <c r="P1500" s="1" t="s">
        <v>170</v>
      </c>
      <c r="Q1500" s="4" t="s">
        <v>21</v>
      </c>
    </row>
    <row r="1501" spans="1:17" ht="22.5" x14ac:dyDescent="0.25">
      <c r="A1501" s="3">
        <v>5797</v>
      </c>
      <c r="B1501" s="1" t="s">
        <v>18134</v>
      </c>
      <c r="C1501" s="1" t="s">
        <v>15</v>
      </c>
      <c r="D1501" s="1" t="s">
        <v>2195</v>
      </c>
      <c r="E1501" s="1">
        <v>16724440</v>
      </c>
      <c r="F1501" s="1" t="s">
        <v>18135</v>
      </c>
      <c r="G1501" s="1">
        <v>2229932</v>
      </c>
      <c r="H1501" s="1" t="s">
        <v>18136</v>
      </c>
      <c r="I1501" s="2">
        <v>45051</v>
      </c>
      <c r="J1501" s="15" t="str">
        <f>MID(Tabla1[[#This Row],[HORA]],1,5)</f>
        <v>17:31</v>
      </c>
      <c r="K1501" s="16">
        <f>IF(Tabla1[[#This Row],[FECHA]]=I1502,IF(J1502-J1501&gt;0,(J1502-J1501)*1440,0),0)</f>
        <v>1.0000000000001563</v>
      </c>
      <c r="L1501" s="14">
        <f>2+L1242-Datos!$C$8</f>
        <v>4.8100000000000005</v>
      </c>
      <c r="M1501" s="13" t="s">
        <v>56101</v>
      </c>
      <c r="N1501" s="1" t="s">
        <v>174</v>
      </c>
      <c r="O1501" s="1">
        <v>10</v>
      </c>
      <c r="P1501" s="1" t="s">
        <v>170</v>
      </c>
      <c r="Q1501" s="4" t="s">
        <v>21</v>
      </c>
    </row>
    <row r="1502" spans="1:17" ht="22.5" x14ac:dyDescent="0.25">
      <c r="A1502" s="3">
        <v>12555</v>
      </c>
      <c r="B1502" s="1" t="s">
        <v>38689</v>
      </c>
      <c r="C1502" s="1" t="s">
        <v>15</v>
      </c>
      <c r="D1502" s="1" t="s">
        <v>30</v>
      </c>
      <c r="E1502" s="1">
        <v>2722224</v>
      </c>
      <c r="F1502" s="1" t="s">
        <v>38690</v>
      </c>
      <c r="G1502" s="1">
        <v>71400863</v>
      </c>
      <c r="H1502" s="1" t="s">
        <v>38691</v>
      </c>
      <c r="I1502" s="2">
        <v>45051</v>
      </c>
      <c r="J1502" s="15" t="str">
        <f>MID(Tabla1[[#This Row],[HORA]],1,5)</f>
        <v>17:32</v>
      </c>
      <c r="K1502" s="16">
        <f>IF(Tabla1[[#This Row],[FECHA]]=I1503,IF(J1503-J1502&gt;0,(J1503-J1502)*1440,0),0)</f>
        <v>1.999999999999833</v>
      </c>
      <c r="L1502" s="14">
        <f>2+L1243-Datos!$C$8</f>
        <v>6.18</v>
      </c>
      <c r="M1502" s="13" t="s">
        <v>56102</v>
      </c>
      <c r="N1502" s="1" t="s">
        <v>38692</v>
      </c>
      <c r="O1502" s="1">
        <v>10</v>
      </c>
      <c r="P1502" s="1" t="s">
        <v>413</v>
      </c>
      <c r="Q1502" s="4" t="s">
        <v>21</v>
      </c>
    </row>
    <row r="1503" spans="1:17" ht="22.5" x14ac:dyDescent="0.25">
      <c r="A1503" s="3">
        <v>5684</v>
      </c>
      <c r="B1503" s="1" t="s">
        <v>17796</v>
      </c>
      <c r="C1503" s="1" t="s">
        <v>15</v>
      </c>
      <c r="D1503" s="1" t="s">
        <v>257</v>
      </c>
      <c r="E1503" s="1">
        <v>72327544</v>
      </c>
      <c r="F1503" s="1" t="s">
        <v>16728</v>
      </c>
      <c r="G1503" s="1">
        <v>71042892</v>
      </c>
      <c r="H1503" s="1" t="s">
        <v>17797</v>
      </c>
      <c r="I1503" s="2">
        <v>45051</v>
      </c>
      <c r="J1503" s="15" t="str">
        <f>MID(Tabla1[[#This Row],[HORA]],1,5)</f>
        <v>17:34</v>
      </c>
      <c r="K1503" s="16">
        <f>IF(Tabla1[[#This Row],[FECHA]]=I1504,IF(J1504-J1503&gt;0,(J1504-J1503)*1440,0),0)</f>
        <v>0</v>
      </c>
      <c r="L1503" s="14">
        <f>2+L1244-Datos!$C$8</f>
        <v>5.93</v>
      </c>
      <c r="M1503" s="13" t="s">
        <v>56104</v>
      </c>
      <c r="N1503" s="1" t="s">
        <v>9905</v>
      </c>
      <c r="O1503" s="1">
        <v>20</v>
      </c>
      <c r="P1503" s="1" t="s">
        <v>27</v>
      </c>
      <c r="Q1503" s="4" t="s">
        <v>21</v>
      </c>
    </row>
    <row r="1504" spans="1:17" ht="22.5" x14ac:dyDescent="0.25">
      <c r="A1504" s="3">
        <v>5798</v>
      </c>
      <c r="B1504" s="1" t="s">
        <v>18137</v>
      </c>
      <c r="C1504" s="1" t="s">
        <v>15</v>
      </c>
      <c r="D1504" s="1" t="s">
        <v>172</v>
      </c>
      <c r="E1504" s="1">
        <v>45310231</v>
      </c>
      <c r="F1504" s="1" t="s">
        <v>18138</v>
      </c>
      <c r="G1504" s="1">
        <v>2229936</v>
      </c>
      <c r="H1504" s="1" t="s">
        <v>18139</v>
      </c>
      <c r="I1504" s="2">
        <v>45051</v>
      </c>
      <c r="J1504" s="15" t="str">
        <f>MID(Tabla1[[#This Row],[HORA]],1,5)</f>
        <v>17:34</v>
      </c>
      <c r="K1504" s="16">
        <f>IF(Tabla1[[#This Row],[FECHA]]=I1505,IF(J1505-J1504&gt;0,(J1505-J1504)*1440,0),0)</f>
        <v>0</v>
      </c>
      <c r="L1504" s="14">
        <f>2+L1245-Datos!$C$8</f>
        <v>8.870000000000001</v>
      </c>
      <c r="M1504" s="13" t="s">
        <v>56104</v>
      </c>
      <c r="N1504" s="1" t="s">
        <v>18140</v>
      </c>
      <c r="O1504" s="1">
        <v>20</v>
      </c>
      <c r="P1504" s="1" t="s">
        <v>170</v>
      </c>
      <c r="Q1504" s="4" t="s">
        <v>21</v>
      </c>
    </row>
    <row r="1505" spans="1:17" ht="22.5" x14ac:dyDescent="0.25">
      <c r="A1505" s="3">
        <v>12556</v>
      </c>
      <c r="B1505" s="1" t="s">
        <v>38693</v>
      </c>
      <c r="C1505" s="1" t="s">
        <v>15</v>
      </c>
      <c r="D1505" s="1" t="s">
        <v>33</v>
      </c>
      <c r="E1505" s="1">
        <v>16750473</v>
      </c>
      <c r="F1505" s="1" t="s">
        <v>38694</v>
      </c>
      <c r="G1505" s="1">
        <v>2229934</v>
      </c>
      <c r="H1505" s="1" t="s">
        <v>38695</v>
      </c>
      <c r="I1505" s="2">
        <v>45051</v>
      </c>
      <c r="J1505" s="15" t="str">
        <f>MID(Tabla1[[#This Row],[HORA]],1,5)</f>
        <v>17:34</v>
      </c>
      <c r="K1505" s="16">
        <f>IF(Tabla1[[#This Row],[FECHA]]=I1506,IF(J1506-J1505&gt;0,(J1506-J1505)*1440,0),0)</f>
        <v>3.0000000000001492</v>
      </c>
      <c r="L1505" s="14">
        <f>2+L1246-Datos!$C$8</f>
        <v>6.0200000000000005</v>
      </c>
      <c r="M1505" s="13" t="s">
        <v>56104</v>
      </c>
      <c r="N1505" s="1" t="s">
        <v>38696</v>
      </c>
      <c r="O1505" s="1">
        <v>25</v>
      </c>
      <c r="P1505" s="1" t="s">
        <v>413</v>
      </c>
      <c r="Q1505" s="4" t="s">
        <v>21</v>
      </c>
    </row>
    <row r="1506" spans="1:17" ht="22.5" x14ac:dyDescent="0.25">
      <c r="A1506" s="3">
        <v>12557</v>
      </c>
      <c r="B1506" s="1" t="s">
        <v>38697</v>
      </c>
      <c r="C1506" s="1" t="s">
        <v>15</v>
      </c>
      <c r="D1506" s="1" t="s">
        <v>33</v>
      </c>
      <c r="E1506" s="1">
        <v>3673956</v>
      </c>
      <c r="F1506" s="1" t="s">
        <v>9534</v>
      </c>
      <c r="G1506" s="1">
        <v>2229938</v>
      </c>
      <c r="H1506" s="1" t="s">
        <v>9535</v>
      </c>
      <c r="I1506" s="2">
        <v>45051</v>
      </c>
      <c r="J1506" s="15" t="str">
        <f>MID(Tabla1[[#This Row],[HORA]],1,5)</f>
        <v>17:37</v>
      </c>
      <c r="K1506" s="16">
        <f>IF(Tabla1[[#This Row],[FECHA]]=I1507,IF(J1507-J1506&gt;0,(J1507-J1506)*1440,0),0)</f>
        <v>0.99999999999983658</v>
      </c>
      <c r="L1506" s="14">
        <f>2+L1247-Datos!$C$8</f>
        <v>6.8</v>
      </c>
      <c r="M1506" s="13" t="s">
        <v>56107</v>
      </c>
      <c r="N1506" s="1" t="s">
        <v>8325</v>
      </c>
      <c r="O1506" s="1">
        <v>40</v>
      </c>
      <c r="P1506" s="1" t="s">
        <v>413</v>
      </c>
      <c r="Q1506" s="4" t="s">
        <v>21</v>
      </c>
    </row>
    <row r="1507" spans="1:17" ht="22.5" x14ac:dyDescent="0.25">
      <c r="A1507" s="3">
        <v>16771</v>
      </c>
      <c r="B1507" s="1" t="s">
        <v>50782</v>
      </c>
      <c r="C1507" s="1" t="s">
        <v>15</v>
      </c>
      <c r="D1507" s="1" t="s">
        <v>33</v>
      </c>
      <c r="E1507" s="1">
        <v>20603376235</v>
      </c>
      <c r="F1507" s="1" t="s">
        <v>48036</v>
      </c>
      <c r="G1507" s="1">
        <v>2229939</v>
      </c>
      <c r="H1507" s="1" t="s">
        <v>48037</v>
      </c>
      <c r="I1507" s="2">
        <v>45051</v>
      </c>
      <c r="J1507" s="15" t="str">
        <f>MID(Tabla1[[#This Row],[HORA]],1,5)</f>
        <v>17:38</v>
      </c>
      <c r="K1507" s="16">
        <f>IF(Tabla1[[#This Row],[FECHA]]=I1508,IF(J1508-J1507&gt;0,(J1508-J1507)*1440,0),0)</f>
        <v>0</v>
      </c>
      <c r="L1507" s="14">
        <f>2+L1248-Datos!$C$8</f>
        <v>9.17</v>
      </c>
      <c r="M1507" s="13" t="s">
        <v>56108</v>
      </c>
      <c r="N1507" s="1" t="s">
        <v>50783</v>
      </c>
      <c r="O1507" s="1">
        <v>93.33</v>
      </c>
      <c r="P1507" s="1" t="s">
        <v>170</v>
      </c>
      <c r="Q1507" s="4" t="s">
        <v>21</v>
      </c>
    </row>
    <row r="1508" spans="1:17" ht="22.5" x14ac:dyDescent="0.25">
      <c r="A1508" s="3">
        <v>16772</v>
      </c>
      <c r="B1508" s="1" t="s">
        <v>50782</v>
      </c>
      <c r="C1508" s="1" t="s">
        <v>15</v>
      </c>
      <c r="D1508" s="1" t="s">
        <v>33</v>
      </c>
      <c r="E1508" s="1">
        <v>20603376235</v>
      </c>
      <c r="F1508" s="1" t="s">
        <v>48036</v>
      </c>
      <c r="G1508" s="1">
        <v>2229939</v>
      </c>
      <c r="H1508" s="1" t="s">
        <v>48037</v>
      </c>
      <c r="I1508" s="2">
        <v>45051</v>
      </c>
      <c r="J1508" s="15" t="str">
        <f>MID(Tabla1[[#This Row],[HORA]],1,5)</f>
        <v>17:38</v>
      </c>
      <c r="K1508" s="16">
        <f>IF(Tabla1[[#This Row],[FECHA]]=I1509,IF(J1509-J1508&gt;0,(J1509-J1508)*1440,0),0)</f>
        <v>2.0000000000001528</v>
      </c>
      <c r="L1508" s="14">
        <f>2+L1249-Datos!$C$8</f>
        <v>7.8599999999999994</v>
      </c>
      <c r="M1508" s="13" t="s">
        <v>56108</v>
      </c>
      <c r="N1508" s="1" t="s">
        <v>50784</v>
      </c>
      <c r="O1508" s="1">
        <v>46.67</v>
      </c>
      <c r="P1508" s="1" t="s">
        <v>170</v>
      </c>
      <c r="Q1508" s="4" t="s">
        <v>21</v>
      </c>
    </row>
    <row r="1509" spans="1:17" ht="22.5" x14ac:dyDescent="0.25">
      <c r="A1509" s="3">
        <v>12558</v>
      </c>
      <c r="B1509" s="1" t="s">
        <v>38698</v>
      </c>
      <c r="C1509" s="1" t="s">
        <v>15</v>
      </c>
      <c r="D1509" s="1" t="s">
        <v>71</v>
      </c>
      <c r="E1509" s="1">
        <v>71790277</v>
      </c>
      <c r="F1509" s="1" t="s">
        <v>38699</v>
      </c>
      <c r="G1509" s="1">
        <v>71890279</v>
      </c>
      <c r="H1509" s="1" t="s">
        <v>38700</v>
      </c>
      <c r="I1509" s="2">
        <v>45051</v>
      </c>
      <c r="J1509" s="15" t="str">
        <f>MID(Tabla1[[#This Row],[HORA]],1,5)</f>
        <v>17:40</v>
      </c>
      <c r="K1509" s="16">
        <f>IF(Tabla1[[#This Row],[FECHA]]=I1510,IF(J1510-J1509&gt;0,(J1510-J1509)*1440,0),0)</f>
        <v>1.999999999999833</v>
      </c>
      <c r="L1509" s="14">
        <f>2+L1250-Datos!$C$8</f>
        <v>6.46</v>
      </c>
      <c r="M1509" s="13" t="s">
        <v>56110</v>
      </c>
      <c r="N1509" s="1" t="s">
        <v>38701</v>
      </c>
      <c r="O1509" s="1">
        <v>15</v>
      </c>
      <c r="P1509" s="1" t="s">
        <v>413</v>
      </c>
      <c r="Q1509" s="4" t="s">
        <v>21</v>
      </c>
    </row>
    <row r="1510" spans="1:17" ht="22.5" x14ac:dyDescent="0.25">
      <c r="A1510" s="3">
        <v>1099</v>
      </c>
      <c r="B1510" s="1" t="s">
        <v>2993</v>
      </c>
      <c r="C1510" s="1" t="s">
        <v>15</v>
      </c>
      <c r="D1510" s="1" t="s">
        <v>82</v>
      </c>
      <c r="E1510" s="1">
        <v>16499850</v>
      </c>
      <c r="F1510" s="1" t="s">
        <v>2994</v>
      </c>
      <c r="G1510" s="1">
        <v>2229940</v>
      </c>
      <c r="H1510" s="1" t="s">
        <v>2995</v>
      </c>
      <c r="I1510" s="2">
        <v>45051</v>
      </c>
      <c r="J1510" s="15" t="str">
        <f>MID(Tabla1[[#This Row],[HORA]],1,5)</f>
        <v>17:42</v>
      </c>
      <c r="K1510" s="16">
        <f>IF(Tabla1[[#This Row],[FECHA]]=I1511,IF(J1511-J1510&gt;0,(J1511-J1510)*1440,0),0)</f>
        <v>0</v>
      </c>
      <c r="L1510" s="14">
        <f>2+L1251-Datos!$C$8</f>
        <v>4.2</v>
      </c>
      <c r="M1510" s="13" t="s">
        <v>56112</v>
      </c>
      <c r="N1510" s="1" t="s">
        <v>2996</v>
      </c>
      <c r="O1510" s="1">
        <v>15</v>
      </c>
      <c r="P1510" s="1" t="s">
        <v>300</v>
      </c>
      <c r="Q1510" s="4" t="s">
        <v>21</v>
      </c>
    </row>
    <row r="1511" spans="1:17" ht="22.5" x14ac:dyDescent="0.25">
      <c r="A1511" s="3">
        <v>12471</v>
      </c>
      <c r="B1511" s="1" t="s">
        <v>38424</v>
      </c>
      <c r="C1511" s="1" t="s">
        <v>15</v>
      </c>
      <c r="D1511" s="1" t="s">
        <v>1960</v>
      </c>
      <c r="E1511" s="1">
        <v>75019163</v>
      </c>
      <c r="F1511" s="1" t="s">
        <v>38425</v>
      </c>
      <c r="G1511" s="1">
        <v>320607</v>
      </c>
      <c r="H1511" s="1" t="s">
        <v>38426</v>
      </c>
      <c r="I1511" s="2">
        <v>45051</v>
      </c>
      <c r="J1511" s="15" t="str">
        <f>MID(Tabla1[[#This Row],[HORA]],1,5)</f>
        <v>17:42</v>
      </c>
      <c r="K1511" s="16">
        <f>IF(Tabla1[[#This Row],[FECHA]]=I1512,IF(J1512-J1511&gt;0,(J1512-J1511)*1440,0),0)</f>
        <v>0</v>
      </c>
      <c r="L1511" s="14">
        <f>2+L1252-Datos!$C$8</f>
        <v>6.72</v>
      </c>
      <c r="M1511" s="13" t="s">
        <v>56112</v>
      </c>
      <c r="N1511" s="1" t="s">
        <v>22651</v>
      </c>
      <c r="O1511" s="1">
        <v>10</v>
      </c>
      <c r="P1511" s="1" t="s">
        <v>413</v>
      </c>
      <c r="Q1511" s="4" t="s">
        <v>21</v>
      </c>
    </row>
    <row r="1512" spans="1:17" ht="22.5" x14ac:dyDescent="0.25">
      <c r="A1512" s="3">
        <v>12559</v>
      </c>
      <c r="B1512" s="1" t="s">
        <v>38702</v>
      </c>
      <c r="C1512" s="1" t="s">
        <v>15</v>
      </c>
      <c r="D1512" s="1" t="s">
        <v>71</v>
      </c>
      <c r="E1512" s="1">
        <v>45663446</v>
      </c>
      <c r="F1512" s="1" t="s">
        <v>38703</v>
      </c>
      <c r="G1512" s="1">
        <v>42718764</v>
      </c>
      <c r="H1512" s="1" t="s">
        <v>38704</v>
      </c>
      <c r="I1512" s="2">
        <v>45051</v>
      </c>
      <c r="J1512" s="15" t="str">
        <f>MID(Tabla1[[#This Row],[HORA]],1,5)</f>
        <v>17:42</v>
      </c>
      <c r="K1512" s="16">
        <f>IF(Tabla1[[#This Row],[FECHA]]=I1513,IF(J1513-J1512&gt;0,(J1513-J1512)*1440,0),0)</f>
        <v>0.99999999999999645</v>
      </c>
      <c r="L1512" s="14">
        <f>2+L1253-Datos!$C$8</f>
        <v>5.75</v>
      </c>
      <c r="M1512" s="13" t="s">
        <v>56112</v>
      </c>
      <c r="N1512" s="1" t="s">
        <v>22651</v>
      </c>
      <c r="O1512" s="1">
        <v>10</v>
      </c>
      <c r="P1512" s="1" t="s">
        <v>413</v>
      </c>
      <c r="Q1512" s="4" t="s">
        <v>21</v>
      </c>
    </row>
    <row r="1513" spans="1:17" ht="22.5" x14ac:dyDescent="0.25">
      <c r="A1513" s="3">
        <v>5799</v>
      </c>
      <c r="B1513" s="1" t="s">
        <v>18141</v>
      </c>
      <c r="C1513" s="1" t="s">
        <v>15</v>
      </c>
      <c r="D1513" s="1" t="s">
        <v>71</v>
      </c>
      <c r="E1513" s="1">
        <v>10203044</v>
      </c>
      <c r="F1513" s="1" t="s">
        <v>8965</v>
      </c>
      <c r="G1513" s="1">
        <v>73515570</v>
      </c>
      <c r="H1513" s="1" t="s">
        <v>1977</v>
      </c>
      <c r="I1513" s="2">
        <v>45051</v>
      </c>
      <c r="J1513" s="15" t="str">
        <f>MID(Tabla1[[#This Row],[HORA]],1,5)</f>
        <v>17:43</v>
      </c>
      <c r="K1513" s="16">
        <f>IF(Tabla1[[#This Row],[FECHA]]=I1514,IF(J1514-J1513&gt;0,(J1514-J1513)*1440,0),0)</f>
        <v>2.0000000000001528</v>
      </c>
      <c r="L1513" s="14">
        <f>2+L1254-Datos!$C$8</f>
        <v>10.638999999999999</v>
      </c>
      <c r="M1513" s="13" t="s">
        <v>56113</v>
      </c>
      <c r="N1513" s="1" t="s">
        <v>18142</v>
      </c>
      <c r="O1513" s="1">
        <v>18</v>
      </c>
      <c r="P1513" s="1" t="s">
        <v>170</v>
      </c>
      <c r="Q1513" s="4" t="s">
        <v>21</v>
      </c>
    </row>
    <row r="1514" spans="1:17" ht="22.5" x14ac:dyDescent="0.25">
      <c r="A1514" s="3">
        <v>12560</v>
      </c>
      <c r="B1514" s="1" t="s">
        <v>38705</v>
      </c>
      <c r="C1514" s="1" t="s">
        <v>15</v>
      </c>
      <c r="D1514" s="1" t="s">
        <v>33</v>
      </c>
      <c r="E1514" s="1">
        <v>71208022</v>
      </c>
      <c r="F1514" s="1" t="s">
        <v>9050</v>
      </c>
      <c r="G1514" s="1">
        <v>75481800</v>
      </c>
      <c r="H1514" s="1" t="s">
        <v>38706</v>
      </c>
      <c r="I1514" s="2">
        <v>45051</v>
      </c>
      <c r="J1514" s="15" t="str">
        <f>MID(Tabla1[[#This Row],[HORA]],1,5)</f>
        <v>17:45</v>
      </c>
      <c r="K1514" s="16">
        <f>IF(Tabla1[[#This Row],[FECHA]]=I1515,IF(J1515-J1514&gt;0,(J1515-J1514)*1440,0),0)</f>
        <v>0</v>
      </c>
      <c r="L1514" s="14">
        <f>2+L1255-Datos!$C$8</f>
        <v>10.5076</v>
      </c>
      <c r="M1514" s="13" t="s">
        <v>56115</v>
      </c>
      <c r="N1514" s="1" t="s">
        <v>38707</v>
      </c>
      <c r="O1514" s="1">
        <v>15</v>
      </c>
      <c r="P1514" s="1" t="s">
        <v>413</v>
      </c>
      <c r="Q1514" s="4" t="s">
        <v>21</v>
      </c>
    </row>
    <row r="1515" spans="1:17" ht="22.5" x14ac:dyDescent="0.25">
      <c r="A1515" s="3">
        <v>12561</v>
      </c>
      <c r="B1515" s="1" t="s">
        <v>38708</v>
      </c>
      <c r="C1515" s="1" t="s">
        <v>15</v>
      </c>
      <c r="D1515" s="1" t="s">
        <v>40</v>
      </c>
      <c r="E1515" s="1">
        <v>71208022</v>
      </c>
      <c r="F1515" s="1" t="s">
        <v>9050</v>
      </c>
      <c r="G1515" s="1">
        <v>72297217</v>
      </c>
      <c r="H1515" s="1" t="s">
        <v>509</v>
      </c>
      <c r="I1515" s="2">
        <v>45051</v>
      </c>
      <c r="J1515" s="15" t="str">
        <f>MID(Tabla1[[#This Row],[HORA]],1,5)</f>
        <v>17:45</v>
      </c>
      <c r="K1515" s="16">
        <f>IF(Tabla1[[#This Row],[FECHA]]=I1516,IF(J1516-J1515&gt;0,(J1516-J1515)*1440,0),0)</f>
        <v>0</v>
      </c>
      <c r="L1515" s="14">
        <f>2+L1256-Datos!$C$8</f>
        <v>6.3466000000000005</v>
      </c>
      <c r="M1515" s="13" t="s">
        <v>56115</v>
      </c>
      <c r="N1515" s="1" t="s">
        <v>38709</v>
      </c>
      <c r="O1515" s="1">
        <v>15</v>
      </c>
      <c r="P1515" s="1" t="s">
        <v>413</v>
      </c>
      <c r="Q1515" s="4" t="s">
        <v>21</v>
      </c>
    </row>
    <row r="1516" spans="1:17" ht="22.5" x14ac:dyDescent="0.25">
      <c r="A1516" s="3">
        <v>16773</v>
      </c>
      <c r="B1516" s="1" t="s">
        <v>50785</v>
      </c>
      <c r="C1516" s="1" t="s">
        <v>15</v>
      </c>
      <c r="D1516" s="1" t="s">
        <v>40</v>
      </c>
      <c r="E1516" s="1">
        <v>20601900662</v>
      </c>
      <c r="F1516" s="1" t="s">
        <v>48678</v>
      </c>
      <c r="G1516" s="1">
        <v>70873291</v>
      </c>
      <c r="H1516" s="1" t="s">
        <v>50566</v>
      </c>
      <c r="I1516" s="2">
        <v>45051</v>
      </c>
      <c r="J1516" s="15" t="str">
        <f>MID(Tabla1[[#This Row],[HORA]],1,5)</f>
        <v>17:45</v>
      </c>
      <c r="K1516" s="16">
        <f>IF(Tabla1[[#This Row],[FECHA]]=I1517,IF(J1517-J1516&gt;0,(J1517-J1516)*1440,0),0)</f>
        <v>0</v>
      </c>
      <c r="L1516" s="14">
        <f>2+L1257-Datos!$C$8</f>
        <v>8.5584999999999987</v>
      </c>
      <c r="M1516" s="13" t="s">
        <v>56115</v>
      </c>
      <c r="N1516" s="1" t="s">
        <v>174</v>
      </c>
      <c r="O1516" s="1">
        <v>10</v>
      </c>
      <c r="P1516" s="1" t="s">
        <v>170</v>
      </c>
      <c r="Q1516" s="4" t="s">
        <v>21</v>
      </c>
    </row>
    <row r="1517" spans="1:17" ht="22.5" x14ac:dyDescent="0.25">
      <c r="A1517" s="3">
        <v>16774</v>
      </c>
      <c r="B1517" s="1" t="s">
        <v>50785</v>
      </c>
      <c r="C1517" s="1" t="s">
        <v>15</v>
      </c>
      <c r="D1517" s="1" t="s">
        <v>40</v>
      </c>
      <c r="E1517" s="1">
        <v>20601900662</v>
      </c>
      <c r="F1517" s="1" t="s">
        <v>48678</v>
      </c>
      <c r="G1517" s="1">
        <v>70873291</v>
      </c>
      <c r="H1517" s="1" t="s">
        <v>50567</v>
      </c>
      <c r="I1517" s="2">
        <v>45051</v>
      </c>
      <c r="J1517" s="15" t="str">
        <f>MID(Tabla1[[#This Row],[HORA]],1,5)</f>
        <v>17:45</v>
      </c>
      <c r="K1517" s="16">
        <f>IF(Tabla1[[#This Row],[FECHA]]=I1518,IF(J1518-J1517&gt;0,(J1518-J1517)*1440,0),0)</f>
        <v>0.99999999999983658</v>
      </c>
      <c r="L1517" s="14">
        <f>2+L1258-Datos!$C$8</f>
        <v>11.5588</v>
      </c>
      <c r="M1517" s="13" t="s">
        <v>56115</v>
      </c>
      <c r="N1517" s="1" t="s">
        <v>174</v>
      </c>
      <c r="O1517" s="1">
        <v>10</v>
      </c>
      <c r="P1517" s="1" t="s">
        <v>170</v>
      </c>
      <c r="Q1517" s="4" t="s">
        <v>21</v>
      </c>
    </row>
    <row r="1518" spans="1:17" ht="22.5" x14ac:dyDescent="0.25">
      <c r="A1518" s="3">
        <v>1100</v>
      </c>
      <c r="B1518" s="1" t="s">
        <v>2997</v>
      </c>
      <c r="C1518" s="1" t="s">
        <v>15</v>
      </c>
      <c r="D1518" s="1" t="s">
        <v>33</v>
      </c>
      <c r="E1518" s="1">
        <v>43280329</v>
      </c>
      <c r="F1518" s="1" t="s">
        <v>2998</v>
      </c>
      <c r="G1518" s="1">
        <v>2229944</v>
      </c>
      <c r="H1518" s="1" t="s">
        <v>2999</v>
      </c>
      <c r="I1518" s="2">
        <v>45051</v>
      </c>
      <c r="J1518" s="15" t="str">
        <f>MID(Tabla1[[#This Row],[HORA]],1,5)</f>
        <v>17:46</v>
      </c>
      <c r="K1518" s="16">
        <f>IF(Tabla1[[#This Row],[FECHA]]=I1519,IF(J1519-J1518&gt;0,(J1519-J1518)*1440,0),0)</f>
        <v>0</v>
      </c>
      <c r="L1518" s="14">
        <f>2+L1259-Datos!$C$8</f>
        <v>11.011299999999999</v>
      </c>
      <c r="M1518" s="13" t="s">
        <v>56116</v>
      </c>
      <c r="N1518" s="1" t="s">
        <v>3000</v>
      </c>
      <c r="O1518" s="1">
        <v>20</v>
      </c>
      <c r="P1518" s="1" t="s">
        <v>300</v>
      </c>
      <c r="Q1518" s="4" t="s">
        <v>21</v>
      </c>
    </row>
    <row r="1519" spans="1:17" ht="22.5" x14ac:dyDescent="0.25">
      <c r="A1519" s="3">
        <v>16775</v>
      </c>
      <c r="B1519" s="1" t="s">
        <v>50786</v>
      </c>
      <c r="C1519" s="1" t="s">
        <v>15</v>
      </c>
      <c r="D1519" s="1" t="s">
        <v>77</v>
      </c>
      <c r="E1519" s="1">
        <v>20601900662</v>
      </c>
      <c r="F1519" s="1" t="s">
        <v>48678</v>
      </c>
      <c r="G1519" s="1">
        <v>47593952</v>
      </c>
      <c r="H1519" s="1" t="s">
        <v>49247</v>
      </c>
      <c r="I1519" s="2">
        <v>45051</v>
      </c>
      <c r="J1519" s="15" t="str">
        <f>MID(Tabla1[[#This Row],[HORA]],1,5)</f>
        <v>17:46</v>
      </c>
      <c r="K1519" s="16">
        <f>IF(Tabla1[[#This Row],[FECHA]]=I1520,IF(J1520-J1519&gt;0,(J1520-J1519)*1440,0),0)</f>
        <v>3.0000000000001492</v>
      </c>
      <c r="L1519" s="14">
        <f>2+L1260-Datos!$C$8</f>
        <v>4.8600000000000003</v>
      </c>
      <c r="M1519" s="13" t="s">
        <v>56116</v>
      </c>
      <c r="N1519" s="1" t="s">
        <v>174</v>
      </c>
      <c r="O1519" s="1">
        <v>10</v>
      </c>
      <c r="P1519" s="1" t="s">
        <v>170</v>
      </c>
      <c r="Q1519" s="4" t="s">
        <v>21</v>
      </c>
    </row>
    <row r="1520" spans="1:17" ht="22.5" x14ac:dyDescent="0.25">
      <c r="A1520" s="3">
        <v>12562</v>
      </c>
      <c r="B1520" s="1" t="s">
        <v>38710</v>
      </c>
      <c r="C1520" s="1" t="s">
        <v>15</v>
      </c>
      <c r="D1520" s="1" t="s">
        <v>82</v>
      </c>
      <c r="E1520" s="1">
        <v>76788748</v>
      </c>
      <c r="F1520" s="1" t="s">
        <v>38711</v>
      </c>
      <c r="G1520" s="1">
        <v>2229946</v>
      </c>
      <c r="H1520" s="1" t="s">
        <v>38712</v>
      </c>
      <c r="I1520" s="2">
        <v>45051</v>
      </c>
      <c r="J1520" s="15" t="str">
        <f>MID(Tabla1[[#This Row],[HORA]],1,5)</f>
        <v>17:49</v>
      </c>
      <c r="K1520" s="16">
        <f>IF(Tabla1[[#This Row],[FECHA]]=I1521,IF(J1521-J1520&gt;0,(J1521-J1520)*1440,0),0)</f>
        <v>0.99999999999983658</v>
      </c>
      <c r="L1520" s="14">
        <f>2+L1261-Datos!$C$8</f>
        <v>3.96</v>
      </c>
      <c r="M1520" s="13" t="s">
        <v>56119</v>
      </c>
      <c r="N1520" s="1" t="s">
        <v>38713</v>
      </c>
      <c r="O1520" s="1">
        <v>20</v>
      </c>
      <c r="P1520" s="1" t="s">
        <v>413</v>
      </c>
      <c r="Q1520" s="4" t="s">
        <v>21</v>
      </c>
    </row>
    <row r="1521" spans="1:17" ht="22.5" x14ac:dyDescent="0.25">
      <c r="A1521" s="3">
        <v>5800</v>
      </c>
      <c r="B1521" s="1" t="s">
        <v>18143</v>
      </c>
      <c r="C1521" s="1" t="s">
        <v>15</v>
      </c>
      <c r="D1521" s="1" t="s">
        <v>40</v>
      </c>
      <c r="E1521" s="1">
        <v>43887311</v>
      </c>
      <c r="F1521" s="1" t="s">
        <v>18144</v>
      </c>
      <c r="G1521" s="1">
        <v>2229947</v>
      </c>
      <c r="H1521" s="1" t="s">
        <v>18145</v>
      </c>
      <c r="I1521" s="2">
        <v>45051</v>
      </c>
      <c r="J1521" s="15" t="str">
        <f>MID(Tabla1[[#This Row],[HORA]],1,5)</f>
        <v>17:50</v>
      </c>
      <c r="K1521" s="16">
        <f>IF(Tabla1[[#This Row],[FECHA]]=I1522,IF(J1522-J1521&gt;0,(J1522-J1521)*1440,0),0)</f>
        <v>1.0000000000001563</v>
      </c>
      <c r="L1521" s="14">
        <f>2+L1262-Datos!$C$8</f>
        <v>5.16</v>
      </c>
      <c r="M1521" s="13" t="s">
        <v>56120</v>
      </c>
      <c r="N1521" s="1" t="s">
        <v>18146</v>
      </c>
      <c r="O1521" s="1">
        <v>25</v>
      </c>
      <c r="P1521" s="1" t="s">
        <v>170</v>
      </c>
      <c r="Q1521" s="4" t="s">
        <v>21</v>
      </c>
    </row>
    <row r="1522" spans="1:17" ht="22.5" x14ac:dyDescent="0.25">
      <c r="A1522" s="3">
        <v>12563</v>
      </c>
      <c r="B1522" s="1" t="s">
        <v>38714</v>
      </c>
      <c r="C1522" s="1" t="s">
        <v>15</v>
      </c>
      <c r="D1522" s="1" t="s">
        <v>33</v>
      </c>
      <c r="E1522" s="1">
        <v>71851858</v>
      </c>
      <c r="F1522" s="1" t="s">
        <v>38715</v>
      </c>
      <c r="G1522" s="1">
        <v>43962498</v>
      </c>
      <c r="H1522" s="1" t="s">
        <v>38716</v>
      </c>
      <c r="I1522" s="2">
        <v>45051</v>
      </c>
      <c r="J1522" s="15" t="str">
        <f>MID(Tabla1[[#This Row],[HORA]],1,5)</f>
        <v>17:51</v>
      </c>
      <c r="K1522" s="16">
        <f>IF(Tabla1[[#This Row],[FECHA]]=I1523,IF(J1523-J1522&gt;0,(J1523-J1522)*1440,0),0)</f>
        <v>2.9999999999998295</v>
      </c>
      <c r="L1522" s="14">
        <f>2+L1263-Datos!$C$8</f>
        <v>6.66</v>
      </c>
      <c r="M1522" s="13" t="s">
        <v>56121</v>
      </c>
      <c r="N1522" s="1" t="s">
        <v>5425</v>
      </c>
      <c r="O1522" s="1">
        <v>20</v>
      </c>
      <c r="P1522" s="1" t="s">
        <v>413</v>
      </c>
      <c r="Q1522" s="4" t="s">
        <v>21</v>
      </c>
    </row>
    <row r="1523" spans="1:17" ht="22.5" x14ac:dyDescent="0.25">
      <c r="A1523" s="3">
        <v>16776</v>
      </c>
      <c r="B1523" s="1" t="s">
        <v>50787</v>
      </c>
      <c r="C1523" s="1" t="s">
        <v>15</v>
      </c>
      <c r="D1523" s="1" t="s">
        <v>23</v>
      </c>
      <c r="E1523" s="1">
        <v>20602103235</v>
      </c>
      <c r="F1523" s="1" t="s">
        <v>50788</v>
      </c>
      <c r="G1523" s="1">
        <v>44884850</v>
      </c>
      <c r="H1523" s="1" t="s">
        <v>50789</v>
      </c>
      <c r="I1523" s="2">
        <v>45051</v>
      </c>
      <c r="J1523" s="15" t="str">
        <f>MID(Tabla1[[#This Row],[HORA]],1,5)</f>
        <v>17:54</v>
      </c>
      <c r="K1523" s="16">
        <f>IF(Tabla1[[#This Row],[FECHA]]=I1524,IF(J1524-J1523&gt;0,(J1524-J1523)*1440,0),0)</f>
        <v>3.0000000000001492</v>
      </c>
      <c r="L1523" s="14">
        <f>2+L1264-Datos!$C$8</f>
        <v>4.01</v>
      </c>
      <c r="M1523" s="13" t="s">
        <v>56124</v>
      </c>
      <c r="N1523" s="1" t="s">
        <v>50790</v>
      </c>
      <c r="O1523" s="1">
        <v>50</v>
      </c>
      <c r="P1523" s="1" t="s">
        <v>170</v>
      </c>
      <c r="Q1523" s="4" t="s">
        <v>21</v>
      </c>
    </row>
    <row r="1524" spans="1:17" ht="22.5" x14ac:dyDescent="0.25">
      <c r="A1524" s="3">
        <v>12564</v>
      </c>
      <c r="B1524" s="1" t="s">
        <v>38717</v>
      </c>
      <c r="C1524" s="1" t="s">
        <v>15</v>
      </c>
      <c r="D1524" s="1" t="s">
        <v>40</v>
      </c>
      <c r="E1524" s="1">
        <v>74374501</v>
      </c>
      <c r="F1524" s="1" t="s">
        <v>38718</v>
      </c>
      <c r="G1524" s="1">
        <v>46790778</v>
      </c>
      <c r="H1524" s="1" t="s">
        <v>38719</v>
      </c>
      <c r="I1524" s="2">
        <v>45051</v>
      </c>
      <c r="J1524" s="15" t="str">
        <f>MID(Tabla1[[#This Row],[HORA]],1,5)</f>
        <v>17:57</v>
      </c>
      <c r="K1524" s="16">
        <f>IF(Tabla1[[#This Row],[FECHA]]=I1525,IF(J1525-J1524&gt;0,(J1525-J1524)*1440,0),0)</f>
        <v>3.9999999999999858</v>
      </c>
      <c r="L1524" s="14">
        <f>2+L1265-Datos!$C$8</f>
        <v>6.16</v>
      </c>
      <c r="M1524" s="13" t="s">
        <v>56127</v>
      </c>
      <c r="N1524" s="1" t="s">
        <v>38720</v>
      </c>
      <c r="O1524" s="1">
        <v>15</v>
      </c>
      <c r="P1524" s="1" t="s">
        <v>413</v>
      </c>
      <c r="Q1524" s="4" t="s">
        <v>21</v>
      </c>
    </row>
    <row r="1525" spans="1:17" ht="22.5" x14ac:dyDescent="0.25">
      <c r="A1525" s="3">
        <v>12565</v>
      </c>
      <c r="B1525" s="1" t="s">
        <v>38721</v>
      </c>
      <c r="C1525" s="1" t="s">
        <v>15</v>
      </c>
      <c r="D1525" s="1" t="s">
        <v>40</v>
      </c>
      <c r="E1525" s="1">
        <v>73299778</v>
      </c>
      <c r="F1525" s="1" t="s">
        <v>38722</v>
      </c>
      <c r="G1525" s="1">
        <v>70567309</v>
      </c>
      <c r="H1525" s="1" t="s">
        <v>38723</v>
      </c>
      <c r="I1525" s="2">
        <v>45051</v>
      </c>
      <c r="J1525" s="15" t="str">
        <f>MID(Tabla1[[#This Row],[HORA]],1,5)</f>
        <v>18:01</v>
      </c>
      <c r="K1525" s="16">
        <f>IF(Tabla1[[#This Row],[FECHA]]=I1526,IF(J1526-J1525&gt;0,(J1526-J1525)*1440,0),0)</f>
        <v>0</v>
      </c>
      <c r="L1525" s="14">
        <f>2+L1266-Datos!$C$8</f>
        <v>7.8599999999999994</v>
      </c>
      <c r="M1525" s="13" t="s">
        <v>56140</v>
      </c>
      <c r="N1525" s="1" t="s">
        <v>38724</v>
      </c>
      <c r="O1525" s="1">
        <v>40</v>
      </c>
      <c r="P1525" s="1" t="s">
        <v>413</v>
      </c>
      <c r="Q1525" s="4" t="s">
        <v>21</v>
      </c>
    </row>
    <row r="1526" spans="1:17" ht="22.5" x14ac:dyDescent="0.25">
      <c r="A1526" s="3">
        <v>12566</v>
      </c>
      <c r="B1526" s="1" t="s">
        <v>38721</v>
      </c>
      <c r="C1526" s="1" t="s">
        <v>15</v>
      </c>
      <c r="D1526" s="1" t="s">
        <v>40</v>
      </c>
      <c r="E1526" s="1">
        <v>73299778</v>
      </c>
      <c r="F1526" s="1" t="s">
        <v>38722</v>
      </c>
      <c r="G1526" s="1">
        <v>70567309</v>
      </c>
      <c r="H1526" s="1" t="s">
        <v>38723</v>
      </c>
      <c r="I1526" s="2">
        <v>45051</v>
      </c>
      <c r="J1526" s="15" t="str">
        <f>MID(Tabla1[[#This Row],[HORA]],1,5)</f>
        <v>18:01</v>
      </c>
      <c r="K1526" s="16">
        <f>IF(Tabla1[[#This Row],[FECHA]]=I1527,IF(J1527-J1526&gt;0,(J1527-J1526)*1440,0),0)</f>
        <v>1.0000000000001563</v>
      </c>
      <c r="L1526" s="14">
        <f>2+L1267-Datos!$C$8</f>
        <v>5.0199999999999996</v>
      </c>
      <c r="M1526" s="13" t="s">
        <v>56140</v>
      </c>
      <c r="N1526" s="1" t="s">
        <v>38725</v>
      </c>
      <c r="O1526" s="1">
        <v>20</v>
      </c>
      <c r="P1526" s="1" t="s">
        <v>413</v>
      </c>
      <c r="Q1526" s="4" t="s">
        <v>21</v>
      </c>
    </row>
    <row r="1527" spans="1:17" ht="22.5" x14ac:dyDescent="0.25">
      <c r="A1527" s="3">
        <v>1101</v>
      </c>
      <c r="B1527" s="1" t="s">
        <v>3001</v>
      </c>
      <c r="C1527" s="1" t="s">
        <v>15</v>
      </c>
      <c r="D1527" s="1" t="s">
        <v>30</v>
      </c>
      <c r="E1527" s="1">
        <v>16661229</v>
      </c>
      <c r="F1527" s="1" t="s">
        <v>3002</v>
      </c>
      <c r="G1527" s="1">
        <v>0</v>
      </c>
      <c r="H1527" s="1" t="s">
        <v>1788</v>
      </c>
      <c r="I1527" s="2">
        <v>45051</v>
      </c>
      <c r="J1527" s="15" t="str">
        <f>MID(Tabla1[[#This Row],[HORA]],1,5)</f>
        <v>18:02</v>
      </c>
      <c r="K1527" s="16">
        <f>IF(Tabla1[[#This Row],[FECHA]]=I1528,IF(J1528-J1527&gt;0,(J1528-J1527)*1440,0),0)</f>
        <v>1.999999999999833</v>
      </c>
      <c r="L1527" s="14">
        <f>2+L1268-Datos!$C$8</f>
        <v>5.96</v>
      </c>
      <c r="M1527" s="13" t="s">
        <v>56141</v>
      </c>
      <c r="N1527" s="1" t="s">
        <v>1715</v>
      </c>
      <c r="O1527" s="1">
        <v>20</v>
      </c>
      <c r="P1527" s="1" t="s">
        <v>300</v>
      </c>
      <c r="Q1527" s="4" t="s">
        <v>21</v>
      </c>
    </row>
    <row r="1528" spans="1:17" ht="22.5" x14ac:dyDescent="0.25">
      <c r="A1528" s="3">
        <v>12567</v>
      </c>
      <c r="B1528" s="1" t="s">
        <v>38726</v>
      </c>
      <c r="C1528" s="1" t="s">
        <v>15</v>
      </c>
      <c r="D1528" s="1" t="s">
        <v>61</v>
      </c>
      <c r="E1528" s="1">
        <v>17541144</v>
      </c>
      <c r="F1528" s="1" t="s">
        <v>38727</v>
      </c>
      <c r="G1528" s="1">
        <v>2229953</v>
      </c>
      <c r="H1528" s="1" t="s">
        <v>38728</v>
      </c>
      <c r="I1528" s="2">
        <v>45051</v>
      </c>
      <c r="J1528" s="15" t="str">
        <f>MID(Tabla1[[#This Row],[HORA]],1,5)</f>
        <v>18:04</v>
      </c>
      <c r="K1528" s="16">
        <f>IF(Tabla1[[#This Row],[FECHA]]=I1529,IF(J1529-J1528&gt;0,(J1529-J1528)*1440,0),0)</f>
        <v>0.99999999999999645</v>
      </c>
      <c r="L1528" s="14">
        <f>2+L1269-Datos!$C$8</f>
        <v>6.2</v>
      </c>
      <c r="M1528" s="13" t="s">
        <v>56143</v>
      </c>
      <c r="N1528" s="1" t="s">
        <v>38729</v>
      </c>
      <c r="O1528" s="1">
        <v>10</v>
      </c>
      <c r="P1528" s="1" t="s">
        <v>413</v>
      </c>
      <c r="Q1528" s="4" t="s">
        <v>21</v>
      </c>
    </row>
    <row r="1529" spans="1:17" ht="22.5" x14ac:dyDescent="0.25">
      <c r="A1529" s="3">
        <v>12568</v>
      </c>
      <c r="B1529" s="1" t="s">
        <v>38730</v>
      </c>
      <c r="C1529" s="1" t="s">
        <v>15</v>
      </c>
      <c r="D1529" s="1" t="s">
        <v>71</v>
      </c>
      <c r="E1529" s="1">
        <v>46543315</v>
      </c>
      <c r="F1529" s="1" t="s">
        <v>38731</v>
      </c>
      <c r="G1529" s="1">
        <v>43047798</v>
      </c>
      <c r="H1529" s="1" t="s">
        <v>38732</v>
      </c>
      <c r="I1529" s="2">
        <v>45051</v>
      </c>
      <c r="J1529" s="15" t="str">
        <f>MID(Tabla1[[#This Row],[HORA]],1,5)</f>
        <v>18:05</v>
      </c>
      <c r="K1529" s="16">
        <f>IF(Tabla1[[#This Row],[FECHA]]=I1530,IF(J1530-J1529&gt;0,(J1530-J1529)*1440,0),0)</f>
        <v>1.0000000000001563</v>
      </c>
      <c r="L1529" s="14">
        <f>2+L1270-Datos!$C$8</f>
        <v>3.87</v>
      </c>
      <c r="M1529" s="13" t="s">
        <v>56144</v>
      </c>
      <c r="N1529" s="1" t="s">
        <v>5313</v>
      </c>
      <c r="O1529" s="1">
        <v>10</v>
      </c>
      <c r="P1529" s="1" t="s">
        <v>413</v>
      </c>
      <c r="Q1529" s="4" t="s">
        <v>21</v>
      </c>
    </row>
    <row r="1530" spans="1:17" ht="22.5" x14ac:dyDescent="0.25">
      <c r="A1530" s="3">
        <v>1102</v>
      </c>
      <c r="B1530" s="1" t="s">
        <v>3003</v>
      </c>
      <c r="C1530" s="1" t="s">
        <v>15</v>
      </c>
      <c r="D1530" s="1" t="s">
        <v>71</v>
      </c>
      <c r="E1530" s="1">
        <v>3885834</v>
      </c>
      <c r="F1530" s="1" t="s">
        <v>3004</v>
      </c>
      <c r="G1530" s="1">
        <v>2229954</v>
      </c>
      <c r="H1530" s="1" t="s">
        <v>3005</v>
      </c>
      <c r="I1530" s="2">
        <v>45051</v>
      </c>
      <c r="J1530" s="15" t="str">
        <f>MID(Tabla1[[#This Row],[HORA]],1,5)</f>
        <v>18:06</v>
      </c>
      <c r="K1530" s="16">
        <f>IF(Tabla1[[#This Row],[FECHA]]=I1531,IF(J1531-J1530&gt;0,(J1531-J1530)*1440,0),0)</f>
        <v>0.99999999999983658</v>
      </c>
      <c r="L1530" s="14">
        <f>2+L1271-Datos!$C$8</f>
        <v>5.1100000000000003</v>
      </c>
      <c r="M1530" s="13" t="s">
        <v>56145</v>
      </c>
      <c r="N1530" s="1" t="s">
        <v>3006</v>
      </c>
      <c r="O1530" s="1">
        <v>15</v>
      </c>
      <c r="P1530" s="1" t="s">
        <v>300</v>
      </c>
      <c r="Q1530" s="4" t="s">
        <v>21</v>
      </c>
    </row>
    <row r="1531" spans="1:17" ht="22.5" x14ac:dyDescent="0.25">
      <c r="A1531" s="3">
        <v>12569</v>
      </c>
      <c r="B1531" s="1" t="s">
        <v>38733</v>
      </c>
      <c r="C1531" s="1" t="s">
        <v>15</v>
      </c>
      <c r="D1531" s="1" t="s">
        <v>257</v>
      </c>
      <c r="E1531" s="1">
        <v>74858950</v>
      </c>
      <c r="F1531" s="1" t="s">
        <v>38734</v>
      </c>
      <c r="G1531" s="1">
        <v>2229956</v>
      </c>
      <c r="H1531" s="1" t="s">
        <v>38735</v>
      </c>
      <c r="I1531" s="2">
        <v>45051</v>
      </c>
      <c r="J1531" s="15" t="str">
        <f>MID(Tabla1[[#This Row],[HORA]],1,5)</f>
        <v>18:07</v>
      </c>
      <c r="K1531" s="16">
        <f>IF(Tabla1[[#This Row],[FECHA]]=I1532,IF(J1532-J1531&gt;0,(J1532-J1531)*1440,0),0)</f>
        <v>0</v>
      </c>
      <c r="L1531" s="14">
        <f>2+L1272-Datos!$C$8</f>
        <v>4.8000000000000007</v>
      </c>
      <c r="M1531" s="13" t="s">
        <v>56146</v>
      </c>
      <c r="N1531" s="1" t="s">
        <v>38736</v>
      </c>
      <c r="O1531" s="1">
        <v>15</v>
      </c>
      <c r="P1531" s="1" t="s">
        <v>413</v>
      </c>
      <c r="Q1531" s="4" t="s">
        <v>21</v>
      </c>
    </row>
    <row r="1532" spans="1:17" ht="22.5" x14ac:dyDescent="0.25">
      <c r="A1532" s="3">
        <v>15748</v>
      </c>
      <c r="B1532" s="1" t="s">
        <v>47915</v>
      </c>
      <c r="C1532" s="1" t="s">
        <v>15</v>
      </c>
      <c r="D1532" s="1" t="s">
        <v>161</v>
      </c>
      <c r="E1532" s="1">
        <v>20340546653</v>
      </c>
      <c r="F1532" s="1" t="s">
        <v>47912</v>
      </c>
      <c r="G1532" s="1">
        <v>2229955</v>
      </c>
      <c r="H1532" s="1" t="s">
        <v>13940</v>
      </c>
      <c r="I1532" s="2">
        <v>45051</v>
      </c>
      <c r="J1532" s="15" t="str">
        <f>MID(Tabla1[[#This Row],[HORA]],1,5)</f>
        <v>18:07</v>
      </c>
      <c r="K1532" s="16">
        <f>IF(Tabla1[[#This Row],[FECHA]]=I1533,IF(J1533-J1532&gt;0,(J1533-J1532)*1440,0),0)</f>
        <v>0.99999999999999645</v>
      </c>
      <c r="L1532" s="14">
        <f>2+L1273-Datos!$C$8</f>
        <v>6.18</v>
      </c>
      <c r="M1532" s="13" t="s">
        <v>56146</v>
      </c>
      <c r="N1532" s="1" t="s">
        <v>47916</v>
      </c>
      <c r="O1532" s="1">
        <v>13</v>
      </c>
      <c r="P1532" s="1" t="s">
        <v>300</v>
      </c>
      <c r="Q1532" s="4" t="s">
        <v>21</v>
      </c>
    </row>
    <row r="1533" spans="1:17" ht="22.5" x14ac:dyDescent="0.25">
      <c r="A1533" s="3">
        <v>5801</v>
      </c>
      <c r="B1533" s="1" t="s">
        <v>18147</v>
      </c>
      <c r="C1533" s="1" t="s">
        <v>15</v>
      </c>
      <c r="D1533" s="1" t="s">
        <v>71</v>
      </c>
      <c r="E1533" s="1">
        <v>16728502</v>
      </c>
      <c r="F1533" s="1" t="s">
        <v>18148</v>
      </c>
      <c r="G1533" s="1">
        <v>2229957</v>
      </c>
      <c r="H1533" s="1" t="s">
        <v>18149</v>
      </c>
      <c r="I1533" s="2">
        <v>45051</v>
      </c>
      <c r="J1533" s="15" t="str">
        <f>MID(Tabla1[[#This Row],[HORA]],1,5)</f>
        <v>18:08</v>
      </c>
      <c r="K1533" s="16">
        <f>IF(Tabla1[[#This Row],[FECHA]]=I1534,IF(J1534-J1533&gt;0,(J1534-J1533)*1440,0),0)</f>
        <v>0.99999999999999645</v>
      </c>
      <c r="L1533" s="14">
        <f>2+L1274-Datos!$C$8</f>
        <v>6.12</v>
      </c>
      <c r="M1533" s="13" t="s">
        <v>56147</v>
      </c>
      <c r="N1533" s="1" t="s">
        <v>17905</v>
      </c>
      <c r="O1533" s="1">
        <v>15</v>
      </c>
      <c r="P1533" s="1" t="s">
        <v>170</v>
      </c>
      <c r="Q1533" s="4" t="s">
        <v>21</v>
      </c>
    </row>
    <row r="1534" spans="1:17" ht="22.5" x14ac:dyDescent="0.25">
      <c r="A1534" s="3">
        <v>12570</v>
      </c>
      <c r="B1534" s="1" t="s">
        <v>38737</v>
      </c>
      <c r="C1534" s="1" t="s">
        <v>15</v>
      </c>
      <c r="D1534" s="1" t="s">
        <v>40</v>
      </c>
      <c r="E1534" s="1">
        <v>44022488</v>
      </c>
      <c r="F1534" s="1" t="s">
        <v>38738</v>
      </c>
      <c r="G1534" s="1">
        <v>2229958</v>
      </c>
      <c r="H1534" s="1" t="s">
        <v>38739</v>
      </c>
      <c r="I1534" s="2">
        <v>45051</v>
      </c>
      <c r="J1534" s="15" t="str">
        <f>MID(Tabla1[[#This Row],[HORA]],1,5)</f>
        <v>18:09</v>
      </c>
      <c r="K1534" s="16">
        <f>IF(Tabla1[[#This Row],[FECHA]]=I1535,IF(J1535-J1534&gt;0,(J1535-J1534)*1440,0),0)</f>
        <v>1.0000000000001563</v>
      </c>
      <c r="L1534" s="14">
        <f>2+L1275-Datos!$C$8</f>
        <v>6.0200000000000005</v>
      </c>
      <c r="M1534" s="13" t="s">
        <v>56148</v>
      </c>
      <c r="N1534" s="1" t="s">
        <v>38740</v>
      </c>
      <c r="O1534" s="1">
        <v>15</v>
      </c>
      <c r="P1534" s="1" t="s">
        <v>413</v>
      </c>
      <c r="Q1534" s="4" t="s">
        <v>21</v>
      </c>
    </row>
    <row r="1535" spans="1:17" ht="22.5" x14ac:dyDescent="0.25">
      <c r="A1535" s="3">
        <v>5802</v>
      </c>
      <c r="B1535" s="1" t="s">
        <v>18150</v>
      </c>
      <c r="C1535" s="1" t="s">
        <v>15</v>
      </c>
      <c r="D1535" s="1" t="s">
        <v>77</v>
      </c>
      <c r="E1535" s="1">
        <v>41302365</v>
      </c>
      <c r="F1535" s="1" t="s">
        <v>18151</v>
      </c>
      <c r="G1535" s="1">
        <v>2229959</v>
      </c>
      <c r="H1535" s="1" t="s">
        <v>18152</v>
      </c>
      <c r="I1535" s="2">
        <v>45051</v>
      </c>
      <c r="J1535" s="15" t="str">
        <f>MID(Tabla1[[#This Row],[HORA]],1,5)</f>
        <v>18:10</v>
      </c>
      <c r="K1535" s="16">
        <f>IF(Tabla1[[#This Row],[FECHA]]=I1536,IF(J1536-J1535&gt;0,(J1536-J1535)*1440,0),0)</f>
        <v>2.9999999999998295</v>
      </c>
      <c r="L1535" s="14">
        <f>2+L1276-Datos!$C$8</f>
        <v>3.7300000000000004</v>
      </c>
      <c r="M1535" s="13" t="s">
        <v>56149</v>
      </c>
      <c r="N1535" s="1" t="s">
        <v>18153</v>
      </c>
      <c r="O1535" s="1">
        <v>20</v>
      </c>
      <c r="P1535" s="1" t="s">
        <v>170</v>
      </c>
      <c r="Q1535" s="4" t="s">
        <v>21</v>
      </c>
    </row>
    <row r="1536" spans="1:17" ht="22.5" x14ac:dyDescent="0.25">
      <c r="A1536" s="3">
        <v>18138</v>
      </c>
      <c r="B1536" s="1" t="s">
        <v>54222</v>
      </c>
      <c r="C1536" s="1" t="s">
        <v>15</v>
      </c>
      <c r="D1536" s="1" t="s">
        <v>40</v>
      </c>
      <c r="E1536" s="1">
        <v>20518680138</v>
      </c>
      <c r="F1536" s="1" t="s">
        <v>49636</v>
      </c>
      <c r="G1536" s="1">
        <v>2880542</v>
      </c>
      <c r="H1536" s="1" t="s">
        <v>49637</v>
      </c>
      <c r="I1536" s="2">
        <v>45051</v>
      </c>
      <c r="J1536" s="15" t="str">
        <f>MID(Tabla1[[#This Row],[HORA]],1,5)</f>
        <v>18:13</v>
      </c>
      <c r="K1536" s="16">
        <f>IF(Tabla1[[#This Row],[FECHA]]=I1537,IF(J1537-J1536&gt;0,(J1537-J1536)*1440,0),0)</f>
        <v>1.9999999999999929</v>
      </c>
      <c r="L1536" s="14">
        <f>2+L1277-Datos!$C$8</f>
        <v>5.0199999999999996</v>
      </c>
      <c r="M1536" s="13" t="s">
        <v>56152</v>
      </c>
      <c r="N1536" s="1" t="s">
        <v>54223</v>
      </c>
      <c r="O1536" s="1">
        <v>15</v>
      </c>
      <c r="P1536" s="1" t="s">
        <v>413</v>
      </c>
      <c r="Q1536" s="4" t="s">
        <v>21</v>
      </c>
    </row>
    <row r="1537" spans="1:17" ht="22.5" x14ac:dyDescent="0.25">
      <c r="A1537" s="3">
        <v>1103</v>
      </c>
      <c r="B1537" s="1" t="s">
        <v>3007</v>
      </c>
      <c r="C1537" s="1" t="s">
        <v>15</v>
      </c>
      <c r="D1537" s="1" t="s">
        <v>71</v>
      </c>
      <c r="E1537" s="1">
        <v>71754813</v>
      </c>
      <c r="F1537" s="1" t="s">
        <v>3008</v>
      </c>
      <c r="G1537" s="1">
        <v>2229961</v>
      </c>
      <c r="H1537" s="1" t="s">
        <v>3009</v>
      </c>
      <c r="I1537" s="2">
        <v>45051</v>
      </c>
      <c r="J1537" s="15" t="str">
        <f>MID(Tabla1[[#This Row],[HORA]],1,5)</f>
        <v>18:15</v>
      </c>
      <c r="K1537" s="16">
        <f>IF(Tabla1[[#This Row],[FECHA]]=I1538,IF(J1538-J1537&gt;0,(J1538-J1537)*1440,0),0)</f>
        <v>0.99999999999999645</v>
      </c>
      <c r="L1537" s="14">
        <f>2+L1278-Datos!$C$8</f>
        <v>4.03</v>
      </c>
      <c r="M1537" s="13" t="s">
        <v>56154</v>
      </c>
      <c r="N1537" s="1" t="s">
        <v>2116</v>
      </c>
      <c r="O1537" s="1">
        <v>20</v>
      </c>
      <c r="P1537" s="1" t="s">
        <v>300</v>
      </c>
      <c r="Q1537" s="4" t="s">
        <v>21</v>
      </c>
    </row>
    <row r="1538" spans="1:17" ht="22.5" x14ac:dyDescent="0.25">
      <c r="A1538" s="3">
        <v>70</v>
      </c>
      <c r="B1538" s="1" t="s">
        <v>171</v>
      </c>
      <c r="C1538" s="1" t="s">
        <v>15</v>
      </c>
      <c r="D1538" s="1" t="s">
        <v>172</v>
      </c>
      <c r="E1538" s="1">
        <v>2229962</v>
      </c>
      <c r="F1538" s="1" t="s">
        <v>173</v>
      </c>
      <c r="G1538" s="1">
        <v>2229963</v>
      </c>
      <c r="H1538" s="1" t="s">
        <v>173</v>
      </c>
      <c r="I1538" s="2">
        <v>45051</v>
      </c>
      <c r="J1538" s="15" t="str">
        <f>MID(Tabla1[[#This Row],[HORA]],1,5)</f>
        <v>18:16</v>
      </c>
      <c r="K1538" s="16">
        <f>IF(Tabla1[[#This Row],[FECHA]]=I1539,IF(J1539-J1538&gt;0,(J1539-J1538)*1440,0),0)</f>
        <v>1.0000000000001563</v>
      </c>
      <c r="L1538" s="14">
        <f>2+L1279-Datos!$C$8</f>
        <v>7.04</v>
      </c>
      <c r="M1538" s="13" t="s">
        <v>56155</v>
      </c>
      <c r="N1538" s="1" t="s">
        <v>174</v>
      </c>
      <c r="O1538" s="1">
        <v>0</v>
      </c>
      <c r="P1538" s="1" t="s">
        <v>170</v>
      </c>
      <c r="Q1538" s="4" t="s">
        <v>21</v>
      </c>
    </row>
    <row r="1539" spans="1:17" ht="22.5" x14ac:dyDescent="0.25">
      <c r="A1539" s="3">
        <v>5803</v>
      </c>
      <c r="B1539" s="1" t="s">
        <v>18154</v>
      </c>
      <c r="C1539" s="1" t="s">
        <v>15</v>
      </c>
      <c r="D1539" s="1" t="s">
        <v>172</v>
      </c>
      <c r="E1539" s="1">
        <v>16525243</v>
      </c>
      <c r="F1539" s="1" t="s">
        <v>18155</v>
      </c>
      <c r="G1539" s="1">
        <v>2229964</v>
      </c>
      <c r="H1539" s="1" t="s">
        <v>18156</v>
      </c>
      <c r="I1539" s="2">
        <v>45051</v>
      </c>
      <c r="J1539" s="15" t="str">
        <f>MID(Tabla1[[#This Row],[HORA]],1,5)</f>
        <v>18:17</v>
      </c>
      <c r="K1539" s="16">
        <f>IF(Tabla1[[#This Row],[FECHA]]=I1540,IF(J1540-J1539&gt;0,(J1540-J1539)*1440,0),0)</f>
        <v>0</v>
      </c>
      <c r="L1539" s="14">
        <f>2+L1280-Datos!$C$8</f>
        <v>9.1000000000000014</v>
      </c>
      <c r="M1539" s="13" t="s">
        <v>56156</v>
      </c>
      <c r="N1539" s="1" t="s">
        <v>18157</v>
      </c>
      <c r="O1539" s="1">
        <v>25</v>
      </c>
      <c r="P1539" s="1" t="s">
        <v>170</v>
      </c>
      <c r="Q1539" s="4" t="s">
        <v>21</v>
      </c>
    </row>
    <row r="1540" spans="1:17" ht="22.5" x14ac:dyDescent="0.25">
      <c r="A1540" s="3">
        <v>12571</v>
      </c>
      <c r="B1540" s="1" t="s">
        <v>38741</v>
      </c>
      <c r="C1540" s="1" t="s">
        <v>15</v>
      </c>
      <c r="D1540" s="1" t="s">
        <v>33</v>
      </c>
      <c r="E1540" s="1">
        <v>78886542</v>
      </c>
      <c r="F1540" s="1" t="s">
        <v>38742</v>
      </c>
      <c r="G1540" s="1">
        <v>47428073</v>
      </c>
      <c r="H1540" s="1" t="s">
        <v>38362</v>
      </c>
      <c r="I1540" s="2">
        <v>45051</v>
      </c>
      <c r="J1540" s="15" t="str">
        <f>MID(Tabla1[[#This Row],[HORA]],1,5)</f>
        <v>18:17</v>
      </c>
      <c r="K1540" s="16">
        <f>IF(Tabla1[[#This Row],[FECHA]]=I1541,IF(J1541-J1540&gt;0,(J1541-J1540)*1440,0),0)</f>
        <v>1.999999999999833</v>
      </c>
      <c r="L1540" s="14">
        <f>2+L1281-Datos!$C$8</f>
        <v>4.9700000000000006</v>
      </c>
      <c r="M1540" s="13" t="s">
        <v>56156</v>
      </c>
      <c r="N1540" s="1" t="s">
        <v>38743</v>
      </c>
      <c r="O1540" s="1">
        <v>80</v>
      </c>
      <c r="P1540" s="1" t="s">
        <v>413</v>
      </c>
      <c r="Q1540" s="4" t="s">
        <v>21</v>
      </c>
    </row>
    <row r="1541" spans="1:17" ht="22.5" x14ac:dyDescent="0.25">
      <c r="A1541" s="3">
        <v>12572</v>
      </c>
      <c r="B1541" s="1" t="s">
        <v>38744</v>
      </c>
      <c r="C1541" s="1" t="s">
        <v>15</v>
      </c>
      <c r="D1541" s="1" t="s">
        <v>33</v>
      </c>
      <c r="E1541" s="1">
        <v>76533677</v>
      </c>
      <c r="F1541" s="1" t="s">
        <v>38745</v>
      </c>
      <c r="G1541" s="1">
        <v>2229965</v>
      </c>
      <c r="H1541" s="1" t="s">
        <v>38746</v>
      </c>
      <c r="I1541" s="2">
        <v>45051</v>
      </c>
      <c r="J1541" s="15" t="str">
        <f>MID(Tabla1[[#This Row],[HORA]],1,5)</f>
        <v>18:19</v>
      </c>
      <c r="K1541" s="16">
        <f>IF(Tabla1[[#This Row],[FECHA]]=I1542,IF(J1542-J1541&gt;0,(J1542-J1541)*1440,0),0)</f>
        <v>0.99999999999999645</v>
      </c>
      <c r="L1541" s="14">
        <f>2+L1282-Datos!$C$8</f>
        <v>4.78</v>
      </c>
      <c r="M1541" s="13" t="s">
        <v>56158</v>
      </c>
      <c r="N1541" s="1" t="s">
        <v>38747</v>
      </c>
      <c r="O1541" s="1">
        <v>10</v>
      </c>
      <c r="P1541" s="1" t="s">
        <v>413</v>
      </c>
      <c r="Q1541" s="4" t="s">
        <v>21</v>
      </c>
    </row>
    <row r="1542" spans="1:17" ht="22.5" x14ac:dyDescent="0.25">
      <c r="A1542" s="3">
        <v>18139</v>
      </c>
      <c r="B1542" s="1" t="s">
        <v>54224</v>
      </c>
      <c r="C1542" s="1" t="s">
        <v>15</v>
      </c>
      <c r="D1542" s="1" t="s">
        <v>71</v>
      </c>
      <c r="E1542" s="1">
        <v>20518185552</v>
      </c>
      <c r="F1542" s="1" t="s">
        <v>47893</v>
      </c>
      <c r="G1542" s="1">
        <v>2229967</v>
      </c>
      <c r="H1542" s="1" t="s">
        <v>54225</v>
      </c>
      <c r="I1542" s="2">
        <v>45051</v>
      </c>
      <c r="J1542" s="15" t="str">
        <f>MID(Tabla1[[#This Row],[HORA]],1,5)</f>
        <v>18:20</v>
      </c>
      <c r="K1542" s="16">
        <f>IF(Tabla1[[#This Row],[FECHA]]=I1543,IF(J1543-J1542&gt;0,(J1543-J1542)*1440,0),0)</f>
        <v>2.9999999999999893</v>
      </c>
      <c r="L1542" s="14">
        <f>2+L1283-Datos!$C$8</f>
        <v>6.87</v>
      </c>
      <c r="M1542" s="13" t="s">
        <v>56159</v>
      </c>
      <c r="N1542" s="1" t="s">
        <v>54226</v>
      </c>
      <c r="O1542" s="1">
        <v>15</v>
      </c>
      <c r="P1542" s="1" t="s">
        <v>413</v>
      </c>
      <c r="Q1542" s="4" t="s">
        <v>21</v>
      </c>
    </row>
    <row r="1543" spans="1:17" ht="22.5" x14ac:dyDescent="0.25">
      <c r="A1543" s="3">
        <v>12573</v>
      </c>
      <c r="B1543" s="1" t="s">
        <v>38748</v>
      </c>
      <c r="C1543" s="1" t="s">
        <v>15</v>
      </c>
      <c r="D1543" s="1" t="s">
        <v>161</v>
      </c>
      <c r="E1543" s="1">
        <v>16596263</v>
      </c>
      <c r="F1543" s="1" t="s">
        <v>38749</v>
      </c>
      <c r="G1543" s="1">
        <v>2229970</v>
      </c>
      <c r="H1543" s="1" t="s">
        <v>38750</v>
      </c>
      <c r="I1543" s="2">
        <v>45051</v>
      </c>
      <c r="J1543" s="15" t="str">
        <f>MID(Tabla1[[#This Row],[HORA]],1,5)</f>
        <v>18:23</v>
      </c>
      <c r="K1543" s="16">
        <f>IF(Tabla1[[#This Row],[FECHA]]=I1544,IF(J1544-J1543&gt;0,(J1544-J1543)*1440,0),0)</f>
        <v>3.0000000000001492</v>
      </c>
      <c r="L1543" s="14">
        <f>2+L1284-Datos!$C$8</f>
        <v>4.21</v>
      </c>
      <c r="M1543" s="13" t="s">
        <v>56162</v>
      </c>
      <c r="N1543" s="1" t="s">
        <v>38751</v>
      </c>
      <c r="O1543" s="1">
        <v>15</v>
      </c>
      <c r="P1543" s="1" t="s">
        <v>413</v>
      </c>
      <c r="Q1543" s="4" t="s">
        <v>21</v>
      </c>
    </row>
    <row r="1544" spans="1:17" ht="22.5" x14ac:dyDescent="0.25">
      <c r="A1544" s="3">
        <v>12574</v>
      </c>
      <c r="B1544" s="1" t="s">
        <v>38752</v>
      </c>
      <c r="C1544" s="1" t="s">
        <v>15</v>
      </c>
      <c r="D1544" s="1" t="s">
        <v>71</v>
      </c>
      <c r="E1544" s="1">
        <v>48714302</v>
      </c>
      <c r="F1544" s="1" t="s">
        <v>38753</v>
      </c>
      <c r="G1544" s="1">
        <v>60237689</v>
      </c>
      <c r="H1544" s="1" t="s">
        <v>38754</v>
      </c>
      <c r="I1544" s="2">
        <v>45051</v>
      </c>
      <c r="J1544" s="15" t="str">
        <f>MID(Tabla1[[#This Row],[HORA]],1,5)</f>
        <v>18:26</v>
      </c>
      <c r="K1544" s="16">
        <f>IF(Tabla1[[#This Row],[FECHA]]=I1545,IF(J1545-J1544&gt;0,(J1545-J1544)*1440,0),0)</f>
        <v>2.9999999999999893</v>
      </c>
      <c r="L1544" s="14">
        <f>2+L1285-Datos!$C$8</f>
        <v>5.94</v>
      </c>
      <c r="M1544" s="13" t="s">
        <v>56165</v>
      </c>
      <c r="N1544" s="1" t="s">
        <v>8912</v>
      </c>
      <c r="O1544" s="1">
        <v>15</v>
      </c>
      <c r="P1544" s="1" t="s">
        <v>413</v>
      </c>
      <c r="Q1544" s="4" t="s">
        <v>21</v>
      </c>
    </row>
    <row r="1545" spans="1:17" ht="22.5" x14ac:dyDescent="0.25">
      <c r="A1545" s="3">
        <v>5804</v>
      </c>
      <c r="B1545" s="1" t="s">
        <v>18158</v>
      </c>
      <c r="C1545" s="1" t="s">
        <v>15</v>
      </c>
      <c r="D1545" s="1" t="s">
        <v>40</v>
      </c>
      <c r="E1545" s="1">
        <v>46578438</v>
      </c>
      <c r="F1545" s="1" t="s">
        <v>18159</v>
      </c>
      <c r="G1545" s="1">
        <v>2229975</v>
      </c>
      <c r="H1545" s="1" t="s">
        <v>18160</v>
      </c>
      <c r="I1545" s="2">
        <v>45051</v>
      </c>
      <c r="J1545" s="15" t="str">
        <f>MID(Tabla1[[#This Row],[HORA]],1,5)</f>
        <v>18:29</v>
      </c>
      <c r="K1545" s="16">
        <f>IF(Tabla1[[#This Row],[FECHA]]=I1546,IF(J1546-J1545&gt;0,(J1546-J1545)*1440,0),0)</f>
        <v>1.999999999999833</v>
      </c>
      <c r="L1545" s="14">
        <f>2+L1286-Datos!$C$8</f>
        <v>7.8000000000000007</v>
      </c>
      <c r="M1545" s="13" t="s">
        <v>56168</v>
      </c>
      <c r="N1545" s="1" t="s">
        <v>18161</v>
      </c>
      <c r="O1545" s="1">
        <v>20</v>
      </c>
      <c r="P1545" s="1" t="s">
        <v>170</v>
      </c>
      <c r="Q1545" s="4" t="s">
        <v>21</v>
      </c>
    </row>
    <row r="1546" spans="1:17" ht="22.5" x14ac:dyDescent="0.25">
      <c r="A1546" s="3">
        <v>5805</v>
      </c>
      <c r="B1546" s="1" t="s">
        <v>18162</v>
      </c>
      <c r="C1546" s="1" t="s">
        <v>15</v>
      </c>
      <c r="D1546" s="1" t="s">
        <v>33</v>
      </c>
      <c r="E1546" s="1">
        <v>90091614</v>
      </c>
      <c r="F1546" s="1" t="s">
        <v>18163</v>
      </c>
      <c r="G1546" s="1">
        <v>41085700</v>
      </c>
      <c r="H1546" s="1" t="s">
        <v>18164</v>
      </c>
      <c r="I1546" s="2">
        <v>45051</v>
      </c>
      <c r="J1546" s="15" t="str">
        <f>MID(Tabla1[[#This Row],[HORA]],1,5)</f>
        <v>18:31</v>
      </c>
      <c r="K1546" s="16">
        <f>IF(Tabla1[[#This Row],[FECHA]]=I1547,IF(J1547-J1546&gt;0,(J1547-J1546)*1440,0),0)</f>
        <v>1.0000000000001563</v>
      </c>
      <c r="L1546" s="14">
        <f>2+L1287-Datos!$C$8</f>
        <v>5.0999999999999996</v>
      </c>
      <c r="M1546" s="13" t="s">
        <v>56170</v>
      </c>
      <c r="N1546" s="1" t="s">
        <v>18165</v>
      </c>
      <c r="O1546" s="1">
        <v>30</v>
      </c>
      <c r="P1546" s="1" t="s">
        <v>170</v>
      </c>
      <c r="Q1546" s="4" t="s">
        <v>21</v>
      </c>
    </row>
    <row r="1547" spans="1:17" ht="22.5" x14ac:dyDescent="0.25">
      <c r="A1547" s="3">
        <v>1104</v>
      </c>
      <c r="B1547" s="1" t="s">
        <v>3010</v>
      </c>
      <c r="C1547" s="1" t="s">
        <v>15</v>
      </c>
      <c r="D1547" s="1" t="s">
        <v>40</v>
      </c>
      <c r="E1547" s="1">
        <v>45439162</v>
      </c>
      <c r="F1547" s="1" t="s">
        <v>3011</v>
      </c>
      <c r="G1547" s="1">
        <v>0</v>
      </c>
      <c r="H1547" s="1" t="s">
        <v>1788</v>
      </c>
      <c r="I1547" s="2">
        <v>45051</v>
      </c>
      <c r="J1547" s="15" t="str">
        <f>MID(Tabla1[[#This Row],[HORA]],1,5)</f>
        <v>18:32</v>
      </c>
      <c r="K1547" s="16">
        <f>IF(Tabla1[[#This Row],[FECHA]]=I1548,IF(J1548-J1547&gt;0,(J1548-J1547)*1440,0),0)</f>
        <v>2.9999999999998295</v>
      </c>
      <c r="L1547" s="14">
        <f>2+L1288-Datos!$C$8</f>
        <v>5.76</v>
      </c>
      <c r="M1547" s="13" t="s">
        <v>56171</v>
      </c>
      <c r="N1547" s="1" t="s">
        <v>3012</v>
      </c>
      <c r="O1547" s="1">
        <v>15</v>
      </c>
      <c r="P1547" s="1" t="s">
        <v>300</v>
      </c>
      <c r="Q1547" s="4" t="s">
        <v>21</v>
      </c>
    </row>
    <row r="1548" spans="1:17" ht="22.5" x14ac:dyDescent="0.25">
      <c r="A1548" s="3">
        <v>18140</v>
      </c>
      <c r="B1548" s="1" t="s">
        <v>54227</v>
      </c>
      <c r="C1548" s="1" t="s">
        <v>15</v>
      </c>
      <c r="D1548" s="1" t="s">
        <v>40</v>
      </c>
      <c r="E1548" s="1">
        <v>10166577131</v>
      </c>
      <c r="F1548" s="1" t="s">
        <v>47855</v>
      </c>
      <c r="G1548" s="1">
        <v>2229978</v>
      </c>
      <c r="H1548" s="1" t="s">
        <v>47856</v>
      </c>
      <c r="I1548" s="2">
        <v>45051</v>
      </c>
      <c r="J1548" s="15" t="str">
        <f>MID(Tabla1[[#This Row],[HORA]],1,5)</f>
        <v>18:35</v>
      </c>
      <c r="K1548" s="16">
        <f>IF(Tabla1[[#This Row],[FECHA]]=I1549,IF(J1549-J1548&gt;0,(J1549-J1548)*1440,0),0)</f>
        <v>2.0000000000001528</v>
      </c>
      <c r="L1548" s="14">
        <f>2+L1289-Datos!$C$8</f>
        <v>5.7</v>
      </c>
      <c r="M1548" s="13" t="s">
        <v>56174</v>
      </c>
      <c r="N1548" s="1" t="s">
        <v>54228</v>
      </c>
      <c r="O1548" s="1">
        <v>30</v>
      </c>
      <c r="P1548" s="1" t="s">
        <v>413</v>
      </c>
      <c r="Q1548" s="4" t="s">
        <v>21</v>
      </c>
    </row>
    <row r="1549" spans="1:17" ht="22.5" x14ac:dyDescent="0.25">
      <c r="A1549" s="3">
        <v>18141</v>
      </c>
      <c r="B1549" s="1" t="s">
        <v>54229</v>
      </c>
      <c r="C1549" s="1" t="s">
        <v>15</v>
      </c>
      <c r="D1549" s="1" t="s">
        <v>82</v>
      </c>
      <c r="E1549" s="1">
        <v>20610699830</v>
      </c>
      <c r="F1549" s="1" t="s">
        <v>48368</v>
      </c>
      <c r="G1549" s="1">
        <v>2229980</v>
      </c>
      <c r="H1549" s="1" t="s">
        <v>54230</v>
      </c>
      <c r="I1549" s="2">
        <v>45051</v>
      </c>
      <c r="J1549" s="15" t="str">
        <f>MID(Tabla1[[#This Row],[HORA]],1,5)</f>
        <v>18:37</v>
      </c>
      <c r="K1549" s="16">
        <f>IF(Tabla1[[#This Row],[FECHA]]=I1550,IF(J1550-J1549&gt;0,(J1550-J1549)*1440,0),0)</f>
        <v>3.9999999999999858</v>
      </c>
      <c r="L1549" s="14">
        <f>2+L1290-Datos!$C$8</f>
        <v>3.8000000000000007</v>
      </c>
      <c r="M1549" s="13" t="s">
        <v>56176</v>
      </c>
      <c r="N1549" s="1" t="s">
        <v>54231</v>
      </c>
      <c r="O1549" s="1">
        <v>15</v>
      </c>
      <c r="P1549" s="1" t="s">
        <v>413</v>
      </c>
      <c r="Q1549" s="4" t="s">
        <v>21</v>
      </c>
    </row>
    <row r="1550" spans="1:17" ht="22.5" x14ac:dyDescent="0.25">
      <c r="A1550" s="3">
        <v>12575</v>
      </c>
      <c r="B1550" s="1" t="s">
        <v>38755</v>
      </c>
      <c r="C1550" s="1" t="s">
        <v>15</v>
      </c>
      <c r="D1550" s="1" t="s">
        <v>23</v>
      </c>
      <c r="E1550" s="1">
        <v>16775149</v>
      </c>
      <c r="F1550" s="1" t="s">
        <v>38756</v>
      </c>
      <c r="G1550" s="1">
        <v>2229981</v>
      </c>
      <c r="H1550" s="1" t="s">
        <v>38757</v>
      </c>
      <c r="I1550" s="2">
        <v>45051</v>
      </c>
      <c r="J1550" s="15" t="str">
        <f>MID(Tabla1[[#This Row],[HORA]],1,5)</f>
        <v>18:41</v>
      </c>
      <c r="K1550" s="16">
        <f>IF(Tabla1[[#This Row],[FECHA]]=I1551,IF(J1551-J1550&gt;0,(J1551-J1550)*1440,0),0)</f>
        <v>4.9999999999999822</v>
      </c>
      <c r="L1550" s="14">
        <f>2+L1291-Datos!$C$8</f>
        <v>4.8100000000000005</v>
      </c>
      <c r="M1550" s="13" t="s">
        <v>56180</v>
      </c>
      <c r="N1550" s="1" t="s">
        <v>5313</v>
      </c>
      <c r="O1550" s="1">
        <v>10</v>
      </c>
      <c r="P1550" s="1" t="s">
        <v>413</v>
      </c>
      <c r="Q1550" s="4" t="s">
        <v>21</v>
      </c>
    </row>
    <row r="1551" spans="1:17" ht="22.5" x14ac:dyDescent="0.25">
      <c r="A1551" s="3">
        <v>12576</v>
      </c>
      <c r="B1551" s="1" t="s">
        <v>38758</v>
      </c>
      <c r="C1551" s="1" t="s">
        <v>15</v>
      </c>
      <c r="D1551" s="1" t="s">
        <v>82</v>
      </c>
      <c r="E1551" s="1">
        <v>17543420</v>
      </c>
      <c r="F1551" s="1" t="s">
        <v>38759</v>
      </c>
      <c r="G1551" s="1">
        <v>17543420</v>
      </c>
      <c r="H1551" s="1" t="s">
        <v>38759</v>
      </c>
      <c r="I1551" s="2">
        <v>45051</v>
      </c>
      <c r="J1551" s="15" t="str">
        <f>MID(Tabla1[[#This Row],[HORA]],1,5)</f>
        <v>18:46</v>
      </c>
      <c r="K1551" s="16">
        <f>IF(Tabla1[[#This Row],[FECHA]]=I1552,IF(J1552-J1551&gt;0,(J1552-J1551)*1440,0),0)</f>
        <v>3.9999999999999858</v>
      </c>
      <c r="L1551" s="14">
        <f>2+L1292-Datos!$C$8</f>
        <v>6.18</v>
      </c>
      <c r="M1551" s="13" t="s">
        <v>56185</v>
      </c>
      <c r="N1551" s="1" t="s">
        <v>1715</v>
      </c>
      <c r="O1551" s="1">
        <v>50</v>
      </c>
      <c r="P1551" s="1" t="s">
        <v>413</v>
      </c>
      <c r="Q1551" s="4" t="s">
        <v>21</v>
      </c>
    </row>
    <row r="1552" spans="1:17" ht="22.5" x14ac:dyDescent="0.25">
      <c r="A1552" s="3">
        <v>12577</v>
      </c>
      <c r="B1552" s="1" t="s">
        <v>38760</v>
      </c>
      <c r="C1552" s="1" t="s">
        <v>15</v>
      </c>
      <c r="D1552" s="1" t="s">
        <v>40</v>
      </c>
      <c r="E1552" s="1">
        <v>77686870</v>
      </c>
      <c r="F1552" s="1" t="s">
        <v>38761</v>
      </c>
      <c r="G1552" s="1">
        <v>40540425</v>
      </c>
      <c r="H1552" s="1" t="s">
        <v>38762</v>
      </c>
      <c r="I1552" s="2">
        <v>45051</v>
      </c>
      <c r="J1552" s="15" t="str">
        <f>MID(Tabla1[[#This Row],[HORA]],1,5)</f>
        <v>18:50</v>
      </c>
      <c r="K1552" s="16">
        <f>IF(Tabla1[[#This Row],[FECHA]]=I1553,IF(J1553-J1552&gt;0,(J1553-J1552)*1440,0),0)</f>
        <v>1.0000000000001563</v>
      </c>
      <c r="L1552" s="14">
        <f>2+L1293-Datos!$C$8</f>
        <v>5.93</v>
      </c>
      <c r="M1552" s="13" t="s">
        <v>56189</v>
      </c>
      <c r="N1552" s="1" t="s">
        <v>38763</v>
      </c>
      <c r="O1552" s="1">
        <v>25</v>
      </c>
      <c r="P1552" s="1" t="s">
        <v>413</v>
      </c>
      <c r="Q1552" s="4" t="s">
        <v>21</v>
      </c>
    </row>
    <row r="1553" spans="1:17" ht="22.5" x14ac:dyDescent="0.25">
      <c r="A1553" s="3">
        <v>1105</v>
      </c>
      <c r="B1553" s="1" t="s">
        <v>3013</v>
      </c>
      <c r="C1553" s="1" t="s">
        <v>15</v>
      </c>
      <c r="D1553" s="1" t="s">
        <v>40</v>
      </c>
      <c r="E1553" s="1">
        <v>16476477</v>
      </c>
      <c r="F1553" s="1" t="s">
        <v>3014</v>
      </c>
      <c r="G1553" s="1">
        <v>71601326</v>
      </c>
      <c r="H1553" s="1" t="s">
        <v>3015</v>
      </c>
      <c r="I1553" s="2">
        <v>45051</v>
      </c>
      <c r="J1553" s="15" t="str">
        <f>MID(Tabla1[[#This Row],[HORA]],1,5)</f>
        <v>18:51</v>
      </c>
      <c r="K1553" s="16">
        <f>IF(Tabla1[[#This Row],[FECHA]]=I1554,IF(J1554-J1553&gt;0,(J1554-J1553)*1440,0),0)</f>
        <v>2.9999999999998295</v>
      </c>
      <c r="L1553" s="14">
        <f>2+L1294-Datos!$C$8</f>
        <v>8.870000000000001</v>
      </c>
      <c r="M1553" s="13" t="s">
        <v>56190</v>
      </c>
      <c r="N1553" s="1" t="s">
        <v>3016</v>
      </c>
      <c r="O1553" s="1">
        <v>80</v>
      </c>
      <c r="P1553" s="1" t="s">
        <v>300</v>
      </c>
      <c r="Q1553" s="4" t="s">
        <v>21</v>
      </c>
    </row>
    <row r="1554" spans="1:17" ht="22.5" x14ac:dyDescent="0.25">
      <c r="A1554" s="3">
        <v>12578</v>
      </c>
      <c r="B1554" s="1" t="s">
        <v>38764</v>
      </c>
      <c r="C1554" s="1" t="s">
        <v>15</v>
      </c>
      <c r="D1554" s="1" t="s">
        <v>71</v>
      </c>
      <c r="E1554" s="1">
        <v>47428960</v>
      </c>
      <c r="F1554" s="1" t="s">
        <v>17515</v>
      </c>
      <c r="G1554" s="1">
        <v>73948269</v>
      </c>
      <c r="H1554" s="1" t="s">
        <v>4122</v>
      </c>
      <c r="I1554" s="2">
        <v>45051</v>
      </c>
      <c r="J1554" s="15" t="str">
        <f>MID(Tabla1[[#This Row],[HORA]],1,5)</f>
        <v>18:54</v>
      </c>
      <c r="K1554" s="16">
        <f>IF(Tabla1[[#This Row],[FECHA]]=I1555,IF(J1555-J1554&gt;0,(J1555-J1554)*1440,0),0)</f>
        <v>1.9999999999999929</v>
      </c>
      <c r="L1554" s="14">
        <f>2+L1295-Datos!$C$8</f>
        <v>6.0200000000000005</v>
      </c>
      <c r="M1554" s="13" t="s">
        <v>56193</v>
      </c>
      <c r="N1554" s="1" t="s">
        <v>5405</v>
      </c>
      <c r="O1554" s="1">
        <v>15</v>
      </c>
      <c r="P1554" s="1" t="s">
        <v>413</v>
      </c>
      <c r="Q1554" s="4" t="s">
        <v>21</v>
      </c>
    </row>
    <row r="1555" spans="1:17" ht="22.5" x14ac:dyDescent="0.25">
      <c r="A1555" s="3">
        <v>5806</v>
      </c>
      <c r="B1555" s="1" t="s">
        <v>18166</v>
      </c>
      <c r="C1555" s="1" t="s">
        <v>15</v>
      </c>
      <c r="D1555" s="1" t="s">
        <v>71</v>
      </c>
      <c r="E1555" s="1">
        <v>70009437</v>
      </c>
      <c r="F1555" s="1" t="s">
        <v>18167</v>
      </c>
      <c r="G1555" s="1">
        <v>2229986</v>
      </c>
      <c r="H1555" s="1" t="s">
        <v>18168</v>
      </c>
      <c r="I1555" s="2">
        <v>45051</v>
      </c>
      <c r="J1555" s="15" t="str">
        <f>MID(Tabla1[[#This Row],[HORA]],1,5)</f>
        <v>18:56</v>
      </c>
      <c r="K1555" s="16">
        <f>IF(Tabla1[[#This Row],[FECHA]]=I1556,IF(J1556-J1555&gt;0,(J1556-J1555)*1440,0),0)</f>
        <v>3.9999999999999858</v>
      </c>
      <c r="L1555" s="14">
        <f>2+L1296-Datos!$C$8</f>
        <v>4.2300000000000004</v>
      </c>
      <c r="M1555" s="13" t="s">
        <v>56195</v>
      </c>
      <c r="N1555" s="1" t="s">
        <v>174</v>
      </c>
      <c r="O1555" s="1">
        <v>10</v>
      </c>
      <c r="P1555" s="1" t="s">
        <v>170</v>
      </c>
      <c r="Q1555" s="4" t="s">
        <v>21</v>
      </c>
    </row>
    <row r="1556" spans="1:17" ht="22.5" x14ac:dyDescent="0.25">
      <c r="A1556" s="3">
        <v>5807</v>
      </c>
      <c r="B1556" s="1" t="s">
        <v>18169</v>
      </c>
      <c r="C1556" s="1" t="s">
        <v>15</v>
      </c>
      <c r="D1556" s="1" t="s">
        <v>33</v>
      </c>
      <c r="E1556" s="1">
        <v>2630302</v>
      </c>
      <c r="F1556" s="1" t="s">
        <v>6176</v>
      </c>
      <c r="G1556" s="1">
        <v>2229988</v>
      </c>
      <c r="H1556" s="1" t="s">
        <v>18170</v>
      </c>
      <c r="I1556" s="2">
        <v>45051</v>
      </c>
      <c r="J1556" s="15" t="str">
        <f>MID(Tabla1[[#This Row],[HORA]],1,5)</f>
        <v>19:00</v>
      </c>
      <c r="K1556" s="16">
        <f>IF(Tabla1[[#This Row],[FECHA]]=I1557,IF(J1557-J1556&gt;0,(J1557-J1556)*1440,0),0)</f>
        <v>0.99999999999999645</v>
      </c>
      <c r="L1556" s="14">
        <f>2+L1297-Datos!$C$8</f>
        <v>5.0199999999999996</v>
      </c>
      <c r="M1556" s="13" t="s">
        <v>56199</v>
      </c>
      <c r="N1556" s="1" t="s">
        <v>18171</v>
      </c>
      <c r="O1556" s="1">
        <v>40</v>
      </c>
      <c r="P1556" s="1" t="s">
        <v>170</v>
      </c>
      <c r="Q1556" s="4" t="s">
        <v>21</v>
      </c>
    </row>
    <row r="1557" spans="1:17" ht="22.5" x14ac:dyDescent="0.25">
      <c r="A1557" s="3">
        <v>5808</v>
      </c>
      <c r="B1557" s="1" t="s">
        <v>18172</v>
      </c>
      <c r="C1557" s="1" t="s">
        <v>15</v>
      </c>
      <c r="D1557" s="1" t="s">
        <v>77</v>
      </c>
      <c r="E1557" s="1">
        <v>2630302</v>
      </c>
      <c r="F1557" s="1" t="s">
        <v>6176</v>
      </c>
      <c r="G1557" s="1">
        <v>2229992</v>
      </c>
      <c r="H1557" s="1" t="s">
        <v>18173</v>
      </c>
      <c r="I1557" s="2">
        <v>45051</v>
      </c>
      <c r="J1557" s="15" t="str">
        <f>MID(Tabla1[[#This Row],[HORA]],1,5)</f>
        <v>19:01</v>
      </c>
      <c r="K1557" s="16">
        <f>IF(Tabla1[[#This Row],[FECHA]]=I1558,IF(J1558-J1557&gt;0,(J1558-J1557)*1440,0),0)</f>
        <v>2.0000000000001528</v>
      </c>
      <c r="L1557" s="14">
        <f>2+L1298-Datos!$C$8</f>
        <v>3.76</v>
      </c>
      <c r="M1557" s="13" t="s">
        <v>56200</v>
      </c>
      <c r="N1557" s="1" t="s">
        <v>18174</v>
      </c>
      <c r="O1557" s="1">
        <v>40</v>
      </c>
      <c r="P1557" s="1" t="s">
        <v>170</v>
      </c>
      <c r="Q1557" s="4" t="s">
        <v>21</v>
      </c>
    </row>
    <row r="1558" spans="1:17" ht="22.5" x14ac:dyDescent="0.25">
      <c r="A1558" s="3">
        <v>1106</v>
      </c>
      <c r="B1558" s="1" t="s">
        <v>3017</v>
      </c>
      <c r="C1558" s="1" t="s">
        <v>15</v>
      </c>
      <c r="D1558" s="1" t="s">
        <v>40</v>
      </c>
      <c r="E1558" s="1">
        <v>40568539</v>
      </c>
      <c r="F1558" s="1" t="s">
        <v>3018</v>
      </c>
      <c r="G1558" s="1">
        <v>16734667</v>
      </c>
      <c r="H1558" s="1" t="s">
        <v>3019</v>
      </c>
      <c r="I1558" s="2">
        <v>45051</v>
      </c>
      <c r="J1558" s="15" t="str">
        <f>MID(Tabla1[[#This Row],[HORA]],1,5)</f>
        <v>19:03</v>
      </c>
      <c r="K1558" s="16">
        <f>IF(Tabla1[[#This Row],[FECHA]]=I1559,IF(J1559-J1558&gt;0,(J1559-J1558)*1440,0),0)</f>
        <v>1.999999999999833</v>
      </c>
      <c r="L1558" s="14">
        <f>2+L1299-Datos!$C$8</f>
        <v>6.68</v>
      </c>
      <c r="M1558" s="13" t="s">
        <v>56202</v>
      </c>
      <c r="N1558" s="1" t="s">
        <v>3020</v>
      </c>
      <c r="O1558" s="1">
        <v>15</v>
      </c>
      <c r="P1558" s="1" t="s">
        <v>300</v>
      </c>
      <c r="Q1558" s="4" t="s">
        <v>21</v>
      </c>
    </row>
    <row r="1559" spans="1:17" ht="22.5" x14ac:dyDescent="0.25">
      <c r="A1559" s="3">
        <v>1107</v>
      </c>
      <c r="B1559" s="1" t="s">
        <v>3021</v>
      </c>
      <c r="C1559" s="1" t="s">
        <v>15</v>
      </c>
      <c r="D1559" s="1" t="s">
        <v>71</v>
      </c>
      <c r="E1559" s="1">
        <v>47715148</v>
      </c>
      <c r="F1559" s="1" t="s">
        <v>3022</v>
      </c>
      <c r="G1559" s="1">
        <v>2229994</v>
      </c>
      <c r="H1559" s="1" t="s">
        <v>3023</v>
      </c>
      <c r="I1559" s="2">
        <v>45051</v>
      </c>
      <c r="J1559" s="15" t="str">
        <f>MID(Tabla1[[#This Row],[HORA]],1,5)</f>
        <v>19:05</v>
      </c>
      <c r="K1559" s="16">
        <f>IF(Tabla1[[#This Row],[FECHA]]=I1560,IF(J1560-J1559&gt;0,(J1560-J1559)*1440,0),0)</f>
        <v>0</v>
      </c>
      <c r="L1559" s="14">
        <f>2+L1300-Datos!$C$8</f>
        <v>9.16</v>
      </c>
      <c r="M1559" s="13" t="s">
        <v>56204</v>
      </c>
      <c r="N1559" s="1" t="s">
        <v>3024</v>
      </c>
      <c r="O1559" s="1">
        <v>10</v>
      </c>
      <c r="P1559" s="1" t="s">
        <v>300</v>
      </c>
      <c r="Q1559" s="4" t="s">
        <v>21</v>
      </c>
    </row>
    <row r="1560" spans="1:17" ht="22.5" x14ac:dyDescent="0.25">
      <c r="A1560" s="3">
        <v>16777</v>
      </c>
      <c r="B1560" s="1" t="s">
        <v>50791</v>
      </c>
      <c r="C1560" s="1" t="s">
        <v>15</v>
      </c>
      <c r="D1560" s="1" t="s">
        <v>40</v>
      </c>
      <c r="E1560" s="1">
        <v>20479566250</v>
      </c>
      <c r="F1560" s="1" t="s">
        <v>48434</v>
      </c>
      <c r="G1560" s="1">
        <v>2229995</v>
      </c>
      <c r="H1560" s="1" t="s">
        <v>49555</v>
      </c>
      <c r="I1560" s="2">
        <v>45051</v>
      </c>
      <c r="J1560" s="15" t="str">
        <f>MID(Tabla1[[#This Row],[HORA]],1,5)</f>
        <v>19:05</v>
      </c>
      <c r="K1560" s="16">
        <f>IF(Tabla1[[#This Row],[FECHA]]=I1561,IF(J1561-J1560&gt;0,(J1561-J1560)*1440,0),0)</f>
        <v>0</v>
      </c>
      <c r="L1560" s="14">
        <f>2+L1301-Datos!$C$8</f>
        <v>4.8600000000000003</v>
      </c>
      <c r="M1560" s="13" t="s">
        <v>56204</v>
      </c>
      <c r="N1560" s="1" t="s">
        <v>50792</v>
      </c>
      <c r="O1560" s="1">
        <v>20</v>
      </c>
      <c r="P1560" s="1" t="s">
        <v>170</v>
      </c>
      <c r="Q1560" s="4" t="s">
        <v>21</v>
      </c>
    </row>
    <row r="1561" spans="1:17" ht="22.5" x14ac:dyDescent="0.25">
      <c r="A1561" s="3">
        <v>16778</v>
      </c>
      <c r="B1561" s="1" t="s">
        <v>50791</v>
      </c>
      <c r="C1561" s="1" t="s">
        <v>15</v>
      </c>
      <c r="D1561" s="1" t="s">
        <v>40</v>
      </c>
      <c r="E1561" s="1">
        <v>20479566250</v>
      </c>
      <c r="F1561" s="1" t="s">
        <v>48434</v>
      </c>
      <c r="G1561" s="1">
        <v>2229995</v>
      </c>
      <c r="H1561" s="1" t="s">
        <v>49555</v>
      </c>
      <c r="I1561" s="2">
        <v>45051</v>
      </c>
      <c r="J1561" s="15" t="str">
        <f>MID(Tabla1[[#This Row],[HORA]],1,5)</f>
        <v>19:05</v>
      </c>
      <c r="K1561" s="16">
        <f>IF(Tabla1[[#This Row],[FECHA]]=I1562,IF(J1562-J1561&gt;0,(J1562-J1561)*1440,0),0)</f>
        <v>2.0000000000001528</v>
      </c>
      <c r="L1561" s="14">
        <f>2+L1302-Datos!$C$8</f>
        <v>3.96</v>
      </c>
      <c r="M1561" s="13" t="s">
        <v>56204</v>
      </c>
      <c r="N1561" s="1" t="s">
        <v>50793</v>
      </c>
      <c r="O1561" s="1">
        <v>20</v>
      </c>
      <c r="P1561" s="1" t="s">
        <v>170</v>
      </c>
      <c r="Q1561" s="4" t="s">
        <v>21</v>
      </c>
    </row>
    <row r="1562" spans="1:17" ht="22.5" x14ac:dyDescent="0.25">
      <c r="A1562" s="3">
        <v>5809</v>
      </c>
      <c r="B1562" s="1" t="s">
        <v>18175</v>
      </c>
      <c r="C1562" s="1" t="s">
        <v>15</v>
      </c>
      <c r="D1562" s="1" t="s">
        <v>61</v>
      </c>
      <c r="E1562" s="1">
        <v>16427418</v>
      </c>
      <c r="F1562" s="1" t="s">
        <v>18176</v>
      </c>
      <c r="G1562" s="1">
        <v>46087320</v>
      </c>
      <c r="H1562" s="1" t="s">
        <v>18177</v>
      </c>
      <c r="I1562" s="2">
        <v>45051</v>
      </c>
      <c r="J1562" s="15" t="str">
        <f>MID(Tabla1[[#This Row],[HORA]],1,5)</f>
        <v>19:07</v>
      </c>
      <c r="K1562" s="16">
        <f>IF(Tabla1[[#This Row],[FECHA]]=I1563,IF(J1563-J1562&gt;0,(J1563-J1562)*1440,0),0)</f>
        <v>0</v>
      </c>
      <c r="L1562" s="14">
        <f>2+L1303-Datos!$C$8</f>
        <v>5.16</v>
      </c>
      <c r="M1562" s="13" t="s">
        <v>56206</v>
      </c>
      <c r="N1562" s="1" t="s">
        <v>18178</v>
      </c>
      <c r="O1562" s="1">
        <v>15</v>
      </c>
      <c r="P1562" s="1" t="s">
        <v>170</v>
      </c>
      <c r="Q1562" s="4" t="s">
        <v>21</v>
      </c>
    </row>
    <row r="1563" spans="1:17" ht="22.5" x14ac:dyDescent="0.25">
      <c r="A1563" s="3">
        <v>18142</v>
      </c>
      <c r="B1563" s="1" t="s">
        <v>54232</v>
      </c>
      <c r="C1563" s="1" t="s">
        <v>15</v>
      </c>
      <c r="D1563" s="1" t="s">
        <v>33</v>
      </c>
      <c r="E1563" s="1">
        <v>20606027673</v>
      </c>
      <c r="F1563" s="1" t="s">
        <v>47869</v>
      </c>
      <c r="G1563" s="1">
        <v>2229997</v>
      </c>
      <c r="H1563" s="1" t="s">
        <v>54233</v>
      </c>
      <c r="I1563" s="2">
        <v>45051</v>
      </c>
      <c r="J1563" s="15" t="str">
        <f>MID(Tabla1[[#This Row],[HORA]],1,5)</f>
        <v>19:07</v>
      </c>
      <c r="K1563" s="16">
        <f>IF(Tabla1[[#This Row],[FECHA]]=I1564,IF(J1564-J1563&gt;0,(J1564-J1563)*1440,0),0)</f>
        <v>1.999999999999833</v>
      </c>
      <c r="L1563" s="14">
        <f>2+L1304-Datos!$C$8</f>
        <v>6.66</v>
      </c>
      <c r="M1563" s="13" t="s">
        <v>56206</v>
      </c>
      <c r="N1563" s="1" t="s">
        <v>8329</v>
      </c>
      <c r="O1563" s="1">
        <v>15</v>
      </c>
      <c r="P1563" s="1" t="s">
        <v>413</v>
      </c>
      <c r="Q1563" s="4" t="s">
        <v>21</v>
      </c>
    </row>
    <row r="1564" spans="1:17" ht="22.5" x14ac:dyDescent="0.25">
      <c r="A1564" s="3">
        <v>18143</v>
      </c>
      <c r="B1564" s="1" t="s">
        <v>54234</v>
      </c>
      <c r="C1564" s="1" t="s">
        <v>15</v>
      </c>
      <c r="D1564" s="1" t="s">
        <v>33</v>
      </c>
      <c r="E1564" s="1">
        <v>20606027673</v>
      </c>
      <c r="F1564" s="1" t="s">
        <v>47869</v>
      </c>
      <c r="G1564" s="1">
        <v>2229999</v>
      </c>
      <c r="H1564" s="1" t="s">
        <v>49002</v>
      </c>
      <c r="I1564" s="2">
        <v>45051</v>
      </c>
      <c r="J1564" s="15" t="str">
        <f>MID(Tabla1[[#This Row],[HORA]],1,5)</f>
        <v>19:09</v>
      </c>
      <c r="K1564" s="16">
        <f>IF(Tabla1[[#This Row],[FECHA]]=I1565,IF(J1565-J1564&gt;0,(J1565-J1564)*1440,0),0)</f>
        <v>2.9999999999999893</v>
      </c>
      <c r="L1564" s="14">
        <f>2+L1305-Datos!$C$8</f>
        <v>4.01</v>
      </c>
      <c r="M1564" s="13" t="s">
        <v>56208</v>
      </c>
      <c r="N1564" s="1" t="s">
        <v>8329</v>
      </c>
      <c r="O1564" s="1">
        <v>15</v>
      </c>
      <c r="P1564" s="1" t="s">
        <v>413</v>
      </c>
      <c r="Q1564" s="4" t="s">
        <v>21</v>
      </c>
    </row>
    <row r="1565" spans="1:17" ht="22.5" x14ac:dyDescent="0.25">
      <c r="A1565" s="3">
        <v>1108</v>
      </c>
      <c r="B1565" s="1" t="s">
        <v>3025</v>
      </c>
      <c r="C1565" s="1" t="s">
        <v>15</v>
      </c>
      <c r="D1565" s="1" t="s">
        <v>23</v>
      </c>
      <c r="E1565" s="1">
        <v>72197437</v>
      </c>
      <c r="F1565" s="1" t="s">
        <v>3026</v>
      </c>
      <c r="G1565" s="1">
        <v>46888432</v>
      </c>
      <c r="H1565" s="1" t="s">
        <v>3027</v>
      </c>
      <c r="I1565" s="2">
        <v>45051</v>
      </c>
      <c r="J1565" s="15" t="str">
        <f>MID(Tabla1[[#This Row],[HORA]],1,5)</f>
        <v>19:12</v>
      </c>
      <c r="K1565" s="16">
        <f>IF(Tabla1[[#This Row],[FECHA]]=I1566,IF(J1566-J1565&gt;0,(J1566-J1565)*1440,0),0)</f>
        <v>0</v>
      </c>
      <c r="L1565" s="14">
        <f>2+L1306-Datos!$C$8</f>
        <v>6.16</v>
      </c>
      <c r="M1565" s="13" t="s">
        <v>56211</v>
      </c>
      <c r="N1565" s="1" t="s">
        <v>3028</v>
      </c>
      <c r="O1565" s="1">
        <v>20</v>
      </c>
      <c r="P1565" s="1" t="s">
        <v>300</v>
      </c>
      <c r="Q1565" s="4" t="s">
        <v>21</v>
      </c>
    </row>
    <row r="1566" spans="1:17" ht="22.5" x14ac:dyDescent="0.25">
      <c r="A1566" s="3">
        <v>12580</v>
      </c>
      <c r="B1566" s="1" t="s">
        <v>38769</v>
      </c>
      <c r="C1566" s="1" t="s">
        <v>15</v>
      </c>
      <c r="D1566" s="1" t="s">
        <v>23</v>
      </c>
      <c r="E1566" s="1">
        <v>8881566</v>
      </c>
      <c r="F1566" s="1" t="s">
        <v>38770</v>
      </c>
      <c r="G1566" s="1">
        <v>2230000</v>
      </c>
      <c r="H1566" s="1" t="s">
        <v>38771</v>
      </c>
      <c r="I1566" s="2">
        <v>45051</v>
      </c>
      <c r="J1566" s="15" t="str">
        <f>MID(Tabla1[[#This Row],[HORA]],1,5)</f>
        <v>19:12</v>
      </c>
      <c r="K1566" s="16">
        <f>IF(Tabla1[[#This Row],[FECHA]]=I1567,IF(J1567-J1566&gt;0,(J1567-J1566)*1440,0),0)</f>
        <v>2.0000000000001528</v>
      </c>
      <c r="L1566" s="14">
        <f>2+L1307-Datos!$C$8</f>
        <v>7.8599999999999994</v>
      </c>
      <c r="M1566" s="13" t="s">
        <v>56211</v>
      </c>
      <c r="N1566" s="1" t="s">
        <v>5405</v>
      </c>
      <c r="O1566" s="1">
        <v>20</v>
      </c>
      <c r="P1566" s="1" t="s">
        <v>413</v>
      </c>
      <c r="Q1566" s="4" t="s">
        <v>21</v>
      </c>
    </row>
    <row r="1567" spans="1:17" ht="22.5" x14ac:dyDescent="0.25">
      <c r="A1567" s="3">
        <v>1109</v>
      </c>
      <c r="B1567" s="1" t="s">
        <v>3029</v>
      </c>
      <c r="C1567" s="1" t="s">
        <v>15</v>
      </c>
      <c r="D1567" s="1" t="s">
        <v>40</v>
      </c>
      <c r="E1567" s="1">
        <v>40672513</v>
      </c>
      <c r="F1567" s="1" t="s">
        <v>3030</v>
      </c>
      <c r="G1567" s="1">
        <v>44980565</v>
      </c>
      <c r="H1567" s="1" t="s">
        <v>3031</v>
      </c>
      <c r="I1567" s="2">
        <v>45051</v>
      </c>
      <c r="J1567" s="15" t="str">
        <f>MID(Tabla1[[#This Row],[HORA]],1,5)</f>
        <v>19:14</v>
      </c>
      <c r="K1567" s="16">
        <f>IF(Tabla1[[#This Row],[FECHA]]=I1568,IF(J1568-J1567&gt;0,(J1568-J1567)*1440,0),0)</f>
        <v>0.99999999999999645</v>
      </c>
      <c r="L1567" s="14">
        <f>2+L1308-Datos!$C$8</f>
        <v>5.0199999999999996</v>
      </c>
      <c r="M1567" s="13" t="s">
        <v>56213</v>
      </c>
      <c r="N1567" s="1" t="s">
        <v>2030</v>
      </c>
      <c r="O1567" s="1">
        <v>10</v>
      </c>
      <c r="P1567" s="1" t="s">
        <v>300</v>
      </c>
      <c r="Q1567" s="4" t="s">
        <v>21</v>
      </c>
    </row>
    <row r="1568" spans="1:17" ht="22.5" x14ac:dyDescent="0.25">
      <c r="A1568" s="3">
        <v>12581</v>
      </c>
      <c r="B1568" s="1" t="s">
        <v>38772</v>
      </c>
      <c r="C1568" s="1" t="s">
        <v>15</v>
      </c>
      <c r="D1568" s="1" t="s">
        <v>71</v>
      </c>
      <c r="E1568" s="1">
        <v>942518</v>
      </c>
      <c r="F1568" s="1" t="s">
        <v>38773</v>
      </c>
      <c r="G1568" s="1">
        <v>942518</v>
      </c>
      <c r="H1568" s="1" t="s">
        <v>38773</v>
      </c>
      <c r="I1568" s="2">
        <v>45051</v>
      </c>
      <c r="J1568" s="15" t="str">
        <f>MID(Tabla1[[#This Row],[HORA]],1,5)</f>
        <v>19:15</v>
      </c>
      <c r="K1568" s="16">
        <f>IF(Tabla1[[#This Row],[FECHA]]=I1569,IF(J1569-J1568&gt;0,(J1569-J1568)*1440,0),0)</f>
        <v>1.9999999999999929</v>
      </c>
      <c r="L1568" s="14">
        <f>2+L1309-Datos!$C$8</f>
        <v>5.96</v>
      </c>
      <c r="M1568" s="13" t="s">
        <v>56214</v>
      </c>
      <c r="N1568" s="1" t="s">
        <v>1715</v>
      </c>
      <c r="O1568" s="1">
        <v>20</v>
      </c>
      <c r="P1568" s="1" t="s">
        <v>413</v>
      </c>
      <c r="Q1568" s="4" t="s">
        <v>21</v>
      </c>
    </row>
    <row r="1569" spans="1:17" ht="22.5" x14ac:dyDescent="0.25">
      <c r="A1569" s="3">
        <v>12582</v>
      </c>
      <c r="B1569" s="1" t="s">
        <v>38774</v>
      </c>
      <c r="C1569" s="1" t="s">
        <v>15</v>
      </c>
      <c r="D1569" s="1" t="s">
        <v>71</v>
      </c>
      <c r="E1569" s="1">
        <v>48382780</v>
      </c>
      <c r="F1569" s="1" t="s">
        <v>33854</v>
      </c>
      <c r="G1569" s="1">
        <v>2230007</v>
      </c>
      <c r="H1569" s="1" t="s">
        <v>38775</v>
      </c>
      <c r="I1569" s="2">
        <v>45051</v>
      </c>
      <c r="J1569" s="15" t="str">
        <f>MID(Tabla1[[#This Row],[HORA]],1,5)</f>
        <v>19:17</v>
      </c>
      <c r="K1569" s="16">
        <f>IF(Tabla1[[#This Row],[FECHA]]=I1570,IF(J1570-J1569&gt;0,(J1570-J1569)*1440,0),0)</f>
        <v>0</v>
      </c>
      <c r="L1569" s="14">
        <f>2+L1310-Datos!$C$8</f>
        <v>6.2</v>
      </c>
      <c r="M1569" s="13" t="s">
        <v>56216</v>
      </c>
      <c r="N1569" s="1" t="s">
        <v>38776</v>
      </c>
      <c r="O1569" s="1">
        <v>30</v>
      </c>
      <c r="P1569" s="1" t="s">
        <v>413</v>
      </c>
      <c r="Q1569" s="4" t="s">
        <v>21</v>
      </c>
    </row>
    <row r="1570" spans="1:17" ht="22.5" x14ac:dyDescent="0.25">
      <c r="A1570" s="3">
        <v>16779</v>
      </c>
      <c r="B1570" s="1" t="s">
        <v>50794</v>
      </c>
      <c r="C1570" s="1" t="s">
        <v>15</v>
      </c>
      <c r="D1570" s="1" t="s">
        <v>23</v>
      </c>
      <c r="E1570" s="1">
        <v>10062214657</v>
      </c>
      <c r="F1570" s="1" t="s">
        <v>48060</v>
      </c>
      <c r="G1570" s="1">
        <v>27711126</v>
      </c>
      <c r="H1570" s="1" t="s">
        <v>50795</v>
      </c>
      <c r="I1570" s="2">
        <v>45051</v>
      </c>
      <c r="J1570" s="15" t="str">
        <f>MID(Tabla1[[#This Row],[HORA]],1,5)</f>
        <v>19:17</v>
      </c>
      <c r="K1570" s="16">
        <f>IF(Tabla1[[#This Row],[FECHA]]=I1571,IF(J1571-J1570&gt;0,(J1571-J1570)*1440,0),0)</f>
        <v>0.99999999999999645</v>
      </c>
      <c r="L1570" s="14">
        <f>2+L1311-Datos!$C$8</f>
        <v>3.87</v>
      </c>
      <c r="M1570" s="13" t="s">
        <v>56216</v>
      </c>
      <c r="N1570" s="1" t="s">
        <v>50796</v>
      </c>
      <c r="O1570" s="1">
        <v>12</v>
      </c>
      <c r="P1570" s="1" t="s">
        <v>170</v>
      </c>
      <c r="Q1570" s="4" t="s">
        <v>21</v>
      </c>
    </row>
    <row r="1571" spans="1:17" ht="22.5" x14ac:dyDescent="0.25">
      <c r="A1571" s="3">
        <v>1110</v>
      </c>
      <c r="B1571" s="1" t="s">
        <v>3032</v>
      </c>
      <c r="C1571" s="1" t="s">
        <v>15</v>
      </c>
      <c r="D1571" s="1" t="s">
        <v>40</v>
      </c>
      <c r="E1571" s="1">
        <v>72178655</v>
      </c>
      <c r="F1571" s="1" t="s">
        <v>3033</v>
      </c>
      <c r="G1571" s="1">
        <v>71331011</v>
      </c>
      <c r="H1571" s="1" t="s">
        <v>3034</v>
      </c>
      <c r="I1571" s="2">
        <v>45051</v>
      </c>
      <c r="J1571" s="15" t="str">
        <f>MID(Tabla1[[#This Row],[HORA]],1,5)</f>
        <v>19:18</v>
      </c>
      <c r="K1571" s="16">
        <f>IF(Tabla1[[#This Row],[FECHA]]=I1572,IF(J1572-J1571&gt;0,(J1572-J1571)*1440,0),0)</f>
        <v>0.99999999999999645</v>
      </c>
      <c r="L1571" s="14">
        <f>2+L1312-Datos!$C$8</f>
        <v>5.1100000000000003</v>
      </c>
      <c r="M1571" s="13" t="s">
        <v>56217</v>
      </c>
      <c r="N1571" s="1" t="s">
        <v>3035</v>
      </c>
      <c r="O1571" s="1">
        <v>10</v>
      </c>
      <c r="P1571" s="1" t="s">
        <v>300</v>
      </c>
      <c r="Q1571" s="4" t="s">
        <v>21</v>
      </c>
    </row>
    <row r="1572" spans="1:17" ht="22.5" x14ac:dyDescent="0.25">
      <c r="A1572" s="3">
        <v>1111</v>
      </c>
      <c r="B1572" s="1" t="s">
        <v>3036</v>
      </c>
      <c r="C1572" s="1" t="s">
        <v>15</v>
      </c>
      <c r="D1572" s="1" t="s">
        <v>33</v>
      </c>
      <c r="E1572" s="1">
        <v>42846852</v>
      </c>
      <c r="F1572" s="1" t="s">
        <v>3037</v>
      </c>
      <c r="G1572" s="1">
        <v>2230011</v>
      </c>
      <c r="H1572" s="1" t="s">
        <v>3038</v>
      </c>
      <c r="I1572" s="2">
        <v>45051</v>
      </c>
      <c r="J1572" s="15" t="str">
        <f>MID(Tabla1[[#This Row],[HORA]],1,5)</f>
        <v>19:19</v>
      </c>
      <c r="K1572" s="16">
        <f>IF(Tabla1[[#This Row],[FECHA]]=I1573,IF(J1573-J1572&gt;0,(J1573-J1572)*1440,0),0)</f>
        <v>0</v>
      </c>
      <c r="L1572" s="14">
        <f>2+L1313-Datos!$C$8</f>
        <v>4.8000000000000007</v>
      </c>
      <c r="M1572" s="13" t="s">
        <v>56218</v>
      </c>
      <c r="N1572" s="1" t="s">
        <v>3039</v>
      </c>
      <c r="O1572" s="1">
        <v>20</v>
      </c>
      <c r="P1572" s="1" t="s">
        <v>300</v>
      </c>
      <c r="Q1572" s="4" t="s">
        <v>21</v>
      </c>
    </row>
    <row r="1573" spans="1:17" ht="22.5" x14ac:dyDescent="0.25">
      <c r="A1573" s="3">
        <v>12583</v>
      </c>
      <c r="B1573" s="1" t="s">
        <v>38777</v>
      </c>
      <c r="C1573" s="1" t="s">
        <v>15</v>
      </c>
      <c r="D1573" s="1" t="s">
        <v>3257</v>
      </c>
      <c r="E1573" s="1">
        <v>16447793</v>
      </c>
      <c r="F1573" s="1" t="s">
        <v>38486</v>
      </c>
      <c r="G1573" s="1">
        <v>2230010</v>
      </c>
      <c r="H1573" s="1" t="s">
        <v>38487</v>
      </c>
      <c r="I1573" s="2">
        <v>45051</v>
      </c>
      <c r="J1573" s="15" t="str">
        <f>MID(Tabla1[[#This Row],[HORA]],1,5)</f>
        <v>19:19</v>
      </c>
      <c r="K1573" s="16">
        <f>IF(Tabla1[[#This Row],[FECHA]]=I1574,IF(J1574-J1573&gt;0,(J1574-J1573)*1440,0),0)</f>
        <v>0</v>
      </c>
      <c r="L1573" s="14">
        <f>2+L1314-Datos!$C$8</f>
        <v>6.18</v>
      </c>
      <c r="M1573" s="13" t="s">
        <v>56218</v>
      </c>
      <c r="N1573" s="1" t="s">
        <v>38778</v>
      </c>
      <c r="O1573" s="1">
        <v>15</v>
      </c>
      <c r="P1573" s="1" t="s">
        <v>413</v>
      </c>
      <c r="Q1573" s="4" t="s">
        <v>21</v>
      </c>
    </row>
    <row r="1574" spans="1:17" ht="22.5" x14ac:dyDescent="0.25">
      <c r="A1574" s="3">
        <v>16780</v>
      </c>
      <c r="B1574" s="1" t="s">
        <v>50797</v>
      </c>
      <c r="C1574" s="1" t="s">
        <v>15</v>
      </c>
      <c r="D1574" s="1" t="s">
        <v>82</v>
      </c>
      <c r="E1574" s="1">
        <v>10062214657</v>
      </c>
      <c r="F1574" s="1" t="s">
        <v>48060</v>
      </c>
      <c r="G1574" s="1">
        <v>76618694</v>
      </c>
      <c r="H1574" s="1" t="s">
        <v>2736</v>
      </c>
      <c r="I1574" s="2">
        <v>45051</v>
      </c>
      <c r="J1574" s="15" t="str">
        <f>MID(Tabla1[[#This Row],[HORA]],1,5)</f>
        <v>19:19</v>
      </c>
      <c r="K1574" s="16">
        <f>IF(Tabla1[[#This Row],[FECHA]]=I1575,IF(J1575-J1574&gt;0,(J1575-J1574)*1440,0),0)</f>
        <v>1.9999999999999929</v>
      </c>
      <c r="L1574" s="14">
        <f>2+L1315-Datos!$C$8</f>
        <v>6.12</v>
      </c>
      <c r="M1574" s="13" t="s">
        <v>56218</v>
      </c>
      <c r="N1574" s="1" t="s">
        <v>50798</v>
      </c>
      <c r="O1574" s="1">
        <v>15</v>
      </c>
      <c r="P1574" s="1" t="s">
        <v>170</v>
      </c>
      <c r="Q1574" s="4" t="s">
        <v>21</v>
      </c>
    </row>
    <row r="1575" spans="1:17" ht="22.5" x14ac:dyDescent="0.25">
      <c r="A1575" s="3">
        <v>1112</v>
      </c>
      <c r="B1575" s="1" t="s">
        <v>3040</v>
      </c>
      <c r="C1575" s="1" t="s">
        <v>15</v>
      </c>
      <c r="D1575" s="1" t="s">
        <v>77</v>
      </c>
      <c r="E1575" s="1">
        <v>46342980</v>
      </c>
      <c r="F1575" s="1" t="s">
        <v>3041</v>
      </c>
      <c r="G1575" s="1">
        <v>2230015</v>
      </c>
      <c r="H1575" s="1" t="s">
        <v>3042</v>
      </c>
      <c r="I1575" s="2">
        <v>45051</v>
      </c>
      <c r="J1575" s="15" t="str">
        <f>MID(Tabla1[[#This Row],[HORA]],1,5)</f>
        <v>19:21</v>
      </c>
      <c r="K1575" s="16">
        <f>IF(Tabla1[[#This Row],[FECHA]]=I1576,IF(J1576-J1575&gt;0,(J1576-J1575)*1440,0),0)</f>
        <v>0</v>
      </c>
      <c r="L1575" s="14">
        <f>2+L1316-Datos!$C$8</f>
        <v>6.0200000000000005</v>
      </c>
      <c r="M1575" s="13" t="s">
        <v>56220</v>
      </c>
      <c r="N1575" s="1" t="s">
        <v>3043</v>
      </c>
      <c r="O1575" s="1">
        <v>20</v>
      </c>
      <c r="P1575" s="1" t="s">
        <v>300</v>
      </c>
      <c r="Q1575" s="4" t="s">
        <v>21</v>
      </c>
    </row>
    <row r="1576" spans="1:17" ht="22.5" x14ac:dyDescent="0.25">
      <c r="A1576" s="3">
        <v>12584</v>
      </c>
      <c r="B1576" s="1" t="s">
        <v>38779</v>
      </c>
      <c r="C1576" s="1" t="s">
        <v>15</v>
      </c>
      <c r="D1576" s="1" t="s">
        <v>40</v>
      </c>
      <c r="E1576" s="1">
        <v>47338206</v>
      </c>
      <c r="F1576" s="1" t="s">
        <v>38780</v>
      </c>
      <c r="G1576" s="1">
        <v>2230014</v>
      </c>
      <c r="H1576" s="1" t="s">
        <v>38781</v>
      </c>
      <c r="I1576" s="2">
        <v>45051</v>
      </c>
      <c r="J1576" s="15" t="str">
        <f>MID(Tabla1[[#This Row],[HORA]],1,5)</f>
        <v>19:21</v>
      </c>
      <c r="K1576" s="16">
        <f>IF(Tabla1[[#This Row],[FECHA]]=I1577,IF(J1577-J1576&gt;0,(J1577-J1576)*1440,0),0)</f>
        <v>1.9999999999999929</v>
      </c>
      <c r="L1576" s="14">
        <f>2+L1317-Datos!$C$8</f>
        <v>3.7300000000000004</v>
      </c>
      <c r="M1576" s="13" t="s">
        <v>56220</v>
      </c>
      <c r="N1576" s="1" t="s">
        <v>38782</v>
      </c>
      <c r="O1576" s="1">
        <v>10</v>
      </c>
      <c r="P1576" s="1" t="s">
        <v>413</v>
      </c>
      <c r="Q1576" s="4" t="s">
        <v>21</v>
      </c>
    </row>
    <row r="1577" spans="1:17" ht="22.5" x14ac:dyDescent="0.25">
      <c r="A1577" s="3">
        <v>1113</v>
      </c>
      <c r="B1577" s="1" t="s">
        <v>3044</v>
      </c>
      <c r="C1577" s="1" t="s">
        <v>15</v>
      </c>
      <c r="D1577" s="1" t="s">
        <v>82</v>
      </c>
      <c r="E1577" s="1">
        <v>43854364</v>
      </c>
      <c r="F1577" s="1" t="s">
        <v>3045</v>
      </c>
      <c r="G1577" s="1">
        <v>74090456</v>
      </c>
      <c r="H1577" s="1" t="s">
        <v>3046</v>
      </c>
      <c r="I1577" s="2">
        <v>45051</v>
      </c>
      <c r="J1577" s="15" t="str">
        <f>MID(Tabla1[[#This Row],[HORA]],1,5)</f>
        <v>19:23</v>
      </c>
      <c r="K1577" s="16">
        <f>IF(Tabla1[[#This Row],[FECHA]]=I1578,IF(J1578-J1577&gt;0,(J1578-J1577)*1440,0),0)</f>
        <v>0.99999999999983658</v>
      </c>
      <c r="L1577" s="14">
        <f>2+L1318-Datos!$C$8</f>
        <v>5.0199999999999996</v>
      </c>
      <c r="M1577" s="13" t="s">
        <v>56222</v>
      </c>
      <c r="N1577" s="1" t="s">
        <v>3047</v>
      </c>
      <c r="O1577" s="1">
        <v>10</v>
      </c>
      <c r="P1577" s="1" t="s">
        <v>300</v>
      </c>
      <c r="Q1577" s="4" t="s">
        <v>21</v>
      </c>
    </row>
    <row r="1578" spans="1:17" ht="22.5" x14ac:dyDescent="0.25">
      <c r="A1578" s="3">
        <v>12585</v>
      </c>
      <c r="B1578" s="1" t="s">
        <v>38783</v>
      </c>
      <c r="C1578" s="1" t="s">
        <v>15</v>
      </c>
      <c r="D1578" s="1" t="s">
        <v>82</v>
      </c>
      <c r="E1578" s="1">
        <v>78291874</v>
      </c>
      <c r="F1578" s="1" t="s">
        <v>38784</v>
      </c>
      <c r="G1578" s="1">
        <v>2230017</v>
      </c>
      <c r="H1578" s="1" t="s">
        <v>38785</v>
      </c>
      <c r="I1578" s="2">
        <v>45051</v>
      </c>
      <c r="J1578" s="15" t="str">
        <f>MID(Tabla1[[#This Row],[HORA]],1,5)</f>
        <v>19:24</v>
      </c>
      <c r="K1578" s="16">
        <f>IF(Tabla1[[#This Row],[FECHA]]=I1579,IF(J1579-J1578&gt;0,(J1579-J1578)*1440,0),0)</f>
        <v>2.0000000000001528</v>
      </c>
      <c r="L1578" s="14">
        <f>2+L1319-Datos!$C$8</f>
        <v>4.03</v>
      </c>
      <c r="M1578" s="13" t="s">
        <v>56223</v>
      </c>
      <c r="N1578" s="1" t="s">
        <v>38786</v>
      </c>
      <c r="O1578" s="1">
        <v>40</v>
      </c>
      <c r="P1578" s="1" t="s">
        <v>413</v>
      </c>
      <c r="Q1578" s="4" t="s">
        <v>21</v>
      </c>
    </row>
    <row r="1579" spans="1:17" ht="22.5" x14ac:dyDescent="0.25">
      <c r="A1579" s="3">
        <v>18144</v>
      </c>
      <c r="B1579" s="1" t="s">
        <v>54235</v>
      </c>
      <c r="C1579" s="1" t="s">
        <v>15</v>
      </c>
      <c r="D1579" s="1" t="s">
        <v>40</v>
      </c>
      <c r="E1579" s="1">
        <v>20607811688</v>
      </c>
      <c r="F1579" s="1" t="s">
        <v>54236</v>
      </c>
      <c r="G1579" s="1">
        <v>2230018</v>
      </c>
      <c r="H1579" s="1" t="s">
        <v>54237</v>
      </c>
      <c r="I1579" s="2">
        <v>45051</v>
      </c>
      <c r="J1579" s="15" t="str">
        <f>MID(Tabla1[[#This Row],[HORA]],1,5)</f>
        <v>19:26</v>
      </c>
      <c r="K1579" s="16">
        <f>IF(Tabla1[[#This Row],[FECHA]]=I1580,IF(J1580-J1579&gt;0,(J1580-J1579)*1440,0),0)</f>
        <v>2.9999999999999893</v>
      </c>
      <c r="L1579" s="14">
        <f>2+L1320-Datos!$C$8</f>
        <v>7.04</v>
      </c>
      <c r="M1579" s="13" t="s">
        <v>56225</v>
      </c>
      <c r="N1579" s="1" t="s">
        <v>54238</v>
      </c>
      <c r="O1579" s="1">
        <v>15</v>
      </c>
      <c r="P1579" s="1" t="s">
        <v>413</v>
      </c>
      <c r="Q1579" s="4" t="s">
        <v>21</v>
      </c>
    </row>
    <row r="1580" spans="1:17" ht="22.5" x14ac:dyDescent="0.25">
      <c r="A1580" s="3">
        <v>5810</v>
      </c>
      <c r="B1580" s="1" t="s">
        <v>18179</v>
      </c>
      <c r="C1580" s="1" t="s">
        <v>15</v>
      </c>
      <c r="D1580" s="1" t="s">
        <v>463</v>
      </c>
      <c r="E1580" s="1">
        <v>47047828</v>
      </c>
      <c r="F1580" s="1" t="s">
        <v>18180</v>
      </c>
      <c r="G1580" s="1">
        <v>2230019</v>
      </c>
      <c r="H1580" s="1" t="s">
        <v>18181</v>
      </c>
      <c r="I1580" s="2">
        <v>45051</v>
      </c>
      <c r="J1580" s="15" t="str">
        <f>MID(Tabla1[[#This Row],[HORA]],1,5)</f>
        <v>19:29</v>
      </c>
      <c r="K1580" s="16">
        <f>IF(Tabla1[[#This Row],[FECHA]]=I1581,IF(J1581-J1580&gt;0,(J1581-J1580)*1440,0),0)</f>
        <v>3.0000000000001492</v>
      </c>
      <c r="L1580" s="14">
        <f>2+L1321-Datos!$C$8</f>
        <v>9.1000000000000014</v>
      </c>
      <c r="M1580" s="13" t="s">
        <v>56228</v>
      </c>
      <c r="N1580" s="1" t="s">
        <v>18182</v>
      </c>
      <c r="O1580" s="1">
        <v>20</v>
      </c>
      <c r="P1580" s="1" t="s">
        <v>170</v>
      </c>
      <c r="Q1580" s="4" t="s">
        <v>21</v>
      </c>
    </row>
    <row r="1581" spans="1:17" ht="22.5" x14ac:dyDescent="0.25">
      <c r="A1581" s="3">
        <v>5811</v>
      </c>
      <c r="B1581" s="1" t="s">
        <v>18183</v>
      </c>
      <c r="C1581" s="1" t="s">
        <v>15</v>
      </c>
      <c r="D1581" s="1" t="s">
        <v>40</v>
      </c>
      <c r="E1581" s="1">
        <v>44569204</v>
      </c>
      <c r="F1581" s="1" t="s">
        <v>18184</v>
      </c>
      <c r="G1581" s="1">
        <v>2230020</v>
      </c>
      <c r="H1581" s="1" t="s">
        <v>18185</v>
      </c>
      <c r="I1581" s="2">
        <v>45051</v>
      </c>
      <c r="J1581" s="15" t="str">
        <f>MID(Tabla1[[#This Row],[HORA]],1,5)</f>
        <v>19:32</v>
      </c>
      <c r="K1581" s="16">
        <f>IF(Tabla1[[#This Row],[FECHA]]=I1582,IF(J1582-J1581&gt;0,(J1582-J1581)*1440,0),0)</f>
        <v>4.9999999999998224</v>
      </c>
      <c r="L1581" s="14">
        <f>2+L1322-Datos!$C$8</f>
        <v>4.9700000000000006</v>
      </c>
      <c r="M1581" s="13" t="s">
        <v>56231</v>
      </c>
      <c r="N1581" s="1" t="s">
        <v>18186</v>
      </c>
      <c r="O1581" s="1">
        <v>15</v>
      </c>
      <c r="P1581" s="1" t="s">
        <v>170</v>
      </c>
      <c r="Q1581" s="4" t="s">
        <v>21</v>
      </c>
    </row>
    <row r="1582" spans="1:17" ht="22.5" x14ac:dyDescent="0.25">
      <c r="A1582" s="3">
        <v>12586</v>
      </c>
      <c r="B1582" s="1" t="s">
        <v>38787</v>
      </c>
      <c r="C1582" s="1" t="s">
        <v>15</v>
      </c>
      <c r="D1582" s="1" t="s">
        <v>71</v>
      </c>
      <c r="E1582" s="1">
        <v>41065253</v>
      </c>
      <c r="F1582" s="1" t="s">
        <v>4133</v>
      </c>
      <c r="G1582" s="1">
        <v>2230025</v>
      </c>
      <c r="H1582" s="1" t="s">
        <v>38788</v>
      </c>
      <c r="I1582" s="2">
        <v>45051</v>
      </c>
      <c r="J1582" s="15" t="str">
        <f>MID(Tabla1[[#This Row],[HORA]],1,5)</f>
        <v>19:37</v>
      </c>
      <c r="K1582" s="16">
        <f>IF(Tabla1[[#This Row],[FECHA]]=I1583,IF(J1583-J1582&gt;0,(J1583-J1582)*1440,0),0)</f>
        <v>1.9999999999999929</v>
      </c>
      <c r="L1582" s="14">
        <f>2+L1323-Datos!$C$8</f>
        <v>4.78</v>
      </c>
      <c r="M1582" s="13" t="s">
        <v>56236</v>
      </c>
      <c r="N1582" s="1" t="s">
        <v>38789</v>
      </c>
      <c r="O1582" s="1">
        <v>20</v>
      </c>
      <c r="P1582" s="1" t="s">
        <v>413</v>
      </c>
      <c r="Q1582" s="4" t="s">
        <v>21</v>
      </c>
    </row>
    <row r="1583" spans="1:17" ht="22.5" x14ac:dyDescent="0.25">
      <c r="A1583" s="3">
        <v>12587</v>
      </c>
      <c r="B1583" s="1" t="s">
        <v>38790</v>
      </c>
      <c r="C1583" s="1" t="s">
        <v>15</v>
      </c>
      <c r="D1583" s="1" t="s">
        <v>23</v>
      </c>
      <c r="E1583" s="1">
        <v>16453878</v>
      </c>
      <c r="F1583" s="1" t="s">
        <v>38791</v>
      </c>
      <c r="G1583" s="1">
        <v>2230027</v>
      </c>
      <c r="H1583" s="1" t="s">
        <v>38792</v>
      </c>
      <c r="I1583" s="2">
        <v>45051</v>
      </c>
      <c r="J1583" s="15" t="str">
        <f>MID(Tabla1[[#This Row],[HORA]],1,5)</f>
        <v>19:39</v>
      </c>
      <c r="K1583" s="16">
        <f>IF(Tabla1[[#This Row],[FECHA]]=I1584,IF(J1584-J1583&gt;0,(J1584-J1583)*1440,0),0)</f>
        <v>1.0000000000001563</v>
      </c>
      <c r="L1583" s="14">
        <f>2+L1324-Datos!$C$8</f>
        <v>6.87</v>
      </c>
      <c r="M1583" s="13" t="s">
        <v>56238</v>
      </c>
      <c r="N1583" s="1" t="s">
        <v>38793</v>
      </c>
      <c r="O1583" s="1">
        <v>10</v>
      </c>
      <c r="P1583" s="1" t="s">
        <v>413</v>
      </c>
      <c r="Q1583" s="4" t="s">
        <v>21</v>
      </c>
    </row>
    <row r="1584" spans="1:17" ht="22.5" x14ac:dyDescent="0.25">
      <c r="A1584" s="3">
        <v>5812</v>
      </c>
      <c r="B1584" s="1" t="s">
        <v>18187</v>
      </c>
      <c r="C1584" s="1" t="s">
        <v>15</v>
      </c>
      <c r="D1584" s="1" t="s">
        <v>23</v>
      </c>
      <c r="E1584" s="1">
        <v>71338252</v>
      </c>
      <c r="F1584" s="1" t="s">
        <v>18188</v>
      </c>
      <c r="G1584" s="1">
        <v>2230028</v>
      </c>
      <c r="H1584" s="1" t="s">
        <v>18189</v>
      </c>
      <c r="I1584" s="2">
        <v>45051</v>
      </c>
      <c r="J1584" s="15" t="str">
        <f>MID(Tabla1[[#This Row],[HORA]],1,5)</f>
        <v>19:40</v>
      </c>
      <c r="K1584" s="16">
        <f>IF(Tabla1[[#This Row],[FECHA]]=I1585,IF(J1585-J1584&gt;0,(J1585-J1584)*1440,0),0)</f>
        <v>0.99999999999983658</v>
      </c>
      <c r="L1584" s="14">
        <f>2+L1325-Datos!$C$8</f>
        <v>4.21</v>
      </c>
      <c r="M1584" s="13" t="s">
        <v>56239</v>
      </c>
      <c r="N1584" s="1" t="s">
        <v>18190</v>
      </c>
      <c r="O1584" s="1">
        <v>20</v>
      </c>
      <c r="P1584" s="1" t="s">
        <v>170</v>
      </c>
      <c r="Q1584" s="4" t="s">
        <v>21</v>
      </c>
    </row>
    <row r="1585" spans="1:17" ht="22.5" x14ac:dyDescent="0.25">
      <c r="A1585" s="3">
        <v>12588</v>
      </c>
      <c r="B1585" s="1" t="s">
        <v>38794</v>
      </c>
      <c r="C1585" s="1" t="s">
        <v>15</v>
      </c>
      <c r="D1585" s="1" t="s">
        <v>161</v>
      </c>
      <c r="E1585" s="1">
        <v>42550381</v>
      </c>
      <c r="F1585" s="1" t="s">
        <v>7498</v>
      </c>
      <c r="G1585" s="1">
        <v>2230029</v>
      </c>
      <c r="H1585" s="1" t="s">
        <v>7499</v>
      </c>
      <c r="I1585" s="2">
        <v>45051</v>
      </c>
      <c r="J1585" s="15" t="str">
        <f>MID(Tabla1[[#This Row],[HORA]],1,5)</f>
        <v>19:41</v>
      </c>
      <c r="K1585" s="16">
        <f>IF(Tabla1[[#This Row],[FECHA]]=I1586,IF(J1586-J1585&gt;0,(J1586-J1585)*1440,0),0)</f>
        <v>1.9999999999999929</v>
      </c>
      <c r="L1585" s="14">
        <f>2+L1326-Datos!$C$8</f>
        <v>5.94</v>
      </c>
      <c r="M1585" s="13" t="s">
        <v>56240</v>
      </c>
      <c r="N1585" s="1" t="s">
        <v>22651</v>
      </c>
      <c r="O1585" s="1">
        <v>10</v>
      </c>
      <c r="P1585" s="1" t="s">
        <v>413</v>
      </c>
      <c r="Q1585" s="4" t="s">
        <v>21</v>
      </c>
    </row>
    <row r="1586" spans="1:17" ht="22.5" x14ac:dyDescent="0.25">
      <c r="A1586" s="3">
        <v>18145</v>
      </c>
      <c r="B1586" s="1" t="s">
        <v>54239</v>
      </c>
      <c r="C1586" s="1" t="s">
        <v>15</v>
      </c>
      <c r="D1586" s="1" t="s">
        <v>82</v>
      </c>
      <c r="E1586" s="1">
        <v>10414082543</v>
      </c>
      <c r="F1586" s="1" t="s">
        <v>48182</v>
      </c>
      <c r="G1586" s="1">
        <v>41408254</v>
      </c>
      <c r="H1586" s="1" t="s">
        <v>46205</v>
      </c>
      <c r="I1586" s="2">
        <v>45051</v>
      </c>
      <c r="J1586" s="15" t="str">
        <f>MID(Tabla1[[#This Row],[HORA]],1,5)</f>
        <v>19:43</v>
      </c>
      <c r="K1586" s="16">
        <f>IF(Tabla1[[#This Row],[FECHA]]=I1587,IF(J1587-J1586&gt;0,(J1587-J1586)*1440,0),0)</f>
        <v>2.9999999999999893</v>
      </c>
      <c r="L1586" s="14">
        <f>2+L1327-Datos!$C$8</f>
        <v>7.8000000000000007</v>
      </c>
      <c r="M1586" s="13" t="s">
        <v>56242</v>
      </c>
      <c r="N1586" s="1" t="s">
        <v>54240</v>
      </c>
      <c r="O1586" s="1">
        <v>15</v>
      </c>
      <c r="P1586" s="1" t="s">
        <v>413</v>
      </c>
      <c r="Q1586" s="4" t="s">
        <v>21</v>
      </c>
    </row>
    <row r="1587" spans="1:17" ht="22.5" x14ac:dyDescent="0.25">
      <c r="A1587" s="3">
        <v>18146</v>
      </c>
      <c r="B1587" s="1" t="s">
        <v>54241</v>
      </c>
      <c r="C1587" s="1" t="s">
        <v>15</v>
      </c>
      <c r="D1587" s="1" t="s">
        <v>40</v>
      </c>
      <c r="E1587" s="1">
        <v>20392594435</v>
      </c>
      <c r="F1587" s="1" t="s">
        <v>54242</v>
      </c>
      <c r="G1587" s="1">
        <v>77282094</v>
      </c>
      <c r="H1587" s="1" t="s">
        <v>54243</v>
      </c>
      <c r="I1587" s="2">
        <v>45051</v>
      </c>
      <c r="J1587" s="15" t="str">
        <f>MID(Tabla1[[#This Row],[HORA]],1,5)</f>
        <v>19:46</v>
      </c>
      <c r="K1587" s="16">
        <f>IF(Tabla1[[#This Row],[FECHA]]=I1588,IF(J1588-J1587&gt;0,(J1588-J1587)*1440,0),0)</f>
        <v>1.0000000000001563</v>
      </c>
      <c r="L1587" s="14">
        <f>2+L1328-Datos!$C$8</f>
        <v>5.0999999999999996</v>
      </c>
      <c r="M1587" s="13" t="s">
        <v>56245</v>
      </c>
      <c r="N1587" s="1" t="s">
        <v>54244</v>
      </c>
      <c r="O1587" s="1">
        <v>10</v>
      </c>
      <c r="P1587" s="1" t="s">
        <v>413</v>
      </c>
      <c r="Q1587" s="4" t="s">
        <v>21</v>
      </c>
    </row>
    <row r="1588" spans="1:17" ht="22.5" x14ac:dyDescent="0.25">
      <c r="A1588" s="3">
        <v>5813</v>
      </c>
      <c r="B1588" s="1" t="s">
        <v>18191</v>
      </c>
      <c r="C1588" s="1" t="s">
        <v>15</v>
      </c>
      <c r="D1588" s="1" t="s">
        <v>82</v>
      </c>
      <c r="E1588" s="1">
        <v>16474158</v>
      </c>
      <c r="F1588" s="1" t="s">
        <v>18192</v>
      </c>
      <c r="G1588" s="1">
        <v>2230032</v>
      </c>
      <c r="H1588" s="1" t="s">
        <v>18193</v>
      </c>
      <c r="I1588" s="2">
        <v>45051</v>
      </c>
      <c r="J1588" s="15" t="str">
        <f>MID(Tabla1[[#This Row],[HORA]],1,5)</f>
        <v>19:47</v>
      </c>
      <c r="K1588" s="16">
        <f>IF(Tabla1[[#This Row],[FECHA]]=I1589,IF(J1589-J1588&gt;0,(J1589-J1588)*1440,0),0)</f>
        <v>1.999999999999833</v>
      </c>
      <c r="L1588" s="14">
        <f>2+L1329-Datos!$C$8</f>
        <v>5.76</v>
      </c>
      <c r="M1588" s="13" t="s">
        <v>56246</v>
      </c>
      <c r="N1588" s="1" t="s">
        <v>174</v>
      </c>
      <c r="O1588" s="1">
        <v>10</v>
      </c>
      <c r="P1588" s="1" t="s">
        <v>170</v>
      </c>
      <c r="Q1588" s="4" t="s">
        <v>21</v>
      </c>
    </row>
    <row r="1589" spans="1:17" ht="22.5" x14ac:dyDescent="0.25">
      <c r="A1589" s="3">
        <v>12589</v>
      </c>
      <c r="B1589" s="1" t="s">
        <v>38795</v>
      </c>
      <c r="C1589" s="1" t="s">
        <v>15</v>
      </c>
      <c r="D1589" s="1" t="s">
        <v>33</v>
      </c>
      <c r="E1589" s="1">
        <v>80403393</v>
      </c>
      <c r="F1589" s="1" t="s">
        <v>38796</v>
      </c>
      <c r="G1589" s="1">
        <v>2230033</v>
      </c>
      <c r="H1589" s="1" t="s">
        <v>38797</v>
      </c>
      <c r="I1589" s="2">
        <v>45051</v>
      </c>
      <c r="J1589" s="15" t="str">
        <f>MID(Tabla1[[#This Row],[HORA]],1,5)</f>
        <v>19:49</v>
      </c>
      <c r="K1589" s="16">
        <f>IF(Tabla1[[#This Row],[FECHA]]=I1590,IF(J1590-J1589&gt;0,(J1590-J1589)*1440,0),0)</f>
        <v>0.99999999999999645</v>
      </c>
      <c r="L1589" s="14">
        <f>2+L1330-Datos!$C$8</f>
        <v>5.7</v>
      </c>
      <c r="M1589" s="13" t="s">
        <v>56248</v>
      </c>
      <c r="N1589" s="1" t="s">
        <v>8912</v>
      </c>
      <c r="O1589" s="1">
        <v>15</v>
      </c>
      <c r="P1589" s="1" t="s">
        <v>413</v>
      </c>
      <c r="Q1589" s="4" t="s">
        <v>21</v>
      </c>
    </row>
    <row r="1590" spans="1:17" ht="22.5" x14ac:dyDescent="0.25">
      <c r="A1590" s="3">
        <v>1114</v>
      </c>
      <c r="B1590" s="1" t="s">
        <v>3048</v>
      </c>
      <c r="C1590" s="1" t="s">
        <v>15</v>
      </c>
      <c r="D1590" s="1" t="s">
        <v>40</v>
      </c>
      <c r="E1590" s="1">
        <v>43944839</v>
      </c>
      <c r="F1590" s="1" t="s">
        <v>3049</v>
      </c>
      <c r="G1590" s="1">
        <v>2230034</v>
      </c>
      <c r="H1590" s="1" t="s">
        <v>3050</v>
      </c>
      <c r="I1590" s="2">
        <v>45051</v>
      </c>
      <c r="J1590" s="15" t="str">
        <f>MID(Tabla1[[#This Row],[HORA]],1,5)</f>
        <v>19:50</v>
      </c>
      <c r="K1590" s="16">
        <f>IF(Tabla1[[#This Row],[FECHA]]=I1591,IF(J1591-J1590&gt;0,(J1591-J1590)*1440,0),0)</f>
        <v>1.0000000000001563</v>
      </c>
      <c r="L1590" s="14">
        <f>2+L1331-Datos!$C$8</f>
        <v>3.8000000000000007</v>
      </c>
      <c r="M1590" s="13" t="s">
        <v>56249</v>
      </c>
      <c r="N1590" s="1" t="s">
        <v>3051</v>
      </c>
      <c r="O1590" s="1">
        <v>20</v>
      </c>
      <c r="P1590" s="1" t="s">
        <v>300</v>
      </c>
      <c r="Q1590" s="4" t="s">
        <v>21</v>
      </c>
    </row>
    <row r="1591" spans="1:17" ht="22.5" x14ac:dyDescent="0.25">
      <c r="A1591" s="3">
        <v>1115</v>
      </c>
      <c r="B1591" s="1" t="s">
        <v>3052</v>
      </c>
      <c r="C1591" s="1" t="s">
        <v>15</v>
      </c>
      <c r="D1591" s="1" t="s">
        <v>33</v>
      </c>
      <c r="E1591" s="1">
        <v>43944839</v>
      </c>
      <c r="F1591" s="1" t="s">
        <v>3049</v>
      </c>
      <c r="G1591" s="1">
        <v>2230035</v>
      </c>
      <c r="H1591" s="1" t="s">
        <v>3053</v>
      </c>
      <c r="I1591" s="2">
        <v>45051</v>
      </c>
      <c r="J1591" s="15" t="str">
        <f>MID(Tabla1[[#This Row],[HORA]],1,5)</f>
        <v>19:51</v>
      </c>
      <c r="K1591" s="16">
        <f>IF(Tabla1[[#This Row],[FECHA]]=I1592,IF(J1592-J1591&gt;0,(J1592-J1591)*1440,0),0)</f>
        <v>0.99999999999999645</v>
      </c>
      <c r="L1591" s="14">
        <f>2+L1332-Datos!$C$8</f>
        <v>4.8100000000000005</v>
      </c>
      <c r="M1591" s="13" t="s">
        <v>56250</v>
      </c>
      <c r="N1591" s="1" t="s">
        <v>3054</v>
      </c>
      <c r="O1591" s="1">
        <v>30</v>
      </c>
      <c r="P1591" s="1" t="s">
        <v>300</v>
      </c>
      <c r="Q1591" s="4" t="s">
        <v>21</v>
      </c>
    </row>
    <row r="1592" spans="1:17" ht="22.5" x14ac:dyDescent="0.25">
      <c r="A1592" s="3">
        <v>1116</v>
      </c>
      <c r="B1592" s="1" t="s">
        <v>3055</v>
      </c>
      <c r="C1592" s="1" t="s">
        <v>15</v>
      </c>
      <c r="D1592" s="1" t="s">
        <v>40</v>
      </c>
      <c r="E1592" s="1">
        <v>43944839</v>
      </c>
      <c r="F1592" s="1" t="s">
        <v>3049</v>
      </c>
      <c r="G1592" s="1">
        <v>2230037</v>
      </c>
      <c r="H1592" s="1" t="s">
        <v>3056</v>
      </c>
      <c r="I1592" s="2">
        <v>45051</v>
      </c>
      <c r="J1592" s="15" t="str">
        <f>MID(Tabla1[[#This Row],[HORA]],1,5)</f>
        <v>19:52</v>
      </c>
      <c r="K1592" s="16">
        <f>IF(Tabla1[[#This Row],[FECHA]]=I1593,IF(J1593-J1592&gt;0,(J1593-J1592)*1440,0),0)</f>
        <v>0</v>
      </c>
      <c r="L1592" s="14">
        <f>2+L1333-Datos!$C$8</f>
        <v>6.18</v>
      </c>
      <c r="M1592" s="13" t="s">
        <v>56251</v>
      </c>
      <c r="N1592" s="1" t="s">
        <v>3057</v>
      </c>
      <c r="O1592" s="1">
        <v>30</v>
      </c>
      <c r="P1592" s="1" t="s">
        <v>300</v>
      </c>
      <c r="Q1592" s="4" t="s">
        <v>21</v>
      </c>
    </row>
    <row r="1593" spans="1:17" ht="22.5" x14ac:dyDescent="0.25">
      <c r="A1593" s="3">
        <v>5814</v>
      </c>
      <c r="B1593" s="1" t="s">
        <v>18194</v>
      </c>
      <c r="C1593" s="1" t="s">
        <v>15</v>
      </c>
      <c r="D1593" s="1" t="s">
        <v>40</v>
      </c>
      <c r="E1593" s="1">
        <v>43488881</v>
      </c>
      <c r="F1593" s="1" t="s">
        <v>18195</v>
      </c>
      <c r="G1593" s="1">
        <v>2230036</v>
      </c>
      <c r="H1593" s="1" t="s">
        <v>18196</v>
      </c>
      <c r="I1593" s="2">
        <v>45051</v>
      </c>
      <c r="J1593" s="15" t="str">
        <f>MID(Tabla1[[#This Row],[HORA]],1,5)</f>
        <v>19:52</v>
      </c>
      <c r="K1593" s="16">
        <f>IF(Tabla1[[#This Row],[FECHA]]=I1594,IF(J1594-J1593&gt;0,(J1594-J1593)*1440,0),0)</f>
        <v>0</v>
      </c>
      <c r="L1593" s="14">
        <f>2+L1334-Datos!$C$8</f>
        <v>5.93</v>
      </c>
      <c r="M1593" s="13" t="s">
        <v>56251</v>
      </c>
      <c r="N1593" s="1" t="s">
        <v>18197</v>
      </c>
      <c r="O1593" s="1">
        <v>30</v>
      </c>
      <c r="P1593" s="1" t="s">
        <v>170</v>
      </c>
      <c r="Q1593" s="4" t="s">
        <v>21</v>
      </c>
    </row>
    <row r="1594" spans="1:17" ht="22.5" x14ac:dyDescent="0.25">
      <c r="A1594" s="3">
        <v>12590</v>
      </c>
      <c r="B1594" s="1" t="s">
        <v>38798</v>
      </c>
      <c r="C1594" s="1" t="s">
        <v>15</v>
      </c>
      <c r="D1594" s="1" t="s">
        <v>33</v>
      </c>
      <c r="E1594" s="1">
        <v>70205042</v>
      </c>
      <c r="F1594" s="1" t="s">
        <v>38799</v>
      </c>
      <c r="G1594" s="1">
        <v>76903094</v>
      </c>
      <c r="H1594" s="1" t="s">
        <v>38800</v>
      </c>
      <c r="I1594" s="2">
        <v>45051</v>
      </c>
      <c r="J1594" s="15" t="str">
        <f>MID(Tabla1[[#This Row],[HORA]],1,5)</f>
        <v>19:52</v>
      </c>
      <c r="K1594" s="16">
        <f>IF(Tabla1[[#This Row],[FECHA]]=I1595,IF(J1595-J1594&gt;0,(J1595-J1594)*1440,0),0)</f>
        <v>1.999999999999833</v>
      </c>
      <c r="L1594" s="14">
        <f>2+L1335-Datos!$C$8</f>
        <v>8.870000000000001</v>
      </c>
      <c r="M1594" s="13" t="s">
        <v>56251</v>
      </c>
      <c r="N1594" s="1" t="s">
        <v>38092</v>
      </c>
      <c r="O1594" s="1">
        <v>15</v>
      </c>
      <c r="P1594" s="1" t="s">
        <v>413</v>
      </c>
      <c r="Q1594" s="4" t="s">
        <v>21</v>
      </c>
    </row>
    <row r="1595" spans="1:17" ht="22.5" x14ac:dyDescent="0.25">
      <c r="A1595" s="3">
        <v>5815</v>
      </c>
      <c r="B1595" s="1" t="s">
        <v>18198</v>
      </c>
      <c r="C1595" s="1" t="s">
        <v>15</v>
      </c>
      <c r="D1595" s="1" t="s">
        <v>40</v>
      </c>
      <c r="E1595" s="1">
        <v>43296903</v>
      </c>
      <c r="F1595" s="1" t="s">
        <v>18199</v>
      </c>
      <c r="G1595" s="1">
        <v>43296903</v>
      </c>
      <c r="H1595" s="1" t="s">
        <v>18199</v>
      </c>
      <c r="I1595" s="2">
        <v>45051</v>
      </c>
      <c r="J1595" s="15" t="str">
        <f>MID(Tabla1[[#This Row],[HORA]],1,5)</f>
        <v>19:54</v>
      </c>
      <c r="K1595" s="16">
        <f>IF(Tabla1[[#This Row],[FECHA]]=I1596,IF(J1596-J1595&gt;0,(J1596-J1595)*1440,0),0)</f>
        <v>6.9999999999999751</v>
      </c>
      <c r="L1595" s="14">
        <f>2+L1336-Datos!$C$8</f>
        <v>6.0200000000000005</v>
      </c>
      <c r="M1595" s="13" t="s">
        <v>56253</v>
      </c>
      <c r="N1595" s="1" t="s">
        <v>18200</v>
      </c>
      <c r="O1595" s="1">
        <v>20</v>
      </c>
      <c r="P1595" s="1" t="s">
        <v>170</v>
      </c>
      <c r="Q1595" s="4" t="s">
        <v>21</v>
      </c>
    </row>
    <row r="1596" spans="1:17" ht="22.5" x14ac:dyDescent="0.25">
      <c r="A1596" s="3">
        <v>12591</v>
      </c>
      <c r="B1596" s="1" t="s">
        <v>38801</v>
      </c>
      <c r="C1596" s="1" t="s">
        <v>15</v>
      </c>
      <c r="D1596" s="1" t="s">
        <v>3257</v>
      </c>
      <c r="E1596" s="1">
        <v>3235422</v>
      </c>
      <c r="F1596" s="1" t="s">
        <v>38802</v>
      </c>
      <c r="G1596" s="1">
        <v>3235422</v>
      </c>
      <c r="H1596" s="1" t="s">
        <v>38802</v>
      </c>
      <c r="I1596" s="2">
        <v>45051</v>
      </c>
      <c r="J1596" s="15" t="str">
        <f>MID(Tabla1[[#This Row],[HORA]],1,5)</f>
        <v>20:01</v>
      </c>
      <c r="K1596" s="16">
        <f>IF(Tabla1[[#This Row],[FECHA]]=I1597,IF(J1597-J1596&gt;0,(J1597-J1596)*1440,0),0)</f>
        <v>1.0000000000001563</v>
      </c>
      <c r="L1596" s="14">
        <f>2+L1337-Datos!$C$8</f>
        <v>6.8</v>
      </c>
      <c r="M1596" s="13" t="s">
        <v>56260</v>
      </c>
      <c r="N1596" s="1" t="s">
        <v>1715</v>
      </c>
      <c r="O1596" s="1">
        <v>50</v>
      </c>
      <c r="P1596" s="1" t="s">
        <v>413</v>
      </c>
      <c r="Q1596" s="4" t="s">
        <v>21</v>
      </c>
    </row>
    <row r="1597" spans="1:17" ht="22.5" x14ac:dyDescent="0.25">
      <c r="A1597" s="3">
        <v>12592</v>
      </c>
      <c r="B1597" s="1" t="s">
        <v>38803</v>
      </c>
      <c r="C1597" s="1" t="s">
        <v>15</v>
      </c>
      <c r="D1597" s="1" t="s">
        <v>77</v>
      </c>
      <c r="E1597" s="1">
        <v>72323512</v>
      </c>
      <c r="F1597" s="1" t="s">
        <v>38804</v>
      </c>
      <c r="G1597" s="1">
        <v>2230040</v>
      </c>
      <c r="H1597" s="1" t="s">
        <v>38805</v>
      </c>
      <c r="I1597" s="2">
        <v>45051</v>
      </c>
      <c r="J1597" s="15" t="str">
        <f>MID(Tabla1[[#This Row],[HORA]],1,5)</f>
        <v>20:02</v>
      </c>
      <c r="K1597" s="16">
        <f>IF(Tabla1[[#This Row],[FECHA]]=I1598,IF(J1598-J1597&gt;0,(J1598-J1597)*1440,0),0)</f>
        <v>1.9999999999999929</v>
      </c>
      <c r="L1597" s="14">
        <f>2+L1338-Datos!$C$8</f>
        <v>9.17</v>
      </c>
      <c r="M1597" s="13" t="s">
        <v>56261</v>
      </c>
      <c r="N1597" s="1" t="s">
        <v>5235</v>
      </c>
      <c r="O1597" s="1">
        <v>15</v>
      </c>
      <c r="P1597" s="1" t="s">
        <v>413</v>
      </c>
      <c r="Q1597" s="4" t="s">
        <v>21</v>
      </c>
    </row>
    <row r="1598" spans="1:17" ht="22.5" x14ac:dyDescent="0.25">
      <c r="A1598" s="3">
        <v>1117</v>
      </c>
      <c r="B1598" s="1" t="s">
        <v>3058</v>
      </c>
      <c r="C1598" s="1" t="s">
        <v>15</v>
      </c>
      <c r="D1598" s="1" t="s">
        <v>71</v>
      </c>
      <c r="E1598" s="1">
        <v>27833613</v>
      </c>
      <c r="F1598" s="1" t="s">
        <v>3059</v>
      </c>
      <c r="G1598" s="1">
        <v>0</v>
      </c>
      <c r="H1598" s="1" t="s">
        <v>1788</v>
      </c>
      <c r="I1598" s="2">
        <v>45051</v>
      </c>
      <c r="J1598" s="15" t="str">
        <f>MID(Tabla1[[#This Row],[HORA]],1,5)</f>
        <v>20:04</v>
      </c>
      <c r="K1598" s="16">
        <f>IF(Tabla1[[#This Row],[FECHA]]=I1599,IF(J1599-J1598&gt;0,(J1599-J1598)*1440,0),0)</f>
        <v>6.9999999999999751</v>
      </c>
      <c r="L1598" s="14">
        <f>2+L1339-Datos!$C$8</f>
        <v>7.8599999999999994</v>
      </c>
      <c r="M1598" s="13" t="s">
        <v>56263</v>
      </c>
      <c r="N1598" s="1" t="s">
        <v>1715</v>
      </c>
      <c r="O1598" s="1">
        <v>120</v>
      </c>
      <c r="P1598" s="1" t="s">
        <v>300</v>
      </c>
      <c r="Q1598" s="4" t="s">
        <v>21</v>
      </c>
    </row>
    <row r="1599" spans="1:17" ht="22.5" x14ac:dyDescent="0.25">
      <c r="A1599" s="3">
        <v>12593</v>
      </c>
      <c r="B1599" s="1" t="s">
        <v>38806</v>
      </c>
      <c r="C1599" s="1" t="s">
        <v>15</v>
      </c>
      <c r="D1599" s="1" t="s">
        <v>71</v>
      </c>
      <c r="E1599" s="1">
        <v>80642241</v>
      </c>
      <c r="F1599" s="1" t="s">
        <v>38807</v>
      </c>
      <c r="G1599" s="1">
        <v>44159531</v>
      </c>
      <c r="H1599" s="1" t="s">
        <v>11580</v>
      </c>
      <c r="I1599" s="2">
        <v>45051</v>
      </c>
      <c r="J1599" s="15" t="str">
        <f>MID(Tabla1[[#This Row],[HORA]],1,5)</f>
        <v>20:11</v>
      </c>
      <c r="K1599" s="16">
        <f>IF(Tabla1[[#This Row],[FECHA]]=I1600,IF(J1600-J1599&gt;0,(J1600-J1599)*1440,0),0)</f>
        <v>1.999999999999833</v>
      </c>
      <c r="L1599" s="14">
        <f>2+L1340-Datos!$C$8</f>
        <v>6.46</v>
      </c>
      <c r="M1599" s="13" t="s">
        <v>56270</v>
      </c>
      <c r="N1599" s="1" t="s">
        <v>38808</v>
      </c>
      <c r="O1599" s="1">
        <v>40</v>
      </c>
      <c r="P1599" s="1" t="s">
        <v>413</v>
      </c>
      <c r="Q1599" s="4" t="s">
        <v>21</v>
      </c>
    </row>
    <row r="1600" spans="1:17" ht="22.5" x14ac:dyDescent="0.25">
      <c r="A1600" s="3">
        <v>12594</v>
      </c>
      <c r="B1600" s="1" t="s">
        <v>38809</v>
      </c>
      <c r="C1600" s="1" t="s">
        <v>15</v>
      </c>
      <c r="D1600" s="1" t="s">
        <v>82</v>
      </c>
      <c r="E1600" s="1">
        <v>17598966</v>
      </c>
      <c r="F1600" s="1" t="s">
        <v>7896</v>
      </c>
      <c r="G1600" s="1">
        <v>17598966</v>
      </c>
      <c r="H1600" s="1" t="s">
        <v>7896</v>
      </c>
      <c r="I1600" s="2">
        <v>45051</v>
      </c>
      <c r="J1600" s="15" t="str">
        <f>MID(Tabla1[[#This Row],[HORA]],1,5)</f>
        <v>20:13</v>
      </c>
      <c r="K1600" s="16">
        <f>IF(Tabla1[[#This Row],[FECHA]]=I1601,IF(J1601-J1600&gt;0,(J1601-J1600)*1440,0),0)</f>
        <v>3.0000000000001492</v>
      </c>
      <c r="L1600" s="14">
        <f>2+L1341-Datos!$C$8</f>
        <v>4.2</v>
      </c>
      <c r="M1600" s="13" t="s">
        <v>56272</v>
      </c>
      <c r="N1600" s="1" t="s">
        <v>1715</v>
      </c>
      <c r="O1600" s="1">
        <v>30</v>
      </c>
      <c r="P1600" s="1" t="s">
        <v>413</v>
      </c>
      <c r="Q1600" s="4" t="s">
        <v>21</v>
      </c>
    </row>
    <row r="1601" spans="1:17" ht="22.5" x14ac:dyDescent="0.25">
      <c r="A1601" s="3">
        <v>1119</v>
      </c>
      <c r="B1601" s="1" t="s">
        <v>3064</v>
      </c>
      <c r="C1601" s="1" t="s">
        <v>15</v>
      </c>
      <c r="D1601" s="1" t="s">
        <v>40</v>
      </c>
      <c r="E1601" s="1">
        <v>41370359</v>
      </c>
      <c r="F1601" s="1" t="s">
        <v>3065</v>
      </c>
      <c r="G1601" s="1">
        <v>3235549</v>
      </c>
      <c r="H1601" s="1" t="s">
        <v>3066</v>
      </c>
      <c r="I1601" s="2">
        <v>45051</v>
      </c>
      <c r="J1601" s="15" t="str">
        <f>MID(Tabla1[[#This Row],[HORA]],1,5)</f>
        <v>20:16</v>
      </c>
      <c r="K1601" s="16">
        <f>IF(Tabla1[[#This Row],[FECHA]]=I1602,IF(J1602-J1601&gt;0,(J1602-J1601)*1440,0),0)</f>
        <v>2.9999999999999893</v>
      </c>
      <c r="L1601" s="14">
        <f>2+L1342-Datos!$C$8</f>
        <v>5.6300000000000008</v>
      </c>
      <c r="M1601" s="13" t="s">
        <v>56275</v>
      </c>
      <c r="N1601" s="1" t="s">
        <v>3067</v>
      </c>
      <c r="O1601" s="1">
        <v>20</v>
      </c>
      <c r="P1601" s="1" t="s">
        <v>300</v>
      </c>
      <c r="Q1601" s="4" t="s">
        <v>21</v>
      </c>
    </row>
    <row r="1602" spans="1:17" ht="22.5" x14ac:dyDescent="0.25">
      <c r="A1602" s="3">
        <v>5816</v>
      </c>
      <c r="B1602" s="1" t="s">
        <v>18201</v>
      </c>
      <c r="C1602" s="1" t="s">
        <v>15</v>
      </c>
      <c r="D1602" s="1" t="s">
        <v>33</v>
      </c>
      <c r="E1602" s="1">
        <v>44588014</v>
      </c>
      <c r="F1602" s="1" t="s">
        <v>18202</v>
      </c>
      <c r="G1602" s="1">
        <v>2230044</v>
      </c>
      <c r="H1602" s="1" t="s">
        <v>18203</v>
      </c>
      <c r="I1602" s="2">
        <v>45051</v>
      </c>
      <c r="J1602" s="15" t="str">
        <f>MID(Tabla1[[#This Row],[HORA]],1,5)</f>
        <v>20:19</v>
      </c>
      <c r="K1602" s="16">
        <f>IF(Tabla1[[#This Row],[FECHA]]=I1603,IF(J1603-J1602&gt;0,(J1603-J1602)*1440,0),0)</f>
        <v>0</v>
      </c>
      <c r="L1602" s="14">
        <f>2+L1343-Datos!$C$8</f>
        <v>6.82</v>
      </c>
      <c r="M1602" s="13" t="s">
        <v>56279</v>
      </c>
      <c r="N1602" s="1" t="s">
        <v>11179</v>
      </c>
      <c r="O1602" s="1">
        <v>10</v>
      </c>
      <c r="P1602" s="1" t="s">
        <v>170</v>
      </c>
      <c r="Q1602" s="4" t="s">
        <v>21</v>
      </c>
    </row>
    <row r="1603" spans="1:17" ht="22.5" x14ac:dyDescent="0.25">
      <c r="A1603" s="3">
        <v>12595</v>
      </c>
      <c r="B1603" s="1" t="s">
        <v>38810</v>
      </c>
      <c r="C1603" s="1" t="s">
        <v>15</v>
      </c>
      <c r="D1603" s="1" t="s">
        <v>71</v>
      </c>
      <c r="E1603" s="1">
        <v>45462712</v>
      </c>
      <c r="F1603" s="1" t="s">
        <v>38811</v>
      </c>
      <c r="G1603" s="1">
        <v>45462712</v>
      </c>
      <c r="H1603" s="1" t="s">
        <v>38811</v>
      </c>
      <c r="I1603" s="2">
        <v>45051</v>
      </c>
      <c r="J1603" s="15" t="str">
        <f>MID(Tabla1[[#This Row],[HORA]],1,5)</f>
        <v>20:19</v>
      </c>
      <c r="K1603" s="16">
        <f>IF(Tabla1[[#This Row],[FECHA]]=I1604,IF(J1604-J1603&gt;0,(J1604-J1603)*1440,0),0)</f>
        <v>2.9999999999999893</v>
      </c>
      <c r="L1603" s="14">
        <f>2+L1344-Datos!$C$8</f>
        <v>8.32</v>
      </c>
      <c r="M1603" s="13" t="s">
        <v>56279</v>
      </c>
      <c r="N1603" s="1" t="s">
        <v>1715</v>
      </c>
      <c r="O1603" s="1">
        <v>50</v>
      </c>
      <c r="P1603" s="1" t="s">
        <v>413</v>
      </c>
      <c r="Q1603" s="4" t="s">
        <v>21</v>
      </c>
    </row>
    <row r="1604" spans="1:17" ht="22.5" x14ac:dyDescent="0.25">
      <c r="A1604" s="3">
        <v>1120</v>
      </c>
      <c r="B1604" s="1" t="s">
        <v>3068</v>
      </c>
      <c r="C1604" s="1" t="s">
        <v>15</v>
      </c>
      <c r="D1604" s="1" t="s">
        <v>71</v>
      </c>
      <c r="E1604" s="1">
        <v>43051551</v>
      </c>
      <c r="F1604" s="1" t="s">
        <v>3069</v>
      </c>
      <c r="G1604" s="1">
        <v>0</v>
      </c>
      <c r="H1604" s="1" t="s">
        <v>1788</v>
      </c>
      <c r="I1604" s="2">
        <v>45051</v>
      </c>
      <c r="J1604" s="15" t="str">
        <f>MID(Tabla1[[#This Row],[HORA]],1,5)</f>
        <v>20:22</v>
      </c>
      <c r="K1604" s="16">
        <f>IF(Tabla1[[#This Row],[FECHA]]=I1605,IF(J1605-J1604&gt;0,(J1605-J1604)*1440,0),0)</f>
        <v>11.000000000000121</v>
      </c>
      <c r="L1604" s="14">
        <f>2+L1345-Datos!$C$8</f>
        <v>5.67</v>
      </c>
      <c r="M1604" s="13" t="s">
        <v>56281</v>
      </c>
      <c r="N1604" s="1" t="s">
        <v>1715</v>
      </c>
      <c r="O1604" s="1">
        <v>25</v>
      </c>
      <c r="P1604" s="1" t="s">
        <v>300</v>
      </c>
      <c r="Q1604" s="4" t="s">
        <v>21</v>
      </c>
    </row>
    <row r="1605" spans="1:17" ht="22.5" x14ac:dyDescent="0.25">
      <c r="A1605" s="3">
        <v>5817</v>
      </c>
      <c r="B1605" s="1" t="s">
        <v>18204</v>
      </c>
      <c r="C1605" s="1" t="s">
        <v>15</v>
      </c>
      <c r="D1605" s="1" t="s">
        <v>82</v>
      </c>
      <c r="E1605" s="1">
        <v>16417400</v>
      </c>
      <c r="F1605" s="1" t="s">
        <v>13357</v>
      </c>
      <c r="G1605" s="1">
        <v>16417400</v>
      </c>
      <c r="H1605" s="1" t="s">
        <v>13357</v>
      </c>
      <c r="I1605" s="2">
        <v>45051</v>
      </c>
      <c r="J1605" s="15" t="str">
        <f>MID(Tabla1[[#This Row],[HORA]],1,5)</f>
        <v>20:33</v>
      </c>
      <c r="K1605" s="16">
        <f>IF(Tabla1[[#This Row],[FECHA]]=I1606,IF(J1606-J1605&gt;0,(J1606-J1605)*1440,0),0)</f>
        <v>2.9999999999999893</v>
      </c>
      <c r="L1605" s="14">
        <f>2+L1346-Datos!$C$8</f>
        <v>7.82</v>
      </c>
      <c r="M1605" s="13" t="s">
        <v>56292</v>
      </c>
      <c r="N1605" s="1" t="s">
        <v>3080</v>
      </c>
      <c r="O1605" s="1">
        <v>10</v>
      </c>
      <c r="P1605" s="1" t="s">
        <v>170</v>
      </c>
      <c r="Q1605" s="4" t="s">
        <v>21</v>
      </c>
    </row>
    <row r="1606" spans="1:17" ht="22.5" x14ac:dyDescent="0.25">
      <c r="A1606" s="3">
        <v>16781</v>
      </c>
      <c r="B1606" s="1" t="s">
        <v>50799</v>
      </c>
      <c r="C1606" s="1" t="s">
        <v>15</v>
      </c>
      <c r="D1606" s="1" t="s">
        <v>33</v>
      </c>
      <c r="E1606" s="1">
        <v>20480049200</v>
      </c>
      <c r="F1606" s="1" t="s">
        <v>48520</v>
      </c>
      <c r="G1606" s="1">
        <v>2230049</v>
      </c>
      <c r="H1606" s="1" t="s">
        <v>50270</v>
      </c>
      <c r="I1606" s="2">
        <v>45051</v>
      </c>
      <c r="J1606" s="15" t="str">
        <f>MID(Tabla1[[#This Row],[HORA]],1,5)</f>
        <v>20:36</v>
      </c>
      <c r="K1606" s="16">
        <f>IF(Tabla1[[#This Row],[FECHA]]=I1607,IF(J1607-J1606&gt;0,(J1607-J1606)*1440,0),0)</f>
        <v>0.99999999999999645</v>
      </c>
      <c r="L1606" s="14">
        <f>2+L1347-Datos!$C$8</f>
        <v>9.52</v>
      </c>
      <c r="M1606" s="13" t="s">
        <v>56295</v>
      </c>
      <c r="N1606" s="1" t="s">
        <v>50800</v>
      </c>
      <c r="O1606" s="1">
        <v>40</v>
      </c>
      <c r="P1606" s="1" t="s">
        <v>170</v>
      </c>
      <c r="Q1606" s="4" t="s">
        <v>21</v>
      </c>
    </row>
    <row r="1607" spans="1:17" ht="22.5" x14ac:dyDescent="0.25">
      <c r="A1607" s="3">
        <v>12596</v>
      </c>
      <c r="B1607" s="1" t="s">
        <v>38812</v>
      </c>
      <c r="C1607" s="1" t="s">
        <v>15</v>
      </c>
      <c r="D1607" s="1" t="s">
        <v>141</v>
      </c>
      <c r="E1607" s="1">
        <v>44530492</v>
      </c>
      <c r="F1607" s="1" t="s">
        <v>38813</v>
      </c>
      <c r="G1607" s="1">
        <v>44530492</v>
      </c>
      <c r="H1607" s="1" t="s">
        <v>38813</v>
      </c>
      <c r="I1607" s="2">
        <v>45051</v>
      </c>
      <c r="J1607" s="15" t="str">
        <f>MID(Tabla1[[#This Row],[HORA]],1,5)</f>
        <v>20:37</v>
      </c>
      <c r="K1607" s="16">
        <f>IF(Tabla1[[#This Row],[FECHA]]=I1608,IF(J1608-J1607&gt;0,(J1608-J1607)*1440,0),0)</f>
        <v>1.999999999999833</v>
      </c>
      <c r="L1607" s="14">
        <f>2+L1348-Datos!$C$8</f>
        <v>6.68</v>
      </c>
      <c r="M1607" s="13" t="s">
        <v>56296</v>
      </c>
      <c r="N1607" s="1" t="s">
        <v>1715</v>
      </c>
      <c r="O1607" s="1">
        <v>60</v>
      </c>
      <c r="P1607" s="1" t="s">
        <v>413</v>
      </c>
      <c r="Q1607" s="4" t="s">
        <v>21</v>
      </c>
    </row>
    <row r="1608" spans="1:17" ht="22.5" x14ac:dyDescent="0.25">
      <c r="A1608" s="3">
        <v>5818</v>
      </c>
      <c r="B1608" s="1" t="s">
        <v>18205</v>
      </c>
      <c r="C1608" s="1" t="s">
        <v>15</v>
      </c>
      <c r="D1608" s="1" t="s">
        <v>77</v>
      </c>
      <c r="E1608" s="1">
        <v>41474483</v>
      </c>
      <c r="F1608" s="1" t="s">
        <v>18206</v>
      </c>
      <c r="G1608" s="1">
        <v>2230050</v>
      </c>
      <c r="H1608" s="1" t="s">
        <v>18207</v>
      </c>
      <c r="I1608" s="2">
        <v>45051</v>
      </c>
      <c r="J1608" s="15" t="str">
        <f>MID(Tabla1[[#This Row],[HORA]],1,5)</f>
        <v>20:39</v>
      </c>
      <c r="K1608" s="16">
        <f>IF(Tabla1[[#This Row],[FECHA]]=I1609,IF(J1609-J1608&gt;0,(J1609-J1608)*1440,0),0)</f>
        <v>2.0000000000001528</v>
      </c>
      <c r="L1608" s="14">
        <f>2+L1349-Datos!$C$8</f>
        <v>7.62</v>
      </c>
      <c r="M1608" s="13" t="s">
        <v>56298</v>
      </c>
      <c r="N1608" s="1" t="s">
        <v>18208</v>
      </c>
      <c r="O1608" s="1">
        <v>30</v>
      </c>
      <c r="P1608" s="1" t="s">
        <v>170</v>
      </c>
      <c r="Q1608" s="4" t="s">
        <v>21</v>
      </c>
    </row>
    <row r="1609" spans="1:17" ht="22.5" x14ac:dyDescent="0.25">
      <c r="A1609" s="3">
        <v>5819</v>
      </c>
      <c r="B1609" s="1" t="s">
        <v>18209</v>
      </c>
      <c r="C1609" s="1" t="s">
        <v>15</v>
      </c>
      <c r="D1609" s="1" t="s">
        <v>77</v>
      </c>
      <c r="E1609" s="1">
        <v>77292182</v>
      </c>
      <c r="F1609" s="1" t="s">
        <v>18210</v>
      </c>
      <c r="G1609" s="1">
        <v>41253094</v>
      </c>
      <c r="H1609" s="1" t="s">
        <v>9208</v>
      </c>
      <c r="I1609" s="2">
        <v>45051</v>
      </c>
      <c r="J1609" s="15" t="str">
        <f>MID(Tabla1[[#This Row],[HORA]],1,5)</f>
        <v>20:41</v>
      </c>
      <c r="K1609" s="16">
        <f>IF(Tabla1[[#This Row],[FECHA]]=I1610,IF(J1610-J1609&gt;0,(J1610-J1609)*1440,0),0)</f>
        <v>1.999999999999833</v>
      </c>
      <c r="L1609" s="14">
        <f>2+L1350-Datos!$C$8</f>
        <v>7.8599999999999994</v>
      </c>
      <c r="M1609" s="13" t="s">
        <v>56300</v>
      </c>
      <c r="N1609" s="1" t="s">
        <v>18211</v>
      </c>
      <c r="O1609" s="1">
        <v>20</v>
      </c>
      <c r="P1609" s="1" t="s">
        <v>170</v>
      </c>
      <c r="Q1609" s="4" t="s">
        <v>21</v>
      </c>
    </row>
    <row r="1610" spans="1:17" ht="22.5" x14ac:dyDescent="0.25">
      <c r="A1610" s="3">
        <v>5820</v>
      </c>
      <c r="B1610" s="1" t="s">
        <v>18212</v>
      </c>
      <c r="C1610" s="1" t="s">
        <v>15</v>
      </c>
      <c r="D1610" s="1" t="s">
        <v>23</v>
      </c>
      <c r="E1610" s="1">
        <v>41505702</v>
      </c>
      <c r="F1610" s="1" t="s">
        <v>18213</v>
      </c>
      <c r="G1610" s="1">
        <v>2230051</v>
      </c>
      <c r="H1610" s="1" t="s">
        <v>18214</v>
      </c>
      <c r="I1610" s="2">
        <v>45051</v>
      </c>
      <c r="J1610" s="15" t="str">
        <f>MID(Tabla1[[#This Row],[HORA]],1,5)</f>
        <v>20:43</v>
      </c>
      <c r="K1610" s="16">
        <f>IF(Tabla1[[#This Row],[FECHA]]=I1611,IF(J1611-J1610&gt;0,(J1611-J1610)*1440,0),0)</f>
        <v>2.9999999999999893</v>
      </c>
      <c r="L1610" s="14">
        <f>2+L1351-Datos!$C$8</f>
        <v>5.53</v>
      </c>
      <c r="M1610" s="13" t="s">
        <v>56302</v>
      </c>
      <c r="N1610" s="1" t="s">
        <v>18215</v>
      </c>
      <c r="O1610" s="1">
        <v>15</v>
      </c>
      <c r="P1610" s="1" t="s">
        <v>170</v>
      </c>
      <c r="Q1610" s="4" t="s">
        <v>21</v>
      </c>
    </row>
    <row r="1611" spans="1:17" ht="22.5" x14ac:dyDescent="0.25">
      <c r="A1611" s="3">
        <v>5821</v>
      </c>
      <c r="B1611" s="1" t="s">
        <v>18216</v>
      </c>
      <c r="C1611" s="1" t="s">
        <v>15</v>
      </c>
      <c r="D1611" s="1" t="s">
        <v>82</v>
      </c>
      <c r="E1611" s="1">
        <v>73166242</v>
      </c>
      <c r="F1611" s="1" t="s">
        <v>18217</v>
      </c>
      <c r="G1611" s="1">
        <v>73166242</v>
      </c>
      <c r="H1611" s="1" t="s">
        <v>18217</v>
      </c>
      <c r="I1611" s="2">
        <v>45051</v>
      </c>
      <c r="J1611" s="15" t="str">
        <f>MID(Tabla1[[#This Row],[HORA]],1,5)</f>
        <v>20:46</v>
      </c>
      <c r="K1611" s="16">
        <f>IF(Tabla1[[#This Row],[FECHA]]=I1612,IF(J1612-J1611&gt;0,(J1612-J1611)*1440,0),0)</f>
        <v>14.00000000000011</v>
      </c>
      <c r="L1611" s="14">
        <f>2+L1352-Datos!$C$8</f>
        <v>6.7700000000000005</v>
      </c>
      <c r="M1611" s="13" t="s">
        <v>56305</v>
      </c>
      <c r="N1611" s="1" t="s">
        <v>3080</v>
      </c>
      <c r="O1611" s="1">
        <v>15</v>
      </c>
      <c r="P1611" s="1" t="s">
        <v>170</v>
      </c>
      <c r="Q1611" s="4" t="s">
        <v>21</v>
      </c>
    </row>
    <row r="1612" spans="1:17" ht="22.5" x14ac:dyDescent="0.25">
      <c r="A1612" s="3">
        <v>5822</v>
      </c>
      <c r="B1612" s="1" t="s">
        <v>18218</v>
      </c>
      <c r="C1612" s="1" t="s">
        <v>15</v>
      </c>
      <c r="D1612" s="1" t="s">
        <v>33</v>
      </c>
      <c r="E1612" s="1">
        <v>16773489</v>
      </c>
      <c r="F1612" s="1" t="s">
        <v>10436</v>
      </c>
      <c r="G1612" s="1">
        <v>2230053</v>
      </c>
      <c r="H1612" s="1" t="s">
        <v>18219</v>
      </c>
      <c r="I1612" s="2">
        <v>45051</v>
      </c>
      <c r="J1612" s="15" t="str">
        <f>MID(Tabla1[[#This Row],[HORA]],1,5)</f>
        <v>21:00</v>
      </c>
      <c r="K1612" s="16">
        <f>IF(Tabla1[[#This Row],[FECHA]]=I1613,IF(J1613-J1612&gt;0,(J1613-J1612)*1440,0),0)</f>
        <v>2.9999999999999893</v>
      </c>
      <c r="L1612" s="14">
        <f>2+L1353-Datos!$C$8</f>
        <v>6.4600000000000009</v>
      </c>
      <c r="M1612" s="13" t="s">
        <v>56319</v>
      </c>
      <c r="N1612" s="1" t="s">
        <v>18220</v>
      </c>
      <c r="O1612" s="1">
        <v>45</v>
      </c>
      <c r="P1612" s="1" t="s">
        <v>170</v>
      </c>
      <c r="Q1612" s="4" t="s">
        <v>21</v>
      </c>
    </row>
    <row r="1613" spans="1:17" ht="22.5" x14ac:dyDescent="0.25">
      <c r="A1613" s="3">
        <v>16782</v>
      </c>
      <c r="B1613" s="1" t="s">
        <v>50801</v>
      </c>
      <c r="C1613" s="1" t="s">
        <v>15</v>
      </c>
      <c r="D1613" s="1" t="s">
        <v>82</v>
      </c>
      <c r="E1613" s="1">
        <v>20606904381</v>
      </c>
      <c r="F1613" s="1" t="s">
        <v>47678</v>
      </c>
      <c r="G1613" s="1">
        <v>373437</v>
      </c>
      <c r="H1613" s="1" t="s">
        <v>47679</v>
      </c>
      <c r="I1613" s="2">
        <v>45051</v>
      </c>
      <c r="J1613" s="15" t="str">
        <f>MID(Tabla1[[#This Row],[HORA]],1,5)</f>
        <v>21:03</v>
      </c>
      <c r="K1613" s="16">
        <f>IF(Tabla1[[#This Row],[FECHA]]=I1614,IF(J1614-J1613&gt;0,(J1614-J1613)*1440,0),0)</f>
        <v>0.99999999999999645</v>
      </c>
      <c r="L1613" s="14">
        <f>2+L1354-Datos!$C$8</f>
        <v>7.84</v>
      </c>
      <c r="M1613" s="13" t="s">
        <v>56322</v>
      </c>
      <c r="N1613" s="1" t="s">
        <v>50802</v>
      </c>
      <c r="O1613" s="1">
        <v>40</v>
      </c>
      <c r="P1613" s="1" t="s">
        <v>170</v>
      </c>
      <c r="Q1613" s="4" t="s">
        <v>21</v>
      </c>
    </row>
    <row r="1614" spans="1:17" ht="22.5" x14ac:dyDescent="0.25">
      <c r="A1614" s="3">
        <v>1121</v>
      </c>
      <c r="B1614" s="1" t="s">
        <v>3070</v>
      </c>
      <c r="C1614" s="1" t="s">
        <v>15</v>
      </c>
      <c r="D1614" s="1" t="s">
        <v>40</v>
      </c>
      <c r="E1614" s="1">
        <v>16723301</v>
      </c>
      <c r="F1614" s="1" t="s">
        <v>3071</v>
      </c>
      <c r="G1614" s="1">
        <v>2230056</v>
      </c>
      <c r="H1614" s="1" t="s">
        <v>3072</v>
      </c>
      <c r="I1614" s="2">
        <v>45051</v>
      </c>
      <c r="J1614" s="15" t="str">
        <f>MID(Tabla1[[#This Row],[HORA]],1,5)</f>
        <v>21:04</v>
      </c>
      <c r="K1614" s="16">
        <f>IF(Tabla1[[#This Row],[FECHA]]=I1615,IF(J1615-J1614&gt;0,(J1615-J1614)*1440,0),0)</f>
        <v>0</v>
      </c>
      <c r="L1614" s="14">
        <f>2+L1355-Datos!$C$8</f>
        <v>7.7800000000000011</v>
      </c>
      <c r="M1614" s="13" t="s">
        <v>56323</v>
      </c>
      <c r="N1614" s="1" t="s">
        <v>3073</v>
      </c>
      <c r="O1614" s="1">
        <v>20</v>
      </c>
      <c r="P1614" s="1" t="s">
        <v>300</v>
      </c>
      <c r="Q1614" s="4" t="s">
        <v>21</v>
      </c>
    </row>
    <row r="1615" spans="1:17" ht="22.5" x14ac:dyDescent="0.25">
      <c r="A1615" s="3">
        <v>1122</v>
      </c>
      <c r="B1615" s="1" t="s">
        <v>3074</v>
      </c>
      <c r="C1615" s="1" t="s">
        <v>15</v>
      </c>
      <c r="D1615" s="1" t="s">
        <v>40</v>
      </c>
      <c r="E1615" s="1">
        <v>16723301</v>
      </c>
      <c r="F1615" s="1" t="s">
        <v>3071</v>
      </c>
      <c r="G1615" s="1">
        <v>2230057</v>
      </c>
      <c r="H1615" s="1" t="s">
        <v>3075</v>
      </c>
      <c r="I1615" s="2">
        <v>45051</v>
      </c>
      <c r="J1615" s="15" t="str">
        <f>MID(Tabla1[[#This Row],[HORA]],1,5)</f>
        <v>21:04</v>
      </c>
      <c r="K1615" s="16">
        <f>IF(Tabla1[[#This Row],[FECHA]]=I1616,IF(J1616-J1615&gt;0,(J1616-J1615)*1440,0),0)</f>
        <v>0.99999999999999645</v>
      </c>
      <c r="L1615" s="14">
        <f>2+L1356-Datos!$C$8</f>
        <v>7.68</v>
      </c>
      <c r="M1615" s="13" t="s">
        <v>56323</v>
      </c>
      <c r="N1615" s="1" t="s">
        <v>3073</v>
      </c>
      <c r="O1615" s="1">
        <v>20</v>
      </c>
      <c r="P1615" s="1" t="s">
        <v>300</v>
      </c>
      <c r="Q1615" s="4" t="s">
        <v>21</v>
      </c>
    </row>
    <row r="1616" spans="1:17" ht="22.5" x14ac:dyDescent="0.25">
      <c r="A1616" s="3">
        <v>1123</v>
      </c>
      <c r="B1616" s="1" t="s">
        <v>3076</v>
      </c>
      <c r="C1616" s="1" t="s">
        <v>15</v>
      </c>
      <c r="D1616" s="1" t="s">
        <v>33</v>
      </c>
      <c r="E1616" s="1">
        <v>16723301</v>
      </c>
      <c r="F1616" s="1" t="s">
        <v>3071</v>
      </c>
      <c r="G1616" s="1">
        <v>2230058</v>
      </c>
      <c r="H1616" s="1" t="s">
        <v>3077</v>
      </c>
      <c r="I1616" s="2">
        <v>45051</v>
      </c>
      <c r="J1616" s="15" t="str">
        <f>MID(Tabla1[[#This Row],[HORA]],1,5)</f>
        <v>21:05</v>
      </c>
      <c r="K1616" s="16">
        <f>IF(Tabla1[[#This Row],[FECHA]]=I1617,IF(J1617-J1616&gt;0,(J1617-J1616)*1440,0),0)</f>
        <v>10.999999999999961</v>
      </c>
      <c r="L1616" s="14">
        <f>2+L1357-Datos!$C$8</f>
        <v>5.3900000000000006</v>
      </c>
      <c r="M1616" s="13" t="s">
        <v>56324</v>
      </c>
      <c r="N1616" s="1" t="s">
        <v>3073</v>
      </c>
      <c r="O1616" s="1">
        <v>20</v>
      </c>
      <c r="P1616" s="1" t="s">
        <v>300</v>
      </c>
      <c r="Q1616" s="4" t="s">
        <v>21</v>
      </c>
    </row>
    <row r="1617" spans="1:17" ht="22.5" x14ac:dyDescent="0.25">
      <c r="A1617" s="3">
        <v>5823</v>
      </c>
      <c r="B1617" s="1" t="s">
        <v>18221</v>
      </c>
      <c r="C1617" s="1" t="s">
        <v>15</v>
      </c>
      <c r="D1617" s="1" t="s">
        <v>77</v>
      </c>
      <c r="E1617" s="1">
        <v>41265918</v>
      </c>
      <c r="F1617" s="1" t="s">
        <v>18222</v>
      </c>
      <c r="G1617" s="1">
        <v>61007052</v>
      </c>
      <c r="H1617" s="1" t="s">
        <v>18223</v>
      </c>
      <c r="I1617" s="2">
        <v>45051</v>
      </c>
      <c r="J1617" s="15" t="str">
        <f>MID(Tabla1[[#This Row],[HORA]],1,5)</f>
        <v>21:16</v>
      </c>
      <c r="K1617" s="16">
        <f>IF(Tabla1[[#This Row],[FECHA]]=I1618,IF(J1618-J1617&gt;0,(J1618-J1617)*1440,0),0)</f>
        <v>14.00000000000011</v>
      </c>
      <c r="L1617" s="14">
        <f>2+L1358-Datos!$C$8</f>
        <v>6.68</v>
      </c>
      <c r="M1617" s="13" t="s">
        <v>56330</v>
      </c>
      <c r="N1617" s="1" t="s">
        <v>18224</v>
      </c>
      <c r="O1617" s="1">
        <v>12</v>
      </c>
      <c r="P1617" s="1" t="s">
        <v>170</v>
      </c>
      <c r="Q1617" s="4" t="s">
        <v>21</v>
      </c>
    </row>
    <row r="1618" spans="1:17" ht="22.5" x14ac:dyDescent="0.25">
      <c r="A1618" s="3">
        <v>5824</v>
      </c>
      <c r="B1618" s="1" t="s">
        <v>18225</v>
      </c>
      <c r="C1618" s="1" t="s">
        <v>15</v>
      </c>
      <c r="D1618" s="1" t="s">
        <v>82</v>
      </c>
      <c r="E1618" s="1">
        <v>5555231</v>
      </c>
      <c r="F1618" s="1" t="s">
        <v>18226</v>
      </c>
      <c r="G1618" s="1">
        <v>5555231</v>
      </c>
      <c r="H1618" s="1" t="s">
        <v>18226</v>
      </c>
      <c r="I1618" s="2">
        <v>45051</v>
      </c>
      <c r="J1618" s="15" t="str">
        <f>MID(Tabla1[[#This Row],[HORA]],1,5)</f>
        <v>21:30</v>
      </c>
      <c r="K1618" s="16">
        <f>IF(Tabla1[[#This Row],[FECHA]]=I1619,IF(J1619-J1618&gt;0,(J1619-J1618)*1440,0),0)</f>
        <v>0</v>
      </c>
      <c r="L1618" s="14">
        <f>2+L1359-Datos!$C$8</f>
        <v>5.69</v>
      </c>
      <c r="M1618" s="13" t="s">
        <v>56332</v>
      </c>
      <c r="N1618" s="1" t="s">
        <v>18227</v>
      </c>
      <c r="O1618" s="1">
        <v>15</v>
      </c>
      <c r="P1618" s="1" t="s">
        <v>170</v>
      </c>
      <c r="Q1618" s="4" t="s">
        <v>21</v>
      </c>
    </row>
    <row r="1619" spans="1:17" ht="22.5" x14ac:dyDescent="0.25">
      <c r="A1619" s="3">
        <v>5825</v>
      </c>
      <c r="B1619" s="1" t="s">
        <v>18228</v>
      </c>
      <c r="C1619" s="1" t="s">
        <v>15</v>
      </c>
      <c r="D1619" s="1" t="s">
        <v>40</v>
      </c>
      <c r="E1619" s="1">
        <v>16736704</v>
      </c>
      <c r="F1619" s="1" t="s">
        <v>18229</v>
      </c>
      <c r="G1619" s="1">
        <v>2230066</v>
      </c>
      <c r="H1619" s="1" t="s">
        <v>6228</v>
      </c>
      <c r="I1619" s="2">
        <v>45052</v>
      </c>
      <c r="J1619" s="15" t="str">
        <f>MID(Tabla1[[#This Row],[HORA]],1,5)</f>
        <v>06:00</v>
      </c>
      <c r="K1619" s="16">
        <f>IF(Tabla1[[#This Row],[FECHA]]=I1620,IF(J1620-J1619&gt;0,(J1620-J1619)*1440,0),0)</f>
        <v>15.000000000000027</v>
      </c>
      <c r="L1619" s="14">
        <f>2+L1360-Datos!$C$8</f>
        <v>8.6999999999999993</v>
      </c>
      <c r="M1619" s="13" t="s">
        <v>4776</v>
      </c>
      <c r="N1619" s="1" t="s">
        <v>1715</v>
      </c>
      <c r="O1619" s="1">
        <v>6</v>
      </c>
      <c r="P1619" s="1" t="s">
        <v>20</v>
      </c>
      <c r="Q1619" s="4" t="s">
        <v>21</v>
      </c>
    </row>
    <row r="1620" spans="1:17" ht="22.5" x14ac:dyDescent="0.25">
      <c r="A1620" s="3">
        <v>5826</v>
      </c>
      <c r="B1620" s="1" t="s">
        <v>18230</v>
      </c>
      <c r="C1620" s="1" t="s">
        <v>15</v>
      </c>
      <c r="D1620" s="1" t="s">
        <v>40</v>
      </c>
      <c r="E1620" s="1">
        <v>16796999</v>
      </c>
      <c r="F1620" s="1" t="s">
        <v>8256</v>
      </c>
      <c r="G1620" s="1">
        <v>2230069</v>
      </c>
      <c r="H1620" s="1" t="s">
        <v>6228</v>
      </c>
      <c r="I1620" s="2">
        <v>45052</v>
      </c>
      <c r="J1620" s="15" t="str">
        <f>MID(Tabla1[[#This Row],[HORA]],1,5)</f>
        <v>06:15</v>
      </c>
      <c r="K1620" s="16">
        <f>IF(Tabla1[[#This Row],[FECHA]]=I1621,IF(J1621-J1620&gt;0,(J1621-J1620)*1440,0),0)</f>
        <v>5.9999999999999787</v>
      </c>
      <c r="L1620" s="14">
        <f>2+L1361-Datos!$C$8</f>
        <v>10.760000000000002</v>
      </c>
      <c r="M1620" s="13" t="s">
        <v>1313</v>
      </c>
      <c r="N1620" s="1" t="s">
        <v>1715</v>
      </c>
      <c r="O1620" s="1">
        <v>20</v>
      </c>
      <c r="P1620" s="1" t="s">
        <v>20</v>
      </c>
      <c r="Q1620" s="4" t="s">
        <v>21</v>
      </c>
    </row>
    <row r="1621" spans="1:17" ht="22.5" x14ac:dyDescent="0.25">
      <c r="A1621" s="3">
        <v>1132</v>
      </c>
      <c r="B1621" s="1" t="s">
        <v>3101</v>
      </c>
      <c r="C1621" s="1" t="s">
        <v>15</v>
      </c>
      <c r="D1621" s="1" t="s">
        <v>33</v>
      </c>
      <c r="E1621" s="1">
        <v>1020707</v>
      </c>
      <c r="F1621" s="1" t="s">
        <v>3102</v>
      </c>
      <c r="G1621" s="1">
        <v>1020707</v>
      </c>
      <c r="H1621" s="1" t="s">
        <v>3102</v>
      </c>
      <c r="I1621" s="2">
        <v>45052</v>
      </c>
      <c r="J1621" s="15" t="str">
        <f>MID(Tabla1[[#This Row],[HORA]],1,5)</f>
        <v>06:21</v>
      </c>
      <c r="K1621" s="16">
        <f>IF(Tabla1[[#This Row],[FECHA]]=I1622,IF(J1622-J1621&gt;0,(J1622-J1621)*1440,0),0)</f>
        <v>0.99999999999999645</v>
      </c>
      <c r="L1621" s="14">
        <f>2+L1362-Datos!$C$8</f>
        <v>6.6300000000000008</v>
      </c>
      <c r="M1621" s="13" t="s">
        <v>411</v>
      </c>
      <c r="N1621" s="1" t="s">
        <v>1715</v>
      </c>
      <c r="O1621" s="1">
        <v>20</v>
      </c>
      <c r="P1621" s="1" t="s">
        <v>818</v>
      </c>
      <c r="Q1621" s="4" t="s">
        <v>21</v>
      </c>
    </row>
    <row r="1622" spans="1:17" ht="22.5" x14ac:dyDescent="0.25">
      <c r="A1622" s="3">
        <v>5827</v>
      </c>
      <c r="B1622" s="1" t="s">
        <v>18231</v>
      </c>
      <c r="C1622" s="1" t="s">
        <v>15</v>
      </c>
      <c r="D1622" s="1" t="s">
        <v>33</v>
      </c>
      <c r="E1622" s="1">
        <v>75677578</v>
      </c>
      <c r="F1622" s="1" t="s">
        <v>18232</v>
      </c>
      <c r="G1622" s="1">
        <v>2230072</v>
      </c>
      <c r="H1622" s="1" t="s">
        <v>18233</v>
      </c>
      <c r="I1622" s="2">
        <v>45052</v>
      </c>
      <c r="J1622" s="15" t="str">
        <f>MID(Tabla1[[#This Row],[HORA]],1,5)</f>
        <v>06:22</v>
      </c>
      <c r="K1622" s="16">
        <f>IF(Tabla1[[#This Row],[FECHA]]=I1623,IF(J1623-J1622&gt;0,(J1623-J1622)*1440,0),0)</f>
        <v>10.999999999999961</v>
      </c>
      <c r="L1622" s="14">
        <f>2+L1363-Datos!$C$8</f>
        <v>6.44</v>
      </c>
      <c r="M1622" s="13" t="s">
        <v>492</v>
      </c>
      <c r="N1622" s="1" t="s">
        <v>18234</v>
      </c>
      <c r="O1622" s="1">
        <v>90</v>
      </c>
      <c r="P1622" s="1" t="s">
        <v>20</v>
      </c>
      <c r="Q1622" s="4" t="s">
        <v>21</v>
      </c>
    </row>
    <row r="1623" spans="1:17" ht="22.5" x14ac:dyDescent="0.25">
      <c r="A1623" s="3">
        <v>1133</v>
      </c>
      <c r="B1623" s="1" t="s">
        <v>3103</v>
      </c>
      <c r="C1623" s="1" t="s">
        <v>15</v>
      </c>
      <c r="D1623" s="1" t="s">
        <v>40</v>
      </c>
      <c r="E1623" s="1">
        <v>47538561</v>
      </c>
      <c r="F1623" s="1" t="s">
        <v>3104</v>
      </c>
      <c r="G1623" s="1">
        <v>47538561</v>
      </c>
      <c r="H1623" s="1" t="s">
        <v>3104</v>
      </c>
      <c r="I1623" s="2">
        <v>45052</v>
      </c>
      <c r="J1623" s="15" t="str">
        <f>MID(Tabla1[[#This Row],[HORA]],1,5)</f>
        <v>06:33</v>
      </c>
      <c r="K1623" s="16">
        <f>IF(Tabla1[[#This Row],[FECHA]]=I1624,IF(J1624-J1623&gt;0,(J1624-J1623)*1440,0),0)</f>
        <v>4.0000000000000657</v>
      </c>
      <c r="L1623" s="14">
        <f>2+L1364-Datos!$C$8</f>
        <v>8.5300000000000011</v>
      </c>
      <c r="M1623" s="13" t="s">
        <v>3105</v>
      </c>
      <c r="N1623" s="1" t="s">
        <v>1715</v>
      </c>
      <c r="O1623" s="1">
        <v>30</v>
      </c>
      <c r="P1623" s="1" t="s">
        <v>818</v>
      </c>
      <c r="Q1623" s="4" t="s">
        <v>21</v>
      </c>
    </row>
    <row r="1624" spans="1:17" ht="22.5" x14ac:dyDescent="0.25">
      <c r="A1624" s="3">
        <v>1134</v>
      </c>
      <c r="B1624" s="1" t="s">
        <v>3106</v>
      </c>
      <c r="C1624" s="1" t="s">
        <v>15</v>
      </c>
      <c r="D1624" s="1" t="s">
        <v>33</v>
      </c>
      <c r="E1624" s="1">
        <v>16657693</v>
      </c>
      <c r="F1624" s="1" t="s">
        <v>3107</v>
      </c>
      <c r="G1624" s="1">
        <v>2230074</v>
      </c>
      <c r="H1624" s="1" t="s">
        <v>3108</v>
      </c>
      <c r="I1624" s="2">
        <v>45052</v>
      </c>
      <c r="J1624" s="15" t="str">
        <f>MID(Tabla1[[#This Row],[HORA]],1,5)</f>
        <v>06:37</v>
      </c>
      <c r="K1624" s="16">
        <f>IF(Tabla1[[#This Row],[FECHA]]=I1625,IF(J1625-J1624&gt;0,(J1625-J1624)*1440,0),0)</f>
        <v>0</v>
      </c>
      <c r="L1624" s="14">
        <f>2+L1365-Datos!$C$8</f>
        <v>5.87</v>
      </c>
      <c r="M1624" s="13" t="s">
        <v>68</v>
      </c>
      <c r="N1624" s="1" t="s">
        <v>2553</v>
      </c>
      <c r="O1624" s="1">
        <v>20</v>
      </c>
      <c r="P1624" s="1" t="s">
        <v>818</v>
      </c>
      <c r="Q1624" s="4" t="s">
        <v>21</v>
      </c>
    </row>
    <row r="1625" spans="1:17" ht="22.5" x14ac:dyDescent="0.25">
      <c r="A1625" s="3">
        <v>1135</v>
      </c>
      <c r="B1625" s="1" t="s">
        <v>3106</v>
      </c>
      <c r="C1625" s="1" t="s">
        <v>15</v>
      </c>
      <c r="D1625" s="1" t="s">
        <v>33</v>
      </c>
      <c r="E1625" s="1">
        <v>16657693</v>
      </c>
      <c r="F1625" s="1" t="s">
        <v>3109</v>
      </c>
      <c r="G1625" s="1">
        <v>2230074</v>
      </c>
      <c r="H1625" s="1" t="s">
        <v>3108</v>
      </c>
      <c r="I1625" s="2">
        <v>45052</v>
      </c>
      <c r="J1625" s="15" t="str">
        <f>MID(Tabla1[[#This Row],[HORA]],1,5)</f>
        <v>06:37</v>
      </c>
      <c r="K1625" s="16">
        <f>IF(Tabla1[[#This Row],[FECHA]]=I1626,IF(J1626-J1625&gt;0,(J1626-J1625)*1440,0),0)</f>
        <v>0.99999999999991651</v>
      </c>
      <c r="L1625" s="14">
        <f>2+L1366-Datos!$C$8</f>
        <v>7.6000000000000005</v>
      </c>
      <c r="M1625" s="13" t="s">
        <v>68</v>
      </c>
      <c r="N1625" s="1" t="s">
        <v>2553</v>
      </c>
      <c r="O1625" s="1">
        <v>20</v>
      </c>
      <c r="P1625" s="1" t="s">
        <v>818</v>
      </c>
      <c r="Q1625" s="4" t="s">
        <v>21</v>
      </c>
    </row>
    <row r="1626" spans="1:17" ht="22.5" x14ac:dyDescent="0.25">
      <c r="A1626" s="3">
        <v>5828</v>
      </c>
      <c r="B1626" s="1" t="s">
        <v>18235</v>
      </c>
      <c r="C1626" s="1" t="s">
        <v>15</v>
      </c>
      <c r="D1626" s="1" t="s">
        <v>33</v>
      </c>
      <c r="E1626" s="1">
        <v>17406238</v>
      </c>
      <c r="F1626" s="1" t="s">
        <v>10170</v>
      </c>
      <c r="G1626" s="1">
        <v>2230075</v>
      </c>
      <c r="H1626" s="1" t="s">
        <v>18236</v>
      </c>
      <c r="I1626" s="2">
        <v>45052</v>
      </c>
      <c r="J1626" s="15" t="str">
        <f>MID(Tabla1[[#This Row],[HORA]],1,5)</f>
        <v>06:38</v>
      </c>
      <c r="K1626" s="16">
        <f>IF(Tabla1[[#This Row],[FECHA]]=I1627,IF(J1627-J1626&gt;0,(J1627-J1626)*1440,0),0)</f>
        <v>2.0000000000000728</v>
      </c>
      <c r="L1626" s="14">
        <f>2+L1367-Datos!$C$8</f>
        <v>9.4600000000000009</v>
      </c>
      <c r="M1626" s="13" t="s">
        <v>5726</v>
      </c>
      <c r="N1626" s="1" t="s">
        <v>18237</v>
      </c>
      <c r="O1626" s="1">
        <v>20</v>
      </c>
      <c r="P1626" s="1" t="s">
        <v>20</v>
      </c>
      <c r="Q1626" s="4" t="s">
        <v>21</v>
      </c>
    </row>
    <row r="1627" spans="1:17" ht="22.5" x14ac:dyDescent="0.25">
      <c r="A1627" s="3">
        <v>5829</v>
      </c>
      <c r="B1627" s="1" t="s">
        <v>18238</v>
      </c>
      <c r="C1627" s="1" t="s">
        <v>15</v>
      </c>
      <c r="D1627" s="1" t="s">
        <v>82</v>
      </c>
      <c r="E1627" s="1">
        <v>5605991</v>
      </c>
      <c r="F1627" s="1" t="s">
        <v>18239</v>
      </c>
      <c r="G1627" s="1">
        <v>2230076</v>
      </c>
      <c r="H1627" s="1" t="s">
        <v>6228</v>
      </c>
      <c r="I1627" s="2">
        <v>45052</v>
      </c>
      <c r="J1627" s="15" t="str">
        <f>MID(Tabla1[[#This Row],[HORA]],1,5)</f>
        <v>06:40</v>
      </c>
      <c r="K1627" s="16">
        <f>IF(Tabla1[[#This Row],[FECHA]]=I1628,IF(J1628-J1627&gt;0,(J1628-J1627)*1440,0),0)</f>
        <v>0</v>
      </c>
      <c r="L1627" s="14">
        <f>2+L1368-Datos!$C$8</f>
        <v>6.76</v>
      </c>
      <c r="M1627" s="13" t="s">
        <v>2170</v>
      </c>
      <c r="N1627" s="1" t="s">
        <v>1715</v>
      </c>
      <c r="O1627" s="1">
        <v>10</v>
      </c>
      <c r="P1627" s="1" t="s">
        <v>20</v>
      </c>
      <c r="Q1627" s="4" t="s">
        <v>21</v>
      </c>
    </row>
    <row r="1628" spans="1:17" ht="22.5" x14ac:dyDescent="0.25">
      <c r="A1628" s="3">
        <v>5830</v>
      </c>
      <c r="B1628" s="1" t="s">
        <v>18240</v>
      </c>
      <c r="C1628" s="1" t="s">
        <v>15</v>
      </c>
      <c r="D1628" s="1" t="s">
        <v>77</v>
      </c>
      <c r="E1628" s="1">
        <v>80239425</v>
      </c>
      <c r="F1628" s="1" t="s">
        <v>4687</v>
      </c>
      <c r="G1628" s="1">
        <v>2230077</v>
      </c>
      <c r="H1628" s="1" t="s">
        <v>5583</v>
      </c>
      <c r="I1628" s="2">
        <v>45052</v>
      </c>
      <c r="J1628" s="15" t="str">
        <f>MID(Tabla1[[#This Row],[HORA]],1,5)</f>
        <v>06:40</v>
      </c>
      <c r="K1628" s="16">
        <f>IF(Tabla1[[#This Row],[FECHA]]=I1629,IF(J1629-J1628&gt;0,(J1629-J1628)*1440,0),0)</f>
        <v>0</v>
      </c>
      <c r="L1628" s="14">
        <f>2+L1369-Datos!$C$8</f>
        <v>7.42</v>
      </c>
      <c r="M1628" s="13" t="s">
        <v>2170</v>
      </c>
      <c r="N1628" s="1" t="s">
        <v>12718</v>
      </c>
      <c r="O1628" s="1">
        <v>30</v>
      </c>
      <c r="P1628" s="1" t="s">
        <v>20</v>
      </c>
      <c r="Q1628" s="4" t="s">
        <v>21</v>
      </c>
    </row>
    <row r="1629" spans="1:17" ht="22.5" x14ac:dyDescent="0.25">
      <c r="A1629" s="3">
        <v>15446</v>
      </c>
      <c r="B1629" s="1" t="s">
        <v>47145</v>
      </c>
      <c r="C1629" s="1" t="s">
        <v>15</v>
      </c>
      <c r="D1629" s="1" t="s">
        <v>40</v>
      </c>
      <c r="E1629" s="1">
        <v>45295203</v>
      </c>
      <c r="F1629" s="1" t="s">
        <v>47146</v>
      </c>
      <c r="G1629" s="1">
        <v>45295203</v>
      </c>
      <c r="H1629" s="1" t="s">
        <v>47146</v>
      </c>
      <c r="I1629" s="2">
        <v>45052</v>
      </c>
      <c r="J1629" s="15" t="str">
        <f>MID(Tabla1[[#This Row],[HORA]],1,5)</f>
        <v>06:40</v>
      </c>
      <c r="K1629" s="16">
        <f>IF(Tabla1[[#This Row],[FECHA]]=I1630,IF(J1630-J1629&gt;0,(J1630-J1629)*1440,0),0)</f>
        <v>5.9999999999999787</v>
      </c>
      <c r="L1629" s="14">
        <f>2+L1370-Datos!$C$8</f>
        <v>7.36</v>
      </c>
      <c r="M1629" s="13" t="s">
        <v>2170</v>
      </c>
      <c r="N1629" s="1" t="s">
        <v>28118</v>
      </c>
      <c r="O1629" s="1">
        <v>4</v>
      </c>
      <c r="P1629" s="1" t="s">
        <v>645</v>
      </c>
      <c r="Q1629" s="4" t="s">
        <v>21</v>
      </c>
    </row>
    <row r="1630" spans="1:17" ht="22.5" x14ac:dyDescent="0.25">
      <c r="A1630" s="3">
        <v>1136</v>
      </c>
      <c r="B1630" s="1" t="s">
        <v>3110</v>
      </c>
      <c r="C1630" s="1" t="s">
        <v>15</v>
      </c>
      <c r="D1630" s="1" t="s">
        <v>40</v>
      </c>
      <c r="E1630" s="1">
        <v>16524119</v>
      </c>
      <c r="F1630" s="1" t="s">
        <v>3111</v>
      </c>
      <c r="G1630" s="1">
        <v>16524119</v>
      </c>
      <c r="H1630" s="1" t="s">
        <v>3111</v>
      </c>
      <c r="I1630" s="2">
        <v>45052</v>
      </c>
      <c r="J1630" s="15" t="str">
        <f>MID(Tabla1[[#This Row],[HORA]],1,5)</f>
        <v>06:46</v>
      </c>
      <c r="K1630" s="16">
        <f>IF(Tabla1[[#This Row],[FECHA]]=I1631,IF(J1631-J1630&gt;0,(J1631-J1630)*1440,0),0)</f>
        <v>0.99999999999999645</v>
      </c>
      <c r="L1630" s="14">
        <f>2+L1371-Datos!$C$8</f>
        <v>5.4600000000000009</v>
      </c>
      <c r="M1630" s="13" t="s">
        <v>3112</v>
      </c>
      <c r="N1630" s="1" t="s">
        <v>1715</v>
      </c>
      <c r="O1630" s="1">
        <v>40</v>
      </c>
      <c r="P1630" s="1" t="s">
        <v>818</v>
      </c>
      <c r="Q1630" s="4" t="s">
        <v>21</v>
      </c>
    </row>
    <row r="1631" spans="1:17" ht="22.5" x14ac:dyDescent="0.25">
      <c r="A1631" s="3">
        <v>5831</v>
      </c>
      <c r="B1631" s="1" t="s">
        <v>18241</v>
      </c>
      <c r="C1631" s="1" t="s">
        <v>15</v>
      </c>
      <c r="D1631" s="1" t="s">
        <v>33</v>
      </c>
      <c r="E1631" s="1">
        <v>44378007</v>
      </c>
      <c r="F1631" s="1" t="s">
        <v>18242</v>
      </c>
      <c r="G1631" s="1">
        <v>2230079</v>
      </c>
      <c r="H1631" s="1" t="s">
        <v>18243</v>
      </c>
      <c r="I1631" s="2">
        <v>45052</v>
      </c>
      <c r="J1631" s="15" t="str">
        <f>MID(Tabla1[[#This Row],[HORA]],1,5)</f>
        <v>06:47</v>
      </c>
      <c r="K1631" s="16">
        <f>IF(Tabla1[[#This Row],[FECHA]]=I1632,IF(J1632-J1631&gt;0,(J1632-J1631)*1440,0),0)</f>
        <v>1.9999999999999929</v>
      </c>
      <c r="L1631" s="14">
        <f>2+L1372-Datos!$C$8</f>
        <v>6.4700000000000006</v>
      </c>
      <c r="M1631" s="13" t="s">
        <v>5733</v>
      </c>
      <c r="N1631" s="1" t="s">
        <v>18244</v>
      </c>
      <c r="O1631" s="1">
        <v>20</v>
      </c>
      <c r="P1631" s="1" t="s">
        <v>20</v>
      </c>
      <c r="Q1631" s="4" t="s">
        <v>21</v>
      </c>
    </row>
    <row r="1632" spans="1:17" ht="22.5" x14ac:dyDescent="0.25">
      <c r="A1632" s="3">
        <v>1137</v>
      </c>
      <c r="B1632" s="1" t="s">
        <v>3113</v>
      </c>
      <c r="C1632" s="1" t="s">
        <v>15</v>
      </c>
      <c r="D1632" s="1" t="s">
        <v>40</v>
      </c>
      <c r="E1632" s="1">
        <v>16491269</v>
      </c>
      <c r="F1632" s="1" t="s">
        <v>3114</v>
      </c>
      <c r="G1632" s="1">
        <v>16491269</v>
      </c>
      <c r="H1632" s="1" t="s">
        <v>3114</v>
      </c>
      <c r="I1632" s="2">
        <v>45052</v>
      </c>
      <c r="J1632" s="15" t="str">
        <f>MID(Tabla1[[#This Row],[HORA]],1,5)</f>
        <v>06:49</v>
      </c>
      <c r="K1632" s="16">
        <f>IF(Tabla1[[#This Row],[FECHA]]=I1633,IF(J1633-J1632&gt;0,(J1633-J1632)*1440,0),0)</f>
        <v>5.0000000000000622</v>
      </c>
      <c r="L1632" s="14">
        <f>2+L1373-Datos!$C$8</f>
        <v>7.84</v>
      </c>
      <c r="M1632" s="13" t="s">
        <v>3115</v>
      </c>
      <c r="N1632" s="1" t="s">
        <v>1715</v>
      </c>
      <c r="O1632" s="1">
        <v>25</v>
      </c>
      <c r="P1632" s="1" t="s">
        <v>818</v>
      </c>
      <c r="Q1632" s="4" t="s">
        <v>21</v>
      </c>
    </row>
    <row r="1633" spans="1:17" ht="22.5" x14ac:dyDescent="0.25">
      <c r="A1633" s="3">
        <v>1138</v>
      </c>
      <c r="B1633" s="1" t="s">
        <v>3116</v>
      </c>
      <c r="C1633" s="1" t="s">
        <v>15</v>
      </c>
      <c r="D1633" s="1" t="s">
        <v>33</v>
      </c>
      <c r="E1633" s="1">
        <v>16524119</v>
      </c>
      <c r="F1633" s="1" t="s">
        <v>3111</v>
      </c>
      <c r="G1633" s="1">
        <v>16524119</v>
      </c>
      <c r="H1633" s="1" t="s">
        <v>3111</v>
      </c>
      <c r="I1633" s="2">
        <v>45052</v>
      </c>
      <c r="J1633" s="15" t="str">
        <f>MID(Tabla1[[#This Row],[HORA]],1,5)</f>
        <v>06:54</v>
      </c>
      <c r="K1633" s="16">
        <f>IF(Tabla1[[#This Row],[FECHA]]=I1634,IF(J1634-J1633&gt;0,(J1634-J1633)*1440,0),0)</f>
        <v>0</v>
      </c>
      <c r="L1633" s="14">
        <f>2+L1374-Datos!$C$8</f>
        <v>7.59</v>
      </c>
      <c r="M1633" s="13" t="s">
        <v>3117</v>
      </c>
      <c r="N1633" s="1" t="s">
        <v>1715</v>
      </c>
      <c r="O1633" s="1">
        <v>65</v>
      </c>
      <c r="P1633" s="1" t="s">
        <v>818</v>
      </c>
      <c r="Q1633" s="4" t="s">
        <v>21</v>
      </c>
    </row>
    <row r="1634" spans="1:17" ht="22.5" x14ac:dyDescent="0.25">
      <c r="A1634" s="3">
        <v>5832</v>
      </c>
      <c r="B1634" s="1" t="s">
        <v>18245</v>
      </c>
      <c r="C1634" s="1" t="s">
        <v>15</v>
      </c>
      <c r="D1634" s="1" t="s">
        <v>40</v>
      </c>
      <c r="E1634" s="1">
        <v>16701428</v>
      </c>
      <c r="F1634" s="1" t="s">
        <v>10369</v>
      </c>
      <c r="G1634" s="1">
        <v>2230080</v>
      </c>
      <c r="H1634" s="1" t="s">
        <v>18246</v>
      </c>
      <c r="I1634" s="2">
        <v>45052</v>
      </c>
      <c r="J1634" s="15" t="str">
        <f>MID(Tabla1[[#This Row],[HORA]],1,5)</f>
        <v>06:54</v>
      </c>
      <c r="K1634" s="16">
        <f>IF(Tabla1[[#This Row],[FECHA]]=I1635,IF(J1635-J1634&gt;0,(J1635-J1634)*1440,0),0)</f>
        <v>2.9999999999999893</v>
      </c>
      <c r="L1634" s="14">
        <f>2+L1375-Datos!$C$8</f>
        <v>10.530000000000001</v>
      </c>
      <c r="M1634" s="13" t="s">
        <v>3117</v>
      </c>
      <c r="N1634" s="1" t="s">
        <v>18247</v>
      </c>
      <c r="O1634" s="1">
        <v>13</v>
      </c>
      <c r="P1634" s="1" t="s">
        <v>20</v>
      </c>
      <c r="Q1634" s="4" t="s">
        <v>21</v>
      </c>
    </row>
    <row r="1635" spans="1:17" ht="22.5" x14ac:dyDescent="0.25">
      <c r="A1635" s="3">
        <v>5833</v>
      </c>
      <c r="B1635" s="1" t="s">
        <v>18248</v>
      </c>
      <c r="C1635" s="1" t="s">
        <v>15</v>
      </c>
      <c r="D1635" s="1" t="s">
        <v>33</v>
      </c>
      <c r="E1635" s="1">
        <v>16684813</v>
      </c>
      <c r="F1635" s="1" t="s">
        <v>18249</v>
      </c>
      <c r="G1635" s="1">
        <v>2230081</v>
      </c>
      <c r="H1635" s="1" t="s">
        <v>18250</v>
      </c>
      <c r="I1635" s="2">
        <v>45052</v>
      </c>
      <c r="J1635" s="15" t="str">
        <f>MID(Tabla1[[#This Row],[HORA]],1,5)</f>
        <v>06:57</v>
      </c>
      <c r="K1635" s="16">
        <f>IF(Tabla1[[#This Row],[FECHA]]=I1636,IF(J1636-J1635&gt;0,(J1636-J1635)*1440,0),0)</f>
        <v>3.9999999999999858</v>
      </c>
      <c r="L1635" s="14">
        <f>2+L1376-Datos!$C$8</f>
        <v>7.68</v>
      </c>
      <c r="M1635" s="13" t="s">
        <v>3326</v>
      </c>
      <c r="N1635" s="1" t="s">
        <v>18251</v>
      </c>
      <c r="O1635" s="1">
        <v>25</v>
      </c>
      <c r="P1635" s="1" t="s">
        <v>20</v>
      </c>
      <c r="Q1635" s="4" t="s">
        <v>21</v>
      </c>
    </row>
    <row r="1636" spans="1:17" ht="22.5" x14ac:dyDescent="0.25">
      <c r="A1636" s="3">
        <v>1139</v>
      </c>
      <c r="B1636" s="1" t="s">
        <v>3118</v>
      </c>
      <c r="C1636" s="1" t="s">
        <v>15</v>
      </c>
      <c r="D1636" s="1" t="s">
        <v>33</v>
      </c>
      <c r="E1636" s="1">
        <v>16532909</v>
      </c>
      <c r="F1636" s="1" t="s">
        <v>3119</v>
      </c>
      <c r="G1636" s="1">
        <v>16532909</v>
      </c>
      <c r="H1636" s="1" t="s">
        <v>3119</v>
      </c>
      <c r="I1636" s="2">
        <v>45052</v>
      </c>
      <c r="J1636" s="15" t="str">
        <f>MID(Tabla1[[#This Row],[HORA]],1,5)</f>
        <v>07:01</v>
      </c>
      <c r="K1636" s="16">
        <f>IF(Tabla1[[#This Row],[FECHA]]=I1637,IF(J1637-J1636&gt;0,(J1637-J1636)*1440,0),0)</f>
        <v>3.9999999999999858</v>
      </c>
      <c r="L1636" s="14">
        <f>2+L1377-Datos!$C$8</f>
        <v>5.8900000000000006</v>
      </c>
      <c r="M1636" s="13" t="s">
        <v>522</v>
      </c>
      <c r="N1636" s="1" t="s">
        <v>1715</v>
      </c>
      <c r="O1636" s="1">
        <v>20</v>
      </c>
      <c r="P1636" s="1" t="s">
        <v>818</v>
      </c>
      <c r="Q1636" s="4" t="s">
        <v>21</v>
      </c>
    </row>
    <row r="1637" spans="1:17" ht="22.5" x14ac:dyDescent="0.25">
      <c r="A1637" s="3">
        <v>5834</v>
      </c>
      <c r="B1637" s="1" t="s">
        <v>18252</v>
      </c>
      <c r="C1637" s="1" t="s">
        <v>15</v>
      </c>
      <c r="D1637" s="1" t="s">
        <v>40</v>
      </c>
      <c r="E1637" s="1">
        <v>27155252</v>
      </c>
      <c r="F1637" s="1" t="s">
        <v>18253</v>
      </c>
      <c r="G1637" s="1">
        <v>47901585</v>
      </c>
      <c r="H1637" s="1" t="s">
        <v>18254</v>
      </c>
      <c r="I1637" s="2">
        <v>45052</v>
      </c>
      <c r="J1637" s="15" t="str">
        <f>MID(Tabla1[[#This Row],[HORA]],1,5)</f>
        <v>07:05</v>
      </c>
      <c r="K1637" s="16">
        <f>IF(Tabla1[[#This Row],[FECHA]]=I1638,IF(J1638-J1637&gt;0,(J1638-J1637)*1440,0),0)</f>
        <v>3.9999999999999858</v>
      </c>
      <c r="L1637" s="14">
        <f>2+L1378-Datos!$C$8</f>
        <v>6.68</v>
      </c>
      <c r="M1637" s="13" t="s">
        <v>1201</v>
      </c>
      <c r="N1637" s="1" t="s">
        <v>18255</v>
      </c>
      <c r="O1637" s="1">
        <v>13</v>
      </c>
      <c r="P1637" s="1" t="s">
        <v>20</v>
      </c>
      <c r="Q1637" s="4" t="s">
        <v>21</v>
      </c>
    </row>
    <row r="1638" spans="1:17" ht="22.5" x14ac:dyDescent="0.25">
      <c r="A1638" s="3">
        <v>5835</v>
      </c>
      <c r="B1638" s="1" t="s">
        <v>18256</v>
      </c>
      <c r="C1638" s="1" t="s">
        <v>15</v>
      </c>
      <c r="D1638" s="1" t="s">
        <v>40</v>
      </c>
      <c r="E1638" s="1">
        <v>27749334</v>
      </c>
      <c r="F1638" s="1" t="s">
        <v>10855</v>
      </c>
      <c r="G1638" s="1">
        <v>2230083</v>
      </c>
      <c r="H1638" s="1" t="s">
        <v>18257</v>
      </c>
      <c r="I1638" s="2">
        <v>45052</v>
      </c>
      <c r="J1638" s="15" t="str">
        <f>MID(Tabla1[[#This Row],[HORA]],1,5)</f>
        <v>07:09</v>
      </c>
      <c r="K1638" s="16">
        <f>IF(Tabla1[[#This Row],[FECHA]]=I1639,IF(J1639-J1638&gt;0,(J1639-J1638)*1440,0),0)</f>
        <v>0.99999999999999645</v>
      </c>
      <c r="L1638" s="14">
        <f>2+L1379-Datos!$C$8</f>
        <v>5.42</v>
      </c>
      <c r="M1638" s="13" t="s">
        <v>117</v>
      </c>
      <c r="N1638" s="1" t="s">
        <v>18258</v>
      </c>
      <c r="O1638" s="1">
        <v>650</v>
      </c>
      <c r="P1638" s="1" t="s">
        <v>20</v>
      </c>
      <c r="Q1638" s="4" t="s">
        <v>21</v>
      </c>
    </row>
    <row r="1639" spans="1:17" ht="22.5" x14ac:dyDescent="0.25">
      <c r="A1639" s="3">
        <v>5836</v>
      </c>
      <c r="B1639" s="1" t="s">
        <v>18259</v>
      </c>
      <c r="C1639" s="1" t="s">
        <v>15</v>
      </c>
      <c r="D1639" s="1" t="s">
        <v>40</v>
      </c>
      <c r="E1639" s="1">
        <v>27749334</v>
      </c>
      <c r="F1639" s="1" t="s">
        <v>10855</v>
      </c>
      <c r="G1639" s="1">
        <v>2230084</v>
      </c>
      <c r="H1639" s="1" t="s">
        <v>18257</v>
      </c>
      <c r="I1639" s="2">
        <v>45052</v>
      </c>
      <c r="J1639" s="15" t="str">
        <f>MID(Tabla1[[#This Row],[HORA]],1,5)</f>
        <v>07:10</v>
      </c>
      <c r="K1639" s="16">
        <f>IF(Tabla1[[#This Row],[FECHA]]=I1640,IF(J1640-J1639&gt;0,(J1640-J1639)*1440,0),0)</f>
        <v>1.9999999999999929</v>
      </c>
      <c r="L1639" s="14">
        <f>2+L1380-Datos!$C$8</f>
        <v>8.34</v>
      </c>
      <c r="M1639" s="13" t="s">
        <v>11242</v>
      </c>
      <c r="N1639" s="1" t="s">
        <v>18260</v>
      </c>
      <c r="O1639" s="1">
        <v>650</v>
      </c>
      <c r="P1639" s="1" t="s">
        <v>20</v>
      </c>
      <c r="Q1639" s="4" t="s">
        <v>21</v>
      </c>
    </row>
    <row r="1640" spans="1:17" ht="22.5" x14ac:dyDescent="0.25">
      <c r="A1640" s="3">
        <v>1140</v>
      </c>
      <c r="B1640" s="1" t="s">
        <v>3120</v>
      </c>
      <c r="C1640" s="1" t="s">
        <v>15</v>
      </c>
      <c r="D1640" s="1" t="s">
        <v>33</v>
      </c>
      <c r="E1640" s="1">
        <v>41015817</v>
      </c>
      <c r="F1640" s="1" t="s">
        <v>3121</v>
      </c>
      <c r="G1640" s="1">
        <v>41015817</v>
      </c>
      <c r="H1640" s="1" t="s">
        <v>3121</v>
      </c>
      <c r="I1640" s="2">
        <v>45052</v>
      </c>
      <c r="J1640" s="15" t="str">
        <f>MID(Tabla1[[#This Row],[HORA]],1,5)</f>
        <v>07:12</v>
      </c>
      <c r="K1640" s="16">
        <f>IF(Tabla1[[#This Row],[FECHA]]=I1641,IF(J1641-J1640&gt;0,(J1641-J1640)*1440,0),0)</f>
        <v>0.99999999999999645</v>
      </c>
      <c r="L1640" s="14">
        <f>2+L1381-Datos!$C$8</f>
        <v>10.82</v>
      </c>
      <c r="M1640" s="13" t="s">
        <v>320</v>
      </c>
      <c r="N1640" s="1" t="s">
        <v>1715</v>
      </c>
      <c r="O1640" s="1">
        <v>80</v>
      </c>
      <c r="P1640" s="1" t="s">
        <v>818</v>
      </c>
      <c r="Q1640" s="4" t="s">
        <v>21</v>
      </c>
    </row>
    <row r="1641" spans="1:17" ht="22.5" x14ac:dyDescent="0.25">
      <c r="A1641" s="3">
        <v>1141</v>
      </c>
      <c r="B1641" s="1" t="s">
        <v>3122</v>
      </c>
      <c r="C1641" s="1" t="s">
        <v>15</v>
      </c>
      <c r="D1641" s="1" t="s">
        <v>40</v>
      </c>
      <c r="E1641" s="1">
        <v>41015817</v>
      </c>
      <c r="F1641" s="1" t="s">
        <v>3121</v>
      </c>
      <c r="G1641" s="1">
        <v>2640759</v>
      </c>
      <c r="H1641" s="1" t="s">
        <v>3123</v>
      </c>
      <c r="I1641" s="2">
        <v>45052</v>
      </c>
      <c r="J1641" s="15" t="str">
        <f>MID(Tabla1[[#This Row],[HORA]],1,5)</f>
        <v>07:13</v>
      </c>
      <c r="K1641" s="16">
        <f>IF(Tabla1[[#This Row],[FECHA]]=I1642,IF(J1642-J1641&gt;0,(J1642-J1641)*1440,0),0)</f>
        <v>1.9999999999999929</v>
      </c>
      <c r="L1641" s="14">
        <f>2+L1382-Datos!$C$8</f>
        <v>6.5200000000000005</v>
      </c>
      <c r="M1641" s="13" t="s">
        <v>3124</v>
      </c>
      <c r="N1641" s="1" t="s">
        <v>3125</v>
      </c>
      <c r="O1641" s="1">
        <v>50</v>
      </c>
      <c r="P1641" s="1" t="s">
        <v>818</v>
      </c>
      <c r="Q1641" s="4" t="s">
        <v>21</v>
      </c>
    </row>
    <row r="1642" spans="1:17" ht="22.5" x14ac:dyDescent="0.25">
      <c r="A1642" s="3">
        <v>1142</v>
      </c>
      <c r="B1642" s="1" t="s">
        <v>3126</v>
      </c>
      <c r="C1642" s="1" t="s">
        <v>15</v>
      </c>
      <c r="D1642" s="1" t="s">
        <v>40</v>
      </c>
      <c r="E1642" s="1">
        <v>41015817</v>
      </c>
      <c r="F1642" s="1" t="s">
        <v>3121</v>
      </c>
      <c r="G1642" s="1">
        <v>47278056</v>
      </c>
      <c r="H1642" s="1" t="s">
        <v>3127</v>
      </c>
      <c r="I1642" s="2">
        <v>45052</v>
      </c>
      <c r="J1642" s="15" t="str">
        <f>MID(Tabla1[[#This Row],[HORA]],1,5)</f>
        <v>07:15</v>
      </c>
      <c r="K1642" s="16">
        <f>IF(Tabla1[[#This Row],[FECHA]]=I1643,IF(J1643-J1642&gt;0,(J1643-J1642)*1440,0),0)</f>
        <v>5.9999999999999787</v>
      </c>
      <c r="L1642" s="14">
        <f>2+L1383-Datos!$C$8</f>
        <v>5.62</v>
      </c>
      <c r="M1642" s="13" t="s">
        <v>3128</v>
      </c>
      <c r="N1642" s="1" t="s">
        <v>3129</v>
      </c>
      <c r="O1642" s="1">
        <v>50</v>
      </c>
      <c r="P1642" s="1" t="s">
        <v>818</v>
      </c>
      <c r="Q1642" s="4" t="s">
        <v>21</v>
      </c>
    </row>
    <row r="1643" spans="1:17" ht="22.5" x14ac:dyDescent="0.25">
      <c r="A1643" s="3">
        <v>1143</v>
      </c>
      <c r="B1643" s="1" t="s">
        <v>3130</v>
      </c>
      <c r="C1643" s="1" t="s">
        <v>15</v>
      </c>
      <c r="D1643" s="1" t="s">
        <v>40</v>
      </c>
      <c r="E1643" s="1">
        <v>16534071</v>
      </c>
      <c r="F1643" s="1" t="s">
        <v>3131</v>
      </c>
      <c r="G1643" s="1">
        <v>27436730</v>
      </c>
      <c r="H1643" s="1" t="s">
        <v>3132</v>
      </c>
      <c r="I1643" s="2">
        <v>45052</v>
      </c>
      <c r="J1643" s="15" t="str">
        <f>MID(Tabla1[[#This Row],[HORA]],1,5)</f>
        <v>07:21</v>
      </c>
      <c r="K1643" s="16">
        <f>IF(Tabla1[[#This Row],[FECHA]]=I1644,IF(J1644-J1643&gt;0,(J1644-J1643)*1440,0),0)</f>
        <v>5.0000000000000622</v>
      </c>
      <c r="L1643" s="14">
        <f>2+L1384-Datos!$C$8</f>
        <v>6.82</v>
      </c>
      <c r="M1643" s="13" t="s">
        <v>3133</v>
      </c>
      <c r="N1643" s="1" t="s">
        <v>3134</v>
      </c>
      <c r="O1643" s="1">
        <v>60</v>
      </c>
      <c r="P1643" s="1" t="s">
        <v>818</v>
      </c>
      <c r="Q1643" s="4" t="s">
        <v>21</v>
      </c>
    </row>
    <row r="1644" spans="1:17" ht="22.5" x14ac:dyDescent="0.25">
      <c r="A1644" s="3">
        <v>5837</v>
      </c>
      <c r="B1644" s="1" t="s">
        <v>18261</v>
      </c>
      <c r="C1644" s="1" t="s">
        <v>15</v>
      </c>
      <c r="D1644" s="1" t="s">
        <v>33</v>
      </c>
      <c r="E1644" s="1">
        <v>41754753</v>
      </c>
      <c r="F1644" s="1" t="s">
        <v>11261</v>
      </c>
      <c r="G1644" s="1">
        <v>2230085</v>
      </c>
      <c r="H1644" s="1" t="s">
        <v>6228</v>
      </c>
      <c r="I1644" s="2">
        <v>45052</v>
      </c>
      <c r="J1644" s="15" t="str">
        <f>MID(Tabla1[[#This Row],[HORA]],1,5)</f>
        <v>07:26</v>
      </c>
      <c r="K1644" s="16">
        <f>IF(Tabla1[[#This Row],[FECHA]]=I1645,IF(J1645-J1644&gt;0,(J1645-J1644)*1440,0),0)</f>
        <v>0.99999999999999645</v>
      </c>
      <c r="L1644" s="14">
        <f>2+L1385-Datos!$C$8</f>
        <v>8.32</v>
      </c>
      <c r="M1644" s="13" t="s">
        <v>9364</v>
      </c>
      <c r="N1644" s="1" t="s">
        <v>1715</v>
      </c>
      <c r="O1644" s="1">
        <v>20</v>
      </c>
      <c r="P1644" s="1" t="s">
        <v>20</v>
      </c>
      <c r="Q1644" s="4" t="s">
        <v>21</v>
      </c>
    </row>
    <row r="1645" spans="1:17" ht="22.5" x14ac:dyDescent="0.25">
      <c r="A1645" s="3">
        <v>5838</v>
      </c>
      <c r="B1645" s="1" t="s">
        <v>18262</v>
      </c>
      <c r="C1645" s="1" t="s">
        <v>15</v>
      </c>
      <c r="D1645" s="1" t="s">
        <v>33</v>
      </c>
      <c r="E1645" s="1">
        <v>45474360</v>
      </c>
      <c r="F1645" s="1" t="s">
        <v>14908</v>
      </c>
      <c r="G1645" s="1">
        <v>2230086</v>
      </c>
      <c r="H1645" s="1" t="s">
        <v>6228</v>
      </c>
      <c r="I1645" s="2">
        <v>45052</v>
      </c>
      <c r="J1645" s="15" t="str">
        <f>MID(Tabla1[[#This Row],[HORA]],1,5)</f>
        <v>07:27</v>
      </c>
      <c r="K1645" s="16">
        <f>IF(Tabla1[[#This Row],[FECHA]]=I1646,IF(J1646-J1645&gt;0,(J1646-J1645)*1440,0),0)</f>
        <v>0.99999999999999645</v>
      </c>
      <c r="L1645" s="14">
        <f>2+L1386-Datos!$C$8</f>
        <v>5.67</v>
      </c>
      <c r="M1645" s="13" t="s">
        <v>9729</v>
      </c>
      <c r="N1645" s="1" t="s">
        <v>1715</v>
      </c>
      <c r="O1645" s="1">
        <v>45</v>
      </c>
      <c r="P1645" s="1" t="s">
        <v>20</v>
      </c>
      <c r="Q1645" s="4" t="s">
        <v>21</v>
      </c>
    </row>
    <row r="1646" spans="1:17" ht="22.5" x14ac:dyDescent="0.25">
      <c r="A1646" s="3">
        <v>5839</v>
      </c>
      <c r="B1646" s="1" t="s">
        <v>18263</v>
      </c>
      <c r="C1646" s="1" t="s">
        <v>15</v>
      </c>
      <c r="D1646" s="1" t="s">
        <v>40</v>
      </c>
      <c r="E1646" s="1">
        <v>16620181</v>
      </c>
      <c r="F1646" s="1" t="s">
        <v>18264</v>
      </c>
      <c r="G1646" s="1">
        <v>2230088</v>
      </c>
      <c r="H1646" s="1" t="s">
        <v>18265</v>
      </c>
      <c r="I1646" s="2">
        <v>45052</v>
      </c>
      <c r="J1646" s="15" t="str">
        <f>MID(Tabla1[[#This Row],[HORA]],1,5)</f>
        <v>07:28</v>
      </c>
      <c r="K1646" s="16">
        <f>IF(Tabla1[[#This Row],[FECHA]]=I1647,IF(J1647-J1646&gt;0,(J1647-J1646)*1440,0),0)</f>
        <v>0.99999999999999645</v>
      </c>
      <c r="L1646" s="14">
        <f>2+L1387-Datos!$C$8</f>
        <v>7.82</v>
      </c>
      <c r="M1646" s="13" t="s">
        <v>323</v>
      </c>
      <c r="N1646" s="1" t="s">
        <v>1715</v>
      </c>
      <c r="O1646" s="1">
        <v>8</v>
      </c>
      <c r="P1646" s="1" t="s">
        <v>20</v>
      </c>
      <c r="Q1646" s="4" t="s">
        <v>21</v>
      </c>
    </row>
    <row r="1647" spans="1:17" ht="22.5" x14ac:dyDescent="0.25">
      <c r="A1647" s="3">
        <v>5840</v>
      </c>
      <c r="B1647" s="1" t="s">
        <v>18266</v>
      </c>
      <c r="C1647" s="1" t="s">
        <v>15</v>
      </c>
      <c r="D1647" s="1" t="s">
        <v>40</v>
      </c>
      <c r="E1647" s="1">
        <v>7752728</v>
      </c>
      <c r="F1647" s="1" t="s">
        <v>18267</v>
      </c>
      <c r="G1647" s="1">
        <v>2230089</v>
      </c>
      <c r="H1647" s="1" t="s">
        <v>6228</v>
      </c>
      <c r="I1647" s="2">
        <v>45052</v>
      </c>
      <c r="J1647" s="15" t="str">
        <f>MID(Tabla1[[#This Row],[HORA]],1,5)</f>
        <v>07:29</v>
      </c>
      <c r="K1647" s="16">
        <f>IF(Tabla1[[#This Row],[FECHA]]=I1648,IF(J1648-J1647&gt;0,(J1648-J1647)*1440,0),0)</f>
        <v>4.9999999999999822</v>
      </c>
      <c r="L1647" s="14">
        <f>2+L1388-Datos!$C$8</f>
        <v>9.52</v>
      </c>
      <c r="M1647" s="13" t="s">
        <v>327</v>
      </c>
      <c r="N1647" s="1" t="s">
        <v>1715</v>
      </c>
      <c r="O1647" s="1">
        <v>15</v>
      </c>
      <c r="P1647" s="1" t="s">
        <v>20</v>
      </c>
      <c r="Q1647" s="4" t="s">
        <v>21</v>
      </c>
    </row>
    <row r="1648" spans="1:17" ht="22.5" x14ac:dyDescent="0.25">
      <c r="A1648" s="3">
        <v>5841</v>
      </c>
      <c r="B1648" s="1" t="s">
        <v>18268</v>
      </c>
      <c r="C1648" s="1" t="s">
        <v>15</v>
      </c>
      <c r="D1648" s="1" t="s">
        <v>40</v>
      </c>
      <c r="E1648" s="1">
        <v>16687598</v>
      </c>
      <c r="F1648" s="1" t="s">
        <v>6850</v>
      </c>
      <c r="G1648" s="1">
        <v>2230091</v>
      </c>
      <c r="H1648" s="1" t="s">
        <v>18269</v>
      </c>
      <c r="I1648" s="2">
        <v>45052</v>
      </c>
      <c r="J1648" s="15" t="str">
        <f>MID(Tabla1[[#This Row],[HORA]],1,5)</f>
        <v>07:34</v>
      </c>
      <c r="K1648" s="16">
        <f>IF(Tabla1[[#This Row],[FECHA]]=I1649,IF(J1649-J1648&gt;0,(J1649-J1648)*1440,0),0)</f>
        <v>0.99999999999999645</v>
      </c>
      <c r="L1648" s="14">
        <f>2+L1389-Datos!$C$8</f>
        <v>6.68</v>
      </c>
      <c r="M1648" s="13" t="s">
        <v>5077</v>
      </c>
      <c r="N1648" s="1" t="s">
        <v>18270</v>
      </c>
      <c r="O1648" s="1">
        <v>10</v>
      </c>
      <c r="P1648" s="1" t="s">
        <v>20</v>
      </c>
      <c r="Q1648" s="4" t="s">
        <v>21</v>
      </c>
    </row>
    <row r="1649" spans="1:17" ht="22.5" x14ac:dyDescent="0.25">
      <c r="A1649" s="3">
        <v>16783</v>
      </c>
      <c r="B1649" s="1" t="s">
        <v>50803</v>
      </c>
      <c r="C1649" s="1" t="s">
        <v>15</v>
      </c>
      <c r="D1649" s="1" t="s">
        <v>40</v>
      </c>
      <c r="E1649" s="1">
        <v>20525451021</v>
      </c>
      <c r="F1649" s="1" t="s">
        <v>50804</v>
      </c>
      <c r="G1649" s="1">
        <v>2230092</v>
      </c>
      <c r="H1649" s="1" t="s">
        <v>50805</v>
      </c>
      <c r="I1649" s="2">
        <v>45052</v>
      </c>
      <c r="J1649" s="15" t="str">
        <f>MID(Tabla1[[#This Row],[HORA]],1,5)</f>
        <v>07:35</v>
      </c>
      <c r="K1649" s="16">
        <f>IF(Tabla1[[#This Row],[FECHA]]=I1650,IF(J1650-J1649&gt;0,(J1650-J1649)*1440,0),0)</f>
        <v>8.0000000000000515</v>
      </c>
      <c r="L1649" s="14">
        <f>2+L1390-Datos!$C$8</f>
        <v>7.62</v>
      </c>
      <c r="M1649" s="13" t="s">
        <v>4506</v>
      </c>
      <c r="N1649" s="1" t="s">
        <v>50806</v>
      </c>
      <c r="O1649" s="1">
        <v>15</v>
      </c>
      <c r="P1649" s="1" t="s">
        <v>20</v>
      </c>
      <c r="Q1649" s="4" t="s">
        <v>21</v>
      </c>
    </row>
    <row r="1650" spans="1:17" ht="22.5" x14ac:dyDescent="0.25">
      <c r="A1650" s="3">
        <v>5842</v>
      </c>
      <c r="B1650" s="1" t="s">
        <v>18271</v>
      </c>
      <c r="C1650" s="1" t="s">
        <v>15</v>
      </c>
      <c r="D1650" s="1" t="s">
        <v>40</v>
      </c>
      <c r="E1650" s="1">
        <v>16464620</v>
      </c>
      <c r="F1650" s="1" t="s">
        <v>18272</v>
      </c>
      <c r="G1650" s="1">
        <v>2230094</v>
      </c>
      <c r="H1650" s="1" t="s">
        <v>18273</v>
      </c>
      <c r="I1650" s="2">
        <v>45052</v>
      </c>
      <c r="J1650" s="15" t="str">
        <f>MID(Tabla1[[#This Row],[HORA]],1,5)</f>
        <v>07:43</v>
      </c>
      <c r="K1650" s="16">
        <f>IF(Tabla1[[#This Row],[FECHA]]=I1651,IF(J1651-J1650&gt;0,(J1651-J1650)*1440,0),0)</f>
        <v>5.9999999999999787</v>
      </c>
      <c r="L1650" s="14">
        <f>2+L1391-Datos!$C$8</f>
        <v>7.8599999999999994</v>
      </c>
      <c r="M1650" s="13" t="s">
        <v>11248</v>
      </c>
      <c r="N1650" s="1" t="s">
        <v>18274</v>
      </c>
      <c r="O1650" s="1">
        <v>20</v>
      </c>
      <c r="P1650" s="1" t="s">
        <v>20</v>
      </c>
      <c r="Q1650" s="4" t="s">
        <v>21</v>
      </c>
    </row>
    <row r="1651" spans="1:17" ht="22.5" x14ac:dyDescent="0.25">
      <c r="A1651" s="3">
        <v>1144</v>
      </c>
      <c r="B1651" s="1" t="s">
        <v>3135</v>
      </c>
      <c r="C1651" s="1" t="s">
        <v>15</v>
      </c>
      <c r="D1651" s="1" t="s">
        <v>40</v>
      </c>
      <c r="E1651" s="1">
        <v>41194540</v>
      </c>
      <c r="F1651" s="1" t="s">
        <v>3136</v>
      </c>
      <c r="G1651" s="1">
        <v>41194540</v>
      </c>
      <c r="H1651" s="1" t="s">
        <v>3136</v>
      </c>
      <c r="I1651" s="2">
        <v>45052</v>
      </c>
      <c r="J1651" s="15" t="str">
        <f>MID(Tabla1[[#This Row],[HORA]],1,5)</f>
        <v>07:49</v>
      </c>
      <c r="K1651" s="16">
        <f>IF(Tabla1[[#This Row],[FECHA]]=I1652,IF(J1652-J1651&gt;0,(J1652-J1651)*1440,0),0)</f>
        <v>20.000000000000007</v>
      </c>
      <c r="L1651" s="14">
        <f>2+L1392-Datos!$C$8</f>
        <v>5.53</v>
      </c>
      <c r="M1651" s="13" t="s">
        <v>2779</v>
      </c>
      <c r="N1651" s="1" t="s">
        <v>1715</v>
      </c>
      <c r="O1651" s="1">
        <v>5</v>
      </c>
      <c r="P1651" s="1" t="s">
        <v>818</v>
      </c>
      <c r="Q1651" s="4" t="s">
        <v>21</v>
      </c>
    </row>
    <row r="1652" spans="1:17" ht="22.5" x14ac:dyDescent="0.25">
      <c r="A1652" s="3">
        <v>15447</v>
      </c>
      <c r="B1652" s="1" t="s">
        <v>47147</v>
      </c>
      <c r="C1652" s="1" t="s">
        <v>15</v>
      </c>
      <c r="D1652" s="1" t="s">
        <v>40</v>
      </c>
      <c r="E1652" s="1">
        <v>44613979</v>
      </c>
      <c r="F1652" s="1" t="s">
        <v>47148</v>
      </c>
      <c r="G1652" s="1">
        <v>44613979</v>
      </c>
      <c r="H1652" s="1" t="s">
        <v>47148</v>
      </c>
      <c r="I1652" s="2">
        <v>45052</v>
      </c>
      <c r="J1652" s="15" t="str">
        <f>MID(Tabla1[[#This Row],[HORA]],1,5)</f>
        <v>08:09</v>
      </c>
      <c r="K1652" s="16">
        <f>IF(Tabla1[[#This Row],[FECHA]]=I1653,IF(J1653-J1652&gt;0,(J1653-J1652)*1440,0),0)</f>
        <v>13.99999999999995</v>
      </c>
      <c r="L1652" s="14">
        <f>2+L1393-Datos!$C$8</f>
        <v>6.7700000000000005</v>
      </c>
      <c r="M1652" s="13" t="s">
        <v>5594</v>
      </c>
      <c r="N1652" s="1" t="s">
        <v>28118</v>
      </c>
      <c r="O1652" s="1">
        <v>4</v>
      </c>
      <c r="P1652" s="1" t="s">
        <v>645</v>
      </c>
      <c r="Q1652" s="4" t="s">
        <v>21</v>
      </c>
    </row>
    <row r="1653" spans="1:17" ht="22.5" x14ac:dyDescent="0.25">
      <c r="A1653" s="3">
        <v>1145</v>
      </c>
      <c r="B1653" s="1" t="s">
        <v>3137</v>
      </c>
      <c r="C1653" s="1" t="s">
        <v>15</v>
      </c>
      <c r="D1653" s="1" t="s">
        <v>82</v>
      </c>
      <c r="E1653" s="1">
        <v>27286381</v>
      </c>
      <c r="F1653" s="1" t="s">
        <v>3138</v>
      </c>
      <c r="G1653" s="1">
        <v>2230100</v>
      </c>
      <c r="H1653" s="1" t="s">
        <v>3139</v>
      </c>
      <c r="I1653" s="2">
        <v>45052</v>
      </c>
      <c r="J1653" s="15" t="str">
        <f>MID(Tabla1[[#This Row],[HORA]],1,5)</f>
        <v>08:23</v>
      </c>
      <c r="K1653" s="16">
        <f>IF(Tabla1[[#This Row],[FECHA]]=I1654,IF(J1654-J1653&gt;0,(J1654-J1653)*1440,0),0)</f>
        <v>1.9999999999999929</v>
      </c>
      <c r="L1653" s="14">
        <f>2+L1394-Datos!$C$8</f>
        <v>6.4600000000000009</v>
      </c>
      <c r="M1653" s="13" t="s">
        <v>3140</v>
      </c>
      <c r="N1653" s="1" t="s">
        <v>3141</v>
      </c>
      <c r="O1653" s="1">
        <v>20</v>
      </c>
      <c r="P1653" s="1" t="s">
        <v>818</v>
      </c>
      <c r="Q1653" s="4" t="s">
        <v>21</v>
      </c>
    </row>
    <row r="1654" spans="1:17" ht="22.5" x14ac:dyDescent="0.25">
      <c r="A1654" s="3">
        <v>1146</v>
      </c>
      <c r="B1654" s="1" t="s">
        <v>3142</v>
      </c>
      <c r="C1654" s="1" t="s">
        <v>15</v>
      </c>
      <c r="D1654" s="1" t="s">
        <v>40</v>
      </c>
      <c r="E1654" s="1">
        <v>60671990</v>
      </c>
      <c r="F1654" s="1" t="s">
        <v>3143</v>
      </c>
      <c r="G1654" s="1">
        <v>60671990</v>
      </c>
      <c r="H1654" s="1" t="s">
        <v>3143</v>
      </c>
      <c r="I1654" s="2">
        <v>45052</v>
      </c>
      <c r="J1654" s="15" t="str">
        <f>MID(Tabla1[[#This Row],[HORA]],1,5)</f>
        <v>08:25</v>
      </c>
      <c r="K1654" s="16">
        <f>IF(Tabla1[[#This Row],[FECHA]]=I1655,IF(J1655-J1654&gt;0,(J1655-J1654)*1440,0),0)</f>
        <v>1.9999999999999929</v>
      </c>
      <c r="L1654" s="14">
        <f>2+L1395-Datos!$C$8</f>
        <v>7.84</v>
      </c>
      <c r="M1654" s="13" t="s">
        <v>3144</v>
      </c>
      <c r="N1654" s="1" t="s">
        <v>1715</v>
      </c>
      <c r="O1654" s="1">
        <v>20</v>
      </c>
      <c r="P1654" s="1" t="s">
        <v>818</v>
      </c>
      <c r="Q1654" s="4" t="s">
        <v>21</v>
      </c>
    </row>
    <row r="1655" spans="1:17" ht="22.5" x14ac:dyDescent="0.25">
      <c r="A1655" s="3">
        <v>1147</v>
      </c>
      <c r="B1655" s="1" t="s">
        <v>3145</v>
      </c>
      <c r="C1655" s="1" t="s">
        <v>15</v>
      </c>
      <c r="D1655" s="1" t="s">
        <v>40</v>
      </c>
      <c r="E1655" s="1">
        <v>17600582</v>
      </c>
      <c r="F1655" s="1" t="s">
        <v>3146</v>
      </c>
      <c r="G1655" s="1">
        <v>2812227</v>
      </c>
      <c r="H1655" s="1" t="s">
        <v>3147</v>
      </c>
      <c r="I1655" s="2">
        <v>45052</v>
      </c>
      <c r="J1655" s="15" t="str">
        <f>MID(Tabla1[[#This Row],[HORA]],1,5)</f>
        <v>08:27</v>
      </c>
      <c r="K1655" s="16">
        <f>IF(Tabla1[[#This Row],[FECHA]]=I1656,IF(J1656-J1655&gt;0,(J1656-J1655)*1440,0),0)</f>
        <v>1.9999999999999929</v>
      </c>
      <c r="L1655" s="14">
        <f>2+L1396-Datos!$C$8</f>
        <v>7.7800000000000011</v>
      </c>
      <c r="M1655" s="13" t="s">
        <v>2475</v>
      </c>
      <c r="N1655" s="1" t="s">
        <v>3148</v>
      </c>
      <c r="O1655" s="1">
        <v>20</v>
      </c>
      <c r="P1655" s="1" t="s">
        <v>818</v>
      </c>
      <c r="Q1655" s="4" t="s">
        <v>21</v>
      </c>
    </row>
    <row r="1656" spans="1:17" ht="22.5" x14ac:dyDescent="0.25">
      <c r="A1656" s="3">
        <v>5843</v>
      </c>
      <c r="B1656" s="1" t="s">
        <v>18275</v>
      </c>
      <c r="C1656" s="1" t="s">
        <v>15</v>
      </c>
      <c r="D1656" s="1" t="s">
        <v>40</v>
      </c>
      <c r="E1656" s="1">
        <v>43295527</v>
      </c>
      <c r="F1656" s="1" t="s">
        <v>8308</v>
      </c>
      <c r="G1656" s="1">
        <v>2230103</v>
      </c>
      <c r="H1656" s="1" t="s">
        <v>11198</v>
      </c>
      <c r="I1656" s="2">
        <v>45052</v>
      </c>
      <c r="J1656" s="15" t="str">
        <f>MID(Tabla1[[#This Row],[HORA]],1,5)</f>
        <v>08:29</v>
      </c>
      <c r="K1656" s="16">
        <f>IF(Tabla1[[#This Row],[FECHA]]=I1657,IF(J1657-J1656&gt;0,(J1657-J1656)*1440,0),0)</f>
        <v>12.000000000000037</v>
      </c>
      <c r="L1656" s="14">
        <f>2+L1397-Datos!$C$8</f>
        <v>7.68</v>
      </c>
      <c r="M1656" s="13" t="s">
        <v>2480</v>
      </c>
      <c r="N1656" s="1" t="s">
        <v>17936</v>
      </c>
      <c r="O1656" s="1">
        <v>15</v>
      </c>
      <c r="P1656" s="1" t="s">
        <v>20</v>
      </c>
      <c r="Q1656" s="4" t="s">
        <v>21</v>
      </c>
    </row>
    <row r="1657" spans="1:17" ht="22.5" x14ac:dyDescent="0.25">
      <c r="A1657" s="3">
        <v>5844</v>
      </c>
      <c r="B1657" s="1" t="s">
        <v>18276</v>
      </c>
      <c r="C1657" s="1" t="s">
        <v>15</v>
      </c>
      <c r="D1657" s="1" t="s">
        <v>40</v>
      </c>
      <c r="E1657" s="1">
        <v>16681227</v>
      </c>
      <c r="F1657" s="1" t="s">
        <v>18277</v>
      </c>
      <c r="G1657" s="1">
        <v>2230106</v>
      </c>
      <c r="H1657" s="1" t="s">
        <v>18278</v>
      </c>
      <c r="I1657" s="2">
        <v>45052</v>
      </c>
      <c r="J1657" s="15" t="str">
        <f>MID(Tabla1[[#This Row],[HORA]],1,5)</f>
        <v>08:41</v>
      </c>
      <c r="K1657" s="16">
        <f>IF(Tabla1[[#This Row],[FECHA]]=I1658,IF(J1658-J1657&gt;0,(J1658-J1657)*1440,0),0)</f>
        <v>11.000000000000041</v>
      </c>
      <c r="L1657" s="14">
        <f>2+L1398-Datos!$C$8</f>
        <v>5.3900000000000006</v>
      </c>
      <c r="M1657" s="13" t="s">
        <v>1152</v>
      </c>
      <c r="N1657" s="1" t="s">
        <v>18279</v>
      </c>
      <c r="O1657" s="1">
        <v>20</v>
      </c>
      <c r="P1657" s="1" t="s">
        <v>20</v>
      </c>
      <c r="Q1657" s="4" t="s">
        <v>21</v>
      </c>
    </row>
    <row r="1658" spans="1:17" ht="22.5" x14ac:dyDescent="0.25">
      <c r="A1658" s="3">
        <v>5845</v>
      </c>
      <c r="B1658" s="1" t="s">
        <v>18280</v>
      </c>
      <c r="C1658" s="1" t="s">
        <v>15</v>
      </c>
      <c r="D1658" s="1" t="s">
        <v>40</v>
      </c>
      <c r="E1658" s="1">
        <v>74369367</v>
      </c>
      <c r="F1658" s="1" t="s">
        <v>18281</v>
      </c>
      <c r="G1658" s="1">
        <v>2230108</v>
      </c>
      <c r="H1658" s="1" t="s">
        <v>6228</v>
      </c>
      <c r="I1658" s="2">
        <v>45052</v>
      </c>
      <c r="J1658" s="15" t="str">
        <f>MID(Tabla1[[#This Row],[HORA]],1,5)</f>
        <v>08:52</v>
      </c>
      <c r="K1658" s="16">
        <f>IF(Tabla1[[#This Row],[FECHA]]=I1659,IF(J1659-J1658&gt;0,(J1659-J1658)*1440,0),0)</f>
        <v>2.9999999999999094</v>
      </c>
      <c r="L1658" s="14">
        <f>2+L1399-Datos!$C$8</f>
        <v>6.68</v>
      </c>
      <c r="M1658" s="13" t="s">
        <v>5100</v>
      </c>
      <c r="N1658" s="1" t="s">
        <v>1715</v>
      </c>
      <c r="O1658" s="1">
        <v>20</v>
      </c>
      <c r="P1658" s="1" t="s">
        <v>20</v>
      </c>
      <c r="Q1658" s="4" t="s">
        <v>21</v>
      </c>
    </row>
    <row r="1659" spans="1:17" ht="22.5" x14ac:dyDescent="0.25">
      <c r="A1659" s="3">
        <v>1148</v>
      </c>
      <c r="B1659" s="1" t="s">
        <v>3149</v>
      </c>
      <c r="C1659" s="1" t="s">
        <v>15</v>
      </c>
      <c r="D1659" s="1" t="s">
        <v>40</v>
      </c>
      <c r="E1659" s="1">
        <v>43762167</v>
      </c>
      <c r="F1659" s="1" t="s">
        <v>3150</v>
      </c>
      <c r="G1659" s="1">
        <v>46498878</v>
      </c>
      <c r="H1659" s="1" t="s">
        <v>3151</v>
      </c>
      <c r="I1659" s="2">
        <v>45052</v>
      </c>
      <c r="J1659" s="15" t="str">
        <f>MID(Tabla1[[#This Row],[HORA]],1,5)</f>
        <v>08:55</v>
      </c>
      <c r="K1659" s="16">
        <f>IF(Tabla1[[#This Row],[FECHA]]=I1660,IF(J1660-J1659&gt;0,(J1660-J1659)*1440,0),0)</f>
        <v>0</v>
      </c>
      <c r="L1659" s="14">
        <f>2+L1400-Datos!$C$8</f>
        <v>5.69</v>
      </c>
      <c r="M1659" s="13" t="s">
        <v>1865</v>
      </c>
      <c r="N1659" s="1" t="s">
        <v>3152</v>
      </c>
      <c r="O1659" s="1">
        <v>20</v>
      </c>
      <c r="P1659" s="1" t="s">
        <v>818</v>
      </c>
      <c r="Q1659" s="4" t="s">
        <v>21</v>
      </c>
    </row>
    <row r="1660" spans="1:17" ht="22.5" x14ac:dyDescent="0.25">
      <c r="A1660" s="3">
        <v>15448</v>
      </c>
      <c r="B1660" s="1" t="s">
        <v>47149</v>
      </c>
      <c r="C1660" s="1" t="s">
        <v>15</v>
      </c>
      <c r="D1660" s="1" t="s">
        <v>40</v>
      </c>
      <c r="E1660" s="1">
        <v>75076623</v>
      </c>
      <c r="F1660" s="1" t="s">
        <v>18283</v>
      </c>
      <c r="G1660" s="1">
        <v>75076623</v>
      </c>
      <c r="H1660" s="1" t="s">
        <v>18283</v>
      </c>
      <c r="I1660" s="2">
        <v>45052</v>
      </c>
      <c r="J1660" s="15" t="str">
        <f>MID(Tabla1[[#This Row],[HORA]],1,5)</f>
        <v>08:55</v>
      </c>
      <c r="K1660" s="16">
        <f>IF(Tabla1[[#This Row],[FECHA]]=I1661,IF(J1661-J1660&gt;0,(J1661-J1660)*1440,0),0)</f>
        <v>11.000000000000041</v>
      </c>
      <c r="L1660" s="14">
        <f>2+L1401-Datos!$C$8</f>
        <v>8.6999999999999993</v>
      </c>
      <c r="M1660" s="13" t="s">
        <v>1865</v>
      </c>
      <c r="N1660" s="1" t="s">
        <v>28118</v>
      </c>
      <c r="O1660" s="1">
        <v>4</v>
      </c>
      <c r="P1660" s="1" t="s">
        <v>645</v>
      </c>
      <c r="Q1660" s="4" t="s">
        <v>21</v>
      </c>
    </row>
    <row r="1661" spans="1:17" ht="22.5" x14ac:dyDescent="0.25">
      <c r="A1661" s="3">
        <v>5846</v>
      </c>
      <c r="B1661" s="1" t="s">
        <v>18282</v>
      </c>
      <c r="C1661" s="1" t="s">
        <v>15</v>
      </c>
      <c r="D1661" s="1" t="s">
        <v>40</v>
      </c>
      <c r="E1661" s="1">
        <v>75076623</v>
      </c>
      <c r="F1661" s="1" t="s">
        <v>18283</v>
      </c>
      <c r="G1661" s="1">
        <v>2230113</v>
      </c>
      <c r="H1661" s="1" t="s">
        <v>18284</v>
      </c>
      <c r="I1661" s="2">
        <v>45052</v>
      </c>
      <c r="J1661" s="15" t="str">
        <f>MID(Tabla1[[#This Row],[HORA]],1,5)</f>
        <v>09:06</v>
      </c>
      <c r="K1661" s="16">
        <f>IF(Tabla1[[#This Row],[FECHA]]=I1662,IF(J1662-J1661&gt;0,(J1662-J1661)*1440,0),0)</f>
        <v>3.9999999999999858</v>
      </c>
      <c r="L1661" s="14">
        <f>2+L1402-Datos!$C$8</f>
        <v>10.760000000000002</v>
      </c>
      <c r="M1661" s="13" t="s">
        <v>2485</v>
      </c>
      <c r="N1661" s="1" t="s">
        <v>18285</v>
      </c>
      <c r="O1661" s="1">
        <v>25</v>
      </c>
      <c r="P1661" s="1" t="s">
        <v>20</v>
      </c>
      <c r="Q1661" s="4" t="s">
        <v>21</v>
      </c>
    </row>
    <row r="1662" spans="1:17" ht="22.5" x14ac:dyDescent="0.25">
      <c r="A1662" s="3">
        <v>1149</v>
      </c>
      <c r="B1662" s="1" t="s">
        <v>3153</v>
      </c>
      <c r="C1662" s="1" t="s">
        <v>15</v>
      </c>
      <c r="D1662" s="1" t="s">
        <v>33</v>
      </c>
      <c r="E1662" s="1">
        <v>75379255</v>
      </c>
      <c r="F1662" s="1" t="s">
        <v>3154</v>
      </c>
      <c r="G1662" s="1">
        <v>2230114</v>
      </c>
      <c r="H1662" s="1" t="s">
        <v>3155</v>
      </c>
      <c r="I1662" s="2">
        <v>45052</v>
      </c>
      <c r="J1662" s="15" t="str">
        <f>MID(Tabla1[[#This Row],[HORA]],1,5)</f>
        <v>09:10</v>
      </c>
      <c r="K1662" s="16">
        <f>IF(Tabla1[[#This Row],[FECHA]]=I1663,IF(J1663-J1662&gt;0,(J1663-J1662)*1440,0),0)</f>
        <v>3.9999999999999858</v>
      </c>
      <c r="L1662" s="14">
        <f>2+L1403-Datos!$C$8</f>
        <v>6.6300000000000008</v>
      </c>
      <c r="M1662" s="13" t="s">
        <v>822</v>
      </c>
      <c r="N1662" s="1" t="s">
        <v>3156</v>
      </c>
      <c r="O1662" s="1">
        <v>20</v>
      </c>
      <c r="P1662" s="1" t="s">
        <v>818</v>
      </c>
      <c r="Q1662" s="4" t="s">
        <v>21</v>
      </c>
    </row>
    <row r="1663" spans="1:17" ht="22.5" x14ac:dyDescent="0.25">
      <c r="A1663" s="3">
        <v>5847</v>
      </c>
      <c r="B1663" s="1" t="s">
        <v>18286</v>
      </c>
      <c r="C1663" s="1" t="s">
        <v>15</v>
      </c>
      <c r="D1663" s="1" t="s">
        <v>40</v>
      </c>
      <c r="E1663" s="1">
        <v>16674561</v>
      </c>
      <c r="F1663" s="1" t="s">
        <v>18287</v>
      </c>
      <c r="G1663" s="1">
        <v>2230115</v>
      </c>
      <c r="H1663" s="1" t="s">
        <v>18288</v>
      </c>
      <c r="I1663" s="2">
        <v>45052</v>
      </c>
      <c r="J1663" s="15" t="str">
        <f>MID(Tabla1[[#This Row],[HORA]],1,5)</f>
        <v>09:14</v>
      </c>
      <c r="K1663" s="16">
        <f>IF(Tabla1[[#This Row],[FECHA]]=I1664,IF(J1664-J1663&gt;0,(J1664-J1663)*1440,0),0)</f>
        <v>0</v>
      </c>
      <c r="L1663" s="14">
        <f>2+L1404-Datos!$C$8</f>
        <v>6.44</v>
      </c>
      <c r="M1663" s="13" t="s">
        <v>832</v>
      </c>
      <c r="N1663" s="1" t="s">
        <v>336</v>
      </c>
      <c r="O1663" s="1">
        <v>20</v>
      </c>
      <c r="P1663" s="1" t="s">
        <v>20</v>
      </c>
      <c r="Q1663" s="4" t="s">
        <v>21</v>
      </c>
    </row>
    <row r="1664" spans="1:17" ht="22.5" x14ac:dyDescent="0.25">
      <c r="A1664" s="3">
        <v>5848</v>
      </c>
      <c r="B1664" s="1" t="s">
        <v>18286</v>
      </c>
      <c r="C1664" s="1" t="s">
        <v>15</v>
      </c>
      <c r="D1664" s="1" t="s">
        <v>40</v>
      </c>
      <c r="E1664" s="1">
        <v>16674561</v>
      </c>
      <c r="F1664" s="1" t="s">
        <v>18287</v>
      </c>
      <c r="G1664" s="1">
        <v>2230115</v>
      </c>
      <c r="H1664" s="1" t="s">
        <v>18288</v>
      </c>
      <c r="I1664" s="2">
        <v>45052</v>
      </c>
      <c r="J1664" s="15" t="str">
        <f>MID(Tabla1[[#This Row],[HORA]],1,5)</f>
        <v>09:14</v>
      </c>
      <c r="K1664" s="16">
        <f>IF(Tabla1[[#This Row],[FECHA]]=I1665,IF(J1665-J1664&gt;0,(J1665-J1664)*1440,0),0)</f>
        <v>0</v>
      </c>
      <c r="L1664" s="14">
        <f>2+L1405-Datos!$C$8</f>
        <v>8.5300000000000011</v>
      </c>
      <c r="M1664" s="13" t="s">
        <v>832</v>
      </c>
      <c r="N1664" s="1" t="s">
        <v>18289</v>
      </c>
      <c r="O1664" s="1">
        <v>40</v>
      </c>
      <c r="P1664" s="1" t="s">
        <v>20</v>
      </c>
      <c r="Q1664" s="4" t="s">
        <v>21</v>
      </c>
    </row>
    <row r="1665" spans="1:17" ht="22.5" x14ac:dyDescent="0.25">
      <c r="A1665" s="3">
        <v>5849</v>
      </c>
      <c r="B1665" s="1" t="s">
        <v>18286</v>
      </c>
      <c r="C1665" s="1" t="s">
        <v>15</v>
      </c>
      <c r="D1665" s="1" t="s">
        <v>40</v>
      </c>
      <c r="E1665" s="1">
        <v>16674561</v>
      </c>
      <c r="F1665" s="1" t="s">
        <v>18287</v>
      </c>
      <c r="G1665" s="1">
        <v>2230115</v>
      </c>
      <c r="H1665" s="1" t="s">
        <v>18288</v>
      </c>
      <c r="I1665" s="2">
        <v>45052</v>
      </c>
      <c r="J1665" s="15" t="str">
        <f>MID(Tabla1[[#This Row],[HORA]],1,5)</f>
        <v>09:14</v>
      </c>
      <c r="K1665" s="16">
        <f>IF(Tabla1[[#This Row],[FECHA]]=I1666,IF(J1666-J1665&gt;0,(J1666-J1665)*1440,0),0)</f>
        <v>2.0000000000000728</v>
      </c>
      <c r="L1665" s="14">
        <f>2+L1406-Datos!$C$8</f>
        <v>5.87</v>
      </c>
      <c r="M1665" s="13" t="s">
        <v>832</v>
      </c>
      <c r="N1665" s="1" t="s">
        <v>18289</v>
      </c>
      <c r="O1665" s="1">
        <v>20</v>
      </c>
      <c r="P1665" s="1" t="s">
        <v>20</v>
      </c>
      <c r="Q1665" s="4" t="s">
        <v>21</v>
      </c>
    </row>
    <row r="1666" spans="1:17" ht="22.5" x14ac:dyDescent="0.25">
      <c r="A1666" s="3">
        <v>1150</v>
      </c>
      <c r="B1666" s="1" t="s">
        <v>3157</v>
      </c>
      <c r="C1666" s="1" t="s">
        <v>15</v>
      </c>
      <c r="D1666" s="1" t="s">
        <v>40</v>
      </c>
      <c r="E1666" s="1">
        <v>46453613</v>
      </c>
      <c r="F1666" s="1" t="s">
        <v>3158</v>
      </c>
      <c r="G1666" s="1">
        <v>2230116</v>
      </c>
      <c r="H1666" s="1" t="s">
        <v>3159</v>
      </c>
      <c r="I1666" s="2">
        <v>45052</v>
      </c>
      <c r="J1666" s="15" t="str">
        <f>MID(Tabla1[[#This Row],[HORA]],1,5)</f>
        <v>09:16</v>
      </c>
      <c r="K1666" s="16">
        <f>IF(Tabla1[[#This Row],[FECHA]]=I1667,IF(J1667-J1666&gt;0,(J1667-J1666)*1440,0),0)</f>
        <v>3.9999999999999858</v>
      </c>
      <c r="L1666" s="14">
        <f>2+L1407-Datos!$C$8</f>
        <v>7.6000000000000005</v>
      </c>
      <c r="M1666" s="13" t="s">
        <v>3160</v>
      </c>
      <c r="N1666" s="1" t="s">
        <v>3161</v>
      </c>
      <c r="O1666" s="1">
        <v>10</v>
      </c>
      <c r="P1666" s="1" t="s">
        <v>818</v>
      </c>
      <c r="Q1666" s="4" t="s">
        <v>21</v>
      </c>
    </row>
    <row r="1667" spans="1:17" ht="22.5" x14ac:dyDescent="0.25">
      <c r="A1667" s="3">
        <v>16784</v>
      </c>
      <c r="B1667" s="1" t="s">
        <v>50807</v>
      </c>
      <c r="C1667" s="1" t="s">
        <v>15</v>
      </c>
      <c r="D1667" s="1" t="s">
        <v>40</v>
      </c>
      <c r="E1667" s="1">
        <v>20606632089</v>
      </c>
      <c r="F1667" s="1" t="s">
        <v>50808</v>
      </c>
      <c r="G1667" s="1">
        <v>2230119</v>
      </c>
      <c r="H1667" s="1" t="s">
        <v>50809</v>
      </c>
      <c r="I1667" s="2">
        <v>45052</v>
      </c>
      <c r="J1667" s="15" t="str">
        <f>MID(Tabla1[[#This Row],[HORA]],1,5)</f>
        <v>09:20</v>
      </c>
      <c r="K1667" s="16">
        <f>IF(Tabla1[[#This Row],[FECHA]]=I1668,IF(J1668-J1667&gt;0,(J1668-J1667)*1440,0),0)</f>
        <v>3.9999999999999858</v>
      </c>
      <c r="L1667" s="14">
        <f>2+L1408-Datos!$C$8</f>
        <v>9.4600000000000009</v>
      </c>
      <c r="M1667" s="13" t="s">
        <v>8291</v>
      </c>
      <c r="N1667" s="1" t="s">
        <v>50810</v>
      </c>
      <c r="O1667" s="1">
        <v>20</v>
      </c>
      <c r="P1667" s="1" t="s">
        <v>20</v>
      </c>
      <c r="Q1667" s="4" t="s">
        <v>21</v>
      </c>
    </row>
    <row r="1668" spans="1:17" ht="22.5" x14ac:dyDescent="0.25">
      <c r="A1668" s="3">
        <v>1151</v>
      </c>
      <c r="B1668" s="1" t="s">
        <v>3162</v>
      </c>
      <c r="C1668" s="1" t="s">
        <v>15</v>
      </c>
      <c r="D1668" s="1" t="s">
        <v>40</v>
      </c>
      <c r="E1668" s="1">
        <v>81053553</v>
      </c>
      <c r="F1668" s="1" t="s">
        <v>3163</v>
      </c>
      <c r="G1668" s="1">
        <v>81053553</v>
      </c>
      <c r="H1668" s="1" t="s">
        <v>3163</v>
      </c>
      <c r="I1668" s="2">
        <v>45052</v>
      </c>
      <c r="J1668" s="15" t="str">
        <f>MID(Tabla1[[#This Row],[HORA]],1,5)</f>
        <v>09:24</v>
      </c>
      <c r="K1668" s="16">
        <f>IF(Tabla1[[#This Row],[FECHA]]=I1669,IF(J1669-J1668&gt;0,(J1669-J1668)*1440,0),0)</f>
        <v>5.9999999999999787</v>
      </c>
      <c r="L1668" s="14">
        <f>2+L1409-Datos!$C$8</f>
        <v>6.76</v>
      </c>
      <c r="M1668" s="13" t="s">
        <v>700</v>
      </c>
      <c r="N1668" s="1" t="s">
        <v>1715</v>
      </c>
      <c r="O1668" s="1">
        <v>15</v>
      </c>
      <c r="P1668" s="1" t="s">
        <v>818</v>
      </c>
      <c r="Q1668" s="4" t="s">
        <v>21</v>
      </c>
    </row>
    <row r="1669" spans="1:17" ht="22.5" x14ac:dyDescent="0.25">
      <c r="A1669" s="3">
        <v>5850</v>
      </c>
      <c r="B1669" s="1" t="s">
        <v>18290</v>
      </c>
      <c r="C1669" s="1" t="s">
        <v>15</v>
      </c>
      <c r="D1669" s="1" t="s">
        <v>40</v>
      </c>
      <c r="E1669" s="1">
        <v>16429183</v>
      </c>
      <c r="F1669" s="1" t="s">
        <v>18291</v>
      </c>
      <c r="G1669" s="1">
        <v>2230122</v>
      </c>
      <c r="H1669" s="1" t="s">
        <v>18292</v>
      </c>
      <c r="I1669" s="2">
        <v>45052</v>
      </c>
      <c r="J1669" s="15" t="str">
        <f>MID(Tabla1[[#This Row],[HORA]],1,5)</f>
        <v>09:30</v>
      </c>
      <c r="K1669" s="16">
        <f>IF(Tabla1[[#This Row],[FECHA]]=I1670,IF(J1670-J1669&gt;0,(J1670-J1669)*1440,0),0)</f>
        <v>1.9999999999999929</v>
      </c>
      <c r="L1669" s="14">
        <f>2+L1410-Datos!$C$8</f>
        <v>7.42</v>
      </c>
      <c r="M1669" s="13" t="s">
        <v>1294</v>
      </c>
      <c r="N1669" s="1" t="s">
        <v>18293</v>
      </c>
      <c r="O1669" s="1">
        <v>13</v>
      </c>
      <c r="P1669" s="1" t="s">
        <v>20</v>
      </c>
      <c r="Q1669" s="4" t="s">
        <v>21</v>
      </c>
    </row>
    <row r="1670" spans="1:17" ht="22.5" x14ac:dyDescent="0.25">
      <c r="A1670" s="3">
        <v>5851</v>
      </c>
      <c r="B1670" s="1" t="s">
        <v>18294</v>
      </c>
      <c r="C1670" s="1" t="s">
        <v>15</v>
      </c>
      <c r="D1670" s="1" t="s">
        <v>40</v>
      </c>
      <c r="E1670" s="1">
        <v>70864959</v>
      </c>
      <c r="F1670" s="1" t="s">
        <v>18295</v>
      </c>
      <c r="G1670" s="1">
        <v>2230124</v>
      </c>
      <c r="H1670" s="1" t="s">
        <v>11282</v>
      </c>
      <c r="I1670" s="2">
        <v>45052</v>
      </c>
      <c r="J1670" s="15" t="str">
        <f>MID(Tabla1[[#This Row],[HORA]],1,5)</f>
        <v>09:32</v>
      </c>
      <c r="K1670" s="16">
        <f>IF(Tabla1[[#This Row],[FECHA]]=I1671,IF(J1671-J1670&gt;0,(J1671-J1670)*1440,0),0)</f>
        <v>3.0000000000000693</v>
      </c>
      <c r="L1670" s="14">
        <f>2+L1411-Datos!$C$8</f>
        <v>7.36</v>
      </c>
      <c r="M1670" s="13" t="s">
        <v>5614</v>
      </c>
      <c r="N1670" s="1" t="s">
        <v>18296</v>
      </c>
      <c r="O1670" s="1">
        <v>35</v>
      </c>
      <c r="P1670" s="1" t="s">
        <v>20</v>
      </c>
      <c r="Q1670" s="4" t="s">
        <v>21</v>
      </c>
    </row>
    <row r="1671" spans="1:17" ht="22.5" x14ac:dyDescent="0.25">
      <c r="A1671" s="3">
        <v>1191</v>
      </c>
      <c r="B1671" s="1" t="s">
        <v>3301</v>
      </c>
      <c r="C1671" s="1" t="s">
        <v>15</v>
      </c>
      <c r="D1671" s="1" t="s">
        <v>40</v>
      </c>
      <c r="E1671" s="1">
        <v>16765664</v>
      </c>
      <c r="F1671" s="1" t="s">
        <v>3302</v>
      </c>
      <c r="G1671" s="1">
        <v>2230435</v>
      </c>
      <c r="H1671" s="1" t="s">
        <v>3303</v>
      </c>
      <c r="I1671" s="2">
        <v>45052</v>
      </c>
      <c r="J1671" s="15" t="str">
        <f>MID(Tabla1[[#This Row],[HORA]],1,5)</f>
        <v>09:35</v>
      </c>
      <c r="K1671" s="16">
        <f>IF(Tabla1[[#This Row],[FECHA]]=I1672,IF(J1672-J1671&gt;0,(J1672-J1671)*1440,0),0)</f>
        <v>2.9999999999999094</v>
      </c>
      <c r="L1671" s="14">
        <f>2+L1412-Datos!$C$8</f>
        <v>5.4600000000000009</v>
      </c>
      <c r="M1671" s="13" t="s">
        <v>3304</v>
      </c>
      <c r="N1671" s="1" t="s">
        <v>3305</v>
      </c>
      <c r="O1671" s="1">
        <v>30</v>
      </c>
      <c r="P1671" s="1" t="s">
        <v>300</v>
      </c>
      <c r="Q1671" s="4" t="s">
        <v>21</v>
      </c>
    </row>
    <row r="1672" spans="1:17" ht="22.5" x14ac:dyDescent="0.25">
      <c r="A1672" s="3">
        <v>12668</v>
      </c>
      <c r="B1672" s="1" t="s">
        <v>39019</v>
      </c>
      <c r="C1672" s="1" t="s">
        <v>15</v>
      </c>
      <c r="D1672" s="1" t="s">
        <v>40</v>
      </c>
      <c r="E1672" s="1">
        <v>75780404</v>
      </c>
      <c r="F1672" s="1" t="s">
        <v>24189</v>
      </c>
      <c r="G1672" s="1">
        <v>3244236</v>
      </c>
      <c r="H1672" s="1" t="s">
        <v>39020</v>
      </c>
      <c r="I1672" s="2">
        <v>45052</v>
      </c>
      <c r="J1672" s="15" t="str">
        <f>MID(Tabla1[[#This Row],[HORA]],1,5)</f>
        <v>09:38</v>
      </c>
      <c r="K1672" s="16">
        <f>IF(Tabla1[[#This Row],[FECHA]]=I1673,IF(J1673-J1672&gt;0,(J1673-J1672)*1440,0),0)</f>
        <v>3.0000000000000693</v>
      </c>
      <c r="L1672" s="14">
        <f>2+L1413-Datos!$C$8</f>
        <v>6.4700000000000006</v>
      </c>
      <c r="M1672" s="13" t="s">
        <v>8874</v>
      </c>
      <c r="N1672" s="1" t="s">
        <v>39021</v>
      </c>
      <c r="O1672" s="1">
        <v>20</v>
      </c>
      <c r="P1672" s="1" t="s">
        <v>170</v>
      </c>
      <c r="Q1672" s="4" t="s">
        <v>21</v>
      </c>
    </row>
    <row r="1673" spans="1:17" ht="22.5" x14ac:dyDescent="0.25">
      <c r="A1673" s="3">
        <v>1152</v>
      </c>
      <c r="B1673" s="1" t="s">
        <v>3164</v>
      </c>
      <c r="C1673" s="1" t="s">
        <v>15</v>
      </c>
      <c r="D1673" s="1" t="s">
        <v>71</v>
      </c>
      <c r="E1673" s="1">
        <v>72022643</v>
      </c>
      <c r="F1673" s="1" t="s">
        <v>3165</v>
      </c>
      <c r="G1673" s="1">
        <v>40907487</v>
      </c>
      <c r="H1673" s="1" t="s">
        <v>3166</v>
      </c>
      <c r="I1673" s="2">
        <v>45052</v>
      </c>
      <c r="J1673" s="15" t="str">
        <f>MID(Tabla1[[#This Row],[HORA]],1,5)</f>
        <v>09:41</v>
      </c>
      <c r="K1673" s="16">
        <f>IF(Tabla1[[#This Row],[FECHA]]=I1674,IF(J1674-J1673&gt;0,(J1674-J1673)*1440,0),0)</f>
        <v>2.9999999999999094</v>
      </c>
      <c r="L1673" s="14">
        <f>2+L1414-Datos!$C$8</f>
        <v>7.84</v>
      </c>
      <c r="M1673" s="13" t="s">
        <v>2512</v>
      </c>
      <c r="N1673" s="1" t="s">
        <v>3167</v>
      </c>
      <c r="O1673" s="1">
        <v>18</v>
      </c>
      <c r="P1673" s="1" t="s">
        <v>818</v>
      </c>
      <c r="Q1673" s="4" t="s">
        <v>21</v>
      </c>
    </row>
    <row r="1674" spans="1:17" ht="22.5" x14ac:dyDescent="0.25">
      <c r="A1674" s="3">
        <v>1153</v>
      </c>
      <c r="B1674" s="1" t="s">
        <v>3168</v>
      </c>
      <c r="C1674" s="1" t="s">
        <v>15</v>
      </c>
      <c r="D1674" s="1" t="s">
        <v>40</v>
      </c>
      <c r="E1674" s="1">
        <v>42014182</v>
      </c>
      <c r="F1674" s="1" t="s">
        <v>3169</v>
      </c>
      <c r="G1674" s="1">
        <v>2230126</v>
      </c>
      <c r="H1674" s="1" t="s">
        <v>3170</v>
      </c>
      <c r="I1674" s="2">
        <v>45052</v>
      </c>
      <c r="J1674" s="15" t="str">
        <f>MID(Tabla1[[#This Row],[HORA]],1,5)</f>
        <v>09:44</v>
      </c>
      <c r="K1674" s="16">
        <f>IF(Tabla1[[#This Row],[FECHA]]=I1675,IF(J1675-J1674&gt;0,(J1675-J1674)*1440,0),0)</f>
        <v>4.0000000000001457</v>
      </c>
      <c r="L1674" s="14">
        <f>2+L1415-Datos!$C$8</f>
        <v>7.59</v>
      </c>
      <c r="M1674" s="13" t="s">
        <v>2517</v>
      </c>
      <c r="N1674" s="1" t="s">
        <v>3171</v>
      </c>
      <c r="O1674" s="1">
        <v>15</v>
      </c>
      <c r="P1674" s="1" t="s">
        <v>818</v>
      </c>
      <c r="Q1674" s="4" t="s">
        <v>21</v>
      </c>
    </row>
    <row r="1675" spans="1:17" ht="22.5" x14ac:dyDescent="0.25">
      <c r="A1675" s="3">
        <v>16785</v>
      </c>
      <c r="B1675" s="1" t="s">
        <v>50811</v>
      </c>
      <c r="C1675" s="1" t="s">
        <v>15</v>
      </c>
      <c r="D1675" s="1" t="s">
        <v>40</v>
      </c>
      <c r="E1675" s="1">
        <v>20539174704</v>
      </c>
      <c r="F1675" s="1" t="s">
        <v>50812</v>
      </c>
      <c r="G1675" s="1">
        <v>2230127</v>
      </c>
      <c r="H1675" s="1" t="s">
        <v>50813</v>
      </c>
      <c r="I1675" s="2">
        <v>45052</v>
      </c>
      <c r="J1675" s="15" t="str">
        <f>MID(Tabla1[[#This Row],[HORA]],1,5)</f>
        <v>09:48</v>
      </c>
      <c r="K1675" s="16">
        <f>IF(Tabla1[[#This Row],[FECHA]]=I1676,IF(J1676-J1675&gt;0,(J1676-J1675)*1440,0),0)</f>
        <v>724</v>
      </c>
      <c r="L1675" s="14">
        <f>2+L1416-Datos!$C$8</f>
        <v>10.530000000000001</v>
      </c>
      <c r="M1675" s="13" t="s">
        <v>3899</v>
      </c>
      <c r="N1675" s="1" t="s">
        <v>50814</v>
      </c>
      <c r="O1675" s="1">
        <v>50</v>
      </c>
      <c r="P1675" s="1" t="s">
        <v>20</v>
      </c>
      <c r="Q1675" s="4" t="s">
        <v>21</v>
      </c>
    </row>
    <row r="1676" spans="1:17" ht="22.5" x14ac:dyDescent="0.25">
      <c r="A1676" s="3">
        <v>1192</v>
      </c>
      <c r="B1676" s="1" t="s">
        <v>3306</v>
      </c>
      <c r="C1676" s="1" t="s">
        <v>15</v>
      </c>
      <c r="D1676" s="1" t="s">
        <v>82</v>
      </c>
      <c r="E1676" s="1">
        <v>70942660</v>
      </c>
      <c r="F1676" s="1" t="s">
        <v>3307</v>
      </c>
      <c r="G1676" s="1">
        <v>0</v>
      </c>
      <c r="H1676" s="1" t="s">
        <v>1788</v>
      </c>
      <c r="I1676" s="2">
        <v>45052</v>
      </c>
      <c r="J1676" s="15" t="str">
        <f>MID(Tabla1[[#This Row],[HORA]],1,5)</f>
        <v>21:52</v>
      </c>
      <c r="K1676" s="16">
        <f>IF(Tabla1[[#This Row],[FECHA]]=I1677,IF(J1677-J1676&gt;0,(J1677-J1676)*1440,0),0)</f>
        <v>0</v>
      </c>
      <c r="L1676" s="14">
        <f>2+L1417-Datos!$C$8</f>
        <v>7.68</v>
      </c>
      <c r="M1676" s="13" t="s">
        <v>56335</v>
      </c>
      <c r="N1676" s="1" t="s">
        <v>1715</v>
      </c>
      <c r="O1676" s="1">
        <v>20</v>
      </c>
      <c r="P1676" s="1" t="s">
        <v>300</v>
      </c>
      <c r="Q1676" s="4" t="s">
        <v>21</v>
      </c>
    </row>
    <row r="1677" spans="1:17" ht="22.5" x14ac:dyDescent="0.25">
      <c r="A1677" s="3">
        <v>5852</v>
      </c>
      <c r="B1677" s="1" t="s">
        <v>18297</v>
      </c>
      <c r="C1677" s="1" t="s">
        <v>15</v>
      </c>
      <c r="D1677" s="1" t="s">
        <v>228</v>
      </c>
      <c r="E1677" s="1">
        <v>47870677</v>
      </c>
      <c r="F1677" s="1" t="s">
        <v>18298</v>
      </c>
      <c r="G1677" s="1">
        <v>2230129</v>
      </c>
      <c r="H1677" s="1" t="s">
        <v>18299</v>
      </c>
      <c r="I1677" s="2">
        <v>45052</v>
      </c>
      <c r="J1677" s="15" t="str">
        <f>MID(Tabla1[[#This Row],[HORA]],1,5)</f>
        <v>09:55</v>
      </c>
      <c r="K1677" s="16">
        <f>IF(Tabla1[[#This Row],[FECHA]]=I1678,IF(J1678-J1677&gt;0,(J1678-J1677)*1440,0),0)</f>
        <v>1.9999999999999929</v>
      </c>
      <c r="L1677" s="14">
        <f>2+L1418-Datos!$C$8</f>
        <v>8.4600000000000009</v>
      </c>
      <c r="M1677" s="13" t="s">
        <v>749</v>
      </c>
      <c r="N1677" s="1" t="s">
        <v>59</v>
      </c>
      <c r="O1677" s="1">
        <v>10</v>
      </c>
      <c r="P1677" s="1" t="s">
        <v>20</v>
      </c>
      <c r="Q1677" s="4" t="s">
        <v>21</v>
      </c>
    </row>
    <row r="1678" spans="1:17" ht="22.5" x14ac:dyDescent="0.25">
      <c r="A1678" s="3">
        <v>15449</v>
      </c>
      <c r="B1678" s="1" t="s">
        <v>47150</v>
      </c>
      <c r="C1678" s="1" t="s">
        <v>15</v>
      </c>
      <c r="D1678" s="1" t="s">
        <v>40</v>
      </c>
      <c r="E1678" s="1">
        <v>42240591</v>
      </c>
      <c r="F1678" s="1" t="s">
        <v>47151</v>
      </c>
      <c r="G1678" s="1">
        <v>42240591</v>
      </c>
      <c r="H1678" s="1" t="s">
        <v>47151</v>
      </c>
      <c r="I1678" s="2">
        <v>45052</v>
      </c>
      <c r="J1678" s="15" t="str">
        <f>MID(Tabla1[[#This Row],[HORA]],1,5)</f>
        <v>09:57</v>
      </c>
      <c r="K1678" s="16">
        <f>IF(Tabla1[[#This Row],[FECHA]]=I1679,IF(J1679-J1678&gt;0,(J1679-J1678)*1440,0),0)</f>
        <v>0</v>
      </c>
      <c r="L1678" s="14">
        <f>2+L1419-Datos!$C$8</f>
        <v>10.83</v>
      </c>
      <c r="M1678" s="13" t="s">
        <v>612</v>
      </c>
      <c r="N1678" s="1" t="s">
        <v>28118</v>
      </c>
      <c r="O1678" s="1">
        <v>4</v>
      </c>
      <c r="P1678" s="1" t="s">
        <v>645</v>
      </c>
      <c r="Q1678" s="4" t="s">
        <v>21</v>
      </c>
    </row>
    <row r="1679" spans="1:17" ht="22.5" x14ac:dyDescent="0.25">
      <c r="A1679" s="3">
        <v>1193</v>
      </c>
      <c r="B1679" s="1" t="s">
        <v>3308</v>
      </c>
      <c r="C1679" s="1" t="s">
        <v>15</v>
      </c>
      <c r="D1679" s="1" t="s">
        <v>82</v>
      </c>
      <c r="E1679" s="1">
        <v>33432901</v>
      </c>
      <c r="F1679" s="1" t="s">
        <v>3309</v>
      </c>
      <c r="G1679" s="1">
        <v>33432901</v>
      </c>
      <c r="H1679" s="1" t="s">
        <v>3309</v>
      </c>
      <c r="I1679" s="2">
        <v>45052</v>
      </c>
      <c r="J1679" s="15" t="str">
        <f>MID(Tabla1[[#This Row],[HORA]],1,5)</f>
        <v>09:57</v>
      </c>
      <c r="K1679" s="16">
        <f>IF(Tabla1[[#This Row],[FECHA]]=I1680,IF(J1680-J1679&gt;0,(J1680-J1679)*1440,0),0)</f>
        <v>10.000000000000044</v>
      </c>
      <c r="L1679" s="14">
        <f>2+L1420-Datos!$C$8</f>
        <v>9.52</v>
      </c>
      <c r="M1679" s="13" t="s">
        <v>3310</v>
      </c>
      <c r="N1679" s="1" t="s">
        <v>3311</v>
      </c>
      <c r="O1679" s="1">
        <v>50</v>
      </c>
      <c r="P1679" s="1" t="s">
        <v>3312</v>
      </c>
      <c r="Q1679" s="4" t="s">
        <v>21</v>
      </c>
    </row>
    <row r="1680" spans="1:17" ht="22.5" x14ac:dyDescent="0.25">
      <c r="A1680" s="3">
        <v>15754</v>
      </c>
      <c r="B1680" s="1" t="s">
        <v>47932</v>
      </c>
      <c r="C1680" s="1" t="s">
        <v>15</v>
      </c>
      <c r="D1680" s="1" t="s">
        <v>40</v>
      </c>
      <c r="E1680" s="1">
        <v>20101830731</v>
      </c>
      <c r="F1680" s="1" t="s">
        <v>47933</v>
      </c>
      <c r="G1680" s="1">
        <v>2230132</v>
      </c>
      <c r="H1680" s="1" t="s">
        <v>47934</v>
      </c>
      <c r="I1680" s="2">
        <v>45052</v>
      </c>
      <c r="J1680" s="15" t="str">
        <f>MID(Tabla1[[#This Row],[HORA]],1,5)</f>
        <v>10:07</v>
      </c>
      <c r="K1680" s="16">
        <f>IF(Tabla1[[#This Row],[FECHA]]=I1681,IF(J1681-J1680&gt;0,(J1681-J1680)*1440,0),0)</f>
        <v>11.000000000000041</v>
      </c>
      <c r="L1680" s="14">
        <f>2+L1421-Datos!$C$8</f>
        <v>8.120000000000001</v>
      </c>
      <c r="M1680" s="13" t="s">
        <v>6703</v>
      </c>
      <c r="N1680" s="1" t="s">
        <v>47935</v>
      </c>
      <c r="O1680" s="1">
        <v>15</v>
      </c>
      <c r="P1680" s="1" t="s">
        <v>818</v>
      </c>
      <c r="Q1680" s="4" t="s">
        <v>21</v>
      </c>
    </row>
    <row r="1681" spans="1:17" ht="22.5" x14ac:dyDescent="0.25">
      <c r="A1681" s="3">
        <v>5853</v>
      </c>
      <c r="B1681" s="1" t="s">
        <v>18300</v>
      </c>
      <c r="C1681" s="1" t="s">
        <v>15</v>
      </c>
      <c r="D1681" s="1" t="s">
        <v>40</v>
      </c>
      <c r="E1681" s="1">
        <v>41598483</v>
      </c>
      <c r="F1681" s="1" t="s">
        <v>2946</v>
      </c>
      <c r="G1681" s="1">
        <v>2230135</v>
      </c>
      <c r="H1681" s="1" t="s">
        <v>6343</v>
      </c>
      <c r="I1681" s="2">
        <v>45052</v>
      </c>
      <c r="J1681" s="15" t="str">
        <f>MID(Tabla1[[#This Row],[HORA]],1,5)</f>
        <v>10:18</v>
      </c>
      <c r="K1681" s="16">
        <f>IF(Tabla1[[#This Row],[FECHA]]=I1682,IF(J1682-J1681&gt;0,(J1682-J1681)*1440,0),0)</f>
        <v>1.9999999999999929</v>
      </c>
      <c r="L1681" s="14">
        <f>2+L1422-Datos!$C$8</f>
        <v>5.86</v>
      </c>
      <c r="M1681" s="13" t="s">
        <v>159</v>
      </c>
      <c r="N1681" s="1" t="s">
        <v>18301</v>
      </c>
      <c r="O1681" s="1">
        <v>70</v>
      </c>
      <c r="P1681" s="1" t="s">
        <v>20</v>
      </c>
      <c r="Q1681" s="4" t="s">
        <v>21</v>
      </c>
    </row>
    <row r="1682" spans="1:17" ht="22.5" x14ac:dyDescent="0.25">
      <c r="A1682" s="3">
        <v>5854</v>
      </c>
      <c r="B1682" s="1" t="s">
        <v>18302</v>
      </c>
      <c r="C1682" s="1" t="s">
        <v>15</v>
      </c>
      <c r="D1682" s="1" t="s">
        <v>40</v>
      </c>
      <c r="E1682" s="1">
        <v>41598483</v>
      </c>
      <c r="F1682" s="1" t="s">
        <v>2946</v>
      </c>
      <c r="G1682" s="1">
        <v>2230137</v>
      </c>
      <c r="H1682" s="1" t="s">
        <v>3234</v>
      </c>
      <c r="I1682" s="2">
        <v>45052</v>
      </c>
      <c r="J1682" s="15" t="str">
        <f>MID(Tabla1[[#This Row],[HORA]],1,5)</f>
        <v>10:20</v>
      </c>
      <c r="K1682" s="16">
        <f>IF(Tabla1[[#This Row],[FECHA]]=I1683,IF(J1683-J1682&gt;0,(J1683-J1682)*1440,0),0)</f>
        <v>9.9999999999999645</v>
      </c>
      <c r="L1682" s="14">
        <f>2+L1423-Datos!$C$8</f>
        <v>8.379999999999999</v>
      </c>
      <c r="M1682" s="13" t="s">
        <v>2833</v>
      </c>
      <c r="N1682" s="1" t="s">
        <v>18301</v>
      </c>
      <c r="O1682" s="1">
        <v>70</v>
      </c>
      <c r="P1682" s="1" t="s">
        <v>20</v>
      </c>
      <c r="Q1682" s="4" t="s">
        <v>21</v>
      </c>
    </row>
    <row r="1683" spans="1:17" ht="22.5" x14ac:dyDescent="0.25">
      <c r="A1683" s="3">
        <v>1194</v>
      </c>
      <c r="B1683" s="1" t="s">
        <v>3313</v>
      </c>
      <c r="C1683" s="1" t="s">
        <v>15</v>
      </c>
      <c r="D1683" s="1" t="s">
        <v>40</v>
      </c>
      <c r="E1683" s="1">
        <v>73333215</v>
      </c>
      <c r="F1683" s="1" t="s">
        <v>3314</v>
      </c>
      <c r="G1683" s="1">
        <v>73333215</v>
      </c>
      <c r="H1683" s="1" t="s">
        <v>3314</v>
      </c>
      <c r="I1683" s="2">
        <v>45052</v>
      </c>
      <c r="J1683" s="15" t="str">
        <f>MID(Tabla1[[#This Row],[HORA]],1,5)</f>
        <v>10:30</v>
      </c>
      <c r="K1683" s="16">
        <f>IF(Tabla1[[#This Row],[FECHA]]=I1684,IF(J1684-J1683&gt;0,(J1684-J1683)*1440,0),0)</f>
        <v>1.0000000000000764</v>
      </c>
      <c r="L1683" s="14">
        <f>2+L1424-Datos!$C$8</f>
        <v>7.41</v>
      </c>
      <c r="M1683" s="13" t="s">
        <v>3315</v>
      </c>
      <c r="N1683" s="1" t="s">
        <v>1715</v>
      </c>
      <c r="O1683" s="1">
        <v>15</v>
      </c>
      <c r="P1683" s="1" t="s">
        <v>3312</v>
      </c>
      <c r="Q1683" s="4" t="s">
        <v>21</v>
      </c>
    </row>
    <row r="1684" spans="1:17" ht="22.5" x14ac:dyDescent="0.25">
      <c r="A1684" s="3">
        <v>5855</v>
      </c>
      <c r="B1684" s="1" t="s">
        <v>18303</v>
      </c>
      <c r="C1684" s="1" t="s">
        <v>15</v>
      </c>
      <c r="D1684" s="1" t="s">
        <v>40</v>
      </c>
      <c r="E1684" s="1">
        <v>16436645</v>
      </c>
      <c r="F1684" s="1" t="s">
        <v>18304</v>
      </c>
      <c r="G1684" s="1">
        <v>2230144</v>
      </c>
      <c r="H1684" s="1" t="s">
        <v>6228</v>
      </c>
      <c r="I1684" s="2">
        <v>45052</v>
      </c>
      <c r="J1684" s="15" t="str">
        <f>MID(Tabla1[[#This Row],[HORA]],1,5)</f>
        <v>10:31</v>
      </c>
      <c r="K1684" s="16">
        <f>IF(Tabla1[[#This Row],[FECHA]]=I1685,IF(J1685-J1684&gt;0,(J1685-J1684)*1440,0),0)</f>
        <v>2.9999999999999094</v>
      </c>
      <c r="L1684" s="14">
        <f>2+L1425-Datos!$C$8</f>
        <v>6.5200000000000005</v>
      </c>
      <c r="M1684" s="13" t="s">
        <v>8594</v>
      </c>
      <c r="N1684" s="1" t="s">
        <v>1715</v>
      </c>
      <c r="O1684" s="1">
        <v>10</v>
      </c>
      <c r="P1684" s="1" t="s">
        <v>20</v>
      </c>
      <c r="Q1684" s="4" t="s">
        <v>21</v>
      </c>
    </row>
    <row r="1685" spans="1:17" ht="22.5" x14ac:dyDescent="0.25">
      <c r="A1685" s="3">
        <v>16786</v>
      </c>
      <c r="B1685" s="1" t="s">
        <v>50815</v>
      </c>
      <c r="C1685" s="1" t="s">
        <v>15</v>
      </c>
      <c r="D1685" s="1" t="s">
        <v>40</v>
      </c>
      <c r="E1685" s="1">
        <v>20480020996</v>
      </c>
      <c r="F1685" s="1" t="s">
        <v>50816</v>
      </c>
      <c r="G1685" s="1">
        <v>2230145</v>
      </c>
      <c r="H1685" s="1" t="s">
        <v>50817</v>
      </c>
      <c r="I1685" s="2">
        <v>45052</v>
      </c>
      <c r="J1685" s="15" t="str">
        <f>MID(Tabla1[[#This Row],[HORA]],1,5)</f>
        <v>10:34</v>
      </c>
      <c r="K1685" s="16">
        <f>IF(Tabla1[[#This Row],[FECHA]]=I1686,IF(J1686-J1685&gt;0,(J1686-J1685)*1440,0),0)</f>
        <v>5.0000000000000622</v>
      </c>
      <c r="L1685" s="14">
        <f>2+L1426-Datos!$C$8</f>
        <v>6.5600000000000005</v>
      </c>
      <c r="M1685" s="13" t="s">
        <v>1323</v>
      </c>
      <c r="N1685" s="1" t="s">
        <v>16429</v>
      </c>
      <c r="O1685" s="1">
        <v>10</v>
      </c>
      <c r="P1685" s="1" t="s">
        <v>20</v>
      </c>
      <c r="Q1685" s="4" t="s">
        <v>21</v>
      </c>
    </row>
    <row r="1686" spans="1:17" ht="22.5" x14ac:dyDescent="0.25">
      <c r="A1686" s="3">
        <v>5856</v>
      </c>
      <c r="B1686" s="1" t="s">
        <v>18305</v>
      </c>
      <c r="C1686" s="1" t="s">
        <v>15</v>
      </c>
      <c r="D1686" s="1" t="s">
        <v>82</v>
      </c>
      <c r="E1686" s="1">
        <v>46017894</v>
      </c>
      <c r="F1686" s="1" t="s">
        <v>18306</v>
      </c>
      <c r="G1686" s="1">
        <v>2230147</v>
      </c>
      <c r="H1686" s="1" t="s">
        <v>18307</v>
      </c>
      <c r="I1686" s="2">
        <v>45052</v>
      </c>
      <c r="J1686" s="15" t="str">
        <f>MID(Tabla1[[#This Row],[HORA]],1,5)</f>
        <v>10:39</v>
      </c>
      <c r="K1686" s="16">
        <f>IF(Tabla1[[#This Row],[FECHA]]=I1687,IF(J1687-J1686&gt;0,(J1687-J1686)*1440,0),0)</f>
        <v>0</v>
      </c>
      <c r="L1686" s="14">
        <f>2+L1427-Datos!$C$8</f>
        <v>11.44</v>
      </c>
      <c r="M1686" s="13" t="s">
        <v>854</v>
      </c>
      <c r="N1686" s="1" t="s">
        <v>18308</v>
      </c>
      <c r="O1686" s="1">
        <v>20</v>
      </c>
      <c r="P1686" s="1" t="s">
        <v>20</v>
      </c>
      <c r="Q1686" s="4" t="s">
        <v>21</v>
      </c>
    </row>
    <row r="1687" spans="1:17" ht="22.5" x14ac:dyDescent="0.25">
      <c r="A1687" s="3">
        <v>15755</v>
      </c>
      <c r="B1687" s="1" t="s">
        <v>47936</v>
      </c>
      <c r="C1687" s="1" t="s">
        <v>15</v>
      </c>
      <c r="D1687" s="1" t="s">
        <v>40</v>
      </c>
      <c r="E1687" s="1">
        <v>20601169682</v>
      </c>
      <c r="F1687" s="1" t="s">
        <v>47937</v>
      </c>
      <c r="G1687" s="1">
        <v>74706435</v>
      </c>
      <c r="H1687" s="1" t="s">
        <v>47938</v>
      </c>
      <c r="I1687" s="2">
        <v>45052</v>
      </c>
      <c r="J1687" s="15" t="str">
        <f>MID(Tabla1[[#This Row],[HORA]],1,5)</f>
        <v>10:39</v>
      </c>
      <c r="K1687" s="16">
        <f>IF(Tabla1[[#This Row],[FECHA]]=I1688,IF(J1688-J1687&gt;0,(J1688-J1687)*1440,0),0)</f>
        <v>1.9999999999999929</v>
      </c>
      <c r="L1687" s="14">
        <f>2+L1428-Datos!$C$8</f>
        <v>5.42</v>
      </c>
      <c r="M1687" s="13" t="s">
        <v>854</v>
      </c>
      <c r="N1687" s="1" t="s">
        <v>47939</v>
      </c>
      <c r="O1687" s="1">
        <v>10</v>
      </c>
      <c r="P1687" s="1" t="s">
        <v>818</v>
      </c>
      <c r="Q1687" s="4" t="s">
        <v>21</v>
      </c>
    </row>
    <row r="1688" spans="1:17" ht="22.5" x14ac:dyDescent="0.25">
      <c r="A1688" s="3">
        <v>5857</v>
      </c>
      <c r="B1688" s="1" t="s">
        <v>18309</v>
      </c>
      <c r="C1688" s="1" t="s">
        <v>15</v>
      </c>
      <c r="D1688" s="1" t="s">
        <v>40</v>
      </c>
      <c r="E1688" s="1">
        <v>45855753</v>
      </c>
      <c r="F1688" s="1" t="s">
        <v>12744</v>
      </c>
      <c r="G1688" s="1">
        <v>2230149</v>
      </c>
      <c r="H1688" s="1" t="s">
        <v>18310</v>
      </c>
      <c r="I1688" s="2">
        <v>45052</v>
      </c>
      <c r="J1688" s="15" t="str">
        <f>MID(Tabla1[[#This Row],[HORA]],1,5)</f>
        <v>10:41</v>
      </c>
      <c r="K1688" s="16">
        <f>IF(Tabla1[[#This Row],[FECHA]]=I1689,IF(J1689-J1688&gt;0,(J1689-J1688)*1440,0),0)</f>
        <v>1.9999999999999929</v>
      </c>
      <c r="L1688" s="14">
        <f>2+L1429-Datos!$C$8</f>
        <v>6.7200000000000006</v>
      </c>
      <c r="M1688" s="13" t="s">
        <v>1067</v>
      </c>
      <c r="N1688" s="1" t="s">
        <v>18311</v>
      </c>
      <c r="O1688" s="1">
        <v>15</v>
      </c>
      <c r="P1688" s="1" t="s">
        <v>20</v>
      </c>
      <c r="Q1688" s="4" t="s">
        <v>21</v>
      </c>
    </row>
    <row r="1689" spans="1:17" ht="22.5" x14ac:dyDescent="0.25">
      <c r="A1689" s="3">
        <v>5858</v>
      </c>
      <c r="B1689" s="1" t="s">
        <v>18312</v>
      </c>
      <c r="C1689" s="1" t="s">
        <v>15</v>
      </c>
      <c r="D1689" s="1" t="s">
        <v>40</v>
      </c>
      <c r="E1689" s="1">
        <v>16477899</v>
      </c>
      <c r="F1689" s="1" t="s">
        <v>5334</v>
      </c>
      <c r="G1689" s="1">
        <v>2230152</v>
      </c>
      <c r="H1689" s="1" t="s">
        <v>18313</v>
      </c>
      <c r="I1689" s="2">
        <v>45052</v>
      </c>
      <c r="J1689" s="15" t="str">
        <f>MID(Tabla1[[#This Row],[HORA]],1,5)</f>
        <v>10:43</v>
      </c>
      <c r="K1689" s="16">
        <f>IF(Tabla1[[#This Row],[FECHA]]=I1690,IF(J1690-J1689&gt;0,(J1690-J1689)*1440,0),0)</f>
        <v>6.9999999999999751</v>
      </c>
      <c r="L1689" s="14">
        <f>2+L1430-Datos!$C$8</f>
        <v>5.62</v>
      </c>
      <c r="M1689" s="13" t="s">
        <v>1052</v>
      </c>
      <c r="N1689" s="1" t="s">
        <v>18314</v>
      </c>
      <c r="O1689" s="1">
        <v>30</v>
      </c>
      <c r="P1689" s="1" t="s">
        <v>20</v>
      </c>
      <c r="Q1689" s="4" t="s">
        <v>21</v>
      </c>
    </row>
    <row r="1690" spans="1:17" ht="22.5" x14ac:dyDescent="0.25">
      <c r="A1690" s="3">
        <v>71</v>
      </c>
      <c r="B1690" s="1" t="s">
        <v>175</v>
      </c>
      <c r="C1690" s="1" t="s">
        <v>15</v>
      </c>
      <c r="D1690" s="1" t="s">
        <v>77</v>
      </c>
      <c r="E1690" s="1">
        <v>2230156</v>
      </c>
      <c r="F1690" s="1" t="s">
        <v>78</v>
      </c>
      <c r="G1690" s="1">
        <v>2230157</v>
      </c>
      <c r="H1690" s="1" t="s">
        <v>176</v>
      </c>
      <c r="I1690" s="2">
        <v>45052</v>
      </c>
      <c r="J1690" s="15" t="str">
        <f>MID(Tabla1[[#This Row],[HORA]],1,5)</f>
        <v>10:50</v>
      </c>
      <c r="K1690" s="16">
        <f>IF(Tabla1[[#This Row],[FECHA]]=I1691,IF(J1691-J1690&gt;0,(J1691-J1690)*1440,0),0)</f>
        <v>0.99999999999999645</v>
      </c>
      <c r="L1690" s="14">
        <f>2+L1431-Datos!$C$8</f>
        <v>6.82</v>
      </c>
      <c r="M1690" s="13" t="s">
        <v>177</v>
      </c>
      <c r="N1690" s="1" t="s">
        <v>59</v>
      </c>
      <c r="O1690" s="1">
        <v>0</v>
      </c>
      <c r="P1690" s="1" t="s">
        <v>20</v>
      </c>
      <c r="Q1690" s="4" t="s">
        <v>21</v>
      </c>
    </row>
    <row r="1691" spans="1:17" ht="22.5" x14ac:dyDescent="0.25">
      <c r="A1691" s="3">
        <v>72</v>
      </c>
      <c r="B1691" s="1" t="s">
        <v>178</v>
      </c>
      <c r="C1691" s="1" t="s">
        <v>15</v>
      </c>
      <c r="D1691" s="1" t="s">
        <v>112</v>
      </c>
      <c r="E1691" s="1">
        <v>2230159</v>
      </c>
      <c r="F1691" s="1" t="s">
        <v>179</v>
      </c>
      <c r="G1691" s="1">
        <v>2230160</v>
      </c>
      <c r="H1691" s="1" t="s">
        <v>180</v>
      </c>
      <c r="I1691" s="2">
        <v>45052</v>
      </c>
      <c r="J1691" s="15" t="str">
        <f>MID(Tabla1[[#This Row],[HORA]],1,5)</f>
        <v>10:51</v>
      </c>
      <c r="K1691" s="16">
        <f>IF(Tabla1[[#This Row],[FECHA]]=I1692,IF(J1692-J1691&gt;0,(J1692-J1691)*1440,0),0)</f>
        <v>1.9999999999999929</v>
      </c>
      <c r="L1691" s="14">
        <f>2+L1432-Datos!$C$8</f>
        <v>8.32</v>
      </c>
      <c r="M1691" s="13" t="s">
        <v>181</v>
      </c>
      <c r="N1691" s="1" t="s">
        <v>59</v>
      </c>
      <c r="O1691" s="1">
        <v>0</v>
      </c>
      <c r="P1691" s="1" t="s">
        <v>20</v>
      </c>
      <c r="Q1691" s="4" t="s">
        <v>21</v>
      </c>
    </row>
    <row r="1692" spans="1:17" ht="22.5" x14ac:dyDescent="0.25">
      <c r="A1692" s="3">
        <v>5859</v>
      </c>
      <c r="B1692" s="1" t="s">
        <v>18315</v>
      </c>
      <c r="C1692" s="1" t="s">
        <v>15</v>
      </c>
      <c r="D1692" s="1" t="s">
        <v>40</v>
      </c>
      <c r="E1692" s="1">
        <v>76021044</v>
      </c>
      <c r="F1692" s="1" t="s">
        <v>18316</v>
      </c>
      <c r="G1692" s="1">
        <v>2230161</v>
      </c>
      <c r="H1692" s="1" t="s">
        <v>18317</v>
      </c>
      <c r="I1692" s="2">
        <v>45052</v>
      </c>
      <c r="J1692" s="15" t="str">
        <f>MID(Tabla1[[#This Row],[HORA]],1,5)</f>
        <v>10:53</v>
      </c>
      <c r="K1692" s="16">
        <f>IF(Tabla1[[#This Row],[FECHA]]=I1693,IF(J1693-J1692&gt;0,(J1693-J1692)*1440,0),0)</f>
        <v>2.9999999999999893</v>
      </c>
      <c r="L1692" s="14">
        <f>2+L1433-Datos!$C$8</f>
        <v>5.67</v>
      </c>
      <c r="M1692" s="13" t="s">
        <v>6325</v>
      </c>
      <c r="N1692" s="1" t="s">
        <v>18318</v>
      </c>
      <c r="O1692" s="1">
        <v>25</v>
      </c>
      <c r="P1692" s="1" t="s">
        <v>20</v>
      </c>
      <c r="Q1692" s="4" t="s">
        <v>21</v>
      </c>
    </row>
    <row r="1693" spans="1:17" ht="22.5" x14ac:dyDescent="0.25">
      <c r="A1693" s="3">
        <v>5860</v>
      </c>
      <c r="B1693" s="1" t="s">
        <v>18319</v>
      </c>
      <c r="C1693" s="1" t="s">
        <v>15</v>
      </c>
      <c r="D1693" s="1" t="s">
        <v>40</v>
      </c>
      <c r="E1693" s="1">
        <v>2614337</v>
      </c>
      <c r="F1693" s="1" t="s">
        <v>4310</v>
      </c>
      <c r="G1693" s="1">
        <v>2230163</v>
      </c>
      <c r="H1693" s="1" t="s">
        <v>18320</v>
      </c>
      <c r="I1693" s="2">
        <v>45052</v>
      </c>
      <c r="J1693" s="15" t="str">
        <f>MID(Tabla1[[#This Row],[HORA]],1,5)</f>
        <v>10:56</v>
      </c>
      <c r="K1693" s="16">
        <f>IF(Tabla1[[#This Row],[FECHA]]=I1694,IF(J1694-J1693&gt;0,(J1694-J1693)*1440,0),0)</f>
        <v>5.9999999999999787</v>
      </c>
      <c r="L1693" s="14">
        <f>2+L1434-Datos!$C$8</f>
        <v>7.82</v>
      </c>
      <c r="M1693" s="13" t="s">
        <v>560</v>
      </c>
      <c r="N1693" s="1" t="s">
        <v>1715</v>
      </c>
      <c r="O1693" s="1">
        <v>60</v>
      </c>
      <c r="P1693" s="1" t="s">
        <v>20</v>
      </c>
      <c r="Q1693" s="4" t="s">
        <v>21</v>
      </c>
    </row>
    <row r="1694" spans="1:17" ht="22.5" x14ac:dyDescent="0.25">
      <c r="A1694" s="3">
        <v>5861</v>
      </c>
      <c r="B1694" s="1" t="s">
        <v>18321</v>
      </c>
      <c r="C1694" s="1" t="s">
        <v>15</v>
      </c>
      <c r="D1694" s="1" t="s">
        <v>40</v>
      </c>
      <c r="E1694" s="1">
        <v>2872368</v>
      </c>
      <c r="F1694" s="1" t="s">
        <v>18322</v>
      </c>
      <c r="G1694" s="1">
        <v>2230164</v>
      </c>
      <c r="H1694" s="1" t="s">
        <v>6228</v>
      </c>
      <c r="I1694" s="2">
        <v>45052</v>
      </c>
      <c r="J1694" s="15" t="str">
        <f>MID(Tabla1[[#This Row],[HORA]],1,5)</f>
        <v>11:02</v>
      </c>
      <c r="K1694" s="16">
        <f>IF(Tabla1[[#This Row],[FECHA]]=I1695,IF(J1695-J1694&gt;0,(J1695-J1694)*1440,0),0)</f>
        <v>1.9999999999999929</v>
      </c>
      <c r="L1694" s="14">
        <f>2+L1435-Datos!$C$8</f>
        <v>9.52</v>
      </c>
      <c r="M1694" s="13" t="s">
        <v>433</v>
      </c>
      <c r="N1694" s="1" t="s">
        <v>1715</v>
      </c>
      <c r="O1694" s="1">
        <v>20</v>
      </c>
      <c r="P1694" s="1" t="s">
        <v>20</v>
      </c>
      <c r="Q1694" s="4" t="s">
        <v>21</v>
      </c>
    </row>
    <row r="1695" spans="1:17" ht="22.5" x14ac:dyDescent="0.25">
      <c r="A1695" s="3">
        <v>5862</v>
      </c>
      <c r="B1695" s="1" t="s">
        <v>18323</v>
      </c>
      <c r="C1695" s="1" t="s">
        <v>15</v>
      </c>
      <c r="D1695" s="1" t="s">
        <v>161</v>
      </c>
      <c r="E1695" s="1">
        <v>16596240</v>
      </c>
      <c r="F1695" s="1" t="s">
        <v>18324</v>
      </c>
      <c r="G1695" s="1">
        <v>2230165</v>
      </c>
      <c r="H1695" s="1" t="s">
        <v>18325</v>
      </c>
      <c r="I1695" s="2">
        <v>45052</v>
      </c>
      <c r="J1695" s="15" t="str">
        <f>MID(Tabla1[[#This Row],[HORA]],1,5)</f>
        <v>11:04</v>
      </c>
      <c r="K1695" s="16">
        <f>IF(Tabla1[[#This Row],[FECHA]]=I1696,IF(J1696-J1695&gt;0,(J1696-J1695)*1440,0),0)</f>
        <v>0</v>
      </c>
      <c r="L1695" s="14">
        <f>2+L1436-Datos!$C$8</f>
        <v>6.68</v>
      </c>
      <c r="M1695" s="13" t="s">
        <v>4255</v>
      </c>
      <c r="N1695" s="1" t="s">
        <v>18326</v>
      </c>
      <c r="O1695" s="1">
        <v>15</v>
      </c>
      <c r="P1695" s="1" t="s">
        <v>20</v>
      </c>
      <c r="Q1695" s="4" t="s">
        <v>21</v>
      </c>
    </row>
    <row r="1696" spans="1:17" ht="22.5" x14ac:dyDescent="0.25">
      <c r="A1696" s="3">
        <v>1195</v>
      </c>
      <c r="B1696" s="1" t="s">
        <v>3316</v>
      </c>
      <c r="C1696" s="1" t="s">
        <v>15</v>
      </c>
      <c r="D1696" s="1" t="s">
        <v>82</v>
      </c>
      <c r="E1696" s="1">
        <v>941363145</v>
      </c>
      <c r="F1696" s="1" t="s">
        <v>3317</v>
      </c>
      <c r="G1696" s="1">
        <v>941363145</v>
      </c>
      <c r="H1696" s="1" t="s">
        <v>3317</v>
      </c>
      <c r="I1696" s="2">
        <v>45052</v>
      </c>
      <c r="J1696" s="15" t="str">
        <f>MID(Tabla1[[#This Row],[HORA]],1,5)</f>
        <v>11:04</v>
      </c>
      <c r="K1696" s="16">
        <f>IF(Tabla1[[#This Row],[FECHA]]=I1697,IF(J1697-J1696&gt;0,(J1697-J1696)*1440,0),0)</f>
        <v>1.9999999999999929</v>
      </c>
      <c r="L1696" s="14">
        <f>2+L1437-Datos!$C$8</f>
        <v>7.62</v>
      </c>
      <c r="M1696" s="13" t="s">
        <v>3318</v>
      </c>
      <c r="N1696" s="1" t="s">
        <v>1715</v>
      </c>
      <c r="O1696" s="1">
        <v>10</v>
      </c>
      <c r="P1696" s="1" t="s">
        <v>3312</v>
      </c>
      <c r="Q1696" s="4" t="s">
        <v>21</v>
      </c>
    </row>
    <row r="1697" spans="1:17" ht="22.5" x14ac:dyDescent="0.25">
      <c r="A1697" s="3">
        <v>15756</v>
      </c>
      <c r="B1697" s="1" t="s">
        <v>47940</v>
      </c>
      <c r="C1697" s="1" t="s">
        <v>15</v>
      </c>
      <c r="D1697" s="1" t="s">
        <v>40</v>
      </c>
      <c r="E1697" s="1">
        <v>20539185579</v>
      </c>
      <c r="F1697" s="1" t="s">
        <v>47792</v>
      </c>
      <c r="G1697" s="1">
        <v>74547697</v>
      </c>
      <c r="H1697" s="1" t="s">
        <v>47941</v>
      </c>
      <c r="I1697" s="2">
        <v>45052</v>
      </c>
      <c r="J1697" s="15" t="str">
        <f>MID(Tabla1[[#This Row],[HORA]],1,5)</f>
        <v>11:06</v>
      </c>
      <c r="K1697" s="16">
        <f>IF(Tabla1[[#This Row],[FECHA]]=I1698,IF(J1698-J1697&gt;0,(J1698-J1697)*1440,0),0)</f>
        <v>3.0000000000000693</v>
      </c>
      <c r="L1697" s="14">
        <f>2+L1438-Datos!$C$8</f>
        <v>7.8599999999999994</v>
      </c>
      <c r="M1697" s="13" t="s">
        <v>1167</v>
      </c>
      <c r="N1697" s="1" t="s">
        <v>47942</v>
      </c>
      <c r="O1697" s="1">
        <v>20</v>
      </c>
      <c r="P1697" s="1" t="s">
        <v>818</v>
      </c>
      <c r="Q1697" s="4" t="s">
        <v>21</v>
      </c>
    </row>
    <row r="1698" spans="1:17" ht="22.5" x14ac:dyDescent="0.25">
      <c r="A1698" s="3">
        <v>5863</v>
      </c>
      <c r="B1698" s="1" t="s">
        <v>18327</v>
      </c>
      <c r="C1698" s="1" t="s">
        <v>15</v>
      </c>
      <c r="D1698" s="1" t="s">
        <v>40</v>
      </c>
      <c r="E1698" s="1">
        <v>18075794</v>
      </c>
      <c r="F1698" s="1" t="s">
        <v>18328</v>
      </c>
      <c r="G1698" s="1">
        <v>2230168</v>
      </c>
      <c r="H1698" s="1" t="s">
        <v>18329</v>
      </c>
      <c r="I1698" s="2">
        <v>45052</v>
      </c>
      <c r="J1698" s="15" t="str">
        <f>MID(Tabla1[[#This Row],[HORA]],1,5)</f>
        <v>11:09</v>
      </c>
      <c r="K1698" s="16">
        <f>IF(Tabla1[[#This Row],[FECHA]]=I1699,IF(J1699-J1698&gt;0,(J1699-J1698)*1440,0),0)</f>
        <v>0.99999999999991651</v>
      </c>
      <c r="L1698" s="14">
        <f>2+L1439-Datos!$C$8</f>
        <v>5.53</v>
      </c>
      <c r="M1698" s="13" t="s">
        <v>1082</v>
      </c>
      <c r="N1698" s="1" t="s">
        <v>18330</v>
      </c>
      <c r="O1698" s="1">
        <v>25</v>
      </c>
      <c r="P1698" s="1" t="s">
        <v>20</v>
      </c>
      <c r="Q1698" s="4" t="s">
        <v>21</v>
      </c>
    </row>
    <row r="1699" spans="1:17" ht="22.5" x14ac:dyDescent="0.25">
      <c r="A1699" s="3">
        <v>15757</v>
      </c>
      <c r="B1699" s="1" t="s">
        <v>47943</v>
      </c>
      <c r="C1699" s="1" t="s">
        <v>15</v>
      </c>
      <c r="D1699" s="1" t="s">
        <v>40</v>
      </c>
      <c r="E1699" s="1">
        <v>10026397851</v>
      </c>
      <c r="F1699" s="1" t="s">
        <v>47944</v>
      </c>
      <c r="G1699" s="1">
        <v>2230170</v>
      </c>
      <c r="H1699" s="1" t="s">
        <v>47945</v>
      </c>
      <c r="I1699" s="2">
        <v>45052</v>
      </c>
      <c r="J1699" s="15" t="str">
        <f>MID(Tabla1[[#This Row],[HORA]],1,5)</f>
        <v>11:10</v>
      </c>
      <c r="K1699" s="16">
        <f>IF(Tabla1[[#This Row],[FECHA]]=I1700,IF(J1700-J1699&gt;0,(J1700-J1699)*1440,0),0)</f>
        <v>3.0000000000000693</v>
      </c>
      <c r="L1699" s="14">
        <f>2+L1440-Datos!$C$8</f>
        <v>6.7700000000000005</v>
      </c>
      <c r="M1699" s="13" t="s">
        <v>937</v>
      </c>
      <c r="N1699" s="1" t="s">
        <v>47946</v>
      </c>
      <c r="O1699" s="1">
        <v>15</v>
      </c>
      <c r="P1699" s="1" t="s">
        <v>818</v>
      </c>
      <c r="Q1699" s="4" t="s">
        <v>21</v>
      </c>
    </row>
    <row r="1700" spans="1:17" ht="22.5" x14ac:dyDescent="0.25">
      <c r="A1700" s="3">
        <v>1154</v>
      </c>
      <c r="B1700" s="1" t="s">
        <v>3172</v>
      </c>
      <c r="C1700" s="1" t="s">
        <v>15</v>
      </c>
      <c r="D1700" s="1" t="s">
        <v>82</v>
      </c>
      <c r="E1700" s="1">
        <v>28060806</v>
      </c>
      <c r="F1700" s="1" t="s">
        <v>3173</v>
      </c>
      <c r="G1700" s="1">
        <v>2230174</v>
      </c>
      <c r="H1700" s="1" t="s">
        <v>3174</v>
      </c>
      <c r="I1700" s="2">
        <v>45052</v>
      </c>
      <c r="J1700" s="15" t="str">
        <f>MID(Tabla1[[#This Row],[HORA]],1,5)</f>
        <v>11:13</v>
      </c>
      <c r="K1700" s="16">
        <f>IF(Tabla1[[#This Row],[FECHA]]=I1701,IF(J1701-J1700&gt;0,(J1701-J1700)*1440,0),0)</f>
        <v>1.9999999999999929</v>
      </c>
      <c r="L1700" s="14">
        <f>2+L1441-Datos!$C$8</f>
        <v>6.4600000000000009</v>
      </c>
      <c r="M1700" s="13" t="s">
        <v>339</v>
      </c>
      <c r="N1700" s="1" t="s">
        <v>3175</v>
      </c>
      <c r="O1700" s="1">
        <v>20</v>
      </c>
      <c r="P1700" s="1" t="s">
        <v>818</v>
      </c>
      <c r="Q1700" s="4" t="s">
        <v>21</v>
      </c>
    </row>
    <row r="1701" spans="1:17" ht="22.5" x14ac:dyDescent="0.25">
      <c r="A1701" s="3">
        <v>5864</v>
      </c>
      <c r="B1701" s="1" t="s">
        <v>18331</v>
      </c>
      <c r="C1701" s="1" t="s">
        <v>15</v>
      </c>
      <c r="D1701" s="1" t="s">
        <v>40</v>
      </c>
      <c r="E1701" s="1">
        <v>33673838</v>
      </c>
      <c r="F1701" s="1" t="s">
        <v>18332</v>
      </c>
      <c r="G1701" s="1">
        <v>2230175</v>
      </c>
      <c r="H1701" s="1" t="s">
        <v>18333</v>
      </c>
      <c r="I1701" s="2">
        <v>45052</v>
      </c>
      <c r="J1701" s="15" t="str">
        <f>MID(Tabla1[[#This Row],[HORA]],1,5)</f>
        <v>11:15</v>
      </c>
      <c r="K1701" s="16">
        <f>IF(Tabla1[[#This Row],[FECHA]]=I1702,IF(J1702-J1701&gt;0,(J1702-J1701)*1440,0),0)</f>
        <v>1.0000000000000764</v>
      </c>
      <c r="L1701" s="14">
        <f>2+L1442-Datos!$C$8</f>
        <v>7.84</v>
      </c>
      <c r="M1701" s="13" t="s">
        <v>764</v>
      </c>
      <c r="N1701" s="1" t="s">
        <v>18334</v>
      </c>
      <c r="O1701" s="1">
        <v>20</v>
      </c>
      <c r="P1701" s="1" t="s">
        <v>20</v>
      </c>
      <c r="Q1701" s="4" t="s">
        <v>21</v>
      </c>
    </row>
    <row r="1702" spans="1:17" ht="22.5" x14ac:dyDescent="0.25">
      <c r="A1702" s="3">
        <v>1155</v>
      </c>
      <c r="B1702" s="1" t="s">
        <v>3176</v>
      </c>
      <c r="C1702" s="1" t="s">
        <v>15</v>
      </c>
      <c r="D1702" s="1" t="s">
        <v>40</v>
      </c>
      <c r="E1702" s="1">
        <v>40136933</v>
      </c>
      <c r="F1702" s="1" t="s">
        <v>3177</v>
      </c>
      <c r="G1702" s="1">
        <v>2230176</v>
      </c>
      <c r="H1702" s="1" t="s">
        <v>3178</v>
      </c>
      <c r="I1702" s="2">
        <v>45052</v>
      </c>
      <c r="J1702" s="15" t="str">
        <f>MID(Tabla1[[#This Row],[HORA]],1,5)</f>
        <v>11:16</v>
      </c>
      <c r="K1702" s="16">
        <f>IF(Tabla1[[#This Row],[FECHA]]=I1703,IF(J1703-J1702&gt;0,(J1703-J1702)*1440,0),0)</f>
        <v>1.9999999999999929</v>
      </c>
      <c r="L1702" s="14">
        <f>2+L1443-Datos!$C$8</f>
        <v>7.7800000000000011</v>
      </c>
      <c r="M1702" s="13" t="s">
        <v>781</v>
      </c>
      <c r="N1702" s="1" t="s">
        <v>3179</v>
      </c>
      <c r="O1702" s="1">
        <v>15</v>
      </c>
      <c r="P1702" s="1" t="s">
        <v>818</v>
      </c>
      <c r="Q1702" s="4" t="s">
        <v>21</v>
      </c>
    </row>
    <row r="1703" spans="1:17" ht="22.5" x14ac:dyDescent="0.25">
      <c r="A1703" s="3">
        <v>1156</v>
      </c>
      <c r="B1703" s="1" t="s">
        <v>3180</v>
      </c>
      <c r="C1703" s="1" t="s">
        <v>15</v>
      </c>
      <c r="D1703" s="1" t="s">
        <v>30</v>
      </c>
      <c r="E1703" s="1">
        <v>76519673</v>
      </c>
      <c r="F1703" s="1" t="s">
        <v>3181</v>
      </c>
      <c r="G1703" s="1">
        <v>75556871</v>
      </c>
      <c r="H1703" s="1" t="s">
        <v>3182</v>
      </c>
      <c r="I1703" s="2">
        <v>45052</v>
      </c>
      <c r="J1703" s="15" t="str">
        <f>MID(Tabla1[[#This Row],[HORA]],1,5)</f>
        <v>11:18</v>
      </c>
      <c r="K1703" s="16">
        <f>IF(Tabla1[[#This Row],[FECHA]]=I1704,IF(J1704-J1703&gt;0,(J1704-J1703)*1440,0),0)</f>
        <v>0.99999999999991651</v>
      </c>
      <c r="L1703" s="14">
        <f>2+L1444-Datos!$C$8</f>
        <v>7.68</v>
      </c>
      <c r="M1703" s="13" t="s">
        <v>3183</v>
      </c>
      <c r="N1703" s="1" t="s">
        <v>3184</v>
      </c>
      <c r="O1703" s="1">
        <v>20</v>
      </c>
      <c r="P1703" s="1" t="s">
        <v>818</v>
      </c>
      <c r="Q1703" s="4" t="s">
        <v>21</v>
      </c>
    </row>
    <row r="1704" spans="1:17" ht="22.5" x14ac:dyDescent="0.25">
      <c r="A1704" s="3">
        <v>5865</v>
      </c>
      <c r="B1704" s="1" t="s">
        <v>18335</v>
      </c>
      <c r="C1704" s="1" t="s">
        <v>15</v>
      </c>
      <c r="D1704" s="1" t="s">
        <v>40</v>
      </c>
      <c r="E1704" s="1">
        <v>17630212</v>
      </c>
      <c r="F1704" s="1" t="s">
        <v>9608</v>
      </c>
      <c r="G1704" s="1">
        <v>40569510</v>
      </c>
      <c r="H1704" s="1" t="s">
        <v>18336</v>
      </c>
      <c r="I1704" s="2">
        <v>45052</v>
      </c>
      <c r="J1704" s="15" t="str">
        <f>MID(Tabla1[[#This Row],[HORA]],1,5)</f>
        <v>11:19</v>
      </c>
      <c r="K1704" s="16">
        <f>IF(Tabla1[[#This Row],[FECHA]]=I1705,IF(J1705-J1704&gt;0,(J1705-J1704)*1440,0),0)</f>
        <v>1.0000000000000764</v>
      </c>
      <c r="L1704" s="14">
        <f>2+L1445-Datos!$C$8</f>
        <v>5.3900000000000006</v>
      </c>
      <c r="M1704" s="13" t="s">
        <v>1911</v>
      </c>
      <c r="N1704" s="1" t="s">
        <v>11836</v>
      </c>
      <c r="O1704" s="1">
        <v>30</v>
      </c>
      <c r="P1704" s="1" t="s">
        <v>20</v>
      </c>
      <c r="Q1704" s="4" t="s">
        <v>21</v>
      </c>
    </row>
    <row r="1705" spans="1:17" ht="22.5" x14ac:dyDescent="0.25">
      <c r="A1705" s="3">
        <v>1157</v>
      </c>
      <c r="B1705" s="1" t="s">
        <v>3185</v>
      </c>
      <c r="C1705" s="1" t="s">
        <v>15</v>
      </c>
      <c r="D1705" s="1" t="s">
        <v>82</v>
      </c>
      <c r="E1705" s="1">
        <v>209763</v>
      </c>
      <c r="F1705" s="1" t="s">
        <v>3186</v>
      </c>
      <c r="G1705" s="1">
        <v>2230178</v>
      </c>
      <c r="H1705" s="1" t="s">
        <v>3187</v>
      </c>
      <c r="I1705" s="2">
        <v>45052</v>
      </c>
      <c r="J1705" s="15" t="str">
        <f>MID(Tabla1[[#This Row],[HORA]],1,5)</f>
        <v>11:20</v>
      </c>
      <c r="K1705" s="16">
        <f>IF(Tabla1[[#This Row],[FECHA]]=I1706,IF(J1706-J1705&gt;0,(J1706-J1705)*1440,0),0)</f>
        <v>4.9999999999999023</v>
      </c>
      <c r="L1705" s="14">
        <f>2+L1446-Datos!$C$8</f>
        <v>6.68</v>
      </c>
      <c r="M1705" s="13" t="s">
        <v>563</v>
      </c>
      <c r="N1705" s="1" t="s">
        <v>3188</v>
      </c>
      <c r="O1705" s="1">
        <v>15</v>
      </c>
      <c r="P1705" s="1" t="s">
        <v>818</v>
      </c>
      <c r="Q1705" s="4" t="s">
        <v>21</v>
      </c>
    </row>
    <row r="1706" spans="1:17" ht="22.5" x14ac:dyDescent="0.25">
      <c r="A1706" s="3">
        <v>5866</v>
      </c>
      <c r="B1706" s="1" t="s">
        <v>18337</v>
      </c>
      <c r="C1706" s="1" t="s">
        <v>15</v>
      </c>
      <c r="D1706" s="1" t="s">
        <v>33</v>
      </c>
      <c r="E1706" s="1">
        <v>16737783</v>
      </c>
      <c r="F1706" s="1" t="s">
        <v>18338</v>
      </c>
      <c r="G1706" s="1">
        <v>2230183</v>
      </c>
      <c r="H1706" s="1" t="s">
        <v>18339</v>
      </c>
      <c r="I1706" s="2">
        <v>45052</v>
      </c>
      <c r="J1706" s="15" t="str">
        <f>MID(Tabla1[[#This Row],[HORA]],1,5)</f>
        <v>11:25</v>
      </c>
      <c r="K1706" s="16">
        <f>IF(Tabla1[[#This Row],[FECHA]]=I1707,IF(J1707-J1706&gt;0,(J1707-J1706)*1440,0),0)</f>
        <v>0</v>
      </c>
      <c r="L1706" s="14">
        <f>2+L1447-Datos!$C$8</f>
        <v>5.69</v>
      </c>
      <c r="M1706" s="13" t="s">
        <v>708</v>
      </c>
      <c r="N1706" s="1" t="s">
        <v>17351</v>
      </c>
      <c r="O1706" s="1">
        <v>20</v>
      </c>
      <c r="P1706" s="1" t="s">
        <v>20</v>
      </c>
      <c r="Q1706" s="4" t="s">
        <v>21</v>
      </c>
    </row>
    <row r="1707" spans="1:17" ht="22.5" x14ac:dyDescent="0.25">
      <c r="A1707" s="3">
        <v>15758</v>
      </c>
      <c r="B1707" s="1" t="s">
        <v>47947</v>
      </c>
      <c r="C1707" s="1" t="s">
        <v>15</v>
      </c>
      <c r="D1707" s="1" t="s">
        <v>40</v>
      </c>
      <c r="E1707" s="1">
        <v>20480515707</v>
      </c>
      <c r="F1707" s="1" t="s">
        <v>47948</v>
      </c>
      <c r="G1707" s="1">
        <v>43685046</v>
      </c>
      <c r="H1707" s="1" t="s">
        <v>47949</v>
      </c>
      <c r="I1707" s="2">
        <v>45052</v>
      </c>
      <c r="J1707" s="15" t="str">
        <f>MID(Tabla1[[#This Row],[HORA]],1,5)</f>
        <v>11:25</v>
      </c>
      <c r="K1707" s="16">
        <f>IF(Tabla1[[#This Row],[FECHA]]=I1708,IF(J1708-J1707&gt;0,(J1708-J1707)*1440,0),0)</f>
        <v>3.0000000000000693</v>
      </c>
      <c r="L1707" s="14">
        <f>2+L1448-Datos!$C$8</f>
        <v>8.6999999999999993</v>
      </c>
      <c r="M1707" s="13" t="s">
        <v>708</v>
      </c>
      <c r="N1707" s="1" t="s">
        <v>47950</v>
      </c>
      <c r="O1707" s="1">
        <v>80</v>
      </c>
      <c r="P1707" s="1" t="s">
        <v>818</v>
      </c>
      <c r="Q1707" s="4" t="s">
        <v>21</v>
      </c>
    </row>
    <row r="1708" spans="1:17" ht="22.5" x14ac:dyDescent="0.25">
      <c r="A1708" s="3">
        <v>1158</v>
      </c>
      <c r="B1708" s="1" t="s">
        <v>3189</v>
      </c>
      <c r="C1708" s="1" t="s">
        <v>15</v>
      </c>
      <c r="D1708" s="1" t="s">
        <v>40</v>
      </c>
      <c r="E1708" s="1">
        <v>27251838</v>
      </c>
      <c r="F1708" s="1" t="s">
        <v>3190</v>
      </c>
      <c r="G1708" s="1">
        <v>2230184</v>
      </c>
      <c r="H1708" s="1" t="s">
        <v>3191</v>
      </c>
      <c r="I1708" s="2">
        <v>45052</v>
      </c>
      <c r="J1708" s="15" t="str">
        <f>MID(Tabla1[[#This Row],[HORA]],1,5)</f>
        <v>11:28</v>
      </c>
      <c r="K1708" s="16">
        <f>IF(Tabla1[[#This Row],[FECHA]]=I1709,IF(J1709-J1708&gt;0,(J1709-J1708)*1440,0),0)</f>
        <v>0</v>
      </c>
      <c r="L1708" s="14">
        <f>2+L1449-Datos!$C$8</f>
        <v>10.760000000000002</v>
      </c>
      <c r="M1708" s="13" t="s">
        <v>911</v>
      </c>
      <c r="N1708" s="1" t="s">
        <v>3192</v>
      </c>
      <c r="O1708" s="1">
        <v>50</v>
      </c>
      <c r="P1708" s="1" t="s">
        <v>818</v>
      </c>
      <c r="Q1708" s="4" t="s">
        <v>21</v>
      </c>
    </row>
    <row r="1709" spans="1:17" ht="22.5" x14ac:dyDescent="0.25">
      <c r="A1709" s="3">
        <v>5867</v>
      </c>
      <c r="B1709" s="1" t="s">
        <v>18340</v>
      </c>
      <c r="C1709" s="1" t="s">
        <v>15</v>
      </c>
      <c r="D1709" s="1" t="s">
        <v>40</v>
      </c>
      <c r="E1709" s="1">
        <v>47175750</v>
      </c>
      <c r="F1709" s="1" t="s">
        <v>18341</v>
      </c>
      <c r="G1709" s="1">
        <v>2230185</v>
      </c>
      <c r="H1709" s="1" t="s">
        <v>18342</v>
      </c>
      <c r="I1709" s="2">
        <v>45052</v>
      </c>
      <c r="J1709" s="15" t="str">
        <f>MID(Tabla1[[#This Row],[HORA]],1,5)</f>
        <v>11:28</v>
      </c>
      <c r="K1709" s="16">
        <f>IF(Tabla1[[#This Row],[FECHA]]=I1710,IF(J1710-J1709&gt;0,(J1710-J1709)*1440,0),0)</f>
        <v>1.9999999999999929</v>
      </c>
      <c r="L1709" s="14">
        <f>2+L1450-Datos!$C$8</f>
        <v>6.6300000000000008</v>
      </c>
      <c r="M1709" s="13" t="s">
        <v>911</v>
      </c>
      <c r="N1709" s="1" t="s">
        <v>18343</v>
      </c>
      <c r="O1709" s="1">
        <v>10</v>
      </c>
      <c r="P1709" s="1" t="s">
        <v>20</v>
      </c>
      <c r="Q1709" s="4" t="s">
        <v>21</v>
      </c>
    </row>
    <row r="1710" spans="1:17" ht="22.5" x14ac:dyDescent="0.25">
      <c r="A1710" s="3">
        <v>1159</v>
      </c>
      <c r="B1710" s="1" t="s">
        <v>3193</v>
      </c>
      <c r="C1710" s="1" t="s">
        <v>15</v>
      </c>
      <c r="D1710" s="1" t="s">
        <v>1017</v>
      </c>
      <c r="E1710" s="1">
        <v>16785032</v>
      </c>
      <c r="F1710" s="1" t="s">
        <v>3194</v>
      </c>
      <c r="G1710" s="1">
        <v>2230186</v>
      </c>
      <c r="H1710" s="1" t="s">
        <v>3195</v>
      </c>
      <c r="I1710" s="2">
        <v>45052</v>
      </c>
      <c r="J1710" s="15" t="str">
        <f>MID(Tabla1[[#This Row],[HORA]],1,5)</f>
        <v>11:30</v>
      </c>
      <c r="K1710" s="16">
        <f>IF(Tabla1[[#This Row],[FECHA]]=I1711,IF(J1711-J1710&gt;0,(J1711-J1710)*1440,0),0)</f>
        <v>0.99999999999999645</v>
      </c>
      <c r="L1710" s="14">
        <f>2+L1451-Datos!$C$8</f>
        <v>6.44</v>
      </c>
      <c r="M1710" s="13" t="s">
        <v>87</v>
      </c>
      <c r="N1710" s="1" t="s">
        <v>3196</v>
      </c>
      <c r="O1710" s="1">
        <v>25</v>
      </c>
      <c r="P1710" s="1" t="s">
        <v>818</v>
      </c>
      <c r="Q1710" s="4" t="s">
        <v>21</v>
      </c>
    </row>
    <row r="1711" spans="1:17" ht="22.5" x14ac:dyDescent="0.25">
      <c r="A1711" s="3">
        <v>5868</v>
      </c>
      <c r="B1711" s="1" t="s">
        <v>18344</v>
      </c>
      <c r="C1711" s="1" t="s">
        <v>15</v>
      </c>
      <c r="D1711" s="1" t="s">
        <v>33</v>
      </c>
      <c r="E1711" s="1">
        <v>80490844</v>
      </c>
      <c r="F1711" s="1" t="s">
        <v>18345</v>
      </c>
      <c r="G1711" s="1">
        <v>2230188</v>
      </c>
      <c r="H1711" s="1" t="s">
        <v>18346</v>
      </c>
      <c r="I1711" s="2">
        <v>45052</v>
      </c>
      <c r="J1711" s="15" t="str">
        <f>MID(Tabla1[[#This Row],[HORA]],1,5)</f>
        <v>11:31</v>
      </c>
      <c r="K1711" s="16">
        <f>IF(Tabla1[[#This Row],[FECHA]]=I1712,IF(J1712-J1711&gt;0,(J1712-J1711)*1440,0),0)</f>
        <v>0.99999999999999645</v>
      </c>
      <c r="L1711" s="14">
        <f>2+L1452-Datos!$C$8</f>
        <v>8.5300000000000011</v>
      </c>
      <c r="M1711" s="13" t="s">
        <v>4268</v>
      </c>
      <c r="N1711" s="1" t="s">
        <v>16708</v>
      </c>
      <c r="O1711" s="1">
        <v>30</v>
      </c>
      <c r="P1711" s="1" t="s">
        <v>20</v>
      </c>
      <c r="Q1711" s="4" t="s">
        <v>21</v>
      </c>
    </row>
    <row r="1712" spans="1:17" ht="22.5" x14ac:dyDescent="0.25">
      <c r="A1712" s="3">
        <v>1160</v>
      </c>
      <c r="B1712" s="1" t="s">
        <v>3197</v>
      </c>
      <c r="C1712" s="1" t="s">
        <v>15</v>
      </c>
      <c r="D1712" s="1" t="s">
        <v>40</v>
      </c>
      <c r="E1712" s="1">
        <v>27253995</v>
      </c>
      <c r="F1712" s="1" t="s">
        <v>3198</v>
      </c>
      <c r="G1712" s="1">
        <v>27253995</v>
      </c>
      <c r="H1712" s="1" t="s">
        <v>3198</v>
      </c>
      <c r="I1712" s="2">
        <v>45052</v>
      </c>
      <c r="J1712" s="15" t="str">
        <f>MID(Tabla1[[#This Row],[HORA]],1,5)</f>
        <v>11:32</v>
      </c>
      <c r="K1712" s="16">
        <f>IF(Tabla1[[#This Row],[FECHA]]=I1713,IF(J1713-J1712&gt;0,(J1713-J1712)*1440,0),0)</f>
        <v>0.99999999999999645</v>
      </c>
      <c r="L1712" s="14">
        <f>2+L1453-Datos!$C$8</f>
        <v>5.87</v>
      </c>
      <c r="M1712" s="13" t="s">
        <v>3199</v>
      </c>
      <c r="N1712" s="1" t="s">
        <v>1715</v>
      </c>
      <c r="O1712" s="1">
        <v>10</v>
      </c>
      <c r="P1712" s="1" t="s">
        <v>818</v>
      </c>
      <c r="Q1712" s="4" t="s">
        <v>21</v>
      </c>
    </row>
    <row r="1713" spans="1:17" ht="22.5" x14ac:dyDescent="0.25">
      <c r="A1713" s="3">
        <v>5869</v>
      </c>
      <c r="B1713" s="1" t="s">
        <v>18347</v>
      </c>
      <c r="C1713" s="1" t="s">
        <v>15</v>
      </c>
      <c r="D1713" s="1" t="s">
        <v>40</v>
      </c>
      <c r="E1713" s="1">
        <v>2230189</v>
      </c>
      <c r="F1713" s="1" t="s">
        <v>18348</v>
      </c>
      <c r="G1713" s="1">
        <v>2230190</v>
      </c>
      <c r="H1713" s="1" t="s">
        <v>18349</v>
      </c>
      <c r="I1713" s="2">
        <v>45052</v>
      </c>
      <c r="J1713" s="15" t="str">
        <f>MID(Tabla1[[#This Row],[HORA]],1,5)</f>
        <v>11:33</v>
      </c>
      <c r="K1713" s="16">
        <f>IF(Tabla1[[#This Row],[FECHA]]=I1714,IF(J1714-J1713&gt;0,(J1714-J1713)*1440,0),0)</f>
        <v>1.9999999999999929</v>
      </c>
      <c r="L1713" s="14">
        <f>2+L1454-Datos!$C$8</f>
        <v>7.6000000000000005</v>
      </c>
      <c r="M1713" s="13" t="s">
        <v>805</v>
      </c>
      <c r="N1713" s="1" t="s">
        <v>59</v>
      </c>
      <c r="O1713" s="1">
        <v>10</v>
      </c>
      <c r="P1713" s="1" t="s">
        <v>20</v>
      </c>
      <c r="Q1713" s="4" t="s">
        <v>21</v>
      </c>
    </row>
    <row r="1714" spans="1:17" ht="22.5" x14ac:dyDescent="0.25">
      <c r="A1714" s="3">
        <v>1161</v>
      </c>
      <c r="B1714" s="1" t="s">
        <v>3200</v>
      </c>
      <c r="C1714" s="1" t="s">
        <v>15</v>
      </c>
      <c r="D1714" s="1" t="s">
        <v>40</v>
      </c>
      <c r="E1714" s="1">
        <v>44803052</v>
      </c>
      <c r="F1714" s="1" t="s">
        <v>3201</v>
      </c>
      <c r="G1714" s="1">
        <v>44803052</v>
      </c>
      <c r="H1714" s="1" t="s">
        <v>3201</v>
      </c>
      <c r="I1714" s="2">
        <v>45052</v>
      </c>
      <c r="J1714" s="15" t="str">
        <f>MID(Tabla1[[#This Row],[HORA]],1,5)</f>
        <v>11:35</v>
      </c>
      <c r="K1714" s="16">
        <f>IF(Tabla1[[#This Row],[FECHA]]=I1715,IF(J1715-J1714&gt;0,(J1715-J1714)*1440,0),0)</f>
        <v>0</v>
      </c>
      <c r="L1714" s="14">
        <f>2+L1455-Datos!$C$8</f>
        <v>9.4600000000000009</v>
      </c>
      <c r="M1714" s="13" t="s">
        <v>567</v>
      </c>
      <c r="N1714" s="1" t="s">
        <v>1715</v>
      </c>
      <c r="O1714" s="1">
        <v>40</v>
      </c>
      <c r="P1714" s="1" t="s">
        <v>818</v>
      </c>
      <c r="Q1714" s="4" t="s">
        <v>21</v>
      </c>
    </row>
    <row r="1715" spans="1:17" ht="22.5" x14ac:dyDescent="0.25">
      <c r="A1715" s="3">
        <v>5870</v>
      </c>
      <c r="B1715" s="1" t="s">
        <v>18350</v>
      </c>
      <c r="C1715" s="1" t="s">
        <v>15</v>
      </c>
      <c r="D1715" s="1" t="s">
        <v>71</v>
      </c>
      <c r="E1715" s="1">
        <v>75259750</v>
      </c>
      <c r="F1715" s="1" t="s">
        <v>18351</v>
      </c>
      <c r="G1715" s="1">
        <v>40108376</v>
      </c>
      <c r="H1715" s="1" t="s">
        <v>18352</v>
      </c>
      <c r="I1715" s="2">
        <v>45052</v>
      </c>
      <c r="J1715" s="15" t="str">
        <f>MID(Tabla1[[#This Row],[HORA]],1,5)</f>
        <v>11:35</v>
      </c>
      <c r="K1715" s="16">
        <f>IF(Tabla1[[#This Row],[FECHA]]=I1716,IF(J1716-J1715&gt;0,(J1716-J1715)*1440,0),0)</f>
        <v>0.99999999999999645</v>
      </c>
      <c r="L1715" s="14">
        <f>2+L1456-Datos!$C$8</f>
        <v>6.76</v>
      </c>
      <c r="M1715" s="13" t="s">
        <v>567</v>
      </c>
      <c r="N1715" s="1" t="s">
        <v>18353</v>
      </c>
      <c r="O1715" s="1">
        <v>15</v>
      </c>
      <c r="P1715" s="1" t="s">
        <v>20</v>
      </c>
      <c r="Q1715" s="4" t="s">
        <v>21</v>
      </c>
    </row>
    <row r="1716" spans="1:17" ht="22.5" x14ac:dyDescent="0.25">
      <c r="A1716" s="3">
        <v>1162</v>
      </c>
      <c r="B1716" s="1" t="s">
        <v>3202</v>
      </c>
      <c r="C1716" s="1" t="s">
        <v>15</v>
      </c>
      <c r="D1716" s="1" t="s">
        <v>40</v>
      </c>
      <c r="E1716" s="1">
        <v>45379664</v>
      </c>
      <c r="F1716" s="1" t="s">
        <v>3203</v>
      </c>
      <c r="G1716" s="1">
        <v>2230191</v>
      </c>
      <c r="H1716" s="1" t="s">
        <v>3204</v>
      </c>
      <c r="I1716" s="2">
        <v>45052</v>
      </c>
      <c r="J1716" s="15" t="str">
        <f>MID(Tabla1[[#This Row],[HORA]],1,5)</f>
        <v>11:36</v>
      </c>
      <c r="K1716" s="16">
        <f>IF(Tabla1[[#This Row],[FECHA]]=I1717,IF(J1717-J1716&gt;0,(J1717-J1716)*1440,0),0)</f>
        <v>1.9999999999999929</v>
      </c>
      <c r="L1716" s="14">
        <f>2+L1457-Datos!$C$8</f>
        <v>7.42</v>
      </c>
      <c r="M1716" s="13" t="s">
        <v>90</v>
      </c>
      <c r="N1716" s="1" t="s">
        <v>59</v>
      </c>
      <c r="O1716" s="1">
        <v>10</v>
      </c>
      <c r="P1716" s="1" t="s">
        <v>818</v>
      </c>
      <c r="Q1716" s="4" t="s">
        <v>21</v>
      </c>
    </row>
    <row r="1717" spans="1:17" ht="22.5" x14ac:dyDescent="0.25">
      <c r="A1717" s="3">
        <v>16787</v>
      </c>
      <c r="B1717" s="1" t="s">
        <v>50818</v>
      </c>
      <c r="C1717" s="1" t="s">
        <v>15</v>
      </c>
      <c r="D1717" s="1" t="s">
        <v>40</v>
      </c>
      <c r="E1717" s="1">
        <v>10467770638</v>
      </c>
      <c r="F1717" s="1" t="s">
        <v>50819</v>
      </c>
      <c r="G1717" s="1">
        <v>77430623</v>
      </c>
      <c r="H1717" s="1" t="s">
        <v>50820</v>
      </c>
      <c r="I1717" s="2">
        <v>45052</v>
      </c>
      <c r="J1717" s="15" t="str">
        <f>MID(Tabla1[[#This Row],[HORA]],1,5)</f>
        <v>11:38</v>
      </c>
      <c r="K1717" s="16">
        <f>IF(Tabla1[[#This Row],[FECHA]]=I1718,IF(J1718-J1717&gt;0,(J1718-J1717)*1440,0),0)</f>
        <v>0.99999999999999645</v>
      </c>
      <c r="L1717" s="14">
        <f>2+L1458-Datos!$C$8</f>
        <v>7.36</v>
      </c>
      <c r="M1717" s="13" t="s">
        <v>95</v>
      </c>
      <c r="N1717" s="1" t="s">
        <v>59</v>
      </c>
      <c r="O1717" s="1">
        <v>10</v>
      </c>
      <c r="P1717" s="1" t="s">
        <v>20</v>
      </c>
      <c r="Q1717" s="4" t="s">
        <v>21</v>
      </c>
    </row>
    <row r="1718" spans="1:17" ht="22.5" x14ac:dyDescent="0.25">
      <c r="A1718" s="3">
        <v>1163</v>
      </c>
      <c r="B1718" s="1" t="s">
        <v>3205</v>
      </c>
      <c r="C1718" s="1" t="s">
        <v>15</v>
      </c>
      <c r="D1718" s="1" t="s">
        <v>33</v>
      </c>
      <c r="E1718" s="1">
        <v>76461924</v>
      </c>
      <c r="F1718" s="1" t="s">
        <v>3206</v>
      </c>
      <c r="G1718" s="1">
        <v>47570796</v>
      </c>
      <c r="H1718" s="1" t="s">
        <v>3207</v>
      </c>
      <c r="I1718" s="2">
        <v>45052</v>
      </c>
      <c r="J1718" s="15" t="str">
        <f>MID(Tabla1[[#This Row],[HORA]],1,5)</f>
        <v>11:39</v>
      </c>
      <c r="K1718" s="16">
        <f>IF(Tabla1[[#This Row],[FECHA]]=I1719,IF(J1719-J1718&gt;0,(J1719-J1718)*1440,0),0)</f>
        <v>0</v>
      </c>
      <c r="L1718" s="14">
        <f>2+L1459-Datos!$C$8</f>
        <v>5.4600000000000009</v>
      </c>
      <c r="M1718" s="13" t="s">
        <v>238</v>
      </c>
      <c r="N1718" s="1" t="s">
        <v>3208</v>
      </c>
      <c r="O1718" s="1">
        <v>15</v>
      </c>
      <c r="P1718" s="1" t="s">
        <v>818</v>
      </c>
      <c r="Q1718" s="4" t="s">
        <v>21</v>
      </c>
    </row>
    <row r="1719" spans="1:17" ht="22.5" x14ac:dyDescent="0.25">
      <c r="A1719" s="3">
        <v>16788</v>
      </c>
      <c r="B1719" s="1" t="s">
        <v>50821</v>
      </c>
      <c r="C1719" s="1" t="s">
        <v>15</v>
      </c>
      <c r="D1719" s="1" t="s">
        <v>40</v>
      </c>
      <c r="E1719" s="1">
        <v>20606632089</v>
      </c>
      <c r="F1719" s="1" t="s">
        <v>50808</v>
      </c>
      <c r="G1719" s="1">
        <v>2230193</v>
      </c>
      <c r="H1719" s="1" t="s">
        <v>50809</v>
      </c>
      <c r="I1719" s="2">
        <v>45052</v>
      </c>
      <c r="J1719" s="15" t="str">
        <f>MID(Tabla1[[#This Row],[HORA]],1,5)</f>
        <v>11:39</v>
      </c>
      <c r="K1719" s="16">
        <f>IF(Tabla1[[#This Row],[FECHA]]=I1720,IF(J1720-J1719&gt;0,(J1720-J1719)*1440,0),0)</f>
        <v>1.9999999999999929</v>
      </c>
      <c r="L1719" s="14">
        <f>2+L1460-Datos!$C$8</f>
        <v>6.4700000000000006</v>
      </c>
      <c r="M1719" s="13" t="s">
        <v>238</v>
      </c>
      <c r="N1719" s="1" t="s">
        <v>50822</v>
      </c>
      <c r="O1719" s="1">
        <v>15</v>
      </c>
      <c r="P1719" s="1" t="s">
        <v>20</v>
      </c>
      <c r="Q1719" s="4" t="s">
        <v>21</v>
      </c>
    </row>
    <row r="1720" spans="1:17" ht="22.5" x14ac:dyDescent="0.25">
      <c r="A1720" s="3">
        <v>16789</v>
      </c>
      <c r="B1720" s="1" t="s">
        <v>50823</v>
      </c>
      <c r="C1720" s="1" t="s">
        <v>15</v>
      </c>
      <c r="D1720" s="1" t="s">
        <v>33</v>
      </c>
      <c r="E1720" s="1">
        <v>20487701000</v>
      </c>
      <c r="F1720" s="1" t="s">
        <v>48068</v>
      </c>
      <c r="G1720" s="1">
        <v>2230194</v>
      </c>
      <c r="H1720" s="1" t="s">
        <v>1965</v>
      </c>
      <c r="I1720" s="2">
        <v>45052</v>
      </c>
      <c r="J1720" s="15" t="str">
        <f>MID(Tabla1[[#This Row],[HORA]],1,5)</f>
        <v>11:41</v>
      </c>
      <c r="K1720" s="16">
        <f>IF(Tabla1[[#This Row],[FECHA]]=I1721,IF(J1721-J1720&gt;0,(J1721-J1720)*1440,0),0)</f>
        <v>0.99999999999999645</v>
      </c>
      <c r="L1720" s="14">
        <f>2+L1461-Datos!$C$8</f>
        <v>7.84</v>
      </c>
      <c r="M1720" s="13" t="s">
        <v>1920</v>
      </c>
      <c r="N1720" s="1" t="s">
        <v>50824</v>
      </c>
      <c r="O1720" s="1">
        <v>15</v>
      </c>
      <c r="P1720" s="1" t="s">
        <v>20</v>
      </c>
      <c r="Q1720" s="4" t="s">
        <v>21</v>
      </c>
    </row>
    <row r="1721" spans="1:17" ht="22.5" x14ac:dyDescent="0.25">
      <c r="A1721" s="3">
        <v>16790</v>
      </c>
      <c r="B1721" s="1" t="s">
        <v>50825</v>
      </c>
      <c r="C1721" s="1" t="s">
        <v>15</v>
      </c>
      <c r="D1721" s="1" t="s">
        <v>33</v>
      </c>
      <c r="E1721" s="1">
        <v>20487701000</v>
      </c>
      <c r="F1721" s="1" t="s">
        <v>48068</v>
      </c>
      <c r="G1721" s="1">
        <v>2230195</v>
      </c>
      <c r="H1721" s="1" t="s">
        <v>3053</v>
      </c>
      <c r="I1721" s="2">
        <v>45052</v>
      </c>
      <c r="J1721" s="15" t="str">
        <f>MID(Tabla1[[#This Row],[HORA]],1,5)</f>
        <v>11:42</v>
      </c>
      <c r="K1721" s="16">
        <f>IF(Tabla1[[#This Row],[FECHA]]=I1722,IF(J1722-J1721&gt;0,(J1722-J1721)*1440,0),0)</f>
        <v>0.99999999999999645</v>
      </c>
      <c r="L1721" s="14">
        <f>2+L1462-Datos!$C$8</f>
        <v>7.59</v>
      </c>
      <c r="M1721" s="13" t="s">
        <v>3945</v>
      </c>
      <c r="N1721" s="1" t="s">
        <v>50824</v>
      </c>
      <c r="O1721" s="1">
        <v>15</v>
      </c>
      <c r="P1721" s="1" t="s">
        <v>20</v>
      </c>
      <c r="Q1721" s="4" t="s">
        <v>21</v>
      </c>
    </row>
    <row r="1722" spans="1:17" ht="22.5" x14ac:dyDescent="0.25">
      <c r="A1722" s="3">
        <v>16791</v>
      </c>
      <c r="B1722" s="1" t="s">
        <v>50826</v>
      </c>
      <c r="C1722" s="1" t="s">
        <v>15</v>
      </c>
      <c r="D1722" s="1" t="s">
        <v>33</v>
      </c>
      <c r="E1722" s="1">
        <v>20487701000</v>
      </c>
      <c r="F1722" s="1" t="s">
        <v>48068</v>
      </c>
      <c r="G1722" s="1">
        <v>2230196</v>
      </c>
      <c r="H1722" s="1" t="s">
        <v>13094</v>
      </c>
      <c r="I1722" s="2">
        <v>45052</v>
      </c>
      <c r="J1722" s="15" t="str">
        <f>MID(Tabla1[[#This Row],[HORA]],1,5)</f>
        <v>11:43</v>
      </c>
      <c r="K1722" s="16">
        <f>IF(Tabla1[[#This Row],[FECHA]]=I1723,IF(J1723-J1722&gt;0,(J1723-J1722)*1440,0),0)</f>
        <v>0.99999999999999645</v>
      </c>
      <c r="L1722" s="14">
        <f>2+L1463-Datos!$C$8</f>
        <v>10.530000000000001</v>
      </c>
      <c r="M1722" s="13" t="s">
        <v>1743</v>
      </c>
      <c r="N1722" s="1" t="s">
        <v>50827</v>
      </c>
      <c r="O1722" s="1">
        <v>10</v>
      </c>
      <c r="P1722" s="1" t="s">
        <v>20</v>
      </c>
      <c r="Q1722" s="4" t="s">
        <v>21</v>
      </c>
    </row>
    <row r="1723" spans="1:17" ht="22.5" x14ac:dyDescent="0.25">
      <c r="A1723" s="3">
        <v>1164</v>
      </c>
      <c r="B1723" s="1" t="s">
        <v>3209</v>
      </c>
      <c r="C1723" s="1" t="s">
        <v>15</v>
      </c>
      <c r="D1723" s="1" t="s">
        <v>23</v>
      </c>
      <c r="E1723" s="1">
        <v>74868977</v>
      </c>
      <c r="F1723" s="1" t="s">
        <v>3210</v>
      </c>
      <c r="G1723" s="1">
        <v>27715694</v>
      </c>
      <c r="H1723" s="1" t="s">
        <v>3211</v>
      </c>
      <c r="I1723" s="2">
        <v>45052</v>
      </c>
      <c r="J1723" s="15" t="str">
        <f>MID(Tabla1[[#This Row],[HORA]],1,5)</f>
        <v>11:44</v>
      </c>
      <c r="K1723" s="16">
        <f>IF(Tabla1[[#This Row],[FECHA]]=I1724,IF(J1724-J1723&gt;0,(J1724-J1723)*1440,0),0)</f>
        <v>2.0000000000000728</v>
      </c>
      <c r="L1723" s="14">
        <f>2+L1464-Datos!$C$8</f>
        <v>7.68</v>
      </c>
      <c r="M1723" s="13" t="s">
        <v>241</v>
      </c>
      <c r="N1723" s="1" t="s">
        <v>1573</v>
      </c>
      <c r="O1723" s="1">
        <v>10</v>
      </c>
      <c r="P1723" s="1" t="s">
        <v>818</v>
      </c>
      <c r="Q1723" s="4" t="s">
        <v>21</v>
      </c>
    </row>
    <row r="1724" spans="1:17" ht="22.5" x14ac:dyDescent="0.25">
      <c r="A1724" s="3">
        <v>5871</v>
      </c>
      <c r="B1724" s="1" t="s">
        <v>18354</v>
      </c>
      <c r="C1724" s="1" t="s">
        <v>15</v>
      </c>
      <c r="D1724" s="1" t="s">
        <v>40</v>
      </c>
      <c r="E1724" s="1">
        <v>40326901</v>
      </c>
      <c r="F1724" s="1" t="s">
        <v>18355</v>
      </c>
      <c r="G1724" s="1">
        <v>2230198</v>
      </c>
      <c r="H1724" s="1" t="s">
        <v>18356</v>
      </c>
      <c r="I1724" s="2">
        <v>45052</v>
      </c>
      <c r="J1724" s="15" t="str">
        <f>MID(Tabla1[[#This Row],[HORA]],1,5)</f>
        <v>11:46</v>
      </c>
      <c r="K1724" s="16">
        <f>IF(Tabla1[[#This Row],[FECHA]]=I1725,IF(J1725-J1724&gt;0,(J1725-J1724)*1440,0),0)</f>
        <v>0</v>
      </c>
      <c r="L1724" s="14">
        <f>2+L1465-Datos!$C$8</f>
        <v>5.8900000000000006</v>
      </c>
      <c r="M1724" s="13" t="s">
        <v>3661</v>
      </c>
      <c r="N1724" s="1" t="s">
        <v>18357</v>
      </c>
      <c r="O1724" s="1">
        <v>35</v>
      </c>
      <c r="P1724" s="1" t="s">
        <v>20</v>
      </c>
      <c r="Q1724" s="4" t="s">
        <v>21</v>
      </c>
    </row>
    <row r="1725" spans="1:17" ht="22.5" x14ac:dyDescent="0.25">
      <c r="A1725" s="3">
        <v>15759</v>
      </c>
      <c r="B1725" s="1" t="s">
        <v>47951</v>
      </c>
      <c r="C1725" s="1" t="s">
        <v>15</v>
      </c>
      <c r="D1725" s="1" t="s">
        <v>33</v>
      </c>
      <c r="E1725" s="1">
        <v>20602125379</v>
      </c>
      <c r="F1725" s="1" t="s">
        <v>47952</v>
      </c>
      <c r="G1725" s="1">
        <v>16760358</v>
      </c>
      <c r="H1725" s="1" t="s">
        <v>47953</v>
      </c>
      <c r="I1725" s="2">
        <v>45052</v>
      </c>
      <c r="J1725" s="15" t="str">
        <f>MID(Tabla1[[#This Row],[HORA]],1,5)</f>
        <v>11:46</v>
      </c>
      <c r="K1725" s="16">
        <f>IF(Tabla1[[#This Row],[FECHA]]=I1726,IF(J1726-J1725&gt;0,(J1726-J1725)*1440,0),0)</f>
        <v>1.9999999999999929</v>
      </c>
      <c r="L1725" s="14">
        <f>2+L1466-Datos!$C$8</f>
        <v>6.68</v>
      </c>
      <c r="M1725" s="13" t="s">
        <v>3661</v>
      </c>
      <c r="N1725" s="1" t="s">
        <v>47954</v>
      </c>
      <c r="O1725" s="1">
        <v>50</v>
      </c>
      <c r="P1725" s="1" t="s">
        <v>818</v>
      </c>
      <c r="Q1725" s="4" t="s">
        <v>21</v>
      </c>
    </row>
    <row r="1726" spans="1:17" ht="22.5" x14ac:dyDescent="0.25">
      <c r="A1726" s="3">
        <v>5872</v>
      </c>
      <c r="B1726" s="1" t="s">
        <v>18358</v>
      </c>
      <c r="C1726" s="1" t="s">
        <v>15</v>
      </c>
      <c r="D1726" s="1" t="s">
        <v>40</v>
      </c>
      <c r="E1726" s="1">
        <v>40151258</v>
      </c>
      <c r="F1726" s="1" t="s">
        <v>18359</v>
      </c>
      <c r="G1726" s="1">
        <v>2230199</v>
      </c>
      <c r="H1726" s="1" t="s">
        <v>6228</v>
      </c>
      <c r="I1726" s="2">
        <v>45052</v>
      </c>
      <c r="J1726" s="15" t="str">
        <f>MID(Tabla1[[#This Row],[HORA]],1,5)</f>
        <v>11:48</v>
      </c>
      <c r="K1726" s="16">
        <f>IF(Tabla1[[#This Row],[FECHA]]=I1727,IF(J1727-J1726&gt;0,(J1727-J1726)*1440,0),0)</f>
        <v>0.99999999999991651</v>
      </c>
      <c r="L1726" s="14">
        <f>2+L1467-Datos!$C$8</f>
        <v>5.42</v>
      </c>
      <c r="M1726" s="13" t="s">
        <v>2271</v>
      </c>
      <c r="N1726" s="1" t="s">
        <v>1715</v>
      </c>
      <c r="O1726" s="1">
        <v>80</v>
      </c>
      <c r="P1726" s="1" t="s">
        <v>20</v>
      </c>
      <c r="Q1726" s="4" t="s">
        <v>21</v>
      </c>
    </row>
    <row r="1727" spans="1:17" ht="22.5" x14ac:dyDescent="0.25">
      <c r="A1727" s="3">
        <v>15760</v>
      </c>
      <c r="B1727" s="1" t="s">
        <v>47955</v>
      </c>
      <c r="C1727" s="1" t="s">
        <v>15</v>
      </c>
      <c r="D1727" s="1" t="s">
        <v>77</v>
      </c>
      <c r="E1727" s="1">
        <v>20603844212</v>
      </c>
      <c r="F1727" s="1" t="s">
        <v>47956</v>
      </c>
      <c r="G1727" s="1">
        <v>43486683</v>
      </c>
      <c r="H1727" s="1" t="s">
        <v>47957</v>
      </c>
      <c r="I1727" s="2">
        <v>45052</v>
      </c>
      <c r="J1727" s="15" t="str">
        <f>MID(Tabla1[[#This Row],[HORA]],1,5)</f>
        <v>11:49</v>
      </c>
      <c r="K1727" s="16">
        <f>IF(Tabla1[[#This Row],[FECHA]]=I1728,IF(J1728-J1727&gt;0,(J1728-J1727)*1440,0),0)</f>
        <v>1.9999999999999929</v>
      </c>
      <c r="L1727" s="14">
        <f>2+L1468-Datos!$C$8</f>
        <v>8.34</v>
      </c>
      <c r="M1727" s="13" t="s">
        <v>6359</v>
      </c>
      <c r="N1727" s="1" t="s">
        <v>47958</v>
      </c>
      <c r="O1727" s="1">
        <v>60</v>
      </c>
      <c r="P1727" s="1" t="s">
        <v>818</v>
      </c>
      <c r="Q1727" s="4" t="s">
        <v>21</v>
      </c>
    </row>
    <row r="1728" spans="1:17" ht="22.5" x14ac:dyDescent="0.25">
      <c r="A1728" s="3">
        <v>15761</v>
      </c>
      <c r="B1728" s="1" t="s">
        <v>47959</v>
      </c>
      <c r="C1728" s="1" t="s">
        <v>15</v>
      </c>
      <c r="D1728" s="1" t="s">
        <v>40</v>
      </c>
      <c r="E1728" s="1">
        <v>20603844212</v>
      </c>
      <c r="F1728" s="1" t="s">
        <v>47956</v>
      </c>
      <c r="G1728" s="1">
        <v>40265553</v>
      </c>
      <c r="H1728" s="1" t="s">
        <v>47960</v>
      </c>
      <c r="I1728" s="2">
        <v>45052</v>
      </c>
      <c r="J1728" s="15" t="str">
        <f>MID(Tabla1[[#This Row],[HORA]],1,5)</f>
        <v>11:51</v>
      </c>
      <c r="K1728" s="16">
        <f>IF(Tabla1[[#This Row],[FECHA]]=I1729,IF(J1729-J1728&gt;0,(J1729-J1728)*1440,0),0)</f>
        <v>1.0000000000000764</v>
      </c>
      <c r="L1728" s="14">
        <f>2+L1469-Datos!$C$8</f>
        <v>10.82</v>
      </c>
      <c r="M1728" s="13" t="s">
        <v>298</v>
      </c>
      <c r="N1728" s="1" t="s">
        <v>47961</v>
      </c>
      <c r="O1728" s="1">
        <v>15</v>
      </c>
      <c r="P1728" s="1" t="s">
        <v>818</v>
      </c>
      <c r="Q1728" s="4" t="s">
        <v>21</v>
      </c>
    </row>
    <row r="1729" spans="1:17" ht="22.5" x14ac:dyDescent="0.25">
      <c r="A1729" s="3">
        <v>5873</v>
      </c>
      <c r="B1729" s="1" t="s">
        <v>18360</v>
      </c>
      <c r="C1729" s="1" t="s">
        <v>15</v>
      </c>
      <c r="D1729" s="1" t="s">
        <v>40</v>
      </c>
      <c r="E1729" s="1">
        <v>72727500</v>
      </c>
      <c r="F1729" s="1" t="s">
        <v>18361</v>
      </c>
      <c r="G1729" s="1">
        <v>2230200</v>
      </c>
      <c r="H1729" s="1" t="s">
        <v>18362</v>
      </c>
      <c r="I1729" s="2">
        <v>45052</v>
      </c>
      <c r="J1729" s="15" t="str">
        <f>MID(Tabla1[[#This Row],[HORA]],1,5)</f>
        <v>11:52</v>
      </c>
      <c r="K1729" s="16">
        <f>IF(Tabla1[[#This Row],[FECHA]]=I1730,IF(J1730-J1729&gt;0,(J1730-J1729)*1440,0),0)</f>
        <v>0</v>
      </c>
      <c r="L1729" s="14">
        <f>2+L1470-Datos!$C$8</f>
        <v>6.5200000000000005</v>
      </c>
      <c r="M1729" s="13" t="s">
        <v>5242</v>
      </c>
      <c r="N1729" s="1" t="s">
        <v>18363</v>
      </c>
      <c r="O1729" s="1">
        <v>40</v>
      </c>
      <c r="P1729" s="1" t="s">
        <v>20</v>
      </c>
      <c r="Q1729" s="4" t="s">
        <v>21</v>
      </c>
    </row>
    <row r="1730" spans="1:17" ht="22.5" x14ac:dyDescent="0.25">
      <c r="A1730" s="3">
        <v>15762</v>
      </c>
      <c r="B1730" s="1" t="s">
        <v>47962</v>
      </c>
      <c r="C1730" s="1" t="s">
        <v>15</v>
      </c>
      <c r="D1730" s="1" t="s">
        <v>82</v>
      </c>
      <c r="E1730" s="1">
        <v>20603844212</v>
      </c>
      <c r="F1730" s="1" t="s">
        <v>47956</v>
      </c>
      <c r="G1730" s="1">
        <v>46332881</v>
      </c>
      <c r="H1730" s="1" t="s">
        <v>47963</v>
      </c>
      <c r="I1730" s="2">
        <v>45052</v>
      </c>
      <c r="J1730" s="15" t="str">
        <f>MID(Tabla1[[#This Row],[HORA]],1,5)</f>
        <v>11:52</v>
      </c>
      <c r="K1730" s="16">
        <f>IF(Tabla1[[#This Row],[FECHA]]=I1731,IF(J1731-J1730&gt;0,(J1731-J1730)*1440,0),0)</f>
        <v>4.9999999999999023</v>
      </c>
      <c r="L1730" s="14">
        <f>2+L1471-Datos!$C$8</f>
        <v>5.62</v>
      </c>
      <c r="M1730" s="13" t="s">
        <v>5242</v>
      </c>
      <c r="N1730" s="1" t="s">
        <v>47964</v>
      </c>
      <c r="O1730" s="1">
        <v>15</v>
      </c>
      <c r="P1730" s="1" t="s">
        <v>818</v>
      </c>
      <c r="Q1730" s="4" t="s">
        <v>21</v>
      </c>
    </row>
    <row r="1731" spans="1:17" ht="22.5" x14ac:dyDescent="0.25">
      <c r="A1731" s="3">
        <v>1165</v>
      </c>
      <c r="B1731" s="1" t="s">
        <v>3212</v>
      </c>
      <c r="C1731" s="1" t="s">
        <v>15</v>
      </c>
      <c r="D1731" s="1" t="s">
        <v>40</v>
      </c>
      <c r="E1731" s="1">
        <v>42096275</v>
      </c>
      <c r="F1731" s="1" t="s">
        <v>3213</v>
      </c>
      <c r="G1731" s="1">
        <v>2230202</v>
      </c>
      <c r="H1731" s="1" t="s">
        <v>3214</v>
      </c>
      <c r="I1731" s="2">
        <v>45052</v>
      </c>
      <c r="J1731" s="15" t="str">
        <f>MID(Tabla1[[#This Row],[HORA]],1,5)</f>
        <v>11:57</v>
      </c>
      <c r="K1731" s="16">
        <f>IF(Tabla1[[#This Row],[FECHA]]=I1732,IF(J1732-J1731&gt;0,(J1732-J1731)*1440,0),0)</f>
        <v>4.0000000000000657</v>
      </c>
      <c r="L1731" s="14">
        <f>2+L1472-Datos!$C$8</f>
        <v>6.82</v>
      </c>
      <c r="M1731" s="13" t="s">
        <v>3215</v>
      </c>
      <c r="N1731" s="1" t="s">
        <v>3216</v>
      </c>
      <c r="O1731" s="1">
        <v>20</v>
      </c>
      <c r="P1731" s="1" t="s">
        <v>818</v>
      </c>
      <c r="Q1731" s="4" t="s">
        <v>21</v>
      </c>
    </row>
    <row r="1732" spans="1:17" ht="22.5" x14ac:dyDescent="0.25">
      <c r="A1732" s="3">
        <v>5874</v>
      </c>
      <c r="B1732" s="1" t="s">
        <v>18364</v>
      </c>
      <c r="C1732" s="1" t="s">
        <v>15</v>
      </c>
      <c r="D1732" s="1" t="s">
        <v>228</v>
      </c>
      <c r="E1732" s="1">
        <v>16713943</v>
      </c>
      <c r="F1732" s="1" t="s">
        <v>18365</v>
      </c>
      <c r="G1732" s="1">
        <v>2230205</v>
      </c>
      <c r="H1732" s="1" t="s">
        <v>18366</v>
      </c>
      <c r="I1732" s="2">
        <v>45052</v>
      </c>
      <c r="J1732" s="15" t="str">
        <f>MID(Tabla1[[#This Row],[HORA]],1,5)</f>
        <v>12:01</v>
      </c>
      <c r="K1732" s="16">
        <f>IF(Tabla1[[#This Row],[FECHA]]=I1733,IF(J1733-J1732&gt;0,(J1733-J1732)*1440,0),0)</f>
        <v>0.99999999999999645</v>
      </c>
      <c r="L1732" s="14">
        <f>2+L1473-Datos!$C$8</f>
        <v>8.32</v>
      </c>
      <c r="M1732" s="13" t="s">
        <v>858</v>
      </c>
      <c r="N1732" s="1" t="s">
        <v>18367</v>
      </c>
      <c r="O1732" s="1">
        <v>15</v>
      </c>
      <c r="P1732" s="1" t="s">
        <v>20</v>
      </c>
      <c r="Q1732" s="4" t="s">
        <v>21</v>
      </c>
    </row>
    <row r="1733" spans="1:17" ht="22.5" x14ac:dyDescent="0.25">
      <c r="A1733" s="3">
        <v>5875</v>
      </c>
      <c r="B1733" s="1" t="s">
        <v>18368</v>
      </c>
      <c r="C1733" s="1" t="s">
        <v>15</v>
      </c>
      <c r="D1733" s="1" t="s">
        <v>23</v>
      </c>
      <c r="E1733" s="1">
        <v>41685934</v>
      </c>
      <c r="F1733" s="1" t="s">
        <v>5119</v>
      </c>
      <c r="G1733" s="1">
        <v>2230207</v>
      </c>
      <c r="H1733" s="1" t="s">
        <v>18369</v>
      </c>
      <c r="I1733" s="2">
        <v>45052</v>
      </c>
      <c r="J1733" s="15" t="str">
        <f>MID(Tabla1[[#This Row],[HORA]],1,5)</f>
        <v>12:02</v>
      </c>
      <c r="K1733" s="16">
        <f>IF(Tabla1[[#This Row],[FECHA]]=I1734,IF(J1734-J1733&gt;0,(J1734-J1733)*1440,0),0)</f>
        <v>5.9999999999999787</v>
      </c>
      <c r="L1733" s="14">
        <f>2+L1474-Datos!$C$8</f>
        <v>5.67</v>
      </c>
      <c r="M1733" s="13" t="s">
        <v>1030</v>
      </c>
      <c r="N1733" s="1" t="s">
        <v>18370</v>
      </c>
      <c r="O1733" s="1">
        <v>15</v>
      </c>
      <c r="P1733" s="1" t="s">
        <v>20</v>
      </c>
      <c r="Q1733" s="4" t="s">
        <v>21</v>
      </c>
    </row>
    <row r="1734" spans="1:17" ht="22.5" x14ac:dyDescent="0.25">
      <c r="A1734" s="3">
        <v>5876</v>
      </c>
      <c r="B1734" s="1" t="s">
        <v>18371</v>
      </c>
      <c r="C1734" s="1" t="s">
        <v>15</v>
      </c>
      <c r="D1734" s="1" t="s">
        <v>23</v>
      </c>
      <c r="E1734" s="1">
        <v>2230209</v>
      </c>
      <c r="F1734" s="1" t="s">
        <v>18372</v>
      </c>
      <c r="G1734" s="1">
        <v>2230210</v>
      </c>
      <c r="H1734" s="1" t="s">
        <v>18373</v>
      </c>
      <c r="I1734" s="2">
        <v>45052</v>
      </c>
      <c r="J1734" s="15" t="str">
        <f>MID(Tabla1[[#This Row],[HORA]],1,5)</f>
        <v>12:08</v>
      </c>
      <c r="K1734" s="16">
        <f>IF(Tabla1[[#This Row],[FECHA]]=I1735,IF(J1735-J1734&gt;0,(J1735-J1734)*1440,0),0)</f>
        <v>3.9999999999999858</v>
      </c>
      <c r="L1734" s="14">
        <f>2+L1475-Datos!$C$8</f>
        <v>7.82</v>
      </c>
      <c r="M1734" s="13" t="s">
        <v>1753</v>
      </c>
      <c r="N1734" s="1" t="s">
        <v>1590</v>
      </c>
      <c r="O1734" s="1">
        <v>10</v>
      </c>
      <c r="P1734" s="1" t="s">
        <v>20</v>
      </c>
      <c r="Q1734" s="4" t="s">
        <v>21</v>
      </c>
    </row>
    <row r="1735" spans="1:17" ht="22.5" x14ac:dyDescent="0.25">
      <c r="A1735" s="3">
        <v>16792</v>
      </c>
      <c r="B1735" s="1" t="s">
        <v>50828</v>
      </c>
      <c r="C1735" s="1" t="s">
        <v>15</v>
      </c>
      <c r="D1735" s="1" t="s">
        <v>61</v>
      </c>
      <c r="E1735" s="1">
        <v>20606483105</v>
      </c>
      <c r="F1735" s="1" t="s">
        <v>50829</v>
      </c>
      <c r="G1735" s="1">
        <v>75236729</v>
      </c>
      <c r="H1735" s="1" t="s">
        <v>50830</v>
      </c>
      <c r="I1735" s="2">
        <v>45052</v>
      </c>
      <c r="J1735" s="15" t="str">
        <f>MID(Tabla1[[#This Row],[HORA]],1,5)</f>
        <v>12:12</v>
      </c>
      <c r="K1735" s="16">
        <f>IF(Tabla1[[#This Row],[FECHA]]=I1736,IF(J1736-J1735&gt;0,(J1736-J1735)*1440,0),0)</f>
        <v>0.99999999999999645</v>
      </c>
      <c r="L1735" s="14">
        <f>2+L1476-Datos!$C$8</f>
        <v>9.52</v>
      </c>
      <c r="M1735" s="13" t="s">
        <v>2587</v>
      </c>
      <c r="N1735" s="1" t="s">
        <v>50831</v>
      </c>
      <c r="O1735" s="1">
        <v>20</v>
      </c>
      <c r="P1735" s="1" t="s">
        <v>20</v>
      </c>
      <c r="Q1735" s="4" t="s">
        <v>21</v>
      </c>
    </row>
    <row r="1736" spans="1:17" ht="22.5" x14ac:dyDescent="0.25">
      <c r="A1736" s="3">
        <v>1166</v>
      </c>
      <c r="B1736" s="1" t="s">
        <v>3217</v>
      </c>
      <c r="C1736" s="1" t="s">
        <v>15</v>
      </c>
      <c r="D1736" s="1" t="s">
        <v>40</v>
      </c>
      <c r="E1736" s="1">
        <v>45795905</v>
      </c>
      <c r="F1736" s="1" t="s">
        <v>3218</v>
      </c>
      <c r="G1736" s="1">
        <v>47497955</v>
      </c>
      <c r="H1736" s="1" t="s">
        <v>3219</v>
      </c>
      <c r="I1736" s="2">
        <v>45052</v>
      </c>
      <c r="J1736" s="15" t="str">
        <f>MID(Tabla1[[#This Row],[HORA]],1,5)</f>
        <v>12:13</v>
      </c>
      <c r="K1736" s="16">
        <f>IF(Tabla1[[#This Row],[FECHA]]=I1737,IF(J1737-J1736&gt;0,(J1737-J1736)*1440,0),0)</f>
        <v>1.9999999999999929</v>
      </c>
      <c r="L1736" s="14">
        <f>2+L1477-Datos!$C$8</f>
        <v>6.68</v>
      </c>
      <c r="M1736" s="13" t="s">
        <v>123</v>
      </c>
      <c r="N1736" s="1" t="s">
        <v>3220</v>
      </c>
      <c r="O1736" s="1">
        <v>13</v>
      </c>
      <c r="P1736" s="1" t="s">
        <v>818</v>
      </c>
      <c r="Q1736" s="4" t="s">
        <v>21</v>
      </c>
    </row>
    <row r="1737" spans="1:17" ht="22.5" x14ac:dyDescent="0.25">
      <c r="A1737" s="3">
        <v>15763</v>
      </c>
      <c r="B1737" s="1" t="s">
        <v>47965</v>
      </c>
      <c r="C1737" s="1" t="s">
        <v>15</v>
      </c>
      <c r="D1737" s="1" t="s">
        <v>77</v>
      </c>
      <c r="E1737" s="1">
        <v>10700535156</v>
      </c>
      <c r="F1737" s="1" t="s">
        <v>47966</v>
      </c>
      <c r="G1737" s="1">
        <v>43406021</v>
      </c>
      <c r="H1737" s="1" t="s">
        <v>47967</v>
      </c>
      <c r="I1737" s="2">
        <v>45052</v>
      </c>
      <c r="J1737" s="15" t="str">
        <f>MID(Tabla1[[#This Row],[HORA]],1,5)</f>
        <v>12:15</v>
      </c>
      <c r="K1737" s="16">
        <f>IF(Tabla1[[#This Row],[FECHA]]=I1738,IF(J1738-J1737&gt;0,(J1738-J1737)*1440,0),0)</f>
        <v>3.0000000000001492</v>
      </c>
      <c r="L1737" s="14">
        <f>2+L1478-Datos!$C$8</f>
        <v>7.62</v>
      </c>
      <c r="M1737" s="13" t="s">
        <v>271</v>
      </c>
      <c r="N1737" s="1" t="s">
        <v>47968</v>
      </c>
      <c r="O1737" s="1">
        <v>15</v>
      </c>
      <c r="P1737" s="1" t="s">
        <v>818</v>
      </c>
      <c r="Q1737" s="4" t="s">
        <v>21</v>
      </c>
    </row>
    <row r="1738" spans="1:17" ht="22.5" x14ac:dyDescent="0.25">
      <c r="A1738" s="3">
        <v>15764</v>
      </c>
      <c r="B1738" s="1" t="s">
        <v>47969</v>
      </c>
      <c r="C1738" s="1" t="s">
        <v>15</v>
      </c>
      <c r="D1738" s="1" t="s">
        <v>33</v>
      </c>
      <c r="E1738" s="1">
        <v>20480689446</v>
      </c>
      <c r="F1738" s="1" t="s">
        <v>47970</v>
      </c>
      <c r="G1738" s="1">
        <v>47966875</v>
      </c>
      <c r="H1738" s="1" t="s">
        <v>47971</v>
      </c>
      <c r="I1738" s="2">
        <v>45052</v>
      </c>
      <c r="J1738" s="15" t="str">
        <f>MID(Tabla1[[#This Row],[HORA]],1,5)</f>
        <v>12:18</v>
      </c>
      <c r="K1738" s="16">
        <f>IF(Tabla1[[#This Row],[FECHA]]=I1739,IF(J1739-J1738&gt;0,(J1739-J1738)*1440,0),0)</f>
        <v>1.9999999999999929</v>
      </c>
      <c r="L1738" s="14">
        <f>2+L1479-Datos!$C$8</f>
        <v>7.8599999999999994</v>
      </c>
      <c r="M1738" s="13" t="s">
        <v>1628</v>
      </c>
      <c r="N1738" s="1" t="s">
        <v>16429</v>
      </c>
      <c r="O1738" s="1">
        <v>10</v>
      </c>
      <c r="P1738" s="1" t="s">
        <v>818</v>
      </c>
      <c r="Q1738" s="4" t="s">
        <v>21</v>
      </c>
    </row>
    <row r="1739" spans="1:17" ht="22.5" x14ac:dyDescent="0.25">
      <c r="A1739" s="3">
        <v>1167</v>
      </c>
      <c r="B1739" s="1" t="s">
        <v>3221</v>
      </c>
      <c r="C1739" s="1" t="s">
        <v>15</v>
      </c>
      <c r="D1739" s="1" t="s">
        <v>33</v>
      </c>
      <c r="E1739" s="1">
        <v>3690889</v>
      </c>
      <c r="F1739" s="1" t="s">
        <v>3222</v>
      </c>
      <c r="G1739" s="1">
        <v>2230213</v>
      </c>
      <c r="H1739" s="1" t="s">
        <v>3223</v>
      </c>
      <c r="I1739" s="2">
        <v>45052</v>
      </c>
      <c r="J1739" s="15" t="str">
        <f>MID(Tabla1[[#This Row],[HORA]],1,5)</f>
        <v>12:20</v>
      </c>
      <c r="K1739" s="16">
        <f>IF(Tabla1[[#This Row],[FECHA]]=I1740,IF(J1740-J1739&gt;0,(J1740-J1739)*1440,0),0)</f>
        <v>0</v>
      </c>
      <c r="L1739" s="14">
        <f>2+L1480-Datos!$C$8</f>
        <v>5.53</v>
      </c>
      <c r="M1739" s="13" t="s">
        <v>1084</v>
      </c>
      <c r="N1739" s="1" t="s">
        <v>3224</v>
      </c>
      <c r="O1739" s="1">
        <v>13</v>
      </c>
      <c r="P1739" s="1" t="s">
        <v>818</v>
      </c>
      <c r="Q1739" s="4" t="s">
        <v>21</v>
      </c>
    </row>
    <row r="1740" spans="1:17" ht="22.5" x14ac:dyDescent="0.25">
      <c r="A1740" s="3">
        <v>15450</v>
      </c>
      <c r="B1740" s="1" t="s">
        <v>47152</v>
      </c>
      <c r="C1740" s="1" t="s">
        <v>15</v>
      </c>
      <c r="D1740" s="1" t="s">
        <v>40</v>
      </c>
      <c r="E1740" s="1">
        <v>27741704</v>
      </c>
      <c r="F1740" s="1" t="s">
        <v>47153</v>
      </c>
      <c r="G1740" s="1">
        <v>27741704</v>
      </c>
      <c r="H1740" s="1" t="s">
        <v>47153</v>
      </c>
      <c r="I1740" s="2">
        <v>45052</v>
      </c>
      <c r="J1740" s="15" t="str">
        <f>MID(Tabla1[[#This Row],[HORA]],1,5)</f>
        <v>12:20</v>
      </c>
      <c r="K1740" s="16">
        <f>IF(Tabla1[[#This Row],[FECHA]]=I1741,IF(J1741-J1740&gt;0,(J1741-J1740)*1440,0),0)</f>
        <v>0.99999999999983658</v>
      </c>
      <c r="L1740" s="14">
        <f>2+L1481-Datos!$C$8</f>
        <v>6.7700000000000005</v>
      </c>
      <c r="M1740" s="13" t="s">
        <v>1084</v>
      </c>
      <c r="N1740" s="1" t="s">
        <v>28118</v>
      </c>
      <c r="O1740" s="1">
        <v>4</v>
      </c>
      <c r="P1740" s="1" t="s">
        <v>645</v>
      </c>
      <c r="Q1740" s="4" t="s">
        <v>21</v>
      </c>
    </row>
    <row r="1741" spans="1:17" ht="22.5" x14ac:dyDescent="0.25">
      <c r="A1741" s="3">
        <v>5877</v>
      </c>
      <c r="B1741" s="1" t="s">
        <v>18374</v>
      </c>
      <c r="C1741" s="1" t="s">
        <v>15</v>
      </c>
      <c r="D1741" s="1" t="s">
        <v>33</v>
      </c>
      <c r="E1741" s="1">
        <v>72781142</v>
      </c>
      <c r="F1741" s="1" t="s">
        <v>18375</v>
      </c>
      <c r="G1741" s="1">
        <v>2230214</v>
      </c>
      <c r="H1741" s="1" t="s">
        <v>18376</v>
      </c>
      <c r="I1741" s="2">
        <v>45052</v>
      </c>
      <c r="J1741" s="15" t="str">
        <f>MID(Tabla1[[#This Row],[HORA]],1,5)</f>
        <v>12:21</v>
      </c>
      <c r="K1741" s="16">
        <f>IF(Tabla1[[#This Row],[FECHA]]=I1742,IF(J1742-J1741&gt;0,(J1742-J1741)*1440,0),0)</f>
        <v>1.0000000000001563</v>
      </c>
      <c r="L1741" s="14">
        <f>2+L1482-Datos!$C$8</f>
        <v>6.4600000000000009</v>
      </c>
      <c r="M1741" s="13" t="s">
        <v>941</v>
      </c>
      <c r="N1741" s="1" t="s">
        <v>18377</v>
      </c>
      <c r="O1741" s="1">
        <v>20</v>
      </c>
      <c r="P1741" s="1" t="s">
        <v>20</v>
      </c>
      <c r="Q1741" s="4" t="s">
        <v>21</v>
      </c>
    </row>
    <row r="1742" spans="1:17" ht="22.5" x14ac:dyDescent="0.25">
      <c r="A1742" s="3">
        <v>5878</v>
      </c>
      <c r="B1742" s="1" t="s">
        <v>18378</v>
      </c>
      <c r="C1742" s="1" t="s">
        <v>15</v>
      </c>
      <c r="D1742" s="1" t="s">
        <v>40</v>
      </c>
      <c r="E1742" s="1">
        <v>72781148</v>
      </c>
      <c r="F1742" s="1" t="s">
        <v>18379</v>
      </c>
      <c r="G1742" s="1">
        <v>2230215</v>
      </c>
      <c r="H1742" s="1" t="s">
        <v>18380</v>
      </c>
      <c r="I1742" s="2">
        <v>45052</v>
      </c>
      <c r="J1742" s="15" t="str">
        <f>MID(Tabla1[[#This Row],[HORA]],1,5)</f>
        <v>12:22</v>
      </c>
      <c r="K1742" s="16">
        <f>IF(Tabla1[[#This Row],[FECHA]]=I1743,IF(J1743-J1742&gt;0,(J1743-J1742)*1440,0),0)</f>
        <v>5.9999999999999787</v>
      </c>
      <c r="L1742" s="14">
        <f>2+L1483-Datos!$C$8</f>
        <v>7.84</v>
      </c>
      <c r="M1742" s="13" t="s">
        <v>12201</v>
      </c>
      <c r="N1742" s="1" t="s">
        <v>18381</v>
      </c>
      <c r="O1742" s="1">
        <v>30</v>
      </c>
      <c r="P1742" s="1" t="s">
        <v>20</v>
      </c>
      <c r="Q1742" s="4" t="s">
        <v>21</v>
      </c>
    </row>
    <row r="1743" spans="1:17" ht="22.5" x14ac:dyDescent="0.25">
      <c r="A1743" s="3">
        <v>1168</v>
      </c>
      <c r="B1743" s="1" t="s">
        <v>3225</v>
      </c>
      <c r="C1743" s="1" t="s">
        <v>15</v>
      </c>
      <c r="D1743" s="1" t="s">
        <v>71</v>
      </c>
      <c r="E1743" s="1">
        <v>45885936</v>
      </c>
      <c r="F1743" s="1" t="s">
        <v>3226</v>
      </c>
      <c r="G1743" s="1">
        <v>2230216</v>
      </c>
      <c r="H1743" s="1" t="s">
        <v>3227</v>
      </c>
      <c r="I1743" s="2">
        <v>45052</v>
      </c>
      <c r="J1743" s="15" t="str">
        <f>MID(Tabla1[[#This Row],[HORA]],1,5)</f>
        <v>12:28</v>
      </c>
      <c r="K1743" s="16">
        <f>IF(Tabla1[[#This Row],[FECHA]]=I1744,IF(J1744-J1743&gt;0,(J1744-J1743)*1440,0),0)</f>
        <v>3.9999999999999858</v>
      </c>
      <c r="L1743" s="14">
        <f>2+L1484-Datos!$C$8</f>
        <v>7.7800000000000011</v>
      </c>
      <c r="M1743" s="13" t="s">
        <v>1950</v>
      </c>
      <c r="N1743" s="1" t="s">
        <v>3228</v>
      </c>
      <c r="O1743" s="1">
        <v>15</v>
      </c>
      <c r="P1743" s="1" t="s">
        <v>818</v>
      </c>
      <c r="Q1743" s="4" t="s">
        <v>21</v>
      </c>
    </row>
    <row r="1744" spans="1:17" ht="22.5" x14ac:dyDescent="0.25">
      <c r="A1744" s="3">
        <v>5879</v>
      </c>
      <c r="B1744" s="1" t="s">
        <v>18382</v>
      </c>
      <c r="C1744" s="1" t="s">
        <v>15</v>
      </c>
      <c r="D1744" s="1" t="s">
        <v>40</v>
      </c>
      <c r="E1744" s="1">
        <v>44487212</v>
      </c>
      <c r="F1744" s="1" t="s">
        <v>18383</v>
      </c>
      <c r="G1744" s="1">
        <v>2230217</v>
      </c>
      <c r="H1744" s="1" t="s">
        <v>18384</v>
      </c>
      <c r="I1744" s="2">
        <v>45052</v>
      </c>
      <c r="J1744" s="15" t="str">
        <f>MID(Tabla1[[#This Row],[HORA]],1,5)</f>
        <v>12:32</v>
      </c>
      <c r="K1744" s="16">
        <f>IF(Tabla1[[#This Row],[FECHA]]=I1745,IF(J1745-J1744&gt;0,(J1745-J1744)*1440,0),0)</f>
        <v>3.9999999999999858</v>
      </c>
      <c r="L1744" s="14">
        <f>2+L1485-Datos!$C$8</f>
        <v>7.68</v>
      </c>
      <c r="M1744" s="13" t="s">
        <v>310</v>
      </c>
      <c r="N1744" s="1" t="s">
        <v>18385</v>
      </c>
      <c r="O1744" s="1">
        <v>60</v>
      </c>
      <c r="P1744" s="1" t="s">
        <v>20</v>
      </c>
      <c r="Q1744" s="4" t="s">
        <v>21</v>
      </c>
    </row>
    <row r="1745" spans="1:17" ht="22.5" x14ac:dyDescent="0.25">
      <c r="A1745" s="3">
        <v>5880</v>
      </c>
      <c r="B1745" s="1" t="s">
        <v>18386</v>
      </c>
      <c r="C1745" s="1" t="s">
        <v>15</v>
      </c>
      <c r="D1745" s="1" t="s">
        <v>77</v>
      </c>
      <c r="E1745" s="1">
        <v>75898880</v>
      </c>
      <c r="F1745" s="1" t="s">
        <v>18387</v>
      </c>
      <c r="G1745" s="1">
        <v>2230221</v>
      </c>
      <c r="H1745" s="1" t="s">
        <v>18388</v>
      </c>
      <c r="I1745" s="2">
        <v>45052</v>
      </c>
      <c r="J1745" s="15" t="str">
        <f>MID(Tabla1[[#This Row],[HORA]],1,5)</f>
        <v>12:36</v>
      </c>
      <c r="K1745" s="16">
        <f>IF(Tabla1[[#This Row],[FECHA]]=I1746,IF(J1746-J1745&gt;0,(J1746-J1745)*1440,0),0)</f>
        <v>0.99999999999999645</v>
      </c>
      <c r="L1745" s="14">
        <f>2+L1486-Datos!$C$8</f>
        <v>5.3900000000000006</v>
      </c>
      <c r="M1745" s="13" t="s">
        <v>1768</v>
      </c>
      <c r="N1745" s="1" t="s">
        <v>17335</v>
      </c>
      <c r="O1745" s="1">
        <v>15</v>
      </c>
      <c r="P1745" s="1" t="s">
        <v>20</v>
      </c>
      <c r="Q1745" s="4" t="s">
        <v>21</v>
      </c>
    </row>
    <row r="1746" spans="1:17" ht="22.5" x14ac:dyDescent="0.25">
      <c r="A1746" s="3">
        <v>1169</v>
      </c>
      <c r="B1746" s="1" t="s">
        <v>3229</v>
      </c>
      <c r="C1746" s="1" t="s">
        <v>15</v>
      </c>
      <c r="D1746" s="1" t="s">
        <v>172</v>
      </c>
      <c r="E1746" s="1">
        <v>6229715</v>
      </c>
      <c r="F1746" s="1" t="s">
        <v>3230</v>
      </c>
      <c r="G1746" s="1">
        <v>6229715</v>
      </c>
      <c r="H1746" s="1" t="s">
        <v>3230</v>
      </c>
      <c r="I1746" s="2">
        <v>45052</v>
      </c>
      <c r="J1746" s="15" t="str">
        <f>MID(Tabla1[[#This Row],[HORA]],1,5)</f>
        <v>12:37</v>
      </c>
      <c r="K1746" s="16">
        <f>IF(Tabla1[[#This Row],[FECHA]]=I1747,IF(J1747-J1746&gt;0,(J1747-J1746)*1440,0),0)</f>
        <v>0.99999999999999645</v>
      </c>
      <c r="L1746" s="14">
        <f>2+L1487-Datos!$C$8</f>
        <v>6.68</v>
      </c>
      <c r="M1746" s="13" t="s">
        <v>1033</v>
      </c>
      <c r="N1746" s="1" t="s">
        <v>3231</v>
      </c>
      <c r="O1746" s="1">
        <v>20</v>
      </c>
      <c r="P1746" s="1" t="s">
        <v>818</v>
      </c>
      <c r="Q1746" s="4" t="s">
        <v>21</v>
      </c>
    </row>
    <row r="1747" spans="1:17" ht="22.5" x14ac:dyDescent="0.25">
      <c r="A1747" s="3">
        <v>5881</v>
      </c>
      <c r="B1747" s="1" t="s">
        <v>18389</v>
      </c>
      <c r="C1747" s="1" t="s">
        <v>15</v>
      </c>
      <c r="D1747" s="1" t="s">
        <v>40</v>
      </c>
      <c r="E1747" s="1">
        <v>2230222</v>
      </c>
      <c r="F1747" s="1" t="s">
        <v>18390</v>
      </c>
      <c r="G1747" s="1">
        <v>2230223</v>
      </c>
      <c r="H1747" s="1" t="s">
        <v>18391</v>
      </c>
      <c r="I1747" s="2">
        <v>45052</v>
      </c>
      <c r="J1747" s="15" t="str">
        <f>MID(Tabla1[[#This Row],[HORA]],1,5)</f>
        <v>12:38</v>
      </c>
      <c r="K1747" s="16">
        <f>IF(Tabla1[[#This Row],[FECHA]]=I1748,IF(J1748-J1747&gt;0,(J1748-J1747)*1440,0),0)</f>
        <v>2.9999999999999893</v>
      </c>
      <c r="L1747" s="14">
        <f>2+L1488-Datos!$C$8</f>
        <v>5.69</v>
      </c>
      <c r="M1747" s="13" t="s">
        <v>245</v>
      </c>
      <c r="N1747" s="1" t="s">
        <v>18392</v>
      </c>
      <c r="O1747" s="1">
        <v>35</v>
      </c>
      <c r="P1747" s="1" t="s">
        <v>20</v>
      </c>
      <c r="Q1747" s="4" t="s">
        <v>21</v>
      </c>
    </row>
    <row r="1748" spans="1:17" ht="22.5" x14ac:dyDescent="0.25">
      <c r="A1748" s="3">
        <v>5882</v>
      </c>
      <c r="B1748" s="1" t="s">
        <v>18393</v>
      </c>
      <c r="C1748" s="1" t="s">
        <v>15</v>
      </c>
      <c r="D1748" s="1" t="s">
        <v>172</v>
      </c>
      <c r="E1748" s="1">
        <v>70926829</v>
      </c>
      <c r="F1748" s="1" t="s">
        <v>18394</v>
      </c>
      <c r="G1748" s="1">
        <v>2230224</v>
      </c>
      <c r="H1748" s="1" t="s">
        <v>18395</v>
      </c>
      <c r="I1748" s="2">
        <v>45052</v>
      </c>
      <c r="J1748" s="15" t="str">
        <f>MID(Tabla1[[#This Row],[HORA]],1,5)</f>
        <v>12:41</v>
      </c>
      <c r="K1748" s="16">
        <f>IF(Tabla1[[#This Row],[FECHA]]=I1749,IF(J1749-J1748&gt;0,(J1749-J1748)*1440,0),0)</f>
        <v>2.9999999999999893</v>
      </c>
      <c r="L1748" s="14">
        <f>2+L1489-Datos!$C$8</f>
        <v>8.6999999999999993</v>
      </c>
      <c r="M1748" s="13" t="s">
        <v>2596</v>
      </c>
      <c r="N1748" s="1" t="s">
        <v>18396</v>
      </c>
      <c r="O1748" s="1">
        <v>20</v>
      </c>
      <c r="P1748" s="1" t="s">
        <v>20</v>
      </c>
      <c r="Q1748" s="4" t="s">
        <v>21</v>
      </c>
    </row>
    <row r="1749" spans="1:17" ht="22.5" x14ac:dyDescent="0.25">
      <c r="A1749" s="3">
        <v>1170</v>
      </c>
      <c r="B1749" s="1" t="s">
        <v>3232</v>
      </c>
      <c r="C1749" s="1" t="s">
        <v>15</v>
      </c>
      <c r="D1749" s="1" t="s">
        <v>40</v>
      </c>
      <c r="E1749" s="1">
        <v>43130633</v>
      </c>
      <c r="F1749" s="1" t="s">
        <v>3233</v>
      </c>
      <c r="G1749" s="1">
        <v>2230225</v>
      </c>
      <c r="H1749" s="1" t="s">
        <v>3234</v>
      </c>
      <c r="I1749" s="2">
        <v>45052</v>
      </c>
      <c r="J1749" s="15" t="str">
        <f>MID(Tabla1[[#This Row],[HORA]],1,5)</f>
        <v>12:44</v>
      </c>
      <c r="K1749" s="16">
        <f>IF(Tabla1[[#This Row],[FECHA]]=I1750,IF(J1750-J1749&gt;0,(J1750-J1749)*1440,0),0)</f>
        <v>0.99999999999999645</v>
      </c>
      <c r="L1749" s="14">
        <f>2+L1490-Datos!$C$8</f>
        <v>10.760000000000002</v>
      </c>
      <c r="M1749" s="13" t="s">
        <v>223</v>
      </c>
      <c r="N1749" s="1" t="s">
        <v>3235</v>
      </c>
      <c r="O1749" s="1">
        <v>35</v>
      </c>
      <c r="P1749" s="1" t="s">
        <v>818</v>
      </c>
      <c r="Q1749" s="4" t="s">
        <v>21</v>
      </c>
    </row>
    <row r="1750" spans="1:17" ht="22.5" x14ac:dyDescent="0.25">
      <c r="A1750" s="3">
        <v>5883</v>
      </c>
      <c r="B1750" s="1" t="s">
        <v>18397</v>
      </c>
      <c r="C1750" s="1" t="s">
        <v>15</v>
      </c>
      <c r="D1750" s="1" t="s">
        <v>1017</v>
      </c>
      <c r="E1750" s="1">
        <v>40870920</v>
      </c>
      <c r="F1750" s="1" t="s">
        <v>18398</v>
      </c>
      <c r="G1750" s="1">
        <v>2230226</v>
      </c>
      <c r="H1750" s="1" t="s">
        <v>18399</v>
      </c>
      <c r="I1750" s="2">
        <v>45052</v>
      </c>
      <c r="J1750" s="15" t="str">
        <f>MID(Tabla1[[#This Row],[HORA]],1,5)</f>
        <v>12:45</v>
      </c>
      <c r="K1750" s="16">
        <f>IF(Tabla1[[#This Row],[FECHA]]=I1751,IF(J1751-J1750&gt;0,(J1751-J1750)*1440,0),0)</f>
        <v>3.9999999999999858</v>
      </c>
      <c r="L1750" s="14">
        <f>2+L1491-Datos!$C$8</f>
        <v>6.6300000000000008</v>
      </c>
      <c r="M1750" s="13" t="s">
        <v>1003</v>
      </c>
      <c r="N1750" s="1" t="s">
        <v>18400</v>
      </c>
      <c r="O1750" s="1">
        <v>13</v>
      </c>
      <c r="P1750" s="1" t="s">
        <v>20</v>
      </c>
      <c r="Q1750" s="4" t="s">
        <v>21</v>
      </c>
    </row>
    <row r="1751" spans="1:17" ht="22.5" x14ac:dyDescent="0.25">
      <c r="A1751" s="3">
        <v>5884</v>
      </c>
      <c r="B1751" s="1" t="s">
        <v>18401</v>
      </c>
      <c r="C1751" s="1" t="s">
        <v>15</v>
      </c>
      <c r="D1751" s="1" t="s">
        <v>463</v>
      </c>
      <c r="E1751" s="1">
        <v>16412026</v>
      </c>
      <c r="F1751" s="1" t="s">
        <v>18402</v>
      </c>
      <c r="G1751" s="1">
        <v>2230230</v>
      </c>
      <c r="H1751" s="1" t="s">
        <v>18403</v>
      </c>
      <c r="I1751" s="2">
        <v>45052</v>
      </c>
      <c r="J1751" s="15" t="str">
        <f>MID(Tabla1[[#This Row],[HORA]],1,5)</f>
        <v>12:49</v>
      </c>
      <c r="K1751" s="16">
        <f>IF(Tabla1[[#This Row],[FECHA]]=I1752,IF(J1752-J1751&gt;0,(J1752-J1751)*1440,0),0)</f>
        <v>1.9999999999999929</v>
      </c>
      <c r="L1751" s="14">
        <f>2+L1492-Datos!$C$8</f>
        <v>6.44</v>
      </c>
      <c r="M1751" s="13" t="s">
        <v>1238</v>
      </c>
      <c r="N1751" s="1" t="s">
        <v>18404</v>
      </c>
      <c r="O1751" s="1">
        <v>35</v>
      </c>
      <c r="P1751" s="1" t="s">
        <v>20</v>
      </c>
      <c r="Q1751" s="4" t="s">
        <v>21</v>
      </c>
    </row>
    <row r="1752" spans="1:17" ht="22.5" x14ac:dyDescent="0.25">
      <c r="A1752" s="3">
        <v>15765</v>
      </c>
      <c r="B1752" s="1" t="s">
        <v>47972</v>
      </c>
      <c r="C1752" s="1" t="s">
        <v>15</v>
      </c>
      <c r="D1752" s="1" t="s">
        <v>40</v>
      </c>
      <c r="E1752" s="1">
        <v>10710455959</v>
      </c>
      <c r="F1752" s="1" t="s">
        <v>47973</v>
      </c>
      <c r="G1752" s="1">
        <v>40020520</v>
      </c>
      <c r="H1752" s="1" t="s">
        <v>47974</v>
      </c>
      <c r="I1752" s="2">
        <v>45052</v>
      </c>
      <c r="J1752" s="15" t="str">
        <f>MID(Tabla1[[#This Row],[HORA]],1,5)</f>
        <v>12:51</v>
      </c>
      <c r="K1752" s="16">
        <f>IF(Tabla1[[#This Row],[FECHA]]=I1753,IF(J1753-J1752&gt;0,(J1753-J1752)*1440,0),0)</f>
        <v>2.9999999999999893</v>
      </c>
      <c r="L1752" s="14">
        <f>2+L1493-Datos!$C$8</f>
        <v>8.5300000000000011</v>
      </c>
      <c r="M1752" s="13" t="s">
        <v>1243</v>
      </c>
      <c r="N1752" s="1" t="s">
        <v>4435</v>
      </c>
      <c r="O1752" s="1">
        <v>20</v>
      </c>
      <c r="P1752" s="1" t="s">
        <v>818</v>
      </c>
      <c r="Q1752" s="4" t="s">
        <v>21</v>
      </c>
    </row>
    <row r="1753" spans="1:17" ht="22.5" x14ac:dyDescent="0.25">
      <c r="A1753" s="3">
        <v>1171</v>
      </c>
      <c r="B1753" s="1" t="s">
        <v>3236</v>
      </c>
      <c r="C1753" s="1" t="s">
        <v>15</v>
      </c>
      <c r="D1753" s="1" t="s">
        <v>40</v>
      </c>
      <c r="E1753" s="1">
        <v>16693959</v>
      </c>
      <c r="F1753" s="1" t="s">
        <v>3237</v>
      </c>
      <c r="G1753" s="1">
        <v>2230231</v>
      </c>
      <c r="H1753" s="1" t="s">
        <v>3238</v>
      </c>
      <c r="I1753" s="2">
        <v>45052</v>
      </c>
      <c r="J1753" s="15" t="str">
        <f>MID(Tabla1[[#This Row],[HORA]],1,5)</f>
        <v>12:54</v>
      </c>
      <c r="K1753" s="16">
        <f>IF(Tabla1[[#This Row],[FECHA]]=I1754,IF(J1754-J1753&gt;0,(J1754-J1753)*1440,0),0)</f>
        <v>0.99999999999999645</v>
      </c>
      <c r="L1753" s="14">
        <f>2+L1494-Datos!$C$8</f>
        <v>5.87</v>
      </c>
      <c r="M1753" s="13" t="s">
        <v>1217</v>
      </c>
      <c r="N1753" s="1" t="s">
        <v>3239</v>
      </c>
      <c r="O1753" s="1">
        <v>20</v>
      </c>
      <c r="P1753" s="1" t="s">
        <v>818</v>
      </c>
      <c r="Q1753" s="4" t="s">
        <v>21</v>
      </c>
    </row>
    <row r="1754" spans="1:17" ht="22.5" x14ac:dyDescent="0.25">
      <c r="A1754" s="3">
        <v>5885</v>
      </c>
      <c r="B1754" s="1" t="s">
        <v>18405</v>
      </c>
      <c r="C1754" s="1" t="s">
        <v>15</v>
      </c>
      <c r="D1754" s="1" t="s">
        <v>172</v>
      </c>
      <c r="E1754" s="1">
        <v>2230232</v>
      </c>
      <c r="F1754" s="1" t="s">
        <v>18406</v>
      </c>
      <c r="G1754" s="1">
        <v>2230233</v>
      </c>
      <c r="H1754" s="1" t="s">
        <v>18407</v>
      </c>
      <c r="I1754" s="2">
        <v>45052</v>
      </c>
      <c r="J1754" s="15" t="str">
        <f>MID(Tabla1[[#This Row],[HORA]],1,5)</f>
        <v>12:55</v>
      </c>
      <c r="K1754" s="16">
        <f>IF(Tabla1[[#This Row],[FECHA]]=I1755,IF(J1755-J1754&gt;0,(J1755-J1754)*1440,0),0)</f>
        <v>1.9999999999999929</v>
      </c>
      <c r="L1754" s="14">
        <f>2+L1495-Datos!$C$8</f>
        <v>7.6000000000000005</v>
      </c>
      <c r="M1754" s="13" t="s">
        <v>1613</v>
      </c>
      <c r="N1754" s="1" t="s">
        <v>59</v>
      </c>
      <c r="O1754" s="1">
        <v>10</v>
      </c>
      <c r="P1754" s="1" t="s">
        <v>20</v>
      </c>
      <c r="Q1754" s="4" t="s">
        <v>21</v>
      </c>
    </row>
    <row r="1755" spans="1:17" ht="22.5" x14ac:dyDescent="0.25">
      <c r="A1755" s="3">
        <v>1172</v>
      </c>
      <c r="B1755" s="1" t="s">
        <v>3240</v>
      </c>
      <c r="C1755" s="1" t="s">
        <v>15</v>
      </c>
      <c r="D1755" s="1" t="s">
        <v>40</v>
      </c>
      <c r="E1755" s="1">
        <v>76479355</v>
      </c>
      <c r="F1755" s="1" t="s">
        <v>3241</v>
      </c>
      <c r="G1755" s="1">
        <v>74689377</v>
      </c>
      <c r="H1755" s="1" t="s">
        <v>3242</v>
      </c>
      <c r="I1755" s="2">
        <v>45052</v>
      </c>
      <c r="J1755" s="15" t="str">
        <f>MID(Tabla1[[#This Row],[HORA]],1,5)</f>
        <v>12:57</v>
      </c>
      <c r="K1755" s="16">
        <f>IF(Tabla1[[#This Row],[FECHA]]=I1756,IF(J1756-J1755&gt;0,(J1756-J1755)*1440,0),0)</f>
        <v>8.999999999999968</v>
      </c>
      <c r="L1755" s="14">
        <f>2+L1496-Datos!$C$8</f>
        <v>9.4600000000000009</v>
      </c>
      <c r="M1755" s="13" t="s">
        <v>2923</v>
      </c>
      <c r="N1755" s="1" t="s">
        <v>3243</v>
      </c>
      <c r="O1755" s="1">
        <v>20</v>
      </c>
      <c r="P1755" s="1" t="s">
        <v>818</v>
      </c>
      <c r="Q1755" s="4" t="s">
        <v>21</v>
      </c>
    </row>
    <row r="1756" spans="1:17" ht="22.5" x14ac:dyDescent="0.25">
      <c r="A1756" s="3">
        <v>15451</v>
      </c>
      <c r="B1756" s="1" t="s">
        <v>47154</v>
      </c>
      <c r="C1756" s="1" t="s">
        <v>15</v>
      </c>
      <c r="D1756" s="1" t="s">
        <v>40</v>
      </c>
      <c r="E1756" s="1">
        <v>43130109</v>
      </c>
      <c r="F1756" s="1" t="s">
        <v>47155</v>
      </c>
      <c r="G1756" s="1">
        <v>43130109</v>
      </c>
      <c r="H1756" s="1" t="s">
        <v>47155</v>
      </c>
      <c r="I1756" s="2">
        <v>45052</v>
      </c>
      <c r="J1756" s="15" t="str">
        <f>MID(Tabla1[[#This Row],[HORA]],1,5)</f>
        <v>13:06</v>
      </c>
      <c r="K1756" s="16">
        <f>IF(Tabla1[[#This Row],[FECHA]]=I1757,IF(J1757-J1756&gt;0,(J1757-J1756)*1440,0),0)</f>
        <v>3.9999999999999858</v>
      </c>
      <c r="L1756" s="14">
        <f>2+L1497-Datos!$C$8</f>
        <v>6.76</v>
      </c>
      <c r="M1756" s="13" t="s">
        <v>55927</v>
      </c>
      <c r="N1756" s="1" t="s">
        <v>28118</v>
      </c>
      <c r="O1756" s="1">
        <v>4</v>
      </c>
      <c r="P1756" s="1" t="s">
        <v>645</v>
      </c>
      <c r="Q1756" s="4" t="s">
        <v>21</v>
      </c>
    </row>
    <row r="1757" spans="1:17" ht="22.5" x14ac:dyDescent="0.25">
      <c r="A1757" s="3">
        <v>5886</v>
      </c>
      <c r="B1757" s="1" t="s">
        <v>18408</v>
      </c>
      <c r="C1757" s="1" t="s">
        <v>15</v>
      </c>
      <c r="D1757" s="1" t="s">
        <v>33</v>
      </c>
      <c r="E1757" s="1">
        <v>43718052</v>
      </c>
      <c r="F1757" s="1" t="s">
        <v>18409</v>
      </c>
      <c r="G1757" s="1">
        <v>75498738</v>
      </c>
      <c r="H1757" s="1" t="s">
        <v>18410</v>
      </c>
      <c r="I1757" s="2">
        <v>45052</v>
      </c>
      <c r="J1757" s="15" t="str">
        <f>MID(Tabla1[[#This Row],[HORA]],1,5)</f>
        <v>13:10</v>
      </c>
      <c r="K1757" s="16">
        <f>IF(Tabla1[[#This Row],[FECHA]]=I1758,IF(J1758-J1757&gt;0,(J1758-J1757)*1440,0),0)</f>
        <v>1.9999999999999929</v>
      </c>
      <c r="L1757" s="14">
        <f>2+L1498-Datos!$C$8</f>
        <v>7.42</v>
      </c>
      <c r="M1757" s="13" t="s">
        <v>55930</v>
      </c>
      <c r="N1757" s="1" t="s">
        <v>18411</v>
      </c>
      <c r="O1757" s="1">
        <v>30</v>
      </c>
      <c r="P1757" s="1" t="s">
        <v>20</v>
      </c>
      <c r="Q1757" s="4" t="s">
        <v>21</v>
      </c>
    </row>
    <row r="1758" spans="1:17" ht="22.5" x14ac:dyDescent="0.25">
      <c r="A1758" s="3">
        <v>5887</v>
      </c>
      <c r="B1758" s="1" t="s">
        <v>18412</v>
      </c>
      <c r="C1758" s="1" t="s">
        <v>15</v>
      </c>
      <c r="D1758" s="1" t="s">
        <v>82</v>
      </c>
      <c r="E1758" s="1">
        <v>76041357</v>
      </c>
      <c r="F1758" s="1" t="s">
        <v>18413</v>
      </c>
      <c r="G1758" s="1">
        <v>2230239</v>
      </c>
      <c r="H1758" s="1" t="s">
        <v>18414</v>
      </c>
      <c r="I1758" s="2">
        <v>45052</v>
      </c>
      <c r="J1758" s="15" t="str">
        <f>MID(Tabla1[[#This Row],[HORA]],1,5)</f>
        <v>13:12</v>
      </c>
      <c r="K1758" s="16">
        <f>IF(Tabla1[[#This Row],[FECHA]]=I1759,IF(J1759-J1758&gt;0,(J1759-J1758)*1440,0),0)</f>
        <v>1.9999999999999929</v>
      </c>
      <c r="L1758" s="14">
        <f>2+L1499-Datos!$C$8</f>
        <v>7.36</v>
      </c>
      <c r="M1758" s="13" t="s">
        <v>55931</v>
      </c>
      <c r="N1758" s="1" t="s">
        <v>18353</v>
      </c>
      <c r="O1758" s="1">
        <v>15</v>
      </c>
      <c r="P1758" s="1" t="s">
        <v>20</v>
      </c>
      <c r="Q1758" s="4" t="s">
        <v>21</v>
      </c>
    </row>
    <row r="1759" spans="1:17" ht="22.5" x14ac:dyDescent="0.25">
      <c r="A1759" s="3">
        <v>16793</v>
      </c>
      <c r="B1759" s="1" t="s">
        <v>50832</v>
      </c>
      <c r="C1759" s="1" t="s">
        <v>15</v>
      </c>
      <c r="D1759" s="1" t="s">
        <v>40</v>
      </c>
      <c r="E1759" s="1">
        <v>20561247138</v>
      </c>
      <c r="F1759" s="1" t="s">
        <v>48276</v>
      </c>
      <c r="G1759" s="1">
        <v>2230240</v>
      </c>
      <c r="H1759" s="1" t="s">
        <v>50833</v>
      </c>
      <c r="I1759" s="2">
        <v>45052</v>
      </c>
      <c r="J1759" s="15" t="str">
        <f>MID(Tabla1[[#This Row],[HORA]],1,5)</f>
        <v>13:14</v>
      </c>
      <c r="K1759" s="16">
        <f>IF(Tabla1[[#This Row],[FECHA]]=I1760,IF(J1760-J1759&gt;0,(J1760-J1759)*1440,0),0)</f>
        <v>1.0000000000001563</v>
      </c>
      <c r="L1759" s="14">
        <f>2+L1500-Datos!$C$8</f>
        <v>5.4600000000000009</v>
      </c>
      <c r="M1759" s="13" t="s">
        <v>55842</v>
      </c>
      <c r="N1759" s="1" t="s">
        <v>16429</v>
      </c>
      <c r="O1759" s="1">
        <v>10</v>
      </c>
      <c r="P1759" s="1" t="s">
        <v>20</v>
      </c>
      <c r="Q1759" s="4" t="s">
        <v>21</v>
      </c>
    </row>
    <row r="1760" spans="1:17" ht="22.5" x14ac:dyDescent="0.25">
      <c r="A1760" s="3">
        <v>73</v>
      </c>
      <c r="B1760" s="1" t="s">
        <v>182</v>
      </c>
      <c r="C1760" s="1" t="s">
        <v>15</v>
      </c>
      <c r="D1760" s="1" t="s">
        <v>172</v>
      </c>
      <c r="E1760" s="1">
        <v>2230242</v>
      </c>
      <c r="F1760" s="1" t="s">
        <v>183</v>
      </c>
      <c r="G1760" s="1">
        <v>2230243</v>
      </c>
      <c r="H1760" s="1" t="s">
        <v>184</v>
      </c>
      <c r="I1760" s="2">
        <v>45052</v>
      </c>
      <c r="J1760" s="15" t="str">
        <f>MID(Tabla1[[#This Row],[HORA]],1,5)</f>
        <v>13:15</v>
      </c>
      <c r="K1760" s="16">
        <f>IF(Tabla1[[#This Row],[FECHA]]=I1761,IF(J1761-J1760&gt;0,(J1761-J1760)*1440,0),0)</f>
        <v>3.9999999999999858</v>
      </c>
      <c r="L1760" s="14">
        <f>2+L1501-Datos!$C$8</f>
        <v>6.4700000000000006</v>
      </c>
      <c r="M1760" s="13" t="s">
        <v>55933</v>
      </c>
      <c r="N1760" s="1" t="s">
        <v>59</v>
      </c>
      <c r="O1760" s="1">
        <v>0</v>
      </c>
      <c r="P1760" s="1" t="s">
        <v>20</v>
      </c>
      <c r="Q1760" s="4" t="s">
        <v>21</v>
      </c>
    </row>
    <row r="1761" spans="1:17" ht="22.5" x14ac:dyDescent="0.25">
      <c r="A1761" s="3">
        <v>5888</v>
      </c>
      <c r="B1761" s="1" t="s">
        <v>18415</v>
      </c>
      <c r="C1761" s="1" t="s">
        <v>15</v>
      </c>
      <c r="D1761" s="1" t="s">
        <v>71</v>
      </c>
      <c r="E1761" s="1">
        <v>7442394</v>
      </c>
      <c r="F1761" s="1" t="s">
        <v>18416</v>
      </c>
      <c r="G1761" s="1">
        <v>2230244</v>
      </c>
      <c r="H1761" s="1" t="s">
        <v>18417</v>
      </c>
      <c r="I1761" s="2">
        <v>45052</v>
      </c>
      <c r="J1761" s="15" t="str">
        <f>MID(Tabla1[[#This Row],[HORA]],1,5)</f>
        <v>13:19</v>
      </c>
      <c r="K1761" s="16">
        <f>IF(Tabla1[[#This Row],[FECHA]]=I1762,IF(J1762-J1761&gt;0,(J1762-J1761)*1440,0),0)</f>
        <v>4.9999999999999822</v>
      </c>
      <c r="L1761" s="14">
        <f>2+L1502-Datos!$C$8</f>
        <v>7.84</v>
      </c>
      <c r="M1761" s="13" t="s">
        <v>55937</v>
      </c>
      <c r="N1761" s="1" t="s">
        <v>6334</v>
      </c>
      <c r="O1761" s="1">
        <v>20</v>
      </c>
      <c r="P1761" s="1" t="s">
        <v>20</v>
      </c>
      <c r="Q1761" s="4" t="s">
        <v>21</v>
      </c>
    </row>
    <row r="1762" spans="1:17" ht="22.5" x14ac:dyDescent="0.25">
      <c r="A1762" s="3">
        <v>5889</v>
      </c>
      <c r="B1762" s="1" t="s">
        <v>18418</v>
      </c>
      <c r="C1762" s="1" t="s">
        <v>15</v>
      </c>
      <c r="D1762" s="1" t="s">
        <v>93</v>
      </c>
      <c r="E1762" s="1">
        <v>75544151</v>
      </c>
      <c r="F1762" s="1" t="s">
        <v>18419</v>
      </c>
      <c r="G1762" s="1">
        <v>71559394</v>
      </c>
      <c r="H1762" s="1" t="s">
        <v>18420</v>
      </c>
      <c r="I1762" s="2">
        <v>45052</v>
      </c>
      <c r="J1762" s="15" t="str">
        <f>MID(Tabla1[[#This Row],[HORA]],1,5)</f>
        <v>13:24</v>
      </c>
      <c r="K1762" s="16">
        <f>IF(Tabla1[[#This Row],[FECHA]]=I1763,IF(J1763-J1762&gt;0,(J1763-J1762)*1440,0),0)</f>
        <v>4.9999999999999822</v>
      </c>
      <c r="L1762" s="14">
        <f>2+L1503-Datos!$C$8</f>
        <v>7.59</v>
      </c>
      <c r="M1762" s="13" t="s">
        <v>55844</v>
      </c>
      <c r="N1762" s="1" t="s">
        <v>18421</v>
      </c>
      <c r="O1762" s="1">
        <v>15</v>
      </c>
      <c r="P1762" s="1" t="s">
        <v>20</v>
      </c>
      <c r="Q1762" s="4" t="s">
        <v>21</v>
      </c>
    </row>
    <row r="1763" spans="1:17" ht="22.5" x14ac:dyDescent="0.25">
      <c r="A1763" s="3">
        <v>5890</v>
      </c>
      <c r="B1763" s="1" t="s">
        <v>18422</v>
      </c>
      <c r="C1763" s="1" t="s">
        <v>15</v>
      </c>
      <c r="D1763" s="1" t="s">
        <v>33</v>
      </c>
      <c r="E1763" s="1">
        <v>10405688</v>
      </c>
      <c r="F1763" s="1" t="s">
        <v>18423</v>
      </c>
      <c r="G1763" s="1">
        <v>2230248</v>
      </c>
      <c r="H1763" s="1" t="s">
        <v>18424</v>
      </c>
      <c r="I1763" s="2">
        <v>45052</v>
      </c>
      <c r="J1763" s="15" t="str">
        <f>MID(Tabla1[[#This Row],[HORA]],1,5)</f>
        <v>13:29</v>
      </c>
      <c r="K1763" s="16">
        <f>IF(Tabla1[[#This Row],[FECHA]]=I1764,IF(J1764-J1763&gt;0,(J1764-J1763)*1440,0),0)</f>
        <v>3.9999999999999858</v>
      </c>
      <c r="L1763" s="14">
        <f>2+L1504-Datos!$C$8</f>
        <v>10.530000000000001</v>
      </c>
      <c r="M1763" s="13" t="s">
        <v>55944</v>
      </c>
      <c r="N1763" s="1" t="s">
        <v>18425</v>
      </c>
      <c r="O1763" s="1">
        <v>20</v>
      </c>
      <c r="P1763" s="1" t="s">
        <v>20</v>
      </c>
      <c r="Q1763" s="4" t="s">
        <v>21</v>
      </c>
    </row>
    <row r="1764" spans="1:17" ht="22.5" x14ac:dyDescent="0.25">
      <c r="A1764" s="3">
        <v>1173</v>
      </c>
      <c r="B1764" s="1" t="s">
        <v>3244</v>
      </c>
      <c r="C1764" s="1" t="s">
        <v>15</v>
      </c>
      <c r="D1764" s="1" t="s">
        <v>40</v>
      </c>
      <c r="E1764" s="1">
        <v>16688710</v>
      </c>
      <c r="F1764" s="1" t="s">
        <v>3245</v>
      </c>
      <c r="G1764" s="1">
        <v>16688710</v>
      </c>
      <c r="H1764" s="1" t="s">
        <v>3245</v>
      </c>
      <c r="I1764" s="2">
        <v>45052</v>
      </c>
      <c r="J1764" s="15" t="str">
        <f>MID(Tabla1[[#This Row],[HORA]],1,5)</f>
        <v>13:33</v>
      </c>
      <c r="K1764" s="16">
        <f>IF(Tabla1[[#This Row],[FECHA]]=I1765,IF(J1765-J1764&gt;0,(J1765-J1764)*1440,0),0)</f>
        <v>0</v>
      </c>
      <c r="L1764" s="14">
        <f>2+L1505-Datos!$C$8</f>
        <v>7.68</v>
      </c>
      <c r="M1764" s="13" t="s">
        <v>55847</v>
      </c>
      <c r="N1764" s="1" t="s">
        <v>1715</v>
      </c>
      <c r="O1764" s="1">
        <v>10</v>
      </c>
      <c r="P1764" s="1" t="s">
        <v>818</v>
      </c>
      <c r="Q1764" s="4" t="s">
        <v>21</v>
      </c>
    </row>
    <row r="1765" spans="1:17" ht="22.5" x14ac:dyDescent="0.25">
      <c r="A1765" s="3">
        <v>16794</v>
      </c>
      <c r="B1765" s="1" t="s">
        <v>50834</v>
      </c>
      <c r="C1765" s="1" t="s">
        <v>15</v>
      </c>
      <c r="D1765" s="1" t="s">
        <v>33</v>
      </c>
      <c r="E1765" s="1">
        <v>20607753068</v>
      </c>
      <c r="F1765" s="1" t="s">
        <v>50835</v>
      </c>
      <c r="G1765" s="1">
        <v>3670217</v>
      </c>
      <c r="H1765" s="1" t="s">
        <v>50836</v>
      </c>
      <c r="I1765" s="2">
        <v>45052</v>
      </c>
      <c r="J1765" s="15" t="str">
        <f>MID(Tabla1[[#This Row],[HORA]],1,5)</f>
        <v>13:33</v>
      </c>
      <c r="K1765" s="16">
        <f>IF(Tabla1[[#This Row],[FECHA]]=I1766,IF(J1766-J1765&gt;0,(J1766-J1765)*1440,0),0)</f>
        <v>1.9999999999999929</v>
      </c>
      <c r="L1765" s="14">
        <f>2+L1506-Datos!$C$8</f>
        <v>8.4600000000000009</v>
      </c>
      <c r="M1765" s="13" t="s">
        <v>55847</v>
      </c>
      <c r="N1765" s="1" t="s">
        <v>50837</v>
      </c>
      <c r="O1765" s="1">
        <v>30</v>
      </c>
      <c r="P1765" s="1" t="s">
        <v>20</v>
      </c>
      <c r="Q1765" s="4" t="s">
        <v>21</v>
      </c>
    </row>
    <row r="1766" spans="1:17" ht="22.5" x14ac:dyDescent="0.25">
      <c r="A1766" s="3">
        <v>5891</v>
      </c>
      <c r="B1766" s="1" t="s">
        <v>18426</v>
      </c>
      <c r="C1766" s="1" t="s">
        <v>15</v>
      </c>
      <c r="D1766" s="1" t="s">
        <v>40</v>
      </c>
      <c r="E1766" s="1">
        <v>73266257</v>
      </c>
      <c r="F1766" s="1" t="s">
        <v>18427</v>
      </c>
      <c r="G1766" s="1">
        <v>72853300</v>
      </c>
      <c r="H1766" s="1" t="s">
        <v>18428</v>
      </c>
      <c r="I1766" s="2">
        <v>45052</v>
      </c>
      <c r="J1766" s="15" t="str">
        <f>MID(Tabla1[[#This Row],[HORA]],1,5)</f>
        <v>13:35</v>
      </c>
      <c r="K1766" s="16">
        <f>IF(Tabla1[[#This Row],[FECHA]]=I1767,IF(J1767-J1766&gt;0,(J1767-J1766)*1440,0),0)</f>
        <v>2.9999999999999893</v>
      </c>
      <c r="L1766" s="14">
        <f>2+L1507-Datos!$C$8</f>
        <v>10.83</v>
      </c>
      <c r="M1766" s="13" t="s">
        <v>55948</v>
      </c>
      <c r="N1766" s="1" t="s">
        <v>75</v>
      </c>
      <c r="O1766" s="1">
        <v>20</v>
      </c>
      <c r="P1766" s="1" t="s">
        <v>20</v>
      </c>
      <c r="Q1766" s="4" t="s">
        <v>21</v>
      </c>
    </row>
    <row r="1767" spans="1:17" ht="22.5" x14ac:dyDescent="0.25">
      <c r="A1767" s="3">
        <v>74</v>
      </c>
      <c r="B1767" s="1" t="s">
        <v>185</v>
      </c>
      <c r="C1767" s="1" t="s">
        <v>15</v>
      </c>
      <c r="D1767" s="1" t="s">
        <v>172</v>
      </c>
      <c r="E1767" s="1">
        <v>2230250</v>
      </c>
      <c r="F1767" s="1" t="s">
        <v>78</v>
      </c>
      <c r="G1767" s="1">
        <v>2230251</v>
      </c>
      <c r="H1767" s="1" t="s">
        <v>186</v>
      </c>
      <c r="I1767" s="2">
        <v>45052</v>
      </c>
      <c r="J1767" s="15" t="str">
        <f>MID(Tabla1[[#This Row],[HORA]],1,5)</f>
        <v>13:38</v>
      </c>
      <c r="K1767" s="16">
        <f>IF(Tabla1[[#This Row],[FECHA]]=I1768,IF(J1768-J1767&gt;0,(J1768-J1767)*1440,0),0)</f>
        <v>0</v>
      </c>
      <c r="L1767" s="14">
        <f>2+L1508-Datos!$C$8</f>
        <v>9.52</v>
      </c>
      <c r="M1767" s="13" t="s">
        <v>55950</v>
      </c>
      <c r="N1767" s="1" t="s">
        <v>187</v>
      </c>
      <c r="O1767" s="1">
        <v>0</v>
      </c>
      <c r="P1767" s="1" t="s">
        <v>20</v>
      </c>
      <c r="Q1767" s="4" t="s">
        <v>21</v>
      </c>
    </row>
    <row r="1768" spans="1:17" ht="22.5" x14ac:dyDescent="0.25">
      <c r="A1768" s="3">
        <v>75</v>
      </c>
      <c r="B1768" s="1" t="s">
        <v>188</v>
      </c>
      <c r="C1768" s="1" t="s">
        <v>15</v>
      </c>
      <c r="D1768" s="1" t="s">
        <v>16</v>
      </c>
      <c r="E1768" s="1">
        <v>2230252</v>
      </c>
      <c r="F1768" s="1" t="s">
        <v>78</v>
      </c>
      <c r="G1768" s="1">
        <v>2230253</v>
      </c>
      <c r="H1768" s="1" t="s">
        <v>86</v>
      </c>
      <c r="I1768" s="2">
        <v>45052</v>
      </c>
      <c r="J1768" s="15" t="str">
        <f>MID(Tabla1[[#This Row],[HORA]],1,5)</f>
        <v>13:38</v>
      </c>
      <c r="K1768" s="16">
        <f>IF(Tabla1[[#This Row],[FECHA]]=I1769,IF(J1769-J1768&gt;0,(J1769-J1768)*1440,0),0)</f>
        <v>1.9999999999999929</v>
      </c>
      <c r="L1768" s="14">
        <f>2+L1509-Datos!$C$8</f>
        <v>8.120000000000001</v>
      </c>
      <c r="M1768" s="13" t="s">
        <v>55950</v>
      </c>
      <c r="N1768" s="1" t="s">
        <v>187</v>
      </c>
      <c r="O1768" s="1">
        <v>0</v>
      </c>
      <c r="P1768" s="1" t="s">
        <v>20</v>
      </c>
      <c r="Q1768" s="4" t="s">
        <v>21</v>
      </c>
    </row>
    <row r="1769" spans="1:17" ht="22.5" x14ac:dyDescent="0.25">
      <c r="A1769" s="3">
        <v>76</v>
      </c>
      <c r="B1769" s="1" t="s">
        <v>189</v>
      </c>
      <c r="C1769" s="1" t="s">
        <v>15</v>
      </c>
      <c r="D1769" s="1" t="s">
        <v>141</v>
      </c>
      <c r="E1769" s="1">
        <v>2230254</v>
      </c>
      <c r="F1769" s="1" t="s">
        <v>179</v>
      </c>
      <c r="G1769" s="1">
        <v>2230255</v>
      </c>
      <c r="H1769" s="1" t="s">
        <v>190</v>
      </c>
      <c r="I1769" s="2">
        <v>45052</v>
      </c>
      <c r="J1769" s="15" t="str">
        <f>MID(Tabla1[[#This Row],[HORA]],1,5)</f>
        <v>13:40</v>
      </c>
      <c r="K1769" s="16">
        <f>IF(Tabla1[[#This Row],[FECHA]]=I1770,IF(J1770-J1769&gt;0,(J1770-J1769)*1440,0),0)</f>
        <v>0.99999999999999645</v>
      </c>
      <c r="L1769" s="14">
        <f>2+L1510-Datos!$C$8</f>
        <v>5.86</v>
      </c>
      <c r="M1769" s="13" t="s">
        <v>55849</v>
      </c>
      <c r="N1769" s="1" t="s">
        <v>59</v>
      </c>
      <c r="O1769" s="1">
        <v>0</v>
      </c>
      <c r="P1769" s="1" t="s">
        <v>20</v>
      </c>
      <c r="Q1769" s="4" t="s">
        <v>21</v>
      </c>
    </row>
    <row r="1770" spans="1:17" ht="22.5" x14ac:dyDescent="0.25">
      <c r="A1770" s="3">
        <v>77</v>
      </c>
      <c r="B1770" s="1" t="s">
        <v>191</v>
      </c>
      <c r="C1770" s="1" t="s">
        <v>15</v>
      </c>
      <c r="D1770" s="1" t="s">
        <v>33</v>
      </c>
      <c r="E1770" s="1">
        <v>2230256</v>
      </c>
      <c r="F1770" s="1" t="s">
        <v>78</v>
      </c>
      <c r="G1770" s="1">
        <v>2230257</v>
      </c>
      <c r="H1770" s="1" t="s">
        <v>97</v>
      </c>
      <c r="I1770" s="2">
        <v>45052</v>
      </c>
      <c r="J1770" s="15" t="str">
        <f>MID(Tabla1[[#This Row],[HORA]],1,5)</f>
        <v>13:41</v>
      </c>
      <c r="K1770" s="16">
        <f>IF(Tabla1[[#This Row],[FECHA]]=I1771,IF(J1771-J1770&gt;0,(J1771-J1770)*1440,0),0)</f>
        <v>1.9999999999999929</v>
      </c>
      <c r="L1770" s="14">
        <f>2+L1511-Datos!$C$8</f>
        <v>8.379999999999999</v>
      </c>
      <c r="M1770" s="13" t="s">
        <v>55952</v>
      </c>
      <c r="N1770" s="1" t="s">
        <v>59</v>
      </c>
      <c r="O1770" s="1">
        <v>0</v>
      </c>
      <c r="P1770" s="1" t="s">
        <v>20</v>
      </c>
      <c r="Q1770" s="4" t="s">
        <v>21</v>
      </c>
    </row>
    <row r="1771" spans="1:17" ht="22.5" x14ac:dyDescent="0.25">
      <c r="A1771" s="3">
        <v>78</v>
      </c>
      <c r="B1771" s="1" t="s">
        <v>192</v>
      </c>
      <c r="C1771" s="1" t="s">
        <v>15</v>
      </c>
      <c r="D1771" s="1" t="s">
        <v>33</v>
      </c>
      <c r="E1771" s="1">
        <v>16665475</v>
      </c>
      <c r="F1771" s="1" t="s">
        <v>126</v>
      </c>
      <c r="G1771" s="1">
        <v>2230258</v>
      </c>
      <c r="H1771" s="1" t="s">
        <v>193</v>
      </c>
      <c r="I1771" s="2">
        <v>45052</v>
      </c>
      <c r="J1771" s="15" t="str">
        <f>MID(Tabla1[[#This Row],[HORA]],1,5)</f>
        <v>13:43</v>
      </c>
      <c r="K1771" s="16">
        <f>IF(Tabla1[[#This Row],[FECHA]]=I1772,IF(J1772-J1771&gt;0,(J1772-J1771)*1440,0),0)</f>
        <v>17.000000000000099</v>
      </c>
      <c r="L1771" s="14">
        <f>2+L1512-Datos!$C$8</f>
        <v>7.41</v>
      </c>
      <c r="M1771" s="13" t="s">
        <v>55954</v>
      </c>
      <c r="N1771" s="1" t="s">
        <v>194</v>
      </c>
      <c r="O1771" s="1">
        <v>0</v>
      </c>
      <c r="P1771" s="1" t="s">
        <v>20</v>
      </c>
      <c r="Q1771" s="4" t="s">
        <v>21</v>
      </c>
    </row>
    <row r="1772" spans="1:17" ht="22.5" x14ac:dyDescent="0.25">
      <c r="A1772" s="3">
        <v>5892</v>
      </c>
      <c r="B1772" s="1" t="s">
        <v>18429</v>
      </c>
      <c r="C1772" s="1" t="s">
        <v>15</v>
      </c>
      <c r="D1772" s="1" t="s">
        <v>40</v>
      </c>
      <c r="E1772" s="1">
        <v>74766693</v>
      </c>
      <c r="F1772" s="1" t="s">
        <v>18430</v>
      </c>
      <c r="G1772" s="1">
        <v>2230261</v>
      </c>
      <c r="H1772" s="1" t="s">
        <v>18431</v>
      </c>
      <c r="I1772" s="2">
        <v>45052</v>
      </c>
      <c r="J1772" s="15" t="str">
        <f>MID(Tabla1[[#This Row],[HORA]],1,5)</f>
        <v>14:00</v>
      </c>
      <c r="K1772" s="16">
        <f>IF(Tabla1[[#This Row],[FECHA]]=I1773,IF(J1773-J1772&gt;0,(J1773-J1772)*1440,0),0)</f>
        <v>1.9999999999999929</v>
      </c>
      <c r="L1772" s="14">
        <v>2.58</v>
      </c>
      <c r="M1772" s="13" t="s">
        <v>55971</v>
      </c>
      <c r="N1772" s="1" t="s">
        <v>8379</v>
      </c>
      <c r="O1772" s="1">
        <v>20</v>
      </c>
      <c r="P1772" s="1" t="s">
        <v>27</v>
      </c>
      <c r="Q1772" s="4" t="s">
        <v>21</v>
      </c>
    </row>
    <row r="1773" spans="1:17" ht="22.5" x14ac:dyDescent="0.25">
      <c r="A1773" s="3">
        <v>15766</v>
      </c>
      <c r="B1773" s="1" t="s">
        <v>47975</v>
      </c>
      <c r="C1773" s="1" t="s">
        <v>15</v>
      </c>
      <c r="D1773" s="1" t="s">
        <v>2195</v>
      </c>
      <c r="E1773" s="1">
        <v>20561384801</v>
      </c>
      <c r="F1773" s="1" t="s">
        <v>47976</v>
      </c>
      <c r="G1773" s="1">
        <v>47184652</v>
      </c>
      <c r="H1773" s="1" t="s">
        <v>47977</v>
      </c>
      <c r="I1773" s="2">
        <v>45052</v>
      </c>
      <c r="J1773" s="15" t="str">
        <f>MID(Tabla1[[#This Row],[HORA]],1,5)</f>
        <v>14:02</v>
      </c>
      <c r="K1773" s="16">
        <f>IF(Tabla1[[#This Row],[FECHA]]=I1774,IF(J1774-J1773&gt;0,(J1774-J1773)*1440,0),0)</f>
        <v>0</v>
      </c>
      <c r="L1773" s="14">
        <v>3.4</v>
      </c>
      <c r="M1773" s="13" t="s">
        <v>55973</v>
      </c>
      <c r="N1773" s="1" t="s">
        <v>47978</v>
      </c>
      <c r="O1773" s="1">
        <v>40</v>
      </c>
      <c r="P1773" s="1" t="s">
        <v>300</v>
      </c>
      <c r="Q1773" s="4" t="s">
        <v>21</v>
      </c>
    </row>
    <row r="1774" spans="1:17" ht="22.5" x14ac:dyDescent="0.25">
      <c r="A1774" s="3">
        <v>15767</v>
      </c>
      <c r="B1774" s="1" t="s">
        <v>47975</v>
      </c>
      <c r="C1774" s="1" t="s">
        <v>15</v>
      </c>
      <c r="D1774" s="1" t="s">
        <v>2195</v>
      </c>
      <c r="E1774" s="1">
        <v>20561384801</v>
      </c>
      <c r="F1774" s="1" t="s">
        <v>47976</v>
      </c>
      <c r="G1774" s="1">
        <v>47184652</v>
      </c>
      <c r="H1774" s="1" t="s">
        <v>47977</v>
      </c>
      <c r="I1774" s="2">
        <v>45052</v>
      </c>
      <c r="J1774" s="15" t="str">
        <f>MID(Tabla1[[#This Row],[HORA]],1,5)</f>
        <v>14:02</v>
      </c>
      <c r="K1774" s="16">
        <f>IF(Tabla1[[#This Row],[FECHA]]=I1775,IF(J1775-J1774&gt;0,(J1775-J1774)*1440,0),0)</f>
        <v>0.99999999999999645</v>
      </c>
      <c r="L1774" s="14">
        <f>2+L1515-Datos!$C$8</f>
        <v>8.0066000000000006</v>
      </c>
      <c r="M1774" s="13" t="s">
        <v>55973</v>
      </c>
      <c r="N1774" s="1" t="s">
        <v>47979</v>
      </c>
      <c r="O1774" s="1">
        <v>40</v>
      </c>
      <c r="P1774" s="1" t="s">
        <v>300</v>
      </c>
      <c r="Q1774" s="4" t="s">
        <v>21</v>
      </c>
    </row>
    <row r="1775" spans="1:17" ht="22.5" x14ac:dyDescent="0.25">
      <c r="A1775" s="3">
        <v>16795</v>
      </c>
      <c r="B1775" s="1" t="s">
        <v>50838</v>
      </c>
      <c r="C1775" s="1" t="s">
        <v>15</v>
      </c>
      <c r="D1775" s="1" t="s">
        <v>40</v>
      </c>
      <c r="E1775" s="1">
        <v>20459346750</v>
      </c>
      <c r="F1775" s="1" t="s">
        <v>50839</v>
      </c>
      <c r="G1775" s="1">
        <v>2230263</v>
      </c>
      <c r="H1775" s="1" t="s">
        <v>50840</v>
      </c>
      <c r="I1775" s="2">
        <v>45052</v>
      </c>
      <c r="J1775" s="15" t="str">
        <f>MID(Tabla1[[#This Row],[HORA]],1,5)</f>
        <v>14:03</v>
      </c>
      <c r="K1775" s="16">
        <f>IF(Tabla1[[#This Row],[FECHA]]=I1776,IF(J1776-J1775&gt;0,(J1776-J1775)*1440,0),0)</f>
        <v>1.9999999999999929</v>
      </c>
      <c r="L1775" s="14">
        <f>2+L1516-Datos!$C$8</f>
        <v>10.218499999999999</v>
      </c>
      <c r="M1775" s="13" t="s">
        <v>55974</v>
      </c>
      <c r="N1775" s="1" t="s">
        <v>10198</v>
      </c>
      <c r="O1775" s="1">
        <v>15</v>
      </c>
      <c r="P1775" s="1" t="s">
        <v>27</v>
      </c>
      <c r="Q1775" s="4" t="s">
        <v>21</v>
      </c>
    </row>
    <row r="1776" spans="1:17" ht="22.5" x14ac:dyDescent="0.25">
      <c r="A1776" s="3">
        <v>5893</v>
      </c>
      <c r="B1776" s="1" t="s">
        <v>18432</v>
      </c>
      <c r="C1776" s="1" t="s">
        <v>15</v>
      </c>
      <c r="D1776" s="1" t="s">
        <v>23</v>
      </c>
      <c r="E1776" s="1">
        <v>16636220</v>
      </c>
      <c r="F1776" s="1" t="s">
        <v>18433</v>
      </c>
      <c r="G1776" s="1">
        <v>2230264</v>
      </c>
      <c r="H1776" s="1" t="s">
        <v>18434</v>
      </c>
      <c r="I1776" s="2">
        <v>45052</v>
      </c>
      <c r="J1776" s="15" t="str">
        <f>MID(Tabla1[[#This Row],[HORA]],1,5)</f>
        <v>14:05</v>
      </c>
      <c r="K1776" s="16">
        <f>IF(Tabla1[[#This Row],[FECHA]]=I1777,IF(J1777-J1776&gt;0,(J1777-J1776)*1440,0),0)</f>
        <v>2.9999999999999893</v>
      </c>
      <c r="L1776" s="14">
        <f>2+L1517-Datos!$C$8</f>
        <v>13.2188</v>
      </c>
      <c r="M1776" s="13" t="s">
        <v>55976</v>
      </c>
      <c r="N1776" s="1" t="s">
        <v>18435</v>
      </c>
      <c r="O1776" s="1">
        <v>10</v>
      </c>
      <c r="P1776" s="1" t="s">
        <v>27</v>
      </c>
      <c r="Q1776" s="4" t="s">
        <v>21</v>
      </c>
    </row>
    <row r="1777" spans="1:17" ht="22.5" x14ac:dyDescent="0.25">
      <c r="A1777" s="3">
        <v>5894</v>
      </c>
      <c r="B1777" s="1" t="s">
        <v>18436</v>
      </c>
      <c r="C1777" s="1" t="s">
        <v>15</v>
      </c>
      <c r="D1777" s="1" t="s">
        <v>40</v>
      </c>
      <c r="E1777" s="1">
        <v>27663673</v>
      </c>
      <c r="F1777" s="1" t="s">
        <v>18437</v>
      </c>
      <c r="G1777" s="1">
        <v>2230266</v>
      </c>
      <c r="H1777" s="1" t="s">
        <v>18438</v>
      </c>
      <c r="I1777" s="2">
        <v>45052</v>
      </c>
      <c r="J1777" s="15" t="str">
        <f>MID(Tabla1[[#This Row],[HORA]],1,5)</f>
        <v>14:08</v>
      </c>
      <c r="K1777" s="16">
        <f>IF(Tabla1[[#This Row],[FECHA]]=I1778,IF(J1778-J1777&gt;0,(J1778-J1777)*1440,0),0)</f>
        <v>0</v>
      </c>
      <c r="L1777" s="14">
        <v>12.43</v>
      </c>
      <c r="M1777" s="13" t="s">
        <v>55979</v>
      </c>
      <c r="N1777" s="1" t="s">
        <v>18439</v>
      </c>
      <c r="O1777" s="1">
        <v>15</v>
      </c>
      <c r="P1777" s="1" t="s">
        <v>27</v>
      </c>
      <c r="Q1777" s="4" t="s">
        <v>21</v>
      </c>
    </row>
    <row r="1778" spans="1:17" ht="22.5" x14ac:dyDescent="0.25">
      <c r="A1778" s="3">
        <v>12597</v>
      </c>
      <c r="B1778" s="1" t="s">
        <v>38814</v>
      </c>
      <c r="C1778" s="1" t="s">
        <v>15</v>
      </c>
      <c r="D1778" s="1" t="s">
        <v>33</v>
      </c>
      <c r="E1778" s="1">
        <v>73336397</v>
      </c>
      <c r="F1778" s="1" t="s">
        <v>38815</v>
      </c>
      <c r="G1778" s="1">
        <v>2230265</v>
      </c>
      <c r="H1778" s="1" t="s">
        <v>38816</v>
      </c>
      <c r="I1778" s="2">
        <v>45052</v>
      </c>
      <c r="J1778" s="15" t="str">
        <f>MID(Tabla1[[#This Row],[HORA]],1,5)</f>
        <v>14:08</v>
      </c>
      <c r="K1778" s="16">
        <f>IF(Tabla1[[#This Row],[FECHA]]=I1779,IF(J1779-J1778&gt;0,(J1779-J1778)*1440,0),0)</f>
        <v>1.9999999999999929</v>
      </c>
      <c r="L1778" s="14">
        <f>2+L1519-Datos!$C$8</f>
        <v>6.5200000000000005</v>
      </c>
      <c r="M1778" s="13" t="s">
        <v>55979</v>
      </c>
      <c r="N1778" s="1" t="s">
        <v>174</v>
      </c>
      <c r="O1778" s="1">
        <v>10</v>
      </c>
      <c r="P1778" s="1" t="s">
        <v>170</v>
      </c>
      <c r="Q1778" s="4" t="s">
        <v>21</v>
      </c>
    </row>
    <row r="1779" spans="1:17" ht="22.5" x14ac:dyDescent="0.25">
      <c r="A1779" s="3">
        <v>12598</v>
      </c>
      <c r="B1779" s="1" t="s">
        <v>38817</v>
      </c>
      <c r="C1779" s="1" t="s">
        <v>15</v>
      </c>
      <c r="D1779" s="1" t="s">
        <v>40</v>
      </c>
      <c r="E1779" s="1">
        <v>42987477</v>
      </c>
      <c r="F1779" s="1" t="s">
        <v>38818</v>
      </c>
      <c r="G1779" s="1">
        <v>2230267</v>
      </c>
      <c r="H1779" s="1" t="s">
        <v>38819</v>
      </c>
      <c r="I1779" s="2">
        <v>45052</v>
      </c>
      <c r="J1779" s="15" t="str">
        <f>MID(Tabla1[[#This Row],[HORA]],1,5)</f>
        <v>14:10</v>
      </c>
      <c r="K1779" s="16">
        <f>IF(Tabla1[[#This Row],[FECHA]]=I1780,IF(J1780-J1779&gt;0,(J1780-J1779)*1440,0),0)</f>
        <v>6.9999999999999751</v>
      </c>
      <c r="L1779" s="14">
        <f>2+L1520-Datos!$C$8</f>
        <v>5.62</v>
      </c>
      <c r="M1779" s="13" t="s">
        <v>55850</v>
      </c>
      <c r="N1779" s="1" t="s">
        <v>174</v>
      </c>
      <c r="O1779" s="1">
        <v>10</v>
      </c>
      <c r="P1779" s="1" t="s">
        <v>170</v>
      </c>
      <c r="Q1779" s="4" t="s">
        <v>21</v>
      </c>
    </row>
    <row r="1780" spans="1:17" ht="22.5" x14ac:dyDescent="0.25">
      <c r="A1780" s="3">
        <v>12599</v>
      </c>
      <c r="B1780" s="1" t="s">
        <v>38820</v>
      </c>
      <c r="C1780" s="1" t="s">
        <v>15</v>
      </c>
      <c r="D1780" s="1" t="s">
        <v>40</v>
      </c>
      <c r="E1780" s="1">
        <v>74542082</v>
      </c>
      <c r="F1780" s="1" t="s">
        <v>2233</v>
      </c>
      <c r="G1780" s="1">
        <v>2854673</v>
      </c>
      <c r="H1780" s="1" t="s">
        <v>2234</v>
      </c>
      <c r="I1780" s="2">
        <v>45052</v>
      </c>
      <c r="J1780" s="15" t="str">
        <f>MID(Tabla1[[#This Row],[HORA]],1,5)</f>
        <v>14:17</v>
      </c>
      <c r="K1780" s="16">
        <f>IF(Tabla1[[#This Row],[FECHA]]=I1781,IF(J1781-J1780&gt;0,(J1781-J1780)*1440,0),0)</f>
        <v>2.9999999999999893</v>
      </c>
      <c r="L1780" s="14">
        <f>2+L1521-Datos!$C$8</f>
        <v>6.82</v>
      </c>
      <c r="M1780" s="13" t="s">
        <v>55853</v>
      </c>
      <c r="N1780" s="1" t="s">
        <v>2235</v>
      </c>
      <c r="O1780" s="1">
        <v>90</v>
      </c>
      <c r="P1780" s="1" t="s">
        <v>170</v>
      </c>
      <c r="Q1780" s="4" t="s">
        <v>21</v>
      </c>
    </row>
    <row r="1781" spans="1:17" ht="22.5" x14ac:dyDescent="0.25">
      <c r="A1781" s="3">
        <v>5895</v>
      </c>
      <c r="B1781" s="1" t="s">
        <v>18440</v>
      </c>
      <c r="C1781" s="1" t="s">
        <v>15</v>
      </c>
      <c r="D1781" s="1" t="s">
        <v>40</v>
      </c>
      <c r="E1781" s="1">
        <v>16770910</v>
      </c>
      <c r="F1781" s="1" t="s">
        <v>18441</v>
      </c>
      <c r="G1781" s="1">
        <v>2849350</v>
      </c>
      <c r="H1781" s="1" t="s">
        <v>18442</v>
      </c>
      <c r="I1781" s="2">
        <v>45052</v>
      </c>
      <c r="J1781" s="15" t="str">
        <f>MID(Tabla1[[#This Row],[HORA]],1,5)</f>
        <v>14:20</v>
      </c>
      <c r="K1781" s="16">
        <f>IF(Tabla1[[#This Row],[FECHA]]=I1782,IF(J1782-J1781&gt;0,(J1782-J1781)*1440,0),0)</f>
        <v>0</v>
      </c>
      <c r="L1781" s="14">
        <f>2+L1522-Datos!$C$8</f>
        <v>8.32</v>
      </c>
      <c r="M1781" s="13" t="s">
        <v>55987</v>
      </c>
      <c r="N1781" s="1" t="s">
        <v>18443</v>
      </c>
      <c r="O1781" s="1">
        <v>20</v>
      </c>
      <c r="P1781" s="1" t="s">
        <v>27</v>
      </c>
      <c r="Q1781" s="4" t="s">
        <v>21</v>
      </c>
    </row>
    <row r="1782" spans="1:17" ht="22.5" x14ac:dyDescent="0.25">
      <c r="A1782" s="3">
        <v>12600</v>
      </c>
      <c r="B1782" s="1" t="s">
        <v>38821</v>
      </c>
      <c r="C1782" s="1" t="s">
        <v>15</v>
      </c>
      <c r="D1782" s="1" t="s">
        <v>40</v>
      </c>
      <c r="E1782" s="1">
        <v>16672427</v>
      </c>
      <c r="F1782" s="1" t="s">
        <v>3513</v>
      </c>
      <c r="G1782" s="1">
        <v>2230268</v>
      </c>
      <c r="H1782" s="1" t="s">
        <v>38822</v>
      </c>
      <c r="I1782" s="2">
        <v>45052</v>
      </c>
      <c r="J1782" s="15" t="str">
        <f>MID(Tabla1[[#This Row],[HORA]],1,5)</f>
        <v>14:20</v>
      </c>
      <c r="K1782" s="16">
        <f>IF(Tabla1[[#This Row],[FECHA]]=I1783,IF(J1783-J1782&gt;0,(J1783-J1782)*1440,0),0)</f>
        <v>2.9999999999999893</v>
      </c>
      <c r="L1782" s="14">
        <f>2+L1523-Datos!$C$8</f>
        <v>5.67</v>
      </c>
      <c r="M1782" s="13" t="s">
        <v>55987</v>
      </c>
      <c r="N1782" s="1" t="s">
        <v>38823</v>
      </c>
      <c r="O1782" s="1">
        <v>30</v>
      </c>
      <c r="P1782" s="1" t="s">
        <v>170</v>
      </c>
      <c r="Q1782" s="4" t="s">
        <v>21</v>
      </c>
    </row>
    <row r="1783" spans="1:17" ht="22.5" x14ac:dyDescent="0.25">
      <c r="A1783" s="3">
        <v>5896</v>
      </c>
      <c r="B1783" s="1" t="s">
        <v>18444</v>
      </c>
      <c r="C1783" s="1" t="s">
        <v>15</v>
      </c>
      <c r="D1783" s="1" t="s">
        <v>141</v>
      </c>
      <c r="E1783" s="1">
        <v>45421992</v>
      </c>
      <c r="F1783" s="1" t="s">
        <v>18445</v>
      </c>
      <c r="G1783" s="1">
        <v>2230269</v>
      </c>
      <c r="H1783" s="1" t="s">
        <v>18446</v>
      </c>
      <c r="I1783" s="2">
        <v>45052</v>
      </c>
      <c r="J1783" s="15" t="str">
        <f>MID(Tabla1[[#This Row],[HORA]],1,5)</f>
        <v>14:23</v>
      </c>
      <c r="K1783" s="16">
        <f>IF(Tabla1[[#This Row],[FECHA]]=I1784,IF(J1784-J1783&gt;0,(J1784-J1783)*1440,0),0)</f>
        <v>3.9999999999999858</v>
      </c>
      <c r="L1783" s="14">
        <f>2+L1524-Datos!$C$8</f>
        <v>7.82</v>
      </c>
      <c r="M1783" s="13" t="s">
        <v>55854</v>
      </c>
      <c r="N1783" s="1" t="s">
        <v>18447</v>
      </c>
      <c r="O1783" s="1">
        <v>25</v>
      </c>
      <c r="P1783" s="1" t="s">
        <v>27</v>
      </c>
      <c r="Q1783" s="4" t="s">
        <v>21</v>
      </c>
    </row>
    <row r="1784" spans="1:17" ht="22.5" x14ac:dyDescent="0.25">
      <c r="A1784" s="3">
        <v>12601</v>
      </c>
      <c r="B1784" s="1" t="s">
        <v>38824</v>
      </c>
      <c r="C1784" s="1" t="s">
        <v>15</v>
      </c>
      <c r="D1784" s="1" t="s">
        <v>1017</v>
      </c>
      <c r="E1784" s="1">
        <v>16484811</v>
      </c>
      <c r="F1784" s="1" t="s">
        <v>38825</v>
      </c>
      <c r="G1784" s="1">
        <v>2230273</v>
      </c>
      <c r="H1784" s="1" t="s">
        <v>38826</v>
      </c>
      <c r="I1784" s="2">
        <v>45052</v>
      </c>
      <c r="J1784" s="15" t="str">
        <f>MID(Tabla1[[#This Row],[HORA]],1,5)</f>
        <v>14:27</v>
      </c>
      <c r="K1784" s="16">
        <f>IF(Tabla1[[#This Row],[FECHA]]=I1785,IF(J1785-J1784&gt;0,(J1785-J1784)*1440,0),0)</f>
        <v>0</v>
      </c>
      <c r="L1784" s="14">
        <f>2+L1525-Datos!$C$8</f>
        <v>9.52</v>
      </c>
      <c r="M1784" s="13" t="s">
        <v>55857</v>
      </c>
      <c r="N1784" s="1" t="s">
        <v>38827</v>
      </c>
      <c r="O1784" s="1">
        <v>30</v>
      </c>
      <c r="P1784" s="1" t="s">
        <v>170</v>
      </c>
      <c r="Q1784" s="4" t="s">
        <v>21</v>
      </c>
    </row>
    <row r="1785" spans="1:17" ht="22.5" x14ac:dyDescent="0.25">
      <c r="A1785" s="3">
        <v>16796</v>
      </c>
      <c r="B1785" s="1" t="s">
        <v>50841</v>
      </c>
      <c r="C1785" s="1" t="s">
        <v>15</v>
      </c>
      <c r="D1785" s="1" t="s">
        <v>77</v>
      </c>
      <c r="E1785" s="1">
        <v>20231363255</v>
      </c>
      <c r="F1785" s="1" t="s">
        <v>48094</v>
      </c>
      <c r="G1785" s="1">
        <v>30856286</v>
      </c>
      <c r="H1785" s="1" t="s">
        <v>50842</v>
      </c>
      <c r="I1785" s="2">
        <v>45052</v>
      </c>
      <c r="J1785" s="15" t="str">
        <f>MID(Tabla1[[#This Row],[HORA]],1,5)</f>
        <v>14:27</v>
      </c>
      <c r="K1785" s="16">
        <f>IF(Tabla1[[#This Row],[FECHA]]=I1786,IF(J1786-J1785&gt;0,(J1786-J1785)*1440,0),0)</f>
        <v>0.99999999999999645</v>
      </c>
      <c r="L1785" s="14">
        <f>2+L1526-Datos!$C$8</f>
        <v>6.68</v>
      </c>
      <c r="M1785" s="13" t="s">
        <v>55857</v>
      </c>
      <c r="N1785" s="1" t="s">
        <v>583</v>
      </c>
      <c r="O1785" s="1">
        <v>10</v>
      </c>
      <c r="P1785" s="1" t="s">
        <v>27</v>
      </c>
      <c r="Q1785" s="4" t="s">
        <v>21</v>
      </c>
    </row>
    <row r="1786" spans="1:17" ht="22.5" x14ac:dyDescent="0.25">
      <c r="A1786" s="3">
        <v>12602</v>
      </c>
      <c r="B1786" s="1" t="s">
        <v>38828</v>
      </c>
      <c r="C1786" s="1" t="s">
        <v>15</v>
      </c>
      <c r="D1786" s="1" t="s">
        <v>1017</v>
      </c>
      <c r="E1786" s="1">
        <v>16484811</v>
      </c>
      <c r="F1786" s="1" t="s">
        <v>38825</v>
      </c>
      <c r="G1786" s="1">
        <v>2230274</v>
      </c>
      <c r="H1786" s="1" t="s">
        <v>38829</v>
      </c>
      <c r="I1786" s="2">
        <v>45052</v>
      </c>
      <c r="J1786" s="15" t="str">
        <f>MID(Tabla1[[#This Row],[HORA]],1,5)</f>
        <v>14:28</v>
      </c>
      <c r="K1786" s="16">
        <f>IF(Tabla1[[#This Row],[FECHA]]=I1787,IF(J1787-J1786&gt;0,(J1787-J1786)*1440,0),0)</f>
        <v>3.9999999999999858</v>
      </c>
      <c r="L1786" s="14">
        <f>2+L1527-Datos!$C$8</f>
        <v>7.62</v>
      </c>
      <c r="M1786" s="13" t="s">
        <v>55991</v>
      </c>
      <c r="N1786" s="1" t="s">
        <v>38827</v>
      </c>
      <c r="O1786" s="1">
        <v>20</v>
      </c>
      <c r="P1786" s="1" t="s">
        <v>170</v>
      </c>
      <c r="Q1786" s="4" t="s">
        <v>21</v>
      </c>
    </row>
    <row r="1787" spans="1:17" ht="22.5" x14ac:dyDescent="0.25">
      <c r="A1787" s="3">
        <v>5897</v>
      </c>
      <c r="B1787" s="1" t="s">
        <v>18448</v>
      </c>
      <c r="C1787" s="1" t="s">
        <v>15</v>
      </c>
      <c r="D1787" s="1" t="s">
        <v>40</v>
      </c>
      <c r="E1787" s="1">
        <v>80468339</v>
      </c>
      <c r="F1787" s="1" t="s">
        <v>18449</v>
      </c>
      <c r="G1787" s="1">
        <v>2681910</v>
      </c>
      <c r="H1787" s="1" t="s">
        <v>18450</v>
      </c>
      <c r="I1787" s="2">
        <v>45052</v>
      </c>
      <c r="J1787" s="15" t="str">
        <f>MID(Tabla1[[#This Row],[HORA]],1,5)</f>
        <v>14:32</v>
      </c>
      <c r="K1787" s="16">
        <f>IF(Tabla1[[#This Row],[FECHA]]=I1788,IF(J1788-J1787&gt;0,(J1788-J1787)*1440,0),0)</f>
        <v>1.9999999999999929</v>
      </c>
      <c r="L1787" s="14">
        <f>2+L1528-Datos!$C$8</f>
        <v>7.8599999999999994</v>
      </c>
      <c r="M1787" s="13" t="s">
        <v>55860</v>
      </c>
      <c r="N1787" s="1" t="s">
        <v>18451</v>
      </c>
      <c r="O1787" s="1">
        <v>20</v>
      </c>
      <c r="P1787" s="1" t="s">
        <v>27</v>
      </c>
      <c r="Q1787" s="4" t="s">
        <v>21</v>
      </c>
    </row>
    <row r="1788" spans="1:17" ht="22.5" x14ac:dyDescent="0.25">
      <c r="A1788" s="3">
        <v>5898</v>
      </c>
      <c r="B1788" s="1" t="s">
        <v>18452</v>
      </c>
      <c r="C1788" s="1" t="s">
        <v>15</v>
      </c>
      <c r="D1788" s="1" t="s">
        <v>161</v>
      </c>
      <c r="E1788" s="1">
        <v>73702703</v>
      </c>
      <c r="F1788" s="1" t="s">
        <v>18453</v>
      </c>
      <c r="G1788" s="1">
        <v>2230278</v>
      </c>
      <c r="H1788" s="1" t="s">
        <v>18454</v>
      </c>
      <c r="I1788" s="2">
        <v>45052</v>
      </c>
      <c r="J1788" s="15" t="str">
        <f>MID(Tabla1[[#This Row],[HORA]],1,5)</f>
        <v>14:34</v>
      </c>
      <c r="K1788" s="16">
        <f>IF(Tabla1[[#This Row],[FECHA]]=I1789,IF(J1789-J1788&gt;0,(J1789-J1788)*1440,0),0)</f>
        <v>3.9999999999999858</v>
      </c>
      <c r="L1788" s="14">
        <f>2+L1529-Datos!$C$8</f>
        <v>5.53</v>
      </c>
      <c r="M1788" s="13" t="s">
        <v>55861</v>
      </c>
      <c r="N1788" s="1" t="s">
        <v>18455</v>
      </c>
      <c r="O1788" s="1">
        <v>30</v>
      </c>
      <c r="P1788" s="1" t="s">
        <v>27</v>
      </c>
      <c r="Q1788" s="4" t="s">
        <v>21</v>
      </c>
    </row>
    <row r="1789" spans="1:17" ht="22.5" x14ac:dyDescent="0.25">
      <c r="A1789" s="3">
        <v>5899</v>
      </c>
      <c r="B1789" s="1" t="s">
        <v>18456</v>
      </c>
      <c r="C1789" s="1" t="s">
        <v>15</v>
      </c>
      <c r="D1789" s="1" t="s">
        <v>40</v>
      </c>
      <c r="E1789" s="1">
        <v>16737121</v>
      </c>
      <c r="F1789" s="1" t="s">
        <v>18457</v>
      </c>
      <c r="G1789" s="1">
        <v>2230280</v>
      </c>
      <c r="H1789" s="1" t="s">
        <v>18458</v>
      </c>
      <c r="I1789" s="2">
        <v>45052</v>
      </c>
      <c r="J1789" s="15" t="str">
        <f>MID(Tabla1[[#This Row],[HORA]],1,5)</f>
        <v>14:38</v>
      </c>
      <c r="K1789" s="16">
        <f>IF(Tabla1[[#This Row],[FECHA]]=I1790,IF(J1790-J1789&gt;0,(J1790-J1789)*1440,0),0)</f>
        <v>1.9999999999999929</v>
      </c>
      <c r="L1789" s="14">
        <f>2+L1530-Datos!$C$8</f>
        <v>6.7700000000000005</v>
      </c>
      <c r="M1789" s="13" t="s">
        <v>55999</v>
      </c>
      <c r="N1789" s="1" t="s">
        <v>18459</v>
      </c>
      <c r="O1789" s="1">
        <v>20</v>
      </c>
      <c r="P1789" s="1" t="s">
        <v>27</v>
      </c>
      <c r="Q1789" s="4" t="s">
        <v>21</v>
      </c>
    </row>
    <row r="1790" spans="1:17" ht="22.5" x14ac:dyDescent="0.25">
      <c r="A1790" s="3">
        <v>5900</v>
      </c>
      <c r="B1790" s="1" t="s">
        <v>18460</v>
      </c>
      <c r="C1790" s="1" t="s">
        <v>15</v>
      </c>
      <c r="D1790" s="1" t="s">
        <v>33</v>
      </c>
      <c r="E1790" s="1">
        <v>73775523</v>
      </c>
      <c r="F1790" s="1" t="s">
        <v>18461</v>
      </c>
      <c r="G1790" s="1">
        <v>73775523</v>
      </c>
      <c r="H1790" s="1" t="s">
        <v>18461</v>
      </c>
      <c r="I1790" s="2">
        <v>45052</v>
      </c>
      <c r="J1790" s="15" t="str">
        <f>MID(Tabla1[[#This Row],[HORA]],1,5)</f>
        <v>14:40</v>
      </c>
      <c r="K1790" s="16">
        <f>IF(Tabla1[[#This Row],[FECHA]]=I1791,IF(J1791-J1790&gt;0,(J1791-J1790)*1440,0),0)</f>
        <v>0</v>
      </c>
      <c r="L1790" s="14">
        <f>2+L1531-Datos!$C$8</f>
        <v>6.4600000000000009</v>
      </c>
      <c r="M1790" s="13" t="s">
        <v>56001</v>
      </c>
      <c r="N1790" s="1" t="s">
        <v>8403</v>
      </c>
      <c r="O1790" s="1">
        <v>10</v>
      </c>
      <c r="P1790" s="1" t="s">
        <v>27</v>
      </c>
      <c r="Q1790" s="4" t="s">
        <v>21</v>
      </c>
    </row>
    <row r="1791" spans="1:17" ht="22.5" x14ac:dyDescent="0.25">
      <c r="A1791" s="3">
        <v>18147</v>
      </c>
      <c r="B1791" s="1" t="s">
        <v>54245</v>
      </c>
      <c r="C1791" s="1" t="s">
        <v>15</v>
      </c>
      <c r="D1791" s="1" t="s">
        <v>71</v>
      </c>
      <c r="E1791" s="1">
        <v>20561164356</v>
      </c>
      <c r="F1791" s="1" t="s">
        <v>48172</v>
      </c>
      <c r="G1791" s="1">
        <v>2230282</v>
      </c>
      <c r="H1791" s="1" t="s">
        <v>54246</v>
      </c>
      <c r="I1791" s="2">
        <v>45052</v>
      </c>
      <c r="J1791" s="15" t="str">
        <f>MID(Tabla1[[#This Row],[HORA]],1,5)</f>
        <v>14:40</v>
      </c>
      <c r="K1791" s="16">
        <f>IF(Tabla1[[#This Row],[FECHA]]=I1792,IF(J1792-J1791&gt;0,(J1792-J1791)*1440,0),0)</f>
        <v>1.0000000000001563</v>
      </c>
      <c r="L1791" s="14">
        <f>2+L1532-Datos!$C$8</f>
        <v>7.84</v>
      </c>
      <c r="M1791" s="13" t="s">
        <v>56001</v>
      </c>
      <c r="N1791" s="1" t="s">
        <v>53839</v>
      </c>
      <c r="O1791" s="1">
        <v>20</v>
      </c>
      <c r="P1791" s="1" t="s">
        <v>170</v>
      </c>
      <c r="Q1791" s="4" t="s">
        <v>21</v>
      </c>
    </row>
    <row r="1792" spans="1:17" ht="22.5" x14ac:dyDescent="0.25">
      <c r="A1792" s="3">
        <v>18148</v>
      </c>
      <c r="B1792" s="1" t="s">
        <v>54247</v>
      </c>
      <c r="C1792" s="1" t="s">
        <v>15</v>
      </c>
      <c r="D1792" s="1" t="s">
        <v>33</v>
      </c>
      <c r="E1792" s="1">
        <v>20561164356</v>
      </c>
      <c r="F1792" s="1" t="s">
        <v>48172</v>
      </c>
      <c r="G1792" s="1">
        <v>41261266</v>
      </c>
      <c r="H1792" s="1" t="s">
        <v>48179</v>
      </c>
      <c r="I1792" s="2">
        <v>45052</v>
      </c>
      <c r="J1792" s="15" t="str">
        <f>MID(Tabla1[[#This Row],[HORA]],1,5)</f>
        <v>14:41</v>
      </c>
      <c r="K1792" s="16">
        <f>IF(Tabla1[[#This Row],[FECHA]]=I1793,IF(J1793-J1792&gt;0,(J1793-J1792)*1440,0),0)</f>
        <v>3.9999999999999858</v>
      </c>
      <c r="L1792" s="14">
        <f>2+L1533-Datos!$C$8</f>
        <v>7.7800000000000011</v>
      </c>
      <c r="M1792" s="13" t="s">
        <v>55862</v>
      </c>
      <c r="N1792" s="1" t="s">
        <v>53839</v>
      </c>
      <c r="O1792" s="1">
        <v>15</v>
      </c>
      <c r="P1792" s="1" t="s">
        <v>170</v>
      </c>
      <c r="Q1792" s="4" t="s">
        <v>21</v>
      </c>
    </row>
    <row r="1793" spans="1:17" ht="22.5" x14ac:dyDescent="0.25">
      <c r="A1793" s="3">
        <v>5901</v>
      </c>
      <c r="B1793" s="1" t="s">
        <v>18462</v>
      </c>
      <c r="C1793" s="1" t="s">
        <v>15</v>
      </c>
      <c r="D1793" s="1" t="s">
        <v>40</v>
      </c>
      <c r="E1793" s="1">
        <v>75193955</v>
      </c>
      <c r="F1793" s="1" t="s">
        <v>18463</v>
      </c>
      <c r="G1793" s="1">
        <v>44351301</v>
      </c>
      <c r="H1793" s="1" t="s">
        <v>18464</v>
      </c>
      <c r="I1793" s="2">
        <v>45052</v>
      </c>
      <c r="J1793" s="15" t="str">
        <f>MID(Tabla1[[#This Row],[HORA]],1,5)</f>
        <v>14:45</v>
      </c>
      <c r="K1793" s="16">
        <f>IF(Tabla1[[#This Row],[FECHA]]=I1794,IF(J1794-J1793&gt;0,(J1794-J1793)*1440,0),0)</f>
        <v>0</v>
      </c>
      <c r="L1793" s="14">
        <f>2+L1534-Datos!$C$8</f>
        <v>7.68</v>
      </c>
      <c r="M1793" s="13" t="s">
        <v>56005</v>
      </c>
      <c r="N1793" s="1" t="s">
        <v>16839</v>
      </c>
      <c r="O1793" s="1">
        <v>20</v>
      </c>
      <c r="P1793" s="1" t="s">
        <v>27</v>
      </c>
      <c r="Q1793" s="4" t="s">
        <v>21</v>
      </c>
    </row>
    <row r="1794" spans="1:17" ht="22.5" x14ac:dyDescent="0.25">
      <c r="A1794" s="3">
        <v>12603</v>
      </c>
      <c r="B1794" s="1" t="s">
        <v>38830</v>
      </c>
      <c r="C1794" s="1" t="s">
        <v>15</v>
      </c>
      <c r="D1794" s="1" t="s">
        <v>141</v>
      </c>
      <c r="E1794" s="1">
        <v>40328034</v>
      </c>
      <c r="F1794" s="1" t="s">
        <v>4643</v>
      </c>
      <c r="G1794" s="1">
        <v>46183107</v>
      </c>
      <c r="H1794" s="1" t="s">
        <v>38831</v>
      </c>
      <c r="I1794" s="2">
        <v>45052</v>
      </c>
      <c r="J1794" s="15" t="str">
        <f>MID(Tabla1[[#This Row],[HORA]],1,5)</f>
        <v>14:45</v>
      </c>
      <c r="K1794" s="16">
        <f>IF(Tabla1[[#This Row],[FECHA]]=I1795,IF(J1795-J1794&gt;0,(J1795-J1794)*1440,0),0)</f>
        <v>5.9999999999999787</v>
      </c>
      <c r="L1794" s="14">
        <f>2+L1535-Datos!$C$8</f>
        <v>5.3900000000000006</v>
      </c>
      <c r="M1794" s="13" t="s">
        <v>56005</v>
      </c>
      <c r="N1794" s="1" t="s">
        <v>38832</v>
      </c>
      <c r="O1794" s="1">
        <v>15</v>
      </c>
      <c r="P1794" s="1" t="s">
        <v>170</v>
      </c>
      <c r="Q1794" s="4" t="s">
        <v>21</v>
      </c>
    </row>
    <row r="1795" spans="1:17" ht="22.5" x14ac:dyDescent="0.25">
      <c r="A1795" s="3">
        <v>5902</v>
      </c>
      <c r="B1795" s="1" t="s">
        <v>18465</v>
      </c>
      <c r="C1795" s="1" t="s">
        <v>15</v>
      </c>
      <c r="D1795" s="1" t="s">
        <v>71</v>
      </c>
      <c r="E1795" s="1">
        <v>40878633</v>
      </c>
      <c r="F1795" s="1" t="s">
        <v>18466</v>
      </c>
      <c r="G1795" s="1">
        <v>8883585</v>
      </c>
      <c r="H1795" s="1" t="s">
        <v>18467</v>
      </c>
      <c r="I1795" s="2">
        <v>45052</v>
      </c>
      <c r="J1795" s="15" t="str">
        <f>MID(Tabla1[[#This Row],[HORA]],1,5)</f>
        <v>14:51</v>
      </c>
      <c r="K1795" s="16">
        <f>IF(Tabla1[[#This Row],[FECHA]]=I1796,IF(J1796-J1795&gt;0,(J1796-J1795)*1440,0),0)</f>
        <v>5.9999999999999787</v>
      </c>
      <c r="L1795" s="14">
        <f>2+L1536-Datos!$C$8</f>
        <v>6.68</v>
      </c>
      <c r="M1795" s="13" t="s">
        <v>55863</v>
      </c>
      <c r="N1795" s="1" t="s">
        <v>18468</v>
      </c>
      <c r="O1795" s="1">
        <v>30</v>
      </c>
      <c r="P1795" s="1" t="s">
        <v>27</v>
      </c>
      <c r="Q1795" s="4" t="s">
        <v>21</v>
      </c>
    </row>
    <row r="1796" spans="1:17" ht="22.5" x14ac:dyDescent="0.25">
      <c r="A1796" s="3">
        <v>5903</v>
      </c>
      <c r="B1796" s="1" t="s">
        <v>18469</v>
      </c>
      <c r="C1796" s="1" t="s">
        <v>15</v>
      </c>
      <c r="D1796" s="1" t="s">
        <v>71</v>
      </c>
      <c r="E1796" s="1">
        <v>42730302</v>
      </c>
      <c r="F1796" s="1" t="s">
        <v>18470</v>
      </c>
      <c r="G1796" s="1">
        <v>71903662</v>
      </c>
      <c r="H1796" s="1" t="s">
        <v>18471</v>
      </c>
      <c r="I1796" s="2">
        <v>45052</v>
      </c>
      <c r="J1796" s="15" t="str">
        <f>MID(Tabla1[[#This Row],[HORA]],1,5)</f>
        <v>14:57</v>
      </c>
      <c r="K1796" s="16">
        <f>IF(Tabla1[[#This Row],[FECHA]]=I1797,IF(J1797-J1796&gt;0,(J1797-J1796)*1440,0),0)</f>
        <v>12.999999999999954</v>
      </c>
      <c r="L1796" s="14">
        <f>2+L1537-Datos!$C$8</f>
        <v>5.69</v>
      </c>
      <c r="M1796" s="13" t="s">
        <v>56016</v>
      </c>
      <c r="N1796" s="1" t="s">
        <v>18472</v>
      </c>
      <c r="O1796" s="1">
        <v>30</v>
      </c>
      <c r="P1796" s="1" t="s">
        <v>27</v>
      </c>
      <c r="Q1796" s="4" t="s">
        <v>21</v>
      </c>
    </row>
    <row r="1797" spans="1:17" ht="22.5" x14ac:dyDescent="0.25">
      <c r="A1797" s="3">
        <v>12604</v>
      </c>
      <c r="B1797" s="1" t="s">
        <v>38833</v>
      </c>
      <c r="C1797" s="1" t="s">
        <v>15</v>
      </c>
      <c r="D1797" s="1" t="s">
        <v>33</v>
      </c>
      <c r="E1797" s="1">
        <v>43558946</v>
      </c>
      <c r="F1797" s="1" t="s">
        <v>38834</v>
      </c>
      <c r="G1797" s="1">
        <v>3489365</v>
      </c>
      <c r="H1797" s="1" t="s">
        <v>38835</v>
      </c>
      <c r="I1797" s="2">
        <v>45052</v>
      </c>
      <c r="J1797" s="15" t="str">
        <f>MID(Tabla1[[#This Row],[HORA]],1,5)</f>
        <v>15:10</v>
      </c>
      <c r="K1797" s="16">
        <f>IF(Tabla1[[#This Row],[FECHA]]=I1798,IF(J1798-J1797&gt;0,(J1798-J1797)*1440,0),0)</f>
        <v>1.9999999999999929</v>
      </c>
      <c r="L1797" s="14">
        <f>2+L1538-Datos!$C$8</f>
        <v>8.6999999999999993</v>
      </c>
      <c r="M1797" s="13" t="s">
        <v>55865</v>
      </c>
      <c r="N1797" s="1" t="s">
        <v>38836</v>
      </c>
      <c r="O1797" s="1">
        <v>20</v>
      </c>
      <c r="P1797" s="1" t="s">
        <v>170</v>
      </c>
      <c r="Q1797" s="4" t="s">
        <v>21</v>
      </c>
    </row>
    <row r="1798" spans="1:17" ht="22.5" x14ac:dyDescent="0.25">
      <c r="A1798" s="3">
        <v>1174</v>
      </c>
      <c r="B1798" s="1" t="s">
        <v>3246</v>
      </c>
      <c r="C1798" s="1" t="s">
        <v>15</v>
      </c>
      <c r="D1798" s="1" t="s">
        <v>33</v>
      </c>
      <c r="E1798" s="1">
        <v>46331764</v>
      </c>
      <c r="F1798" s="1" t="s">
        <v>3247</v>
      </c>
      <c r="G1798" s="1">
        <v>72390291</v>
      </c>
      <c r="H1798" s="1" t="s">
        <v>3248</v>
      </c>
      <c r="I1798" s="2">
        <v>45052</v>
      </c>
      <c r="J1798" s="15" t="str">
        <f>MID(Tabla1[[#This Row],[HORA]],1,5)</f>
        <v>15:12</v>
      </c>
      <c r="K1798" s="16">
        <f>IF(Tabla1[[#This Row],[FECHA]]=I1799,IF(J1799-J1798&gt;0,(J1799-J1798)*1440,0),0)</f>
        <v>6.9999999999999751</v>
      </c>
      <c r="L1798" s="14">
        <f>2+L1539-Datos!$C$8</f>
        <v>10.760000000000002</v>
      </c>
      <c r="M1798" s="13" t="s">
        <v>55867</v>
      </c>
      <c r="N1798" s="1" t="s">
        <v>2108</v>
      </c>
      <c r="O1798" s="1">
        <v>10</v>
      </c>
      <c r="P1798" s="1" t="s">
        <v>300</v>
      </c>
      <c r="Q1798" s="4" t="s">
        <v>21</v>
      </c>
    </row>
    <row r="1799" spans="1:17" ht="22.5" x14ac:dyDescent="0.25">
      <c r="A1799" s="3">
        <v>1175</v>
      </c>
      <c r="B1799" s="1" t="s">
        <v>3249</v>
      </c>
      <c r="C1799" s="1" t="s">
        <v>15</v>
      </c>
      <c r="D1799" s="1" t="s">
        <v>23</v>
      </c>
      <c r="E1799" s="1">
        <v>72275014</v>
      </c>
      <c r="F1799" s="1" t="s">
        <v>3250</v>
      </c>
      <c r="G1799" s="1">
        <v>25490581</v>
      </c>
      <c r="H1799" s="1" t="s">
        <v>3251</v>
      </c>
      <c r="I1799" s="2">
        <v>45052</v>
      </c>
      <c r="J1799" s="15" t="str">
        <f>MID(Tabla1[[#This Row],[HORA]],1,5)</f>
        <v>15:19</v>
      </c>
      <c r="K1799" s="16">
        <f>IF(Tabla1[[#This Row],[FECHA]]=I1800,IF(J1800-J1799&gt;0,(J1800-J1799)*1440,0),0)</f>
        <v>1.0000000000001563</v>
      </c>
      <c r="L1799" s="14">
        <f>2+L1540-Datos!$C$8</f>
        <v>6.6300000000000008</v>
      </c>
      <c r="M1799" s="13" t="s">
        <v>55874</v>
      </c>
      <c r="N1799" s="1" t="s">
        <v>3063</v>
      </c>
      <c r="O1799" s="1">
        <v>13</v>
      </c>
      <c r="P1799" s="1" t="s">
        <v>300</v>
      </c>
      <c r="Q1799" s="4" t="s">
        <v>21</v>
      </c>
    </row>
    <row r="1800" spans="1:17" ht="22.5" x14ac:dyDescent="0.25">
      <c r="A1800" s="3">
        <v>12605</v>
      </c>
      <c r="B1800" s="1" t="s">
        <v>38837</v>
      </c>
      <c r="C1800" s="1" t="s">
        <v>15</v>
      </c>
      <c r="D1800" s="1" t="s">
        <v>40</v>
      </c>
      <c r="E1800" s="1">
        <v>17537936</v>
      </c>
      <c r="F1800" s="1" t="s">
        <v>38838</v>
      </c>
      <c r="G1800" s="1">
        <v>3130203</v>
      </c>
      <c r="H1800" s="1" t="s">
        <v>38839</v>
      </c>
      <c r="I1800" s="2">
        <v>45052</v>
      </c>
      <c r="J1800" s="15" t="str">
        <f>MID(Tabla1[[#This Row],[HORA]],1,5)</f>
        <v>15:20</v>
      </c>
      <c r="K1800" s="16">
        <f>IF(Tabla1[[#This Row],[FECHA]]=I1801,IF(J1801-J1800&gt;0,(J1801-J1800)*1440,0),0)</f>
        <v>0</v>
      </c>
      <c r="L1800" s="14">
        <f>2+L1541-Datos!$C$8</f>
        <v>6.44</v>
      </c>
      <c r="M1800" s="13" t="s">
        <v>55875</v>
      </c>
      <c r="N1800" s="1" t="s">
        <v>38840</v>
      </c>
      <c r="O1800" s="1">
        <v>53.33</v>
      </c>
      <c r="P1800" s="1" t="s">
        <v>170</v>
      </c>
      <c r="Q1800" s="4" t="s">
        <v>21</v>
      </c>
    </row>
    <row r="1801" spans="1:17" ht="22.5" x14ac:dyDescent="0.25">
      <c r="A1801" s="3">
        <v>12606</v>
      </c>
      <c r="B1801" s="1" t="s">
        <v>38837</v>
      </c>
      <c r="C1801" s="1" t="s">
        <v>15</v>
      </c>
      <c r="D1801" s="1" t="s">
        <v>40</v>
      </c>
      <c r="E1801" s="1">
        <v>17537936</v>
      </c>
      <c r="F1801" s="1" t="s">
        <v>38838</v>
      </c>
      <c r="G1801" s="1">
        <v>3130203</v>
      </c>
      <c r="H1801" s="1" t="s">
        <v>38839</v>
      </c>
      <c r="I1801" s="2">
        <v>45052</v>
      </c>
      <c r="J1801" s="15" t="str">
        <f>MID(Tabla1[[#This Row],[HORA]],1,5)</f>
        <v>15:20</v>
      </c>
      <c r="K1801" s="16">
        <f>IF(Tabla1[[#This Row],[FECHA]]=I1802,IF(J1802-J1801&gt;0,(J1802-J1801)*1440,0),0)</f>
        <v>4.9999999999998224</v>
      </c>
      <c r="L1801" s="14">
        <f>2+L1542-Datos!$C$8</f>
        <v>8.5300000000000011</v>
      </c>
      <c r="M1801" s="13" t="s">
        <v>55875</v>
      </c>
      <c r="N1801" s="1" t="s">
        <v>38841</v>
      </c>
      <c r="O1801" s="1">
        <v>26.67</v>
      </c>
      <c r="P1801" s="1" t="s">
        <v>170</v>
      </c>
      <c r="Q1801" s="4" t="s">
        <v>21</v>
      </c>
    </row>
    <row r="1802" spans="1:17" ht="22.5" x14ac:dyDescent="0.25">
      <c r="A1802" s="3">
        <v>12607</v>
      </c>
      <c r="B1802" s="1" t="s">
        <v>38842</v>
      </c>
      <c r="C1802" s="1" t="s">
        <v>15</v>
      </c>
      <c r="D1802" s="1" t="s">
        <v>33</v>
      </c>
      <c r="E1802" s="1">
        <v>16690968</v>
      </c>
      <c r="F1802" s="1" t="s">
        <v>38843</v>
      </c>
      <c r="G1802" s="1">
        <v>2230291</v>
      </c>
      <c r="H1802" s="1" t="s">
        <v>38844</v>
      </c>
      <c r="I1802" s="2">
        <v>45052</v>
      </c>
      <c r="J1802" s="15" t="str">
        <f>MID(Tabla1[[#This Row],[HORA]],1,5)</f>
        <v>15:25</v>
      </c>
      <c r="K1802" s="16">
        <f>IF(Tabla1[[#This Row],[FECHA]]=I1803,IF(J1803-J1802&gt;0,(J1803-J1802)*1440,0),0)</f>
        <v>1.0000000000001563</v>
      </c>
      <c r="L1802" s="14">
        <f>2+L1543-Datos!$C$8</f>
        <v>5.87</v>
      </c>
      <c r="M1802" s="13" t="s">
        <v>55880</v>
      </c>
      <c r="N1802" s="1" t="s">
        <v>29732</v>
      </c>
      <c r="O1802" s="1">
        <v>15</v>
      </c>
      <c r="P1802" s="1" t="s">
        <v>170</v>
      </c>
      <c r="Q1802" s="4" t="s">
        <v>21</v>
      </c>
    </row>
    <row r="1803" spans="1:17" ht="22.5" x14ac:dyDescent="0.25">
      <c r="A1803" s="3">
        <v>79</v>
      </c>
      <c r="B1803" s="1" t="s">
        <v>195</v>
      </c>
      <c r="C1803" s="1" t="s">
        <v>15</v>
      </c>
      <c r="D1803" s="1" t="s">
        <v>40</v>
      </c>
      <c r="E1803" s="1">
        <v>12121212</v>
      </c>
      <c r="F1803" s="1" t="s">
        <v>28</v>
      </c>
      <c r="G1803" s="1">
        <v>2230292</v>
      </c>
      <c r="H1803" s="1" t="s">
        <v>150</v>
      </c>
      <c r="I1803" s="2">
        <v>45052</v>
      </c>
      <c r="J1803" s="15" t="str">
        <f>MID(Tabla1[[#This Row],[HORA]],1,5)</f>
        <v>15:26</v>
      </c>
      <c r="K1803" s="16">
        <f>IF(Tabla1[[#This Row],[FECHA]]=I1804,IF(J1804-J1803&gt;0,(J1804-J1803)*1440,0),0)</f>
        <v>0</v>
      </c>
      <c r="L1803" s="14">
        <f>2+L1544-Datos!$C$8</f>
        <v>7.6000000000000005</v>
      </c>
      <c r="M1803" s="13" t="s">
        <v>55881</v>
      </c>
      <c r="N1803" s="1" t="s">
        <v>196</v>
      </c>
      <c r="O1803" s="1">
        <v>0</v>
      </c>
      <c r="P1803" s="1" t="s">
        <v>27</v>
      </c>
      <c r="Q1803" s="4" t="s">
        <v>21</v>
      </c>
    </row>
    <row r="1804" spans="1:17" ht="22.5" x14ac:dyDescent="0.25">
      <c r="A1804" s="3">
        <v>80</v>
      </c>
      <c r="B1804" s="1" t="s">
        <v>195</v>
      </c>
      <c r="C1804" s="1" t="s">
        <v>15</v>
      </c>
      <c r="D1804" s="1" t="s">
        <v>40</v>
      </c>
      <c r="E1804" s="1">
        <v>12121212</v>
      </c>
      <c r="F1804" s="1" t="s">
        <v>24</v>
      </c>
      <c r="G1804" s="1">
        <v>2230292</v>
      </c>
      <c r="H1804" s="1" t="s">
        <v>150</v>
      </c>
      <c r="I1804" s="2">
        <v>45052</v>
      </c>
      <c r="J1804" s="15" t="str">
        <f>MID(Tabla1[[#This Row],[HORA]],1,5)</f>
        <v>15:26</v>
      </c>
      <c r="K1804" s="16">
        <f>IF(Tabla1[[#This Row],[FECHA]]=I1805,IF(J1805-J1804&gt;0,(J1805-J1804)*1440,0),0)</f>
        <v>0</v>
      </c>
      <c r="L1804" s="14">
        <f>2+L1545-Datos!$C$8</f>
        <v>9.4600000000000009</v>
      </c>
      <c r="M1804" s="13" t="s">
        <v>55881</v>
      </c>
      <c r="N1804" s="1" t="s">
        <v>196</v>
      </c>
      <c r="O1804" s="1">
        <v>0</v>
      </c>
      <c r="P1804" s="1" t="s">
        <v>27</v>
      </c>
      <c r="Q1804" s="4" t="s">
        <v>21</v>
      </c>
    </row>
    <row r="1805" spans="1:17" ht="22.5" x14ac:dyDescent="0.25">
      <c r="A1805" s="3">
        <v>1176</v>
      </c>
      <c r="B1805" s="1" t="s">
        <v>3252</v>
      </c>
      <c r="C1805" s="1" t="s">
        <v>15</v>
      </c>
      <c r="D1805" s="1" t="s">
        <v>77</v>
      </c>
      <c r="E1805" s="1">
        <v>73993522</v>
      </c>
      <c r="F1805" s="1" t="s">
        <v>3253</v>
      </c>
      <c r="G1805" s="1">
        <v>71865418</v>
      </c>
      <c r="H1805" s="1" t="s">
        <v>3254</v>
      </c>
      <c r="I1805" s="2">
        <v>45052</v>
      </c>
      <c r="J1805" s="15" t="str">
        <f>MID(Tabla1[[#This Row],[HORA]],1,5)</f>
        <v>15:26</v>
      </c>
      <c r="K1805" s="16">
        <f>IF(Tabla1[[#This Row],[FECHA]]=I1806,IF(J1806-J1805&gt;0,(J1806-J1805)*1440,0),0)</f>
        <v>0.99999999999983658</v>
      </c>
      <c r="L1805" s="14">
        <f>2+L1546-Datos!$C$8</f>
        <v>6.76</v>
      </c>
      <c r="M1805" s="13" t="s">
        <v>55881</v>
      </c>
      <c r="N1805" s="1" t="s">
        <v>3255</v>
      </c>
      <c r="O1805" s="1">
        <v>15</v>
      </c>
      <c r="P1805" s="1" t="s">
        <v>300</v>
      </c>
      <c r="Q1805" s="4" t="s">
        <v>21</v>
      </c>
    </row>
    <row r="1806" spans="1:17" ht="22.5" x14ac:dyDescent="0.25">
      <c r="A1806" s="3">
        <v>12608</v>
      </c>
      <c r="B1806" s="1" t="s">
        <v>38845</v>
      </c>
      <c r="C1806" s="1" t="s">
        <v>15</v>
      </c>
      <c r="D1806" s="1" t="s">
        <v>33</v>
      </c>
      <c r="E1806" s="1">
        <v>3690484</v>
      </c>
      <c r="F1806" s="1" t="s">
        <v>38846</v>
      </c>
      <c r="G1806" s="1">
        <v>3690484</v>
      </c>
      <c r="H1806" s="1" t="s">
        <v>38846</v>
      </c>
      <c r="I1806" s="2">
        <v>45052</v>
      </c>
      <c r="J1806" s="15" t="str">
        <f>MID(Tabla1[[#This Row],[HORA]],1,5)</f>
        <v>15:27</v>
      </c>
      <c r="K1806" s="16">
        <f>IF(Tabla1[[#This Row],[FECHA]]=I1807,IF(J1807-J1806&gt;0,(J1807-J1806)*1440,0),0)</f>
        <v>1.0000000000001563</v>
      </c>
      <c r="L1806" s="14">
        <f>2+L1547-Datos!$C$8</f>
        <v>7.42</v>
      </c>
      <c r="M1806" s="13" t="s">
        <v>55882</v>
      </c>
      <c r="N1806" s="1" t="s">
        <v>3080</v>
      </c>
      <c r="O1806" s="1">
        <v>10</v>
      </c>
      <c r="P1806" s="1" t="s">
        <v>170</v>
      </c>
      <c r="Q1806" s="4" t="s">
        <v>21</v>
      </c>
    </row>
    <row r="1807" spans="1:17" ht="22.5" x14ac:dyDescent="0.25">
      <c r="A1807" s="3">
        <v>12609</v>
      </c>
      <c r="B1807" s="1" t="s">
        <v>38847</v>
      </c>
      <c r="C1807" s="1" t="s">
        <v>15</v>
      </c>
      <c r="D1807" s="1" t="s">
        <v>40</v>
      </c>
      <c r="E1807" s="1">
        <v>73358342</v>
      </c>
      <c r="F1807" s="1" t="s">
        <v>10293</v>
      </c>
      <c r="G1807" s="1">
        <v>3368156</v>
      </c>
      <c r="H1807" s="1" t="s">
        <v>10294</v>
      </c>
      <c r="I1807" s="2">
        <v>45052</v>
      </c>
      <c r="J1807" s="15" t="str">
        <f>MID(Tabla1[[#This Row],[HORA]],1,5)</f>
        <v>15:28</v>
      </c>
      <c r="K1807" s="16">
        <f>IF(Tabla1[[#This Row],[FECHA]]=I1808,IF(J1808-J1807&gt;0,(J1808-J1807)*1440,0),0)</f>
        <v>0.99999999999983658</v>
      </c>
      <c r="L1807" s="14">
        <f>2+L1548-Datos!$C$8</f>
        <v>7.36</v>
      </c>
      <c r="M1807" s="13" t="s">
        <v>55883</v>
      </c>
      <c r="N1807" s="1" t="s">
        <v>174</v>
      </c>
      <c r="O1807" s="1">
        <v>10</v>
      </c>
      <c r="P1807" s="1" t="s">
        <v>170</v>
      </c>
      <c r="Q1807" s="4" t="s">
        <v>21</v>
      </c>
    </row>
    <row r="1808" spans="1:17" ht="22.5" x14ac:dyDescent="0.25">
      <c r="A1808" s="3">
        <v>12610</v>
      </c>
      <c r="B1808" s="1" t="s">
        <v>38848</v>
      </c>
      <c r="C1808" s="1" t="s">
        <v>15</v>
      </c>
      <c r="D1808" s="1" t="s">
        <v>228</v>
      </c>
      <c r="E1808" s="1">
        <v>41619066</v>
      </c>
      <c r="F1808" s="1" t="s">
        <v>38849</v>
      </c>
      <c r="G1808" s="1">
        <v>2230295</v>
      </c>
      <c r="H1808" s="1" t="s">
        <v>38850</v>
      </c>
      <c r="I1808" s="2">
        <v>45052</v>
      </c>
      <c r="J1808" s="15" t="str">
        <f>MID(Tabla1[[#This Row],[HORA]],1,5)</f>
        <v>15:29</v>
      </c>
      <c r="K1808" s="16">
        <f>IF(Tabla1[[#This Row],[FECHA]]=I1809,IF(J1809-J1808&gt;0,(J1809-J1808)*1440,0),0)</f>
        <v>1.0000000000001563</v>
      </c>
      <c r="L1808" s="14">
        <f>2+L1549-Datos!$C$8</f>
        <v>5.4600000000000009</v>
      </c>
      <c r="M1808" s="13" t="s">
        <v>55884</v>
      </c>
      <c r="N1808" s="1" t="s">
        <v>38851</v>
      </c>
      <c r="O1808" s="1">
        <v>15</v>
      </c>
      <c r="P1808" s="1" t="s">
        <v>170</v>
      </c>
      <c r="Q1808" s="4" t="s">
        <v>21</v>
      </c>
    </row>
    <row r="1809" spans="1:17" ht="22.5" x14ac:dyDescent="0.25">
      <c r="A1809" s="3">
        <v>5904</v>
      </c>
      <c r="B1809" s="1" t="s">
        <v>18473</v>
      </c>
      <c r="C1809" s="1" t="s">
        <v>15</v>
      </c>
      <c r="D1809" s="1" t="s">
        <v>82</v>
      </c>
      <c r="E1809" s="1">
        <v>42249485</v>
      </c>
      <c r="F1809" s="1" t="s">
        <v>18474</v>
      </c>
      <c r="G1809" s="1">
        <v>2230297</v>
      </c>
      <c r="H1809" s="1" t="s">
        <v>18475</v>
      </c>
      <c r="I1809" s="2">
        <v>45052</v>
      </c>
      <c r="J1809" s="15" t="str">
        <f>MID(Tabla1[[#This Row],[HORA]],1,5)</f>
        <v>15:30</v>
      </c>
      <c r="K1809" s="16">
        <f>IF(Tabla1[[#This Row],[FECHA]]=I1810,IF(J1810-J1809&gt;0,(J1810-J1809)*1440,0),0)</f>
        <v>0.99999999999999645</v>
      </c>
      <c r="L1809" s="14">
        <f>2+L1550-Datos!$C$8</f>
        <v>6.4700000000000006</v>
      </c>
      <c r="M1809" s="13" t="s">
        <v>55885</v>
      </c>
      <c r="N1809" s="1" t="s">
        <v>583</v>
      </c>
      <c r="O1809" s="1">
        <v>10</v>
      </c>
      <c r="P1809" s="1" t="s">
        <v>27</v>
      </c>
      <c r="Q1809" s="4" t="s">
        <v>21</v>
      </c>
    </row>
    <row r="1810" spans="1:17" ht="22.5" x14ac:dyDescent="0.25">
      <c r="A1810" s="3">
        <v>5905</v>
      </c>
      <c r="B1810" s="1" t="s">
        <v>18476</v>
      </c>
      <c r="C1810" s="1" t="s">
        <v>15</v>
      </c>
      <c r="D1810" s="1" t="s">
        <v>33</v>
      </c>
      <c r="E1810" s="1">
        <v>43992988</v>
      </c>
      <c r="F1810" s="1" t="s">
        <v>18477</v>
      </c>
      <c r="G1810" s="1">
        <v>43992988</v>
      </c>
      <c r="H1810" s="1" t="s">
        <v>18477</v>
      </c>
      <c r="I1810" s="2">
        <v>45052</v>
      </c>
      <c r="J1810" s="15" t="str">
        <f>MID(Tabla1[[#This Row],[HORA]],1,5)</f>
        <v>15:31</v>
      </c>
      <c r="K1810" s="16">
        <f>IF(Tabla1[[#This Row],[FECHA]]=I1811,IF(J1811-J1810&gt;0,(J1811-J1810)*1440,0),0)</f>
        <v>0.99999999999999645</v>
      </c>
      <c r="L1810" s="14">
        <f>2+L1551-Datos!$C$8</f>
        <v>7.84</v>
      </c>
      <c r="M1810" s="13" t="s">
        <v>55886</v>
      </c>
      <c r="N1810" s="1" t="s">
        <v>18478</v>
      </c>
      <c r="O1810" s="1">
        <v>20</v>
      </c>
      <c r="P1810" s="1" t="s">
        <v>27</v>
      </c>
      <c r="Q1810" s="4" t="s">
        <v>21</v>
      </c>
    </row>
    <row r="1811" spans="1:17" ht="22.5" x14ac:dyDescent="0.25">
      <c r="A1811" s="3">
        <v>1177</v>
      </c>
      <c r="B1811" s="1" t="s">
        <v>3256</v>
      </c>
      <c r="C1811" s="1" t="s">
        <v>15</v>
      </c>
      <c r="D1811" s="1" t="s">
        <v>3257</v>
      </c>
      <c r="E1811" s="1">
        <v>27398273</v>
      </c>
      <c r="F1811" s="1" t="s">
        <v>3258</v>
      </c>
      <c r="G1811" s="1">
        <v>2230298</v>
      </c>
      <c r="H1811" s="1" t="s">
        <v>3259</v>
      </c>
      <c r="I1811" s="2">
        <v>45052</v>
      </c>
      <c r="J1811" s="15" t="str">
        <f>MID(Tabla1[[#This Row],[HORA]],1,5)</f>
        <v>15:32</v>
      </c>
      <c r="K1811" s="16">
        <f>IF(Tabla1[[#This Row],[FECHA]]=I1812,IF(J1812-J1811&gt;0,(J1812-J1811)*1440,0),0)</f>
        <v>1.9999999999999929</v>
      </c>
      <c r="L1811" s="14">
        <f>2+L1552-Datos!$C$8</f>
        <v>7.59</v>
      </c>
      <c r="M1811" s="13" t="s">
        <v>55887</v>
      </c>
      <c r="N1811" s="1" t="s">
        <v>3260</v>
      </c>
      <c r="O1811" s="1">
        <v>10</v>
      </c>
      <c r="P1811" s="1" t="s">
        <v>300</v>
      </c>
      <c r="Q1811" s="4" t="s">
        <v>21</v>
      </c>
    </row>
    <row r="1812" spans="1:17" ht="22.5" x14ac:dyDescent="0.25">
      <c r="A1812" s="3">
        <v>5906</v>
      </c>
      <c r="B1812" s="1" t="s">
        <v>18479</v>
      </c>
      <c r="C1812" s="1" t="s">
        <v>15</v>
      </c>
      <c r="D1812" s="1" t="s">
        <v>1017</v>
      </c>
      <c r="E1812" s="1">
        <v>16542058</v>
      </c>
      <c r="F1812" s="1" t="s">
        <v>18480</v>
      </c>
      <c r="G1812" s="1">
        <v>2230300</v>
      </c>
      <c r="H1812" s="1" t="s">
        <v>18481</v>
      </c>
      <c r="I1812" s="2">
        <v>45052</v>
      </c>
      <c r="J1812" s="15" t="str">
        <f>MID(Tabla1[[#This Row],[HORA]],1,5)</f>
        <v>15:34</v>
      </c>
      <c r="K1812" s="16">
        <f>IF(Tabla1[[#This Row],[FECHA]]=I1813,IF(J1813-J1812&gt;0,(J1813-J1812)*1440,0),0)</f>
        <v>0.99999999999999645</v>
      </c>
      <c r="L1812" s="14">
        <f>2+L1553-Datos!$C$8</f>
        <v>10.530000000000001</v>
      </c>
      <c r="M1812" s="13" t="s">
        <v>55889</v>
      </c>
      <c r="N1812" s="1" t="s">
        <v>18482</v>
      </c>
      <c r="O1812" s="1">
        <v>10</v>
      </c>
      <c r="P1812" s="1" t="s">
        <v>27</v>
      </c>
      <c r="Q1812" s="4" t="s">
        <v>21</v>
      </c>
    </row>
    <row r="1813" spans="1:17" ht="22.5" x14ac:dyDescent="0.25">
      <c r="A1813" s="3">
        <v>12611</v>
      </c>
      <c r="B1813" s="1" t="s">
        <v>38852</v>
      </c>
      <c r="C1813" s="1" t="s">
        <v>15</v>
      </c>
      <c r="D1813" s="1" t="s">
        <v>40</v>
      </c>
      <c r="E1813" s="1">
        <v>74318262</v>
      </c>
      <c r="F1813" s="1" t="s">
        <v>15382</v>
      </c>
      <c r="G1813" s="1">
        <v>2230301</v>
      </c>
      <c r="H1813" s="1" t="s">
        <v>38853</v>
      </c>
      <c r="I1813" s="2">
        <v>45052</v>
      </c>
      <c r="J1813" s="15" t="str">
        <f>MID(Tabla1[[#This Row],[HORA]],1,5)</f>
        <v>15:35</v>
      </c>
      <c r="K1813" s="16">
        <f>IF(Tabla1[[#This Row],[FECHA]]=I1814,IF(J1814-J1813&gt;0,(J1814-J1813)*1440,0),0)</f>
        <v>0.99999999999999645</v>
      </c>
      <c r="L1813" s="14">
        <f>2+L1554-Datos!$C$8</f>
        <v>7.68</v>
      </c>
      <c r="M1813" s="13" t="s">
        <v>55890</v>
      </c>
      <c r="N1813" s="1" t="s">
        <v>38854</v>
      </c>
      <c r="O1813" s="1">
        <v>20</v>
      </c>
      <c r="P1813" s="1" t="s">
        <v>170</v>
      </c>
      <c r="Q1813" s="4" t="s">
        <v>21</v>
      </c>
    </row>
    <row r="1814" spans="1:17" ht="22.5" x14ac:dyDescent="0.25">
      <c r="A1814" s="3">
        <v>5907</v>
      </c>
      <c r="B1814" s="1" t="s">
        <v>18483</v>
      </c>
      <c r="C1814" s="1" t="s">
        <v>15</v>
      </c>
      <c r="D1814" s="1" t="s">
        <v>40</v>
      </c>
      <c r="E1814" s="1">
        <v>2800621</v>
      </c>
      <c r="F1814" s="1" t="s">
        <v>18484</v>
      </c>
      <c r="G1814" s="1">
        <v>2800621</v>
      </c>
      <c r="H1814" s="1" t="s">
        <v>18484</v>
      </c>
      <c r="I1814" s="2">
        <v>45052</v>
      </c>
      <c r="J1814" s="15" t="str">
        <f>MID(Tabla1[[#This Row],[HORA]],1,5)</f>
        <v>15:36</v>
      </c>
      <c r="K1814" s="16">
        <f>IF(Tabla1[[#This Row],[FECHA]]=I1815,IF(J1815-J1814&gt;0,(J1815-J1814)*1440,0),0)</f>
        <v>0.99999999999999645</v>
      </c>
      <c r="L1814" s="14">
        <f>2+L1555-Datos!$C$8</f>
        <v>5.8900000000000006</v>
      </c>
      <c r="M1814" s="13" t="s">
        <v>55891</v>
      </c>
      <c r="N1814" s="1" t="s">
        <v>1715</v>
      </c>
      <c r="O1814" s="1">
        <v>30</v>
      </c>
      <c r="P1814" s="1" t="s">
        <v>27</v>
      </c>
      <c r="Q1814" s="4" t="s">
        <v>21</v>
      </c>
    </row>
    <row r="1815" spans="1:17" ht="22.5" x14ac:dyDescent="0.25">
      <c r="A1815" s="3">
        <v>18149</v>
      </c>
      <c r="B1815" s="1" t="s">
        <v>54248</v>
      </c>
      <c r="C1815" s="1" t="s">
        <v>15</v>
      </c>
      <c r="D1815" s="1" t="s">
        <v>33</v>
      </c>
      <c r="E1815" s="1">
        <v>20102562322</v>
      </c>
      <c r="F1815" s="1" t="s">
        <v>49317</v>
      </c>
      <c r="G1815" s="1">
        <v>3659909</v>
      </c>
      <c r="H1815" s="1" t="s">
        <v>49318</v>
      </c>
      <c r="I1815" s="2">
        <v>45052</v>
      </c>
      <c r="J1815" s="15" t="str">
        <f>MID(Tabla1[[#This Row],[HORA]],1,5)</f>
        <v>15:37</v>
      </c>
      <c r="K1815" s="16">
        <f>IF(Tabla1[[#This Row],[FECHA]]=I1816,IF(J1816-J1815&gt;0,(J1816-J1815)*1440,0),0)</f>
        <v>0.99999999999999645</v>
      </c>
      <c r="L1815" s="14">
        <f>2+L1556-Datos!$C$8</f>
        <v>6.68</v>
      </c>
      <c r="M1815" s="13" t="s">
        <v>55892</v>
      </c>
      <c r="N1815" s="1" t="s">
        <v>54249</v>
      </c>
      <c r="O1815" s="1">
        <v>15</v>
      </c>
      <c r="P1815" s="1" t="s">
        <v>170</v>
      </c>
      <c r="Q1815" s="4" t="s">
        <v>21</v>
      </c>
    </row>
    <row r="1816" spans="1:17" ht="22.5" x14ac:dyDescent="0.25">
      <c r="A1816" s="3">
        <v>5908</v>
      </c>
      <c r="B1816" s="1" t="s">
        <v>18485</v>
      </c>
      <c r="C1816" s="1" t="s">
        <v>15</v>
      </c>
      <c r="D1816" s="1" t="s">
        <v>40</v>
      </c>
      <c r="E1816" s="1">
        <v>16673620</v>
      </c>
      <c r="F1816" s="1" t="s">
        <v>18486</v>
      </c>
      <c r="G1816" s="1">
        <v>3693763</v>
      </c>
      <c r="H1816" s="1" t="s">
        <v>18487</v>
      </c>
      <c r="I1816" s="2">
        <v>45052</v>
      </c>
      <c r="J1816" s="15" t="str">
        <f>MID(Tabla1[[#This Row],[HORA]],1,5)</f>
        <v>15:38</v>
      </c>
      <c r="K1816" s="16">
        <f>IF(Tabla1[[#This Row],[FECHA]]=I1817,IF(J1817-J1816&gt;0,(J1817-J1816)*1440,0),0)</f>
        <v>3.9999999999999858</v>
      </c>
      <c r="L1816" s="14">
        <f>2+L1557-Datos!$C$8</f>
        <v>5.42</v>
      </c>
      <c r="M1816" s="13" t="s">
        <v>55893</v>
      </c>
      <c r="N1816" s="1" t="s">
        <v>18488</v>
      </c>
      <c r="O1816" s="1">
        <v>10</v>
      </c>
      <c r="P1816" s="1" t="s">
        <v>27</v>
      </c>
      <c r="Q1816" s="4" t="s">
        <v>21</v>
      </c>
    </row>
    <row r="1817" spans="1:17" ht="22.5" x14ac:dyDescent="0.25">
      <c r="A1817" s="3">
        <v>12612</v>
      </c>
      <c r="B1817" s="1" t="s">
        <v>38855</v>
      </c>
      <c r="C1817" s="1" t="s">
        <v>15</v>
      </c>
      <c r="D1817" s="1" t="s">
        <v>40</v>
      </c>
      <c r="E1817" s="1">
        <v>16625939</v>
      </c>
      <c r="F1817" s="1" t="s">
        <v>38856</v>
      </c>
      <c r="G1817" s="1">
        <v>2230308</v>
      </c>
      <c r="H1817" s="1" t="s">
        <v>38857</v>
      </c>
      <c r="I1817" s="2">
        <v>45052</v>
      </c>
      <c r="J1817" s="15" t="str">
        <f>MID(Tabla1[[#This Row],[HORA]],1,5)</f>
        <v>15:42</v>
      </c>
      <c r="K1817" s="16">
        <f>IF(Tabla1[[#This Row],[FECHA]]=I1818,IF(J1818-J1817&gt;0,(J1818-J1817)*1440,0),0)</f>
        <v>3.9999999999999858</v>
      </c>
      <c r="L1817" s="14">
        <f>2+L1558-Datos!$C$8</f>
        <v>8.34</v>
      </c>
      <c r="M1817" s="13" t="s">
        <v>55897</v>
      </c>
      <c r="N1817" s="1" t="s">
        <v>38858</v>
      </c>
      <c r="O1817" s="1">
        <v>15</v>
      </c>
      <c r="P1817" s="1" t="s">
        <v>170</v>
      </c>
      <c r="Q1817" s="4" t="s">
        <v>21</v>
      </c>
    </row>
    <row r="1818" spans="1:17" ht="22.5" x14ac:dyDescent="0.25">
      <c r="A1818" s="3">
        <v>12613</v>
      </c>
      <c r="B1818" s="1" t="s">
        <v>38859</v>
      </c>
      <c r="C1818" s="1" t="s">
        <v>15</v>
      </c>
      <c r="D1818" s="1" t="s">
        <v>71</v>
      </c>
      <c r="E1818" s="1">
        <v>40106521</v>
      </c>
      <c r="F1818" s="1" t="s">
        <v>38860</v>
      </c>
      <c r="G1818" s="1">
        <v>2230310</v>
      </c>
      <c r="H1818" s="1" t="s">
        <v>38861</v>
      </c>
      <c r="I1818" s="2">
        <v>45052</v>
      </c>
      <c r="J1818" s="15" t="str">
        <f>MID(Tabla1[[#This Row],[HORA]],1,5)</f>
        <v>15:46</v>
      </c>
      <c r="K1818" s="16">
        <f>IF(Tabla1[[#This Row],[FECHA]]=I1819,IF(J1819-J1818&gt;0,(J1819-J1818)*1440,0),0)</f>
        <v>10.999999999999961</v>
      </c>
      <c r="L1818" s="14">
        <f>2+L1559-Datos!$C$8</f>
        <v>10.82</v>
      </c>
      <c r="M1818" s="13" t="s">
        <v>55901</v>
      </c>
      <c r="N1818" s="1" t="s">
        <v>38862</v>
      </c>
      <c r="O1818" s="1">
        <v>25</v>
      </c>
      <c r="P1818" s="1" t="s">
        <v>170</v>
      </c>
      <c r="Q1818" s="4" t="s">
        <v>21</v>
      </c>
    </row>
    <row r="1819" spans="1:17" ht="22.5" x14ac:dyDescent="0.25">
      <c r="A1819" s="3">
        <v>5909</v>
      </c>
      <c r="B1819" s="1" t="s">
        <v>18489</v>
      </c>
      <c r="C1819" s="1" t="s">
        <v>15</v>
      </c>
      <c r="D1819" s="1" t="s">
        <v>40</v>
      </c>
      <c r="E1819" s="1">
        <v>71203882</v>
      </c>
      <c r="F1819" s="1" t="s">
        <v>18490</v>
      </c>
      <c r="G1819" s="1">
        <v>71203882</v>
      </c>
      <c r="H1819" s="1" t="s">
        <v>18490</v>
      </c>
      <c r="I1819" s="2">
        <v>45052</v>
      </c>
      <c r="J1819" s="15" t="str">
        <f>MID(Tabla1[[#This Row],[HORA]],1,5)</f>
        <v>15:57</v>
      </c>
      <c r="K1819" s="16">
        <f>IF(Tabla1[[#This Row],[FECHA]]=I1820,IF(J1820-J1819&gt;0,(J1820-J1819)*1440,0),0)</f>
        <v>2.9999999999999893</v>
      </c>
      <c r="L1819" s="14">
        <f>2+L1560-Datos!$C$8</f>
        <v>6.5200000000000005</v>
      </c>
      <c r="M1819" s="13" t="s">
        <v>55912</v>
      </c>
      <c r="N1819" s="1" t="s">
        <v>18491</v>
      </c>
      <c r="O1819" s="1">
        <v>150</v>
      </c>
      <c r="P1819" s="1" t="s">
        <v>27</v>
      </c>
      <c r="Q1819" s="4" t="s">
        <v>21</v>
      </c>
    </row>
    <row r="1820" spans="1:17" ht="22.5" x14ac:dyDescent="0.25">
      <c r="A1820" s="3">
        <v>5910</v>
      </c>
      <c r="B1820" s="1" t="s">
        <v>18492</v>
      </c>
      <c r="C1820" s="1" t="s">
        <v>15</v>
      </c>
      <c r="D1820" s="1" t="s">
        <v>40</v>
      </c>
      <c r="E1820" s="1">
        <v>41817740</v>
      </c>
      <c r="F1820" s="1" t="s">
        <v>15855</v>
      </c>
      <c r="G1820" s="1">
        <v>2230314</v>
      </c>
      <c r="H1820" s="1" t="s">
        <v>15856</v>
      </c>
      <c r="I1820" s="2">
        <v>45052</v>
      </c>
      <c r="J1820" s="15" t="str">
        <f>MID(Tabla1[[#This Row],[HORA]],1,5)</f>
        <v>16:00</v>
      </c>
      <c r="K1820" s="16">
        <f>IF(Tabla1[[#This Row],[FECHA]]=I1821,IF(J1821-J1820&gt;0,(J1821-J1820)*1440,0),0)</f>
        <v>0</v>
      </c>
      <c r="L1820" s="14">
        <f>2+L1561-Datos!$C$8</f>
        <v>5.62</v>
      </c>
      <c r="M1820" s="13" t="s">
        <v>55915</v>
      </c>
      <c r="N1820" s="1" t="s">
        <v>18493</v>
      </c>
      <c r="O1820" s="1">
        <v>15</v>
      </c>
      <c r="P1820" s="1" t="s">
        <v>27</v>
      </c>
      <c r="Q1820" s="4" t="s">
        <v>21</v>
      </c>
    </row>
    <row r="1821" spans="1:17" ht="22.5" x14ac:dyDescent="0.25">
      <c r="A1821" s="3">
        <v>12614</v>
      </c>
      <c r="B1821" s="1" t="s">
        <v>38863</v>
      </c>
      <c r="C1821" s="1" t="s">
        <v>15</v>
      </c>
      <c r="D1821" s="1" t="s">
        <v>77</v>
      </c>
      <c r="E1821" s="1">
        <v>41247036</v>
      </c>
      <c r="F1821" s="1" t="s">
        <v>38864</v>
      </c>
      <c r="G1821" s="1">
        <v>3832513</v>
      </c>
      <c r="H1821" s="1" t="s">
        <v>38865</v>
      </c>
      <c r="I1821" s="2">
        <v>45052</v>
      </c>
      <c r="J1821" s="15" t="str">
        <f>MID(Tabla1[[#This Row],[HORA]],1,5)</f>
        <v>16:00</v>
      </c>
      <c r="K1821" s="16">
        <f>IF(Tabla1[[#This Row],[FECHA]]=I1822,IF(J1822-J1821&gt;0,(J1822-J1821)*1440,0),0)</f>
        <v>2.0000000000001528</v>
      </c>
      <c r="L1821" s="14">
        <f>2+L1562-Datos!$C$8</f>
        <v>6.82</v>
      </c>
      <c r="M1821" s="13" t="s">
        <v>55915</v>
      </c>
      <c r="N1821" s="1" t="s">
        <v>950</v>
      </c>
      <c r="O1821" s="1">
        <v>20</v>
      </c>
      <c r="P1821" s="1" t="s">
        <v>170</v>
      </c>
      <c r="Q1821" s="4" t="s">
        <v>21</v>
      </c>
    </row>
    <row r="1822" spans="1:17" ht="22.5" x14ac:dyDescent="0.25">
      <c r="A1822" s="3">
        <v>1178</v>
      </c>
      <c r="B1822" s="1" t="s">
        <v>3261</v>
      </c>
      <c r="C1822" s="1" t="s">
        <v>15</v>
      </c>
      <c r="D1822" s="1" t="s">
        <v>40</v>
      </c>
      <c r="E1822" s="1">
        <v>70745025</v>
      </c>
      <c r="F1822" s="1" t="s">
        <v>3262</v>
      </c>
      <c r="G1822" s="1">
        <v>2230316</v>
      </c>
      <c r="H1822" s="1" t="s">
        <v>3263</v>
      </c>
      <c r="I1822" s="2">
        <v>45052</v>
      </c>
      <c r="J1822" s="15" t="str">
        <f>MID(Tabla1[[#This Row],[HORA]],1,5)</f>
        <v>16:02</v>
      </c>
      <c r="K1822" s="16">
        <f>IF(Tabla1[[#This Row],[FECHA]]=I1823,IF(J1823-J1822&gt;0,(J1823-J1822)*1440,0),0)</f>
        <v>2.9999999999998295</v>
      </c>
      <c r="L1822" s="14">
        <f>2+L1563-Datos!$C$8</f>
        <v>8.32</v>
      </c>
      <c r="M1822" s="13" t="s">
        <v>55917</v>
      </c>
      <c r="N1822" s="1" t="s">
        <v>3264</v>
      </c>
      <c r="O1822" s="1">
        <v>15</v>
      </c>
      <c r="P1822" s="1" t="s">
        <v>300</v>
      </c>
      <c r="Q1822" s="4" t="s">
        <v>21</v>
      </c>
    </row>
    <row r="1823" spans="1:17" ht="22.5" x14ac:dyDescent="0.25">
      <c r="A1823" s="3">
        <v>18150</v>
      </c>
      <c r="B1823" s="1" t="s">
        <v>54250</v>
      </c>
      <c r="C1823" s="1" t="s">
        <v>15</v>
      </c>
      <c r="D1823" s="1" t="s">
        <v>161</v>
      </c>
      <c r="E1823" s="1">
        <v>20480139373</v>
      </c>
      <c r="F1823" s="1" t="s">
        <v>54251</v>
      </c>
      <c r="G1823" s="1">
        <v>2230318</v>
      </c>
      <c r="H1823" s="1" t="s">
        <v>27159</v>
      </c>
      <c r="I1823" s="2">
        <v>45052</v>
      </c>
      <c r="J1823" s="15" t="str">
        <f>MID(Tabla1[[#This Row],[HORA]],1,5)</f>
        <v>16:05</v>
      </c>
      <c r="K1823" s="16">
        <f>IF(Tabla1[[#This Row],[FECHA]]=I1824,IF(J1824-J1823&gt;0,(J1824-J1823)*1440,0),0)</f>
        <v>1.0000000000001563</v>
      </c>
      <c r="L1823" s="14">
        <f>2+L1564-Datos!$C$8</f>
        <v>5.67</v>
      </c>
      <c r="M1823" s="13" t="s">
        <v>55920</v>
      </c>
      <c r="N1823" s="1" t="s">
        <v>54252</v>
      </c>
      <c r="O1823" s="1">
        <v>20</v>
      </c>
      <c r="P1823" s="1" t="s">
        <v>170</v>
      </c>
      <c r="Q1823" s="4" t="s">
        <v>21</v>
      </c>
    </row>
    <row r="1824" spans="1:17" ht="22.5" x14ac:dyDescent="0.25">
      <c r="A1824" s="3">
        <v>1179</v>
      </c>
      <c r="B1824" s="1" t="s">
        <v>3265</v>
      </c>
      <c r="C1824" s="1" t="s">
        <v>15</v>
      </c>
      <c r="D1824" s="1" t="s">
        <v>40</v>
      </c>
      <c r="E1824" s="1">
        <v>74837096</v>
      </c>
      <c r="F1824" s="1" t="s">
        <v>3266</v>
      </c>
      <c r="G1824" s="1">
        <v>74837095</v>
      </c>
      <c r="H1824" s="1" t="s">
        <v>3267</v>
      </c>
      <c r="I1824" s="2">
        <v>45052</v>
      </c>
      <c r="J1824" s="15" t="str">
        <f>MID(Tabla1[[#This Row],[HORA]],1,5)</f>
        <v>16:06</v>
      </c>
      <c r="K1824" s="16">
        <f>IF(Tabla1[[#This Row],[FECHA]]=I1825,IF(J1825-J1824&gt;0,(J1825-J1824)*1440,0),0)</f>
        <v>2.9999999999998295</v>
      </c>
      <c r="L1824" s="14">
        <f>2+L1565-Datos!$C$8</f>
        <v>7.82</v>
      </c>
      <c r="M1824" s="13" t="s">
        <v>55921</v>
      </c>
      <c r="N1824" s="1" t="s">
        <v>3268</v>
      </c>
      <c r="O1824" s="1">
        <v>15</v>
      </c>
      <c r="P1824" s="1" t="s">
        <v>300</v>
      </c>
      <c r="Q1824" s="4" t="s">
        <v>21</v>
      </c>
    </row>
    <row r="1825" spans="1:17" ht="22.5" x14ac:dyDescent="0.25">
      <c r="A1825" s="3">
        <v>12615</v>
      </c>
      <c r="B1825" s="1" t="s">
        <v>38866</v>
      </c>
      <c r="C1825" s="1" t="s">
        <v>15</v>
      </c>
      <c r="D1825" s="1" t="s">
        <v>82</v>
      </c>
      <c r="E1825" s="1">
        <v>47419139</v>
      </c>
      <c r="F1825" s="1" t="s">
        <v>38867</v>
      </c>
      <c r="G1825" s="1">
        <v>2230320</v>
      </c>
      <c r="H1825" s="1" t="s">
        <v>38868</v>
      </c>
      <c r="I1825" s="2">
        <v>45052</v>
      </c>
      <c r="J1825" s="15" t="str">
        <f>MID(Tabla1[[#This Row],[HORA]],1,5)</f>
        <v>16:09</v>
      </c>
      <c r="K1825" s="16">
        <f>IF(Tabla1[[#This Row],[FECHA]]=I1826,IF(J1826-J1825&gt;0,(J1826-J1825)*1440,0),0)</f>
        <v>2.0000000000001528</v>
      </c>
      <c r="L1825" s="14">
        <f>2+L1566-Datos!$C$8</f>
        <v>9.52</v>
      </c>
      <c r="M1825" s="13" t="s">
        <v>56019</v>
      </c>
      <c r="N1825" s="1" t="s">
        <v>18069</v>
      </c>
      <c r="O1825" s="1">
        <v>25</v>
      </c>
      <c r="P1825" s="1" t="s">
        <v>170</v>
      </c>
      <c r="Q1825" s="4" t="s">
        <v>21</v>
      </c>
    </row>
    <row r="1826" spans="1:17" ht="22.5" x14ac:dyDescent="0.25">
      <c r="A1826" s="3">
        <v>5911</v>
      </c>
      <c r="B1826" s="1" t="s">
        <v>18494</v>
      </c>
      <c r="C1826" s="1" t="s">
        <v>15</v>
      </c>
      <c r="D1826" s="1" t="s">
        <v>141</v>
      </c>
      <c r="E1826" s="1">
        <v>73142833</v>
      </c>
      <c r="F1826" s="1" t="s">
        <v>18495</v>
      </c>
      <c r="G1826" s="1">
        <v>77283781</v>
      </c>
      <c r="H1826" s="1" t="s">
        <v>18496</v>
      </c>
      <c r="I1826" s="2">
        <v>45052</v>
      </c>
      <c r="J1826" s="15" t="str">
        <f>MID(Tabla1[[#This Row],[HORA]],1,5)</f>
        <v>16:11</v>
      </c>
      <c r="K1826" s="16">
        <f>IF(Tabla1[[#This Row],[FECHA]]=I1827,IF(J1827-J1826&gt;0,(J1827-J1826)*1440,0),0)</f>
        <v>0.99999999999983658</v>
      </c>
      <c r="L1826" s="14">
        <f>2+L1567-Datos!$C$8</f>
        <v>6.68</v>
      </c>
      <c r="M1826" s="13" t="s">
        <v>56021</v>
      </c>
      <c r="N1826" s="1" t="s">
        <v>18497</v>
      </c>
      <c r="O1826" s="1">
        <v>15</v>
      </c>
      <c r="P1826" s="1" t="s">
        <v>27</v>
      </c>
      <c r="Q1826" s="4" t="s">
        <v>21</v>
      </c>
    </row>
    <row r="1827" spans="1:17" ht="22.5" x14ac:dyDescent="0.25">
      <c r="A1827" s="3">
        <v>12616</v>
      </c>
      <c r="B1827" s="1" t="s">
        <v>38869</v>
      </c>
      <c r="C1827" s="1" t="s">
        <v>15</v>
      </c>
      <c r="D1827" s="1" t="s">
        <v>30</v>
      </c>
      <c r="E1827" s="1">
        <v>16736530</v>
      </c>
      <c r="F1827" s="1" t="s">
        <v>38870</v>
      </c>
      <c r="G1827" s="1">
        <v>2230322</v>
      </c>
      <c r="H1827" s="1" t="s">
        <v>38871</v>
      </c>
      <c r="I1827" s="2">
        <v>45052</v>
      </c>
      <c r="J1827" s="15" t="str">
        <f>MID(Tabla1[[#This Row],[HORA]],1,5)</f>
        <v>16:12</v>
      </c>
      <c r="K1827" s="16">
        <f>IF(Tabla1[[#This Row],[FECHA]]=I1828,IF(J1828-J1827&gt;0,(J1828-J1827)*1440,0),0)</f>
        <v>7.9999999999999716</v>
      </c>
      <c r="L1827" s="14">
        <f>2+L1568-Datos!$C$8</f>
        <v>7.62</v>
      </c>
      <c r="M1827" s="13" t="s">
        <v>56022</v>
      </c>
      <c r="N1827" s="1" t="s">
        <v>38872</v>
      </c>
      <c r="O1827" s="1">
        <v>20</v>
      </c>
      <c r="P1827" s="1" t="s">
        <v>170</v>
      </c>
      <c r="Q1827" s="4" t="s">
        <v>21</v>
      </c>
    </row>
    <row r="1828" spans="1:17" ht="22.5" x14ac:dyDescent="0.25">
      <c r="A1828" s="3">
        <v>12617</v>
      </c>
      <c r="B1828" s="1" t="s">
        <v>38873</v>
      </c>
      <c r="C1828" s="1" t="s">
        <v>15</v>
      </c>
      <c r="D1828" s="1" t="s">
        <v>2195</v>
      </c>
      <c r="E1828" s="1">
        <v>16768830</v>
      </c>
      <c r="F1828" s="1" t="s">
        <v>38874</v>
      </c>
      <c r="G1828" s="1">
        <v>2230324</v>
      </c>
      <c r="H1828" s="1" t="s">
        <v>38875</v>
      </c>
      <c r="I1828" s="2">
        <v>45052</v>
      </c>
      <c r="J1828" s="15" t="str">
        <f>MID(Tabla1[[#This Row],[HORA]],1,5)</f>
        <v>16:20</v>
      </c>
      <c r="K1828" s="16">
        <f>IF(Tabla1[[#This Row],[FECHA]]=I1829,IF(J1829-J1828&gt;0,(J1829-J1828)*1440,0),0)</f>
        <v>1.0000000000001563</v>
      </c>
      <c r="L1828" s="14">
        <f>2+L1569-Datos!$C$8</f>
        <v>7.8599999999999994</v>
      </c>
      <c r="M1828" s="13" t="s">
        <v>56030</v>
      </c>
      <c r="N1828" s="1" t="s">
        <v>38876</v>
      </c>
      <c r="O1828" s="1">
        <v>40</v>
      </c>
      <c r="P1828" s="1" t="s">
        <v>170</v>
      </c>
      <c r="Q1828" s="4" t="s">
        <v>21</v>
      </c>
    </row>
    <row r="1829" spans="1:17" ht="22.5" x14ac:dyDescent="0.25">
      <c r="A1829" s="3">
        <v>5912</v>
      </c>
      <c r="B1829" s="1" t="s">
        <v>18498</v>
      </c>
      <c r="C1829" s="1" t="s">
        <v>15</v>
      </c>
      <c r="D1829" s="1" t="s">
        <v>161</v>
      </c>
      <c r="E1829" s="1">
        <v>16717127</v>
      </c>
      <c r="F1829" s="1" t="s">
        <v>18499</v>
      </c>
      <c r="G1829" s="1">
        <v>2230326</v>
      </c>
      <c r="H1829" s="1" t="s">
        <v>18500</v>
      </c>
      <c r="I1829" s="2">
        <v>45052</v>
      </c>
      <c r="J1829" s="15" t="str">
        <f>MID(Tabla1[[#This Row],[HORA]],1,5)</f>
        <v>16:21</v>
      </c>
      <c r="K1829" s="16">
        <f>IF(Tabla1[[#This Row],[FECHA]]=I1830,IF(J1830-J1829&gt;0,(J1830-J1829)*1440,0),0)</f>
        <v>1.9999999999999929</v>
      </c>
      <c r="L1829" s="14">
        <f>2+L1570-Datos!$C$8</f>
        <v>5.53</v>
      </c>
      <c r="M1829" s="13" t="s">
        <v>56031</v>
      </c>
      <c r="N1829" s="1" t="s">
        <v>18501</v>
      </c>
      <c r="O1829" s="1">
        <v>30</v>
      </c>
      <c r="P1829" s="1" t="s">
        <v>27</v>
      </c>
      <c r="Q1829" s="4" t="s">
        <v>21</v>
      </c>
    </row>
    <row r="1830" spans="1:17" ht="22.5" x14ac:dyDescent="0.25">
      <c r="A1830" s="3">
        <v>5913</v>
      </c>
      <c r="B1830" s="1" t="s">
        <v>18502</v>
      </c>
      <c r="C1830" s="1" t="s">
        <v>15</v>
      </c>
      <c r="D1830" s="1" t="s">
        <v>23</v>
      </c>
      <c r="E1830" s="1">
        <v>46278803</v>
      </c>
      <c r="F1830" s="1" t="s">
        <v>18503</v>
      </c>
      <c r="G1830" s="1">
        <v>2230327</v>
      </c>
      <c r="H1830" s="1" t="s">
        <v>18504</v>
      </c>
      <c r="I1830" s="2">
        <v>45052</v>
      </c>
      <c r="J1830" s="15" t="str">
        <f>MID(Tabla1[[#This Row],[HORA]],1,5)</f>
        <v>16:23</v>
      </c>
      <c r="K1830" s="16">
        <f>IF(Tabla1[[#This Row],[FECHA]]=I1831,IF(J1831-J1830&gt;0,(J1831-J1830)*1440,0),0)</f>
        <v>1.9999999999999929</v>
      </c>
      <c r="L1830" s="14">
        <f>2+L1571-Datos!$C$8</f>
        <v>6.7700000000000005</v>
      </c>
      <c r="M1830" s="13" t="s">
        <v>56033</v>
      </c>
      <c r="N1830" s="1" t="s">
        <v>18505</v>
      </c>
      <c r="O1830" s="1">
        <v>20</v>
      </c>
      <c r="P1830" s="1" t="s">
        <v>27</v>
      </c>
      <c r="Q1830" s="4" t="s">
        <v>21</v>
      </c>
    </row>
    <row r="1831" spans="1:17" ht="22.5" x14ac:dyDescent="0.25">
      <c r="A1831" s="3">
        <v>5914</v>
      </c>
      <c r="B1831" s="1" t="s">
        <v>18506</v>
      </c>
      <c r="C1831" s="1" t="s">
        <v>15</v>
      </c>
      <c r="D1831" s="1" t="s">
        <v>40</v>
      </c>
      <c r="E1831" s="1">
        <v>80544083</v>
      </c>
      <c r="F1831" s="1" t="s">
        <v>18507</v>
      </c>
      <c r="G1831" s="1">
        <v>80544083</v>
      </c>
      <c r="H1831" s="1" t="s">
        <v>18507</v>
      </c>
      <c r="I1831" s="2">
        <v>45052</v>
      </c>
      <c r="J1831" s="15" t="str">
        <f>MID(Tabla1[[#This Row],[HORA]],1,5)</f>
        <v>16:25</v>
      </c>
      <c r="K1831" s="16">
        <f>IF(Tabla1[[#This Row],[FECHA]]=I1832,IF(J1832-J1831&gt;0,(J1832-J1831)*1440,0),0)</f>
        <v>0.99999999999999645</v>
      </c>
      <c r="L1831" s="14">
        <f>2+L1572-Datos!$C$8</f>
        <v>6.4600000000000009</v>
      </c>
      <c r="M1831" s="13" t="s">
        <v>56035</v>
      </c>
      <c r="N1831" s="1" t="s">
        <v>17544</v>
      </c>
      <c r="O1831" s="1">
        <v>25</v>
      </c>
      <c r="P1831" s="1" t="s">
        <v>27</v>
      </c>
      <c r="Q1831" s="4" t="s">
        <v>21</v>
      </c>
    </row>
    <row r="1832" spans="1:17" ht="22.5" x14ac:dyDescent="0.25">
      <c r="A1832" s="3">
        <v>5915</v>
      </c>
      <c r="B1832" s="1" t="s">
        <v>18508</v>
      </c>
      <c r="C1832" s="1" t="s">
        <v>15</v>
      </c>
      <c r="D1832" s="1" t="s">
        <v>40</v>
      </c>
      <c r="E1832" s="1">
        <v>44069179</v>
      </c>
      <c r="F1832" s="1" t="s">
        <v>7466</v>
      </c>
      <c r="G1832" s="1">
        <v>2230329</v>
      </c>
      <c r="H1832" s="1" t="s">
        <v>18509</v>
      </c>
      <c r="I1832" s="2">
        <v>45052</v>
      </c>
      <c r="J1832" s="15" t="str">
        <f>MID(Tabla1[[#This Row],[HORA]],1,5)</f>
        <v>16:26</v>
      </c>
      <c r="K1832" s="16">
        <f>IF(Tabla1[[#This Row],[FECHA]]=I1833,IF(J1833-J1832&gt;0,(J1833-J1832)*1440,0),0)</f>
        <v>0</v>
      </c>
      <c r="L1832" s="14">
        <v>2.54</v>
      </c>
      <c r="M1832" s="13" t="s">
        <v>56036</v>
      </c>
      <c r="N1832" s="1" t="s">
        <v>9112</v>
      </c>
      <c r="O1832" s="1">
        <v>20</v>
      </c>
      <c r="P1832" s="1" t="s">
        <v>27</v>
      </c>
      <c r="Q1832" s="4" t="s">
        <v>21</v>
      </c>
    </row>
    <row r="1833" spans="1:17" ht="22.5" x14ac:dyDescent="0.25">
      <c r="A1833" s="3">
        <v>12618</v>
      </c>
      <c r="B1833" s="1" t="s">
        <v>38877</v>
      </c>
      <c r="C1833" s="1" t="s">
        <v>15</v>
      </c>
      <c r="D1833" s="1" t="s">
        <v>40</v>
      </c>
      <c r="E1833" s="1">
        <v>72781142</v>
      </c>
      <c r="F1833" s="1" t="s">
        <v>18375</v>
      </c>
      <c r="G1833" s="1">
        <v>48188730</v>
      </c>
      <c r="H1833" s="1" t="s">
        <v>38878</v>
      </c>
      <c r="I1833" s="2">
        <v>45052</v>
      </c>
      <c r="J1833" s="15" t="str">
        <f>MID(Tabla1[[#This Row],[HORA]],1,5)</f>
        <v>16:26</v>
      </c>
      <c r="K1833" s="16">
        <f>IF(Tabla1[[#This Row],[FECHA]]=I1834,IF(J1834-J1833&gt;0,(J1834-J1833)*1440,0),0)</f>
        <v>0.99999999999999645</v>
      </c>
      <c r="L1833" s="14">
        <f>2+L1574-Datos!$C$8</f>
        <v>7.7800000000000011</v>
      </c>
      <c r="M1833" s="13" t="s">
        <v>56036</v>
      </c>
      <c r="N1833" s="1" t="s">
        <v>38879</v>
      </c>
      <c r="O1833" s="1">
        <v>20</v>
      </c>
      <c r="P1833" s="1" t="s">
        <v>170</v>
      </c>
      <c r="Q1833" s="4" t="s">
        <v>21</v>
      </c>
    </row>
    <row r="1834" spans="1:17" ht="22.5" x14ac:dyDescent="0.25">
      <c r="A1834" s="3">
        <v>5916</v>
      </c>
      <c r="B1834" s="1" t="s">
        <v>18510</v>
      </c>
      <c r="C1834" s="1" t="s">
        <v>15</v>
      </c>
      <c r="D1834" s="1" t="s">
        <v>40</v>
      </c>
      <c r="E1834" s="1">
        <v>44069179</v>
      </c>
      <c r="F1834" s="1" t="s">
        <v>7466</v>
      </c>
      <c r="G1834" s="1">
        <v>2230330</v>
      </c>
      <c r="H1834" s="1" t="s">
        <v>18511</v>
      </c>
      <c r="I1834" s="2">
        <v>45052</v>
      </c>
      <c r="J1834" s="15" t="str">
        <f>MID(Tabla1[[#This Row],[HORA]],1,5)</f>
        <v>16:27</v>
      </c>
      <c r="K1834" s="16">
        <f>IF(Tabla1[[#This Row],[FECHA]]=I1835,IF(J1835-J1834&gt;0,(J1835-J1834)*1440,0),0)</f>
        <v>0.99999999999983658</v>
      </c>
      <c r="L1834" s="14">
        <f>2+L1575-Datos!$C$8</f>
        <v>7.68</v>
      </c>
      <c r="M1834" s="13" t="s">
        <v>56037</v>
      </c>
      <c r="N1834" s="1" t="s">
        <v>11167</v>
      </c>
      <c r="O1834" s="1">
        <v>20</v>
      </c>
      <c r="P1834" s="1" t="s">
        <v>27</v>
      </c>
      <c r="Q1834" s="4" t="s">
        <v>21</v>
      </c>
    </row>
    <row r="1835" spans="1:17" ht="22.5" x14ac:dyDescent="0.25">
      <c r="A1835" s="3">
        <v>12619</v>
      </c>
      <c r="B1835" s="1" t="s">
        <v>38880</v>
      </c>
      <c r="C1835" s="1" t="s">
        <v>15</v>
      </c>
      <c r="D1835" s="1" t="s">
        <v>82</v>
      </c>
      <c r="E1835" s="1">
        <v>74145369</v>
      </c>
      <c r="F1835" s="1" t="s">
        <v>38881</v>
      </c>
      <c r="G1835" s="1">
        <v>2230332</v>
      </c>
      <c r="H1835" s="1" t="s">
        <v>18307</v>
      </c>
      <c r="I1835" s="2">
        <v>45052</v>
      </c>
      <c r="J1835" s="15" t="str">
        <f>MID(Tabla1[[#This Row],[HORA]],1,5)</f>
        <v>16:28</v>
      </c>
      <c r="K1835" s="16">
        <f>IF(Tabla1[[#This Row],[FECHA]]=I1836,IF(J1836-J1835&gt;0,(J1836-J1835)*1440,0),0)</f>
        <v>1.0000000000001563</v>
      </c>
      <c r="L1835" s="14">
        <f>2+L1576-Datos!$C$8</f>
        <v>5.3900000000000006</v>
      </c>
      <c r="M1835" s="13" t="s">
        <v>56038</v>
      </c>
      <c r="N1835" s="1" t="s">
        <v>38882</v>
      </c>
      <c r="O1835" s="1">
        <v>30</v>
      </c>
      <c r="P1835" s="1" t="s">
        <v>170</v>
      </c>
      <c r="Q1835" s="4" t="s">
        <v>21</v>
      </c>
    </row>
    <row r="1836" spans="1:17" ht="22.5" x14ac:dyDescent="0.25">
      <c r="A1836" s="3">
        <v>5917</v>
      </c>
      <c r="B1836" s="1" t="s">
        <v>18512</v>
      </c>
      <c r="C1836" s="1" t="s">
        <v>15</v>
      </c>
      <c r="D1836" s="1" t="s">
        <v>40</v>
      </c>
      <c r="E1836" s="1">
        <v>27429677</v>
      </c>
      <c r="F1836" s="1" t="s">
        <v>18513</v>
      </c>
      <c r="G1836" s="1">
        <v>2230333</v>
      </c>
      <c r="H1836" s="1" t="s">
        <v>18514</v>
      </c>
      <c r="I1836" s="2">
        <v>45052</v>
      </c>
      <c r="J1836" s="15" t="str">
        <f>MID(Tabla1[[#This Row],[HORA]],1,5)</f>
        <v>16:29</v>
      </c>
      <c r="K1836" s="16">
        <f>IF(Tabla1[[#This Row],[FECHA]]=I1837,IF(J1837-J1836&gt;0,(J1837-J1836)*1440,0),0)</f>
        <v>1.9999999999999929</v>
      </c>
      <c r="L1836" s="14">
        <v>3.44</v>
      </c>
      <c r="M1836" s="13" t="s">
        <v>56039</v>
      </c>
      <c r="N1836" s="1" t="s">
        <v>18515</v>
      </c>
      <c r="O1836" s="1">
        <v>25</v>
      </c>
      <c r="P1836" s="1" t="s">
        <v>27</v>
      </c>
      <c r="Q1836" s="4" t="s">
        <v>21</v>
      </c>
    </row>
    <row r="1837" spans="1:17" ht="22.5" x14ac:dyDescent="0.25">
      <c r="A1837" s="3">
        <v>12620</v>
      </c>
      <c r="B1837" s="1" t="s">
        <v>38883</v>
      </c>
      <c r="C1837" s="1" t="s">
        <v>15</v>
      </c>
      <c r="D1837" s="1" t="s">
        <v>71</v>
      </c>
      <c r="E1837" s="1">
        <v>70505604</v>
      </c>
      <c r="F1837" s="1" t="s">
        <v>38884</v>
      </c>
      <c r="G1837" s="1">
        <v>2230335</v>
      </c>
      <c r="H1837" s="1" t="s">
        <v>38885</v>
      </c>
      <c r="I1837" s="2">
        <v>45052</v>
      </c>
      <c r="J1837" s="15" t="str">
        <f>MID(Tabla1[[#This Row],[HORA]],1,5)</f>
        <v>16:31</v>
      </c>
      <c r="K1837" s="16">
        <f>IF(Tabla1[[#This Row],[FECHA]]=I1838,IF(J1838-J1837&gt;0,(J1838-J1837)*1440,0),0)</f>
        <v>1.0000000000001563</v>
      </c>
      <c r="L1837" s="14">
        <f>2+L1578-Datos!$C$8</f>
        <v>5.69</v>
      </c>
      <c r="M1837" s="13" t="s">
        <v>56041</v>
      </c>
      <c r="N1837" s="1" t="s">
        <v>38886</v>
      </c>
      <c r="O1837" s="1">
        <v>25</v>
      </c>
      <c r="P1837" s="1" t="s">
        <v>170</v>
      </c>
      <c r="Q1837" s="4" t="s">
        <v>21</v>
      </c>
    </row>
    <row r="1838" spans="1:17" ht="22.5" x14ac:dyDescent="0.25">
      <c r="A1838" s="3">
        <v>5918</v>
      </c>
      <c r="B1838" s="1" t="s">
        <v>18516</v>
      </c>
      <c r="C1838" s="1" t="s">
        <v>15</v>
      </c>
      <c r="D1838" s="1" t="s">
        <v>40</v>
      </c>
      <c r="E1838" s="1">
        <v>16436033</v>
      </c>
      <c r="F1838" s="1" t="s">
        <v>18517</v>
      </c>
      <c r="G1838" s="1">
        <v>2230337</v>
      </c>
      <c r="H1838" s="1" t="s">
        <v>18518</v>
      </c>
      <c r="I1838" s="2">
        <v>45052</v>
      </c>
      <c r="J1838" s="15" t="str">
        <f>MID(Tabla1[[#This Row],[HORA]],1,5)</f>
        <v>16:32</v>
      </c>
      <c r="K1838" s="16">
        <f>IF(Tabla1[[#This Row],[FECHA]]=I1839,IF(J1839-J1838&gt;0,(J1839-J1838)*1440,0),0)</f>
        <v>12.999999999999794</v>
      </c>
      <c r="L1838" s="14">
        <f>2+L1579-Datos!$C$8</f>
        <v>8.6999999999999993</v>
      </c>
      <c r="M1838" s="13" t="s">
        <v>56042</v>
      </c>
      <c r="N1838" s="1" t="s">
        <v>18519</v>
      </c>
      <c r="O1838" s="1">
        <v>18</v>
      </c>
      <c r="P1838" s="1" t="s">
        <v>27</v>
      </c>
      <c r="Q1838" s="4" t="s">
        <v>21</v>
      </c>
    </row>
    <row r="1839" spans="1:17" ht="22.5" x14ac:dyDescent="0.25">
      <c r="A1839" s="3">
        <v>5919</v>
      </c>
      <c r="B1839" s="1" t="s">
        <v>18520</v>
      </c>
      <c r="C1839" s="1" t="s">
        <v>15</v>
      </c>
      <c r="D1839" s="1" t="s">
        <v>82</v>
      </c>
      <c r="E1839" s="1">
        <v>239496</v>
      </c>
      <c r="F1839" s="1" t="s">
        <v>18521</v>
      </c>
      <c r="G1839" s="1">
        <v>2230340</v>
      </c>
      <c r="H1839" s="1" t="s">
        <v>18522</v>
      </c>
      <c r="I1839" s="2">
        <v>45052</v>
      </c>
      <c r="J1839" s="15" t="str">
        <f>MID(Tabla1[[#This Row],[HORA]],1,5)</f>
        <v>16:45</v>
      </c>
      <c r="K1839" s="16">
        <f>IF(Tabla1[[#This Row],[FECHA]]=I1840,IF(J1840-J1839&gt;0,(J1840-J1839)*1440,0),0)</f>
        <v>4.9999999999999822</v>
      </c>
      <c r="L1839" s="14">
        <f>2+L1580-Datos!$C$8</f>
        <v>10.760000000000002</v>
      </c>
      <c r="M1839" s="13" t="s">
        <v>56055</v>
      </c>
      <c r="N1839" s="1" t="s">
        <v>18523</v>
      </c>
      <c r="O1839" s="1">
        <v>90</v>
      </c>
      <c r="P1839" s="1" t="s">
        <v>27</v>
      </c>
      <c r="Q1839" s="4" t="s">
        <v>21</v>
      </c>
    </row>
    <row r="1840" spans="1:17" ht="22.5" x14ac:dyDescent="0.25">
      <c r="A1840" s="3">
        <v>16797</v>
      </c>
      <c r="B1840" s="1" t="s">
        <v>50843</v>
      </c>
      <c r="C1840" s="1" t="s">
        <v>15</v>
      </c>
      <c r="D1840" s="1" t="s">
        <v>23</v>
      </c>
      <c r="E1840" s="1">
        <v>20606430311</v>
      </c>
      <c r="F1840" s="1" t="s">
        <v>50844</v>
      </c>
      <c r="G1840" s="1">
        <v>2230341</v>
      </c>
      <c r="H1840" s="1" t="s">
        <v>50845</v>
      </c>
      <c r="I1840" s="2">
        <v>45052</v>
      </c>
      <c r="J1840" s="15" t="str">
        <f>MID(Tabla1[[#This Row],[HORA]],1,5)</f>
        <v>16:50</v>
      </c>
      <c r="K1840" s="16">
        <f>IF(Tabla1[[#This Row],[FECHA]]=I1841,IF(J1841-J1840&gt;0,(J1841-J1840)*1440,0),0)</f>
        <v>2.0000000000001528</v>
      </c>
      <c r="L1840" s="14">
        <f>2+L1581-Datos!$C$8</f>
        <v>6.6300000000000008</v>
      </c>
      <c r="M1840" s="13" t="s">
        <v>56060</v>
      </c>
      <c r="N1840" s="1" t="s">
        <v>50846</v>
      </c>
      <c r="O1840" s="1">
        <v>12</v>
      </c>
      <c r="P1840" s="1" t="s">
        <v>27</v>
      </c>
      <c r="Q1840" s="4" t="s">
        <v>21</v>
      </c>
    </row>
    <row r="1841" spans="1:17" ht="22.5" x14ac:dyDescent="0.25">
      <c r="A1841" s="3">
        <v>12621</v>
      </c>
      <c r="B1841" s="1" t="s">
        <v>38887</v>
      </c>
      <c r="C1841" s="1" t="s">
        <v>15</v>
      </c>
      <c r="D1841" s="1" t="s">
        <v>33</v>
      </c>
      <c r="E1841" s="1">
        <v>44831788</v>
      </c>
      <c r="F1841" s="1" t="s">
        <v>38888</v>
      </c>
      <c r="G1841" s="1">
        <v>2230342</v>
      </c>
      <c r="H1841" s="1" t="s">
        <v>38889</v>
      </c>
      <c r="I1841" s="2">
        <v>45052</v>
      </c>
      <c r="J1841" s="15" t="str">
        <f>MID(Tabla1[[#This Row],[HORA]],1,5)</f>
        <v>16:52</v>
      </c>
      <c r="K1841" s="16">
        <f>IF(Tabla1[[#This Row],[FECHA]]=I1842,IF(J1842-J1841&gt;0,(J1842-J1841)*1440,0),0)</f>
        <v>2.9999999999999893</v>
      </c>
      <c r="L1841" s="14">
        <f>2+L1582-Datos!$C$8</f>
        <v>6.44</v>
      </c>
      <c r="M1841" s="13" t="s">
        <v>56062</v>
      </c>
      <c r="N1841" s="1" t="s">
        <v>174</v>
      </c>
      <c r="O1841" s="1">
        <v>10</v>
      </c>
      <c r="P1841" s="1" t="s">
        <v>170</v>
      </c>
      <c r="Q1841" s="4" t="s">
        <v>21</v>
      </c>
    </row>
    <row r="1842" spans="1:17" ht="22.5" x14ac:dyDescent="0.25">
      <c r="A1842" s="3">
        <v>5920</v>
      </c>
      <c r="B1842" s="1" t="s">
        <v>18524</v>
      </c>
      <c r="C1842" s="1" t="s">
        <v>15</v>
      </c>
      <c r="D1842" s="1" t="s">
        <v>93</v>
      </c>
      <c r="E1842" s="1">
        <v>45999349</v>
      </c>
      <c r="F1842" s="1" t="s">
        <v>18525</v>
      </c>
      <c r="G1842" s="1">
        <v>40981516</v>
      </c>
      <c r="H1842" s="1" t="s">
        <v>18526</v>
      </c>
      <c r="I1842" s="2">
        <v>45052</v>
      </c>
      <c r="J1842" s="15" t="str">
        <f>MID(Tabla1[[#This Row],[HORA]],1,5)</f>
        <v>16:55</v>
      </c>
      <c r="K1842" s="16">
        <f>IF(Tabla1[[#This Row],[FECHA]]=I1843,IF(J1843-J1842&gt;0,(J1843-J1842)*1440,0),0)</f>
        <v>0</v>
      </c>
      <c r="L1842" s="14">
        <f>2+L1583-Datos!$C$8</f>
        <v>8.5300000000000011</v>
      </c>
      <c r="M1842" s="13" t="s">
        <v>56065</v>
      </c>
      <c r="N1842" s="1" t="s">
        <v>8379</v>
      </c>
      <c r="O1842" s="1">
        <v>20</v>
      </c>
      <c r="P1842" s="1" t="s">
        <v>27</v>
      </c>
      <c r="Q1842" s="4" t="s">
        <v>21</v>
      </c>
    </row>
    <row r="1843" spans="1:17" ht="22.5" x14ac:dyDescent="0.25">
      <c r="A1843" s="3">
        <v>12622</v>
      </c>
      <c r="B1843" s="1" t="s">
        <v>38890</v>
      </c>
      <c r="C1843" s="1" t="s">
        <v>15</v>
      </c>
      <c r="D1843" s="1" t="s">
        <v>71</v>
      </c>
      <c r="E1843" s="1">
        <v>72654348</v>
      </c>
      <c r="F1843" s="1" t="s">
        <v>22553</v>
      </c>
      <c r="G1843" s="1">
        <v>16654964</v>
      </c>
      <c r="H1843" s="1" t="s">
        <v>38891</v>
      </c>
      <c r="I1843" s="2">
        <v>45052</v>
      </c>
      <c r="J1843" s="15" t="str">
        <f>MID(Tabla1[[#This Row],[HORA]],1,5)</f>
        <v>16:55</v>
      </c>
      <c r="K1843" s="16">
        <f>IF(Tabla1[[#This Row],[FECHA]]=I1844,IF(J1844-J1843&gt;0,(J1844-J1843)*1440,0),0)</f>
        <v>2.9999999999998295</v>
      </c>
      <c r="L1843" s="14">
        <f>2+L1584-Datos!$C$8</f>
        <v>5.87</v>
      </c>
      <c r="M1843" s="13" t="s">
        <v>56065</v>
      </c>
      <c r="N1843" s="1" t="s">
        <v>38892</v>
      </c>
      <c r="O1843" s="1">
        <v>20</v>
      </c>
      <c r="P1843" s="1" t="s">
        <v>170</v>
      </c>
      <c r="Q1843" s="4" t="s">
        <v>21</v>
      </c>
    </row>
    <row r="1844" spans="1:17" ht="22.5" x14ac:dyDescent="0.25">
      <c r="A1844" s="3">
        <v>12623</v>
      </c>
      <c r="B1844" s="1" t="s">
        <v>38893</v>
      </c>
      <c r="C1844" s="1" t="s">
        <v>15</v>
      </c>
      <c r="D1844" s="1" t="s">
        <v>40</v>
      </c>
      <c r="E1844" s="1">
        <v>9633253</v>
      </c>
      <c r="F1844" s="1" t="s">
        <v>8196</v>
      </c>
      <c r="G1844" s="1">
        <v>9633253</v>
      </c>
      <c r="H1844" s="1" t="s">
        <v>8196</v>
      </c>
      <c r="I1844" s="2">
        <v>45052</v>
      </c>
      <c r="J1844" s="15" t="str">
        <f>MID(Tabla1[[#This Row],[HORA]],1,5)</f>
        <v>16:58</v>
      </c>
      <c r="K1844" s="16">
        <f>IF(Tabla1[[#This Row],[FECHA]]=I1845,IF(J1845-J1844&gt;0,(J1845-J1844)*1440,0),0)</f>
        <v>2.9999999999999893</v>
      </c>
      <c r="L1844" s="14">
        <v>3.67</v>
      </c>
      <c r="M1844" s="13" t="s">
        <v>56068</v>
      </c>
      <c r="N1844" s="1" t="s">
        <v>38894</v>
      </c>
      <c r="O1844" s="1">
        <v>70</v>
      </c>
      <c r="P1844" s="1" t="s">
        <v>170</v>
      </c>
      <c r="Q1844" s="4" t="s">
        <v>21</v>
      </c>
    </row>
    <row r="1845" spans="1:17" ht="22.5" x14ac:dyDescent="0.25">
      <c r="A1845" s="3">
        <v>12624</v>
      </c>
      <c r="B1845" s="1" t="s">
        <v>38895</v>
      </c>
      <c r="C1845" s="1" t="s">
        <v>15</v>
      </c>
      <c r="D1845" s="1" t="s">
        <v>71</v>
      </c>
      <c r="E1845" s="1">
        <v>28110415</v>
      </c>
      <c r="F1845" s="1" t="s">
        <v>15760</v>
      </c>
      <c r="G1845" s="1">
        <v>2230347</v>
      </c>
      <c r="H1845" s="1" t="s">
        <v>15761</v>
      </c>
      <c r="I1845" s="2">
        <v>45052</v>
      </c>
      <c r="J1845" s="15" t="str">
        <f>MID(Tabla1[[#This Row],[HORA]],1,5)</f>
        <v>17:01</v>
      </c>
      <c r="K1845" s="16">
        <f>IF(Tabla1[[#This Row],[FECHA]]=I1846,IF(J1846-J1845&gt;0,(J1846-J1845)*1440,0),0)</f>
        <v>1.0000000000001563</v>
      </c>
      <c r="L1845" s="14">
        <f>2+L1586-Datos!$C$8</f>
        <v>9.4600000000000009</v>
      </c>
      <c r="M1845" s="13" t="s">
        <v>56071</v>
      </c>
      <c r="N1845" s="1" t="s">
        <v>38896</v>
      </c>
      <c r="O1845" s="1">
        <v>10</v>
      </c>
      <c r="P1845" s="1" t="s">
        <v>170</v>
      </c>
      <c r="Q1845" s="4" t="s">
        <v>21</v>
      </c>
    </row>
    <row r="1846" spans="1:17" ht="22.5" x14ac:dyDescent="0.25">
      <c r="A1846" s="3">
        <v>5921</v>
      </c>
      <c r="B1846" s="1" t="s">
        <v>18527</v>
      </c>
      <c r="C1846" s="1" t="s">
        <v>15</v>
      </c>
      <c r="D1846" s="1" t="s">
        <v>141</v>
      </c>
      <c r="E1846" s="1">
        <v>16579473</v>
      </c>
      <c r="F1846" s="1" t="s">
        <v>18528</v>
      </c>
      <c r="G1846" s="1">
        <v>2230348</v>
      </c>
      <c r="H1846" s="1" t="s">
        <v>18529</v>
      </c>
      <c r="I1846" s="2">
        <v>45052</v>
      </c>
      <c r="J1846" s="15" t="str">
        <f>MID(Tabla1[[#This Row],[HORA]],1,5)</f>
        <v>17:02</v>
      </c>
      <c r="K1846" s="16">
        <f>IF(Tabla1[[#This Row],[FECHA]]=I1847,IF(J1847-J1846&gt;0,(J1847-J1846)*1440,0),0)</f>
        <v>3.9999999999999858</v>
      </c>
      <c r="L1846" s="14">
        <f>2+L1587-Datos!$C$8</f>
        <v>6.76</v>
      </c>
      <c r="M1846" s="13" t="s">
        <v>56072</v>
      </c>
      <c r="N1846" s="1" t="s">
        <v>18530</v>
      </c>
      <c r="O1846" s="1">
        <v>15</v>
      </c>
      <c r="P1846" s="1" t="s">
        <v>27</v>
      </c>
      <c r="Q1846" s="4" t="s">
        <v>21</v>
      </c>
    </row>
    <row r="1847" spans="1:17" ht="22.5" x14ac:dyDescent="0.25">
      <c r="A1847" s="3">
        <v>5922</v>
      </c>
      <c r="B1847" s="1" t="s">
        <v>18531</v>
      </c>
      <c r="C1847" s="1" t="s">
        <v>15</v>
      </c>
      <c r="D1847" s="1" t="s">
        <v>40</v>
      </c>
      <c r="E1847" s="1">
        <v>16678004</v>
      </c>
      <c r="F1847" s="1" t="s">
        <v>2541</v>
      </c>
      <c r="G1847" s="1">
        <v>2230349</v>
      </c>
      <c r="H1847" s="1" t="s">
        <v>18532</v>
      </c>
      <c r="I1847" s="2">
        <v>45052</v>
      </c>
      <c r="J1847" s="15" t="str">
        <f>MID(Tabla1[[#This Row],[HORA]],1,5)</f>
        <v>17:06</v>
      </c>
      <c r="K1847" s="16">
        <f>IF(Tabla1[[#This Row],[FECHA]]=I1848,IF(J1848-J1847&gt;0,(J1848-J1847)*1440,0),0)</f>
        <v>1.9999999999999929</v>
      </c>
      <c r="L1847" s="14">
        <f>2+L1588-Datos!$C$8</f>
        <v>7.42</v>
      </c>
      <c r="M1847" s="13" t="s">
        <v>56076</v>
      </c>
      <c r="N1847" s="1" t="s">
        <v>18533</v>
      </c>
      <c r="O1847" s="1">
        <v>10</v>
      </c>
      <c r="P1847" s="1" t="s">
        <v>27</v>
      </c>
      <c r="Q1847" s="4" t="s">
        <v>21</v>
      </c>
    </row>
    <row r="1848" spans="1:17" ht="22.5" x14ac:dyDescent="0.25">
      <c r="A1848" s="3">
        <v>5923</v>
      </c>
      <c r="B1848" s="1" t="s">
        <v>18534</v>
      </c>
      <c r="C1848" s="1" t="s">
        <v>15</v>
      </c>
      <c r="D1848" s="1" t="s">
        <v>40</v>
      </c>
      <c r="E1848" s="1">
        <v>43481834</v>
      </c>
      <c r="F1848" s="1" t="s">
        <v>18535</v>
      </c>
      <c r="G1848" s="1">
        <v>2230351</v>
      </c>
      <c r="H1848" s="1" t="s">
        <v>18536</v>
      </c>
      <c r="I1848" s="2">
        <v>45052</v>
      </c>
      <c r="J1848" s="15" t="str">
        <f>MID(Tabla1[[#This Row],[HORA]],1,5)</f>
        <v>17:08</v>
      </c>
      <c r="K1848" s="16">
        <f>IF(Tabla1[[#This Row],[FECHA]]=I1849,IF(J1849-J1848&gt;0,(J1849-J1848)*1440,0),0)</f>
        <v>2.9999999999999893</v>
      </c>
      <c r="L1848" s="14">
        <f>2+L1589-Datos!$C$8</f>
        <v>7.36</v>
      </c>
      <c r="M1848" s="13" t="s">
        <v>56078</v>
      </c>
      <c r="N1848" s="1" t="s">
        <v>18537</v>
      </c>
      <c r="O1848" s="1">
        <v>25</v>
      </c>
      <c r="P1848" s="1" t="s">
        <v>27</v>
      </c>
      <c r="Q1848" s="4" t="s">
        <v>21</v>
      </c>
    </row>
    <row r="1849" spans="1:17" ht="22.5" x14ac:dyDescent="0.25">
      <c r="A1849" s="3">
        <v>12625</v>
      </c>
      <c r="B1849" s="1" t="s">
        <v>38897</v>
      </c>
      <c r="C1849" s="1" t="s">
        <v>15</v>
      </c>
      <c r="D1849" s="1" t="s">
        <v>23</v>
      </c>
      <c r="E1849" s="1">
        <v>76739447</v>
      </c>
      <c r="F1849" s="1" t="s">
        <v>38898</v>
      </c>
      <c r="G1849" s="1">
        <v>76399123</v>
      </c>
      <c r="H1849" s="1" t="s">
        <v>38899</v>
      </c>
      <c r="I1849" s="2">
        <v>45052</v>
      </c>
      <c r="J1849" s="15" t="str">
        <f>MID(Tabla1[[#This Row],[HORA]],1,5)</f>
        <v>17:11</v>
      </c>
      <c r="K1849" s="16">
        <f>IF(Tabla1[[#This Row],[FECHA]]=I1850,IF(J1850-J1849&gt;0,(J1850-J1849)*1440,0),0)</f>
        <v>0.99999999999999645</v>
      </c>
      <c r="L1849" s="14">
        <f>2+L1590-Datos!$C$8</f>
        <v>5.4600000000000009</v>
      </c>
      <c r="M1849" s="13" t="s">
        <v>56081</v>
      </c>
      <c r="N1849" s="1" t="s">
        <v>38900</v>
      </c>
      <c r="O1849" s="1">
        <v>20</v>
      </c>
      <c r="P1849" s="1" t="s">
        <v>170</v>
      </c>
      <c r="Q1849" s="4" t="s">
        <v>21</v>
      </c>
    </row>
    <row r="1850" spans="1:17" ht="22.5" x14ac:dyDescent="0.25">
      <c r="A1850" s="3">
        <v>5924</v>
      </c>
      <c r="B1850" s="1" t="s">
        <v>18538</v>
      </c>
      <c r="C1850" s="1" t="s">
        <v>15</v>
      </c>
      <c r="D1850" s="1" t="s">
        <v>71</v>
      </c>
      <c r="E1850" s="1">
        <v>43360151</v>
      </c>
      <c r="F1850" s="1" t="s">
        <v>3532</v>
      </c>
      <c r="G1850" s="1">
        <v>2230353</v>
      </c>
      <c r="H1850" s="1" t="s">
        <v>18539</v>
      </c>
      <c r="I1850" s="2">
        <v>45052</v>
      </c>
      <c r="J1850" s="15" t="str">
        <f>MID(Tabla1[[#This Row],[HORA]],1,5)</f>
        <v>17:12</v>
      </c>
      <c r="K1850" s="16">
        <f>IF(Tabla1[[#This Row],[FECHA]]=I1851,IF(J1851-J1850&gt;0,(J1851-J1850)*1440,0),0)</f>
        <v>0</v>
      </c>
      <c r="L1850" s="14">
        <f>2+L1591-Datos!$C$8</f>
        <v>6.4700000000000006</v>
      </c>
      <c r="M1850" s="13" t="s">
        <v>56082</v>
      </c>
      <c r="N1850" s="1" t="s">
        <v>11975</v>
      </c>
      <c r="O1850" s="1">
        <v>40</v>
      </c>
      <c r="P1850" s="1" t="s">
        <v>27</v>
      </c>
      <c r="Q1850" s="4" t="s">
        <v>21</v>
      </c>
    </row>
    <row r="1851" spans="1:17" ht="22.5" x14ac:dyDescent="0.25">
      <c r="A1851" s="3">
        <v>12626</v>
      </c>
      <c r="B1851" s="1" t="s">
        <v>38901</v>
      </c>
      <c r="C1851" s="1" t="s">
        <v>15</v>
      </c>
      <c r="D1851" s="1" t="s">
        <v>40</v>
      </c>
      <c r="E1851" s="1">
        <v>80538488</v>
      </c>
      <c r="F1851" s="1" t="s">
        <v>38902</v>
      </c>
      <c r="G1851" s="1">
        <v>74990050</v>
      </c>
      <c r="H1851" s="1" t="s">
        <v>38903</v>
      </c>
      <c r="I1851" s="2">
        <v>45052</v>
      </c>
      <c r="J1851" s="15" t="str">
        <f>MID(Tabla1[[#This Row],[HORA]],1,5)</f>
        <v>17:12</v>
      </c>
      <c r="K1851" s="16">
        <f>IF(Tabla1[[#This Row],[FECHA]]=I1852,IF(J1852-J1851&gt;0,(J1852-J1851)*1440,0),0)</f>
        <v>0.99999999999983658</v>
      </c>
      <c r="L1851" s="14">
        <f>2+L1592-Datos!$C$8</f>
        <v>7.84</v>
      </c>
      <c r="M1851" s="13" t="s">
        <v>56082</v>
      </c>
      <c r="N1851" s="1" t="s">
        <v>174</v>
      </c>
      <c r="O1851" s="1">
        <v>10</v>
      </c>
      <c r="P1851" s="1" t="s">
        <v>170</v>
      </c>
      <c r="Q1851" s="4" t="s">
        <v>21</v>
      </c>
    </row>
    <row r="1852" spans="1:17" ht="22.5" x14ac:dyDescent="0.25">
      <c r="A1852" s="3">
        <v>16798</v>
      </c>
      <c r="B1852" s="1" t="s">
        <v>50847</v>
      </c>
      <c r="C1852" s="1" t="s">
        <v>15</v>
      </c>
      <c r="D1852" s="1" t="s">
        <v>161</v>
      </c>
      <c r="E1852" s="1">
        <v>20340546653</v>
      </c>
      <c r="F1852" s="1" t="s">
        <v>47912</v>
      </c>
      <c r="G1852" s="1">
        <v>2230355</v>
      </c>
      <c r="H1852" s="1" t="s">
        <v>13940</v>
      </c>
      <c r="I1852" s="2">
        <v>45052</v>
      </c>
      <c r="J1852" s="15" t="str">
        <f>MID(Tabla1[[#This Row],[HORA]],1,5)</f>
        <v>17:13</v>
      </c>
      <c r="K1852" s="16">
        <f>IF(Tabla1[[#This Row],[FECHA]]=I1853,IF(J1853-J1852&gt;0,(J1853-J1852)*1440,0),0)</f>
        <v>2.0000000000001528</v>
      </c>
      <c r="L1852" s="14">
        <f>2+L1593-Datos!$C$8</f>
        <v>7.59</v>
      </c>
      <c r="M1852" s="13" t="s">
        <v>56083</v>
      </c>
      <c r="N1852" s="1" t="s">
        <v>2323</v>
      </c>
      <c r="O1852" s="1">
        <v>15</v>
      </c>
      <c r="P1852" s="1" t="s">
        <v>27</v>
      </c>
      <c r="Q1852" s="4" t="s">
        <v>21</v>
      </c>
    </row>
    <row r="1853" spans="1:17" ht="22.5" x14ac:dyDescent="0.25">
      <c r="A1853" s="3">
        <v>12627</v>
      </c>
      <c r="B1853" s="1" t="s">
        <v>38904</v>
      </c>
      <c r="C1853" s="1" t="s">
        <v>15</v>
      </c>
      <c r="D1853" s="1" t="s">
        <v>40</v>
      </c>
      <c r="E1853" s="1">
        <v>80420300</v>
      </c>
      <c r="F1853" s="1" t="s">
        <v>38905</v>
      </c>
      <c r="G1853" s="1">
        <v>2230356</v>
      </c>
      <c r="H1853" s="1" t="s">
        <v>38906</v>
      </c>
      <c r="I1853" s="2">
        <v>45052</v>
      </c>
      <c r="J1853" s="15" t="str">
        <f>MID(Tabla1[[#This Row],[HORA]],1,5)</f>
        <v>17:15</v>
      </c>
      <c r="K1853" s="16">
        <f>IF(Tabla1[[#This Row],[FECHA]]=I1854,IF(J1854-J1853&gt;0,(J1854-J1853)*1440,0),0)</f>
        <v>2.9999999999999893</v>
      </c>
      <c r="L1853" s="14">
        <f>2+L1594-Datos!$C$8</f>
        <v>10.530000000000001</v>
      </c>
      <c r="M1853" s="13" t="s">
        <v>56085</v>
      </c>
      <c r="N1853" s="1" t="s">
        <v>38907</v>
      </c>
      <c r="O1853" s="1">
        <v>10</v>
      </c>
      <c r="P1853" s="1" t="s">
        <v>170</v>
      </c>
      <c r="Q1853" s="4" t="s">
        <v>21</v>
      </c>
    </row>
    <row r="1854" spans="1:17" ht="22.5" x14ac:dyDescent="0.25">
      <c r="A1854" s="3">
        <v>12628</v>
      </c>
      <c r="B1854" s="1" t="s">
        <v>38908</v>
      </c>
      <c r="C1854" s="1" t="s">
        <v>15</v>
      </c>
      <c r="D1854" s="1" t="s">
        <v>2195</v>
      </c>
      <c r="E1854" s="1">
        <v>75651501</v>
      </c>
      <c r="F1854" s="1" t="s">
        <v>10005</v>
      </c>
      <c r="G1854" s="1">
        <v>80641662</v>
      </c>
      <c r="H1854" s="1" t="s">
        <v>38909</v>
      </c>
      <c r="I1854" s="2">
        <v>45052</v>
      </c>
      <c r="J1854" s="15" t="str">
        <f>MID(Tabla1[[#This Row],[HORA]],1,5)</f>
        <v>17:18</v>
      </c>
      <c r="K1854" s="16">
        <f>IF(Tabla1[[#This Row],[FECHA]]=I1855,IF(J1855-J1854&gt;0,(J1855-J1854)*1440,0),0)</f>
        <v>3.9999999999999858</v>
      </c>
      <c r="L1854" s="14">
        <f>2+L1595-Datos!$C$8</f>
        <v>7.68</v>
      </c>
      <c r="M1854" s="13" t="s">
        <v>56088</v>
      </c>
      <c r="N1854" s="1" t="s">
        <v>38910</v>
      </c>
      <c r="O1854" s="1">
        <v>15</v>
      </c>
      <c r="P1854" s="1" t="s">
        <v>170</v>
      </c>
      <c r="Q1854" s="4" t="s">
        <v>21</v>
      </c>
    </row>
    <row r="1855" spans="1:17" ht="22.5" x14ac:dyDescent="0.25">
      <c r="A1855" s="3">
        <v>12629</v>
      </c>
      <c r="B1855" s="1" t="s">
        <v>38911</v>
      </c>
      <c r="C1855" s="1" t="s">
        <v>15</v>
      </c>
      <c r="D1855" s="1" t="s">
        <v>77</v>
      </c>
      <c r="E1855" s="1">
        <v>70146841</v>
      </c>
      <c r="F1855" s="1" t="s">
        <v>38912</v>
      </c>
      <c r="G1855" s="1">
        <v>30097951</v>
      </c>
      <c r="H1855" s="1" t="s">
        <v>38913</v>
      </c>
      <c r="I1855" s="2">
        <v>45052</v>
      </c>
      <c r="J1855" s="15" t="str">
        <f>MID(Tabla1[[#This Row],[HORA]],1,5)</f>
        <v>17:22</v>
      </c>
      <c r="K1855" s="16">
        <f>IF(Tabla1[[#This Row],[FECHA]]=I1856,IF(J1856-J1855&gt;0,(J1856-J1855)*1440,0),0)</f>
        <v>0.99999999999999645</v>
      </c>
      <c r="L1855" s="14">
        <f>2+L1596-Datos!$C$8</f>
        <v>8.4600000000000009</v>
      </c>
      <c r="M1855" s="13" t="s">
        <v>56092</v>
      </c>
      <c r="N1855" s="1" t="s">
        <v>38914</v>
      </c>
      <c r="O1855" s="1">
        <v>30</v>
      </c>
      <c r="P1855" s="1" t="s">
        <v>170</v>
      </c>
      <c r="Q1855" s="4" t="s">
        <v>21</v>
      </c>
    </row>
    <row r="1856" spans="1:17" ht="22.5" x14ac:dyDescent="0.25">
      <c r="A1856" s="3">
        <v>12630</v>
      </c>
      <c r="B1856" s="1" t="s">
        <v>38915</v>
      </c>
      <c r="C1856" s="1" t="s">
        <v>15</v>
      </c>
      <c r="D1856" s="1" t="s">
        <v>40</v>
      </c>
      <c r="E1856" s="1">
        <v>42860374</v>
      </c>
      <c r="F1856" s="1" t="s">
        <v>27992</v>
      </c>
      <c r="G1856" s="1">
        <v>42860374</v>
      </c>
      <c r="H1856" s="1" t="s">
        <v>27992</v>
      </c>
      <c r="I1856" s="2">
        <v>45052</v>
      </c>
      <c r="J1856" s="15" t="str">
        <f>MID(Tabla1[[#This Row],[HORA]],1,5)</f>
        <v>17:23</v>
      </c>
      <c r="K1856" s="16">
        <f>IF(Tabla1[[#This Row],[FECHA]]=I1857,IF(J1857-J1856&gt;0,(J1857-J1856)*1440,0),0)</f>
        <v>2.0000000000001528</v>
      </c>
      <c r="L1856" s="14">
        <f>2+L1597-Datos!$C$8</f>
        <v>10.83</v>
      </c>
      <c r="M1856" s="13" t="s">
        <v>56093</v>
      </c>
      <c r="N1856" s="1" t="s">
        <v>3012</v>
      </c>
      <c r="O1856" s="1">
        <v>10</v>
      </c>
      <c r="P1856" s="1" t="s">
        <v>170</v>
      </c>
      <c r="Q1856" s="4" t="s">
        <v>21</v>
      </c>
    </row>
    <row r="1857" spans="1:17" ht="22.5" x14ac:dyDescent="0.25">
      <c r="A1857" s="3">
        <v>18151</v>
      </c>
      <c r="B1857" s="1" t="s">
        <v>54253</v>
      </c>
      <c r="C1857" s="1" t="s">
        <v>15</v>
      </c>
      <c r="D1857" s="1" t="s">
        <v>40</v>
      </c>
      <c r="E1857" s="1">
        <v>20172627421</v>
      </c>
      <c r="F1857" s="1" t="s">
        <v>53355</v>
      </c>
      <c r="G1857" s="1">
        <v>72762304</v>
      </c>
      <c r="H1857" s="1" t="s">
        <v>53356</v>
      </c>
      <c r="I1857" s="2">
        <v>45052</v>
      </c>
      <c r="J1857" s="15" t="str">
        <f>MID(Tabla1[[#This Row],[HORA]],1,5)</f>
        <v>17:25</v>
      </c>
      <c r="K1857" s="16">
        <f>IF(Tabla1[[#This Row],[FECHA]]=I1858,IF(J1858-J1857&gt;0,(J1858-J1857)*1440,0),0)</f>
        <v>1.999999999999833</v>
      </c>
      <c r="L1857" s="14">
        <f>2+L1598-Datos!$C$8</f>
        <v>9.52</v>
      </c>
      <c r="M1857" s="13" t="s">
        <v>56095</v>
      </c>
      <c r="N1857" s="1" t="s">
        <v>174</v>
      </c>
      <c r="O1857" s="1">
        <v>10</v>
      </c>
      <c r="P1857" s="1" t="s">
        <v>170</v>
      </c>
      <c r="Q1857" s="4" t="s">
        <v>21</v>
      </c>
    </row>
    <row r="1858" spans="1:17" ht="22.5" x14ac:dyDescent="0.25">
      <c r="A1858" s="3">
        <v>16799</v>
      </c>
      <c r="B1858" s="1" t="s">
        <v>50848</v>
      </c>
      <c r="C1858" s="1" t="s">
        <v>15</v>
      </c>
      <c r="D1858" s="1" t="s">
        <v>161</v>
      </c>
      <c r="E1858" s="1">
        <v>20605797858</v>
      </c>
      <c r="F1858" s="1" t="s">
        <v>48415</v>
      </c>
      <c r="G1858" s="1">
        <v>33671321</v>
      </c>
      <c r="H1858" s="1" t="s">
        <v>50849</v>
      </c>
      <c r="I1858" s="2">
        <v>45052</v>
      </c>
      <c r="J1858" s="15" t="str">
        <f>MID(Tabla1[[#This Row],[HORA]],1,5)</f>
        <v>17:27</v>
      </c>
      <c r="K1858" s="16">
        <f>IF(Tabla1[[#This Row],[FECHA]]=I1859,IF(J1859-J1858&gt;0,(J1859-J1858)*1440,0),0)</f>
        <v>5.0000000000001421</v>
      </c>
      <c r="L1858" s="14">
        <f>2+L1599-Datos!$C$8</f>
        <v>8.120000000000001</v>
      </c>
      <c r="M1858" s="13" t="s">
        <v>56097</v>
      </c>
      <c r="N1858" s="1" t="s">
        <v>10198</v>
      </c>
      <c r="O1858" s="1">
        <v>10</v>
      </c>
      <c r="P1858" s="1" t="s">
        <v>27</v>
      </c>
      <c r="Q1858" s="4" t="s">
        <v>21</v>
      </c>
    </row>
    <row r="1859" spans="1:17" ht="22.5" x14ac:dyDescent="0.25">
      <c r="A1859" s="3">
        <v>5925</v>
      </c>
      <c r="B1859" s="1" t="s">
        <v>18540</v>
      </c>
      <c r="C1859" s="1" t="s">
        <v>15</v>
      </c>
      <c r="D1859" s="1" t="s">
        <v>172</v>
      </c>
      <c r="E1859" s="1">
        <v>76332129</v>
      </c>
      <c r="F1859" s="1" t="s">
        <v>18541</v>
      </c>
      <c r="G1859" s="1">
        <v>76332129</v>
      </c>
      <c r="H1859" s="1" t="s">
        <v>18541</v>
      </c>
      <c r="I1859" s="2">
        <v>45052</v>
      </c>
      <c r="J1859" s="15" t="str">
        <f>MID(Tabla1[[#This Row],[HORA]],1,5)</f>
        <v>17:32</v>
      </c>
      <c r="K1859" s="16">
        <f>IF(Tabla1[[#This Row],[FECHA]]=I1860,IF(J1860-J1859&gt;0,(J1860-J1859)*1440,0),0)</f>
        <v>0</v>
      </c>
      <c r="L1859" s="14">
        <v>2.1800000000000002</v>
      </c>
      <c r="M1859" s="13" t="s">
        <v>56102</v>
      </c>
      <c r="N1859" s="1" t="s">
        <v>9708</v>
      </c>
      <c r="O1859" s="1">
        <v>15</v>
      </c>
      <c r="P1859" s="1" t="s">
        <v>27</v>
      </c>
      <c r="Q1859" s="4" t="s">
        <v>21</v>
      </c>
    </row>
    <row r="1860" spans="1:17" ht="22.5" x14ac:dyDescent="0.25">
      <c r="A1860" s="3">
        <v>12631</v>
      </c>
      <c r="B1860" s="1" t="s">
        <v>38916</v>
      </c>
      <c r="C1860" s="1" t="s">
        <v>15</v>
      </c>
      <c r="D1860" s="1" t="s">
        <v>40</v>
      </c>
      <c r="E1860" s="1">
        <v>16804221</v>
      </c>
      <c r="F1860" s="1" t="s">
        <v>38917</v>
      </c>
      <c r="G1860" s="1">
        <v>2855457</v>
      </c>
      <c r="H1860" s="1" t="s">
        <v>38918</v>
      </c>
      <c r="I1860" s="2">
        <v>45052</v>
      </c>
      <c r="J1860" s="15" t="str">
        <f>MID(Tabla1[[#This Row],[HORA]],1,5)</f>
        <v>17:32</v>
      </c>
      <c r="K1860" s="16">
        <f>IF(Tabla1[[#This Row],[FECHA]]=I1861,IF(J1861-J1860&gt;0,(J1861-J1860)*1440,0),0)</f>
        <v>5.9999999999998188</v>
      </c>
      <c r="L1860" s="14">
        <f>2+L1601-Datos!$C$8</f>
        <v>7.2900000000000009</v>
      </c>
      <c r="M1860" s="13" t="s">
        <v>56102</v>
      </c>
      <c r="N1860" s="1" t="s">
        <v>174</v>
      </c>
      <c r="O1860" s="1">
        <v>10</v>
      </c>
      <c r="P1860" s="1" t="s">
        <v>170</v>
      </c>
      <c r="Q1860" s="4" t="s">
        <v>21</v>
      </c>
    </row>
    <row r="1861" spans="1:17" ht="22.5" x14ac:dyDescent="0.25">
      <c r="A1861" s="3">
        <v>12632</v>
      </c>
      <c r="B1861" s="1" t="s">
        <v>38919</v>
      </c>
      <c r="C1861" s="1" t="s">
        <v>15</v>
      </c>
      <c r="D1861" s="1" t="s">
        <v>40</v>
      </c>
      <c r="E1861" s="1">
        <v>74086835</v>
      </c>
      <c r="F1861" s="1" t="s">
        <v>38920</v>
      </c>
      <c r="G1861" s="1">
        <v>76277319</v>
      </c>
      <c r="H1861" s="1" t="s">
        <v>18546</v>
      </c>
      <c r="I1861" s="2">
        <v>45052</v>
      </c>
      <c r="J1861" s="15" t="str">
        <f>MID(Tabla1[[#This Row],[HORA]],1,5)</f>
        <v>17:38</v>
      </c>
      <c r="K1861" s="16">
        <f>IF(Tabla1[[#This Row],[FECHA]]=I1862,IF(J1862-J1861&gt;0,(J1862-J1861)*1440,0),0)</f>
        <v>3.0000000000001492</v>
      </c>
      <c r="L1861" s="14">
        <f>2+L1602-Datos!$C$8</f>
        <v>8.48</v>
      </c>
      <c r="M1861" s="13" t="s">
        <v>56108</v>
      </c>
      <c r="N1861" s="1" t="s">
        <v>14546</v>
      </c>
      <c r="O1861" s="1">
        <v>30</v>
      </c>
      <c r="P1861" s="1" t="s">
        <v>170</v>
      </c>
      <c r="Q1861" s="4" t="s">
        <v>21</v>
      </c>
    </row>
    <row r="1862" spans="1:17" ht="22.5" x14ac:dyDescent="0.25">
      <c r="A1862" s="3">
        <v>12633</v>
      </c>
      <c r="B1862" s="1" t="s">
        <v>38921</v>
      </c>
      <c r="C1862" s="1" t="s">
        <v>15</v>
      </c>
      <c r="D1862" s="1" t="s">
        <v>637</v>
      </c>
      <c r="E1862" s="1">
        <v>41442667</v>
      </c>
      <c r="F1862" s="1" t="s">
        <v>38922</v>
      </c>
      <c r="G1862" s="1">
        <v>2230362</v>
      </c>
      <c r="H1862" s="1" t="s">
        <v>38923</v>
      </c>
      <c r="I1862" s="2">
        <v>45052</v>
      </c>
      <c r="J1862" s="15" t="str">
        <f>MID(Tabla1[[#This Row],[HORA]],1,5)</f>
        <v>17:41</v>
      </c>
      <c r="K1862" s="16">
        <f>IF(Tabla1[[#This Row],[FECHA]]=I1863,IF(J1863-J1862&gt;0,(J1863-J1862)*1440,0),0)</f>
        <v>4.9999999999998224</v>
      </c>
      <c r="L1862" s="14">
        <f>2+L1603-Datos!$C$8</f>
        <v>9.98</v>
      </c>
      <c r="M1862" s="13" t="s">
        <v>56111</v>
      </c>
      <c r="N1862" s="1" t="s">
        <v>174</v>
      </c>
      <c r="O1862" s="1">
        <v>10</v>
      </c>
      <c r="P1862" s="1" t="s">
        <v>170</v>
      </c>
      <c r="Q1862" s="4" t="s">
        <v>21</v>
      </c>
    </row>
    <row r="1863" spans="1:17" ht="22.5" x14ac:dyDescent="0.25">
      <c r="A1863" s="3">
        <v>12634</v>
      </c>
      <c r="B1863" s="1" t="s">
        <v>38924</v>
      </c>
      <c r="C1863" s="1" t="s">
        <v>15</v>
      </c>
      <c r="D1863" s="1" t="s">
        <v>33</v>
      </c>
      <c r="E1863" s="1">
        <v>3642148</v>
      </c>
      <c r="F1863" s="1" t="s">
        <v>38925</v>
      </c>
      <c r="G1863" s="1">
        <v>2230363</v>
      </c>
      <c r="H1863" s="1" t="s">
        <v>38926</v>
      </c>
      <c r="I1863" s="2">
        <v>45052</v>
      </c>
      <c r="J1863" s="15" t="str">
        <f>MID(Tabla1[[#This Row],[HORA]],1,5)</f>
        <v>17:46</v>
      </c>
      <c r="K1863" s="16">
        <f>IF(Tabla1[[#This Row],[FECHA]]=I1864,IF(J1864-J1863&gt;0,(J1864-J1863)*1440,0),0)</f>
        <v>5.0000000000001421</v>
      </c>
      <c r="L1863" s="14">
        <f>2+L1604-Datos!$C$8</f>
        <v>7.33</v>
      </c>
      <c r="M1863" s="13" t="s">
        <v>56116</v>
      </c>
      <c r="N1863" s="1" t="s">
        <v>15889</v>
      </c>
      <c r="O1863" s="1">
        <v>15</v>
      </c>
      <c r="P1863" s="1" t="s">
        <v>170</v>
      </c>
      <c r="Q1863" s="4" t="s">
        <v>21</v>
      </c>
    </row>
    <row r="1864" spans="1:17" ht="22.5" x14ac:dyDescent="0.25">
      <c r="A1864" s="3">
        <v>5926</v>
      </c>
      <c r="B1864" s="1" t="s">
        <v>18542</v>
      </c>
      <c r="C1864" s="1" t="s">
        <v>15</v>
      </c>
      <c r="D1864" s="1" t="s">
        <v>71</v>
      </c>
      <c r="E1864" s="1">
        <v>16430328</v>
      </c>
      <c r="F1864" s="1" t="s">
        <v>6406</v>
      </c>
      <c r="G1864" s="1">
        <v>2230366</v>
      </c>
      <c r="H1864" s="1" t="s">
        <v>18543</v>
      </c>
      <c r="I1864" s="2">
        <v>45052</v>
      </c>
      <c r="J1864" s="15" t="str">
        <f>MID(Tabla1[[#This Row],[HORA]],1,5)</f>
        <v>17:51</v>
      </c>
      <c r="K1864" s="16">
        <f>IF(Tabla1[[#This Row],[FECHA]]=I1865,IF(J1865-J1864&gt;0,(J1865-J1864)*1440,0),0)</f>
        <v>0</v>
      </c>
      <c r="L1864" s="14">
        <f>2+L1605-Datos!$C$8</f>
        <v>9.48</v>
      </c>
      <c r="M1864" s="13" t="s">
        <v>56121</v>
      </c>
      <c r="N1864" s="1" t="s">
        <v>18544</v>
      </c>
      <c r="O1864" s="1">
        <v>60</v>
      </c>
      <c r="P1864" s="1" t="s">
        <v>27</v>
      </c>
      <c r="Q1864" s="4" t="s">
        <v>21</v>
      </c>
    </row>
    <row r="1865" spans="1:17" ht="22.5" x14ac:dyDescent="0.25">
      <c r="A1865" s="3">
        <v>12635</v>
      </c>
      <c r="B1865" s="1" t="s">
        <v>38927</v>
      </c>
      <c r="C1865" s="1" t="s">
        <v>15</v>
      </c>
      <c r="D1865" s="1" t="s">
        <v>30</v>
      </c>
      <c r="E1865" s="1">
        <v>74529608</v>
      </c>
      <c r="F1865" s="1" t="s">
        <v>38928</v>
      </c>
      <c r="G1865" s="1">
        <v>2230365</v>
      </c>
      <c r="H1865" s="1" t="s">
        <v>38929</v>
      </c>
      <c r="I1865" s="2">
        <v>45052</v>
      </c>
      <c r="J1865" s="15" t="str">
        <f>MID(Tabla1[[#This Row],[HORA]],1,5)</f>
        <v>17:51</v>
      </c>
      <c r="K1865" s="16">
        <f>IF(Tabla1[[#This Row],[FECHA]]=I1866,IF(J1866-J1865&gt;0,(J1866-J1865)*1440,0),0)</f>
        <v>0.99999999999999645</v>
      </c>
      <c r="L1865" s="14">
        <f>2+L1606-Datos!$C$8</f>
        <v>11.18</v>
      </c>
      <c r="M1865" s="13" t="s">
        <v>56121</v>
      </c>
      <c r="N1865" s="1" t="s">
        <v>38930</v>
      </c>
      <c r="O1865" s="1">
        <v>25</v>
      </c>
      <c r="P1865" s="1" t="s">
        <v>170</v>
      </c>
      <c r="Q1865" s="4" t="s">
        <v>21</v>
      </c>
    </row>
    <row r="1866" spans="1:17" ht="22.5" x14ac:dyDescent="0.25">
      <c r="A1866" s="3">
        <v>5927</v>
      </c>
      <c r="B1866" s="1" t="s">
        <v>18545</v>
      </c>
      <c r="C1866" s="1" t="s">
        <v>15</v>
      </c>
      <c r="D1866" s="1" t="s">
        <v>40</v>
      </c>
      <c r="E1866" s="1">
        <v>16430328</v>
      </c>
      <c r="F1866" s="1" t="s">
        <v>6406</v>
      </c>
      <c r="G1866" s="1">
        <v>76277319</v>
      </c>
      <c r="H1866" s="1" t="s">
        <v>18546</v>
      </c>
      <c r="I1866" s="2">
        <v>45052</v>
      </c>
      <c r="J1866" s="15" t="str">
        <f>MID(Tabla1[[#This Row],[HORA]],1,5)</f>
        <v>17:52</v>
      </c>
      <c r="K1866" s="16">
        <f>IF(Tabla1[[#This Row],[FECHA]]=I1867,IF(J1867-J1866&gt;0,(J1867-J1866)*1440,0),0)</f>
        <v>0.99999999999999645</v>
      </c>
      <c r="L1866" s="14">
        <f>2+L1607-Datos!$C$8</f>
        <v>8.34</v>
      </c>
      <c r="M1866" s="13" t="s">
        <v>56122</v>
      </c>
      <c r="N1866" s="1" t="s">
        <v>18547</v>
      </c>
      <c r="O1866" s="1">
        <v>30</v>
      </c>
      <c r="P1866" s="1" t="s">
        <v>27</v>
      </c>
      <c r="Q1866" s="4" t="s">
        <v>21</v>
      </c>
    </row>
    <row r="1867" spans="1:17" ht="22.5" x14ac:dyDescent="0.25">
      <c r="A1867" s="3">
        <v>12636</v>
      </c>
      <c r="B1867" s="1" t="s">
        <v>38931</v>
      </c>
      <c r="C1867" s="1" t="s">
        <v>15</v>
      </c>
      <c r="D1867" s="1" t="s">
        <v>228</v>
      </c>
      <c r="E1867" s="1">
        <v>71718723</v>
      </c>
      <c r="F1867" s="1" t="s">
        <v>38932</v>
      </c>
      <c r="G1867" s="1">
        <v>18135703</v>
      </c>
      <c r="H1867" s="1" t="s">
        <v>38933</v>
      </c>
      <c r="I1867" s="2">
        <v>45052</v>
      </c>
      <c r="J1867" s="15" t="str">
        <f>MID(Tabla1[[#This Row],[HORA]],1,5)</f>
        <v>17:53</v>
      </c>
      <c r="K1867" s="16">
        <f>IF(Tabla1[[#This Row],[FECHA]]=I1868,IF(J1868-J1867&gt;0,(J1868-J1867)*1440,0),0)</f>
        <v>1.9999999999999929</v>
      </c>
      <c r="L1867" s="14">
        <f>2+L1608-Datos!$C$8</f>
        <v>9.2800000000000011</v>
      </c>
      <c r="M1867" s="13" t="s">
        <v>56123</v>
      </c>
      <c r="N1867" s="1" t="s">
        <v>174</v>
      </c>
      <c r="O1867" s="1">
        <v>10</v>
      </c>
      <c r="P1867" s="1" t="s">
        <v>170</v>
      </c>
      <c r="Q1867" s="4" t="s">
        <v>21</v>
      </c>
    </row>
    <row r="1868" spans="1:17" ht="22.5" x14ac:dyDescent="0.25">
      <c r="A1868" s="3">
        <v>5928</v>
      </c>
      <c r="B1868" s="1" t="s">
        <v>18548</v>
      </c>
      <c r="C1868" s="1" t="s">
        <v>15</v>
      </c>
      <c r="D1868" s="1" t="s">
        <v>82</v>
      </c>
      <c r="E1868" s="1">
        <v>46660151</v>
      </c>
      <c r="F1868" s="1" t="s">
        <v>18549</v>
      </c>
      <c r="G1868" s="1">
        <v>2230368</v>
      </c>
      <c r="H1868" s="1" t="s">
        <v>18550</v>
      </c>
      <c r="I1868" s="2">
        <v>45052</v>
      </c>
      <c r="J1868" s="15" t="str">
        <f>MID(Tabla1[[#This Row],[HORA]],1,5)</f>
        <v>17:55</v>
      </c>
      <c r="K1868" s="16">
        <f>IF(Tabla1[[#This Row],[FECHA]]=I1869,IF(J1869-J1868&gt;0,(J1869-J1868)*1440,0),0)</f>
        <v>0.99999999999999645</v>
      </c>
      <c r="L1868" s="14">
        <f>2+L1609-Datos!$C$8</f>
        <v>9.52</v>
      </c>
      <c r="M1868" s="13" t="s">
        <v>56125</v>
      </c>
      <c r="N1868" s="1" t="s">
        <v>18551</v>
      </c>
      <c r="O1868" s="1">
        <v>30</v>
      </c>
      <c r="P1868" s="1" t="s">
        <v>27</v>
      </c>
      <c r="Q1868" s="4" t="s">
        <v>21</v>
      </c>
    </row>
    <row r="1869" spans="1:17" ht="22.5" x14ac:dyDescent="0.25">
      <c r="A1869" s="3">
        <v>12637</v>
      </c>
      <c r="B1869" s="1" t="s">
        <v>38934</v>
      </c>
      <c r="C1869" s="1" t="s">
        <v>15</v>
      </c>
      <c r="D1869" s="1" t="s">
        <v>33</v>
      </c>
      <c r="E1869" s="1">
        <v>44340266</v>
      </c>
      <c r="F1869" s="1" t="s">
        <v>38935</v>
      </c>
      <c r="G1869" s="1">
        <v>40826179</v>
      </c>
      <c r="H1869" s="1" t="s">
        <v>38936</v>
      </c>
      <c r="I1869" s="2">
        <v>45052</v>
      </c>
      <c r="J1869" s="15" t="str">
        <f>MID(Tabla1[[#This Row],[HORA]],1,5)</f>
        <v>17:56</v>
      </c>
      <c r="K1869" s="16">
        <f>IF(Tabla1[[#This Row],[FECHA]]=I1870,IF(J1870-J1869&gt;0,(J1870-J1869)*1440,0),0)</f>
        <v>0.99999999999999645</v>
      </c>
      <c r="L1869" s="14">
        <f>2+L1610-Datos!$C$8</f>
        <v>7.19</v>
      </c>
      <c r="M1869" s="13" t="s">
        <v>56126</v>
      </c>
      <c r="N1869" s="1" t="s">
        <v>9352</v>
      </c>
      <c r="O1869" s="1">
        <v>20</v>
      </c>
      <c r="P1869" s="1" t="s">
        <v>170</v>
      </c>
      <c r="Q1869" s="4" t="s">
        <v>21</v>
      </c>
    </row>
    <row r="1870" spans="1:17" ht="22.5" x14ac:dyDescent="0.25">
      <c r="A1870" s="3">
        <v>5929</v>
      </c>
      <c r="B1870" s="1" t="s">
        <v>18552</v>
      </c>
      <c r="C1870" s="1" t="s">
        <v>15</v>
      </c>
      <c r="D1870" s="1" t="s">
        <v>77</v>
      </c>
      <c r="E1870" s="1">
        <v>27281774</v>
      </c>
      <c r="F1870" s="1" t="s">
        <v>18553</v>
      </c>
      <c r="G1870" s="1">
        <v>2230369</v>
      </c>
      <c r="H1870" s="1" t="s">
        <v>18554</v>
      </c>
      <c r="I1870" s="2">
        <v>45052</v>
      </c>
      <c r="J1870" s="15" t="str">
        <f>MID(Tabla1[[#This Row],[HORA]],1,5)</f>
        <v>17:57</v>
      </c>
      <c r="K1870" s="16">
        <f>IF(Tabla1[[#This Row],[FECHA]]=I1871,IF(J1871-J1870&gt;0,(J1871-J1870)*1440,0),0)</f>
        <v>3.9999999999999858</v>
      </c>
      <c r="L1870" s="14">
        <f>2+L1611-Datos!$C$8</f>
        <v>8.43</v>
      </c>
      <c r="M1870" s="13" t="s">
        <v>56127</v>
      </c>
      <c r="N1870" s="1" t="s">
        <v>18555</v>
      </c>
      <c r="O1870" s="1">
        <v>20</v>
      </c>
      <c r="P1870" s="1" t="s">
        <v>27</v>
      </c>
      <c r="Q1870" s="4" t="s">
        <v>21</v>
      </c>
    </row>
    <row r="1871" spans="1:17" ht="22.5" x14ac:dyDescent="0.25">
      <c r="A1871" s="3">
        <v>5930</v>
      </c>
      <c r="B1871" s="1" t="s">
        <v>18556</v>
      </c>
      <c r="C1871" s="1" t="s">
        <v>15</v>
      </c>
      <c r="D1871" s="1" t="s">
        <v>119</v>
      </c>
      <c r="E1871" s="1">
        <v>40424997</v>
      </c>
      <c r="F1871" s="1" t="s">
        <v>18557</v>
      </c>
      <c r="G1871" s="1">
        <v>40424997</v>
      </c>
      <c r="H1871" s="1" t="s">
        <v>18557</v>
      </c>
      <c r="I1871" s="2">
        <v>45052</v>
      </c>
      <c r="J1871" s="15" t="str">
        <f>MID(Tabla1[[#This Row],[HORA]],1,5)</f>
        <v>18:01</v>
      </c>
      <c r="K1871" s="16">
        <f>IF(Tabla1[[#This Row],[FECHA]]=I1872,IF(J1872-J1871&gt;0,(J1872-J1871)*1440,0),0)</f>
        <v>1.9999999999999929</v>
      </c>
      <c r="L1871" s="14">
        <f>2+L1612-Datos!$C$8</f>
        <v>8.120000000000001</v>
      </c>
      <c r="M1871" s="13" t="s">
        <v>56140</v>
      </c>
      <c r="N1871" s="1" t="s">
        <v>18558</v>
      </c>
      <c r="O1871" s="1">
        <v>15</v>
      </c>
      <c r="P1871" s="1" t="s">
        <v>27</v>
      </c>
      <c r="Q1871" s="4" t="s">
        <v>21</v>
      </c>
    </row>
    <row r="1872" spans="1:17" ht="22.5" x14ac:dyDescent="0.25">
      <c r="A1872" s="3">
        <v>12638</v>
      </c>
      <c r="B1872" s="1" t="s">
        <v>38937</v>
      </c>
      <c r="C1872" s="1" t="s">
        <v>15</v>
      </c>
      <c r="D1872" s="1" t="s">
        <v>8138</v>
      </c>
      <c r="E1872" s="1">
        <v>75651501</v>
      </c>
      <c r="F1872" s="1" t="s">
        <v>10005</v>
      </c>
      <c r="G1872" s="1">
        <v>47136714</v>
      </c>
      <c r="H1872" s="1" t="s">
        <v>38938</v>
      </c>
      <c r="I1872" s="2">
        <v>45052</v>
      </c>
      <c r="J1872" s="15" t="str">
        <f>MID(Tabla1[[#This Row],[HORA]],1,5)</f>
        <v>18:03</v>
      </c>
      <c r="K1872" s="16">
        <f>IF(Tabla1[[#This Row],[FECHA]]=I1873,IF(J1873-J1872&gt;0,(J1873-J1872)*1440,0),0)</f>
        <v>1.9999999999999929</v>
      </c>
      <c r="L1872" s="14">
        <f>2+L1613-Datos!$C$8</f>
        <v>9.5</v>
      </c>
      <c r="M1872" s="13" t="s">
        <v>56142</v>
      </c>
      <c r="N1872" s="1" t="s">
        <v>18014</v>
      </c>
      <c r="O1872" s="1">
        <v>15</v>
      </c>
      <c r="P1872" s="1" t="s">
        <v>170</v>
      </c>
      <c r="Q1872" s="4" t="s">
        <v>21</v>
      </c>
    </row>
    <row r="1873" spans="1:17" ht="22.5" x14ac:dyDescent="0.25">
      <c r="A1873" s="3">
        <v>5931</v>
      </c>
      <c r="B1873" s="1" t="s">
        <v>18559</v>
      </c>
      <c r="C1873" s="1" t="s">
        <v>15</v>
      </c>
      <c r="D1873" s="1" t="s">
        <v>33</v>
      </c>
      <c r="E1873" s="1">
        <v>43764663</v>
      </c>
      <c r="F1873" s="1" t="s">
        <v>18560</v>
      </c>
      <c r="G1873" s="1">
        <v>46559904</v>
      </c>
      <c r="H1873" s="1" t="s">
        <v>18561</v>
      </c>
      <c r="I1873" s="2">
        <v>45052</v>
      </c>
      <c r="J1873" s="15" t="str">
        <f>MID(Tabla1[[#This Row],[HORA]],1,5)</f>
        <v>18:05</v>
      </c>
      <c r="K1873" s="16">
        <f>IF(Tabla1[[#This Row],[FECHA]]=I1874,IF(J1874-J1873&gt;0,(J1874-J1873)*1440,0),0)</f>
        <v>1.9999999999999929</v>
      </c>
      <c r="L1873" s="14">
        <f>2+L1614-Datos!$C$8</f>
        <v>9.4400000000000013</v>
      </c>
      <c r="M1873" s="13" t="s">
        <v>56144</v>
      </c>
      <c r="N1873" s="1" t="s">
        <v>10263</v>
      </c>
      <c r="O1873" s="1">
        <v>20</v>
      </c>
      <c r="P1873" s="1" t="s">
        <v>27</v>
      </c>
      <c r="Q1873" s="4" t="s">
        <v>21</v>
      </c>
    </row>
    <row r="1874" spans="1:17" ht="22.5" x14ac:dyDescent="0.25">
      <c r="A1874" s="3">
        <v>12639</v>
      </c>
      <c r="B1874" s="1" t="s">
        <v>38939</v>
      </c>
      <c r="C1874" s="1" t="s">
        <v>15</v>
      </c>
      <c r="D1874" s="1" t="s">
        <v>228</v>
      </c>
      <c r="E1874" s="1">
        <v>40466655</v>
      </c>
      <c r="F1874" s="1" t="s">
        <v>1842</v>
      </c>
      <c r="G1874" s="1">
        <v>2230371</v>
      </c>
      <c r="H1874" s="1" t="s">
        <v>38940</v>
      </c>
      <c r="I1874" s="2">
        <v>45052</v>
      </c>
      <c r="J1874" s="15" t="str">
        <f>MID(Tabla1[[#This Row],[HORA]],1,5)</f>
        <v>18:07</v>
      </c>
      <c r="K1874" s="16">
        <f>IF(Tabla1[[#This Row],[FECHA]]=I1875,IF(J1875-J1874&gt;0,(J1875-J1874)*1440,0),0)</f>
        <v>3.0000000000001492</v>
      </c>
      <c r="L1874" s="14">
        <f>2+L1615-Datos!$C$8</f>
        <v>9.34</v>
      </c>
      <c r="M1874" s="13" t="s">
        <v>56146</v>
      </c>
      <c r="N1874" s="1" t="s">
        <v>38941</v>
      </c>
      <c r="O1874" s="1">
        <v>25</v>
      </c>
      <c r="P1874" s="1" t="s">
        <v>170</v>
      </c>
      <c r="Q1874" s="4" t="s">
        <v>21</v>
      </c>
    </row>
    <row r="1875" spans="1:17" ht="22.5" x14ac:dyDescent="0.25">
      <c r="A1875" s="3">
        <v>1180</v>
      </c>
      <c r="B1875" s="1" t="s">
        <v>3269</v>
      </c>
      <c r="C1875" s="1" t="s">
        <v>15</v>
      </c>
      <c r="D1875" s="1" t="s">
        <v>40</v>
      </c>
      <c r="E1875" s="1">
        <v>16464789</v>
      </c>
      <c r="F1875" s="1" t="s">
        <v>3270</v>
      </c>
      <c r="G1875" s="1">
        <v>0</v>
      </c>
      <c r="H1875" s="1" t="s">
        <v>1788</v>
      </c>
      <c r="I1875" s="2">
        <v>45052</v>
      </c>
      <c r="J1875" s="15" t="str">
        <f>MID(Tabla1[[#This Row],[HORA]],1,5)</f>
        <v>18:10</v>
      </c>
      <c r="K1875" s="16">
        <f>IF(Tabla1[[#This Row],[FECHA]]=I1876,IF(J1876-J1875&gt;0,(J1876-J1875)*1440,0),0)</f>
        <v>0</v>
      </c>
      <c r="L1875" s="14">
        <f>2+L1616-Datos!$C$8</f>
        <v>7.0500000000000007</v>
      </c>
      <c r="M1875" s="13" t="s">
        <v>56149</v>
      </c>
      <c r="N1875" s="1" t="s">
        <v>1715</v>
      </c>
      <c r="O1875" s="1">
        <v>20</v>
      </c>
      <c r="P1875" s="1" t="s">
        <v>300</v>
      </c>
      <c r="Q1875" s="4" t="s">
        <v>21</v>
      </c>
    </row>
    <row r="1876" spans="1:17" ht="22.5" x14ac:dyDescent="0.25">
      <c r="A1876" s="3">
        <v>12640</v>
      </c>
      <c r="B1876" s="1" t="s">
        <v>38942</v>
      </c>
      <c r="C1876" s="1" t="s">
        <v>15</v>
      </c>
      <c r="D1876" s="1" t="s">
        <v>40</v>
      </c>
      <c r="E1876" s="1">
        <v>47913445</v>
      </c>
      <c r="F1876" s="1" t="s">
        <v>38943</v>
      </c>
      <c r="G1876" s="1">
        <v>77145292</v>
      </c>
      <c r="H1876" s="1" t="s">
        <v>38944</v>
      </c>
      <c r="I1876" s="2">
        <v>45052</v>
      </c>
      <c r="J1876" s="15" t="str">
        <f>MID(Tabla1[[#This Row],[HORA]],1,5)</f>
        <v>18:10</v>
      </c>
      <c r="K1876" s="16">
        <f>IF(Tabla1[[#This Row],[FECHA]]=I1877,IF(J1877-J1876&gt;0,(J1877-J1876)*1440,0),0)</f>
        <v>0.99999999999983658</v>
      </c>
      <c r="L1876" s="14">
        <f>2+L1617-Datos!$C$8</f>
        <v>8.34</v>
      </c>
      <c r="M1876" s="13" t="s">
        <v>56149</v>
      </c>
      <c r="N1876" s="1" t="s">
        <v>38945</v>
      </c>
      <c r="O1876" s="1">
        <v>15</v>
      </c>
      <c r="P1876" s="1" t="s">
        <v>170</v>
      </c>
      <c r="Q1876" s="4" t="s">
        <v>21</v>
      </c>
    </row>
    <row r="1877" spans="1:17" ht="22.5" x14ac:dyDescent="0.25">
      <c r="A1877" s="3">
        <v>12641</v>
      </c>
      <c r="B1877" s="1" t="s">
        <v>38946</v>
      </c>
      <c r="C1877" s="1" t="s">
        <v>15</v>
      </c>
      <c r="D1877" s="1" t="s">
        <v>40</v>
      </c>
      <c r="E1877" s="1">
        <v>3317081</v>
      </c>
      <c r="F1877" s="1" t="s">
        <v>38947</v>
      </c>
      <c r="G1877" s="1">
        <v>3317081</v>
      </c>
      <c r="H1877" s="1" t="s">
        <v>38947</v>
      </c>
      <c r="I1877" s="2">
        <v>45052</v>
      </c>
      <c r="J1877" s="15" t="str">
        <f>MID(Tabla1[[#This Row],[HORA]],1,5)</f>
        <v>18:11</v>
      </c>
      <c r="K1877" s="16">
        <f>IF(Tabla1[[#This Row],[FECHA]]=I1878,IF(J1878-J1877&gt;0,(J1878-J1877)*1440,0),0)</f>
        <v>0.99999999999999645</v>
      </c>
      <c r="L1877" s="14">
        <f>2+L1618-Datos!$C$8</f>
        <v>7.3500000000000005</v>
      </c>
      <c r="M1877" s="13" t="s">
        <v>56150</v>
      </c>
      <c r="N1877" s="1" t="s">
        <v>18200</v>
      </c>
      <c r="O1877" s="1">
        <v>12</v>
      </c>
      <c r="P1877" s="1" t="s">
        <v>170</v>
      </c>
      <c r="Q1877" s="4" t="s">
        <v>21</v>
      </c>
    </row>
    <row r="1878" spans="1:17" ht="22.5" x14ac:dyDescent="0.25">
      <c r="A1878" s="3">
        <v>1181</v>
      </c>
      <c r="B1878" s="1" t="s">
        <v>3271</v>
      </c>
      <c r="C1878" s="1" t="s">
        <v>15</v>
      </c>
      <c r="D1878" s="1" t="s">
        <v>82</v>
      </c>
      <c r="E1878" s="1">
        <v>47062925</v>
      </c>
      <c r="F1878" s="1" t="s">
        <v>3272</v>
      </c>
      <c r="G1878" s="1">
        <v>43369119</v>
      </c>
      <c r="H1878" s="1" t="s">
        <v>3273</v>
      </c>
      <c r="I1878" s="2">
        <v>45052</v>
      </c>
      <c r="J1878" s="15" t="str">
        <f>MID(Tabla1[[#This Row],[HORA]],1,5)</f>
        <v>18:12</v>
      </c>
      <c r="K1878" s="16">
        <f>IF(Tabla1[[#This Row],[FECHA]]=I1879,IF(J1879-J1878&gt;0,(J1879-J1878)*1440,0),0)</f>
        <v>0.99999999999999645</v>
      </c>
      <c r="L1878" s="14">
        <f>2+L1619-Datos!$C$8</f>
        <v>10.36</v>
      </c>
      <c r="M1878" s="13" t="s">
        <v>56151</v>
      </c>
      <c r="N1878" s="1" t="s">
        <v>3274</v>
      </c>
      <c r="O1878" s="1">
        <v>20</v>
      </c>
      <c r="P1878" s="1" t="s">
        <v>300</v>
      </c>
      <c r="Q1878" s="4" t="s">
        <v>21</v>
      </c>
    </row>
    <row r="1879" spans="1:17" ht="22.5" x14ac:dyDescent="0.25">
      <c r="A1879" s="3">
        <v>12642</v>
      </c>
      <c r="B1879" s="1" t="s">
        <v>38948</v>
      </c>
      <c r="C1879" s="1" t="s">
        <v>15</v>
      </c>
      <c r="D1879" s="1" t="s">
        <v>40</v>
      </c>
      <c r="E1879" s="1">
        <v>16696628</v>
      </c>
      <c r="F1879" s="1" t="s">
        <v>7385</v>
      </c>
      <c r="G1879" s="1">
        <v>2230372</v>
      </c>
      <c r="H1879" s="1" t="s">
        <v>14068</v>
      </c>
      <c r="I1879" s="2">
        <v>45052</v>
      </c>
      <c r="J1879" s="15" t="str">
        <f>MID(Tabla1[[#This Row],[HORA]],1,5)</f>
        <v>18:13</v>
      </c>
      <c r="K1879" s="16">
        <f>IF(Tabla1[[#This Row],[FECHA]]=I1880,IF(J1880-J1879&gt;0,(J1880-J1879)*1440,0),0)</f>
        <v>1.0000000000001563</v>
      </c>
      <c r="L1879" s="14">
        <f>2+L1620-Datos!$C$8</f>
        <v>12.420000000000002</v>
      </c>
      <c r="M1879" s="13" t="s">
        <v>56152</v>
      </c>
      <c r="N1879" s="1" t="s">
        <v>38949</v>
      </c>
      <c r="O1879" s="1">
        <v>30</v>
      </c>
      <c r="P1879" s="1" t="s">
        <v>170</v>
      </c>
      <c r="Q1879" s="4" t="s">
        <v>21</v>
      </c>
    </row>
    <row r="1880" spans="1:17" ht="22.5" x14ac:dyDescent="0.25">
      <c r="A1880" s="3">
        <v>15768</v>
      </c>
      <c r="B1880" s="1" t="s">
        <v>47980</v>
      </c>
      <c r="C1880" s="1" t="s">
        <v>15</v>
      </c>
      <c r="D1880" s="1" t="s">
        <v>40</v>
      </c>
      <c r="E1880" s="1">
        <v>10166577131</v>
      </c>
      <c r="F1880" s="1" t="s">
        <v>47855</v>
      </c>
      <c r="G1880" s="1">
        <v>2230375</v>
      </c>
      <c r="H1880" s="1" t="s">
        <v>47856</v>
      </c>
      <c r="I1880" s="2">
        <v>45052</v>
      </c>
      <c r="J1880" s="15" t="str">
        <f>MID(Tabla1[[#This Row],[HORA]],1,5)</f>
        <v>18:14</v>
      </c>
      <c r="K1880" s="16">
        <f>IF(Tabla1[[#This Row],[FECHA]]=I1881,IF(J1881-J1880&gt;0,(J1881-J1880)*1440,0),0)</f>
        <v>1.999999999999833</v>
      </c>
      <c r="L1880" s="14">
        <f>2+L1621-Datos!$C$8</f>
        <v>8.2900000000000009</v>
      </c>
      <c r="M1880" s="13" t="s">
        <v>56153</v>
      </c>
      <c r="N1880" s="1" t="s">
        <v>47981</v>
      </c>
      <c r="O1880" s="1">
        <v>20</v>
      </c>
      <c r="P1880" s="1" t="s">
        <v>300</v>
      </c>
      <c r="Q1880" s="4" t="s">
        <v>21</v>
      </c>
    </row>
    <row r="1881" spans="1:17" ht="22.5" x14ac:dyDescent="0.25">
      <c r="A1881" s="3">
        <v>15769</v>
      </c>
      <c r="B1881" s="1" t="s">
        <v>47982</v>
      </c>
      <c r="C1881" s="1" t="s">
        <v>15</v>
      </c>
      <c r="D1881" s="1" t="s">
        <v>161</v>
      </c>
      <c r="E1881" s="1">
        <v>10166577131</v>
      </c>
      <c r="F1881" s="1" t="s">
        <v>47855</v>
      </c>
      <c r="G1881" s="1">
        <v>2230379</v>
      </c>
      <c r="H1881" s="1" t="s">
        <v>47983</v>
      </c>
      <c r="I1881" s="2">
        <v>45052</v>
      </c>
      <c r="J1881" s="15" t="str">
        <f>MID(Tabla1[[#This Row],[HORA]],1,5)</f>
        <v>18:16</v>
      </c>
      <c r="K1881" s="16">
        <f>IF(Tabla1[[#This Row],[FECHA]]=I1882,IF(J1882-J1881&gt;0,(J1882-J1881)*1440,0),0)</f>
        <v>2.0000000000001528</v>
      </c>
      <c r="L1881" s="14">
        <f>2+L1622-Datos!$C$8</f>
        <v>8.1000000000000014</v>
      </c>
      <c r="M1881" s="13" t="s">
        <v>56155</v>
      </c>
      <c r="N1881" s="1" t="s">
        <v>47984</v>
      </c>
      <c r="O1881" s="1">
        <v>10</v>
      </c>
      <c r="P1881" s="1" t="s">
        <v>300</v>
      </c>
      <c r="Q1881" s="4" t="s">
        <v>21</v>
      </c>
    </row>
    <row r="1882" spans="1:17" ht="22.5" x14ac:dyDescent="0.25">
      <c r="A1882" s="3">
        <v>1182</v>
      </c>
      <c r="B1882" s="1" t="s">
        <v>3275</v>
      </c>
      <c r="C1882" s="1" t="s">
        <v>15</v>
      </c>
      <c r="D1882" s="1" t="s">
        <v>637</v>
      </c>
      <c r="E1882" s="1">
        <v>44363364</v>
      </c>
      <c r="F1882" s="1" t="s">
        <v>3276</v>
      </c>
      <c r="G1882" s="1">
        <v>0</v>
      </c>
      <c r="H1882" s="1" t="s">
        <v>1788</v>
      </c>
      <c r="I1882" s="2">
        <v>45052</v>
      </c>
      <c r="J1882" s="15" t="str">
        <f>MID(Tabla1[[#This Row],[HORA]],1,5)</f>
        <v>18:18</v>
      </c>
      <c r="K1882" s="16">
        <f>IF(Tabla1[[#This Row],[FECHA]]=I1883,IF(J1883-J1882&gt;0,(J1883-J1882)*1440,0),0)</f>
        <v>1.999999999999833</v>
      </c>
      <c r="L1882" s="14">
        <f>2+L1623-Datos!$C$8</f>
        <v>10.190000000000001</v>
      </c>
      <c r="M1882" s="13" t="s">
        <v>56157</v>
      </c>
      <c r="N1882" s="1" t="s">
        <v>1715</v>
      </c>
      <c r="O1882" s="1">
        <v>50</v>
      </c>
      <c r="P1882" s="1" t="s">
        <v>300</v>
      </c>
      <c r="Q1882" s="4" t="s">
        <v>21</v>
      </c>
    </row>
    <row r="1883" spans="1:17" ht="22.5" x14ac:dyDescent="0.25">
      <c r="A1883" s="3">
        <v>12643</v>
      </c>
      <c r="B1883" s="1" t="s">
        <v>38950</v>
      </c>
      <c r="C1883" s="1" t="s">
        <v>15</v>
      </c>
      <c r="D1883" s="1" t="s">
        <v>71</v>
      </c>
      <c r="E1883" s="1">
        <v>70051367</v>
      </c>
      <c r="F1883" s="1" t="s">
        <v>28795</v>
      </c>
      <c r="G1883" s="1">
        <v>2230381</v>
      </c>
      <c r="H1883" s="1" t="s">
        <v>28796</v>
      </c>
      <c r="I1883" s="2">
        <v>45052</v>
      </c>
      <c r="J1883" s="15" t="str">
        <f>MID(Tabla1[[#This Row],[HORA]],1,5)</f>
        <v>18:20</v>
      </c>
      <c r="K1883" s="16">
        <f>IF(Tabla1[[#This Row],[FECHA]]=I1884,IF(J1884-J1883&gt;0,(J1884-J1883)*1440,0),0)</f>
        <v>0</v>
      </c>
      <c r="L1883" s="14">
        <f>2+L1624-Datos!$C$8</f>
        <v>7.53</v>
      </c>
      <c r="M1883" s="13" t="s">
        <v>56159</v>
      </c>
      <c r="N1883" s="1" t="s">
        <v>38951</v>
      </c>
      <c r="O1883" s="1">
        <v>25</v>
      </c>
      <c r="P1883" s="1" t="s">
        <v>170</v>
      </c>
      <c r="Q1883" s="4" t="s">
        <v>21</v>
      </c>
    </row>
    <row r="1884" spans="1:17" ht="22.5" x14ac:dyDescent="0.25">
      <c r="A1884" s="3">
        <v>12644</v>
      </c>
      <c r="B1884" s="1" t="s">
        <v>38950</v>
      </c>
      <c r="C1884" s="1" t="s">
        <v>15</v>
      </c>
      <c r="D1884" s="1" t="s">
        <v>71</v>
      </c>
      <c r="E1884" s="1">
        <v>70051367</v>
      </c>
      <c r="F1884" s="1" t="s">
        <v>28795</v>
      </c>
      <c r="G1884" s="1">
        <v>2230381</v>
      </c>
      <c r="H1884" s="1" t="s">
        <v>28796</v>
      </c>
      <c r="I1884" s="2">
        <v>45052</v>
      </c>
      <c r="J1884" s="15" t="str">
        <f>MID(Tabla1[[#This Row],[HORA]],1,5)</f>
        <v>18:20</v>
      </c>
      <c r="K1884" s="16">
        <f>IF(Tabla1[[#This Row],[FECHA]]=I1885,IF(J1885-J1884&gt;0,(J1885-J1884)*1440,0),0)</f>
        <v>1.0000000000001563</v>
      </c>
      <c r="L1884" s="14">
        <f>2+L1625-Datos!$C$8</f>
        <v>9.2600000000000016</v>
      </c>
      <c r="M1884" s="13" t="s">
        <v>56159</v>
      </c>
      <c r="N1884" s="1" t="s">
        <v>38952</v>
      </c>
      <c r="O1884" s="1">
        <v>25</v>
      </c>
      <c r="P1884" s="1" t="s">
        <v>170</v>
      </c>
      <c r="Q1884" s="4" t="s">
        <v>21</v>
      </c>
    </row>
    <row r="1885" spans="1:17" ht="22.5" x14ac:dyDescent="0.25">
      <c r="A1885" s="3">
        <v>81</v>
      </c>
      <c r="B1885" s="1" t="s">
        <v>197</v>
      </c>
      <c r="C1885" s="1" t="s">
        <v>15</v>
      </c>
      <c r="D1885" s="1" t="s">
        <v>16</v>
      </c>
      <c r="E1885" s="1">
        <v>16421143</v>
      </c>
      <c r="F1885" s="1" t="s">
        <v>135</v>
      </c>
      <c r="G1885" s="1">
        <v>2230382</v>
      </c>
      <c r="H1885" s="1" t="s">
        <v>136</v>
      </c>
      <c r="I1885" s="2">
        <v>45052</v>
      </c>
      <c r="J1885" s="15" t="str">
        <f>MID(Tabla1[[#This Row],[HORA]],1,5)</f>
        <v>18:21</v>
      </c>
      <c r="K1885" s="16">
        <f>IF(Tabla1[[#This Row],[FECHA]]=I1886,IF(J1886-J1885&gt;0,(J1886-J1885)*1440,0),0)</f>
        <v>2.9999999999998295</v>
      </c>
      <c r="L1885" s="14">
        <f>2+L1626-Datos!$C$8</f>
        <v>11.120000000000001</v>
      </c>
      <c r="M1885" s="13" t="s">
        <v>56160</v>
      </c>
      <c r="N1885" s="1" t="s">
        <v>198</v>
      </c>
      <c r="O1885" s="1">
        <v>0</v>
      </c>
      <c r="P1885" s="1" t="s">
        <v>27</v>
      </c>
      <c r="Q1885" s="4" t="s">
        <v>21</v>
      </c>
    </row>
    <row r="1886" spans="1:17" ht="22.5" x14ac:dyDescent="0.25">
      <c r="A1886" s="3">
        <v>12645</v>
      </c>
      <c r="B1886" s="1" t="s">
        <v>38953</v>
      </c>
      <c r="C1886" s="1" t="s">
        <v>15</v>
      </c>
      <c r="D1886" s="1" t="s">
        <v>71</v>
      </c>
      <c r="E1886" s="1">
        <v>77344876</v>
      </c>
      <c r="F1886" s="1" t="s">
        <v>38954</v>
      </c>
      <c r="G1886" s="1">
        <v>2230384</v>
      </c>
      <c r="H1886" s="1" t="s">
        <v>38955</v>
      </c>
      <c r="I1886" s="2">
        <v>45052</v>
      </c>
      <c r="J1886" s="15" t="str">
        <f>MID(Tabla1[[#This Row],[HORA]],1,5)</f>
        <v>18:24</v>
      </c>
      <c r="K1886" s="16">
        <f>IF(Tabla1[[#This Row],[FECHA]]=I1887,IF(J1887-J1886&gt;0,(J1887-J1886)*1440,0),0)</f>
        <v>0</v>
      </c>
      <c r="L1886" s="14">
        <f>2+L1627-Datos!$C$8</f>
        <v>8.42</v>
      </c>
      <c r="M1886" s="13" t="s">
        <v>56163</v>
      </c>
      <c r="N1886" s="1" t="s">
        <v>38956</v>
      </c>
      <c r="O1886" s="1">
        <v>25</v>
      </c>
      <c r="P1886" s="1" t="s">
        <v>170</v>
      </c>
      <c r="Q1886" s="4" t="s">
        <v>21</v>
      </c>
    </row>
    <row r="1887" spans="1:17" ht="22.5" x14ac:dyDescent="0.25">
      <c r="A1887" s="3">
        <v>12646</v>
      </c>
      <c r="B1887" s="1" t="s">
        <v>38953</v>
      </c>
      <c r="C1887" s="1" t="s">
        <v>15</v>
      </c>
      <c r="D1887" s="1" t="s">
        <v>71</v>
      </c>
      <c r="E1887" s="1">
        <v>77344876</v>
      </c>
      <c r="F1887" s="1" t="s">
        <v>38954</v>
      </c>
      <c r="G1887" s="1">
        <v>2230384</v>
      </c>
      <c r="H1887" s="1" t="s">
        <v>38955</v>
      </c>
      <c r="I1887" s="2">
        <v>45052</v>
      </c>
      <c r="J1887" s="15" t="str">
        <f>MID(Tabla1[[#This Row],[HORA]],1,5)</f>
        <v>18:24</v>
      </c>
      <c r="K1887" s="16">
        <f>IF(Tabla1[[#This Row],[FECHA]]=I1888,IF(J1888-J1887&gt;0,(J1888-J1887)*1440,0),0)</f>
        <v>2.0000000000001528</v>
      </c>
      <c r="L1887" s="14">
        <f>2+L1628-Datos!$C$8</f>
        <v>9.08</v>
      </c>
      <c r="M1887" s="13" t="s">
        <v>56163</v>
      </c>
      <c r="N1887" s="1" t="s">
        <v>38957</v>
      </c>
      <c r="O1887" s="1">
        <v>25</v>
      </c>
      <c r="P1887" s="1" t="s">
        <v>170</v>
      </c>
      <c r="Q1887" s="4" t="s">
        <v>21</v>
      </c>
    </row>
    <row r="1888" spans="1:17" ht="22.5" x14ac:dyDescent="0.25">
      <c r="A1888" s="3">
        <v>5932</v>
      </c>
      <c r="B1888" s="1" t="s">
        <v>18562</v>
      </c>
      <c r="C1888" s="1" t="s">
        <v>15</v>
      </c>
      <c r="D1888" s="1" t="s">
        <v>40</v>
      </c>
      <c r="E1888" s="1">
        <v>16750179</v>
      </c>
      <c r="F1888" s="1" t="s">
        <v>18563</v>
      </c>
      <c r="G1888" s="1">
        <v>16750179</v>
      </c>
      <c r="H1888" s="1" t="s">
        <v>18563</v>
      </c>
      <c r="I1888" s="2">
        <v>45052</v>
      </c>
      <c r="J1888" s="15" t="str">
        <f>MID(Tabla1[[#This Row],[HORA]],1,5)</f>
        <v>18:26</v>
      </c>
      <c r="K1888" s="16">
        <f>IF(Tabla1[[#This Row],[FECHA]]=I1889,IF(J1889-J1888&gt;0,(J1889-J1888)*1440,0),0)</f>
        <v>0</v>
      </c>
      <c r="L1888" s="14">
        <f>2+L1629-Datos!$C$8</f>
        <v>9.02</v>
      </c>
      <c r="M1888" s="13" t="s">
        <v>56165</v>
      </c>
      <c r="N1888" s="1" t="s">
        <v>9926</v>
      </c>
      <c r="O1888" s="1">
        <v>10</v>
      </c>
      <c r="P1888" s="1" t="s">
        <v>27</v>
      </c>
      <c r="Q1888" s="4" t="s">
        <v>21</v>
      </c>
    </row>
    <row r="1889" spans="1:17" ht="22.5" x14ac:dyDescent="0.25">
      <c r="A1889" s="3">
        <v>15770</v>
      </c>
      <c r="B1889" s="1" t="s">
        <v>47985</v>
      </c>
      <c r="C1889" s="1" t="s">
        <v>15</v>
      </c>
      <c r="D1889" s="1" t="s">
        <v>82</v>
      </c>
      <c r="E1889" s="1">
        <v>20608252119</v>
      </c>
      <c r="F1889" s="1" t="s">
        <v>47986</v>
      </c>
      <c r="G1889" s="1">
        <v>4239622</v>
      </c>
      <c r="H1889" s="1" t="s">
        <v>14187</v>
      </c>
      <c r="I1889" s="2">
        <v>45052</v>
      </c>
      <c r="J1889" s="15" t="str">
        <f>MID(Tabla1[[#This Row],[HORA]],1,5)</f>
        <v>18:26</v>
      </c>
      <c r="K1889" s="16">
        <f>IF(Tabla1[[#This Row],[FECHA]]=I1890,IF(J1890-J1889&gt;0,(J1890-J1889)*1440,0),0)</f>
        <v>1.999999999999833</v>
      </c>
      <c r="L1889" s="14">
        <f>2+L1630-Datos!$C$8</f>
        <v>7.120000000000001</v>
      </c>
      <c r="M1889" s="13" t="s">
        <v>56165</v>
      </c>
      <c r="N1889" s="1" t="s">
        <v>2383</v>
      </c>
      <c r="O1889" s="1">
        <v>10</v>
      </c>
      <c r="P1889" s="1" t="s">
        <v>300</v>
      </c>
      <c r="Q1889" s="4" t="s">
        <v>21</v>
      </c>
    </row>
    <row r="1890" spans="1:17" ht="22.5" x14ac:dyDescent="0.25">
      <c r="A1890" s="3">
        <v>12647</v>
      </c>
      <c r="B1890" s="1" t="s">
        <v>38958</v>
      </c>
      <c r="C1890" s="1" t="s">
        <v>15</v>
      </c>
      <c r="D1890" s="1" t="s">
        <v>228</v>
      </c>
      <c r="E1890" s="1">
        <v>16633353</v>
      </c>
      <c r="F1890" s="1" t="s">
        <v>38959</v>
      </c>
      <c r="G1890" s="1">
        <v>2230386</v>
      </c>
      <c r="H1890" s="1" t="s">
        <v>38960</v>
      </c>
      <c r="I1890" s="2">
        <v>45052</v>
      </c>
      <c r="J1890" s="15" t="str">
        <f>MID(Tabla1[[#This Row],[HORA]],1,5)</f>
        <v>18:28</v>
      </c>
      <c r="K1890" s="16">
        <f>IF(Tabla1[[#This Row],[FECHA]]=I1891,IF(J1891-J1890&gt;0,(J1891-J1890)*1440,0),0)</f>
        <v>2.0000000000001528</v>
      </c>
      <c r="L1890" s="14">
        <f>2+L1631-Datos!$C$8</f>
        <v>8.1300000000000008</v>
      </c>
      <c r="M1890" s="13" t="s">
        <v>56167</v>
      </c>
      <c r="N1890" s="1" t="s">
        <v>38961</v>
      </c>
      <c r="O1890" s="1">
        <v>20</v>
      </c>
      <c r="P1890" s="1" t="s">
        <v>170</v>
      </c>
      <c r="Q1890" s="4" t="s">
        <v>21</v>
      </c>
    </row>
    <row r="1891" spans="1:17" ht="22.5" x14ac:dyDescent="0.25">
      <c r="A1891" s="3">
        <v>18152</v>
      </c>
      <c r="B1891" s="1" t="s">
        <v>54254</v>
      </c>
      <c r="C1891" s="1" t="s">
        <v>15</v>
      </c>
      <c r="D1891" s="1" t="s">
        <v>40</v>
      </c>
      <c r="E1891" s="1">
        <v>20538902374</v>
      </c>
      <c r="F1891" s="1" t="s">
        <v>48400</v>
      </c>
      <c r="G1891" s="1">
        <v>2865807</v>
      </c>
      <c r="H1891" s="1" t="s">
        <v>54255</v>
      </c>
      <c r="I1891" s="2">
        <v>45052</v>
      </c>
      <c r="J1891" s="15" t="str">
        <f>MID(Tabla1[[#This Row],[HORA]],1,5)</f>
        <v>18:30</v>
      </c>
      <c r="K1891" s="16">
        <f>IF(Tabla1[[#This Row],[FECHA]]=I1892,IF(J1892-J1891&gt;0,(J1892-J1891)*1440,0),0)</f>
        <v>2.9999999999999893</v>
      </c>
      <c r="L1891" s="14">
        <f>2+L1632-Datos!$C$8</f>
        <v>9.5</v>
      </c>
      <c r="M1891" s="13" t="s">
        <v>56169</v>
      </c>
      <c r="N1891" s="1" t="s">
        <v>54256</v>
      </c>
      <c r="O1891" s="1">
        <v>15</v>
      </c>
      <c r="P1891" s="1" t="s">
        <v>170</v>
      </c>
      <c r="Q1891" s="4" t="s">
        <v>21</v>
      </c>
    </row>
    <row r="1892" spans="1:17" ht="22.5" x14ac:dyDescent="0.25">
      <c r="A1892" s="3">
        <v>5933</v>
      </c>
      <c r="B1892" s="1" t="s">
        <v>18564</v>
      </c>
      <c r="C1892" s="1" t="s">
        <v>15</v>
      </c>
      <c r="D1892" s="1" t="s">
        <v>40</v>
      </c>
      <c r="E1892" s="1">
        <v>75470202</v>
      </c>
      <c r="F1892" s="1" t="s">
        <v>18565</v>
      </c>
      <c r="G1892" s="1">
        <v>2230387</v>
      </c>
      <c r="H1892" s="1" t="s">
        <v>18566</v>
      </c>
      <c r="I1892" s="2">
        <v>45052</v>
      </c>
      <c r="J1892" s="15" t="str">
        <f>MID(Tabla1[[#This Row],[HORA]],1,5)</f>
        <v>18:33</v>
      </c>
      <c r="K1892" s="16">
        <f>IF(Tabla1[[#This Row],[FECHA]]=I1893,IF(J1893-J1892&gt;0,(J1893-J1892)*1440,0),0)</f>
        <v>0.99999999999999645</v>
      </c>
      <c r="L1892" s="14">
        <f>2+L1633-Datos!$C$8</f>
        <v>9.25</v>
      </c>
      <c r="M1892" s="13" t="s">
        <v>56172</v>
      </c>
      <c r="N1892" s="1" t="s">
        <v>18567</v>
      </c>
      <c r="O1892" s="1">
        <v>30</v>
      </c>
      <c r="P1892" s="1" t="s">
        <v>27</v>
      </c>
      <c r="Q1892" s="4" t="s">
        <v>21</v>
      </c>
    </row>
    <row r="1893" spans="1:17" ht="22.5" x14ac:dyDescent="0.25">
      <c r="A1893" s="3">
        <v>12648</v>
      </c>
      <c r="B1893" s="1" t="s">
        <v>38962</v>
      </c>
      <c r="C1893" s="1" t="s">
        <v>15</v>
      </c>
      <c r="D1893" s="1" t="s">
        <v>40</v>
      </c>
      <c r="E1893" s="1">
        <v>27434511</v>
      </c>
      <c r="F1893" s="1" t="s">
        <v>38963</v>
      </c>
      <c r="G1893" s="1">
        <v>27740851</v>
      </c>
      <c r="H1893" s="1" t="s">
        <v>3636</v>
      </c>
      <c r="I1893" s="2">
        <v>45052</v>
      </c>
      <c r="J1893" s="15" t="str">
        <f>MID(Tabla1[[#This Row],[HORA]],1,5)</f>
        <v>18:34</v>
      </c>
      <c r="K1893" s="16">
        <f>IF(Tabla1[[#This Row],[FECHA]]=I1894,IF(J1894-J1893&gt;0,(J1894-J1893)*1440,0),0)</f>
        <v>1.9999999999999929</v>
      </c>
      <c r="L1893" s="14">
        <f>2+L1634-Datos!$C$8</f>
        <v>12.190000000000001</v>
      </c>
      <c r="M1893" s="13" t="s">
        <v>56173</v>
      </c>
      <c r="N1893" s="1" t="s">
        <v>38964</v>
      </c>
      <c r="O1893" s="1">
        <v>15</v>
      </c>
      <c r="P1893" s="1" t="s">
        <v>170</v>
      </c>
      <c r="Q1893" s="4" t="s">
        <v>21</v>
      </c>
    </row>
    <row r="1894" spans="1:17" ht="22.5" x14ac:dyDescent="0.25">
      <c r="A1894" s="3">
        <v>16800</v>
      </c>
      <c r="B1894" s="1" t="s">
        <v>50850</v>
      </c>
      <c r="C1894" s="1" t="s">
        <v>15</v>
      </c>
      <c r="D1894" s="1" t="s">
        <v>71</v>
      </c>
      <c r="E1894" s="1">
        <v>10408338374</v>
      </c>
      <c r="F1894" s="1" t="s">
        <v>50851</v>
      </c>
      <c r="G1894" s="1">
        <v>40833837</v>
      </c>
      <c r="H1894" s="1" t="s">
        <v>46800</v>
      </c>
      <c r="I1894" s="2">
        <v>45052</v>
      </c>
      <c r="J1894" s="15" t="str">
        <f>MID(Tabla1[[#This Row],[HORA]],1,5)</f>
        <v>18:36</v>
      </c>
      <c r="K1894" s="16">
        <f>IF(Tabla1[[#This Row],[FECHA]]=I1895,IF(J1895-J1894&gt;0,(J1895-J1894)*1440,0),0)</f>
        <v>3.9999999999999858</v>
      </c>
      <c r="L1894" s="14">
        <f>2+L1635-Datos!$C$8</f>
        <v>9.34</v>
      </c>
      <c r="M1894" s="13" t="s">
        <v>56175</v>
      </c>
      <c r="N1894" s="1" t="s">
        <v>50852</v>
      </c>
      <c r="O1894" s="1">
        <v>60</v>
      </c>
      <c r="P1894" s="1" t="s">
        <v>27</v>
      </c>
      <c r="Q1894" s="4" t="s">
        <v>21</v>
      </c>
    </row>
    <row r="1895" spans="1:17" ht="22.5" x14ac:dyDescent="0.25">
      <c r="A1895" s="3">
        <v>5934</v>
      </c>
      <c r="B1895" s="1" t="s">
        <v>18568</v>
      </c>
      <c r="C1895" s="1" t="s">
        <v>15</v>
      </c>
      <c r="D1895" s="1" t="s">
        <v>228</v>
      </c>
      <c r="E1895" s="1">
        <v>33961940</v>
      </c>
      <c r="F1895" s="1" t="s">
        <v>18569</v>
      </c>
      <c r="G1895" s="1">
        <v>33961940</v>
      </c>
      <c r="H1895" s="1" t="s">
        <v>18569</v>
      </c>
      <c r="I1895" s="2">
        <v>45052</v>
      </c>
      <c r="J1895" s="15" t="str">
        <f>MID(Tabla1[[#This Row],[HORA]],1,5)</f>
        <v>18:40</v>
      </c>
      <c r="K1895" s="16">
        <f>IF(Tabla1[[#This Row],[FECHA]]=I1896,IF(J1896-J1895&gt;0,(J1896-J1895)*1440,0),0)</f>
        <v>0</v>
      </c>
      <c r="L1895" s="14">
        <f>2+L1636-Datos!$C$8</f>
        <v>7.5500000000000007</v>
      </c>
      <c r="M1895" s="13" t="s">
        <v>56179</v>
      </c>
      <c r="N1895" s="1" t="s">
        <v>8403</v>
      </c>
      <c r="O1895" s="1">
        <v>10</v>
      </c>
      <c r="P1895" s="1" t="s">
        <v>27</v>
      </c>
      <c r="Q1895" s="4" t="s">
        <v>21</v>
      </c>
    </row>
    <row r="1896" spans="1:17" ht="22.5" x14ac:dyDescent="0.25">
      <c r="A1896" s="3">
        <v>12649</v>
      </c>
      <c r="B1896" s="1" t="s">
        <v>38965</v>
      </c>
      <c r="C1896" s="1" t="s">
        <v>15</v>
      </c>
      <c r="D1896" s="1" t="s">
        <v>40</v>
      </c>
      <c r="E1896" s="1">
        <v>43533183</v>
      </c>
      <c r="F1896" s="1" t="s">
        <v>38966</v>
      </c>
      <c r="G1896" s="1">
        <v>2230390</v>
      </c>
      <c r="H1896" s="1" t="s">
        <v>38967</v>
      </c>
      <c r="I1896" s="2">
        <v>45052</v>
      </c>
      <c r="J1896" s="15" t="str">
        <f>MID(Tabla1[[#This Row],[HORA]],1,5)</f>
        <v>18:40</v>
      </c>
      <c r="K1896" s="16">
        <f>IF(Tabla1[[#This Row],[FECHA]]=I1897,IF(J1897-J1896&gt;0,(J1897-J1896)*1440,0),0)</f>
        <v>1.9999999999999929</v>
      </c>
      <c r="L1896" s="14">
        <f>2+L1637-Datos!$C$8</f>
        <v>8.34</v>
      </c>
      <c r="M1896" s="13" t="s">
        <v>56179</v>
      </c>
      <c r="N1896" s="1" t="s">
        <v>38968</v>
      </c>
      <c r="O1896" s="1">
        <v>20</v>
      </c>
      <c r="P1896" s="1" t="s">
        <v>170</v>
      </c>
      <c r="Q1896" s="4" t="s">
        <v>21</v>
      </c>
    </row>
    <row r="1897" spans="1:17" ht="22.5" x14ac:dyDescent="0.25">
      <c r="A1897" s="3">
        <v>5935</v>
      </c>
      <c r="B1897" s="1" t="s">
        <v>18570</v>
      </c>
      <c r="C1897" s="1" t="s">
        <v>15</v>
      </c>
      <c r="D1897" s="1" t="s">
        <v>228</v>
      </c>
      <c r="E1897" s="1">
        <v>40513681</v>
      </c>
      <c r="F1897" s="1" t="s">
        <v>18571</v>
      </c>
      <c r="G1897" s="1">
        <v>2230391</v>
      </c>
      <c r="H1897" s="1" t="s">
        <v>18572</v>
      </c>
      <c r="I1897" s="2">
        <v>45052</v>
      </c>
      <c r="J1897" s="15" t="str">
        <f>MID(Tabla1[[#This Row],[HORA]],1,5)</f>
        <v>18:42</v>
      </c>
      <c r="K1897" s="16">
        <f>IF(Tabla1[[#This Row],[FECHA]]=I1898,IF(J1898-J1897&gt;0,(J1898-J1897)*1440,0),0)</f>
        <v>0.99999999999983658</v>
      </c>
      <c r="L1897" s="14">
        <f>2+L1638-Datos!$C$8</f>
        <v>7.08</v>
      </c>
      <c r="M1897" s="13" t="s">
        <v>56181</v>
      </c>
      <c r="N1897" s="1" t="s">
        <v>18573</v>
      </c>
      <c r="O1897" s="1">
        <v>10</v>
      </c>
      <c r="P1897" s="1" t="s">
        <v>27</v>
      </c>
      <c r="Q1897" s="4" t="s">
        <v>21</v>
      </c>
    </row>
    <row r="1898" spans="1:17" ht="22.5" x14ac:dyDescent="0.25">
      <c r="A1898" s="3">
        <v>5936</v>
      </c>
      <c r="B1898" s="1" t="s">
        <v>18574</v>
      </c>
      <c r="C1898" s="1" t="s">
        <v>15</v>
      </c>
      <c r="D1898" s="1" t="s">
        <v>1847</v>
      </c>
      <c r="E1898" s="1">
        <v>33721028</v>
      </c>
      <c r="F1898" s="1" t="s">
        <v>18575</v>
      </c>
      <c r="G1898" s="1">
        <v>33721028</v>
      </c>
      <c r="H1898" s="1" t="s">
        <v>18575</v>
      </c>
      <c r="I1898" s="2">
        <v>45052</v>
      </c>
      <c r="J1898" s="15" t="str">
        <f>MID(Tabla1[[#This Row],[HORA]],1,5)</f>
        <v>18:43</v>
      </c>
      <c r="K1898" s="16">
        <f>IF(Tabla1[[#This Row],[FECHA]]=I1899,IF(J1899-J1898&gt;0,(J1899-J1898)*1440,0),0)</f>
        <v>2.0000000000001528</v>
      </c>
      <c r="L1898" s="14">
        <f>2+L1639-Datos!$C$8</f>
        <v>10</v>
      </c>
      <c r="M1898" s="13" t="s">
        <v>56182</v>
      </c>
      <c r="N1898" s="1" t="s">
        <v>8403</v>
      </c>
      <c r="O1898" s="1">
        <v>10</v>
      </c>
      <c r="P1898" s="1" t="s">
        <v>27</v>
      </c>
      <c r="Q1898" s="4" t="s">
        <v>21</v>
      </c>
    </row>
    <row r="1899" spans="1:17" ht="22.5" x14ac:dyDescent="0.25">
      <c r="A1899" s="3">
        <v>18153</v>
      </c>
      <c r="B1899" s="1" t="s">
        <v>54257</v>
      </c>
      <c r="C1899" s="1" t="s">
        <v>15</v>
      </c>
      <c r="D1899" s="1" t="s">
        <v>82</v>
      </c>
      <c r="E1899" s="1">
        <v>20554911511</v>
      </c>
      <c r="F1899" s="1" t="s">
        <v>48411</v>
      </c>
      <c r="G1899" s="1">
        <v>2230392</v>
      </c>
      <c r="H1899" s="1" t="s">
        <v>49500</v>
      </c>
      <c r="I1899" s="2">
        <v>45052</v>
      </c>
      <c r="J1899" s="15" t="str">
        <f>MID(Tabla1[[#This Row],[HORA]],1,5)</f>
        <v>18:45</v>
      </c>
      <c r="K1899" s="16">
        <f>IF(Tabla1[[#This Row],[FECHA]]=I1900,IF(J1900-J1899&gt;0,(J1900-J1899)*1440,0),0)</f>
        <v>2.9999999999999893</v>
      </c>
      <c r="L1899" s="14">
        <f>2+L1640-Datos!$C$8</f>
        <v>12.48</v>
      </c>
      <c r="M1899" s="13" t="s">
        <v>56184</v>
      </c>
      <c r="N1899" s="1" t="s">
        <v>54258</v>
      </c>
      <c r="O1899" s="1">
        <v>20</v>
      </c>
      <c r="P1899" s="1" t="s">
        <v>170</v>
      </c>
      <c r="Q1899" s="4" t="s">
        <v>21</v>
      </c>
    </row>
    <row r="1900" spans="1:17" ht="22.5" x14ac:dyDescent="0.25">
      <c r="A1900" s="3">
        <v>5937</v>
      </c>
      <c r="B1900" s="1" t="s">
        <v>18576</v>
      </c>
      <c r="C1900" s="1" t="s">
        <v>15</v>
      </c>
      <c r="D1900" s="1" t="s">
        <v>228</v>
      </c>
      <c r="E1900" s="1">
        <v>33790892</v>
      </c>
      <c r="F1900" s="1" t="s">
        <v>18577</v>
      </c>
      <c r="G1900" s="1">
        <v>33790892</v>
      </c>
      <c r="H1900" s="1" t="s">
        <v>18577</v>
      </c>
      <c r="I1900" s="2">
        <v>45052</v>
      </c>
      <c r="J1900" s="15" t="str">
        <f>MID(Tabla1[[#This Row],[HORA]],1,5)</f>
        <v>18:48</v>
      </c>
      <c r="K1900" s="16">
        <f>IF(Tabla1[[#This Row],[FECHA]]=I1901,IF(J1901-J1900&gt;0,(J1901-J1900)*1440,0),0)</f>
        <v>0</v>
      </c>
      <c r="L1900" s="14">
        <f>2+L1641-Datos!$C$8</f>
        <v>8.18</v>
      </c>
      <c r="M1900" s="13" t="s">
        <v>56187</v>
      </c>
      <c r="N1900" s="1" t="s">
        <v>8423</v>
      </c>
      <c r="O1900" s="1">
        <v>10</v>
      </c>
      <c r="P1900" s="1" t="s">
        <v>27</v>
      </c>
      <c r="Q1900" s="4" t="s">
        <v>21</v>
      </c>
    </row>
    <row r="1901" spans="1:17" ht="22.5" x14ac:dyDescent="0.25">
      <c r="A1901" s="3">
        <v>12650</v>
      </c>
      <c r="B1901" s="1" t="s">
        <v>38969</v>
      </c>
      <c r="C1901" s="1" t="s">
        <v>15</v>
      </c>
      <c r="D1901" s="1" t="s">
        <v>71</v>
      </c>
      <c r="E1901" s="1">
        <v>43885283</v>
      </c>
      <c r="F1901" s="1" t="s">
        <v>38970</v>
      </c>
      <c r="G1901" s="1">
        <v>2230394</v>
      </c>
      <c r="H1901" s="1" t="s">
        <v>38971</v>
      </c>
      <c r="I1901" s="2">
        <v>45052</v>
      </c>
      <c r="J1901" s="15" t="str">
        <f>MID(Tabla1[[#This Row],[HORA]],1,5)</f>
        <v>18:48</v>
      </c>
      <c r="K1901" s="16">
        <f>IF(Tabla1[[#This Row],[FECHA]]=I1902,IF(J1902-J1901&gt;0,(J1902-J1901)*1440,0),0)</f>
        <v>0.99999999999999645</v>
      </c>
      <c r="L1901" s="14">
        <f>2+L1642-Datos!$C$8</f>
        <v>7.28</v>
      </c>
      <c r="M1901" s="13" t="s">
        <v>56187</v>
      </c>
      <c r="N1901" s="1" t="s">
        <v>38972</v>
      </c>
      <c r="O1901" s="1">
        <v>20</v>
      </c>
      <c r="P1901" s="1" t="s">
        <v>170</v>
      </c>
      <c r="Q1901" s="4" t="s">
        <v>21</v>
      </c>
    </row>
    <row r="1902" spans="1:17" ht="22.5" x14ac:dyDescent="0.25">
      <c r="A1902" s="3">
        <v>5938</v>
      </c>
      <c r="B1902" s="1" t="s">
        <v>18578</v>
      </c>
      <c r="C1902" s="1" t="s">
        <v>15</v>
      </c>
      <c r="D1902" s="1" t="s">
        <v>228</v>
      </c>
      <c r="E1902" s="1">
        <v>71435299</v>
      </c>
      <c r="F1902" s="1" t="s">
        <v>18579</v>
      </c>
      <c r="G1902" s="1">
        <v>71435299</v>
      </c>
      <c r="H1902" s="1" t="s">
        <v>18579</v>
      </c>
      <c r="I1902" s="2">
        <v>45052</v>
      </c>
      <c r="J1902" s="15" t="str">
        <f>MID(Tabla1[[#This Row],[HORA]],1,5)</f>
        <v>18:49</v>
      </c>
      <c r="K1902" s="16">
        <f>IF(Tabla1[[#This Row],[FECHA]]=I1903,IF(J1903-J1902&gt;0,(J1903-J1902)*1440,0),0)</f>
        <v>3.9999999999999858</v>
      </c>
      <c r="L1902" s="14">
        <f>2+L1643-Datos!$C$8</f>
        <v>8.48</v>
      </c>
      <c r="M1902" s="13" t="s">
        <v>56188</v>
      </c>
      <c r="N1902" s="1" t="s">
        <v>9708</v>
      </c>
      <c r="O1902" s="1">
        <v>20</v>
      </c>
      <c r="P1902" s="1" t="s">
        <v>27</v>
      </c>
      <c r="Q1902" s="4" t="s">
        <v>21</v>
      </c>
    </row>
    <row r="1903" spans="1:17" ht="22.5" x14ac:dyDescent="0.25">
      <c r="A1903" s="3">
        <v>1183</v>
      </c>
      <c r="B1903" s="1" t="s">
        <v>3277</v>
      </c>
      <c r="C1903" s="1" t="s">
        <v>15</v>
      </c>
      <c r="D1903" s="1" t="s">
        <v>2195</v>
      </c>
      <c r="E1903" s="1">
        <v>72003261</v>
      </c>
      <c r="F1903" s="1" t="s">
        <v>3278</v>
      </c>
      <c r="G1903" s="1">
        <v>2230395</v>
      </c>
      <c r="H1903" s="1" t="s">
        <v>3279</v>
      </c>
      <c r="I1903" s="2">
        <v>45052</v>
      </c>
      <c r="J1903" s="15" t="str">
        <f>MID(Tabla1[[#This Row],[HORA]],1,5)</f>
        <v>18:53</v>
      </c>
      <c r="K1903" s="16">
        <f>IF(Tabla1[[#This Row],[FECHA]]=I1904,IF(J1904-J1903&gt;0,(J1904-J1903)*1440,0),0)</f>
        <v>2.0000000000001528</v>
      </c>
      <c r="L1903" s="14">
        <f>2+L1644-Datos!$C$8</f>
        <v>9.98</v>
      </c>
      <c r="M1903" s="13" t="s">
        <v>56192</v>
      </c>
      <c r="N1903" s="1" t="s">
        <v>3280</v>
      </c>
      <c r="O1903" s="1">
        <v>10</v>
      </c>
      <c r="P1903" s="1" t="s">
        <v>300</v>
      </c>
      <c r="Q1903" s="4" t="s">
        <v>21</v>
      </c>
    </row>
    <row r="1904" spans="1:17" ht="22.5" x14ac:dyDescent="0.25">
      <c r="A1904" s="3">
        <v>5939</v>
      </c>
      <c r="B1904" s="1" t="s">
        <v>18580</v>
      </c>
      <c r="C1904" s="1" t="s">
        <v>15</v>
      </c>
      <c r="D1904" s="1" t="s">
        <v>71</v>
      </c>
      <c r="E1904" s="1">
        <v>16532782</v>
      </c>
      <c r="F1904" s="1" t="s">
        <v>18581</v>
      </c>
      <c r="G1904" s="1">
        <v>27820462</v>
      </c>
      <c r="H1904" s="1" t="s">
        <v>18582</v>
      </c>
      <c r="I1904" s="2">
        <v>45052</v>
      </c>
      <c r="J1904" s="15" t="str">
        <f>MID(Tabla1[[#This Row],[HORA]],1,5)</f>
        <v>18:55</v>
      </c>
      <c r="K1904" s="16">
        <f>IF(Tabla1[[#This Row],[FECHA]]=I1905,IF(J1905-J1904&gt;0,(J1905-J1904)*1440,0),0)</f>
        <v>0.99999999999983658</v>
      </c>
      <c r="L1904" s="14">
        <f>2+L1645-Datos!$C$8</f>
        <v>7.33</v>
      </c>
      <c r="M1904" s="13" t="s">
        <v>56194</v>
      </c>
      <c r="N1904" s="1" t="s">
        <v>18583</v>
      </c>
      <c r="O1904" s="1">
        <v>40</v>
      </c>
      <c r="P1904" s="1" t="s">
        <v>27</v>
      </c>
      <c r="Q1904" s="4" t="s">
        <v>21</v>
      </c>
    </row>
    <row r="1905" spans="1:17" ht="22.5" x14ac:dyDescent="0.25">
      <c r="A1905" s="3">
        <v>12651</v>
      </c>
      <c r="B1905" s="1" t="s">
        <v>38973</v>
      </c>
      <c r="C1905" s="1" t="s">
        <v>15</v>
      </c>
      <c r="D1905" s="1" t="s">
        <v>40</v>
      </c>
      <c r="E1905" s="1">
        <v>44512945</v>
      </c>
      <c r="F1905" s="1" t="s">
        <v>38974</v>
      </c>
      <c r="G1905" s="1">
        <v>2230396</v>
      </c>
      <c r="H1905" s="1" t="s">
        <v>38975</v>
      </c>
      <c r="I1905" s="2">
        <v>45052</v>
      </c>
      <c r="J1905" s="15" t="str">
        <f>MID(Tabla1[[#This Row],[HORA]],1,5)</f>
        <v>18:56</v>
      </c>
      <c r="K1905" s="16">
        <f>IF(Tabla1[[#This Row],[FECHA]]=I1906,IF(J1906-J1905&gt;0,(J1906-J1905)*1440,0),0)</f>
        <v>0.99999999999999645</v>
      </c>
      <c r="L1905" s="14">
        <f>2+L1646-Datos!$C$8</f>
        <v>9.48</v>
      </c>
      <c r="M1905" s="13" t="s">
        <v>56195</v>
      </c>
      <c r="N1905" s="1" t="s">
        <v>38976</v>
      </c>
      <c r="O1905" s="1">
        <v>25</v>
      </c>
      <c r="P1905" s="1" t="s">
        <v>170</v>
      </c>
      <c r="Q1905" s="4" t="s">
        <v>21</v>
      </c>
    </row>
    <row r="1906" spans="1:17" ht="22.5" x14ac:dyDescent="0.25">
      <c r="A1906" s="3">
        <v>5940</v>
      </c>
      <c r="B1906" s="1" t="s">
        <v>18584</v>
      </c>
      <c r="C1906" s="1" t="s">
        <v>15</v>
      </c>
      <c r="D1906" s="1" t="s">
        <v>23</v>
      </c>
      <c r="E1906" s="1">
        <v>60161425</v>
      </c>
      <c r="F1906" s="1" t="s">
        <v>4331</v>
      </c>
      <c r="G1906" s="1">
        <v>74878699</v>
      </c>
      <c r="H1906" s="1" t="s">
        <v>7227</v>
      </c>
      <c r="I1906" s="2">
        <v>45052</v>
      </c>
      <c r="J1906" s="15" t="str">
        <f>MID(Tabla1[[#This Row],[HORA]],1,5)</f>
        <v>18:57</v>
      </c>
      <c r="K1906" s="16">
        <f>IF(Tabla1[[#This Row],[FECHA]]=I1907,IF(J1907-J1906&gt;0,(J1907-J1906)*1440,0),0)</f>
        <v>2.9999999999999893</v>
      </c>
      <c r="L1906" s="14">
        <f>2+L1647-Datos!$C$8</f>
        <v>11.18</v>
      </c>
      <c r="M1906" s="13" t="s">
        <v>56196</v>
      </c>
      <c r="N1906" s="1" t="s">
        <v>18585</v>
      </c>
      <c r="O1906" s="1">
        <v>15</v>
      </c>
      <c r="P1906" s="1" t="s">
        <v>27</v>
      </c>
      <c r="Q1906" s="4" t="s">
        <v>21</v>
      </c>
    </row>
    <row r="1907" spans="1:17" ht="22.5" x14ac:dyDescent="0.25">
      <c r="A1907" s="3">
        <v>5941</v>
      </c>
      <c r="B1907" s="1" t="s">
        <v>18586</v>
      </c>
      <c r="C1907" s="1" t="s">
        <v>15</v>
      </c>
      <c r="D1907" s="1" t="s">
        <v>23</v>
      </c>
      <c r="E1907" s="1">
        <v>72327678</v>
      </c>
      <c r="F1907" s="1" t="s">
        <v>18587</v>
      </c>
      <c r="G1907" s="1">
        <v>27681260</v>
      </c>
      <c r="H1907" s="1" t="s">
        <v>13514</v>
      </c>
      <c r="I1907" s="2">
        <v>45052</v>
      </c>
      <c r="J1907" s="15" t="str">
        <f>MID(Tabla1[[#This Row],[HORA]],1,5)</f>
        <v>19:00</v>
      </c>
      <c r="K1907" s="16">
        <f>IF(Tabla1[[#This Row],[FECHA]]=I1908,IF(J1908-J1907&gt;0,(J1908-J1907)*1440,0),0)</f>
        <v>0</v>
      </c>
      <c r="L1907" s="14">
        <f>2+L1648-Datos!$C$8</f>
        <v>8.34</v>
      </c>
      <c r="M1907" s="13" t="s">
        <v>56199</v>
      </c>
      <c r="N1907" s="1" t="s">
        <v>9905</v>
      </c>
      <c r="O1907" s="1">
        <v>20</v>
      </c>
      <c r="P1907" s="1" t="s">
        <v>27</v>
      </c>
      <c r="Q1907" s="4" t="s">
        <v>21</v>
      </c>
    </row>
    <row r="1908" spans="1:17" ht="22.5" x14ac:dyDescent="0.25">
      <c r="A1908" s="3">
        <v>12652</v>
      </c>
      <c r="B1908" s="1" t="s">
        <v>38977</v>
      </c>
      <c r="C1908" s="1" t="s">
        <v>15</v>
      </c>
      <c r="D1908" s="1" t="s">
        <v>23</v>
      </c>
      <c r="E1908" s="1">
        <v>45235298</v>
      </c>
      <c r="F1908" s="1" t="s">
        <v>38978</v>
      </c>
      <c r="G1908" s="1">
        <v>47440457</v>
      </c>
      <c r="H1908" s="1" t="s">
        <v>38979</v>
      </c>
      <c r="I1908" s="2">
        <v>45052</v>
      </c>
      <c r="J1908" s="15" t="str">
        <f>MID(Tabla1[[#This Row],[HORA]],1,5)</f>
        <v>19:00</v>
      </c>
      <c r="K1908" s="16">
        <f>IF(Tabla1[[#This Row],[FECHA]]=I1909,IF(J1909-J1908&gt;0,(J1909-J1908)*1440,0),0)</f>
        <v>3.9999999999999858</v>
      </c>
      <c r="L1908" s="14">
        <f>2+L1649-Datos!$C$8</f>
        <v>9.2800000000000011</v>
      </c>
      <c r="M1908" s="13" t="s">
        <v>56199</v>
      </c>
      <c r="N1908" s="1" t="s">
        <v>38980</v>
      </c>
      <c r="O1908" s="1">
        <v>20</v>
      </c>
      <c r="P1908" s="1" t="s">
        <v>170</v>
      </c>
      <c r="Q1908" s="4" t="s">
        <v>21</v>
      </c>
    </row>
    <row r="1909" spans="1:17" ht="22.5" x14ac:dyDescent="0.25">
      <c r="A1909" s="3">
        <v>5942</v>
      </c>
      <c r="B1909" s="1" t="s">
        <v>18588</v>
      </c>
      <c r="C1909" s="1" t="s">
        <v>15</v>
      </c>
      <c r="D1909" s="1" t="s">
        <v>71</v>
      </c>
      <c r="E1909" s="1">
        <v>27847175</v>
      </c>
      <c r="F1909" s="1" t="s">
        <v>7158</v>
      </c>
      <c r="G1909" s="1">
        <v>2230397</v>
      </c>
      <c r="H1909" s="1" t="s">
        <v>18589</v>
      </c>
      <c r="I1909" s="2">
        <v>45052</v>
      </c>
      <c r="J1909" s="15" t="str">
        <f>MID(Tabla1[[#This Row],[HORA]],1,5)</f>
        <v>19:04</v>
      </c>
      <c r="K1909" s="16">
        <f>IF(Tabla1[[#This Row],[FECHA]]=I1910,IF(J1910-J1909&gt;0,(J1910-J1909)*1440,0),0)</f>
        <v>0</v>
      </c>
      <c r="L1909" s="14">
        <f>2+L1650-Datos!$C$8</f>
        <v>9.52</v>
      </c>
      <c r="M1909" s="13" t="s">
        <v>56203</v>
      </c>
      <c r="N1909" s="1" t="s">
        <v>18590</v>
      </c>
      <c r="O1909" s="1">
        <v>40</v>
      </c>
      <c r="P1909" s="1" t="s">
        <v>27</v>
      </c>
      <c r="Q1909" s="4" t="s">
        <v>21</v>
      </c>
    </row>
    <row r="1910" spans="1:17" ht="22.5" x14ac:dyDescent="0.25">
      <c r="A1910" s="3">
        <v>12579</v>
      </c>
      <c r="B1910" s="1" t="s">
        <v>38765</v>
      </c>
      <c r="C1910" s="1" t="s">
        <v>15</v>
      </c>
      <c r="D1910" s="1" t="s">
        <v>40</v>
      </c>
      <c r="E1910" s="1">
        <v>16440095</v>
      </c>
      <c r="F1910" s="1" t="s">
        <v>38766</v>
      </c>
      <c r="G1910" s="1">
        <v>2229993</v>
      </c>
      <c r="H1910" s="1" t="s">
        <v>38767</v>
      </c>
      <c r="I1910" s="2">
        <v>45052</v>
      </c>
      <c r="J1910" s="15" t="str">
        <f>MID(Tabla1[[#This Row],[HORA]],1,5)</f>
        <v>19:04</v>
      </c>
      <c r="K1910" s="16">
        <f>IF(Tabla1[[#This Row],[FECHA]]=I1911,IF(J1911-J1910&gt;0,(J1911-J1910)*1440,0),0)</f>
        <v>0.99999999999999645</v>
      </c>
      <c r="L1910" s="14">
        <f>2+L1651-Datos!$C$8</f>
        <v>7.19</v>
      </c>
      <c r="M1910" s="13" t="s">
        <v>56203</v>
      </c>
      <c r="N1910" s="1" t="s">
        <v>38768</v>
      </c>
      <c r="O1910" s="1">
        <v>50</v>
      </c>
      <c r="P1910" s="1" t="s">
        <v>413</v>
      </c>
      <c r="Q1910" s="4" t="s">
        <v>21</v>
      </c>
    </row>
    <row r="1911" spans="1:17" ht="22.5" x14ac:dyDescent="0.25">
      <c r="A1911" s="3">
        <v>12653</v>
      </c>
      <c r="B1911" s="1" t="s">
        <v>38981</v>
      </c>
      <c r="C1911" s="1" t="s">
        <v>15</v>
      </c>
      <c r="D1911" s="1" t="s">
        <v>23</v>
      </c>
      <c r="E1911" s="1">
        <v>73434441</v>
      </c>
      <c r="F1911" s="1" t="s">
        <v>27338</v>
      </c>
      <c r="G1911" s="1">
        <v>71896513</v>
      </c>
      <c r="H1911" s="1" t="s">
        <v>38982</v>
      </c>
      <c r="I1911" s="2">
        <v>45052</v>
      </c>
      <c r="J1911" s="15" t="str">
        <f>MID(Tabla1[[#This Row],[HORA]],1,5)</f>
        <v>19:05</v>
      </c>
      <c r="K1911" s="16">
        <f>IF(Tabla1[[#This Row],[FECHA]]=I1912,IF(J1912-J1911&gt;0,(J1912-J1911)*1440,0),0)</f>
        <v>1.0000000000001563</v>
      </c>
      <c r="L1911" s="14">
        <f>2+L1652-Datos!$C$8</f>
        <v>8.43</v>
      </c>
      <c r="M1911" s="13" t="s">
        <v>56204</v>
      </c>
      <c r="N1911" s="1" t="s">
        <v>18161</v>
      </c>
      <c r="O1911" s="1">
        <v>15</v>
      </c>
      <c r="P1911" s="1" t="s">
        <v>170</v>
      </c>
      <c r="Q1911" s="4" t="s">
        <v>21</v>
      </c>
    </row>
    <row r="1912" spans="1:17" ht="22.5" x14ac:dyDescent="0.25">
      <c r="A1912" s="3">
        <v>5943</v>
      </c>
      <c r="B1912" s="1" t="s">
        <v>18591</v>
      </c>
      <c r="C1912" s="1" t="s">
        <v>15</v>
      </c>
      <c r="D1912" s="1" t="s">
        <v>71</v>
      </c>
      <c r="E1912" s="1">
        <v>70927028</v>
      </c>
      <c r="F1912" s="1" t="s">
        <v>18592</v>
      </c>
      <c r="G1912" s="1">
        <v>2230399</v>
      </c>
      <c r="H1912" s="1" t="s">
        <v>18593</v>
      </c>
      <c r="I1912" s="2">
        <v>45052</v>
      </c>
      <c r="J1912" s="15" t="str">
        <f>MID(Tabla1[[#This Row],[HORA]],1,5)</f>
        <v>19:06</v>
      </c>
      <c r="K1912" s="16">
        <f>IF(Tabla1[[#This Row],[FECHA]]=I1913,IF(J1913-J1912&gt;0,(J1913-J1912)*1440,0),0)</f>
        <v>4.9999999999999822</v>
      </c>
      <c r="L1912" s="14">
        <f>2+L1653-Datos!$C$8</f>
        <v>8.120000000000001</v>
      </c>
      <c r="M1912" s="13" t="s">
        <v>56205</v>
      </c>
      <c r="N1912" s="1" t="s">
        <v>18594</v>
      </c>
      <c r="O1912" s="1">
        <v>25</v>
      </c>
      <c r="P1912" s="1" t="s">
        <v>27</v>
      </c>
      <c r="Q1912" s="4" t="s">
        <v>21</v>
      </c>
    </row>
    <row r="1913" spans="1:17" ht="22.5" x14ac:dyDescent="0.25">
      <c r="A1913" s="3">
        <v>12654</v>
      </c>
      <c r="B1913" s="1" t="s">
        <v>38983</v>
      </c>
      <c r="C1913" s="1" t="s">
        <v>15</v>
      </c>
      <c r="D1913" s="1" t="s">
        <v>71</v>
      </c>
      <c r="E1913" s="1">
        <v>16786697</v>
      </c>
      <c r="F1913" s="1" t="s">
        <v>5546</v>
      </c>
      <c r="G1913" s="1">
        <v>2230400</v>
      </c>
      <c r="H1913" s="1" t="s">
        <v>6180</v>
      </c>
      <c r="I1913" s="2">
        <v>45052</v>
      </c>
      <c r="J1913" s="15" t="str">
        <f>MID(Tabla1[[#This Row],[HORA]],1,5)</f>
        <v>19:11</v>
      </c>
      <c r="K1913" s="16">
        <f>IF(Tabla1[[#This Row],[FECHA]]=I1914,IF(J1914-J1913&gt;0,(J1914-J1913)*1440,0),0)</f>
        <v>3.9999999999999858</v>
      </c>
      <c r="L1913" s="14">
        <f>2+L1654-Datos!$C$8</f>
        <v>9.5</v>
      </c>
      <c r="M1913" s="13" t="s">
        <v>56210</v>
      </c>
      <c r="N1913" s="1" t="s">
        <v>38984</v>
      </c>
      <c r="O1913" s="1">
        <v>20</v>
      </c>
      <c r="P1913" s="1" t="s">
        <v>170</v>
      </c>
      <c r="Q1913" s="4" t="s">
        <v>21</v>
      </c>
    </row>
    <row r="1914" spans="1:17" ht="22.5" x14ac:dyDescent="0.25">
      <c r="A1914" s="3">
        <v>16801</v>
      </c>
      <c r="B1914" s="1" t="s">
        <v>50853</v>
      </c>
      <c r="C1914" s="1" t="s">
        <v>15</v>
      </c>
      <c r="D1914" s="1" t="s">
        <v>82</v>
      </c>
      <c r="E1914" s="1">
        <v>10062214657</v>
      </c>
      <c r="F1914" s="1" t="s">
        <v>48060</v>
      </c>
      <c r="G1914" s="1">
        <v>76618694</v>
      </c>
      <c r="H1914" s="1" t="s">
        <v>2736</v>
      </c>
      <c r="I1914" s="2">
        <v>45052</v>
      </c>
      <c r="J1914" s="15" t="str">
        <f>MID(Tabla1[[#This Row],[HORA]],1,5)</f>
        <v>19:15</v>
      </c>
      <c r="K1914" s="16">
        <f>IF(Tabla1[[#This Row],[FECHA]]=I1915,IF(J1915-J1914&gt;0,(J1915-J1914)*1440,0),0)</f>
        <v>2.9999999999999893</v>
      </c>
      <c r="L1914" s="14">
        <f>2+L1655-Datos!$C$8</f>
        <v>9.4400000000000013</v>
      </c>
      <c r="M1914" s="13" t="s">
        <v>56214</v>
      </c>
      <c r="N1914" s="1" t="s">
        <v>8503</v>
      </c>
      <c r="O1914" s="1">
        <v>15</v>
      </c>
      <c r="P1914" s="1" t="s">
        <v>27</v>
      </c>
      <c r="Q1914" s="4" t="s">
        <v>21</v>
      </c>
    </row>
    <row r="1915" spans="1:17" ht="22.5" x14ac:dyDescent="0.25">
      <c r="A1915" s="3">
        <v>5945</v>
      </c>
      <c r="B1915" s="1" t="s">
        <v>18599</v>
      </c>
      <c r="C1915" s="1" t="s">
        <v>15</v>
      </c>
      <c r="D1915" s="1" t="s">
        <v>40</v>
      </c>
      <c r="E1915" s="1">
        <v>25572700</v>
      </c>
      <c r="F1915" s="1" t="s">
        <v>18600</v>
      </c>
      <c r="G1915" s="1">
        <v>2230402</v>
      </c>
      <c r="H1915" s="1" t="s">
        <v>18601</v>
      </c>
      <c r="I1915" s="2">
        <v>45052</v>
      </c>
      <c r="J1915" s="15" t="str">
        <f>MID(Tabla1[[#This Row],[HORA]],1,5)</f>
        <v>19:18</v>
      </c>
      <c r="K1915" s="16">
        <f>IF(Tabla1[[#This Row],[FECHA]]=I1916,IF(J1916-J1915&gt;0,(J1916-J1915)*1440,0),0)</f>
        <v>0.99999999999999645</v>
      </c>
      <c r="L1915" s="14">
        <f>2+L1656-Datos!$C$8</f>
        <v>9.34</v>
      </c>
      <c r="M1915" s="13" t="s">
        <v>56217</v>
      </c>
      <c r="N1915" s="1" t="s">
        <v>18602</v>
      </c>
      <c r="O1915" s="1">
        <v>18</v>
      </c>
      <c r="P1915" s="1" t="s">
        <v>27</v>
      </c>
      <c r="Q1915" s="4" t="s">
        <v>21</v>
      </c>
    </row>
    <row r="1916" spans="1:17" ht="22.5" x14ac:dyDescent="0.25">
      <c r="A1916" s="3">
        <v>1184</v>
      </c>
      <c r="B1916" s="1" t="s">
        <v>3281</v>
      </c>
      <c r="C1916" s="1" t="s">
        <v>15</v>
      </c>
      <c r="D1916" s="1" t="s">
        <v>40</v>
      </c>
      <c r="E1916" s="1">
        <v>48491429</v>
      </c>
      <c r="F1916" s="1" t="s">
        <v>3282</v>
      </c>
      <c r="G1916" s="1">
        <v>0</v>
      </c>
      <c r="H1916" s="1" t="s">
        <v>1788</v>
      </c>
      <c r="I1916" s="2">
        <v>45052</v>
      </c>
      <c r="J1916" s="15" t="str">
        <f>MID(Tabla1[[#This Row],[HORA]],1,5)</f>
        <v>19:19</v>
      </c>
      <c r="K1916" s="16">
        <f>IF(Tabla1[[#This Row],[FECHA]]=I1917,IF(J1917-J1916&gt;0,(J1917-J1916)*1440,0),0)</f>
        <v>1.9999999999999929</v>
      </c>
      <c r="L1916" s="14">
        <f>2+L1657-Datos!$C$8</f>
        <v>7.0500000000000007</v>
      </c>
      <c r="M1916" s="13" t="s">
        <v>56218</v>
      </c>
      <c r="N1916" s="1" t="s">
        <v>1715</v>
      </c>
      <c r="O1916" s="1">
        <v>20</v>
      </c>
      <c r="P1916" s="1" t="s">
        <v>300</v>
      </c>
      <c r="Q1916" s="4" t="s">
        <v>21</v>
      </c>
    </row>
    <row r="1917" spans="1:17" ht="22.5" x14ac:dyDescent="0.25">
      <c r="A1917" s="3">
        <v>12656</v>
      </c>
      <c r="B1917" s="1" t="s">
        <v>38988</v>
      </c>
      <c r="C1917" s="1" t="s">
        <v>15</v>
      </c>
      <c r="D1917" s="1" t="s">
        <v>23</v>
      </c>
      <c r="E1917" s="1">
        <v>73514719</v>
      </c>
      <c r="F1917" s="1" t="s">
        <v>8576</v>
      </c>
      <c r="G1917" s="1">
        <v>44934461</v>
      </c>
      <c r="H1917" s="1" t="s">
        <v>38989</v>
      </c>
      <c r="I1917" s="2">
        <v>45052</v>
      </c>
      <c r="J1917" s="15" t="str">
        <f>MID(Tabla1[[#This Row],[HORA]],1,5)</f>
        <v>19:21</v>
      </c>
      <c r="K1917" s="16">
        <f>IF(Tabla1[[#This Row],[FECHA]]=I1918,IF(J1918-J1917&gt;0,(J1918-J1917)*1440,0),0)</f>
        <v>3.9999999999999858</v>
      </c>
      <c r="L1917" s="14">
        <f>2+L1658-Datos!$C$8</f>
        <v>8.34</v>
      </c>
      <c r="M1917" s="13" t="s">
        <v>56220</v>
      </c>
      <c r="N1917" s="1" t="s">
        <v>38987</v>
      </c>
      <c r="O1917" s="1">
        <v>13</v>
      </c>
      <c r="P1917" s="1" t="s">
        <v>170</v>
      </c>
      <c r="Q1917" s="4" t="s">
        <v>21</v>
      </c>
    </row>
    <row r="1918" spans="1:17" ht="22.5" x14ac:dyDescent="0.25">
      <c r="A1918" s="3">
        <v>1185</v>
      </c>
      <c r="B1918" s="1" t="s">
        <v>3283</v>
      </c>
      <c r="C1918" s="1" t="s">
        <v>15</v>
      </c>
      <c r="D1918" s="1" t="s">
        <v>40</v>
      </c>
      <c r="E1918" s="1">
        <v>80408401</v>
      </c>
      <c r="F1918" s="1" t="s">
        <v>3284</v>
      </c>
      <c r="G1918" s="1">
        <v>0</v>
      </c>
      <c r="H1918" s="1" t="s">
        <v>1788</v>
      </c>
      <c r="I1918" s="2">
        <v>45052</v>
      </c>
      <c r="J1918" s="15" t="str">
        <f>MID(Tabla1[[#This Row],[HORA]],1,5)</f>
        <v>19:25</v>
      </c>
      <c r="K1918" s="16">
        <f>IF(Tabla1[[#This Row],[FECHA]]=I1919,IF(J1919-J1918&gt;0,(J1919-J1918)*1440,0),0)</f>
        <v>0</v>
      </c>
      <c r="L1918" s="14">
        <f>2+L1659-Datos!$C$8</f>
        <v>7.3500000000000005</v>
      </c>
      <c r="M1918" s="13" t="s">
        <v>56224</v>
      </c>
      <c r="N1918" s="1" t="s">
        <v>1715</v>
      </c>
      <c r="O1918" s="1">
        <v>130</v>
      </c>
      <c r="P1918" s="1" t="s">
        <v>300</v>
      </c>
      <c r="Q1918" s="4" t="s">
        <v>21</v>
      </c>
    </row>
    <row r="1919" spans="1:17" ht="22.5" x14ac:dyDescent="0.25">
      <c r="A1919" s="3">
        <v>5946</v>
      </c>
      <c r="B1919" s="1" t="s">
        <v>18603</v>
      </c>
      <c r="C1919" s="1" t="s">
        <v>15</v>
      </c>
      <c r="D1919" s="1" t="s">
        <v>40</v>
      </c>
      <c r="E1919" s="1">
        <v>44732442</v>
      </c>
      <c r="F1919" s="1" t="s">
        <v>18604</v>
      </c>
      <c r="G1919" s="1">
        <v>2804218</v>
      </c>
      <c r="H1919" s="1" t="s">
        <v>18605</v>
      </c>
      <c r="I1919" s="2">
        <v>45052</v>
      </c>
      <c r="J1919" s="15" t="str">
        <f>MID(Tabla1[[#This Row],[HORA]],1,5)</f>
        <v>19:25</v>
      </c>
      <c r="K1919" s="16">
        <f>IF(Tabla1[[#This Row],[FECHA]]=I1920,IF(J1920-J1919&gt;0,(J1920-J1919)*1440,0),0)</f>
        <v>0</v>
      </c>
      <c r="L1919" s="14">
        <f>2+L1660-Datos!$C$8</f>
        <v>10.36</v>
      </c>
      <c r="M1919" s="13" t="s">
        <v>56224</v>
      </c>
      <c r="N1919" s="1" t="s">
        <v>18606</v>
      </c>
      <c r="O1919" s="1">
        <v>30</v>
      </c>
      <c r="P1919" s="1" t="s">
        <v>27</v>
      </c>
      <c r="Q1919" s="4" t="s">
        <v>21</v>
      </c>
    </row>
    <row r="1920" spans="1:17" ht="22.5" x14ac:dyDescent="0.25">
      <c r="A1920" s="3">
        <v>12657</v>
      </c>
      <c r="B1920" s="1" t="s">
        <v>38990</v>
      </c>
      <c r="C1920" s="1" t="s">
        <v>15</v>
      </c>
      <c r="D1920" s="1" t="s">
        <v>82</v>
      </c>
      <c r="E1920" s="1">
        <v>16803269</v>
      </c>
      <c r="F1920" s="1" t="s">
        <v>38991</v>
      </c>
      <c r="G1920" s="1">
        <v>40564317</v>
      </c>
      <c r="H1920" s="1" t="s">
        <v>38992</v>
      </c>
      <c r="I1920" s="2">
        <v>45052</v>
      </c>
      <c r="J1920" s="15" t="str">
        <f>MID(Tabla1[[#This Row],[HORA]],1,5)</f>
        <v>19:25</v>
      </c>
      <c r="K1920" s="16">
        <f>IF(Tabla1[[#This Row],[FECHA]]=I1921,IF(J1921-J1920&gt;0,(J1921-J1920)*1440,0),0)</f>
        <v>1.9999999999999929</v>
      </c>
      <c r="L1920" s="14">
        <f>2+L1661-Datos!$C$8</f>
        <v>12.420000000000002</v>
      </c>
      <c r="M1920" s="13" t="s">
        <v>56224</v>
      </c>
      <c r="N1920" s="1" t="s">
        <v>174</v>
      </c>
      <c r="O1920" s="1">
        <v>10</v>
      </c>
      <c r="P1920" s="1" t="s">
        <v>170</v>
      </c>
      <c r="Q1920" s="4" t="s">
        <v>21</v>
      </c>
    </row>
    <row r="1921" spans="1:17" ht="22.5" x14ac:dyDescent="0.25">
      <c r="A1921" s="3">
        <v>5947</v>
      </c>
      <c r="B1921" s="1" t="s">
        <v>18607</v>
      </c>
      <c r="C1921" s="1" t="s">
        <v>15</v>
      </c>
      <c r="D1921" s="1" t="s">
        <v>33</v>
      </c>
      <c r="E1921" s="1">
        <v>2630302</v>
      </c>
      <c r="F1921" s="1" t="s">
        <v>6176</v>
      </c>
      <c r="G1921" s="1">
        <v>2230405</v>
      </c>
      <c r="H1921" s="1" t="s">
        <v>18608</v>
      </c>
      <c r="I1921" s="2">
        <v>45052</v>
      </c>
      <c r="J1921" s="15" t="str">
        <f>MID(Tabla1[[#This Row],[HORA]],1,5)</f>
        <v>19:27</v>
      </c>
      <c r="K1921" s="16">
        <f>IF(Tabla1[[#This Row],[FECHA]]=I1922,IF(J1922-J1921&gt;0,(J1922-J1921)*1440,0),0)</f>
        <v>0</v>
      </c>
      <c r="L1921" s="14">
        <f>2+L1662-Datos!$C$8</f>
        <v>8.2900000000000009</v>
      </c>
      <c r="M1921" s="13" t="s">
        <v>56226</v>
      </c>
      <c r="N1921" s="1" t="s">
        <v>18609</v>
      </c>
      <c r="O1921" s="1">
        <v>50</v>
      </c>
      <c r="P1921" s="1" t="s">
        <v>27</v>
      </c>
      <c r="Q1921" s="4" t="s">
        <v>21</v>
      </c>
    </row>
    <row r="1922" spans="1:17" ht="22.5" x14ac:dyDescent="0.25">
      <c r="A1922" s="3">
        <v>12658</v>
      </c>
      <c r="B1922" s="1" t="s">
        <v>38993</v>
      </c>
      <c r="C1922" s="1" t="s">
        <v>15</v>
      </c>
      <c r="D1922" s="1" t="s">
        <v>71</v>
      </c>
      <c r="E1922" s="1">
        <v>2204745</v>
      </c>
      <c r="F1922" s="1" t="s">
        <v>4121</v>
      </c>
      <c r="G1922" s="1">
        <v>73948269</v>
      </c>
      <c r="H1922" s="1" t="s">
        <v>4122</v>
      </c>
      <c r="I1922" s="2">
        <v>45052</v>
      </c>
      <c r="J1922" s="15" t="str">
        <f>MID(Tabla1[[#This Row],[HORA]],1,5)</f>
        <v>19:27</v>
      </c>
      <c r="K1922" s="16">
        <f>IF(Tabla1[[#This Row],[FECHA]]=I1923,IF(J1923-J1922&gt;0,(J1923-J1922)*1440,0),0)</f>
        <v>1.9999999999999929</v>
      </c>
      <c r="L1922" s="14">
        <f>2+L1663-Datos!$C$8</f>
        <v>8.1000000000000014</v>
      </c>
      <c r="M1922" s="13" t="s">
        <v>56226</v>
      </c>
      <c r="N1922" s="1" t="s">
        <v>36602</v>
      </c>
      <c r="O1922" s="1">
        <v>13</v>
      </c>
      <c r="P1922" s="1" t="s">
        <v>170</v>
      </c>
      <c r="Q1922" s="4" t="s">
        <v>21</v>
      </c>
    </row>
    <row r="1923" spans="1:17" ht="22.5" x14ac:dyDescent="0.25">
      <c r="A1923" s="3">
        <v>5948</v>
      </c>
      <c r="B1923" s="1" t="s">
        <v>18610</v>
      </c>
      <c r="C1923" s="1" t="s">
        <v>15</v>
      </c>
      <c r="D1923" s="1" t="s">
        <v>23</v>
      </c>
      <c r="E1923" s="1">
        <v>16779630</v>
      </c>
      <c r="F1923" s="1" t="s">
        <v>8525</v>
      </c>
      <c r="G1923" s="1">
        <v>2230406</v>
      </c>
      <c r="H1923" s="1" t="s">
        <v>8526</v>
      </c>
      <c r="I1923" s="2">
        <v>45052</v>
      </c>
      <c r="J1923" s="15" t="str">
        <f>MID(Tabla1[[#This Row],[HORA]],1,5)</f>
        <v>19:29</v>
      </c>
      <c r="K1923" s="16">
        <f>IF(Tabla1[[#This Row],[FECHA]]=I1924,IF(J1924-J1923&gt;0,(J1924-J1923)*1440,0),0)</f>
        <v>1.9999999999999929</v>
      </c>
      <c r="L1923" s="14">
        <f>2+L1664-Datos!$C$8</f>
        <v>10.190000000000001</v>
      </c>
      <c r="M1923" s="13" t="s">
        <v>56228</v>
      </c>
      <c r="N1923" s="1" t="s">
        <v>8473</v>
      </c>
      <c r="O1923" s="1">
        <v>5</v>
      </c>
      <c r="P1923" s="1" t="s">
        <v>27</v>
      </c>
      <c r="Q1923" s="4" t="s">
        <v>21</v>
      </c>
    </row>
    <row r="1924" spans="1:17" ht="22.5" x14ac:dyDescent="0.25">
      <c r="A1924" s="3">
        <v>1186</v>
      </c>
      <c r="B1924" s="1" t="s">
        <v>3285</v>
      </c>
      <c r="C1924" s="1" t="s">
        <v>15</v>
      </c>
      <c r="D1924" s="1" t="s">
        <v>71</v>
      </c>
      <c r="E1924" s="1">
        <v>48728875</v>
      </c>
      <c r="F1924" s="1" t="s">
        <v>3286</v>
      </c>
      <c r="G1924" s="1">
        <v>0</v>
      </c>
      <c r="H1924" s="1" t="s">
        <v>1788</v>
      </c>
      <c r="I1924" s="2">
        <v>45052</v>
      </c>
      <c r="J1924" s="15" t="str">
        <f>MID(Tabla1[[#This Row],[HORA]],1,5)</f>
        <v>19:31</v>
      </c>
      <c r="K1924" s="16">
        <f>IF(Tabla1[[#This Row],[FECHA]]=I1925,IF(J1925-J1924&gt;0,(J1925-J1924)*1440,0),0)</f>
        <v>0</v>
      </c>
      <c r="L1924" s="14">
        <f>2+L1665-Datos!$C$8</f>
        <v>7.53</v>
      </c>
      <c r="M1924" s="13" t="s">
        <v>56230</v>
      </c>
      <c r="N1924" s="1" t="s">
        <v>1715</v>
      </c>
      <c r="O1924" s="1">
        <v>20</v>
      </c>
      <c r="P1924" s="1" t="s">
        <v>300</v>
      </c>
      <c r="Q1924" s="4" t="s">
        <v>21</v>
      </c>
    </row>
    <row r="1925" spans="1:17" ht="22.5" x14ac:dyDescent="0.25">
      <c r="A1925" s="3">
        <v>12659</v>
      </c>
      <c r="B1925" s="1" t="s">
        <v>38994</v>
      </c>
      <c r="C1925" s="1" t="s">
        <v>15</v>
      </c>
      <c r="D1925" s="1" t="s">
        <v>40</v>
      </c>
      <c r="E1925" s="1">
        <v>44212769</v>
      </c>
      <c r="F1925" s="1" t="s">
        <v>38995</v>
      </c>
      <c r="G1925" s="1">
        <v>42492246</v>
      </c>
      <c r="H1925" s="1" t="s">
        <v>38996</v>
      </c>
      <c r="I1925" s="2">
        <v>45052</v>
      </c>
      <c r="J1925" s="15" t="str">
        <f>MID(Tabla1[[#This Row],[HORA]],1,5)</f>
        <v>19:31</v>
      </c>
      <c r="K1925" s="16">
        <f>IF(Tabla1[[#This Row],[FECHA]]=I1926,IF(J1926-J1925&gt;0,(J1926-J1925)*1440,0),0)</f>
        <v>1.0000000000001563</v>
      </c>
      <c r="L1925" s="14">
        <f>2+L1666-Datos!$C$8</f>
        <v>9.2600000000000016</v>
      </c>
      <c r="M1925" s="13" t="s">
        <v>56230</v>
      </c>
      <c r="N1925" s="1" t="s">
        <v>38997</v>
      </c>
      <c r="O1925" s="1">
        <v>20</v>
      </c>
      <c r="P1925" s="1" t="s">
        <v>170</v>
      </c>
      <c r="Q1925" s="4" t="s">
        <v>21</v>
      </c>
    </row>
    <row r="1926" spans="1:17" ht="22.5" x14ac:dyDescent="0.25">
      <c r="A1926" s="3">
        <v>16802</v>
      </c>
      <c r="B1926" s="1" t="s">
        <v>50854</v>
      </c>
      <c r="C1926" s="1" t="s">
        <v>15</v>
      </c>
      <c r="D1926" s="1" t="s">
        <v>82</v>
      </c>
      <c r="E1926" s="1">
        <v>10414082543</v>
      </c>
      <c r="F1926" s="1" t="s">
        <v>48182</v>
      </c>
      <c r="G1926" s="1">
        <v>2230407</v>
      </c>
      <c r="H1926" s="1" t="s">
        <v>7238</v>
      </c>
      <c r="I1926" s="2">
        <v>45052</v>
      </c>
      <c r="J1926" s="15" t="str">
        <f>MID(Tabla1[[#This Row],[HORA]],1,5)</f>
        <v>19:32</v>
      </c>
      <c r="K1926" s="16">
        <f>IF(Tabla1[[#This Row],[FECHA]]=I1927,IF(J1927-J1926&gt;0,(J1927-J1926)*1440,0),0)</f>
        <v>3.9999999999999858</v>
      </c>
      <c r="L1926" s="14">
        <f>2+L1667-Datos!$C$8</f>
        <v>11.120000000000001</v>
      </c>
      <c r="M1926" s="13" t="s">
        <v>56231</v>
      </c>
      <c r="N1926" s="1" t="s">
        <v>50855</v>
      </c>
      <c r="O1926" s="1">
        <v>10</v>
      </c>
      <c r="P1926" s="1" t="s">
        <v>27</v>
      </c>
      <c r="Q1926" s="4" t="s">
        <v>21</v>
      </c>
    </row>
    <row r="1927" spans="1:17" ht="22.5" x14ac:dyDescent="0.25">
      <c r="A1927" s="3">
        <v>5949</v>
      </c>
      <c r="B1927" s="1" t="s">
        <v>18611</v>
      </c>
      <c r="C1927" s="1" t="s">
        <v>15</v>
      </c>
      <c r="D1927" s="1" t="s">
        <v>61</v>
      </c>
      <c r="E1927" s="1">
        <v>44258494</v>
      </c>
      <c r="F1927" s="1" t="s">
        <v>18612</v>
      </c>
      <c r="G1927" s="1">
        <v>2230408</v>
      </c>
      <c r="H1927" s="1" t="s">
        <v>18613</v>
      </c>
      <c r="I1927" s="2">
        <v>45052</v>
      </c>
      <c r="J1927" s="15" t="str">
        <f>MID(Tabla1[[#This Row],[HORA]],1,5)</f>
        <v>19:36</v>
      </c>
      <c r="K1927" s="16">
        <f>IF(Tabla1[[#This Row],[FECHA]]=I1928,IF(J1928-J1927&gt;0,(J1928-J1927)*1440,0),0)</f>
        <v>5.9999999999998188</v>
      </c>
      <c r="L1927" s="14">
        <f>2+L1668-Datos!$C$8</f>
        <v>8.42</v>
      </c>
      <c r="M1927" s="13" t="s">
        <v>56235</v>
      </c>
      <c r="N1927" s="1" t="s">
        <v>18614</v>
      </c>
      <c r="O1927" s="1">
        <v>20</v>
      </c>
      <c r="P1927" s="1" t="s">
        <v>27</v>
      </c>
      <c r="Q1927" s="4" t="s">
        <v>21</v>
      </c>
    </row>
    <row r="1928" spans="1:17" ht="22.5" x14ac:dyDescent="0.25">
      <c r="A1928" s="3">
        <v>12660</v>
      </c>
      <c r="B1928" s="1" t="s">
        <v>38998</v>
      </c>
      <c r="C1928" s="1" t="s">
        <v>15</v>
      </c>
      <c r="D1928" s="1" t="s">
        <v>82</v>
      </c>
      <c r="E1928" s="1">
        <v>40987249</v>
      </c>
      <c r="F1928" s="1" t="s">
        <v>38999</v>
      </c>
      <c r="G1928" s="1">
        <v>2230409</v>
      </c>
      <c r="H1928" s="1" t="s">
        <v>39000</v>
      </c>
      <c r="I1928" s="2">
        <v>45052</v>
      </c>
      <c r="J1928" s="15" t="str">
        <f>MID(Tabla1[[#This Row],[HORA]],1,5)</f>
        <v>19:42</v>
      </c>
      <c r="K1928" s="16">
        <f>IF(Tabla1[[#This Row],[FECHA]]=I1929,IF(J1929-J1928&gt;0,(J1929-J1928)*1440,0),0)</f>
        <v>2.0000000000001528</v>
      </c>
      <c r="L1928" s="14">
        <f>2+L1669-Datos!$C$8</f>
        <v>9.08</v>
      </c>
      <c r="M1928" s="13" t="s">
        <v>56241</v>
      </c>
      <c r="N1928" s="1" t="s">
        <v>30110</v>
      </c>
      <c r="O1928" s="1">
        <v>10</v>
      </c>
      <c r="P1928" s="1" t="s">
        <v>170</v>
      </c>
      <c r="Q1928" s="4" t="s">
        <v>21</v>
      </c>
    </row>
    <row r="1929" spans="1:17" ht="22.5" x14ac:dyDescent="0.25">
      <c r="A1929" s="3">
        <v>5950</v>
      </c>
      <c r="B1929" s="1" t="s">
        <v>18615</v>
      </c>
      <c r="C1929" s="1" t="s">
        <v>15</v>
      </c>
      <c r="D1929" s="1" t="s">
        <v>61</v>
      </c>
      <c r="E1929" s="1">
        <v>76271858</v>
      </c>
      <c r="F1929" s="1" t="s">
        <v>11119</v>
      </c>
      <c r="G1929" s="1">
        <v>16722850</v>
      </c>
      <c r="H1929" s="1" t="s">
        <v>11120</v>
      </c>
      <c r="I1929" s="2">
        <v>45052</v>
      </c>
      <c r="J1929" s="15" t="str">
        <f>MID(Tabla1[[#This Row],[HORA]],1,5)</f>
        <v>19:44</v>
      </c>
      <c r="K1929" s="16">
        <f>IF(Tabla1[[#This Row],[FECHA]]=I1930,IF(J1930-J1929&gt;0,(J1930-J1929)*1440,0),0)</f>
        <v>0</v>
      </c>
      <c r="L1929" s="14">
        <f>2+L1670-Datos!$C$8</f>
        <v>9.02</v>
      </c>
      <c r="M1929" s="13" t="s">
        <v>56243</v>
      </c>
      <c r="N1929" s="1" t="s">
        <v>18616</v>
      </c>
      <c r="O1929" s="1">
        <v>20</v>
      </c>
      <c r="P1929" s="1" t="s">
        <v>27</v>
      </c>
      <c r="Q1929" s="4" t="s">
        <v>21</v>
      </c>
    </row>
    <row r="1930" spans="1:17" ht="22.5" x14ac:dyDescent="0.25">
      <c r="A1930" s="3">
        <v>12661</v>
      </c>
      <c r="B1930" s="1" t="s">
        <v>39001</v>
      </c>
      <c r="C1930" s="1" t="s">
        <v>15</v>
      </c>
      <c r="D1930" s="1" t="s">
        <v>161</v>
      </c>
      <c r="E1930" s="1">
        <v>48151526</v>
      </c>
      <c r="F1930" s="1" t="s">
        <v>7921</v>
      </c>
      <c r="G1930" s="1">
        <v>45963671</v>
      </c>
      <c r="H1930" s="1" t="s">
        <v>7922</v>
      </c>
      <c r="I1930" s="2">
        <v>45052</v>
      </c>
      <c r="J1930" s="15" t="str">
        <f>MID(Tabla1[[#This Row],[HORA]],1,5)</f>
        <v>19:44</v>
      </c>
      <c r="K1930" s="16">
        <f>IF(Tabla1[[#This Row],[FECHA]]=I1931,IF(J1931-J1930&gt;0,(J1931-J1930)*1440,0),0)</f>
        <v>1.999999999999833</v>
      </c>
      <c r="L1930" s="14">
        <f>2+L1671-Datos!$C$8</f>
        <v>7.120000000000001</v>
      </c>
      <c r="M1930" s="13" t="s">
        <v>56243</v>
      </c>
      <c r="N1930" s="1" t="s">
        <v>2614</v>
      </c>
      <c r="O1930" s="1">
        <v>10</v>
      </c>
      <c r="P1930" s="1" t="s">
        <v>170</v>
      </c>
      <c r="Q1930" s="4" t="s">
        <v>21</v>
      </c>
    </row>
    <row r="1931" spans="1:17" ht="22.5" x14ac:dyDescent="0.25">
      <c r="A1931" s="3">
        <v>12662</v>
      </c>
      <c r="B1931" s="1" t="s">
        <v>39002</v>
      </c>
      <c r="C1931" s="1" t="s">
        <v>15</v>
      </c>
      <c r="D1931" s="1" t="s">
        <v>82</v>
      </c>
      <c r="E1931" s="1">
        <v>41026576</v>
      </c>
      <c r="F1931" s="1" t="s">
        <v>39003</v>
      </c>
      <c r="G1931" s="1">
        <v>239105</v>
      </c>
      <c r="H1931" s="1" t="s">
        <v>39004</v>
      </c>
      <c r="I1931" s="2">
        <v>45052</v>
      </c>
      <c r="J1931" s="15" t="str">
        <f>MID(Tabla1[[#This Row],[HORA]],1,5)</f>
        <v>19:46</v>
      </c>
      <c r="K1931" s="16">
        <f>IF(Tabla1[[#This Row],[FECHA]]=I1932,IF(J1932-J1931&gt;0,(J1932-J1931)*1440,0),0)</f>
        <v>2.9999999999999893</v>
      </c>
      <c r="L1931" s="14">
        <f>2+L1672-Datos!$C$8</f>
        <v>8.1300000000000008</v>
      </c>
      <c r="M1931" s="13" t="s">
        <v>56245</v>
      </c>
      <c r="N1931" s="1" t="s">
        <v>39005</v>
      </c>
      <c r="O1931" s="1">
        <v>15</v>
      </c>
      <c r="P1931" s="1" t="s">
        <v>170</v>
      </c>
      <c r="Q1931" s="4" t="s">
        <v>21</v>
      </c>
    </row>
    <row r="1932" spans="1:17" ht="22.5" x14ac:dyDescent="0.25">
      <c r="A1932" s="3">
        <v>5951</v>
      </c>
      <c r="B1932" s="1" t="s">
        <v>18617</v>
      </c>
      <c r="C1932" s="1" t="s">
        <v>15</v>
      </c>
      <c r="D1932" s="1" t="s">
        <v>40</v>
      </c>
      <c r="E1932" s="1">
        <v>43944839</v>
      </c>
      <c r="F1932" s="1" t="s">
        <v>3049</v>
      </c>
      <c r="G1932" s="1">
        <v>2230411</v>
      </c>
      <c r="H1932" s="1" t="s">
        <v>18618</v>
      </c>
      <c r="I1932" s="2">
        <v>45052</v>
      </c>
      <c r="J1932" s="15" t="str">
        <f>MID(Tabla1[[#This Row],[HORA]],1,5)</f>
        <v>19:49</v>
      </c>
      <c r="K1932" s="16">
        <f>IF(Tabla1[[#This Row],[FECHA]]=I1933,IF(J1933-J1932&gt;0,(J1933-J1932)*1440,0),0)</f>
        <v>0.99999999999999645</v>
      </c>
      <c r="L1932" s="14">
        <f>2+L1673-Datos!$C$8</f>
        <v>9.5</v>
      </c>
      <c r="M1932" s="13" t="s">
        <v>56248</v>
      </c>
      <c r="N1932" s="1" t="s">
        <v>8627</v>
      </c>
      <c r="O1932" s="1">
        <v>20</v>
      </c>
      <c r="P1932" s="1" t="s">
        <v>27</v>
      </c>
      <c r="Q1932" s="4" t="s">
        <v>21</v>
      </c>
    </row>
    <row r="1933" spans="1:17" ht="22.5" x14ac:dyDescent="0.25">
      <c r="A1933" s="3">
        <v>5952</v>
      </c>
      <c r="B1933" s="1" t="s">
        <v>18619</v>
      </c>
      <c r="C1933" s="1" t="s">
        <v>15</v>
      </c>
      <c r="D1933" s="1" t="s">
        <v>33</v>
      </c>
      <c r="E1933" s="1">
        <v>43944839</v>
      </c>
      <c r="F1933" s="1" t="s">
        <v>3049</v>
      </c>
      <c r="G1933" s="1">
        <v>2230412</v>
      </c>
      <c r="H1933" s="1" t="s">
        <v>13094</v>
      </c>
      <c r="I1933" s="2">
        <v>45052</v>
      </c>
      <c r="J1933" s="15" t="str">
        <f>MID(Tabla1[[#This Row],[HORA]],1,5)</f>
        <v>19:50</v>
      </c>
      <c r="K1933" s="16">
        <f>IF(Tabla1[[#This Row],[FECHA]]=I1934,IF(J1934-J1933&gt;0,(J1934-J1933)*1440,0),0)</f>
        <v>2.9999999999999893</v>
      </c>
      <c r="L1933" s="14">
        <f>2+L1674-Datos!$C$8</f>
        <v>9.25</v>
      </c>
      <c r="M1933" s="13" t="s">
        <v>56249</v>
      </c>
      <c r="N1933" s="1" t="s">
        <v>18620</v>
      </c>
      <c r="O1933" s="1">
        <v>20</v>
      </c>
      <c r="P1933" s="1" t="s">
        <v>27</v>
      </c>
      <c r="Q1933" s="4" t="s">
        <v>21</v>
      </c>
    </row>
    <row r="1934" spans="1:17" ht="22.5" x14ac:dyDescent="0.25">
      <c r="A1934" s="3">
        <v>5953</v>
      </c>
      <c r="B1934" s="1" t="s">
        <v>18621</v>
      </c>
      <c r="C1934" s="1" t="s">
        <v>15</v>
      </c>
      <c r="D1934" s="1" t="s">
        <v>141</v>
      </c>
      <c r="E1934" s="1">
        <v>73344251</v>
      </c>
      <c r="F1934" s="1" t="s">
        <v>18622</v>
      </c>
      <c r="G1934" s="1">
        <v>46183127</v>
      </c>
      <c r="H1934" s="1" t="s">
        <v>18623</v>
      </c>
      <c r="I1934" s="2">
        <v>45052</v>
      </c>
      <c r="J1934" s="15" t="str">
        <f>MID(Tabla1[[#This Row],[HORA]],1,5)</f>
        <v>19:53</v>
      </c>
      <c r="K1934" s="16">
        <f>IF(Tabla1[[#This Row],[FECHA]]=I1935,IF(J1935-J1934&gt;0,(J1935-J1934)*1440,0),0)</f>
        <v>14.00000000000011</v>
      </c>
      <c r="L1934" s="14">
        <f>2+L1675-Datos!$C$8</f>
        <v>12.190000000000001</v>
      </c>
      <c r="M1934" s="13" t="s">
        <v>56252</v>
      </c>
      <c r="N1934" s="1" t="s">
        <v>583</v>
      </c>
      <c r="O1934" s="1">
        <v>10</v>
      </c>
      <c r="P1934" s="1" t="s">
        <v>27</v>
      </c>
      <c r="Q1934" s="4" t="s">
        <v>21</v>
      </c>
    </row>
    <row r="1935" spans="1:17" ht="22.5" x14ac:dyDescent="0.25">
      <c r="A1935" s="3">
        <v>5954</v>
      </c>
      <c r="B1935" s="1" t="s">
        <v>18624</v>
      </c>
      <c r="C1935" s="1" t="s">
        <v>15</v>
      </c>
      <c r="D1935" s="1" t="s">
        <v>71</v>
      </c>
      <c r="E1935" s="1">
        <v>75662660</v>
      </c>
      <c r="F1935" s="1" t="s">
        <v>18625</v>
      </c>
      <c r="G1935" s="1">
        <v>75662660</v>
      </c>
      <c r="H1935" s="1" t="s">
        <v>18625</v>
      </c>
      <c r="I1935" s="2">
        <v>45052</v>
      </c>
      <c r="J1935" s="15" t="str">
        <f>MID(Tabla1[[#This Row],[HORA]],1,5)</f>
        <v>20:07</v>
      </c>
      <c r="K1935" s="16">
        <f>IF(Tabla1[[#This Row],[FECHA]]=I1936,IF(J1936-J1935&gt;0,(J1936-J1935)*1440,0),0)</f>
        <v>3.9999999999999858</v>
      </c>
      <c r="L1935" s="14">
        <f>2+L1676-Datos!$C$8</f>
        <v>9.34</v>
      </c>
      <c r="M1935" s="13" t="s">
        <v>56266</v>
      </c>
      <c r="N1935" s="1" t="s">
        <v>18626</v>
      </c>
      <c r="O1935" s="1">
        <v>70</v>
      </c>
      <c r="P1935" s="1" t="s">
        <v>27</v>
      </c>
      <c r="Q1935" s="4" t="s">
        <v>21</v>
      </c>
    </row>
    <row r="1936" spans="1:17" ht="22.5" x14ac:dyDescent="0.25">
      <c r="A1936" s="3">
        <v>1187</v>
      </c>
      <c r="B1936" s="1" t="s">
        <v>3287</v>
      </c>
      <c r="C1936" s="1" t="s">
        <v>15</v>
      </c>
      <c r="D1936" s="1" t="s">
        <v>71</v>
      </c>
      <c r="E1936" s="1">
        <v>46685855</v>
      </c>
      <c r="F1936" s="1" t="s">
        <v>3288</v>
      </c>
      <c r="G1936" s="1">
        <v>2230417</v>
      </c>
      <c r="H1936" s="1" t="s">
        <v>3289</v>
      </c>
      <c r="I1936" s="2">
        <v>45052</v>
      </c>
      <c r="J1936" s="15" t="str">
        <f>MID(Tabla1[[#This Row],[HORA]],1,5)</f>
        <v>20:11</v>
      </c>
      <c r="K1936" s="16">
        <f>IF(Tabla1[[#This Row],[FECHA]]=I1937,IF(J1937-J1936&gt;0,(J1937-J1936)*1440,0),0)</f>
        <v>2.9999999999999893</v>
      </c>
      <c r="L1936" s="14">
        <f>2+L1677-Datos!$C$8</f>
        <v>10.120000000000001</v>
      </c>
      <c r="M1936" s="13" t="s">
        <v>56270</v>
      </c>
      <c r="N1936" s="1" t="s">
        <v>3290</v>
      </c>
      <c r="O1936" s="1">
        <v>80</v>
      </c>
      <c r="P1936" s="1" t="s">
        <v>300</v>
      </c>
      <c r="Q1936" s="4" t="s">
        <v>21</v>
      </c>
    </row>
    <row r="1937" spans="1:17" ht="22.5" x14ac:dyDescent="0.25">
      <c r="A1937" s="3">
        <v>1118</v>
      </c>
      <c r="B1937" s="1" t="s">
        <v>3060</v>
      </c>
      <c r="C1937" s="1" t="s">
        <v>15</v>
      </c>
      <c r="D1937" s="1" t="s">
        <v>637</v>
      </c>
      <c r="E1937" s="1">
        <v>46889367</v>
      </c>
      <c r="F1937" s="1" t="s">
        <v>3061</v>
      </c>
      <c r="G1937" s="1">
        <v>46438145</v>
      </c>
      <c r="H1937" s="1" t="s">
        <v>3062</v>
      </c>
      <c r="I1937" s="2">
        <v>45052</v>
      </c>
      <c r="J1937" s="15" t="str">
        <f>MID(Tabla1[[#This Row],[HORA]],1,5)</f>
        <v>20:14</v>
      </c>
      <c r="K1937" s="16">
        <f>IF(Tabla1[[#This Row],[FECHA]]=I1938,IF(J1938-J1937&gt;0,(J1938-J1937)*1440,0),0)</f>
        <v>0</v>
      </c>
      <c r="L1937" s="14">
        <f>2+L1678-Datos!$C$8</f>
        <v>12.49</v>
      </c>
      <c r="M1937" s="13" t="s">
        <v>56273</v>
      </c>
      <c r="N1937" s="1" t="s">
        <v>3063</v>
      </c>
      <c r="O1937" s="1">
        <v>18</v>
      </c>
      <c r="P1937" s="1" t="s">
        <v>300</v>
      </c>
      <c r="Q1937" s="4" t="s">
        <v>21</v>
      </c>
    </row>
    <row r="1938" spans="1:17" ht="22.5" x14ac:dyDescent="0.25">
      <c r="A1938" s="3">
        <v>18154</v>
      </c>
      <c r="B1938" s="1" t="s">
        <v>54259</v>
      </c>
      <c r="C1938" s="1" t="s">
        <v>15</v>
      </c>
      <c r="D1938" s="1" t="s">
        <v>33</v>
      </c>
      <c r="E1938" s="1">
        <v>20603376235</v>
      </c>
      <c r="F1938" s="1" t="s">
        <v>48036</v>
      </c>
      <c r="G1938" s="1">
        <v>2230418</v>
      </c>
      <c r="H1938" s="1" t="s">
        <v>48037</v>
      </c>
      <c r="I1938" s="2">
        <v>45052</v>
      </c>
      <c r="J1938" s="15" t="str">
        <f>MID(Tabla1[[#This Row],[HORA]],1,5)</f>
        <v>20:14</v>
      </c>
      <c r="K1938" s="16">
        <f>IF(Tabla1[[#This Row],[FECHA]]=I1939,IF(J1939-J1938&gt;0,(J1939-J1938)*1440,0),0)</f>
        <v>0.99999999999999645</v>
      </c>
      <c r="L1938" s="14">
        <f>2+L1679-Datos!$C$8</f>
        <v>11.18</v>
      </c>
      <c r="M1938" s="13" t="s">
        <v>56273</v>
      </c>
      <c r="N1938" s="1" t="s">
        <v>54260</v>
      </c>
      <c r="O1938" s="1">
        <v>15</v>
      </c>
      <c r="P1938" s="1" t="s">
        <v>170</v>
      </c>
      <c r="Q1938" s="4" t="s">
        <v>21</v>
      </c>
    </row>
    <row r="1939" spans="1:17" ht="22.5" x14ac:dyDescent="0.25">
      <c r="A1939" s="3">
        <v>12663</v>
      </c>
      <c r="B1939" s="1" t="s">
        <v>39006</v>
      </c>
      <c r="C1939" s="1" t="s">
        <v>15</v>
      </c>
      <c r="D1939" s="1" t="s">
        <v>71</v>
      </c>
      <c r="E1939" s="1">
        <v>27858552</v>
      </c>
      <c r="F1939" s="1" t="s">
        <v>39007</v>
      </c>
      <c r="G1939" s="1">
        <v>27858552</v>
      </c>
      <c r="H1939" s="1" t="s">
        <v>39007</v>
      </c>
      <c r="I1939" s="2">
        <v>45052</v>
      </c>
      <c r="J1939" s="15" t="str">
        <f>MID(Tabla1[[#This Row],[HORA]],1,5)</f>
        <v>20:15</v>
      </c>
      <c r="K1939" s="16">
        <f>IF(Tabla1[[#This Row],[FECHA]]=I1940,IF(J1940-J1939&gt;0,(J1940-J1939)*1440,0),0)</f>
        <v>6.9999999999999751</v>
      </c>
      <c r="L1939" s="14">
        <f>2+L1680-Datos!$C$8</f>
        <v>9.7800000000000011</v>
      </c>
      <c r="M1939" s="13" t="s">
        <v>56274</v>
      </c>
      <c r="N1939" s="1" t="s">
        <v>38894</v>
      </c>
      <c r="O1939" s="1">
        <v>60</v>
      </c>
      <c r="P1939" s="1" t="s">
        <v>170</v>
      </c>
      <c r="Q1939" s="4" t="s">
        <v>21</v>
      </c>
    </row>
    <row r="1940" spans="1:17" ht="22.5" x14ac:dyDescent="0.25">
      <c r="A1940" s="3">
        <v>12664</v>
      </c>
      <c r="B1940" s="1" t="s">
        <v>39008</v>
      </c>
      <c r="C1940" s="1" t="s">
        <v>15</v>
      </c>
      <c r="D1940" s="1" t="s">
        <v>40</v>
      </c>
      <c r="E1940" s="1">
        <v>73145569</v>
      </c>
      <c r="F1940" s="1" t="s">
        <v>39009</v>
      </c>
      <c r="G1940" s="1">
        <v>73105725</v>
      </c>
      <c r="H1940" s="1" t="s">
        <v>36522</v>
      </c>
      <c r="I1940" s="2">
        <v>45052</v>
      </c>
      <c r="J1940" s="15" t="str">
        <f>MID(Tabla1[[#This Row],[HORA]],1,5)</f>
        <v>20:22</v>
      </c>
      <c r="K1940" s="16">
        <f>IF(Tabla1[[#This Row],[FECHA]]=I1941,IF(J1941-J1940&gt;0,(J1941-J1940)*1440,0),0)</f>
        <v>0.99999999999999645</v>
      </c>
      <c r="L1940" s="14">
        <f>2+L1681-Datos!$C$8</f>
        <v>7.5200000000000005</v>
      </c>
      <c r="M1940" s="13" t="s">
        <v>56281</v>
      </c>
      <c r="N1940" s="1" t="s">
        <v>39010</v>
      </c>
      <c r="O1940" s="1">
        <v>12</v>
      </c>
      <c r="P1940" s="1" t="s">
        <v>170</v>
      </c>
      <c r="Q1940" s="4" t="s">
        <v>21</v>
      </c>
    </row>
    <row r="1941" spans="1:17" ht="22.5" x14ac:dyDescent="0.25">
      <c r="A1941" s="3">
        <v>1188</v>
      </c>
      <c r="B1941" s="1" t="s">
        <v>3291</v>
      </c>
      <c r="C1941" s="1" t="s">
        <v>15</v>
      </c>
      <c r="D1941" s="1" t="s">
        <v>40</v>
      </c>
      <c r="E1941" s="1">
        <v>41809586</v>
      </c>
      <c r="F1941" s="1" t="s">
        <v>3292</v>
      </c>
      <c r="G1941" s="1">
        <v>2230421</v>
      </c>
      <c r="H1941" s="1" t="s">
        <v>3293</v>
      </c>
      <c r="I1941" s="2">
        <v>45052</v>
      </c>
      <c r="J1941" s="15" t="str">
        <f>MID(Tabla1[[#This Row],[HORA]],1,5)</f>
        <v>20:23</v>
      </c>
      <c r="K1941" s="16">
        <f>IF(Tabla1[[#This Row],[FECHA]]=I1942,IF(J1942-J1941&gt;0,(J1942-J1941)*1440,0),0)</f>
        <v>0.99999999999999645</v>
      </c>
      <c r="L1941" s="14">
        <f>2+L1682-Datos!$C$8</f>
        <v>10.039999999999999</v>
      </c>
      <c r="M1941" s="13" t="s">
        <v>56282</v>
      </c>
      <c r="N1941" s="1" t="s">
        <v>3294</v>
      </c>
      <c r="O1941" s="1">
        <v>25</v>
      </c>
      <c r="P1941" s="1" t="s">
        <v>300</v>
      </c>
      <c r="Q1941" s="4" t="s">
        <v>21</v>
      </c>
    </row>
    <row r="1942" spans="1:17" ht="22.5" x14ac:dyDescent="0.25">
      <c r="A1942" s="3">
        <v>12665</v>
      </c>
      <c r="B1942" s="1" t="s">
        <v>39011</v>
      </c>
      <c r="C1942" s="1" t="s">
        <v>15</v>
      </c>
      <c r="D1942" s="1" t="s">
        <v>71</v>
      </c>
      <c r="E1942" s="1">
        <v>72918886</v>
      </c>
      <c r="F1942" s="1" t="s">
        <v>39012</v>
      </c>
      <c r="G1942" s="1">
        <v>2230424</v>
      </c>
      <c r="H1942" s="1" t="s">
        <v>39013</v>
      </c>
      <c r="I1942" s="2">
        <v>45052</v>
      </c>
      <c r="J1942" s="15" t="str">
        <f>MID(Tabla1[[#This Row],[HORA]],1,5)</f>
        <v>20:24</v>
      </c>
      <c r="K1942" s="16">
        <f>IF(Tabla1[[#This Row],[FECHA]]=I1943,IF(J1943-J1942&gt;0,(J1943-J1942)*1440,0),0)</f>
        <v>1.9999999999999929</v>
      </c>
      <c r="L1942" s="14">
        <f>2+L1683-Datos!$C$8</f>
        <v>9.07</v>
      </c>
      <c r="M1942" s="13" t="s">
        <v>56283</v>
      </c>
      <c r="N1942" s="1" t="s">
        <v>16223</v>
      </c>
      <c r="O1942" s="1">
        <v>30</v>
      </c>
      <c r="P1942" s="1" t="s">
        <v>170</v>
      </c>
      <c r="Q1942" s="4" t="s">
        <v>21</v>
      </c>
    </row>
    <row r="1943" spans="1:17" ht="22.5" x14ac:dyDescent="0.25">
      <c r="A1943" s="3">
        <v>12666</v>
      </c>
      <c r="B1943" s="1" t="s">
        <v>39014</v>
      </c>
      <c r="C1943" s="1" t="s">
        <v>15</v>
      </c>
      <c r="D1943" s="1" t="s">
        <v>71</v>
      </c>
      <c r="E1943" s="1">
        <v>46257365</v>
      </c>
      <c r="F1943" s="1" t="s">
        <v>39015</v>
      </c>
      <c r="G1943" s="1">
        <v>46257365</v>
      </c>
      <c r="H1943" s="1" t="s">
        <v>39015</v>
      </c>
      <c r="I1943" s="2">
        <v>45052</v>
      </c>
      <c r="J1943" s="15" t="str">
        <f>MID(Tabla1[[#This Row],[HORA]],1,5)</f>
        <v>20:26</v>
      </c>
      <c r="K1943" s="16">
        <f>IF(Tabla1[[#This Row],[FECHA]]=I1944,IF(J1944-J1943&gt;0,(J1944-J1943)*1440,0),0)</f>
        <v>1.9999999999999929</v>
      </c>
      <c r="L1943" s="14">
        <f>2+L1684-Datos!$C$8</f>
        <v>8.18</v>
      </c>
      <c r="M1943" s="13" t="s">
        <v>56285</v>
      </c>
      <c r="N1943" s="1" t="s">
        <v>3080</v>
      </c>
      <c r="O1943" s="1">
        <v>60</v>
      </c>
      <c r="P1943" s="1" t="s">
        <v>170</v>
      </c>
      <c r="Q1943" s="4" t="s">
        <v>21</v>
      </c>
    </row>
    <row r="1944" spans="1:17" ht="22.5" x14ac:dyDescent="0.25">
      <c r="A1944" s="3">
        <v>12667</v>
      </c>
      <c r="B1944" s="1" t="s">
        <v>39016</v>
      </c>
      <c r="C1944" s="1" t="s">
        <v>15</v>
      </c>
      <c r="D1944" s="1" t="s">
        <v>161</v>
      </c>
      <c r="E1944" s="1">
        <v>16765378</v>
      </c>
      <c r="F1944" s="1" t="s">
        <v>2466</v>
      </c>
      <c r="G1944" s="1">
        <v>43748008</v>
      </c>
      <c r="H1944" s="1" t="s">
        <v>39017</v>
      </c>
      <c r="I1944" s="2">
        <v>45052</v>
      </c>
      <c r="J1944" s="15" t="str">
        <f>MID(Tabla1[[#This Row],[HORA]],1,5)</f>
        <v>20:28</v>
      </c>
      <c r="K1944" s="16">
        <f>IF(Tabla1[[#This Row],[FECHA]]=I1945,IF(J1945-J1944&gt;0,(J1945-J1944)*1440,0),0)</f>
        <v>1.9999999999999929</v>
      </c>
      <c r="L1944" s="14">
        <f>2+L1685-Datos!$C$8</f>
        <v>8.2200000000000006</v>
      </c>
      <c r="M1944" s="13" t="s">
        <v>56287</v>
      </c>
      <c r="N1944" s="1" t="s">
        <v>39018</v>
      </c>
      <c r="O1944" s="1">
        <v>15</v>
      </c>
      <c r="P1944" s="1" t="s">
        <v>170</v>
      </c>
      <c r="Q1944" s="4" t="s">
        <v>21</v>
      </c>
    </row>
    <row r="1945" spans="1:17" ht="22.5" x14ac:dyDescent="0.25">
      <c r="A1945" s="3">
        <v>1189</v>
      </c>
      <c r="B1945" s="1" t="s">
        <v>3295</v>
      </c>
      <c r="C1945" s="1" t="s">
        <v>15</v>
      </c>
      <c r="D1945" s="1" t="s">
        <v>71</v>
      </c>
      <c r="E1945" s="1">
        <v>43818392</v>
      </c>
      <c r="F1945" s="1" t="s">
        <v>3296</v>
      </c>
      <c r="G1945" s="1">
        <v>0</v>
      </c>
      <c r="H1945" s="1" t="s">
        <v>1788</v>
      </c>
      <c r="I1945" s="2">
        <v>45052</v>
      </c>
      <c r="J1945" s="15" t="str">
        <f>MID(Tabla1[[#This Row],[HORA]],1,5)</f>
        <v>20:30</v>
      </c>
      <c r="K1945" s="16">
        <f>IF(Tabla1[[#This Row],[FECHA]]=I1946,IF(J1946-J1945&gt;0,(J1946-J1945)*1440,0),0)</f>
        <v>0</v>
      </c>
      <c r="L1945" s="14">
        <f>2+L1686-Datos!$C$8</f>
        <v>13.1</v>
      </c>
      <c r="M1945" s="13" t="s">
        <v>56289</v>
      </c>
      <c r="N1945" s="1" t="s">
        <v>1715</v>
      </c>
      <c r="O1945" s="1">
        <v>40</v>
      </c>
      <c r="P1945" s="1" t="s">
        <v>300</v>
      </c>
      <c r="Q1945" s="4" t="s">
        <v>21</v>
      </c>
    </row>
    <row r="1946" spans="1:17" ht="22.5" x14ac:dyDescent="0.25">
      <c r="A1946" s="3">
        <v>5955</v>
      </c>
      <c r="B1946" s="1" t="s">
        <v>18627</v>
      </c>
      <c r="C1946" s="1" t="s">
        <v>15</v>
      </c>
      <c r="D1946" s="1" t="s">
        <v>23</v>
      </c>
      <c r="E1946" s="1">
        <v>16779630</v>
      </c>
      <c r="F1946" s="1" t="s">
        <v>8525</v>
      </c>
      <c r="G1946" s="1">
        <v>2230428</v>
      </c>
      <c r="H1946" s="1" t="s">
        <v>7145</v>
      </c>
      <c r="I1946" s="2">
        <v>45052</v>
      </c>
      <c r="J1946" s="15" t="str">
        <f>MID(Tabla1[[#This Row],[HORA]],1,5)</f>
        <v>20:30</v>
      </c>
      <c r="K1946" s="16">
        <f>IF(Tabla1[[#This Row],[FECHA]]=I1947,IF(J1947-J1946&gt;0,(J1947-J1946)*1440,0),0)</f>
        <v>10.000000000000124</v>
      </c>
      <c r="L1946" s="14">
        <f>2+L1687-Datos!$C$8</f>
        <v>7.08</v>
      </c>
      <c r="M1946" s="13" t="s">
        <v>56289</v>
      </c>
      <c r="N1946" s="1" t="s">
        <v>18628</v>
      </c>
      <c r="O1946" s="1">
        <v>5</v>
      </c>
      <c r="P1946" s="1" t="s">
        <v>27</v>
      </c>
      <c r="Q1946" s="4" t="s">
        <v>21</v>
      </c>
    </row>
    <row r="1947" spans="1:17" ht="22.5" x14ac:dyDescent="0.25">
      <c r="A1947" s="3">
        <v>5956</v>
      </c>
      <c r="B1947" s="1" t="s">
        <v>18629</v>
      </c>
      <c r="C1947" s="1" t="s">
        <v>15</v>
      </c>
      <c r="D1947" s="1" t="s">
        <v>40</v>
      </c>
      <c r="E1947" s="1">
        <v>74457774</v>
      </c>
      <c r="F1947" s="1" t="s">
        <v>18630</v>
      </c>
      <c r="G1947" s="1">
        <v>73581565</v>
      </c>
      <c r="H1947" s="1" t="s">
        <v>18631</v>
      </c>
      <c r="I1947" s="2">
        <v>45052</v>
      </c>
      <c r="J1947" s="15" t="str">
        <f>MID(Tabla1[[#This Row],[HORA]],1,5)</f>
        <v>20:40</v>
      </c>
      <c r="K1947" s="16">
        <f>IF(Tabla1[[#This Row],[FECHA]]=I1948,IF(J1948-J1947&gt;0,(J1948-J1947)*1440,0),0)</f>
        <v>2.9999999999998295</v>
      </c>
      <c r="L1947" s="14">
        <f>2+L1688-Datos!$C$8</f>
        <v>8.3800000000000008</v>
      </c>
      <c r="M1947" s="13" t="s">
        <v>56299</v>
      </c>
      <c r="N1947" s="1" t="s">
        <v>18632</v>
      </c>
      <c r="O1947" s="1">
        <v>15</v>
      </c>
      <c r="P1947" s="1" t="s">
        <v>27</v>
      </c>
      <c r="Q1947" s="4" t="s">
        <v>21</v>
      </c>
    </row>
    <row r="1948" spans="1:17" ht="22.5" x14ac:dyDescent="0.25">
      <c r="A1948" s="3">
        <v>1190</v>
      </c>
      <c r="B1948" s="1" t="s">
        <v>3297</v>
      </c>
      <c r="C1948" s="1" t="s">
        <v>15</v>
      </c>
      <c r="D1948" s="1" t="s">
        <v>82</v>
      </c>
      <c r="E1948" s="1">
        <v>42266352</v>
      </c>
      <c r="F1948" s="1" t="s">
        <v>3298</v>
      </c>
      <c r="G1948" s="1">
        <v>2230431</v>
      </c>
      <c r="H1948" s="1" t="s">
        <v>3299</v>
      </c>
      <c r="I1948" s="2">
        <v>45052</v>
      </c>
      <c r="J1948" s="15" t="str">
        <f>MID(Tabla1[[#This Row],[HORA]],1,5)</f>
        <v>20:43</v>
      </c>
      <c r="K1948" s="16">
        <f>IF(Tabla1[[#This Row],[FECHA]]=I1949,IF(J1949-J1948&gt;0,(J1949-J1948)*1440,0),0)</f>
        <v>8.0000000000001315</v>
      </c>
      <c r="L1948" s="14">
        <f>2+L1689-Datos!$C$8</f>
        <v>7.28</v>
      </c>
      <c r="M1948" s="13" t="s">
        <v>56302</v>
      </c>
      <c r="N1948" s="1" t="s">
        <v>3300</v>
      </c>
      <c r="O1948" s="1">
        <v>13</v>
      </c>
      <c r="P1948" s="1" t="s">
        <v>300</v>
      </c>
      <c r="Q1948" s="4" t="s">
        <v>21</v>
      </c>
    </row>
    <row r="1949" spans="1:17" ht="22.5" x14ac:dyDescent="0.25">
      <c r="A1949" s="3">
        <v>5957</v>
      </c>
      <c r="B1949" s="1" t="s">
        <v>18633</v>
      </c>
      <c r="C1949" s="1" t="s">
        <v>15</v>
      </c>
      <c r="D1949" s="1" t="s">
        <v>82</v>
      </c>
      <c r="E1949" s="1">
        <v>74943622</v>
      </c>
      <c r="F1949" s="1" t="s">
        <v>18634</v>
      </c>
      <c r="G1949" s="1">
        <v>74943622</v>
      </c>
      <c r="H1949" s="1" t="s">
        <v>18634</v>
      </c>
      <c r="I1949" s="2">
        <v>45052</v>
      </c>
      <c r="J1949" s="15" t="str">
        <f>MID(Tabla1[[#This Row],[HORA]],1,5)</f>
        <v>20:51</v>
      </c>
      <c r="K1949" s="16">
        <f>IF(Tabla1[[#This Row],[FECHA]]=I1950,IF(J1950-J1949&gt;0,(J1950-J1949)*1440,0),0)</f>
        <v>2.9999999999998295</v>
      </c>
      <c r="L1949" s="14">
        <f>2+L1690-Datos!$C$8</f>
        <v>8.48</v>
      </c>
      <c r="M1949" s="13" t="s">
        <v>56310</v>
      </c>
      <c r="N1949" s="1" t="s">
        <v>18635</v>
      </c>
      <c r="O1949" s="1">
        <v>40</v>
      </c>
      <c r="P1949" s="1" t="s">
        <v>27</v>
      </c>
      <c r="Q1949" s="4" t="s">
        <v>21</v>
      </c>
    </row>
    <row r="1950" spans="1:17" ht="22.5" x14ac:dyDescent="0.25">
      <c r="A1950" s="3">
        <v>82</v>
      </c>
      <c r="B1950" s="1" t="s">
        <v>199</v>
      </c>
      <c r="C1950" s="1" t="s">
        <v>15</v>
      </c>
      <c r="D1950" s="1" t="s">
        <v>40</v>
      </c>
      <c r="E1950" s="1">
        <v>12121212</v>
      </c>
      <c r="F1950" s="1" t="s">
        <v>24</v>
      </c>
      <c r="G1950" s="1">
        <v>2230432</v>
      </c>
      <c r="H1950" s="1" t="s">
        <v>150</v>
      </c>
      <c r="I1950" s="2">
        <v>45052</v>
      </c>
      <c r="J1950" s="15" t="str">
        <f>MID(Tabla1[[#This Row],[HORA]],1,5)</f>
        <v>20:54</v>
      </c>
      <c r="K1950" s="16">
        <f>IF(Tabla1[[#This Row],[FECHA]]=I1951,IF(J1951-J1950&gt;0,(J1951-J1950)*1440,0),0)</f>
        <v>0</v>
      </c>
      <c r="L1950" s="14">
        <f>2+L1691-Datos!$C$8</f>
        <v>9.98</v>
      </c>
      <c r="M1950" s="13" t="s">
        <v>56313</v>
      </c>
      <c r="N1950" s="1" t="s">
        <v>200</v>
      </c>
      <c r="O1950" s="1">
        <v>0</v>
      </c>
      <c r="P1950" s="1" t="s">
        <v>27</v>
      </c>
      <c r="Q1950" s="4" t="s">
        <v>21</v>
      </c>
    </row>
    <row r="1951" spans="1:17" ht="22.5" x14ac:dyDescent="0.25">
      <c r="A1951" s="3">
        <v>83</v>
      </c>
      <c r="B1951" s="1" t="s">
        <v>199</v>
      </c>
      <c r="C1951" s="1" t="s">
        <v>15</v>
      </c>
      <c r="D1951" s="1" t="s">
        <v>40</v>
      </c>
      <c r="E1951" s="1">
        <v>12121212</v>
      </c>
      <c r="F1951" s="1" t="s">
        <v>28</v>
      </c>
      <c r="G1951" s="1">
        <v>2230432</v>
      </c>
      <c r="H1951" s="1" t="s">
        <v>150</v>
      </c>
      <c r="I1951" s="2">
        <v>45052</v>
      </c>
      <c r="J1951" s="15" t="str">
        <f>MID(Tabla1[[#This Row],[HORA]],1,5)</f>
        <v>20:54</v>
      </c>
      <c r="K1951" s="16">
        <f>IF(Tabla1[[#This Row],[FECHA]]=I1952,IF(J1952-J1951&gt;0,(J1952-J1951)*1440,0),0)</f>
        <v>3.0000000000001492</v>
      </c>
      <c r="L1951" s="14">
        <f>2+L1692-Datos!$C$8</f>
        <v>7.33</v>
      </c>
      <c r="M1951" s="13" t="s">
        <v>56313</v>
      </c>
      <c r="N1951" s="1" t="s">
        <v>200</v>
      </c>
      <c r="O1951" s="1">
        <v>0</v>
      </c>
      <c r="P1951" s="1" t="s">
        <v>27</v>
      </c>
      <c r="Q1951" s="4" t="s">
        <v>21</v>
      </c>
    </row>
    <row r="1952" spans="1:17" ht="22.5" x14ac:dyDescent="0.25">
      <c r="A1952" s="3">
        <v>5958</v>
      </c>
      <c r="B1952" s="1" t="s">
        <v>18636</v>
      </c>
      <c r="C1952" s="1" t="s">
        <v>15</v>
      </c>
      <c r="D1952" s="1" t="s">
        <v>40</v>
      </c>
      <c r="E1952" s="1">
        <v>42645715</v>
      </c>
      <c r="F1952" s="1" t="s">
        <v>18637</v>
      </c>
      <c r="G1952" s="1">
        <v>42645715</v>
      </c>
      <c r="H1952" s="1" t="s">
        <v>18637</v>
      </c>
      <c r="I1952" s="2">
        <v>45052</v>
      </c>
      <c r="J1952" s="15" t="str">
        <f>MID(Tabla1[[#This Row],[HORA]],1,5)</f>
        <v>20:57</v>
      </c>
      <c r="K1952" s="16">
        <f>IF(Tabla1[[#This Row],[FECHA]]=I1953,IF(J1953-J1952&gt;0,(J1953-J1952)*1440,0),0)</f>
        <v>5.0000000000001421</v>
      </c>
      <c r="L1952" s="14">
        <f>2+L1693-Datos!$C$8</f>
        <v>9.48</v>
      </c>
      <c r="M1952" s="13" t="s">
        <v>56316</v>
      </c>
      <c r="N1952" s="1" t="s">
        <v>18638</v>
      </c>
      <c r="O1952" s="1">
        <v>15</v>
      </c>
      <c r="P1952" s="1" t="s">
        <v>27</v>
      </c>
      <c r="Q1952" s="4" t="s">
        <v>21</v>
      </c>
    </row>
    <row r="1953" spans="1:17" ht="22.5" x14ac:dyDescent="0.25">
      <c r="A1953" s="3">
        <v>5959</v>
      </c>
      <c r="B1953" s="1" t="s">
        <v>18639</v>
      </c>
      <c r="C1953" s="1" t="s">
        <v>15</v>
      </c>
      <c r="D1953" s="1" t="s">
        <v>40</v>
      </c>
      <c r="E1953" s="1">
        <v>71062739</v>
      </c>
      <c r="F1953" s="1" t="s">
        <v>3740</v>
      </c>
      <c r="G1953" s="1">
        <v>72937957</v>
      </c>
      <c r="H1953" s="1" t="s">
        <v>18640</v>
      </c>
      <c r="I1953" s="2">
        <v>45052</v>
      </c>
      <c r="J1953" s="15" t="str">
        <f>MID(Tabla1[[#This Row],[HORA]],1,5)</f>
        <v>21:02</v>
      </c>
      <c r="K1953" s="16">
        <f>IF(Tabla1[[#This Row],[FECHA]]=I1954,IF(J1954-J1953&gt;0,(J1954-J1953)*1440,0),0)</f>
        <v>0.99999999999983658</v>
      </c>
      <c r="L1953" s="14">
        <f>2+L1694-Datos!$C$8</f>
        <v>11.18</v>
      </c>
      <c r="M1953" s="13" t="s">
        <v>56321</v>
      </c>
      <c r="N1953" s="1" t="s">
        <v>18641</v>
      </c>
      <c r="O1953" s="1">
        <v>20</v>
      </c>
      <c r="P1953" s="1" t="s">
        <v>27</v>
      </c>
      <c r="Q1953" s="4" t="s">
        <v>21</v>
      </c>
    </row>
    <row r="1954" spans="1:17" ht="22.5" x14ac:dyDescent="0.25">
      <c r="A1954" s="3">
        <v>658</v>
      </c>
      <c r="B1954" s="1" t="s">
        <v>1487</v>
      </c>
      <c r="C1954" s="1" t="s">
        <v>15</v>
      </c>
      <c r="D1954" s="1" t="s">
        <v>71</v>
      </c>
      <c r="E1954" s="1">
        <v>2230054</v>
      </c>
      <c r="F1954" s="1" t="s">
        <v>1448</v>
      </c>
      <c r="G1954" s="1">
        <v>2230055</v>
      </c>
      <c r="H1954" s="1" t="s">
        <v>1488</v>
      </c>
      <c r="I1954" s="2">
        <v>45052</v>
      </c>
      <c r="J1954" s="15" t="str">
        <f>MID(Tabla1[[#This Row],[HORA]],1,5)</f>
        <v>21:03</v>
      </c>
      <c r="K1954" s="16">
        <f>IF(Tabla1[[#This Row],[FECHA]]=I1955,IF(J1955-J1954&gt;0,(J1955-J1954)*1440,0),0)</f>
        <v>0</v>
      </c>
      <c r="L1954" s="14">
        <f>2+L1695-Datos!$C$8</f>
        <v>8.34</v>
      </c>
      <c r="M1954" s="13" t="s">
        <v>56322</v>
      </c>
      <c r="N1954" s="1" t="s">
        <v>1489</v>
      </c>
      <c r="O1954" s="1">
        <v>0</v>
      </c>
      <c r="P1954" s="1" t="s">
        <v>413</v>
      </c>
      <c r="Q1954" s="4" t="s">
        <v>21</v>
      </c>
    </row>
    <row r="1955" spans="1:17" ht="22.5" x14ac:dyDescent="0.25">
      <c r="A1955" s="3">
        <v>1196</v>
      </c>
      <c r="B1955" s="1" t="s">
        <v>3319</v>
      </c>
      <c r="C1955" s="1" t="s">
        <v>15</v>
      </c>
      <c r="D1955" s="1" t="s">
        <v>33</v>
      </c>
      <c r="E1955" s="1">
        <v>16464092</v>
      </c>
      <c r="F1955" s="1" t="s">
        <v>3320</v>
      </c>
      <c r="G1955" s="1">
        <v>2230442</v>
      </c>
      <c r="H1955" s="1" t="s">
        <v>3321</v>
      </c>
      <c r="I1955" s="2">
        <v>45053</v>
      </c>
      <c r="J1955" s="15" t="str">
        <f>MID(Tabla1[[#This Row],[HORA]],1,5)</f>
        <v>06:39</v>
      </c>
      <c r="K1955" s="16">
        <f>IF(Tabla1[[#This Row],[FECHA]]=I1956,IF(J1956-J1955&gt;0,(J1956-J1955)*1440,0),0)</f>
        <v>17.000000000000021</v>
      </c>
      <c r="L1955" s="14">
        <f>2+L1696-Datos!$C$8</f>
        <v>9.2800000000000011</v>
      </c>
      <c r="M1955" s="13" t="s">
        <v>3322</v>
      </c>
      <c r="N1955" s="1" t="s">
        <v>3323</v>
      </c>
      <c r="O1955" s="1">
        <v>20</v>
      </c>
      <c r="P1955" s="1" t="s">
        <v>818</v>
      </c>
      <c r="Q1955" s="4" t="s">
        <v>21</v>
      </c>
    </row>
    <row r="1956" spans="1:17" ht="22.5" x14ac:dyDescent="0.25">
      <c r="A1956" s="3">
        <v>5961</v>
      </c>
      <c r="B1956" s="1" t="s">
        <v>18645</v>
      </c>
      <c r="C1956" s="1" t="s">
        <v>15</v>
      </c>
      <c r="D1956" s="1" t="s">
        <v>33</v>
      </c>
      <c r="E1956" s="1">
        <v>41993690</v>
      </c>
      <c r="F1956" s="1" t="s">
        <v>11969</v>
      </c>
      <c r="G1956" s="1">
        <v>2230444</v>
      </c>
      <c r="H1956" s="1" t="s">
        <v>18646</v>
      </c>
      <c r="I1956" s="2">
        <v>45053</v>
      </c>
      <c r="J1956" s="15" t="str">
        <f>MID(Tabla1[[#This Row],[HORA]],1,5)</f>
        <v>06:56</v>
      </c>
      <c r="K1956" s="16">
        <f>IF(Tabla1[[#This Row],[FECHA]]=I1957,IF(J1957-J1956&gt;0,(J1957-J1956)*1440,0),0)</f>
        <v>0.99999999999999645</v>
      </c>
      <c r="L1956" s="14">
        <f>2+L1697-Datos!$C$8</f>
        <v>9.52</v>
      </c>
      <c r="M1956" s="13" t="s">
        <v>1197</v>
      </c>
      <c r="N1956" s="1" t="s">
        <v>18647</v>
      </c>
      <c r="O1956" s="1">
        <v>35</v>
      </c>
      <c r="P1956" s="1" t="s">
        <v>20</v>
      </c>
      <c r="Q1956" s="4" t="s">
        <v>21</v>
      </c>
    </row>
    <row r="1957" spans="1:17" ht="22.5" x14ac:dyDescent="0.25">
      <c r="A1957" s="3">
        <v>1197</v>
      </c>
      <c r="B1957" s="1" t="s">
        <v>3324</v>
      </c>
      <c r="C1957" s="1" t="s">
        <v>15</v>
      </c>
      <c r="D1957" s="1" t="s">
        <v>40</v>
      </c>
      <c r="E1957" s="1">
        <v>16534295</v>
      </c>
      <c r="F1957" s="1" t="s">
        <v>3325</v>
      </c>
      <c r="G1957" s="1">
        <v>16534295</v>
      </c>
      <c r="H1957" s="1" t="s">
        <v>3325</v>
      </c>
      <c r="I1957" s="2">
        <v>45053</v>
      </c>
      <c r="J1957" s="15" t="str">
        <f>MID(Tabla1[[#This Row],[HORA]],1,5)</f>
        <v>06:57</v>
      </c>
      <c r="K1957" s="16">
        <f>IF(Tabla1[[#This Row],[FECHA]]=I1958,IF(J1958-J1957&gt;0,(J1958-J1957)*1440,0),0)</f>
        <v>6.9999999999999751</v>
      </c>
      <c r="L1957" s="14">
        <f>2+L1698-Datos!$C$8</f>
        <v>7.19</v>
      </c>
      <c r="M1957" s="13" t="s">
        <v>3326</v>
      </c>
      <c r="N1957" s="1" t="s">
        <v>1715</v>
      </c>
      <c r="O1957" s="1">
        <v>10</v>
      </c>
      <c r="P1957" s="1" t="s">
        <v>818</v>
      </c>
      <c r="Q1957" s="4" t="s">
        <v>21</v>
      </c>
    </row>
    <row r="1958" spans="1:17" ht="22.5" x14ac:dyDescent="0.25">
      <c r="A1958" s="3">
        <v>5962</v>
      </c>
      <c r="B1958" s="1" t="s">
        <v>18648</v>
      </c>
      <c r="C1958" s="1" t="s">
        <v>15</v>
      </c>
      <c r="D1958" s="1" t="s">
        <v>77</v>
      </c>
      <c r="E1958" s="1">
        <v>41750391</v>
      </c>
      <c r="F1958" s="1" t="s">
        <v>18649</v>
      </c>
      <c r="G1958" s="1">
        <v>2230445</v>
      </c>
      <c r="H1958" s="1" t="s">
        <v>18650</v>
      </c>
      <c r="I1958" s="2">
        <v>45053</v>
      </c>
      <c r="J1958" s="15" t="str">
        <f>MID(Tabla1[[#This Row],[HORA]],1,5)</f>
        <v>07:04</v>
      </c>
      <c r="K1958" s="16">
        <f>IF(Tabla1[[#This Row],[FECHA]]=I1959,IF(J1959-J1958&gt;0,(J1959-J1958)*1440,0),0)</f>
        <v>4.9999999999999822</v>
      </c>
      <c r="L1958" s="14">
        <f>2+L1699-Datos!$C$8</f>
        <v>8.43</v>
      </c>
      <c r="M1958" s="13" t="s">
        <v>606</v>
      </c>
      <c r="N1958" s="1" t="s">
        <v>18651</v>
      </c>
      <c r="O1958" s="1">
        <v>15</v>
      </c>
      <c r="P1958" s="1" t="s">
        <v>20</v>
      </c>
      <c r="Q1958" s="4" t="s">
        <v>21</v>
      </c>
    </row>
    <row r="1959" spans="1:17" ht="22.5" x14ac:dyDescent="0.25">
      <c r="A1959" s="3">
        <v>5963</v>
      </c>
      <c r="B1959" s="1" t="s">
        <v>18652</v>
      </c>
      <c r="C1959" s="1" t="s">
        <v>15</v>
      </c>
      <c r="D1959" s="1" t="s">
        <v>40</v>
      </c>
      <c r="E1959" s="1">
        <v>40451948</v>
      </c>
      <c r="F1959" s="1" t="s">
        <v>18653</v>
      </c>
      <c r="G1959" s="1">
        <v>2230446</v>
      </c>
      <c r="H1959" s="1" t="s">
        <v>18654</v>
      </c>
      <c r="I1959" s="2">
        <v>45053</v>
      </c>
      <c r="J1959" s="15" t="str">
        <f>MID(Tabla1[[#This Row],[HORA]],1,5)</f>
        <v>07:09</v>
      </c>
      <c r="K1959" s="16">
        <f>IF(Tabla1[[#This Row],[FECHA]]=I1960,IF(J1960-J1959&gt;0,(J1960-J1959)*1440,0),0)</f>
        <v>2.9999999999999893</v>
      </c>
      <c r="L1959" s="14">
        <f>2+L1700-Datos!$C$8</f>
        <v>8.120000000000001</v>
      </c>
      <c r="M1959" s="13" t="s">
        <v>117</v>
      </c>
      <c r="N1959" s="1" t="s">
        <v>18655</v>
      </c>
      <c r="O1959" s="1">
        <v>15</v>
      </c>
      <c r="P1959" s="1" t="s">
        <v>20</v>
      </c>
      <c r="Q1959" s="4" t="s">
        <v>21</v>
      </c>
    </row>
    <row r="1960" spans="1:17" ht="22.5" x14ac:dyDescent="0.25">
      <c r="A1960" s="3">
        <v>1198</v>
      </c>
      <c r="B1960" s="1" t="s">
        <v>3327</v>
      </c>
      <c r="C1960" s="1" t="s">
        <v>15</v>
      </c>
      <c r="D1960" s="1" t="s">
        <v>40</v>
      </c>
      <c r="E1960" s="1">
        <v>3329279</v>
      </c>
      <c r="F1960" s="1" t="s">
        <v>3328</v>
      </c>
      <c r="G1960" s="1">
        <v>3329279</v>
      </c>
      <c r="H1960" s="1" t="s">
        <v>3328</v>
      </c>
      <c r="I1960" s="2">
        <v>45053</v>
      </c>
      <c r="J1960" s="15" t="str">
        <f>MID(Tabla1[[#This Row],[HORA]],1,5)</f>
        <v>07:12</v>
      </c>
      <c r="K1960" s="16">
        <f>IF(Tabla1[[#This Row],[FECHA]]=I1961,IF(J1961-J1960&gt;0,(J1961-J1960)*1440,0),0)</f>
        <v>8.999999999999968</v>
      </c>
      <c r="L1960" s="14">
        <f>2+L1701-Datos!$C$8</f>
        <v>9.5</v>
      </c>
      <c r="M1960" s="13" t="s">
        <v>320</v>
      </c>
      <c r="N1960" s="1" t="s">
        <v>1715</v>
      </c>
      <c r="O1960" s="1">
        <v>15</v>
      </c>
      <c r="P1960" s="1" t="s">
        <v>818</v>
      </c>
      <c r="Q1960" s="4" t="s">
        <v>21</v>
      </c>
    </row>
    <row r="1961" spans="1:17" ht="22.5" x14ac:dyDescent="0.25">
      <c r="A1961" s="3">
        <v>5964</v>
      </c>
      <c r="B1961" s="1" t="s">
        <v>18656</v>
      </c>
      <c r="C1961" s="1" t="s">
        <v>15</v>
      </c>
      <c r="D1961" s="1" t="s">
        <v>33</v>
      </c>
      <c r="E1961" s="1">
        <v>16458222</v>
      </c>
      <c r="F1961" s="1" t="s">
        <v>18657</v>
      </c>
      <c r="G1961" s="1">
        <v>2230447</v>
      </c>
      <c r="H1961" s="1" t="s">
        <v>18658</v>
      </c>
      <c r="I1961" s="2">
        <v>45053</v>
      </c>
      <c r="J1961" s="15" t="str">
        <f>MID(Tabla1[[#This Row],[HORA]],1,5)</f>
        <v>07:21</v>
      </c>
      <c r="K1961" s="16">
        <f>IF(Tabla1[[#This Row],[FECHA]]=I1962,IF(J1962-J1961&gt;0,(J1962-J1961)*1440,0),0)</f>
        <v>3.0000000000000693</v>
      </c>
      <c r="L1961" s="14">
        <f>2+L1702-Datos!$C$8</f>
        <v>9.4400000000000013</v>
      </c>
      <c r="M1961" s="13" t="s">
        <v>3133</v>
      </c>
      <c r="N1961" s="1" t="s">
        <v>18659</v>
      </c>
      <c r="O1961" s="1">
        <v>12</v>
      </c>
      <c r="P1961" s="1" t="s">
        <v>20</v>
      </c>
      <c r="Q1961" s="4" t="s">
        <v>21</v>
      </c>
    </row>
    <row r="1962" spans="1:17" ht="22.5" x14ac:dyDescent="0.25">
      <c r="A1962" s="3">
        <v>5965</v>
      </c>
      <c r="B1962" s="1" t="s">
        <v>18660</v>
      </c>
      <c r="C1962" s="1" t="s">
        <v>15</v>
      </c>
      <c r="D1962" s="1" t="s">
        <v>1960</v>
      </c>
      <c r="E1962" s="1">
        <v>16457837</v>
      </c>
      <c r="F1962" s="1" t="s">
        <v>18661</v>
      </c>
      <c r="G1962" s="1">
        <v>2230450</v>
      </c>
      <c r="H1962" s="1" t="s">
        <v>18662</v>
      </c>
      <c r="I1962" s="2">
        <v>45053</v>
      </c>
      <c r="J1962" s="15" t="str">
        <f>MID(Tabla1[[#This Row],[HORA]],1,5)</f>
        <v>07:24</v>
      </c>
      <c r="K1962" s="16">
        <f>IF(Tabla1[[#This Row],[FECHA]]=I1963,IF(J1963-J1962&gt;0,(J1963-J1962)*1440,0),0)</f>
        <v>19.000000000000014</v>
      </c>
      <c r="L1962" s="14">
        <f>2+L1703-Datos!$C$8</f>
        <v>9.34</v>
      </c>
      <c r="M1962" s="13" t="s">
        <v>3568</v>
      </c>
      <c r="N1962" s="1" t="s">
        <v>18663</v>
      </c>
      <c r="O1962" s="1">
        <v>20</v>
      </c>
      <c r="P1962" s="1" t="s">
        <v>20</v>
      </c>
      <c r="Q1962" s="4" t="s">
        <v>21</v>
      </c>
    </row>
    <row r="1963" spans="1:17" ht="22.5" x14ac:dyDescent="0.25">
      <c r="A1963" s="3">
        <v>5966</v>
      </c>
      <c r="B1963" s="1" t="s">
        <v>18664</v>
      </c>
      <c r="C1963" s="1" t="s">
        <v>15</v>
      </c>
      <c r="D1963" s="1" t="s">
        <v>172</v>
      </c>
      <c r="E1963" s="1">
        <v>2230451</v>
      </c>
      <c r="F1963" s="1" t="s">
        <v>18665</v>
      </c>
      <c r="G1963" s="1">
        <v>2230452</v>
      </c>
      <c r="H1963" s="1" t="s">
        <v>18666</v>
      </c>
      <c r="I1963" s="2">
        <v>45053</v>
      </c>
      <c r="J1963" s="15" t="str">
        <f>MID(Tabla1[[#This Row],[HORA]],1,5)</f>
        <v>07:43</v>
      </c>
      <c r="K1963" s="16">
        <f>IF(Tabla1[[#This Row],[FECHA]]=I1964,IF(J1964-J1963&gt;0,(J1964-J1963)*1440,0),0)</f>
        <v>22</v>
      </c>
      <c r="L1963" s="14">
        <f>2+L1704-Datos!$C$8</f>
        <v>7.0500000000000007</v>
      </c>
      <c r="M1963" s="13" t="s">
        <v>11248</v>
      </c>
      <c r="N1963" s="1" t="s">
        <v>18667</v>
      </c>
      <c r="O1963" s="1">
        <v>40</v>
      </c>
      <c r="P1963" s="1" t="s">
        <v>20</v>
      </c>
      <c r="Q1963" s="4" t="s">
        <v>21</v>
      </c>
    </row>
    <row r="1964" spans="1:17" ht="22.5" x14ac:dyDescent="0.25">
      <c r="A1964" s="3">
        <v>1199</v>
      </c>
      <c r="B1964" s="1" t="s">
        <v>3329</v>
      </c>
      <c r="C1964" s="1" t="s">
        <v>15</v>
      </c>
      <c r="D1964" s="1" t="s">
        <v>40</v>
      </c>
      <c r="E1964" s="1">
        <v>16425574</v>
      </c>
      <c r="F1964" s="1" t="s">
        <v>3330</v>
      </c>
      <c r="G1964" s="1">
        <v>2678039</v>
      </c>
      <c r="H1964" s="1" t="s">
        <v>3331</v>
      </c>
      <c r="I1964" s="2">
        <v>45053</v>
      </c>
      <c r="J1964" s="15" t="str">
        <f>MID(Tabla1[[#This Row],[HORA]],1,5)</f>
        <v>08:05</v>
      </c>
      <c r="K1964" s="16">
        <f>IF(Tabla1[[#This Row],[FECHA]]=I1965,IF(J1965-J1964&gt;0,(J1965-J1964)*1440,0),0)</f>
        <v>11.999999999999957</v>
      </c>
      <c r="L1964" s="14">
        <f>2+L1705-Datos!$C$8</f>
        <v>8.34</v>
      </c>
      <c r="M1964" s="13" t="s">
        <v>1850</v>
      </c>
      <c r="N1964" s="1" t="s">
        <v>3332</v>
      </c>
      <c r="O1964" s="1">
        <v>20</v>
      </c>
      <c r="P1964" s="1" t="s">
        <v>818</v>
      </c>
      <c r="Q1964" s="4" t="s">
        <v>21</v>
      </c>
    </row>
    <row r="1965" spans="1:17" ht="22.5" x14ac:dyDescent="0.25">
      <c r="A1965" s="3">
        <v>1200</v>
      </c>
      <c r="B1965" s="1" t="s">
        <v>3333</v>
      </c>
      <c r="C1965" s="1" t="s">
        <v>15</v>
      </c>
      <c r="D1965" s="1" t="s">
        <v>119</v>
      </c>
      <c r="E1965" s="1">
        <v>43243304</v>
      </c>
      <c r="F1965" s="1" t="s">
        <v>3334</v>
      </c>
      <c r="G1965" s="1">
        <v>2230457</v>
      </c>
      <c r="H1965" s="1" t="s">
        <v>3335</v>
      </c>
      <c r="I1965" s="2">
        <v>45053</v>
      </c>
      <c r="J1965" s="15" t="str">
        <f>MID(Tabla1[[#This Row],[HORA]],1,5)</f>
        <v>08:17</v>
      </c>
      <c r="K1965" s="16">
        <f>IF(Tabla1[[#This Row],[FECHA]]=I1966,IF(J1966-J1965&gt;0,(J1966-J1965)*1440,0),0)</f>
        <v>3.9999999999999858</v>
      </c>
      <c r="L1965" s="14">
        <f>2+L1706-Datos!$C$8</f>
        <v>7.3500000000000005</v>
      </c>
      <c r="M1965" s="13" t="s">
        <v>3336</v>
      </c>
      <c r="N1965" s="1" t="s">
        <v>59</v>
      </c>
      <c r="O1965" s="1">
        <v>10</v>
      </c>
      <c r="P1965" s="1" t="s">
        <v>818</v>
      </c>
      <c r="Q1965" s="4" t="s">
        <v>21</v>
      </c>
    </row>
    <row r="1966" spans="1:17" ht="22.5" x14ac:dyDescent="0.25">
      <c r="A1966" s="3">
        <v>84</v>
      </c>
      <c r="B1966" s="1" t="s">
        <v>201</v>
      </c>
      <c r="C1966" s="1" t="s">
        <v>15</v>
      </c>
      <c r="D1966" s="1" t="s">
        <v>93</v>
      </c>
      <c r="E1966" s="1">
        <v>2230458</v>
      </c>
      <c r="F1966" s="1" t="s">
        <v>202</v>
      </c>
      <c r="G1966" s="1">
        <v>2230459</v>
      </c>
      <c r="H1966" s="1" t="s">
        <v>203</v>
      </c>
      <c r="I1966" s="2">
        <v>45053</v>
      </c>
      <c r="J1966" s="15" t="str">
        <f>MID(Tabla1[[#This Row],[HORA]],1,5)</f>
        <v>08:21</v>
      </c>
      <c r="K1966" s="16">
        <f>IF(Tabla1[[#This Row],[FECHA]]=I1967,IF(J1967-J1966&gt;0,(J1967-J1966)*1440,0),0)</f>
        <v>1.0000000000000764</v>
      </c>
      <c r="L1966" s="14">
        <f>2+L1707-Datos!$C$8</f>
        <v>10.36</v>
      </c>
      <c r="M1966" s="13" t="s">
        <v>204</v>
      </c>
      <c r="N1966" s="1" t="s">
        <v>205</v>
      </c>
      <c r="O1966" s="1">
        <v>0</v>
      </c>
      <c r="P1966" s="1" t="s">
        <v>20</v>
      </c>
      <c r="Q1966" s="4" t="s">
        <v>206</v>
      </c>
    </row>
    <row r="1967" spans="1:17" ht="22.5" x14ac:dyDescent="0.25">
      <c r="A1967" s="3">
        <v>85</v>
      </c>
      <c r="B1967" s="1" t="s">
        <v>207</v>
      </c>
      <c r="C1967" s="1" t="s">
        <v>15</v>
      </c>
      <c r="D1967" s="1" t="s">
        <v>40</v>
      </c>
      <c r="E1967" s="1">
        <v>2230461</v>
      </c>
      <c r="F1967" s="1" t="s">
        <v>202</v>
      </c>
      <c r="G1967" s="1">
        <v>2230462</v>
      </c>
      <c r="H1967" s="1" t="s">
        <v>208</v>
      </c>
      <c r="I1967" s="2">
        <v>45053</v>
      </c>
      <c r="J1967" s="15" t="str">
        <f>MID(Tabla1[[#This Row],[HORA]],1,5)</f>
        <v>08:22</v>
      </c>
      <c r="K1967" s="16">
        <f>IF(Tabla1[[#This Row],[FECHA]]=I1968,IF(J1968-J1967&gt;0,(J1968-J1967)*1440,0),0)</f>
        <v>0.99999999999991651</v>
      </c>
      <c r="L1967" s="14">
        <f>2+L1708-Datos!$C$8</f>
        <v>12.420000000000002</v>
      </c>
      <c r="M1967" s="13" t="s">
        <v>209</v>
      </c>
      <c r="N1967" s="1" t="s">
        <v>210</v>
      </c>
      <c r="O1967" s="1">
        <v>0</v>
      </c>
      <c r="P1967" s="1" t="s">
        <v>20</v>
      </c>
      <c r="Q1967" s="4" t="s">
        <v>21</v>
      </c>
    </row>
    <row r="1968" spans="1:17" ht="22.5" x14ac:dyDescent="0.25">
      <c r="A1968" s="3">
        <v>5967</v>
      </c>
      <c r="B1968" s="1" t="s">
        <v>18668</v>
      </c>
      <c r="C1968" s="1" t="s">
        <v>15</v>
      </c>
      <c r="D1968" s="1" t="s">
        <v>40</v>
      </c>
      <c r="E1968" s="1">
        <v>2881243</v>
      </c>
      <c r="F1968" s="1" t="s">
        <v>12773</v>
      </c>
      <c r="G1968" s="1">
        <v>2230463</v>
      </c>
      <c r="H1968" s="1" t="s">
        <v>14683</v>
      </c>
      <c r="I1968" s="2">
        <v>45053</v>
      </c>
      <c r="J1968" s="15" t="str">
        <f>MID(Tabla1[[#This Row],[HORA]],1,5)</f>
        <v>08:23</v>
      </c>
      <c r="K1968" s="16">
        <f>IF(Tabla1[[#This Row],[FECHA]]=I1969,IF(J1969-J1968&gt;0,(J1969-J1968)*1440,0),0)</f>
        <v>7.0000000000000551</v>
      </c>
      <c r="L1968" s="14">
        <f>2+L1709-Datos!$C$8</f>
        <v>8.2900000000000009</v>
      </c>
      <c r="M1968" s="13" t="s">
        <v>3140</v>
      </c>
      <c r="N1968" s="1" t="s">
        <v>59</v>
      </c>
      <c r="O1968" s="1">
        <v>10</v>
      </c>
      <c r="P1968" s="1" t="s">
        <v>20</v>
      </c>
      <c r="Q1968" s="4" t="s">
        <v>21</v>
      </c>
    </row>
    <row r="1969" spans="1:17" ht="22.5" x14ac:dyDescent="0.25">
      <c r="A1969" s="3">
        <v>1201</v>
      </c>
      <c r="B1969" s="1" t="s">
        <v>3337</v>
      </c>
      <c r="C1969" s="1" t="s">
        <v>15</v>
      </c>
      <c r="D1969" s="1" t="s">
        <v>40</v>
      </c>
      <c r="E1969" s="1">
        <v>3243338</v>
      </c>
      <c r="F1969" s="1" t="s">
        <v>3338</v>
      </c>
      <c r="G1969" s="1">
        <v>2230464</v>
      </c>
      <c r="H1969" s="1" t="s">
        <v>3339</v>
      </c>
      <c r="I1969" s="2">
        <v>45053</v>
      </c>
      <c r="J1969" s="15" t="str">
        <f>MID(Tabla1[[#This Row],[HORA]],1,5)</f>
        <v>08:30</v>
      </c>
      <c r="K1969" s="16">
        <f>IF(Tabla1[[#This Row],[FECHA]]=I1970,IF(J1970-J1969&gt;0,(J1970-J1969)*1440,0),0)</f>
        <v>5.9999999999999787</v>
      </c>
      <c r="L1969" s="14">
        <f>2+L1710-Datos!$C$8</f>
        <v>8.1000000000000014</v>
      </c>
      <c r="M1969" s="13" t="s">
        <v>3340</v>
      </c>
      <c r="N1969" s="1" t="s">
        <v>3341</v>
      </c>
      <c r="O1969" s="1">
        <v>10</v>
      </c>
      <c r="P1969" s="1" t="s">
        <v>818</v>
      </c>
      <c r="Q1969" s="4" t="s">
        <v>21</v>
      </c>
    </row>
    <row r="1970" spans="1:17" ht="22.5" x14ac:dyDescent="0.25">
      <c r="A1970" s="3">
        <v>1202</v>
      </c>
      <c r="B1970" s="1" t="s">
        <v>3342</v>
      </c>
      <c r="C1970" s="1" t="s">
        <v>15</v>
      </c>
      <c r="D1970" s="1" t="s">
        <v>40</v>
      </c>
      <c r="E1970" s="1">
        <v>41612578</v>
      </c>
      <c r="F1970" s="1" t="s">
        <v>3343</v>
      </c>
      <c r="G1970" s="1">
        <v>2230466</v>
      </c>
      <c r="H1970" s="1" t="s">
        <v>3344</v>
      </c>
      <c r="I1970" s="2">
        <v>45053</v>
      </c>
      <c r="J1970" s="15" t="str">
        <f>MID(Tabla1[[#This Row],[HORA]],1,5)</f>
        <v>08:36</v>
      </c>
      <c r="K1970" s="16">
        <f>IF(Tabla1[[#This Row],[FECHA]]=I1971,IF(J1971-J1970&gt;0,(J1971-J1970)*1440,0),0)</f>
        <v>0</v>
      </c>
      <c r="L1970" s="14">
        <f>2+L1711-Datos!$C$8</f>
        <v>10.190000000000001</v>
      </c>
      <c r="M1970" s="13" t="s">
        <v>1342</v>
      </c>
      <c r="N1970" s="1" t="s">
        <v>3345</v>
      </c>
      <c r="O1970" s="1">
        <v>15</v>
      </c>
      <c r="P1970" s="1" t="s">
        <v>818</v>
      </c>
      <c r="Q1970" s="4" t="s">
        <v>21</v>
      </c>
    </row>
    <row r="1971" spans="1:17" ht="22.5" x14ac:dyDescent="0.25">
      <c r="A1971" s="3">
        <v>1203</v>
      </c>
      <c r="B1971" s="1" t="s">
        <v>3342</v>
      </c>
      <c r="C1971" s="1" t="s">
        <v>15</v>
      </c>
      <c r="D1971" s="1" t="s">
        <v>40</v>
      </c>
      <c r="E1971" s="1">
        <v>41612578</v>
      </c>
      <c r="F1971" s="1" t="s">
        <v>3343</v>
      </c>
      <c r="G1971" s="1">
        <v>2230466</v>
      </c>
      <c r="H1971" s="1" t="s">
        <v>3344</v>
      </c>
      <c r="I1971" s="2">
        <v>45053</v>
      </c>
      <c r="J1971" s="15" t="str">
        <f>MID(Tabla1[[#This Row],[HORA]],1,5)</f>
        <v>08:36</v>
      </c>
      <c r="K1971" s="16">
        <f>IF(Tabla1[[#This Row],[FECHA]]=I1972,IF(J1972-J1971&gt;0,(J1972-J1971)*1440,0),0)</f>
        <v>10.000000000000044</v>
      </c>
      <c r="L1971" s="14">
        <f>2+L1712-Datos!$C$8</f>
        <v>7.53</v>
      </c>
      <c r="M1971" s="13" t="s">
        <v>1342</v>
      </c>
      <c r="N1971" s="1" t="s">
        <v>3346</v>
      </c>
      <c r="O1971" s="1">
        <v>15</v>
      </c>
      <c r="P1971" s="1" t="s">
        <v>818</v>
      </c>
      <c r="Q1971" s="4" t="s">
        <v>21</v>
      </c>
    </row>
    <row r="1972" spans="1:17" ht="22.5" x14ac:dyDescent="0.25">
      <c r="A1972" s="3">
        <v>5968</v>
      </c>
      <c r="B1972" s="1" t="s">
        <v>18669</v>
      </c>
      <c r="C1972" s="1" t="s">
        <v>15</v>
      </c>
      <c r="D1972" s="1" t="s">
        <v>71</v>
      </c>
      <c r="E1972" s="1">
        <v>74777266</v>
      </c>
      <c r="F1972" s="1" t="s">
        <v>18670</v>
      </c>
      <c r="G1972" s="1">
        <v>2230469</v>
      </c>
      <c r="H1972" s="1" t="s">
        <v>18671</v>
      </c>
      <c r="I1972" s="2">
        <v>45053</v>
      </c>
      <c r="J1972" s="15" t="str">
        <f>MID(Tabla1[[#This Row],[HORA]],1,5)</f>
        <v>08:46</v>
      </c>
      <c r="K1972" s="16">
        <f>IF(Tabla1[[#This Row],[FECHA]]=I1973,IF(J1973-J1972&gt;0,(J1973-J1972)*1440,0),0)</f>
        <v>1.9999999999999929</v>
      </c>
      <c r="L1972" s="14">
        <f>2+L1713-Datos!$C$8</f>
        <v>9.2600000000000016</v>
      </c>
      <c r="M1972" s="13" t="s">
        <v>11266</v>
      </c>
      <c r="N1972" s="1" t="s">
        <v>18672</v>
      </c>
      <c r="O1972" s="1">
        <v>15</v>
      </c>
      <c r="P1972" s="1" t="s">
        <v>20</v>
      </c>
      <c r="Q1972" s="4" t="s">
        <v>21</v>
      </c>
    </row>
    <row r="1973" spans="1:17" ht="22.5" x14ac:dyDescent="0.25">
      <c r="A1973" s="3">
        <v>5969</v>
      </c>
      <c r="B1973" s="1" t="s">
        <v>18673</v>
      </c>
      <c r="C1973" s="1" t="s">
        <v>15</v>
      </c>
      <c r="D1973" s="1" t="s">
        <v>40</v>
      </c>
      <c r="E1973" s="1">
        <v>16793898</v>
      </c>
      <c r="F1973" s="1" t="s">
        <v>12551</v>
      </c>
      <c r="G1973" s="1">
        <v>2230470</v>
      </c>
      <c r="H1973" s="1" t="s">
        <v>6228</v>
      </c>
      <c r="I1973" s="2">
        <v>45053</v>
      </c>
      <c r="J1973" s="15" t="str">
        <f>MID(Tabla1[[#This Row],[HORA]],1,5)</f>
        <v>08:48</v>
      </c>
      <c r="K1973" s="16">
        <f>IF(Tabla1[[#This Row],[FECHA]]=I1974,IF(J1974-J1973&gt;0,(J1974-J1973)*1440,0),0)</f>
        <v>7.9999999999999716</v>
      </c>
      <c r="L1973" s="14">
        <f>2+L1714-Datos!$C$8</f>
        <v>11.120000000000001</v>
      </c>
      <c r="M1973" s="13" t="s">
        <v>1860</v>
      </c>
      <c r="N1973" s="1" t="s">
        <v>1715</v>
      </c>
      <c r="O1973" s="1">
        <v>10</v>
      </c>
      <c r="P1973" s="1" t="s">
        <v>20</v>
      </c>
      <c r="Q1973" s="4" t="s">
        <v>21</v>
      </c>
    </row>
    <row r="1974" spans="1:17" ht="22.5" x14ac:dyDescent="0.25">
      <c r="A1974" s="3">
        <v>1204</v>
      </c>
      <c r="B1974" s="1" t="s">
        <v>3347</v>
      </c>
      <c r="C1974" s="1" t="s">
        <v>15</v>
      </c>
      <c r="D1974" s="1" t="s">
        <v>40</v>
      </c>
      <c r="E1974" s="1">
        <v>16614856</v>
      </c>
      <c r="F1974" s="1" t="s">
        <v>3348</v>
      </c>
      <c r="G1974" s="1">
        <v>44816623</v>
      </c>
      <c r="H1974" s="1" t="s">
        <v>3349</v>
      </c>
      <c r="I1974" s="2">
        <v>45053</v>
      </c>
      <c r="J1974" s="15" t="str">
        <f>MID(Tabla1[[#This Row],[HORA]],1,5)</f>
        <v>08:56</v>
      </c>
      <c r="K1974" s="16">
        <f>IF(Tabla1[[#This Row],[FECHA]]=I1975,IF(J1975-J1974&gt;0,(J1975-J1974)*1440,0),0)</f>
        <v>0</v>
      </c>
      <c r="L1974" s="14">
        <f>2+L1715-Datos!$C$8</f>
        <v>8.42</v>
      </c>
      <c r="M1974" s="13" t="s">
        <v>3350</v>
      </c>
      <c r="N1974" s="1" t="s">
        <v>3351</v>
      </c>
      <c r="O1974" s="1">
        <v>15</v>
      </c>
      <c r="P1974" s="1" t="s">
        <v>818</v>
      </c>
      <c r="Q1974" s="4" t="s">
        <v>21</v>
      </c>
    </row>
    <row r="1975" spans="1:17" ht="22.5" x14ac:dyDescent="0.25">
      <c r="A1975" s="3">
        <v>1205</v>
      </c>
      <c r="B1975" s="1" t="s">
        <v>3347</v>
      </c>
      <c r="C1975" s="1" t="s">
        <v>15</v>
      </c>
      <c r="D1975" s="1" t="s">
        <v>40</v>
      </c>
      <c r="E1975" s="1">
        <v>16614856</v>
      </c>
      <c r="F1975" s="1" t="s">
        <v>3352</v>
      </c>
      <c r="G1975" s="1">
        <v>44816623</v>
      </c>
      <c r="H1975" s="1" t="s">
        <v>3349</v>
      </c>
      <c r="I1975" s="2">
        <v>45053</v>
      </c>
      <c r="J1975" s="15" t="str">
        <f>MID(Tabla1[[#This Row],[HORA]],1,5)</f>
        <v>08:56</v>
      </c>
      <c r="K1975" s="16">
        <f>IF(Tabla1[[#This Row],[FECHA]]=I1976,IF(J1976-J1975&gt;0,(J1976-J1975)*1440,0),0)</f>
        <v>0.99999999999991651</v>
      </c>
      <c r="L1975" s="14">
        <f>2+L1716-Datos!$C$8</f>
        <v>9.08</v>
      </c>
      <c r="M1975" s="13" t="s">
        <v>3350</v>
      </c>
      <c r="N1975" s="1" t="s">
        <v>3351</v>
      </c>
      <c r="O1975" s="1">
        <v>15</v>
      </c>
      <c r="P1975" s="1" t="s">
        <v>818</v>
      </c>
      <c r="Q1975" s="4" t="s">
        <v>21</v>
      </c>
    </row>
    <row r="1976" spans="1:17" ht="22.5" x14ac:dyDescent="0.25">
      <c r="A1976" s="3">
        <v>1206</v>
      </c>
      <c r="B1976" s="1" t="s">
        <v>3353</v>
      </c>
      <c r="C1976" s="1" t="s">
        <v>15</v>
      </c>
      <c r="D1976" s="1" t="s">
        <v>40</v>
      </c>
      <c r="E1976" s="1">
        <v>16618321</v>
      </c>
      <c r="F1976" s="1" t="s">
        <v>3354</v>
      </c>
      <c r="G1976" s="1">
        <v>2766183</v>
      </c>
      <c r="H1976" s="1" t="s">
        <v>3355</v>
      </c>
      <c r="I1976" s="2">
        <v>45053</v>
      </c>
      <c r="J1976" s="15" t="str">
        <f>MID(Tabla1[[#This Row],[HORA]],1,5)</f>
        <v>08:57</v>
      </c>
      <c r="K1976" s="16">
        <f>IF(Tabla1[[#This Row],[FECHA]]=I1977,IF(J1977-J1976&gt;0,(J1977-J1976)*1440,0),0)</f>
        <v>16.000000000000103</v>
      </c>
      <c r="L1976" s="14">
        <f>2+L1717-Datos!$C$8</f>
        <v>9.02</v>
      </c>
      <c r="M1976" s="13" t="s">
        <v>3356</v>
      </c>
      <c r="N1976" s="1" t="s">
        <v>3357</v>
      </c>
      <c r="O1976" s="1">
        <v>15</v>
      </c>
      <c r="P1976" s="1" t="s">
        <v>818</v>
      </c>
      <c r="Q1976" s="4" t="s">
        <v>21</v>
      </c>
    </row>
    <row r="1977" spans="1:17" ht="22.5" x14ac:dyDescent="0.25">
      <c r="A1977" s="3">
        <v>5970</v>
      </c>
      <c r="B1977" s="1" t="s">
        <v>18674</v>
      </c>
      <c r="C1977" s="1" t="s">
        <v>15</v>
      </c>
      <c r="D1977" s="1" t="s">
        <v>40</v>
      </c>
      <c r="E1977" s="1">
        <v>47268958</v>
      </c>
      <c r="F1977" s="1" t="s">
        <v>18675</v>
      </c>
      <c r="G1977" s="1">
        <v>2230471</v>
      </c>
      <c r="H1977" s="1" t="s">
        <v>13676</v>
      </c>
      <c r="I1977" s="2">
        <v>45053</v>
      </c>
      <c r="J1977" s="15" t="str">
        <f>MID(Tabla1[[#This Row],[HORA]],1,5)</f>
        <v>09:13</v>
      </c>
      <c r="K1977" s="16">
        <f>IF(Tabla1[[#This Row],[FECHA]]=I1978,IF(J1978-J1977&gt;0,(J1978-J1977)*1440,0),0)</f>
        <v>0.99999999999991651</v>
      </c>
      <c r="L1977" s="14">
        <f>2+L1718-Datos!$C$8</f>
        <v>7.120000000000001</v>
      </c>
      <c r="M1977" s="13" t="s">
        <v>828</v>
      </c>
      <c r="N1977" s="1" t="s">
        <v>18676</v>
      </c>
      <c r="O1977" s="1">
        <v>30</v>
      </c>
      <c r="P1977" s="1" t="s">
        <v>20</v>
      </c>
      <c r="Q1977" s="4" t="s">
        <v>21</v>
      </c>
    </row>
    <row r="1978" spans="1:17" ht="22.5" x14ac:dyDescent="0.25">
      <c r="A1978" s="3">
        <v>1207</v>
      </c>
      <c r="B1978" s="1" t="s">
        <v>3358</v>
      </c>
      <c r="C1978" s="1" t="s">
        <v>15</v>
      </c>
      <c r="D1978" s="1" t="s">
        <v>40</v>
      </c>
      <c r="E1978" s="1">
        <v>16458273</v>
      </c>
      <c r="F1978" s="1" t="s">
        <v>3359</v>
      </c>
      <c r="G1978" s="1">
        <v>2230472</v>
      </c>
      <c r="H1978" s="1" t="s">
        <v>3360</v>
      </c>
      <c r="I1978" s="2">
        <v>45053</v>
      </c>
      <c r="J1978" s="15" t="str">
        <f>MID(Tabla1[[#This Row],[HORA]],1,5)</f>
        <v>09:14</v>
      </c>
      <c r="K1978" s="16">
        <f>IF(Tabla1[[#This Row],[FECHA]]=I1979,IF(J1979-J1978&gt;0,(J1979-J1978)*1440,0),0)</f>
        <v>2.0000000000000728</v>
      </c>
      <c r="L1978" s="14">
        <f>2+L1719-Datos!$C$8</f>
        <v>8.1300000000000008</v>
      </c>
      <c r="M1978" s="13" t="s">
        <v>832</v>
      </c>
      <c r="N1978" s="1" t="s">
        <v>59</v>
      </c>
      <c r="O1978" s="1">
        <v>10</v>
      </c>
      <c r="P1978" s="1" t="s">
        <v>818</v>
      </c>
      <c r="Q1978" s="4" t="s">
        <v>21</v>
      </c>
    </row>
    <row r="1979" spans="1:17" ht="22.5" x14ac:dyDescent="0.25">
      <c r="A1979" s="3">
        <v>5971</v>
      </c>
      <c r="B1979" s="1" t="s">
        <v>18677</v>
      </c>
      <c r="C1979" s="1" t="s">
        <v>15</v>
      </c>
      <c r="D1979" s="1" t="s">
        <v>40</v>
      </c>
      <c r="E1979" s="1">
        <v>3358663</v>
      </c>
      <c r="F1979" s="1" t="s">
        <v>18678</v>
      </c>
      <c r="G1979" s="1">
        <v>2230473</v>
      </c>
      <c r="H1979" s="1" t="s">
        <v>6228</v>
      </c>
      <c r="I1979" s="2">
        <v>45053</v>
      </c>
      <c r="J1979" s="15" t="str">
        <f>MID(Tabla1[[#This Row],[HORA]],1,5)</f>
        <v>09:16</v>
      </c>
      <c r="K1979" s="16">
        <f>IF(Tabla1[[#This Row],[FECHA]]=I1980,IF(J1980-J1979&gt;0,(J1980-J1979)*1440,0),0)</f>
        <v>12.999999999999954</v>
      </c>
      <c r="L1979" s="14">
        <f>2+L1720-Datos!$C$8</f>
        <v>9.5</v>
      </c>
      <c r="M1979" s="13" t="s">
        <v>3160</v>
      </c>
      <c r="N1979" s="1" t="s">
        <v>1715</v>
      </c>
      <c r="O1979" s="1">
        <v>65</v>
      </c>
      <c r="P1979" s="1" t="s">
        <v>20</v>
      </c>
      <c r="Q1979" s="4" t="s">
        <v>21</v>
      </c>
    </row>
    <row r="1980" spans="1:17" ht="22.5" x14ac:dyDescent="0.25">
      <c r="A1980" s="3">
        <v>5972</v>
      </c>
      <c r="B1980" s="1" t="s">
        <v>18679</v>
      </c>
      <c r="C1980" s="1" t="s">
        <v>15</v>
      </c>
      <c r="D1980" s="1" t="s">
        <v>77</v>
      </c>
      <c r="E1980" s="1">
        <v>16701955</v>
      </c>
      <c r="F1980" s="1" t="s">
        <v>18680</v>
      </c>
      <c r="G1980" s="1">
        <v>2230476</v>
      </c>
      <c r="H1980" s="1" t="s">
        <v>18681</v>
      </c>
      <c r="I1980" s="2">
        <v>45053</v>
      </c>
      <c r="J1980" s="15" t="str">
        <f>MID(Tabla1[[#This Row],[HORA]],1,5)</f>
        <v>09:29</v>
      </c>
      <c r="K1980" s="16">
        <f>IF(Tabla1[[#This Row],[FECHA]]=I1981,IF(J1981-J1980&gt;0,(J1981-J1980)*1440,0),0)</f>
        <v>2.0000000000000728</v>
      </c>
      <c r="L1980" s="14">
        <f>2+L1721-Datos!$C$8</f>
        <v>9.25</v>
      </c>
      <c r="M1980" s="13" t="s">
        <v>13540</v>
      </c>
      <c r="N1980" s="1" t="s">
        <v>18682</v>
      </c>
      <c r="O1980" s="1">
        <v>60</v>
      </c>
      <c r="P1980" s="1" t="s">
        <v>20</v>
      </c>
      <c r="Q1980" s="4" t="s">
        <v>21</v>
      </c>
    </row>
    <row r="1981" spans="1:17" ht="22.5" x14ac:dyDescent="0.25">
      <c r="A1981" s="3">
        <v>5973</v>
      </c>
      <c r="B1981" s="1" t="s">
        <v>18683</v>
      </c>
      <c r="C1981" s="1" t="s">
        <v>15</v>
      </c>
      <c r="D1981" s="1" t="s">
        <v>23</v>
      </c>
      <c r="E1981" s="1">
        <v>16522609</v>
      </c>
      <c r="F1981" s="1" t="s">
        <v>18684</v>
      </c>
      <c r="G1981" s="1">
        <v>2230477</v>
      </c>
      <c r="H1981" s="1" t="s">
        <v>18685</v>
      </c>
      <c r="I1981" s="2">
        <v>45053</v>
      </c>
      <c r="J1981" s="15" t="str">
        <f>MID(Tabla1[[#This Row],[HORA]],1,5)</f>
        <v>09:31</v>
      </c>
      <c r="K1981" s="16">
        <f>IF(Tabla1[[#This Row],[FECHA]]=I1982,IF(J1982-J1981&gt;0,(J1982-J1981)*1440,0),0)</f>
        <v>0.99999999999991651</v>
      </c>
      <c r="L1981" s="14">
        <f>2+L1722-Datos!$C$8</f>
        <v>12.190000000000001</v>
      </c>
      <c r="M1981" s="13" t="s">
        <v>10896</v>
      </c>
      <c r="N1981" s="1" t="s">
        <v>18686</v>
      </c>
      <c r="O1981" s="1">
        <v>15</v>
      </c>
      <c r="P1981" s="1" t="s">
        <v>20</v>
      </c>
      <c r="Q1981" s="4" t="s">
        <v>21</v>
      </c>
    </row>
    <row r="1982" spans="1:17" ht="22.5" x14ac:dyDescent="0.25">
      <c r="A1982" s="3">
        <v>5960</v>
      </c>
      <c r="B1982" s="1" t="s">
        <v>18642</v>
      </c>
      <c r="C1982" s="1" t="s">
        <v>15</v>
      </c>
      <c r="D1982" s="1" t="s">
        <v>3257</v>
      </c>
      <c r="E1982" s="1">
        <v>46248348</v>
      </c>
      <c r="F1982" s="1" t="s">
        <v>5710</v>
      </c>
      <c r="G1982" s="1">
        <v>46654354</v>
      </c>
      <c r="H1982" s="1" t="s">
        <v>5711</v>
      </c>
      <c r="I1982" s="2">
        <v>45053</v>
      </c>
      <c r="J1982" s="15" t="str">
        <f>MID(Tabla1[[#This Row],[HORA]],1,5)</f>
        <v>09:32</v>
      </c>
      <c r="K1982" s="16">
        <f>IF(Tabla1[[#This Row],[FECHA]]=I1983,IF(J1983-J1982&gt;0,(J1983-J1982)*1440,0),0)</f>
        <v>7.9999999999999716</v>
      </c>
      <c r="L1982" s="14">
        <f>2+L1723-Datos!$C$8</f>
        <v>9.34</v>
      </c>
      <c r="M1982" s="13" t="s">
        <v>18643</v>
      </c>
      <c r="N1982" s="1" t="s">
        <v>18644</v>
      </c>
      <c r="O1982" s="1">
        <v>30</v>
      </c>
      <c r="P1982" s="1" t="s">
        <v>27</v>
      </c>
      <c r="Q1982" s="4" t="s">
        <v>21</v>
      </c>
    </row>
    <row r="1983" spans="1:17" ht="22.5" x14ac:dyDescent="0.25">
      <c r="A1983" s="3">
        <v>5974</v>
      </c>
      <c r="B1983" s="1" t="s">
        <v>18687</v>
      </c>
      <c r="C1983" s="1" t="s">
        <v>15</v>
      </c>
      <c r="D1983" s="1" t="s">
        <v>40</v>
      </c>
      <c r="E1983" s="1">
        <v>46663772</v>
      </c>
      <c r="F1983" s="1" t="s">
        <v>18688</v>
      </c>
      <c r="G1983" s="1">
        <v>2230481</v>
      </c>
      <c r="H1983" s="1" t="s">
        <v>18689</v>
      </c>
      <c r="I1983" s="2">
        <v>45053</v>
      </c>
      <c r="J1983" s="15" t="str">
        <f>MID(Tabla1[[#This Row],[HORA]],1,5)</f>
        <v>09:40</v>
      </c>
      <c r="K1983" s="16">
        <f>IF(Tabla1[[#This Row],[FECHA]]=I1984,IF(J1984-J1983&gt;0,(J1984-J1983)*1440,0),0)</f>
        <v>5.0000000000000622</v>
      </c>
      <c r="L1983" s="14">
        <f>2+L1724-Datos!$C$8</f>
        <v>7.5500000000000007</v>
      </c>
      <c r="M1983" s="13" t="s">
        <v>2217</v>
      </c>
      <c r="N1983" s="1" t="s">
        <v>18690</v>
      </c>
      <c r="O1983" s="1">
        <v>25</v>
      </c>
      <c r="P1983" s="1" t="s">
        <v>20</v>
      </c>
      <c r="Q1983" s="4" t="s">
        <v>21</v>
      </c>
    </row>
    <row r="1984" spans="1:17" ht="22.5" x14ac:dyDescent="0.25">
      <c r="A1984" s="3">
        <v>1208</v>
      </c>
      <c r="B1984" s="1" t="s">
        <v>3361</v>
      </c>
      <c r="C1984" s="1" t="s">
        <v>15</v>
      </c>
      <c r="D1984" s="1" t="s">
        <v>40</v>
      </c>
      <c r="E1984" s="1">
        <v>16428838</v>
      </c>
      <c r="F1984" s="1" t="s">
        <v>3362</v>
      </c>
      <c r="G1984" s="1">
        <v>16428838</v>
      </c>
      <c r="H1984" s="1" t="s">
        <v>3362</v>
      </c>
      <c r="I1984" s="2">
        <v>45053</v>
      </c>
      <c r="J1984" s="15" t="str">
        <f>MID(Tabla1[[#This Row],[HORA]],1,5)</f>
        <v>09:45</v>
      </c>
      <c r="K1984" s="16">
        <f>IF(Tabla1[[#This Row],[FECHA]]=I1985,IF(J1985-J1984&gt;0,(J1985-J1984)*1440,0),0)</f>
        <v>1.0000000000000764</v>
      </c>
      <c r="L1984" s="14">
        <f>2+L1725-Datos!$C$8</f>
        <v>8.34</v>
      </c>
      <c r="M1984" s="13" t="s">
        <v>3363</v>
      </c>
      <c r="N1984" s="1" t="s">
        <v>1715</v>
      </c>
      <c r="O1984" s="1">
        <v>10</v>
      </c>
      <c r="P1984" s="1" t="s">
        <v>818</v>
      </c>
      <c r="Q1984" s="4" t="s">
        <v>21</v>
      </c>
    </row>
    <row r="1985" spans="1:17" ht="22.5" x14ac:dyDescent="0.25">
      <c r="A1985" s="3">
        <v>5975</v>
      </c>
      <c r="B1985" s="1" t="s">
        <v>18691</v>
      </c>
      <c r="C1985" s="1" t="s">
        <v>15</v>
      </c>
      <c r="D1985" s="1" t="s">
        <v>40</v>
      </c>
      <c r="E1985" s="1">
        <v>2230482</v>
      </c>
      <c r="F1985" s="1" t="s">
        <v>18692</v>
      </c>
      <c r="G1985" s="1">
        <v>2230483</v>
      </c>
      <c r="H1985" s="1" t="s">
        <v>18693</v>
      </c>
      <c r="I1985" s="2">
        <v>45053</v>
      </c>
      <c r="J1985" s="15" t="str">
        <f>MID(Tabla1[[#This Row],[HORA]],1,5)</f>
        <v>09:46</v>
      </c>
      <c r="K1985" s="16">
        <f>IF(Tabla1[[#This Row],[FECHA]]=I1986,IF(J1986-J1985&gt;0,(J1986-J1985)*1440,0),0)</f>
        <v>0.99999999999991651</v>
      </c>
      <c r="L1985" s="14">
        <f>2+L1726-Datos!$C$8</f>
        <v>7.08</v>
      </c>
      <c r="M1985" s="13" t="s">
        <v>3895</v>
      </c>
      <c r="N1985" s="1" t="s">
        <v>16429</v>
      </c>
      <c r="O1985" s="1">
        <v>10</v>
      </c>
      <c r="P1985" s="1" t="s">
        <v>20</v>
      </c>
      <c r="Q1985" s="4" t="s">
        <v>21</v>
      </c>
    </row>
    <row r="1986" spans="1:17" ht="22.5" x14ac:dyDescent="0.25">
      <c r="A1986" s="3">
        <v>1209</v>
      </c>
      <c r="B1986" s="1" t="s">
        <v>3364</v>
      </c>
      <c r="C1986" s="1" t="s">
        <v>15</v>
      </c>
      <c r="D1986" s="1" t="s">
        <v>23</v>
      </c>
      <c r="E1986" s="1">
        <v>74492530</v>
      </c>
      <c r="F1986" s="1" t="s">
        <v>3365</v>
      </c>
      <c r="G1986" s="1">
        <v>76679375</v>
      </c>
      <c r="H1986" s="1" t="s">
        <v>3366</v>
      </c>
      <c r="I1986" s="2">
        <v>45053</v>
      </c>
      <c r="J1986" s="15" t="str">
        <f>MID(Tabla1[[#This Row],[HORA]],1,5)</f>
        <v>09:47</v>
      </c>
      <c r="K1986" s="16">
        <f>IF(Tabla1[[#This Row],[FECHA]]=I1987,IF(J1987-J1986&gt;0,(J1987-J1986)*1440,0),0)</f>
        <v>0</v>
      </c>
      <c r="L1986" s="14">
        <f>2+L1727-Datos!$C$8</f>
        <v>10</v>
      </c>
      <c r="M1986" s="13" t="s">
        <v>2805</v>
      </c>
      <c r="N1986" s="1" t="s">
        <v>3367</v>
      </c>
      <c r="O1986" s="1">
        <v>35</v>
      </c>
      <c r="P1986" s="1" t="s">
        <v>818</v>
      </c>
      <c r="Q1986" s="4" t="s">
        <v>21</v>
      </c>
    </row>
    <row r="1987" spans="1:17" ht="22.5" x14ac:dyDescent="0.25">
      <c r="A1987" s="3">
        <v>5976</v>
      </c>
      <c r="B1987" s="1" t="s">
        <v>18694</v>
      </c>
      <c r="C1987" s="1" t="s">
        <v>15</v>
      </c>
      <c r="D1987" s="1" t="s">
        <v>40</v>
      </c>
      <c r="E1987" s="1">
        <v>72106317</v>
      </c>
      <c r="F1987" s="1" t="s">
        <v>18695</v>
      </c>
      <c r="G1987" s="1">
        <v>2230484</v>
      </c>
      <c r="H1987" s="1" t="s">
        <v>6228</v>
      </c>
      <c r="I1987" s="2">
        <v>45053</v>
      </c>
      <c r="J1987" s="15" t="str">
        <f>MID(Tabla1[[#This Row],[HORA]],1,5)</f>
        <v>09:47</v>
      </c>
      <c r="K1987" s="16">
        <f>IF(Tabla1[[#This Row],[FECHA]]=I1988,IF(J1988-J1987&gt;0,(J1988-J1987)*1440,0),0)</f>
        <v>11.000000000000041</v>
      </c>
      <c r="L1987" s="14">
        <f>2+L1728-Datos!$C$8</f>
        <v>12.48</v>
      </c>
      <c r="M1987" s="13" t="s">
        <v>2805</v>
      </c>
      <c r="N1987" s="1" t="s">
        <v>1715</v>
      </c>
      <c r="O1987" s="1">
        <v>10</v>
      </c>
      <c r="P1987" s="1" t="s">
        <v>20</v>
      </c>
      <c r="Q1987" s="4" t="s">
        <v>21</v>
      </c>
    </row>
    <row r="1988" spans="1:17" ht="22.5" x14ac:dyDescent="0.25">
      <c r="A1988" s="3">
        <v>1264</v>
      </c>
      <c r="B1988" s="1" t="s">
        <v>3547</v>
      </c>
      <c r="C1988" s="1" t="s">
        <v>15</v>
      </c>
      <c r="D1988" s="1" t="s">
        <v>82</v>
      </c>
      <c r="E1988" s="1">
        <v>47768093</v>
      </c>
      <c r="F1988" s="1" t="s">
        <v>3548</v>
      </c>
      <c r="G1988" s="1">
        <v>47768093</v>
      </c>
      <c r="H1988" s="1" t="s">
        <v>3548</v>
      </c>
      <c r="I1988" s="2">
        <v>45053</v>
      </c>
      <c r="J1988" s="15" t="str">
        <f>MID(Tabla1[[#This Row],[HORA]],1,5)</f>
        <v>09:58</v>
      </c>
      <c r="K1988" s="16">
        <f>IF(Tabla1[[#This Row],[FECHA]]=I1989,IF(J1989-J1988&gt;0,(J1989-J1988)*1440,0),0)</f>
        <v>2.9999999999999893</v>
      </c>
      <c r="L1988" s="14">
        <f>2+L1729-Datos!$C$8</f>
        <v>8.18</v>
      </c>
      <c r="M1988" s="13" t="s">
        <v>3549</v>
      </c>
      <c r="N1988" s="1" t="s">
        <v>1715</v>
      </c>
      <c r="O1988" s="1">
        <v>35</v>
      </c>
      <c r="P1988" s="1" t="s">
        <v>45</v>
      </c>
      <c r="Q1988" s="4" t="s">
        <v>21</v>
      </c>
    </row>
    <row r="1989" spans="1:17" ht="22.5" x14ac:dyDescent="0.25">
      <c r="A1989" s="3">
        <v>1210</v>
      </c>
      <c r="B1989" s="1" t="s">
        <v>3368</v>
      </c>
      <c r="C1989" s="1" t="s">
        <v>15</v>
      </c>
      <c r="D1989" s="1" t="s">
        <v>40</v>
      </c>
      <c r="E1989" s="1">
        <v>16433255</v>
      </c>
      <c r="F1989" s="1" t="s">
        <v>3369</v>
      </c>
      <c r="G1989" s="1">
        <v>2230488</v>
      </c>
      <c r="H1989" s="1" t="s">
        <v>3370</v>
      </c>
      <c r="I1989" s="2">
        <v>45053</v>
      </c>
      <c r="J1989" s="15" t="str">
        <f>MID(Tabla1[[#This Row],[HORA]],1,5)</f>
        <v>10:01</v>
      </c>
      <c r="K1989" s="16">
        <f>IF(Tabla1[[#This Row],[FECHA]]=I1990,IF(J1990-J1989&gt;0,(J1990-J1989)*1440,0),0)</f>
        <v>2.9999999999999893</v>
      </c>
      <c r="L1989" s="14">
        <f>2+L1730-Datos!$C$8</f>
        <v>7.28</v>
      </c>
      <c r="M1989" s="13" t="s">
        <v>1231</v>
      </c>
      <c r="N1989" s="1" t="s">
        <v>3371</v>
      </c>
      <c r="O1989" s="1">
        <v>20</v>
      </c>
      <c r="P1989" s="1" t="s">
        <v>818</v>
      </c>
      <c r="Q1989" s="4" t="s">
        <v>21</v>
      </c>
    </row>
    <row r="1990" spans="1:17" ht="22.5" x14ac:dyDescent="0.25">
      <c r="A1990" s="3">
        <v>5977</v>
      </c>
      <c r="B1990" s="1" t="s">
        <v>18696</v>
      </c>
      <c r="C1990" s="1" t="s">
        <v>15</v>
      </c>
      <c r="D1990" s="1" t="s">
        <v>40</v>
      </c>
      <c r="E1990" s="1">
        <v>16748874</v>
      </c>
      <c r="F1990" s="1" t="s">
        <v>18697</v>
      </c>
      <c r="G1990" s="1">
        <v>2230489</v>
      </c>
      <c r="H1990" s="1" t="s">
        <v>18698</v>
      </c>
      <c r="I1990" s="2">
        <v>45053</v>
      </c>
      <c r="J1990" s="15" t="str">
        <f>MID(Tabla1[[#This Row],[HORA]],1,5)</f>
        <v>10:04</v>
      </c>
      <c r="K1990" s="16">
        <f>IF(Tabla1[[#This Row],[FECHA]]=I1991,IF(J1991-J1990&gt;0,(J1991-J1990)*1440,0),0)</f>
        <v>1.9999999999999929</v>
      </c>
      <c r="L1990" s="14">
        <f>2+L1731-Datos!$C$8</f>
        <v>8.48</v>
      </c>
      <c r="M1990" s="13" t="s">
        <v>901</v>
      </c>
      <c r="N1990" s="1" t="s">
        <v>205</v>
      </c>
      <c r="O1990" s="1">
        <v>35</v>
      </c>
      <c r="P1990" s="1" t="s">
        <v>20</v>
      </c>
      <c r="Q1990" s="4" t="s">
        <v>21</v>
      </c>
    </row>
    <row r="1991" spans="1:17" ht="22.5" x14ac:dyDescent="0.25">
      <c r="A1991" s="3">
        <v>1211</v>
      </c>
      <c r="B1991" s="1" t="s">
        <v>3372</v>
      </c>
      <c r="C1991" s="1" t="s">
        <v>15</v>
      </c>
      <c r="D1991" s="1" t="s">
        <v>40</v>
      </c>
      <c r="E1991" s="1">
        <v>2849307</v>
      </c>
      <c r="F1991" s="1" t="s">
        <v>3373</v>
      </c>
      <c r="G1991" s="1">
        <v>2230490</v>
      </c>
      <c r="H1991" s="1" t="s">
        <v>3374</v>
      </c>
      <c r="I1991" s="2">
        <v>45053</v>
      </c>
      <c r="J1991" s="15" t="str">
        <f>MID(Tabla1[[#This Row],[HORA]],1,5)</f>
        <v>10:06</v>
      </c>
      <c r="K1991" s="16">
        <f>IF(Tabla1[[#This Row],[FECHA]]=I1992,IF(J1992-J1991&gt;0,(J1992-J1991)*1440,0),0)</f>
        <v>0</v>
      </c>
      <c r="L1991" s="14">
        <f>2+L1732-Datos!$C$8</f>
        <v>9.98</v>
      </c>
      <c r="M1991" s="13" t="s">
        <v>775</v>
      </c>
      <c r="N1991" s="1" t="s">
        <v>3375</v>
      </c>
      <c r="O1991" s="1">
        <v>25</v>
      </c>
      <c r="P1991" s="1" t="s">
        <v>818</v>
      </c>
      <c r="Q1991" s="4" t="s">
        <v>21</v>
      </c>
    </row>
    <row r="1992" spans="1:17" ht="22.5" x14ac:dyDescent="0.25">
      <c r="A1992" s="3">
        <v>1212</v>
      </c>
      <c r="B1992" s="1" t="s">
        <v>3372</v>
      </c>
      <c r="C1992" s="1" t="s">
        <v>15</v>
      </c>
      <c r="D1992" s="1" t="s">
        <v>40</v>
      </c>
      <c r="E1992" s="1">
        <v>2849307</v>
      </c>
      <c r="F1992" s="1" t="s">
        <v>3373</v>
      </c>
      <c r="G1992" s="1">
        <v>2230490</v>
      </c>
      <c r="H1992" s="1" t="s">
        <v>3374</v>
      </c>
      <c r="I1992" s="2">
        <v>45053</v>
      </c>
      <c r="J1992" s="15" t="str">
        <f>MID(Tabla1[[#This Row],[HORA]],1,5)</f>
        <v>10:06</v>
      </c>
      <c r="K1992" s="16">
        <f>IF(Tabla1[[#This Row],[FECHA]]=I1993,IF(J1993-J1992&gt;0,(J1993-J1992)*1440,0),0)</f>
        <v>10.000000000000044</v>
      </c>
      <c r="L1992" s="14">
        <f>2+L1733-Datos!$C$8</f>
        <v>7.33</v>
      </c>
      <c r="M1992" s="13" t="s">
        <v>775</v>
      </c>
      <c r="N1992" s="1" t="s">
        <v>3376</v>
      </c>
      <c r="O1992" s="1">
        <v>25</v>
      </c>
      <c r="P1992" s="1" t="s">
        <v>818</v>
      </c>
      <c r="Q1992" s="4" t="s">
        <v>21</v>
      </c>
    </row>
    <row r="1993" spans="1:17" ht="22.5" x14ac:dyDescent="0.25">
      <c r="A1993" s="3">
        <v>5978</v>
      </c>
      <c r="B1993" s="1" t="s">
        <v>18699</v>
      </c>
      <c r="C1993" s="1" t="s">
        <v>15</v>
      </c>
      <c r="D1993" s="1" t="s">
        <v>71</v>
      </c>
      <c r="E1993" s="1">
        <v>2230494</v>
      </c>
      <c r="F1993" s="1" t="s">
        <v>18700</v>
      </c>
      <c r="G1993" s="1">
        <v>2230495</v>
      </c>
      <c r="H1993" s="1" t="s">
        <v>18701</v>
      </c>
      <c r="I1993" s="2">
        <v>45053</v>
      </c>
      <c r="J1993" s="15" t="str">
        <f>MID(Tabla1[[#This Row],[HORA]],1,5)</f>
        <v>10:16</v>
      </c>
      <c r="K1993" s="16">
        <f>IF(Tabla1[[#This Row],[FECHA]]=I1994,IF(J1994-J1993&gt;0,(J1994-J1993)*1440,0),0)</f>
        <v>2.9999999999999094</v>
      </c>
      <c r="L1993" s="14">
        <f>2+L1734-Datos!$C$8</f>
        <v>9.48</v>
      </c>
      <c r="M1993" s="13" t="s">
        <v>365</v>
      </c>
      <c r="N1993" s="1" t="s">
        <v>18702</v>
      </c>
      <c r="O1993" s="1">
        <v>13</v>
      </c>
      <c r="P1993" s="1" t="s">
        <v>20</v>
      </c>
      <c r="Q1993" s="4" t="s">
        <v>21</v>
      </c>
    </row>
    <row r="1994" spans="1:17" ht="22.5" x14ac:dyDescent="0.25">
      <c r="A1994" s="3">
        <v>1213</v>
      </c>
      <c r="B1994" s="1" t="s">
        <v>3377</v>
      </c>
      <c r="C1994" s="1" t="s">
        <v>15</v>
      </c>
      <c r="D1994" s="1" t="s">
        <v>40</v>
      </c>
      <c r="E1994" s="1">
        <v>71547651</v>
      </c>
      <c r="F1994" s="1" t="s">
        <v>3378</v>
      </c>
      <c r="G1994" s="1">
        <v>2230496</v>
      </c>
      <c r="H1994" s="1" t="s">
        <v>3379</v>
      </c>
      <c r="I1994" s="2">
        <v>45053</v>
      </c>
      <c r="J1994" s="15" t="str">
        <f>MID(Tabla1[[#This Row],[HORA]],1,5)</f>
        <v>10:19</v>
      </c>
      <c r="K1994" s="16">
        <f>IF(Tabla1[[#This Row],[FECHA]]=I1995,IF(J1995-J1994&gt;0,(J1995-J1994)*1440,0),0)</f>
        <v>0</v>
      </c>
      <c r="L1994" s="14">
        <f>2+L1735-Datos!$C$8</f>
        <v>11.18</v>
      </c>
      <c r="M1994" s="13" t="s">
        <v>163</v>
      </c>
      <c r="N1994" s="1" t="s">
        <v>3380</v>
      </c>
      <c r="O1994" s="1">
        <v>25</v>
      </c>
      <c r="P1994" s="1" t="s">
        <v>818</v>
      </c>
      <c r="Q1994" s="4" t="s">
        <v>21</v>
      </c>
    </row>
    <row r="1995" spans="1:17" ht="22.5" x14ac:dyDescent="0.25">
      <c r="A1995" s="3">
        <v>5979</v>
      </c>
      <c r="B1995" s="1" t="s">
        <v>18703</v>
      </c>
      <c r="C1995" s="1" t="s">
        <v>15</v>
      </c>
      <c r="D1995" s="1" t="s">
        <v>40</v>
      </c>
      <c r="E1995" s="1">
        <v>16691021</v>
      </c>
      <c r="F1995" s="1" t="s">
        <v>3965</v>
      </c>
      <c r="G1995" s="1">
        <v>2230497</v>
      </c>
      <c r="H1995" s="1" t="s">
        <v>6228</v>
      </c>
      <c r="I1995" s="2">
        <v>45053</v>
      </c>
      <c r="J1995" s="15" t="str">
        <f>MID(Tabla1[[#This Row],[HORA]],1,5)</f>
        <v>10:19</v>
      </c>
      <c r="K1995" s="16">
        <f>IF(Tabla1[[#This Row],[FECHA]]=I1996,IF(J1996-J1995&gt;0,(J1996-J1995)*1440,0),0)</f>
        <v>5.9999999999999787</v>
      </c>
      <c r="L1995" s="14">
        <f>2+L1736-Datos!$C$8</f>
        <v>8.34</v>
      </c>
      <c r="M1995" s="13" t="s">
        <v>163</v>
      </c>
      <c r="N1995" s="1" t="s">
        <v>1715</v>
      </c>
      <c r="O1995" s="1">
        <v>35</v>
      </c>
      <c r="P1995" s="1" t="s">
        <v>20</v>
      </c>
      <c r="Q1995" s="4" t="s">
        <v>21</v>
      </c>
    </row>
    <row r="1996" spans="1:17" ht="22.5" x14ac:dyDescent="0.25">
      <c r="A1996" s="3">
        <v>5980</v>
      </c>
      <c r="B1996" s="1" t="s">
        <v>18704</v>
      </c>
      <c r="C1996" s="1" t="s">
        <v>15</v>
      </c>
      <c r="D1996" s="1" t="s">
        <v>40</v>
      </c>
      <c r="E1996" s="1">
        <v>16423831</v>
      </c>
      <c r="F1996" s="1" t="s">
        <v>1383</v>
      </c>
      <c r="G1996" s="1">
        <v>2230500</v>
      </c>
      <c r="H1996" s="1" t="s">
        <v>1384</v>
      </c>
      <c r="I1996" s="2">
        <v>45053</v>
      </c>
      <c r="J1996" s="15" t="str">
        <f>MID(Tabla1[[#This Row],[HORA]],1,5)</f>
        <v>10:25</v>
      </c>
      <c r="K1996" s="16">
        <f>IF(Tabla1[[#This Row],[FECHA]]=I1997,IF(J1997-J1996&gt;0,(J1997-J1996)*1440,0),0)</f>
        <v>1.0000000000000764</v>
      </c>
      <c r="L1996" s="14">
        <f>2+L1737-Datos!$C$8</f>
        <v>9.2800000000000011</v>
      </c>
      <c r="M1996" s="13" t="s">
        <v>6711</v>
      </c>
      <c r="N1996" s="1" t="s">
        <v>18705</v>
      </c>
      <c r="O1996" s="1">
        <v>5</v>
      </c>
      <c r="P1996" s="1" t="s">
        <v>20</v>
      </c>
      <c r="Q1996" s="4" t="s">
        <v>21</v>
      </c>
    </row>
    <row r="1997" spans="1:17" ht="22.5" x14ac:dyDescent="0.25">
      <c r="A1997" s="3">
        <v>1265</v>
      </c>
      <c r="B1997" s="1" t="s">
        <v>3550</v>
      </c>
      <c r="C1997" s="1" t="s">
        <v>15</v>
      </c>
      <c r="D1997" s="1" t="s">
        <v>77</v>
      </c>
      <c r="E1997" s="1">
        <v>44210739</v>
      </c>
      <c r="F1997" s="1" t="s">
        <v>2157</v>
      </c>
      <c r="G1997" s="1">
        <v>44210739</v>
      </c>
      <c r="H1997" s="1" t="s">
        <v>2157</v>
      </c>
      <c r="I1997" s="2">
        <v>45053</v>
      </c>
      <c r="J1997" s="15" t="str">
        <f>MID(Tabla1[[#This Row],[HORA]],1,5)</f>
        <v>10:26</v>
      </c>
      <c r="K1997" s="16">
        <f>IF(Tabla1[[#This Row],[FECHA]]=I1998,IF(J1998-J1997&gt;0,(J1998-J1997)*1440,0),0)</f>
        <v>1.9999999999999929</v>
      </c>
      <c r="L1997" s="14">
        <f>2+L1738-Datos!$C$8</f>
        <v>9.52</v>
      </c>
      <c r="M1997" s="13" t="s">
        <v>3551</v>
      </c>
      <c r="N1997" s="1" t="s">
        <v>1715</v>
      </c>
      <c r="O1997" s="1">
        <v>10</v>
      </c>
      <c r="P1997" s="1" t="s">
        <v>45</v>
      </c>
      <c r="Q1997" s="4" t="s">
        <v>21</v>
      </c>
    </row>
    <row r="1998" spans="1:17" ht="22.5" x14ac:dyDescent="0.25">
      <c r="A1998" s="3">
        <v>5981</v>
      </c>
      <c r="B1998" s="1" t="s">
        <v>18706</v>
      </c>
      <c r="C1998" s="1" t="s">
        <v>15</v>
      </c>
      <c r="D1998" s="1" t="s">
        <v>71</v>
      </c>
      <c r="E1998" s="1">
        <v>16423831</v>
      </c>
      <c r="F1998" s="1" t="s">
        <v>1383</v>
      </c>
      <c r="G1998" s="1">
        <v>2230502</v>
      </c>
      <c r="H1998" s="1" t="s">
        <v>18707</v>
      </c>
      <c r="I1998" s="2">
        <v>45053</v>
      </c>
      <c r="J1998" s="15" t="str">
        <f>MID(Tabla1[[#This Row],[HORA]],1,5)</f>
        <v>10:28</v>
      </c>
      <c r="K1998" s="16">
        <f>IF(Tabla1[[#This Row],[FECHA]]=I1999,IF(J1999-J1998&gt;0,(J1999-J1998)*1440,0),0)</f>
        <v>5.0000000000000622</v>
      </c>
      <c r="L1998" s="14">
        <f>2+L1739-Datos!$C$8</f>
        <v>7.19</v>
      </c>
      <c r="M1998" s="13" t="s">
        <v>978</v>
      </c>
      <c r="N1998" s="1" t="s">
        <v>4206</v>
      </c>
      <c r="O1998" s="1">
        <v>1</v>
      </c>
      <c r="P1998" s="1" t="s">
        <v>20</v>
      </c>
      <c r="Q1998" s="4" t="s">
        <v>21</v>
      </c>
    </row>
    <row r="1999" spans="1:17" ht="22.5" x14ac:dyDescent="0.25">
      <c r="A1999" s="3">
        <v>5982</v>
      </c>
      <c r="B1999" s="1" t="s">
        <v>18708</v>
      </c>
      <c r="C1999" s="1" t="s">
        <v>15</v>
      </c>
      <c r="D1999" s="1" t="s">
        <v>71</v>
      </c>
      <c r="E1999" s="1">
        <v>16544702</v>
      </c>
      <c r="F1999" s="1" t="s">
        <v>18709</v>
      </c>
      <c r="G1999" s="1">
        <v>2230504</v>
      </c>
      <c r="H1999" s="1" t="s">
        <v>5620</v>
      </c>
      <c r="I1999" s="2">
        <v>45053</v>
      </c>
      <c r="J1999" s="15" t="str">
        <f>MID(Tabla1[[#This Row],[HORA]],1,5)</f>
        <v>10:33</v>
      </c>
      <c r="K1999" s="16">
        <f>IF(Tabla1[[#This Row],[FECHA]]=I2000,IF(J2000-J1999&gt;0,(J2000-J1999)*1440,0),0)</f>
        <v>5.9999999999999787</v>
      </c>
      <c r="L1999" s="14">
        <f>2+L1740-Datos!$C$8</f>
        <v>8.43</v>
      </c>
      <c r="M1999" s="13" t="s">
        <v>1300</v>
      </c>
      <c r="N1999" s="1" t="s">
        <v>18710</v>
      </c>
      <c r="O1999" s="1">
        <v>35</v>
      </c>
      <c r="P1999" s="1" t="s">
        <v>20</v>
      </c>
      <c r="Q1999" s="4" t="s">
        <v>21</v>
      </c>
    </row>
    <row r="2000" spans="1:17" ht="22.5" x14ac:dyDescent="0.25">
      <c r="A2000" s="3">
        <v>5983</v>
      </c>
      <c r="B2000" s="1" t="s">
        <v>18711</v>
      </c>
      <c r="C2000" s="1" t="s">
        <v>15</v>
      </c>
      <c r="D2000" s="1" t="s">
        <v>40</v>
      </c>
      <c r="E2000" s="1">
        <v>46273420</v>
      </c>
      <c r="F2000" s="1" t="s">
        <v>18712</v>
      </c>
      <c r="G2000" s="1">
        <v>2230505</v>
      </c>
      <c r="H2000" s="1" t="s">
        <v>18713</v>
      </c>
      <c r="I2000" s="2">
        <v>45053</v>
      </c>
      <c r="J2000" s="15" t="str">
        <f>MID(Tabla1[[#This Row],[HORA]],1,5)</f>
        <v>10:39</v>
      </c>
      <c r="K2000" s="16">
        <f>IF(Tabla1[[#This Row],[FECHA]]=I2001,IF(J2001-J2000&gt;0,(J2001-J2000)*1440,0),0)</f>
        <v>6.9999999999999751</v>
      </c>
      <c r="L2000" s="14">
        <f>2+L1741-Datos!$C$8</f>
        <v>8.120000000000001</v>
      </c>
      <c r="M2000" s="13" t="s">
        <v>854</v>
      </c>
      <c r="N2000" s="1" t="s">
        <v>18714</v>
      </c>
      <c r="O2000" s="1">
        <v>15</v>
      </c>
      <c r="P2000" s="1" t="s">
        <v>20</v>
      </c>
      <c r="Q2000" s="4" t="s">
        <v>21</v>
      </c>
    </row>
    <row r="2001" spans="1:17" ht="22.5" x14ac:dyDescent="0.25">
      <c r="A2001" s="3">
        <v>1266</v>
      </c>
      <c r="B2001" s="1" t="s">
        <v>3552</v>
      </c>
      <c r="C2001" s="1" t="s">
        <v>15</v>
      </c>
      <c r="D2001" s="1" t="s">
        <v>141</v>
      </c>
      <c r="E2001" s="1">
        <v>3578496</v>
      </c>
      <c r="F2001" s="1" t="s">
        <v>3553</v>
      </c>
      <c r="G2001" s="1">
        <v>3578496</v>
      </c>
      <c r="H2001" s="1" t="s">
        <v>3553</v>
      </c>
      <c r="I2001" s="2">
        <v>45053</v>
      </c>
      <c r="J2001" s="15" t="str">
        <f>MID(Tabla1[[#This Row],[HORA]],1,5)</f>
        <v>10:46</v>
      </c>
      <c r="K2001" s="16">
        <f>IF(Tabla1[[#This Row],[FECHA]]=I2002,IF(J2002-J2001&gt;0,(J2002-J2001)*1440,0),0)</f>
        <v>5.9999999999999787</v>
      </c>
      <c r="L2001" s="14">
        <f>2+L1742-Datos!$C$8</f>
        <v>9.5</v>
      </c>
      <c r="M2001" s="13" t="s">
        <v>3554</v>
      </c>
      <c r="N2001" s="1" t="s">
        <v>1715</v>
      </c>
      <c r="O2001" s="1">
        <v>20</v>
      </c>
      <c r="P2001" s="1" t="s">
        <v>45</v>
      </c>
      <c r="Q2001" s="4" t="s">
        <v>21</v>
      </c>
    </row>
    <row r="2002" spans="1:17" ht="22.5" x14ac:dyDescent="0.25">
      <c r="A2002" s="3">
        <v>5984</v>
      </c>
      <c r="B2002" s="1" t="s">
        <v>18715</v>
      </c>
      <c r="C2002" s="1" t="s">
        <v>15</v>
      </c>
      <c r="D2002" s="1" t="s">
        <v>71</v>
      </c>
      <c r="E2002" s="1">
        <v>70928467</v>
      </c>
      <c r="F2002" s="1" t="s">
        <v>18716</v>
      </c>
      <c r="G2002" s="1">
        <v>2230508</v>
      </c>
      <c r="H2002" s="1" t="s">
        <v>18717</v>
      </c>
      <c r="I2002" s="2">
        <v>45053</v>
      </c>
      <c r="J2002" s="15" t="str">
        <f>MID(Tabla1[[#This Row],[HORA]],1,5)</f>
        <v>10:52</v>
      </c>
      <c r="K2002" s="16">
        <f>IF(Tabla1[[#This Row],[FECHA]]=I2003,IF(J2003-J2002&gt;0,(J2003-J2002)*1440,0),0)</f>
        <v>0</v>
      </c>
      <c r="L2002" s="14">
        <f>2+L1743-Datos!$C$8</f>
        <v>9.4400000000000013</v>
      </c>
      <c r="M2002" s="13" t="s">
        <v>2245</v>
      </c>
      <c r="N2002" s="1" t="s">
        <v>18718</v>
      </c>
      <c r="O2002" s="1">
        <v>20</v>
      </c>
      <c r="P2002" s="1" t="s">
        <v>20</v>
      </c>
      <c r="Q2002" s="4" t="s">
        <v>21</v>
      </c>
    </row>
    <row r="2003" spans="1:17" ht="22.5" x14ac:dyDescent="0.25">
      <c r="A2003" s="3">
        <v>1267</v>
      </c>
      <c r="B2003" s="1" t="s">
        <v>3555</v>
      </c>
      <c r="C2003" s="1" t="s">
        <v>15</v>
      </c>
      <c r="D2003" s="1" t="s">
        <v>23</v>
      </c>
      <c r="E2003" s="1">
        <v>47947054</v>
      </c>
      <c r="F2003" s="1" t="s">
        <v>3556</v>
      </c>
      <c r="G2003" s="1">
        <v>47947054</v>
      </c>
      <c r="H2003" s="1" t="s">
        <v>3556</v>
      </c>
      <c r="I2003" s="2">
        <v>45053</v>
      </c>
      <c r="J2003" s="15" t="str">
        <f>MID(Tabla1[[#This Row],[HORA]],1,5)</f>
        <v>10:52</v>
      </c>
      <c r="K2003" s="16">
        <f>IF(Tabla1[[#This Row],[FECHA]]=I2004,IF(J2004-J2003&gt;0,(J2004-J2003)*1440,0),0)</f>
        <v>1.9999999999999929</v>
      </c>
      <c r="L2003" s="14">
        <f>2+L1744-Datos!$C$8</f>
        <v>9.34</v>
      </c>
      <c r="M2003" s="13" t="s">
        <v>3557</v>
      </c>
      <c r="N2003" s="1" t="s">
        <v>1715</v>
      </c>
      <c r="O2003" s="1">
        <v>10</v>
      </c>
      <c r="P2003" s="1" t="s">
        <v>45</v>
      </c>
      <c r="Q2003" s="4" t="s">
        <v>21</v>
      </c>
    </row>
    <row r="2004" spans="1:17" ht="22.5" x14ac:dyDescent="0.25">
      <c r="A2004" s="3">
        <v>5985</v>
      </c>
      <c r="B2004" s="1" t="s">
        <v>18719</v>
      </c>
      <c r="C2004" s="1" t="s">
        <v>15</v>
      </c>
      <c r="D2004" s="1" t="s">
        <v>40</v>
      </c>
      <c r="E2004" s="1">
        <v>72295104</v>
      </c>
      <c r="F2004" s="1" t="s">
        <v>18720</v>
      </c>
      <c r="G2004" s="1">
        <v>2230509</v>
      </c>
      <c r="H2004" s="1" t="s">
        <v>18721</v>
      </c>
      <c r="I2004" s="2">
        <v>45053</v>
      </c>
      <c r="J2004" s="15" t="str">
        <f>MID(Tabla1[[#This Row],[HORA]],1,5)</f>
        <v>10:54</v>
      </c>
      <c r="K2004" s="16">
        <f>IF(Tabla1[[#This Row],[FECHA]]=I2005,IF(J2005-J2004&gt;0,(J2005-J2004)*1440,0),0)</f>
        <v>2.9999999999999893</v>
      </c>
      <c r="L2004" s="14">
        <f>2+L1745-Datos!$C$8</f>
        <v>7.0500000000000007</v>
      </c>
      <c r="M2004" s="13" t="s">
        <v>1276</v>
      </c>
      <c r="N2004" s="1" t="s">
        <v>18722</v>
      </c>
      <c r="O2004" s="1">
        <v>15</v>
      </c>
      <c r="P2004" s="1" t="s">
        <v>20</v>
      </c>
      <c r="Q2004" s="4" t="s">
        <v>21</v>
      </c>
    </row>
    <row r="2005" spans="1:17" ht="22.5" x14ac:dyDescent="0.25">
      <c r="A2005" s="3">
        <v>90</v>
      </c>
      <c r="B2005" s="1" t="s">
        <v>219</v>
      </c>
      <c r="C2005" s="1" t="s">
        <v>15</v>
      </c>
      <c r="D2005" s="1" t="s">
        <v>93</v>
      </c>
      <c r="E2005" s="1">
        <v>12121212</v>
      </c>
      <c r="F2005" s="1" t="s">
        <v>24</v>
      </c>
      <c r="G2005" s="1">
        <v>2230747</v>
      </c>
      <c r="H2005" s="1" t="s">
        <v>203</v>
      </c>
      <c r="I2005" s="2">
        <v>45053</v>
      </c>
      <c r="J2005" s="15" t="str">
        <f>MID(Tabla1[[#This Row],[HORA]],1,5)</f>
        <v>10:57</v>
      </c>
      <c r="K2005" s="16">
        <f>IF(Tabla1[[#This Row],[FECHA]]=I2006,IF(J2006-J2005&gt;0,(J2006-J2005)*1440,0),0)</f>
        <v>0</v>
      </c>
      <c r="L2005" s="14">
        <f>2+L1746-Datos!$C$8</f>
        <v>8.34</v>
      </c>
      <c r="M2005" s="13" t="s">
        <v>220</v>
      </c>
      <c r="N2005" s="1" t="s">
        <v>221</v>
      </c>
      <c r="O2005" s="1">
        <v>0</v>
      </c>
      <c r="P2005" s="1" t="s">
        <v>27</v>
      </c>
      <c r="Q2005" s="4" t="s">
        <v>21</v>
      </c>
    </row>
    <row r="2006" spans="1:17" ht="22.5" x14ac:dyDescent="0.25">
      <c r="A2006" s="3">
        <v>91</v>
      </c>
      <c r="B2006" s="1" t="s">
        <v>219</v>
      </c>
      <c r="C2006" s="1" t="s">
        <v>15</v>
      </c>
      <c r="D2006" s="1" t="s">
        <v>93</v>
      </c>
      <c r="E2006" s="1">
        <v>12121212</v>
      </c>
      <c r="F2006" s="1" t="s">
        <v>28</v>
      </c>
      <c r="G2006" s="1">
        <v>2230747</v>
      </c>
      <c r="H2006" s="1" t="s">
        <v>203</v>
      </c>
      <c r="I2006" s="2">
        <v>45053</v>
      </c>
      <c r="J2006" s="15" t="str">
        <f>MID(Tabla1[[#This Row],[HORA]],1,5)</f>
        <v>10:57</v>
      </c>
      <c r="K2006" s="16">
        <f>IF(Tabla1[[#This Row],[FECHA]]=I2007,IF(J2007-J2006&gt;0,(J2007-J2006)*1440,0),0)</f>
        <v>0.99999999999999645</v>
      </c>
      <c r="L2006" s="14">
        <f>2+L1747-Datos!$C$8</f>
        <v>7.3500000000000005</v>
      </c>
      <c r="M2006" s="13" t="s">
        <v>220</v>
      </c>
      <c r="N2006" s="1" t="s">
        <v>221</v>
      </c>
      <c r="O2006" s="1">
        <v>0</v>
      </c>
      <c r="P2006" s="1" t="s">
        <v>27</v>
      </c>
      <c r="Q2006" s="4" t="s">
        <v>21</v>
      </c>
    </row>
    <row r="2007" spans="1:17" ht="22.5" x14ac:dyDescent="0.25">
      <c r="A2007" s="3">
        <v>5986</v>
      </c>
      <c r="B2007" s="1" t="s">
        <v>18723</v>
      </c>
      <c r="C2007" s="1" t="s">
        <v>15</v>
      </c>
      <c r="D2007" s="1" t="s">
        <v>30</v>
      </c>
      <c r="E2007" s="1">
        <v>27266869</v>
      </c>
      <c r="F2007" s="1" t="s">
        <v>18724</v>
      </c>
      <c r="G2007" s="1">
        <v>2230510</v>
      </c>
      <c r="H2007" s="1" t="s">
        <v>18725</v>
      </c>
      <c r="I2007" s="2">
        <v>45053</v>
      </c>
      <c r="J2007" s="15" t="str">
        <f>MID(Tabla1[[#This Row],[HORA]],1,5)</f>
        <v>10:58</v>
      </c>
      <c r="K2007" s="16">
        <f>IF(Tabla1[[#This Row],[FECHA]]=I2008,IF(J2008-J2007&gt;0,(J2008-J2007)*1440,0),0)</f>
        <v>5.0000000000000622</v>
      </c>
      <c r="L2007" s="14">
        <f>2+L1748-Datos!$C$8</f>
        <v>10.36</v>
      </c>
      <c r="M2007" s="13" t="s">
        <v>263</v>
      </c>
      <c r="N2007" s="1" t="s">
        <v>18726</v>
      </c>
      <c r="O2007" s="1">
        <v>10</v>
      </c>
      <c r="P2007" s="1" t="s">
        <v>20</v>
      </c>
      <c r="Q2007" s="4" t="s">
        <v>21</v>
      </c>
    </row>
    <row r="2008" spans="1:17" ht="22.5" x14ac:dyDescent="0.25">
      <c r="A2008" s="3">
        <v>5987</v>
      </c>
      <c r="B2008" s="1" t="s">
        <v>18727</v>
      </c>
      <c r="C2008" s="1" t="s">
        <v>15</v>
      </c>
      <c r="D2008" s="1" t="s">
        <v>40</v>
      </c>
      <c r="E2008" s="1">
        <v>16562796</v>
      </c>
      <c r="F2008" s="1" t="s">
        <v>18728</v>
      </c>
      <c r="G2008" s="1">
        <v>2230511</v>
      </c>
      <c r="H2008" s="1" t="s">
        <v>18729</v>
      </c>
      <c r="I2008" s="2">
        <v>45053</v>
      </c>
      <c r="J2008" s="15" t="str">
        <f>MID(Tabla1[[#This Row],[HORA]],1,5)</f>
        <v>11:03</v>
      </c>
      <c r="K2008" s="16">
        <f>IF(Tabla1[[#This Row],[FECHA]]=I2009,IF(J2009-J2008&gt;0,(J2009-J2008)*1440,0),0)</f>
        <v>1.9999999999999929</v>
      </c>
      <c r="L2008" s="14">
        <f>2+L1749-Datos!$C$8</f>
        <v>12.420000000000002</v>
      </c>
      <c r="M2008" s="13" t="s">
        <v>758</v>
      </c>
      <c r="N2008" s="1" t="s">
        <v>18730</v>
      </c>
      <c r="O2008" s="1">
        <v>15</v>
      </c>
      <c r="P2008" s="1" t="s">
        <v>20</v>
      </c>
      <c r="Q2008" s="4" t="s">
        <v>21</v>
      </c>
    </row>
    <row r="2009" spans="1:17" ht="22.5" x14ac:dyDescent="0.25">
      <c r="A2009" s="3">
        <v>5988</v>
      </c>
      <c r="B2009" s="1" t="s">
        <v>18731</v>
      </c>
      <c r="C2009" s="1" t="s">
        <v>15</v>
      </c>
      <c r="D2009" s="1" t="s">
        <v>119</v>
      </c>
      <c r="E2009" s="1">
        <v>43359586</v>
      </c>
      <c r="F2009" s="1" t="s">
        <v>18732</v>
      </c>
      <c r="G2009" s="1">
        <v>2230512</v>
      </c>
      <c r="H2009" s="1" t="s">
        <v>18733</v>
      </c>
      <c r="I2009" s="2">
        <v>45053</v>
      </c>
      <c r="J2009" s="15" t="str">
        <f>MID(Tabla1[[#This Row],[HORA]],1,5)</f>
        <v>11:05</v>
      </c>
      <c r="K2009" s="16">
        <f>IF(Tabla1[[#This Row],[FECHA]]=I2010,IF(J2010-J2009&gt;0,(J2010-J2009)*1440,0),0)</f>
        <v>0.99999999999991651</v>
      </c>
      <c r="L2009" s="14">
        <f>2+L1750-Datos!$C$8</f>
        <v>8.2900000000000009</v>
      </c>
      <c r="M2009" s="13" t="s">
        <v>2552</v>
      </c>
      <c r="N2009" s="1" t="s">
        <v>2171</v>
      </c>
      <c r="O2009" s="1">
        <v>30</v>
      </c>
      <c r="P2009" s="1" t="s">
        <v>20</v>
      </c>
      <c r="Q2009" s="4" t="s">
        <v>21</v>
      </c>
    </row>
    <row r="2010" spans="1:17" ht="22.5" x14ac:dyDescent="0.25">
      <c r="A2010" s="3">
        <v>1214</v>
      </c>
      <c r="B2010" s="1" t="s">
        <v>3381</v>
      </c>
      <c r="C2010" s="1" t="s">
        <v>15</v>
      </c>
      <c r="D2010" s="1" t="s">
        <v>30</v>
      </c>
      <c r="E2010" s="1">
        <v>46259378</v>
      </c>
      <c r="F2010" s="1" t="s">
        <v>3382</v>
      </c>
      <c r="G2010" s="1">
        <v>2230514</v>
      </c>
      <c r="H2010" s="1" t="s">
        <v>3383</v>
      </c>
      <c r="I2010" s="2">
        <v>45053</v>
      </c>
      <c r="J2010" s="15" t="str">
        <f>MID(Tabla1[[#This Row],[HORA]],1,5)</f>
        <v>11:06</v>
      </c>
      <c r="K2010" s="16">
        <f>IF(Tabla1[[#This Row],[FECHA]]=I2011,IF(J2011-J2010&gt;0,(J2011-J2010)*1440,0),0)</f>
        <v>3.0000000000000693</v>
      </c>
      <c r="L2010" s="14">
        <f>2+L1751-Datos!$C$8</f>
        <v>8.1000000000000014</v>
      </c>
      <c r="M2010" s="13" t="s">
        <v>1167</v>
      </c>
      <c r="N2010" s="1" t="s">
        <v>59</v>
      </c>
      <c r="O2010" s="1">
        <v>10</v>
      </c>
      <c r="P2010" s="1" t="s">
        <v>818</v>
      </c>
      <c r="Q2010" s="4" t="s">
        <v>21</v>
      </c>
    </row>
    <row r="2011" spans="1:17" ht="22.5" x14ac:dyDescent="0.25">
      <c r="A2011" s="3">
        <v>1215</v>
      </c>
      <c r="B2011" s="1" t="s">
        <v>3384</v>
      </c>
      <c r="C2011" s="1" t="s">
        <v>15</v>
      </c>
      <c r="D2011" s="1" t="s">
        <v>77</v>
      </c>
      <c r="E2011" s="1">
        <v>44405598</v>
      </c>
      <c r="F2011" s="1" t="s">
        <v>3385</v>
      </c>
      <c r="G2011" s="1">
        <v>44405598</v>
      </c>
      <c r="H2011" s="1" t="s">
        <v>3385</v>
      </c>
      <c r="I2011" s="2">
        <v>45053</v>
      </c>
      <c r="J2011" s="15" t="str">
        <f>MID(Tabla1[[#This Row],[HORA]],1,5)</f>
        <v>11:09</v>
      </c>
      <c r="K2011" s="16">
        <f>IF(Tabla1[[#This Row],[FECHA]]=I2012,IF(J2012-J2011&gt;0,(J2012-J2011)*1440,0),0)</f>
        <v>1.9999999999999929</v>
      </c>
      <c r="L2011" s="14">
        <f>2+L1752-Datos!$C$8</f>
        <v>10.190000000000001</v>
      </c>
      <c r="M2011" s="13" t="s">
        <v>1082</v>
      </c>
      <c r="N2011" s="1" t="s">
        <v>3386</v>
      </c>
      <c r="O2011" s="1">
        <v>150</v>
      </c>
      <c r="P2011" s="1" t="s">
        <v>818</v>
      </c>
      <c r="Q2011" s="4" t="s">
        <v>21</v>
      </c>
    </row>
    <row r="2012" spans="1:17" ht="22.5" x14ac:dyDescent="0.25">
      <c r="A2012" s="3">
        <v>5989</v>
      </c>
      <c r="B2012" s="1" t="s">
        <v>18734</v>
      </c>
      <c r="C2012" s="1" t="s">
        <v>15</v>
      </c>
      <c r="D2012" s="1" t="s">
        <v>71</v>
      </c>
      <c r="E2012" s="1">
        <v>16731346</v>
      </c>
      <c r="F2012" s="1" t="s">
        <v>18735</v>
      </c>
      <c r="G2012" s="1">
        <v>2230515</v>
      </c>
      <c r="H2012" s="1" t="s">
        <v>18736</v>
      </c>
      <c r="I2012" s="2">
        <v>45053</v>
      </c>
      <c r="J2012" s="15" t="str">
        <f>MID(Tabla1[[#This Row],[HORA]],1,5)</f>
        <v>11:11</v>
      </c>
      <c r="K2012" s="16">
        <f>IF(Tabla1[[#This Row],[FECHA]]=I2013,IF(J2013-J2012&gt;0,(J2013-J2012)*1440,0),0)</f>
        <v>7.9999999999999716</v>
      </c>
      <c r="L2012" s="14">
        <f>2+L1753-Datos!$C$8</f>
        <v>7.53</v>
      </c>
      <c r="M2012" s="13" t="s">
        <v>4852</v>
      </c>
      <c r="N2012" s="1" t="s">
        <v>18737</v>
      </c>
      <c r="O2012" s="1">
        <v>13</v>
      </c>
      <c r="P2012" s="1" t="s">
        <v>20</v>
      </c>
      <c r="Q2012" s="4" t="s">
        <v>21</v>
      </c>
    </row>
    <row r="2013" spans="1:17" ht="22.5" x14ac:dyDescent="0.25">
      <c r="A2013" s="3">
        <v>1216</v>
      </c>
      <c r="B2013" s="1" t="s">
        <v>3387</v>
      </c>
      <c r="C2013" s="1" t="s">
        <v>15</v>
      </c>
      <c r="D2013" s="1" t="s">
        <v>228</v>
      </c>
      <c r="E2013" s="1">
        <v>44514255</v>
      </c>
      <c r="F2013" s="1" t="s">
        <v>3388</v>
      </c>
      <c r="G2013" s="1">
        <v>2230517</v>
      </c>
      <c r="H2013" s="1" t="s">
        <v>3389</v>
      </c>
      <c r="I2013" s="2">
        <v>45053</v>
      </c>
      <c r="J2013" s="15" t="str">
        <f>MID(Tabla1[[#This Row],[HORA]],1,5)</f>
        <v>11:19</v>
      </c>
      <c r="K2013" s="16">
        <f>IF(Tabla1[[#This Row],[FECHA]]=I2014,IF(J2014-J2013&gt;0,(J2014-J2013)*1440,0),0)</f>
        <v>7.0000000000000551</v>
      </c>
      <c r="L2013" s="14">
        <f>2+L1754-Datos!$C$8</f>
        <v>9.2600000000000016</v>
      </c>
      <c r="M2013" s="13" t="s">
        <v>1911</v>
      </c>
      <c r="N2013" s="1" t="s">
        <v>3390</v>
      </c>
      <c r="O2013" s="1">
        <v>10</v>
      </c>
      <c r="P2013" s="1" t="s">
        <v>818</v>
      </c>
      <c r="Q2013" s="4" t="s">
        <v>21</v>
      </c>
    </row>
    <row r="2014" spans="1:17" ht="22.5" x14ac:dyDescent="0.25">
      <c r="A2014" s="3">
        <v>5990</v>
      </c>
      <c r="B2014" s="1" t="s">
        <v>18738</v>
      </c>
      <c r="C2014" s="1" t="s">
        <v>15</v>
      </c>
      <c r="D2014" s="1" t="s">
        <v>77</v>
      </c>
      <c r="E2014" s="1">
        <v>41291499</v>
      </c>
      <c r="F2014" s="1" t="s">
        <v>18739</v>
      </c>
      <c r="G2014" s="1">
        <v>2230519</v>
      </c>
      <c r="H2014" s="1" t="s">
        <v>18740</v>
      </c>
      <c r="I2014" s="2">
        <v>45053</v>
      </c>
      <c r="J2014" s="15" t="str">
        <f>MID(Tabla1[[#This Row],[HORA]],1,5)</f>
        <v>11:26</v>
      </c>
      <c r="K2014" s="16">
        <f>IF(Tabla1[[#This Row],[FECHA]]=I2015,IF(J2015-J2014&gt;0,(J2015-J2014)*1440,0),0)</f>
        <v>10.999999999999961</v>
      </c>
      <c r="L2014" s="14">
        <f>2+L1755-Datos!$C$8</f>
        <v>11.120000000000001</v>
      </c>
      <c r="M2014" s="13" t="s">
        <v>714</v>
      </c>
      <c r="N2014" s="1" t="s">
        <v>18741</v>
      </c>
      <c r="O2014" s="1">
        <v>20</v>
      </c>
      <c r="P2014" s="1" t="s">
        <v>20</v>
      </c>
      <c r="Q2014" s="4" t="s">
        <v>21</v>
      </c>
    </row>
    <row r="2015" spans="1:17" ht="22.5" x14ac:dyDescent="0.25">
      <c r="A2015" s="3">
        <v>5991</v>
      </c>
      <c r="B2015" s="1" t="s">
        <v>18742</v>
      </c>
      <c r="C2015" s="1" t="s">
        <v>15</v>
      </c>
      <c r="D2015" s="1" t="s">
        <v>61</v>
      </c>
      <c r="E2015" s="1">
        <v>80445297</v>
      </c>
      <c r="F2015" s="1" t="s">
        <v>18743</v>
      </c>
      <c r="G2015" s="1">
        <v>2230520</v>
      </c>
      <c r="H2015" s="1" t="s">
        <v>18744</v>
      </c>
      <c r="I2015" s="2">
        <v>45053</v>
      </c>
      <c r="J2015" s="15" t="str">
        <f>MID(Tabla1[[#This Row],[HORA]],1,5)</f>
        <v>11:37</v>
      </c>
      <c r="K2015" s="16">
        <f>IF(Tabla1[[#This Row],[FECHA]]=I2016,IF(J2016-J2015&gt;0,(J2016-J2015)*1440,0),0)</f>
        <v>4.9999999999999822</v>
      </c>
      <c r="L2015" s="14">
        <f>2+L1756-Datos!$C$8</f>
        <v>8.42</v>
      </c>
      <c r="M2015" s="13" t="s">
        <v>811</v>
      </c>
      <c r="N2015" s="1" t="s">
        <v>18745</v>
      </c>
      <c r="O2015" s="1">
        <v>20</v>
      </c>
      <c r="P2015" s="1" t="s">
        <v>20</v>
      </c>
      <c r="Q2015" s="4" t="s">
        <v>21</v>
      </c>
    </row>
    <row r="2016" spans="1:17" ht="22.5" x14ac:dyDescent="0.25">
      <c r="A2016" s="3">
        <v>5992</v>
      </c>
      <c r="B2016" s="1" t="s">
        <v>18746</v>
      </c>
      <c r="C2016" s="1" t="s">
        <v>15</v>
      </c>
      <c r="D2016" s="1" t="s">
        <v>40</v>
      </c>
      <c r="E2016" s="1">
        <v>27398690</v>
      </c>
      <c r="F2016" s="1" t="s">
        <v>18747</v>
      </c>
      <c r="G2016" s="1">
        <v>2230522</v>
      </c>
      <c r="H2016" s="1" t="s">
        <v>18748</v>
      </c>
      <c r="I2016" s="2">
        <v>45053</v>
      </c>
      <c r="J2016" s="15" t="str">
        <f>MID(Tabla1[[#This Row],[HORA]],1,5)</f>
        <v>11:42</v>
      </c>
      <c r="K2016" s="16">
        <f>IF(Tabla1[[#This Row],[FECHA]]=I2017,IF(J2017-J2016&gt;0,(J2017-J2016)*1440,0),0)</f>
        <v>4.0000000000000657</v>
      </c>
      <c r="L2016" s="14">
        <f>2+L1757-Datos!$C$8</f>
        <v>9.08</v>
      </c>
      <c r="M2016" s="13" t="s">
        <v>3945</v>
      </c>
      <c r="N2016" s="1" t="s">
        <v>18749</v>
      </c>
      <c r="O2016" s="1">
        <v>15</v>
      </c>
      <c r="P2016" s="1" t="s">
        <v>20</v>
      </c>
      <c r="Q2016" s="4" t="s">
        <v>21</v>
      </c>
    </row>
    <row r="2017" spans="1:17" ht="22.5" x14ac:dyDescent="0.25">
      <c r="A2017" s="3">
        <v>5993</v>
      </c>
      <c r="B2017" s="1" t="s">
        <v>18750</v>
      </c>
      <c r="C2017" s="1" t="s">
        <v>15</v>
      </c>
      <c r="D2017" s="1" t="s">
        <v>33</v>
      </c>
      <c r="E2017" s="1">
        <v>2230523</v>
      </c>
      <c r="F2017" s="1" t="s">
        <v>18751</v>
      </c>
      <c r="G2017" s="1">
        <v>2230524</v>
      </c>
      <c r="H2017" s="1" t="s">
        <v>4393</v>
      </c>
      <c r="I2017" s="2">
        <v>45053</v>
      </c>
      <c r="J2017" s="15" t="str">
        <f>MID(Tabla1[[#This Row],[HORA]],1,5)</f>
        <v>11:46</v>
      </c>
      <c r="K2017" s="16">
        <f>IF(Tabla1[[#This Row],[FECHA]]=I2018,IF(J2018-J2017&gt;0,(J2018-J2017)*1440,0),0)</f>
        <v>0.99999999999991651</v>
      </c>
      <c r="L2017" s="14">
        <f>2+L1758-Datos!$C$8</f>
        <v>9.02</v>
      </c>
      <c r="M2017" s="13" t="s">
        <v>3661</v>
      </c>
      <c r="N2017" s="1" t="s">
        <v>59</v>
      </c>
      <c r="O2017" s="1">
        <v>10</v>
      </c>
      <c r="P2017" s="1" t="s">
        <v>20</v>
      </c>
      <c r="Q2017" s="4" t="s">
        <v>21</v>
      </c>
    </row>
    <row r="2018" spans="1:17" ht="22.5" x14ac:dyDescent="0.25">
      <c r="A2018" s="3">
        <v>15771</v>
      </c>
      <c r="B2018" s="1" t="s">
        <v>47987</v>
      </c>
      <c r="C2018" s="1" t="s">
        <v>15</v>
      </c>
      <c r="D2018" s="1" t="s">
        <v>33</v>
      </c>
      <c r="E2018" s="1">
        <v>20606104147</v>
      </c>
      <c r="F2018" s="1" t="s">
        <v>47988</v>
      </c>
      <c r="G2018" s="1">
        <v>16752176</v>
      </c>
      <c r="H2018" s="1" t="s">
        <v>47989</v>
      </c>
      <c r="I2018" s="2">
        <v>45053</v>
      </c>
      <c r="J2018" s="15" t="str">
        <f>MID(Tabla1[[#This Row],[HORA]],1,5)</f>
        <v>11:47</v>
      </c>
      <c r="K2018" s="16">
        <f>IF(Tabla1[[#This Row],[FECHA]]=I2019,IF(J2019-J2018&gt;0,(J2019-J2018)*1440,0),0)</f>
        <v>3.9999999999999858</v>
      </c>
      <c r="L2018" s="14">
        <f>2+L1759-Datos!$C$8</f>
        <v>7.120000000000001</v>
      </c>
      <c r="M2018" s="13" t="s">
        <v>5413</v>
      </c>
      <c r="N2018" s="1" t="s">
        <v>16429</v>
      </c>
      <c r="O2018" s="1">
        <v>10</v>
      </c>
      <c r="P2018" s="1" t="s">
        <v>818</v>
      </c>
      <c r="Q2018" s="4" t="s">
        <v>21</v>
      </c>
    </row>
    <row r="2019" spans="1:17" ht="22.5" x14ac:dyDescent="0.25">
      <c r="A2019" s="3">
        <v>5994</v>
      </c>
      <c r="B2019" s="1" t="s">
        <v>18752</v>
      </c>
      <c r="C2019" s="1" t="s">
        <v>15</v>
      </c>
      <c r="D2019" s="1" t="s">
        <v>77</v>
      </c>
      <c r="E2019" s="1">
        <v>3828030</v>
      </c>
      <c r="F2019" s="1" t="s">
        <v>18753</v>
      </c>
      <c r="G2019" s="1">
        <v>2230527</v>
      </c>
      <c r="H2019" s="1" t="s">
        <v>18754</v>
      </c>
      <c r="I2019" s="2">
        <v>45053</v>
      </c>
      <c r="J2019" s="15" t="str">
        <f>MID(Tabla1[[#This Row],[HORA]],1,5)</f>
        <v>11:51</v>
      </c>
      <c r="K2019" s="16">
        <f>IF(Tabla1[[#This Row],[FECHA]]=I2020,IF(J2020-J2019&gt;0,(J2020-J2019)*1440,0),0)</f>
        <v>10.000000000000044</v>
      </c>
      <c r="L2019" s="14">
        <f>2+L1760-Datos!$C$8</f>
        <v>8.1300000000000008</v>
      </c>
      <c r="M2019" s="13" t="s">
        <v>298</v>
      </c>
      <c r="N2019" s="1" t="s">
        <v>18755</v>
      </c>
      <c r="O2019" s="1">
        <v>35</v>
      </c>
      <c r="P2019" s="1" t="s">
        <v>20</v>
      </c>
      <c r="Q2019" s="4" t="s">
        <v>21</v>
      </c>
    </row>
    <row r="2020" spans="1:17" ht="22.5" x14ac:dyDescent="0.25">
      <c r="A2020" s="3">
        <v>1217</v>
      </c>
      <c r="B2020" s="1" t="s">
        <v>3391</v>
      </c>
      <c r="C2020" s="1" t="s">
        <v>15</v>
      </c>
      <c r="D2020" s="1" t="s">
        <v>40</v>
      </c>
      <c r="E2020" s="1">
        <v>71643215</v>
      </c>
      <c r="F2020" s="1" t="s">
        <v>3392</v>
      </c>
      <c r="G2020" s="1">
        <v>42311173</v>
      </c>
      <c r="H2020" s="1" t="s">
        <v>3393</v>
      </c>
      <c r="I2020" s="2">
        <v>45053</v>
      </c>
      <c r="J2020" s="15" t="str">
        <f>MID(Tabla1[[#This Row],[HORA]],1,5)</f>
        <v>12:01</v>
      </c>
      <c r="K2020" s="16">
        <f>IF(Tabla1[[#This Row],[FECHA]]=I2021,IF(J2021-J2020&gt;0,(J2021-J2020)*1440,0),0)</f>
        <v>1.9999999999999929</v>
      </c>
      <c r="L2020" s="14">
        <f>2+L1761-Datos!$C$8</f>
        <v>9.5</v>
      </c>
      <c r="M2020" s="13" t="s">
        <v>858</v>
      </c>
      <c r="N2020" s="1" t="s">
        <v>3394</v>
      </c>
      <c r="O2020" s="1">
        <v>20</v>
      </c>
      <c r="P2020" s="1" t="s">
        <v>818</v>
      </c>
      <c r="Q2020" s="4" t="s">
        <v>21</v>
      </c>
    </row>
    <row r="2021" spans="1:17" ht="22.5" x14ac:dyDescent="0.25">
      <c r="A2021" s="3">
        <v>5995</v>
      </c>
      <c r="B2021" s="1" t="s">
        <v>18756</v>
      </c>
      <c r="C2021" s="1" t="s">
        <v>15</v>
      </c>
      <c r="D2021" s="1" t="s">
        <v>40</v>
      </c>
      <c r="E2021" s="1">
        <v>17404342</v>
      </c>
      <c r="F2021" s="1" t="s">
        <v>18757</v>
      </c>
      <c r="G2021" s="1">
        <v>2230530</v>
      </c>
      <c r="H2021" s="1" t="s">
        <v>6228</v>
      </c>
      <c r="I2021" s="2">
        <v>45053</v>
      </c>
      <c r="J2021" s="15" t="str">
        <f>MID(Tabla1[[#This Row],[HORA]],1,5)</f>
        <v>12:03</v>
      </c>
      <c r="K2021" s="16">
        <f>IF(Tabla1[[#This Row],[FECHA]]=I2022,IF(J2022-J2021&gt;0,(J2022-J2021)*1440,0),0)</f>
        <v>2.9999999999999893</v>
      </c>
      <c r="L2021" s="14">
        <f>2+L1762-Datos!$C$8</f>
        <v>9.25</v>
      </c>
      <c r="M2021" s="13" t="s">
        <v>981</v>
      </c>
      <c r="N2021" s="1" t="s">
        <v>1715</v>
      </c>
      <c r="O2021" s="1">
        <v>10</v>
      </c>
      <c r="P2021" s="1" t="s">
        <v>20</v>
      </c>
      <c r="Q2021" s="4" t="s">
        <v>21</v>
      </c>
    </row>
    <row r="2022" spans="1:17" ht="22.5" x14ac:dyDescent="0.25">
      <c r="A2022" s="3">
        <v>5996</v>
      </c>
      <c r="B2022" s="1" t="s">
        <v>18758</v>
      </c>
      <c r="C2022" s="1" t="s">
        <v>15</v>
      </c>
      <c r="D2022" s="1" t="s">
        <v>40</v>
      </c>
      <c r="E2022" s="1">
        <v>41810043</v>
      </c>
      <c r="F2022" s="1" t="s">
        <v>18759</v>
      </c>
      <c r="G2022" s="1">
        <v>2230532</v>
      </c>
      <c r="H2022" s="1" t="s">
        <v>6228</v>
      </c>
      <c r="I2022" s="2">
        <v>45053</v>
      </c>
      <c r="J2022" s="15" t="str">
        <f>MID(Tabla1[[#This Row],[HORA]],1,5)</f>
        <v>12:06</v>
      </c>
      <c r="K2022" s="16">
        <f>IF(Tabla1[[#This Row],[FECHA]]=I2023,IF(J2023-J2022&gt;0,(J2023-J2022)*1440,0),0)</f>
        <v>1.9999999999999929</v>
      </c>
      <c r="L2022" s="14">
        <f>2+L1763-Datos!$C$8</f>
        <v>12.190000000000001</v>
      </c>
      <c r="M2022" s="13" t="s">
        <v>3670</v>
      </c>
      <c r="N2022" s="1" t="s">
        <v>1715</v>
      </c>
      <c r="O2022" s="1">
        <v>20</v>
      </c>
      <c r="P2022" s="1" t="s">
        <v>20</v>
      </c>
      <c r="Q2022" s="4" t="s">
        <v>21</v>
      </c>
    </row>
    <row r="2023" spans="1:17" ht="22.5" x14ac:dyDescent="0.25">
      <c r="A2023" s="3">
        <v>5997</v>
      </c>
      <c r="B2023" s="1" t="s">
        <v>18760</v>
      </c>
      <c r="C2023" s="1" t="s">
        <v>15</v>
      </c>
      <c r="D2023" s="1" t="s">
        <v>33</v>
      </c>
      <c r="E2023" s="1">
        <v>16633465</v>
      </c>
      <c r="F2023" s="1" t="s">
        <v>18761</v>
      </c>
      <c r="G2023" s="1">
        <v>2230533</v>
      </c>
      <c r="H2023" s="1" t="s">
        <v>18762</v>
      </c>
      <c r="I2023" s="2">
        <v>45053</v>
      </c>
      <c r="J2023" s="15" t="str">
        <f>MID(Tabla1[[#This Row],[HORA]],1,5)</f>
        <v>12:08</v>
      </c>
      <c r="K2023" s="16">
        <f>IF(Tabla1[[#This Row],[FECHA]]=I2024,IF(J2024-J2023&gt;0,(J2024-J2023)*1440,0),0)</f>
        <v>6.9999999999999751</v>
      </c>
      <c r="L2023" s="14">
        <f>2+L1764-Datos!$C$8</f>
        <v>9.34</v>
      </c>
      <c r="M2023" s="13" t="s">
        <v>1753</v>
      </c>
      <c r="N2023" s="1" t="s">
        <v>18763</v>
      </c>
      <c r="O2023" s="1">
        <v>20</v>
      </c>
      <c r="P2023" s="1" t="s">
        <v>20</v>
      </c>
      <c r="Q2023" s="4" t="s">
        <v>21</v>
      </c>
    </row>
    <row r="2024" spans="1:17" ht="22.5" x14ac:dyDescent="0.25">
      <c r="A2024" s="3">
        <v>5998</v>
      </c>
      <c r="B2024" s="1" t="s">
        <v>18764</v>
      </c>
      <c r="C2024" s="1" t="s">
        <v>15</v>
      </c>
      <c r="D2024" s="1" t="s">
        <v>33</v>
      </c>
      <c r="E2024" s="1">
        <v>2230534</v>
      </c>
      <c r="F2024" s="1" t="s">
        <v>18765</v>
      </c>
      <c r="G2024" s="1">
        <v>2230535</v>
      </c>
      <c r="H2024" s="1" t="s">
        <v>18766</v>
      </c>
      <c r="I2024" s="2">
        <v>45053</v>
      </c>
      <c r="J2024" s="15" t="str">
        <f>MID(Tabla1[[#This Row],[HORA]],1,5)</f>
        <v>12:15</v>
      </c>
      <c r="K2024" s="16">
        <f>IF(Tabla1[[#This Row],[FECHA]]=I2025,IF(J2025-J2024&gt;0,(J2025-J2024)*1440,0),0)</f>
        <v>1.9999999999999929</v>
      </c>
      <c r="L2024" s="14">
        <f>2+L1765-Datos!$C$8</f>
        <v>10.120000000000001</v>
      </c>
      <c r="M2024" s="13" t="s">
        <v>271</v>
      </c>
      <c r="N2024" s="1" t="s">
        <v>59</v>
      </c>
      <c r="O2024" s="1">
        <v>10</v>
      </c>
      <c r="P2024" s="1" t="s">
        <v>20</v>
      </c>
      <c r="Q2024" s="4" t="s">
        <v>21</v>
      </c>
    </row>
    <row r="2025" spans="1:17" ht="22.5" x14ac:dyDescent="0.25">
      <c r="A2025" s="3">
        <v>1218</v>
      </c>
      <c r="B2025" s="1" t="s">
        <v>3395</v>
      </c>
      <c r="C2025" s="1" t="s">
        <v>15</v>
      </c>
      <c r="D2025" s="1" t="s">
        <v>40</v>
      </c>
      <c r="E2025" s="1">
        <v>41122913</v>
      </c>
      <c r="F2025" s="1" t="s">
        <v>3396</v>
      </c>
      <c r="G2025" s="1">
        <v>2230536</v>
      </c>
      <c r="H2025" s="1" t="s">
        <v>3397</v>
      </c>
      <c r="I2025" s="2">
        <v>45053</v>
      </c>
      <c r="J2025" s="15" t="str">
        <f>MID(Tabla1[[#This Row],[HORA]],1,5)</f>
        <v>12:17</v>
      </c>
      <c r="K2025" s="16">
        <f>IF(Tabla1[[#This Row],[FECHA]]=I2026,IF(J2026-J2025&gt;0,(J2026-J2025)*1440,0),0)</f>
        <v>0</v>
      </c>
      <c r="L2025" s="14">
        <f>2+L1766-Datos!$C$8</f>
        <v>12.49</v>
      </c>
      <c r="M2025" s="13" t="s">
        <v>640</v>
      </c>
      <c r="N2025" s="1" t="s">
        <v>3398</v>
      </c>
      <c r="O2025" s="1">
        <v>20</v>
      </c>
      <c r="P2025" s="1" t="s">
        <v>818</v>
      </c>
      <c r="Q2025" s="4" t="s">
        <v>21</v>
      </c>
    </row>
    <row r="2026" spans="1:17" ht="22.5" x14ac:dyDescent="0.25">
      <c r="A2026" s="3">
        <v>5999</v>
      </c>
      <c r="B2026" s="1" t="s">
        <v>18767</v>
      </c>
      <c r="C2026" s="1" t="s">
        <v>15</v>
      </c>
      <c r="D2026" s="1" t="s">
        <v>40</v>
      </c>
      <c r="E2026" s="1">
        <v>44967266</v>
      </c>
      <c r="F2026" s="1" t="s">
        <v>18768</v>
      </c>
      <c r="G2026" s="1">
        <v>2230537</v>
      </c>
      <c r="H2026" s="1" t="s">
        <v>18769</v>
      </c>
      <c r="I2026" s="2">
        <v>45053</v>
      </c>
      <c r="J2026" s="15" t="str">
        <f>MID(Tabla1[[#This Row],[HORA]],1,5)</f>
        <v>12:17</v>
      </c>
      <c r="K2026" s="16">
        <f>IF(Tabla1[[#This Row],[FECHA]]=I2027,IF(J2027-J2026&gt;0,(J2027-J2026)*1440,0),0)</f>
        <v>3.0000000000001492</v>
      </c>
      <c r="L2026" s="14">
        <f>2+L1767-Datos!$C$8</f>
        <v>11.18</v>
      </c>
      <c r="M2026" s="13" t="s">
        <v>640</v>
      </c>
      <c r="N2026" s="1" t="s">
        <v>18770</v>
      </c>
      <c r="O2026" s="1">
        <v>15</v>
      </c>
      <c r="P2026" s="1" t="s">
        <v>20</v>
      </c>
      <c r="Q2026" s="4" t="s">
        <v>21</v>
      </c>
    </row>
    <row r="2027" spans="1:17" ht="22.5" x14ac:dyDescent="0.25">
      <c r="A2027" s="3">
        <v>6000</v>
      </c>
      <c r="B2027" s="1" t="s">
        <v>18771</v>
      </c>
      <c r="C2027" s="1" t="s">
        <v>15</v>
      </c>
      <c r="D2027" s="1" t="s">
        <v>40</v>
      </c>
      <c r="E2027" s="1">
        <v>16688606</v>
      </c>
      <c r="F2027" s="1" t="s">
        <v>18772</v>
      </c>
      <c r="G2027" s="1">
        <v>2230538</v>
      </c>
      <c r="H2027" s="1" t="s">
        <v>18773</v>
      </c>
      <c r="I2027" s="2">
        <v>45053</v>
      </c>
      <c r="J2027" s="15" t="str">
        <f>MID(Tabla1[[#This Row],[HORA]],1,5)</f>
        <v>12:20</v>
      </c>
      <c r="K2027" s="16">
        <f>IF(Tabla1[[#This Row],[FECHA]]=I2028,IF(J2028-J2027&gt;0,(J2028-J2027)*1440,0),0)</f>
        <v>3.9999999999999858</v>
      </c>
      <c r="L2027" s="14">
        <f>2+L1768-Datos!$C$8</f>
        <v>9.7800000000000011</v>
      </c>
      <c r="M2027" s="13" t="s">
        <v>1084</v>
      </c>
      <c r="N2027" s="1" t="s">
        <v>18774</v>
      </c>
      <c r="O2027" s="1">
        <v>20</v>
      </c>
      <c r="P2027" s="1" t="s">
        <v>20</v>
      </c>
      <c r="Q2027" s="4" t="s">
        <v>21</v>
      </c>
    </row>
    <row r="2028" spans="1:17" ht="22.5" x14ac:dyDescent="0.25">
      <c r="A2028" s="3">
        <v>1219</v>
      </c>
      <c r="B2028" s="1" t="s">
        <v>3399</v>
      </c>
      <c r="C2028" s="1" t="s">
        <v>15</v>
      </c>
      <c r="D2028" s="1" t="s">
        <v>40</v>
      </c>
      <c r="E2028" s="1">
        <v>41005746</v>
      </c>
      <c r="F2028" s="1" t="s">
        <v>3400</v>
      </c>
      <c r="G2028" s="1">
        <v>42914087</v>
      </c>
      <c r="H2028" s="1" t="s">
        <v>3401</v>
      </c>
      <c r="I2028" s="2">
        <v>45053</v>
      </c>
      <c r="J2028" s="15" t="str">
        <f>MID(Tabla1[[#This Row],[HORA]],1,5)</f>
        <v>12:24</v>
      </c>
      <c r="K2028" s="16">
        <f>IF(Tabla1[[#This Row],[FECHA]]=I2029,IF(J2029-J2028&gt;0,(J2029-J2028)*1440,0),0)</f>
        <v>3.9999999999999858</v>
      </c>
      <c r="L2028" s="14">
        <f>2+L1769-Datos!$C$8</f>
        <v>7.5200000000000005</v>
      </c>
      <c r="M2028" s="13" t="s">
        <v>1086</v>
      </c>
      <c r="N2028" s="1" t="s">
        <v>3402</v>
      </c>
      <c r="O2028" s="1">
        <v>15</v>
      </c>
      <c r="P2028" s="1" t="s">
        <v>818</v>
      </c>
      <c r="Q2028" s="4" t="s">
        <v>21</v>
      </c>
    </row>
    <row r="2029" spans="1:17" ht="22.5" x14ac:dyDescent="0.25">
      <c r="A2029" s="3">
        <v>6001</v>
      </c>
      <c r="B2029" s="1" t="s">
        <v>18775</v>
      </c>
      <c r="C2029" s="1" t="s">
        <v>15</v>
      </c>
      <c r="D2029" s="1" t="s">
        <v>82</v>
      </c>
      <c r="E2029" s="1">
        <v>43027454</v>
      </c>
      <c r="F2029" s="1" t="s">
        <v>18776</v>
      </c>
      <c r="G2029" s="1">
        <v>2230541</v>
      </c>
      <c r="H2029" s="1" t="s">
        <v>18777</v>
      </c>
      <c r="I2029" s="2">
        <v>45053</v>
      </c>
      <c r="J2029" s="15" t="str">
        <f>MID(Tabla1[[#This Row],[HORA]],1,5)</f>
        <v>12:28</v>
      </c>
      <c r="K2029" s="16">
        <f>IF(Tabla1[[#This Row],[FECHA]]=I2030,IF(J2030-J2029&gt;0,(J2030-J2029)*1440,0),0)</f>
        <v>0.99999999999983658</v>
      </c>
      <c r="L2029" s="14">
        <f>2+L1770-Datos!$C$8</f>
        <v>10.039999999999999</v>
      </c>
      <c r="M2029" s="13" t="s">
        <v>1950</v>
      </c>
      <c r="N2029" s="1" t="s">
        <v>18778</v>
      </c>
      <c r="O2029" s="1">
        <v>10</v>
      </c>
      <c r="P2029" s="1" t="s">
        <v>20</v>
      </c>
      <c r="Q2029" s="4" t="s">
        <v>21</v>
      </c>
    </row>
    <row r="2030" spans="1:17" ht="22.5" x14ac:dyDescent="0.25">
      <c r="A2030" s="3">
        <v>1220</v>
      </c>
      <c r="B2030" s="1" t="s">
        <v>3403</v>
      </c>
      <c r="C2030" s="1" t="s">
        <v>15</v>
      </c>
      <c r="D2030" s="1" t="s">
        <v>40</v>
      </c>
      <c r="E2030" s="1">
        <v>17528717</v>
      </c>
      <c r="F2030" s="1" t="s">
        <v>3404</v>
      </c>
      <c r="G2030" s="1">
        <v>2230542</v>
      </c>
      <c r="H2030" s="1" t="s">
        <v>3405</v>
      </c>
      <c r="I2030" s="2">
        <v>45053</v>
      </c>
      <c r="J2030" s="15" t="str">
        <f>MID(Tabla1[[#This Row],[HORA]],1,5)</f>
        <v>12:29</v>
      </c>
      <c r="K2030" s="16">
        <f>IF(Tabla1[[#This Row],[FECHA]]=I2031,IF(J2031-J2030&gt;0,(J2031-J2030)*1440,0),0)</f>
        <v>3.0000000000001492</v>
      </c>
      <c r="L2030" s="14">
        <f>2+L1771-Datos!$C$8</f>
        <v>9.07</v>
      </c>
      <c r="M2030" s="13" t="s">
        <v>307</v>
      </c>
      <c r="N2030" s="1" t="s">
        <v>3406</v>
      </c>
      <c r="O2030" s="1">
        <v>15</v>
      </c>
      <c r="P2030" s="1" t="s">
        <v>818</v>
      </c>
      <c r="Q2030" s="4" t="s">
        <v>21</v>
      </c>
    </row>
    <row r="2031" spans="1:17" ht="22.5" x14ac:dyDescent="0.25">
      <c r="A2031" s="3">
        <v>1221</v>
      </c>
      <c r="B2031" s="1" t="s">
        <v>3407</v>
      </c>
      <c r="C2031" s="1" t="s">
        <v>15</v>
      </c>
      <c r="D2031" s="1" t="s">
        <v>40</v>
      </c>
      <c r="E2031" s="1">
        <v>41576085</v>
      </c>
      <c r="F2031" s="1" t="s">
        <v>3408</v>
      </c>
      <c r="G2031" s="1">
        <v>2230543</v>
      </c>
      <c r="H2031" s="1" t="s">
        <v>3409</v>
      </c>
      <c r="I2031" s="2">
        <v>45053</v>
      </c>
      <c r="J2031" s="15" t="str">
        <f>MID(Tabla1[[#This Row],[HORA]],1,5)</f>
        <v>12:32</v>
      </c>
      <c r="K2031" s="16">
        <f>IF(Tabla1[[#This Row],[FECHA]]=I2032,IF(J2032-J2031&gt;0,(J2032-J2031)*1440,0),0)</f>
        <v>6.9999999999999751</v>
      </c>
      <c r="L2031" s="14">
        <f>2+L1772-Datos!$C$8</f>
        <v>4.24</v>
      </c>
      <c r="M2031" s="13" t="s">
        <v>310</v>
      </c>
      <c r="N2031" s="1" t="s">
        <v>2553</v>
      </c>
      <c r="O2031" s="1">
        <v>30</v>
      </c>
      <c r="P2031" s="1" t="s">
        <v>818</v>
      </c>
      <c r="Q2031" s="4" t="s">
        <v>21</v>
      </c>
    </row>
    <row r="2032" spans="1:17" ht="22.5" x14ac:dyDescent="0.25">
      <c r="A2032" s="3">
        <v>1222</v>
      </c>
      <c r="B2032" s="1" t="s">
        <v>3410</v>
      </c>
      <c r="C2032" s="1" t="s">
        <v>15</v>
      </c>
      <c r="D2032" s="1" t="s">
        <v>82</v>
      </c>
      <c r="E2032" s="1">
        <v>16706343</v>
      </c>
      <c r="F2032" s="1" t="s">
        <v>3411</v>
      </c>
      <c r="G2032" s="1">
        <v>2230546</v>
      </c>
      <c r="H2032" s="1" t="s">
        <v>3412</v>
      </c>
      <c r="I2032" s="2">
        <v>45053</v>
      </c>
      <c r="J2032" s="15" t="str">
        <f>MID(Tabla1[[#This Row],[HORA]],1,5)</f>
        <v>12:39</v>
      </c>
      <c r="K2032" s="16">
        <f>IF(Tabla1[[#This Row],[FECHA]]=I2033,IF(J2033-J2032&gt;0,(J2033-J2032)*1440,0),0)</f>
        <v>2.9999999999999893</v>
      </c>
      <c r="L2032" s="14">
        <f>2+L1773-Datos!$C$8</f>
        <v>5.0600000000000005</v>
      </c>
      <c r="M2032" s="13" t="s">
        <v>98</v>
      </c>
      <c r="N2032" s="1" t="s">
        <v>3413</v>
      </c>
      <c r="O2032" s="1">
        <v>10</v>
      </c>
      <c r="P2032" s="1" t="s">
        <v>818</v>
      </c>
      <c r="Q2032" s="4" t="s">
        <v>21</v>
      </c>
    </row>
    <row r="2033" spans="1:17" ht="22.5" x14ac:dyDescent="0.25">
      <c r="A2033" s="3">
        <v>6002</v>
      </c>
      <c r="B2033" s="1" t="s">
        <v>18779</v>
      </c>
      <c r="C2033" s="1" t="s">
        <v>15</v>
      </c>
      <c r="D2033" s="1" t="s">
        <v>77</v>
      </c>
      <c r="E2033" s="1">
        <v>45882689</v>
      </c>
      <c r="F2033" s="1" t="s">
        <v>18780</v>
      </c>
      <c r="G2033" s="1">
        <v>2230548</v>
      </c>
      <c r="H2033" s="1" t="s">
        <v>18781</v>
      </c>
      <c r="I2033" s="2">
        <v>45053</v>
      </c>
      <c r="J2033" s="15" t="str">
        <f>MID(Tabla1[[#This Row],[HORA]],1,5)</f>
        <v>12:42</v>
      </c>
      <c r="K2033" s="16">
        <f>IF(Tabla1[[#This Row],[FECHA]]=I2034,IF(J2034-J2033&gt;0,(J2034-J2033)*1440,0),0)</f>
        <v>0.99999999999999645</v>
      </c>
      <c r="L2033" s="14">
        <f>2+L1774-Datos!$C$8</f>
        <v>9.6666000000000007</v>
      </c>
      <c r="M2033" s="13" t="s">
        <v>2301</v>
      </c>
      <c r="N2033" s="1" t="s">
        <v>18782</v>
      </c>
      <c r="O2033" s="1">
        <v>15</v>
      </c>
      <c r="P2033" s="1" t="s">
        <v>20</v>
      </c>
      <c r="Q2033" s="4" t="s">
        <v>21</v>
      </c>
    </row>
    <row r="2034" spans="1:17" ht="22.5" x14ac:dyDescent="0.25">
      <c r="A2034" s="3">
        <v>6003</v>
      </c>
      <c r="B2034" s="1" t="s">
        <v>18783</v>
      </c>
      <c r="C2034" s="1" t="s">
        <v>15</v>
      </c>
      <c r="D2034" s="1" t="s">
        <v>40</v>
      </c>
      <c r="E2034" s="1">
        <v>16798679</v>
      </c>
      <c r="F2034" s="1" t="s">
        <v>18784</v>
      </c>
      <c r="G2034" s="1">
        <v>2230549</v>
      </c>
      <c r="H2034" s="1" t="s">
        <v>6228</v>
      </c>
      <c r="I2034" s="2">
        <v>45053</v>
      </c>
      <c r="J2034" s="15" t="str">
        <f>MID(Tabla1[[#This Row],[HORA]],1,5)</f>
        <v>12:43</v>
      </c>
      <c r="K2034" s="16">
        <f>IF(Tabla1[[#This Row],[FECHA]]=I2035,IF(J2035-J2034&gt;0,(J2035-J2034)*1440,0),0)</f>
        <v>4.9999999999999822</v>
      </c>
      <c r="L2034" s="14">
        <f>2+L1775-Datos!$C$8</f>
        <v>11.878499999999999</v>
      </c>
      <c r="M2034" s="13" t="s">
        <v>5801</v>
      </c>
      <c r="N2034" s="1" t="s">
        <v>1715</v>
      </c>
      <c r="O2034" s="1">
        <v>10</v>
      </c>
      <c r="P2034" s="1" t="s">
        <v>20</v>
      </c>
      <c r="Q2034" s="4" t="s">
        <v>21</v>
      </c>
    </row>
    <row r="2035" spans="1:17" ht="22.5" x14ac:dyDescent="0.25">
      <c r="A2035" s="3">
        <v>6004</v>
      </c>
      <c r="B2035" s="1" t="s">
        <v>18785</v>
      </c>
      <c r="C2035" s="1" t="s">
        <v>15</v>
      </c>
      <c r="D2035" s="1" t="s">
        <v>71</v>
      </c>
      <c r="E2035" s="1">
        <v>80641375</v>
      </c>
      <c r="F2035" s="1" t="s">
        <v>18786</v>
      </c>
      <c r="G2035" s="1">
        <v>2230550</v>
      </c>
      <c r="H2035" s="1" t="s">
        <v>18787</v>
      </c>
      <c r="I2035" s="2">
        <v>45053</v>
      </c>
      <c r="J2035" s="15" t="str">
        <f>MID(Tabla1[[#This Row],[HORA]],1,5)</f>
        <v>12:48</v>
      </c>
      <c r="K2035" s="16">
        <f>IF(Tabla1[[#This Row],[FECHA]]=I2036,IF(J2036-J2035&gt;0,(J2036-J2035)*1440,0),0)</f>
        <v>3.9999999999999858</v>
      </c>
      <c r="L2035" s="14">
        <f>2+L1776-Datos!$C$8</f>
        <v>14.8788</v>
      </c>
      <c r="M2035" s="13" t="s">
        <v>1057</v>
      </c>
      <c r="N2035" s="1" t="s">
        <v>6312</v>
      </c>
      <c r="O2035" s="1">
        <v>20</v>
      </c>
      <c r="P2035" s="1" t="s">
        <v>20</v>
      </c>
      <c r="Q2035" s="4" t="s">
        <v>21</v>
      </c>
    </row>
    <row r="2036" spans="1:17" ht="22.5" x14ac:dyDescent="0.25">
      <c r="A2036" s="3">
        <v>1223</v>
      </c>
      <c r="B2036" s="1" t="s">
        <v>3414</v>
      </c>
      <c r="C2036" s="1" t="s">
        <v>15</v>
      </c>
      <c r="D2036" s="1" t="s">
        <v>40</v>
      </c>
      <c r="E2036" s="1">
        <v>8611828</v>
      </c>
      <c r="F2036" s="1" t="s">
        <v>3415</v>
      </c>
      <c r="G2036" s="1">
        <v>8611828</v>
      </c>
      <c r="H2036" s="1" t="s">
        <v>3415</v>
      </c>
      <c r="I2036" s="2">
        <v>45053</v>
      </c>
      <c r="J2036" s="15" t="str">
        <f>MID(Tabla1[[#This Row],[HORA]],1,5)</f>
        <v>12:52</v>
      </c>
      <c r="K2036" s="16">
        <f>IF(Tabla1[[#This Row],[FECHA]]=I2037,IF(J2037-J2036&gt;0,(J2037-J2036)*1440,0),0)</f>
        <v>7.9999999999999716</v>
      </c>
      <c r="L2036" s="14">
        <f>2+L1777-Datos!$C$8</f>
        <v>14.09</v>
      </c>
      <c r="M2036" s="13" t="s">
        <v>3416</v>
      </c>
      <c r="N2036" s="1" t="s">
        <v>1715</v>
      </c>
      <c r="O2036" s="1">
        <v>20</v>
      </c>
      <c r="P2036" s="1" t="s">
        <v>818</v>
      </c>
      <c r="Q2036" s="4" t="s">
        <v>21</v>
      </c>
    </row>
    <row r="2037" spans="1:17" ht="22.5" x14ac:dyDescent="0.25">
      <c r="A2037" s="3">
        <v>6005</v>
      </c>
      <c r="B2037" s="1" t="s">
        <v>18788</v>
      </c>
      <c r="C2037" s="1" t="s">
        <v>15</v>
      </c>
      <c r="D2037" s="1" t="s">
        <v>77</v>
      </c>
      <c r="E2037" s="1">
        <v>2230553</v>
      </c>
      <c r="F2037" s="1" t="s">
        <v>18789</v>
      </c>
      <c r="G2037" s="1">
        <v>2230554</v>
      </c>
      <c r="H2037" s="1" t="s">
        <v>18790</v>
      </c>
      <c r="I2037" s="2">
        <v>45053</v>
      </c>
      <c r="J2037" s="15" t="str">
        <f>MID(Tabla1[[#This Row],[HORA]],1,5)</f>
        <v>13:00</v>
      </c>
      <c r="K2037" s="16">
        <f>IF(Tabla1[[#This Row],[FECHA]]=I2038,IF(J2038-J2037&gt;0,(J2038-J2037)*1440,0),0)</f>
        <v>1.0000000000001563</v>
      </c>
      <c r="L2037" s="14">
        <f>2+L1778-Datos!$C$8</f>
        <v>8.18</v>
      </c>
      <c r="M2037" s="13" t="s">
        <v>55837</v>
      </c>
      <c r="N2037" s="1" t="s">
        <v>59</v>
      </c>
      <c r="O2037" s="1">
        <v>10</v>
      </c>
      <c r="P2037" s="1" t="s">
        <v>20</v>
      </c>
      <c r="Q2037" s="4" t="s">
        <v>21</v>
      </c>
    </row>
    <row r="2038" spans="1:17" ht="22.5" x14ac:dyDescent="0.25">
      <c r="A2038" s="3">
        <v>698</v>
      </c>
      <c r="B2038" s="1" t="s">
        <v>1591</v>
      </c>
      <c r="C2038" s="1" t="s">
        <v>15</v>
      </c>
      <c r="D2038" s="1" t="s">
        <v>40</v>
      </c>
      <c r="E2038" s="1">
        <v>16674544</v>
      </c>
      <c r="F2038" s="1" t="s">
        <v>1592</v>
      </c>
      <c r="G2038" s="1">
        <v>2230555</v>
      </c>
      <c r="H2038" s="1" t="s">
        <v>1593</v>
      </c>
      <c r="I2038" s="2">
        <v>45053</v>
      </c>
      <c r="J2038" s="15" t="str">
        <f>MID(Tabla1[[#This Row],[HORA]],1,5)</f>
        <v>13:01</v>
      </c>
      <c r="K2038" s="16">
        <f>IF(Tabla1[[#This Row],[FECHA]]=I2039,IF(J2039-J2038&gt;0,(J2039-J2038)*1440,0),0)</f>
        <v>1.9999999999999929</v>
      </c>
      <c r="L2038" s="14">
        <f>2+L1779-Datos!$C$8</f>
        <v>7.28</v>
      </c>
      <c r="M2038" s="13" t="s">
        <v>55924</v>
      </c>
      <c r="N2038" s="1" t="s">
        <v>1594</v>
      </c>
      <c r="O2038" s="1">
        <v>0</v>
      </c>
      <c r="P2038" s="1" t="s">
        <v>818</v>
      </c>
      <c r="Q2038" s="4" t="s">
        <v>21</v>
      </c>
    </row>
    <row r="2039" spans="1:17" ht="22.5" x14ac:dyDescent="0.25">
      <c r="A2039" s="3">
        <v>6006</v>
      </c>
      <c r="B2039" s="1" t="s">
        <v>18791</v>
      </c>
      <c r="C2039" s="1" t="s">
        <v>15</v>
      </c>
      <c r="D2039" s="1" t="s">
        <v>77</v>
      </c>
      <c r="E2039" s="1">
        <v>16761157</v>
      </c>
      <c r="F2039" s="1" t="s">
        <v>18792</v>
      </c>
      <c r="G2039" s="1">
        <v>2230556</v>
      </c>
      <c r="H2039" s="1" t="s">
        <v>18793</v>
      </c>
      <c r="I2039" s="2">
        <v>45053</v>
      </c>
      <c r="J2039" s="15" t="str">
        <f>MID(Tabla1[[#This Row],[HORA]],1,5)</f>
        <v>13:03</v>
      </c>
      <c r="K2039" s="16">
        <f>IF(Tabla1[[#This Row],[FECHA]]=I2040,IF(J2040-J2039&gt;0,(J2040-J2039)*1440,0),0)</f>
        <v>1.9999999999999929</v>
      </c>
      <c r="L2039" s="14">
        <f>2+L1780-Datos!$C$8</f>
        <v>8.48</v>
      </c>
      <c r="M2039" s="13" t="s">
        <v>55925</v>
      </c>
      <c r="N2039" s="1" t="s">
        <v>18794</v>
      </c>
      <c r="O2039" s="1">
        <v>20</v>
      </c>
      <c r="P2039" s="1" t="s">
        <v>20</v>
      </c>
      <c r="Q2039" s="4" t="s">
        <v>21</v>
      </c>
    </row>
    <row r="2040" spans="1:17" ht="22.5" x14ac:dyDescent="0.25">
      <c r="A2040" s="3">
        <v>1224</v>
      </c>
      <c r="B2040" s="1" t="s">
        <v>3417</v>
      </c>
      <c r="C2040" s="1" t="s">
        <v>15</v>
      </c>
      <c r="D2040" s="1" t="s">
        <v>40</v>
      </c>
      <c r="E2040" s="1">
        <v>43716949</v>
      </c>
      <c r="F2040" s="1" t="s">
        <v>3418</v>
      </c>
      <c r="G2040" s="1">
        <v>2230558</v>
      </c>
      <c r="H2040" s="1" t="s">
        <v>3419</v>
      </c>
      <c r="I2040" s="2">
        <v>45053</v>
      </c>
      <c r="J2040" s="15" t="str">
        <f>MID(Tabla1[[#This Row],[HORA]],1,5)</f>
        <v>13:05</v>
      </c>
      <c r="K2040" s="16">
        <f>IF(Tabla1[[#This Row],[FECHA]]=I2041,IF(J2041-J2040&gt;0,(J2041-J2040)*1440,0),0)</f>
        <v>0</v>
      </c>
      <c r="L2040" s="14">
        <f>2+L1781-Datos!$C$8</f>
        <v>9.98</v>
      </c>
      <c r="M2040" s="13" t="s">
        <v>55839</v>
      </c>
      <c r="N2040" s="1" t="s">
        <v>3420</v>
      </c>
      <c r="O2040" s="1">
        <v>20</v>
      </c>
      <c r="P2040" s="1" t="s">
        <v>818</v>
      </c>
      <c r="Q2040" s="4" t="s">
        <v>21</v>
      </c>
    </row>
    <row r="2041" spans="1:17" ht="22.5" x14ac:dyDescent="0.25">
      <c r="A2041" s="3">
        <v>6007</v>
      </c>
      <c r="B2041" s="1" t="s">
        <v>18795</v>
      </c>
      <c r="C2041" s="1" t="s">
        <v>15</v>
      </c>
      <c r="D2041" s="1" t="s">
        <v>77</v>
      </c>
      <c r="E2041" s="1">
        <v>16761257</v>
      </c>
      <c r="F2041" s="1" t="s">
        <v>18796</v>
      </c>
      <c r="G2041" s="1">
        <v>2230557</v>
      </c>
      <c r="H2041" s="1" t="s">
        <v>18797</v>
      </c>
      <c r="I2041" s="2">
        <v>45053</v>
      </c>
      <c r="J2041" s="15" t="str">
        <f>MID(Tabla1[[#This Row],[HORA]],1,5)</f>
        <v>13:05</v>
      </c>
      <c r="K2041" s="16">
        <f>IF(Tabla1[[#This Row],[FECHA]]=I2042,IF(J2042-J2041&gt;0,(J2042-J2041)*1440,0),0)</f>
        <v>1.9999999999999929</v>
      </c>
      <c r="L2041" s="14">
        <f>2+L1782-Datos!$C$8</f>
        <v>7.33</v>
      </c>
      <c r="M2041" s="13" t="s">
        <v>55839</v>
      </c>
      <c r="N2041" s="1" t="s">
        <v>6296</v>
      </c>
      <c r="O2041" s="1">
        <v>15</v>
      </c>
      <c r="P2041" s="1" t="s">
        <v>20</v>
      </c>
      <c r="Q2041" s="4" t="s">
        <v>21</v>
      </c>
    </row>
    <row r="2042" spans="1:17" ht="22.5" x14ac:dyDescent="0.25">
      <c r="A2042" s="3">
        <v>1225</v>
      </c>
      <c r="B2042" s="1" t="s">
        <v>3421</v>
      </c>
      <c r="C2042" s="1" t="s">
        <v>15</v>
      </c>
      <c r="D2042" s="1" t="s">
        <v>40</v>
      </c>
      <c r="E2042" s="1">
        <v>47616361</v>
      </c>
      <c r="F2042" s="1" t="s">
        <v>3422</v>
      </c>
      <c r="G2042" s="1">
        <v>90797482</v>
      </c>
      <c r="H2042" s="1" t="s">
        <v>3423</v>
      </c>
      <c r="I2042" s="2">
        <v>45053</v>
      </c>
      <c r="J2042" s="15" t="str">
        <f>MID(Tabla1[[#This Row],[HORA]],1,5)</f>
        <v>13:07</v>
      </c>
      <c r="K2042" s="16">
        <f>IF(Tabla1[[#This Row],[FECHA]]=I2043,IF(J2043-J2042&gt;0,(J2043-J2042)*1440,0),0)</f>
        <v>0.99999999999983658</v>
      </c>
      <c r="L2042" s="14">
        <f>2+L1783-Datos!$C$8</f>
        <v>9.48</v>
      </c>
      <c r="M2042" s="13" t="s">
        <v>55928</v>
      </c>
      <c r="N2042" s="1" t="s">
        <v>3424</v>
      </c>
      <c r="O2042" s="1">
        <v>20</v>
      </c>
      <c r="P2042" s="1" t="s">
        <v>818</v>
      </c>
      <c r="Q2042" s="4" t="s">
        <v>21</v>
      </c>
    </row>
    <row r="2043" spans="1:17" ht="22.5" x14ac:dyDescent="0.25">
      <c r="A2043" s="3">
        <v>1226</v>
      </c>
      <c r="B2043" s="1" t="s">
        <v>3425</v>
      </c>
      <c r="C2043" s="1" t="s">
        <v>15</v>
      </c>
      <c r="D2043" s="1" t="s">
        <v>40</v>
      </c>
      <c r="E2043" s="1">
        <v>40837163</v>
      </c>
      <c r="F2043" s="1" t="s">
        <v>3426</v>
      </c>
      <c r="G2043" s="1">
        <v>2230559</v>
      </c>
      <c r="H2043" s="1" t="s">
        <v>3427</v>
      </c>
      <c r="I2043" s="2">
        <v>45053</v>
      </c>
      <c r="J2043" s="15" t="str">
        <f>MID(Tabla1[[#This Row],[HORA]],1,5)</f>
        <v>13:08</v>
      </c>
      <c r="K2043" s="16">
        <f>IF(Tabla1[[#This Row],[FECHA]]=I2044,IF(J2044-J2043&gt;0,(J2044-J2043)*1440,0),0)</f>
        <v>1.0000000000001563</v>
      </c>
      <c r="L2043" s="14">
        <f>2+L1784-Datos!$C$8</f>
        <v>11.18</v>
      </c>
      <c r="M2043" s="13" t="s">
        <v>55929</v>
      </c>
      <c r="N2043" s="1" t="s">
        <v>3428</v>
      </c>
      <c r="O2043" s="1">
        <v>10</v>
      </c>
      <c r="P2043" s="1" t="s">
        <v>818</v>
      </c>
      <c r="Q2043" s="4" t="s">
        <v>21</v>
      </c>
    </row>
    <row r="2044" spans="1:17" ht="22.5" x14ac:dyDescent="0.25">
      <c r="A2044" s="3">
        <v>1227</v>
      </c>
      <c r="B2044" s="1" t="s">
        <v>3429</v>
      </c>
      <c r="C2044" s="1" t="s">
        <v>15</v>
      </c>
      <c r="D2044" s="1" t="s">
        <v>40</v>
      </c>
      <c r="E2044" s="1">
        <v>74456176</v>
      </c>
      <c r="F2044" s="1" t="s">
        <v>3430</v>
      </c>
      <c r="G2044" s="1">
        <v>71541948</v>
      </c>
      <c r="H2044" s="1" t="s">
        <v>3431</v>
      </c>
      <c r="I2044" s="2">
        <v>45053</v>
      </c>
      <c r="J2044" s="15" t="str">
        <f>MID(Tabla1[[#This Row],[HORA]],1,5)</f>
        <v>13:09</v>
      </c>
      <c r="K2044" s="16">
        <f>IF(Tabla1[[#This Row],[FECHA]]=I2045,IF(J2045-J2044&gt;0,(J2045-J2044)*1440,0),0)</f>
        <v>2.9999999999998295</v>
      </c>
      <c r="L2044" s="14">
        <f>2+L1785-Datos!$C$8</f>
        <v>8.34</v>
      </c>
      <c r="M2044" s="13" t="s">
        <v>55840</v>
      </c>
      <c r="N2044" s="1" t="s">
        <v>3432</v>
      </c>
      <c r="O2044" s="1">
        <v>20</v>
      </c>
      <c r="P2044" s="1" t="s">
        <v>818</v>
      </c>
      <c r="Q2044" s="4" t="s">
        <v>21</v>
      </c>
    </row>
    <row r="2045" spans="1:17" ht="22.5" x14ac:dyDescent="0.25">
      <c r="A2045" s="3">
        <v>1228</v>
      </c>
      <c r="B2045" s="1" t="s">
        <v>3433</v>
      </c>
      <c r="C2045" s="1" t="s">
        <v>15</v>
      </c>
      <c r="D2045" s="1" t="s">
        <v>82</v>
      </c>
      <c r="E2045" s="1">
        <v>41415438</v>
      </c>
      <c r="F2045" s="1" t="s">
        <v>3434</v>
      </c>
      <c r="G2045" s="1">
        <v>2230560</v>
      </c>
      <c r="H2045" s="1" t="s">
        <v>3435</v>
      </c>
      <c r="I2045" s="2">
        <v>45053</v>
      </c>
      <c r="J2045" s="15" t="str">
        <f>MID(Tabla1[[#This Row],[HORA]],1,5)</f>
        <v>13:12</v>
      </c>
      <c r="K2045" s="16">
        <f>IF(Tabla1[[#This Row],[FECHA]]=I2046,IF(J2046-J2045&gt;0,(J2046-J2045)*1440,0),0)</f>
        <v>1.9999999999999929</v>
      </c>
      <c r="L2045" s="14">
        <f>2+L1786-Datos!$C$8</f>
        <v>9.2800000000000011</v>
      </c>
      <c r="M2045" s="13" t="s">
        <v>55931</v>
      </c>
      <c r="N2045" s="1" t="s">
        <v>3436</v>
      </c>
      <c r="O2045" s="1">
        <v>20</v>
      </c>
      <c r="P2045" s="1" t="s">
        <v>818</v>
      </c>
      <c r="Q2045" s="4" t="s">
        <v>21</v>
      </c>
    </row>
    <row r="2046" spans="1:17" ht="22.5" x14ac:dyDescent="0.25">
      <c r="A2046" s="3">
        <v>6008</v>
      </c>
      <c r="B2046" s="1" t="s">
        <v>18798</v>
      </c>
      <c r="C2046" s="1" t="s">
        <v>15</v>
      </c>
      <c r="D2046" s="1" t="s">
        <v>228</v>
      </c>
      <c r="E2046" s="1">
        <v>2204745</v>
      </c>
      <c r="F2046" s="1" t="s">
        <v>5821</v>
      </c>
      <c r="G2046" s="1">
        <v>48198142</v>
      </c>
      <c r="H2046" s="1" t="s">
        <v>3463</v>
      </c>
      <c r="I2046" s="2">
        <v>45053</v>
      </c>
      <c r="J2046" s="15" t="str">
        <f>MID(Tabla1[[#This Row],[HORA]],1,5)</f>
        <v>13:14</v>
      </c>
      <c r="K2046" s="16">
        <f>IF(Tabla1[[#This Row],[FECHA]]=I2047,IF(J2047-J2046&gt;0,(J2047-J2046)*1440,0),0)</f>
        <v>4.0000000000001457</v>
      </c>
      <c r="L2046" s="14">
        <f>2+L1787-Datos!$C$8</f>
        <v>9.52</v>
      </c>
      <c r="M2046" s="13" t="s">
        <v>55842</v>
      </c>
      <c r="N2046" s="1" t="s">
        <v>18799</v>
      </c>
      <c r="O2046" s="1">
        <v>20</v>
      </c>
      <c r="P2046" s="1" t="s">
        <v>20</v>
      </c>
      <c r="Q2046" s="4" t="s">
        <v>21</v>
      </c>
    </row>
    <row r="2047" spans="1:17" ht="22.5" x14ac:dyDescent="0.25">
      <c r="A2047" s="3">
        <v>6009</v>
      </c>
      <c r="B2047" s="1" t="s">
        <v>18800</v>
      </c>
      <c r="C2047" s="1" t="s">
        <v>15</v>
      </c>
      <c r="D2047" s="1" t="s">
        <v>61</v>
      </c>
      <c r="E2047" s="1">
        <v>45428214</v>
      </c>
      <c r="F2047" s="1" t="s">
        <v>18801</v>
      </c>
      <c r="G2047" s="1">
        <v>2230561</v>
      </c>
      <c r="H2047" s="1" t="s">
        <v>18802</v>
      </c>
      <c r="I2047" s="2">
        <v>45053</v>
      </c>
      <c r="J2047" s="15" t="str">
        <f>MID(Tabla1[[#This Row],[HORA]],1,5)</f>
        <v>13:18</v>
      </c>
      <c r="K2047" s="16">
        <f>IF(Tabla1[[#This Row],[FECHA]]=I2048,IF(J2048-J2047&gt;0,(J2048-J2047)*1440,0),0)</f>
        <v>21.999999999999922</v>
      </c>
      <c r="L2047" s="14">
        <f>2+L1788-Datos!$C$8</f>
        <v>7.19</v>
      </c>
      <c r="M2047" s="13" t="s">
        <v>55936</v>
      </c>
      <c r="N2047" s="1" t="s">
        <v>18803</v>
      </c>
      <c r="O2047" s="1">
        <v>15</v>
      </c>
      <c r="P2047" s="1" t="s">
        <v>20</v>
      </c>
      <c r="Q2047" s="4" t="s">
        <v>21</v>
      </c>
    </row>
    <row r="2048" spans="1:17" ht="22.5" x14ac:dyDescent="0.25">
      <c r="A2048" s="3">
        <v>6010</v>
      </c>
      <c r="B2048" s="1" t="s">
        <v>18804</v>
      </c>
      <c r="C2048" s="1" t="s">
        <v>15</v>
      </c>
      <c r="D2048" s="1" t="s">
        <v>40</v>
      </c>
      <c r="E2048" s="1">
        <v>41468978</v>
      </c>
      <c r="F2048" s="1" t="s">
        <v>18805</v>
      </c>
      <c r="G2048" s="1">
        <v>2230563</v>
      </c>
      <c r="H2048" s="1" t="s">
        <v>18806</v>
      </c>
      <c r="I2048" s="2">
        <v>45053</v>
      </c>
      <c r="J2048" s="15" t="str">
        <f>MID(Tabla1[[#This Row],[HORA]],1,5)</f>
        <v>13:40</v>
      </c>
      <c r="K2048" s="16">
        <f>IF(Tabla1[[#This Row],[FECHA]]=I2049,IF(J2049-J2048&gt;0,(J2049-J2048)*1440,0),0)</f>
        <v>12.999999999999954</v>
      </c>
      <c r="L2048" s="14">
        <f>2+L1789-Datos!$C$8</f>
        <v>8.43</v>
      </c>
      <c r="M2048" s="13" t="s">
        <v>55849</v>
      </c>
      <c r="N2048" s="1" t="s">
        <v>18807</v>
      </c>
      <c r="O2048" s="1">
        <v>20</v>
      </c>
      <c r="P2048" s="1" t="s">
        <v>20</v>
      </c>
      <c r="Q2048" s="4" t="s">
        <v>21</v>
      </c>
    </row>
    <row r="2049" spans="1:17" ht="22.5" x14ac:dyDescent="0.25">
      <c r="A2049" s="3">
        <v>1229</v>
      </c>
      <c r="B2049" s="1" t="s">
        <v>3437</v>
      </c>
      <c r="C2049" s="1" t="s">
        <v>15</v>
      </c>
      <c r="D2049" s="1" t="s">
        <v>40</v>
      </c>
      <c r="E2049" s="1">
        <v>71003355</v>
      </c>
      <c r="F2049" s="1" t="s">
        <v>3438</v>
      </c>
      <c r="G2049" s="1">
        <v>71003355</v>
      </c>
      <c r="H2049" s="1" t="s">
        <v>3438</v>
      </c>
      <c r="I2049" s="2">
        <v>45053</v>
      </c>
      <c r="J2049" s="15" t="str">
        <f>MID(Tabla1[[#This Row],[HORA]],1,5)</f>
        <v>13:53</v>
      </c>
      <c r="K2049" s="16">
        <f>IF(Tabla1[[#This Row],[FECHA]]=I2050,IF(J2050-J2049&gt;0,(J2050-J2049)*1440,0),0)</f>
        <v>1.0000000000001563</v>
      </c>
      <c r="L2049" s="14">
        <f>2+L1790-Datos!$C$8</f>
        <v>8.120000000000001</v>
      </c>
      <c r="M2049" s="13" t="s">
        <v>55964</v>
      </c>
      <c r="N2049" s="1" t="s">
        <v>1715</v>
      </c>
      <c r="O2049" s="1">
        <v>10</v>
      </c>
      <c r="P2049" s="1" t="s">
        <v>818</v>
      </c>
      <c r="Q2049" s="4" t="s">
        <v>21</v>
      </c>
    </row>
    <row r="2050" spans="1:17" ht="22.5" x14ac:dyDescent="0.25">
      <c r="A2050" s="3">
        <v>6011</v>
      </c>
      <c r="B2050" s="1" t="s">
        <v>18808</v>
      </c>
      <c r="C2050" s="1" t="s">
        <v>15</v>
      </c>
      <c r="D2050" s="1" t="s">
        <v>77</v>
      </c>
      <c r="E2050" s="1">
        <v>16592113</v>
      </c>
      <c r="F2050" s="1" t="s">
        <v>18809</v>
      </c>
      <c r="G2050" s="1">
        <v>2230566</v>
      </c>
      <c r="H2050" s="1" t="s">
        <v>6228</v>
      </c>
      <c r="I2050" s="2">
        <v>45053</v>
      </c>
      <c r="J2050" s="15" t="str">
        <f>MID(Tabla1[[#This Row],[HORA]],1,5)</f>
        <v>13:54</v>
      </c>
      <c r="K2050" s="16">
        <f>IF(Tabla1[[#This Row],[FECHA]]=I2051,IF(J2051-J2050&gt;0,(J2051-J2050)*1440,0),0)</f>
        <v>8.999999999999968</v>
      </c>
      <c r="L2050" s="14">
        <f>2+L1791-Datos!$C$8</f>
        <v>9.5</v>
      </c>
      <c r="M2050" s="13" t="s">
        <v>55965</v>
      </c>
      <c r="N2050" s="1" t="s">
        <v>1715</v>
      </c>
      <c r="O2050" s="1">
        <v>10</v>
      </c>
      <c r="P2050" s="1" t="s">
        <v>20</v>
      </c>
      <c r="Q2050" s="4" t="s">
        <v>21</v>
      </c>
    </row>
    <row r="2051" spans="1:17" ht="22.5" x14ac:dyDescent="0.25">
      <c r="A2051" s="3">
        <v>6012</v>
      </c>
      <c r="B2051" s="1" t="s">
        <v>18810</v>
      </c>
      <c r="C2051" s="1" t="s">
        <v>15</v>
      </c>
      <c r="D2051" s="1" t="s">
        <v>40</v>
      </c>
      <c r="E2051" s="1">
        <v>76264965</v>
      </c>
      <c r="F2051" s="1" t="s">
        <v>18811</v>
      </c>
      <c r="G2051" s="1">
        <v>1104417145</v>
      </c>
      <c r="H2051" s="1" t="s">
        <v>18812</v>
      </c>
      <c r="I2051" s="2">
        <v>45053</v>
      </c>
      <c r="J2051" s="15" t="str">
        <f>MID(Tabla1[[#This Row],[HORA]],1,5)</f>
        <v>14:03</v>
      </c>
      <c r="K2051" s="16">
        <f>IF(Tabla1[[#This Row],[FECHA]]=I2052,IF(J2052-J2051&gt;0,(J2052-J2051)*1440,0),0)</f>
        <v>2.9999999999999893</v>
      </c>
      <c r="L2051" s="14">
        <f>2+L1792-Datos!$C$8</f>
        <v>9.4400000000000013</v>
      </c>
      <c r="M2051" s="13" t="s">
        <v>55974</v>
      </c>
      <c r="N2051" s="1" t="s">
        <v>18813</v>
      </c>
      <c r="O2051" s="1">
        <v>10</v>
      </c>
      <c r="P2051" s="1" t="s">
        <v>27</v>
      </c>
      <c r="Q2051" s="4" t="s">
        <v>21</v>
      </c>
    </row>
    <row r="2052" spans="1:17" ht="22.5" x14ac:dyDescent="0.25">
      <c r="A2052" s="3">
        <v>6013</v>
      </c>
      <c r="B2052" s="1" t="s">
        <v>18814</v>
      </c>
      <c r="C2052" s="1" t="s">
        <v>15</v>
      </c>
      <c r="D2052" s="1" t="s">
        <v>33</v>
      </c>
      <c r="E2052" s="1">
        <v>7872526</v>
      </c>
      <c r="F2052" s="1" t="s">
        <v>18815</v>
      </c>
      <c r="G2052" s="1">
        <v>2230567</v>
      </c>
      <c r="H2052" s="1" t="s">
        <v>18816</v>
      </c>
      <c r="I2052" s="2">
        <v>45053</v>
      </c>
      <c r="J2052" s="15" t="str">
        <f>MID(Tabla1[[#This Row],[HORA]],1,5)</f>
        <v>14:06</v>
      </c>
      <c r="K2052" s="16">
        <f>IF(Tabla1[[#This Row],[FECHA]]=I2053,IF(J2053-J2052&gt;0,(J2053-J2052)*1440,0),0)</f>
        <v>10.999999999999961</v>
      </c>
      <c r="L2052" s="14">
        <f>2+L1793-Datos!$C$8</f>
        <v>9.34</v>
      </c>
      <c r="M2052" s="13" t="s">
        <v>55977</v>
      </c>
      <c r="N2052" s="1" t="s">
        <v>18817</v>
      </c>
      <c r="O2052" s="1">
        <v>15</v>
      </c>
      <c r="P2052" s="1" t="s">
        <v>27</v>
      </c>
      <c r="Q2052" s="4" t="s">
        <v>21</v>
      </c>
    </row>
    <row r="2053" spans="1:17" ht="22.5" x14ac:dyDescent="0.25">
      <c r="A2053" s="3">
        <v>6014</v>
      </c>
      <c r="B2053" s="1" t="s">
        <v>18818</v>
      </c>
      <c r="C2053" s="1" t="s">
        <v>15</v>
      </c>
      <c r="D2053" s="1" t="s">
        <v>40</v>
      </c>
      <c r="E2053" s="1">
        <v>16451700</v>
      </c>
      <c r="F2053" s="1" t="s">
        <v>18819</v>
      </c>
      <c r="G2053" s="1">
        <v>2230568</v>
      </c>
      <c r="H2053" s="1" t="s">
        <v>18820</v>
      </c>
      <c r="I2053" s="2">
        <v>45053</v>
      </c>
      <c r="J2053" s="15" t="str">
        <f>MID(Tabla1[[#This Row],[HORA]],1,5)</f>
        <v>14:17</v>
      </c>
      <c r="K2053" s="16">
        <f>IF(Tabla1[[#This Row],[FECHA]]=I2054,IF(J2054-J2053&gt;0,(J2054-J2053)*1440,0),0)</f>
        <v>0.99999999999999645</v>
      </c>
      <c r="L2053" s="14">
        <f>2+L1794-Datos!$C$8</f>
        <v>7.0500000000000007</v>
      </c>
      <c r="M2053" s="13" t="s">
        <v>55853</v>
      </c>
      <c r="N2053" s="1" t="s">
        <v>18821</v>
      </c>
      <c r="O2053" s="1">
        <v>18</v>
      </c>
      <c r="P2053" s="1" t="s">
        <v>27</v>
      </c>
      <c r="Q2053" s="4" t="s">
        <v>21</v>
      </c>
    </row>
    <row r="2054" spans="1:17" ht="22.5" x14ac:dyDescent="0.25">
      <c r="A2054" s="3">
        <v>6015</v>
      </c>
      <c r="B2054" s="1" t="s">
        <v>18822</v>
      </c>
      <c r="C2054" s="1" t="s">
        <v>15</v>
      </c>
      <c r="D2054" s="1" t="s">
        <v>40</v>
      </c>
      <c r="E2054" s="1">
        <v>16725033</v>
      </c>
      <c r="F2054" s="1" t="s">
        <v>18823</v>
      </c>
      <c r="G2054" s="1">
        <v>16725033</v>
      </c>
      <c r="H2054" s="1" t="s">
        <v>18823</v>
      </c>
      <c r="I2054" s="2">
        <v>45053</v>
      </c>
      <c r="J2054" s="15" t="str">
        <f>MID(Tabla1[[#This Row],[HORA]],1,5)</f>
        <v>14:18</v>
      </c>
      <c r="K2054" s="16">
        <f>IF(Tabla1[[#This Row],[FECHA]]=I2055,IF(J2055-J2054&gt;0,(J2055-J2054)*1440,0),0)</f>
        <v>1.9999999999999929</v>
      </c>
      <c r="L2054" s="14">
        <f>2+L1795-Datos!$C$8</f>
        <v>8.34</v>
      </c>
      <c r="M2054" s="13" t="s">
        <v>55985</v>
      </c>
      <c r="N2054" s="1" t="s">
        <v>18824</v>
      </c>
      <c r="O2054" s="1">
        <v>160</v>
      </c>
      <c r="P2054" s="1" t="s">
        <v>27</v>
      </c>
      <c r="Q2054" s="4" t="s">
        <v>21</v>
      </c>
    </row>
    <row r="2055" spans="1:17" ht="22.5" x14ac:dyDescent="0.25">
      <c r="A2055" s="3">
        <v>1230</v>
      </c>
      <c r="B2055" s="1" t="s">
        <v>3439</v>
      </c>
      <c r="C2055" s="1" t="s">
        <v>15</v>
      </c>
      <c r="D2055" s="1" t="s">
        <v>141</v>
      </c>
      <c r="E2055" s="1">
        <v>27432437</v>
      </c>
      <c r="F2055" s="1" t="s">
        <v>3440</v>
      </c>
      <c r="G2055" s="1">
        <v>2230570</v>
      </c>
      <c r="H2055" s="1" t="s">
        <v>3441</v>
      </c>
      <c r="I2055" s="2">
        <v>45053</v>
      </c>
      <c r="J2055" s="15" t="str">
        <f>MID(Tabla1[[#This Row],[HORA]],1,5)</f>
        <v>14:20</v>
      </c>
      <c r="K2055" s="16">
        <f>IF(Tabla1[[#This Row],[FECHA]]=I2056,IF(J2056-J2055&gt;0,(J2056-J2055)*1440,0),0)</f>
        <v>0</v>
      </c>
      <c r="L2055" s="14">
        <f>2+L1796-Datos!$C$8</f>
        <v>7.3500000000000005</v>
      </c>
      <c r="M2055" s="13" t="s">
        <v>55987</v>
      </c>
      <c r="N2055" s="1" t="s">
        <v>3442</v>
      </c>
      <c r="O2055" s="1">
        <v>3</v>
      </c>
      <c r="P2055" s="1" t="s">
        <v>300</v>
      </c>
      <c r="Q2055" s="4" t="s">
        <v>21</v>
      </c>
    </row>
    <row r="2056" spans="1:17" ht="22.5" x14ac:dyDescent="0.25">
      <c r="A2056" s="3">
        <v>6016</v>
      </c>
      <c r="B2056" s="1" t="s">
        <v>18825</v>
      </c>
      <c r="C2056" s="1" t="s">
        <v>15</v>
      </c>
      <c r="D2056" s="1" t="s">
        <v>637</v>
      </c>
      <c r="E2056" s="1">
        <v>40920804</v>
      </c>
      <c r="F2056" s="1" t="s">
        <v>18826</v>
      </c>
      <c r="G2056" s="1">
        <v>2230571</v>
      </c>
      <c r="H2056" s="1" t="s">
        <v>18827</v>
      </c>
      <c r="I2056" s="2">
        <v>45053</v>
      </c>
      <c r="J2056" s="15" t="str">
        <f>MID(Tabla1[[#This Row],[HORA]],1,5)</f>
        <v>14:20</v>
      </c>
      <c r="K2056" s="16">
        <f>IF(Tabla1[[#This Row],[FECHA]]=I2057,IF(J2057-J2056&gt;0,(J2057-J2056)*1440,0),0)</f>
        <v>3.9999999999999858</v>
      </c>
      <c r="L2056" s="14">
        <f>2+L1797-Datos!$C$8</f>
        <v>10.36</v>
      </c>
      <c r="M2056" s="13" t="s">
        <v>55987</v>
      </c>
      <c r="N2056" s="1" t="s">
        <v>18828</v>
      </c>
      <c r="O2056" s="1">
        <v>18</v>
      </c>
      <c r="P2056" s="1" t="s">
        <v>27</v>
      </c>
      <c r="Q2056" s="4" t="s">
        <v>21</v>
      </c>
    </row>
    <row r="2057" spans="1:17" ht="22.5" x14ac:dyDescent="0.25">
      <c r="A2057" s="3">
        <v>1231</v>
      </c>
      <c r="B2057" s="1" t="s">
        <v>3443</v>
      </c>
      <c r="C2057" s="1" t="s">
        <v>15</v>
      </c>
      <c r="D2057" s="1" t="s">
        <v>161</v>
      </c>
      <c r="E2057" s="1">
        <v>70070528</v>
      </c>
      <c r="F2057" s="1" t="s">
        <v>3444</v>
      </c>
      <c r="G2057" s="1">
        <v>28066559</v>
      </c>
      <c r="H2057" s="1" t="s">
        <v>3445</v>
      </c>
      <c r="I2057" s="2">
        <v>45053</v>
      </c>
      <c r="J2057" s="15" t="str">
        <f>MID(Tabla1[[#This Row],[HORA]],1,5)</f>
        <v>14:24</v>
      </c>
      <c r="K2057" s="16">
        <f>IF(Tabla1[[#This Row],[FECHA]]=I2058,IF(J2058-J2057&gt;0,(J2058-J2057)*1440,0),0)</f>
        <v>0</v>
      </c>
      <c r="L2057" s="14">
        <f>2+L1798-Datos!$C$8</f>
        <v>12.420000000000002</v>
      </c>
      <c r="M2057" s="13" t="s">
        <v>55990</v>
      </c>
      <c r="N2057" s="1" t="s">
        <v>3446</v>
      </c>
      <c r="O2057" s="1">
        <v>100</v>
      </c>
      <c r="P2057" s="1" t="s">
        <v>300</v>
      </c>
      <c r="Q2057" s="4" t="s">
        <v>21</v>
      </c>
    </row>
    <row r="2058" spans="1:17" ht="22.5" x14ac:dyDescent="0.25">
      <c r="A2058" s="3">
        <v>6017</v>
      </c>
      <c r="B2058" s="1" t="s">
        <v>18829</v>
      </c>
      <c r="C2058" s="1" t="s">
        <v>15</v>
      </c>
      <c r="D2058" s="1" t="s">
        <v>8138</v>
      </c>
      <c r="E2058" s="1">
        <v>16655705</v>
      </c>
      <c r="F2058" s="1" t="s">
        <v>12168</v>
      </c>
      <c r="G2058" s="1">
        <v>2230572</v>
      </c>
      <c r="H2058" s="1" t="s">
        <v>12169</v>
      </c>
      <c r="I2058" s="2">
        <v>45053</v>
      </c>
      <c r="J2058" s="15" t="str">
        <f>MID(Tabla1[[#This Row],[HORA]],1,5)</f>
        <v>14:24</v>
      </c>
      <c r="K2058" s="16">
        <f>IF(Tabla1[[#This Row],[FECHA]]=I2059,IF(J2059-J2058&gt;0,(J2059-J2058)*1440,0),0)</f>
        <v>0.99999999999999645</v>
      </c>
      <c r="L2058" s="14">
        <f>2+L1799-Datos!$C$8</f>
        <v>8.2900000000000009</v>
      </c>
      <c r="M2058" s="13" t="s">
        <v>55990</v>
      </c>
      <c r="N2058" s="1" t="s">
        <v>18830</v>
      </c>
      <c r="O2058" s="1">
        <v>10</v>
      </c>
      <c r="P2058" s="1" t="s">
        <v>27</v>
      </c>
      <c r="Q2058" s="4" t="s">
        <v>21</v>
      </c>
    </row>
    <row r="2059" spans="1:17" ht="22.5" x14ac:dyDescent="0.25">
      <c r="A2059" s="3">
        <v>6018</v>
      </c>
      <c r="B2059" s="1" t="s">
        <v>18831</v>
      </c>
      <c r="C2059" s="1" t="s">
        <v>15</v>
      </c>
      <c r="D2059" s="1" t="s">
        <v>40</v>
      </c>
      <c r="E2059" s="1">
        <v>73175751</v>
      </c>
      <c r="F2059" s="1" t="s">
        <v>18832</v>
      </c>
      <c r="G2059" s="1">
        <v>73175751</v>
      </c>
      <c r="H2059" s="1" t="s">
        <v>18832</v>
      </c>
      <c r="I2059" s="2">
        <v>45053</v>
      </c>
      <c r="J2059" s="15" t="str">
        <f>MID(Tabla1[[#This Row],[HORA]],1,5)</f>
        <v>14:25</v>
      </c>
      <c r="K2059" s="16">
        <f>IF(Tabla1[[#This Row],[FECHA]]=I2060,IF(J2060-J2059&gt;0,(J2060-J2059)*1440,0),0)</f>
        <v>12.000000000000117</v>
      </c>
      <c r="L2059" s="14">
        <f>2+L1800-Datos!$C$8</f>
        <v>8.1000000000000014</v>
      </c>
      <c r="M2059" s="13" t="s">
        <v>55855</v>
      </c>
      <c r="N2059" s="1" t="s">
        <v>8389</v>
      </c>
      <c r="O2059" s="1">
        <v>5</v>
      </c>
      <c r="P2059" s="1" t="s">
        <v>27</v>
      </c>
      <c r="Q2059" s="4" t="s">
        <v>21</v>
      </c>
    </row>
    <row r="2060" spans="1:17" ht="22.5" x14ac:dyDescent="0.25">
      <c r="A2060" s="3">
        <v>6019</v>
      </c>
      <c r="B2060" s="1" t="s">
        <v>18833</v>
      </c>
      <c r="C2060" s="1" t="s">
        <v>15</v>
      </c>
      <c r="D2060" s="1" t="s">
        <v>33</v>
      </c>
      <c r="E2060" s="1">
        <v>3206430</v>
      </c>
      <c r="F2060" s="1" t="s">
        <v>18834</v>
      </c>
      <c r="G2060" s="1">
        <v>2230575</v>
      </c>
      <c r="H2060" s="1" t="s">
        <v>18835</v>
      </c>
      <c r="I2060" s="2">
        <v>45053</v>
      </c>
      <c r="J2060" s="15" t="str">
        <f>MID(Tabla1[[#This Row],[HORA]],1,5)</f>
        <v>14:37</v>
      </c>
      <c r="K2060" s="16">
        <f>IF(Tabla1[[#This Row],[FECHA]]=I2061,IF(J2061-J2060&gt;0,(J2061-J2060)*1440,0),0)</f>
        <v>5.9999999999999787</v>
      </c>
      <c r="L2060" s="14">
        <f>2+L1801-Datos!$C$8</f>
        <v>10.190000000000001</v>
      </c>
      <c r="M2060" s="13" t="s">
        <v>55998</v>
      </c>
      <c r="N2060" s="1" t="s">
        <v>18836</v>
      </c>
      <c r="O2060" s="1">
        <v>25</v>
      </c>
      <c r="P2060" s="1" t="s">
        <v>27</v>
      </c>
      <c r="Q2060" s="4" t="s">
        <v>21</v>
      </c>
    </row>
    <row r="2061" spans="1:17" ht="22.5" x14ac:dyDescent="0.25">
      <c r="A2061" s="3">
        <v>1232</v>
      </c>
      <c r="B2061" s="1" t="s">
        <v>3447</v>
      </c>
      <c r="C2061" s="1" t="s">
        <v>15</v>
      </c>
      <c r="D2061" s="1" t="s">
        <v>40</v>
      </c>
      <c r="E2061" s="1">
        <v>16620229</v>
      </c>
      <c r="F2061" s="1" t="s">
        <v>3448</v>
      </c>
      <c r="G2061" s="1">
        <v>42647204</v>
      </c>
      <c r="H2061" s="1" t="s">
        <v>3449</v>
      </c>
      <c r="I2061" s="2">
        <v>45053</v>
      </c>
      <c r="J2061" s="15" t="str">
        <f>MID(Tabla1[[#This Row],[HORA]],1,5)</f>
        <v>14:43</v>
      </c>
      <c r="K2061" s="16">
        <f>IF(Tabla1[[#This Row],[FECHA]]=I2062,IF(J2062-J2061&gt;0,(J2062-J2061)*1440,0),0)</f>
        <v>0</v>
      </c>
      <c r="L2061" s="14">
        <f>2+L1802-Datos!$C$8</f>
        <v>7.53</v>
      </c>
      <c r="M2061" s="13" t="s">
        <v>56003</v>
      </c>
      <c r="N2061" s="1" t="s">
        <v>3450</v>
      </c>
      <c r="O2061" s="1">
        <v>12</v>
      </c>
      <c r="P2061" s="1" t="s">
        <v>300</v>
      </c>
      <c r="Q2061" s="4" t="s">
        <v>21</v>
      </c>
    </row>
    <row r="2062" spans="1:17" ht="22.5" x14ac:dyDescent="0.25">
      <c r="A2062" s="3">
        <v>6020</v>
      </c>
      <c r="B2062" s="1" t="s">
        <v>18837</v>
      </c>
      <c r="C2062" s="1" t="s">
        <v>15</v>
      </c>
      <c r="D2062" s="1" t="s">
        <v>172</v>
      </c>
      <c r="E2062" s="1">
        <v>77380922</v>
      </c>
      <c r="F2062" s="1" t="s">
        <v>18838</v>
      </c>
      <c r="G2062" s="1">
        <v>2230580</v>
      </c>
      <c r="H2062" s="1" t="s">
        <v>18839</v>
      </c>
      <c r="I2062" s="2">
        <v>45053</v>
      </c>
      <c r="J2062" s="15" t="str">
        <f>MID(Tabla1[[#This Row],[HORA]],1,5)</f>
        <v>14:43</v>
      </c>
      <c r="K2062" s="16">
        <f>IF(Tabla1[[#This Row],[FECHA]]=I2063,IF(J2063-J2062&gt;0,(J2063-J2062)*1440,0),0)</f>
        <v>1.9999999999999929</v>
      </c>
      <c r="L2062" s="14">
        <f>2+L1803-Datos!$C$8</f>
        <v>9.2600000000000016</v>
      </c>
      <c r="M2062" s="13" t="s">
        <v>56003</v>
      </c>
      <c r="N2062" s="1" t="s">
        <v>18840</v>
      </c>
      <c r="O2062" s="1">
        <v>30</v>
      </c>
      <c r="P2062" s="1" t="s">
        <v>27</v>
      </c>
      <c r="Q2062" s="4" t="s">
        <v>21</v>
      </c>
    </row>
    <row r="2063" spans="1:17" ht="22.5" x14ac:dyDescent="0.25">
      <c r="A2063" s="3">
        <v>1233</v>
      </c>
      <c r="B2063" s="1" t="s">
        <v>3451</v>
      </c>
      <c r="C2063" s="1" t="s">
        <v>15</v>
      </c>
      <c r="D2063" s="1" t="s">
        <v>40</v>
      </c>
      <c r="E2063" s="1">
        <v>80293700</v>
      </c>
      <c r="F2063" s="1" t="s">
        <v>3452</v>
      </c>
      <c r="G2063" s="1">
        <v>0</v>
      </c>
      <c r="H2063" s="1" t="s">
        <v>1788</v>
      </c>
      <c r="I2063" s="2">
        <v>45053</v>
      </c>
      <c r="J2063" s="15" t="str">
        <f>MID(Tabla1[[#This Row],[HORA]],1,5)</f>
        <v>14:45</v>
      </c>
      <c r="K2063" s="16">
        <f>IF(Tabla1[[#This Row],[FECHA]]=I2064,IF(J2064-J2063&gt;0,(J2064-J2063)*1440,0),0)</f>
        <v>2.9999999999999893</v>
      </c>
      <c r="L2063" s="14">
        <f>2+L1804-Datos!$C$8</f>
        <v>11.120000000000001</v>
      </c>
      <c r="M2063" s="13" t="s">
        <v>56005</v>
      </c>
      <c r="N2063" s="1" t="s">
        <v>1715</v>
      </c>
      <c r="O2063" s="1">
        <v>40</v>
      </c>
      <c r="P2063" s="1" t="s">
        <v>300</v>
      </c>
      <c r="Q2063" s="4" t="s">
        <v>21</v>
      </c>
    </row>
    <row r="2064" spans="1:17" ht="22.5" x14ac:dyDescent="0.25">
      <c r="A2064" s="3">
        <v>6021</v>
      </c>
      <c r="B2064" s="1" t="s">
        <v>18841</v>
      </c>
      <c r="C2064" s="1" t="s">
        <v>15</v>
      </c>
      <c r="D2064" s="1" t="s">
        <v>33</v>
      </c>
      <c r="E2064" s="1">
        <v>48697725</v>
      </c>
      <c r="F2064" s="1" t="s">
        <v>18842</v>
      </c>
      <c r="G2064" s="1">
        <v>2230581</v>
      </c>
      <c r="H2064" s="1" t="s">
        <v>18843</v>
      </c>
      <c r="I2064" s="2">
        <v>45053</v>
      </c>
      <c r="J2064" s="15" t="str">
        <f>MID(Tabla1[[#This Row],[HORA]],1,5)</f>
        <v>14:48</v>
      </c>
      <c r="K2064" s="16">
        <f>IF(Tabla1[[#This Row],[FECHA]]=I2065,IF(J2065-J2064&gt;0,(J2065-J2064)*1440,0),0)</f>
        <v>1.9999999999999929</v>
      </c>
      <c r="L2064" s="14">
        <f>2+L1805-Datos!$C$8</f>
        <v>8.42</v>
      </c>
      <c r="M2064" s="13" t="s">
        <v>56008</v>
      </c>
      <c r="N2064" s="1" t="s">
        <v>18844</v>
      </c>
      <c r="O2064" s="1">
        <v>20</v>
      </c>
      <c r="P2064" s="1" t="s">
        <v>27</v>
      </c>
      <c r="Q2064" s="4" t="s">
        <v>21</v>
      </c>
    </row>
    <row r="2065" spans="1:17" ht="22.5" x14ac:dyDescent="0.25">
      <c r="A2065" s="3">
        <v>6022</v>
      </c>
      <c r="B2065" s="1" t="s">
        <v>18845</v>
      </c>
      <c r="C2065" s="1" t="s">
        <v>15</v>
      </c>
      <c r="D2065" s="1" t="s">
        <v>40</v>
      </c>
      <c r="E2065" s="1">
        <v>80241428</v>
      </c>
      <c r="F2065" s="1" t="s">
        <v>18846</v>
      </c>
      <c r="G2065" s="1">
        <v>2230584</v>
      </c>
      <c r="H2065" s="1" t="s">
        <v>18847</v>
      </c>
      <c r="I2065" s="2">
        <v>45053</v>
      </c>
      <c r="J2065" s="15" t="str">
        <f>MID(Tabla1[[#This Row],[HORA]],1,5)</f>
        <v>14:50</v>
      </c>
      <c r="K2065" s="16">
        <f>IF(Tabla1[[#This Row],[FECHA]]=I2066,IF(J2066-J2065&gt;0,(J2066-J2065)*1440,0),0)</f>
        <v>6.9999999999999751</v>
      </c>
      <c r="L2065" s="14">
        <f>2+L1806-Datos!$C$8</f>
        <v>9.08</v>
      </c>
      <c r="M2065" s="13" t="s">
        <v>56010</v>
      </c>
      <c r="N2065" s="1" t="s">
        <v>18848</v>
      </c>
      <c r="O2065" s="1">
        <v>15</v>
      </c>
      <c r="P2065" s="1" t="s">
        <v>27</v>
      </c>
      <c r="Q2065" s="4" t="s">
        <v>21</v>
      </c>
    </row>
    <row r="2066" spans="1:17" ht="22.5" x14ac:dyDescent="0.25">
      <c r="A2066" s="3">
        <v>1234</v>
      </c>
      <c r="B2066" s="1" t="s">
        <v>3453</v>
      </c>
      <c r="C2066" s="1" t="s">
        <v>15</v>
      </c>
      <c r="D2066" s="1" t="s">
        <v>77</v>
      </c>
      <c r="E2066" s="1">
        <v>40652957</v>
      </c>
      <c r="F2066" s="1" t="s">
        <v>3454</v>
      </c>
      <c r="G2066" s="1">
        <v>19250097</v>
      </c>
      <c r="H2066" s="1" t="s">
        <v>3455</v>
      </c>
      <c r="I2066" s="2">
        <v>45053</v>
      </c>
      <c r="J2066" s="15" t="str">
        <f>MID(Tabla1[[#This Row],[HORA]],1,5)</f>
        <v>14:57</v>
      </c>
      <c r="K2066" s="16">
        <f>IF(Tabla1[[#This Row],[FECHA]]=I2067,IF(J2067-J2066&gt;0,(J2067-J2066)*1440,0),0)</f>
        <v>0</v>
      </c>
      <c r="L2066" s="14">
        <f>2+L1807-Datos!$C$8</f>
        <v>9.02</v>
      </c>
      <c r="M2066" s="13" t="s">
        <v>56016</v>
      </c>
      <c r="N2066" s="1" t="s">
        <v>3456</v>
      </c>
      <c r="O2066" s="1">
        <v>13</v>
      </c>
      <c r="P2066" s="1" t="s">
        <v>300</v>
      </c>
      <c r="Q2066" s="4" t="s">
        <v>21</v>
      </c>
    </row>
    <row r="2067" spans="1:17" ht="22.5" x14ac:dyDescent="0.25">
      <c r="A2067" s="3">
        <v>6023</v>
      </c>
      <c r="B2067" s="1" t="s">
        <v>18849</v>
      </c>
      <c r="C2067" s="1" t="s">
        <v>15</v>
      </c>
      <c r="D2067" s="1" t="s">
        <v>33</v>
      </c>
      <c r="E2067" s="1">
        <v>75121264</v>
      </c>
      <c r="F2067" s="1" t="s">
        <v>18850</v>
      </c>
      <c r="G2067" s="1">
        <v>75121264</v>
      </c>
      <c r="H2067" s="1" t="s">
        <v>18850</v>
      </c>
      <c r="I2067" s="2">
        <v>45053</v>
      </c>
      <c r="J2067" s="15" t="str">
        <f>MID(Tabla1[[#This Row],[HORA]],1,5)</f>
        <v>14:57</v>
      </c>
      <c r="K2067" s="16">
        <f>IF(Tabla1[[#This Row],[FECHA]]=I2068,IF(J2068-J2067&gt;0,(J2068-J2067)*1440,0),0)</f>
        <v>2.9999999999999893</v>
      </c>
      <c r="L2067" s="14">
        <f>2+L1808-Datos!$C$8</f>
        <v>7.120000000000001</v>
      </c>
      <c r="M2067" s="13" t="s">
        <v>56016</v>
      </c>
      <c r="N2067" s="1" t="s">
        <v>9859</v>
      </c>
      <c r="O2067" s="1">
        <v>35</v>
      </c>
      <c r="P2067" s="1" t="s">
        <v>27</v>
      </c>
      <c r="Q2067" s="4" t="s">
        <v>21</v>
      </c>
    </row>
    <row r="2068" spans="1:17" ht="22.5" x14ac:dyDescent="0.25">
      <c r="A2068" s="3">
        <v>1235</v>
      </c>
      <c r="B2068" s="1" t="s">
        <v>3457</v>
      </c>
      <c r="C2068" s="1" t="s">
        <v>15</v>
      </c>
      <c r="D2068" s="1" t="s">
        <v>33</v>
      </c>
      <c r="E2068" s="1">
        <v>3230671</v>
      </c>
      <c r="F2068" s="1" t="s">
        <v>3458</v>
      </c>
      <c r="G2068" s="1">
        <v>0</v>
      </c>
      <c r="H2068" s="1" t="s">
        <v>1788</v>
      </c>
      <c r="I2068" s="2">
        <v>45053</v>
      </c>
      <c r="J2068" s="15" t="str">
        <f>MID(Tabla1[[#This Row],[HORA]],1,5)</f>
        <v>15:00</v>
      </c>
      <c r="K2068" s="16">
        <f>IF(Tabla1[[#This Row],[FECHA]]=I2069,IF(J2069-J2068&gt;0,(J2069-J2068)*1440,0),0)</f>
        <v>7.9999999999999716</v>
      </c>
      <c r="L2068" s="14">
        <f>2+L1809-Datos!$C$8</f>
        <v>8.1300000000000008</v>
      </c>
      <c r="M2068" s="13" t="s">
        <v>56130</v>
      </c>
      <c r="N2068" s="1" t="s">
        <v>1715</v>
      </c>
      <c r="O2068" s="1">
        <v>15</v>
      </c>
      <c r="P2068" s="1" t="s">
        <v>300</v>
      </c>
      <c r="Q2068" s="4" t="s">
        <v>21</v>
      </c>
    </row>
    <row r="2069" spans="1:17" ht="22.5" x14ac:dyDescent="0.25">
      <c r="A2069" s="3">
        <v>6024</v>
      </c>
      <c r="B2069" s="1" t="s">
        <v>18851</v>
      </c>
      <c r="C2069" s="1" t="s">
        <v>15</v>
      </c>
      <c r="D2069" s="1" t="s">
        <v>23</v>
      </c>
      <c r="E2069" s="1">
        <v>16467087</v>
      </c>
      <c r="F2069" s="1" t="s">
        <v>18852</v>
      </c>
      <c r="G2069" s="1">
        <v>16467087</v>
      </c>
      <c r="H2069" s="1" t="s">
        <v>18852</v>
      </c>
      <c r="I2069" s="2">
        <v>45053</v>
      </c>
      <c r="J2069" s="15" t="str">
        <f>MID(Tabla1[[#This Row],[HORA]],1,5)</f>
        <v>15:08</v>
      </c>
      <c r="K2069" s="16">
        <f>IF(Tabla1[[#This Row],[FECHA]]=I2070,IF(J2070-J2069&gt;0,(J2070-J2069)*1440,0),0)</f>
        <v>3.9999999999999858</v>
      </c>
      <c r="L2069" s="14">
        <f>2+L1810-Datos!$C$8</f>
        <v>9.5</v>
      </c>
      <c r="M2069" s="13" t="s">
        <v>56138</v>
      </c>
      <c r="N2069" s="1" t="s">
        <v>18853</v>
      </c>
      <c r="O2069" s="1">
        <v>30</v>
      </c>
      <c r="P2069" s="1" t="s">
        <v>27</v>
      </c>
      <c r="Q2069" s="4" t="s">
        <v>21</v>
      </c>
    </row>
    <row r="2070" spans="1:17" ht="22.5" x14ac:dyDescent="0.25">
      <c r="A2070" s="3">
        <v>6025</v>
      </c>
      <c r="B2070" s="1" t="s">
        <v>18854</v>
      </c>
      <c r="C2070" s="1" t="s">
        <v>15</v>
      </c>
      <c r="D2070" s="1" t="s">
        <v>23</v>
      </c>
      <c r="E2070" s="1">
        <v>47321628</v>
      </c>
      <c r="F2070" s="1" t="s">
        <v>18855</v>
      </c>
      <c r="G2070" s="1">
        <v>47321628</v>
      </c>
      <c r="H2070" s="1" t="s">
        <v>18855</v>
      </c>
      <c r="I2070" s="2">
        <v>45053</v>
      </c>
      <c r="J2070" s="15" t="str">
        <f>MID(Tabla1[[#This Row],[HORA]],1,5)</f>
        <v>15:12</v>
      </c>
      <c r="K2070" s="16">
        <f>IF(Tabla1[[#This Row],[FECHA]]=I2071,IF(J2071-J2070&gt;0,(J2071-J2070)*1440,0),0)</f>
        <v>4.9999999999999822</v>
      </c>
      <c r="L2070" s="14">
        <f>2+L1811-Datos!$C$8</f>
        <v>9.25</v>
      </c>
      <c r="M2070" s="13" t="s">
        <v>55867</v>
      </c>
      <c r="N2070" s="1" t="s">
        <v>18856</v>
      </c>
      <c r="O2070" s="1">
        <v>30</v>
      </c>
      <c r="P2070" s="1" t="s">
        <v>27</v>
      </c>
      <c r="Q2070" s="4" t="s">
        <v>21</v>
      </c>
    </row>
    <row r="2071" spans="1:17" ht="22.5" x14ac:dyDescent="0.25">
      <c r="A2071" s="3">
        <v>1236</v>
      </c>
      <c r="B2071" s="1" t="s">
        <v>3459</v>
      </c>
      <c r="C2071" s="1" t="s">
        <v>15</v>
      </c>
      <c r="D2071" s="1" t="s">
        <v>33</v>
      </c>
      <c r="E2071" s="1">
        <v>71413179</v>
      </c>
      <c r="F2071" s="1" t="s">
        <v>3460</v>
      </c>
      <c r="G2071" s="1">
        <v>0</v>
      </c>
      <c r="H2071" s="1" t="s">
        <v>1788</v>
      </c>
      <c r="I2071" s="2">
        <v>45053</v>
      </c>
      <c r="J2071" s="15" t="str">
        <f>MID(Tabla1[[#This Row],[HORA]],1,5)</f>
        <v>15:17</v>
      </c>
      <c r="K2071" s="16">
        <f>IF(Tabla1[[#This Row],[FECHA]]=I2072,IF(J2072-J2071&gt;0,(J2072-J2071)*1440,0),0)</f>
        <v>1.0000000000001563</v>
      </c>
      <c r="L2071" s="14">
        <f>2+L1812-Datos!$C$8</f>
        <v>12.190000000000001</v>
      </c>
      <c r="M2071" s="13" t="s">
        <v>55872</v>
      </c>
      <c r="N2071" s="1" t="s">
        <v>1715</v>
      </c>
      <c r="O2071" s="1">
        <v>10</v>
      </c>
      <c r="P2071" s="1" t="s">
        <v>300</v>
      </c>
      <c r="Q2071" s="4" t="s">
        <v>21</v>
      </c>
    </row>
    <row r="2072" spans="1:17" ht="22.5" x14ac:dyDescent="0.25">
      <c r="A2072" s="3">
        <v>6026</v>
      </c>
      <c r="B2072" s="1" t="s">
        <v>18857</v>
      </c>
      <c r="C2072" s="1" t="s">
        <v>15</v>
      </c>
      <c r="D2072" s="1" t="s">
        <v>40</v>
      </c>
      <c r="E2072" s="1">
        <v>16611943</v>
      </c>
      <c r="F2072" s="1" t="s">
        <v>18858</v>
      </c>
      <c r="G2072" s="1">
        <v>2230590</v>
      </c>
      <c r="H2072" s="1" t="s">
        <v>18859</v>
      </c>
      <c r="I2072" s="2">
        <v>45053</v>
      </c>
      <c r="J2072" s="15" t="str">
        <f>MID(Tabla1[[#This Row],[HORA]],1,5)</f>
        <v>15:18</v>
      </c>
      <c r="K2072" s="16">
        <f>IF(Tabla1[[#This Row],[FECHA]]=I2073,IF(J2073-J2072&gt;0,(J2073-J2072)*1440,0),0)</f>
        <v>0.99999999999983658</v>
      </c>
      <c r="L2072" s="14">
        <f>2+L1813-Datos!$C$8</f>
        <v>9.34</v>
      </c>
      <c r="M2072" s="13" t="s">
        <v>55873</v>
      </c>
      <c r="N2072" s="1" t="s">
        <v>8473</v>
      </c>
      <c r="O2072" s="1">
        <v>10</v>
      </c>
      <c r="P2072" s="1" t="s">
        <v>27</v>
      </c>
      <c r="Q2072" s="4" t="s">
        <v>21</v>
      </c>
    </row>
    <row r="2073" spans="1:17" ht="22.5" x14ac:dyDescent="0.25">
      <c r="A2073" s="3">
        <v>1237</v>
      </c>
      <c r="B2073" s="1" t="s">
        <v>3461</v>
      </c>
      <c r="C2073" s="1" t="s">
        <v>15</v>
      </c>
      <c r="D2073" s="1" t="s">
        <v>228</v>
      </c>
      <c r="E2073" s="1">
        <v>74145382</v>
      </c>
      <c r="F2073" s="1" t="s">
        <v>3462</v>
      </c>
      <c r="G2073" s="1">
        <v>48198142</v>
      </c>
      <c r="H2073" s="1" t="s">
        <v>3463</v>
      </c>
      <c r="I2073" s="2">
        <v>45053</v>
      </c>
      <c r="J2073" s="15" t="str">
        <f>MID(Tabla1[[#This Row],[HORA]],1,5)</f>
        <v>15:19</v>
      </c>
      <c r="K2073" s="16">
        <f>IF(Tabla1[[#This Row],[FECHA]]=I2074,IF(J2074-J2073&gt;0,(J2074-J2073)*1440,0),0)</f>
        <v>1.0000000000001563</v>
      </c>
      <c r="L2073" s="14">
        <f>2+L1814-Datos!$C$8</f>
        <v>7.5500000000000007</v>
      </c>
      <c r="M2073" s="13" t="s">
        <v>55874</v>
      </c>
      <c r="N2073" s="1" t="s">
        <v>3464</v>
      </c>
      <c r="O2073" s="1">
        <v>20</v>
      </c>
      <c r="P2073" s="1" t="s">
        <v>300</v>
      </c>
      <c r="Q2073" s="4" t="s">
        <v>21</v>
      </c>
    </row>
    <row r="2074" spans="1:17" ht="22.5" x14ac:dyDescent="0.25">
      <c r="A2074" s="3">
        <v>6027</v>
      </c>
      <c r="B2074" s="1" t="s">
        <v>18860</v>
      </c>
      <c r="C2074" s="1" t="s">
        <v>15</v>
      </c>
      <c r="D2074" s="1" t="s">
        <v>77</v>
      </c>
      <c r="E2074" s="1">
        <v>16537227</v>
      </c>
      <c r="F2074" s="1" t="s">
        <v>2024</v>
      </c>
      <c r="G2074" s="1">
        <v>2230591</v>
      </c>
      <c r="H2074" s="1" t="s">
        <v>2291</v>
      </c>
      <c r="I2074" s="2">
        <v>45053</v>
      </c>
      <c r="J2074" s="15" t="str">
        <f>MID(Tabla1[[#This Row],[HORA]],1,5)</f>
        <v>15:20</v>
      </c>
      <c r="K2074" s="16">
        <f>IF(Tabla1[[#This Row],[FECHA]]=I2075,IF(J2075-J2074&gt;0,(J2075-J2074)*1440,0),0)</f>
        <v>2.9999999999998295</v>
      </c>
      <c r="L2074" s="14">
        <f>2+L1815-Datos!$C$8</f>
        <v>8.34</v>
      </c>
      <c r="M2074" s="13" t="s">
        <v>55875</v>
      </c>
      <c r="N2074" s="1" t="s">
        <v>8527</v>
      </c>
      <c r="O2074" s="1">
        <v>10</v>
      </c>
      <c r="P2074" s="1" t="s">
        <v>27</v>
      </c>
      <c r="Q2074" s="4" t="s">
        <v>21</v>
      </c>
    </row>
    <row r="2075" spans="1:17" ht="22.5" x14ac:dyDescent="0.25">
      <c r="A2075" s="3">
        <v>86</v>
      </c>
      <c r="B2075" s="1" t="s">
        <v>211</v>
      </c>
      <c r="C2075" s="1" t="s">
        <v>15</v>
      </c>
      <c r="D2075" s="1" t="s">
        <v>71</v>
      </c>
      <c r="E2075" s="1">
        <v>12121212</v>
      </c>
      <c r="F2075" s="1" t="s">
        <v>24</v>
      </c>
      <c r="G2075" s="1">
        <v>2230593</v>
      </c>
      <c r="H2075" s="1" t="s">
        <v>212</v>
      </c>
      <c r="I2075" s="2">
        <v>45053</v>
      </c>
      <c r="J2075" s="15" t="str">
        <f>MID(Tabla1[[#This Row],[HORA]],1,5)</f>
        <v>15:23</v>
      </c>
      <c r="K2075" s="16">
        <f>IF(Tabla1[[#This Row],[FECHA]]=I2076,IF(J2076-J2075&gt;0,(J2076-J2075)*1440,0),0)</f>
        <v>0</v>
      </c>
      <c r="L2075" s="14">
        <f>2+L1816-Datos!$C$8</f>
        <v>7.08</v>
      </c>
      <c r="M2075" s="13" t="s">
        <v>55878</v>
      </c>
      <c r="N2075" s="1" t="s">
        <v>63</v>
      </c>
      <c r="O2075" s="1">
        <v>0</v>
      </c>
      <c r="P2075" s="1" t="s">
        <v>27</v>
      </c>
      <c r="Q2075" s="4" t="s">
        <v>21</v>
      </c>
    </row>
    <row r="2076" spans="1:17" ht="22.5" x14ac:dyDescent="0.25">
      <c r="A2076" s="3">
        <v>87</v>
      </c>
      <c r="B2076" s="1" t="s">
        <v>211</v>
      </c>
      <c r="C2076" s="1" t="s">
        <v>15</v>
      </c>
      <c r="D2076" s="1" t="s">
        <v>71</v>
      </c>
      <c r="E2076" s="1">
        <v>12121212</v>
      </c>
      <c r="F2076" s="1" t="s">
        <v>28</v>
      </c>
      <c r="G2076" s="1">
        <v>2230593</v>
      </c>
      <c r="H2076" s="1" t="s">
        <v>212</v>
      </c>
      <c r="I2076" s="2">
        <v>45053</v>
      </c>
      <c r="J2076" s="15" t="str">
        <f>MID(Tabla1[[#This Row],[HORA]],1,5)</f>
        <v>15:23</v>
      </c>
      <c r="K2076" s="16">
        <f>IF(Tabla1[[#This Row],[FECHA]]=I2077,IF(J2077-J2076&gt;0,(J2077-J2076)*1440,0),0)</f>
        <v>7.000000000000135</v>
      </c>
      <c r="L2076" s="14">
        <f>2+L1817-Datos!$C$8</f>
        <v>10</v>
      </c>
      <c r="M2076" s="13" t="s">
        <v>55878</v>
      </c>
      <c r="N2076" s="1" t="s">
        <v>63</v>
      </c>
      <c r="O2076" s="1">
        <v>0</v>
      </c>
      <c r="P2076" s="1" t="s">
        <v>27</v>
      </c>
      <c r="Q2076" s="4" t="s">
        <v>21</v>
      </c>
    </row>
    <row r="2077" spans="1:17" ht="22.5" x14ac:dyDescent="0.25">
      <c r="A2077" s="3">
        <v>1238</v>
      </c>
      <c r="B2077" s="1" t="s">
        <v>3465</v>
      </c>
      <c r="C2077" s="1" t="s">
        <v>15</v>
      </c>
      <c r="D2077" s="1" t="s">
        <v>23</v>
      </c>
      <c r="E2077" s="1">
        <v>47961566</v>
      </c>
      <c r="F2077" s="1" t="s">
        <v>3466</v>
      </c>
      <c r="G2077" s="1">
        <v>73461070</v>
      </c>
      <c r="H2077" s="1" t="s">
        <v>3467</v>
      </c>
      <c r="I2077" s="2">
        <v>45053</v>
      </c>
      <c r="J2077" s="15" t="str">
        <f>MID(Tabla1[[#This Row],[HORA]],1,5)</f>
        <v>15:30</v>
      </c>
      <c r="K2077" s="16">
        <f>IF(Tabla1[[#This Row],[FECHA]]=I2078,IF(J2078-J2077&gt;0,(J2078-J2077)*1440,0),0)</f>
        <v>0</v>
      </c>
      <c r="L2077" s="14">
        <f>2+L1818-Datos!$C$8</f>
        <v>12.48</v>
      </c>
      <c r="M2077" s="13" t="s">
        <v>55885</v>
      </c>
      <c r="N2077" s="1" t="s">
        <v>3468</v>
      </c>
      <c r="O2077" s="1">
        <v>10</v>
      </c>
      <c r="P2077" s="1" t="s">
        <v>300</v>
      </c>
      <c r="Q2077" s="4" t="s">
        <v>21</v>
      </c>
    </row>
    <row r="2078" spans="1:17" ht="22.5" x14ac:dyDescent="0.25">
      <c r="A2078" s="3">
        <v>6028</v>
      </c>
      <c r="B2078" s="1" t="s">
        <v>18861</v>
      </c>
      <c r="C2078" s="1" t="s">
        <v>15</v>
      </c>
      <c r="D2078" s="1" t="s">
        <v>33</v>
      </c>
      <c r="E2078" s="1">
        <v>71413179</v>
      </c>
      <c r="F2078" s="1" t="s">
        <v>3460</v>
      </c>
      <c r="G2078" s="1">
        <v>71413179</v>
      </c>
      <c r="H2078" s="1" t="s">
        <v>3460</v>
      </c>
      <c r="I2078" s="2">
        <v>45053</v>
      </c>
      <c r="J2078" s="15" t="str">
        <f>MID(Tabla1[[#This Row],[HORA]],1,5)</f>
        <v>15:30</v>
      </c>
      <c r="K2078" s="16">
        <f>IF(Tabla1[[#This Row],[FECHA]]=I2079,IF(J2079-J2078&gt;0,(J2079-J2078)*1440,0),0)</f>
        <v>5.9999999999999787</v>
      </c>
      <c r="L2078" s="14">
        <f>2+L1819-Datos!$C$8</f>
        <v>8.18</v>
      </c>
      <c r="M2078" s="13" t="s">
        <v>55885</v>
      </c>
      <c r="N2078" s="1" t="s">
        <v>8423</v>
      </c>
      <c r="O2078" s="1">
        <v>10</v>
      </c>
      <c r="P2078" s="1" t="s">
        <v>27</v>
      </c>
      <c r="Q2078" s="4" t="s">
        <v>21</v>
      </c>
    </row>
    <row r="2079" spans="1:17" ht="22.5" x14ac:dyDescent="0.25">
      <c r="A2079" s="3">
        <v>6029</v>
      </c>
      <c r="B2079" s="1" t="s">
        <v>18862</v>
      </c>
      <c r="C2079" s="1" t="s">
        <v>15</v>
      </c>
      <c r="D2079" s="1" t="s">
        <v>40</v>
      </c>
      <c r="E2079" s="1">
        <v>16744441</v>
      </c>
      <c r="F2079" s="1" t="s">
        <v>8200</v>
      </c>
      <c r="G2079" s="1">
        <v>16744441</v>
      </c>
      <c r="H2079" s="1" t="s">
        <v>8200</v>
      </c>
      <c r="I2079" s="2">
        <v>45053</v>
      </c>
      <c r="J2079" s="15" t="str">
        <f>MID(Tabla1[[#This Row],[HORA]],1,5)</f>
        <v>15:36</v>
      </c>
      <c r="K2079" s="16">
        <f>IF(Tabla1[[#This Row],[FECHA]]=I2080,IF(J2080-J2079&gt;0,(J2080-J2079)*1440,0),0)</f>
        <v>1.9999999999999929</v>
      </c>
      <c r="L2079" s="14">
        <f>2+L1820-Datos!$C$8</f>
        <v>7.28</v>
      </c>
      <c r="M2079" s="13" t="s">
        <v>55891</v>
      </c>
      <c r="N2079" s="1" t="s">
        <v>18863</v>
      </c>
      <c r="O2079" s="1">
        <v>10</v>
      </c>
      <c r="P2079" s="1" t="s">
        <v>27</v>
      </c>
      <c r="Q2079" s="4" t="s">
        <v>21</v>
      </c>
    </row>
    <row r="2080" spans="1:17" ht="22.5" x14ac:dyDescent="0.25">
      <c r="A2080" s="3">
        <v>6030</v>
      </c>
      <c r="B2080" s="1" t="s">
        <v>18864</v>
      </c>
      <c r="C2080" s="1" t="s">
        <v>15</v>
      </c>
      <c r="D2080" s="1" t="s">
        <v>40</v>
      </c>
      <c r="E2080" s="1">
        <v>45135566</v>
      </c>
      <c r="F2080" s="1" t="s">
        <v>18865</v>
      </c>
      <c r="G2080" s="1">
        <v>76674622</v>
      </c>
      <c r="H2080" s="1" t="s">
        <v>18866</v>
      </c>
      <c r="I2080" s="2">
        <v>45053</v>
      </c>
      <c r="J2080" s="15" t="str">
        <f>MID(Tabla1[[#This Row],[HORA]],1,5)</f>
        <v>15:38</v>
      </c>
      <c r="K2080" s="16">
        <f>IF(Tabla1[[#This Row],[FECHA]]=I2081,IF(J2081-J2080&gt;0,(J2081-J2080)*1440,0),0)</f>
        <v>0.99999999999999645</v>
      </c>
      <c r="L2080" s="14">
        <f>2+L1821-Datos!$C$8</f>
        <v>8.48</v>
      </c>
      <c r="M2080" s="13" t="s">
        <v>55893</v>
      </c>
      <c r="N2080" s="1" t="s">
        <v>18867</v>
      </c>
      <c r="O2080" s="1">
        <v>15</v>
      </c>
      <c r="P2080" s="1" t="s">
        <v>27</v>
      </c>
      <c r="Q2080" s="4" t="s">
        <v>21</v>
      </c>
    </row>
    <row r="2081" spans="1:17" ht="22.5" x14ac:dyDescent="0.25">
      <c r="A2081" s="3">
        <v>6031</v>
      </c>
      <c r="B2081" s="1" t="s">
        <v>18868</v>
      </c>
      <c r="C2081" s="1" t="s">
        <v>15</v>
      </c>
      <c r="D2081" s="1" t="s">
        <v>1017</v>
      </c>
      <c r="E2081" s="1">
        <v>45135566</v>
      </c>
      <c r="F2081" s="1" t="s">
        <v>18865</v>
      </c>
      <c r="G2081" s="1">
        <v>43038337</v>
      </c>
      <c r="H2081" s="1" t="s">
        <v>18869</v>
      </c>
      <c r="I2081" s="2">
        <v>45053</v>
      </c>
      <c r="J2081" s="15" t="str">
        <f>MID(Tabla1[[#This Row],[HORA]],1,5)</f>
        <v>15:39</v>
      </c>
      <c r="K2081" s="16">
        <f>IF(Tabla1[[#This Row],[FECHA]]=I2082,IF(J2082-J2081&gt;0,(J2082-J2081)*1440,0),0)</f>
        <v>2.9999999999999893</v>
      </c>
      <c r="L2081" s="14">
        <f>2+L1822-Datos!$C$8</f>
        <v>9.98</v>
      </c>
      <c r="M2081" s="13" t="s">
        <v>55894</v>
      </c>
      <c r="N2081" s="1" t="s">
        <v>18870</v>
      </c>
      <c r="O2081" s="1">
        <v>15</v>
      </c>
      <c r="P2081" s="1" t="s">
        <v>27</v>
      </c>
      <c r="Q2081" s="4" t="s">
        <v>21</v>
      </c>
    </row>
    <row r="2082" spans="1:17" ht="22.5" x14ac:dyDescent="0.25">
      <c r="A2082" s="3">
        <v>6032</v>
      </c>
      <c r="B2082" s="1" t="s">
        <v>18871</v>
      </c>
      <c r="C2082" s="1" t="s">
        <v>15</v>
      </c>
      <c r="D2082" s="1" t="s">
        <v>40</v>
      </c>
      <c r="E2082" s="1">
        <v>19250549</v>
      </c>
      <c r="F2082" s="1" t="s">
        <v>18872</v>
      </c>
      <c r="G2082" s="1">
        <v>2230597</v>
      </c>
      <c r="H2082" s="1" t="s">
        <v>18873</v>
      </c>
      <c r="I2082" s="2">
        <v>45053</v>
      </c>
      <c r="J2082" s="15" t="str">
        <f>MID(Tabla1[[#This Row],[HORA]],1,5)</f>
        <v>15:42</v>
      </c>
      <c r="K2082" s="16">
        <f>IF(Tabla1[[#This Row],[FECHA]]=I2083,IF(J2083-J2082&gt;0,(J2083-J2082)*1440,0),0)</f>
        <v>3.9999999999999858</v>
      </c>
      <c r="L2082" s="14">
        <f>2+L1823-Datos!$C$8</f>
        <v>7.33</v>
      </c>
      <c r="M2082" s="13" t="s">
        <v>55897</v>
      </c>
      <c r="N2082" s="1" t="s">
        <v>18874</v>
      </c>
      <c r="O2082" s="1">
        <v>25</v>
      </c>
      <c r="P2082" s="1" t="s">
        <v>27</v>
      </c>
      <c r="Q2082" s="4" t="s">
        <v>21</v>
      </c>
    </row>
    <row r="2083" spans="1:17" ht="22.5" x14ac:dyDescent="0.25">
      <c r="A2083" s="3">
        <v>1239</v>
      </c>
      <c r="B2083" s="1" t="s">
        <v>3469</v>
      </c>
      <c r="C2083" s="1" t="s">
        <v>15</v>
      </c>
      <c r="D2083" s="1" t="s">
        <v>40</v>
      </c>
      <c r="E2083" s="1">
        <v>16756111</v>
      </c>
      <c r="F2083" s="1" t="s">
        <v>3470</v>
      </c>
      <c r="G2083" s="1">
        <v>2230598</v>
      </c>
      <c r="H2083" s="1" t="s">
        <v>3471</v>
      </c>
      <c r="I2083" s="2">
        <v>45053</v>
      </c>
      <c r="J2083" s="15" t="str">
        <f>MID(Tabla1[[#This Row],[HORA]],1,5)</f>
        <v>15:46</v>
      </c>
      <c r="K2083" s="16">
        <f>IF(Tabla1[[#This Row],[FECHA]]=I2084,IF(J2084-J2083&gt;0,(J2084-J2083)*1440,0),0)</f>
        <v>0</v>
      </c>
      <c r="L2083" s="14">
        <f>2+L1824-Datos!$C$8</f>
        <v>9.48</v>
      </c>
      <c r="M2083" s="13" t="s">
        <v>55901</v>
      </c>
      <c r="N2083" s="1" t="s">
        <v>3472</v>
      </c>
      <c r="O2083" s="1">
        <v>40</v>
      </c>
      <c r="P2083" s="1" t="s">
        <v>300</v>
      </c>
      <c r="Q2083" s="4" t="s">
        <v>206</v>
      </c>
    </row>
    <row r="2084" spans="1:17" ht="22.5" x14ac:dyDescent="0.25">
      <c r="A2084" s="3">
        <v>6033</v>
      </c>
      <c r="B2084" s="1" t="s">
        <v>18875</v>
      </c>
      <c r="C2084" s="1" t="s">
        <v>15</v>
      </c>
      <c r="D2084" s="1" t="s">
        <v>40</v>
      </c>
      <c r="E2084" s="1">
        <v>2614694</v>
      </c>
      <c r="F2084" s="1" t="s">
        <v>18876</v>
      </c>
      <c r="G2084" s="1">
        <v>2614694</v>
      </c>
      <c r="H2084" s="1" t="s">
        <v>18876</v>
      </c>
      <c r="I2084" s="2">
        <v>45053</v>
      </c>
      <c r="J2084" s="15" t="str">
        <f>MID(Tabla1[[#This Row],[HORA]],1,5)</f>
        <v>15:46</v>
      </c>
      <c r="K2084" s="16">
        <f>IF(Tabla1[[#This Row],[FECHA]]=I2085,IF(J2085-J2084&gt;0,(J2085-J2084)*1440,0),0)</f>
        <v>0.99999999999999645</v>
      </c>
      <c r="L2084" s="14">
        <f>2+L1825-Datos!$C$8</f>
        <v>11.18</v>
      </c>
      <c r="M2084" s="13" t="s">
        <v>55901</v>
      </c>
      <c r="N2084" s="1" t="s">
        <v>18877</v>
      </c>
      <c r="O2084" s="1">
        <v>20</v>
      </c>
      <c r="P2084" s="1" t="s">
        <v>27</v>
      </c>
      <c r="Q2084" s="4" t="s">
        <v>21</v>
      </c>
    </row>
    <row r="2085" spans="1:17" ht="22.5" x14ac:dyDescent="0.25">
      <c r="A2085" s="3">
        <v>1240</v>
      </c>
      <c r="B2085" s="1" t="s">
        <v>3473</v>
      </c>
      <c r="C2085" s="1" t="s">
        <v>15</v>
      </c>
      <c r="D2085" s="1" t="s">
        <v>40</v>
      </c>
      <c r="E2085" s="1">
        <v>44660970</v>
      </c>
      <c r="F2085" s="1" t="s">
        <v>3474</v>
      </c>
      <c r="G2085" s="1">
        <v>0</v>
      </c>
      <c r="H2085" s="1" t="s">
        <v>1788</v>
      </c>
      <c r="I2085" s="2">
        <v>45053</v>
      </c>
      <c r="J2085" s="15" t="str">
        <f>MID(Tabla1[[#This Row],[HORA]],1,5)</f>
        <v>15:47</v>
      </c>
      <c r="K2085" s="16">
        <f>IF(Tabla1[[#This Row],[FECHA]]=I2086,IF(J2086-J2085&gt;0,(J2086-J2085)*1440,0),0)</f>
        <v>0</v>
      </c>
      <c r="L2085" s="14">
        <f>2+L1826-Datos!$C$8</f>
        <v>8.34</v>
      </c>
      <c r="M2085" s="13" t="s">
        <v>55902</v>
      </c>
      <c r="N2085" s="1" t="s">
        <v>1715</v>
      </c>
      <c r="O2085" s="1">
        <v>40</v>
      </c>
      <c r="P2085" s="1" t="s">
        <v>300</v>
      </c>
      <c r="Q2085" s="4" t="s">
        <v>21</v>
      </c>
    </row>
    <row r="2086" spans="1:17" ht="22.5" x14ac:dyDescent="0.25">
      <c r="A2086" s="3">
        <v>6034</v>
      </c>
      <c r="B2086" s="1" t="s">
        <v>18878</v>
      </c>
      <c r="C2086" s="1" t="s">
        <v>15</v>
      </c>
      <c r="D2086" s="1" t="s">
        <v>71</v>
      </c>
      <c r="E2086" s="1">
        <v>47425419</v>
      </c>
      <c r="F2086" s="1" t="s">
        <v>18879</v>
      </c>
      <c r="G2086" s="1">
        <v>2230599</v>
      </c>
      <c r="H2086" s="1" t="s">
        <v>18880</v>
      </c>
      <c r="I2086" s="2">
        <v>45053</v>
      </c>
      <c r="J2086" s="15" t="str">
        <f>MID(Tabla1[[#This Row],[HORA]],1,5)</f>
        <v>15:47</v>
      </c>
      <c r="K2086" s="16">
        <f>IF(Tabla1[[#This Row],[FECHA]]=I2087,IF(J2087-J2086&gt;0,(J2087-J2086)*1440,0),0)</f>
        <v>1.9999999999999929</v>
      </c>
      <c r="L2086" s="14">
        <f>2+L1827-Datos!$C$8</f>
        <v>9.2800000000000011</v>
      </c>
      <c r="M2086" s="13" t="s">
        <v>55902</v>
      </c>
      <c r="N2086" s="1" t="s">
        <v>18881</v>
      </c>
      <c r="O2086" s="1">
        <v>15</v>
      </c>
      <c r="P2086" s="1" t="s">
        <v>27</v>
      </c>
      <c r="Q2086" s="4" t="s">
        <v>21</v>
      </c>
    </row>
    <row r="2087" spans="1:17" ht="22.5" x14ac:dyDescent="0.25">
      <c r="A2087" s="3">
        <v>1241</v>
      </c>
      <c r="B2087" s="1" t="s">
        <v>3475</v>
      </c>
      <c r="C2087" s="1" t="s">
        <v>15</v>
      </c>
      <c r="D2087" s="1" t="s">
        <v>40</v>
      </c>
      <c r="E2087" s="1">
        <v>16756111</v>
      </c>
      <c r="F2087" s="1" t="s">
        <v>3470</v>
      </c>
      <c r="G2087" s="1">
        <v>2230600</v>
      </c>
      <c r="H2087" s="1" t="s">
        <v>3471</v>
      </c>
      <c r="I2087" s="2">
        <v>45053</v>
      </c>
      <c r="J2087" s="15" t="str">
        <f>MID(Tabla1[[#This Row],[HORA]],1,5)</f>
        <v>15:49</v>
      </c>
      <c r="K2087" s="16">
        <f>IF(Tabla1[[#This Row],[FECHA]]=I2088,IF(J2088-J2087&gt;0,(J2088-J2087)*1440,0),0)</f>
        <v>1.9999999999999929</v>
      </c>
      <c r="L2087" s="14">
        <f>2+L1828-Datos!$C$8</f>
        <v>9.52</v>
      </c>
      <c r="M2087" s="13" t="s">
        <v>55904</v>
      </c>
      <c r="N2087" s="1" t="s">
        <v>3476</v>
      </c>
      <c r="O2087" s="1">
        <v>40</v>
      </c>
      <c r="P2087" s="1" t="s">
        <v>300</v>
      </c>
      <c r="Q2087" s="4" t="s">
        <v>21</v>
      </c>
    </row>
    <row r="2088" spans="1:17" ht="22.5" x14ac:dyDescent="0.25">
      <c r="A2088" s="3">
        <v>6035</v>
      </c>
      <c r="B2088" s="1" t="s">
        <v>18882</v>
      </c>
      <c r="C2088" s="1" t="s">
        <v>15</v>
      </c>
      <c r="D2088" s="1" t="s">
        <v>40</v>
      </c>
      <c r="E2088" s="1">
        <v>41026622</v>
      </c>
      <c r="F2088" s="1" t="s">
        <v>18883</v>
      </c>
      <c r="G2088" s="1">
        <v>40667719</v>
      </c>
      <c r="H2088" s="1" t="s">
        <v>18884</v>
      </c>
      <c r="I2088" s="2">
        <v>45053</v>
      </c>
      <c r="J2088" s="15" t="str">
        <f>MID(Tabla1[[#This Row],[HORA]],1,5)</f>
        <v>15:51</v>
      </c>
      <c r="K2088" s="16">
        <f>IF(Tabla1[[#This Row],[FECHA]]=I2089,IF(J2089-J2088&gt;0,(J2089-J2088)*1440,0),0)</f>
        <v>2.9999999999999893</v>
      </c>
      <c r="L2088" s="14">
        <f>2+L1829-Datos!$C$8</f>
        <v>7.19</v>
      </c>
      <c r="M2088" s="13" t="s">
        <v>55906</v>
      </c>
      <c r="N2088" s="1" t="s">
        <v>8473</v>
      </c>
      <c r="O2088" s="1">
        <v>10</v>
      </c>
      <c r="P2088" s="1" t="s">
        <v>27</v>
      </c>
      <c r="Q2088" s="4" t="s">
        <v>21</v>
      </c>
    </row>
    <row r="2089" spans="1:17" ht="22.5" x14ac:dyDescent="0.25">
      <c r="A2089" s="3">
        <v>1242</v>
      </c>
      <c r="B2089" s="1" t="s">
        <v>3477</v>
      </c>
      <c r="C2089" s="1" t="s">
        <v>15</v>
      </c>
      <c r="D2089" s="1" t="s">
        <v>71</v>
      </c>
      <c r="E2089" s="1">
        <v>27386402</v>
      </c>
      <c r="F2089" s="1" t="s">
        <v>3478</v>
      </c>
      <c r="G2089" s="1">
        <v>2230602</v>
      </c>
      <c r="H2089" s="1" t="s">
        <v>3479</v>
      </c>
      <c r="I2089" s="2">
        <v>45053</v>
      </c>
      <c r="J2089" s="15" t="str">
        <f>MID(Tabla1[[#This Row],[HORA]],1,5)</f>
        <v>15:54</v>
      </c>
      <c r="K2089" s="16">
        <f>IF(Tabla1[[#This Row],[FECHA]]=I2090,IF(J2090-J2089&gt;0,(J2090-J2089)*1440,0),0)</f>
        <v>1.9999999999999929</v>
      </c>
      <c r="L2089" s="14">
        <f>2+L1830-Datos!$C$8</f>
        <v>8.43</v>
      </c>
      <c r="M2089" s="13" t="s">
        <v>55909</v>
      </c>
      <c r="N2089" s="1" t="s">
        <v>3480</v>
      </c>
      <c r="O2089" s="1">
        <v>15</v>
      </c>
      <c r="P2089" s="1" t="s">
        <v>300</v>
      </c>
      <c r="Q2089" s="4" t="s">
        <v>21</v>
      </c>
    </row>
    <row r="2090" spans="1:17" ht="22.5" x14ac:dyDescent="0.25">
      <c r="A2090" s="3">
        <v>6036</v>
      </c>
      <c r="B2090" s="1" t="s">
        <v>18885</v>
      </c>
      <c r="C2090" s="1" t="s">
        <v>15</v>
      </c>
      <c r="D2090" s="1" t="s">
        <v>23</v>
      </c>
      <c r="E2090" s="1">
        <v>75696594</v>
      </c>
      <c r="F2090" s="1" t="s">
        <v>18886</v>
      </c>
      <c r="G2090" s="1">
        <v>2230603</v>
      </c>
      <c r="H2090" s="1" t="s">
        <v>18887</v>
      </c>
      <c r="I2090" s="2">
        <v>45053</v>
      </c>
      <c r="J2090" s="15" t="str">
        <f>MID(Tabla1[[#This Row],[HORA]],1,5)</f>
        <v>15:56</v>
      </c>
      <c r="K2090" s="16">
        <f>IF(Tabla1[[#This Row],[FECHA]]=I2091,IF(J2091-J2090&gt;0,(J2091-J2090)*1440,0),0)</f>
        <v>4.9999999999999822</v>
      </c>
      <c r="L2090" s="14">
        <f>2+L1831-Datos!$C$8</f>
        <v>8.120000000000001</v>
      </c>
      <c r="M2090" s="13" t="s">
        <v>55911</v>
      </c>
      <c r="N2090" s="1" t="s">
        <v>18435</v>
      </c>
      <c r="O2090" s="1">
        <v>10</v>
      </c>
      <c r="P2090" s="1" t="s">
        <v>27</v>
      </c>
      <c r="Q2090" s="4" t="s">
        <v>21</v>
      </c>
    </row>
    <row r="2091" spans="1:17" ht="22.5" x14ac:dyDescent="0.25">
      <c r="A2091" s="3">
        <v>6037</v>
      </c>
      <c r="B2091" s="1" t="s">
        <v>18888</v>
      </c>
      <c r="C2091" s="1" t="s">
        <v>15</v>
      </c>
      <c r="D2091" s="1" t="s">
        <v>1017</v>
      </c>
      <c r="E2091" s="1">
        <v>40152235</v>
      </c>
      <c r="F2091" s="1" t="s">
        <v>18889</v>
      </c>
      <c r="G2091" s="1">
        <v>2230604</v>
      </c>
      <c r="H2091" s="1" t="s">
        <v>18890</v>
      </c>
      <c r="I2091" s="2">
        <v>45053</v>
      </c>
      <c r="J2091" s="15" t="str">
        <f>MID(Tabla1[[#This Row],[HORA]],1,5)</f>
        <v>16:01</v>
      </c>
      <c r="K2091" s="16">
        <f>IF(Tabla1[[#This Row],[FECHA]]=I2092,IF(J2092-J2091&gt;0,(J2092-J2091)*1440,0),0)</f>
        <v>6.0000000000001386</v>
      </c>
      <c r="L2091" s="14">
        <f>2+L1832-Datos!$C$8</f>
        <v>4.2</v>
      </c>
      <c r="M2091" s="13" t="s">
        <v>55916</v>
      </c>
      <c r="N2091" s="1" t="s">
        <v>18891</v>
      </c>
      <c r="O2091" s="1">
        <v>15</v>
      </c>
      <c r="P2091" s="1" t="s">
        <v>27</v>
      </c>
      <c r="Q2091" s="4" t="s">
        <v>21</v>
      </c>
    </row>
    <row r="2092" spans="1:17" ht="22.5" x14ac:dyDescent="0.25">
      <c r="A2092" s="3">
        <v>1243</v>
      </c>
      <c r="B2092" s="1" t="s">
        <v>3481</v>
      </c>
      <c r="C2092" s="1" t="s">
        <v>15</v>
      </c>
      <c r="D2092" s="1" t="s">
        <v>40</v>
      </c>
      <c r="E2092" s="1">
        <v>41750950</v>
      </c>
      <c r="F2092" s="1" t="s">
        <v>3482</v>
      </c>
      <c r="G2092" s="1">
        <v>2230605</v>
      </c>
      <c r="H2092" s="1" t="s">
        <v>3483</v>
      </c>
      <c r="I2092" s="2">
        <v>45053</v>
      </c>
      <c r="J2092" s="15" t="str">
        <f>MID(Tabla1[[#This Row],[HORA]],1,5)</f>
        <v>16:07</v>
      </c>
      <c r="K2092" s="16">
        <f>IF(Tabla1[[#This Row],[FECHA]]=I2093,IF(J2093-J2092&gt;0,(J2093-J2092)*1440,0),0)</f>
        <v>1.999999999999833</v>
      </c>
      <c r="L2092" s="14">
        <v>4.54</v>
      </c>
      <c r="M2092" s="13" t="s">
        <v>55922</v>
      </c>
      <c r="N2092" s="1" t="s">
        <v>3484</v>
      </c>
      <c r="O2092" s="1">
        <v>20</v>
      </c>
      <c r="P2092" s="1" t="s">
        <v>300</v>
      </c>
      <c r="Q2092" s="4" t="s">
        <v>21</v>
      </c>
    </row>
    <row r="2093" spans="1:17" ht="22.5" x14ac:dyDescent="0.25">
      <c r="A2093" s="3">
        <v>6038</v>
      </c>
      <c r="B2093" s="1" t="s">
        <v>18892</v>
      </c>
      <c r="C2093" s="1" t="s">
        <v>15</v>
      </c>
      <c r="D2093" s="1" t="s">
        <v>141</v>
      </c>
      <c r="E2093" s="1">
        <v>16585193</v>
      </c>
      <c r="F2093" s="1" t="s">
        <v>18893</v>
      </c>
      <c r="G2093" s="1">
        <v>44626615</v>
      </c>
      <c r="H2093" s="1" t="s">
        <v>18894</v>
      </c>
      <c r="I2093" s="2">
        <v>45053</v>
      </c>
      <c r="J2093" s="15" t="str">
        <f>MID(Tabla1[[#This Row],[HORA]],1,5)</f>
        <v>16:09</v>
      </c>
      <c r="K2093" s="16">
        <f>IF(Tabla1[[#This Row],[FECHA]]=I2094,IF(J2094-J2093&gt;0,(J2094-J2093)*1440,0),0)</f>
        <v>24.000000000000075</v>
      </c>
      <c r="L2093" s="14">
        <v>2.13</v>
      </c>
      <c r="M2093" s="13" t="s">
        <v>56019</v>
      </c>
      <c r="N2093" s="1" t="s">
        <v>8533</v>
      </c>
      <c r="O2093" s="1">
        <v>120</v>
      </c>
      <c r="P2093" s="1" t="s">
        <v>27</v>
      </c>
      <c r="Q2093" s="4" t="s">
        <v>21</v>
      </c>
    </row>
    <row r="2094" spans="1:17" ht="22.5" x14ac:dyDescent="0.25">
      <c r="A2094" s="3">
        <v>1244</v>
      </c>
      <c r="B2094" s="1" t="s">
        <v>3485</v>
      </c>
      <c r="C2094" s="1" t="s">
        <v>15</v>
      </c>
      <c r="D2094" s="1" t="s">
        <v>40</v>
      </c>
      <c r="E2094" s="1">
        <v>16491902</v>
      </c>
      <c r="F2094" s="1" t="s">
        <v>3486</v>
      </c>
      <c r="G2094" s="1">
        <v>2230609</v>
      </c>
      <c r="H2094" s="1" t="s">
        <v>3487</v>
      </c>
      <c r="I2094" s="2">
        <v>45053</v>
      </c>
      <c r="J2094" s="15" t="str">
        <f>MID(Tabla1[[#This Row],[HORA]],1,5)</f>
        <v>16:33</v>
      </c>
      <c r="K2094" s="16">
        <f>IF(Tabla1[[#This Row],[FECHA]]=I2095,IF(J2095-J2094&gt;0,(J2095-J2094)*1440,0),0)</f>
        <v>3.0000000000001492</v>
      </c>
      <c r="L2094" s="14">
        <f>2+L1835-Datos!$C$8</f>
        <v>7.0500000000000007</v>
      </c>
      <c r="M2094" s="13" t="s">
        <v>56043</v>
      </c>
      <c r="N2094" s="1" t="s">
        <v>3488</v>
      </c>
      <c r="O2094" s="1">
        <v>15</v>
      </c>
      <c r="P2094" s="1" t="s">
        <v>300</v>
      </c>
      <c r="Q2094" s="4" t="s">
        <v>21</v>
      </c>
    </row>
    <row r="2095" spans="1:17" ht="22.5" x14ac:dyDescent="0.25">
      <c r="A2095" s="3">
        <v>6039</v>
      </c>
      <c r="B2095" s="1" t="s">
        <v>18895</v>
      </c>
      <c r="C2095" s="1" t="s">
        <v>15</v>
      </c>
      <c r="D2095" s="1" t="s">
        <v>40</v>
      </c>
      <c r="E2095" s="1">
        <v>27274359</v>
      </c>
      <c r="F2095" s="1" t="s">
        <v>18896</v>
      </c>
      <c r="G2095" s="1">
        <v>2230612</v>
      </c>
      <c r="H2095" s="1" t="s">
        <v>18897</v>
      </c>
      <c r="I2095" s="2">
        <v>45053</v>
      </c>
      <c r="J2095" s="15" t="str">
        <f>MID(Tabla1[[#This Row],[HORA]],1,5)</f>
        <v>16:36</v>
      </c>
      <c r="K2095" s="16">
        <f>IF(Tabla1[[#This Row],[FECHA]]=I2096,IF(J2096-J2095&gt;0,(J2096-J2095)*1440,0),0)</f>
        <v>2.9999999999998295</v>
      </c>
      <c r="L2095" s="14">
        <f>2+L1836-Datos!$C$8</f>
        <v>5.0999999999999996</v>
      </c>
      <c r="M2095" s="13" t="s">
        <v>56046</v>
      </c>
      <c r="N2095" s="1" t="s">
        <v>18898</v>
      </c>
      <c r="O2095" s="1">
        <v>12</v>
      </c>
      <c r="P2095" s="1" t="s">
        <v>27</v>
      </c>
      <c r="Q2095" s="4" t="s">
        <v>21</v>
      </c>
    </row>
    <row r="2096" spans="1:17" ht="22.5" x14ac:dyDescent="0.25">
      <c r="A2096" s="3">
        <v>6040</v>
      </c>
      <c r="B2096" s="1" t="s">
        <v>18899</v>
      </c>
      <c r="C2096" s="1" t="s">
        <v>15</v>
      </c>
      <c r="D2096" s="1" t="s">
        <v>71</v>
      </c>
      <c r="E2096" s="1">
        <v>47467778</v>
      </c>
      <c r="F2096" s="1" t="s">
        <v>18900</v>
      </c>
      <c r="G2096" s="1">
        <v>41377873</v>
      </c>
      <c r="H2096" s="1" t="s">
        <v>11329</v>
      </c>
      <c r="I2096" s="2">
        <v>45053</v>
      </c>
      <c r="J2096" s="15" t="str">
        <f>MID(Tabla1[[#This Row],[HORA]],1,5)</f>
        <v>16:39</v>
      </c>
      <c r="K2096" s="16">
        <f>IF(Tabla1[[#This Row],[FECHA]]=I2097,IF(J2097-J2096&gt;0,(J2097-J2096)*1440,0),0)</f>
        <v>1.0000000000001563</v>
      </c>
      <c r="L2096" s="14">
        <f>2+L1837-Datos!$C$8</f>
        <v>7.3500000000000005</v>
      </c>
      <c r="M2096" s="13" t="s">
        <v>56049</v>
      </c>
      <c r="N2096" s="1" t="s">
        <v>18901</v>
      </c>
      <c r="O2096" s="1">
        <v>30</v>
      </c>
      <c r="P2096" s="1" t="s">
        <v>27</v>
      </c>
      <c r="Q2096" s="4" t="s">
        <v>21</v>
      </c>
    </row>
    <row r="2097" spans="1:17" ht="22.5" x14ac:dyDescent="0.25">
      <c r="A2097" s="3">
        <v>1245</v>
      </c>
      <c r="B2097" s="1" t="s">
        <v>3489</v>
      </c>
      <c r="C2097" s="1" t="s">
        <v>15</v>
      </c>
      <c r="D2097" s="1" t="s">
        <v>228</v>
      </c>
      <c r="E2097" s="1">
        <v>74314556</v>
      </c>
      <c r="F2097" s="1" t="s">
        <v>3490</v>
      </c>
      <c r="G2097" s="1">
        <v>2230615</v>
      </c>
      <c r="H2097" s="1" t="s">
        <v>3491</v>
      </c>
      <c r="I2097" s="2">
        <v>45053</v>
      </c>
      <c r="J2097" s="15" t="str">
        <f>MID(Tabla1[[#This Row],[HORA]],1,5)</f>
        <v>16:40</v>
      </c>
      <c r="K2097" s="16">
        <f>IF(Tabla1[[#This Row],[FECHA]]=I2098,IF(J2098-J2097&gt;0,(J2098-J2097)*1440,0),0)</f>
        <v>6.9999999999999751</v>
      </c>
      <c r="L2097" s="14">
        <f>2+L1838-Datos!$C$8</f>
        <v>10.36</v>
      </c>
      <c r="M2097" s="13" t="s">
        <v>56050</v>
      </c>
      <c r="N2097" s="1" t="s">
        <v>3492</v>
      </c>
      <c r="O2097" s="1">
        <v>15</v>
      </c>
      <c r="P2097" s="1" t="s">
        <v>300</v>
      </c>
      <c r="Q2097" s="4" t="s">
        <v>21</v>
      </c>
    </row>
    <row r="2098" spans="1:17" ht="22.5" x14ac:dyDescent="0.25">
      <c r="A2098" s="3">
        <v>6041</v>
      </c>
      <c r="B2098" s="1" t="s">
        <v>18902</v>
      </c>
      <c r="C2098" s="1" t="s">
        <v>15</v>
      </c>
      <c r="D2098" s="1" t="s">
        <v>82</v>
      </c>
      <c r="E2098" s="1">
        <v>44607976</v>
      </c>
      <c r="F2098" s="1" t="s">
        <v>18903</v>
      </c>
      <c r="G2098" s="1">
        <v>2230617</v>
      </c>
      <c r="H2098" s="1" t="s">
        <v>18904</v>
      </c>
      <c r="I2098" s="2">
        <v>45053</v>
      </c>
      <c r="J2098" s="15" t="str">
        <f>MID(Tabla1[[#This Row],[HORA]],1,5)</f>
        <v>16:47</v>
      </c>
      <c r="K2098" s="16">
        <f>IF(Tabla1[[#This Row],[FECHA]]=I2099,IF(J2099-J2098&gt;0,(J2099-J2098)*1440,0),0)</f>
        <v>3.9999999999999858</v>
      </c>
      <c r="L2098" s="14">
        <f>2+L1839-Datos!$C$8</f>
        <v>12.420000000000002</v>
      </c>
      <c r="M2098" s="13" t="s">
        <v>56057</v>
      </c>
      <c r="N2098" s="1" t="s">
        <v>18905</v>
      </c>
      <c r="O2098" s="1">
        <v>20</v>
      </c>
      <c r="P2098" s="1" t="s">
        <v>27</v>
      </c>
      <c r="Q2098" s="4" t="s">
        <v>21</v>
      </c>
    </row>
    <row r="2099" spans="1:17" ht="22.5" x14ac:dyDescent="0.25">
      <c r="A2099" s="3">
        <v>6042</v>
      </c>
      <c r="B2099" s="1" t="s">
        <v>18906</v>
      </c>
      <c r="C2099" s="1" t="s">
        <v>15</v>
      </c>
      <c r="D2099" s="1" t="s">
        <v>40</v>
      </c>
      <c r="E2099" s="1">
        <v>47188914</v>
      </c>
      <c r="F2099" s="1" t="s">
        <v>18907</v>
      </c>
      <c r="G2099" s="1">
        <v>47188914</v>
      </c>
      <c r="H2099" s="1" t="s">
        <v>18907</v>
      </c>
      <c r="I2099" s="2">
        <v>45053</v>
      </c>
      <c r="J2099" s="15" t="str">
        <f>MID(Tabla1[[#This Row],[HORA]],1,5)</f>
        <v>16:51</v>
      </c>
      <c r="K2099" s="16">
        <f>IF(Tabla1[[#This Row],[FECHA]]=I2100,IF(J2100-J2099&gt;0,(J2100-J2099)*1440,0),0)</f>
        <v>0.99999999999999645</v>
      </c>
      <c r="L2099" s="14">
        <f>2+L1840-Datos!$C$8</f>
        <v>8.2900000000000009</v>
      </c>
      <c r="M2099" s="13" t="s">
        <v>56061</v>
      </c>
      <c r="N2099" s="1" t="s">
        <v>18908</v>
      </c>
      <c r="O2099" s="1">
        <v>10</v>
      </c>
      <c r="P2099" s="1" t="s">
        <v>27</v>
      </c>
      <c r="Q2099" s="4" t="s">
        <v>21</v>
      </c>
    </row>
    <row r="2100" spans="1:17" ht="22.5" x14ac:dyDescent="0.25">
      <c r="A2100" s="3">
        <v>15772</v>
      </c>
      <c r="B2100" s="1" t="s">
        <v>47990</v>
      </c>
      <c r="C2100" s="1" t="s">
        <v>15</v>
      </c>
      <c r="D2100" s="1" t="s">
        <v>33</v>
      </c>
      <c r="E2100" s="1">
        <v>10732646987</v>
      </c>
      <c r="F2100" s="1" t="s">
        <v>47991</v>
      </c>
      <c r="G2100" s="1">
        <v>2230618</v>
      </c>
      <c r="H2100" s="1" t="s">
        <v>47992</v>
      </c>
      <c r="I2100" s="2">
        <v>45053</v>
      </c>
      <c r="J2100" s="15" t="str">
        <f>MID(Tabla1[[#This Row],[HORA]],1,5)</f>
        <v>16:52</v>
      </c>
      <c r="K2100" s="16">
        <f>IF(Tabla1[[#This Row],[FECHA]]=I2101,IF(J2101-J2100&gt;0,(J2101-J2100)*1440,0),0)</f>
        <v>5.9999999999998188</v>
      </c>
      <c r="L2100" s="14">
        <f>2+L1841-Datos!$C$8</f>
        <v>8.1000000000000014</v>
      </c>
      <c r="M2100" s="13" t="s">
        <v>56062</v>
      </c>
      <c r="N2100" s="1" t="s">
        <v>7779</v>
      </c>
      <c r="O2100" s="1">
        <v>10</v>
      </c>
      <c r="P2100" s="1" t="s">
        <v>300</v>
      </c>
      <c r="Q2100" s="4" t="s">
        <v>21</v>
      </c>
    </row>
    <row r="2101" spans="1:17" ht="22.5" x14ac:dyDescent="0.25">
      <c r="A2101" s="3">
        <v>1246</v>
      </c>
      <c r="B2101" s="1" t="s">
        <v>3493</v>
      </c>
      <c r="C2101" s="1" t="s">
        <v>15</v>
      </c>
      <c r="D2101" s="1" t="s">
        <v>228</v>
      </c>
      <c r="E2101" s="1">
        <v>33403525</v>
      </c>
      <c r="F2101" s="1" t="s">
        <v>3494</v>
      </c>
      <c r="G2101" s="1">
        <v>2230619</v>
      </c>
      <c r="H2101" s="1" t="s">
        <v>3495</v>
      </c>
      <c r="I2101" s="2">
        <v>45053</v>
      </c>
      <c r="J2101" s="15" t="str">
        <f>MID(Tabla1[[#This Row],[HORA]],1,5)</f>
        <v>16:58</v>
      </c>
      <c r="K2101" s="16">
        <f>IF(Tabla1[[#This Row],[FECHA]]=I2102,IF(J2102-J2101&gt;0,(J2102-J2101)*1440,0),0)</f>
        <v>1.0000000000001563</v>
      </c>
      <c r="L2101" s="14">
        <f>2+L1842-Datos!$C$8</f>
        <v>10.190000000000001</v>
      </c>
      <c r="M2101" s="13" t="s">
        <v>56068</v>
      </c>
      <c r="N2101" s="1" t="s">
        <v>3496</v>
      </c>
      <c r="O2101" s="1">
        <v>20</v>
      </c>
      <c r="P2101" s="1" t="s">
        <v>300</v>
      </c>
      <c r="Q2101" s="4" t="s">
        <v>21</v>
      </c>
    </row>
    <row r="2102" spans="1:17" ht="22.5" x14ac:dyDescent="0.25">
      <c r="A2102" s="3">
        <v>6043</v>
      </c>
      <c r="B2102" s="1" t="s">
        <v>18909</v>
      </c>
      <c r="C2102" s="1" t="s">
        <v>15</v>
      </c>
      <c r="D2102" s="1" t="s">
        <v>228</v>
      </c>
      <c r="E2102" s="1">
        <v>16770760</v>
      </c>
      <c r="F2102" s="1" t="s">
        <v>18910</v>
      </c>
      <c r="G2102" s="1">
        <v>2230621</v>
      </c>
      <c r="H2102" s="1" t="s">
        <v>18911</v>
      </c>
      <c r="I2102" s="2">
        <v>45053</v>
      </c>
      <c r="J2102" s="15" t="str">
        <f>MID(Tabla1[[#This Row],[HORA]],1,5)</f>
        <v>16:59</v>
      </c>
      <c r="K2102" s="16">
        <f>IF(Tabla1[[#This Row],[FECHA]]=I2103,IF(J2103-J2102&gt;0,(J2103-J2102)*1440,0),0)</f>
        <v>2.9999999999999893</v>
      </c>
      <c r="L2102" s="14">
        <f>2+L1843-Datos!$C$8</f>
        <v>7.53</v>
      </c>
      <c r="M2102" s="13" t="s">
        <v>56069</v>
      </c>
      <c r="N2102" s="1" t="s">
        <v>18912</v>
      </c>
      <c r="O2102" s="1">
        <v>20</v>
      </c>
      <c r="P2102" s="1" t="s">
        <v>27</v>
      </c>
      <c r="Q2102" s="4" t="s">
        <v>21</v>
      </c>
    </row>
    <row r="2103" spans="1:17" ht="22.5" x14ac:dyDescent="0.25">
      <c r="A2103" s="3">
        <v>6044</v>
      </c>
      <c r="B2103" s="1" t="s">
        <v>18913</v>
      </c>
      <c r="C2103" s="1" t="s">
        <v>15</v>
      </c>
      <c r="D2103" s="1" t="s">
        <v>228</v>
      </c>
      <c r="E2103" s="1">
        <v>47615532</v>
      </c>
      <c r="F2103" s="1" t="s">
        <v>18914</v>
      </c>
      <c r="G2103" s="1">
        <v>40628832</v>
      </c>
      <c r="H2103" s="1" t="s">
        <v>18915</v>
      </c>
      <c r="I2103" s="2">
        <v>45053</v>
      </c>
      <c r="J2103" s="15" t="str">
        <f>MID(Tabla1[[#This Row],[HORA]],1,5)</f>
        <v>17:02</v>
      </c>
      <c r="K2103" s="16">
        <f>IF(Tabla1[[#This Row],[FECHA]]=I2104,IF(J2104-J2103&gt;0,(J2104-J2103)*1440,0),0)</f>
        <v>5.9999999999999787</v>
      </c>
      <c r="L2103" s="14">
        <f>2+L1844-Datos!$C$8</f>
        <v>5.33</v>
      </c>
      <c r="M2103" s="13" t="s">
        <v>56072</v>
      </c>
      <c r="N2103" s="1" t="s">
        <v>18916</v>
      </c>
      <c r="O2103" s="1">
        <v>10</v>
      </c>
      <c r="P2103" s="1" t="s">
        <v>27</v>
      </c>
      <c r="Q2103" s="4" t="s">
        <v>21</v>
      </c>
    </row>
    <row r="2104" spans="1:17" ht="22.5" x14ac:dyDescent="0.25">
      <c r="A2104" s="3">
        <v>6045</v>
      </c>
      <c r="B2104" s="1" t="s">
        <v>18917</v>
      </c>
      <c r="C2104" s="1" t="s">
        <v>15</v>
      </c>
      <c r="D2104" s="1" t="s">
        <v>161</v>
      </c>
      <c r="E2104" s="1">
        <v>44747103</v>
      </c>
      <c r="F2104" s="1" t="s">
        <v>18918</v>
      </c>
      <c r="G2104" s="1">
        <v>2230623</v>
      </c>
      <c r="H2104" s="1" t="s">
        <v>18919</v>
      </c>
      <c r="I2104" s="2">
        <v>45053</v>
      </c>
      <c r="J2104" s="15" t="str">
        <f>MID(Tabla1[[#This Row],[HORA]],1,5)</f>
        <v>17:08</v>
      </c>
      <c r="K2104" s="16">
        <f>IF(Tabla1[[#This Row],[FECHA]]=I2105,IF(J2105-J2104&gt;0,(J2105-J2104)*1440,0),0)</f>
        <v>5.9999999999999787</v>
      </c>
      <c r="L2104" s="14">
        <v>4.5199999999999996</v>
      </c>
      <c r="M2104" s="13" t="s">
        <v>56078</v>
      </c>
      <c r="N2104" s="1" t="s">
        <v>18920</v>
      </c>
      <c r="O2104" s="1">
        <v>25</v>
      </c>
      <c r="P2104" s="1" t="s">
        <v>27</v>
      </c>
      <c r="Q2104" s="4" t="s">
        <v>21</v>
      </c>
    </row>
    <row r="2105" spans="1:17" ht="22.5" x14ac:dyDescent="0.25">
      <c r="A2105" s="3">
        <v>6046</v>
      </c>
      <c r="B2105" s="1" t="s">
        <v>18921</v>
      </c>
      <c r="C2105" s="1" t="s">
        <v>15</v>
      </c>
      <c r="D2105" s="1" t="s">
        <v>33</v>
      </c>
      <c r="E2105" s="1">
        <v>47970175</v>
      </c>
      <c r="F2105" s="1" t="s">
        <v>18922</v>
      </c>
      <c r="G2105" s="1">
        <v>16794200</v>
      </c>
      <c r="H2105" s="1" t="s">
        <v>18923</v>
      </c>
      <c r="I2105" s="2">
        <v>45053</v>
      </c>
      <c r="J2105" s="15" t="str">
        <f>MID(Tabla1[[#This Row],[HORA]],1,5)</f>
        <v>17:14</v>
      </c>
      <c r="K2105" s="16">
        <f>IF(Tabla1[[#This Row],[FECHA]]=I2106,IF(J2106-J2105&gt;0,(J2106-J2105)*1440,0),0)</f>
        <v>0.99999999999999645</v>
      </c>
      <c r="L2105" s="14">
        <f>2+L1846-Datos!$C$8</f>
        <v>8.42</v>
      </c>
      <c r="M2105" s="13" t="s">
        <v>56084</v>
      </c>
      <c r="N2105" s="1" t="s">
        <v>18924</v>
      </c>
      <c r="O2105" s="1">
        <v>15</v>
      </c>
      <c r="P2105" s="1" t="s">
        <v>27</v>
      </c>
      <c r="Q2105" s="4" t="s">
        <v>21</v>
      </c>
    </row>
    <row r="2106" spans="1:17" ht="22.5" x14ac:dyDescent="0.25">
      <c r="A2106" s="3">
        <v>6047</v>
      </c>
      <c r="B2106" s="1" t="s">
        <v>18925</v>
      </c>
      <c r="C2106" s="1" t="s">
        <v>15</v>
      </c>
      <c r="D2106" s="1" t="s">
        <v>228</v>
      </c>
      <c r="E2106" s="1">
        <v>10474527</v>
      </c>
      <c r="F2106" s="1" t="s">
        <v>18926</v>
      </c>
      <c r="G2106" s="1">
        <v>10474527</v>
      </c>
      <c r="H2106" s="1" t="s">
        <v>18926</v>
      </c>
      <c r="I2106" s="2">
        <v>45053</v>
      </c>
      <c r="J2106" s="15" t="str">
        <f>MID(Tabla1[[#This Row],[HORA]],1,5)</f>
        <v>17:15</v>
      </c>
      <c r="K2106" s="16">
        <f>IF(Tabla1[[#This Row],[FECHA]]=I2107,IF(J2107-J2106&gt;0,(J2107-J2106)*1440,0),0)</f>
        <v>6.0000000000001386</v>
      </c>
      <c r="L2106" s="14">
        <f>2+L1847-Datos!$C$8</f>
        <v>9.08</v>
      </c>
      <c r="M2106" s="13" t="s">
        <v>56085</v>
      </c>
      <c r="N2106" s="1" t="s">
        <v>18927</v>
      </c>
      <c r="O2106" s="1">
        <v>30</v>
      </c>
      <c r="P2106" s="1" t="s">
        <v>27</v>
      </c>
      <c r="Q2106" s="4" t="s">
        <v>21</v>
      </c>
    </row>
    <row r="2107" spans="1:17" ht="22.5" x14ac:dyDescent="0.25">
      <c r="A2107" s="3">
        <v>16803</v>
      </c>
      <c r="B2107" s="1" t="s">
        <v>50856</v>
      </c>
      <c r="C2107" s="1" t="s">
        <v>15</v>
      </c>
      <c r="D2107" s="1" t="s">
        <v>40</v>
      </c>
      <c r="E2107" s="1">
        <v>20603822685</v>
      </c>
      <c r="F2107" s="1" t="s">
        <v>50857</v>
      </c>
      <c r="G2107" s="1">
        <v>76861136</v>
      </c>
      <c r="H2107" s="1" t="s">
        <v>50858</v>
      </c>
      <c r="I2107" s="2">
        <v>45053</v>
      </c>
      <c r="J2107" s="15" t="str">
        <f>MID(Tabla1[[#This Row],[HORA]],1,5)</f>
        <v>17:21</v>
      </c>
      <c r="K2107" s="16">
        <f>IF(Tabla1[[#This Row],[FECHA]]=I2108,IF(J2108-J2107&gt;0,(J2108-J2107)*1440,0),0)</f>
        <v>6.9999999999998153</v>
      </c>
      <c r="L2107" s="14">
        <f>2+L1848-Datos!$C$8</f>
        <v>9.02</v>
      </c>
      <c r="M2107" s="13" t="s">
        <v>56091</v>
      </c>
      <c r="N2107" s="1" t="s">
        <v>8389</v>
      </c>
      <c r="O2107" s="1">
        <v>15</v>
      </c>
      <c r="P2107" s="1" t="s">
        <v>27</v>
      </c>
      <c r="Q2107" s="4" t="s">
        <v>21</v>
      </c>
    </row>
    <row r="2108" spans="1:17" ht="22.5" x14ac:dyDescent="0.25">
      <c r="A2108" s="3">
        <v>6048</v>
      </c>
      <c r="B2108" s="1" t="s">
        <v>18928</v>
      </c>
      <c r="C2108" s="1" t="s">
        <v>15</v>
      </c>
      <c r="D2108" s="1" t="s">
        <v>40</v>
      </c>
      <c r="E2108" s="1">
        <v>47654157</v>
      </c>
      <c r="F2108" s="1" t="s">
        <v>18929</v>
      </c>
      <c r="G2108" s="1">
        <v>72390230</v>
      </c>
      <c r="H2108" s="1" t="s">
        <v>18930</v>
      </c>
      <c r="I2108" s="2">
        <v>45053</v>
      </c>
      <c r="J2108" s="15" t="str">
        <f>MID(Tabla1[[#This Row],[HORA]],1,5)</f>
        <v>17:28</v>
      </c>
      <c r="K2108" s="16">
        <f>IF(Tabla1[[#This Row],[FECHA]]=I2109,IF(J2109-J2108&gt;0,(J2109-J2108)*1440,0),0)</f>
        <v>2.9999999999999893</v>
      </c>
      <c r="L2108" s="14">
        <f>2+L1849-Datos!$C$8</f>
        <v>7.120000000000001</v>
      </c>
      <c r="M2108" s="13" t="s">
        <v>56098</v>
      </c>
      <c r="N2108" s="1" t="s">
        <v>18931</v>
      </c>
      <c r="O2108" s="1">
        <v>30</v>
      </c>
      <c r="P2108" s="1" t="s">
        <v>27</v>
      </c>
      <c r="Q2108" s="4" t="s">
        <v>21</v>
      </c>
    </row>
    <row r="2109" spans="1:17" ht="22.5" x14ac:dyDescent="0.25">
      <c r="A2109" s="3">
        <v>6049</v>
      </c>
      <c r="B2109" s="1" t="s">
        <v>18932</v>
      </c>
      <c r="C2109" s="1" t="s">
        <v>15</v>
      </c>
      <c r="D2109" s="1" t="s">
        <v>40</v>
      </c>
      <c r="E2109" s="1">
        <v>16586709</v>
      </c>
      <c r="F2109" s="1" t="s">
        <v>18933</v>
      </c>
      <c r="G2109" s="1">
        <v>73018893</v>
      </c>
      <c r="H2109" s="1" t="s">
        <v>18934</v>
      </c>
      <c r="I2109" s="2">
        <v>45053</v>
      </c>
      <c r="J2109" s="15" t="str">
        <f>MID(Tabla1[[#This Row],[HORA]],1,5)</f>
        <v>17:31</v>
      </c>
      <c r="K2109" s="16">
        <f>IF(Tabla1[[#This Row],[FECHA]]=I2110,IF(J2110-J2109&gt;0,(J2110-J2109)*1440,0),0)</f>
        <v>2.9999999999999893</v>
      </c>
      <c r="L2109" s="14">
        <f>2+L1850-Datos!$C$8</f>
        <v>8.1300000000000008</v>
      </c>
      <c r="M2109" s="13" t="s">
        <v>56101</v>
      </c>
      <c r="N2109" s="1" t="s">
        <v>11249</v>
      </c>
      <c r="O2109" s="1">
        <v>18</v>
      </c>
      <c r="P2109" s="1" t="s">
        <v>27</v>
      </c>
      <c r="Q2109" s="4" t="s">
        <v>21</v>
      </c>
    </row>
    <row r="2110" spans="1:17" ht="22.5" x14ac:dyDescent="0.25">
      <c r="A2110" s="3">
        <v>6050</v>
      </c>
      <c r="B2110" s="1" t="s">
        <v>18935</v>
      </c>
      <c r="C2110" s="1" t="s">
        <v>15</v>
      </c>
      <c r="D2110" s="1" t="s">
        <v>71</v>
      </c>
      <c r="E2110" s="1">
        <v>16792873</v>
      </c>
      <c r="F2110" s="1" t="s">
        <v>18936</v>
      </c>
      <c r="G2110" s="1">
        <v>2230626</v>
      </c>
      <c r="H2110" s="1" t="s">
        <v>18937</v>
      </c>
      <c r="I2110" s="2">
        <v>45053</v>
      </c>
      <c r="J2110" s="15" t="str">
        <f>MID(Tabla1[[#This Row],[HORA]],1,5)</f>
        <v>17:34</v>
      </c>
      <c r="K2110" s="16">
        <f>IF(Tabla1[[#This Row],[FECHA]]=I2111,IF(J2111-J2110&gt;0,(J2111-J2110)*1440,0),0)</f>
        <v>4.9999999999999822</v>
      </c>
      <c r="L2110" s="14">
        <f>2+L1851-Datos!$C$8</f>
        <v>9.5</v>
      </c>
      <c r="M2110" s="13" t="s">
        <v>56104</v>
      </c>
      <c r="N2110" s="1" t="s">
        <v>18938</v>
      </c>
      <c r="O2110" s="1">
        <v>30</v>
      </c>
      <c r="P2110" s="1" t="s">
        <v>27</v>
      </c>
      <c r="Q2110" s="4" t="s">
        <v>21</v>
      </c>
    </row>
    <row r="2111" spans="1:17" ht="22.5" x14ac:dyDescent="0.25">
      <c r="A2111" s="3">
        <v>1247</v>
      </c>
      <c r="B2111" s="1" t="s">
        <v>3497</v>
      </c>
      <c r="C2111" s="1" t="s">
        <v>15</v>
      </c>
      <c r="D2111" s="1" t="s">
        <v>40</v>
      </c>
      <c r="E2111" s="1">
        <v>72806979</v>
      </c>
      <c r="F2111" s="1" t="s">
        <v>3498</v>
      </c>
      <c r="G2111" s="1">
        <v>42466824</v>
      </c>
      <c r="H2111" s="1" t="s">
        <v>3499</v>
      </c>
      <c r="I2111" s="2">
        <v>45053</v>
      </c>
      <c r="J2111" s="15" t="str">
        <f>MID(Tabla1[[#This Row],[HORA]],1,5)</f>
        <v>17:39</v>
      </c>
      <c r="K2111" s="16">
        <f>IF(Tabla1[[#This Row],[FECHA]]=I2112,IF(J2112-J2111&gt;0,(J2112-J2111)*1440,0),0)</f>
        <v>3.9999999999999858</v>
      </c>
      <c r="L2111" s="14">
        <f>2+L1852-Datos!$C$8</f>
        <v>9.25</v>
      </c>
      <c r="M2111" s="13" t="s">
        <v>56109</v>
      </c>
      <c r="N2111" s="1" t="s">
        <v>3500</v>
      </c>
      <c r="O2111" s="1">
        <v>15</v>
      </c>
      <c r="P2111" s="1" t="s">
        <v>300</v>
      </c>
      <c r="Q2111" s="4" t="s">
        <v>21</v>
      </c>
    </row>
    <row r="2112" spans="1:17" ht="22.5" x14ac:dyDescent="0.25">
      <c r="A2112" s="3">
        <v>1248</v>
      </c>
      <c r="B2112" s="1" t="s">
        <v>3501</v>
      </c>
      <c r="C2112" s="1" t="s">
        <v>15</v>
      </c>
      <c r="D2112" s="1" t="s">
        <v>71</v>
      </c>
      <c r="E2112" s="1">
        <v>43497197</v>
      </c>
      <c r="F2112" s="1" t="s">
        <v>3502</v>
      </c>
      <c r="G2112" s="1">
        <v>2230627</v>
      </c>
      <c r="H2112" s="1" t="s">
        <v>3503</v>
      </c>
      <c r="I2112" s="2">
        <v>45053</v>
      </c>
      <c r="J2112" s="15" t="str">
        <f>MID(Tabla1[[#This Row],[HORA]],1,5)</f>
        <v>17:43</v>
      </c>
      <c r="K2112" s="16">
        <f>IF(Tabla1[[#This Row],[FECHA]]=I2113,IF(J2113-J2112&gt;0,(J2113-J2112)*1440,0),0)</f>
        <v>0</v>
      </c>
      <c r="L2112" s="14">
        <f>2+L1853-Datos!$C$8</f>
        <v>12.190000000000001</v>
      </c>
      <c r="M2112" s="13" t="s">
        <v>56113</v>
      </c>
      <c r="N2112" s="1" t="s">
        <v>3504</v>
      </c>
      <c r="O2112" s="1">
        <v>25</v>
      </c>
      <c r="P2112" s="1" t="s">
        <v>300</v>
      </c>
      <c r="Q2112" s="4" t="s">
        <v>21</v>
      </c>
    </row>
    <row r="2113" spans="1:17" ht="22.5" x14ac:dyDescent="0.25">
      <c r="A2113" s="3">
        <v>6051</v>
      </c>
      <c r="B2113" s="1" t="s">
        <v>18939</v>
      </c>
      <c r="C2113" s="1" t="s">
        <v>15</v>
      </c>
      <c r="D2113" s="1" t="s">
        <v>77</v>
      </c>
      <c r="E2113" s="1">
        <v>16419603</v>
      </c>
      <c r="F2113" s="1" t="s">
        <v>18940</v>
      </c>
      <c r="G2113" s="1">
        <v>2230628</v>
      </c>
      <c r="H2113" s="1" t="s">
        <v>18941</v>
      </c>
      <c r="I2113" s="2">
        <v>45053</v>
      </c>
      <c r="J2113" s="15" t="str">
        <f>MID(Tabla1[[#This Row],[HORA]],1,5)</f>
        <v>17:43</v>
      </c>
      <c r="K2113" s="16">
        <f>IF(Tabla1[[#This Row],[FECHA]]=I2114,IF(J2114-J2113&gt;0,(J2114-J2113)*1440,0),0)</f>
        <v>4.0000000000001457</v>
      </c>
      <c r="L2113" s="14">
        <f>2+L1854-Datos!$C$8</f>
        <v>9.34</v>
      </c>
      <c r="M2113" s="13" t="s">
        <v>56113</v>
      </c>
      <c r="N2113" s="1" t="s">
        <v>18942</v>
      </c>
      <c r="O2113" s="1">
        <v>18</v>
      </c>
      <c r="P2113" s="1" t="s">
        <v>27</v>
      </c>
      <c r="Q2113" s="4" t="s">
        <v>21</v>
      </c>
    </row>
    <row r="2114" spans="1:17" ht="22.5" x14ac:dyDescent="0.25">
      <c r="A2114" s="3">
        <v>1249</v>
      </c>
      <c r="B2114" s="1" t="s">
        <v>3505</v>
      </c>
      <c r="C2114" s="1" t="s">
        <v>15</v>
      </c>
      <c r="D2114" s="1" t="s">
        <v>71</v>
      </c>
      <c r="E2114" s="1">
        <v>45958834</v>
      </c>
      <c r="F2114" s="1" t="s">
        <v>3506</v>
      </c>
      <c r="G2114" s="1">
        <v>2230630</v>
      </c>
      <c r="H2114" s="1" t="s">
        <v>3507</v>
      </c>
      <c r="I2114" s="2">
        <v>45053</v>
      </c>
      <c r="J2114" s="15" t="str">
        <f>MID(Tabla1[[#This Row],[HORA]],1,5)</f>
        <v>17:47</v>
      </c>
      <c r="K2114" s="16">
        <f>IF(Tabla1[[#This Row],[FECHA]]=I2115,IF(J2115-J2114&gt;0,(J2115-J2114)*1440,0),0)</f>
        <v>8.999999999999968</v>
      </c>
      <c r="L2114" s="14">
        <f>2+L1855-Datos!$C$8</f>
        <v>10.120000000000001</v>
      </c>
      <c r="M2114" s="13" t="s">
        <v>56117</v>
      </c>
      <c r="N2114" s="1" t="s">
        <v>3508</v>
      </c>
      <c r="O2114" s="1">
        <v>60</v>
      </c>
      <c r="P2114" s="1" t="s">
        <v>300</v>
      </c>
      <c r="Q2114" s="4" t="s">
        <v>21</v>
      </c>
    </row>
    <row r="2115" spans="1:17" ht="22.5" x14ac:dyDescent="0.25">
      <c r="A2115" s="3">
        <v>1250</v>
      </c>
      <c r="B2115" s="1" t="s">
        <v>3509</v>
      </c>
      <c r="C2115" s="1" t="s">
        <v>15</v>
      </c>
      <c r="D2115" s="1" t="s">
        <v>141</v>
      </c>
      <c r="E2115" s="1">
        <v>46532155</v>
      </c>
      <c r="F2115" s="1" t="s">
        <v>3510</v>
      </c>
      <c r="G2115" s="1">
        <v>43856745</v>
      </c>
      <c r="H2115" s="1" t="s">
        <v>3511</v>
      </c>
      <c r="I2115" s="2">
        <v>45053</v>
      </c>
      <c r="J2115" s="15" t="str">
        <f>MID(Tabla1[[#This Row],[HORA]],1,5)</f>
        <v>17:56</v>
      </c>
      <c r="K2115" s="16">
        <f>IF(Tabla1[[#This Row],[FECHA]]=I2116,IF(J2116-J2115&gt;0,(J2116-J2115)*1440,0),0)</f>
        <v>6.0000000000001386</v>
      </c>
      <c r="L2115" s="14">
        <f>2+L1856-Datos!$C$8</f>
        <v>12.49</v>
      </c>
      <c r="M2115" s="13" t="s">
        <v>56126</v>
      </c>
      <c r="N2115" s="1" t="s">
        <v>59</v>
      </c>
      <c r="O2115" s="1">
        <v>10</v>
      </c>
      <c r="P2115" s="1" t="s">
        <v>300</v>
      </c>
      <c r="Q2115" s="4" t="s">
        <v>21</v>
      </c>
    </row>
    <row r="2116" spans="1:17" ht="22.5" x14ac:dyDescent="0.25">
      <c r="A2116" s="3">
        <v>1251</v>
      </c>
      <c r="B2116" s="1" t="s">
        <v>3512</v>
      </c>
      <c r="C2116" s="1" t="s">
        <v>15</v>
      </c>
      <c r="D2116" s="1" t="s">
        <v>40</v>
      </c>
      <c r="E2116" s="1">
        <v>16672427</v>
      </c>
      <c r="F2116" s="1" t="s">
        <v>3513</v>
      </c>
      <c r="G2116" s="1">
        <v>0</v>
      </c>
      <c r="H2116" s="1" t="s">
        <v>1788</v>
      </c>
      <c r="I2116" s="2">
        <v>45053</v>
      </c>
      <c r="J2116" s="15" t="str">
        <f>MID(Tabla1[[#This Row],[HORA]],1,5)</f>
        <v>18:02</v>
      </c>
      <c r="K2116" s="16">
        <f>IF(Tabla1[[#This Row],[FECHA]]=I2117,IF(J2117-J2116&gt;0,(J2117-J2116)*1440,0),0)</f>
        <v>1.999999999999833</v>
      </c>
      <c r="L2116" s="14">
        <v>5.67</v>
      </c>
      <c r="M2116" s="13" t="s">
        <v>56141</v>
      </c>
      <c r="N2116" s="1" t="s">
        <v>1715</v>
      </c>
      <c r="O2116" s="1">
        <v>40</v>
      </c>
      <c r="P2116" s="1" t="s">
        <v>300</v>
      </c>
      <c r="Q2116" s="4" t="s">
        <v>21</v>
      </c>
    </row>
    <row r="2117" spans="1:17" ht="22.5" x14ac:dyDescent="0.25">
      <c r="A2117" s="3">
        <v>6052</v>
      </c>
      <c r="B2117" s="1" t="s">
        <v>18943</v>
      </c>
      <c r="C2117" s="1" t="s">
        <v>15</v>
      </c>
      <c r="D2117" s="1" t="s">
        <v>71</v>
      </c>
      <c r="E2117" s="1">
        <v>16765725</v>
      </c>
      <c r="F2117" s="1" t="s">
        <v>18944</v>
      </c>
      <c r="G2117" s="1">
        <v>27848697</v>
      </c>
      <c r="H2117" s="1" t="s">
        <v>18945</v>
      </c>
      <c r="I2117" s="2">
        <v>45053</v>
      </c>
      <c r="J2117" s="15" t="str">
        <f>MID(Tabla1[[#This Row],[HORA]],1,5)</f>
        <v>18:04</v>
      </c>
      <c r="K2117" s="16">
        <f>IF(Tabla1[[#This Row],[FECHA]]=I2118,IF(J2118-J2117&gt;0,(J2118-J2117)*1440,0),0)</f>
        <v>2.0000000000001528</v>
      </c>
      <c r="L2117" s="14">
        <f>2+L1858-Datos!$C$8</f>
        <v>9.7800000000000011</v>
      </c>
      <c r="M2117" s="13" t="s">
        <v>56143</v>
      </c>
      <c r="N2117" s="1" t="s">
        <v>18946</v>
      </c>
      <c r="O2117" s="1">
        <v>15</v>
      </c>
      <c r="P2117" s="1" t="s">
        <v>27</v>
      </c>
      <c r="Q2117" s="4" t="s">
        <v>21</v>
      </c>
    </row>
    <row r="2118" spans="1:17" ht="22.5" x14ac:dyDescent="0.25">
      <c r="A2118" s="3">
        <v>1252</v>
      </c>
      <c r="B2118" s="1" t="s">
        <v>3514</v>
      </c>
      <c r="C2118" s="1" t="s">
        <v>15</v>
      </c>
      <c r="D2118" s="1" t="s">
        <v>161</v>
      </c>
      <c r="E2118" s="1">
        <v>40295007</v>
      </c>
      <c r="F2118" s="1" t="s">
        <v>3515</v>
      </c>
      <c r="G2118" s="1">
        <v>2230632</v>
      </c>
      <c r="H2118" s="1" t="s">
        <v>3516</v>
      </c>
      <c r="I2118" s="2">
        <v>45053</v>
      </c>
      <c r="J2118" s="15" t="str">
        <f>MID(Tabla1[[#This Row],[HORA]],1,5)</f>
        <v>18:06</v>
      </c>
      <c r="K2118" s="16">
        <f>IF(Tabla1[[#This Row],[FECHA]]=I2119,IF(J2119-J2118&gt;0,(J2119-J2118)*1440,0),0)</f>
        <v>1.999999999999833</v>
      </c>
      <c r="L2118" s="14">
        <f>2+L1859-Datos!$C$8</f>
        <v>3.84</v>
      </c>
      <c r="M2118" s="13" t="s">
        <v>56145</v>
      </c>
      <c r="N2118" s="1" t="s">
        <v>2030</v>
      </c>
      <c r="O2118" s="1">
        <v>10</v>
      </c>
      <c r="P2118" s="1" t="s">
        <v>300</v>
      </c>
      <c r="Q2118" s="4" t="s">
        <v>21</v>
      </c>
    </row>
    <row r="2119" spans="1:17" ht="22.5" x14ac:dyDescent="0.25">
      <c r="A2119" s="3">
        <v>1253</v>
      </c>
      <c r="B2119" s="1" t="s">
        <v>3517</v>
      </c>
      <c r="C2119" s="1" t="s">
        <v>15</v>
      </c>
      <c r="D2119" s="1" t="s">
        <v>40</v>
      </c>
      <c r="E2119" s="1">
        <v>43944839</v>
      </c>
      <c r="F2119" s="1" t="s">
        <v>3049</v>
      </c>
      <c r="G2119" s="1">
        <v>2230633</v>
      </c>
      <c r="H2119" s="1" t="s">
        <v>3518</v>
      </c>
      <c r="I2119" s="2">
        <v>45053</v>
      </c>
      <c r="J2119" s="15" t="str">
        <f>MID(Tabla1[[#This Row],[HORA]],1,5)</f>
        <v>18:08</v>
      </c>
      <c r="K2119" s="16">
        <f>IF(Tabla1[[#This Row],[FECHA]]=I2120,IF(J2120-J2119&gt;0,(J2120-J2119)*1440,0),0)</f>
        <v>2.9999999999999893</v>
      </c>
      <c r="L2119" s="14">
        <f>2+L1860-Datos!$C$8</f>
        <v>8.9500000000000011</v>
      </c>
      <c r="M2119" s="13" t="s">
        <v>56147</v>
      </c>
      <c r="N2119" s="1" t="s">
        <v>3051</v>
      </c>
      <c r="O2119" s="1">
        <v>20</v>
      </c>
      <c r="P2119" s="1" t="s">
        <v>300</v>
      </c>
      <c r="Q2119" s="4" t="s">
        <v>21</v>
      </c>
    </row>
    <row r="2120" spans="1:17" ht="22.5" x14ac:dyDescent="0.25">
      <c r="A2120" s="3">
        <v>1254</v>
      </c>
      <c r="B2120" s="1" t="s">
        <v>3519</v>
      </c>
      <c r="C2120" s="1" t="s">
        <v>15</v>
      </c>
      <c r="D2120" s="1" t="s">
        <v>40</v>
      </c>
      <c r="E2120" s="1">
        <v>44723955</v>
      </c>
      <c r="F2120" s="1" t="s">
        <v>3520</v>
      </c>
      <c r="G2120" s="1">
        <v>46225525</v>
      </c>
      <c r="H2120" s="1" t="s">
        <v>3521</v>
      </c>
      <c r="I2120" s="2">
        <v>45053</v>
      </c>
      <c r="J2120" s="15" t="str">
        <f>MID(Tabla1[[#This Row],[HORA]],1,5)</f>
        <v>18:11</v>
      </c>
      <c r="K2120" s="16">
        <f>IF(Tabla1[[#This Row],[FECHA]]=I2121,IF(J2121-J2120&gt;0,(J2121-J2120)*1440,0),0)</f>
        <v>0.99999999999999645</v>
      </c>
      <c r="L2120" s="14">
        <f>2+L1861-Datos!$C$8</f>
        <v>10.14</v>
      </c>
      <c r="M2120" s="13" t="s">
        <v>56150</v>
      </c>
      <c r="N2120" s="1" t="s">
        <v>3522</v>
      </c>
      <c r="O2120" s="1">
        <v>20</v>
      </c>
      <c r="P2120" s="1" t="s">
        <v>300</v>
      </c>
      <c r="Q2120" s="4" t="s">
        <v>21</v>
      </c>
    </row>
    <row r="2121" spans="1:17" ht="22.5" x14ac:dyDescent="0.25">
      <c r="A2121" s="3">
        <v>1255</v>
      </c>
      <c r="B2121" s="1" t="s">
        <v>3523</v>
      </c>
      <c r="C2121" s="1" t="s">
        <v>15</v>
      </c>
      <c r="D2121" s="1" t="s">
        <v>119</v>
      </c>
      <c r="E2121" s="1">
        <v>74691596</v>
      </c>
      <c r="F2121" s="1" t="s">
        <v>3524</v>
      </c>
      <c r="G2121" s="1">
        <v>0</v>
      </c>
      <c r="H2121" s="1" t="s">
        <v>1788</v>
      </c>
      <c r="I2121" s="2">
        <v>45053</v>
      </c>
      <c r="J2121" s="15" t="str">
        <f>MID(Tabla1[[#This Row],[HORA]],1,5)</f>
        <v>18:12</v>
      </c>
      <c r="K2121" s="16">
        <f>IF(Tabla1[[#This Row],[FECHA]]=I2122,IF(J2122-J2121&gt;0,(J2122-J2121)*1440,0),0)</f>
        <v>11.999999999999957</v>
      </c>
      <c r="L2121" s="14">
        <v>3.45</v>
      </c>
      <c r="M2121" s="13" t="s">
        <v>56151</v>
      </c>
      <c r="N2121" s="1" t="s">
        <v>1715</v>
      </c>
      <c r="O2121" s="1">
        <v>20</v>
      </c>
      <c r="P2121" s="1" t="s">
        <v>300</v>
      </c>
      <c r="Q2121" s="4" t="s">
        <v>21</v>
      </c>
    </row>
    <row r="2122" spans="1:17" ht="22.5" x14ac:dyDescent="0.25">
      <c r="A2122" s="3">
        <v>1256</v>
      </c>
      <c r="B2122" s="1" t="s">
        <v>3525</v>
      </c>
      <c r="C2122" s="1" t="s">
        <v>15</v>
      </c>
      <c r="D2122" s="1" t="s">
        <v>119</v>
      </c>
      <c r="E2122" s="1">
        <v>8723490</v>
      </c>
      <c r="F2122" s="1" t="s">
        <v>3526</v>
      </c>
      <c r="G2122" s="1">
        <v>0</v>
      </c>
      <c r="H2122" s="1" t="s">
        <v>1788</v>
      </c>
      <c r="I2122" s="2">
        <v>45053</v>
      </c>
      <c r="J2122" s="15" t="str">
        <f>MID(Tabla1[[#This Row],[HORA]],1,5)</f>
        <v>18:24</v>
      </c>
      <c r="K2122" s="16">
        <f>IF(Tabla1[[#This Row],[FECHA]]=I2123,IF(J2123-J2122&gt;0,(J2123-J2122)*1440,0),0)</f>
        <v>0</v>
      </c>
      <c r="L2122" s="14">
        <f>2+L1863-Datos!$C$8</f>
        <v>8.99</v>
      </c>
      <c r="M2122" s="13" t="s">
        <v>56163</v>
      </c>
      <c r="N2122" s="1" t="s">
        <v>1715</v>
      </c>
      <c r="O2122" s="1">
        <v>15</v>
      </c>
      <c r="P2122" s="1" t="s">
        <v>300</v>
      </c>
      <c r="Q2122" s="4" t="s">
        <v>21</v>
      </c>
    </row>
    <row r="2123" spans="1:17" ht="22.5" x14ac:dyDescent="0.25">
      <c r="A2123" s="3">
        <v>6053</v>
      </c>
      <c r="B2123" s="1" t="s">
        <v>18947</v>
      </c>
      <c r="C2123" s="1" t="s">
        <v>15</v>
      </c>
      <c r="D2123" s="1" t="s">
        <v>40</v>
      </c>
      <c r="E2123" s="1">
        <v>18082275</v>
      </c>
      <c r="F2123" s="1" t="s">
        <v>18948</v>
      </c>
      <c r="G2123" s="1">
        <v>2230636</v>
      </c>
      <c r="H2123" s="1" t="s">
        <v>18949</v>
      </c>
      <c r="I2123" s="2">
        <v>45053</v>
      </c>
      <c r="J2123" s="15" t="str">
        <f>MID(Tabla1[[#This Row],[HORA]],1,5)</f>
        <v>18:24</v>
      </c>
      <c r="K2123" s="16">
        <f>IF(Tabla1[[#This Row],[FECHA]]=I2124,IF(J2124-J2123&gt;0,(J2124-J2123)*1440,0),0)</f>
        <v>3.9999999999999858</v>
      </c>
      <c r="L2123" s="14">
        <f>2+L1864-Datos!$C$8</f>
        <v>11.14</v>
      </c>
      <c r="M2123" s="13" t="s">
        <v>56163</v>
      </c>
      <c r="N2123" s="1" t="s">
        <v>11249</v>
      </c>
      <c r="O2123" s="1">
        <v>20</v>
      </c>
      <c r="P2123" s="1" t="s">
        <v>27</v>
      </c>
      <c r="Q2123" s="4" t="s">
        <v>21</v>
      </c>
    </row>
    <row r="2124" spans="1:17" ht="22.5" x14ac:dyDescent="0.25">
      <c r="A2124" s="3">
        <v>6054</v>
      </c>
      <c r="B2124" s="1" t="s">
        <v>18950</v>
      </c>
      <c r="C2124" s="1" t="s">
        <v>15</v>
      </c>
      <c r="D2124" s="1" t="s">
        <v>23</v>
      </c>
      <c r="E2124" s="1">
        <v>77032862</v>
      </c>
      <c r="F2124" s="1" t="s">
        <v>18951</v>
      </c>
      <c r="G2124" s="1">
        <v>2230637</v>
      </c>
      <c r="H2124" s="1" t="s">
        <v>18952</v>
      </c>
      <c r="I2124" s="2">
        <v>45053</v>
      </c>
      <c r="J2124" s="15" t="str">
        <f>MID(Tabla1[[#This Row],[HORA]],1,5)</f>
        <v>18:28</v>
      </c>
      <c r="K2124" s="16">
        <f>IF(Tabla1[[#This Row],[FECHA]]=I2125,IF(J2125-J2124&gt;0,(J2125-J2124)*1440,0),0)</f>
        <v>1.0000000000001563</v>
      </c>
      <c r="L2124" s="14">
        <f>2+L1865-Datos!$C$8</f>
        <v>12.84</v>
      </c>
      <c r="M2124" s="13" t="s">
        <v>56167</v>
      </c>
      <c r="N2124" s="1" t="s">
        <v>18953</v>
      </c>
      <c r="O2124" s="1">
        <v>40</v>
      </c>
      <c r="P2124" s="1" t="s">
        <v>27</v>
      </c>
      <c r="Q2124" s="4" t="s">
        <v>21</v>
      </c>
    </row>
    <row r="2125" spans="1:17" ht="22.5" x14ac:dyDescent="0.25">
      <c r="A2125" s="3">
        <v>6055</v>
      </c>
      <c r="B2125" s="1" t="s">
        <v>18954</v>
      </c>
      <c r="C2125" s="1" t="s">
        <v>15</v>
      </c>
      <c r="D2125" s="1" t="s">
        <v>40</v>
      </c>
      <c r="E2125" s="1">
        <v>16783412</v>
      </c>
      <c r="F2125" s="1" t="s">
        <v>18955</v>
      </c>
      <c r="G2125" s="1">
        <v>16783412</v>
      </c>
      <c r="H2125" s="1" t="s">
        <v>18955</v>
      </c>
      <c r="I2125" s="2">
        <v>45053</v>
      </c>
      <c r="J2125" s="15" t="str">
        <f>MID(Tabla1[[#This Row],[HORA]],1,5)</f>
        <v>18:29</v>
      </c>
      <c r="K2125" s="16">
        <f>IF(Tabla1[[#This Row],[FECHA]]=I2126,IF(J2126-J2125&gt;0,(J2126-J2125)*1440,0),0)</f>
        <v>3.9999999999999858</v>
      </c>
      <c r="L2125" s="14">
        <f>2+L1866-Datos!$C$8</f>
        <v>10</v>
      </c>
      <c r="M2125" s="13" t="s">
        <v>56168</v>
      </c>
      <c r="N2125" s="1" t="s">
        <v>18956</v>
      </c>
      <c r="O2125" s="1">
        <v>240</v>
      </c>
      <c r="P2125" s="1" t="s">
        <v>27</v>
      </c>
      <c r="Q2125" s="4" t="s">
        <v>21</v>
      </c>
    </row>
    <row r="2126" spans="1:17" ht="22.5" x14ac:dyDescent="0.25">
      <c r="A2126" s="3">
        <v>1257</v>
      </c>
      <c r="B2126" s="1" t="s">
        <v>3527</v>
      </c>
      <c r="C2126" s="1" t="s">
        <v>15</v>
      </c>
      <c r="D2126" s="1" t="s">
        <v>3257</v>
      </c>
      <c r="E2126" s="1">
        <v>48254754</v>
      </c>
      <c r="F2126" s="1" t="s">
        <v>3528</v>
      </c>
      <c r="G2126" s="1">
        <v>70760530</v>
      </c>
      <c r="H2126" s="1" t="s">
        <v>3529</v>
      </c>
      <c r="I2126" s="2">
        <v>45053</v>
      </c>
      <c r="J2126" s="15" t="str">
        <f>MID(Tabla1[[#This Row],[HORA]],1,5)</f>
        <v>18:33</v>
      </c>
      <c r="K2126" s="16">
        <f>IF(Tabla1[[#This Row],[FECHA]]=I2127,IF(J2127-J2126&gt;0,(J2127-J2126)*1440,0),0)</f>
        <v>2.9999999999999893</v>
      </c>
      <c r="L2126" s="14">
        <f>2+L1867-Datos!$C$8</f>
        <v>10.940000000000001</v>
      </c>
      <c r="M2126" s="13" t="s">
        <v>56172</v>
      </c>
      <c r="N2126" s="1" t="s">
        <v>3530</v>
      </c>
      <c r="O2126" s="1">
        <v>15</v>
      </c>
      <c r="P2126" s="1" t="s">
        <v>300</v>
      </c>
      <c r="Q2126" s="4" t="s">
        <v>21</v>
      </c>
    </row>
    <row r="2127" spans="1:17" ht="22.5" x14ac:dyDescent="0.25">
      <c r="A2127" s="3">
        <v>6056</v>
      </c>
      <c r="B2127" s="1" t="s">
        <v>18957</v>
      </c>
      <c r="C2127" s="1" t="s">
        <v>15</v>
      </c>
      <c r="D2127" s="1" t="s">
        <v>23</v>
      </c>
      <c r="E2127" s="1">
        <v>16694629</v>
      </c>
      <c r="F2127" s="1" t="s">
        <v>18958</v>
      </c>
      <c r="G2127" s="1">
        <v>2230642</v>
      </c>
      <c r="H2127" s="1" t="s">
        <v>18959</v>
      </c>
      <c r="I2127" s="2">
        <v>45053</v>
      </c>
      <c r="J2127" s="15" t="str">
        <f>MID(Tabla1[[#This Row],[HORA]],1,5)</f>
        <v>18:36</v>
      </c>
      <c r="K2127" s="16">
        <f>IF(Tabla1[[#This Row],[FECHA]]=I2128,IF(J2128-J2127&gt;0,(J2128-J2127)*1440,0),0)</f>
        <v>1.9999999999999929</v>
      </c>
      <c r="L2127" s="14">
        <f>2+L1868-Datos!$C$8</f>
        <v>11.18</v>
      </c>
      <c r="M2127" s="13" t="s">
        <v>56175</v>
      </c>
      <c r="N2127" s="1" t="s">
        <v>18898</v>
      </c>
      <c r="O2127" s="1">
        <v>15</v>
      </c>
      <c r="P2127" s="1" t="s">
        <v>27</v>
      </c>
      <c r="Q2127" s="4" t="s">
        <v>21</v>
      </c>
    </row>
    <row r="2128" spans="1:17" ht="22.5" x14ac:dyDescent="0.25">
      <c r="A2128" s="3">
        <v>6057</v>
      </c>
      <c r="B2128" s="1" t="s">
        <v>18960</v>
      </c>
      <c r="C2128" s="1" t="s">
        <v>15</v>
      </c>
      <c r="D2128" s="1" t="s">
        <v>40</v>
      </c>
      <c r="E2128" s="1">
        <v>71292977</v>
      </c>
      <c r="F2128" s="1" t="s">
        <v>18961</v>
      </c>
      <c r="G2128" s="1">
        <v>45377988</v>
      </c>
      <c r="H2128" s="1" t="s">
        <v>18962</v>
      </c>
      <c r="I2128" s="2">
        <v>45053</v>
      </c>
      <c r="J2128" s="15" t="str">
        <f>MID(Tabla1[[#This Row],[HORA]],1,5)</f>
        <v>18:38</v>
      </c>
      <c r="K2128" s="16">
        <f>IF(Tabla1[[#This Row],[FECHA]]=I2129,IF(J2129-J2128&gt;0,(J2129-J2128)*1440,0),0)</f>
        <v>14.999999999999947</v>
      </c>
      <c r="L2128" s="14">
        <f>2+L1869-Datos!$C$8</f>
        <v>8.8500000000000014</v>
      </c>
      <c r="M2128" s="13" t="s">
        <v>56177</v>
      </c>
      <c r="N2128" s="1" t="s">
        <v>8473</v>
      </c>
      <c r="O2128" s="1">
        <v>10</v>
      </c>
      <c r="P2128" s="1" t="s">
        <v>27</v>
      </c>
      <c r="Q2128" s="4" t="s">
        <v>21</v>
      </c>
    </row>
    <row r="2129" spans="1:17" ht="22.5" x14ac:dyDescent="0.25">
      <c r="A2129" s="3">
        <v>6058</v>
      </c>
      <c r="B2129" s="1" t="s">
        <v>18963</v>
      </c>
      <c r="C2129" s="1" t="s">
        <v>15</v>
      </c>
      <c r="D2129" s="1" t="s">
        <v>40</v>
      </c>
      <c r="E2129" s="1">
        <v>80219658</v>
      </c>
      <c r="F2129" s="1" t="s">
        <v>18964</v>
      </c>
      <c r="G2129" s="1">
        <v>2230649</v>
      </c>
      <c r="H2129" s="1" t="s">
        <v>18965</v>
      </c>
      <c r="I2129" s="2">
        <v>45053</v>
      </c>
      <c r="J2129" s="15" t="str">
        <f>MID(Tabla1[[#This Row],[HORA]],1,5)</f>
        <v>18:53</v>
      </c>
      <c r="K2129" s="16">
        <f>IF(Tabla1[[#This Row],[FECHA]]=I2130,IF(J2130-J2129&gt;0,(J2130-J2129)*1440,0),0)</f>
        <v>11.999999999999957</v>
      </c>
      <c r="L2129" s="14">
        <f>2+L1870-Datos!$C$8</f>
        <v>10.09</v>
      </c>
      <c r="M2129" s="13" t="s">
        <v>56192</v>
      </c>
      <c r="N2129" s="1" t="s">
        <v>18966</v>
      </c>
      <c r="O2129" s="1">
        <v>18</v>
      </c>
      <c r="P2129" s="1" t="s">
        <v>27</v>
      </c>
      <c r="Q2129" s="4" t="s">
        <v>21</v>
      </c>
    </row>
    <row r="2130" spans="1:17" ht="22.5" x14ac:dyDescent="0.25">
      <c r="A2130" s="3">
        <v>700</v>
      </c>
      <c r="B2130" s="1" t="s">
        <v>1597</v>
      </c>
      <c r="C2130" s="1" t="s">
        <v>15</v>
      </c>
      <c r="D2130" s="1" t="s">
        <v>93</v>
      </c>
      <c r="E2130" s="1">
        <v>16690315</v>
      </c>
      <c r="F2130" s="1" t="s">
        <v>1598</v>
      </c>
      <c r="G2130" s="1">
        <v>2230984</v>
      </c>
      <c r="H2130" s="1" t="s">
        <v>1599</v>
      </c>
      <c r="I2130" s="2">
        <v>45053</v>
      </c>
      <c r="J2130" s="15" t="str">
        <f>MID(Tabla1[[#This Row],[HORA]],1,5)</f>
        <v>19:05</v>
      </c>
      <c r="K2130" s="16">
        <f>IF(Tabla1[[#This Row],[FECHA]]=I2131,IF(J2131-J2130&gt;0,(J2131-J2130)*1440,0),0)</f>
        <v>0</v>
      </c>
      <c r="L2130" s="14">
        <f>2+L1871-Datos!$C$8</f>
        <v>9.7800000000000011</v>
      </c>
      <c r="M2130" s="13" t="s">
        <v>56204</v>
      </c>
      <c r="N2130" s="1" t="s">
        <v>1600</v>
      </c>
      <c r="O2130" s="1">
        <v>0</v>
      </c>
      <c r="P2130" s="1" t="s">
        <v>818</v>
      </c>
      <c r="Q2130" s="4" t="s">
        <v>21</v>
      </c>
    </row>
    <row r="2131" spans="1:17" ht="22.5" x14ac:dyDescent="0.25">
      <c r="A2131" s="3">
        <v>701</v>
      </c>
      <c r="B2131" s="1" t="s">
        <v>1597</v>
      </c>
      <c r="C2131" s="1" t="s">
        <v>15</v>
      </c>
      <c r="D2131" s="1" t="s">
        <v>93</v>
      </c>
      <c r="E2131" s="1">
        <v>16690315</v>
      </c>
      <c r="F2131" s="1" t="s">
        <v>1598</v>
      </c>
      <c r="G2131" s="1">
        <v>2230984</v>
      </c>
      <c r="H2131" s="1" t="s">
        <v>1599</v>
      </c>
      <c r="I2131" s="2">
        <v>45053</v>
      </c>
      <c r="J2131" s="15" t="str">
        <f>MID(Tabla1[[#This Row],[HORA]],1,5)</f>
        <v>19:05</v>
      </c>
      <c r="K2131" s="16">
        <f>IF(Tabla1[[#This Row],[FECHA]]=I2132,IF(J2132-J2131&gt;0,(J2132-J2131)*1440,0),0)</f>
        <v>9.0000000000001279</v>
      </c>
      <c r="L2131" s="14">
        <f>2+L1872-Datos!$C$8</f>
        <v>11.16</v>
      </c>
      <c r="M2131" s="13" t="s">
        <v>56204</v>
      </c>
      <c r="N2131" s="1" t="s">
        <v>1601</v>
      </c>
      <c r="O2131" s="1">
        <v>0</v>
      </c>
      <c r="P2131" s="1" t="s">
        <v>818</v>
      </c>
      <c r="Q2131" s="4" t="s">
        <v>21</v>
      </c>
    </row>
    <row r="2132" spans="1:17" ht="22.5" x14ac:dyDescent="0.25">
      <c r="A2132" s="3">
        <v>5944</v>
      </c>
      <c r="B2132" s="1" t="s">
        <v>18595</v>
      </c>
      <c r="C2132" s="1" t="s">
        <v>15</v>
      </c>
      <c r="D2132" s="1" t="s">
        <v>228</v>
      </c>
      <c r="E2132" s="1">
        <v>71809450</v>
      </c>
      <c r="F2132" s="1" t="s">
        <v>18596</v>
      </c>
      <c r="G2132" s="1">
        <v>74044902</v>
      </c>
      <c r="H2132" s="1" t="s">
        <v>18597</v>
      </c>
      <c r="I2132" s="2">
        <v>45053</v>
      </c>
      <c r="J2132" s="15" t="str">
        <f>MID(Tabla1[[#This Row],[HORA]],1,5)</f>
        <v>19:14</v>
      </c>
      <c r="K2132" s="16">
        <f>IF(Tabla1[[#This Row],[FECHA]]=I2133,IF(J2133-J2132&gt;0,(J2133-J2132)*1440,0),0)</f>
        <v>0.99999999999999645</v>
      </c>
      <c r="L2132" s="14">
        <f>2+L1873-Datos!$C$8</f>
        <v>11.100000000000001</v>
      </c>
      <c r="M2132" s="13" t="s">
        <v>56213</v>
      </c>
      <c r="N2132" s="1" t="s">
        <v>18598</v>
      </c>
      <c r="O2132" s="1">
        <v>15</v>
      </c>
      <c r="P2132" s="1" t="s">
        <v>27</v>
      </c>
      <c r="Q2132" s="4" t="s">
        <v>21</v>
      </c>
    </row>
    <row r="2133" spans="1:17" ht="22.5" x14ac:dyDescent="0.25">
      <c r="A2133" s="3">
        <v>1342</v>
      </c>
      <c r="B2133" s="1" t="s">
        <v>3817</v>
      </c>
      <c r="C2133" s="1" t="s">
        <v>15</v>
      </c>
      <c r="D2133" s="1" t="s">
        <v>93</v>
      </c>
      <c r="E2133" s="1">
        <v>44338857</v>
      </c>
      <c r="F2133" s="1" t="s">
        <v>2316</v>
      </c>
      <c r="G2133" s="1">
        <v>2230994</v>
      </c>
      <c r="H2133" s="1" t="s">
        <v>3818</v>
      </c>
      <c r="I2133" s="2">
        <v>45053</v>
      </c>
      <c r="J2133" s="15" t="str">
        <f>MID(Tabla1[[#This Row],[HORA]],1,5)</f>
        <v>19:15</v>
      </c>
      <c r="K2133" s="16">
        <f>IF(Tabla1[[#This Row],[FECHA]]=I2134,IF(J2134-J2133&gt;0,(J2134-J2133)*1440,0),0)</f>
        <v>0</v>
      </c>
      <c r="L2133" s="14">
        <f>2+L1874-Datos!$C$8</f>
        <v>11</v>
      </c>
      <c r="M2133" s="13" t="s">
        <v>56214</v>
      </c>
      <c r="N2133" s="1" t="s">
        <v>1590</v>
      </c>
      <c r="O2133" s="1">
        <v>10</v>
      </c>
      <c r="P2133" s="1" t="s">
        <v>818</v>
      </c>
      <c r="Q2133" s="4" t="s">
        <v>21</v>
      </c>
    </row>
    <row r="2134" spans="1:17" ht="22.5" x14ac:dyDescent="0.25">
      <c r="A2134" s="3">
        <v>6059</v>
      </c>
      <c r="B2134" s="1" t="s">
        <v>18967</v>
      </c>
      <c r="C2134" s="1" t="s">
        <v>15</v>
      </c>
      <c r="D2134" s="1" t="s">
        <v>71</v>
      </c>
      <c r="E2134" s="1">
        <v>41681374</v>
      </c>
      <c r="F2134" s="1" t="s">
        <v>18968</v>
      </c>
      <c r="G2134" s="1">
        <v>2230655</v>
      </c>
      <c r="H2134" s="1" t="s">
        <v>18969</v>
      </c>
      <c r="I2134" s="2">
        <v>45053</v>
      </c>
      <c r="J2134" s="15" t="str">
        <f>MID(Tabla1[[#This Row],[HORA]],1,5)</f>
        <v>19:15</v>
      </c>
      <c r="K2134" s="16">
        <f>IF(Tabla1[[#This Row],[FECHA]]=I2135,IF(J2135-J2134&gt;0,(J2135-J2134)*1440,0),0)</f>
        <v>4.9999999999998224</v>
      </c>
      <c r="L2134" s="14">
        <f>2+L1875-Datos!$C$8</f>
        <v>8.7100000000000009</v>
      </c>
      <c r="M2134" s="13" t="s">
        <v>56214</v>
      </c>
      <c r="N2134" s="1" t="s">
        <v>583</v>
      </c>
      <c r="O2134" s="1">
        <v>10</v>
      </c>
      <c r="P2134" s="1" t="s">
        <v>27</v>
      </c>
      <c r="Q2134" s="4" t="s">
        <v>21</v>
      </c>
    </row>
    <row r="2135" spans="1:17" ht="22.5" x14ac:dyDescent="0.25">
      <c r="A2135" s="3">
        <v>12655</v>
      </c>
      <c r="B2135" s="1" t="s">
        <v>38985</v>
      </c>
      <c r="C2135" s="1" t="s">
        <v>15</v>
      </c>
      <c r="D2135" s="1" t="s">
        <v>637</v>
      </c>
      <c r="E2135" s="1">
        <v>73514719</v>
      </c>
      <c r="F2135" s="1" t="s">
        <v>8576</v>
      </c>
      <c r="G2135" s="1">
        <v>73389016</v>
      </c>
      <c r="H2135" s="1" t="s">
        <v>38986</v>
      </c>
      <c r="I2135" s="2">
        <v>45053</v>
      </c>
      <c r="J2135" s="15" t="str">
        <f>MID(Tabla1[[#This Row],[HORA]],1,5)</f>
        <v>19:20</v>
      </c>
      <c r="K2135" s="16">
        <f>IF(Tabla1[[#This Row],[FECHA]]=I2136,IF(J2136-J2135&gt;0,(J2136-J2135)*1440,0),0)</f>
        <v>7.9999999999999716</v>
      </c>
      <c r="L2135" s="14">
        <f>2+L1876-Datos!$C$8</f>
        <v>10</v>
      </c>
      <c r="M2135" s="13" t="s">
        <v>56219</v>
      </c>
      <c r="N2135" s="1" t="s">
        <v>38987</v>
      </c>
      <c r="O2135" s="1">
        <v>13</v>
      </c>
      <c r="P2135" s="1" t="s">
        <v>170</v>
      </c>
      <c r="Q2135" s="4" t="s">
        <v>21</v>
      </c>
    </row>
    <row r="2136" spans="1:17" ht="22.5" x14ac:dyDescent="0.25">
      <c r="A2136" s="3">
        <v>6060</v>
      </c>
      <c r="B2136" s="1" t="s">
        <v>18970</v>
      </c>
      <c r="C2136" s="1" t="s">
        <v>15</v>
      </c>
      <c r="D2136" s="1" t="s">
        <v>71</v>
      </c>
      <c r="E2136" s="1">
        <v>17849579</v>
      </c>
      <c r="F2136" s="1" t="s">
        <v>18971</v>
      </c>
      <c r="G2136" s="1">
        <v>17849579</v>
      </c>
      <c r="H2136" s="1" t="s">
        <v>18971</v>
      </c>
      <c r="I2136" s="2">
        <v>45053</v>
      </c>
      <c r="J2136" s="15" t="str">
        <f>MID(Tabla1[[#This Row],[HORA]],1,5)</f>
        <v>19:28</v>
      </c>
      <c r="K2136" s="16">
        <f>IF(Tabla1[[#This Row],[FECHA]]=I2137,IF(J2137-J2136&gt;0,(J2137-J2136)*1440,0),0)</f>
        <v>1.0000000000001563</v>
      </c>
      <c r="L2136" s="14">
        <f>2+L1877-Datos!$C$8</f>
        <v>9.0100000000000016</v>
      </c>
      <c r="M2136" s="13" t="s">
        <v>56227</v>
      </c>
      <c r="N2136" s="1" t="s">
        <v>10526</v>
      </c>
      <c r="O2136" s="1">
        <v>30</v>
      </c>
      <c r="P2136" s="1" t="s">
        <v>27</v>
      </c>
      <c r="Q2136" s="4" t="s">
        <v>21</v>
      </c>
    </row>
    <row r="2137" spans="1:17" ht="22.5" x14ac:dyDescent="0.25">
      <c r="A2137" s="3">
        <v>1258</v>
      </c>
      <c r="B2137" s="1" t="s">
        <v>3531</v>
      </c>
      <c r="C2137" s="1" t="s">
        <v>15</v>
      </c>
      <c r="D2137" s="1" t="s">
        <v>71</v>
      </c>
      <c r="E2137" s="1">
        <v>43360151</v>
      </c>
      <c r="F2137" s="1" t="s">
        <v>3532</v>
      </c>
      <c r="G2137" s="1">
        <v>0</v>
      </c>
      <c r="H2137" s="1" t="s">
        <v>1788</v>
      </c>
      <c r="I2137" s="2">
        <v>45053</v>
      </c>
      <c r="J2137" s="15" t="str">
        <f>MID(Tabla1[[#This Row],[HORA]],1,5)</f>
        <v>19:29</v>
      </c>
      <c r="K2137" s="16">
        <f>IF(Tabla1[[#This Row],[FECHA]]=I2138,IF(J2138-J2137&gt;0,(J2138-J2137)*1440,0),0)</f>
        <v>22.000000000000082</v>
      </c>
      <c r="L2137" s="14">
        <f>2+L1878-Datos!$C$8</f>
        <v>12.02</v>
      </c>
      <c r="M2137" s="13" t="s">
        <v>56228</v>
      </c>
      <c r="N2137" s="1" t="s">
        <v>1715</v>
      </c>
      <c r="O2137" s="1">
        <v>50</v>
      </c>
      <c r="P2137" s="1" t="s">
        <v>300</v>
      </c>
      <c r="Q2137" s="4" t="s">
        <v>21</v>
      </c>
    </row>
    <row r="2138" spans="1:17" ht="22.5" x14ac:dyDescent="0.25">
      <c r="A2138" s="3">
        <v>6061</v>
      </c>
      <c r="B2138" s="1" t="s">
        <v>18972</v>
      </c>
      <c r="C2138" s="1" t="s">
        <v>15</v>
      </c>
      <c r="D2138" s="1" t="s">
        <v>40</v>
      </c>
      <c r="E2138" s="1">
        <v>48960097</v>
      </c>
      <c r="F2138" s="1" t="s">
        <v>18973</v>
      </c>
      <c r="G2138" s="1">
        <v>2230660</v>
      </c>
      <c r="H2138" s="1" t="s">
        <v>18974</v>
      </c>
      <c r="I2138" s="2">
        <v>45053</v>
      </c>
      <c r="J2138" s="15" t="str">
        <f>MID(Tabla1[[#This Row],[HORA]],1,5)</f>
        <v>19:51</v>
      </c>
      <c r="K2138" s="16">
        <f>IF(Tabla1[[#This Row],[FECHA]]=I2139,IF(J2139-J2138&gt;0,(J2139-J2138)*1440,0),0)</f>
        <v>1.999999999999833</v>
      </c>
      <c r="L2138" s="14">
        <f>2+L1879-Datos!$C$8</f>
        <v>14.080000000000002</v>
      </c>
      <c r="M2138" s="13" t="s">
        <v>56250</v>
      </c>
      <c r="N2138" s="1" t="s">
        <v>18975</v>
      </c>
      <c r="O2138" s="1">
        <v>20</v>
      </c>
      <c r="P2138" s="1" t="s">
        <v>27</v>
      </c>
      <c r="Q2138" s="4" t="s">
        <v>21</v>
      </c>
    </row>
    <row r="2139" spans="1:17" ht="22.5" x14ac:dyDescent="0.25">
      <c r="A2139" s="3">
        <v>6062</v>
      </c>
      <c r="B2139" s="1" t="s">
        <v>18976</v>
      </c>
      <c r="C2139" s="1" t="s">
        <v>15</v>
      </c>
      <c r="D2139" s="1" t="s">
        <v>71</v>
      </c>
      <c r="E2139" s="1">
        <v>43518985</v>
      </c>
      <c r="F2139" s="1" t="s">
        <v>3808</v>
      </c>
      <c r="G2139" s="1">
        <v>2230662</v>
      </c>
      <c r="H2139" s="1" t="s">
        <v>18977</v>
      </c>
      <c r="I2139" s="2">
        <v>45053</v>
      </c>
      <c r="J2139" s="15" t="str">
        <f>MID(Tabla1[[#This Row],[HORA]],1,5)</f>
        <v>19:53</v>
      </c>
      <c r="K2139" s="16">
        <f>IF(Tabla1[[#This Row],[FECHA]]=I2140,IF(J2140-J2139&gt;0,(J2140-J2139)*1440,0),0)</f>
        <v>2.0000000000001528</v>
      </c>
      <c r="L2139" s="14">
        <f>2+L1880-Datos!$C$8</f>
        <v>9.9500000000000011</v>
      </c>
      <c r="M2139" s="13" t="s">
        <v>56252</v>
      </c>
      <c r="N2139" s="1" t="s">
        <v>18978</v>
      </c>
      <c r="O2139" s="1">
        <v>20</v>
      </c>
      <c r="P2139" s="1" t="s">
        <v>27</v>
      </c>
      <c r="Q2139" s="4" t="s">
        <v>21</v>
      </c>
    </row>
    <row r="2140" spans="1:17" ht="22.5" x14ac:dyDescent="0.25">
      <c r="A2140" s="3">
        <v>6063</v>
      </c>
      <c r="B2140" s="1" t="s">
        <v>18979</v>
      </c>
      <c r="C2140" s="1" t="s">
        <v>15</v>
      </c>
      <c r="D2140" s="1" t="s">
        <v>71</v>
      </c>
      <c r="E2140" s="1">
        <v>27859016</v>
      </c>
      <c r="F2140" s="1" t="s">
        <v>18980</v>
      </c>
      <c r="G2140" s="1">
        <v>27859016</v>
      </c>
      <c r="H2140" s="1" t="s">
        <v>18980</v>
      </c>
      <c r="I2140" s="2">
        <v>45053</v>
      </c>
      <c r="J2140" s="15" t="str">
        <f>MID(Tabla1[[#This Row],[HORA]],1,5)</f>
        <v>19:55</v>
      </c>
      <c r="K2140" s="16">
        <f>IF(Tabla1[[#This Row],[FECHA]]=I2141,IF(J2141-J2140&gt;0,(J2141-J2140)*1440,0),0)</f>
        <v>1.999999999999833</v>
      </c>
      <c r="L2140" s="14">
        <f>2+L1881-Datos!$C$8</f>
        <v>9.7600000000000016</v>
      </c>
      <c r="M2140" s="13" t="s">
        <v>56254</v>
      </c>
      <c r="N2140" s="1" t="s">
        <v>8389</v>
      </c>
      <c r="O2140" s="1">
        <v>15</v>
      </c>
      <c r="P2140" s="1" t="s">
        <v>27</v>
      </c>
      <c r="Q2140" s="4" t="s">
        <v>21</v>
      </c>
    </row>
    <row r="2141" spans="1:17" ht="22.5" x14ac:dyDescent="0.25">
      <c r="A2141" s="3">
        <v>6064</v>
      </c>
      <c r="B2141" s="1" t="s">
        <v>18981</v>
      </c>
      <c r="C2141" s="1" t="s">
        <v>15</v>
      </c>
      <c r="D2141" s="1" t="s">
        <v>71</v>
      </c>
      <c r="E2141" s="1">
        <v>16725823</v>
      </c>
      <c r="F2141" s="1" t="s">
        <v>18982</v>
      </c>
      <c r="G2141" s="1">
        <v>16725823</v>
      </c>
      <c r="H2141" s="1" t="s">
        <v>18982</v>
      </c>
      <c r="I2141" s="2">
        <v>45053</v>
      </c>
      <c r="J2141" s="15" t="str">
        <f>MID(Tabla1[[#This Row],[HORA]],1,5)</f>
        <v>19:57</v>
      </c>
      <c r="K2141" s="16">
        <f>IF(Tabla1[[#This Row],[FECHA]]=I2142,IF(J2142-J2141&gt;0,(J2142-J2141)*1440,0),0)</f>
        <v>3.9999999999999858</v>
      </c>
      <c r="L2141" s="14">
        <f>2+L1882-Datos!$C$8</f>
        <v>11.850000000000001</v>
      </c>
      <c r="M2141" s="13" t="s">
        <v>56256</v>
      </c>
      <c r="N2141" s="1" t="s">
        <v>1715</v>
      </c>
      <c r="O2141" s="1">
        <v>20</v>
      </c>
      <c r="P2141" s="1" t="s">
        <v>27</v>
      </c>
      <c r="Q2141" s="4" t="s">
        <v>21</v>
      </c>
    </row>
    <row r="2142" spans="1:17" ht="22.5" x14ac:dyDescent="0.25">
      <c r="A2142" s="3">
        <v>6065</v>
      </c>
      <c r="B2142" s="1" t="s">
        <v>18983</v>
      </c>
      <c r="C2142" s="1" t="s">
        <v>15</v>
      </c>
      <c r="D2142" s="1" t="s">
        <v>141</v>
      </c>
      <c r="E2142" s="1">
        <v>75624705</v>
      </c>
      <c r="F2142" s="1" t="s">
        <v>18984</v>
      </c>
      <c r="G2142" s="1">
        <v>2230663</v>
      </c>
      <c r="H2142" s="1" t="s">
        <v>18985</v>
      </c>
      <c r="I2142" s="2">
        <v>45053</v>
      </c>
      <c r="J2142" s="15" t="str">
        <f>MID(Tabla1[[#This Row],[HORA]],1,5)</f>
        <v>20:01</v>
      </c>
      <c r="K2142" s="16">
        <f>IF(Tabla1[[#This Row],[FECHA]]=I2143,IF(J2143-J2142&gt;0,(J2143-J2142)*1440,0),0)</f>
        <v>7.9999999999999716</v>
      </c>
      <c r="L2142" s="14">
        <f>2+L1883-Datos!$C$8</f>
        <v>9.1900000000000013</v>
      </c>
      <c r="M2142" s="13" t="s">
        <v>56260</v>
      </c>
      <c r="N2142" s="1" t="s">
        <v>583</v>
      </c>
      <c r="O2142" s="1">
        <v>10</v>
      </c>
      <c r="P2142" s="1" t="s">
        <v>27</v>
      </c>
      <c r="Q2142" s="4" t="s">
        <v>21</v>
      </c>
    </row>
    <row r="2143" spans="1:17" ht="22.5" x14ac:dyDescent="0.25">
      <c r="A2143" s="3">
        <v>1259</v>
      </c>
      <c r="B2143" s="1" t="s">
        <v>3533</v>
      </c>
      <c r="C2143" s="1" t="s">
        <v>15</v>
      </c>
      <c r="D2143" s="1" t="s">
        <v>71</v>
      </c>
      <c r="E2143" s="1">
        <v>46685855</v>
      </c>
      <c r="F2143" s="1" t="s">
        <v>3288</v>
      </c>
      <c r="G2143" s="1">
        <v>2230666</v>
      </c>
      <c r="H2143" s="1" t="s">
        <v>3289</v>
      </c>
      <c r="I2143" s="2">
        <v>45053</v>
      </c>
      <c r="J2143" s="15" t="str">
        <f>MID(Tabla1[[#This Row],[HORA]],1,5)</f>
        <v>20:09</v>
      </c>
      <c r="K2143" s="16">
        <f>IF(Tabla1[[#This Row],[FECHA]]=I2144,IF(J2144-J2143&gt;0,(J2144-J2143)*1440,0),0)</f>
        <v>24.000000000000234</v>
      </c>
      <c r="L2143" s="14">
        <f>2+L1884-Datos!$C$8</f>
        <v>10.920000000000002</v>
      </c>
      <c r="M2143" s="13" t="s">
        <v>56268</v>
      </c>
      <c r="N2143" s="1" t="s">
        <v>3534</v>
      </c>
      <c r="O2143" s="1">
        <v>50</v>
      </c>
      <c r="P2143" s="1" t="s">
        <v>300</v>
      </c>
      <c r="Q2143" s="4" t="s">
        <v>21</v>
      </c>
    </row>
    <row r="2144" spans="1:17" ht="22.5" x14ac:dyDescent="0.25">
      <c r="A2144" s="3">
        <v>1260</v>
      </c>
      <c r="B2144" s="1" t="s">
        <v>3535</v>
      </c>
      <c r="C2144" s="1" t="s">
        <v>15</v>
      </c>
      <c r="D2144" s="1" t="s">
        <v>77</v>
      </c>
      <c r="E2144" s="1">
        <v>48332763</v>
      </c>
      <c r="F2144" s="1" t="s">
        <v>3536</v>
      </c>
      <c r="G2144" s="1">
        <v>45548852</v>
      </c>
      <c r="H2144" s="1" t="s">
        <v>3537</v>
      </c>
      <c r="I2144" s="2">
        <v>45053</v>
      </c>
      <c r="J2144" s="15" t="str">
        <f>MID(Tabla1[[#This Row],[HORA]],1,5)</f>
        <v>20:33</v>
      </c>
      <c r="K2144" s="16">
        <f>IF(Tabla1[[#This Row],[FECHA]]=I2145,IF(J2145-J2144&gt;0,(J2145-J2144)*1440,0),0)</f>
        <v>4.9999999999998224</v>
      </c>
      <c r="L2144" s="14">
        <f>2+L1885-Datos!$C$8</f>
        <v>12.780000000000001</v>
      </c>
      <c r="M2144" s="13" t="s">
        <v>56292</v>
      </c>
      <c r="N2144" s="1" t="s">
        <v>3538</v>
      </c>
      <c r="O2144" s="1">
        <v>20</v>
      </c>
      <c r="P2144" s="1" t="s">
        <v>300</v>
      </c>
      <c r="Q2144" s="4" t="s">
        <v>21</v>
      </c>
    </row>
    <row r="2145" spans="1:17" ht="22.5" x14ac:dyDescent="0.25">
      <c r="A2145" s="3">
        <v>1261</v>
      </c>
      <c r="B2145" s="1" t="s">
        <v>3539</v>
      </c>
      <c r="C2145" s="1" t="s">
        <v>15</v>
      </c>
      <c r="D2145" s="1" t="s">
        <v>82</v>
      </c>
      <c r="E2145" s="1">
        <v>72230585</v>
      </c>
      <c r="F2145" s="1" t="s">
        <v>3540</v>
      </c>
      <c r="G2145" s="1">
        <v>0</v>
      </c>
      <c r="H2145" s="1" t="s">
        <v>1788</v>
      </c>
      <c r="I2145" s="2">
        <v>45053</v>
      </c>
      <c r="J2145" s="15" t="str">
        <f>MID(Tabla1[[#This Row],[HORA]],1,5)</f>
        <v>20:38</v>
      </c>
      <c r="K2145" s="16">
        <f>IF(Tabla1[[#This Row],[FECHA]]=I2146,IF(J2146-J2145&gt;0,(J2146-J2145)*1440,0),0)</f>
        <v>13.000000000000114</v>
      </c>
      <c r="L2145" s="14">
        <f>2+L1886-Datos!$C$8</f>
        <v>10.08</v>
      </c>
      <c r="M2145" s="13" t="s">
        <v>56297</v>
      </c>
      <c r="N2145" s="1" t="s">
        <v>1715</v>
      </c>
      <c r="O2145" s="1">
        <v>10</v>
      </c>
      <c r="P2145" s="1" t="s">
        <v>300</v>
      </c>
      <c r="Q2145" s="4" t="s">
        <v>21</v>
      </c>
    </row>
    <row r="2146" spans="1:17" ht="22.5" x14ac:dyDescent="0.25">
      <c r="A2146" s="3">
        <v>1262</v>
      </c>
      <c r="B2146" s="1" t="s">
        <v>3541</v>
      </c>
      <c r="C2146" s="1" t="s">
        <v>15</v>
      </c>
      <c r="D2146" s="1" t="s">
        <v>40</v>
      </c>
      <c r="E2146" s="1">
        <v>41994180</v>
      </c>
      <c r="F2146" s="1" t="s">
        <v>3542</v>
      </c>
      <c r="G2146" s="1">
        <v>40307869</v>
      </c>
      <c r="H2146" s="1" t="s">
        <v>3543</v>
      </c>
      <c r="I2146" s="2">
        <v>45053</v>
      </c>
      <c r="J2146" s="15" t="str">
        <f>MID(Tabla1[[#This Row],[HORA]],1,5)</f>
        <v>20:51</v>
      </c>
      <c r="K2146" s="16">
        <f>IF(Tabla1[[#This Row],[FECHA]]=I2147,IF(J2147-J2146&gt;0,(J2147-J2146)*1440,0),0)</f>
        <v>1.9999999999999929</v>
      </c>
      <c r="L2146" s="14">
        <f>2+L1887-Datos!$C$8</f>
        <v>10.74</v>
      </c>
      <c r="M2146" s="13" t="s">
        <v>56310</v>
      </c>
      <c r="N2146" s="1" t="s">
        <v>3544</v>
      </c>
      <c r="O2146" s="1">
        <v>20</v>
      </c>
      <c r="P2146" s="1" t="s">
        <v>300</v>
      </c>
      <c r="Q2146" s="4" t="s">
        <v>21</v>
      </c>
    </row>
    <row r="2147" spans="1:17" ht="22.5" x14ac:dyDescent="0.25">
      <c r="A2147" s="3">
        <v>6066</v>
      </c>
      <c r="B2147" s="1" t="s">
        <v>18986</v>
      </c>
      <c r="C2147" s="1" t="s">
        <v>15</v>
      </c>
      <c r="D2147" s="1" t="s">
        <v>40</v>
      </c>
      <c r="E2147" s="1">
        <v>41593770</v>
      </c>
      <c r="F2147" s="1" t="s">
        <v>18987</v>
      </c>
      <c r="G2147" s="1">
        <v>76337233</v>
      </c>
      <c r="H2147" s="1" t="s">
        <v>18988</v>
      </c>
      <c r="I2147" s="2">
        <v>45053</v>
      </c>
      <c r="J2147" s="15" t="str">
        <f>MID(Tabla1[[#This Row],[HORA]],1,5)</f>
        <v>20:53</v>
      </c>
      <c r="K2147" s="16">
        <f>IF(Tabla1[[#This Row],[FECHA]]=I2148,IF(J2148-J2147&gt;0,(J2148-J2147)*1440,0),0)</f>
        <v>0</v>
      </c>
      <c r="L2147" s="14">
        <f>2+L1888-Datos!$C$8</f>
        <v>10.68</v>
      </c>
      <c r="M2147" s="13" t="s">
        <v>56312</v>
      </c>
      <c r="N2147" s="1" t="s">
        <v>18989</v>
      </c>
      <c r="O2147" s="1">
        <v>25</v>
      </c>
      <c r="P2147" s="1" t="s">
        <v>27</v>
      </c>
      <c r="Q2147" s="4" t="s">
        <v>21</v>
      </c>
    </row>
    <row r="2148" spans="1:17" ht="22.5" x14ac:dyDescent="0.25">
      <c r="A2148" s="3">
        <v>15773</v>
      </c>
      <c r="B2148" s="1" t="s">
        <v>47993</v>
      </c>
      <c r="C2148" s="1" t="s">
        <v>15</v>
      </c>
      <c r="D2148" s="1" t="s">
        <v>40</v>
      </c>
      <c r="E2148" s="1">
        <v>20604919020</v>
      </c>
      <c r="F2148" s="1" t="s">
        <v>47713</v>
      </c>
      <c r="G2148" s="1">
        <v>73465635</v>
      </c>
      <c r="H2148" s="1" t="s">
        <v>47994</v>
      </c>
      <c r="I2148" s="2">
        <v>45053</v>
      </c>
      <c r="J2148" s="15" t="str">
        <f>MID(Tabla1[[#This Row],[HORA]],1,5)</f>
        <v>20:53</v>
      </c>
      <c r="K2148" s="16">
        <f>IF(Tabla1[[#This Row],[FECHA]]=I2149,IF(J2149-J2148&gt;0,(J2149-J2148)*1440,0),0)</f>
        <v>11.999999999999957</v>
      </c>
      <c r="L2148" s="14">
        <f>2+L1889-Datos!$C$8</f>
        <v>8.7800000000000011</v>
      </c>
      <c r="M2148" s="13" t="s">
        <v>56312</v>
      </c>
      <c r="N2148" s="1" t="s">
        <v>47995</v>
      </c>
      <c r="O2148" s="1">
        <v>15</v>
      </c>
      <c r="P2148" s="1" t="s">
        <v>300</v>
      </c>
      <c r="Q2148" s="4" t="s">
        <v>21</v>
      </c>
    </row>
    <row r="2149" spans="1:17" ht="22.5" x14ac:dyDescent="0.25">
      <c r="A2149" s="3">
        <v>15774</v>
      </c>
      <c r="B2149" s="1" t="s">
        <v>47996</v>
      </c>
      <c r="C2149" s="1" t="s">
        <v>15</v>
      </c>
      <c r="D2149" s="1" t="s">
        <v>82</v>
      </c>
      <c r="E2149" s="1">
        <v>20606904381</v>
      </c>
      <c r="F2149" s="1" t="s">
        <v>47678</v>
      </c>
      <c r="G2149" s="1">
        <v>373437</v>
      </c>
      <c r="H2149" s="1" t="s">
        <v>47679</v>
      </c>
      <c r="I2149" s="2">
        <v>45053</v>
      </c>
      <c r="J2149" s="15" t="str">
        <f>MID(Tabla1[[#This Row],[HORA]],1,5)</f>
        <v>21:05</v>
      </c>
      <c r="K2149" s="16">
        <f>IF(Tabla1[[#This Row],[FECHA]]=I2150,IF(J2150-J2149&gt;0,(J2150-J2149)*1440,0),0)</f>
        <v>25.999999999999908</v>
      </c>
      <c r="L2149" s="14">
        <v>9.4700000000000006</v>
      </c>
      <c r="M2149" s="13" t="s">
        <v>56324</v>
      </c>
      <c r="N2149" s="1" t="s">
        <v>47997</v>
      </c>
      <c r="O2149" s="1">
        <v>40</v>
      </c>
      <c r="P2149" s="1" t="s">
        <v>300</v>
      </c>
      <c r="Q2149" s="4" t="s">
        <v>21</v>
      </c>
    </row>
    <row r="2150" spans="1:17" ht="22.5" x14ac:dyDescent="0.25">
      <c r="A2150" s="3">
        <v>1263</v>
      </c>
      <c r="B2150" s="1" t="s">
        <v>3545</v>
      </c>
      <c r="C2150" s="1" t="s">
        <v>15</v>
      </c>
      <c r="D2150" s="1" t="s">
        <v>161</v>
      </c>
      <c r="E2150" s="1">
        <v>90154498</v>
      </c>
      <c r="F2150" s="1" t="s">
        <v>3546</v>
      </c>
      <c r="G2150" s="1">
        <v>0</v>
      </c>
      <c r="H2150" s="1" t="s">
        <v>1788</v>
      </c>
      <c r="I2150" s="2">
        <v>45053</v>
      </c>
      <c r="J2150" s="15" t="str">
        <f>MID(Tabla1[[#This Row],[HORA]],1,5)</f>
        <v>21:31</v>
      </c>
      <c r="K2150" s="16">
        <f>IF(Tabla1[[#This Row],[FECHA]]=I2151,IF(J2151-J2150&gt;0,(J2151-J2150)*1440,0),0)</f>
        <v>0</v>
      </c>
      <c r="L2150" s="14">
        <f>2+L1891-Datos!$C$8</f>
        <v>11.16</v>
      </c>
      <c r="M2150" s="13" t="s">
        <v>56333</v>
      </c>
      <c r="N2150" s="1" t="s">
        <v>1715</v>
      </c>
      <c r="O2150" s="1">
        <v>10</v>
      </c>
      <c r="P2150" s="1" t="s">
        <v>300</v>
      </c>
      <c r="Q2150" s="4" t="s">
        <v>21</v>
      </c>
    </row>
    <row r="2151" spans="1:17" ht="22.5" x14ac:dyDescent="0.25">
      <c r="A2151" s="3">
        <v>6067</v>
      </c>
      <c r="B2151" s="1" t="s">
        <v>18990</v>
      </c>
      <c r="C2151" s="1" t="s">
        <v>15</v>
      </c>
      <c r="D2151" s="1" t="s">
        <v>40</v>
      </c>
      <c r="E2151" s="1">
        <v>72108294</v>
      </c>
      <c r="F2151" s="1" t="s">
        <v>18991</v>
      </c>
      <c r="G2151" s="1">
        <v>2230679</v>
      </c>
      <c r="H2151" s="1" t="s">
        <v>18992</v>
      </c>
      <c r="I2151" s="2">
        <v>45054</v>
      </c>
      <c r="J2151" s="15" t="str">
        <f>MID(Tabla1[[#This Row],[HORA]],1,5)</f>
        <v>06:26</v>
      </c>
      <c r="K2151" s="16">
        <f>IF(Tabla1[[#This Row],[FECHA]]=I2152,IF(J2152-J2151&gt;0,(J2152-J2151)*1440,0),0)</f>
        <v>9.9999999999999645</v>
      </c>
      <c r="L2151" s="14">
        <f>2+L1892-Datos!$C$8</f>
        <v>10.91</v>
      </c>
      <c r="M2151" s="13" t="s">
        <v>7689</v>
      </c>
      <c r="N2151" s="1" t="s">
        <v>18993</v>
      </c>
      <c r="O2151" s="1">
        <v>20</v>
      </c>
      <c r="P2151" s="1" t="s">
        <v>27</v>
      </c>
      <c r="Q2151" s="4" t="s">
        <v>21</v>
      </c>
    </row>
    <row r="2152" spans="1:17" ht="22.5" x14ac:dyDescent="0.25">
      <c r="A2152" s="3">
        <v>1268</v>
      </c>
      <c r="B2152" s="1" t="s">
        <v>3558</v>
      </c>
      <c r="C2152" s="1" t="s">
        <v>15</v>
      </c>
      <c r="D2152" s="1" t="s">
        <v>40</v>
      </c>
      <c r="E2152" s="1">
        <v>80620341</v>
      </c>
      <c r="F2152" s="1" t="s">
        <v>3559</v>
      </c>
      <c r="G2152" s="1">
        <v>0</v>
      </c>
      <c r="H2152" s="1" t="s">
        <v>1788</v>
      </c>
      <c r="I2152" s="2">
        <v>45054</v>
      </c>
      <c r="J2152" s="15" t="str">
        <f>MID(Tabla1[[#This Row],[HORA]],1,5)</f>
        <v>06:36</v>
      </c>
      <c r="K2152" s="16">
        <f>IF(Tabla1[[#This Row],[FECHA]]=I2153,IF(J2153-J2152&gt;0,(J2153-J2152)*1440,0),0)</f>
        <v>3.0000000000000693</v>
      </c>
      <c r="L2152" s="14">
        <f>2+L1893-Datos!$C$8</f>
        <v>13.850000000000001</v>
      </c>
      <c r="M2152" s="13" t="s">
        <v>3560</v>
      </c>
      <c r="N2152" s="1" t="s">
        <v>1715</v>
      </c>
      <c r="O2152" s="1">
        <v>160</v>
      </c>
      <c r="P2152" s="1" t="s">
        <v>300</v>
      </c>
      <c r="Q2152" s="4" t="s">
        <v>21</v>
      </c>
    </row>
    <row r="2153" spans="1:17" ht="22.5" x14ac:dyDescent="0.25">
      <c r="A2153" s="3">
        <v>15775</v>
      </c>
      <c r="B2153" s="1" t="s">
        <v>47998</v>
      </c>
      <c r="C2153" s="1" t="s">
        <v>15</v>
      </c>
      <c r="D2153" s="1" t="s">
        <v>77</v>
      </c>
      <c r="E2153" s="1">
        <v>10166329391</v>
      </c>
      <c r="F2153" s="1" t="s">
        <v>47999</v>
      </c>
      <c r="G2153" s="1">
        <v>17871447</v>
      </c>
      <c r="H2153" s="1" t="s">
        <v>32015</v>
      </c>
      <c r="I2153" s="2">
        <v>45054</v>
      </c>
      <c r="J2153" s="15" t="str">
        <f>MID(Tabla1[[#This Row],[HORA]],1,5)</f>
        <v>06:39</v>
      </c>
      <c r="K2153" s="16">
        <f>IF(Tabla1[[#This Row],[FECHA]]=I2154,IF(J2154-J2153&gt;0,(J2154-J2153)*1440,0),0)</f>
        <v>9.9999999999999645</v>
      </c>
      <c r="L2153" s="14">
        <f>2+L1894-Datos!$C$8</f>
        <v>11</v>
      </c>
      <c r="M2153" s="13" t="s">
        <v>3322</v>
      </c>
      <c r="N2153" s="1" t="s">
        <v>2030</v>
      </c>
      <c r="O2153" s="1">
        <v>10</v>
      </c>
      <c r="P2153" s="1" t="s">
        <v>300</v>
      </c>
      <c r="Q2153" s="4" t="s">
        <v>21</v>
      </c>
    </row>
    <row r="2154" spans="1:17" ht="22.5" x14ac:dyDescent="0.25">
      <c r="A2154" s="3">
        <v>6068</v>
      </c>
      <c r="B2154" s="1" t="s">
        <v>18994</v>
      </c>
      <c r="C2154" s="1" t="s">
        <v>15</v>
      </c>
      <c r="D2154" s="1" t="s">
        <v>40</v>
      </c>
      <c r="E2154" s="1">
        <v>40178531</v>
      </c>
      <c r="F2154" s="1" t="s">
        <v>18995</v>
      </c>
      <c r="G2154" s="1">
        <v>2230680</v>
      </c>
      <c r="H2154" s="1" t="s">
        <v>18996</v>
      </c>
      <c r="I2154" s="2">
        <v>45054</v>
      </c>
      <c r="J2154" s="15" t="str">
        <f>MID(Tabla1[[#This Row],[HORA]],1,5)</f>
        <v>06:49</v>
      </c>
      <c r="K2154" s="16">
        <f>IF(Tabla1[[#This Row],[FECHA]]=I2155,IF(J2155-J2154&gt;0,(J2155-J2154)*1440,0),0)</f>
        <v>3.0000000000000693</v>
      </c>
      <c r="L2154" s="14">
        <f>2+L1895-Datos!$C$8</f>
        <v>9.2100000000000009</v>
      </c>
      <c r="M2154" s="13" t="s">
        <v>3115</v>
      </c>
      <c r="N2154" s="1" t="s">
        <v>18997</v>
      </c>
      <c r="O2154" s="1">
        <v>15</v>
      </c>
      <c r="P2154" s="1" t="s">
        <v>27</v>
      </c>
      <c r="Q2154" s="4" t="s">
        <v>21</v>
      </c>
    </row>
    <row r="2155" spans="1:17" ht="22.5" x14ac:dyDescent="0.25">
      <c r="A2155" s="3">
        <v>6069</v>
      </c>
      <c r="B2155" s="1" t="s">
        <v>18998</v>
      </c>
      <c r="C2155" s="1" t="s">
        <v>15</v>
      </c>
      <c r="D2155" s="1" t="s">
        <v>33</v>
      </c>
      <c r="E2155" s="1">
        <v>16800450</v>
      </c>
      <c r="F2155" s="1" t="s">
        <v>18999</v>
      </c>
      <c r="G2155" s="1">
        <v>2230681</v>
      </c>
      <c r="H2155" s="1" t="s">
        <v>19000</v>
      </c>
      <c r="I2155" s="2">
        <v>45054</v>
      </c>
      <c r="J2155" s="15" t="str">
        <f>MID(Tabla1[[#This Row],[HORA]],1,5)</f>
        <v>06:52</v>
      </c>
      <c r="K2155" s="16">
        <f>IF(Tabla1[[#This Row],[FECHA]]=I2156,IF(J2156-J2155&gt;0,(J2156-J2155)*1440,0),0)</f>
        <v>3.9999999999999858</v>
      </c>
      <c r="L2155" s="14">
        <f>2+L1896-Datos!$C$8</f>
        <v>10</v>
      </c>
      <c r="M2155" s="13" t="s">
        <v>2181</v>
      </c>
      <c r="N2155" s="1" t="s">
        <v>19001</v>
      </c>
      <c r="O2155" s="1">
        <v>18</v>
      </c>
      <c r="P2155" s="1" t="s">
        <v>27</v>
      </c>
      <c r="Q2155" s="4" t="s">
        <v>21</v>
      </c>
    </row>
    <row r="2156" spans="1:17" ht="22.5" x14ac:dyDescent="0.25">
      <c r="A2156" s="3">
        <v>6070</v>
      </c>
      <c r="B2156" s="1" t="s">
        <v>19002</v>
      </c>
      <c r="C2156" s="1" t="s">
        <v>15</v>
      </c>
      <c r="D2156" s="1" t="s">
        <v>40</v>
      </c>
      <c r="E2156" s="1">
        <v>16545272</v>
      </c>
      <c r="F2156" s="1" t="s">
        <v>13524</v>
      </c>
      <c r="G2156" s="1">
        <v>16545272</v>
      </c>
      <c r="H2156" s="1" t="s">
        <v>13524</v>
      </c>
      <c r="I2156" s="2">
        <v>45054</v>
      </c>
      <c r="J2156" s="15" t="str">
        <f>MID(Tabla1[[#This Row],[HORA]],1,5)</f>
        <v>06:56</v>
      </c>
      <c r="K2156" s="16">
        <f>IF(Tabla1[[#This Row],[FECHA]]=I2157,IF(J2157-J2156&gt;0,(J2157-J2156)*1440,0),0)</f>
        <v>10.999999999999961</v>
      </c>
      <c r="L2156" s="14">
        <f>2+L1897-Datos!$C$8</f>
        <v>8.74</v>
      </c>
      <c r="M2156" s="13" t="s">
        <v>1197</v>
      </c>
      <c r="N2156" s="1" t="s">
        <v>17544</v>
      </c>
      <c r="O2156" s="1">
        <v>10</v>
      </c>
      <c r="P2156" s="1" t="s">
        <v>27</v>
      </c>
      <c r="Q2156" s="4" t="s">
        <v>21</v>
      </c>
    </row>
    <row r="2157" spans="1:17" ht="22.5" x14ac:dyDescent="0.25">
      <c r="A2157" s="3">
        <v>6071</v>
      </c>
      <c r="B2157" s="1" t="s">
        <v>19003</v>
      </c>
      <c r="C2157" s="1" t="s">
        <v>15</v>
      </c>
      <c r="D2157" s="1" t="s">
        <v>33</v>
      </c>
      <c r="E2157" s="1">
        <v>16531873</v>
      </c>
      <c r="F2157" s="1" t="s">
        <v>3849</v>
      </c>
      <c r="G2157" s="1">
        <v>41731394</v>
      </c>
      <c r="H2157" s="1" t="s">
        <v>19004</v>
      </c>
      <c r="I2157" s="2">
        <v>45054</v>
      </c>
      <c r="J2157" s="15" t="str">
        <f>MID(Tabla1[[#This Row],[HORA]],1,5)</f>
        <v>07:07</v>
      </c>
      <c r="K2157" s="16">
        <f>IF(Tabla1[[#This Row],[FECHA]]=I2158,IF(J2158-J2157&gt;0,(J2158-J2157)*1440,0),0)</f>
        <v>6.9999999999999751</v>
      </c>
      <c r="L2157" s="14">
        <f>2+L1898-Datos!$C$8</f>
        <v>11.66</v>
      </c>
      <c r="M2157" s="13" t="s">
        <v>4496</v>
      </c>
      <c r="N2157" s="1" t="s">
        <v>19005</v>
      </c>
      <c r="O2157" s="1">
        <v>40</v>
      </c>
      <c r="P2157" s="1" t="s">
        <v>27</v>
      </c>
      <c r="Q2157" s="4" t="s">
        <v>21</v>
      </c>
    </row>
    <row r="2158" spans="1:17" ht="22.5" x14ac:dyDescent="0.25">
      <c r="A2158" s="3">
        <v>6072</v>
      </c>
      <c r="B2158" s="1" t="s">
        <v>19006</v>
      </c>
      <c r="C2158" s="1" t="s">
        <v>15</v>
      </c>
      <c r="D2158" s="1" t="s">
        <v>40</v>
      </c>
      <c r="E2158" s="1">
        <v>2854355</v>
      </c>
      <c r="F2158" s="1" t="s">
        <v>19007</v>
      </c>
      <c r="G2158" s="1">
        <v>2230684</v>
      </c>
      <c r="H2158" s="1" t="s">
        <v>19008</v>
      </c>
      <c r="I2158" s="2">
        <v>45054</v>
      </c>
      <c r="J2158" s="15" t="str">
        <f>MID(Tabla1[[#This Row],[HORA]],1,5)</f>
        <v>07:14</v>
      </c>
      <c r="K2158" s="16">
        <f>IF(Tabla1[[#This Row],[FECHA]]=I2159,IF(J2159-J2158&gt;0,(J2159-J2158)*1440,0),0)</f>
        <v>6.9999999999999751</v>
      </c>
      <c r="L2158" s="14">
        <f>2+L1899-Datos!$C$8</f>
        <v>14.14</v>
      </c>
      <c r="M2158" s="13" t="s">
        <v>3858</v>
      </c>
      <c r="N2158" s="1" t="s">
        <v>19009</v>
      </c>
      <c r="O2158" s="1">
        <v>30</v>
      </c>
      <c r="P2158" s="1" t="s">
        <v>27</v>
      </c>
      <c r="Q2158" s="4" t="s">
        <v>21</v>
      </c>
    </row>
    <row r="2159" spans="1:17" ht="22.5" x14ac:dyDescent="0.25">
      <c r="A2159" s="3">
        <v>1269</v>
      </c>
      <c r="B2159" s="1" t="s">
        <v>3561</v>
      </c>
      <c r="C2159" s="1" t="s">
        <v>15</v>
      </c>
      <c r="D2159" s="1" t="s">
        <v>33</v>
      </c>
      <c r="E2159" s="1">
        <v>45452755</v>
      </c>
      <c r="F2159" s="1" t="s">
        <v>3562</v>
      </c>
      <c r="G2159" s="1">
        <v>71993862</v>
      </c>
      <c r="H2159" s="1" t="s">
        <v>3563</v>
      </c>
      <c r="I2159" s="2">
        <v>45054</v>
      </c>
      <c r="J2159" s="15" t="str">
        <f>MID(Tabla1[[#This Row],[HORA]],1,5)</f>
        <v>07:21</v>
      </c>
      <c r="K2159" s="16">
        <f>IF(Tabla1[[#This Row],[FECHA]]=I2160,IF(J2160-J2159&gt;0,(J2160-J2159)*1440,0),0)</f>
        <v>3.0000000000000693</v>
      </c>
      <c r="L2159" s="14">
        <f>2+L1900-Datos!$C$8</f>
        <v>9.84</v>
      </c>
      <c r="M2159" s="13" t="s">
        <v>3133</v>
      </c>
      <c r="N2159" s="1" t="s">
        <v>3564</v>
      </c>
      <c r="O2159" s="1">
        <v>15</v>
      </c>
      <c r="P2159" s="1" t="s">
        <v>300</v>
      </c>
      <c r="Q2159" s="4" t="s">
        <v>21</v>
      </c>
    </row>
    <row r="2160" spans="1:17" ht="22.5" x14ac:dyDescent="0.25">
      <c r="A2160" s="3">
        <v>1270</v>
      </c>
      <c r="B2160" s="1" t="s">
        <v>3565</v>
      </c>
      <c r="C2160" s="1" t="s">
        <v>15</v>
      </c>
      <c r="D2160" s="1" t="s">
        <v>40</v>
      </c>
      <c r="E2160" s="1">
        <v>249611</v>
      </c>
      <c r="F2160" s="1" t="s">
        <v>3566</v>
      </c>
      <c r="G2160" s="1">
        <v>2230685</v>
      </c>
      <c r="H2160" s="1" t="s">
        <v>3567</v>
      </c>
      <c r="I2160" s="2">
        <v>45054</v>
      </c>
      <c r="J2160" s="15" t="str">
        <f>MID(Tabla1[[#This Row],[HORA]],1,5)</f>
        <v>07:24</v>
      </c>
      <c r="K2160" s="16">
        <f>IF(Tabla1[[#This Row],[FECHA]]=I2161,IF(J2161-J2160&gt;0,(J2161-J2160)*1440,0),0)</f>
        <v>8.999999999999968</v>
      </c>
      <c r="L2160" s="14">
        <f>2+L1901-Datos!$C$8</f>
        <v>8.9400000000000013</v>
      </c>
      <c r="M2160" s="13" t="s">
        <v>3568</v>
      </c>
      <c r="N2160" s="1" t="s">
        <v>3569</v>
      </c>
      <c r="O2160" s="1">
        <v>15</v>
      </c>
      <c r="P2160" s="1" t="s">
        <v>300</v>
      </c>
      <c r="Q2160" s="4" t="s">
        <v>21</v>
      </c>
    </row>
    <row r="2161" spans="1:17" ht="22.5" x14ac:dyDescent="0.25">
      <c r="A2161" s="3">
        <v>1271</v>
      </c>
      <c r="B2161" s="1" t="s">
        <v>3570</v>
      </c>
      <c r="C2161" s="1" t="s">
        <v>15</v>
      </c>
      <c r="D2161" s="1" t="s">
        <v>40</v>
      </c>
      <c r="E2161" s="1">
        <v>27667603</v>
      </c>
      <c r="F2161" s="1" t="s">
        <v>3571</v>
      </c>
      <c r="G2161" s="1">
        <v>2230686</v>
      </c>
      <c r="H2161" s="1" t="s">
        <v>3572</v>
      </c>
      <c r="I2161" s="2">
        <v>45054</v>
      </c>
      <c r="J2161" s="15" t="str">
        <f>MID(Tabla1[[#This Row],[HORA]],1,5)</f>
        <v>07:33</v>
      </c>
      <c r="K2161" s="16">
        <f>IF(Tabla1[[#This Row],[FECHA]]=I2162,IF(J2162-J2161&gt;0,(J2162-J2161)*1440,0),0)</f>
        <v>2.9999999999999893</v>
      </c>
      <c r="L2161" s="14">
        <f>2+L1902-Datos!$C$8</f>
        <v>10.14</v>
      </c>
      <c r="M2161" s="13" t="s">
        <v>3573</v>
      </c>
      <c r="N2161" s="1" t="s">
        <v>3574</v>
      </c>
      <c r="O2161" s="1">
        <v>20</v>
      </c>
      <c r="P2161" s="1" t="s">
        <v>300</v>
      </c>
      <c r="Q2161" s="4" t="s">
        <v>21</v>
      </c>
    </row>
    <row r="2162" spans="1:17" ht="22.5" x14ac:dyDescent="0.25">
      <c r="A2162" s="3">
        <v>88</v>
      </c>
      <c r="B2162" s="1" t="s">
        <v>213</v>
      </c>
      <c r="C2162" s="1" t="s">
        <v>15</v>
      </c>
      <c r="D2162" s="1" t="s">
        <v>40</v>
      </c>
      <c r="E2162" s="1">
        <v>2230687</v>
      </c>
      <c r="F2162" s="1" t="s">
        <v>214</v>
      </c>
      <c r="G2162" s="1">
        <v>2230688</v>
      </c>
      <c r="H2162" s="1" t="s">
        <v>215</v>
      </c>
      <c r="I2162" s="2">
        <v>45054</v>
      </c>
      <c r="J2162" s="15" t="str">
        <f>MID(Tabla1[[#This Row],[HORA]],1,5)</f>
        <v>07:36</v>
      </c>
      <c r="K2162" s="16">
        <f>IF(Tabla1[[#This Row],[FECHA]]=I2163,IF(J2163-J2162&gt;0,(J2163-J2162)*1440,0),0)</f>
        <v>0</v>
      </c>
      <c r="L2162" s="14">
        <f>2+L1903-Datos!$C$8</f>
        <v>11.64</v>
      </c>
      <c r="M2162" s="13" t="s">
        <v>216</v>
      </c>
      <c r="N2162" s="1" t="s">
        <v>217</v>
      </c>
      <c r="O2162" s="1">
        <v>0</v>
      </c>
      <c r="P2162" s="1" t="s">
        <v>27</v>
      </c>
      <c r="Q2162" s="4" t="s">
        <v>21</v>
      </c>
    </row>
    <row r="2163" spans="1:17" ht="22.5" x14ac:dyDescent="0.25">
      <c r="A2163" s="3">
        <v>89</v>
      </c>
      <c r="B2163" s="1" t="s">
        <v>213</v>
      </c>
      <c r="C2163" s="1" t="s">
        <v>15</v>
      </c>
      <c r="D2163" s="1" t="s">
        <v>40</v>
      </c>
      <c r="E2163" s="1">
        <v>2230687</v>
      </c>
      <c r="F2163" s="1" t="s">
        <v>214</v>
      </c>
      <c r="G2163" s="1">
        <v>2230688</v>
      </c>
      <c r="H2163" s="1" t="s">
        <v>215</v>
      </c>
      <c r="I2163" s="2">
        <v>45054</v>
      </c>
      <c r="J2163" s="15" t="str">
        <f>MID(Tabla1[[#This Row],[HORA]],1,5)</f>
        <v>07:36</v>
      </c>
      <c r="K2163" s="16">
        <f>IF(Tabla1[[#This Row],[FECHA]]=I2164,IF(J2164-J2163&gt;0,(J2164-J2163)*1440,0),0)</f>
        <v>0</v>
      </c>
      <c r="L2163" s="14">
        <f>2+L1904-Datos!$C$8</f>
        <v>8.99</v>
      </c>
      <c r="M2163" s="13" t="s">
        <v>216</v>
      </c>
      <c r="N2163" s="1" t="s">
        <v>218</v>
      </c>
      <c r="O2163" s="1">
        <v>0</v>
      </c>
      <c r="P2163" s="1" t="s">
        <v>27</v>
      </c>
      <c r="Q2163" s="4" t="s">
        <v>21</v>
      </c>
    </row>
    <row r="2164" spans="1:17" ht="22.5" x14ac:dyDescent="0.25">
      <c r="A2164" s="3">
        <v>1272</v>
      </c>
      <c r="B2164" s="1" t="s">
        <v>3575</v>
      </c>
      <c r="C2164" s="1" t="s">
        <v>15</v>
      </c>
      <c r="D2164" s="1" t="s">
        <v>40</v>
      </c>
      <c r="E2164" s="1">
        <v>40180288</v>
      </c>
      <c r="F2164" s="1" t="s">
        <v>3576</v>
      </c>
      <c r="G2164" s="1">
        <v>2230689</v>
      </c>
      <c r="H2164" s="1" t="s">
        <v>3577</v>
      </c>
      <c r="I2164" s="2">
        <v>45054</v>
      </c>
      <c r="J2164" s="15" t="str">
        <f>MID(Tabla1[[#This Row],[HORA]],1,5)</f>
        <v>07:36</v>
      </c>
      <c r="K2164" s="16">
        <f>IF(Tabla1[[#This Row],[FECHA]]=I2165,IF(J2165-J2164&gt;0,(J2165-J2164)*1440,0),0)</f>
        <v>11.000000000000041</v>
      </c>
      <c r="L2164" s="14">
        <f>2+L1905-Datos!$C$8</f>
        <v>11.14</v>
      </c>
      <c r="M2164" s="13" t="s">
        <v>216</v>
      </c>
      <c r="N2164" s="1" t="s">
        <v>3578</v>
      </c>
      <c r="O2164" s="1">
        <v>15</v>
      </c>
      <c r="P2164" s="1" t="s">
        <v>300</v>
      </c>
      <c r="Q2164" s="4" t="s">
        <v>21</v>
      </c>
    </row>
    <row r="2165" spans="1:17" ht="22.5" x14ac:dyDescent="0.25">
      <c r="A2165" s="3">
        <v>1273</v>
      </c>
      <c r="B2165" s="1" t="s">
        <v>3579</v>
      </c>
      <c r="C2165" s="1" t="s">
        <v>15</v>
      </c>
      <c r="D2165" s="1" t="s">
        <v>40</v>
      </c>
      <c r="E2165" s="1">
        <v>45006444</v>
      </c>
      <c r="F2165" s="1" t="s">
        <v>3580</v>
      </c>
      <c r="G2165" s="1">
        <v>0</v>
      </c>
      <c r="H2165" s="1" t="s">
        <v>1788</v>
      </c>
      <c r="I2165" s="2">
        <v>45054</v>
      </c>
      <c r="J2165" s="15" t="str">
        <f>MID(Tabla1[[#This Row],[HORA]],1,5)</f>
        <v>07:47</v>
      </c>
      <c r="K2165" s="16">
        <f>IF(Tabla1[[#This Row],[FECHA]]=I2166,IF(J2166-J2165&gt;0,(J2166-J2165)*1440,0),0)</f>
        <v>0.99999999999999645</v>
      </c>
      <c r="L2165" s="14">
        <f>2+L1906-Datos!$C$8</f>
        <v>12.84</v>
      </c>
      <c r="M2165" s="13" t="s">
        <v>3581</v>
      </c>
      <c r="N2165" s="1" t="s">
        <v>1715</v>
      </c>
      <c r="O2165" s="1">
        <v>8</v>
      </c>
      <c r="P2165" s="1" t="s">
        <v>300</v>
      </c>
      <c r="Q2165" s="4" t="s">
        <v>21</v>
      </c>
    </row>
    <row r="2166" spans="1:17" ht="22.5" x14ac:dyDescent="0.25">
      <c r="A2166" s="3">
        <v>15776</v>
      </c>
      <c r="B2166" s="1" t="s">
        <v>48000</v>
      </c>
      <c r="C2166" s="1" t="s">
        <v>15</v>
      </c>
      <c r="D2166" s="1" t="s">
        <v>40</v>
      </c>
      <c r="E2166" s="1">
        <v>20518304233</v>
      </c>
      <c r="F2166" s="1" t="s">
        <v>48001</v>
      </c>
      <c r="G2166" s="1">
        <v>41037027</v>
      </c>
      <c r="H2166" s="1" t="s">
        <v>46568</v>
      </c>
      <c r="I2166" s="2">
        <v>45054</v>
      </c>
      <c r="J2166" s="15" t="str">
        <f>MID(Tabla1[[#This Row],[HORA]],1,5)</f>
        <v>07:48</v>
      </c>
      <c r="K2166" s="16">
        <f>IF(Tabla1[[#This Row],[FECHA]]=I2167,IF(J2167-J2166&gt;0,(J2167-J2166)*1440,0),0)</f>
        <v>21.000000000000007</v>
      </c>
      <c r="L2166" s="14">
        <f>2+L1907-Datos!$C$8</f>
        <v>10</v>
      </c>
      <c r="M2166" s="13" t="s">
        <v>2192</v>
      </c>
      <c r="N2166" s="1" t="s">
        <v>48002</v>
      </c>
      <c r="O2166" s="1">
        <v>15</v>
      </c>
      <c r="P2166" s="1" t="s">
        <v>300</v>
      </c>
      <c r="Q2166" s="4" t="s">
        <v>21</v>
      </c>
    </row>
    <row r="2167" spans="1:17" ht="22.5" x14ac:dyDescent="0.25">
      <c r="A2167" s="3">
        <v>6073</v>
      </c>
      <c r="B2167" s="1" t="s">
        <v>19010</v>
      </c>
      <c r="C2167" s="1" t="s">
        <v>15</v>
      </c>
      <c r="D2167" s="1" t="s">
        <v>40</v>
      </c>
      <c r="E2167" s="1">
        <v>41524969</v>
      </c>
      <c r="F2167" s="1" t="s">
        <v>19011</v>
      </c>
      <c r="G2167" s="1">
        <v>2230697</v>
      </c>
      <c r="H2167" s="1" t="s">
        <v>19012</v>
      </c>
      <c r="I2167" s="2">
        <v>45054</v>
      </c>
      <c r="J2167" s="15" t="str">
        <f>MID(Tabla1[[#This Row],[HORA]],1,5)</f>
        <v>08:09</v>
      </c>
      <c r="K2167" s="16">
        <f>IF(Tabla1[[#This Row],[FECHA]]=I2168,IF(J2168-J2167&gt;0,(J2168-J2167)*1440,0),0)</f>
        <v>9.000000000000048</v>
      </c>
      <c r="L2167" s="14">
        <f>2+L1908-Datos!$C$8</f>
        <v>10.940000000000001</v>
      </c>
      <c r="M2167" s="13" t="s">
        <v>5594</v>
      </c>
      <c r="N2167" s="1" t="s">
        <v>19013</v>
      </c>
      <c r="O2167" s="1">
        <v>12</v>
      </c>
      <c r="P2167" s="1" t="s">
        <v>27</v>
      </c>
      <c r="Q2167" s="4" t="s">
        <v>21</v>
      </c>
    </row>
    <row r="2168" spans="1:17" ht="22.5" x14ac:dyDescent="0.25">
      <c r="A2168" s="3">
        <v>6074</v>
      </c>
      <c r="B2168" s="1" t="s">
        <v>19014</v>
      </c>
      <c r="C2168" s="1" t="s">
        <v>15</v>
      </c>
      <c r="D2168" s="1" t="s">
        <v>40</v>
      </c>
      <c r="E2168" s="1">
        <v>17612422</v>
      </c>
      <c r="F2168" s="1" t="s">
        <v>19015</v>
      </c>
      <c r="G2168" s="1">
        <v>2230699</v>
      </c>
      <c r="H2168" s="1" t="s">
        <v>19016</v>
      </c>
      <c r="I2168" s="2">
        <v>45054</v>
      </c>
      <c r="J2168" s="15" t="str">
        <f>MID(Tabla1[[#This Row],[HORA]],1,5)</f>
        <v>08:18</v>
      </c>
      <c r="K2168" s="16">
        <f>IF(Tabla1[[#This Row],[FECHA]]=I2169,IF(J2169-J2168&gt;0,(J2169-J2168)*1440,0),0)</f>
        <v>7.9999999999999716</v>
      </c>
      <c r="L2168" s="14">
        <f>2+L1909-Datos!$C$8</f>
        <v>11.18</v>
      </c>
      <c r="M2168" s="13" t="s">
        <v>19017</v>
      </c>
      <c r="N2168" s="1" t="s">
        <v>8473</v>
      </c>
      <c r="O2168" s="1">
        <v>10</v>
      </c>
      <c r="P2168" s="1" t="s">
        <v>27</v>
      </c>
      <c r="Q2168" s="4" t="s">
        <v>21</v>
      </c>
    </row>
    <row r="2169" spans="1:17" ht="22.5" x14ac:dyDescent="0.25">
      <c r="A2169" s="3">
        <v>15777</v>
      </c>
      <c r="B2169" s="1" t="s">
        <v>48003</v>
      </c>
      <c r="C2169" s="1" t="s">
        <v>15</v>
      </c>
      <c r="D2169" s="1" t="s">
        <v>40</v>
      </c>
      <c r="E2169" s="1">
        <v>20610534504</v>
      </c>
      <c r="F2169" s="1" t="s">
        <v>48004</v>
      </c>
      <c r="G2169" s="1">
        <v>0</v>
      </c>
      <c r="H2169" s="1" t="s">
        <v>1788</v>
      </c>
      <c r="I2169" s="2">
        <v>45054</v>
      </c>
      <c r="J2169" s="15" t="str">
        <f>MID(Tabla1[[#This Row],[HORA]],1,5)</f>
        <v>08:26</v>
      </c>
      <c r="K2169" s="16">
        <f>IF(Tabla1[[#This Row],[FECHA]]=I2170,IF(J2170-J2169&gt;0,(J2170-J2169)*1440,0),0)</f>
        <v>0.99999999999991651</v>
      </c>
      <c r="L2169" s="14">
        <f>2+L1910-Datos!$C$8</f>
        <v>8.8500000000000014</v>
      </c>
      <c r="M2169" s="13" t="s">
        <v>7269</v>
      </c>
      <c r="N2169" s="1" t="s">
        <v>1715</v>
      </c>
      <c r="O2169" s="1">
        <v>30</v>
      </c>
      <c r="P2169" s="1" t="s">
        <v>300</v>
      </c>
      <c r="Q2169" s="4" t="s">
        <v>21</v>
      </c>
    </row>
    <row r="2170" spans="1:17" ht="22.5" x14ac:dyDescent="0.25">
      <c r="A2170" s="3">
        <v>6075</v>
      </c>
      <c r="B2170" s="1" t="s">
        <v>19018</v>
      </c>
      <c r="C2170" s="1" t="s">
        <v>15</v>
      </c>
      <c r="D2170" s="1" t="s">
        <v>40</v>
      </c>
      <c r="E2170" s="1">
        <v>48464958</v>
      </c>
      <c r="F2170" s="1" t="s">
        <v>19019</v>
      </c>
      <c r="G2170" s="1">
        <v>48464958</v>
      </c>
      <c r="H2170" s="1" t="s">
        <v>19019</v>
      </c>
      <c r="I2170" s="2">
        <v>45054</v>
      </c>
      <c r="J2170" s="15" t="str">
        <f>MID(Tabla1[[#This Row],[HORA]],1,5)</f>
        <v>08:27</v>
      </c>
      <c r="K2170" s="16">
        <f>IF(Tabla1[[#This Row],[FECHA]]=I2171,IF(J2171-J2170&gt;0,(J2171-J2170)*1440,0),0)</f>
        <v>3.0000000000000693</v>
      </c>
      <c r="L2170" s="14">
        <f>2+L1911-Datos!$C$8</f>
        <v>10.09</v>
      </c>
      <c r="M2170" s="13" t="s">
        <v>2475</v>
      </c>
      <c r="N2170" s="1" t="s">
        <v>9859</v>
      </c>
      <c r="O2170" s="1">
        <v>60</v>
      </c>
      <c r="P2170" s="1" t="s">
        <v>27</v>
      </c>
      <c r="Q2170" s="4" t="s">
        <v>21</v>
      </c>
    </row>
    <row r="2171" spans="1:17" ht="22.5" x14ac:dyDescent="0.25">
      <c r="A2171" s="3">
        <v>6076</v>
      </c>
      <c r="B2171" s="1" t="s">
        <v>19020</v>
      </c>
      <c r="C2171" s="1" t="s">
        <v>15</v>
      </c>
      <c r="D2171" s="1" t="s">
        <v>40</v>
      </c>
      <c r="E2171" s="1">
        <v>2230703</v>
      </c>
      <c r="F2171" s="1" t="s">
        <v>19021</v>
      </c>
      <c r="G2171" s="1">
        <v>75941252</v>
      </c>
      <c r="H2171" s="1" t="s">
        <v>19022</v>
      </c>
      <c r="I2171" s="2">
        <v>45054</v>
      </c>
      <c r="J2171" s="15" t="str">
        <f>MID(Tabla1[[#This Row],[HORA]],1,5)</f>
        <v>08:30</v>
      </c>
      <c r="K2171" s="16">
        <f>IF(Tabla1[[#This Row],[FECHA]]=I2172,IF(J2172-J2171&gt;0,(J2172-J2171)*1440,0),0)</f>
        <v>0.99999999999999645</v>
      </c>
      <c r="L2171" s="14">
        <f>2+L1912-Datos!$C$8</f>
        <v>9.7800000000000011</v>
      </c>
      <c r="M2171" s="13" t="s">
        <v>3340</v>
      </c>
      <c r="N2171" s="1" t="s">
        <v>19023</v>
      </c>
      <c r="O2171" s="1">
        <v>12</v>
      </c>
      <c r="P2171" s="1" t="s">
        <v>27</v>
      </c>
      <c r="Q2171" s="4" t="s">
        <v>21</v>
      </c>
    </row>
    <row r="2172" spans="1:17" ht="22.5" x14ac:dyDescent="0.25">
      <c r="A2172" s="3">
        <v>1274</v>
      </c>
      <c r="B2172" s="1" t="s">
        <v>3582</v>
      </c>
      <c r="C2172" s="1" t="s">
        <v>15</v>
      </c>
      <c r="D2172" s="1" t="s">
        <v>40</v>
      </c>
      <c r="E2172" s="1">
        <v>74163681</v>
      </c>
      <c r="F2172" s="1" t="s">
        <v>3583</v>
      </c>
      <c r="G2172" s="1">
        <v>3493514</v>
      </c>
      <c r="H2172" s="1" t="s">
        <v>3584</v>
      </c>
      <c r="I2172" s="2">
        <v>45054</v>
      </c>
      <c r="J2172" s="15" t="str">
        <f>MID(Tabla1[[#This Row],[HORA]],1,5)</f>
        <v>08:31</v>
      </c>
      <c r="K2172" s="16">
        <f>IF(Tabla1[[#This Row],[FECHA]]=I2173,IF(J2173-J2172&gt;0,(J2173-J2172)*1440,0),0)</f>
        <v>0.99999999999999645</v>
      </c>
      <c r="L2172" s="14">
        <f>2+L1913-Datos!$C$8</f>
        <v>11.16</v>
      </c>
      <c r="M2172" s="13" t="s">
        <v>1855</v>
      </c>
      <c r="N2172" s="1" t="s">
        <v>3585</v>
      </c>
      <c r="O2172" s="1">
        <v>5</v>
      </c>
      <c r="P2172" s="1" t="s">
        <v>300</v>
      </c>
      <c r="Q2172" s="4" t="s">
        <v>21</v>
      </c>
    </row>
    <row r="2173" spans="1:17" ht="22.5" x14ac:dyDescent="0.25">
      <c r="A2173" s="3">
        <v>6077</v>
      </c>
      <c r="B2173" s="1" t="s">
        <v>19024</v>
      </c>
      <c r="C2173" s="1" t="s">
        <v>15</v>
      </c>
      <c r="D2173" s="1" t="s">
        <v>40</v>
      </c>
      <c r="E2173" s="1">
        <v>45094885</v>
      </c>
      <c r="F2173" s="1" t="s">
        <v>19025</v>
      </c>
      <c r="G2173" s="1">
        <v>16705794</v>
      </c>
      <c r="H2173" s="1" t="s">
        <v>19026</v>
      </c>
      <c r="I2173" s="2">
        <v>45054</v>
      </c>
      <c r="J2173" s="15" t="str">
        <f>MID(Tabla1[[#This Row],[HORA]],1,5)</f>
        <v>08:32</v>
      </c>
      <c r="K2173" s="16">
        <f>IF(Tabla1[[#This Row],[FECHA]]=I2174,IF(J2174-J2173&gt;0,(J2174-J2173)*1440,0),0)</f>
        <v>12.999999999999954</v>
      </c>
      <c r="L2173" s="14">
        <f>2+L1914-Datos!$C$8</f>
        <v>11.100000000000001</v>
      </c>
      <c r="M2173" s="13" t="s">
        <v>10211</v>
      </c>
      <c r="N2173" s="1" t="s">
        <v>19027</v>
      </c>
      <c r="O2173" s="1">
        <v>18</v>
      </c>
      <c r="P2173" s="1" t="s">
        <v>27</v>
      </c>
      <c r="Q2173" s="4" t="s">
        <v>21</v>
      </c>
    </row>
    <row r="2174" spans="1:17" ht="22.5" x14ac:dyDescent="0.25">
      <c r="A2174" s="3">
        <v>6078</v>
      </c>
      <c r="B2174" s="1" t="s">
        <v>19028</v>
      </c>
      <c r="C2174" s="1" t="s">
        <v>15</v>
      </c>
      <c r="D2174" s="1" t="s">
        <v>23</v>
      </c>
      <c r="E2174" s="1">
        <v>42479790</v>
      </c>
      <c r="F2174" s="1" t="s">
        <v>19029</v>
      </c>
      <c r="G2174" s="1">
        <v>2230705</v>
      </c>
      <c r="H2174" s="1" t="s">
        <v>19030</v>
      </c>
      <c r="I2174" s="2">
        <v>45054</v>
      </c>
      <c r="J2174" s="15" t="str">
        <f>MID(Tabla1[[#This Row],[HORA]],1,5)</f>
        <v>08:45</v>
      </c>
      <c r="K2174" s="16">
        <f>IF(Tabla1[[#This Row],[FECHA]]=I2175,IF(J2175-J2174&gt;0,(J2175-J2174)*1440,0),0)</f>
        <v>3.0000000000000693</v>
      </c>
      <c r="L2174" s="14">
        <f>2+L1915-Datos!$C$8</f>
        <v>11</v>
      </c>
      <c r="M2174" s="13" t="s">
        <v>2207</v>
      </c>
      <c r="N2174" s="1" t="s">
        <v>19031</v>
      </c>
      <c r="O2174" s="1">
        <v>20</v>
      </c>
      <c r="P2174" s="1" t="s">
        <v>27</v>
      </c>
      <c r="Q2174" s="4" t="s">
        <v>21</v>
      </c>
    </row>
    <row r="2175" spans="1:17" ht="22.5" x14ac:dyDescent="0.25">
      <c r="A2175" s="3">
        <v>6079</v>
      </c>
      <c r="B2175" s="1" t="s">
        <v>19032</v>
      </c>
      <c r="C2175" s="1" t="s">
        <v>15</v>
      </c>
      <c r="D2175" s="1" t="s">
        <v>40</v>
      </c>
      <c r="E2175" s="1">
        <v>78111915</v>
      </c>
      <c r="F2175" s="1" t="s">
        <v>10259</v>
      </c>
      <c r="G2175" s="1">
        <v>2230707</v>
      </c>
      <c r="H2175" s="1" t="s">
        <v>19033</v>
      </c>
      <c r="I2175" s="2">
        <v>45054</v>
      </c>
      <c r="J2175" s="15" t="str">
        <f>MID(Tabla1[[#This Row],[HORA]],1,5)</f>
        <v>08:48</v>
      </c>
      <c r="K2175" s="16">
        <f>IF(Tabla1[[#This Row],[FECHA]]=I2176,IF(J2176-J2175&gt;0,(J2176-J2175)*1440,0),0)</f>
        <v>0.99999999999991651</v>
      </c>
      <c r="L2175" s="14">
        <f>2+L1916-Datos!$C$8</f>
        <v>8.7100000000000009</v>
      </c>
      <c r="M2175" s="13" t="s">
        <v>1860</v>
      </c>
      <c r="N2175" s="1" t="s">
        <v>19034</v>
      </c>
      <c r="O2175" s="1">
        <v>15</v>
      </c>
      <c r="P2175" s="1" t="s">
        <v>27</v>
      </c>
      <c r="Q2175" s="4" t="s">
        <v>21</v>
      </c>
    </row>
    <row r="2176" spans="1:17" ht="22.5" x14ac:dyDescent="0.25">
      <c r="A2176" s="3">
        <v>6080</v>
      </c>
      <c r="B2176" s="1" t="s">
        <v>19035</v>
      </c>
      <c r="C2176" s="1" t="s">
        <v>15</v>
      </c>
      <c r="D2176" s="1" t="s">
        <v>40</v>
      </c>
      <c r="E2176" s="1">
        <v>40568457</v>
      </c>
      <c r="F2176" s="1" t="s">
        <v>19036</v>
      </c>
      <c r="G2176" s="1">
        <v>40568457</v>
      </c>
      <c r="H2176" s="1" t="s">
        <v>19036</v>
      </c>
      <c r="I2176" s="2">
        <v>45054</v>
      </c>
      <c r="J2176" s="15" t="str">
        <f>MID(Tabla1[[#This Row],[HORA]],1,5)</f>
        <v>08:49</v>
      </c>
      <c r="K2176" s="16">
        <f>IF(Tabla1[[#This Row],[FECHA]]=I2177,IF(J2177-J2176&gt;0,(J2177-J2176)*1440,0),0)</f>
        <v>9.000000000000048</v>
      </c>
      <c r="L2176" s="14">
        <f>2+L1917-Datos!$C$8</f>
        <v>10</v>
      </c>
      <c r="M2176" s="13" t="s">
        <v>546</v>
      </c>
      <c r="N2176" s="1" t="s">
        <v>19037</v>
      </c>
      <c r="O2176" s="1">
        <v>60</v>
      </c>
      <c r="P2176" s="1" t="s">
        <v>27</v>
      </c>
      <c r="Q2176" s="4" t="s">
        <v>21</v>
      </c>
    </row>
    <row r="2177" spans="1:17" ht="22.5" x14ac:dyDescent="0.25">
      <c r="A2177" s="3">
        <v>6081</v>
      </c>
      <c r="B2177" s="1" t="s">
        <v>19038</v>
      </c>
      <c r="C2177" s="1" t="s">
        <v>15</v>
      </c>
      <c r="D2177" s="1" t="s">
        <v>40</v>
      </c>
      <c r="E2177" s="1">
        <v>18162425</v>
      </c>
      <c r="F2177" s="1" t="s">
        <v>19039</v>
      </c>
      <c r="G2177" s="1">
        <v>2230709</v>
      </c>
      <c r="H2177" s="1" t="s">
        <v>19040</v>
      </c>
      <c r="I2177" s="2">
        <v>45054</v>
      </c>
      <c r="J2177" s="15" t="str">
        <f>MID(Tabla1[[#This Row],[HORA]],1,5)</f>
        <v>08:58</v>
      </c>
      <c r="K2177" s="16">
        <f>IF(Tabla1[[#This Row],[FECHA]]=I2178,IF(J2178-J2177&gt;0,(J2178-J2177)*1440,0),0)</f>
        <v>1.9999999999999929</v>
      </c>
      <c r="L2177" s="14">
        <f>2+L1918-Datos!$C$8</f>
        <v>9.0100000000000016</v>
      </c>
      <c r="M2177" s="13" t="s">
        <v>972</v>
      </c>
      <c r="N2177" s="1" t="s">
        <v>8473</v>
      </c>
      <c r="O2177" s="1">
        <v>10</v>
      </c>
      <c r="P2177" s="1" t="s">
        <v>27</v>
      </c>
      <c r="Q2177" s="4" t="s">
        <v>21</v>
      </c>
    </row>
    <row r="2178" spans="1:17" ht="22.5" x14ac:dyDescent="0.25">
      <c r="A2178" s="3">
        <v>6082</v>
      </c>
      <c r="B2178" s="1" t="s">
        <v>19041</v>
      </c>
      <c r="C2178" s="1" t="s">
        <v>15</v>
      </c>
      <c r="D2178" s="1" t="s">
        <v>40</v>
      </c>
      <c r="E2178" s="1">
        <v>2636493</v>
      </c>
      <c r="F2178" s="1" t="s">
        <v>19042</v>
      </c>
      <c r="G2178" s="1">
        <v>2636493</v>
      </c>
      <c r="H2178" s="1" t="s">
        <v>19042</v>
      </c>
      <c r="I2178" s="2">
        <v>45054</v>
      </c>
      <c r="J2178" s="15" t="str">
        <f>MID(Tabla1[[#This Row],[HORA]],1,5)</f>
        <v>09:00</v>
      </c>
      <c r="K2178" s="16">
        <f>IF(Tabla1[[#This Row],[FECHA]]=I2179,IF(J2179-J2178&gt;0,(J2179-J2178)*1440,0),0)</f>
        <v>3.0000000000000693</v>
      </c>
      <c r="L2178" s="14">
        <f>2+L1919-Datos!$C$8</f>
        <v>12.02</v>
      </c>
      <c r="M2178" s="13" t="s">
        <v>5959</v>
      </c>
      <c r="N2178" s="1" t="s">
        <v>1715</v>
      </c>
      <c r="O2178" s="1">
        <v>8</v>
      </c>
      <c r="P2178" s="1" t="s">
        <v>27</v>
      </c>
      <c r="Q2178" s="4" t="s">
        <v>21</v>
      </c>
    </row>
    <row r="2179" spans="1:17" ht="22.5" x14ac:dyDescent="0.25">
      <c r="A2179" s="3">
        <v>6083</v>
      </c>
      <c r="B2179" s="1" t="s">
        <v>19043</v>
      </c>
      <c r="C2179" s="1" t="s">
        <v>15</v>
      </c>
      <c r="D2179" s="1" t="s">
        <v>40</v>
      </c>
      <c r="E2179" s="1">
        <v>16735252</v>
      </c>
      <c r="F2179" s="1" t="s">
        <v>5608</v>
      </c>
      <c r="G2179" s="1">
        <v>18099854</v>
      </c>
      <c r="H2179" s="1" t="s">
        <v>19044</v>
      </c>
      <c r="I2179" s="2">
        <v>45054</v>
      </c>
      <c r="J2179" s="15" t="str">
        <f>MID(Tabla1[[#This Row],[HORA]],1,5)</f>
        <v>09:03</v>
      </c>
      <c r="K2179" s="16">
        <f>IF(Tabla1[[#This Row],[FECHA]]=I2180,IF(J2180-J2179&gt;0,(J2180-J2179)*1440,0),0)</f>
        <v>0.99999999999991651</v>
      </c>
      <c r="L2179" s="14">
        <f>2+L1920-Datos!$C$8</f>
        <v>14.080000000000002</v>
      </c>
      <c r="M2179" s="13" t="s">
        <v>6691</v>
      </c>
      <c r="N2179" s="1" t="s">
        <v>19045</v>
      </c>
      <c r="O2179" s="1">
        <v>10</v>
      </c>
      <c r="P2179" s="1" t="s">
        <v>27</v>
      </c>
      <c r="Q2179" s="4" t="s">
        <v>21</v>
      </c>
    </row>
    <row r="2180" spans="1:17" ht="22.5" x14ac:dyDescent="0.25">
      <c r="A2180" s="3">
        <v>1275</v>
      </c>
      <c r="B2180" s="1" t="s">
        <v>3586</v>
      </c>
      <c r="C2180" s="1" t="s">
        <v>15</v>
      </c>
      <c r="D2180" s="1" t="s">
        <v>33</v>
      </c>
      <c r="E2180" s="1">
        <v>47388878</v>
      </c>
      <c r="F2180" s="1" t="s">
        <v>3587</v>
      </c>
      <c r="G2180" s="1">
        <v>0</v>
      </c>
      <c r="H2180" s="1" t="s">
        <v>1788</v>
      </c>
      <c r="I2180" s="2">
        <v>45054</v>
      </c>
      <c r="J2180" s="15" t="str">
        <f>MID(Tabla1[[#This Row],[HORA]],1,5)</f>
        <v>09:04</v>
      </c>
      <c r="K2180" s="16">
        <f>IF(Tabla1[[#This Row],[FECHA]]=I2181,IF(J2181-J2180&gt;0,(J2181-J2180)*1440,0),0)</f>
        <v>5.0000000000000622</v>
      </c>
      <c r="L2180" s="14">
        <f>2+L1921-Datos!$C$8</f>
        <v>9.9500000000000011</v>
      </c>
      <c r="M2180" s="13" t="s">
        <v>3588</v>
      </c>
      <c r="N2180" s="1" t="s">
        <v>3589</v>
      </c>
      <c r="O2180" s="1">
        <v>10</v>
      </c>
      <c r="P2180" s="1" t="s">
        <v>300</v>
      </c>
      <c r="Q2180" s="4" t="s">
        <v>21</v>
      </c>
    </row>
    <row r="2181" spans="1:17" ht="22.5" x14ac:dyDescent="0.25">
      <c r="A2181" s="3">
        <v>1276</v>
      </c>
      <c r="B2181" s="1" t="s">
        <v>3590</v>
      </c>
      <c r="C2181" s="1" t="s">
        <v>15</v>
      </c>
      <c r="D2181" s="1" t="s">
        <v>40</v>
      </c>
      <c r="E2181" s="1">
        <v>16446632</v>
      </c>
      <c r="F2181" s="1" t="s">
        <v>3591</v>
      </c>
      <c r="G2181" s="1">
        <v>2230712</v>
      </c>
      <c r="H2181" s="1" t="s">
        <v>3592</v>
      </c>
      <c r="I2181" s="2">
        <v>45054</v>
      </c>
      <c r="J2181" s="15" t="str">
        <f>MID(Tabla1[[#This Row],[HORA]],1,5)</f>
        <v>09:09</v>
      </c>
      <c r="K2181" s="16">
        <f>IF(Tabla1[[#This Row],[FECHA]]=I2182,IF(J2182-J2181&gt;0,(J2182-J2181)*1440,0),0)</f>
        <v>2.9999999999999094</v>
      </c>
      <c r="L2181" s="14">
        <f>2+L1922-Datos!$C$8</f>
        <v>9.7600000000000016</v>
      </c>
      <c r="M2181" s="13" t="s">
        <v>3593</v>
      </c>
      <c r="N2181" s="1" t="s">
        <v>3594</v>
      </c>
      <c r="O2181" s="1">
        <v>15</v>
      </c>
      <c r="P2181" s="1" t="s">
        <v>300</v>
      </c>
      <c r="Q2181" s="4" t="s">
        <v>21</v>
      </c>
    </row>
    <row r="2182" spans="1:17" ht="22.5" x14ac:dyDescent="0.25">
      <c r="A2182" s="3">
        <v>6084</v>
      </c>
      <c r="B2182" s="1" t="s">
        <v>19046</v>
      </c>
      <c r="C2182" s="1" t="s">
        <v>15</v>
      </c>
      <c r="D2182" s="1" t="s">
        <v>40</v>
      </c>
      <c r="E2182" s="1">
        <v>16700301</v>
      </c>
      <c r="F2182" s="1" t="s">
        <v>19047</v>
      </c>
      <c r="G2182" s="1">
        <v>2230713</v>
      </c>
      <c r="H2182" s="1" t="s">
        <v>19048</v>
      </c>
      <c r="I2182" s="2">
        <v>45054</v>
      </c>
      <c r="J2182" s="15" t="str">
        <f>MID(Tabla1[[#This Row],[HORA]],1,5)</f>
        <v>09:12</v>
      </c>
      <c r="K2182" s="16">
        <f>IF(Tabla1[[#This Row],[FECHA]]=I2183,IF(J2183-J2182&gt;0,(J2183-J2182)*1440,0),0)</f>
        <v>3.0000000000000693</v>
      </c>
      <c r="L2182" s="14">
        <f>2+L1923-Datos!$C$8</f>
        <v>11.850000000000001</v>
      </c>
      <c r="M2182" s="13" t="s">
        <v>2788</v>
      </c>
      <c r="N2182" s="1" t="s">
        <v>19049</v>
      </c>
      <c r="O2182" s="1">
        <v>30</v>
      </c>
      <c r="P2182" s="1" t="s">
        <v>27</v>
      </c>
      <c r="Q2182" s="4" t="s">
        <v>21</v>
      </c>
    </row>
    <row r="2183" spans="1:17" ht="22.5" x14ac:dyDescent="0.25">
      <c r="A2183" s="3">
        <v>6085</v>
      </c>
      <c r="B2183" s="1" t="s">
        <v>19050</v>
      </c>
      <c r="C2183" s="1" t="s">
        <v>15</v>
      </c>
      <c r="D2183" s="1" t="s">
        <v>71</v>
      </c>
      <c r="E2183" s="1">
        <v>43663643</v>
      </c>
      <c r="F2183" s="1" t="s">
        <v>19051</v>
      </c>
      <c r="G2183" s="1">
        <v>2230715</v>
      </c>
      <c r="H2183" s="1" t="s">
        <v>19052</v>
      </c>
      <c r="I2183" s="2">
        <v>45054</v>
      </c>
      <c r="J2183" s="15" t="str">
        <f>MID(Tabla1[[#This Row],[HORA]],1,5)</f>
        <v>09:15</v>
      </c>
      <c r="K2183" s="16">
        <f>IF(Tabla1[[#This Row],[FECHA]]=I2184,IF(J2184-J2183&gt;0,(J2184-J2183)*1440,0),0)</f>
        <v>1.9999999999999929</v>
      </c>
      <c r="L2183" s="14">
        <f>2+L1924-Datos!$C$8</f>
        <v>9.1900000000000013</v>
      </c>
      <c r="M2183" s="13" t="s">
        <v>5340</v>
      </c>
      <c r="N2183" s="1" t="s">
        <v>19053</v>
      </c>
      <c r="O2183" s="1">
        <v>10</v>
      </c>
      <c r="P2183" s="1" t="s">
        <v>27</v>
      </c>
      <c r="Q2183" s="4" t="s">
        <v>21</v>
      </c>
    </row>
    <row r="2184" spans="1:17" ht="22.5" x14ac:dyDescent="0.25">
      <c r="A2184" s="3">
        <v>1277</v>
      </c>
      <c r="B2184" s="1" t="s">
        <v>3595</v>
      </c>
      <c r="C2184" s="1" t="s">
        <v>15</v>
      </c>
      <c r="D2184" s="1" t="s">
        <v>141</v>
      </c>
      <c r="E2184" s="1">
        <v>16444310</v>
      </c>
      <c r="F2184" s="1" t="s">
        <v>3596</v>
      </c>
      <c r="G2184" s="1">
        <v>2230716</v>
      </c>
      <c r="H2184" s="1" t="s">
        <v>3597</v>
      </c>
      <c r="I2184" s="2">
        <v>45054</v>
      </c>
      <c r="J2184" s="15" t="str">
        <f>MID(Tabla1[[#This Row],[HORA]],1,5)</f>
        <v>09:17</v>
      </c>
      <c r="K2184" s="16">
        <f>IF(Tabla1[[#This Row],[FECHA]]=I2185,IF(J2185-J2184&gt;0,(J2185-J2184)*1440,0),0)</f>
        <v>1.9999999999999929</v>
      </c>
      <c r="L2184" s="14">
        <f>2+L1925-Datos!$C$8</f>
        <v>10.920000000000002</v>
      </c>
      <c r="M2184" s="13" t="s">
        <v>3598</v>
      </c>
      <c r="N2184" s="1" t="s">
        <v>2008</v>
      </c>
      <c r="O2184" s="1">
        <v>10</v>
      </c>
      <c r="P2184" s="1" t="s">
        <v>300</v>
      </c>
      <c r="Q2184" s="4" t="s">
        <v>21</v>
      </c>
    </row>
    <row r="2185" spans="1:17" ht="22.5" x14ac:dyDescent="0.25">
      <c r="A2185" s="3">
        <v>1278</v>
      </c>
      <c r="B2185" s="1" t="s">
        <v>3599</v>
      </c>
      <c r="C2185" s="1" t="s">
        <v>15</v>
      </c>
      <c r="D2185" s="1" t="s">
        <v>33</v>
      </c>
      <c r="E2185" s="1">
        <v>16569648</v>
      </c>
      <c r="F2185" s="1" t="s">
        <v>3600</v>
      </c>
      <c r="G2185" s="1">
        <v>2230718</v>
      </c>
      <c r="H2185" s="1" t="s">
        <v>3601</v>
      </c>
      <c r="I2185" s="2">
        <v>45054</v>
      </c>
      <c r="J2185" s="15" t="str">
        <f>MID(Tabla1[[#This Row],[HORA]],1,5)</f>
        <v>09:19</v>
      </c>
      <c r="K2185" s="16">
        <f>IF(Tabla1[[#This Row],[FECHA]]=I2186,IF(J2186-J2185&gt;0,(J2186-J2185)*1440,0),0)</f>
        <v>2.9999999999999893</v>
      </c>
      <c r="L2185" s="14">
        <f>2+L1926-Datos!$C$8</f>
        <v>12.780000000000001</v>
      </c>
      <c r="M2185" s="13" t="s">
        <v>1623</v>
      </c>
      <c r="N2185" s="1" t="s">
        <v>2030</v>
      </c>
      <c r="O2185" s="1">
        <v>10</v>
      </c>
      <c r="P2185" s="1" t="s">
        <v>300</v>
      </c>
      <c r="Q2185" s="4" t="s">
        <v>21</v>
      </c>
    </row>
    <row r="2186" spans="1:17" ht="22.5" x14ac:dyDescent="0.25">
      <c r="A2186" s="3">
        <v>6086</v>
      </c>
      <c r="B2186" s="1" t="s">
        <v>19054</v>
      </c>
      <c r="C2186" s="1" t="s">
        <v>15</v>
      </c>
      <c r="D2186" s="1" t="s">
        <v>40</v>
      </c>
      <c r="E2186" s="1">
        <v>40378813</v>
      </c>
      <c r="F2186" s="1" t="s">
        <v>19055</v>
      </c>
      <c r="G2186" s="1">
        <v>3300584</v>
      </c>
      <c r="H2186" s="1" t="s">
        <v>19056</v>
      </c>
      <c r="I2186" s="2">
        <v>45054</v>
      </c>
      <c r="J2186" s="15" t="str">
        <f>MID(Tabla1[[#This Row],[HORA]],1,5)</f>
        <v>09:22</v>
      </c>
      <c r="K2186" s="16">
        <f>IF(Tabla1[[#This Row],[FECHA]]=I2187,IF(J2187-J2186&gt;0,(J2187-J2186)*1440,0),0)</f>
        <v>11.000000000000041</v>
      </c>
      <c r="L2186" s="14">
        <f>2+L1927-Datos!$C$8</f>
        <v>10.08</v>
      </c>
      <c r="M2186" s="13" t="s">
        <v>6284</v>
      </c>
      <c r="N2186" s="1" t="s">
        <v>19057</v>
      </c>
      <c r="O2186" s="1">
        <v>80</v>
      </c>
      <c r="P2186" s="1" t="s">
        <v>27</v>
      </c>
      <c r="Q2186" s="4" t="s">
        <v>21</v>
      </c>
    </row>
    <row r="2187" spans="1:17" ht="22.5" x14ac:dyDescent="0.25">
      <c r="A2187" s="3">
        <v>6087</v>
      </c>
      <c r="B2187" s="1" t="s">
        <v>19058</v>
      </c>
      <c r="C2187" s="1" t="s">
        <v>15</v>
      </c>
      <c r="D2187" s="1" t="s">
        <v>33</v>
      </c>
      <c r="E2187" s="1">
        <v>80314722</v>
      </c>
      <c r="F2187" s="1" t="s">
        <v>19059</v>
      </c>
      <c r="G2187" s="1">
        <v>44377777</v>
      </c>
      <c r="H2187" s="1" t="s">
        <v>19060</v>
      </c>
      <c r="I2187" s="2">
        <v>45054</v>
      </c>
      <c r="J2187" s="15" t="str">
        <f>MID(Tabla1[[#This Row],[HORA]],1,5)</f>
        <v>09:33</v>
      </c>
      <c r="K2187" s="16">
        <f>IF(Tabla1[[#This Row],[FECHA]]=I2188,IF(J2188-J2187&gt;0,(J2188-J2187)*1440,0),0)</f>
        <v>6.9999999999998952</v>
      </c>
      <c r="L2187" s="14">
        <f>2+L1928-Datos!$C$8</f>
        <v>10.74</v>
      </c>
      <c r="M2187" s="13" t="s">
        <v>609</v>
      </c>
      <c r="N2187" s="1" t="s">
        <v>583</v>
      </c>
      <c r="O2187" s="1">
        <v>10</v>
      </c>
      <c r="P2187" s="1" t="s">
        <v>27</v>
      </c>
      <c r="Q2187" s="4" t="s">
        <v>21</v>
      </c>
    </row>
    <row r="2188" spans="1:17" ht="22.5" x14ac:dyDescent="0.25">
      <c r="A2188" s="3">
        <v>6088</v>
      </c>
      <c r="B2188" s="1" t="s">
        <v>19061</v>
      </c>
      <c r="C2188" s="1" t="s">
        <v>15</v>
      </c>
      <c r="D2188" s="1" t="s">
        <v>40</v>
      </c>
      <c r="E2188" s="1">
        <v>2616679</v>
      </c>
      <c r="F2188" s="1" t="s">
        <v>19062</v>
      </c>
      <c r="G2188" s="1">
        <v>2230720</v>
      </c>
      <c r="H2188" s="1" t="s">
        <v>19063</v>
      </c>
      <c r="I2188" s="2">
        <v>45054</v>
      </c>
      <c r="J2188" s="15" t="str">
        <f>MID(Tabla1[[#This Row],[HORA]],1,5)</f>
        <v>09:40</v>
      </c>
      <c r="K2188" s="16">
        <f>IF(Tabla1[[#This Row],[FECHA]]=I2189,IF(J2189-J2188&gt;0,(J2189-J2188)*1440,0),0)</f>
        <v>1.0000000000000764</v>
      </c>
      <c r="L2188" s="14">
        <f>2+L1929-Datos!$C$8</f>
        <v>10.68</v>
      </c>
      <c r="M2188" s="13" t="s">
        <v>2217</v>
      </c>
      <c r="N2188" s="1" t="s">
        <v>19064</v>
      </c>
      <c r="O2188" s="1">
        <v>20</v>
      </c>
      <c r="P2188" s="1" t="s">
        <v>27</v>
      </c>
      <c r="Q2188" s="4" t="s">
        <v>21</v>
      </c>
    </row>
    <row r="2189" spans="1:17" ht="22.5" x14ac:dyDescent="0.25">
      <c r="A2189" s="3">
        <v>16804</v>
      </c>
      <c r="B2189" s="1" t="s">
        <v>50859</v>
      </c>
      <c r="C2189" s="1" t="s">
        <v>15</v>
      </c>
      <c r="D2189" s="1" t="s">
        <v>40</v>
      </c>
      <c r="E2189" s="1">
        <v>20602340784</v>
      </c>
      <c r="F2189" s="1" t="s">
        <v>47676</v>
      </c>
      <c r="G2189" s="1">
        <v>27557832</v>
      </c>
      <c r="H2189" s="1" t="s">
        <v>26862</v>
      </c>
      <c r="I2189" s="2">
        <v>45054</v>
      </c>
      <c r="J2189" s="15" t="str">
        <f>MID(Tabla1[[#This Row],[HORA]],1,5)</f>
        <v>09:41</v>
      </c>
      <c r="K2189" s="16">
        <f>IF(Tabla1[[#This Row],[FECHA]]=I2190,IF(J2190-J2189&gt;0,(J2190-J2189)*1440,0),0)</f>
        <v>0.99999999999991651</v>
      </c>
      <c r="L2189" s="14">
        <f>2+L1930-Datos!$C$8</f>
        <v>8.7800000000000011</v>
      </c>
      <c r="M2189" s="13" t="s">
        <v>2512</v>
      </c>
      <c r="N2189" s="1" t="s">
        <v>47669</v>
      </c>
      <c r="O2189" s="1">
        <v>135</v>
      </c>
      <c r="P2189" s="1" t="s">
        <v>27</v>
      </c>
      <c r="Q2189" s="4" t="s">
        <v>21</v>
      </c>
    </row>
    <row r="2190" spans="1:17" ht="22.5" x14ac:dyDescent="0.25">
      <c r="A2190" s="3">
        <v>1279</v>
      </c>
      <c r="B2190" s="1" t="s">
        <v>3602</v>
      </c>
      <c r="C2190" s="1" t="s">
        <v>15</v>
      </c>
      <c r="D2190" s="1" t="s">
        <v>71</v>
      </c>
      <c r="E2190" s="1">
        <v>44806952</v>
      </c>
      <c r="F2190" s="1" t="s">
        <v>3603</v>
      </c>
      <c r="G2190" s="1">
        <v>70779737</v>
      </c>
      <c r="H2190" s="1" t="s">
        <v>3604</v>
      </c>
      <c r="I2190" s="2">
        <v>45054</v>
      </c>
      <c r="J2190" s="15" t="str">
        <f>MID(Tabla1[[#This Row],[HORA]],1,5)</f>
        <v>09:42</v>
      </c>
      <c r="K2190" s="16">
        <f>IF(Tabla1[[#This Row],[FECHA]]=I2191,IF(J2191-J2190&gt;0,(J2191-J2190)*1440,0),0)</f>
        <v>1.0000000000000764</v>
      </c>
      <c r="L2190" s="14">
        <f>2+L1931-Datos!$C$8</f>
        <v>9.7900000000000009</v>
      </c>
      <c r="M2190" s="13" t="s">
        <v>1692</v>
      </c>
      <c r="N2190" s="1" t="s">
        <v>3605</v>
      </c>
      <c r="O2190" s="1">
        <v>15</v>
      </c>
      <c r="P2190" s="1" t="s">
        <v>300</v>
      </c>
      <c r="Q2190" s="4" t="s">
        <v>21</v>
      </c>
    </row>
    <row r="2191" spans="1:17" ht="22.5" x14ac:dyDescent="0.25">
      <c r="A2191" s="3">
        <v>1280</v>
      </c>
      <c r="B2191" s="1" t="s">
        <v>3606</v>
      </c>
      <c r="C2191" s="1" t="s">
        <v>15</v>
      </c>
      <c r="D2191" s="1" t="s">
        <v>40</v>
      </c>
      <c r="E2191" s="1">
        <v>43262377</v>
      </c>
      <c r="F2191" s="1" t="s">
        <v>3607</v>
      </c>
      <c r="G2191" s="1">
        <v>0</v>
      </c>
      <c r="H2191" s="1" t="s">
        <v>1788</v>
      </c>
      <c r="I2191" s="2">
        <v>45054</v>
      </c>
      <c r="J2191" s="15" t="str">
        <f>MID(Tabla1[[#This Row],[HORA]],1,5)</f>
        <v>09:43</v>
      </c>
      <c r="K2191" s="16">
        <f>IF(Tabla1[[#This Row],[FECHA]]=I2192,IF(J2192-J2191&gt;0,(J2192-J2191)*1440,0),0)</f>
        <v>0</v>
      </c>
      <c r="L2191" s="14">
        <f>2+L1932-Datos!$C$8</f>
        <v>11.16</v>
      </c>
      <c r="M2191" s="13" t="s">
        <v>3608</v>
      </c>
      <c r="N2191" s="1" t="s">
        <v>1715</v>
      </c>
      <c r="O2191" s="1">
        <v>10</v>
      </c>
      <c r="P2191" s="1" t="s">
        <v>300</v>
      </c>
      <c r="Q2191" s="4" t="s">
        <v>21</v>
      </c>
    </row>
    <row r="2192" spans="1:17" ht="22.5" x14ac:dyDescent="0.25">
      <c r="A2192" s="3">
        <v>6089</v>
      </c>
      <c r="B2192" s="1" t="s">
        <v>19065</v>
      </c>
      <c r="C2192" s="1" t="s">
        <v>15</v>
      </c>
      <c r="D2192" s="1" t="s">
        <v>40</v>
      </c>
      <c r="E2192" s="1">
        <v>16704036</v>
      </c>
      <c r="F2192" s="1" t="s">
        <v>19066</v>
      </c>
      <c r="G2192" s="1">
        <v>73519453</v>
      </c>
      <c r="H2192" s="1" t="s">
        <v>19067</v>
      </c>
      <c r="I2192" s="2">
        <v>45054</v>
      </c>
      <c r="J2192" s="15" t="str">
        <f>MID(Tabla1[[#This Row],[HORA]],1,5)</f>
        <v>09:43</v>
      </c>
      <c r="K2192" s="16">
        <f>IF(Tabla1[[#This Row],[FECHA]]=I2193,IF(J2193-J2192&gt;0,(J2193-J2192)*1440,0),0)</f>
        <v>1.9999999999999929</v>
      </c>
      <c r="L2192" s="14">
        <f>2+L1933-Datos!$C$8</f>
        <v>10.91</v>
      </c>
      <c r="M2192" s="13" t="s">
        <v>3608</v>
      </c>
      <c r="N2192" s="1" t="s">
        <v>19068</v>
      </c>
      <c r="O2192" s="1">
        <v>30</v>
      </c>
      <c r="P2192" s="1" t="s">
        <v>27</v>
      </c>
      <c r="Q2192" s="4" t="s">
        <v>21</v>
      </c>
    </row>
    <row r="2193" spans="1:17" ht="22.5" x14ac:dyDescent="0.25">
      <c r="A2193" s="3">
        <v>1281</v>
      </c>
      <c r="B2193" s="1" t="s">
        <v>3609</v>
      </c>
      <c r="C2193" s="1" t="s">
        <v>15</v>
      </c>
      <c r="D2193" s="1" t="s">
        <v>33</v>
      </c>
      <c r="E2193" s="1">
        <v>44531908</v>
      </c>
      <c r="F2193" s="1" t="s">
        <v>3610</v>
      </c>
      <c r="G2193" s="1">
        <v>2844139</v>
      </c>
      <c r="H2193" s="1" t="s">
        <v>3611</v>
      </c>
      <c r="I2193" s="2">
        <v>45054</v>
      </c>
      <c r="J2193" s="15" t="str">
        <f>MID(Tabla1[[#This Row],[HORA]],1,5)</f>
        <v>09:45</v>
      </c>
      <c r="K2193" s="16">
        <f>IF(Tabla1[[#This Row],[FECHA]]=I2194,IF(J2194-J2193&gt;0,(J2194-J2193)*1440,0),0)</f>
        <v>1.0000000000000764</v>
      </c>
      <c r="L2193" s="14">
        <f>2+L1934-Datos!$C$8</f>
        <v>13.850000000000001</v>
      </c>
      <c r="M2193" s="13" t="s">
        <v>3363</v>
      </c>
      <c r="N2193" s="1" t="s">
        <v>3612</v>
      </c>
      <c r="O2193" s="1">
        <v>40</v>
      </c>
      <c r="P2193" s="1" t="s">
        <v>300</v>
      </c>
      <c r="Q2193" s="4" t="s">
        <v>21</v>
      </c>
    </row>
    <row r="2194" spans="1:17" ht="22.5" x14ac:dyDescent="0.25">
      <c r="A2194" s="3">
        <v>1365</v>
      </c>
      <c r="B2194" s="1" t="s">
        <v>3892</v>
      </c>
      <c r="C2194" s="1" t="s">
        <v>15</v>
      </c>
      <c r="D2194" s="1" t="s">
        <v>93</v>
      </c>
      <c r="E2194" s="1">
        <v>2828979</v>
      </c>
      <c r="F2194" s="1" t="s">
        <v>3893</v>
      </c>
      <c r="G2194" s="1">
        <v>42232892</v>
      </c>
      <c r="H2194" s="1" t="s">
        <v>3894</v>
      </c>
      <c r="I2194" s="2">
        <v>45054</v>
      </c>
      <c r="J2194" s="15" t="str">
        <f>MID(Tabla1[[#This Row],[HORA]],1,5)</f>
        <v>09:46</v>
      </c>
      <c r="K2194" s="16">
        <f>IF(Tabla1[[#This Row],[FECHA]]=I2195,IF(J2195-J2194&gt;0,(J2195-J2194)*1440,0),0)</f>
        <v>724</v>
      </c>
      <c r="L2194" s="14">
        <f>2+L1935-Datos!$C$8</f>
        <v>11</v>
      </c>
      <c r="M2194" s="13" t="s">
        <v>3895</v>
      </c>
      <c r="N2194" s="1" t="s">
        <v>2030</v>
      </c>
      <c r="O2194" s="1">
        <v>10</v>
      </c>
      <c r="P2194" s="1" t="s">
        <v>300</v>
      </c>
      <c r="Q2194" s="4" t="s">
        <v>21</v>
      </c>
    </row>
    <row r="2195" spans="1:17" ht="22.5" x14ac:dyDescent="0.25">
      <c r="A2195" s="3">
        <v>6168</v>
      </c>
      <c r="B2195" s="1" t="s">
        <v>19328</v>
      </c>
      <c r="C2195" s="1" t="s">
        <v>15</v>
      </c>
      <c r="D2195" s="1" t="s">
        <v>161</v>
      </c>
      <c r="E2195" s="1">
        <v>72779330</v>
      </c>
      <c r="F2195" s="1" t="s">
        <v>19329</v>
      </c>
      <c r="G2195" s="1">
        <v>2231036</v>
      </c>
      <c r="H2195" s="1" t="s">
        <v>6228</v>
      </c>
      <c r="I2195" s="2">
        <v>45054</v>
      </c>
      <c r="J2195" s="15" t="str">
        <f>MID(Tabla1[[#This Row],[HORA]],1,5)</f>
        <v>21:50</v>
      </c>
      <c r="K2195" s="16">
        <f>IF(Tabla1[[#This Row],[FECHA]]=I2196,IF(J2196-J2195&gt;0,(J2196-J2195)*1440,0),0)</f>
        <v>1.9999999999999929</v>
      </c>
      <c r="L2195" s="14">
        <f>2+L1936-Datos!$C$8</f>
        <v>11.780000000000001</v>
      </c>
      <c r="M2195" s="13" t="s">
        <v>56337</v>
      </c>
      <c r="N2195" s="1" t="s">
        <v>1715</v>
      </c>
      <c r="O2195" s="1">
        <v>15</v>
      </c>
      <c r="P2195" s="1" t="s">
        <v>20</v>
      </c>
      <c r="Q2195" s="4" t="s">
        <v>21</v>
      </c>
    </row>
    <row r="2196" spans="1:17" ht="22.5" x14ac:dyDescent="0.25">
      <c r="A2196" s="3">
        <v>1349</v>
      </c>
      <c r="B2196" s="1" t="s">
        <v>3835</v>
      </c>
      <c r="C2196" s="1" t="s">
        <v>15</v>
      </c>
      <c r="D2196" s="1" t="s">
        <v>82</v>
      </c>
      <c r="E2196" s="1">
        <v>30388099</v>
      </c>
      <c r="F2196" s="1" t="s">
        <v>3836</v>
      </c>
      <c r="G2196" s="1">
        <v>30388099</v>
      </c>
      <c r="H2196" s="1" t="s">
        <v>3836</v>
      </c>
      <c r="I2196" s="2">
        <v>45054</v>
      </c>
      <c r="J2196" s="15" t="str">
        <f>MID(Tabla1[[#This Row],[HORA]],1,5)</f>
        <v>21:52</v>
      </c>
      <c r="K2196" s="16">
        <f>IF(Tabla1[[#This Row],[FECHA]]=I2197,IF(J2197-J2196&gt;0,(J2197-J2196)*1440,0),0)</f>
        <v>0</v>
      </c>
      <c r="L2196" s="14">
        <f>2+L1937-Datos!$C$8</f>
        <v>14.15</v>
      </c>
      <c r="M2196" s="13" t="s">
        <v>56335</v>
      </c>
      <c r="N2196" s="1" t="s">
        <v>1715</v>
      </c>
      <c r="O2196" s="1">
        <v>10</v>
      </c>
      <c r="P2196" s="1" t="s">
        <v>45</v>
      </c>
      <c r="Q2196" s="4" t="s">
        <v>21</v>
      </c>
    </row>
    <row r="2197" spans="1:17" ht="22.5" x14ac:dyDescent="0.25">
      <c r="A2197" s="3">
        <v>1282</v>
      </c>
      <c r="B2197" s="1" t="s">
        <v>3613</v>
      </c>
      <c r="C2197" s="1" t="s">
        <v>15</v>
      </c>
      <c r="D2197" s="1" t="s">
        <v>71</v>
      </c>
      <c r="E2197" s="1">
        <v>75320516</v>
      </c>
      <c r="F2197" s="1" t="s">
        <v>3614</v>
      </c>
      <c r="G2197" s="1">
        <v>71219270</v>
      </c>
      <c r="H2197" s="1" t="s">
        <v>3615</v>
      </c>
      <c r="I2197" s="2">
        <v>45054</v>
      </c>
      <c r="J2197" s="15" t="str">
        <f>MID(Tabla1[[#This Row],[HORA]],1,5)</f>
        <v>09:53</v>
      </c>
      <c r="K2197" s="16">
        <f>IF(Tabla1[[#This Row],[FECHA]]=I2198,IF(J2198-J2197&gt;0,(J2198-J2197)*1440,0),0)</f>
        <v>5.9999999999999787</v>
      </c>
      <c r="L2197" s="14">
        <f>2+L1938-Datos!$C$8</f>
        <v>12.84</v>
      </c>
      <c r="M2197" s="13" t="s">
        <v>3616</v>
      </c>
      <c r="N2197" s="1" t="s">
        <v>3617</v>
      </c>
      <c r="O2197" s="1">
        <v>30</v>
      </c>
      <c r="P2197" s="1" t="s">
        <v>300</v>
      </c>
      <c r="Q2197" s="4" t="s">
        <v>21</v>
      </c>
    </row>
    <row r="2198" spans="1:17" ht="22.5" x14ac:dyDescent="0.25">
      <c r="A2198" s="3">
        <v>1350</v>
      </c>
      <c r="B2198" s="1" t="s">
        <v>3837</v>
      </c>
      <c r="C2198" s="1" t="s">
        <v>15</v>
      </c>
      <c r="D2198" s="1" t="s">
        <v>82</v>
      </c>
      <c r="E2198" s="1">
        <v>44419513</v>
      </c>
      <c r="F2198" s="1" t="s">
        <v>3838</v>
      </c>
      <c r="G2198" s="1">
        <v>44419513</v>
      </c>
      <c r="H2198" s="1" t="s">
        <v>3838</v>
      </c>
      <c r="I2198" s="2">
        <v>45054</v>
      </c>
      <c r="J2198" s="15" t="str">
        <f>MID(Tabla1[[#This Row],[HORA]],1,5)</f>
        <v>09:59</v>
      </c>
      <c r="K2198" s="16">
        <f>IF(Tabla1[[#This Row],[FECHA]]=I2199,IF(J2199-J2198&gt;0,(J2199-J2198)*1440,0),0)</f>
        <v>2.0000000000000728</v>
      </c>
      <c r="L2198" s="14">
        <f>2+L1939-Datos!$C$8</f>
        <v>11.440000000000001</v>
      </c>
      <c r="M2198" s="13" t="s">
        <v>3839</v>
      </c>
      <c r="N2198" s="1" t="s">
        <v>1715</v>
      </c>
      <c r="O2198" s="1">
        <v>40</v>
      </c>
      <c r="P2198" s="1" t="s">
        <v>45</v>
      </c>
      <c r="Q2198" s="4" t="s">
        <v>21</v>
      </c>
    </row>
    <row r="2199" spans="1:17" ht="22.5" x14ac:dyDescent="0.25">
      <c r="A2199" s="3">
        <v>1351</v>
      </c>
      <c r="B2199" s="1" t="s">
        <v>3840</v>
      </c>
      <c r="C2199" s="1" t="s">
        <v>15</v>
      </c>
      <c r="D2199" s="1" t="s">
        <v>23</v>
      </c>
      <c r="E2199" s="1">
        <v>33652044</v>
      </c>
      <c r="F2199" s="1" t="s">
        <v>3841</v>
      </c>
      <c r="G2199" s="1">
        <v>33652044</v>
      </c>
      <c r="H2199" s="1" t="s">
        <v>3841</v>
      </c>
      <c r="I2199" s="2">
        <v>45054</v>
      </c>
      <c r="J2199" s="15" t="str">
        <f>MID(Tabla1[[#This Row],[HORA]],1,5)</f>
        <v>10:01</v>
      </c>
      <c r="K2199" s="16">
        <f>IF(Tabla1[[#This Row],[FECHA]]=I2200,IF(J2200-J2199&gt;0,(J2200-J2199)*1440,0),0)</f>
        <v>1.9999999999999929</v>
      </c>
      <c r="L2199" s="14">
        <f>2+L1940-Datos!$C$8</f>
        <v>9.18</v>
      </c>
      <c r="M2199" s="13" t="s">
        <v>3083</v>
      </c>
      <c r="N2199" s="1" t="s">
        <v>1715</v>
      </c>
      <c r="O2199" s="1">
        <v>35</v>
      </c>
      <c r="P2199" s="1" t="s">
        <v>45</v>
      </c>
      <c r="Q2199" s="4" t="s">
        <v>21</v>
      </c>
    </row>
    <row r="2200" spans="1:17" ht="22.5" x14ac:dyDescent="0.25">
      <c r="A2200" s="3">
        <v>1283</v>
      </c>
      <c r="B2200" s="1" t="s">
        <v>3618</v>
      </c>
      <c r="C2200" s="1" t="s">
        <v>15</v>
      </c>
      <c r="D2200" s="1" t="s">
        <v>40</v>
      </c>
      <c r="E2200" s="1">
        <v>17447512</v>
      </c>
      <c r="F2200" s="1" t="s">
        <v>3619</v>
      </c>
      <c r="G2200" s="1">
        <v>2230724</v>
      </c>
      <c r="H2200" s="1" t="s">
        <v>3620</v>
      </c>
      <c r="I2200" s="2">
        <v>45054</v>
      </c>
      <c r="J2200" s="15" t="str">
        <f>MID(Tabla1[[#This Row],[HORA]],1,5)</f>
        <v>10:03</v>
      </c>
      <c r="K2200" s="16">
        <f>IF(Tabla1[[#This Row],[FECHA]]=I2201,IF(J2201-J2200&gt;0,(J2201-J2200)*1440,0),0)</f>
        <v>0.99999999999999645</v>
      </c>
      <c r="L2200" s="14">
        <f>2+L1941-Datos!$C$8</f>
        <v>11.7</v>
      </c>
      <c r="M2200" s="13" t="s">
        <v>1738</v>
      </c>
      <c r="N2200" s="1" t="s">
        <v>3621</v>
      </c>
      <c r="O2200" s="1">
        <v>15</v>
      </c>
      <c r="P2200" s="1" t="s">
        <v>300</v>
      </c>
      <c r="Q2200" s="4" t="s">
        <v>21</v>
      </c>
    </row>
    <row r="2201" spans="1:17" ht="22.5" x14ac:dyDescent="0.25">
      <c r="A2201" s="3">
        <v>16805</v>
      </c>
      <c r="B2201" s="1" t="s">
        <v>50860</v>
      </c>
      <c r="C2201" s="1" t="s">
        <v>15</v>
      </c>
      <c r="D2201" s="1" t="s">
        <v>40</v>
      </c>
      <c r="E2201" s="1">
        <v>20562724886</v>
      </c>
      <c r="F2201" s="1" t="s">
        <v>50861</v>
      </c>
      <c r="G2201" s="1">
        <v>70034334</v>
      </c>
      <c r="H2201" s="1" t="s">
        <v>50862</v>
      </c>
      <c r="I2201" s="2">
        <v>45054</v>
      </c>
      <c r="J2201" s="15" t="str">
        <f>MID(Tabla1[[#This Row],[HORA]],1,5)</f>
        <v>10:04</v>
      </c>
      <c r="K2201" s="16">
        <f>IF(Tabla1[[#This Row],[FECHA]]=I2202,IF(J2202-J2201&gt;0,(J2202-J2201)*1440,0),0)</f>
        <v>3.9999999999999858</v>
      </c>
      <c r="L2201" s="14">
        <f>2+L1942-Datos!$C$8</f>
        <v>10.73</v>
      </c>
      <c r="M2201" s="13" t="s">
        <v>901</v>
      </c>
      <c r="N2201" s="1" t="s">
        <v>50863</v>
      </c>
      <c r="O2201" s="1">
        <v>50</v>
      </c>
      <c r="P2201" s="1" t="s">
        <v>27</v>
      </c>
      <c r="Q2201" s="4" t="s">
        <v>21</v>
      </c>
    </row>
    <row r="2202" spans="1:17" ht="22.5" x14ac:dyDescent="0.25">
      <c r="A2202" s="3">
        <v>1284</v>
      </c>
      <c r="B2202" s="1" t="s">
        <v>3622</v>
      </c>
      <c r="C2202" s="1" t="s">
        <v>15</v>
      </c>
      <c r="D2202" s="1" t="s">
        <v>71</v>
      </c>
      <c r="E2202" s="1">
        <v>16429930</v>
      </c>
      <c r="F2202" s="1" t="s">
        <v>3623</v>
      </c>
      <c r="G2202" s="1">
        <v>2230725</v>
      </c>
      <c r="H2202" s="1" t="s">
        <v>3624</v>
      </c>
      <c r="I2202" s="2">
        <v>45054</v>
      </c>
      <c r="J2202" s="15" t="str">
        <f>MID(Tabla1[[#This Row],[HORA]],1,5)</f>
        <v>10:08</v>
      </c>
      <c r="K2202" s="16">
        <f>IF(Tabla1[[#This Row],[FECHA]]=I2203,IF(J2203-J2202&gt;0,(J2203-J2202)*1440,0),0)</f>
        <v>2.9999999999999893</v>
      </c>
      <c r="L2202" s="14">
        <f>2+L1943-Datos!$C$8</f>
        <v>9.84</v>
      </c>
      <c r="M2202" s="13" t="s">
        <v>3625</v>
      </c>
      <c r="N2202" s="1" t="s">
        <v>3626</v>
      </c>
      <c r="O2202" s="1">
        <v>10</v>
      </c>
      <c r="P2202" s="1" t="s">
        <v>300</v>
      </c>
      <c r="Q2202" s="4" t="s">
        <v>21</v>
      </c>
    </row>
    <row r="2203" spans="1:17" ht="22.5" x14ac:dyDescent="0.25">
      <c r="A2203" s="3">
        <v>1285</v>
      </c>
      <c r="B2203" s="1" t="s">
        <v>3627</v>
      </c>
      <c r="C2203" s="1" t="s">
        <v>15</v>
      </c>
      <c r="D2203" s="1" t="s">
        <v>40</v>
      </c>
      <c r="E2203" s="1">
        <v>41231478</v>
      </c>
      <c r="F2203" s="1" t="s">
        <v>3628</v>
      </c>
      <c r="G2203" s="1">
        <v>2230726</v>
      </c>
      <c r="H2203" s="1" t="s">
        <v>3629</v>
      </c>
      <c r="I2203" s="2">
        <v>45054</v>
      </c>
      <c r="J2203" s="15" t="str">
        <f>MID(Tabla1[[#This Row],[HORA]],1,5)</f>
        <v>10:11</v>
      </c>
      <c r="K2203" s="16">
        <f>IF(Tabla1[[#This Row],[FECHA]]=I2204,IF(J2204-J2203&gt;0,(J2204-J2203)*1440,0),0)</f>
        <v>5.9999999999999787</v>
      </c>
      <c r="L2203" s="14">
        <f>2+L1944-Datos!$C$8</f>
        <v>9.8800000000000008</v>
      </c>
      <c r="M2203" s="13" t="s">
        <v>2819</v>
      </c>
      <c r="N2203" s="1" t="s">
        <v>2030</v>
      </c>
      <c r="O2203" s="1">
        <v>10</v>
      </c>
      <c r="P2203" s="1" t="s">
        <v>300</v>
      </c>
      <c r="Q2203" s="4" t="s">
        <v>21</v>
      </c>
    </row>
    <row r="2204" spans="1:17" ht="22.5" x14ac:dyDescent="0.25">
      <c r="A2204" s="3">
        <v>6090</v>
      </c>
      <c r="B2204" s="1" t="s">
        <v>19069</v>
      </c>
      <c r="C2204" s="1" t="s">
        <v>15</v>
      </c>
      <c r="D2204" s="1" t="s">
        <v>77</v>
      </c>
      <c r="E2204" s="1">
        <v>3857435</v>
      </c>
      <c r="F2204" s="1" t="s">
        <v>19070</v>
      </c>
      <c r="G2204" s="1">
        <v>2230727</v>
      </c>
      <c r="H2204" s="1" t="s">
        <v>19071</v>
      </c>
      <c r="I2204" s="2">
        <v>45054</v>
      </c>
      <c r="J2204" s="15" t="str">
        <f>MID(Tabla1[[#This Row],[HORA]],1,5)</f>
        <v>10:17</v>
      </c>
      <c r="K2204" s="16">
        <f>IF(Tabla1[[#This Row],[FECHA]]=I2205,IF(J2205-J2204&gt;0,(J2205-J2204)*1440,0),0)</f>
        <v>7.9999999999999716</v>
      </c>
      <c r="L2204" s="14">
        <f>2+L1945-Datos!$C$8</f>
        <v>14.76</v>
      </c>
      <c r="M2204" s="13" t="s">
        <v>466</v>
      </c>
      <c r="N2204" s="1" t="s">
        <v>19072</v>
      </c>
      <c r="O2204" s="1">
        <v>15</v>
      </c>
      <c r="P2204" s="1" t="s">
        <v>27</v>
      </c>
      <c r="Q2204" s="4" t="s">
        <v>21</v>
      </c>
    </row>
    <row r="2205" spans="1:17" ht="22.5" x14ac:dyDescent="0.25">
      <c r="A2205" s="3">
        <v>1352</v>
      </c>
      <c r="B2205" s="1" t="s">
        <v>3842</v>
      </c>
      <c r="C2205" s="1" t="s">
        <v>15</v>
      </c>
      <c r="D2205" s="1" t="s">
        <v>77</v>
      </c>
      <c r="E2205" s="1">
        <v>44210739</v>
      </c>
      <c r="F2205" s="1" t="s">
        <v>2157</v>
      </c>
      <c r="G2205" s="1">
        <v>44210739</v>
      </c>
      <c r="H2205" s="1" t="s">
        <v>2157</v>
      </c>
      <c r="I2205" s="2">
        <v>45054</v>
      </c>
      <c r="J2205" s="15" t="str">
        <f>MID(Tabla1[[#This Row],[HORA]],1,5)</f>
        <v>10:25</v>
      </c>
      <c r="K2205" s="16">
        <f>IF(Tabla1[[#This Row],[FECHA]]=I2206,IF(J2206-J2205&gt;0,(J2206-J2205)*1440,0),0)</f>
        <v>3.0000000000000693</v>
      </c>
      <c r="L2205" s="14">
        <f>2+L1946-Datos!$C$8</f>
        <v>8.74</v>
      </c>
      <c r="M2205" s="13" t="s">
        <v>3843</v>
      </c>
      <c r="N2205" s="1" t="s">
        <v>1715</v>
      </c>
      <c r="O2205" s="1">
        <v>15</v>
      </c>
      <c r="P2205" s="1" t="s">
        <v>45</v>
      </c>
      <c r="Q2205" s="4" t="s">
        <v>21</v>
      </c>
    </row>
    <row r="2206" spans="1:17" ht="22.5" x14ac:dyDescent="0.25">
      <c r="A2206" s="3">
        <v>1286</v>
      </c>
      <c r="B2206" s="1" t="s">
        <v>3630</v>
      </c>
      <c r="C2206" s="1" t="s">
        <v>15</v>
      </c>
      <c r="D2206" s="1" t="s">
        <v>40</v>
      </c>
      <c r="E2206" s="1">
        <v>16737365</v>
      </c>
      <c r="F2206" s="1" t="s">
        <v>3631</v>
      </c>
      <c r="G2206" s="1">
        <v>2230731</v>
      </c>
      <c r="H2206" s="1" t="s">
        <v>3632</v>
      </c>
      <c r="I2206" s="2">
        <v>45054</v>
      </c>
      <c r="J2206" s="15" t="str">
        <f>MID(Tabla1[[#This Row],[HORA]],1,5)</f>
        <v>10:28</v>
      </c>
      <c r="K2206" s="16">
        <f>IF(Tabla1[[#This Row],[FECHA]]=I2207,IF(J2207-J2206&gt;0,(J2207-J2206)*1440,0),0)</f>
        <v>3.9999999999999858</v>
      </c>
      <c r="L2206" s="14">
        <f>2+L1947-Datos!$C$8</f>
        <v>10.040000000000001</v>
      </c>
      <c r="M2206" s="13" t="s">
        <v>978</v>
      </c>
      <c r="N2206" s="1" t="s">
        <v>3633</v>
      </c>
      <c r="O2206" s="1">
        <v>10</v>
      </c>
      <c r="P2206" s="1" t="s">
        <v>300</v>
      </c>
      <c r="Q2206" s="4" t="s">
        <v>21</v>
      </c>
    </row>
    <row r="2207" spans="1:17" ht="22.5" x14ac:dyDescent="0.25">
      <c r="A2207" s="3">
        <v>1287</v>
      </c>
      <c r="B2207" s="1" t="s">
        <v>3634</v>
      </c>
      <c r="C2207" s="1" t="s">
        <v>15</v>
      </c>
      <c r="D2207" s="1" t="s">
        <v>40</v>
      </c>
      <c r="E2207" s="1">
        <v>76923889</v>
      </c>
      <c r="F2207" s="1" t="s">
        <v>3635</v>
      </c>
      <c r="G2207" s="1">
        <v>27740851</v>
      </c>
      <c r="H2207" s="1" t="s">
        <v>3636</v>
      </c>
      <c r="I2207" s="2">
        <v>45054</v>
      </c>
      <c r="J2207" s="15" t="str">
        <f>MID(Tabla1[[#This Row],[HORA]],1,5)</f>
        <v>10:32</v>
      </c>
      <c r="K2207" s="16">
        <f>IF(Tabla1[[#This Row],[FECHA]]=I2208,IF(J2208-J2207&gt;0,(J2208-J2207)*1440,0),0)</f>
        <v>5.0000000000000622</v>
      </c>
      <c r="L2207" s="14">
        <f>2+L1948-Datos!$C$8</f>
        <v>8.9400000000000013</v>
      </c>
      <c r="M2207" s="13" t="s">
        <v>286</v>
      </c>
      <c r="N2207" s="1" t="s">
        <v>3637</v>
      </c>
      <c r="O2207" s="1">
        <v>15</v>
      </c>
      <c r="P2207" s="1" t="s">
        <v>300</v>
      </c>
      <c r="Q2207" s="4" t="s">
        <v>21</v>
      </c>
    </row>
    <row r="2208" spans="1:17" ht="22.5" x14ac:dyDescent="0.25">
      <c r="A2208" s="3">
        <v>6091</v>
      </c>
      <c r="B2208" s="1" t="s">
        <v>19073</v>
      </c>
      <c r="C2208" s="1" t="s">
        <v>15</v>
      </c>
      <c r="D2208" s="1" t="s">
        <v>40</v>
      </c>
      <c r="E2208" s="1">
        <v>16703493</v>
      </c>
      <c r="F2208" s="1" t="s">
        <v>19074</v>
      </c>
      <c r="G2208" s="1">
        <v>2230735</v>
      </c>
      <c r="H2208" s="1" t="s">
        <v>19075</v>
      </c>
      <c r="I2208" s="2">
        <v>45054</v>
      </c>
      <c r="J2208" s="15" t="str">
        <f>MID(Tabla1[[#This Row],[HORA]],1,5)</f>
        <v>10:37</v>
      </c>
      <c r="K2208" s="16">
        <f>IF(Tabla1[[#This Row],[FECHA]]=I2209,IF(J2209-J2208&gt;0,(J2209-J2208)*1440,0),0)</f>
        <v>20.999999999999925</v>
      </c>
      <c r="L2208" s="14">
        <f>2+L1949-Datos!$C$8</f>
        <v>10.14</v>
      </c>
      <c r="M2208" s="13" t="s">
        <v>1304</v>
      </c>
      <c r="N2208" s="1" t="s">
        <v>583</v>
      </c>
      <c r="O2208" s="1">
        <v>10</v>
      </c>
      <c r="P2208" s="1" t="s">
        <v>27</v>
      </c>
      <c r="Q2208" s="4" t="s">
        <v>21</v>
      </c>
    </row>
    <row r="2209" spans="1:17" ht="22.5" x14ac:dyDescent="0.25">
      <c r="A2209" s="3">
        <v>15778</v>
      </c>
      <c r="B2209" s="1" t="s">
        <v>48005</v>
      </c>
      <c r="C2209" s="1" t="s">
        <v>15</v>
      </c>
      <c r="D2209" s="1" t="s">
        <v>61</v>
      </c>
      <c r="E2209" s="1">
        <v>20526288735</v>
      </c>
      <c r="F2209" s="1" t="s">
        <v>48006</v>
      </c>
      <c r="G2209" s="1">
        <v>2665593</v>
      </c>
      <c r="H2209" s="1" t="s">
        <v>48007</v>
      </c>
      <c r="I2209" s="2">
        <v>45054</v>
      </c>
      <c r="J2209" s="15" t="str">
        <f>MID(Tabla1[[#This Row],[HORA]],1,5)</f>
        <v>10:58</v>
      </c>
      <c r="K2209" s="16">
        <f>IF(Tabla1[[#This Row],[FECHA]]=I2210,IF(J2210-J2209&gt;0,(J2210-J2209)*1440,0),0)</f>
        <v>1.9999999999999929</v>
      </c>
      <c r="L2209" s="14">
        <f>2+L1950-Datos!$C$8</f>
        <v>11.64</v>
      </c>
      <c r="M2209" s="13" t="s">
        <v>263</v>
      </c>
      <c r="N2209" s="1" t="s">
        <v>48008</v>
      </c>
      <c r="O2209" s="1">
        <v>15</v>
      </c>
      <c r="P2209" s="1" t="s">
        <v>300</v>
      </c>
      <c r="Q2209" s="4" t="s">
        <v>21</v>
      </c>
    </row>
    <row r="2210" spans="1:17" ht="22.5" x14ac:dyDescent="0.25">
      <c r="A2210" s="3">
        <v>1288</v>
      </c>
      <c r="B2210" s="1" t="s">
        <v>3638</v>
      </c>
      <c r="C2210" s="1" t="s">
        <v>15</v>
      </c>
      <c r="D2210" s="1" t="s">
        <v>40</v>
      </c>
      <c r="E2210" s="1">
        <v>48439851</v>
      </c>
      <c r="F2210" s="1" t="s">
        <v>3639</v>
      </c>
      <c r="G2210" s="1">
        <v>0</v>
      </c>
      <c r="H2210" s="1" t="s">
        <v>1788</v>
      </c>
      <c r="I2210" s="2">
        <v>45054</v>
      </c>
      <c r="J2210" s="15" t="str">
        <f>MID(Tabla1[[#This Row],[HORA]],1,5)</f>
        <v>11:00</v>
      </c>
      <c r="K2210" s="16">
        <f>IF(Tabla1[[#This Row],[FECHA]]=I2211,IF(J2211-J2210&gt;0,(J2211-J2210)*1440,0),0)</f>
        <v>1.0000000000000764</v>
      </c>
      <c r="L2210" s="14">
        <f>2+L1951-Datos!$C$8</f>
        <v>8.99</v>
      </c>
      <c r="M2210" s="13" t="s">
        <v>2252</v>
      </c>
      <c r="N2210" s="1" t="s">
        <v>1715</v>
      </c>
      <c r="O2210" s="1">
        <v>10</v>
      </c>
      <c r="P2210" s="1" t="s">
        <v>300</v>
      </c>
      <c r="Q2210" s="4" t="s">
        <v>21</v>
      </c>
    </row>
    <row r="2211" spans="1:17" ht="22.5" x14ac:dyDescent="0.25">
      <c r="A2211" s="3">
        <v>16806</v>
      </c>
      <c r="B2211" s="1" t="s">
        <v>50864</v>
      </c>
      <c r="C2211" s="1" t="s">
        <v>15</v>
      </c>
      <c r="D2211" s="1" t="s">
        <v>33</v>
      </c>
      <c r="E2211" s="1">
        <v>20349663547</v>
      </c>
      <c r="F2211" s="1" t="s">
        <v>49716</v>
      </c>
      <c r="G2211" s="1">
        <v>2230748</v>
      </c>
      <c r="H2211" s="1" t="s">
        <v>49717</v>
      </c>
      <c r="I2211" s="2">
        <v>45054</v>
      </c>
      <c r="J2211" s="15" t="str">
        <f>MID(Tabla1[[#This Row],[HORA]],1,5)</f>
        <v>11:01</v>
      </c>
      <c r="K2211" s="16">
        <f>IF(Tabla1[[#This Row],[FECHA]]=I2212,IF(J2212-J2211&gt;0,(J2212-J2211)*1440,0),0)</f>
        <v>0.99999999999991651</v>
      </c>
      <c r="L2211" s="14">
        <f>2+L1952-Datos!$C$8</f>
        <v>11.14</v>
      </c>
      <c r="M2211" s="13" t="s">
        <v>266</v>
      </c>
      <c r="N2211" s="1" t="s">
        <v>50865</v>
      </c>
      <c r="O2211" s="1">
        <v>20</v>
      </c>
      <c r="P2211" s="1" t="s">
        <v>27</v>
      </c>
      <c r="Q2211" s="4" t="s">
        <v>21</v>
      </c>
    </row>
    <row r="2212" spans="1:17" ht="22.5" x14ac:dyDescent="0.25">
      <c r="A2212" s="3">
        <v>1289</v>
      </c>
      <c r="B2212" s="1" t="s">
        <v>3640</v>
      </c>
      <c r="C2212" s="1" t="s">
        <v>15</v>
      </c>
      <c r="D2212" s="1" t="s">
        <v>40</v>
      </c>
      <c r="E2212" s="1">
        <v>16405633</v>
      </c>
      <c r="F2212" s="1" t="s">
        <v>3641</v>
      </c>
      <c r="G2212" s="1">
        <v>2846947</v>
      </c>
      <c r="H2212" s="1" t="s">
        <v>3642</v>
      </c>
      <c r="I2212" s="2">
        <v>45054</v>
      </c>
      <c r="J2212" s="15" t="str">
        <f>MID(Tabla1[[#This Row],[HORA]],1,5)</f>
        <v>11:02</v>
      </c>
      <c r="K2212" s="16">
        <f>IF(Tabla1[[#This Row],[FECHA]]=I2213,IF(J2213-J2212&gt;0,(J2213-J2212)*1440,0),0)</f>
        <v>1.9999999999999929</v>
      </c>
      <c r="L2212" s="14">
        <f>2+L1953-Datos!$C$8</f>
        <v>12.84</v>
      </c>
      <c r="M2212" s="13" t="s">
        <v>433</v>
      </c>
      <c r="N2212" s="1" t="s">
        <v>3643</v>
      </c>
      <c r="O2212" s="1">
        <v>20</v>
      </c>
      <c r="P2212" s="1" t="s">
        <v>300</v>
      </c>
      <c r="Q2212" s="4" t="s">
        <v>21</v>
      </c>
    </row>
    <row r="2213" spans="1:17" ht="22.5" x14ac:dyDescent="0.25">
      <c r="A2213" s="3">
        <v>15779</v>
      </c>
      <c r="B2213" s="1" t="s">
        <v>48009</v>
      </c>
      <c r="C2213" s="1" t="s">
        <v>15</v>
      </c>
      <c r="D2213" s="1" t="s">
        <v>33</v>
      </c>
      <c r="E2213" s="1">
        <v>20437544248</v>
      </c>
      <c r="F2213" s="1" t="s">
        <v>47737</v>
      </c>
      <c r="G2213" s="1">
        <v>46065669</v>
      </c>
      <c r="H2213" s="1" t="s">
        <v>47738</v>
      </c>
      <c r="I2213" s="2">
        <v>45054</v>
      </c>
      <c r="J2213" s="15" t="str">
        <f>MID(Tabla1[[#This Row],[HORA]],1,5)</f>
        <v>11:04</v>
      </c>
      <c r="K2213" s="16">
        <f>IF(Tabla1[[#This Row],[FECHA]]=I2214,IF(J2214-J2213&gt;0,(J2214-J2213)*1440,0),0)</f>
        <v>3.0000000000000693</v>
      </c>
      <c r="L2213" s="14">
        <f>2+L1954-Datos!$C$8</f>
        <v>10</v>
      </c>
      <c r="M2213" s="13" t="s">
        <v>4255</v>
      </c>
      <c r="N2213" s="1" t="s">
        <v>48010</v>
      </c>
      <c r="O2213" s="1">
        <v>30</v>
      </c>
      <c r="P2213" s="1" t="s">
        <v>300</v>
      </c>
      <c r="Q2213" s="4" t="s">
        <v>21</v>
      </c>
    </row>
    <row r="2214" spans="1:17" ht="22.5" x14ac:dyDescent="0.25">
      <c r="A2214" s="3">
        <v>6092</v>
      </c>
      <c r="B2214" s="1" t="s">
        <v>19076</v>
      </c>
      <c r="C2214" s="1" t="s">
        <v>15</v>
      </c>
      <c r="D2214" s="1" t="s">
        <v>637</v>
      </c>
      <c r="E2214" s="1">
        <v>27736490</v>
      </c>
      <c r="F2214" s="1" t="s">
        <v>19077</v>
      </c>
      <c r="G2214" s="1">
        <v>2230753</v>
      </c>
      <c r="H2214" s="1" t="s">
        <v>19078</v>
      </c>
      <c r="I2214" s="2">
        <v>45054</v>
      </c>
      <c r="J2214" s="15" t="str">
        <f>MID(Tabla1[[#This Row],[HORA]],1,5)</f>
        <v>11:07</v>
      </c>
      <c r="K2214" s="16">
        <f>IF(Tabla1[[#This Row],[FECHA]]=I2215,IF(J2215-J2214&gt;0,(J2215-J2214)*1440,0),0)</f>
        <v>2.9999999999999094</v>
      </c>
      <c r="L2214" s="14">
        <f>2+L1955-Datos!$C$8</f>
        <v>10.940000000000001</v>
      </c>
      <c r="M2214" s="13" t="s">
        <v>2557</v>
      </c>
      <c r="N2214" s="1" t="s">
        <v>19079</v>
      </c>
      <c r="O2214" s="1">
        <v>20</v>
      </c>
      <c r="P2214" s="1" t="s">
        <v>27</v>
      </c>
      <c r="Q2214" s="4" t="s">
        <v>21</v>
      </c>
    </row>
    <row r="2215" spans="1:17" ht="22.5" x14ac:dyDescent="0.25">
      <c r="A2215" s="3">
        <v>6093</v>
      </c>
      <c r="B2215" s="1" t="s">
        <v>19080</v>
      </c>
      <c r="C2215" s="1" t="s">
        <v>15</v>
      </c>
      <c r="D2215" s="1" t="s">
        <v>40</v>
      </c>
      <c r="E2215" s="1">
        <v>16429590</v>
      </c>
      <c r="F2215" s="1" t="s">
        <v>19081</v>
      </c>
      <c r="G2215" s="1">
        <v>2619944</v>
      </c>
      <c r="H2215" s="1" t="s">
        <v>19082</v>
      </c>
      <c r="I2215" s="2">
        <v>45054</v>
      </c>
      <c r="J2215" s="15" t="str">
        <f>MID(Tabla1[[#This Row],[HORA]],1,5)</f>
        <v>11:10</v>
      </c>
      <c r="K2215" s="16">
        <f>IF(Tabla1[[#This Row],[FECHA]]=I2216,IF(J2216-J2215&gt;0,(J2216-J2215)*1440,0),0)</f>
        <v>1.0000000000000764</v>
      </c>
      <c r="L2215" s="14">
        <f>2+L1956-Datos!$C$8</f>
        <v>11.18</v>
      </c>
      <c r="M2215" s="13" t="s">
        <v>937</v>
      </c>
      <c r="N2215" s="1" t="s">
        <v>19083</v>
      </c>
      <c r="O2215" s="1">
        <v>20</v>
      </c>
      <c r="P2215" s="1" t="s">
        <v>27</v>
      </c>
      <c r="Q2215" s="4" t="s">
        <v>21</v>
      </c>
    </row>
    <row r="2216" spans="1:17" ht="22.5" x14ac:dyDescent="0.25">
      <c r="A2216" s="3">
        <v>6094</v>
      </c>
      <c r="B2216" s="1" t="s">
        <v>19084</v>
      </c>
      <c r="C2216" s="1" t="s">
        <v>15</v>
      </c>
      <c r="D2216" s="1" t="s">
        <v>40</v>
      </c>
      <c r="E2216" s="1">
        <v>74976472</v>
      </c>
      <c r="F2216" s="1" t="s">
        <v>19085</v>
      </c>
      <c r="G2216" s="1">
        <v>47259446</v>
      </c>
      <c r="H2216" s="1" t="s">
        <v>19086</v>
      </c>
      <c r="I2216" s="2">
        <v>45054</v>
      </c>
      <c r="J2216" s="15" t="str">
        <f>MID(Tabla1[[#This Row],[HORA]],1,5)</f>
        <v>11:11</v>
      </c>
      <c r="K2216" s="16">
        <f>IF(Tabla1[[#This Row],[FECHA]]=I2217,IF(J2217-J2216&gt;0,(J2217-J2216)*1440,0),0)</f>
        <v>2.9999999999999094</v>
      </c>
      <c r="L2216" s="14">
        <f>2+L1957-Datos!$C$8</f>
        <v>8.8500000000000014</v>
      </c>
      <c r="M2216" s="13" t="s">
        <v>4852</v>
      </c>
      <c r="N2216" s="1" t="s">
        <v>19087</v>
      </c>
      <c r="O2216" s="1">
        <v>15</v>
      </c>
      <c r="P2216" s="1" t="s">
        <v>27</v>
      </c>
      <c r="Q2216" s="4" t="s">
        <v>21</v>
      </c>
    </row>
    <row r="2217" spans="1:17" ht="22.5" x14ac:dyDescent="0.25">
      <c r="A2217" s="3">
        <v>1290</v>
      </c>
      <c r="B2217" s="1" t="s">
        <v>3644</v>
      </c>
      <c r="C2217" s="1" t="s">
        <v>15</v>
      </c>
      <c r="D2217" s="1" t="s">
        <v>33</v>
      </c>
      <c r="E2217" s="1">
        <v>9825822</v>
      </c>
      <c r="F2217" s="1" t="s">
        <v>3645</v>
      </c>
      <c r="G2217" s="1">
        <v>0</v>
      </c>
      <c r="H2217" s="1" t="s">
        <v>1788</v>
      </c>
      <c r="I2217" s="2">
        <v>45054</v>
      </c>
      <c r="J2217" s="15" t="str">
        <f>MID(Tabla1[[#This Row],[HORA]],1,5)</f>
        <v>11:14</v>
      </c>
      <c r="K2217" s="16">
        <f>IF(Tabla1[[#This Row],[FECHA]]=I2218,IF(J2218-J2217&gt;0,(J2218-J2217)*1440,0),0)</f>
        <v>1.0000000000000764</v>
      </c>
      <c r="L2217" s="14">
        <f>2+L1958-Datos!$C$8</f>
        <v>10.09</v>
      </c>
      <c r="M2217" s="13" t="s">
        <v>779</v>
      </c>
      <c r="N2217" s="1" t="s">
        <v>1715</v>
      </c>
      <c r="O2217" s="1">
        <v>6</v>
      </c>
      <c r="P2217" s="1" t="s">
        <v>300</v>
      </c>
      <c r="Q2217" s="4" t="s">
        <v>21</v>
      </c>
    </row>
    <row r="2218" spans="1:17" ht="22.5" x14ac:dyDescent="0.25">
      <c r="A2218" s="3">
        <v>6095</v>
      </c>
      <c r="B2218" s="1" t="s">
        <v>19088</v>
      </c>
      <c r="C2218" s="1" t="s">
        <v>15</v>
      </c>
      <c r="D2218" s="1" t="s">
        <v>40</v>
      </c>
      <c r="E2218" s="1">
        <v>44668728</v>
      </c>
      <c r="F2218" s="1" t="s">
        <v>10583</v>
      </c>
      <c r="G2218" s="1">
        <v>2230757</v>
      </c>
      <c r="H2218" s="1" t="s">
        <v>19089</v>
      </c>
      <c r="I2218" s="2">
        <v>45054</v>
      </c>
      <c r="J2218" s="15" t="str">
        <f>MID(Tabla1[[#This Row],[HORA]],1,5)</f>
        <v>11:15</v>
      </c>
      <c r="K2218" s="16">
        <f>IF(Tabla1[[#This Row],[FECHA]]=I2219,IF(J2219-J2218&gt;0,(J2219-J2218)*1440,0),0)</f>
        <v>0</v>
      </c>
      <c r="L2218" s="14">
        <f>L2135-2.46</f>
        <v>7.54</v>
      </c>
      <c r="M2218" s="13" t="s">
        <v>764</v>
      </c>
      <c r="N2218" s="1" t="s">
        <v>19090</v>
      </c>
      <c r="O2218" s="1">
        <v>20</v>
      </c>
      <c r="P2218" s="1" t="s">
        <v>27</v>
      </c>
      <c r="Q2218" s="4" t="s">
        <v>21</v>
      </c>
    </row>
    <row r="2219" spans="1:17" ht="22.5" x14ac:dyDescent="0.25">
      <c r="A2219" s="3">
        <v>6096</v>
      </c>
      <c r="B2219" s="1" t="s">
        <v>19088</v>
      </c>
      <c r="C2219" s="1" t="s">
        <v>15</v>
      </c>
      <c r="D2219" s="1" t="s">
        <v>40</v>
      </c>
      <c r="E2219" s="1">
        <v>44668728</v>
      </c>
      <c r="F2219" s="1" t="s">
        <v>10583</v>
      </c>
      <c r="G2219" s="1">
        <v>2230757</v>
      </c>
      <c r="H2219" s="1" t="s">
        <v>19089</v>
      </c>
      <c r="I2219" s="2">
        <v>45054</v>
      </c>
      <c r="J2219" s="15" t="str">
        <f>MID(Tabla1[[#This Row],[HORA]],1,5)</f>
        <v>11:15</v>
      </c>
      <c r="K2219" s="16">
        <f>IF(Tabla1[[#This Row],[FECHA]]=I2220,IF(J2220-J2219&gt;0,(J2220-J2219)*1440,0),0)</f>
        <v>1.0000000000000764</v>
      </c>
      <c r="L2219" s="14">
        <f>L2136-2.46</f>
        <v>6.5500000000000016</v>
      </c>
      <c r="M2219" s="13" t="s">
        <v>764</v>
      </c>
      <c r="N2219" s="1" t="s">
        <v>19091</v>
      </c>
      <c r="O2219" s="1">
        <v>20</v>
      </c>
      <c r="P2219" s="1" t="s">
        <v>27</v>
      </c>
      <c r="Q2219" s="4" t="s">
        <v>21</v>
      </c>
    </row>
    <row r="2220" spans="1:17" ht="22.5" x14ac:dyDescent="0.25">
      <c r="A2220" s="3">
        <v>1291</v>
      </c>
      <c r="B2220" s="1" t="s">
        <v>3646</v>
      </c>
      <c r="C2220" s="1" t="s">
        <v>15</v>
      </c>
      <c r="D2220" s="1" t="s">
        <v>33</v>
      </c>
      <c r="E2220" s="1">
        <v>46930316</v>
      </c>
      <c r="F2220" s="1" t="s">
        <v>3647</v>
      </c>
      <c r="G2220" s="1">
        <v>48795098</v>
      </c>
      <c r="H2220" s="1" t="s">
        <v>3648</v>
      </c>
      <c r="I2220" s="2">
        <v>45054</v>
      </c>
      <c r="J2220" s="15" t="str">
        <f>MID(Tabla1[[#This Row],[HORA]],1,5)</f>
        <v>11:16</v>
      </c>
      <c r="K2220" s="16">
        <f>IF(Tabla1[[#This Row],[FECHA]]=I2221,IF(J2221-J2220&gt;0,(J2221-J2220)*1440,0),0)</f>
        <v>0</v>
      </c>
      <c r="L2220" s="14">
        <f t="shared" ref="L2220:L2282" si="2">L2137-2.46</f>
        <v>9.5599999999999987</v>
      </c>
      <c r="M2220" s="13" t="s">
        <v>781</v>
      </c>
      <c r="N2220" s="1" t="s">
        <v>3649</v>
      </c>
      <c r="O2220" s="1">
        <v>15</v>
      </c>
      <c r="P2220" s="1" t="s">
        <v>300</v>
      </c>
      <c r="Q2220" s="4" t="s">
        <v>21</v>
      </c>
    </row>
    <row r="2221" spans="1:17" ht="22.5" x14ac:dyDescent="0.25">
      <c r="A2221" s="3">
        <v>16807</v>
      </c>
      <c r="B2221" s="1" t="s">
        <v>50866</v>
      </c>
      <c r="C2221" s="1" t="s">
        <v>15</v>
      </c>
      <c r="D2221" s="1" t="s">
        <v>40</v>
      </c>
      <c r="E2221" s="1">
        <v>20600533020</v>
      </c>
      <c r="F2221" s="1" t="s">
        <v>48300</v>
      </c>
      <c r="G2221" s="1">
        <v>46801821</v>
      </c>
      <c r="H2221" s="1" t="s">
        <v>50867</v>
      </c>
      <c r="I2221" s="2">
        <v>45054</v>
      </c>
      <c r="J2221" s="15" t="str">
        <f>MID(Tabla1[[#This Row],[HORA]],1,5)</f>
        <v>11:16</v>
      </c>
      <c r="K2221" s="16">
        <f>IF(Tabla1[[#This Row],[FECHA]]=I2222,IF(J2222-J2221&gt;0,(J2222-J2221)*1440,0),0)</f>
        <v>1.9999999999999929</v>
      </c>
      <c r="L2221" s="14">
        <f t="shared" si="2"/>
        <v>11.620000000000001</v>
      </c>
      <c r="M2221" s="13" t="s">
        <v>781</v>
      </c>
      <c r="N2221" s="1" t="s">
        <v>1715</v>
      </c>
      <c r="O2221" s="1">
        <v>10</v>
      </c>
      <c r="P2221" s="1" t="s">
        <v>27</v>
      </c>
      <c r="Q2221" s="4" t="s">
        <v>21</v>
      </c>
    </row>
    <row r="2222" spans="1:17" ht="22.5" x14ac:dyDescent="0.25">
      <c r="A2222" s="3">
        <v>6097</v>
      </c>
      <c r="B2222" s="1" t="s">
        <v>19092</v>
      </c>
      <c r="C2222" s="1" t="s">
        <v>15</v>
      </c>
      <c r="D2222" s="1" t="s">
        <v>71</v>
      </c>
      <c r="E2222" s="1">
        <v>16740146</v>
      </c>
      <c r="F2222" s="1" t="s">
        <v>19093</v>
      </c>
      <c r="G2222" s="1">
        <v>16740146</v>
      </c>
      <c r="H2222" s="1" t="s">
        <v>19093</v>
      </c>
      <c r="I2222" s="2">
        <v>45054</v>
      </c>
      <c r="J2222" s="15" t="str">
        <f>MID(Tabla1[[#This Row],[HORA]],1,5)</f>
        <v>11:18</v>
      </c>
      <c r="K2222" s="16">
        <f>IF(Tabla1[[#This Row],[FECHA]]=I2223,IF(J2223-J2222&gt;0,(J2223-J2222)*1440,0),0)</f>
        <v>4.9999999999999023</v>
      </c>
      <c r="L2222" s="14">
        <f t="shared" si="2"/>
        <v>7.4900000000000011</v>
      </c>
      <c r="M2222" s="13" t="s">
        <v>3183</v>
      </c>
      <c r="N2222" s="1" t="s">
        <v>10194</v>
      </c>
      <c r="O2222" s="1">
        <v>30</v>
      </c>
      <c r="P2222" s="1" t="s">
        <v>27</v>
      </c>
      <c r="Q2222" s="4" t="s">
        <v>21</v>
      </c>
    </row>
    <row r="2223" spans="1:17" ht="22.5" x14ac:dyDescent="0.25">
      <c r="A2223" s="3">
        <v>6098</v>
      </c>
      <c r="B2223" s="1" t="s">
        <v>19094</v>
      </c>
      <c r="C2223" s="1" t="s">
        <v>15</v>
      </c>
      <c r="D2223" s="1" t="s">
        <v>40</v>
      </c>
      <c r="E2223" s="1">
        <v>48151511</v>
      </c>
      <c r="F2223" s="1" t="s">
        <v>5844</v>
      </c>
      <c r="G2223" s="1">
        <v>70500274</v>
      </c>
      <c r="H2223" s="1" t="s">
        <v>19095</v>
      </c>
      <c r="I2223" s="2">
        <v>45054</v>
      </c>
      <c r="J2223" s="15" t="str">
        <f>MID(Tabla1[[#This Row],[HORA]],1,5)</f>
        <v>11:23</v>
      </c>
      <c r="K2223" s="16">
        <f>IF(Tabla1[[#This Row],[FECHA]]=I2224,IF(J2224-J2223&gt;0,(J2224-J2223)*1440,0),0)</f>
        <v>5.9999999999999787</v>
      </c>
      <c r="L2223" s="14">
        <f t="shared" si="2"/>
        <v>7.3000000000000016</v>
      </c>
      <c r="M2223" s="13" t="s">
        <v>904</v>
      </c>
      <c r="N2223" s="1" t="s">
        <v>19096</v>
      </c>
      <c r="O2223" s="1">
        <v>20</v>
      </c>
      <c r="P2223" s="1" t="s">
        <v>27</v>
      </c>
      <c r="Q2223" s="4" t="s">
        <v>21</v>
      </c>
    </row>
    <row r="2224" spans="1:17" ht="22.5" x14ac:dyDescent="0.25">
      <c r="A2224" s="3">
        <v>6099</v>
      </c>
      <c r="B2224" s="1" t="s">
        <v>19097</v>
      </c>
      <c r="C2224" s="1" t="s">
        <v>15</v>
      </c>
      <c r="D2224" s="1" t="s">
        <v>40</v>
      </c>
      <c r="E2224" s="1">
        <v>40328034</v>
      </c>
      <c r="F2224" s="1" t="s">
        <v>4643</v>
      </c>
      <c r="G2224" s="1">
        <v>44013386</v>
      </c>
      <c r="H2224" s="1" t="s">
        <v>6049</v>
      </c>
      <c r="I2224" s="2">
        <v>45054</v>
      </c>
      <c r="J2224" s="15" t="str">
        <f>MID(Tabla1[[#This Row],[HORA]],1,5)</f>
        <v>11:29</v>
      </c>
      <c r="K2224" s="16">
        <f>IF(Tabla1[[#This Row],[FECHA]]=I2225,IF(J2225-J2224&gt;0,(J2225-J2224)*1440,0),0)</f>
        <v>6.0000000000000586</v>
      </c>
      <c r="L2224" s="14">
        <f t="shared" si="2"/>
        <v>9.39</v>
      </c>
      <c r="M2224" s="13" t="s">
        <v>84</v>
      </c>
      <c r="N2224" s="1" t="s">
        <v>19098</v>
      </c>
      <c r="O2224" s="1">
        <v>10</v>
      </c>
      <c r="P2224" s="1" t="s">
        <v>27</v>
      </c>
      <c r="Q2224" s="4" t="s">
        <v>21</v>
      </c>
    </row>
    <row r="2225" spans="1:17" ht="22.5" x14ac:dyDescent="0.25">
      <c r="A2225" s="3">
        <v>6100</v>
      </c>
      <c r="B2225" s="1" t="s">
        <v>19099</v>
      </c>
      <c r="C2225" s="1" t="s">
        <v>15</v>
      </c>
      <c r="D2225" s="1" t="s">
        <v>228</v>
      </c>
      <c r="E2225" s="1">
        <v>73001298</v>
      </c>
      <c r="F2225" s="1" t="s">
        <v>19100</v>
      </c>
      <c r="G2225" s="1">
        <v>2230763</v>
      </c>
      <c r="H2225" s="1" t="s">
        <v>19101</v>
      </c>
      <c r="I2225" s="2">
        <v>45054</v>
      </c>
      <c r="J2225" s="15" t="str">
        <f>MID(Tabla1[[#This Row],[HORA]],1,5)</f>
        <v>11:35</v>
      </c>
      <c r="K2225" s="16">
        <f>IF(Tabla1[[#This Row],[FECHA]]=I2226,IF(J2226-J2225&gt;0,(J2226-J2225)*1440,0),0)</f>
        <v>0.99999999999999645</v>
      </c>
      <c r="L2225" s="14">
        <f t="shared" si="2"/>
        <v>6.7300000000000013</v>
      </c>
      <c r="M2225" s="13" t="s">
        <v>567</v>
      </c>
      <c r="N2225" s="1" t="s">
        <v>19102</v>
      </c>
      <c r="O2225" s="1">
        <v>15</v>
      </c>
      <c r="P2225" s="1" t="s">
        <v>27</v>
      </c>
      <c r="Q2225" s="4" t="s">
        <v>21</v>
      </c>
    </row>
    <row r="2226" spans="1:17" ht="22.5" x14ac:dyDescent="0.25">
      <c r="A2226" s="3">
        <v>15780</v>
      </c>
      <c r="B2226" s="1" t="s">
        <v>48011</v>
      </c>
      <c r="C2226" s="1" t="s">
        <v>15</v>
      </c>
      <c r="D2226" s="1" t="s">
        <v>40</v>
      </c>
      <c r="E2226" s="1">
        <v>20530009832</v>
      </c>
      <c r="F2226" s="1" t="s">
        <v>48012</v>
      </c>
      <c r="G2226" s="1">
        <v>46179017</v>
      </c>
      <c r="H2226" s="1" t="s">
        <v>48013</v>
      </c>
      <c r="I2226" s="2">
        <v>45054</v>
      </c>
      <c r="J2226" s="15" t="str">
        <f>MID(Tabla1[[#This Row],[HORA]],1,5)</f>
        <v>11:36</v>
      </c>
      <c r="K2226" s="16">
        <f>IF(Tabla1[[#This Row],[FECHA]]=I2227,IF(J2227-J2226&gt;0,(J2227-J2226)*1440,0),0)</f>
        <v>1.9999999999999929</v>
      </c>
      <c r="L2226" s="14">
        <f t="shared" si="2"/>
        <v>8.4600000000000009</v>
      </c>
      <c r="M2226" s="13" t="s">
        <v>90</v>
      </c>
      <c r="N2226" s="1" t="s">
        <v>48014</v>
      </c>
      <c r="O2226" s="1">
        <v>15</v>
      </c>
      <c r="P2226" s="1" t="s">
        <v>300</v>
      </c>
      <c r="Q2226" s="4" t="s">
        <v>21</v>
      </c>
    </row>
    <row r="2227" spans="1:17" ht="22.5" x14ac:dyDescent="0.25">
      <c r="A2227" s="3">
        <v>1292</v>
      </c>
      <c r="B2227" s="1" t="s">
        <v>3650</v>
      </c>
      <c r="C2227" s="1" t="s">
        <v>15</v>
      </c>
      <c r="D2227" s="1" t="s">
        <v>61</v>
      </c>
      <c r="E2227" s="1">
        <v>43224349</v>
      </c>
      <c r="F2227" s="1" t="s">
        <v>3651</v>
      </c>
      <c r="G2227" s="1">
        <v>71121041</v>
      </c>
      <c r="H2227" s="1" t="s">
        <v>3652</v>
      </c>
      <c r="I2227" s="2">
        <v>45054</v>
      </c>
      <c r="J2227" s="15" t="str">
        <f>MID(Tabla1[[#This Row],[HORA]],1,5)</f>
        <v>11:38</v>
      </c>
      <c r="K2227" s="16">
        <f>IF(Tabla1[[#This Row],[FECHA]]=I2228,IF(J2228-J2227&gt;0,(J2228-J2227)*1440,0),0)</f>
        <v>1.9999999999999929</v>
      </c>
      <c r="L2227" s="14">
        <f t="shared" si="2"/>
        <v>10.32</v>
      </c>
      <c r="M2227" s="13" t="s">
        <v>95</v>
      </c>
      <c r="N2227" s="1" t="s">
        <v>3653</v>
      </c>
      <c r="O2227" s="1">
        <v>10</v>
      </c>
      <c r="P2227" s="1" t="s">
        <v>300</v>
      </c>
      <c r="Q2227" s="4" t="s">
        <v>21</v>
      </c>
    </row>
    <row r="2228" spans="1:17" ht="22.5" x14ac:dyDescent="0.25">
      <c r="A2228" s="3">
        <v>16808</v>
      </c>
      <c r="B2228" s="1" t="s">
        <v>50868</v>
      </c>
      <c r="C2228" s="1" t="s">
        <v>15</v>
      </c>
      <c r="D2228" s="1" t="s">
        <v>82</v>
      </c>
      <c r="E2228" s="1">
        <v>20606449811</v>
      </c>
      <c r="F2228" s="1" t="s">
        <v>50869</v>
      </c>
      <c r="G2228" s="1">
        <v>72801334</v>
      </c>
      <c r="H2228" s="1" t="s">
        <v>50870</v>
      </c>
      <c r="I2228" s="2">
        <v>45054</v>
      </c>
      <c r="J2228" s="15" t="str">
        <f>MID(Tabla1[[#This Row],[HORA]],1,5)</f>
        <v>11:40</v>
      </c>
      <c r="K2228" s="16">
        <f>IF(Tabla1[[#This Row],[FECHA]]=I2229,IF(J2229-J2228&gt;0,(J2229-J2228)*1440,0),0)</f>
        <v>0.99999999999999645</v>
      </c>
      <c r="L2228" s="14">
        <f t="shared" si="2"/>
        <v>7.62</v>
      </c>
      <c r="M2228" s="13" t="s">
        <v>7060</v>
      </c>
      <c r="N2228" s="1" t="s">
        <v>50871</v>
      </c>
      <c r="O2228" s="1">
        <v>20</v>
      </c>
      <c r="P2228" s="1" t="s">
        <v>27</v>
      </c>
      <c r="Q2228" s="4" t="s">
        <v>21</v>
      </c>
    </row>
    <row r="2229" spans="1:17" ht="22.5" x14ac:dyDescent="0.25">
      <c r="A2229" s="3">
        <v>1293</v>
      </c>
      <c r="B2229" s="1" t="s">
        <v>3654</v>
      </c>
      <c r="C2229" s="1" t="s">
        <v>15</v>
      </c>
      <c r="D2229" s="1" t="s">
        <v>637</v>
      </c>
      <c r="E2229" s="1">
        <v>8127194</v>
      </c>
      <c r="F2229" s="1" t="s">
        <v>3655</v>
      </c>
      <c r="G2229" s="1">
        <v>47317905</v>
      </c>
      <c r="H2229" s="1" t="s">
        <v>3656</v>
      </c>
      <c r="I2229" s="2">
        <v>45054</v>
      </c>
      <c r="J2229" s="15" t="str">
        <f>MID(Tabla1[[#This Row],[HORA]],1,5)</f>
        <v>11:41</v>
      </c>
      <c r="K2229" s="16">
        <f>IF(Tabla1[[#This Row],[FECHA]]=I2230,IF(J2230-J2229&gt;0,(J2230-J2229)*1440,0),0)</f>
        <v>2.9999999999999893</v>
      </c>
      <c r="L2229" s="14">
        <f t="shared" si="2"/>
        <v>8.2800000000000011</v>
      </c>
      <c r="M2229" s="13" t="s">
        <v>1920</v>
      </c>
      <c r="N2229" s="1" t="s">
        <v>3657</v>
      </c>
      <c r="O2229" s="1">
        <v>15</v>
      </c>
      <c r="P2229" s="1" t="s">
        <v>300</v>
      </c>
      <c r="Q2229" s="4" t="s">
        <v>21</v>
      </c>
    </row>
    <row r="2230" spans="1:17" ht="22.5" x14ac:dyDescent="0.25">
      <c r="A2230" s="3">
        <v>15781</v>
      </c>
      <c r="B2230" s="1" t="s">
        <v>48015</v>
      </c>
      <c r="C2230" s="1" t="s">
        <v>15</v>
      </c>
      <c r="D2230" s="1" t="s">
        <v>71</v>
      </c>
      <c r="E2230" s="1">
        <v>20600326172</v>
      </c>
      <c r="F2230" s="1" t="s">
        <v>47925</v>
      </c>
      <c r="G2230" s="1">
        <v>42328916</v>
      </c>
      <c r="H2230" s="1" t="s">
        <v>4709</v>
      </c>
      <c r="I2230" s="2">
        <v>45054</v>
      </c>
      <c r="J2230" s="15" t="str">
        <f>MID(Tabla1[[#This Row],[HORA]],1,5)</f>
        <v>11:44</v>
      </c>
      <c r="K2230" s="16">
        <f>IF(Tabla1[[#This Row],[FECHA]]=I2231,IF(J2231-J2230&gt;0,(J2231-J2230)*1440,0),0)</f>
        <v>0.99999999999999645</v>
      </c>
      <c r="L2230" s="14">
        <f t="shared" si="2"/>
        <v>8.2199999999999989</v>
      </c>
      <c r="M2230" s="13" t="s">
        <v>241</v>
      </c>
      <c r="N2230" s="1" t="s">
        <v>48016</v>
      </c>
      <c r="O2230" s="1">
        <v>30</v>
      </c>
      <c r="P2230" s="1" t="s">
        <v>300</v>
      </c>
      <c r="Q2230" s="4" t="s">
        <v>21</v>
      </c>
    </row>
    <row r="2231" spans="1:17" ht="22.5" x14ac:dyDescent="0.25">
      <c r="A2231" s="3">
        <v>6101</v>
      </c>
      <c r="B2231" s="1" t="s">
        <v>19103</v>
      </c>
      <c r="C2231" s="1" t="s">
        <v>15</v>
      </c>
      <c r="D2231" s="1" t="s">
        <v>141</v>
      </c>
      <c r="E2231" s="1">
        <v>26627051</v>
      </c>
      <c r="F2231" s="1" t="s">
        <v>19104</v>
      </c>
      <c r="G2231" s="1">
        <v>2230768</v>
      </c>
      <c r="H2231" s="1" t="s">
        <v>19105</v>
      </c>
      <c r="I2231" s="2">
        <v>45054</v>
      </c>
      <c r="J2231" s="15" t="str">
        <f>MID(Tabla1[[#This Row],[HORA]],1,5)</f>
        <v>11:45</v>
      </c>
      <c r="K2231" s="16">
        <f>IF(Tabla1[[#This Row],[FECHA]]=I2232,IF(J2232-J2231&gt;0,(J2232-J2231)*1440,0),0)</f>
        <v>1.0000000000000764</v>
      </c>
      <c r="L2231" s="14">
        <f t="shared" si="2"/>
        <v>6.3200000000000012</v>
      </c>
      <c r="M2231" s="13" t="s">
        <v>3950</v>
      </c>
      <c r="N2231" s="1" t="s">
        <v>19106</v>
      </c>
      <c r="O2231" s="1">
        <v>15</v>
      </c>
      <c r="P2231" s="1" t="s">
        <v>27</v>
      </c>
      <c r="Q2231" s="4" t="s">
        <v>21</v>
      </c>
    </row>
    <row r="2232" spans="1:17" ht="22.5" x14ac:dyDescent="0.25">
      <c r="A2232" s="3">
        <v>1294</v>
      </c>
      <c r="B2232" s="1" t="s">
        <v>3658</v>
      </c>
      <c r="C2232" s="1" t="s">
        <v>15</v>
      </c>
      <c r="D2232" s="1" t="s">
        <v>40</v>
      </c>
      <c r="E2232" s="1">
        <v>46909306</v>
      </c>
      <c r="F2232" s="1" t="s">
        <v>3659</v>
      </c>
      <c r="G2232" s="1">
        <v>2230769</v>
      </c>
      <c r="H2232" s="1" t="s">
        <v>3660</v>
      </c>
      <c r="I2232" s="2">
        <v>45054</v>
      </c>
      <c r="J2232" s="15" t="str">
        <f>MID(Tabla1[[#This Row],[HORA]],1,5)</f>
        <v>11:46</v>
      </c>
      <c r="K2232" s="16">
        <f>IF(Tabla1[[#This Row],[FECHA]]=I2233,IF(J2233-J2232&gt;0,(J2233-J2232)*1440,0),0)</f>
        <v>1.9999999999999929</v>
      </c>
      <c r="L2232" s="14">
        <f t="shared" si="2"/>
        <v>7.0100000000000007</v>
      </c>
      <c r="M2232" s="13" t="s">
        <v>3661</v>
      </c>
      <c r="N2232" s="1" t="s">
        <v>3662</v>
      </c>
      <c r="O2232" s="1">
        <v>15</v>
      </c>
      <c r="P2232" s="1" t="s">
        <v>300</v>
      </c>
      <c r="Q2232" s="4" t="s">
        <v>21</v>
      </c>
    </row>
    <row r="2233" spans="1:17" ht="22.5" x14ac:dyDescent="0.25">
      <c r="A2233" s="3">
        <v>6102</v>
      </c>
      <c r="B2233" s="1" t="s">
        <v>19107</v>
      </c>
      <c r="C2233" s="1" t="s">
        <v>15</v>
      </c>
      <c r="D2233" s="1" t="s">
        <v>40</v>
      </c>
      <c r="E2233" s="1">
        <v>27995214</v>
      </c>
      <c r="F2233" s="1" t="s">
        <v>19108</v>
      </c>
      <c r="G2233" s="1">
        <v>2230770</v>
      </c>
      <c r="H2233" s="1" t="s">
        <v>19109</v>
      </c>
      <c r="I2233" s="2">
        <v>45054</v>
      </c>
      <c r="J2233" s="15" t="str">
        <f>MID(Tabla1[[#This Row],[HORA]],1,5)</f>
        <v>11:48</v>
      </c>
      <c r="K2233" s="16">
        <f>IF(Tabla1[[#This Row],[FECHA]]=I2234,IF(J2234-J2233&gt;0,(J2234-J2233)*1440,0),0)</f>
        <v>4.9999999999999023</v>
      </c>
      <c r="L2233" s="14">
        <f t="shared" si="2"/>
        <v>8.6999999999999993</v>
      </c>
      <c r="M2233" s="13" t="s">
        <v>2271</v>
      </c>
      <c r="N2233" s="1" t="s">
        <v>19110</v>
      </c>
      <c r="O2233" s="1">
        <v>10</v>
      </c>
      <c r="P2233" s="1" t="s">
        <v>27</v>
      </c>
      <c r="Q2233" s="4" t="s">
        <v>21</v>
      </c>
    </row>
    <row r="2234" spans="1:17" ht="22.5" x14ac:dyDescent="0.25">
      <c r="A2234" s="3">
        <v>1295</v>
      </c>
      <c r="B2234" s="1" t="s">
        <v>3663</v>
      </c>
      <c r="C2234" s="1" t="s">
        <v>15</v>
      </c>
      <c r="D2234" s="1" t="s">
        <v>40</v>
      </c>
      <c r="E2234" s="1">
        <v>71560926</v>
      </c>
      <c r="F2234" s="1" t="s">
        <v>3664</v>
      </c>
      <c r="G2234" s="1">
        <v>0</v>
      </c>
      <c r="H2234" s="1" t="s">
        <v>1788</v>
      </c>
      <c r="I2234" s="2">
        <v>45054</v>
      </c>
      <c r="J2234" s="15" t="str">
        <f>MID(Tabla1[[#This Row],[HORA]],1,5)</f>
        <v>11:53</v>
      </c>
      <c r="K2234" s="16">
        <f>IF(Tabla1[[#This Row],[FECHA]]=I2235,IF(J2235-J2234&gt;0,(J2235-J2234)*1440,0),0)</f>
        <v>1.0000000000000764</v>
      </c>
      <c r="L2234" s="14">
        <f t="shared" si="2"/>
        <v>8.4499999999999993</v>
      </c>
      <c r="M2234" s="13" t="s">
        <v>1103</v>
      </c>
      <c r="N2234" s="1" t="s">
        <v>1715</v>
      </c>
      <c r="O2234" s="1">
        <v>5</v>
      </c>
      <c r="P2234" s="1" t="s">
        <v>300</v>
      </c>
      <c r="Q2234" s="4" t="s">
        <v>21</v>
      </c>
    </row>
    <row r="2235" spans="1:17" ht="22.5" x14ac:dyDescent="0.25">
      <c r="A2235" s="3">
        <v>1296</v>
      </c>
      <c r="B2235" s="1" t="s">
        <v>3665</v>
      </c>
      <c r="C2235" s="1" t="s">
        <v>15</v>
      </c>
      <c r="D2235" s="1" t="s">
        <v>40</v>
      </c>
      <c r="E2235" s="1">
        <v>2875137</v>
      </c>
      <c r="F2235" s="1" t="s">
        <v>3666</v>
      </c>
      <c r="G2235" s="1">
        <v>0</v>
      </c>
      <c r="H2235" s="1" t="s">
        <v>1788</v>
      </c>
      <c r="I2235" s="2">
        <v>45054</v>
      </c>
      <c r="J2235" s="15" t="str">
        <f>MID(Tabla1[[#This Row],[HORA]],1,5)</f>
        <v>11:54</v>
      </c>
      <c r="K2235" s="16">
        <f>IF(Tabla1[[#This Row],[FECHA]]=I2236,IF(J2236-J2235&gt;0,(J2236-J2235)*1440,0),0)</f>
        <v>0</v>
      </c>
      <c r="L2235" s="14">
        <f t="shared" si="2"/>
        <v>11.39</v>
      </c>
      <c r="M2235" s="13" t="s">
        <v>571</v>
      </c>
      <c r="N2235" s="1" t="s">
        <v>1715</v>
      </c>
      <c r="O2235" s="1">
        <v>35</v>
      </c>
      <c r="P2235" s="1" t="s">
        <v>300</v>
      </c>
      <c r="Q2235" s="4" t="s">
        <v>21</v>
      </c>
    </row>
    <row r="2236" spans="1:17" ht="22.5" x14ac:dyDescent="0.25">
      <c r="A2236" s="3">
        <v>6103</v>
      </c>
      <c r="B2236" s="1" t="s">
        <v>19111</v>
      </c>
      <c r="C2236" s="1" t="s">
        <v>15</v>
      </c>
      <c r="D2236" s="1" t="s">
        <v>40</v>
      </c>
      <c r="E2236" s="1">
        <v>73261191</v>
      </c>
      <c r="F2236" s="1" t="s">
        <v>19112</v>
      </c>
      <c r="G2236" s="1">
        <v>73261191</v>
      </c>
      <c r="H2236" s="1" t="s">
        <v>19112</v>
      </c>
      <c r="I2236" s="2">
        <v>45054</v>
      </c>
      <c r="J2236" s="15" t="str">
        <f>MID(Tabla1[[#This Row],[HORA]],1,5)</f>
        <v>11:54</v>
      </c>
      <c r="K2236" s="16">
        <f>IF(Tabla1[[#This Row],[FECHA]]=I2237,IF(J2237-J2236&gt;0,(J2237-J2236)*1440,0),0)</f>
        <v>5.9999999999999787</v>
      </c>
      <c r="L2236" s="14">
        <f t="shared" si="2"/>
        <v>8.5399999999999991</v>
      </c>
      <c r="M2236" s="13" t="s">
        <v>571</v>
      </c>
      <c r="N2236" s="1" t="s">
        <v>19113</v>
      </c>
      <c r="O2236" s="1">
        <v>250</v>
      </c>
      <c r="P2236" s="1" t="s">
        <v>27</v>
      </c>
      <c r="Q2236" s="4" t="s">
        <v>21</v>
      </c>
    </row>
    <row r="2237" spans="1:17" ht="22.5" x14ac:dyDescent="0.25">
      <c r="A2237" s="3">
        <v>6104</v>
      </c>
      <c r="B2237" s="1" t="s">
        <v>19114</v>
      </c>
      <c r="C2237" s="1" t="s">
        <v>15</v>
      </c>
      <c r="D2237" s="1" t="s">
        <v>1017</v>
      </c>
      <c r="E2237" s="1">
        <v>17560447</v>
      </c>
      <c r="F2237" s="1" t="s">
        <v>19115</v>
      </c>
      <c r="G2237" s="1">
        <v>71490960</v>
      </c>
      <c r="H2237" s="1" t="s">
        <v>15606</v>
      </c>
      <c r="I2237" s="2">
        <v>45054</v>
      </c>
      <c r="J2237" s="15" t="str">
        <f>MID(Tabla1[[#This Row],[HORA]],1,5)</f>
        <v>12:00</v>
      </c>
      <c r="K2237" s="16">
        <f>IF(Tabla1[[#This Row],[FECHA]]=I2238,IF(J2238-J2237&gt;0,(J2238-J2237)*1440,0),0)</f>
        <v>3.9999999999999858</v>
      </c>
      <c r="L2237" s="14">
        <f t="shared" si="2"/>
        <v>6.7500000000000009</v>
      </c>
      <c r="M2237" s="13" t="s">
        <v>2279</v>
      </c>
      <c r="N2237" s="1" t="s">
        <v>8379</v>
      </c>
      <c r="O2237" s="1">
        <v>20</v>
      </c>
      <c r="P2237" s="1" t="s">
        <v>27</v>
      </c>
      <c r="Q2237" s="4" t="s">
        <v>21</v>
      </c>
    </row>
    <row r="2238" spans="1:17" ht="22.5" x14ac:dyDescent="0.25">
      <c r="A2238" s="3">
        <v>6105</v>
      </c>
      <c r="B2238" s="1" t="s">
        <v>19116</v>
      </c>
      <c r="C2238" s="1" t="s">
        <v>15</v>
      </c>
      <c r="D2238" s="1" t="s">
        <v>30</v>
      </c>
      <c r="E2238" s="1">
        <v>75827672</v>
      </c>
      <c r="F2238" s="1" t="s">
        <v>19117</v>
      </c>
      <c r="G2238" s="1">
        <v>2230774</v>
      </c>
      <c r="H2238" s="1" t="s">
        <v>19118</v>
      </c>
      <c r="I2238" s="2">
        <v>45054</v>
      </c>
      <c r="J2238" s="15" t="str">
        <f>MID(Tabla1[[#This Row],[HORA]],1,5)</f>
        <v>12:04</v>
      </c>
      <c r="K2238" s="16">
        <f>IF(Tabla1[[#This Row],[FECHA]]=I2239,IF(J2239-J2238&gt;0,(J2239-J2238)*1440,0),0)</f>
        <v>1.9999999999999929</v>
      </c>
      <c r="L2238" s="14">
        <f t="shared" si="2"/>
        <v>7.54</v>
      </c>
      <c r="M2238" s="13" t="s">
        <v>1929</v>
      </c>
      <c r="N2238" s="1" t="s">
        <v>19119</v>
      </c>
      <c r="O2238" s="1">
        <v>15</v>
      </c>
      <c r="P2238" s="1" t="s">
        <v>27</v>
      </c>
      <c r="Q2238" s="4" t="s">
        <v>21</v>
      </c>
    </row>
    <row r="2239" spans="1:17" ht="22.5" x14ac:dyDescent="0.25">
      <c r="A2239" s="3">
        <v>1297</v>
      </c>
      <c r="B2239" s="1" t="s">
        <v>3667</v>
      </c>
      <c r="C2239" s="1" t="s">
        <v>15</v>
      </c>
      <c r="D2239" s="1" t="s">
        <v>33</v>
      </c>
      <c r="E2239" s="1">
        <v>43227040</v>
      </c>
      <c r="F2239" s="1" t="s">
        <v>3668</v>
      </c>
      <c r="G2239" s="1">
        <v>2230776</v>
      </c>
      <c r="H2239" s="1" t="s">
        <v>3669</v>
      </c>
      <c r="I2239" s="2">
        <v>45054</v>
      </c>
      <c r="J2239" s="15" t="str">
        <f>MID(Tabla1[[#This Row],[HORA]],1,5)</f>
        <v>12:06</v>
      </c>
      <c r="K2239" s="16">
        <f>IF(Tabla1[[#This Row],[FECHA]]=I2240,IF(J2240-J2239&gt;0,(J2240-J2239)*1440,0),0)</f>
        <v>4.9999999999999822</v>
      </c>
      <c r="L2239" s="14">
        <f t="shared" si="2"/>
        <v>6.28</v>
      </c>
      <c r="M2239" s="13" t="s">
        <v>3670</v>
      </c>
      <c r="N2239" s="1" t="s">
        <v>3671</v>
      </c>
      <c r="O2239" s="1">
        <v>13</v>
      </c>
      <c r="P2239" s="1" t="s">
        <v>300</v>
      </c>
      <c r="Q2239" s="4" t="s">
        <v>21</v>
      </c>
    </row>
    <row r="2240" spans="1:17" ht="22.5" x14ac:dyDescent="0.25">
      <c r="A2240" s="3">
        <v>6106</v>
      </c>
      <c r="B2240" s="1" t="s">
        <v>19120</v>
      </c>
      <c r="C2240" s="1" t="s">
        <v>15</v>
      </c>
      <c r="D2240" s="1" t="s">
        <v>33</v>
      </c>
      <c r="E2240" s="1">
        <v>72044639</v>
      </c>
      <c r="F2240" s="1" t="s">
        <v>19121</v>
      </c>
      <c r="G2240" s="1">
        <v>71414901</v>
      </c>
      <c r="H2240" s="1" t="s">
        <v>19122</v>
      </c>
      <c r="I2240" s="2">
        <v>45054</v>
      </c>
      <c r="J2240" s="15" t="str">
        <f>MID(Tabla1[[#This Row],[HORA]],1,5)</f>
        <v>12:11</v>
      </c>
      <c r="K2240" s="16">
        <f>IF(Tabla1[[#This Row],[FECHA]]=I2241,IF(J2241-J2240&gt;0,(J2241-J2240)*1440,0),0)</f>
        <v>0.99999999999999645</v>
      </c>
      <c r="L2240" s="14">
        <f t="shared" si="2"/>
        <v>9.1999999999999993</v>
      </c>
      <c r="M2240" s="13" t="s">
        <v>575</v>
      </c>
      <c r="N2240" s="1" t="s">
        <v>19123</v>
      </c>
      <c r="O2240" s="1">
        <v>20</v>
      </c>
      <c r="P2240" s="1" t="s">
        <v>27</v>
      </c>
      <c r="Q2240" s="4" t="s">
        <v>21</v>
      </c>
    </row>
    <row r="2241" spans="1:17" ht="22.5" x14ac:dyDescent="0.25">
      <c r="A2241" s="3">
        <v>6107</v>
      </c>
      <c r="B2241" s="1" t="s">
        <v>19124</v>
      </c>
      <c r="C2241" s="1" t="s">
        <v>15</v>
      </c>
      <c r="D2241" s="1" t="s">
        <v>82</v>
      </c>
      <c r="E2241" s="1">
        <v>45775812</v>
      </c>
      <c r="F2241" s="1" t="s">
        <v>19125</v>
      </c>
      <c r="G2241" s="1">
        <v>45775812</v>
      </c>
      <c r="H2241" s="1" t="s">
        <v>19125</v>
      </c>
      <c r="I2241" s="2">
        <v>45054</v>
      </c>
      <c r="J2241" s="15" t="str">
        <f>MID(Tabla1[[#This Row],[HORA]],1,5)</f>
        <v>12:12</v>
      </c>
      <c r="K2241" s="16">
        <f>IF(Tabla1[[#This Row],[FECHA]]=I2242,IF(J2242-J2241&gt;0,(J2242-J2241)*1440,0),0)</f>
        <v>0.99999999999999645</v>
      </c>
      <c r="L2241" s="14">
        <f t="shared" si="2"/>
        <v>11.68</v>
      </c>
      <c r="M2241" s="13" t="s">
        <v>2587</v>
      </c>
      <c r="N2241" s="1" t="s">
        <v>19126</v>
      </c>
      <c r="O2241" s="1">
        <v>50</v>
      </c>
      <c r="P2241" s="1" t="s">
        <v>27</v>
      </c>
      <c r="Q2241" s="4" t="s">
        <v>21</v>
      </c>
    </row>
    <row r="2242" spans="1:17" ht="22.5" x14ac:dyDescent="0.25">
      <c r="A2242" s="3">
        <v>1298</v>
      </c>
      <c r="B2242" s="1" t="s">
        <v>3672</v>
      </c>
      <c r="C2242" s="1" t="s">
        <v>15</v>
      </c>
      <c r="D2242" s="1" t="s">
        <v>40</v>
      </c>
      <c r="E2242" s="1">
        <v>48804185</v>
      </c>
      <c r="F2242" s="1" t="s">
        <v>3673</v>
      </c>
      <c r="G2242" s="1">
        <v>48140680</v>
      </c>
      <c r="H2242" s="1" t="s">
        <v>3674</v>
      </c>
      <c r="I2242" s="2">
        <v>45054</v>
      </c>
      <c r="J2242" s="15" t="str">
        <f>MID(Tabla1[[#This Row],[HORA]],1,5)</f>
        <v>12:13</v>
      </c>
      <c r="K2242" s="16">
        <f>IF(Tabla1[[#This Row],[FECHA]]=I2243,IF(J2243-J2242&gt;0,(J2243-J2242)*1440,0),0)</f>
        <v>3.0000000000001492</v>
      </c>
      <c r="L2242" s="14">
        <f t="shared" si="2"/>
        <v>7.38</v>
      </c>
      <c r="M2242" s="13" t="s">
        <v>123</v>
      </c>
      <c r="N2242" s="1" t="s">
        <v>3675</v>
      </c>
      <c r="O2242" s="1">
        <v>80</v>
      </c>
      <c r="P2242" s="1" t="s">
        <v>300</v>
      </c>
      <c r="Q2242" s="4" t="s">
        <v>21</v>
      </c>
    </row>
    <row r="2243" spans="1:17" ht="22.5" x14ac:dyDescent="0.25">
      <c r="A2243" s="3">
        <v>6108</v>
      </c>
      <c r="B2243" s="1" t="s">
        <v>19127</v>
      </c>
      <c r="C2243" s="1" t="s">
        <v>15</v>
      </c>
      <c r="D2243" s="1" t="s">
        <v>40</v>
      </c>
      <c r="E2243" s="1">
        <v>16756111</v>
      </c>
      <c r="F2243" s="1" t="s">
        <v>3470</v>
      </c>
      <c r="G2243" s="1">
        <v>2230778</v>
      </c>
      <c r="H2243" s="1" t="s">
        <v>19128</v>
      </c>
      <c r="I2243" s="2">
        <v>45054</v>
      </c>
      <c r="J2243" s="15" t="str">
        <f>MID(Tabla1[[#This Row],[HORA]],1,5)</f>
        <v>12:16</v>
      </c>
      <c r="K2243" s="16">
        <f>IF(Tabla1[[#This Row],[FECHA]]=I2244,IF(J2244-J2243&gt;0,(J2244-J2243)*1440,0),0)</f>
        <v>6.9999999999998153</v>
      </c>
      <c r="L2243" s="14">
        <f t="shared" si="2"/>
        <v>6.4800000000000013</v>
      </c>
      <c r="M2243" s="13" t="s">
        <v>2896</v>
      </c>
      <c r="N2243" s="1" t="s">
        <v>19129</v>
      </c>
      <c r="O2243" s="1">
        <v>50</v>
      </c>
      <c r="P2243" s="1" t="s">
        <v>27</v>
      </c>
      <c r="Q2243" s="4" t="s">
        <v>21</v>
      </c>
    </row>
    <row r="2244" spans="1:17" ht="22.5" x14ac:dyDescent="0.25">
      <c r="A2244" s="3">
        <v>1299</v>
      </c>
      <c r="B2244" s="1" t="s">
        <v>3676</v>
      </c>
      <c r="C2244" s="1" t="s">
        <v>15</v>
      </c>
      <c r="D2244" s="1" t="s">
        <v>71</v>
      </c>
      <c r="E2244" s="1">
        <v>74779704</v>
      </c>
      <c r="F2244" s="1" t="s">
        <v>3677</v>
      </c>
      <c r="G2244" s="1">
        <v>71011418</v>
      </c>
      <c r="H2244" s="1" t="s">
        <v>3678</v>
      </c>
      <c r="I2244" s="2">
        <v>45054</v>
      </c>
      <c r="J2244" s="15" t="str">
        <f>MID(Tabla1[[#This Row],[HORA]],1,5)</f>
        <v>12:23</v>
      </c>
      <c r="K2244" s="16">
        <f>IF(Tabla1[[#This Row],[FECHA]]=I2245,IF(J2245-J2244&gt;0,(J2245-J2244)*1440,0),0)</f>
        <v>3.9999999999999858</v>
      </c>
      <c r="L2244" s="14">
        <f t="shared" si="2"/>
        <v>7.6800000000000006</v>
      </c>
      <c r="M2244" s="13" t="s">
        <v>919</v>
      </c>
      <c r="N2244" s="1" t="s">
        <v>3679</v>
      </c>
      <c r="O2244" s="1">
        <v>13</v>
      </c>
      <c r="P2244" s="1" t="s">
        <v>300</v>
      </c>
      <c r="Q2244" s="4" t="s">
        <v>21</v>
      </c>
    </row>
    <row r="2245" spans="1:17" ht="22.5" x14ac:dyDescent="0.25">
      <c r="A2245" s="3">
        <v>6109</v>
      </c>
      <c r="B2245" s="1" t="s">
        <v>19130</v>
      </c>
      <c r="C2245" s="1" t="s">
        <v>15</v>
      </c>
      <c r="D2245" s="1" t="s">
        <v>40</v>
      </c>
      <c r="E2245" s="1">
        <v>40984944</v>
      </c>
      <c r="F2245" s="1" t="s">
        <v>19131</v>
      </c>
      <c r="G2245" s="1">
        <v>2230780</v>
      </c>
      <c r="H2245" s="1" t="s">
        <v>19132</v>
      </c>
      <c r="I2245" s="2">
        <v>45054</v>
      </c>
      <c r="J2245" s="15" t="str">
        <f>MID(Tabla1[[#This Row],[HORA]],1,5)</f>
        <v>12:27</v>
      </c>
      <c r="K2245" s="16">
        <f>IF(Tabla1[[#This Row],[FECHA]]=I2246,IF(J2246-J2245&gt;0,(J2246-J2245)*1440,0),0)</f>
        <v>4.0000000000001457</v>
      </c>
      <c r="L2245" s="14">
        <f t="shared" si="2"/>
        <v>9.18</v>
      </c>
      <c r="M2245" s="13" t="s">
        <v>1758</v>
      </c>
      <c r="N2245" s="1" t="s">
        <v>19133</v>
      </c>
      <c r="O2245" s="1">
        <v>30</v>
      </c>
      <c r="P2245" s="1" t="s">
        <v>27</v>
      </c>
      <c r="Q2245" s="4" t="s">
        <v>21</v>
      </c>
    </row>
    <row r="2246" spans="1:17" ht="22.5" x14ac:dyDescent="0.25">
      <c r="A2246" s="3">
        <v>16809</v>
      </c>
      <c r="B2246" s="1" t="s">
        <v>50872</v>
      </c>
      <c r="C2246" s="1" t="s">
        <v>15</v>
      </c>
      <c r="D2246" s="1" t="s">
        <v>40</v>
      </c>
      <c r="E2246" s="1">
        <v>10028469468</v>
      </c>
      <c r="F2246" s="1" t="s">
        <v>50873</v>
      </c>
      <c r="G2246" s="1">
        <v>2230782</v>
      </c>
      <c r="H2246" s="1" t="s">
        <v>50874</v>
      </c>
      <c r="I2246" s="2">
        <v>45054</v>
      </c>
      <c r="J2246" s="15" t="str">
        <f>MID(Tabla1[[#This Row],[HORA]],1,5)</f>
        <v>12:31</v>
      </c>
      <c r="K2246" s="16">
        <f>IF(Tabla1[[#This Row],[FECHA]]=I2247,IF(J2247-J2246&gt;0,(J2247-J2246)*1440,0),0)</f>
        <v>0.99999999999999645</v>
      </c>
      <c r="L2246" s="14">
        <f t="shared" si="2"/>
        <v>6.53</v>
      </c>
      <c r="M2246" s="13" t="s">
        <v>526</v>
      </c>
      <c r="N2246" s="1" t="s">
        <v>50875</v>
      </c>
      <c r="O2246" s="1">
        <v>12</v>
      </c>
      <c r="P2246" s="1" t="s">
        <v>27</v>
      </c>
      <c r="Q2246" s="4" t="s">
        <v>21</v>
      </c>
    </row>
    <row r="2247" spans="1:17" ht="22.5" x14ac:dyDescent="0.25">
      <c r="A2247" s="3">
        <v>1300</v>
      </c>
      <c r="B2247" s="1" t="s">
        <v>3680</v>
      </c>
      <c r="C2247" s="1" t="s">
        <v>15</v>
      </c>
      <c r="D2247" s="1" t="s">
        <v>23</v>
      </c>
      <c r="E2247" s="1">
        <v>17628762</v>
      </c>
      <c r="F2247" s="1" t="s">
        <v>3681</v>
      </c>
      <c r="G2247" s="1">
        <v>43071462</v>
      </c>
      <c r="H2247" s="1" t="s">
        <v>3682</v>
      </c>
      <c r="I2247" s="2">
        <v>45054</v>
      </c>
      <c r="J2247" s="15" t="str">
        <f>MID(Tabla1[[#This Row],[HORA]],1,5)</f>
        <v>12:32</v>
      </c>
      <c r="K2247" s="16">
        <f>IF(Tabla1[[#This Row],[FECHA]]=I2248,IF(J2248-J2247&gt;0,(J2248-J2247)*1440,0),0)</f>
        <v>4.9999999999999822</v>
      </c>
      <c r="L2247" s="14">
        <f t="shared" si="2"/>
        <v>8.68</v>
      </c>
      <c r="M2247" s="13" t="s">
        <v>310</v>
      </c>
      <c r="N2247" s="1" t="s">
        <v>3683</v>
      </c>
      <c r="O2247" s="1">
        <v>15</v>
      </c>
      <c r="P2247" s="1" t="s">
        <v>300</v>
      </c>
      <c r="Q2247" s="4" t="s">
        <v>21</v>
      </c>
    </row>
    <row r="2248" spans="1:17" ht="22.5" x14ac:dyDescent="0.25">
      <c r="A2248" s="3">
        <v>1301</v>
      </c>
      <c r="B2248" s="1" t="s">
        <v>3684</v>
      </c>
      <c r="C2248" s="1" t="s">
        <v>15</v>
      </c>
      <c r="D2248" s="1" t="s">
        <v>40</v>
      </c>
      <c r="E2248" s="1">
        <v>76068548</v>
      </c>
      <c r="F2248" s="1" t="s">
        <v>3685</v>
      </c>
      <c r="G2248" s="1">
        <v>16707919</v>
      </c>
      <c r="H2248" s="1" t="s">
        <v>3686</v>
      </c>
      <c r="I2248" s="2">
        <v>45054</v>
      </c>
      <c r="J2248" s="15" t="str">
        <f>MID(Tabla1[[#This Row],[HORA]],1,5)</f>
        <v>12:37</v>
      </c>
      <c r="K2248" s="16">
        <f>IF(Tabla1[[#This Row],[FECHA]]=I2249,IF(J2249-J2248&gt;0,(J2249-J2248)*1440,0),0)</f>
        <v>2.9999999999999893</v>
      </c>
      <c r="L2248" s="14">
        <f t="shared" si="2"/>
        <v>10.379999999999999</v>
      </c>
      <c r="M2248" s="13" t="s">
        <v>1033</v>
      </c>
      <c r="N2248" s="1" t="s">
        <v>3687</v>
      </c>
      <c r="O2248" s="1">
        <v>20</v>
      </c>
      <c r="P2248" s="1" t="s">
        <v>300</v>
      </c>
      <c r="Q2248" s="4" t="s">
        <v>21</v>
      </c>
    </row>
    <row r="2249" spans="1:17" ht="22.5" x14ac:dyDescent="0.25">
      <c r="A2249" s="3">
        <v>6110</v>
      </c>
      <c r="B2249" s="1" t="s">
        <v>19134</v>
      </c>
      <c r="C2249" s="1" t="s">
        <v>15</v>
      </c>
      <c r="D2249" s="1" t="s">
        <v>40</v>
      </c>
      <c r="E2249" s="1">
        <v>27701439</v>
      </c>
      <c r="F2249" s="1" t="s">
        <v>19135</v>
      </c>
      <c r="G2249" s="1">
        <v>2230785</v>
      </c>
      <c r="H2249" s="1" t="s">
        <v>19136</v>
      </c>
      <c r="I2249" s="2">
        <v>45054</v>
      </c>
      <c r="J2249" s="15" t="str">
        <f>MID(Tabla1[[#This Row],[HORA]],1,5)</f>
        <v>12:40</v>
      </c>
      <c r="K2249" s="16">
        <f>IF(Tabla1[[#This Row],[FECHA]]=I2250,IF(J2250-J2249&gt;0,(J2250-J2249)*1440,0),0)</f>
        <v>0.99999999999999645</v>
      </c>
      <c r="L2249" s="14">
        <f t="shared" si="2"/>
        <v>7.54</v>
      </c>
      <c r="M2249" s="13" t="s">
        <v>58</v>
      </c>
      <c r="N2249" s="1" t="s">
        <v>19137</v>
      </c>
      <c r="O2249" s="1">
        <v>25</v>
      </c>
      <c r="P2249" s="1" t="s">
        <v>27</v>
      </c>
      <c r="Q2249" s="4" t="s">
        <v>21</v>
      </c>
    </row>
    <row r="2250" spans="1:17" ht="22.5" x14ac:dyDescent="0.25">
      <c r="A2250" s="3">
        <v>1302</v>
      </c>
      <c r="B2250" s="1" t="s">
        <v>3688</v>
      </c>
      <c r="C2250" s="1" t="s">
        <v>15</v>
      </c>
      <c r="D2250" s="1" t="s">
        <v>71</v>
      </c>
      <c r="E2250" s="1">
        <v>76076977</v>
      </c>
      <c r="F2250" s="1" t="s">
        <v>3689</v>
      </c>
      <c r="G2250" s="1">
        <v>48523500</v>
      </c>
      <c r="H2250" s="1" t="s">
        <v>3690</v>
      </c>
      <c r="I2250" s="2">
        <v>45054</v>
      </c>
      <c r="J2250" s="15" t="str">
        <f>MID(Tabla1[[#This Row],[HORA]],1,5)</f>
        <v>12:41</v>
      </c>
      <c r="K2250" s="16">
        <f>IF(Tabla1[[#This Row],[FECHA]]=I2251,IF(J2251-J2250&gt;0,(J2251-J2250)*1440,0),0)</f>
        <v>2.9999999999999893</v>
      </c>
      <c r="L2250" s="14">
        <f t="shared" si="2"/>
        <v>8.48</v>
      </c>
      <c r="M2250" s="13" t="s">
        <v>2596</v>
      </c>
      <c r="N2250" s="1" t="s">
        <v>3691</v>
      </c>
      <c r="O2250" s="1">
        <v>13</v>
      </c>
      <c r="P2250" s="1" t="s">
        <v>300</v>
      </c>
      <c r="Q2250" s="4" t="s">
        <v>21</v>
      </c>
    </row>
    <row r="2251" spans="1:17" ht="22.5" x14ac:dyDescent="0.25">
      <c r="A2251" s="3">
        <v>92</v>
      </c>
      <c r="B2251" s="1" t="s">
        <v>222</v>
      </c>
      <c r="C2251" s="1" t="s">
        <v>15</v>
      </c>
      <c r="D2251" s="1" t="s">
        <v>33</v>
      </c>
      <c r="E2251" s="1">
        <v>12121212</v>
      </c>
      <c r="F2251" s="1" t="s">
        <v>24</v>
      </c>
      <c r="G2251" s="1">
        <v>2230787</v>
      </c>
      <c r="H2251" s="1" t="s">
        <v>34</v>
      </c>
      <c r="I2251" s="2">
        <v>45054</v>
      </c>
      <c r="J2251" s="15" t="str">
        <f>MID(Tabla1[[#This Row],[HORA]],1,5)</f>
        <v>12:44</v>
      </c>
      <c r="K2251" s="16">
        <f>IF(Tabla1[[#This Row],[FECHA]]=I2252,IF(J2252-J2251&gt;0,(J2252-J2251)*1440,0),0)</f>
        <v>0</v>
      </c>
      <c r="L2251" s="14">
        <f t="shared" si="2"/>
        <v>8.7199999999999989</v>
      </c>
      <c r="M2251" s="13" t="s">
        <v>223</v>
      </c>
      <c r="N2251" s="1" t="s">
        <v>224</v>
      </c>
      <c r="O2251" s="1">
        <v>0</v>
      </c>
      <c r="P2251" s="1" t="s">
        <v>27</v>
      </c>
      <c r="Q2251" s="4" t="s">
        <v>21</v>
      </c>
    </row>
    <row r="2252" spans="1:17" ht="22.5" x14ac:dyDescent="0.25">
      <c r="A2252" s="3">
        <v>93</v>
      </c>
      <c r="B2252" s="1" t="s">
        <v>222</v>
      </c>
      <c r="C2252" s="1" t="s">
        <v>15</v>
      </c>
      <c r="D2252" s="1" t="s">
        <v>33</v>
      </c>
      <c r="E2252" s="1">
        <v>12121212</v>
      </c>
      <c r="F2252" s="1" t="s">
        <v>28</v>
      </c>
      <c r="G2252" s="1">
        <v>2230787</v>
      </c>
      <c r="H2252" s="1" t="s">
        <v>34</v>
      </c>
      <c r="I2252" s="2">
        <v>45054</v>
      </c>
      <c r="J2252" s="15" t="str">
        <f>MID(Tabla1[[#This Row],[HORA]],1,5)</f>
        <v>12:44</v>
      </c>
      <c r="K2252" s="16">
        <f>IF(Tabla1[[#This Row],[FECHA]]=I2253,IF(J2253-J2252&gt;0,(J2253-J2252)*1440,0),0)</f>
        <v>0</v>
      </c>
      <c r="L2252" s="14">
        <f t="shared" si="2"/>
        <v>6.3900000000000015</v>
      </c>
      <c r="M2252" s="13" t="s">
        <v>223</v>
      </c>
      <c r="N2252" s="1" t="s">
        <v>224</v>
      </c>
      <c r="O2252" s="1">
        <v>0</v>
      </c>
      <c r="P2252" s="1" t="s">
        <v>27</v>
      </c>
      <c r="Q2252" s="4" t="s">
        <v>21</v>
      </c>
    </row>
    <row r="2253" spans="1:17" ht="22.5" x14ac:dyDescent="0.25">
      <c r="A2253" s="3">
        <v>1303</v>
      </c>
      <c r="B2253" s="1" t="s">
        <v>3692</v>
      </c>
      <c r="C2253" s="1" t="s">
        <v>15</v>
      </c>
      <c r="D2253" s="1" t="s">
        <v>40</v>
      </c>
      <c r="E2253" s="1">
        <v>42020649</v>
      </c>
      <c r="F2253" s="1" t="s">
        <v>1968</v>
      </c>
      <c r="G2253" s="1">
        <v>42850887</v>
      </c>
      <c r="H2253" s="1" t="s">
        <v>1969</v>
      </c>
      <c r="I2253" s="2">
        <v>45054</v>
      </c>
      <c r="J2253" s="15" t="str">
        <f>MID(Tabla1[[#This Row],[HORA]],1,5)</f>
        <v>12:44</v>
      </c>
      <c r="K2253" s="16">
        <f>IF(Tabla1[[#This Row],[FECHA]]=I2254,IF(J2254-J2253&gt;0,(J2254-J2253)*1440,0),0)</f>
        <v>1.9999999999999929</v>
      </c>
      <c r="L2253" s="14">
        <f t="shared" si="2"/>
        <v>7.63</v>
      </c>
      <c r="M2253" s="13" t="s">
        <v>223</v>
      </c>
      <c r="N2253" s="1" t="s">
        <v>3693</v>
      </c>
      <c r="O2253" s="1">
        <v>60</v>
      </c>
      <c r="P2253" s="1" t="s">
        <v>300</v>
      </c>
      <c r="Q2253" s="4" t="s">
        <v>21</v>
      </c>
    </row>
    <row r="2254" spans="1:17" ht="22.5" x14ac:dyDescent="0.25">
      <c r="A2254" s="3">
        <v>1304</v>
      </c>
      <c r="B2254" s="1" t="s">
        <v>3694</v>
      </c>
      <c r="C2254" s="1" t="s">
        <v>15</v>
      </c>
      <c r="D2254" s="1" t="s">
        <v>40</v>
      </c>
      <c r="E2254" s="1">
        <v>16624434</v>
      </c>
      <c r="F2254" s="1" t="s">
        <v>3695</v>
      </c>
      <c r="G2254" s="1">
        <v>73545653</v>
      </c>
      <c r="H2254" s="1" t="s">
        <v>3696</v>
      </c>
      <c r="I2254" s="2">
        <v>45054</v>
      </c>
      <c r="J2254" s="15" t="str">
        <f>MID(Tabla1[[#This Row],[HORA]],1,5)</f>
        <v>12:46</v>
      </c>
      <c r="K2254" s="16">
        <f>IF(Tabla1[[#This Row],[FECHA]]=I2255,IF(J2255-J2254&gt;0,(J2255-J2254)*1440,0),0)</f>
        <v>1.9999999999999929</v>
      </c>
      <c r="L2254" s="14">
        <f t="shared" si="2"/>
        <v>7.3200000000000012</v>
      </c>
      <c r="M2254" s="13" t="s">
        <v>2914</v>
      </c>
      <c r="N2254" s="1" t="s">
        <v>3697</v>
      </c>
      <c r="O2254" s="1">
        <v>15</v>
      </c>
      <c r="P2254" s="1" t="s">
        <v>300</v>
      </c>
      <c r="Q2254" s="4" t="s">
        <v>21</v>
      </c>
    </row>
    <row r="2255" spans="1:17" ht="22.5" x14ac:dyDescent="0.25">
      <c r="A2255" s="3">
        <v>1388</v>
      </c>
      <c r="B2255" s="1" t="s">
        <v>3981</v>
      </c>
      <c r="C2255" s="1" t="s">
        <v>15</v>
      </c>
      <c r="D2255" s="1" t="s">
        <v>93</v>
      </c>
      <c r="E2255" s="1">
        <v>43287882</v>
      </c>
      <c r="F2255" s="1" t="s">
        <v>3982</v>
      </c>
      <c r="G2255" s="1">
        <v>70288276</v>
      </c>
      <c r="H2255" s="1" t="s">
        <v>3983</v>
      </c>
      <c r="I2255" s="2">
        <v>45054</v>
      </c>
      <c r="J2255" s="15" t="str">
        <f>MID(Tabla1[[#This Row],[HORA]],1,5)</f>
        <v>12:48</v>
      </c>
      <c r="K2255" s="16">
        <f>IF(Tabla1[[#This Row],[FECHA]]=I2256,IF(J2256-J2255&gt;0,(J2256-J2255)*1440,0),0)</f>
        <v>0</v>
      </c>
      <c r="L2255" s="14">
        <f t="shared" si="2"/>
        <v>8.6999999999999993</v>
      </c>
      <c r="M2255" s="13" t="s">
        <v>1057</v>
      </c>
      <c r="N2255" s="1" t="s">
        <v>3984</v>
      </c>
      <c r="O2255" s="1">
        <v>20</v>
      </c>
      <c r="P2255" s="1" t="s">
        <v>300</v>
      </c>
      <c r="Q2255" s="4" t="s">
        <v>21</v>
      </c>
    </row>
    <row r="2256" spans="1:17" ht="22.5" x14ac:dyDescent="0.25">
      <c r="A2256" s="3">
        <v>16810</v>
      </c>
      <c r="B2256" s="1" t="s">
        <v>50876</v>
      </c>
      <c r="C2256" s="1" t="s">
        <v>15</v>
      </c>
      <c r="D2256" s="1" t="s">
        <v>33</v>
      </c>
      <c r="E2256" s="1">
        <v>20480689446</v>
      </c>
      <c r="F2256" s="1" t="s">
        <v>47970</v>
      </c>
      <c r="G2256" s="1">
        <v>47966875</v>
      </c>
      <c r="H2256" s="1" t="s">
        <v>47971</v>
      </c>
      <c r="I2256" s="2">
        <v>45054</v>
      </c>
      <c r="J2256" s="15" t="str">
        <f>MID(Tabla1[[#This Row],[HORA]],1,5)</f>
        <v>12:48</v>
      </c>
      <c r="K2256" s="16">
        <f>IF(Tabla1[[#This Row],[FECHA]]=I2257,IF(J2257-J2256&gt;0,(J2257-J2256)*1440,0),0)</f>
        <v>0.99999999999999645</v>
      </c>
      <c r="L2256" s="14">
        <f t="shared" si="2"/>
        <v>8.64</v>
      </c>
      <c r="M2256" s="13" t="s">
        <v>1057</v>
      </c>
      <c r="N2256" s="1" t="s">
        <v>9323</v>
      </c>
      <c r="O2256" s="1">
        <v>10</v>
      </c>
      <c r="P2256" s="1" t="s">
        <v>27</v>
      </c>
      <c r="Q2256" s="4" t="s">
        <v>21</v>
      </c>
    </row>
    <row r="2257" spans="1:17" ht="22.5" x14ac:dyDescent="0.25">
      <c r="A2257" s="3">
        <v>15782</v>
      </c>
      <c r="B2257" s="1" t="s">
        <v>48017</v>
      </c>
      <c r="C2257" s="1" t="s">
        <v>15</v>
      </c>
      <c r="D2257" s="1" t="s">
        <v>40</v>
      </c>
      <c r="E2257" s="1">
        <v>20600262662</v>
      </c>
      <c r="F2257" s="1" t="s">
        <v>48018</v>
      </c>
      <c r="G2257" s="1">
        <v>72444451</v>
      </c>
      <c r="H2257" s="1" t="s">
        <v>48019</v>
      </c>
      <c r="I2257" s="2">
        <v>45054</v>
      </c>
      <c r="J2257" s="15" t="str">
        <f>MID(Tabla1[[#This Row],[HORA]],1,5)</f>
        <v>12:49</v>
      </c>
      <c r="K2257" s="16">
        <f>IF(Tabla1[[#This Row],[FECHA]]=I2258,IF(J2258-J2257&gt;0,(J2258-J2257)*1440,0),0)</f>
        <v>0.99999999999999645</v>
      </c>
      <c r="L2257" s="14">
        <f t="shared" si="2"/>
        <v>8.5399999999999991</v>
      </c>
      <c r="M2257" s="13" t="s">
        <v>1238</v>
      </c>
      <c r="N2257" s="1" t="s">
        <v>48020</v>
      </c>
      <c r="O2257" s="1">
        <v>15</v>
      </c>
      <c r="P2257" s="1" t="s">
        <v>300</v>
      </c>
      <c r="Q2257" s="4" t="s">
        <v>21</v>
      </c>
    </row>
    <row r="2258" spans="1:17" ht="22.5" x14ac:dyDescent="0.25">
      <c r="A2258" s="3">
        <v>6111</v>
      </c>
      <c r="B2258" s="1" t="s">
        <v>19138</v>
      </c>
      <c r="C2258" s="1" t="s">
        <v>15</v>
      </c>
      <c r="D2258" s="1" t="s">
        <v>23</v>
      </c>
      <c r="E2258" s="1">
        <v>45224901</v>
      </c>
      <c r="F2258" s="1" t="s">
        <v>19139</v>
      </c>
      <c r="G2258" s="1">
        <v>41447165</v>
      </c>
      <c r="H2258" s="1" t="s">
        <v>19140</v>
      </c>
      <c r="I2258" s="2">
        <v>45054</v>
      </c>
      <c r="J2258" s="15" t="str">
        <f>MID(Tabla1[[#This Row],[HORA]],1,5)</f>
        <v>12:50</v>
      </c>
      <c r="K2258" s="16">
        <f>IF(Tabla1[[#This Row],[FECHA]]=I2259,IF(J2259-J2258&gt;0,(J2259-J2258)*1440,0),0)</f>
        <v>0.99999999999999645</v>
      </c>
      <c r="L2258" s="14">
        <f t="shared" si="2"/>
        <v>6.2500000000000009</v>
      </c>
      <c r="M2258" s="13" t="s">
        <v>249</v>
      </c>
      <c r="N2258" s="1" t="s">
        <v>19141</v>
      </c>
      <c r="O2258" s="1">
        <v>15</v>
      </c>
      <c r="P2258" s="1" t="s">
        <v>27</v>
      </c>
      <c r="Q2258" s="4" t="s">
        <v>21</v>
      </c>
    </row>
    <row r="2259" spans="1:17" ht="22.5" x14ac:dyDescent="0.25">
      <c r="A2259" s="3">
        <v>1305</v>
      </c>
      <c r="B2259" s="1" t="s">
        <v>3698</v>
      </c>
      <c r="C2259" s="1" t="s">
        <v>15</v>
      </c>
      <c r="D2259" s="1" t="s">
        <v>40</v>
      </c>
      <c r="E2259" s="1">
        <v>72814370</v>
      </c>
      <c r="F2259" s="1" t="s">
        <v>3699</v>
      </c>
      <c r="G2259" s="1">
        <v>47366161</v>
      </c>
      <c r="H2259" s="1" t="s">
        <v>3700</v>
      </c>
      <c r="I2259" s="2">
        <v>45054</v>
      </c>
      <c r="J2259" s="15" t="str">
        <f>MID(Tabla1[[#This Row],[HORA]],1,5)</f>
        <v>12:51</v>
      </c>
      <c r="K2259" s="16">
        <f>IF(Tabla1[[#This Row],[FECHA]]=I2260,IF(J2260-J2259&gt;0,(J2260-J2259)*1440,0),0)</f>
        <v>2.9999999999999893</v>
      </c>
      <c r="L2259" s="14">
        <f t="shared" si="2"/>
        <v>7.54</v>
      </c>
      <c r="M2259" s="13" t="s">
        <v>1243</v>
      </c>
      <c r="N2259" s="1" t="s">
        <v>3701</v>
      </c>
      <c r="O2259" s="1">
        <v>20</v>
      </c>
      <c r="P2259" s="1" t="s">
        <v>300</v>
      </c>
      <c r="Q2259" s="4" t="s">
        <v>21</v>
      </c>
    </row>
    <row r="2260" spans="1:17" ht="22.5" x14ac:dyDescent="0.25">
      <c r="A2260" s="3">
        <v>6112</v>
      </c>
      <c r="B2260" s="1" t="s">
        <v>19142</v>
      </c>
      <c r="C2260" s="1" t="s">
        <v>15</v>
      </c>
      <c r="D2260" s="1" t="s">
        <v>61</v>
      </c>
      <c r="E2260" s="1">
        <v>75522398</v>
      </c>
      <c r="F2260" s="1" t="s">
        <v>19143</v>
      </c>
      <c r="G2260" s="1">
        <v>76437281</v>
      </c>
      <c r="H2260" s="1" t="s">
        <v>19144</v>
      </c>
      <c r="I2260" s="2">
        <v>45054</v>
      </c>
      <c r="J2260" s="15" t="str">
        <f>MID(Tabla1[[#This Row],[HORA]],1,5)</f>
        <v>12:54</v>
      </c>
      <c r="K2260" s="16">
        <f>IF(Tabla1[[#This Row],[FECHA]]=I2261,IF(J2261-J2260&gt;0,(J2261-J2260)*1440,0),0)</f>
        <v>0.99999999999999645</v>
      </c>
      <c r="L2260" s="14">
        <f t="shared" si="2"/>
        <v>6.5500000000000016</v>
      </c>
      <c r="M2260" s="13" t="s">
        <v>1217</v>
      </c>
      <c r="N2260" s="1" t="s">
        <v>19145</v>
      </c>
      <c r="O2260" s="1">
        <v>20</v>
      </c>
      <c r="P2260" s="1" t="s">
        <v>27</v>
      </c>
      <c r="Q2260" s="4" t="s">
        <v>21</v>
      </c>
    </row>
    <row r="2261" spans="1:17" ht="22.5" x14ac:dyDescent="0.25">
      <c r="A2261" s="3">
        <v>1306</v>
      </c>
      <c r="B2261" s="1" t="s">
        <v>3702</v>
      </c>
      <c r="C2261" s="1" t="s">
        <v>15</v>
      </c>
      <c r="D2261" s="1" t="s">
        <v>40</v>
      </c>
      <c r="E2261" s="1">
        <v>44794722</v>
      </c>
      <c r="F2261" s="1" t="s">
        <v>3703</v>
      </c>
      <c r="G2261" s="1">
        <v>2230789</v>
      </c>
      <c r="H2261" s="1" t="s">
        <v>3704</v>
      </c>
      <c r="I2261" s="2">
        <v>45054</v>
      </c>
      <c r="J2261" s="15" t="str">
        <f>MID(Tabla1[[#This Row],[HORA]],1,5)</f>
        <v>12:55</v>
      </c>
      <c r="K2261" s="16">
        <f>IF(Tabla1[[#This Row],[FECHA]]=I2262,IF(J2262-J2261&gt;0,(J2262-J2261)*1440,0),0)</f>
        <v>4.9999999999999822</v>
      </c>
      <c r="L2261" s="14">
        <f t="shared" si="2"/>
        <v>9.5599999999999987</v>
      </c>
      <c r="M2261" s="13" t="s">
        <v>1613</v>
      </c>
      <c r="N2261" s="1" t="s">
        <v>3705</v>
      </c>
      <c r="O2261" s="1">
        <v>15</v>
      </c>
      <c r="P2261" s="1" t="s">
        <v>300</v>
      </c>
      <c r="Q2261" s="4" t="s">
        <v>21</v>
      </c>
    </row>
    <row r="2262" spans="1:17" ht="22.5" x14ac:dyDescent="0.25">
      <c r="A2262" s="3">
        <v>1307</v>
      </c>
      <c r="B2262" s="1" t="s">
        <v>3706</v>
      </c>
      <c r="C2262" s="1" t="s">
        <v>15</v>
      </c>
      <c r="D2262" s="1" t="s">
        <v>30</v>
      </c>
      <c r="E2262" s="1">
        <v>47596339</v>
      </c>
      <c r="F2262" s="1" t="s">
        <v>3707</v>
      </c>
      <c r="G2262" s="1">
        <v>40561713</v>
      </c>
      <c r="H2262" s="1" t="s">
        <v>3708</v>
      </c>
      <c r="I2262" s="2">
        <v>45054</v>
      </c>
      <c r="J2262" s="15" t="str">
        <f>MID(Tabla1[[#This Row],[HORA]],1,5)</f>
        <v>13:00</v>
      </c>
      <c r="K2262" s="16">
        <f>IF(Tabla1[[#This Row],[FECHA]]=I2263,IF(J2263-J2262&gt;0,(J2263-J2262)*1440,0),0)</f>
        <v>1.0000000000001563</v>
      </c>
      <c r="L2262" s="14">
        <f t="shared" si="2"/>
        <v>11.620000000000001</v>
      </c>
      <c r="M2262" s="13" t="s">
        <v>55837</v>
      </c>
      <c r="N2262" s="1" t="s">
        <v>2030</v>
      </c>
      <c r="O2262" s="1">
        <v>10</v>
      </c>
      <c r="P2262" s="1" t="s">
        <v>300</v>
      </c>
      <c r="Q2262" s="4" t="s">
        <v>21</v>
      </c>
    </row>
    <row r="2263" spans="1:17" ht="22.5" x14ac:dyDescent="0.25">
      <c r="A2263" s="3">
        <v>6113</v>
      </c>
      <c r="B2263" s="1" t="s">
        <v>19146</v>
      </c>
      <c r="C2263" s="1" t="s">
        <v>15</v>
      </c>
      <c r="D2263" s="1" t="s">
        <v>40</v>
      </c>
      <c r="E2263" s="1">
        <v>16780533</v>
      </c>
      <c r="F2263" s="1" t="s">
        <v>19147</v>
      </c>
      <c r="G2263" s="1">
        <v>16780533</v>
      </c>
      <c r="H2263" s="1" t="s">
        <v>19147</v>
      </c>
      <c r="I2263" s="2">
        <v>45054</v>
      </c>
      <c r="J2263" s="15" t="str">
        <f>MID(Tabla1[[#This Row],[HORA]],1,5)</f>
        <v>13:01</v>
      </c>
      <c r="K2263" s="16">
        <f>IF(Tabla1[[#This Row],[FECHA]]=I2264,IF(J2264-J2263&gt;0,(J2264-J2263)*1440,0),0)</f>
        <v>0</v>
      </c>
      <c r="L2263" s="14">
        <f t="shared" si="2"/>
        <v>7.4900000000000011</v>
      </c>
      <c r="M2263" s="13" t="s">
        <v>55924</v>
      </c>
      <c r="N2263" s="1" t="s">
        <v>1715</v>
      </c>
      <c r="O2263" s="1">
        <v>18</v>
      </c>
      <c r="P2263" s="1" t="s">
        <v>27</v>
      </c>
      <c r="Q2263" s="4" t="s">
        <v>21</v>
      </c>
    </row>
    <row r="2264" spans="1:17" ht="22.5" x14ac:dyDescent="0.25">
      <c r="A2264" s="3">
        <v>16811</v>
      </c>
      <c r="B2264" s="1" t="s">
        <v>50877</v>
      </c>
      <c r="C2264" s="1" t="s">
        <v>15</v>
      </c>
      <c r="D2264" s="1" t="s">
        <v>40</v>
      </c>
      <c r="E2264" s="1">
        <v>20118201401</v>
      </c>
      <c r="F2264" s="1" t="s">
        <v>48743</v>
      </c>
      <c r="G2264" s="1">
        <v>43317217</v>
      </c>
      <c r="H2264" s="1" t="s">
        <v>48744</v>
      </c>
      <c r="I2264" s="2">
        <v>45054</v>
      </c>
      <c r="J2264" s="15" t="str">
        <f>MID(Tabla1[[#This Row],[HORA]],1,5)</f>
        <v>13:01</v>
      </c>
      <c r="K2264" s="16">
        <f>IF(Tabla1[[#This Row],[FECHA]]=I2265,IF(J2265-J2264&gt;0,(J2265-J2264)*1440,0),0)</f>
        <v>0</v>
      </c>
      <c r="L2264" s="14">
        <f t="shared" si="2"/>
        <v>7.3000000000000016</v>
      </c>
      <c r="M2264" s="13" t="s">
        <v>55924</v>
      </c>
      <c r="N2264" s="1" t="s">
        <v>1601</v>
      </c>
      <c r="O2264" s="1">
        <v>60</v>
      </c>
      <c r="P2264" s="1" t="s">
        <v>27</v>
      </c>
      <c r="Q2264" s="4" t="s">
        <v>21</v>
      </c>
    </row>
    <row r="2265" spans="1:17" ht="22.5" x14ac:dyDescent="0.25">
      <c r="A2265" s="3">
        <v>16812</v>
      </c>
      <c r="B2265" s="1" t="s">
        <v>50877</v>
      </c>
      <c r="C2265" s="1" t="s">
        <v>15</v>
      </c>
      <c r="D2265" s="1" t="s">
        <v>40</v>
      </c>
      <c r="E2265" s="1">
        <v>20118201401</v>
      </c>
      <c r="F2265" s="1" t="s">
        <v>48743</v>
      </c>
      <c r="G2265" s="1">
        <v>43317217</v>
      </c>
      <c r="H2265" s="1" t="s">
        <v>48744</v>
      </c>
      <c r="I2265" s="2">
        <v>45054</v>
      </c>
      <c r="J2265" s="15" t="str">
        <f>MID(Tabla1[[#This Row],[HORA]],1,5)</f>
        <v>13:01</v>
      </c>
      <c r="K2265" s="16">
        <f>IF(Tabla1[[#This Row],[FECHA]]=I2266,IF(J2266-J2265&gt;0,(J2266-J2265)*1440,0),0)</f>
        <v>0</v>
      </c>
      <c r="L2265" s="14">
        <f t="shared" si="2"/>
        <v>9.39</v>
      </c>
      <c r="M2265" s="13" t="s">
        <v>55924</v>
      </c>
      <c r="N2265" s="1" t="s">
        <v>50878</v>
      </c>
      <c r="O2265" s="1">
        <v>30</v>
      </c>
      <c r="P2265" s="1" t="s">
        <v>27</v>
      </c>
      <c r="Q2265" s="4" t="s">
        <v>21</v>
      </c>
    </row>
    <row r="2266" spans="1:17" ht="22.5" x14ac:dyDescent="0.25">
      <c r="A2266" s="3">
        <v>16813</v>
      </c>
      <c r="B2266" s="1" t="s">
        <v>50877</v>
      </c>
      <c r="C2266" s="1" t="s">
        <v>15</v>
      </c>
      <c r="D2266" s="1" t="s">
        <v>40</v>
      </c>
      <c r="E2266" s="1">
        <v>20118201401</v>
      </c>
      <c r="F2266" s="1" t="s">
        <v>48743</v>
      </c>
      <c r="G2266" s="1">
        <v>43317217</v>
      </c>
      <c r="H2266" s="1" t="s">
        <v>48744</v>
      </c>
      <c r="I2266" s="2">
        <v>45054</v>
      </c>
      <c r="J2266" s="15" t="str">
        <f>MID(Tabla1[[#This Row],[HORA]],1,5)</f>
        <v>13:01</v>
      </c>
      <c r="K2266" s="16">
        <f>IF(Tabla1[[#This Row],[FECHA]]=I2267,IF(J2267-J2266&gt;0,(J2267-J2266)*1440,0),0)</f>
        <v>0.99999999999983658</v>
      </c>
      <c r="L2266" s="14">
        <f t="shared" si="2"/>
        <v>6.7300000000000013</v>
      </c>
      <c r="M2266" s="13" t="s">
        <v>55924</v>
      </c>
      <c r="N2266" s="1" t="s">
        <v>50879</v>
      </c>
      <c r="O2266" s="1">
        <v>30</v>
      </c>
      <c r="P2266" s="1" t="s">
        <v>27</v>
      </c>
      <c r="Q2266" s="4" t="s">
        <v>21</v>
      </c>
    </row>
    <row r="2267" spans="1:17" ht="22.5" x14ac:dyDescent="0.25">
      <c r="A2267" s="3">
        <v>6114</v>
      </c>
      <c r="B2267" s="1" t="s">
        <v>19148</v>
      </c>
      <c r="C2267" s="1" t="s">
        <v>15</v>
      </c>
      <c r="D2267" s="1" t="s">
        <v>40</v>
      </c>
      <c r="E2267" s="1">
        <v>76453676</v>
      </c>
      <c r="F2267" s="1" t="s">
        <v>19149</v>
      </c>
      <c r="G2267" s="1">
        <v>76453676</v>
      </c>
      <c r="H2267" s="1" t="s">
        <v>19149</v>
      </c>
      <c r="I2267" s="2">
        <v>45054</v>
      </c>
      <c r="J2267" s="15" t="str">
        <f>MID(Tabla1[[#This Row],[HORA]],1,5)</f>
        <v>13:02</v>
      </c>
      <c r="K2267" s="16">
        <f>IF(Tabla1[[#This Row],[FECHA]]=I2268,IF(J2268-J2267&gt;0,(J2268-J2267)*1440,0),0)</f>
        <v>5.0000000000001421</v>
      </c>
      <c r="L2267" s="14">
        <f t="shared" si="2"/>
        <v>8.4600000000000009</v>
      </c>
      <c r="M2267" s="13" t="s">
        <v>55838</v>
      </c>
      <c r="N2267" s="1" t="s">
        <v>1715</v>
      </c>
      <c r="O2267" s="1">
        <v>30</v>
      </c>
      <c r="P2267" s="1" t="s">
        <v>27</v>
      </c>
      <c r="Q2267" s="4" t="s">
        <v>21</v>
      </c>
    </row>
    <row r="2268" spans="1:17" ht="22.5" x14ac:dyDescent="0.25">
      <c r="A2268" s="3">
        <v>6115</v>
      </c>
      <c r="B2268" s="1" t="s">
        <v>19150</v>
      </c>
      <c r="C2268" s="1" t="s">
        <v>15</v>
      </c>
      <c r="D2268" s="1" t="s">
        <v>82</v>
      </c>
      <c r="E2268" s="1">
        <v>240006</v>
      </c>
      <c r="F2268" s="1" t="s">
        <v>19151</v>
      </c>
      <c r="G2268" s="1">
        <v>240006</v>
      </c>
      <c r="H2268" s="1" t="s">
        <v>19151</v>
      </c>
      <c r="I2268" s="2">
        <v>45054</v>
      </c>
      <c r="J2268" s="15" t="str">
        <f>MID(Tabla1[[#This Row],[HORA]],1,5)</f>
        <v>13:07</v>
      </c>
      <c r="K2268" s="16">
        <f>IF(Tabla1[[#This Row],[FECHA]]=I2269,IF(J2269-J2268&gt;0,(J2269-J2268)*1440,0),0)</f>
        <v>1.9999999999999929</v>
      </c>
      <c r="L2268" s="14">
        <f t="shared" si="2"/>
        <v>10.32</v>
      </c>
      <c r="M2268" s="13" t="s">
        <v>55928</v>
      </c>
      <c r="N2268" s="1" t="s">
        <v>19152</v>
      </c>
      <c r="O2268" s="1">
        <v>15</v>
      </c>
      <c r="P2268" s="1" t="s">
        <v>27</v>
      </c>
      <c r="Q2268" s="4" t="s">
        <v>21</v>
      </c>
    </row>
    <row r="2269" spans="1:17" ht="22.5" x14ac:dyDescent="0.25">
      <c r="A2269" s="3">
        <v>1308</v>
      </c>
      <c r="B2269" s="1" t="s">
        <v>3709</v>
      </c>
      <c r="C2269" s="1" t="s">
        <v>15</v>
      </c>
      <c r="D2269" s="1" t="s">
        <v>40</v>
      </c>
      <c r="E2269" s="1">
        <v>16689092</v>
      </c>
      <c r="F2269" s="1" t="s">
        <v>1811</v>
      </c>
      <c r="G2269" s="1">
        <v>80441406</v>
      </c>
      <c r="H2269" s="1" t="s">
        <v>1812</v>
      </c>
      <c r="I2269" s="2">
        <v>45054</v>
      </c>
      <c r="J2269" s="15" t="str">
        <f>MID(Tabla1[[#This Row],[HORA]],1,5)</f>
        <v>13:09</v>
      </c>
      <c r="K2269" s="16">
        <f>IF(Tabla1[[#This Row],[FECHA]]=I2270,IF(J2270-J2269&gt;0,(J2270-J2269)*1440,0),0)</f>
        <v>3.9999999999999858</v>
      </c>
      <c r="L2269" s="14">
        <f t="shared" si="2"/>
        <v>7.62</v>
      </c>
      <c r="M2269" s="13" t="s">
        <v>55840</v>
      </c>
      <c r="N2269" s="1" t="s">
        <v>3710</v>
      </c>
      <c r="O2269" s="1">
        <v>20</v>
      </c>
      <c r="P2269" s="1" t="s">
        <v>300</v>
      </c>
      <c r="Q2269" s="4" t="s">
        <v>21</v>
      </c>
    </row>
    <row r="2270" spans="1:17" ht="22.5" x14ac:dyDescent="0.25">
      <c r="A2270" s="3">
        <v>1309</v>
      </c>
      <c r="B2270" s="1" t="s">
        <v>3711</v>
      </c>
      <c r="C2270" s="1" t="s">
        <v>15</v>
      </c>
      <c r="D2270" s="1" t="s">
        <v>23</v>
      </c>
      <c r="E2270" s="1">
        <v>46534505</v>
      </c>
      <c r="F2270" s="1" t="s">
        <v>3712</v>
      </c>
      <c r="G2270" s="1">
        <v>2230791</v>
      </c>
      <c r="H2270" s="1" t="s">
        <v>3713</v>
      </c>
      <c r="I2270" s="2">
        <v>45054</v>
      </c>
      <c r="J2270" s="15" t="str">
        <f>MID(Tabla1[[#This Row],[HORA]],1,5)</f>
        <v>13:13</v>
      </c>
      <c r="K2270" s="16">
        <f>IF(Tabla1[[#This Row],[FECHA]]=I2271,IF(J2271-J2270&gt;0,(J2271-J2270)*1440,0),0)</f>
        <v>8.999999999999968</v>
      </c>
      <c r="L2270" s="14">
        <f t="shared" si="2"/>
        <v>8.2800000000000011</v>
      </c>
      <c r="M2270" s="13" t="s">
        <v>55932</v>
      </c>
      <c r="N2270" s="1" t="s">
        <v>2030</v>
      </c>
      <c r="O2270" s="1">
        <v>10</v>
      </c>
      <c r="P2270" s="1" t="s">
        <v>300</v>
      </c>
      <c r="Q2270" s="4" t="s">
        <v>21</v>
      </c>
    </row>
    <row r="2271" spans="1:17" ht="22.5" x14ac:dyDescent="0.25">
      <c r="A2271" s="3">
        <v>6116</v>
      </c>
      <c r="B2271" s="1" t="s">
        <v>19153</v>
      </c>
      <c r="C2271" s="1" t="s">
        <v>15</v>
      </c>
      <c r="D2271" s="1" t="s">
        <v>33</v>
      </c>
      <c r="E2271" s="1">
        <v>40907053</v>
      </c>
      <c r="F2271" s="1" t="s">
        <v>19154</v>
      </c>
      <c r="G2271" s="1">
        <v>2230792</v>
      </c>
      <c r="H2271" s="1" t="s">
        <v>19155</v>
      </c>
      <c r="I2271" s="2">
        <v>45054</v>
      </c>
      <c r="J2271" s="15" t="str">
        <f>MID(Tabla1[[#This Row],[HORA]],1,5)</f>
        <v>13:22</v>
      </c>
      <c r="K2271" s="16">
        <f>IF(Tabla1[[#This Row],[FECHA]]=I2272,IF(J2272-J2271&gt;0,(J2272-J2271)*1440,0),0)</f>
        <v>1.9999999999999929</v>
      </c>
      <c r="L2271" s="14">
        <f t="shared" si="2"/>
        <v>8.2199999999999989</v>
      </c>
      <c r="M2271" s="13" t="s">
        <v>55843</v>
      </c>
      <c r="N2271" s="1" t="s">
        <v>583</v>
      </c>
      <c r="O2271" s="1">
        <v>10</v>
      </c>
      <c r="P2271" s="1" t="s">
        <v>27</v>
      </c>
      <c r="Q2271" s="4" t="s">
        <v>21</v>
      </c>
    </row>
    <row r="2272" spans="1:17" ht="22.5" x14ac:dyDescent="0.25">
      <c r="A2272" s="3">
        <v>6117</v>
      </c>
      <c r="B2272" s="1" t="s">
        <v>19156</v>
      </c>
      <c r="C2272" s="1" t="s">
        <v>15</v>
      </c>
      <c r="D2272" s="1" t="s">
        <v>23</v>
      </c>
      <c r="E2272" s="1">
        <v>16637220</v>
      </c>
      <c r="F2272" s="1" t="s">
        <v>19157</v>
      </c>
      <c r="G2272" s="1">
        <v>2230794</v>
      </c>
      <c r="H2272" s="1" t="s">
        <v>19158</v>
      </c>
      <c r="I2272" s="2">
        <v>45054</v>
      </c>
      <c r="J2272" s="15" t="str">
        <f>MID(Tabla1[[#This Row],[HORA]],1,5)</f>
        <v>13:24</v>
      </c>
      <c r="K2272" s="16">
        <f>IF(Tabla1[[#This Row],[FECHA]]=I2273,IF(J2273-J2272&gt;0,(J2273-J2272)*1440,0),0)</f>
        <v>0.99999999999999645</v>
      </c>
      <c r="L2272" s="14">
        <f t="shared" si="2"/>
        <v>6.3200000000000012</v>
      </c>
      <c r="M2272" s="13" t="s">
        <v>55844</v>
      </c>
      <c r="N2272" s="1" t="s">
        <v>19159</v>
      </c>
      <c r="O2272" s="1">
        <v>10</v>
      </c>
      <c r="P2272" s="1" t="s">
        <v>27</v>
      </c>
      <c r="Q2272" s="4" t="s">
        <v>21</v>
      </c>
    </row>
    <row r="2273" spans="1:17" ht="22.5" x14ac:dyDescent="0.25">
      <c r="A2273" s="3">
        <v>1310</v>
      </c>
      <c r="B2273" s="1" t="s">
        <v>3714</v>
      </c>
      <c r="C2273" s="1" t="s">
        <v>15</v>
      </c>
      <c r="D2273" s="1" t="s">
        <v>40</v>
      </c>
      <c r="E2273" s="1">
        <v>40017457</v>
      </c>
      <c r="F2273" s="1" t="s">
        <v>3715</v>
      </c>
      <c r="G2273" s="1">
        <v>40017457</v>
      </c>
      <c r="H2273" s="1" t="s">
        <v>3715</v>
      </c>
      <c r="I2273" s="2">
        <v>45054</v>
      </c>
      <c r="J2273" s="15" t="str">
        <f>MID(Tabla1[[#This Row],[HORA]],1,5)</f>
        <v>13:25</v>
      </c>
      <c r="K2273" s="16">
        <f>IF(Tabla1[[#This Row],[FECHA]]=I2274,IF(J2274-J2273&gt;0,(J2274-J2273)*1440,0),0)</f>
        <v>2.9999999999999893</v>
      </c>
      <c r="L2273" s="14">
        <f t="shared" si="2"/>
        <v>7.330000000000001</v>
      </c>
      <c r="M2273" s="13" t="s">
        <v>55941</v>
      </c>
      <c r="N2273" s="1" t="s">
        <v>3716</v>
      </c>
      <c r="O2273" s="1">
        <v>15</v>
      </c>
      <c r="P2273" s="1" t="s">
        <v>300</v>
      </c>
      <c r="Q2273" s="4" t="s">
        <v>21</v>
      </c>
    </row>
    <row r="2274" spans="1:17" ht="22.5" x14ac:dyDescent="0.25">
      <c r="A2274" s="3">
        <v>16814</v>
      </c>
      <c r="B2274" s="1" t="s">
        <v>50880</v>
      </c>
      <c r="C2274" s="1" t="s">
        <v>15</v>
      </c>
      <c r="D2274" s="1" t="s">
        <v>40</v>
      </c>
      <c r="E2274" s="1">
        <v>20517668657</v>
      </c>
      <c r="F2274" s="1" t="s">
        <v>47889</v>
      </c>
      <c r="G2274" s="1">
        <v>76196853</v>
      </c>
      <c r="H2274" s="1" t="s">
        <v>49243</v>
      </c>
      <c r="I2274" s="2">
        <v>45054</v>
      </c>
      <c r="J2274" s="15" t="str">
        <f>MID(Tabla1[[#This Row],[HORA]],1,5)</f>
        <v>13:28</v>
      </c>
      <c r="K2274" s="16">
        <f>IF(Tabla1[[#This Row],[FECHA]]=I2275,IF(J2275-J2274&gt;0,(J2275-J2274)*1440,0),0)</f>
        <v>1.9999999999999929</v>
      </c>
      <c r="L2274" s="14">
        <f t="shared" si="2"/>
        <v>8.6999999999999993</v>
      </c>
      <c r="M2274" s="13" t="s">
        <v>55943</v>
      </c>
      <c r="N2274" s="1" t="s">
        <v>50881</v>
      </c>
      <c r="O2274" s="1">
        <v>10</v>
      </c>
      <c r="P2274" s="1" t="s">
        <v>27</v>
      </c>
      <c r="Q2274" s="4" t="s">
        <v>21</v>
      </c>
    </row>
    <row r="2275" spans="1:17" ht="22.5" x14ac:dyDescent="0.25">
      <c r="A2275" s="3">
        <v>6118</v>
      </c>
      <c r="B2275" s="1" t="s">
        <v>19160</v>
      </c>
      <c r="C2275" s="1" t="s">
        <v>15</v>
      </c>
      <c r="D2275" s="1" t="s">
        <v>228</v>
      </c>
      <c r="E2275" s="1">
        <v>44874507</v>
      </c>
      <c r="F2275" s="1" t="s">
        <v>15728</v>
      </c>
      <c r="G2275" s="1">
        <v>40934074</v>
      </c>
      <c r="H2275" s="1" t="s">
        <v>19161</v>
      </c>
      <c r="I2275" s="2">
        <v>45054</v>
      </c>
      <c r="J2275" s="15" t="str">
        <f>MID(Tabla1[[#This Row],[HORA]],1,5)</f>
        <v>13:30</v>
      </c>
      <c r="K2275" s="16">
        <f>IF(Tabla1[[#This Row],[FECHA]]=I2276,IF(J2276-J2275&gt;0,(J2276-J2275)*1440,0),0)</f>
        <v>2.9999999999999893</v>
      </c>
      <c r="L2275" s="14">
        <f t="shared" si="2"/>
        <v>8.4499999999999993</v>
      </c>
      <c r="M2275" s="13" t="s">
        <v>55945</v>
      </c>
      <c r="N2275" s="1" t="s">
        <v>19162</v>
      </c>
      <c r="O2275" s="1">
        <v>10</v>
      </c>
      <c r="P2275" s="1" t="s">
        <v>27</v>
      </c>
      <c r="Q2275" s="4" t="s">
        <v>21</v>
      </c>
    </row>
    <row r="2276" spans="1:17" ht="22.5" x14ac:dyDescent="0.25">
      <c r="A2276" s="3">
        <v>6119</v>
      </c>
      <c r="B2276" s="1" t="s">
        <v>19163</v>
      </c>
      <c r="C2276" s="1" t="s">
        <v>15</v>
      </c>
      <c r="D2276" s="1" t="s">
        <v>40</v>
      </c>
      <c r="E2276" s="1">
        <v>3501698</v>
      </c>
      <c r="F2276" s="1" t="s">
        <v>19164</v>
      </c>
      <c r="G2276" s="1">
        <v>3501698</v>
      </c>
      <c r="H2276" s="1" t="s">
        <v>19164</v>
      </c>
      <c r="I2276" s="2">
        <v>45054</v>
      </c>
      <c r="J2276" s="15" t="str">
        <f>MID(Tabla1[[#This Row],[HORA]],1,5)</f>
        <v>13:33</v>
      </c>
      <c r="K2276" s="16">
        <f>IF(Tabla1[[#This Row],[FECHA]]=I2277,IF(J2277-J2276&gt;0,(J2277-J2276)*1440,0),0)</f>
        <v>0.99999999999999645</v>
      </c>
      <c r="L2276" s="14">
        <f t="shared" si="2"/>
        <v>11.39</v>
      </c>
      <c r="M2276" s="13" t="s">
        <v>55847</v>
      </c>
      <c r="N2276" s="1" t="s">
        <v>8389</v>
      </c>
      <c r="O2276" s="1">
        <v>20</v>
      </c>
      <c r="P2276" s="1" t="s">
        <v>27</v>
      </c>
      <c r="Q2276" s="4" t="s">
        <v>21</v>
      </c>
    </row>
    <row r="2277" spans="1:17" ht="22.5" x14ac:dyDescent="0.25">
      <c r="A2277" s="3">
        <v>16815</v>
      </c>
      <c r="B2277" s="1" t="s">
        <v>50882</v>
      </c>
      <c r="C2277" s="1" t="s">
        <v>15</v>
      </c>
      <c r="D2277" s="1" t="s">
        <v>40</v>
      </c>
      <c r="E2277" s="1">
        <v>20606544937</v>
      </c>
      <c r="F2277" s="1" t="s">
        <v>50883</v>
      </c>
      <c r="G2277" s="1">
        <v>30842272</v>
      </c>
      <c r="H2277" s="1" t="s">
        <v>50884</v>
      </c>
      <c r="I2277" s="2">
        <v>45054</v>
      </c>
      <c r="J2277" s="15" t="str">
        <f>MID(Tabla1[[#This Row],[HORA]],1,5)</f>
        <v>13:34</v>
      </c>
      <c r="K2277" s="16">
        <f>IF(Tabla1[[#This Row],[FECHA]]=I2278,IF(J2278-J2277&gt;0,(J2278-J2277)*1440,0),0)</f>
        <v>1.9999999999999929</v>
      </c>
      <c r="L2277" s="14">
        <f t="shared" si="2"/>
        <v>8.5399999999999991</v>
      </c>
      <c r="M2277" s="13" t="s">
        <v>55947</v>
      </c>
      <c r="N2277" s="1" t="s">
        <v>50885</v>
      </c>
      <c r="O2277" s="1">
        <v>70</v>
      </c>
      <c r="P2277" s="1" t="s">
        <v>27</v>
      </c>
      <c r="Q2277" s="4" t="s">
        <v>21</v>
      </c>
    </row>
    <row r="2278" spans="1:17" ht="22.5" x14ac:dyDescent="0.25">
      <c r="A2278" s="3">
        <v>1311</v>
      </c>
      <c r="B2278" s="1" t="s">
        <v>3717</v>
      </c>
      <c r="C2278" s="1" t="s">
        <v>15</v>
      </c>
      <c r="D2278" s="1" t="s">
        <v>82</v>
      </c>
      <c r="E2278" s="1">
        <v>43256203</v>
      </c>
      <c r="F2278" s="1" t="s">
        <v>3718</v>
      </c>
      <c r="G2278" s="1">
        <v>2230797</v>
      </c>
      <c r="H2278" s="1" t="s">
        <v>3719</v>
      </c>
      <c r="I2278" s="2">
        <v>45054</v>
      </c>
      <c r="J2278" s="15" t="str">
        <f>MID(Tabla1[[#This Row],[HORA]],1,5)</f>
        <v>13:36</v>
      </c>
      <c r="K2278" s="16">
        <f>IF(Tabla1[[#This Row],[FECHA]]=I2279,IF(J2279-J2278&gt;0,(J2279-J2278)*1440,0),0)</f>
        <v>0.99999999999999645</v>
      </c>
      <c r="L2278" s="14">
        <f t="shared" si="2"/>
        <v>9.32</v>
      </c>
      <c r="M2278" s="13" t="s">
        <v>55949</v>
      </c>
      <c r="N2278" s="1" t="s">
        <v>3720</v>
      </c>
      <c r="O2278" s="1">
        <v>30</v>
      </c>
      <c r="P2278" s="1" t="s">
        <v>300</v>
      </c>
      <c r="Q2278" s="4" t="s">
        <v>21</v>
      </c>
    </row>
    <row r="2279" spans="1:17" ht="22.5" x14ac:dyDescent="0.25">
      <c r="A2279" s="3">
        <v>699</v>
      </c>
      <c r="B2279" s="1" t="s">
        <v>1595</v>
      </c>
      <c r="C2279" s="1" t="s">
        <v>15</v>
      </c>
      <c r="D2279" s="1" t="s">
        <v>30</v>
      </c>
      <c r="E2279" s="1">
        <v>16421143</v>
      </c>
      <c r="F2279" s="1" t="s">
        <v>135</v>
      </c>
      <c r="G2279" s="1">
        <v>2230800</v>
      </c>
      <c r="H2279" s="1" t="s">
        <v>1070</v>
      </c>
      <c r="I2279" s="2">
        <v>45054</v>
      </c>
      <c r="J2279" s="15" t="str">
        <f>MID(Tabla1[[#This Row],[HORA]],1,5)</f>
        <v>13:37</v>
      </c>
      <c r="K2279" s="16">
        <f>IF(Tabla1[[#This Row],[FECHA]]=I2280,IF(J2280-J2279&gt;0,(J2280-J2279)*1440,0),0)</f>
        <v>0</v>
      </c>
      <c r="L2279" s="14">
        <f t="shared" si="2"/>
        <v>11.690000000000001</v>
      </c>
      <c r="M2279" s="13" t="s">
        <v>55848</v>
      </c>
      <c r="N2279" s="1" t="s">
        <v>1596</v>
      </c>
      <c r="O2279" s="1">
        <v>0</v>
      </c>
      <c r="P2279" s="1" t="s">
        <v>300</v>
      </c>
      <c r="Q2279" s="4" t="s">
        <v>21</v>
      </c>
    </row>
    <row r="2280" spans="1:17" ht="22.5" x14ac:dyDescent="0.25">
      <c r="A2280" s="3">
        <v>6120</v>
      </c>
      <c r="B2280" s="1" t="s">
        <v>19165</v>
      </c>
      <c r="C2280" s="1" t="s">
        <v>15</v>
      </c>
      <c r="D2280" s="1" t="s">
        <v>33</v>
      </c>
      <c r="E2280" s="1">
        <v>26629351</v>
      </c>
      <c r="F2280" s="1" t="s">
        <v>19166</v>
      </c>
      <c r="G2280" s="1">
        <v>2230798</v>
      </c>
      <c r="H2280" s="1" t="s">
        <v>19167</v>
      </c>
      <c r="I2280" s="2">
        <v>45054</v>
      </c>
      <c r="J2280" s="15" t="str">
        <f>MID(Tabla1[[#This Row],[HORA]],1,5)</f>
        <v>13:37</v>
      </c>
      <c r="K2280" s="16">
        <f>IF(Tabla1[[#This Row],[FECHA]]=I2281,IF(J2281-J2280&gt;0,(J2281-J2280)*1440,0),0)</f>
        <v>2.9999999999999893</v>
      </c>
      <c r="L2280" s="14">
        <f t="shared" si="2"/>
        <v>10.379999999999999</v>
      </c>
      <c r="M2280" s="13" t="s">
        <v>55848</v>
      </c>
      <c r="N2280" s="1" t="s">
        <v>8473</v>
      </c>
      <c r="O2280" s="1">
        <v>10</v>
      </c>
      <c r="P2280" s="1" t="s">
        <v>27</v>
      </c>
      <c r="Q2280" s="4" t="s">
        <v>21</v>
      </c>
    </row>
    <row r="2281" spans="1:17" ht="22.5" x14ac:dyDescent="0.25">
      <c r="A2281" s="3">
        <v>6121</v>
      </c>
      <c r="B2281" s="1" t="s">
        <v>19168</v>
      </c>
      <c r="C2281" s="1" t="s">
        <v>15</v>
      </c>
      <c r="D2281" s="1" t="s">
        <v>33</v>
      </c>
      <c r="E2281" s="1">
        <v>44688637</v>
      </c>
      <c r="F2281" s="1" t="s">
        <v>16089</v>
      </c>
      <c r="G2281" s="1">
        <v>47398340</v>
      </c>
      <c r="H2281" s="1" t="s">
        <v>19169</v>
      </c>
      <c r="I2281" s="2">
        <v>45054</v>
      </c>
      <c r="J2281" s="15" t="str">
        <f>MID(Tabla1[[#This Row],[HORA]],1,5)</f>
        <v>13:40</v>
      </c>
      <c r="K2281" s="16">
        <f>IF(Tabla1[[#This Row],[FECHA]]=I2282,IF(J2282-J2281&gt;0,(J2282-J2281)*1440,0),0)</f>
        <v>6.0000000000001386</v>
      </c>
      <c r="L2281" s="14">
        <f t="shared" si="2"/>
        <v>8.98</v>
      </c>
      <c r="M2281" s="13" t="s">
        <v>55849</v>
      </c>
      <c r="N2281" s="1" t="s">
        <v>19170</v>
      </c>
      <c r="O2281" s="1">
        <v>40</v>
      </c>
      <c r="P2281" s="1" t="s">
        <v>27</v>
      </c>
      <c r="Q2281" s="4" t="s">
        <v>21</v>
      </c>
    </row>
    <row r="2282" spans="1:17" ht="22.5" x14ac:dyDescent="0.25">
      <c r="A2282" s="3">
        <v>1312</v>
      </c>
      <c r="B2282" s="1" t="s">
        <v>3721</v>
      </c>
      <c r="C2282" s="1" t="s">
        <v>15</v>
      </c>
      <c r="D2282" s="1" t="s">
        <v>23</v>
      </c>
      <c r="E2282" s="1">
        <v>27661603</v>
      </c>
      <c r="F2282" s="1" t="s">
        <v>3722</v>
      </c>
      <c r="G2282" s="1">
        <v>2230802</v>
      </c>
      <c r="H2282" s="1" t="s">
        <v>3723</v>
      </c>
      <c r="I2282" s="2">
        <v>45054</v>
      </c>
      <c r="J2282" s="15" t="str">
        <f>MID(Tabla1[[#This Row],[HORA]],1,5)</f>
        <v>13:46</v>
      </c>
      <c r="K2282" s="16">
        <f>IF(Tabla1[[#This Row],[FECHA]]=I2283,IF(J2283-J2282&gt;0,(J2283-J2282)*1440,0),0)</f>
        <v>1.9999999999999929</v>
      </c>
      <c r="L2282" s="14">
        <f t="shared" si="2"/>
        <v>6.72</v>
      </c>
      <c r="M2282" s="13" t="s">
        <v>55957</v>
      </c>
      <c r="N2282" s="1" t="s">
        <v>3724</v>
      </c>
      <c r="O2282" s="1">
        <v>13</v>
      </c>
      <c r="P2282" s="1" t="s">
        <v>300</v>
      </c>
      <c r="Q2282" s="4" t="s">
        <v>21</v>
      </c>
    </row>
    <row r="2283" spans="1:17" ht="22.5" x14ac:dyDescent="0.25">
      <c r="A2283" s="3">
        <v>1313</v>
      </c>
      <c r="B2283" s="1" t="s">
        <v>3725</v>
      </c>
      <c r="C2283" s="1" t="s">
        <v>15</v>
      </c>
      <c r="D2283" s="1" t="s">
        <v>33</v>
      </c>
      <c r="E2283" s="1">
        <v>41807858</v>
      </c>
      <c r="F2283" s="1" t="s">
        <v>3726</v>
      </c>
      <c r="G2283" s="1">
        <v>41480181</v>
      </c>
      <c r="H2283" s="1" t="s">
        <v>3727</v>
      </c>
      <c r="I2283" s="2">
        <v>45054</v>
      </c>
      <c r="J2283" s="15" t="str">
        <f>MID(Tabla1[[#This Row],[HORA]],1,5)</f>
        <v>13:48</v>
      </c>
      <c r="K2283" s="16">
        <f>IF(Tabla1[[#This Row],[FECHA]]=I2284,IF(J2284-J2283&gt;0,(J2284-J2283)*1440,0),0)</f>
        <v>1.9999999999999929</v>
      </c>
      <c r="L2283" s="14">
        <f>L2200-2.46</f>
        <v>9.2399999999999984</v>
      </c>
      <c r="M2283" s="13" t="s">
        <v>55959</v>
      </c>
      <c r="N2283" s="1" t="s">
        <v>3728</v>
      </c>
      <c r="O2283" s="1">
        <v>15</v>
      </c>
      <c r="P2283" s="1" t="s">
        <v>300</v>
      </c>
      <c r="Q2283" s="4" t="s">
        <v>21</v>
      </c>
    </row>
    <row r="2284" spans="1:17" ht="22.5" x14ac:dyDescent="0.25">
      <c r="A2284" s="3">
        <v>15783</v>
      </c>
      <c r="B2284" s="1" t="s">
        <v>48021</v>
      </c>
      <c r="C2284" s="1" t="s">
        <v>15</v>
      </c>
      <c r="D2284" s="1" t="s">
        <v>33</v>
      </c>
      <c r="E2284" s="1">
        <v>20103495084</v>
      </c>
      <c r="F2284" s="1" t="s">
        <v>48022</v>
      </c>
      <c r="G2284" s="1">
        <v>3504497</v>
      </c>
      <c r="H2284" s="1" t="s">
        <v>48023</v>
      </c>
      <c r="I2284" s="2">
        <v>45054</v>
      </c>
      <c r="J2284" s="15" t="str">
        <f>MID(Tabla1[[#This Row],[HORA]],1,5)</f>
        <v>13:50</v>
      </c>
      <c r="K2284" s="16">
        <f>IF(Tabla1[[#This Row],[FECHA]]=I2285,IF(J2285-J2284&gt;0,(J2285-J2284)*1440,0),0)</f>
        <v>8.9999999999998082</v>
      </c>
      <c r="L2284" s="14">
        <f>L2201-2.46</f>
        <v>8.27</v>
      </c>
      <c r="M2284" s="13" t="s">
        <v>55961</v>
      </c>
      <c r="N2284" s="1" t="s">
        <v>48024</v>
      </c>
      <c r="O2284" s="1">
        <v>70</v>
      </c>
      <c r="P2284" s="1" t="s">
        <v>300</v>
      </c>
      <c r="Q2284" s="4" t="s">
        <v>21</v>
      </c>
    </row>
    <row r="2285" spans="1:17" ht="22.5" x14ac:dyDescent="0.25">
      <c r="A2285" s="3">
        <v>6122</v>
      </c>
      <c r="B2285" s="1" t="s">
        <v>19171</v>
      </c>
      <c r="C2285" s="1" t="s">
        <v>15</v>
      </c>
      <c r="D2285" s="1" t="s">
        <v>228</v>
      </c>
      <c r="E2285" s="1">
        <v>74806108</v>
      </c>
      <c r="F2285" s="1" t="s">
        <v>19172</v>
      </c>
      <c r="G2285" s="1">
        <v>47196974</v>
      </c>
      <c r="H2285" s="1" t="s">
        <v>19173</v>
      </c>
      <c r="I2285" s="2">
        <v>45054</v>
      </c>
      <c r="J2285" s="15" t="str">
        <f>MID(Tabla1[[#This Row],[HORA]],1,5)</f>
        <v>13:59</v>
      </c>
      <c r="K2285" s="16">
        <f>IF(Tabla1[[#This Row],[FECHA]]=I2286,IF(J2286-J2285&gt;0,(J2286-J2285)*1440,0),0)</f>
        <v>4.0000000000001457</v>
      </c>
      <c r="L2285" s="14">
        <f t="shared" ref="L2285:L2308" si="3">L2202-2.46</f>
        <v>7.38</v>
      </c>
      <c r="M2285" s="13" t="s">
        <v>55970</v>
      </c>
      <c r="N2285" s="1" t="s">
        <v>19174</v>
      </c>
      <c r="O2285" s="1">
        <v>40</v>
      </c>
      <c r="P2285" s="1" t="s">
        <v>20</v>
      </c>
      <c r="Q2285" s="4" t="s">
        <v>21</v>
      </c>
    </row>
    <row r="2286" spans="1:17" ht="22.5" x14ac:dyDescent="0.25">
      <c r="A2286" s="3">
        <v>6123</v>
      </c>
      <c r="B2286" s="1" t="s">
        <v>19175</v>
      </c>
      <c r="C2286" s="1" t="s">
        <v>15</v>
      </c>
      <c r="D2286" s="1" t="s">
        <v>77</v>
      </c>
      <c r="E2286" s="1">
        <v>16464867</v>
      </c>
      <c r="F2286" s="1" t="s">
        <v>19176</v>
      </c>
      <c r="G2286" s="1">
        <v>2230810</v>
      </c>
      <c r="H2286" s="1" t="s">
        <v>19177</v>
      </c>
      <c r="I2286" s="2">
        <v>45054</v>
      </c>
      <c r="J2286" s="15" t="str">
        <f>MID(Tabla1[[#This Row],[HORA]],1,5)</f>
        <v>14:03</v>
      </c>
      <c r="K2286" s="16">
        <f>IF(Tabla1[[#This Row],[FECHA]]=I2287,IF(J2287-J2286&gt;0,(J2287-J2286)*1440,0),0)</f>
        <v>4.9999999999999822</v>
      </c>
      <c r="L2286" s="14">
        <f t="shared" si="3"/>
        <v>7.4200000000000008</v>
      </c>
      <c r="M2286" s="13" t="s">
        <v>55974</v>
      </c>
      <c r="N2286" s="1" t="s">
        <v>19178</v>
      </c>
      <c r="O2286" s="1">
        <v>30</v>
      </c>
      <c r="P2286" s="1" t="s">
        <v>20</v>
      </c>
      <c r="Q2286" s="4" t="s">
        <v>21</v>
      </c>
    </row>
    <row r="2287" spans="1:17" ht="22.5" x14ac:dyDescent="0.25">
      <c r="A2287" s="3">
        <v>12669</v>
      </c>
      <c r="B2287" s="1" t="s">
        <v>39022</v>
      </c>
      <c r="C2287" s="1" t="s">
        <v>15</v>
      </c>
      <c r="D2287" s="1" t="s">
        <v>40</v>
      </c>
      <c r="E2287" s="1">
        <v>47257443</v>
      </c>
      <c r="F2287" s="1" t="s">
        <v>19635</v>
      </c>
      <c r="G2287" s="1">
        <v>2230812</v>
      </c>
      <c r="H2287" s="1" t="s">
        <v>39023</v>
      </c>
      <c r="I2287" s="2">
        <v>45054</v>
      </c>
      <c r="J2287" s="15" t="str">
        <f>MID(Tabla1[[#This Row],[HORA]],1,5)</f>
        <v>14:08</v>
      </c>
      <c r="K2287" s="16">
        <f>IF(Tabla1[[#This Row],[FECHA]]=I2288,IF(J2288-J2287&gt;0,(J2288-J2287)*1440,0),0)</f>
        <v>0</v>
      </c>
      <c r="L2287" s="14">
        <f t="shared" si="3"/>
        <v>12.3</v>
      </c>
      <c r="M2287" s="13" t="s">
        <v>55979</v>
      </c>
      <c r="N2287" s="1" t="s">
        <v>39024</v>
      </c>
      <c r="O2287" s="1">
        <v>10</v>
      </c>
      <c r="P2287" s="1" t="s">
        <v>376</v>
      </c>
      <c r="Q2287" s="4" t="s">
        <v>21</v>
      </c>
    </row>
    <row r="2288" spans="1:17" ht="22.5" x14ac:dyDescent="0.25">
      <c r="A2288" s="3">
        <v>16816</v>
      </c>
      <c r="B2288" s="1" t="s">
        <v>50886</v>
      </c>
      <c r="C2288" s="1" t="s">
        <v>15</v>
      </c>
      <c r="D2288" s="1" t="s">
        <v>40</v>
      </c>
      <c r="E2288" s="1">
        <v>10061816173</v>
      </c>
      <c r="F2288" s="1" t="s">
        <v>50887</v>
      </c>
      <c r="G2288" s="1">
        <v>2230813</v>
      </c>
      <c r="H2288" s="1" t="s">
        <v>50888</v>
      </c>
      <c r="I2288" s="2">
        <v>45054</v>
      </c>
      <c r="J2288" s="15" t="str">
        <f>MID(Tabla1[[#This Row],[HORA]],1,5)</f>
        <v>14:08</v>
      </c>
      <c r="K2288" s="16">
        <f>IF(Tabla1[[#This Row],[FECHA]]=I2289,IF(J2289-J2288&gt;0,(J2289-J2288)*1440,0),0)</f>
        <v>1.9999999999999929</v>
      </c>
      <c r="L2288" s="14">
        <f t="shared" si="3"/>
        <v>6.28</v>
      </c>
      <c r="M2288" s="13" t="s">
        <v>55979</v>
      </c>
      <c r="N2288" s="1" t="s">
        <v>50889</v>
      </c>
      <c r="O2288" s="1">
        <v>40</v>
      </c>
      <c r="P2288" s="1" t="s">
        <v>20</v>
      </c>
      <c r="Q2288" s="4" t="s">
        <v>21</v>
      </c>
    </row>
    <row r="2289" spans="1:17" ht="22.5" x14ac:dyDescent="0.25">
      <c r="A2289" s="3">
        <v>6124</v>
      </c>
      <c r="B2289" s="1" t="s">
        <v>19179</v>
      </c>
      <c r="C2289" s="1" t="s">
        <v>15</v>
      </c>
      <c r="D2289" s="1" t="s">
        <v>77</v>
      </c>
      <c r="E2289" s="1">
        <v>40256787</v>
      </c>
      <c r="F2289" s="1" t="s">
        <v>19180</v>
      </c>
      <c r="G2289" s="1">
        <v>2230814</v>
      </c>
      <c r="H2289" s="1" t="s">
        <v>19181</v>
      </c>
      <c r="I2289" s="2">
        <v>45054</v>
      </c>
      <c r="J2289" s="15" t="str">
        <f>MID(Tabla1[[#This Row],[HORA]],1,5)</f>
        <v>14:10</v>
      </c>
      <c r="K2289" s="16">
        <f>IF(Tabla1[[#This Row],[FECHA]]=I2290,IF(J2290-J2289&gt;0,(J2290-J2289)*1440,0),0)</f>
        <v>0.99999999999999645</v>
      </c>
      <c r="L2289" s="14">
        <f t="shared" si="3"/>
        <v>7.580000000000001</v>
      </c>
      <c r="M2289" s="13" t="s">
        <v>55850</v>
      </c>
      <c r="N2289" s="1" t="s">
        <v>19182</v>
      </c>
      <c r="O2289" s="1">
        <v>25</v>
      </c>
      <c r="P2289" s="1" t="s">
        <v>20</v>
      </c>
      <c r="Q2289" s="4" t="s">
        <v>21</v>
      </c>
    </row>
    <row r="2290" spans="1:17" ht="22.5" x14ac:dyDescent="0.25">
      <c r="A2290" s="3">
        <v>12670</v>
      </c>
      <c r="B2290" s="1" t="s">
        <v>39025</v>
      </c>
      <c r="C2290" s="1" t="s">
        <v>15</v>
      </c>
      <c r="D2290" s="1" t="s">
        <v>40</v>
      </c>
      <c r="E2290" s="1">
        <v>40369759</v>
      </c>
      <c r="F2290" s="1" t="s">
        <v>11383</v>
      </c>
      <c r="G2290" s="1">
        <v>41108371</v>
      </c>
      <c r="H2290" s="1" t="s">
        <v>11384</v>
      </c>
      <c r="I2290" s="2">
        <v>45054</v>
      </c>
      <c r="J2290" s="15" t="str">
        <f>MID(Tabla1[[#This Row],[HORA]],1,5)</f>
        <v>14:11</v>
      </c>
      <c r="K2290" s="16">
        <f>IF(Tabla1[[#This Row],[FECHA]]=I2291,IF(J2291-J2290&gt;0,(J2291-J2290)*1440,0),0)</f>
        <v>5.9999999999999787</v>
      </c>
      <c r="L2290" s="14">
        <f t="shared" si="3"/>
        <v>6.4800000000000013</v>
      </c>
      <c r="M2290" s="13" t="s">
        <v>55981</v>
      </c>
      <c r="N2290" s="1" t="s">
        <v>39026</v>
      </c>
      <c r="O2290" s="1">
        <v>15</v>
      </c>
      <c r="P2290" s="1" t="s">
        <v>376</v>
      </c>
      <c r="Q2290" s="4" t="s">
        <v>21</v>
      </c>
    </row>
    <row r="2291" spans="1:17" ht="22.5" x14ac:dyDescent="0.25">
      <c r="A2291" s="3">
        <v>15784</v>
      </c>
      <c r="B2291" s="1" t="s">
        <v>48025</v>
      </c>
      <c r="C2291" s="1" t="s">
        <v>15</v>
      </c>
      <c r="D2291" s="1" t="s">
        <v>40</v>
      </c>
      <c r="E2291" s="1">
        <v>20501622819</v>
      </c>
      <c r="F2291" s="1" t="s">
        <v>48026</v>
      </c>
      <c r="G2291" s="1">
        <v>80662739</v>
      </c>
      <c r="H2291" s="1" t="s">
        <v>48027</v>
      </c>
      <c r="I2291" s="2">
        <v>45054</v>
      </c>
      <c r="J2291" s="15" t="str">
        <f>MID(Tabla1[[#This Row],[HORA]],1,5)</f>
        <v>14:17</v>
      </c>
      <c r="K2291" s="16">
        <f>IF(Tabla1[[#This Row],[FECHA]]=I2292,IF(J2292-J2291&gt;0,(J2292-J2291)*1440,0),0)</f>
        <v>0</v>
      </c>
      <c r="L2291" s="14">
        <f t="shared" si="3"/>
        <v>7.6800000000000006</v>
      </c>
      <c r="M2291" s="13" t="s">
        <v>55853</v>
      </c>
      <c r="N2291" s="1" t="s">
        <v>48028</v>
      </c>
      <c r="O2291" s="1">
        <v>51.43</v>
      </c>
      <c r="P2291" s="1" t="s">
        <v>818</v>
      </c>
      <c r="Q2291" s="4" t="s">
        <v>21</v>
      </c>
    </row>
    <row r="2292" spans="1:17" ht="22.5" x14ac:dyDescent="0.25">
      <c r="A2292" s="3">
        <v>15785</v>
      </c>
      <c r="B2292" s="1" t="s">
        <v>48025</v>
      </c>
      <c r="C2292" s="1" t="s">
        <v>15</v>
      </c>
      <c r="D2292" s="1" t="s">
        <v>40</v>
      </c>
      <c r="E2292" s="1">
        <v>20501622819</v>
      </c>
      <c r="F2292" s="1" t="s">
        <v>48026</v>
      </c>
      <c r="G2292" s="1">
        <v>80662739</v>
      </c>
      <c r="H2292" s="1" t="s">
        <v>48027</v>
      </c>
      <c r="I2292" s="2">
        <v>45054</v>
      </c>
      <c r="J2292" s="15" t="str">
        <f>MID(Tabla1[[#This Row],[HORA]],1,5)</f>
        <v>14:17</v>
      </c>
      <c r="K2292" s="16">
        <f>IF(Tabla1[[#This Row],[FECHA]]=I2293,IF(J2293-J2292&gt;0,(J2293-J2292)*1440,0),0)</f>
        <v>0</v>
      </c>
      <c r="L2292" s="14">
        <f t="shared" si="3"/>
        <v>9.18</v>
      </c>
      <c r="M2292" s="13" t="s">
        <v>55853</v>
      </c>
      <c r="N2292" s="1" t="s">
        <v>24396</v>
      </c>
      <c r="O2292" s="1">
        <v>17.14</v>
      </c>
      <c r="P2292" s="1" t="s">
        <v>818</v>
      </c>
      <c r="Q2292" s="4" t="s">
        <v>21</v>
      </c>
    </row>
    <row r="2293" spans="1:17" ht="22.5" x14ac:dyDescent="0.25">
      <c r="A2293" s="3">
        <v>15786</v>
      </c>
      <c r="B2293" s="1" t="s">
        <v>48025</v>
      </c>
      <c r="C2293" s="1" t="s">
        <v>15</v>
      </c>
      <c r="D2293" s="1" t="s">
        <v>40</v>
      </c>
      <c r="E2293" s="1">
        <v>20501622819</v>
      </c>
      <c r="F2293" s="1" t="s">
        <v>48026</v>
      </c>
      <c r="G2293" s="1">
        <v>80662739</v>
      </c>
      <c r="H2293" s="1" t="s">
        <v>48027</v>
      </c>
      <c r="I2293" s="2">
        <v>45054</v>
      </c>
      <c r="J2293" s="15" t="str">
        <f>MID(Tabla1[[#This Row],[HORA]],1,5)</f>
        <v>14:17</v>
      </c>
      <c r="K2293" s="16">
        <f>IF(Tabla1[[#This Row],[FECHA]]=I2294,IF(J2294-J2293&gt;0,(J2294-J2293)*1440,0),0)</f>
        <v>0</v>
      </c>
      <c r="L2293" s="14">
        <f t="shared" si="3"/>
        <v>6.53</v>
      </c>
      <c r="M2293" s="13" t="s">
        <v>55853</v>
      </c>
      <c r="N2293" s="1" t="s">
        <v>48029</v>
      </c>
      <c r="O2293" s="1">
        <v>34.29</v>
      </c>
      <c r="P2293" s="1" t="s">
        <v>818</v>
      </c>
      <c r="Q2293" s="4" t="s">
        <v>21</v>
      </c>
    </row>
    <row r="2294" spans="1:17" ht="22.5" x14ac:dyDescent="0.25">
      <c r="A2294" s="3">
        <v>15787</v>
      </c>
      <c r="B2294" s="1" t="s">
        <v>48025</v>
      </c>
      <c r="C2294" s="1" t="s">
        <v>15</v>
      </c>
      <c r="D2294" s="1" t="s">
        <v>40</v>
      </c>
      <c r="E2294" s="1">
        <v>20501622819</v>
      </c>
      <c r="F2294" s="1" t="s">
        <v>48026</v>
      </c>
      <c r="G2294" s="1">
        <v>80662739</v>
      </c>
      <c r="H2294" s="1" t="s">
        <v>48027</v>
      </c>
      <c r="I2294" s="2">
        <v>45054</v>
      </c>
      <c r="J2294" s="15" t="str">
        <f>MID(Tabla1[[#This Row],[HORA]],1,5)</f>
        <v>14:17</v>
      </c>
      <c r="K2294" s="16">
        <f>IF(Tabla1[[#This Row],[FECHA]]=I2295,IF(J2295-J2294&gt;0,(J2295-J2294)*1440,0),0)</f>
        <v>6.9999999999999751</v>
      </c>
      <c r="L2294" s="14">
        <f t="shared" si="3"/>
        <v>8.68</v>
      </c>
      <c r="M2294" s="13" t="s">
        <v>55853</v>
      </c>
      <c r="N2294" s="1" t="s">
        <v>48030</v>
      </c>
      <c r="O2294" s="1">
        <v>17.14</v>
      </c>
      <c r="P2294" s="1" t="s">
        <v>818</v>
      </c>
      <c r="Q2294" s="4" t="s">
        <v>21</v>
      </c>
    </row>
    <row r="2295" spans="1:17" ht="22.5" x14ac:dyDescent="0.25">
      <c r="A2295" s="3">
        <v>659</v>
      </c>
      <c r="B2295" s="1" t="s">
        <v>1490</v>
      </c>
      <c r="C2295" s="1" t="s">
        <v>15</v>
      </c>
      <c r="D2295" s="1" t="s">
        <v>93</v>
      </c>
      <c r="E2295" s="1">
        <v>2231192</v>
      </c>
      <c r="F2295" s="1" t="s">
        <v>1491</v>
      </c>
      <c r="G2295" s="1">
        <v>2231193</v>
      </c>
      <c r="H2295" s="1" t="s">
        <v>1492</v>
      </c>
      <c r="I2295" s="2">
        <v>45054</v>
      </c>
      <c r="J2295" s="15" t="str">
        <f>MID(Tabla1[[#This Row],[HORA]],1,5)</f>
        <v>14:24</v>
      </c>
      <c r="K2295" s="16">
        <f>IF(Tabla1[[#This Row],[FECHA]]=I2296,IF(J2296-J2295&gt;0,(J2296-J2295)*1440,0),0)</f>
        <v>0.99999999999999645</v>
      </c>
      <c r="L2295" s="14">
        <f t="shared" si="3"/>
        <v>10.379999999999999</v>
      </c>
      <c r="M2295" s="13" t="s">
        <v>55990</v>
      </c>
      <c r="N2295" s="1" t="s">
        <v>1493</v>
      </c>
      <c r="O2295" s="1">
        <v>0</v>
      </c>
      <c r="P2295" s="1" t="s">
        <v>376</v>
      </c>
      <c r="Q2295" s="4" t="s">
        <v>21</v>
      </c>
    </row>
    <row r="2296" spans="1:17" ht="22.5" x14ac:dyDescent="0.25">
      <c r="A2296" s="3">
        <v>12671</v>
      </c>
      <c r="B2296" s="1" t="s">
        <v>39027</v>
      </c>
      <c r="C2296" s="1" t="s">
        <v>15</v>
      </c>
      <c r="D2296" s="1" t="s">
        <v>40</v>
      </c>
      <c r="E2296" s="1">
        <v>16670331</v>
      </c>
      <c r="F2296" s="1" t="s">
        <v>39028</v>
      </c>
      <c r="G2296" s="1">
        <v>3319070</v>
      </c>
      <c r="H2296" s="1" t="s">
        <v>39029</v>
      </c>
      <c r="I2296" s="2">
        <v>45054</v>
      </c>
      <c r="J2296" s="15" t="str">
        <f>MID(Tabla1[[#This Row],[HORA]],1,5)</f>
        <v>14:25</v>
      </c>
      <c r="K2296" s="16">
        <f>IF(Tabla1[[#This Row],[FECHA]]=I2297,IF(J2297-J2296&gt;0,(J2297-J2296)*1440,0),0)</f>
        <v>2.9999999999999893</v>
      </c>
      <c r="L2296" s="14">
        <f t="shared" si="3"/>
        <v>7.54</v>
      </c>
      <c r="M2296" s="13" t="s">
        <v>55855</v>
      </c>
      <c r="N2296" s="1" t="s">
        <v>39030</v>
      </c>
      <c r="O2296" s="1">
        <v>15</v>
      </c>
      <c r="P2296" s="1" t="s">
        <v>376</v>
      </c>
      <c r="Q2296" s="4" t="s">
        <v>21</v>
      </c>
    </row>
    <row r="2297" spans="1:17" ht="22.5" x14ac:dyDescent="0.25">
      <c r="A2297" s="3">
        <v>12672</v>
      </c>
      <c r="B2297" s="1" t="s">
        <v>39031</v>
      </c>
      <c r="C2297" s="1" t="s">
        <v>15</v>
      </c>
      <c r="D2297" s="1" t="s">
        <v>40</v>
      </c>
      <c r="E2297" s="1">
        <v>16727417</v>
      </c>
      <c r="F2297" s="1" t="s">
        <v>5624</v>
      </c>
      <c r="G2297" s="1">
        <v>2230817</v>
      </c>
      <c r="H2297" s="1" t="s">
        <v>39032</v>
      </c>
      <c r="I2297" s="2">
        <v>45054</v>
      </c>
      <c r="J2297" s="15" t="str">
        <f>MID(Tabla1[[#This Row],[HORA]],1,5)</f>
        <v>14:28</v>
      </c>
      <c r="K2297" s="16">
        <f>IF(Tabla1[[#This Row],[FECHA]]=I2298,IF(J2298-J2297&gt;0,(J2298-J2297)*1440,0),0)</f>
        <v>1.9999999999999929</v>
      </c>
      <c r="L2297" s="14">
        <f t="shared" si="3"/>
        <v>8.48</v>
      </c>
      <c r="M2297" s="13" t="s">
        <v>55991</v>
      </c>
      <c r="N2297" s="1" t="s">
        <v>14232</v>
      </c>
      <c r="O2297" s="1">
        <v>10</v>
      </c>
      <c r="P2297" s="1" t="s">
        <v>376</v>
      </c>
      <c r="Q2297" s="4" t="s">
        <v>21</v>
      </c>
    </row>
    <row r="2298" spans="1:17" ht="22.5" x14ac:dyDescent="0.25">
      <c r="A2298" s="3">
        <v>662</v>
      </c>
      <c r="B2298" s="1" t="s">
        <v>1496</v>
      </c>
      <c r="C2298" s="1" t="s">
        <v>15</v>
      </c>
      <c r="D2298" s="1" t="s">
        <v>93</v>
      </c>
      <c r="E2298" s="1">
        <v>2231205</v>
      </c>
      <c r="F2298" s="1" t="s">
        <v>1497</v>
      </c>
      <c r="G2298" s="1">
        <v>2231206</v>
      </c>
      <c r="H2298" s="1" t="s">
        <v>1498</v>
      </c>
      <c r="I2298" s="2">
        <v>45054</v>
      </c>
      <c r="J2298" s="15" t="str">
        <f>MID(Tabla1[[#This Row],[HORA]],1,5)</f>
        <v>14:30</v>
      </c>
      <c r="K2298" s="16">
        <f>IF(Tabla1[[#This Row],[FECHA]]=I2299,IF(J2299-J2298&gt;0,(J2299-J2298)*1440,0),0)</f>
        <v>1.0000000000001563</v>
      </c>
      <c r="L2298" s="14">
        <f t="shared" si="3"/>
        <v>8.7199999999999989</v>
      </c>
      <c r="M2298" s="13" t="s">
        <v>55859</v>
      </c>
      <c r="N2298" s="1" t="s">
        <v>1499</v>
      </c>
      <c r="O2298" s="1">
        <v>0</v>
      </c>
      <c r="P2298" s="1" t="s">
        <v>376</v>
      </c>
      <c r="Q2298" s="4" t="s">
        <v>21</v>
      </c>
    </row>
    <row r="2299" spans="1:17" ht="22.5" x14ac:dyDescent="0.25">
      <c r="A2299" s="3">
        <v>6125</v>
      </c>
      <c r="B2299" s="1" t="s">
        <v>19183</v>
      </c>
      <c r="C2299" s="1" t="s">
        <v>15</v>
      </c>
      <c r="D2299" s="1" t="s">
        <v>161</v>
      </c>
      <c r="E2299" s="1">
        <v>16687506</v>
      </c>
      <c r="F2299" s="1" t="s">
        <v>19184</v>
      </c>
      <c r="G2299" s="1">
        <v>2230819</v>
      </c>
      <c r="H2299" s="1" t="s">
        <v>19185</v>
      </c>
      <c r="I2299" s="2">
        <v>45054</v>
      </c>
      <c r="J2299" s="15" t="str">
        <f>MID(Tabla1[[#This Row],[HORA]],1,5)</f>
        <v>14:31</v>
      </c>
      <c r="K2299" s="16">
        <f>IF(Tabla1[[#This Row],[FECHA]]=I2300,IF(J2300-J2299&gt;0,(J2300-J2299)*1440,0),0)</f>
        <v>2.9999999999998295</v>
      </c>
      <c r="L2299" s="14">
        <f t="shared" si="3"/>
        <v>6.3900000000000015</v>
      </c>
      <c r="M2299" s="13" t="s">
        <v>55992</v>
      </c>
      <c r="N2299" s="1" t="s">
        <v>19186</v>
      </c>
      <c r="O2299" s="1">
        <v>15</v>
      </c>
      <c r="P2299" s="1" t="s">
        <v>20</v>
      </c>
      <c r="Q2299" s="4" t="s">
        <v>21</v>
      </c>
    </row>
    <row r="2300" spans="1:17" ht="22.5" x14ac:dyDescent="0.25">
      <c r="A2300" s="3">
        <v>6126</v>
      </c>
      <c r="B2300" s="1" t="s">
        <v>19187</v>
      </c>
      <c r="C2300" s="1" t="s">
        <v>15</v>
      </c>
      <c r="D2300" s="1" t="s">
        <v>40</v>
      </c>
      <c r="E2300" s="1">
        <v>47273076</v>
      </c>
      <c r="F2300" s="1" t="s">
        <v>19188</v>
      </c>
      <c r="G2300" s="1">
        <v>2230822</v>
      </c>
      <c r="H2300" s="1" t="s">
        <v>19189</v>
      </c>
      <c r="I2300" s="2">
        <v>45054</v>
      </c>
      <c r="J2300" s="15" t="str">
        <f>MID(Tabla1[[#This Row],[HORA]],1,5)</f>
        <v>14:34</v>
      </c>
      <c r="K2300" s="16">
        <f>IF(Tabla1[[#This Row],[FECHA]]=I2301,IF(J2301-J2300&gt;0,(J2301-J2300)*1440,0),0)</f>
        <v>0</v>
      </c>
      <c r="L2300" s="14">
        <f t="shared" si="3"/>
        <v>7.63</v>
      </c>
      <c r="M2300" s="13" t="s">
        <v>55861</v>
      </c>
      <c r="N2300" s="1" t="s">
        <v>19190</v>
      </c>
      <c r="O2300" s="1">
        <v>15</v>
      </c>
      <c r="P2300" s="1" t="s">
        <v>20</v>
      </c>
      <c r="Q2300" s="4" t="s">
        <v>21</v>
      </c>
    </row>
    <row r="2301" spans="1:17" ht="22.5" x14ac:dyDescent="0.25">
      <c r="A2301" s="3">
        <v>12673</v>
      </c>
      <c r="B2301" s="1" t="s">
        <v>39033</v>
      </c>
      <c r="C2301" s="1" t="s">
        <v>15</v>
      </c>
      <c r="D2301" s="1" t="s">
        <v>33</v>
      </c>
      <c r="E2301" s="1">
        <v>16723541</v>
      </c>
      <c r="F2301" s="1" t="s">
        <v>39034</v>
      </c>
      <c r="G2301" s="1">
        <v>76978720</v>
      </c>
      <c r="H2301" s="1" t="s">
        <v>19334</v>
      </c>
      <c r="I2301" s="2">
        <v>45054</v>
      </c>
      <c r="J2301" s="15" t="str">
        <f>MID(Tabla1[[#This Row],[HORA]],1,5)</f>
        <v>14:34</v>
      </c>
      <c r="K2301" s="16">
        <f>IF(Tabla1[[#This Row],[FECHA]]=I2302,IF(J2302-J2301&gt;0,(J2302-J2301)*1440,0),0)</f>
        <v>3.0000000000001492</v>
      </c>
      <c r="L2301" s="14">
        <f t="shared" si="3"/>
        <v>5.08</v>
      </c>
      <c r="M2301" s="13" t="s">
        <v>55861</v>
      </c>
      <c r="N2301" s="1" t="s">
        <v>39035</v>
      </c>
      <c r="O2301" s="1">
        <v>50</v>
      </c>
      <c r="P2301" s="1" t="s">
        <v>376</v>
      </c>
      <c r="Q2301" s="4" t="s">
        <v>21</v>
      </c>
    </row>
    <row r="2302" spans="1:17" ht="22.5" x14ac:dyDescent="0.25">
      <c r="A2302" s="3">
        <v>12674</v>
      </c>
      <c r="B2302" s="1" t="s">
        <v>39036</v>
      </c>
      <c r="C2302" s="1" t="s">
        <v>15</v>
      </c>
      <c r="D2302" s="1" t="s">
        <v>40</v>
      </c>
      <c r="E2302" s="1">
        <v>8002179</v>
      </c>
      <c r="F2302" s="1" t="s">
        <v>39037</v>
      </c>
      <c r="G2302" s="1">
        <v>2230823</v>
      </c>
      <c r="H2302" s="1" t="s">
        <v>39038</v>
      </c>
      <c r="I2302" s="2">
        <v>45054</v>
      </c>
      <c r="J2302" s="15" t="str">
        <f>MID(Tabla1[[#This Row],[HORA]],1,5)</f>
        <v>14:37</v>
      </c>
      <c r="K2302" s="16">
        <f>IF(Tabla1[[#This Row],[FECHA]]=I2303,IF(J2303-J2302&gt;0,(J2303-J2302)*1440,0),0)</f>
        <v>13.99999999999995</v>
      </c>
      <c r="L2302" s="14">
        <f t="shared" si="3"/>
        <v>4.0900000000000016</v>
      </c>
      <c r="M2302" s="13" t="s">
        <v>55998</v>
      </c>
      <c r="N2302" s="1" t="s">
        <v>39039</v>
      </c>
      <c r="O2302" s="1">
        <v>13</v>
      </c>
      <c r="P2302" s="1" t="s">
        <v>376</v>
      </c>
      <c r="Q2302" s="4" t="s">
        <v>21</v>
      </c>
    </row>
    <row r="2303" spans="1:17" ht="22.5" x14ac:dyDescent="0.25">
      <c r="A2303" s="3">
        <v>12675</v>
      </c>
      <c r="B2303" s="1" t="s">
        <v>39040</v>
      </c>
      <c r="C2303" s="1" t="s">
        <v>15</v>
      </c>
      <c r="D2303" s="1" t="s">
        <v>77</v>
      </c>
      <c r="E2303" s="1">
        <v>16787511</v>
      </c>
      <c r="F2303" s="1" t="s">
        <v>39041</v>
      </c>
      <c r="G2303" s="1">
        <v>3870357</v>
      </c>
      <c r="H2303" s="1" t="s">
        <v>39042</v>
      </c>
      <c r="I2303" s="2">
        <v>45054</v>
      </c>
      <c r="J2303" s="15" t="str">
        <f>MID(Tabla1[[#This Row],[HORA]],1,5)</f>
        <v>14:51</v>
      </c>
      <c r="K2303" s="16">
        <f>IF(Tabla1[[#This Row],[FECHA]]=I2304,IF(J2304-J2303&gt;0,(J2304-J2303)*1440,0),0)</f>
        <v>2.9999999999999893</v>
      </c>
      <c r="L2303" s="14">
        <f t="shared" si="3"/>
        <v>7.0999999999999988</v>
      </c>
      <c r="M2303" s="13" t="s">
        <v>55863</v>
      </c>
      <c r="N2303" s="1" t="s">
        <v>39043</v>
      </c>
      <c r="O2303" s="1">
        <v>15</v>
      </c>
      <c r="P2303" s="1" t="s">
        <v>376</v>
      </c>
      <c r="Q2303" s="4" t="s">
        <v>21</v>
      </c>
    </row>
    <row r="2304" spans="1:17" ht="22.5" x14ac:dyDescent="0.25">
      <c r="A2304" s="3">
        <v>12676</v>
      </c>
      <c r="B2304" s="1" t="s">
        <v>39044</v>
      </c>
      <c r="C2304" s="1" t="s">
        <v>15</v>
      </c>
      <c r="D2304" s="1" t="s">
        <v>71</v>
      </c>
      <c r="E2304" s="1">
        <v>45681403</v>
      </c>
      <c r="F2304" s="1" t="s">
        <v>39045</v>
      </c>
      <c r="G2304" s="1">
        <v>2230828</v>
      </c>
      <c r="H2304" s="1" t="s">
        <v>39046</v>
      </c>
      <c r="I2304" s="2">
        <v>45054</v>
      </c>
      <c r="J2304" s="15" t="str">
        <f>MID(Tabla1[[#This Row],[HORA]],1,5)</f>
        <v>14:54</v>
      </c>
      <c r="K2304" s="16">
        <f>IF(Tabla1[[#This Row],[FECHA]]=I2305,IF(J2305-J2304&gt;0,(J2305-J2304)*1440,0),0)</f>
        <v>7.9999999999999716</v>
      </c>
      <c r="L2304" s="14">
        <f t="shared" si="3"/>
        <v>9.16</v>
      </c>
      <c r="M2304" s="13" t="s">
        <v>56013</v>
      </c>
      <c r="N2304" s="1" t="s">
        <v>21714</v>
      </c>
      <c r="O2304" s="1">
        <v>15</v>
      </c>
      <c r="P2304" s="1" t="s">
        <v>376</v>
      </c>
      <c r="Q2304" s="4" t="s">
        <v>21</v>
      </c>
    </row>
    <row r="2305" spans="1:17" ht="22.5" x14ac:dyDescent="0.25">
      <c r="A2305" s="3">
        <v>12678</v>
      </c>
      <c r="B2305" s="1" t="s">
        <v>39051</v>
      </c>
      <c r="C2305" s="1" t="s">
        <v>15</v>
      </c>
      <c r="D2305" s="1" t="s">
        <v>71</v>
      </c>
      <c r="E2305" s="1">
        <v>16413301</v>
      </c>
      <c r="F2305" s="1" t="s">
        <v>39052</v>
      </c>
      <c r="G2305" s="1">
        <v>2230831</v>
      </c>
      <c r="H2305" s="1" t="s">
        <v>39053</v>
      </c>
      <c r="I2305" s="2">
        <v>45054</v>
      </c>
      <c r="J2305" s="15" t="str">
        <f>MID(Tabla1[[#This Row],[HORA]],1,5)</f>
        <v>15:02</v>
      </c>
      <c r="K2305" s="16">
        <f>IF(Tabla1[[#This Row],[FECHA]]=I2306,IF(J2306-J2305&gt;0,(J2306-J2305)*1440,0),0)</f>
        <v>7.9999999999999716</v>
      </c>
      <c r="L2305" s="14">
        <f t="shared" si="3"/>
        <v>5.0300000000000011</v>
      </c>
      <c r="M2305" s="13" t="s">
        <v>56135</v>
      </c>
      <c r="N2305" s="1" t="s">
        <v>39054</v>
      </c>
      <c r="O2305" s="1">
        <v>25</v>
      </c>
      <c r="P2305" s="1" t="s">
        <v>376</v>
      </c>
      <c r="Q2305" s="4" t="s">
        <v>21</v>
      </c>
    </row>
    <row r="2306" spans="1:17" ht="22.5" x14ac:dyDescent="0.25">
      <c r="A2306" s="3">
        <v>16817</v>
      </c>
      <c r="B2306" s="1" t="s">
        <v>50890</v>
      </c>
      <c r="C2306" s="1" t="s">
        <v>15</v>
      </c>
      <c r="D2306" s="1" t="s">
        <v>40</v>
      </c>
      <c r="E2306" s="1">
        <v>20609870479</v>
      </c>
      <c r="F2306" s="1" t="s">
        <v>50891</v>
      </c>
      <c r="G2306" s="1">
        <v>2230834</v>
      </c>
      <c r="H2306" s="1" t="s">
        <v>50892</v>
      </c>
      <c r="I2306" s="2">
        <v>45054</v>
      </c>
      <c r="J2306" s="15" t="str">
        <f>MID(Tabla1[[#This Row],[HORA]],1,5)</f>
        <v>15:10</v>
      </c>
      <c r="K2306" s="16">
        <f>IF(Tabla1[[#This Row],[FECHA]]=I2307,IF(J2307-J2306&gt;0,(J2307-J2306)*1440,0),0)</f>
        <v>0</v>
      </c>
      <c r="L2306" s="14">
        <f t="shared" si="3"/>
        <v>4.8400000000000016</v>
      </c>
      <c r="M2306" s="13" t="s">
        <v>55865</v>
      </c>
      <c r="N2306" s="1" t="s">
        <v>50893</v>
      </c>
      <c r="O2306" s="1">
        <v>20</v>
      </c>
      <c r="P2306" s="1" t="s">
        <v>20</v>
      </c>
      <c r="Q2306" s="4" t="s">
        <v>21</v>
      </c>
    </row>
    <row r="2307" spans="1:17" ht="22.5" x14ac:dyDescent="0.25">
      <c r="A2307" s="3">
        <v>16818</v>
      </c>
      <c r="B2307" s="1" t="s">
        <v>50890</v>
      </c>
      <c r="C2307" s="1" t="s">
        <v>15</v>
      </c>
      <c r="D2307" s="1" t="s">
        <v>40</v>
      </c>
      <c r="E2307" s="1">
        <v>20609870479</v>
      </c>
      <c r="F2307" s="1" t="s">
        <v>50891</v>
      </c>
      <c r="G2307" s="1">
        <v>2230834</v>
      </c>
      <c r="H2307" s="1" t="s">
        <v>50892</v>
      </c>
      <c r="I2307" s="2">
        <v>45054</v>
      </c>
      <c r="J2307" s="15" t="str">
        <f>MID(Tabla1[[#This Row],[HORA]],1,5)</f>
        <v>15:10</v>
      </c>
      <c r="K2307" s="16">
        <f>IF(Tabla1[[#This Row],[FECHA]]=I2308,IF(J2308-J2307&gt;0,(J2308-J2307)*1440,0),0)</f>
        <v>0.99999999999999645</v>
      </c>
      <c r="L2307" s="14">
        <f t="shared" si="3"/>
        <v>6.9300000000000006</v>
      </c>
      <c r="M2307" s="13" t="s">
        <v>55865</v>
      </c>
      <c r="N2307" s="1" t="s">
        <v>50894</v>
      </c>
      <c r="O2307" s="1">
        <v>20</v>
      </c>
      <c r="P2307" s="1" t="s">
        <v>20</v>
      </c>
      <c r="Q2307" s="4" t="s">
        <v>21</v>
      </c>
    </row>
    <row r="2308" spans="1:17" ht="22.5" x14ac:dyDescent="0.25">
      <c r="A2308" s="3">
        <v>1315</v>
      </c>
      <c r="B2308" s="1" t="s">
        <v>3733</v>
      </c>
      <c r="C2308" s="1" t="s">
        <v>15</v>
      </c>
      <c r="D2308" s="1" t="s">
        <v>40</v>
      </c>
      <c r="E2308" s="1">
        <v>10604858</v>
      </c>
      <c r="F2308" s="1" t="s">
        <v>3734</v>
      </c>
      <c r="G2308" s="1">
        <v>3244219</v>
      </c>
      <c r="H2308" s="1" t="s">
        <v>3735</v>
      </c>
      <c r="I2308" s="2">
        <v>45054</v>
      </c>
      <c r="J2308" s="15" t="str">
        <f>MID(Tabla1[[#This Row],[HORA]],1,5)</f>
        <v>15:11</v>
      </c>
      <c r="K2308" s="16">
        <f>IF(Tabla1[[#This Row],[FECHA]]=I2309,IF(J2309-J2308&gt;0,(J2309-J2308)*1440,0),0)</f>
        <v>0</v>
      </c>
      <c r="L2308" s="14">
        <f t="shared" si="3"/>
        <v>4.2700000000000014</v>
      </c>
      <c r="M2308" s="13" t="s">
        <v>55866</v>
      </c>
      <c r="N2308" s="1" t="s">
        <v>59</v>
      </c>
      <c r="O2308" s="1">
        <v>10</v>
      </c>
      <c r="P2308" s="1" t="s">
        <v>818</v>
      </c>
      <c r="Q2308" s="4" t="s">
        <v>21</v>
      </c>
    </row>
    <row r="2309" spans="1:17" ht="22.5" x14ac:dyDescent="0.25">
      <c r="A2309" s="3">
        <v>12679</v>
      </c>
      <c r="B2309" s="1" t="s">
        <v>39055</v>
      </c>
      <c r="C2309" s="1" t="s">
        <v>15</v>
      </c>
      <c r="D2309" s="1" t="s">
        <v>40</v>
      </c>
      <c r="E2309" s="1">
        <v>75646993</v>
      </c>
      <c r="F2309" s="1" t="s">
        <v>39056</v>
      </c>
      <c r="G2309" s="1">
        <v>2230835</v>
      </c>
      <c r="H2309" s="1" t="s">
        <v>39057</v>
      </c>
      <c r="I2309" s="2">
        <v>45054</v>
      </c>
      <c r="J2309" s="15" t="str">
        <f>MID(Tabla1[[#This Row],[HORA]],1,5)</f>
        <v>15:11</v>
      </c>
      <c r="K2309" s="16">
        <f>IF(Tabla1[[#This Row],[FECHA]]=I2310,IF(J2310-J2309&gt;0,(J2310-J2309)*1440,0),0)</f>
        <v>2.9999999999999893</v>
      </c>
      <c r="L2309" s="14">
        <f>L2226-2.46</f>
        <v>6.0000000000000009</v>
      </c>
      <c r="M2309" s="13" t="s">
        <v>55866</v>
      </c>
      <c r="N2309" s="1" t="s">
        <v>39058</v>
      </c>
      <c r="O2309" s="1">
        <v>13</v>
      </c>
      <c r="P2309" s="1" t="s">
        <v>376</v>
      </c>
      <c r="Q2309" s="4" t="s">
        <v>21</v>
      </c>
    </row>
    <row r="2310" spans="1:17" ht="22.5" x14ac:dyDescent="0.25">
      <c r="A2310" s="3">
        <v>12680</v>
      </c>
      <c r="B2310" s="1" t="s">
        <v>39059</v>
      </c>
      <c r="C2310" s="1" t="s">
        <v>15</v>
      </c>
      <c r="D2310" s="1" t="s">
        <v>33</v>
      </c>
      <c r="E2310" s="1">
        <v>73894080</v>
      </c>
      <c r="F2310" s="1" t="s">
        <v>39060</v>
      </c>
      <c r="G2310" s="1">
        <v>47719431</v>
      </c>
      <c r="H2310" s="1" t="s">
        <v>39061</v>
      </c>
      <c r="I2310" s="2">
        <v>45054</v>
      </c>
      <c r="J2310" s="15" t="str">
        <f>MID(Tabla1[[#This Row],[HORA]],1,5)</f>
        <v>15:14</v>
      </c>
      <c r="K2310" s="16">
        <f>IF(Tabla1[[#This Row],[FECHA]]=I2311,IF(J2311-J2310&gt;0,(J2311-J2310)*1440,0),0)</f>
        <v>6.9999999999999751</v>
      </c>
      <c r="L2310" s="14">
        <f>L2227-2.46</f>
        <v>7.86</v>
      </c>
      <c r="M2310" s="13" t="s">
        <v>55869</v>
      </c>
      <c r="N2310" s="1" t="s">
        <v>39062</v>
      </c>
      <c r="O2310" s="1">
        <v>70</v>
      </c>
      <c r="P2310" s="1" t="s">
        <v>376</v>
      </c>
      <c r="Q2310" s="4" t="s">
        <v>21</v>
      </c>
    </row>
    <row r="2311" spans="1:17" ht="22.5" x14ac:dyDescent="0.25">
      <c r="A2311" s="3">
        <v>1316</v>
      </c>
      <c r="B2311" s="1" t="s">
        <v>3736</v>
      </c>
      <c r="C2311" s="1" t="s">
        <v>15</v>
      </c>
      <c r="D2311" s="1" t="s">
        <v>77</v>
      </c>
      <c r="E2311" s="1">
        <v>16707078</v>
      </c>
      <c r="F2311" s="1" t="s">
        <v>3737</v>
      </c>
      <c r="G2311" s="1">
        <v>2230838</v>
      </c>
      <c r="H2311" s="1" t="s">
        <v>3738</v>
      </c>
      <c r="I2311" s="2">
        <v>45054</v>
      </c>
      <c r="J2311" s="15" t="str">
        <f>MID(Tabla1[[#This Row],[HORA]],1,5)</f>
        <v>15:21</v>
      </c>
      <c r="K2311" s="16">
        <f>IF(Tabla1[[#This Row],[FECHA]]=I2312,IF(J2312-J2311&gt;0,(J2312-J2311)*1440,0),0)</f>
        <v>1.9999999999999929</v>
      </c>
      <c r="L2311" s="14">
        <f t="shared" ref="L2311:L2315" si="4">L2228-2.46</f>
        <v>5.16</v>
      </c>
      <c r="M2311" s="13" t="s">
        <v>55876</v>
      </c>
      <c r="N2311" s="1" t="s">
        <v>59</v>
      </c>
      <c r="O2311" s="1">
        <v>10</v>
      </c>
      <c r="P2311" s="1" t="s">
        <v>818</v>
      </c>
      <c r="Q2311" s="4" t="s">
        <v>21</v>
      </c>
    </row>
    <row r="2312" spans="1:17" ht="22.5" x14ac:dyDescent="0.25">
      <c r="A2312" s="3">
        <v>12681</v>
      </c>
      <c r="B2312" s="1" t="s">
        <v>39063</v>
      </c>
      <c r="C2312" s="1" t="s">
        <v>15</v>
      </c>
      <c r="D2312" s="1" t="s">
        <v>40</v>
      </c>
      <c r="E2312" s="1">
        <v>42247384</v>
      </c>
      <c r="F2312" s="1" t="s">
        <v>39064</v>
      </c>
      <c r="G2312" s="1">
        <v>40583540</v>
      </c>
      <c r="H2312" s="1" t="s">
        <v>39065</v>
      </c>
      <c r="I2312" s="2">
        <v>45054</v>
      </c>
      <c r="J2312" s="15" t="str">
        <f>MID(Tabla1[[#This Row],[HORA]],1,5)</f>
        <v>15:23</v>
      </c>
      <c r="K2312" s="16">
        <f>IF(Tabla1[[#This Row],[FECHA]]=I2313,IF(J2313-J2312&gt;0,(J2313-J2312)*1440,0),0)</f>
        <v>3.0000000000001492</v>
      </c>
      <c r="L2312" s="14">
        <f t="shared" si="4"/>
        <v>5.8200000000000012</v>
      </c>
      <c r="M2312" s="13" t="s">
        <v>55878</v>
      </c>
      <c r="N2312" s="1" t="s">
        <v>447</v>
      </c>
      <c r="O2312" s="1">
        <v>10</v>
      </c>
      <c r="P2312" s="1" t="s">
        <v>376</v>
      </c>
      <c r="Q2312" s="4" t="s">
        <v>21</v>
      </c>
    </row>
    <row r="2313" spans="1:17" ht="22.5" x14ac:dyDescent="0.25">
      <c r="A2313" s="3">
        <v>12682</v>
      </c>
      <c r="B2313" s="1" t="s">
        <v>39066</v>
      </c>
      <c r="C2313" s="1" t="s">
        <v>15</v>
      </c>
      <c r="D2313" s="1" t="s">
        <v>228</v>
      </c>
      <c r="E2313" s="1">
        <v>71323200</v>
      </c>
      <c r="F2313" s="1" t="s">
        <v>39067</v>
      </c>
      <c r="G2313" s="1">
        <v>71324079</v>
      </c>
      <c r="H2313" s="1" t="s">
        <v>39068</v>
      </c>
      <c r="I2313" s="2">
        <v>45054</v>
      </c>
      <c r="J2313" s="15" t="str">
        <f>MID(Tabla1[[#This Row],[HORA]],1,5)</f>
        <v>15:26</v>
      </c>
      <c r="K2313" s="16">
        <f>IF(Tabla1[[#This Row],[FECHA]]=I2314,IF(J2314-J2313&gt;0,(J2314-J2313)*1440,0),0)</f>
        <v>1.9999999999999929</v>
      </c>
      <c r="L2313" s="14">
        <f t="shared" si="4"/>
        <v>5.7599999999999989</v>
      </c>
      <c r="M2313" s="13" t="s">
        <v>55881</v>
      </c>
      <c r="N2313" s="1" t="s">
        <v>39069</v>
      </c>
      <c r="O2313" s="1">
        <v>30</v>
      </c>
      <c r="P2313" s="1" t="s">
        <v>376</v>
      </c>
      <c r="Q2313" s="4" t="s">
        <v>21</v>
      </c>
    </row>
    <row r="2314" spans="1:17" ht="22.5" x14ac:dyDescent="0.25">
      <c r="A2314" s="3">
        <v>6127</v>
      </c>
      <c r="B2314" s="1" t="s">
        <v>19191</v>
      </c>
      <c r="C2314" s="1" t="s">
        <v>15</v>
      </c>
      <c r="D2314" s="1" t="s">
        <v>40</v>
      </c>
      <c r="E2314" s="1">
        <v>72781142</v>
      </c>
      <c r="F2314" s="1" t="s">
        <v>18375</v>
      </c>
      <c r="G2314" s="1">
        <v>72252816</v>
      </c>
      <c r="H2314" s="1" t="s">
        <v>19192</v>
      </c>
      <c r="I2314" s="2">
        <v>45054</v>
      </c>
      <c r="J2314" s="15" t="str">
        <f>MID(Tabla1[[#This Row],[HORA]],1,5)</f>
        <v>15:28</v>
      </c>
      <c r="K2314" s="16">
        <f>IF(Tabla1[[#This Row],[FECHA]]=I2315,IF(J2315-J2314&gt;0,(J2315-J2314)*1440,0),0)</f>
        <v>10.999999999999961</v>
      </c>
      <c r="L2314" s="14">
        <f t="shared" si="4"/>
        <v>3.8600000000000012</v>
      </c>
      <c r="M2314" s="13" t="s">
        <v>55883</v>
      </c>
      <c r="N2314" s="1" t="s">
        <v>19193</v>
      </c>
      <c r="O2314" s="1">
        <v>20</v>
      </c>
      <c r="P2314" s="1" t="s">
        <v>20</v>
      </c>
      <c r="Q2314" s="4" t="s">
        <v>21</v>
      </c>
    </row>
    <row r="2315" spans="1:17" ht="22.5" x14ac:dyDescent="0.25">
      <c r="A2315" s="3">
        <v>6128</v>
      </c>
      <c r="B2315" s="1" t="s">
        <v>19194</v>
      </c>
      <c r="C2315" s="1" t="s">
        <v>15</v>
      </c>
      <c r="D2315" s="1" t="s">
        <v>71</v>
      </c>
      <c r="E2315" s="1">
        <v>43537948</v>
      </c>
      <c r="F2315" s="1" t="s">
        <v>19195</v>
      </c>
      <c r="G2315" s="1">
        <v>2230841</v>
      </c>
      <c r="H2315" s="1" t="s">
        <v>19196</v>
      </c>
      <c r="I2315" s="2">
        <v>45054</v>
      </c>
      <c r="J2315" s="15" t="str">
        <f>MID(Tabla1[[#This Row],[HORA]],1,5)</f>
        <v>15:39</v>
      </c>
      <c r="K2315" s="16">
        <f>IF(Tabla1[[#This Row],[FECHA]]=I2316,IF(J2316-J2315&gt;0,(J2316-J2315)*1440,0),0)</f>
        <v>0.99999999999999645</v>
      </c>
      <c r="L2315" s="14">
        <f t="shared" si="4"/>
        <v>4.5500000000000007</v>
      </c>
      <c r="M2315" s="13" t="s">
        <v>55894</v>
      </c>
      <c r="N2315" s="1" t="s">
        <v>19197</v>
      </c>
      <c r="O2315" s="1">
        <v>15</v>
      </c>
      <c r="P2315" s="1" t="s">
        <v>20</v>
      </c>
      <c r="Q2315" s="4" t="s">
        <v>21</v>
      </c>
    </row>
    <row r="2316" spans="1:17" ht="22.5" x14ac:dyDescent="0.25">
      <c r="A2316" s="3">
        <v>12683</v>
      </c>
      <c r="B2316" s="1" t="s">
        <v>39070</v>
      </c>
      <c r="C2316" s="1" t="s">
        <v>15</v>
      </c>
      <c r="D2316" s="1" t="s">
        <v>77</v>
      </c>
      <c r="E2316" s="1">
        <v>3885309</v>
      </c>
      <c r="F2316" s="1" t="s">
        <v>39071</v>
      </c>
      <c r="G2316" s="1">
        <v>2230843</v>
      </c>
      <c r="H2316" s="1" t="s">
        <v>39072</v>
      </c>
      <c r="I2316" s="2">
        <v>45054</v>
      </c>
      <c r="J2316" s="15" t="str">
        <f>MID(Tabla1[[#This Row],[HORA]],1,5)</f>
        <v>15:40</v>
      </c>
      <c r="K2316" s="16">
        <f>IF(Tabla1[[#This Row],[FECHA]]=I2317,IF(J2317-J2316&gt;0,(J2317-J2316)*1440,0),0)</f>
        <v>4.9999999999999822</v>
      </c>
      <c r="L2316" s="14">
        <f>L2233-3.21</f>
        <v>5.4899999999999993</v>
      </c>
      <c r="M2316" s="13" t="s">
        <v>55895</v>
      </c>
      <c r="N2316" s="1" t="s">
        <v>39073</v>
      </c>
      <c r="O2316" s="1">
        <v>10</v>
      </c>
      <c r="P2316" s="1" t="s">
        <v>376</v>
      </c>
      <c r="Q2316" s="4" t="s">
        <v>21</v>
      </c>
    </row>
    <row r="2317" spans="1:17" ht="22.5" x14ac:dyDescent="0.25">
      <c r="A2317" s="3">
        <v>18155</v>
      </c>
      <c r="B2317" s="1" t="s">
        <v>54261</v>
      </c>
      <c r="C2317" s="1" t="s">
        <v>15</v>
      </c>
      <c r="D2317" s="1" t="s">
        <v>33</v>
      </c>
      <c r="E2317" s="1">
        <v>20563896524</v>
      </c>
      <c r="F2317" s="1" t="s">
        <v>52351</v>
      </c>
      <c r="G2317" s="1">
        <v>70470519</v>
      </c>
      <c r="H2317" s="1" t="s">
        <v>54262</v>
      </c>
      <c r="I2317" s="2">
        <v>45054</v>
      </c>
      <c r="J2317" s="15" t="str">
        <f>MID(Tabla1[[#This Row],[HORA]],1,5)</f>
        <v>15:45</v>
      </c>
      <c r="K2317" s="16">
        <f>IF(Tabla1[[#This Row],[FECHA]]=I2318,IF(J2318-J2317&gt;0,(J2318-J2317)*1440,0),0)</f>
        <v>0</v>
      </c>
      <c r="L2317" s="14">
        <f t="shared" ref="L2317:L2380" si="5">L2234-3.21</f>
        <v>5.2399999999999993</v>
      </c>
      <c r="M2317" s="13" t="s">
        <v>55900</v>
      </c>
      <c r="N2317" s="1" t="s">
        <v>54263</v>
      </c>
      <c r="O2317" s="1">
        <v>25</v>
      </c>
      <c r="P2317" s="1" t="s">
        <v>376</v>
      </c>
      <c r="Q2317" s="4" t="s">
        <v>21</v>
      </c>
    </row>
    <row r="2318" spans="1:17" ht="22.5" x14ac:dyDescent="0.25">
      <c r="A2318" s="3">
        <v>18156</v>
      </c>
      <c r="B2318" s="1" t="s">
        <v>54261</v>
      </c>
      <c r="C2318" s="1" t="s">
        <v>15</v>
      </c>
      <c r="D2318" s="1" t="s">
        <v>33</v>
      </c>
      <c r="E2318" s="1">
        <v>20563896524</v>
      </c>
      <c r="F2318" s="1" t="s">
        <v>52351</v>
      </c>
      <c r="G2318" s="1">
        <v>70470519</v>
      </c>
      <c r="H2318" s="1" t="s">
        <v>54264</v>
      </c>
      <c r="I2318" s="2">
        <v>45054</v>
      </c>
      <c r="J2318" s="15" t="str">
        <f>MID(Tabla1[[#This Row],[HORA]],1,5)</f>
        <v>15:45</v>
      </c>
      <c r="K2318" s="16">
        <f>IF(Tabla1[[#This Row],[FECHA]]=I2319,IF(J2319-J2318&gt;0,(J2319-J2318)*1440,0),0)</f>
        <v>0.99999999999999645</v>
      </c>
      <c r="L2318" s="14">
        <f t="shared" si="5"/>
        <v>8.18</v>
      </c>
      <c r="M2318" s="13" t="s">
        <v>55900</v>
      </c>
      <c r="N2318" s="1" t="s">
        <v>54263</v>
      </c>
      <c r="O2318" s="1">
        <v>25</v>
      </c>
      <c r="P2318" s="1" t="s">
        <v>376</v>
      </c>
      <c r="Q2318" s="4" t="s">
        <v>21</v>
      </c>
    </row>
    <row r="2319" spans="1:17" ht="22.5" x14ac:dyDescent="0.25">
      <c r="A2319" s="3">
        <v>6129</v>
      </c>
      <c r="B2319" s="1" t="s">
        <v>19198</v>
      </c>
      <c r="C2319" s="1" t="s">
        <v>15</v>
      </c>
      <c r="D2319" s="1" t="s">
        <v>82</v>
      </c>
      <c r="E2319" s="1">
        <v>2230846</v>
      </c>
      <c r="F2319" s="1" t="s">
        <v>19199</v>
      </c>
      <c r="G2319" s="1">
        <v>2230847</v>
      </c>
      <c r="H2319" s="1" t="s">
        <v>19200</v>
      </c>
      <c r="I2319" s="2">
        <v>45054</v>
      </c>
      <c r="J2319" s="15" t="str">
        <f>MID(Tabla1[[#This Row],[HORA]],1,5)</f>
        <v>15:46</v>
      </c>
      <c r="K2319" s="16">
        <f>IF(Tabla1[[#This Row],[FECHA]]=I2320,IF(J2320-J2319&gt;0,(J2320-J2319)*1440,0),0)</f>
        <v>2.9999999999999893</v>
      </c>
      <c r="L2319" s="14">
        <f t="shared" si="5"/>
        <v>5.3299999999999992</v>
      </c>
      <c r="M2319" s="13" t="s">
        <v>55901</v>
      </c>
      <c r="N2319" s="1" t="s">
        <v>19201</v>
      </c>
      <c r="O2319" s="1">
        <v>10</v>
      </c>
      <c r="P2319" s="1" t="s">
        <v>20</v>
      </c>
      <c r="Q2319" s="4" t="s">
        <v>21</v>
      </c>
    </row>
    <row r="2320" spans="1:17" ht="22.5" x14ac:dyDescent="0.25">
      <c r="A2320" s="3">
        <v>16819</v>
      </c>
      <c r="B2320" s="1" t="s">
        <v>50895</v>
      </c>
      <c r="C2320" s="1" t="s">
        <v>15</v>
      </c>
      <c r="D2320" s="1" t="s">
        <v>40</v>
      </c>
      <c r="E2320" s="1">
        <v>20437544248</v>
      </c>
      <c r="F2320" s="1" t="s">
        <v>47737</v>
      </c>
      <c r="G2320" s="1">
        <v>2230850</v>
      </c>
      <c r="H2320" s="1" t="s">
        <v>50730</v>
      </c>
      <c r="I2320" s="2">
        <v>45054</v>
      </c>
      <c r="J2320" s="15" t="str">
        <f>MID(Tabla1[[#This Row],[HORA]],1,5)</f>
        <v>15:49</v>
      </c>
      <c r="K2320" s="16">
        <f>IF(Tabla1[[#This Row],[FECHA]]=I2321,IF(J2321-J2320&gt;0,(J2321-J2320)*1440,0),0)</f>
        <v>1.9999999999999929</v>
      </c>
      <c r="L2320" s="14">
        <f t="shared" si="5"/>
        <v>3.5400000000000009</v>
      </c>
      <c r="M2320" s="13" t="s">
        <v>55904</v>
      </c>
      <c r="N2320" s="1" t="s">
        <v>50896</v>
      </c>
      <c r="O2320" s="1">
        <v>15</v>
      </c>
      <c r="P2320" s="1" t="s">
        <v>20</v>
      </c>
      <c r="Q2320" s="4" t="s">
        <v>21</v>
      </c>
    </row>
    <row r="2321" spans="1:17" ht="22.5" x14ac:dyDescent="0.25">
      <c r="A2321" s="3">
        <v>94</v>
      </c>
      <c r="B2321" s="1" t="s">
        <v>225</v>
      </c>
      <c r="C2321" s="1" t="s">
        <v>15</v>
      </c>
      <c r="D2321" s="1" t="s">
        <v>82</v>
      </c>
      <c r="E2321" s="1">
        <v>2230854</v>
      </c>
      <c r="F2321" s="1" t="s">
        <v>78</v>
      </c>
      <c r="G2321" s="1">
        <v>2230855</v>
      </c>
      <c r="H2321" s="1" t="s">
        <v>226</v>
      </c>
      <c r="I2321" s="2">
        <v>45054</v>
      </c>
      <c r="J2321" s="15" t="str">
        <f>MID(Tabla1[[#This Row],[HORA]],1,5)</f>
        <v>15:51</v>
      </c>
      <c r="K2321" s="16">
        <f>IF(Tabla1[[#This Row],[FECHA]]=I2322,IF(J2322-J2321&gt;0,(J2322-J2321)*1440,0),0)</f>
        <v>0</v>
      </c>
      <c r="L2321" s="14">
        <f t="shared" si="5"/>
        <v>4.33</v>
      </c>
      <c r="M2321" s="13" t="s">
        <v>55906</v>
      </c>
      <c r="N2321" s="1" t="s">
        <v>59</v>
      </c>
      <c r="O2321" s="1">
        <v>0</v>
      </c>
      <c r="P2321" s="1" t="s">
        <v>20</v>
      </c>
      <c r="Q2321" s="4" t="s">
        <v>21</v>
      </c>
    </row>
    <row r="2322" spans="1:17" ht="22.5" x14ac:dyDescent="0.25">
      <c r="A2322" s="3">
        <v>1317</v>
      </c>
      <c r="B2322" s="1" t="s">
        <v>3739</v>
      </c>
      <c r="C2322" s="1" t="s">
        <v>15</v>
      </c>
      <c r="D2322" s="1" t="s">
        <v>119</v>
      </c>
      <c r="E2322" s="1">
        <v>71062739</v>
      </c>
      <c r="F2322" s="1" t="s">
        <v>3740</v>
      </c>
      <c r="G2322" s="1">
        <v>42950147</v>
      </c>
      <c r="H2322" s="1" t="s">
        <v>3741</v>
      </c>
      <c r="I2322" s="2">
        <v>45054</v>
      </c>
      <c r="J2322" s="15" t="str">
        <f>MID(Tabla1[[#This Row],[HORA]],1,5)</f>
        <v>15:51</v>
      </c>
      <c r="K2322" s="16">
        <f>IF(Tabla1[[#This Row],[FECHA]]=I2323,IF(J2323-J2322&gt;0,(J2323-J2322)*1440,0),0)</f>
        <v>4.9999999999999822</v>
      </c>
      <c r="L2322" s="14">
        <f t="shared" si="5"/>
        <v>3.0700000000000003</v>
      </c>
      <c r="M2322" s="13" t="s">
        <v>55906</v>
      </c>
      <c r="N2322" s="1" t="s">
        <v>3742</v>
      </c>
      <c r="O2322" s="1">
        <v>12</v>
      </c>
      <c r="P2322" s="1" t="s">
        <v>818</v>
      </c>
      <c r="Q2322" s="4" t="s">
        <v>21</v>
      </c>
    </row>
    <row r="2323" spans="1:17" ht="22.5" x14ac:dyDescent="0.25">
      <c r="A2323" s="3">
        <v>12684</v>
      </c>
      <c r="B2323" s="1" t="s">
        <v>39074</v>
      </c>
      <c r="C2323" s="1" t="s">
        <v>15</v>
      </c>
      <c r="D2323" s="1" t="s">
        <v>40</v>
      </c>
      <c r="E2323" s="1">
        <v>42099743</v>
      </c>
      <c r="F2323" s="1" t="s">
        <v>39075</v>
      </c>
      <c r="G2323" s="1">
        <v>42099743</v>
      </c>
      <c r="H2323" s="1" t="s">
        <v>39075</v>
      </c>
      <c r="I2323" s="2">
        <v>45054</v>
      </c>
      <c r="J2323" s="15" t="str">
        <f>MID(Tabla1[[#This Row],[HORA]],1,5)</f>
        <v>15:56</v>
      </c>
      <c r="K2323" s="16">
        <f>IF(Tabla1[[#This Row],[FECHA]]=I2324,IF(J2324-J2323&gt;0,(J2324-J2323)*1440,0),0)</f>
        <v>0.99999999999999645</v>
      </c>
      <c r="L2323" s="14">
        <f t="shared" si="5"/>
        <v>5.9899999999999993</v>
      </c>
      <c r="M2323" s="13" t="s">
        <v>55911</v>
      </c>
      <c r="N2323" s="1" t="s">
        <v>2773</v>
      </c>
      <c r="O2323" s="1">
        <v>15</v>
      </c>
      <c r="P2323" s="1" t="s">
        <v>376</v>
      </c>
      <c r="Q2323" s="4" t="s">
        <v>21</v>
      </c>
    </row>
    <row r="2324" spans="1:17" ht="22.5" x14ac:dyDescent="0.25">
      <c r="A2324" s="3">
        <v>12685</v>
      </c>
      <c r="B2324" s="1" t="s">
        <v>39076</v>
      </c>
      <c r="C2324" s="1" t="s">
        <v>15</v>
      </c>
      <c r="D2324" s="1" t="s">
        <v>40</v>
      </c>
      <c r="E2324" s="1">
        <v>43350045</v>
      </c>
      <c r="F2324" s="1" t="s">
        <v>39077</v>
      </c>
      <c r="G2324" s="1">
        <v>43350045</v>
      </c>
      <c r="H2324" s="1" t="s">
        <v>39077</v>
      </c>
      <c r="I2324" s="2">
        <v>45054</v>
      </c>
      <c r="J2324" s="15" t="str">
        <f>MID(Tabla1[[#This Row],[HORA]],1,5)</f>
        <v>15:57</v>
      </c>
      <c r="K2324" s="16">
        <f>IF(Tabla1[[#This Row],[FECHA]]=I2325,IF(J2325-J2324&gt;0,(J2325-J2324)*1440,0),0)</f>
        <v>0.99999999999999645</v>
      </c>
      <c r="L2324" s="14">
        <f t="shared" si="5"/>
        <v>8.4699999999999989</v>
      </c>
      <c r="M2324" s="13" t="s">
        <v>55912</v>
      </c>
      <c r="N2324" s="1" t="s">
        <v>2773</v>
      </c>
      <c r="O2324" s="1">
        <v>15</v>
      </c>
      <c r="P2324" s="1" t="s">
        <v>376</v>
      </c>
      <c r="Q2324" s="4" t="s">
        <v>21</v>
      </c>
    </row>
    <row r="2325" spans="1:17" ht="22.5" x14ac:dyDescent="0.25">
      <c r="A2325" s="3">
        <v>16820</v>
      </c>
      <c r="B2325" s="1" t="s">
        <v>50897</v>
      </c>
      <c r="C2325" s="1" t="s">
        <v>15</v>
      </c>
      <c r="D2325" s="1" t="s">
        <v>40</v>
      </c>
      <c r="E2325" s="1">
        <v>20525991645</v>
      </c>
      <c r="F2325" s="1" t="s">
        <v>50898</v>
      </c>
      <c r="G2325" s="1">
        <v>2230859</v>
      </c>
      <c r="H2325" s="1" t="s">
        <v>50899</v>
      </c>
      <c r="I2325" s="2">
        <v>45054</v>
      </c>
      <c r="J2325" s="15" t="str">
        <f>MID(Tabla1[[#This Row],[HORA]],1,5)</f>
        <v>15:58</v>
      </c>
      <c r="K2325" s="16">
        <f>IF(Tabla1[[#This Row],[FECHA]]=I2326,IF(J2326-J2325&gt;0,(J2326-J2325)*1440,0),0)</f>
        <v>1.9999999999999929</v>
      </c>
      <c r="L2325" s="14">
        <f t="shared" si="5"/>
        <v>4.17</v>
      </c>
      <c r="M2325" s="13" t="s">
        <v>55913</v>
      </c>
      <c r="N2325" s="1" t="s">
        <v>11836</v>
      </c>
      <c r="O2325" s="1">
        <v>30</v>
      </c>
      <c r="P2325" s="1" t="s">
        <v>20</v>
      </c>
      <c r="Q2325" s="4" t="s">
        <v>21</v>
      </c>
    </row>
    <row r="2326" spans="1:17" ht="22.5" x14ac:dyDescent="0.25">
      <c r="A2326" s="3">
        <v>95</v>
      </c>
      <c r="B2326" s="1" t="s">
        <v>227</v>
      </c>
      <c r="C2326" s="1" t="s">
        <v>15</v>
      </c>
      <c r="D2326" s="1" t="s">
        <v>228</v>
      </c>
      <c r="E2326" s="1">
        <v>2230860</v>
      </c>
      <c r="F2326" s="1" t="s">
        <v>78</v>
      </c>
      <c r="G2326" s="1">
        <v>2230861</v>
      </c>
      <c r="H2326" s="1" t="s">
        <v>229</v>
      </c>
      <c r="I2326" s="2">
        <v>45054</v>
      </c>
      <c r="J2326" s="15" t="str">
        <f>MID(Tabla1[[#This Row],[HORA]],1,5)</f>
        <v>16:00</v>
      </c>
      <c r="K2326" s="16">
        <f>IF(Tabla1[[#This Row],[FECHA]]=I2327,IF(J2327-J2326&gt;0,(J2327-J2326)*1440,0),0)</f>
        <v>2.0000000000001528</v>
      </c>
      <c r="L2326" s="14">
        <f t="shared" si="5"/>
        <v>3.2700000000000014</v>
      </c>
      <c r="M2326" s="13" t="s">
        <v>55915</v>
      </c>
      <c r="N2326" s="1" t="s">
        <v>230</v>
      </c>
      <c r="O2326" s="1">
        <v>0</v>
      </c>
      <c r="P2326" s="1" t="s">
        <v>20</v>
      </c>
      <c r="Q2326" s="4" t="s">
        <v>21</v>
      </c>
    </row>
    <row r="2327" spans="1:17" ht="22.5" x14ac:dyDescent="0.25">
      <c r="A2327" s="3">
        <v>6130</v>
      </c>
      <c r="B2327" s="1" t="s">
        <v>19202</v>
      </c>
      <c r="C2327" s="1" t="s">
        <v>15</v>
      </c>
      <c r="D2327" s="1" t="s">
        <v>40</v>
      </c>
      <c r="E2327" s="1">
        <v>16700837</v>
      </c>
      <c r="F2327" s="1" t="s">
        <v>19203</v>
      </c>
      <c r="G2327" s="1">
        <v>2230864</v>
      </c>
      <c r="H2327" s="1" t="s">
        <v>6228</v>
      </c>
      <c r="I2327" s="2">
        <v>45054</v>
      </c>
      <c r="J2327" s="15" t="str">
        <f>MID(Tabla1[[#This Row],[HORA]],1,5)</f>
        <v>16:02</v>
      </c>
      <c r="K2327" s="16">
        <f>IF(Tabla1[[#This Row],[FECHA]]=I2328,IF(J2328-J2327&gt;0,(J2328-J2327)*1440,0),0)</f>
        <v>5.9999999999998188</v>
      </c>
      <c r="L2327" s="14">
        <f t="shared" si="5"/>
        <v>4.4700000000000006</v>
      </c>
      <c r="M2327" s="13" t="s">
        <v>55917</v>
      </c>
      <c r="N2327" s="1" t="s">
        <v>1715</v>
      </c>
      <c r="O2327" s="1">
        <v>5</v>
      </c>
      <c r="P2327" s="1" t="s">
        <v>20</v>
      </c>
      <c r="Q2327" s="4" t="s">
        <v>21</v>
      </c>
    </row>
    <row r="2328" spans="1:17" ht="22.5" x14ac:dyDescent="0.25">
      <c r="A2328" s="3">
        <v>18157</v>
      </c>
      <c r="B2328" s="1" t="s">
        <v>54265</v>
      </c>
      <c r="C2328" s="1" t="s">
        <v>15</v>
      </c>
      <c r="D2328" s="1" t="s">
        <v>71</v>
      </c>
      <c r="E2328" s="1">
        <v>20113940515</v>
      </c>
      <c r="F2328" s="1" t="s">
        <v>48685</v>
      </c>
      <c r="G2328" s="1">
        <v>2230866</v>
      </c>
      <c r="H2328" s="1" t="s">
        <v>54266</v>
      </c>
      <c r="I2328" s="2">
        <v>45054</v>
      </c>
      <c r="J2328" s="15" t="str">
        <f>MID(Tabla1[[#This Row],[HORA]],1,5)</f>
        <v>16:08</v>
      </c>
      <c r="K2328" s="16">
        <f>IF(Tabla1[[#This Row],[FECHA]]=I2329,IF(J2329-J2328&gt;0,(J2329-J2328)*1440,0),0)</f>
        <v>0.99999999999999645</v>
      </c>
      <c r="L2328" s="14">
        <f t="shared" si="5"/>
        <v>5.97</v>
      </c>
      <c r="M2328" s="13" t="s">
        <v>55923</v>
      </c>
      <c r="N2328" s="1" t="s">
        <v>54267</v>
      </c>
      <c r="O2328" s="1">
        <v>80</v>
      </c>
      <c r="P2328" s="1" t="s">
        <v>376</v>
      </c>
      <c r="Q2328" s="4" t="s">
        <v>21</v>
      </c>
    </row>
    <row r="2329" spans="1:17" ht="22.5" x14ac:dyDescent="0.25">
      <c r="A2329" s="3">
        <v>6131</v>
      </c>
      <c r="B2329" s="1" t="s">
        <v>19204</v>
      </c>
      <c r="C2329" s="1" t="s">
        <v>15</v>
      </c>
      <c r="D2329" s="1" t="s">
        <v>30</v>
      </c>
      <c r="E2329" s="1">
        <v>42814740</v>
      </c>
      <c r="F2329" s="1" t="s">
        <v>10096</v>
      </c>
      <c r="G2329" s="1">
        <v>2230868</v>
      </c>
      <c r="H2329" s="1" t="s">
        <v>19205</v>
      </c>
      <c r="I2329" s="2">
        <v>45054</v>
      </c>
      <c r="J2329" s="15" t="str">
        <f>MID(Tabla1[[#This Row],[HORA]],1,5)</f>
        <v>16:09</v>
      </c>
      <c r="K2329" s="16">
        <f>IF(Tabla1[[#This Row],[FECHA]]=I2330,IF(J2330-J2329&gt;0,(J2330-J2329)*1440,0),0)</f>
        <v>6.0000000000001386</v>
      </c>
      <c r="L2329" s="14">
        <f t="shared" si="5"/>
        <v>3.3200000000000003</v>
      </c>
      <c r="M2329" s="13" t="s">
        <v>56019</v>
      </c>
      <c r="N2329" s="1" t="s">
        <v>17339</v>
      </c>
      <c r="O2329" s="1">
        <v>15</v>
      </c>
      <c r="P2329" s="1" t="s">
        <v>20</v>
      </c>
      <c r="Q2329" s="4" t="s">
        <v>21</v>
      </c>
    </row>
    <row r="2330" spans="1:17" ht="22.5" x14ac:dyDescent="0.25">
      <c r="A2330" s="3">
        <v>16821</v>
      </c>
      <c r="B2330" s="1" t="s">
        <v>50900</v>
      </c>
      <c r="C2330" s="1" t="s">
        <v>15</v>
      </c>
      <c r="D2330" s="1" t="s">
        <v>40</v>
      </c>
      <c r="E2330" s="1">
        <v>20231363255</v>
      </c>
      <c r="F2330" s="1" t="s">
        <v>48094</v>
      </c>
      <c r="G2330" s="1">
        <v>2230871</v>
      </c>
      <c r="H2330" s="1" t="s">
        <v>13175</v>
      </c>
      <c r="I2330" s="2">
        <v>45054</v>
      </c>
      <c r="J2330" s="15" t="str">
        <f>MID(Tabla1[[#This Row],[HORA]],1,5)</f>
        <v>16:15</v>
      </c>
      <c r="K2330" s="16">
        <f>IF(Tabla1[[#This Row],[FECHA]]=I2331,IF(J2331-J2330&gt;0,(J2331-J2330)*1440,0),0)</f>
        <v>4.9999999999998224</v>
      </c>
      <c r="L2330" s="14">
        <f t="shared" si="5"/>
        <v>5.47</v>
      </c>
      <c r="M2330" s="13" t="s">
        <v>56025</v>
      </c>
      <c r="N2330" s="1" t="s">
        <v>59</v>
      </c>
      <c r="O2330" s="1">
        <v>10</v>
      </c>
      <c r="P2330" s="1" t="s">
        <v>20</v>
      </c>
      <c r="Q2330" s="4" t="s">
        <v>21</v>
      </c>
    </row>
    <row r="2331" spans="1:17" ht="22.5" x14ac:dyDescent="0.25">
      <c r="A2331" s="3">
        <v>12686</v>
      </c>
      <c r="B2331" s="1" t="s">
        <v>39078</v>
      </c>
      <c r="C2331" s="1" t="s">
        <v>15</v>
      </c>
      <c r="D2331" s="1" t="s">
        <v>71</v>
      </c>
      <c r="E2331" s="1">
        <v>27705591</v>
      </c>
      <c r="F2331" s="1" t="s">
        <v>28483</v>
      </c>
      <c r="G2331" s="1">
        <v>2230875</v>
      </c>
      <c r="H2331" s="1" t="s">
        <v>33996</v>
      </c>
      <c r="I2331" s="2">
        <v>45054</v>
      </c>
      <c r="J2331" s="15" t="str">
        <f>MID(Tabla1[[#This Row],[HORA]],1,5)</f>
        <v>16:20</v>
      </c>
      <c r="K2331" s="16">
        <f>IF(Tabla1[[#This Row],[FECHA]]=I2332,IF(J2332-J2331&gt;0,(J2332-J2331)*1440,0),0)</f>
        <v>1.0000000000001563</v>
      </c>
      <c r="L2331" s="14">
        <f t="shared" si="5"/>
        <v>7.169999999999999</v>
      </c>
      <c r="M2331" s="13" t="s">
        <v>56030</v>
      </c>
      <c r="N2331" s="1" t="s">
        <v>447</v>
      </c>
      <c r="O2331" s="1">
        <v>10</v>
      </c>
      <c r="P2331" s="1" t="s">
        <v>376</v>
      </c>
      <c r="Q2331" s="4" t="s">
        <v>21</v>
      </c>
    </row>
    <row r="2332" spans="1:17" ht="22.5" x14ac:dyDescent="0.25">
      <c r="A2332" s="3">
        <v>6132</v>
      </c>
      <c r="B2332" s="1" t="s">
        <v>19206</v>
      </c>
      <c r="C2332" s="1" t="s">
        <v>15</v>
      </c>
      <c r="D2332" s="1" t="s">
        <v>23</v>
      </c>
      <c r="E2332" s="1">
        <v>42332445</v>
      </c>
      <c r="F2332" s="1" t="s">
        <v>19207</v>
      </c>
      <c r="G2332" s="1">
        <v>2230876</v>
      </c>
      <c r="H2332" s="1" t="s">
        <v>19208</v>
      </c>
      <c r="I2332" s="2">
        <v>45054</v>
      </c>
      <c r="J2332" s="15" t="str">
        <f>MID(Tabla1[[#This Row],[HORA]],1,5)</f>
        <v>16:21</v>
      </c>
      <c r="K2332" s="16">
        <f>IF(Tabla1[[#This Row],[FECHA]]=I2333,IF(J2333-J2332&gt;0,(J2333-J2332)*1440,0),0)</f>
        <v>1.9999999999999929</v>
      </c>
      <c r="L2332" s="14">
        <f t="shared" si="5"/>
        <v>4.33</v>
      </c>
      <c r="M2332" s="13" t="s">
        <v>56031</v>
      </c>
      <c r="N2332" s="1" t="s">
        <v>19209</v>
      </c>
      <c r="O2332" s="1">
        <v>15</v>
      </c>
      <c r="P2332" s="1" t="s">
        <v>20</v>
      </c>
      <c r="Q2332" s="4" t="s">
        <v>21</v>
      </c>
    </row>
    <row r="2333" spans="1:17" ht="22.5" x14ac:dyDescent="0.25">
      <c r="A2333" s="3">
        <v>6133</v>
      </c>
      <c r="B2333" s="1" t="s">
        <v>19210</v>
      </c>
      <c r="C2333" s="1" t="s">
        <v>15</v>
      </c>
      <c r="D2333" s="1" t="s">
        <v>3257</v>
      </c>
      <c r="E2333" s="1">
        <v>17441810</v>
      </c>
      <c r="F2333" s="1" t="s">
        <v>19211</v>
      </c>
      <c r="G2333" s="1">
        <v>2230879</v>
      </c>
      <c r="H2333" s="1" t="s">
        <v>19212</v>
      </c>
      <c r="I2333" s="2">
        <v>45054</v>
      </c>
      <c r="J2333" s="15" t="str">
        <f>MID(Tabla1[[#This Row],[HORA]],1,5)</f>
        <v>16:23</v>
      </c>
      <c r="K2333" s="16">
        <f>IF(Tabla1[[#This Row],[FECHA]]=I2334,IF(J2334-J2333&gt;0,(J2334-J2333)*1440,0),0)</f>
        <v>0.99999999999983658</v>
      </c>
      <c r="L2333" s="14">
        <f t="shared" si="5"/>
        <v>5.2700000000000005</v>
      </c>
      <c r="M2333" s="13" t="s">
        <v>56033</v>
      </c>
      <c r="N2333" s="1" t="s">
        <v>19213</v>
      </c>
      <c r="O2333" s="1">
        <v>30</v>
      </c>
      <c r="P2333" s="1" t="s">
        <v>20</v>
      </c>
      <c r="Q2333" s="4" t="s">
        <v>21</v>
      </c>
    </row>
    <row r="2334" spans="1:17" ht="22.5" x14ac:dyDescent="0.25">
      <c r="A2334" s="3">
        <v>1318</v>
      </c>
      <c r="B2334" s="1" t="s">
        <v>3743</v>
      </c>
      <c r="C2334" s="1" t="s">
        <v>15</v>
      </c>
      <c r="D2334" s="1" t="s">
        <v>71</v>
      </c>
      <c r="E2334" s="1">
        <v>41788989</v>
      </c>
      <c r="F2334" s="1" t="s">
        <v>3744</v>
      </c>
      <c r="G2334" s="1">
        <v>2230880</v>
      </c>
      <c r="H2334" s="1" t="s">
        <v>3745</v>
      </c>
      <c r="I2334" s="2">
        <v>45054</v>
      </c>
      <c r="J2334" s="15" t="str">
        <f>MID(Tabla1[[#This Row],[HORA]],1,5)</f>
        <v>16:24</v>
      </c>
      <c r="K2334" s="16">
        <f>IF(Tabla1[[#This Row],[FECHA]]=I2335,IF(J2335-J2334&gt;0,(J2335-J2334)*1440,0),0)</f>
        <v>0</v>
      </c>
      <c r="L2334" s="14">
        <f t="shared" si="5"/>
        <v>5.5099999999999989</v>
      </c>
      <c r="M2334" s="13" t="s">
        <v>56034</v>
      </c>
      <c r="N2334" s="1" t="s">
        <v>3746</v>
      </c>
      <c r="O2334" s="1">
        <v>20</v>
      </c>
      <c r="P2334" s="1" t="s">
        <v>818</v>
      </c>
      <c r="Q2334" s="4" t="s">
        <v>21</v>
      </c>
    </row>
    <row r="2335" spans="1:17" ht="22.5" x14ac:dyDescent="0.25">
      <c r="A2335" s="3">
        <v>12687</v>
      </c>
      <c r="B2335" s="1" t="s">
        <v>39079</v>
      </c>
      <c r="C2335" s="1" t="s">
        <v>15</v>
      </c>
      <c r="D2335" s="1" t="s">
        <v>40</v>
      </c>
      <c r="E2335" s="1">
        <v>16492492</v>
      </c>
      <c r="F2335" s="1" t="s">
        <v>39080</v>
      </c>
      <c r="G2335" s="1">
        <v>2230881</v>
      </c>
      <c r="H2335" s="1" t="s">
        <v>39081</v>
      </c>
      <c r="I2335" s="2">
        <v>45054</v>
      </c>
      <c r="J2335" s="15" t="str">
        <f>MID(Tabla1[[#This Row],[HORA]],1,5)</f>
        <v>16:24</v>
      </c>
      <c r="K2335" s="16">
        <f>IF(Tabla1[[#This Row],[FECHA]]=I2336,IF(J2336-J2335&gt;0,(J2336-J2335)*1440,0),0)</f>
        <v>3.0000000000001492</v>
      </c>
      <c r="L2335" s="14">
        <f t="shared" si="5"/>
        <v>3.1800000000000015</v>
      </c>
      <c r="M2335" s="13" t="s">
        <v>56034</v>
      </c>
      <c r="N2335" s="1" t="s">
        <v>39082</v>
      </c>
      <c r="O2335" s="1">
        <v>20</v>
      </c>
      <c r="P2335" s="1" t="s">
        <v>376</v>
      </c>
      <c r="Q2335" s="4" t="s">
        <v>21</v>
      </c>
    </row>
    <row r="2336" spans="1:17" ht="22.5" x14ac:dyDescent="0.25">
      <c r="A2336" s="3">
        <v>6134</v>
      </c>
      <c r="B2336" s="1" t="s">
        <v>19214</v>
      </c>
      <c r="C2336" s="1" t="s">
        <v>15</v>
      </c>
      <c r="D2336" s="1" t="s">
        <v>40</v>
      </c>
      <c r="E2336" s="1">
        <v>2230882</v>
      </c>
      <c r="F2336" s="1" t="s">
        <v>19215</v>
      </c>
      <c r="G2336" s="1">
        <v>2230883</v>
      </c>
      <c r="H2336" s="1" t="s">
        <v>19216</v>
      </c>
      <c r="I2336" s="2">
        <v>45054</v>
      </c>
      <c r="J2336" s="15" t="str">
        <f>MID(Tabla1[[#This Row],[HORA]],1,5)</f>
        <v>16:27</v>
      </c>
      <c r="K2336" s="16">
        <f>IF(Tabla1[[#This Row],[FECHA]]=I2337,IF(J2337-J2336&gt;0,(J2337-J2336)*1440,0),0)</f>
        <v>0</v>
      </c>
      <c r="L2336" s="14">
        <f t="shared" si="5"/>
        <v>4.42</v>
      </c>
      <c r="M2336" s="13" t="s">
        <v>56037</v>
      </c>
      <c r="N2336" s="1" t="s">
        <v>19217</v>
      </c>
      <c r="O2336" s="1">
        <v>20</v>
      </c>
      <c r="P2336" s="1" t="s">
        <v>20</v>
      </c>
      <c r="Q2336" s="4" t="s">
        <v>21</v>
      </c>
    </row>
    <row r="2337" spans="1:17" ht="22.5" x14ac:dyDescent="0.25">
      <c r="A2337" s="3">
        <v>18158</v>
      </c>
      <c r="B2337" s="1" t="s">
        <v>54268</v>
      </c>
      <c r="C2337" s="1" t="s">
        <v>15</v>
      </c>
      <c r="D2337" s="1" t="s">
        <v>228</v>
      </c>
      <c r="E2337" s="1">
        <v>20600855892</v>
      </c>
      <c r="F2337" s="1" t="s">
        <v>49533</v>
      </c>
      <c r="G2337" s="1">
        <v>42638513</v>
      </c>
      <c r="H2337" s="1" t="s">
        <v>54269</v>
      </c>
      <c r="I2337" s="2">
        <v>45054</v>
      </c>
      <c r="J2337" s="15" t="str">
        <f>MID(Tabla1[[#This Row],[HORA]],1,5)</f>
        <v>16:27</v>
      </c>
      <c r="K2337" s="16">
        <f>IF(Tabla1[[#This Row],[FECHA]]=I2338,IF(J2338-J2337&gt;0,(J2338-J2337)*1440,0),0)</f>
        <v>2.9999999999999893</v>
      </c>
      <c r="L2337" s="14">
        <f t="shared" si="5"/>
        <v>4.1100000000000012</v>
      </c>
      <c r="M2337" s="13" t="s">
        <v>56037</v>
      </c>
      <c r="N2337" s="1" t="s">
        <v>23687</v>
      </c>
      <c r="O2337" s="1">
        <v>20</v>
      </c>
      <c r="P2337" s="1" t="s">
        <v>376</v>
      </c>
      <c r="Q2337" s="4" t="s">
        <v>21</v>
      </c>
    </row>
    <row r="2338" spans="1:17" ht="22.5" x14ac:dyDescent="0.25">
      <c r="A2338" s="3">
        <v>12688</v>
      </c>
      <c r="B2338" s="1" t="s">
        <v>39083</v>
      </c>
      <c r="C2338" s="1" t="s">
        <v>15</v>
      </c>
      <c r="D2338" s="1" t="s">
        <v>71</v>
      </c>
      <c r="E2338" s="1">
        <v>16778243</v>
      </c>
      <c r="F2338" s="1" t="s">
        <v>39084</v>
      </c>
      <c r="G2338" s="1">
        <v>2230884</v>
      </c>
      <c r="H2338" s="1" t="s">
        <v>39085</v>
      </c>
      <c r="I2338" s="2">
        <v>45054</v>
      </c>
      <c r="J2338" s="15" t="str">
        <f>MID(Tabla1[[#This Row],[HORA]],1,5)</f>
        <v>16:30</v>
      </c>
      <c r="K2338" s="16">
        <f>IF(Tabla1[[#This Row],[FECHA]]=I2339,IF(J2339-J2338&gt;0,(J2339-J2338)*1440,0),0)</f>
        <v>3.9999999999999858</v>
      </c>
      <c r="L2338" s="14">
        <f t="shared" si="5"/>
        <v>5.4899999999999993</v>
      </c>
      <c r="M2338" s="13" t="s">
        <v>56040</v>
      </c>
      <c r="N2338" s="1" t="s">
        <v>39086</v>
      </c>
      <c r="O2338" s="1">
        <v>20</v>
      </c>
      <c r="P2338" s="1" t="s">
        <v>376</v>
      </c>
      <c r="Q2338" s="4" t="s">
        <v>21</v>
      </c>
    </row>
    <row r="2339" spans="1:17" ht="22.5" x14ac:dyDescent="0.25">
      <c r="A2339" s="3">
        <v>12689</v>
      </c>
      <c r="B2339" s="1" t="s">
        <v>39087</v>
      </c>
      <c r="C2339" s="1" t="s">
        <v>15</v>
      </c>
      <c r="D2339" s="1" t="s">
        <v>40</v>
      </c>
      <c r="E2339" s="1">
        <v>73421442</v>
      </c>
      <c r="F2339" s="1" t="s">
        <v>39088</v>
      </c>
      <c r="G2339" s="1">
        <v>75403457</v>
      </c>
      <c r="H2339" s="1" t="s">
        <v>39089</v>
      </c>
      <c r="I2339" s="2">
        <v>45054</v>
      </c>
      <c r="J2339" s="15" t="str">
        <f>MID(Tabla1[[#This Row],[HORA]],1,5)</f>
        <v>16:34</v>
      </c>
      <c r="K2339" s="16">
        <f>IF(Tabla1[[#This Row],[FECHA]]=I2340,IF(J2340-J2339&gt;0,(J2340-J2339)*1440,0),0)</f>
        <v>0.99999999999999645</v>
      </c>
      <c r="L2339" s="14">
        <f t="shared" si="5"/>
        <v>5.4300000000000006</v>
      </c>
      <c r="M2339" s="13" t="s">
        <v>56044</v>
      </c>
      <c r="N2339" s="1" t="s">
        <v>39090</v>
      </c>
      <c r="O2339" s="1">
        <v>20</v>
      </c>
      <c r="P2339" s="1" t="s">
        <v>376</v>
      </c>
      <c r="Q2339" s="4" t="s">
        <v>21</v>
      </c>
    </row>
    <row r="2340" spans="1:17" ht="22.5" x14ac:dyDescent="0.25">
      <c r="A2340" s="3">
        <v>6136</v>
      </c>
      <c r="B2340" s="1" t="s">
        <v>19222</v>
      </c>
      <c r="C2340" s="1" t="s">
        <v>15</v>
      </c>
      <c r="D2340" s="1" t="s">
        <v>40</v>
      </c>
      <c r="E2340" s="1">
        <v>42913939</v>
      </c>
      <c r="F2340" s="1" t="s">
        <v>19223</v>
      </c>
      <c r="G2340" s="1">
        <v>2230887</v>
      </c>
      <c r="H2340" s="1" t="s">
        <v>6228</v>
      </c>
      <c r="I2340" s="2">
        <v>45054</v>
      </c>
      <c r="J2340" s="15" t="str">
        <f>MID(Tabla1[[#This Row],[HORA]],1,5)</f>
        <v>16:35</v>
      </c>
      <c r="K2340" s="16">
        <f>IF(Tabla1[[#This Row],[FECHA]]=I2341,IF(J2341-J2340&gt;0,(J2341-J2340)*1440,0),0)</f>
        <v>1.9999999999999929</v>
      </c>
      <c r="L2340" s="14">
        <f t="shared" si="5"/>
        <v>5.3299999999999992</v>
      </c>
      <c r="M2340" s="13" t="s">
        <v>56045</v>
      </c>
      <c r="N2340" s="1" t="s">
        <v>1715</v>
      </c>
      <c r="O2340" s="1">
        <v>30</v>
      </c>
      <c r="P2340" s="1" t="s">
        <v>20</v>
      </c>
      <c r="Q2340" s="4" t="s">
        <v>21</v>
      </c>
    </row>
    <row r="2341" spans="1:17" ht="22.5" x14ac:dyDescent="0.25">
      <c r="A2341" s="3">
        <v>12690</v>
      </c>
      <c r="B2341" s="1" t="s">
        <v>39091</v>
      </c>
      <c r="C2341" s="1" t="s">
        <v>15</v>
      </c>
      <c r="D2341" s="1" t="s">
        <v>23</v>
      </c>
      <c r="E2341" s="1">
        <v>70847713</v>
      </c>
      <c r="F2341" s="1" t="s">
        <v>6701</v>
      </c>
      <c r="G2341" s="1">
        <v>2230888</v>
      </c>
      <c r="H2341" s="1" t="s">
        <v>39092</v>
      </c>
      <c r="I2341" s="2">
        <v>45054</v>
      </c>
      <c r="J2341" s="15" t="str">
        <f>MID(Tabla1[[#This Row],[HORA]],1,5)</f>
        <v>16:37</v>
      </c>
      <c r="K2341" s="16">
        <f>IF(Tabla1[[#This Row],[FECHA]]=I2342,IF(J2342-J2341&gt;0,(J2342-J2341)*1440,0),0)</f>
        <v>3.0000000000001492</v>
      </c>
      <c r="L2341" s="14">
        <f t="shared" si="5"/>
        <v>3.0400000000000009</v>
      </c>
      <c r="M2341" s="13" t="s">
        <v>56047</v>
      </c>
      <c r="N2341" s="1" t="s">
        <v>39093</v>
      </c>
      <c r="O2341" s="1">
        <v>70</v>
      </c>
      <c r="P2341" s="1" t="s">
        <v>376</v>
      </c>
      <c r="Q2341" s="4" t="s">
        <v>21</v>
      </c>
    </row>
    <row r="2342" spans="1:17" ht="22.5" x14ac:dyDescent="0.25">
      <c r="A2342" s="3">
        <v>6137</v>
      </c>
      <c r="B2342" s="1" t="s">
        <v>19224</v>
      </c>
      <c r="C2342" s="1" t="s">
        <v>15</v>
      </c>
      <c r="D2342" s="1" t="s">
        <v>228</v>
      </c>
      <c r="E2342" s="1">
        <v>16724554</v>
      </c>
      <c r="F2342" s="1" t="s">
        <v>19225</v>
      </c>
      <c r="G2342" s="1">
        <v>2230890</v>
      </c>
      <c r="H2342" s="1" t="s">
        <v>19226</v>
      </c>
      <c r="I2342" s="2">
        <v>45054</v>
      </c>
      <c r="J2342" s="15" t="str">
        <f>MID(Tabla1[[#This Row],[HORA]],1,5)</f>
        <v>16:40</v>
      </c>
      <c r="K2342" s="16">
        <f>IF(Tabla1[[#This Row],[FECHA]]=I2343,IF(J2343-J2342&gt;0,(J2343-J2342)*1440,0),0)</f>
        <v>0</v>
      </c>
      <c r="L2342" s="14">
        <f t="shared" si="5"/>
        <v>4.33</v>
      </c>
      <c r="M2342" s="13" t="s">
        <v>56050</v>
      </c>
      <c r="N2342" s="1" t="s">
        <v>19227</v>
      </c>
      <c r="O2342" s="1">
        <v>30</v>
      </c>
      <c r="P2342" s="1" t="s">
        <v>20</v>
      </c>
      <c r="Q2342" s="4" t="s">
        <v>21</v>
      </c>
    </row>
    <row r="2343" spans="1:17" ht="22.5" x14ac:dyDescent="0.25">
      <c r="A2343" s="3">
        <v>12691</v>
      </c>
      <c r="B2343" s="1" t="s">
        <v>39094</v>
      </c>
      <c r="C2343" s="1" t="s">
        <v>15</v>
      </c>
      <c r="D2343" s="1" t="s">
        <v>40</v>
      </c>
      <c r="E2343" s="1">
        <v>17539281</v>
      </c>
      <c r="F2343" s="1" t="s">
        <v>39095</v>
      </c>
      <c r="G2343" s="1">
        <v>2230891</v>
      </c>
      <c r="H2343" s="1" t="s">
        <v>39096</v>
      </c>
      <c r="I2343" s="2">
        <v>45054</v>
      </c>
      <c r="J2343" s="15" t="str">
        <f>MID(Tabla1[[#This Row],[HORA]],1,5)</f>
        <v>16:40</v>
      </c>
      <c r="K2343" s="16">
        <f>IF(Tabla1[[#This Row],[FECHA]]=I2344,IF(J2344-J2343&gt;0,(J2344-J2343)*1440,0),0)</f>
        <v>3.9999999999999858</v>
      </c>
      <c r="L2343" s="14">
        <f t="shared" si="5"/>
        <v>3.3400000000000016</v>
      </c>
      <c r="M2343" s="13" t="s">
        <v>56050</v>
      </c>
      <c r="N2343" s="1" t="s">
        <v>39097</v>
      </c>
      <c r="O2343" s="1">
        <v>15</v>
      </c>
      <c r="P2343" s="1" t="s">
        <v>376</v>
      </c>
      <c r="Q2343" s="4" t="s">
        <v>21</v>
      </c>
    </row>
    <row r="2344" spans="1:17" ht="22.5" x14ac:dyDescent="0.25">
      <c r="A2344" s="3">
        <v>6138</v>
      </c>
      <c r="B2344" s="1" t="s">
        <v>19228</v>
      </c>
      <c r="C2344" s="1" t="s">
        <v>15</v>
      </c>
      <c r="D2344" s="1" t="s">
        <v>40</v>
      </c>
      <c r="E2344" s="1">
        <v>76136529</v>
      </c>
      <c r="F2344" s="1" t="s">
        <v>19229</v>
      </c>
      <c r="G2344" s="1">
        <v>2230892</v>
      </c>
      <c r="H2344" s="1" t="s">
        <v>19230</v>
      </c>
      <c r="I2344" s="2">
        <v>45054</v>
      </c>
      <c r="J2344" s="15" t="str">
        <f>MID(Tabla1[[#This Row],[HORA]],1,5)</f>
        <v>16:44</v>
      </c>
      <c r="K2344" s="16">
        <f>IF(Tabla1[[#This Row],[FECHA]]=I2345,IF(J2345-J2344&gt;0,(J2345-J2344)*1440,0),0)</f>
        <v>0</v>
      </c>
      <c r="L2344" s="14">
        <f t="shared" si="5"/>
        <v>6.3499999999999988</v>
      </c>
      <c r="M2344" s="13" t="s">
        <v>56054</v>
      </c>
      <c r="N2344" s="1" t="s">
        <v>19231</v>
      </c>
      <c r="O2344" s="1">
        <v>15</v>
      </c>
      <c r="P2344" s="1" t="s">
        <v>20</v>
      </c>
      <c r="Q2344" s="4" t="s">
        <v>21</v>
      </c>
    </row>
    <row r="2345" spans="1:17" ht="22.5" x14ac:dyDescent="0.25">
      <c r="A2345" s="3">
        <v>18159</v>
      </c>
      <c r="B2345" s="1" t="s">
        <v>54270</v>
      </c>
      <c r="C2345" s="1" t="s">
        <v>15</v>
      </c>
      <c r="D2345" s="1" t="s">
        <v>40</v>
      </c>
      <c r="E2345" s="1">
        <v>20480386974</v>
      </c>
      <c r="F2345" s="1" t="s">
        <v>48248</v>
      </c>
      <c r="G2345" s="1">
        <v>46257002</v>
      </c>
      <c r="H2345" s="1" t="s">
        <v>51283</v>
      </c>
      <c r="I2345" s="2">
        <v>45054</v>
      </c>
      <c r="J2345" s="15" t="str">
        <f>MID(Tabla1[[#This Row],[HORA]],1,5)</f>
        <v>16:44</v>
      </c>
      <c r="K2345" s="16">
        <f>IF(Tabla1[[#This Row],[FECHA]]=I2346,IF(J2346-J2345&gt;0,(J2346-J2345)*1440,0),0)</f>
        <v>1.999999999999833</v>
      </c>
      <c r="L2345" s="14">
        <f t="shared" si="5"/>
        <v>8.41</v>
      </c>
      <c r="M2345" s="13" t="s">
        <v>56054</v>
      </c>
      <c r="N2345" s="1" t="s">
        <v>54271</v>
      </c>
      <c r="O2345" s="1">
        <v>15</v>
      </c>
      <c r="P2345" s="1" t="s">
        <v>376</v>
      </c>
      <c r="Q2345" s="4" t="s">
        <v>21</v>
      </c>
    </row>
    <row r="2346" spans="1:17" ht="22.5" x14ac:dyDescent="0.25">
      <c r="A2346" s="3">
        <v>12692</v>
      </c>
      <c r="B2346" s="1" t="s">
        <v>39098</v>
      </c>
      <c r="C2346" s="1" t="s">
        <v>15</v>
      </c>
      <c r="D2346" s="1" t="s">
        <v>77</v>
      </c>
      <c r="E2346" s="1">
        <v>41697208</v>
      </c>
      <c r="F2346" s="1" t="s">
        <v>21280</v>
      </c>
      <c r="G2346" s="1">
        <v>2230893</v>
      </c>
      <c r="H2346" s="1" t="s">
        <v>21281</v>
      </c>
      <c r="I2346" s="2">
        <v>45054</v>
      </c>
      <c r="J2346" s="15" t="str">
        <f>MID(Tabla1[[#This Row],[HORA]],1,5)</f>
        <v>16:46</v>
      </c>
      <c r="K2346" s="16">
        <f>IF(Tabla1[[#This Row],[FECHA]]=I2347,IF(J2347-J2346&gt;0,(J2347-J2346)*1440,0),0)</f>
        <v>1.0000000000001563</v>
      </c>
      <c r="L2346" s="14">
        <f t="shared" si="5"/>
        <v>4.2800000000000011</v>
      </c>
      <c r="M2346" s="13" t="s">
        <v>56056</v>
      </c>
      <c r="N2346" s="1" t="s">
        <v>3305</v>
      </c>
      <c r="O2346" s="1">
        <v>30</v>
      </c>
      <c r="P2346" s="1" t="s">
        <v>376</v>
      </c>
      <c r="Q2346" s="4" t="s">
        <v>21</v>
      </c>
    </row>
    <row r="2347" spans="1:17" ht="22.5" x14ac:dyDescent="0.25">
      <c r="A2347" s="3">
        <v>15788</v>
      </c>
      <c r="B2347" s="1" t="s">
        <v>48031</v>
      </c>
      <c r="C2347" s="1" t="s">
        <v>15</v>
      </c>
      <c r="D2347" s="1" t="s">
        <v>161</v>
      </c>
      <c r="E2347" s="1">
        <v>20438196073</v>
      </c>
      <c r="F2347" s="1" t="s">
        <v>48032</v>
      </c>
      <c r="G2347" s="1">
        <v>43018426</v>
      </c>
      <c r="H2347" s="1" t="s">
        <v>48033</v>
      </c>
      <c r="I2347" s="2">
        <v>45054</v>
      </c>
      <c r="J2347" s="15" t="str">
        <f>MID(Tabla1[[#This Row],[HORA]],1,5)</f>
        <v>16:47</v>
      </c>
      <c r="K2347" s="16">
        <f>IF(Tabla1[[#This Row],[FECHA]]=I2348,IF(J2348-J2347&gt;0,(J2348-J2347)*1440,0),0)</f>
        <v>0.99999999999999645</v>
      </c>
      <c r="L2347" s="14">
        <f t="shared" si="5"/>
        <v>4.0900000000000016</v>
      </c>
      <c r="M2347" s="13" t="s">
        <v>56057</v>
      </c>
      <c r="N2347" s="1" t="s">
        <v>48034</v>
      </c>
      <c r="O2347" s="1">
        <v>20</v>
      </c>
      <c r="P2347" s="1" t="s">
        <v>818</v>
      </c>
      <c r="Q2347" s="4" t="s">
        <v>21</v>
      </c>
    </row>
    <row r="2348" spans="1:17" ht="22.5" x14ac:dyDescent="0.25">
      <c r="A2348" s="3">
        <v>12693</v>
      </c>
      <c r="B2348" s="1" t="s">
        <v>39099</v>
      </c>
      <c r="C2348" s="1" t="s">
        <v>15</v>
      </c>
      <c r="D2348" s="1" t="s">
        <v>40</v>
      </c>
      <c r="E2348" s="1">
        <v>3494603</v>
      </c>
      <c r="F2348" s="1" t="s">
        <v>39100</v>
      </c>
      <c r="G2348" s="1">
        <v>3494603</v>
      </c>
      <c r="H2348" s="1" t="s">
        <v>39100</v>
      </c>
      <c r="I2348" s="2">
        <v>45054</v>
      </c>
      <c r="J2348" s="15" t="str">
        <f>MID(Tabla1[[#This Row],[HORA]],1,5)</f>
        <v>16:48</v>
      </c>
      <c r="K2348" s="16">
        <f>IF(Tabla1[[#This Row],[FECHA]]=I2349,IF(J2349-J2348&gt;0,(J2349-J2348)*1440,0),0)</f>
        <v>2.9999999999999893</v>
      </c>
      <c r="L2348" s="14">
        <f t="shared" si="5"/>
        <v>6.1800000000000006</v>
      </c>
      <c r="M2348" s="13" t="s">
        <v>56058</v>
      </c>
      <c r="N2348" s="1" t="s">
        <v>2773</v>
      </c>
      <c r="O2348" s="1">
        <v>8</v>
      </c>
      <c r="P2348" s="1" t="s">
        <v>376</v>
      </c>
      <c r="Q2348" s="4" t="s">
        <v>21</v>
      </c>
    </row>
    <row r="2349" spans="1:17" ht="22.5" x14ac:dyDescent="0.25">
      <c r="A2349" s="3">
        <v>6139</v>
      </c>
      <c r="B2349" s="1" t="s">
        <v>19232</v>
      </c>
      <c r="C2349" s="1" t="s">
        <v>15</v>
      </c>
      <c r="D2349" s="1" t="s">
        <v>77</v>
      </c>
      <c r="E2349" s="1">
        <v>42080821</v>
      </c>
      <c r="F2349" s="1" t="s">
        <v>19233</v>
      </c>
      <c r="G2349" s="1">
        <v>2230898</v>
      </c>
      <c r="H2349" s="1" t="s">
        <v>19234</v>
      </c>
      <c r="I2349" s="2">
        <v>45054</v>
      </c>
      <c r="J2349" s="15" t="str">
        <f>MID(Tabla1[[#This Row],[HORA]],1,5)</f>
        <v>16:51</v>
      </c>
      <c r="K2349" s="16">
        <f>IF(Tabla1[[#This Row],[FECHA]]=I2350,IF(J2350-J2349&gt;0,(J2350-J2349)*1440,0),0)</f>
        <v>2.9999999999998295</v>
      </c>
      <c r="L2349" s="14">
        <f t="shared" si="5"/>
        <v>3.5200000000000014</v>
      </c>
      <c r="M2349" s="13" t="s">
        <v>56061</v>
      </c>
      <c r="N2349" s="1" t="s">
        <v>19235</v>
      </c>
      <c r="O2349" s="1">
        <v>20</v>
      </c>
      <c r="P2349" s="1" t="s">
        <v>20</v>
      </c>
      <c r="Q2349" s="4" t="s">
        <v>21</v>
      </c>
    </row>
    <row r="2350" spans="1:17" ht="22.5" x14ac:dyDescent="0.25">
      <c r="A2350" s="3">
        <v>96</v>
      </c>
      <c r="B2350" s="1" t="s">
        <v>231</v>
      </c>
      <c r="C2350" s="1" t="s">
        <v>15</v>
      </c>
      <c r="D2350" s="1" t="s">
        <v>40</v>
      </c>
      <c r="E2350" s="1">
        <v>2230900</v>
      </c>
      <c r="F2350" s="1" t="s">
        <v>78</v>
      </c>
      <c r="G2350" s="1">
        <v>2230901</v>
      </c>
      <c r="H2350" s="1" t="s">
        <v>232</v>
      </c>
      <c r="I2350" s="2">
        <v>45054</v>
      </c>
      <c r="J2350" s="15" t="str">
        <f>MID(Tabla1[[#This Row],[HORA]],1,5)</f>
        <v>16:54</v>
      </c>
      <c r="K2350" s="16">
        <f>IF(Tabla1[[#This Row],[FECHA]]=I2351,IF(J2351-J2350&gt;0,(J2351-J2350)*1440,0),0)</f>
        <v>3.9999999999999858</v>
      </c>
      <c r="L2350" s="14">
        <f t="shared" si="5"/>
        <v>5.2500000000000009</v>
      </c>
      <c r="M2350" s="13" t="s">
        <v>56064</v>
      </c>
      <c r="N2350" s="1" t="s">
        <v>59</v>
      </c>
      <c r="O2350" s="1">
        <v>0</v>
      </c>
      <c r="P2350" s="1" t="s">
        <v>20</v>
      </c>
      <c r="Q2350" s="4" t="s">
        <v>21</v>
      </c>
    </row>
    <row r="2351" spans="1:17" ht="22.5" x14ac:dyDescent="0.25">
      <c r="A2351" s="3">
        <v>12694</v>
      </c>
      <c r="B2351" s="1" t="s">
        <v>39101</v>
      </c>
      <c r="C2351" s="1" t="s">
        <v>15</v>
      </c>
      <c r="D2351" s="1" t="s">
        <v>82</v>
      </c>
      <c r="E2351" s="1">
        <v>74453420</v>
      </c>
      <c r="F2351" s="1" t="s">
        <v>39102</v>
      </c>
      <c r="G2351" s="1">
        <v>42057781</v>
      </c>
      <c r="H2351" s="1" t="s">
        <v>39103</v>
      </c>
      <c r="I2351" s="2">
        <v>45054</v>
      </c>
      <c r="J2351" s="15" t="str">
        <f>MID(Tabla1[[#This Row],[HORA]],1,5)</f>
        <v>16:58</v>
      </c>
      <c r="K2351" s="16">
        <f>IF(Tabla1[[#This Row],[FECHA]]=I2352,IF(J2352-J2351&gt;0,(J2352-J2351)*1440,0),0)</f>
        <v>1.0000000000001563</v>
      </c>
      <c r="L2351" s="14">
        <f t="shared" si="5"/>
        <v>7.11</v>
      </c>
      <c r="M2351" s="13" t="s">
        <v>56068</v>
      </c>
      <c r="N2351" s="1" t="s">
        <v>39104</v>
      </c>
      <c r="O2351" s="1">
        <v>13</v>
      </c>
      <c r="P2351" s="1" t="s">
        <v>376</v>
      </c>
      <c r="Q2351" s="4" t="s">
        <v>21</v>
      </c>
    </row>
    <row r="2352" spans="1:17" ht="22.5" x14ac:dyDescent="0.25">
      <c r="A2352" s="3">
        <v>1319</v>
      </c>
      <c r="B2352" s="1" t="s">
        <v>3747</v>
      </c>
      <c r="C2352" s="1" t="s">
        <v>15</v>
      </c>
      <c r="D2352" s="1" t="s">
        <v>71</v>
      </c>
      <c r="E2352" s="1">
        <v>80643485</v>
      </c>
      <c r="F2352" s="1" t="s">
        <v>3748</v>
      </c>
      <c r="G2352" s="1">
        <v>2230904</v>
      </c>
      <c r="H2352" s="1" t="s">
        <v>3749</v>
      </c>
      <c r="I2352" s="2">
        <v>45054</v>
      </c>
      <c r="J2352" s="15" t="str">
        <f>MID(Tabla1[[#This Row],[HORA]],1,5)</f>
        <v>16:59</v>
      </c>
      <c r="K2352" s="16">
        <f>IF(Tabla1[[#This Row],[FECHA]]=I2353,IF(J2353-J2352&gt;0,(J2353-J2352)*1440,0),0)</f>
        <v>0</v>
      </c>
      <c r="L2352" s="14">
        <f t="shared" si="5"/>
        <v>4.41</v>
      </c>
      <c r="M2352" s="13" t="s">
        <v>56069</v>
      </c>
      <c r="N2352" s="1" t="s">
        <v>3750</v>
      </c>
      <c r="O2352" s="1">
        <v>20</v>
      </c>
      <c r="P2352" s="1" t="s">
        <v>818</v>
      </c>
      <c r="Q2352" s="4" t="s">
        <v>21</v>
      </c>
    </row>
    <row r="2353" spans="1:17" ht="22.5" x14ac:dyDescent="0.25">
      <c r="A2353" s="3">
        <v>16822</v>
      </c>
      <c r="B2353" s="1" t="s">
        <v>50901</v>
      </c>
      <c r="C2353" s="1" t="s">
        <v>15</v>
      </c>
      <c r="D2353" s="1" t="s">
        <v>33</v>
      </c>
      <c r="E2353" s="1">
        <v>20479549916</v>
      </c>
      <c r="F2353" s="1" t="s">
        <v>50902</v>
      </c>
      <c r="G2353" s="1">
        <v>3673328</v>
      </c>
      <c r="H2353" s="1" t="s">
        <v>50903</v>
      </c>
      <c r="I2353" s="2">
        <v>45054</v>
      </c>
      <c r="J2353" s="15" t="str">
        <f>MID(Tabla1[[#This Row],[HORA]],1,5)</f>
        <v>16:59</v>
      </c>
      <c r="K2353" s="16">
        <f>IF(Tabla1[[#This Row],[FECHA]]=I2354,IF(J2354-J2353&gt;0,(J2354-J2353)*1440,0),0)</f>
        <v>0.99999999999999645</v>
      </c>
      <c r="L2353" s="14">
        <f t="shared" si="5"/>
        <v>5.0700000000000012</v>
      </c>
      <c r="M2353" s="13" t="s">
        <v>56069</v>
      </c>
      <c r="N2353" s="1" t="s">
        <v>50904</v>
      </c>
      <c r="O2353" s="1">
        <v>15</v>
      </c>
      <c r="P2353" s="1" t="s">
        <v>20</v>
      </c>
      <c r="Q2353" s="4" t="s">
        <v>21</v>
      </c>
    </row>
    <row r="2354" spans="1:17" ht="22.5" x14ac:dyDescent="0.25">
      <c r="A2354" s="3">
        <v>12695</v>
      </c>
      <c r="B2354" s="1" t="s">
        <v>39105</v>
      </c>
      <c r="C2354" s="1" t="s">
        <v>15</v>
      </c>
      <c r="D2354" s="1" t="s">
        <v>23</v>
      </c>
      <c r="E2354" s="1">
        <v>25517529</v>
      </c>
      <c r="F2354" s="1" t="s">
        <v>12912</v>
      </c>
      <c r="G2354" s="1">
        <v>46002236</v>
      </c>
      <c r="H2354" s="1" t="s">
        <v>39106</v>
      </c>
      <c r="I2354" s="2">
        <v>45054</v>
      </c>
      <c r="J2354" s="15" t="str">
        <f>MID(Tabla1[[#This Row],[HORA]],1,5)</f>
        <v>17:00</v>
      </c>
      <c r="K2354" s="16">
        <f>IF(Tabla1[[#This Row],[FECHA]]=I2355,IF(J2355-J2354&gt;0,(J2355-J2354)*1440,0),0)</f>
        <v>0</v>
      </c>
      <c r="L2354" s="14">
        <f t="shared" si="5"/>
        <v>5.0099999999999989</v>
      </c>
      <c r="M2354" s="13" t="s">
        <v>56070</v>
      </c>
      <c r="N2354" s="1" t="s">
        <v>447</v>
      </c>
      <c r="O2354" s="1">
        <v>10</v>
      </c>
      <c r="P2354" s="1" t="s">
        <v>376</v>
      </c>
      <c r="Q2354" s="4" t="s">
        <v>21</v>
      </c>
    </row>
    <row r="2355" spans="1:17" ht="22.5" x14ac:dyDescent="0.25">
      <c r="A2355" s="3">
        <v>16823</v>
      </c>
      <c r="B2355" s="1" t="s">
        <v>50905</v>
      </c>
      <c r="C2355" s="1" t="s">
        <v>15</v>
      </c>
      <c r="D2355" s="1" t="s">
        <v>23</v>
      </c>
      <c r="E2355" s="1">
        <v>20479549916</v>
      </c>
      <c r="F2355" s="1" t="s">
        <v>50902</v>
      </c>
      <c r="G2355" s="1">
        <v>44050383</v>
      </c>
      <c r="H2355" s="1" t="s">
        <v>50906</v>
      </c>
      <c r="I2355" s="2">
        <v>45054</v>
      </c>
      <c r="J2355" s="15" t="str">
        <f>MID(Tabla1[[#This Row],[HORA]],1,5)</f>
        <v>17:00</v>
      </c>
      <c r="K2355" s="16">
        <f>IF(Tabla1[[#This Row],[FECHA]]=I2356,IF(J2356-J2355&gt;0,(J2356-J2355)*1440,0),0)</f>
        <v>1.9999999999999929</v>
      </c>
      <c r="L2355" s="14">
        <f t="shared" si="5"/>
        <v>3.1100000000000012</v>
      </c>
      <c r="M2355" s="13" t="s">
        <v>56070</v>
      </c>
      <c r="N2355" s="1" t="s">
        <v>50907</v>
      </c>
      <c r="O2355" s="1">
        <v>15</v>
      </c>
      <c r="P2355" s="1" t="s">
        <v>20</v>
      </c>
      <c r="Q2355" s="4" t="s">
        <v>21</v>
      </c>
    </row>
    <row r="2356" spans="1:17" ht="22.5" x14ac:dyDescent="0.25">
      <c r="A2356" s="3">
        <v>18160</v>
      </c>
      <c r="B2356" s="1" t="s">
        <v>54272</v>
      </c>
      <c r="C2356" s="1" t="s">
        <v>15</v>
      </c>
      <c r="D2356" s="1" t="s">
        <v>8138</v>
      </c>
      <c r="E2356" s="1">
        <v>10167458853</v>
      </c>
      <c r="F2356" s="1" t="s">
        <v>54273</v>
      </c>
      <c r="G2356" s="1">
        <v>2230905</v>
      </c>
      <c r="H2356" s="1" t="s">
        <v>54274</v>
      </c>
      <c r="I2356" s="2">
        <v>45054</v>
      </c>
      <c r="J2356" s="15" t="str">
        <f>MID(Tabla1[[#This Row],[HORA]],1,5)</f>
        <v>17:02</v>
      </c>
      <c r="K2356" s="16">
        <f>IF(Tabla1[[#This Row],[FECHA]]=I2357,IF(J2357-J2356&gt;0,(J2357-J2356)*1440,0),0)</f>
        <v>2.9999999999998295</v>
      </c>
      <c r="L2356" s="14">
        <f t="shared" si="5"/>
        <v>4.120000000000001</v>
      </c>
      <c r="M2356" s="13" t="s">
        <v>56072</v>
      </c>
      <c r="N2356" s="1" t="s">
        <v>54275</v>
      </c>
      <c r="O2356" s="1">
        <v>15</v>
      </c>
      <c r="P2356" s="1" t="s">
        <v>376</v>
      </c>
      <c r="Q2356" s="4" t="s">
        <v>21</v>
      </c>
    </row>
    <row r="2357" spans="1:17" ht="22.5" x14ac:dyDescent="0.25">
      <c r="A2357" s="3">
        <v>18161</v>
      </c>
      <c r="B2357" s="1" t="s">
        <v>54276</v>
      </c>
      <c r="C2357" s="1" t="s">
        <v>15</v>
      </c>
      <c r="D2357" s="1" t="s">
        <v>40</v>
      </c>
      <c r="E2357" s="1">
        <v>20123487541</v>
      </c>
      <c r="F2357" s="1" t="s">
        <v>48607</v>
      </c>
      <c r="G2357" s="1">
        <v>46131022</v>
      </c>
      <c r="H2357" s="1" t="s">
        <v>54277</v>
      </c>
      <c r="I2357" s="2">
        <v>45054</v>
      </c>
      <c r="J2357" s="15" t="str">
        <f>MID(Tabla1[[#This Row],[HORA]],1,5)</f>
        <v>17:05</v>
      </c>
      <c r="K2357" s="16">
        <f>IF(Tabla1[[#This Row],[FECHA]]=I2358,IF(J2358-J2357&gt;0,(J2358-J2357)*1440,0),0)</f>
        <v>1.0000000000001563</v>
      </c>
      <c r="L2357" s="14">
        <f t="shared" si="5"/>
        <v>5.4899999999999993</v>
      </c>
      <c r="M2357" s="13" t="s">
        <v>56075</v>
      </c>
      <c r="N2357" s="1" t="s">
        <v>54278</v>
      </c>
      <c r="O2357" s="1">
        <v>25</v>
      </c>
      <c r="P2357" s="1" t="s">
        <v>376</v>
      </c>
      <c r="Q2357" s="4" t="s">
        <v>21</v>
      </c>
    </row>
    <row r="2358" spans="1:17" ht="22.5" x14ac:dyDescent="0.25">
      <c r="A2358" s="3">
        <v>1320</v>
      </c>
      <c r="B2358" s="1" t="s">
        <v>3751</v>
      </c>
      <c r="C2358" s="1" t="s">
        <v>15</v>
      </c>
      <c r="D2358" s="1" t="s">
        <v>2195</v>
      </c>
      <c r="E2358" s="1">
        <v>16528519</v>
      </c>
      <c r="F2358" s="1" t="s">
        <v>3752</v>
      </c>
      <c r="G2358" s="1">
        <v>2230908</v>
      </c>
      <c r="H2358" s="1" t="s">
        <v>3753</v>
      </c>
      <c r="I2358" s="2">
        <v>45054</v>
      </c>
      <c r="J2358" s="15" t="str">
        <f>MID(Tabla1[[#This Row],[HORA]],1,5)</f>
        <v>17:06</v>
      </c>
      <c r="K2358" s="16">
        <f>IF(Tabla1[[#This Row],[FECHA]]=I2359,IF(J2359-J2358&gt;0,(J2359-J2358)*1440,0),0)</f>
        <v>5.9999999999999787</v>
      </c>
      <c r="L2358" s="14">
        <f t="shared" si="5"/>
        <v>5.2399999999999993</v>
      </c>
      <c r="M2358" s="13" t="s">
        <v>56076</v>
      </c>
      <c r="N2358" s="1" t="s">
        <v>3754</v>
      </c>
      <c r="O2358" s="1">
        <v>15</v>
      </c>
      <c r="P2358" s="1" t="s">
        <v>818</v>
      </c>
      <c r="Q2358" s="4" t="s">
        <v>21</v>
      </c>
    </row>
    <row r="2359" spans="1:17" ht="22.5" x14ac:dyDescent="0.25">
      <c r="A2359" s="3">
        <v>18162</v>
      </c>
      <c r="B2359" s="1" t="s">
        <v>54279</v>
      </c>
      <c r="C2359" s="1" t="s">
        <v>15</v>
      </c>
      <c r="D2359" s="1" t="s">
        <v>61</v>
      </c>
      <c r="E2359" s="1">
        <v>20606483105</v>
      </c>
      <c r="F2359" s="1" t="s">
        <v>50829</v>
      </c>
      <c r="G2359" s="1">
        <v>75236729</v>
      </c>
      <c r="H2359" s="1" t="s">
        <v>50830</v>
      </c>
      <c r="I2359" s="2">
        <v>45054</v>
      </c>
      <c r="J2359" s="15" t="str">
        <f>MID(Tabla1[[#This Row],[HORA]],1,5)</f>
        <v>17:12</v>
      </c>
      <c r="K2359" s="16">
        <f>IF(Tabla1[[#This Row],[FECHA]]=I2360,IF(J2360-J2359&gt;0,(J2360-J2359)*1440,0),0)</f>
        <v>0.99999999999983658</v>
      </c>
      <c r="L2359" s="14">
        <f t="shared" si="5"/>
        <v>8.18</v>
      </c>
      <c r="M2359" s="13" t="s">
        <v>56082</v>
      </c>
      <c r="N2359" s="1" t="s">
        <v>447</v>
      </c>
      <c r="O2359" s="1">
        <v>10</v>
      </c>
      <c r="P2359" s="1" t="s">
        <v>376</v>
      </c>
      <c r="Q2359" s="4" t="s">
        <v>21</v>
      </c>
    </row>
    <row r="2360" spans="1:17" ht="22.5" x14ac:dyDescent="0.25">
      <c r="A2360" s="3">
        <v>1321</v>
      </c>
      <c r="B2360" s="1" t="s">
        <v>3755</v>
      </c>
      <c r="C2360" s="1" t="s">
        <v>15</v>
      </c>
      <c r="D2360" s="1" t="s">
        <v>40</v>
      </c>
      <c r="E2360" s="1">
        <v>47599045</v>
      </c>
      <c r="F2360" s="1" t="s">
        <v>3756</v>
      </c>
      <c r="G2360" s="1">
        <v>46289824</v>
      </c>
      <c r="H2360" s="1" t="s">
        <v>3757</v>
      </c>
      <c r="I2360" s="2">
        <v>45054</v>
      </c>
      <c r="J2360" s="15" t="str">
        <f>MID(Tabla1[[#This Row],[HORA]],1,5)</f>
        <v>17:13</v>
      </c>
      <c r="K2360" s="16">
        <f>IF(Tabla1[[#This Row],[FECHA]]=I2361,IF(J2361-J2360&gt;0,(J2361-J2360)*1440,0),0)</f>
        <v>1.0000000000001563</v>
      </c>
      <c r="L2360" s="14">
        <f t="shared" si="5"/>
        <v>5.3299999999999992</v>
      </c>
      <c r="M2360" s="13" t="s">
        <v>56083</v>
      </c>
      <c r="N2360" s="1" t="s">
        <v>3758</v>
      </c>
      <c r="O2360" s="1">
        <v>20</v>
      </c>
      <c r="P2360" s="1" t="s">
        <v>818</v>
      </c>
      <c r="Q2360" s="4" t="s">
        <v>21</v>
      </c>
    </row>
    <row r="2361" spans="1:17" ht="22.5" x14ac:dyDescent="0.25">
      <c r="A2361" s="3">
        <v>6140</v>
      </c>
      <c r="B2361" s="1" t="s">
        <v>19236</v>
      </c>
      <c r="C2361" s="1" t="s">
        <v>15</v>
      </c>
      <c r="D2361" s="1" t="s">
        <v>71</v>
      </c>
      <c r="E2361" s="1">
        <v>70089045</v>
      </c>
      <c r="F2361" s="1" t="s">
        <v>4399</v>
      </c>
      <c r="G2361" s="1">
        <v>74992528</v>
      </c>
      <c r="H2361" s="1" t="s">
        <v>4400</v>
      </c>
      <c r="I2361" s="2">
        <v>45054</v>
      </c>
      <c r="J2361" s="15" t="str">
        <f>MID(Tabla1[[#This Row],[HORA]],1,5)</f>
        <v>17:14</v>
      </c>
      <c r="K2361" s="16">
        <f>IF(Tabla1[[#This Row],[FECHA]]=I2362,IF(J2362-J2361&gt;0,(J2362-J2361)*1440,0),0)</f>
        <v>0.99999999999999645</v>
      </c>
      <c r="L2361" s="14">
        <f t="shared" si="5"/>
        <v>6.11</v>
      </c>
      <c r="M2361" s="13" t="s">
        <v>56084</v>
      </c>
      <c r="N2361" s="1" t="s">
        <v>18722</v>
      </c>
      <c r="O2361" s="1">
        <v>15</v>
      </c>
      <c r="P2361" s="1" t="s">
        <v>20</v>
      </c>
      <c r="Q2361" s="4" t="s">
        <v>21</v>
      </c>
    </row>
    <row r="2362" spans="1:17" ht="22.5" x14ac:dyDescent="0.25">
      <c r="A2362" s="3">
        <v>12696</v>
      </c>
      <c r="B2362" s="1" t="s">
        <v>39107</v>
      </c>
      <c r="C2362" s="1" t="s">
        <v>15</v>
      </c>
      <c r="D2362" s="1" t="s">
        <v>40</v>
      </c>
      <c r="E2362" s="1">
        <v>10650109</v>
      </c>
      <c r="F2362" s="1" t="s">
        <v>39108</v>
      </c>
      <c r="G2362" s="1">
        <v>2230911</v>
      </c>
      <c r="H2362" s="1" t="s">
        <v>39109</v>
      </c>
      <c r="I2362" s="2">
        <v>45054</v>
      </c>
      <c r="J2362" s="15" t="str">
        <f>MID(Tabla1[[#This Row],[HORA]],1,5)</f>
        <v>17:15</v>
      </c>
      <c r="K2362" s="16">
        <f>IF(Tabla1[[#This Row],[FECHA]]=I2363,IF(J2363-J2362&gt;0,(J2363-J2362)*1440,0),0)</f>
        <v>0</v>
      </c>
      <c r="L2362" s="14">
        <f t="shared" si="5"/>
        <v>8.48</v>
      </c>
      <c r="M2362" s="13" t="s">
        <v>56085</v>
      </c>
      <c r="N2362" s="1" t="s">
        <v>39110</v>
      </c>
      <c r="O2362" s="1">
        <v>10</v>
      </c>
      <c r="P2362" s="1" t="s">
        <v>376</v>
      </c>
      <c r="Q2362" s="4" t="s">
        <v>21</v>
      </c>
    </row>
    <row r="2363" spans="1:17" ht="22.5" x14ac:dyDescent="0.25">
      <c r="A2363" s="3">
        <v>15789</v>
      </c>
      <c r="B2363" s="1" t="s">
        <v>48035</v>
      </c>
      <c r="C2363" s="1" t="s">
        <v>15</v>
      </c>
      <c r="D2363" s="1" t="s">
        <v>40</v>
      </c>
      <c r="E2363" s="1">
        <v>20603376235</v>
      </c>
      <c r="F2363" s="1" t="s">
        <v>48036</v>
      </c>
      <c r="G2363" s="1">
        <v>2230912</v>
      </c>
      <c r="H2363" s="1" t="s">
        <v>48037</v>
      </c>
      <c r="I2363" s="2">
        <v>45054</v>
      </c>
      <c r="J2363" s="15" t="str">
        <f>MID(Tabla1[[#This Row],[HORA]],1,5)</f>
        <v>17:15</v>
      </c>
      <c r="K2363" s="16">
        <f>IF(Tabla1[[#This Row],[FECHA]]=I2364,IF(J2364-J2363&gt;0,(J2364-J2363)*1440,0),0)</f>
        <v>2.0000000000001528</v>
      </c>
      <c r="L2363" s="14">
        <f t="shared" si="5"/>
        <v>7.169999999999999</v>
      </c>
      <c r="M2363" s="13" t="s">
        <v>56085</v>
      </c>
      <c r="N2363" s="1" t="s">
        <v>48038</v>
      </c>
      <c r="O2363" s="1">
        <v>20</v>
      </c>
      <c r="P2363" s="1" t="s">
        <v>818</v>
      </c>
      <c r="Q2363" s="4" t="s">
        <v>21</v>
      </c>
    </row>
    <row r="2364" spans="1:17" ht="22.5" x14ac:dyDescent="0.25">
      <c r="A2364" s="3">
        <v>1322</v>
      </c>
      <c r="B2364" s="1" t="s">
        <v>3759</v>
      </c>
      <c r="C2364" s="1" t="s">
        <v>15</v>
      </c>
      <c r="D2364" s="1" t="s">
        <v>40</v>
      </c>
      <c r="E2364" s="1">
        <v>75503573</v>
      </c>
      <c r="F2364" s="1" t="s">
        <v>3760</v>
      </c>
      <c r="G2364" s="1">
        <v>29681493</v>
      </c>
      <c r="H2364" s="1" t="s">
        <v>3761</v>
      </c>
      <c r="I2364" s="2">
        <v>45054</v>
      </c>
      <c r="J2364" s="15" t="str">
        <f>MID(Tabla1[[#This Row],[HORA]],1,5)</f>
        <v>17:17</v>
      </c>
      <c r="K2364" s="16">
        <f>IF(Tabla1[[#This Row],[FECHA]]=I2365,IF(J2365-J2364&gt;0,(J2365-J2364)*1440,0),0)</f>
        <v>0.99999999999983658</v>
      </c>
      <c r="L2364" s="14">
        <f t="shared" si="5"/>
        <v>5.7700000000000005</v>
      </c>
      <c r="M2364" s="13" t="s">
        <v>56087</v>
      </c>
      <c r="N2364" s="1" t="s">
        <v>3762</v>
      </c>
      <c r="O2364" s="1">
        <v>15</v>
      </c>
      <c r="P2364" s="1" t="s">
        <v>818</v>
      </c>
      <c r="Q2364" s="4" t="s">
        <v>21</v>
      </c>
    </row>
    <row r="2365" spans="1:17" ht="22.5" x14ac:dyDescent="0.25">
      <c r="A2365" s="3">
        <v>12697</v>
      </c>
      <c r="B2365" s="1" t="s">
        <v>39111</v>
      </c>
      <c r="C2365" s="1" t="s">
        <v>15</v>
      </c>
      <c r="D2365" s="1" t="s">
        <v>82</v>
      </c>
      <c r="E2365" s="1">
        <v>48763850</v>
      </c>
      <c r="F2365" s="1" t="s">
        <v>39112</v>
      </c>
      <c r="G2365" s="1">
        <v>40834082</v>
      </c>
      <c r="H2365" s="1" t="s">
        <v>39113</v>
      </c>
      <c r="I2365" s="2">
        <v>45054</v>
      </c>
      <c r="J2365" s="15" t="str">
        <f>MID(Tabla1[[#This Row],[HORA]],1,5)</f>
        <v>17:18</v>
      </c>
      <c r="K2365" s="16">
        <f>IF(Tabla1[[#This Row],[FECHA]]=I2366,IF(J2366-J2365&gt;0,(J2366-J2365)*1440,0),0)</f>
        <v>0.99999999999999645</v>
      </c>
      <c r="L2365" s="14">
        <f t="shared" si="5"/>
        <v>3.51</v>
      </c>
      <c r="M2365" s="13" t="s">
        <v>56088</v>
      </c>
      <c r="N2365" s="1" t="s">
        <v>39114</v>
      </c>
      <c r="O2365" s="1">
        <v>15</v>
      </c>
      <c r="P2365" s="1" t="s">
        <v>376</v>
      </c>
      <c r="Q2365" s="4" t="s">
        <v>21</v>
      </c>
    </row>
    <row r="2366" spans="1:17" ht="22.5" x14ac:dyDescent="0.25">
      <c r="A2366" s="3">
        <v>6141</v>
      </c>
      <c r="B2366" s="1" t="s">
        <v>19237</v>
      </c>
      <c r="C2366" s="1" t="s">
        <v>15</v>
      </c>
      <c r="D2366" s="1" t="s">
        <v>141</v>
      </c>
      <c r="E2366" s="1">
        <v>44172000</v>
      </c>
      <c r="F2366" s="1" t="s">
        <v>7874</v>
      </c>
      <c r="G2366" s="1">
        <v>45817978</v>
      </c>
      <c r="H2366" s="1" t="s">
        <v>7875</v>
      </c>
      <c r="I2366" s="2">
        <v>45054</v>
      </c>
      <c r="J2366" s="15" t="str">
        <f>MID(Tabla1[[#This Row],[HORA]],1,5)</f>
        <v>17:19</v>
      </c>
      <c r="K2366" s="16">
        <f>IF(Tabla1[[#This Row],[FECHA]]=I2367,IF(J2367-J2366&gt;0,(J2367-J2366)*1440,0),0)</f>
        <v>0.99999999999999645</v>
      </c>
      <c r="L2366" s="14">
        <f t="shared" si="5"/>
        <v>6.0299999999999985</v>
      </c>
      <c r="M2366" s="13" t="s">
        <v>56089</v>
      </c>
      <c r="N2366" s="1" t="s">
        <v>59</v>
      </c>
      <c r="O2366" s="1">
        <v>10</v>
      </c>
      <c r="P2366" s="1" t="s">
        <v>20</v>
      </c>
      <c r="Q2366" s="4" t="s">
        <v>21</v>
      </c>
    </row>
    <row r="2367" spans="1:17" ht="22.5" x14ac:dyDescent="0.25">
      <c r="A2367" s="3">
        <v>12698</v>
      </c>
      <c r="B2367" s="1" t="s">
        <v>39115</v>
      </c>
      <c r="C2367" s="1" t="s">
        <v>15</v>
      </c>
      <c r="D2367" s="1" t="s">
        <v>71</v>
      </c>
      <c r="E2367" s="1">
        <v>72740015</v>
      </c>
      <c r="F2367" s="1" t="s">
        <v>39116</v>
      </c>
      <c r="G2367" s="1">
        <v>70090029</v>
      </c>
      <c r="H2367" s="1" t="s">
        <v>39117</v>
      </c>
      <c r="I2367" s="2">
        <v>45054</v>
      </c>
      <c r="J2367" s="15" t="str">
        <f>MID(Tabla1[[#This Row],[HORA]],1,5)</f>
        <v>17:20</v>
      </c>
      <c r="K2367" s="16">
        <f>IF(Tabla1[[#This Row],[FECHA]]=I2368,IF(J2368-J2367&gt;0,(J2368-J2367)*1440,0),0)</f>
        <v>1.0000000000001563</v>
      </c>
      <c r="L2367" s="14">
        <f t="shared" si="5"/>
        <v>5.0599999999999996</v>
      </c>
      <c r="M2367" s="13" t="s">
        <v>56090</v>
      </c>
      <c r="N2367" s="1" t="s">
        <v>39118</v>
      </c>
      <c r="O2367" s="1">
        <v>30</v>
      </c>
      <c r="P2367" s="1" t="s">
        <v>376</v>
      </c>
      <c r="Q2367" s="4" t="s">
        <v>21</v>
      </c>
    </row>
    <row r="2368" spans="1:17" ht="22.5" x14ac:dyDescent="0.25">
      <c r="A2368" s="3">
        <v>6142</v>
      </c>
      <c r="B2368" s="1" t="s">
        <v>19238</v>
      </c>
      <c r="C2368" s="1" t="s">
        <v>15</v>
      </c>
      <c r="D2368" s="1" t="s">
        <v>82</v>
      </c>
      <c r="E2368" s="1">
        <v>70040826</v>
      </c>
      <c r="F2368" s="1" t="s">
        <v>19239</v>
      </c>
      <c r="G2368" s="1">
        <v>47106389</v>
      </c>
      <c r="H2368" s="1" t="s">
        <v>19240</v>
      </c>
      <c r="I2368" s="2">
        <v>45054</v>
      </c>
      <c r="J2368" s="15" t="str">
        <f>MID(Tabla1[[#This Row],[HORA]],1,5)</f>
        <v>17:21</v>
      </c>
      <c r="K2368" s="16">
        <f>IF(Tabla1[[#This Row],[FECHA]]=I2369,IF(J2369-J2368&gt;0,(J2369-J2368)*1440,0),0)</f>
        <v>0</v>
      </c>
      <c r="L2368" s="14">
        <f t="shared" si="5"/>
        <v>4.17</v>
      </c>
      <c r="M2368" s="13" t="s">
        <v>56091</v>
      </c>
      <c r="N2368" s="1" t="s">
        <v>6314</v>
      </c>
      <c r="O2368" s="1">
        <v>35</v>
      </c>
      <c r="P2368" s="1" t="s">
        <v>20</v>
      </c>
      <c r="Q2368" s="4" t="s">
        <v>21</v>
      </c>
    </row>
    <row r="2369" spans="1:17" ht="22.5" x14ac:dyDescent="0.25">
      <c r="A2369" s="3">
        <v>6143</v>
      </c>
      <c r="B2369" s="1" t="s">
        <v>19238</v>
      </c>
      <c r="C2369" s="1" t="s">
        <v>15</v>
      </c>
      <c r="D2369" s="1" t="s">
        <v>82</v>
      </c>
      <c r="E2369" s="1">
        <v>70040826</v>
      </c>
      <c r="F2369" s="1" t="s">
        <v>19241</v>
      </c>
      <c r="G2369" s="1">
        <v>47106389</v>
      </c>
      <c r="H2369" s="1" t="s">
        <v>19240</v>
      </c>
      <c r="I2369" s="2">
        <v>45054</v>
      </c>
      <c r="J2369" s="15" t="str">
        <f>MID(Tabla1[[#This Row],[HORA]],1,5)</f>
        <v>17:21</v>
      </c>
      <c r="K2369" s="16">
        <f>IF(Tabla1[[#This Row],[FECHA]]=I2370,IF(J2370-J2369&gt;0,(J2370-J2369)*1440,0),0)</f>
        <v>4.9999999999998224</v>
      </c>
      <c r="L2369" s="14">
        <f t="shared" si="5"/>
        <v>4.2100000000000009</v>
      </c>
      <c r="M2369" s="13" t="s">
        <v>56091</v>
      </c>
      <c r="N2369" s="1" t="s">
        <v>6314</v>
      </c>
      <c r="O2369" s="1">
        <v>35</v>
      </c>
      <c r="P2369" s="1" t="s">
        <v>20</v>
      </c>
      <c r="Q2369" s="4" t="s">
        <v>21</v>
      </c>
    </row>
    <row r="2370" spans="1:17" ht="22.5" x14ac:dyDescent="0.25">
      <c r="A2370" s="3">
        <v>12699</v>
      </c>
      <c r="B2370" s="1" t="s">
        <v>39119</v>
      </c>
      <c r="C2370" s="1" t="s">
        <v>15</v>
      </c>
      <c r="D2370" s="1" t="s">
        <v>61</v>
      </c>
      <c r="E2370" s="1">
        <v>72916798</v>
      </c>
      <c r="F2370" s="1" t="s">
        <v>39120</v>
      </c>
      <c r="G2370" s="1">
        <v>46646625</v>
      </c>
      <c r="H2370" s="1" t="s">
        <v>39121</v>
      </c>
      <c r="I2370" s="2">
        <v>45054</v>
      </c>
      <c r="J2370" s="15" t="str">
        <f>MID(Tabla1[[#This Row],[HORA]],1,5)</f>
        <v>17:26</v>
      </c>
      <c r="K2370" s="16">
        <f>IF(Tabla1[[#This Row],[FECHA]]=I2371,IF(J2371-J2370&gt;0,(J2371-J2370)*1440,0),0)</f>
        <v>1.9999999999999929</v>
      </c>
      <c r="L2370" s="14">
        <f t="shared" si="5"/>
        <v>9.09</v>
      </c>
      <c r="M2370" s="13" t="s">
        <v>56096</v>
      </c>
      <c r="N2370" s="1" t="s">
        <v>39122</v>
      </c>
      <c r="O2370" s="1">
        <v>15</v>
      </c>
      <c r="P2370" s="1" t="s">
        <v>376</v>
      </c>
      <c r="Q2370" s="4" t="s">
        <v>21</v>
      </c>
    </row>
    <row r="2371" spans="1:17" ht="22.5" x14ac:dyDescent="0.25">
      <c r="A2371" s="3">
        <v>16824</v>
      </c>
      <c r="B2371" s="1" t="s">
        <v>50908</v>
      </c>
      <c r="C2371" s="1" t="s">
        <v>15</v>
      </c>
      <c r="D2371" s="1" t="s">
        <v>172</v>
      </c>
      <c r="E2371" s="1">
        <v>20604723672</v>
      </c>
      <c r="F2371" s="1" t="s">
        <v>50909</v>
      </c>
      <c r="G2371" s="1">
        <v>76154913</v>
      </c>
      <c r="H2371" s="1" t="s">
        <v>50910</v>
      </c>
      <c r="I2371" s="2">
        <v>45054</v>
      </c>
      <c r="J2371" s="15" t="str">
        <f>MID(Tabla1[[#This Row],[HORA]],1,5)</f>
        <v>17:28</v>
      </c>
      <c r="K2371" s="16">
        <f>IF(Tabla1[[#This Row],[FECHA]]=I2372,IF(J2372-J2371&gt;0,(J2372-J2371)*1440,0),0)</f>
        <v>4.0000000000001457</v>
      </c>
      <c r="L2371" s="14">
        <f t="shared" si="5"/>
        <v>3.0700000000000003</v>
      </c>
      <c r="M2371" s="13" t="s">
        <v>56098</v>
      </c>
      <c r="N2371" s="1" t="s">
        <v>50911</v>
      </c>
      <c r="O2371" s="1">
        <v>15</v>
      </c>
      <c r="P2371" s="1" t="s">
        <v>20</v>
      </c>
      <c r="Q2371" s="4" t="s">
        <v>21</v>
      </c>
    </row>
    <row r="2372" spans="1:17" ht="22.5" x14ac:dyDescent="0.25">
      <c r="A2372" s="3">
        <v>1323</v>
      </c>
      <c r="B2372" s="1" t="s">
        <v>3763</v>
      </c>
      <c r="C2372" s="1" t="s">
        <v>15</v>
      </c>
      <c r="D2372" s="1" t="s">
        <v>82</v>
      </c>
      <c r="E2372" s="1">
        <v>43484775</v>
      </c>
      <c r="F2372" s="1" t="s">
        <v>3764</v>
      </c>
      <c r="G2372" s="1">
        <v>2230922</v>
      </c>
      <c r="H2372" s="1" t="s">
        <v>3765</v>
      </c>
      <c r="I2372" s="2">
        <v>45054</v>
      </c>
      <c r="J2372" s="15" t="str">
        <f>MID(Tabla1[[#This Row],[HORA]],1,5)</f>
        <v>17:32</v>
      </c>
      <c r="K2372" s="16">
        <f>IF(Tabla1[[#This Row],[FECHA]]=I2373,IF(J2373-J2372&gt;0,(J2373-J2372)*1440,0),0)</f>
        <v>0</v>
      </c>
      <c r="L2372" s="14">
        <f t="shared" si="5"/>
        <v>4.370000000000001</v>
      </c>
      <c r="M2372" s="13" t="s">
        <v>56102</v>
      </c>
      <c r="N2372" s="1" t="s">
        <v>59</v>
      </c>
      <c r="O2372" s="1">
        <v>10</v>
      </c>
      <c r="P2372" s="1" t="s">
        <v>818</v>
      </c>
      <c r="Q2372" s="4" t="s">
        <v>21</v>
      </c>
    </row>
    <row r="2373" spans="1:17" ht="22.5" x14ac:dyDescent="0.25">
      <c r="A2373" s="3">
        <v>6144</v>
      </c>
      <c r="B2373" s="1" t="s">
        <v>19242</v>
      </c>
      <c r="C2373" s="1" t="s">
        <v>15</v>
      </c>
      <c r="D2373" s="1" t="s">
        <v>33</v>
      </c>
      <c r="E2373" s="1">
        <v>3127075</v>
      </c>
      <c r="F2373" s="1" t="s">
        <v>19243</v>
      </c>
      <c r="G2373" s="1">
        <v>2230923</v>
      </c>
      <c r="H2373" s="1" t="s">
        <v>19244</v>
      </c>
      <c r="I2373" s="2">
        <v>45054</v>
      </c>
      <c r="J2373" s="15" t="str">
        <f>MID(Tabla1[[#This Row],[HORA]],1,5)</f>
        <v>17:32</v>
      </c>
      <c r="K2373" s="16">
        <f>IF(Tabla1[[#This Row],[FECHA]]=I2374,IF(J2374-J2373&gt;0,(J2374-J2373)*1440,0),0)</f>
        <v>1.999999999999833</v>
      </c>
      <c r="L2373" s="14">
        <f t="shared" si="5"/>
        <v>3.2700000000000014</v>
      </c>
      <c r="M2373" s="13" t="s">
        <v>56102</v>
      </c>
      <c r="N2373" s="1" t="s">
        <v>19245</v>
      </c>
      <c r="O2373" s="1">
        <v>10</v>
      </c>
      <c r="P2373" s="1" t="s">
        <v>20</v>
      </c>
      <c r="Q2373" s="4" t="s">
        <v>21</v>
      </c>
    </row>
    <row r="2374" spans="1:17" ht="22.5" x14ac:dyDescent="0.25">
      <c r="A2374" s="3">
        <v>15790</v>
      </c>
      <c r="B2374" s="1" t="s">
        <v>48039</v>
      </c>
      <c r="C2374" s="1" t="s">
        <v>15</v>
      </c>
      <c r="D2374" s="1" t="s">
        <v>61</v>
      </c>
      <c r="E2374" s="1">
        <v>10430081093</v>
      </c>
      <c r="F2374" s="1" t="s">
        <v>48040</v>
      </c>
      <c r="G2374" s="1">
        <v>43008109</v>
      </c>
      <c r="H2374" s="1" t="s">
        <v>48041</v>
      </c>
      <c r="I2374" s="2">
        <v>45054</v>
      </c>
      <c r="J2374" s="15" t="str">
        <f>MID(Tabla1[[#This Row],[HORA]],1,5)</f>
        <v>17:34</v>
      </c>
      <c r="K2374" s="16">
        <f>IF(Tabla1[[#This Row],[FECHA]]=I2375,IF(J2375-J2374&gt;0,(J2375-J2374)*1440,0),0)</f>
        <v>4.9999999999999822</v>
      </c>
      <c r="L2374" s="14">
        <f t="shared" si="5"/>
        <v>4.4700000000000006</v>
      </c>
      <c r="M2374" s="13" t="s">
        <v>56104</v>
      </c>
      <c r="N2374" s="1" t="s">
        <v>48042</v>
      </c>
      <c r="O2374" s="1">
        <v>20</v>
      </c>
      <c r="P2374" s="1" t="s">
        <v>818</v>
      </c>
      <c r="Q2374" s="4" t="s">
        <v>21</v>
      </c>
    </row>
    <row r="2375" spans="1:17" ht="22.5" x14ac:dyDescent="0.25">
      <c r="A2375" s="3">
        <v>1324</v>
      </c>
      <c r="B2375" s="1" t="s">
        <v>3766</v>
      </c>
      <c r="C2375" s="1" t="s">
        <v>15</v>
      </c>
      <c r="D2375" s="1" t="s">
        <v>172</v>
      </c>
      <c r="E2375" s="1">
        <v>16435430</v>
      </c>
      <c r="F2375" s="1" t="s">
        <v>3767</v>
      </c>
      <c r="G2375" s="1">
        <v>16435430</v>
      </c>
      <c r="H2375" s="1" t="s">
        <v>3767</v>
      </c>
      <c r="I2375" s="2">
        <v>45054</v>
      </c>
      <c r="J2375" s="15" t="str">
        <f>MID(Tabla1[[#This Row],[HORA]],1,5)</f>
        <v>17:39</v>
      </c>
      <c r="K2375" s="16">
        <f>IF(Tabla1[[#This Row],[FECHA]]=I2376,IF(J2376-J2375&gt;0,(J2376-J2375)*1440,0),0)</f>
        <v>1.0000000000001563</v>
      </c>
      <c r="L2375" s="14">
        <f t="shared" si="5"/>
        <v>5.97</v>
      </c>
      <c r="M2375" s="13" t="s">
        <v>56109</v>
      </c>
      <c r="N2375" s="1" t="s">
        <v>3768</v>
      </c>
      <c r="O2375" s="1">
        <v>10</v>
      </c>
      <c r="P2375" s="1" t="s">
        <v>818</v>
      </c>
      <c r="Q2375" s="4" t="s">
        <v>21</v>
      </c>
    </row>
    <row r="2376" spans="1:17" ht="22.5" x14ac:dyDescent="0.25">
      <c r="A2376" s="3">
        <v>6145</v>
      </c>
      <c r="B2376" s="1" t="s">
        <v>19246</v>
      </c>
      <c r="C2376" s="1" t="s">
        <v>15</v>
      </c>
      <c r="D2376" s="1" t="s">
        <v>40</v>
      </c>
      <c r="E2376" s="1">
        <v>16448010</v>
      </c>
      <c r="F2376" s="1" t="s">
        <v>19247</v>
      </c>
      <c r="G2376" s="1">
        <v>2230929</v>
      </c>
      <c r="H2376" s="1" t="s">
        <v>19248</v>
      </c>
      <c r="I2376" s="2">
        <v>45054</v>
      </c>
      <c r="J2376" s="15" t="str">
        <f>MID(Tabla1[[#This Row],[HORA]],1,5)</f>
        <v>17:40</v>
      </c>
      <c r="K2376" s="16">
        <f>IF(Tabla1[[#This Row],[FECHA]]=I2377,IF(J2377-J2376&gt;0,(J2377-J2376)*1440,0),0)</f>
        <v>1.999999999999833</v>
      </c>
      <c r="L2376" s="14">
        <f t="shared" si="5"/>
        <v>3.3200000000000003</v>
      </c>
      <c r="M2376" s="13" t="s">
        <v>56110</v>
      </c>
      <c r="N2376" s="1" t="s">
        <v>19249</v>
      </c>
      <c r="O2376" s="1">
        <v>15</v>
      </c>
      <c r="P2376" s="1" t="s">
        <v>20</v>
      </c>
      <c r="Q2376" s="4" t="s">
        <v>21</v>
      </c>
    </row>
    <row r="2377" spans="1:17" ht="22.5" x14ac:dyDescent="0.25">
      <c r="A2377" s="3">
        <v>18163</v>
      </c>
      <c r="B2377" s="1" t="s">
        <v>54280</v>
      </c>
      <c r="C2377" s="1" t="s">
        <v>15</v>
      </c>
      <c r="D2377" s="1" t="s">
        <v>40</v>
      </c>
      <c r="E2377" s="1">
        <v>10428997668</v>
      </c>
      <c r="F2377" s="1" t="s">
        <v>54281</v>
      </c>
      <c r="G2377" s="1">
        <v>42899766</v>
      </c>
      <c r="H2377" s="1" t="s">
        <v>54282</v>
      </c>
      <c r="I2377" s="2">
        <v>45054</v>
      </c>
      <c r="J2377" s="15" t="str">
        <f>MID(Tabla1[[#This Row],[HORA]],1,5)</f>
        <v>17:42</v>
      </c>
      <c r="K2377" s="16">
        <f>IF(Tabla1[[#This Row],[FECHA]]=I2378,IF(J2378-J2377&gt;0,(J2378-J2377)*1440,0),0)</f>
        <v>0.99999999999999645</v>
      </c>
      <c r="L2377" s="14">
        <f t="shared" si="5"/>
        <v>5.47</v>
      </c>
      <c r="M2377" s="13" t="s">
        <v>56112</v>
      </c>
      <c r="N2377" s="1" t="s">
        <v>54283</v>
      </c>
      <c r="O2377" s="1">
        <v>80</v>
      </c>
      <c r="P2377" s="1" t="s">
        <v>376</v>
      </c>
      <c r="Q2377" s="4" t="s">
        <v>21</v>
      </c>
    </row>
    <row r="2378" spans="1:17" ht="22.5" x14ac:dyDescent="0.25">
      <c r="A2378" s="3">
        <v>15520</v>
      </c>
      <c r="B2378" s="1" t="s">
        <v>47291</v>
      </c>
      <c r="C2378" s="1" t="s">
        <v>15</v>
      </c>
      <c r="D2378" s="1" t="s">
        <v>71</v>
      </c>
      <c r="E2378" s="1">
        <v>74770602</v>
      </c>
      <c r="F2378" s="1" t="s">
        <v>47292</v>
      </c>
      <c r="G2378" s="1">
        <v>74770602</v>
      </c>
      <c r="H2378" s="1" t="s">
        <v>47292</v>
      </c>
      <c r="I2378" s="2">
        <v>45054</v>
      </c>
      <c r="J2378" s="15" t="str">
        <f>MID(Tabla1[[#This Row],[HORA]],1,5)</f>
        <v>17:43</v>
      </c>
      <c r="K2378" s="16">
        <f>IF(Tabla1[[#This Row],[FECHA]]=I2379,IF(J2379-J2378&gt;0,(J2379-J2378)*1440,0),0)</f>
        <v>2.0000000000001528</v>
      </c>
      <c r="L2378" s="14">
        <f t="shared" si="5"/>
        <v>7.169999999999999</v>
      </c>
      <c r="M2378" s="13" t="s">
        <v>56113</v>
      </c>
      <c r="N2378" s="1" t="s">
        <v>47293</v>
      </c>
      <c r="O2378" s="1">
        <v>12</v>
      </c>
      <c r="P2378" s="1" t="s">
        <v>1508</v>
      </c>
      <c r="Q2378" s="4" t="s">
        <v>21</v>
      </c>
    </row>
    <row r="2379" spans="1:17" ht="22.5" x14ac:dyDescent="0.25">
      <c r="A2379" s="3">
        <v>1325</v>
      </c>
      <c r="B2379" s="1" t="s">
        <v>3769</v>
      </c>
      <c r="C2379" s="1" t="s">
        <v>15</v>
      </c>
      <c r="D2379" s="1" t="s">
        <v>40</v>
      </c>
      <c r="E2379" s="1">
        <v>42491334</v>
      </c>
      <c r="F2379" s="1" t="s">
        <v>3770</v>
      </c>
      <c r="G2379" s="1">
        <v>42491334</v>
      </c>
      <c r="H2379" s="1" t="s">
        <v>3770</v>
      </c>
      <c r="I2379" s="2">
        <v>45054</v>
      </c>
      <c r="J2379" s="15" t="str">
        <f>MID(Tabla1[[#This Row],[HORA]],1,5)</f>
        <v>17:45</v>
      </c>
      <c r="K2379" s="16">
        <f>IF(Tabla1[[#This Row],[FECHA]]=I2380,IF(J2380-J2379&gt;0,(J2380-J2379)*1440,0),0)</f>
        <v>0</v>
      </c>
      <c r="L2379" s="14">
        <f t="shared" si="5"/>
        <v>4.33</v>
      </c>
      <c r="M2379" s="13" t="s">
        <v>56115</v>
      </c>
      <c r="N2379" s="1" t="s">
        <v>3771</v>
      </c>
      <c r="O2379" s="1">
        <v>5000</v>
      </c>
      <c r="P2379" s="1" t="s">
        <v>818</v>
      </c>
      <c r="Q2379" s="4" t="s">
        <v>21</v>
      </c>
    </row>
    <row r="2380" spans="1:17" ht="22.5" x14ac:dyDescent="0.25">
      <c r="A2380" s="3">
        <v>6146</v>
      </c>
      <c r="B2380" s="1" t="s">
        <v>19250</v>
      </c>
      <c r="C2380" s="1" t="s">
        <v>15</v>
      </c>
      <c r="D2380" s="1" t="s">
        <v>40</v>
      </c>
      <c r="E2380" s="1">
        <v>16671899</v>
      </c>
      <c r="F2380" s="1" t="s">
        <v>19251</v>
      </c>
      <c r="G2380" s="1">
        <v>2230932</v>
      </c>
      <c r="H2380" s="1" t="s">
        <v>19252</v>
      </c>
      <c r="I2380" s="2">
        <v>45054</v>
      </c>
      <c r="J2380" s="15" t="str">
        <f>MID(Tabla1[[#This Row],[HORA]],1,5)</f>
        <v>17:45</v>
      </c>
      <c r="K2380" s="16">
        <f>IF(Tabla1[[#This Row],[FECHA]]=I2381,IF(J2381-J2380&gt;0,(J2381-J2380)*1440,0),0)</f>
        <v>0</v>
      </c>
      <c r="L2380" s="14">
        <f t="shared" si="5"/>
        <v>5.2700000000000005</v>
      </c>
      <c r="M2380" s="13" t="s">
        <v>56115</v>
      </c>
      <c r="N2380" s="1" t="s">
        <v>19253</v>
      </c>
      <c r="O2380" s="1">
        <v>40</v>
      </c>
      <c r="P2380" s="1" t="s">
        <v>20</v>
      </c>
      <c r="Q2380" s="4" t="s">
        <v>21</v>
      </c>
    </row>
    <row r="2381" spans="1:17" ht="22.5" x14ac:dyDescent="0.25">
      <c r="A2381" s="3">
        <v>12700</v>
      </c>
      <c r="B2381" s="1" t="s">
        <v>39123</v>
      </c>
      <c r="C2381" s="1" t="s">
        <v>15</v>
      </c>
      <c r="D2381" s="1" t="s">
        <v>71</v>
      </c>
      <c r="E2381" s="1">
        <v>16655686</v>
      </c>
      <c r="F2381" s="1" t="s">
        <v>11774</v>
      </c>
      <c r="G2381" s="1">
        <v>27858864</v>
      </c>
      <c r="H2381" s="1" t="s">
        <v>39124</v>
      </c>
      <c r="I2381" s="2">
        <v>45054</v>
      </c>
      <c r="J2381" s="15" t="str">
        <f>MID(Tabla1[[#This Row],[HORA]],1,5)</f>
        <v>17:45</v>
      </c>
      <c r="K2381" s="16">
        <f>IF(Tabla1[[#This Row],[FECHA]]=I2382,IF(J2382-J2381&gt;0,(J2382-J2381)*1440,0),0)</f>
        <v>0</v>
      </c>
      <c r="L2381" s="14">
        <f>L2298-3.21</f>
        <v>5.5099999999999989</v>
      </c>
      <c r="M2381" s="13" t="s">
        <v>56115</v>
      </c>
      <c r="N2381" s="1" t="s">
        <v>39125</v>
      </c>
      <c r="O2381" s="1">
        <v>20</v>
      </c>
      <c r="P2381" s="1" t="s">
        <v>376</v>
      </c>
      <c r="Q2381" s="4" t="s">
        <v>21</v>
      </c>
    </row>
    <row r="2382" spans="1:17" ht="22.5" x14ac:dyDescent="0.25">
      <c r="A2382" s="3">
        <v>12701</v>
      </c>
      <c r="B2382" s="1" t="s">
        <v>39123</v>
      </c>
      <c r="C2382" s="1" t="s">
        <v>15</v>
      </c>
      <c r="D2382" s="1" t="s">
        <v>71</v>
      </c>
      <c r="E2382" s="1">
        <v>16655686</v>
      </c>
      <c r="F2382" s="1" t="s">
        <v>11774</v>
      </c>
      <c r="G2382" s="1">
        <v>27858864</v>
      </c>
      <c r="H2382" s="1" t="s">
        <v>39126</v>
      </c>
      <c r="I2382" s="2">
        <v>45054</v>
      </c>
      <c r="J2382" s="15" t="str">
        <f>MID(Tabla1[[#This Row],[HORA]],1,5)</f>
        <v>17:45</v>
      </c>
      <c r="K2382" s="16">
        <f>IF(Tabla1[[#This Row],[FECHA]]=I2383,IF(J2383-J2382&gt;0,(J2383-J2382)*1440,0),0)</f>
        <v>1.9999999999999929</v>
      </c>
      <c r="L2382" s="14">
        <f>L2299-3.21</f>
        <v>3.1800000000000015</v>
      </c>
      <c r="M2382" s="13" t="s">
        <v>56115</v>
      </c>
      <c r="N2382" s="1" t="s">
        <v>39125</v>
      </c>
      <c r="O2382" s="1">
        <v>20</v>
      </c>
      <c r="P2382" s="1" t="s">
        <v>376</v>
      </c>
      <c r="Q2382" s="4" t="s">
        <v>21</v>
      </c>
    </row>
    <row r="2383" spans="1:17" ht="22.5" x14ac:dyDescent="0.25">
      <c r="A2383" s="3">
        <v>12702</v>
      </c>
      <c r="B2383" s="1" t="s">
        <v>39127</v>
      </c>
      <c r="C2383" s="1" t="s">
        <v>15</v>
      </c>
      <c r="D2383" s="1" t="s">
        <v>172</v>
      </c>
      <c r="E2383" s="1">
        <v>16722609</v>
      </c>
      <c r="F2383" s="1" t="s">
        <v>39128</v>
      </c>
      <c r="G2383" s="1">
        <v>48690213</v>
      </c>
      <c r="H2383" s="1" t="s">
        <v>39129</v>
      </c>
      <c r="I2383" s="2">
        <v>45054</v>
      </c>
      <c r="J2383" s="15" t="str">
        <f>MID(Tabla1[[#This Row],[HORA]],1,5)</f>
        <v>17:47</v>
      </c>
      <c r="K2383" s="16">
        <f>IF(Tabla1[[#This Row],[FECHA]]=I2384,IF(J2384-J2383&gt;0,(J2384-J2383)*1440,0),0)</f>
        <v>2.9999999999998295</v>
      </c>
      <c r="L2383" s="14">
        <f>2+L2124-Datos!$C$8</f>
        <v>14.5</v>
      </c>
      <c r="M2383" s="13" t="s">
        <v>56117</v>
      </c>
      <c r="N2383" s="1" t="s">
        <v>39130</v>
      </c>
      <c r="O2383" s="1">
        <v>50</v>
      </c>
      <c r="P2383" s="1" t="s">
        <v>376</v>
      </c>
      <c r="Q2383" s="4" t="s">
        <v>21</v>
      </c>
    </row>
    <row r="2384" spans="1:17" ht="22.5" x14ac:dyDescent="0.25">
      <c r="A2384" s="3">
        <v>6147</v>
      </c>
      <c r="B2384" s="1" t="s">
        <v>19254</v>
      </c>
      <c r="C2384" s="1" t="s">
        <v>15</v>
      </c>
      <c r="D2384" s="1" t="s">
        <v>77</v>
      </c>
      <c r="E2384" s="1">
        <v>48697725</v>
      </c>
      <c r="F2384" s="1" t="s">
        <v>18842</v>
      </c>
      <c r="G2384" s="1">
        <v>2230935</v>
      </c>
      <c r="H2384" s="1" t="s">
        <v>19255</v>
      </c>
      <c r="I2384" s="2">
        <v>45054</v>
      </c>
      <c r="J2384" s="15" t="str">
        <f>MID(Tabla1[[#This Row],[HORA]],1,5)</f>
        <v>17:50</v>
      </c>
      <c r="K2384" s="16">
        <f>IF(Tabla1[[#This Row],[FECHA]]=I2385,IF(J2385-J2384&gt;0,(J2385-J2384)*1440,0),0)</f>
        <v>2.0000000000001528</v>
      </c>
      <c r="L2384" s="14">
        <f>2+L2125-Datos!$C$8</f>
        <v>11.66</v>
      </c>
      <c r="M2384" s="13" t="s">
        <v>56120</v>
      </c>
      <c r="N2384" s="1" t="s">
        <v>942</v>
      </c>
      <c r="O2384" s="1">
        <v>10</v>
      </c>
      <c r="P2384" s="1" t="s">
        <v>20</v>
      </c>
      <c r="Q2384" s="4" t="s">
        <v>21</v>
      </c>
    </row>
    <row r="2385" spans="1:17" ht="22.5" x14ac:dyDescent="0.25">
      <c r="A2385" s="3">
        <v>1326</v>
      </c>
      <c r="B2385" s="1" t="s">
        <v>3772</v>
      </c>
      <c r="C2385" s="1" t="s">
        <v>15</v>
      </c>
      <c r="D2385" s="1" t="s">
        <v>77</v>
      </c>
      <c r="E2385" s="1">
        <v>41635945</v>
      </c>
      <c r="F2385" s="1" t="s">
        <v>3773</v>
      </c>
      <c r="G2385" s="1">
        <v>44729563</v>
      </c>
      <c r="H2385" s="1" t="s">
        <v>3774</v>
      </c>
      <c r="I2385" s="2">
        <v>45054</v>
      </c>
      <c r="J2385" s="15" t="str">
        <f>MID(Tabla1[[#This Row],[HORA]],1,5)</f>
        <v>17:52</v>
      </c>
      <c r="K2385" s="16">
        <f>IF(Tabla1[[#This Row],[FECHA]]=I2386,IF(J2386-J2385&gt;0,(J2386-J2385)*1440,0),0)</f>
        <v>0.99999999999999645</v>
      </c>
      <c r="L2385" s="14">
        <f>2+L2126-Datos!$C$8</f>
        <v>12.600000000000001</v>
      </c>
      <c r="M2385" s="13" t="s">
        <v>56122</v>
      </c>
      <c r="N2385" s="1" t="s">
        <v>59</v>
      </c>
      <c r="O2385" s="1">
        <v>10</v>
      </c>
      <c r="P2385" s="1" t="s">
        <v>818</v>
      </c>
      <c r="Q2385" s="4" t="s">
        <v>21</v>
      </c>
    </row>
    <row r="2386" spans="1:17" ht="22.5" x14ac:dyDescent="0.25">
      <c r="A2386" s="3">
        <v>12703</v>
      </c>
      <c r="B2386" s="1" t="s">
        <v>39131</v>
      </c>
      <c r="C2386" s="1" t="s">
        <v>15</v>
      </c>
      <c r="D2386" s="1" t="s">
        <v>40</v>
      </c>
      <c r="E2386" s="1">
        <v>43130212</v>
      </c>
      <c r="F2386" s="1" t="s">
        <v>39132</v>
      </c>
      <c r="G2386" s="1">
        <v>2230936</v>
      </c>
      <c r="H2386" s="1" t="s">
        <v>39133</v>
      </c>
      <c r="I2386" s="2">
        <v>45054</v>
      </c>
      <c r="J2386" s="15" t="str">
        <f>MID(Tabla1[[#This Row],[HORA]],1,5)</f>
        <v>17:53</v>
      </c>
      <c r="K2386" s="16">
        <f>IF(Tabla1[[#This Row],[FECHA]]=I2387,IF(J2387-J2386&gt;0,(J2387-J2386)*1440,0),0)</f>
        <v>0</v>
      </c>
      <c r="L2386" s="14">
        <f>2+L2127-Datos!$C$8</f>
        <v>12.84</v>
      </c>
      <c r="M2386" s="13" t="s">
        <v>56123</v>
      </c>
      <c r="N2386" s="1" t="s">
        <v>447</v>
      </c>
      <c r="O2386" s="1">
        <v>10</v>
      </c>
      <c r="P2386" s="1" t="s">
        <v>376</v>
      </c>
      <c r="Q2386" s="4" t="s">
        <v>21</v>
      </c>
    </row>
    <row r="2387" spans="1:17" ht="22.5" x14ac:dyDescent="0.25">
      <c r="A2387" s="3">
        <v>12704</v>
      </c>
      <c r="B2387" s="1" t="s">
        <v>39131</v>
      </c>
      <c r="C2387" s="1" t="s">
        <v>15</v>
      </c>
      <c r="D2387" s="1" t="s">
        <v>40</v>
      </c>
      <c r="E2387" s="1">
        <v>43130212</v>
      </c>
      <c r="F2387" s="1" t="s">
        <v>39134</v>
      </c>
      <c r="G2387" s="1">
        <v>2230936</v>
      </c>
      <c r="H2387" s="1" t="s">
        <v>39133</v>
      </c>
      <c r="I2387" s="2">
        <v>45054</v>
      </c>
      <c r="J2387" s="15" t="str">
        <f>MID(Tabla1[[#This Row],[HORA]],1,5)</f>
        <v>17:53</v>
      </c>
      <c r="K2387" s="16">
        <f>IF(Tabla1[[#This Row],[FECHA]]=I2388,IF(J2388-J2387&gt;0,(J2388-J2387)*1440,0),0)</f>
        <v>4.9999999999998224</v>
      </c>
      <c r="L2387" s="14">
        <f>2+L2128-Datos!$C$8</f>
        <v>10.510000000000002</v>
      </c>
      <c r="M2387" s="13" t="s">
        <v>56123</v>
      </c>
      <c r="N2387" s="1" t="s">
        <v>447</v>
      </c>
      <c r="O2387" s="1">
        <v>10</v>
      </c>
      <c r="P2387" s="1" t="s">
        <v>376</v>
      </c>
      <c r="Q2387" s="4" t="s">
        <v>21</v>
      </c>
    </row>
    <row r="2388" spans="1:17" ht="22.5" x14ac:dyDescent="0.25">
      <c r="A2388" s="3">
        <v>6148</v>
      </c>
      <c r="B2388" s="1" t="s">
        <v>19256</v>
      </c>
      <c r="C2388" s="1" t="s">
        <v>15</v>
      </c>
      <c r="D2388" s="1" t="s">
        <v>40</v>
      </c>
      <c r="E2388" s="1">
        <v>45568030</v>
      </c>
      <c r="F2388" s="1" t="s">
        <v>19257</v>
      </c>
      <c r="G2388" s="1">
        <v>16768400</v>
      </c>
      <c r="H2388" s="1" t="s">
        <v>19258</v>
      </c>
      <c r="I2388" s="2">
        <v>45054</v>
      </c>
      <c r="J2388" s="15" t="str">
        <f>MID(Tabla1[[#This Row],[HORA]],1,5)</f>
        <v>17:58</v>
      </c>
      <c r="K2388" s="16">
        <f>IF(Tabla1[[#This Row],[FECHA]]=I2389,IF(J2389-J2388&gt;0,(J2389-J2388)*1440,0),0)</f>
        <v>1.0000000000001563</v>
      </c>
      <c r="L2388" s="14">
        <f>2+L2129-Datos!$C$8</f>
        <v>11.75</v>
      </c>
      <c r="M2388" s="13" t="s">
        <v>56128</v>
      </c>
      <c r="N2388" s="1" t="s">
        <v>19259</v>
      </c>
      <c r="O2388" s="1">
        <v>13</v>
      </c>
      <c r="P2388" s="1" t="s">
        <v>20</v>
      </c>
      <c r="Q2388" s="4" t="s">
        <v>21</v>
      </c>
    </row>
    <row r="2389" spans="1:17" ht="22.5" x14ac:dyDescent="0.25">
      <c r="A2389" s="3">
        <v>12705</v>
      </c>
      <c r="B2389" s="1" t="s">
        <v>39135</v>
      </c>
      <c r="C2389" s="1" t="s">
        <v>15</v>
      </c>
      <c r="D2389" s="1" t="s">
        <v>40</v>
      </c>
      <c r="E2389" s="1">
        <v>47362231</v>
      </c>
      <c r="F2389" s="1" t="s">
        <v>39136</v>
      </c>
      <c r="G2389" s="1">
        <v>75658845</v>
      </c>
      <c r="H2389" s="1" t="s">
        <v>39137</v>
      </c>
      <c r="I2389" s="2">
        <v>45054</v>
      </c>
      <c r="J2389" s="15" t="str">
        <f>MID(Tabla1[[#This Row],[HORA]],1,5)</f>
        <v>17:59</v>
      </c>
      <c r="K2389" s="16">
        <f>IF(Tabla1[[#This Row],[FECHA]]=I2390,IF(J2390-J2389&gt;0,(J2390-J2389)*1440,0),0)</f>
        <v>0.99999999999999645</v>
      </c>
      <c r="L2389" s="14">
        <f>2+L2130-Datos!$C$8</f>
        <v>11.440000000000001</v>
      </c>
      <c r="M2389" s="13" t="s">
        <v>56129</v>
      </c>
      <c r="N2389" s="1" t="s">
        <v>39138</v>
      </c>
      <c r="O2389" s="1">
        <v>20</v>
      </c>
      <c r="P2389" s="1" t="s">
        <v>376</v>
      </c>
      <c r="Q2389" s="4" t="s">
        <v>21</v>
      </c>
    </row>
    <row r="2390" spans="1:17" ht="22.5" x14ac:dyDescent="0.25">
      <c r="A2390" s="3">
        <v>6149</v>
      </c>
      <c r="B2390" s="1" t="s">
        <v>19260</v>
      </c>
      <c r="C2390" s="1" t="s">
        <v>15</v>
      </c>
      <c r="D2390" s="1" t="s">
        <v>30</v>
      </c>
      <c r="E2390" s="1">
        <v>46999228</v>
      </c>
      <c r="F2390" s="1" t="s">
        <v>19261</v>
      </c>
      <c r="G2390" s="1">
        <v>2230940</v>
      </c>
      <c r="H2390" s="1" t="s">
        <v>19262</v>
      </c>
      <c r="I2390" s="2">
        <v>45054</v>
      </c>
      <c r="J2390" s="15" t="str">
        <f>MID(Tabla1[[#This Row],[HORA]],1,5)</f>
        <v>18:00</v>
      </c>
      <c r="K2390" s="16">
        <f>IF(Tabla1[[#This Row],[FECHA]]=I2391,IF(J2391-J2390&gt;0,(J2391-J2390)*1440,0),0)</f>
        <v>2.9999999999999893</v>
      </c>
      <c r="L2390" s="14">
        <f>2+L2131-Datos!$C$8</f>
        <v>12.82</v>
      </c>
      <c r="M2390" s="13" t="s">
        <v>56139</v>
      </c>
      <c r="N2390" s="1" t="s">
        <v>19263</v>
      </c>
      <c r="O2390" s="1">
        <v>15</v>
      </c>
      <c r="P2390" s="1" t="s">
        <v>20</v>
      </c>
      <c r="Q2390" s="4" t="s">
        <v>21</v>
      </c>
    </row>
    <row r="2391" spans="1:17" ht="22.5" x14ac:dyDescent="0.25">
      <c r="A2391" s="3">
        <v>6150</v>
      </c>
      <c r="B2391" s="1" t="s">
        <v>19264</v>
      </c>
      <c r="C2391" s="1" t="s">
        <v>15</v>
      </c>
      <c r="D2391" s="1" t="s">
        <v>40</v>
      </c>
      <c r="E2391" s="1">
        <v>16787105</v>
      </c>
      <c r="F2391" s="1" t="s">
        <v>6483</v>
      </c>
      <c r="G2391" s="1">
        <v>2230944</v>
      </c>
      <c r="H2391" s="1" t="s">
        <v>6228</v>
      </c>
      <c r="I2391" s="2">
        <v>45054</v>
      </c>
      <c r="J2391" s="15" t="str">
        <f>MID(Tabla1[[#This Row],[HORA]],1,5)</f>
        <v>18:03</v>
      </c>
      <c r="K2391" s="16">
        <f>IF(Tabla1[[#This Row],[FECHA]]=I2392,IF(J2392-J2391&gt;0,(J2392-J2391)*1440,0),0)</f>
        <v>3.9999999999999858</v>
      </c>
      <c r="L2391" s="14">
        <f>2+L2132-Datos!$C$8</f>
        <v>12.760000000000002</v>
      </c>
      <c r="M2391" s="13" t="s">
        <v>56142</v>
      </c>
      <c r="N2391" s="1" t="s">
        <v>1715</v>
      </c>
      <c r="O2391" s="1">
        <v>25</v>
      </c>
      <c r="P2391" s="1" t="s">
        <v>20</v>
      </c>
      <c r="Q2391" s="4" t="s">
        <v>21</v>
      </c>
    </row>
    <row r="2392" spans="1:17" ht="22.5" x14ac:dyDescent="0.25">
      <c r="A2392" s="3">
        <v>12706</v>
      </c>
      <c r="B2392" s="1" t="s">
        <v>39139</v>
      </c>
      <c r="C2392" s="1" t="s">
        <v>15</v>
      </c>
      <c r="D2392" s="1" t="s">
        <v>61</v>
      </c>
      <c r="E2392" s="1">
        <v>80380248</v>
      </c>
      <c r="F2392" s="1" t="s">
        <v>39140</v>
      </c>
      <c r="G2392" s="1">
        <v>3901852</v>
      </c>
      <c r="H2392" s="1" t="s">
        <v>20667</v>
      </c>
      <c r="I2392" s="2">
        <v>45054</v>
      </c>
      <c r="J2392" s="15" t="str">
        <f>MID(Tabla1[[#This Row],[HORA]],1,5)</f>
        <v>18:07</v>
      </c>
      <c r="K2392" s="16">
        <f>IF(Tabla1[[#This Row],[FECHA]]=I2393,IF(J2393-J2392&gt;0,(J2393-J2392)*1440,0),0)</f>
        <v>0.99999999999999645</v>
      </c>
      <c r="L2392" s="14">
        <f>2+L2133-Datos!$C$8</f>
        <v>12.66</v>
      </c>
      <c r="M2392" s="13" t="s">
        <v>56146</v>
      </c>
      <c r="N2392" s="1" t="s">
        <v>39141</v>
      </c>
      <c r="O2392" s="1">
        <v>25</v>
      </c>
      <c r="P2392" s="1" t="s">
        <v>376</v>
      </c>
      <c r="Q2392" s="4" t="s">
        <v>21</v>
      </c>
    </row>
    <row r="2393" spans="1:17" ht="22.5" x14ac:dyDescent="0.25">
      <c r="A2393" s="3">
        <v>15791</v>
      </c>
      <c r="B2393" s="1" t="s">
        <v>48043</v>
      </c>
      <c r="C2393" s="1" t="s">
        <v>15</v>
      </c>
      <c r="D2393" s="1" t="s">
        <v>71</v>
      </c>
      <c r="E2393" s="1">
        <v>20604937583</v>
      </c>
      <c r="F2393" s="1" t="s">
        <v>48044</v>
      </c>
      <c r="G2393" s="1">
        <v>70094383</v>
      </c>
      <c r="H2393" s="1" t="s">
        <v>48045</v>
      </c>
      <c r="I2393" s="2">
        <v>45054</v>
      </c>
      <c r="J2393" s="15" t="str">
        <f>MID(Tabla1[[#This Row],[HORA]],1,5)</f>
        <v>18:08</v>
      </c>
      <c r="K2393" s="16">
        <f>IF(Tabla1[[#This Row],[FECHA]]=I2394,IF(J2394-J2393&gt;0,(J2394-J2393)*1440,0),0)</f>
        <v>2.0000000000001528</v>
      </c>
      <c r="L2393" s="14">
        <f>2+L2134-Datos!$C$8</f>
        <v>10.370000000000001</v>
      </c>
      <c r="M2393" s="13" t="s">
        <v>56147</v>
      </c>
      <c r="N2393" s="1" t="s">
        <v>59</v>
      </c>
      <c r="O2393" s="1">
        <v>10</v>
      </c>
      <c r="P2393" s="1" t="s">
        <v>818</v>
      </c>
      <c r="Q2393" s="4" t="s">
        <v>21</v>
      </c>
    </row>
    <row r="2394" spans="1:17" ht="22.5" x14ac:dyDescent="0.25">
      <c r="A2394" s="3">
        <v>1327</v>
      </c>
      <c r="B2394" s="1" t="s">
        <v>3775</v>
      </c>
      <c r="C2394" s="1" t="s">
        <v>15</v>
      </c>
      <c r="D2394" s="1" t="s">
        <v>40</v>
      </c>
      <c r="E2394" s="1">
        <v>17404024</v>
      </c>
      <c r="F2394" s="1" t="s">
        <v>3776</v>
      </c>
      <c r="G2394" s="1">
        <v>17403513</v>
      </c>
      <c r="H2394" s="1" t="s">
        <v>3777</v>
      </c>
      <c r="I2394" s="2">
        <v>45054</v>
      </c>
      <c r="J2394" s="15" t="str">
        <f>MID(Tabla1[[#This Row],[HORA]],1,5)</f>
        <v>18:10</v>
      </c>
      <c r="K2394" s="16">
        <f>IF(Tabla1[[#This Row],[FECHA]]=I2395,IF(J2395-J2394&gt;0,(J2395-J2394)*1440,0),0)</f>
        <v>0</v>
      </c>
      <c r="L2394" s="14">
        <f>2+L2135-Datos!$C$8</f>
        <v>11.66</v>
      </c>
      <c r="M2394" s="13" t="s">
        <v>56149</v>
      </c>
      <c r="N2394" s="1" t="s">
        <v>3778</v>
      </c>
      <c r="O2394" s="1">
        <v>10</v>
      </c>
      <c r="P2394" s="1" t="s">
        <v>818</v>
      </c>
      <c r="Q2394" s="4" t="s">
        <v>21</v>
      </c>
    </row>
    <row r="2395" spans="1:17" ht="22.5" x14ac:dyDescent="0.25">
      <c r="A2395" s="3">
        <v>12707</v>
      </c>
      <c r="B2395" s="1" t="s">
        <v>39142</v>
      </c>
      <c r="C2395" s="1" t="s">
        <v>15</v>
      </c>
      <c r="D2395" s="1" t="s">
        <v>40</v>
      </c>
      <c r="E2395" s="1">
        <v>17451168</v>
      </c>
      <c r="F2395" s="1" t="s">
        <v>39143</v>
      </c>
      <c r="G2395" s="1">
        <v>42856663</v>
      </c>
      <c r="H2395" s="1" t="s">
        <v>39144</v>
      </c>
      <c r="I2395" s="2">
        <v>45054</v>
      </c>
      <c r="J2395" s="15" t="str">
        <f>MID(Tabla1[[#This Row],[HORA]],1,5)</f>
        <v>18:10</v>
      </c>
      <c r="K2395" s="16">
        <f>IF(Tabla1[[#This Row],[FECHA]]=I2396,IF(J2396-J2395&gt;0,(J2396-J2395)*1440,0),0)</f>
        <v>1.999999999999833</v>
      </c>
      <c r="L2395" s="14">
        <f>2+L2136-Datos!$C$8</f>
        <v>10.670000000000002</v>
      </c>
      <c r="M2395" s="13" t="s">
        <v>56149</v>
      </c>
      <c r="N2395" s="1" t="s">
        <v>39145</v>
      </c>
      <c r="O2395" s="1">
        <v>50</v>
      </c>
      <c r="P2395" s="1" t="s">
        <v>376</v>
      </c>
      <c r="Q2395" s="4" t="s">
        <v>21</v>
      </c>
    </row>
    <row r="2396" spans="1:17" ht="22.5" x14ac:dyDescent="0.25">
      <c r="A2396" s="3">
        <v>12708</v>
      </c>
      <c r="B2396" s="1" t="s">
        <v>39146</v>
      </c>
      <c r="C2396" s="1" t="s">
        <v>15</v>
      </c>
      <c r="D2396" s="1" t="s">
        <v>71</v>
      </c>
      <c r="E2396" s="1">
        <v>76474979</v>
      </c>
      <c r="F2396" s="1" t="s">
        <v>2069</v>
      </c>
      <c r="G2396" s="1">
        <v>41534498</v>
      </c>
      <c r="H2396" s="1" t="s">
        <v>38274</v>
      </c>
      <c r="I2396" s="2">
        <v>45054</v>
      </c>
      <c r="J2396" s="15" t="str">
        <f>MID(Tabla1[[#This Row],[HORA]],1,5)</f>
        <v>18:12</v>
      </c>
      <c r="K2396" s="16">
        <f>IF(Tabla1[[#This Row],[FECHA]]=I2397,IF(J2397-J2396&gt;0,(J2397-J2396)*1440,0),0)</f>
        <v>0.99999999999999645</v>
      </c>
      <c r="L2396" s="14">
        <f>2+L2137-Datos!$C$8</f>
        <v>13.68</v>
      </c>
      <c r="M2396" s="13" t="s">
        <v>56151</v>
      </c>
      <c r="N2396" s="1" t="s">
        <v>39147</v>
      </c>
      <c r="O2396" s="1">
        <v>30</v>
      </c>
      <c r="P2396" s="1" t="s">
        <v>376</v>
      </c>
      <c r="Q2396" s="4" t="s">
        <v>21</v>
      </c>
    </row>
    <row r="2397" spans="1:17" ht="22.5" x14ac:dyDescent="0.25">
      <c r="A2397" s="3">
        <v>12709</v>
      </c>
      <c r="B2397" s="1" t="s">
        <v>39148</v>
      </c>
      <c r="C2397" s="1" t="s">
        <v>15</v>
      </c>
      <c r="D2397" s="1" t="s">
        <v>71</v>
      </c>
      <c r="E2397" s="1">
        <v>45004207</v>
      </c>
      <c r="F2397" s="1" t="s">
        <v>39149</v>
      </c>
      <c r="G2397" s="1">
        <v>16675430</v>
      </c>
      <c r="H2397" s="1" t="s">
        <v>39150</v>
      </c>
      <c r="I2397" s="2">
        <v>45054</v>
      </c>
      <c r="J2397" s="15" t="str">
        <f>MID(Tabla1[[#This Row],[HORA]],1,5)</f>
        <v>18:13</v>
      </c>
      <c r="K2397" s="16">
        <f>IF(Tabla1[[#This Row],[FECHA]]=I2398,IF(J2398-J2397&gt;0,(J2398-J2397)*1440,0),0)</f>
        <v>1.9999999999999929</v>
      </c>
      <c r="L2397" s="14">
        <f>2+L2138-Datos!$C$8</f>
        <v>15.740000000000002</v>
      </c>
      <c r="M2397" s="13" t="s">
        <v>56152</v>
      </c>
      <c r="N2397" s="1" t="s">
        <v>39151</v>
      </c>
      <c r="O2397" s="1">
        <v>15</v>
      </c>
      <c r="P2397" s="1" t="s">
        <v>376</v>
      </c>
      <c r="Q2397" s="4" t="s">
        <v>21</v>
      </c>
    </row>
    <row r="2398" spans="1:17" ht="22.5" x14ac:dyDescent="0.25">
      <c r="A2398" s="3">
        <v>6151</v>
      </c>
      <c r="B2398" s="1" t="s">
        <v>19265</v>
      </c>
      <c r="C2398" s="1" t="s">
        <v>15</v>
      </c>
      <c r="D2398" s="1" t="s">
        <v>71</v>
      </c>
      <c r="E2398" s="1">
        <v>27859713</v>
      </c>
      <c r="F2398" s="1" t="s">
        <v>19266</v>
      </c>
      <c r="G2398" s="1">
        <v>2230951</v>
      </c>
      <c r="H2398" s="1" t="s">
        <v>19267</v>
      </c>
      <c r="I2398" s="2">
        <v>45054</v>
      </c>
      <c r="J2398" s="15" t="str">
        <f>MID(Tabla1[[#This Row],[HORA]],1,5)</f>
        <v>18:15</v>
      </c>
      <c r="K2398" s="16">
        <f>IF(Tabla1[[#This Row],[FECHA]]=I2399,IF(J2399-J2398&gt;0,(J2399-J2398)*1440,0),0)</f>
        <v>0</v>
      </c>
      <c r="L2398" s="14">
        <f>2+L2139-Datos!$C$8</f>
        <v>11.610000000000001</v>
      </c>
      <c r="M2398" s="13" t="s">
        <v>56154</v>
      </c>
      <c r="N2398" s="1" t="s">
        <v>19268</v>
      </c>
      <c r="O2398" s="1">
        <v>20</v>
      </c>
      <c r="P2398" s="1" t="s">
        <v>20</v>
      </c>
      <c r="Q2398" s="4" t="s">
        <v>21</v>
      </c>
    </row>
    <row r="2399" spans="1:17" ht="22.5" x14ac:dyDescent="0.25">
      <c r="A2399" s="3">
        <v>15792</v>
      </c>
      <c r="B2399" s="1" t="s">
        <v>48046</v>
      </c>
      <c r="C2399" s="1" t="s">
        <v>15</v>
      </c>
      <c r="D2399" s="1" t="s">
        <v>23</v>
      </c>
      <c r="E2399" s="1">
        <v>20606495081</v>
      </c>
      <c r="F2399" s="1" t="s">
        <v>48047</v>
      </c>
      <c r="G2399" s="1">
        <v>77081388</v>
      </c>
      <c r="H2399" s="1" t="s">
        <v>48048</v>
      </c>
      <c r="I2399" s="2">
        <v>45054</v>
      </c>
      <c r="J2399" s="15" t="str">
        <f>MID(Tabla1[[#This Row],[HORA]],1,5)</f>
        <v>18:15</v>
      </c>
      <c r="K2399" s="16">
        <f>IF(Tabla1[[#This Row],[FECHA]]=I2400,IF(J2400-J2399&gt;0,(J2400-J2399)*1440,0),0)</f>
        <v>0.99999999999999645</v>
      </c>
      <c r="L2399" s="14">
        <f>2+L2140-Datos!$C$8</f>
        <v>11.420000000000002</v>
      </c>
      <c r="M2399" s="13" t="s">
        <v>56154</v>
      </c>
      <c r="N2399" s="1" t="s">
        <v>59</v>
      </c>
      <c r="O2399" s="1">
        <v>10</v>
      </c>
      <c r="P2399" s="1" t="s">
        <v>818</v>
      </c>
      <c r="Q2399" s="4" t="s">
        <v>21</v>
      </c>
    </row>
    <row r="2400" spans="1:17" ht="22.5" x14ac:dyDescent="0.25">
      <c r="A2400" s="3">
        <v>15793</v>
      </c>
      <c r="B2400" s="1" t="s">
        <v>48049</v>
      </c>
      <c r="C2400" s="1" t="s">
        <v>15</v>
      </c>
      <c r="D2400" s="1" t="s">
        <v>119</v>
      </c>
      <c r="E2400" s="1">
        <v>20602796664</v>
      </c>
      <c r="F2400" s="1" t="s">
        <v>48050</v>
      </c>
      <c r="G2400" s="1">
        <v>74985623</v>
      </c>
      <c r="H2400" s="1" t="s">
        <v>48051</v>
      </c>
      <c r="I2400" s="2">
        <v>45054</v>
      </c>
      <c r="J2400" s="15" t="str">
        <f>MID(Tabla1[[#This Row],[HORA]],1,5)</f>
        <v>18:16</v>
      </c>
      <c r="K2400" s="16">
        <f>IF(Tabla1[[#This Row],[FECHA]]=I2401,IF(J2401-J2400&gt;0,(J2401-J2400)*1440,0),0)</f>
        <v>1.0000000000001563</v>
      </c>
      <c r="L2400" s="14">
        <f>2+L2141-Datos!$C$8</f>
        <v>13.510000000000002</v>
      </c>
      <c r="M2400" s="13" t="s">
        <v>56155</v>
      </c>
      <c r="N2400" s="1" t="s">
        <v>1715</v>
      </c>
      <c r="O2400" s="1">
        <v>50</v>
      </c>
      <c r="P2400" s="1" t="s">
        <v>818</v>
      </c>
      <c r="Q2400" s="4" t="s">
        <v>21</v>
      </c>
    </row>
    <row r="2401" spans="1:17" ht="22.5" x14ac:dyDescent="0.25">
      <c r="A2401" s="3">
        <v>18164</v>
      </c>
      <c r="B2401" s="1" t="s">
        <v>54284</v>
      </c>
      <c r="C2401" s="1" t="s">
        <v>15</v>
      </c>
      <c r="D2401" s="1" t="s">
        <v>40</v>
      </c>
      <c r="E2401" s="1">
        <v>20488114183</v>
      </c>
      <c r="F2401" s="1" t="s">
        <v>54285</v>
      </c>
      <c r="G2401" s="1">
        <v>46560114</v>
      </c>
      <c r="H2401" s="1" t="s">
        <v>54286</v>
      </c>
      <c r="I2401" s="2">
        <v>45054</v>
      </c>
      <c r="J2401" s="15" t="str">
        <f>MID(Tabla1[[#This Row],[HORA]],1,5)</f>
        <v>18:17</v>
      </c>
      <c r="K2401" s="16">
        <f>IF(Tabla1[[#This Row],[FECHA]]=I2402,IF(J2402-J2401&gt;0,(J2402-J2401)*1440,0),0)</f>
        <v>2.9999999999998295</v>
      </c>
      <c r="L2401" s="14">
        <f>2+L2142-Datos!$C$8</f>
        <v>10.850000000000001</v>
      </c>
      <c r="M2401" s="13" t="s">
        <v>56156</v>
      </c>
      <c r="N2401" s="1" t="s">
        <v>54287</v>
      </c>
      <c r="O2401" s="1">
        <v>25</v>
      </c>
      <c r="P2401" s="1" t="s">
        <v>376</v>
      </c>
      <c r="Q2401" s="4" t="s">
        <v>21</v>
      </c>
    </row>
    <row r="2402" spans="1:17" ht="22.5" x14ac:dyDescent="0.25">
      <c r="A2402" s="3">
        <v>12710</v>
      </c>
      <c r="B2402" s="1" t="s">
        <v>39152</v>
      </c>
      <c r="C2402" s="1" t="s">
        <v>15</v>
      </c>
      <c r="D2402" s="1" t="s">
        <v>228</v>
      </c>
      <c r="E2402" s="1">
        <v>73147733</v>
      </c>
      <c r="F2402" s="1" t="s">
        <v>39153</v>
      </c>
      <c r="G2402" s="1">
        <v>44379101</v>
      </c>
      <c r="H2402" s="1" t="s">
        <v>39154</v>
      </c>
      <c r="I2402" s="2">
        <v>45054</v>
      </c>
      <c r="J2402" s="15" t="str">
        <f>MID(Tabla1[[#This Row],[HORA]],1,5)</f>
        <v>18:20</v>
      </c>
      <c r="K2402" s="16">
        <f>IF(Tabla1[[#This Row],[FECHA]]=I2403,IF(J2403-J2402&gt;0,(J2403-J2402)*1440,0),0)</f>
        <v>1.0000000000001563</v>
      </c>
      <c r="L2402" s="14">
        <f>2+L2143-Datos!$C$8</f>
        <v>12.580000000000002</v>
      </c>
      <c r="M2402" s="13" t="s">
        <v>56159</v>
      </c>
      <c r="N2402" s="1" t="s">
        <v>39155</v>
      </c>
      <c r="O2402" s="1">
        <v>20</v>
      </c>
      <c r="P2402" s="1" t="s">
        <v>376</v>
      </c>
      <c r="Q2402" s="4" t="s">
        <v>21</v>
      </c>
    </row>
    <row r="2403" spans="1:17" ht="22.5" x14ac:dyDescent="0.25">
      <c r="A2403" s="3">
        <v>1328</v>
      </c>
      <c r="B2403" s="1" t="s">
        <v>3779</v>
      </c>
      <c r="C2403" s="1" t="s">
        <v>15</v>
      </c>
      <c r="D2403" s="1" t="s">
        <v>71</v>
      </c>
      <c r="E2403" s="1">
        <v>44427848</v>
      </c>
      <c r="F2403" s="1" t="s">
        <v>3780</v>
      </c>
      <c r="G2403" s="1">
        <v>75387298</v>
      </c>
      <c r="H2403" s="1" t="s">
        <v>3781</v>
      </c>
      <c r="I2403" s="2">
        <v>45054</v>
      </c>
      <c r="J2403" s="15" t="str">
        <f>MID(Tabla1[[#This Row],[HORA]],1,5)</f>
        <v>18:21</v>
      </c>
      <c r="K2403" s="16">
        <f>IF(Tabla1[[#This Row],[FECHA]]=I2404,IF(J2404-J2403&gt;0,(J2404-J2403)*1440,0),0)</f>
        <v>0</v>
      </c>
      <c r="L2403" s="14">
        <f>2+L2144-Datos!$C$8</f>
        <v>14.440000000000001</v>
      </c>
      <c r="M2403" s="13" t="s">
        <v>56160</v>
      </c>
      <c r="N2403" s="1" t="s">
        <v>3782</v>
      </c>
      <c r="O2403" s="1">
        <v>50</v>
      </c>
      <c r="P2403" s="1" t="s">
        <v>818</v>
      </c>
      <c r="Q2403" s="4" t="s">
        <v>21</v>
      </c>
    </row>
    <row r="2404" spans="1:17" ht="22.5" x14ac:dyDescent="0.25">
      <c r="A2404" s="3">
        <v>1329</v>
      </c>
      <c r="B2404" s="1" t="s">
        <v>3779</v>
      </c>
      <c r="C2404" s="1" t="s">
        <v>15</v>
      </c>
      <c r="D2404" s="1" t="s">
        <v>71</v>
      </c>
      <c r="E2404" s="1">
        <v>44427848</v>
      </c>
      <c r="F2404" s="1" t="s">
        <v>3780</v>
      </c>
      <c r="G2404" s="1">
        <v>75387298</v>
      </c>
      <c r="H2404" s="1" t="s">
        <v>3781</v>
      </c>
      <c r="I2404" s="2">
        <v>45054</v>
      </c>
      <c r="J2404" s="15" t="str">
        <f>MID(Tabla1[[#This Row],[HORA]],1,5)</f>
        <v>18:21</v>
      </c>
      <c r="K2404" s="16">
        <f>IF(Tabla1[[#This Row],[FECHA]]=I2405,IF(J2405-J2404&gt;0,(J2405-J2404)*1440,0),0)</f>
        <v>0.99999999999999645</v>
      </c>
      <c r="L2404" s="14">
        <f>2+L2145-Datos!$C$8</f>
        <v>11.74</v>
      </c>
      <c r="M2404" s="13" t="s">
        <v>56160</v>
      </c>
      <c r="N2404" s="1" t="s">
        <v>3783</v>
      </c>
      <c r="O2404" s="1">
        <v>50</v>
      </c>
      <c r="P2404" s="1" t="s">
        <v>818</v>
      </c>
      <c r="Q2404" s="4" t="s">
        <v>21</v>
      </c>
    </row>
    <row r="2405" spans="1:17" ht="22.5" x14ac:dyDescent="0.25">
      <c r="A2405" s="3">
        <v>12711</v>
      </c>
      <c r="B2405" s="1" t="s">
        <v>39156</v>
      </c>
      <c r="C2405" s="1" t="s">
        <v>15</v>
      </c>
      <c r="D2405" s="1" t="s">
        <v>228</v>
      </c>
      <c r="E2405" s="1">
        <v>45764152</v>
      </c>
      <c r="F2405" s="1" t="s">
        <v>39157</v>
      </c>
      <c r="G2405" s="1">
        <v>2230956</v>
      </c>
      <c r="H2405" s="1" t="s">
        <v>39158</v>
      </c>
      <c r="I2405" s="2">
        <v>45054</v>
      </c>
      <c r="J2405" s="15" t="str">
        <f>MID(Tabla1[[#This Row],[HORA]],1,5)</f>
        <v>18:22</v>
      </c>
      <c r="K2405" s="16">
        <f>IF(Tabla1[[#This Row],[FECHA]]=I2406,IF(J2406-J2405&gt;0,(J2406-J2405)*1440,0),0)</f>
        <v>2.9999999999999893</v>
      </c>
      <c r="L2405" s="14">
        <f>2+L2146-Datos!$C$8</f>
        <v>12.4</v>
      </c>
      <c r="M2405" s="13" t="s">
        <v>56161</v>
      </c>
      <c r="N2405" s="1" t="s">
        <v>39159</v>
      </c>
      <c r="O2405" s="1">
        <v>10</v>
      </c>
      <c r="P2405" s="1" t="s">
        <v>376</v>
      </c>
      <c r="Q2405" s="4" t="s">
        <v>21</v>
      </c>
    </row>
    <row r="2406" spans="1:17" ht="22.5" x14ac:dyDescent="0.25">
      <c r="A2406" s="3">
        <v>12712</v>
      </c>
      <c r="B2406" s="1" t="s">
        <v>39160</v>
      </c>
      <c r="C2406" s="1" t="s">
        <v>15</v>
      </c>
      <c r="D2406" s="1" t="s">
        <v>33</v>
      </c>
      <c r="E2406" s="1">
        <v>75780404</v>
      </c>
      <c r="F2406" s="1" t="s">
        <v>24189</v>
      </c>
      <c r="G2406" s="1">
        <v>80288739</v>
      </c>
      <c r="H2406" s="1" t="s">
        <v>39161</v>
      </c>
      <c r="I2406" s="2">
        <v>45054</v>
      </c>
      <c r="J2406" s="15" t="str">
        <f>MID(Tabla1[[#This Row],[HORA]],1,5)</f>
        <v>18:25</v>
      </c>
      <c r="K2406" s="16">
        <f>IF(Tabla1[[#This Row],[FECHA]]=I2407,IF(J2407-J2406&gt;0,(J2407-J2406)*1440,0),0)</f>
        <v>0.99999999999999645</v>
      </c>
      <c r="L2406" s="14">
        <f>2+L2147-Datos!$C$8</f>
        <v>12.34</v>
      </c>
      <c r="M2406" s="13" t="s">
        <v>56164</v>
      </c>
      <c r="N2406" s="1" t="s">
        <v>39162</v>
      </c>
      <c r="O2406" s="1">
        <v>25</v>
      </c>
      <c r="P2406" s="1" t="s">
        <v>376</v>
      </c>
      <c r="Q2406" s="4" t="s">
        <v>21</v>
      </c>
    </row>
    <row r="2407" spans="1:17" ht="22.5" x14ac:dyDescent="0.25">
      <c r="A2407" s="3">
        <v>1330</v>
      </c>
      <c r="B2407" s="1" t="s">
        <v>3784</v>
      </c>
      <c r="C2407" s="1" t="s">
        <v>15</v>
      </c>
      <c r="D2407" s="1" t="s">
        <v>40</v>
      </c>
      <c r="E2407" s="1">
        <v>40747667</v>
      </c>
      <c r="F2407" s="1" t="s">
        <v>3785</v>
      </c>
      <c r="G2407" s="1">
        <v>42750754</v>
      </c>
      <c r="H2407" s="1" t="s">
        <v>3786</v>
      </c>
      <c r="I2407" s="2">
        <v>45054</v>
      </c>
      <c r="J2407" s="15" t="str">
        <f>MID(Tabla1[[#This Row],[HORA]],1,5)</f>
        <v>18:26</v>
      </c>
      <c r="K2407" s="16">
        <f>IF(Tabla1[[#This Row],[FECHA]]=I2408,IF(J2408-J2407&gt;0,(J2408-J2407)*1440,0),0)</f>
        <v>0</v>
      </c>
      <c r="L2407" s="14">
        <f>2+L2148-Datos!$C$8</f>
        <v>10.440000000000001</v>
      </c>
      <c r="M2407" s="13" t="s">
        <v>56165</v>
      </c>
      <c r="N2407" s="1" t="s">
        <v>3787</v>
      </c>
      <c r="O2407" s="1">
        <v>20</v>
      </c>
      <c r="P2407" s="1" t="s">
        <v>818</v>
      </c>
      <c r="Q2407" s="4" t="s">
        <v>21</v>
      </c>
    </row>
    <row r="2408" spans="1:17" ht="22.5" x14ac:dyDescent="0.25">
      <c r="A2408" s="3">
        <v>1331</v>
      </c>
      <c r="B2408" s="1" t="s">
        <v>3788</v>
      </c>
      <c r="C2408" s="1" t="s">
        <v>15</v>
      </c>
      <c r="D2408" s="1" t="s">
        <v>40</v>
      </c>
      <c r="E2408" s="1">
        <v>70823093</v>
      </c>
      <c r="F2408" s="1" t="s">
        <v>3789</v>
      </c>
      <c r="G2408" s="1">
        <v>70823093</v>
      </c>
      <c r="H2408" s="1" t="s">
        <v>3789</v>
      </c>
      <c r="I2408" s="2">
        <v>45054</v>
      </c>
      <c r="J2408" s="15" t="str">
        <f>MID(Tabla1[[#This Row],[HORA]],1,5)</f>
        <v>18:26</v>
      </c>
      <c r="K2408" s="16">
        <f>IF(Tabla1[[#This Row],[FECHA]]=I2409,IF(J2409-J2408&gt;0,(J2409-J2408)*1440,0),0)</f>
        <v>1.999999999999833</v>
      </c>
      <c r="L2408" s="14">
        <f>2+L2149-Datos!$C$8</f>
        <v>11.13</v>
      </c>
      <c r="M2408" s="13" t="s">
        <v>56165</v>
      </c>
      <c r="N2408" s="1" t="s">
        <v>1715</v>
      </c>
      <c r="O2408" s="1">
        <v>85</v>
      </c>
      <c r="P2408" s="1" t="s">
        <v>818</v>
      </c>
      <c r="Q2408" s="4" t="s">
        <v>21</v>
      </c>
    </row>
    <row r="2409" spans="1:17" ht="22.5" x14ac:dyDescent="0.25">
      <c r="A2409" s="3">
        <v>6152</v>
      </c>
      <c r="B2409" s="1" t="s">
        <v>19269</v>
      </c>
      <c r="C2409" s="1" t="s">
        <v>15</v>
      </c>
      <c r="D2409" s="1" t="s">
        <v>77</v>
      </c>
      <c r="E2409" s="1">
        <v>73814593</v>
      </c>
      <c r="F2409" s="1" t="s">
        <v>19270</v>
      </c>
      <c r="G2409" s="1">
        <v>2230957</v>
      </c>
      <c r="H2409" s="1" t="s">
        <v>19271</v>
      </c>
      <c r="I2409" s="2">
        <v>45054</v>
      </c>
      <c r="J2409" s="15" t="str">
        <f>MID(Tabla1[[#This Row],[HORA]],1,5)</f>
        <v>18:28</v>
      </c>
      <c r="K2409" s="16">
        <f>IF(Tabla1[[#This Row],[FECHA]]=I2410,IF(J2410-J2409&gt;0,(J2410-J2409)*1440,0),0)</f>
        <v>0</v>
      </c>
      <c r="L2409" s="14">
        <f>2+L2150-Datos!$C$8</f>
        <v>12.82</v>
      </c>
      <c r="M2409" s="13" t="s">
        <v>56167</v>
      </c>
      <c r="N2409" s="1" t="s">
        <v>19272</v>
      </c>
      <c r="O2409" s="1">
        <v>10</v>
      </c>
      <c r="P2409" s="1" t="s">
        <v>20</v>
      </c>
      <c r="Q2409" s="4" t="s">
        <v>21</v>
      </c>
    </row>
    <row r="2410" spans="1:17" ht="22.5" x14ac:dyDescent="0.25">
      <c r="A2410" s="3">
        <v>12713</v>
      </c>
      <c r="B2410" s="1" t="s">
        <v>39163</v>
      </c>
      <c r="C2410" s="1" t="s">
        <v>15</v>
      </c>
      <c r="D2410" s="1" t="s">
        <v>71</v>
      </c>
      <c r="E2410" s="1">
        <v>16786571</v>
      </c>
      <c r="F2410" s="1" t="s">
        <v>25065</v>
      </c>
      <c r="G2410" s="1">
        <v>40327208</v>
      </c>
      <c r="H2410" s="1" t="s">
        <v>17532</v>
      </c>
      <c r="I2410" s="2">
        <v>45054</v>
      </c>
      <c r="J2410" s="15" t="str">
        <f>MID(Tabla1[[#This Row],[HORA]],1,5)</f>
        <v>18:28</v>
      </c>
      <c r="K2410" s="16">
        <f>IF(Tabla1[[#This Row],[FECHA]]=I2411,IF(J2411-J2410&gt;0,(J2411-J2410)*1440,0),0)</f>
        <v>0</v>
      </c>
      <c r="L2410" s="14">
        <f>2+L2151-Datos!$C$8</f>
        <v>12.57</v>
      </c>
      <c r="M2410" s="13" t="s">
        <v>56167</v>
      </c>
      <c r="N2410" s="1" t="s">
        <v>39164</v>
      </c>
      <c r="O2410" s="1">
        <v>20</v>
      </c>
      <c r="P2410" s="1" t="s">
        <v>376</v>
      </c>
      <c r="Q2410" s="4" t="s">
        <v>21</v>
      </c>
    </row>
    <row r="2411" spans="1:17" ht="22.5" x14ac:dyDescent="0.25">
      <c r="A2411" s="3">
        <v>15794</v>
      </c>
      <c r="B2411" s="1" t="s">
        <v>48052</v>
      </c>
      <c r="C2411" s="1" t="s">
        <v>15</v>
      </c>
      <c r="D2411" s="1" t="s">
        <v>40</v>
      </c>
      <c r="E2411" s="1">
        <v>20517668657</v>
      </c>
      <c r="F2411" s="1" t="s">
        <v>47889</v>
      </c>
      <c r="G2411" s="1">
        <v>75128237</v>
      </c>
      <c r="H2411" s="1" t="s">
        <v>48053</v>
      </c>
      <c r="I2411" s="2">
        <v>45054</v>
      </c>
      <c r="J2411" s="15" t="str">
        <f>MID(Tabla1[[#This Row],[HORA]],1,5)</f>
        <v>18:28</v>
      </c>
      <c r="K2411" s="16">
        <f>IF(Tabla1[[#This Row],[FECHA]]=I2412,IF(J2412-J2411&gt;0,(J2412-J2411)*1440,0),0)</f>
        <v>1.0000000000001563</v>
      </c>
      <c r="L2411" s="14">
        <f>2+L2152-Datos!$C$8</f>
        <v>15.510000000000002</v>
      </c>
      <c r="M2411" s="13" t="s">
        <v>56167</v>
      </c>
      <c r="N2411" s="1" t="s">
        <v>48054</v>
      </c>
      <c r="O2411" s="1">
        <v>20</v>
      </c>
      <c r="P2411" s="1" t="s">
        <v>818</v>
      </c>
      <c r="Q2411" s="4" t="s">
        <v>21</v>
      </c>
    </row>
    <row r="2412" spans="1:17" ht="22.5" x14ac:dyDescent="0.25">
      <c r="A2412" s="3">
        <v>1332</v>
      </c>
      <c r="B2412" s="1" t="s">
        <v>3790</v>
      </c>
      <c r="C2412" s="1" t="s">
        <v>15</v>
      </c>
      <c r="D2412" s="1" t="s">
        <v>30</v>
      </c>
      <c r="E2412" s="1">
        <v>72680984</v>
      </c>
      <c r="F2412" s="1" t="s">
        <v>3791</v>
      </c>
      <c r="G2412" s="1">
        <v>72680984</v>
      </c>
      <c r="H2412" s="1" t="s">
        <v>3791</v>
      </c>
      <c r="I2412" s="2">
        <v>45054</v>
      </c>
      <c r="J2412" s="15" t="str">
        <f>MID(Tabla1[[#This Row],[HORA]],1,5)</f>
        <v>18:29</v>
      </c>
      <c r="K2412" s="16">
        <f>IF(Tabla1[[#This Row],[FECHA]]=I2413,IF(J2413-J2412&gt;0,(J2413-J2412)*1440,0),0)</f>
        <v>0.99999999999999645</v>
      </c>
      <c r="L2412" s="14">
        <f>2+L2153-Datos!$C$8</f>
        <v>12.66</v>
      </c>
      <c r="M2412" s="13" t="s">
        <v>56168</v>
      </c>
      <c r="N2412" s="1" t="s">
        <v>1715</v>
      </c>
      <c r="O2412" s="1">
        <v>10</v>
      </c>
      <c r="P2412" s="1" t="s">
        <v>818</v>
      </c>
      <c r="Q2412" s="4" t="s">
        <v>21</v>
      </c>
    </row>
    <row r="2413" spans="1:17" ht="22.5" x14ac:dyDescent="0.25">
      <c r="A2413" s="3">
        <v>1333</v>
      </c>
      <c r="B2413" s="1" t="s">
        <v>3792</v>
      </c>
      <c r="C2413" s="1" t="s">
        <v>15</v>
      </c>
      <c r="D2413" s="1" t="s">
        <v>172</v>
      </c>
      <c r="E2413" s="1">
        <v>75616481</v>
      </c>
      <c r="F2413" s="1" t="s">
        <v>3793</v>
      </c>
      <c r="G2413" s="1">
        <v>75616481</v>
      </c>
      <c r="H2413" s="1" t="s">
        <v>3793</v>
      </c>
      <c r="I2413" s="2">
        <v>45054</v>
      </c>
      <c r="J2413" s="15" t="str">
        <f>MID(Tabla1[[#This Row],[HORA]],1,5)</f>
        <v>18:30</v>
      </c>
      <c r="K2413" s="16">
        <f>IF(Tabla1[[#This Row],[FECHA]]=I2414,IF(J2414-J2413&gt;0,(J2414-J2413)*1440,0),0)</f>
        <v>0</v>
      </c>
      <c r="L2413" s="14">
        <f>2+L2154-Datos!$C$8</f>
        <v>10.870000000000001</v>
      </c>
      <c r="M2413" s="13" t="s">
        <v>56169</v>
      </c>
      <c r="N2413" s="1" t="s">
        <v>1715</v>
      </c>
      <c r="O2413" s="1">
        <v>10</v>
      </c>
      <c r="P2413" s="1" t="s">
        <v>818</v>
      </c>
      <c r="Q2413" s="4" t="s">
        <v>21</v>
      </c>
    </row>
    <row r="2414" spans="1:17" ht="22.5" x14ac:dyDescent="0.25">
      <c r="A2414" s="3">
        <v>12714</v>
      </c>
      <c r="B2414" s="1" t="s">
        <v>39165</v>
      </c>
      <c r="C2414" s="1" t="s">
        <v>15</v>
      </c>
      <c r="D2414" s="1" t="s">
        <v>33</v>
      </c>
      <c r="E2414" s="1">
        <v>16407156</v>
      </c>
      <c r="F2414" s="1" t="s">
        <v>2687</v>
      </c>
      <c r="G2414" s="1">
        <v>43486869</v>
      </c>
      <c r="H2414" s="1" t="s">
        <v>39166</v>
      </c>
      <c r="I2414" s="2">
        <v>45054</v>
      </c>
      <c r="J2414" s="15" t="str">
        <f>MID(Tabla1[[#This Row],[HORA]],1,5)</f>
        <v>18:30</v>
      </c>
      <c r="K2414" s="16">
        <f>IF(Tabla1[[#This Row],[FECHA]]=I2415,IF(J2415-J2414&gt;0,(J2415-J2414)*1440,0),0)</f>
        <v>0.99999999999983658</v>
      </c>
      <c r="L2414" s="14">
        <f>2+L2155-Datos!$C$8</f>
        <v>11.66</v>
      </c>
      <c r="M2414" s="13" t="s">
        <v>56169</v>
      </c>
      <c r="N2414" s="1" t="s">
        <v>39167</v>
      </c>
      <c r="O2414" s="1">
        <v>20</v>
      </c>
      <c r="P2414" s="1" t="s">
        <v>376</v>
      </c>
      <c r="Q2414" s="4" t="s">
        <v>21</v>
      </c>
    </row>
    <row r="2415" spans="1:17" ht="22.5" x14ac:dyDescent="0.25">
      <c r="A2415" s="3">
        <v>6153</v>
      </c>
      <c r="B2415" s="1" t="s">
        <v>19273</v>
      </c>
      <c r="C2415" s="1" t="s">
        <v>15</v>
      </c>
      <c r="D2415" s="1" t="s">
        <v>77</v>
      </c>
      <c r="E2415" s="1">
        <v>16725127</v>
      </c>
      <c r="F2415" s="1" t="s">
        <v>19274</v>
      </c>
      <c r="G2415" s="1">
        <v>2230962</v>
      </c>
      <c r="H2415" s="1" t="s">
        <v>19275</v>
      </c>
      <c r="I2415" s="2">
        <v>45054</v>
      </c>
      <c r="J2415" s="15" t="str">
        <f>MID(Tabla1[[#This Row],[HORA]],1,5)</f>
        <v>18:31</v>
      </c>
      <c r="K2415" s="16">
        <f>IF(Tabla1[[#This Row],[FECHA]]=I2416,IF(J2416-J2415&gt;0,(J2416-J2415)*1440,0),0)</f>
        <v>2.0000000000001528</v>
      </c>
      <c r="L2415" s="14">
        <f>2+L2156-Datos!$C$8</f>
        <v>10.4</v>
      </c>
      <c r="M2415" s="13" t="s">
        <v>56170</v>
      </c>
      <c r="N2415" s="1" t="s">
        <v>19276</v>
      </c>
      <c r="O2415" s="1">
        <v>13</v>
      </c>
      <c r="P2415" s="1" t="s">
        <v>20</v>
      </c>
      <c r="Q2415" s="4" t="s">
        <v>21</v>
      </c>
    </row>
    <row r="2416" spans="1:17" ht="22.5" x14ac:dyDescent="0.25">
      <c r="A2416" s="3">
        <v>6154</v>
      </c>
      <c r="B2416" s="1" t="s">
        <v>19277</v>
      </c>
      <c r="C2416" s="1" t="s">
        <v>15</v>
      </c>
      <c r="D2416" s="1" t="s">
        <v>71</v>
      </c>
      <c r="E2416" s="1">
        <v>71403179</v>
      </c>
      <c r="F2416" s="1" t="s">
        <v>19278</v>
      </c>
      <c r="G2416" s="1">
        <v>2230963</v>
      </c>
      <c r="H2416" s="1" t="s">
        <v>19279</v>
      </c>
      <c r="I2416" s="2">
        <v>45054</v>
      </c>
      <c r="J2416" s="15" t="str">
        <f>MID(Tabla1[[#This Row],[HORA]],1,5)</f>
        <v>18:33</v>
      </c>
      <c r="K2416" s="16">
        <f>IF(Tabla1[[#This Row],[FECHA]]=I2417,IF(J2417-J2416&gt;0,(J2417-J2416)*1440,0),0)</f>
        <v>0</v>
      </c>
      <c r="L2416" s="14">
        <f>2+L2157-Datos!$C$8</f>
        <v>13.32</v>
      </c>
      <c r="M2416" s="13" t="s">
        <v>56172</v>
      </c>
      <c r="N2416" s="1" t="s">
        <v>19280</v>
      </c>
      <c r="O2416" s="1">
        <v>10</v>
      </c>
      <c r="P2416" s="1" t="s">
        <v>20</v>
      </c>
      <c r="Q2416" s="4" t="s">
        <v>21</v>
      </c>
    </row>
    <row r="2417" spans="1:17" ht="22.5" x14ac:dyDescent="0.25">
      <c r="A2417" s="3">
        <v>12715</v>
      </c>
      <c r="B2417" s="1" t="s">
        <v>39168</v>
      </c>
      <c r="C2417" s="1" t="s">
        <v>15</v>
      </c>
      <c r="D2417" s="1" t="s">
        <v>40</v>
      </c>
      <c r="E2417" s="1">
        <v>70007898</v>
      </c>
      <c r="F2417" s="1" t="s">
        <v>39169</v>
      </c>
      <c r="G2417" s="1">
        <v>48591519</v>
      </c>
      <c r="H2417" s="1" t="s">
        <v>39170</v>
      </c>
      <c r="I2417" s="2">
        <v>45054</v>
      </c>
      <c r="J2417" s="15" t="str">
        <f>MID(Tabla1[[#This Row],[HORA]],1,5)</f>
        <v>18:33</v>
      </c>
      <c r="K2417" s="16">
        <f>IF(Tabla1[[#This Row],[FECHA]]=I2418,IF(J2418-J2417&gt;0,(J2418-J2417)*1440,0),0)</f>
        <v>1.999999999999833</v>
      </c>
      <c r="L2417" s="14">
        <f>2+L2158-Datos!$C$8</f>
        <v>15.8</v>
      </c>
      <c r="M2417" s="13" t="s">
        <v>56172</v>
      </c>
      <c r="N2417" s="1" t="s">
        <v>39171</v>
      </c>
      <c r="O2417" s="1">
        <v>15</v>
      </c>
      <c r="P2417" s="1" t="s">
        <v>376</v>
      </c>
      <c r="Q2417" s="4" t="s">
        <v>21</v>
      </c>
    </row>
    <row r="2418" spans="1:17" ht="22.5" x14ac:dyDescent="0.25">
      <c r="A2418" s="3">
        <v>16825</v>
      </c>
      <c r="B2418" s="1" t="s">
        <v>50912</v>
      </c>
      <c r="C2418" s="1" t="s">
        <v>15</v>
      </c>
      <c r="D2418" s="1" t="s">
        <v>40</v>
      </c>
      <c r="E2418" s="1">
        <v>20600671317</v>
      </c>
      <c r="F2418" s="1" t="s">
        <v>50913</v>
      </c>
      <c r="G2418" s="1">
        <v>2230965</v>
      </c>
      <c r="H2418" s="1" t="s">
        <v>50914</v>
      </c>
      <c r="I2418" s="2">
        <v>45054</v>
      </c>
      <c r="J2418" s="15" t="str">
        <f>MID(Tabla1[[#This Row],[HORA]],1,5)</f>
        <v>18:35</v>
      </c>
      <c r="K2418" s="16">
        <f>IF(Tabla1[[#This Row],[FECHA]]=I2419,IF(J2419-J2418&gt;0,(J2419-J2418)*1440,0),0)</f>
        <v>0</v>
      </c>
      <c r="L2418" s="14">
        <f>2+L2159-Datos!$C$8</f>
        <v>11.5</v>
      </c>
      <c r="M2418" s="13" t="s">
        <v>56174</v>
      </c>
      <c r="N2418" s="1" t="s">
        <v>59</v>
      </c>
      <c r="O2418" s="1">
        <v>10</v>
      </c>
      <c r="P2418" s="1" t="s">
        <v>20</v>
      </c>
      <c r="Q2418" s="4" t="s">
        <v>21</v>
      </c>
    </row>
    <row r="2419" spans="1:17" ht="22.5" x14ac:dyDescent="0.25">
      <c r="A2419" s="3">
        <v>18165</v>
      </c>
      <c r="B2419" s="1" t="s">
        <v>54288</v>
      </c>
      <c r="C2419" s="1" t="s">
        <v>15</v>
      </c>
      <c r="D2419" s="1" t="s">
        <v>40</v>
      </c>
      <c r="E2419" s="1">
        <v>20606027673</v>
      </c>
      <c r="F2419" s="1" t="s">
        <v>47869</v>
      </c>
      <c r="G2419" s="1">
        <v>2230964</v>
      </c>
      <c r="H2419" s="1" t="s">
        <v>51578</v>
      </c>
      <c r="I2419" s="2">
        <v>45054</v>
      </c>
      <c r="J2419" s="15" t="str">
        <f>MID(Tabla1[[#This Row],[HORA]],1,5)</f>
        <v>18:35</v>
      </c>
      <c r="K2419" s="16">
        <f>IF(Tabla1[[#This Row],[FECHA]]=I2420,IF(J2420-J2419&gt;0,(J2420-J2419)*1440,0),0)</f>
        <v>1.0000000000001563</v>
      </c>
      <c r="L2419" s="14">
        <f>2+L2160-Datos!$C$8</f>
        <v>10.600000000000001</v>
      </c>
      <c r="M2419" s="13" t="s">
        <v>56174</v>
      </c>
      <c r="N2419" s="1" t="s">
        <v>54289</v>
      </c>
      <c r="O2419" s="1">
        <v>13</v>
      </c>
      <c r="P2419" s="1" t="s">
        <v>376</v>
      </c>
      <c r="Q2419" s="4" t="s">
        <v>21</v>
      </c>
    </row>
    <row r="2420" spans="1:17" ht="22.5" x14ac:dyDescent="0.25">
      <c r="A2420" s="3">
        <v>1334</v>
      </c>
      <c r="B2420" s="1" t="s">
        <v>3794</v>
      </c>
      <c r="C2420" s="1" t="s">
        <v>15</v>
      </c>
      <c r="D2420" s="1" t="s">
        <v>30</v>
      </c>
      <c r="E2420" s="1">
        <v>73957596</v>
      </c>
      <c r="F2420" s="1" t="s">
        <v>3795</v>
      </c>
      <c r="G2420" s="1">
        <v>73957596</v>
      </c>
      <c r="H2420" s="1" t="s">
        <v>3795</v>
      </c>
      <c r="I2420" s="2">
        <v>45054</v>
      </c>
      <c r="J2420" s="15" t="str">
        <f>MID(Tabla1[[#This Row],[HORA]],1,5)</f>
        <v>18:36</v>
      </c>
      <c r="K2420" s="16">
        <f>IF(Tabla1[[#This Row],[FECHA]]=I2421,IF(J2421-J2420&gt;0,(J2421-J2420)*1440,0),0)</f>
        <v>0.99999999999999645</v>
      </c>
      <c r="L2420" s="14">
        <f>2+L2161-Datos!$C$8</f>
        <v>11.8</v>
      </c>
      <c r="M2420" s="13" t="s">
        <v>56175</v>
      </c>
      <c r="N2420" s="1" t="s">
        <v>1715</v>
      </c>
      <c r="O2420" s="1">
        <v>30</v>
      </c>
      <c r="P2420" s="1" t="s">
        <v>818</v>
      </c>
      <c r="Q2420" s="4" t="s">
        <v>21</v>
      </c>
    </row>
    <row r="2421" spans="1:17" ht="22.5" x14ac:dyDescent="0.25">
      <c r="A2421" s="3">
        <v>1335</v>
      </c>
      <c r="B2421" s="1" t="s">
        <v>3796</v>
      </c>
      <c r="C2421" s="1" t="s">
        <v>15</v>
      </c>
      <c r="D2421" s="1" t="s">
        <v>228</v>
      </c>
      <c r="E2421" s="1">
        <v>33649503</v>
      </c>
      <c r="F2421" s="1" t="s">
        <v>3797</v>
      </c>
      <c r="G2421" s="1">
        <v>33649503</v>
      </c>
      <c r="H2421" s="1" t="s">
        <v>3797</v>
      </c>
      <c r="I2421" s="2">
        <v>45054</v>
      </c>
      <c r="J2421" s="15" t="str">
        <f>MID(Tabla1[[#This Row],[HORA]],1,5)</f>
        <v>18:37</v>
      </c>
      <c r="K2421" s="16">
        <f>IF(Tabla1[[#This Row],[FECHA]]=I2422,IF(J2422-J2421&gt;0,(J2422-J2421)*1440,0),0)</f>
        <v>3.9999999999999858</v>
      </c>
      <c r="L2421" s="14">
        <f>2+L2162-Datos!$C$8</f>
        <v>13.3</v>
      </c>
      <c r="M2421" s="13" t="s">
        <v>56176</v>
      </c>
      <c r="N2421" s="1" t="s">
        <v>1715</v>
      </c>
      <c r="O2421" s="1">
        <v>10</v>
      </c>
      <c r="P2421" s="1" t="s">
        <v>818</v>
      </c>
      <c r="Q2421" s="4" t="s">
        <v>21</v>
      </c>
    </row>
    <row r="2422" spans="1:17" ht="22.5" x14ac:dyDescent="0.25">
      <c r="A2422" s="3">
        <v>1336</v>
      </c>
      <c r="B2422" s="1" t="s">
        <v>3798</v>
      </c>
      <c r="C2422" s="1" t="s">
        <v>15</v>
      </c>
      <c r="D2422" s="1" t="s">
        <v>71</v>
      </c>
      <c r="E2422" s="1">
        <v>73390084</v>
      </c>
      <c r="F2422" s="1" t="s">
        <v>3799</v>
      </c>
      <c r="G2422" s="1">
        <v>2230966</v>
      </c>
      <c r="H2422" s="1" t="s">
        <v>3800</v>
      </c>
      <c r="I2422" s="2">
        <v>45054</v>
      </c>
      <c r="J2422" s="15" t="str">
        <f>MID(Tabla1[[#This Row],[HORA]],1,5)</f>
        <v>18:41</v>
      </c>
      <c r="K2422" s="16">
        <f>IF(Tabla1[[#This Row],[FECHA]]=I2423,IF(J2423-J2422&gt;0,(J2423-J2422)*1440,0),0)</f>
        <v>0</v>
      </c>
      <c r="L2422" s="14">
        <f>2+L2163-Datos!$C$8</f>
        <v>10.65</v>
      </c>
      <c r="M2422" s="13" t="s">
        <v>56180</v>
      </c>
      <c r="N2422" s="1" t="s">
        <v>3801</v>
      </c>
      <c r="O2422" s="1">
        <v>10</v>
      </c>
      <c r="P2422" s="1" t="s">
        <v>818</v>
      </c>
      <c r="Q2422" s="4" t="s">
        <v>21</v>
      </c>
    </row>
    <row r="2423" spans="1:17" ht="22.5" x14ac:dyDescent="0.25">
      <c r="A2423" s="3">
        <v>6155</v>
      </c>
      <c r="B2423" s="1" t="s">
        <v>19281</v>
      </c>
      <c r="C2423" s="1" t="s">
        <v>15</v>
      </c>
      <c r="D2423" s="1" t="s">
        <v>40</v>
      </c>
      <c r="E2423" s="1">
        <v>16722536</v>
      </c>
      <c r="F2423" s="1" t="s">
        <v>19282</v>
      </c>
      <c r="G2423" s="1">
        <v>2230967</v>
      </c>
      <c r="H2423" s="1" t="s">
        <v>19283</v>
      </c>
      <c r="I2423" s="2">
        <v>45054</v>
      </c>
      <c r="J2423" s="15" t="str">
        <f>MID(Tabla1[[#This Row],[HORA]],1,5)</f>
        <v>18:41</v>
      </c>
      <c r="K2423" s="16">
        <f>IF(Tabla1[[#This Row],[FECHA]]=I2424,IF(J2424-J2423&gt;0,(J2424-J2423)*1440,0),0)</f>
        <v>2.9999999999999893</v>
      </c>
      <c r="L2423" s="14">
        <f>2+L2164-Datos!$C$8</f>
        <v>12.8</v>
      </c>
      <c r="M2423" s="13" t="s">
        <v>56180</v>
      </c>
      <c r="N2423" s="1" t="s">
        <v>19284</v>
      </c>
      <c r="O2423" s="1">
        <v>50</v>
      </c>
      <c r="P2423" s="1" t="s">
        <v>20</v>
      </c>
      <c r="Q2423" s="4" t="s">
        <v>21</v>
      </c>
    </row>
    <row r="2424" spans="1:17" ht="22.5" x14ac:dyDescent="0.25">
      <c r="A2424" s="3">
        <v>1337</v>
      </c>
      <c r="B2424" s="1" t="s">
        <v>3802</v>
      </c>
      <c r="C2424" s="1" t="s">
        <v>15</v>
      </c>
      <c r="D2424" s="1" t="s">
        <v>82</v>
      </c>
      <c r="E2424" s="1">
        <v>45561758</v>
      </c>
      <c r="F2424" s="1" t="s">
        <v>3803</v>
      </c>
      <c r="G2424" s="1">
        <v>2230968</v>
      </c>
      <c r="H2424" s="1" t="s">
        <v>3804</v>
      </c>
      <c r="I2424" s="2">
        <v>45054</v>
      </c>
      <c r="J2424" s="15" t="str">
        <f>MID(Tabla1[[#This Row],[HORA]],1,5)</f>
        <v>18:44</v>
      </c>
      <c r="K2424" s="16">
        <f>IF(Tabla1[[#This Row],[FECHA]]=I2425,IF(J2425-J2424&gt;0,(J2425-J2424)*1440,0),0)</f>
        <v>7.9999999999999716</v>
      </c>
      <c r="L2424" s="14">
        <f>2+L2165-Datos!$C$8</f>
        <v>14.5</v>
      </c>
      <c r="M2424" s="13" t="s">
        <v>56183</v>
      </c>
      <c r="N2424" s="1" t="s">
        <v>2553</v>
      </c>
      <c r="O2424" s="1">
        <v>20</v>
      </c>
      <c r="P2424" s="1" t="s">
        <v>818</v>
      </c>
      <c r="Q2424" s="4" t="s">
        <v>21</v>
      </c>
    </row>
    <row r="2425" spans="1:17" ht="22.5" x14ac:dyDescent="0.25">
      <c r="A2425" s="3">
        <v>1338</v>
      </c>
      <c r="B2425" s="1" t="s">
        <v>3805</v>
      </c>
      <c r="C2425" s="1" t="s">
        <v>15</v>
      </c>
      <c r="D2425" s="1" t="s">
        <v>228</v>
      </c>
      <c r="E2425" s="1">
        <v>62855825</v>
      </c>
      <c r="F2425" s="1" t="s">
        <v>3806</v>
      </c>
      <c r="G2425" s="1">
        <v>62855825</v>
      </c>
      <c r="H2425" s="1" t="s">
        <v>3806</v>
      </c>
      <c r="I2425" s="2">
        <v>45054</v>
      </c>
      <c r="J2425" s="15" t="str">
        <f>MID(Tabla1[[#This Row],[HORA]],1,5)</f>
        <v>18:52</v>
      </c>
      <c r="K2425" s="16">
        <f>IF(Tabla1[[#This Row],[FECHA]]=I2426,IF(J2426-J2425&gt;0,(J2426-J2425)*1440,0),0)</f>
        <v>0</v>
      </c>
      <c r="L2425" s="14">
        <f>2+L2166-Datos!$C$8</f>
        <v>11.66</v>
      </c>
      <c r="M2425" s="13" t="s">
        <v>56191</v>
      </c>
      <c r="N2425" s="1" t="s">
        <v>1715</v>
      </c>
      <c r="O2425" s="1">
        <v>15</v>
      </c>
      <c r="P2425" s="1" t="s">
        <v>818</v>
      </c>
      <c r="Q2425" s="4" t="s">
        <v>21</v>
      </c>
    </row>
    <row r="2426" spans="1:17" ht="22.5" x14ac:dyDescent="0.25">
      <c r="A2426" s="3">
        <v>6156</v>
      </c>
      <c r="B2426" s="1" t="s">
        <v>19285</v>
      </c>
      <c r="C2426" s="1" t="s">
        <v>15</v>
      </c>
      <c r="D2426" s="1" t="s">
        <v>40</v>
      </c>
      <c r="E2426" s="1">
        <v>2230975</v>
      </c>
      <c r="F2426" s="1" t="s">
        <v>19286</v>
      </c>
      <c r="G2426" s="1">
        <v>2230976</v>
      </c>
      <c r="H2426" s="1" t="s">
        <v>19287</v>
      </c>
      <c r="I2426" s="2">
        <v>45054</v>
      </c>
      <c r="J2426" s="15" t="str">
        <f>MID(Tabla1[[#This Row],[HORA]],1,5)</f>
        <v>18:52</v>
      </c>
      <c r="K2426" s="16">
        <f>IF(Tabla1[[#This Row],[FECHA]]=I2427,IF(J2427-J2426&gt;0,(J2427-J2426)*1440,0),0)</f>
        <v>0</v>
      </c>
      <c r="L2426" s="14">
        <f>2+L2167-Datos!$C$8</f>
        <v>12.600000000000001</v>
      </c>
      <c r="M2426" s="13" t="s">
        <v>56191</v>
      </c>
      <c r="N2426" s="1" t="s">
        <v>19288</v>
      </c>
      <c r="O2426" s="1">
        <v>15</v>
      </c>
      <c r="P2426" s="1" t="s">
        <v>20</v>
      </c>
      <c r="Q2426" s="4" t="s">
        <v>21</v>
      </c>
    </row>
    <row r="2427" spans="1:17" ht="22.5" x14ac:dyDescent="0.25">
      <c r="A2427" s="3">
        <v>18166</v>
      </c>
      <c r="B2427" s="1" t="s">
        <v>54290</v>
      </c>
      <c r="C2427" s="1" t="s">
        <v>15</v>
      </c>
      <c r="D2427" s="1" t="s">
        <v>40</v>
      </c>
      <c r="E2427" s="1">
        <v>10166577131</v>
      </c>
      <c r="F2427" s="1" t="s">
        <v>54291</v>
      </c>
      <c r="G2427" s="1">
        <v>2230973</v>
      </c>
      <c r="H2427" s="1" t="s">
        <v>47856</v>
      </c>
      <c r="I2427" s="2">
        <v>45054</v>
      </c>
      <c r="J2427" s="15" t="str">
        <f>MID(Tabla1[[#This Row],[HORA]],1,5)</f>
        <v>18:52</v>
      </c>
      <c r="K2427" s="16">
        <f>IF(Tabla1[[#This Row],[FECHA]]=I2428,IF(J2428-J2427&gt;0,(J2428-J2427)*1440,0),0)</f>
        <v>1.9999999999999929</v>
      </c>
      <c r="L2427" s="14">
        <f>2+L2168-Datos!$C$8</f>
        <v>12.84</v>
      </c>
      <c r="M2427" s="13" t="s">
        <v>56191</v>
      </c>
      <c r="N2427" s="1" t="s">
        <v>54292</v>
      </c>
      <c r="O2427" s="1">
        <v>30</v>
      </c>
      <c r="P2427" s="1" t="s">
        <v>376</v>
      </c>
      <c r="Q2427" s="4" t="s">
        <v>21</v>
      </c>
    </row>
    <row r="2428" spans="1:17" ht="22.5" x14ac:dyDescent="0.25">
      <c r="A2428" s="3">
        <v>18167</v>
      </c>
      <c r="B2428" s="1" t="s">
        <v>54293</v>
      </c>
      <c r="C2428" s="1" t="s">
        <v>15</v>
      </c>
      <c r="D2428" s="1" t="s">
        <v>23</v>
      </c>
      <c r="E2428" s="1">
        <v>10166577131</v>
      </c>
      <c r="F2428" s="1" t="s">
        <v>47855</v>
      </c>
      <c r="G2428" s="1">
        <v>2230977</v>
      </c>
      <c r="H2428" s="1" t="s">
        <v>49944</v>
      </c>
      <c r="I2428" s="2">
        <v>45054</v>
      </c>
      <c r="J2428" s="15" t="str">
        <f>MID(Tabla1[[#This Row],[HORA]],1,5)</f>
        <v>18:54</v>
      </c>
      <c r="K2428" s="16">
        <f>IF(Tabla1[[#This Row],[FECHA]]=I2429,IF(J2429-J2428&gt;0,(J2429-J2428)*1440,0),0)</f>
        <v>1.0000000000001563</v>
      </c>
      <c r="L2428" s="14">
        <f>2+L2169-Datos!$C$8</f>
        <v>10.510000000000002</v>
      </c>
      <c r="M2428" s="13" t="s">
        <v>56193</v>
      </c>
      <c r="N2428" s="1" t="s">
        <v>54294</v>
      </c>
      <c r="O2428" s="1">
        <v>10</v>
      </c>
      <c r="P2428" s="1" t="s">
        <v>376</v>
      </c>
      <c r="Q2428" s="4" t="s">
        <v>21</v>
      </c>
    </row>
    <row r="2429" spans="1:17" ht="22.5" x14ac:dyDescent="0.25">
      <c r="A2429" s="3">
        <v>18168</v>
      </c>
      <c r="B2429" s="1" t="s">
        <v>54295</v>
      </c>
      <c r="C2429" s="1" t="s">
        <v>15</v>
      </c>
      <c r="D2429" s="1" t="s">
        <v>161</v>
      </c>
      <c r="E2429" s="1">
        <v>10166577131</v>
      </c>
      <c r="F2429" s="1" t="s">
        <v>47855</v>
      </c>
      <c r="G2429" s="1">
        <v>2230979</v>
      </c>
      <c r="H2429" s="1" t="s">
        <v>47859</v>
      </c>
      <c r="I2429" s="2">
        <v>45054</v>
      </c>
      <c r="J2429" s="15" t="str">
        <f>MID(Tabla1[[#This Row],[HORA]],1,5)</f>
        <v>18:55</v>
      </c>
      <c r="K2429" s="16">
        <f>IF(Tabla1[[#This Row],[FECHA]]=I2430,IF(J2430-J2429&gt;0,(J2430-J2429)*1440,0),0)</f>
        <v>0.99999999999983658</v>
      </c>
      <c r="L2429" s="14">
        <f>2+L2170-Datos!$C$8</f>
        <v>11.75</v>
      </c>
      <c r="M2429" s="13" t="s">
        <v>56194</v>
      </c>
      <c r="N2429" s="1" t="s">
        <v>54296</v>
      </c>
      <c r="O2429" s="1">
        <v>10</v>
      </c>
      <c r="P2429" s="1" t="s">
        <v>376</v>
      </c>
      <c r="Q2429" s="4" t="s">
        <v>21</v>
      </c>
    </row>
    <row r="2430" spans="1:17" ht="22.5" x14ac:dyDescent="0.25">
      <c r="A2430" s="3">
        <v>6157</v>
      </c>
      <c r="B2430" s="1" t="s">
        <v>19289</v>
      </c>
      <c r="C2430" s="1" t="s">
        <v>15</v>
      </c>
      <c r="D2430" s="1" t="s">
        <v>33</v>
      </c>
      <c r="E2430" s="1">
        <v>15700591</v>
      </c>
      <c r="F2430" s="1" t="s">
        <v>19290</v>
      </c>
      <c r="G2430" s="1">
        <v>2230980</v>
      </c>
      <c r="H2430" s="1" t="s">
        <v>19291</v>
      </c>
      <c r="I2430" s="2">
        <v>45054</v>
      </c>
      <c r="J2430" s="15" t="str">
        <f>MID(Tabla1[[#This Row],[HORA]],1,5)</f>
        <v>18:56</v>
      </c>
      <c r="K2430" s="16">
        <f>IF(Tabla1[[#This Row],[FECHA]]=I2431,IF(J2431-J2430&gt;0,(J2431-J2430)*1440,0),0)</f>
        <v>1.9999999999999929</v>
      </c>
      <c r="L2430" s="14">
        <f>2+L2171-Datos!$C$8</f>
        <v>11.440000000000001</v>
      </c>
      <c r="M2430" s="13" t="s">
        <v>56195</v>
      </c>
      <c r="N2430" s="1" t="s">
        <v>19292</v>
      </c>
      <c r="O2430" s="1">
        <v>20</v>
      </c>
      <c r="P2430" s="1" t="s">
        <v>20</v>
      </c>
      <c r="Q2430" s="4" t="s">
        <v>21</v>
      </c>
    </row>
    <row r="2431" spans="1:17" ht="22.5" x14ac:dyDescent="0.25">
      <c r="A2431" s="3">
        <v>6158</v>
      </c>
      <c r="B2431" s="1" t="s">
        <v>19293</v>
      </c>
      <c r="C2431" s="1" t="s">
        <v>15</v>
      </c>
      <c r="D2431" s="1" t="s">
        <v>82</v>
      </c>
      <c r="E2431" s="1">
        <v>46533871</v>
      </c>
      <c r="F2431" s="1" t="s">
        <v>12250</v>
      </c>
      <c r="G2431" s="1">
        <v>2230981</v>
      </c>
      <c r="H2431" s="1" t="s">
        <v>19294</v>
      </c>
      <c r="I2431" s="2">
        <v>45054</v>
      </c>
      <c r="J2431" s="15" t="str">
        <f>MID(Tabla1[[#This Row],[HORA]],1,5)</f>
        <v>18:58</v>
      </c>
      <c r="K2431" s="16">
        <f>IF(Tabla1[[#This Row],[FECHA]]=I2432,IF(J2432-J2431&gt;0,(J2432-J2431)*1440,0),0)</f>
        <v>1.0000000000001563</v>
      </c>
      <c r="L2431" s="14">
        <f>2+L2172-Datos!$C$8</f>
        <v>12.82</v>
      </c>
      <c r="M2431" s="13" t="s">
        <v>56197</v>
      </c>
      <c r="N2431" s="1" t="s">
        <v>19295</v>
      </c>
      <c r="O2431" s="1">
        <v>20</v>
      </c>
      <c r="P2431" s="1" t="s">
        <v>20</v>
      </c>
      <c r="Q2431" s="4" t="s">
        <v>21</v>
      </c>
    </row>
    <row r="2432" spans="1:17" ht="22.5" x14ac:dyDescent="0.25">
      <c r="A2432" s="3">
        <v>12716</v>
      </c>
      <c r="B2432" s="1" t="s">
        <v>39172</v>
      </c>
      <c r="C2432" s="1" t="s">
        <v>15</v>
      </c>
      <c r="D2432" s="1" t="s">
        <v>33</v>
      </c>
      <c r="E2432" s="1">
        <v>16734260</v>
      </c>
      <c r="F2432" s="1" t="s">
        <v>2241</v>
      </c>
      <c r="G2432" s="1">
        <v>2230982</v>
      </c>
      <c r="H2432" s="1" t="s">
        <v>39173</v>
      </c>
      <c r="I2432" s="2">
        <v>45054</v>
      </c>
      <c r="J2432" s="15" t="str">
        <f>MID(Tabla1[[#This Row],[HORA]],1,5)</f>
        <v>18:59</v>
      </c>
      <c r="K2432" s="16">
        <f>IF(Tabla1[[#This Row],[FECHA]]=I2433,IF(J2433-J2432&gt;0,(J2433-J2432)*1440,0),0)</f>
        <v>1.999999999999833</v>
      </c>
      <c r="L2432" s="14">
        <f>2+L2173-Datos!$C$8</f>
        <v>12.760000000000002</v>
      </c>
      <c r="M2432" s="13" t="s">
        <v>56198</v>
      </c>
      <c r="N2432" s="1" t="s">
        <v>22980</v>
      </c>
      <c r="O2432" s="1">
        <v>13</v>
      </c>
      <c r="P2432" s="1" t="s">
        <v>376</v>
      </c>
      <c r="Q2432" s="4" t="s">
        <v>21</v>
      </c>
    </row>
    <row r="2433" spans="1:17" ht="22.5" x14ac:dyDescent="0.25">
      <c r="A2433" s="3">
        <v>12717</v>
      </c>
      <c r="B2433" s="1" t="s">
        <v>39174</v>
      </c>
      <c r="C2433" s="1" t="s">
        <v>15</v>
      </c>
      <c r="D2433" s="1" t="s">
        <v>71</v>
      </c>
      <c r="E2433" s="1">
        <v>16516163</v>
      </c>
      <c r="F2433" s="1" t="s">
        <v>6522</v>
      </c>
      <c r="G2433" s="1">
        <v>16516163</v>
      </c>
      <c r="H2433" s="1" t="s">
        <v>6522</v>
      </c>
      <c r="I2433" s="2">
        <v>45054</v>
      </c>
      <c r="J2433" s="15" t="str">
        <f>MID(Tabla1[[#This Row],[HORA]],1,5)</f>
        <v>19:01</v>
      </c>
      <c r="K2433" s="16">
        <f>IF(Tabla1[[#This Row],[FECHA]]=I2434,IF(J2434-J2433&gt;0,(J2434-J2433)*1440,0),0)</f>
        <v>1.0000000000001563</v>
      </c>
      <c r="L2433" s="14">
        <f>2+L2174-Datos!$C$8</f>
        <v>12.66</v>
      </c>
      <c r="M2433" s="13" t="s">
        <v>56200</v>
      </c>
      <c r="N2433" s="1" t="s">
        <v>2773</v>
      </c>
      <c r="O2433" s="1">
        <v>50</v>
      </c>
      <c r="P2433" s="1" t="s">
        <v>376</v>
      </c>
      <c r="Q2433" s="4" t="s">
        <v>21</v>
      </c>
    </row>
    <row r="2434" spans="1:17" ht="22.5" x14ac:dyDescent="0.25">
      <c r="A2434" s="3">
        <v>6159</v>
      </c>
      <c r="B2434" s="1" t="s">
        <v>19296</v>
      </c>
      <c r="C2434" s="1" t="s">
        <v>15</v>
      </c>
      <c r="D2434" s="1" t="s">
        <v>71</v>
      </c>
      <c r="E2434" s="1">
        <v>71754813</v>
      </c>
      <c r="F2434" s="1" t="s">
        <v>3008</v>
      </c>
      <c r="G2434" s="1">
        <v>2230983</v>
      </c>
      <c r="H2434" s="1" t="s">
        <v>19297</v>
      </c>
      <c r="I2434" s="2">
        <v>45054</v>
      </c>
      <c r="J2434" s="15" t="str">
        <f>MID(Tabla1[[#This Row],[HORA]],1,5)</f>
        <v>19:02</v>
      </c>
      <c r="K2434" s="16">
        <f>IF(Tabla1[[#This Row],[FECHA]]=I2435,IF(J2435-J2434&gt;0,(J2435-J2434)*1440,0),0)</f>
        <v>0.99999999999999645</v>
      </c>
      <c r="L2434" s="14">
        <f>2+L2175-Datos!$C$8</f>
        <v>10.370000000000001</v>
      </c>
      <c r="M2434" s="13" t="s">
        <v>56201</v>
      </c>
      <c r="N2434" s="1" t="s">
        <v>19298</v>
      </c>
      <c r="O2434" s="1">
        <v>20</v>
      </c>
      <c r="P2434" s="1" t="s">
        <v>20</v>
      </c>
      <c r="Q2434" s="4" t="s">
        <v>21</v>
      </c>
    </row>
    <row r="2435" spans="1:17" ht="22.5" x14ac:dyDescent="0.25">
      <c r="A2435" s="3">
        <v>12718</v>
      </c>
      <c r="B2435" s="1" t="s">
        <v>39175</v>
      </c>
      <c r="C2435" s="1" t="s">
        <v>15</v>
      </c>
      <c r="D2435" s="1" t="s">
        <v>40</v>
      </c>
      <c r="E2435" s="1">
        <v>16474642</v>
      </c>
      <c r="F2435" s="1" t="s">
        <v>39176</v>
      </c>
      <c r="G2435" s="1">
        <v>5641905</v>
      </c>
      <c r="H2435" s="1" t="s">
        <v>39177</v>
      </c>
      <c r="I2435" s="2">
        <v>45054</v>
      </c>
      <c r="J2435" s="15" t="str">
        <f>MID(Tabla1[[#This Row],[HORA]],1,5)</f>
        <v>19:03</v>
      </c>
      <c r="K2435" s="16">
        <f>IF(Tabla1[[#This Row],[FECHA]]=I2436,IF(J2436-J2435&gt;0,(J2436-J2435)*1440,0),0)</f>
        <v>1.999999999999833</v>
      </c>
      <c r="L2435" s="14">
        <f>2+L2176-Datos!$C$8</f>
        <v>11.66</v>
      </c>
      <c r="M2435" s="13" t="s">
        <v>56202</v>
      </c>
      <c r="N2435" s="1" t="s">
        <v>39178</v>
      </c>
      <c r="O2435" s="1">
        <v>10</v>
      </c>
      <c r="P2435" s="1" t="s">
        <v>376</v>
      </c>
      <c r="Q2435" s="4" t="s">
        <v>21</v>
      </c>
    </row>
    <row r="2436" spans="1:17" ht="22.5" x14ac:dyDescent="0.25">
      <c r="A2436" s="3">
        <v>6160</v>
      </c>
      <c r="B2436" s="1" t="s">
        <v>19299</v>
      </c>
      <c r="C2436" s="1" t="s">
        <v>15</v>
      </c>
      <c r="D2436" s="1" t="s">
        <v>82</v>
      </c>
      <c r="E2436" s="1">
        <v>2230985</v>
      </c>
      <c r="F2436" s="1" t="s">
        <v>19300</v>
      </c>
      <c r="G2436" s="1">
        <v>2230986</v>
      </c>
      <c r="H2436" s="1" t="s">
        <v>19301</v>
      </c>
      <c r="I2436" s="2">
        <v>45054</v>
      </c>
      <c r="J2436" s="15" t="str">
        <f>MID(Tabla1[[#This Row],[HORA]],1,5)</f>
        <v>19:05</v>
      </c>
      <c r="K2436" s="16">
        <f>IF(Tabla1[[#This Row],[FECHA]]=I2437,IF(J2437-J2436&gt;0,(J2437-J2436)*1440,0),0)</f>
        <v>0</v>
      </c>
      <c r="L2436" s="14">
        <f>2+L2177-Datos!$C$8</f>
        <v>10.670000000000002</v>
      </c>
      <c r="M2436" s="13" t="s">
        <v>56204</v>
      </c>
      <c r="N2436" s="1" t="s">
        <v>19302</v>
      </c>
      <c r="O2436" s="1">
        <v>10</v>
      </c>
      <c r="P2436" s="1" t="s">
        <v>20</v>
      </c>
      <c r="Q2436" s="4" t="s">
        <v>21</v>
      </c>
    </row>
    <row r="2437" spans="1:17" ht="22.5" x14ac:dyDescent="0.25">
      <c r="A2437" s="3">
        <v>12719</v>
      </c>
      <c r="B2437" s="1" t="s">
        <v>39179</v>
      </c>
      <c r="C2437" s="1" t="s">
        <v>15</v>
      </c>
      <c r="D2437" s="1" t="s">
        <v>228</v>
      </c>
      <c r="E2437" s="1">
        <v>71482862</v>
      </c>
      <c r="F2437" s="1" t="s">
        <v>39180</v>
      </c>
      <c r="G2437" s="1">
        <v>71482862</v>
      </c>
      <c r="H2437" s="1" t="s">
        <v>39180</v>
      </c>
      <c r="I2437" s="2">
        <v>45054</v>
      </c>
      <c r="J2437" s="15" t="str">
        <f>MID(Tabla1[[#This Row],[HORA]],1,5)</f>
        <v>19:05</v>
      </c>
      <c r="K2437" s="16">
        <f>IF(Tabla1[[#This Row],[FECHA]]=I2438,IF(J2438-J2437&gt;0,(J2438-J2437)*1440,0),0)</f>
        <v>2.0000000000001528</v>
      </c>
      <c r="L2437" s="14">
        <f>2+L2178-Datos!$C$8</f>
        <v>13.68</v>
      </c>
      <c r="M2437" s="13" t="s">
        <v>56204</v>
      </c>
      <c r="N2437" s="1" t="s">
        <v>2773</v>
      </c>
      <c r="O2437" s="1">
        <v>15</v>
      </c>
      <c r="P2437" s="1" t="s">
        <v>376</v>
      </c>
      <c r="Q2437" s="4" t="s">
        <v>21</v>
      </c>
    </row>
    <row r="2438" spans="1:17" ht="22.5" x14ac:dyDescent="0.25">
      <c r="A2438" s="3">
        <v>12720</v>
      </c>
      <c r="B2438" s="1" t="s">
        <v>39181</v>
      </c>
      <c r="C2438" s="1" t="s">
        <v>15</v>
      </c>
      <c r="D2438" s="1" t="s">
        <v>82</v>
      </c>
      <c r="E2438" s="1">
        <v>16567703</v>
      </c>
      <c r="F2438" s="1" t="s">
        <v>39182</v>
      </c>
      <c r="G2438" s="1">
        <v>2230987</v>
      </c>
      <c r="H2438" s="1" t="s">
        <v>39183</v>
      </c>
      <c r="I2438" s="2">
        <v>45054</v>
      </c>
      <c r="J2438" s="15" t="str">
        <f>MID(Tabla1[[#This Row],[HORA]],1,5)</f>
        <v>19:07</v>
      </c>
      <c r="K2438" s="16">
        <f>IF(Tabla1[[#This Row],[FECHA]]=I2439,IF(J2439-J2438&gt;0,(J2439-J2438)*1440,0),0)</f>
        <v>0.99999999999983658</v>
      </c>
      <c r="L2438" s="14">
        <f>2+L2179-Datos!$C$8</f>
        <v>15.740000000000002</v>
      </c>
      <c r="M2438" s="13" t="s">
        <v>56206</v>
      </c>
      <c r="N2438" s="1" t="s">
        <v>39184</v>
      </c>
      <c r="O2438" s="1">
        <v>15</v>
      </c>
      <c r="P2438" s="1" t="s">
        <v>376</v>
      </c>
      <c r="Q2438" s="4" t="s">
        <v>21</v>
      </c>
    </row>
    <row r="2439" spans="1:17" ht="22.5" x14ac:dyDescent="0.25">
      <c r="A2439" s="3">
        <v>1339</v>
      </c>
      <c r="B2439" s="1" t="s">
        <v>3807</v>
      </c>
      <c r="C2439" s="1" t="s">
        <v>15</v>
      </c>
      <c r="D2439" s="1" t="s">
        <v>71</v>
      </c>
      <c r="E2439" s="1">
        <v>43518985</v>
      </c>
      <c r="F2439" s="1" t="s">
        <v>3808</v>
      </c>
      <c r="G2439" s="1">
        <v>2230988</v>
      </c>
      <c r="H2439" s="1" t="s">
        <v>3809</v>
      </c>
      <c r="I2439" s="2">
        <v>45054</v>
      </c>
      <c r="J2439" s="15" t="str">
        <f>MID(Tabla1[[#This Row],[HORA]],1,5)</f>
        <v>19:08</v>
      </c>
      <c r="K2439" s="16">
        <f>IF(Tabla1[[#This Row],[FECHA]]=I2440,IF(J2440-J2439&gt;0,(J2440-J2439)*1440,0),0)</f>
        <v>0.99999999999999645</v>
      </c>
      <c r="L2439" s="14">
        <f>2+L2180-Datos!$C$8</f>
        <v>11.610000000000001</v>
      </c>
      <c r="M2439" s="13" t="s">
        <v>56207</v>
      </c>
      <c r="N2439" s="1" t="s">
        <v>3810</v>
      </c>
      <c r="O2439" s="1">
        <v>10</v>
      </c>
      <c r="P2439" s="1" t="s">
        <v>818</v>
      </c>
      <c r="Q2439" s="4" t="s">
        <v>21</v>
      </c>
    </row>
    <row r="2440" spans="1:17" ht="22.5" x14ac:dyDescent="0.25">
      <c r="A2440" s="3">
        <v>12721</v>
      </c>
      <c r="B2440" s="1" t="s">
        <v>39185</v>
      </c>
      <c r="C2440" s="1" t="s">
        <v>15</v>
      </c>
      <c r="D2440" s="1" t="s">
        <v>82</v>
      </c>
      <c r="E2440" s="1">
        <v>42238812</v>
      </c>
      <c r="F2440" s="1" t="s">
        <v>39186</v>
      </c>
      <c r="G2440" s="1">
        <v>2230989</v>
      </c>
      <c r="H2440" s="1" t="s">
        <v>39187</v>
      </c>
      <c r="I2440" s="2">
        <v>45054</v>
      </c>
      <c r="J2440" s="15" t="str">
        <f>MID(Tabla1[[#This Row],[HORA]],1,5)</f>
        <v>19:09</v>
      </c>
      <c r="K2440" s="16">
        <f>IF(Tabla1[[#This Row],[FECHA]]=I2441,IF(J2441-J2440&gt;0,(J2441-J2440)*1440,0),0)</f>
        <v>1.0000000000001563</v>
      </c>
      <c r="L2440" s="14">
        <f>2+L2181-Datos!$C$8</f>
        <v>11.420000000000002</v>
      </c>
      <c r="M2440" s="13" t="s">
        <v>56208</v>
      </c>
      <c r="N2440" s="1" t="s">
        <v>447</v>
      </c>
      <c r="O2440" s="1">
        <v>10</v>
      </c>
      <c r="P2440" s="1" t="s">
        <v>376</v>
      </c>
      <c r="Q2440" s="4" t="s">
        <v>21</v>
      </c>
    </row>
    <row r="2441" spans="1:17" ht="22.5" x14ac:dyDescent="0.25">
      <c r="A2441" s="3">
        <v>1340</v>
      </c>
      <c r="B2441" s="1" t="s">
        <v>3811</v>
      </c>
      <c r="C2441" s="1" t="s">
        <v>15</v>
      </c>
      <c r="D2441" s="1" t="s">
        <v>71</v>
      </c>
      <c r="E2441" s="1">
        <v>73314602</v>
      </c>
      <c r="F2441" s="1" t="s">
        <v>3812</v>
      </c>
      <c r="G2441" s="1">
        <v>73314602</v>
      </c>
      <c r="H2441" s="1" t="s">
        <v>3812</v>
      </c>
      <c r="I2441" s="2">
        <v>45054</v>
      </c>
      <c r="J2441" s="15" t="str">
        <f>MID(Tabla1[[#This Row],[HORA]],1,5)</f>
        <v>19:10</v>
      </c>
      <c r="K2441" s="16">
        <f>IF(Tabla1[[#This Row],[FECHA]]=I2442,IF(J2442-J2441&gt;0,(J2442-J2441)*1440,0),0)</f>
        <v>0</v>
      </c>
      <c r="L2441" s="14">
        <f>2+L2182-Datos!$C$8</f>
        <v>13.510000000000002</v>
      </c>
      <c r="M2441" s="13" t="s">
        <v>56209</v>
      </c>
      <c r="N2441" s="1" t="s">
        <v>1715</v>
      </c>
      <c r="O2441" s="1">
        <v>15</v>
      </c>
      <c r="P2441" s="1" t="s">
        <v>818</v>
      </c>
      <c r="Q2441" s="4" t="s">
        <v>21</v>
      </c>
    </row>
    <row r="2442" spans="1:17" ht="22.5" x14ac:dyDescent="0.25">
      <c r="A2442" s="3">
        <v>6161</v>
      </c>
      <c r="B2442" s="1" t="s">
        <v>19303</v>
      </c>
      <c r="C2442" s="1" t="s">
        <v>15</v>
      </c>
      <c r="D2442" s="1" t="s">
        <v>40</v>
      </c>
      <c r="E2442" s="1">
        <v>70291610</v>
      </c>
      <c r="F2442" s="1" t="s">
        <v>19304</v>
      </c>
      <c r="G2442" s="1">
        <v>2230990</v>
      </c>
      <c r="H2442" s="1" t="s">
        <v>19305</v>
      </c>
      <c r="I2442" s="2">
        <v>45054</v>
      </c>
      <c r="J2442" s="15" t="str">
        <f>MID(Tabla1[[#This Row],[HORA]],1,5)</f>
        <v>19:10</v>
      </c>
      <c r="K2442" s="16">
        <f>IF(Tabla1[[#This Row],[FECHA]]=I2443,IF(J2443-J2442&gt;0,(J2443-J2442)*1440,0),0)</f>
        <v>0.99999999999999645</v>
      </c>
      <c r="L2442" s="14">
        <f>2+L2183-Datos!$C$8</f>
        <v>10.850000000000001</v>
      </c>
      <c r="M2442" s="13" t="s">
        <v>56209</v>
      </c>
      <c r="N2442" s="1" t="s">
        <v>19306</v>
      </c>
      <c r="O2442" s="1">
        <v>15</v>
      </c>
      <c r="P2442" s="1" t="s">
        <v>20</v>
      </c>
      <c r="Q2442" s="4" t="s">
        <v>21</v>
      </c>
    </row>
    <row r="2443" spans="1:17" ht="22.5" x14ac:dyDescent="0.25">
      <c r="A2443" s="3">
        <v>12722</v>
      </c>
      <c r="B2443" s="1" t="s">
        <v>39188</v>
      </c>
      <c r="C2443" s="1" t="s">
        <v>15</v>
      </c>
      <c r="D2443" s="1" t="s">
        <v>71</v>
      </c>
      <c r="E2443" s="1">
        <v>27856866</v>
      </c>
      <c r="F2443" s="1" t="s">
        <v>39189</v>
      </c>
      <c r="G2443" s="1">
        <v>27856866</v>
      </c>
      <c r="H2443" s="1" t="s">
        <v>39189</v>
      </c>
      <c r="I2443" s="2">
        <v>45054</v>
      </c>
      <c r="J2443" s="15" t="str">
        <f>MID(Tabla1[[#This Row],[HORA]],1,5)</f>
        <v>19:11</v>
      </c>
      <c r="K2443" s="16">
        <f>IF(Tabla1[[#This Row],[FECHA]]=I2444,IF(J2444-J2443&gt;0,(J2444-J2443)*1440,0),0)</f>
        <v>0.99999999999983658</v>
      </c>
      <c r="L2443" s="14">
        <f>2+L2184-Datos!$C$8</f>
        <v>12.580000000000002</v>
      </c>
      <c r="M2443" s="13" t="s">
        <v>56210</v>
      </c>
      <c r="N2443" s="1" t="s">
        <v>2773</v>
      </c>
      <c r="O2443" s="1">
        <v>15</v>
      </c>
      <c r="P2443" s="1" t="s">
        <v>376</v>
      </c>
      <c r="Q2443" s="4" t="s">
        <v>21</v>
      </c>
    </row>
    <row r="2444" spans="1:17" ht="22.5" x14ac:dyDescent="0.25">
      <c r="A2444" s="3">
        <v>1341</v>
      </c>
      <c r="B2444" s="1" t="s">
        <v>3813</v>
      </c>
      <c r="C2444" s="1" t="s">
        <v>15</v>
      </c>
      <c r="D2444" s="1" t="s">
        <v>33</v>
      </c>
      <c r="E2444" s="1">
        <v>16484765</v>
      </c>
      <c r="F2444" s="1" t="s">
        <v>3814</v>
      </c>
      <c r="G2444" s="1">
        <v>2230991</v>
      </c>
      <c r="H2444" s="1" t="s">
        <v>3815</v>
      </c>
      <c r="I2444" s="2">
        <v>45054</v>
      </c>
      <c r="J2444" s="15" t="str">
        <f>MID(Tabla1[[#This Row],[HORA]],1,5)</f>
        <v>19:12</v>
      </c>
      <c r="K2444" s="16">
        <f>IF(Tabla1[[#This Row],[FECHA]]=I2445,IF(J2445-J2444&gt;0,(J2445-J2444)*1440,0),0)</f>
        <v>0.99999999999999645</v>
      </c>
      <c r="L2444" s="14">
        <f>2+L2185-Datos!$C$8</f>
        <v>14.440000000000001</v>
      </c>
      <c r="M2444" s="13" t="s">
        <v>56211</v>
      </c>
      <c r="N2444" s="1" t="s">
        <v>3816</v>
      </c>
      <c r="O2444" s="1">
        <v>10</v>
      </c>
      <c r="P2444" s="1" t="s">
        <v>818</v>
      </c>
      <c r="Q2444" s="4" t="s">
        <v>21</v>
      </c>
    </row>
    <row r="2445" spans="1:17" ht="22.5" x14ac:dyDescent="0.25">
      <c r="A2445" s="3">
        <v>12723</v>
      </c>
      <c r="B2445" s="1" t="s">
        <v>39190</v>
      </c>
      <c r="C2445" s="1" t="s">
        <v>15</v>
      </c>
      <c r="D2445" s="1" t="s">
        <v>40</v>
      </c>
      <c r="E2445" s="1">
        <v>75071205</v>
      </c>
      <c r="F2445" s="1" t="s">
        <v>39191</v>
      </c>
      <c r="G2445" s="1">
        <v>73951812</v>
      </c>
      <c r="H2445" s="1" t="s">
        <v>39192</v>
      </c>
      <c r="I2445" s="2">
        <v>45054</v>
      </c>
      <c r="J2445" s="15" t="str">
        <f>MID(Tabla1[[#This Row],[HORA]],1,5)</f>
        <v>19:13</v>
      </c>
      <c r="K2445" s="16">
        <f>IF(Tabla1[[#This Row],[FECHA]]=I2446,IF(J2446-J2445&gt;0,(J2446-J2445)*1440,0),0)</f>
        <v>0</v>
      </c>
      <c r="L2445" s="14">
        <f>2+L2186-Datos!$C$8</f>
        <v>11.74</v>
      </c>
      <c r="M2445" s="13" t="s">
        <v>56212</v>
      </c>
      <c r="N2445" s="1" t="s">
        <v>39193</v>
      </c>
      <c r="O2445" s="1">
        <v>20</v>
      </c>
      <c r="P2445" s="1" t="s">
        <v>376</v>
      </c>
      <c r="Q2445" s="4" t="s">
        <v>21</v>
      </c>
    </row>
    <row r="2446" spans="1:17" ht="22.5" x14ac:dyDescent="0.25">
      <c r="A2446" s="3">
        <v>16826</v>
      </c>
      <c r="B2446" s="1" t="s">
        <v>50915</v>
      </c>
      <c r="C2446" s="1" t="s">
        <v>15</v>
      </c>
      <c r="D2446" s="1" t="s">
        <v>82</v>
      </c>
      <c r="E2446" s="1">
        <v>20600454545</v>
      </c>
      <c r="F2446" s="1" t="s">
        <v>49703</v>
      </c>
      <c r="G2446" s="1">
        <v>2230992</v>
      </c>
      <c r="H2446" s="1" t="s">
        <v>21800</v>
      </c>
      <c r="I2446" s="2">
        <v>45054</v>
      </c>
      <c r="J2446" s="15" t="str">
        <f>MID(Tabla1[[#This Row],[HORA]],1,5)</f>
        <v>19:13</v>
      </c>
      <c r="K2446" s="16">
        <f>IF(Tabla1[[#This Row],[FECHA]]=I2447,IF(J2447-J2446&gt;0,(J2447-J2446)*1440,0),0)</f>
        <v>2.0000000000001528</v>
      </c>
      <c r="L2446" s="14">
        <f>2+L2187-Datos!$C$8</f>
        <v>12.4</v>
      </c>
      <c r="M2446" s="13" t="s">
        <v>56212</v>
      </c>
      <c r="N2446" s="1" t="s">
        <v>50916</v>
      </c>
      <c r="O2446" s="1">
        <v>13</v>
      </c>
      <c r="P2446" s="1" t="s">
        <v>20</v>
      </c>
      <c r="Q2446" s="4" t="s">
        <v>21</v>
      </c>
    </row>
    <row r="2447" spans="1:17" ht="22.5" x14ac:dyDescent="0.25">
      <c r="A2447" s="3">
        <v>6162</v>
      </c>
      <c r="B2447" s="1" t="s">
        <v>19307</v>
      </c>
      <c r="C2447" s="1" t="s">
        <v>15</v>
      </c>
      <c r="D2447" s="1" t="s">
        <v>40</v>
      </c>
      <c r="E2447" s="1">
        <v>47807020</v>
      </c>
      <c r="F2447" s="1" t="s">
        <v>4897</v>
      </c>
      <c r="G2447" s="1">
        <v>2893443</v>
      </c>
      <c r="H2447" s="1" t="s">
        <v>4898</v>
      </c>
      <c r="I2447" s="2">
        <v>45054</v>
      </c>
      <c r="J2447" s="15" t="str">
        <f>MID(Tabla1[[#This Row],[HORA]],1,5)</f>
        <v>19:15</v>
      </c>
      <c r="K2447" s="16">
        <f>IF(Tabla1[[#This Row],[FECHA]]=I2448,IF(J2448-J2447&gt;0,(J2448-J2447)*1440,0),0)</f>
        <v>0</v>
      </c>
      <c r="L2447" s="14">
        <f>2+L2188-Datos!$C$8</f>
        <v>12.34</v>
      </c>
      <c r="M2447" s="13" t="s">
        <v>56214</v>
      </c>
      <c r="N2447" s="1" t="s">
        <v>19308</v>
      </c>
      <c r="O2447" s="1">
        <v>15</v>
      </c>
      <c r="P2447" s="1" t="s">
        <v>20</v>
      </c>
      <c r="Q2447" s="4" t="s">
        <v>21</v>
      </c>
    </row>
    <row r="2448" spans="1:17" ht="22.5" x14ac:dyDescent="0.25">
      <c r="A2448" s="3">
        <v>12724</v>
      </c>
      <c r="B2448" s="1" t="s">
        <v>39194</v>
      </c>
      <c r="C2448" s="1" t="s">
        <v>15</v>
      </c>
      <c r="D2448" s="1" t="s">
        <v>77</v>
      </c>
      <c r="E2448" s="1">
        <v>43624658</v>
      </c>
      <c r="F2448" s="1" t="s">
        <v>39195</v>
      </c>
      <c r="G2448" s="1">
        <v>2230996</v>
      </c>
      <c r="H2448" s="1" t="s">
        <v>39196</v>
      </c>
      <c r="I2448" s="2">
        <v>45054</v>
      </c>
      <c r="J2448" s="15" t="str">
        <f>MID(Tabla1[[#This Row],[HORA]],1,5)</f>
        <v>19:15</v>
      </c>
      <c r="K2448" s="16">
        <f>IF(Tabla1[[#This Row],[FECHA]]=I2449,IF(J2449-J2448&gt;0,(J2449-J2448)*1440,0),0)</f>
        <v>3.9999999999999858</v>
      </c>
      <c r="L2448" s="14">
        <f>2+L2189-Datos!$C$8</f>
        <v>10.440000000000001</v>
      </c>
      <c r="M2448" s="13" t="s">
        <v>56214</v>
      </c>
      <c r="N2448" s="1" t="s">
        <v>447</v>
      </c>
      <c r="O2448" s="1">
        <v>10</v>
      </c>
      <c r="P2448" s="1" t="s">
        <v>376</v>
      </c>
      <c r="Q2448" s="4" t="s">
        <v>21</v>
      </c>
    </row>
    <row r="2449" spans="1:17" ht="22.5" x14ac:dyDescent="0.25">
      <c r="A2449" s="3">
        <v>12725</v>
      </c>
      <c r="B2449" s="1" t="s">
        <v>39197</v>
      </c>
      <c r="C2449" s="1" t="s">
        <v>15</v>
      </c>
      <c r="D2449" s="1" t="s">
        <v>40</v>
      </c>
      <c r="E2449" s="1">
        <v>664028</v>
      </c>
      <c r="F2449" s="1" t="s">
        <v>39198</v>
      </c>
      <c r="G2449" s="1">
        <v>4091110</v>
      </c>
      <c r="H2449" s="1" t="s">
        <v>39199</v>
      </c>
      <c r="I2449" s="2">
        <v>45054</v>
      </c>
      <c r="J2449" s="15" t="str">
        <f>MID(Tabla1[[#This Row],[HORA]],1,5)</f>
        <v>19:19</v>
      </c>
      <c r="K2449" s="16">
        <f>IF(Tabla1[[#This Row],[FECHA]]=I2450,IF(J2450-J2449&gt;0,(J2450-J2449)*1440,0),0)</f>
        <v>0</v>
      </c>
      <c r="L2449" s="14">
        <f>2+L2190-Datos!$C$8</f>
        <v>11.450000000000001</v>
      </c>
      <c r="M2449" s="13" t="s">
        <v>56218</v>
      </c>
      <c r="N2449" s="1" t="s">
        <v>39200</v>
      </c>
      <c r="O2449" s="1">
        <v>20</v>
      </c>
      <c r="P2449" s="1" t="s">
        <v>376</v>
      </c>
      <c r="Q2449" s="4" t="s">
        <v>21</v>
      </c>
    </row>
    <row r="2450" spans="1:17" ht="22.5" x14ac:dyDescent="0.25">
      <c r="A2450" s="3">
        <v>16827</v>
      </c>
      <c r="B2450" s="1" t="s">
        <v>50917</v>
      </c>
      <c r="C2450" s="1" t="s">
        <v>15</v>
      </c>
      <c r="D2450" s="1" t="s">
        <v>71</v>
      </c>
      <c r="E2450" s="1">
        <v>20561164356</v>
      </c>
      <c r="F2450" s="1" t="s">
        <v>48172</v>
      </c>
      <c r="G2450" s="1">
        <v>2230998</v>
      </c>
      <c r="H2450" s="1" t="s">
        <v>50918</v>
      </c>
      <c r="I2450" s="2">
        <v>45054</v>
      </c>
      <c r="J2450" s="15" t="str">
        <f>MID(Tabla1[[#This Row],[HORA]],1,5)</f>
        <v>19:19</v>
      </c>
      <c r="K2450" s="16">
        <f>IF(Tabla1[[#This Row],[FECHA]]=I2451,IF(J2451-J2450&gt;0,(J2451-J2450)*1440,0),0)</f>
        <v>1.9999999999999929</v>
      </c>
      <c r="L2450" s="14">
        <f>2+L2191-Datos!$C$8</f>
        <v>12.82</v>
      </c>
      <c r="M2450" s="13" t="s">
        <v>56218</v>
      </c>
      <c r="N2450" s="1" t="s">
        <v>48563</v>
      </c>
      <c r="O2450" s="1">
        <v>15</v>
      </c>
      <c r="P2450" s="1" t="s">
        <v>20</v>
      </c>
      <c r="Q2450" s="4" t="s">
        <v>21</v>
      </c>
    </row>
    <row r="2451" spans="1:17" ht="22.5" x14ac:dyDescent="0.25">
      <c r="A2451" s="3">
        <v>16828</v>
      </c>
      <c r="B2451" s="1" t="s">
        <v>50919</v>
      </c>
      <c r="C2451" s="1" t="s">
        <v>15</v>
      </c>
      <c r="D2451" s="1" t="s">
        <v>77</v>
      </c>
      <c r="E2451" s="1">
        <v>20561164356</v>
      </c>
      <c r="F2451" s="1" t="s">
        <v>48172</v>
      </c>
      <c r="G2451" s="1">
        <v>2230999</v>
      </c>
      <c r="H2451" s="1" t="s">
        <v>48568</v>
      </c>
      <c r="I2451" s="2">
        <v>45054</v>
      </c>
      <c r="J2451" s="15" t="str">
        <f>MID(Tabla1[[#This Row],[HORA]],1,5)</f>
        <v>19:21</v>
      </c>
      <c r="K2451" s="16">
        <f>IF(Tabla1[[#This Row],[FECHA]]=I2452,IF(J2452-J2451&gt;0,(J2452-J2451)*1440,0),0)</f>
        <v>1.9999999999999929</v>
      </c>
      <c r="L2451" s="14">
        <f>2+L2192-Datos!$C$8</f>
        <v>12.57</v>
      </c>
      <c r="M2451" s="13" t="s">
        <v>56220</v>
      </c>
      <c r="N2451" s="1" t="s">
        <v>48566</v>
      </c>
      <c r="O2451" s="1">
        <v>10</v>
      </c>
      <c r="P2451" s="1" t="s">
        <v>20</v>
      </c>
      <c r="Q2451" s="4" t="s">
        <v>21</v>
      </c>
    </row>
    <row r="2452" spans="1:17" ht="22.5" x14ac:dyDescent="0.25">
      <c r="A2452" s="3">
        <v>1343</v>
      </c>
      <c r="B2452" s="1" t="s">
        <v>3819</v>
      </c>
      <c r="C2452" s="1" t="s">
        <v>15</v>
      </c>
      <c r="D2452" s="1" t="s">
        <v>77</v>
      </c>
      <c r="E2452" s="1">
        <v>78202804</v>
      </c>
      <c r="F2452" s="1" t="s">
        <v>3820</v>
      </c>
      <c r="G2452" s="1">
        <v>2231004</v>
      </c>
      <c r="H2452" s="1" t="s">
        <v>3821</v>
      </c>
      <c r="I2452" s="2">
        <v>45054</v>
      </c>
      <c r="J2452" s="15" t="str">
        <f>MID(Tabla1[[#This Row],[HORA]],1,5)</f>
        <v>19:23</v>
      </c>
      <c r="K2452" s="16">
        <f>IF(Tabla1[[#This Row],[FECHA]]=I2453,IF(J2453-J2452&gt;0,(J2453-J2452)*1440,0),0)</f>
        <v>0</v>
      </c>
      <c r="L2452" s="14">
        <f>2+L2193-Datos!$C$8</f>
        <v>15.510000000000002</v>
      </c>
      <c r="M2452" s="13" t="s">
        <v>56222</v>
      </c>
      <c r="N2452" s="1" t="s">
        <v>3822</v>
      </c>
      <c r="O2452" s="1">
        <v>40</v>
      </c>
      <c r="P2452" s="1" t="s">
        <v>818</v>
      </c>
      <c r="Q2452" s="4" t="s">
        <v>21</v>
      </c>
    </row>
    <row r="2453" spans="1:17" ht="22.5" x14ac:dyDescent="0.25">
      <c r="A2453" s="3">
        <v>16829</v>
      </c>
      <c r="B2453" s="1" t="s">
        <v>50920</v>
      </c>
      <c r="C2453" s="1" t="s">
        <v>15</v>
      </c>
      <c r="D2453" s="1" t="s">
        <v>33</v>
      </c>
      <c r="E2453" s="1">
        <v>20561164356</v>
      </c>
      <c r="F2453" s="1" t="s">
        <v>48172</v>
      </c>
      <c r="G2453" s="1">
        <v>2231001</v>
      </c>
      <c r="H2453" s="1" t="s">
        <v>48565</v>
      </c>
      <c r="I2453" s="2">
        <v>45054</v>
      </c>
      <c r="J2453" s="15" t="str">
        <f>MID(Tabla1[[#This Row],[HORA]],1,5)</f>
        <v>19:23</v>
      </c>
      <c r="K2453" s="16">
        <f>IF(Tabla1[[#This Row],[FECHA]]=I2454,IF(J2454-J2453&gt;0,(J2454-J2453)*1440,0),0)</f>
        <v>1.9999999999999929</v>
      </c>
      <c r="L2453" s="14">
        <f>2+L2194-Datos!$C$8</f>
        <v>12.66</v>
      </c>
      <c r="M2453" s="13" t="s">
        <v>56222</v>
      </c>
      <c r="N2453" s="1" t="s">
        <v>50921</v>
      </c>
      <c r="O2453" s="1">
        <v>10</v>
      </c>
      <c r="P2453" s="1" t="s">
        <v>20</v>
      </c>
      <c r="Q2453" s="4" t="s">
        <v>21</v>
      </c>
    </row>
    <row r="2454" spans="1:17" ht="22.5" x14ac:dyDescent="0.25">
      <c r="A2454" s="3">
        <v>18169</v>
      </c>
      <c r="B2454" s="1" t="s">
        <v>54297</v>
      </c>
      <c r="C2454" s="1" t="s">
        <v>15</v>
      </c>
      <c r="D2454" s="1" t="s">
        <v>82</v>
      </c>
      <c r="E2454" s="1">
        <v>10414082543</v>
      </c>
      <c r="F2454" s="1" t="s">
        <v>48182</v>
      </c>
      <c r="G2454" s="1">
        <v>2231005</v>
      </c>
      <c r="H2454" s="1" t="s">
        <v>7238</v>
      </c>
      <c r="I2454" s="2">
        <v>45054</v>
      </c>
      <c r="J2454" s="15" t="str">
        <f>MID(Tabla1[[#This Row],[HORA]],1,5)</f>
        <v>19:25</v>
      </c>
      <c r="K2454" s="16">
        <f>IF(Tabla1[[#This Row],[FECHA]]=I2455,IF(J2455-J2454&gt;0,(J2455-J2454)*1440,0),0)</f>
        <v>1.9999999999999929</v>
      </c>
      <c r="L2454" s="14">
        <f>2+L2195-Datos!$C$8</f>
        <v>13.440000000000001</v>
      </c>
      <c r="M2454" s="13" t="s">
        <v>56224</v>
      </c>
      <c r="N2454" s="1" t="s">
        <v>54298</v>
      </c>
      <c r="O2454" s="1">
        <v>15</v>
      </c>
      <c r="P2454" s="1" t="s">
        <v>376</v>
      </c>
      <c r="Q2454" s="4" t="s">
        <v>21</v>
      </c>
    </row>
    <row r="2455" spans="1:17" ht="22.5" x14ac:dyDescent="0.25">
      <c r="A2455" s="3">
        <v>6163</v>
      </c>
      <c r="B2455" s="1" t="s">
        <v>19309</v>
      </c>
      <c r="C2455" s="1" t="s">
        <v>15</v>
      </c>
      <c r="D2455" s="1" t="s">
        <v>40</v>
      </c>
      <c r="E2455" s="1">
        <v>47561730</v>
      </c>
      <c r="F2455" s="1" t="s">
        <v>19310</v>
      </c>
      <c r="G2455" s="1">
        <v>45563497</v>
      </c>
      <c r="H2455" s="1" t="s">
        <v>19311</v>
      </c>
      <c r="I2455" s="2">
        <v>45054</v>
      </c>
      <c r="J2455" s="15" t="str">
        <f>MID(Tabla1[[#This Row],[HORA]],1,5)</f>
        <v>19:27</v>
      </c>
      <c r="K2455" s="16">
        <f>IF(Tabla1[[#This Row],[FECHA]]=I2456,IF(J2456-J2455&gt;0,(J2456-J2455)*1440,0),0)</f>
        <v>0</v>
      </c>
      <c r="L2455" s="14">
        <f>2+L2196-Datos!$C$8</f>
        <v>15.809999999999999</v>
      </c>
      <c r="M2455" s="13" t="s">
        <v>56226</v>
      </c>
      <c r="N2455" s="1" t="s">
        <v>19312</v>
      </c>
      <c r="O2455" s="1">
        <v>13</v>
      </c>
      <c r="P2455" s="1" t="s">
        <v>20</v>
      </c>
      <c r="Q2455" s="4" t="s">
        <v>21</v>
      </c>
    </row>
    <row r="2456" spans="1:17" ht="22.5" x14ac:dyDescent="0.25">
      <c r="A2456" s="3">
        <v>15795</v>
      </c>
      <c r="B2456" s="1" t="s">
        <v>48055</v>
      </c>
      <c r="C2456" s="1" t="s">
        <v>15</v>
      </c>
      <c r="D2456" s="1" t="s">
        <v>40</v>
      </c>
      <c r="E2456" s="1">
        <v>20600143884</v>
      </c>
      <c r="F2456" s="1" t="s">
        <v>48056</v>
      </c>
      <c r="G2456" s="1">
        <v>76306372</v>
      </c>
      <c r="H2456" s="1" t="s">
        <v>48057</v>
      </c>
      <c r="I2456" s="2">
        <v>45054</v>
      </c>
      <c r="J2456" s="15" t="str">
        <f>MID(Tabla1[[#This Row],[HORA]],1,5)</f>
        <v>19:27</v>
      </c>
      <c r="K2456" s="16">
        <f>IF(Tabla1[[#This Row],[FECHA]]=I2457,IF(J2457-J2456&gt;0,(J2457-J2456)*1440,0),0)</f>
        <v>9.9999999999999645</v>
      </c>
      <c r="L2456" s="14">
        <f>2+L2197-Datos!$C$8</f>
        <v>14.5</v>
      </c>
      <c r="M2456" s="13" t="s">
        <v>56226</v>
      </c>
      <c r="N2456" s="1" t="s">
        <v>48058</v>
      </c>
      <c r="O2456" s="1">
        <v>40</v>
      </c>
      <c r="P2456" s="1" t="s">
        <v>818</v>
      </c>
      <c r="Q2456" s="4" t="s">
        <v>21</v>
      </c>
    </row>
    <row r="2457" spans="1:17" ht="22.5" x14ac:dyDescent="0.25">
      <c r="A2457" s="3">
        <v>15796</v>
      </c>
      <c r="B2457" s="1" t="s">
        <v>48059</v>
      </c>
      <c r="C2457" s="1" t="s">
        <v>15</v>
      </c>
      <c r="D2457" s="1" t="s">
        <v>82</v>
      </c>
      <c r="E2457" s="1">
        <v>10062214657</v>
      </c>
      <c r="F2457" s="1" t="s">
        <v>48060</v>
      </c>
      <c r="G2457" s="1">
        <v>76618694</v>
      </c>
      <c r="H2457" s="1" t="s">
        <v>2736</v>
      </c>
      <c r="I2457" s="2">
        <v>45054</v>
      </c>
      <c r="J2457" s="15" t="str">
        <f>MID(Tabla1[[#This Row],[HORA]],1,5)</f>
        <v>19:37</v>
      </c>
      <c r="K2457" s="16">
        <f>IF(Tabla1[[#This Row],[FECHA]]=I2458,IF(J2458-J2457&gt;0,(J2458-J2457)*1440,0),0)</f>
        <v>1.9999999999999929</v>
      </c>
      <c r="L2457" s="14">
        <f>2+L2198-Datos!$C$8</f>
        <v>13.100000000000001</v>
      </c>
      <c r="M2457" s="13" t="s">
        <v>56236</v>
      </c>
      <c r="N2457" s="1" t="s">
        <v>48061</v>
      </c>
      <c r="O2457" s="1">
        <v>15</v>
      </c>
      <c r="P2457" s="1" t="s">
        <v>818</v>
      </c>
      <c r="Q2457" s="4" t="s">
        <v>21</v>
      </c>
    </row>
    <row r="2458" spans="1:17" ht="22.5" x14ac:dyDescent="0.25">
      <c r="A2458" s="3">
        <v>15797</v>
      </c>
      <c r="B2458" s="1" t="s">
        <v>48062</v>
      </c>
      <c r="C2458" s="1" t="s">
        <v>15</v>
      </c>
      <c r="D2458" s="1" t="s">
        <v>71</v>
      </c>
      <c r="E2458" s="1">
        <v>20607274526</v>
      </c>
      <c r="F2458" s="1" t="s">
        <v>48063</v>
      </c>
      <c r="G2458" s="1">
        <v>74043451</v>
      </c>
      <c r="H2458" s="1" t="s">
        <v>48064</v>
      </c>
      <c r="I2458" s="2">
        <v>45054</v>
      </c>
      <c r="J2458" s="15" t="str">
        <f>MID(Tabla1[[#This Row],[HORA]],1,5)</f>
        <v>19:39</v>
      </c>
      <c r="K2458" s="16">
        <f>IF(Tabla1[[#This Row],[FECHA]]=I2459,IF(J2459-J2458&gt;0,(J2459-J2458)*1440,0),0)</f>
        <v>1.0000000000001563</v>
      </c>
      <c r="L2458" s="14">
        <f>2+L2199-Datos!$C$8</f>
        <v>10.84</v>
      </c>
      <c r="M2458" s="13" t="s">
        <v>56238</v>
      </c>
      <c r="N2458" s="1" t="s">
        <v>1715</v>
      </c>
      <c r="O2458" s="1">
        <v>15</v>
      </c>
      <c r="P2458" s="1" t="s">
        <v>818</v>
      </c>
      <c r="Q2458" s="4" t="s">
        <v>21</v>
      </c>
    </row>
    <row r="2459" spans="1:17" ht="22.5" x14ac:dyDescent="0.25">
      <c r="A2459" s="3">
        <v>12726</v>
      </c>
      <c r="B2459" s="1" t="s">
        <v>39201</v>
      </c>
      <c r="C2459" s="1" t="s">
        <v>15</v>
      </c>
      <c r="D2459" s="1" t="s">
        <v>71</v>
      </c>
      <c r="E2459" s="1">
        <v>16540491</v>
      </c>
      <c r="F2459" s="1" t="s">
        <v>39202</v>
      </c>
      <c r="G2459" s="1">
        <v>16540491</v>
      </c>
      <c r="H2459" s="1" t="s">
        <v>39202</v>
      </c>
      <c r="I2459" s="2">
        <v>45054</v>
      </c>
      <c r="J2459" s="15" t="str">
        <f>MID(Tabla1[[#This Row],[HORA]],1,5)</f>
        <v>19:40</v>
      </c>
      <c r="K2459" s="16">
        <f>IF(Tabla1[[#This Row],[FECHA]]=I2460,IF(J2460-J2459&gt;0,(J2460-J2459)*1440,0),0)</f>
        <v>2.9999999999998295</v>
      </c>
      <c r="L2459" s="14">
        <f>2+L2200-Datos!$C$8</f>
        <v>13.36</v>
      </c>
      <c r="M2459" s="13" t="s">
        <v>56239</v>
      </c>
      <c r="N2459" s="1" t="s">
        <v>2773</v>
      </c>
      <c r="O2459" s="1">
        <v>5</v>
      </c>
      <c r="P2459" s="1" t="s">
        <v>376</v>
      </c>
      <c r="Q2459" s="4" t="s">
        <v>21</v>
      </c>
    </row>
    <row r="2460" spans="1:17" ht="22.5" x14ac:dyDescent="0.25">
      <c r="A2460" s="3">
        <v>6164</v>
      </c>
      <c r="B2460" s="1" t="s">
        <v>19313</v>
      </c>
      <c r="C2460" s="1" t="s">
        <v>15</v>
      </c>
      <c r="D2460" s="1" t="s">
        <v>71</v>
      </c>
      <c r="E2460" s="1">
        <v>16786697</v>
      </c>
      <c r="F2460" s="1" t="s">
        <v>5546</v>
      </c>
      <c r="G2460" s="1">
        <v>2231008</v>
      </c>
      <c r="H2460" s="1" t="s">
        <v>19314</v>
      </c>
      <c r="I2460" s="2">
        <v>45054</v>
      </c>
      <c r="J2460" s="15" t="str">
        <f>MID(Tabla1[[#This Row],[HORA]],1,5)</f>
        <v>19:43</v>
      </c>
      <c r="K2460" s="16">
        <f>IF(Tabla1[[#This Row],[FECHA]]=I2461,IF(J2461-J2460&gt;0,(J2461-J2460)*1440,0),0)</f>
        <v>1.0000000000001563</v>
      </c>
      <c r="L2460" s="14">
        <f>2+L2201-Datos!$C$8</f>
        <v>12.39</v>
      </c>
      <c r="M2460" s="13" t="s">
        <v>56242</v>
      </c>
      <c r="N2460" s="1" t="s">
        <v>19315</v>
      </c>
      <c r="O2460" s="1">
        <v>10</v>
      </c>
      <c r="P2460" s="1" t="s">
        <v>20</v>
      </c>
      <c r="Q2460" s="4" t="s">
        <v>21</v>
      </c>
    </row>
    <row r="2461" spans="1:17" ht="22.5" x14ac:dyDescent="0.25">
      <c r="A2461" s="3">
        <v>12727</v>
      </c>
      <c r="B2461" s="1" t="s">
        <v>39203</v>
      </c>
      <c r="C2461" s="1" t="s">
        <v>15</v>
      </c>
      <c r="D2461" s="1" t="s">
        <v>40</v>
      </c>
      <c r="E2461" s="1">
        <v>76564584</v>
      </c>
      <c r="F2461" s="1" t="s">
        <v>39204</v>
      </c>
      <c r="G2461" s="1">
        <v>72937956</v>
      </c>
      <c r="H2461" s="1" t="s">
        <v>39205</v>
      </c>
      <c r="I2461" s="2">
        <v>45054</v>
      </c>
      <c r="J2461" s="15" t="str">
        <f>MID(Tabla1[[#This Row],[HORA]],1,5)</f>
        <v>19:44</v>
      </c>
      <c r="K2461" s="16">
        <f>IF(Tabla1[[#This Row],[FECHA]]=I2462,IF(J2462-J2461&gt;0,(J2462-J2461)*1440,0),0)</f>
        <v>4.9999999999998224</v>
      </c>
      <c r="L2461" s="14">
        <f>2+L2202-Datos!$C$8</f>
        <v>11.5</v>
      </c>
      <c r="M2461" s="13" t="s">
        <v>56243</v>
      </c>
      <c r="N2461" s="1" t="s">
        <v>39206</v>
      </c>
      <c r="O2461" s="1">
        <v>20</v>
      </c>
      <c r="P2461" s="1" t="s">
        <v>376</v>
      </c>
      <c r="Q2461" s="4" t="s">
        <v>21</v>
      </c>
    </row>
    <row r="2462" spans="1:17" ht="22.5" x14ac:dyDescent="0.25">
      <c r="A2462" s="3">
        <v>18170</v>
      </c>
      <c r="B2462" s="1" t="s">
        <v>54299</v>
      </c>
      <c r="C2462" s="1" t="s">
        <v>15</v>
      </c>
      <c r="D2462" s="1" t="s">
        <v>40</v>
      </c>
      <c r="E2462" s="1">
        <v>20539070321</v>
      </c>
      <c r="F2462" s="1" t="s">
        <v>54300</v>
      </c>
      <c r="G2462" s="1">
        <v>48281426</v>
      </c>
      <c r="H2462" s="1" t="s">
        <v>54301</v>
      </c>
      <c r="I2462" s="2">
        <v>45054</v>
      </c>
      <c r="J2462" s="15" t="str">
        <f>MID(Tabla1[[#This Row],[HORA]],1,5)</f>
        <v>19:49</v>
      </c>
      <c r="K2462" s="16">
        <f>IF(Tabla1[[#This Row],[FECHA]]=I2463,IF(J2463-J2462&gt;0,(J2463-J2462)*1440,0),0)</f>
        <v>0.99999999999999645</v>
      </c>
      <c r="L2462" s="14">
        <f>2+L2203-Datos!$C$8</f>
        <v>11.540000000000001</v>
      </c>
      <c r="M2462" s="13" t="s">
        <v>56248</v>
      </c>
      <c r="N2462" s="1" t="s">
        <v>54302</v>
      </c>
      <c r="O2462" s="1">
        <v>90</v>
      </c>
      <c r="P2462" s="1" t="s">
        <v>376</v>
      </c>
      <c r="Q2462" s="4" t="s">
        <v>21</v>
      </c>
    </row>
    <row r="2463" spans="1:17" ht="22.5" x14ac:dyDescent="0.25">
      <c r="A2463" s="3">
        <v>1344</v>
      </c>
      <c r="B2463" s="1" t="s">
        <v>3823</v>
      </c>
      <c r="C2463" s="1" t="s">
        <v>15</v>
      </c>
      <c r="D2463" s="1" t="s">
        <v>71</v>
      </c>
      <c r="E2463" s="1">
        <v>71565838</v>
      </c>
      <c r="F2463" s="1" t="s">
        <v>3824</v>
      </c>
      <c r="G2463" s="1">
        <v>2231009</v>
      </c>
      <c r="H2463" s="1" t="s">
        <v>3825</v>
      </c>
      <c r="I2463" s="2">
        <v>45054</v>
      </c>
      <c r="J2463" s="15" t="str">
        <f>MID(Tabla1[[#This Row],[HORA]],1,5)</f>
        <v>19:50</v>
      </c>
      <c r="K2463" s="16">
        <f>IF(Tabla1[[#This Row],[FECHA]]=I2464,IF(J2464-J2463&gt;0,(J2464-J2463)*1440,0),0)</f>
        <v>2.0000000000001528</v>
      </c>
      <c r="L2463" s="14">
        <f>2+L2204-Datos!$C$8</f>
        <v>16.419999999999998</v>
      </c>
      <c r="M2463" s="13" t="s">
        <v>56249</v>
      </c>
      <c r="N2463" s="1" t="s">
        <v>3826</v>
      </c>
      <c r="O2463" s="1">
        <v>12</v>
      </c>
      <c r="P2463" s="1" t="s">
        <v>818</v>
      </c>
      <c r="Q2463" s="4" t="s">
        <v>21</v>
      </c>
    </row>
    <row r="2464" spans="1:17" ht="22.5" x14ac:dyDescent="0.25">
      <c r="A2464" s="3">
        <v>1345</v>
      </c>
      <c r="B2464" s="1" t="s">
        <v>3827</v>
      </c>
      <c r="C2464" s="1" t="s">
        <v>15</v>
      </c>
      <c r="D2464" s="1" t="s">
        <v>141</v>
      </c>
      <c r="E2464" s="1">
        <v>27291703</v>
      </c>
      <c r="F2464" s="1" t="s">
        <v>3828</v>
      </c>
      <c r="G2464" s="1">
        <v>2231010</v>
      </c>
      <c r="H2464" s="1" t="s">
        <v>2123</v>
      </c>
      <c r="I2464" s="2">
        <v>45054</v>
      </c>
      <c r="J2464" s="15" t="str">
        <f>MID(Tabla1[[#This Row],[HORA]],1,5)</f>
        <v>19:52</v>
      </c>
      <c r="K2464" s="16">
        <f>IF(Tabla1[[#This Row],[FECHA]]=I2465,IF(J2465-J2464&gt;0,(J2465-J2464)*1440,0),0)</f>
        <v>3.9999999999999858</v>
      </c>
      <c r="L2464" s="14">
        <f>2+L2205-Datos!$C$8</f>
        <v>10.4</v>
      </c>
      <c r="M2464" s="13" t="s">
        <v>56251</v>
      </c>
      <c r="N2464" s="1" t="s">
        <v>3829</v>
      </c>
      <c r="O2464" s="1">
        <v>10</v>
      </c>
      <c r="P2464" s="1" t="s">
        <v>818</v>
      </c>
      <c r="Q2464" s="4" t="s">
        <v>21</v>
      </c>
    </row>
    <row r="2465" spans="1:17" ht="22.5" x14ac:dyDescent="0.25">
      <c r="A2465" s="3">
        <v>12728</v>
      </c>
      <c r="B2465" s="1" t="s">
        <v>39207</v>
      </c>
      <c r="C2465" s="1" t="s">
        <v>15</v>
      </c>
      <c r="D2465" s="1" t="s">
        <v>71</v>
      </c>
      <c r="E2465" s="1">
        <v>33641035</v>
      </c>
      <c r="F2465" s="1" t="s">
        <v>39208</v>
      </c>
      <c r="G2465" s="1">
        <v>33641035</v>
      </c>
      <c r="H2465" s="1" t="s">
        <v>39208</v>
      </c>
      <c r="I2465" s="2">
        <v>45054</v>
      </c>
      <c r="J2465" s="15" t="str">
        <f>MID(Tabla1[[#This Row],[HORA]],1,5)</f>
        <v>19:56</v>
      </c>
      <c r="K2465" s="16">
        <f>IF(Tabla1[[#This Row],[FECHA]]=I2466,IF(J2466-J2465&gt;0,(J2466-J2465)*1440,0),0)</f>
        <v>0</v>
      </c>
      <c r="L2465" s="14">
        <f>2+L2206-Datos!$C$8</f>
        <v>11.700000000000001</v>
      </c>
      <c r="M2465" s="13" t="s">
        <v>56255</v>
      </c>
      <c r="N2465" s="1" t="s">
        <v>2773</v>
      </c>
      <c r="O2465" s="1">
        <v>30</v>
      </c>
      <c r="P2465" s="1" t="s">
        <v>376</v>
      </c>
      <c r="Q2465" s="4" t="s">
        <v>21</v>
      </c>
    </row>
    <row r="2466" spans="1:17" ht="22.5" x14ac:dyDescent="0.25">
      <c r="A2466" s="3">
        <v>15521</v>
      </c>
      <c r="B2466" s="1" t="s">
        <v>47294</v>
      </c>
      <c r="C2466" s="1" t="s">
        <v>15</v>
      </c>
      <c r="D2466" s="1" t="s">
        <v>161</v>
      </c>
      <c r="E2466" s="1">
        <v>17614381</v>
      </c>
      <c r="F2466" s="1" t="s">
        <v>47295</v>
      </c>
      <c r="G2466" s="1">
        <v>17614381</v>
      </c>
      <c r="H2466" s="1" t="s">
        <v>47295</v>
      </c>
      <c r="I2466" s="2">
        <v>45054</v>
      </c>
      <c r="J2466" s="15" t="str">
        <f>MID(Tabla1[[#This Row],[HORA]],1,5)</f>
        <v>19:56</v>
      </c>
      <c r="K2466" s="16">
        <f>IF(Tabla1[[#This Row],[FECHA]]=I2467,IF(J2467-J2466&gt;0,(J2467-J2466)*1440,0),0)</f>
        <v>8.9999999999998082</v>
      </c>
      <c r="L2466" s="14">
        <f>2+L2207-Datos!$C$8</f>
        <v>10.600000000000001</v>
      </c>
      <c r="M2466" s="13" t="s">
        <v>56255</v>
      </c>
      <c r="N2466" s="1" t="s">
        <v>47296</v>
      </c>
      <c r="O2466" s="1">
        <v>12</v>
      </c>
      <c r="P2466" s="1" t="s">
        <v>1508</v>
      </c>
      <c r="Q2466" s="4" t="s">
        <v>21</v>
      </c>
    </row>
    <row r="2467" spans="1:17" ht="22.5" x14ac:dyDescent="0.25">
      <c r="A2467" s="3">
        <v>12729</v>
      </c>
      <c r="B2467" s="1" t="s">
        <v>39209</v>
      </c>
      <c r="C2467" s="1" t="s">
        <v>15</v>
      </c>
      <c r="D2467" s="1" t="s">
        <v>40</v>
      </c>
      <c r="E2467" s="1">
        <v>43944839</v>
      </c>
      <c r="F2467" s="1" t="s">
        <v>3049</v>
      </c>
      <c r="G2467" s="1">
        <v>2231011</v>
      </c>
      <c r="H2467" s="1" t="s">
        <v>7741</v>
      </c>
      <c r="I2467" s="2">
        <v>45054</v>
      </c>
      <c r="J2467" s="15" t="str">
        <f>MID(Tabla1[[#This Row],[HORA]],1,5)</f>
        <v>20:05</v>
      </c>
      <c r="K2467" s="16">
        <f>IF(Tabla1[[#This Row],[FECHA]]=I2468,IF(J2468-J2467&gt;0,(J2468-J2467)*1440,0),0)</f>
        <v>1.0000000000001563</v>
      </c>
      <c r="L2467" s="14">
        <f>2+L2208-Datos!$C$8</f>
        <v>11.8</v>
      </c>
      <c r="M2467" s="13" t="s">
        <v>56264</v>
      </c>
      <c r="N2467" s="1" t="s">
        <v>39210</v>
      </c>
      <c r="O2467" s="1">
        <v>15</v>
      </c>
      <c r="P2467" s="1" t="s">
        <v>376</v>
      </c>
      <c r="Q2467" s="4" t="s">
        <v>21</v>
      </c>
    </row>
    <row r="2468" spans="1:17" ht="22.5" x14ac:dyDescent="0.25">
      <c r="A2468" s="3">
        <v>12730</v>
      </c>
      <c r="B2468" s="1" t="s">
        <v>39211</v>
      </c>
      <c r="C2468" s="1" t="s">
        <v>15</v>
      </c>
      <c r="D2468" s="1" t="s">
        <v>40</v>
      </c>
      <c r="E2468" s="1">
        <v>43944839</v>
      </c>
      <c r="F2468" s="1" t="s">
        <v>3049</v>
      </c>
      <c r="G2468" s="1">
        <v>2231012</v>
      </c>
      <c r="H2468" s="1" t="s">
        <v>15151</v>
      </c>
      <c r="I2468" s="2">
        <v>45054</v>
      </c>
      <c r="J2468" s="15" t="str">
        <f>MID(Tabla1[[#This Row],[HORA]],1,5)</f>
        <v>20:06</v>
      </c>
      <c r="K2468" s="16">
        <f>IF(Tabla1[[#This Row],[FECHA]]=I2469,IF(J2469-J2468&gt;0,(J2469-J2468)*1440,0),0)</f>
        <v>0.99999999999999645</v>
      </c>
      <c r="L2468" s="14">
        <f>2+L2209-Datos!$C$8</f>
        <v>13.3</v>
      </c>
      <c r="M2468" s="13" t="s">
        <v>56265</v>
      </c>
      <c r="N2468" s="1" t="s">
        <v>39212</v>
      </c>
      <c r="O2468" s="1">
        <v>15</v>
      </c>
      <c r="P2468" s="1" t="s">
        <v>376</v>
      </c>
      <c r="Q2468" s="4" t="s">
        <v>21</v>
      </c>
    </row>
    <row r="2469" spans="1:17" ht="22.5" x14ac:dyDescent="0.25">
      <c r="A2469" s="3">
        <v>12731</v>
      </c>
      <c r="B2469" s="1" t="s">
        <v>39213</v>
      </c>
      <c r="C2469" s="1" t="s">
        <v>15</v>
      </c>
      <c r="D2469" s="1" t="s">
        <v>40</v>
      </c>
      <c r="E2469" s="1">
        <v>43296179</v>
      </c>
      <c r="F2469" s="1" t="s">
        <v>39214</v>
      </c>
      <c r="G2469" s="1">
        <v>43296179</v>
      </c>
      <c r="H2469" s="1" t="s">
        <v>39214</v>
      </c>
      <c r="I2469" s="2">
        <v>45054</v>
      </c>
      <c r="J2469" s="15" t="str">
        <f>MID(Tabla1[[#This Row],[HORA]],1,5)</f>
        <v>20:07</v>
      </c>
      <c r="K2469" s="16">
        <f>IF(Tabla1[[#This Row],[FECHA]]=I2470,IF(J2470-J2469&gt;0,(J2470-J2469)*1440,0),0)</f>
        <v>0.99999999999999645</v>
      </c>
      <c r="L2469" s="14">
        <f>2+L2210-Datos!$C$8</f>
        <v>10.65</v>
      </c>
      <c r="M2469" s="13" t="s">
        <v>56266</v>
      </c>
      <c r="N2469" s="1" t="s">
        <v>2773</v>
      </c>
      <c r="O2469" s="1">
        <v>10</v>
      </c>
      <c r="P2469" s="1" t="s">
        <v>376</v>
      </c>
      <c r="Q2469" s="4" t="s">
        <v>21</v>
      </c>
    </row>
    <row r="2470" spans="1:17" ht="22.5" x14ac:dyDescent="0.25">
      <c r="A2470" s="3">
        <v>12732</v>
      </c>
      <c r="B2470" s="1" t="s">
        <v>39215</v>
      </c>
      <c r="C2470" s="1" t="s">
        <v>15</v>
      </c>
      <c r="D2470" s="1" t="s">
        <v>71</v>
      </c>
      <c r="E2470" s="1">
        <v>40236026</v>
      </c>
      <c r="F2470" s="1" t="s">
        <v>39216</v>
      </c>
      <c r="G2470" s="1">
        <v>40236026</v>
      </c>
      <c r="H2470" s="1" t="s">
        <v>39216</v>
      </c>
      <c r="I2470" s="2">
        <v>45054</v>
      </c>
      <c r="J2470" s="15" t="str">
        <f>MID(Tabla1[[#This Row],[HORA]],1,5)</f>
        <v>20:08</v>
      </c>
      <c r="K2470" s="16">
        <f>IF(Tabla1[[#This Row],[FECHA]]=I2471,IF(J2471-J2470&gt;0,(J2471-J2470)*1440,0),0)</f>
        <v>0.99999999999983658</v>
      </c>
      <c r="L2470" s="14">
        <f>2+L2211-Datos!$C$8</f>
        <v>12.8</v>
      </c>
      <c r="M2470" s="13" t="s">
        <v>56267</v>
      </c>
      <c r="N2470" s="1" t="s">
        <v>2773</v>
      </c>
      <c r="O2470" s="1">
        <v>25</v>
      </c>
      <c r="P2470" s="1" t="s">
        <v>376</v>
      </c>
      <c r="Q2470" s="4" t="s">
        <v>21</v>
      </c>
    </row>
    <row r="2471" spans="1:17" ht="22.5" x14ac:dyDescent="0.25">
      <c r="A2471" s="3">
        <v>15798</v>
      </c>
      <c r="B2471" s="1" t="s">
        <v>48065</v>
      </c>
      <c r="C2471" s="1" t="s">
        <v>15</v>
      </c>
      <c r="D2471" s="1" t="s">
        <v>40</v>
      </c>
      <c r="E2471" s="1">
        <v>20103365628</v>
      </c>
      <c r="F2471" s="1" t="s">
        <v>47747</v>
      </c>
      <c r="G2471" s="1">
        <v>47072149</v>
      </c>
      <c r="H2471" s="1" t="s">
        <v>47748</v>
      </c>
      <c r="I2471" s="2">
        <v>45054</v>
      </c>
      <c r="J2471" s="15" t="str">
        <f>MID(Tabla1[[#This Row],[HORA]],1,5)</f>
        <v>20:09</v>
      </c>
      <c r="K2471" s="16">
        <f>IF(Tabla1[[#This Row],[FECHA]]=I2472,IF(J2472-J2471&gt;0,(J2472-J2471)*1440,0),0)</f>
        <v>1.0000000000001563</v>
      </c>
      <c r="L2471" s="14">
        <f>2+L2212-Datos!$C$8</f>
        <v>14.5</v>
      </c>
      <c r="M2471" s="13" t="s">
        <v>56268</v>
      </c>
      <c r="N2471" s="1" t="s">
        <v>59</v>
      </c>
      <c r="O2471" s="1">
        <v>10</v>
      </c>
      <c r="P2471" s="1" t="s">
        <v>818</v>
      </c>
      <c r="Q2471" s="4" t="s">
        <v>21</v>
      </c>
    </row>
    <row r="2472" spans="1:17" ht="22.5" x14ac:dyDescent="0.25">
      <c r="A2472" s="3">
        <v>12733</v>
      </c>
      <c r="B2472" s="1" t="s">
        <v>39217</v>
      </c>
      <c r="C2472" s="1" t="s">
        <v>15</v>
      </c>
      <c r="D2472" s="1" t="s">
        <v>33</v>
      </c>
      <c r="E2472" s="1">
        <v>43481680</v>
      </c>
      <c r="F2472" s="1" t="s">
        <v>4217</v>
      </c>
      <c r="G2472" s="1">
        <v>71526169</v>
      </c>
      <c r="H2472" s="1" t="s">
        <v>29989</v>
      </c>
      <c r="I2472" s="2">
        <v>45054</v>
      </c>
      <c r="J2472" s="15" t="str">
        <f>MID(Tabla1[[#This Row],[HORA]],1,5)</f>
        <v>20:10</v>
      </c>
      <c r="K2472" s="16">
        <f>IF(Tabla1[[#This Row],[FECHA]]=I2473,IF(J2473-J2472&gt;0,(J2473-J2472)*1440,0),0)</f>
        <v>11.000000000000121</v>
      </c>
      <c r="L2472" s="14">
        <f>2+L2213-Datos!$C$8</f>
        <v>11.66</v>
      </c>
      <c r="M2472" s="13" t="s">
        <v>56269</v>
      </c>
      <c r="N2472" s="1" t="s">
        <v>39218</v>
      </c>
      <c r="O2472" s="1">
        <v>12</v>
      </c>
      <c r="P2472" s="1" t="s">
        <v>376</v>
      </c>
      <c r="Q2472" s="4" t="s">
        <v>21</v>
      </c>
    </row>
    <row r="2473" spans="1:17" ht="22.5" x14ac:dyDescent="0.25">
      <c r="A2473" s="3">
        <v>12734</v>
      </c>
      <c r="B2473" s="1" t="s">
        <v>39219</v>
      </c>
      <c r="C2473" s="1" t="s">
        <v>15</v>
      </c>
      <c r="D2473" s="1" t="s">
        <v>40</v>
      </c>
      <c r="E2473" s="1">
        <v>47075031</v>
      </c>
      <c r="F2473" s="1" t="s">
        <v>38387</v>
      </c>
      <c r="G2473" s="1">
        <v>77130187</v>
      </c>
      <c r="H2473" s="1" t="s">
        <v>39220</v>
      </c>
      <c r="I2473" s="2">
        <v>45054</v>
      </c>
      <c r="J2473" s="15" t="str">
        <f>MID(Tabla1[[#This Row],[HORA]],1,5)</f>
        <v>20:21</v>
      </c>
      <c r="K2473" s="16">
        <f>IF(Tabla1[[#This Row],[FECHA]]=I2474,IF(J2474-J2473&gt;0,(J2474-J2473)*1440,0),0)</f>
        <v>6.9999999999998153</v>
      </c>
      <c r="L2473" s="14">
        <f>2+L2214-Datos!$C$8</f>
        <v>12.600000000000001</v>
      </c>
      <c r="M2473" s="13" t="s">
        <v>56280</v>
      </c>
      <c r="N2473" s="1" t="s">
        <v>39221</v>
      </c>
      <c r="O2473" s="1">
        <v>20</v>
      </c>
      <c r="P2473" s="1" t="s">
        <v>376</v>
      </c>
      <c r="Q2473" s="4" t="s">
        <v>21</v>
      </c>
    </row>
    <row r="2474" spans="1:17" ht="22.5" x14ac:dyDescent="0.25">
      <c r="A2474" s="3">
        <v>12735</v>
      </c>
      <c r="B2474" s="1" t="s">
        <v>39222</v>
      </c>
      <c r="C2474" s="1" t="s">
        <v>15</v>
      </c>
      <c r="D2474" s="1" t="s">
        <v>77</v>
      </c>
      <c r="E2474" s="1">
        <v>75651501</v>
      </c>
      <c r="F2474" s="1" t="s">
        <v>10005</v>
      </c>
      <c r="G2474" s="1">
        <v>76063033</v>
      </c>
      <c r="H2474" s="1" t="s">
        <v>30002</v>
      </c>
      <c r="I2474" s="2">
        <v>45054</v>
      </c>
      <c r="J2474" s="15" t="str">
        <f>MID(Tabla1[[#This Row],[HORA]],1,5)</f>
        <v>20:28</v>
      </c>
      <c r="K2474" s="16">
        <f>IF(Tabla1[[#This Row],[FECHA]]=I2475,IF(J2475-J2474&gt;0,(J2475-J2474)*1440,0),0)</f>
        <v>1.9999999999999929</v>
      </c>
      <c r="L2474" s="14">
        <f>2+L2215-Datos!$C$8</f>
        <v>12.84</v>
      </c>
      <c r="M2474" s="13" t="s">
        <v>56287</v>
      </c>
      <c r="N2474" s="1" t="s">
        <v>39223</v>
      </c>
      <c r="O2474" s="1">
        <v>20</v>
      </c>
      <c r="P2474" s="1" t="s">
        <v>376</v>
      </c>
      <c r="Q2474" s="4" t="s">
        <v>21</v>
      </c>
    </row>
    <row r="2475" spans="1:17" ht="22.5" x14ac:dyDescent="0.25">
      <c r="A2475" s="3">
        <v>12736</v>
      </c>
      <c r="B2475" s="1" t="s">
        <v>39224</v>
      </c>
      <c r="C2475" s="1" t="s">
        <v>15</v>
      </c>
      <c r="D2475" s="1" t="s">
        <v>82</v>
      </c>
      <c r="E2475" s="1">
        <v>44639222</v>
      </c>
      <c r="F2475" s="1" t="s">
        <v>39225</v>
      </c>
      <c r="G2475" s="1">
        <v>44639222</v>
      </c>
      <c r="H2475" s="1" t="s">
        <v>39225</v>
      </c>
      <c r="I2475" s="2">
        <v>45054</v>
      </c>
      <c r="J2475" s="15" t="str">
        <f>MID(Tabla1[[#This Row],[HORA]],1,5)</f>
        <v>20:30</v>
      </c>
      <c r="K2475" s="16">
        <f>IF(Tabla1[[#This Row],[FECHA]]=I2476,IF(J2476-J2475&gt;0,(J2476-J2475)*1440,0),0)</f>
        <v>3.9999999999999858</v>
      </c>
      <c r="L2475" s="14">
        <f>2+L2216-Datos!$C$8</f>
        <v>10.510000000000002</v>
      </c>
      <c r="M2475" s="13" t="s">
        <v>56289</v>
      </c>
      <c r="N2475" s="1" t="s">
        <v>2773</v>
      </c>
      <c r="O2475" s="1">
        <v>10</v>
      </c>
      <c r="P2475" s="1" t="s">
        <v>376</v>
      </c>
      <c r="Q2475" s="4" t="s">
        <v>21</v>
      </c>
    </row>
    <row r="2476" spans="1:17" ht="22.5" x14ac:dyDescent="0.25">
      <c r="A2476" s="3">
        <v>1348</v>
      </c>
      <c r="B2476" s="1" t="s">
        <v>3833</v>
      </c>
      <c r="C2476" s="1" t="s">
        <v>15</v>
      </c>
      <c r="D2476" s="1" t="s">
        <v>71</v>
      </c>
      <c r="E2476" s="1">
        <v>76322205</v>
      </c>
      <c r="F2476" s="1" t="s">
        <v>3834</v>
      </c>
      <c r="G2476" s="1">
        <v>76322205</v>
      </c>
      <c r="H2476" s="1" t="s">
        <v>3834</v>
      </c>
      <c r="I2476" s="2">
        <v>45054</v>
      </c>
      <c r="J2476" s="15" t="str">
        <f>MID(Tabla1[[#This Row],[HORA]],1,5)</f>
        <v>20:34</v>
      </c>
      <c r="K2476" s="16">
        <f>IF(Tabla1[[#This Row],[FECHA]]=I2477,IF(J2477-J2476&gt;0,(J2477-J2476)*1440,0),0)</f>
        <v>0.99999999999999645</v>
      </c>
      <c r="L2476" s="14">
        <f>2+L2217-Datos!$C$8</f>
        <v>11.75</v>
      </c>
      <c r="M2476" s="13" t="s">
        <v>56293</v>
      </c>
      <c r="N2476" s="1" t="s">
        <v>1715</v>
      </c>
      <c r="O2476" s="1">
        <v>10</v>
      </c>
      <c r="P2476" s="1" t="s">
        <v>818</v>
      </c>
      <c r="Q2476" s="4" t="s">
        <v>21</v>
      </c>
    </row>
    <row r="2477" spans="1:17" ht="22.5" x14ac:dyDescent="0.25">
      <c r="A2477" s="3">
        <v>12737</v>
      </c>
      <c r="B2477" s="1" t="s">
        <v>39226</v>
      </c>
      <c r="C2477" s="1" t="s">
        <v>15</v>
      </c>
      <c r="D2477" s="1" t="s">
        <v>82</v>
      </c>
      <c r="E2477" s="1">
        <v>76340381</v>
      </c>
      <c r="F2477" s="1" t="s">
        <v>39227</v>
      </c>
      <c r="G2477" s="1">
        <v>2231019</v>
      </c>
      <c r="H2477" s="1" t="s">
        <v>39228</v>
      </c>
      <c r="I2477" s="2">
        <v>45054</v>
      </c>
      <c r="J2477" s="15" t="str">
        <f>MID(Tabla1[[#This Row],[HORA]],1,5)</f>
        <v>20:35</v>
      </c>
      <c r="K2477" s="16">
        <f>IF(Tabla1[[#This Row],[FECHA]]=I2478,IF(J2478-J2477&gt;0,(J2478-J2477)*1440,0),0)</f>
        <v>2.0000000000001528</v>
      </c>
      <c r="L2477" s="14">
        <f>2+L2218-Datos!$C$8</f>
        <v>9.1999999999999993</v>
      </c>
      <c r="M2477" s="13" t="s">
        <v>56294</v>
      </c>
      <c r="N2477" s="1" t="s">
        <v>39229</v>
      </c>
      <c r="O2477" s="1">
        <v>15</v>
      </c>
      <c r="P2477" s="1" t="s">
        <v>376</v>
      </c>
      <c r="Q2477" s="4" t="s">
        <v>21</v>
      </c>
    </row>
    <row r="2478" spans="1:17" ht="22.5" x14ac:dyDescent="0.25">
      <c r="A2478" s="3">
        <v>12738</v>
      </c>
      <c r="B2478" s="1" t="s">
        <v>39230</v>
      </c>
      <c r="C2478" s="1" t="s">
        <v>15</v>
      </c>
      <c r="D2478" s="1" t="s">
        <v>77</v>
      </c>
      <c r="E2478" s="1">
        <v>41516377</v>
      </c>
      <c r="F2478" s="1" t="s">
        <v>6213</v>
      </c>
      <c r="G2478" s="1">
        <v>2231020</v>
      </c>
      <c r="H2478" s="1" t="s">
        <v>6214</v>
      </c>
      <c r="I2478" s="2">
        <v>45054</v>
      </c>
      <c r="J2478" s="15" t="str">
        <f>MID(Tabla1[[#This Row],[HORA]],1,5)</f>
        <v>20:37</v>
      </c>
      <c r="K2478" s="16">
        <f>IF(Tabla1[[#This Row],[FECHA]]=I2479,IF(J2479-J2478&gt;0,(J2479-J2478)*1440,0),0)</f>
        <v>6.9999999999999751</v>
      </c>
      <c r="L2478" s="14">
        <f>2+L2219-Datos!$C$8</f>
        <v>8.2100000000000009</v>
      </c>
      <c r="M2478" s="13" t="s">
        <v>56296</v>
      </c>
      <c r="N2478" s="1" t="s">
        <v>39231</v>
      </c>
      <c r="O2478" s="1">
        <v>80</v>
      </c>
      <c r="P2478" s="1" t="s">
        <v>376</v>
      </c>
      <c r="Q2478" s="4" t="s">
        <v>21</v>
      </c>
    </row>
    <row r="2479" spans="1:17" ht="22.5" x14ac:dyDescent="0.25">
      <c r="A2479" s="3">
        <v>12739</v>
      </c>
      <c r="B2479" s="1" t="s">
        <v>39232</v>
      </c>
      <c r="C2479" s="1" t="s">
        <v>15</v>
      </c>
      <c r="D2479" s="1" t="s">
        <v>77</v>
      </c>
      <c r="E2479" s="1">
        <v>16643109</v>
      </c>
      <c r="F2479" s="1" t="s">
        <v>39233</v>
      </c>
      <c r="G2479" s="1">
        <v>2231023</v>
      </c>
      <c r="H2479" s="1" t="s">
        <v>39234</v>
      </c>
      <c r="I2479" s="2">
        <v>45054</v>
      </c>
      <c r="J2479" s="15" t="str">
        <f>MID(Tabla1[[#This Row],[HORA]],1,5)</f>
        <v>20:44</v>
      </c>
      <c r="K2479" s="16">
        <f>IF(Tabla1[[#This Row],[FECHA]]=I2480,IF(J2480-J2479&gt;0,(J2480-J2479)*1440,0),0)</f>
        <v>10.999999999999961</v>
      </c>
      <c r="L2479" s="14">
        <f>2+L2220-Datos!$C$8</f>
        <v>11.219999999999999</v>
      </c>
      <c r="M2479" s="13" t="s">
        <v>56303</v>
      </c>
      <c r="N2479" s="1" t="s">
        <v>39235</v>
      </c>
      <c r="O2479" s="1">
        <v>20</v>
      </c>
      <c r="P2479" s="1" t="s">
        <v>376</v>
      </c>
      <c r="Q2479" s="4" t="s">
        <v>21</v>
      </c>
    </row>
    <row r="2480" spans="1:17" ht="22.5" x14ac:dyDescent="0.25">
      <c r="A2480" s="3">
        <v>6166</v>
      </c>
      <c r="B2480" s="1" t="s">
        <v>19319</v>
      </c>
      <c r="C2480" s="1" t="s">
        <v>15</v>
      </c>
      <c r="D2480" s="1" t="s">
        <v>23</v>
      </c>
      <c r="E2480" s="1">
        <v>71141996</v>
      </c>
      <c r="F2480" s="1" t="s">
        <v>19320</v>
      </c>
      <c r="G2480" s="1">
        <v>2231025</v>
      </c>
      <c r="H2480" s="1" t="s">
        <v>19321</v>
      </c>
      <c r="I2480" s="2">
        <v>45054</v>
      </c>
      <c r="J2480" s="15" t="str">
        <f>MID(Tabla1[[#This Row],[HORA]],1,5)</f>
        <v>20:55</v>
      </c>
      <c r="K2480" s="16">
        <f>IF(Tabla1[[#This Row],[FECHA]]=I2481,IF(J2481-J2480&gt;0,(J2481-J2480)*1440,0),0)</f>
        <v>0</v>
      </c>
      <c r="L2480" s="14">
        <f>2+L2221-Datos!$C$8</f>
        <v>13.280000000000001</v>
      </c>
      <c r="M2480" s="13" t="s">
        <v>56314</v>
      </c>
      <c r="N2480" s="1" t="s">
        <v>19322</v>
      </c>
      <c r="O2480" s="1">
        <v>30</v>
      </c>
      <c r="P2480" s="1" t="s">
        <v>20</v>
      </c>
      <c r="Q2480" s="4" t="s">
        <v>21</v>
      </c>
    </row>
    <row r="2481" spans="1:17" ht="22.5" x14ac:dyDescent="0.25">
      <c r="A2481" s="3">
        <v>12740</v>
      </c>
      <c r="B2481" s="1" t="s">
        <v>39236</v>
      </c>
      <c r="C2481" s="1" t="s">
        <v>15</v>
      </c>
      <c r="D2481" s="1" t="s">
        <v>82</v>
      </c>
      <c r="E2481" s="1">
        <v>16794668</v>
      </c>
      <c r="F2481" s="1" t="s">
        <v>13444</v>
      </c>
      <c r="G2481" s="1">
        <v>16794668</v>
      </c>
      <c r="H2481" s="1" t="s">
        <v>13444</v>
      </c>
      <c r="I2481" s="2">
        <v>45054</v>
      </c>
      <c r="J2481" s="15" t="str">
        <f>MID(Tabla1[[#This Row],[HORA]],1,5)</f>
        <v>20:55</v>
      </c>
      <c r="K2481" s="16">
        <f>IF(Tabla1[[#This Row],[FECHA]]=I2482,IF(J2482-J2481&gt;0,(J2482-J2481)*1440,0),0)</f>
        <v>7.000000000000135</v>
      </c>
      <c r="L2481" s="14">
        <f>2+L2222-Datos!$C$8</f>
        <v>9.1500000000000021</v>
      </c>
      <c r="M2481" s="13" t="s">
        <v>56314</v>
      </c>
      <c r="N2481" s="1" t="s">
        <v>2773</v>
      </c>
      <c r="O2481" s="1">
        <v>110</v>
      </c>
      <c r="P2481" s="1" t="s">
        <v>376</v>
      </c>
      <c r="Q2481" s="4" t="s">
        <v>21</v>
      </c>
    </row>
    <row r="2482" spans="1:17" ht="22.5" x14ac:dyDescent="0.25">
      <c r="A2482" s="3">
        <v>16830</v>
      </c>
      <c r="B2482" s="1" t="s">
        <v>50922</v>
      </c>
      <c r="C2482" s="1" t="s">
        <v>15</v>
      </c>
      <c r="D2482" s="1" t="s">
        <v>82</v>
      </c>
      <c r="E2482" s="1">
        <v>20606904381</v>
      </c>
      <c r="F2482" s="1" t="s">
        <v>47678</v>
      </c>
      <c r="G2482" s="1">
        <v>2231026</v>
      </c>
      <c r="H2482" s="1" t="s">
        <v>50923</v>
      </c>
      <c r="I2482" s="2">
        <v>45054</v>
      </c>
      <c r="J2482" s="15" t="str">
        <f>MID(Tabla1[[#This Row],[HORA]],1,5)</f>
        <v>21:02</v>
      </c>
      <c r="K2482" s="16">
        <f>IF(Tabla1[[#This Row],[FECHA]]=I2483,IF(J2483-J2482&gt;0,(J2483-J2482)*1440,0),0)</f>
        <v>0</v>
      </c>
      <c r="L2482" s="14">
        <f>2+L2223-Datos!$C$8</f>
        <v>8.9600000000000009</v>
      </c>
      <c r="M2482" s="13" t="s">
        <v>56321</v>
      </c>
      <c r="N2482" s="1" t="s">
        <v>50924</v>
      </c>
      <c r="O2482" s="1">
        <v>40</v>
      </c>
      <c r="P2482" s="1" t="s">
        <v>20</v>
      </c>
      <c r="Q2482" s="4" t="s">
        <v>21</v>
      </c>
    </row>
    <row r="2483" spans="1:17" ht="22.5" x14ac:dyDescent="0.25">
      <c r="A2483" s="3">
        <v>6169</v>
      </c>
      <c r="B2483" s="1" t="s">
        <v>19330</v>
      </c>
      <c r="C2483" s="1" t="s">
        <v>15</v>
      </c>
      <c r="D2483" s="1" t="s">
        <v>77</v>
      </c>
      <c r="E2483" s="1">
        <v>80239425</v>
      </c>
      <c r="F2483" s="1" t="s">
        <v>4687</v>
      </c>
      <c r="G2483" s="1">
        <v>2231037</v>
      </c>
      <c r="H2483" s="1" t="s">
        <v>10177</v>
      </c>
      <c r="I2483" s="2">
        <v>45055</v>
      </c>
      <c r="J2483" s="15" t="str">
        <f>MID(Tabla1[[#This Row],[HORA]],1,5)</f>
        <v>06:25</v>
      </c>
      <c r="K2483" s="16">
        <f>IF(Tabla1[[#This Row],[FECHA]]=I2484,IF(J2484-J2483&gt;0,(J2484-J2483)*1440,0),0)</f>
        <v>0</v>
      </c>
      <c r="L2483" s="14">
        <f>2+L2224-Datos!$C$8</f>
        <v>11.05</v>
      </c>
      <c r="M2483" s="13" t="s">
        <v>9356</v>
      </c>
      <c r="N2483" s="1" t="s">
        <v>9112</v>
      </c>
      <c r="O2483" s="1">
        <v>30</v>
      </c>
      <c r="P2483" s="1" t="s">
        <v>27</v>
      </c>
      <c r="Q2483" s="4" t="s">
        <v>21</v>
      </c>
    </row>
    <row r="2484" spans="1:17" ht="22.5" x14ac:dyDescent="0.25">
      <c r="A2484" s="3">
        <v>6170</v>
      </c>
      <c r="B2484" s="1" t="s">
        <v>19331</v>
      </c>
      <c r="C2484" s="1" t="s">
        <v>15</v>
      </c>
      <c r="D2484" s="1" t="s">
        <v>77</v>
      </c>
      <c r="E2484" s="1">
        <v>80239425</v>
      </c>
      <c r="F2484" s="1" t="s">
        <v>4687</v>
      </c>
      <c r="G2484" s="1">
        <v>2231038</v>
      </c>
      <c r="H2484" s="1" t="s">
        <v>5282</v>
      </c>
      <c r="I2484" s="2">
        <v>45055</v>
      </c>
      <c r="J2484" s="15" t="str">
        <f>MID(Tabla1[[#This Row],[HORA]],1,5)</f>
        <v>06:25</v>
      </c>
      <c r="K2484" s="16">
        <f>IF(Tabla1[[#This Row],[FECHA]]=I2485,IF(J2485-J2484&gt;0,(J2485-J2484)*1440,0),0)</f>
        <v>0.99999999999999645</v>
      </c>
      <c r="L2484" s="14">
        <f>2+L2225-Datos!$C$8</f>
        <v>8.39</v>
      </c>
      <c r="M2484" s="13" t="s">
        <v>9356</v>
      </c>
      <c r="N2484" s="1" t="s">
        <v>9112</v>
      </c>
      <c r="O2484" s="1">
        <v>30</v>
      </c>
      <c r="P2484" s="1" t="s">
        <v>27</v>
      </c>
      <c r="Q2484" s="4" t="s">
        <v>21</v>
      </c>
    </row>
    <row r="2485" spans="1:17" ht="22.5" x14ac:dyDescent="0.25">
      <c r="A2485" s="3">
        <v>6171</v>
      </c>
      <c r="B2485" s="1" t="s">
        <v>19332</v>
      </c>
      <c r="C2485" s="1" t="s">
        <v>15</v>
      </c>
      <c r="D2485" s="1" t="s">
        <v>40</v>
      </c>
      <c r="E2485" s="1">
        <v>16553561</v>
      </c>
      <c r="F2485" s="1" t="s">
        <v>14658</v>
      </c>
      <c r="G2485" s="1">
        <v>16553561</v>
      </c>
      <c r="H2485" s="1" t="s">
        <v>14658</v>
      </c>
      <c r="I2485" s="2">
        <v>45055</v>
      </c>
      <c r="J2485" s="15" t="str">
        <f>MID(Tabla1[[#This Row],[HORA]],1,5)</f>
        <v>06:26</v>
      </c>
      <c r="K2485" s="16">
        <f>IF(Tabla1[[#This Row],[FECHA]]=I2486,IF(J2486-J2485&gt;0,(J2486-J2485)*1440,0),0)</f>
        <v>16.000000000000021</v>
      </c>
      <c r="L2485" s="14">
        <f>2+L2226-Datos!$C$8</f>
        <v>10.120000000000001</v>
      </c>
      <c r="M2485" s="13" t="s">
        <v>7689</v>
      </c>
      <c r="N2485" s="1" t="s">
        <v>9708</v>
      </c>
      <c r="O2485" s="1">
        <v>10</v>
      </c>
      <c r="P2485" s="1" t="s">
        <v>27</v>
      </c>
      <c r="Q2485" s="4" t="s">
        <v>21</v>
      </c>
    </row>
    <row r="2486" spans="1:17" ht="22.5" x14ac:dyDescent="0.25">
      <c r="A2486" s="3">
        <v>6172</v>
      </c>
      <c r="B2486" s="1" t="s">
        <v>19333</v>
      </c>
      <c r="C2486" s="1" t="s">
        <v>15</v>
      </c>
      <c r="D2486" s="1" t="s">
        <v>33</v>
      </c>
      <c r="E2486" s="1">
        <v>16723548</v>
      </c>
      <c r="F2486" s="1" t="s">
        <v>4788</v>
      </c>
      <c r="G2486" s="1">
        <v>76978720</v>
      </c>
      <c r="H2486" s="1" t="s">
        <v>19334</v>
      </c>
      <c r="I2486" s="2">
        <v>45055</v>
      </c>
      <c r="J2486" s="15" t="str">
        <f>MID(Tabla1[[#This Row],[HORA]],1,5)</f>
        <v>06:42</v>
      </c>
      <c r="K2486" s="16">
        <f>IF(Tabla1[[#This Row],[FECHA]]=I2487,IF(J2487-J2486&gt;0,(J2487-J2486)*1440,0),0)</f>
        <v>0.99999999999999645</v>
      </c>
      <c r="L2486" s="14">
        <f>2+L2227-Datos!$C$8</f>
        <v>11.98</v>
      </c>
      <c r="M2486" s="13" t="s">
        <v>744</v>
      </c>
      <c r="N2486" s="1" t="s">
        <v>19335</v>
      </c>
      <c r="O2486" s="1">
        <v>30</v>
      </c>
      <c r="P2486" s="1" t="s">
        <v>27</v>
      </c>
      <c r="Q2486" s="4" t="s">
        <v>21</v>
      </c>
    </row>
    <row r="2487" spans="1:17" ht="22.5" x14ac:dyDescent="0.25">
      <c r="A2487" s="3">
        <v>6173</v>
      </c>
      <c r="B2487" s="1" t="s">
        <v>19336</v>
      </c>
      <c r="C2487" s="1" t="s">
        <v>15</v>
      </c>
      <c r="D2487" s="1" t="s">
        <v>77</v>
      </c>
      <c r="E2487" s="1">
        <v>16629659</v>
      </c>
      <c r="F2487" s="1" t="s">
        <v>5435</v>
      </c>
      <c r="G2487" s="1">
        <v>2231039</v>
      </c>
      <c r="H2487" s="1" t="s">
        <v>5436</v>
      </c>
      <c r="I2487" s="2">
        <v>45055</v>
      </c>
      <c r="J2487" s="15" t="str">
        <f>MID(Tabla1[[#This Row],[HORA]],1,5)</f>
        <v>06:43</v>
      </c>
      <c r="K2487" s="16">
        <f>IF(Tabla1[[#This Row],[FECHA]]=I2488,IF(J2488-J2487&gt;0,(J2488-J2487)*1440,0),0)</f>
        <v>19.000000000000014</v>
      </c>
      <c r="L2487" s="14">
        <f>2+L2228-Datos!$C$8</f>
        <v>9.2800000000000011</v>
      </c>
      <c r="M2487" s="13" t="s">
        <v>841</v>
      </c>
      <c r="N2487" s="1" t="s">
        <v>8379</v>
      </c>
      <c r="O2487" s="1">
        <v>5</v>
      </c>
      <c r="P2487" s="1" t="s">
        <v>27</v>
      </c>
      <c r="Q2487" s="4" t="s">
        <v>21</v>
      </c>
    </row>
    <row r="2488" spans="1:17" ht="22.5" x14ac:dyDescent="0.25">
      <c r="A2488" s="3">
        <v>6174</v>
      </c>
      <c r="B2488" s="1" t="s">
        <v>19337</v>
      </c>
      <c r="C2488" s="1" t="s">
        <v>15</v>
      </c>
      <c r="D2488" s="1" t="s">
        <v>82</v>
      </c>
      <c r="E2488" s="1">
        <v>76752911</v>
      </c>
      <c r="F2488" s="1" t="s">
        <v>19338</v>
      </c>
      <c r="G2488" s="1">
        <v>76752911</v>
      </c>
      <c r="H2488" s="1" t="s">
        <v>19338</v>
      </c>
      <c r="I2488" s="2">
        <v>45055</v>
      </c>
      <c r="J2488" s="15" t="str">
        <f>MID(Tabla1[[#This Row],[HORA]],1,5)</f>
        <v>07:02</v>
      </c>
      <c r="K2488" s="16">
        <f>IF(Tabla1[[#This Row],[FECHA]]=I2489,IF(J2489-J2488&gt;0,(J2489-J2488)*1440,0),0)</f>
        <v>2.9999999999999893</v>
      </c>
      <c r="L2488" s="14">
        <f>2+L2229-Datos!$C$8</f>
        <v>9.9400000000000013</v>
      </c>
      <c r="M2488" s="13" t="s">
        <v>598</v>
      </c>
      <c r="N2488" s="1" t="s">
        <v>10212</v>
      </c>
      <c r="O2488" s="1">
        <v>15</v>
      </c>
      <c r="P2488" s="1" t="s">
        <v>27</v>
      </c>
      <c r="Q2488" s="4" t="s">
        <v>21</v>
      </c>
    </row>
    <row r="2489" spans="1:17" ht="22.5" x14ac:dyDescent="0.25">
      <c r="A2489" s="3">
        <v>1353</v>
      </c>
      <c r="B2489" s="1" t="s">
        <v>3844</v>
      </c>
      <c r="C2489" s="1" t="s">
        <v>15</v>
      </c>
      <c r="D2489" s="1" t="s">
        <v>77</v>
      </c>
      <c r="E2489" s="1">
        <v>3857289</v>
      </c>
      <c r="F2489" s="1" t="s">
        <v>3845</v>
      </c>
      <c r="G2489" s="1">
        <v>2231041</v>
      </c>
      <c r="H2489" s="1" t="s">
        <v>3846</v>
      </c>
      <c r="I2489" s="2">
        <v>45055</v>
      </c>
      <c r="J2489" s="15" t="str">
        <f>MID(Tabla1[[#This Row],[HORA]],1,5)</f>
        <v>07:05</v>
      </c>
      <c r="K2489" s="16">
        <f>IF(Tabla1[[#This Row],[FECHA]]=I2490,IF(J2490-J2489&gt;0,(J2490-J2489)*1440,0),0)</f>
        <v>4.9999999999999822</v>
      </c>
      <c r="L2489" s="14">
        <f>2+L2230-Datos!$C$8</f>
        <v>9.879999999999999</v>
      </c>
      <c r="M2489" s="13" t="s">
        <v>1201</v>
      </c>
      <c r="N2489" s="1" t="s">
        <v>3847</v>
      </c>
      <c r="O2489" s="1">
        <v>25</v>
      </c>
      <c r="P2489" s="1" t="s">
        <v>300</v>
      </c>
      <c r="Q2489" s="4" t="s">
        <v>21</v>
      </c>
    </row>
    <row r="2490" spans="1:17" ht="22.5" x14ac:dyDescent="0.25">
      <c r="A2490" s="3">
        <v>6175</v>
      </c>
      <c r="B2490" s="1" t="s">
        <v>19339</v>
      </c>
      <c r="C2490" s="1" t="s">
        <v>15</v>
      </c>
      <c r="D2490" s="1" t="s">
        <v>33</v>
      </c>
      <c r="E2490" s="1">
        <v>47210373</v>
      </c>
      <c r="F2490" s="1" t="s">
        <v>17664</v>
      </c>
      <c r="G2490" s="1">
        <v>2231042</v>
      </c>
      <c r="H2490" s="1" t="s">
        <v>19340</v>
      </c>
      <c r="I2490" s="2">
        <v>45055</v>
      </c>
      <c r="J2490" s="15" t="str">
        <f>MID(Tabla1[[#This Row],[HORA]],1,5)</f>
        <v>07:10</v>
      </c>
      <c r="K2490" s="16">
        <f>IF(Tabla1[[#This Row],[FECHA]]=I2491,IF(J2491-J2490&gt;0,(J2491-J2490)*1440,0),0)</f>
        <v>0.99999999999999645</v>
      </c>
      <c r="L2490" s="14">
        <f>2+L2231-Datos!$C$8</f>
        <v>7.98</v>
      </c>
      <c r="M2490" s="13" t="s">
        <v>11242</v>
      </c>
      <c r="N2490" s="1" t="s">
        <v>19341</v>
      </c>
      <c r="O2490" s="1">
        <v>40</v>
      </c>
      <c r="P2490" s="1" t="s">
        <v>27</v>
      </c>
      <c r="Q2490" s="4" t="s">
        <v>21</v>
      </c>
    </row>
    <row r="2491" spans="1:17" ht="22.5" x14ac:dyDescent="0.25">
      <c r="A2491" s="3">
        <v>1354</v>
      </c>
      <c r="B2491" s="1" t="s">
        <v>3848</v>
      </c>
      <c r="C2491" s="1" t="s">
        <v>15</v>
      </c>
      <c r="D2491" s="1" t="s">
        <v>33</v>
      </c>
      <c r="E2491" s="1">
        <v>16531873</v>
      </c>
      <c r="F2491" s="1" t="s">
        <v>3849</v>
      </c>
      <c r="G2491" s="1">
        <v>2231043</v>
      </c>
      <c r="H2491" s="1" t="s">
        <v>3850</v>
      </c>
      <c r="I2491" s="2">
        <v>45055</v>
      </c>
      <c r="J2491" s="15" t="str">
        <f>MID(Tabla1[[#This Row],[HORA]],1,5)</f>
        <v>07:11</v>
      </c>
      <c r="K2491" s="16">
        <f>IF(Tabla1[[#This Row],[FECHA]]=I2492,IF(J2492-J2491&gt;0,(J2492-J2491)*1440,0),0)</f>
        <v>1.9999999999999929</v>
      </c>
      <c r="L2491" s="14">
        <f>2+L2232-Datos!$C$8</f>
        <v>8.6700000000000017</v>
      </c>
      <c r="M2491" s="13" t="s">
        <v>3851</v>
      </c>
      <c r="N2491" s="1" t="s">
        <v>3852</v>
      </c>
      <c r="O2491" s="1">
        <v>15</v>
      </c>
      <c r="P2491" s="1" t="s">
        <v>300</v>
      </c>
      <c r="Q2491" s="4" t="s">
        <v>21</v>
      </c>
    </row>
    <row r="2492" spans="1:17" ht="22.5" x14ac:dyDescent="0.25">
      <c r="A2492" s="3">
        <v>1355</v>
      </c>
      <c r="B2492" s="1" t="s">
        <v>3853</v>
      </c>
      <c r="C2492" s="1" t="s">
        <v>15</v>
      </c>
      <c r="D2492" s="1" t="s">
        <v>40</v>
      </c>
      <c r="E2492" s="1">
        <v>40015882</v>
      </c>
      <c r="F2492" s="1" t="s">
        <v>3854</v>
      </c>
      <c r="G2492" s="1">
        <v>0</v>
      </c>
      <c r="H2492" s="1" t="s">
        <v>1788</v>
      </c>
      <c r="I2492" s="2">
        <v>45055</v>
      </c>
      <c r="J2492" s="15" t="str">
        <f>MID(Tabla1[[#This Row],[HORA]],1,5)</f>
        <v>07:13</v>
      </c>
      <c r="K2492" s="16">
        <f>IF(Tabla1[[#This Row],[FECHA]]=I2493,IF(J2493-J2492&gt;0,(J2493-J2492)*1440,0),0)</f>
        <v>0.99999999999999645</v>
      </c>
      <c r="L2492" s="14">
        <f>2+L2233-Datos!$C$8</f>
        <v>10.36</v>
      </c>
      <c r="M2492" s="13" t="s">
        <v>3124</v>
      </c>
      <c r="N2492" s="1" t="s">
        <v>1715</v>
      </c>
      <c r="O2492" s="1">
        <v>10</v>
      </c>
      <c r="P2492" s="1" t="s">
        <v>300</v>
      </c>
      <c r="Q2492" s="4" t="s">
        <v>21</v>
      </c>
    </row>
    <row r="2493" spans="1:17" ht="22.5" x14ac:dyDescent="0.25">
      <c r="A2493" s="3">
        <v>1356</v>
      </c>
      <c r="B2493" s="1" t="s">
        <v>3855</v>
      </c>
      <c r="C2493" s="1" t="s">
        <v>15</v>
      </c>
      <c r="D2493" s="1" t="s">
        <v>40</v>
      </c>
      <c r="E2493" s="1">
        <v>45605699</v>
      </c>
      <c r="F2493" s="1" t="s">
        <v>3856</v>
      </c>
      <c r="G2493" s="1">
        <v>2231044</v>
      </c>
      <c r="H2493" s="1" t="s">
        <v>3857</v>
      </c>
      <c r="I2493" s="2">
        <v>45055</v>
      </c>
      <c r="J2493" s="15" t="str">
        <f>MID(Tabla1[[#This Row],[HORA]],1,5)</f>
        <v>07:14</v>
      </c>
      <c r="K2493" s="16">
        <f>IF(Tabla1[[#This Row],[FECHA]]=I2494,IF(J2494-J2493&gt;0,(J2494-J2493)*1440,0),0)</f>
        <v>11.000000000000041</v>
      </c>
      <c r="L2493" s="14">
        <f>2+L2234-Datos!$C$8</f>
        <v>10.11</v>
      </c>
      <c r="M2493" s="13" t="s">
        <v>3858</v>
      </c>
      <c r="N2493" s="1" t="s">
        <v>3859</v>
      </c>
      <c r="O2493" s="1">
        <v>12</v>
      </c>
      <c r="P2493" s="1" t="s">
        <v>300</v>
      </c>
      <c r="Q2493" s="4" t="s">
        <v>21</v>
      </c>
    </row>
    <row r="2494" spans="1:17" ht="22.5" x14ac:dyDescent="0.25">
      <c r="A2494" s="3">
        <v>1357</v>
      </c>
      <c r="B2494" s="1" t="s">
        <v>3860</v>
      </c>
      <c r="C2494" s="1" t="s">
        <v>15</v>
      </c>
      <c r="D2494" s="1" t="s">
        <v>61</v>
      </c>
      <c r="E2494" s="1">
        <v>41586857</v>
      </c>
      <c r="F2494" s="1" t="s">
        <v>3861</v>
      </c>
      <c r="G2494" s="1">
        <v>41102658</v>
      </c>
      <c r="H2494" s="1" t="s">
        <v>3862</v>
      </c>
      <c r="I2494" s="2">
        <v>45055</v>
      </c>
      <c r="J2494" s="15" t="str">
        <f>MID(Tabla1[[#This Row],[HORA]],1,5)</f>
        <v>07:25</v>
      </c>
      <c r="K2494" s="16">
        <f>IF(Tabla1[[#This Row],[FECHA]]=I2495,IF(J2495-J2494&gt;0,(J2495-J2494)*1440,0),0)</f>
        <v>2.9999999999999893</v>
      </c>
      <c r="L2494" s="14">
        <f>2+L2235-Datos!$C$8</f>
        <v>13.05</v>
      </c>
      <c r="M2494" s="13" t="s">
        <v>3863</v>
      </c>
      <c r="N2494" s="1" t="s">
        <v>3864</v>
      </c>
      <c r="O2494" s="1">
        <v>30</v>
      </c>
      <c r="P2494" s="1" t="s">
        <v>300</v>
      </c>
      <c r="Q2494" s="4" t="s">
        <v>21</v>
      </c>
    </row>
    <row r="2495" spans="1:17" ht="22.5" x14ac:dyDescent="0.25">
      <c r="A2495" s="3">
        <v>6176</v>
      </c>
      <c r="B2495" s="1" t="s">
        <v>19342</v>
      </c>
      <c r="C2495" s="1" t="s">
        <v>15</v>
      </c>
      <c r="D2495" s="1" t="s">
        <v>33</v>
      </c>
      <c r="E2495" s="1">
        <v>10538726</v>
      </c>
      <c r="F2495" s="1" t="s">
        <v>19343</v>
      </c>
      <c r="G2495" s="1">
        <v>2231046</v>
      </c>
      <c r="H2495" s="1" t="s">
        <v>19344</v>
      </c>
      <c r="I2495" s="2">
        <v>45055</v>
      </c>
      <c r="J2495" s="15" t="str">
        <f>MID(Tabla1[[#This Row],[HORA]],1,5)</f>
        <v>07:28</v>
      </c>
      <c r="K2495" s="16">
        <f>IF(Tabla1[[#This Row],[FECHA]]=I2496,IF(J2496-J2495&gt;0,(J2496-J2495)*1440,0),0)</f>
        <v>6.9999999999999751</v>
      </c>
      <c r="L2495" s="14">
        <f>2+L2236-Datos!$C$8</f>
        <v>10.199999999999999</v>
      </c>
      <c r="M2495" s="13" t="s">
        <v>323</v>
      </c>
      <c r="N2495" s="1" t="s">
        <v>19345</v>
      </c>
      <c r="O2495" s="1">
        <v>80</v>
      </c>
      <c r="P2495" s="1" t="s">
        <v>27</v>
      </c>
      <c r="Q2495" s="4" t="s">
        <v>21</v>
      </c>
    </row>
    <row r="2496" spans="1:17" ht="22.5" x14ac:dyDescent="0.25">
      <c r="A2496" s="3">
        <v>6177</v>
      </c>
      <c r="B2496" s="1" t="s">
        <v>19346</v>
      </c>
      <c r="C2496" s="1" t="s">
        <v>15</v>
      </c>
      <c r="D2496" s="1" t="s">
        <v>40</v>
      </c>
      <c r="E2496" s="1">
        <v>16616905</v>
      </c>
      <c r="F2496" s="1" t="s">
        <v>19347</v>
      </c>
      <c r="G2496" s="1">
        <v>2231048</v>
      </c>
      <c r="H2496" s="1" t="s">
        <v>19348</v>
      </c>
      <c r="I2496" s="2">
        <v>45055</v>
      </c>
      <c r="J2496" s="15" t="str">
        <f>MID(Tabla1[[#This Row],[HORA]],1,5)</f>
        <v>07:35</v>
      </c>
      <c r="K2496" s="16">
        <f>IF(Tabla1[[#This Row],[FECHA]]=I2497,IF(J2497-J2496&gt;0,(J2497-J2496)*1440,0),0)</f>
        <v>0.99999999999999645</v>
      </c>
      <c r="L2496" s="14">
        <f>2+L2237-Datos!$C$8</f>
        <v>8.41</v>
      </c>
      <c r="M2496" s="13" t="s">
        <v>4506</v>
      </c>
      <c r="N2496" s="1" t="s">
        <v>19349</v>
      </c>
      <c r="O2496" s="1">
        <v>10</v>
      </c>
      <c r="P2496" s="1" t="s">
        <v>27</v>
      </c>
      <c r="Q2496" s="4" t="s">
        <v>21</v>
      </c>
    </row>
    <row r="2497" spans="1:17" ht="22.5" x14ac:dyDescent="0.25">
      <c r="A2497" s="3">
        <v>6178</v>
      </c>
      <c r="B2497" s="1" t="s">
        <v>19350</v>
      </c>
      <c r="C2497" s="1" t="s">
        <v>15</v>
      </c>
      <c r="D2497" s="1" t="s">
        <v>40</v>
      </c>
      <c r="E2497" s="1">
        <v>43925078</v>
      </c>
      <c r="F2497" s="1" t="s">
        <v>19351</v>
      </c>
      <c r="G2497" s="1">
        <v>2231049</v>
      </c>
      <c r="H2497" s="1" t="s">
        <v>19352</v>
      </c>
      <c r="I2497" s="2">
        <v>45055</v>
      </c>
      <c r="J2497" s="15" t="str">
        <f>MID(Tabla1[[#This Row],[HORA]],1,5)</f>
        <v>07:36</v>
      </c>
      <c r="K2497" s="16">
        <f>IF(Tabla1[[#This Row],[FECHA]]=I2498,IF(J2498-J2497&gt;0,(J2498-J2497)*1440,0),0)</f>
        <v>1.9999999999999929</v>
      </c>
      <c r="L2497" s="14">
        <f>2+L2238-Datos!$C$8</f>
        <v>9.1999999999999993</v>
      </c>
      <c r="M2497" s="13" t="s">
        <v>216</v>
      </c>
      <c r="N2497" s="1" t="s">
        <v>19353</v>
      </c>
      <c r="O2497" s="1">
        <v>15</v>
      </c>
      <c r="P2497" s="1" t="s">
        <v>27</v>
      </c>
      <c r="Q2497" s="4" t="s">
        <v>21</v>
      </c>
    </row>
    <row r="2498" spans="1:17" ht="22.5" x14ac:dyDescent="0.25">
      <c r="A2498" s="3">
        <v>6179</v>
      </c>
      <c r="B2498" s="1" t="s">
        <v>19354</v>
      </c>
      <c r="C2498" s="1" t="s">
        <v>15</v>
      </c>
      <c r="D2498" s="1" t="s">
        <v>23</v>
      </c>
      <c r="E2498" s="1">
        <v>10604297</v>
      </c>
      <c r="F2498" s="1" t="s">
        <v>19355</v>
      </c>
      <c r="G2498" s="1">
        <v>2231050</v>
      </c>
      <c r="H2498" s="1" t="s">
        <v>19356</v>
      </c>
      <c r="I2498" s="2">
        <v>45055</v>
      </c>
      <c r="J2498" s="15" t="str">
        <f>MID(Tabla1[[#This Row],[HORA]],1,5)</f>
        <v>07:38</v>
      </c>
      <c r="K2498" s="16">
        <f>IF(Tabla1[[#This Row],[FECHA]]=I2499,IF(J2499-J2498&gt;0,(J2499-J2498)*1440,0),0)</f>
        <v>0</v>
      </c>
      <c r="L2498" s="14">
        <f>2+L2239-Datos!$C$8</f>
        <v>7.9400000000000013</v>
      </c>
      <c r="M2498" s="13" t="s">
        <v>43</v>
      </c>
      <c r="N2498" s="1" t="s">
        <v>19357</v>
      </c>
      <c r="O2498" s="1">
        <v>10</v>
      </c>
      <c r="P2498" s="1" t="s">
        <v>27</v>
      </c>
      <c r="Q2498" s="4" t="s">
        <v>21</v>
      </c>
    </row>
    <row r="2499" spans="1:17" ht="22.5" x14ac:dyDescent="0.25">
      <c r="A2499" s="3">
        <v>6180</v>
      </c>
      <c r="B2499" s="1" t="s">
        <v>19354</v>
      </c>
      <c r="C2499" s="1" t="s">
        <v>15</v>
      </c>
      <c r="D2499" s="1" t="s">
        <v>23</v>
      </c>
      <c r="E2499" s="1">
        <v>10604297</v>
      </c>
      <c r="F2499" s="1" t="s">
        <v>19358</v>
      </c>
      <c r="G2499" s="1">
        <v>2231050</v>
      </c>
      <c r="H2499" s="1" t="s">
        <v>19356</v>
      </c>
      <c r="I2499" s="2">
        <v>45055</v>
      </c>
      <c r="J2499" s="15" t="str">
        <f>MID(Tabla1[[#This Row],[HORA]],1,5)</f>
        <v>07:38</v>
      </c>
      <c r="K2499" s="16">
        <f>IF(Tabla1[[#This Row],[FECHA]]=I2500,IF(J2500-J2499&gt;0,(J2500-J2499)*1440,0),0)</f>
        <v>1.0000000000000764</v>
      </c>
      <c r="L2499" s="14">
        <f>2+L2240-Datos!$C$8</f>
        <v>10.86</v>
      </c>
      <c r="M2499" s="13" t="s">
        <v>43</v>
      </c>
      <c r="N2499" s="1" t="s">
        <v>19357</v>
      </c>
      <c r="O2499" s="1">
        <v>10</v>
      </c>
      <c r="P2499" s="1" t="s">
        <v>27</v>
      </c>
      <c r="Q2499" s="4" t="s">
        <v>21</v>
      </c>
    </row>
    <row r="2500" spans="1:17" ht="22.5" x14ac:dyDescent="0.25">
      <c r="A2500" s="3">
        <v>6181</v>
      </c>
      <c r="B2500" s="1" t="s">
        <v>19359</v>
      </c>
      <c r="C2500" s="1" t="s">
        <v>15</v>
      </c>
      <c r="D2500" s="1" t="s">
        <v>33</v>
      </c>
      <c r="E2500" s="1">
        <v>72131825</v>
      </c>
      <c r="F2500" s="1" t="s">
        <v>5933</v>
      </c>
      <c r="G2500" s="1">
        <v>72131825</v>
      </c>
      <c r="H2500" s="1" t="s">
        <v>5933</v>
      </c>
      <c r="I2500" s="2">
        <v>45055</v>
      </c>
      <c r="J2500" s="15" t="str">
        <f>MID(Tabla1[[#This Row],[HORA]],1,5)</f>
        <v>07:39</v>
      </c>
      <c r="K2500" s="16">
        <f>IF(Tabla1[[#This Row],[FECHA]]=I2501,IF(J2501-J2500&gt;0,(J2501-J2500)*1440,0),0)</f>
        <v>11.999999999999957</v>
      </c>
      <c r="L2500" s="14">
        <f>2+L2241-Datos!$C$8</f>
        <v>13.34</v>
      </c>
      <c r="M2500" s="13" t="s">
        <v>7406</v>
      </c>
      <c r="N2500" s="1" t="s">
        <v>10204</v>
      </c>
      <c r="O2500" s="1">
        <v>45</v>
      </c>
      <c r="P2500" s="1" t="s">
        <v>27</v>
      </c>
      <c r="Q2500" s="4" t="s">
        <v>21</v>
      </c>
    </row>
    <row r="2501" spans="1:17" ht="22.5" x14ac:dyDescent="0.25">
      <c r="A2501" s="3">
        <v>1358</v>
      </c>
      <c r="B2501" s="1" t="s">
        <v>3865</v>
      </c>
      <c r="C2501" s="1" t="s">
        <v>15</v>
      </c>
      <c r="D2501" s="1" t="s">
        <v>33</v>
      </c>
      <c r="E2501" s="1">
        <v>16629629</v>
      </c>
      <c r="F2501" s="1" t="s">
        <v>3866</v>
      </c>
      <c r="G2501" s="1">
        <v>2231054</v>
      </c>
      <c r="H2501" s="1" t="s">
        <v>3867</v>
      </c>
      <c r="I2501" s="2">
        <v>45055</v>
      </c>
      <c r="J2501" s="15" t="str">
        <f>MID(Tabla1[[#This Row],[HORA]],1,5)</f>
        <v>07:51</v>
      </c>
      <c r="K2501" s="16">
        <f>IF(Tabla1[[#This Row],[FECHA]]=I2502,IF(J2502-J2501&gt;0,(J2502-J2501)*1440,0),0)</f>
        <v>33.000000000000043</v>
      </c>
      <c r="L2501" s="14">
        <f>2+L2242-Datos!$C$8</f>
        <v>9.0399999999999991</v>
      </c>
      <c r="M2501" s="13" t="s">
        <v>1844</v>
      </c>
      <c r="N2501" s="1" t="s">
        <v>2030</v>
      </c>
      <c r="O2501" s="1">
        <v>10</v>
      </c>
      <c r="P2501" s="1" t="s">
        <v>300</v>
      </c>
      <c r="Q2501" s="4" t="s">
        <v>21</v>
      </c>
    </row>
    <row r="2502" spans="1:17" ht="22.5" x14ac:dyDescent="0.25">
      <c r="A2502" s="3">
        <v>6182</v>
      </c>
      <c r="B2502" s="1" t="s">
        <v>19360</v>
      </c>
      <c r="C2502" s="1" t="s">
        <v>15</v>
      </c>
      <c r="D2502" s="1" t="s">
        <v>40</v>
      </c>
      <c r="E2502" s="1">
        <v>41771080</v>
      </c>
      <c r="F2502" s="1" t="s">
        <v>19361</v>
      </c>
      <c r="G2502" s="1">
        <v>2231062</v>
      </c>
      <c r="H2502" s="1" t="s">
        <v>19362</v>
      </c>
      <c r="I2502" s="2">
        <v>45055</v>
      </c>
      <c r="J2502" s="15" t="str">
        <f>MID(Tabla1[[#This Row],[HORA]],1,5)</f>
        <v>08:24</v>
      </c>
      <c r="K2502" s="16">
        <f>IF(Tabla1[[#This Row],[FECHA]]=I2503,IF(J2503-J2502&gt;0,(J2503-J2502)*1440,0),0)</f>
        <v>10.999999999999961</v>
      </c>
      <c r="L2502" s="14">
        <f>2+L2243-Datos!$C$8</f>
        <v>8.14</v>
      </c>
      <c r="M2502" s="13" t="s">
        <v>4808</v>
      </c>
      <c r="N2502" s="1" t="s">
        <v>9104</v>
      </c>
      <c r="O2502" s="1">
        <v>10</v>
      </c>
      <c r="P2502" s="1" t="s">
        <v>27</v>
      </c>
      <c r="Q2502" s="4" t="s">
        <v>21</v>
      </c>
    </row>
    <row r="2503" spans="1:17" ht="22.5" x14ac:dyDescent="0.25">
      <c r="A2503" s="3">
        <v>6183</v>
      </c>
      <c r="B2503" s="1" t="s">
        <v>19363</v>
      </c>
      <c r="C2503" s="1" t="s">
        <v>15</v>
      </c>
      <c r="D2503" s="1" t="s">
        <v>40</v>
      </c>
      <c r="E2503" s="1">
        <v>10637920</v>
      </c>
      <c r="F2503" s="1" t="s">
        <v>19364</v>
      </c>
      <c r="G2503" s="1">
        <v>2231064</v>
      </c>
      <c r="H2503" s="1" t="s">
        <v>19365</v>
      </c>
      <c r="I2503" s="2">
        <v>45055</v>
      </c>
      <c r="J2503" s="15" t="str">
        <f>MID(Tabla1[[#This Row],[HORA]],1,5)</f>
        <v>08:35</v>
      </c>
      <c r="K2503" s="16">
        <f>IF(Tabla1[[#This Row],[FECHA]]=I2504,IF(J2504-J2503&gt;0,(J2504-J2503)*1440,0),0)</f>
        <v>11.999999999999957</v>
      </c>
      <c r="L2503" s="14">
        <f>2+L2244-Datos!$C$8</f>
        <v>9.34</v>
      </c>
      <c r="M2503" s="13" t="s">
        <v>4812</v>
      </c>
      <c r="N2503" s="1" t="s">
        <v>19366</v>
      </c>
      <c r="O2503" s="1">
        <v>15</v>
      </c>
      <c r="P2503" s="1" t="s">
        <v>27</v>
      </c>
      <c r="Q2503" s="4" t="s">
        <v>21</v>
      </c>
    </row>
    <row r="2504" spans="1:17" ht="22.5" x14ac:dyDescent="0.25">
      <c r="A2504" s="3">
        <v>6184</v>
      </c>
      <c r="B2504" s="1" t="s">
        <v>19367</v>
      </c>
      <c r="C2504" s="1" t="s">
        <v>15</v>
      </c>
      <c r="D2504" s="1" t="s">
        <v>40</v>
      </c>
      <c r="E2504" s="1">
        <v>43765922</v>
      </c>
      <c r="F2504" s="1" t="s">
        <v>8262</v>
      </c>
      <c r="G2504" s="1">
        <v>2231067</v>
      </c>
      <c r="H2504" s="1" t="s">
        <v>8263</v>
      </c>
      <c r="I2504" s="2">
        <v>45055</v>
      </c>
      <c r="J2504" s="15" t="str">
        <f>MID(Tabla1[[#This Row],[HORA]],1,5)</f>
        <v>08:47</v>
      </c>
      <c r="K2504" s="16">
        <f>IF(Tabla1[[#This Row],[FECHA]]=I2505,IF(J2505-J2504&gt;0,(J2505-J2504)*1440,0),0)</f>
        <v>1.9999999999999929</v>
      </c>
      <c r="L2504" s="14">
        <f>2+L2245-Datos!$C$8</f>
        <v>10.84</v>
      </c>
      <c r="M2504" s="13" t="s">
        <v>4210</v>
      </c>
      <c r="N2504" s="1" t="s">
        <v>19368</v>
      </c>
      <c r="O2504" s="1">
        <v>15</v>
      </c>
      <c r="P2504" s="1" t="s">
        <v>27</v>
      </c>
      <c r="Q2504" s="4" t="s">
        <v>21</v>
      </c>
    </row>
    <row r="2505" spans="1:17" ht="22.5" x14ac:dyDescent="0.25">
      <c r="A2505" s="3">
        <v>6185</v>
      </c>
      <c r="B2505" s="1" t="s">
        <v>19369</v>
      </c>
      <c r="C2505" s="1" t="s">
        <v>15</v>
      </c>
      <c r="D2505" s="1" t="s">
        <v>40</v>
      </c>
      <c r="E2505" s="1">
        <v>16766176</v>
      </c>
      <c r="F2505" s="1" t="s">
        <v>19370</v>
      </c>
      <c r="G2505" s="1">
        <v>2231068</v>
      </c>
      <c r="H2505" s="1" t="s">
        <v>19371</v>
      </c>
      <c r="I2505" s="2">
        <v>45055</v>
      </c>
      <c r="J2505" s="15" t="str">
        <f>MID(Tabla1[[#This Row],[HORA]],1,5)</f>
        <v>08:49</v>
      </c>
      <c r="K2505" s="16">
        <f>IF(Tabla1[[#This Row],[FECHA]]=I2506,IF(J2506-J2505&gt;0,(J2506-J2505)*1440,0),0)</f>
        <v>3.9999999999999858</v>
      </c>
      <c r="L2505" s="14">
        <f>2+L2246-Datos!$C$8</f>
        <v>8.1900000000000013</v>
      </c>
      <c r="M2505" s="13" t="s">
        <v>546</v>
      </c>
      <c r="N2505" s="1" t="s">
        <v>19372</v>
      </c>
      <c r="O2505" s="1">
        <v>25</v>
      </c>
      <c r="P2505" s="1" t="s">
        <v>27</v>
      </c>
      <c r="Q2505" s="4" t="s">
        <v>21</v>
      </c>
    </row>
    <row r="2506" spans="1:17" ht="22.5" x14ac:dyDescent="0.25">
      <c r="A2506" s="3">
        <v>1359</v>
      </c>
      <c r="B2506" s="1" t="s">
        <v>3868</v>
      </c>
      <c r="C2506" s="1" t="s">
        <v>15</v>
      </c>
      <c r="D2506" s="1" t="s">
        <v>40</v>
      </c>
      <c r="E2506" s="1">
        <v>45439145</v>
      </c>
      <c r="F2506" s="1" t="s">
        <v>3869</v>
      </c>
      <c r="G2506" s="1">
        <v>47216203</v>
      </c>
      <c r="H2506" s="1" t="s">
        <v>3870</v>
      </c>
      <c r="I2506" s="2">
        <v>45055</v>
      </c>
      <c r="J2506" s="15" t="str">
        <f>MID(Tabla1[[#This Row],[HORA]],1,5)</f>
        <v>08:53</v>
      </c>
      <c r="K2506" s="16">
        <f>IF(Tabla1[[#This Row],[FECHA]]=I2507,IF(J2507-J2506&gt;0,(J2507-J2506)*1440,0),0)</f>
        <v>0</v>
      </c>
      <c r="L2506" s="14">
        <f>2+L2247-Datos!$C$8</f>
        <v>10.34</v>
      </c>
      <c r="M2506" s="13" t="s">
        <v>1669</v>
      </c>
      <c r="N2506" s="1" t="s">
        <v>3871</v>
      </c>
      <c r="O2506" s="1">
        <v>15</v>
      </c>
      <c r="P2506" s="1" t="s">
        <v>300</v>
      </c>
      <c r="Q2506" s="4" t="s">
        <v>21</v>
      </c>
    </row>
    <row r="2507" spans="1:17" ht="22.5" x14ac:dyDescent="0.25">
      <c r="A2507" s="3">
        <v>6186</v>
      </c>
      <c r="B2507" s="1" t="s">
        <v>19373</v>
      </c>
      <c r="C2507" s="1" t="s">
        <v>15</v>
      </c>
      <c r="D2507" s="1" t="s">
        <v>40</v>
      </c>
      <c r="E2507" s="1">
        <v>17542968</v>
      </c>
      <c r="F2507" s="1" t="s">
        <v>1728</v>
      </c>
      <c r="G2507" s="1">
        <v>2231069</v>
      </c>
      <c r="H2507" s="1" t="s">
        <v>1729</v>
      </c>
      <c r="I2507" s="2">
        <v>45055</v>
      </c>
      <c r="J2507" s="15" t="str">
        <f>MID(Tabla1[[#This Row],[HORA]],1,5)</f>
        <v>08:53</v>
      </c>
      <c r="K2507" s="16">
        <f>IF(Tabla1[[#This Row],[FECHA]]=I2508,IF(J2508-J2507&gt;0,(J2508-J2507)*1440,0),0)</f>
        <v>11.000000000000041</v>
      </c>
      <c r="L2507" s="14">
        <f>2+L2248-Datos!$C$8</f>
        <v>12.04</v>
      </c>
      <c r="M2507" s="13" t="s">
        <v>1669</v>
      </c>
      <c r="N2507" s="1" t="s">
        <v>19374</v>
      </c>
      <c r="O2507" s="1">
        <v>25</v>
      </c>
      <c r="P2507" s="1" t="s">
        <v>27</v>
      </c>
      <c r="Q2507" s="4" t="s">
        <v>21</v>
      </c>
    </row>
    <row r="2508" spans="1:17" ht="22.5" x14ac:dyDescent="0.25">
      <c r="A2508" s="3">
        <v>6187</v>
      </c>
      <c r="B2508" s="1" t="s">
        <v>19375</v>
      </c>
      <c r="C2508" s="1" t="s">
        <v>15</v>
      </c>
      <c r="D2508" s="1" t="s">
        <v>40</v>
      </c>
      <c r="E2508" s="1">
        <v>16457412</v>
      </c>
      <c r="F2508" s="1" t="s">
        <v>19376</v>
      </c>
      <c r="G2508" s="1">
        <v>2231070</v>
      </c>
      <c r="H2508" s="1" t="s">
        <v>19377</v>
      </c>
      <c r="I2508" s="2">
        <v>45055</v>
      </c>
      <c r="J2508" s="15" t="str">
        <f>MID(Tabla1[[#This Row],[HORA]],1,5)</f>
        <v>09:04</v>
      </c>
      <c r="K2508" s="16">
        <f>IF(Tabla1[[#This Row],[FECHA]]=I2509,IF(J2509-J2508&gt;0,(J2509-J2508)*1440,0),0)</f>
        <v>14.00000000000003</v>
      </c>
      <c r="L2508" s="14">
        <f>2+L2249-Datos!$C$8</f>
        <v>9.1999999999999993</v>
      </c>
      <c r="M2508" s="13" t="s">
        <v>3588</v>
      </c>
      <c r="N2508" s="1" t="s">
        <v>19378</v>
      </c>
      <c r="O2508" s="1">
        <v>18</v>
      </c>
      <c r="P2508" s="1" t="s">
        <v>27</v>
      </c>
      <c r="Q2508" s="4" t="s">
        <v>21</v>
      </c>
    </row>
    <row r="2509" spans="1:17" ht="22.5" x14ac:dyDescent="0.25">
      <c r="A2509" s="3">
        <v>97</v>
      </c>
      <c r="B2509" s="1" t="s">
        <v>233</v>
      </c>
      <c r="C2509" s="1" t="s">
        <v>15</v>
      </c>
      <c r="D2509" s="1" t="s">
        <v>172</v>
      </c>
      <c r="E2509" s="1">
        <v>2231028</v>
      </c>
      <c r="F2509" s="1" t="s">
        <v>78</v>
      </c>
      <c r="G2509" s="1">
        <v>2231029</v>
      </c>
      <c r="H2509" s="1" t="s">
        <v>234</v>
      </c>
      <c r="I2509" s="2">
        <v>45055</v>
      </c>
      <c r="J2509" s="15" t="str">
        <f>MID(Tabla1[[#This Row],[HORA]],1,5)</f>
        <v>09:18</v>
      </c>
      <c r="K2509" s="16">
        <f>IF(Tabla1[[#This Row],[FECHA]]=I2510,IF(J2510-J2509&gt;0,(J2510-J2509)*1440,0),0)</f>
        <v>2.9999999999999893</v>
      </c>
      <c r="L2509" s="14">
        <f>2+L2250-Datos!$C$8</f>
        <v>10.14</v>
      </c>
      <c r="M2509" s="13" t="s">
        <v>235</v>
      </c>
      <c r="N2509" s="1" t="s">
        <v>230</v>
      </c>
      <c r="O2509" s="1">
        <v>0</v>
      </c>
      <c r="P2509" s="1" t="s">
        <v>20</v>
      </c>
      <c r="Q2509" s="4" t="s">
        <v>21</v>
      </c>
    </row>
    <row r="2510" spans="1:17" ht="22.5" x14ac:dyDescent="0.25">
      <c r="A2510" s="3">
        <v>1360</v>
      </c>
      <c r="B2510" s="1" t="s">
        <v>3872</v>
      </c>
      <c r="C2510" s="1" t="s">
        <v>15</v>
      </c>
      <c r="D2510" s="1" t="s">
        <v>40</v>
      </c>
      <c r="E2510" s="1">
        <v>44301158</v>
      </c>
      <c r="F2510" s="1" t="s">
        <v>3873</v>
      </c>
      <c r="G2510" s="1">
        <v>45040211</v>
      </c>
      <c r="H2510" s="1" t="s">
        <v>3874</v>
      </c>
      <c r="I2510" s="2">
        <v>45055</v>
      </c>
      <c r="J2510" s="15" t="str">
        <f>MID(Tabla1[[#This Row],[HORA]],1,5)</f>
        <v>09:21</v>
      </c>
      <c r="K2510" s="16">
        <f>IF(Tabla1[[#This Row],[FECHA]]=I2511,IF(J2511-J2510&gt;0,(J2511-J2510)*1440,0),0)</f>
        <v>5.9999999999999787</v>
      </c>
      <c r="L2510" s="14">
        <f>2+L2251-Datos!$C$8</f>
        <v>10.379999999999999</v>
      </c>
      <c r="M2510" s="13" t="s">
        <v>507</v>
      </c>
      <c r="N2510" s="1" t="s">
        <v>3875</v>
      </c>
      <c r="O2510" s="1">
        <v>20</v>
      </c>
      <c r="P2510" s="1" t="s">
        <v>300</v>
      </c>
      <c r="Q2510" s="4" t="s">
        <v>21</v>
      </c>
    </row>
    <row r="2511" spans="1:17" ht="22.5" x14ac:dyDescent="0.25">
      <c r="A2511" s="3">
        <v>6279</v>
      </c>
      <c r="B2511" s="1" t="s">
        <v>19664</v>
      </c>
      <c r="C2511" s="1" t="s">
        <v>15</v>
      </c>
      <c r="D2511" s="1" t="s">
        <v>161</v>
      </c>
      <c r="E2511" s="1">
        <v>76916938</v>
      </c>
      <c r="F2511" s="1" t="s">
        <v>19665</v>
      </c>
      <c r="G2511" s="1">
        <v>2231428</v>
      </c>
      <c r="H2511" s="1" t="s">
        <v>19666</v>
      </c>
      <c r="I2511" s="2">
        <v>45055</v>
      </c>
      <c r="J2511" s="15" t="str">
        <f>MID(Tabla1[[#This Row],[HORA]],1,5)</f>
        <v>09:27</v>
      </c>
      <c r="K2511" s="16">
        <f>IF(Tabla1[[#This Row],[FECHA]]=I2512,IF(J2512-J2511&gt;0,(J2512-J2511)*1440,0),0)</f>
        <v>1.9999999999999929</v>
      </c>
      <c r="L2511" s="14">
        <f>2+L2252-Datos!$C$8</f>
        <v>8.0500000000000007</v>
      </c>
      <c r="M2511" s="13" t="s">
        <v>19667</v>
      </c>
      <c r="N2511" s="1" t="s">
        <v>1715</v>
      </c>
      <c r="O2511" s="1">
        <v>15</v>
      </c>
      <c r="P2511" s="1" t="s">
        <v>20</v>
      </c>
      <c r="Q2511" s="4" t="s">
        <v>21</v>
      </c>
    </row>
    <row r="2512" spans="1:17" ht="22.5" x14ac:dyDescent="0.25">
      <c r="A2512" s="3">
        <v>6167</v>
      </c>
      <c r="B2512" s="1" t="s">
        <v>19323</v>
      </c>
      <c r="C2512" s="1" t="s">
        <v>15</v>
      </c>
      <c r="D2512" s="1" t="s">
        <v>40</v>
      </c>
      <c r="E2512" s="1">
        <v>17609038</v>
      </c>
      <c r="F2512" s="1" t="s">
        <v>19324</v>
      </c>
      <c r="G2512" s="1">
        <v>2231034</v>
      </c>
      <c r="H2512" s="1" t="s">
        <v>19325</v>
      </c>
      <c r="I2512" s="2">
        <v>45055</v>
      </c>
      <c r="J2512" s="15" t="str">
        <f>MID(Tabla1[[#This Row],[HORA]],1,5)</f>
        <v>09:29</v>
      </c>
      <c r="K2512" s="16">
        <f>IF(Tabla1[[#This Row],[FECHA]]=I2513,IF(J2513-J2512&gt;0,(J2513-J2512)*1440,0),0)</f>
        <v>2.0000000000000728</v>
      </c>
      <c r="L2512" s="14">
        <f>2+L2253-Datos!$C$8</f>
        <v>9.2899999999999991</v>
      </c>
      <c r="M2512" s="13" t="s">
        <v>19326</v>
      </c>
      <c r="N2512" s="1" t="s">
        <v>19327</v>
      </c>
      <c r="O2512" s="1">
        <v>20</v>
      </c>
      <c r="P2512" s="1" t="s">
        <v>20</v>
      </c>
      <c r="Q2512" s="4" t="s">
        <v>21</v>
      </c>
    </row>
    <row r="2513" spans="1:17" ht="22.5" x14ac:dyDescent="0.25">
      <c r="A2513" s="3">
        <v>16831</v>
      </c>
      <c r="B2513" s="1" t="s">
        <v>50925</v>
      </c>
      <c r="C2513" s="1" t="s">
        <v>15</v>
      </c>
      <c r="D2513" s="1" t="s">
        <v>40</v>
      </c>
      <c r="E2513" s="1">
        <v>20600966473</v>
      </c>
      <c r="F2513" s="1" t="s">
        <v>50926</v>
      </c>
      <c r="G2513" s="1">
        <v>45260137</v>
      </c>
      <c r="H2513" s="1" t="s">
        <v>50927</v>
      </c>
      <c r="I2513" s="2">
        <v>45055</v>
      </c>
      <c r="J2513" s="15" t="str">
        <f>MID(Tabla1[[#This Row],[HORA]],1,5)</f>
        <v>09:31</v>
      </c>
      <c r="K2513" s="16">
        <f>IF(Tabla1[[#This Row],[FECHA]]=I2514,IF(J2514-J2513&gt;0,(J2514-J2513)*1440,0),0)</f>
        <v>0</v>
      </c>
      <c r="L2513" s="14">
        <f>2+L2254-Datos!$C$8</f>
        <v>8.98</v>
      </c>
      <c r="M2513" s="13" t="s">
        <v>10896</v>
      </c>
      <c r="N2513" s="1" t="s">
        <v>50928</v>
      </c>
      <c r="O2513" s="1">
        <v>40</v>
      </c>
      <c r="P2513" s="1" t="s">
        <v>27</v>
      </c>
      <c r="Q2513" s="4" t="s">
        <v>21</v>
      </c>
    </row>
    <row r="2514" spans="1:17" ht="22.5" x14ac:dyDescent="0.25">
      <c r="A2514" s="3">
        <v>16832</v>
      </c>
      <c r="B2514" s="1" t="s">
        <v>50925</v>
      </c>
      <c r="C2514" s="1" t="s">
        <v>15</v>
      </c>
      <c r="D2514" s="1" t="s">
        <v>40</v>
      </c>
      <c r="E2514" s="1">
        <v>20600966473</v>
      </c>
      <c r="F2514" s="1" t="s">
        <v>50926</v>
      </c>
      <c r="G2514" s="1">
        <v>45260137</v>
      </c>
      <c r="H2514" s="1" t="s">
        <v>50927</v>
      </c>
      <c r="I2514" s="2">
        <v>45055</v>
      </c>
      <c r="J2514" s="15" t="str">
        <f>MID(Tabla1[[#This Row],[HORA]],1,5)</f>
        <v>09:31</v>
      </c>
      <c r="K2514" s="16">
        <f>IF(Tabla1[[#This Row],[FECHA]]=I2515,IF(J2515-J2514&gt;0,(J2515-J2514)*1440,0),0)</f>
        <v>3.9999999999999858</v>
      </c>
      <c r="L2514" s="14">
        <f>2+L2255-Datos!$C$8</f>
        <v>10.36</v>
      </c>
      <c r="M2514" s="13" t="s">
        <v>10896</v>
      </c>
      <c r="N2514" s="1" t="s">
        <v>50929</v>
      </c>
      <c r="O2514" s="1">
        <v>20</v>
      </c>
      <c r="P2514" s="1" t="s">
        <v>27</v>
      </c>
      <c r="Q2514" s="4" t="s">
        <v>21</v>
      </c>
    </row>
    <row r="2515" spans="1:17" ht="22.5" x14ac:dyDescent="0.25">
      <c r="A2515" s="3">
        <v>1361</v>
      </c>
      <c r="B2515" s="1" t="s">
        <v>3876</v>
      </c>
      <c r="C2515" s="1" t="s">
        <v>15</v>
      </c>
      <c r="D2515" s="1" t="s">
        <v>23</v>
      </c>
      <c r="E2515" s="1">
        <v>70085617</v>
      </c>
      <c r="F2515" s="1" t="s">
        <v>3877</v>
      </c>
      <c r="G2515" s="1">
        <v>27730932</v>
      </c>
      <c r="H2515" s="1" t="s">
        <v>3878</v>
      </c>
      <c r="I2515" s="2">
        <v>45055</v>
      </c>
      <c r="J2515" s="15" t="str">
        <f>MID(Tabla1[[#This Row],[HORA]],1,5)</f>
        <v>09:35</v>
      </c>
      <c r="K2515" s="16">
        <f>IF(Tabla1[[#This Row],[FECHA]]=I2516,IF(J2516-J2515&gt;0,(J2516-J2515)*1440,0),0)</f>
        <v>1.9999999999999929</v>
      </c>
      <c r="L2515" s="14">
        <f>2+L2256-Datos!$C$8</f>
        <v>10.3</v>
      </c>
      <c r="M2515" s="13" t="s">
        <v>3879</v>
      </c>
      <c r="N2515" s="1" t="s">
        <v>3880</v>
      </c>
      <c r="O2515" s="1">
        <v>15</v>
      </c>
      <c r="P2515" s="1" t="s">
        <v>300</v>
      </c>
      <c r="Q2515" s="4" t="s">
        <v>206</v>
      </c>
    </row>
    <row r="2516" spans="1:17" ht="22.5" x14ac:dyDescent="0.25">
      <c r="A2516" s="3">
        <v>1362</v>
      </c>
      <c r="B2516" s="1" t="s">
        <v>3881</v>
      </c>
      <c r="C2516" s="1" t="s">
        <v>15</v>
      </c>
      <c r="D2516" s="1" t="s">
        <v>71</v>
      </c>
      <c r="E2516" s="1">
        <v>16642318</v>
      </c>
      <c r="F2516" s="1" t="s">
        <v>3882</v>
      </c>
      <c r="G2516" s="1">
        <v>70103767</v>
      </c>
      <c r="H2516" s="1" t="s">
        <v>3883</v>
      </c>
      <c r="I2516" s="2">
        <v>45055</v>
      </c>
      <c r="J2516" s="15" t="str">
        <f>MID(Tabla1[[#This Row],[HORA]],1,5)</f>
        <v>09:37</v>
      </c>
      <c r="K2516" s="16">
        <f>IF(Tabla1[[#This Row],[FECHA]]=I2517,IF(J2517-J2516&gt;0,(J2517-J2516)*1440,0),0)</f>
        <v>1.9999999999999929</v>
      </c>
      <c r="L2516" s="14">
        <f>2+L2257-Datos!$C$8</f>
        <v>10.199999999999999</v>
      </c>
      <c r="M2516" s="13" t="s">
        <v>3884</v>
      </c>
      <c r="N2516" s="1" t="s">
        <v>3885</v>
      </c>
      <c r="O2516" s="1">
        <v>10</v>
      </c>
      <c r="P2516" s="1" t="s">
        <v>300</v>
      </c>
      <c r="Q2516" s="4" t="s">
        <v>21</v>
      </c>
    </row>
    <row r="2517" spans="1:17" ht="22.5" x14ac:dyDescent="0.25">
      <c r="A2517" s="3">
        <v>1363</v>
      </c>
      <c r="B2517" s="1" t="s">
        <v>3886</v>
      </c>
      <c r="C2517" s="1" t="s">
        <v>15</v>
      </c>
      <c r="D2517" s="1" t="s">
        <v>23</v>
      </c>
      <c r="E2517" s="1">
        <v>70085617</v>
      </c>
      <c r="F2517" s="1" t="s">
        <v>3877</v>
      </c>
      <c r="G2517" s="1">
        <v>0</v>
      </c>
      <c r="H2517" s="1" t="s">
        <v>1788</v>
      </c>
      <c r="I2517" s="2">
        <v>45055</v>
      </c>
      <c r="J2517" s="15" t="str">
        <f>MID(Tabla1[[#This Row],[HORA]],1,5)</f>
        <v>09:39</v>
      </c>
      <c r="K2517" s="16">
        <f>IF(Tabla1[[#This Row],[FECHA]]=I2518,IF(J2518-J2517&gt;0,(J2518-J2517)*1440,0),0)</f>
        <v>0.99999999999991651</v>
      </c>
      <c r="L2517" s="14">
        <f>2+L2258-Datos!$C$8</f>
        <v>7.91</v>
      </c>
      <c r="M2517" s="13" t="s">
        <v>510</v>
      </c>
      <c r="N2517" s="1" t="s">
        <v>3887</v>
      </c>
      <c r="O2517" s="1">
        <v>3</v>
      </c>
      <c r="P2517" s="1" t="s">
        <v>300</v>
      </c>
      <c r="Q2517" s="4" t="s">
        <v>21</v>
      </c>
    </row>
    <row r="2518" spans="1:17" ht="22.5" x14ac:dyDescent="0.25">
      <c r="A2518" s="3">
        <v>6188</v>
      </c>
      <c r="B2518" s="1" t="s">
        <v>19379</v>
      </c>
      <c r="C2518" s="1" t="s">
        <v>15</v>
      </c>
      <c r="D2518" s="1" t="s">
        <v>40</v>
      </c>
      <c r="E2518" s="1">
        <v>80443208</v>
      </c>
      <c r="F2518" s="1" t="s">
        <v>19380</v>
      </c>
      <c r="G2518" s="1">
        <v>2231079</v>
      </c>
      <c r="H2518" s="1" t="s">
        <v>19381</v>
      </c>
      <c r="I2518" s="2">
        <v>45055</v>
      </c>
      <c r="J2518" s="15" t="str">
        <f>MID(Tabla1[[#This Row],[HORA]],1,5)</f>
        <v>09:40</v>
      </c>
      <c r="K2518" s="16">
        <f>IF(Tabla1[[#This Row],[FECHA]]=I2519,IF(J2519-J2518&gt;0,(J2519-J2518)*1440,0),0)</f>
        <v>3.0000000000000693</v>
      </c>
      <c r="L2518" s="14">
        <f>2+L2259-Datos!$C$8</f>
        <v>9.1999999999999993</v>
      </c>
      <c r="M2518" s="13" t="s">
        <v>2217</v>
      </c>
      <c r="N2518" s="1" t="s">
        <v>19382</v>
      </c>
      <c r="O2518" s="1">
        <v>25</v>
      </c>
      <c r="P2518" s="1" t="s">
        <v>27</v>
      </c>
      <c r="Q2518" s="4" t="s">
        <v>21</v>
      </c>
    </row>
    <row r="2519" spans="1:17" ht="22.5" x14ac:dyDescent="0.25">
      <c r="A2519" s="3">
        <v>1364</v>
      </c>
      <c r="B2519" s="1" t="s">
        <v>3888</v>
      </c>
      <c r="C2519" s="1" t="s">
        <v>15</v>
      </c>
      <c r="D2519" s="1" t="s">
        <v>40</v>
      </c>
      <c r="E2519" s="1">
        <v>16479187</v>
      </c>
      <c r="F2519" s="1" t="s">
        <v>3889</v>
      </c>
      <c r="G2519" s="1">
        <v>2231080</v>
      </c>
      <c r="H2519" s="1" t="s">
        <v>3890</v>
      </c>
      <c r="I2519" s="2">
        <v>45055</v>
      </c>
      <c r="J2519" s="15" t="str">
        <f>MID(Tabla1[[#This Row],[HORA]],1,5)</f>
        <v>09:43</v>
      </c>
      <c r="K2519" s="16">
        <f>IF(Tabla1[[#This Row],[FECHA]]=I2520,IF(J2520-J2519&gt;0,(J2520-J2519)*1440,0),0)</f>
        <v>0.99999999999991651</v>
      </c>
      <c r="L2519" s="14">
        <f>2+L2260-Datos!$C$8</f>
        <v>8.2100000000000009</v>
      </c>
      <c r="M2519" s="13" t="s">
        <v>3608</v>
      </c>
      <c r="N2519" s="1" t="s">
        <v>3891</v>
      </c>
      <c r="O2519" s="1">
        <v>60</v>
      </c>
      <c r="P2519" s="1" t="s">
        <v>300</v>
      </c>
      <c r="Q2519" s="4" t="s">
        <v>21</v>
      </c>
    </row>
    <row r="2520" spans="1:17" ht="22.5" x14ac:dyDescent="0.25">
      <c r="A2520" s="3">
        <v>6280</v>
      </c>
      <c r="B2520" s="1" t="s">
        <v>19668</v>
      </c>
      <c r="C2520" s="1" t="s">
        <v>15</v>
      </c>
      <c r="D2520" s="1" t="s">
        <v>161</v>
      </c>
      <c r="E2520" s="1">
        <v>16463644</v>
      </c>
      <c r="F2520" s="1" t="s">
        <v>19669</v>
      </c>
      <c r="G2520" s="1">
        <v>2231429</v>
      </c>
      <c r="H2520" s="1" t="s">
        <v>6228</v>
      </c>
      <c r="I2520" s="2">
        <v>45055</v>
      </c>
      <c r="J2520" s="15" t="str">
        <f>MID(Tabla1[[#This Row],[HORA]],1,5)</f>
        <v>09:44</v>
      </c>
      <c r="K2520" s="16">
        <f>IF(Tabla1[[#This Row],[FECHA]]=I2521,IF(J2521-J2520&gt;0,(J2521-J2520)*1440,0),0)</f>
        <v>2.0000000000001528</v>
      </c>
      <c r="L2520" s="14">
        <f>2+L2261-Datos!$C$8</f>
        <v>11.219999999999999</v>
      </c>
      <c r="M2520" s="13" t="s">
        <v>2146</v>
      </c>
      <c r="N2520" s="1" t="s">
        <v>1715</v>
      </c>
      <c r="O2520" s="1">
        <v>10</v>
      </c>
      <c r="P2520" s="1" t="s">
        <v>20</v>
      </c>
      <c r="Q2520" s="4" t="s">
        <v>21</v>
      </c>
    </row>
    <row r="2521" spans="1:17" ht="22.5" x14ac:dyDescent="0.25">
      <c r="A2521" s="3">
        <v>6189</v>
      </c>
      <c r="B2521" s="1" t="s">
        <v>19383</v>
      </c>
      <c r="C2521" s="1" t="s">
        <v>15</v>
      </c>
      <c r="D2521" s="1" t="s">
        <v>33</v>
      </c>
      <c r="E2521" s="1">
        <v>70841653</v>
      </c>
      <c r="F2521" s="1" t="s">
        <v>19384</v>
      </c>
      <c r="G2521" s="1">
        <v>2231082</v>
      </c>
      <c r="H2521" s="1" t="s">
        <v>19385</v>
      </c>
      <c r="I2521" s="2">
        <v>45055</v>
      </c>
      <c r="J2521" s="15" t="str">
        <f>MID(Tabla1[[#This Row],[HORA]],1,5)</f>
        <v>09:46</v>
      </c>
      <c r="K2521" s="16">
        <f>IF(Tabla1[[#This Row],[FECHA]]=I2522,IF(J2522-J2521&gt;0,(J2522-J2521)*1440,0),0)</f>
        <v>1.9999999999999929</v>
      </c>
      <c r="L2521" s="14">
        <f>2+L2262-Datos!$C$8</f>
        <v>13.280000000000001</v>
      </c>
      <c r="M2521" s="13" t="s">
        <v>3895</v>
      </c>
      <c r="N2521" s="1" t="s">
        <v>19386</v>
      </c>
      <c r="O2521" s="1">
        <v>20</v>
      </c>
      <c r="P2521" s="1" t="s">
        <v>27</v>
      </c>
      <c r="Q2521" s="4" t="s">
        <v>21</v>
      </c>
    </row>
    <row r="2522" spans="1:17" ht="22.5" x14ac:dyDescent="0.25">
      <c r="A2522" s="3">
        <v>1366</v>
      </c>
      <c r="B2522" s="1" t="s">
        <v>3896</v>
      </c>
      <c r="C2522" s="1" t="s">
        <v>15</v>
      </c>
      <c r="D2522" s="1" t="s">
        <v>77</v>
      </c>
      <c r="E2522" s="1">
        <v>80476342</v>
      </c>
      <c r="F2522" s="1" t="s">
        <v>3897</v>
      </c>
      <c r="G2522" s="1">
        <v>74964047</v>
      </c>
      <c r="H2522" s="1" t="s">
        <v>3898</v>
      </c>
      <c r="I2522" s="2">
        <v>45055</v>
      </c>
      <c r="J2522" s="15" t="str">
        <f>MID(Tabla1[[#This Row],[HORA]],1,5)</f>
        <v>09:48</v>
      </c>
      <c r="K2522" s="16">
        <f>IF(Tabla1[[#This Row],[FECHA]]=I2523,IF(J2523-J2522&gt;0,(J2523-J2522)*1440,0),0)</f>
        <v>7.9999999999999716</v>
      </c>
      <c r="L2522" s="14">
        <f>2+L2263-Datos!$C$8</f>
        <v>9.1500000000000021</v>
      </c>
      <c r="M2522" s="13" t="s">
        <v>3899</v>
      </c>
      <c r="N2522" s="1" t="s">
        <v>2030</v>
      </c>
      <c r="O2522" s="1">
        <v>10</v>
      </c>
      <c r="P2522" s="1" t="s">
        <v>300</v>
      </c>
      <c r="Q2522" s="4" t="s">
        <v>21</v>
      </c>
    </row>
    <row r="2523" spans="1:17" ht="22.5" x14ac:dyDescent="0.25">
      <c r="A2523" s="3">
        <v>6190</v>
      </c>
      <c r="B2523" s="1" t="s">
        <v>19387</v>
      </c>
      <c r="C2523" s="1" t="s">
        <v>15</v>
      </c>
      <c r="D2523" s="1" t="s">
        <v>40</v>
      </c>
      <c r="E2523" s="1">
        <v>46226946</v>
      </c>
      <c r="F2523" s="1" t="s">
        <v>2546</v>
      </c>
      <c r="G2523" s="1">
        <v>2231084</v>
      </c>
      <c r="H2523" s="1" t="s">
        <v>12332</v>
      </c>
      <c r="I2523" s="2">
        <v>45055</v>
      </c>
      <c r="J2523" s="15" t="str">
        <f>MID(Tabla1[[#This Row],[HORA]],1,5)</f>
        <v>09:56</v>
      </c>
      <c r="K2523" s="16">
        <f>IF(Tabla1[[#This Row],[FECHA]]=I2524,IF(J2524-J2523&gt;0,(J2524-J2523)*1440,0),0)</f>
        <v>2.9999999999999094</v>
      </c>
      <c r="L2523" s="14">
        <f>2+L2264-Datos!$C$8</f>
        <v>8.9600000000000009</v>
      </c>
      <c r="M2523" s="13" t="s">
        <v>361</v>
      </c>
      <c r="N2523" s="1" t="s">
        <v>19388</v>
      </c>
      <c r="O2523" s="1">
        <v>20</v>
      </c>
      <c r="P2523" s="1" t="s">
        <v>27</v>
      </c>
      <c r="Q2523" s="4" t="s">
        <v>21</v>
      </c>
    </row>
    <row r="2524" spans="1:17" ht="22.5" x14ac:dyDescent="0.25">
      <c r="A2524" s="3">
        <v>16833</v>
      </c>
      <c r="B2524" s="1" t="s">
        <v>50930</v>
      </c>
      <c r="C2524" s="1" t="s">
        <v>15</v>
      </c>
      <c r="D2524" s="1" t="s">
        <v>40</v>
      </c>
      <c r="E2524" s="1">
        <v>20101869947</v>
      </c>
      <c r="F2524" s="1" t="s">
        <v>50720</v>
      </c>
      <c r="G2524" s="1">
        <v>70868521</v>
      </c>
      <c r="H2524" s="1" t="s">
        <v>50931</v>
      </c>
      <c r="I2524" s="2">
        <v>45055</v>
      </c>
      <c r="J2524" s="15" t="str">
        <f>MID(Tabla1[[#This Row],[HORA]],1,5)</f>
        <v>09:59</v>
      </c>
      <c r="K2524" s="16">
        <f>IF(Tabla1[[#This Row],[FECHA]]=I2525,IF(J2525-J2524&gt;0,(J2525-J2524)*1440,0),0)</f>
        <v>3.0000000000000693</v>
      </c>
      <c r="L2524" s="14">
        <f>2+L2265-Datos!$C$8</f>
        <v>11.05</v>
      </c>
      <c r="M2524" s="13" t="s">
        <v>1734</v>
      </c>
      <c r="N2524" s="1" t="s">
        <v>50932</v>
      </c>
      <c r="O2524" s="1">
        <v>80</v>
      </c>
      <c r="P2524" s="1" t="s">
        <v>27</v>
      </c>
      <c r="Q2524" s="4" t="s">
        <v>21</v>
      </c>
    </row>
    <row r="2525" spans="1:17" ht="22.5" x14ac:dyDescent="0.25">
      <c r="A2525" s="3">
        <v>15799</v>
      </c>
      <c r="B2525" s="1" t="s">
        <v>48066</v>
      </c>
      <c r="C2525" s="1" t="s">
        <v>15</v>
      </c>
      <c r="D2525" s="1" t="s">
        <v>40</v>
      </c>
      <c r="E2525" s="1">
        <v>20175975315</v>
      </c>
      <c r="F2525" s="1" t="s">
        <v>47850</v>
      </c>
      <c r="G2525" s="1">
        <v>2231087</v>
      </c>
      <c r="H2525" s="1" t="s">
        <v>47760</v>
      </c>
      <c r="I2525" s="2">
        <v>45055</v>
      </c>
      <c r="J2525" s="15" t="str">
        <f>MID(Tabla1[[#This Row],[HORA]],1,5)</f>
        <v>10:02</v>
      </c>
      <c r="K2525" s="16">
        <f>IF(Tabla1[[#This Row],[FECHA]]=I2526,IF(J2526-J2525&gt;0,(J2526-J2525)*1440,0),0)</f>
        <v>1.9999999999999929</v>
      </c>
      <c r="L2525" s="14">
        <f>2+L2266-Datos!$C$8</f>
        <v>8.39</v>
      </c>
      <c r="M2525" s="13" t="s">
        <v>704</v>
      </c>
      <c r="N2525" s="1" t="s">
        <v>59</v>
      </c>
      <c r="O2525" s="1">
        <v>10</v>
      </c>
      <c r="P2525" s="1" t="s">
        <v>300</v>
      </c>
      <c r="Q2525" s="4" t="s">
        <v>21</v>
      </c>
    </row>
    <row r="2526" spans="1:17" ht="22.5" x14ac:dyDescent="0.25">
      <c r="A2526" s="3">
        <v>1367</v>
      </c>
      <c r="B2526" s="1" t="s">
        <v>3900</v>
      </c>
      <c r="C2526" s="1" t="s">
        <v>15</v>
      </c>
      <c r="D2526" s="1" t="s">
        <v>40</v>
      </c>
      <c r="E2526" s="1">
        <v>72993223</v>
      </c>
      <c r="F2526" s="1" t="s">
        <v>3901</v>
      </c>
      <c r="G2526" s="1">
        <v>2231089</v>
      </c>
      <c r="H2526" s="1" t="s">
        <v>3902</v>
      </c>
      <c r="I2526" s="2">
        <v>45055</v>
      </c>
      <c r="J2526" s="15" t="str">
        <f>MID(Tabla1[[#This Row],[HORA]],1,5)</f>
        <v>10:04</v>
      </c>
      <c r="K2526" s="16">
        <f>IF(Tabla1[[#This Row],[FECHA]]=I2527,IF(J2527-J2526&gt;0,(J2527-J2526)*1440,0),0)</f>
        <v>1.9999999999999929</v>
      </c>
      <c r="L2526" s="14">
        <v>2.2999999999999998</v>
      </c>
      <c r="M2526" s="13" t="s">
        <v>901</v>
      </c>
      <c r="N2526" s="1" t="s">
        <v>3903</v>
      </c>
      <c r="O2526" s="1">
        <v>20</v>
      </c>
      <c r="P2526" s="1" t="s">
        <v>300</v>
      </c>
      <c r="Q2526" s="4" t="s">
        <v>21</v>
      </c>
    </row>
    <row r="2527" spans="1:17" ht="22.5" x14ac:dyDescent="0.25">
      <c r="A2527" s="3">
        <v>6191</v>
      </c>
      <c r="B2527" s="1" t="s">
        <v>19389</v>
      </c>
      <c r="C2527" s="1" t="s">
        <v>15</v>
      </c>
      <c r="D2527" s="1" t="s">
        <v>40</v>
      </c>
      <c r="E2527" s="1">
        <v>2709897</v>
      </c>
      <c r="F2527" s="1" t="s">
        <v>19390</v>
      </c>
      <c r="G2527" s="1">
        <v>2231091</v>
      </c>
      <c r="H2527" s="1" t="s">
        <v>19391</v>
      </c>
      <c r="I2527" s="2">
        <v>45055</v>
      </c>
      <c r="J2527" s="15" t="str">
        <f>MID(Tabla1[[#This Row],[HORA]],1,5)</f>
        <v>10:06</v>
      </c>
      <c r="K2527" s="16">
        <f>IF(Tabla1[[#This Row],[FECHA]]=I2528,IF(J2528-J2527&gt;0,(J2528-J2527)*1440,0),0)</f>
        <v>1.9999999999999929</v>
      </c>
      <c r="L2527" s="14">
        <v>3.5</v>
      </c>
      <c r="M2527" s="13" t="s">
        <v>775</v>
      </c>
      <c r="N2527" s="1" t="s">
        <v>19392</v>
      </c>
      <c r="O2527" s="1">
        <v>20</v>
      </c>
      <c r="P2527" s="1" t="s">
        <v>27</v>
      </c>
      <c r="Q2527" s="4" t="s">
        <v>21</v>
      </c>
    </row>
    <row r="2528" spans="1:17" ht="22.5" x14ac:dyDescent="0.25">
      <c r="A2528" s="3">
        <v>1368</v>
      </c>
      <c r="B2528" s="1" t="s">
        <v>3904</v>
      </c>
      <c r="C2528" s="1" t="s">
        <v>15</v>
      </c>
      <c r="D2528" s="1" t="s">
        <v>141</v>
      </c>
      <c r="E2528" s="1">
        <v>40137156</v>
      </c>
      <c r="F2528" s="1" t="s">
        <v>3905</v>
      </c>
      <c r="G2528" s="1">
        <v>2231092</v>
      </c>
      <c r="H2528" s="1" t="s">
        <v>3906</v>
      </c>
      <c r="I2528" s="2">
        <v>45055</v>
      </c>
      <c r="J2528" s="15" t="str">
        <f>MID(Tabla1[[#This Row],[HORA]],1,5)</f>
        <v>10:08</v>
      </c>
      <c r="K2528" s="16">
        <f>IF(Tabla1[[#This Row],[FECHA]]=I2529,IF(J2529-J2528&gt;0,(J2529-J2528)*1440,0),0)</f>
        <v>0</v>
      </c>
      <c r="L2528" s="14">
        <v>5</v>
      </c>
      <c r="M2528" s="13" t="s">
        <v>3625</v>
      </c>
      <c r="N2528" s="1" t="s">
        <v>3907</v>
      </c>
      <c r="O2528" s="1">
        <v>15</v>
      </c>
      <c r="P2528" s="1" t="s">
        <v>300</v>
      </c>
      <c r="Q2528" s="4" t="s">
        <v>21</v>
      </c>
    </row>
    <row r="2529" spans="1:17" ht="22.5" x14ac:dyDescent="0.25">
      <c r="A2529" s="3">
        <v>6192</v>
      </c>
      <c r="B2529" s="1" t="s">
        <v>19393</v>
      </c>
      <c r="C2529" s="1" t="s">
        <v>15</v>
      </c>
      <c r="D2529" s="1" t="s">
        <v>33</v>
      </c>
      <c r="E2529" s="1">
        <v>45777995</v>
      </c>
      <c r="F2529" s="1" t="s">
        <v>19394</v>
      </c>
      <c r="G2529" s="1">
        <v>76637778</v>
      </c>
      <c r="H2529" s="1" t="s">
        <v>19395</v>
      </c>
      <c r="I2529" s="2">
        <v>45055</v>
      </c>
      <c r="J2529" s="15" t="str">
        <f>MID(Tabla1[[#This Row],[HORA]],1,5)</f>
        <v>10:08</v>
      </c>
      <c r="K2529" s="16">
        <f>IF(Tabla1[[#This Row],[FECHA]]=I2530,IF(J2530-J2529&gt;0,(J2530-J2529)*1440,0),0)</f>
        <v>1.9999999999999929</v>
      </c>
      <c r="L2529" s="14">
        <v>2.35</v>
      </c>
      <c r="M2529" s="13" t="s">
        <v>3625</v>
      </c>
      <c r="N2529" s="1" t="s">
        <v>19396</v>
      </c>
      <c r="O2529" s="1">
        <v>10</v>
      </c>
      <c r="P2529" s="1" t="s">
        <v>27</v>
      </c>
      <c r="Q2529" s="4" t="s">
        <v>21</v>
      </c>
    </row>
    <row r="2530" spans="1:17" ht="22.5" x14ac:dyDescent="0.25">
      <c r="A2530" s="3">
        <v>16834</v>
      </c>
      <c r="B2530" s="1" t="s">
        <v>50933</v>
      </c>
      <c r="C2530" s="1" t="s">
        <v>15</v>
      </c>
      <c r="D2530" s="1" t="s">
        <v>40</v>
      </c>
      <c r="E2530" s="1">
        <v>20539037626</v>
      </c>
      <c r="F2530" s="1" t="s">
        <v>50197</v>
      </c>
      <c r="G2530" s="1">
        <v>42103609</v>
      </c>
      <c r="H2530" s="1" t="s">
        <v>50198</v>
      </c>
      <c r="I2530" s="2">
        <v>45055</v>
      </c>
      <c r="J2530" s="15" t="str">
        <f>MID(Tabla1[[#This Row],[HORA]],1,5)</f>
        <v>10:10</v>
      </c>
      <c r="K2530" s="16">
        <f>IF(Tabla1[[#This Row],[FECHA]]=I2531,IF(J2531-J2530&gt;0,(J2531-J2530)*1440,0),0)</f>
        <v>1.9999999999999929</v>
      </c>
      <c r="L2530" s="14">
        <v>4.5</v>
      </c>
      <c r="M2530" s="13" t="s">
        <v>9402</v>
      </c>
      <c r="N2530" s="1" t="s">
        <v>50934</v>
      </c>
      <c r="O2530" s="1">
        <v>15</v>
      </c>
      <c r="P2530" s="1" t="s">
        <v>27</v>
      </c>
      <c r="Q2530" s="4" t="s">
        <v>21</v>
      </c>
    </row>
    <row r="2531" spans="1:17" ht="22.5" x14ac:dyDescent="0.25">
      <c r="A2531" s="3">
        <v>1369</v>
      </c>
      <c r="B2531" s="1" t="s">
        <v>3908</v>
      </c>
      <c r="C2531" s="1" t="s">
        <v>15</v>
      </c>
      <c r="D2531" s="1" t="s">
        <v>119</v>
      </c>
      <c r="E2531" s="1">
        <v>27410081</v>
      </c>
      <c r="F2531" s="1" t="s">
        <v>3909</v>
      </c>
      <c r="G2531" s="1">
        <v>2231095</v>
      </c>
      <c r="H2531" s="1" t="s">
        <v>3910</v>
      </c>
      <c r="I2531" s="2">
        <v>45055</v>
      </c>
      <c r="J2531" s="15" t="str">
        <f>MID(Tabla1[[#This Row],[HORA]],1,5)</f>
        <v>10:12</v>
      </c>
      <c r="K2531" s="16">
        <f>IF(Tabla1[[#This Row],[FECHA]]=I2532,IF(J2532-J2531&gt;0,(J2532-J2531)*1440,0),0)</f>
        <v>1.9999999999999929</v>
      </c>
      <c r="L2531" s="14">
        <v>6.2</v>
      </c>
      <c r="M2531" s="13" t="s">
        <v>3911</v>
      </c>
      <c r="N2531" s="1" t="s">
        <v>3912</v>
      </c>
      <c r="O2531" s="1">
        <v>20</v>
      </c>
      <c r="P2531" s="1" t="s">
        <v>300</v>
      </c>
      <c r="Q2531" s="4" t="s">
        <v>21</v>
      </c>
    </row>
    <row r="2532" spans="1:17" ht="22.5" x14ac:dyDescent="0.25">
      <c r="A2532" s="3">
        <v>6193</v>
      </c>
      <c r="B2532" s="1" t="s">
        <v>19397</v>
      </c>
      <c r="C2532" s="1" t="s">
        <v>15</v>
      </c>
      <c r="D2532" s="1" t="s">
        <v>40</v>
      </c>
      <c r="E2532" s="1">
        <v>17910431</v>
      </c>
      <c r="F2532" s="1" t="s">
        <v>19398</v>
      </c>
      <c r="G2532" s="1">
        <v>2231096</v>
      </c>
      <c r="H2532" s="1" t="s">
        <v>19399</v>
      </c>
      <c r="I2532" s="2">
        <v>45055</v>
      </c>
      <c r="J2532" s="15" t="str">
        <f>MID(Tabla1[[#This Row],[HORA]],1,5)</f>
        <v>10:14</v>
      </c>
      <c r="K2532" s="16">
        <f>IF(Tabla1[[#This Row],[FECHA]]=I2533,IF(J2533-J2532&gt;0,(J2533-J2532)*1440,0),0)</f>
        <v>4.9999999999999822</v>
      </c>
      <c r="L2532" s="14">
        <v>3.36</v>
      </c>
      <c r="M2532" s="13" t="s">
        <v>2824</v>
      </c>
      <c r="N2532" s="1" t="s">
        <v>19400</v>
      </c>
      <c r="O2532" s="1">
        <v>20</v>
      </c>
      <c r="P2532" s="1" t="s">
        <v>27</v>
      </c>
      <c r="Q2532" s="4" t="s">
        <v>21</v>
      </c>
    </row>
    <row r="2533" spans="1:17" ht="22.5" x14ac:dyDescent="0.25">
      <c r="A2533" s="3">
        <v>6194</v>
      </c>
      <c r="B2533" s="1" t="s">
        <v>19401</v>
      </c>
      <c r="C2533" s="1" t="s">
        <v>15</v>
      </c>
      <c r="D2533" s="1" t="s">
        <v>40</v>
      </c>
      <c r="E2533" s="1">
        <v>9578967</v>
      </c>
      <c r="F2533" s="1" t="s">
        <v>19402</v>
      </c>
      <c r="G2533" s="1">
        <v>2231097</v>
      </c>
      <c r="H2533" s="1" t="s">
        <v>19403</v>
      </c>
      <c r="I2533" s="2">
        <v>45055</v>
      </c>
      <c r="J2533" s="15" t="str">
        <f>MID(Tabla1[[#This Row],[HORA]],1,5)</f>
        <v>10:19</v>
      </c>
      <c r="K2533" s="16">
        <f>IF(Tabla1[[#This Row],[FECHA]]=I2534,IF(J2534-J2533&gt;0,(J2534-J2533)*1440,0),0)</f>
        <v>1.0000000000000764</v>
      </c>
      <c r="L2533" s="14">
        <v>4.3</v>
      </c>
      <c r="M2533" s="13" t="s">
        <v>163</v>
      </c>
      <c r="N2533" s="1" t="s">
        <v>9104</v>
      </c>
      <c r="O2533" s="1">
        <v>10</v>
      </c>
      <c r="P2533" s="1" t="s">
        <v>27</v>
      </c>
      <c r="Q2533" s="4" t="s">
        <v>21</v>
      </c>
    </row>
    <row r="2534" spans="1:17" ht="22.5" x14ac:dyDescent="0.25">
      <c r="A2534" s="3">
        <v>1440</v>
      </c>
      <c r="B2534" s="1" t="s">
        <v>4161</v>
      </c>
      <c r="C2534" s="1" t="s">
        <v>15</v>
      </c>
      <c r="D2534" s="1" t="s">
        <v>77</v>
      </c>
      <c r="E2534" s="1">
        <v>44210739</v>
      </c>
      <c r="F2534" s="1" t="s">
        <v>2157</v>
      </c>
      <c r="G2534" s="1">
        <v>44210739</v>
      </c>
      <c r="H2534" s="1" t="s">
        <v>2157</v>
      </c>
      <c r="I2534" s="2">
        <v>45055</v>
      </c>
      <c r="J2534" s="15" t="str">
        <f>MID(Tabla1[[#This Row],[HORA]],1,5)</f>
        <v>10:20</v>
      </c>
      <c r="K2534" s="16">
        <f>IF(Tabla1[[#This Row],[FECHA]]=I2535,IF(J2535-J2534&gt;0,(J2535-J2534)*1440,0),0)</f>
        <v>1.9999999999999929</v>
      </c>
      <c r="L2534" s="14">
        <v>4.54</v>
      </c>
      <c r="M2534" s="13" t="s">
        <v>4162</v>
      </c>
      <c r="N2534" s="1" t="s">
        <v>1715</v>
      </c>
      <c r="O2534" s="1">
        <v>15</v>
      </c>
      <c r="P2534" s="1" t="s">
        <v>45</v>
      </c>
      <c r="Q2534" s="4" t="s">
        <v>21</v>
      </c>
    </row>
    <row r="2535" spans="1:17" ht="22.5" x14ac:dyDescent="0.25">
      <c r="A2535" s="3">
        <v>1441</v>
      </c>
      <c r="B2535" s="1" t="s">
        <v>4163</v>
      </c>
      <c r="C2535" s="1" t="s">
        <v>15</v>
      </c>
      <c r="D2535" s="1" t="s">
        <v>40</v>
      </c>
      <c r="E2535" s="1">
        <v>16664826</v>
      </c>
      <c r="F2535" s="1" t="s">
        <v>4164</v>
      </c>
      <c r="G2535" s="1">
        <v>16664826</v>
      </c>
      <c r="H2535" s="1" t="s">
        <v>4164</v>
      </c>
      <c r="I2535" s="2">
        <v>45055</v>
      </c>
      <c r="J2535" s="15" t="str">
        <f>MID(Tabla1[[#This Row],[HORA]],1,5)</f>
        <v>10:22</v>
      </c>
      <c r="K2535" s="16">
        <f>IF(Tabla1[[#This Row],[FECHA]]=I2536,IF(J2536-J2535&gt;0,(J2536-J2535)*1440,0),0)</f>
        <v>3.9999999999999858</v>
      </c>
      <c r="L2535" s="14">
        <v>2.21</v>
      </c>
      <c r="M2535" s="13" t="s">
        <v>2760</v>
      </c>
      <c r="N2535" s="1" t="s">
        <v>1715</v>
      </c>
      <c r="O2535" s="1">
        <v>10</v>
      </c>
      <c r="P2535" s="1" t="s">
        <v>45</v>
      </c>
      <c r="Q2535" s="4" t="s">
        <v>21</v>
      </c>
    </row>
    <row r="2536" spans="1:17" ht="22.5" x14ac:dyDescent="0.25">
      <c r="A2536" s="3">
        <v>1370</v>
      </c>
      <c r="B2536" s="1" t="s">
        <v>3913</v>
      </c>
      <c r="C2536" s="1" t="s">
        <v>15</v>
      </c>
      <c r="D2536" s="1" t="s">
        <v>23</v>
      </c>
      <c r="E2536" s="1">
        <v>73318227</v>
      </c>
      <c r="F2536" s="1" t="s">
        <v>3914</v>
      </c>
      <c r="G2536" s="1">
        <v>73068051</v>
      </c>
      <c r="H2536" s="1" t="s">
        <v>3915</v>
      </c>
      <c r="I2536" s="2">
        <v>45055</v>
      </c>
      <c r="J2536" s="15" t="str">
        <f>MID(Tabla1[[#This Row],[HORA]],1,5)</f>
        <v>10:26</v>
      </c>
      <c r="K2536" s="16">
        <f>IF(Tabla1[[#This Row],[FECHA]]=I2537,IF(J2537-J2536&gt;0,(J2537-J2536)*1440,0),0)</f>
        <v>0</v>
      </c>
      <c r="L2536" s="14">
        <v>3.45</v>
      </c>
      <c r="M2536" s="13" t="s">
        <v>1587</v>
      </c>
      <c r="N2536" s="1" t="s">
        <v>3916</v>
      </c>
      <c r="O2536" s="1">
        <v>25</v>
      </c>
      <c r="P2536" s="1" t="s">
        <v>300</v>
      </c>
      <c r="Q2536" s="4" t="s">
        <v>21</v>
      </c>
    </row>
    <row r="2537" spans="1:17" ht="22.5" x14ac:dyDescent="0.25">
      <c r="A2537" s="3">
        <v>6195</v>
      </c>
      <c r="B2537" s="1" t="s">
        <v>19404</v>
      </c>
      <c r="C2537" s="1" t="s">
        <v>15</v>
      </c>
      <c r="D2537" s="1" t="s">
        <v>1017</v>
      </c>
      <c r="E2537" s="1">
        <v>44107288</v>
      </c>
      <c r="F2537" s="1" t="s">
        <v>19405</v>
      </c>
      <c r="G2537" s="1">
        <v>1154260</v>
      </c>
      <c r="H2537" s="1" t="s">
        <v>19406</v>
      </c>
      <c r="I2537" s="2">
        <v>45055</v>
      </c>
      <c r="J2537" s="15" t="str">
        <f>MID(Tabla1[[#This Row],[HORA]],1,5)</f>
        <v>10:26</v>
      </c>
      <c r="K2537" s="16">
        <f>IF(Tabla1[[#This Row],[FECHA]]=I2538,IF(J2538-J2537&gt;0,(J2538-J2537)*1440,0),0)</f>
        <v>1.9999999999999929</v>
      </c>
      <c r="L2537" s="14">
        <v>3.14</v>
      </c>
      <c r="M2537" s="13" t="s">
        <v>1587</v>
      </c>
      <c r="N2537" s="1" t="s">
        <v>19407</v>
      </c>
      <c r="O2537" s="1">
        <v>12</v>
      </c>
      <c r="P2537" s="1" t="s">
        <v>27</v>
      </c>
      <c r="Q2537" s="4" t="s">
        <v>21</v>
      </c>
    </row>
    <row r="2538" spans="1:17" ht="22.5" x14ac:dyDescent="0.25">
      <c r="A2538" s="3">
        <v>1442</v>
      </c>
      <c r="B2538" s="1" t="s">
        <v>4165</v>
      </c>
      <c r="C2538" s="1" t="s">
        <v>15</v>
      </c>
      <c r="D2538" s="1" t="s">
        <v>77</v>
      </c>
      <c r="E2538" s="1">
        <v>47537310</v>
      </c>
      <c r="F2538" s="1" t="s">
        <v>4166</v>
      </c>
      <c r="G2538" s="1">
        <v>47537310</v>
      </c>
      <c r="H2538" s="1" t="s">
        <v>4166</v>
      </c>
      <c r="I2538" s="2">
        <v>45055</v>
      </c>
      <c r="J2538" s="15" t="str">
        <f>MID(Tabla1[[#This Row],[HORA]],1,5)</f>
        <v>10:28</v>
      </c>
      <c r="K2538" s="16">
        <f>IF(Tabla1[[#This Row],[FECHA]]=I2539,IF(J2539-J2538&gt;0,(J2539-J2538)*1440,0),0)</f>
        <v>3.0000000000000693</v>
      </c>
      <c r="L2538" s="14">
        <v>4.5199999999999996</v>
      </c>
      <c r="M2538" s="13" t="s">
        <v>4167</v>
      </c>
      <c r="N2538" s="1" t="s">
        <v>1715</v>
      </c>
      <c r="O2538" s="1">
        <v>10</v>
      </c>
      <c r="P2538" s="1" t="s">
        <v>45</v>
      </c>
      <c r="Q2538" s="4" t="s">
        <v>21</v>
      </c>
    </row>
    <row r="2539" spans="1:17" ht="22.5" x14ac:dyDescent="0.25">
      <c r="A2539" s="3">
        <v>1443</v>
      </c>
      <c r="B2539" s="1" t="s">
        <v>4168</v>
      </c>
      <c r="C2539" s="1" t="s">
        <v>15</v>
      </c>
      <c r="D2539" s="1" t="s">
        <v>77</v>
      </c>
      <c r="E2539" s="1">
        <v>3887450</v>
      </c>
      <c r="F2539" s="1" t="s">
        <v>4169</v>
      </c>
      <c r="G2539" s="1">
        <v>3830793</v>
      </c>
      <c r="H2539" s="1" t="s">
        <v>4170</v>
      </c>
      <c r="I2539" s="2">
        <v>45055</v>
      </c>
      <c r="J2539" s="15" t="str">
        <f>MID(Tabla1[[#This Row],[HORA]],1,5)</f>
        <v>10:31</v>
      </c>
      <c r="K2539" s="16">
        <f>IF(Tabla1[[#This Row],[FECHA]]=I2540,IF(J2540-J2539&gt;0,(J2540-J2539)*1440,0),0)</f>
        <v>0.99999999999991651</v>
      </c>
      <c r="L2539" s="14">
        <v>4.46</v>
      </c>
      <c r="M2539" s="13" t="s">
        <v>4171</v>
      </c>
      <c r="N2539" s="1" t="s">
        <v>1715</v>
      </c>
      <c r="O2539" s="1">
        <v>20</v>
      </c>
      <c r="P2539" s="1" t="s">
        <v>45</v>
      </c>
      <c r="Q2539" s="4" t="s">
        <v>21</v>
      </c>
    </row>
    <row r="2540" spans="1:17" ht="22.5" x14ac:dyDescent="0.25">
      <c r="A2540" s="3">
        <v>6196</v>
      </c>
      <c r="B2540" s="1" t="s">
        <v>19408</v>
      </c>
      <c r="C2540" s="1" t="s">
        <v>15</v>
      </c>
      <c r="D2540" s="1" t="s">
        <v>40</v>
      </c>
      <c r="E2540" s="1">
        <v>80447769</v>
      </c>
      <c r="F2540" s="1" t="s">
        <v>19409</v>
      </c>
      <c r="G2540" s="1">
        <v>3683852</v>
      </c>
      <c r="H2540" s="1" t="s">
        <v>19410</v>
      </c>
      <c r="I2540" s="2">
        <v>45055</v>
      </c>
      <c r="J2540" s="15" t="str">
        <f>MID(Tabla1[[#This Row],[HORA]],1,5)</f>
        <v>10:32</v>
      </c>
      <c r="K2540" s="16">
        <f>IF(Tabla1[[#This Row],[FECHA]]=I2541,IF(J2541-J2540&gt;0,(J2541-J2540)*1440,0),0)</f>
        <v>1.9999999999999929</v>
      </c>
      <c r="L2540" s="14">
        <v>4.3600000000000003</v>
      </c>
      <c r="M2540" s="13" t="s">
        <v>286</v>
      </c>
      <c r="N2540" s="1" t="s">
        <v>19411</v>
      </c>
      <c r="O2540" s="1">
        <v>20</v>
      </c>
      <c r="P2540" s="1" t="s">
        <v>27</v>
      </c>
      <c r="Q2540" s="4" t="s">
        <v>21</v>
      </c>
    </row>
    <row r="2541" spans="1:17" ht="22.5" x14ac:dyDescent="0.25">
      <c r="A2541" s="3">
        <v>1371</v>
      </c>
      <c r="B2541" s="1" t="s">
        <v>3917</v>
      </c>
      <c r="C2541" s="1" t="s">
        <v>15</v>
      </c>
      <c r="D2541" s="1" t="s">
        <v>40</v>
      </c>
      <c r="E2541" s="1">
        <v>16517448</v>
      </c>
      <c r="F2541" s="1" t="s">
        <v>3918</v>
      </c>
      <c r="G2541" s="1">
        <v>2231102</v>
      </c>
      <c r="H2541" s="1" t="s">
        <v>3919</v>
      </c>
      <c r="I2541" s="2">
        <v>45055</v>
      </c>
      <c r="J2541" s="15" t="str">
        <f>MID(Tabla1[[#This Row],[HORA]],1,5)</f>
        <v>10:34</v>
      </c>
      <c r="K2541" s="16">
        <f>IF(Tabla1[[#This Row],[FECHA]]=I2542,IF(J2542-J2541&gt;0,(J2542-J2541)*1440,0),0)</f>
        <v>1.9999999999999929</v>
      </c>
      <c r="L2541" s="14">
        <v>2.0699999999999998</v>
      </c>
      <c r="M2541" s="13" t="s">
        <v>1323</v>
      </c>
      <c r="N2541" s="1" t="s">
        <v>3920</v>
      </c>
      <c r="O2541" s="1">
        <v>20</v>
      </c>
      <c r="P2541" s="1" t="s">
        <v>300</v>
      </c>
      <c r="Q2541" s="4" t="s">
        <v>21</v>
      </c>
    </row>
    <row r="2542" spans="1:17" ht="22.5" x14ac:dyDescent="0.25">
      <c r="A2542" s="3">
        <v>16835</v>
      </c>
      <c r="B2542" s="1" t="s">
        <v>50935</v>
      </c>
      <c r="C2542" s="1" t="s">
        <v>15</v>
      </c>
      <c r="D2542" s="1" t="s">
        <v>40</v>
      </c>
      <c r="E2542" s="1">
        <v>20535936669</v>
      </c>
      <c r="F2542" s="1" t="s">
        <v>50936</v>
      </c>
      <c r="G2542" s="1">
        <v>2231104</v>
      </c>
      <c r="H2542" s="1" t="s">
        <v>50937</v>
      </c>
      <c r="I2542" s="2">
        <v>45055</v>
      </c>
      <c r="J2542" s="15" t="str">
        <f>MID(Tabla1[[#This Row],[HORA]],1,5)</f>
        <v>10:36</v>
      </c>
      <c r="K2542" s="16">
        <f>IF(Tabla1[[#This Row],[FECHA]]=I2543,IF(J2543-J2542&gt;0,(J2543-J2542)*1440,0),0)</f>
        <v>1.0000000000000764</v>
      </c>
      <c r="L2542" s="14">
        <v>3.36</v>
      </c>
      <c r="M2542" s="13" t="s">
        <v>4241</v>
      </c>
      <c r="N2542" s="1" t="s">
        <v>50938</v>
      </c>
      <c r="O2542" s="1">
        <v>12</v>
      </c>
      <c r="P2542" s="1" t="s">
        <v>27</v>
      </c>
      <c r="Q2542" s="4" t="s">
        <v>21</v>
      </c>
    </row>
    <row r="2543" spans="1:17" ht="22.5" x14ac:dyDescent="0.25">
      <c r="A2543" s="3">
        <v>6197</v>
      </c>
      <c r="B2543" s="1" t="s">
        <v>19412</v>
      </c>
      <c r="C2543" s="1" t="s">
        <v>15</v>
      </c>
      <c r="D2543" s="1" t="s">
        <v>40</v>
      </c>
      <c r="E2543" s="1">
        <v>16683392</v>
      </c>
      <c r="F2543" s="1" t="s">
        <v>19413</v>
      </c>
      <c r="G2543" s="1">
        <v>16683392</v>
      </c>
      <c r="H2543" s="1" t="s">
        <v>19413</v>
      </c>
      <c r="I2543" s="2">
        <v>45055</v>
      </c>
      <c r="J2543" s="15" t="str">
        <f>MID(Tabla1[[#This Row],[HORA]],1,5)</f>
        <v>10:37</v>
      </c>
      <c r="K2543" s="16">
        <f>IF(Tabla1[[#This Row],[FECHA]]=I2544,IF(J2544-J2543&gt;0,(J2544-J2543)*1440,0),0)</f>
        <v>0.99999999999991651</v>
      </c>
      <c r="L2543" s="14">
        <v>2.37</v>
      </c>
      <c r="M2543" s="13" t="s">
        <v>1304</v>
      </c>
      <c r="N2543" s="1" t="s">
        <v>8389</v>
      </c>
      <c r="O2543" s="1">
        <v>10</v>
      </c>
      <c r="P2543" s="1" t="s">
        <v>27</v>
      </c>
      <c r="Q2543" s="4" t="s">
        <v>21</v>
      </c>
    </row>
    <row r="2544" spans="1:17" ht="22.5" x14ac:dyDescent="0.25">
      <c r="A2544" s="3">
        <v>1444</v>
      </c>
      <c r="B2544" s="1" t="s">
        <v>4172</v>
      </c>
      <c r="C2544" s="1" t="s">
        <v>15</v>
      </c>
      <c r="D2544" s="1" t="s">
        <v>23</v>
      </c>
      <c r="E2544" s="1">
        <v>75533179</v>
      </c>
      <c r="F2544" s="1" t="s">
        <v>4173</v>
      </c>
      <c r="G2544" s="1">
        <v>75533179</v>
      </c>
      <c r="H2544" s="1" t="s">
        <v>4173</v>
      </c>
      <c r="I2544" s="2">
        <v>45055</v>
      </c>
      <c r="J2544" s="15" t="str">
        <f>MID(Tabla1[[#This Row],[HORA]],1,5)</f>
        <v>10:38</v>
      </c>
      <c r="K2544" s="16">
        <f>IF(Tabla1[[#This Row],[FECHA]]=I2545,IF(J2545-J2544&gt;0,(J2545-J2544)*1440,0),0)</f>
        <v>1.9999999999999929</v>
      </c>
      <c r="L2544" s="14">
        <v>5.38</v>
      </c>
      <c r="M2544" s="13" t="s">
        <v>4174</v>
      </c>
      <c r="N2544" s="1" t="s">
        <v>1715</v>
      </c>
      <c r="O2544" s="1">
        <v>20</v>
      </c>
      <c r="P2544" s="1" t="s">
        <v>45</v>
      </c>
      <c r="Q2544" s="4" t="s">
        <v>21</v>
      </c>
    </row>
    <row r="2545" spans="1:17" ht="22.5" x14ac:dyDescent="0.25">
      <c r="A2545" s="3">
        <v>6198</v>
      </c>
      <c r="B2545" s="1" t="s">
        <v>19414</v>
      </c>
      <c r="C2545" s="1" t="s">
        <v>15</v>
      </c>
      <c r="D2545" s="1" t="s">
        <v>40</v>
      </c>
      <c r="E2545" s="1">
        <v>16760793</v>
      </c>
      <c r="F2545" s="1" t="s">
        <v>19415</v>
      </c>
      <c r="G2545" s="1">
        <v>2231106</v>
      </c>
      <c r="H2545" s="1" t="s">
        <v>19416</v>
      </c>
      <c r="I2545" s="2">
        <v>45055</v>
      </c>
      <c r="J2545" s="15" t="str">
        <f>MID(Tabla1[[#This Row],[HORA]],1,5)</f>
        <v>10:40</v>
      </c>
      <c r="K2545" s="16">
        <f>IF(Tabla1[[#This Row],[FECHA]]=I2546,IF(J2546-J2545&gt;0,(J2546-J2545)*1440,0),0)</f>
        <v>1.0000000000000764</v>
      </c>
      <c r="L2545" s="14">
        <v>7.44</v>
      </c>
      <c r="M2545" s="13" t="s">
        <v>1354</v>
      </c>
      <c r="N2545" s="1" t="s">
        <v>8473</v>
      </c>
      <c r="O2545" s="1">
        <v>10</v>
      </c>
      <c r="P2545" s="1" t="s">
        <v>27</v>
      </c>
      <c r="Q2545" s="4" t="s">
        <v>21</v>
      </c>
    </row>
    <row r="2546" spans="1:17" ht="22.5" x14ac:dyDescent="0.25">
      <c r="A2546" s="3">
        <v>6199</v>
      </c>
      <c r="B2546" s="1" t="s">
        <v>19417</v>
      </c>
      <c r="C2546" s="1" t="s">
        <v>15</v>
      </c>
      <c r="D2546" s="1" t="s">
        <v>40</v>
      </c>
      <c r="E2546" s="1">
        <v>40917532</v>
      </c>
      <c r="F2546" s="1" t="s">
        <v>19418</v>
      </c>
      <c r="G2546" s="1">
        <v>2231107</v>
      </c>
      <c r="H2546" s="1" t="s">
        <v>19419</v>
      </c>
      <c r="I2546" s="2">
        <v>45055</v>
      </c>
      <c r="J2546" s="15" t="str">
        <f>MID(Tabla1[[#This Row],[HORA]],1,5)</f>
        <v>10:41</v>
      </c>
      <c r="K2546" s="16">
        <f>IF(Tabla1[[#This Row],[FECHA]]=I2547,IF(J2547-J2546&gt;0,(J2547-J2546)*1440,0),0)</f>
        <v>6.9999999999999751</v>
      </c>
      <c r="L2546" s="14">
        <v>3.31</v>
      </c>
      <c r="M2546" s="13" t="s">
        <v>1067</v>
      </c>
      <c r="N2546" s="1" t="s">
        <v>19420</v>
      </c>
      <c r="O2546" s="1">
        <v>15</v>
      </c>
      <c r="P2546" s="1" t="s">
        <v>27</v>
      </c>
      <c r="Q2546" s="4" t="s">
        <v>21</v>
      </c>
    </row>
    <row r="2547" spans="1:17" ht="22.5" x14ac:dyDescent="0.25">
      <c r="A2547" s="3">
        <v>6200</v>
      </c>
      <c r="B2547" s="1" t="s">
        <v>19421</v>
      </c>
      <c r="C2547" s="1" t="s">
        <v>15</v>
      </c>
      <c r="D2547" s="1" t="s">
        <v>161</v>
      </c>
      <c r="E2547" s="1">
        <v>16678004</v>
      </c>
      <c r="F2547" s="1" t="s">
        <v>2541</v>
      </c>
      <c r="G2547" s="1">
        <v>2231109</v>
      </c>
      <c r="H2547" s="1" t="s">
        <v>19422</v>
      </c>
      <c r="I2547" s="2">
        <v>45055</v>
      </c>
      <c r="J2547" s="15" t="str">
        <f>MID(Tabla1[[#This Row],[HORA]],1,5)</f>
        <v>10:48</v>
      </c>
      <c r="K2547" s="16">
        <f>IF(Tabla1[[#This Row],[FECHA]]=I2548,IF(J2548-J2547&gt;0,(J2548-J2547)*1440,0),0)</f>
        <v>1.9999999999999929</v>
      </c>
      <c r="L2547" s="14">
        <v>3.12</v>
      </c>
      <c r="M2547" s="13" t="s">
        <v>5989</v>
      </c>
      <c r="N2547" s="1" t="s">
        <v>8527</v>
      </c>
      <c r="O2547" s="1">
        <v>10</v>
      </c>
      <c r="P2547" s="1" t="s">
        <v>27</v>
      </c>
      <c r="Q2547" s="4" t="s">
        <v>21</v>
      </c>
    </row>
    <row r="2548" spans="1:17" ht="22.5" x14ac:dyDescent="0.25">
      <c r="A2548" s="3">
        <v>6201</v>
      </c>
      <c r="B2548" s="1" t="s">
        <v>19423</v>
      </c>
      <c r="C2548" s="1" t="s">
        <v>15</v>
      </c>
      <c r="D2548" s="1" t="s">
        <v>40</v>
      </c>
      <c r="E2548" s="1">
        <v>45231114</v>
      </c>
      <c r="F2548" s="1" t="s">
        <v>19424</v>
      </c>
      <c r="G2548" s="1">
        <v>2231110</v>
      </c>
      <c r="H2548" s="1" t="s">
        <v>19425</v>
      </c>
      <c r="I2548" s="2">
        <v>45055</v>
      </c>
      <c r="J2548" s="15" t="str">
        <f>MID(Tabla1[[#This Row],[HORA]],1,5)</f>
        <v>10:50</v>
      </c>
      <c r="K2548" s="16">
        <f>IF(Tabla1[[#This Row],[FECHA]]=I2549,IF(J2549-J2548&gt;0,(J2549-J2548)*1440,0),0)</f>
        <v>13.000000000000034</v>
      </c>
      <c r="L2548" s="14">
        <v>5.21</v>
      </c>
      <c r="M2548" s="13" t="s">
        <v>177</v>
      </c>
      <c r="N2548" s="1" t="s">
        <v>8379</v>
      </c>
      <c r="O2548" s="1">
        <v>25</v>
      </c>
      <c r="P2548" s="1" t="s">
        <v>27</v>
      </c>
      <c r="Q2548" s="4" t="s">
        <v>21</v>
      </c>
    </row>
    <row r="2549" spans="1:17" ht="22.5" x14ac:dyDescent="0.25">
      <c r="A2549" s="3">
        <v>6202</v>
      </c>
      <c r="B2549" s="1" t="s">
        <v>19426</v>
      </c>
      <c r="C2549" s="1" t="s">
        <v>15</v>
      </c>
      <c r="D2549" s="1" t="s">
        <v>40</v>
      </c>
      <c r="E2549" s="1">
        <v>16769255</v>
      </c>
      <c r="F2549" s="1" t="s">
        <v>5999</v>
      </c>
      <c r="G2549" s="1">
        <v>2231116</v>
      </c>
      <c r="H2549" s="1" t="s">
        <v>19427</v>
      </c>
      <c r="I2549" s="2">
        <v>45055</v>
      </c>
      <c r="J2549" s="15" t="str">
        <f>MID(Tabla1[[#This Row],[HORA]],1,5)</f>
        <v>11:03</v>
      </c>
      <c r="K2549" s="16">
        <f>IF(Tabla1[[#This Row],[FECHA]]=I2550,IF(J2550-J2549&gt;0,(J2550-J2549)*1440,0),0)</f>
        <v>1.9999999999999929</v>
      </c>
      <c r="L2549" s="14">
        <v>2.5499999999999998</v>
      </c>
      <c r="M2549" s="13" t="s">
        <v>758</v>
      </c>
      <c r="N2549" s="1" t="s">
        <v>19428</v>
      </c>
      <c r="O2549" s="1">
        <v>18</v>
      </c>
      <c r="P2549" s="1" t="s">
        <v>27</v>
      </c>
      <c r="Q2549" s="4" t="s">
        <v>21</v>
      </c>
    </row>
    <row r="2550" spans="1:17" ht="22.5" x14ac:dyDescent="0.25">
      <c r="A2550" s="3">
        <v>6203</v>
      </c>
      <c r="B2550" s="1" t="s">
        <v>19429</v>
      </c>
      <c r="C2550" s="1" t="s">
        <v>15</v>
      </c>
      <c r="D2550" s="1" t="s">
        <v>40</v>
      </c>
      <c r="E2550" s="1">
        <v>45206350</v>
      </c>
      <c r="F2550" s="1" t="s">
        <v>5378</v>
      </c>
      <c r="G2550" s="1">
        <v>47047120</v>
      </c>
      <c r="H2550" s="1" t="s">
        <v>10550</v>
      </c>
      <c r="I2550" s="2">
        <v>45055</v>
      </c>
      <c r="J2550" s="15" t="str">
        <f>MID(Tabla1[[#This Row],[HORA]],1,5)</f>
        <v>11:05</v>
      </c>
      <c r="K2550" s="16">
        <f>IF(Tabla1[[#This Row],[FECHA]]=I2551,IF(J2551-J2550&gt;0,(J2551-J2550)*1440,0),0)</f>
        <v>0.99999999999991651</v>
      </c>
      <c r="L2550" s="14">
        <v>4.28</v>
      </c>
      <c r="M2550" s="13" t="s">
        <v>2552</v>
      </c>
      <c r="N2550" s="1" t="s">
        <v>8527</v>
      </c>
      <c r="O2550" s="1">
        <v>10</v>
      </c>
      <c r="P2550" s="1" t="s">
        <v>27</v>
      </c>
      <c r="Q2550" s="4" t="s">
        <v>21</v>
      </c>
    </row>
    <row r="2551" spans="1:17" ht="22.5" x14ac:dyDescent="0.25">
      <c r="A2551" s="3">
        <v>1372</v>
      </c>
      <c r="B2551" s="1" t="s">
        <v>3921</v>
      </c>
      <c r="C2551" s="1" t="s">
        <v>15</v>
      </c>
      <c r="D2551" s="1" t="s">
        <v>40</v>
      </c>
      <c r="E2551" s="1">
        <v>70744414</v>
      </c>
      <c r="F2551" s="1" t="s">
        <v>3922</v>
      </c>
      <c r="G2551" s="1">
        <v>45309698</v>
      </c>
      <c r="H2551" s="1" t="s">
        <v>3923</v>
      </c>
      <c r="I2551" s="2">
        <v>45055</v>
      </c>
      <c r="J2551" s="15" t="str">
        <f>MID(Tabla1[[#This Row],[HORA]],1,5)</f>
        <v>11:06</v>
      </c>
      <c r="K2551" s="16">
        <f>IF(Tabla1[[#This Row],[FECHA]]=I2552,IF(J2552-J2551&gt;0,(J2552-J2551)*1440,0),0)</f>
        <v>1.9999999999999929</v>
      </c>
      <c r="L2551" s="14">
        <v>6.14</v>
      </c>
      <c r="M2551" s="13" t="s">
        <v>1167</v>
      </c>
      <c r="N2551" s="1" t="s">
        <v>3924</v>
      </c>
      <c r="O2551" s="1">
        <v>25</v>
      </c>
      <c r="P2551" s="1" t="s">
        <v>300</v>
      </c>
      <c r="Q2551" s="4" t="s">
        <v>21</v>
      </c>
    </row>
    <row r="2552" spans="1:17" ht="22.5" x14ac:dyDescent="0.25">
      <c r="A2552" s="3">
        <v>6204</v>
      </c>
      <c r="B2552" s="1" t="s">
        <v>19430</v>
      </c>
      <c r="C2552" s="1" t="s">
        <v>15</v>
      </c>
      <c r="D2552" s="1" t="s">
        <v>40</v>
      </c>
      <c r="E2552" s="1">
        <v>40592167</v>
      </c>
      <c r="F2552" s="1" t="s">
        <v>19431</v>
      </c>
      <c r="G2552" s="1">
        <v>2231118</v>
      </c>
      <c r="H2552" s="1" t="s">
        <v>19432</v>
      </c>
      <c r="I2552" s="2">
        <v>45055</v>
      </c>
      <c r="J2552" s="15" t="str">
        <f>MID(Tabla1[[#This Row],[HORA]],1,5)</f>
        <v>11:08</v>
      </c>
      <c r="K2552" s="16">
        <f>IF(Tabla1[[#This Row],[FECHA]]=I2553,IF(J2553-J2552&gt;0,(J2553-J2552)*1440,0),0)</f>
        <v>7.0000000000000551</v>
      </c>
      <c r="L2552" s="14">
        <v>3.44</v>
      </c>
      <c r="M2552" s="13" t="s">
        <v>1055</v>
      </c>
      <c r="N2552" s="1" t="s">
        <v>19433</v>
      </c>
      <c r="O2552" s="1">
        <v>10</v>
      </c>
      <c r="P2552" s="1" t="s">
        <v>27</v>
      </c>
      <c r="Q2552" s="4" t="s">
        <v>21</v>
      </c>
    </row>
    <row r="2553" spans="1:17" ht="22.5" x14ac:dyDescent="0.25">
      <c r="A2553" s="3">
        <v>1373</v>
      </c>
      <c r="B2553" s="1" t="s">
        <v>3925</v>
      </c>
      <c r="C2553" s="1" t="s">
        <v>15</v>
      </c>
      <c r="D2553" s="1" t="s">
        <v>40</v>
      </c>
      <c r="E2553" s="1">
        <v>45635103</v>
      </c>
      <c r="F2553" s="1" t="s">
        <v>3926</v>
      </c>
      <c r="G2553" s="1">
        <v>80497747</v>
      </c>
      <c r="H2553" s="1" t="s">
        <v>3927</v>
      </c>
      <c r="I2553" s="2">
        <v>45055</v>
      </c>
      <c r="J2553" s="15" t="str">
        <f>MID(Tabla1[[#This Row],[HORA]],1,5)</f>
        <v>11:15</v>
      </c>
      <c r="K2553" s="16">
        <f>IF(Tabla1[[#This Row],[FECHA]]=I2554,IF(J2554-J2553&gt;0,(J2554-J2553)*1440,0),0)</f>
        <v>0</v>
      </c>
      <c r="L2553" s="14">
        <v>4.0999999999999996</v>
      </c>
      <c r="M2553" s="13" t="s">
        <v>764</v>
      </c>
      <c r="N2553" s="1" t="s">
        <v>3928</v>
      </c>
      <c r="O2553" s="1">
        <v>100</v>
      </c>
      <c r="P2553" s="1" t="s">
        <v>300</v>
      </c>
      <c r="Q2553" s="4" t="s">
        <v>21</v>
      </c>
    </row>
    <row r="2554" spans="1:17" ht="22.5" x14ac:dyDescent="0.25">
      <c r="A2554" s="3">
        <v>1374</v>
      </c>
      <c r="B2554" s="1" t="s">
        <v>3925</v>
      </c>
      <c r="C2554" s="1" t="s">
        <v>15</v>
      </c>
      <c r="D2554" s="1" t="s">
        <v>40</v>
      </c>
      <c r="E2554" s="1">
        <v>45635103</v>
      </c>
      <c r="F2554" s="1" t="s">
        <v>3926</v>
      </c>
      <c r="G2554" s="1">
        <v>80497747</v>
      </c>
      <c r="H2554" s="1" t="s">
        <v>3927</v>
      </c>
      <c r="I2554" s="2">
        <v>45055</v>
      </c>
      <c r="J2554" s="15" t="str">
        <f>MID(Tabla1[[#This Row],[HORA]],1,5)</f>
        <v>11:15</v>
      </c>
      <c r="K2554" s="16">
        <f>IF(Tabla1[[#This Row],[FECHA]]=I2555,IF(J2555-J2554&gt;0,(J2555-J2554)*1440,0),0)</f>
        <v>0</v>
      </c>
      <c r="L2554" s="14">
        <v>4.04</v>
      </c>
      <c r="M2554" s="13" t="s">
        <v>764</v>
      </c>
      <c r="N2554" s="1" t="s">
        <v>3929</v>
      </c>
      <c r="O2554" s="1">
        <v>66.67</v>
      </c>
      <c r="P2554" s="1" t="s">
        <v>300</v>
      </c>
      <c r="Q2554" s="4" t="s">
        <v>21</v>
      </c>
    </row>
    <row r="2555" spans="1:17" ht="22.5" x14ac:dyDescent="0.25">
      <c r="A2555" s="3">
        <v>1375</v>
      </c>
      <c r="B2555" s="1" t="s">
        <v>3925</v>
      </c>
      <c r="C2555" s="1" t="s">
        <v>15</v>
      </c>
      <c r="D2555" s="1" t="s">
        <v>40</v>
      </c>
      <c r="E2555" s="1">
        <v>45635103</v>
      </c>
      <c r="F2555" s="1" t="s">
        <v>3926</v>
      </c>
      <c r="G2555" s="1">
        <v>80497747</v>
      </c>
      <c r="H2555" s="1" t="s">
        <v>3927</v>
      </c>
      <c r="I2555" s="2">
        <v>45055</v>
      </c>
      <c r="J2555" s="15" t="str">
        <f>MID(Tabla1[[#This Row],[HORA]],1,5)</f>
        <v>11:15</v>
      </c>
      <c r="K2555" s="16">
        <f>IF(Tabla1[[#This Row],[FECHA]]=I2556,IF(J2556-J2555&gt;0,(J2556-J2555)*1440,0),0)</f>
        <v>5.0000000000000622</v>
      </c>
      <c r="L2555" s="14">
        <v>2.14</v>
      </c>
      <c r="M2555" s="13" t="s">
        <v>764</v>
      </c>
      <c r="N2555" s="1" t="s">
        <v>3930</v>
      </c>
      <c r="O2555" s="1">
        <v>33.33</v>
      </c>
      <c r="P2555" s="1" t="s">
        <v>300</v>
      </c>
      <c r="Q2555" s="4" t="s">
        <v>21</v>
      </c>
    </row>
    <row r="2556" spans="1:17" ht="22.5" x14ac:dyDescent="0.25">
      <c r="A2556" s="3">
        <v>16836</v>
      </c>
      <c r="B2556" s="1" t="s">
        <v>50939</v>
      </c>
      <c r="C2556" s="1" t="s">
        <v>15</v>
      </c>
      <c r="D2556" s="1" t="s">
        <v>30</v>
      </c>
      <c r="E2556" s="1">
        <v>20495726623</v>
      </c>
      <c r="F2556" s="1" t="s">
        <v>50940</v>
      </c>
      <c r="G2556" s="1">
        <v>47278105</v>
      </c>
      <c r="H2556" s="1" t="s">
        <v>50941</v>
      </c>
      <c r="I2556" s="2">
        <v>45055</v>
      </c>
      <c r="J2556" s="15" t="str">
        <f>MID(Tabla1[[#This Row],[HORA]],1,5)</f>
        <v>11:20</v>
      </c>
      <c r="K2556" s="16">
        <f>IF(Tabla1[[#This Row],[FECHA]]=I2557,IF(J2557-J2556&gt;0,(J2557-J2556)*1440,0),0)</f>
        <v>1.9999999999999929</v>
      </c>
      <c r="L2556" s="14">
        <v>3.15</v>
      </c>
      <c r="M2556" s="13" t="s">
        <v>563</v>
      </c>
      <c r="N2556" s="1" t="s">
        <v>50942</v>
      </c>
      <c r="O2556" s="1">
        <v>10</v>
      </c>
      <c r="P2556" s="1" t="s">
        <v>27</v>
      </c>
      <c r="Q2556" s="4" t="s">
        <v>206</v>
      </c>
    </row>
    <row r="2557" spans="1:17" ht="22.5" x14ac:dyDescent="0.25">
      <c r="A2557" s="3">
        <v>1376</v>
      </c>
      <c r="B2557" s="1" t="s">
        <v>3931</v>
      </c>
      <c r="C2557" s="1" t="s">
        <v>15</v>
      </c>
      <c r="D2557" s="1" t="s">
        <v>40</v>
      </c>
      <c r="E2557" s="1">
        <v>77793352</v>
      </c>
      <c r="F2557" s="1" t="s">
        <v>3932</v>
      </c>
      <c r="G2557" s="1">
        <v>2231120</v>
      </c>
      <c r="H2557" s="1" t="s">
        <v>3933</v>
      </c>
      <c r="I2557" s="2">
        <v>45055</v>
      </c>
      <c r="J2557" s="15" t="str">
        <f>MID(Tabla1[[#This Row],[HORA]],1,5)</f>
        <v>11:22</v>
      </c>
      <c r="K2557" s="16">
        <f>IF(Tabla1[[#This Row],[FECHA]]=I2558,IF(J2558-J2557&gt;0,(J2558-J2557)*1440,0),0)</f>
        <v>0.99999999999991651</v>
      </c>
      <c r="L2557" s="14">
        <v>4.5199999999999996</v>
      </c>
      <c r="M2557" s="13" t="s">
        <v>2879</v>
      </c>
      <c r="N2557" s="1" t="s">
        <v>59</v>
      </c>
      <c r="O2557" s="1">
        <v>10</v>
      </c>
      <c r="P2557" s="1" t="s">
        <v>300</v>
      </c>
      <c r="Q2557" s="4" t="s">
        <v>21</v>
      </c>
    </row>
    <row r="2558" spans="1:17" ht="22.5" x14ac:dyDescent="0.25">
      <c r="A2558" s="3">
        <v>16837</v>
      </c>
      <c r="B2558" s="1" t="s">
        <v>50943</v>
      </c>
      <c r="C2558" s="1" t="s">
        <v>15</v>
      </c>
      <c r="D2558" s="1" t="s">
        <v>30</v>
      </c>
      <c r="E2558" s="1">
        <v>20495726623</v>
      </c>
      <c r="F2558" s="1" t="s">
        <v>50940</v>
      </c>
      <c r="G2558" s="1">
        <v>2231121</v>
      </c>
      <c r="H2558" s="1" t="s">
        <v>50944</v>
      </c>
      <c r="I2558" s="2">
        <v>45055</v>
      </c>
      <c r="J2558" s="15" t="str">
        <f>MID(Tabla1[[#This Row],[HORA]],1,5)</f>
        <v>11:23</v>
      </c>
      <c r="K2558" s="16">
        <f>IF(Tabla1[[#This Row],[FECHA]]=I2559,IF(J2559-J2558&gt;0,(J2559-J2558)*1440,0),0)</f>
        <v>3.0000000000000693</v>
      </c>
      <c r="L2558" s="14">
        <v>4.2699999999999996</v>
      </c>
      <c r="M2558" s="13" t="s">
        <v>904</v>
      </c>
      <c r="N2558" s="1" t="s">
        <v>583</v>
      </c>
      <c r="O2558" s="1">
        <v>10</v>
      </c>
      <c r="P2558" s="1" t="s">
        <v>27</v>
      </c>
      <c r="Q2558" s="4" t="s">
        <v>21</v>
      </c>
    </row>
    <row r="2559" spans="1:17" ht="22.5" x14ac:dyDescent="0.25">
      <c r="A2559" s="3">
        <v>1377</v>
      </c>
      <c r="B2559" s="1" t="s">
        <v>3934</v>
      </c>
      <c r="C2559" s="1" t="s">
        <v>15</v>
      </c>
      <c r="D2559" s="1" t="s">
        <v>40</v>
      </c>
      <c r="E2559" s="1">
        <v>16478896</v>
      </c>
      <c r="F2559" s="1" t="s">
        <v>3935</v>
      </c>
      <c r="G2559" s="1">
        <v>2231124</v>
      </c>
      <c r="H2559" s="1" t="s">
        <v>3936</v>
      </c>
      <c r="I2559" s="2">
        <v>45055</v>
      </c>
      <c r="J2559" s="15" t="str">
        <f>MID(Tabla1[[#This Row],[HORA]],1,5)</f>
        <v>11:26</v>
      </c>
      <c r="K2559" s="16">
        <f>IF(Tabla1[[#This Row],[FECHA]]=I2560,IF(J2560-J2559&gt;0,(J2560-J2559)*1440,0),0)</f>
        <v>0</v>
      </c>
      <c r="L2559" s="14">
        <v>7.21</v>
      </c>
      <c r="M2559" s="13" t="s">
        <v>714</v>
      </c>
      <c r="N2559" s="1" t="s">
        <v>3937</v>
      </c>
      <c r="O2559" s="1">
        <v>15</v>
      </c>
      <c r="P2559" s="1" t="s">
        <v>300</v>
      </c>
      <c r="Q2559" s="4" t="s">
        <v>21</v>
      </c>
    </row>
    <row r="2560" spans="1:17" ht="22.5" x14ac:dyDescent="0.25">
      <c r="A2560" s="3">
        <v>6205</v>
      </c>
      <c r="B2560" s="1" t="s">
        <v>19434</v>
      </c>
      <c r="C2560" s="1" t="s">
        <v>15</v>
      </c>
      <c r="D2560" s="1" t="s">
        <v>40</v>
      </c>
      <c r="E2560" s="1">
        <v>10136769</v>
      </c>
      <c r="F2560" s="1" t="s">
        <v>19435</v>
      </c>
      <c r="G2560" s="1">
        <v>2231125</v>
      </c>
      <c r="H2560" s="1" t="s">
        <v>19436</v>
      </c>
      <c r="I2560" s="2">
        <v>45055</v>
      </c>
      <c r="J2560" s="15" t="str">
        <f>MID(Tabla1[[#This Row],[HORA]],1,5)</f>
        <v>11:26</v>
      </c>
      <c r="K2560" s="16">
        <f>IF(Tabla1[[#This Row],[FECHA]]=I2561,IF(J2561-J2560&gt;0,(J2561-J2560)*1440,0),0)</f>
        <v>3.9999999999999858</v>
      </c>
      <c r="L2560" s="14">
        <v>4.3600000000000003</v>
      </c>
      <c r="M2560" s="13" t="s">
        <v>714</v>
      </c>
      <c r="N2560" s="1" t="s">
        <v>19437</v>
      </c>
      <c r="O2560" s="1">
        <v>10</v>
      </c>
      <c r="P2560" s="1" t="s">
        <v>27</v>
      </c>
      <c r="Q2560" s="4" t="s">
        <v>21</v>
      </c>
    </row>
    <row r="2561" spans="1:17" ht="22.5" x14ac:dyDescent="0.25">
      <c r="A2561" s="3">
        <v>6206</v>
      </c>
      <c r="B2561" s="1" t="s">
        <v>19438</v>
      </c>
      <c r="C2561" s="1" t="s">
        <v>15</v>
      </c>
      <c r="D2561" s="1" t="s">
        <v>71</v>
      </c>
      <c r="E2561" s="1">
        <v>42291505</v>
      </c>
      <c r="F2561" s="1" t="s">
        <v>19439</v>
      </c>
      <c r="G2561" s="1">
        <v>27721200</v>
      </c>
      <c r="H2561" s="1" t="s">
        <v>19440</v>
      </c>
      <c r="I2561" s="2">
        <v>45055</v>
      </c>
      <c r="J2561" s="15" t="str">
        <f>MID(Tabla1[[#This Row],[HORA]],1,5)</f>
        <v>11:30</v>
      </c>
      <c r="K2561" s="16">
        <f>IF(Tabla1[[#This Row],[FECHA]]=I2562,IF(J2562-J2561&gt;0,(J2562-J2561)*1440,0),0)</f>
        <v>4.9999999999999822</v>
      </c>
      <c r="L2561" s="14">
        <v>2.57</v>
      </c>
      <c r="M2561" s="13" t="s">
        <v>87</v>
      </c>
      <c r="N2561" s="1" t="s">
        <v>19441</v>
      </c>
      <c r="O2561" s="1">
        <v>30</v>
      </c>
      <c r="P2561" s="1" t="s">
        <v>27</v>
      </c>
      <c r="Q2561" s="4" t="s">
        <v>21</v>
      </c>
    </row>
    <row r="2562" spans="1:17" ht="22.5" x14ac:dyDescent="0.25">
      <c r="A2562" s="3">
        <v>6207</v>
      </c>
      <c r="B2562" s="1" t="s">
        <v>19442</v>
      </c>
      <c r="C2562" s="1" t="s">
        <v>15</v>
      </c>
      <c r="D2562" s="1" t="s">
        <v>40</v>
      </c>
      <c r="E2562" s="1">
        <v>47430584</v>
      </c>
      <c r="F2562" s="1" t="s">
        <v>19443</v>
      </c>
      <c r="G2562" s="1">
        <v>2231127</v>
      </c>
      <c r="H2562" s="1" t="s">
        <v>19444</v>
      </c>
      <c r="I2562" s="2">
        <v>45055</v>
      </c>
      <c r="J2562" s="15" t="str">
        <f>MID(Tabla1[[#This Row],[HORA]],1,5)</f>
        <v>11:35</v>
      </c>
      <c r="K2562" s="16">
        <f>IF(Tabla1[[#This Row],[FECHA]]=I2563,IF(J2563-J2562&gt;0,(J2563-J2562)*1440,0),0)</f>
        <v>1.9999999999999929</v>
      </c>
      <c r="L2562" s="14">
        <v>3.36</v>
      </c>
      <c r="M2562" s="13" t="s">
        <v>567</v>
      </c>
      <c r="N2562" s="1" t="s">
        <v>19445</v>
      </c>
      <c r="O2562" s="1">
        <v>15</v>
      </c>
      <c r="P2562" s="1" t="s">
        <v>27</v>
      </c>
      <c r="Q2562" s="4" t="s">
        <v>21</v>
      </c>
    </row>
    <row r="2563" spans="1:17" ht="22.5" x14ac:dyDescent="0.25">
      <c r="A2563" s="3">
        <v>1378</v>
      </c>
      <c r="B2563" s="1" t="s">
        <v>3938</v>
      </c>
      <c r="C2563" s="1" t="s">
        <v>15</v>
      </c>
      <c r="D2563" s="1" t="s">
        <v>82</v>
      </c>
      <c r="E2563" s="1">
        <v>73193250</v>
      </c>
      <c r="F2563" s="1" t="s">
        <v>3939</v>
      </c>
      <c r="G2563" s="1">
        <v>2231128</v>
      </c>
      <c r="H2563" s="1" t="s">
        <v>3940</v>
      </c>
      <c r="I2563" s="2">
        <v>45055</v>
      </c>
      <c r="J2563" s="15" t="str">
        <f>MID(Tabla1[[#This Row],[HORA]],1,5)</f>
        <v>11:37</v>
      </c>
      <c r="K2563" s="16">
        <f>IF(Tabla1[[#This Row],[FECHA]]=I2564,IF(J2564-J2563&gt;0,(J2564-J2563)*1440,0),0)</f>
        <v>0</v>
      </c>
      <c r="L2563" s="14">
        <v>2.1</v>
      </c>
      <c r="M2563" s="13" t="s">
        <v>811</v>
      </c>
      <c r="N2563" s="1" t="s">
        <v>3941</v>
      </c>
      <c r="O2563" s="1">
        <v>15</v>
      </c>
      <c r="P2563" s="1" t="s">
        <v>300</v>
      </c>
      <c r="Q2563" s="4" t="s">
        <v>21</v>
      </c>
    </row>
    <row r="2564" spans="1:17" ht="22.5" x14ac:dyDescent="0.25">
      <c r="A2564" s="3">
        <v>6208</v>
      </c>
      <c r="B2564" s="1" t="s">
        <v>19446</v>
      </c>
      <c r="C2564" s="1" t="s">
        <v>15</v>
      </c>
      <c r="D2564" s="1" t="s">
        <v>40</v>
      </c>
      <c r="E2564" s="1">
        <v>3861612</v>
      </c>
      <c r="F2564" s="1" t="s">
        <v>19447</v>
      </c>
      <c r="G2564" s="1">
        <v>42071280</v>
      </c>
      <c r="H2564" s="1" t="s">
        <v>19448</v>
      </c>
      <c r="I2564" s="2">
        <v>45055</v>
      </c>
      <c r="J2564" s="15" t="str">
        <f>MID(Tabla1[[#This Row],[HORA]],1,5)</f>
        <v>11:37</v>
      </c>
      <c r="K2564" s="16">
        <f>IF(Tabla1[[#This Row],[FECHA]]=I2565,IF(J2565-J2564&gt;0,(J2565-J2564)*1440,0),0)</f>
        <v>1.9999999999999929</v>
      </c>
      <c r="L2564" s="14">
        <v>5.0199999999999996</v>
      </c>
      <c r="M2564" s="13" t="s">
        <v>811</v>
      </c>
      <c r="N2564" s="1" t="s">
        <v>19449</v>
      </c>
      <c r="O2564" s="1">
        <v>15</v>
      </c>
      <c r="P2564" s="1" t="s">
        <v>27</v>
      </c>
      <c r="Q2564" s="4" t="s">
        <v>21</v>
      </c>
    </row>
    <row r="2565" spans="1:17" ht="22.5" x14ac:dyDescent="0.25">
      <c r="A2565" s="3">
        <v>98</v>
      </c>
      <c r="B2565" s="1" t="s">
        <v>236</v>
      </c>
      <c r="C2565" s="1" t="s">
        <v>15</v>
      </c>
      <c r="D2565" s="1" t="s">
        <v>61</v>
      </c>
      <c r="E2565" s="1">
        <v>16665475</v>
      </c>
      <c r="F2565" s="1" t="s">
        <v>126</v>
      </c>
      <c r="G2565" s="1">
        <v>2231129</v>
      </c>
      <c r="H2565" s="1" t="s">
        <v>237</v>
      </c>
      <c r="I2565" s="2">
        <v>45055</v>
      </c>
      <c r="J2565" s="15" t="str">
        <f>MID(Tabla1[[#This Row],[HORA]],1,5)</f>
        <v>11:39</v>
      </c>
      <c r="K2565" s="16">
        <f>IF(Tabla1[[#This Row],[FECHA]]=I2566,IF(J2566-J2565&gt;0,(J2566-J2565)*1440,0),0)</f>
        <v>2.9999999999999893</v>
      </c>
      <c r="L2565" s="14">
        <v>7.5</v>
      </c>
      <c r="M2565" s="13" t="s">
        <v>238</v>
      </c>
      <c r="N2565" s="1" t="s">
        <v>239</v>
      </c>
      <c r="O2565" s="1">
        <v>0</v>
      </c>
      <c r="P2565" s="1" t="s">
        <v>27</v>
      </c>
      <c r="Q2565" s="4" t="s">
        <v>21</v>
      </c>
    </row>
    <row r="2566" spans="1:17" ht="22.5" x14ac:dyDescent="0.25">
      <c r="A2566" s="3">
        <v>1379</v>
      </c>
      <c r="B2566" s="1" t="s">
        <v>3942</v>
      </c>
      <c r="C2566" s="1" t="s">
        <v>15</v>
      </c>
      <c r="D2566" s="1" t="s">
        <v>228</v>
      </c>
      <c r="E2566" s="1">
        <v>80360493</v>
      </c>
      <c r="F2566" s="1" t="s">
        <v>3943</v>
      </c>
      <c r="G2566" s="1">
        <v>72784478</v>
      </c>
      <c r="H2566" s="1" t="s">
        <v>3944</v>
      </c>
      <c r="I2566" s="2">
        <v>45055</v>
      </c>
      <c r="J2566" s="15" t="str">
        <f>MID(Tabla1[[#This Row],[HORA]],1,5)</f>
        <v>11:42</v>
      </c>
      <c r="K2566" s="16">
        <f>IF(Tabla1[[#This Row],[FECHA]]=I2567,IF(J2567-J2566&gt;0,(J2567-J2566)*1440,0),0)</f>
        <v>1.9999999999999929</v>
      </c>
      <c r="L2566" s="14">
        <v>3.2</v>
      </c>
      <c r="M2566" s="13" t="s">
        <v>3945</v>
      </c>
      <c r="N2566" s="1" t="s">
        <v>3946</v>
      </c>
      <c r="O2566" s="1">
        <v>40</v>
      </c>
      <c r="P2566" s="1" t="s">
        <v>300</v>
      </c>
      <c r="Q2566" s="4" t="s">
        <v>21</v>
      </c>
    </row>
    <row r="2567" spans="1:17" ht="22.5" x14ac:dyDescent="0.25">
      <c r="A2567" s="3">
        <v>99</v>
      </c>
      <c r="B2567" s="1" t="s">
        <v>240</v>
      </c>
      <c r="C2567" s="1" t="s">
        <v>15</v>
      </c>
      <c r="D2567" s="1" t="s">
        <v>61</v>
      </c>
      <c r="E2567" s="1">
        <v>16665475</v>
      </c>
      <c r="F2567" s="1" t="s">
        <v>126</v>
      </c>
      <c r="G2567" s="1">
        <v>2231130</v>
      </c>
      <c r="H2567" s="1" t="s">
        <v>237</v>
      </c>
      <c r="I2567" s="2">
        <v>45055</v>
      </c>
      <c r="J2567" s="15" t="str">
        <f>MID(Tabla1[[#This Row],[HORA]],1,5)</f>
        <v>11:44</v>
      </c>
      <c r="K2567" s="16">
        <f>IF(Tabla1[[#This Row],[FECHA]]=I2568,IF(J2568-J2567&gt;0,(J2568-J2567)*1440,0),0)</f>
        <v>0.99999999999999645</v>
      </c>
      <c r="L2567" s="14">
        <v>2.2999999999999998</v>
      </c>
      <c r="M2567" s="13" t="s">
        <v>241</v>
      </c>
      <c r="N2567" s="1" t="s">
        <v>242</v>
      </c>
      <c r="O2567" s="1">
        <v>0</v>
      </c>
      <c r="P2567" s="1" t="s">
        <v>27</v>
      </c>
      <c r="Q2567" s="4" t="s">
        <v>21</v>
      </c>
    </row>
    <row r="2568" spans="1:17" ht="22.5" x14ac:dyDescent="0.25">
      <c r="A2568" s="3">
        <v>1380</v>
      </c>
      <c r="B2568" s="1" t="s">
        <v>3947</v>
      </c>
      <c r="C2568" s="1" t="s">
        <v>15</v>
      </c>
      <c r="D2568" s="1" t="s">
        <v>40</v>
      </c>
      <c r="E2568" s="1">
        <v>48391182</v>
      </c>
      <c r="F2568" s="1" t="s">
        <v>3948</v>
      </c>
      <c r="G2568" s="1">
        <v>70334540</v>
      </c>
      <c r="H2568" s="1" t="s">
        <v>3949</v>
      </c>
      <c r="I2568" s="2">
        <v>45055</v>
      </c>
      <c r="J2568" s="15" t="str">
        <f>MID(Tabla1[[#This Row],[HORA]],1,5)</f>
        <v>11:45</v>
      </c>
      <c r="K2568" s="16">
        <f>IF(Tabla1[[#This Row],[FECHA]]=I2569,IF(J2569-J2568&gt;0,(J2569-J2568)*1440,0),0)</f>
        <v>15.000000000000027</v>
      </c>
      <c r="L2568" s="14">
        <v>3.5</v>
      </c>
      <c r="M2568" s="13" t="s">
        <v>3950</v>
      </c>
      <c r="N2568" s="1" t="s">
        <v>3951</v>
      </c>
      <c r="O2568" s="1">
        <v>10</v>
      </c>
      <c r="P2568" s="1" t="s">
        <v>300</v>
      </c>
      <c r="Q2568" s="4" t="s">
        <v>21</v>
      </c>
    </row>
    <row r="2569" spans="1:17" ht="22.5" x14ac:dyDescent="0.25">
      <c r="A2569" s="3">
        <v>6209</v>
      </c>
      <c r="B2569" s="1" t="s">
        <v>19450</v>
      </c>
      <c r="C2569" s="1" t="s">
        <v>15</v>
      </c>
      <c r="D2569" s="1" t="s">
        <v>40</v>
      </c>
      <c r="E2569" s="1">
        <v>16710798</v>
      </c>
      <c r="F2569" s="1" t="s">
        <v>19451</v>
      </c>
      <c r="G2569" s="1">
        <v>2231132</v>
      </c>
      <c r="H2569" s="1" t="s">
        <v>19452</v>
      </c>
      <c r="I2569" s="2">
        <v>45055</v>
      </c>
      <c r="J2569" s="15" t="str">
        <f>MID(Tabla1[[#This Row],[HORA]],1,5)</f>
        <v>12:00</v>
      </c>
      <c r="K2569" s="16">
        <f>IF(Tabla1[[#This Row],[FECHA]]=I2570,IF(J2570-J2569&gt;0,(J2570-J2569)*1440,0),0)</f>
        <v>2.9999999999999893</v>
      </c>
      <c r="L2569" s="14">
        <v>5</v>
      </c>
      <c r="M2569" s="13" t="s">
        <v>2279</v>
      </c>
      <c r="N2569" s="1" t="s">
        <v>19453</v>
      </c>
      <c r="O2569" s="1">
        <v>20</v>
      </c>
      <c r="P2569" s="1" t="s">
        <v>27</v>
      </c>
      <c r="Q2569" s="4" t="s">
        <v>21</v>
      </c>
    </row>
    <row r="2570" spans="1:17" ht="22.5" x14ac:dyDescent="0.25">
      <c r="A2570" s="3">
        <v>6210</v>
      </c>
      <c r="B2570" s="1" t="s">
        <v>19454</v>
      </c>
      <c r="C2570" s="1" t="s">
        <v>15</v>
      </c>
      <c r="D2570" s="1" t="s">
        <v>40</v>
      </c>
      <c r="E2570" s="1">
        <v>40737799</v>
      </c>
      <c r="F2570" s="1" t="s">
        <v>19455</v>
      </c>
      <c r="G2570" s="1">
        <v>2231134</v>
      </c>
      <c r="H2570" s="1" t="s">
        <v>19456</v>
      </c>
      <c r="I2570" s="2">
        <v>45055</v>
      </c>
      <c r="J2570" s="15" t="str">
        <f>MID(Tabla1[[#This Row],[HORA]],1,5)</f>
        <v>12:03</v>
      </c>
      <c r="K2570" s="16">
        <f>IF(Tabla1[[#This Row],[FECHA]]=I2571,IF(J2571-J2570&gt;0,(J2571-J2570)*1440,0),0)</f>
        <v>1.9999999999999929</v>
      </c>
      <c r="L2570" s="14">
        <v>2.35</v>
      </c>
      <c r="M2570" s="13" t="s">
        <v>981</v>
      </c>
      <c r="N2570" s="1" t="s">
        <v>19457</v>
      </c>
      <c r="O2570" s="1">
        <v>15</v>
      </c>
      <c r="P2570" s="1" t="s">
        <v>27</v>
      </c>
      <c r="Q2570" s="4" t="s">
        <v>21</v>
      </c>
    </row>
    <row r="2571" spans="1:17" ht="22.5" x14ac:dyDescent="0.25">
      <c r="A2571" s="3">
        <v>16838</v>
      </c>
      <c r="B2571" s="1" t="s">
        <v>50945</v>
      </c>
      <c r="C2571" s="1" t="s">
        <v>15</v>
      </c>
      <c r="D2571" s="1" t="s">
        <v>40</v>
      </c>
      <c r="E2571" s="1">
        <v>20554290818</v>
      </c>
      <c r="F2571" s="1" t="s">
        <v>48614</v>
      </c>
      <c r="G2571" s="1">
        <v>71107011</v>
      </c>
      <c r="H2571" s="1" t="s">
        <v>50946</v>
      </c>
      <c r="I2571" s="2">
        <v>45055</v>
      </c>
      <c r="J2571" s="15" t="str">
        <f>MID(Tabla1[[#This Row],[HORA]],1,5)</f>
        <v>12:05</v>
      </c>
      <c r="K2571" s="16">
        <f>IF(Tabla1[[#This Row],[FECHA]]=I2572,IF(J2572-J2571&gt;0,(J2572-J2571)*1440,0),0)</f>
        <v>0.99999999999999645</v>
      </c>
      <c r="L2571" s="14">
        <v>4.5</v>
      </c>
      <c r="M2571" s="13" t="s">
        <v>5422</v>
      </c>
      <c r="N2571" s="1" t="s">
        <v>50947</v>
      </c>
      <c r="O2571" s="1">
        <v>20</v>
      </c>
      <c r="P2571" s="1" t="s">
        <v>27</v>
      </c>
      <c r="Q2571" s="4" t="s">
        <v>21</v>
      </c>
    </row>
    <row r="2572" spans="1:17" ht="22.5" x14ac:dyDescent="0.25">
      <c r="A2572" s="3">
        <v>1381</v>
      </c>
      <c r="B2572" s="1" t="s">
        <v>3952</v>
      </c>
      <c r="C2572" s="1" t="s">
        <v>15</v>
      </c>
      <c r="D2572" s="1" t="s">
        <v>82</v>
      </c>
      <c r="E2572" s="1">
        <v>16719562</v>
      </c>
      <c r="F2572" s="1" t="s">
        <v>3953</v>
      </c>
      <c r="G2572" s="1">
        <v>2231135</v>
      </c>
      <c r="H2572" s="1" t="s">
        <v>3954</v>
      </c>
      <c r="I2572" s="2">
        <v>45055</v>
      </c>
      <c r="J2572" s="15" t="str">
        <f>MID(Tabla1[[#This Row],[HORA]],1,5)</f>
        <v>12:06</v>
      </c>
      <c r="K2572" s="16">
        <f>IF(Tabla1[[#This Row],[FECHA]]=I2573,IF(J2573-J2572&gt;0,(J2573-J2572)*1440,0),0)</f>
        <v>0.99999999999999645</v>
      </c>
      <c r="L2572" s="14">
        <v>6.2</v>
      </c>
      <c r="M2572" s="13" t="s">
        <v>3670</v>
      </c>
      <c r="N2572" s="1" t="s">
        <v>3955</v>
      </c>
      <c r="O2572" s="1">
        <v>15</v>
      </c>
      <c r="P2572" s="1" t="s">
        <v>300</v>
      </c>
      <c r="Q2572" s="4" t="s">
        <v>21</v>
      </c>
    </row>
    <row r="2573" spans="1:17" ht="22.5" x14ac:dyDescent="0.25">
      <c r="A2573" s="3">
        <v>6211</v>
      </c>
      <c r="B2573" s="1" t="s">
        <v>19458</v>
      </c>
      <c r="C2573" s="1" t="s">
        <v>15</v>
      </c>
      <c r="D2573" s="1" t="s">
        <v>33</v>
      </c>
      <c r="E2573" s="1">
        <v>72709071</v>
      </c>
      <c r="F2573" s="1" t="s">
        <v>19459</v>
      </c>
      <c r="G2573" s="1">
        <v>72580527</v>
      </c>
      <c r="H2573" s="1" t="s">
        <v>19460</v>
      </c>
      <c r="I2573" s="2">
        <v>45055</v>
      </c>
      <c r="J2573" s="15" t="str">
        <f>MID(Tabla1[[#This Row],[HORA]],1,5)</f>
        <v>12:07</v>
      </c>
      <c r="K2573" s="16">
        <f>IF(Tabla1[[#This Row],[FECHA]]=I2574,IF(J2574-J2573&gt;0,(J2574-J2573)*1440,0),0)</f>
        <v>1.9999999999999929</v>
      </c>
      <c r="L2573" s="14">
        <v>3.36</v>
      </c>
      <c r="M2573" s="13" t="s">
        <v>1411</v>
      </c>
      <c r="N2573" s="1" t="s">
        <v>19461</v>
      </c>
      <c r="O2573" s="1">
        <v>15</v>
      </c>
      <c r="P2573" s="1" t="s">
        <v>27</v>
      </c>
      <c r="Q2573" s="4" t="s">
        <v>21</v>
      </c>
    </row>
    <row r="2574" spans="1:17" ht="22.5" x14ac:dyDescent="0.25">
      <c r="A2574" s="3">
        <v>1382</v>
      </c>
      <c r="B2574" s="1" t="s">
        <v>3956</v>
      </c>
      <c r="C2574" s="1" t="s">
        <v>15</v>
      </c>
      <c r="D2574" s="1" t="s">
        <v>40</v>
      </c>
      <c r="E2574" s="1">
        <v>27427863</v>
      </c>
      <c r="F2574" s="1" t="s">
        <v>3957</v>
      </c>
      <c r="G2574" s="1">
        <v>2231137</v>
      </c>
      <c r="H2574" s="1" t="s">
        <v>3958</v>
      </c>
      <c r="I2574" s="2">
        <v>45055</v>
      </c>
      <c r="J2574" s="15" t="str">
        <f>MID(Tabla1[[#This Row],[HORA]],1,5)</f>
        <v>12:09</v>
      </c>
      <c r="K2574" s="16">
        <f>IF(Tabla1[[#This Row],[FECHA]]=I2575,IF(J2575-J2574&gt;0,(J2575-J2574)*1440,0),0)</f>
        <v>0.99999999999999645</v>
      </c>
      <c r="L2574" s="14">
        <v>4.3</v>
      </c>
      <c r="M2574" s="13" t="s">
        <v>1213</v>
      </c>
      <c r="N2574" s="1" t="s">
        <v>3959</v>
      </c>
      <c r="O2574" s="1">
        <v>60</v>
      </c>
      <c r="P2574" s="1" t="s">
        <v>300</v>
      </c>
      <c r="Q2574" s="4" t="s">
        <v>21</v>
      </c>
    </row>
    <row r="2575" spans="1:17" ht="22.5" x14ac:dyDescent="0.25">
      <c r="A2575" s="3">
        <v>1383</v>
      </c>
      <c r="B2575" s="1" t="s">
        <v>3960</v>
      </c>
      <c r="C2575" s="1" t="s">
        <v>15</v>
      </c>
      <c r="D2575" s="1" t="s">
        <v>40</v>
      </c>
      <c r="E2575" s="1">
        <v>16624983</v>
      </c>
      <c r="F2575" s="1" t="s">
        <v>3961</v>
      </c>
      <c r="G2575" s="1">
        <v>2231138</v>
      </c>
      <c r="H2575" s="1" t="s">
        <v>3962</v>
      </c>
      <c r="I2575" s="2">
        <v>45055</v>
      </c>
      <c r="J2575" s="15" t="str">
        <f>MID(Tabla1[[#This Row],[HORA]],1,5)</f>
        <v>12:10</v>
      </c>
      <c r="K2575" s="16">
        <f>IF(Tabla1[[#This Row],[FECHA]]=I2576,IF(J2576-J2575&gt;0,(J2576-J2575)*1440,0),0)</f>
        <v>0.99999999999999645</v>
      </c>
      <c r="L2575" s="14">
        <v>4.54</v>
      </c>
      <c r="M2575" s="13" t="s">
        <v>622</v>
      </c>
      <c r="N2575" s="1" t="s">
        <v>3963</v>
      </c>
      <c r="O2575" s="1">
        <v>10</v>
      </c>
      <c r="P2575" s="1" t="s">
        <v>300</v>
      </c>
      <c r="Q2575" s="4" t="s">
        <v>21</v>
      </c>
    </row>
    <row r="2576" spans="1:17" ht="22.5" x14ac:dyDescent="0.25">
      <c r="A2576" s="3">
        <v>6212</v>
      </c>
      <c r="B2576" s="1" t="s">
        <v>19462</v>
      </c>
      <c r="C2576" s="1" t="s">
        <v>15</v>
      </c>
      <c r="D2576" s="1" t="s">
        <v>40</v>
      </c>
      <c r="E2576" s="1">
        <v>2606913</v>
      </c>
      <c r="F2576" s="1" t="s">
        <v>11338</v>
      </c>
      <c r="G2576" s="1">
        <v>2231139</v>
      </c>
      <c r="H2576" s="1" t="s">
        <v>11339</v>
      </c>
      <c r="I2576" s="2">
        <v>45055</v>
      </c>
      <c r="J2576" s="15" t="str">
        <f>MID(Tabla1[[#This Row],[HORA]],1,5)</f>
        <v>12:11</v>
      </c>
      <c r="K2576" s="16">
        <f>IF(Tabla1[[#This Row],[FECHA]]=I2577,IF(J2577-J2576&gt;0,(J2577-J2576)*1440,0),0)</f>
        <v>0.99999999999999645</v>
      </c>
      <c r="L2576" s="14">
        <v>2.21</v>
      </c>
      <c r="M2576" s="13" t="s">
        <v>575</v>
      </c>
      <c r="N2576" s="1" t="s">
        <v>19463</v>
      </c>
      <c r="O2576" s="1">
        <v>10</v>
      </c>
      <c r="P2576" s="1" t="s">
        <v>27</v>
      </c>
      <c r="Q2576" s="4" t="s">
        <v>21</v>
      </c>
    </row>
    <row r="2577" spans="1:17" ht="22.5" x14ac:dyDescent="0.25">
      <c r="A2577" s="3">
        <v>1384</v>
      </c>
      <c r="B2577" s="1" t="s">
        <v>3964</v>
      </c>
      <c r="C2577" s="1" t="s">
        <v>15</v>
      </c>
      <c r="D2577" s="1" t="s">
        <v>40</v>
      </c>
      <c r="E2577" s="1">
        <v>16691021</v>
      </c>
      <c r="F2577" s="1" t="s">
        <v>3965</v>
      </c>
      <c r="G2577" s="1">
        <v>2231140</v>
      </c>
      <c r="H2577" s="1" t="s">
        <v>3966</v>
      </c>
      <c r="I2577" s="2">
        <v>45055</v>
      </c>
      <c r="J2577" s="15" t="str">
        <f>MID(Tabla1[[#This Row],[HORA]],1,5)</f>
        <v>12:12</v>
      </c>
      <c r="K2577" s="16">
        <f>IF(Tabla1[[#This Row],[FECHA]]=I2578,IF(J2578-J2577&gt;0,(J2578-J2577)*1440,0),0)</f>
        <v>1.9999999999999929</v>
      </c>
      <c r="L2577" s="14">
        <v>3.45</v>
      </c>
      <c r="M2577" s="13" t="s">
        <v>2587</v>
      </c>
      <c r="N2577" s="1" t="s">
        <v>3967</v>
      </c>
      <c r="O2577" s="1">
        <v>25</v>
      </c>
      <c r="P2577" s="1" t="s">
        <v>300</v>
      </c>
      <c r="Q2577" s="4" t="s">
        <v>21</v>
      </c>
    </row>
    <row r="2578" spans="1:17" ht="22.5" x14ac:dyDescent="0.25">
      <c r="A2578" s="3">
        <v>16839</v>
      </c>
      <c r="B2578" s="1" t="s">
        <v>50948</v>
      </c>
      <c r="C2578" s="1" t="s">
        <v>15</v>
      </c>
      <c r="D2578" s="1" t="s">
        <v>40</v>
      </c>
      <c r="E2578" s="1">
        <v>20487772870</v>
      </c>
      <c r="F2578" s="1" t="s">
        <v>50949</v>
      </c>
      <c r="G2578" s="1">
        <v>40639447</v>
      </c>
      <c r="H2578" s="1" t="s">
        <v>36949</v>
      </c>
      <c r="I2578" s="2">
        <v>45055</v>
      </c>
      <c r="J2578" s="15" t="str">
        <f>MID(Tabla1[[#This Row],[HORA]],1,5)</f>
        <v>12:14</v>
      </c>
      <c r="K2578" s="16">
        <f>IF(Tabla1[[#This Row],[FECHA]]=I2579,IF(J2579-J2578&gt;0,(J2579-J2578)*1440,0),0)</f>
        <v>0.99999999999999645</v>
      </c>
      <c r="L2578" s="14">
        <v>3.14</v>
      </c>
      <c r="M2578" s="13" t="s">
        <v>4296</v>
      </c>
      <c r="N2578" s="1" t="s">
        <v>50950</v>
      </c>
      <c r="O2578" s="1">
        <v>40</v>
      </c>
      <c r="P2578" s="1" t="s">
        <v>27</v>
      </c>
      <c r="Q2578" s="4" t="s">
        <v>21</v>
      </c>
    </row>
    <row r="2579" spans="1:17" ht="22.5" x14ac:dyDescent="0.25">
      <c r="A2579" s="3">
        <v>15800</v>
      </c>
      <c r="B2579" s="1" t="s">
        <v>48067</v>
      </c>
      <c r="C2579" s="1" t="s">
        <v>15</v>
      </c>
      <c r="D2579" s="1" t="s">
        <v>33</v>
      </c>
      <c r="E2579" s="1">
        <v>20487701000</v>
      </c>
      <c r="F2579" s="1" t="s">
        <v>48068</v>
      </c>
      <c r="G2579" s="1">
        <v>3645917</v>
      </c>
      <c r="H2579" s="1" t="s">
        <v>7548</v>
      </c>
      <c r="I2579" s="2">
        <v>45055</v>
      </c>
      <c r="J2579" s="15" t="str">
        <f>MID(Tabla1[[#This Row],[HORA]],1,5)</f>
        <v>12:15</v>
      </c>
      <c r="K2579" s="16">
        <f>IF(Tabla1[[#This Row],[FECHA]]=I2580,IF(J2580-J2579&gt;0,(J2580-J2579)*1440,0),0)</f>
        <v>1.0000000000001563</v>
      </c>
      <c r="L2579" s="14">
        <v>4.5199999999999996</v>
      </c>
      <c r="M2579" s="13" t="s">
        <v>271</v>
      </c>
      <c r="N2579" s="1" t="s">
        <v>48069</v>
      </c>
      <c r="O2579" s="1">
        <v>10</v>
      </c>
      <c r="P2579" s="1" t="s">
        <v>300</v>
      </c>
      <c r="Q2579" s="4" t="s">
        <v>21</v>
      </c>
    </row>
    <row r="2580" spans="1:17" ht="22.5" x14ac:dyDescent="0.25">
      <c r="A2580" s="3">
        <v>15801</v>
      </c>
      <c r="B2580" s="1" t="s">
        <v>48070</v>
      </c>
      <c r="C2580" s="1" t="s">
        <v>15</v>
      </c>
      <c r="D2580" s="1" t="s">
        <v>33</v>
      </c>
      <c r="E2580" s="1">
        <v>20487701000</v>
      </c>
      <c r="F2580" s="1" t="s">
        <v>48068</v>
      </c>
      <c r="G2580" s="1">
        <v>46703369</v>
      </c>
      <c r="H2580" s="1" t="s">
        <v>48071</v>
      </c>
      <c r="I2580" s="2">
        <v>45055</v>
      </c>
      <c r="J2580" s="15" t="str">
        <f>MID(Tabla1[[#This Row],[HORA]],1,5)</f>
        <v>12:16</v>
      </c>
      <c r="K2580" s="16">
        <f>IF(Tabla1[[#This Row],[FECHA]]=I2581,IF(J2581-J2580&gt;0,(J2581-J2580)*1440,0),0)</f>
        <v>2.9999999999998295</v>
      </c>
      <c r="L2580" s="14">
        <v>4.46</v>
      </c>
      <c r="M2580" s="13" t="s">
        <v>2896</v>
      </c>
      <c r="N2580" s="1" t="s">
        <v>48072</v>
      </c>
      <c r="O2580" s="1">
        <v>12</v>
      </c>
      <c r="P2580" s="1" t="s">
        <v>300</v>
      </c>
      <c r="Q2580" s="4" t="s">
        <v>21</v>
      </c>
    </row>
    <row r="2581" spans="1:17" ht="22.5" x14ac:dyDescent="0.25">
      <c r="A2581" s="3">
        <v>6213</v>
      </c>
      <c r="B2581" s="1" t="s">
        <v>19464</v>
      </c>
      <c r="C2581" s="1" t="s">
        <v>15</v>
      </c>
      <c r="D2581" s="1" t="s">
        <v>23</v>
      </c>
      <c r="E2581" s="1">
        <v>76505807</v>
      </c>
      <c r="F2581" s="1" t="s">
        <v>19465</v>
      </c>
      <c r="G2581" s="1">
        <v>46870236</v>
      </c>
      <c r="H2581" s="1" t="s">
        <v>19466</v>
      </c>
      <c r="I2581" s="2">
        <v>45055</v>
      </c>
      <c r="J2581" s="15" t="str">
        <f>MID(Tabla1[[#This Row],[HORA]],1,5)</f>
        <v>12:19</v>
      </c>
      <c r="K2581" s="16">
        <f>IF(Tabla1[[#This Row],[FECHA]]=I2582,IF(J2582-J2581&gt;0,(J2582-J2581)*1440,0),0)</f>
        <v>0</v>
      </c>
      <c r="L2581" s="14">
        <v>4.3600000000000003</v>
      </c>
      <c r="M2581" s="13" t="s">
        <v>916</v>
      </c>
      <c r="N2581" s="1" t="s">
        <v>19467</v>
      </c>
      <c r="O2581" s="1">
        <v>20</v>
      </c>
      <c r="P2581" s="1" t="s">
        <v>27</v>
      </c>
      <c r="Q2581" s="4" t="s">
        <v>21</v>
      </c>
    </row>
    <row r="2582" spans="1:17" ht="22.5" x14ac:dyDescent="0.25">
      <c r="A2582" s="3">
        <v>15802</v>
      </c>
      <c r="B2582" s="1" t="s">
        <v>48073</v>
      </c>
      <c r="C2582" s="1" t="s">
        <v>15</v>
      </c>
      <c r="D2582" s="1" t="s">
        <v>40</v>
      </c>
      <c r="E2582" s="1">
        <v>20538633021</v>
      </c>
      <c r="F2582" s="1" t="s">
        <v>48074</v>
      </c>
      <c r="G2582" s="1">
        <v>2231142</v>
      </c>
      <c r="H2582" s="1" t="s">
        <v>48075</v>
      </c>
      <c r="I2582" s="2">
        <v>45055</v>
      </c>
      <c r="J2582" s="15" t="str">
        <f>MID(Tabla1[[#This Row],[HORA]],1,5)</f>
        <v>12:19</v>
      </c>
      <c r="K2582" s="16">
        <f>IF(Tabla1[[#This Row],[FECHA]]=I2583,IF(J2583-J2582&gt;0,(J2583-J2582)*1440,0),0)</f>
        <v>3.0000000000001492</v>
      </c>
      <c r="L2582" s="14">
        <v>2.0699999999999998</v>
      </c>
      <c r="M2582" s="13" t="s">
        <v>916</v>
      </c>
      <c r="N2582" s="1" t="s">
        <v>48076</v>
      </c>
      <c r="O2582" s="1">
        <v>15</v>
      </c>
      <c r="P2582" s="1" t="s">
        <v>300</v>
      </c>
      <c r="Q2582" s="4" t="s">
        <v>21</v>
      </c>
    </row>
    <row r="2583" spans="1:17" ht="22.5" x14ac:dyDescent="0.25">
      <c r="A2583" s="3">
        <v>6214</v>
      </c>
      <c r="B2583" s="1" t="s">
        <v>19468</v>
      </c>
      <c r="C2583" s="1" t="s">
        <v>15</v>
      </c>
      <c r="D2583" s="1" t="s">
        <v>33</v>
      </c>
      <c r="E2583" s="1">
        <v>16418393</v>
      </c>
      <c r="F2583" s="1" t="s">
        <v>1837</v>
      </c>
      <c r="G2583" s="1">
        <v>40556438</v>
      </c>
      <c r="H2583" s="1" t="s">
        <v>19469</v>
      </c>
      <c r="I2583" s="2">
        <v>45055</v>
      </c>
      <c r="J2583" s="15" t="str">
        <f>MID(Tabla1[[#This Row],[HORA]],1,5)</f>
        <v>12:22</v>
      </c>
      <c r="K2583" s="16">
        <f>IF(Tabla1[[#This Row],[FECHA]]=I2584,IF(J2584-J2583&gt;0,(J2584-J2583)*1440,0),0)</f>
        <v>0</v>
      </c>
      <c r="L2583" s="14">
        <v>3.36</v>
      </c>
      <c r="M2583" s="13" t="s">
        <v>12201</v>
      </c>
      <c r="N2583" s="1" t="s">
        <v>19470</v>
      </c>
      <c r="O2583" s="1">
        <v>20</v>
      </c>
      <c r="P2583" s="1" t="s">
        <v>27</v>
      </c>
      <c r="Q2583" s="4" t="s">
        <v>21</v>
      </c>
    </row>
    <row r="2584" spans="1:17" ht="22.5" x14ac:dyDescent="0.25">
      <c r="A2584" s="3">
        <v>15803</v>
      </c>
      <c r="B2584" s="1" t="s">
        <v>48077</v>
      </c>
      <c r="C2584" s="1" t="s">
        <v>15</v>
      </c>
      <c r="D2584" s="1" t="s">
        <v>40</v>
      </c>
      <c r="E2584" s="1">
        <v>20479726630</v>
      </c>
      <c r="F2584" s="1" t="s">
        <v>47772</v>
      </c>
      <c r="G2584" s="1">
        <v>2231144</v>
      </c>
      <c r="H2584" s="1" t="s">
        <v>48078</v>
      </c>
      <c r="I2584" s="2">
        <v>45055</v>
      </c>
      <c r="J2584" s="15" t="str">
        <f>MID(Tabla1[[#This Row],[HORA]],1,5)</f>
        <v>12:22</v>
      </c>
      <c r="K2584" s="16">
        <f>IF(Tabla1[[#This Row],[FECHA]]=I2585,IF(J2585-J2584&gt;0,(J2585-J2584)*1440,0),0)</f>
        <v>0.99999999999983658</v>
      </c>
      <c r="L2584" s="14">
        <v>2.37</v>
      </c>
      <c r="M2584" s="13" t="s">
        <v>12201</v>
      </c>
      <c r="N2584" s="1" t="s">
        <v>48079</v>
      </c>
      <c r="O2584" s="1">
        <v>15</v>
      </c>
      <c r="P2584" s="1" t="s">
        <v>300</v>
      </c>
      <c r="Q2584" s="4" t="s">
        <v>21</v>
      </c>
    </row>
    <row r="2585" spans="1:17" ht="22.5" x14ac:dyDescent="0.25">
      <c r="A2585" s="3">
        <v>16840</v>
      </c>
      <c r="B2585" s="1" t="s">
        <v>50951</v>
      </c>
      <c r="C2585" s="1" t="s">
        <v>15</v>
      </c>
      <c r="D2585" s="1" t="s">
        <v>71</v>
      </c>
      <c r="E2585" s="1">
        <v>20487879241</v>
      </c>
      <c r="F2585" s="1" t="s">
        <v>48974</v>
      </c>
      <c r="G2585" s="1">
        <v>41554120</v>
      </c>
      <c r="H2585" s="1" t="s">
        <v>40990</v>
      </c>
      <c r="I2585" s="2">
        <v>45055</v>
      </c>
      <c r="J2585" s="15" t="str">
        <f>MID(Tabla1[[#This Row],[HORA]],1,5)</f>
        <v>12:23</v>
      </c>
      <c r="K2585" s="16">
        <f>IF(Tabla1[[#This Row],[FECHA]]=I2586,IF(J2586-J2585&gt;0,(J2586-J2585)*1440,0),0)</f>
        <v>1.9999999999999929</v>
      </c>
      <c r="L2585" s="14">
        <v>5.38</v>
      </c>
      <c r="M2585" s="13" t="s">
        <v>919</v>
      </c>
      <c r="N2585" s="1" t="s">
        <v>50952</v>
      </c>
      <c r="O2585" s="1">
        <v>30</v>
      </c>
      <c r="P2585" s="1" t="s">
        <v>27</v>
      </c>
      <c r="Q2585" s="4" t="s">
        <v>21</v>
      </c>
    </row>
    <row r="2586" spans="1:17" ht="22.5" x14ac:dyDescent="0.25">
      <c r="A2586" s="3">
        <v>1385</v>
      </c>
      <c r="B2586" s="1" t="s">
        <v>3968</v>
      </c>
      <c r="C2586" s="1" t="s">
        <v>15</v>
      </c>
      <c r="D2586" s="1" t="s">
        <v>40</v>
      </c>
      <c r="E2586" s="1">
        <v>40306883</v>
      </c>
      <c r="F2586" s="1" t="s">
        <v>3969</v>
      </c>
      <c r="G2586" s="1">
        <v>27049742</v>
      </c>
      <c r="H2586" s="1" t="s">
        <v>3970</v>
      </c>
      <c r="I2586" s="2">
        <v>45055</v>
      </c>
      <c r="J2586" s="15" t="str">
        <f>MID(Tabla1[[#This Row],[HORA]],1,5)</f>
        <v>12:25</v>
      </c>
      <c r="K2586" s="16">
        <f>IF(Tabla1[[#This Row],[FECHA]]=I2587,IF(J2587-J2586&gt;0,(J2587-J2586)*1440,0),0)</f>
        <v>1.9999999999999929</v>
      </c>
      <c r="L2586" s="14">
        <v>7.44</v>
      </c>
      <c r="M2586" s="13" t="s">
        <v>303</v>
      </c>
      <c r="N2586" s="1" t="s">
        <v>3971</v>
      </c>
      <c r="O2586" s="1">
        <v>15</v>
      </c>
      <c r="P2586" s="1" t="s">
        <v>300</v>
      </c>
      <c r="Q2586" s="4" t="s">
        <v>21</v>
      </c>
    </row>
    <row r="2587" spans="1:17" ht="22.5" x14ac:dyDescent="0.25">
      <c r="A2587" s="3">
        <v>6215</v>
      </c>
      <c r="B2587" s="1" t="s">
        <v>19471</v>
      </c>
      <c r="C2587" s="1" t="s">
        <v>15</v>
      </c>
      <c r="D2587" s="1" t="s">
        <v>71</v>
      </c>
      <c r="E2587" s="1">
        <v>16535943</v>
      </c>
      <c r="F2587" s="1" t="s">
        <v>7829</v>
      </c>
      <c r="G2587" s="1">
        <v>2231146</v>
      </c>
      <c r="H2587" s="1" t="s">
        <v>19472</v>
      </c>
      <c r="I2587" s="2">
        <v>45055</v>
      </c>
      <c r="J2587" s="15" t="str">
        <f>MID(Tabla1[[#This Row],[HORA]],1,5)</f>
        <v>12:27</v>
      </c>
      <c r="K2587" s="16">
        <f>IF(Tabla1[[#This Row],[FECHA]]=I2588,IF(J2588-J2587&gt;0,(J2588-J2587)*1440,0),0)</f>
        <v>1.0000000000001563</v>
      </c>
      <c r="L2587" s="14">
        <v>3.31</v>
      </c>
      <c r="M2587" s="13" t="s">
        <v>1758</v>
      </c>
      <c r="N2587" s="1" t="s">
        <v>19473</v>
      </c>
      <c r="O2587" s="1">
        <v>15</v>
      </c>
      <c r="P2587" s="1" t="s">
        <v>27</v>
      </c>
      <c r="Q2587" s="4" t="s">
        <v>21</v>
      </c>
    </row>
    <row r="2588" spans="1:17" ht="22.5" x14ac:dyDescent="0.25">
      <c r="A2588" s="3">
        <v>1386</v>
      </c>
      <c r="B2588" s="1" t="s">
        <v>3972</v>
      </c>
      <c r="C2588" s="1" t="s">
        <v>15</v>
      </c>
      <c r="D2588" s="1" t="s">
        <v>33</v>
      </c>
      <c r="E2588" s="1">
        <v>16677039</v>
      </c>
      <c r="F2588" s="1" t="s">
        <v>3973</v>
      </c>
      <c r="G2588" s="1">
        <v>2231147</v>
      </c>
      <c r="H2588" s="1" t="s">
        <v>3974</v>
      </c>
      <c r="I2588" s="2">
        <v>45055</v>
      </c>
      <c r="J2588" s="15" t="str">
        <f>MID(Tabla1[[#This Row],[HORA]],1,5)</f>
        <v>12:28</v>
      </c>
      <c r="K2588" s="16">
        <f>IF(Tabla1[[#This Row],[FECHA]]=I2589,IF(J2589-J2588&gt;0,(J2589-J2588)*1440,0),0)</f>
        <v>1.9999999999999929</v>
      </c>
      <c r="L2588" s="14">
        <v>3.12</v>
      </c>
      <c r="M2588" s="13" t="s">
        <v>1950</v>
      </c>
      <c r="N2588" s="1" t="s">
        <v>3975</v>
      </c>
      <c r="O2588" s="1">
        <v>25</v>
      </c>
      <c r="P2588" s="1" t="s">
        <v>300</v>
      </c>
      <c r="Q2588" s="4" t="s">
        <v>21</v>
      </c>
    </row>
    <row r="2589" spans="1:17" ht="22.5" x14ac:dyDescent="0.25">
      <c r="A2589" s="3">
        <v>1387</v>
      </c>
      <c r="B2589" s="1" t="s">
        <v>3976</v>
      </c>
      <c r="C2589" s="1" t="s">
        <v>15</v>
      </c>
      <c r="D2589" s="1" t="s">
        <v>40</v>
      </c>
      <c r="E2589" s="1">
        <v>44213018</v>
      </c>
      <c r="F2589" s="1" t="s">
        <v>3977</v>
      </c>
      <c r="G2589" s="1">
        <v>2231148</v>
      </c>
      <c r="H2589" s="1" t="s">
        <v>3978</v>
      </c>
      <c r="I2589" s="2">
        <v>45055</v>
      </c>
      <c r="J2589" s="15" t="str">
        <f>MID(Tabla1[[#This Row],[HORA]],1,5)</f>
        <v>12:30</v>
      </c>
      <c r="K2589" s="16">
        <f>IF(Tabla1[[#This Row],[FECHA]]=I2590,IF(J2590-J2589&gt;0,(J2590-J2589)*1440,0),0)</f>
        <v>0.99999999999999645</v>
      </c>
      <c r="L2589" s="14">
        <v>5.21</v>
      </c>
      <c r="M2589" s="13" t="s">
        <v>3979</v>
      </c>
      <c r="N2589" s="1" t="s">
        <v>3980</v>
      </c>
      <c r="O2589" s="1">
        <v>25</v>
      </c>
      <c r="P2589" s="1" t="s">
        <v>300</v>
      </c>
      <c r="Q2589" s="4" t="s">
        <v>21</v>
      </c>
    </row>
    <row r="2590" spans="1:17" ht="22.5" x14ac:dyDescent="0.25">
      <c r="A2590" s="3">
        <v>6216</v>
      </c>
      <c r="B2590" s="1" t="s">
        <v>19474</v>
      </c>
      <c r="C2590" s="1" t="s">
        <v>15</v>
      </c>
      <c r="D2590" s="1" t="s">
        <v>40</v>
      </c>
      <c r="E2590" s="1">
        <v>16413710</v>
      </c>
      <c r="F2590" s="1" t="s">
        <v>19475</v>
      </c>
      <c r="G2590" s="1">
        <v>2231149</v>
      </c>
      <c r="H2590" s="1" t="s">
        <v>19476</v>
      </c>
      <c r="I2590" s="2">
        <v>45055</v>
      </c>
      <c r="J2590" s="15" t="str">
        <f>MID(Tabla1[[#This Row],[HORA]],1,5)</f>
        <v>12:31</v>
      </c>
      <c r="K2590" s="16">
        <f>IF(Tabla1[[#This Row],[FECHA]]=I2591,IF(J2591-J2590&gt;0,(J2591-J2590)*1440,0),0)</f>
        <v>2.9999999999999893</v>
      </c>
      <c r="L2590" s="14">
        <v>2.5499999999999998</v>
      </c>
      <c r="M2590" s="13" t="s">
        <v>526</v>
      </c>
      <c r="N2590" s="1" t="s">
        <v>19477</v>
      </c>
      <c r="O2590" s="1">
        <v>18</v>
      </c>
      <c r="P2590" s="1" t="s">
        <v>27</v>
      </c>
      <c r="Q2590" s="4" t="s">
        <v>21</v>
      </c>
    </row>
    <row r="2591" spans="1:17" ht="22.5" x14ac:dyDescent="0.25">
      <c r="A2591" s="3">
        <v>6217</v>
      </c>
      <c r="B2591" s="1" t="s">
        <v>19478</v>
      </c>
      <c r="C2591" s="1" t="s">
        <v>15</v>
      </c>
      <c r="D2591" s="1" t="s">
        <v>33</v>
      </c>
      <c r="E2591" s="1">
        <v>3642991</v>
      </c>
      <c r="F2591" s="1" t="s">
        <v>19479</v>
      </c>
      <c r="G2591" s="1">
        <v>3642991</v>
      </c>
      <c r="H2591" s="1" t="s">
        <v>19479</v>
      </c>
      <c r="I2591" s="2">
        <v>45055</v>
      </c>
      <c r="J2591" s="15" t="str">
        <f>MID(Tabla1[[#This Row],[HORA]],1,5)</f>
        <v>12:34</v>
      </c>
      <c r="K2591" s="16">
        <f>IF(Tabla1[[#This Row],[FECHA]]=I2592,IF(J2592-J2591&gt;0,(J2592-J2591)*1440,0),0)</f>
        <v>0.99999999999999645</v>
      </c>
      <c r="L2591" s="14">
        <v>4.28</v>
      </c>
      <c r="M2591" s="13" t="s">
        <v>4888</v>
      </c>
      <c r="N2591" s="1" t="s">
        <v>8403</v>
      </c>
      <c r="O2591" s="1">
        <v>35</v>
      </c>
      <c r="P2591" s="1" t="s">
        <v>27</v>
      </c>
      <c r="Q2591" s="4" t="s">
        <v>21</v>
      </c>
    </row>
    <row r="2592" spans="1:17" ht="22.5" x14ac:dyDescent="0.25">
      <c r="A2592" s="3">
        <v>16841</v>
      </c>
      <c r="B2592" s="1" t="s">
        <v>50953</v>
      </c>
      <c r="C2592" s="1" t="s">
        <v>15</v>
      </c>
      <c r="D2592" s="1" t="s">
        <v>40</v>
      </c>
      <c r="E2592" s="1">
        <v>20606613378</v>
      </c>
      <c r="F2592" s="1" t="s">
        <v>50954</v>
      </c>
      <c r="G2592" s="1">
        <v>41856286</v>
      </c>
      <c r="H2592" s="1" t="s">
        <v>19875</v>
      </c>
      <c r="I2592" s="2">
        <v>45055</v>
      </c>
      <c r="J2592" s="15" t="str">
        <f>MID(Tabla1[[#This Row],[HORA]],1,5)</f>
        <v>12:35</v>
      </c>
      <c r="K2592" s="16">
        <f>IF(Tabla1[[#This Row],[FECHA]]=I2593,IF(J2593-J2592&gt;0,(J2593-J2592)*1440,0),0)</f>
        <v>2.9999999999999893</v>
      </c>
      <c r="L2592" s="14">
        <v>6.14</v>
      </c>
      <c r="M2592" s="13" t="s">
        <v>1580</v>
      </c>
      <c r="N2592" s="1" t="s">
        <v>50955</v>
      </c>
      <c r="O2592" s="1">
        <v>10</v>
      </c>
      <c r="P2592" s="1" t="s">
        <v>27</v>
      </c>
      <c r="Q2592" s="4" t="s">
        <v>21</v>
      </c>
    </row>
    <row r="2593" spans="1:17" ht="22.5" x14ac:dyDescent="0.25">
      <c r="A2593" s="3">
        <v>100</v>
      </c>
      <c r="B2593" s="1" t="s">
        <v>243</v>
      </c>
      <c r="C2593" s="1" t="s">
        <v>15</v>
      </c>
      <c r="D2593" s="1" t="s">
        <v>77</v>
      </c>
      <c r="E2593" s="1">
        <v>12121212</v>
      </c>
      <c r="F2593" s="1" t="s">
        <v>24</v>
      </c>
      <c r="G2593" s="1">
        <v>2231155</v>
      </c>
      <c r="H2593" s="1" t="s">
        <v>244</v>
      </c>
      <c r="I2593" s="2">
        <v>45055</v>
      </c>
      <c r="J2593" s="15" t="str">
        <f>MID(Tabla1[[#This Row],[HORA]],1,5)</f>
        <v>12:38</v>
      </c>
      <c r="K2593" s="16">
        <f>IF(Tabla1[[#This Row],[FECHA]]=I2594,IF(J2594-J2593&gt;0,(J2594-J2593)*1440,0),0)</f>
        <v>0</v>
      </c>
      <c r="L2593" s="14">
        <v>3.44</v>
      </c>
      <c r="M2593" s="13" t="s">
        <v>245</v>
      </c>
      <c r="N2593" s="1" t="s">
        <v>246</v>
      </c>
      <c r="O2593" s="1">
        <v>0</v>
      </c>
      <c r="P2593" s="1" t="s">
        <v>27</v>
      </c>
      <c r="Q2593" s="4" t="s">
        <v>21</v>
      </c>
    </row>
    <row r="2594" spans="1:17" ht="22.5" x14ac:dyDescent="0.25">
      <c r="A2594" s="3">
        <v>101</v>
      </c>
      <c r="B2594" s="1" t="s">
        <v>243</v>
      </c>
      <c r="C2594" s="1" t="s">
        <v>15</v>
      </c>
      <c r="D2594" s="1" t="s">
        <v>77</v>
      </c>
      <c r="E2594" s="1">
        <v>12121212</v>
      </c>
      <c r="F2594" s="1" t="s">
        <v>28</v>
      </c>
      <c r="G2594" s="1">
        <v>2231155</v>
      </c>
      <c r="H2594" s="1" t="s">
        <v>244</v>
      </c>
      <c r="I2594" s="2">
        <v>45055</v>
      </c>
      <c r="J2594" s="15" t="str">
        <f>MID(Tabla1[[#This Row],[HORA]],1,5)</f>
        <v>12:38</v>
      </c>
      <c r="K2594" s="16">
        <f>IF(Tabla1[[#This Row],[FECHA]]=I2595,IF(J2595-J2594&gt;0,(J2595-J2594)*1440,0),0)</f>
        <v>1.9999999999999929</v>
      </c>
      <c r="L2594" s="14">
        <v>4.0999999999999996</v>
      </c>
      <c r="M2594" s="13" t="s">
        <v>245</v>
      </c>
      <c r="N2594" s="1" t="s">
        <v>246</v>
      </c>
      <c r="O2594" s="1">
        <v>0</v>
      </c>
      <c r="P2594" s="1" t="s">
        <v>27</v>
      </c>
      <c r="Q2594" s="4" t="s">
        <v>21</v>
      </c>
    </row>
    <row r="2595" spans="1:17" ht="22.5" x14ac:dyDescent="0.25">
      <c r="A2595" s="3">
        <v>6218</v>
      </c>
      <c r="B2595" s="1" t="s">
        <v>19480</v>
      </c>
      <c r="C2595" s="1" t="s">
        <v>15</v>
      </c>
      <c r="D2595" s="1" t="s">
        <v>33</v>
      </c>
      <c r="E2595" s="1">
        <v>3672805</v>
      </c>
      <c r="F2595" s="1" t="s">
        <v>17706</v>
      </c>
      <c r="G2595" s="1">
        <v>2231156</v>
      </c>
      <c r="H2595" s="1" t="s">
        <v>19481</v>
      </c>
      <c r="I2595" s="2">
        <v>45055</v>
      </c>
      <c r="J2595" s="15" t="str">
        <f>MID(Tabla1[[#This Row],[HORA]],1,5)</f>
        <v>12:40</v>
      </c>
      <c r="K2595" s="16">
        <f>IF(Tabla1[[#This Row],[FECHA]]=I2596,IF(J2596-J2595&gt;0,(J2596-J2595)*1440,0),0)</f>
        <v>3.9999999999999858</v>
      </c>
      <c r="L2595" s="14">
        <v>4.04</v>
      </c>
      <c r="M2595" s="13" t="s">
        <v>58</v>
      </c>
      <c r="N2595" s="1" t="s">
        <v>19482</v>
      </c>
      <c r="O2595" s="1">
        <v>20</v>
      </c>
      <c r="P2595" s="1" t="s">
        <v>27</v>
      </c>
      <c r="Q2595" s="4" t="s">
        <v>21</v>
      </c>
    </row>
    <row r="2596" spans="1:17" ht="22.5" x14ac:dyDescent="0.25">
      <c r="A2596" s="3">
        <v>6219</v>
      </c>
      <c r="B2596" s="1" t="s">
        <v>19483</v>
      </c>
      <c r="C2596" s="1" t="s">
        <v>15</v>
      </c>
      <c r="D2596" s="1" t="s">
        <v>23</v>
      </c>
      <c r="E2596" s="1">
        <v>72959477</v>
      </c>
      <c r="F2596" s="1" t="s">
        <v>19484</v>
      </c>
      <c r="G2596" s="1">
        <v>2231159</v>
      </c>
      <c r="H2596" s="1" t="s">
        <v>19485</v>
      </c>
      <c r="I2596" s="2">
        <v>45055</v>
      </c>
      <c r="J2596" s="15" t="str">
        <f>MID(Tabla1[[#This Row],[HORA]],1,5)</f>
        <v>12:44</v>
      </c>
      <c r="K2596" s="16">
        <f>IF(Tabla1[[#This Row],[FECHA]]=I2597,IF(J2597-J2596&gt;0,(J2597-J2596)*1440,0),0)</f>
        <v>1.9999999999999929</v>
      </c>
      <c r="L2596" s="14">
        <v>2.14</v>
      </c>
      <c r="M2596" s="13" t="s">
        <v>223</v>
      </c>
      <c r="N2596" s="1" t="s">
        <v>19486</v>
      </c>
      <c r="O2596" s="1">
        <v>18</v>
      </c>
      <c r="P2596" s="1" t="s">
        <v>27</v>
      </c>
      <c r="Q2596" s="4" t="s">
        <v>21</v>
      </c>
    </row>
    <row r="2597" spans="1:17" ht="22.5" x14ac:dyDescent="0.25">
      <c r="A2597" s="3">
        <v>6220</v>
      </c>
      <c r="B2597" s="1" t="s">
        <v>19487</v>
      </c>
      <c r="C2597" s="1" t="s">
        <v>15</v>
      </c>
      <c r="D2597" s="1" t="s">
        <v>40</v>
      </c>
      <c r="E2597" s="1">
        <v>45758176</v>
      </c>
      <c r="F2597" s="1" t="s">
        <v>19488</v>
      </c>
      <c r="G2597" s="1">
        <v>2231161</v>
      </c>
      <c r="H2597" s="1" t="s">
        <v>19489</v>
      </c>
      <c r="I2597" s="2">
        <v>45055</v>
      </c>
      <c r="J2597" s="15" t="str">
        <f>MID(Tabla1[[#This Row],[HORA]],1,5)</f>
        <v>12:46</v>
      </c>
      <c r="K2597" s="16">
        <f>IF(Tabla1[[#This Row],[FECHA]]=I2598,IF(J2598-J2597&gt;0,(J2598-J2597)*1440,0),0)</f>
        <v>3.9999999999999858</v>
      </c>
      <c r="L2597" s="14">
        <v>3.15</v>
      </c>
      <c r="M2597" s="13" t="s">
        <v>2914</v>
      </c>
      <c r="N2597" s="1" t="s">
        <v>19490</v>
      </c>
      <c r="O2597" s="1">
        <v>20</v>
      </c>
      <c r="P2597" s="1" t="s">
        <v>27</v>
      </c>
      <c r="Q2597" s="4" t="s">
        <v>21</v>
      </c>
    </row>
    <row r="2598" spans="1:17" ht="22.5" x14ac:dyDescent="0.25">
      <c r="A2598" s="3">
        <v>102</v>
      </c>
      <c r="B2598" s="1" t="s">
        <v>247</v>
      </c>
      <c r="C2598" s="1" t="s">
        <v>15</v>
      </c>
      <c r="D2598" s="1" t="s">
        <v>112</v>
      </c>
      <c r="E2598" s="1">
        <v>12121212</v>
      </c>
      <c r="F2598" s="1" t="s">
        <v>24</v>
      </c>
      <c r="G2598" s="1">
        <v>2231162</v>
      </c>
      <c r="H2598" s="1" t="s">
        <v>248</v>
      </c>
      <c r="I2598" s="2">
        <v>45055</v>
      </c>
      <c r="J2598" s="15" t="str">
        <f>MID(Tabla1[[#This Row],[HORA]],1,5)</f>
        <v>12:50</v>
      </c>
      <c r="K2598" s="16">
        <f>IF(Tabla1[[#This Row],[FECHA]]=I2599,IF(J2599-J2598&gt;0,(J2599-J2598)*1440,0),0)</f>
        <v>0</v>
      </c>
      <c r="L2598" s="14">
        <v>4.5199999999999996</v>
      </c>
      <c r="M2598" s="13" t="s">
        <v>249</v>
      </c>
      <c r="N2598" s="1" t="s">
        <v>26</v>
      </c>
      <c r="O2598" s="1">
        <v>0</v>
      </c>
      <c r="P2598" s="1" t="s">
        <v>27</v>
      </c>
      <c r="Q2598" s="4" t="s">
        <v>21</v>
      </c>
    </row>
    <row r="2599" spans="1:17" ht="22.5" x14ac:dyDescent="0.25">
      <c r="A2599" s="3">
        <v>103</v>
      </c>
      <c r="B2599" s="1" t="s">
        <v>247</v>
      </c>
      <c r="C2599" s="1" t="s">
        <v>15</v>
      </c>
      <c r="D2599" s="1" t="s">
        <v>112</v>
      </c>
      <c r="E2599" s="1">
        <v>12121212</v>
      </c>
      <c r="F2599" s="1" t="s">
        <v>28</v>
      </c>
      <c r="G2599" s="1">
        <v>2231162</v>
      </c>
      <c r="H2599" s="1" t="s">
        <v>248</v>
      </c>
      <c r="I2599" s="2">
        <v>45055</v>
      </c>
      <c r="J2599" s="15" t="str">
        <f>MID(Tabla1[[#This Row],[HORA]],1,5)</f>
        <v>12:50</v>
      </c>
      <c r="K2599" s="16">
        <f>IF(Tabla1[[#This Row],[FECHA]]=I2600,IF(J2600-J2599&gt;0,(J2600-J2599)*1440,0),0)</f>
        <v>1.9999999999999929</v>
      </c>
      <c r="L2599" s="14">
        <v>4.2699999999999996</v>
      </c>
      <c r="M2599" s="13" t="s">
        <v>249</v>
      </c>
      <c r="N2599" s="1" t="s">
        <v>26</v>
      </c>
      <c r="O2599" s="1">
        <v>0</v>
      </c>
      <c r="P2599" s="1" t="s">
        <v>27</v>
      </c>
      <c r="Q2599" s="4" t="s">
        <v>21</v>
      </c>
    </row>
    <row r="2600" spans="1:17" ht="22.5" x14ac:dyDescent="0.25">
      <c r="A2600" s="3">
        <v>1389</v>
      </c>
      <c r="B2600" s="1" t="s">
        <v>3985</v>
      </c>
      <c r="C2600" s="1" t="s">
        <v>15</v>
      </c>
      <c r="D2600" s="1" t="s">
        <v>30</v>
      </c>
      <c r="E2600" s="1">
        <v>2708312</v>
      </c>
      <c r="F2600" s="1" t="s">
        <v>3986</v>
      </c>
      <c r="G2600" s="1">
        <v>2231164</v>
      </c>
      <c r="H2600" s="1" t="s">
        <v>3987</v>
      </c>
      <c r="I2600" s="2">
        <v>45055</v>
      </c>
      <c r="J2600" s="15" t="str">
        <f>MID(Tabla1[[#This Row],[HORA]],1,5)</f>
        <v>12:52</v>
      </c>
      <c r="K2600" s="16">
        <f>IF(Tabla1[[#This Row],[FECHA]]=I2601,IF(J2601-J2600&gt;0,(J2601-J2600)*1440,0),0)</f>
        <v>1.9999999999999929</v>
      </c>
      <c r="L2600" s="14">
        <v>7.21</v>
      </c>
      <c r="M2600" s="13" t="s">
        <v>3416</v>
      </c>
      <c r="N2600" s="1" t="s">
        <v>3988</v>
      </c>
      <c r="O2600" s="1">
        <v>20</v>
      </c>
      <c r="P2600" s="1" t="s">
        <v>300</v>
      </c>
      <c r="Q2600" s="4" t="s">
        <v>21</v>
      </c>
    </row>
    <row r="2601" spans="1:17" ht="22.5" x14ac:dyDescent="0.25">
      <c r="A2601" s="3">
        <v>6221</v>
      </c>
      <c r="B2601" s="1" t="s">
        <v>19491</v>
      </c>
      <c r="C2601" s="1" t="s">
        <v>15</v>
      </c>
      <c r="D2601" s="1" t="s">
        <v>40</v>
      </c>
      <c r="E2601" s="1">
        <v>80642221</v>
      </c>
      <c r="F2601" s="1" t="s">
        <v>19492</v>
      </c>
      <c r="G2601" s="1">
        <v>43258036</v>
      </c>
      <c r="H2601" s="1" t="s">
        <v>19493</v>
      </c>
      <c r="I2601" s="2">
        <v>45055</v>
      </c>
      <c r="J2601" s="15" t="str">
        <f>MID(Tabla1[[#This Row],[HORA]],1,5)</f>
        <v>12:54</v>
      </c>
      <c r="K2601" s="16">
        <f>IF(Tabla1[[#This Row],[FECHA]]=I2602,IF(J2602-J2601&gt;0,(J2602-J2601)*1440,0),0)</f>
        <v>7.9999999999999716</v>
      </c>
      <c r="L2601" s="14">
        <v>4.3600000000000003</v>
      </c>
      <c r="M2601" s="13" t="s">
        <v>1217</v>
      </c>
      <c r="N2601" s="1" t="s">
        <v>19494</v>
      </c>
      <c r="O2601" s="1">
        <v>40</v>
      </c>
      <c r="P2601" s="1" t="s">
        <v>27</v>
      </c>
      <c r="Q2601" s="4" t="s">
        <v>21</v>
      </c>
    </row>
    <row r="2602" spans="1:17" ht="22.5" x14ac:dyDescent="0.25">
      <c r="A2602" s="3">
        <v>6222</v>
      </c>
      <c r="B2602" s="1" t="s">
        <v>19495</v>
      </c>
      <c r="C2602" s="1" t="s">
        <v>15</v>
      </c>
      <c r="D2602" s="1" t="s">
        <v>637</v>
      </c>
      <c r="E2602" s="1">
        <v>16788249</v>
      </c>
      <c r="F2602" s="1" t="s">
        <v>19496</v>
      </c>
      <c r="G2602" s="1">
        <v>75707790</v>
      </c>
      <c r="H2602" s="1" t="s">
        <v>19497</v>
      </c>
      <c r="I2602" s="2">
        <v>45055</v>
      </c>
      <c r="J2602" s="15" t="str">
        <f>MID(Tabla1[[#This Row],[HORA]],1,5)</f>
        <v>13:02</v>
      </c>
      <c r="K2602" s="16">
        <f>IF(Tabla1[[#This Row],[FECHA]]=I2603,IF(J2603-J2602&gt;0,(J2603-J2602)*1440,0),0)</f>
        <v>1.0000000000001563</v>
      </c>
      <c r="L2602" s="14">
        <v>5.14</v>
      </c>
      <c r="M2602" s="13" t="s">
        <v>55838</v>
      </c>
      <c r="N2602" s="1" t="s">
        <v>19498</v>
      </c>
      <c r="O2602" s="1">
        <v>20</v>
      </c>
      <c r="P2602" s="1" t="s">
        <v>27</v>
      </c>
      <c r="Q2602" s="4" t="s">
        <v>21</v>
      </c>
    </row>
    <row r="2603" spans="1:17" ht="22.5" x14ac:dyDescent="0.25">
      <c r="A2603" s="3">
        <v>1390</v>
      </c>
      <c r="B2603" s="1" t="s">
        <v>3989</v>
      </c>
      <c r="C2603" s="1" t="s">
        <v>15</v>
      </c>
      <c r="D2603" s="1" t="s">
        <v>40</v>
      </c>
      <c r="E2603" s="1">
        <v>16690315</v>
      </c>
      <c r="F2603" s="1" t="s">
        <v>1598</v>
      </c>
      <c r="G2603" s="1">
        <v>2231166</v>
      </c>
      <c r="H2603" s="1" t="s">
        <v>3990</v>
      </c>
      <c r="I2603" s="2">
        <v>45055</v>
      </c>
      <c r="J2603" s="15" t="str">
        <f>MID(Tabla1[[#This Row],[HORA]],1,5)</f>
        <v>13:03</v>
      </c>
      <c r="K2603" s="16">
        <f>IF(Tabla1[[#This Row],[FECHA]]=I2604,IF(J2604-J2603&gt;0,(J2604-J2603)*1440,0),0)</f>
        <v>0.99999999999983658</v>
      </c>
      <c r="L2603" s="14">
        <v>7.51</v>
      </c>
      <c r="M2603" s="13" t="s">
        <v>55925</v>
      </c>
      <c r="N2603" s="1" t="s">
        <v>3991</v>
      </c>
      <c r="O2603" s="1">
        <v>5</v>
      </c>
      <c r="P2603" s="1" t="s">
        <v>300</v>
      </c>
      <c r="Q2603" s="4" t="s">
        <v>21</v>
      </c>
    </row>
    <row r="2604" spans="1:17" ht="22.5" x14ac:dyDescent="0.25">
      <c r="A2604" s="3">
        <v>6223</v>
      </c>
      <c r="B2604" s="1" t="s">
        <v>19499</v>
      </c>
      <c r="C2604" s="1" t="s">
        <v>15</v>
      </c>
      <c r="D2604" s="1" t="s">
        <v>77</v>
      </c>
      <c r="E2604" s="1">
        <v>16653937</v>
      </c>
      <c r="F2604" s="1" t="s">
        <v>19500</v>
      </c>
      <c r="G2604" s="1">
        <v>2231167</v>
      </c>
      <c r="H2604" s="1" t="s">
        <v>19501</v>
      </c>
      <c r="I2604" s="2">
        <v>45055</v>
      </c>
      <c r="J2604" s="15" t="str">
        <f>MID(Tabla1[[#This Row],[HORA]],1,5)</f>
        <v>13:04</v>
      </c>
      <c r="K2604" s="16">
        <f>IF(Tabla1[[#This Row],[FECHA]]=I2605,IF(J2605-J2604&gt;0,(J2605-J2604)*1440,0),0)</f>
        <v>1.0000000000001563</v>
      </c>
      <c r="L2604" s="14">
        <v>6.2</v>
      </c>
      <c r="M2604" s="13" t="s">
        <v>55926</v>
      </c>
      <c r="N2604" s="1" t="s">
        <v>19502</v>
      </c>
      <c r="O2604" s="1">
        <v>14</v>
      </c>
      <c r="P2604" s="1" t="s">
        <v>27</v>
      </c>
      <c r="Q2604" s="4" t="s">
        <v>21</v>
      </c>
    </row>
    <row r="2605" spans="1:17" ht="22.5" x14ac:dyDescent="0.25">
      <c r="A2605" s="3">
        <v>1391</v>
      </c>
      <c r="B2605" s="1" t="s">
        <v>3992</v>
      </c>
      <c r="C2605" s="1" t="s">
        <v>15</v>
      </c>
      <c r="D2605" s="1" t="s">
        <v>40</v>
      </c>
      <c r="E2605" s="1">
        <v>48301729</v>
      </c>
      <c r="F2605" s="1" t="s">
        <v>3993</v>
      </c>
      <c r="G2605" s="1">
        <v>71853298</v>
      </c>
      <c r="H2605" s="1" t="s">
        <v>3994</v>
      </c>
      <c r="I2605" s="2">
        <v>45055</v>
      </c>
      <c r="J2605" s="15" t="str">
        <f>MID(Tabla1[[#This Row],[HORA]],1,5)</f>
        <v>13:05</v>
      </c>
      <c r="K2605" s="16">
        <f>IF(Tabla1[[#This Row],[FECHA]]=I2606,IF(J2606-J2605&gt;0,(J2606-J2605)*1440,0),0)</f>
        <v>0.99999999999983658</v>
      </c>
      <c r="L2605" s="14">
        <v>4.8</v>
      </c>
      <c r="M2605" s="13" t="s">
        <v>55839</v>
      </c>
      <c r="N2605" s="1" t="s">
        <v>3995</v>
      </c>
      <c r="O2605" s="1">
        <v>30</v>
      </c>
      <c r="P2605" s="1" t="s">
        <v>300</v>
      </c>
      <c r="Q2605" s="4" t="s">
        <v>21</v>
      </c>
    </row>
    <row r="2606" spans="1:17" ht="22.5" x14ac:dyDescent="0.25">
      <c r="A2606" s="3">
        <v>6224</v>
      </c>
      <c r="B2606" s="1" t="s">
        <v>19503</v>
      </c>
      <c r="C2606" s="1" t="s">
        <v>15</v>
      </c>
      <c r="D2606" s="1" t="s">
        <v>40</v>
      </c>
      <c r="E2606" s="1">
        <v>121102</v>
      </c>
      <c r="F2606" s="1" t="s">
        <v>6601</v>
      </c>
      <c r="G2606" s="1">
        <v>75118036</v>
      </c>
      <c r="H2606" s="1" t="s">
        <v>19504</v>
      </c>
      <c r="I2606" s="2">
        <v>45055</v>
      </c>
      <c r="J2606" s="15" t="str">
        <f>MID(Tabla1[[#This Row],[HORA]],1,5)</f>
        <v>13:06</v>
      </c>
      <c r="K2606" s="16">
        <f>IF(Tabla1[[#This Row],[FECHA]]=I2607,IF(J2607-J2606&gt;0,(J2607-J2606)*1440,0),0)</f>
        <v>0</v>
      </c>
      <c r="L2606" s="14">
        <v>2.54</v>
      </c>
      <c r="M2606" s="13" t="s">
        <v>55927</v>
      </c>
      <c r="N2606" s="1" t="s">
        <v>8521</v>
      </c>
      <c r="O2606" s="1">
        <v>10</v>
      </c>
      <c r="P2606" s="1" t="s">
        <v>27</v>
      </c>
      <c r="Q2606" s="4" t="s">
        <v>21</v>
      </c>
    </row>
    <row r="2607" spans="1:17" ht="22.5" x14ac:dyDescent="0.25">
      <c r="A2607" s="3">
        <v>15804</v>
      </c>
      <c r="B2607" s="1" t="s">
        <v>48080</v>
      </c>
      <c r="C2607" s="1" t="s">
        <v>15</v>
      </c>
      <c r="D2607" s="1" t="s">
        <v>40</v>
      </c>
      <c r="E2607" s="1">
        <v>20480761813</v>
      </c>
      <c r="F2607" s="1" t="s">
        <v>47724</v>
      </c>
      <c r="G2607" s="1">
        <v>42831572</v>
      </c>
      <c r="H2607" s="1" t="s">
        <v>47904</v>
      </c>
      <c r="I2607" s="2">
        <v>45055</v>
      </c>
      <c r="J2607" s="15" t="str">
        <f>MID(Tabla1[[#This Row],[HORA]],1,5)</f>
        <v>13:06</v>
      </c>
      <c r="K2607" s="16">
        <f>IF(Tabla1[[#This Row],[FECHA]]=I2608,IF(J2608-J2607&gt;0,(J2608-J2607)*1440,0),0)</f>
        <v>1.0000000000001563</v>
      </c>
      <c r="L2607" s="14">
        <v>5.0599999999999996</v>
      </c>
      <c r="M2607" s="13" t="s">
        <v>55927</v>
      </c>
      <c r="N2607" s="1" t="s">
        <v>47726</v>
      </c>
      <c r="O2607" s="1">
        <v>30</v>
      </c>
      <c r="P2607" s="1" t="s">
        <v>300</v>
      </c>
      <c r="Q2607" s="4" t="s">
        <v>21</v>
      </c>
    </row>
    <row r="2608" spans="1:17" ht="22.5" x14ac:dyDescent="0.25">
      <c r="A2608" s="3">
        <v>15805</v>
      </c>
      <c r="B2608" s="1" t="s">
        <v>48081</v>
      </c>
      <c r="C2608" s="1" t="s">
        <v>15</v>
      </c>
      <c r="D2608" s="1" t="s">
        <v>33</v>
      </c>
      <c r="E2608" s="1">
        <v>20480761813</v>
      </c>
      <c r="F2608" s="1" t="s">
        <v>47724</v>
      </c>
      <c r="G2608" s="1">
        <v>44983440</v>
      </c>
      <c r="H2608" s="1" t="s">
        <v>47725</v>
      </c>
      <c r="I2608" s="2">
        <v>45055</v>
      </c>
      <c r="J2608" s="15" t="str">
        <f>MID(Tabla1[[#This Row],[HORA]],1,5)</f>
        <v>13:07</v>
      </c>
      <c r="K2608" s="16">
        <f>IF(Tabla1[[#This Row],[FECHA]]=I2609,IF(J2609-J2608&gt;0,(J2609-J2608)*1440,0),0)</f>
        <v>2.9999999999998295</v>
      </c>
      <c r="L2608" s="14">
        <v>4.09</v>
      </c>
      <c r="M2608" s="13" t="s">
        <v>55928</v>
      </c>
      <c r="N2608" s="1" t="s">
        <v>48082</v>
      </c>
      <c r="O2608" s="1">
        <v>60</v>
      </c>
      <c r="P2608" s="1" t="s">
        <v>300</v>
      </c>
      <c r="Q2608" s="4" t="s">
        <v>21</v>
      </c>
    </row>
    <row r="2609" spans="1:17" ht="22.5" x14ac:dyDescent="0.25">
      <c r="A2609" s="3">
        <v>1392</v>
      </c>
      <c r="B2609" s="1" t="s">
        <v>3996</v>
      </c>
      <c r="C2609" s="1" t="s">
        <v>15</v>
      </c>
      <c r="D2609" s="1" t="s">
        <v>82</v>
      </c>
      <c r="E2609" s="1">
        <v>46935518</v>
      </c>
      <c r="F2609" s="1" t="s">
        <v>3997</v>
      </c>
      <c r="G2609" s="1">
        <v>2231168</v>
      </c>
      <c r="H2609" s="1" t="s">
        <v>3998</v>
      </c>
      <c r="I2609" s="2">
        <v>45055</v>
      </c>
      <c r="J2609" s="15" t="str">
        <f>MID(Tabla1[[#This Row],[HORA]],1,5)</f>
        <v>13:10</v>
      </c>
      <c r="K2609" s="16">
        <f>IF(Tabla1[[#This Row],[FECHA]]=I2610,IF(J2610-J2609&gt;0,(J2610-J2609)*1440,0),0)</f>
        <v>1.0000000000001563</v>
      </c>
      <c r="L2609" s="14">
        <v>3.2</v>
      </c>
      <c r="M2609" s="13" t="s">
        <v>55930</v>
      </c>
      <c r="N2609" s="1" t="s">
        <v>2030</v>
      </c>
      <c r="O2609" s="1">
        <v>10</v>
      </c>
      <c r="P2609" s="1" t="s">
        <v>300</v>
      </c>
      <c r="Q2609" s="4" t="s">
        <v>21</v>
      </c>
    </row>
    <row r="2610" spans="1:17" ht="22.5" x14ac:dyDescent="0.25">
      <c r="A2610" s="3">
        <v>1393</v>
      </c>
      <c r="B2610" s="1" t="s">
        <v>3999</v>
      </c>
      <c r="C2610" s="1" t="s">
        <v>15</v>
      </c>
      <c r="D2610" s="1" t="s">
        <v>637</v>
      </c>
      <c r="E2610" s="1">
        <v>46935518</v>
      </c>
      <c r="F2610" s="1" t="s">
        <v>3997</v>
      </c>
      <c r="G2610" s="1">
        <v>2231169</v>
      </c>
      <c r="H2610" s="1" t="s">
        <v>4000</v>
      </c>
      <c r="I2610" s="2">
        <v>45055</v>
      </c>
      <c r="J2610" s="15" t="str">
        <f>MID(Tabla1[[#This Row],[HORA]],1,5)</f>
        <v>13:11</v>
      </c>
      <c r="K2610" s="16">
        <f>IF(Tabla1[[#This Row],[FECHA]]=I2611,IF(J2611-J2610&gt;0,(J2611-J2610)*1440,0),0)</f>
        <v>0.99999999999983658</v>
      </c>
      <c r="L2610" s="14">
        <v>3.24</v>
      </c>
      <c r="M2610" s="13" t="s">
        <v>55841</v>
      </c>
      <c r="N2610" s="1" t="s">
        <v>2030</v>
      </c>
      <c r="O2610" s="1">
        <v>10</v>
      </c>
      <c r="P2610" s="1" t="s">
        <v>300</v>
      </c>
      <c r="Q2610" s="4" t="s">
        <v>21</v>
      </c>
    </row>
    <row r="2611" spans="1:17" ht="22.5" x14ac:dyDescent="0.25">
      <c r="A2611" s="3">
        <v>6225</v>
      </c>
      <c r="B2611" s="1" t="s">
        <v>19505</v>
      </c>
      <c r="C2611" s="1" t="s">
        <v>15</v>
      </c>
      <c r="D2611" s="1" t="s">
        <v>77</v>
      </c>
      <c r="E2611" s="1">
        <v>41054151</v>
      </c>
      <c r="F2611" s="1" t="s">
        <v>19506</v>
      </c>
      <c r="G2611" s="1">
        <v>2231170</v>
      </c>
      <c r="H2611" s="1" t="s">
        <v>19507</v>
      </c>
      <c r="I2611" s="2">
        <v>45055</v>
      </c>
      <c r="J2611" s="15" t="str">
        <f>MID(Tabla1[[#This Row],[HORA]],1,5)</f>
        <v>13:12</v>
      </c>
      <c r="K2611" s="16">
        <f>IF(Tabla1[[#This Row],[FECHA]]=I2612,IF(J2612-J2611&gt;0,(J2612-J2611)*1440,0),0)</f>
        <v>1.0000000000001563</v>
      </c>
      <c r="L2611" s="14">
        <v>8.1199999999999992</v>
      </c>
      <c r="M2611" s="13" t="s">
        <v>55931</v>
      </c>
      <c r="N2611" s="1" t="s">
        <v>19508</v>
      </c>
      <c r="O2611" s="1">
        <v>25</v>
      </c>
      <c r="P2611" s="1" t="s">
        <v>27</v>
      </c>
      <c r="Q2611" s="4" t="s">
        <v>21</v>
      </c>
    </row>
    <row r="2612" spans="1:17" ht="22.5" x14ac:dyDescent="0.25">
      <c r="A2612" s="3">
        <v>6226</v>
      </c>
      <c r="B2612" s="1" t="s">
        <v>19509</v>
      </c>
      <c r="C2612" s="1" t="s">
        <v>15</v>
      </c>
      <c r="D2612" s="1" t="s">
        <v>40</v>
      </c>
      <c r="E2612" s="1">
        <v>44660021</v>
      </c>
      <c r="F2612" s="1" t="s">
        <v>19510</v>
      </c>
      <c r="G2612" s="1">
        <v>44894017</v>
      </c>
      <c r="H2612" s="1" t="s">
        <v>19511</v>
      </c>
      <c r="I2612" s="2">
        <v>45055</v>
      </c>
      <c r="J2612" s="15" t="str">
        <f>MID(Tabla1[[#This Row],[HORA]],1,5)</f>
        <v>13:13</v>
      </c>
      <c r="K2612" s="16">
        <f>IF(Tabla1[[#This Row],[FECHA]]=I2613,IF(J2613-J2612&gt;0,(J2613-J2612)*1440,0),0)</f>
        <v>1.9999999999999929</v>
      </c>
      <c r="L2612" s="14">
        <v>2.1</v>
      </c>
      <c r="M2612" s="13" t="s">
        <v>55932</v>
      </c>
      <c r="N2612" s="1" t="s">
        <v>19512</v>
      </c>
      <c r="O2612" s="1">
        <v>12</v>
      </c>
      <c r="P2612" s="1" t="s">
        <v>27</v>
      </c>
      <c r="Q2612" s="4" t="s">
        <v>21</v>
      </c>
    </row>
    <row r="2613" spans="1:17" ht="22.5" x14ac:dyDescent="0.25">
      <c r="A2613" s="3">
        <v>1394</v>
      </c>
      <c r="B2613" s="1" t="s">
        <v>4001</v>
      </c>
      <c r="C2613" s="1" t="s">
        <v>15</v>
      </c>
      <c r="D2613" s="1" t="s">
        <v>77</v>
      </c>
      <c r="E2613" s="1">
        <v>16793600</v>
      </c>
      <c r="F2613" s="1" t="s">
        <v>4002</v>
      </c>
      <c r="G2613" s="1">
        <v>2231171</v>
      </c>
      <c r="H2613" s="1" t="s">
        <v>4003</v>
      </c>
      <c r="I2613" s="2">
        <v>45055</v>
      </c>
      <c r="J2613" s="15" t="str">
        <f>MID(Tabla1[[#This Row],[HORA]],1,5)</f>
        <v>13:15</v>
      </c>
      <c r="K2613" s="16">
        <f>IF(Tabla1[[#This Row],[FECHA]]=I2614,IF(J2614-J2613&gt;0,(J2614-J2613)*1440,0),0)</f>
        <v>3.9999999999999858</v>
      </c>
      <c r="L2613" s="14">
        <v>3.4</v>
      </c>
      <c r="M2613" s="13" t="s">
        <v>55933</v>
      </c>
      <c r="N2613" s="1" t="s">
        <v>4004</v>
      </c>
      <c r="O2613" s="1">
        <v>20</v>
      </c>
      <c r="P2613" s="1" t="s">
        <v>300</v>
      </c>
      <c r="Q2613" s="4" t="s">
        <v>21</v>
      </c>
    </row>
    <row r="2614" spans="1:17" ht="22.5" x14ac:dyDescent="0.25">
      <c r="A2614" s="3">
        <v>1395</v>
      </c>
      <c r="B2614" s="1" t="s">
        <v>4005</v>
      </c>
      <c r="C2614" s="1" t="s">
        <v>15</v>
      </c>
      <c r="D2614" s="1" t="s">
        <v>71</v>
      </c>
      <c r="E2614" s="1">
        <v>44465597</v>
      </c>
      <c r="F2614" s="1" t="s">
        <v>4006</v>
      </c>
      <c r="G2614" s="1">
        <v>2231173</v>
      </c>
      <c r="H2614" s="1" t="s">
        <v>4007</v>
      </c>
      <c r="I2614" s="2">
        <v>45055</v>
      </c>
      <c r="J2614" s="15" t="str">
        <f>MID(Tabla1[[#This Row],[HORA]],1,5)</f>
        <v>13:19</v>
      </c>
      <c r="K2614" s="16">
        <f>IF(Tabla1[[#This Row],[FECHA]]=I2615,IF(J2615-J2614&gt;0,(J2615-J2614)*1440,0),0)</f>
        <v>0</v>
      </c>
      <c r="L2614" s="14">
        <v>2.2999999999999998</v>
      </c>
      <c r="M2614" s="13" t="s">
        <v>55937</v>
      </c>
      <c r="N2614" s="1" t="s">
        <v>3657</v>
      </c>
      <c r="O2614" s="1">
        <v>15</v>
      </c>
      <c r="P2614" s="1" t="s">
        <v>300</v>
      </c>
      <c r="Q2614" s="4" t="s">
        <v>21</v>
      </c>
    </row>
    <row r="2615" spans="1:17" ht="22.5" x14ac:dyDescent="0.25">
      <c r="A2615" s="3">
        <v>6227</v>
      </c>
      <c r="B2615" s="1" t="s">
        <v>19513</v>
      </c>
      <c r="C2615" s="1" t="s">
        <v>15</v>
      </c>
      <c r="D2615" s="1" t="s">
        <v>228</v>
      </c>
      <c r="E2615" s="1">
        <v>71772544</v>
      </c>
      <c r="F2615" s="1" t="s">
        <v>11402</v>
      </c>
      <c r="G2615" s="1">
        <v>2231174</v>
      </c>
      <c r="H2615" s="1" t="s">
        <v>11403</v>
      </c>
      <c r="I2615" s="2">
        <v>45055</v>
      </c>
      <c r="J2615" s="15" t="str">
        <f>MID(Tabla1[[#This Row],[HORA]],1,5)</f>
        <v>13:19</v>
      </c>
      <c r="K2615" s="16">
        <f>IF(Tabla1[[#This Row],[FECHA]]=I2616,IF(J2616-J2615&gt;0,(J2616-J2615)*1440,0),0)</f>
        <v>0</v>
      </c>
      <c r="L2615" s="14">
        <v>3.5</v>
      </c>
      <c r="M2615" s="13" t="s">
        <v>55937</v>
      </c>
      <c r="N2615" s="1" t="s">
        <v>9104</v>
      </c>
      <c r="O2615" s="1">
        <v>10</v>
      </c>
      <c r="P2615" s="1" t="s">
        <v>27</v>
      </c>
      <c r="Q2615" s="4" t="s">
        <v>21</v>
      </c>
    </row>
    <row r="2616" spans="1:17" ht="22.5" x14ac:dyDescent="0.25">
      <c r="A2616" s="3">
        <v>6228</v>
      </c>
      <c r="B2616" s="1" t="s">
        <v>19513</v>
      </c>
      <c r="C2616" s="1" t="s">
        <v>15</v>
      </c>
      <c r="D2616" s="1" t="s">
        <v>228</v>
      </c>
      <c r="E2616" s="1">
        <v>71772544</v>
      </c>
      <c r="F2616" s="1" t="s">
        <v>11405</v>
      </c>
      <c r="G2616" s="1">
        <v>2231174</v>
      </c>
      <c r="H2616" s="1" t="s">
        <v>11403</v>
      </c>
      <c r="I2616" s="2">
        <v>45055</v>
      </c>
      <c r="J2616" s="15" t="str">
        <f>MID(Tabla1[[#This Row],[HORA]],1,5)</f>
        <v>13:19</v>
      </c>
      <c r="K2616" s="16">
        <f>IF(Tabla1[[#This Row],[FECHA]]=I2617,IF(J2617-J2616&gt;0,(J2617-J2616)*1440,0),0)</f>
        <v>2.9999999999999893</v>
      </c>
      <c r="L2616" s="14">
        <v>5</v>
      </c>
      <c r="M2616" s="13" t="s">
        <v>55937</v>
      </c>
      <c r="N2616" s="1" t="s">
        <v>9104</v>
      </c>
      <c r="O2616" s="1">
        <v>10</v>
      </c>
      <c r="P2616" s="1" t="s">
        <v>27</v>
      </c>
      <c r="Q2616" s="4" t="s">
        <v>21</v>
      </c>
    </row>
    <row r="2617" spans="1:17" ht="22.5" x14ac:dyDescent="0.25">
      <c r="A2617" s="3">
        <v>15806</v>
      </c>
      <c r="B2617" s="1" t="s">
        <v>48083</v>
      </c>
      <c r="C2617" s="1" t="s">
        <v>15</v>
      </c>
      <c r="D2617" s="1" t="s">
        <v>40</v>
      </c>
      <c r="E2617" s="1">
        <v>20608880616</v>
      </c>
      <c r="F2617" s="1" t="s">
        <v>48084</v>
      </c>
      <c r="G2617" s="1">
        <v>77417754</v>
      </c>
      <c r="H2617" s="1" t="s">
        <v>6855</v>
      </c>
      <c r="I2617" s="2">
        <v>45055</v>
      </c>
      <c r="J2617" s="15" t="str">
        <f>MID(Tabla1[[#This Row],[HORA]],1,5)</f>
        <v>13:22</v>
      </c>
      <c r="K2617" s="16">
        <f>IF(Tabla1[[#This Row],[FECHA]]=I2618,IF(J2618-J2617&gt;0,(J2618-J2617)*1440,0),0)</f>
        <v>5.9999999999999787</v>
      </c>
      <c r="L2617" s="14">
        <v>2.35</v>
      </c>
      <c r="M2617" s="13" t="s">
        <v>55843</v>
      </c>
      <c r="N2617" s="1" t="s">
        <v>48085</v>
      </c>
      <c r="O2617" s="1">
        <v>20</v>
      </c>
      <c r="P2617" s="1" t="s">
        <v>300</v>
      </c>
      <c r="Q2617" s="4" t="s">
        <v>21</v>
      </c>
    </row>
    <row r="2618" spans="1:17" ht="22.5" x14ac:dyDescent="0.25">
      <c r="A2618" s="3">
        <v>1396</v>
      </c>
      <c r="B2618" s="1" t="s">
        <v>4008</v>
      </c>
      <c r="C2618" s="1" t="s">
        <v>15</v>
      </c>
      <c r="D2618" s="1" t="s">
        <v>33</v>
      </c>
      <c r="E2618" s="1">
        <v>2759000</v>
      </c>
      <c r="F2618" s="1" t="s">
        <v>4009</v>
      </c>
      <c r="G2618" s="1">
        <v>2231175</v>
      </c>
      <c r="H2618" s="1" t="s">
        <v>4010</v>
      </c>
      <c r="I2618" s="2">
        <v>45055</v>
      </c>
      <c r="J2618" s="15" t="str">
        <f>MID(Tabla1[[#This Row],[HORA]],1,5)</f>
        <v>13:28</v>
      </c>
      <c r="K2618" s="16">
        <f>IF(Tabla1[[#This Row],[FECHA]]=I2619,IF(J2619-J2618&gt;0,(J2619-J2618)*1440,0),0)</f>
        <v>1.9999999999999929</v>
      </c>
      <c r="L2618" s="14">
        <v>4.5</v>
      </c>
      <c r="M2618" s="13" t="s">
        <v>55943</v>
      </c>
      <c r="N2618" s="1" t="s">
        <v>4011</v>
      </c>
      <c r="O2618" s="1">
        <v>35</v>
      </c>
      <c r="P2618" s="1" t="s">
        <v>300</v>
      </c>
      <c r="Q2618" s="4" t="s">
        <v>21</v>
      </c>
    </row>
    <row r="2619" spans="1:17" ht="22.5" x14ac:dyDescent="0.25">
      <c r="A2619" s="3">
        <v>1397</v>
      </c>
      <c r="B2619" s="1" t="s">
        <v>4012</v>
      </c>
      <c r="C2619" s="1" t="s">
        <v>15</v>
      </c>
      <c r="D2619" s="1" t="s">
        <v>71</v>
      </c>
      <c r="E2619" s="1">
        <v>73231169</v>
      </c>
      <c r="F2619" s="1" t="s">
        <v>4013</v>
      </c>
      <c r="G2619" s="1">
        <v>42495787</v>
      </c>
      <c r="H2619" s="1" t="s">
        <v>4014</v>
      </c>
      <c r="I2619" s="2">
        <v>45055</v>
      </c>
      <c r="J2619" s="15" t="str">
        <f>MID(Tabla1[[#This Row],[HORA]],1,5)</f>
        <v>13:30</v>
      </c>
      <c r="K2619" s="16">
        <f>IF(Tabla1[[#This Row],[FECHA]]=I2620,IF(J2620-J2619&gt;0,(J2620-J2619)*1440,0),0)</f>
        <v>2.9999999999999893</v>
      </c>
      <c r="L2619" s="14">
        <v>6.2</v>
      </c>
      <c r="M2619" s="13" t="s">
        <v>55945</v>
      </c>
      <c r="N2619" s="1" t="s">
        <v>4015</v>
      </c>
      <c r="O2619" s="1">
        <v>20</v>
      </c>
      <c r="P2619" s="1" t="s">
        <v>300</v>
      </c>
      <c r="Q2619" s="4" t="s">
        <v>21</v>
      </c>
    </row>
    <row r="2620" spans="1:17" ht="22.5" x14ac:dyDescent="0.25">
      <c r="A2620" s="3">
        <v>6229</v>
      </c>
      <c r="B2620" s="1" t="s">
        <v>19514</v>
      </c>
      <c r="C2620" s="1" t="s">
        <v>15</v>
      </c>
      <c r="D2620" s="1" t="s">
        <v>40</v>
      </c>
      <c r="E2620" s="1">
        <v>3780626</v>
      </c>
      <c r="F2620" s="1" t="s">
        <v>19515</v>
      </c>
      <c r="G2620" s="1">
        <v>2231177</v>
      </c>
      <c r="H2620" s="1" t="s">
        <v>19516</v>
      </c>
      <c r="I2620" s="2">
        <v>45055</v>
      </c>
      <c r="J2620" s="15" t="str">
        <f>MID(Tabla1[[#This Row],[HORA]],1,5)</f>
        <v>13:33</v>
      </c>
      <c r="K2620" s="16">
        <f>IF(Tabla1[[#This Row],[FECHA]]=I2621,IF(J2621-J2620&gt;0,(J2621-J2620)*1440,0),0)</f>
        <v>15.999999999999943</v>
      </c>
      <c r="L2620" s="14">
        <v>3.36</v>
      </c>
      <c r="M2620" s="13" t="s">
        <v>55847</v>
      </c>
      <c r="N2620" s="1" t="s">
        <v>10242</v>
      </c>
      <c r="O2620" s="1">
        <v>10</v>
      </c>
      <c r="P2620" s="1" t="s">
        <v>27</v>
      </c>
      <c r="Q2620" s="4" t="s">
        <v>21</v>
      </c>
    </row>
    <row r="2621" spans="1:17" ht="22.5" x14ac:dyDescent="0.25">
      <c r="A2621" s="3">
        <v>1398</v>
      </c>
      <c r="B2621" s="1" t="s">
        <v>4016</v>
      </c>
      <c r="C2621" s="1" t="s">
        <v>15</v>
      </c>
      <c r="D2621" s="1" t="s">
        <v>40</v>
      </c>
      <c r="E2621" s="1">
        <v>17603588</v>
      </c>
      <c r="F2621" s="1" t="s">
        <v>4017</v>
      </c>
      <c r="G2621" s="1">
        <v>46897180</v>
      </c>
      <c r="H2621" s="1" t="s">
        <v>4018</v>
      </c>
      <c r="I2621" s="2">
        <v>45055</v>
      </c>
      <c r="J2621" s="15" t="str">
        <f>MID(Tabla1[[#This Row],[HORA]],1,5)</f>
        <v>13:49</v>
      </c>
      <c r="K2621" s="16">
        <f>IF(Tabla1[[#This Row],[FECHA]]=I2622,IF(J2622-J2621&gt;0,(J2622-J2621)*1440,0),0)</f>
        <v>3.0000000000001492</v>
      </c>
      <c r="L2621" s="14">
        <v>4.3</v>
      </c>
      <c r="M2621" s="13" t="s">
        <v>55960</v>
      </c>
      <c r="N2621" s="1" t="s">
        <v>4019</v>
      </c>
      <c r="O2621" s="1">
        <v>15</v>
      </c>
      <c r="P2621" s="1" t="s">
        <v>300</v>
      </c>
      <c r="Q2621" s="4" t="s">
        <v>21</v>
      </c>
    </row>
    <row r="2622" spans="1:17" ht="22.5" x14ac:dyDescent="0.25">
      <c r="A2622" s="3">
        <v>1314</v>
      </c>
      <c r="B2622" s="1" t="s">
        <v>3729</v>
      </c>
      <c r="C2622" s="1" t="s">
        <v>15</v>
      </c>
      <c r="D2622" s="1" t="s">
        <v>1960</v>
      </c>
      <c r="E2622" s="1">
        <v>77384231</v>
      </c>
      <c r="F2622" s="1" t="s">
        <v>3730</v>
      </c>
      <c r="G2622" s="1">
        <v>2230803</v>
      </c>
      <c r="H2622" s="1" t="s">
        <v>3731</v>
      </c>
      <c r="I2622" s="2">
        <v>45055</v>
      </c>
      <c r="J2622" s="15" t="str">
        <f>MID(Tabla1[[#This Row],[HORA]],1,5)</f>
        <v>13:52</v>
      </c>
      <c r="K2622" s="16">
        <f>IF(Tabla1[[#This Row],[FECHA]]=I2623,IF(J2623-J2622&gt;0,(J2623-J2622)*1440,0),0)</f>
        <v>0</v>
      </c>
      <c r="L2622" s="14">
        <v>4.54</v>
      </c>
      <c r="M2622" s="13" t="s">
        <v>55963</v>
      </c>
      <c r="N2622" s="1" t="s">
        <v>3732</v>
      </c>
      <c r="O2622" s="1">
        <v>15</v>
      </c>
      <c r="P2622" s="1" t="s">
        <v>300</v>
      </c>
      <c r="Q2622" s="4" t="s">
        <v>21</v>
      </c>
    </row>
    <row r="2623" spans="1:17" ht="22.5" x14ac:dyDescent="0.25">
      <c r="A2623" s="3">
        <v>1399</v>
      </c>
      <c r="B2623" s="1" t="s">
        <v>4020</v>
      </c>
      <c r="C2623" s="1" t="s">
        <v>15</v>
      </c>
      <c r="D2623" s="1" t="s">
        <v>1017</v>
      </c>
      <c r="E2623" s="1">
        <v>71469641</v>
      </c>
      <c r="F2623" s="1" t="s">
        <v>4021</v>
      </c>
      <c r="G2623" s="1">
        <v>16799926</v>
      </c>
      <c r="H2623" s="1" t="s">
        <v>4022</v>
      </c>
      <c r="I2623" s="2">
        <v>45055</v>
      </c>
      <c r="J2623" s="15" t="str">
        <f>MID(Tabla1[[#This Row],[HORA]],1,5)</f>
        <v>13:52</v>
      </c>
      <c r="K2623" s="16">
        <f>IF(Tabla1[[#This Row],[FECHA]]=I2624,IF(J2624-J2623&gt;0,(J2624-J2623)*1440,0),0)</f>
        <v>8.999999999999968</v>
      </c>
      <c r="L2623" s="14">
        <v>2.21</v>
      </c>
      <c r="M2623" s="13" t="s">
        <v>55963</v>
      </c>
      <c r="N2623" s="1" t="s">
        <v>4023</v>
      </c>
      <c r="O2623" s="1">
        <v>25</v>
      </c>
      <c r="P2623" s="1" t="s">
        <v>300</v>
      </c>
      <c r="Q2623" s="4" t="s">
        <v>21</v>
      </c>
    </row>
    <row r="2624" spans="1:17" ht="22.5" x14ac:dyDescent="0.25">
      <c r="A2624" s="3">
        <v>16842</v>
      </c>
      <c r="B2624" s="1" t="s">
        <v>50956</v>
      </c>
      <c r="C2624" s="1" t="s">
        <v>15</v>
      </c>
      <c r="D2624" s="1" t="s">
        <v>40</v>
      </c>
      <c r="E2624" s="1">
        <v>20609870479</v>
      </c>
      <c r="F2624" s="1" t="s">
        <v>50891</v>
      </c>
      <c r="G2624" s="1">
        <v>2231182</v>
      </c>
      <c r="H2624" s="1" t="s">
        <v>50957</v>
      </c>
      <c r="I2624" s="2">
        <v>45055</v>
      </c>
      <c r="J2624" s="15" t="str">
        <f>MID(Tabla1[[#This Row],[HORA]],1,5)</f>
        <v>14:01</v>
      </c>
      <c r="K2624" s="16">
        <f>IF(Tabla1[[#This Row],[FECHA]]=I2625,IF(J2625-J2624&gt;0,(J2625-J2624)*1440,0),0)</f>
        <v>2.9999999999999893</v>
      </c>
      <c r="L2624" s="14">
        <v>3.45</v>
      </c>
      <c r="M2624" s="13" t="s">
        <v>55972</v>
      </c>
      <c r="N2624" s="1" t="s">
        <v>50958</v>
      </c>
      <c r="O2624" s="1">
        <v>25</v>
      </c>
      <c r="P2624" s="1" t="s">
        <v>20</v>
      </c>
      <c r="Q2624" s="4" t="s">
        <v>21</v>
      </c>
    </row>
    <row r="2625" spans="1:17" ht="22.5" x14ac:dyDescent="0.25">
      <c r="A2625" s="3">
        <v>6230</v>
      </c>
      <c r="B2625" s="1" t="s">
        <v>19517</v>
      </c>
      <c r="C2625" s="1" t="s">
        <v>15</v>
      </c>
      <c r="D2625" s="1" t="s">
        <v>8138</v>
      </c>
      <c r="E2625" s="1">
        <v>73597048</v>
      </c>
      <c r="F2625" s="1" t="s">
        <v>16076</v>
      </c>
      <c r="G2625" s="1">
        <v>2231183</v>
      </c>
      <c r="H2625" s="1" t="s">
        <v>19518</v>
      </c>
      <c r="I2625" s="2">
        <v>45055</v>
      </c>
      <c r="J2625" s="15" t="str">
        <f>MID(Tabla1[[#This Row],[HORA]],1,5)</f>
        <v>14:04</v>
      </c>
      <c r="K2625" s="16">
        <f>IF(Tabla1[[#This Row],[FECHA]]=I2626,IF(J2626-J2625&gt;0,(J2626-J2625)*1440,0),0)</f>
        <v>0.99999999999999645</v>
      </c>
      <c r="L2625" s="14">
        <v>3.14</v>
      </c>
      <c r="M2625" s="13" t="s">
        <v>55975</v>
      </c>
      <c r="N2625" s="1" t="s">
        <v>19519</v>
      </c>
      <c r="O2625" s="1">
        <v>15</v>
      </c>
      <c r="P2625" s="1" t="s">
        <v>20</v>
      </c>
      <c r="Q2625" s="4" t="s">
        <v>21</v>
      </c>
    </row>
    <row r="2626" spans="1:17" ht="22.5" x14ac:dyDescent="0.25">
      <c r="A2626" s="3">
        <v>12741</v>
      </c>
      <c r="B2626" s="1" t="s">
        <v>39237</v>
      </c>
      <c r="C2626" s="1" t="s">
        <v>15</v>
      </c>
      <c r="D2626" s="1" t="s">
        <v>228</v>
      </c>
      <c r="E2626" s="1">
        <v>17546205</v>
      </c>
      <c r="F2626" s="1" t="s">
        <v>39238</v>
      </c>
      <c r="G2626" s="1">
        <v>2231184</v>
      </c>
      <c r="H2626" s="1" t="s">
        <v>39239</v>
      </c>
      <c r="I2626" s="2">
        <v>45055</v>
      </c>
      <c r="J2626" s="15" t="str">
        <f>MID(Tabla1[[#This Row],[HORA]],1,5)</f>
        <v>14:05</v>
      </c>
      <c r="K2626" s="16">
        <f>IF(Tabla1[[#This Row],[FECHA]]=I2627,IF(J2627-J2626&gt;0,(J2627-J2626)*1440,0),0)</f>
        <v>1.9999999999999929</v>
      </c>
      <c r="L2626" s="14">
        <v>4.5199999999999996</v>
      </c>
      <c r="M2626" s="13" t="s">
        <v>55976</v>
      </c>
      <c r="N2626" s="1" t="s">
        <v>39240</v>
      </c>
      <c r="O2626" s="1">
        <v>15</v>
      </c>
      <c r="P2626" s="1" t="s">
        <v>376</v>
      </c>
      <c r="Q2626" s="4" t="s">
        <v>21</v>
      </c>
    </row>
    <row r="2627" spans="1:17" ht="22.5" x14ac:dyDescent="0.25">
      <c r="A2627" s="3">
        <v>6231</v>
      </c>
      <c r="B2627" s="1" t="s">
        <v>19520</v>
      </c>
      <c r="C2627" s="1" t="s">
        <v>15</v>
      </c>
      <c r="D2627" s="1" t="s">
        <v>3088</v>
      </c>
      <c r="E2627" s="1">
        <v>72705695</v>
      </c>
      <c r="F2627" s="1" t="s">
        <v>19521</v>
      </c>
      <c r="G2627" s="1">
        <v>41874032</v>
      </c>
      <c r="H2627" s="1" t="s">
        <v>19522</v>
      </c>
      <c r="I2627" s="2">
        <v>45055</v>
      </c>
      <c r="J2627" s="15" t="str">
        <f>MID(Tabla1[[#This Row],[HORA]],1,5)</f>
        <v>14:07</v>
      </c>
      <c r="K2627" s="16">
        <f>IF(Tabla1[[#This Row],[FECHA]]=I2628,IF(J2628-J2627&gt;0,(J2628-J2627)*1440,0),0)</f>
        <v>3.9999999999999858</v>
      </c>
      <c r="L2627" s="14">
        <v>4.46</v>
      </c>
      <c r="M2627" s="13" t="s">
        <v>55978</v>
      </c>
      <c r="N2627" s="1" t="s">
        <v>19523</v>
      </c>
      <c r="O2627" s="1">
        <v>20</v>
      </c>
      <c r="P2627" s="1" t="s">
        <v>20</v>
      </c>
      <c r="Q2627" s="4" t="s">
        <v>21</v>
      </c>
    </row>
    <row r="2628" spans="1:17" ht="22.5" x14ac:dyDescent="0.25">
      <c r="A2628" s="3">
        <v>6232</v>
      </c>
      <c r="B2628" s="1" t="s">
        <v>19524</v>
      </c>
      <c r="C2628" s="1" t="s">
        <v>15</v>
      </c>
      <c r="D2628" s="1" t="s">
        <v>77</v>
      </c>
      <c r="E2628" s="1">
        <v>16467390</v>
      </c>
      <c r="F2628" s="1" t="s">
        <v>19525</v>
      </c>
      <c r="G2628" s="1">
        <v>2231187</v>
      </c>
      <c r="H2628" s="1" t="s">
        <v>19526</v>
      </c>
      <c r="I2628" s="2">
        <v>45055</v>
      </c>
      <c r="J2628" s="15" t="str">
        <f>MID(Tabla1[[#This Row],[HORA]],1,5)</f>
        <v>14:11</v>
      </c>
      <c r="K2628" s="16">
        <f>IF(Tabla1[[#This Row],[FECHA]]=I2629,IF(J2629-J2628&gt;0,(J2629-J2628)*1440,0),0)</f>
        <v>3.9999999999999858</v>
      </c>
      <c r="L2628" s="14">
        <v>4.3600000000000003</v>
      </c>
      <c r="M2628" s="13" t="s">
        <v>55981</v>
      </c>
      <c r="N2628" s="1" t="s">
        <v>19527</v>
      </c>
      <c r="O2628" s="1">
        <v>20</v>
      </c>
      <c r="P2628" s="1" t="s">
        <v>20</v>
      </c>
      <c r="Q2628" s="4" t="s">
        <v>21</v>
      </c>
    </row>
    <row r="2629" spans="1:17" ht="22.5" x14ac:dyDescent="0.25">
      <c r="A2629" s="3">
        <v>1400</v>
      </c>
      <c r="B2629" s="1" t="s">
        <v>4024</v>
      </c>
      <c r="C2629" s="1" t="s">
        <v>15</v>
      </c>
      <c r="D2629" s="1" t="s">
        <v>33</v>
      </c>
      <c r="E2629" s="1">
        <v>80289820</v>
      </c>
      <c r="F2629" s="1" t="s">
        <v>4025</v>
      </c>
      <c r="G2629" s="1">
        <v>80289820</v>
      </c>
      <c r="H2629" s="1" t="s">
        <v>4025</v>
      </c>
      <c r="I2629" s="2">
        <v>45055</v>
      </c>
      <c r="J2629" s="15" t="str">
        <f>MID(Tabla1[[#This Row],[HORA]],1,5)</f>
        <v>14:15</v>
      </c>
      <c r="K2629" s="16">
        <f>IF(Tabla1[[#This Row],[FECHA]]=I2630,IF(J2630-J2629&gt;0,(J2630-J2629)*1440,0),0)</f>
        <v>0</v>
      </c>
      <c r="L2629" s="14">
        <v>2.0699999999999998</v>
      </c>
      <c r="M2629" s="13" t="s">
        <v>55984</v>
      </c>
      <c r="N2629" s="1" t="s">
        <v>1715</v>
      </c>
      <c r="O2629" s="1">
        <v>20</v>
      </c>
      <c r="P2629" s="1" t="s">
        <v>1508</v>
      </c>
      <c r="Q2629" s="4" t="s">
        <v>21</v>
      </c>
    </row>
    <row r="2630" spans="1:17" ht="22.5" x14ac:dyDescent="0.25">
      <c r="A2630" s="3">
        <v>12742</v>
      </c>
      <c r="B2630" s="1" t="s">
        <v>39241</v>
      </c>
      <c r="C2630" s="1" t="s">
        <v>15</v>
      </c>
      <c r="D2630" s="1" t="s">
        <v>228</v>
      </c>
      <c r="E2630" s="1">
        <v>74856274</v>
      </c>
      <c r="F2630" s="1" t="s">
        <v>39242</v>
      </c>
      <c r="G2630" s="1">
        <v>2231189</v>
      </c>
      <c r="H2630" s="1" t="s">
        <v>39243</v>
      </c>
      <c r="I2630" s="2">
        <v>45055</v>
      </c>
      <c r="J2630" s="15" t="str">
        <f>MID(Tabla1[[#This Row],[HORA]],1,5)</f>
        <v>14:15</v>
      </c>
      <c r="K2630" s="16">
        <f>IF(Tabla1[[#This Row],[FECHA]]=I2631,IF(J2631-J2630&gt;0,(J2631-J2630)*1440,0),0)</f>
        <v>2.9999999999999893</v>
      </c>
      <c r="L2630" s="14">
        <v>3.36</v>
      </c>
      <c r="M2630" s="13" t="s">
        <v>55984</v>
      </c>
      <c r="N2630" s="1" t="s">
        <v>39244</v>
      </c>
      <c r="O2630" s="1">
        <v>30</v>
      </c>
      <c r="P2630" s="1" t="s">
        <v>376</v>
      </c>
      <c r="Q2630" s="4" t="s">
        <v>21</v>
      </c>
    </row>
    <row r="2631" spans="1:17" ht="22.5" x14ac:dyDescent="0.25">
      <c r="A2631" s="3">
        <v>12743</v>
      </c>
      <c r="B2631" s="1" t="s">
        <v>39245</v>
      </c>
      <c r="C2631" s="1" t="s">
        <v>15</v>
      </c>
      <c r="D2631" s="1" t="s">
        <v>1017</v>
      </c>
      <c r="E2631" s="1">
        <v>44812127</v>
      </c>
      <c r="F2631" s="1" t="s">
        <v>39246</v>
      </c>
      <c r="G2631" s="1">
        <v>2231190</v>
      </c>
      <c r="H2631" s="1" t="s">
        <v>6308</v>
      </c>
      <c r="I2631" s="2">
        <v>45055</v>
      </c>
      <c r="J2631" s="15" t="str">
        <f>MID(Tabla1[[#This Row],[HORA]],1,5)</f>
        <v>14:18</v>
      </c>
      <c r="K2631" s="16">
        <f>IF(Tabla1[[#This Row],[FECHA]]=I2632,IF(J2632-J2631&gt;0,(J2632-J2631)*1440,0),0)</f>
        <v>1.9999999999999929</v>
      </c>
      <c r="L2631" s="14">
        <v>2.37</v>
      </c>
      <c r="M2631" s="13" t="s">
        <v>55985</v>
      </c>
      <c r="N2631" s="1" t="s">
        <v>39247</v>
      </c>
      <c r="O2631" s="1">
        <v>10</v>
      </c>
      <c r="P2631" s="1" t="s">
        <v>376</v>
      </c>
      <c r="Q2631" s="4" t="s">
        <v>21</v>
      </c>
    </row>
    <row r="2632" spans="1:17" ht="22.5" x14ac:dyDescent="0.25">
      <c r="A2632" s="3">
        <v>18171</v>
      </c>
      <c r="B2632" s="1" t="s">
        <v>54303</v>
      </c>
      <c r="C2632" s="1" t="s">
        <v>15</v>
      </c>
      <c r="D2632" s="1" t="s">
        <v>40</v>
      </c>
      <c r="E2632" s="1">
        <v>20605254315</v>
      </c>
      <c r="F2632" s="1" t="s">
        <v>49751</v>
      </c>
      <c r="G2632" s="1">
        <v>73755223</v>
      </c>
      <c r="H2632" s="1" t="s">
        <v>54304</v>
      </c>
      <c r="I2632" s="2">
        <v>45055</v>
      </c>
      <c r="J2632" s="15" t="str">
        <f>MID(Tabla1[[#This Row],[HORA]],1,5)</f>
        <v>14:20</v>
      </c>
      <c r="K2632" s="16">
        <f>IF(Tabla1[[#This Row],[FECHA]]=I2633,IF(J2633-J2632&gt;0,(J2633-J2632)*1440,0),0)</f>
        <v>4.9999999999999822</v>
      </c>
      <c r="L2632" s="14">
        <v>5.38</v>
      </c>
      <c r="M2632" s="13" t="s">
        <v>55987</v>
      </c>
      <c r="N2632" s="1" t="s">
        <v>54305</v>
      </c>
      <c r="O2632" s="1">
        <v>20</v>
      </c>
      <c r="P2632" s="1" t="s">
        <v>376</v>
      </c>
      <c r="Q2632" s="4" t="s">
        <v>21</v>
      </c>
    </row>
    <row r="2633" spans="1:17" ht="22.5" x14ac:dyDescent="0.25">
      <c r="A2633" s="3">
        <v>1401</v>
      </c>
      <c r="B2633" s="1" t="s">
        <v>4026</v>
      </c>
      <c r="C2633" s="1" t="s">
        <v>15</v>
      </c>
      <c r="D2633" s="1" t="s">
        <v>71</v>
      </c>
      <c r="E2633" s="1">
        <v>16491740</v>
      </c>
      <c r="F2633" s="1" t="s">
        <v>4027</v>
      </c>
      <c r="G2633" s="1">
        <v>2231195</v>
      </c>
      <c r="H2633" s="1" t="s">
        <v>4028</v>
      </c>
      <c r="I2633" s="2">
        <v>45055</v>
      </c>
      <c r="J2633" s="15" t="str">
        <f>MID(Tabla1[[#This Row],[HORA]],1,5)</f>
        <v>14:25</v>
      </c>
      <c r="K2633" s="16">
        <f>IF(Tabla1[[#This Row],[FECHA]]=I2634,IF(J2634-J2633&gt;0,(J2634-J2633)*1440,0),0)</f>
        <v>1.9999999999999929</v>
      </c>
      <c r="L2633" s="14">
        <v>7.44</v>
      </c>
      <c r="M2633" s="13" t="s">
        <v>55855</v>
      </c>
      <c r="N2633" s="1" t="s">
        <v>4029</v>
      </c>
      <c r="O2633" s="1">
        <v>20</v>
      </c>
      <c r="P2633" s="1" t="s">
        <v>1508</v>
      </c>
      <c r="Q2633" s="4" t="s">
        <v>21</v>
      </c>
    </row>
    <row r="2634" spans="1:17" ht="22.5" x14ac:dyDescent="0.25">
      <c r="A2634" s="3">
        <v>18172</v>
      </c>
      <c r="B2634" s="1" t="s">
        <v>54306</v>
      </c>
      <c r="C2634" s="1" t="s">
        <v>15</v>
      </c>
      <c r="D2634" s="1" t="s">
        <v>40</v>
      </c>
      <c r="E2634" s="1">
        <v>20355267734</v>
      </c>
      <c r="F2634" s="1" t="s">
        <v>48505</v>
      </c>
      <c r="G2634" s="1">
        <v>2231197</v>
      </c>
      <c r="H2634" s="1" t="s">
        <v>40062</v>
      </c>
      <c r="I2634" s="2">
        <v>45055</v>
      </c>
      <c r="J2634" s="15" t="str">
        <f>MID(Tabla1[[#This Row],[HORA]],1,5)</f>
        <v>14:27</v>
      </c>
      <c r="K2634" s="16">
        <f>IF(Tabla1[[#This Row],[FECHA]]=I2635,IF(J2635-J2634&gt;0,(J2635-J2634)*1440,0),0)</f>
        <v>1.9999999999999929</v>
      </c>
      <c r="L2634" s="14">
        <v>3.31</v>
      </c>
      <c r="M2634" s="13" t="s">
        <v>55857</v>
      </c>
      <c r="N2634" s="1" t="s">
        <v>54307</v>
      </c>
      <c r="O2634" s="1">
        <v>80</v>
      </c>
      <c r="P2634" s="1" t="s">
        <v>376</v>
      </c>
      <c r="Q2634" s="4" t="s">
        <v>21</v>
      </c>
    </row>
    <row r="2635" spans="1:17" ht="22.5" x14ac:dyDescent="0.25">
      <c r="A2635" s="3">
        <v>660</v>
      </c>
      <c r="B2635" s="1" t="s">
        <v>1494</v>
      </c>
      <c r="C2635" s="1" t="s">
        <v>15</v>
      </c>
      <c r="D2635" s="1" t="s">
        <v>77</v>
      </c>
      <c r="E2635" s="1">
        <v>2231202</v>
      </c>
      <c r="F2635" s="1" t="s">
        <v>1495</v>
      </c>
      <c r="G2635" s="1">
        <v>2231203</v>
      </c>
      <c r="H2635" s="1" t="s">
        <v>440</v>
      </c>
      <c r="I2635" s="2">
        <v>45055</v>
      </c>
      <c r="J2635" s="15" t="str">
        <f>MID(Tabla1[[#This Row],[HORA]],1,5)</f>
        <v>14:29</v>
      </c>
      <c r="K2635" s="16">
        <f>IF(Tabla1[[#This Row],[FECHA]]=I2636,IF(J2636-J2635&gt;0,(J2636-J2635)*1440,0),0)</f>
        <v>0</v>
      </c>
      <c r="L2635" s="14">
        <v>3.12</v>
      </c>
      <c r="M2635" s="13" t="s">
        <v>55858</v>
      </c>
      <c r="N2635" s="1" t="s">
        <v>59</v>
      </c>
      <c r="O2635" s="1">
        <v>0</v>
      </c>
      <c r="P2635" s="1" t="s">
        <v>376</v>
      </c>
      <c r="Q2635" s="4" t="s">
        <v>21</v>
      </c>
    </row>
    <row r="2636" spans="1:17" ht="22.5" x14ac:dyDescent="0.25">
      <c r="A2636" s="3">
        <v>661</v>
      </c>
      <c r="B2636" s="1" t="s">
        <v>1494</v>
      </c>
      <c r="C2636" s="1" t="s">
        <v>15</v>
      </c>
      <c r="D2636" s="1" t="s">
        <v>77</v>
      </c>
      <c r="E2636" s="1">
        <v>2231202</v>
      </c>
      <c r="F2636" s="1" t="s">
        <v>1495</v>
      </c>
      <c r="G2636" s="1">
        <v>2231203</v>
      </c>
      <c r="H2636" s="1" t="s">
        <v>440</v>
      </c>
      <c r="I2636" s="2">
        <v>45055</v>
      </c>
      <c r="J2636" s="15" t="str">
        <f>MID(Tabla1[[#This Row],[HORA]],1,5)</f>
        <v>14:29</v>
      </c>
      <c r="K2636" s="16">
        <f>IF(Tabla1[[#This Row],[FECHA]]=I2637,IF(J2637-J2636&gt;0,(J2637-J2636)*1440,0),0)</f>
        <v>0.99999999999999645</v>
      </c>
      <c r="L2636" s="14">
        <v>5.21</v>
      </c>
      <c r="M2636" s="13" t="s">
        <v>55858</v>
      </c>
      <c r="N2636" s="1" t="s">
        <v>88</v>
      </c>
      <c r="O2636" s="1">
        <v>0</v>
      </c>
      <c r="P2636" s="1" t="s">
        <v>376</v>
      </c>
      <c r="Q2636" s="4" t="s">
        <v>21</v>
      </c>
    </row>
    <row r="2637" spans="1:17" ht="22.5" x14ac:dyDescent="0.25">
      <c r="A2637" s="3">
        <v>6233</v>
      </c>
      <c r="B2637" s="1" t="s">
        <v>19528</v>
      </c>
      <c r="C2637" s="1" t="s">
        <v>15</v>
      </c>
      <c r="D2637" s="1" t="s">
        <v>71</v>
      </c>
      <c r="E2637" s="1">
        <v>16690862</v>
      </c>
      <c r="F2637" s="1" t="s">
        <v>19529</v>
      </c>
      <c r="G2637" s="1">
        <v>2231204</v>
      </c>
      <c r="H2637" s="1" t="s">
        <v>19530</v>
      </c>
      <c r="I2637" s="2">
        <v>45055</v>
      </c>
      <c r="J2637" s="15" t="str">
        <f>MID(Tabla1[[#This Row],[HORA]],1,5)</f>
        <v>14:30</v>
      </c>
      <c r="K2637" s="16">
        <f>IF(Tabla1[[#This Row],[FECHA]]=I2638,IF(J2638-J2637&gt;0,(J2638-J2637)*1440,0),0)</f>
        <v>1.9999999999999929</v>
      </c>
      <c r="L2637" s="14">
        <v>2.5499999999999998</v>
      </c>
      <c r="M2637" s="13" t="s">
        <v>55859</v>
      </c>
      <c r="N2637" s="1" t="s">
        <v>19531</v>
      </c>
      <c r="O2637" s="1">
        <v>10</v>
      </c>
      <c r="P2637" s="1" t="s">
        <v>20</v>
      </c>
      <c r="Q2637" s="4" t="s">
        <v>21</v>
      </c>
    </row>
    <row r="2638" spans="1:17" ht="22.5" x14ac:dyDescent="0.25">
      <c r="A2638" s="3">
        <v>663</v>
      </c>
      <c r="B2638" s="1" t="s">
        <v>1500</v>
      </c>
      <c r="C2638" s="1" t="s">
        <v>15</v>
      </c>
      <c r="D2638" s="1" t="s">
        <v>71</v>
      </c>
      <c r="E2638" s="1">
        <v>2231207</v>
      </c>
      <c r="F2638" s="1" t="s">
        <v>1501</v>
      </c>
      <c r="G2638" s="1">
        <v>2231208</v>
      </c>
      <c r="H2638" s="1" t="s">
        <v>1088</v>
      </c>
      <c r="I2638" s="2">
        <v>45055</v>
      </c>
      <c r="J2638" s="15" t="str">
        <f>MID(Tabla1[[#This Row],[HORA]],1,5)</f>
        <v>14:32</v>
      </c>
      <c r="K2638" s="16">
        <f>IF(Tabla1[[#This Row],[FECHA]]=I2639,IF(J2639-J2638&gt;0,(J2639-J2638)*1440,0),0)</f>
        <v>1.0000000000001563</v>
      </c>
      <c r="L2638" s="14">
        <v>4.28</v>
      </c>
      <c r="M2638" s="13" t="s">
        <v>55860</v>
      </c>
      <c r="N2638" s="1" t="s">
        <v>447</v>
      </c>
      <c r="O2638" s="1">
        <v>0</v>
      </c>
      <c r="P2638" s="1" t="s">
        <v>376</v>
      </c>
      <c r="Q2638" s="4" t="s">
        <v>21</v>
      </c>
    </row>
    <row r="2639" spans="1:17" ht="22.5" x14ac:dyDescent="0.25">
      <c r="A2639" s="3">
        <v>664</v>
      </c>
      <c r="B2639" s="1" t="s">
        <v>1502</v>
      </c>
      <c r="C2639" s="1" t="s">
        <v>15</v>
      </c>
      <c r="D2639" s="1" t="s">
        <v>228</v>
      </c>
      <c r="E2639" s="1">
        <v>2231210</v>
      </c>
      <c r="F2639" s="1" t="s">
        <v>1503</v>
      </c>
      <c r="G2639" s="1">
        <v>2231211</v>
      </c>
      <c r="H2639" s="1" t="s">
        <v>229</v>
      </c>
      <c r="I2639" s="2">
        <v>45055</v>
      </c>
      <c r="J2639" s="15" t="str">
        <f>MID(Tabla1[[#This Row],[HORA]],1,5)</f>
        <v>14:33</v>
      </c>
      <c r="K2639" s="16">
        <f>IF(Tabla1[[#This Row],[FECHA]]=I2640,IF(J2640-J2639&gt;0,(J2640-J2639)*1440,0),0)</f>
        <v>0</v>
      </c>
      <c r="L2639" s="14">
        <v>6.14</v>
      </c>
      <c r="M2639" s="13" t="s">
        <v>55995</v>
      </c>
      <c r="N2639" s="1" t="s">
        <v>447</v>
      </c>
      <c r="O2639" s="1">
        <v>0</v>
      </c>
      <c r="P2639" s="1" t="s">
        <v>376</v>
      </c>
      <c r="Q2639" s="4" t="s">
        <v>21</v>
      </c>
    </row>
    <row r="2640" spans="1:17" ht="22.5" x14ac:dyDescent="0.25">
      <c r="A2640" s="3">
        <v>6234</v>
      </c>
      <c r="B2640" s="1" t="s">
        <v>19532</v>
      </c>
      <c r="C2640" s="1" t="s">
        <v>15</v>
      </c>
      <c r="D2640" s="1" t="s">
        <v>33</v>
      </c>
      <c r="E2640" s="1">
        <v>42801479</v>
      </c>
      <c r="F2640" s="1" t="s">
        <v>19533</v>
      </c>
      <c r="G2640" s="1">
        <v>46102935</v>
      </c>
      <c r="H2640" s="1" t="s">
        <v>19534</v>
      </c>
      <c r="I2640" s="2">
        <v>45055</v>
      </c>
      <c r="J2640" s="15" t="str">
        <f>MID(Tabla1[[#This Row],[HORA]],1,5)</f>
        <v>14:33</v>
      </c>
      <c r="K2640" s="16">
        <f>IF(Tabla1[[#This Row],[FECHA]]=I2641,IF(J2641-J2640&gt;0,(J2641-J2640)*1440,0),0)</f>
        <v>0.99999999999983658</v>
      </c>
      <c r="L2640" s="14">
        <v>3.44</v>
      </c>
      <c r="M2640" s="13" t="s">
        <v>55995</v>
      </c>
      <c r="N2640" s="1" t="s">
        <v>19535</v>
      </c>
      <c r="O2640" s="1">
        <v>30</v>
      </c>
      <c r="P2640" s="1" t="s">
        <v>20</v>
      </c>
      <c r="Q2640" s="4" t="s">
        <v>21</v>
      </c>
    </row>
    <row r="2641" spans="1:17" ht="22.5" x14ac:dyDescent="0.25">
      <c r="A2641" s="3">
        <v>1402</v>
      </c>
      <c r="B2641" s="1" t="s">
        <v>4030</v>
      </c>
      <c r="C2641" s="1" t="s">
        <v>15</v>
      </c>
      <c r="D2641" s="1" t="s">
        <v>33</v>
      </c>
      <c r="E2641" s="1">
        <v>16661066</v>
      </c>
      <c r="F2641" s="1" t="s">
        <v>4031</v>
      </c>
      <c r="G2641" s="1">
        <v>76852929</v>
      </c>
      <c r="H2641" s="1" t="s">
        <v>4032</v>
      </c>
      <c r="I2641" s="2">
        <v>45055</v>
      </c>
      <c r="J2641" s="15" t="str">
        <f>MID(Tabla1[[#This Row],[HORA]],1,5)</f>
        <v>14:34</v>
      </c>
      <c r="K2641" s="16">
        <f>IF(Tabla1[[#This Row],[FECHA]]=I2642,IF(J2642-J2641&gt;0,(J2642-J2641)*1440,0),0)</f>
        <v>3.9999999999999858</v>
      </c>
      <c r="L2641" s="14">
        <v>4.0999999999999996</v>
      </c>
      <c r="M2641" s="13" t="s">
        <v>55861</v>
      </c>
      <c r="N2641" s="1" t="s">
        <v>4033</v>
      </c>
      <c r="O2641" s="1">
        <v>15</v>
      </c>
      <c r="P2641" s="1" t="s">
        <v>1508</v>
      </c>
      <c r="Q2641" s="4" t="s">
        <v>21</v>
      </c>
    </row>
    <row r="2642" spans="1:17" ht="22.5" x14ac:dyDescent="0.25">
      <c r="A2642" s="3">
        <v>6235</v>
      </c>
      <c r="B2642" s="1" t="s">
        <v>19536</v>
      </c>
      <c r="C2642" s="1" t="s">
        <v>15</v>
      </c>
      <c r="D2642" s="1" t="s">
        <v>77</v>
      </c>
      <c r="E2642" s="1">
        <v>43780805</v>
      </c>
      <c r="F2642" s="1" t="s">
        <v>19537</v>
      </c>
      <c r="G2642" s="1">
        <v>2231215</v>
      </c>
      <c r="H2642" s="1" t="s">
        <v>19538</v>
      </c>
      <c r="I2642" s="2">
        <v>45055</v>
      </c>
      <c r="J2642" s="15" t="str">
        <f>MID(Tabla1[[#This Row],[HORA]],1,5)</f>
        <v>14:38</v>
      </c>
      <c r="K2642" s="16">
        <f>IF(Tabla1[[#This Row],[FECHA]]=I2643,IF(J2643-J2642&gt;0,(J2643-J2642)*1440,0),0)</f>
        <v>5.0000000000001421</v>
      </c>
      <c r="L2642" s="14">
        <v>4.04</v>
      </c>
      <c r="M2642" s="13" t="s">
        <v>55999</v>
      </c>
      <c r="N2642" s="1" t="s">
        <v>19539</v>
      </c>
      <c r="O2642" s="1">
        <v>10</v>
      </c>
      <c r="P2642" s="1" t="s">
        <v>20</v>
      </c>
      <c r="Q2642" s="4" t="s">
        <v>21</v>
      </c>
    </row>
    <row r="2643" spans="1:17" ht="22.5" x14ac:dyDescent="0.25">
      <c r="A2643" s="3">
        <v>12744</v>
      </c>
      <c r="B2643" s="1" t="s">
        <v>39248</v>
      </c>
      <c r="C2643" s="1" t="s">
        <v>15</v>
      </c>
      <c r="D2643" s="1" t="s">
        <v>40</v>
      </c>
      <c r="E2643" s="1">
        <v>43755988</v>
      </c>
      <c r="F2643" s="1" t="s">
        <v>10541</v>
      </c>
      <c r="G2643" s="1">
        <v>2231216</v>
      </c>
      <c r="H2643" s="1" t="s">
        <v>9065</v>
      </c>
      <c r="I2643" s="2">
        <v>45055</v>
      </c>
      <c r="J2643" s="15" t="str">
        <f>MID(Tabla1[[#This Row],[HORA]],1,5)</f>
        <v>14:43</v>
      </c>
      <c r="K2643" s="16">
        <f>IF(Tabla1[[#This Row],[FECHA]]=I2644,IF(J2644-J2643&gt;0,(J2644-J2643)*1440,0),0)</f>
        <v>4.9999999999999822</v>
      </c>
      <c r="L2643" s="14">
        <v>2.14</v>
      </c>
      <c r="M2643" s="13" t="s">
        <v>56003</v>
      </c>
      <c r="N2643" s="1" t="s">
        <v>39249</v>
      </c>
      <c r="O2643" s="1">
        <v>60</v>
      </c>
      <c r="P2643" s="1" t="s">
        <v>376</v>
      </c>
      <c r="Q2643" s="4" t="s">
        <v>21</v>
      </c>
    </row>
    <row r="2644" spans="1:17" ht="22.5" x14ac:dyDescent="0.25">
      <c r="A2644" s="3">
        <v>12745</v>
      </c>
      <c r="B2644" s="1" t="s">
        <v>39250</v>
      </c>
      <c r="C2644" s="1" t="s">
        <v>15</v>
      </c>
      <c r="D2644" s="1" t="s">
        <v>40</v>
      </c>
      <c r="E2644" s="1">
        <v>16749083</v>
      </c>
      <c r="F2644" s="1" t="s">
        <v>17603</v>
      </c>
      <c r="G2644" s="1">
        <v>2231217</v>
      </c>
      <c r="H2644" s="1" t="s">
        <v>39251</v>
      </c>
      <c r="I2644" s="2">
        <v>45055</v>
      </c>
      <c r="J2644" s="15" t="str">
        <f>MID(Tabla1[[#This Row],[HORA]],1,5)</f>
        <v>14:48</v>
      </c>
      <c r="K2644" s="16">
        <f>IF(Tabla1[[#This Row],[FECHA]]=I2645,IF(J2645-J2644&gt;0,(J2645-J2644)*1440,0),0)</f>
        <v>1.9999999999999929</v>
      </c>
      <c r="L2644" s="14">
        <v>3.15</v>
      </c>
      <c r="M2644" s="13" t="s">
        <v>56008</v>
      </c>
      <c r="N2644" s="1" t="s">
        <v>39252</v>
      </c>
      <c r="O2644" s="1">
        <v>75</v>
      </c>
      <c r="P2644" s="1" t="s">
        <v>376</v>
      </c>
      <c r="Q2644" s="4" t="s">
        <v>21</v>
      </c>
    </row>
    <row r="2645" spans="1:17" ht="22.5" x14ac:dyDescent="0.25">
      <c r="A2645" s="3">
        <v>18173</v>
      </c>
      <c r="B2645" s="1" t="s">
        <v>54308</v>
      </c>
      <c r="C2645" s="1" t="s">
        <v>15</v>
      </c>
      <c r="D2645" s="1" t="s">
        <v>33</v>
      </c>
      <c r="E2645" s="1">
        <v>20480606176</v>
      </c>
      <c r="F2645" s="1" t="s">
        <v>51196</v>
      </c>
      <c r="G2645" s="1">
        <v>3878471</v>
      </c>
      <c r="H2645" s="1" t="s">
        <v>51197</v>
      </c>
      <c r="I2645" s="2">
        <v>45055</v>
      </c>
      <c r="J2645" s="15" t="str">
        <f>MID(Tabla1[[#This Row],[HORA]],1,5)</f>
        <v>14:50</v>
      </c>
      <c r="K2645" s="16">
        <f>IF(Tabla1[[#This Row],[FECHA]]=I2646,IF(J2646-J2645&gt;0,(J2646-J2645)*1440,0),0)</f>
        <v>2.9999999999999893</v>
      </c>
      <c r="L2645" s="14">
        <v>4.5199999999999996</v>
      </c>
      <c r="M2645" s="13" t="s">
        <v>56010</v>
      </c>
      <c r="N2645" s="1" t="s">
        <v>54309</v>
      </c>
      <c r="O2645" s="1">
        <v>15</v>
      </c>
      <c r="P2645" s="1" t="s">
        <v>376</v>
      </c>
      <c r="Q2645" s="4" t="s">
        <v>21</v>
      </c>
    </row>
    <row r="2646" spans="1:17" ht="22.5" x14ac:dyDescent="0.25">
      <c r="A2646" s="3">
        <v>1403</v>
      </c>
      <c r="B2646" s="1" t="s">
        <v>4034</v>
      </c>
      <c r="C2646" s="1" t="s">
        <v>15</v>
      </c>
      <c r="D2646" s="1" t="s">
        <v>40</v>
      </c>
      <c r="E2646" s="1">
        <v>28110136</v>
      </c>
      <c r="F2646" s="1" t="s">
        <v>4035</v>
      </c>
      <c r="G2646" s="1">
        <v>2231219</v>
      </c>
      <c r="H2646" s="1" t="s">
        <v>4036</v>
      </c>
      <c r="I2646" s="2">
        <v>45055</v>
      </c>
      <c r="J2646" s="15" t="str">
        <f>MID(Tabla1[[#This Row],[HORA]],1,5)</f>
        <v>14:53</v>
      </c>
      <c r="K2646" s="16">
        <f>IF(Tabla1[[#This Row],[FECHA]]=I2647,IF(J2647-J2646&gt;0,(J2647-J2646)*1440,0),0)</f>
        <v>3.9999999999999858</v>
      </c>
      <c r="L2646" s="14">
        <v>4.2699999999999996</v>
      </c>
      <c r="M2646" s="13" t="s">
        <v>56012</v>
      </c>
      <c r="N2646" s="1" t="s">
        <v>4037</v>
      </c>
      <c r="O2646" s="1">
        <v>25</v>
      </c>
      <c r="P2646" s="1" t="s">
        <v>1508</v>
      </c>
      <c r="Q2646" s="4" t="s">
        <v>21</v>
      </c>
    </row>
    <row r="2647" spans="1:17" ht="22.5" x14ac:dyDescent="0.25">
      <c r="A2647" s="3">
        <v>12746</v>
      </c>
      <c r="B2647" s="1" t="s">
        <v>39253</v>
      </c>
      <c r="C2647" s="1" t="s">
        <v>15</v>
      </c>
      <c r="D2647" s="1" t="s">
        <v>61</v>
      </c>
      <c r="E2647" s="1">
        <v>75651501</v>
      </c>
      <c r="F2647" s="1" t="s">
        <v>10005</v>
      </c>
      <c r="G2647" s="1">
        <v>40877995</v>
      </c>
      <c r="H2647" s="1" t="s">
        <v>39254</v>
      </c>
      <c r="I2647" s="2">
        <v>45055</v>
      </c>
      <c r="J2647" s="15" t="str">
        <f>MID(Tabla1[[#This Row],[HORA]],1,5)</f>
        <v>14:57</v>
      </c>
      <c r="K2647" s="16">
        <f>IF(Tabla1[[#This Row],[FECHA]]=I2648,IF(J2648-J2647&gt;0,(J2648-J2647)*1440,0),0)</f>
        <v>0.99999999999999645</v>
      </c>
      <c r="L2647" s="14">
        <v>7.21</v>
      </c>
      <c r="M2647" s="13" t="s">
        <v>56016</v>
      </c>
      <c r="N2647" s="1" t="s">
        <v>39255</v>
      </c>
      <c r="O2647" s="1">
        <v>15</v>
      </c>
      <c r="P2647" s="1" t="s">
        <v>376</v>
      </c>
      <c r="Q2647" s="4" t="s">
        <v>21</v>
      </c>
    </row>
    <row r="2648" spans="1:17" ht="22.5" x14ac:dyDescent="0.25">
      <c r="A2648" s="3">
        <v>1404</v>
      </c>
      <c r="B2648" s="1" t="s">
        <v>4038</v>
      </c>
      <c r="C2648" s="1" t="s">
        <v>15</v>
      </c>
      <c r="D2648" s="1" t="s">
        <v>82</v>
      </c>
      <c r="E2648" s="1">
        <v>16645632</v>
      </c>
      <c r="F2648" s="1" t="s">
        <v>4039</v>
      </c>
      <c r="G2648" s="1">
        <v>2231221</v>
      </c>
      <c r="H2648" s="1" t="s">
        <v>4040</v>
      </c>
      <c r="I2648" s="2">
        <v>45055</v>
      </c>
      <c r="J2648" s="15" t="str">
        <f>MID(Tabla1[[#This Row],[HORA]],1,5)</f>
        <v>14:58</v>
      </c>
      <c r="K2648" s="16">
        <f>IF(Tabla1[[#This Row],[FECHA]]=I2649,IF(J2649-J2648&gt;0,(J2649-J2648)*1440,0),0)</f>
        <v>0</v>
      </c>
      <c r="L2648" s="14">
        <v>4.3600000000000003</v>
      </c>
      <c r="M2648" s="13" t="s">
        <v>56017</v>
      </c>
      <c r="N2648" s="1" t="s">
        <v>4041</v>
      </c>
      <c r="O2648" s="1">
        <v>25</v>
      </c>
      <c r="P2648" s="1" t="s">
        <v>1508</v>
      </c>
      <c r="Q2648" s="4" t="s">
        <v>21</v>
      </c>
    </row>
    <row r="2649" spans="1:17" ht="22.5" x14ac:dyDescent="0.25">
      <c r="A2649" s="3">
        <v>12677</v>
      </c>
      <c r="B2649" s="1" t="s">
        <v>39047</v>
      </c>
      <c r="C2649" s="1" t="s">
        <v>15</v>
      </c>
      <c r="D2649" s="1" t="s">
        <v>257</v>
      </c>
      <c r="E2649" s="1">
        <v>16675270</v>
      </c>
      <c r="F2649" s="1" t="s">
        <v>39048</v>
      </c>
      <c r="G2649" s="1">
        <v>2230830</v>
      </c>
      <c r="H2649" s="1" t="s">
        <v>39049</v>
      </c>
      <c r="I2649" s="2">
        <v>45055</v>
      </c>
      <c r="J2649" s="15" t="str">
        <f>MID(Tabla1[[#This Row],[HORA]],1,5)</f>
        <v>14:58</v>
      </c>
      <c r="K2649" s="16">
        <f>IF(Tabla1[[#This Row],[FECHA]]=I2650,IF(J2650-J2649&gt;0,(J2650-J2649)*1440,0),0)</f>
        <v>1.9999999999999929</v>
      </c>
      <c r="L2649" s="14">
        <v>2.57</v>
      </c>
      <c r="M2649" s="13" t="s">
        <v>56017</v>
      </c>
      <c r="N2649" s="1" t="s">
        <v>39050</v>
      </c>
      <c r="O2649" s="1">
        <v>18</v>
      </c>
      <c r="P2649" s="1" t="s">
        <v>376</v>
      </c>
      <c r="Q2649" s="4" t="s">
        <v>21</v>
      </c>
    </row>
    <row r="2650" spans="1:17" ht="22.5" x14ac:dyDescent="0.25">
      <c r="A2650" s="3">
        <v>6236</v>
      </c>
      <c r="B2650" s="1" t="s">
        <v>19540</v>
      </c>
      <c r="C2650" s="1" t="s">
        <v>15</v>
      </c>
      <c r="D2650" s="1" t="s">
        <v>33</v>
      </c>
      <c r="E2650" s="1">
        <v>48415827</v>
      </c>
      <c r="F2650" s="1" t="s">
        <v>19541</v>
      </c>
      <c r="G2650" s="1">
        <v>2231222</v>
      </c>
      <c r="H2650" s="1" t="s">
        <v>6228</v>
      </c>
      <c r="I2650" s="2">
        <v>45055</v>
      </c>
      <c r="J2650" s="15" t="str">
        <f>MID(Tabla1[[#This Row],[HORA]],1,5)</f>
        <v>15:00</v>
      </c>
      <c r="K2650" s="16">
        <f>IF(Tabla1[[#This Row],[FECHA]]=I2651,IF(J2651-J2650&gt;0,(J2651-J2650)*1440,0),0)</f>
        <v>3.9999999999999858</v>
      </c>
      <c r="L2650" s="14">
        <v>3.36</v>
      </c>
      <c r="M2650" s="13" t="s">
        <v>56130</v>
      </c>
      <c r="N2650" s="1" t="s">
        <v>1715</v>
      </c>
      <c r="O2650" s="1">
        <v>50</v>
      </c>
      <c r="P2650" s="1" t="s">
        <v>20</v>
      </c>
      <c r="Q2650" s="4" t="s">
        <v>21</v>
      </c>
    </row>
    <row r="2651" spans="1:17" ht="22.5" x14ac:dyDescent="0.25">
      <c r="A2651" s="3">
        <v>6237</v>
      </c>
      <c r="B2651" s="1" t="s">
        <v>19542</v>
      </c>
      <c r="C2651" s="1" t="s">
        <v>15</v>
      </c>
      <c r="D2651" s="1" t="s">
        <v>40</v>
      </c>
      <c r="E2651" s="1">
        <v>16732074</v>
      </c>
      <c r="F2651" s="1" t="s">
        <v>10690</v>
      </c>
      <c r="G2651" s="1">
        <v>75557796</v>
      </c>
      <c r="H2651" s="1" t="s">
        <v>10691</v>
      </c>
      <c r="I2651" s="2">
        <v>45055</v>
      </c>
      <c r="J2651" s="15" t="str">
        <f>MID(Tabla1[[#This Row],[HORA]],1,5)</f>
        <v>15:04</v>
      </c>
      <c r="K2651" s="16">
        <f>IF(Tabla1[[#This Row],[FECHA]]=I2652,IF(J2652-J2651&gt;0,(J2652-J2651)*1440,0),0)</f>
        <v>2.9999999999999893</v>
      </c>
      <c r="L2651" s="14">
        <v>2.1</v>
      </c>
      <c r="M2651" s="13" t="s">
        <v>56133</v>
      </c>
      <c r="N2651" s="1" t="s">
        <v>59</v>
      </c>
      <c r="O2651" s="1">
        <v>10</v>
      </c>
      <c r="P2651" s="1" t="s">
        <v>20</v>
      </c>
      <c r="Q2651" s="4" t="s">
        <v>21</v>
      </c>
    </row>
    <row r="2652" spans="1:17" ht="22.5" x14ac:dyDescent="0.25">
      <c r="A2652" s="3">
        <v>12747</v>
      </c>
      <c r="B2652" s="1" t="s">
        <v>39256</v>
      </c>
      <c r="C2652" s="1" t="s">
        <v>15</v>
      </c>
      <c r="D2652" s="1" t="s">
        <v>40</v>
      </c>
      <c r="E2652" s="1">
        <v>80473757</v>
      </c>
      <c r="F2652" s="1" t="s">
        <v>5859</v>
      </c>
      <c r="G2652" s="1">
        <v>80473757</v>
      </c>
      <c r="H2652" s="1" t="s">
        <v>5859</v>
      </c>
      <c r="I2652" s="2">
        <v>45055</v>
      </c>
      <c r="J2652" s="15" t="str">
        <f>MID(Tabla1[[#This Row],[HORA]],1,5)</f>
        <v>15:07</v>
      </c>
      <c r="K2652" s="16">
        <f>IF(Tabla1[[#This Row],[FECHA]]=I2653,IF(J2653-J2652&gt;0,(J2653-J2652)*1440,0),0)</f>
        <v>0.99999999999999645</v>
      </c>
      <c r="L2652" s="14">
        <v>5.0199999999999996</v>
      </c>
      <c r="M2652" s="13" t="s">
        <v>56137</v>
      </c>
      <c r="N2652" s="1" t="s">
        <v>1715</v>
      </c>
      <c r="O2652" s="1">
        <v>35</v>
      </c>
      <c r="P2652" s="1" t="s">
        <v>376</v>
      </c>
      <c r="Q2652" s="4" t="s">
        <v>21</v>
      </c>
    </row>
    <row r="2653" spans="1:17" ht="22.5" x14ac:dyDescent="0.25">
      <c r="A2653" s="3">
        <v>12748</v>
      </c>
      <c r="B2653" s="1" t="s">
        <v>39257</v>
      </c>
      <c r="C2653" s="1" t="s">
        <v>15</v>
      </c>
      <c r="D2653" s="1" t="s">
        <v>40</v>
      </c>
      <c r="E2653" s="1">
        <v>2662740</v>
      </c>
      <c r="F2653" s="1" t="s">
        <v>39258</v>
      </c>
      <c r="G2653" s="1">
        <v>2662740</v>
      </c>
      <c r="H2653" s="1" t="s">
        <v>39258</v>
      </c>
      <c r="I2653" s="2">
        <v>45055</v>
      </c>
      <c r="J2653" s="15" t="str">
        <f>MID(Tabla1[[#This Row],[HORA]],1,5)</f>
        <v>15:08</v>
      </c>
      <c r="K2653" s="16">
        <f>IF(Tabla1[[#This Row],[FECHA]]=I2654,IF(J2654-J2653&gt;0,(J2654-J2653)*1440,0),0)</f>
        <v>3.9999999999999858</v>
      </c>
      <c r="L2653" s="14">
        <v>7.5</v>
      </c>
      <c r="M2653" s="13" t="s">
        <v>56138</v>
      </c>
      <c r="N2653" s="1" t="s">
        <v>39259</v>
      </c>
      <c r="O2653" s="1">
        <v>60</v>
      </c>
      <c r="P2653" s="1" t="s">
        <v>376</v>
      </c>
      <c r="Q2653" s="4" t="s">
        <v>21</v>
      </c>
    </row>
    <row r="2654" spans="1:17" ht="22.5" x14ac:dyDescent="0.25">
      <c r="A2654" s="3">
        <v>6238</v>
      </c>
      <c r="B2654" s="1" t="s">
        <v>19543</v>
      </c>
      <c r="C2654" s="1" t="s">
        <v>15</v>
      </c>
      <c r="D2654" s="1" t="s">
        <v>33</v>
      </c>
      <c r="E2654" s="1">
        <v>16516919</v>
      </c>
      <c r="F2654" s="1" t="s">
        <v>19544</v>
      </c>
      <c r="G2654" s="1">
        <v>2231225</v>
      </c>
      <c r="H2654" s="1" t="s">
        <v>6228</v>
      </c>
      <c r="I2654" s="2">
        <v>45055</v>
      </c>
      <c r="J2654" s="15" t="str">
        <f>MID(Tabla1[[#This Row],[HORA]],1,5)</f>
        <v>15:12</v>
      </c>
      <c r="K2654" s="16">
        <f>IF(Tabla1[[#This Row],[FECHA]]=I2655,IF(J2655-J2654&gt;0,(J2655-J2654)*1440,0),0)</f>
        <v>0.99999999999999645</v>
      </c>
      <c r="L2654" s="14">
        <v>3.2</v>
      </c>
      <c r="M2654" s="13" t="s">
        <v>55867</v>
      </c>
      <c r="N2654" s="1" t="s">
        <v>1715</v>
      </c>
      <c r="O2654" s="1">
        <v>30</v>
      </c>
      <c r="P2654" s="1" t="s">
        <v>20</v>
      </c>
      <c r="Q2654" s="4" t="s">
        <v>21</v>
      </c>
    </row>
    <row r="2655" spans="1:17" ht="22.5" x14ac:dyDescent="0.25">
      <c r="A2655" s="3">
        <v>1405</v>
      </c>
      <c r="B2655" s="1" t="s">
        <v>4042</v>
      </c>
      <c r="C2655" s="1" t="s">
        <v>15</v>
      </c>
      <c r="D2655" s="1" t="s">
        <v>40</v>
      </c>
      <c r="E2655" s="1">
        <v>16533131</v>
      </c>
      <c r="F2655" s="1" t="s">
        <v>4043</v>
      </c>
      <c r="G2655" s="1">
        <v>2231226</v>
      </c>
      <c r="H2655" s="1" t="s">
        <v>4044</v>
      </c>
      <c r="I2655" s="2">
        <v>45055</v>
      </c>
      <c r="J2655" s="15" t="str">
        <f>MID(Tabla1[[#This Row],[HORA]],1,5)</f>
        <v>15:13</v>
      </c>
      <c r="K2655" s="16">
        <f>IF(Tabla1[[#This Row],[FECHA]]=I2656,IF(J2656-J2655&gt;0,(J2656-J2655)*1440,0),0)</f>
        <v>0.99999999999999645</v>
      </c>
      <c r="L2655" s="14">
        <v>2.2999999999999998</v>
      </c>
      <c r="M2655" s="13" t="s">
        <v>55868</v>
      </c>
      <c r="N2655" s="1" t="s">
        <v>4045</v>
      </c>
      <c r="O2655" s="1">
        <v>20</v>
      </c>
      <c r="P2655" s="1" t="s">
        <v>1508</v>
      </c>
      <c r="Q2655" s="4" t="s">
        <v>21</v>
      </c>
    </row>
    <row r="2656" spans="1:17" ht="22.5" x14ac:dyDescent="0.25">
      <c r="A2656" s="3">
        <v>1406</v>
      </c>
      <c r="B2656" s="1" t="s">
        <v>4046</v>
      </c>
      <c r="C2656" s="1" t="s">
        <v>15</v>
      </c>
      <c r="D2656" s="1" t="s">
        <v>33</v>
      </c>
      <c r="E2656" s="1">
        <v>16797929</v>
      </c>
      <c r="F2656" s="1" t="s">
        <v>4047</v>
      </c>
      <c r="G2656" s="1">
        <v>3628279</v>
      </c>
      <c r="H2656" s="1" t="s">
        <v>4048</v>
      </c>
      <c r="I2656" s="2">
        <v>45055</v>
      </c>
      <c r="J2656" s="15" t="str">
        <f>MID(Tabla1[[#This Row],[HORA]],1,5)</f>
        <v>15:14</v>
      </c>
      <c r="K2656" s="16">
        <f>IF(Tabla1[[#This Row],[FECHA]]=I2657,IF(J2657-J2656&gt;0,(J2657-J2656)*1440,0),0)</f>
        <v>2.9999999999999893</v>
      </c>
      <c r="L2656" s="14">
        <v>3.5</v>
      </c>
      <c r="M2656" s="13" t="s">
        <v>55869</v>
      </c>
      <c r="N2656" s="1" t="s">
        <v>4049</v>
      </c>
      <c r="O2656" s="1">
        <v>30</v>
      </c>
      <c r="P2656" s="1" t="s">
        <v>1508</v>
      </c>
      <c r="Q2656" s="4" t="s">
        <v>21</v>
      </c>
    </row>
    <row r="2657" spans="1:17" ht="22.5" x14ac:dyDescent="0.25">
      <c r="A2657" s="3">
        <v>1407</v>
      </c>
      <c r="B2657" s="1" t="s">
        <v>4050</v>
      </c>
      <c r="C2657" s="1" t="s">
        <v>15</v>
      </c>
      <c r="D2657" s="1" t="s">
        <v>33</v>
      </c>
      <c r="E2657" s="1">
        <v>76780851</v>
      </c>
      <c r="F2657" s="1" t="s">
        <v>4051</v>
      </c>
      <c r="G2657" s="1">
        <v>62710887</v>
      </c>
      <c r="H2657" s="1" t="s">
        <v>4052</v>
      </c>
      <c r="I2657" s="2">
        <v>45055</v>
      </c>
      <c r="J2657" s="15" t="str">
        <f>MID(Tabla1[[#This Row],[HORA]],1,5)</f>
        <v>15:17</v>
      </c>
      <c r="K2657" s="16">
        <f>IF(Tabla1[[#This Row],[FECHA]]=I2658,IF(J2658-J2657&gt;0,(J2658-J2657)*1440,0),0)</f>
        <v>1.0000000000001563</v>
      </c>
      <c r="L2657" s="14">
        <v>5</v>
      </c>
      <c r="M2657" s="13" t="s">
        <v>55872</v>
      </c>
      <c r="N2657" s="1" t="s">
        <v>4053</v>
      </c>
      <c r="O2657" s="1">
        <v>25</v>
      </c>
      <c r="P2657" s="1" t="s">
        <v>1508</v>
      </c>
      <c r="Q2657" s="4" t="s">
        <v>21</v>
      </c>
    </row>
    <row r="2658" spans="1:17" ht="22.5" x14ac:dyDescent="0.25">
      <c r="A2658" s="3">
        <v>1408</v>
      </c>
      <c r="B2658" s="1" t="s">
        <v>4054</v>
      </c>
      <c r="C2658" s="1" t="s">
        <v>15</v>
      </c>
      <c r="D2658" s="1" t="s">
        <v>40</v>
      </c>
      <c r="E2658" s="1">
        <v>16671412</v>
      </c>
      <c r="F2658" s="1" t="s">
        <v>4055</v>
      </c>
      <c r="G2658" s="1">
        <v>16671412</v>
      </c>
      <c r="H2658" s="1" t="s">
        <v>4055</v>
      </c>
      <c r="I2658" s="2">
        <v>45055</v>
      </c>
      <c r="J2658" s="15" t="str">
        <f>MID(Tabla1[[#This Row],[HORA]],1,5)</f>
        <v>15:18</v>
      </c>
      <c r="K2658" s="16">
        <f>IF(Tabla1[[#This Row],[FECHA]]=I2659,IF(J2659-J2658&gt;0,(J2659-J2658)*1440,0),0)</f>
        <v>0</v>
      </c>
      <c r="L2658" s="14">
        <v>2.35</v>
      </c>
      <c r="M2658" s="13" t="s">
        <v>55873</v>
      </c>
      <c r="N2658" s="1" t="s">
        <v>1715</v>
      </c>
      <c r="O2658" s="1">
        <v>60</v>
      </c>
      <c r="P2658" s="1" t="s">
        <v>1508</v>
      </c>
      <c r="Q2658" s="4" t="s">
        <v>21</v>
      </c>
    </row>
    <row r="2659" spans="1:17" ht="22.5" x14ac:dyDescent="0.25">
      <c r="A2659" s="3">
        <v>6239</v>
      </c>
      <c r="B2659" s="1" t="s">
        <v>19545</v>
      </c>
      <c r="C2659" s="1" t="s">
        <v>15</v>
      </c>
      <c r="D2659" s="1" t="s">
        <v>33</v>
      </c>
      <c r="E2659" s="1">
        <v>3685529</v>
      </c>
      <c r="F2659" s="1" t="s">
        <v>19546</v>
      </c>
      <c r="G2659" s="1">
        <v>2231231</v>
      </c>
      <c r="H2659" s="1" t="s">
        <v>6228</v>
      </c>
      <c r="I2659" s="2">
        <v>45055</v>
      </c>
      <c r="J2659" s="15" t="str">
        <f>MID(Tabla1[[#This Row],[HORA]],1,5)</f>
        <v>15:18</v>
      </c>
      <c r="K2659" s="16">
        <f>IF(Tabla1[[#This Row],[FECHA]]=I2660,IF(J2660-J2659&gt;0,(J2660-J2659)*1440,0),0)</f>
        <v>0.99999999999983658</v>
      </c>
      <c r="L2659" s="14">
        <v>4.5</v>
      </c>
      <c r="M2659" s="13" t="s">
        <v>55873</v>
      </c>
      <c r="N2659" s="1" t="s">
        <v>1715</v>
      </c>
      <c r="O2659" s="1">
        <v>10</v>
      </c>
      <c r="P2659" s="1" t="s">
        <v>20</v>
      </c>
      <c r="Q2659" s="4" t="s">
        <v>21</v>
      </c>
    </row>
    <row r="2660" spans="1:17" ht="22.5" x14ac:dyDescent="0.25">
      <c r="A2660" s="3">
        <v>12749</v>
      </c>
      <c r="B2660" s="1" t="s">
        <v>39260</v>
      </c>
      <c r="C2660" s="1" t="s">
        <v>15</v>
      </c>
      <c r="D2660" s="1" t="s">
        <v>71</v>
      </c>
      <c r="E2660" s="1">
        <v>75408217</v>
      </c>
      <c r="F2660" s="1" t="s">
        <v>39261</v>
      </c>
      <c r="G2660" s="1">
        <v>27287266</v>
      </c>
      <c r="H2660" s="1" t="s">
        <v>13009</v>
      </c>
      <c r="I2660" s="2">
        <v>45055</v>
      </c>
      <c r="J2660" s="15" t="str">
        <f>MID(Tabla1[[#This Row],[HORA]],1,5)</f>
        <v>15:19</v>
      </c>
      <c r="K2660" s="16">
        <f>IF(Tabla1[[#This Row],[FECHA]]=I2661,IF(J2661-J2660&gt;0,(J2661-J2660)*1440,0),0)</f>
        <v>3.0000000000001492</v>
      </c>
      <c r="L2660" s="14">
        <v>6.2</v>
      </c>
      <c r="M2660" s="13" t="s">
        <v>55874</v>
      </c>
      <c r="N2660" s="1" t="s">
        <v>39262</v>
      </c>
      <c r="O2660" s="1">
        <v>40</v>
      </c>
      <c r="P2660" s="1" t="s">
        <v>376</v>
      </c>
      <c r="Q2660" s="4" t="s">
        <v>21</v>
      </c>
    </row>
    <row r="2661" spans="1:17" ht="22.5" x14ac:dyDescent="0.25">
      <c r="A2661" s="3">
        <v>12750</v>
      </c>
      <c r="B2661" s="1" t="s">
        <v>39263</v>
      </c>
      <c r="C2661" s="1" t="s">
        <v>15</v>
      </c>
      <c r="D2661" s="1" t="s">
        <v>33</v>
      </c>
      <c r="E2661" s="1">
        <v>41297116</v>
      </c>
      <c r="F2661" s="1" t="s">
        <v>21055</v>
      </c>
      <c r="G2661" s="1">
        <v>46317285</v>
      </c>
      <c r="H2661" s="1" t="s">
        <v>39264</v>
      </c>
      <c r="I2661" s="2">
        <v>45055</v>
      </c>
      <c r="J2661" s="15" t="str">
        <f>MID(Tabla1[[#This Row],[HORA]],1,5)</f>
        <v>15:22</v>
      </c>
      <c r="K2661" s="16">
        <f>IF(Tabla1[[#This Row],[FECHA]]=I2662,IF(J2662-J2661&gt;0,(J2662-J2661)*1440,0),0)</f>
        <v>1.9999999999999929</v>
      </c>
      <c r="L2661" s="14">
        <v>3.36</v>
      </c>
      <c r="M2661" s="13" t="s">
        <v>55877</v>
      </c>
      <c r="N2661" s="1" t="s">
        <v>39265</v>
      </c>
      <c r="O2661" s="1">
        <v>90</v>
      </c>
      <c r="P2661" s="1" t="s">
        <v>376</v>
      </c>
      <c r="Q2661" s="4" t="s">
        <v>21</v>
      </c>
    </row>
    <row r="2662" spans="1:17" ht="22.5" x14ac:dyDescent="0.25">
      <c r="A2662" s="3">
        <v>12751</v>
      </c>
      <c r="B2662" s="1" t="s">
        <v>39266</v>
      </c>
      <c r="C2662" s="1" t="s">
        <v>15</v>
      </c>
      <c r="D2662" s="1" t="s">
        <v>61</v>
      </c>
      <c r="E2662" s="1">
        <v>80445297</v>
      </c>
      <c r="F2662" s="1" t="s">
        <v>18743</v>
      </c>
      <c r="G2662" s="1">
        <v>2231234</v>
      </c>
      <c r="H2662" s="1" t="s">
        <v>18744</v>
      </c>
      <c r="I2662" s="2">
        <v>45055</v>
      </c>
      <c r="J2662" s="15" t="str">
        <f>MID(Tabla1[[#This Row],[HORA]],1,5)</f>
        <v>15:24</v>
      </c>
      <c r="K2662" s="16">
        <f>IF(Tabla1[[#This Row],[FECHA]]=I2663,IF(J2663-J2662&gt;0,(J2663-J2662)*1440,0),0)</f>
        <v>3.9999999999999858</v>
      </c>
      <c r="L2662" s="14">
        <v>4.3</v>
      </c>
      <c r="M2662" s="13" t="s">
        <v>55879</v>
      </c>
      <c r="N2662" s="1" t="s">
        <v>39267</v>
      </c>
      <c r="O2662" s="1">
        <v>20</v>
      </c>
      <c r="P2662" s="1" t="s">
        <v>376</v>
      </c>
      <c r="Q2662" s="4" t="s">
        <v>21</v>
      </c>
    </row>
    <row r="2663" spans="1:17" ht="22.5" x14ac:dyDescent="0.25">
      <c r="A2663" s="3">
        <v>1409</v>
      </c>
      <c r="B2663" s="1" t="s">
        <v>4056</v>
      </c>
      <c r="C2663" s="1" t="s">
        <v>15</v>
      </c>
      <c r="D2663" s="1" t="s">
        <v>40</v>
      </c>
      <c r="E2663" s="1">
        <v>16466646</v>
      </c>
      <c r="F2663" s="1" t="s">
        <v>4057</v>
      </c>
      <c r="G2663" s="1">
        <v>2231236</v>
      </c>
      <c r="H2663" s="1" t="s">
        <v>4058</v>
      </c>
      <c r="I2663" s="2">
        <v>45055</v>
      </c>
      <c r="J2663" s="15" t="str">
        <f>MID(Tabla1[[#This Row],[HORA]],1,5)</f>
        <v>15:28</v>
      </c>
      <c r="K2663" s="16">
        <f>IF(Tabla1[[#This Row],[FECHA]]=I2664,IF(J2664-J2663&gt;0,(J2664-J2663)*1440,0),0)</f>
        <v>1.9999999999999929</v>
      </c>
      <c r="L2663" s="14">
        <v>4.54</v>
      </c>
      <c r="M2663" s="13" t="s">
        <v>55883</v>
      </c>
      <c r="N2663" s="1" t="s">
        <v>4059</v>
      </c>
      <c r="O2663" s="1">
        <v>5</v>
      </c>
      <c r="P2663" s="1" t="s">
        <v>1508</v>
      </c>
      <c r="Q2663" s="4" t="s">
        <v>21</v>
      </c>
    </row>
    <row r="2664" spans="1:17" ht="22.5" x14ac:dyDescent="0.25">
      <c r="A2664" s="3">
        <v>12752</v>
      </c>
      <c r="B2664" s="1" t="s">
        <v>39268</v>
      </c>
      <c r="C2664" s="1" t="s">
        <v>15</v>
      </c>
      <c r="D2664" s="1" t="s">
        <v>71</v>
      </c>
      <c r="E2664" s="1">
        <v>16532782</v>
      </c>
      <c r="F2664" s="1" t="s">
        <v>18581</v>
      </c>
      <c r="G2664" s="1">
        <v>2231238</v>
      </c>
      <c r="H2664" s="1" t="s">
        <v>39269</v>
      </c>
      <c r="I2664" s="2">
        <v>45055</v>
      </c>
      <c r="J2664" s="15" t="str">
        <f>MID(Tabla1[[#This Row],[HORA]],1,5)</f>
        <v>15:30</v>
      </c>
      <c r="K2664" s="16">
        <f>IF(Tabla1[[#This Row],[FECHA]]=I2665,IF(J2665-J2664&gt;0,(J2665-J2664)*1440,0),0)</f>
        <v>5.9999999999999787</v>
      </c>
      <c r="L2664" s="14">
        <v>2.21</v>
      </c>
      <c r="M2664" s="13" t="s">
        <v>55885</v>
      </c>
      <c r="N2664" s="1" t="s">
        <v>39270</v>
      </c>
      <c r="O2664" s="1">
        <v>30</v>
      </c>
      <c r="P2664" s="1" t="s">
        <v>376</v>
      </c>
      <c r="Q2664" s="4" t="s">
        <v>21</v>
      </c>
    </row>
    <row r="2665" spans="1:17" ht="22.5" x14ac:dyDescent="0.25">
      <c r="A2665" s="3">
        <v>6240</v>
      </c>
      <c r="B2665" s="1" t="s">
        <v>19547</v>
      </c>
      <c r="C2665" s="1" t="s">
        <v>15</v>
      </c>
      <c r="D2665" s="1" t="s">
        <v>71</v>
      </c>
      <c r="E2665" s="1">
        <v>40849152</v>
      </c>
      <c r="F2665" s="1" t="s">
        <v>14063</v>
      </c>
      <c r="G2665" s="1">
        <v>2231240</v>
      </c>
      <c r="H2665" s="1" t="s">
        <v>14061</v>
      </c>
      <c r="I2665" s="2">
        <v>45055</v>
      </c>
      <c r="J2665" s="15" t="str">
        <f>MID(Tabla1[[#This Row],[HORA]],1,5)</f>
        <v>15:36</v>
      </c>
      <c r="K2665" s="16">
        <f>IF(Tabla1[[#This Row],[FECHA]]=I2666,IF(J2666-J2665&gt;0,(J2666-J2665)*1440,0),0)</f>
        <v>0</v>
      </c>
      <c r="L2665" s="14">
        <v>3.45</v>
      </c>
      <c r="M2665" s="13" t="s">
        <v>55891</v>
      </c>
      <c r="N2665" s="1" t="s">
        <v>19548</v>
      </c>
      <c r="O2665" s="1">
        <v>12</v>
      </c>
      <c r="P2665" s="1" t="s">
        <v>20</v>
      </c>
      <c r="Q2665" s="4" t="s">
        <v>21</v>
      </c>
    </row>
    <row r="2666" spans="1:17" ht="22.5" x14ac:dyDescent="0.25">
      <c r="A2666" s="3">
        <v>6241</v>
      </c>
      <c r="B2666" s="1" t="s">
        <v>19547</v>
      </c>
      <c r="C2666" s="1" t="s">
        <v>15</v>
      </c>
      <c r="D2666" s="1" t="s">
        <v>71</v>
      </c>
      <c r="E2666" s="1">
        <v>40849152</v>
      </c>
      <c r="F2666" s="1" t="s">
        <v>14060</v>
      </c>
      <c r="G2666" s="1">
        <v>2231240</v>
      </c>
      <c r="H2666" s="1" t="s">
        <v>14061</v>
      </c>
      <c r="I2666" s="2">
        <v>45055</v>
      </c>
      <c r="J2666" s="15" t="str">
        <f>MID(Tabla1[[#This Row],[HORA]],1,5)</f>
        <v>15:36</v>
      </c>
      <c r="K2666" s="16">
        <f>IF(Tabla1[[#This Row],[FECHA]]=I2667,IF(J2667-J2666&gt;0,(J2667-J2666)*1440,0),0)</f>
        <v>0.99999999999999645</v>
      </c>
      <c r="L2666" s="14">
        <v>3.14</v>
      </c>
      <c r="M2666" s="13" t="s">
        <v>55891</v>
      </c>
      <c r="N2666" s="1" t="s">
        <v>19548</v>
      </c>
      <c r="O2666" s="1">
        <v>12</v>
      </c>
      <c r="P2666" s="1" t="s">
        <v>20</v>
      </c>
      <c r="Q2666" s="4" t="s">
        <v>21</v>
      </c>
    </row>
    <row r="2667" spans="1:17" ht="22.5" x14ac:dyDescent="0.25">
      <c r="A2667" s="3">
        <v>1410</v>
      </c>
      <c r="B2667" s="1" t="s">
        <v>4060</v>
      </c>
      <c r="C2667" s="1" t="s">
        <v>15</v>
      </c>
      <c r="D2667" s="1" t="s">
        <v>40</v>
      </c>
      <c r="E2667" s="1">
        <v>16717043</v>
      </c>
      <c r="F2667" s="1" t="s">
        <v>4061</v>
      </c>
      <c r="G2667" s="1">
        <v>75538722</v>
      </c>
      <c r="H2667" s="1" t="s">
        <v>4062</v>
      </c>
      <c r="I2667" s="2">
        <v>45055</v>
      </c>
      <c r="J2667" s="15" t="str">
        <f>MID(Tabla1[[#This Row],[HORA]],1,5)</f>
        <v>15:37</v>
      </c>
      <c r="K2667" s="16">
        <f>IF(Tabla1[[#This Row],[FECHA]]=I2668,IF(J2668-J2667&gt;0,(J2668-J2667)*1440,0),0)</f>
        <v>0.99999999999999645</v>
      </c>
      <c r="L2667" s="14">
        <v>4.5199999999999996</v>
      </c>
      <c r="M2667" s="13" t="s">
        <v>55892</v>
      </c>
      <c r="N2667" s="1" t="s">
        <v>4063</v>
      </c>
      <c r="O2667" s="1">
        <v>25</v>
      </c>
      <c r="P2667" s="1" t="s">
        <v>1508</v>
      </c>
      <c r="Q2667" s="4" t="s">
        <v>21</v>
      </c>
    </row>
    <row r="2668" spans="1:17" ht="22.5" x14ac:dyDescent="0.25">
      <c r="A2668" s="3">
        <v>12753</v>
      </c>
      <c r="B2668" s="1" t="s">
        <v>39271</v>
      </c>
      <c r="C2668" s="1" t="s">
        <v>15</v>
      </c>
      <c r="D2668" s="1" t="s">
        <v>40</v>
      </c>
      <c r="E2668" s="1">
        <v>16779984</v>
      </c>
      <c r="F2668" s="1" t="s">
        <v>39272</v>
      </c>
      <c r="G2668" s="1">
        <v>2231241</v>
      </c>
      <c r="H2668" s="1" t="s">
        <v>9994</v>
      </c>
      <c r="I2668" s="2">
        <v>45055</v>
      </c>
      <c r="J2668" s="15" t="str">
        <f>MID(Tabla1[[#This Row],[HORA]],1,5)</f>
        <v>15:38</v>
      </c>
      <c r="K2668" s="16">
        <f>IF(Tabla1[[#This Row],[FECHA]]=I2669,IF(J2669-J2668&gt;0,(J2669-J2668)*1440,0),0)</f>
        <v>0.99999999999999645</v>
      </c>
      <c r="L2668" s="14">
        <v>4.46</v>
      </c>
      <c r="M2668" s="13" t="s">
        <v>55893</v>
      </c>
      <c r="N2668" s="1" t="s">
        <v>39273</v>
      </c>
      <c r="O2668" s="1">
        <v>15</v>
      </c>
      <c r="P2668" s="1" t="s">
        <v>376</v>
      </c>
      <c r="Q2668" s="4" t="s">
        <v>21</v>
      </c>
    </row>
    <row r="2669" spans="1:17" ht="22.5" x14ac:dyDescent="0.25">
      <c r="A2669" s="3">
        <v>6242</v>
      </c>
      <c r="B2669" s="1" t="s">
        <v>19549</v>
      </c>
      <c r="C2669" s="1" t="s">
        <v>15</v>
      </c>
      <c r="D2669" s="1" t="s">
        <v>40</v>
      </c>
      <c r="E2669" s="1">
        <v>16752235</v>
      </c>
      <c r="F2669" s="1" t="s">
        <v>19550</v>
      </c>
      <c r="G2669" s="1">
        <v>2231242</v>
      </c>
      <c r="H2669" s="1" t="s">
        <v>19551</v>
      </c>
      <c r="I2669" s="2">
        <v>45055</v>
      </c>
      <c r="J2669" s="15" t="str">
        <f>MID(Tabla1[[#This Row],[HORA]],1,5)</f>
        <v>15:39</v>
      </c>
      <c r="K2669" s="16">
        <f>IF(Tabla1[[#This Row],[FECHA]]=I2670,IF(J2670-J2669&gt;0,(J2670-J2669)*1440,0),0)</f>
        <v>5.9999999999999787</v>
      </c>
      <c r="L2669" s="14">
        <v>4.3600000000000003</v>
      </c>
      <c r="M2669" s="13" t="s">
        <v>55894</v>
      </c>
      <c r="N2669" s="1" t="s">
        <v>205</v>
      </c>
      <c r="O2669" s="1">
        <v>15</v>
      </c>
      <c r="P2669" s="1" t="s">
        <v>20</v>
      </c>
      <c r="Q2669" s="4" t="s">
        <v>21</v>
      </c>
    </row>
    <row r="2670" spans="1:17" ht="22.5" x14ac:dyDescent="0.25">
      <c r="A2670" s="3">
        <v>12754</v>
      </c>
      <c r="B2670" s="1" t="s">
        <v>39274</v>
      </c>
      <c r="C2670" s="1" t="s">
        <v>15</v>
      </c>
      <c r="D2670" s="1" t="s">
        <v>40</v>
      </c>
      <c r="E2670" s="1">
        <v>44289616</v>
      </c>
      <c r="F2670" s="1" t="s">
        <v>39275</v>
      </c>
      <c r="G2670" s="1">
        <v>2231243</v>
      </c>
      <c r="H2670" s="1" t="s">
        <v>39276</v>
      </c>
      <c r="I2670" s="2">
        <v>45055</v>
      </c>
      <c r="J2670" s="15" t="str">
        <f>MID(Tabla1[[#This Row],[HORA]],1,5)</f>
        <v>15:45</v>
      </c>
      <c r="K2670" s="16">
        <f>IF(Tabla1[[#This Row],[FECHA]]=I2671,IF(J2671-J2670&gt;0,(J2671-J2670)*1440,0),0)</f>
        <v>2.9999999999999893</v>
      </c>
      <c r="L2670" s="14">
        <v>2.0699999999999998</v>
      </c>
      <c r="M2670" s="13" t="s">
        <v>55900</v>
      </c>
      <c r="N2670" s="1" t="s">
        <v>39277</v>
      </c>
      <c r="O2670" s="1">
        <v>25</v>
      </c>
      <c r="P2670" s="1" t="s">
        <v>376</v>
      </c>
      <c r="Q2670" s="4" t="s">
        <v>21</v>
      </c>
    </row>
    <row r="2671" spans="1:17" ht="22.5" x14ac:dyDescent="0.25">
      <c r="A2671" s="3">
        <v>6243</v>
      </c>
      <c r="B2671" s="1" t="s">
        <v>19552</v>
      </c>
      <c r="C2671" s="1" t="s">
        <v>15</v>
      </c>
      <c r="D2671" s="1" t="s">
        <v>228</v>
      </c>
      <c r="E2671" s="1">
        <v>75007006</v>
      </c>
      <c r="F2671" s="1" t="s">
        <v>19553</v>
      </c>
      <c r="G2671" s="1">
        <v>2231245</v>
      </c>
      <c r="H2671" s="1" t="s">
        <v>19554</v>
      </c>
      <c r="I2671" s="2">
        <v>45055</v>
      </c>
      <c r="J2671" s="15" t="str">
        <f>MID(Tabla1[[#This Row],[HORA]],1,5)</f>
        <v>15:48</v>
      </c>
      <c r="K2671" s="16">
        <f>IF(Tabla1[[#This Row],[FECHA]]=I2672,IF(J2672-J2671&gt;0,(J2672-J2671)*1440,0),0)</f>
        <v>2.9999999999999893</v>
      </c>
      <c r="L2671" s="14">
        <v>3.36</v>
      </c>
      <c r="M2671" s="13" t="s">
        <v>55903</v>
      </c>
      <c r="N2671" s="1" t="s">
        <v>19555</v>
      </c>
      <c r="O2671" s="1">
        <v>25</v>
      </c>
      <c r="P2671" s="1" t="s">
        <v>20</v>
      </c>
      <c r="Q2671" s="4" t="s">
        <v>21</v>
      </c>
    </row>
    <row r="2672" spans="1:17" ht="22.5" x14ac:dyDescent="0.25">
      <c r="A2672" s="3">
        <v>12755</v>
      </c>
      <c r="B2672" s="1" t="s">
        <v>39278</v>
      </c>
      <c r="C2672" s="1" t="s">
        <v>15</v>
      </c>
      <c r="D2672" s="1" t="s">
        <v>77</v>
      </c>
      <c r="E2672" s="1">
        <v>16436341</v>
      </c>
      <c r="F2672" s="1" t="s">
        <v>28072</v>
      </c>
      <c r="G2672" s="1">
        <v>2231247</v>
      </c>
      <c r="H2672" s="1" t="s">
        <v>39279</v>
      </c>
      <c r="I2672" s="2">
        <v>45055</v>
      </c>
      <c r="J2672" s="15" t="str">
        <f>MID(Tabla1[[#This Row],[HORA]],1,5)</f>
        <v>15:51</v>
      </c>
      <c r="K2672" s="16">
        <f>IF(Tabla1[[#This Row],[FECHA]]=I2673,IF(J2673-J2672&gt;0,(J2673-J2672)*1440,0),0)</f>
        <v>2.9999999999999893</v>
      </c>
      <c r="L2672" s="14">
        <v>2.37</v>
      </c>
      <c r="M2672" s="13" t="s">
        <v>55906</v>
      </c>
      <c r="N2672" s="1" t="s">
        <v>39280</v>
      </c>
      <c r="O2672" s="1">
        <v>20</v>
      </c>
      <c r="P2672" s="1" t="s">
        <v>376</v>
      </c>
      <c r="Q2672" s="4" t="s">
        <v>21</v>
      </c>
    </row>
    <row r="2673" spans="1:17" ht="22.5" x14ac:dyDescent="0.25">
      <c r="A2673" s="3">
        <v>12756</v>
      </c>
      <c r="B2673" s="1" t="s">
        <v>39281</v>
      </c>
      <c r="C2673" s="1" t="s">
        <v>15</v>
      </c>
      <c r="D2673" s="1" t="s">
        <v>23</v>
      </c>
      <c r="E2673" s="1">
        <v>74608788</v>
      </c>
      <c r="F2673" s="1" t="s">
        <v>39282</v>
      </c>
      <c r="G2673" s="1">
        <v>2231248</v>
      </c>
      <c r="H2673" s="1" t="s">
        <v>39283</v>
      </c>
      <c r="I2673" s="2">
        <v>45055</v>
      </c>
      <c r="J2673" s="15" t="str">
        <f>MID(Tabla1[[#This Row],[HORA]],1,5)</f>
        <v>15:54</v>
      </c>
      <c r="K2673" s="16">
        <f>IF(Tabla1[[#This Row],[FECHA]]=I2674,IF(J2674-J2673&gt;0,(J2674-J2673)*1440,0),0)</f>
        <v>1.9999999999999929</v>
      </c>
      <c r="L2673" s="14">
        <v>5.38</v>
      </c>
      <c r="M2673" s="13" t="s">
        <v>55909</v>
      </c>
      <c r="N2673" s="1" t="s">
        <v>39284</v>
      </c>
      <c r="O2673" s="1">
        <v>10</v>
      </c>
      <c r="P2673" s="1" t="s">
        <v>376</v>
      </c>
      <c r="Q2673" s="4" t="s">
        <v>21</v>
      </c>
    </row>
    <row r="2674" spans="1:17" ht="22.5" x14ac:dyDescent="0.25">
      <c r="A2674" s="3">
        <v>1411</v>
      </c>
      <c r="B2674" s="1" t="s">
        <v>4064</v>
      </c>
      <c r="C2674" s="1" t="s">
        <v>15</v>
      </c>
      <c r="D2674" s="1" t="s">
        <v>40</v>
      </c>
      <c r="E2674" s="1">
        <v>6953772</v>
      </c>
      <c r="F2674" s="1" t="s">
        <v>4065</v>
      </c>
      <c r="G2674" s="1">
        <v>6953772</v>
      </c>
      <c r="H2674" s="1" t="s">
        <v>4065</v>
      </c>
      <c r="I2674" s="2">
        <v>45055</v>
      </c>
      <c r="J2674" s="15" t="str">
        <f>MID(Tabla1[[#This Row],[HORA]],1,5)</f>
        <v>15:56</v>
      </c>
      <c r="K2674" s="16">
        <f>IF(Tabla1[[#This Row],[FECHA]]=I2675,IF(J2675-J2674&gt;0,(J2675-J2674)*1440,0),0)</f>
        <v>0</v>
      </c>
      <c r="L2674" s="14">
        <v>7.44</v>
      </c>
      <c r="M2674" s="13" t="s">
        <v>55911</v>
      </c>
      <c r="N2674" s="1" t="s">
        <v>1715</v>
      </c>
      <c r="O2674" s="1">
        <v>10</v>
      </c>
      <c r="P2674" s="1" t="s">
        <v>1508</v>
      </c>
      <c r="Q2674" s="4" t="s">
        <v>21</v>
      </c>
    </row>
    <row r="2675" spans="1:17" ht="22.5" x14ac:dyDescent="0.25">
      <c r="A2675" s="3">
        <v>16843</v>
      </c>
      <c r="B2675" s="1" t="s">
        <v>50959</v>
      </c>
      <c r="C2675" s="1" t="s">
        <v>15</v>
      </c>
      <c r="D2675" s="1" t="s">
        <v>71</v>
      </c>
      <c r="E2675" s="1">
        <v>20487518655</v>
      </c>
      <c r="F2675" s="1" t="s">
        <v>50960</v>
      </c>
      <c r="G2675" s="1">
        <v>2231249</v>
      </c>
      <c r="H2675" s="1" t="s">
        <v>50961</v>
      </c>
      <c r="I2675" s="2">
        <v>45055</v>
      </c>
      <c r="J2675" s="15" t="str">
        <f>MID(Tabla1[[#This Row],[HORA]],1,5)</f>
        <v>15:56</v>
      </c>
      <c r="K2675" s="16">
        <f>IF(Tabla1[[#This Row],[FECHA]]=I2676,IF(J2676-J2675&gt;0,(J2676-J2675)*1440,0),0)</f>
        <v>2.9999999999999893</v>
      </c>
      <c r="L2675" s="14">
        <v>3.31</v>
      </c>
      <c r="M2675" s="13" t="s">
        <v>55911</v>
      </c>
      <c r="N2675" s="1" t="s">
        <v>50962</v>
      </c>
      <c r="O2675" s="1">
        <v>30</v>
      </c>
      <c r="P2675" s="1" t="s">
        <v>20</v>
      </c>
      <c r="Q2675" s="4" t="s">
        <v>21</v>
      </c>
    </row>
    <row r="2676" spans="1:17" ht="22.5" x14ac:dyDescent="0.25">
      <c r="A2676" s="3">
        <v>104</v>
      </c>
      <c r="B2676" s="1" t="s">
        <v>250</v>
      </c>
      <c r="C2676" s="1" t="s">
        <v>15</v>
      </c>
      <c r="D2676" s="1" t="s">
        <v>71</v>
      </c>
      <c r="E2676" s="1">
        <v>2231251</v>
      </c>
      <c r="F2676" s="1" t="s">
        <v>251</v>
      </c>
      <c r="G2676" s="1">
        <v>2231252</v>
      </c>
      <c r="H2676" s="1" t="s">
        <v>252</v>
      </c>
      <c r="I2676" s="2">
        <v>45055</v>
      </c>
      <c r="J2676" s="15" t="str">
        <f>MID(Tabla1[[#This Row],[HORA]],1,5)</f>
        <v>15:59</v>
      </c>
      <c r="K2676" s="16">
        <f>IF(Tabla1[[#This Row],[FECHA]]=I2677,IF(J2677-J2676&gt;0,(J2677-J2676)*1440,0),0)</f>
        <v>0</v>
      </c>
      <c r="L2676" s="14">
        <v>3.12</v>
      </c>
      <c r="M2676" s="13" t="s">
        <v>55914</v>
      </c>
      <c r="N2676" s="1" t="s">
        <v>253</v>
      </c>
      <c r="O2676" s="1">
        <v>0</v>
      </c>
      <c r="P2676" s="1" t="s">
        <v>20</v>
      </c>
      <c r="Q2676" s="4" t="s">
        <v>21</v>
      </c>
    </row>
    <row r="2677" spans="1:17" ht="22.5" x14ac:dyDescent="0.25">
      <c r="A2677" s="3">
        <v>1412</v>
      </c>
      <c r="B2677" s="1" t="s">
        <v>4066</v>
      </c>
      <c r="C2677" s="1" t="s">
        <v>15</v>
      </c>
      <c r="D2677" s="1" t="s">
        <v>172</v>
      </c>
      <c r="E2677" s="1">
        <v>17632217</v>
      </c>
      <c r="F2677" s="1" t="s">
        <v>4067</v>
      </c>
      <c r="G2677" s="1">
        <v>10739696</v>
      </c>
      <c r="H2677" s="1" t="s">
        <v>4068</v>
      </c>
      <c r="I2677" s="2">
        <v>45055</v>
      </c>
      <c r="J2677" s="15" t="str">
        <f>MID(Tabla1[[#This Row],[HORA]],1,5)</f>
        <v>15:59</v>
      </c>
      <c r="K2677" s="16">
        <f>IF(Tabla1[[#This Row],[FECHA]]=I2678,IF(J2678-J2677&gt;0,(J2678-J2677)*1440,0),0)</f>
        <v>0.99999999999999645</v>
      </c>
      <c r="L2677" s="14">
        <v>5.21</v>
      </c>
      <c r="M2677" s="13" t="s">
        <v>55914</v>
      </c>
      <c r="N2677" s="1" t="s">
        <v>59</v>
      </c>
      <c r="O2677" s="1">
        <v>10</v>
      </c>
      <c r="P2677" s="1" t="s">
        <v>1508</v>
      </c>
      <c r="Q2677" s="4" t="s">
        <v>21</v>
      </c>
    </row>
    <row r="2678" spans="1:17" ht="22.5" x14ac:dyDescent="0.25">
      <c r="A2678" s="3">
        <v>18174</v>
      </c>
      <c r="B2678" s="1" t="s">
        <v>54310</v>
      </c>
      <c r="C2678" s="1" t="s">
        <v>15</v>
      </c>
      <c r="D2678" s="1" t="s">
        <v>40</v>
      </c>
      <c r="E2678" s="1">
        <v>20536747711</v>
      </c>
      <c r="F2678" s="1" t="s">
        <v>53166</v>
      </c>
      <c r="G2678" s="1">
        <v>4328315</v>
      </c>
      <c r="H2678" s="1" t="s">
        <v>54311</v>
      </c>
      <c r="I2678" s="2">
        <v>45055</v>
      </c>
      <c r="J2678" s="15" t="str">
        <f>MID(Tabla1[[#This Row],[HORA]],1,5)</f>
        <v>16:00</v>
      </c>
      <c r="K2678" s="16">
        <f>IF(Tabla1[[#This Row],[FECHA]]=I2679,IF(J2679-J2678&gt;0,(J2679-J2678)*1440,0),0)</f>
        <v>0.99999999999999645</v>
      </c>
      <c r="L2678" s="14">
        <v>2.5499999999999998</v>
      </c>
      <c r="M2678" s="13" t="s">
        <v>55915</v>
      </c>
      <c r="N2678" s="1" t="s">
        <v>54312</v>
      </c>
      <c r="O2678" s="1">
        <v>15</v>
      </c>
      <c r="P2678" s="1" t="s">
        <v>376</v>
      </c>
      <c r="Q2678" s="4" t="s">
        <v>21</v>
      </c>
    </row>
    <row r="2679" spans="1:17" ht="22.5" x14ac:dyDescent="0.25">
      <c r="A2679" s="3">
        <v>15807</v>
      </c>
      <c r="B2679" s="1" t="s">
        <v>48086</v>
      </c>
      <c r="C2679" s="1" t="s">
        <v>15</v>
      </c>
      <c r="D2679" s="1" t="s">
        <v>40</v>
      </c>
      <c r="E2679" s="1">
        <v>20438196073</v>
      </c>
      <c r="F2679" s="1" t="s">
        <v>48032</v>
      </c>
      <c r="G2679" s="1">
        <v>2231253</v>
      </c>
      <c r="H2679" s="1" t="s">
        <v>48087</v>
      </c>
      <c r="I2679" s="2">
        <v>45055</v>
      </c>
      <c r="J2679" s="15" t="str">
        <f>MID(Tabla1[[#This Row],[HORA]],1,5)</f>
        <v>16:01</v>
      </c>
      <c r="K2679" s="16">
        <f>IF(Tabla1[[#This Row],[FECHA]]=I2680,IF(J2680-J2679&gt;0,(J2680-J2679)*1440,0),0)</f>
        <v>1.0000000000001563</v>
      </c>
      <c r="L2679" s="14">
        <v>4.28</v>
      </c>
      <c r="M2679" s="13" t="s">
        <v>55916</v>
      </c>
      <c r="N2679" s="1" t="s">
        <v>48088</v>
      </c>
      <c r="O2679" s="1">
        <v>30</v>
      </c>
      <c r="P2679" s="1" t="s">
        <v>1508</v>
      </c>
      <c r="Q2679" s="4" t="s">
        <v>21</v>
      </c>
    </row>
    <row r="2680" spans="1:17" ht="22.5" x14ac:dyDescent="0.25">
      <c r="A2680" s="3">
        <v>105</v>
      </c>
      <c r="B2680" s="1" t="s">
        <v>254</v>
      </c>
      <c r="C2680" s="1" t="s">
        <v>15</v>
      </c>
      <c r="D2680" s="1" t="s">
        <v>161</v>
      </c>
      <c r="E2680" s="1">
        <v>2231254</v>
      </c>
      <c r="F2680" s="1" t="s">
        <v>78</v>
      </c>
      <c r="G2680" s="1">
        <v>2231255</v>
      </c>
      <c r="H2680" s="1" t="s">
        <v>255</v>
      </c>
      <c r="I2680" s="2">
        <v>45055</v>
      </c>
      <c r="J2680" s="15" t="str">
        <f>MID(Tabla1[[#This Row],[HORA]],1,5)</f>
        <v>16:02</v>
      </c>
      <c r="K2680" s="16">
        <f>IF(Tabla1[[#This Row],[FECHA]]=I2681,IF(J2681-J2680&gt;0,(J2681-J2680)*1440,0),0)</f>
        <v>1.999999999999833</v>
      </c>
      <c r="L2680" s="14">
        <v>6.14</v>
      </c>
      <c r="M2680" s="13" t="s">
        <v>55917</v>
      </c>
      <c r="N2680" s="1" t="s">
        <v>59</v>
      </c>
      <c r="O2680" s="1">
        <v>0</v>
      </c>
      <c r="P2680" s="1" t="s">
        <v>20</v>
      </c>
      <c r="Q2680" s="4" t="s">
        <v>21</v>
      </c>
    </row>
    <row r="2681" spans="1:17" ht="22.5" x14ac:dyDescent="0.25">
      <c r="A2681" s="3">
        <v>6244</v>
      </c>
      <c r="B2681" s="1" t="s">
        <v>19556</v>
      </c>
      <c r="C2681" s="1" t="s">
        <v>15</v>
      </c>
      <c r="D2681" s="1" t="s">
        <v>82</v>
      </c>
      <c r="E2681" s="1">
        <v>72672215</v>
      </c>
      <c r="F2681" s="1" t="s">
        <v>19557</v>
      </c>
      <c r="G2681" s="1">
        <v>2231257</v>
      </c>
      <c r="H2681" s="1" t="s">
        <v>19558</v>
      </c>
      <c r="I2681" s="2">
        <v>45055</v>
      </c>
      <c r="J2681" s="15" t="str">
        <f>MID(Tabla1[[#This Row],[HORA]],1,5)</f>
        <v>16:04</v>
      </c>
      <c r="K2681" s="16">
        <f>IF(Tabla1[[#This Row],[FECHA]]=I2682,IF(J2682-J2681&gt;0,(J2682-J2681)*1440,0),0)</f>
        <v>0.99999999999999645</v>
      </c>
      <c r="L2681" s="14">
        <v>3.44</v>
      </c>
      <c r="M2681" s="13" t="s">
        <v>55919</v>
      </c>
      <c r="N2681" s="1" t="s">
        <v>16678</v>
      </c>
      <c r="O2681" s="1">
        <v>15</v>
      </c>
      <c r="P2681" s="1" t="s">
        <v>20</v>
      </c>
      <c r="Q2681" s="4" t="s">
        <v>21</v>
      </c>
    </row>
    <row r="2682" spans="1:17" ht="22.5" x14ac:dyDescent="0.25">
      <c r="A2682" s="3">
        <v>1413</v>
      </c>
      <c r="B2682" s="1" t="s">
        <v>4069</v>
      </c>
      <c r="C2682" s="1" t="s">
        <v>15</v>
      </c>
      <c r="D2682" s="1" t="s">
        <v>40</v>
      </c>
      <c r="E2682" s="1">
        <v>43137960</v>
      </c>
      <c r="F2682" s="1" t="s">
        <v>4070</v>
      </c>
      <c r="G2682" s="1">
        <v>41216268</v>
      </c>
      <c r="H2682" s="1" t="s">
        <v>4071</v>
      </c>
      <c r="I2682" s="2">
        <v>45055</v>
      </c>
      <c r="J2682" s="15" t="str">
        <f>MID(Tabla1[[#This Row],[HORA]],1,5)</f>
        <v>16:05</v>
      </c>
      <c r="K2682" s="16">
        <f>IF(Tabla1[[#This Row],[FECHA]]=I2683,IF(J2683-J2682&gt;0,(J2683-J2682)*1440,0),0)</f>
        <v>2.0000000000001528</v>
      </c>
      <c r="L2682" s="14">
        <v>4.0999999999999996</v>
      </c>
      <c r="M2682" s="13" t="s">
        <v>55920</v>
      </c>
      <c r="N2682" s="1" t="s">
        <v>4072</v>
      </c>
      <c r="O2682" s="1">
        <v>13</v>
      </c>
      <c r="P2682" s="1" t="s">
        <v>1508</v>
      </c>
      <c r="Q2682" s="4" t="s">
        <v>21</v>
      </c>
    </row>
    <row r="2683" spans="1:17" ht="22.5" x14ac:dyDescent="0.25">
      <c r="A2683" s="3">
        <v>15808</v>
      </c>
      <c r="B2683" s="1" t="s">
        <v>48089</v>
      </c>
      <c r="C2683" s="1" t="s">
        <v>15</v>
      </c>
      <c r="D2683" s="1" t="s">
        <v>40</v>
      </c>
      <c r="E2683" s="1">
        <v>20517668657</v>
      </c>
      <c r="F2683" s="1" t="s">
        <v>47889</v>
      </c>
      <c r="G2683" s="1">
        <v>75128237</v>
      </c>
      <c r="H2683" s="1" t="s">
        <v>48053</v>
      </c>
      <c r="I2683" s="2">
        <v>45055</v>
      </c>
      <c r="J2683" s="15" t="str">
        <f>MID(Tabla1[[#This Row],[HORA]],1,5)</f>
        <v>16:07</v>
      </c>
      <c r="K2683" s="16">
        <f>IF(Tabla1[[#This Row],[FECHA]]=I2684,IF(J2684-J2683&gt;0,(J2684-J2683)*1440,0),0)</f>
        <v>7.9999999999999716</v>
      </c>
      <c r="L2683" s="14">
        <v>4.04</v>
      </c>
      <c r="M2683" s="13" t="s">
        <v>55922</v>
      </c>
      <c r="N2683" s="1" t="s">
        <v>48090</v>
      </c>
      <c r="O2683" s="1">
        <v>40</v>
      </c>
      <c r="P2683" s="1" t="s">
        <v>1508</v>
      </c>
      <c r="Q2683" s="4" t="s">
        <v>21</v>
      </c>
    </row>
    <row r="2684" spans="1:17" ht="22.5" x14ac:dyDescent="0.25">
      <c r="A2684" s="3">
        <v>12757</v>
      </c>
      <c r="B2684" s="1" t="s">
        <v>39285</v>
      </c>
      <c r="C2684" s="1" t="s">
        <v>15</v>
      </c>
      <c r="D2684" s="1" t="s">
        <v>40</v>
      </c>
      <c r="E2684" s="1">
        <v>16795703</v>
      </c>
      <c r="F2684" s="1" t="s">
        <v>39286</v>
      </c>
      <c r="G2684" s="1">
        <v>2231261</v>
      </c>
      <c r="H2684" s="1" t="s">
        <v>39287</v>
      </c>
      <c r="I2684" s="2">
        <v>45055</v>
      </c>
      <c r="J2684" s="15" t="str">
        <f>MID(Tabla1[[#This Row],[HORA]],1,5)</f>
        <v>16:15</v>
      </c>
      <c r="K2684" s="16">
        <f>IF(Tabla1[[#This Row],[FECHA]]=I2685,IF(J2685-J2684&gt;0,(J2685-J2684)*1440,0),0)</f>
        <v>2.9999999999999893</v>
      </c>
      <c r="L2684" s="14">
        <v>2.14</v>
      </c>
      <c r="M2684" s="13" t="s">
        <v>56025</v>
      </c>
      <c r="N2684" s="1" t="s">
        <v>39288</v>
      </c>
      <c r="O2684" s="1">
        <v>20</v>
      </c>
      <c r="P2684" s="1" t="s">
        <v>376</v>
      </c>
      <c r="Q2684" s="4" t="s">
        <v>21</v>
      </c>
    </row>
    <row r="2685" spans="1:17" ht="22.5" x14ac:dyDescent="0.25">
      <c r="A2685" s="3">
        <v>1414</v>
      </c>
      <c r="B2685" s="1" t="s">
        <v>4073</v>
      </c>
      <c r="C2685" s="1" t="s">
        <v>15</v>
      </c>
      <c r="D2685" s="1" t="s">
        <v>82</v>
      </c>
      <c r="E2685" s="1">
        <v>77485703</v>
      </c>
      <c r="F2685" s="1" t="s">
        <v>4074</v>
      </c>
      <c r="G2685" s="1">
        <v>2231263</v>
      </c>
      <c r="H2685" s="1" t="s">
        <v>4075</v>
      </c>
      <c r="I2685" s="2">
        <v>45055</v>
      </c>
      <c r="J2685" s="15" t="str">
        <f>MID(Tabla1[[#This Row],[HORA]],1,5)</f>
        <v>16:18</v>
      </c>
      <c r="K2685" s="16">
        <f>IF(Tabla1[[#This Row],[FECHA]]=I2686,IF(J2686-J2685&gt;0,(J2686-J2685)*1440,0),0)</f>
        <v>0.99999999999999645</v>
      </c>
      <c r="L2685" s="14">
        <v>3.15</v>
      </c>
      <c r="M2685" s="13" t="s">
        <v>56028</v>
      </c>
      <c r="N2685" s="1" t="s">
        <v>59</v>
      </c>
      <c r="O2685" s="1">
        <v>10</v>
      </c>
      <c r="P2685" s="1" t="s">
        <v>1508</v>
      </c>
      <c r="Q2685" s="4" t="s">
        <v>21</v>
      </c>
    </row>
    <row r="2686" spans="1:17" ht="22.5" x14ac:dyDescent="0.25">
      <c r="A2686" s="3">
        <v>15809</v>
      </c>
      <c r="B2686" s="1" t="s">
        <v>48091</v>
      </c>
      <c r="C2686" s="1" t="s">
        <v>15</v>
      </c>
      <c r="D2686" s="1" t="s">
        <v>40</v>
      </c>
      <c r="E2686" s="1">
        <v>20607079804</v>
      </c>
      <c r="F2686" s="1" t="s">
        <v>47732</v>
      </c>
      <c r="G2686" s="1">
        <v>2231264</v>
      </c>
      <c r="H2686" s="1" t="s">
        <v>48092</v>
      </c>
      <c r="I2686" s="2">
        <v>45055</v>
      </c>
      <c r="J2686" s="15" t="str">
        <f>MID(Tabla1[[#This Row],[HORA]],1,5)</f>
        <v>16:19</v>
      </c>
      <c r="K2686" s="16">
        <f>IF(Tabla1[[#This Row],[FECHA]]=I2687,IF(J2687-J2686&gt;0,(J2687-J2686)*1440,0),0)</f>
        <v>0.99999999999983658</v>
      </c>
      <c r="L2686" s="14">
        <v>4.5199999999999996</v>
      </c>
      <c r="M2686" s="13" t="s">
        <v>56029</v>
      </c>
      <c r="N2686" s="1" t="s">
        <v>59</v>
      </c>
      <c r="O2686" s="1">
        <v>10</v>
      </c>
      <c r="P2686" s="1" t="s">
        <v>1508</v>
      </c>
      <c r="Q2686" s="4" t="s">
        <v>21</v>
      </c>
    </row>
    <row r="2687" spans="1:17" ht="22.5" x14ac:dyDescent="0.25">
      <c r="A2687" s="3">
        <v>12758</v>
      </c>
      <c r="B2687" s="1" t="s">
        <v>39289</v>
      </c>
      <c r="C2687" s="1" t="s">
        <v>15</v>
      </c>
      <c r="D2687" s="1" t="s">
        <v>8138</v>
      </c>
      <c r="E2687" s="1">
        <v>73112398</v>
      </c>
      <c r="F2687" s="1" t="s">
        <v>39290</v>
      </c>
      <c r="G2687" s="1">
        <v>2231265</v>
      </c>
      <c r="H2687" s="1" t="s">
        <v>39291</v>
      </c>
      <c r="I2687" s="2">
        <v>45055</v>
      </c>
      <c r="J2687" s="15" t="str">
        <f>MID(Tabla1[[#This Row],[HORA]],1,5)</f>
        <v>16:20</v>
      </c>
      <c r="K2687" s="16">
        <f>IF(Tabla1[[#This Row],[FECHA]]=I2688,IF(J2688-J2687&gt;0,(J2688-J2687)*1440,0),0)</f>
        <v>1.0000000000001563</v>
      </c>
      <c r="L2687" s="14">
        <v>4.2699999999999996</v>
      </c>
      <c r="M2687" s="13" t="s">
        <v>56030</v>
      </c>
      <c r="N2687" s="1" t="s">
        <v>39292</v>
      </c>
      <c r="O2687" s="1">
        <v>25</v>
      </c>
      <c r="P2687" s="1" t="s">
        <v>376</v>
      </c>
      <c r="Q2687" s="4" t="s">
        <v>21</v>
      </c>
    </row>
    <row r="2688" spans="1:17" ht="22.5" x14ac:dyDescent="0.25">
      <c r="A2688" s="3">
        <v>15810</v>
      </c>
      <c r="B2688" s="1" t="s">
        <v>48093</v>
      </c>
      <c r="C2688" s="1" t="s">
        <v>15</v>
      </c>
      <c r="D2688" s="1" t="s">
        <v>141</v>
      </c>
      <c r="E2688" s="1">
        <v>20231363255</v>
      </c>
      <c r="F2688" s="1" t="s">
        <v>48094</v>
      </c>
      <c r="G2688" s="1">
        <v>2231266</v>
      </c>
      <c r="H2688" s="1" t="s">
        <v>48095</v>
      </c>
      <c r="I2688" s="2">
        <v>45055</v>
      </c>
      <c r="J2688" s="15" t="str">
        <f>MID(Tabla1[[#This Row],[HORA]],1,5)</f>
        <v>16:21</v>
      </c>
      <c r="K2688" s="16">
        <f>IF(Tabla1[[#This Row],[FECHA]]=I2689,IF(J2689-J2688&gt;0,(J2689-J2688)*1440,0),0)</f>
        <v>0.99999999999999645</v>
      </c>
      <c r="L2688" s="14">
        <v>7.21</v>
      </c>
      <c r="M2688" s="13" t="s">
        <v>56031</v>
      </c>
      <c r="N2688" s="1" t="s">
        <v>59</v>
      </c>
      <c r="O2688" s="1">
        <v>10</v>
      </c>
      <c r="P2688" s="1" t="s">
        <v>1508</v>
      </c>
      <c r="Q2688" s="4" t="s">
        <v>21</v>
      </c>
    </row>
    <row r="2689" spans="1:17" ht="22.5" x14ac:dyDescent="0.25">
      <c r="A2689" s="3">
        <v>15811</v>
      </c>
      <c r="B2689" s="1" t="s">
        <v>48096</v>
      </c>
      <c r="C2689" s="1" t="s">
        <v>15</v>
      </c>
      <c r="D2689" s="1" t="s">
        <v>71</v>
      </c>
      <c r="E2689" s="1">
        <v>20607079804</v>
      </c>
      <c r="F2689" s="1" t="s">
        <v>47732</v>
      </c>
      <c r="G2689" s="1">
        <v>2231267</v>
      </c>
      <c r="H2689" s="1" t="s">
        <v>48097</v>
      </c>
      <c r="I2689" s="2">
        <v>45055</v>
      </c>
      <c r="J2689" s="15" t="str">
        <f>MID(Tabla1[[#This Row],[HORA]],1,5)</f>
        <v>16:22</v>
      </c>
      <c r="K2689" s="16">
        <f>IF(Tabla1[[#This Row],[FECHA]]=I2690,IF(J2690-J2689&gt;0,(J2690-J2689)*1440,0),0)</f>
        <v>0.99999999999999645</v>
      </c>
      <c r="L2689" s="14">
        <v>4.3600000000000003</v>
      </c>
      <c r="M2689" s="13" t="s">
        <v>56032</v>
      </c>
      <c r="N2689" s="1" t="s">
        <v>59</v>
      </c>
      <c r="O2689" s="1">
        <v>10</v>
      </c>
      <c r="P2689" s="1" t="s">
        <v>1508</v>
      </c>
      <c r="Q2689" s="4" t="s">
        <v>21</v>
      </c>
    </row>
    <row r="2690" spans="1:17" ht="22.5" x14ac:dyDescent="0.25">
      <c r="A2690" s="3">
        <v>6245</v>
      </c>
      <c r="B2690" s="1" t="s">
        <v>19559</v>
      </c>
      <c r="C2690" s="1" t="s">
        <v>15</v>
      </c>
      <c r="D2690" s="1" t="s">
        <v>40</v>
      </c>
      <c r="E2690" s="1">
        <v>16436543</v>
      </c>
      <c r="F2690" s="1" t="s">
        <v>19560</v>
      </c>
      <c r="G2690" s="1">
        <v>2231269</v>
      </c>
      <c r="H2690" s="1" t="s">
        <v>19561</v>
      </c>
      <c r="I2690" s="2">
        <v>45055</v>
      </c>
      <c r="J2690" s="15" t="str">
        <f>MID(Tabla1[[#This Row],[HORA]],1,5)</f>
        <v>16:23</v>
      </c>
      <c r="K2690" s="16">
        <f>IF(Tabla1[[#This Row],[FECHA]]=I2691,IF(J2691-J2690&gt;0,(J2691-J2690)*1440,0),0)</f>
        <v>0</v>
      </c>
      <c r="L2690" s="14">
        <v>5.14</v>
      </c>
      <c r="M2690" s="13" t="s">
        <v>56033</v>
      </c>
      <c r="N2690" s="1" t="s">
        <v>19562</v>
      </c>
      <c r="O2690" s="1">
        <v>15</v>
      </c>
      <c r="P2690" s="1" t="s">
        <v>20</v>
      </c>
      <c r="Q2690" s="4" t="s">
        <v>21</v>
      </c>
    </row>
    <row r="2691" spans="1:17" ht="22.5" x14ac:dyDescent="0.25">
      <c r="A2691" s="3">
        <v>15812</v>
      </c>
      <c r="B2691" s="1" t="s">
        <v>48098</v>
      </c>
      <c r="C2691" s="1" t="s">
        <v>15</v>
      </c>
      <c r="D2691" s="1" t="s">
        <v>40</v>
      </c>
      <c r="E2691" s="1">
        <v>20231363255</v>
      </c>
      <c r="F2691" s="1" t="s">
        <v>48094</v>
      </c>
      <c r="G2691" s="1">
        <v>2231270</v>
      </c>
      <c r="H2691" s="1" t="s">
        <v>48099</v>
      </c>
      <c r="I2691" s="2">
        <v>45055</v>
      </c>
      <c r="J2691" s="15" t="str">
        <f>MID(Tabla1[[#This Row],[HORA]],1,5)</f>
        <v>16:23</v>
      </c>
      <c r="K2691" s="16">
        <f>IF(Tabla1[[#This Row],[FECHA]]=I2692,IF(J2692-J2691&gt;0,(J2692-J2691)*1440,0),0)</f>
        <v>1.9999999999999929</v>
      </c>
      <c r="L2691" s="14">
        <v>7.51</v>
      </c>
      <c r="M2691" s="13" t="s">
        <v>56033</v>
      </c>
      <c r="N2691" s="1" t="s">
        <v>59</v>
      </c>
      <c r="O2691" s="1">
        <v>10</v>
      </c>
      <c r="P2691" s="1" t="s">
        <v>1508</v>
      </c>
      <c r="Q2691" s="4" t="s">
        <v>21</v>
      </c>
    </row>
    <row r="2692" spans="1:17" ht="22.5" x14ac:dyDescent="0.25">
      <c r="A2692" s="3">
        <v>15813</v>
      </c>
      <c r="B2692" s="1" t="s">
        <v>48100</v>
      </c>
      <c r="C2692" s="1" t="s">
        <v>15</v>
      </c>
      <c r="D2692" s="1" t="s">
        <v>23</v>
      </c>
      <c r="E2692" s="1">
        <v>20607079804</v>
      </c>
      <c r="F2692" s="1" t="s">
        <v>47732</v>
      </c>
      <c r="G2692" s="1">
        <v>2231271</v>
      </c>
      <c r="H2692" s="1" t="s">
        <v>48101</v>
      </c>
      <c r="I2692" s="2">
        <v>45055</v>
      </c>
      <c r="J2692" s="15" t="str">
        <f>MID(Tabla1[[#This Row],[HORA]],1,5)</f>
        <v>16:25</v>
      </c>
      <c r="K2692" s="16">
        <f>IF(Tabla1[[#This Row],[FECHA]]=I2693,IF(J2693-J2692&gt;0,(J2693-J2692)*1440,0),0)</f>
        <v>0.99999999999999645</v>
      </c>
      <c r="L2692" s="14">
        <v>6.2</v>
      </c>
      <c r="M2692" s="13" t="s">
        <v>56035</v>
      </c>
      <c r="N2692" s="1" t="s">
        <v>59</v>
      </c>
      <c r="O2692" s="1">
        <v>10</v>
      </c>
      <c r="P2692" s="1" t="s">
        <v>1508</v>
      </c>
      <c r="Q2692" s="4" t="s">
        <v>21</v>
      </c>
    </row>
    <row r="2693" spans="1:17" ht="22.5" x14ac:dyDescent="0.25">
      <c r="A2693" s="3">
        <v>6246</v>
      </c>
      <c r="B2693" s="1" t="s">
        <v>19563</v>
      </c>
      <c r="C2693" s="1" t="s">
        <v>15</v>
      </c>
      <c r="D2693" s="1" t="s">
        <v>40</v>
      </c>
      <c r="E2693" s="1">
        <v>7452735</v>
      </c>
      <c r="F2693" s="1" t="s">
        <v>14609</v>
      </c>
      <c r="G2693" s="1">
        <v>41657072</v>
      </c>
      <c r="H2693" s="1" t="s">
        <v>14610</v>
      </c>
      <c r="I2693" s="2">
        <v>45055</v>
      </c>
      <c r="J2693" s="15" t="str">
        <f>MID(Tabla1[[#This Row],[HORA]],1,5)</f>
        <v>16:26</v>
      </c>
      <c r="K2693" s="16">
        <f>IF(Tabla1[[#This Row],[FECHA]]=I2694,IF(J2694-J2693&gt;0,(J2694-J2693)*1440,0),0)</f>
        <v>4.9999999999999822</v>
      </c>
      <c r="L2693" s="14">
        <v>4.8</v>
      </c>
      <c r="M2693" s="13" t="s">
        <v>56036</v>
      </c>
      <c r="N2693" s="1" t="s">
        <v>19564</v>
      </c>
      <c r="O2693" s="1">
        <v>10</v>
      </c>
      <c r="P2693" s="1" t="s">
        <v>20</v>
      </c>
      <c r="Q2693" s="4" t="s">
        <v>21</v>
      </c>
    </row>
    <row r="2694" spans="1:17" ht="22.5" x14ac:dyDescent="0.25">
      <c r="A2694" s="3">
        <v>6247</v>
      </c>
      <c r="B2694" s="1" t="s">
        <v>19565</v>
      </c>
      <c r="C2694" s="1" t="s">
        <v>15</v>
      </c>
      <c r="D2694" s="1" t="s">
        <v>82</v>
      </c>
      <c r="E2694" s="1">
        <v>46445747</v>
      </c>
      <c r="F2694" s="1" t="s">
        <v>19566</v>
      </c>
      <c r="G2694" s="1">
        <v>2231274</v>
      </c>
      <c r="H2694" s="1" t="s">
        <v>19567</v>
      </c>
      <c r="I2694" s="2">
        <v>45055</v>
      </c>
      <c r="J2694" s="15" t="str">
        <f>MID(Tabla1[[#This Row],[HORA]],1,5)</f>
        <v>16:31</v>
      </c>
      <c r="K2694" s="16">
        <f>IF(Tabla1[[#This Row],[FECHA]]=I2695,IF(J2695-J2694&gt;0,(J2695-J2694)*1440,0),0)</f>
        <v>0</v>
      </c>
      <c r="L2694" s="14">
        <v>2.54</v>
      </c>
      <c r="M2694" s="13" t="s">
        <v>56041</v>
      </c>
      <c r="N2694" s="1" t="s">
        <v>19568</v>
      </c>
      <c r="O2694" s="1">
        <v>10</v>
      </c>
      <c r="P2694" s="1" t="s">
        <v>20</v>
      </c>
      <c r="Q2694" s="4" t="s">
        <v>21</v>
      </c>
    </row>
    <row r="2695" spans="1:17" ht="22.5" x14ac:dyDescent="0.25">
      <c r="A2695" s="3">
        <v>12759</v>
      </c>
      <c r="B2695" s="1" t="s">
        <v>39293</v>
      </c>
      <c r="C2695" s="1" t="s">
        <v>15</v>
      </c>
      <c r="D2695" s="1" t="s">
        <v>33</v>
      </c>
      <c r="E2695" s="1">
        <v>74686656</v>
      </c>
      <c r="F2695" s="1" t="s">
        <v>39294</v>
      </c>
      <c r="G2695" s="1">
        <v>45002768</v>
      </c>
      <c r="H2695" s="1" t="s">
        <v>39295</v>
      </c>
      <c r="I2695" s="2">
        <v>45055</v>
      </c>
      <c r="J2695" s="15" t="str">
        <f>MID(Tabla1[[#This Row],[HORA]],1,5)</f>
        <v>16:31</v>
      </c>
      <c r="K2695" s="16">
        <f>IF(Tabla1[[#This Row],[FECHA]]=I2696,IF(J2696-J2695&gt;0,(J2696-J2695)*1440,0),0)</f>
        <v>1.9999999999999929</v>
      </c>
      <c r="L2695" s="14">
        <v>5.0599999999999996</v>
      </c>
      <c r="M2695" s="13" t="s">
        <v>56041</v>
      </c>
      <c r="N2695" s="1" t="s">
        <v>39296</v>
      </c>
      <c r="O2695" s="1">
        <v>15</v>
      </c>
      <c r="P2695" s="1" t="s">
        <v>376</v>
      </c>
      <c r="Q2695" s="4" t="s">
        <v>21</v>
      </c>
    </row>
    <row r="2696" spans="1:17" ht="22.5" x14ac:dyDescent="0.25">
      <c r="A2696" s="3">
        <v>6135</v>
      </c>
      <c r="B2696" s="1" t="s">
        <v>19218</v>
      </c>
      <c r="C2696" s="1" t="s">
        <v>15</v>
      </c>
      <c r="D2696" s="1" t="s">
        <v>257</v>
      </c>
      <c r="E2696" s="1">
        <v>47088279</v>
      </c>
      <c r="F2696" s="1" t="s">
        <v>19219</v>
      </c>
      <c r="G2696" s="1">
        <v>2230885</v>
      </c>
      <c r="H2696" s="1" t="s">
        <v>19220</v>
      </c>
      <c r="I2696" s="2">
        <v>45055</v>
      </c>
      <c r="J2696" s="15" t="str">
        <f>MID(Tabla1[[#This Row],[HORA]],1,5)</f>
        <v>16:33</v>
      </c>
      <c r="K2696" s="16">
        <f>IF(Tabla1[[#This Row],[FECHA]]=I2697,IF(J2697-J2696&gt;0,(J2697-J2696)*1440,0),0)</f>
        <v>1.9999999999999929</v>
      </c>
      <c r="L2696" s="14">
        <v>4.09</v>
      </c>
      <c r="M2696" s="13" t="s">
        <v>56043</v>
      </c>
      <c r="N2696" s="1" t="s">
        <v>19221</v>
      </c>
      <c r="O2696" s="1">
        <v>20</v>
      </c>
      <c r="P2696" s="1" t="s">
        <v>20</v>
      </c>
      <c r="Q2696" s="4" t="s">
        <v>21</v>
      </c>
    </row>
    <row r="2697" spans="1:17" ht="22.5" x14ac:dyDescent="0.25">
      <c r="A2697" s="3">
        <v>6248</v>
      </c>
      <c r="B2697" s="1" t="s">
        <v>19569</v>
      </c>
      <c r="C2697" s="1" t="s">
        <v>15</v>
      </c>
      <c r="D2697" s="1" t="s">
        <v>637</v>
      </c>
      <c r="E2697" s="1">
        <v>16723042</v>
      </c>
      <c r="F2697" s="1" t="s">
        <v>8010</v>
      </c>
      <c r="G2697" s="1">
        <v>2231276</v>
      </c>
      <c r="H2697" s="1" t="s">
        <v>9027</v>
      </c>
      <c r="I2697" s="2">
        <v>45055</v>
      </c>
      <c r="J2697" s="15" t="str">
        <f>MID(Tabla1[[#This Row],[HORA]],1,5)</f>
        <v>16:35</v>
      </c>
      <c r="K2697" s="16">
        <f>IF(Tabla1[[#This Row],[FECHA]]=I2698,IF(J2698-J2697&gt;0,(J2698-J2697)*1440,0),0)</f>
        <v>1.0000000000001563</v>
      </c>
      <c r="L2697" s="14">
        <f>IF(L2682-L2687+0.17&gt;2,L2682-L2687+0.17,L2682*2.19)</f>
        <v>8.9789999999999992</v>
      </c>
      <c r="M2697" s="13" t="s">
        <v>56045</v>
      </c>
      <c r="N2697" s="1" t="s">
        <v>19570</v>
      </c>
      <c r="O2697" s="1">
        <v>25</v>
      </c>
      <c r="P2697" s="1" t="s">
        <v>20</v>
      </c>
      <c r="Q2697" s="4" t="s">
        <v>21</v>
      </c>
    </row>
    <row r="2698" spans="1:17" ht="22.5" x14ac:dyDescent="0.25">
      <c r="A2698" s="3">
        <v>12760</v>
      </c>
      <c r="B2698" s="1" t="s">
        <v>39297</v>
      </c>
      <c r="C2698" s="1" t="s">
        <v>15</v>
      </c>
      <c r="D2698" s="1" t="s">
        <v>23</v>
      </c>
      <c r="E2698" s="1">
        <v>16760796</v>
      </c>
      <c r="F2698" s="1" t="s">
        <v>39298</v>
      </c>
      <c r="G2698" s="1">
        <v>2231277</v>
      </c>
      <c r="H2698" s="1" t="s">
        <v>39299</v>
      </c>
      <c r="I2698" s="2">
        <v>45055</v>
      </c>
      <c r="J2698" s="15" t="str">
        <f>MID(Tabla1[[#This Row],[HORA]],1,5)</f>
        <v>16:36</v>
      </c>
      <c r="K2698" s="16">
        <f>IF(Tabla1[[#This Row],[FECHA]]=I2699,IF(J2699-J2698&gt;0,(J2699-J2698)*1440,0),0)</f>
        <v>1.999999999999833</v>
      </c>
      <c r="L2698" s="14">
        <f t="shared" ref="L2698:L2702" si="6">IF(L2683-L2688+0.17&gt;2,L2683-L2688+0.17,L2683*2.19)</f>
        <v>8.8475999999999999</v>
      </c>
      <c r="M2698" s="13" t="s">
        <v>56046</v>
      </c>
      <c r="N2698" s="1" t="s">
        <v>39300</v>
      </c>
      <c r="O2698" s="1">
        <v>20</v>
      </c>
      <c r="P2698" s="1" t="s">
        <v>376</v>
      </c>
      <c r="Q2698" s="4" t="s">
        <v>21</v>
      </c>
    </row>
    <row r="2699" spans="1:17" ht="22.5" x14ac:dyDescent="0.25">
      <c r="A2699" s="3">
        <v>1415</v>
      </c>
      <c r="B2699" s="1" t="s">
        <v>4076</v>
      </c>
      <c r="C2699" s="1" t="s">
        <v>15</v>
      </c>
      <c r="D2699" s="1" t="s">
        <v>30</v>
      </c>
      <c r="E2699" s="1">
        <v>16659228</v>
      </c>
      <c r="F2699" s="1" t="s">
        <v>4077</v>
      </c>
      <c r="G2699" s="1">
        <v>2231278</v>
      </c>
      <c r="H2699" s="1" t="s">
        <v>4078</v>
      </c>
      <c r="I2699" s="2">
        <v>45055</v>
      </c>
      <c r="J2699" s="15" t="str">
        <f>MID(Tabla1[[#This Row],[HORA]],1,5)</f>
        <v>16:38</v>
      </c>
      <c r="K2699" s="16">
        <f>IF(Tabla1[[#This Row],[FECHA]]=I2700,IF(J2700-J2699&gt;0,(J2700-J2699)*1440,0),0)</f>
        <v>2.9999999999999893</v>
      </c>
      <c r="L2699" s="14">
        <f t="shared" si="6"/>
        <v>4.6866000000000003</v>
      </c>
      <c r="M2699" s="13" t="s">
        <v>56048</v>
      </c>
      <c r="N2699" s="1" t="s">
        <v>4079</v>
      </c>
      <c r="O2699" s="1">
        <v>25</v>
      </c>
      <c r="P2699" s="1" t="s">
        <v>1508</v>
      </c>
      <c r="Q2699" s="4" t="s">
        <v>21</v>
      </c>
    </row>
    <row r="2700" spans="1:17" ht="22.5" x14ac:dyDescent="0.25">
      <c r="A2700" s="3">
        <v>12761</v>
      </c>
      <c r="B2700" s="1" t="s">
        <v>39301</v>
      </c>
      <c r="C2700" s="1" t="s">
        <v>15</v>
      </c>
      <c r="D2700" s="1" t="s">
        <v>40</v>
      </c>
      <c r="E2700" s="1">
        <v>47042963</v>
      </c>
      <c r="F2700" s="1" t="s">
        <v>39302</v>
      </c>
      <c r="G2700" s="1">
        <v>40658037</v>
      </c>
      <c r="H2700" s="1" t="s">
        <v>39303</v>
      </c>
      <c r="I2700" s="2">
        <v>45055</v>
      </c>
      <c r="J2700" s="15" t="str">
        <f>MID(Tabla1[[#This Row],[HORA]],1,5)</f>
        <v>16:41</v>
      </c>
      <c r="K2700" s="16">
        <f>IF(Tabla1[[#This Row],[FECHA]]=I2701,IF(J2701-J2700&gt;0,(J2701-J2700)*1440,0),0)</f>
        <v>0.99999999999999645</v>
      </c>
      <c r="L2700" s="14">
        <f t="shared" si="6"/>
        <v>6.8984999999999994</v>
      </c>
      <c r="M2700" s="13" t="s">
        <v>56051</v>
      </c>
      <c r="N2700" s="1" t="s">
        <v>39304</v>
      </c>
      <c r="O2700" s="1">
        <v>30</v>
      </c>
      <c r="P2700" s="1" t="s">
        <v>376</v>
      </c>
      <c r="Q2700" s="4" t="s">
        <v>21</v>
      </c>
    </row>
    <row r="2701" spans="1:17" ht="22.5" x14ac:dyDescent="0.25">
      <c r="A2701" s="3">
        <v>6249</v>
      </c>
      <c r="B2701" s="1" t="s">
        <v>19571</v>
      </c>
      <c r="C2701" s="1" t="s">
        <v>15</v>
      </c>
      <c r="D2701" s="1" t="s">
        <v>71</v>
      </c>
      <c r="E2701" s="1">
        <v>27859031</v>
      </c>
      <c r="F2701" s="1" t="s">
        <v>19572</v>
      </c>
      <c r="G2701" s="1">
        <v>2231280</v>
      </c>
      <c r="H2701" s="1" t="s">
        <v>19573</v>
      </c>
      <c r="I2701" s="2">
        <v>45055</v>
      </c>
      <c r="J2701" s="15" t="str">
        <f>MID(Tabla1[[#This Row],[HORA]],1,5)</f>
        <v>16:42</v>
      </c>
      <c r="K2701" s="16">
        <f>IF(Tabla1[[#This Row],[FECHA]]=I2702,IF(J2702-J2701&gt;0,(J2702-J2701)*1440,0),0)</f>
        <v>10.999999999999961</v>
      </c>
      <c r="L2701" s="14">
        <f t="shared" si="6"/>
        <v>9.8987999999999996</v>
      </c>
      <c r="M2701" s="13" t="s">
        <v>56052</v>
      </c>
      <c r="N2701" s="1" t="s">
        <v>19574</v>
      </c>
      <c r="O2701" s="1">
        <v>10</v>
      </c>
      <c r="P2701" s="1" t="s">
        <v>20</v>
      </c>
      <c r="Q2701" s="4" t="s">
        <v>21</v>
      </c>
    </row>
    <row r="2702" spans="1:17" ht="22.5" x14ac:dyDescent="0.25">
      <c r="A2702" s="3">
        <v>1416</v>
      </c>
      <c r="B2702" s="1" t="s">
        <v>4080</v>
      </c>
      <c r="C2702" s="1" t="s">
        <v>15</v>
      </c>
      <c r="D2702" s="1" t="s">
        <v>33</v>
      </c>
      <c r="E2702" s="1">
        <v>16770942</v>
      </c>
      <c r="F2702" s="1" t="s">
        <v>4081</v>
      </c>
      <c r="G2702" s="1">
        <v>2231288</v>
      </c>
      <c r="H2702" s="1" t="s">
        <v>4082</v>
      </c>
      <c r="I2702" s="2">
        <v>45055</v>
      </c>
      <c r="J2702" s="15" t="str">
        <f>MID(Tabla1[[#This Row],[HORA]],1,5)</f>
        <v>16:53</v>
      </c>
      <c r="K2702" s="16">
        <f>IF(Tabla1[[#This Row],[FECHA]]=I2703,IF(J2703-J2702&gt;0,(J2703-J2702)*1440,0),0)</f>
        <v>2.0000000000001528</v>
      </c>
      <c r="L2702" s="14">
        <f t="shared" si="6"/>
        <v>9.3512999999999984</v>
      </c>
      <c r="M2702" s="13" t="s">
        <v>56063</v>
      </c>
      <c r="N2702" s="1" t="s">
        <v>4083</v>
      </c>
      <c r="O2702" s="1">
        <v>15</v>
      </c>
      <c r="P2702" s="1" t="s">
        <v>1508</v>
      </c>
      <c r="Q2702" s="4" t="s">
        <v>21</v>
      </c>
    </row>
    <row r="2703" spans="1:17" ht="22.5" x14ac:dyDescent="0.25">
      <c r="A2703" s="3">
        <v>6250</v>
      </c>
      <c r="B2703" s="1" t="s">
        <v>19575</v>
      </c>
      <c r="C2703" s="1" t="s">
        <v>15</v>
      </c>
      <c r="D2703" s="1" t="s">
        <v>40</v>
      </c>
      <c r="E2703" s="1">
        <v>16712649</v>
      </c>
      <c r="F2703" s="1" t="s">
        <v>1976</v>
      </c>
      <c r="G2703" s="1">
        <v>2231289</v>
      </c>
      <c r="H2703" s="1" t="s">
        <v>19576</v>
      </c>
      <c r="I2703" s="2">
        <v>45055</v>
      </c>
      <c r="J2703" s="15" t="str">
        <f>MID(Tabla1[[#This Row],[HORA]],1,5)</f>
        <v>16:55</v>
      </c>
      <c r="K2703" s="16">
        <f>IF(Tabla1[[#This Row],[FECHA]]=I2704,IF(J2704-J2703&gt;0,(J2704-J2703)*1440,0),0)</f>
        <v>0.99999999999999645</v>
      </c>
      <c r="L2703" s="14">
        <v>3.2</v>
      </c>
      <c r="M2703" s="13" t="s">
        <v>56065</v>
      </c>
      <c r="N2703" s="1" t="s">
        <v>19577</v>
      </c>
      <c r="O2703" s="1">
        <v>20</v>
      </c>
      <c r="P2703" s="1" t="s">
        <v>20</v>
      </c>
      <c r="Q2703" s="4" t="s">
        <v>21</v>
      </c>
    </row>
    <row r="2704" spans="1:17" ht="22.5" x14ac:dyDescent="0.25">
      <c r="A2704" s="3">
        <v>1417</v>
      </c>
      <c r="B2704" s="1" t="s">
        <v>4084</v>
      </c>
      <c r="C2704" s="1" t="s">
        <v>15</v>
      </c>
      <c r="D2704" s="1" t="s">
        <v>61</v>
      </c>
      <c r="E2704" s="1">
        <v>46909278</v>
      </c>
      <c r="F2704" s="1" t="s">
        <v>4085</v>
      </c>
      <c r="G2704" s="1">
        <v>42168713</v>
      </c>
      <c r="H2704" s="1" t="s">
        <v>4086</v>
      </c>
      <c r="I2704" s="2">
        <v>45055</v>
      </c>
      <c r="J2704" s="15" t="str">
        <f>MID(Tabla1[[#This Row],[HORA]],1,5)</f>
        <v>16:56</v>
      </c>
      <c r="K2704" s="16">
        <f>IF(Tabla1[[#This Row],[FECHA]]=I2705,IF(J2705-J2704&gt;0,(J2705-J2704)*1440,0),0)</f>
        <v>1.999999999999833</v>
      </c>
      <c r="L2704" s="14">
        <v>2.2999999999999998</v>
      </c>
      <c r="M2704" s="13" t="s">
        <v>56066</v>
      </c>
      <c r="N2704" s="1" t="s">
        <v>4087</v>
      </c>
      <c r="O2704" s="1">
        <v>25</v>
      </c>
      <c r="P2704" s="1" t="s">
        <v>1508</v>
      </c>
      <c r="Q2704" s="4" t="s">
        <v>21</v>
      </c>
    </row>
    <row r="2705" spans="1:17" ht="22.5" x14ac:dyDescent="0.25">
      <c r="A2705" s="3">
        <v>15814</v>
      </c>
      <c r="B2705" s="1" t="s">
        <v>48102</v>
      </c>
      <c r="C2705" s="1" t="s">
        <v>15</v>
      </c>
      <c r="D2705" s="1" t="s">
        <v>172</v>
      </c>
      <c r="E2705" s="1">
        <v>10164430826</v>
      </c>
      <c r="F2705" s="1" t="s">
        <v>48103</v>
      </c>
      <c r="G2705" s="1">
        <v>2231291</v>
      </c>
      <c r="H2705" s="1" t="s">
        <v>48104</v>
      </c>
      <c r="I2705" s="2">
        <v>45055</v>
      </c>
      <c r="J2705" s="15" t="str">
        <f>MID(Tabla1[[#This Row],[HORA]],1,5)</f>
        <v>16:58</v>
      </c>
      <c r="K2705" s="16">
        <f>IF(Tabla1[[#This Row],[FECHA]]=I2706,IF(J2706-J2705&gt;0,(J2706-J2705)*1440,0),0)</f>
        <v>2.9999999999999893</v>
      </c>
      <c r="L2705" s="14">
        <v>3.5</v>
      </c>
      <c r="M2705" s="13" t="s">
        <v>56068</v>
      </c>
      <c r="N2705" s="1" t="s">
        <v>48105</v>
      </c>
      <c r="O2705" s="1">
        <v>15</v>
      </c>
      <c r="P2705" s="1" t="s">
        <v>1508</v>
      </c>
      <c r="Q2705" s="4" t="s">
        <v>21</v>
      </c>
    </row>
    <row r="2706" spans="1:17" ht="22.5" x14ac:dyDescent="0.25">
      <c r="A2706" s="3">
        <v>6251</v>
      </c>
      <c r="B2706" s="1" t="s">
        <v>19578</v>
      </c>
      <c r="C2706" s="1" t="s">
        <v>15</v>
      </c>
      <c r="D2706" s="1" t="s">
        <v>71</v>
      </c>
      <c r="E2706" s="1">
        <v>45824217</v>
      </c>
      <c r="F2706" s="1" t="s">
        <v>19579</v>
      </c>
      <c r="G2706" s="1">
        <v>2231293</v>
      </c>
      <c r="H2706" s="1" t="s">
        <v>19580</v>
      </c>
      <c r="I2706" s="2">
        <v>45055</v>
      </c>
      <c r="J2706" s="15" t="str">
        <f>MID(Tabla1[[#This Row],[HORA]],1,5)</f>
        <v>17:01</v>
      </c>
      <c r="K2706" s="16">
        <f>IF(Tabla1[[#This Row],[FECHA]]=I2707,IF(J2707-J2706&gt;0,(J2707-J2706)*1440,0),0)</f>
        <v>2.0000000000001528</v>
      </c>
      <c r="L2706" s="14">
        <v>5</v>
      </c>
      <c r="M2706" s="13" t="s">
        <v>56071</v>
      </c>
      <c r="N2706" s="1" t="s">
        <v>19581</v>
      </c>
      <c r="O2706" s="1">
        <v>15</v>
      </c>
      <c r="P2706" s="1" t="s">
        <v>20</v>
      </c>
      <c r="Q2706" s="4" t="s">
        <v>21</v>
      </c>
    </row>
    <row r="2707" spans="1:17" ht="22.5" x14ac:dyDescent="0.25">
      <c r="A2707" s="3">
        <v>6252</v>
      </c>
      <c r="B2707" s="1" t="s">
        <v>19582</v>
      </c>
      <c r="C2707" s="1" t="s">
        <v>15</v>
      </c>
      <c r="D2707" s="1" t="s">
        <v>33</v>
      </c>
      <c r="E2707" s="1">
        <v>48499554</v>
      </c>
      <c r="F2707" s="1" t="s">
        <v>19583</v>
      </c>
      <c r="G2707" s="1">
        <v>73751390</v>
      </c>
      <c r="H2707" s="1" t="s">
        <v>19584</v>
      </c>
      <c r="I2707" s="2">
        <v>45055</v>
      </c>
      <c r="J2707" s="15" t="str">
        <f>MID(Tabla1[[#This Row],[HORA]],1,5)</f>
        <v>17:03</v>
      </c>
      <c r="K2707" s="16">
        <f>IF(Tabla1[[#This Row],[FECHA]]=I2708,IF(J2708-J2707&gt;0,(J2708-J2707)*1440,0),0)</f>
        <v>0</v>
      </c>
      <c r="L2707" s="14">
        <v>2.35</v>
      </c>
      <c r="M2707" s="13" t="s">
        <v>56073</v>
      </c>
      <c r="N2707" s="1" t="s">
        <v>19585</v>
      </c>
      <c r="O2707" s="1">
        <v>20</v>
      </c>
      <c r="P2707" s="1" t="s">
        <v>20</v>
      </c>
      <c r="Q2707" s="4" t="s">
        <v>21</v>
      </c>
    </row>
    <row r="2708" spans="1:17" ht="22.5" x14ac:dyDescent="0.25">
      <c r="A2708" s="3">
        <v>12762</v>
      </c>
      <c r="B2708" s="1" t="s">
        <v>39305</v>
      </c>
      <c r="C2708" s="1" t="s">
        <v>15</v>
      </c>
      <c r="D2708" s="1" t="s">
        <v>23</v>
      </c>
      <c r="E2708" s="1">
        <v>27691164</v>
      </c>
      <c r="F2708" s="1" t="s">
        <v>39306</v>
      </c>
      <c r="G2708" s="1">
        <v>41986492</v>
      </c>
      <c r="H2708" s="1" t="s">
        <v>39307</v>
      </c>
      <c r="I2708" s="2">
        <v>45055</v>
      </c>
      <c r="J2708" s="15" t="str">
        <f>MID(Tabla1[[#This Row],[HORA]],1,5)</f>
        <v>17:03</v>
      </c>
      <c r="K2708" s="16">
        <f>IF(Tabla1[[#This Row],[FECHA]]=I2709,IF(J2709-J2708&gt;0,(J2709-J2708)*1440,0),0)</f>
        <v>0.99999999999999645</v>
      </c>
      <c r="L2708" s="14">
        <v>4.5</v>
      </c>
      <c r="M2708" s="13" t="s">
        <v>56073</v>
      </c>
      <c r="N2708" s="1" t="s">
        <v>39308</v>
      </c>
      <c r="O2708" s="1">
        <v>20</v>
      </c>
      <c r="P2708" s="1" t="s">
        <v>376</v>
      </c>
      <c r="Q2708" s="4" t="s">
        <v>21</v>
      </c>
    </row>
    <row r="2709" spans="1:17" ht="22.5" x14ac:dyDescent="0.25">
      <c r="A2709" s="3">
        <v>6253</v>
      </c>
      <c r="B2709" s="1" t="s">
        <v>19586</v>
      </c>
      <c r="C2709" s="1" t="s">
        <v>15</v>
      </c>
      <c r="D2709" s="1" t="s">
        <v>40</v>
      </c>
      <c r="E2709" s="1">
        <v>20495822</v>
      </c>
      <c r="F2709" s="1" t="s">
        <v>19587</v>
      </c>
      <c r="G2709" s="1">
        <v>2231297</v>
      </c>
      <c r="H2709" s="1" t="s">
        <v>6228</v>
      </c>
      <c r="I2709" s="2">
        <v>45055</v>
      </c>
      <c r="J2709" s="15" t="str">
        <f>MID(Tabla1[[#This Row],[HORA]],1,5)</f>
        <v>17:04</v>
      </c>
      <c r="K2709" s="16">
        <f>IF(Tabla1[[#This Row],[FECHA]]=I2710,IF(J2710-J2709&gt;0,(J2710-J2709)*1440,0),0)</f>
        <v>0</v>
      </c>
      <c r="L2709" s="14">
        <v>6.2</v>
      </c>
      <c r="M2709" s="13" t="s">
        <v>56074</v>
      </c>
      <c r="N2709" s="1" t="s">
        <v>1715</v>
      </c>
      <c r="O2709" s="1">
        <v>25</v>
      </c>
      <c r="P2709" s="1" t="s">
        <v>20</v>
      </c>
      <c r="Q2709" s="4" t="s">
        <v>21</v>
      </c>
    </row>
    <row r="2710" spans="1:17" ht="22.5" x14ac:dyDescent="0.25">
      <c r="A2710" s="3">
        <v>12763</v>
      </c>
      <c r="B2710" s="1" t="s">
        <v>39309</v>
      </c>
      <c r="C2710" s="1" t="s">
        <v>15</v>
      </c>
      <c r="D2710" s="1" t="s">
        <v>33</v>
      </c>
      <c r="E2710" s="1">
        <v>44041701</v>
      </c>
      <c r="F2710" s="1" t="s">
        <v>39310</v>
      </c>
      <c r="G2710" s="1">
        <v>2231296</v>
      </c>
      <c r="H2710" s="1" t="s">
        <v>39311</v>
      </c>
      <c r="I2710" s="2">
        <v>45055</v>
      </c>
      <c r="J2710" s="15" t="str">
        <f>MID(Tabla1[[#This Row],[HORA]],1,5)</f>
        <v>17:04</v>
      </c>
      <c r="K2710" s="16">
        <f>IF(Tabla1[[#This Row],[FECHA]]=I2711,IF(J2711-J2710&gt;0,(J2711-J2710)*1440,0),0)</f>
        <v>2.9999999999999893</v>
      </c>
      <c r="L2710" s="14">
        <v>3.36</v>
      </c>
      <c r="M2710" s="13" t="s">
        <v>56074</v>
      </c>
      <c r="N2710" s="1" t="s">
        <v>447</v>
      </c>
      <c r="O2710" s="1">
        <v>10</v>
      </c>
      <c r="P2710" s="1" t="s">
        <v>376</v>
      </c>
      <c r="Q2710" s="4" t="s">
        <v>21</v>
      </c>
    </row>
    <row r="2711" spans="1:17" ht="22.5" x14ac:dyDescent="0.25">
      <c r="A2711" s="3">
        <v>12764</v>
      </c>
      <c r="B2711" s="1" t="s">
        <v>39312</v>
      </c>
      <c r="C2711" s="1" t="s">
        <v>15</v>
      </c>
      <c r="D2711" s="1" t="s">
        <v>23</v>
      </c>
      <c r="E2711" s="1">
        <v>71897317</v>
      </c>
      <c r="F2711" s="1" t="s">
        <v>39313</v>
      </c>
      <c r="G2711" s="1">
        <v>71884212</v>
      </c>
      <c r="H2711" s="1" t="s">
        <v>39314</v>
      </c>
      <c r="I2711" s="2">
        <v>45055</v>
      </c>
      <c r="J2711" s="15" t="str">
        <f>MID(Tabla1[[#This Row],[HORA]],1,5)</f>
        <v>17:07</v>
      </c>
      <c r="K2711" s="16">
        <f>IF(Tabla1[[#This Row],[FECHA]]=I2712,IF(J2712-J2711&gt;0,(J2712-J2711)*1440,0),0)</f>
        <v>1.999999999999833</v>
      </c>
      <c r="L2711" s="14">
        <v>4.3</v>
      </c>
      <c r="M2711" s="13" t="s">
        <v>56077</v>
      </c>
      <c r="N2711" s="1" t="s">
        <v>39315</v>
      </c>
      <c r="O2711" s="1">
        <v>15</v>
      </c>
      <c r="P2711" s="1" t="s">
        <v>376</v>
      </c>
      <c r="Q2711" s="4" t="s">
        <v>21</v>
      </c>
    </row>
    <row r="2712" spans="1:17" ht="22.5" x14ac:dyDescent="0.25">
      <c r="A2712" s="3">
        <v>12765</v>
      </c>
      <c r="B2712" s="1" t="s">
        <v>39316</v>
      </c>
      <c r="C2712" s="1" t="s">
        <v>15</v>
      </c>
      <c r="D2712" s="1" t="s">
        <v>40</v>
      </c>
      <c r="E2712" s="1">
        <v>16758300</v>
      </c>
      <c r="F2712" s="1" t="s">
        <v>4859</v>
      </c>
      <c r="G2712" s="1">
        <v>80283715</v>
      </c>
      <c r="H2712" s="1" t="s">
        <v>39317</v>
      </c>
      <c r="I2712" s="2">
        <v>45055</v>
      </c>
      <c r="J2712" s="15" t="str">
        <f>MID(Tabla1[[#This Row],[HORA]],1,5)</f>
        <v>17:09</v>
      </c>
      <c r="K2712" s="16">
        <f>IF(Tabla1[[#This Row],[FECHA]]=I2713,IF(J2713-J2712&gt;0,(J2713-J2712)*1440,0),0)</f>
        <v>3.0000000000001492</v>
      </c>
      <c r="L2712" s="14">
        <v>4.54</v>
      </c>
      <c r="M2712" s="13" t="s">
        <v>56079</v>
      </c>
      <c r="N2712" s="1" t="s">
        <v>39318</v>
      </c>
      <c r="O2712" s="1">
        <v>12</v>
      </c>
      <c r="P2712" s="1" t="s">
        <v>376</v>
      </c>
      <c r="Q2712" s="4" t="s">
        <v>21</v>
      </c>
    </row>
    <row r="2713" spans="1:17" ht="22.5" x14ac:dyDescent="0.25">
      <c r="A2713" s="3">
        <v>6254</v>
      </c>
      <c r="B2713" s="1" t="s">
        <v>19588</v>
      </c>
      <c r="C2713" s="1" t="s">
        <v>15</v>
      </c>
      <c r="D2713" s="1" t="s">
        <v>1847</v>
      </c>
      <c r="E2713" s="1">
        <v>75970523</v>
      </c>
      <c r="F2713" s="1" t="s">
        <v>19589</v>
      </c>
      <c r="G2713" s="1">
        <v>2231298</v>
      </c>
      <c r="H2713" s="1" t="s">
        <v>19590</v>
      </c>
      <c r="I2713" s="2">
        <v>45055</v>
      </c>
      <c r="J2713" s="15" t="str">
        <f>MID(Tabla1[[#This Row],[HORA]],1,5)</f>
        <v>17:12</v>
      </c>
      <c r="K2713" s="16">
        <f>IF(Tabla1[[#This Row],[FECHA]]=I2714,IF(J2714-J2713&gt;0,(J2714-J2713)*1440,0),0)</f>
        <v>5.9999999999999787</v>
      </c>
      <c r="L2713" s="14">
        <v>2.21</v>
      </c>
      <c r="M2713" s="13" t="s">
        <v>56082</v>
      </c>
      <c r="N2713" s="1" t="s">
        <v>19591</v>
      </c>
      <c r="O2713" s="1">
        <v>10</v>
      </c>
      <c r="P2713" s="1" t="s">
        <v>20</v>
      </c>
      <c r="Q2713" s="4" t="s">
        <v>21</v>
      </c>
    </row>
    <row r="2714" spans="1:17" ht="22.5" x14ac:dyDescent="0.25">
      <c r="A2714" s="3">
        <v>12766</v>
      </c>
      <c r="B2714" s="1" t="s">
        <v>39319</v>
      </c>
      <c r="C2714" s="1" t="s">
        <v>15</v>
      </c>
      <c r="D2714" s="1" t="s">
        <v>40</v>
      </c>
      <c r="E2714" s="1">
        <v>80455736</v>
      </c>
      <c r="F2714" s="1" t="s">
        <v>39320</v>
      </c>
      <c r="G2714" s="1">
        <v>2231304</v>
      </c>
      <c r="H2714" s="1" t="s">
        <v>39321</v>
      </c>
      <c r="I2714" s="2">
        <v>45055</v>
      </c>
      <c r="J2714" s="15" t="str">
        <f>MID(Tabla1[[#This Row],[HORA]],1,5)</f>
        <v>17:18</v>
      </c>
      <c r="K2714" s="16">
        <f>IF(Tabla1[[#This Row],[FECHA]]=I2715,IF(J2715-J2714&gt;0,(J2715-J2714)*1440,0),0)</f>
        <v>0.99999999999999645</v>
      </c>
      <c r="L2714" s="14">
        <v>3.45</v>
      </c>
      <c r="M2714" s="13" t="s">
        <v>56088</v>
      </c>
      <c r="N2714" s="1" t="s">
        <v>375</v>
      </c>
      <c r="O2714" s="1">
        <v>10</v>
      </c>
      <c r="P2714" s="1" t="s">
        <v>376</v>
      </c>
      <c r="Q2714" s="4" t="s">
        <v>21</v>
      </c>
    </row>
    <row r="2715" spans="1:17" ht="22.5" x14ac:dyDescent="0.25">
      <c r="A2715" s="3">
        <v>16844</v>
      </c>
      <c r="B2715" s="1" t="s">
        <v>50963</v>
      </c>
      <c r="C2715" s="1" t="s">
        <v>15</v>
      </c>
      <c r="D2715" s="1" t="s">
        <v>40</v>
      </c>
      <c r="E2715" s="1">
        <v>20606027673</v>
      </c>
      <c r="F2715" s="1" t="s">
        <v>47869</v>
      </c>
      <c r="G2715" s="1">
        <v>2231305</v>
      </c>
      <c r="H2715" s="1" t="s">
        <v>50964</v>
      </c>
      <c r="I2715" s="2">
        <v>45055</v>
      </c>
      <c r="J2715" s="15" t="str">
        <f>MID(Tabla1[[#This Row],[HORA]],1,5)</f>
        <v>17:19</v>
      </c>
      <c r="K2715" s="16">
        <f>IF(Tabla1[[#This Row],[FECHA]]=I2716,IF(J2716-J2715&gt;0,(J2716-J2715)*1440,0),0)</f>
        <v>0.99999999999999645</v>
      </c>
      <c r="L2715" s="14">
        <v>3.14</v>
      </c>
      <c r="M2715" s="13" t="s">
        <v>56089</v>
      </c>
      <c r="N2715" s="1" t="s">
        <v>11210</v>
      </c>
      <c r="O2715" s="1">
        <v>15</v>
      </c>
      <c r="P2715" s="1" t="s">
        <v>20</v>
      </c>
      <c r="Q2715" s="4" t="s">
        <v>21</v>
      </c>
    </row>
    <row r="2716" spans="1:17" ht="22.5" x14ac:dyDescent="0.25">
      <c r="A2716" s="3">
        <v>12767</v>
      </c>
      <c r="B2716" s="1" t="s">
        <v>39322</v>
      </c>
      <c r="C2716" s="1" t="s">
        <v>15</v>
      </c>
      <c r="D2716" s="1" t="s">
        <v>71</v>
      </c>
      <c r="E2716" s="1">
        <v>70940373</v>
      </c>
      <c r="F2716" s="1" t="s">
        <v>39323</v>
      </c>
      <c r="G2716" s="1">
        <v>2231306</v>
      </c>
      <c r="H2716" s="1" t="s">
        <v>39324</v>
      </c>
      <c r="I2716" s="2">
        <v>45055</v>
      </c>
      <c r="J2716" s="15" t="str">
        <f>MID(Tabla1[[#This Row],[HORA]],1,5)</f>
        <v>17:20</v>
      </c>
      <c r="K2716" s="16">
        <f>IF(Tabla1[[#This Row],[FECHA]]=I2717,IF(J2717-J2716&gt;0,(J2717-J2716)*1440,0),0)</f>
        <v>1.0000000000001563</v>
      </c>
      <c r="L2716" s="14">
        <v>4.5199999999999996</v>
      </c>
      <c r="M2716" s="13" t="s">
        <v>56090</v>
      </c>
      <c r="N2716" s="1" t="s">
        <v>39325</v>
      </c>
      <c r="O2716" s="1">
        <v>15</v>
      </c>
      <c r="P2716" s="1" t="s">
        <v>376</v>
      </c>
      <c r="Q2716" s="4" t="s">
        <v>21</v>
      </c>
    </row>
    <row r="2717" spans="1:17" ht="22.5" x14ac:dyDescent="0.25">
      <c r="A2717" s="3">
        <v>16845</v>
      </c>
      <c r="B2717" s="1" t="s">
        <v>50965</v>
      </c>
      <c r="C2717" s="1" t="s">
        <v>15</v>
      </c>
      <c r="D2717" s="1" t="s">
        <v>33</v>
      </c>
      <c r="E2717" s="1">
        <v>20606027673</v>
      </c>
      <c r="F2717" s="1" t="s">
        <v>47869</v>
      </c>
      <c r="G2717" s="1">
        <v>2231307</v>
      </c>
      <c r="H2717" s="1" t="s">
        <v>50966</v>
      </c>
      <c r="I2717" s="2">
        <v>45055</v>
      </c>
      <c r="J2717" s="15" t="str">
        <f>MID(Tabla1[[#This Row],[HORA]],1,5)</f>
        <v>17:21</v>
      </c>
      <c r="K2717" s="16">
        <f>IF(Tabla1[[#This Row],[FECHA]]=I2718,IF(J2718-J2717&gt;0,(J2718-J2717)*1440,0),0)</f>
        <v>0.99999999999983658</v>
      </c>
      <c r="L2717" s="14">
        <v>4.46</v>
      </c>
      <c r="M2717" s="13" t="s">
        <v>56091</v>
      </c>
      <c r="N2717" s="1" t="s">
        <v>11210</v>
      </c>
      <c r="O2717" s="1">
        <v>15</v>
      </c>
      <c r="P2717" s="1" t="s">
        <v>20</v>
      </c>
      <c r="Q2717" s="4" t="s">
        <v>21</v>
      </c>
    </row>
    <row r="2718" spans="1:17" ht="22.5" x14ac:dyDescent="0.25">
      <c r="A2718" s="3">
        <v>12768</v>
      </c>
      <c r="B2718" s="1" t="s">
        <v>39326</v>
      </c>
      <c r="C2718" s="1" t="s">
        <v>15</v>
      </c>
      <c r="D2718" s="1" t="s">
        <v>40</v>
      </c>
      <c r="E2718" s="1">
        <v>47508676</v>
      </c>
      <c r="F2718" s="1" t="s">
        <v>39327</v>
      </c>
      <c r="G2718" s="1">
        <v>45995575</v>
      </c>
      <c r="H2718" s="1" t="s">
        <v>39328</v>
      </c>
      <c r="I2718" s="2">
        <v>45055</v>
      </c>
      <c r="J2718" s="15" t="str">
        <f>MID(Tabla1[[#This Row],[HORA]],1,5)</f>
        <v>17:22</v>
      </c>
      <c r="K2718" s="16">
        <f>IF(Tabla1[[#This Row],[FECHA]]=I2719,IF(J2719-J2718&gt;0,(J2719-J2718)*1440,0),0)</f>
        <v>0</v>
      </c>
      <c r="L2718" s="14">
        <v>4.3600000000000003</v>
      </c>
      <c r="M2718" s="13" t="s">
        <v>56092</v>
      </c>
      <c r="N2718" s="1" t="s">
        <v>39329</v>
      </c>
      <c r="O2718" s="1">
        <v>15</v>
      </c>
      <c r="P2718" s="1" t="s">
        <v>376</v>
      </c>
      <c r="Q2718" s="4" t="s">
        <v>21</v>
      </c>
    </row>
    <row r="2719" spans="1:17" ht="22.5" x14ac:dyDescent="0.25">
      <c r="A2719" s="3">
        <v>16846</v>
      </c>
      <c r="B2719" s="1" t="s">
        <v>50967</v>
      </c>
      <c r="C2719" s="1" t="s">
        <v>15</v>
      </c>
      <c r="D2719" s="1" t="s">
        <v>40</v>
      </c>
      <c r="E2719" s="1">
        <v>20606027673</v>
      </c>
      <c r="F2719" s="1" t="s">
        <v>47869</v>
      </c>
      <c r="G2719" s="1">
        <v>2231308</v>
      </c>
      <c r="H2719" s="1" t="s">
        <v>50968</v>
      </c>
      <c r="I2719" s="2">
        <v>45055</v>
      </c>
      <c r="J2719" s="15" t="str">
        <f>MID(Tabla1[[#This Row],[HORA]],1,5)</f>
        <v>17:22</v>
      </c>
      <c r="K2719" s="16">
        <f>IF(Tabla1[[#This Row],[FECHA]]=I2720,IF(J2720-J2719&gt;0,(J2720-J2719)*1440,0),0)</f>
        <v>1.9999999999999929</v>
      </c>
      <c r="L2719" s="14">
        <v>2.0699999999999998</v>
      </c>
      <c r="M2719" s="13" t="s">
        <v>56092</v>
      </c>
      <c r="N2719" s="1" t="s">
        <v>50969</v>
      </c>
      <c r="O2719" s="1">
        <v>12</v>
      </c>
      <c r="P2719" s="1" t="s">
        <v>20</v>
      </c>
      <c r="Q2719" s="4" t="s">
        <v>21</v>
      </c>
    </row>
    <row r="2720" spans="1:17" ht="22.5" x14ac:dyDescent="0.25">
      <c r="A2720" s="3">
        <v>1418</v>
      </c>
      <c r="B2720" s="1" t="s">
        <v>4088</v>
      </c>
      <c r="C2720" s="1" t="s">
        <v>15</v>
      </c>
      <c r="D2720" s="1" t="s">
        <v>33</v>
      </c>
      <c r="E2720" s="1">
        <v>42192653</v>
      </c>
      <c r="F2720" s="1" t="s">
        <v>4089</v>
      </c>
      <c r="G2720" s="1">
        <v>41788876</v>
      </c>
      <c r="H2720" s="1" t="s">
        <v>4090</v>
      </c>
      <c r="I2720" s="2">
        <v>45055</v>
      </c>
      <c r="J2720" s="15" t="str">
        <f>MID(Tabla1[[#This Row],[HORA]],1,5)</f>
        <v>17:24</v>
      </c>
      <c r="K2720" s="16">
        <f>IF(Tabla1[[#This Row],[FECHA]]=I2721,IF(J2721-J2720&gt;0,(J2721-J2720)*1440,0),0)</f>
        <v>2.9999999999999893</v>
      </c>
      <c r="L2720" s="14">
        <v>3.36</v>
      </c>
      <c r="M2720" s="13" t="s">
        <v>56094</v>
      </c>
      <c r="N2720" s="1" t="s">
        <v>4091</v>
      </c>
      <c r="O2720" s="1">
        <v>20</v>
      </c>
      <c r="P2720" s="1" t="s">
        <v>1508</v>
      </c>
      <c r="Q2720" s="4" t="s">
        <v>21</v>
      </c>
    </row>
    <row r="2721" spans="1:17" ht="22.5" x14ac:dyDescent="0.25">
      <c r="A2721" s="3">
        <v>12769</v>
      </c>
      <c r="B2721" s="1" t="s">
        <v>39330</v>
      </c>
      <c r="C2721" s="1" t="s">
        <v>15</v>
      </c>
      <c r="D2721" s="1" t="s">
        <v>40</v>
      </c>
      <c r="E2721" s="1">
        <v>73235717</v>
      </c>
      <c r="F2721" s="1" t="s">
        <v>39331</v>
      </c>
      <c r="G2721" s="1">
        <v>2884150</v>
      </c>
      <c r="H2721" s="1" t="s">
        <v>39332</v>
      </c>
      <c r="I2721" s="2">
        <v>45055</v>
      </c>
      <c r="J2721" s="15" t="str">
        <f>MID(Tabla1[[#This Row],[HORA]],1,5)</f>
        <v>17:27</v>
      </c>
      <c r="K2721" s="16">
        <f>IF(Tabla1[[#This Row],[FECHA]]=I2722,IF(J2722-J2721&gt;0,(J2722-J2721)*1440,0),0)</f>
        <v>2.9999999999999893</v>
      </c>
      <c r="L2721" s="14">
        <v>2.37</v>
      </c>
      <c r="M2721" s="13" t="s">
        <v>56097</v>
      </c>
      <c r="N2721" s="1" t="s">
        <v>39333</v>
      </c>
      <c r="O2721" s="1">
        <v>15</v>
      </c>
      <c r="P2721" s="1" t="s">
        <v>376</v>
      </c>
      <c r="Q2721" s="4" t="s">
        <v>21</v>
      </c>
    </row>
    <row r="2722" spans="1:17" ht="22.5" x14ac:dyDescent="0.25">
      <c r="A2722" s="3">
        <v>12770</v>
      </c>
      <c r="B2722" s="1" t="s">
        <v>39334</v>
      </c>
      <c r="C2722" s="1" t="s">
        <v>15</v>
      </c>
      <c r="D2722" s="1" t="s">
        <v>33</v>
      </c>
      <c r="E2722" s="1">
        <v>16710663</v>
      </c>
      <c r="F2722" s="1" t="s">
        <v>39335</v>
      </c>
      <c r="G2722" s="1">
        <v>2231310</v>
      </c>
      <c r="H2722" s="1" t="s">
        <v>39336</v>
      </c>
      <c r="I2722" s="2">
        <v>45055</v>
      </c>
      <c r="J2722" s="15" t="str">
        <f>MID(Tabla1[[#This Row],[HORA]],1,5)</f>
        <v>17:30</v>
      </c>
      <c r="K2722" s="16">
        <f>IF(Tabla1[[#This Row],[FECHA]]=I2723,IF(J2723-J2722&gt;0,(J2723-J2722)*1440,0),0)</f>
        <v>0.99999999999999645</v>
      </c>
      <c r="L2722" s="14">
        <v>5.38</v>
      </c>
      <c r="M2722" s="13" t="s">
        <v>56100</v>
      </c>
      <c r="N2722" s="1" t="s">
        <v>39337</v>
      </c>
      <c r="O2722" s="1">
        <v>20</v>
      </c>
      <c r="P2722" s="1" t="s">
        <v>376</v>
      </c>
      <c r="Q2722" s="4" t="s">
        <v>21</v>
      </c>
    </row>
    <row r="2723" spans="1:17" ht="22.5" x14ac:dyDescent="0.25">
      <c r="A2723" s="3">
        <v>6255</v>
      </c>
      <c r="B2723" s="1" t="s">
        <v>19592</v>
      </c>
      <c r="C2723" s="1" t="s">
        <v>15</v>
      </c>
      <c r="D2723" s="1" t="s">
        <v>40</v>
      </c>
      <c r="E2723" s="1">
        <v>80127231</v>
      </c>
      <c r="F2723" s="1" t="s">
        <v>19593</v>
      </c>
      <c r="G2723" s="1">
        <v>2231311</v>
      </c>
      <c r="H2723" s="1" t="s">
        <v>6228</v>
      </c>
      <c r="I2723" s="2">
        <v>45055</v>
      </c>
      <c r="J2723" s="15" t="str">
        <f>MID(Tabla1[[#This Row],[HORA]],1,5)</f>
        <v>17:31</v>
      </c>
      <c r="K2723" s="16">
        <f>IF(Tabla1[[#This Row],[FECHA]]=I2724,IF(J2724-J2723&gt;0,(J2724-J2723)*1440,0),0)</f>
        <v>0</v>
      </c>
      <c r="L2723" s="14">
        <v>7.44</v>
      </c>
      <c r="M2723" s="13" t="s">
        <v>56101</v>
      </c>
      <c r="N2723" s="1" t="s">
        <v>9946</v>
      </c>
      <c r="O2723" s="1">
        <v>15</v>
      </c>
      <c r="P2723" s="1" t="s">
        <v>20</v>
      </c>
      <c r="Q2723" s="4" t="s">
        <v>21</v>
      </c>
    </row>
    <row r="2724" spans="1:17" ht="22.5" x14ac:dyDescent="0.25">
      <c r="A2724" s="3">
        <v>12771</v>
      </c>
      <c r="B2724" s="1" t="s">
        <v>39338</v>
      </c>
      <c r="C2724" s="1" t="s">
        <v>15</v>
      </c>
      <c r="D2724" s="1" t="s">
        <v>40</v>
      </c>
      <c r="E2724" s="1">
        <v>17555899</v>
      </c>
      <c r="F2724" s="1" t="s">
        <v>39339</v>
      </c>
      <c r="G2724" s="1">
        <v>2870720</v>
      </c>
      <c r="H2724" s="1" t="s">
        <v>39340</v>
      </c>
      <c r="I2724" s="2">
        <v>45055</v>
      </c>
      <c r="J2724" s="15" t="str">
        <f>MID(Tabla1[[#This Row],[HORA]],1,5)</f>
        <v>17:31</v>
      </c>
      <c r="K2724" s="16">
        <f>IF(Tabla1[[#This Row],[FECHA]]=I2725,IF(J2725-J2724&gt;0,(J2725-J2724)*1440,0),0)</f>
        <v>2.0000000000001528</v>
      </c>
      <c r="L2724" s="14">
        <v>3.31</v>
      </c>
      <c r="M2724" s="13" t="s">
        <v>56101</v>
      </c>
      <c r="N2724" s="1" t="s">
        <v>447</v>
      </c>
      <c r="O2724" s="1">
        <v>10</v>
      </c>
      <c r="P2724" s="1" t="s">
        <v>376</v>
      </c>
      <c r="Q2724" s="4" t="s">
        <v>21</v>
      </c>
    </row>
    <row r="2725" spans="1:17" ht="22.5" x14ac:dyDescent="0.25">
      <c r="A2725" s="3">
        <v>1419</v>
      </c>
      <c r="B2725" s="1" t="s">
        <v>4092</v>
      </c>
      <c r="C2725" s="1" t="s">
        <v>15</v>
      </c>
      <c r="D2725" s="1" t="s">
        <v>71</v>
      </c>
      <c r="E2725" s="1">
        <v>76632442</v>
      </c>
      <c r="F2725" s="1" t="s">
        <v>4093</v>
      </c>
      <c r="G2725" s="1">
        <v>75840338</v>
      </c>
      <c r="H2725" s="1" t="s">
        <v>4094</v>
      </c>
      <c r="I2725" s="2">
        <v>45055</v>
      </c>
      <c r="J2725" s="15" t="str">
        <f>MID(Tabla1[[#This Row],[HORA]],1,5)</f>
        <v>17:33</v>
      </c>
      <c r="K2725" s="16">
        <f>IF(Tabla1[[#This Row],[FECHA]]=I2726,IF(J2726-J2725&gt;0,(J2726-J2725)*1440,0),0)</f>
        <v>0.99999999999983658</v>
      </c>
      <c r="L2725" s="14">
        <v>3.12</v>
      </c>
      <c r="M2725" s="13" t="s">
        <v>56103</v>
      </c>
      <c r="N2725" s="1" t="s">
        <v>4095</v>
      </c>
      <c r="O2725" s="1">
        <v>20</v>
      </c>
      <c r="P2725" s="1" t="s">
        <v>1508</v>
      </c>
      <c r="Q2725" s="4" t="s">
        <v>21</v>
      </c>
    </row>
    <row r="2726" spans="1:17" ht="22.5" x14ac:dyDescent="0.25">
      <c r="A2726" s="3">
        <v>6256</v>
      </c>
      <c r="B2726" s="1" t="s">
        <v>19594</v>
      </c>
      <c r="C2726" s="1" t="s">
        <v>15</v>
      </c>
      <c r="D2726" s="1" t="s">
        <v>33</v>
      </c>
      <c r="E2726" s="1">
        <v>16760944</v>
      </c>
      <c r="F2726" s="1" t="s">
        <v>1964</v>
      </c>
      <c r="G2726" s="1">
        <v>2231312</v>
      </c>
      <c r="H2726" s="1" t="s">
        <v>3053</v>
      </c>
      <c r="I2726" s="2">
        <v>45055</v>
      </c>
      <c r="J2726" s="15" t="str">
        <f>MID(Tabla1[[#This Row],[HORA]],1,5)</f>
        <v>17:34</v>
      </c>
      <c r="K2726" s="16">
        <f>IF(Tabla1[[#This Row],[FECHA]]=I2727,IF(J2727-J2726&gt;0,(J2727-J2726)*1440,0),0)</f>
        <v>0</v>
      </c>
      <c r="L2726" s="14">
        <v>5.21</v>
      </c>
      <c r="M2726" s="13" t="s">
        <v>56104</v>
      </c>
      <c r="N2726" s="1" t="s">
        <v>19595</v>
      </c>
      <c r="O2726" s="1">
        <v>50</v>
      </c>
      <c r="P2726" s="1" t="s">
        <v>20</v>
      </c>
      <c r="Q2726" s="4" t="s">
        <v>21</v>
      </c>
    </row>
    <row r="2727" spans="1:17" ht="22.5" x14ac:dyDescent="0.25">
      <c r="A2727" s="3">
        <v>12772</v>
      </c>
      <c r="B2727" s="1" t="s">
        <v>39341</v>
      </c>
      <c r="C2727" s="1" t="s">
        <v>15</v>
      </c>
      <c r="D2727" s="1" t="s">
        <v>40</v>
      </c>
      <c r="E2727" s="1">
        <v>16447681</v>
      </c>
      <c r="F2727" s="1" t="s">
        <v>39342</v>
      </c>
      <c r="G2727" s="1">
        <v>2231313</v>
      </c>
      <c r="H2727" s="1" t="s">
        <v>39343</v>
      </c>
      <c r="I2727" s="2">
        <v>45055</v>
      </c>
      <c r="J2727" s="15" t="str">
        <f>MID(Tabla1[[#This Row],[HORA]],1,5)</f>
        <v>17:34</v>
      </c>
      <c r="K2727" s="16">
        <f>IF(Tabla1[[#This Row],[FECHA]]=I2728,IF(J2728-J2727&gt;0,(J2728-J2727)*1440,0),0)</f>
        <v>3.9999999999999858</v>
      </c>
      <c r="L2727" s="14">
        <v>2.5499999999999998</v>
      </c>
      <c r="M2727" s="13" t="s">
        <v>56104</v>
      </c>
      <c r="N2727" s="1" t="s">
        <v>39344</v>
      </c>
      <c r="O2727" s="1">
        <v>100</v>
      </c>
      <c r="P2727" s="1" t="s">
        <v>376</v>
      </c>
      <c r="Q2727" s="4" t="s">
        <v>21</v>
      </c>
    </row>
    <row r="2728" spans="1:17" ht="22.5" x14ac:dyDescent="0.25">
      <c r="A2728" s="3">
        <v>12773</v>
      </c>
      <c r="B2728" s="1" t="s">
        <v>39345</v>
      </c>
      <c r="C2728" s="1" t="s">
        <v>15</v>
      </c>
      <c r="D2728" s="1" t="s">
        <v>33</v>
      </c>
      <c r="E2728" s="1">
        <v>40734551</v>
      </c>
      <c r="F2728" s="1" t="s">
        <v>4912</v>
      </c>
      <c r="G2728" s="1">
        <v>2231317</v>
      </c>
      <c r="H2728" s="1" t="s">
        <v>4913</v>
      </c>
      <c r="I2728" s="2">
        <v>45055</v>
      </c>
      <c r="J2728" s="15" t="str">
        <f>MID(Tabla1[[#This Row],[HORA]],1,5)</f>
        <v>17:38</v>
      </c>
      <c r="K2728" s="16">
        <f>IF(Tabla1[[#This Row],[FECHA]]=I2729,IF(J2729-J2728&gt;0,(J2729-J2728)*1440,0),0)</f>
        <v>0.99999999999999645</v>
      </c>
      <c r="L2728" s="14">
        <v>4.28</v>
      </c>
      <c r="M2728" s="13" t="s">
        <v>56108</v>
      </c>
      <c r="N2728" s="1" t="s">
        <v>39346</v>
      </c>
      <c r="O2728" s="1">
        <v>20</v>
      </c>
      <c r="P2728" s="1" t="s">
        <v>376</v>
      </c>
      <c r="Q2728" s="4" t="s">
        <v>21</v>
      </c>
    </row>
    <row r="2729" spans="1:17" ht="22.5" x14ac:dyDescent="0.25">
      <c r="A2729" s="3">
        <v>6257</v>
      </c>
      <c r="B2729" s="1" t="s">
        <v>19596</v>
      </c>
      <c r="C2729" s="1" t="s">
        <v>15</v>
      </c>
      <c r="D2729" s="1" t="s">
        <v>40</v>
      </c>
      <c r="E2729" s="1">
        <v>72918533</v>
      </c>
      <c r="F2729" s="1" t="s">
        <v>19597</v>
      </c>
      <c r="G2729" s="1">
        <v>2231318</v>
      </c>
      <c r="H2729" s="1" t="s">
        <v>6228</v>
      </c>
      <c r="I2729" s="2">
        <v>45055</v>
      </c>
      <c r="J2729" s="15" t="str">
        <f>MID(Tabla1[[#This Row],[HORA]],1,5)</f>
        <v>17:39</v>
      </c>
      <c r="K2729" s="16">
        <f>IF(Tabla1[[#This Row],[FECHA]]=I2730,IF(J2730-J2729&gt;0,(J2730-J2729)*1440,0),0)</f>
        <v>1.0000000000001563</v>
      </c>
      <c r="L2729" s="14">
        <v>6.14</v>
      </c>
      <c r="M2729" s="13" t="s">
        <v>56109</v>
      </c>
      <c r="N2729" s="1" t="s">
        <v>1715</v>
      </c>
      <c r="O2729" s="1">
        <v>10</v>
      </c>
      <c r="P2729" s="1" t="s">
        <v>20</v>
      </c>
      <c r="Q2729" s="4" t="s">
        <v>21</v>
      </c>
    </row>
    <row r="2730" spans="1:17" ht="22.5" x14ac:dyDescent="0.25">
      <c r="A2730" s="3">
        <v>12774</v>
      </c>
      <c r="B2730" s="1" t="s">
        <v>39347</v>
      </c>
      <c r="C2730" s="1" t="s">
        <v>15</v>
      </c>
      <c r="D2730" s="1" t="s">
        <v>40</v>
      </c>
      <c r="E2730" s="1">
        <v>3353266</v>
      </c>
      <c r="F2730" s="1" t="s">
        <v>39348</v>
      </c>
      <c r="G2730" s="1">
        <v>3353266</v>
      </c>
      <c r="H2730" s="1" t="s">
        <v>39348</v>
      </c>
      <c r="I2730" s="2">
        <v>45055</v>
      </c>
      <c r="J2730" s="15" t="str">
        <f>MID(Tabla1[[#This Row],[HORA]],1,5)</f>
        <v>17:40</v>
      </c>
      <c r="K2730" s="16">
        <f>IF(Tabla1[[#This Row],[FECHA]]=I2731,IF(J2731-J2730&gt;0,(J2731-J2730)*1440,0),0)</f>
        <v>0.99999999999999645</v>
      </c>
      <c r="L2730" s="14">
        <v>3.44</v>
      </c>
      <c r="M2730" s="13" t="s">
        <v>56110</v>
      </c>
      <c r="N2730" s="1" t="s">
        <v>2773</v>
      </c>
      <c r="O2730" s="1">
        <v>10</v>
      </c>
      <c r="P2730" s="1" t="s">
        <v>376</v>
      </c>
      <c r="Q2730" s="4" t="s">
        <v>21</v>
      </c>
    </row>
    <row r="2731" spans="1:17" ht="22.5" x14ac:dyDescent="0.25">
      <c r="A2731" s="3">
        <v>12775</v>
      </c>
      <c r="B2731" s="1" t="s">
        <v>39349</v>
      </c>
      <c r="C2731" s="1" t="s">
        <v>15</v>
      </c>
      <c r="D2731" s="1" t="s">
        <v>228</v>
      </c>
      <c r="E2731" s="1">
        <v>33941359</v>
      </c>
      <c r="F2731" s="1" t="s">
        <v>8805</v>
      </c>
      <c r="G2731" s="1">
        <v>33941359</v>
      </c>
      <c r="H2731" s="1" t="s">
        <v>8805</v>
      </c>
      <c r="I2731" s="2">
        <v>45055</v>
      </c>
      <c r="J2731" s="15" t="str">
        <f>MID(Tabla1[[#This Row],[HORA]],1,5)</f>
        <v>17:41</v>
      </c>
      <c r="K2731" s="16">
        <f>IF(Tabla1[[#This Row],[FECHA]]=I2732,IF(J2732-J2731&gt;0,(J2732-J2731)*1440,0),0)</f>
        <v>1.999999999999833</v>
      </c>
      <c r="L2731" s="14">
        <v>4.0999999999999996</v>
      </c>
      <c r="M2731" s="13" t="s">
        <v>56111</v>
      </c>
      <c r="N2731" s="1" t="s">
        <v>2773</v>
      </c>
      <c r="O2731" s="1">
        <v>60</v>
      </c>
      <c r="P2731" s="1" t="s">
        <v>376</v>
      </c>
      <c r="Q2731" s="4" t="s">
        <v>21</v>
      </c>
    </row>
    <row r="2732" spans="1:17" ht="22.5" x14ac:dyDescent="0.25">
      <c r="A2732" s="3">
        <v>6258</v>
      </c>
      <c r="B2732" s="1" t="s">
        <v>19598</v>
      </c>
      <c r="C2732" s="1" t="s">
        <v>15</v>
      </c>
      <c r="D2732" s="1" t="s">
        <v>637</v>
      </c>
      <c r="E2732" s="1">
        <v>16404007</v>
      </c>
      <c r="F2732" s="1" t="s">
        <v>19599</v>
      </c>
      <c r="G2732" s="1">
        <v>2231322</v>
      </c>
      <c r="H2732" s="1" t="s">
        <v>19600</v>
      </c>
      <c r="I2732" s="2">
        <v>45055</v>
      </c>
      <c r="J2732" s="15" t="str">
        <f>MID(Tabla1[[#This Row],[HORA]],1,5)</f>
        <v>17:43</v>
      </c>
      <c r="K2732" s="16">
        <f>IF(Tabla1[[#This Row],[FECHA]]=I2733,IF(J2733-J2732&gt;0,(J2733-J2732)*1440,0),0)</f>
        <v>2.0000000000001528</v>
      </c>
      <c r="L2732" s="14">
        <v>4.04</v>
      </c>
      <c r="M2732" s="13" t="s">
        <v>56113</v>
      </c>
      <c r="N2732" s="1" t="s">
        <v>19601</v>
      </c>
      <c r="O2732" s="1">
        <v>5</v>
      </c>
      <c r="P2732" s="1" t="s">
        <v>20</v>
      </c>
      <c r="Q2732" s="4" t="s">
        <v>21</v>
      </c>
    </row>
    <row r="2733" spans="1:17" ht="22.5" x14ac:dyDescent="0.25">
      <c r="A2733" s="3">
        <v>16847</v>
      </c>
      <c r="B2733" s="1" t="s">
        <v>50970</v>
      </c>
      <c r="C2733" s="1" t="s">
        <v>15</v>
      </c>
      <c r="D2733" s="1" t="s">
        <v>141</v>
      </c>
      <c r="E2733" s="1">
        <v>20606507250</v>
      </c>
      <c r="F2733" s="1" t="s">
        <v>50971</v>
      </c>
      <c r="G2733" s="1">
        <v>2231324</v>
      </c>
      <c r="H2733" s="1" t="s">
        <v>50972</v>
      </c>
      <c r="I2733" s="2">
        <v>45055</v>
      </c>
      <c r="J2733" s="15" t="str">
        <f>MID(Tabla1[[#This Row],[HORA]],1,5)</f>
        <v>17:45</v>
      </c>
      <c r="K2733" s="16">
        <f>IF(Tabla1[[#This Row],[FECHA]]=I2734,IF(J2734-J2733&gt;0,(J2734-J2733)*1440,0),0)</f>
        <v>2.9999999999999893</v>
      </c>
      <c r="L2733" s="14">
        <v>2.14</v>
      </c>
      <c r="M2733" s="13" t="s">
        <v>56115</v>
      </c>
      <c r="N2733" s="1" t="s">
        <v>50973</v>
      </c>
      <c r="O2733" s="1">
        <v>50</v>
      </c>
      <c r="P2733" s="1" t="s">
        <v>20</v>
      </c>
      <c r="Q2733" s="4" t="s">
        <v>21</v>
      </c>
    </row>
    <row r="2734" spans="1:17" ht="22.5" x14ac:dyDescent="0.25">
      <c r="A2734" s="3">
        <v>1420</v>
      </c>
      <c r="B2734" s="1" t="s">
        <v>4096</v>
      </c>
      <c r="C2734" s="1" t="s">
        <v>15</v>
      </c>
      <c r="D2734" s="1" t="s">
        <v>71</v>
      </c>
      <c r="E2734" s="1">
        <v>60446138</v>
      </c>
      <c r="F2734" s="1" t="s">
        <v>4097</v>
      </c>
      <c r="G2734" s="1">
        <v>2231327</v>
      </c>
      <c r="H2734" s="1" t="s">
        <v>4098</v>
      </c>
      <c r="I2734" s="2">
        <v>45055</v>
      </c>
      <c r="J2734" s="15" t="str">
        <f>MID(Tabla1[[#This Row],[HORA]],1,5)</f>
        <v>17:48</v>
      </c>
      <c r="K2734" s="16">
        <f>IF(Tabla1[[#This Row],[FECHA]]=I2735,IF(J2735-J2734&gt;0,(J2735-J2734)*1440,0),0)</f>
        <v>1.999999999999833</v>
      </c>
      <c r="L2734" s="14">
        <v>3.15</v>
      </c>
      <c r="M2734" s="13" t="s">
        <v>56118</v>
      </c>
      <c r="N2734" s="1" t="s">
        <v>59</v>
      </c>
      <c r="O2734" s="1">
        <v>10</v>
      </c>
      <c r="P2734" s="1" t="s">
        <v>1508</v>
      </c>
      <c r="Q2734" s="4" t="s">
        <v>21</v>
      </c>
    </row>
    <row r="2735" spans="1:17" ht="22.5" x14ac:dyDescent="0.25">
      <c r="A2735" s="3">
        <v>12776</v>
      </c>
      <c r="B2735" s="1" t="s">
        <v>39350</v>
      </c>
      <c r="C2735" s="1" t="s">
        <v>15</v>
      </c>
      <c r="D2735" s="1" t="s">
        <v>30</v>
      </c>
      <c r="E2735" s="1">
        <v>71206408</v>
      </c>
      <c r="F2735" s="1" t="s">
        <v>39351</v>
      </c>
      <c r="G2735" s="1">
        <v>7946010</v>
      </c>
      <c r="H2735" s="1" t="s">
        <v>39352</v>
      </c>
      <c r="I2735" s="2">
        <v>45055</v>
      </c>
      <c r="J2735" s="15" t="str">
        <f>MID(Tabla1[[#This Row],[HORA]],1,5)</f>
        <v>17:50</v>
      </c>
      <c r="K2735" s="16">
        <f>IF(Tabla1[[#This Row],[FECHA]]=I2736,IF(J2736-J2735&gt;0,(J2736-J2735)*1440,0),0)</f>
        <v>3.9999999999999858</v>
      </c>
      <c r="L2735" s="14">
        <v>4.5199999999999996</v>
      </c>
      <c r="M2735" s="13" t="s">
        <v>56120</v>
      </c>
      <c r="N2735" s="1" t="s">
        <v>39353</v>
      </c>
      <c r="O2735" s="1">
        <v>15</v>
      </c>
      <c r="P2735" s="1" t="s">
        <v>376</v>
      </c>
      <c r="Q2735" s="4" t="s">
        <v>21</v>
      </c>
    </row>
    <row r="2736" spans="1:17" ht="22.5" x14ac:dyDescent="0.25">
      <c r="A2736" s="3">
        <v>1421</v>
      </c>
      <c r="B2736" s="1" t="s">
        <v>4099</v>
      </c>
      <c r="C2736" s="1" t="s">
        <v>15</v>
      </c>
      <c r="D2736" s="1" t="s">
        <v>161</v>
      </c>
      <c r="E2736" s="1">
        <v>71694117</v>
      </c>
      <c r="F2736" s="1" t="s">
        <v>4100</v>
      </c>
      <c r="G2736" s="1">
        <v>33677093</v>
      </c>
      <c r="H2736" s="1" t="s">
        <v>4101</v>
      </c>
      <c r="I2736" s="2">
        <v>45055</v>
      </c>
      <c r="J2736" s="15" t="str">
        <f>MID(Tabla1[[#This Row],[HORA]],1,5)</f>
        <v>17:54</v>
      </c>
      <c r="K2736" s="16">
        <f>IF(Tabla1[[#This Row],[FECHA]]=I2737,IF(J2737-J2736&gt;0,(J2737-J2736)*1440,0),0)</f>
        <v>0</v>
      </c>
      <c r="L2736" s="14">
        <v>4.2699999999999996</v>
      </c>
      <c r="M2736" s="13" t="s">
        <v>56124</v>
      </c>
      <c r="N2736" s="1" t="s">
        <v>4102</v>
      </c>
      <c r="O2736" s="1">
        <v>20</v>
      </c>
      <c r="P2736" s="1" t="s">
        <v>1508</v>
      </c>
      <c r="Q2736" s="4" t="s">
        <v>21</v>
      </c>
    </row>
    <row r="2737" spans="1:17" ht="22.5" x14ac:dyDescent="0.25">
      <c r="A2737" s="3">
        <v>16848</v>
      </c>
      <c r="B2737" s="1" t="s">
        <v>50974</v>
      </c>
      <c r="C2737" s="1" t="s">
        <v>15</v>
      </c>
      <c r="D2737" s="1" t="s">
        <v>40</v>
      </c>
      <c r="E2737" s="1">
        <v>20100028698</v>
      </c>
      <c r="F2737" s="1" t="s">
        <v>50975</v>
      </c>
      <c r="G2737" s="1">
        <v>2231330</v>
      </c>
      <c r="H2737" s="1" t="s">
        <v>50976</v>
      </c>
      <c r="I2737" s="2">
        <v>45055</v>
      </c>
      <c r="J2737" s="15" t="str">
        <f>MID(Tabla1[[#This Row],[HORA]],1,5)</f>
        <v>17:54</v>
      </c>
      <c r="K2737" s="16">
        <f>IF(Tabla1[[#This Row],[FECHA]]=I2738,IF(J2738-J2737&gt;0,(J2738-J2737)*1440,0),0)</f>
        <v>1.0000000000001563</v>
      </c>
      <c r="L2737" s="14">
        <v>7.21</v>
      </c>
      <c r="M2737" s="13" t="s">
        <v>56124</v>
      </c>
      <c r="N2737" s="1" t="s">
        <v>50977</v>
      </c>
      <c r="O2737" s="1">
        <v>20</v>
      </c>
      <c r="P2737" s="1" t="s">
        <v>20</v>
      </c>
      <c r="Q2737" s="4" t="s">
        <v>21</v>
      </c>
    </row>
    <row r="2738" spans="1:17" ht="22.5" x14ac:dyDescent="0.25">
      <c r="A2738" s="3">
        <v>12777</v>
      </c>
      <c r="B2738" s="1" t="s">
        <v>39354</v>
      </c>
      <c r="C2738" s="1" t="s">
        <v>15</v>
      </c>
      <c r="D2738" s="1" t="s">
        <v>77</v>
      </c>
      <c r="E2738" s="1">
        <v>73491673</v>
      </c>
      <c r="F2738" s="1" t="s">
        <v>17465</v>
      </c>
      <c r="G2738" s="1">
        <v>2231331</v>
      </c>
      <c r="H2738" s="1" t="s">
        <v>17466</v>
      </c>
      <c r="I2738" s="2">
        <v>45055</v>
      </c>
      <c r="J2738" s="15" t="str">
        <f>MID(Tabla1[[#This Row],[HORA]],1,5)</f>
        <v>17:55</v>
      </c>
      <c r="K2738" s="16">
        <f>IF(Tabla1[[#This Row],[FECHA]]=I2739,IF(J2739-J2738&gt;0,(J2739-J2738)*1440,0),0)</f>
        <v>1.9999999999999929</v>
      </c>
      <c r="L2738" s="14">
        <v>4.3600000000000003</v>
      </c>
      <c r="M2738" s="13" t="s">
        <v>56125</v>
      </c>
      <c r="N2738" s="1" t="s">
        <v>39355</v>
      </c>
      <c r="O2738" s="1">
        <v>20</v>
      </c>
      <c r="P2738" s="1" t="s">
        <v>376</v>
      </c>
      <c r="Q2738" s="4" t="s">
        <v>21</v>
      </c>
    </row>
    <row r="2739" spans="1:17" ht="22.5" x14ac:dyDescent="0.25">
      <c r="A2739" s="3">
        <v>12778</v>
      </c>
      <c r="B2739" s="1" t="s">
        <v>39356</v>
      </c>
      <c r="C2739" s="1" t="s">
        <v>15</v>
      </c>
      <c r="D2739" s="1" t="s">
        <v>82</v>
      </c>
      <c r="E2739" s="1">
        <v>71879801</v>
      </c>
      <c r="F2739" s="1" t="s">
        <v>39357</v>
      </c>
      <c r="G2739" s="1">
        <v>70654392</v>
      </c>
      <c r="H2739" s="1" t="s">
        <v>39358</v>
      </c>
      <c r="I2739" s="2">
        <v>45055</v>
      </c>
      <c r="J2739" s="15" t="str">
        <f>MID(Tabla1[[#This Row],[HORA]],1,5)</f>
        <v>17:57</v>
      </c>
      <c r="K2739" s="16">
        <f>IF(Tabla1[[#This Row],[FECHA]]=I2740,IF(J2740-J2739&gt;0,(J2740-J2739)*1440,0),0)</f>
        <v>0.99999999999983658</v>
      </c>
      <c r="L2739" s="14">
        <v>2.57</v>
      </c>
      <c r="M2739" s="13" t="s">
        <v>56127</v>
      </c>
      <c r="N2739" s="1" t="s">
        <v>39359</v>
      </c>
      <c r="O2739" s="1">
        <v>12</v>
      </c>
      <c r="P2739" s="1" t="s">
        <v>376</v>
      </c>
      <c r="Q2739" s="4" t="s">
        <v>21</v>
      </c>
    </row>
    <row r="2740" spans="1:17" ht="22.5" x14ac:dyDescent="0.25">
      <c r="A2740" s="3">
        <v>6259</v>
      </c>
      <c r="B2740" s="1" t="s">
        <v>19602</v>
      </c>
      <c r="C2740" s="1" t="s">
        <v>15</v>
      </c>
      <c r="D2740" s="1" t="s">
        <v>40</v>
      </c>
      <c r="E2740" s="1">
        <v>2607161</v>
      </c>
      <c r="F2740" s="1" t="s">
        <v>19603</v>
      </c>
      <c r="G2740" s="1">
        <v>2231333</v>
      </c>
      <c r="H2740" s="1" t="s">
        <v>6228</v>
      </c>
      <c r="I2740" s="2">
        <v>45055</v>
      </c>
      <c r="J2740" s="15" t="str">
        <f>MID(Tabla1[[#This Row],[HORA]],1,5)</f>
        <v>17:58</v>
      </c>
      <c r="K2740" s="16">
        <f>IF(Tabla1[[#This Row],[FECHA]]=I2741,IF(J2741-J2740&gt;0,(J2741-J2740)*1440,0),0)</f>
        <v>1.0000000000001563</v>
      </c>
      <c r="L2740" s="14">
        <v>3.36</v>
      </c>
      <c r="M2740" s="13" t="s">
        <v>56128</v>
      </c>
      <c r="N2740" s="1" t="s">
        <v>1715</v>
      </c>
      <c r="O2740" s="1">
        <v>5</v>
      </c>
      <c r="P2740" s="1" t="s">
        <v>20</v>
      </c>
      <c r="Q2740" s="4" t="s">
        <v>21</v>
      </c>
    </row>
    <row r="2741" spans="1:17" ht="22.5" x14ac:dyDescent="0.25">
      <c r="A2741" s="3">
        <v>18175</v>
      </c>
      <c r="B2741" s="1" t="s">
        <v>54313</v>
      </c>
      <c r="C2741" s="1" t="s">
        <v>15</v>
      </c>
      <c r="D2741" s="1" t="s">
        <v>82</v>
      </c>
      <c r="E2741" s="1">
        <v>20554911511</v>
      </c>
      <c r="F2741" s="1" t="s">
        <v>48411</v>
      </c>
      <c r="G2741" s="1">
        <v>2231334</v>
      </c>
      <c r="H2741" s="1" t="s">
        <v>48412</v>
      </c>
      <c r="I2741" s="2">
        <v>45055</v>
      </c>
      <c r="J2741" s="15" t="str">
        <f>MID(Tabla1[[#This Row],[HORA]],1,5)</f>
        <v>17:59</v>
      </c>
      <c r="K2741" s="16">
        <f>IF(Tabla1[[#This Row],[FECHA]]=I2742,IF(J2742-J2741&gt;0,(J2742-J2741)*1440,0),0)</f>
        <v>0.99999999999999645</v>
      </c>
      <c r="L2741" s="14">
        <v>2.1</v>
      </c>
      <c r="M2741" s="13" t="s">
        <v>56129</v>
      </c>
      <c r="N2741" s="1" t="s">
        <v>54314</v>
      </c>
      <c r="O2741" s="1">
        <v>15</v>
      </c>
      <c r="P2741" s="1" t="s">
        <v>376</v>
      </c>
      <c r="Q2741" s="4" t="s">
        <v>21</v>
      </c>
    </row>
    <row r="2742" spans="1:17" ht="22.5" x14ac:dyDescent="0.25">
      <c r="A2742" s="3">
        <v>1422</v>
      </c>
      <c r="B2742" s="1" t="s">
        <v>4103</v>
      </c>
      <c r="C2742" s="1" t="s">
        <v>15</v>
      </c>
      <c r="D2742" s="1" t="s">
        <v>40</v>
      </c>
      <c r="E2742" s="1">
        <v>44013000</v>
      </c>
      <c r="F2742" s="1" t="s">
        <v>4104</v>
      </c>
      <c r="G2742" s="1">
        <v>42609939</v>
      </c>
      <c r="H2742" s="1" t="s">
        <v>4105</v>
      </c>
      <c r="I2742" s="2">
        <v>45055</v>
      </c>
      <c r="J2742" s="15" t="str">
        <f>MID(Tabla1[[#This Row],[HORA]],1,5)</f>
        <v>18:00</v>
      </c>
      <c r="K2742" s="16">
        <f>IF(Tabla1[[#This Row],[FECHA]]=I2743,IF(J2743-J2742&gt;0,(J2743-J2742)*1440,0),0)</f>
        <v>0</v>
      </c>
      <c r="L2742" s="14">
        <v>5.0199999999999996</v>
      </c>
      <c r="M2742" s="13" t="s">
        <v>56139</v>
      </c>
      <c r="N2742" s="1" t="s">
        <v>4106</v>
      </c>
      <c r="O2742" s="1">
        <v>15</v>
      </c>
      <c r="P2742" s="1" t="s">
        <v>1508</v>
      </c>
      <c r="Q2742" s="4" t="s">
        <v>21</v>
      </c>
    </row>
    <row r="2743" spans="1:17" ht="22.5" x14ac:dyDescent="0.25">
      <c r="A2743" s="3">
        <v>6260</v>
      </c>
      <c r="B2743" s="1" t="s">
        <v>19604</v>
      </c>
      <c r="C2743" s="1" t="s">
        <v>15</v>
      </c>
      <c r="D2743" s="1" t="s">
        <v>71</v>
      </c>
      <c r="E2743" s="1">
        <v>70442176</v>
      </c>
      <c r="F2743" s="1" t="s">
        <v>19605</v>
      </c>
      <c r="G2743" s="1">
        <v>2231336</v>
      </c>
      <c r="H2743" s="1" t="s">
        <v>19606</v>
      </c>
      <c r="I2743" s="2">
        <v>45055</v>
      </c>
      <c r="J2743" s="15" t="str">
        <f>MID(Tabla1[[#This Row],[HORA]],1,5)</f>
        <v>18:00</v>
      </c>
      <c r="K2743" s="16">
        <f>IF(Tabla1[[#This Row],[FECHA]]=I2744,IF(J2744-J2743&gt;0,(J2744-J2743)*1440,0),0)</f>
        <v>0.99999999999999645</v>
      </c>
      <c r="L2743" s="14">
        <v>7.5</v>
      </c>
      <c r="M2743" s="13" t="s">
        <v>56139</v>
      </c>
      <c r="N2743" s="1" t="s">
        <v>19607</v>
      </c>
      <c r="O2743" s="1">
        <v>40</v>
      </c>
      <c r="P2743" s="1" t="s">
        <v>20</v>
      </c>
      <c r="Q2743" s="4" t="s">
        <v>21</v>
      </c>
    </row>
    <row r="2744" spans="1:17" ht="22.5" x14ac:dyDescent="0.25">
      <c r="A2744" s="3">
        <v>15561</v>
      </c>
      <c r="B2744" s="1" t="s">
        <v>47395</v>
      </c>
      <c r="C2744" s="1" t="s">
        <v>15</v>
      </c>
      <c r="D2744" s="1" t="s">
        <v>82</v>
      </c>
      <c r="E2744" s="1">
        <v>44069179</v>
      </c>
      <c r="F2744" s="1" t="s">
        <v>7466</v>
      </c>
      <c r="G2744" s="1">
        <v>2231337</v>
      </c>
      <c r="H2744" s="1" t="s">
        <v>9110</v>
      </c>
      <c r="I2744" s="2">
        <v>45055</v>
      </c>
      <c r="J2744" s="15" t="str">
        <f>MID(Tabla1[[#This Row],[HORA]],1,5)</f>
        <v>18:01</v>
      </c>
      <c r="K2744" s="16">
        <f>IF(Tabla1[[#This Row],[FECHA]]=I2745,IF(J2745-J2744&gt;0,(J2745-J2744)*1440,0),0)</f>
        <v>1.0000000000001563</v>
      </c>
      <c r="L2744" s="14">
        <v>3.2</v>
      </c>
      <c r="M2744" s="13" t="s">
        <v>56140</v>
      </c>
      <c r="N2744" s="1" t="s">
        <v>42518</v>
      </c>
      <c r="O2744" s="1">
        <v>30</v>
      </c>
      <c r="P2744" s="1" t="s">
        <v>1432</v>
      </c>
      <c r="Q2744" s="4" t="s">
        <v>21</v>
      </c>
    </row>
    <row r="2745" spans="1:17" ht="22.5" x14ac:dyDescent="0.25">
      <c r="A2745" s="3">
        <v>15562</v>
      </c>
      <c r="B2745" s="1" t="s">
        <v>47396</v>
      </c>
      <c r="C2745" s="1" t="s">
        <v>15</v>
      </c>
      <c r="D2745" s="1" t="s">
        <v>40</v>
      </c>
      <c r="E2745" s="1">
        <v>44069179</v>
      </c>
      <c r="F2745" s="1" t="s">
        <v>7466</v>
      </c>
      <c r="G2745" s="1">
        <v>2231338</v>
      </c>
      <c r="H2745" s="1" t="s">
        <v>3075</v>
      </c>
      <c r="I2745" s="2">
        <v>45055</v>
      </c>
      <c r="J2745" s="15" t="str">
        <f>MID(Tabla1[[#This Row],[HORA]],1,5)</f>
        <v>18:02</v>
      </c>
      <c r="K2745" s="16">
        <f>IF(Tabla1[[#This Row],[FECHA]]=I2746,IF(J2746-J2745&gt;0,(J2746-J2745)*1440,0),0)</f>
        <v>0.99999999999983658</v>
      </c>
      <c r="L2745" s="14">
        <v>2.2999999999999998</v>
      </c>
      <c r="M2745" s="13" t="s">
        <v>56141</v>
      </c>
      <c r="N2745" s="1" t="s">
        <v>42518</v>
      </c>
      <c r="O2745" s="1">
        <v>30</v>
      </c>
      <c r="P2745" s="1" t="s">
        <v>1432</v>
      </c>
      <c r="Q2745" s="4" t="s">
        <v>21</v>
      </c>
    </row>
    <row r="2746" spans="1:17" ht="22.5" x14ac:dyDescent="0.25">
      <c r="A2746" s="3">
        <v>15563</v>
      </c>
      <c r="B2746" s="1" t="s">
        <v>47397</v>
      </c>
      <c r="C2746" s="1" t="s">
        <v>15</v>
      </c>
      <c r="D2746" s="1" t="s">
        <v>228</v>
      </c>
      <c r="E2746" s="1">
        <v>44069179</v>
      </c>
      <c r="F2746" s="1" t="s">
        <v>7466</v>
      </c>
      <c r="G2746" s="1">
        <v>2231339</v>
      </c>
      <c r="H2746" s="1" t="s">
        <v>7467</v>
      </c>
      <c r="I2746" s="2">
        <v>45055</v>
      </c>
      <c r="J2746" s="15" t="str">
        <f>MID(Tabla1[[#This Row],[HORA]],1,5)</f>
        <v>18:03</v>
      </c>
      <c r="K2746" s="16">
        <f>IF(Tabla1[[#This Row],[FECHA]]=I2747,IF(J2747-J2746&gt;0,(J2747-J2746)*1440,0),0)</f>
        <v>3.9999999999999858</v>
      </c>
      <c r="L2746" s="14">
        <v>3.5</v>
      </c>
      <c r="M2746" s="13" t="s">
        <v>56142</v>
      </c>
      <c r="N2746" s="1" t="s">
        <v>47398</v>
      </c>
      <c r="O2746" s="1">
        <v>80</v>
      </c>
      <c r="P2746" s="1" t="s">
        <v>1432</v>
      </c>
      <c r="Q2746" s="4" t="s">
        <v>21</v>
      </c>
    </row>
    <row r="2747" spans="1:17" ht="22.5" x14ac:dyDescent="0.25">
      <c r="A2747" s="3">
        <v>16849</v>
      </c>
      <c r="B2747" s="1" t="s">
        <v>50978</v>
      </c>
      <c r="C2747" s="1" t="s">
        <v>15</v>
      </c>
      <c r="D2747" s="1" t="s">
        <v>228</v>
      </c>
      <c r="E2747" s="1">
        <v>20601015324</v>
      </c>
      <c r="F2747" s="1" t="s">
        <v>50979</v>
      </c>
      <c r="G2747" s="1">
        <v>2231346</v>
      </c>
      <c r="H2747" s="1" t="s">
        <v>50980</v>
      </c>
      <c r="I2747" s="2">
        <v>45055</v>
      </c>
      <c r="J2747" s="15" t="str">
        <f>MID(Tabla1[[#This Row],[HORA]],1,5)</f>
        <v>18:07</v>
      </c>
      <c r="K2747" s="16">
        <f>IF(Tabla1[[#This Row],[FECHA]]=I2748,IF(J2748-J2747&gt;0,(J2748-J2747)*1440,0),0)</f>
        <v>4.9999999999999822</v>
      </c>
      <c r="L2747" s="14">
        <v>5</v>
      </c>
      <c r="M2747" s="13" t="s">
        <v>56146</v>
      </c>
      <c r="N2747" s="1" t="s">
        <v>50981</v>
      </c>
      <c r="O2747" s="1">
        <v>20</v>
      </c>
      <c r="P2747" s="1" t="s">
        <v>20</v>
      </c>
      <c r="Q2747" s="4" t="s">
        <v>21</v>
      </c>
    </row>
    <row r="2748" spans="1:17" ht="22.5" x14ac:dyDescent="0.25">
      <c r="A2748" s="3">
        <v>12779</v>
      </c>
      <c r="B2748" s="1" t="s">
        <v>39360</v>
      </c>
      <c r="C2748" s="1" t="s">
        <v>15</v>
      </c>
      <c r="D2748" s="1" t="s">
        <v>40</v>
      </c>
      <c r="E2748" s="1">
        <v>16461222</v>
      </c>
      <c r="F2748" s="1" t="s">
        <v>39361</v>
      </c>
      <c r="G2748" s="1">
        <v>2231348</v>
      </c>
      <c r="H2748" s="1" t="s">
        <v>39362</v>
      </c>
      <c r="I2748" s="2">
        <v>45055</v>
      </c>
      <c r="J2748" s="15" t="str">
        <f>MID(Tabla1[[#This Row],[HORA]],1,5)</f>
        <v>18:12</v>
      </c>
      <c r="K2748" s="16">
        <f>IF(Tabla1[[#This Row],[FECHA]]=I2749,IF(J2749-J2748&gt;0,(J2749-J2748)*1440,0),0)</f>
        <v>0.99999999999999645</v>
      </c>
      <c r="L2748" s="14">
        <v>2.35</v>
      </c>
      <c r="M2748" s="13" t="s">
        <v>56151</v>
      </c>
      <c r="N2748" s="1" t="s">
        <v>39363</v>
      </c>
      <c r="O2748" s="1">
        <v>70</v>
      </c>
      <c r="P2748" s="1" t="s">
        <v>376</v>
      </c>
      <c r="Q2748" s="4" t="s">
        <v>21</v>
      </c>
    </row>
    <row r="2749" spans="1:17" ht="22.5" x14ac:dyDescent="0.25">
      <c r="A2749" s="3">
        <v>12780</v>
      </c>
      <c r="B2749" s="1" t="s">
        <v>39364</v>
      </c>
      <c r="C2749" s="1" t="s">
        <v>15</v>
      </c>
      <c r="D2749" s="1" t="s">
        <v>23</v>
      </c>
      <c r="E2749" s="1">
        <v>16700551</v>
      </c>
      <c r="F2749" s="1" t="s">
        <v>39365</v>
      </c>
      <c r="G2749" s="1">
        <v>70041633</v>
      </c>
      <c r="H2749" s="1" t="s">
        <v>39366</v>
      </c>
      <c r="I2749" s="2">
        <v>45055</v>
      </c>
      <c r="J2749" s="15" t="str">
        <f>MID(Tabla1[[#This Row],[HORA]],1,5)</f>
        <v>18:13</v>
      </c>
      <c r="K2749" s="16">
        <f>IF(Tabla1[[#This Row],[FECHA]]=I2750,IF(J2750-J2749&gt;0,(J2750-J2749)*1440,0),0)</f>
        <v>2.9999999999999893</v>
      </c>
      <c r="L2749" s="14">
        <v>4.5</v>
      </c>
      <c r="M2749" s="13" t="s">
        <v>56152</v>
      </c>
      <c r="N2749" s="1" t="s">
        <v>447</v>
      </c>
      <c r="O2749" s="1">
        <v>10</v>
      </c>
      <c r="P2749" s="1" t="s">
        <v>376</v>
      </c>
      <c r="Q2749" s="4" t="s">
        <v>21</v>
      </c>
    </row>
    <row r="2750" spans="1:17" ht="22.5" x14ac:dyDescent="0.25">
      <c r="A2750" s="3">
        <v>1423</v>
      </c>
      <c r="B2750" s="1" t="s">
        <v>4107</v>
      </c>
      <c r="C2750" s="1" t="s">
        <v>15</v>
      </c>
      <c r="D2750" s="1" t="s">
        <v>4108</v>
      </c>
      <c r="E2750" s="1">
        <v>16699509</v>
      </c>
      <c r="F2750" s="1" t="s">
        <v>4109</v>
      </c>
      <c r="G2750" s="1">
        <v>2231350</v>
      </c>
      <c r="H2750" s="1" t="s">
        <v>4110</v>
      </c>
      <c r="I2750" s="2">
        <v>45055</v>
      </c>
      <c r="J2750" s="15" t="str">
        <f>MID(Tabla1[[#This Row],[HORA]],1,5)</f>
        <v>18:16</v>
      </c>
      <c r="K2750" s="16">
        <f>IF(Tabla1[[#This Row],[FECHA]]=I2751,IF(J2751-J2750&gt;0,(J2751-J2750)*1440,0),0)</f>
        <v>2.0000000000001528</v>
      </c>
      <c r="L2750" s="14">
        <v>6.2</v>
      </c>
      <c r="M2750" s="13" t="s">
        <v>56155</v>
      </c>
      <c r="N2750" s="1" t="s">
        <v>4111</v>
      </c>
      <c r="O2750" s="1">
        <v>25</v>
      </c>
      <c r="P2750" s="1" t="s">
        <v>1508</v>
      </c>
      <c r="Q2750" s="4" t="s">
        <v>21</v>
      </c>
    </row>
    <row r="2751" spans="1:17" ht="22.5" x14ac:dyDescent="0.25">
      <c r="A2751" s="3">
        <v>12781</v>
      </c>
      <c r="B2751" s="1" t="s">
        <v>39367</v>
      </c>
      <c r="C2751" s="1" t="s">
        <v>15</v>
      </c>
      <c r="D2751" s="1" t="s">
        <v>82</v>
      </c>
      <c r="E2751" s="1">
        <v>16758700</v>
      </c>
      <c r="F2751" s="1" t="s">
        <v>10405</v>
      </c>
      <c r="G2751" s="1">
        <v>2231351</v>
      </c>
      <c r="H2751" s="1" t="s">
        <v>15772</v>
      </c>
      <c r="I2751" s="2">
        <v>45055</v>
      </c>
      <c r="J2751" s="15" t="str">
        <f>MID(Tabla1[[#This Row],[HORA]],1,5)</f>
        <v>18:18</v>
      </c>
      <c r="K2751" s="16">
        <f>IF(Tabla1[[#This Row],[FECHA]]=I2752,IF(J2752-J2751&gt;0,(J2752-J2751)*1440,0),0)</f>
        <v>0.99999999999983658</v>
      </c>
      <c r="L2751" s="14">
        <v>3.36</v>
      </c>
      <c r="M2751" s="13" t="s">
        <v>56157</v>
      </c>
      <c r="N2751" s="1" t="s">
        <v>39368</v>
      </c>
      <c r="O2751" s="1">
        <v>13</v>
      </c>
      <c r="P2751" s="1" t="s">
        <v>376</v>
      </c>
      <c r="Q2751" s="4" t="s">
        <v>21</v>
      </c>
    </row>
    <row r="2752" spans="1:17" ht="22.5" x14ac:dyDescent="0.25">
      <c r="A2752" s="3">
        <v>1424</v>
      </c>
      <c r="B2752" s="1" t="s">
        <v>4112</v>
      </c>
      <c r="C2752" s="1" t="s">
        <v>15</v>
      </c>
      <c r="D2752" s="1" t="s">
        <v>228</v>
      </c>
      <c r="E2752" s="1">
        <v>41952894</v>
      </c>
      <c r="F2752" s="1" t="s">
        <v>4113</v>
      </c>
      <c r="G2752" s="1">
        <v>47209140</v>
      </c>
      <c r="H2752" s="1" t="s">
        <v>4114</v>
      </c>
      <c r="I2752" s="2">
        <v>45055</v>
      </c>
      <c r="J2752" s="15" t="str">
        <f>MID(Tabla1[[#This Row],[HORA]],1,5)</f>
        <v>18:19</v>
      </c>
      <c r="K2752" s="16">
        <f>IF(Tabla1[[#This Row],[FECHA]]=I2753,IF(J2753-J2752&gt;0,(J2753-J2752)*1440,0),0)</f>
        <v>0</v>
      </c>
      <c r="L2752" s="14">
        <v>4.3</v>
      </c>
      <c r="M2752" s="13" t="s">
        <v>56158</v>
      </c>
      <c r="N2752" s="1" t="s">
        <v>4115</v>
      </c>
      <c r="O2752" s="1">
        <v>40</v>
      </c>
      <c r="P2752" s="1" t="s">
        <v>1508</v>
      </c>
      <c r="Q2752" s="4" t="s">
        <v>21</v>
      </c>
    </row>
    <row r="2753" spans="1:17" ht="22.5" x14ac:dyDescent="0.25">
      <c r="A2753" s="3">
        <v>18176</v>
      </c>
      <c r="B2753" s="1" t="s">
        <v>54315</v>
      </c>
      <c r="C2753" s="1" t="s">
        <v>15</v>
      </c>
      <c r="D2753" s="1" t="s">
        <v>40</v>
      </c>
      <c r="E2753" s="1">
        <v>20164032702</v>
      </c>
      <c r="F2753" s="1" t="s">
        <v>47909</v>
      </c>
      <c r="G2753" s="1">
        <v>2231352</v>
      </c>
      <c r="H2753" s="1" t="s">
        <v>47760</v>
      </c>
      <c r="I2753" s="2">
        <v>45055</v>
      </c>
      <c r="J2753" s="15" t="str">
        <f>MID(Tabla1[[#This Row],[HORA]],1,5)</f>
        <v>18:19</v>
      </c>
      <c r="K2753" s="16">
        <f>IF(Tabla1[[#This Row],[FECHA]]=I2754,IF(J2754-J2753&gt;0,(J2754-J2753)*1440,0),0)</f>
        <v>4.9999999999999822</v>
      </c>
      <c r="L2753" s="14">
        <v>4.54</v>
      </c>
      <c r="M2753" s="13" t="s">
        <v>56158</v>
      </c>
      <c r="N2753" s="1" t="s">
        <v>447</v>
      </c>
      <c r="O2753" s="1">
        <v>10</v>
      </c>
      <c r="P2753" s="1" t="s">
        <v>376</v>
      </c>
      <c r="Q2753" s="4" t="s">
        <v>21</v>
      </c>
    </row>
    <row r="2754" spans="1:17" ht="22.5" x14ac:dyDescent="0.25">
      <c r="A2754" s="3">
        <v>12782</v>
      </c>
      <c r="B2754" s="1" t="s">
        <v>39369</v>
      </c>
      <c r="C2754" s="1" t="s">
        <v>15</v>
      </c>
      <c r="D2754" s="1" t="s">
        <v>40</v>
      </c>
      <c r="E2754" s="1">
        <v>45310234</v>
      </c>
      <c r="F2754" s="1" t="s">
        <v>39370</v>
      </c>
      <c r="G2754" s="1">
        <v>45442992</v>
      </c>
      <c r="H2754" s="1" t="s">
        <v>39371</v>
      </c>
      <c r="I2754" s="2">
        <v>45055</v>
      </c>
      <c r="J2754" s="15" t="str">
        <f>MID(Tabla1[[#This Row],[HORA]],1,5)</f>
        <v>18:24</v>
      </c>
      <c r="K2754" s="16">
        <f>IF(Tabla1[[#This Row],[FECHA]]=I2755,IF(J2755-J2754&gt;0,(J2755-J2754)*1440,0),0)</f>
        <v>1.0000000000001563</v>
      </c>
      <c r="L2754" s="14">
        <v>2.21</v>
      </c>
      <c r="M2754" s="13" t="s">
        <v>56163</v>
      </c>
      <c r="N2754" s="1" t="s">
        <v>39372</v>
      </c>
      <c r="O2754" s="1">
        <v>10</v>
      </c>
      <c r="P2754" s="1" t="s">
        <v>376</v>
      </c>
      <c r="Q2754" s="4" t="s">
        <v>21</v>
      </c>
    </row>
    <row r="2755" spans="1:17" ht="22.5" x14ac:dyDescent="0.25">
      <c r="A2755" s="3">
        <v>6261</v>
      </c>
      <c r="B2755" s="1" t="s">
        <v>19608</v>
      </c>
      <c r="C2755" s="1" t="s">
        <v>15</v>
      </c>
      <c r="D2755" s="1" t="s">
        <v>161</v>
      </c>
      <c r="E2755" s="1">
        <v>72350126</v>
      </c>
      <c r="F2755" s="1" t="s">
        <v>19609</v>
      </c>
      <c r="G2755" s="1">
        <v>2231356</v>
      </c>
      <c r="H2755" s="1" t="s">
        <v>19610</v>
      </c>
      <c r="I2755" s="2">
        <v>45055</v>
      </c>
      <c r="J2755" s="15" t="str">
        <f>MID(Tabla1[[#This Row],[HORA]],1,5)</f>
        <v>18:25</v>
      </c>
      <c r="K2755" s="16">
        <f>IF(Tabla1[[#This Row],[FECHA]]=I2756,IF(J2756-J2755&gt;0,(J2756-J2755)*1440,0),0)</f>
        <v>0.99999999999999645</v>
      </c>
      <c r="L2755" s="14">
        <v>3.45</v>
      </c>
      <c r="M2755" s="13" t="s">
        <v>56164</v>
      </c>
      <c r="N2755" s="1" t="s">
        <v>19611</v>
      </c>
      <c r="O2755" s="1">
        <v>15</v>
      </c>
      <c r="P2755" s="1" t="s">
        <v>20</v>
      </c>
      <c r="Q2755" s="4" t="s">
        <v>21</v>
      </c>
    </row>
    <row r="2756" spans="1:17" ht="22.5" x14ac:dyDescent="0.25">
      <c r="A2756" s="3">
        <v>1425</v>
      </c>
      <c r="B2756" s="1" t="s">
        <v>4116</v>
      </c>
      <c r="C2756" s="1" t="s">
        <v>15</v>
      </c>
      <c r="D2756" s="1" t="s">
        <v>71</v>
      </c>
      <c r="E2756" s="1">
        <v>42417201</v>
      </c>
      <c r="F2756" s="1" t="s">
        <v>4117</v>
      </c>
      <c r="G2756" s="1">
        <v>42811573</v>
      </c>
      <c r="H2756" s="1" t="s">
        <v>4118</v>
      </c>
      <c r="I2756" s="2">
        <v>45055</v>
      </c>
      <c r="J2756" s="15" t="str">
        <f>MID(Tabla1[[#This Row],[HORA]],1,5)</f>
        <v>18:26</v>
      </c>
      <c r="K2756" s="16">
        <f>IF(Tabla1[[#This Row],[FECHA]]=I2757,IF(J2757-J2756&gt;0,(J2757-J2756)*1440,0),0)</f>
        <v>0.99999999999983658</v>
      </c>
      <c r="L2756" s="14">
        <v>3.14</v>
      </c>
      <c r="M2756" s="13" t="s">
        <v>56165</v>
      </c>
      <c r="N2756" s="1" t="s">
        <v>4119</v>
      </c>
      <c r="O2756" s="1">
        <v>15</v>
      </c>
      <c r="P2756" s="1" t="s">
        <v>1508</v>
      </c>
      <c r="Q2756" s="4" t="s">
        <v>21</v>
      </c>
    </row>
    <row r="2757" spans="1:17" ht="22.5" x14ac:dyDescent="0.25">
      <c r="A2757" s="3">
        <v>6262</v>
      </c>
      <c r="B2757" s="1" t="s">
        <v>19612</v>
      </c>
      <c r="C2757" s="1" t="s">
        <v>15</v>
      </c>
      <c r="D2757" s="1" t="s">
        <v>228</v>
      </c>
      <c r="E2757" s="1">
        <v>33657578</v>
      </c>
      <c r="F2757" s="1" t="s">
        <v>19613</v>
      </c>
      <c r="G2757" s="1">
        <v>2231357</v>
      </c>
      <c r="H2757" s="1" t="s">
        <v>6228</v>
      </c>
      <c r="I2757" s="2">
        <v>45055</v>
      </c>
      <c r="J2757" s="15" t="str">
        <f>MID(Tabla1[[#This Row],[HORA]],1,5)</f>
        <v>18:27</v>
      </c>
      <c r="K2757" s="16">
        <f>IF(Tabla1[[#This Row],[FECHA]]=I2758,IF(J2758-J2757&gt;0,(J2758-J2757)*1440,0),0)</f>
        <v>7.9999999999999716</v>
      </c>
      <c r="L2757" s="14">
        <v>4.5199999999999996</v>
      </c>
      <c r="M2757" s="13" t="s">
        <v>56166</v>
      </c>
      <c r="N2757" s="1" t="s">
        <v>1715</v>
      </c>
      <c r="O2757" s="1">
        <v>10</v>
      </c>
      <c r="P2757" s="1" t="s">
        <v>20</v>
      </c>
      <c r="Q2757" s="4" t="s">
        <v>21</v>
      </c>
    </row>
    <row r="2758" spans="1:17" ht="22.5" x14ac:dyDescent="0.25">
      <c r="A2758" s="3">
        <v>6263</v>
      </c>
      <c r="B2758" s="1" t="s">
        <v>19614</v>
      </c>
      <c r="C2758" s="1" t="s">
        <v>15</v>
      </c>
      <c r="D2758" s="1" t="s">
        <v>23</v>
      </c>
      <c r="E2758" s="1">
        <v>72327340</v>
      </c>
      <c r="F2758" s="1" t="s">
        <v>19615</v>
      </c>
      <c r="G2758" s="1">
        <v>2231361</v>
      </c>
      <c r="H2758" s="1" t="s">
        <v>19616</v>
      </c>
      <c r="I2758" s="2">
        <v>45055</v>
      </c>
      <c r="J2758" s="15" t="str">
        <f>MID(Tabla1[[#This Row],[HORA]],1,5)</f>
        <v>18:35</v>
      </c>
      <c r="K2758" s="16">
        <f>IF(Tabla1[[#This Row],[FECHA]]=I2759,IF(J2759-J2758&gt;0,(J2759-J2758)*1440,0),0)</f>
        <v>0</v>
      </c>
      <c r="L2758" s="14">
        <v>4.46</v>
      </c>
      <c r="M2758" s="13" t="s">
        <v>56174</v>
      </c>
      <c r="N2758" s="1" t="s">
        <v>19617</v>
      </c>
      <c r="O2758" s="1">
        <v>15</v>
      </c>
      <c r="P2758" s="1" t="s">
        <v>20</v>
      </c>
      <c r="Q2758" s="4" t="s">
        <v>21</v>
      </c>
    </row>
    <row r="2759" spans="1:17" ht="22.5" x14ac:dyDescent="0.25">
      <c r="A2759" s="3">
        <v>12783</v>
      </c>
      <c r="B2759" s="1" t="s">
        <v>39373</v>
      </c>
      <c r="C2759" s="1" t="s">
        <v>15</v>
      </c>
      <c r="D2759" s="1" t="s">
        <v>228</v>
      </c>
      <c r="E2759" s="1">
        <v>46040455</v>
      </c>
      <c r="F2759" s="1" t="s">
        <v>39374</v>
      </c>
      <c r="G2759" s="1">
        <v>2231362</v>
      </c>
      <c r="H2759" s="1" t="s">
        <v>39375</v>
      </c>
      <c r="I2759" s="2">
        <v>45055</v>
      </c>
      <c r="J2759" s="15" t="str">
        <f>MID(Tabla1[[#This Row],[HORA]],1,5)</f>
        <v>18:35</v>
      </c>
      <c r="K2759" s="16">
        <f>IF(Tabla1[[#This Row],[FECHA]]=I2760,IF(J2760-J2759&gt;0,(J2760-J2759)*1440,0),0)</f>
        <v>3.0000000000001492</v>
      </c>
      <c r="L2759" s="14">
        <v>4.3600000000000003</v>
      </c>
      <c r="M2759" s="13" t="s">
        <v>56174</v>
      </c>
      <c r="N2759" s="1" t="s">
        <v>39376</v>
      </c>
      <c r="O2759" s="1">
        <v>25</v>
      </c>
      <c r="P2759" s="1" t="s">
        <v>376</v>
      </c>
      <c r="Q2759" s="4" t="s">
        <v>21</v>
      </c>
    </row>
    <row r="2760" spans="1:17" ht="22.5" x14ac:dyDescent="0.25">
      <c r="A2760" s="3">
        <v>12784</v>
      </c>
      <c r="B2760" s="1" t="s">
        <v>39377</v>
      </c>
      <c r="C2760" s="1" t="s">
        <v>15</v>
      </c>
      <c r="D2760" s="1" t="s">
        <v>71</v>
      </c>
      <c r="E2760" s="1">
        <v>71579755</v>
      </c>
      <c r="F2760" s="1" t="s">
        <v>39378</v>
      </c>
      <c r="G2760" s="1">
        <v>48139253</v>
      </c>
      <c r="H2760" s="1" t="s">
        <v>39379</v>
      </c>
      <c r="I2760" s="2">
        <v>45055</v>
      </c>
      <c r="J2760" s="15" t="str">
        <f>MID(Tabla1[[#This Row],[HORA]],1,5)</f>
        <v>18:38</v>
      </c>
      <c r="K2760" s="16">
        <f>IF(Tabla1[[#This Row],[FECHA]]=I2761,IF(J2761-J2760&gt;0,(J2761-J2760)*1440,0),0)</f>
        <v>0.99999999999983658</v>
      </c>
      <c r="L2760" s="14">
        <v>2.0699999999999998</v>
      </c>
      <c r="M2760" s="13" t="s">
        <v>56177</v>
      </c>
      <c r="N2760" s="1" t="s">
        <v>39380</v>
      </c>
      <c r="O2760" s="1">
        <v>30</v>
      </c>
      <c r="P2760" s="1" t="s">
        <v>376</v>
      </c>
      <c r="Q2760" s="4" t="s">
        <v>21</v>
      </c>
    </row>
    <row r="2761" spans="1:17" ht="22.5" x14ac:dyDescent="0.25">
      <c r="A2761" s="3">
        <v>16850</v>
      </c>
      <c r="B2761" s="1" t="s">
        <v>50982</v>
      </c>
      <c r="C2761" s="1" t="s">
        <v>15</v>
      </c>
      <c r="D2761" s="1" t="s">
        <v>228</v>
      </c>
      <c r="E2761" s="1">
        <v>10714820601</v>
      </c>
      <c r="F2761" s="1" t="s">
        <v>50983</v>
      </c>
      <c r="G2761" s="1">
        <v>2231363</v>
      </c>
      <c r="H2761" s="1" t="s">
        <v>50984</v>
      </c>
      <c r="I2761" s="2">
        <v>45055</v>
      </c>
      <c r="J2761" s="15" t="str">
        <f>MID(Tabla1[[#This Row],[HORA]],1,5)</f>
        <v>18:39</v>
      </c>
      <c r="K2761" s="16">
        <f>IF(Tabla1[[#This Row],[FECHA]]=I2762,IF(J2762-J2761&gt;0,(J2762-J2761)*1440,0),0)</f>
        <v>1.0000000000001563</v>
      </c>
      <c r="L2761" s="14">
        <v>3.36</v>
      </c>
      <c r="M2761" s="13" t="s">
        <v>56178</v>
      </c>
      <c r="N2761" s="1" t="s">
        <v>50985</v>
      </c>
      <c r="O2761" s="1">
        <v>50</v>
      </c>
      <c r="P2761" s="1" t="s">
        <v>20</v>
      </c>
      <c r="Q2761" s="4" t="s">
        <v>21</v>
      </c>
    </row>
    <row r="2762" spans="1:17" ht="22.5" x14ac:dyDescent="0.25">
      <c r="A2762" s="3">
        <v>1426</v>
      </c>
      <c r="B2762" s="1" t="s">
        <v>4120</v>
      </c>
      <c r="C2762" s="1" t="s">
        <v>15</v>
      </c>
      <c r="D2762" s="1" t="s">
        <v>71</v>
      </c>
      <c r="E2762" s="1">
        <v>2204745</v>
      </c>
      <c r="F2762" s="1" t="s">
        <v>4121</v>
      </c>
      <c r="G2762" s="1">
        <v>73948269</v>
      </c>
      <c r="H2762" s="1" t="s">
        <v>4122</v>
      </c>
      <c r="I2762" s="2">
        <v>45055</v>
      </c>
      <c r="J2762" s="15" t="str">
        <f>MID(Tabla1[[#This Row],[HORA]],1,5)</f>
        <v>18:40</v>
      </c>
      <c r="K2762" s="16">
        <f>IF(Tabla1[[#This Row],[FECHA]]=I2763,IF(J2763-J2762&gt;0,(J2763-J2762)*1440,0),0)</f>
        <v>1.9999999999999929</v>
      </c>
      <c r="L2762" s="14">
        <v>2.37</v>
      </c>
      <c r="M2762" s="13" t="s">
        <v>56179</v>
      </c>
      <c r="N2762" s="1" t="s">
        <v>4123</v>
      </c>
      <c r="O2762" s="1">
        <v>13</v>
      </c>
      <c r="P2762" s="1" t="s">
        <v>1508</v>
      </c>
      <c r="Q2762" s="4" t="s">
        <v>21</v>
      </c>
    </row>
    <row r="2763" spans="1:17" ht="22.5" x14ac:dyDescent="0.25">
      <c r="A2763" s="3">
        <v>6264</v>
      </c>
      <c r="B2763" s="1" t="s">
        <v>19618</v>
      </c>
      <c r="C2763" s="1" t="s">
        <v>15</v>
      </c>
      <c r="D2763" s="1" t="s">
        <v>40</v>
      </c>
      <c r="E2763" s="1">
        <v>77165691</v>
      </c>
      <c r="F2763" s="1" t="s">
        <v>19619</v>
      </c>
      <c r="G2763" s="1">
        <v>2231364</v>
      </c>
      <c r="H2763" s="1" t="s">
        <v>19620</v>
      </c>
      <c r="I2763" s="2">
        <v>45055</v>
      </c>
      <c r="J2763" s="15" t="str">
        <f>MID(Tabla1[[#This Row],[HORA]],1,5)</f>
        <v>18:42</v>
      </c>
      <c r="K2763" s="16">
        <f>IF(Tabla1[[#This Row],[FECHA]]=I2764,IF(J2764-J2763&gt;0,(J2764-J2763)*1440,0),0)</f>
        <v>0.99999999999983658</v>
      </c>
      <c r="L2763" s="14">
        <v>5.38</v>
      </c>
      <c r="M2763" s="13" t="s">
        <v>56181</v>
      </c>
      <c r="N2763" s="1" t="s">
        <v>19621</v>
      </c>
      <c r="O2763" s="1">
        <v>15</v>
      </c>
      <c r="P2763" s="1" t="s">
        <v>20</v>
      </c>
      <c r="Q2763" s="4" t="s">
        <v>21</v>
      </c>
    </row>
    <row r="2764" spans="1:17" ht="22.5" x14ac:dyDescent="0.25">
      <c r="A2764" s="3">
        <v>1427</v>
      </c>
      <c r="B2764" s="1" t="s">
        <v>4124</v>
      </c>
      <c r="C2764" s="1" t="s">
        <v>15</v>
      </c>
      <c r="D2764" s="1" t="s">
        <v>82</v>
      </c>
      <c r="E2764" s="1">
        <v>16741448</v>
      </c>
      <c r="F2764" s="1" t="s">
        <v>4125</v>
      </c>
      <c r="G2764" s="1">
        <v>41833178</v>
      </c>
      <c r="H2764" s="1" t="s">
        <v>4126</v>
      </c>
      <c r="I2764" s="2">
        <v>45055</v>
      </c>
      <c r="J2764" s="15" t="str">
        <f>MID(Tabla1[[#This Row],[HORA]],1,5)</f>
        <v>18:43</v>
      </c>
      <c r="K2764" s="16">
        <f>IF(Tabla1[[#This Row],[FECHA]]=I2765,IF(J2765-J2764&gt;0,(J2765-J2764)*1440,0),0)</f>
        <v>0</v>
      </c>
      <c r="L2764" s="14">
        <v>7.44</v>
      </c>
      <c r="M2764" s="13" t="s">
        <v>56182</v>
      </c>
      <c r="N2764" s="1" t="s">
        <v>4127</v>
      </c>
      <c r="O2764" s="1">
        <v>35</v>
      </c>
      <c r="P2764" s="1" t="s">
        <v>1508</v>
      </c>
      <c r="Q2764" s="4" t="s">
        <v>21</v>
      </c>
    </row>
    <row r="2765" spans="1:17" ht="22.5" x14ac:dyDescent="0.25">
      <c r="A2765" s="3">
        <v>12785</v>
      </c>
      <c r="B2765" s="1" t="s">
        <v>39381</v>
      </c>
      <c r="C2765" s="1" t="s">
        <v>15</v>
      </c>
      <c r="D2765" s="1" t="s">
        <v>1847</v>
      </c>
      <c r="E2765" s="1">
        <v>16709737</v>
      </c>
      <c r="F2765" s="1" t="s">
        <v>39382</v>
      </c>
      <c r="G2765" s="1">
        <v>2231365</v>
      </c>
      <c r="H2765" s="1" t="s">
        <v>39383</v>
      </c>
      <c r="I2765" s="2">
        <v>45055</v>
      </c>
      <c r="J2765" s="15" t="str">
        <f>MID(Tabla1[[#This Row],[HORA]],1,5)</f>
        <v>18:43</v>
      </c>
      <c r="K2765" s="16">
        <f>IF(Tabla1[[#This Row],[FECHA]]=I2766,IF(J2766-J2765&gt;0,(J2766-J2765)*1440,0),0)</f>
        <v>2.0000000000001528</v>
      </c>
      <c r="L2765" s="14">
        <v>3.31</v>
      </c>
      <c r="M2765" s="13" t="s">
        <v>56182</v>
      </c>
      <c r="N2765" s="1" t="s">
        <v>39384</v>
      </c>
      <c r="O2765" s="1">
        <v>20</v>
      </c>
      <c r="P2765" s="1" t="s">
        <v>376</v>
      </c>
      <c r="Q2765" s="4" t="s">
        <v>21</v>
      </c>
    </row>
    <row r="2766" spans="1:17" ht="22.5" x14ac:dyDescent="0.25">
      <c r="A2766" s="3">
        <v>12786</v>
      </c>
      <c r="B2766" s="1" t="s">
        <v>39385</v>
      </c>
      <c r="C2766" s="1" t="s">
        <v>15</v>
      </c>
      <c r="D2766" s="1" t="s">
        <v>71</v>
      </c>
      <c r="E2766" s="1">
        <v>71071707</v>
      </c>
      <c r="F2766" s="1" t="s">
        <v>31777</v>
      </c>
      <c r="G2766" s="1">
        <v>2231366</v>
      </c>
      <c r="H2766" s="1" t="s">
        <v>39386</v>
      </c>
      <c r="I2766" s="2">
        <v>45055</v>
      </c>
      <c r="J2766" s="15" t="str">
        <f>MID(Tabla1[[#This Row],[HORA]],1,5)</f>
        <v>18:45</v>
      </c>
      <c r="K2766" s="16">
        <f>IF(Tabla1[[#This Row],[FECHA]]=I2767,IF(J2767-J2766&gt;0,(J2767-J2766)*1440,0),0)</f>
        <v>0</v>
      </c>
      <c r="L2766" s="14">
        <v>3.12</v>
      </c>
      <c r="M2766" s="13" t="s">
        <v>56184</v>
      </c>
      <c r="N2766" s="1" t="s">
        <v>39387</v>
      </c>
      <c r="O2766" s="1">
        <v>20</v>
      </c>
      <c r="P2766" s="1" t="s">
        <v>376</v>
      </c>
      <c r="Q2766" s="4" t="s">
        <v>21</v>
      </c>
    </row>
    <row r="2767" spans="1:17" ht="22.5" x14ac:dyDescent="0.25">
      <c r="A2767" s="3">
        <v>15815</v>
      </c>
      <c r="B2767" s="1" t="s">
        <v>48106</v>
      </c>
      <c r="C2767" s="1" t="s">
        <v>15</v>
      </c>
      <c r="D2767" s="1" t="s">
        <v>71</v>
      </c>
      <c r="E2767" s="1">
        <v>20480174951</v>
      </c>
      <c r="F2767" s="1" t="s">
        <v>47798</v>
      </c>
      <c r="G2767" s="1">
        <v>27847855</v>
      </c>
      <c r="H2767" s="1" t="s">
        <v>31224</v>
      </c>
      <c r="I2767" s="2">
        <v>45055</v>
      </c>
      <c r="J2767" s="15" t="str">
        <f>MID(Tabla1[[#This Row],[HORA]],1,5)</f>
        <v>18:45</v>
      </c>
      <c r="K2767" s="16">
        <f>IF(Tabla1[[#This Row],[FECHA]]=I2768,IF(J2768-J2767&gt;0,(J2768-J2767)*1440,0),0)</f>
        <v>2.0000000000001528</v>
      </c>
      <c r="L2767" s="14">
        <v>5.21</v>
      </c>
      <c r="M2767" s="13" t="s">
        <v>56184</v>
      </c>
      <c r="N2767" s="1" t="s">
        <v>48107</v>
      </c>
      <c r="O2767" s="1">
        <v>20</v>
      </c>
      <c r="P2767" s="1" t="s">
        <v>1508</v>
      </c>
      <c r="Q2767" s="4" t="s">
        <v>21</v>
      </c>
    </row>
    <row r="2768" spans="1:17" ht="22.5" x14ac:dyDescent="0.25">
      <c r="A2768" s="3">
        <v>12787</v>
      </c>
      <c r="B2768" s="1" t="s">
        <v>39388</v>
      </c>
      <c r="C2768" s="1" t="s">
        <v>15</v>
      </c>
      <c r="D2768" s="1" t="s">
        <v>33</v>
      </c>
      <c r="E2768" s="1">
        <v>43944839</v>
      </c>
      <c r="F2768" s="1" t="s">
        <v>3049</v>
      </c>
      <c r="G2768" s="1">
        <v>2231367</v>
      </c>
      <c r="H2768" s="1" t="s">
        <v>3053</v>
      </c>
      <c r="I2768" s="2">
        <v>45055</v>
      </c>
      <c r="J2768" s="15" t="str">
        <f>MID(Tabla1[[#This Row],[HORA]],1,5)</f>
        <v>18:47</v>
      </c>
      <c r="K2768" s="16">
        <f>IF(Tabla1[[#This Row],[FECHA]]=I2769,IF(J2769-J2768&gt;0,(J2769-J2768)*1440,0),0)</f>
        <v>0</v>
      </c>
      <c r="L2768" s="14">
        <v>2.5499999999999998</v>
      </c>
      <c r="M2768" s="13" t="s">
        <v>56186</v>
      </c>
      <c r="N2768" s="1" t="s">
        <v>39389</v>
      </c>
      <c r="O2768" s="1">
        <v>15</v>
      </c>
      <c r="P2768" s="1" t="s">
        <v>376</v>
      </c>
      <c r="Q2768" s="4" t="s">
        <v>21</v>
      </c>
    </row>
    <row r="2769" spans="1:17" ht="22.5" x14ac:dyDescent="0.25">
      <c r="A2769" s="3">
        <v>15522</v>
      </c>
      <c r="B2769" s="1" t="s">
        <v>47297</v>
      </c>
      <c r="C2769" s="1" t="s">
        <v>15</v>
      </c>
      <c r="D2769" s="1" t="s">
        <v>71</v>
      </c>
      <c r="E2769" s="1">
        <v>47277876</v>
      </c>
      <c r="F2769" s="1" t="s">
        <v>47298</v>
      </c>
      <c r="G2769" s="1">
        <v>47277876</v>
      </c>
      <c r="H2769" s="1" t="s">
        <v>47298</v>
      </c>
      <c r="I2769" s="2">
        <v>45055</v>
      </c>
      <c r="J2769" s="15" t="str">
        <f>MID(Tabla1[[#This Row],[HORA]],1,5)</f>
        <v>18:47</v>
      </c>
      <c r="K2769" s="16">
        <f>IF(Tabla1[[#This Row],[FECHA]]=I2770,IF(J2770-J2769&gt;0,(J2770-J2769)*1440,0),0)</f>
        <v>0</v>
      </c>
      <c r="L2769" s="14">
        <v>4.28</v>
      </c>
      <c r="M2769" s="13" t="s">
        <v>56186</v>
      </c>
      <c r="N2769" s="1" t="s">
        <v>47299</v>
      </c>
      <c r="O2769" s="1">
        <v>3</v>
      </c>
      <c r="P2769" s="1" t="s">
        <v>413</v>
      </c>
      <c r="Q2769" s="4" t="s">
        <v>21</v>
      </c>
    </row>
    <row r="2770" spans="1:17" ht="22.5" x14ac:dyDescent="0.25">
      <c r="A2770" s="3">
        <v>15816</v>
      </c>
      <c r="B2770" s="1" t="s">
        <v>48108</v>
      </c>
      <c r="C2770" s="1" t="s">
        <v>15</v>
      </c>
      <c r="D2770" s="1" t="s">
        <v>40</v>
      </c>
      <c r="E2770" s="1">
        <v>20480174951</v>
      </c>
      <c r="F2770" s="1" t="s">
        <v>47798</v>
      </c>
      <c r="G2770" s="1">
        <v>45651201</v>
      </c>
      <c r="H2770" s="1" t="s">
        <v>48109</v>
      </c>
      <c r="I2770" s="2">
        <v>45055</v>
      </c>
      <c r="J2770" s="15" t="str">
        <f>MID(Tabla1[[#This Row],[HORA]],1,5)</f>
        <v>18:47</v>
      </c>
      <c r="K2770" s="16">
        <f>IF(Tabla1[[#This Row],[FECHA]]=I2771,IF(J2771-J2770&gt;0,(J2771-J2770)*1440,0),0)</f>
        <v>0.99999999999983658</v>
      </c>
      <c r="L2770" s="14">
        <v>6.14</v>
      </c>
      <c r="M2770" s="13" t="s">
        <v>56186</v>
      </c>
      <c r="N2770" s="1" t="s">
        <v>48110</v>
      </c>
      <c r="O2770" s="1">
        <v>15</v>
      </c>
      <c r="P2770" s="1" t="s">
        <v>1508</v>
      </c>
      <c r="Q2770" s="4" t="s">
        <v>21</v>
      </c>
    </row>
    <row r="2771" spans="1:17" ht="22.5" x14ac:dyDescent="0.25">
      <c r="A2771" s="3">
        <v>12788</v>
      </c>
      <c r="B2771" s="1" t="s">
        <v>39390</v>
      </c>
      <c r="C2771" s="1" t="s">
        <v>15</v>
      </c>
      <c r="D2771" s="1" t="s">
        <v>40</v>
      </c>
      <c r="E2771" s="1">
        <v>43944839</v>
      </c>
      <c r="F2771" s="1" t="s">
        <v>3049</v>
      </c>
      <c r="G2771" s="1">
        <v>2231369</v>
      </c>
      <c r="H2771" s="1" t="s">
        <v>8022</v>
      </c>
      <c r="I2771" s="2">
        <v>45055</v>
      </c>
      <c r="J2771" s="15" t="str">
        <f>MID(Tabla1[[#This Row],[HORA]],1,5)</f>
        <v>18:48</v>
      </c>
      <c r="K2771" s="16">
        <f>IF(Tabla1[[#This Row],[FECHA]]=I2772,IF(J2772-J2771&gt;0,(J2772-J2771)*1440,0),0)</f>
        <v>3.0000000000001492</v>
      </c>
      <c r="L2771" s="14">
        <v>3.44</v>
      </c>
      <c r="M2771" s="13" t="s">
        <v>56187</v>
      </c>
      <c r="N2771" s="1" t="s">
        <v>39391</v>
      </c>
      <c r="O2771" s="1">
        <v>20</v>
      </c>
      <c r="P2771" s="1" t="s">
        <v>376</v>
      </c>
      <c r="Q2771" s="4" t="s">
        <v>21</v>
      </c>
    </row>
    <row r="2772" spans="1:17" ht="22.5" x14ac:dyDescent="0.25">
      <c r="A2772" s="3">
        <v>6265</v>
      </c>
      <c r="B2772" s="1" t="s">
        <v>19622</v>
      </c>
      <c r="C2772" s="1" t="s">
        <v>15</v>
      </c>
      <c r="D2772" s="1" t="s">
        <v>71</v>
      </c>
      <c r="E2772" s="1">
        <v>8658429</v>
      </c>
      <c r="F2772" s="1" t="s">
        <v>2429</v>
      </c>
      <c r="G2772" s="1">
        <v>2231370</v>
      </c>
      <c r="H2772" s="1" t="s">
        <v>19623</v>
      </c>
      <c r="I2772" s="2">
        <v>45055</v>
      </c>
      <c r="J2772" s="15" t="str">
        <f>MID(Tabla1[[#This Row],[HORA]],1,5)</f>
        <v>18:51</v>
      </c>
      <c r="K2772" s="16">
        <f>IF(Tabla1[[#This Row],[FECHA]]=I2773,IF(J2773-J2772&gt;0,(J2773-J2772)*1440,0),0)</f>
        <v>0.99999999999983658</v>
      </c>
      <c r="L2772" s="14">
        <v>4.0999999999999996</v>
      </c>
      <c r="M2772" s="13" t="s">
        <v>56190</v>
      </c>
      <c r="N2772" s="1" t="s">
        <v>205</v>
      </c>
      <c r="O2772" s="1">
        <v>20</v>
      </c>
      <c r="P2772" s="1" t="s">
        <v>20</v>
      </c>
      <c r="Q2772" s="4" t="s">
        <v>21</v>
      </c>
    </row>
    <row r="2773" spans="1:17" ht="22.5" x14ac:dyDescent="0.25">
      <c r="A2773" s="3">
        <v>12789</v>
      </c>
      <c r="B2773" s="1" t="s">
        <v>39392</v>
      </c>
      <c r="C2773" s="1" t="s">
        <v>15</v>
      </c>
      <c r="D2773" s="1" t="s">
        <v>77</v>
      </c>
      <c r="E2773" s="1">
        <v>1087027231</v>
      </c>
      <c r="F2773" s="1" t="s">
        <v>32582</v>
      </c>
      <c r="G2773" s="1">
        <v>2231371</v>
      </c>
      <c r="H2773" s="1" t="s">
        <v>39393</v>
      </c>
      <c r="I2773" s="2">
        <v>45055</v>
      </c>
      <c r="J2773" s="15" t="str">
        <f>MID(Tabla1[[#This Row],[HORA]],1,5)</f>
        <v>18:52</v>
      </c>
      <c r="K2773" s="16">
        <f>IF(Tabla1[[#This Row],[FECHA]]=I2774,IF(J2774-J2773&gt;0,(J2774-J2773)*1440,0),0)</f>
        <v>3.0000000000001492</v>
      </c>
      <c r="L2773" s="14">
        <v>4.04</v>
      </c>
      <c r="M2773" s="13" t="s">
        <v>56191</v>
      </c>
      <c r="N2773" s="1" t="s">
        <v>447</v>
      </c>
      <c r="O2773" s="1">
        <v>10</v>
      </c>
      <c r="P2773" s="1" t="s">
        <v>376</v>
      </c>
      <c r="Q2773" s="4" t="s">
        <v>21</v>
      </c>
    </row>
    <row r="2774" spans="1:17" ht="22.5" x14ac:dyDescent="0.25">
      <c r="A2774" s="3">
        <v>6266</v>
      </c>
      <c r="B2774" s="1" t="s">
        <v>19624</v>
      </c>
      <c r="C2774" s="1" t="s">
        <v>15</v>
      </c>
      <c r="D2774" s="1" t="s">
        <v>40</v>
      </c>
      <c r="E2774" s="1">
        <v>47196978</v>
      </c>
      <c r="F2774" s="1" t="s">
        <v>8118</v>
      </c>
      <c r="G2774" s="1">
        <v>2231374</v>
      </c>
      <c r="H2774" s="1" t="s">
        <v>19625</v>
      </c>
      <c r="I2774" s="2">
        <v>45055</v>
      </c>
      <c r="J2774" s="15" t="str">
        <f>MID(Tabla1[[#This Row],[HORA]],1,5)</f>
        <v>18:55</v>
      </c>
      <c r="K2774" s="16">
        <f>IF(Tabla1[[#This Row],[FECHA]]=I2775,IF(J2775-J2774&gt;0,(J2775-J2774)*1440,0),0)</f>
        <v>0</v>
      </c>
      <c r="L2774" s="14">
        <v>2.14</v>
      </c>
      <c r="M2774" s="13" t="s">
        <v>56194</v>
      </c>
      <c r="N2774" s="1" t="s">
        <v>19626</v>
      </c>
      <c r="O2774" s="1">
        <v>15</v>
      </c>
      <c r="P2774" s="1" t="s">
        <v>20</v>
      </c>
      <c r="Q2774" s="4" t="s">
        <v>21</v>
      </c>
    </row>
    <row r="2775" spans="1:17" ht="22.5" x14ac:dyDescent="0.25">
      <c r="A2775" s="3">
        <v>12790</v>
      </c>
      <c r="B2775" s="1" t="s">
        <v>39394</v>
      </c>
      <c r="C2775" s="1" t="s">
        <v>15</v>
      </c>
      <c r="D2775" s="1" t="s">
        <v>40</v>
      </c>
      <c r="E2775" s="1">
        <v>76846572</v>
      </c>
      <c r="F2775" s="1" t="s">
        <v>39395</v>
      </c>
      <c r="G2775" s="1">
        <v>75658845</v>
      </c>
      <c r="H2775" s="1" t="s">
        <v>39137</v>
      </c>
      <c r="I2775" s="2">
        <v>45055</v>
      </c>
      <c r="J2775" s="15" t="str">
        <f>MID(Tabla1[[#This Row],[HORA]],1,5)</f>
        <v>18:55</v>
      </c>
      <c r="K2775" s="16">
        <f>IF(Tabla1[[#This Row],[FECHA]]=I2776,IF(J2776-J2775&gt;0,(J2776-J2775)*1440,0),0)</f>
        <v>1.999999999999833</v>
      </c>
      <c r="L2775" s="14">
        <v>3.15</v>
      </c>
      <c r="M2775" s="13" t="s">
        <v>56194</v>
      </c>
      <c r="N2775" s="1" t="s">
        <v>39396</v>
      </c>
      <c r="O2775" s="1">
        <v>20</v>
      </c>
      <c r="P2775" s="1" t="s">
        <v>376</v>
      </c>
      <c r="Q2775" s="4" t="s">
        <v>21</v>
      </c>
    </row>
    <row r="2776" spans="1:17" ht="22.5" x14ac:dyDescent="0.25">
      <c r="A2776" s="3">
        <v>18177</v>
      </c>
      <c r="B2776" s="1" t="s">
        <v>54316</v>
      </c>
      <c r="C2776" s="1" t="s">
        <v>15</v>
      </c>
      <c r="D2776" s="1" t="s">
        <v>77</v>
      </c>
      <c r="E2776" s="1">
        <v>20603844212</v>
      </c>
      <c r="F2776" s="1" t="s">
        <v>47956</v>
      </c>
      <c r="G2776" s="1">
        <v>43486683</v>
      </c>
      <c r="H2776" s="1" t="s">
        <v>47957</v>
      </c>
      <c r="I2776" s="2">
        <v>45055</v>
      </c>
      <c r="J2776" s="15" t="str">
        <f>MID(Tabla1[[#This Row],[HORA]],1,5)</f>
        <v>18:57</v>
      </c>
      <c r="K2776" s="16">
        <f>IF(Tabla1[[#This Row],[FECHA]]=I2777,IF(J2777-J2776&gt;0,(J2777-J2776)*1440,0),0)</f>
        <v>0.99999999999999645</v>
      </c>
      <c r="L2776" s="14">
        <v>4.5199999999999996</v>
      </c>
      <c r="M2776" s="13" t="s">
        <v>56196</v>
      </c>
      <c r="N2776" s="1" t="s">
        <v>13630</v>
      </c>
      <c r="O2776" s="1">
        <v>10</v>
      </c>
      <c r="P2776" s="1" t="s">
        <v>376</v>
      </c>
      <c r="Q2776" s="4" t="s">
        <v>21</v>
      </c>
    </row>
    <row r="2777" spans="1:17" ht="22.5" x14ac:dyDescent="0.25">
      <c r="A2777" s="3">
        <v>16851</v>
      </c>
      <c r="B2777" s="1" t="s">
        <v>50986</v>
      </c>
      <c r="C2777" s="1" t="s">
        <v>15</v>
      </c>
      <c r="D2777" s="1" t="s">
        <v>40</v>
      </c>
      <c r="E2777" s="1">
        <v>10166577131</v>
      </c>
      <c r="F2777" s="1" t="s">
        <v>47855</v>
      </c>
      <c r="G2777" s="1">
        <v>2231378</v>
      </c>
      <c r="H2777" s="1" t="s">
        <v>47856</v>
      </c>
      <c r="I2777" s="2">
        <v>45055</v>
      </c>
      <c r="J2777" s="15" t="str">
        <f>MID(Tabla1[[#This Row],[HORA]],1,5)</f>
        <v>18:58</v>
      </c>
      <c r="K2777" s="16">
        <f>IF(Tabla1[[#This Row],[FECHA]]=I2778,IF(J2778-J2777&gt;0,(J2778-J2777)*1440,0),0)</f>
        <v>0</v>
      </c>
      <c r="L2777" s="14">
        <v>4.2699999999999996</v>
      </c>
      <c r="M2777" s="13" t="s">
        <v>56197</v>
      </c>
      <c r="N2777" s="1" t="s">
        <v>32737</v>
      </c>
      <c r="O2777" s="1">
        <v>30</v>
      </c>
      <c r="P2777" s="1" t="s">
        <v>20</v>
      </c>
      <c r="Q2777" s="4" t="s">
        <v>21</v>
      </c>
    </row>
    <row r="2778" spans="1:17" ht="22.5" x14ac:dyDescent="0.25">
      <c r="A2778" s="3">
        <v>18178</v>
      </c>
      <c r="B2778" s="1" t="s">
        <v>54317</v>
      </c>
      <c r="C2778" s="1" t="s">
        <v>15</v>
      </c>
      <c r="D2778" s="1" t="s">
        <v>23</v>
      </c>
      <c r="E2778" s="1">
        <v>20479726630</v>
      </c>
      <c r="F2778" s="1" t="s">
        <v>47772</v>
      </c>
      <c r="G2778" s="1">
        <v>2231380</v>
      </c>
      <c r="H2778" s="1" t="s">
        <v>48359</v>
      </c>
      <c r="I2778" s="2">
        <v>45055</v>
      </c>
      <c r="J2778" s="15" t="str">
        <f>MID(Tabla1[[#This Row],[HORA]],1,5)</f>
        <v>18:58</v>
      </c>
      <c r="K2778" s="16">
        <f>IF(Tabla1[[#This Row],[FECHA]]=I2779,IF(J2779-J2778&gt;0,(J2779-J2778)*1440,0),0)</f>
        <v>2.9999999999999893</v>
      </c>
      <c r="L2778" s="14">
        <v>7.21</v>
      </c>
      <c r="M2778" s="13" t="s">
        <v>56197</v>
      </c>
      <c r="N2778" s="1" t="s">
        <v>54318</v>
      </c>
      <c r="O2778" s="1">
        <v>15</v>
      </c>
      <c r="P2778" s="1" t="s">
        <v>376</v>
      </c>
      <c r="Q2778" s="4" t="s">
        <v>21</v>
      </c>
    </row>
    <row r="2779" spans="1:17" ht="22.5" x14ac:dyDescent="0.25">
      <c r="A2779" s="3">
        <v>6267</v>
      </c>
      <c r="B2779" s="1" t="s">
        <v>19627</v>
      </c>
      <c r="C2779" s="1" t="s">
        <v>15</v>
      </c>
      <c r="D2779" s="1" t="s">
        <v>40</v>
      </c>
      <c r="E2779" s="1">
        <v>40774980</v>
      </c>
      <c r="F2779" s="1" t="s">
        <v>19628</v>
      </c>
      <c r="G2779" s="1">
        <v>2231382</v>
      </c>
      <c r="H2779" s="1" t="s">
        <v>19629</v>
      </c>
      <c r="I2779" s="2">
        <v>45055</v>
      </c>
      <c r="J2779" s="15" t="str">
        <f>MID(Tabla1[[#This Row],[HORA]],1,5)</f>
        <v>19:01</v>
      </c>
      <c r="K2779" s="16">
        <f>IF(Tabla1[[#This Row],[FECHA]]=I2780,IF(J2780-J2779&gt;0,(J2780-J2779)*1440,0),0)</f>
        <v>0</v>
      </c>
      <c r="L2779" s="14">
        <v>4.3600000000000003</v>
      </c>
      <c r="M2779" s="13" t="s">
        <v>56200</v>
      </c>
      <c r="N2779" s="1" t="s">
        <v>19630</v>
      </c>
      <c r="O2779" s="1">
        <v>20</v>
      </c>
      <c r="P2779" s="1" t="s">
        <v>20</v>
      </c>
      <c r="Q2779" s="4" t="s">
        <v>21</v>
      </c>
    </row>
    <row r="2780" spans="1:17" ht="22.5" x14ac:dyDescent="0.25">
      <c r="A2780" s="3">
        <v>12791</v>
      </c>
      <c r="B2780" s="1" t="s">
        <v>39397</v>
      </c>
      <c r="C2780" s="1" t="s">
        <v>15</v>
      </c>
      <c r="D2780" s="1" t="s">
        <v>71</v>
      </c>
      <c r="E2780" s="1">
        <v>75799076</v>
      </c>
      <c r="F2780" s="1" t="s">
        <v>19986</v>
      </c>
      <c r="G2780" s="1">
        <v>2231381</v>
      </c>
      <c r="H2780" s="1" t="s">
        <v>28710</v>
      </c>
      <c r="I2780" s="2">
        <v>45055</v>
      </c>
      <c r="J2780" s="15" t="str">
        <f>MID(Tabla1[[#This Row],[HORA]],1,5)</f>
        <v>19:01</v>
      </c>
      <c r="K2780" s="16">
        <f>IF(Tabla1[[#This Row],[FECHA]]=I2781,IF(J2781-J2780&gt;0,(J2781-J2780)*1440,0),0)</f>
        <v>2.9999999999999893</v>
      </c>
      <c r="L2780" s="14">
        <v>5.14</v>
      </c>
      <c r="M2780" s="13" t="s">
        <v>56200</v>
      </c>
      <c r="N2780" s="1" t="s">
        <v>39240</v>
      </c>
      <c r="O2780" s="1">
        <v>25</v>
      </c>
      <c r="P2780" s="1" t="s">
        <v>376</v>
      </c>
      <c r="Q2780" s="4" t="s">
        <v>21</v>
      </c>
    </row>
    <row r="2781" spans="1:17" ht="22.5" x14ac:dyDescent="0.25">
      <c r="A2781" s="3">
        <v>6268</v>
      </c>
      <c r="B2781" s="1" t="s">
        <v>19631</v>
      </c>
      <c r="C2781" s="1" t="s">
        <v>15</v>
      </c>
      <c r="D2781" s="1" t="s">
        <v>23</v>
      </c>
      <c r="E2781" s="1">
        <v>2231384</v>
      </c>
      <c r="F2781" s="1" t="s">
        <v>19632</v>
      </c>
      <c r="G2781" s="1">
        <v>2231385</v>
      </c>
      <c r="H2781" s="1" t="s">
        <v>19633</v>
      </c>
      <c r="I2781" s="2">
        <v>45055</v>
      </c>
      <c r="J2781" s="15" t="str">
        <f>MID(Tabla1[[#This Row],[HORA]],1,5)</f>
        <v>19:04</v>
      </c>
      <c r="K2781" s="16">
        <f>IF(Tabla1[[#This Row],[FECHA]]=I2782,IF(J2782-J2781&gt;0,(J2782-J2781)*1440,0),0)</f>
        <v>0</v>
      </c>
      <c r="L2781" s="14">
        <v>7.51</v>
      </c>
      <c r="M2781" s="13" t="s">
        <v>56203</v>
      </c>
      <c r="N2781" s="1" t="s">
        <v>59</v>
      </c>
      <c r="O2781" s="1">
        <v>5</v>
      </c>
      <c r="P2781" s="1" t="s">
        <v>20</v>
      </c>
      <c r="Q2781" s="4" t="s">
        <v>21</v>
      </c>
    </row>
    <row r="2782" spans="1:17" ht="22.5" x14ac:dyDescent="0.25">
      <c r="A2782" s="3">
        <v>12792</v>
      </c>
      <c r="B2782" s="1" t="s">
        <v>39398</v>
      </c>
      <c r="C2782" s="1" t="s">
        <v>15</v>
      </c>
      <c r="D2782" s="1" t="s">
        <v>71</v>
      </c>
      <c r="E2782" s="1">
        <v>77470307</v>
      </c>
      <c r="F2782" s="1" t="s">
        <v>39399</v>
      </c>
      <c r="G2782" s="1">
        <v>2231383</v>
      </c>
      <c r="H2782" s="1" t="s">
        <v>39400</v>
      </c>
      <c r="I2782" s="2">
        <v>45055</v>
      </c>
      <c r="J2782" s="15" t="str">
        <f>MID(Tabla1[[#This Row],[HORA]],1,5)</f>
        <v>19:04</v>
      </c>
      <c r="K2782" s="16">
        <f>IF(Tabla1[[#This Row],[FECHA]]=I2783,IF(J2783-J2782&gt;0,(J2783-J2782)*1440,0),0)</f>
        <v>3.0000000000001492</v>
      </c>
      <c r="L2782" s="14">
        <v>6.2</v>
      </c>
      <c r="M2782" s="13" t="s">
        <v>56203</v>
      </c>
      <c r="N2782" s="1" t="s">
        <v>39401</v>
      </c>
      <c r="O2782" s="1">
        <v>20</v>
      </c>
      <c r="P2782" s="1" t="s">
        <v>376</v>
      </c>
      <c r="Q2782" s="4" t="s">
        <v>21</v>
      </c>
    </row>
    <row r="2783" spans="1:17" ht="22.5" x14ac:dyDescent="0.25">
      <c r="A2783" s="3">
        <v>12793</v>
      </c>
      <c r="B2783" s="1" t="s">
        <v>39402</v>
      </c>
      <c r="C2783" s="1" t="s">
        <v>15</v>
      </c>
      <c r="D2783" s="1" t="s">
        <v>71</v>
      </c>
      <c r="E2783" s="1">
        <v>76963682</v>
      </c>
      <c r="F2783" s="1" t="s">
        <v>39403</v>
      </c>
      <c r="G2783" s="1">
        <v>2231388</v>
      </c>
      <c r="H2783" s="1" t="s">
        <v>39404</v>
      </c>
      <c r="I2783" s="2">
        <v>45055</v>
      </c>
      <c r="J2783" s="15" t="str">
        <f>MID(Tabla1[[#This Row],[HORA]],1,5)</f>
        <v>19:07</v>
      </c>
      <c r="K2783" s="16">
        <f>IF(Tabla1[[#This Row],[FECHA]]=I2784,IF(J2784-J2783&gt;0,(J2784-J2783)*1440,0),0)</f>
        <v>0.99999999999983658</v>
      </c>
      <c r="L2783" s="14">
        <v>4.8</v>
      </c>
      <c r="M2783" s="13" t="s">
        <v>56206</v>
      </c>
      <c r="N2783" s="1" t="s">
        <v>39405</v>
      </c>
      <c r="O2783" s="1">
        <v>35</v>
      </c>
      <c r="P2783" s="1" t="s">
        <v>376</v>
      </c>
      <c r="Q2783" s="4" t="s">
        <v>21</v>
      </c>
    </row>
    <row r="2784" spans="1:17" ht="22.5" x14ac:dyDescent="0.25">
      <c r="A2784" s="3">
        <v>16852</v>
      </c>
      <c r="B2784" s="1" t="s">
        <v>50987</v>
      </c>
      <c r="C2784" s="1" t="s">
        <v>15</v>
      </c>
      <c r="D2784" s="1" t="s">
        <v>71</v>
      </c>
      <c r="E2784" s="1">
        <v>20603315490</v>
      </c>
      <c r="F2784" s="1" t="s">
        <v>50683</v>
      </c>
      <c r="G2784" s="1">
        <v>45520861</v>
      </c>
      <c r="H2784" s="1" t="s">
        <v>50988</v>
      </c>
      <c r="I2784" s="2">
        <v>45055</v>
      </c>
      <c r="J2784" s="15" t="str">
        <f>MID(Tabla1[[#This Row],[HORA]],1,5)</f>
        <v>19:08</v>
      </c>
      <c r="K2784" s="16">
        <f>IF(Tabla1[[#This Row],[FECHA]]=I2785,IF(J2785-J2784&gt;0,(J2785-J2784)*1440,0),0)</f>
        <v>0.99999999999999645</v>
      </c>
      <c r="L2784" s="14">
        <v>2.54</v>
      </c>
      <c r="M2784" s="13" t="s">
        <v>56207</v>
      </c>
      <c r="N2784" s="1" t="s">
        <v>50989</v>
      </c>
      <c r="O2784" s="1">
        <v>20</v>
      </c>
      <c r="P2784" s="1" t="s">
        <v>20</v>
      </c>
      <c r="Q2784" s="4" t="s">
        <v>21</v>
      </c>
    </row>
    <row r="2785" spans="1:17" ht="22.5" x14ac:dyDescent="0.25">
      <c r="A2785" s="3">
        <v>1428</v>
      </c>
      <c r="B2785" s="1" t="s">
        <v>4128</v>
      </c>
      <c r="C2785" s="1" t="s">
        <v>15</v>
      </c>
      <c r="D2785" s="1" t="s">
        <v>3257</v>
      </c>
      <c r="E2785" s="1">
        <v>41287043</v>
      </c>
      <c r="F2785" s="1" t="s">
        <v>4129</v>
      </c>
      <c r="G2785" s="1">
        <v>33655905</v>
      </c>
      <c r="H2785" s="1" t="s">
        <v>4130</v>
      </c>
      <c r="I2785" s="2">
        <v>45055</v>
      </c>
      <c r="J2785" s="15" t="str">
        <f>MID(Tabla1[[#This Row],[HORA]],1,5)</f>
        <v>19:09</v>
      </c>
      <c r="K2785" s="16">
        <f>IF(Tabla1[[#This Row],[FECHA]]=I2786,IF(J2786-J2785&gt;0,(J2786-J2785)*1440,0),0)</f>
        <v>2.0000000000001528</v>
      </c>
      <c r="L2785" s="14">
        <f>2+L2526-Datos!$C$8</f>
        <v>3.96</v>
      </c>
      <c r="M2785" s="13" t="s">
        <v>56208</v>
      </c>
      <c r="N2785" s="1" t="s">
        <v>4131</v>
      </c>
      <c r="O2785" s="1">
        <v>50</v>
      </c>
      <c r="P2785" s="1" t="s">
        <v>1508</v>
      </c>
      <c r="Q2785" s="4" t="s">
        <v>21</v>
      </c>
    </row>
    <row r="2786" spans="1:17" ht="22.5" x14ac:dyDescent="0.25">
      <c r="A2786" s="3">
        <v>1429</v>
      </c>
      <c r="B2786" s="1" t="s">
        <v>4132</v>
      </c>
      <c r="C2786" s="1" t="s">
        <v>15</v>
      </c>
      <c r="D2786" s="1" t="s">
        <v>71</v>
      </c>
      <c r="E2786" s="1">
        <v>41065253</v>
      </c>
      <c r="F2786" s="1" t="s">
        <v>4133</v>
      </c>
      <c r="G2786" s="1">
        <v>2231391</v>
      </c>
      <c r="H2786" s="1" t="s">
        <v>4134</v>
      </c>
      <c r="I2786" s="2">
        <v>45055</v>
      </c>
      <c r="J2786" s="15" t="str">
        <f>MID(Tabla1[[#This Row],[HORA]],1,5)</f>
        <v>19:11</v>
      </c>
      <c r="K2786" s="16">
        <f>IF(Tabla1[[#This Row],[FECHA]]=I2787,IF(J2787-J2786&gt;0,(J2787-J2786)*1440,0),0)</f>
        <v>0</v>
      </c>
      <c r="L2786" s="14">
        <f>2+L2527-Datos!$C$8</f>
        <v>5.16</v>
      </c>
      <c r="M2786" s="13" t="s">
        <v>56210</v>
      </c>
      <c r="N2786" s="1" t="s">
        <v>4135</v>
      </c>
      <c r="O2786" s="1">
        <v>20</v>
      </c>
      <c r="P2786" s="1" t="s">
        <v>1508</v>
      </c>
      <c r="Q2786" s="4" t="s">
        <v>21</v>
      </c>
    </row>
    <row r="2787" spans="1:17" ht="22.5" x14ac:dyDescent="0.25">
      <c r="A2787" s="3">
        <v>12794</v>
      </c>
      <c r="B2787" s="1" t="s">
        <v>39406</v>
      </c>
      <c r="C2787" s="1" t="s">
        <v>15</v>
      </c>
      <c r="D2787" s="1" t="s">
        <v>40</v>
      </c>
      <c r="E2787" s="1">
        <v>27373926</v>
      </c>
      <c r="F2787" s="1" t="s">
        <v>39407</v>
      </c>
      <c r="G2787" s="1">
        <v>3600313</v>
      </c>
      <c r="H2787" s="1" t="s">
        <v>39408</v>
      </c>
      <c r="I2787" s="2">
        <v>45055</v>
      </c>
      <c r="J2787" s="15" t="str">
        <f>MID(Tabla1[[#This Row],[HORA]],1,5)</f>
        <v>19:11</v>
      </c>
      <c r="K2787" s="16">
        <f>IF(Tabla1[[#This Row],[FECHA]]=I2788,IF(J2788-J2787&gt;0,(J2788-J2787)*1440,0),0)</f>
        <v>1.999999999999833</v>
      </c>
      <c r="L2787" s="14">
        <f>2+L2528-Datos!$C$8</f>
        <v>6.66</v>
      </c>
      <c r="M2787" s="13" t="s">
        <v>56210</v>
      </c>
      <c r="N2787" s="1" t="s">
        <v>447</v>
      </c>
      <c r="O2787" s="1">
        <v>10</v>
      </c>
      <c r="P2787" s="1" t="s">
        <v>376</v>
      </c>
      <c r="Q2787" s="4" t="s">
        <v>21</v>
      </c>
    </row>
    <row r="2788" spans="1:17" ht="22.5" x14ac:dyDescent="0.25">
      <c r="A2788" s="3">
        <v>15817</v>
      </c>
      <c r="B2788" s="1" t="s">
        <v>48111</v>
      </c>
      <c r="C2788" s="1" t="s">
        <v>15</v>
      </c>
      <c r="D2788" s="1" t="s">
        <v>82</v>
      </c>
      <c r="E2788" s="1">
        <v>10062214657</v>
      </c>
      <c r="F2788" s="1" t="s">
        <v>48060</v>
      </c>
      <c r="G2788" s="1">
        <v>76618694</v>
      </c>
      <c r="H2788" s="1" t="s">
        <v>2736</v>
      </c>
      <c r="I2788" s="2">
        <v>45055</v>
      </c>
      <c r="J2788" s="15" t="str">
        <f>MID(Tabla1[[#This Row],[HORA]],1,5)</f>
        <v>19:13</v>
      </c>
      <c r="K2788" s="16">
        <f>IF(Tabla1[[#This Row],[FECHA]]=I2789,IF(J2789-J2788&gt;0,(J2789-J2788)*1440,0),0)</f>
        <v>2.0000000000001528</v>
      </c>
      <c r="L2788" s="14">
        <f>2+L2529-Datos!$C$8</f>
        <v>4.01</v>
      </c>
      <c r="M2788" s="13" t="s">
        <v>56212</v>
      </c>
      <c r="N2788" s="1" t="s">
        <v>48112</v>
      </c>
      <c r="O2788" s="1">
        <v>15</v>
      </c>
      <c r="P2788" s="1" t="s">
        <v>1508</v>
      </c>
      <c r="Q2788" s="4" t="s">
        <v>21</v>
      </c>
    </row>
    <row r="2789" spans="1:17" ht="22.5" x14ac:dyDescent="0.25">
      <c r="A2789" s="3">
        <v>1430</v>
      </c>
      <c r="B2789" s="1" t="s">
        <v>4136</v>
      </c>
      <c r="C2789" s="1" t="s">
        <v>15</v>
      </c>
      <c r="D2789" s="1" t="s">
        <v>23</v>
      </c>
      <c r="E2789" s="1">
        <v>17450032</v>
      </c>
      <c r="F2789" s="1" t="s">
        <v>4137</v>
      </c>
      <c r="G2789" s="1">
        <v>2231393</v>
      </c>
      <c r="H2789" s="1" t="s">
        <v>4138</v>
      </c>
      <c r="I2789" s="2">
        <v>45055</v>
      </c>
      <c r="J2789" s="15" t="str">
        <f>MID(Tabla1[[#This Row],[HORA]],1,5)</f>
        <v>19:15</v>
      </c>
      <c r="K2789" s="16">
        <f>IF(Tabla1[[#This Row],[FECHA]]=I2790,IF(J2790-J2789&gt;0,(J2790-J2789)*1440,0),0)</f>
        <v>0.99999999999983658</v>
      </c>
      <c r="L2789" s="14">
        <f>2+L2530-Datos!$C$8</f>
        <v>6.16</v>
      </c>
      <c r="M2789" s="13" t="s">
        <v>56214</v>
      </c>
      <c r="N2789" s="1" t="s">
        <v>4139</v>
      </c>
      <c r="O2789" s="1">
        <v>5</v>
      </c>
      <c r="P2789" s="1" t="s">
        <v>1508</v>
      </c>
      <c r="Q2789" s="4" t="s">
        <v>21</v>
      </c>
    </row>
    <row r="2790" spans="1:17" ht="22.5" x14ac:dyDescent="0.25">
      <c r="A2790" s="3">
        <v>12795</v>
      </c>
      <c r="B2790" s="1" t="s">
        <v>39409</v>
      </c>
      <c r="C2790" s="1" t="s">
        <v>15</v>
      </c>
      <c r="D2790" s="1" t="s">
        <v>161</v>
      </c>
      <c r="E2790" s="1">
        <v>76945321</v>
      </c>
      <c r="F2790" s="1" t="s">
        <v>39410</v>
      </c>
      <c r="G2790" s="1">
        <v>45790148</v>
      </c>
      <c r="H2790" s="1" t="s">
        <v>39411</v>
      </c>
      <c r="I2790" s="2">
        <v>45055</v>
      </c>
      <c r="J2790" s="15" t="str">
        <f>MID(Tabla1[[#This Row],[HORA]],1,5)</f>
        <v>19:16</v>
      </c>
      <c r="K2790" s="16">
        <f>IF(Tabla1[[#This Row],[FECHA]]=I2791,IF(J2791-J2790&gt;0,(J2791-J2790)*1440,0),0)</f>
        <v>1.0000000000001563</v>
      </c>
      <c r="L2790" s="14">
        <f>2+L2531-Datos!$C$8</f>
        <v>7.8599999999999994</v>
      </c>
      <c r="M2790" s="13" t="s">
        <v>56215</v>
      </c>
      <c r="N2790" s="1" t="s">
        <v>39412</v>
      </c>
      <c r="O2790" s="1">
        <v>13</v>
      </c>
      <c r="P2790" s="1" t="s">
        <v>376</v>
      </c>
      <c r="Q2790" s="4" t="s">
        <v>21</v>
      </c>
    </row>
    <row r="2791" spans="1:17" ht="22.5" x14ac:dyDescent="0.25">
      <c r="A2791" s="3">
        <v>6269</v>
      </c>
      <c r="B2791" s="1" t="s">
        <v>19634</v>
      </c>
      <c r="C2791" s="1" t="s">
        <v>15</v>
      </c>
      <c r="D2791" s="1" t="s">
        <v>40</v>
      </c>
      <c r="E2791" s="1">
        <v>47257443</v>
      </c>
      <c r="F2791" s="1" t="s">
        <v>19635</v>
      </c>
      <c r="G2791" s="1">
        <v>2231395</v>
      </c>
      <c r="H2791" s="1" t="s">
        <v>19636</v>
      </c>
      <c r="I2791" s="2">
        <v>45055</v>
      </c>
      <c r="J2791" s="15" t="str">
        <f>MID(Tabla1[[#This Row],[HORA]],1,5)</f>
        <v>19:17</v>
      </c>
      <c r="K2791" s="16">
        <f>IF(Tabla1[[#This Row],[FECHA]]=I2792,IF(J2792-J2791&gt;0,(J2792-J2791)*1440,0),0)</f>
        <v>0.99999999999999645</v>
      </c>
      <c r="L2791" s="14">
        <f>2+L2532-Datos!$C$8</f>
        <v>5.0199999999999996</v>
      </c>
      <c r="M2791" s="13" t="s">
        <v>56216</v>
      </c>
      <c r="N2791" s="1" t="s">
        <v>9623</v>
      </c>
      <c r="O2791" s="1">
        <v>1</v>
      </c>
      <c r="P2791" s="1" t="s">
        <v>20</v>
      </c>
      <c r="Q2791" s="4" t="s">
        <v>21</v>
      </c>
    </row>
    <row r="2792" spans="1:17" ht="22.5" x14ac:dyDescent="0.25">
      <c r="A2792" s="3">
        <v>12796</v>
      </c>
      <c r="B2792" s="1" t="s">
        <v>39413</v>
      </c>
      <c r="C2792" s="1" t="s">
        <v>15</v>
      </c>
      <c r="D2792" s="1" t="s">
        <v>71</v>
      </c>
      <c r="E2792" s="1">
        <v>71097251</v>
      </c>
      <c r="F2792" s="1" t="s">
        <v>39414</v>
      </c>
      <c r="G2792" s="1">
        <v>27825831</v>
      </c>
      <c r="H2792" s="1" t="s">
        <v>39415</v>
      </c>
      <c r="I2792" s="2">
        <v>45055</v>
      </c>
      <c r="J2792" s="15" t="str">
        <f>MID(Tabla1[[#This Row],[HORA]],1,5)</f>
        <v>19:18</v>
      </c>
      <c r="K2792" s="16">
        <f>IF(Tabla1[[#This Row],[FECHA]]=I2793,IF(J2793-J2792&gt;0,(J2793-J2792)*1440,0),0)</f>
        <v>0</v>
      </c>
      <c r="L2792" s="14">
        <f>2+L2533-Datos!$C$8</f>
        <v>5.96</v>
      </c>
      <c r="M2792" s="13" t="s">
        <v>56217</v>
      </c>
      <c r="N2792" s="1" t="s">
        <v>39416</v>
      </c>
      <c r="O2792" s="1">
        <v>15</v>
      </c>
      <c r="P2792" s="1" t="s">
        <v>376</v>
      </c>
      <c r="Q2792" s="4" t="s">
        <v>21</v>
      </c>
    </row>
    <row r="2793" spans="1:17" ht="22.5" x14ac:dyDescent="0.25">
      <c r="A2793" s="3">
        <v>15818</v>
      </c>
      <c r="B2793" s="1" t="s">
        <v>48113</v>
      </c>
      <c r="C2793" s="1" t="s">
        <v>15</v>
      </c>
      <c r="D2793" s="1" t="s">
        <v>40</v>
      </c>
      <c r="E2793" s="1">
        <v>10745994950</v>
      </c>
      <c r="F2793" s="1" t="s">
        <v>48114</v>
      </c>
      <c r="G2793" s="1">
        <v>46174110</v>
      </c>
      <c r="H2793" s="1" t="s">
        <v>48115</v>
      </c>
      <c r="I2793" s="2">
        <v>45055</v>
      </c>
      <c r="J2793" s="15" t="str">
        <f>MID(Tabla1[[#This Row],[HORA]],1,5)</f>
        <v>19:18</v>
      </c>
      <c r="K2793" s="16">
        <f>IF(Tabla1[[#This Row],[FECHA]]=I2794,IF(J2794-J2793&gt;0,(J2794-J2793)*1440,0),0)</f>
        <v>2.9999999999999893</v>
      </c>
      <c r="L2793" s="14">
        <f>2+L2534-Datos!$C$8</f>
        <v>6.2</v>
      </c>
      <c r="M2793" s="13" t="s">
        <v>56217</v>
      </c>
      <c r="N2793" s="1" t="s">
        <v>48116</v>
      </c>
      <c r="O2793" s="1">
        <v>15</v>
      </c>
      <c r="P2793" s="1" t="s">
        <v>1508</v>
      </c>
      <c r="Q2793" s="4" t="s">
        <v>21</v>
      </c>
    </row>
    <row r="2794" spans="1:17" ht="22.5" x14ac:dyDescent="0.25">
      <c r="A2794" s="3">
        <v>6270</v>
      </c>
      <c r="B2794" s="1" t="s">
        <v>19637</v>
      </c>
      <c r="C2794" s="1" t="s">
        <v>15</v>
      </c>
      <c r="D2794" s="1" t="s">
        <v>71</v>
      </c>
      <c r="E2794" s="1">
        <v>41755526</v>
      </c>
      <c r="F2794" s="1" t="s">
        <v>19638</v>
      </c>
      <c r="G2794" s="1">
        <v>27820750</v>
      </c>
      <c r="H2794" s="1" t="s">
        <v>19639</v>
      </c>
      <c r="I2794" s="2">
        <v>45055</v>
      </c>
      <c r="J2794" s="15" t="str">
        <f>MID(Tabla1[[#This Row],[HORA]],1,5)</f>
        <v>19:21</v>
      </c>
      <c r="K2794" s="16">
        <f>IF(Tabla1[[#This Row],[FECHA]]=I2795,IF(J2795-J2794&gt;0,(J2795-J2794)*1440,0),0)</f>
        <v>0</v>
      </c>
      <c r="L2794" s="14">
        <f>2+L2535-Datos!$C$8</f>
        <v>3.87</v>
      </c>
      <c r="M2794" s="13" t="s">
        <v>56220</v>
      </c>
      <c r="N2794" s="1" t="s">
        <v>19640</v>
      </c>
      <c r="O2794" s="1">
        <v>15</v>
      </c>
      <c r="P2794" s="1" t="s">
        <v>20</v>
      </c>
      <c r="Q2794" s="4" t="s">
        <v>21</v>
      </c>
    </row>
    <row r="2795" spans="1:17" ht="22.5" x14ac:dyDescent="0.25">
      <c r="A2795" s="3">
        <v>12797</v>
      </c>
      <c r="B2795" s="1" t="s">
        <v>39417</v>
      </c>
      <c r="C2795" s="1" t="s">
        <v>15</v>
      </c>
      <c r="D2795" s="1" t="s">
        <v>77</v>
      </c>
      <c r="E2795" s="1">
        <v>16430328</v>
      </c>
      <c r="F2795" s="1" t="s">
        <v>6406</v>
      </c>
      <c r="G2795" s="1">
        <v>44787091</v>
      </c>
      <c r="H2795" s="1" t="s">
        <v>39418</v>
      </c>
      <c r="I2795" s="2">
        <v>45055</v>
      </c>
      <c r="J2795" s="15" t="str">
        <f>MID(Tabla1[[#This Row],[HORA]],1,5)</f>
        <v>19:21</v>
      </c>
      <c r="K2795" s="16">
        <f>IF(Tabla1[[#This Row],[FECHA]]=I2796,IF(J2796-J2795&gt;0,(J2796-J2795)*1440,0),0)</f>
        <v>0.99999999999999645</v>
      </c>
      <c r="L2795" s="14">
        <f>2+L2536-Datos!$C$8</f>
        <v>5.1100000000000003</v>
      </c>
      <c r="M2795" s="13" t="s">
        <v>56220</v>
      </c>
      <c r="N2795" s="1" t="s">
        <v>39419</v>
      </c>
      <c r="O2795" s="1">
        <v>20</v>
      </c>
      <c r="P2795" s="1" t="s">
        <v>376</v>
      </c>
      <c r="Q2795" s="4" t="s">
        <v>21</v>
      </c>
    </row>
    <row r="2796" spans="1:17" ht="22.5" x14ac:dyDescent="0.25">
      <c r="A2796" s="3">
        <v>15819</v>
      </c>
      <c r="B2796" s="1" t="s">
        <v>48117</v>
      </c>
      <c r="C2796" s="1" t="s">
        <v>15</v>
      </c>
      <c r="D2796" s="1" t="s">
        <v>161</v>
      </c>
      <c r="E2796" s="1">
        <v>20340546653</v>
      </c>
      <c r="F2796" s="1" t="s">
        <v>47912</v>
      </c>
      <c r="G2796" s="1">
        <v>2231396</v>
      </c>
      <c r="H2796" s="1" t="s">
        <v>13940</v>
      </c>
      <c r="I2796" s="2">
        <v>45055</v>
      </c>
      <c r="J2796" s="15" t="str">
        <f>MID(Tabla1[[#This Row],[HORA]],1,5)</f>
        <v>19:22</v>
      </c>
      <c r="K2796" s="16">
        <f>IF(Tabla1[[#This Row],[FECHA]]=I2797,IF(J2797-J2796&gt;0,(J2797-J2796)*1440,0),0)</f>
        <v>0.99999999999999645</v>
      </c>
      <c r="L2796" s="14">
        <f>2+L2537-Datos!$C$8</f>
        <v>4.8000000000000007</v>
      </c>
      <c r="M2796" s="13" t="s">
        <v>56221</v>
      </c>
      <c r="N2796" s="1" t="s">
        <v>48118</v>
      </c>
      <c r="O2796" s="1">
        <v>15</v>
      </c>
      <c r="P2796" s="1" t="s">
        <v>1508</v>
      </c>
      <c r="Q2796" s="4" t="s">
        <v>21</v>
      </c>
    </row>
    <row r="2797" spans="1:17" ht="22.5" x14ac:dyDescent="0.25">
      <c r="A2797" s="3">
        <v>12798</v>
      </c>
      <c r="B2797" s="1" t="s">
        <v>39420</v>
      </c>
      <c r="C2797" s="1" t="s">
        <v>15</v>
      </c>
      <c r="D2797" s="1" t="s">
        <v>71</v>
      </c>
      <c r="E2797" s="1">
        <v>46131048</v>
      </c>
      <c r="F2797" s="1" t="s">
        <v>39421</v>
      </c>
      <c r="G2797" s="1">
        <v>2231397</v>
      </c>
      <c r="H2797" s="1" t="s">
        <v>39422</v>
      </c>
      <c r="I2797" s="2">
        <v>45055</v>
      </c>
      <c r="J2797" s="15" t="str">
        <f>MID(Tabla1[[#This Row],[HORA]],1,5)</f>
        <v>19:23</v>
      </c>
      <c r="K2797" s="16">
        <f>IF(Tabla1[[#This Row],[FECHA]]=I2798,IF(J2798-J2797&gt;0,(J2798-J2797)*1440,0),0)</f>
        <v>0.99999999999983658</v>
      </c>
      <c r="L2797" s="14">
        <f>2+L2538-Datos!$C$8</f>
        <v>6.18</v>
      </c>
      <c r="M2797" s="13" t="s">
        <v>56222</v>
      </c>
      <c r="N2797" s="1" t="s">
        <v>39423</v>
      </c>
      <c r="O2797" s="1">
        <v>15</v>
      </c>
      <c r="P2797" s="1" t="s">
        <v>376</v>
      </c>
      <c r="Q2797" s="4" t="s">
        <v>21</v>
      </c>
    </row>
    <row r="2798" spans="1:17" ht="22.5" x14ac:dyDescent="0.25">
      <c r="A2798" s="3">
        <v>15820</v>
      </c>
      <c r="B2798" s="1" t="s">
        <v>48119</v>
      </c>
      <c r="C2798" s="1" t="s">
        <v>15</v>
      </c>
      <c r="D2798" s="1" t="s">
        <v>71</v>
      </c>
      <c r="E2798" s="1">
        <v>20340546653</v>
      </c>
      <c r="F2798" s="1" t="s">
        <v>47912</v>
      </c>
      <c r="G2798" s="1">
        <v>43048615</v>
      </c>
      <c r="H2798" s="1" t="s">
        <v>33283</v>
      </c>
      <c r="I2798" s="2">
        <v>45055</v>
      </c>
      <c r="J2798" s="15" t="str">
        <f>MID(Tabla1[[#This Row],[HORA]],1,5)</f>
        <v>19:24</v>
      </c>
      <c r="K2798" s="16">
        <f>IF(Tabla1[[#This Row],[FECHA]]=I2799,IF(J2799-J2798&gt;0,(J2799-J2798)*1440,0),0)</f>
        <v>1.0000000000001563</v>
      </c>
      <c r="L2798" s="14">
        <f>2+L2539-Datos!$C$8</f>
        <v>6.12</v>
      </c>
      <c r="M2798" s="13" t="s">
        <v>56223</v>
      </c>
      <c r="N2798" s="1" t="s">
        <v>48120</v>
      </c>
      <c r="O2798" s="1">
        <v>10</v>
      </c>
      <c r="P2798" s="1" t="s">
        <v>1508</v>
      </c>
      <c r="Q2798" s="4" t="s">
        <v>21</v>
      </c>
    </row>
    <row r="2799" spans="1:17" ht="22.5" x14ac:dyDescent="0.25">
      <c r="A2799" s="3">
        <v>1431</v>
      </c>
      <c r="B2799" s="1" t="s">
        <v>4140</v>
      </c>
      <c r="C2799" s="1" t="s">
        <v>15</v>
      </c>
      <c r="D2799" s="1" t="s">
        <v>71</v>
      </c>
      <c r="E2799" s="1">
        <v>70003926</v>
      </c>
      <c r="F2799" s="1" t="s">
        <v>4141</v>
      </c>
      <c r="G2799" s="1">
        <v>70003926</v>
      </c>
      <c r="H2799" s="1" t="s">
        <v>4141</v>
      </c>
      <c r="I2799" s="2">
        <v>45055</v>
      </c>
      <c r="J2799" s="15" t="str">
        <f>MID(Tabla1[[#This Row],[HORA]],1,5)</f>
        <v>19:25</v>
      </c>
      <c r="K2799" s="16">
        <f>IF(Tabla1[[#This Row],[FECHA]]=I2800,IF(J2800-J2799&gt;0,(J2800-J2799)*1440,0),0)</f>
        <v>0.99999999999999645</v>
      </c>
      <c r="L2799" s="14">
        <f>2+L2540-Datos!$C$8</f>
        <v>6.0200000000000005</v>
      </c>
      <c r="M2799" s="13" t="s">
        <v>56224</v>
      </c>
      <c r="N2799" s="1" t="s">
        <v>1715</v>
      </c>
      <c r="O2799" s="1">
        <v>15</v>
      </c>
      <c r="P2799" s="1" t="s">
        <v>1508</v>
      </c>
      <c r="Q2799" s="4" t="s">
        <v>21</v>
      </c>
    </row>
    <row r="2800" spans="1:17" ht="22.5" x14ac:dyDescent="0.25">
      <c r="A2800" s="3">
        <v>1432</v>
      </c>
      <c r="B2800" s="1" t="s">
        <v>4142</v>
      </c>
      <c r="C2800" s="1" t="s">
        <v>15</v>
      </c>
      <c r="D2800" s="1" t="s">
        <v>71</v>
      </c>
      <c r="E2800" s="1">
        <v>27854493</v>
      </c>
      <c r="F2800" s="1" t="s">
        <v>4143</v>
      </c>
      <c r="G2800" s="1">
        <v>27854493</v>
      </c>
      <c r="H2800" s="1" t="s">
        <v>4143</v>
      </c>
      <c r="I2800" s="2">
        <v>45055</v>
      </c>
      <c r="J2800" s="15" t="str">
        <f>MID(Tabla1[[#This Row],[HORA]],1,5)</f>
        <v>19:26</v>
      </c>
      <c r="K2800" s="16">
        <f>IF(Tabla1[[#This Row],[FECHA]]=I2801,IF(J2801-J2800&gt;0,(J2801-J2800)*1440,0),0)</f>
        <v>0</v>
      </c>
      <c r="L2800" s="14">
        <f>2+L2541-Datos!$C$8</f>
        <v>3.7300000000000004</v>
      </c>
      <c r="M2800" s="13" t="s">
        <v>56225</v>
      </c>
      <c r="N2800" s="1" t="s">
        <v>1715</v>
      </c>
      <c r="O2800" s="1">
        <v>10</v>
      </c>
      <c r="P2800" s="1" t="s">
        <v>1508</v>
      </c>
      <c r="Q2800" s="4" t="s">
        <v>21</v>
      </c>
    </row>
    <row r="2801" spans="1:17" ht="22.5" x14ac:dyDescent="0.25">
      <c r="A2801" s="3">
        <v>12799</v>
      </c>
      <c r="B2801" s="1" t="s">
        <v>39424</v>
      </c>
      <c r="C2801" s="1" t="s">
        <v>15</v>
      </c>
      <c r="D2801" s="1" t="s">
        <v>23</v>
      </c>
      <c r="E2801" s="1">
        <v>46591441</v>
      </c>
      <c r="F2801" s="1" t="s">
        <v>39425</v>
      </c>
      <c r="G2801" s="1">
        <v>27835342</v>
      </c>
      <c r="H2801" s="1" t="s">
        <v>39426</v>
      </c>
      <c r="I2801" s="2">
        <v>45055</v>
      </c>
      <c r="J2801" s="15" t="str">
        <f>MID(Tabla1[[#This Row],[HORA]],1,5)</f>
        <v>19:26</v>
      </c>
      <c r="K2801" s="16">
        <f>IF(Tabla1[[#This Row],[FECHA]]=I2802,IF(J2802-J2801&gt;0,(J2802-J2801)*1440,0),0)</f>
        <v>0.99999999999999645</v>
      </c>
      <c r="L2801" s="14">
        <f>2+L2542-Datos!$C$8</f>
        <v>5.0199999999999996</v>
      </c>
      <c r="M2801" s="13" t="s">
        <v>56225</v>
      </c>
      <c r="N2801" s="1" t="s">
        <v>39427</v>
      </c>
      <c r="O2801" s="1">
        <v>30</v>
      </c>
      <c r="P2801" s="1" t="s">
        <v>376</v>
      </c>
      <c r="Q2801" s="4" t="s">
        <v>21</v>
      </c>
    </row>
    <row r="2802" spans="1:17" ht="22.5" x14ac:dyDescent="0.25">
      <c r="A2802" s="3">
        <v>6271</v>
      </c>
      <c r="B2802" s="1" t="s">
        <v>19641</v>
      </c>
      <c r="C2802" s="1" t="s">
        <v>15</v>
      </c>
      <c r="D2802" s="1" t="s">
        <v>71</v>
      </c>
      <c r="E2802" s="1">
        <v>73766154</v>
      </c>
      <c r="F2802" s="1" t="s">
        <v>19642</v>
      </c>
      <c r="G2802" s="1">
        <v>2231398</v>
      </c>
      <c r="H2802" s="1" t="s">
        <v>6228</v>
      </c>
      <c r="I2802" s="2">
        <v>45055</v>
      </c>
      <c r="J2802" s="15" t="str">
        <f>MID(Tabla1[[#This Row],[HORA]],1,5)</f>
        <v>19:27</v>
      </c>
      <c r="K2802" s="16">
        <f>IF(Tabla1[[#This Row],[FECHA]]=I2803,IF(J2803-J2802&gt;0,(J2803-J2802)*1440,0),0)</f>
        <v>1.9999999999999929</v>
      </c>
      <c r="L2802" s="14">
        <f>2+L2543-Datos!$C$8</f>
        <v>4.03</v>
      </c>
      <c r="M2802" s="13" t="s">
        <v>56226</v>
      </c>
      <c r="N2802" s="1" t="s">
        <v>1715</v>
      </c>
      <c r="O2802" s="1">
        <v>20</v>
      </c>
      <c r="P2802" s="1" t="s">
        <v>20</v>
      </c>
      <c r="Q2802" s="4" t="s">
        <v>21</v>
      </c>
    </row>
    <row r="2803" spans="1:17" ht="22.5" x14ac:dyDescent="0.25">
      <c r="A2803" s="3">
        <v>1433</v>
      </c>
      <c r="B2803" s="1" t="s">
        <v>4144</v>
      </c>
      <c r="C2803" s="1" t="s">
        <v>15</v>
      </c>
      <c r="D2803" s="1" t="s">
        <v>40</v>
      </c>
      <c r="E2803" s="1">
        <v>47836386</v>
      </c>
      <c r="F2803" s="1" t="s">
        <v>4145</v>
      </c>
      <c r="G2803" s="1">
        <v>2231399</v>
      </c>
      <c r="H2803" s="1" t="s">
        <v>4146</v>
      </c>
      <c r="I2803" s="2">
        <v>45055</v>
      </c>
      <c r="J2803" s="15" t="str">
        <f>MID(Tabla1[[#This Row],[HORA]],1,5)</f>
        <v>19:29</v>
      </c>
      <c r="K2803" s="16">
        <f>IF(Tabla1[[#This Row],[FECHA]]=I2804,IF(J2804-J2803&gt;0,(J2804-J2803)*1440,0),0)</f>
        <v>3.9999999999999858</v>
      </c>
      <c r="L2803" s="14">
        <f>2+L2544-Datos!$C$8</f>
        <v>7.04</v>
      </c>
      <c r="M2803" s="13" t="s">
        <v>56228</v>
      </c>
      <c r="N2803" s="1" t="s">
        <v>4147</v>
      </c>
      <c r="O2803" s="1">
        <v>20</v>
      </c>
      <c r="P2803" s="1" t="s">
        <v>1508</v>
      </c>
      <c r="Q2803" s="4" t="s">
        <v>21</v>
      </c>
    </row>
    <row r="2804" spans="1:17" ht="22.5" x14ac:dyDescent="0.25">
      <c r="A2804" s="3">
        <v>6272</v>
      </c>
      <c r="B2804" s="1" t="s">
        <v>19643</v>
      </c>
      <c r="C2804" s="1" t="s">
        <v>15</v>
      </c>
      <c r="D2804" s="1" t="s">
        <v>40</v>
      </c>
      <c r="E2804" s="1">
        <v>2653009</v>
      </c>
      <c r="F2804" s="1" t="s">
        <v>19644</v>
      </c>
      <c r="G2804" s="1">
        <v>2231402</v>
      </c>
      <c r="H2804" s="1" t="s">
        <v>19645</v>
      </c>
      <c r="I2804" s="2">
        <v>45055</v>
      </c>
      <c r="J2804" s="15" t="str">
        <f>MID(Tabla1[[#This Row],[HORA]],1,5)</f>
        <v>19:33</v>
      </c>
      <c r="K2804" s="16">
        <f>IF(Tabla1[[#This Row],[FECHA]]=I2805,IF(J2805-J2804&gt;0,(J2805-J2804)*1440,0),0)</f>
        <v>0</v>
      </c>
      <c r="L2804" s="14">
        <f>2+L2545-Datos!$C$8</f>
        <v>9.1000000000000014</v>
      </c>
      <c r="M2804" s="13" t="s">
        <v>56232</v>
      </c>
      <c r="N2804" s="1" t="s">
        <v>59</v>
      </c>
      <c r="O2804" s="1">
        <v>10</v>
      </c>
      <c r="P2804" s="1" t="s">
        <v>20</v>
      </c>
      <c r="Q2804" s="4" t="s">
        <v>21</v>
      </c>
    </row>
    <row r="2805" spans="1:17" ht="22.5" x14ac:dyDescent="0.25">
      <c r="A2805" s="3">
        <v>18179</v>
      </c>
      <c r="B2805" s="1" t="s">
        <v>54319</v>
      </c>
      <c r="C2805" s="1" t="s">
        <v>15</v>
      </c>
      <c r="D2805" s="1" t="s">
        <v>82</v>
      </c>
      <c r="E2805" s="1">
        <v>10414082543</v>
      </c>
      <c r="F2805" s="1" t="s">
        <v>48182</v>
      </c>
      <c r="G2805" s="1">
        <v>2231401</v>
      </c>
      <c r="H2805" s="1" t="s">
        <v>7238</v>
      </c>
      <c r="I2805" s="2">
        <v>45055</v>
      </c>
      <c r="J2805" s="15" t="str">
        <f>MID(Tabla1[[#This Row],[HORA]],1,5)</f>
        <v>19:33</v>
      </c>
      <c r="K2805" s="16">
        <f>IF(Tabla1[[#This Row],[FECHA]]=I2806,IF(J2806-J2805&gt;0,(J2806-J2805)*1440,0),0)</f>
        <v>9.9999999999999645</v>
      </c>
      <c r="L2805" s="14">
        <f>2+L2546-Datos!$C$8</f>
        <v>4.9700000000000006</v>
      </c>
      <c r="M2805" s="13" t="s">
        <v>56232</v>
      </c>
      <c r="N2805" s="1" t="s">
        <v>54320</v>
      </c>
      <c r="O2805" s="1">
        <v>25</v>
      </c>
      <c r="P2805" s="1" t="s">
        <v>376</v>
      </c>
      <c r="Q2805" s="4" t="s">
        <v>21</v>
      </c>
    </row>
    <row r="2806" spans="1:17" ht="22.5" x14ac:dyDescent="0.25">
      <c r="A2806" s="3">
        <v>6273</v>
      </c>
      <c r="B2806" s="1" t="s">
        <v>19646</v>
      </c>
      <c r="C2806" s="1" t="s">
        <v>15</v>
      </c>
      <c r="D2806" s="1" t="s">
        <v>71</v>
      </c>
      <c r="E2806" s="1">
        <v>16786697</v>
      </c>
      <c r="F2806" s="1" t="s">
        <v>5546</v>
      </c>
      <c r="G2806" s="1">
        <v>2231405</v>
      </c>
      <c r="H2806" s="1" t="s">
        <v>19647</v>
      </c>
      <c r="I2806" s="2">
        <v>45055</v>
      </c>
      <c r="J2806" s="15" t="str">
        <f>MID(Tabla1[[#This Row],[HORA]],1,5)</f>
        <v>19:43</v>
      </c>
      <c r="K2806" s="16">
        <f>IF(Tabla1[[#This Row],[FECHA]]=I2807,IF(J2807-J2806&gt;0,(J2807-J2806)*1440,0),0)</f>
        <v>5.0000000000001421</v>
      </c>
      <c r="L2806" s="14">
        <f>2+L2547-Datos!$C$8</f>
        <v>4.78</v>
      </c>
      <c r="M2806" s="13" t="s">
        <v>56242</v>
      </c>
      <c r="N2806" s="1" t="s">
        <v>19648</v>
      </c>
      <c r="O2806" s="1">
        <v>10</v>
      </c>
      <c r="P2806" s="1" t="s">
        <v>20</v>
      </c>
      <c r="Q2806" s="4" t="s">
        <v>21</v>
      </c>
    </row>
    <row r="2807" spans="1:17" ht="22.5" x14ac:dyDescent="0.25">
      <c r="A2807" s="3">
        <v>6274</v>
      </c>
      <c r="B2807" s="1" t="s">
        <v>19649</v>
      </c>
      <c r="C2807" s="1" t="s">
        <v>15</v>
      </c>
      <c r="D2807" s="1" t="s">
        <v>40</v>
      </c>
      <c r="E2807" s="1">
        <v>45743007</v>
      </c>
      <c r="F2807" s="1" t="s">
        <v>19650</v>
      </c>
      <c r="G2807" s="1">
        <v>2231409</v>
      </c>
      <c r="H2807" s="1" t="s">
        <v>19651</v>
      </c>
      <c r="I2807" s="2">
        <v>45055</v>
      </c>
      <c r="J2807" s="15" t="str">
        <f>MID(Tabla1[[#This Row],[HORA]],1,5)</f>
        <v>19:48</v>
      </c>
      <c r="K2807" s="16">
        <f>IF(Tabla1[[#This Row],[FECHA]]=I2808,IF(J2808-J2807&gt;0,(J2808-J2807)*1440,0),0)</f>
        <v>0.99999999999983658</v>
      </c>
      <c r="L2807" s="14">
        <f>2+L2548-Datos!$C$8</f>
        <v>6.87</v>
      </c>
      <c r="M2807" s="13" t="s">
        <v>56247</v>
      </c>
      <c r="N2807" s="1" t="s">
        <v>19652</v>
      </c>
      <c r="O2807" s="1">
        <v>25</v>
      </c>
      <c r="P2807" s="1" t="s">
        <v>20</v>
      </c>
      <c r="Q2807" s="4" t="s">
        <v>21</v>
      </c>
    </row>
    <row r="2808" spans="1:17" ht="22.5" x14ac:dyDescent="0.25">
      <c r="A2808" s="3">
        <v>1434</v>
      </c>
      <c r="B2808" s="1" t="s">
        <v>4148</v>
      </c>
      <c r="C2808" s="1" t="s">
        <v>15</v>
      </c>
      <c r="D2808" s="1" t="s">
        <v>40</v>
      </c>
      <c r="E2808" s="1">
        <v>3639484</v>
      </c>
      <c r="F2808" s="1" t="s">
        <v>4149</v>
      </c>
      <c r="G2808" s="1">
        <v>3639484</v>
      </c>
      <c r="H2808" s="1" t="s">
        <v>4149</v>
      </c>
      <c r="I2808" s="2">
        <v>45055</v>
      </c>
      <c r="J2808" s="15" t="str">
        <f>MID(Tabla1[[#This Row],[HORA]],1,5)</f>
        <v>19:49</v>
      </c>
      <c r="K2808" s="16">
        <f>IF(Tabla1[[#This Row],[FECHA]]=I2809,IF(J2809-J2808&gt;0,(J2809-J2808)*1440,0),0)</f>
        <v>0.99999999999999645</v>
      </c>
      <c r="L2808" s="14">
        <f>2+L2549-Datos!$C$8</f>
        <v>4.21</v>
      </c>
      <c r="M2808" s="13" t="s">
        <v>56248</v>
      </c>
      <c r="N2808" s="1" t="s">
        <v>1715</v>
      </c>
      <c r="O2808" s="1">
        <v>10</v>
      </c>
      <c r="P2808" s="1" t="s">
        <v>1508</v>
      </c>
      <c r="Q2808" s="4" t="s">
        <v>21</v>
      </c>
    </row>
    <row r="2809" spans="1:17" ht="22.5" x14ac:dyDescent="0.25">
      <c r="A2809" s="3">
        <v>12800</v>
      </c>
      <c r="B2809" s="1" t="s">
        <v>39428</v>
      </c>
      <c r="C2809" s="1" t="s">
        <v>15</v>
      </c>
      <c r="D2809" s="1" t="s">
        <v>23</v>
      </c>
      <c r="E2809" s="1">
        <v>60161425</v>
      </c>
      <c r="F2809" s="1" t="s">
        <v>4331</v>
      </c>
      <c r="G2809" s="1">
        <v>74878699</v>
      </c>
      <c r="H2809" s="1" t="s">
        <v>7227</v>
      </c>
      <c r="I2809" s="2">
        <v>45055</v>
      </c>
      <c r="J2809" s="15" t="str">
        <f>MID(Tabla1[[#This Row],[HORA]],1,5)</f>
        <v>19:50</v>
      </c>
      <c r="K2809" s="16">
        <f>IF(Tabla1[[#This Row],[FECHA]]=I2810,IF(J2810-J2809&gt;0,(J2810-J2809)*1440,0),0)</f>
        <v>2.0000000000001528</v>
      </c>
      <c r="L2809" s="14">
        <f>2+L2550-Datos!$C$8</f>
        <v>5.94</v>
      </c>
      <c r="M2809" s="13" t="s">
        <v>56249</v>
      </c>
      <c r="N2809" s="1" t="s">
        <v>39429</v>
      </c>
      <c r="O2809" s="1">
        <v>15</v>
      </c>
      <c r="P2809" s="1" t="s">
        <v>376</v>
      </c>
      <c r="Q2809" s="4" t="s">
        <v>21</v>
      </c>
    </row>
    <row r="2810" spans="1:17" ht="22.5" x14ac:dyDescent="0.25">
      <c r="A2810" s="3">
        <v>18180</v>
      </c>
      <c r="B2810" s="1" t="s">
        <v>54321</v>
      </c>
      <c r="C2810" s="1" t="s">
        <v>15</v>
      </c>
      <c r="D2810" s="1" t="s">
        <v>40</v>
      </c>
      <c r="E2810" s="1">
        <v>20518695160</v>
      </c>
      <c r="F2810" s="1" t="s">
        <v>54322</v>
      </c>
      <c r="G2810" s="1">
        <v>72627724</v>
      </c>
      <c r="H2810" s="1" t="s">
        <v>54323</v>
      </c>
      <c r="I2810" s="2">
        <v>45055</v>
      </c>
      <c r="J2810" s="15" t="str">
        <f>MID(Tabla1[[#This Row],[HORA]],1,5)</f>
        <v>19:52</v>
      </c>
      <c r="K2810" s="16">
        <f>IF(Tabla1[[#This Row],[FECHA]]=I2811,IF(J2811-J2810&gt;0,(J2811-J2810)*1440,0),0)</f>
        <v>6.9999999999999751</v>
      </c>
      <c r="L2810" s="14">
        <f>2+L2551-Datos!$C$8</f>
        <v>7.8000000000000007</v>
      </c>
      <c r="M2810" s="13" t="s">
        <v>56251</v>
      </c>
      <c r="N2810" s="1" t="s">
        <v>54324</v>
      </c>
      <c r="O2810" s="1">
        <v>20</v>
      </c>
      <c r="P2810" s="1" t="s">
        <v>376</v>
      </c>
      <c r="Q2810" s="4" t="s">
        <v>21</v>
      </c>
    </row>
    <row r="2811" spans="1:17" ht="22.5" x14ac:dyDescent="0.25">
      <c r="A2811" s="3">
        <v>6275</v>
      </c>
      <c r="B2811" s="1" t="s">
        <v>19653</v>
      </c>
      <c r="C2811" s="1" t="s">
        <v>15</v>
      </c>
      <c r="D2811" s="1" t="s">
        <v>71</v>
      </c>
      <c r="E2811" s="1">
        <v>46685855</v>
      </c>
      <c r="F2811" s="1" t="s">
        <v>3288</v>
      </c>
      <c r="G2811" s="1">
        <v>2231412</v>
      </c>
      <c r="H2811" s="1" t="s">
        <v>3289</v>
      </c>
      <c r="I2811" s="2">
        <v>45055</v>
      </c>
      <c r="J2811" s="15" t="str">
        <f>MID(Tabla1[[#This Row],[HORA]],1,5)</f>
        <v>19:59</v>
      </c>
      <c r="K2811" s="16">
        <f>IF(Tabla1[[#This Row],[FECHA]]=I2812,IF(J2812-J2811&gt;0,(J2812-J2811)*1440,0),0)</f>
        <v>3.9999999999999858</v>
      </c>
      <c r="L2811" s="14">
        <f>2+L2552-Datos!$C$8</f>
        <v>5.0999999999999996</v>
      </c>
      <c r="M2811" s="13" t="s">
        <v>56258</v>
      </c>
      <c r="N2811" s="1" t="s">
        <v>19654</v>
      </c>
      <c r="O2811" s="1">
        <v>100</v>
      </c>
      <c r="P2811" s="1" t="s">
        <v>20</v>
      </c>
      <c r="Q2811" s="4" t="s">
        <v>21</v>
      </c>
    </row>
    <row r="2812" spans="1:17" ht="22.5" x14ac:dyDescent="0.25">
      <c r="A2812" s="3">
        <v>6276</v>
      </c>
      <c r="B2812" s="1" t="s">
        <v>19655</v>
      </c>
      <c r="C2812" s="1" t="s">
        <v>15</v>
      </c>
      <c r="D2812" s="1" t="s">
        <v>141</v>
      </c>
      <c r="E2812" s="1">
        <v>42995021</v>
      </c>
      <c r="F2812" s="1" t="s">
        <v>4456</v>
      </c>
      <c r="G2812" s="1">
        <v>2231413</v>
      </c>
      <c r="H2812" s="1" t="s">
        <v>11209</v>
      </c>
      <c r="I2812" s="2">
        <v>45055</v>
      </c>
      <c r="J2812" s="15" t="str">
        <f>MID(Tabla1[[#This Row],[HORA]],1,5)</f>
        <v>20:03</v>
      </c>
      <c r="K2812" s="16">
        <f>IF(Tabla1[[#This Row],[FECHA]]=I2813,IF(J2813-J2812&gt;0,(J2813-J2812)*1440,0),0)</f>
        <v>1.999999999999833</v>
      </c>
      <c r="L2812" s="14">
        <f>2+L2553-Datos!$C$8</f>
        <v>5.76</v>
      </c>
      <c r="M2812" s="13" t="s">
        <v>56262</v>
      </c>
      <c r="N2812" s="1" t="s">
        <v>19656</v>
      </c>
      <c r="O2812" s="1">
        <v>13</v>
      </c>
      <c r="P2812" s="1" t="s">
        <v>20</v>
      </c>
      <c r="Q2812" s="4" t="s">
        <v>21</v>
      </c>
    </row>
    <row r="2813" spans="1:17" ht="22.5" x14ac:dyDescent="0.25">
      <c r="A2813" s="3">
        <v>18181</v>
      </c>
      <c r="B2813" s="1" t="s">
        <v>54325</v>
      </c>
      <c r="C2813" s="1" t="s">
        <v>15</v>
      </c>
      <c r="D2813" s="1" t="s">
        <v>40</v>
      </c>
      <c r="E2813" s="1">
        <v>20604103836</v>
      </c>
      <c r="F2813" s="1" t="s">
        <v>51132</v>
      </c>
      <c r="G2813" s="1">
        <v>2231414</v>
      </c>
      <c r="H2813" s="1" t="s">
        <v>54326</v>
      </c>
      <c r="I2813" s="2">
        <v>45055</v>
      </c>
      <c r="J2813" s="15" t="str">
        <f>MID(Tabla1[[#This Row],[HORA]],1,5)</f>
        <v>20:05</v>
      </c>
      <c r="K2813" s="16">
        <f>IF(Tabla1[[#This Row],[FECHA]]=I2814,IF(J2814-J2813&gt;0,(J2814-J2813)*1440,0),0)</f>
        <v>3.0000000000001492</v>
      </c>
      <c r="L2813" s="14">
        <f>2+L2554-Datos!$C$8</f>
        <v>5.7</v>
      </c>
      <c r="M2813" s="13" t="s">
        <v>56264</v>
      </c>
      <c r="N2813" s="1" t="s">
        <v>54327</v>
      </c>
      <c r="O2813" s="1">
        <v>20</v>
      </c>
      <c r="P2813" s="1" t="s">
        <v>376</v>
      </c>
      <c r="Q2813" s="4" t="s">
        <v>21</v>
      </c>
    </row>
    <row r="2814" spans="1:17" ht="22.5" x14ac:dyDescent="0.25">
      <c r="A2814" s="3">
        <v>12801</v>
      </c>
      <c r="B2814" s="1" t="s">
        <v>39430</v>
      </c>
      <c r="C2814" s="1" t="s">
        <v>15</v>
      </c>
      <c r="D2814" s="1" t="s">
        <v>71</v>
      </c>
      <c r="E2814" s="1">
        <v>16470792</v>
      </c>
      <c r="F2814" s="1" t="s">
        <v>39431</v>
      </c>
      <c r="G2814" s="1">
        <v>2231418</v>
      </c>
      <c r="H2814" s="1" t="s">
        <v>39432</v>
      </c>
      <c r="I2814" s="2">
        <v>45055</v>
      </c>
      <c r="J2814" s="15" t="str">
        <f>MID(Tabla1[[#This Row],[HORA]],1,5)</f>
        <v>20:08</v>
      </c>
      <c r="K2814" s="16">
        <f>IF(Tabla1[[#This Row],[FECHA]]=I2815,IF(J2815-J2814&gt;0,(J2815-J2814)*1440,0),0)</f>
        <v>5.9999999999999787</v>
      </c>
      <c r="L2814" s="14">
        <f>2+L2555-Datos!$C$8</f>
        <v>3.8000000000000007</v>
      </c>
      <c r="M2814" s="13" t="s">
        <v>56267</v>
      </c>
      <c r="N2814" s="1" t="s">
        <v>39433</v>
      </c>
      <c r="O2814" s="1">
        <v>10</v>
      </c>
      <c r="P2814" s="1" t="s">
        <v>376</v>
      </c>
      <c r="Q2814" s="4" t="s">
        <v>21</v>
      </c>
    </row>
    <row r="2815" spans="1:17" ht="22.5" x14ac:dyDescent="0.25">
      <c r="A2815" s="3">
        <v>1435</v>
      </c>
      <c r="B2815" s="1" t="s">
        <v>4150</v>
      </c>
      <c r="C2815" s="1" t="s">
        <v>15</v>
      </c>
      <c r="D2815" s="1" t="s">
        <v>82</v>
      </c>
      <c r="E2815" s="1">
        <v>44939207</v>
      </c>
      <c r="F2815" s="1" t="s">
        <v>4151</v>
      </c>
      <c r="G2815" s="1">
        <v>44939207</v>
      </c>
      <c r="H2815" s="1" t="s">
        <v>4151</v>
      </c>
      <c r="I2815" s="2">
        <v>45055</v>
      </c>
      <c r="J2815" s="15" t="str">
        <f>MID(Tabla1[[#This Row],[HORA]],1,5)</f>
        <v>20:14</v>
      </c>
      <c r="K2815" s="16">
        <f>IF(Tabla1[[#This Row],[FECHA]]=I2816,IF(J2816-J2815&gt;0,(J2816-J2815)*1440,0),0)</f>
        <v>3.0000000000001492</v>
      </c>
      <c r="L2815" s="14">
        <f>2+L2556-Datos!$C$8</f>
        <v>4.8100000000000005</v>
      </c>
      <c r="M2815" s="13" t="s">
        <v>56273</v>
      </c>
      <c r="N2815" s="1" t="s">
        <v>1715</v>
      </c>
      <c r="O2815" s="1">
        <v>50</v>
      </c>
      <c r="P2815" s="1" t="s">
        <v>1508</v>
      </c>
      <c r="Q2815" s="4" t="s">
        <v>21</v>
      </c>
    </row>
    <row r="2816" spans="1:17" ht="22.5" x14ac:dyDescent="0.25">
      <c r="A2816" s="3">
        <v>18182</v>
      </c>
      <c r="B2816" s="1" t="s">
        <v>54328</v>
      </c>
      <c r="C2816" s="1" t="s">
        <v>15</v>
      </c>
      <c r="D2816" s="1" t="s">
        <v>40</v>
      </c>
      <c r="E2816" s="1">
        <v>20610132228</v>
      </c>
      <c r="F2816" s="1" t="s">
        <v>53157</v>
      </c>
      <c r="G2816" s="1">
        <v>75097951</v>
      </c>
      <c r="H2816" s="1" t="s">
        <v>54329</v>
      </c>
      <c r="I2816" s="2">
        <v>45055</v>
      </c>
      <c r="J2816" s="15" t="str">
        <f>MID(Tabla1[[#This Row],[HORA]],1,5)</f>
        <v>20:17</v>
      </c>
      <c r="K2816" s="16">
        <f>IF(Tabla1[[#This Row],[FECHA]]=I2817,IF(J2817-J2816&gt;0,(J2817-J2816)*1440,0),0)</f>
        <v>0.99999999999983658</v>
      </c>
      <c r="L2816" s="14">
        <f>2+L2557-Datos!$C$8</f>
        <v>6.18</v>
      </c>
      <c r="M2816" s="13" t="s">
        <v>56276</v>
      </c>
      <c r="N2816" s="1" t="s">
        <v>54330</v>
      </c>
      <c r="O2816" s="1">
        <v>25</v>
      </c>
      <c r="P2816" s="1" t="s">
        <v>376</v>
      </c>
      <c r="Q2816" s="4" t="s">
        <v>21</v>
      </c>
    </row>
    <row r="2817" spans="1:17" ht="22.5" x14ac:dyDescent="0.25">
      <c r="A2817" s="3">
        <v>1436</v>
      </c>
      <c r="B2817" s="1" t="s">
        <v>4152</v>
      </c>
      <c r="C2817" s="1" t="s">
        <v>15</v>
      </c>
      <c r="D2817" s="1" t="s">
        <v>71</v>
      </c>
      <c r="E2817" s="1">
        <v>80497724</v>
      </c>
      <c r="F2817" s="1" t="s">
        <v>4153</v>
      </c>
      <c r="G2817" s="1">
        <v>80497724</v>
      </c>
      <c r="H2817" s="1" t="s">
        <v>4153</v>
      </c>
      <c r="I2817" s="2">
        <v>45055</v>
      </c>
      <c r="J2817" s="15" t="str">
        <f>MID(Tabla1[[#This Row],[HORA]],1,5)</f>
        <v>20:18</v>
      </c>
      <c r="K2817" s="16">
        <f>IF(Tabla1[[#This Row],[FECHA]]=I2818,IF(J2818-J2817&gt;0,(J2818-J2817)*1440,0),0)</f>
        <v>0</v>
      </c>
      <c r="L2817" s="14">
        <f>2+L2558-Datos!$C$8</f>
        <v>5.93</v>
      </c>
      <c r="M2817" s="13" t="s">
        <v>56277</v>
      </c>
      <c r="N2817" s="1" t="s">
        <v>1715</v>
      </c>
      <c r="O2817" s="1">
        <v>15</v>
      </c>
      <c r="P2817" s="1" t="s">
        <v>1508</v>
      </c>
      <c r="Q2817" s="4" t="s">
        <v>21</v>
      </c>
    </row>
    <row r="2818" spans="1:17" ht="22.5" x14ac:dyDescent="0.25">
      <c r="A2818" s="3">
        <v>1437</v>
      </c>
      <c r="B2818" s="1" t="s">
        <v>4154</v>
      </c>
      <c r="C2818" s="1" t="s">
        <v>15</v>
      </c>
      <c r="D2818" s="1" t="s">
        <v>71</v>
      </c>
      <c r="E2818" s="1">
        <v>80497724</v>
      </c>
      <c r="F2818" s="1" t="s">
        <v>4153</v>
      </c>
      <c r="G2818" s="1">
        <v>80497724</v>
      </c>
      <c r="H2818" s="1" t="s">
        <v>4153</v>
      </c>
      <c r="I2818" s="2">
        <v>45055</v>
      </c>
      <c r="J2818" s="15" t="str">
        <f>MID(Tabla1[[#This Row],[HORA]],1,5)</f>
        <v>20:18</v>
      </c>
      <c r="K2818" s="16">
        <f>IF(Tabla1[[#This Row],[FECHA]]=I2819,IF(J2819-J2818&gt;0,(J2819-J2818)*1440,0),0)</f>
        <v>1.9999999999999929</v>
      </c>
      <c r="L2818" s="14">
        <f>2+L2559-Datos!$C$8</f>
        <v>8.870000000000001</v>
      </c>
      <c r="M2818" s="13" t="s">
        <v>56277</v>
      </c>
      <c r="N2818" s="1" t="s">
        <v>1715</v>
      </c>
      <c r="O2818" s="1">
        <v>10</v>
      </c>
      <c r="P2818" s="1" t="s">
        <v>1508</v>
      </c>
      <c r="Q2818" s="4" t="s">
        <v>21</v>
      </c>
    </row>
    <row r="2819" spans="1:17" ht="22.5" x14ac:dyDescent="0.25">
      <c r="A2819" s="3">
        <v>1438</v>
      </c>
      <c r="B2819" s="1" t="s">
        <v>4155</v>
      </c>
      <c r="C2819" s="1" t="s">
        <v>15</v>
      </c>
      <c r="D2819" s="1" t="s">
        <v>33</v>
      </c>
      <c r="E2819" s="1">
        <v>42462679</v>
      </c>
      <c r="F2819" s="1" t="s">
        <v>4156</v>
      </c>
      <c r="G2819" s="1">
        <v>2231419</v>
      </c>
      <c r="H2819" s="1" t="s">
        <v>4157</v>
      </c>
      <c r="I2819" s="2">
        <v>45055</v>
      </c>
      <c r="J2819" s="15" t="str">
        <f>MID(Tabla1[[#This Row],[HORA]],1,5)</f>
        <v>20:20</v>
      </c>
      <c r="K2819" s="16">
        <f>IF(Tabla1[[#This Row],[FECHA]]=I2820,IF(J2820-J2819&gt;0,(J2820-J2819)*1440,0),0)</f>
        <v>1.0000000000001563</v>
      </c>
      <c r="L2819" s="14">
        <f>2+L2560-Datos!$C$8</f>
        <v>6.0200000000000005</v>
      </c>
      <c r="M2819" s="13" t="s">
        <v>56278</v>
      </c>
      <c r="N2819" s="1" t="s">
        <v>4158</v>
      </c>
      <c r="O2819" s="1">
        <v>20</v>
      </c>
      <c r="P2819" s="1" t="s">
        <v>1508</v>
      </c>
      <c r="Q2819" s="4" t="s">
        <v>21</v>
      </c>
    </row>
    <row r="2820" spans="1:17" ht="22.5" x14ac:dyDescent="0.25">
      <c r="A2820" s="3">
        <v>12802</v>
      </c>
      <c r="B2820" s="1" t="s">
        <v>39434</v>
      </c>
      <c r="C2820" s="1" t="s">
        <v>15</v>
      </c>
      <c r="D2820" s="1" t="s">
        <v>40</v>
      </c>
      <c r="E2820" s="1">
        <v>16742278</v>
      </c>
      <c r="F2820" s="1" t="s">
        <v>39435</v>
      </c>
      <c r="G2820" s="1">
        <v>2231420</v>
      </c>
      <c r="H2820" s="1" t="s">
        <v>39436</v>
      </c>
      <c r="I2820" s="2">
        <v>45055</v>
      </c>
      <c r="J2820" s="15" t="str">
        <f>MID(Tabla1[[#This Row],[HORA]],1,5)</f>
        <v>20:21</v>
      </c>
      <c r="K2820" s="16">
        <f>IF(Tabla1[[#This Row],[FECHA]]=I2821,IF(J2821-J2820&gt;0,(J2821-J2820)*1440,0),0)</f>
        <v>0.99999999999983658</v>
      </c>
      <c r="L2820" s="14">
        <f>2+L2561-Datos!$C$8</f>
        <v>4.2300000000000004</v>
      </c>
      <c r="M2820" s="13" t="s">
        <v>56280</v>
      </c>
      <c r="N2820" s="1" t="s">
        <v>447</v>
      </c>
      <c r="O2820" s="1">
        <v>10</v>
      </c>
      <c r="P2820" s="1" t="s">
        <v>376</v>
      </c>
      <c r="Q2820" s="4" t="s">
        <v>21</v>
      </c>
    </row>
    <row r="2821" spans="1:17" ht="22.5" x14ac:dyDescent="0.25">
      <c r="A2821" s="3">
        <v>12803</v>
      </c>
      <c r="B2821" s="1" t="s">
        <v>39437</v>
      </c>
      <c r="C2821" s="1" t="s">
        <v>15</v>
      </c>
      <c r="D2821" s="1" t="s">
        <v>61</v>
      </c>
      <c r="E2821" s="1">
        <v>42634184</v>
      </c>
      <c r="F2821" s="1" t="s">
        <v>28420</v>
      </c>
      <c r="G2821" s="1">
        <v>2231421</v>
      </c>
      <c r="H2821" s="1" t="s">
        <v>10311</v>
      </c>
      <c r="I2821" s="2">
        <v>45055</v>
      </c>
      <c r="J2821" s="15" t="str">
        <f>MID(Tabla1[[#This Row],[HORA]],1,5)</f>
        <v>20:22</v>
      </c>
      <c r="K2821" s="16">
        <f>IF(Tabla1[[#This Row],[FECHA]]=I2822,IF(J2822-J2821&gt;0,(J2822-J2821)*1440,0),0)</f>
        <v>4.9999999999999822</v>
      </c>
      <c r="L2821" s="14">
        <f>2+L2562-Datos!$C$8</f>
        <v>5.0199999999999996</v>
      </c>
      <c r="M2821" s="13" t="s">
        <v>56281</v>
      </c>
      <c r="N2821" s="1" t="s">
        <v>39184</v>
      </c>
      <c r="O2821" s="1">
        <v>12</v>
      </c>
      <c r="P2821" s="1" t="s">
        <v>376</v>
      </c>
      <c r="Q2821" s="4" t="s">
        <v>21</v>
      </c>
    </row>
    <row r="2822" spans="1:17" ht="22.5" x14ac:dyDescent="0.25">
      <c r="A2822" s="3">
        <v>1439</v>
      </c>
      <c r="B2822" s="1" t="s">
        <v>4159</v>
      </c>
      <c r="C2822" s="1" t="s">
        <v>15</v>
      </c>
      <c r="D2822" s="1" t="s">
        <v>82</v>
      </c>
      <c r="E2822" s="1">
        <v>256452</v>
      </c>
      <c r="F2822" s="1" t="s">
        <v>4160</v>
      </c>
      <c r="G2822" s="1">
        <v>256452</v>
      </c>
      <c r="H2822" s="1" t="s">
        <v>4160</v>
      </c>
      <c r="I2822" s="2">
        <v>45055</v>
      </c>
      <c r="J2822" s="15" t="str">
        <f>MID(Tabla1[[#This Row],[HORA]],1,5)</f>
        <v>20:27</v>
      </c>
      <c r="K2822" s="16">
        <f>IF(Tabla1[[#This Row],[FECHA]]=I2823,IF(J2823-J2822&gt;0,(J2823-J2822)*1440,0),0)</f>
        <v>3.9999999999999858</v>
      </c>
      <c r="L2822" s="14">
        <f>2+L2563-Datos!$C$8</f>
        <v>3.76</v>
      </c>
      <c r="M2822" s="13" t="s">
        <v>56286</v>
      </c>
      <c r="N2822" s="1" t="s">
        <v>1715</v>
      </c>
      <c r="O2822" s="1">
        <v>20</v>
      </c>
      <c r="P2822" s="1" t="s">
        <v>1508</v>
      </c>
      <c r="Q2822" s="4" t="s">
        <v>21</v>
      </c>
    </row>
    <row r="2823" spans="1:17" ht="22.5" x14ac:dyDescent="0.25">
      <c r="A2823" s="3">
        <v>1346</v>
      </c>
      <c r="B2823" s="1" t="s">
        <v>3830</v>
      </c>
      <c r="C2823" s="1" t="s">
        <v>15</v>
      </c>
      <c r="D2823" s="1" t="s">
        <v>71</v>
      </c>
      <c r="E2823" s="1">
        <v>46978730</v>
      </c>
      <c r="F2823" s="1" t="s">
        <v>3831</v>
      </c>
      <c r="G2823" s="1">
        <v>46978730</v>
      </c>
      <c r="H2823" s="1" t="s">
        <v>3831</v>
      </c>
      <c r="I2823" s="2">
        <v>45055</v>
      </c>
      <c r="J2823" s="15" t="str">
        <f>MID(Tabla1[[#This Row],[HORA]],1,5)</f>
        <v>20:31</v>
      </c>
      <c r="K2823" s="16">
        <f>IF(Tabla1[[#This Row],[FECHA]]=I2824,IF(J2824-J2823&gt;0,(J2824-J2823)*1440,0),0)</f>
        <v>0</v>
      </c>
      <c r="L2823" s="14">
        <f>2+L2564-Datos!$C$8</f>
        <v>6.68</v>
      </c>
      <c r="M2823" s="13" t="s">
        <v>56290</v>
      </c>
      <c r="N2823" s="1" t="s">
        <v>3832</v>
      </c>
      <c r="O2823" s="1">
        <v>30</v>
      </c>
      <c r="P2823" s="1" t="s">
        <v>818</v>
      </c>
      <c r="Q2823" s="4" t="s">
        <v>21</v>
      </c>
    </row>
    <row r="2824" spans="1:17" ht="22.5" x14ac:dyDescent="0.25">
      <c r="A2824" s="3">
        <v>1347</v>
      </c>
      <c r="B2824" s="1" t="s">
        <v>3830</v>
      </c>
      <c r="C2824" s="1" t="s">
        <v>15</v>
      </c>
      <c r="D2824" s="1" t="s">
        <v>71</v>
      </c>
      <c r="E2824" s="1">
        <v>46978730</v>
      </c>
      <c r="F2824" s="1" t="s">
        <v>3831</v>
      </c>
      <c r="G2824" s="1">
        <v>46978730</v>
      </c>
      <c r="H2824" s="1" t="s">
        <v>3831</v>
      </c>
      <c r="I2824" s="2">
        <v>45055</v>
      </c>
      <c r="J2824" s="15" t="str">
        <f>MID(Tabla1[[#This Row],[HORA]],1,5)</f>
        <v>20:31</v>
      </c>
      <c r="K2824" s="16">
        <f>IF(Tabla1[[#This Row],[FECHA]]=I2825,IF(J2825-J2824&gt;0,(J2825-J2824)*1440,0),0)</f>
        <v>1.0000000000001563</v>
      </c>
      <c r="L2824" s="14">
        <f>2+L2565-Datos!$C$8</f>
        <v>9.16</v>
      </c>
      <c r="M2824" s="13" t="s">
        <v>56290</v>
      </c>
      <c r="N2824" s="1" t="s">
        <v>2553</v>
      </c>
      <c r="O2824" s="1">
        <v>30</v>
      </c>
      <c r="P2824" s="1" t="s">
        <v>818</v>
      </c>
      <c r="Q2824" s="4" t="s">
        <v>21</v>
      </c>
    </row>
    <row r="2825" spans="1:17" ht="22.5" x14ac:dyDescent="0.25">
      <c r="A2825" s="3">
        <v>12804</v>
      </c>
      <c r="B2825" s="1" t="s">
        <v>39438</v>
      </c>
      <c r="C2825" s="1" t="s">
        <v>15</v>
      </c>
      <c r="D2825" s="1" t="s">
        <v>77</v>
      </c>
      <c r="E2825" s="1">
        <v>46805261</v>
      </c>
      <c r="F2825" s="1" t="s">
        <v>39439</v>
      </c>
      <c r="G2825" s="1">
        <v>41603968</v>
      </c>
      <c r="H2825" s="1" t="s">
        <v>39440</v>
      </c>
      <c r="I2825" s="2">
        <v>45055</v>
      </c>
      <c r="J2825" s="15" t="str">
        <f>MID(Tabla1[[#This Row],[HORA]],1,5)</f>
        <v>20:32</v>
      </c>
      <c r="K2825" s="16">
        <f>IF(Tabla1[[#This Row],[FECHA]]=I2826,IF(J2826-J2825&gt;0,(J2826-J2825)*1440,0),0)</f>
        <v>4.9999999999999822</v>
      </c>
      <c r="L2825" s="14">
        <f>2+L2566-Datos!$C$8</f>
        <v>4.8600000000000003</v>
      </c>
      <c r="M2825" s="13" t="s">
        <v>56291</v>
      </c>
      <c r="N2825" s="1" t="s">
        <v>22132</v>
      </c>
      <c r="O2825" s="1">
        <v>15</v>
      </c>
      <c r="P2825" s="1" t="s">
        <v>376</v>
      </c>
      <c r="Q2825" s="4" t="s">
        <v>21</v>
      </c>
    </row>
    <row r="2826" spans="1:17" ht="22.5" x14ac:dyDescent="0.25">
      <c r="A2826" s="3">
        <v>6165</v>
      </c>
      <c r="B2826" s="1" t="s">
        <v>19316</v>
      </c>
      <c r="C2826" s="1" t="s">
        <v>15</v>
      </c>
      <c r="D2826" s="1" t="s">
        <v>228</v>
      </c>
      <c r="E2826" s="1">
        <v>16666287</v>
      </c>
      <c r="F2826" s="1" t="s">
        <v>19317</v>
      </c>
      <c r="G2826" s="1">
        <v>2231022</v>
      </c>
      <c r="H2826" s="1" t="s">
        <v>19318</v>
      </c>
      <c r="I2826" s="2">
        <v>45055</v>
      </c>
      <c r="J2826" s="15" t="str">
        <f>MID(Tabla1[[#This Row],[HORA]],1,5)</f>
        <v>20:37</v>
      </c>
      <c r="K2826" s="16">
        <f>IF(Tabla1[[#This Row],[FECHA]]=I2827,IF(J2827-J2826&gt;0,(J2827-J2826)*1440,0),0)</f>
        <v>6.9999999999999751</v>
      </c>
      <c r="L2826" s="14">
        <f>2+L2567-Datos!$C$8</f>
        <v>3.96</v>
      </c>
      <c r="M2826" s="13" t="s">
        <v>56296</v>
      </c>
      <c r="N2826" s="1" t="s">
        <v>18330</v>
      </c>
      <c r="O2826" s="1">
        <v>24</v>
      </c>
      <c r="P2826" s="1" t="s">
        <v>20</v>
      </c>
      <c r="Q2826" s="4" t="s">
        <v>21</v>
      </c>
    </row>
    <row r="2827" spans="1:17" ht="22.5" x14ac:dyDescent="0.25">
      <c r="A2827" s="3">
        <v>15821</v>
      </c>
      <c r="B2827" s="1" t="s">
        <v>48121</v>
      </c>
      <c r="C2827" s="1" t="s">
        <v>15</v>
      </c>
      <c r="D2827" s="1" t="s">
        <v>40</v>
      </c>
      <c r="E2827" s="1">
        <v>10444048021</v>
      </c>
      <c r="F2827" s="1" t="s">
        <v>48122</v>
      </c>
      <c r="G2827" s="1">
        <v>70544958</v>
      </c>
      <c r="H2827" s="1" t="s">
        <v>5756</v>
      </c>
      <c r="I2827" s="2">
        <v>45055</v>
      </c>
      <c r="J2827" s="15" t="str">
        <f>MID(Tabla1[[#This Row],[HORA]],1,5)</f>
        <v>20:44</v>
      </c>
      <c r="K2827" s="16">
        <f>IF(Tabla1[[#This Row],[FECHA]]=I2828,IF(J2828-J2827&gt;0,(J2828-J2827)*1440,0),0)</f>
        <v>2.9999999999999893</v>
      </c>
      <c r="L2827" s="14">
        <f>2+L2568-Datos!$C$8</f>
        <v>5.16</v>
      </c>
      <c r="M2827" s="13" t="s">
        <v>56303</v>
      </c>
      <c r="N2827" s="1" t="s">
        <v>48123</v>
      </c>
      <c r="O2827" s="1">
        <v>40</v>
      </c>
      <c r="P2827" s="1" t="s">
        <v>1508</v>
      </c>
      <c r="Q2827" s="4" t="s">
        <v>21</v>
      </c>
    </row>
    <row r="2828" spans="1:17" ht="22.5" x14ac:dyDescent="0.25">
      <c r="A2828" s="3">
        <v>6277</v>
      </c>
      <c r="B2828" s="1" t="s">
        <v>19657</v>
      </c>
      <c r="C2828" s="1" t="s">
        <v>15</v>
      </c>
      <c r="D2828" s="1" t="s">
        <v>77</v>
      </c>
      <c r="E2828" s="1">
        <v>47337741</v>
      </c>
      <c r="F2828" s="1" t="s">
        <v>16080</v>
      </c>
      <c r="G2828" s="1">
        <v>75190559</v>
      </c>
      <c r="H2828" s="1" t="s">
        <v>19658</v>
      </c>
      <c r="I2828" s="2">
        <v>45055</v>
      </c>
      <c r="J2828" s="15" t="str">
        <f>MID(Tabla1[[#This Row],[HORA]],1,5)</f>
        <v>20:47</v>
      </c>
      <c r="K2828" s="16">
        <f>IF(Tabla1[[#This Row],[FECHA]]=I2829,IF(J2829-J2828&gt;0,(J2829-J2828)*1440,0),0)</f>
        <v>6.9999999999998153</v>
      </c>
      <c r="L2828" s="14">
        <f>2+L2569-Datos!$C$8</f>
        <v>6.66</v>
      </c>
      <c r="M2828" s="13" t="s">
        <v>56306</v>
      </c>
      <c r="N2828" s="1" t="s">
        <v>19659</v>
      </c>
      <c r="O2828" s="1">
        <v>45</v>
      </c>
      <c r="P2828" s="1" t="s">
        <v>20</v>
      </c>
      <c r="Q2828" s="4" t="s">
        <v>21</v>
      </c>
    </row>
    <row r="2829" spans="1:17" ht="22.5" x14ac:dyDescent="0.25">
      <c r="A2829" s="3">
        <v>6278</v>
      </c>
      <c r="B2829" s="1" t="s">
        <v>19660</v>
      </c>
      <c r="C2829" s="1" t="s">
        <v>15</v>
      </c>
      <c r="D2829" s="1" t="s">
        <v>40</v>
      </c>
      <c r="E2829" s="1">
        <v>73146390</v>
      </c>
      <c r="F2829" s="1" t="s">
        <v>19661</v>
      </c>
      <c r="G2829" s="1">
        <v>2231425</v>
      </c>
      <c r="H2829" s="1" t="s">
        <v>19662</v>
      </c>
      <c r="I2829" s="2">
        <v>45055</v>
      </c>
      <c r="J2829" s="15" t="str">
        <f>MID(Tabla1[[#This Row],[HORA]],1,5)</f>
        <v>20:54</v>
      </c>
      <c r="K2829" s="16">
        <f>IF(Tabla1[[#This Row],[FECHA]]=I2830,IF(J2830-J2829&gt;0,(J2830-J2829)*1440,0),0)</f>
        <v>13.000000000000114</v>
      </c>
      <c r="L2829" s="14">
        <f>2+L2570-Datos!$C$8</f>
        <v>4.01</v>
      </c>
      <c r="M2829" s="13" t="s">
        <v>56313</v>
      </c>
      <c r="N2829" s="1" t="s">
        <v>19663</v>
      </c>
      <c r="O2829" s="1">
        <v>10</v>
      </c>
      <c r="P2829" s="1" t="s">
        <v>20</v>
      </c>
      <c r="Q2829" s="4" t="s">
        <v>21</v>
      </c>
    </row>
    <row r="2830" spans="1:17" ht="22.5" x14ac:dyDescent="0.25">
      <c r="A2830" s="3">
        <v>16853</v>
      </c>
      <c r="B2830" s="1" t="s">
        <v>50990</v>
      </c>
      <c r="C2830" s="1" t="s">
        <v>15</v>
      </c>
      <c r="D2830" s="1" t="s">
        <v>82</v>
      </c>
      <c r="E2830" s="1">
        <v>20606904381</v>
      </c>
      <c r="F2830" s="1" t="s">
        <v>47678</v>
      </c>
      <c r="G2830" s="1">
        <v>2231427</v>
      </c>
      <c r="H2830" s="1" t="s">
        <v>50923</v>
      </c>
      <c r="I2830" s="2">
        <v>45055</v>
      </c>
      <c r="J2830" s="15" t="str">
        <f>MID(Tabla1[[#This Row],[HORA]],1,5)</f>
        <v>21:07</v>
      </c>
      <c r="K2830" s="16">
        <f>IF(Tabla1[[#This Row],[FECHA]]=I2831,IF(J2831-J2830&gt;0,(J2831-J2830)*1440,0),0)</f>
        <v>0</v>
      </c>
      <c r="L2830" s="14">
        <f>2+L2571-Datos!$C$8</f>
        <v>6.16</v>
      </c>
      <c r="M2830" s="13" t="s">
        <v>56326</v>
      </c>
      <c r="N2830" s="1" t="s">
        <v>50991</v>
      </c>
      <c r="O2830" s="1">
        <v>40</v>
      </c>
      <c r="P2830" s="1" t="s">
        <v>20</v>
      </c>
      <c r="Q2830" s="4" t="s">
        <v>21</v>
      </c>
    </row>
    <row r="2831" spans="1:17" ht="22.5" x14ac:dyDescent="0.25">
      <c r="A2831" s="3">
        <v>106</v>
      </c>
      <c r="B2831" s="1" t="s">
        <v>256</v>
      </c>
      <c r="C2831" s="1" t="s">
        <v>15</v>
      </c>
      <c r="D2831" s="1" t="s">
        <v>257</v>
      </c>
      <c r="E2831" s="1">
        <v>12121212</v>
      </c>
      <c r="F2831" s="1" t="s">
        <v>28</v>
      </c>
      <c r="G2831" s="1">
        <v>2231432</v>
      </c>
      <c r="H2831" s="1" t="s">
        <v>258</v>
      </c>
      <c r="I2831" s="2">
        <v>45056</v>
      </c>
      <c r="J2831" s="15" t="str">
        <f>MID(Tabla1[[#This Row],[HORA]],1,5)</f>
        <v>06:18</v>
      </c>
      <c r="K2831" s="16">
        <f>IF(Tabla1[[#This Row],[FECHA]]=I2832,IF(J2832-J2831&gt;0,(J2832-J2831)*1440,0),0)</f>
        <v>0</v>
      </c>
      <c r="L2831" s="14">
        <f>2+L2572-Datos!$C$8</f>
        <v>7.8599999999999994</v>
      </c>
      <c r="M2831" s="13" t="s">
        <v>259</v>
      </c>
      <c r="N2831" s="1" t="s">
        <v>260</v>
      </c>
      <c r="O2831" s="1">
        <v>0</v>
      </c>
      <c r="P2831" s="1" t="s">
        <v>27</v>
      </c>
      <c r="Q2831" s="4" t="s">
        <v>21</v>
      </c>
    </row>
    <row r="2832" spans="1:17" ht="22.5" x14ac:dyDescent="0.25">
      <c r="A2832" s="3">
        <v>107</v>
      </c>
      <c r="B2832" s="1" t="s">
        <v>256</v>
      </c>
      <c r="C2832" s="1" t="s">
        <v>15</v>
      </c>
      <c r="D2832" s="1" t="s">
        <v>257</v>
      </c>
      <c r="E2832" s="1">
        <v>12121212</v>
      </c>
      <c r="F2832" s="1" t="s">
        <v>24</v>
      </c>
      <c r="G2832" s="1">
        <v>2231432</v>
      </c>
      <c r="H2832" s="1" t="s">
        <v>258</v>
      </c>
      <c r="I2832" s="2">
        <v>45056</v>
      </c>
      <c r="J2832" s="15" t="str">
        <f>MID(Tabla1[[#This Row],[HORA]],1,5)</f>
        <v>06:18</v>
      </c>
      <c r="K2832" s="16">
        <f>IF(Tabla1[[#This Row],[FECHA]]=I2833,IF(J2833-J2832&gt;0,(J2833-J2832)*1440,0),0)</f>
        <v>5.9999999999999787</v>
      </c>
      <c r="L2832" s="14">
        <f>2+L2573-Datos!$C$8</f>
        <v>5.0199999999999996</v>
      </c>
      <c r="M2832" s="13" t="s">
        <v>259</v>
      </c>
      <c r="N2832" s="1" t="s">
        <v>260</v>
      </c>
      <c r="O2832" s="1">
        <v>0</v>
      </c>
      <c r="P2832" s="1" t="s">
        <v>27</v>
      </c>
      <c r="Q2832" s="4" t="s">
        <v>21</v>
      </c>
    </row>
    <row r="2833" spans="1:17" ht="22.5" x14ac:dyDescent="0.25">
      <c r="A2833" s="3">
        <v>6281</v>
      </c>
      <c r="B2833" s="1" t="s">
        <v>19670</v>
      </c>
      <c r="C2833" s="1" t="s">
        <v>15</v>
      </c>
      <c r="D2833" s="1" t="s">
        <v>257</v>
      </c>
      <c r="E2833" s="1">
        <v>16807070</v>
      </c>
      <c r="F2833" s="1" t="s">
        <v>19671</v>
      </c>
      <c r="G2833" s="1">
        <v>2231433</v>
      </c>
      <c r="H2833" s="1" t="s">
        <v>19672</v>
      </c>
      <c r="I2833" s="2">
        <v>45056</v>
      </c>
      <c r="J2833" s="15" t="str">
        <f>MID(Tabla1[[#This Row],[HORA]],1,5)</f>
        <v>06:24</v>
      </c>
      <c r="K2833" s="16">
        <f>IF(Tabla1[[#This Row],[FECHA]]=I2834,IF(J2834-J2833&gt;0,(J2834-J2833)*1440,0),0)</f>
        <v>3.9999999999999858</v>
      </c>
      <c r="L2833" s="14">
        <f>2+L2574-Datos!$C$8</f>
        <v>5.96</v>
      </c>
      <c r="M2833" s="13" t="s">
        <v>153</v>
      </c>
      <c r="N2833" s="1" t="s">
        <v>19673</v>
      </c>
      <c r="O2833" s="1">
        <v>20</v>
      </c>
      <c r="P2833" s="1" t="s">
        <v>27</v>
      </c>
      <c r="Q2833" s="4" t="s">
        <v>21</v>
      </c>
    </row>
    <row r="2834" spans="1:17" ht="22.5" x14ac:dyDescent="0.25">
      <c r="A2834" s="3">
        <v>6282</v>
      </c>
      <c r="B2834" s="1" t="s">
        <v>19674</v>
      </c>
      <c r="C2834" s="1" t="s">
        <v>15</v>
      </c>
      <c r="D2834" s="1" t="s">
        <v>23</v>
      </c>
      <c r="E2834" s="1">
        <v>16480309</v>
      </c>
      <c r="F2834" s="1" t="s">
        <v>19675</v>
      </c>
      <c r="G2834" s="1">
        <v>16480309</v>
      </c>
      <c r="H2834" s="1" t="s">
        <v>19675</v>
      </c>
      <c r="I2834" s="2">
        <v>45056</v>
      </c>
      <c r="J2834" s="15" t="str">
        <f>MID(Tabla1[[#This Row],[HORA]],1,5)</f>
        <v>06:28</v>
      </c>
      <c r="K2834" s="16">
        <f>IF(Tabla1[[#This Row],[FECHA]]=I2835,IF(J2835-J2834&gt;0,(J2835-J2834)*1440,0),0)</f>
        <v>19.000000000000014</v>
      </c>
      <c r="L2834" s="14">
        <f>2+L2575-Datos!$C$8</f>
        <v>6.2</v>
      </c>
      <c r="M2834" s="13" t="s">
        <v>5068</v>
      </c>
      <c r="N2834" s="1" t="s">
        <v>2078</v>
      </c>
      <c r="O2834" s="1">
        <v>7.5</v>
      </c>
      <c r="P2834" s="1" t="s">
        <v>27</v>
      </c>
      <c r="Q2834" s="4" t="s">
        <v>21</v>
      </c>
    </row>
    <row r="2835" spans="1:17" ht="22.5" x14ac:dyDescent="0.25">
      <c r="A2835" s="3">
        <v>6283</v>
      </c>
      <c r="B2835" s="1" t="s">
        <v>19676</v>
      </c>
      <c r="C2835" s="1" t="s">
        <v>15</v>
      </c>
      <c r="D2835" s="1" t="s">
        <v>33</v>
      </c>
      <c r="E2835" s="1">
        <v>47546884</v>
      </c>
      <c r="F2835" s="1" t="s">
        <v>19677</v>
      </c>
      <c r="G2835" s="1">
        <v>2231434</v>
      </c>
      <c r="H2835" s="1" t="s">
        <v>19678</v>
      </c>
      <c r="I2835" s="2">
        <v>45056</v>
      </c>
      <c r="J2835" s="15" t="str">
        <f>MID(Tabla1[[#This Row],[HORA]],1,5)</f>
        <v>06:47</v>
      </c>
      <c r="K2835" s="16">
        <f>IF(Tabla1[[#This Row],[FECHA]]=I2836,IF(J2836-J2835&gt;0,(J2836-J2835)*1440,0),0)</f>
        <v>0</v>
      </c>
      <c r="L2835" s="14">
        <f>2+L2576-Datos!$C$8</f>
        <v>3.87</v>
      </c>
      <c r="M2835" s="13" t="s">
        <v>5733</v>
      </c>
      <c r="N2835" s="1" t="s">
        <v>19679</v>
      </c>
      <c r="O2835" s="1">
        <v>22.5</v>
      </c>
      <c r="P2835" s="1" t="s">
        <v>27</v>
      </c>
      <c r="Q2835" s="4" t="s">
        <v>21</v>
      </c>
    </row>
    <row r="2836" spans="1:17" ht="22.5" x14ac:dyDescent="0.25">
      <c r="A2836" s="3">
        <v>6284</v>
      </c>
      <c r="B2836" s="1" t="s">
        <v>19676</v>
      </c>
      <c r="C2836" s="1" t="s">
        <v>15</v>
      </c>
      <c r="D2836" s="1" t="s">
        <v>33</v>
      </c>
      <c r="E2836" s="1">
        <v>47546884</v>
      </c>
      <c r="F2836" s="1" t="s">
        <v>19677</v>
      </c>
      <c r="G2836" s="1">
        <v>2231434</v>
      </c>
      <c r="H2836" s="1" t="s">
        <v>19678</v>
      </c>
      <c r="I2836" s="2">
        <v>45056</v>
      </c>
      <c r="J2836" s="15" t="str">
        <f>MID(Tabla1[[#This Row],[HORA]],1,5)</f>
        <v>06:47</v>
      </c>
      <c r="K2836" s="16">
        <f>IF(Tabla1[[#This Row],[FECHA]]=I2837,IF(J2837-J2836&gt;0,(J2837-J2836)*1440,0),0)</f>
        <v>1.9999999999999929</v>
      </c>
      <c r="L2836" s="14">
        <f>2+L2577-Datos!$C$8</f>
        <v>5.1100000000000003</v>
      </c>
      <c r="M2836" s="13" t="s">
        <v>5733</v>
      </c>
      <c r="N2836" s="1" t="s">
        <v>19680</v>
      </c>
      <c r="O2836" s="1">
        <v>67.5</v>
      </c>
      <c r="P2836" s="1" t="s">
        <v>27</v>
      </c>
      <c r="Q2836" s="4" t="s">
        <v>21</v>
      </c>
    </row>
    <row r="2837" spans="1:17" ht="22.5" x14ac:dyDescent="0.25">
      <c r="A2837" s="3">
        <v>1445</v>
      </c>
      <c r="B2837" s="1" t="s">
        <v>4175</v>
      </c>
      <c r="C2837" s="1" t="s">
        <v>15</v>
      </c>
      <c r="D2837" s="1" t="s">
        <v>61</v>
      </c>
      <c r="E2837" s="1">
        <v>77048702</v>
      </c>
      <c r="F2837" s="1" t="s">
        <v>2708</v>
      </c>
      <c r="G2837" s="1">
        <v>71117213</v>
      </c>
      <c r="H2837" s="1" t="s">
        <v>4176</v>
      </c>
      <c r="I2837" s="2">
        <v>45056</v>
      </c>
      <c r="J2837" s="15" t="str">
        <f>MID(Tabla1[[#This Row],[HORA]],1,5)</f>
        <v>06:49</v>
      </c>
      <c r="K2837" s="16">
        <f>IF(Tabla1[[#This Row],[FECHA]]=I2838,IF(J2838-J2837&gt;0,(J2838-J2837)*1440,0),0)</f>
        <v>1.9999999999999929</v>
      </c>
      <c r="L2837" s="14">
        <f>2+L2578-Datos!$C$8</f>
        <v>4.8000000000000007</v>
      </c>
      <c r="M2837" s="13" t="s">
        <v>3115</v>
      </c>
      <c r="N2837" s="1" t="s">
        <v>4177</v>
      </c>
      <c r="O2837" s="1">
        <v>20</v>
      </c>
      <c r="P2837" s="1" t="s">
        <v>300</v>
      </c>
      <c r="Q2837" s="4" t="s">
        <v>21</v>
      </c>
    </row>
    <row r="2838" spans="1:17" ht="22.5" x14ac:dyDescent="0.25">
      <c r="A2838" s="3">
        <v>6285</v>
      </c>
      <c r="B2838" s="1" t="s">
        <v>19681</v>
      </c>
      <c r="C2838" s="1" t="s">
        <v>15</v>
      </c>
      <c r="D2838" s="1" t="s">
        <v>77</v>
      </c>
      <c r="E2838" s="1">
        <v>80239425</v>
      </c>
      <c r="F2838" s="1" t="s">
        <v>4687</v>
      </c>
      <c r="G2838" s="1">
        <v>2231435</v>
      </c>
      <c r="H2838" s="1" t="s">
        <v>5583</v>
      </c>
      <c r="I2838" s="2">
        <v>45056</v>
      </c>
      <c r="J2838" s="15" t="str">
        <f>MID(Tabla1[[#This Row],[HORA]],1,5)</f>
        <v>06:51</v>
      </c>
      <c r="K2838" s="16">
        <f>IF(Tabla1[[#This Row],[FECHA]]=I2839,IF(J2839-J2838&gt;0,(J2839-J2838)*1440,0),0)</f>
        <v>1.9999999999999929</v>
      </c>
      <c r="L2838" s="14">
        <f>2+L2579-Datos!$C$8</f>
        <v>6.18</v>
      </c>
      <c r="M2838" s="13" t="s">
        <v>6668</v>
      </c>
      <c r="N2838" s="1" t="s">
        <v>9112</v>
      </c>
      <c r="O2838" s="1">
        <v>20</v>
      </c>
      <c r="P2838" s="1" t="s">
        <v>27</v>
      </c>
      <c r="Q2838" s="4" t="s">
        <v>21</v>
      </c>
    </row>
    <row r="2839" spans="1:17" ht="22.5" x14ac:dyDescent="0.25">
      <c r="A2839" s="3">
        <v>1446</v>
      </c>
      <c r="B2839" s="1" t="s">
        <v>4178</v>
      </c>
      <c r="C2839" s="1" t="s">
        <v>15</v>
      </c>
      <c r="D2839" s="1" t="s">
        <v>40</v>
      </c>
      <c r="E2839" s="1">
        <v>40916257</v>
      </c>
      <c r="F2839" s="1" t="s">
        <v>4179</v>
      </c>
      <c r="G2839" s="1">
        <v>76248172</v>
      </c>
      <c r="H2839" s="1" t="s">
        <v>4180</v>
      </c>
      <c r="I2839" s="2">
        <v>45056</v>
      </c>
      <c r="J2839" s="15" t="str">
        <f>MID(Tabla1[[#This Row],[HORA]],1,5)</f>
        <v>06:53</v>
      </c>
      <c r="K2839" s="16">
        <f>IF(Tabla1[[#This Row],[FECHA]]=I2840,IF(J2840-J2839&gt;0,(J2840-J2839)*1440,0),0)</f>
        <v>2.0000000000000728</v>
      </c>
      <c r="L2839" s="14">
        <f>2+L2580-Datos!$C$8</f>
        <v>6.12</v>
      </c>
      <c r="M2839" s="13" t="s">
        <v>1193</v>
      </c>
      <c r="N2839" s="1" t="s">
        <v>4181</v>
      </c>
      <c r="O2839" s="1">
        <v>15</v>
      </c>
      <c r="P2839" s="1" t="s">
        <v>300</v>
      </c>
      <c r="Q2839" s="4" t="s">
        <v>21</v>
      </c>
    </row>
    <row r="2840" spans="1:17" ht="22.5" x14ac:dyDescent="0.25">
      <c r="A2840" s="3">
        <v>1447</v>
      </c>
      <c r="B2840" s="1" t="s">
        <v>4182</v>
      </c>
      <c r="C2840" s="1" t="s">
        <v>15</v>
      </c>
      <c r="D2840" s="1" t="s">
        <v>40</v>
      </c>
      <c r="E2840" s="1">
        <v>27420459</v>
      </c>
      <c r="F2840" s="1" t="s">
        <v>4183</v>
      </c>
      <c r="G2840" s="1">
        <v>2231436</v>
      </c>
      <c r="H2840" s="1" t="s">
        <v>4184</v>
      </c>
      <c r="I2840" s="2">
        <v>45056</v>
      </c>
      <c r="J2840" s="15" t="str">
        <f>MID(Tabla1[[#This Row],[HORA]],1,5)</f>
        <v>06:55</v>
      </c>
      <c r="K2840" s="16">
        <f>IF(Tabla1[[#This Row],[FECHA]]=I2841,IF(J2841-J2840&gt;0,(J2841-J2840)*1440,0),0)</f>
        <v>0.99999999999999645</v>
      </c>
      <c r="L2840" s="14">
        <f>2+L2581-Datos!$C$8</f>
        <v>6.0200000000000005</v>
      </c>
      <c r="M2840" s="13" t="s">
        <v>2184</v>
      </c>
      <c r="N2840" s="1" t="s">
        <v>2425</v>
      </c>
      <c r="O2840" s="1">
        <v>20</v>
      </c>
      <c r="P2840" s="1" t="s">
        <v>300</v>
      </c>
      <c r="Q2840" s="4" t="s">
        <v>21</v>
      </c>
    </row>
    <row r="2841" spans="1:17" ht="22.5" x14ac:dyDescent="0.25">
      <c r="A2841" s="3">
        <v>1448</v>
      </c>
      <c r="B2841" s="1" t="s">
        <v>4185</v>
      </c>
      <c r="C2841" s="1" t="s">
        <v>15</v>
      </c>
      <c r="D2841" s="1" t="s">
        <v>40</v>
      </c>
      <c r="E2841" s="1">
        <v>27410494</v>
      </c>
      <c r="F2841" s="1" t="s">
        <v>4186</v>
      </c>
      <c r="G2841" s="1">
        <v>2231438</v>
      </c>
      <c r="H2841" s="1" t="s">
        <v>4187</v>
      </c>
      <c r="I2841" s="2">
        <v>45056</v>
      </c>
      <c r="J2841" s="15" t="str">
        <f>MID(Tabla1[[#This Row],[HORA]],1,5)</f>
        <v>06:56</v>
      </c>
      <c r="K2841" s="16">
        <f>IF(Tabla1[[#This Row],[FECHA]]=I2842,IF(J2842-J2841&gt;0,(J2842-J2841)*1440,0),0)</f>
        <v>20.999999999999925</v>
      </c>
      <c r="L2841" s="14">
        <f>2+L2582-Datos!$C$8</f>
        <v>3.7300000000000004</v>
      </c>
      <c r="M2841" s="13" t="s">
        <v>1197</v>
      </c>
      <c r="N2841" s="1" t="s">
        <v>4188</v>
      </c>
      <c r="O2841" s="1">
        <v>20</v>
      </c>
      <c r="P2841" s="1" t="s">
        <v>300</v>
      </c>
      <c r="Q2841" s="4" t="s">
        <v>21</v>
      </c>
    </row>
    <row r="2842" spans="1:17" ht="22.5" x14ac:dyDescent="0.25">
      <c r="A2842" s="3">
        <v>6286</v>
      </c>
      <c r="B2842" s="1" t="s">
        <v>19682</v>
      </c>
      <c r="C2842" s="1" t="s">
        <v>15</v>
      </c>
      <c r="D2842" s="1" t="s">
        <v>23</v>
      </c>
      <c r="E2842" s="1">
        <v>40507743</v>
      </c>
      <c r="F2842" s="1" t="s">
        <v>19683</v>
      </c>
      <c r="G2842" s="1">
        <v>2231440</v>
      </c>
      <c r="H2842" s="1" t="s">
        <v>19684</v>
      </c>
      <c r="I2842" s="2">
        <v>45056</v>
      </c>
      <c r="J2842" s="15" t="str">
        <f>MID(Tabla1[[#This Row],[HORA]],1,5)</f>
        <v>07:17</v>
      </c>
      <c r="K2842" s="16">
        <f>IF(Tabla1[[#This Row],[FECHA]]=I2843,IF(J2843-J2842&gt;0,(J2843-J2842)*1440,0),0)</f>
        <v>3.9999999999999858</v>
      </c>
      <c r="L2842" s="14">
        <f>2+L2583-Datos!$C$8</f>
        <v>5.0199999999999996</v>
      </c>
      <c r="M2842" s="13" t="s">
        <v>5298</v>
      </c>
      <c r="N2842" s="1" t="s">
        <v>19685</v>
      </c>
      <c r="O2842" s="1">
        <v>10</v>
      </c>
      <c r="P2842" s="1" t="s">
        <v>27</v>
      </c>
      <c r="Q2842" s="4" t="s">
        <v>21</v>
      </c>
    </row>
    <row r="2843" spans="1:17" ht="22.5" x14ac:dyDescent="0.25">
      <c r="A2843" s="3">
        <v>6287</v>
      </c>
      <c r="B2843" s="1" t="s">
        <v>19686</v>
      </c>
      <c r="C2843" s="1" t="s">
        <v>15</v>
      </c>
      <c r="D2843" s="1" t="s">
        <v>33</v>
      </c>
      <c r="E2843" s="1">
        <v>48066527</v>
      </c>
      <c r="F2843" s="1" t="s">
        <v>19687</v>
      </c>
      <c r="G2843" s="1">
        <v>2231442</v>
      </c>
      <c r="H2843" s="1" t="s">
        <v>19688</v>
      </c>
      <c r="I2843" s="2">
        <v>45056</v>
      </c>
      <c r="J2843" s="15" t="str">
        <f>MID(Tabla1[[#This Row],[HORA]],1,5)</f>
        <v>07:21</v>
      </c>
      <c r="K2843" s="16">
        <f>IF(Tabla1[[#This Row],[FECHA]]=I2844,IF(J2844-J2843&gt;0,(J2844-J2843)*1440,0),0)</f>
        <v>8.0000000000000515</v>
      </c>
      <c r="L2843" s="14">
        <f>2+L2584-Datos!$C$8</f>
        <v>4.03</v>
      </c>
      <c r="M2843" s="13" t="s">
        <v>3133</v>
      </c>
      <c r="N2843" s="1" t="s">
        <v>19689</v>
      </c>
      <c r="O2843" s="1">
        <v>20</v>
      </c>
      <c r="P2843" s="1" t="s">
        <v>27</v>
      </c>
      <c r="Q2843" s="4" t="s">
        <v>21</v>
      </c>
    </row>
    <row r="2844" spans="1:17" ht="22.5" x14ac:dyDescent="0.25">
      <c r="A2844" s="3">
        <v>1449</v>
      </c>
      <c r="B2844" s="1" t="s">
        <v>4189</v>
      </c>
      <c r="C2844" s="1" t="s">
        <v>15</v>
      </c>
      <c r="D2844" s="1" t="s">
        <v>228</v>
      </c>
      <c r="E2844" s="1">
        <v>16532658</v>
      </c>
      <c r="F2844" s="1" t="s">
        <v>4190</v>
      </c>
      <c r="G2844" s="1">
        <v>33401388</v>
      </c>
      <c r="H2844" s="1" t="s">
        <v>4191</v>
      </c>
      <c r="I2844" s="2">
        <v>45056</v>
      </c>
      <c r="J2844" s="15" t="str">
        <f>MID(Tabla1[[#This Row],[HORA]],1,5)</f>
        <v>07:29</v>
      </c>
      <c r="K2844" s="16">
        <f>IF(Tabla1[[#This Row],[FECHA]]=I2845,IF(J2845-J2844&gt;0,(J2845-J2844)*1440,0),0)</f>
        <v>0.99999999999999645</v>
      </c>
      <c r="L2844" s="14">
        <f>2+L2585-Datos!$C$8</f>
        <v>7.04</v>
      </c>
      <c r="M2844" s="13" t="s">
        <v>327</v>
      </c>
      <c r="N2844" s="1" t="s">
        <v>3569</v>
      </c>
      <c r="O2844" s="1">
        <v>20</v>
      </c>
      <c r="P2844" s="1" t="s">
        <v>300</v>
      </c>
      <c r="Q2844" s="4" t="s">
        <v>21</v>
      </c>
    </row>
    <row r="2845" spans="1:17" ht="22.5" x14ac:dyDescent="0.25">
      <c r="A2845" s="3">
        <v>1450</v>
      </c>
      <c r="B2845" s="1" t="s">
        <v>4192</v>
      </c>
      <c r="C2845" s="1" t="s">
        <v>15</v>
      </c>
      <c r="D2845" s="1" t="s">
        <v>33</v>
      </c>
      <c r="E2845" s="1">
        <v>3637883</v>
      </c>
      <c r="F2845" s="1" t="s">
        <v>4193</v>
      </c>
      <c r="G2845" s="1">
        <v>0</v>
      </c>
      <c r="H2845" s="1" t="s">
        <v>1788</v>
      </c>
      <c r="I2845" s="2">
        <v>45056</v>
      </c>
      <c r="J2845" s="15" t="str">
        <f>MID(Tabla1[[#This Row],[HORA]],1,5)</f>
        <v>07:30</v>
      </c>
      <c r="K2845" s="16">
        <f>IF(Tabla1[[#This Row],[FECHA]]=I2846,IF(J2846-J2845&gt;0,(J2846-J2845)*1440,0),0)</f>
        <v>10.000000000000044</v>
      </c>
      <c r="L2845" s="14">
        <f>2+L2586-Datos!$C$8</f>
        <v>9.1000000000000014</v>
      </c>
      <c r="M2845" s="13" t="s">
        <v>4194</v>
      </c>
      <c r="N2845" s="1" t="s">
        <v>1715</v>
      </c>
      <c r="O2845" s="1">
        <v>40</v>
      </c>
      <c r="P2845" s="1" t="s">
        <v>300</v>
      </c>
      <c r="Q2845" s="4" t="s">
        <v>21</v>
      </c>
    </row>
    <row r="2846" spans="1:17" ht="22.5" x14ac:dyDescent="0.25">
      <c r="A2846" s="3">
        <v>1451</v>
      </c>
      <c r="B2846" s="1" t="s">
        <v>4195</v>
      </c>
      <c r="C2846" s="1" t="s">
        <v>15</v>
      </c>
      <c r="D2846" s="1" t="s">
        <v>40</v>
      </c>
      <c r="E2846" s="1">
        <v>16465515</v>
      </c>
      <c r="F2846" s="1" t="s">
        <v>4196</v>
      </c>
      <c r="G2846" s="1">
        <v>0</v>
      </c>
      <c r="H2846" s="1" t="s">
        <v>1788</v>
      </c>
      <c r="I2846" s="2">
        <v>45056</v>
      </c>
      <c r="J2846" s="15" t="str">
        <f>MID(Tabla1[[#This Row],[HORA]],1,5)</f>
        <v>07:40</v>
      </c>
      <c r="K2846" s="16">
        <f>IF(Tabla1[[#This Row],[FECHA]]=I2847,IF(J2847-J2846&gt;0,(J2847-J2846)*1440,0),0)</f>
        <v>13.99999999999995</v>
      </c>
      <c r="L2846" s="14">
        <f>2+L2587-Datos!$C$8</f>
        <v>4.9700000000000006</v>
      </c>
      <c r="M2846" s="13" t="s">
        <v>4197</v>
      </c>
      <c r="N2846" s="1" t="s">
        <v>1715</v>
      </c>
      <c r="O2846" s="1">
        <v>10</v>
      </c>
      <c r="P2846" s="1" t="s">
        <v>300</v>
      </c>
      <c r="Q2846" s="4" t="s">
        <v>21</v>
      </c>
    </row>
    <row r="2847" spans="1:17" ht="22.5" x14ac:dyDescent="0.25">
      <c r="A2847" s="3">
        <v>6288</v>
      </c>
      <c r="B2847" s="1" t="s">
        <v>19690</v>
      </c>
      <c r="C2847" s="1" t="s">
        <v>15</v>
      </c>
      <c r="D2847" s="1" t="s">
        <v>40</v>
      </c>
      <c r="E2847" s="1">
        <v>75800487</v>
      </c>
      <c r="F2847" s="1" t="s">
        <v>6635</v>
      </c>
      <c r="G2847" s="1">
        <v>2231448</v>
      </c>
      <c r="H2847" s="1" t="s">
        <v>19691</v>
      </c>
      <c r="I2847" s="2">
        <v>45056</v>
      </c>
      <c r="J2847" s="15" t="str">
        <f>MID(Tabla1[[#This Row],[HORA]],1,5)</f>
        <v>07:54</v>
      </c>
      <c r="K2847" s="16">
        <f>IF(Tabla1[[#This Row],[FECHA]]=I2848,IF(J2848-J2847&gt;0,(J2848-J2847)*1440,0),0)</f>
        <v>9.000000000000048</v>
      </c>
      <c r="L2847" s="14">
        <f>2+L2588-Datos!$C$8</f>
        <v>4.78</v>
      </c>
      <c r="M2847" s="13" t="s">
        <v>5303</v>
      </c>
      <c r="N2847" s="1" t="s">
        <v>19692</v>
      </c>
      <c r="O2847" s="1">
        <v>20</v>
      </c>
      <c r="P2847" s="1" t="s">
        <v>27</v>
      </c>
      <c r="Q2847" s="4" t="s">
        <v>21</v>
      </c>
    </row>
    <row r="2848" spans="1:17" ht="22.5" x14ac:dyDescent="0.25">
      <c r="A2848" s="3">
        <v>6289</v>
      </c>
      <c r="B2848" s="1" t="s">
        <v>19693</v>
      </c>
      <c r="C2848" s="1" t="s">
        <v>15</v>
      </c>
      <c r="D2848" s="1" t="s">
        <v>40</v>
      </c>
      <c r="E2848" s="1">
        <v>42766536</v>
      </c>
      <c r="F2848" s="1" t="s">
        <v>19694</v>
      </c>
      <c r="G2848" s="1">
        <v>2231450</v>
      </c>
      <c r="H2848" s="1" t="s">
        <v>19695</v>
      </c>
      <c r="I2848" s="2">
        <v>45056</v>
      </c>
      <c r="J2848" s="15" t="str">
        <f>MID(Tabla1[[#This Row],[HORA]],1,5)</f>
        <v>08:03</v>
      </c>
      <c r="K2848" s="16">
        <f>IF(Tabla1[[#This Row],[FECHA]]=I2849,IF(J2849-J2848&gt;0,(J2849-J2848)*1440,0),0)</f>
        <v>5.9999999999999787</v>
      </c>
      <c r="L2848" s="14">
        <f>2+L2589-Datos!$C$8</f>
        <v>6.87</v>
      </c>
      <c r="M2848" s="13" t="s">
        <v>2467</v>
      </c>
      <c r="N2848" s="1" t="s">
        <v>19696</v>
      </c>
      <c r="O2848" s="1">
        <v>15</v>
      </c>
      <c r="P2848" s="1" t="s">
        <v>27</v>
      </c>
      <c r="Q2848" s="4" t="s">
        <v>21</v>
      </c>
    </row>
    <row r="2849" spans="1:17" ht="22.5" x14ac:dyDescent="0.25">
      <c r="A2849" s="3">
        <v>6290</v>
      </c>
      <c r="B2849" s="1" t="s">
        <v>19697</v>
      </c>
      <c r="C2849" s="1" t="s">
        <v>15</v>
      </c>
      <c r="D2849" s="1" t="s">
        <v>77</v>
      </c>
      <c r="E2849" s="1">
        <v>74148383</v>
      </c>
      <c r="F2849" s="1" t="s">
        <v>19698</v>
      </c>
      <c r="G2849" s="1">
        <v>76581583</v>
      </c>
      <c r="H2849" s="1" t="s">
        <v>19699</v>
      </c>
      <c r="I2849" s="2">
        <v>45056</v>
      </c>
      <c r="J2849" s="15" t="str">
        <f>MID(Tabla1[[#This Row],[HORA]],1,5)</f>
        <v>08:09</v>
      </c>
      <c r="K2849" s="16">
        <f>IF(Tabla1[[#This Row],[FECHA]]=I2850,IF(J2850-J2849&gt;0,(J2850-J2849)*1440,0),0)</f>
        <v>15.999999999999943</v>
      </c>
      <c r="L2849" s="14">
        <f>2+L2590-Datos!$C$8</f>
        <v>4.21</v>
      </c>
      <c r="M2849" s="13" t="s">
        <v>5594</v>
      </c>
      <c r="N2849" s="1" t="s">
        <v>19700</v>
      </c>
      <c r="O2849" s="1">
        <v>30</v>
      </c>
      <c r="P2849" s="1" t="s">
        <v>27</v>
      </c>
      <c r="Q2849" s="4" t="s">
        <v>21</v>
      </c>
    </row>
    <row r="2850" spans="1:17" ht="22.5" x14ac:dyDescent="0.25">
      <c r="A2850" s="3">
        <v>6291</v>
      </c>
      <c r="B2850" s="1" t="s">
        <v>19701</v>
      </c>
      <c r="C2850" s="1" t="s">
        <v>15</v>
      </c>
      <c r="D2850" s="1" t="s">
        <v>40</v>
      </c>
      <c r="E2850" s="1">
        <v>27847175</v>
      </c>
      <c r="F2850" s="1" t="s">
        <v>7158</v>
      </c>
      <c r="G2850" s="1">
        <v>72000665</v>
      </c>
      <c r="H2850" s="1" t="s">
        <v>19702</v>
      </c>
      <c r="I2850" s="2">
        <v>45056</v>
      </c>
      <c r="J2850" s="15" t="str">
        <f>MID(Tabla1[[#This Row],[HORA]],1,5)</f>
        <v>08:25</v>
      </c>
      <c r="K2850" s="16">
        <f>IF(Tabla1[[#This Row],[FECHA]]=I2851,IF(J2851-J2850&gt;0,(J2851-J2850)*1440,0),0)</f>
        <v>1.9999999999999929</v>
      </c>
      <c r="L2850" s="14">
        <f>2+L2591-Datos!$C$8</f>
        <v>5.94</v>
      </c>
      <c r="M2850" s="13" t="s">
        <v>3144</v>
      </c>
      <c r="N2850" s="1" t="s">
        <v>19703</v>
      </c>
      <c r="O2850" s="1">
        <v>12</v>
      </c>
      <c r="P2850" s="1" t="s">
        <v>27</v>
      </c>
      <c r="Q2850" s="4" t="s">
        <v>21</v>
      </c>
    </row>
    <row r="2851" spans="1:17" ht="22.5" x14ac:dyDescent="0.25">
      <c r="A2851" s="3">
        <v>1452</v>
      </c>
      <c r="B2851" s="1" t="s">
        <v>4198</v>
      </c>
      <c r="C2851" s="1" t="s">
        <v>15</v>
      </c>
      <c r="D2851" s="1" t="s">
        <v>172</v>
      </c>
      <c r="E2851" s="1">
        <v>80400815</v>
      </c>
      <c r="F2851" s="1" t="s">
        <v>4199</v>
      </c>
      <c r="G2851" s="1">
        <v>2231453</v>
      </c>
      <c r="H2851" s="1" t="s">
        <v>4200</v>
      </c>
      <c r="I2851" s="2">
        <v>45056</v>
      </c>
      <c r="J2851" s="15" t="str">
        <f>MID(Tabla1[[#This Row],[HORA]],1,5)</f>
        <v>08:27</v>
      </c>
      <c r="K2851" s="16">
        <f>IF(Tabla1[[#This Row],[FECHA]]=I2852,IF(J2852-J2851&gt;0,(J2852-J2851)*1440,0),0)</f>
        <v>0</v>
      </c>
      <c r="L2851" s="14">
        <f>2+L2592-Datos!$C$8</f>
        <v>7.8000000000000007</v>
      </c>
      <c r="M2851" s="13" t="s">
        <v>2475</v>
      </c>
      <c r="N2851" s="1" t="s">
        <v>3975</v>
      </c>
      <c r="O2851" s="1">
        <v>30</v>
      </c>
      <c r="P2851" s="1" t="s">
        <v>300</v>
      </c>
      <c r="Q2851" s="4" t="s">
        <v>21</v>
      </c>
    </row>
    <row r="2852" spans="1:17" ht="22.5" x14ac:dyDescent="0.25">
      <c r="A2852" s="3">
        <v>6292</v>
      </c>
      <c r="B2852" s="1" t="s">
        <v>19704</v>
      </c>
      <c r="C2852" s="1" t="s">
        <v>15</v>
      </c>
      <c r="D2852" s="1" t="s">
        <v>82</v>
      </c>
      <c r="E2852" s="1">
        <v>60543471</v>
      </c>
      <c r="F2852" s="1" t="s">
        <v>19705</v>
      </c>
      <c r="G2852" s="1">
        <v>60543471</v>
      </c>
      <c r="H2852" s="1" t="s">
        <v>19705</v>
      </c>
      <c r="I2852" s="2">
        <v>45056</v>
      </c>
      <c r="J2852" s="15" t="str">
        <f>MID(Tabla1[[#This Row],[HORA]],1,5)</f>
        <v>08:27</v>
      </c>
      <c r="K2852" s="16">
        <f>IF(Tabla1[[#This Row],[FECHA]]=I2853,IF(J2853-J2852&gt;0,(J2853-J2852)*1440,0),0)</f>
        <v>4.0000000000000657</v>
      </c>
      <c r="L2852" s="14">
        <f>2+L2593-Datos!$C$8</f>
        <v>5.0999999999999996</v>
      </c>
      <c r="M2852" s="13" t="s">
        <v>2475</v>
      </c>
      <c r="N2852" s="1" t="s">
        <v>1715</v>
      </c>
      <c r="O2852" s="1">
        <v>10</v>
      </c>
      <c r="P2852" s="1" t="s">
        <v>27</v>
      </c>
      <c r="Q2852" s="4" t="s">
        <v>21</v>
      </c>
    </row>
    <row r="2853" spans="1:17" ht="22.5" x14ac:dyDescent="0.25">
      <c r="A2853" s="3">
        <v>1453</v>
      </c>
      <c r="B2853" s="1" t="s">
        <v>4201</v>
      </c>
      <c r="C2853" s="1" t="s">
        <v>15</v>
      </c>
      <c r="D2853" s="1" t="s">
        <v>40</v>
      </c>
      <c r="E2853" s="1">
        <v>2770181</v>
      </c>
      <c r="F2853" s="1" t="s">
        <v>4202</v>
      </c>
      <c r="G2853" s="1">
        <v>0</v>
      </c>
      <c r="H2853" s="1" t="s">
        <v>1788</v>
      </c>
      <c r="I2853" s="2">
        <v>45056</v>
      </c>
      <c r="J2853" s="15" t="str">
        <f>MID(Tabla1[[#This Row],[HORA]],1,5)</f>
        <v>08:31</v>
      </c>
      <c r="K2853" s="16">
        <f>IF(Tabla1[[#This Row],[FECHA]]=I2854,IF(J2854-J2853&gt;0,(J2854-J2853)*1440,0),0)</f>
        <v>1.9999999999999929</v>
      </c>
      <c r="L2853" s="14">
        <f>2+L2594-Datos!$C$8</f>
        <v>5.76</v>
      </c>
      <c r="M2853" s="13" t="s">
        <v>1855</v>
      </c>
      <c r="N2853" s="1" t="s">
        <v>1715</v>
      </c>
      <c r="O2853" s="1">
        <v>30</v>
      </c>
      <c r="P2853" s="1" t="s">
        <v>300</v>
      </c>
      <c r="Q2853" s="4" t="s">
        <v>21</v>
      </c>
    </row>
    <row r="2854" spans="1:17" ht="22.5" x14ac:dyDescent="0.25">
      <c r="A2854" s="3">
        <v>1454</v>
      </c>
      <c r="B2854" s="1" t="s">
        <v>4203</v>
      </c>
      <c r="C2854" s="1" t="s">
        <v>15</v>
      </c>
      <c r="D2854" s="1" t="s">
        <v>40</v>
      </c>
      <c r="E2854" s="1">
        <v>16641014</v>
      </c>
      <c r="F2854" s="1" t="s">
        <v>4204</v>
      </c>
      <c r="G2854" s="1">
        <v>2231454</v>
      </c>
      <c r="H2854" s="1" t="s">
        <v>4205</v>
      </c>
      <c r="I2854" s="2">
        <v>45056</v>
      </c>
      <c r="J2854" s="15" t="str">
        <f>MID(Tabla1[[#This Row],[HORA]],1,5)</f>
        <v>08:33</v>
      </c>
      <c r="K2854" s="16">
        <f>IF(Tabla1[[#This Row],[FECHA]]=I2855,IF(J2855-J2854&gt;0,(J2855-J2854)*1440,0),0)</f>
        <v>4.9999999999999822</v>
      </c>
      <c r="L2854" s="14">
        <f>2+L2595-Datos!$C$8</f>
        <v>5.7</v>
      </c>
      <c r="M2854" s="13" t="s">
        <v>2202</v>
      </c>
      <c r="N2854" s="1" t="s">
        <v>4206</v>
      </c>
      <c r="O2854" s="1">
        <v>10</v>
      </c>
      <c r="P2854" s="1" t="s">
        <v>300</v>
      </c>
      <c r="Q2854" s="4" t="s">
        <v>21</v>
      </c>
    </row>
    <row r="2855" spans="1:17" ht="22.5" x14ac:dyDescent="0.25">
      <c r="A2855" s="3">
        <v>6293</v>
      </c>
      <c r="B2855" s="1" t="s">
        <v>19706</v>
      </c>
      <c r="C2855" s="1" t="s">
        <v>15</v>
      </c>
      <c r="D2855" s="1" t="s">
        <v>71</v>
      </c>
      <c r="E2855" s="1">
        <v>16672977</v>
      </c>
      <c r="F2855" s="1" t="s">
        <v>12716</v>
      </c>
      <c r="G2855" s="1">
        <v>2231457</v>
      </c>
      <c r="H2855" s="1" t="s">
        <v>5620</v>
      </c>
      <c r="I2855" s="2">
        <v>45056</v>
      </c>
      <c r="J2855" s="15" t="str">
        <f>MID(Tabla1[[#This Row],[HORA]],1,5)</f>
        <v>08:38</v>
      </c>
      <c r="K2855" s="16">
        <f>IF(Tabla1[[#This Row],[FECHA]]=I2856,IF(J2856-J2855&gt;0,(J2856-J2855)*1440,0),0)</f>
        <v>0.99999999999999645</v>
      </c>
      <c r="L2855" s="14">
        <f>2+L2596-Datos!$C$8</f>
        <v>3.8000000000000007</v>
      </c>
      <c r="M2855" s="13" t="s">
        <v>1346</v>
      </c>
      <c r="N2855" s="1" t="s">
        <v>19707</v>
      </c>
      <c r="O2855" s="1">
        <v>30</v>
      </c>
      <c r="P2855" s="1" t="s">
        <v>27</v>
      </c>
      <c r="Q2855" s="4" t="s">
        <v>21</v>
      </c>
    </row>
    <row r="2856" spans="1:17" ht="22.5" x14ac:dyDescent="0.25">
      <c r="A2856" s="3">
        <v>6294</v>
      </c>
      <c r="B2856" s="1" t="s">
        <v>19708</v>
      </c>
      <c r="C2856" s="1" t="s">
        <v>15</v>
      </c>
      <c r="D2856" s="1" t="s">
        <v>71</v>
      </c>
      <c r="E2856" s="1">
        <v>16672977</v>
      </c>
      <c r="F2856" s="1" t="s">
        <v>12716</v>
      </c>
      <c r="G2856" s="1">
        <v>2231458</v>
      </c>
      <c r="H2856" s="1" t="s">
        <v>19709</v>
      </c>
      <c r="I2856" s="2">
        <v>45056</v>
      </c>
      <c r="J2856" s="15" t="str">
        <f>MID(Tabla1[[#This Row],[HORA]],1,5)</f>
        <v>08:39</v>
      </c>
      <c r="K2856" s="16">
        <f>IF(Tabla1[[#This Row],[FECHA]]=I2857,IF(J2857-J2856&gt;0,(J2857-J2856)*1440,0),0)</f>
        <v>7.9999999999999716</v>
      </c>
      <c r="L2856" s="14">
        <f>2+L2597-Datos!$C$8</f>
        <v>4.8100000000000005</v>
      </c>
      <c r="M2856" s="13" t="s">
        <v>13014</v>
      </c>
      <c r="N2856" s="1" t="s">
        <v>19710</v>
      </c>
      <c r="O2856" s="1">
        <v>20</v>
      </c>
      <c r="P2856" s="1" t="s">
        <v>27</v>
      </c>
      <c r="Q2856" s="4" t="s">
        <v>21</v>
      </c>
    </row>
    <row r="2857" spans="1:17" ht="22.5" x14ac:dyDescent="0.25">
      <c r="A2857" s="3">
        <v>1455</v>
      </c>
      <c r="B2857" s="1" t="s">
        <v>4207</v>
      </c>
      <c r="C2857" s="1" t="s">
        <v>15</v>
      </c>
      <c r="D2857" s="1" t="s">
        <v>40</v>
      </c>
      <c r="E2857" s="1">
        <v>16696750</v>
      </c>
      <c r="F2857" s="1" t="s">
        <v>4208</v>
      </c>
      <c r="G2857" s="1">
        <v>3506814</v>
      </c>
      <c r="H2857" s="1" t="s">
        <v>4209</v>
      </c>
      <c r="I2857" s="2">
        <v>45056</v>
      </c>
      <c r="J2857" s="15" t="str">
        <f>MID(Tabla1[[#This Row],[HORA]],1,5)</f>
        <v>08:47</v>
      </c>
      <c r="K2857" s="16">
        <f>IF(Tabla1[[#This Row],[FECHA]]=I2858,IF(J2858-J2857&gt;0,(J2858-J2857)*1440,0),0)</f>
        <v>5.0000000000000622</v>
      </c>
      <c r="L2857" s="14">
        <f>2+L2598-Datos!$C$8</f>
        <v>6.18</v>
      </c>
      <c r="M2857" s="13" t="s">
        <v>4210</v>
      </c>
      <c r="N2857" s="1" t="s">
        <v>4211</v>
      </c>
      <c r="O2857" s="1">
        <v>20</v>
      </c>
      <c r="P2857" s="1" t="s">
        <v>300</v>
      </c>
      <c r="Q2857" s="4" t="s">
        <v>21</v>
      </c>
    </row>
    <row r="2858" spans="1:17" ht="22.5" x14ac:dyDescent="0.25">
      <c r="A2858" s="3">
        <v>15452</v>
      </c>
      <c r="B2858" s="1" t="s">
        <v>47156</v>
      </c>
      <c r="C2858" s="1" t="s">
        <v>15</v>
      </c>
      <c r="D2858" s="1" t="s">
        <v>40</v>
      </c>
      <c r="E2858" s="1">
        <v>73048623</v>
      </c>
      <c r="F2858" s="1" t="s">
        <v>47157</v>
      </c>
      <c r="G2858" s="1">
        <v>73048623</v>
      </c>
      <c r="H2858" s="1" t="s">
        <v>47157</v>
      </c>
      <c r="I2858" s="2">
        <v>45056</v>
      </c>
      <c r="J2858" s="15" t="str">
        <f>MID(Tabla1[[#This Row],[HORA]],1,5)</f>
        <v>08:52</v>
      </c>
      <c r="K2858" s="16">
        <f>IF(Tabla1[[#This Row],[FECHA]]=I2859,IF(J2859-J2858&gt;0,(J2859-J2858)*1440,0),0)</f>
        <v>0.99999999999991651</v>
      </c>
      <c r="L2858" s="14">
        <f>2+L2599-Datos!$C$8</f>
        <v>5.93</v>
      </c>
      <c r="M2858" s="13" t="s">
        <v>5100</v>
      </c>
      <c r="N2858" s="1" t="s">
        <v>28118</v>
      </c>
      <c r="O2858" s="1">
        <v>4</v>
      </c>
      <c r="P2858" s="1" t="s">
        <v>645</v>
      </c>
      <c r="Q2858" s="4" t="s">
        <v>21</v>
      </c>
    </row>
    <row r="2859" spans="1:17" ht="22.5" x14ac:dyDescent="0.25">
      <c r="A2859" s="3">
        <v>1456</v>
      </c>
      <c r="B2859" s="1" t="s">
        <v>4212</v>
      </c>
      <c r="C2859" s="1" t="s">
        <v>15</v>
      </c>
      <c r="D2859" s="1" t="s">
        <v>40</v>
      </c>
      <c r="E2859" s="1">
        <v>73808434</v>
      </c>
      <c r="F2859" s="1" t="s">
        <v>4213</v>
      </c>
      <c r="G2859" s="1">
        <v>75773328</v>
      </c>
      <c r="H2859" s="1" t="s">
        <v>4214</v>
      </c>
      <c r="I2859" s="2">
        <v>45056</v>
      </c>
      <c r="J2859" s="15" t="str">
        <f>MID(Tabla1[[#This Row],[HORA]],1,5)</f>
        <v>08:53</v>
      </c>
      <c r="K2859" s="16">
        <f>IF(Tabla1[[#This Row],[FECHA]]=I2860,IF(J2860-J2859&gt;0,(J2860-J2859)*1440,0),0)</f>
        <v>0</v>
      </c>
      <c r="L2859" s="14">
        <f>2+L2600-Datos!$C$8</f>
        <v>8.870000000000001</v>
      </c>
      <c r="M2859" s="13" t="s">
        <v>1669</v>
      </c>
      <c r="N2859" s="1" t="s">
        <v>4215</v>
      </c>
      <c r="O2859" s="1">
        <v>30</v>
      </c>
      <c r="P2859" s="1" t="s">
        <v>300</v>
      </c>
      <c r="Q2859" s="4" t="s">
        <v>21</v>
      </c>
    </row>
    <row r="2860" spans="1:17" ht="22.5" x14ac:dyDescent="0.25">
      <c r="A2860" s="3">
        <v>6295</v>
      </c>
      <c r="B2860" s="1" t="s">
        <v>19711</v>
      </c>
      <c r="C2860" s="1" t="s">
        <v>15</v>
      </c>
      <c r="D2860" s="1" t="s">
        <v>40</v>
      </c>
      <c r="E2860" s="1">
        <v>16670974</v>
      </c>
      <c r="F2860" s="1" t="s">
        <v>19712</v>
      </c>
      <c r="G2860" s="1">
        <v>2231461</v>
      </c>
      <c r="H2860" s="1" t="s">
        <v>19713</v>
      </c>
      <c r="I2860" s="2">
        <v>45056</v>
      </c>
      <c r="J2860" s="15" t="str">
        <f>MID(Tabla1[[#This Row],[HORA]],1,5)</f>
        <v>08:53</v>
      </c>
      <c r="K2860" s="16">
        <f>IF(Tabla1[[#This Row],[FECHA]]=I2861,IF(J2861-J2860&gt;0,(J2861-J2860)*1440,0),0)</f>
        <v>1.9999999999999929</v>
      </c>
      <c r="L2860" s="14">
        <f>2+L2601-Datos!$C$8</f>
        <v>6.0200000000000005</v>
      </c>
      <c r="M2860" s="13" t="s">
        <v>1669</v>
      </c>
      <c r="N2860" s="1" t="s">
        <v>19714</v>
      </c>
      <c r="O2860" s="1">
        <v>15</v>
      </c>
      <c r="P2860" s="1" t="s">
        <v>27</v>
      </c>
      <c r="Q2860" s="4" t="s">
        <v>21</v>
      </c>
    </row>
    <row r="2861" spans="1:17" ht="22.5" x14ac:dyDescent="0.25">
      <c r="A2861" s="3">
        <v>1457</v>
      </c>
      <c r="B2861" s="1" t="s">
        <v>4216</v>
      </c>
      <c r="C2861" s="1" t="s">
        <v>15</v>
      </c>
      <c r="D2861" s="1" t="s">
        <v>40</v>
      </c>
      <c r="E2861" s="1">
        <v>43481680</v>
      </c>
      <c r="F2861" s="1" t="s">
        <v>4217</v>
      </c>
      <c r="G2861" s="1">
        <v>2231463</v>
      </c>
      <c r="H2861" s="1" t="s">
        <v>4218</v>
      </c>
      <c r="I2861" s="2">
        <v>45056</v>
      </c>
      <c r="J2861" s="15" t="str">
        <f>MID(Tabla1[[#This Row],[HORA]],1,5)</f>
        <v>08:55</v>
      </c>
      <c r="K2861" s="16">
        <f>IF(Tabla1[[#This Row],[FECHA]]=I2862,IF(J2862-J2861&gt;0,(J2862-J2861)*1440,0),0)</f>
        <v>0</v>
      </c>
      <c r="L2861" s="14">
        <f>2+L2602-Datos!$C$8</f>
        <v>6.8</v>
      </c>
      <c r="M2861" s="13" t="s">
        <v>1865</v>
      </c>
      <c r="N2861" s="1" t="s">
        <v>4219</v>
      </c>
      <c r="O2861" s="1">
        <v>15</v>
      </c>
      <c r="P2861" s="1" t="s">
        <v>300</v>
      </c>
      <c r="Q2861" s="4" t="s">
        <v>21</v>
      </c>
    </row>
    <row r="2862" spans="1:17" ht="22.5" x14ac:dyDescent="0.25">
      <c r="A2862" s="3">
        <v>6296</v>
      </c>
      <c r="B2862" s="1" t="s">
        <v>19715</v>
      </c>
      <c r="C2862" s="1" t="s">
        <v>15</v>
      </c>
      <c r="D2862" s="1" t="s">
        <v>71</v>
      </c>
      <c r="E2862" s="1">
        <v>16632981</v>
      </c>
      <c r="F2862" s="1" t="s">
        <v>14873</v>
      </c>
      <c r="G2862" s="1">
        <v>2231462</v>
      </c>
      <c r="H2862" s="1" t="s">
        <v>18701</v>
      </c>
      <c r="I2862" s="2">
        <v>45056</v>
      </c>
      <c r="J2862" s="15" t="str">
        <f>MID(Tabla1[[#This Row],[HORA]],1,5)</f>
        <v>08:55</v>
      </c>
      <c r="K2862" s="16">
        <f>IF(Tabla1[[#This Row],[FECHA]]=I2863,IF(J2863-J2862&gt;0,(J2863-J2862)*1440,0),0)</f>
        <v>1.0000000000000764</v>
      </c>
      <c r="L2862" s="14">
        <f>2+L2603-Datos!$C$8</f>
        <v>9.17</v>
      </c>
      <c r="M2862" s="13" t="s">
        <v>1865</v>
      </c>
      <c r="N2862" s="1" t="s">
        <v>19716</v>
      </c>
      <c r="O2862" s="1">
        <v>15</v>
      </c>
      <c r="P2862" s="1" t="s">
        <v>27</v>
      </c>
      <c r="Q2862" s="4" t="s">
        <v>21</v>
      </c>
    </row>
    <row r="2863" spans="1:17" ht="22.5" x14ac:dyDescent="0.25">
      <c r="A2863" s="3">
        <v>6297</v>
      </c>
      <c r="B2863" s="1" t="s">
        <v>19717</v>
      </c>
      <c r="C2863" s="1" t="s">
        <v>15</v>
      </c>
      <c r="D2863" s="1" t="s">
        <v>40</v>
      </c>
      <c r="E2863" s="1">
        <v>41965318</v>
      </c>
      <c r="F2863" s="1" t="s">
        <v>19718</v>
      </c>
      <c r="G2863" s="1">
        <v>72771774</v>
      </c>
      <c r="H2863" s="1" t="s">
        <v>19719</v>
      </c>
      <c r="I2863" s="2">
        <v>45056</v>
      </c>
      <c r="J2863" s="15" t="str">
        <f>MID(Tabla1[[#This Row],[HORA]],1,5)</f>
        <v>08:56</v>
      </c>
      <c r="K2863" s="16">
        <f>IF(Tabla1[[#This Row],[FECHA]]=I2864,IF(J2864-J2863&gt;0,(J2864-J2863)*1440,0),0)</f>
        <v>2.9999999999999094</v>
      </c>
      <c r="L2863" s="14">
        <f>2+L2604-Datos!$C$8</f>
        <v>7.8599999999999994</v>
      </c>
      <c r="M2863" s="13" t="s">
        <v>3350</v>
      </c>
      <c r="N2863" s="1" t="s">
        <v>19720</v>
      </c>
      <c r="O2863" s="1">
        <v>30</v>
      </c>
      <c r="P2863" s="1" t="s">
        <v>27</v>
      </c>
      <c r="Q2863" s="4" t="s">
        <v>21</v>
      </c>
    </row>
    <row r="2864" spans="1:17" ht="22.5" x14ac:dyDescent="0.25">
      <c r="A2864" s="3">
        <v>6298</v>
      </c>
      <c r="B2864" s="1" t="s">
        <v>19721</v>
      </c>
      <c r="C2864" s="1" t="s">
        <v>15</v>
      </c>
      <c r="D2864" s="1" t="s">
        <v>40</v>
      </c>
      <c r="E2864" s="1">
        <v>40256332</v>
      </c>
      <c r="F2864" s="1" t="s">
        <v>19722</v>
      </c>
      <c r="G2864" s="1">
        <v>2231464</v>
      </c>
      <c r="H2864" s="1" t="s">
        <v>19723</v>
      </c>
      <c r="I2864" s="2">
        <v>45056</v>
      </c>
      <c r="J2864" s="15" t="str">
        <f>MID(Tabla1[[#This Row],[HORA]],1,5)</f>
        <v>08:59</v>
      </c>
      <c r="K2864" s="16">
        <f>IF(Tabla1[[#This Row],[FECHA]]=I2865,IF(J2865-J2864&gt;0,(J2865-J2864)*1440,0),0)</f>
        <v>2.0000000000001528</v>
      </c>
      <c r="L2864" s="14">
        <f>2+L2605-Datos!$C$8</f>
        <v>6.46</v>
      </c>
      <c r="M2864" s="13" t="s">
        <v>4535</v>
      </c>
      <c r="N2864" s="1" t="s">
        <v>583</v>
      </c>
      <c r="O2864" s="1">
        <v>10</v>
      </c>
      <c r="P2864" s="1" t="s">
        <v>27</v>
      </c>
      <c r="Q2864" s="4" t="s">
        <v>21</v>
      </c>
    </row>
    <row r="2865" spans="1:17" ht="22.5" x14ac:dyDescent="0.25">
      <c r="A2865" s="3">
        <v>15453</v>
      </c>
      <c r="B2865" s="1" t="s">
        <v>47158</v>
      </c>
      <c r="C2865" s="1" t="s">
        <v>15</v>
      </c>
      <c r="D2865" s="1" t="s">
        <v>40</v>
      </c>
      <c r="E2865" s="1">
        <v>76954210</v>
      </c>
      <c r="F2865" s="1" t="s">
        <v>47159</v>
      </c>
      <c r="G2865" s="1">
        <v>76954210</v>
      </c>
      <c r="H2865" s="1" t="s">
        <v>47159</v>
      </c>
      <c r="I2865" s="2">
        <v>45056</v>
      </c>
      <c r="J2865" s="15" t="str">
        <f>MID(Tabla1[[#This Row],[HORA]],1,5)</f>
        <v>09:01</v>
      </c>
      <c r="K2865" s="16">
        <f>IF(Tabla1[[#This Row],[FECHA]]=I2866,IF(J2866-J2865&gt;0,(J2866-J2865)*1440,0),0)</f>
        <v>4.9999999999999023</v>
      </c>
      <c r="L2865" s="14">
        <f>2+L2606-Datos!$C$8</f>
        <v>4.2</v>
      </c>
      <c r="M2865" s="13" t="s">
        <v>7709</v>
      </c>
      <c r="N2865" s="1" t="s">
        <v>28118</v>
      </c>
      <c r="O2865" s="1">
        <v>4</v>
      </c>
      <c r="P2865" s="1" t="s">
        <v>645</v>
      </c>
      <c r="Q2865" s="4" t="s">
        <v>21</v>
      </c>
    </row>
    <row r="2866" spans="1:17" ht="22.5" x14ac:dyDescent="0.25">
      <c r="A2866" s="3">
        <v>6299</v>
      </c>
      <c r="B2866" s="1" t="s">
        <v>19724</v>
      </c>
      <c r="C2866" s="1" t="s">
        <v>15</v>
      </c>
      <c r="D2866" s="1" t="s">
        <v>40</v>
      </c>
      <c r="E2866" s="1">
        <v>40517883</v>
      </c>
      <c r="F2866" s="1" t="s">
        <v>19725</v>
      </c>
      <c r="G2866" s="1">
        <v>77140648</v>
      </c>
      <c r="H2866" s="1" t="s">
        <v>19726</v>
      </c>
      <c r="I2866" s="2">
        <v>45056</v>
      </c>
      <c r="J2866" s="15" t="str">
        <f>MID(Tabla1[[#This Row],[HORA]],1,5)</f>
        <v>09:06</v>
      </c>
      <c r="K2866" s="16">
        <f>IF(Tabla1[[#This Row],[FECHA]]=I2867,IF(J2867-J2866&gt;0,(J2867-J2866)*1440,0),0)</f>
        <v>5.0000000000000622</v>
      </c>
      <c r="L2866" s="14">
        <f>2+L2607-Datos!$C$8</f>
        <v>6.72</v>
      </c>
      <c r="M2866" s="13" t="s">
        <v>2485</v>
      </c>
      <c r="N2866" s="1" t="s">
        <v>19727</v>
      </c>
      <c r="O2866" s="1">
        <v>20</v>
      </c>
      <c r="P2866" s="1" t="s">
        <v>27</v>
      </c>
      <c r="Q2866" s="4" t="s">
        <v>21</v>
      </c>
    </row>
    <row r="2867" spans="1:17" ht="22.5" x14ac:dyDescent="0.25">
      <c r="A2867" s="3">
        <v>6300</v>
      </c>
      <c r="B2867" s="1" t="s">
        <v>19728</v>
      </c>
      <c r="C2867" s="1" t="s">
        <v>15</v>
      </c>
      <c r="D2867" s="1" t="s">
        <v>40</v>
      </c>
      <c r="E2867" s="1">
        <v>2767347</v>
      </c>
      <c r="F2867" s="1" t="s">
        <v>19729</v>
      </c>
      <c r="G2867" s="1">
        <v>2231465</v>
      </c>
      <c r="H2867" s="1" t="s">
        <v>19730</v>
      </c>
      <c r="I2867" s="2">
        <v>45056</v>
      </c>
      <c r="J2867" s="15" t="str">
        <f>MID(Tabla1[[#This Row],[HORA]],1,5)</f>
        <v>09:11</v>
      </c>
      <c r="K2867" s="16">
        <f>IF(Tabla1[[#This Row],[FECHA]]=I2868,IF(J2868-J2867&gt;0,(J2868-J2867)*1440,0),0)</f>
        <v>9.9999999999999645</v>
      </c>
      <c r="L2867" s="14">
        <f>2+L2608-Datos!$C$8</f>
        <v>5.75</v>
      </c>
      <c r="M2867" s="13" t="s">
        <v>4547</v>
      </c>
      <c r="N2867" s="1" t="s">
        <v>19731</v>
      </c>
      <c r="O2867" s="1">
        <v>30</v>
      </c>
      <c r="P2867" s="1" t="s">
        <v>27</v>
      </c>
      <c r="Q2867" s="4" t="s">
        <v>21</v>
      </c>
    </row>
    <row r="2868" spans="1:17" ht="22.5" x14ac:dyDescent="0.25">
      <c r="A2868" s="3">
        <v>6301</v>
      </c>
      <c r="B2868" s="1" t="s">
        <v>19732</v>
      </c>
      <c r="C2868" s="1" t="s">
        <v>15</v>
      </c>
      <c r="D2868" s="1" t="s">
        <v>40</v>
      </c>
      <c r="E2868" s="1">
        <v>16537810</v>
      </c>
      <c r="F2868" s="1" t="s">
        <v>19733</v>
      </c>
      <c r="G2868" s="1">
        <v>2231468</v>
      </c>
      <c r="H2868" s="1" t="s">
        <v>19734</v>
      </c>
      <c r="I2868" s="2">
        <v>45056</v>
      </c>
      <c r="J2868" s="15" t="str">
        <f>MID(Tabla1[[#This Row],[HORA]],1,5)</f>
        <v>09:21</v>
      </c>
      <c r="K2868" s="16">
        <f>IF(Tabla1[[#This Row],[FECHA]]=I2869,IF(J2869-J2868&gt;0,(J2869-J2868)*1440,0),0)</f>
        <v>7.9999999999999716</v>
      </c>
      <c r="L2868" s="14">
        <f>2+L2609-Datos!$C$8</f>
        <v>4.8600000000000003</v>
      </c>
      <c r="M2868" s="13" t="s">
        <v>507</v>
      </c>
      <c r="N2868" s="1" t="s">
        <v>19735</v>
      </c>
      <c r="O2868" s="1">
        <v>15</v>
      </c>
      <c r="P2868" s="1" t="s">
        <v>27</v>
      </c>
      <c r="Q2868" s="4" t="s">
        <v>21</v>
      </c>
    </row>
    <row r="2869" spans="1:17" ht="22.5" x14ac:dyDescent="0.25">
      <c r="A2869" s="3">
        <v>6418</v>
      </c>
      <c r="B2869" s="1" t="s">
        <v>20112</v>
      </c>
      <c r="C2869" s="1" t="s">
        <v>15</v>
      </c>
      <c r="D2869" s="1" t="s">
        <v>161</v>
      </c>
      <c r="E2869" s="1">
        <v>33675109</v>
      </c>
      <c r="F2869" s="1" t="s">
        <v>20113</v>
      </c>
      <c r="G2869" s="1">
        <v>2231824</v>
      </c>
      <c r="H2869" s="1" t="s">
        <v>6228</v>
      </c>
      <c r="I2869" s="2">
        <v>45056</v>
      </c>
      <c r="J2869" s="15" t="str">
        <f>MID(Tabla1[[#This Row],[HORA]],1,5)</f>
        <v>09:29</v>
      </c>
      <c r="K2869" s="16">
        <f>IF(Tabla1[[#This Row],[FECHA]]=I2870,IF(J2870-J2869&gt;0,(J2870-J2869)*1440,0),0)</f>
        <v>6.0000000000000586</v>
      </c>
      <c r="L2869" s="14">
        <f>2+L2610-Datos!$C$8</f>
        <v>4.9000000000000004</v>
      </c>
      <c r="M2869" s="13" t="s">
        <v>19326</v>
      </c>
      <c r="N2869" s="1" t="s">
        <v>1715</v>
      </c>
      <c r="O2869" s="1">
        <v>20</v>
      </c>
      <c r="P2869" s="1" t="s">
        <v>20</v>
      </c>
      <c r="Q2869" s="4" t="s">
        <v>21</v>
      </c>
    </row>
    <row r="2870" spans="1:17" ht="22.5" x14ac:dyDescent="0.25">
      <c r="A2870" s="3">
        <v>1458</v>
      </c>
      <c r="B2870" s="1" t="s">
        <v>4220</v>
      </c>
      <c r="C2870" s="1" t="s">
        <v>15</v>
      </c>
      <c r="D2870" s="1" t="s">
        <v>40</v>
      </c>
      <c r="E2870" s="1">
        <v>40458053</v>
      </c>
      <c r="F2870" s="1" t="s">
        <v>4221</v>
      </c>
      <c r="G2870" s="1">
        <v>2231473</v>
      </c>
      <c r="H2870" s="1" t="s">
        <v>4222</v>
      </c>
      <c r="I2870" s="2">
        <v>45056</v>
      </c>
      <c r="J2870" s="15" t="str">
        <f>MID(Tabla1[[#This Row],[HORA]],1,5)</f>
        <v>09:35</v>
      </c>
      <c r="K2870" s="16">
        <f>IF(Tabla1[[#This Row],[FECHA]]=I2871,IF(J2871-J2870&gt;0,(J2871-J2870)*1440,0),0)</f>
        <v>0</v>
      </c>
      <c r="L2870" s="14">
        <f>2+L2611-Datos!$C$8</f>
        <v>9.7799999999999994</v>
      </c>
      <c r="M2870" s="13" t="s">
        <v>3879</v>
      </c>
      <c r="N2870" s="1" t="s">
        <v>3687</v>
      </c>
      <c r="O2870" s="1">
        <v>20</v>
      </c>
      <c r="P2870" s="1" t="s">
        <v>300</v>
      </c>
      <c r="Q2870" s="4" t="s">
        <v>21</v>
      </c>
    </row>
    <row r="2871" spans="1:17" ht="22.5" x14ac:dyDescent="0.25">
      <c r="A2871" s="3">
        <v>6302</v>
      </c>
      <c r="B2871" s="1" t="s">
        <v>19736</v>
      </c>
      <c r="C2871" s="1" t="s">
        <v>15</v>
      </c>
      <c r="D2871" s="1" t="s">
        <v>23</v>
      </c>
      <c r="E2871" s="1">
        <v>43242025</v>
      </c>
      <c r="F2871" s="1" t="s">
        <v>19737</v>
      </c>
      <c r="G2871" s="1">
        <v>70444176</v>
      </c>
      <c r="H2871" s="1" t="s">
        <v>19738</v>
      </c>
      <c r="I2871" s="2">
        <v>45056</v>
      </c>
      <c r="J2871" s="15" t="str">
        <f>MID(Tabla1[[#This Row],[HORA]],1,5)</f>
        <v>09:35</v>
      </c>
      <c r="K2871" s="16">
        <f>IF(Tabla1[[#This Row],[FECHA]]=I2872,IF(J2872-J2871&gt;0,(J2872-J2871)*1440,0),0)</f>
        <v>8.9999999999998881</v>
      </c>
      <c r="L2871" s="14">
        <f>2+L2612-Datos!$C$8</f>
        <v>3.76</v>
      </c>
      <c r="M2871" s="13" t="s">
        <v>3879</v>
      </c>
      <c r="N2871" s="1" t="s">
        <v>19739</v>
      </c>
      <c r="O2871" s="1">
        <v>20</v>
      </c>
      <c r="P2871" s="1" t="s">
        <v>27</v>
      </c>
      <c r="Q2871" s="4" t="s">
        <v>21</v>
      </c>
    </row>
    <row r="2872" spans="1:17" ht="22.5" x14ac:dyDescent="0.25">
      <c r="A2872" s="3">
        <v>16854</v>
      </c>
      <c r="B2872" s="1" t="s">
        <v>50992</v>
      </c>
      <c r="C2872" s="1" t="s">
        <v>15</v>
      </c>
      <c r="D2872" s="1" t="s">
        <v>40</v>
      </c>
      <c r="E2872" s="1">
        <v>20521289270</v>
      </c>
      <c r="F2872" s="1" t="s">
        <v>50993</v>
      </c>
      <c r="G2872" s="1">
        <v>43236535</v>
      </c>
      <c r="H2872" s="1" t="s">
        <v>50994</v>
      </c>
      <c r="I2872" s="2">
        <v>45056</v>
      </c>
      <c r="J2872" s="15" t="str">
        <f>MID(Tabla1[[#This Row],[HORA]],1,5)</f>
        <v>09:44</v>
      </c>
      <c r="K2872" s="16">
        <f>IF(Tabla1[[#This Row],[FECHA]]=I2873,IF(J2873-J2872&gt;0,(J2873-J2872)*1440,0),0)</f>
        <v>4.0000000000001457</v>
      </c>
      <c r="L2872" s="14">
        <f>2+L2613-Datos!$C$8</f>
        <v>5.0600000000000005</v>
      </c>
      <c r="M2872" s="13" t="s">
        <v>2517</v>
      </c>
      <c r="N2872" s="1" t="s">
        <v>50995</v>
      </c>
      <c r="O2872" s="1">
        <v>20</v>
      </c>
      <c r="P2872" s="1" t="s">
        <v>27</v>
      </c>
      <c r="Q2872" s="4" t="s">
        <v>21</v>
      </c>
    </row>
    <row r="2873" spans="1:17" ht="22.5" x14ac:dyDescent="0.25">
      <c r="A2873" s="3">
        <v>15822</v>
      </c>
      <c r="B2873" s="1" t="s">
        <v>48124</v>
      </c>
      <c r="C2873" s="1" t="s">
        <v>15</v>
      </c>
      <c r="D2873" s="1" t="s">
        <v>40</v>
      </c>
      <c r="E2873" s="1">
        <v>20479931721</v>
      </c>
      <c r="F2873" s="1" t="s">
        <v>48125</v>
      </c>
      <c r="G2873" s="1">
        <v>2231476</v>
      </c>
      <c r="H2873" s="1" t="s">
        <v>48126</v>
      </c>
      <c r="I2873" s="2">
        <v>45056</v>
      </c>
      <c r="J2873" s="15" t="str">
        <f>MID(Tabla1[[#This Row],[HORA]],1,5)</f>
        <v>09:48</v>
      </c>
      <c r="K2873" s="16">
        <f>IF(Tabla1[[#This Row],[FECHA]]=I2874,IF(J2874-J2873&gt;0,(J2874-J2873)*1440,0),0)</f>
        <v>0.99999999999991651</v>
      </c>
      <c r="L2873" s="14">
        <f>2+L2614-Datos!$C$8</f>
        <v>3.96</v>
      </c>
      <c r="M2873" s="13" t="s">
        <v>3899</v>
      </c>
      <c r="N2873" s="1" t="s">
        <v>48127</v>
      </c>
      <c r="O2873" s="1">
        <v>15</v>
      </c>
      <c r="P2873" s="1" t="s">
        <v>300</v>
      </c>
      <c r="Q2873" s="4" t="s">
        <v>21</v>
      </c>
    </row>
    <row r="2874" spans="1:17" ht="22.5" x14ac:dyDescent="0.25">
      <c r="A2874" s="3">
        <v>1459</v>
      </c>
      <c r="B2874" s="1" t="s">
        <v>4223</v>
      </c>
      <c r="C2874" s="1" t="s">
        <v>15</v>
      </c>
      <c r="D2874" s="1" t="s">
        <v>71</v>
      </c>
      <c r="E2874" s="1">
        <v>46211323</v>
      </c>
      <c r="F2874" s="1" t="s">
        <v>4224</v>
      </c>
      <c r="G2874" s="1">
        <v>48100334</v>
      </c>
      <c r="H2874" s="1" t="s">
        <v>4225</v>
      </c>
      <c r="I2874" s="2">
        <v>45056</v>
      </c>
      <c r="J2874" s="15" t="str">
        <f>MID(Tabla1[[#This Row],[HORA]],1,5)</f>
        <v>09:49</v>
      </c>
      <c r="K2874" s="16">
        <f>IF(Tabla1[[#This Row],[FECHA]]=I2875,IF(J2875-J2874&gt;0,(J2875-J2874)*1440,0),0)</f>
        <v>723</v>
      </c>
      <c r="L2874" s="14">
        <f>2+L2615-Datos!$C$8</f>
        <v>5.16</v>
      </c>
      <c r="M2874" s="13" t="s">
        <v>2222</v>
      </c>
      <c r="N2874" s="1" t="s">
        <v>4226</v>
      </c>
      <c r="O2874" s="1">
        <v>15</v>
      </c>
      <c r="P2874" s="1" t="s">
        <v>300</v>
      </c>
      <c r="Q2874" s="4" t="s">
        <v>21</v>
      </c>
    </row>
    <row r="2875" spans="1:17" ht="22.5" x14ac:dyDescent="0.25">
      <c r="A2875" s="3">
        <v>1535</v>
      </c>
      <c r="B2875" s="1" t="s">
        <v>4477</v>
      </c>
      <c r="C2875" s="1" t="s">
        <v>15</v>
      </c>
      <c r="D2875" s="1" t="s">
        <v>23</v>
      </c>
      <c r="E2875" s="1">
        <v>27844073</v>
      </c>
      <c r="F2875" s="1" t="s">
        <v>4478</v>
      </c>
      <c r="G2875" s="1">
        <v>27844073</v>
      </c>
      <c r="H2875" s="1" t="s">
        <v>4478</v>
      </c>
      <c r="I2875" s="2">
        <v>45056</v>
      </c>
      <c r="J2875" s="15" t="str">
        <f>MID(Tabla1[[#This Row],[HORA]],1,5)</f>
        <v>21:52</v>
      </c>
      <c r="K2875" s="16">
        <f>IF(Tabla1[[#This Row],[FECHA]]=I2876,IF(J2876-J2875&gt;0,(J2876-J2875)*1440,0),0)</f>
        <v>0</v>
      </c>
      <c r="L2875" s="14">
        <f>2+L2616-Datos!$C$8</f>
        <v>6.66</v>
      </c>
      <c r="M2875" s="13" t="s">
        <v>56335</v>
      </c>
      <c r="N2875" s="1" t="s">
        <v>1715</v>
      </c>
      <c r="O2875" s="1">
        <v>25</v>
      </c>
      <c r="P2875" s="1" t="s">
        <v>45</v>
      </c>
      <c r="Q2875" s="4" t="s">
        <v>21</v>
      </c>
    </row>
    <row r="2876" spans="1:17" ht="22.5" x14ac:dyDescent="0.25">
      <c r="A2876" s="3">
        <v>16855</v>
      </c>
      <c r="B2876" s="1" t="s">
        <v>50996</v>
      </c>
      <c r="C2876" s="1" t="s">
        <v>15</v>
      </c>
      <c r="D2876" s="1" t="s">
        <v>40</v>
      </c>
      <c r="E2876" s="1">
        <v>20530009832</v>
      </c>
      <c r="F2876" s="1" t="s">
        <v>48012</v>
      </c>
      <c r="G2876" s="1">
        <v>72423309</v>
      </c>
      <c r="H2876" s="1" t="s">
        <v>50997</v>
      </c>
      <c r="I2876" s="2">
        <v>45056</v>
      </c>
      <c r="J2876" s="15" t="str">
        <f>MID(Tabla1[[#This Row],[HORA]],1,5)</f>
        <v>09:53</v>
      </c>
      <c r="K2876" s="16">
        <f>IF(Tabla1[[#This Row],[FECHA]]=I2877,IF(J2877-J2876&gt;0,(J2877-J2876)*1440,0),0)</f>
        <v>3.0000000000000693</v>
      </c>
      <c r="L2876" s="14">
        <f>2+L2617-Datos!$C$8</f>
        <v>4.01</v>
      </c>
      <c r="M2876" s="13" t="s">
        <v>3616</v>
      </c>
      <c r="N2876" s="1" t="s">
        <v>50998</v>
      </c>
      <c r="O2876" s="1">
        <v>20</v>
      </c>
      <c r="P2876" s="1" t="s">
        <v>27</v>
      </c>
      <c r="Q2876" s="4" t="s">
        <v>21</v>
      </c>
    </row>
    <row r="2877" spans="1:17" ht="22.5" x14ac:dyDescent="0.25">
      <c r="A2877" s="3">
        <v>15454</v>
      </c>
      <c r="B2877" s="1" t="s">
        <v>47160</v>
      </c>
      <c r="C2877" s="1" t="s">
        <v>15</v>
      </c>
      <c r="D2877" s="1" t="s">
        <v>40</v>
      </c>
      <c r="E2877" s="1">
        <v>71097218</v>
      </c>
      <c r="F2877" s="1" t="s">
        <v>47161</v>
      </c>
      <c r="G2877" s="1">
        <v>71097218</v>
      </c>
      <c r="H2877" s="1" t="s">
        <v>47161</v>
      </c>
      <c r="I2877" s="2">
        <v>45056</v>
      </c>
      <c r="J2877" s="15" t="str">
        <f>MID(Tabla1[[#This Row],[HORA]],1,5)</f>
        <v>09:56</v>
      </c>
      <c r="K2877" s="16">
        <f>IF(Tabla1[[#This Row],[FECHA]]=I2878,IF(J2878-J2877&gt;0,(J2878-J2877)*1440,0),0)</f>
        <v>5.9999999999999787</v>
      </c>
      <c r="L2877" s="14">
        <f>2+L2618-Datos!$C$8</f>
        <v>6.16</v>
      </c>
      <c r="M2877" s="13" t="s">
        <v>361</v>
      </c>
      <c r="N2877" s="1" t="s">
        <v>28118</v>
      </c>
      <c r="O2877" s="1">
        <v>4</v>
      </c>
      <c r="P2877" s="1" t="s">
        <v>645</v>
      </c>
      <c r="Q2877" s="4" t="s">
        <v>21</v>
      </c>
    </row>
    <row r="2878" spans="1:17" ht="22.5" x14ac:dyDescent="0.25">
      <c r="A2878" s="3">
        <v>1460</v>
      </c>
      <c r="B2878" s="1" t="s">
        <v>4227</v>
      </c>
      <c r="C2878" s="1" t="s">
        <v>15</v>
      </c>
      <c r="D2878" s="1" t="s">
        <v>40</v>
      </c>
      <c r="E2878" s="1">
        <v>72741931</v>
      </c>
      <c r="F2878" s="1" t="s">
        <v>4228</v>
      </c>
      <c r="G2878" s="1">
        <v>45464904</v>
      </c>
      <c r="H2878" s="1" t="s">
        <v>4229</v>
      </c>
      <c r="I2878" s="2">
        <v>45056</v>
      </c>
      <c r="J2878" s="15" t="str">
        <f>MID(Tabla1[[#This Row],[HORA]],1,5)</f>
        <v>10:02</v>
      </c>
      <c r="K2878" s="16">
        <f>IF(Tabla1[[#This Row],[FECHA]]=I2879,IF(J2879-J2878&gt;0,(J2879-J2878)*1440,0),0)</f>
        <v>2.9999999999999893</v>
      </c>
      <c r="L2878" s="14">
        <f>2+L2619-Datos!$C$8</f>
        <v>7.8599999999999994</v>
      </c>
      <c r="M2878" s="13" t="s">
        <v>704</v>
      </c>
      <c r="N2878" s="1" t="s">
        <v>4230</v>
      </c>
      <c r="O2878" s="1">
        <v>10</v>
      </c>
      <c r="P2878" s="1" t="s">
        <v>300</v>
      </c>
      <c r="Q2878" s="4" t="s">
        <v>21</v>
      </c>
    </row>
    <row r="2879" spans="1:17" ht="22.5" x14ac:dyDescent="0.25">
      <c r="A2879" s="3">
        <v>1461</v>
      </c>
      <c r="B2879" s="1" t="s">
        <v>4231</v>
      </c>
      <c r="C2879" s="1" t="s">
        <v>15</v>
      </c>
      <c r="D2879" s="1" t="s">
        <v>228</v>
      </c>
      <c r="E2879" s="1">
        <v>25733831</v>
      </c>
      <c r="F2879" s="1" t="s">
        <v>4232</v>
      </c>
      <c r="G2879" s="1">
        <v>2231480</v>
      </c>
      <c r="H2879" s="1" t="s">
        <v>4233</v>
      </c>
      <c r="I2879" s="2">
        <v>45056</v>
      </c>
      <c r="J2879" s="15" t="str">
        <f>MID(Tabla1[[#This Row],[HORA]],1,5)</f>
        <v>10:05</v>
      </c>
      <c r="K2879" s="16">
        <f>IF(Tabla1[[#This Row],[FECHA]]=I2880,IF(J2880-J2879&gt;0,(J2880-J2879)*1440,0),0)</f>
        <v>3.9999999999999858</v>
      </c>
      <c r="L2879" s="14">
        <f>2+L2620-Datos!$C$8</f>
        <v>5.0199999999999996</v>
      </c>
      <c r="M2879" s="13" t="s">
        <v>4234</v>
      </c>
      <c r="N2879" s="1" t="s">
        <v>2030</v>
      </c>
      <c r="O2879" s="1">
        <v>10</v>
      </c>
      <c r="P2879" s="1" t="s">
        <v>300</v>
      </c>
      <c r="Q2879" s="4" t="s">
        <v>21</v>
      </c>
    </row>
    <row r="2880" spans="1:17" ht="22.5" x14ac:dyDescent="0.25">
      <c r="A2880" s="3">
        <v>16856</v>
      </c>
      <c r="B2880" s="1" t="s">
        <v>50999</v>
      </c>
      <c r="C2880" s="1" t="s">
        <v>15</v>
      </c>
      <c r="D2880" s="1" t="s">
        <v>40</v>
      </c>
      <c r="E2880" s="1">
        <v>20600867980</v>
      </c>
      <c r="F2880" s="1" t="s">
        <v>47682</v>
      </c>
      <c r="G2880" s="1">
        <v>2231482</v>
      </c>
      <c r="H2880" s="1" t="s">
        <v>47683</v>
      </c>
      <c r="I2880" s="2">
        <v>45056</v>
      </c>
      <c r="J2880" s="15" t="str">
        <f>MID(Tabla1[[#This Row],[HORA]],1,5)</f>
        <v>10:09</v>
      </c>
      <c r="K2880" s="16">
        <f>IF(Tabla1[[#This Row],[FECHA]]=I2881,IF(J2881-J2880&gt;0,(J2881-J2880)*1440,0),0)</f>
        <v>2.9999999999999893</v>
      </c>
      <c r="L2880" s="14">
        <f>2+L2621-Datos!$C$8</f>
        <v>5.96</v>
      </c>
      <c r="M2880" s="13" t="s">
        <v>5105</v>
      </c>
      <c r="N2880" s="1" t="s">
        <v>51000</v>
      </c>
      <c r="O2880" s="1">
        <v>40</v>
      </c>
      <c r="P2880" s="1" t="s">
        <v>27</v>
      </c>
      <c r="Q2880" s="4" t="s">
        <v>21</v>
      </c>
    </row>
    <row r="2881" spans="1:17" ht="22.5" x14ac:dyDescent="0.25">
      <c r="A2881" s="3">
        <v>6303</v>
      </c>
      <c r="B2881" s="1" t="s">
        <v>19740</v>
      </c>
      <c r="C2881" s="1" t="s">
        <v>15</v>
      </c>
      <c r="D2881" s="1" t="s">
        <v>40</v>
      </c>
      <c r="E2881" s="1">
        <v>16478896</v>
      </c>
      <c r="F2881" s="1" t="s">
        <v>3935</v>
      </c>
      <c r="G2881" s="1">
        <v>2231483</v>
      </c>
      <c r="H2881" s="1" t="s">
        <v>19741</v>
      </c>
      <c r="I2881" s="2">
        <v>45056</v>
      </c>
      <c r="J2881" s="15" t="str">
        <f>MID(Tabla1[[#This Row],[HORA]],1,5)</f>
        <v>10:12</v>
      </c>
      <c r="K2881" s="16">
        <f>IF(Tabla1[[#This Row],[FECHA]]=I2882,IF(J2882-J2881&gt;0,(J2882-J2881)*1440,0),0)</f>
        <v>2.9999999999999893</v>
      </c>
      <c r="L2881" s="14">
        <f>2+L2622-Datos!$C$8</f>
        <v>6.2</v>
      </c>
      <c r="M2881" s="13" t="s">
        <v>3911</v>
      </c>
      <c r="N2881" s="1" t="s">
        <v>19742</v>
      </c>
      <c r="O2881" s="1">
        <v>20</v>
      </c>
      <c r="P2881" s="1" t="s">
        <v>27</v>
      </c>
      <c r="Q2881" s="4" t="s">
        <v>21</v>
      </c>
    </row>
    <row r="2882" spans="1:17" ht="22.5" x14ac:dyDescent="0.25">
      <c r="A2882" s="3">
        <v>6304</v>
      </c>
      <c r="B2882" s="1" t="s">
        <v>19743</v>
      </c>
      <c r="C2882" s="1" t="s">
        <v>15</v>
      </c>
      <c r="D2882" s="1" t="s">
        <v>1017</v>
      </c>
      <c r="E2882" s="1">
        <v>73951835</v>
      </c>
      <c r="F2882" s="1" t="s">
        <v>19744</v>
      </c>
      <c r="G2882" s="1">
        <v>45696871</v>
      </c>
      <c r="H2882" s="1" t="s">
        <v>19745</v>
      </c>
      <c r="I2882" s="2">
        <v>45056</v>
      </c>
      <c r="J2882" s="15" t="str">
        <f>MID(Tabla1[[#This Row],[HORA]],1,5)</f>
        <v>10:15</v>
      </c>
      <c r="K2882" s="16">
        <f>IF(Tabla1[[#This Row],[FECHA]]=I2883,IF(J2883-J2882&gt;0,(J2883-J2882)*1440,0),0)</f>
        <v>3.0000000000000693</v>
      </c>
      <c r="L2882" s="14">
        <f>2+L2623-Datos!$C$8</f>
        <v>3.87</v>
      </c>
      <c r="M2882" s="13" t="s">
        <v>589</v>
      </c>
      <c r="N2882" s="1" t="s">
        <v>19746</v>
      </c>
      <c r="O2882" s="1">
        <v>20</v>
      </c>
      <c r="P2882" s="1" t="s">
        <v>27</v>
      </c>
      <c r="Q2882" s="4" t="s">
        <v>21</v>
      </c>
    </row>
    <row r="2883" spans="1:17" ht="22.5" x14ac:dyDescent="0.25">
      <c r="A2883" s="3">
        <v>1462</v>
      </c>
      <c r="B2883" s="1" t="s">
        <v>4235</v>
      </c>
      <c r="C2883" s="1" t="s">
        <v>15</v>
      </c>
      <c r="D2883" s="1" t="s">
        <v>40</v>
      </c>
      <c r="E2883" s="1">
        <v>48544477</v>
      </c>
      <c r="F2883" s="1" t="s">
        <v>4236</v>
      </c>
      <c r="G2883" s="1">
        <v>43167507</v>
      </c>
      <c r="H2883" s="1" t="s">
        <v>4237</v>
      </c>
      <c r="I2883" s="2">
        <v>45056</v>
      </c>
      <c r="J2883" s="15" t="str">
        <f>MID(Tabla1[[#This Row],[HORA]],1,5)</f>
        <v>10:18</v>
      </c>
      <c r="K2883" s="16">
        <f>IF(Tabla1[[#This Row],[FECHA]]=I2884,IF(J2884-J2883&gt;0,(J2884-J2883)*1440,0),0)</f>
        <v>1.9999999999999929</v>
      </c>
      <c r="L2883" s="14">
        <f>2+L2624-Datos!$C$8</f>
        <v>5.1100000000000003</v>
      </c>
      <c r="M2883" s="13" t="s">
        <v>159</v>
      </c>
      <c r="N2883" s="1" t="s">
        <v>4238</v>
      </c>
      <c r="O2883" s="1">
        <v>20</v>
      </c>
      <c r="P2883" s="1" t="s">
        <v>300</v>
      </c>
      <c r="Q2883" s="4" t="s">
        <v>21</v>
      </c>
    </row>
    <row r="2884" spans="1:17" ht="22.5" x14ac:dyDescent="0.25">
      <c r="A2884" s="3">
        <v>6305</v>
      </c>
      <c r="B2884" s="1" t="s">
        <v>19747</v>
      </c>
      <c r="C2884" s="1" t="s">
        <v>15</v>
      </c>
      <c r="D2884" s="1" t="s">
        <v>40</v>
      </c>
      <c r="E2884" s="1">
        <v>75192769</v>
      </c>
      <c r="F2884" s="1" t="s">
        <v>12449</v>
      </c>
      <c r="G2884" s="1">
        <v>41338014</v>
      </c>
      <c r="H2884" s="1" t="s">
        <v>19748</v>
      </c>
      <c r="I2884" s="2">
        <v>45056</v>
      </c>
      <c r="J2884" s="15" t="str">
        <f>MID(Tabla1[[#This Row],[HORA]],1,5)</f>
        <v>10:20</v>
      </c>
      <c r="K2884" s="16">
        <f>IF(Tabla1[[#This Row],[FECHA]]=I2885,IF(J2885-J2884&gt;0,(J2885-J2884)*1440,0),0)</f>
        <v>4.9999999999999023</v>
      </c>
      <c r="L2884" s="14">
        <f>2+L2625-Datos!$C$8</f>
        <v>4.8000000000000007</v>
      </c>
      <c r="M2884" s="13" t="s">
        <v>2833</v>
      </c>
      <c r="N2884" s="1" t="s">
        <v>19749</v>
      </c>
      <c r="O2884" s="1">
        <v>40</v>
      </c>
      <c r="P2884" s="1" t="s">
        <v>27</v>
      </c>
      <c r="Q2884" s="4" t="s">
        <v>21</v>
      </c>
    </row>
    <row r="2885" spans="1:17" ht="22.5" x14ac:dyDescent="0.25">
      <c r="A2885" s="3">
        <v>16857</v>
      </c>
      <c r="B2885" s="1" t="s">
        <v>51001</v>
      </c>
      <c r="C2885" s="1" t="s">
        <v>15</v>
      </c>
      <c r="D2885" s="1" t="s">
        <v>40</v>
      </c>
      <c r="E2885" s="1">
        <v>20607079804</v>
      </c>
      <c r="F2885" s="1" t="s">
        <v>47732</v>
      </c>
      <c r="G2885" s="1">
        <v>2231487</v>
      </c>
      <c r="H2885" s="1" t="s">
        <v>49061</v>
      </c>
      <c r="I2885" s="2">
        <v>45056</v>
      </c>
      <c r="J2885" s="15" t="str">
        <f>MID(Tabla1[[#This Row],[HORA]],1,5)</f>
        <v>10:25</v>
      </c>
      <c r="K2885" s="16">
        <f>IF(Tabla1[[#This Row],[FECHA]]=I2886,IF(J2886-J2885&gt;0,(J2886-J2885)*1440,0),0)</f>
        <v>1.0000000000000764</v>
      </c>
      <c r="L2885" s="14">
        <f>2+L2626-Datos!$C$8</f>
        <v>6.18</v>
      </c>
      <c r="M2885" s="13" t="s">
        <v>6711</v>
      </c>
      <c r="N2885" s="1" t="s">
        <v>8473</v>
      </c>
      <c r="O2885" s="1">
        <v>10</v>
      </c>
      <c r="P2885" s="1" t="s">
        <v>27</v>
      </c>
      <c r="Q2885" s="4" t="s">
        <v>21</v>
      </c>
    </row>
    <row r="2886" spans="1:17" ht="22.5" x14ac:dyDescent="0.25">
      <c r="A2886" s="3">
        <v>1536</v>
      </c>
      <c r="B2886" s="1" t="s">
        <v>4479</v>
      </c>
      <c r="C2886" s="1" t="s">
        <v>15</v>
      </c>
      <c r="D2886" s="1" t="s">
        <v>77</v>
      </c>
      <c r="E2886" s="1">
        <v>44210739</v>
      </c>
      <c r="F2886" s="1" t="s">
        <v>2157</v>
      </c>
      <c r="G2886" s="1">
        <v>44210739</v>
      </c>
      <c r="H2886" s="1" t="s">
        <v>2157</v>
      </c>
      <c r="I2886" s="2">
        <v>45056</v>
      </c>
      <c r="J2886" s="15" t="str">
        <f>MID(Tabla1[[#This Row],[HORA]],1,5)</f>
        <v>10:26</v>
      </c>
      <c r="K2886" s="16">
        <f>IF(Tabla1[[#This Row],[FECHA]]=I2887,IF(J2887-J2886&gt;0,(J2887-J2886)*1440,0),0)</f>
        <v>0.99999999999991651</v>
      </c>
      <c r="L2886" s="14">
        <f>2+L2627-Datos!$C$8</f>
        <v>6.12</v>
      </c>
      <c r="M2886" s="13" t="s">
        <v>3551</v>
      </c>
      <c r="N2886" s="1" t="s">
        <v>1715</v>
      </c>
      <c r="O2886" s="1">
        <v>10</v>
      </c>
      <c r="P2886" s="1" t="s">
        <v>45</v>
      </c>
      <c r="Q2886" s="4" t="s">
        <v>21</v>
      </c>
    </row>
    <row r="2887" spans="1:17" ht="22.5" x14ac:dyDescent="0.25">
      <c r="A2887" s="3">
        <v>6306</v>
      </c>
      <c r="B2887" s="1" t="s">
        <v>19750</v>
      </c>
      <c r="C2887" s="1" t="s">
        <v>15</v>
      </c>
      <c r="D2887" s="1" t="s">
        <v>40</v>
      </c>
      <c r="E2887" s="1">
        <v>16610213</v>
      </c>
      <c r="F2887" s="1" t="s">
        <v>19751</v>
      </c>
      <c r="G2887" s="1">
        <v>2231489</v>
      </c>
      <c r="H2887" s="1" t="s">
        <v>19752</v>
      </c>
      <c r="I2887" s="2">
        <v>45056</v>
      </c>
      <c r="J2887" s="15" t="str">
        <f>MID(Tabla1[[#This Row],[HORA]],1,5)</f>
        <v>10:27</v>
      </c>
      <c r="K2887" s="16">
        <f>IF(Tabla1[[#This Row],[FECHA]]=I2888,IF(J2888-J2887&gt;0,(J2888-J2887)*1440,0),0)</f>
        <v>1.9999999999999929</v>
      </c>
      <c r="L2887" s="14">
        <f>2+L2628-Datos!$C$8</f>
        <v>6.0200000000000005</v>
      </c>
      <c r="M2887" s="13" t="s">
        <v>1403</v>
      </c>
      <c r="N2887" s="1" t="s">
        <v>19753</v>
      </c>
      <c r="O2887" s="1">
        <v>10</v>
      </c>
      <c r="P2887" s="1" t="s">
        <v>27</v>
      </c>
      <c r="Q2887" s="4" t="s">
        <v>21</v>
      </c>
    </row>
    <row r="2888" spans="1:17" ht="22.5" x14ac:dyDescent="0.25">
      <c r="A2888" s="3">
        <v>6307</v>
      </c>
      <c r="B2888" s="1" t="s">
        <v>19754</v>
      </c>
      <c r="C2888" s="1" t="s">
        <v>15</v>
      </c>
      <c r="D2888" s="1" t="s">
        <v>40</v>
      </c>
      <c r="E2888" s="1">
        <v>80578331</v>
      </c>
      <c r="F2888" s="1" t="s">
        <v>19755</v>
      </c>
      <c r="G2888" s="1">
        <v>42666033</v>
      </c>
      <c r="H2888" s="1" t="s">
        <v>19756</v>
      </c>
      <c r="I2888" s="2">
        <v>45056</v>
      </c>
      <c r="J2888" s="15" t="str">
        <f>MID(Tabla1[[#This Row],[HORA]],1,5)</f>
        <v>10:29</v>
      </c>
      <c r="K2888" s="16">
        <f>IF(Tabla1[[#This Row],[FECHA]]=I2889,IF(J2889-J2888&gt;0,(J2889-J2888)*1440,0),0)</f>
        <v>1.0000000000000764</v>
      </c>
      <c r="L2888" s="14">
        <f>2+L2629-Datos!$C$8</f>
        <v>3.7300000000000004</v>
      </c>
      <c r="M2888" s="13" t="s">
        <v>1684</v>
      </c>
      <c r="N2888" s="1" t="s">
        <v>19757</v>
      </c>
      <c r="O2888" s="1">
        <v>10</v>
      </c>
      <c r="P2888" s="1" t="s">
        <v>27</v>
      </c>
      <c r="Q2888" s="4" t="s">
        <v>21</v>
      </c>
    </row>
    <row r="2889" spans="1:17" ht="22.5" x14ac:dyDescent="0.25">
      <c r="A2889" s="3">
        <v>15823</v>
      </c>
      <c r="B2889" s="1" t="s">
        <v>48128</v>
      </c>
      <c r="C2889" s="1" t="s">
        <v>15</v>
      </c>
      <c r="D2889" s="1" t="s">
        <v>77</v>
      </c>
      <c r="E2889" s="1">
        <v>20607770981</v>
      </c>
      <c r="F2889" s="1" t="s">
        <v>48129</v>
      </c>
      <c r="G2889" s="1">
        <v>2231490</v>
      </c>
      <c r="H2889" s="1" t="s">
        <v>48130</v>
      </c>
      <c r="I2889" s="2">
        <v>45056</v>
      </c>
      <c r="J2889" s="15" t="str">
        <f>MID(Tabla1[[#This Row],[HORA]],1,5)</f>
        <v>10:30</v>
      </c>
      <c r="K2889" s="16">
        <f>IF(Tabla1[[#This Row],[FECHA]]=I2890,IF(J2890-J2889&gt;0,(J2890-J2889)*1440,0),0)</f>
        <v>1.0000000000000764</v>
      </c>
      <c r="L2889" s="14">
        <f>2+L2630-Datos!$C$8</f>
        <v>5.0199999999999996</v>
      </c>
      <c r="M2889" s="13" t="s">
        <v>1888</v>
      </c>
      <c r="N2889" s="1" t="s">
        <v>48131</v>
      </c>
      <c r="O2889" s="1">
        <v>20</v>
      </c>
      <c r="P2889" s="1" t="s">
        <v>300</v>
      </c>
      <c r="Q2889" s="4" t="s">
        <v>21</v>
      </c>
    </row>
    <row r="2890" spans="1:17" ht="22.5" x14ac:dyDescent="0.25">
      <c r="A2890" s="3">
        <v>6308</v>
      </c>
      <c r="B2890" s="1" t="s">
        <v>19758</v>
      </c>
      <c r="C2890" s="1" t="s">
        <v>15</v>
      </c>
      <c r="D2890" s="1" t="s">
        <v>40</v>
      </c>
      <c r="E2890" s="1">
        <v>40015830</v>
      </c>
      <c r="F2890" s="1" t="s">
        <v>7090</v>
      </c>
      <c r="G2890" s="1">
        <v>2231491</v>
      </c>
      <c r="H2890" s="1" t="s">
        <v>7091</v>
      </c>
      <c r="I2890" s="2">
        <v>45056</v>
      </c>
      <c r="J2890" s="15" t="str">
        <f>MID(Tabla1[[#This Row],[HORA]],1,5)</f>
        <v>10:31</v>
      </c>
      <c r="K2890" s="16">
        <f>IF(Tabla1[[#This Row],[FECHA]]=I2891,IF(J2891-J2890&gt;0,(J2891-J2890)*1440,0),0)</f>
        <v>4.9999999999999023</v>
      </c>
      <c r="L2890" s="14">
        <f>2+L2631-Datos!$C$8</f>
        <v>4.03</v>
      </c>
      <c r="M2890" s="13" t="s">
        <v>8594</v>
      </c>
      <c r="N2890" s="1" t="s">
        <v>19759</v>
      </c>
      <c r="O2890" s="1">
        <v>15</v>
      </c>
      <c r="P2890" s="1" t="s">
        <v>27</v>
      </c>
      <c r="Q2890" s="4" t="s">
        <v>21</v>
      </c>
    </row>
    <row r="2891" spans="1:17" ht="22.5" x14ac:dyDescent="0.25">
      <c r="A2891" s="3">
        <v>1463</v>
      </c>
      <c r="B2891" s="1" t="s">
        <v>4239</v>
      </c>
      <c r="C2891" s="1" t="s">
        <v>15</v>
      </c>
      <c r="D2891" s="1" t="s">
        <v>40</v>
      </c>
      <c r="E2891" s="1">
        <v>47872564</v>
      </c>
      <c r="F2891" s="1" t="s">
        <v>4240</v>
      </c>
      <c r="G2891" s="1">
        <v>0</v>
      </c>
      <c r="H2891" s="1" t="s">
        <v>1788</v>
      </c>
      <c r="I2891" s="2">
        <v>45056</v>
      </c>
      <c r="J2891" s="15" t="str">
        <f>MID(Tabla1[[#This Row],[HORA]],1,5)</f>
        <v>10:36</v>
      </c>
      <c r="K2891" s="16">
        <f>IF(Tabla1[[#This Row],[FECHA]]=I2892,IF(J2892-J2891&gt;0,(J2892-J2891)*1440,0),0)</f>
        <v>1.9999999999999929</v>
      </c>
      <c r="L2891" s="14">
        <f>2+L2632-Datos!$C$8</f>
        <v>7.04</v>
      </c>
      <c r="M2891" s="13" t="s">
        <v>4241</v>
      </c>
      <c r="N2891" s="1" t="s">
        <v>1715</v>
      </c>
      <c r="O2891" s="1">
        <v>20</v>
      </c>
      <c r="P2891" s="1" t="s">
        <v>300</v>
      </c>
      <c r="Q2891" s="4" t="s">
        <v>21</v>
      </c>
    </row>
    <row r="2892" spans="1:17" ht="22.5" x14ac:dyDescent="0.25">
      <c r="A2892" s="3">
        <v>16858</v>
      </c>
      <c r="B2892" s="1" t="s">
        <v>51002</v>
      </c>
      <c r="C2892" s="1" t="s">
        <v>15</v>
      </c>
      <c r="D2892" s="1" t="s">
        <v>40</v>
      </c>
      <c r="E2892" s="1">
        <v>20352957390</v>
      </c>
      <c r="F2892" s="1" t="s">
        <v>51003</v>
      </c>
      <c r="G2892" s="1">
        <v>2231493</v>
      </c>
      <c r="H2892" s="1" t="s">
        <v>51004</v>
      </c>
      <c r="I2892" s="2">
        <v>45056</v>
      </c>
      <c r="J2892" s="15" t="str">
        <f>MID(Tabla1[[#This Row],[HORA]],1,5)</f>
        <v>10:38</v>
      </c>
      <c r="K2892" s="16">
        <f>IF(Tabla1[[#This Row],[FECHA]]=I2893,IF(J2893-J2892&gt;0,(J2893-J2892)*1440,0),0)</f>
        <v>1.0000000000000764</v>
      </c>
      <c r="L2892" s="14">
        <f>2+L2633-Datos!$C$8</f>
        <v>9.1000000000000014</v>
      </c>
      <c r="M2892" s="13" t="s">
        <v>334</v>
      </c>
      <c r="N2892" s="1" t="s">
        <v>51005</v>
      </c>
      <c r="O2892" s="1">
        <v>10</v>
      </c>
      <c r="P2892" s="1" t="s">
        <v>27</v>
      </c>
      <c r="Q2892" s="4" t="s">
        <v>21</v>
      </c>
    </row>
    <row r="2893" spans="1:17" ht="22.5" x14ac:dyDescent="0.25">
      <c r="A2893" s="3">
        <v>6309</v>
      </c>
      <c r="B2893" s="1" t="s">
        <v>19760</v>
      </c>
      <c r="C2893" s="1" t="s">
        <v>15</v>
      </c>
      <c r="D2893" s="1" t="s">
        <v>40</v>
      </c>
      <c r="E2893" s="1">
        <v>47450899</v>
      </c>
      <c r="F2893" s="1" t="s">
        <v>19761</v>
      </c>
      <c r="G2893" s="1">
        <v>61699425</v>
      </c>
      <c r="H2893" s="1" t="s">
        <v>19762</v>
      </c>
      <c r="I2893" s="2">
        <v>45056</v>
      </c>
      <c r="J2893" s="15" t="str">
        <f>MID(Tabla1[[#This Row],[HORA]],1,5)</f>
        <v>10:39</v>
      </c>
      <c r="K2893" s="16">
        <f>IF(Tabla1[[#This Row],[FECHA]]=I2894,IF(J2894-J2893&gt;0,(J2894-J2893)*1440,0),0)</f>
        <v>1.9999999999999929</v>
      </c>
      <c r="L2893" s="14">
        <f>2+L2634-Datos!$C$8</f>
        <v>4.9700000000000006</v>
      </c>
      <c r="M2893" s="13" t="s">
        <v>854</v>
      </c>
      <c r="N2893" s="1" t="s">
        <v>583</v>
      </c>
      <c r="O2893" s="1">
        <v>10</v>
      </c>
      <c r="P2893" s="1" t="s">
        <v>27</v>
      </c>
      <c r="Q2893" s="4" t="s">
        <v>21</v>
      </c>
    </row>
    <row r="2894" spans="1:17" ht="22.5" x14ac:dyDescent="0.25">
      <c r="A2894" s="3">
        <v>1464</v>
      </c>
      <c r="B2894" s="1" t="s">
        <v>4242</v>
      </c>
      <c r="C2894" s="1" t="s">
        <v>15</v>
      </c>
      <c r="D2894" s="1" t="s">
        <v>40</v>
      </c>
      <c r="E2894" s="1">
        <v>16414143</v>
      </c>
      <c r="F2894" s="1" t="s">
        <v>4243</v>
      </c>
      <c r="G2894" s="1">
        <v>42527030</v>
      </c>
      <c r="H2894" s="1" t="s">
        <v>4244</v>
      </c>
      <c r="I2894" s="2">
        <v>45056</v>
      </c>
      <c r="J2894" s="15" t="str">
        <f>MID(Tabla1[[#This Row],[HORA]],1,5)</f>
        <v>10:41</v>
      </c>
      <c r="K2894" s="16">
        <f>IF(Tabla1[[#This Row],[FECHA]]=I2895,IF(J2895-J2894&gt;0,(J2895-J2894)*1440,0),0)</f>
        <v>4.9999999999999822</v>
      </c>
      <c r="L2894" s="14">
        <f>2+L2635-Datos!$C$8</f>
        <v>4.78</v>
      </c>
      <c r="M2894" s="13" t="s">
        <v>1067</v>
      </c>
      <c r="N2894" s="1" t="s">
        <v>4245</v>
      </c>
      <c r="O2894" s="1">
        <v>70</v>
      </c>
      <c r="P2894" s="1" t="s">
        <v>300</v>
      </c>
      <c r="Q2894" s="4" t="s">
        <v>21</v>
      </c>
    </row>
    <row r="2895" spans="1:17" ht="22.5" x14ac:dyDescent="0.25">
      <c r="A2895" s="3">
        <v>1465</v>
      </c>
      <c r="B2895" s="1" t="s">
        <v>4246</v>
      </c>
      <c r="C2895" s="1" t="s">
        <v>15</v>
      </c>
      <c r="D2895" s="1" t="s">
        <v>82</v>
      </c>
      <c r="E2895" s="1">
        <v>43025901</v>
      </c>
      <c r="F2895" s="1" t="s">
        <v>4247</v>
      </c>
      <c r="G2895" s="1">
        <v>2231494</v>
      </c>
      <c r="H2895" s="1" t="s">
        <v>4248</v>
      </c>
      <c r="I2895" s="2">
        <v>45056</v>
      </c>
      <c r="J2895" s="15" t="str">
        <f>MID(Tabla1[[#This Row],[HORA]],1,5)</f>
        <v>10:46</v>
      </c>
      <c r="K2895" s="16">
        <f>IF(Tabla1[[#This Row],[FECHA]]=I2896,IF(J2896-J2895&gt;0,(J2896-J2895)*1440,0),0)</f>
        <v>1.9999999999999929</v>
      </c>
      <c r="L2895" s="14">
        <f>2+L2636-Datos!$C$8</f>
        <v>6.87</v>
      </c>
      <c r="M2895" s="13" t="s">
        <v>1158</v>
      </c>
      <c r="N2895" s="1" t="s">
        <v>4249</v>
      </c>
      <c r="O2895" s="1">
        <v>30</v>
      </c>
      <c r="P2895" s="1" t="s">
        <v>300</v>
      </c>
      <c r="Q2895" s="4" t="s">
        <v>21</v>
      </c>
    </row>
    <row r="2896" spans="1:17" ht="22.5" x14ac:dyDescent="0.25">
      <c r="A2896" s="3">
        <v>16859</v>
      </c>
      <c r="B2896" s="1" t="s">
        <v>51006</v>
      </c>
      <c r="C2896" s="1" t="s">
        <v>15</v>
      </c>
      <c r="D2896" s="1" t="s">
        <v>40</v>
      </c>
      <c r="E2896" s="1">
        <v>20600721179</v>
      </c>
      <c r="F2896" s="1" t="s">
        <v>48209</v>
      </c>
      <c r="G2896" s="1">
        <v>46209237</v>
      </c>
      <c r="H2896" s="1" t="s">
        <v>49109</v>
      </c>
      <c r="I2896" s="2">
        <v>45056</v>
      </c>
      <c r="J2896" s="15" t="str">
        <f>MID(Tabla1[[#This Row],[HORA]],1,5)</f>
        <v>10:48</v>
      </c>
      <c r="K2896" s="16">
        <f>IF(Tabla1[[#This Row],[FECHA]]=I2897,IF(J2897-J2896&gt;0,(J2897-J2896)*1440,0),0)</f>
        <v>4.9999999999999822</v>
      </c>
      <c r="L2896" s="14">
        <f>2+L2637-Datos!$C$8</f>
        <v>4.21</v>
      </c>
      <c r="M2896" s="13" t="s">
        <v>5989</v>
      </c>
      <c r="N2896" s="1" t="s">
        <v>8527</v>
      </c>
      <c r="O2896" s="1">
        <v>10</v>
      </c>
      <c r="P2896" s="1" t="s">
        <v>27</v>
      </c>
      <c r="Q2896" s="4" t="s">
        <v>21</v>
      </c>
    </row>
    <row r="2897" spans="1:17" ht="22.5" x14ac:dyDescent="0.25">
      <c r="A2897" s="3">
        <v>6310</v>
      </c>
      <c r="B2897" s="1" t="s">
        <v>19763</v>
      </c>
      <c r="C2897" s="1" t="s">
        <v>15</v>
      </c>
      <c r="D2897" s="1" t="s">
        <v>40</v>
      </c>
      <c r="E2897" s="1">
        <v>43570563</v>
      </c>
      <c r="F2897" s="1" t="s">
        <v>19764</v>
      </c>
      <c r="G2897" s="1">
        <v>46209246</v>
      </c>
      <c r="H2897" s="1" t="s">
        <v>19765</v>
      </c>
      <c r="I2897" s="2">
        <v>45056</v>
      </c>
      <c r="J2897" s="15" t="str">
        <f>MID(Tabla1[[#This Row],[HORA]],1,5)</f>
        <v>10:53</v>
      </c>
      <c r="K2897" s="16">
        <f>IF(Tabla1[[#This Row],[FECHA]]=I2898,IF(J2898-J2897&gt;0,(J2898-J2897)*1440,0),0)</f>
        <v>3.9999999999999858</v>
      </c>
      <c r="L2897" s="14">
        <f>2+L2638-Datos!$C$8</f>
        <v>5.94</v>
      </c>
      <c r="M2897" s="13" t="s">
        <v>6325</v>
      </c>
      <c r="N2897" s="1" t="s">
        <v>19766</v>
      </c>
      <c r="O2897" s="1">
        <v>20</v>
      </c>
      <c r="P2897" s="1" t="s">
        <v>27</v>
      </c>
      <c r="Q2897" s="4" t="s">
        <v>21</v>
      </c>
    </row>
    <row r="2898" spans="1:17" ht="22.5" x14ac:dyDescent="0.25">
      <c r="A2898" s="3">
        <v>6311</v>
      </c>
      <c r="B2898" s="1" t="s">
        <v>19767</v>
      </c>
      <c r="C2898" s="1" t="s">
        <v>15</v>
      </c>
      <c r="D2898" s="1" t="s">
        <v>1017</v>
      </c>
      <c r="E2898" s="1">
        <v>43661605</v>
      </c>
      <c r="F2898" s="1" t="s">
        <v>19768</v>
      </c>
      <c r="G2898" s="1">
        <v>2231496</v>
      </c>
      <c r="H2898" s="1" t="s">
        <v>19769</v>
      </c>
      <c r="I2898" s="2">
        <v>45056</v>
      </c>
      <c r="J2898" s="15" t="str">
        <f>MID(Tabla1[[#This Row],[HORA]],1,5)</f>
        <v>10:57</v>
      </c>
      <c r="K2898" s="16">
        <f>IF(Tabla1[[#This Row],[FECHA]]=I2899,IF(J2899-J2898&gt;0,(J2899-J2898)*1440,0),0)</f>
        <v>0</v>
      </c>
      <c r="L2898" s="14">
        <f>2+L2639-Datos!$C$8</f>
        <v>7.8000000000000007</v>
      </c>
      <c r="M2898" s="13" t="s">
        <v>220</v>
      </c>
      <c r="N2898" s="1" t="s">
        <v>19770</v>
      </c>
      <c r="O2898" s="1">
        <v>12</v>
      </c>
      <c r="P2898" s="1" t="s">
        <v>27</v>
      </c>
      <c r="Q2898" s="4" t="s">
        <v>21</v>
      </c>
    </row>
    <row r="2899" spans="1:17" ht="22.5" x14ac:dyDescent="0.25">
      <c r="A2899" s="3">
        <v>1537</v>
      </c>
      <c r="B2899" s="1" t="s">
        <v>4480</v>
      </c>
      <c r="C2899" s="1" t="s">
        <v>15</v>
      </c>
      <c r="D2899" s="1" t="s">
        <v>82</v>
      </c>
      <c r="E2899" s="1">
        <v>16691766</v>
      </c>
      <c r="F2899" s="1" t="s">
        <v>2438</v>
      </c>
      <c r="G2899" s="1">
        <v>16691766</v>
      </c>
      <c r="H2899" s="1" t="s">
        <v>2438</v>
      </c>
      <c r="I2899" s="2">
        <v>45056</v>
      </c>
      <c r="J2899" s="15" t="str">
        <f>MID(Tabla1[[#This Row],[HORA]],1,5)</f>
        <v>10:57</v>
      </c>
      <c r="K2899" s="16">
        <f>IF(Tabla1[[#This Row],[FECHA]]=I2900,IF(J2900-J2899&gt;0,(J2900-J2899)*1440,0),0)</f>
        <v>0.99999999999999645</v>
      </c>
      <c r="L2899" s="14">
        <f>2+L2640-Datos!$C$8</f>
        <v>5.0999999999999996</v>
      </c>
      <c r="M2899" s="13" t="s">
        <v>4481</v>
      </c>
      <c r="N2899" s="1" t="s">
        <v>1715</v>
      </c>
      <c r="O2899" s="1">
        <v>50</v>
      </c>
      <c r="P2899" s="1" t="s">
        <v>45</v>
      </c>
      <c r="Q2899" s="4" t="s">
        <v>21</v>
      </c>
    </row>
    <row r="2900" spans="1:17" ht="22.5" x14ac:dyDescent="0.25">
      <c r="A2900" s="3">
        <v>108</v>
      </c>
      <c r="B2900" s="1" t="s">
        <v>261</v>
      </c>
      <c r="C2900" s="1" t="s">
        <v>15</v>
      </c>
      <c r="D2900" s="1" t="s">
        <v>112</v>
      </c>
      <c r="E2900" s="1">
        <v>12121212</v>
      </c>
      <c r="F2900" s="1" t="s">
        <v>24</v>
      </c>
      <c r="G2900" s="1">
        <v>2231497</v>
      </c>
      <c r="H2900" s="1" t="s">
        <v>262</v>
      </c>
      <c r="I2900" s="2">
        <v>45056</v>
      </c>
      <c r="J2900" s="15" t="str">
        <f>MID(Tabla1[[#This Row],[HORA]],1,5)</f>
        <v>10:58</v>
      </c>
      <c r="K2900" s="16">
        <f>IF(Tabla1[[#This Row],[FECHA]]=I2901,IF(J2901-J2900&gt;0,(J2901-J2900)*1440,0),0)</f>
        <v>0</v>
      </c>
      <c r="L2900" s="14">
        <f>2+L2641-Datos!$C$8</f>
        <v>5.76</v>
      </c>
      <c r="M2900" s="13" t="s">
        <v>263</v>
      </c>
      <c r="N2900" s="1" t="s">
        <v>264</v>
      </c>
      <c r="O2900" s="1">
        <v>0</v>
      </c>
      <c r="P2900" s="1" t="s">
        <v>27</v>
      </c>
      <c r="Q2900" s="4" t="s">
        <v>21</v>
      </c>
    </row>
    <row r="2901" spans="1:17" ht="22.5" x14ac:dyDescent="0.25">
      <c r="A2901" s="3">
        <v>109</v>
      </c>
      <c r="B2901" s="1" t="s">
        <v>261</v>
      </c>
      <c r="C2901" s="1" t="s">
        <v>15</v>
      </c>
      <c r="D2901" s="1" t="s">
        <v>112</v>
      </c>
      <c r="E2901" s="1">
        <v>12121212</v>
      </c>
      <c r="F2901" s="1" t="s">
        <v>28</v>
      </c>
      <c r="G2901" s="1">
        <v>2231497</v>
      </c>
      <c r="H2901" s="1" t="s">
        <v>262</v>
      </c>
      <c r="I2901" s="2">
        <v>45056</v>
      </c>
      <c r="J2901" s="15" t="str">
        <f>MID(Tabla1[[#This Row],[HORA]],1,5)</f>
        <v>10:58</v>
      </c>
      <c r="K2901" s="16">
        <f>IF(Tabla1[[#This Row],[FECHA]]=I2902,IF(J2902-J2901&gt;0,(J2902-J2901)*1440,0),0)</f>
        <v>0</v>
      </c>
      <c r="L2901" s="14">
        <f>2+L2642-Datos!$C$8</f>
        <v>5.7</v>
      </c>
      <c r="M2901" s="13" t="s">
        <v>263</v>
      </c>
      <c r="N2901" s="1" t="s">
        <v>264</v>
      </c>
      <c r="O2901" s="1">
        <v>0</v>
      </c>
      <c r="P2901" s="1" t="s">
        <v>27</v>
      </c>
      <c r="Q2901" s="4" t="s">
        <v>21</v>
      </c>
    </row>
    <row r="2902" spans="1:17" ht="22.5" x14ac:dyDescent="0.25">
      <c r="A2902" s="3">
        <v>15824</v>
      </c>
      <c r="B2902" s="1" t="s">
        <v>48132</v>
      </c>
      <c r="C2902" s="1" t="s">
        <v>15</v>
      </c>
      <c r="D2902" s="1" t="s">
        <v>40</v>
      </c>
      <c r="E2902" s="1">
        <v>20514420913</v>
      </c>
      <c r="F2902" s="1" t="s">
        <v>48133</v>
      </c>
      <c r="G2902" s="1">
        <v>46181763</v>
      </c>
      <c r="H2902" s="1" t="s">
        <v>48134</v>
      </c>
      <c r="I2902" s="2">
        <v>45056</v>
      </c>
      <c r="J2902" s="15" t="str">
        <f>MID(Tabla1[[#This Row],[HORA]],1,5)</f>
        <v>10:58</v>
      </c>
      <c r="K2902" s="16">
        <f>IF(Tabla1[[#This Row],[FECHA]]=I2903,IF(J2903-J2902&gt;0,(J2903-J2902)*1440,0),0)</f>
        <v>0.99999999999999645</v>
      </c>
      <c r="L2902" s="14">
        <f>2+L2643-Datos!$C$8</f>
        <v>3.8000000000000007</v>
      </c>
      <c r="M2902" s="13" t="s">
        <v>263</v>
      </c>
      <c r="N2902" s="1" t="s">
        <v>48135</v>
      </c>
      <c r="O2902" s="1">
        <v>15</v>
      </c>
      <c r="P2902" s="1" t="s">
        <v>300</v>
      </c>
      <c r="Q2902" s="4" t="s">
        <v>21</v>
      </c>
    </row>
    <row r="2903" spans="1:17" ht="22.5" x14ac:dyDescent="0.25">
      <c r="A2903" s="3">
        <v>6312</v>
      </c>
      <c r="B2903" s="1" t="s">
        <v>19771</v>
      </c>
      <c r="C2903" s="1" t="s">
        <v>15</v>
      </c>
      <c r="D2903" s="1" t="s">
        <v>40</v>
      </c>
      <c r="E2903" s="1">
        <v>16731840</v>
      </c>
      <c r="F2903" s="1" t="s">
        <v>19772</v>
      </c>
      <c r="G2903" s="1">
        <v>47390704</v>
      </c>
      <c r="H2903" s="1" t="s">
        <v>19773</v>
      </c>
      <c r="I2903" s="2">
        <v>45056</v>
      </c>
      <c r="J2903" s="15" t="str">
        <f>MID(Tabla1[[#This Row],[HORA]],1,5)</f>
        <v>10:59</v>
      </c>
      <c r="K2903" s="16">
        <f>IF(Tabla1[[#This Row],[FECHA]]=I2904,IF(J2904-J2903&gt;0,(J2904-J2903)*1440,0),0)</f>
        <v>0</v>
      </c>
      <c r="L2903" s="14">
        <f>2+L2644-Datos!$C$8</f>
        <v>4.8100000000000005</v>
      </c>
      <c r="M2903" s="13" t="s">
        <v>753</v>
      </c>
      <c r="N2903" s="1" t="s">
        <v>19774</v>
      </c>
      <c r="O2903" s="1">
        <v>15</v>
      </c>
      <c r="P2903" s="1" t="s">
        <v>27</v>
      </c>
      <c r="Q2903" s="4" t="s">
        <v>21</v>
      </c>
    </row>
    <row r="2904" spans="1:17" ht="22.5" x14ac:dyDescent="0.25">
      <c r="A2904" s="3">
        <v>15825</v>
      </c>
      <c r="B2904" s="1" t="s">
        <v>48136</v>
      </c>
      <c r="C2904" s="1" t="s">
        <v>15</v>
      </c>
      <c r="D2904" s="1" t="s">
        <v>77</v>
      </c>
      <c r="E2904" s="1">
        <v>20514420913</v>
      </c>
      <c r="F2904" s="1" t="s">
        <v>48133</v>
      </c>
      <c r="G2904" s="1">
        <v>44568782</v>
      </c>
      <c r="H2904" s="1" t="s">
        <v>48137</v>
      </c>
      <c r="I2904" s="2">
        <v>45056</v>
      </c>
      <c r="J2904" s="15" t="str">
        <f>MID(Tabla1[[#This Row],[HORA]],1,5)</f>
        <v>10:59</v>
      </c>
      <c r="K2904" s="16">
        <f>IF(Tabla1[[#This Row],[FECHA]]=I2905,IF(J2905-J2904&gt;0,(J2905-J2904)*1440,0),0)</f>
        <v>2.0000000000000728</v>
      </c>
      <c r="L2904" s="14">
        <f>2+L2645-Datos!$C$8</f>
        <v>6.18</v>
      </c>
      <c r="M2904" s="13" t="s">
        <v>753</v>
      </c>
      <c r="N2904" s="1" t="s">
        <v>48138</v>
      </c>
      <c r="O2904" s="1">
        <v>50</v>
      </c>
      <c r="P2904" s="1" t="s">
        <v>300</v>
      </c>
      <c r="Q2904" s="4" t="s">
        <v>21</v>
      </c>
    </row>
    <row r="2905" spans="1:17" ht="22.5" x14ac:dyDescent="0.25">
      <c r="A2905" s="3">
        <v>110</v>
      </c>
      <c r="B2905" s="1" t="s">
        <v>265</v>
      </c>
      <c r="C2905" s="1" t="s">
        <v>15</v>
      </c>
      <c r="D2905" s="1" t="s">
        <v>33</v>
      </c>
      <c r="E2905" s="1">
        <v>12121212</v>
      </c>
      <c r="F2905" s="1" t="s">
        <v>24</v>
      </c>
      <c r="G2905" s="1">
        <v>2231499</v>
      </c>
      <c r="H2905" s="1" t="s">
        <v>34</v>
      </c>
      <c r="I2905" s="2">
        <v>45056</v>
      </c>
      <c r="J2905" s="15" t="str">
        <f>MID(Tabla1[[#This Row],[HORA]],1,5)</f>
        <v>11:01</v>
      </c>
      <c r="K2905" s="16">
        <f>IF(Tabla1[[#This Row],[FECHA]]=I2906,IF(J2906-J2905&gt;0,(J2906-J2905)*1440,0),0)</f>
        <v>0</v>
      </c>
      <c r="L2905" s="14">
        <f>2+L2646-Datos!$C$8</f>
        <v>5.93</v>
      </c>
      <c r="M2905" s="13" t="s">
        <v>266</v>
      </c>
      <c r="N2905" s="1" t="s">
        <v>267</v>
      </c>
      <c r="O2905" s="1">
        <v>0</v>
      </c>
      <c r="P2905" s="1" t="s">
        <v>27</v>
      </c>
      <c r="Q2905" s="4" t="s">
        <v>21</v>
      </c>
    </row>
    <row r="2906" spans="1:17" ht="22.5" x14ac:dyDescent="0.25">
      <c r="A2906" s="3">
        <v>111</v>
      </c>
      <c r="B2906" s="1" t="s">
        <v>265</v>
      </c>
      <c r="C2906" s="1" t="s">
        <v>15</v>
      </c>
      <c r="D2906" s="1" t="s">
        <v>33</v>
      </c>
      <c r="E2906" s="1">
        <v>12121212</v>
      </c>
      <c r="F2906" s="1" t="s">
        <v>28</v>
      </c>
      <c r="G2906" s="1">
        <v>2231499</v>
      </c>
      <c r="H2906" s="1" t="s">
        <v>34</v>
      </c>
      <c r="I2906" s="2">
        <v>45056</v>
      </c>
      <c r="J2906" s="15" t="str">
        <f>MID(Tabla1[[#This Row],[HORA]],1,5)</f>
        <v>11:01</v>
      </c>
      <c r="K2906" s="16">
        <f>IF(Tabla1[[#This Row],[FECHA]]=I2907,IF(J2907-J2906&gt;0,(J2907-J2906)*1440,0),0)</f>
        <v>0.99999999999991651</v>
      </c>
      <c r="L2906" s="14">
        <f>2+L2647-Datos!$C$8</f>
        <v>8.870000000000001</v>
      </c>
      <c r="M2906" s="13" t="s">
        <v>266</v>
      </c>
      <c r="N2906" s="1" t="s">
        <v>267</v>
      </c>
      <c r="O2906" s="1">
        <v>0</v>
      </c>
      <c r="P2906" s="1" t="s">
        <v>27</v>
      </c>
      <c r="Q2906" s="4" t="s">
        <v>21</v>
      </c>
    </row>
    <row r="2907" spans="1:17" ht="22.5" x14ac:dyDescent="0.25">
      <c r="A2907" s="3">
        <v>1466</v>
      </c>
      <c r="B2907" s="1" t="s">
        <v>4250</v>
      </c>
      <c r="C2907" s="1" t="s">
        <v>15</v>
      </c>
      <c r="D2907" s="1" t="s">
        <v>40</v>
      </c>
      <c r="E2907" s="1">
        <v>28110136</v>
      </c>
      <c r="F2907" s="1" t="s">
        <v>4035</v>
      </c>
      <c r="G2907" s="1">
        <v>2231501</v>
      </c>
      <c r="H2907" s="1" t="s">
        <v>4036</v>
      </c>
      <c r="I2907" s="2">
        <v>45056</v>
      </c>
      <c r="J2907" s="15" t="str">
        <f>MID(Tabla1[[#This Row],[HORA]],1,5)</f>
        <v>11:02</v>
      </c>
      <c r="K2907" s="16">
        <f>IF(Tabla1[[#This Row],[FECHA]]=I2908,IF(J2908-J2907&gt;0,(J2908-J2907)*1440,0),0)</f>
        <v>1.9999999999999929</v>
      </c>
      <c r="L2907" s="14">
        <f>2+L2648-Datos!$C$8</f>
        <v>6.0200000000000005</v>
      </c>
      <c r="M2907" s="13" t="s">
        <v>433</v>
      </c>
      <c r="N2907" s="1" t="s">
        <v>4251</v>
      </c>
      <c r="O2907" s="1">
        <v>20</v>
      </c>
      <c r="P2907" s="1" t="s">
        <v>300</v>
      </c>
      <c r="Q2907" s="4" t="s">
        <v>21</v>
      </c>
    </row>
    <row r="2908" spans="1:17" ht="22.5" x14ac:dyDescent="0.25">
      <c r="A2908" s="3">
        <v>1467</v>
      </c>
      <c r="B2908" s="1" t="s">
        <v>4252</v>
      </c>
      <c r="C2908" s="1" t="s">
        <v>15</v>
      </c>
      <c r="D2908" s="1" t="s">
        <v>228</v>
      </c>
      <c r="E2908" s="1">
        <v>42289065</v>
      </c>
      <c r="F2908" s="1" t="s">
        <v>4253</v>
      </c>
      <c r="G2908" s="1">
        <v>2231504</v>
      </c>
      <c r="H2908" s="1" t="s">
        <v>4254</v>
      </c>
      <c r="I2908" s="2">
        <v>45056</v>
      </c>
      <c r="J2908" s="15" t="str">
        <f>MID(Tabla1[[#This Row],[HORA]],1,5)</f>
        <v>11:04</v>
      </c>
      <c r="K2908" s="16">
        <f>IF(Tabla1[[#This Row],[FECHA]]=I2909,IF(J2909-J2908&gt;0,(J2909-J2908)*1440,0),0)</f>
        <v>1.9999999999999929</v>
      </c>
      <c r="L2908" s="14">
        <f>2+L2649-Datos!$C$8</f>
        <v>4.2300000000000004</v>
      </c>
      <c r="M2908" s="13" t="s">
        <v>4255</v>
      </c>
      <c r="N2908" s="1" t="s">
        <v>4256</v>
      </c>
      <c r="O2908" s="1">
        <v>40</v>
      </c>
      <c r="P2908" s="1" t="s">
        <v>300</v>
      </c>
      <c r="Q2908" s="4" t="s">
        <v>21</v>
      </c>
    </row>
    <row r="2909" spans="1:17" ht="22.5" x14ac:dyDescent="0.25">
      <c r="A2909" s="3">
        <v>6313</v>
      </c>
      <c r="B2909" s="1" t="s">
        <v>19775</v>
      </c>
      <c r="C2909" s="1" t="s">
        <v>15</v>
      </c>
      <c r="D2909" s="1" t="s">
        <v>33</v>
      </c>
      <c r="E2909" s="1">
        <v>2630302</v>
      </c>
      <c r="F2909" s="1" t="s">
        <v>6176</v>
      </c>
      <c r="G2909" s="1">
        <v>2231505</v>
      </c>
      <c r="H2909" s="1" t="s">
        <v>19776</v>
      </c>
      <c r="I2909" s="2">
        <v>45056</v>
      </c>
      <c r="J2909" s="15" t="str">
        <f>MID(Tabla1[[#This Row],[HORA]],1,5)</f>
        <v>11:06</v>
      </c>
      <c r="K2909" s="16">
        <f>IF(Tabla1[[#This Row],[FECHA]]=I2910,IF(J2910-J2909&gt;0,(J2910-J2909)*1440,0),0)</f>
        <v>1.9999999999999929</v>
      </c>
      <c r="L2909" s="14">
        <f>2+L2650-Datos!$C$8</f>
        <v>5.0199999999999996</v>
      </c>
      <c r="M2909" s="13" t="s">
        <v>1167</v>
      </c>
      <c r="N2909" s="1" t="s">
        <v>19777</v>
      </c>
      <c r="O2909" s="1">
        <v>70</v>
      </c>
      <c r="P2909" s="1" t="s">
        <v>27</v>
      </c>
      <c r="Q2909" s="4" t="s">
        <v>21</v>
      </c>
    </row>
    <row r="2910" spans="1:17" ht="22.5" x14ac:dyDescent="0.25">
      <c r="A2910" s="3">
        <v>6314</v>
      </c>
      <c r="B2910" s="1" t="s">
        <v>19778</v>
      </c>
      <c r="C2910" s="1" t="s">
        <v>15</v>
      </c>
      <c r="D2910" s="1" t="s">
        <v>40</v>
      </c>
      <c r="E2910" s="1">
        <v>80250965</v>
      </c>
      <c r="F2910" s="1" t="s">
        <v>19779</v>
      </c>
      <c r="G2910" s="1">
        <v>45117378</v>
      </c>
      <c r="H2910" s="1" t="s">
        <v>19780</v>
      </c>
      <c r="I2910" s="2">
        <v>45056</v>
      </c>
      <c r="J2910" s="15" t="str">
        <f>MID(Tabla1[[#This Row],[HORA]],1,5)</f>
        <v>11:08</v>
      </c>
      <c r="K2910" s="16">
        <f>IF(Tabla1[[#This Row],[FECHA]]=I2911,IF(J2911-J2910&gt;0,(J2911-J2910)*1440,0),0)</f>
        <v>1.9999999999999929</v>
      </c>
      <c r="L2910" s="14">
        <f>2+L2651-Datos!$C$8</f>
        <v>3.76</v>
      </c>
      <c r="M2910" s="13" t="s">
        <v>1055</v>
      </c>
      <c r="N2910" s="1" t="s">
        <v>19781</v>
      </c>
      <c r="O2910" s="1">
        <v>20</v>
      </c>
      <c r="P2910" s="1" t="s">
        <v>27</v>
      </c>
      <c r="Q2910" s="4" t="s">
        <v>21</v>
      </c>
    </row>
    <row r="2911" spans="1:17" ht="22.5" x14ac:dyDescent="0.25">
      <c r="A2911" s="3">
        <v>6315</v>
      </c>
      <c r="B2911" s="1" t="s">
        <v>19782</v>
      </c>
      <c r="C2911" s="1" t="s">
        <v>15</v>
      </c>
      <c r="D2911" s="1" t="s">
        <v>23</v>
      </c>
      <c r="E2911" s="1">
        <v>45515917</v>
      </c>
      <c r="F2911" s="1" t="s">
        <v>19783</v>
      </c>
      <c r="G2911" s="1">
        <v>76828963</v>
      </c>
      <c r="H2911" s="1" t="s">
        <v>19784</v>
      </c>
      <c r="I2911" s="2">
        <v>45056</v>
      </c>
      <c r="J2911" s="15" t="str">
        <f>MID(Tabla1[[#This Row],[HORA]],1,5)</f>
        <v>11:10</v>
      </c>
      <c r="K2911" s="16">
        <f>IF(Tabla1[[#This Row],[FECHA]]=I2912,IF(J2912-J2911&gt;0,(J2912-J2911)*1440,0),0)</f>
        <v>1.0000000000000764</v>
      </c>
      <c r="L2911" s="14">
        <f>2+L2652-Datos!$C$8</f>
        <v>6.68</v>
      </c>
      <c r="M2911" s="13" t="s">
        <v>937</v>
      </c>
      <c r="N2911" s="1" t="s">
        <v>19785</v>
      </c>
      <c r="O2911" s="1">
        <v>30</v>
      </c>
      <c r="P2911" s="1" t="s">
        <v>27</v>
      </c>
      <c r="Q2911" s="4" t="s">
        <v>21</v>
      </c>
    </row>
    <row r="2912" spans="1:17" ht="22.5" x14ac:dyDescent="0.25">
      <c r="A2912" s="3">
        <v>15826</v>
      </c>
      <c r="B2912" s="1" t="s">
        <v>48139</v>
      </c>
      <c r="C2912" s="1" t="s">
        <v>15</v>
      </c>
      <c r="D2912" s="1" t="s">
        <v>33</v>
      </c>
      <c r="E2912" s="1">
        <v>20603569548</v>
      </c>
      <c r="F2912" s="1" t="s">
        <v>47878</v>
      </c>
      <c r="G2912" s="1">
        <v>46677667</v>
      </c>
      <c r="H2912" s="1" t="s">
        <v>47879</v>
      </c>
      <c r="I2912" s="2">
        <v>45056</v>
      </c>
      <c r="J2912" s="15" t="str">
        <f>MID(Tabla1[[#This Row],[HORA]],1,5)</f>
        <v>11:11</v>
      </c>
      <c r="K2912" s="16">
        <f>IF(Tabla1[[#This Row],[FECHA]]=I2913,IF(J2913-J2912&gt;0,(J2913-J2912)*1440,0),0)</f>
        <v>2.9999999999999094</v>
      </c>
      <c r="L2912" s="14">
        <f>2+L2653-Datos!$C$8</f>
        <v>9.16</v>
      </c>
      <c r="M2912" s="13" t="s">
        <v>4852</v>
      </c>
      <c r="N2912" s="1" t="s">
        <v>2030</v>
      </c>
      <c r="O2912" s="1">
        <v>10</v>
      </c>
      <c r="P2912" s="1" t="s">
        <v>300</v>
      </c>
      <c r="Q2912" s="4" t="s">
        <v>21</v>
      </c>
    </row>
    <row r="2913" spans="1:17" ht="22.5" x14ac:dyDescent="0.25">
      <c r="A2913" s="3">
        <v>1468</v>
      </c>
      <c r="B2913" s="1" t="s">
        <v>4257</v>
      </c>
      <c r="C2913" s="1" t="s">
        <v>15</v>
      </c>
      <c r="D2913" s="1" t="s">
        <v>71</v>
      </c>
      <c r="E2913" s="1">
        <v>73130776</v>
      </c>
      <c r="F2913" s="1" t="s">
        <v>4258</v>
      </c>
      <c r="G2913" s="1">
        <v>73116817</v>
      </c>
      <c r="H2913" s="1" t="s">
        <v>4259</v>
      </c>
      <c r="I2913" s="2">
        <v>45056</v>
      </c>
      <c r="J2913" s="15" t="str">
        <f>MID(Tabla1[[#This Row],[HORA]],1,5)</f>
        <v>11:14</v>
      </c>
      <c r="K2913" s="16">
        <f>IF(Tabla1[[#This Row],[FECHA]]=I2914,IF(J2914-J2913&gt;0,(J2914-J2913)*1440,0),0)</f>
        <v>0</v>
      </c>
      <c r="L2913" s="14">
        <f>2+L2654-Datos!$C$8</f>
        <v>4.8600000000000003</v>
      </c>
      <c r="M2913" s="13" t="s">
        <v>779</v>
      </c>
      <c r="N2913" s="1" t="s">
        <v>4260</v>
      </c>
      <c r="O2913" s="1">
        <v>40</v>
      </c>
      <c r="P2913" s="1" t="s">
        <v>300</v>
      </c>
      <c r="Q2913" s="4" t="s">
        <v>21</v>
      </c>
    </row>
    <row r="2914" spans="1:17" ht="22.5" x14ac:dyDescent="0.25">
      <c r="A2914" s="3">
        <v>16860</v>
      </c>
      <c r="B2914" s="1" t="s">
        <v>51007</v>
      </c>
      <c r="C2914" s="1" t="s">
        <v>15</v>
      </c>
      <c r="D2914" s="1" t="s">
        <v>77</v>
      </c>
      <c r="E2914" s="1">
        <v>20100170842</v>
      </c>
      <c r="F2914" s="1" t="s">
        <v>51008</v>
      </c>
      <c r="G2914" s="1">
        <v>45563519</v>
      </c>
      <c r="H2914" s="1" t="s">
        <v>51009</v>
      </c>
      <c r="I2914" s="2">
        <v>45056</v>
      </c>
      <c r="J2914" s="15" t="str">
        <f>MID(Tabla1[[#This Row],[HORA]],1,5)</f>
        <v>11:14</v>
      </c>
      <c r="K2914" s="16">
        <f>IF(Tabla1[[#This Row],[FECHA]]=I2915,IF(J2915-J2914&gt;0,(J2915-J2914)*1440,0),0)</f>
        <v>6.0000000000001386</v>
      </c>
      <c r="L2914" s="14">
        <f>2+L2655-Datos!$C$8</f>
        <v>3.96</v>
      </c>
      <c r="M2914" s="13" t="s">
        <v>779</v>
      </c>
      <c r="N2914" s="1" t="s">
        <v>583</v>
      </c>
      <c r="O2914" s="1">
        <v>10</v>
      </c>
      <c r="P2914" s="1" t="s">
        <v>27</v>
      </c>
      <c r="Q2914" s="4" t="s">
        <v>21</v>
      </c>
    </row>
    <row r="2915" spans="1:17" ht="22.5" x14ac:dyDescent="0.25">
      <c r="A2915" s="3">
        <v>15518</v>
      </c>
      <c r="B2915" s="1" t="s">
        <v>47284</v>
      </c>
      <c r="C2915" s="1" t="s">
        <v>15</v>
      </c>
      <c r="D2915" s="1" t="s">
        <v>40</v>
      </c>
      <c r="E2915" s="1">
        <v>40864888</v>
      </c>
      <c r="F2915" s="1" t="s">
        <v>47285</v>
      </c>
      <c r="G2915" s="1">
        <v>40864888</v>
      </c>
      <c r="H2915" s="1" t="s">
        <v>47285</v>
      </c>
      <c r="I2915" s="2">
        <v>45056</v>
      </c>
      <c r="J2915" s="15" t="str">
        <f>MID(Tabla1[[#This Row],[HORA]],1,5)</f>
        <v>11:20</v>
      </c>
      <c r="K2915" s="16">
        <f>IF(Tabla1[[#This Row],[FECHA]]=I2916,IF(J2916-J2915&gt;0,(J2916-J2915)*1440,0),0)</f>
        <v>1.9999999999999929</v>
      </c>
      <c r="L2915" s="14">
        <f>2+L2656-Datos!$C$8</f>
        <v>5.16</v>
      </c>
      <c r="M2915" s="13" t="s">
        <v>47286</v>
      </c>
      <c r="N2915" s="1" t="s">
        <v>26</v>
      </c>
      <c r="O2915" s="1">
        <v>10</v>
      </c>
      <c r="P2915" s="1" t="s">
        <v>47287</v>
      </c>
      <c r="Q2915" s="4" t="s">
        <v>206</v>
      </c>
    </row>
    <row r="2916" spans="1:17" ht="22.5" x14ac:dyDescent="0.25">
      <c r="A2916" s="3">
        <v>1469</v>
      </c>
      <c r="B2916" s="1" t="s">
        <v>4261</v>
      </c>
      <c r="C2916" s="1" t="s">
        <v>15</v>
      </c>
      <c r="D2916" s="1" t="s">
        <v>40</v>
      </c>
      <c r="E2916" s="1">
        <v>16785214</v>
      </c>
      <c r="F2916" s="1" t="s">
        <v>4262</v>
      </c>
      <c r="G2916" s="1">
        <v>48741740</v>
      </c>
      <c r="H2916" s="1" t="s">
        <v>4263</v>
      </c>
      <c r="I2916" s="2">
        <v>45056</v>
      </c>
      <c r="J2916" s="15" t="str">
        <f>MID(Tabla1[[#This Row],[HORA]],1,5)</f>
        <v>11:22</v>
      </c>
      <c r="K2916" s="16">
        <f>IF(Tabla1[[#This Row],[FECHA]]=I2917,IF(J2917-J2916&gt;0,(J2917-J2916)*1440,0),0)</f>
        <v>2.9999999999999094</v>
      </c>
      <c r="L2916" s="14">
        <f>2+L2657-Datos!$C$8</f>
        <v>6.66</v>
      </c>
      <c r="M2916" s="13" t="s">
        <v>2879</v>
      </c>
      <c r="N2916" s="1" t="s">
        <v>4264</v>
      </c>
      <c r="O2916" s="1">
        <v>15</v>
      </c>
      <c r="P2916" s="1" t="s">
        <v>300</v>
      </c>
      <c r="Q2916" s="4" t="s">
        <v>21</v>
      </c>
    </row>
    <row r="2917" spans="1:17" ht="22.5" x14ac:dyDescent="0.25">
      <c r="A2917" s="3">
        <v>6316</v>
      </c>
      <c r="B2917" s="1" t="s">
        <v>19786</v>
      </c>
      <c r="C2917" s="1" t="s">
        <v>15</v>
      </c>
      <c r="D2917" s="1" t="s">
        <v>40</v>
      </c>
      <c r="E2917" s="1">
        <v>16689092</v>
      </c>
      <c r="F2917" s="1" t="s">
        <v>1811</v>
      </c>
      <c r="G2917" s="1">
        <v>80441406</v>
      </c>
      <c r="H2917" s="1" t="s">
        <v>1812</v>
      </c>
      <c r="I2917" s="2">
        <v>45056</v>
      </c>
      <c r="J2917" s="15" t="str">
        <f>MID(Tabla1[[#This Row],[HORA]],1,5)</f>
        <v>11:25</v>
      </c>
      <c r="K2917" s="16">
        <f>IF(Tabla1[[#This Row],[FECHA]]=I2918,IF(J2918-J2917&gt;0,(J2918-J2917)*1440,0),0)</f>
        <v>5.0000000000000622</v>
      </c>
      <c r="L2917" s="14">
        <f>2+L2658-Datos!$C$8</f>
        <v>4.01</v>
      </c>
      <c r="M2917" s="13" t="s">
        <v>708</v>
      </c>
      <c r="N2917" s="1" t="s">
        <v>19787</v>
      </c>
      <c r="O2917" s="1">
        <v>30</v>
      </c>
      <c r="P2917" s="1" t="s">
        <v>27</v>
      </c>
      <c r="Q2917" s="4" t="s">
        <v>21</v>
      </c>
    </row>
    <row r="2918" spans="1:17" ht="22.5" x14ac:dyDescent="0.25">
      <c r="A2918" s="3">
        <v>6317</v>
      </c>
      <c r="B2918" s="1" t="s">
        <v>19788</v>
      </c>
      <c r="C2918" s="1" t="s">
        <v>15</v>
      </c>
      <c r="D2918" s="1" t="s">
        <v>82</v>
      </c>
      <c r="E2918" s="1">
        <v>16698696</v>
      </c>
      <c r="F2918" s="1" t="s">
        <v>2572</v>
      </c>
      <c r="G2918" s="1">
        <v>2231508</v>
      </c>
      <c r="H2918" s="1" t="s">
        <v>19789</v>
      </c>
      <c r="I2918" s="2">
        <v>45056</v>
      </c>
      <c r="J2918" s="15" t="str">
        <f>MID(Tabla1[[#This Row],[HORA]],1,5)</f>
        <v>11:30</v>
      </c>
      <c r="K2918" s="16">
        <f>IF(Tabla1[[#This Row],[FECHA]]=I2919,IF(J2919-J2918&gt;0,(J2919-J2918)*1440,0),0)</f>
        <v>0.99999999999999645</v>
      </c>
      <c r="L2918" s="14">
        <f>2+L2659-Datos!$C$8</f>
        <v>6.16</v>
      </c>
      <c r="M2918" s="13" t="s">
        <v>87</v>
      </c>
      <c r="N2918" s="1" t="s">
        <v>19790</v>
      </c>
      <c r="O2918" s="1">
        <v>15</v>
      </c>
      <c r="P2918" s="1" t="s">
        <v>27</v>
      </c>
      <c r="Q2918" s="4" t="s">
        <v>21</v>
      </c>
    </row>
    <row r="2919" spans="1:17" ht="22.5" x14ac:dyDescent="0.25">
      <c r="A2919" s="3">
        <v>1470</v>
      </c>
      <c r="B2919" s="1" t="s">
        <v>4265</v>
      </c>
      <c r="C2919" s="1" t="s">
        <v>15</v>
      </c>
      <c r="D2919" s="1" t="s">
        <v>40</v>
      </c>
      <c r="E2919" s="1">
        <v>16664033</v>
      </c>
      <c r="F2919" s="1" t="s">
        <v>4266</v>
      </c>
      <c r="G2919" s="1">
        <v>2801024</v>
      </c>
      <c r="H2919" s="1" t="s">
        <v>4267</v>
      </c>
      <c r="I2919" s="2">
        <v>45056</v>
      </c>
      <c r="J2919" s="15" t="str">
        <f>MID(Tabla1[[#This Row],[HORA]],1,5)</f>
        <v>11:31</v>
      </c>
      <c r="K2919" s="16">
        <f>IF(Tabla1[[#This Row],[FECHA]]=I2920,IF(J2920-J2919&gt;0,(J2920-J2919)*1440,0),0)</f>
        <v>2.9999999999999893</v>
      </c>
      <c r="L2919" s="14">
        <f>2+L2660-Datos!$C$8</f>
        <v>7.8599999999999994</v>
      </c>
      <c r="M2919" s="13" t="s">
        <v>4268</v>
      </c>
      <c r="N2919" s="1" t="s">
        <v>4269</v>
      </c>
      <c r="O2919" s="1">
        <v>25</v>
      </c>
      <c r="P2919" s="1" t="s">
        <v>300</v>
      </c>
      <c r="Q2919" s="4" t="s">
        <v>21</v>
      </c>
    </row>
    <row r="2920" spans="1:17" ht="22.5" x14ac:dyDescent="0.25">
      <c r="A2920" s="3">
        <v>1471</v>
      </c>
      <c r="B2920" s="1" t="s">
        <v>4270</v>
      </c>
      <c r="C2920" s="1" t="s">
        <v>15</v>
      </c>
      <c r="D2920" s="1" t="s">
        <v>33</v>
      </c>
      <c r="E2920" s="1">
        <v>16797592</v>
      </c>
      <c r="F2920" s="1" t="s">
        <v>4271</v>
      </c>
      <c r="G2920" s="1">
        <v>77159118</v>
      </c>
      <c r="H2920" s="1" t="s">
        <v>4272</v>
      </c>
      <c r="I2920" s="2">
        <v>45056</v>
      </c>
      <c r="J2920" s="15" t="str">
        <f>MID(Tabla1[[#This Row],[HORA]],1,5)</f>
        <v>11:34</v>
      </c>
      <c r="K2920" s="16">
        <f>IF(Tabla1[[#This Row],[FECHA]]=I2921,IF(J2921-J2920&gt;0,(J2921-J2920)*1440,0),0)</f>
        <v>1.9999999999999929</v>
      </c>
      <c r="L2920" s="14">
        <f>2+L2661-Datos!$C$8</f>
        <v>5.0199999999999996</v>
      </c>
      <c r="M2920" s="13" t="s">
        <v>4273</v>
      </c>
      <c r="N2920" s="1" t="s">
        <v>4274</v>
      </c>
      <c r="O2920" s="1">
        <v>30</v>
      </c>
      <c r="P2920" s="1" t="s">
        <v>300</v>
      </c>
      <c r="Q2920" s="4" t="s">
        <v>21</v>
      </c>
    </row>
    <row r="2921" spans="1:17" ht="22.5" x14ac:dyDescent="0.25">
      <c r="A2921" s="3">
        <v>1472</v>
      </c>
      <c r="B2921" s="1" t="s">
        <v>4275</v>
      </c>
      <c r="C2921" s="1" t="s">
        <v>15</v>
      </c>
      <c r="D2921" s="1" t="s">
        <v>71</v>
      </c>
      <c r="E2921" s="1">
        <v>74227606</v>
      </c>
      <c r="F2921" s="1" t="s">
        <v>4276</v>
      </c>
      <c r="G2921" s="1">
        <v>2231509</v>
      </c>
      <c r="H2921" s="1" t="s">
        <v>4277</v>
      </c>
      <c r="I2921" s="2">
        <v>45056</v>
      </c>
      <c r="J2921" s="15" t="str">
        <f>MID(Tabla1[[#This Row],[HORA]],1,5)</f>
        <v>11:36</v>
      </c>
      <c r="K2921" s="16">
        <f>IF(Tabla1[[#This Row],[FECHA]]=I2922,IF(J2922-J2921&gt;0,(J2922-J2921)*1440,0),0)</f>
        <v>1.9999999999999929</v>
      </c>
      <c r="L2921" s="14">
        <f>2+L2662-Datos!$C$8</f>
        <v>5.96</v>
      </c>
      <c r="M2921" s="13" t="s">
        <v>90</v>
      </c>
      <c r="N2921" s="1" t="s">
        <v>4278</v>
      </c>
      <c r="O2921" s="1">
        <v>30</v>
      </c>
      <c r="P2921" s="1" t="s">
        <v>300</v>
      </c>
      <c r="Q2921" s="4" t="s">
        <v>21</v>
      </c>
    </row>
    <row r="2922" spans="1:17" ht="22.5" x14ac:dyDescent="0.25">
      <c r="A2922" s="3">
        <v>1473</v>
      </c>
      <c r="B2922" s="1" t="s">
        <v>4279</v>
      </c>
      <c r="C2922" s="1" t="s">
        <v>15</v>
      </c>
      <c r="D2922" s="1" t="s">
        <v>71</v>
      </c>
      <c r="E2922" s="1">
        <v>16519033</v>
      </c>
      <c r="F2922" s="1" t="s">
        <v>4280</v>
      </c>
      <c r="G2922" s="1">
        <v>2231510</v>
      </c>
      <c r="H2922" s="1" t="s">
        <v>4281</v>
      </c>
      <c r="I2922" s="2">
        <v>45056</v>
      </c>
      <c r="J2922" s="15" t="str">
        <f>MID(Tabla1[[#This Row],[HORA]],1,5)</f>
        <v>11:38</v>
      </c>
      <c r="K2922" s="16">
        <f>IF(Tabla1[[#This Row],[FECHA]]=I2923,IF(J2923-J2922&gt;0,(J2923-J2922)*1440,0),0)</f>
        <v>2.9999999999999893</v>
      </c>
      <c r="L2922" s="14">
        <f>2+L2663-Datos!$C$8</f>
        <v>6.2</v>
      </c>
      <c r="M2922" s="13" t="s">
        <v>95</v>
      </c>
      <c r="N2922" s="1" t="s">
        <v>4282</v>
      </c>
      <c r="O2922" s="1">
        <v>15</v>
      </c>
      <c r="P2922" s="1" t="s">
        <v>300</v>
      </c>
      <c r="Q2922" s="4" t="s">
        <v>21</v>
      </c>
    </row>
    <row r="2923" spans="1:17" ht="22.5" x14ac:dyDescent="0.25">
      <c r="A2923" s="3">
        <v>6318</v>
      </c>
      <c r="B2923" s="1" t="s">
        <v>19791</v>
      </c>
      <c r="C2923" s="1" t="s">
        <v>15</v>
      </c>
      <c r="D2923" s="1" t="s">
        <v>1017</v>
      </c>
      <c r="E2923" s="1">
        <v>16430328</v>
      </c>
      <c r="F2923" s="1" t="s">
        <v>6406</v>
      </c>
      <c r="G2923" s="1">
        <v>42460028</v>
      </c>
      <c r="H2923" s="1" t="s">
        <v>19792</v>
      </c>
      <c r="I2923" s="2">
        <v>45056</v>
      </c>
      <c r="J2923" s="15" t="str">
        <f>MID(Tabla1[[#This Row],[HORA]],1,5)</f>
        <v>11:41</v>
      </c>
      <c r="K2923" s="16">
        <f>IF(Tabla1[[#This Row],[FECHA]]=I2924,IF(J2924-J2923&gt;0,(J2924-J2923)*1440,0),0)</f>
        <v>9.9999999999999645</v>
      </c>
      <c r="L2923" s="14">
        <f>2+L2664-Datos!$C$8</f>
        <v>3.87</v>
      </c>
      <c r="M2923" s="13" t="s">
        <v>1920</v>
      </c>
      <c r="N2923" s="1" t="s">
        <v>19793</v>
      </c>
      <c r="O2923" s="1">
        <v>35</v>
      </c>
      <c r="P2923" s="1" t="s">
        <v>27</v>
      </c>
      <c r="Q2923" s="4" t="s">
        <v>21</v>
      </c>
    </row>
    <row r="2924" spans="1:17" ht="22.5" x14ac:dyDescent="0.25">
      <c r="A2924" s="3">
        <v>6319</v>
      </c>
      <c r="B2924" s="1" t="s">
        <v>19794</v>
      </c>
      <c r="C2924" s="1" t="s">
        <v>15</v>
      </c>
      <c r="D2924" s="1" t="s">
        <v>40</v>
      </c>
      <c r="E2924" s="1">
        <v>16784884</v>
      </c>
      <c r="F2924" s="1" t="s">
        <v>19795</v>
      </c>
      <c r="G2924" s="1">
        <v>44547419</v>
      </c>
      <c r="H2924" s="1" t="s">
        <v>19796</v>
      </c>
      <c r="I2924" s="2">
        <v>45056</v>
      </c>
      <c r="J2924" s="15" t="str">
        <f>MID(Tabla1[[#This Row],[HORA]],1,5)</f>
        <v>11:51</v>
      </c>
      <c r="K2924" s="16">
        <f>IF(Tabla1[[#This Row],[FECHA]]=I2925,IF(J2925-J2924&gt;0,(J2925-J2924)*1440,0),0)</f>
        <v>3.0000000000000693</v>
      </c>
      <c r="L2924" s="14">
        <f>2+L2665-Datos!$C$8</f>
        <v>5.1100000000000003</v>
      </c>
      <c r="M2924" s="13" t="s">
        <v>298</v>
      </c>
      <c r="N2924" s="1" t="s">
        <v>19797</v>
      </c>
      <c r="O2924" s="1">
        <v>10</v>
      </c>
      <c r="P2924" s="1" t="s">
        <v>27</v>
      </c>
      <c r="Q2924" s="4" t="s">
        <v>21</v>
      </c>
    </row>
    <row r="2925" spans="1:17" ht="22.5" x14ac:dyDescent="0.25">
      <c r="A2925" s="3">
        <v>6320</v>
      </c>
      <c r="B2925" s="1" t="s">
        <v>19798</v>
      </c>
      <c r="C2925" s="1" t="s">
        <v>15</v>
      </c>
      <c r="D2925" s="1" t="s">
        <v>33</v>
      </c>
      <c r="E2925" s="1">
        <v>2231515</v>
      </c>
      <c r="F2925" s="1" t="s">
        <v>19799</v>
      </c>
      <c r="G2925" s="1">
        <v>43542306</v>
      </c>
      <c r="H2925" s="1" t="s">
        <v>19800</v>
      </c>
      <c r="I2925" s="2">
        <v>45056</v>
      </c>
      <c r="J2925" s="15" t="str">
        <f>MID(Tabla1[[#This Row],[HORA]],1,5)</f>
        <v>11:54</v>
      </c>
      <c r="K2925" s="16">
        <f>IF(Tabla1[[#This Row],[FECHA]]=I2926,IF(J2926-J2925&gt;0,(J2926-J2925)*1440,0),0)</f>
        <v>1.9999999999999929</v>
      </c>
      <c r="L2925" s="14">
        <f>2+L2666-Datos!$C$8</f>
        <v>4.8000000000000007</v>
      </c>
      <c r="M2925" s="13" t="s">
        <v>571</v>
      </c>
      <c r="N2925" s="1" t="s">
        <v>583</v>
      </c>
      <c r="O2925" s="1">
        <v>10</v>
      </c>
      <c r="P2925" s="1" t="s">
        <v>27</v>
      </c>
      <c r="Q2925" s="4" t="s">
        <v>21</v>
      </c>
    </row>
    <row r="2926" spans="1:17" ht="22.5" x14ac:dyDescent="0.25">
      <c r="A2926" s="3">
        <v>6321</v>
      </c>
      <c r="B2926" s="1" t="s">
        <v>19801</v>
      </c>
      <c r="C2926" s="1" t="s">
        <v>15</v>
      </c>
      <c r="D2926" s="1" t="s">
        <v>30</v>
      </c>
      <c r="E2926" s="1">
        <v>76070534</v>
      </c>
      <c r="F2926" s="1" t="s">
        <v>19802</v>
      </c>
      <c r="G2926" s="1">
        <v>2231516</v>
      </c>
      <c r="H2926" s="1" t="s">
        <v>19803</v>
      </c>
      <c r="I2926" s="2">
        <v>45056</v>
      </c>
      <c r="J2926" s="15" t="str">
        <f>MID(Tabla1[[#This Row],[HORA]],1,5)</f>
        <v>11:56</v>
      </c>
      <c r="K2926" s="16">
        <f>IF(Tabla1[[#This Row],[FECHA]]=I2927,IF(J2927-J2926&gt;0,(J2927-J2926)*1440,0),0)</f>
        <v>0.99999999999991651</v>
      </c>
      <c r="L2926" s="14">
        <f>2+L2667-Datos!$C$8</f>
        <v>6.18</v>
      </c>
      <c r="M2926" s="13" t="s">
        <v>958</v>
      </c>
      <c r="N2926" s="1" t="s">
        <v>19804</v>
      </c>
      <c r="O2926" s="1">
        <v>25</v>
      </c>
      <c r="P2926" s="1" t="s">
        <v>27</v>
      </c>
      <c r="Q2926" s="4" t="s">
        <v>21</v>
      </c>
    </row>
    <row r="2927" spans="1:17" ht="22.5" x14ac:dyDescent="0.25">
      <c r="A2927" s="3">
        <v>1474</v>
      </c>
      <c r="B2927" s="1" t="s">
        <v>4283</v>
      </c>
      <c r="C2927" s="1" t="s">
        <v>15</v>
      </c>
      <c r="D2927" s="1" t="s">
        <v>40</v>
      </c>
      <c r="E2927" s="1">
        <v>80477808</v>
      </c>
      <c r="F2927" s="1" t="s">
        <v>4284</v>
      </c>
      <c r="G2927" s="1">
        <v>0</v>
      </c>
      <c r="H2927" s="1" t="s">
        <v>1788</v>
      </c>
      <c r="I2927" s="2">
        <v>45056</v>
      </c>
      <c r="J2927" s="15" t="str">
        <f>MID(Tabla1[[#This Row],[HORA]],1,5)</f>
        <v>11:57</v>
      </c>
      <c r="K2927" s="16">
        <f>IF(Tabla1[[#This Row],[FECHA]]=I2928,IF(J2928-J2927&gt;0,(J2928-J2927)*1440,0),0)</f>
        <v>1.9999999999999929</v>
      </c>
      <c r="L2927" s="14">
        <f>2+L2668-Datos!$C$8</f>
        <v>6.12</v>
      </c>
      <c r="M2927" s="13" t="s">
        <v>3215</v>
      </c>
      <c r="N2927" s="1" t="s">
        <v>1715</v>
      </c>
      <c r="O2927" s="1">
        <v>18</v>
      </c>
      <c r="P2927" s="1" t="s">
        <v>300</v>
      </c>
      <c r="Q2927" s="4" t="s">
        <v>21</v>
      </c>
    </row>
    <row r="2928" spans="1:17" ht="22.5" x14ac:dyDescent="0.25">
      <c r="A2928" s="3">
        <v>112</v>
      </c>
      <c r="B2928" s="1" t="s">
        <v>268</v>
      </c>
      <c r="C2928" s="1" t="s">
        <v>15</v>
      </c>
      <c r="D2928" s="1" t="s">
        <v>61</v>
      </c>
      <c r="E2928" s="1">
        <v>12121212</v>
      </c>
      <c r="F2928" s="1" t="s">
        <v>28</v>
      </c>
      <c r="G2928" s="1">
        <v>2231517</v>
      </c>
      <c r="H2928" s="1" t="s">
        <v>132</v>
      </c>
      <c r="I2928" s="2">
        <v>45056</v>
      </c>
      <c r="J2928" s="15" t="str">
        <f>MID(Tabla1[[#This Row],[HORA]],1,5)</f>
        <v>11:59</v>
      </c>
      <c r="K2928" s="16">
        <f>IF(Tabla1[[#This Row],[FECHA]]=I2929,IF(J2929-J2928&gt;0,(J2929-J2928)*1440,0),0)</f>
        <v>0</v>
      </c>
      <c r="L2928" s="14">
        <f>2+L2669-Datos!$C$8</f>
        <v>6.0200000000000005</v>
      </c>
      <c r="M2928" s="13" t="s">
        <v>269</v>
      </c>
      <c r="N2928" s="1" t="s">
        <v>166</v>
      </c>
      <c r="O2928" s="1">
        <v>0</v>
      </c>
      <c r="P2928" s="1" t="s">
        <v>27</v>
      </c>
      <c r="Q2928" s="4" t="s">
        <v>21</v>
      </c>
    </row>
    <row r="2929" spans="1:17" ht="22.5" x14ac:dyDescent="0.25">
      <c r="A2929" s="3">
        <v>113</v>
      </c>
      <c r="B2929" s="1" t="s">
        <v>268</v>
      </c>
      <c r="C2929" s="1" t="s">
        <v>15</v>
      </c>
      <c r="D2929" s="1" t="s">
        <v>61</v>
      </c>
      <c r="E2929" s="1">
        <v>12121212</v>
      </c>
      <c r="F2929" s="1" t="s">
        <v>24</v>
      </c>
      <c r="G2929" s="1">
        <v>2231517</v>
      </c>
      <c r="H2929" s="1" t="s">
        <v>132</v>
      </c>
      <c r="I2929" s="2">
        <v>45056</v>
      </c>
      <c r="J2929" s="15" t="str">
        <f>MID(Tabla1[[#This Row],[HORA]],1,5)</f>
        <v>11:59</v>
      </c>
      <c r="K2929" s="16">
        <f>IF(Tabla1[[#This Row],[FECHA]]=I2930,IF(J2930-J2929&gt;0,(J2930-J2929)*1440,0),0)</f>
        <v>0</v>
      </c>
      <c r="L2929" s="14">
        <f>2+L2670-Datos!$C$8</f>
        <v>3.7300000000000004</v>
      </c>
      <c r="M2929" s="13" t="s">
        <v>269</v>
      </c>
      <c r="N2929" s="1" t="s">
        <v>166</v>
      </c>
      <c r="O2929" s="1">
        <v>0</v>
      </c>
      <c r="P2929" s="1" t="s">
        <v>27</v>
      </c>
      <c r="Q2929" s="4" t="s">
        <v>21</v>
      </c>
    </row>
    <row r="2930" spans="1:17" ht="22.5" x14ac:dyDescent="0.25">
      <c r="A2930" s="3">
        <v>15827</v>
      </c>
      <c r="B2930" s="1" t="s">
        <v>48140</v>
      </c>
      <c r="C2930" s="1" t="s">
        <v>15</v>
      </c>
      <c r="D2930" s="1" t="s">
        <v>40</v>
      </c>
      <c r="E2930" s="1">
        <v>20608880616</v>
      </c>
      <c r="F2930" s="1" t="s">
        <v>48084</v>
      </c>
      <c r="G2930" s="1">
        <v>43092995</v>
      </c>
      <c r="H2930" s="1" t="s">
        <v>48141</v>
      </c>
      <c r="I2930" s="2">
        <v>45056</v>
      </c>
      <c r="J2930" s="15" t="str">
        <f>MID(Tabla1[[#This Row],[HORA]],1,5)</f>
        <v>11:59</v>
      </c>
      <c r="K2930" s="16">
        <f>IF(Tabla1[[#This Row],[FECHA]]=I2931,IF(J2931-J2930&gt;0,(J2931-J2930)*1440,0),0)</f>
        <v>5.0000000000000622</v>
      </c>
      <c r="L2930" s="14">
        <f>2+L2671-Datos!$C$8</f>
        <v>5.0199999999999996</v>
      </c>
      <c r="M2930" s="13" t="s">
        <v>269</v>
      </c>
      <c r="N2930" s="1" t="s">
        <v>48142</v>
      </c>
      <c r="O2930" s="1">
        <v>15</v>
      </c>
      <c r="P2930" s="1" t="s">
        <v>300</v>
      </c>
      <c r="Q2930" s="4" t="s">
        <v>21</v>
      </c>
    </row>
    <row r="2931" spans="1:17" ht="22.5" x14ac:dyDescent="0.25">
      <c r="A2931" s="3">
        <v>6322</v>
      </c>
      <c r="B2931" s="1" t="s">
        <v>19805</v>
      </c>
      <c r="C2931" s="1" t="s">
        <v>15</v>
      </c>
      <c r="D2931" s="1" t="s">
        <v>40</v>
      </c>
      <c r="E2931" s="1">
        <v>45452776</v>
      </c>
      <c r="F2931" s="1" t="s">
        <v>19806</v>
      </c>
      <c r="G2931" s="1">
        <v>2231518</v>
      </c>
      <c r="H2931" s="1" t="s">
        <v>19807</v>
      </c>
      <c r="I2931" s="2">
        <v>45056</v>
      </c>
      <c r="J2931" s="15" t="str">
        <f>MID(Tabla1[[#This Row],[HORA]],1,5)</f>
        <v>12:04</v>
      </c>
      <c r="K2931" s="16">
        <f>IF(Tabla1[[#This Row],[FECHA]]=I2932,IF(J2932-J2931&gt;0,(J2932-J2931)*1440,0),0)</f>
        <v>1.9999999999999929</v>
      </c>
      <c r="L2931" s="14">
        <f>2+L2672-Datos!$C$8</f>
        <v>4.03</v>
      </c>
      <c r="M2931" s="13" t="s">
        <v>1929</v>
      </c>
      <c r="N2931" s="1" t="s">
        <v>18881</v>
      </c>
      <c r="O2931" s="1">
        <v>15</v>
      </c>
      <c r="P2931" s="1" t="s">
        <v>27</v>
      </c>
      <c r="Q2931" s="4" t="s">
        <v>21</v>
      </c>
    </row>
    <row r="2932" spans="1:17" ht="22.5" x14ac:dyDescent="0.25">
      <c r="A2932" s="3">
        <v>6323</v>
      </c>
      <c r="B2932" s="1" t="s">
        <v>19808</v>
      </c>
      <c r="C2932" s="1" t="s">
        <v>15</v>
      </c>
      <c r="D2932" s="1" t="s">
        <v>40</v>
      </c>
      <c r="E2932" s="1">
        <v>48221918</v>
      </c>
      <c r="F2932" s="1" t="s">
        <v>19809</v>
      </c>
      <c r="G2932" s="1">
        <v>80452233</v>
      </c>
      <c r="H2932" s="1" t="s">
        <v>19810</v>
      </c>
      <c r="I2932" s="2">
        <v>45056</v>
      </c>
      <c r="J2932" s="15" t="str">
        <f>MID(Tabla1[[#This Row],[HORA]],1,5)</f>
        <v>12:06</v>
      </c>
      <c r="K2932" s="16">
        <f>IF(Tabla1[[#This Row],[FECHA]]=I2933,IF(J2933-J2932&gt;0,(J2933-J2932)*1440,0),0)</f>
        <v>1.9999999999999929</v>
      </c>
      <c r="L2932" s="14">
        <f>2+L2673-Datos!$C$8</f>
        <v>7.04</v>
      </c>
      <c r="M2932" s="13" t="s">
        <v>3670</v>
      </c>
      <c r="N2932" s="1" t="s">
        <v>19811</v>
      </c>
      <c r="O2932" s="1">
        <v>18</v>
      </c>
      <c r="P2932" s="1" t="s">
        <v>27</v>
      </c>
      <c r="Q2932" s="4" t="s">
        <v>21</v>
      </c>
    </row>
    <row r="2933" spans="1:17" ht="22.5" x14ac:dyDescent="0.25">
      <c r="A2933" s="3">
        <v>6324</v>
      </c>
      <c r="B2933" s="1" t="s">
        <v>19812</v>
      </c>
      <c r="C2933" s="1" t="s">
        <v>15</v>
      </c>
      <c r="D2933" s="1" t="s">
        <v>77</v>
      </c>
      <c r="E2933" s="1">
        <v>16764083</v>
      </c>
      <c r="F2933" s="1" t="s">
        <v>17015</v>
      </c>
      <c r="G2933" s="1">
        <v>2231520</v>
      </c>
      <c r="H2933" s="1" t="s">
        <v>19813</v>
      </c>
      <c r="I2933" s="2">
        <v>45056</v>
      </c>
      <c r="J2933" s="15" t="str">
        <f>MID(Tabla1[[#This Row],[HORA]],1,5)</f>
        <v>12:08</v>
      </c>
      <c r="K2933" s="16">
        <f>IF(Tabla1[[#This Row],[FECHA]]=I2934,IF(J2934-J2933&gt;0,(J2934-J2933)*1440,0),0)</f>
        <v>0.99999999999999645</v>
      </c>
      <c r="L2933" s="14">
        <f>2+L2674-Datos!$C$8</f>
        <v>9.1000000000000014</v>
      </c>
      <c r="M2933" s="13" t="s">
        <v>1753</v>
      </c>
      <c r="N2933" s="1" t="s">
        <v>19814</v>
      </c>
      <c r="O2933" s="1">
        <v>20</v>
      </c>
      <c r="P2933" s="1" t="s">
        <v>27</v>
      </c>
      <c r="Q2933" s="4" t="s">
        <v>21</v>
      </c>
    </row>
    <row r="2934" spans="1:17" ht="22.5" x14ac:dyDescent="0.25">
      <c r="A2934" s="3">
        <v>6325</v>
      </c>
      <c r="B2934" s="1" t="s">
        <v>19815</v>
      </c>
      <c r="C2934" s="1" t="s">
        <v>15</v>
      </c>
      <c r="D2934" s="1" t="s">
        <v>77</v>
      </c>
      <c r="E2934" s="1">
        <v>16764083</v>
      </c>
      <c r="F2934" s="1" t="s">
        <v>17015</v>
      </c>
      <c r="G2934" s="1">
        <v>2231521</v>
      </c>
      <c r="H2934" s="1" t="s">
        <v>19816</v>
      </c>
      <c r="I2934" s="2">
        <v>45056</v>
      </c>
      <c r="J2934" s="15" t="str">
        <f>MID(Tabla1[[#This Row],[HORA]],1,5)</f>
        <v>12:09</v>
      </c>
      <c r="K2934" s="16">
        <f>IF(Tabla1[[#This Row],[FECHA]]=I2935,IF(J2935-J2934&gt;0,(J2935-J2934)*1440,0),0)</f>
        <v>0.99999999999999645</v>
      </c>
      <c r="L2934" s="14">
        <f>2+L2675-Datos!$C$8</f>
        <v>4.9700000000000006</v>
      </c>
      <c r="M2934" s="13" t="s">
        <v>1213</v>
      </c>
      <c r="N2934" s="1" t="s">
        <v>340</v>
      </c>
      <c r="O2934" s="1">
        <v>20</v>
      </c>
      <c r="P2934" s="1" t="s">
        <v>27</v>
      </c>
      <c r="Q2934" s="4" t="s">
        <v>21</v>
      </c>
    </row>
    <row r="2935" spans="1:17" ht="22.5" x14ac:dyDescent="0.25">
      <c r="A2935" s="3">
        <v>1475</v>
      </c>
      <c r="B2935" s="1" t="s">
        <v>4285</v>
      </c>
      <c r="C2935" s="1" t="s">
        <v>15</v>
      </c>
      <c r="D2935" s="1" t="s">
        <v>71</v>
      </c>
      <c r="E2935" s="1">
        <v>44932052</v>
      </c>
      <c r="F2935" s="1" t="s">
        <v>4286</v>
      </c>
      <c r="G2935" s="1">
        <v>2231522</v>
      </c>
      <c r="H2935" s="1" t="s">
        <v>4287</v>
      </c>
      <c r="I2935" s="2">
        <v>45056</v>
      </c>
      <c r="J2935" s="15" t="str">
        <f>MID(Tabla1[[#This Row],[HORA]],1,5)</f>
        <v>12:10</v>
      </c>
      <c r="K2935" s="16">
        <f>IF(Tabla1[[#This Row],[FECHA]]=I2936,IF(J2936-J2935&gt;0,(J2936-J2935)*1440,0),0)</f>
        <v>0.99999999999999645</v>
      </c>
      <c r="L2935" s="14">
        <f>2+L2676-Datos!$C$8</f>
        <v>4.78</v>
      </c>
      <c r="M2935" s="13" t="s">
        <v>622</v>
      </c>
      <c r="N2935" s="1" t="s">
        <v>4288</v>
      </c>
      <c r="O2935" s="1">
        <v>15</v>
      </c>
      <c r="P2935" s="1" t="s">
        <v>300</v>
      </c>
      <c r="Q2935" s="4" t="s">
        <v>21</v>
      </c>
    </row>
    <row r="2936" spans="1:17" ht="22.5" x14ac:dyDescent="0.25">
      <c r="A2936" s="3">
        <v>6326</v>
      </c>
      <c r="B2936" s="1" t="s">
        <v>19817</v>
      </c>
      <c r="C2936" s="1" t="s">
        <v>15</v>
      </c>
      <c r="D2936" s="1" t="s">
        <v>40</v>
      </c>
      <c r="E2936" s="1">
        <v>45733774</v>
      </c>
      <c r="F2936" s="1" t="s">
        <v>19818</v>
      </c>
      <c r="G2936" s="1">
        <v>2273357</v>
      </c>
      <c r="H2936" s="1" t="s">
        <v>19819</v>
      </c>
      <c r="I2936" s="2">
        <v>45056</v>
      </c>
      <c r="J2936" s="15" t="str">
        <f>MID(Tabla1[[#This Row],[HORA]],1,5)</f>
        <v>12:11</v>
      </c>
      <c r="K2936" s="16">
        <f>IF(Tabla1[[#This Row],[FECHA]]=I2937,IF(J2937-J2936&gt;0,(J2937-J2936)*1440,0),0)</f>
        <v>0.99999999999999645</v>
      </c>
      <c r="L2936" s="14">
        <f>2+L2677-Datos!$C$8</f>
        <v>6.87</v>
      </c>
      <c r="M2936" s="13" t="s">
        <v>575</v>
      </c>
      <c r="N2936" s="1" t="s">
        <v>19820</v>
      </c>
      <c r="O2936" s="1">
        <v>15</v>
      </c>
      <c r="P2936" s="1" t="s">
        <v>27</v>
      </c>
      <c r="Q2936" s="4" t="s">
        <v>21</v>
      </c>
    </row>
    <row r="2937" spans="1:17" ht="22.5" x14ac:dyDescent="0.25">
      <c r="A2937" s="3">
        <v>1476</v>
      </c>
      <c r="B2937" s="1" t="s">
        <v>4289</v>
      </c>
      <c r="C2937" s="1" t="s">
        <v>15</v>
      </c>
      <c r="D2937" s="1" t="s">
        <v>40</v>
      </c>
      <c r="E2937" s="1">
        <v>16731068</v>
      </c>
      <c r="F2937" s="1" t="s">
        <v>4290</v>
      </c>
      <c r="G2937" s="1">
        <v>2231523</v>
      </c>
      <c r="H2937" s="1" t="s">
        <v>4291</v>
      </c>
      <c r="I2937" s="2">
        <v>45056</v>
      </c>
      <c r="J2937" s="15" t="str">
        <f>MID(Tabla1[[#This Row],[HORA]],1,5)</f>
        <v>12:12</v>
      </c>
      <c r="K2937" s="16">
        <f>IF(Tabla1[[#This Row],[FECHA]]=I2938,IF(J2938-J2937&gt;0,(J2938-J2937)*1440,0),0)</f>
        <v>0</v>
      </c>
      <c r="L2937" s="14">
        <f>2+L2678-Datos!$C$8</f>
        <v>4.21</v>
      </c>
      <c r="M2937" s="13" t="s">
        <v>2587</v>
      </c>
      <c r="N2937" s="1" t="s">
        <v>4292</v>
      </c>
      <c r="O2937" s="1">
        <v>20</v>
      </c>
      <c r="P2937" s="1" t="s">
        <v>300</v>
      </c>
      <c r="Q2937" s="4" t="s">
        <v>21</v>
      </c>
    </row>
    <row r="2938" spans="1:17" ht="22.5" x14ac:dyDescent="0.25">
      <c r="A2938" s="3">
        <v>6327</v>
      </c>
      <c r="B2938" s="1" t="s">
        <v>19821</v>
      </c>
      <c r="C2938" s="1" t="s">
        <v>15</v>
      </c>
      <c r="D2938" s="1" t="s">
        <v>33</v>
      </c>
      <c r="E2938" s="1">
        <v>43835201</v>
      </c>
      <c r="F2938" s="1" t="s">
        <v>19822</v>
      </c>
      <c r="G2938" s="1">
        <v>2231525</v>
      </c>
      <c r="H2938" s="1" t="s">
        <v>19823</v>
      </c>
      <c r="I2938" s="2">
        <v>45056</v>
      </c>
      <c r="J2938" s="15" t="str">
        <f>MID(Tabla1[[#This Row],[HORA]],1,5)</f>
        <v>12:12</v>
      </c>
      <c r="K2938" s="16">
        <f>IF(Tabla1[[#This Row],[FECHA]]=I2939,IF(J2939-J2938&gt;0,(J2939-J2938)*1440,0),0)</f>
        <v>1.9999999999999929</v>
      </c>
      <c r="L2938" s="14">
        <f>2+L2679-Datos!$C$8</f>
        <v>5.94</v>
      </c>
      <c r="M2938" s="13" t="s">
        <v>2587</v>
      </c>
      <c r="N2938" s="1" t="s">
        <v>583</v>
      </c>
      <c r="O2938" s="1">
        <v>10</v>
      </c>
      <c r="P2938" s="1" t="s">
        <v>27</v>
      </c>
      <c r="Q2938" s="4" t="s">
        <v>21</v>
      </c>
    </row>
    <row r="2939" spans="1:17" ht="22.5" x14ac:dyDescent="0.25">
      <c r="A2939" s="3">
        <v>1477</v>
      </c>
      <c r="B2939" s="1" t="s">
        <v>4293</v>
      </c>
      <c r="C2939" s="1" t="s">
        <v>15</v>
      </c>
      <c r="D2939" s="1" t="s">
        <v>161</v>
      </c>
      <c r="E2939" s="1">
        <v>47511424</v>
      </c>
      <c r="F2939" s="1" t="s">
        <v>4294</v>
      </c>
      <c r="G2939" s="1">
        <v>2231526</v>
      </c>
      <c r="H2939" s="1" t="s">
        <v>4295</v>
      </c>
      <c r="I2939" s="2">
        <v>45056</v>
      </c>
      <c r="J2939" s="15" t="str">
        <f>MID(Tabla1[[#This Row],[HORA]],1,5)</f>
        <v>12:14</v>
      </c>
      <c r="K2939" s="16">
        <f>IF(Tabla1[[#This Row],[FECHA]]=I2940,IF(J2940-J2939&gt;0,(J2940-J2939)*1440,0),0)</f>
        <v>0</v>
      </c>
      <c r="L2939" s="14">
        <f>2+L2680-Datos!$C$8</f>
        <v>7.8000000000000007</v>
      </c>
      <c r="M2939" s="13" t="s">
        <v>4296</v>
      </c>
      <c r="N2939" s="1" t="s">
        <v>4297</v>
      </c>
      <c r="O2939" s="1">
        <v>18</v>
      </c>
      <c r="P2939" s="1" t="s">
        <v>300</v>
      </c>
      <c r="Q2939" s="4" t="s">
        <v>21</v>
      </c>
    </row>
    <row r="2940" spans="1:17" ht="22.5" x14ac:dyDescent="0.25">
      <c r="A2940" s="3">
        <v>6328</v>
      </c>
      <c r="B2940" s="1" t="s">
        <v>19824</v>
      </c>
      <c r="C2940" s="1" t="s">
        <v>15</v>
      </c>
      <c r="D2940" s="1" t="s">
        <v>33</v>
      </c>
      <c r="E2940" s="1">
        <v>46145417</v>
      </c>
      <c r="F2940" s="1" t="s">
        <v>19825</v>
      </c>
      <c r="G2940" s="1">
        <v>77101565</v>
      </c>
      <c r="H2940" s="1" t="s">
        <v>19826</v>
      </c>
      <c r="I2940" s="2">
        <v>45056</v>
      </c>
      <c r="J2940" s="15" t="str">
        <f>MID(Tabla1[[#This Row],[HORA]],1,5)</f>
        <v>12:14</v>
      </c>
      <c r="K2940" s="16">
        <f>IF(Tabla1[[#This Row],[FECHA]]=I2941,IF(J2941-J2940&gt;0,(J2941-J2940)*1440,0),0)</f>
        <v>0.99999999999999645</v>
      </c>
      <c r="L2940" s="14">
        <f>2+L2681-Datos!$C$8</f>
        <v>5.0999999999999996</v>
      </c>
      <c r="M2940" s="13" t="s">
        <v>4296</v>
      </c>
      <c r="N2940" s="1" t="s">
        <v>19827</v>
      </c>
      <c r="O2940" s="1">
        <v>15</v>
      </c>
      <c r="P2940" s="1" t="s">
        <v>27</v>
      </c>
      <c r="Q2940" s="4" t="s">
        <v>21</v>
      </c>
    </row>
    <row r="2941" spans="1:17" ht="22.5" x14ac:dyDescent="0.25">
      <c r="A2941" s="3">
        <v>114</v>
      </c>
      <c r="B2941" s="1" t="s">
        <v>270</v>
      </c>
      <c r="C2941" s="1" t="s">
        <v>15</v>
      </c>
      <c r="D2941" s="1" t="s">
        <v>172</v>
      </c>
      <c r="E2941" s="1">
        <v>12121212</v>
      </c>
      <c r="F2941" s="1" t="s">
        <v>24</v>
      </c>
      <c r="G2941" s="1">
        <v>2231527</v>
      </c>
      <c r="H2941" s="1" t="s">
        <v>173</v>
      </c>
      <c r="I2941" s="2">
        <v>45056</v>
      </c>
      <c r="J2941" s="15" t="str">
        <f>MID(Tabla1[[#This Row],[HORA]],1,5)</f>
        <v>12:15</v>
      </c>
      <c r="K2941" s="16">
        <f>IF(Tabla1[[#This Row],[FECHA]]=I2942,IF(J2942-J2941&gt;0,(J2942-J2941)*1440,0),0)</f>
        <v>0</v>
      </c>
      <c r="L2941" s="14">
        <f>2+L2682-Datos!$C$8</f>
        <v>5.76</v>
      </c>
      <c r="M2941" s="13" t="s">
        <v>271</v>
      </c>
      <c r="N2941" s="1" t="s">
        <v>26</v>
      </c>
      <c r="O2941" s="1">
        <v>0</v>
      </c>
      <c r="P2941" s="1" t="s">
        <v>27</v>
      </c>
      <c r="Q2941" s="4" t="s">
        <v>21</v>
      </c>
    </row>
    <row r="2942" spans="1:17" ht="22.5" x14ac:dyDescent="0.25">
      <c r="A2942" s="3">
        <v>115</v>
      </c>
      <c r="B2942" s="1" t="s">
        <v>270</v>
      </c>
      <c r="C2942" s="1" t="s">
        <v>15</v>
      </c>
      <c r="D2942" s="1" t="s">
        <v>172</v>
      </c>
      <c r="E2942" s="1">
        <v>12121212</v>
      </c>
      <c r="F2942" s="1" t="s">
        <v>28</v>
      </c>
      <c r="G2942" s="1">
        <v>2231527</v>
      </c>
      <c r="H2942" s="1" t="s">
        <v>173</v>
      </c>
      <c r="I2942" s="2">
        <v>45056</v>
      </c>
      <c r="J2942" s="15" t="str">
        <f>MID(Tabla1[[#This Row],[HORA]],1,5)</f>
        <v>12:15</v>
      </c>
      <c r="K2942" s="16">
        <f>IF(Tabla1[[#This Row],[FECHA]]=I2943,IF(J2943-J2942&gt;0,(J2943-J2942)*1440,0),0)</f>
        <v>1.9999999999999929</v>
      </c>
      <c r="L2942" s="14">
        <f>2+L2683-Datos!$C$8</f>
        <v>5.7</v>
      </c>
      <c r="M2942" s="13" t="s">
        <v>271</v>
      </c>
      <c r="N2942" s="1" t="s">
        <v>26</v>
      </c>
      <c r="O2942" s="1">
        <v>0</v>
      </c>
      <c r="P2942" s="1" t="s">
        <v>27</v>
      </c>
      <c r="Q2942" s="4" t="s">
        <v>21</v>
      </c>
    </row>
    <row r="2943" spans="1:17" ht="22.5" x14ac:dyDescent="0.25">
      <c r="A2943" s="3">
        <v>16861</v>
      </c>
      <c r="B2943" s="1" t="s">
        <v>51010</v>
      </c>
      <c r="C2943" s="1" t="s">
        <v>15</v>
      </c>
      <c r="D2943" s="1" t="s">
        <v>40</v>
      </c>
      <c r="E2943" s="1">
        <v>20118201401</v>
      </c>
      <c r="F2943" s="1" t="s">
        <v>48743</v>
      </c>
      <c r="G2943" s="1">
        <v>43317217</v>
      </c>
      <c r="H2943" s="1" t="s">
        <v>48744</v>
      </c>
      <c r="I2943" s="2">
        <v>45056</v>
      </c>
      <c r="J2943" s="15" t="str">
        <f>MID(Tabla1[[#This Row],[HORA]],1,5)</f>
        <v>12:17</v>
      </c>
      <c r="K2943" s="16">
        <f>IF(Tabla1[[#This Row],[FECHA]]=I2944,IF(J2944-J2943&gt;0,(J2944-J2943)*1440,0),0)</f>
        <v>5.9999999999999787</v>
      </c>
      <c r="L2943" s="14">
        <f>2+L2684-Datos!$C$8</f>
        <v>3.8000000000000007</v>
      </c>
      <c r="M2943" s="13" t="s">
        <v>640</v>
      </c>
      <c r="N2943" s="1" t="s">
        <v>51011</v>
      </c>
      <c r="O2943" s="1">
        <v>30</v>
      </c>
      <c r="P2943" s="1" t="s">
        <v>27</v>
      </c>
      <c r="Q2943" s="4" t="s">
        <v>21</v>
      </c>
    </row>
    <row r="2944" spans="1:17" ht="22.5" x14ac:dyDescent="0.25">
      <c r="A2944" s="3">
        <v>6329</v>
      </c>
      <c r="B2944" s="1" t="s">
        <v>19828</v>
      </c>
      <c r="C2944" s="1" t="s">
        <v>15</v>
      </c>
      <c r="D2944" s="1" t="s">
        <v>40</v>
      </c>
      <c r="E2944" s="1">
        <v>47487777</v>
      </c>
      <c r="F2944" s="1" t="s">
        <v>19829</v>
      </c>
      <c r="G2944" s="1">
        <v>43346573</v>
      </c>
      <c r="H2944" s="1" t="s">
        <v>19830</v>
      </c>
      <c r="I2944" s="2">
        <v>45056</v>
      </c>
      <c r="J2944" s="15" t="str">
        <f>MID(Tabla1[[#This Row],[HORA]],1,5)</f>
        <v>12:23</v>
      </c>
      <c r="K2944" s="16">
        <f>IF(Tabla1[[#This Row],[FECHA]]=I2945,IF(J2945-J2944&gt;0,(J2945-J2944)*1440,0),0)</f>
        <v>1.0000000000001563</v>
      </c>
      <c r="L2944" s="14">
        <f>2+L2685-Datos!$C$8</f>
        <v>4.8100000000000005</v>
      </c>
      <c r="M2944" s="13" t="s">
        <v>919</v>
      </c>
      <c r="N2944" s="1" t="s">
        <v>19831</v>
      </c>
      <c r="O2944" s="1">
        <v>30</v>
      </c>
      <c r="P2944" s="1" t="s">
        <v>27</v>
      </c>
      <c r="Q2944" s="4" t="s">
        <v>21</v>
      </c>
    </row>
    <row r="2945" spans="1:17" ht="22.5" x14ac:dyDescent="0.25">
      <c r="A2945" s="3">
        <v>1478</v>
      </c>
      <c r="B2945" s="1" t="s">
        <v>4298</v>
      </c>
      <c r="C2945" s="1" t="s">
        <v>15</v>
      </c>
      <c r="D2945" s="1" t="s">
        <v>40</v>
      </c>
      <c r="E2945" s="1">
        <v>16737141</v>
      </c>
      <c r="F2945" s="1" t="s">
        <v>4299</v>
      </c>
      <c r="G2945" s="1">
        <v>76708737</v>
      </c>
      <c r="H2945" s="1" t="s">
        <v>4300</v>
      </c>
      <c r="I2945" s="2">
        <v>45056</v>
      </c>
      <c r="J2945" s="15" t="str">
        <f>MID(Tabla1[[#This Row],[HORA]],1,5)</f>
        <v>12:24</v>
      </c>
      <c r="K2945" s="16">
        <f>IF(Tabla1[[#This Row],[FECHA]]=I2946,IF(J2946-J2945&gt;0,(J2946-J2945)*1440,0),0)</f>
        <v>2.9999999999998295</v>
      </c>
      <c r="L2945" s="14">
        <f>2+L2686-Datos!$C$8</f>
        <v>6.18</v>
      </c>
      <c r="M2945" s="13" t="s">
        <v>1086</v>
      </c>
      <c r="N2945" s="1" t="s">
        <v>4301</v>
      </c>
      <c r="O2945" s="1">
        <v>70</v>
      </c>
      <c r="P2945" s="1" t="s">
        <v>300</v>
      </c>
      <c r="Q2945" s="4" t="s">
        <v>21</v>
      </c>
    </row>
    <row r="2946" spans="1:17" ht="22.5" x14ac:dyDescent="0.25">
      <c r="A2946" s="3">
        <v>6330</v>
      </c>
      <c r="B2946" s="1" t="s">
        <v>19832</v>
      </c>
      <c r="C2946" s="1" t="s">
        <v>15</v>
      </c>
      <c r="D2946" s="1" t="s">
        <v>40</v>
      </c>
      <c r="E2946" s="1">
        <v>40413571</v>
      </c>
      <c r="F2946" s="1" t="s">
        <v>19833</v>
      </c>
      <c r="G2946" s="1">
        <v>2231529</v>
      </c>
      <c r="H2946" s="1" t="s">
        <v>19834</v>
      </c>
      <c r="I2946" s="2">
        <v>45056</v>
      </c>
      <c r="J2946" s="15" t="str">
        <f>MID(Tabla1[[#This Row],[HORA]],1,5)</f>
        <v>12:27</v>
      </c>
      <c r="K2946" s="16">
        <f>IF(Tabla1[[#This Row],[FECHA]]=I2947,IF(J2947-J2946&gt;0,(J2947-J2946)*1440,0),0)</f>
        <v>3.0000000000001492</v>
      </c>
      <c r="L2946" s="14">
        <f>2+L2687-Datos!$C$8</f>
        <v>5.93</v>
      </c>
      <c r="M2946" s="13" t="s">
        <v>1758</v>
      </c>
      <c r="N2946" s="1" t="s">
        <v>8379</v>
      </c>
      <c r="O2946" s="1">
        <v>20</v>
      </c>
      <c r="P2946" s="1" t="s">
        <v>27</v>
      </c>
      <c r="Q2946" s="4" t="s">
        <v>21</v>
      </c>
    </row>
    <row r="2947" spans="1:17" ht="22.5" x14ac:dyDescent="0.25">
      <c r="A2947" s="3">
        <v>16862</v>
      </c>
      <c r="B2947" s="1" t="s">
        <v>51012</v>
      </c>
      <c r="C2947" s="1" t="s">
        <v>15</v>
      </c>
      <c r="D2947" s="1" t="s">
        <v>40</v>
      </c>
      <c r="E2947" s="1">
        <v>10444048021</v>
      </c>
      <c r="F2947" s="1" t="s">
        <v>48122</v>
      </c>
      <c r="G2947" s="1">
        <v>70544958</v>
      </c>
      <c r="H2947" s="1" t="s">
        <v>5756</v>
      </c>
      <c r="I2947" s="2">
        <v>45056</v>
      </c>
      <c r="J2947" s="15" t="str">
        <f>MID(Tabla1[[#This Row],[HORA]],1,5)</f>
        <v>12:30</v>
      </c>
      <c r="K2947" s="16">
        <f>IF(Tabla1[[#This Row],[FECHA]]=I2948,IF(J2948-J2947&gt;0,(J2948-J2947)*1440,0),0)</f>
        <v>0.99999999999999645</v>
      </c>
      <c r="L2947" s="14">
        <f>2+L2688-Datos!$C$8</f>
        <v>8.870000000000001</v>
      </c>
      <c r="M2947" s="13" t="s">
        <v>3979</v>
      </c>
      <c r="N2947" s="1" t="s">
        <v>25477</v>
      </c>
      <c r="O2947" s="1">
        <v>15</v>
      </c>
      <c r="P2947" s="1" t="s">
        <v>27</v>
      </c>
      <c r="Q2947" s="4" t="s">
        <v>21</v>
      </c>
    </row>
    <row r="2948" spans="1:17" ht="22.5" x14ac:dyDescent="0.25">
      <c r="A2948" s="3">
        <v>6331</v>
      </c>
      <c r="B2948" s="1" t="s">
        <v>19835</v>
      </c>
      <c r="C2948" s="1" t="s">
        <v>15</v>
      </c>
      <c r="D2948" s="1" t="s">
        <v>40</v>
      </c>
      <c r="E2948" s="1">
        <v>16466606</v>
      </c>
      <c r="F2948" s="1" t="s">
        <v>19836</v>
      </c>
      <c r="G2948" s="1">
        <v>2231531</v>
      </c>
      <c r="H2948" s="1" t="s">
        <v>19837</v>
      </c>
      <c r="I2948" s="2">
        <v>45056</v>
      </c>
      <c r="J2948" s="15" t="str">
        <f>MID(Tabla1[[#This Row],[HORA]],1,5)</f>
        <v>12:31</v>
      </c>
      <c r="K2948" s="16">
        <f>IF(Tabla1[[#This Row],[FECHA]]=I2949,IF(J2949-J2948&gt;0,(J2949-J2948)*1440,0),0)</f>
        <v>2.9999999999999893</v>
      </c>
      <c r="L2948" s="14">
        <f>2+L2689-Datos!$C$8</f>
        <v>6.0200000000000005</v>
      </c>
      <c r="M2948" s="13" t="s">
        <v>526</v>
      </c>
      <c r="N2948" s="1" t="s">
        <v>19838</v>
      </c>
      <c r="O2948" s="1">
        <v>15</v>
      </c>
      <c r="P2948" s="1" t="s">
        <v>27</v>
      </c>
      <c r="Q2948" s="4" t="s">
        <v>21</v>
      </c>
    </row>
    <row r="2949" spans="1:17" ht="22.5" x14ac:dyDescent="0.25">
      <c r="A2949" s="3">
        <v>6332</v>
      </c>
      <c r="B2949" s="1" t="s">
        <v>19839</v>
      </c>
      <c r="C2949" s="1" t="s">
        <v>15</v>
      </c>
      <c r="D2949" s="1" t="s">
        <v>71</v>
      </c>
      <c r="E2949" s="1">
        <v>16671707</v>
      </c>
      <c r="F2949" s="1" t="s">
        <v>19840</v>
      </c>
      <c r="G2949" s="1">
        <v>43809602</v>
      </c>
      <c r="H2949" s="1" t="s">
        <v>19841</v>
      </c>
      <c r="I2949" s="2">
        <v>45056</v>
      </c>
      <c r="J2949" s="15" t="str">
        <f>MID(Tabla1[[#This Row],[HORA]],1,5)</f>
        <v>12:34</v>
      </c>
      <c r="K2949" s="16">
        <f>IF(Tabla1[[#This Row],[FECHA]]=I2950,IF(J2950-J2949&gt;0,(J2950-J2949)*1440,0),0)</f>
        <v>0</v>
      </c>
      <c r="L2949" s="14">
        <f>2+L2690-Datos!$C$8</f>
        <v>6.8</v>
      </c>
      <c r="M2949" s="13" t="s">
        <v>4888</v>
      </c>
      <c r="N2949" s="1" t="s">
        <v>19842</v>
      </c>
      <c r="O2949" s="1">
        <v>20</v>
      </c>
      <c r="P2949" s="1" t="s">
        <v>27</v>
      </c>
      <c r="Q2949" s="4" t="s">
        <v>21</v>
      </c>
    </row>
    <row r="2950" spans="1:17" ht="22.5" x14ac:dyDescent="0.25">
      <c r="A2950" s="3">
        <v>15828</v>
      </c>
      <c r="B2950" s="1" t="s">
        <v>48143</v>
      </c>
      <c r="C2950" s="1" t="s">
        <v>15</v>
      </c>
      <c r="D2950" s="1" t="s">
        <v>40</v>
      </c>
      <c r="E2950" s="1">
        <v>20507865951</v>
      </c>
      <c r="F2950" s="1" t="s">
        <v>48144</v>
      </c>
      <c r="G2950" s="1">
        <v>72862905</v>
      </c>
      <c r="H2950" s="1" t="s">
        <v>48145</v>
      </c>
      <c r="I2950" s="2">
        <v>45056</v>
      </c>
      <c r="J2950" s="15" t="str">
        <f>MID(Tabla1[[#This Row],[HORA]],1,5)</f>
        <v>12:34</v>
      </c>
      <c r="K2950" s="16">
        <f>IF(Tabla1[[#This Row],[FECHA]]=I2951,IF(J2951-J2950&gt;0,(J2951-J2950)*1440,0),0)</f>
        <v>1.9999999999999929</v>
      </c>
      <c r="L2950" s="14">
        <f>2+L2691-Datos!$C$8</f>
        <v>9.17</v>
      </c>
      <c r="M2950" s="13" t="s">
        <v>4888</v>
      </c>
      <c r="N2950" s="1" t="s">
        <v>48146</v>
      </c>
      <c r="O2950" s="1">
        <v>60</v>
      </c>
      <c r="P2950" s="1" t="s">
        <v>300</v>
      </c>
      <c r="Q2950" s="4" t="s">
        <v>21</v>
      </c>
    </row>
    <row r="2951" spans="1:17" ht="22.5" x14ac:dyDescent="0.25">
      <c r="A2951" s="3">
        <v>1479</v>
      </c>
      <c r="B2951" s="1" t="s">
        <v>4302</v>
      </c>
      <c r="C2951" s="1" t="s">
        <v>15</v>
      </c>
      <c r="D2951" s="1" t="s">
        <v>40</v>
      </c>
      <c r="E2951" s="1">
        <v>40247099</v>
      </c>
      <c r="F2951" s="1" t="s">
        <v>4303</v>
      </c>
      <c r="G2951" s="1">
        <v>2231533</v>
      </c>
      <c r="H2951" s="1" t="s">
        <v>4304</v>
      </c>
      <c r="I2951" s="2">
        <v>45056</v>
      </c>
      <c r="J2951" s="15" t="str">
        <f>MID(Tabla1[[#This Row],[HORA]],1,5)</f>
        <v>12:36</v>
      </c>
      <c r="K2951" s="16">
        <f>IF(Tabla1[[#This Row],[FECHA]]=I2952,IF(J2952-J2951&gt;0,(J2952-J2951)*1440,0),0)</f>
        <v>0</v>
      </c>
      <c r="L2951" s="14">
        <f>2+L2692-Datos!$C$8</f>
        <v>7.8599999999999994</v>
      </c>
      <c r="M2951" s="13" t="s">
        <v>1768</v>
      </c>
      <c r="N2951" s="1" t="s">
        <v>4305</v>
      </c>
      <c r="O2951" s="1">
        <v>20</v>
      </c>
      <c r="P2951" s="1" t="s">
        <v>300</v>
      </c>
      <c r="Q2951" s="4" t="s">
        <v>21</v>
      </c>
    </row>
    <row r="2952" spans="1:17" ht="22.5" x14ac:dyDescent="0.25">
      <c r="A2952" s="3">
        <v>6333</v>
      </c>
      <c r="B2952" s="1" t="s">
        <v>19843</v>
      </c>
      <c r="C2952" s="1" t="s">
        <v>15</v>
      </c>
      <c r="D2952" s="1" t="s">
        <v>172</v>
      </c>
      <c r="E2952" s="1">
        <v>47662825</v>
      </c>
      <c r="F2952" s="1" t="s">
        <v>19844</v>
      </c>
      <c r="G2952" s="1">
        <v>2231534</v>
      </c>
      <c r="H2952" s="1" t="s">
        <v>19845</v>
      </c>
      <c r="I2952" s="2">
        <v>45056</v>
      </c>
      <c r="J2952" s="15" t="str">
        <f>MID(Tabla1[[#This Row],[HORA]],1,5)</f>
        <v>12:36</v>
      </c>
      <c r="K2952" s="16">
        <f>IF(Tabla1[[#This Row],[FECHA]]=I2953,IF(J2953-J2952&gt;0,(J2953-J2952)*1440,0),0)</f>
        <v>0.99999999999999645</v>
      </c>
      <c r="L2952" s="14">
        <f>2+L2693-Datos!$C$8</f>
        <v>6.46</v>
      </c>
      <c r="M2952" s="13" t="s">
        <v>1768</v>
      </c>
      <c r="N2952" s="1" t="s">
        <v>11267</v>
      </c>
      <c r="O2952" s="1">
        <v>10</v>
      </c>
      <c r="P2952" s="1" t="s">
        <v>27</v>
      </c>
      <c r="Q2952" s="4" t="s">
        <v>21</v>
      </c>
    </row>
    <row r="2953" spans="1:17" ht="22.5" x14ac:dyDescent="0.25">
      <c r="A2953" s="3">
        <v>6334</v>
      </c>
      <c r="B2953" s="1" t="s">
        <v>19846</v>
      </c>
      <c r="C2953" s="1" t="s">
        <v>15</v>
      </c>
      <c r="D2953" s="1" t="s">
        <v>33</v>
      </c>
      <c r="E2953" s="1">
        <v>46488759</v>
      </c>
      <c r="F2953" s="1" t="s">
        <v>19847</v>
      </c>
      <c r="G2953" s="1">
        <v>46488759</v>
      </c>
      <c r="H2953" s="1" t="s">
        <v>19847</v>
      </c>
      <c r="I2953" s="2">
        <v>45056</v>
      </c>
      <c r="J2953" s="15" t="str">
        <f>MID(Tabla1[[#This Row],[HORA]],1,5)</f>
        <v>12:37</v>
      </c>
      <c r="K2953" s="16">
        <f>IF(Tabla1[[#This Row],[FECHA]]=I2954,IF(J2954-J2953&gt;0,(J2954-J2953)*1440,0),0)</f>
        <v>0.99999999999999645</v>
      </c>
      <c r="L2953" s="14">
        <f>2+L2694-Datos!$C$8</f>
        <v>4.2</v>
      </c>
      <c r="M2953" s="13" t="s">
        <v>1033</v>
      </c>
      <c r="N2953" s="1" t="s">
        <v>18824</v>
      </c>
      <c r="O2953" s="1">
        <v>70</v>
      </c>
      <c r="P2953" s="1" t="s">
        <v>27</v>
      </c>
      <c r="Q2953" s="4" t="s">
        <v>21</v>
      </c>
    </row>
    <row r="2954" spans="1:17" ht="22.5" x14ac:dyDescent="0.25">
      <c r="A2954" s="3">
        <v>1480</v>
      </c>
      <c r="B2954" s="1" t="s">
        <v>4306</v>
      </c>
      <c r="C2954" s="1" t="s">
        <v>15</v>
      </c>
      <c r="D2954" s="1" t="s">
        <v>40</v>
      </c>
      <c r="E2954" s="1">
        <v>72517400</v>
      </c>
      <c r="F2954" s="1" t="s">
        <v>4307</v>
      </c>
      <c r="G2954" s="1">
        <v>2824391</v>
      </c>
      <c r="H2954" s="1" t="s">
        <v>4308</v>
      </c>
      <c r="I2954" s="2">
        <v>45056</v>
      </c>
      <c r="J2954" s="15" t="str">
        <f>MID(Tabla1[[#This Row],[HORA]],1,5)</f>
        <v>12:38</v>
      </c>
      <c r="K2954" s="16">
        <f>IF(Tabla1[[#This Row],[FECHA]]=I2955,IF(J2955-J2954&gt;0,(J2955-J2954)*1440,0),0)</f>
        <v>0.99999999999999645</v>
      </c>
      <c r="L2954" s="14">
        <f>2+L2695-Datos!$C$8</f>
        <v>6.72</v>
      </c>
      <c r="M2954" s="13" t="s">
        <v>245</v>
      </c>
      <c r="N2954" s="1" t="s">
        <v>2008</v>
      </c>
      <c r="O2954" s="1">
        <v>10</v>
      </c>
      <c r="P2954" s="1" t="s">
        <v>300</v>
      </c>
      <c r="Q2954" s="4" t="s">
        <v>21</v>
      </c>
    </row>
    <row r="2955" spans="1:17" ht="22.5" x14ac:dyDescent="0.25">
      <c r="A2955" s="3">
        <v>1481</v>
      </c>
      <c r="B2955" s="1" t="s">
        <v>4309</v>
      </c>
      <c r="C2955" s="1" t="s">
        <v>15</v>
      </c>
      <c r="D2955" s="1" t="s">
        <v>40</v>
      </c>
      <c r="E2955" s="1">
        <v>2614337</v>
      </c>
      <c r="F2955" s="1" t="s">
        <v>4310</v>
      </c>
      <c r="G2955" s="1">
        <v>0</v>
      </c>
      <c r="H2955" s="1" t="s">
        <v>1788</v>
      </c>
      <c r="I2955" s="2">
        <v>45056</v>
      </c>
      <c r="J2955" s="15" t="str">
        <f>MID(Tabla1[[#This Row],[HORA]],1,5)</f>
        <v>12:39</v>
      </c>
      <c r="K2955" s="16">
        <f>IF(Tabla1[[#This Row],[FECHA]]=I2956,IF(J2956-J2955&gt;0,(J2956-J2955)*1440,0),0)</f>
        <v>1.9999999999999929</v>
      </c>
      <c r="L2955" s="14">
        <f>2+L2696-Datos!$C$8</f>
        <v>5.75</v>
      </c>
      <c r="M2955" s="13" t="s">
        <v>98</v>
      </c>
      <c r="N2955" s="1" t="s">
        <v>1715</v>
      </c>
      <c r="O2955" s="1">
        <v>50</v>
      </c>
      <c r="P2955" s="1" t="s">
        <v>300</v>
      </c>
      <c r="Q2955" s="4" t="s">
        <v>21</v>
      </c>
    </row>
    <row r="2956" spans="1:17" ht="22.5" x14ac:dyDescent="0.25">
      <c r="A2956" s="3">
        <v>6335</v>
      </c>
      <c r="B2956" s="1" t="s">
        <v>19848</v>
      </c>
      <c r="C2956" s="1" t="s">
        <v>15</v>
      </c>
      <c r="D2956" s="1" t="s">
        <v>40</v>
      </c>
      <c r="E2956" s="1">
        <v>2606913</v>
      </c>
      <c r="F2956" s="1" t="s">
        <v>11338</v>
      </c>
      <c r="G2956" s="1">
        <v>2231535</v>
      </c>
      <c r="H2956" s="1" t="s">
        <v>11339</v>
      </c>
      <c r="I2956" s="2">
        <v>45056</v>
      </c>
      <c r="J2956" s="15" t="str">
        <f>MID(Tabla1[[#This Row],[HORA]],1,5)</f>
        <v>12:41</v>
      </c>
      <c r="K2956" s="16">
        <f>IF(Tabla1[[#This Row],[FECHA]]=I2957,IF(J2957-J2956&gt;0,(J2957-J2956)*1440,0),0)</f>
        <v>0</v>
      </c>
      <c r="L2956" s="14">
        <f>2+L2697-Datos!$C$8</f>
        <v>10.638999999999999</v>
      </c>
      <c r="M2956" s="13" t="s">
        <v>2596</v>
      </c>
      <c r="N2956" s="1" t="s">
        <v>19849</v>
      </c>
      <c r="O2956" s="1">
        <v>10</v>
      </c>
      <c r="P2956" s="1" t="s">
        <v>27</v>
      </c>
      <c r="Q2956" s="4" t="s">
        <v>21</v>
      </c>
    </row>
    <row r="2957" spans="1:17" ht="22.5" x14ac:dyDescent="0.25">
      <c r="A2957" s="3">
        <v>15455</v>
      </c>
      <c r="B2957" s="1" t="s">
        <v>47162</v>
      </c>
      <c r="C2957" s="1" t="s">
        <v>15</v>
      </c>
      <c r="D2957" s="1" t="s">
        <v>40</v>
      </c>
      <c r="E2957" s="1">
        <v>76126311</v>
      </c>
      <c r="F2957" s="1" t="s">
        <v>47163</v>
      </c>
      <c r="G2957" s="1">
        <v>76126311</v>
      </c>
      <c r="H2957" s="1" t="s">
        <v>47163</v>
      </c>
      <c r="I2957" s="2">
        <v>45056</v>
      </c>
      <c r="J2957" s="15" t="str">
        <f>MID(Tabla1[[#This Row],[HORA]],1,5)</f>
        <v>12:41</v>
      </c>
      <c r="K2957" s="16">
        <f>IF(Tabla1[[#This Row],[FECHA]]=I2958,IF(J2958-J2957&gt;0,(J2958-J2957)*1440,0),0)</f>
        <v>0.99999999999999645</v>
      </c>
      <c r="L2957" s="14">
        <f>2+L2698-Datos!$C$8</f>
        <v>10.5076</v>
      </c>
      <c r="M2957" s="13" t="s">
        <v>2596</v>
      </c>
      <c r="N2957" s="1" t="s">
        <v>28118</v>
      </c>
      <c r="O2957" s="1">
        <v>4</v>
      </c>
      <c r="P2957" s="1" t="s">
        <v>645</v>
      </c>
      <c r="Q2957" s="4" t="s">
        <v>21</v>
      </c>
    </row>
    <row r="2958" spans="1:17" ht="22.5" x14ac:dyDescent="0.25">
      <c r="A2958" s="3">
        <v>15829</v>
      </c>
      <c r="B2958" s="1" t="s">
        <v>48147</v>
      </c>
      <c r="C2958" s="1" t="s">
        <v>15</v>
      </c>
      <c r="D2958" s="1" t="s">
        <v>40</v>
      </c>
      <c r="E2958" s="1">
        <v>10427288566</v>
      </c>
      <c r="F2958" s="1" t="s">
        <v>48148</v>
      </c>
      <c r="G2958" s="1">
        <v>2611512</v>
      </c>
      <c r="H2958" s="1" t="s">
        <v>48149</v>
      </c>
      <c r="I2958" s="2">
        <v>45056</v>
      </c>
      <c r="J2958" s="15" t="str">
        <f>MID(Tabla1[[#This Row],[HORA]],1,5)</f>
        <v>12:42</v>
      </c>
      <c r="K2958" s="16">
        <f>IF(Tabla1[[#This Row],[FECHA]]=I2959,IF(J2959-J2958&gt;0,(J2959-J2958)*1440,0),0)</f>
        <v>2.9999999999999893</v>
      </c>
      <c r="L2958" s="14">
        <f>2+L2699-Datos!$C$8</f>
        <v>6.3466000000000005</v>
      </c>
      <c r="M2958" s="13" t="s">
        <v>2301</v>
      </c>
      <c r="N2958" s="1" t="s">
        <v>48150</v>
      </c>
      <c r="O2958" s="1">
        <v>60</v>
      </c>
      <c r="P2958" s="1" t="s">
        <v>300</v>
      </c>
      <c r="Q2958" s="4" t="s">
        <v>21</v>
      </c>
    </row>
    <row r="2959" spans="1:17" ht="22.5" x14ac:dyDescent="0.25">
      <c r="A2959" s="3">
        <v>6336</v>
      </c>
      <c r="B2959" s="1" t="s">
        <v>19850</v>
      </c>
      <c r="C2959" s="1" t="s">
        <v>15</v>
      </c>
      <c r="D2959" s="1" t="s">
        <v>82</v>
      </c>
      <c r="E2959" s="1">
        <v>77337613</v>
      </c>
      <c r="F2959" s="1" t="s">
        <v>19851</v>
      </c>
      <c r="G2959" s="1">
        <v>41090963</v>
      </c>
      <c r="H2959" s="1" t="s">
        <v>19852</v>
      </c>
      <c r="I2959" s="2">
        <v>45056</v>
      </c>
      <c r="J2959" s="15" t="str">
        <f>MID(Tabla1[[#This Row],[HORA]],1,5)</f>
        <v>12:45</v>
      </c>
      <c r="K2959" s="16">
        <f>IF(Tabla1[[#This Row],[FECHA]]=I2960,IF(J2960-J2959&gt;0,(J2960-J2959)*1440,0),0)</f>
        <v>5.9999999999999787</v>
      </c>
      <c r="L2959" s="14">
        <f>2+L2700-Datos!$C$8</f>
        <v>8.5584999999999987</v>
      </c>
      <c r="M2959" s="13" t="s">
        <v>1003</v>
      </c>
      <c r="N2959" s="1" t="s">
        <v>19853</v>
      </c>
      <c r="O2959" s="1">
        <v>50</v>
      </c>
      <c r="P2959" s="1" t="s">
        <v>27</v>
      </c>
      <c r="Q2959" s="4" t="s">
        <v>21</v>
      </c>
    </row>
    <row r="2960" spans="1:17" ht="22.5" x14ac:dyDescent="0.25">
      <c r="A2960" s="3">
        <v>16863</v>
      </c>
      <c r="B2960" s="1" t="s">
        <v>51013</v>
      </c>
      <c r="C2960" s="1" t="s">
        <v>15</v>
      </c>
      <c r="D2960" s="1" t="s">
        <v>40</v>
      </c>
      <c r="E2960" s="1">
        <v>20525638015</v>
      </c>
      <c r="F2960" s="1" t="s">
        <v>49197</v>
      </c>
      <c r="G2960" s="1">
        <v>72681869</v>
      </c>
      <c r="H2960" s="1" t="s">
        <v>49965</v>
      </c>
      <c r="I2960" s="2">
        <v>45056</v>
      </c>
      <c r="J2960" s="15" t="str">
        <f>MID(Tabla1[[#This Row],[HORA]],1,5)</f>
        <v>12:51</v>
      </c>
      <c r="K2960" s="16">
        <f>IF(Tabla1[[#This Row],[FECHA]]=I2961,IF(J2961-J2960&gt;0,(J2961-J2960)*1440,0),0)</f>
        <v>7.9999999999999716</v>
      </c>
      <c r="L2960" s="14">
        <f>2+L2701-Datos!$C$8</f>
        <v>11.5588</v>
      </c>
      <c r="M2960" s="13" t="s">
        <v>1243</v>
      </c>
      <c r="N2960" s="1" t="s">
        <v>51014</v>
      </c>
      <c r="O2960" s="1">
        <v>15</v>
      </c>
      <c r="P2960" s="1" t="s">
        <v>27</v>
      </c>
      <c r="Q2960" s="4" t="s">
        <v>21</v>
      </c>
    </row>
    <row r="2961" spans="1:17" ht="22.5" x14ac:dyDescent="0.25">
      <c r="A2961" s="3">
        <v>6337</v>
      </c>
      <c r="B2961" s="1" t="s">
        <v>19854</v>
      </c>
      <c r="C2961" s="1" t="s">
        <v>15</v>
      </c>
      <c r="D2961" s="1" t="s">
        <v>40</v>
      </c>
      <c r="E2961" s="1">
        <v>42167157</v>
      </c>
      <c r="F2961" s="1" t="s">
        <v>19855</v>
      </c>
      <c r="G2961" s="1">
        <v>2231538</v>
      </c>
      <c r="H2961" s="1" t="s">
        <v>19856</v>
      </c>
      <c r="I2961" s="2">
        <v>45056</v>
      </c>
      <c r="J2961" s="15" t="str">
        <f>MID(Tabla1[[#This Row],[HORA]],1,5)</f>
        <v>12:59</v>
      </c>
      <c r="K2961" s="16">
        <f>IF(Tabla1[[#This Row],[FECHA]]=I2962,IF(J2962-J2961&gt;0,(J2962-J2961)*1440,0),0)</f>
        <v>0.99999999999999645</v>
      </c>
      <c r="L2961" s="14">
        <f>2+L2702-Datos!$C$8</f>
        <v>11.011299999999999</v>
      </c>
      <c r="M2961" s="13" t="s">
        <v>446</v>
      </c>
      <c r="N2961" s="1" t="s">
        <v>19857</v>
      </c>
      <c r="O2961" s="1">
        <v>10</v>
      </c>
      <c r="P2961" s="1" t="s">
        <v>27</v>
      </c>
      <c r="Q2961" s="4" t="s">
        <v>21</v>
      </c>
    </row>
    <row r="2962" spans="1:17" ht="22.5" x14ac:dyDescent="0.25">
      <c r="A2962" s="3">
        <v>1482</v>
      </c>
      <c r="B2962" s="1" t="s">
        <v>4311</v>
      </c>
      <c r="C2962" s="1" t="s">
        <v>15</v>
      </c>
      <c r="D2962" s="1" t="s">
        <v>71</v>
      </c>
      <c r="E2962" s="1">
        <v>27840748</v>
      </c>
      <c r="F2962" s="1" t="s">
        <v>4312</v>
      </c>
      <c r="G2962" s="1">
        <v>2231540</v>
      </c>
      <c r="H2962" s="1" t="s">
        <v>4313</v>
      </c>
      <c r="I2962" s="2">
        <v>45056</v>
      </c>
      <c r="J2962" s="15" t="str">
        <f>MID(Tabla1[[#This Row],[HORA]],1,5)</f>
        <v>13:00</v>
      </c>
      <c r="K2962" s="16">
        <f>IF(Tabla1[[#This Row],[FECHA]]=I2963,IF(J2963-J2962&gt;0,(J2963-J2962)*1440,0),0)</f>
        <v>1.0000000000001563</v>
      </c>
      <c r="L2962" s="14">
        <f>2+L2703-Datos!$C$8</f>
        <v>4.8600000000000003</v>
      </c>
      <c r="M2962" s="13" t="s">
        <v>55837</v>
      </c>
      <c r="N2962" s="1" t="s">
        <v>4314</v>
      </c>
      <c r="O2962" s="1">
        <v>15</v>
      </c>
      <c r="P2962" s="1" t="s">
        <v>300</v>
      </c>
      <c r="Q2962" s="4" t="s">
        <v>21</v>
      </c>
    </row>
    <row r="2963" spans="1:17" ht="22.5" x14ac:dyDescent="0.25">
      <c r="A2963" s="3">
        <v>6338</v>
      </c>
      <c r="B2963" s="1" t="s">
        <v>19858</v>
      </c>
      <c r="C2963" s="1" t="s">
        <v>15</v>
      </c>
      <c r="D2963" s="1" t="s">
        <v>33</v>
      </c>
      <c r="E2963" s="1">
        <v>16690535</v>
      </c>
      <c r="F2963" s="1" t="s">
        <v>19859</v>
      </c>
      <c r="G2963" s="1">
        <v>2231541</v>
      </c>
      <c r="H2963" s="1" t="s">
        <v>19860</v>
      </c>
      <c r="I2963" s="2">
        <v>45056</v>
      </c>
      <c r="J2963" s="15" t="str">
        <f>MID(Tabla1[[#This Row],[HORA]],1,5)</f>
        <v>13:01</v>
      </c>
      <c r="K2963" s="16">
        <f>IF(Tabla1[[#This Row],[FECHA]]=I2964,IF(J2964-J2963&gt;0,(J2964-J2963)*1440,0),0)</f>
        <v>0.99999999999983658</v>
      </c>
      <c r="L2963" s="14">
        <f>2+L2704-Datos!$C$8</f>
        <v>3.96</v>
      </c>
      <c r="M2963" s="13" t="s">
        <v>55924</v>
      </c>
      <c r="N2963" s="1" t="s">
        <v>8473</v>
      </c>
      <c r="O2963" s="1">
        <v>10</v>
      </c>
      <c r="P2963" s="1" t="s">
        <v>27</v>
      </c>
      <c r="Q2963" s="4" t="s">
        <v>21</v>
      </c>
    </row>
    <row r="2964" spans="1:17" ht="22.5" x14ac:dyDescent="0.25">
      <c r="A2964" s="3">
        <v>1483</v>
      </c>
      <c r="B2964" s="1" t="s">
        <v>4315</v>
      </c>
      <c r="C2964" s="1" t="s">
        <v>15</v>
      </c>
      <c r="D2964" s="1" t="s">
        <v>33</v>
      </c>
      <c r="E2964" s="1">
        <v>16731527</v>
      </c>
      <c r="F2964" s="1" t="s">
        <v>4316</v>
      </c>
      <c r="G2964" s="1">
        <v>43517066</v>
      </c>
      <c r="H2964" s="1" t="s">
        <v>4317</v>
      </c>
      <c r="I2964" s="2">
        <v>45056</v>
      </c>
      <c r="J2964" s="15" t="str">
        <f>MID(Tabla1[[#This Row],[HORA]],1,5)</f>
        <v>13:02</v>
      </c>
      <c r="K2964" s="16">
        <f>IF(Tabla1[[#This Row],[FECHA]]=I2965,IF(J2965-J2964&gt;0,(J2965-J2964)*1440,0),0)</f>
        <v>0</v>
      </c>
      <c r="L2964" s="14">
        <f>2+L2705-Datos!$C$8</f>
        <v>5.16</v>
      </c>
      <c r="M2964" s="13" t="s">
        <v>55838</v>
      </c>
      <c r="N2964" s="1" t="s">
        <v>4318</v>
      </c>
      <c r="O2964" s="1">
        <v>10</v>
      </c>
      <c r="P2964" s="1" t="s">
        <v>300</v>
      </c>
      <c r="Q2964" s="4" t="s">
        <v>21</v>
      </c>
    </row>
    <row r="2965" spans="1:17" ht="22.5" x14ac:dyDescent="0.25">
      <c r="A2965" s="3">
        <v>6339</v>
      </c>
      <c r="B2965" s="1" t="s">
        <v>19861</v>
      </c>
      <c r="C2965" s="1" t="s">
        <v>15</v>
      </c>
      <c r="D2965" s="1" t="s">
        <v>82</v>
      </c>
      <c r="E2965" s="1">
        <v>45925772</v>
      </c>
      <c r="F2965" s="1" t="s">
        <v>19862</v>
      </c>
      <c r="G2965" s="1">
        <v>45925772</v>
      </c>
      <c r="H2965" s="1" t="s">
        <v>19862</v>
      </c>
      <c r="I2965" s="2">
        <v>45056</v>
      </c>
      <c r="J2965" s="15" t="str">
        <f>MID(Tabla1[[#This Row],[HORA]],1,5)</f>
        <v>13:02</v>
      </c>
      <c r="K2965" s="16">
        <f>IF(Tabla1[[#This Row],[FECHA]]=I2966,IF(J2966-J2965&gt;0,(J2966-J2965)*1440,0),0)</f>
        <v>1.0000000000001563</v>
      </c>
      <c r="L2965" s="14">
        <f>2+L2706-Datos!$C$8</f>
        <v>6.66</v>
      </c>
      <c r="M2965" s="13" t="s">
        <v>55838</v>
      </c>
      <c r="N2965" s="1" t="s">
        <v>19863</v>
      </c>
      <c r="O2965" s="1">
        <v>15</v>
      </c>
      <c r="P2965" s="1" t="s">
        <v>27</v>
      </c>
      <c r="Q2965" s="4" t="s">
        <v>21</v>
      </c>
    </row>
    <row r="2966" spans="1:17" ht="22.5" x14ac:dyDescent="0.25">
      <c r="A2966" s="3">
        <v>1484</v>
      </c>
      <c r="B2966" s="1" t="s">
        <v>4319</v>
      </c>
      <c r="C2966" s="1" t="s">
        <v>15</v>
      </c>
      <c r="D2966" s="1" t="s">
        <v>33</v>
      </c>
      <c r="E2966" s="1">
        <v>16731527</v>
      </c>
      <c r="F2966" s="1" t="s">
        <v>4316</v>
      </c>
      <c r="G2966" s="1">
        <v>47127126</v>
      </c>
      <c r="H2966" s="1" t="s">
        <v>4320</v>
      </c>
      <c r="I2966" s="2">
        <v>45056</v>
      </c>
      <c r="J2966" s="15" t="str">
        <f>MID(Tabla1[[#This Row],[HORA]],1,5)</f>
        <v>13:03</v>
      </c>
      <c r="K2966" s="16">
        <f>IF(Tabla1[[#This Row],[FECHA]]=I2967,IF(J2967-J2966&gt;0,(J2967-J2966)*1440,0),0)</f>
        <v>1.9999999999999929</v>
      </c>
      <c r="L2966" s="14">
        <f>2+L2707-Datos!$C$8</f>
        <v>4.01</v>
      </c>
      <c r="M2966" s="13" t="s">
        <v>55925</v>
      </c>
      <c r="N2966" s="1" t="s">
        <v>4321</v>
      </c>
      <c r="O2966" s="1">
        <v>10</v>
      </c>
      <c r="P2966" s="1" t="s">
        <v>300</v>
      </c>
      <c r="Q2966" s="4" t="s">
        <v>21</v>
      </c>
    </row>
    <row r="2967" spans="1:17" ht="22.5" x14ac:dyDescent="0.25">
      <c r="A2967" s="3">
        <v>6340</v>
      </c>
      <c r="B2967" s="1" t="s">
        <v>19864</v>
      </c>
      <c r="C2967" s="1" t="s">
        <v>15</v>
      </c>
      <c r="D2967" s="1" t="s">
        <v>40</v>
      </c>
      <c r="E2967" s="1">
        <v>2674635</v>
      </c>
      <c r="F2967" s="1" t="s">
        <v>10591</v>
      </c>
      <c r="G2967" s="1">
        <v>2674635</v>
      </c>
      <c r="H2967" s="1" t="s">
        <v>10591</v>
      </c>
      <c r="I2967" s="2">
        <v>45056</v>
      </c>
      <c r="J2967" s="15" t="str">
        <f>MID(Tabla1[[#This Row],[HORA]],1,5)</f>
        <v>13:05</v>
      </c>
      <c r="K2967" s="16">
        <f>IF(Tabla1[[#This Row],[FECHA]]=I2968,IF(J2968-J2967&gt;0,(J2968-J2967)*1440,0),0)</f>
        <v>0.99999999999983658</v>
      </c>
      <c r="L2967" s="14">
        <f>2+L2708-Datos!$C$8</f>
        <v>6.16</v>
      </c>
      <c r="M2967" s="13" t="s">
        <v>55839</v>
      </c>
      <c r="N2967" s="1" t="s">
        <v>9708</v>
      </c>
      <c r="O2967" s="1">
        <v>40</v>
      </c>
      <c r="P2967" s="1" t="s">
        <v>27</v>
      </c>
      <c r="Q2967" s="4" t="s">
        <v>21</v>
      </c>
    </row>
    <row r="2968" spans="1:17" ht="22.5" x14ac:dyDescent="0.25">
      <c r="A2968" s="3">
        <v>6341</v>
      </c>
      <c r="B2968" s="1" t="s">
        <v>19865</v>
      </c>
      <c r="C2968" s="1" t="s">
        <v>15</v>
      </c>
      <c r="D2968" s="1" t="s">
        <v>33</v>
      </c>
      <c r="E2968" s="1">
        <v>40504602</v>
      </c>
      <c r="F2968" s="1" t="s">
        <v>19866</v>
      </c>
      <c r="G2968" s="1">
        <v>2231542</v>
      </c>
      <c r="H2968" s="1" t="s">
        <v>19860</v>
      </c>
      <c r="I2968" s="2">
        <v>45056</v>
      </c>
      <c r="J2968" s="15" t="str">
        <f>MID(Tabla1[[#This Row],[HORA]],1,5)</f>
        <v>13:06</v>
      </c>
      <c r="K2968" s="16">
        <f>IF(Tabla1[[#This Row],[FECHA]]=I2969,IF(J2969-J2968&gt;0,(J2969-J2968)*1440,0),0)</f>
        <v>3.0000000000001492</v>
      </c>
      <c r="L2968" s="14">
        <f>2+L2709-Datos!$C$8</f>
        <v>7.8599999999999994</v>
      </c>
      <c r="M2968" s="13" t="s">
        <v>55927</v>
      </c>
      <c r="N2968" s="1" t="s">
        <v>583</v>
      </c>
      <c r="O2968" s="1">
        <v>10</v>
      </c>
      <c r="P2968" s="1" t="s">
        <v>27</v>
      </c>
      <c r="Q2968" s="4" t="s">
        <v>21</v>
      </c>
    </row>
    <row r="2969" spans="1:17" ht="22.5" x14ac:dyDescent="0.25">
      <c r="A2969" s="3">
        <v>6342</v>
      </c>
      <c r="B2969" s="1" t="s">
        <v>19867</v>
      </c>
      <c r="C2969" s="1" t="s">
        <v>15</v>
      </c>
      <c r="D2969" s="1" t="s">
        <v>40</v>
      </c>
      <c r="E2969" s="1">
        <v>16782191</v>
      </c>
      <c r="F2969" s="1" t="s">
        <v>19868</v>
      </c>
      <c r="G2969" s="1">
        <v>2788404</v>
      </c>
      <c r="H2969" s="1" t="s">
        <v>19869</v>
      </c>
      <c r="I2969" s="2">
        <v>45056</v>
      </c>
      <c r="J2969" s="15" t="str">
        <f>MID(Tabla1[[#This Row],[HORA]],1,5)</f>
        <v>13:09</v>
      </c>
      <c r="K2969" s="16">
        <f>IF(Tabla1[[#This Row],[FECHA]]=I2970,IF(J2970-J2969&gt;0,(J2970-J2969)*1440,0),0)</f>
        <v>1.9999999999999929</v>
      </c>
      <c r="L2969" s="14">
        <f>2+L2710-Datos!$C$8</f>
        <v>5.0199999999999996</v>
      </c>
      <c r="M2969" s="13" t="s">
        <v>55840</v>
      </c>
      <c r="N2969" s="1" t="s">
        <v>19870</v>
      </c>
      <c r="O2969" s="1">
        <v>70</v>
      </c>
      <c r="P2969" s="1" t="s">
        <v>27</v>
      </c>
      <c r="Q2969" s="4" t="s">
        <v>21</v>
      </c>
    </row>
    <row r="2970" spans="1:17" ht="22.5" x14ac:dyDescent="0.25">
      <c r="A2970" s="3">
        <v>16864</v>
      </c>
      <c r="B2970" s="1" t="s">
        <v>51015</v>
      </c>
      <c r="C2970" s="1" t="s">
        <v>15</v>
      </c>
      <c r="D2970" s="1" t="s">
        <v>119</v>
      </c>
      <c r="E2970" s="1">
        <v>20270857257</v>
      </c>
      <c r="F2970" s="1" t="s">
        <v>51016</v>
      </c>
      <c r="G2970" s="1">
        <v>41188792</v>
      </c>
      <c r="H2970" s="1" t="s">
        <v>51017</v>
      </c>
      <c r="I2970" s="2">
        <v>45056</v>
      </c>
      <c r="J2970" s="15" t="str">
        <f>MID(Tabla1[[#This Row],[HORA]],1,5)</f>
        <v>13:11</v>
      </c>
      <c r="K2970" s="16">
        <f>IF(Tabla1[[#This Row],[FECHA]]=I2971,IF(J2971-J2970&gt;0,(J2971-J2970)*1440,0),0)</f>
        <v>0.99999999999983658</v>
      </c>
      <c r="L2970" s="14">
        <f>2+L2711-Datos!$C$8</f>
        <v>5.96</v>
      </c>
      <c r="M2970" s="13" t="s">
        <v>55841</v>
      </c>
      <c r="N2970" s="1" t="s">
        <v>51018</v>
      </c>
      <c r="O2970" s="1">
        <v>30</v>
      </c>
      <c r="P2970" s="1" t="s">
        <v>27</v>
      </c>
      <c r="Q2970" s="4" t="s">
        <v>21</v>
      </c>
    </row>
    <row r="2971" spans="1:17" ht="22.5" x14ac:dyDescent="0.25">
      <c r="A2971" s="3">
        <v>1485</v>
      </c>
      <c r="B2971" s="1" t="s">
        <v>4322</v>
      </c>
      <c r="C2971" s="1" t="s">
        <v>15</v>
      </c>
      <c r="D2971" s="1" t="s">
        <v>71</v>
      </c>
      <c r="E2971" s="1">
        <v>16738056</v>
      </c>
      <c r="F2971" s="1" t="s">
        <v>4323</v>
      </c>
      <c r="G2971" s="1">
        <v>27142934</v>
      </c>
      <c r="H2971" s="1" t="s">
        <v>4324</v>
      </c>
      <c r="I2971" s="2">
        <v>45056</v>
      </c>
      <c r="J2971" s="15" t="str">
        <f>MID(Tabla1[[#This Row],[HORA]],1,5)</f>
        <v>13:12</v>
      </c>
      <c r="K2971" s="16">
        <f>IF(Tabla1[[#This Row],[FECHA]]=I2972,IF(J2972-J2971&gt;0,(J2972-J2971)*1440,0),0)</f>
        <v>4.0000000000001457</v>
      </c>
      <c r="L2971" s="14">
        <f>2+L2712-Datos!$C$8</f>
        <v>6.2</v>
      </c>
      <c r="M2971" s="13" t="s">
        <v>55931</v>
      </c>
      <c r="N2971" s="1" t="s">
        <v>4325</v>
      </c>
      <c r="O2971" s="1">
        <v>25</v>
      </c>
      <c r="P2971" s="1" t="s">
        <v>300</v>
      </c>
      <c r="Q2971" s="4" t="s">
        <v>21</v>
      </c>
    </row>
    <row r="2972" spans="1:17" ht="22.5" x14ac:dyDescent="0.25">
      <c r="A2972" s="3">
        <v>1486</v>
      </c>
      <c r="B2972" s="1" t="s">
        <v>4326</v>
      </c>
      <c r="C2972" s="1" t="s">
        <v>15</v>
      </c>
      <c r="D2972" s="1" t="s">
        <v>40</v>
      </c>
      <c r="E2972" s="1">
        <v>47168378</v>
      </c>
      <c r="F2972" s="1" t="s">
        <v>4327</v>
      </c>
      <c r="G2972" s="1">
        <v>47166308</v>
      </c>
      <c r="H2972" s="1" t="s">
        <v>4328</v>
      </c>
      <c r="I2972" s="2">
        <v>45056</v>
      </c>
      <c r="J2972" s="15" t="str">
        <f>MID(Tabla1[[#This Row],[HORA]],1,5)</f>
        <v>13:16</v>
      </c>
      <c r="K2972" s="16">
        <f>IF(Tabla1[[#This Row],[FECHA]]=I2973,IF(J2973-J2972&gt;0,(J2973-J2972)*1440,0),0)</f>
        <v>2.9999999999999893</v>
      </c>
      <c r="L2972" s="14">
        <f>2+L2713-Datos!$C$8</f>
        <v>3.87</v>
      </c>
      <c r="M2972" s="13" t="s">
        <v>55934</v>
      </c>
      <c r="N2972" s="1" t="s">
        <v>4329</v>
      </c>
      <c r="O2972" s="1">
        <v>15</v>
      </c>
      <c r="P2972" s="1" t="s">
        <v>300</v>
      </c>
      <c r="Q2972" s="4" t="s">
        <v>21</v>
      </c>
    </row>
    <row r="2973" spans="1:17" ht="22.5" x14ac:dyDescent="0.25">
      <c r="A2973" s="3">
        <v>1487</v>
      </c>
      <c r="B2973" s="1" t="s">
        <v>4330</v>
      </c>
      <c r="C2973" s="1" t="s">
        <v>15</v>
      </c>
      <c r="D2973" s="1" t="s">
        <v>119</v>
      </c>
      <c r="E2973" s="1">
        <v>60161425</v>
      </c>
      <c r="F2973" s="1" t="s">
        <v>4331</v>
      </c>
      <c r="G2973" s="1">
        <v>47125676</v>
      </c>
      <c r="H2973" s="1" t="s">
        <v>4332</v>
      </c>
      <c r="I2973" s="2">
        <v>45056</v>
      </c>
      <c r="J2973" s="15" t="str">
        <f>MID(Tabla1[[#This Row],[HORA]],1,5)</f>
        <v>13:19</v>
      </c>
      <c r="K2973" s="16">
        <f>IF(Tabla1[[#This Row],[FECHA]]=I2974,IF(J2974-J2973&gt;0,(J2974-J2973)*1440,0),0)</f>
        <v>0</v>
      </c>
      <c r="L2973" s="14">
        <f>2+L2714-Datos!$C$8</f>
        <v>5.1100000000000003</v>
      </c>
      <c r="M2973" s="13" t="s">
        <v>55937</v>
      </c>
      <c r="N2973" s="1" t="s">
        <v>4333</v>
      </c>
      <c r="O2973" s="1">
        <v>15</v>
      </c>
      <c r="P2973" s="1" t="s">
        <v>300</v>
      </c>
      <c r="Q2973" s="4" t="s">
        <v>21</v>
      </c>
    </row>
    <row r="2974" spans="1:17" ht="22.5" x14ac:dyDescent="0.25">
      <c r="A2974" s="3">
        <v>16865</v>
      </c>
      <c r="B2974" s="1" t="s">
        <v>51019</v>
      </c>
      <c r="C2974" s="1" t="s">
        <v>15</v>
      </c>
      <c r="D2974" s="1" t="s">
        <v>33</v>
      </c>
      <c r="E2974" s="1">
        <v>20480409346</v>
      </c>
      <c r="F2974" s="1" t="s">
        <v>51020</v>
      </c>
      <c r="G2974" s="1">
        <v>16563258</v>
      </c>
      <c r="H2974" s="1" t="s">
        <v>51021</v>
      </c>
      <c r="I2974" s="2">
        <v>45056</v>
      </c>
      <c r="J2974" s="15" t="str">
        <f>MID(Tabla1[[#This Row],[HORA]],1,5)</f>
        <v>13:19</v>
      </c>
      <c r="K2974" s="16">
        <f>IF(Tabla1[[#This Row],[FECHA]]=I2975,IF(J2975-J2974&gt;0,(J2975-J2974)*1440,0),0)</f>
        <v>0.99999999999999645</v>
      </c>
      <c r="L2974" s="14">
        <f>2+L2715-Datos!$C$8</f>
        <v>4.8000000000000007</v>
      </c>
      <c r="M2974" s="13" t="s">
        <v>55937</v>
      </c>
      <c r="N2974" s="1" t="s">
        <v>51022</v>
      </c>
      <c r="O2974" s="1">
        <v>420</v>
      </c>
      <c r="P2974" s="1" t="s">
        <v>27</v>
      </c>
      <c r="Q2974" s="4" t="s">
        <v>21</v>
      </c>
    </row>
    <row r="2975" spans="1:17" ht="22.5" x14ac:dyDescent="0.25">
      <c r="A2975" s="3">
        <v>1488</v>
      </c>
      <c r="B2975" s="1" t="s">
        <v>4334</v>
      </c>
      <c r="C2975" s="1" t="s">
        <v>15</v>
      </c>
      <c r="D2975" s="1" t="s">
        <v>40</v>
      </c>
      <c r="E2975" s="1">
        <v>60161425</v>
      </c>
      <c r="F2975" s="1" t="s">
        <v>4331</v>
      </c>
      <c r="G2975" s="1">
        <v>73825287</v>
      </c>
      <c r="H2975" s="1" t="s">
        <v>4335</v>
      </c>
      <c r="I2975" s="2">
        <v>45056</v>
      </c>
      <c r="J2975" s="15" t="str">
        <f>MID(Tabla1[[#This Row],[HORA]],1,5)</f>
        <v>13:20</v>
      </c>
      <c r="K2975" s="16">
        <f>IF(Tabla1[[#This Row],[FECHA]]=I2976,IF(J2976-J2975&gt;0,(J2976-J2975)*1440,0),0)</f>
        <v>1.9999999999999929</v>
      </c>
      <c r="L2975" s="14">
        <f>2+L2716-Datos!$C$8</f>
        <v>6.18</v>
      </c>
      <c r="M2975" s="13" t="s">
        <v>55938</v>
      </c>
      <c r="N2975" s="1" t="s">
        <v>4336</v>
      </c>
      <c r="O2975" s="1">
        <v>15</v>
      </c>
      <c r="P2975" s="1" t="s">
        <v>300</v>
      </c>
      <c r="Q2975" s="4" t="s">
        <v>21</v>
      </c>
    </row>
    <row r="2976" spans="1:17" ht="22.5" x14ac:dyDescent="0.25">
      <c r="A2976" s="3">
        <v>6343</v>
      </c>
      <c r="B2976" s="1" t="s">
        <v>19871</v>
      </c>
      <c r="C2976" s="1" t="s">
        <v>15</v>
      </c>
      <c r="D2976" s="1" t="s">
        <v>40</v>
      </c>
      <c r="E2976" s="1">
        <v>3700564</v>
      </c>
      <c r="F2976" s="1" t="s">
        <v>10780</v>
      </c>
      <c r="G2976" s="1">
        <v>2231547</v>
      </c>
      <c r="H2976" s="1" t="s">
        <v>10781</v>
      </c>
      <c r="I2976" s="2">
        <v>45056</v>
      </c>
      <c r="J2976" s="15" t="str">
        <f>MID(Tabla1[[#This Row],[HORA]],1,5)</f>
        <v>13:22</v>
      </c>
      <c r="K2976" s="16">
        <f>IF(Tabla1[[#This Row],[FECHA]]=I2977,IF(J2977-J2976&gt;0,(J2977-J2976)*1440,0),0)</f>
        <v>3.9999999999999858</v>
      </c>
      <c r="L2976" s="14">
        <f>2+L2717-Datos!$C$8</f>
        <v>6.12</v>
      </c>
      <c r="M2976" s="13" t="s">
        <v>55843</v>
      </c>
      <c r="N2976" s="1" t="s">
        <v>19872</v>
      </c>
      <c r="O2976" s="1">
        <v>15</v>
      </c>
      <c r="P2976" s="1" t="s">
        <v>27</v>
      </c>
      <c r="Q2976" s="4" t="s">
        <v>21</v>
      </c>
    </row>
    <row r="2977" spans="1:17" ht="22.5" x14ac:dyDescent="0.25">
      <c r="A2977" s="3">
        <v>1489</v>
      </c>
      <c r="B2977" s="1" t="s">
        <v>4337</v>
      </c>
      <c r="C2977" s="1" t="s">
        <v>15</v>
      </c>
      <c r="D2977" s="1" t="s">
        <v>161</v>
      </c>
      <c r="E2977" s="1">
        <v>71238309</v>
      </c>
      <c r="F2977" s="1" t="s">
        <v>4338</v>
      </c>
      <c r="G2977" s="1">
        <v>46578056</v>
      </c>
      <c r="H2977" s="1" t="s">
        <v>4339</v>
      </c>
      <c r="I2977" s="2">
        <v>45056</v>
      </c>
      <c r="J2977" s="15" t="str">
        <f>MID(Tabla1[[#This Row],[HORA]],1,5)</f>
        <v>13:26</v>
      </c>
      <c r="K2977" s="16">
        <f>IF(Tabla1[[#This Row],[FECHA]]=I2978,IF(J2978-J2977&gt;0,(J2978-J2977)*1440,0),0)</f>
        <v>8.999999999999968</v>
      </c>
      <c r="L2977" s="14">
        <f>2+L2718-Datos!$C$8</f>
        <v>6.0200000000000005</v>
      </c>
      <c r="M2977" s="13" t="s">
        <v>55845</v>
      </c>
      <c r="N2977" s="1" t="s">
        <v>4340</v>
      </c>
      <c r="O2977" s="1">
        <v>10</v>
      </c>
      <c r="P2977" s="1" t="s">
        <v>300</v>
      </c>
      <c r="Q2977" s="4" t="s">
        <v>21</v>
      </c>
    </row>
    <row r="2978" spans="1:17" ht="22.5" x14ac:dyDescent="0.25">
      <c r="A2978" s="3">
        <v>6344</v>
      </c>
      <c r="B2978" s="1" t="s">
        <v>19873</v>
      </c>
      <c r="C2978" s="1" t="s">
        <v>15</v>
      </c>
      <c r="D2978" s="1" t="s">
        <v>40</v>
      </c>
      <c r="E2978" s="1">
        <v>46295283</v>
      </c>
      <c r="F2978" s="1" t="s">
        <v>19874</v>
      </c>
      <c r="G2978" s="1">
        <v>41856286</v>
      </c>
      <c r="H2978" s="1" t="s">
        <v>19875</v>
      </c>
      <c r="I2978" s="2">
        <v>45056</v>
      </c>
      <c r="J2978" s="15" t="str">
        <f>MID(Tabla1[[#This Row],[HORA]],1,5)</f>
        <v>13:35</v>
      </c>
      <c r="K2978" s="16">
        <f>IF(Tabla1[[#This Row],[FECHA]]=I2979,IF(J2979-J2978&gt;0,(J2979-J2978)*1440,0),0)</f>
        <v>4.9999999999999822</v>
      </c>
      <c r="L2978" s="14">
        <f>2+L2719-Datos!$C$8</f>
        <v>3.7300000000000004</v>
      </c>
      <c r="M2978" s="13" t="s">
        <v>55948</v>
      </c>
      <c r="N2978" s="1" t="s">
        <v>583</v>
      </c>
      <c r="O2978" s="1">
        <v>10</v>
      </c>
      <c r="P2978" s="1" t="s">
        <v>27</v>
      </c>
      <c r="Q2978" s="4" t="s">
        <v>21</v>
      </c>
    </row>
    <row r="2979" spans="1:17" ht="22.5" x14ac:dyDescent="0.25">
      <c r="A2979" s="3">
        <v>6345</v>
      </c>
      <c r="B2979" s="1" t="s">
        <v>19876</v>
      </c>
      <c r="C2979" s="1" t="s">
        <v>15</v>
      </c>
      <c r="D2979" s="1" t="s">
        <v>33</v>
      </c>
      <c r="E2979" s="1">
        <v>16537227</v>
      </c>
      <c r="F2979" s="1" t="s">
        <v>2024</v>
      </c>
      <c r="G2979" s="1">
        <v>2231553</v>
      </c>
      <c r="H2979" s="1" t="s">
        <v>2293</v>
      </c>
      <c r="I2979" s="2">
        <v>45056</v>
      </c>
      <c r="J2979" s="15" t="str">
        <f>MID(Tabla1[[#This Row],[HORA]],1,5)</f>
        <v>13:40</v>
      </c>
      <c r="K2979" s="16">
        <f>IF(Tabla1[[#This Row],[FECHA]]=I2980,IF(J2980-J2979&gt;0,(J2980-J2979)*1440,0),0)</f>
        <v>0.99999999999999645</v>
      </c>
      <c r="L2979" s="14">
        <f>2+L2720-Datos!$C$8</f>
        <v>5.0199999999999996</v>
      </c>
      <c r="M2979" s="13" t="s">
        <v>55849</v>
      </c>
      <c r="N2979" s="1" t="s">
        <v>583</v>
      </c>
      <c r="O2979" s="1">
        <v>10</v>
      </c>
      <c r="P2979" s="1" t="s">
        <v>27</v>
      </c>
      <c r="Q2979" s="4" t="s">
        <v>21</v>
      </c>
    </row>
    <row r="2980" spans="1:17" ht="22.5" x14ac:dyDescent="0.25">
      <c r="A2980" s="3">
        <v>6346</v>
      </c>
      <c r="B2980" s="1" t="s">
        <v>19877</v>
      </c>
      <c r="C2980" s="1" t="s">
        <v>15</v>
      </c>
      <c r="D2980" s="1" t="s">
        <v>77</v>
      </c>
      <c r="E2980" s="1">
        <v>16537227</v>
      </c>
      <c r="F2980" s="1" t="s">
        <v>2024</v>
      </c>
      <c r="G2980" s="1">
        <v>2231554</v>
      </c>
      <c r="H2980" s="1" t="s">
        <v>2291</v>
      </c>
      <c r="I2980" s="2">
        <v>45056</v>
      </c>
      <c r="J2980" s="15" t="str">
        <f>MID(Tabla1[[#This Row],[HORA]],1,5)</f>
        <v>13:41</v>
      </c>
      <c r="K2980" s="16">
        <f>IF(Tabla1[[#This Row],[FECHA]]=I2981,IF(J2981-J2980&gt;0,(J2981-J2980)*1440,0),0)</f>
        <v>2.9999999999999893</v>
      </c>
      <c r="L2980" s="14">
        <f>2+L2721-Datos!$C$8</f>
        <v>4.03</v>
      </c>
      <c r="M2980" s="13" t="s">
        <v>55952</v>
      </c>
      <c r="N2980" s="1" t="s">
        <v>583</v>
      </c>
      <c r="O2980" s="1">
        <v>10</v>
      </c>
      <c r="P2980" s="1" t="s">
        <v>27</v>
      </c>
      <c r="Q2980" s="4" t="s">
        <v>21</v>
      </c>
    </row>
    <row r="2981" spans="1:17" ht="22.5" x14ac:dyDescent="0.25">
      <c r="A2981" s="3">
        <v>15830</v>
      </c>
      <c r="B2981" s="1" t="s">
        <v>48151</v>
      </c>
      <c r="C2981" s="1" t="s">
        <v>15</v>
      </c>
      <c r="D2981" s="1" t="s">
        <v>119</v>
      </c>
      <c r="E2981" s="1">
        <v>20480761813</v>
      </c>
      <c r="F2981" s="1" t="s">
        <v>47724</v>
      </c>
      <c r="G2981" s="1">
        <v>19671283</v>
      </c>
      <c r="H2981" s="1" t="s">
        <v>48152</v>
      </c>
      <c r="I2981" s="2">
        <v>45056</v>
      </c>
      <c r="J2981" s="15" t="str">
        <f>MID(Tabla1[[#This Row],[HORA]],1,5)</f>
        <v>13:44</v>
      </c>
      <c r="K2981" s="16">
        <f>IF(Tabla1[[#This Row],[FECHA]]=I2982,IF(J2982-J2981&gt;0,(J2982-J2981)*1440,0),0)</f>
        <v>8.0000000000001315</v>
      </c>
      <c r="L2981" s="14">
        <f>2+L2722-Datos!$C$8</f>
        <v>7.04</v>
      </c>
      <c r="M2981" s="13" t="s">
        <v>55955</v>
      </c>
      <c r="N2981" s="1" t="s">
        <v>48153</v>
      </c>
      <c r="O2981" s="1">
        <v>140</v>
      </c>
      <c r="P2981" s="1" t="s">
        <v>300</v>
      </c>
      <c r="Q2981" s="4" t="s">
        <v>21</v>
      </c>
    </row>
    <row r="2982" spans="1:17" ht="22.5" x14ac:dyDescent="0.25">
      <c r="A2982" s="3">
        <v>6347</v>
      </c>
      <c r="B2982" s="1" t="s">
        <v>19878</v>
      </c>
      <c r="C2982" s="1" t="s">
        <v>15</v>
      </c>
      <c r="D2982" s="1" t="s">
        <v>30</v>
      </c>
      <c r="E2982" s="1">
        <v>45621885</v>
      </c>
      <c r="F2982" s="1" t="s">
        <v>19879</v>
      </c>
      <c r="G2982" s="1">
        <v>2231557</v>
      </c>
      <c r="H2982" s="1" t="s">
        <v>19880</v>
      </c>
      <c r="I2982" s="2">
        <v>45056</v>
      </c>
      <c r="J2982" s="15" t="str">
        <f>MID(Tabla1[[#This Row],[HORA]],1,5)</f>
        <v>13:52</v>
      </c>
      <c r="K2982" s="16">
        <f>IF(Tabla1[[#This Row],[FECHA]]=I2983,IF(J2983-J2982&gt;0,(J2983-J2982)*1440,0),0)</f>
        <v>4.9999999999998224</v>
      </c>
      <c r="L2982" s="14">
        <f>2+L2723-Datos!$C$8</f>
        <v>9.1000000000000014</v>
      </c>
      <c r="M2982" s="13" t="s">
        <v>55963</v>
      </c>
      <c r="N2982" s="1" t="s">
        <v>19881</v>
      </c>
      <c r="O2982" s="1">
        <v>15</v>
      </c>
      <c r="P2982" s="1" t="s">
        <v>27</v>
      </c>
      <c r="Q2982" s="4" t="s">
        <v>21</v>
      </c>
    </row>
    <row r="2983" spans="1:17" ht="22.5" x14ac:dyDescent="0.25">
      <c r="A2983" s="3">
        <v>15456</v>
      </c>
      <c r="B2983" s="1" t="s">
        <v>47164</v>
      </c>
      <c r="C2983" s="1" t="s">
        <v>15</v>
      </c>
      <c r="D2983" s="1" t="s">
        <v>40</v>
      </c>
      <c r="E2983" s="1">
        <v>10743520</v>
      </c>
      <c r="F2983" s="1" t="s">
        <v>47165</v>
      </c>
      <c r="G2983" s="1">
        <v>10743520</v>
      </c>
      <c r="H2983" s="1" t="s">
        <v>47165</v>
      </c>
      <c r="I2983" s="2">
        <v>45056</v>
      </c>
      <c r="J2983" s="15" t="str">
        <f>MID(Tabla1[[#This Row],[HORA]],1,5)</f>
        <v>13:57</v>
      </c>
      <c r="K2983" s="16">
        <f>IF(Tabla1[[#This Row],[FECHA]]=I2984,IF(J2984-J2983&gt;0,(J2984-J2983)*1440,0),0)</f>
        <v>4.0000000000001457</v>
      </c>
      <c r="L2983" s="14">
        <f>2+L2724-Datos!$C$8</f>
        <v>4.9700000000000006</v>
      </c>
      <c r="M2983" s="13" t="s">
        <v>55968</v>
      </c>
      <c r="N2983" s="1" t="s">
        <v>28118</v>
      </c>
      <c r="O2983" s="1">
        <v>4</v>
      </c>
      <c r="P2983" s="1" t="s">
        <v>645</v>
      </c>
      <c r="Q2983" s="4" t="s">
        <v>21</v>
      </c>
    </row>
    <row r="2984" spans="1:17" ht="22.5" x14ac:dyDescent="0.25">
      <c r="A2984" s="3">
        <v>6348</v>
      </c>
      <c r="B2984" s="1" t="s">
        <v>19882</v>
      </c>
      <c r="C2984" s="1" t="s">
        <v>15</v>
      </c>
      <c r="D2984" s="1" t="s">
        <v>40</v>
      </c>
      <c r="E2984" s="1">
        <v>27854665</v>
      </c>
      <c r="F2984" s="1" t="s">
        <v>19883</v>
      </c>
      <c r="G2984" s="1">
        <v>45568551</v>
      </c>
      <c r="H2984" s="1" t="s">
        <v>19884</v>
      </c>
      <c r="I2984" s="2">
        <v>45056</v>
      </c>
      <c r="J2984" s="15" t="str">
        <f>MID(Tabla1[[#This Row],[HORA]],1,5)</f>
        <v>14:01</v>
      </c>
      <c r="K2984" s="16">
        <f>IF(Tabla1[[#This Row],[FECHA]]=I2985,IF(J2985-J2984&gt;0,(J2985-J2984)*1440,0),0)</f>
        <v>0.99999999999999645</v>
      </c>
      <c r="L2984" s="14">
        <f>2+L2725-Datos!$C$8</f>
        <v>4.78</v>
      </c>
      <c r="M2984" s="13" t="s">
        <v>55972</v>
      </c>
      <c r="N2984" s="1" t="s">
        <v>19885</v>
      </c>
      <c r="O2984" s="1">
        <v>40</v>
      </c>
      <c r="P2984" s="1" t="s">
        <v>20</v>
      </c>
      <c r="Q2984" s="4" t="s">
        <v>21</v>
      </c>
    </row>
    <row r="2985" spans="1:17" ht="22.5" x14ac:dyDescent="0.25">
      <c r="A2985" s="3">
        <v>6349</v>
      </c>
      <c r="B2985" s="1" t="s">
        <v>19886</v>
      </c>
      <c r="C2985" s="1" t="s">
        <v>15</v>
      </c>
      <c r="D2985" s="1" t="s">
        <v>23</v>
      </c>
      <c r="E2985" s="1">
        <v>75756154</v>
      </c>
      <c r="F2985" s="1" t="s">
        <v>19887</v>
      </c>
      <c r="G2985" s="1">
        <v>2231561</v>
      </c>
      <c r="H2985" s="1" t="s">
        <v>19888</v>
      </c>
      <c r="I2985" s="2">
        <v>45056</v>
      </c>
      <c r="J2985" s="15" t="str">
        <f>MID(Tabla1[[#This Row],[HORA]],1,5)</f>
        <v>14:02</v>
      </c>
      <c r="K2985" s="16">
        <f>IF(Tabla1[[#This Row],[FECHA]]=I2986,IF(J2986-J2985&gt;0,(J2986-J2985)*1440,0),0)</f>
        <v>0.99999999999999645</v>
      </c>
      <c r="L2985" s="14">
        <f>2+L2726-Datos!$C$8</f>
        <v>6.87</v>
      </c>
      <c r="M2985" s="13" t="s">
        <v>55973</v>
      </c>
      <c r="N2985" s="1" t="s">
        <v>19889</v>
      </c>
      <c r="O2985" s="1">
        <v>15</v>
      </c>
      <c r="P2985" s="1" t="s">
        <v>20</v>
      </c>
      <c r="Q2985" s="4" t="s">
        <v>21</v>
      </c>
    </row>
    <row r="2986" spans="1:17" ht="22.5" x14ac:dyDescent="0.25">
      <c r="A2986" s="3">
        <v>18183</v>
      </c>
      <c r="B2986" s="1" t="s">
        <v>54331</v>
      </c>
      <c r="C2986" s="1" t="s">
        <v>15</v>
      </c>
      <c r="D2986" s="1" t="s">
        <v>40</v>
      </c>
      <c r="E2986" s="1">
        <v>20603505892</v>
      </c>
      <c r="F2986" s="1" t="s">
        <v>54332</v>
      </c>
      <c r="G2986" s="1">
        <v>2856242</v>
      </c>
      <c r="H2986" s="1" t="s">
        <v>10381</v>
      </c>
      <c r="I2986" s="2">
        <v>45056</v>
      </c>
      <c r="J2986" s="15" t="str">
        <f>MID(Tabla1[[#This Row],[HORA]],1,5)</f>
        <v>14:03</v>
      </c>
      <c r="K2986" s="16">
        <f>IF(Tabla1[[#This Row],[FECHA]]=I2987,IF(J2987-J2986&gt;0,(J2987-J2986)*1440,0),0)</f>
        <v>3.9999999999999858</v>
      </c>
      <c r="L2986" s="14">
        <f>2+L2727-Datos!$C$8</f>
        <v>4.21</v>
      </c>
      <c r="M2986" s="13" t="s">
        <v>55974</v>
      </c>
      <c r="N2986" s="1" t="s">
        <v>447</v>
      </c>
      <c r="O2986" s="1">
        <v>10</v>
      </c>
      <c r="P2986" s="1" t="s">
        <v>376</v>
      </c>
      <c r="Q2986" s="4" t="s">
        <v>21</v>
      </c>
    </row>
    <row r="2987" spans="1:17" ht="22.5" x14ac:dyDescent="0.25">
      <c r="A2987" s="3">
        <v>12805</v>
      </c>
      <c r="B2987" s="1" t="s">
        <v>39441</v>
      </c>
      <c r="C2987" s="1" t="s">
        <v>15</v>
      </c>
      <c r="D2987" s="1" t="s">
        <v>23</v>
      </c>
      <c r="E2987" s="1">
        <v>77696798</v>
      </c>
      <c r="F2987" s="1" t="s">
        <v>39442</v>
      </c>
      <c r="G2987" s="1">
        <v>2231562</v>
      </c>
      <c r="H2987" s="1" t="s">
        <v>39443</v>
      </c>
      <c r="I2987" s="2">
        <v>45056</v>
      </c>
      <c r="J2987" s="15" t="str">
        <f>MID(Tabla1[[#This Row],[HORA]],1,5)</f>
        <v>14:07</v>
      </c>
      <c r="K2987" s="16">
        <f>IF(Tabla1[[#This Row],[FECHA]]=I2988,IF(J2988-J2987&gt;0,(J2988-J2987)*1440,0),0)</f>
        <v>0.99999999999999645</v>
      </c>
      <c r="L2987" s="14">
        <f>2+L2728-Datos!$C$8</f>
        <v>5.94</v>
      </c>
      <c r="M2987" s="13" t="s">
        <v>55978</v>
      </c>
      <c r="N2987" s="1" t="s">
        <v>39444</v>
      </c>
      <c r="O2987" s="1">
        <v>20</v>
      </c>
      <c r="P2987" s="1" t="s">
        <v>376</v>
      </c>
      <c r="Q2987" s="4" t="s">
        <v>21</v>
      </c>
    </row>
    <row r="2988" spans="1:17" ht="22.5" x14ac:dyDescent="0.25">
      <c r="A2988" s="3">
        <v>6350</v>
      </c>
      <c r="B2988" s="1" t="s">
        <v>19890</v>
      </c>
      <c r="C2988" s="1" t="s">
        <v>15</v>
      </c>
      <c r="D2988" s="1" t="s">
        <v>40</v>
      </c>
      <c r="E2988" s="1">
        <v>16800216</v>
      </c>
      <c r="F2988" s="1" t="s">
        <v>19891</v>
      </c>
      <c r="G2988" s="1">
        <v>2231563</v>
      </c>
      <c r="H2988" s="1" t="s">
        <v>19892</v>
      </c>
      <c r="I2988" s="2">
        <v>45056</v>
      </c>
      <c r="J2988" s="15" t="str">
        <f>MID(Tabla1[[#This Row],[HORA]],1,5)</f>
        <v>14:08</v>
      </c>
      <c r="K2988" s="16">
        <f>IF(Tabla1[[#This Row],[FECHA]]=I2989,IF(J2989-J2988&gt;0,(J2989-J2988)*1440,0),0)</f>
        <v>0</v>
      </c>
      <c r="L2988" s="14">
        <f>2+L2729-Datos!$C$8</f>
        <v>7.8000000000000007</v>
      </c>
      <c r="M2988" s="13" t="s">
        <v>55979</v>
      </c>
      <c r="N2988" s="1" t="s">
        <v>19893</v>
      </c>
      <c r="O2988" s="1">
        <v>30</v>
      </c>
      <c r="P2988" s="1" t="s">
        <v>20</v>
      </c>
      <c r="Q2988" s="4" t="s">
        <v>21</v>
      </c>
    </row>
    <row r="2989" spans="1:17" ht="22.5" x14ac:dyDescent="0.25">
      <c r="A2989" s="3">
        <v>12806</v>
      </c>
      <c r="B2989" s="1" t="s">
        <v>39445</v>
      </c>
      <c r="C2989" s="1" t="s">
        <v>15</v>
      </c>
      <c r="D2989" s="1" t="s">
        <v>40</v>
      </c>
      <c r="E2989" s="1">
        <v>73329148</v>
      </c>
      <c r="F2989" s="1" t="s">
        <v>39446</v>
      </c>
      <c r="G2989" s="1">
        <v>72939121</v>
      </c>
      <c r="H2989" s="1" t="s">
        <v>39447</v>
      </c>
      <c r="I2989" s="2">
        <v>45056</v>
      </c>
      <c r="J2989" s="15" t="str">
        <f>MID(Tabla1[[#This Row],[HORA]],1,5)</f>
        <v>14:08</v>
      </c>
      <c r="K2989" s="16">
        <f>IF(Tabla1[[#This Row],[FECHA]]=I2990,IF(J2990-J2989&gt;0,(J2990-J2989)*1440,0),0)</f>
        <v>1.9999999999999929</v>
      </c>
      <c r="L2989" s="14">
        <f>2+L2730-Datos!$C$8</f>
        <v>5.0999999999999996</v>
      </c>
      <c r="M2989" s="13" t="s">
        <v>55979</v>
      </c>
      <c r="N2989" s="1" t="s">
        <v>39448</v>
      </c>
      <c r="O2989" s="1">
        <v>20</v>
      </c>
      <c r="P2989" s="1" t="s">
        <v>376</v>
      </c>
      <c r="Q2989" s="4" t="s">
        <v>21</v>
      </c>
    </row>
    <row r="2990" spans="1:17" ht="22.5" x14ac:dyDescent="0.25">
      <c r="A2990" s="3">
        <v>6351</v>
      </c>
      <c r="B2990" s="1" t="s">
        <v>19894</v>
      </c>
      <c r="C2990" s="1" t="s">
        <v>15</v>
      </c>
      <c r="D2990" s="1" t="s">
        <v>40</v>
      </c>
      <c r="E2990" s="1">
        <v>41403215</v>
      </c>
      <c r="F2990" s="1" t="s">
        <v>19895</v>
      </c>
      <c r="G2990" s="1">
        <v>2231564</v>
      </c>
      <c r="H2990" s="1" t="s">
        <v>19896</v>
      </c>
      <c r="I2990" s="2">
        <v>45056</v>
      </c>
      <c r="J2990" s="15" t="str">
        <f>MID(Tabla1[[#This Row],[HORA]],1,5)</f>
        <v>14:10</v>
      </c>
      <c r="K2990" s="16">
        <f>IF(Tabla1[[#This Row],[FECHA]]=I2991,IF(J2991-J2990&gt;0,(J2991-J2990)*1440,0),0)</f>
        <v>5.9999999999999787</v>
      </c>
      <c r="L2990" s="14">
        <f>2+L2731-Datos!$C$8</f>
        <v>5.76</v>
      </c>
      <c r="M2990" s="13" t="s">
        <v>55850</v>
      </c>
      <c r="N2990" s="1" t="s">
        <v>59</v>
      </c>
      <c r="O2990" s="1">
        <v>10</v>
      </c>
      <c r="P2990" s="1" t="s">
        <v>20</v>
      </c>
      <c r="Q2990" s="4" t="s">
        <v>21</v>
      </c>
    </row>
    <row r="2991" spans="1:17" ht="22.5" x14ac:dyDescent="0.25">
      <c r="A2991" s="3">
        <v>12807</v>
      </c>
      <c r="B2991" s="1" t="s">
        <v>39449</v>
      </c>
      <c r="C2991" s="1" t="s">
        <v>15</v>
      </c>
      <c r="D2991" s="1" t="s">
        <v>40</v>
      </c>
      <c r="E2991" s="1">
        <v>16749083</v>
      </c>
      <c r="F2991" s="1" t="s">
        <v>17603</v>
      </c>
      <c r="G2991" s="1">
        <v>2231570</v>
      </c>
      <c r="H2991" s="1" t="s">
        <v>36174</v>
      </c>
      <c r="I2991" s="2">
        <v>45056</v>
      </c>
      <c r="J2991" s="15" t="str">
        <f>MID(Tabla1[[#This Row],[HORA]],1,5)</f>
        <v>14:16</v>
      </c>
      <c r="K2991" s="16">
        <f>IF(Tabla1[[#This Row],[FECHA]]=I2992,IF(J2992-J2991&gt;0,(J2992-J2991)*1440,0),0)</f>
        <v>2.9999999999999893</v>
      </c>
      <c r="L2991" s="14">
        <f>2+L2732-Datos!$C$8</f>
        <v>5.7</v>
      </c>
      <c r="M2991" s="13" t="s">
        <v>55852</v>
      </c>
      <c r="N2991" s="1" t="s">
        <v>39450</v>
      </c>
      <c r="O2991" s="1">
        <v>135</v>
      </c>
      <c r="P2991" s="1" t="s">
        <v>376</v>
      </c>
      <c r="Q2991" s="4" t="s">
        <v>21</v>
      </c>
    </row>
    <row r="2992" spans="1:17" ht="22.5" x14ac:dyDescent="0.25">
      <c r="A2992" s="3">
        <v>12808</v>
      </c>
      <c r="B2992" s="1" t="s">
        <v>39451</v>
      </c>
      <c r="C2992" s="1" t="s">
        <v>15</v>
      </c>
      <c r="D2992" s="1" t="s">
        <v>33</v>
      </c>
      <c r="E2992" s="1">
        <v>46565407</v>
      </c>
      <c r="F2992" s="1" t="s">
        <v>39452</v>
      </c>
      <c r="G2992" s="1">
        <v>71003442</v>
      </c>
      <c r="H2992" s="1" t="s">
        <v>39453</v>
      </c>
      <c r="I2992" s="2">
        <v>45056</v>
      </c>
      <c r="J2992" s="15" t="str">
        <f>MID(Tabla1[[#This Row],[HORA]],1,5)</f>
        <v>14:19</v>
      </c>
      <c r="K2992" s="16">
        <f>IF(Tabla1[[#This Row],[FECHA]]=I2993,IF(J2993-J2992&gt;0,(J2993-J2992)*1440,0),0)</f>
        <v>1.9999999999999929</v>
      </c>
      <c r="L2992" s="14">
        <f>2+L2733-Datos!$C$8</f>
        <v>3.8000000000000007</v>
      </c>
      <c r="M2992" s="13" t="s">
        <v>55986</v>
      </c>
      <c r="N2992" s="1" t="s">
        <v>14818</v>
      </c>
      <c r="O2992" s="1">
        <v>10</v>
      </c>
      <c r="P2992" s="1" t="s">
        <v>376</v>
      </c>
      <c r="Q2992" s="4" t="s">
        <v>21</v>
      </c>
    </row>
    <row r="2993" spans="1:17" ht="22.5" x14ac:dyDescent="0.25">
      <c r="A2993" s="3">
        <v>12809</v>
      </c>
      <c r="B2993" s="1" t="s">
        <v>39454</v>
      </c>
      <c r="C2993" s="1" t="s">
        <v>15</v>
      </c>
      <c r="D2993" s="1" t="s">
        <v>40</v>
      </c>
      <c r="E2993" s="1">
        <v>17544241</v>
      </c>
      <c r="F2993" s="1" t="s">
        <v>39455</v>
      </c>
      <c r="G2993" s="1">
        <v>45102485</v>
      </c>
      <c r="H2993" s="1" t="s">
        <v>39456</v>
      </c>
      <c r="I2993" s="2">
        <v>45056</v>
      </c>
      <c r="J2993" s="15" t="str">
        <f>MID(Tabla1[[#This Row],[HORA]],1,5)</f>
        <v>14:21</v>
      </c>
      <c r="K2993" s="16">
        <f>IF(Tabla1[[#This Row],[FECHA]]=I2994,IF(J2994-J2993&gt;0,(J2994-J2993)*1440,0),0)</f>
        <v>3.9999999999999858</v>
      </c>
      <c r="L2993" s="14">
        <f>2+L2734-Datos!$C$8</f>
        <v>4.8100000000000005</v>
      </c>
      <c r="M2993" s="13" t="s">
        <v>55988</v>
      </c>
      <c r="N2993" s="1" t="s">
        <v>39457</v>
      </c>
      <c r="O2993" s="1">
        <v>15</v>
      </c>
      <c r="P2993" s="1" t="s">
        <v>376</v>
      </c>
      <c r="Q2993" s="4" t="s">
        <v>21</v>
      </c>
    </row>
    <row r="2994" spans="1:17" ht="22.5" x14ac:dyDescent="0.25">
      <c r="A2994" s="3">
        <v>12810</v>
      </c>
      <c r="B2994" s="1" t="s">
        <v>39458</v>
      </c>
      <c r="C2994" s="1" t="s">
        <v>15</v>
      </c>
      <c r="D2994" s="1" t="s">
        <v>33</v>
      </c>
      <c r="E2994" s="1">
        <v>42607186</v>
      </c>
      <c r="F2994" s="1" t="s">
        <v>39459</v>
      </c>
      <c r="G2994" s="1">
        <v>42607186</v>
      </c>
      <c r="H2994" s="1" t="s">
        <v>39459</v>
      </c>
      <c r="I2994" s="2">
        <v>45056</v>
      </c>
      <c r="J2994" s="15" t="str">
        <f>MID(Tabla1[[#This Row],[HORA]],1,5)</f>
        <v>14:25</v>
      </c>
      <c r="K2994" s="16">
        <f>IF(Tabla1[[#This Row],[FECHA]]=I2995,IF(J2995-J2994&gt;0,(J2995-J2994)*1440,0),0)</f>
        <v>1.9999999999999929</v>
      </c>
      <c r="L2994" s="14">
        <f>2+L2735-Datos!$C$8</f>
        <v>6.18</v>
      </c>
      <c r="M2994" s="13" t="s">
        <v>55855</v>
      </c>
      <c r="N2994" s="1" t="s">
        <v>2773</v>
      </c>
      <c r="O2994" s="1">
        <v>25</v>
      </c>
      <c r="P2994" s="1" t="s">
        <v>376</v>
      </c>
      <c r="Q2994" s="4" t="s">
        <v>21</v>
      </c>
    </row>
    <row r="2995" spans="1:17" ht="22.5" x14ac:dyDescent="0.25">
      <c r="A2995" s="3">
        <v>12811</v>
      </c>
      <c r="B2995" s="1" t="s">
        <v>39460</v>
      </c>
      <c r="C2995" s="1" t="s">
        <v>15</v>
      </c>
      <c r="D2995" s="1" t="s">
        <v>40</v>
      </c>
      <c r="E2995" s="1">
        <v>16700252</v>
      </c>
      <c r="F2995" s="1" t="s">
        <v>39461</v>
      </c>
      <c r="G2995" s="1">
        <v>2231575</v>
      </c>
      <c r="H2995" s="1" t="s">
        <v>39462</v>
      </c>
      <c r="I2995" s="2">
        <v>45056</v>
      </c>
      <c r="J2995" s="15" t="str">
        <f>MID(Tabla1[[#This Row],[HORA]],1,5)</f>
        <v>14:27</v>
      </c>
      <c r="K2995" s="16">
        <f>IF(Tabla1[[#This Row],[FECHA]]=I2996,IF(J2996-J2995&gt;0,(J2996-J2995)*1440,0),0)</f>
        <v>1.9999999999999929</v>
      </c>
      <c r="L2995" s="14">
        <f>2+L2736-Datos!$C$8</f>
        <v>5.93</v>
      </c>
      <c r="M2995" s="13" t="s">
        <v>55857</v>
      </c>
      <c r="N2995" s="1" t="s">
        <v>39463</v>
      </c>
      <c r="O2995" s="1">
        <v>10</v>
      </c>
      <c r="P2995" s="1" t="s">
        <v>376</v>
      </c>
      <c r="Q2995" s="4" t="s">
        <v>21</v>
      </c>
    </row>
    <row r="2996" spans="1:17" ht="22.5" x14ac:dyDescent="0.25">
      <c r="A2996" s="3">
        <v>12812</v>
      </c>
      <c r="B2996" s="1" t="s">
        <v>39464</v>
      </c>
      <c r="C2996" s="1" t="s">
        <v>15</v>
      </c>
      <c r="D2996" s="1" t="s">
        <v>33</v>
      </c>
      <c r="E2996" s="1">
        <v>44318569</v>
      </c>
      <c r="F2996" s="1" t="s">
        <v>39465</v>
      </c>
      <c r="G2996" s="1">
        <v>80314223</v>
      </c>
      <c r="H2996" s="1" t="s">
        <v>39466</v>
      </c>
      <c r="I2996" s="2">
        <v>45056</v>
      </c>
      <c r="J2996" s="15" t="str">
        <f>MID(Tabla1[[#This Row],[HORA]],1,5)</f>
        <v>14:29</v>
      </c>
      <c r="K2996" s="16">
        <f>IF(Tabla1[[#This Row],[FECHA]]=I2997,IF(J2997-J2996&gt;0,(J2997-J2996)*1440,0),0)</f>
        <v>2.0000000000001528</v>
      </c>
      <c r="L2996" s="14">
        <f>2+L2737-Datos!$C$8</f>
        <v>8.870000000000001</v>
      </c>
      <c r="M2996" s="13" t="s">
        <v>55858</v>
      </c>
      <c r="N2996" s="1" t="s">
        <v>39467</v>
      </c>
      <c r="O2996" s="1">
        <v>20</v>
      </c>
      <c r="P2996" s="1" t="s">
        <v>376</v>
      </c>
      <c r="Q2996" s="4" t="s">
        <v>21</v>
      </c>
    </row>
    <row r="2997" spans="1:17" ht="22.5" x14ac:dyDescent="0.25">
      <c r="A2997" s="3">
        <v>6352</v>
      </c>
      <c r="B2997" s="1" t="s">
        <v>19897</v>
      </c>
      <c r="C2997" s="1" t="s">
        <v>15</v>
      </c>
      <c r="D2997" s="1" t="s">
        <v>77</v>
      </c>
      <c r="E2997" s="1">
        <v>16444670</v>
      </c>
      <c r="F2997" s="1" t="s">
        <v>19898</v>
      </c>
      <c r="G2997" s="1">
        <v>2231577</v>
      </c>
      <c r="H2997" s="1" t="s">
        <v>19899</v>
      </c>
      <c r="I2997" s="2">
        <v>45056</v>
      </c>
      <c r="J2997" s="15" t="str">
        <f>MID(Tabla1[[#This Row],[HORA]],1,5)</f>
        <v>14:31</v>
      </c>
      <c r="K2997" s="16">
        <f>IF(Tabla1[[#This Row],[FECHA]]=I2998,IF(J2998-J2997&gt;0,(J2998-J2997)*1440,0),0)</f>
        <v>0.99999999999983658</v>
      </c>
      <c r="L2997" s="14">
        <f>2+L2738-Datos!$C$8</f>
        <v>6.0200000000000005</v>
      </c>
      <c r="M2997" s="13" t="s">
        <v>55992</v>
      </c>
      <c r="N2997" s="1" t="s">
        <v>19900</v>
      </c>
      <c r="O2997" s="1">
        <v>20</v>
      </c>
      <c r="P2997" s="1" t="s">
        <v>20</v>
      </c>
      <c r="Q2997" s="4" t="s">
        <v>21</v>
      </c>
    </row>
    <row r="2998" spans="1:17" ht="22.5" x14ac:dyDescent="0.25">
      <c r="A2998" s="3">
        <v>12813</v>
      </c>
      <c r="B2998" s="1" t="s">
        <v>39468</v>
      </c>
      <c r="C2998" s="1" t="s">
        <v>15</v>
      </c>
      <c r="D2998" s="1" t="s">
        <v>77</v>
      </c>
      <c r="E2998" s="1">
        <v>60415923</v>
      </c>
      <c r="F2998" s="1" t="s">
        <v>5229</v>
      </c>
      <c r="G2998" s="1">
        <v>43321580</v>
      </c>
      <c r="H2998" s="1" t="s">
        <v>5230</v>
      </c>
      <c r="I2998" s="2">
        <v>45056</v>
      </c>
      <c r="J2998" s="15" t="str">
        <f>MID(Tabla1[[#This Row],[HORA]],1,5)</f>
        <v>14:32</v>
      </c>
      <c r="K2998" s="16">
        <f>IF(Tabla1[[#This Row],[FECHA]]=I2999,IF(J2999-J2998&gt;0,(J2999-J2998)*1440,0),0)</f>
        <v>1.9999999999999929</v>
      </c>
      <c r="L2998" s="14">
        <f>2+L2739-Datos!$C$8</f>
        <v>4.2300000000000004</v>
      </c>
      <c r="M2998" s="13" t="s">
        <v>55860</v>
      </c>
      <c r="N2998" s="1" t="s">
        <v>39469</v>
      </c>
      <c r="O2998" s="1">
        <v>70</v>
      </c>
      <c r="P2998" s="1" t="s">
        <v>376</v>
      </c>
      <c r="Q2998" s="4" t="s">
        <v>21</v>
      </c>
    </row>
    <row r="2999" spans="1:17" ht="22.5" x14ac:dyDescent="0.25">
      <c r="A2999" s="3">
        <v>6353</v>
      </c>
      <c r="B2999" s="1" t="s">
        <v>19901</v>
      </c>
      <c r="C2999" s="1" t="s">
        <v>15</v>
      </c>
      <c r="D2999" s="1" t="s">
        <v>40</v>
      </c>
      <c r="E2999" s="1">
        <v>16680613</v>
      </c>
      <c r="F2999" s="1" t="s">
        <v>19902</v>
      </c>
      <c r="G2999" s="1">
        <v>2231579</v>
      </c>
      <c r="H2999" s="1" t="s">
        <v>19903</v>
      </c>
      <c r="I2999" s="2">
        <v>45056</v>
      </c>
      <c r="J2999" s="15" t="str">
        <f>MID(Tabla1[[#This Row],[HORA]],1,5)</f>
        <v>14:34</v>
      </c>
      <c r="K2999" s="16">
        <f>IF(Tabla1[[#This Row],[FECHA]]=I3000,IF(J3000-J2999&gt;0,(J3000-J2999)*1440,0),0)</f>
        <v>3.0000000000001492</v>
      </c>
      <c r="L2999" s="14">
        <f>2+L2740-Datos!$C$8</f>
        <v>5.0199999999999996</v>
      </c>
      <c r="M2999" s="13" t="s">
        <v>55861</v>
      </c>
      <c r="N2999" s="1" t="s">
        <v>16429</v>
      </c>
      <c r="O2999" s="1">
        <v>10</v>
      </c>
      <c r="P2999" s="1" t="s">
        <v>20</v>
      </c>
      <c r="Q2999" s="4" t="s">
        <v>21</v>
      </c>
    </row>
    <row r="3000" spans="1:17" ht="22.5" x14ac:dyDescent="0.25">
      <c r="A3000" s="3">
        <v>6354</v>
      </c>
      <c r="B3000" s="1" t="s">
        <v>19904</v>
      </c>
      <c r="C3000" s="1" t="s">
        <v>15</v>
      </c>
      <c r="D3000" s="1" t="s">
        <v>40</v>
      </c>
      <c r="E3000" s="1">
        <v>18131930</v>
      </c>
      <c r="F3000" s="1" t="s">
        <v>19905</v>
      </c>
      <c r="G3000" s="1">
        <v>47214165</v>
      </c>
      <c r="H3000" s="1" t="s">
        <v>19906</v>
      </c>
      <c r="I3000" s="2">
        <v>45056</v>
      </c>
      <c r="J3000" s="15" t="str">
        <f>MID(Tabla1[[#This Row],[HORA]],1,5)</f>
        <v>14:37</v>
      </c>
      <c r="K3000" s="16">
        <f>IF(Tabla1[[#This Row],[FECHA]]=I3001,IF(J3001-J3000&gt;0,(J3001-J3000)*1440,0),0)</f>
        <v>0</v>
      </c>
      <c r="L3000" s="14">
        <f>2+L2741-Datos!$C$8</f>
        <v>3.76</v>
      </c>
      <c r="M3000" s="13" t="s">
        <v>55998</v>
      </c>
      <c r="N3000" s="1" t="s">
        <v>19907</v>
      </c>
      <c r="O3000" s="1">
        <v>30</v>
      </c>
      <c r="P3000" s="1" t="s">
        <v>20</v>
      </c>
      <c r="Q3000" s="4" t="s">
        <v>21</v>
      </c>
    </row>
    <row r="3001" spans="1:17" ht="22.5" x14ac:dyDescent="0.25">
      <c r="A3001" s="3">
        <v>12814</v>
      </c>
      <c r="B3001" s="1" t="s">
        <v>39470</v>
      </c>
      <c r="C3001" s="1" t="s">
        <v>15</v>
      </c>
      <c r="D3001" s="1" t="s">
        <v>40</v>
      </c>
      <c r="E3001" s="1">
        <v>43073797</v>
      </c>
      <c r="F3001" s="1" t="s">
        <v>39471</v>
      </c>
      <c r="G3001" s="1">
        <v>2231581</v>
      </c>
      <c r="H3001" s="1" t="s">
        <v>39472</v>
      </c>
      <c r="I3001" s="2">
        <v>45056</v>
      </c>
      <c r="J3001" s="15" t="str">
        <f>MID(Tabla1[[#This Row],[HORA]],1,5)</f>
        <v>14:37</v>
      </c>
      <c r="K3001" s="16">
        <f>IF(Tabla1[[#This Row],[FECHA]]=I3002,IF(J3002-J3001&gt;0,(J3002-J3001)*1440,0),0)</f>
        <v>3.9999999999999858</v>
      </c>
      <c r="L3001" s="14">
        <f>2+L2742-Datos!$C$8</f>
        <v>6.68</v>
      </c>
      <c r="M3001" s="13" t="s">
        <v>55998</v>
      </c>
      <c r="N3001" s="1" t="s">
        <v>39473</v>
      </c>
      <c r="O3001" s="1">
        <v>12</v>
      </c>
      <c r="P3001" s="1" t="s">
        <v>376</v>
      </c>
      <c r="Q3001" s="4" t="s">
        <v>21</v>
      </c>
    </row>
    <row r="3002" spans="1:17" ht="22.5" x14ac:dyDescent="0.25">
      <c r="A3002" s="3">
        <v>18184</v>
      </c>
      <c r="B3002" s="1" t="s">
        <v>54333</v>
      </c>
      <c r="C3002" s="1" t="s">
        <v>15</v>
      </c>
      <c r="D3002" s="1" t="s">
        <v>77</v>
      </c>
      <c r="E3002" s="1">
        <v>20539035925</v>
      </c>
      <c r="F3002" s="1" t="s">
        <v>54334</v>
      </c>
      <c r="G3002" s="1">
        <v>44704892</v>
      </c>
      <c r="H3002" s="1" t="s">
        <v>54335</v>
      </c>
      <c r="I3002" s="2">
        <v>45056</v>
      </c>
      <c r="J3002" s="15" t="str">
        <f>MID(Tabla1[[#This Row],[HORA]],1,5)</f>
        <v>14:41</v>
      </c>
      <c r="K3002" s="16">
        <f>IF(Tabla1[[#This Row],[FECHA]]=I3003,IF(J3003-J3002&gt;0,(J3003-J3002)*1440,0),0)</f>
        <v>1.9999999999999929</v>
      </c>
      <c r="L3002" s="14">
        <f>2+L2743-Datos!$C$8</f>
        <v>9.16</v>
      </c>
      <c r="M3002" s="13" t="s">
        <v>55862</v>
      </c>
      <c r="N3002" s="1" t="s">
        <v>18087</v>
      </c>
      <c r="O3002" s="1">
        <v>40</v>
      </c>
      <c r="P3002" s="1" t="s">
        <v>376</v>
      </c>
      <c r="Q3002" s="4" t="s">
        <v>21</v>
      </c>
    </row>
    <row r="3003" spans="1:17" ht="22.5" x14ac:dyDescent="0.25">
      <c r="A3003" s="3">
        <v>18185</v>
      </c>
      <c r="B3003" s="1" t="s">
        <v>54336</v>
      </c>
      <c r="C3003" s="1" t="s">
        <v>15</v>
      </c>
      <c r="D3003" s="1" t="s">
        <v>40</v>
      </c>
      <c r="E3003" s="1">
        <v>20480761813</v>
      </c>
      <c r="F3003" s="1" t="s">
        <v>47724</v>
      </c>
      <c r="G3003" s="1">
        <v>40410571</v>
      </c>
      <c r="H3003" s="1" t="s">
        <v>54337</v>
      </c>
      <c r="I3003" s="2">
        <v>45056</v>
      </c>
      <c r="J3003" s="15" t="str">
        <f>MID(Tabla1[[#This Row],[HORA]],1,5)</f>
        <v>14:43</v>
      </c>
      <c r="K3003" s="16">
        <f>IF(Tabla1[[#This Row],[FECHA]]=I3004,IF(J3004-J3003&gt;0,(J3004-J3003)*1440,0),0)</f>
        <v>2.9999999999999893</v>
      </c>
      <c r="L3003" s="14">
        <f>2+L2744-Datos!$C$8</f>
        <v>4.8600000000000003</v>
      </c>
      <c r="M3003" s="13" t="s">
        <v>56003</v>
      </c>
      <c r="N3003" s="1" t="s">
        <v>54338</v>
      </c>
      <c r="O3003" s="1">
        <v>60</v>
      </c>
      <c r="P3003" s="1" t="s">
        <v>376</v>
      </c>
      <c r="Q3003" s="4" t="s">
        <v>21</v>
      </c>
    </row>
    <row r="3004" spans="1:17" ht="22.5" x14ac:dyDescent="0.25">
      <c r="A3004" s="3">
        <v>12815</v>
      </c>
      <c r="B3004" s="1" t="s">
        <v>39474</v>
      </c>
      <c r="C3004" s="1" t="s">
        <v>15</v>
      </c>
      <c r="D3004" s="1" t="s">
        <v>40</v>
      </c>
      <c r="E3004" s="1">
        <v>44210062</v>
      </c>
      <c r="F3004" s="1" t="s">
        <v>39475</v>
      </c>
      <c r="G3004" s="1">
        <v>2231584</v>
      </c>
      <c r="H3004" s="1" t="s">
        <v>39476</v>
      </c>
      <c r="I3004" s="2">
        <v>45056</v>
      </c>
      <c r="J3004" s="15" t="str">
        <f>MID(Tabla1[[#This Row],[HORA]],1,5)</f>
        <v>14:46</v>
      </c>
      <c r="K3004" s="16">
        <f>IF(Tabla1[[#This Row],[FECHA]]=I3005,IF(J3005-J3004&gt;0,(J3005-J3004)*1440,0),0)</f>
        <v>2.9999999999999893</v>
      </c>
      <c r="L3004" s="14">
        <f>2+L2745-Datos!$C$8</f>
        <v>3.96</v>
      </c>
      <c r="M3004" s="13" t="s">
        <v>56006</v>
      </c>
      <c r="N3004" s="1" t="s">
        <v>39477</v>
      </c>
      <c r="O3004" s="1">
        <v>10</v>
      </c>
      <c r="P3004" s="1" t="s">
        <v>376</v>
      </c>
      <c r="Q3004" s="4" t="s">
        <v>21</v>
      </c>
    </row>
    <row r="3005" spans="1:17" ht="22.5" x14ac:dyDescent="0.25">
      <c r="A3005" s="3">
        <v>6355</v>
      </c>
      <c r="B3005" s="1" t="s">
        <v>19908</v>
      </c>
      <c r="C3005" s="1" t="s">
        <v>15</v>
      </c>
      <c r="D3005" s="1" t="s">
        <v>40</v>
      </c>
      <c r="E3005" s="1">
        <v>70860582</v>
      </c>
      <c r="F3005" s="1" t="s">
        <v>19909</v>
      </c>
      <c r="G3005" s="1">
        <v>2231586</v>
      </c>
      <c r="H3005" s="1" t="s">
        <v>19910</v>
      </c>
      <c r="I3005" s="2">
        <v>45056</v>
      </c>
      <c r="J3005" s="15" t="str">
        <f>MID(Tabla1[[#This Row],[HORA]],1,5)</f>
        <v>14:49</v>
      </c>
      <c r="K3005" s="16">
        <f>IF(Tabla1[[#This Row],[FECHA]]=I3006,IF(J3006-J3005&gt;0,(J3006-J3005)*1440,0),0)</f>
        <v>2.9999999999999893</v>
      </c>
      <c r="L3005" s="14">
        <f>2+L2746-Datos!$C$8</f>
        <v>5.16</v>
      </c>
      <c r="M3005" s="13" t="s">
        <v>56009</v>
      </c>
      <c r="N3005" s="1" t="s">
        <v>18353</v>
      </c>
      <c r="O3005" s="1">
        <v>15</v>
      </c>
      <c r="P3005" s="1" t="s">
        <v>20</v>
      </c>
      <c r="Q3005" s="4" t="s">
        <v>21</v>
      </c>
    </row>
    <row r="3006" spans="1:17" ht="22.5" x14ac:dyDescent="0.25">
      <c r="A3006" s="3">
        <v>12816</v>
      </c>
      <c r="B3006" s="1" t="s">
        <v>39478</v>
      </c>
      <c r="C3006" s="1" t="s">
        <v>15</v>
      </c>
      <c r="D3006" s="1" t="s">
        <v>40</v>
      </c>
      <c r="E3006" s="1">
        <v>80174923</v>
      </c>
      <c r="F3006" s="1" t="s">
        <v>20868</v>
      </c>
      <c r="G3006" s="1">
        <v>2231588</v>
      </c>
      <c r="H3006" s="1" t="s">
        <v>39479</v>
      </c>
      <c r="I3006" s="2">
        <v>45056</v>
      </c>
      <c r="J3006" s="15" t="str">
        <f>MID(Tabla1[[#This Row],[HORA]],1,5)</f>
        <v>14:52</v>
      </c>
      <c r="K3006" s="16">
        <f>IF(Tabla1[[#This Row],[FECHA]]=I3007,IF(J3007-J3006&gt;0,(J3007-J3006)*1440,0),0)</f>
        <v>0</v>
      </c>
      <c r="L3006" s="14">
        <f>2+L2747-Datos!$C$8</f>
        <v>6.66</v>
      </c>
      <c r="M3006" s="13" t="s">
        <v>56011</v>
      </c>
      <c r="N3006" s="1" t="s">
        <v>39480</v>
      </c>
      <c r="O3006" s="1">
        <v>130</v>
      </c>
      <c r="P3006" s="1" t="s">
        <v>376</v>
      </c>
      <c r="Q3006" s="4" t="s">
        <v>21</v>
      </c>
    </row>
    <row r="3007" spans="1:17" ht="22.5" x14ac:dyDescent="0.25">
      <c r="A3007" s="3">
        <v>18199</v>
      </c>
      <c r="B3007" s="1" t="s">
        <v>54371</v>
      </c>
      <c r="C3007" s="1" t="s">
        <v>15</v>
      </c>
      <c r="D3007" s="1" t="s">
        <v>93</v>
      </c>
      <c r="E3007" s="1">
        <v>20545837880</v>
      </c>
      <c r="F3007" s="1" t="s">
        <v>54372</v>
      </c>
      <c r="G3007" s="1">
        <v>25639249</v>
      </c>
      <c r="H3007" s="1" t="s">
        <v>54373</v>
      </c>
      <c r="I3007" s="2">
        <v>45056</v>
      </c>
      <c r="J3007" s="15" t="str">
        <f>MID(Tabla1[[#This Row],[HORA]],1,5)</f>
        <v>14:52</v>
      </c>
      <c r="K3007" s="16">
        <f>IF(Tabla1[[#This Row],[FECHA]]=I3008,IF(J3008-J3007&gt;0,(J3008-J3007)*1440,0),0)</f>
        <v>1.9999999999999929</v>
      </c>
      <c r="L3007" s="14">
        <f>2+L2748-Datos!$C$8</f>
        <v>4.01</v>
      </c>
      <c r="M3007" s="13" t="s">
        <v>56011</v>
      </c>
      <c r="N3007" s="1" t="s">
        <v>54374</v>
      </c>
      <c r="O3007" s="1">
        <v>40</v>
      </c>
      <c r="P3007" s="1" t="s">
        <v>376</v>
      </c>
      <c r="Q3007" s="4" t="s">
        <v>21</v>
      </c>
    </row>
    <row r="3008" spans="1:17" ht="22.5" x14ac:dyDescent="0.25">
      <c r="A3008" s="3">
        <v>1490</v>
      </c>
      <c r="B3008" s="1" t="s">
        <v>4341</v>
      </c>
      <c r="C3008" s="1" t="s">
        <v>15</v>
      </c>
      <c r="D3008" s="1" t="s">
        <v>40</v>
      </c>
      <c r="E3008" s="1">
        <v>2633674</v>
      </c>
      <c r="F3008" s="1" t="s">
        <v>4342</v>
      </c>
      <c r="G3008" s="1">
        <v>2633674</v>
      </c>
      <c r="H3008" s="1" t="s">
        <v>4342</v>
      </c>
      <c r="I3008" s="2">
        <v>45056</v>
      </c>
      <c r="J3008" s="15" t="str">
        <f>MID(Tabla1[[#This Row],[HORA]],1,5)</f>
        <v>14:54</v>
      </c>
      <c r="K3008" s="16">
        <f>IF(Tabla1[[#This Row],[FECHA]]=I3009,IF(J3009-J3008&gt;0,(J3009-J3008)*1440,0),0)</f>
        <v>0.99999999999999645</v>
      </c>
      <c r="L3008" s="14">
        <f>2+L2749-Datos!$C$8</f>
        <v>6.16</v>
      </c>
      <c r="M3008" s="13" t="s">
        <v>56013</v>
      </c>
      <c r="N3008" s="1" t="s">
        <v>1715</v>
      </c>
      <c r="O3008" s="1">
        <v>80</v>
      </c>
      <c r="P3008" s="1" t="s">
        <v>818</v>
      </c>
      <c r="Q3008" s="4" t="s">
        <v>21</v>
      </c>
    </row>
    <row r="3009" spans="1:17" ht="22.5" x14ac:dyDescent="0.25">
      <c r="A3009" s="3">
        <v>12817</v>
      </c>
      <c r="B3009" s="1" t="s">
        <v>39481</v>
      </c>
      <c r="C3009" s="1" t="s">
        <v>15</v>
      </c>
      <c r="D3009" s="1" t="s">
        <v>40</v>
      </c>
      <c r="E3009" s="1">
        <v>77669669</v>
      </c>
      <c r="F3009" s="1" t="s">
        <v>39482</v>
      </c>
      <c r="G3009" s="1">
        <v>76637974</v>
      </c>
      <c r="H3009" s="1" t="s">
        <v>39483</v>
      </c>
      <c r="I3009" s="2">
        <v>45056</v>
      </c>
      <c r="J3009" s="15" t="str">
        <f>MID(Tabla1[[#This Row],[HORA]],1,5)</f>
        <v>14:55</v>
      </c>
      <c r="K3009" s="16">
        <f>IF(Tabla1[[#This Row],[FECHA]]=I3010,IF(J3010-J3009&gt;0,(J3010-J3009)*1440,0),0)</f>
        <v>2.9999999999999893</v>
      </c>
      <c r="L3009" s="14">
        <f>2+L2750-Datos!$C$8</f>
        <v>7.8599999999999994</v>
      </c>
      <c r="M3009" s="13" t="s">
        <v>56014</v>
      </c>
      <c r="N3009" s="1" t="s">
        <v>39484</v>
      </c>
      <c r="O3009" s="1">
        <v>15</v>
      </c>
      <c r="P3009" s="1" t="s">
        <v>376</v>
      </c>
      <c r="Q3009" s="4" t="s">
        <v>21</v>
      </c>
    </row>
    <row r="3010" spans="1:17" ht="22.5" x14ac:dyDescent="0.25">
      <c r="A3010" s="3">
        <v>12818</v>
      </c>
      <c r="B3010" s="1" t="s">
        <v>39485</v>
      </c>
      <c r="C3010" s="1" t="s">
        <v>15</v>
      </c>
      <c r="D3010" s="1" t="s">
        <v>40</v>
      </c>
      <c r="E3010" s="1">
        <v>73338403</v>
      </c>
      <c r="F3010" s="1" t="s">
        <v>28269</v>
      </c>
      <c r="G3010" s="1">
        <v>74889084</v>
      </c>
      <c r="H3010" s="1" t="s">
        <v>39486</v>
      </c>
      <c r="I3010" s="2">
        <v>45056</v>
      </c>
      <c r="J3010" s="15" t="str">
        <f>MID(Tabla1[[#This Row],[HORA]],1,5)</f>
        <v>14:58</v>
      </c>
      <c r="K3010" s="16">
        <f>IF(Tabla1[[#This Row],[FECHA]]=I3011,IF(J3011-J3010&gt;0,(J3011-J3010)*1440,0),0)</f>
        <v>0.99999999999999645</v>
      </c>
      <c r="L3010" s="14">
        <f>2+L2751-Datos!$C$8</f>
        <v>5.0199999999999996</v>
      </c>
      <c r="M3010" s="13" t="s">
        <v>56017</v>
      </c>
      <c r="N3010" s="1" t="s">
        <v>39487</v>
      </c>
      <c r="O3010" s="1">
        <v>15</v>
      </c>
      <c r="P3010" s="1" t="s">
        <v>376</v>
      </c>
      <c r="Q3010" s="4" t="s">
        <v>21</v>
      </c>
    </row>
    <row r="3011" spans="1:17" ht="22.5" x14ac:dyDescent="0.25">
      <c r="A3011" s="3">
        <v>1491</v>
      </c>
      <c r="B3011" s="1" t="s">
        <v>4343</v>
      </c>
      <c r="C3011" s="1" t="s">
        <v>15</v>
      </c>
      <c r="D3011" s="1" t="s">
        <v>40</v>
      </c>
      <c r="E3011" s="1">
        <v>43433242</v>
      </c>
      <c r="F3011" s="1" t="s">
        <v>4344</v>
      </c>
      <c r="G3011" s="1">
        <v>43433242</v>
      </c>
      <c r="H3011" s="1" t="s">
        <v>4344</v>
      </c>
      <c r="I3011" s="2">
        <v>45056</v>
      </c>
      <c r="J3011" s="15" t="str">
        <f>MID(Tabla1[[#This Row],[HORA]],1,5)</f>
        <v>14:59</v>
      </c>
      <c r="K3011" s="16">
        <f>IF(Tabla1[[#This Row],[FECHA]]=I3012,IF(J3012-J3011&gt;0,(J3012-J3011)*1440,0),0)</f>
        <v>0</v>
      </c>
      <c r="L3011" s="14">
        <f>2+L2752-Datos!$C$8</f>
        <v>5.96</v>
      </c>
      <c r="M3011" s="13" t="s">
        <v>56018</v>
      </c>
      <c r="N3011" s="1" t="s">
        <v>2188</v>
      </c>
      <c r="O3011" s="1">
        <v>30</v>
      </c>
      <c r="P3011" s="1" t="s">
        <v>818</v>
      </c>
      <c r="Q3011" s="4" t="s">
        <v>21</v>
      </c>
    </row>
    <row r="3012" spans="1:17" ht="22.5" x14ac:dyDescent="0.25">
      <c r="A3012" s="3">
        <v>6356</v>
      </c>
      <c r="B3012" s="1" t="s">
        <v>19911</v>
      </c>
      <c r="C3012" s="1" t="s">
        <v>15</v>
      </c>
      <c r="D3012" s="1" t="s">
        <v>33</v>
      </c>
      <c r="E3012" s="1">
        <v>46323301</v>
      </c>
      <c r="F3012" s="1" t="s">
        <v>19912</v>
      </c>
      <c r="G3012" s="1">
        <v>46323301</v>
      </c>
      <c r="H3012" s="1" t="s">
        <v>19912</v>
      </c>
      <c r="I3012" s="2">
        <v>45056</v>
      </c>
      <c r="J3012" s="15" t="str">
        <f>MID(Tabla1[[#This Row],[HORA]],1,5)</f>
        <v>14:59</v>
      </c>
      <c r="K3012" s="16">
        <f>IF(Tabla1[[#This Row],[FECHA]]=I3013,IF(J3013-J3012&gt;0,(J3013-J3012)*1440,0),0)</f>
        <v>0.99999999999999645</v>
      </c>
      <c r="L3012" s="14">
        <f>2+L2753-Datos!$C$8</f>
        <v>6.2</v>
      </c>
      <c r="M3012" s="13" t="s">
        <v>56018</v>
      </c>
      <c r="N3012" s="1" t="s">
        <v>1715</v>
      </c>
      <c r="O3012" s="1">
        <v>10</v>
      </c>
      <c r="P3012" s="1" t="s">
        <v>20</v>
      </c>
      <c r="Q3012" s="4" t="s">
        <v>21</v>
      </c>
    </row>
    <row r="3013" spans="1:17" ht="22.5" x14ac:dyDescent="0.25">
      <c r="A3013" s="3">
        <v>6357</v>
      </c>
      <c r="B3013" s="1" t="s">
        <v>19913</v>
      </c>
      <c r="C3013" s="1" t="s">
        <v>15</v>
      </c>
      <c r="D3013" s="1" t="s">
        <v>33</v>
      </c>
      <c r="E3013" s="1">
        <v>3682566</v>
      </c>
      <c r="F3013" s="1" t="s">
        <v>19914</v>
      </c>
      <c r="G3013" s="1">
        <v>2231593</v>
      </c>
      <c r="H3013" s="1" t="s">
        <v>19915</v>
      </c>
      <c r="I3013" s="2">
        <v>45056</v>
      </c>
      <c r="J3013" s="15" t="str">
        <f>MID(Tabla1[[#This Row],[HORA]],1,5)</f>
        <v>15:00</v>
      </c>
      <c r="K3013" s="16">
        <f>IF(Tabla1[[#This Row],[FECHA]]=I3014,IF(J3014-J3013&gt;0,(J3014-J3013)*1440,0),0)</f>
        <v>0.99999999999999645</v>
      </c>
      <c r="L3013" s="14">
        <f>2+L2754-Datos!$C$8</f>
        <v>3.87</v>
      </c>
      <c r="M3013" s="13" t="s">
        <v>56130</v>
      </c>
      <c r="N3013" s="1" t="s">
        <v>1715</v>
      </c>
      <c r="O3013" s="1">
        <v>20</v>
      </c>
      <c r="P3013" s="1" t="s">
        <v>20</v>
      </c>
      <c r="Q3013" s="4" t="s">
        <v>21</v>
      </c>
    </row>
    <row r="3014" spans="1:17" ht="22.5" x14ac:dyDescent="0.25">
      <c r="A3014" s="3">
        <v>12819</v>
      </c>
      <c r="B3014" s="1" t="s">
        <v>39488</v>
      </c>
      <c r="C3014" s="1" t="s">
        <v>15</v>
      </c>
      <c r="D3014" s="1" t="s">
        <v>33</v>
      </c>
      <c r="E3014" s="1">
        <v>16713583</v>
      </c>
      <c r="F3014" s="1" t="s">
        <v>39489</v>
      </c>
      <c r="G3014" s="1">
        <v>6252988</v>
      </c>
      <c r="H3014" s="1" t="s">
        <v>39490</v>
      </c>
      <c r="I3014" s="2">
        <v>45056</v>
      </c>
      <c r="J3014" s="15" t="str">
        <f>MID(Tabla1[[#This Row],[HORA]],1,5)</f>
        <v>15:01</v>
      </c>
      <c r="K3014" s="16">
        <f>IF(Tabla1[[#This Row],[FECHA]]=I3015,IF(J3015-J3014&gt;0,(J3015-J3014)*1440,0),0)</f>
        <v>1.9999999999999929</v>
      </c>
      <c r="L3014" s="14">
        <f>2+L2755-Datos!$C$8</f>
        <v>5.1100000000000003</v>
      </c>
      <c r="M3014" s="13" t="s">
        <v>56131</v>
      </c>
      <c r="N3014" s="1" t="s">
        <v>13106</v>
      </c>
      <c r="O3014" s="1">
        <v>40</v>
      </c>
      <c r="P3014" s="1" t="s">
        <v>376</v>
      </c>
      <c r="Q3014" s="4" t="s">
        <v>21</v>
      </c>
    </row>
    <row r="3015" spans="1:17" ht="22.5" x14ac:dyDescent="0.25">
      <c r="A3015" s="3">
        <v>12820</v>
      </c>
      <c r="B3015" s="1" t="s">
        <v>39491</v>
      </c>
      <c r="C3015" s="1" t="s">
        <v>15</v>
      </c>
      <c r="D3015" s="1" t="s">
        <v>40</v>
      </c>
      <c r="E3015" s="1">
        <v>43512651</v>
      </c>
      <c r="F3015" s="1" t="s">
        <v>39492</v>
      </c>
      <c r="G3015" s="1">
        <v>45210648</v>
      </c>
      <c r="H3015" s="1" t="s">
        <v>39493</v>
      </c>
      <c r="I3015" s="2">
        <v>45056</v>
      </c>
      <c r="J3015" s="15" t="str">
        <f>MID(Tabla1[[#This Row],[HORA]],1,5)</f>
        <v>15:03</v>
      </c>
      <c r="K3015" s="16">
        <f>IF(Tabla1[[#This Row],[FECHA]]=I3016,IF(J3016-J3015&gt;0,(J3016-J3015)*1440,0),0)</f>
        <v>0.99999999999999645</v>
      </c>
      <c r="L3015" s="14">
        <f>2+L2756-Datos!$C$8</f>
        <v>4.8000000000000007</v>
      </c>
      <c r="M3015" s="13" t="s">
        <v>56132</v>
      </c>
      <c r="N3015" s="1" t="s">
        <v>39494</v>
      </c>
      <c r="O3015" s="1">
        <v>15</v>
      </c>
      <c r="P3015" s="1" t="s">
        <v>376</v>
      </c>
      <c r="Q3015" s="4" t="s">
        <v>21</v>
      </c>
    </row>
    <row r="3016" spans="1:17" ht="22.5" x14ac:dyDescent="0.25">
      <c r="A3016" s="3">
        <v>6358</v>
      </c>
      <c r="B3016" s="1" t="s">
        <v>19916</v>
      </c>
      <c r="C3016" s="1" t="s">
        <v>15</v>
      </c>
      <c r="D3016" s="1" t="s">
        <v>71</v>
      </c>
      <c r="E3016" s="1">
        <v>16661206</v>
      </c>
      <c r="F3016" s="1" t="s">
        <v>19917</v>
      </c>
      <c r="G3016" s="1">
        <v>74649433</v>
      </c>
      <c r="H3016" s="1" t="s">
        <v>19918</v>
      </c>
      <c r="I3016" s="2">
        <v>45056</v>
      </c>
      <c r="J3016" s="15" t="str">
        <f>MID(Tabla1[[#This Row],[HORA]],1,5)</f>
        <v>15:04</v>
      </c>
      <c r="K3016" s="16">
        <f>IF(Tabla1[[#This Row],[FECHA]]=I3017,IF(J3017-J3016&gt;0,(J3017-J3016)*1440,0),0)</f>
        <v>1.9999999999999929</v>
      </c>
      <c r="L3016" s="14">
        <f>2+L2757-Datos!$C$8</f>
        <v>6.18</v>
      </c>
      <c r="M3016" s="13" t="s">
        <v>56133</v>
      </c>
      <c r="N3016" s="1" t="s">
        <v>19919</v>
      </c>
      <c r="O3016" s="1">
        <v>13</v>
      </c>
      <c r="P3016" s="1" t="s">
        <v>20</v>
      </c>
      <c r="Q3016" s="4" t="s">
        <v>21</v>
      </c>
    </row>
    <row r="3017" spans="1:17" ht="22.5" x14ac:dyDescent="0.25">
      <c r="A3017" s="3">
        <v>12821</v>
      </c>
      <c r="B3017" s="1" t="s">
        <v>39495</v>
      </c>
      <c r="C3017" s="1" t="s">
        <v>15</v>
      </c>
      <c r="D3017" s="1" t="s">
        <v>77</v>
      </c>
      <c r="E3017" s="1" t="s">
        <v>39496</v>
      </c>
      <c r="F3017" s="1" t="s">
        <v>39497</v>
      </c>
      <c r="G3017" s="1" t="s">
        <v>39496</v>
      </c>
      <c r="H3017" s="1" t="s">
        <v>39497</v>
      </c>
      <c r="I3017" s="2">
        <v>45056</v>
      </c>
      <c r="J3017" s="15" t="str">
        <f>MID(Tabla1[[#This Row],[HORA]],1,5)</f>
        <v>15:06</v>
      </c>
      <c r="K3017" s="16">
        <f>IF(Tabla1[[#This Row],[FECHA]]=I3018,IF(J3018-J3017&gt;0,(J3018-J3017)*1440,0),0)</f>
        <v>4.9999999999999822</v>
      </c>
      <c r="L3017" s="14">
        <f>2+L2758-Datos!$C$8</f>
        <v>6.12</v>
      </c>
      <c r="M3017" s="13" t="s">
        <v>56136</v>
      </c>
      <c r="N3017" s="1" t="s">
        <v>2773</v>
      </c>
      <c r="O3017" s="1">
        <v>30</v>
      </c>
      <c r="P3017" s="1" t="s">
        <v>376</v>
      </c>
      <c r="Q3017" s="4" t="s">
        <v>21</v>
      </c>
    </row>
    <row r="3018" spans="1:17" ht="22.5" x14ac:dyDescent="0.25">
      <c r="A3018" s="3">
        <v>6359</v>
      </c>
      <c r="B3018" s="1" t="s">
        <v>19920</v>
      </c>
      <c r="C3018" s="1" t="s">
        <v>15</v>
      </c>
      <c r="D3018" s="1" t="s">
        <v>40</v>
      </c>
      <c r="E3018" s="1">
        <v>3854320</v>
      </c>
      <c r="F3018" s="1" t="s">
        <v>19921</v>
      </c>
      <c r="G3018" s="1">
        <v>2231598</v>
      </c>
      <c r="H3018" s="1" t="s">
        <v>19915</v>
      </c>
      <c r="I3018" s="2">
        <v>45056</v>
      </c>
      <c r="J3018" s="15" t="str">
        <f>MID(Tabla1[[#This Row],[HORA]],1,5)</f>
        <v>15:11</v>
      </c>
      <c r="K3018" s="16">
        <f>IF(Tabla1[[#This Row],[FECHA]]=I3019,IF(J3019-J3018&gt;0,(J3019-J3018)*1440,0),0)</f>
        <v>5.0000000000001421</v>
      </c>
      <c r="L3018" s="14">
        <f>2+L2759-Datos!$C$8</f>
        <v>6.0200000000000005</v>
      </c>
      <c r="M3018" s="13" t="s">
        <v>55866</v>
      </c>
      <c r="N3018" s="1" t="s">
        <v>1715</v>
      </c>
      <c r="O3018" s="1">
        <v>5</v>
      </c>
      <c r="P3018" s="1" t="s">
        <v>20</v>
      </c>
      <c r="Q3018" s="4" t="s">
        <v>21</v>
      </c>
    </row>
    <row r="3019" spans="1:17" ht="22.5" x14ac:dyDescent="0.25">
      <c r="A3019" s="3">
        <v>12822</v>
      </c>
      <c r="B3019" s="1" t="s">
        <v>39498</v>
      </c>
      <c r="C3019" s="1" t="s">
        <v>15</v>
      </c>
      <c r="D3019" s="1" t="s">
        <v>119</v>
      </c>
      <c r="E3019" s="1">
        <v>5219332</v>
      </c>
      <c r="F3019" s="1" t="s">
        <v>27684</v>
      </c>
      <c r="G3019" s="1">
        <v>2231601</v>
      </c>
      <c r="H3019" s="1" t="s">
        <v>27685</v>
      </c>
      <c r="I3019" s="2">
        <v>45056</v>
      </c>
      <c r="J3019" s="15" t="str">
        <f>MID(Tabla1[[#This Row],[HORA]],1,5)</f>
        <v>15:16</v>
      </c>
      <c r="K3019" s="16">
        <f>IF(Tabla1[[#This Row],[FECHA]]=I3020,IF(J3020-J3019&gt;0,(J3020-J3019)*1440,0),0)</f>
        <v>3.9999999999999858</v>
      </c>
      <c r="L3019" s="14">
        <f>2+L2760-Datos!$C$8</f>
        <v>3.7300000000000004</v>
      </c>
      <c r="M3019" s="13" t="s">
        <v>55871</v>
      </c>
      <c r="N3019" s="1" t="s">
        <v>39499</v>
      </c>
      <c r="O3019" s="1">
        <v>30</v>
      </c>
      <c r="P3019" s="1" t="s">
        <v>376</v>
      </c>
      <c r="Q3019" s="4" t="s">
        <v>21</v>
      </c>
    </row>
    <row r="3020" spans="1:17" ht="22.5" x14ac:dyDescent="0.25">
      <c r="A3020" s="3">
        <v>12823</v>
      </c>
      <c r="B3020" s="1" t="s">
        <v>39500</v>
      </c>
      <c r="C3020" s="1" t="s">
        <v>15</v>
      </c>
      <c r="D3020" s="1" t="s">
        <v>71</v>
      </c>
      <c r="E3020" s="1">
        <v>43712120</v>
      </c>
      <c r="F3020" s="1" t="s">
        <v>39501</v>
      </c>
      <c r="G3020" s="1">
        <v>45742997</v>
      </c>
      <c r="H3020" s="1" t="s">
        <v>39502</v>
      </c>
      <c r="I3020" s="2">
        <v>45056</v>
      </c>
      <c r="J3020" s="15" t="str">
        <f>MID(Tabla1[[#This Row],[HORA]],1,5)</f>
        <v>15:20</v>
      </c>
      <c r="K3020" s="16">
        <f>IF(Tabla1[[#This Row],[FECHA]]=I3021,IF(J3021-J3020&gt;0,(J3021-J3020)*1440,0),0)</f>
        <v>4.9999999999998224</v>
      </c>
      <c r="L3020" s="14">
        <f>2+L2761-Datos!$C$8</f>
        <v>5.0199999999999996</v>
      </c>
      <c r="M3020" s="13" t="s">
        <v>55875</v>
      </c>
      <c r="N3020" s="1" t="s">
        <v>13106</v>
      </c>
      <c r="O3020" s="1">
        <v>30</v>
      </c>
      <c r="P3020" s="1" t="s">
        <v>376</v>
      </c>
      <c r="Q3020" s="4" t="s">
        <v>21</v>
      </c>
    </row>
    <row r="3021" spans="1:17" ht="22.5" x14ac:dyDescent="0.25">
      <c r="A3021" s="3">
        <v>12824</v>
      </c>
      <c r="B3021" s="1" t="s">
        <v>39503</v>
      </c>
      <c r="C3021" s="1" t="s">
        <v>15</v>
      </c>
      <c r="D3021" s="1" t="s">
        <v>82</v>
      </c>
      <c r="E3021" s="1">
        <v>16422084</v>
      </c>
      <c r="F3021" s="1" t="s">
        <v>39504</v>
      </c>
      <c r="G3021" s="1">
        <v>2231602</v>
      </c>
      <c r="H3021" s="1" t="s">
        <v>39505</v>
      </c>
      <c r="I3021" s="2">
        <v>45056</v>
      </c>
      <c r="J3021" s="15" t="str">
        <f>MID(Tabla1[[#This Row],[HORA]],1,5)</f>
        <v>15:25</v>
      </c>
      <c r="K3021" s="16">
        <f>IF(Tabla1[[#This Row],[FECHA]]=I3022,IF(J3022-J3021&gt;0,(J3022-J3021)*1440,0),0)</f>
        <v>1.0000000000001563</v>
      </c>
      <c r="L3021" s="14">
        <f>2+L2762-Datos!$C$8</f>
        <v>4.03</v>
      </c>
      <c r="M3021" s="13" t="s">
        <v>55880</v>
      </c>
      <c r="N3021" s="1" t="s">
        <v>39506</v>
      </c>
      <c r="O3021" s="1">
        <v>10</v>
      </c>
      <c r="P3021" s="1" t="s">
        <v>376</v>
      </c>
      <c r="Q3021" s="4" t="s">
        <v>21</v>
      </c>
    </row>
    <row r="3022" spans="1:17" ht="22.5" x14ac:dyDescent="0.25">
      <c r="A3022" s="3">
        <v>12825</v>
      </c>
      <c r="B3022" s="1" t="s">
        <v>39507</v>
      </c>
      <c r="C3022" s="1" t="s">
        <v>15</v>
      </c>
      <c r="D3022" s="1" t="s">
        <v>77</v>
      </c>
      <c r="E3022" s="1">
        <v>71208022</v>
      </c>
      <c r="F3022" s="1" t="s">
        <v>9050</v>
      </c>
      <c r="G3022" s="1">
        <v>72297217</v>
      </c>
      <c r="H3022" s="1" t="s">
        <v>509</v>
      </c>
      <c r="I3022" s="2">
        <v>45056</v>
      </c>
      <c r="J3022" s="15" t="str">
        <f>MID(Tabla1[[#This Row],[HORA]],1,5)</f>
        <v>15:26</v>
      </c>
      <c r="K3022" s="16">
        <f>IF(Tabla1[[#This Row],[FECHA]]=I3023,IF(J3023-J3022&gt;0,(J3023-J3022)*1440,0),0)</f>
        <v>1.9999999999999929</v>
      </c>
      <c r="L3022" s="14">
        <f>2+L2763-Datos!$C$8</f>
        <v>7.04</v>
      </c>
      <c r="M3022" s="13" t="s">
        <v>55881</v>
      </c>
      <c r="N3022" s="1" t="s">
        <v>39508</v>
      </c>
      <c r="O3022" s="1">
        <v>20</v>
      </c>
      <c r="P3022" s="1" t="s">
        <v>376</v>
      </c>
      <c r="Q3022" s="4" t="s">
        <v>21</v>
      </c>
    </row>
    <row r="3023" spans="1:17" ht="22.5" x14ac:dyDescent="0.25">
      <c r="A3023" s="3">
        <v>12826</v>
      </c>
      <c r="B3023" s="1" t="s">
        <v>39509</v>
      </c>
      <c r="C3023" s="1" t="s">
        <v>15</v>
      </c>
      <c r="D3023" s="1" t="s">
        <v>40</v>
      </c>
      <c r="E3023" s="1">
        <v>16653033</v>
      </c>
      <c r="F3023" s="1" t="s">
        <v>11174</v>
      </c>
      <c r="G3023" s="1">
        <v>2231603</v>
      </c>
      <c r="H3023" s="1" t="s">
        <v>24021</v>
      </c>
      <c r="I3023" s="2">
        <v>45056</v>
      </c>
      <c r="J3023" s="15" t="str">
        <f>MID(Tabla1[[#This Row],[HORA]],1,5)</f>
        <v>15:28</v>
      </c>
      <c r="K3023" s="16">
        <f>IF(Tabla1[[#This Row],[FECHA]]=I3024,IF(J3024-J3023&gt;0,(J3024-J3023)*1440,0),0)</f>
        <v>0.99999999999983658</v>
      </c>
      <c r="L3023" s="14">
        <f>2+L2764-Datos!$C$8</f>
        <v>9.1000000000000014</v>
      </c>
      <c r="M3023" s="13" t="s">
        <v>55883</v>
      </c>
      <c r="N3023" s="1" t="s">
        <v>15154</v>
      </c>
      <c r="O3023" s="1">
        <v>20</v>
      </c>
      <c r="P3023" s="1" t="s">
        <v>376</v>
      </c>
      <c r="Q3023" s="4" t="s">
        <v>21</v>
      </c>
    </row>
    <row r="3024" spans="1:17" ht="22.5" x14ac:dyDescent="0.25">
      <c r="A3024" s="3">
        <v>6360</v>
      </c>
      <c r="B3024" s="1" t="s">
        <v>19922</v>
      </c>
      <c r="C3024" s="1" t="s">
        <v>15</v>
      </c>
      <c r="D3024" s="1" t="s">
        <v>228</v>
      </c>
      <c r="E3024" s="1">
        <v>16448197</v>
      </c>
      <c r="F3024" s="1" t="s">
        <v>19923</v>
      </c>
      <c r="G3024" s="1">
        <v>70575570</v>
      </c>
      <c r="H3024" s="1" t="s">
        <v>19924</v>
      </c>
      <c r="I3024" s="2">
        <v>45056</v>
      </c>
      <c r="J3024" s="15" t="str">
        <f>MID(Tabla1[[#This Row],[HORA]],1,5)</f>
        <v>15:29</v>
      </c>
      <c r="K3024" s="16">
        <f>IF(Tabla1[[#This Row],[FECHA]]=I3025,IF(J3025-J3024&gt;0,(J3025-J3024)*1440,0),0)</f>
        <v>2.0000000000001528</v>
      </c>
      <c r="L3024" s="14">
        <f>2+L2765-Datos!$C$8</f>
        <v>4.9700000000000006</v>
      </c>
      <c r="M3024" s="13" t="s">
        <v>55884</v>
      </c>
      <c r="N3024" s="1" t="s">
        <v>19925</v>
      </c>
      <c r="O3024" s="1">
        <v>15</v>
      </c>
      <c r="P3024" s="1" t="s">
        <v>20</v>
      </c>
      <c r="Q3024" s="4" t="s">
        <v>21</v>
      </c>
    </row>
    <row r="3025" spans="1:17" ht="22.5" x14ac:dyDescent="0.25">
      <c r="A3025" s="3">
        <v>12827</v>
      </c>
      <c r="B3025" s="1" t="s">
        <v>39510</v>
      </c>
      <c r="C3025" s="1" t="s">
        <v>15</v>
      </c>
      <c r="D3025" s="1" t="s">
        <v>228</v>
      </c>
      <c r="E3025" s="1">
        <v>46267090</v>
      </c>
      <c r="F3025" s="1" t="s">
        <v>39511</v>
      </c>
      <c r="G3025" s="1">
        <v>41879233</v>
      </c>
      <c r="H3025" s="1" t="s">
        <v>39512</v>
      </c>
      <c r="I3025" s="2">
        <v>45056</v>
      </c>
      <c r="J3025" s="15" t="str">
        <f>MID(Tabla1[[#This Row],[HORA]],1,5)</f>
        <v>15:31</v>
      </c>
      <c r="K3025" s="16">
        <f>IF(Tabla1[[#This Row],[FECHA]]=I3026,IF(J3026-J3025&gt;0,(J3026-J3025)*1440,0),0)</f>
        <v>4.9999999999999822</v>
      </c>
      <c r="L3025" s="14">
        <f>2+L2766-Datos!$C$8</f>
        <v>4.78</v>
      </c>
      <c r="M3025" s="13" t="s">
        <v>55886</v>
      </c>
      <c r="N3025" s="1" t="s">
        <v>39513</v>
      </c>
      <c r="O3025" s="1">
        <v>18</v>
      </c>
      <c r="P3025" s="1" t="s">
        <v>376</v>
      </c>
      <c r="Q3025" s="4" t="s">
        <v>21</v>
      </c>
    </row>
    <row r="3026" spans="1:17" ht="22.5" x14ac:dyDescent="0.25">
      <c r="A3026" s="3">
        <v>6361</v>
      </c>
      <c r="B3026" s="1" t="s">
        <v>19926</v>
      </c>
      <c r="C3026" s="1" t="s">
        <v>15</v>
      </c>
      <c r="D3026" s="1" t="s">
        <v>40</v>
      </c>
      <c r="E3026" s="1">
        <v>48544477</v>
      </c>
      <c r="F3026" s="1" t="s">
        <v>4236</v>
      </c>
      <c r="G3026" s="1">
        <v>2231605</v>
      </c>
      <c r="H3026" s="1" t="s">
        <v>19927</v>
      </c>
      <c r="I3026" s="2">
        <v>45056</v>
      </c>
      <c r="J3026" s="15" t="str">
        <f>MID(Tabla1[[#This Row],[HORA]],1,5)</f>
        <v>15:36</v>
      </c>
      <c r="K3026" s="16">
        <f>IF(Tabla1[[#This Row],[FECHA]]=I3027,IF(J3027-J3026&gt;0,(J3027-J3026)*1440,0),0)</f>
        <v>0.99999999999999645</v>
      </c>
      <c r="L3026" s="14">
        <f>2+L2767-Datos!$C$8</f>
        <v>6.87</v>
      </c>
      <c r="M3026" s="13" t="s">
        <v>55891</v>
      </c>
      <c r="N3026" s="1" t="s">
        <v>19928</v>
      </c>
      <c r="O3026" s="1">
        <v>50</v>
      </c>
      <c r="P3026" s="1" t="s">
        <v>20</v>
      </c>
      <c r="Q3026" s="4" t="s">
        <v>21</v>
      </c>
    </row>
    <row r="3027" spans="1:17" ht="22.5" x14ac:dyDescent="0.25">
      <c r="A3027" s="3">
        <v>12828</v>
      </c>
      <c r="B3027" s="1" t="s">
        <v>39514</v>
      </c>
      <c r="C3027" s="1" t="s">
        <v>15</v>
      </c>
      <c r="D3027" s="1" t="s">
        <v>40</v>
      </c>
      <c r="E3027" s="1">
        <v>16625519</v>
      </c>
      <c r="F3027" s="1" t="s">
        <v>8907</v>
      </c>
      <c r="G3027" s="1">
        <v>2231607</v>
      </c>
      <c r="H3027" s="1" t="s">
        <v>39515</v>
      </c>
      <c r="I3027" s="2">
        <v>45056</v>
      </c>
      <c r="J3027" s="15" t="str">
        <f>MID(Tabla1[[#This Row],[HORA]],1,5)</f>
        <v>15:37</v>
      </c>
      <c r="K3027" s="16">
        <f>IF(Tabla1[[#This Row],[FECHA]]=I3028,IF(J3028-J3027&gt;0,(J3028-J3027)*1440,0),0)</f>
        <v>1.9999999999999929</v>
      </c>
      <c r="L3027" s="14">
        <f>2+L2768-Datos!$C$8</f>
        <v>4.21</v>
      </c>
      <c r="M3027" s="13" t="s">
        <v>55892</v>
      </c>
      <c r="N3027" s="1" t="s">
        <v>39516</v>
      </c>
      <c r="O3027" s="1">
        <v>15</v>
      </c>
      <c r="P3027" s="1" t="s">
        <v>376</v>
      </c>
      <c r="Q3027" s="4" t="s">
        <v>21</v>
      </c>
    </row>
    <row r="3028" spans="1:17" ht="22.5" x14ac:dyDescent="0.25">
      <c r="A3028" s="3">
        <v>15831</v>
      </c>
      <c r="B3028" s="1" t="s">
        <v>48154</v>
      </c>
      <c r="C3028" s="1" t="s">
        <v>15</v>
      </c>
      <c r="D3028" s="1" t="s">
        <v>40</v>
      </c>
      <c r="E3028" s="1">
        <v>10167539942</v>
      </c>
      <c r="F3028" s="1" t="s">
        <v>48155</v>
      </c>
      <c r="G3028" s="1">
        <v>2784786</v>
      </c>
      <c r="H3028" s="1" t="s">
        <v>48156</v>
      </c>
      <c r="I3028" s="2">
        <v>45056</v>
      </c>
      <c r="J3028" s="15" t="str">
        <f>MID(Tabla1[[#This Row],[HORA]],1,5)</f>
        <v>15:39</v>
      </c>
      <c r="K3028" s="16">
        <f>IF(Tabla1[[#This Row],[FECHA]]=I3029,IF(J3029-J3028&gt;0,(J3029-J3028)*1440,0),0)</f>
        <v>0.99999999999999645</v>
      </c>
      <c r="L3028" s="14">
        <f>2+L2769-Datos!$C$8</f>
        <v>5.94</v>
      </c>
      <c r="M3028" s="13" t="s">
        <v>55894</v>
      </c>
      <c r="N3028" s="1" t="s">
        <v>48157</v>
      </c>
      <c r="O3028" s="1">
        <v>25</v>
      </c>
      <c r="P3028" s="1" t="s">
        <v>818</v>
      </c>
      <c r="Q3028" s="4" t="s">
        <v>21</v>
      </c>
    </row>
    <row r="3029" spans="1:17" ht="22.5" x14ac:dyDescent="0.25">
      <c r="A3029" s="3">
        <v>6362</v>
      </c>
      <c r="B3029" s="1" t="s">
        <v>19929</v>
      </c>
      <c r="C3029" s="1" t="s">
        <v>15</v>
      </c>
      <c r="D3029" s="1" t="s">
        <v>82</v>
      </c>
      <c r="E3029" s="1">
        <v>2231609</v>
      </c>
      <c r="F3029" s="1" t="s">
        <v>19930</v>
      </c>
      <c r="G3029" s="1">
        <v>2231610</v>
      </c>
      <c r="H3029" s="1" t="s">
        <v>19931</v>
      </c>
      <c r="I3029" s="2">
        <v>45056</v>
      </c>
      <c r="J3029" s="15" t="str">
        <f>MID(Tabla1[[#This Row],[HORA]],1,5)</f>
        <v>15:40</v>
      </c>
      <c r="K3029" s="16">
        <f>IF(Tabla1[[#This Row],[FECHA]]=I3030,IF(J3030-J3029&gt;0,(J3030-J3029)*1440,0),0)</f>
        <v>0.99999999999999645</v>
      </c>
      <c r="L3029" s="14">
        <f>2+L2770-Datos!$C$8</f>
        <v>7.8000000000000007</v>
      </c>
      <c r="M3029" s="13" t="s">
        <v>55895</v>
      </c>
      <c r="N3029" s="1" t="s">
        <v>19932</v>
      </c>
      <c r="O3029" s="1">
        <v>10</v>
      </c>
      <c r="P3029" s="1" t="s">
        <v>20</v>
      </c>
      <c r="Q3029" s="4" t="s">
        <v>21</v>
      </c>
    </row>
    <row r="3030" spans="1:17" ht="22.5" x14ac:dyDescent="0.25">
      <c r="A3030" s="3">
        <v>125</v>
      </c>
      <c r="B3030" s="1" t="s">
        <v>287</v>
      </c>
      <c r="C3030" s="1" t="s">
        <v>15</v>
      </c>
      <c r="D3030" s="1" t="s">
        <v>288</v>
      </c>
      <c r="E3030" s="1">
        <v>2232016</v>
      </c>
      <c r="F3030" s="1" t="s">
        <v>78</v>
      </c>
      <c r="G3030" s="1">
        <v>2232017</v>
      </c>
      <c r="H3030" s="1" t="s">
        <v>289</v>
      </c>
      <c r="I3030" s="2">
        <v>45056</v>
      </c>
      <c r="J3030" s="15" t="str">
        <f>MID(Tabla1[[#This Row],[HORA]],1,5)</f>
        <v>15:41</v>
      </c>
      <c r="K3030" s="16">
        <f>IF(Tabla1[[#This Row],[FECHA]]=I3031,IF(J3031-J3030&gt;0,(J3031-J3030)*1440,0),0)</f>
        <v>0.99999999999999645</v>
      </c>
      <c r="L3030" s="14">
        <f>2+L2771-Datos!$C$8</f>
        <v>5.0999999999999996</v>
      </c>
      <c r="M3030" s="13" t="s">
        <v>55896</v>
      </c>
      <c r="N3030" s="1" t="s">
        <v>290</v>
      </c>
      <c r="O3030" s="1">
        <v>0</v>
      </c>
      <c r="P3030" s="1" t="s">
        <v>20</v>
      </c>
      <c r="Q3030" s="4" t="s">
        <v>21</v>
      </c>
    </row>
    <row r="3031" spans="1:17" ht="22.5" x14ac:dyDescent="0.25">
      <c r="A3031" s="3">
        <v>12829</v>
      </c>
      <c r="B3031" s="1" t="s">
        <v>39517</v>
      </c>
      <c r="C3031" s="1" t="s">
        <v>15</v>
      </c>
      <c r="D3031" s="1" t="s">
        <v>119</v>
      </c>
      <c r="E3031" s="1">
        <v>16410121</v>
      </c>
      <c r="F3031" s="1" t="s">
        <v>29866</v>
      </c>
      <c r="G3031" s="1">
        <v>2231611</v>
      </c>
      <c r="H3031" s="1" t="s">
        <v>39518</v>
      </c>
      <c r="I3031" s="2">
        <v>45056</v>
      </c>
      <c r="J3031" s="15" t="str">
        <f>MID(Tabla1[[#This Row],[HORA]],1,5)</f>
        <v>15:42</v>
      </c>
      <c r="K3031" s="16">
        <f>IF(Tabla1[[#This Row],[FECHA]]=I3032,IF(J3032-J3031&gt;0,(J3032-J3031)*1440,0),0)</f>
        <v>2.9999999999999893</v>
      </c>
      <c r="L3031" s="14">
        <f>2+L2772-Datos!$C$8</f>
        <v>5.76</v>
      </c>
      <c r="M3031" s="13" t="s">
        <v>55897</v>
      </c>
      <c r="N3031" s="1" t="s">
        <v>447</v>
      </c>
      <c r="O3031" s="1">
        <v>10</v>
      </c>
      <c r="P3031" s="1" t="s">
        <v>376</v>
      </c>
      <c r="Q3031" s="4" t="s">
        <v>21</v>
      </c>
    </row>
    <row r="3032" spans="1:17" ht="22.5" x14ac:dyDescent="0.25">
      <c r="A3032" s="3">
        <v>6363</v>
      </c>
      <c r="B3032" s="1" t="s">
        <v>19933</v>
      </c>
      <c r="C3032" s="1" t="s">
        <v>15</v>
      </c>
      <c r="D3032" s="1" t="s">
        <v>228</v>
      </c>
      <c r="E3032" s="1">
        <v>9590130</v>
      </c>
      <c r="F3032" s="1" t="s">
        <v>19934</v>
      </c>
      <c r="G3032" s="1">
        <v>2231612</v>
      </c>
      <c r="H3032" s="1" t="s">
        <v>19935</v>
      </c>
      <c r="I3032" s="2">
        <v>45056</v>
      </c>
      <c r="J3032" s="15" t="str">
        <f>MID(Tabla1[[#This Row],[HORA]],1,5)</f>
        <v>15:45</v>
      </c>
      <c r="K3032" s="16">
        <f>IF(Tabla1[[#This Row],[FECHA]]=I3033,IF(J3033-J3032&gt;0,(J3033-J3032)*1440,0),0)</f>
        <v>4.9999999999999822</v>
      </c>
      <c r="L3032" s="14">
        <f>2+L2773-Datos!$C$8</f>
        <v>5.7</v>
      </c>
      <c r="M3032" s="13" t="s">
        <v>55900</v>
      </c>
      <c r="N3032" s="1" t="s">
        <v>59</v>
      </c>
      <c r="O3032" s="1">
        <v>10</v>
      </c>
      <c r="P3032" s="1" t="s">
        <v>20</v>
      </c>
      <c r="Q3032" s="4" t="s">
        <v>21</v>
      </c>
    </row>
    <row r="3033" spans="1:17" ht="22.5" x14ac:dyDescent="0.25">
      <c r="A3033" s="3">
        <v>18186</v>
      </c>
      <c r="B3033" s="1" t="s">
        <v>54339</v>
      </c>
      <c r="C3033" s="1" t="s">
        <v>15</v>
      </c>
      <c r="D3033" s="1" t="s">
        <v>82</v>
      </c>
      <c r="E3033" s="1">
        <v>20523915399</v>
      </c>
      <c r="F3033" s="1" t="s">
        <v>47802</v>
      </c>
      <c r="G3033" s="1">
        <v>43086388</v>
      </c>
      <c r="H3033" s="1" t="s">
        <v>51803</v>
      </c>
      <c r="I3033" s="2">
        <v>45056</v>
      </c>
      <c r="J3033" s="15" t="str">
        <f>MID(Tabla1[[#This Row],[HORA]],1,5)</f>
        <v>15:50</v>
      </c>
      <c r="K3033" s="16">
        <f>IF(Tabla1[[#This Row],[FECHA]]=I3034,IF(J3034-J3033&gt;0,(J3034-J3033)*1440,0),0)</f>
        <v>0.99999999999999645</v>
      </c>
      <c r="L3033" s="14">
        <f>2+L2774-Datos!$C$8</f>
        <v>3.8000000000000007</v>
      </c>
      <c r="M3033" s="13" t="s">
        <v>55905</v>
      </c>
      <c r="N3033" s="1" t="s">
        <v>54340</v>
      </c>
      <c r="O3033" s="1">
        <v>10</v>
      </c>
      <c r="P3033" s="1" t="s">
        <v>376</v>
      </c>
      <c r="Q3033" s="4" t="s">
        <v>21</v>
      </c>
    </row>
    <row r="3034" spans="1:17" ht="22.5" x14ac:dyDescent="0.25">
      <c r="A3034" s="3">
        <v>12830</v>
      </c>
      <c r="B3034" s="1" t="s">
        <v>39519</v>
      </c>
      <c r="C3034" s="1" t="s">
        <v>15</v>
      </c>
      <c r="D3034" s="1" t="s">
        <v>40</v>
      </c>
      <c r="E3034" s="1">
        <v>43394773</v>
      </c>
      <c r="F3034" s="1" t="s">
        <v>16653</v>
      </c>
      <c r="G3034" s="1">
        <v>73519416</v>
      </c>
      <c r="H3034" s="1" t="s">
        <v>20573</v>
      </c>
      <c r="I3034" s="2">
        <v>45056</v>
      </c>
      <c r="J3034" s="15" t="str">
        <f>MID(Tabla1[[#This Row],[HORA]],1,5)</f>
        <v>15:51</v>
      </c>
      <c r="K3034" s="16">
        <f>IF(Tabla1[[#This Row],[FECHA]]=I3035,IF(J3035-J3034&gt;0,(J3035-J3034)*1440,0),0)</f>
        <v>0.99999999999999645</v>
      </c>
      <c r="L3034" s="14">
        <f>2+L2775-Datos!$C$8</f>
        <v>4.8100000000000005</v>
      </c>
      <c r="M3034" s="13" t="s">
        <v>55906</v>
      </c>
      <c r="N3034" s="1" t="s">
        <v>39520</v>
      </c>
      <c r="O3034" s="1">
        <v>15</v>
      </c>
      <c r="P3034" s="1" t="s">
        <v>376</v>
      </c>
      <c r="Q3034" s="4" t="s">
        <v>21</v>
      </c>
    </row>
    <row r="3035" spans="1:17" ht="22.5" x14ac:dyDescent="0.25">
      <c r="A3035" s="3">
        <v>6364</v>
      </c>
      <c r="B3035" s="1" t="s">
        <v>19936</v>
      </c>
      <c r="C3035" s="1" t="s">
        <v>15</v>
      </c>
      <c r="D3035" s="1" t="s">
        <v>82</v>
      </c>
      <c r="E3035" s="1">
        <v>70671092</v>
      </c>
      <c r="F3035" s="1" t="s">
        <v>19937</v>
      </c>
      <c r="G3035" s="1">
        <v>2231614</v>
      </c>
      <c r="H3035" s="1" t="s">
        <v>19938</v>
      </c>
      <c r="I3035" s="2">
        <v>45056</v>
      </c>
      <c r="J3035" s="15" t="str">
        <f>MID(Tabla1[[#This Row],[HORA]],1,5)</f>
        <v>15:52</v>
      </c>
      <c r="K3035" s="16">
        <f>IF(Tabla1[[#This Row],[FECHA]]=I3036,IF(J3036-J3035&gt;0,(J3036-J3035)*1440,0),0)</f>
        <v>0</v>
      </c>
      <c r="L3035" s="14">
        <f>2+L2776-Datos!$C$8</f>
        <v>6.18</v>
      </c>
      <c r="M3035" s="13" t="s">
        <v>55907</v>
      </c>
      <c r="N3035" s="1" t="s">
        <v>19939</v>
      </c>
      <c r="O3035" s="1">
        <v>15</v>
      </c>
      <c r="P3035" s="1" t="s">
        <v>20</v>
      </c>
      <c r="Q3035" s="4" t="s">
        <v>21</v>
      </c>
    </row>
    <row r="3036" spans="1:17" ht="22.5" x14ac:dyDescent="0.25">
      <c r="A3036" s="3">
        <v>15832</v>
      </c>
      <c r="B3036" s="1" t="s">
        <v>48158</v>
      </c>
      <c r="C3036" s="1" t="s">
        <v>15</v>
      </c>
      <c r="D3036" s="1" t="s">
        <v>161</v>
      </c>
      <c r="E3036" s="1">
        <v>20340546653</v>
      </c>
      <c r="F3036" s="1" t="s">
        <v>47912</v>
      </c>
      <c r="G3036" s="1">
        <v>2231613</v>
      </c>
      <c r="H3036" s="1" t="s">
        <v>13940</v>
      </c>
      <c r="I3036" s="2">
        <v>45056</v>
      </c>
      <c r="J3036" s="15" t="str">
        <f>MID(Tabla1[[#This Row],[HORA]],1,5)</f>
        <v>15:52</v>
      </c>
      <c r="K3036" s="16">
        <f>IF(Tabla1[[#This Row],[FECHA]]=I3037,IF(J3037-J3036&gt;0,(J3037-J3036)*1440,0),0)</f>
        <v>0.99999999999999645</v>
      </c>
      <c r="L3036" s="14">
        <f>2+L2777-Datos!$C$8</f>
        <v>5.93</v>
      </c>
      <c r="M3036" s="13" t="s">
        <v>55907</v>
      </c>
      <c r="N3036" s="1" t="s">
        <v>48159</v>
      </c>
      <c r="O3036" s="1">
        <v>15</v>
      </c>
      <c r="P3036" s="1" t="s">
        <v>818</v>
      </c>
      <c r="Q3036" s="4" t="s">
        <v>21</v>
      </c>
    </row>
    <row r="3037" spans="1:17" ht="22.5" x14ac:dyDescent="0.25">
      <c r="A3037" s="3">
        <v>12831</v>
      </c>
      <c r="B3037" s="1" t="s">
        <v>39521</v>
      </c>
      <c r="C3037" s="1" t="s">
        <v>15</v>
      </c>
      <c r="D3037" s="1" t="s">
        <v>119</v>
      </c>
      <c r="E3037" s="1">
        <v>16613123</v>
      </c>
      <c r="F3037" s="1" t="s">
        <v>39522</v>
      </c>
      <c r="G3037" s="1">
        <v>2231616</v>
      </c>
      <c r="H3037" s="1" t="s">
        <v>39523</v>
      </c>
      <c r="I3037" s="2">
        <v>45056</v>
      </c>
      <c r="J3037" s="15" t="str">
        <f>MID(Tabla1[[#This Row],[HORA]],1,5)</f>
        <v>15:53</v>
      </c>
      <c r="K3037" s="16">
        <f>IF(Tabla1[[#This Row],[FECHA]]=I3038,IF(J3038-J3037&gt;0,(J3038-J3037)*1440,0),0)</f>
        <v>1.9999999999999929</v>
      </c>
      <c r="L3037" s="14">
        <f>2+L2778-Datos!$C$8</f>
        <v>8.870000000000001</v>
      </c>
      <c r="M3037" s="13" t="s">
        <v>55908</v>
      </c>
      <c r="N3037" s="1" t="s">
        <v>39524</v>
      </c>
      <c r="O3037" s="1">
        <v>15</v>
      </c>
      <c r="P3037" s="1" t="s">
        <v>376</v>
      </c>
      <c r="Q3037" s="4" t="s">
        <v>21</v>
      </c>
    </row>
    <row r="3038" spans="1:17" ht="22.5" x14ac:dyDescent="0.25">
      <c r="A3038" s="3">
        <v>1492</v>
      </c>
      <c r="B3038" s="1" t="s">
        <v>4345</v>
      </c>
      <c r="C3038" s="1" t="s">
        <v>15</v>
      </c>
      <c r="D3038" s="1" t="s">
        <v>40</v>
      </c>
      <c r="E3038" s="1">
        <v>74646690</v>
      </c>
      <c r="F3038" s="1" t="s">
        <v>4346</v>
      </c>
      <c r="G3038" s="1">
        <v>74646690</v>
      </c>
      <c r="H3038" s="1" t="s">
        <v>4346</v>
      </c>
      <c r="I3038" s="2">
        <v>45056</v>
      </c>
      <c r="J3038" s="15" t="str">
        <f>MID(Tabla1[[#This Row],[HORA]],1,5)</f>
        <v>15:55</v>
      </c>
      <c r="K3038" s="16">
        <f>IF(Tabla1[[#This Row],[FECHA]]=I3039,IF(J3039-J3038&gt;0,(J3039-J3038)*1440,0),0)</f>
        <v>0</v>
      </c>
      <c r="L3038" s="14">
        <f>2+L2779-Datos!$C$8</f>
        <v>6.0200000000000005</v>
      </c>
      <c r="M3038" s="13" t="s">
        <v>55910</v>
      </c>
      <c r="N3038" s="1" t="s">
        <v>2188</v>
      </c>
      <c r="O3038" s="1">
        <v>10</v>
      </c>
      <c r="P3038" s="1" t="s">
        <v>818</v>
      </c>
      <c r="Q3038" s="4" t="s">
        <v>21</v>
      </c>
    </row>
    <row r="3039" spans="1:17" ht="22.5" x14ac:dyDescent="0.25">
      <c r="A3039" s="3">
        <v>12832</v>
      </c>
      <c r="B3039" s="1" t="s">
        <v>39525</v>
      </c>
      <c r="C3039" s="1" t="s">
        <v>15</v>
      </c>
      <c r="D3039" s="1" t="s">
        <v>1017</v>
      </c>
      <c r="E3039" s="1">
        <v>46221872</v>
      </c>
      <c r="F3039" s="1" t="s">
        <v>39526</v>
      </c>
      <c r="G3039" s="1">
        <v>2231617</v>
      </c>
      <c r="H3039" s="1" t="s">
        <v>39527</v>
      </c>
      <c r="I3039" s="2">
        <v>45056</v>
      </c>
      <c r="J3039" s="15" t="str">
        <f>MID(Tabla1[[#This Row],[HORA]],1,5)</f>
        <v>15:55</v>
      </c>
      <c r="K3039" s="16">
        <f>IF(Tabla1[[#This Row],[FECHA]]=I3040,IF(J3040-J3039&gt;0,(J3040-J3039)*1440,0),0)</f>
        <v>0.99999999999999645</v>
      </c>
      <c r="L3039" s="14">
        <f>2+L2780-Datos!$C$8</f>
        <v>6.8</v>
      </c>
      <c r="M3039" s="13" t="s">
        <v>55910</v>
      </c>
      <c r="N3039" s="1" t="s">
        <v>39528</v>
      </c>
      <c r="O3039" s="1">
        <v>15</v>
      </c>
      <c r="P3039" s="1" t="s">
        <v>376</v>
      </c>
      <c r="Q3039" s="4" t="s">
        <v>21</v>
      </c>
    </row>
    <row r="3040" spans="1:17" ht="22.5" x14ac:dyDescent="0.25">
      <c r="A3040" s="3">
        <v>6365</v>
      </c>
      <c r="B3040" s="1" t="s">
        <v>19940</v>
      </c>
      <c r="C3040" s="1" t="s">
        <v>15</v>
      </c>
      <c r="D3040" s="1" t="s">
        <v>40</v>
      </c>
      <c r="E3040" s="1">
        <v>42905216</v>
      </c>
      <c r="F3040" s="1" t="s">
        <v>19941</v>
      </c>
      <c r="G3040" s="1">
        <v>40760428</v>
      </c>
      <c r="H3040" s="1" t="s">
        <v>19942</v>
      </c>
      <c r="I3040" s="2">
        <v>45056</v>
      </c>
      <c r="J3040" s="15" t="str">
        <f>MID(Tabla1[[#This Row],[HORA]],1,5)</f>
        <v>15:56</v>
      </c>
      <c r="K3040" s="16">
        <f>IF(Tabla1[[#This Row],[FECHA]]=I3041,IF(J3041-J3040&gt;0,(J3041-J3040)*1440,0),0)</f>
        <v>0</v>
      </c>
      <c r="L3040" s="14">
        <f>2+L2781-Datos!$C$8</f>
        <v>9.17</v>
      </c>
      <c r="M3040" s="13" t="s">
        <v>55911</v>
      </c>
      <c r="N3040" s="1" t="s">
        <v>19943</v>
      </c>
      <c r="O3040" s="1">
        <v>20</v>
      </c>
      <c r="P3040" s="1" t="s">
        <v>20</v>
      </c>
      <c r="Q3040" s="4" t="s">
        <v>21</v>
      </c>
    </row>
    <row r="3041" spans="1:17" ht="22.5" x14ac:dyDescent="0.25">
      <c r="A3041" s="3">
        <v>15564</v>
      </c>
      <c r="B3041" s="1" t="s">
        <v>47399</v>
      </c>
      <c r="C3041" s="1" t="s">
        <v>15</v>
      </c>
      <c r="D3041" s="1" t="s">
        <v>71</v>
      </c>
      <c r="E3041" s="1">
        <v>44069179</v>
      </c>
      <c r="F3041" s="1" t="s">
        <v>7466</v>
      </c>
      <c r="G3041" s="1">
        <v>2231618</v>
      </c>
      <c r="H3041" s="1" t="s">
        <v>25100</v>
      </c>
      <c r="I3041" s="2">
        <v>45056</v>
      </c>
      <c r="J3041" s="15" t="str">
        <f>MID(Tabla1[[#This Row],[HORA]],1,5)</f>
        <v>15:56</v>
      </c>
      <c r="K3041" s="16">
        <f>IF(Tabla1[[#This Row],[FECHA]]=I3042,IF(J3042-J3041&gt;0,(J3042-J3041)*1440,0),0)</f>
        <v>1.9999999999999929</v>
      </c>
      <c r="L3041" s="14">
        <f>2+L2782-Datos!$C$8</f>
        <v>7.8599999999999994</v>
      </c>
      <c r="M3041" s="13" t="s">
        <v>55911</v>
      </c>
      <c r="N3041" s="1" t="s">
        <v>41972</v>
      </c>
      <c r="O3041" s="1">
        <v>20</v>
      </c>
      <c r="P3041" s="1" t="s">
        <v>1432</v>
      </c>
      <c r="Q3041" s="4" t="s">
        <v>21</v>
      </c>
    </row>
    <row r="3042" spans="1:17" ht="22.5" x14ac:dyDescent="0.25">
      <c r="A3042" s="3">
        <v>16866</v>
      </c>
      <c r="B3042" s="1" t="s">
        <v>51023</v>
      </c>
      <c r="C3042" s="1" t="s">
        <v>15</v>
      </c>
      <c r="D3042" s="1" t="s">
        <v>40</v>
      </c>
      <c r="E3042" s="1">
        <v>20530239676</v>
      </c>
      <c r="F3042" s="1" t="s">
        <v>51024</v>
      </c>
      <c r="G3042" s="1">
        <v>2231620</v>
      </c>
      <c r="H3042" s="1" t="s">
        <v>51025</v>
      </c>
      <c r="I3042" s="2">
        <v>45056</v>
      </c>
      <c r="J3042" s="15" t="str">
        <f>MID(Tabla1[[#This Row],[HORA]],1,5)</f>
        <v>15:58</v>
      </c>
      <c r="K3042" s="16">
        <f>IF(Tabla1[[#This Row],[FECHA]]=I3043,IF(J3043-J3042&gt;0,(J3043-J3042)*1440,0),0)</f>
        <v>0.99999999999999645</v>
      </c>
      <c r="L3042" s="14">
        <f>2+L2783-Datos!$C$8</f>
        <v>6.46</v>
      </c>
      <c r="M3042" s="13" t="s">
        <v>55913</v>
      </c>
      <c r="N3042" s="1" t="s">
        <v>51026</v>
      </c>
      <c r="O3042" s="1">
        <v>15</v>
      </c>
      <c r="P3042" s="1" t="s">
        <v>20</v>
      </c>
      <c r="Q3042" s="4" t="s">
        <v>21</v>
      </c>
    </row>
    <row r="3043" spans="1:17" ht="22.5" x14ac:dyDescent="0.25">
      <c r="A3043" s="3">
        <v>12833</v>
      </c>
      <c r="B3043" s="1" t="s">
        <v>39529</v>
      </c>
      <c r="C3043" s="1" t="s">
        <v>15</v>
      </c>
      <c r="D3043" s="1" t="s">
        <v>30</v>
      </c>
      <c r="E3043" s="1">
        <v>47557128</v>
      </c>
      <c r="F3043" s="1" t="s">
        <v>39530</v>
      </c>
      <c r="G3043" s="1">
        <v>2231621</v>
      </c>
      <c r="H3043" s="1" t="s">
        <v>39531</v>
      </c>
      <c r="I3043" s="2">
        <v>45056</v>
      </c>
      <c r="J3043" s="15" t="str">
        <f>MID(Tabla1[[#This Row],[HORA]],1,5)</f>
        <v>15:59</v>
      </c>
      <c r="K3043" s="16">
        <f>IF(Tabla1[[#This Row],[FECHA]]=I3044,IF(J3044-J3043&gt;0,(J3044-J3043)*1440,0),0)</f>
        <v>3.0000000000001492</v>
      </c>
      <c r="L3043" s="14">
        <f>2+L2784-Datos!$C$8</f>
        <v>4.2</v>
      </c>
      <c r="M3043" s="13" t="s">
        <v>55914</v>
      </c>
      <c r="N3043" s="1" t="s">
        <v>39532</v>
      </c>
      <c r="O3043" s="1">
        <v>15</v>
      </c>
      <c r="P3043" s="1" t="s">
        <v>376</v>
      </c>
      <c r="Q3043" s="4" t="s">
        <v>21</v>
      </c>
    </row>
    <row r="3044" spans="1:17" ht="22.5" x14ac:dyDescent="0.25">
      <c r="A3044" s="3">
        <v>12834</v>
      </c>
      <c r="B3044" s="1" t="s">
        <v>39533</v>
      </c>
      <c r="C3044" s="1" t="s">
        <v>15</v>
      </c>
      <c r="D3044" s="1" t="s">
        <v>71</v>
      </c>
      <c r="E3044" s="1">
        <v>16670850</v>
      </c>
      <c r="F3044" s="1" t="s">
        <v>39534</v>
      </c>
      <c r="G3044" s="1">
        <v>2231623</v>
      </c>
      <c r="H3044" s="1" t="s">
        <v>39535</v>
      </c>
      <c r="I3044" s="2">
        <v>45056</v>
      </c>
      <c r="J3044" s="15" t="str">
        <f>MID(Tabla1[[#This Row],[HORA]],1,5)</f>
        <v>16:02</v>
      </c>
      <c r="K3044" s="16">
        <f>IF(Tabla1[[#This Row],[FECHA]]=I3045,IF(J3045-J3044&gt;0,(J3045-J3044)*1440,0),0)</f>
        <v>0</v>
      </c>
      <c r="L3044" s="14">
        <f>2+L2785-Datos!$C$8</f>
        <v>5.62</v>
      </c>
      <c r="M3044" s="13" t="s">
        <v>55917</v>
      </c>
      <c r="N3044" s="1" t="s">
        <v>39536</v>
      </c>
      <c r="O3044" s="1">
        <v>20</v>
      </c>
      <c r="P3044" s="1" t="s">
        <v>376</v>
      </c>
      <c r="Q3044" s="4" t="s">
        <v>21</v>
      </c>
    </row>
    <row r="3045" spans="1:17" ht="22.5" x14ac:dyDescent="0.25">
      <c r="A3045" s="3">
        <v>16867</v>
      </c>
      <c r="B3045" s="1" t="s">
        <v>51027</v>
      </c>
      <c r="C3045" s="1" t="s">
        <v>15</v>
      </c>
      <c r="D3045" s="1" t="s">
        <v>40</v>
      </c>
      <c r="E3045" s="1">
        <v>20523023072</v>
      </c>
      <c r="F3045" s="1" t="s">
        <v>51028</v>
      </c>
      <c r="G3045" s="1">
        <v>41879740</v>
      </c>
      <c r="H3045" s="1" t="s">
        <v>51029</v>
      </c>
      <c r="I3045" s="2">
        <v>45056</v>
      </c>
      <c r="J3045" s="15" t="str">
        <f>MID(Tabla1[[#This Row],[HORA]],1,5)</f>
        <v>16:02</v>
      </c>
      <c r="K3045" s="16">
        <f>IF(Tabla1[[#This Row],[FECHA]]=I3046,IF(J3046-J3045&gt;0,(J3046-J3045)*1440,0),0)</f>
        <v>4.9999999999999822</v>
      </c>
      <c r="L3045" s="14">
        <f>2+L2786-Datos!$C$8</f>
        <v>6.82</v>
      </c>
      <c r="M3045" s="13" t="s">
        <v>55917</v>
      </c>
      <c r="N3045" s="1" t="s">
        <v>59</v>
      </c>
      <c r="O3045" s="1">
        <v>10</v>
      </c>
      <c r="P3045" s="1" t="s">
        <v>20</v>
      </c>
      <c r="Q3045" s="4" t="s">
        <v>21</v>
      </c>
    </row>
    <row r="3046" spans="1:17" ht="22.5" x14ac:dyDescent="0.25">
      <c r="A3046" s="3">
        <v>6366</v>
      </c>
      <c r="B3046" s="1" t="s">
        <v>19944</v>
      </c>
      <c r="C3046" s="1" t="s">
        <v>15</v>
      </c>
      <c r="D3046" s="1" t="s">
        <v>161</v>
      </c>
      <c r="E3046" s="1">
        <v>47337091</v>
      </c>
      <c r="F3046" s="1" t="s">
        <v>19945</v>
      </c>
      <c r="G3046" s="1">
        <v>72386326</v>
      </c>
      <c r="H3046" s="1" t="s">
        <v>19946</v>
      </c>
      <c r="I3046" s="2">
        <v>45056</v>
      </c>
      <c r="J3046" s="15" t="str">
        <f>MID(Tabla1[[#This Row],[HORA]],1,5)</f>
        <v>16:07</v>
      </c>
      <c r="K3046" s="16">
        <f>IF(Tabla1[[#This Row],[FECHA]]=I3047,IF(J3047-J3046&gt;0,(J3047-J3046)*1440,0),0)</f>
        <v>0</v>
      </c>
      <c r="L3046" s="14">
        <f>2+L2787-Datos!$C$8</f>
        <v>8.32</v>
      </c>
      <c r="M3046" s="13" t="s">
        <v>55922</v>
      </c>
      <c r="N3046" s="1" t="s">
        <v>19947</v>
      </c>
      <c r="O3046" s="1">
        <v>13</v>
      </c>
      <c r="P3046" s="1" t="s">
        <v>20</v>
      </c>
      <c r="Q3046" s="4" t="s">
        <v>21</v>
      </c>
    </row>
    <row r="3047" spans="1:17" ht="22.5" x14ac:dyDescent="0.25">
      <c r="A3047" s="3">
        <v>15833</v>
      </c>
      <c r="B3047" s="1" t="s">
        <v>48160</v>
      </c>
      <c r="C3047" s="1" t="s">
        <v>15</v>
      </c>
      <c r="D3047" s="1" t="s">
        <v>23</v>
      </c>
      <c r="E3047" s="1">
        <v>20607079804</v>
      </c>
      <c r="F3047" s="1" t="s">
        <v>47732</v>
      </c>
      <c r="G3047" s="1">
        <v>2231625</v>
      </c>
      <c r="H3047" s="1" t="s">
        <v>48101</v>
      </c>
      <c r="I3047" s="2">
        <v>45056</v>
      </c>
      <c r="J3047" s="15" t="str">
        <f>MID(Tabla1[[#This Row],[HORA]],1,5)</f>
        <v>16:07</v>
      </c>
      <c r="K3047" s="16">
        <f>IF(Tabla1[[#This Row],[FECHA]]=I3048,IF(J3048-J3047&gt;0,(J3048-J3047)*1440,0),0)</f>
        <v>0.99999999999983658</v>
      </c>
      <c r="L3047" s="14">
        <f>2+L2788-Datos!$C$8</f>
        <v>5.67</v>
      </c>
      <c r="M3047" s="13" t="s">
        <v>55922</v>
      </c>
      <c r="N3047" s="1" t="s">
        <v>59</v>
      </c>
      <c r="O3047" s="1">
        <v>10</v>
      </c>
      <c r="P3047" s="1" t="s">
        <v>818</v>
      </c>
      <c r="Q3047" s="4" t="s">
        <v>21</v>
      </c>
    </row>
    <row r="3048" spans="1:17" ht="22.5" x14ac:dyDescent="0.25">
      <c r="A3048" s="3">
        <v>12835</v>
      </c>
      <c r="B3048" s="1" t="s">
        <v>39537</v>
      </c>
      <c r="C3048" s="1" t="s">
        <v>15</v>
      </c>
      <c r="D3048" s="1" t="s">
        <v>161</v>
      </c>
      <c r="E3048" s="1">
        <v>16760882</v>
      </c>
      <c r="F3048" s="1" t="s">
        <v>39538</v>
      </c>
      <c r="G3048" s="1">
        <v>2231627</v>
      </c>
      <c r="H3048" s="1" t="s">
        <v>39539</v>
      </c>
      <c r="I3048" s="2">
        <v>45056</v>
      </c>
      <c r="J3048" s="15" t="str">
        <f>MID(Tabla1[[#This Row],[HORA]],1,5)</f>
        <v>16:08</v>
      </c>
      <c r="K3048" s="16">
        <f>IF(Tabla1[[#This Row],[FECHA]]=I3049,IF(J3049-J3048&gt;0,(J3049-J3048)*1440,0),0)</f>
        <v>0.99999999999999645</v>
      </c>
      <c r="L3048" s="14">
        <f>2+L2789-Datos!$C$8</f>
        <v>7.82</v>
      </c>
      <c r="M3048" s="13" t="s">
        <v>55923</v>
      </c>
      <c r="N3048" s="1" t="s">
        <v>39540</v>
      </c>
      <c r="O3048" s="1">
        <v>20</v>
      </c>
      <c r="P3048" s="1" t="s">
        <v>376</v>
      </c>
      <c r="Q3048" s="4" t="s">
        <v>21</v>
      </c>
    </row>
    <row r="3049" spans="1:17" ht="22.5" x14ac:dyDescent="0.25">
      <c r="A3049" s="3">
        <v>12836</v>
      </c>
      <c r="B3049" s="1" t="s">
        <v>39541</v>
      </c>
      <c r="C3049" s="1" t="s">
        <v>15</v>
      </c>
      <c r="D3049" s="1" t="s">
        <v>33</v>
      </c>
      <c r="E3049" s="1">
        <v>16449570</v>
      </c>
      <c r="F3049" s="1" t="s">
        <v>39542</v>
      </c>
      <c r="G3049" s="1">
        <v>2231628</v>
      </c>
      <c r="H3049" s="1" t="s">
        <v>39543</v>
      </c>
      <c r="I3049" s="2">
        <v>45056</v>
      </c>
      <c r="J3049" s="15" t="str">
        <f>MID(Tabla1[[#This Row],[HORA]],1,5)</f>
        <v>16:09</v>
      </c>
      <c r="K3049" s="16">
        <f>IF(Tabla1[[#This Row],[FECHA]]=I3050,IF(J3050-J3049&gt;0,(J3050-J3049)*1440,0),0)</f>
        <v>6.0000000000001386</v>
      </c>
      <c r="L3049" s="14">
        <f>2+L2790-Datos!$C$8</f>
        <v>9.52</v>
      </c>
      <c r="M3049" s="13" t="s">
        <v>56019</v>
      </c>
      <c r="N3049" s="1" t="s">
        <v>39544</v>
      </c>
      <c r="O3049" s="1">
        <v>10</v>
      </c>
      <c r="P3049" s="1" t="s">
        <v>376</v>
      </c>
      <c r="Q3049" s="4" t="s">
        <v>21</v>
      </c>
    </row>
    <row r="3050" spans="1:17" ht="22.5" x14ac:dyDescent="0.25">
      <c r="A3050" s="3">
        <v>12837</v>
      </c>
      <c r="B3050" s="1" t="s">
        <v>39545</v>
      </c>
      <c r="C3050" s="1" t="s">
        <v>15</v>
      </c>
      <c r="D3050" s="1" t="s">
        <v>40</v>
      </c>
      <c r="E3050" s="1">
        <v>16422991</v>
      </c>
      <c r="F3050" s="1" t="s">
        <v>39546</v>
      </c>
      <c r="G3050" s="1">
        <v>2231632</v>
      </c>
      <c r="H3050" s="1" t="s">
        <v>39547</v>
      </c>
      <c r="I3050" s="2">
        <v>45056</v>
      </c>
      <c r="J3050" s="15" t="str">
        <f>MID(Tabla1[[#This Row],[HORA]],1,5)</f>
        <v>16:15</v>
      </c>
      <c r="K3050" s="16">
        <f>IF(Tabla1[[#This Row],[FECHA]]=I3051,IF(J3051-J3050&gt;0,(J3051-J3050)*1440,0),0)</f>
        <v>0.99999999999983658</v>
      </c>
      <c r="L3050" s="14">
        <f>2+L2791-Datos!$C$8</f>
        <v>6.68</v>
      </c>
      <c r="M3050" s="13" t="s">
        <v>56025</v>
      </c>
      <c r="N3050" s="1" t="s">
        <v>39548</v>
      </c>
      <c r="O3050" s="1">
        <v>13</v>
      </c>
      <c r="P3050" s="1" t="s">
        <v>376</v>
      </c>
      <c r="Q3050" s="4" t="s">
        <v>21</v>
      </c>
    </row>
    <row r="3051" spans="1:17" ht="22.5" x14ac:dyDescent="0.25">
      <c r="A3051" s="3">
        <v>6367</v>
      </c>
      <c r="B3051" s="1" t="s">
        <v>19948</v>
      </c>
      <c r="C3051" s="1" t="s">
        <v>15</v>
      </c>
      <c r="D3051" s="1" t="s">
        <v>1017</v>
      </c>
      <c r="E3051" s="1">
        <v>16758300</v>
      </c>
      <c r="F3051" s="1" t="s">
        <v>4859</v>
      </c>
      <c r="G3051" s="1">
        <v>2231634</v>
      </c>
      <c r="H3051" s="1" t="s">
        <v>19949</v>
      </c>
      <c r="I3051" s="2">
        <v>45056</v>
      </c>
      <c r="J3051" s="15" t="str">
        <f>MID(Tabla1[[#This Row],[HORA]],1,5)</f>
        <v>16:16</v>
      </c>
      <c r="K3051" s="16">
        <f>IF(Tabla1[[#This Row],[FECHA]]=I3052,IF(J3052-J3051&gt;0,(J3052-J3051)*1440,0),0)</f>
        <v>1.0000000000001563</v>
      </c>
      <c r="L3051" s="14">
        <f>2+L2792-Datos!$C$8</f>
        <v>7.62</v>
      </c>
      <c r="M3051" s="13" t="s">
        <v>56026</v>
      </c>
      <c r="N3051" s="1" t="s">
        <v>19950</v>
      </c>
      <c r="O3051" s="1">
        <v>15</v>
      </c>
      <c r="P3051" s="1" t="s">
        <v>20</v>
      </c>
      <c r="Q3051" s="4" t="s">
        <v>21</v>
      </c>
    </row>
    <row r="3052" spans="1:17" ht="22.5" x14ac:dyDescent="0.25">
      <c r="A3052" s="3">
        <v>6368</v>
      </c>
      <c r="B3052" s="1" t="s">
        <v>19951</v>
      </c>
      <c r="C3052" s="1" t="s">
        <v>15</v>
      </c>
      <c r="D3052" s="1" t="s">
        <v>40</v>
      </c>
      <c r="E3052" s="1">
        <v>16758300</v>
      </c>
      <c r="F3052" s="1" t="s">
        <v>4859</v>
      </c>
      <c r="G3052" s="1">
        <v>2231635</v>
      </c>
      <c r="H3052" s="1" t="s">
        <v>19952</v>
      </c>
      <c r="I3052" s="2">
        <v>45056</v>
      </c>
      <c r="J3052" s="15" t="str">
        <f>MID(Tabla1[[#This Row],[HORA]],1,5)</f>
        <v>16:17</v>
      </c>
      <c r="K3052" s="16">
        <f>IF(Tabla1[[#This Row],[FECHA]]=I3053,IF(J3053-J3052&gt;0,(J3053-J3052)*1440,0),0)</f>
        <v>2.9999999999998295</v>
      </c>
      <c r="L3052" s="14">
        <f>2+L2793-Datos!$C$8</f>
        <v>7.8599999999999994</v>
      </c>
      <c r="M3052" s="13" t="s">
        <v>56027</v>
      </c>
      <c r="N3052" s="1" t="s">
        <v>19953</v>
      </c>
      <c r="O3052" s="1">
        <v>15</v>
      </c>
      <c r="P3052" s="1" t="s">
        <v>20</v>
      </c>
      <c r="Q3052" s="4" t="s">
        <v>21</v>
      </c>
    </row>
    <row r="3053" spans="1:17" ht="22.5" x14ac:dyDescent="0.25">
      <c r="A3053" s="3">
        <v>6369</v>
      </c>
      <c r="B3053" s="1" t="s">
        <v>19954</v>
      </c>
      <c r="C3053" s="1" t="s">
        <v>15</v>
      </c>
      <c r="D3053" s="1" t="s">
        <v>71</v>
      </c>
      <c r="E3053" s="1">
        <v>16620659</v>
      </c>
      <c r="F3053" s="1" t="s">
        <v>14822</v>
      </c>
      <c r="G3053" s="1">
        <v>2231638</v>
      </c>
      <c r="H3053" s="1" t="s">
        <v>19623</v>
      </c>
      <c r="I3053" s="2">
        <v>45056</v>
      </c>
      <c r="J3053" s="15" t="str">
        <f>MID(Tabla1[[#This Row],[HORA]],1,5)</f>
        <v>16:20</v>
      </c>
      <c r="K3053" s="16">
        <f>IF(Tabla1[[#This Row],[FECHA]]=I3054,IF(J3054-J3053&gt;0,(J3054-J3053)*1440,0),0)</f>
        <v>0</v>
      </c>
      <c r="L3053" s="14">
        <f>2+L2794-Datos!$C$8</f>
        <v>5.53</v>
      </c>
      <c r="M3053" s="13" t="s">
        <v>56030</v>
      </c>
      <c r="N3053" s="1" t="s">
        <v>3152</v>
      </c>
      <c r="O3053" s="1">
        <v>20</v>
      </c>
      <c r="P3053" s="1" t="s">
        <v>20</v>
      </c>
      <c r="Q3053" s="4" t="s">
        <v>21</v>
      </c>
    </row>
    <row r="3054" spans="1:17" ht="22.5" x14ac:dyDescent="0.25">
      <c r="A3054" s="3">
        <v>6370</v>
      </c>
      <c r="B3054" s="1" t="s">
        <v>19954</v>
      </c>
      <c r="C3054" s="1" t="s">
        <v>15</v>
      </c>
      <c r="D3054" s="1" t="s">
        <v>71</v>
      </c>
      <c r="E3054" s="1">
        <v>16620659</v>
      </c>
      <c r="F3054" s="1" t="s">
        <v>14825</v>
      </c>
      <c r="G3054" s="1">
        <v>2231638</v>
      </c>
      <c r="H3054" s="1" t="s">
        <v>19623</v>
      </c>
      <c r="I3054" s="2">
        <v>45056</v>
      </c>
      <c r="J3054" s="15" t="str">
        <f>MID(Tabla1[[#This Row],[HORA]],1,5)</f>
        <v>16:20</v>
      </c>
      <c r="K3054" s="16">
        <f>IF(Tabla1[[#This Row],[FECHA]]=I3055,IF(J3055-J3054&gt;0,(J3055-J3054)*1440,0),0)</f>
        <v>3.0000000000001492</v>
      </c>
      <c r="L3054" s="14">
        <f>2+L2795-Datos!$C$8</f>
        <v>6.7700000000000005</v>
      </c>
      <c r="M3054" s="13" t="s">
        <v>56030</v>
      </c>
      <c r="N3054" s="1" t="s">
        <v>3152</v>
      </c>
      <c r="O3054" s="1">
        <v>20</v>
      </c>
      <c r="P3054" s="1" t="s">
        <v>20</v>
      </c>
      <c r="Q3054" s="4" t="s">
        <v>21</v>
      </c>
    </row>
    <row r="3055" spans="1:17" ht="22.5" x14ac:dyDescent="0.25">
      <c r="A3055" s="3">
        <v>6371</v>
      </c>
      <c r="B3055" s="1" t="s">
        <v>19955</v>
      </c>
      <c r="C3055" s="1" t="s">
        <v>15</v>
      </c>
      <c r="D3055" s="1" t="s">
        <v>228</v>
      </c>
      <c r="E3055" s="1">
        <v>41022238</v>
      </c>
      <c r="F3055" s="1" t="s">
        <v>19956</v>
      </c>
      <c r="G3055" s="1">
        <v>2231639</v>
      </c>
      <c r="H3055" s="1" t="s">
        <v>19957</v>
      </c>
      <c r="I3055" s="2">
        <v>45056</v>
      </c>
      <c r="J3055" s="15" t="str">
        <f>MID(Tabla1[[#This Row],[HORA]],1,5)</f>
        <v>16:23</v>
      </c>
      <c r="K3055" s="16">
        <f>IF(Tabla1[[#This Row],[FECHA]]=I3056,IF(J3056-J3055&gt;0,(J3056-J3055)*1440,0),0)</f>
        <v>0</v>
      </c>
      <c r="L3055" s="14">
        <f>2+L2796-Datos!$C$8</f>
        <v>6.4600000000000009</v>
      </c>
      <c r="M3055" s="13" t="s">
        <v>56033</v>
      </c>
      <c r="N3055" s="1" t="s">
        <v>19958</v>
      </c>
      <c r="O3055" s="1">
        <v>15</v>
      </c>
      <c r="P3055" s="1" t="s">
        <v>20</v>
      </c>
      <c r="Q3055" s="4" t="s">
        <v>21</v>
      </c>
    </row>
    <row r="3056" spans="1:17" ht="22.5" x14ac:dyDescent="0.25">
      <c r="A3056" s="3">
        <v>12838</v>
      </c>
      <c r="B3056" s="1" t="s">
        <v>39549</v>
      </c>
      <c r="C3056" s="1" t="s">
        <v>15</v>
      </c>
      <c r="D3056" s="1" t="s">
        <v>82</v>
      </c>
      <c r="E3056" s="1">
        <v>42171645</v>
      </c>
      <c r="F3056" s="1" t="s">
        <v>35756</v>
      </c>
      <c r="G3056" s="1">
        <v>40197969</v>
      </c>
      <c r="H3056" s="1" t="s">
        <v>39550</v>
      </c>
      <c r="I3056" s="2">
        <v>45056</v>
      </c>
      <c r="J3056" s="15" t="str">
        <f>MID(Tabla1[[#This Row],[HORA]],1,5)</f>
        <v>16:23</v>
      </c>
      <c r="K3056" s="16">
        <f>IF(Tabla1[[#This Row],[FECHA]]=I3057,IF(J3057-J3056&gt;0,(J3057-J3056)*1440,0),0)</f>
        <v>2.9999999999999893</v>
      </c>
      <c r="L3056" s="14">
        <f>2+L2797-Datos!$C$8</f>
        <v>7.84</v>
      </c>
      <c r="M3056" s="13" t="s">
        <v>56033</v>
      </c>
      <c r="N3056" s="1" t="s">
        <v>39551</v>
      </c>
      <c r="O3056" s="1">
        <v>20</v>
      </c>
      <c r="P3056" s="1" t="s">
        <v>376</v>
      </c>
      <c r="Q3056" s="4" t="s">
        <v>21</v>
      </c>
    </row>
    <row r="3057" spans="1:17" ht="22.5" x14ac:dyDescent="0.25">
      <c r="A3057" s="3">
        <v>12839</v>
      </c>
      <c r="B3057" s="1" t="s">
        <v>39552</v>
      </c>
      <c r="C3057" s="1" t="s">
        <v>15</v>
      </c>
      <c r="D3057" s="1" t="s">
        <v>141</v>
      </c>
      <c r="E3057" s="1">
        <v>41837288</v>
      </c>
      <c r="F3057" s="1" t="s">
        <v>39553</v>
      </c>
      <c r="G3057" s="1">
        <v>2231640</v>
      </c>
      <c r="H3057" s="1" t="s">
        <v>39554</v>
      </c>
      <c r="I3057" s="2">
        <v>45056</v>
      </c>
      <c r="J3057" s="15" t="str">
        <f>MID(Tabla1[[#This Row],[HORA]],1,5)</f>
        <v>16:26</v>
      </c>
      <c r="K3057" s="16">
        <f>IF(Tabla1[[#This Row],[FECHA]]=I3058,IF(J3058-J3057&gt;0,(J3058-J3057)*1440,0),0)</f>
        <v>1.999999999999833</v>
      </c>
      <c r="L3057" s="14">
        <f>2+L2798-Datos!$C$8</f>
        <v>7.7800000000000011</v>
      </c>
      <c r="M3057" s="13" t="s">
        <v>56036</v>
      </c>
      <c r="N3057" s="1" t="s">
        <v>39555</v>
      </c>
      <c r="O3057" s="1">
        <v>15</v>
      </c>
      <c r="P3057" s="1" t="s">
        <v>376</v>
      </c>
      <c r="Q3057" s="4" t="s">
        <v>21</v>
      </c>
    </row>
    <row r="3058" spans="1:17" ht="22.5" x14ac:dyDescent="0.25">
      <c r="A3058" s="3">
        <v>16868</v>
      </c>
      <c r="B3058" s="1" t="s">
        <v>51030</v>
      </c>
      <c r="C3058" s="1" t="s">
        <v>15</v>
      </c>
      <c r="D3058" s="1" t="s">
        <v>82</v>
      </c>
      <c r="E3058" s="1">
        <v>20131365994</v>
      </c>
      <c r="F3058" s="1" t="s">
        <v>51031</v>
      </c>
      <c r="G3058" s="1">
        <v>2231641</v>
      </c>
      <c r="H3058" s="1" t="s">
        <v>51032</v>
      </c>
      <c r="I3058" s="2">
        <v>45056</v>
      </c>
      <c r="J3058" s="15" t="str">
        <f>MID(Tabla1[[#This Row],[HORA]],1,5)</f>
        <v>16:28</v>
      </c>
      <c r="K3058" s="16">
        <f>IF(Tabla1[[#This Row],[FECHA]]=I3059,IF(J3059-J3058&gt;0,(J3059-J3058)*1440,0),0)</f>
        <v>2.0000000000001528</v>
      </c>
      <c r="L3058" s="14">
        <f>2+L2799-Datos!$C$8</f>
        <v>7.68</v>
      </c>
      <c r="M3058" s="13" t="s">
        <v>56038</v>
      </c>
      <c r="N3058" s="1" t="s">
        <v>51033</v>
      </c>
      <c r="O3058" s="1">
        <v>40</v>
      </c>
      <c r="P3058" s="1" t="s">
        <v>20</v>
      </c>
      <c r="Q3058" s="4" t="s">
        <v>21</v>
      </c>
    </row>
    <row r="3059" spans="1:17" ht="22.5" x14ac:dyDescent="0.25">
      <c r="A3059" s="3">
        <v>6372</v>
      </c>
      <c r="B3059" s="1" t="s">
        <v>19959</v>
      </c>
      <c r="C3059" s="1" t="s">
        <v>15</v>
      </c>
      <c r="D3059" s="1" t="s">
        <v>71</v>
      </c>
      <c r="E3059" s="1">
        <v>70783712</v>
      </c>
      <c r="F3059" s="1" t="s">
        <v>19960</v>
      </c>
      <c r="G3059" s="1">
        <v>70103396</v>
      </c>
      <c r="H3059" s="1" t="s">
        <v>19961</v>
      </c>
      <c r="I3059" s="2">
        <v>45056</v>
      </c>
      <c r="J3059" s="15" t="str">
        <f>MID(Tabla1[[#This Row],[HORA]],1,5)</f>
        <v>16:30</v>
      </c>
      <c r="K3059" s="16">
        <f>IF(Tabla1[[#This Row],[FECHA]]=I3060,IF(J3060-J3059&gt;0,(J3060-J3059)*1440,0),0)</f>
        <v>0</v>
      </c>
      <c r="L3059" s="14">
        <f>2+L2800-Datos!$C$8</f>
        <v>5.3900000000000006</v>
      </c>
      <c r="M3059" s="13" t="s">
        <v>56040</v>
      </c>
      <c r="N3059" s="1" t="s">
        <v>19962</v>
      </c>
      <c r="O3059" s="1">
        <v>20</v>
      </c>
      <c r="P3059" s="1" t="s">
        <v>20</v>
      </c>
      <c r="Q3059" s="4" t="s">
        <v>21</v>
      </c>
    </row>
    <row r="3060" spans="1:17" ht="22.5" x14ac:dyDescent="0.25">
      <c r="A3060" s="3">
        <v>12840</v>
      </c>
      <c r="B3060" s="1" t="s">
        <v>39556</v>
      </c>
      <c r="C3060" s="1" t="s">
        <v>15</v>
      </c>
      <c r="D3060" s="1" t="s">
        <v>40</v>
      </c>
      <c r="E3060" s="1">
        <v>41659744</v>
      </c>
      <c r="F3060" s="1" t="s">
        <v>39557</v>
      </c>
      <c r="G3060" s="1">
        <v>41123700</v>
      </c>
      <c r="H3060" s="1" t="s">
        <v>39558</v>
      </c>
      <c r="I3060" s="2">
        <v>45056</v>
      </c>
      <c r="J3060" s="15" t="str">
        <f>MID(Tabla1[[#This Row],[HORA]],1,5)</f>
        <v>16:30</v>
      </c>
      <c r="K3060" s="16">
        <f>IF(Tabla1[[#This Row],[FECHA]]=I3061,IF(J3061-J3060&gt;0,(J3061-J3060)*1440,0),0)</f>
        <v>2.9999999999999893</v>
      </c>
      <c r="L3060" s="14">
        <f>2+L2801-Datos!$C$8</f>
        <v>6.68</v>
      </c>
      <c r="M3060" s="13" t="s">
        <v>56040</v>
      </c>
      <c r="N3060" s="1" t="s">
        <v>39559</v>
      </c>
      <c r="O3060" s="1">
        <v>15</v>
      </c>
      <c r="P3060" s="1" t="s">
        <v>376</v>
      </c>
      <c r="Q3060" s="4" t="s">
        <v>21</v>
      </c>
    </row>
    <row r="3061" spans="1:17" ht="22.5" x14ac:dyDescent="0.25">
      <c r="A3061" s="3">
        <v>12841</v>
      </c>
      <c r="B3061" s="1" t="s">
        <v>39560</v>
      </c>
      <c r="C3061" s="1" t="s">
        <v>15</v>
      </c>
      <c r="D3061" s="1" t="s">
        <v>228</v>
      </c>
      <c r="E3061" s="1">
        <v>70816242</v>
      </c>
      <c r="F3061" s="1" t="s">
        <v>39561</v>
      </c>
      <c r="G3061" s="1">
        <v>2231644</v>
      </c>
      <c r="H3061" s="1" t="s">
        <v>39562</v>
      </c>
      <c r="I3061" s="2">
        <v>45056</v>
      </c>
      <c r="J3061" s="15" t="str">
        <f>MID(Tabla1[[#This Row],[HORA]],1,5)</f>
        <v>16:33</v>
      </c>
      <c r="K3061" s="16">
        <f>IF(Tabla1[[#This Row],[FECHA]]=I3062,IF(J3062-J3061&gt;0,(J3062-J3061)*1440,0),0)</f>
        <v>0.99999999999999645</v>
      </c>
      <c r="L3061" s="14">
        <f>2+L2802-Datos!$C$8</f>
        <v>5.69</v>
      </c>
      <c r="M3061" s="13" t="s">
        <v>56043</v>
      </c>
      <c r="N3061" s="1" t="s">
        <v>39563</v>
      </c>
      <c r="O3061" s="1">
        <v>20</v>
      </c>
      <c r="P3061" s="1" t="s">
        <v>376</v>
      </c>
      <c r="Q3061" s="4" t="s">
        <v>21</v>
      </c>
    </row>
    <row r="3062" spans="1:17" ht="22.5" x14ac:dyDescent="0.25">
      <c r="A3062" s="3">
        <v>6373</v>
      </c>
      <c r="B3062" s="1" t="s">
        <v>19963</v>
      </c>
      <c r="C3062" s="1" t="s">
        <v>15</v>
      </c>
      <c r="D3062" s="1" t="s">
        <v>77</v>
      </c>
      <c r="E3062" s="1">
        <v>41397902</v>
      </c>
      <c r="F3062" s="1" t="s">
        <v>19964</v>
      </c>
      <c r="G3062" s="1">
        <v>2231645</v>
      </c>
      <c r="H3062" s="1" t="s">
        <v>19965</v>
      </c>
      <c r="I3062" s="2">
        <v>45056</v>
      </c>
      <c r="J3062" s="15" t="str">
        <f>MID(Tabla1[[#This Row],[HORA]],1,5)</f>
        <v>16:34</v>
      </c>
      <c r="K3062" s="16">
        <f>IF(Tabla1[[#This Row],[FECHA]]=I3063,IF(J3063-J3062&gt;0,(J3063-J3062)*1440,0),0)</f>
        <v>2.9999999999999893</v>
      </c>
      <c r="L3062" s="14">
        <f>2+L2803-Datos!$C$8</f>
        <v>8.6999999999999993</v>
      </c>
      <c r="M3062" s="13" t="s">
        <v>56044</v>
      </c>
      <c r="N3062" s="1" t="s">
        <v>19966</v>
      </c>
      <c r="O3062" s="1">
        <v>25</v>
      </c>
      <c r="P3062" s="1" t="s">
        <v>20</v>
      </c>
      <c r="Q3062" s="4" t="s">
        <v>21</v>
      </c>
    </row>
    <row r="3063" spans="1:17" ht="22.5" x14ac:dyDescent="0.25">
      <c r="A3063" s="3">
        <v>6374</v>
      </c>
      <c r="B3063" s="1" t="s">
        <v>19967</v>
      </c>
      <c r="C3063" s="1" t="s">
        <v>15</v>
      </c>
      <c r="D3063" s="1" t="s">
        <v>228</v>
      </c>
      <c r="E3063" s="1">
        <v>71224088</v>
      </c>
      <c r="F3063" s="1" t="s">
        <v>19968</v>
      </c>
      <c r="G3063" s="1">
        <v>2231646</v>
      </c>
      <c r="H3063" s="1" t="s">
        <v>19969</v>
      </c>
      <c r="I3063" s="2">
        <v>45056</v>
      </c>
      <c r="J3063" s="15" t="str">
        <f>MID(Tabla1[[#This Row],[HORA]],1,5)</f>
        <v>16:37</v>
      </c>
      <c r="K3063" s="16">
        <f>IF(Tabla1[[#This Row],[FECHA]]=I3064,IF(J3064-J3063&gt;0,(J3064-J3063)*1440,0),0)</f>
        <v>3.0000000000001492</v>
      </c>
      <c r="L3063" s="14">
        <f>2+L2804-Datos!$C$8</f>
        <v>10.760000000000002</v>
      </c>
      <c r="M3063" s="13" t="s">
        <v>56047</v>
      </c>
      <c r="N3063" s="1" t="s">
        <v>59</v>
      </c>
      <c r="O3063" s="1">
        <v>10</v>
      </c>
      <c r="P3063" s="1" t="s">
        <v>20</v>
      </c>
      <c r="Q3063" s="4" t="s">
        <v>21</v>
      </c>
    </row>
    <row r="3064" spans="1:17" ht="22.5" x14ac:dyDescent="0.25">
      <c r="A3064" s="3">
        <v>12842</v>
      </c>
      <c r="B3064" s="1" t="s">
        <v>39564</v>
      </c>
      <c r="C3064" s="1" t="s">
        <v>15</v>
      </c>
      <c r="D3064" s="1" t="s">
        <v>40</v>
      </c>
      <c r="E3064" s="1">
        <v>47326063</v>
      </c>
      <c r="F3064" s="1" t="s">
        <v>39565</v>
      </c>
      <c r="G3064" s="1">
        <v>2898144</v>
      </c>
      <c r="H3064" s="1" t="s">
        <v>39566</v>
      </c>
      <c r="I3064" s="2">
        <v>45056</v>
      </c>
      <c r="J3064" s="15" t="str">
        <f>MID(Tabla1[[#This Row],[HORA]],1,5)</f>
        <v>16:40</v>
      </c>
      <c r="K3064" s="16">
        <f>IF(Tabla1[[#This Row],[FECHA]]=I3065,IF(J3065-J3064&gt;0,(J3065-J3064)*1440,0),0)</f>
        <v>1.999999999999833</v>
      </c>
      <c r="L3064" s="14">
        <f>2+L2805-Datos!$C$8</f>
        <v>6.6300000000000008</v>
      </c>
      <c r="M3064" s="13" t="s">
        <v>56050</v>
      </c>
      <c r="N3064" s="1" t="s">
        <v>39567</v>
      </c>
      <c r="O3064" s="1">
        <v>15</v>
      </c>
      <c r="P3064" s="1" t="s">
        <v>376</v>
      </c>
      <c r="Q3064" s="4" t="s">
        <v>21</v>
      </c>
    </row>
    <row r="3065" spans="1:17" ht="22.5" x14ac:dyDescent="0.25">
      <c r="A3065" s="3">
        <v>6375</v>
      </c>
      <c r="B3065" s="1" t="s">
        <v>19970</v>
      </c>
      <c r="C3065" s="1" t="s">
        <v>15</v>
      </c>
      <c r="D3065" s="1" t="s">
        <v>82</v>
      </c>
      <c r="E3065" s="1">
        <v>16691041</v>
      </c>
      <c r="F3065" s="1" t="s">
        <v>19971</v>
      </c>
      <c r="G3065" s="1">
        <v>2231648</v>
      </c>
      <c r="H3065" s="1" t="s">
        <v>19972</v>
      </c>
      <c r="I3065" s="2">
        <v>45056</v>
      </c>
      <c r="J3065" s="15" t="str">
        <f>MID(Tabla1[[#This Row],[HORA]],1,5)</f>
        <v>16:42</v>
      </c>
      <c r="K3065" s="16">
        <f>IF(Tabla1[[#This Row],[FECHA]]=I3066,IF(J3066-J3065&gt;0,(J3066-J3065)*1440,0),0)</f>
        <v>2.9999999999999893</v>
      </c>
      <c r="L3065" s="14">
        <f>2+L2806-Datos!$C$8</f>
        <v>6.44</v>
      </c>
      <c r="M3065" s="13" t="s">
        <v>56052</v>
      </c>
      <c r="N3065" s="1" t="s">
        <v>19973</v>
      </c>
      <c r="O3065" s="1">
        <v>20</v>
      </c>
      <c r="P3065" s="1" t="s">
        <v>20</v>
      </c>
      <c r="Q3065" s="4" t="s">
        <v>21</v>
      </c>
    </row>
    <row r="3066" spans="1:17" ht="22.5" x14ac:dyDescent="0.25">
      <c r="A3066" s="3">
        <v>6376</v>
      </c>
      <c r="B3066" s="1" t="s">
        <v>19974</v>
      </c>
      <c r="C3066" s="1" t="s">
        <v>15</v>
      </c>
      <c r="D3066" s="1" t="s">
        <v>77</v>
      </c>
      <c r="E3066" s="1">
        <v>80614347</v>
      </c>
      <c r="F3066" s="1" t="s">
        <v>19975</v>
      </c>
      <c r="G3066" s="1">
        <v>2231649</v>
      </c>
      <c r="H3066" s="1" t="s">
        <v>19976</v>
      </c>
      <c r="I3066" s="2">
        <v>45056</v>
      </c>
      <c r="J3066" s="15" t="str">
        <f>MID(Tabla1[[#This Row],[HORA]],1,5)</f>
        <v>16:45</v>
      </c>
      <c r="K3066" s="16">
        <f>IF(Tabla1[[#This Row],[FECHA]]=I3067,IF(J3067-J3066&gt;0,(J3067-J3066)*1440,0),0)</f>
        <v>3.0000000000001492</v>
      </c>
      <c r="L3066" s="14">
        <f>2+L2807-Datos!$C$8</f>
        <v>8.5300000000000011</v>
      </c>
      <c r="M3066" s="13" t="s">
        <v>56055</v>
      </c>
      <c r="N3066" s="1" t="s">
        <v>19977</v>
      </c>
      <c r="O3066" s="1">
        <v>15</v>
      </c>
      <c r="P3066" s="1" t="s">
        <v>20</v>
      </c>
      <c r="Q3066" s="4" t="s">
        <v>21</v>
      </c>
    </row>
    <row r="3067" spans="1:17" ht="22.5" x14ac:dyDescent="0.25">
      <c r="A3067" s="3">
        <v>6377</v>
      </c>
      <c r="B3067" s="1" t="s">
        <v>19978</v>
      </c>
      <c r="C3067" s="1" t="s">
        <v>15</v>
      </c>
      <c r="D3067" s="1" t="s">
        <v>77</v>
      </c>
      <c r="E3067" s="1">
        <v>2823854</v>
      </c>
      <c r="F3067" s="1" t="s">
        <v>19979</v>
      </c>
      <c r="G3067" s="1">
        <v>2231650</v>
      </c>
      <c r="H3067" s="1" t="s">
        <v>19980</v>
      </c>
      <c r="I3067" s="2">
        <v>45056</v>
      </c>
      <c r="J3067" s="15" t="str">
        <f>MID(Tabla1[[#This Row],[HORA]],1,5)</f>
        <v>16:48</v>
      </c>
      <c r="K3067" s="16">
        <f>IF(Tabla1[[#This Row],[FECHA]]=I3068,IF(J3068-J3067&gt;0,(J3068-J3067)*1440,0),0)</f>
        <v>0.99999999999983658</v>
      </c>
      <c r="L3067" s="14">
        <f>2+L2808-Datos!$C$8</f>
        <v>5.87</v>
      </c>
      <c r="M3067" s="13" t="s">
        <v>56058</v>
      </c>
      <c r="N3067" s="1" t="s">
        <v>19981</v>
      </c>
      <c r="O3067" s="1">
        <v>15</v>
      </c>
      <c r="P3067" s="1" t="s">
        <v>20</v>
      </c>
      <c r="Q3067" s="4" t="s">
        <v>21</v>
      </c>
    </row>
    <row r="3068" spans="1:17" ht="22.5" x14ac:dyDescent="0.25">
      <c r="A3068" s="3">
        <v>12843</v>
      </c>
      <c r="B3068" s="1" t="s">
        <v>39568</v>
      </c>
      <c r="C3068" s="1" t="s">
        <v>15</v>
      </c>
      <c r="D3068" s="1" t="s">
        <v>40</v>
      </c>
      <c r="E3068" s="1">
        <v>17629145</v>
      </c>
      <c r="F3068" s="1" t="s">
        <v>39569</v>
      </c>
      <c r="G3068" s="1">
        <v>2231651</v>
      </c>
      <c r="H3068" s="1" t="s">
        <v>39570</v>
      </c>
      <c r="I3068" s="2">
        <v>45056</v>
      </c>
      <c r="J3068" s="15" t="str">
        <f>MID(Tabla1[[#This Row],[HORA]],1,5)</f>
        <v>16:49</v>
      </c>
      <c r="K3068" s="16">
        <f>IF(Tabla1[[#This Row],[FECHA]]=I3069,IF(J3069-J3068&gt;0,(J3069-J3068)*1440,0),0)</f>
        <v>3.0000000000001492</v>
      </c>
      <c r="L3068" s="14">
        <f>2+L2809-Datos!$C$8</f>
        <v>7.6000000000000005</v>
      </c>
      <c r="M3068" s="13" t="s">
        <v>56059</v>
      </c>
      <c r="N3068" s="1" t="s">
        <v>39571</v>
      </c>
      <c r="O3068" s="1">
        <v>15</v>
      </c>
      <c r="P3068" s="1" t="s">
        <v>376</v>
      </c>
      <c r="Q3068" s="4" t="s">
        <v>21</v>
      </c>
    </row>
    <row r="3069" spans="1:17" ht="22.5" x14ac:dyDescent="0.25">
      <c r="A3069" s="3">
        <v>1493</v>
      </c>
      <c r="B3069" s="1" t="s">
        <v>4347</v>
      </c>
      <c r="C3069" s="1" t="s">
        <v>15</v>
      </c>
      <c r="D3069" s="1" t="s">
        <v>40</v>
      </c>
      <c r="E3069" s="1">
        <v>48311228</v>
      </c>
      <c r="F3069" s="1" t="s">
        <v>4348</v>
      </c>
      <c r="G3069" s="1">
        <v>48311228</v>
      </c>
      <c r="H3069" s="1" t="s">
        <v>4348</v>
      </c>
      <c r="I3069" s="2">
        <v>45056</v>
      </c>
      <c r="J3069" s="15" t="str">
        <f>MID(Tabla1[[#This Row],[HORA]],1,5)</f>
        <v>16:52</v>
      </c>
      <c r="K3069" s="16">
        <f>IF(Tabla1[[#This Row],[FECHA]]=I3070,IF(J3070-J3069&gt;0,(J3070-J3069)*1440,0),0)</f>
        <v>0</v>
      </c>
      <c r="L3069" s="14">
        <f>2+L2810-Datos!$C$8</f>
        <v>9.4600000000000009</v>
      </c>
      <c r="M3069" s="13" t="s">
        <v>56062</v>
      </c>
      <c r="N3069" s="1" t="s">
        <v>1715</v>
      </c>
      <c r="O3069" s="1">
        <v>10</v>
      </c>
      <c r="P3069" s="1" t="s">
        <v>818</v>
      </c>
      <c r="Q3069" s="4" t="s">
        <v>21</v>
      </c>
    </row>
    <row r="3070" spans="1:17" ht="22.5" x14ac:dyDescent="0.25">
      <c r="A3070" s="3">
        <v>18187</v>
      </c>
      <c r="B3070" s="1" t="s">
        <v>54341</v>
      </c>
      <c r="C3070" s="1" t="s">
        <v>15</v>
      </c>
      <c r="D3070" s="1" t="s">
        <v>40</v>
      </c>
      <c r="E3070" s="1">
        <v>20479931721</v>
      </c>
      <c r="F3070" s="1" t="s">
        <v>48125</v>
      </c>
      <c r="G3070" s="1">
        <v>2231653</v>
      </c>
      <c r="H3070" s="1" t="s">
        <v>49126</v>
      </c>
      <c r="I3070" s="2">
        <v>45056</v>
      </c>
      <c r="J3070" s="15" t="str">
        <f>MID(Tabla1[[#This Row],[HORA]],1,5)</f>
        <v>16:52</v>
      </c>
      <c r="K3070" s="16">
        <f>IF(Tabla1[[#This Row],[FECHA]]=I3071,IF(J3071-J3070&gt;0,(J3071-J3070)*1440,0),0)</f>
        <v>1.999999999999833</v>
      </c>
      <c r="L3070" s="14">
        <f>2+L2811-Datos!$C$8</f>
        <v>6.76</v>
      </c>
      <c r="M3070" s="13" t="s">
        <v>56062</v>
      </c>
      <c r="N3070" s="1" t="s">
        <v>447</v>
      </c>
      <c r="O3070" s="1">
        <v>10</v>
      </c>
      <c r="P3070" s="1" t="s">
        <v>376</v>
      </c>
      <c r="Q3070" s="4" t="s">
        <v>21</v>
      </c>
    </row>
    <row r="3071" spans="1:17" ht="22.5" x14ac:dyDescent="0.25">
      <c r="A3071" s="3">
        <v>12844</v>
      </c>
      <c r="B3071" s="1" t="s">
        <v>39572</v>
      </c>
      <c r="C3071" s="1" t="s">
        <v>15</v>
      </c>
      <c r="D3071" s="1" t="s">
        <v>40</v>
      </c>
      <c r="E3071" s="1">
        <v>77022025</v>
      </c>
      <c r="F3071" s="1" t="s">
        <v>39573</v>
      </c>
      <c r="G3071" s="1">
        <v>2231655</v>
      </c>
      <c r="H3071" s="1" t="s">
        <v>39574</v>
      </c>
      <c r="I3071" s="2">
        <v>45056</v>
      </c>
      <c r="J3071" s="15" t="str">
        <f>MID(Tabla1[[#This Row],[HORA]],1,5)</f>
        <v>16:54</v>
      </c>
      <c r="K3071" s="16">
        <f>IF(Tabla1[[#This Row],[FECHA]]=I3072,IF(J3072-J3071&gt;0,(J3072-J3071)*1440,0),0)</f>
        <v>2.0000000000001528</v>
      </c>
      <c r="L3071" s="14">
        <f>2+L2812-Datos!$C$8</f>
        <v>7.42</v>
      </c>
      <c r="M3071" s="13" t="s">
        <v>56064</v>
      </c>
      <c r="N3071" s="1" t="s">
        <v>39575</v>
      </c>
      <c r="O3071" s="1">
        <v>10</v>
      </c>
      <c r="P3071" s="1" t="s">
        <v>376</v>
      </c>
      <c r="Q3071" s="4" t="s">
        <v>21</v>
      </c>
    </row>
    <row r="3072" spans="1:17" ht="22.5" x14ac:dyDescent="0.25">
      <c r="A3072" s="3">
        <v>6378</v>
      </c>
      <c r="B3072" s="1" t="s">
        <v>19982</v>
      </c>
      <c r="C3072" s="1" t="s">
        <v>15</v>
      </c>
      <c r="D3072" s="1" t="s">
        <v>228</v>
      </c>
      <c r="E3072" s="1">
        <v>16681378</v>
      </c>
      <c r="F3072" s="1" t="s">
        <v>19983</v>
      </c>
      <c r="G3072" s="1">
        <v>2231656</v>
      </c>
      <c r="H3072" s="1" t="s">
        <v>19984</v>
      </c>
      <c r="I3072" s="2">
        <v>45056</v>
      </c>
      <c r="J3072" s="15" t="str">
        <f>MID(Tabla1[[#This Row],[HORA]],1,5)</f>
        <v>16:56</v>
      </c>
      <c r="K3072" s="16">
        <f>IF(Tabla1[[#This Row],[FECHA]]=I3073,IF(J3073-J3072&gt;0,(J3073-J3072)*1440,0),0)</f>
        <v>1.999999999999833</v>
      </c>
      <c r="L3072" s="14">
        <f>2+L2813-Datos!$C$8</f>
        <v>7.36</v>
      </c>
      <c r="M3072" s="13" t="s">
        <v>56066</v>
      </c>
      <c r="N3072" s="1" t="s">
        <v>17008</v>
      </c>
      <c r="O3072" s="1">
        <v>15</v>
      </c>
      <c r="P3072" s="1" t="s">
        <v>20</v>
      </c>
      <c r="Q3072" s="4" t="s">
        <v>21</v>
      </c>
    </row>
    <row r="3073" spans="1:17" ht="22.5" x14ac:dyDescent="0.25">
      <c r="A3073" s="3">
        <v>12845</v>
      </c>
      <c r="B3073" s="1" t="s">
        <v>39576</v>
      </c>
      <c r="C3073" s="1" t="s">
        <v>15</v>
      </c>
      <c r="D3073" s="1" t="s">
        <v>77</v>
      </c>
      <c r="E3073" s="1">
        <v>45286486</v>
      </c>
      <c r="F3073" s="1" t="s">
        <v>39577</v>
      </c>
      <c r="G3073" s="1">
        <v>2231657</v>
      </c>
      <c r="H3073" s="1" t="s">
        <v>39578</v>
      </c>
      <c r="I3073" s="2">
        <v>45056</v>
      </c>
      <c r="J3073" s="15" t="str">
        <f>MID(Tabla1[[#This Row],[HORA]],1,5)</f>
        <v>16:58</v>
      </c>
      <c r="K3073" s="16">
        <f>IF(Tabla1[[#This Row],[FECHA]]=I3074,IF(J3074-J3073&gt;0,(J3074-J3073)*1440,0),0)</f>
        <v>2.9999999999999893</v>
      </c>
      <c r="L3073" s="14">
        <f>2+L2814-Datos!$C$8</f>
        <v>5.4600000000000009</v>
      </c>
      <c r="M3073" s="13" t="s">
        <v>56068</v>
      </c>
      <c r="N3073" s="1" t="s">
        <v>13106</v>
      </c>
      <c r="O3073" s="1">
        <v>10</v>
      </c>
      <c r="P3073" s="1" t="s">
        <v>376</v>
      </c>
      <c r="Q3073" s="4" t="s">
        <v>21</v>
      </c>
    </row>
    <row r="3074" spans="1:17" ht="22.5" x14ac:dyDescent="0.25">
      <c r="A3074" s="3">
        <v>12846</v>
      </c>
      <c r="B3074" s="1" t="s">
        <v>39579</v>
      </c>
      <c r="C3074" s="1" t="s">
        <v>15</v>
      </c>
      <c r="D3074" s="1" t="s">
        <v>71</v>
      </c>
      <c r="E3074" s="1">
        <v>16670283</v>
      </c>
      <c r="F3074" s="1" t="s">
        <v>2393</v>
      </c>
      <c r="G3074" s="1">
        <v>2231658</v>
      </c>
      <c r="H3074" s="1" t="s">
        <v>39580</v>
      </c>
      <c r="I3074" s="2">
        <v>45056</v>
      </c>
      <c r="J3074" s="15" t="str">
        <f>MID(Tabla1[[#This Row],[HORA]],1,5)</f>
        <v>17:01</v>
      </c>
      <c r="K3074" s="16">
        <f>IF(Tabla1[[#This Row],[FECHA]]=I3075,IF(J3075-J3074&gt;0,(J3075-J3074)*1440,0),0)</f>
        <v>3.9999999999999858</v>
      </c>
      <c r="L3074" s="14">
        <f>2+L2815-Datos!$C$8</f>
        <v>6.4700000000000006</v>
      </c>
      <c r="M3074" s="13" t="s">
        <v>56071</v>
      </c>
      <c r="N3074" s="1" t="s">
        <v>39581</v>
      </c>
      <c r="O3074" s="1">
        <v>10</v>
      </c>
      <c r="P3074" s="1" t="s">
        <v>376</v>
      </c>
      <c r="Q3074" s="4" t="s">
        <v>21</v>
      </c>
    </row>
    <row r="3075" spans="1:17" ht="22.5" x14ac:dyDescent="0.25">
      <c r="A3075" s="3">
        <v>6379</v>
      </c>
      <c r="B3075" s="1" t="s">
        <v>19985</v>
      </c>
      <c r="C3075" s="1" t="s">
        <v>15</v>
      </c>
      <c r="D3075" s="1" t="s">
        <v>71</v>
      </c>
      <c r="E3075" s="1">
        <v>75799076</v>
      </c>
      <c r="F3075" s="1" t="s">
        <v>19986</v>
      </c>
      <c r="G3075" s="1">
        <v>2231659</v>
      </c>
      <c r="H3075" s="1" t="s">
        <v>19987</v>
      </c>
      <c r="I3075" s="2">
        <v>45056</v>
      </c>
      <c r="J3075" s="15" t="str">
        <f>MID(Tabla1[[#This Row],[HORA]],1,5)</f>
        <v>17:05</v>
      </c>
      <c r="K3075" s="16">
        <f>IF(Tabla1[[#This Row],[FECHA]]=I3076,IF(J3076-J3075&gt;0,(J3076-J3075)*1440,0),0)</f>
        <v>1.0000000000001563</v>
      </c>
      <c r="L3075" s="14">
        <f>2+L2816-Datos!$C$8</f>
        <v>7.84</v>
      </c>
      <c r="M3075" s="13" t="s">
        <v>56075</v>
      </c>
      <c r="N3075" s="1" t="s">
        <v>19988</v>
      </c>
      <c r="O3075" s="1">
        <v>80</v>
      </c>
      <c r="P3075" s="1" t="s">
        <v>20</v>
      </c>
      <c r="Q3075" s="4" t="s">
        <v>21</v>
      </c>
    </row>
    <row r="3076" spans="1:17" ht="22.5" x14ac:dyDescent="0.25">
      <c r="A3076" s="3">
        <v>6380</v>
      </c>
      <c r="B3076" s="1" t="s">
        <v>19989</v>
      </c>
      <c r="C3076" s="1" t="s">
        <v>15</v>
      </c>
      <c r="D3076" s="1" t="s">
        <v>71</v>
      </c>
      <c r="E3076" s="1">
        <v>75799076</v>
      </c>
      <c r="F3076" s="1" t="s">
        <v>19986</v>
      </c>
      <c r="G3076" s="1">
        <v>2231661</v>
      </c>
      <c r="H3076" s="1" t="s">
        <v>19990</v>
      </c>
      <c r="I3076" s="2">
        <v>45056</v>
      </c>
      <c r="J3076" s="15" t="str">
        <f>MID(Tabla1[[#This Row],[HORA]],1,5)</f>
        <v>17:06</v>
      </c>
      <c r="K3076" s="16">
        <f>IF(Tabla1[[#This Row],[FECHA]]=I3077,IF(J3077-J3076&gt;0,(J3077-J3076)*1440,0),0)</f>
        <v>0.99999999999999645</v>
      </c>
      <c r="L3076" s="14">
        <f>2+L2817-Datos!$C$8</f>
        <v>7.59</v>
      </c>
      <c r="M3076" s="13" t="s">
        <v>56076</v>
      </c>
      <c r="N3076" s="1" t="s">
        <v>11815</v>
      </c>
      <c r="O3076" s="1">
        <v>40</v>
      </c>
      <c r="P3076" s="1" t="s">
        <v>20</v>
      </c>
      <c r="Q3076" s="4" t="s">
        <v>21</v>
      </c>
    </row>
    <row r="3077" spans="1:17" ht="22.5" x14ac:dyDescent="0.25">
      <c r="A3077" s="3">
        <v>12847</v>
      </c>
      <c r="B3077" s="1" t="s">
        <v>39582</v>
      </c>
      <c r="C3077" s="1" t="s">
        <v>15</v>
      </c>
      <c r="D3077" s="1" t="s">
        <v>40</v>
      </c>
      <c r="E3077" s="1">
        <v>72152871</v>
      </c>
      <c r="F3077" s="1" t="s">
        <v>13198</v>
      </c>
      <c r="G3077" s="1">
        <v>2231663</v>
      </c>
      <c r="H3077" s="1" t="s">
        <v>13199</v>
      </c>
      <c r="I3077" s="2">
        <v>45056</v>
      </c>
      <c r="J3077" s="15" t="str">
        <f>MID(Tabla1[[#This Row],[HORA]],1,5)</f>
        <v>17:07</v>
      </c>
      <c r="K3077" s="16">
        <f>IF(Tabla1[[#This Row],[FECHA]]=I3078,IF(J3078-J3077&gt;0,(J3078-J3077)*1440,0),0)</f>
        <v>2.9999999999999893</v>
      </c>
      <c r="L3077" s="14">
        <f>2+L2818-Datos!$C$8</f>
        <v>10.530000000000001</v>
      </c>
      <c r="M3077" s="13" t="s">
        <v>56077</v>
      </c>
      <c r="N3077" s="1" t="s">
        <v>447</v>
      </c>
      <c r="O3077" s="1">
        <v>10</v>
      </c>
      <c r="P3077" s="1" t="s">
        <v>376</v>
      </c>
      <c r="Q3077" s="4" t="s">
        <v>21</v>
      </c>
    </row>
    <row r="3078" spans="1:17" ht="22.5" x14ac:dyDescent="0.25">
      <c r="A3078" s="3">
        <v>12848</v>
      </c>
      <c r="B3078" s="1" t="s">
        <v>39583</v>
      </c>
      <c r="C3078" s="1" t="s">
        <v>15</v>
      </c>
      <c r="D3078" s="1" t="s">
        <v>30</v>
      </c>
      <c r="E3078" s="1">
        <v>72959492</v>
      </c>
      <c r="F3078" s="1" t="s">
        <v>10639</v>
      </c>
      <c r="G3078" s="1">
        <v>46594261</v>
      </c>
      <c r="H3078" s="1" t="s">
        <v>39584</v>
      </c>
      <c r="I3078" s="2">
        <v>45056</v>
      </c>
      <c r="J3078" s="15" t="str">
        <f>MID(Tabla1[[#This Row],[HORA]],1,5)</f>
        <v>17:10</v>
      </c>
      <c r="K3078" s="16">
        <f>IF(Tabla1[[#This Row],[FECHA]]=I3079,IF(J3079-J3078&gt;0,(J3079-J3078)*1440,0),0)</f>
        <v>2.9999999999998295</v>
      </c>
      <c r="L3078" s="14">
        <f>2+L2819-Datos!$C$8</f>
        <v>7.68</v>
      </c>
      <c r="M3078" s="13" t="s">
        <v>56080</v>
      </c>
      <c r="N3078" s="1" t="s">
        <v>13924</v>
      </c>
      <c r="O3078" s="1">
        <v>18</v>
      </c>
      <c r="P3078" s="1" t="s">
        <v>376</v>
      </c>
      <c r="Q3078" s="4" t="s">
        <v>21</v>
      </c>
    </row>
    <row r="3079" spans="1:17" ht="22.5" x14ac:dyDescent="0.25">
      <c r="A3079" s="3">
        <v>12849</v>
      </c>
      <c r="B3079" s="1" t="s">
        <v>39585</v>
      </c>
      <c r="C3079" s="1" t="s">
        <v>15</v>
      </c>
      <c r="D3079" s="1" t="s">
        <v>161</v>
      </c>
      <c r="E3079" s="1">
        <v>72959492</v>
      </c>
      <c r="F3079" s="1" t="s">
        <v>10639</v>
      </c>
      <c r="G3079" s="1">
        <v>73134607</v>
      </c>
      <c r="H3079" s="1" t="s">
        <v>39586</v>
      </c>
      <c r="I3079" s="2">
        <v>45056</v>
      </c>
      <c r="J3079" s="15" t="str">
        <f>MID(Tabla1[[#This Row],[HORA]],1,5)</f>
        <v>17:13</v>
      </c>
      <c r="K3079" s="16">
        <f>IF(Tabla1[[#This Row],[FECHA]]=I3080,IF(J3080-J3079&gt;0,(J3080-J3079)*1440,0),0)</f>
        <v>1.0000000000001563</v>
      </c>
      <c r="L3079" s="14">
        <f>2+L2820-Datos!$C$8</f>
        <v>5.8900000000000006</v>
      </c>
      <c r="M3079" s="13" t="s">
        <v>56083</v>
      </c>
      <c r="N3079" s="1" t="s">
        <v>39587</v>
      </c>
      <c r="O3079" s="1">
        <v>30</v>
      </c>
      <c r="P3079" s="1" t="s">
        <v>376</v>
      </c>
      <c r="Q3079" s="4" t="s">
        <v>21</v>
      </c>
    </row>
    <row r="3080" spans="1:17" ht="22.5" x14ac:dyDescent="0.25">
      <c r="A3080" s="3">
        <v>6381</v>
      </c>
      <c r="B3080" s="1" t="s">
        <v>19991</v>
      </c>
      <c r="C3080" s="1" t="s">
        <v>15</v>
      </c>
      <c r="D3080" s="1" t="s">
        <v>71</v>
      </c>
      <c r="E3080" s="1">
        <v>74879141</v>
      </c>
      <c r="F3080" s="1" t="s">
        <v>19992</v>
      </c>
      <c r="G3080" s="1">
        <v>2231666</v>
      </c>
      <c r="H3080" s="1" t="s">
        <v>19993</v>
      </c>
      <c r="I3080" s="2">
        <v>45056</v>
      </c>
      <c r="J3080" s="15" t="str">
        <f>MID(Tabla1[[#This Row],[HORA]],1,5)</f>
        <v>17:14</v>
      </c>
      <c r="K3080" s="16">
        <f>IF(Tabla1[[#This Row],[FECHA]]=I3081,IF(J3081-J3080&gt;0,(J3081-J3080)*1440,0),0)</f>
        <v>1.9999999999999929</v>
      </c>
      <c r="L3080" s="14">
        <f>2+L2821-Datos!$C$8</f>
        <v>6.68</v>
      </c>
      <c r="M3080" s="13" t="s">
        <v>56084</v>
      </c>
      <c r="N3080" s="1" t="s">
        <v>19994</v>
      </c>
      <c r="O3080" s="1">
        <v>15</v>
      </c>
      <c r="P3080" s="1" t="s">
        <v>20</v>
      </c>
      <c r="Q3080" s="4" t="s">
        <v>21</v>
      </c>
    </row>
    <row r="3081" spans="1:17" ht="22.5" x14ac:dyDescent="0.25">
      <c r="A3081" s="3">
        <v>1494</v>
      </c>
      <c r="B3081" s="1" t="s">
        <v>4349</v>
      </c>
      <c r="C3081" s="1" t="s">
        <v>15</v>
      </c>
      <c r="D3081" s="1" t="s">
        <v>40</v>
      </c>
      <c r="E3081" s="1">
        <v>71499386</v>
      </c>
      <c r="F3081" s="1" t="s">
        <v>4350</v>
      </c>
      <c r="G3081" s="1">
        <v>41322602</v>
      </c>
      <c r="H3081" s="1" t="s">
        <v>4351</v>
      </c>
      <c r="I3081" s="2">
        <v>45056</v>
      </c>
      <c r="J3081" s="15" t="str">
        <f>MID(Tabla1[[#This Row],[HORA]],1,5)</f>
        <v>17:16</v>
      </c>
      <c r="K3081" s="16">
        <f>IF(Tabla1[[#This Row],[FECHA]]=I3082,IF(J3082-J3081&gt;0,(J3082-J3081)*1440,0),0)</f>
        <v>1.0000000000001563</v>
      </c>
      <c r="L3081" s="14">
        <f>2+L2822-Datos!$C$8</f>
        <v>5.42</v>
      </c>
      <c r="M3081" s="13" t="s">
        <v>56086</v>
      </c>
      <c r="N3081" s="1" t="s">
        <v>4352</v>
      </c>
      <c r="O3081" s="1">
        <v>35</v>
      </c>
      <c r="P3081" s="1" t="s">
        <v>818</v>
      </c>
      <c r="Q3081" s="4" t="s">
        <v>21</v>
      </c>
    </row>
    <row r="3082" spans="1:17" ht="22.5" x14ac:dyDescent="0.25">
      <c r="A3082" s="3">
        <v>6382</v>
      </c>
      <c r="B3082" s="1" t="s">
        <v>19995</v>
      </c>
      <c r="C3082" s="1" t="s">
        <v>15</v>
      </c>
      <c r="D3082" s="1" t="s">
        <v>119</v>
      </c>
      <c r="E3082" s="1">
        <v>43145171</v>
      </c>
      <c r="F3082" s="1" t="s">
        <v>19996</v>
      </c>
      <c r="G3082" s="1">
        <v>2231667</v>
      </c>
      <c r="H3082" s="1" t="s">
        <v>19997</v>
      </c>
      <c r="I3082" s="2">
        <v>45056</v>
      </c>
      <c r="J3082" s="15" t="str">
        <f>MID(Tabla1[[#This Row],[HORA]],1,5)</f>
        <v>17:17</v>
      </c>
      <c r="K3082" s="16">
        <f>IF(Tabla1[[#This Row],[FECHA]]=I3083,IF(J3083-J3082&gt;0,(J3083-J3082)*1440,0),0)</f>
        <v>0</v>
      </c>
      <c r="L3082" s="14">
        <f>2+L2823-Datos!$C$8</f>
        <v>8.34</v>
      </c>
      <c r="M3082" s="13" t="s">
        <v>56087</v>
      </c>
      <c r="N3082" s="1" t="s">
        <v>19998</v>
      </c>
      <c r="O3082" s="1">
        <v>20</v>
      </c>
      <c r="P3082" s="1" t="s">
        <v>20</v>
      </c>
      <c r="Q3082" s="4" t="s">
        <v>21</v>
      </c>
    </row>
    <row r="3083" spans="1:17" ht="22.5" x14ac:dyDescent="0.25">
      <c r="A3083" s="3">
        <v>18188</v>
      </c>
      <c r="B3083" s="1" t="s">
        <v>54342</v>
      </c>
      <c r="C3083" s="1" t="s">
        <v>15</v>
      </c>
      <c r="D3083" s="1" t="s">
        <v>71</v>
      </c>
      <c r="E3083" s="1">
        <v>20607186180</v>
      </c>
      <c r="F3083" s="1" t="s">
        <v>52296</v>
      </c>
      <c r="G3083" s="1">
        <v>2231668</v>
      </c>
      <c r="H3083" s="1" t="s">
        <v>52297</v>
      </c>
      <c r="I3083" s="2">
        <v>45056</v>
      </c>
      <c r="J3083" s="15" t="str">
        <f>MID(Tabla1[[#This Row],[HORA]],1,5)</f>
        <v>17:17</v>
      </c>
      <c r="K3083" s="16">
        <f>IF(Tabla1[[#This Row],[FECHA]]=I3084,IF(J3084-J3083&gt;0,(J3084-J3083)*1440,0),0)</f>
        <v>1.999999999999833</v>
      </c>
      <c r="L3083" s="14">
        <f>2+L2824-Datos!$C$8</f>
        <v>10.82</v>
      </c>
      <c r="M3083" s="13" t="s">
        <v>56087</v>
      </c>
      <c r="N3083" s="1" t="s">
        <v>54343</v>
      </c>
      <c r="O3083" s="1">
        <v>20</v>
      </c>
      <c r="P3083" s="1" t="s">
        <v>376</v>
      </c>
      <c r="Q3083" s="4" t="s">
        <v>21</v>
      </c>
    </row>
    <row r="3084" spans="1:17" ht="22.5" x14ac:dyDescent="0.25">
      <c r="A3084" s="3">
        <v>1495</v>
      </c>
      <c r="B3084" s="1" t="s">
        <v>4353</v>
      </c>
      <c r="C3084" s="1" t="s">
        <v>15</v>
      </c>
      <c r="D3084" s="1" t="s">
        <v>40</v>
      </c>
      <c r="E3084" s="1">
        <v>40764255</v>
      </c>
      <c r="F3084" s="1" t="s">
        <v>4354</v>
      </c>
      <c r="G3084" s="1">
        <v>40764255</v>
      </c>
      <c r="H3084" s="1" t="s">
        <v>4354</v>
      </c>
      <c r="I3084" s="2">
        <v>45056</v>
      </c>
      <c r="J3084" s="15" t="str">
        <f>MID(Tabla1[[#This Row],[HORA]],1,5)</f>
        <v>17:19</v>
      </c>
      <c r="K3084" s="16">
        <f>IF(Tabla1[[#This Row],[FECHA]]=I3085,IF(J3085-J3084&gt;0,(J3085-J3084)*1440,0),0)</f>
        <v>0</v>
      </c>
      <c r="L3084" s="14">
        <f>2+L2825-Datos!$C$8</f>
        <v>6.5200000000000005</v>
      </c>
      <c r="M3084" s="13" t="s">
        <v>56089</v>
      </c>
      <c r="N3084" s="1" t="s">
        <v>1715</v>
      </c>
      <c r="O3084" s="1">
        <v>15</v>
      </c>
      <c r="P3084" s="1" t="s">
        <v>818</v>
      </c>
      <c r="Q3084" s="4" t="s">
        <v>21</v>
      </c>
    </row>
    <row r="3085" spans="1:17" ht="22.5" x14ac:dyDescent="0.25">
      <c r="A3085" s="3">
        <v>1496</v>
      </c>
      <c r="B3085" s="1" t="s">
        <v>4355</v>
      </c>
      <c r="C3085" s="1" t="s">
        <v>15</v>
      </c>
      <c r="D3085" s="1" t="s">
        <v>40</v>
      </c>
      <c r="E3085" s="1">
        <v>2231673</v>
      </c>
      <c r="F3085" s="1" t="s">
        <v>4356</v>
      </c>
      <c r="G3085" s="1">
        <v>2231674</v>
      </c>
      <c r="H3085" s="1" t="s">
        <v>4356</v>
      </c>
      <c r="I3085" s="2">
        <v>45056</v>
      </c>
      <c r="J3085" s="15" t="str">
        <f>MID(Tabla1[[#This Row],[HORA]],1,5)</f>
        <v>17:19</v>
      </c>
      <c r="K3085" s="16">
        <f>IF(Tabla1[[#This Row],[FECHA]]=I3086,IF(J3086-J3085&gt;0,(J3086-J3085)*1440,0),0)</f>
        <v>0</v>
      </c>
      <c r="L3085" s="14">
        <f>2+L2826-Datos!$C$8</f>
        <v>5.62</v>
      </c>
      <c r="M3085" s="13" t="s">
        <v>56089</v>
      </c>
      <c r="N3085" s="1" t="s">
        <v>1715</v>
      </c>
      <c r="O3085" s="1">
        <v>5</v>
      </c>
      <c r="P3085" s="1" t="s">
        <v>818</v>
      </c>
      <c r="Q3085" s="4" t="s">
        <v>21</v>
      </c>
    </row>
    <row r="3086" spans="1:17" ht="22.5" x14ac:dyDescent="0.25">
      <c r="A3086" s="3">
        <v>6383</v>
      </c>
      <c r="B3086" s="1" t="s">
        <v>19999</v>
      </c>
      <c r="C3086" s="1" t="s">
        <v>15</v>
      </c>
      <c r="D3086" s="1" t="s">
        <v>161</v>
      </c>
      <c r="E3086" s="1">
        <v>2231671</v>
      </c>
      <c r="F3086" s="1" t="s">
        <v>20000</v>
      </c>
      <c r="G3086" s="1">
        <v>2231672</v>
      </c>
      <c r="H3086" s="1" t="s">
        <v>20001</v>
      </c>
      <c r="I3086" s="2">
        <v>45056</v>
      </c>
      <c r="J3086" s="15" t="str">
        <f>MID(Tabla1[[#This Row],[HORA]],1,5)</f>
        <v>17:19</v>
      </c>
      <c r="K3086" s="16">
        <f>IF(Tabla1[[#This Row],[FECHA]]=I3087,IF(J3087-J3086&gt;0,(J3087-J3086)*1440,0),0)</f>
        <v>0</v>
      </c>
      <c r="L3086" s="14">
        <f>2+L2827-Datos!$C$8</f>
        <v>6.82</v>
      </c>
      <c r="M3086" s="13" t="s">
        <v>56089</v>
      </c>
      <c r="N3086" s="1" t="s">
        <v>59</v>
      </c>
      <c r="O3086" s="1">
        <v>10</v>
      </c>
      <c r="P3086" s="1" t="s">
        <v>20</v>
      </c>
      <c r="Q3086" s="4" t="s">
        <v>21</v>
      </c>
    </row>
    <row r="3087" spans="1:17" ht="22.5" x14ac:dyDescent="0.25">
      <c r="A3087" s="3">
        <v>12850</v>
      </c>
      <c r="B3087" s="1" t="s">
        <v>39588</v>
      </c>
      <c r="C3087" s="1" t="s">
        <v>15</v>
      </c>
      <c r="D3087" s="1" t="s">
        <v>33</v>
      </c>
      <c r="E3087" s="1">
        <v>41437107</v>
      </c>
      <c r="F3087" s="1" t="s">
        <v>39589</v>
      </c>
      <c r="G3087" s="1">
        <v>2231670</v>
      </c>
      <c r="H3087" s="1" t="s">
        <v>7352</v>
      </c>
      <c r="I3087" s="2">
        <v>45056</v>
      </c>
      <c r="J3087" s="15" t="str">
        <f>MID(Tabla1[[#This Row],[HORA]],1,5)</f>
        <v>17:19</v>
      </c>
      <c r="K3087" s="16">
        <f>IF(Tabla1[[#This Row],[FECHA]]=I3088,IF(J3088-J3087&gt;0,(J3088-J3087)*1440,0),0)</f>
        <v>0.99999999999999645</v>
      </c>
      <c r="L3087" s="14">
        <f>2+L2828-Datos!$C$8</f>
        <v>8.32</v>
      </c>
      <c r="M3087" s="13" t="s">
        <v>56089</v>
      </c>
      <c r="N3087" s="1" t="s">
        <v>447</v>
      </c>
      <c r="O3087" s="1">
        <v>10</v>
      </c>
      <c r="P3087" s="1" t="s">
        <v>376</v>
      </c>
      <c r="Q3087" s="4" t="s">
        <v>21</v>
      </c>
    </row>
    <row r="3088" spans="1:17" ht="22.5" x14ac:dyDescent="0.25">
      <c r="A3088" s="3">
        <v>1497</v>
      </c>
      <c r="B3088" s="1" t="s">
        <v>4357</v>
      </c>
      <c r="C3088" s="1" t="s">
        <v>15</v>
      </c>
      <c r="D3088" s="1" t="s">
        <v>40</v>
      </c>
      <c r="E3088" s="1">
        <v>41063638</v>
      </c>
      <c r="F3088" s="1" t="s">
        <v>4358</v>
      </c>
      <c r="G3088" s="1">
        <v>41063638</v>
      </c>
      <c r="H3088" s="1" t="s">
        <v>4358</v>
      </c>
      <c r="I3088" s="2">
        <v>45056</v>
      </c>
      <c r="J3088" s="15" t="str">
        <f>MID(Tabla1[[#This Row],[HORA]],1,5)</f>
        <v>17:20</v>
      </c>
      <c r="K3088" s="16">
        <f>IF(Tabla1[[#This Row],[FECHA]]=I3089,IF(J3089-J3088&gt;0,(J3089-J3088)*1440,0),0)</f>
        <v>0</v>
      </c>
      <c r="L3088" s="14">
        <f>2+L2829-Datos!$C$8</f>
        <v>5.67</v>
      </c>
      <c r="M3088" s="13" t="s">
        <v>56090</v>
      </c>
      <c r="N3088" s="1" t="s">
        <v>4359</v>
      </c>
      <c r="O3088" s="1">
        <v>35</v>
      </c>
      <c r="P3088" s="1" t="s">
        <v>818</v>
      </c>
      <c r="Q3088" s="4" t="s">
        <v>21</v>
      </c>
    </row>
    <row r="3089" spans="1:17" ht="22.5" x14ac:dyDescent="0.25">
      <c r="A3089" s="3">
        <v>12851</v>
      </c>
      <c r="B3089" s="1" t="s">
        <v>39590</v>
      </c>
      <c r="C3089" s="1" t="s">
        <v>15</v>
      </c>
      <c r="D3089" s="1" t="s">
        <v>40</v>
      </c>
      <c r="E3089" s="1">
        <v>41437107</v>
      </c>
      <c r="F3089" s="1" t="s">
        <v>39589</v>
      </c>
      <c r="G3089" s="1">
        <v>2231675</v>
      </c>
      <c r="H3089" s="1" t="s">
        <v>39591</v>
      </c>
      <c r="I3089" s="2">
        <v>45056</v>
      </c>
      <c r="J3089" s="15" t="str">
        <f>MID(Tabla1[[#This Row],[HORA]],1,5)</f>
        <v>17:20</v>
      </c>
      <c r="K3089" s="16">
        <f>IF(Tabla1[[#This Row],[FECHA]]=I3090,IF(J3090-J3089&gt;0,(J3090-J3089)*1440,0),0)</f>
        <v>1.9999999999999929</v>
      </c>
      <c r="L3089" s="14">
        <f>2+L2830-Datos!$C$8</f>
        <v>7.82</v>
      </c>
      <c r="M3089" s="13" t="s">
        <v>56090</v>
      </c>
      <c r="N3089" s="1" t="s">
        <v>39592</v>
      </c>
      <c r="O3089" s="1">
        <v>20</v>
      </c>
      <c r="P3089" s="1" t="s">
        <v>376</v>
      </c>
      <c r="Q3089" s="4" t="s">
        <v>21</v>
      </c>
    </row>
    <row r="3090" spans="1:17" ht="22.5" x14ac:dyDescent="0.25">
      <c r="A3090" s="3">
        <v>12852</v>
      </c>
      <c r="B3090" s="1" t="s">
        <v>39593</v>
      </c>
      <c r="C3090" s="1" t="s">
        <v>15</v>
      </c>
      <c r="D3090" s="1" t="s">
        <v>228</v>
      </c>
      <c r="E3090" s="1">
        <v>43423913</v>
      </c>
      <c r="F3090" s="1" t="s">
        <v>25930</v>
      </c>
      <c r="G3090" s="1">
        <v>2231676</v>
      </c>
      <c r="H3090" s="1" t="s">
        <v>25931</v>
      </c>
      <c r="I3090" s="2">
        <v>45056</v>
      </c>
      <c r="J3090" s="15" t="str">
        <f>MID(Tabla1[[#This Row],[HORA]],1,5)</f>
        <v>17:22</v>
      </c>
      <c r="K3090" s="16">
        <f>IF(Tabla1[[#This Row],[FECHA]]=I3091,IF(J3091-J3090&gt;0,(J3091-J3090)*1440,0),0)</f>
        <v>0.99999999999999645</v>
      </c>
      <c r="L3090" s="14">
        <f>2+L2831-Datos!$C$8</f>
        <v>9.52</v>
      </c>
      <c r="M3090" s="13" t="s">
        <v>56092</v>
      </c>
      <c r="N3090" s="1" t="s">
        <v>39594</v>
      </c>
      <c r="O3090" s="1">
        <v>20</v>
      </c>
      <c r="P3090" s="1" t="s">
        <v>376</v>
      </c>
      <c r="Q3090" s="4" t="s">
        <v>21</v>
      </c>
    </row>
    <row r="3091" spans="1:17" ht="22.5" x14ac:dyDescent="0.25">
      <c r="A3091" s="3">
        <v>1498</v>
      </c>
      <c r="B3091" s="1" t="s">
        <v>4360</v>
      </c>
      <c r="C3091" s="1" t="s">
        <v>15</v>
      </c>
      <c r="D3091" s="1" t="s">
        <v>71</v>
      </c>
      <c r="E3091" s="1">
        <v>44585496</v>
      </c>
      <c r="F3091" s="1" t="s">
        <v>4361</v>
      </c>
      <c r="G3091" s="1">
        <v>2231677</v>
      </c>
      <c r="H3091" s="1" t="s">
        <v>4362</v>
      </c>
      <c r="I3091" s="2">
        <v>45056</v>
      </c>
      <c r="J3091" s="15" t="str">
        <f>MID(Tabla1[[#This Row],[HORA]],1,5)</f>
        <v>17:23</v>
      </c>
      <c r="K3091" s="16">
        <f>IF(Tabla1[[#This Row],[FECHA]]=I3092,IF(J3092-J3091&gt;0,(J3092-J3091)*1440,0),0)</f>
        <v>0</v>
      </c>
      <c r="L3091" s="14">
        <f>2+L2832-Datos!$C$8</f>
        <v>6.68</v>
      </c>
      <c r="M3091" s="13" t="s">
        <v>56093</v>
      </c>
      <c r="N3091" s="1" t="s">
        <v>4363</v>
      </c>
      <c r="O3091" s="1">
        <v>25</v>
      </c>
      <c r="P3091" s="1" t="s">
        <v>818</v>
      </c>
      <c r="Q3091" s="4" t="s">
        <v>21</v>
      </c>
    </row>
    <row r="3092" spans="1:17" ht="22.5" x14ac:dyDescent="0.25">
      <c r="A3092" s="3">
        <v>6384</v>
      </c>
      <c r="B3092" s="1" t="s">
        <v>20002</v>
      </c>
      <c r="C3092" s="1" t="s">
        <v>15</v>
      </c>
      <c r="D3092" s="1" t="s">
        <v>3257</v>
      </c>
      <c r="E3092" s="1">
        <v>40572417</v>
      </c>
      <c r="F3092" s="1" t="s">
        <v>20003</v>
      </c>
      <c r="G3092" s="1">
        <v>2231678</v>
      </c>
      <c r="H3092" s="1" t="s">
        <v>20004</v>
      </c>
      <c r="I3092" s="2">
        <v>45056</v>
      </c>
      <c r="J3092" s="15" t="str">
        <f>MID(Tabla1[[#This Row],[HORA]],1,5)</f>
        <v>17:23</v>
      </c>
      <c r="K3092" s="16">
        <f>IF(Tabla1[[#This Row],[FECHA]]=I3093,IF(J3093-J3092&gt;0,(J3093-J3092)*1440,0),0)</f>
        <v>2.0000000000001528</v>
      </c>
      <c r="L3092" s="14">
        <f>2+L2833-Datos!$C$8</f>
        <v>7.62</v>
      </c>
      <c r="M3092" s="13" t="s">
        <v>56093</v>
      </c>
      <c r="N3092" s="1" t="s">
        <v>19570</v>
      </c>
      <c r="O3092" s="1">
        <v>30</v>
      </c>
      <c r="P3092" s="1" t="s">
        <v>20</v>
      </c>
      <c r="Q3092" s="4" t="s">
        <v>21</v>
      </c>
    </row>
    <row r="3093" spans="1:17" ht="22.5" x14ac:dyDescent="0.25">
      <c r="A3093" s="3">
        <v>1499</v>
      </c>
      <c r="B3093" s="1" t="s">
        <v>4364</v>
      </c>
      <c r="C3093" s="1" t="s">
        <v>15</v>
      </c>
      <c r="D3093" s="1" t="s">
        <v>40</v>
      </c>
      <c r="E3093" s="1">
        <v>16490029</v>
      </c>
      <c r="F3093" s="1" t="s">
        <v>4365</v>
      </c>
      <c r="G3093" s="1">
        <v>2231679</v>
      </c>
      <c r="H3093" s="1" t="s">
        <v>4366</v>
      </c>
      <c r="I3093" s="2">
        <v>45056</v>
      </c>
      <c r="J3093" s="15" t="str">
        <f>MID(Tabla1[[#This Row],[HORA]],1,5)</f>
        <v>17:25</v>
      </c>
      <c r="K3093" s="16">
        <f>IF(Tabla1[[#This Row],[FECHA]]=I3094,IF(J3094-J3093&gt;0,(J3094-J3093)*1440,0),0)</f>
        <v>0</v>
      </c>
      <c r="L3093" s="14">
        <f>2+L2834-Datos!$C$8</f>
        <v>7.8599999999999994</v>
      </c>
      <c r="M3093" s="13" t="s">
        <v>56095</v>
      </c>
      <c r="N3093" s="1" t="s">
        <v>4367</v>
      </c>
      <c r="O3093" s="1">
        <v>10</v>
      </c>
      <c r="P3093" s="1" t="s">
        <v>818</v>
      </c>
      <c r="Q3093" s="4" t="s">
        <v>21</v>
      </c>
    </row>
    <row r="3094" spans="1:17" ht="22.5" x14ac:dyDescent="0.25">
      <c r="A3094" s="3">
        <v>6385</v>
      </c>
      <c r="B3094" s="1" t="s">
        <v>20005</v>
      </c>
      <c r="C3094" s="1" t="s">
        <v>15</v>
      </c>
      <c r="D3094" s="1" t="s">
        <v>228</v>
      </c>
      <c r="E3094" s="1">
        <v>73494684</v>
      </c>
      <c r="F3094" s="1" t="s">
        <v>20006</v>
      </c>
      <c r="G3094" s="1">
        <v>2231680</v>
      </c>
      <c r="H3094" s="1" t="s">
        <v>20007</v>
      </c>
      <c r="I3094" s="2">
        <v>45056</v>
      </c>
      <c r="J3094" s="15" t="str">
        <f>MID(Tabla1[[#This Row],[HORA]],1,5)</f>
        <v>17:25</v>
      </c>
      <c r="K3094" s="16">
        <f>IF(Tabla1[[#This Row],[FECHA]]=I3095,IF(J3095-J3094&gt;0,(J3095-J3094)*1440,0),0)</f>
        <v>2.9999999999998295</v>
      </c>
      <c r="L3094" s="14">
        <f>2+L2835-Datos!$C$8</f>
        <v>5.53</v>
      </c>
      <c r="M3094" s="13" t="s">
        <v>56095</v>
      </c>
      <c r="N3094" s="1" t="s">
        <v>6312</v>
      </c>
      <c r="O3094" s="1">
        <v>15</v>
      </c>
      <c r="P3094" s="1" t="s">
        <v>20</v>
      </c>
      <c r="Q3094" s="4" t="s">
        <v>21</v>
      </c>
    </row>
    <row r="3095" spans="1:17" ht="22.5" x14ac:dyDescent="0.25">
      <c r="A3095" s="3">
        <v>1500</v>
      </c>
      <c r="B3095" s="1" t="s">
        <v>4368</v>
      </c>
      <c r="C3095" s="1" t="s">
        <v>15</v>
      </c>
      <c r="D3095" s="1" t="s">
        <v>71</v>
      </c>
      <c r="E3095" s="1">
        <v>46088903</v>
      </c>
      <c r="F3095" s="1" t="s">
        <v>4369</v>
      </c>
      <c r="G3095" s="1">
        <v>2231681</v>
      </c>
      <c r="H3095" s="1" t="s">
        <v>4370</v>
      </c>
      <c r="I3095" s="2">
        <v>45056</v>
      </c>
      <c r="J3095" s="15" t="str">
        <f>MID(Tabla1[[#This Row],[HORA]],1,5)</f>
        <v>17:28</v>
      </c>
      <c r="K3095" s="16">
        <f>IF(Tabla1[[#This Row],[FECHA]]=I3096,IF(J3096-J3095&gt;0,(J3096-J3095)*1440,0),0)</f>
        <v>0</v>
      </c>
      <c r="L3095" s="14">
        <f>2+L2836-Datos!$C$8</f>
        <v>6.7700000000000005</v>
      </c>
      <c r="M3095" s="13" t="s">
        <v>56098</v>
      </c>
      <c r="N3095" s="1" t="s">
        <v>4371</v>
      </c>
      <c r="O3095" s="1">
        <v>20</v>
      </c>
      <c r="P3095" s="1" t="s">
        <v>818</v>
      </c>
      <c r="Q3095" s="4" t="s">
        <v>21</v>
      </c>
    </row>
    <row r="3096" spans="1:17" ht="22.5" x14ac:dyDescent="0.25">
      <c r="A3096" s="3">
        <v>6386</v>
      </c>
      <c r="B3096" s="1" t="s">
        <v>20008</v>
      </c>
      <c r="C3096" s="1" t="s">
        <v>15</v>
      </c>
      <c r="D3096" s="1" t="s">
        <v>71</v>
      </c>
      <c r="E3096" s="1">
        <v>2231682</v>
      </c>
      <c r="F3096" s="1" t="s">
        <v>20009</v>
      </c>
      <c r="G3096" s="1">
        <v>2231683</v>
      </c>
      <c r="H3096" s="1" t="s">
        <v>20010</v>
      </c>
      <c r="I3096" s="2">
        <v>45056</v>
      </c>
      <c r="J3096" s="15" t="str">
        <f>MID(Tabla1[[#This Row],[HORA]],1,5)</f>
        <v>17:28</v>
      </c>
      <c r="K3096" s="16">
        <f>IF(Tabla1[[#This Row],[FECHA]]=I3097,IF(J3097-J3096&gt;0,(J3097-J3096)*1440,0),0)</f>
        <v>1.0000000000001563</v>
      </c>
      <c r="L3096" s="14">
        <f>2+L2837-Datos!$C$8</f>
        <v>6.4600000000000009</v>
      </c>
      <c r="M3096" s="13" t="s">
        <v>56098</v>
      </c>
      <c r="N3096" s="1" t="s">
        <v>352</v>
      </c>
      <c r="O3096" s="1">
        <v>10</v>
      </c>
      <c r="P3096" s="1" t="s">
        <v>20</v>
      </c>
      <c r="Q3096" s="4" t="s">
        <v>21</v>
      </c>
    </row>
    <row r="3097" spans="1:17" ht="22.5" x14ac:dyDescent="0.25">
      <c r="A3097" s="3">
        <v>12853</v>
      </c>
      <c r="B3097" s="1" t="s">
        <v>39595</v>
      </c>
      <c r="C3097" s="1" t="s">
        <v>15</v>
      </c>
      <c r="D3097" s="1" t="s">
        <v>1017</v>
      </c>
      <c r="E3097" s="1">
        <v>16475320</v>
      </c>
      <c r="F3097" s="1" t="s">
        <v>39596</v>
      </c>
      <c r="G3097" s="1">
        <v>2231684</v>
      </c>
      <c r="H3097" s="1" t="s">
        <v>39597</v>
      </c>
      <c r="I3097" s="2">
        <v>45056</v>
      </c>
      <c r="J3097" s="15" t="str">
        <f>MID(Tabla1[[#This Row],[HORA]],1,5)</f>
        <v>17:29</v>
      </c>
      <c r="K3097" s="16">
        <f>IF(Tabla1[[#This Row],[FECHA]]=I3098,IF(J3098-J3097&gt;0,(J3098-J3097)*1440,0),0)</f>
        <v>0.99999999999983658</v>
      </c>
      <c r="L3097" s="14">
        <f>2+L2838-Datos!$C$8</f>
        <v>7.84</v>
      </c>
      <c r="M3097" s="13" t="s">
        <v>56099</v>
      </c>
      <c r="N3097" s="1" t="s">
        <v>39598</v>
      </c>
      <c r="O3097" s="1">
        <v>25</v>
      </c>
      <c r="P3097" s="1" t="s">
        <v>376</v>
      </c>
      <c r="Q3097" s="4" t="s">
        <v>21</v>
      </c>
    </row>
    <row r="3098" spans="1:17" ht="22.5" x14ac:dyDescent="0.25">
      <c r="A3098" s="3">
        <v>1501</v>
      </c>
      <c r="B3098" s="1" t="s">
        <v>4372</v>
      </c>
      <c r="C3098" s="1" t="s">
        <v>15</v>
      </c>
      <c r="D3098" s="1" t="s">
        <v>228</v>
      </c>
      <c r="E3098" s="1">
        <v>2204745</v>
      </c>
      <c r="F3098" s="1" t="s">
        <v>4121</v>
      </c>
      <c r="G3098" s="1">
        <v>2231685</v>
      </c>
      <c r="H3098" s="1" t="s">
        <v>4373</v>
      </c>
      <c r="I3098" s="2">
        <v>45056</v>
      </c>
      <c r="J3098" s="15" t="str">
        <f>MID(Tabla1[[#This Row],[HORA]],1,5)</f>
        <v>17:30</v>
      </c>
      <c r="K3098" s="16">
        <f>IF(Tabla1[[#This Row],[FECHA]]=I3099,IF(J3099-J3098&gt;0,(J3099-J3098)*1440,0),0)</f>
        <v>0</v>
      </c>
      <c r="L3098" s="14">
        <f>2+L2839-Datos!$C$8</f>
        <v>7.7800000000000011</v>
      </c>
      <c r="M3098" s="13" t="s">
        <v>56100</v>
      </c>
      <c r="N3098" s="1" t="s">
        <v>4374</v>
      </c>
      <c r="O3098" s="1">
        <v>15</v>
      </c>
      <c r="P3098" s="1" t="s">
        <v>818</v>
      </c>
      <c r="Q3098" s="4" t="s">
        <v>21</v>
      </c>
    </row>
    <row r="3099" spans="1:17" ht="22.5" x14ac:dyDescent="0.25">
      <c r="A3099" s="3">
        <v>6387</v>
      </c>
      <c r="B3099" s="1" t="s">
        <v>20011</v>
      </c>
      <c r="C3099" s="1" t="s">
        <v>15</v>
      </c>
      <c r="D3099" s="1" t="s">
        <v>61</v>
      </c>
      <c r="E3099" s="1">
        <v>10404802</v>
      </c>
      <c r="F3099" s="1" t="s">
        <v>20012</v>
      </c>
      <c r="G3099" s="1">
        <v>2231686</v>
      </c>
      <c r="H3099" s="1" t="s">
        <v>20013</v>
      </c>
      <c r="I3099" s="2">
        <v>45056</v>
      </c>
      <c r="J3099" s="15" t="str">
        <f>MID(Tabla1[[#This Row],[HORA]],1,5)</f>
        <v>17:30</v>
      </c>
      <c r="K3099" s="16">
        <f>IF(Tabla1[[#This Row],[FECHA]]=I3100,IF(J3100-J3099&gt;0,(J3100-J3099)*1440,0),0)</f>
        <v>0.99999999999999645</v>
      </c>
      <c r="L3099" s="14">
        <f>2+L2840-Datos!$C$8</f>
        <v>7.68</v>
      </c>
      <c r="M3099" s="13" t="s">
        <v>56100</v>
      </c>
      <c r="N3099" s="1" t="s">
        <v>20014</v>
      </c>
      <c r="O3099" s="1">
        <v>13</v>
      </c>
      <c r="P3099" s="1" t="s">
        <v>20</v>
      </c>
      <c r="Q3099" s="4" t="s">
        <v>21</v>
      </c>
    </row>
    <row r="3100" spans="1:17" ht="22.5" x14ac:dyDescent="0.25">
      <c r="A3100" s="3">
        <v>12854</v>
      </c>
      <c r="B3100" s="1" t="s">
        <v>39599</v>
      </c>
      <c r="C3100" s="1" t="s">
        <v>15</v>
      </c>
      <c r="D3100" s="1" t="s">
        <v>40</v>
      </c>
      <c r="E3100" s="1">
        <v>48111595</v>
      </c>
      <c r="F3100" s="1" t="s">
        <v>31915</v>
      </c>
      <c r="G3100" s="1">
        <v>2817018</v>
      </c>
      <c r="H3100" s="1" t="s">
        <v>39600</v>
      </c>
      <c r="I3100" s="2">
        <v>45056</v>
      </c>
      <c r="J3100" s="15" t="str">
        <f>MID(Tabla1[[#This Row],[HORA]],1,5)</f>
        <v>17:31</v>
      </c>
      <c r="K3100" s="16">
        <f>IF(Tabla1[[#This Row],[FECHA]]=I3101,IF(J3101-J3100&gt;0,(J3101-J3100)*1440,0),0)</f>
        <v>3.9999999999999858</v>
      </c>
      <c r="L3100" s="14">
        <f>2+L2841-Datos!$C$8</f>
        <v>5.3900000000000006</v>
      </c>
      <c r="M3100" s="13" t="s">
        <v>56101</v>
      </c>
      <c r="N3100" s="1" t="s">
        <v>39601</v>
      </c>
      <c r="O3100" s="1">
        <v>15</v>
      </c>
      <c r="P3100" s="1" t="s">
        <v>376</v>
      </c>
      <c r="Q3100" s="4" t="s">
        <v>21</v>
      </c>
    </row>
    <row r="3101" spans="1:17" ht="22.5" x14ac:dyDescent="0.25">
      <c r="A3101" s="3">
        <v>16869</v>
      </c>
      <c r="B3101" s="1" t="s">
        <v>51034</v>
      </c>
      <c r="C3101" s="1" t="s">
        <v>15</v>
      </c>
      <c r="D3101" s="1" t="s">
        <v>71</v>
      </c>
      <c r="E3101" s="1">
        <v>20437544248</v>
      </c>
      <c r="F3101" s="1" t="s">
        <v>47737</v>
      </c>
      <c r="G3101" s="1">
        <v>2231687</v>
      </c>
      <c r="H3101" s="1" t="s">
        <v>51035</v>
      </c>
      <c r="I3101" s="2">
        <v>45056</v>
      </c>
      <c r="J3101" s="15" t="str">
        <f>MID(Tabla1[[#This Row],[HORA]],1,5)</f>
        <v>17:35</v>
      </c>
      <c r="K3101" s="16">
        <f>IF(Tabla1[[#This Row],[FECHA]]=I3102,IF(J3102-J3101&gt;0,(J3102-J3101)*1440,0),0)</f>
        <v>2.0000000000001528</v>
      </c>
      <c r="L3101" s="14">
        <f>2+L2842-Datos!$C$8</f>
        <v>6.68</v>
      </c>
      <c r="M3101" s="13" t="s">
        <v>56105</v>
      </c>
      <c r="N3101" s="1" t="s">
        <v>51036</v>
      </c>
      <c r="O3101" s="1">
        <v>40</v>
      </c>
      <c r="P3101" s="1" t="s">
        <v>20</v>
      </c>
      <c r="Q3101" s="4" t="s">
        <v>21</v>
      </c>
    </row>
    <row r="3102" spans="1:17" ht="22.5" x14ac:dyDescent="0.25">
      <c r="A3102" s="3">
        <v>1502</v>
      </c>
      <c r="B3102" s="1" t="s">
        <v>4375</v>
      </c>
      <c r="C3102" s="1" t="s">
        <v>15</v>
      </c>
      <c r="D3102" s="1" t="s">
        <v>71</v>
      </c>
      <c r="E3102" s="1">
        <v>43897049</v>
      </c>
      <c r="F3102" s="1" t="s">
        <v>4376</v>
      </c>
      <c r="G3102" s="1">
        <v>43897049</v>
      </c>
      <c r="H3102" s="1" t="s">
        <v>4376</v>
      </c>
      <c r="I3102" s="2">
        <v>45056</v>
      </c>
      <c r="J3102" s="15" t="str">
        <f>MID(Tabla1[[#This Row],[HORA]],1,5)</f>
        <v>17:37</v>
      </c>
      <c r="K3102" s="16">
        <f>IF(Tabla1[[#This Row],[FECHA]]=I3103,IF(J3103-J3102&gt;0,(J3103-J3102)*1440,0),0)</f>
        <v>0</v>
      </c>
      <c r="L3102" s="14">
        <f>2+L2843-Datos!$C$8</f>
        <v>5.69</v>
      </c>
      <c r="M3102" s="13" t="s">
        <v>56107</v>
      </c>
      <c r="N3102" s="1" t="s">
        <v>1715</v>
      </c>
      <c r="O3102" s="1">
        <v>35</v>
      </c>
      <c r="P3102" s="1" t="s">
        <v>818</v>
      </c>
      <c r="Q3102" s="4" t="s">
        <v>21</v>
      </c>
    </row>
    <row r="3103" spans="1:17" ht="22.5" x14ac:dyDescent="0.25">
      <c r="A3103" s="3">
        <v>6388</v>
      </c>
      <c r="B3103" s="1" t="s">
        <v>20015</v>
      </c>
      <c r="C3103" s="1" t="s">
        <v>15</v>
      </c>
      <c r="D3103" s="1" t="s">
        <v>71</v>
      </c>
      <c r="E3103" s="1">
        <v>44061422</v>
      </c>
      <c r="F3103" s="1" t="s">
        <v>20016</v>
      </c>
      <c r="G3103" s="1">
        <v>2231689</v>
      </c>
      <c r="H3103" s="1" t="s">
        <v>20017</v>
      </c>
      <c r="I3103" s="2">
        <v>45056</v>
      </c>
      <c r="J3103" s="15" t="str">
        <f>MID(Tabla1[[#This Row],[HORA]],1,5)</f>
        <v>17:37</v>
      </c>
      <c r="K3103" s="16">
        <f>IF(Tabla1[[#This Row],[FECHA]]=I3104,IF(J3104-J3103&gt;0,(J3104-J3103)*1440,0),0)</f>
        <v>0.99999999999983658</v>
      </c>
      <c r="L3103" s="14">
        <f>2+L2844-Datos!$C$8</f>
        <v>8.6999999999999993</v>
      </c>
      <c r="M3103" s="13" t="s">
        <v>56107</v>
      </c>
      <c r="N3103" s="1" t="s">
        <v>20018</v>
      </c>
      <c r="O3103" s="1">
        <v>15</v>
      </c>
      <c r="P3103" s="1" t="s">
        <v>20</v>
      </c>
      <c r="Q3103" s="4" t="s">
        <v>21</v>
      </c>
    </row>
    <row r="3104" spans="1:17" ht="22.5" x14ac:dyDescent="0.25">
      <c r="A3104" s="3">
        <v>12855</v>
      </c>
      <c r="B3104" s="1" t="s">
        <v>39602</v>
      </c>
      <c r="C3104" s="1" t="s">
        <v>15</v>
      </c>
      <c r="D3104" s="1" t="s">
        <v>40</v>
      </c>
      <c r="E3104" s="1">
        <v>77563736</v>
      </c>
      <c r="F3104" s="1" t="s">
        <v>39603</v>
      </c>
      <c r="G3104" s="1">
        <v>2231690</v>
      </c>
      <c r="H3104" s="1" t="s">
        <v>39604</v>
      </c>
      <c r="I3104" s="2">
        <v>45056</v>
      </c>
      <c r="J3104" s="15" t="str">
        <f>MID(Tabla1[[#This Row],[HORA]],1,5)</f>
        <v>17:38</v>
      </c>
      <c r="K3104" s="16">
        <f>IF(Tabla1[[#This Row],[FECHA]]=I3105,IF(J3105-J3104&gt;0,(J3105-J3104)*1440,0),0)</f>
        <v>0</v>
      </c>
      <c r="L3104" s="14">
        <f>2+L2845-Datos!$C$8</f>
        <v>10.760000000000002</v>
      </c>
      <c r="M3104" s="13" t="s">
        <v>56108</v>
      </c>
      <c r="N3104" s="1" t="s">
        <v>39605</v>
      </c>
      <c r="O3104" s="1">
        <v>20</v>
      </c>
      <c r="P3104" s="1" t="s">
        <v>376</v>
      </c>
      <c r="Q3104" s="4" t="s">
        <v>21</v>
      </c>
    </row>
    <row r="3105" spans="1:17" ht="22.5" x14ac:dyDescent="0.25">
      <c r="A3105" s="3">
        <v>12856</v>
      </c>
      <c r="B3105" s="1" t="s">
        <v>39602</v>
      </c>
      <c r="C3105" s="1" t="s">
        <v>15</v>
      </c>
      <c r="D3105" s="1" t="s">
        <v>40</v>
      </c>
      <c r="E3105" s="1">
        <v>77563736</v>
      </c>
      <c r="F3105" s="1" t="s">
        <v>39603</v>
      </c>
      <c r="G3105" s="1">
        <v>2231690</v>
      </c>
      <c r="H3105" s="1" t="s">
        <v>39604</v>
      </c>
      <c r="I3105" s="2">
        <v>45056</v>
      </c>
      <c r="J3105" s="15" t="str">
        <f>MID(Tabla1[[#This Row],[HORA]],1,5)</f>
        <v>17:38</v>
      </c>
      <c r="K3105" s="16">
        <f>IF(Tabla1[[#This Row],[FECHA]]=I3106,IF(J3106-J3105&gt;0,(J3106-J3105)*1440,0),0)</f>
        <v>0</v>
      </c>
      <c r="L3105" s="14">
        <f>2+L2846-Datos!$C$8</f>
        <v>6.6300000000000008</v>
      </c>
      <c r="M3105" s="13" t="s">
        <v>56108</v>
      </c>
      <c r="N3105" s="1" t="s">
        <v>39606</v>
      </c>
      <c r="O3105" s="1">
        <v>20</v>
      </c>
      <c r="P3105" s="1" t="s">
        <v>376</v>
      </c>
      <c r="Q3105" s="4" t="s">
        <v>21</v>
      </c>
    </row>
    <row r="3106" spans="1:17" ht="22.5" x14ac:dyDescent="0.25">
      <c r="A3106" s="3">
        <v>12857</v>
      </c>
      <c r="B3106" s="1" t="s">
        <v>39602</v>
      </c>
      <c r="C3106" s="1" t="s">
        <v>15</v>
      </c>
      <c r="D3106" s="1" t="s">
        <v>40</v>
      </c>
      <c r="E3106" s="1">
        <v>77563736</v>
      </c>
      <c r="F3106" s="1" t="s">
        <v>39603</v>
      </c>
      <c r="G3106" s="1">
        <v>2231690</v>
      </c>
      <c r="H3106" s="1" t="s">
        <v>39604</v>
      </c>
      <c r="I3106" s="2">
        <v>45056</v>
      </c>
      <c r="J3106" s="15" t="str">
        <f>MID(Tabla1[[#This Row],[HORA]],1,5)</f>
        <v>17:38</v>
      </c>
      <c r="K3106" s="16">
        <f>IF(Tabla1[[#This Row],[FECHA]]=I3107,IF(J3107-J3106&gt;0,(J3107-J3106)*1440,0),0)</f>
        <v>0.99999999999999645</v>
      </c>
      <c r="L3106" s="14">
        <f>2+L2847-Datos!$C$8</f>
        <v>6.44</v>
      </c>
      <c r="M3106" s="13" t="s">
        <v>56108</v>
      </c>
      <c r="N3106" s="1" t="s">
        <v>39607</v>
      </c>
      <c r="O3106" s="1">
        <v>20</v>
      </c>
      <c r="P3106" s="1" t="s">
        <v>376</v>
      </c>
      <c r="Q3106" s="4" t="s">
        <v>21</v>
      </c>
    </row>
    <row r="3107" spans="1:17" ht="22.5" x14ac:dyDescent="0.25">
      <c r="A3107" s="3">
        <v>1503</v>
      </c>
      <c r="B3107" s="1" t="s">
        <v>4377</v>
      </c>
      <c r="C3107" s="1" t="s">
        <v>15</v>
      </c>
      <c r="D3107" s="1" t="s">
        <v>77</v>
      </c>
      <c r="E3107" s="1">
        <v>43651001</v>
      </c>
      <c r="F3107" s="1" t="s">
        <v>4378</v>
      </c>
      <c r="G3107" s="1">
        <v>47663598</v>
      </c>
      <c r="H3107" s="1" t="s">
        <v>4379</v>
      </c>
      <c r="I3107" s="2">
        <v>45056</v>
      </c>
      <c r="J3107" s="15" t="str">
        <f>MID(Tabla1[[#This Row],[HORA]],1,5)</f>
        <v>17:39</v>
      </c>
      <c r="K3107" s="16">
        <f>IF(Tabla1[[#This Row],[FECHA]]=I3108,IF(J3108-J3107&gt;0,(J3108-J3107)*1440,0),0)</f>
        <v>9.0000000000001279</v>
      </c>
      <c r="L3107" s="14">
        <f>2+L2848-Datos!$C$8</f>
        <v>8.5300000000000011</v>
      </c>
      <c r="M3107" s="13" t="s">
        <v>56109</v>
      </c>
      <c r="N3107" s="1" t="s">
        <v>4380</v>
      </c>
      <c r="O3107" s="1">
        <v>15</v>
      </c>
      <c r="P3107" s="1" t="s">
        <v>818</v>
      </c>
      <c r="Q3107" s="4" t="s">
        <v>21</v>
      </c>
    </row>
    <row r="3108" spans="1:17" ht="22.5" x14ac:dyDescent="0.25">
      <c r="A3108" s="3">
        <v>1504</v>
      </c>
      <c r="B3108" s="1" t="s">
        <v>4381</v>
      </c>
      <c r="C3108" s="1" t="s">
        <v>15</v>
      </c>
      <c r="D3108" s="1" t="s">
        <v>71</v>
      </c>
      <c r="E3108" s="1">
        <v>47209873</v>
      </c>
      <c r="F3108" s="1" t="s">
        <v>4382</v>
      </c>
      <c r="G3108" s="1">
        <v>2231693</v>
      </c>
      <c r="H3108" s="1" t="s">
        <v>4383</v>
      </c>
      <c r="I3108" s="2">
        <v>45056</v>
      </c>
      <c r="J3108" s="15" t="str">
        <f>MID(Tabla1[[#This Row],[HORA]],1,5)</f>
        <v>17:48</v>
      </c>
      <c r="K3108" s="16">
        <f>IF(Tabla1[[#This Row],[FECHA]]=I3109,IF(J3109-J3108&gt;0,(J3109-J3108)*1440,0),0)</f>
        <v>0.99999999999999645</v>
      </c>
      <c r="L3108" s="14">
        <f>2+L2849-Datos!$C$8</f>
        <v>5.87</v>
      </c>
      <c r="M3108" s="13" t="s">
        <v>56118</v>
      </c>
      <c r="N3108" s="1" t="s">
        <v>4384</v>
      </c>
      <c r="O3108" s="1">
        <v>15</v>
      </c>
      <c r="P3108" s="1" t="s">
        <v>818</v>
      </c>
      <c r="Q3108" s="4" t="s">
        <v>21</v>
      </c>
    </row>
    <row r="3109" spans="1:17" ht="22.5" x14ac:dyDescent="0.25">
      <c r="A3109" s="3">
        <v>18189</v>
      </c>
      <c r="B3109" s="1" t="s">
        <v>54344</v>
      </c>
      <c r="C3109" s="1" t="s">
        <v>15</v>
      </c>
      <c r="D3109" s="1" t="s">
        <v>33</v>
      </c>
      <c r="E3109" s="1">
        <v>20604453331</v>
      </c>
      <c r="F3109" s="1" t="s">
        <v>50030</v>
      </c>
      <c r="G3109" s="1">
        <v>2854807</v>
      </c>
      <c r="H3109" s="1" t="s">
        <v>50031</v>
      </c>
      <c r="I3109" s="2">
        <v>45056</v>
      </c>
      <c r="J3109" s="15" t="str">
        <f>MID(Tabla1[[#This Row],[HORA]],1,5)</f>
        <v>17:49</v>
      </c>
      <c r="K3109" s="16">
        <f>IF(Tabla1[[#This Row],[FECHA]]=I3110,IF(J3110-J3109&gt;0,(J3110-J3109)*1440,0),0)</f>
        <v>0.99999999999983658</v>
      </c>
      <c r="L3109" s="14">
        <f>2+L2850-Datos!$C$8</f>
        <v>7.6000000000000005</v>
      </c>
      <c r="M3109" s="13" t="s">
        <v>56119</v>
      </c>
      <c r="N3109" s="1" t="s">
        <v>54345</v>
      </c>
      <c r="O3109" s="1">
        <v>80</v>
      </c>
      <c r="P3109" s="1" t="s">
        <v>376</v>
      </c>
      <c r="Q3109" s="4" t="s">
        <v>21</v>
      </c>
    </row>
    <row r="3110" spans="1:17" ht="22.5" x14ac:dyDescent="0.25">
      <c r="A3110" s="3">
        <v>1505</v>
      </c>
      <c r="B3110" s="1" t="s">
        <v>4385</v>
      </c>
      <c r="C3110" s="1" t="s">
        <v>15</v>
      </c>
      <c r="D3110" s="1" t="s">
        <v>82</v>
      </c>
      <c r="E3110" s="1">
        <v>17431751</v>
      </c>
      <c r="F3110" s="1" t="s">
        <v>4386</v>
      </c>
      <c r="G3110" s="1">
        <v>2231694</v>
      </c>
      <c r="H3110" s="1" t="s">
        <v>4387</v>
      </c>
      <c r="I3110" s="2">
        <v>45056</v>
      </c>
      <c r="J3110" s="15" t="str">
        <f>MID(Tabla1[[#This Row],[HORA]],1,5)</f>
        <v>17:50</v>
      </c>
      <c r="K3110" s="16">
        <f>IF(Tabla1[[#This Row],[FECHA]]=I3111,IF(J3111-J3110&gt;0,(J3111-J3110)*1440,0),0)</f>
        <v>1.0000000000001563</v>
      </c>
      <c r="L3110" s="14">
        <f>2+L2851-Datos!$C$8</f>
        <v>9.4600000000000009</v>
      </c>
      <c r="M3110" s="13" t="s">
        <v>56120</v>
      </c>
      <c r="N3110" s="1" t="s">
        <v>4388</v>
      </c>
      <c r="O3110" s="1">
        <v>10</v>
      </c>
      <c r="P3110" s="1" t="s">
        <v>818</v>
      </c>
      <c r="Q3110" s="4" t="s">
        <v>21</v>
      </c>
    </row>
    <row r="3111" spans="1:17" ht="22.5" x14ac:dyDescent="0.25">
      <c r="A3111" s="3">
        <v>12858</v>
      </c>
      <c r="B3111" s="1" t="s">
        <v>39608</v>
      </c>
      <c r="C3111" s="1" t="s">
        <v>15</v>
      </c>
      <c r="D3111" s="1" t="s">
        <v>40</v>
      </c>
      <c r="E3111" s="1">
        <v>46269459</v>
      </c>
      <c r="F3111" s="1" t="s">
        <v>37071</v>
      </c>
      <c r="G3111" s="1">
        <v>2231695</v>
      </c>
      <c r="H3111" s="1" t="s">
        <v>39609</v>
      </c>
      <c r="I3111" s="2">
        <v>45056</v>
      </c>
      <c r="J3111" s="15" t="str">
        <f>MID(Tabla1[[#This Row],[HORA]],1,5)</f>
        <v>17:51</v>
      </c>
      <c r="K3111" s="16">
        <f>IF(Tabla1[[#This Row],[FECHA]]=I3112,IF(J3112-J3111&gt;0,(J3112-J3111)*1440,0),0)</f>
        <v>0.99999999999999645</v>
      </c>
      <c r="L3111" s="14">
        <f>2+L2852-Datos!$C$8</f>
        <v>6.76</v>
      </c>
      <c r="M3111" s="13" t="s">
        <v>56121</v>
      </c>
      <c r="N3111" s="1" t="s">
        <v>12771</v>
      </c>
      <c r="O3111" s="1">
        <v>10</v>
      </c>
      <c r="P3111" s="1" t="s">
        <v>376</v>
      </c>
      <c r="Q3111" s="4" t="s">
        <v>21</v>
      </c>
    </row>
    <row r="3112" spans="1:17" ht="22.5" x14ac:dyDescent="0.25">
      <c r="A3112" s="3">
        <v>15834</v>
      </c>
      <c r="B3112" s="1" t="s">
        <v>48161</v>
      </c>
      <c r="C3112" s="1" t="s">
        <v>15</v>
      </c>
      <c r="D3112" s="1" t="s">
        <v>161</v>
      </c>
      <c r="E3112" s="1">
        <v>20103269319</v>
      </c>
      <c r="F3112" s="1" t="s">
        <v>48162</v>
      </c>
      <c r="G3112" s="1">
        <v>45364529</v>
      </c>
      <c r="H3112" s="1" t="s">
        <v>48163</v>
      </c>
      <c r="I3112" s="2">
        <v>45056</v>
      </c>
      <c r="J3112" s="15" t="str">
        <f>MID(Tabla1[[#This Row],[HORA]],1,5)</f>
        <v>17:52</v>
      </c>
      <c r="K3112" s="16">
        <f>IF(Tabla1[[#This Row],[FECHA]]=I3113,IF(J3113-J3112&gt;0,(J3113-J3112)*1440,0),0)</f>
        <v>1.999999999999833</v>
      </c>
      <c r="L3112" s="14">
        <f>2+L2853-Datos!$C$8</f>
        <v>7.42</v>
      </c>
      <c r="M3112" s="13" t="s">
        <v>56122</v>
      </c>
      <c r="N3112" s="1" t="s">
        <v>2630</v>
      </c>
      <c r="O3112" s="1">
        <v>10</v>
      </c>
      <c r="P3112" s="1" t="s">
        <v>818</v>
      </c>
      <c r="Q3112" s="4" t="s">
        <v>21</v>
      </c>
    </row>
    <row r="3113" spans="1:17" ht="22.5" x14ac:dyDescent="0.25">
      <c r="A3113" s="3">
        <v>12859</v>
      </c>
      <c r="B3113" s="1" t="s">
        <v>39610</v>
      </c>
      <c r="C3113" s="1" t="s">
        <v>15</v>
      </c>
      <c r="D3113" s="1" t="s">
        <v>141</v>
      </c>
      <c r="E3113" s="1">
        <v>77103452</v>
      </c>
      <c r="F3113" s="1" t="s">
        <v>39611</v>
      </c>
      <c r="G3113" s="1">
        <v>46409952</v>
      </c>
      <c r="H3113" s="1" t="s">
        <v>39612</v>
      </c>
      <c r="I3113" s="2">
        <v>45056</v>
      </c>
      <c r="J3113" s="15" t="str">
        <f>MID(Tabla1[[#This Row],[HORA]],1,5)</f>
        <v>17:54</v>
      </c>
      <c r="K3113" s="16">
        <f>IF(Tabla1[[#This Row],[FECHA]]=I3114,IF(J3114-J3113&gt;0,(J3114-J3113)*1440,0),0)</f>
        <v>3.9999999999999858</v>
      </c>
      <c r="L3113" s="14">
        <f>2+L2854-Datos!$C$8</f>
        <v>7.36</v>
      </c>
      <c r="M3113" s="13" t="s">
        <v>56124</v>
      </c>
      <c r="N3113" s="1" t="s">
        <v>39613</v>
      </c>
      <c r="O3113" s="1">
        <v>40</v>
      </c>
      <c r="P3113" s="1" t="s">
        <v>376</v>
      </c>
      <c r="Q3113" s="4" t="s">
        <v>21</v>
      </c>
    </row>
    <row r="3114" spans="1:17" ht="22.5" x14ac:dyDescent="0.25">
      <c r="A3114" s="3">
        <v>6389</v>
      </c>
      <c r="B3114" s="1" t="s">
        <v>20019</v>
      </c>
      <c r="C3114" s="1" t="s">
        <v>15</v>
      </c>
      <c r="D3114" s="1" t="s">
        <v>33</v>
      </c>
      <c r="E3114" s="1">
        <v>22469229</v>
      </c>
      <c r="F3114" s="1" t="s">
        <v>6218</v>
      </c>
      <c r="G3114" s="1">
        <v>2231702</v>
      </c>
      <c r="H3114" s="1" t="s">
        <v>6219</v>
      </c>
      <c r="I3114" s="2">
        <v>45056</v>
      </c>
      <c r="J3114" s="15" t="str">
        <f>MID(Tabla1[[#This Row],[HORA]],1,5)</f>
        <v>17:58</v>
      </c>
      <c r="K3114" s="16">
        <f>IF(Tabla1[[#This Row],[FECHA]]=I3115,IF(J3115-J3114&gt;0,(J3115-J3114)*1440,0),0)</f>
        <v>0</v>
      </c>
      <c r="L3114" s="14">
        <f>2+L2855-Datos!$C$8</f>
        <v>5.4600000000000009</v>
      </c>
      <c r="M3114" s="13" t="s">
        <v>56128</v>
      </c>
      <c r="N3114" s="1" t="s">
        <v>20020</v>
      </c>
      <c r="O3114" s="1">
        <v>17.5</v>
      </c>
      <c r="P3114" s="1" t="s">
        <v>20</v>
      </c>
      <c r="Q3114" s="4" t="s">
        <v>21</v>
      </c>
    </row>
    <row r="3115" spans="1:17" ht="22.5" x14ac:dyDescent="0.25">
      <c r="A3115" s="3">
        <v>6390</v>
      </c>
      <c r="B3115" s="1" t="s">
        <v>20019</v>
      </c>
      <c r="C3115" s="1" t="s">
        <v>15</v>
      </c>
      <c r="D3115" s="1" t="s">
        <v>33</v>
      </c>
      <c r="E3115" s="1">
        <v>22469229</v>
      </c>
      <c r="F3115" s="1" t="s">
        <v>6218</v>
      </c>
      <c r="G3115" s="1">
        <v>2231702</v>
      </c>
      <c r="H3115" s="1" t="s">
        <v>6219</v>
      </c>
      <c r="I3115" s="2">
        <v>45056</v>
      </c>
      <c r="J3115" s="15" t="str">
        <f>MID(Tabla1[[#This Row],[HORA]],1,5)</f>
        <v>17:58</v>
      </c>
      <c r="K3115" s="16">
        <f>IF(Tabla1[[#This Row],[FECHA]]=I3116,IF(J3116-J3115&gt;0,(J3116-J3115)*1440,0),0)</f>
        <v>1.0000000000001563</v>
      </c>
      <c r="L3115" s="14">
        <f>2+L2856-Datos!$C$8</f>
        <v>6.4700000000000006</v>
      </c>
      <c r="M3115" s="13" t="s">
        <v>56128</v>
      </c>
      <c r="N3115" s="1" t="s">
        <v>20021</v>
      </c>
      <c r="O3115" s="1">
        <v>17.5</v>
      </c>
      <c r="P3115" s="1" t="s">
        <v>20</v>
      </c>
      <c r="Q3115" s="4" t="s">
        <v>21</v>
      </c>
    </row>
    <row r="3116" spans="1:17" ht="22.5" x14ac:dyDescent="0.25">
      <c r="A3116" s="3">
        <v>12860</v>
      </c>
      <c r="B3116" s="1" t="s">
        <v>39614</v>
      </c>
      <c r="C3116" s="1" t="s">
        <v>15</v>
      </c>
      <c r="D3116" s="1" t="s">
        <v>71</v>
      </c>
      <c r="E3116" s="1">
        <v>77470307</v>
      </c>
      <c r="F3116" s="1" t="s">
        <v>39399</v>
      </c>
      <c r="G3116" s="1">
        <v>2231704</v>
      </c>
      <c r="H3116" s="1" t="s">
        <v>39400</v>
      </c>
      <c r="I3116" s="2">
        <v>45056</v>
      </c>
      <c r="J3116" s="15" t="str">
        <f>MID(Tabla1[[#This Row],[HORA]],1,5)</f>
        <v>17:59</v>
      </c>
      <c r="K3116" s="16">
        <f>IF(Tabla1[[#This Row],[FECHA]]=I3117,IF(J3117-J3116&gt;0,(J3117-J3116)*1440,0),0)</f>
        <v>3.0000000000001492</v>
      </c>
      <c r="L3116" s="14">
        <f>2+L2857-Datos!$C$8</f>
        <v>7.84</v>
      </c>
      <c r="M3116" s="13" t="s">
        <v>56129</v>
      </c>
      <c r="N3116" s="1" t="s">
        <v>39615</v>
      </c>
      <c r="O3116" s="1">
        <v>20</v>
      </c>
      <c r="P3116" s="1" t="s">
        <v>376</v>
      </c>
      <c r="Q3116" s="4" t="s">
        <v>21</v>
      </c>
    </row>
    <row r="3117" spans="1:17" ht="22.5" x14ac:dyDescent="0.25">
      <c r="A3117" s="3">
        <v>6391</v>
      </c>
      <c r="B3117" s="1" t="s">
        <v>20022</v>
      </c>
      <c r="C3117" s="1" t="s">
        <v>15</v>
      </c>
      <c r="D3117" s="1" t="s">
        <v>82</v>
      </c>
      <c r="E3117" s="1">
        <v>77054698</v>
      </c>
      <c r="F3117" s="1" t="s">
        <v>20023</v>
      </c>
      <c r="G3117" s="1">
        <v>43026531</v>
      </c>
      <c r="H3117" s="1" t="s">
        <v>20024</v>
      </c>
      <c r="I3117" s="2">
        <v>45056</v>
      </c>
      <c r="J3117" s="15" t="str">
        <f>MID(Tabla1[[#This Row],[HORA]],1,5)</f>
        <v>18:02</v>
      </c>
      <c r="K3117" s="16">
        <f>IF(Tabla1[[#This Row],[FECHA]]=I3118,IF(J3118-J3117&gt;0,(J3118-J3117)*1440,0),0)</f>
        <v>3.9999999999999858</v>
      </c>
      <c r="L3117" s="14">
        <f>2+L2858-Datos!$C$8</f>
        <v>7.59</v>
      </c>
      <c r="M3117" s="13" t="s">
        <v>56141</v>
      </c>
      <c r="N3117" s="1" t="s">
        <v>20025</v>
      </c>
      <c r="O3117" s="1">
        <v>20</v>
      </c>
      <c r="P3117" s="1" t="s">
        <v>20</v>
      </c>
      <c r="Q3117" s="4" t="s">
        <v>21</v>
      </c>
    </row>
    <row r="3118" spans="1:17" ht="22.5" x14ac:dyDescent="0.25">
      <c r="A3118" s="3">
        <v>12861</v>
      </c>
      <c r="B3118" s="1" t="s">
        <v>39616</v>
      </c>
      <c r="C3118" s="1" t="s">
        <v>15</v>
      </c>
      <c r="D3118" s="1" t="s">
        <v>40</v>
      </c>
      <c r="E3118" s="1">
        <v>73202389</v>
      </c>
      <c r="F3118" s="1" t="s">
        <v>39617</v>
      </c>
      <c r="G3118" s="1">
        <v>74817954</v>
      </c>
      <c r="H3118" s="1" t="s">
        <v>39618</v>
      </c>
      <c r="I3118" s="2">
        <v>45056</v>
      </c>
      <c r="J3118" s="15" t="str">
        <f>MID(Tabla1[[#This Row],[HORA]],1,5)</f>
        <v>18:06</v>
      </c>
      <c r="K3118" s="16">
        <f>IF(Tabla1[[#This Row],[FECHA]]=I3119,IF(J3119-J3118&gt;0,(J3119-J3118)*1440,0),0)</f>
        <v>0</v>
      </c>
      <c r="L3118" s="14">
        <f>2+L2859-Datos!$C$8</f>
        <v>10.530000000000001</v>
      </c>
      <c r="M3118" s="13" t="s">
        <v>56145</v>
      </c>
      <c r="N3118" s="1" t="s">
        <v>39619</v>
      </c>
      <c r="O3118" s="1">
        <v>30</v>
      </c>
      <c r="P3118" s="1" t="s">
        <v>376</v>
      </c>
      <c r="Q3118" s="4" t="s">
        <v>21</v>
      </c>
    </row>
    <row r="3119" spans="1:17" ht="22.5" x14ac:dyDescent="0.25">
      <c r="A3119" s="3">
        <v>12862</v>
      </c>
      <c r="B3119" s="1" t="s">
        <v>39616</v>
      </c>
      <c r="C3119" s="1" t="s">
        <v>15</v>
      </c>
      <c r="D3119" s="1" t="s">
        <v>40</v>
      </c>
      <c r="E3119" s="1">
        <v>73202389</v>
      </c>
      <c r="F3119" s="1" t="s">
        <v>39617</v>
      </c>
      <c r="G3119" s="1">
        <v>74817954</v>
      </c>
      <c r="H3119" s="1" t="s">
        <v>39618</v>
      </c>
      <c r="I3119" s="2">
        <v>45056</v>
      </c>
      <c r="J3119" s="15" t="str">
        <f>MID(Tabla1[[#This Row],[HORA]],1,5)</f>
        <v>18:06</v>
      </c>
      <c r="K3119" s="16">
        <f>IF(Tabla1[[#This Row],[FECHA]]=I3120,IF(J3120-J3119&gt;0,(J3120-J3119)*1440,0),0)</f>
        <v>1.999999999999833</v>
      </c>
      <c r="L3119" s="14">
        <f>2+L2860-Datos!$C$8</f>
        <v>7.68</v>
      </c>
      <c r="M3119" s="13" t="s">
        <v>56145</v>
      </c>
      <c r="N3119" s="1" t="s">
        <v>39620</v>
      </c>
      <c r="O3119" s="1">
        <v>30</v>
      </c>
      <c r="P3119" s="1" t="s">
        <v>376</v>
      </c>
      <c r="Q3119" s="4" t="s">
        <v>21</v>
      </c>
    </row>
    <row r="3120" spans="1:17" ht="22.5" x14ac:dyDescent="0.25">
      <c r="A3120" s="3">
        <v>1506</v>
      </c>
      <c r="B3120" s="1" t="s">
        <v>4389</v>
      </c>
      <c r="C3120" s="1" t="s">
        <v>15</v>
      </c>
      <c r="D3120" s="1" t="s">
        <v>30</v>
      </c>
      <c r="E3120" s="1">
        <v>63360563</v>
      </c>
      <c r="F3120" s="1" t="s">
        <v>4390</v>
      </c>
      <c r="G3120" s="1">
        <v>63360563</v>
      </c>
      <c r="H3120" s="1" t="s">
        <v>4390</v>
      </c>
      <c r="I3120" s="2">
        <v>45056</v>
      </c>
      <c r="J3120" s="15" t="str">
        <f>MID(Tabla1[[#This Row],[HORA]],1,5)</f>
        <v>18:08</v>
      </c>
      <c r="K3120" s="16">
        <f>IF(Tabla1[[#This Row],[FECHA]]=I3121,IF(J3121-J3120&gt;0,(J3121-J3120)*1440,0),0)</f>
        <v>0.99999999999999645</v>
      </c>
      <c r="L3120" s="14">
        <f>2+L2861-Datos!$C$8</f>
        <v>8.4600000000000009</v>
      </c>
      <c r="M3120" s="13" t="s">
        <v>56147</v>
      </c>
      <c r="N3120" s="1" t="s">
        <v>1715</v>
      </c>
      <c r="O3120" s="1">
        <v>25</v>
      </c>
      <c r="P3120" s="1" t="s">
        <v>818</v>
      </c>
      <c r="Q3120" s="4" t="s">
        <v>21</v>
      </c>
    </row>
    <row r="3121" spans="1:17" ht="22.5" x14ac:dyDescent="0.25">
      <c r="A3121" s="3">
        <v>12863</v>
      </c>
      <c r="B3121" s="1" t="s">
        <v>39621</v>
      </c>
      <c r="C3121" s="1" t="s">
        <v>15</v>
      </c>
      <c r="D3121" s="1" t="s">
        <v>40</v>
      </c>
      <c r="E3121" s="1">
        <v>16401625</v>
      </c>
      <c r="F3121" s="1" t="s">
        <v>30270</v>
      </c>
      <c r="G3121" s="1">
        <v>2231710</v>
      </c>
      <c r="H3121" s="1" t="s">
        <v>39622</v>
      </c>
      <c r="I3121" s="2">
        <v>45056</v>
      </c>
      <c r="J3121" s="15" t="str">
        <f>MID(Tabla1[[#This Row],[HORA]],1,5)</f>
        <v>18:09</v>
      </c>
      <c r="K3121" s="16">
        <f>IF(Tabla1[[#This Row],[FECHA]]=I3122,IF(J3122-J3121&gt;0,(J3122-J3121)*1440,0),0)</f>
        <v>1.9999999999999929</v>
      </c>
      <c r="L3121" s="14">
        <f>2+L2862-Datos!$C$8</f>
        <v>10.83</v>
      </c>
      <c r="M3121" s="13" t="s">
        <v>56148</v>
      </c>
      <c r="N3121" s="1" t="s">
        <v>39623</v>
      </c>
      <c r="O3121" s="1">
        <v>10</v>
      </c>
      <c r="P3121" s="1" t="s">
        <v>376</v>
      </c>
      <c r="Q3121" s="4" t="s">
        <v>21</v>
      </c>
    </row>
    <row r="3122" spans="1:17" ht="22.5" x14ac:dyDescent="0.25">
      <c r="A3122" s="3">
        <v>12864</v>
      </c>
      <c r="B3122" s="1" t="s">
        <v>39624</v>
      </c>
      <c r="C3122" s="1" t="s">
        <v>15</v>
      </c>
      <c r="D3122" s="1" t="s">
        <v>82</v>
      </c>
      <c r="E3122" s="1">
        <v>46882628</v>
      </c>
      <c r="F3122" s="1" t="s">
        <v>39625</v>
      </c>
      <c r="G3122" s="1">
        <v>2231711</v>
      </c>
      <c r="H3122" s="1" t="s">
        <v>39626</v>
      </c>
      <c r="I3122" s="2">
        <v>45056</v>
      </c>
      <c r="J3122" s="15" t="str">
        <f>MID(Tabla1[[#This Row],[HORA]],1,5)</f>
        <v>18:11</v>
      </c>
      <c r="K3122" s="16">
        <f>IF(Tabla1[[#This Row],[FECHA]]=I3123,IF(J3123-J3122&gt;0,(J3123-J3122)*1440,0),0)</f>
        <v>0.99999999999999645</v>
      </c>
      <c r="L3122" s="14">
        <f>2+L2863-Datos!$C$8</f>
        <v>9.52</v>
      </c>
      <c r="M3122" s="13" t="s">
        <v>56150</v>
      </c>
      <c r="N3122" s="1" t="s">
        <v>39627</v>
      </c>
      <c r="O3122" s="1">
        <v>15</v>
      </c>
      <c r="P3122" s="1" t="s">
        <v>376</v>
      </c>
      <c r="Q3122" s="4" t="s">
        <v>21</v>
      </c>
    </row>
    <row r="3123" spans="1:17" ht="22.5" x14ac:dyDescent="0.25">
      <c r="A3123" s="3">
        <v>12865</v>
      </c>
      <c r="B3123" s="1" t="s">
        <v>39628</v>
      </c>
      <c r="C3123" s="1" t="s">
        <v>15</v>
      </c>
      <c r="D3123" s="1" t="s">
        <v>40</v>
      </c>
      <c r="E3123" s="1">
        <v>16770061</v>
      </c>
      <c r="F3123" s="1" t="s">
        <v>39629</v>
      </c>
      <c r="G3123" s="1">
        <v>2231712</v>
      </c>
      <c r="H3123" s="1" t="s">
        <v>39630</v>
      </c>
      <c r="I3123" s="2">
        <v>45056</v>
      </c>
      <c r="J3123" s="15" t="str">
        <f>MID(Tabla1[[#This Row],[HORA]],1,5)</f>
        <v>18:12</v>
      </c>
      <c r="K3123" s="16">
        <f>IF(Tabla1[[#This Row],[FECHA]]=I3124,IF(J3124-J3123&gt;0,(J3124-J3123)*1440,0),0)</f>
        <v>2.9999999999999893</v>
      </c>
      <c r="L3123" s="14">
        <f>2+L2864-Datos!$C$8</f>
        <v>8.120000000000001</v>
      </c>
      <c r="M3123" s="13" t="s">
        <v>56151</v>
      </c>
      <c r="N3123" s="1" t="s">
        <v>375</v>
      </c>
      <c r="O3123" s="1">
        <v>10</v>
      </c>
      <c r="P3123" s="1" t="s">
        <v>376</v>
      </c>
      <c r="Q3123" s="4" t="s">
        <v>21</v>
      </c>
    </row>
    <row r="3124" spans="1:17" ht="22.5" x14ac:dyDescent="0.25">
      <c r="A3124" s="3">
        <v>12866</v>
      </c>
      <c r="B3124" s="1" t="s">
        <v>39631</v>
      </c>
      <c r="C3124" s="1" t="s">
        <v>15</v>
      </c>
      <c r="D3124" s="1" t="s">
        <v>77</v>
      </c>
      <c r="E3124" s="1">
        <v>75557056</v>
      </c>
      <c r="F3124" s="1" t="s">
        <v>39632</v>
      </c>
      <c r="G3124" s="1">
        <v>2231713</v>
      </c>
      <c r="H3124" s="1" t="s">
        <v>39633</v>
      </c>
      <c r="I3124" s="2">
        <v>45056</v>
      </c>
      <c r="J3124" s="15" t="str">
        <f>MID(Tabla1[[#This Row],[HORA]],1,5)</f>
        <v>18:15</v>
      </c>
      <c r="K3124" s="16">
        <f>IF(Tabla1[[#This Row],[FECHA]]=I3125,IF(J3125-J3124&gt;0,(J3125-J3124)*1440,0),0)</f>
        <v>2.0000000000001528</v>
      </c>
      <c r="L3124" s="14">
        <f>2+L2865-Datos!$C$8</f>
        <v>5.86</v>
      </c>
      <c r="M3124" s="13" t="s">
        <v>56154</v>
      </c>
      <c r="N3124" s="1" t="s">
        <v>39634</v>
      </c>
      <c r="O3124" s="1">
        <v>40</v>
      </c>
      <c r="P3124" s="1" t="s">
        <v>376</v>
      </c>
      <c r="Q3124" s="4" t="s">
        <v>21</v>
      </c>
    </row>
    <row r="3125" spans="1:17" ht="22.5" x14ac:dyDescent="0.25">
      <c r="A3125" s="3">
        <v>12867</v>
      </c>
      <c r="B3125" s="1" t="s">
        <v>39635</v>
      </c>
      <c r="C3125" s="1" t="s">
        <v>15</v>
      </c>
      <c r="D3125" s="1" t="s">
        <v>40</v>
      </c>
      <c r="E3125" s="1">
        <v>75958431</v>
      </c>
      <c r="F3125" s="1" t="s">
        <v>39636</v>
      </c>
      <c r="G3125" s="1">
        <v>2231714</v>
      </c>
      <c r="H3125" s="1" t="s">
        <v>39637</v>
      </c>
      <c r="I3125" s="2">
        <v>45056</v>
      </c>
      <c r="J3125" s="15" t="str">
        <f>MID(Tabla1[[#This Row],[HORA]],1,5)</f>
        <v>18:17</v>
      </c>
      <c r="K3125" s="16">
        <f>IF(Tabla1[[#This Row],[FECHA]]=I3126,IF(J3126-J3125&gt;0,(J3126-J3125)*1440,0),0)</f>
        <v>5.9999999999998188</v>
      </c>
      <c r="L3125" s="14">
        <f>2+L2866-Datos!$C$8</f>
        <v>8.379999999999999</v>
      </c>
      <c r="M3125" s="13" t="s">
        <v>56156</v>
      </c>
      <c r="N3125" s="1" t="s">
        <v>39638</v>
      </c>
      <c r="O3125" s="1">
        <v>15</v>
      </c>
      <c r="P3125" s="1" t="s">
        <v>376</v>
      </c>
      <c r="Q3125" s="4" t="s">
        <v>21</v>
      </c>
    </row>
    <row r="3126" spans="1:17" ht="22.5" x14ac:dyDescent="0.25">
      <c r="A3126" s="3">
        <v>12868</v>
      </c>
      <c r="B3126" s="1" t="s">
        <v>39639</v>
      </c>
      <c r="C3126" s="1" t="s">
        <v>15</v>
      </c>
      <c r="D3126" s="1" t="s">
        <v>228</v>
      </c>
      <c r="E3126" s="1">
        <v>48139933</v>
      </c>
      <c r="F3126" s="1" t="s">
        <v>39640</v>
      </c>
      <c r="G3126" s="1">
        <v>44668537</v>
      </c>
      <c r="H3126" s="1" t="s">
        <v>39641</v>
      </c>
      <c r="I3126" s="2">
        <v>45056</v>
      </c>
      <c r="J3126" s="15" t="str">
        <f>MID(Tabla1[[#This Row],[HORA]],1,5)</f>
        <v>18:23</v>
      </c>
      <c r="K3126" s="16">
        <f>IF(Tabla1[[#This Row],[FECHA]]=I3127,IF(J3127-J3126&gt;0,(J3127-J3126)*1440,0),0)</f>
        <v>0.99999999999999645</v>
      </c>
      <c r="L3126" s="14">
        <f>2+L2867-Datos!$C$8</f>
        <v>7.41</v>
      </c>
      <c r="M3126" s="13" t="s">
        <v>56162</v>
      </c>
      <c r="N3126" s="1" t="s">
        <v>39642</v>
      </c>
      <c r="O3126" s="1">
        <v>10</v>
      </c>
      <c r="P3126" s="1" t="s">
        <v>376</v>
      </c>
      <c r="Q3126" s="4" t="s">
        <v>21</v>
      </c>
    </row>
    <row r="3127" spans="1:17" ht="22.5" x14ac:dyDescent="0.25">
      <c r="A3127" s="3">
        <v>1507</v>
      </c>
      <c r="B3127" s="1" t="s">
        <v>4391</v>
      </c>
      <c r="C3127" s="1" t="s">
        <v>15</v>
      </c>
      <c r="D3127" s="1" t="s">
        <v>33</v>
      </c>
      <c r="E3127" s="1">
        <v>45515310</v>
      </c>
      <c r="F3127" s="1" t="s">
        <v>4392</v>
      </c>
      <c r="G3127" s="1">
        <v>2231716</v>
      </c>
      <c r="H3127" s="1" t="s">
        <v>4393</v>
      </c>
      <c r="I3127" s="2">
        <v>45056</v>
      </c>
      <c r="J3127" s="15" t="str">
        <f>MID(Tabla1[[#This Row],[HORA]],1,5)</f>
        <v>18:24</v>
      </c>
      <c r="K3127" s="16">
        <f>IF(Tabla1[[#This Row],[FECHA]]=I3128,IF(J3128-J3127&gt;0,(J3128-J3127)*1440,0),0)</f>
        <v>1.0000000000001563</v>
      </c>
      <c r="L3127" s="14">
        <f>2+L2868-Datos!$C$8</f>
        <v>6.5200000000000005</v>
      </c>
      <c r="M3127" s="13" t="s">
        <v>56163</v>
      </c>
      <c r="N3127" s="1" t="s">
        <v>1590</v>
      </c>
      <c r="O3127" s="1">
        <v>10</v>
      </c>
      <c r="P3127" s="1" t="s">
        <v>818</v>
      </c>
      <c r="Q3127" s="4" t="s">
        <v>21</v>
      </c>
    </row>
    <row r="3128" spans="1:17" ht="22.5" x14ac:dyDescent="0.25">
      <c r="A3128" s="3">
        <v>12869</v>
      </c>
      <c r="B3128" s="1" t="s">
        <v>39643</v>
      </c>
      <c r="C3128" s="1" t="s">
        <v>15</v>
      </c>
      <c r="D3128" s="1" t="s">
        <v>77</v>
      </c>
      <c r="E3128" s="1">
        <v>46017890</v>
      </c>
      <c r="F3128" s="1" t="s">
        <v>39644</v>
      </c>
      <c r="G3128" s="1">
        <v>47654142</v>
      </c>
      <c r="H3128" s="1" t="s">
        <v>39645</v>
      </c>
      <c r="I3128" s="2">
        <v>45056</v>
      </c>
      <c r="J3128" s="15" t="str">
        <f>MID(Tabla1[[#This Row],[HORA]],1,5)</f>
        <v>18:25</v>
      </c>
      <c r="K3128" s="16">
        <f>IF(Tabla1[[#This Row],[FECHA]]=I3129,IF(J3129-J3128&gt;0,(J3129-J3128)*1440,0),0)</f>
        <v>1.999999999999833</v>
      </c>
      <c r="L3128" s="14">
        <f>2+L2869-Datos!$C$8</f>
        <v>6.5600000000000005</v>
      </c>
      <c r="M3128" s="13" t="s">
        <v>56164</v>
      </c>
      <c r="N3128" s="1" t="s">
        <v>39646</v>
      </c>
      <c r="O3128" s="1">
        <v>10</v>
      </c>
      <c r="P3128" s="1" t="s">
        <v>376</v>
      </c>
      <c r="Q3128" s="4" t="s">
        <v>21</v>
      </c>
    </row>
    <row r="3129" spans="1:17" ht="22.5" x14ac:dyDescent="0.25">
      <c r="A3129" s="3">
        <v>12870</v>
      </c>
      <c r="B3129" s="1" t="s">
        <v>39647</v>
      </c>
      <c r="C3129" s="1" t="s">
        <v>15</v>
      </c>
      <c r="D3129" s="1" t="s">
        <v>77</v>
      </c>
      <c r="E3129" s="1">
        <v>75714084</v>
      </c>
      <c r="F3129" s="1" t="s">
        <v>8943</v>
      </c>
      <c r="G3129" s="1">
        <v>80408494</v>
      </c>
      <c r="H3129" s="1" t="s">
        <v>39648</v>
      </c>
      <c r="I3129" s="2">
        <v>45056</v>
      </c>
      <c r="J3129" s="15" t="str">
        <f>MID(Tabla1[[#This Row],[HORA]],1,5)</f>
        <v>18:27</v>
      </c>
      <c r="K3129" s="16">
        <f>IF(Tabla1[[#This Row],[FECHA]]=I3130,IF(J3130-J3129&gt;0,(J3130-J3129)*1440,0),0)</f>
        <v>0.99999999999999645</v>
      </c>
      <c r="L3129" s="14">
        <f>2+L2870-Datos!$C$8</f>
        <v>11.44</v>
      </c>
      <c r="M3129" s="13" t="s">
        <v>56166</v>
      </c>
      <c r="N3129" s="1" t="s">
        <v>39649</v>
      </c>
      <c r="O3129" s="1">
        <v>15</v>
      </c>
      <c r="P3129" s="1" t="s">
        <v>376</v>
      </c>
      <c r="Q3129" s="4" t="s">
        <v>21</v>
      </c>
    </row>
    <row r="3130" spans="1:17" ht="22.5" x14ac:dyDescent="0.25">
      <c r="A3130" s="3">
        <v>12871</v>
      </c>
      <c r="B3130" s="1" t="s">
        <v>39650</v>
      </c>
      <c r="C3130" s="1" t="s">
        <v>15</v>
      </c>
      <c r="D3130" s="1" t="s">
        <v>40</v>
      </c>
      <c r="E3130" s="1">
        <v>42427716</v>
      </c>
      <c r="F3130" s="1" t="s">
        <v>39651</v>
      </c>
      <c r="G3130" s="1">
        <v>42427716</v>
      </c>
      <c r="H3130" s="1" t="s">
        <v>39651</v>
      </c>
      <c r="I3130" s="2">
        <v>45056</v>
      </c>
      <c r="J3130" s="15" t="str">
        <f>MID(Tabla1[[#This Row],[HORA]],1,5)</f>
        <v>18:28</v>
      </c>
      <c r="K3130" s="16">
        <f>IF(Tabla1[[#This Row],[FECHA]]=I3131,IF(J3131-J3130&gt;0,(J3131-J3130)*1440,0),0)</f>
        <v>1.0000000000001563</v>
      </c>
      <c r="L3130" s="14">
        <f>2+L2871-Datos!$C$8</f>
        <v>5.42</v>
      </c>
      <c r="M3130" s="13" t="s">
        <v>56167</v>
      </c>
      <c r="N3130" s="1" t="s">
        <v>2773</v>
      </c>
      <c r="O3130" s="1">
        <v>20</v>
      </c>
      <c r="P3130" s="1" t="s">
        <v>376</v>
      </c>
      <c r="Q3130" s="4" t="s">
        <v>21</v>
      </c>
    </row>
    <row r="3131" spans="1:17" ht="22.5" x14ac:dyDescent="0.25">
      <c r="A3131" s="3">
        <v>6392</v>
      </c>
      <c r="B3131" s="1" t="s">
        <v>20026</v>
      </c>
      <c r="C3131" s="1" t="s">
        <v>15</v>
      </c>
      <c r="D3131" s="1" t="s">
        <v>33</v>
      </c>
      <c r="E3131" s="1">
        <v>16501062</v>
      </c>
      <c r="F3131" s="1" t="s">
        <v>20027</v>
      </c>
      <c r="G3131" s="1">
        <v>2231721</v>
      </c>
      <c r="H3131" s="1" t="s">
        <v>20028</v>
      </c>
      <c r="I3131" s="2">
        <v>45056</v>
      </c>
      <c r="J3131" s="15" t="str">
        <f>MID(Tabla1[[#This Row],[HORA]],1,5)</f>
        <v>18:29</v>
      </c>
      <c r="K3131" s="16">
        <f>IF(Tabla1[[#This Row],[FECHA]]=I3132,IF(J3132-J3131&gt;0,(J3132-J3131)*1440,0),0)</f>
        <v>0.99999999999999645</v>
      </c>
      <c r="L3131" s="14">
        <f>2+L2872-Datos!$C$8</f>
        <v>6.7200000000000006</v>
      </c>
      <c r="M3131" s="13" t="s">
        <v>56168</v>
      </c>
      <c r="N3131" s="1" t="s">
        <v>20029</v>
      </c>
      <c r="O3131" s="1">
        <v>30</v>
      </c>
      <c r="P3131" s="1" t="s">
        <v>20</v>
      </c>
      <c r="Q3131" s="4" t="s">
        <v>21</v>
      </c>
    </row>
    <row r="3132" spans="1:17" ht="22.5" x14ac:dyDescent="0.25">
      <c r="A3132" s="3">
        <v>12872</v>
      </c>
      <c r="B3132" s="1" t="s">
        <v>39652</v>
      </c>
      <c r="C3132" s="1" t="s">
        <v>15</v>
      </c>
      <c r="D3132" s="1" t="s">
        <v>40</v>
      </c>
      <c r="E3132" s="1">
        <v>45676847</v>
      </c>
      <c r="F3132" s="1" t="s">
        <v>39653</v>
      </c>
      <c r="G3132" s="1">
        <v>8165378</v>
      </c>
      <c r="H3132" s="1" t="s">
        <v>39654</v>
      </c>
      <c r="I3132" s="2">
        <v>45056</v>
      </c>
      <c r="J3132" s="15" t="str">
        <f>MID(Tabla1[[#This Row],[HORA]],1,5)</f>
        <v>18:30</v>
      </c>
      <c r="K3132" s="16">
        <f>IF(Tabla1[[#This Row],[FECHA]]=I3133,IF(J3133-J3132&gt;0,(J3133-J3132)*1440,0),0)</f>
        <v>0.99999999999983658</v>
      </c>
      <c r="L3132" s="14">
        <f>2+L2873-Datos!$C$8</f>
        <v>5.62</v>
      </c>
      <c r="M3132" s="13" t="s">
        <v>56169</v>
      </c>
      <c r="N3132" s="1" t="s">
        <v>39655</v>
      </c>
      <c r="O3132" s="1">
        <v>10</v>
      </c>
      <c r="P3132" s="1" t="s">
        <v>376</v>
      </c>
      <c r="Q3132" s="4" t="s">
        <v>21</v>
      </c>
    </row>
    <row r="3133" spans="1:17" ht="22.5" x14ac:dyDescent="0.25">
      <c r="A3133" s="3">
        <v>1508</v>
      </c>
      <c r="B3133" s="1" t="s">
        <v>4394</v>
      </c>
      <c r="C3133" s="1" t="s">
        <v>15</v>
      </c>
      <c r="D3133" s="1" t="s">
        <v>82</v>
      </c>
      <c r="E3133" s="1">
        <v>75137200</v>
      </c>
      <c r="F3133" s="1" t="s">
        <v>4395</v>
      </c>
      <c r="G3133" s="1">
        <v>2231722</v>
      </c>
      <c r="H3133" s="1" t="s">
        <v>4396</v>
      </c>
      <c r="I3133" s="2">
        <v>45056</v>
      </c>
      <c r="J3133" s="15" t="str">
        <f>MID(Tabla1[[#This Row],[HORA]],1,5)</f>
        <v>18:31</v>
      </c>
      <c r="K3133" s="16">
        <f>IF(Tabla1[[#This Row],[FECHA]]=I3134,IF(J3134-J3133&gt;0,(J3134-J3133)*1440,0),0)</f>
        <v>1.0000000000001563</v>
      </c>
      <c r="L3133" s="14">
        <f>2+L2874-Datos!$C$8</f>
        <v>6.82</v>
      </c>
      <c r="M3133" s="13" t="s">
        <v>56170</v>
      </c>
      <c r="N3133" s="1" t="s">
        <v>4397</v>
      </c>
      <c r="O3133" s="1">
        <v>12</v>
      </c>
      <c r="P3133" s="1" t="s">
        <v>818</v>
      </c>
      <c r="Q3133" s="4" t="s">
        <v>21</v>
      </c>
    </row>
    <row r="3134" spans="1:17" ht="22.5" x14ac:dyDescent="0.25">
      <c r="A3134" s="3">
        <v>6393</v>
      </c>
      <c r="B3134" s="1" t="s">
        <v>20030</v>
      </c>
      <c r="C3134" s="1" t="s">
        <v>15</v>
      </c>
      <c r="D3134" s="1" t="s">
        <v>82</v>
      </c>
      <c r="E3134" s="1">
        <v>2231723</v>
      </c>
      <c r="F3134" s="1" t="s">
        <v>20031</v>
      </c>
      <c r="G3134" s="1">
        <v>2231724</v>
      </c>
      <c r="H3134" s="1" t="s">
        <v>20032</v>
      </c>
      <c r="I3134" s="2">
        <v>45056</v>
      </c>
      <c r="J3134" s="15" t="str">
        <f>MID(Tabla1[[#This Row],[HORA]],1,5)</f>
        <v>18:32</v>
      </c>
      <c r="K3134" s="16">
        <f>IF(Tabla1[[#This Row],[FECHA]]=I3135,IF(J3135-J3134&gt;0,(J3135-J3134)*1440,0),0)</f>
        <v>0.99999999999999645</v>
      </c>
      <c r="L3134" s="14">
        <f>2+L2875-Datos!$C$8</f>
        <v>8.32</v>
      </c>
      <c r="M3134" s="13" t="s">
        <v>56171</v>
      </c>
      <c r="N3134" s="1" t="s">
        <v>59</v>
      </c>
      <c r="O3134" s="1">
        <v>10</v>
      </c>
      <c r="P3134" s="1" t="s">
        <v>20</v>
      </c>
      <c r="Q3134" s="4" t="s">
        <v>21</v>
      </c>
    </row>
    <row r="3135" spans="1:17" ht="22.5" x14ac:dyDescent="0.25">
      <c r="A3135" s="3">
        <v>6394</v>
      </c>
      <c r="B3135" s="1" t="s">
        <v>20033</v>
      </c>
      <c r="C3135" s="1" t="s">
        <v>15</v>
      </c>
      <c r="D3135" s="1" t="s">
        <v>71</v>
      </c>
      <c r="E3135" s="1">
        <v>45766530</v>
      </c>
      <c r="F3135" s="1" t="s">
        <v>10776</v>
      </c>
      <c r="G3135" s="1">
        <v>2231725</v>
      </c>
      <c r="H3135" s="1" t="s">
        <v>20034</v>
      </c>
      <c r="I3135" s="2">
        <v>45056</v>
      </c>
      <c r="J3135" s="15" t="str">
        <f>MID(Tabla1[[#This Row],[HORA]],1,5)</f>
        <v>18:33</v>
      </c>
      <c r="K3135" s="16">
        <f>IF(Tabla1[[#This Row],[FECHA]]=I3136,IF(J3136-J3135&gt;0,(J3136-J3135)*1440,0),0)</f>
        <v>0</v>
      </c>
      <c r="L3135" s="14">
        <f>2+L2876-Datos!$C$8</f>
        <v>5.67</v>
      </c>
      <c r="M3135" s="13" t="s">
        <v>56172</v>
      </c>
      <c r="N3135" s="1" t="s">
        <v>20035</v>
      </c>
      <c r="O3135" s="1">
        <v>30</v>
      </c>
      <c r="P3135" s="1" t="s">
        <v>20</v>
      </c>
      <c r="Q3135" s="4" t="s">
        <v>21</v>
      </c>
    </row>
    <row r="3136" spans="1:17" ht="22.5" x14ac:dyDescent="0.25">
      <c r="A3136" s="3">
        <v>18190</v>
      </c>
      <c r="B3136" s="1" t="s">
        <v>54346</v>
      </c>
      <c r="C3136" s="1" t="s">
        <v>15</v>
      </c>
      <c r="D3136" s="1" t="s">
        <v>40</v>
      </c>
      <c r="E3136" s="1">
        <v>20605579991</v>
      </c>
      <c r="F3136" s="1" t="s">
        <v>54347</v>
      </c>
      <c r="G3136" s="1">
        <v>47657989</v>
      </c>
      <c r="H3136" s="1" t="s">
        <v>54348</v>
      </c>
      <c r="I3136" s="2">
        <v>45056</v>
      </c>
      <c r="J3136" s="15" t="str">
        <f>MID(Tabla1[[#This Row],[HORA]],1,5)</f>
        <v>18:33</v>
      </c>
      <c r="K3136" s="16">
        <f>IF(Tabla1[[#This Row],[FECHA]]=I3137,IF(J3137-J3136&gt;0,(J3137-J3136)*1440,0),0)</f>
        <v>1.999999999999833</v>
      </c>
      <c r="L3136" s="14">
        <f>2+L2877-Datos!$C$8</f>
        <v>7.82</v>
      </c>
      <c r="M3136" s="13" t="s">
        <v>56172</v>
      </c>
      <c r="N3136" s="1" t="s">
        <v>54349</v>
      </c>
      <c r="O3136" s="1">
        <v>25</v>
      </c>
      <c r="P3136" s="1" t="s">
        <v>376</v>
      </c>
      <c r="Q3136" s="4" t="s">
        <v>21</v>
      </c>
    </row>
    <row r="3137" spans="1:17" ht="22.5" x14ac:dyDescent="0.25">
      <c r="A3137" s="3">
        <v>12873</v>
      </c>
      <c r="B3137" s="1" t="s">
        <v>39656</v>
      </c>
      <c r="C3137" s="1" t="s">
        <v>15</v>
      </c>
      <c r="D3137" s="1" t="s">
        <v>77</v>
      </c>
      <c r="E3137" s="1">
        <v>42661986</v>
      </c>
      <c r="F3137" s="1" t="s">
        <v>39657</v>
      </c>
      <c r="G3137" s="1">
        <v>46701113</v>
      </c>
      <c r="H3137" s="1" t="s">
        <v>39658</v>
      </c>
      <c r="I3137" s="2">
        <v>45056</v>
      </c>
      <c r="J3137" s="15" t="str">
        <f>MID(Tabla1[[#This Row],[HORA]],1,5)</f>
        <v>18:35</v>
      </c>
      <c r="K3137" s="16">
        <f>IF(Tabla1[[#This Row],[FECHA]]=I3138,IF(J3138-J3137&gt;0,(J3138-J3137)*1440,0),0)</f>
        <v>3.0000000000001492</v>
      </c>
      <c r="L3137" s="14">
        <f>2+L2878-Datos!$C$8</f>
        <v>9.52</v>
      </c>
      <c r="M3137" s="13" t="s">
        <v>56174</v>
      </c>
      <c r="N3137" s="1" t="s">
        <v>39659</v>
      </c>
      <c r="O3137" s="1">
        <v>10</v>
      </c>
      <c r="P3137" s="1" t="s">
        <v>376</v>
      </c>
      <c r="Q3137" s="4" t="s">
        <v>21</v>
      </c>
    </row>
    <row r="3138" spans="1:17" ht="22.5" x14ac:dyDescent="0.25">
      <c r="A3138" s="3">
        <v>12874</v>
      </c>
      <c r="B3138" s="1" t="s">
        <v>39660</v>
      </c>
      <c r="C3138" s="1" t="s">
        <v>15</v>
      </c>
      <c r="D3138" s="1" t="s">
        <v>40</v>
      </c>
      <c r="E3138" s="1">
        <v>46918010</v>
      </c>
      <c r="F3138" s="1" t="s">
        <v>2712</v>
      </c>
      <c r="G3138" s="1">
        <v>45036804</v>
      </c>
      <c r="H3138" s="1" t="s">
        <v>31408</v>
      </c>
      <c r="I3138" s="2">
        <v>45056</v>
      </c>
      <c r="J3138" s="15" t="str">
        <f>MID(Tabla1[[#This Row],[HORA]],1,5)</f>
        <v>18:38</v>
      </c>
      <c r="K3138" s="16">
        <f>IF(Tabla1[[#This Row],[FECHA]]=I3139,IF(J3139-J3138&gt;0,(J3139-J3138)*1440,0),0)</f>
        <v>2.9999999999999893</v>
      </c>
      <c r="L3138" s="14">
        <f>2+L2879-Datos!$C$8</f>
        <v>6.68</v>
      </c>
      <c r="M3138" s="13" t="s">
        <v>56177</v>
      </c>
      <c r="N3138" s="1" t="s">
        <v>39555</v>
      </c>
      <c r="O3138" s="1">
        <v>40</v>
      </c>
      <c r="P3138" s="1" t="s">
        <v>376</v>
      </c>
      <c r="Q3138" s="4" t="s">
        <v>21</v>
      </c>
    </row>
    <row r="3139" spans="1:17" ht="22.5" x14ac:dyDescent="0.25">
      <c r="A3139" s="3">
        <v>1509</v>
      </c>
      <c r="B3139" s="1" t="s">
        <v>4398</v>
      </c>
      <c r="C3139" s="1" t="s">
        <v>15</v>
      </c>
      <c r="D3139" s="1" t="s">
        <v>71</v>
      </c>
      <c r="E3139" s="1">
        <v>70089045</v>
      </c>
      <c r="F3139" s="1" t="s">
        <v>4399</v>
      </c>
      <c r="G3139" s="1">
        <v>74992528</v>
      </c>
      <c r="H3139" s="1" t="s">
        <v>4400</v>
      </c>
      <c r="I3139" s="2">
        <v>45056</v>
      </c>
      <c r="J3139" s="15" t="str">
        <f>MID(Tabla1[[#This Row],[HORA]],1,5)</f>
        <v>18:41</v>
      </c>
      <c r="K3139" s="16">
        <f>IF(Tabla1[[#This Row],[FECHA]]=I3140,IF(J3140-J3139&gt;0,(J3140-J3139)*1440,0),0)</f>
        <v>0.99999999999999645</v>
      </c>
      <c r="L3139" s="14">
        <f>2+L2880-Datos!$C$8</f>
        <v>7.62</v>
      </c>
      <c r="M3139" s="13" t="s">
        <v>56180</v>
      </c>
      <c r="N3139" s="1" t="s">
        <v>4401</v>
      </c>
      <c r="O3139" s="1">
        <v>15</v>
      </c>
      <c r="P3139" s="1" t="s">
        <v>818</v>
      </c>
      <c r="Q3139" s="4" t="s">
        <v>21</v>
      </c>
    </row>
    <row r="3140" spans="1:17" ht="22.5" x14ac:dyDescent="0.25">
      <c r="A3140" s="3">
        <v>1510</v>
      </c>
      <c r="B3140" s="1" t="s">
        <v>4402</v>
      </c>
      <c r="C3140" s="1" t="s">
        <v>15</v>
      </c>
      <c r="D3140" s="1" t="s">
        <v>228</v>
      </c>
      <c r="E3140" s="1">
        <v>75308522</v>
      </c>
      <c r="F3140" s="1" t="s">
        <v>4403</v>
      </c>
      <c r="G3140" s="1">
        <v>75308522</v>
      </c>
      <c r="H3140" s="1" t="s">
        <v>4403</v>
      </c>
      <c r="I3140" s="2">
        <v>45056</v>
      </c>
      <c r="J3140" s="15" t="str">
        <f>MID(Tabla1[[#This Row],[HORA]],1,5)</f>
        <v>18:42</v>
      </c>
      <c r="K3140" s="16">
        <f>IF(Tabla1[[#This Row],[FECHA]]=I3141,IF(J3141-J3140&gt;0,(J3141-J3140)*1440,0),0)</f>
        <v>0.99999999999983658</v>
      </c>
      <c r="L3140" s="14">
        <f>2+L2881-Datos!$C$8</f>
        <v>7.8599999999999994</v>
      </c>
      <c r="M3140" s="13" t="s">
        <v>56181</v>
      </c>
      <c r="N3140" s="1" t="s">
        <v>4404</v>
      </c>
      <c r="O3140" s="1">
        <v>60</v>
      </c>
      <c r="P3140" s="1" t="s">
        <v>818</v>
      </c>
      <c r="Q3140" s="4" t="s">
        <v>21</v>
      </c>
    </row>
    <row r="3141" spans="1:17" ht="22.5" x14ac:dyDescent="0.25">
      <c r="A3141" s="3">
        <v>18191</v>
      </c>
      <c r="B3141" s="1" t="s">
        <v>54350</v>
      </c>
      <c r="C3141" s="1" t="s">
        <v>15</v>
      </c>
      <c r="D3141" s="1" t="s">
        <v>40</v>
      </c>
      <c r="E3141" s="1">
        <v>10164330660</v>
      </c>
      <c r="F3141" s="1" t="s">
        <v>54351</v>
      </c>
      <c r="G3141" s="1">
        <v>2231728</v>
      </c>
      <c r="H3141" s="1" t="s">
        <v>54352</v>
      </c>
      <c r="I3141" s="2">
        <v>45056</v>
      </c>
      <c r="J3141" s="15" t="str">
        <f>MID(Tabla1[[#This Row],[HORA]],1,5)</f>
        <v>18:43</v>
      </c>
      <c r="K3141" s="16">
        <f>IF(Tabla1[[#This Row],[FECHA]]=I3142,IF(J3142-J3141&gt;0,(J3142-J3141)*1440,0),0)</f>
        <v>2.0000000000001528</v>
      </c>
      <c r="L3141" s="14">
        <f>2+L2882-Datos!$C$8</f>
        <v>5.53</v>
      </c>
      <c r="M3141" s="13" t="s">
        <v>56182</v>
      </c>
      <c r="N3141" s="1" t="s">
        <v>54353</v>
      </c>
      <c r="O3141" s="1">
        <v>20</v>
      </c>
      <c r="P3141" s="1" t="s">
        <v>376</v>
      </c>
      <c r="Q3141" s="4" t="s">
        <v>21</v>
      </c>
    </row>
    <row r="3142" spans="1:17" ht="22.5" x14ac:dyDescent="0.25">
      <c r="A3142" s="3">
        <v>12875</v>
      </c>
      <c r="B3142" s="1" t="s">
        <v>39661</v>
      </c>
      <c r="C3142" s="1" t="s">
        <v>15</v>
      </c>
      <c r="D3142" s="1" t="s">
        <v>40</v>
      </c>
      <c r="E3142" s="1">
        <v>16757752</v>
      </c>
      <c r="F3142" s="1" t="s">
        <v>39662</v>
      </c>
      <c r="G3142" s="1">
        <v>3241470</v>
      </c>
      <c r="H3142" s="1" t="s">
        <v>39663</v>
      </c>
      <c r="I3142" s="2">
        <v>45056</v>
      </c>
      <c r="J3142" s="15" t="str">
        <f>MID(Tabla1[[#This Row],[HORA]],1,5)</f>
        <v>18:45</v>
      </c>
      <c r="K3142" s="16">
        <f>IF(Tabla1[[#This Row],[FECHA]]=I3143,IF(J3143-J3142&gt;0,(J3143-J3142)*1440,0),0)</f>
        <v>2.0000000000001528</v>
      </c>
      <c r="L3142" s="14">
        <f>2+L2883-Datos!$C$8</f>
        <v>6.7700000000000005</v>
      </c>
      <c r="M3142" s="13" t="s">
        <v>56184</v>
      </c>
      <c r="N3142" s="1" t="s">
        <v>39664</v>
      </c>
      <c r="O3142" s="1">
        <v>15</v>
      </c>
      <c r="P3142" s="1" t="s">
        <v>376</v>
      </c>
      <c r="Q3142" s="4" t="s">
        <v>21</v>
      </c>
    </row>
    <row r="3143" spans="1:17" ht="22.5" x14ac:dyDescent="0.25">
      <c r="A3143" s="3">
        <v>12876</v>
      </c>
      <c r="B3143" s="1" t="s">
        <v>39665</v>
      </c>
      <c r="C3143" s="1" t="s">
        <v>15</v>
      </c>
      <c r="D3143" s="1" t="s">
        <v>61</v>
      </c>
      <c r="E3143" s="1">
        <v>60356555</v>
      </c>
      <c r="F3143" s="1" t="s">
        <v>22323</v>
      </c>
      <c r="G3143" s="1">
        <v>40463825</v>
      </c>
      <c r="H3143" s="1" t="s">
        <v>39666</v>
      </c>
      <c r="I3143" s="2">
        <v>45056</v>
      </c>
      <c r="J3143" s="15" t="str">
        <f>MID(Tabla1[[#This Row],[HORA]],1,5)</f>
        <v>18:47</v>
      </c>
      <c r="K3143" s="16">
        <f>IF(Tabla1[[#This Row],[FECHA]]=I3144,IF(J3144-J3143&gt;0,(J3144-J3143)*1440,0),0)</f>
        <v>0.99999999999983658</v>
      </c>
      <c r="L3143" s="14">
        <f>2+L2884-Datos!$C$8</f>
        <v>6.4600000000000009</v>
      </c>
      <c r="M3143" s="13" t="s">
        <v>56186</v>
      </c>
      <c r="N3143" s="1" t="s">
        <v>39667</v>
      </c>
      <c r="O3143" s="1">
        <v>20</v>
      </c>
      <c r="P3143" s="1" t="s">
        <v>376</v>
      </c>
      <c r="Q3143" s="4" t="s">
        <v>21</v>
      </c>
    </row>
    <row r="3144" spans="1:17" ht="22.5" x14ac:dyDescent="0.25">
      <c r="A3144" s="3">
        <v>6395</v>
      </c>
      <c r="B3144" s="1" t="s">
        <v>20036</v>
      </c>
      <c r="C3144" s="1" t="s">
        <v>15</v>
      </c>
      <c r="D3144" s="1" t="s">
        <v>8138</v>
      </c>
      <c r="E3144" s="1">
        <v>27728724</v>
      </c>
      <c r="F3144" s="1" t="s">
        <v>20037</v>
      </c>
      <c r="G3144" s="1">
        <v>2231729</v>
      </c>
      <c r="H3144" s="1" t="s">
        <v>20038</v>
      </c>
      <c r="I3144" s="2">
        <v>45056</v>
      </c>
      <c r="J3144" s="15" t="str">
        <f>MID(Tabla1[[#This Row],[HORA]],1,5)</f>
        <v>18:48</v>
      </c>
      <c r="K3144" s="16">
        <f>IF(Tabla1[[#This Row],[FECHA]]=I3145,IF(J3145-J3144&gt;0,(J3145-J3144)*1440,0),0)</f>
        <v>0.99999999999999645</v>
      </c>
      <c r="L3144" s="14">
        <f>2+L2885-Datos!$C$8</f>
        <v>7.84</v>
      </c>
      <c r="M3144" s="13" t="s">
        <v>56187</v>
      </c>
      <c r="N3144" s="1" t="s">
        <v>20039</v>
      </c>
      <c r="O3144" s="1">
        <v>20</v>
      </c>
      <c r="P3144" s="1" t="s">
        <v>20</v>
      </c>
      <c r="Q3144" s="4" t="s">
        <v>21</v>
      </c>
    </row>
    <row r="3145" spans="1:17" ht="22.5" x14ac:dyDescent="0.25">
      <c r="A3145" s="3">
        <v>12877</v>
      </c>
      <c r="B3145" s="1" t="s">
        <v>39668</v>
      </c>
      <c r="C3145" s="1" t="s">
        <v>15</v>
      </c>
      <c r="D3145" s="1" t="s">
        <v>40</v>
      </c>
      <c r="E3145" s="1">
        <v>43944839</v>
      </c>
      <c r="F3145" s="1" t="s">
        <v>3049</v>
      </c>
      <c r="G3145" s="1">
        <v>2231730</v>
      </c>
      <c r="H3145" s="1" t="s">
        <v>39669</v>
      </c>
      <c r="I3145" s="2">
        <v>45056</v>
      </c>
      <c r="J3145" s="15" t="str">
        <f>MID(Tabla1[[#This Row],[HORA]],1,5)</f>
        <v>18:49</v>
      </c>
      <c r="K3145" s="16">
        <f>IF(Tabla1[[#This Row],[FECHA]]=I3146,IF(J3146-J3145&gt;0,(J3146-J3145)*1440,0),0)</f>
        <v>0</v>
      </c>
      <c r="L3145" s="14">
        <f>2+L2886-Datos!$C$8</f>
        <v>7.7800000000000011</v>
      </c>
      <c r="M3145" s="13" t="s">
        <v>56188</v>
      </c>
      <c r="N3145" s="1" t="s">
        <v>23214</v>
      </c>
      <c r="O3145" s="1">
        <v>15</v>
      </c>
      <c r="P3145" s="1" t="s">
        <v>376</v>
      </c>
      <c r="Q3145" s="4" t="s">
        <v>21</v>
      </c>
    </row>
    <row r="3146" spans="1:17" ht="22.5" x14ac:dyDescent="0.25">
      <c r="A3146" s="3">
        <v>15835</v>
      </c>
      <c r="B3146" s="1" t="s">
        <v>48164</v>
      </c>
      <c r="C3146" s="1" t="s">
        <v>15</v>
      </c>
      <c r="D3146" s="1" t="s">
        <v>71</v>
      </c>
      <c r="E3146" s="1">
        <v>20539015142</v>
      </c>
      <c r="F3146" s="1" t="s">
        <v>48165</v>
      </c>
      <c r="G3146" s="1">
        <v>27732574</v>
      </c>
      <c r="H3146" s="1" t="s">
        <v>48166</v>
      </c>
      <c r="I3146" s="2">
        <v>45056</v>
      </c>
      <c r="J3146" s="15" t="str">
        <f>MID(Tabla1[[#This Row],[HORA]],1,5)</f>
        <v>18:49</v>
      </c>
      <c r="K3146" s="16">
        <f>IF(Tabla1[[#This Row],[FECHA]]=I3147,IF(J3147-J3146&gt;0,(J3147-J3146)*1440,0),0)</f>
        <v>0.99999999999999645</v>
      </c>
      <c r="L3146" s="14">
        <f>2+L2887-Datos!$C$8</f>
        <v>7.68</v>
      </c>
      <c r="M3146" s="13" t="s">
        <v>56188</v>
      </c>
      <c r="N3146" s="1" t="s">
        <v>48167</v>
      </c>
      <c r="O3146" s="1">
        <v>35</v>
      </c>
      <c r="P3146" s="1" t="s">
        <v>818</v>
      </c>
      <c r="Q3146" s="4" t="s">
        <v>21</v>
      </c>
    </row>
    <row r="3147" spans="1:17" ht="22.5" x14ac:dyDescent="0.25">
      <c r="A3147" s="3">
        <v>1511</v>
      </c>
      <c r="B3147" s="1" t="s">
        <v>4405</v>
      </c>
      <c r="C3147" s="1" t="s">
        <v>15</v>
      </c>
      <c r="D3147" s="1" t="s">
        <v>228</v>
      </c>
      <c r="E3147" s="1">
        <v>42461157</v>
      </c>
      <c r="F3147" s="1" t="s">
        <v>4406</v>
      </c>
      <c r="G3147" s="1">
        <v>42461157</v>
      </c>
      <c r="H3147" s="1" t="s">
        <v>4406</v>
      </c>
      <c r="I3147" s="2">
        <v>45056</v>
      </c>
      <c r="J3147" s="15" t="str">
        <f>MID(Tabla1[[#This Row],[HORA]],1,5)</f>
        <v>18:50</v>
      </c>
      <c r="K3147" s="16">
        <f>IF(Tabla1[[#This Row],[FECHA]]=I3148,IF(J3148-J3147&gt;0,(J3148-J3147)*1440,0),0)</f>
        <v>0</v>
      </c>
      <c r="L3147" s="14">
        <f>2+L2888-Datos!$C$8</f>
        <v>5.3900000000000006</v>
      </c>
      <c r="M3147" s="13" t="s">
        <v>56189</v>
      </c>
      <c r="N3147" s="1" t="s">
        <v>1715</v>
      </c>
      <c r="O3147" s="1">
        <v>5</v>
      </c>
      <c r="P3147" s="1" t="s">
        <v>818</v>
      </c>
      <c r="Q3147" s="4" t="s">
        <v>21</v>
      </c>
    </row>
    <row r="3148" spans="1:17" ht="22.5" x14ac:dyDescent="0.25">
      <c r="A3148" s="3">
        <v>12878</v>
      </c>
      <c r="B3148" s="1" t="s">
        <v>39670</v>
      </c>
      <c r="C3148" s="1" t="s">
        <v>15</v>
      </c>
      <c r="D3148" s="1" t="s">
        <v>33</v>
      </c>
      <c r="E3148" s="1">
        <v>43944839</v>
      </c>
      <c r="F3148" s="1" t="s">
        <v>3049</v>
      </c>
      <c r="G3148" s="1">
        <v>2231733</v>
      </c>
      <c r="H3148" s="1" t="s">
        <v>13094</v>
      </c>
      <c r="I3148" s="2">
        <v>45056</v>
      </c>
      <c r="J3148" s="15" t="str">
        <f>MID(Tabla1[[#This Row],[HORA]],1,5)</f>
        <v>18:50</v>
      </c>
      <c r="K3148" s="16">
        <f>IF(Tabla1[[#This Row],[FECHA]]=I3149,IF(J3149-J3148&gt;0,(J3149-J3148)*1440,0),0)</f>
        <v>1.0000000000001563</v>
      </c>
      <c r="L3148" s="14">
        <f>2+L2889-Datos!$C$8</f>
        <v>6.68</v>
      </c>
      <c r="M3148" s="13" t="s">
        <v>56189</v>
      </c>
      <c r="N3148" s="1" t="s">
        <v>15154</v>
      </c>
      <c r="O3148" s="1">
        <v>25</v>
      </c>
      <c r="P3148" s="1" t="s">
        <v>376</v>
      </c>
      <c r="Q3148" s="4" t="s">
        <v>21</v>
      </c>
    </row>
    <row r="3149" spans="1:17" ht="22.5" x14ac:dyDescent="0.25">
      <c r="A3149" s="3">
        <v>1512</v>
      </c>
      <c r="B3149" s="1" t="s">
        <v>4407</v>
      </c>
      <c r="C3149" s="1" t="s">
        <v>15</v>
      </c>
      <c r="D3149" s="1" t="s">
        <v>228</v>
      </c>
      <c r="E3149" s="1">
        <v>47245294</v>
      </c>
      <c r="F3149" s="1" t="s">
        <v>4408</v>
      </c>
      <c r="G3149" s="1">
        <v>47245294</v>
      </c>
      <c r="H3149" s="1" t="s">
        <v>4408</v>
      </c>
      <c r="I3149" s="2">
        <v>45056</v>
      </c>
      <c r="J3149" s="15" t="str">
        <f>MID(Tabla1[[#This Row],[HORA]],1,5)</f>
        <v>18:51</v>
      </c>
      <c r="K3149" s="16">
        <f>IF(Tabla1[[#This Row],[FECHA]]=I3150,IF(J3150-J3149&gt;0,(J3150-J3149)*1440,0),0)</f>
        <v>1.999999999999833</v>
      </c>
      <c r="L3149" s="14">
        <f>2+L2890-Datos!$C$8</f>
        <v>5.69</v>
      </c>
      <c r="M3149" s="13" t="s">
        <v>56190</v>
      </c>
      <c r="N3149" s="1" t="s">
        <v>1715</v>
      </c>
      <c r="O3149" s="1">
        <v>30</v>
      </c>
      <c r="P3149" s="1" t="s">
        <v>818</v>
      </c>
      <c r="Q3149" s="4" t="s">
        <v>21</v>
      </c>
    </row>
    <row r="3150" spans="1:17" ht="22.5" x14ac:dyDescent="0.25">
      <c r="A3150" s="3">
        <v>12879</v>
      </c>
      <c r="B3150" s="1" t="s">
        <v>39671</v>
      </c>
      <c r="C3150" s="1" t="s">
        <v>15</v>
      </c>
      <c r="D3150" s="1" t="s">
        <v>40</v>
      </c>
      <c r="E3150" s="1">
        <v>16798542</v>
      </c>
      <c r="F3150" s="1" t="s">
        <v>39672</v>
      </c>
      <c r="G3150" s="1">
        <v>2231737</v>
      </c>
      <c r="H3150" s="1" t="s">
        <v>39673</v>
      </c>
      <c r="I3150" s="2">
        <v>45056</v>
      </c>
      <c r="J3150" s="15" t="str">
        <f>MID(Tabla1[[#This Row],[HORA]],1,5)</f>
        <v>18:53</v>
      </c>
      <c r="K3150" s="16">
        <f>IF(Tabla1[[#This Row],[FECHA]]=I3151,IF(J3151-J3150&gt;0,(J3151-J3150)*1440,0),0)</f>
        <v>0</v>
      </c>
      <c r="L3150" s="14">
        <f>2+L2891-Datos!$C$8</f>
        <v>8.6999999999999993</v>
      </c>
      <c r="M3150" s="13" t="s">
        <v>56192</v>
      </c>
      <c r="N3150" s="1" t="s">
        <v>39674</v>
      </c>
      <c r="O3150" s="1">
        <v>15</v>
      </c>
      <c r="P3150" s="1" t="s">
        <v>376</v>
      </c>
      <c r="Q3150" s="4" t="s">
        <v>21</v>
      </c>
    </row>
    <row r="3151" spans="1:17" ht="22.5" x14ac:dyDescent="0.25">
      <c r="A3151" s="3">
        <v>15836</v>
      </c>
      <c r="B3151" s="1" t="s">
        <v>48168</v>
      </c>
      <c r="C3151" s="1" t="s">
        <v>15</v>
      </c>
      <c r="D3151" s="1" t="s">
        <v>40</v>
      </c>
      <c r="E3151" s="1">
        <v>10166577131</v>
      </c>
      <c r="F3151" s="1" t="s">
        <v>47855</v>
      </c>
      <c r="G3151" s="1">
        <v>2231735</v>
      </c>
      <c r="H3151" s="1" t="s">
        <v>48169</v>
      </c>
      <c r="I3151" s="2">
        <v>45056</v>
      </c>
      <c r="J3151" s="15" t="str">
        <f>MID(Tabla1[[#This Row],[HORA]],1,5)</f>
        <v>18:53</v>
      </c>
      <c r="K3151" s="16">
        <f>IF(Tabla1[[#This Row],[FECHA]]=I3152,IF(J3152-J3151&gt;0,(J3152-J3151)*1440,0),0)</f>
        <v>3.9999999999999858</v>
      </c>
      <c r="L3151" s="14">
        <f>2+L2892-Datos!$C$8</f>
        <v>10.760000000000002</v>
      </c>
      <c r="M3151" s="13" t="s">
        <v>56192</v>
      </c>
      <c r="N3151" s="1" t="s">
        <v>48170</v>
      </c>
      <c r="O3151" s="1">
        <v>20</v>
      </c>
      <c r="P3151" s="1" t="s">
        <v>818</v>
      </c>
      <c r="Q3151" s="4" t="s">
        <v>21</v>
      </c>
    </row>
    <row r="3152" spans="1:17" ht="22.5" x14ac:dyDescent="0.25">
      <c r="A3152" s="3">
        <v>1513</v>
      </c>
      <c r="B3152" s="1" t="s">
        <v>4409</v>
      </c>
      <c r="C3152" s="1" t="s">
        <v>15</v>
      </c>
      <c r="D3152" s="1" t="s">
        <v>33</v>
      </c>
      <c r="E3152" s="1">
        <v>41101630</v>
      </c>
      <c r="F3152" s="1" t="s">
        <v>4410</v>
      </c>
      <c r="G3152" s="1">
        <v>2231741</v>
      </c>
      <c r="H3152" s="1" t="s">
        <v>4411</v>
      </c>
      <c r="I3152" s="2">
        <v>45056</v>
      </c>
      <c r="J3152" s="15" t="str">
        <f>MID(Tabla1[[#This Row],[HORA]],1,5)</f>
        <v>18:57</v>
      </c>
      <c r="K3152" s="16">
        <f>IF(Tabla1[[#This Row],[FECHA]]=I3153,IF(J3153-J3152&gt;0,(J3153-J3152)*1440,0),0)</f>
        <v>2.0000000000001528</v>
      </c>
      <c r="L3152" s="14">
        <f>2+L2893-Datos!$C$8</f>
        <v>6.6300000000000008</v>
      </c>
      <c r="M3152" s="13" t="s">
        <v>56196</v>
      </c>
      <c r="N3152" s="1" t="s">
        <v>4412</v>
      </c>
      <c r="O3152" s="1">
        <v>40</v>
      </c>
      <c r="P3152" s="1" t="s">
        <v>818</v>
      </c>
      <c r="Q3152" s="4" t="s">
        <v>21</v>
      </c>
    </row>
    <row r="3153" spans="1:17" ht="22.5" x14ac:dyDescent="0.25">
      <c r="A3153" s="3">
        <v>1514</v>
      </c>
      <c r="B3153" s="1" t="s">
        <v>4413</v>
      </c>
      <c r="C3153" s="1" t="s">
        <v>15</v>
      </c>
      <c r="D3153" s="1" t="s">
        <v>141</v>
      </c>
      <c r="E3153" s="1">
        <v>46212457</v>
      </c>
      <c r="F3153" s="1" t="s">
        <v>4414</v>
      </c>
      <c r="G3153" s="1">
        <v>2231742</v>
      </c>
      <c r="H3153" s="1" t="s">
        <v>4415</v>
      </c>
      <c r="I3153" s="2">
        <v>45056</v>
      </c>
      <c r="J3153" s="15" t="str">
        <f>MID(Tabla1[[#This Row],[HORA]],1,5)</f>
        <v>18:59</v>
      </c>
      <c r="K3153" s="16">
        <f>IF(Tabla1[[#This Row],[FECHA]]=I3154,IF(J3154-J3153&gt;0,(J3154-J3153)*1440,0),0)</f>
        <v>0.99999999999983658</v>
      </c>
      <c r="L3153" s="14">
        <f>2+L2894-Datos!$C$8</f>
        <v>6.44</v>
      </c>
      <c r="M3153" s="13" t="s">
        <v>56198</v>
      </c>
      <c r="N3153" s="1" t="s">
        <v>4416</v>
      </c>
      <c r="O3153" s="1">
        <v>20</v>
      </c>
      <c r="P3153" s="1" t="s">
        <v>818</v>
      </c>
      <c r="Q3153" s="4" t="s">
        <v>21</v>
      </c>
    </row>
    <row r="3154" spans="1:17" ht="22.5" x14ac:dyDescent="0.25">
      <c r="A3154" s="3">
        <v>12880</v>
      </c>
      <c r="B3154" s="1" t="s">
        <v>39675</v>
      </c>
      <c r="C3154" s="1" t="s">
        <v>15</v>
      </c>
      <c r="D3154" s="1" t="s">
        <v>40</v>
      </c>
      <c r="E3154" s="1">
        <v>16670899</v>
      </c>
      <c r="F3154" s="1" t="s">
        <v>39676</v>
      </c>
      <c r="G3154" s="1">
        <v>2231743</v>
      </c>
      <c r="H3154" s="1" t="s">
        <v>39677</v>
      </c>
      <c r="I3154" s="2">
        <v>45056</v>
      </c>
      <c r="J3154" s="15" t="str">
        <f>MID(Tabla1[[#This Row],[HORA]],1,5)</f>
        <v>19:00</v>
      </c>
      <c r="K3154" s="16">
        <f>IF(Tabla1[[#This Row],[FECHA]]=I3155,IF(J3155-J3154&gt;0,(J3155-J3154)*1440,0),0)</f>
        <v>0</v>
      </c>
      <c r="L3154" s="14">
        <f>2+L2895-Datos!$C$8</f>
        <v>8.5300000000000011</v>
      </c>
      <c r="M3154" s="13" t="s">
        <v>56199</v>
      </c>
      <c r="N3154" s="1" t="s">
        <v>39678</v>
      </c>
      <c r="O3154" s="1">
        <v>66.67</v>
      </c>
      <c r="P3154" s="1" t="s">
        <v>376</v>
      </c>
      <c r="Q3154" s="4" t="s">
        <v>21</v>
      </c>
    </row>
    <row r="3155" spans="1:17" ht="22.5" x14ac:dyDescent="0.25">
      <c r="A3155" s="3">
        <v>12881</v>
      </c>
      <c r="B3155" s="1" t="s">
        <v>39675</v>
      </c>
      <c r="C3155" s="1" t="s">
        <v>15</v>
      </c>
      <c r="D3155" s="1" t="s">
        <v>40</v>
      </c>
      <c r="E3155" s="1">
        <v>16670899</v>
      </c>
      <c r="F3155" s="1" t="s">
        <v>39676</v>
      </c>
      <c r="G3155" s="1">
        <v>2231743</v>
      </c>
      <c r="H3155" s="1" t="s">
        <v>39677</v>
      </c>
      <c r="I3155" s="2">
        <v>45056</v>
      </c>
      <c r="J3155" s="15" t="str">
        <f>MID(Tabla1[[#This Row],[HORA]],1,5)</f>
        <v>19:00</v>
      </c>
      <c r="K3155" s="16">
        <f>IF(Tabla1[[#This Row],[FECHA]]=I3156,IF(J3156-J3155&gt;0,(J3156-J3155)*1440,0),0)</f>
        <v>0.99999999999999645</v>
      </c>
      <c r="L3155" s="14">
        <f>2+L2896-Datos!$C$8</f>
        <v>5.87</v>
      </c>
      <c r="M3155" s="13" t="s">
        <v>56199</v>
      </c>
      <c r="N3155" s="1" t="s">
        <v>39679</v>
      </c>
      <c r="O3155" s="1">
        <v>33.33</v>
      </c>
      <c r="P3155" s="1" t="s">
        <v>376</v>
      </c>
      <c r="Q3155" s="4" t="s">
        <v>21</v>
      </c>
    </row>
    <row r="3156" spans="1:17" ht="22.5" x14ac:dyDescent="0.25">
      <c r="A3156" s="3">
        <v>6396</v>
      </c>
      <c r="B3156" s="1" t="s">
        <v>20040</v>
      </c>
      <c r="C3156" s="1" t="s">
        <v>15</v>
      </c>
      <c r="D3156" s="1" t="s">
        <v>40</v>
      </c>
      <c r="E3156" s="1">
        <v>2231744</v>
      </c>
      <c r="F3156" s="1" t="s">
        <v>20041</v>
      </c>
      <c r="G3156" s="1">
        <v>2231745</v>
      </c>
      <c r="H3156" s="1" t="s">
        <v>20042</v>
      </c>
      <c r="I3156" s="2">
        <v>45056</v>
      </c>
      <c r="J3156" s="15" t="str">
        <f>MID(Tabla1[[#This Row],[HORA]],1,5)</f>
        <v>19:01</v>
      </c>
      <c r="K3156" s="16">
        <f>IF(Tabla1[[#This Row],[FECHA]]=I3157,IF(J3157-J3156&gt;0,(J3157-J3156)*1440,0),0)</f>
        <v>2.9999999999999893</v>
      </c>
      <c r="L3156" s="14">
        <f>2+L2897-Datos!$C$8</f>
        <v>7.6000000000000005</v>
      </c>
      <c r="M3156" s="13" t="s">
        <v>56200</v>
      </c>
      <c r="N3156" s="1" t="s">
        <v>20043</v>
      </c>
      <c r="O3156" s="1">
        <v>15</v>
      </c>
      <c r="P3156" s="1" t="s">
        <v>20</v>
      </c>
      <c r="Q3156" s="4" t="s">
        <v>21</v>
      </c>
    </row>
    <row r="3157" spans="1:17" ht="22.5" x14ac:dyDescent="0.25">
      <c r="A3157" s="3">
        <v>6397</v>
      </c>
      <c r="B3157" s="1" t="s">
        <v>20044</v>
      </c>
      <c r="C3157" s="1" t="s">
        <v>15</v>
      </c>
      <c r="D3157" s="1" t="s">
        <v>61</v>
      </c>
      <c r="E3157" s="1">
        <v>46518958</v>
      </c>
      <c r="F3157" s="1" t="s">
        <v>20045</v>
      </c>
      <c r="G3157" s="1">
        <v>2231746</v>
      </c>
      <c r="H3157" s="1" t="s">
        <v>20046</v>
      </c>
      <c r="I3157" s="2">
        <v>45056</v>
      </c>
      <c r="J3157" s="15" t="str">
        <f>MID(Tabla1[[#This Row],[HORA]],1,5)</f>
        <v>19:04</v>
      </c>
      <c r="K3157" s="16">
        <f>IF(Tabla1[[#This Row],[FECHA]]=I3158,IF(J3158-J3157&gt;0,(J3158-J3157)*1440,0),0)</f>
        <v>0.99999999999999645</v>
      </c>
      <c r="L3157" s="14">
        <f>2+L2898-Datos!$C$8</f>
        <v>9.4600000000000009</v>
      </c>
      <c r="M3157" s="13" t="s">
        <v>56203</v>
      </c>
      <c r="N3157" s="1" t="s">
        <v>19570</v>
      </c>
      <c r="O3157" s="1">
        <v>30</v>
      </c>
      <c r="P3157" s="1" t="s">
        <v>20</v>
      </c>
      <c r="Q3157" s="4" t="s">
        <v>21</v>
      </c>
    </row>
    <row r="3158" spans="1:17" ht="22.5" x14ac:dyDescent="0.25">
      <c r="A3158" s="3">
        <v>12882</v>
      </c>
      <c r="B3158" s="1" t="s">
        <v>39680</v>
      </c>
      <c r="C3158" s="1" t="s">
        <v>15</v>
      </c>
      <c r="D3158" s="1" t="s">
        <v>161</v>
      </c>
      <c r="E3158" s="1">
        <v>16538250</v>
      </c>
      <c r="F3158" s="1" t="s">
        <v>39681</v>
      </c>
      <c r="G3158" s="1">
        <v>2231747</v>
      </c>
      <c r="H3158" s="1" t="s">
        <v>39682</v>
      </c>
      <c r="I3158" s="2">
        <v>45056</v>
      </c>
      <c r="J3158" s="15" t="str">
        <f>MID(Tabla1[[#This Row],[HORA]],1,5)</f>
        <v>19:05</v>
      </c>
      <c r="K3158" s="16">
        <f>IF(Tabla1[[#This Row],[FECHA]]=I3159,IF(J3159-J3158&gt;0,(J3159-J3158)*1440,0),0)</f>
        <v>1.0000000000001563</v>
      </c>
      <c r="L3158" s="14">
        <f>2+L2899-Datos!$C$8</f>
        <v>6.76</v>
      </c>
      <c r="M3158" s="13" t="s">
        <v>56204</v>
      </c>
      <c r="N3158" s="1" t="s">
        <v>39683</v>
      </c>
      <c r="O3158" s="1">
        <v>15</v>
      </c>
      <c r="P3158" s="1" t="s">
        <v>376</v>
      </c>
      <c r="Q3158" s="4" t="s">
        <v>21</v>
      </c>
    </row>
    <row r="3159" spans="1:17" ht="22.5" x14ac:dyDescent="0.25">
      <c r="A3159" s="3">
        <v>6398</v>
      </c>
      <c r="B3159" s="1" t="s">
        <v>20047</v>
      </c>
      <c r="C3159" s="1" t="s">
        <v>15</v>
      </c>
      <c r="D3159" s="1" t="s">
        <v>1847</v>
      </c>
      <c r="E3159" s="1">
        <v>72265116</v>
      </c>
      <c r="F3159" s="1" t="s">
        <v>20048</v>
      </c>
      <c r="G3159" s="1">
        <v>2231748</v>
      </c>
      <c r="H3159" s="1" t="s">
        <v>20049</v>
      </c>
      <c r="I3159" s="2">
        <v>45056</v>
      </c>
      <c r="J3159" s="15" t="str">
        <f>MID(Tabla1[[#This Row],[HORA]],1,5)</f>
        <v>19:06</v>
      </c>
      <c r="K3159" s="16">
        <f>IF(Tabla1[[#This Row],[FECHA]]=I3160,IF(J3160-J3159&gt;0,(J3160-J3159)*1440,0),0)</f>
        <v>0.99999999999999645</v>
      </c>
      <c r="L3159" s="14">
        <f>2+L2900-Datos!$C$8</f>
        <v>7.42</v>
      </c>
      <c r="M3159" s="13" t="s">
        <v>56205</v>
      </c>
      <c r="N3159" s="1" t="s">
        <v>20050</v>
      </c>
      <c r="O3159" s="1">
        <v>80</v>
      </c>
      <c r="P3159" s="1" t="s">
        <v>20</v>
      </c>
      <c r="Q3159" s="4" t="s">
        <v>21</v>
      </c>
    </row>
    <row r="3160" spans="1:17" ht="22.5" x14ac:dyDescent="0.25">
      <c r="A3160" s="3">
        <v>1515</v>
      </c>
      <c r="B3160" s="1" t="s">
        <v>4417</v>
      </c>
      <c r="C3160" s="1" t="s">
        <v>15</v>
      </c>
      <c r="D3160" s="1" t="s">
        <v>71</v>
      </c>
      <c r="E3160" s="1">
        <v>41065253</v>
      </c>
      <c r="F3160" s="1" t="s">
        <v>4133</v>
      </c>
      <c r="G3160" s="1">
        <v>2231750</v>
      </c>
      <c r="H3160" s="1" t="s">
        <v>4418</v>
      </c>
      <c r="I3160" s="2">
        <v>45056</v>
      </c>
      <c r="J3160" s="15" t="str">
        <f>MID(Tabla1[[#This Row],[HORA]],1,5)</f>
        <v>19:07</v>
      </c>
      <c r="K3160" s="16">
        <f>IF(Tabla1[[#This Row],[FECHA]]=I3161,IF(J3161-J3160&gt;0,(J3161-J3160)*1440,0),0)</f>
        <v>0</v>
      </c>
      <c r="L3160" s="14">
        <f>2+L2901-Datos!$C$8</f>
        <v>7.36</v>
      </c>
      <c r="M3160" s="13" t="s">
        <v>56206</v>
      </c>
      <c r="N3160" s="1" t="s">
        <v>4419</v>
      </c>
      <c r="O3160" s="1">
        <v>15</v>
      </c>
      <c r="P3160" s="1" t="s">
        <v>818</v>
      </c>
      <c r="Q3160" s="4" t="s">
        <v>21</v>
      </c>
    </row>
    <row r="3161" spans="1:17" ht="22.5" x14ac:dyDescent="0.25">
      <c r="A3161" s="3">
        <v>12883</v>
      </c>
      <c r="B3161" s="1" t="s">
        <v>39684</v>
      </c>
      <c r="C3161" s="1" t="s">
        <v>15</v>
      </c>
      <c r="D3161" s="1" t="s">
        <v>40</v>
      </c>
      <c r="E3161" s="1">
        <v>75195382</v>
      </c>
      <c r="F3161" s="1" t="s">
        <v>39685</v>
      </c>
      <c r="G3161" s="1">
        <v>2231749</v>
      </c>
      <c r="H3161" s="1" t="s">
        <v>39686</v>
      </c>
      <c r="I3161" s="2">
        <v>45056</v>
      </c>
      <c r="J3161" s="15" t="str">
        <f>MID(Tabla1[[#This Row],[HORA]],1,5)</f>
        <v>19:07</v>
      </c>
      <c r="K3161" s="16">
        <f>IF(Tabla1[[#This Row],[FECHA]]=I3162,IF(J3162-J3161&gt;0,(J3162-J3161)*1440,0),0)</f>
        <v>3.9999999999999858</v>
      </c>
      <c r="L3161" s="14">
        <f>2+L2902-Datos!$C$8</f>
        <v>5.4600000000000009</v>
      </c>
      <c r="M3161" s="13" t="s">
        <v>56206</v>
      </c>
      <c r="N3161" s="1" t="s">
        <v>39687</v>
      </c>
      <c r="O3161" s="1">
        <v>10</v>
      </c>
      <c r="P3161" s="1" t="s">
        <v>376</v>
      </c>
      <c r="Q3161" s="4" t="s">
        <v>21</v>
      </c>
    </row>
    <row r="3162" spans="1:17" ht="22.5" x14ac:dyDescent="0.25">
      <c r="A3162" s="3">
        <v>1516</v>
      </c>
      <c r="B3162" s="1" t="s">
        <v>4420</v>
      </c>
      <c r="C3162" s="1" t="s">
        <v>15</v>
      </c>
      <c r="D3162" s="1" t="s">
        <v>40</v>
      </c>
      <c r="E3162" s="1">
        <v>16795004</v>
      </c>
      <c r="F3162" s="1" t="s">
        <v>4421</v>
      </c>
      <c r="G3162" s="1">
        <v>74624015</v>
      </c>
      <c r="H3162" s="1" t="s">
        <v>4422</v>
      </c>
      <c r="I3162" s="2">
        <v>45056</v>
      </c>
      <c r="J3162" s="15" t="str">
        <f>MID(Tabla1[[#This Row],[HORA]],1,5)</f>
        <v>19:11</v>
      </c>
      <c r="K3162" s="16">
        <f>IF(Tabla1[[#This Row],[FECHA]]=I3163,IF(J3163-J3162&gt;0,(J3163-J3162)*1440,0),0)</f>
        <v>2.9999999999999893</v>
      </c>
      <c r="L3162" s="14">
        <f>2+L2903-Datos!$C$8</f>
        <v>6.4700000000000006</v>
      </c>
      <c r="M3162" s="13" t="s">
        <v>56210</v>
      </c>
      <c r="N3162" s="1" t="s">
        <v>4423</v>
      </c>
      <c r="O3162" s="1">
        <v>20</v>
      </c>
      <c r="P3162" s="1" t="s">
        <v>818</v>
      </c>
      <c r="Q3162" s="4" t="s">
        <v>21</v>
      </c>
    </row>
    <row r="3163" spans="1:17" ht="22.5" x14ac:dyDescent="0.25">
      <c r="A3163" s="3">
        <v>6400</v>
      </c>
      <c r="B3163" s="1" t="s">
        <v>20055</v>
      </c>
      <c r="C3163" s="1" t="s">
        <v>15</v>
      </c>
      <c r="D3163" s="1" t="s">
        <v>71</v>
      </c>
      <c r="E3163" s="1">
        <v>8991733</v>
      </c>
      <c r="F3163" s="1" t="s">
        <v>20056</v>
      </c>
      <c r="G3163" s="1">
        <v>2231753</v>
      </c>
      <c r="H3163" s="1" t="s">
        <v>6228</v>
      </c>
      <c r="I3163" s="2">
        <v>45056</v>
      </c>
      <c r="J3163" s="15" t="str">
        <f>MID(Tabla1[[#This Row],[HORA]],1,5)</f>
        <v>19:14</v>
      </c>
      <c r="K3163" s="16">
        <f>IF(Tabla1[[#This Row],[FECHA]]=I3164,IF(J3164-J3163&gt;0,(J3164-J3163)*1440,0),0)</f>
        <v>1.999999999999833</v>
      </c>
      <c r="L3163" s="14">
        <f>2+L2904-Datos!$C$8</f>
        <v>7.84</v>
      </c>
      <c r="M3163" s="13" t="s">
        <v>56213</v>
      </c>
      <c r="N3163" s="1" t="s">
        <v>1715</v>
      </c>
      <c r="O3163" s="1">
        <v>60</v>
      </c>
      <c r="P3163" s="1" t="s">
        <v>20</v>
      </c>
      <c r="Q3163" s="4" t="s">
        <v>21</v>
      </c>
    </row>
    <row r="3164" spans="1:17" ht="22.5" x14ac:dyDescent="0.25">
      <c r="A3164" s="3">
        <v>6401</v>
      </c>
      <c r="B3164" s="1" t="s">
        <v>20057</v>
      </c>
      <c r="C3164" s="1" t="s">
        <v>15</v>
      </c>
      <c r="D3164" s="1" t="s">
        <v>71</v>
      </c>
      <c r="E3164" s="1">
        <v>40730138</v>
      </c>
      <c r="F3164" s="1" t="s">
        <v>20058</v>
      </c>
      <c r="G3164" s="1">
        <v>2231757</v>
      </c>
      <c r="H3164" s="1" t="s">
        <v>20059</v>
      </c>
      <c r="I3164" s="2">
        <v>45056</v>
      </c>
      <c r="J3164" s="15" t="str">
        <f>MID(Tabla1[[#This Row],[HORA]],1,5)</f>
        <v>19:16</v>
      </c>
      <c r="K3164" s="16">
        <f>IF(Tabla1[[#This Row],[FECHA]]=I3165,IF(J3165-J3164&gt;0,(J3165-J3164)*1440,0),0)</f>
        <v>0</v>
      </c>
      <c r="L3164" s="14">
        <f>2+L2905-Datos!$C$8</f>
        <v>7.59</v>
      </c>
      <c r="M3164" s="13" t="s">
        <v>56215</v>
      </c>
      <c r="N3164" s="1" t="s">
        <v>205</v>
      </c>
      <c r="O3164" s="1">
        <v>15</v>
      </c>
      <c r="P3164" s="1" t="s">
        <v>20</v>
      </c>
      <c r="Q3164" s="4" t="s">
        <v>21</v>
      </c>
    </row>
    <row r="3165" spans="1:17" ht="22.5" x14ac:dyDescent="0.25">
      <c r="A3165" s="3">
        <v>18192</v>
      </c>
      <c r="B3165" s="1" t="s">
        <v>54354</v>
      </c>
      <c r="C3165" s="1" t="s">
        <v>15</v>
      </c>
      <c r="D3165" s="1" t="s">
        <v>71</v>
      </c>
      <c r="E3165" s="1">
        <v>10166738844</v>
      </c>
      <c r="F3165" s="1" t="s">
        <v>47732</v>
      </c>
      <c r="G3165" s="1">
        <v>44416927</v>
      </c>
      <c r="H3165" s="1" t="s">
        <v>47808</v>
      </c>
      <c r="I3165" s="2">
        <v>45056</v>
      </c>
      <c r="J3165" s="15" t="str">
        <f>MID(Tabla1[[#This Row],[HORA]],1,5)</f>
        <v>19:16</v>
      </c>
      <c r="K3165" s="16">
        <f>IF(Tabla1[[#This Row],[FECHA]]=I3166,IF(J3166-J3165&gt;0,(J3166-J3165)*1440,0),0)</f>
        <v>2.0000000000001528</v>
      </c>
      <c r="L3165" s="14">
        <f>2+L2906-Datos!$C$8</f>
        <v>10.530000000000001</v>
      </c>
      <c r="M3165" s="13" t="s">
        <v>56215</v>
      </c>
      <c r="N3165" s="1" t="s">
        <v>54355</v>
      </c>
      <c r="O3165" s="1">
        <v>100</v>
      </c>
      <c r="P3165" s="1" t="s">
        <v>376</v>
      </c>
      <c r="Q3165" s="4" t="s">
        <v>21</v>
      </c>
    </row>
    <row r="3166" spans="1:17" ht="22.5" x14ac:dyDescent="0.25">
      <c r="A3166" s="3">
        <v>6402</v>
      </c>
      <c r="B3166" s="1" t="s">
        <v>20060</v>
      </c>
      <c r="C3166" s="1" t="s">
        <v>15</v>
      </c>
      <c r="D3166" s="1" t="s">
        <v>23</v>
      </c>
      <c r="E3166" s="1">
        <v>72806716</v>
      </c>
      <c r="F3166" s="1" t="s">
        <v>20061</v>
      </c>
      <c r="G3166" s="1">
        <v>2231760</v>
      </c>
      <c r="H3166" s="1" t="s">
        <v>20062</v>
      </c>
      <c r="I3166" s="2">
        <v>45056</v>
      </c>
      <c r="J3166" s="15" t="str">
        <f>MID(Tabla1[[#This Row],[HORA]],1,5)</f>
        <v>19:18</v>
      </c>
      <c r="K3166" s="16">
        <f>IF(Tabla1[[#This Row],[FECHA]]=I3167,IF(J3167-J3166&gt;0,(J3167-J3166)*1440,0),0)</f>
        <v>0.99999999999999645</v>
      </c>
      <c r="L3166" s="14">
        <f>2+L2907-Datos!$C$8</f>
        <v>7.68</v>
      </c>
      <c r="M3166" s="13" t="s">
        <v>56217</v>
      </c>
      <c r="N3166" s="1" t="s">
        <v>1590</v>
      </c>
      <c r="O3166" s="1">
        <v>10</v>
      </c>
      <c r="P3166" s="1" t="s">
        <v>20</v>
      </c>
      <c r="Q3166" s="4" t="s">
        <v>21</v>
      </c>
    </row>
    <row r="3167" spans="1:17" ht="22.5" x14ac:dyDescent="0.25">
      <c r="A3167" s="3">
        <v>12884</v>
      </c>
      <c r="B3167" s="1" t="s">
        <v>39688</v>
      </c>
      <c r="C3167" s="1" t="s">
        <v>15</v>
      </c>
      <c r="D3167" s="1" t="s">
        <v>61</v>
      </c>
      <c r="E3167" s="1">
        <v>45374300</v>
      </c>
      <c r="F3167" s="1" t="s">
        <v>39689</v>
      </c>
      <c r="G3167" s="1">
        <v>42454053</v>
      </c>
      <c r="H3167" s="1" t="s">
        <v>39690</v>
      </c>
      <c r="I3167" s="2">
        <v>45056</v>
      </c>
      <c r="J3167" s="15" t="str">
        <f>MID(Tabla1[[#This Row],[HORA]],1,5)</f>
        <v>19:19</v>
      </c>
      <c r="K3167" s="16">
        <f>IF(Tabla1[[#This Row],[FECHA]]=I3168,IF(J3168-J3167&gt;0,(J3168-J3167)*1440,0),0)</f>
        <v>2.9999999999999893</v>
      </c>
      <c r="L3167" s="14">
        <f>2+L2908-Datos!$C$8</f>
        <v>5.8900000000000006</v>
      </c>
      <c r="M3167" s="13" t="s">
        <v>56218</v>
      </c>
      <c r="N3167" s="1" t="s">
        <v>39691</v>
      </c>
      <c r="O3167" s="1">
        <v>15</v>
      </c>
      <c r="P3167" s="1" t="s">
        <v>376</v>
      </c>
      <c r="Q3167" s="4" t="s">
        <v>21</v>
      </c>
    </row>
    <row r="3168" spans="1:17" ht="22.5" x14ac:dyDescent="0.25">
      <c r="A3168" s="3">
        <v>12885</v>
      </c>
      <c r="B3168" s="1" t="s">
        <v>39692</v>
      </c>
      <c r="C3168" s="1" t="s">
        <v>15</v>
      </c>
      <c r="D3168" s="1" t="s">
        <v>82</v>
      </c>
      <c r="E3168" s="1">
        <v>43408448</v>
      </c>
      <c r="F3168" s="1" t="s">
        <v>39693</v>
      </c>
      <c r="G3168" s="1">
        <v>2231763</v>
      </c>
      <c r="H3168" s="1" t="s">
        <v>39694</v>
      </c>
      <c r="I3168" s="2">
        <v>45056</v>
      </c>
      <c r="J3168" s="15" t="str">
        <f>MID(Tabla1[[#This Row],[HORA]],1,5)</f>
        <v>19:22</v>
      </c>
      <c r="K3168" s="16">
        <f>IF(Tabla1[[#This Row],[FECHA]]=I3169,IF(J3169-J3168&gt;0,(J3169-J3168)*1440,0),0)</f>
        <v>0.99999999999999645</v>
      </c>
      <c r="L3168" s="14">
        <f>2+L2909-Datos!$C$8</f>
        <v>6.68</v>
      </c>
      <c r="M3168" s="13" t="s">
        <v>56221</v>
      </c>
      <c r="N3168" s="1" t="s">
        <v>39695</v>
      </c>
      <c r="O3168" s="1">
        <v>15</v>
      </c>
      <c r="P3168" s="1" t="s">
        <v>376</v>
      </c>
      <c r="Q3168" s="4" t="s">
        <v>21</v>
      </c>
    </row>
    <row r="3169" spans="1:17" ht="22.5" x14ac:dyDescent="0.25">
      <c r="A3169" s="3">
        <v>6403</v>
      </c>
      <c r="B3169" s="1" t="s">
        <v>20063</v>
      </c>
      <c r="C3169" s="1" t="s">
        <v>15</v>
      </c>
      <c r="D3169" s="1" t="s">
        <v>2195</v>
      </c>
      <c r="E3169" s="1">
        <v>2231764</v>
      </c>
      <c r="F3169" s="1" t="s">
        <v>20064</v>
      </c>
      <c r="G3169" s="1">
        <v>2231765</v>
      </c>
      <c r="H3169" s="1" t="s">
        <v>20065</v>
      </c>
      <c r="I3169" s="2">
        <v>45056</v>
      </c>
      <c r="J3169" s="15" t="str">
        <f>MID(Tabla1[[#This Row],[HORA]],1,5)</f>
        <v>19:23</v>
      </c>
      <c r="K3169" s="16">
        <f>IF(Tabla1[[#This Row],[FECHA]]=I3170,IF(J3170-J3169&gt;0,(J3170-J3169)*1440,0),0)</f>
        <v>0.99999999999983658</v>
      </c>
      <c r="L3169" s="14">
        <f>2+L2910-Datos!$C$8</f>
        <v>5.42</v>
      </c>
      <c r="M3169" s="13" t="s">
        <v>56222</v>
      </c>
      <c r="N3169" s="1" t="s">
        <v>6312</v>
      </c>
      <c r="O3169" s="1">
        <v>15</v>
      </c>
      <c r="P3169" s="1" t="s">
        <v>20</v>
      </c>
      <c r="Q3169" s="4" t="s">
        <v>21</v>
      </c>
    </row>
    <row r="3170" spans="1:17" ht="22.5" x14ac:dyDescent="0.25">
      <c r="A3170" s="3">
        <v>18193</v>
      </c>
      <c r="B3170" s="1" t="s">
        <v>54356</v>
      </c>
      <c r="C3170" s="1" t="s">
        <v>15</v>
      </c>
      <c r="D3170" s="1" t="s">
        <v>33</v>
      </c>
      <c r="E3170" s="1">
        <v>20606027673</v>
      </c>
      <c r="F3170" s="1" t="s">
        <v>47869</v>
      </c>
      <c r="G3170" s="1">
        <v>2231766</v>
      </c>
      <c r="H3170" s="1" t="s">
        <v>49002</v>
      </c>
      <c r="I3170" s="2">
        <v>45056</v>
      </c>
      <c r="J3170" s="15" t="str">
        <f>MID(Tabla1[[#This Row],[HORA]],1,5)</f>
        <v>19:24</v>
      </c>
      <c r="K3170" s="16">
        <f>IF(Tabla1[[#This Row],[FECHA]]=I3171,IF(J3171-J3170&gt;0,(J3171-J3170)*1440,0),0)</f>
        <v>1.0000000000001563</v>
      </c>
      <c r="L3170" s="14">
        <f>2+L2911-Datos!$C$8</f>
        <v>8.34</v>
      </c>
      <c r="M3170" s="13" t="s">
        <v>56223</v>
      </c>
      <c r="N3170" s="1" t="s">
        <v>54357</v>
      </c>
      <c r="O3170" s="1">
        <v>13</v>
      </c>
      <c r="P3170" s="1" t="s">
        <v>376</v>
      </c>
      <c r="Q3170" s="4" t="s">
        <v>21</v>
      </c>
    </row>
    <row r="3171" spans="1:17" ht="22.5" x14ac:dyDescent="0.25">
      <c r="A3171" s="3">
        <v>6404</v>
      </c>
      <c r="B3171" s="1" t="s">
        <v>20066</v>
      </c>
      <c r="C3171" s="1" t="s">
        <v>15</v>
      </c>
      <c r="D3171" s="1" t="s">
        <v>71</v>
      </c>
      <c r="E3171" s="1">
        <v>73534213</v>
      </c>
      <c r="F3171" s="1" t="s">
        <v>6891</v>
      </c>
      <c r="G3171" s="1">
        <v>40327208</v>
      </c>
      <c r="H3171" s="1" t="s">
        <v>17532</v>
      </c>
      <c r="I3171" s="2">
        <v>45056</v>
      </c>
      <c r="J3171" s="15" t="str">
        <f>MID(Tabla1[[#This Row],[HORA]],1,5)</f>
        <v>19:25</v>
      </c>
      <c r="K3171" s="16">
        <f>IF(Tabla1[[#This Row],[FECHA]]=I3172,IF(J3172-J3171&gt;0,(J3172-J3171)*1440,0),0)</f>
        <v>2.9999999999998295</v>
      </c>
      <c r="L3171" s="14">
        <f>2+L2912-Datos!$C$8</f>
        <v>10.82</v>
      </c>
      <c r="M3171" s="13" t="s">
        <v>56224</v>
      </c>
      <c r="N3171" s="1" t="s">
        <v>20067</v>
      </c>
      <c r="O3171" s="1">
        <v>20</v>
      </c>
      <c r="P3171" s="1" t="s">
        <v>20</v>
      </c>
      <c r="Q3171" s="4" t="s">
        <v>21</v>
      </c>
    </row>
    <row r="3172" spans="1:17" ht="22.5" x14ac:dyDescent="0.25">
      <c r="A3172" s="3">
        <v>16870</v>
      </c>
      <c r="B3172" s="1" t="s">
        <v>51037</v>
      </c>
      <c r="C3172" s="1" t="s">
        <v>15</v>
      </c>
      <c r="D3172" s="1" t="s">
        <v>141</v>
      </c>
      <c r="E3172" s="1">
        <v>10465186963</v>
      </c>
      <c r="F3172" s="1" t="s">
        <v>51038</v>
      </c>
      <c r="G3172" s="1">
        <v>2231767</v>
      </c>
      <c r="H3172" s="1" t="s">
        <v>51039</v>
      </c>
      <c r="I3172" s="2">
        <v>45056</v>
      </c>
      <c r="J3172" s="15" t="str">
        <f>MID(Tabla1[[#This Row],[HORA]],1,5)</f>
        <v>19:28</v>
      </c>
      <c r="K3172" s="16">
        <f>IF(Tabla1[[#This Row],[FECHA]]=I3173,IF(J3173-J3172&gt;0,(J3173-J3172)*1440,0),0)</f>
        <v>4.0000000000003055</v>
      </c>
      <c r="L3172" s="14">
        <f>2+L2913-Datos!$C$8</f>
        <v>6.5200000000000005</v>
      </c>
      <c r="M3172" s="13" t="s">
        <v>56227</v>
      </c>
      <c r="N3172" s="1" t="s">
        <v>51040</v>
      </c>
      <c r="O3172" s="1">
        <v>20</v>
      </c>
      <c r="P3172" s="1" t="s">
        <v>20</v>
      </c>
      <c r="Q3172" s="4" t="s">
        <v>21</v>
      </c>
    </row>
    <row r="3173" spans="1:17" ht="22.5" x14ac:dyDescent="0.25">
      <c r="A3173" s="3">
        <v>1517</v>
      </c>
      <c r="B3173" s="1" t="s">
        <v>4424</v>
      </c>
      <c r="C3173" s="1" t="s">
        <v>15</v>
      </c>
      <c r="D3173" s="1" t="s">
        <v>71</v>
      </c>
      <c r="E3173" s="1">
        <v>43295886</v>
      </c>
      <c r="F3173" s="1" t="s">
        <v>4425</v>
      </c>
      <c r="G3173" s="1">
        <v>43295886</v>
      </c>
      <c r="H3173" s="1" t="s">
        <v>4425</v>
      </c>
      <c r="I3173" s="2">
        <v>45056</v>
      </c>
      <c r="J3173" s="15" t="str">
        <f>MID(Tabla1[[#This Row],[HORA]],1,5)</f>
        <v>19:32</v>
      </c>
      <c r="K3173" s="16">
        <f>IF(Tabla1[[#This Row],[FECHA]]=I3174,IF(J3174-J3173&gt;0,(J3174-J3173)*1440,0),0)</f>
        <v>0.99999999999983658</v>
      </c>
      <c r="L3173" s="14">
        <f>2+L2914-Datos!$C$8</f>
        <v>5.62</v>
      </c>
      <c r="M3173" s="13" t="s">
        <v>56231</v>
      </c>
      <c r="N3173" s="1" t="s">
        <v>1715</v>
      </c>
      <c r="O3173" s="1">
        <v>15</v>
      </c>
      <c r="P3173" s="1" t="s">
        <v>818</v>
      </c>
      <c r="Q3173" s="4" t="s">
        <v>21</v>
      </c>
    </row>
    <row r="3174" spans="1:17" ht="22.5" x14ac:dyDescent="0.25">
      <c r="A3174" s="3">
        <v>1518</v>
      </c>
      <c r="B3174" s="1" t="s">
        <v>4426</v>
      </c>
      <c r="C3174" s="1" t="s">
        <v>15</v>
      </c>
      <c r="D3174" s="1" t="s">
        <v>33</v>
      </c>
      <c r="E3174" s="1">
        <v>3650010</v>
      </c>
      <c r="F3174" s="1" t="s">
        <v>4427</v>
      </c>
      <c r="G3174" s="1">
        <v>3650010</v>
      </c>
      <c r="H3174" s="1" t="s">
        <v>4427</v>
      </c>
      <c r="I3174" s="2">
        <v>45056</v>
      </c>
      <c r="J3174" s="15" t="str">
        <f>MID(Tabla1[[#This Row],[HORA]],1,5)</f>
        <v>19:33</v>
      </c>
      <c r="K3174" s="16">
        <f>IF(Tabla1[[#This Row],[FECHA]]=I3175,IF(J3175-J3174&gt;0,(J3175-J3174)*1440,0),0)</f>
        <v>0</v>
      </c>
      <c r="L3174" s="14">
        <f>2+L2915-Datos!$C$8</f>
        <v>6.82</v>
      </c>
      <c r="M3174" s="13" t="s">
        <v>56232</v>
      </c>
      <c r="N3174" s="1" t="s">
        <v>4404</v>
      </c>
      <c r="O3174" s="1">
        <v>15</v>
      </c>
      <c r="P3174" s="1" t="s">
        <v>818</v>
      </c>
      <c r="Q3174" s="4" t="s">
        <v>21</v>
      </c>
    </row>
    <row r="3175" spans="1:17" ht="22.5" x14ac:dyDescent="0.25">
      <c r="A3175" s="3">
        <v>12886</v>
      </c>
      <c r="B3175" s="1" t="s">
        <v>39696</v>
      </c>
      <c r="C3175" s="1" t="s">
        <v>15</v>
      </c>
      <c r="D3175" s="1" t="s">
        <v>40</v>
      </c>
      <c r="E3175" s="1">
        <v>33655324</v>
      </c>
      <c r="F3175" s="1" t="s">
        <v>39697</v>
      </c>
      <c r="G3175" s="1">
        <v>72107131</v>
      </c>
      <c r="H3175" s="1" t="s">
        <v>39698</v>
      </c>
      <c r="I3175" s="2">
        <v>45056</v>
      </c>
      <c r="J3175" s="15" t="str">
        <f>MID(Tabla1[[#This Row],[HORA]],1,5)</f>
        <v>19:33</v>
      </c>
      <c r="K3175" s="16">
        <f>IF(Tabla1[[#This Row],[FECHA]]=I3176,IF(J3176-J3175&gt;0,(J3176-J3175)*1440,0),0)</f>
        <v>1.9999999999999929</v>
      </c>
      <c r="L3175" s="14">
        <f>2+L2916-Datos!$C$8</f>
        <v>8.32</v>
      </c>
      <c r="M3175" s="13" t="s">
        <v>56232</v>
      </c>
      <c r="N3175" s="1" t="s">
        <v>15160</v>
      </c>
      <c r="O3175" s="1">
        <v>15</v>
      </c>
      <c r="P3175" s="1" t="s">
        <v>376</v>
      </c>
      <c r="Q3175" s="4" t="s">
        <v>21</v>
      </c>
    </row>
    <row r="3176" spans="1:17" ht="22.5" x14ac:dyDescent="0.25">
      <c r="A3176" s="3">
        <v>1519</v>
      </c>
      <c r="B3176" s="1" t="s">
        <v>4428</v>
      </c>
      <c r="C3176" s="1" t="s">
        <v>15</v>
      </c>
      <c r="D3176" s="1" t="s">
        <v>82</v>
      </c>
      <c r="E3176" s="1">
        <v>222292</v>
      </c>
      <c r="F3176" s="1" t="s">
        <v>4429</v>
      </c>
      <c r="G3176" s="1">
        <v>222292</v>
      </c>
      <c r="H3176" s="1" t="s">
        <v>4429</v>
      </c>
      <c r="I3176" s="2">
        <v>45056</v>
      </c>
      <c r="J3176" s="15" t="str">
        <f>MID(Tabla1[[#This Row],[HORA]],1,5)</f>
        <v>19:35</v>
      </c>
      <c r="K3176" s="16">
        <f>IF(Tabla1[[#This Row],[FECHA]]=I3177,IF(J3177-J3176&gt;0,(J3177-J3176)*1440,0),0)</f>
        <v>0</v>
      </c>
      <c r="L3176" s="14">
        <f>2+L2917-Datos!$C$8</f>
        <v>5.67</v>
      </c>
      <c r="M3176" s="13" t="s">
        <v>56234</v>
      </c>
      <c r="N3176" s="1" t="s">
        <v>4430</v>
      </c>
      <c r="O3176" s="1">
        <v>15</v>
      </c>
      <c r="P3176" s="1" t="s">
        <v>818</v>
      </c>
      <c r="Q3176" s="4" t="s">
        <v>21</v>
      </c>
    </row>
    <row r="3177" spans="1:17" ht="22.5" x14ac:dyDescent="0.25">
      <c r="A3177" s="3">
        <v>6405</v>
      </c>
      <c r="B3177" s="1" t="s">
        <v>20068</v>
      </c>
      <c r="C3177" s="1" t="s">
        <v>15</v>
      </c>
      <c r="D3177" s="1" t="s">
        <v>82</v>
      </c>
      <c r="E3177" s="1">
        <v>16465645</v>
      </c>
      <c r="F3177" s="1" t="s">
        <v>20069</v>
      </c>
      <c r="G3177" s="1">
        <v>2231768</v>
      </c>
      <c r="H3177" s="1" t="s">
        <v>20070</v>
      </c>
      <c r="I3177" s="2">
        <v>45056</v>
      </c>
      <c r="J3177" s="15" t="str">
        <f>MID(Tabla1[[#This Row],[HORA]],1,5)</f>
        <v>19:35</v>
      </c>
      <c r="K3177" s="16">
        <f>IF(Tabla1[[#This Row],[FECHA]]=I3178,IF(J3178-J3177&gt;0,(J3178-J3177)*1440,0),0)</f>
        <v>1.0000000000001563</v>
      </c>
      <c r="L3177" s="14">
        <f>2+L2918-Datos!$C$8</f>
        <v>7.82</v>
      </c>
      <c r="M3177" s="13" t="s">
        <v>56234</v>
      </c>
      <c r="N3177" s="1" t="s">
        <v>3152</v>
      </c>
      <c r="O3177" s="1">
        <v>20</v>
      </c>
      <c r="P3177" s="1" t="s">
        <v>20</v>
      </c>
      <c r="Q3177" s="4" t="s">
        <v>21</v>
      </c>
    </row>
    <row r="3178" spans="1:17" ht="22.5" x14ac:dyDescent="0.25">
      <c r="A3178" s="3">
        <v>12887</v>
      </c>
      <c r="B3178" s="1" t="s">
        <v>39699</v>
      </c>
      <c r="C3178" s="1" t="s">
        <v>15</v>
      </c>
      <c r="D3178" s="1" t="s">
        <v>40</v>
      </c>
      <c r="E3178" s="1">
        <v>80429448</v>
      </c>
      <c r="F3178" s="1" t="s">
        <v>39700</v>
      </c>
      <c r="G3178" s="1">
        <v>46891792</v>
      </c>
      <c r="H3178" s="1" t="s">
        <v>39701</v>
      </c>
      <c r="I3178" s="2">
        <v>45056</v>
      </c>
      <c r="J3178" s="15" t="str">
        <f>MID(Tabla1[[#This Row],[HORA]],1,5)</f>
        <v>19:36</v>
      </c>
      <c r="K3178" s="16">
        <f>IF(Tabla1[[#This Row],[FECHA]]=I3179,IF(J3179-J3178&gt;0,(J3179-J3178)*1440,0),0)</f>
        <v>0.99999999999983658</v>
      </c>
      <c r="L3178" s="14">
        <f>2+L2919-Datos!$C$8</f>
        <v>9.52</v>
      </c>
      <c r="M3178" s="13" t="s">
        <v>56235</v>
      </c>
      <c r="N3178" s="1" t="s">
        <v>39702</v>
      </c>
      <c r="O3178" s="1">
        <v>15</v>
      </c>
      <c r="P3178" s="1" t="s">
        <v>376</v>
      </c>
      <c r="Q3178" s="4" t="s">
        <v>21</v>
      </c>
    </row>
    <row r="3179" spans="1:17" ht="22.5" x14ac:dyDescent="0.25">
      <c r="A3179" s="3">
        <v>1520</v>
      </c>
      <c r="B3179" s="1" t="s">
        <v>4431</v>
      </c>
      <c r="C3179" s="1" t="s">
        <v>15</v>
      </c>
      <c r="D3179" s="1" t="s">
        <v>71</v>
      </c>
      <c r="E3179" s="1">
        <v>27821813</v>
      </c>
      <c r="F3179" s="1" t="s">
        <v>4432</v>
      </c>
      <c r="G3179" s="1">
        <v>27821813</v>
      </c>
      <c r="H3179" s="1" t="s">
        <v>4432</v>
      </c>
      <c r="I3179" s="2">
        <v>45056</v>
      </c>
      <c r="J3179" s="15" t="str">
        <f>MID(Tabla1[[#This Row],[HORA]],1,5)</f>
        <v>19:37</v>
      </c>
      <c r="K3179" s="16">
        <f>IF(Tabla1[[#This Row],[FECHA]]=I3180,IF(J3180-J3179&gt;0,(J3180-J3179)*1440,0),0)</f>
        <v>0</v>
      </c>
      <c r="L3179" s="14">
        <f>2+L2920-Datos!$C$8</f>
        <v>6.68</v>
      </c>
      <c r="M3179" s="13" t="s">
        <v>56236</v>
      </c>
      <c r="N3179" s="1" t="s">
        <v>1715</v>
      </c>
      <c r="O3179" s="1">
        <v>30</v>
      </c>
      <c r="P3179" s="1" t="s">
        <v>818</v>
      </c>
      <c r="Q3179" s="4" t="s">
        <v>21</v>
      </c>
    </row>
    <row r="3180" spans="1:17" ht="22.5" x14ac:dyDescent="0.25">
      <c r="A3180" s="3">
        <v>6406</v>
      </c>
      <c r="B3180" s="1" t="s">
        <v>20071</v>
      </c>
      <c r="C3180" s="1" t="s">
        <v>15</v>
      </c>
      <c r="D3180" s="1" t="s">
        <v>71</v>
      </c>
      <c r="E3180" s="1">
        <v>45472712</v>
      </c>
      <c r="F3180" s="1" t="s">
        <v>20072</v>
      </c>
      <c r="G3180" s="1">
        <v>40911463</v>
      </c>
      <c r="H3180" s="1" t="s">
        <v>20073</v>
      </c>
      <c r="I3180" s="2">
        <v>45056</v>
      </c>
      <c r="J3180" s="15" t="str">
        <f>MID(Tabla1[[#This Row],[HORA]],1,5)</f>
        <v>19:37</v>
      </c>
      <c r="K3180" s="16">
        <f>IF(Tabla1[[#This Row],[FECHA]]=I3181,IF(J3181-J3180&gt;0,(J3181-J3180)*1440,0),0)</f>
        <v>1.9999999999999929</v>
      </c>
      <c r="L3180" s="14">
        <f>2+L2921-Datos!$C$8</f>
        <v>7.62</v>
      </c>
      <c r="M3180" s="13" t="s">
        <v>56236</v>
      </c>
      <c r="N3180" s="1" t="s">
        <v>17351</v>
      </c>
      <c r="O3180" s="1">
        <v>20</v>
      </c>
      <c r="P3180" s="1" t="s">
        <v>20</v>
      </c>
      <c r="Q3180" s="4" t="s">
        <v>21</v>
      </c>
    </row>
    <row r="3181" spans="1:17" ht="22.5" x14ac:dyDescent="0.25">
      <c r="A3181" s="3">
        <v>1521</v>
      </c>
      <c r="B3181" s="1" t="s">
        <v>4433</v>
      </c>
      <c r="C3181" s="1" t="s">
        <v>15</v>
      </c>
      <c r="D3181" s="1" t="s">
        <v>77</v>
      </c>
      <c r="E3181" s="1">
        <v>3857289</v>
      </c>
      <c r="F3181" s="1" t="s">
        <v>3845</v>
      </c>
      <c r="G3181" s="1">
        <v>2231770</v>
      </c>
      <c r="H3181" s="1" t="s">
        <v>4434</v>
      </c>
      <c r="I3181" s="2">
        <v>45056</v>
      </c>
      <c r="J3181" s="15" t="str">
        <f>MID(Tabla1[[#This Row],[HORA]],1,5)</f>
        <v>19:39</v>
      </c>
      <c r="K3181" s="16">
        <f>IF(Tabla1[[#This Row],[FECHA]]=I3182,IF(J3182-J3181&gt;0,(J3182-J3181)*1440,0),0)</f>
        <v>0</v>
      </c>
      <c r="L3181" s="14">
        <f>2+L2922-Datos!$C$8</f>
        <v>7.8599999999999994</v>
      </c>
      <c r="M3181" s="13" t="s">
        <v>56238</v>
      </c>
      <c r="N3181" s="1" t="s">
        <v>4435</v>
      </c>
      <c r="O3181" s="1">
        <v>20</v>
      </c>
      <c r="P3181" s="1" t="s">
        <v>818</v>
      </c>
      <c r="Q3181" s="4" t="s">
        <v>21</v>
      </c>
    </row>
    <row r="3182" spans="1:17" ht="22.5" x14ac:dyDescent="0.25">
      <c r="A3182" s="3">
        <v>16871</v>
      </c>
      <c r="B3182" s="1" t="s">
        <v>51041</v>
      </c>
      <c r="C3182" s="1" t="s">
        <v>15</v>
      </c>
      <c r="D3182" s="1" t="s">
        <v>82</v>
      </c>
      <c r="E3182" s="1">
        <v>10062214657</v>
      </c>
      <c r="F3182" s="1" t="s">
        <v>48060</v>
      </c>
      <c r="G3182" s="1">
        <v>76618694</v>
      </c>
      <c r="H3182" s="1" t="s">
        <v>2736</v>
      </c>
      <c r="I3182" s="2">
        <v>45056</v>
      </c>
      <c r="J3182" s="15" t="str">
        <f>MID(Tabla1[[#This Row],[HORA]],1,5)</f>
        <v>19:39</v>
      </c>
      <c r="K3182" s="16">
        <f>IF(Tabla1[[#This Row],[FECHA]]=I3183,IF(J3183-J3182&gt;0,(J3183-J3182)*1440,0),0)</f>
        <v>1.9999999999999929</v>
      </c>
      <c r="L3182" s="14">
        <f>2+L2923-Datos!$C$8</f>
        <v>5.53</v>
      </c>
      <c r="M3182" s="13" t="s">
        <v>56238</v>
      </c>
      <c r="N3182" s="1" t="s">
        <v>51042</v>
      </c>
      <c r="O3182" s="1">
        <v>15</v>
      </c>
      <c r="P3182" s="1" t="s">
        <v>20</v>
      </c>
      <c r="Q3182" s="4" t="s">
        <v>21</v>
      </c>
    </row>
    <row r="3183" spans="1:17" ht="22.5" x14ac:dyDescent="0.25">
      <c r="A3183" s="3">
        <v>6407</v>
      </c>
      <c r="B3183" s="1" t="s">
        <v>20074</v>
      </c>
      <c r="C3183" s="1" t="s">
        <v>15</v>
      </c>
      <c r="D3183" s="1" t="s">
        <v>71</v>
      </c>
      <c r="E3183" s="1">
        <v>27988890</v>
      </c>
      <c r="F3183" s="1" t="s">
        <v>20075</v>
      </c>
      <c r="G3183" s="1">
        <v>2231772</v>
      </c>
      <c r="H3183" s="1" t="s">
        <v>20076</v>
      </c>
      <c r="I3183" s="2">
        <v>45056</v>
      </c>
      <c r="J3183" s="15" t="str">
        <f>MID(Tabla1[[#This Row],[HORA]],1,5)</f>
        <v>19:41</v>
      </c>
      <c r="K3183" s="16">
        <f>IF(Tabla1[[#This Row],[FECHA]]=I3184,IF(J3184-J3183&gt;0,(J3184-J3183)*1440,0),0)</f>
        <v>0</v>
      </c>
      <c r="L3183" s="14">
        <f>2+L2924-Datos!$C$8</f>
        <v>6.7700000000000005</v>
      </c>
      <c r="M3183" s="13" t="s">
        <v>56240</v>
      </c>
      <c r="N3183" s="1" t="s">
        <v>20077</v>
      </c>
      <c r="O3183" s="1">
        <v>80</v>
      </c>
      <c r="P3183" s="1" t="s">
        <v>20</v>
      </c>
      <c r="Q3183" s="4" t="s">
        <v>21</v>
      </c>
    </row>
    <row r="3184" spans="1:17" ht="22.5" x14ac:dyDescent="0.25">
      <c r="A3184" s="3">
        <v>12888</v>
      </c>
      <c r="B3184" s="1" t="s">
        <v>39703</v>
      </c>
      <c r="C3184" s="1" t="s">
        <v>15</v>
      </c>
      <c r="D3184" s="1" t="s">
        <v>82</v>
      </c>
      <c r="E3184" s="1">
        <v>16440519</v>
      </c>
      <c r="F3184" s="1" t="s">
        <v>39704</v>
      </c>
      <c r="G3184" s="1">
        <v>2231773</v>
      </c>
      <c r="H3184" s="1" t="s">
        <v>39705</v>
      </c>
      <c r="I3184" s="2">
        <v>45056</v>
      </c>
      <c r="J3184" s="15" t="str">
        <f>MID(Tabla1[[#This Row],[HORA]],1,5)</f>
        <v>19:41</v>
      </c>
      <c r="K3184" s="16">
        <f>IF(Tabla1[[#This Row],[FECHA]]=I3185,IF(J3185-J3184&gt;0,(J3185-J3184)*1440,0),0)</f>
        <v>0</v>
      </c>
      <c r="L3184" s="14">
        <f>2+L2925-Datos!$C$8</f>
        <v>6.4600000000000009</v>
      </c>
      <c r="M3184" s="13" t="s">
        <v>56240</v>
      </c>
      <c r="N3184" s="1" t="s">
        <v>39706</v>
      </c>
      <c r="O3184" s="1">
        <v>25</v>
      </c>
      <c r="P3184" s="1" t="s">
        <v>376</v>
      </c>
      <c r="Q3184" s="4" t="s">
        <v>21</v>
      </c>
    </row>
    <row r="3185" spans="1:17" ht="22.5" x14ac:dyDescent="0.25">
      <c r="A3185" s="3">
        <v>15565</v>
      </c>
      <c r="B3185" s="1" t="s">
        <v>47400</v>
      </c>
      <c r="C3185" s="1" t="s">
        <v>15</v>
      </c>
      <c r="D3185" s="1" t="s">
        <v>82</v>
      </c>
      <c r="E3185" s="1">
        <v>44069179</v>
      </c>
      <c r="F3185" s="1" t="s">
        <v>7466</v>
      </c>
      <c r="G3185" s="1">
        <v>2231771</v>
      </c>
      <c r="H3185" s="1" t="s">
        <v>9110</v>
      </c>
      <c r="I3185" s="2">
        <v>45056</v>
      </c>
      <c r="J3185" s="15" t="str">
        <f>MID(Tabla1[[#This Row],[HORA]],1,5)</f>
        <v>19:41</v>
      </c>
      <c r="K3185" s="16">
        <f>IF(Tabla1[[#This Row],[FECHA]]=I3186,IF(J3186-J3185&gt;0,(J3186-J3185)*1440,0),0)</f>
        <v>1.9999999999999929</v>
      </c>
      <c r="L3185" s="14">
        <f>2+L2926-Datos!$C$8</f>
        <v>7.84</v>
      </c>
      <c r="M3185" s="13" t="s">
        <v>56240</v>
      </c>
      <c r="N3185" s="1" t="s">
        <v>47401</v>
      </c>
      <c r="O3185" s="1">
        <v>90</v>
      </c>
      <c r="P3185" s="1" t="s">
        <v>1432</v>
      </c>
      <c r="Q3185" s="4" t="s">
        <v>21</v>
      </c>
    </row>
    <row r="3186" spans="1:17" ht="22.5" x14ac:dyDescent="0.25">
      <c r="A3186" s="3">
        <v>6408</v>
      </c>
      <c r="B3186" s="1" t="s">
        <v>20078</v>
      </c>
      <c r="C3186" s="1" t="s">
        <v>15</v>
      </c>
      <c r="D3186" s="1" t="s">
        <v>23</v>
      </c>
      <c r="E3186" s="1">
        <v>46214035</v>
      </c>
      <c r="F3186" s="1" t="s">
        <v>17046</v>
      </c>
      <c r="G3186" s="1">
        <v>2231775</v>
      </c>
      <c r="H3186" s="1" t="s">
        <v>20079</v>
      </c>
      <c r="I3186" s="2">
        <v>45056</v>
      </c>
      <c r="J3186" s="15" t="str">
        <f>MID(Tabla1[[#This Row],[HORA]],1,5)</f>
        <v>19:43</v>
      </c>
      <c r="K3186" s="16">
        <f>IF(Tabla1[[#This Row],[FECHA]]=I3187,IF(J3187-J3186&gt;0,(J3187-J3186)*1440,0),0)</f>
        <v>1.0000000000001563</v>
      </c>
      <c r="L3186" s="14">
        <f>2+L2927-Datos!$C$8</f>
        <v>7.7800000000000011</v>
      </c>
      <c r="M3186" s="13" t="s">
        <v>56242</v>
      </c>
      <c r="N3186" s="1" t="s">
        <v>2323</v>
      </c>
      <c r="O3186" s="1">
        <v>15</v>
      </c>
      <c r="P3186" s="1" t="s">
        <v>20</v>
      </c>
      <c r="Q3186" s="4" t="s">
        <v>21</v>
      </c>
    </row>
    <row r="3187" spans="1:17" ht="22.5" x14ac:dyDescent="0.25">
      <c r="A3187" s="3">
        <v>12889</v>
      </c>
      <c r="B3187" s="1" t="s">
        <v>39707</v>
      </c>
      <c r="C3187" s="1" t="s">
        <v>15</v>
      </c>
      <c r="D3187" s="1" t="s">
        <v>23</v>
      </c>
      <c r="E3187" s="1">
        <v>41084233</v>
      </c>
      <c r="F3187" s="1" t="s">
        <v>5558</v>
      </c>
      <c r="G3187" s="1">
        <v>70102220</v>
      </c>
      <c r="H3187" s="1" t="s">
        <v>5559</v>
      </c>
      <c r="I3187" s="2">
        <v>45056</v>
      </c>
      <c r="J3187" s="15" t="str">
        <f>MID(Tabla1[[#This Row],[HORA]],1,5)</f>
        <v>19:44</v>
      </c>
      <c r="K3187" s="16">
        <f>IF(Tabla1[[#This Row],[FECHA]]=I3188,IF(J3188-J3187&gt;0,(J3188-J3187)*1440,0),0)</f>
        <v>0.99999999999983658</v>
      </c>
      <c r="L3187" s="14">
        <f>2+L2928-Datos!$C$8</f>
        <v>7.68</v>
      </c>
      <c r="M3187" s="13" t="s">
        <v>56243</v>
      </c>
      <c r="N3187" s="1" t="s">
        <v>39708</v>
      </c>
      <c r="O3187" s="1">
        <v>20</v>
      </c>
      <c r="P3187" s="1" t="s">
        <v>376</v>
      </c>
      <c r="Q3187" s="4" t="s">
        <v>21</v>
      </c>
    </row>
    <row r="3188" spans="1:17" ht="22.5" x14ac:dyDescent="0.25">
      <c r="A3188" s="3">
        <v>6409</v>
      </c>
      <c r="B3188" s="1" t="s">
        <v>20080</v>
      </c>
      <c r="C3188" s="1" t="s">
        <v>15</v>
      </c>
      <c r="D3188" s="1" t="s">
        <v>71</v>
      </c>
      <c r="E3188" s="1">
        <v>80215607</v>
      </c>
      <c r="F3188" s="1" t="s">
        <v>20081</v>
      </c>
      <c r="G3188" s="1">
        <v>2231776</v>
      </c>
      <c r="H3188" s="1" t="s">
        <v>20082</v>
      </c>
      <c r="I3188" s="2">
        <v>45056</v>
      </c>
      <c r="J3188" s="15" t="str">
        <f>MID(Tabla1[[#This Row],[HORA]],1,5)</f>
        <v>19:45</v>
      </c>
      <c r="K3188" s="16">
        <f>IF(Tabla1[[#This Row],[FECHA]]=I3189,IF(J3189-J3188&gt;0,(J3189-J3188)*1440,0),0)</f>
        <v>0.99999999999999645</v>
      </c>
      <c r="L3188" s="14">
        <f>2+L2929-Datos!$C$8</f>
        <v>5.3900000000000006</v>
      </c>
      <c r="M3188" s="13" t="s">
        <v>56244</v>
      </c>
      <c r="N3188" s="1" t="s">
        <v>20083</v>
      </c>
      <c r="O3188" s="1">
        <v>30</v>
      </c>
      <c r="P3188" s="1" t="s">
        <v>20</v>
      </c>
      <c r="Q3188" s="4" t="s">
        <v>21</v>
      </c>
    </row>
    <row r="3189" spans="1:17" ht="22.5" x14ac:dyDescent="0.25">
      <c r="A3189" s="3">
        <v>1522</v>
      </c>
      <c r="B3189" s="1" t="s">
        <v>4436</v>
      </c>
      <c r="C3189" s="1" t="s">
        <v>15</v>
      </c>
      <c r="D3189" s="1" t="s">
        <v>40</v>
      </c>
      <c r="E3189" s="1">
        <v>42192653</v>
      </c>
      <c r="F3189" s="1" t="s">
        <v>4089</v>
      </c>
      <c r="G3189" s="1">
        <v>2231777</v>
      </c>
      <c r="H3189" s="1" t="s">
        <v>4437</v>
      </c>
      <c r="I3189" s="2">
        <v>45056</v>
      </c>
      <c r="J3189" s="15" t="str">
        <f>MID(Tabla1[[#This Row],[HORA]],1,5)</f>
        <v>19:46</v>
      </c>
      <c r="K3189" s="16">
        <f>IF(Tabla1[[#This Row],[FECHA]]=I3190,IF(J3190-J3189&gt;0,(J3190-J3189)*1440,0),0)</f>
        <v>2.0000000000001528</v>
      </c>
      <c r="L3189" s="14">
        <f>2+L2930-Datos!$C$8</f>
        <v>6.68</v>
      </c>
      <c r="M3189" s="13" t="s">
        <v>56245</v>
      </c>
      <c r="N3189" s="1" t="s">
        <v>4438</v>
      </c>
      <c r="O3189" s="1">
        <v>25</v>
      </c>
      <c r="P3189" s="1" t="s">
        <v>818</v>
      </c>
      <c r="Q3189" s="4" t="s">
        <v>21</v>
      </c>
    </row>
    <row r="3190" spans="1:17" ht="22.5" x14ac:dyDescent="0.25">
      <c r="A3190" s="3">
        <v>1523</v>
      </c>
      <c r="B3190" s="1" t="s">
        <v>4439</v>
      </c>
      <c r="C3190" s="1" t="s">
        <v>15</v>
      </c>
      <c r="D3190" s="1" t="s">
        <v>40</v>
      </c>
      <c r="E3190" s="1">
        <v>44135842</v>
      </c>
      <c r="F3190" s="1" t="s">
        <v>4440</v>
      </c>
      <c r="G3190" s="1">
        <v>42868061</v>
      </c>
      <c r="H3190" s="1" t="s">
        <v>4441</v>
      </c>
      <c r="I3190" s="2">
        <v>45056</v>
      </c>
      <c r="J3190" s="15" t="str">
        <f>MID(Tabla1[[#This Row],[HORA]],1,5)</f>
        <v>19:48</v>
      </c>
      <c r="K3190" s="16">
        <f>IF(Tabla1[[#This Row],[FECHA]]=I3191,IF(J3191-J3190&gt;0,(J3191-J3190)*1440,0),0)</f>
        <v>0</v>
      </c>
      <c r="L3190" s="14">
        <f>2+L2931-Datos!$C$8</f>
        <v>5.69</v>
      </c>
      <c r="M3190" s="13" t="s">
        <v>56247</v>
      </c>
      <c r="N3190" s="1" t="s">
        <v>4442</v>
      </c>
      <c r="O3190" s="1">
        <v>15</v>
      </c>
      <c r="P3190" s="1" t="s">
        <v>818</v>
      </c>
      <c r="Q3190" s="4" t="s">
        <v>21</v>
      </c>
    </row>
    <row r="3191" spans="1:17" ht="22.5" x14ac:dyDescent="0.25">
      <c r="A3191" s="3">
        <v>6410</v>
      </c>
      <c r="B3191" s="1" t="s">
        <v>20084</v>
      </c>
      <c r="C3191" s="1" t="s">
        <v>15</v>
      </c>
      <c r="D3191" s="1" t="s">
        <v>71</v>
      </c>
      <c r="E3191" s="1">
        <v>60969257</v>
      </c>
      <c r="F3191" s="1" t="s">
        <v>20085</v>
      </c>
      <c r="G3191" s="1">
        <v>2231778</v>
      </c>
      <c r="H3191" s="1" t="s">
        <v>20086</v>
      </c>
      <c r="I3191" s="2">
        <v>45056</v>
      </c>
      <c r="J3191" s="15" t="str">
        <f>MID(Tabla1[[#This Row],[HORA]],1,5)</f>
        <v>19:48</v>
      </c>
      <c r="K3191" s="16">
        <f>IF(Tabla1[[#This Row],[FECHA]]=I3192,IF(J3192-J3191&gt;0,(J3192-J3191)*1440,0),0)</f>
        <v>0</v>
      </c>
      <c r="L3191" s="14">
        <f>2+L2932-Datos!$C$8</f>
        <v>8.6999999999999993</v>
      </c>
      <c r="M3191" s="13" t="s">
        <v>56247</v>
      </c>
      <c r="N3191" s="1" t="s">
        <v>20087</v>
      </c>
      <c r="O3191" s="1">
        <v>15</v>
      </c>
      <c r="P3191" s="1" t="s">
        <v>20</v>
      </c>
      <c r="Q3191" s="4" t="s">
        <v>21</v>
      </c>
    </row>
    <row r="3192" spans="1:17" ht="22.5" x14ac:dyDescent="0.25">
      <c r="A3192" s="3">
        <v>12890</v>
      </c>
      <c r="B3192" s="1" t="s">
        <v>39709</v>
      </c>
      <c r="C3192" s="1" t="s">
        <v>15</v>
      </c>
      <c r="D3192" s="1" t="s">
        <v>40</v>
      </c>
      <c r="E3192" s="1">
        <v>16787105</v>
      </c>
      <c r="F3192" s="1" t="s">
        <v>6483</v>
      </c>
      <c r="G3192" s="1">
        <v>2231779</v>
      </c>
      <c r="H3192" s="1" t="s">
        <v>39710</v>
      </c>
      <c r="I3192" s="2">
        <v>45056</v>
      </c>
      <c r="J3192" s="15" t="str">
        <f>MID(Tabla1[[#This Row],[HORA]],1,5)</f>
        <v>19:48</v>
      </c>
      <c r="K3192" s="16">
        <f>IF(Tabla1[[#This Row],[FECHA]]=I3193,IF(J3193-J3192&gt;0,(J3193-J3192)*1440,0),0)</f>
        <v>0.99999999999983658</v>
      </c>
      <c r="L3192" s="14">
        <f>2+L2933-Datos!$C$8</f>
        <v>10.760000000000002</v>
      </c>
      <c r="M3192" s="13" t="s">
        <v>56247</v>
      </c>
      <c r="N3192" s="1" t="s">
        <v>39711</v>
      </c>
      <c r="O3192" s="1">
        <v>70</v>
      </c>
      <c r="P3192" s="1" t="s">
        <v>376</v>
      </c>
      <c r="Q3192" s="4" t="s">
        <v>21</v>
      </c>
    </row>
    <row r="3193" spans="1:17" ht="22.5" x14ac:dyDescent="0.25">
      <c r="A3193" s="3">
        <v>1524</v>
      </c>
      <c r="B3193" s="1" t="s">
        <v>4443</v>
      </c>
      <c r="C3193" s="1" t="s">
        <v>15</v>
      </c>
      <c r="D3193" s="1" t="s">
        <v>40</v>
      </c>
      <c r="E3193" s="1">
        <v>43393530</v>
      </c>
      <c r="F3193" s="1" t="s">
        <v>4444</v>
      </c>
      <c r="G3193" s="1">
        <v>2231780</v>
      </c>
      <c r="H3193" s="1" t="s">
        <v>4445</v>
      </c>
      <c r="I3193" s="2">
        <v>45056</v>
      </c>
      <c r="J3193" s="15" t="str">
        <f>MID(Tabla1[[#This Row],[HORA]],1,5)</f>
        <v>19:49</v>
      </c>
      <c r="K3193" s="16">
        <f>IF(Tabla1[[#This Row],[FECHA]]=I3194,IF(J3194-J3193&gt;0,(J3194-J3193)*1440,0),0)</f>
        <v>0</v>
      </c>
      <c r="L3193" s="14">
        <f>2+L2934-Datos!$C$8</f>
        <v>6.6300000000000008</v>
      </c>
      <c r="M3193" s="13" t="s">
        <v>56248</v>
      </c>
      <c r="N3193" s="1" t="s">
        <v>4446</v>
      </c>
      <c r="O3193" s="1">
        <v>15</v>
      </c>
      <c r="P3193" s="1" t="s">
        <v>818</v>
      </c>
      <c r="Q3193" s="4" t="s">
        <v>21</v>
      </c>
    </row>
    <row r="3194" spans="1:17" ht="22.5" x14ac:dyDescent="0.25">
      <c r="A3194" s="3">
        <v>18194</v>
      </c>
      <c r="B3194" s="1" t="s">
        <v>54358</v>
      </c>
      <c r="C3194" s="1" t="s">
        <v>15</v>
      </c>
      <c r="D3194" s="1" t="s">
        <v>82</v>
      </c>
      <c r="E3194" s="1">
        <v>20610699830</v>
      </c>
      <c r="F3194" s="1" t="s">
        <v>48368</v>
      </c>
      <c r="G3194" s="1">
        <v>46416556</v>
      </c>
      <c r="H3194" s="1" t="s">
        <v>54359</v>
      </c>
      <c r="I3194" s="2">
        <v>45056</v>
      </c>
      <c r="J3194" s="15" t="str">
        <f>MID(Tabla1[[#This Row],[HORA]],1,5)</f>
        <v>19:49</v>
      </c>
      <c r="K3194" s="16">
        <f>IF(Tabla1[[#This Row],[FECHA]]=I3195,IF(J3195-J3194&gt;0,(J3195-J3194)*1440,0),0)</f>
        <v>2.0000000000001528</v>
      </c>
      <c r="L3194" s="14">
        <f>2+L2935-Datos!$C$8</f>
        <v>6.44</v>
      </c>
      <c r="M3194" s="13" t="s">
        <v>56248</v>
      </c>
      <c r="N3194" s="1" t="s">
        <v>54360</v>
      </c>
      <c r="O3194" s="1">
        <v>15</v>
      </c>
      <c r="P3194" s="1" t="s">
        <v>376</v>
      </c>
      <c r="Q3194" s="4" t="s">
        <v>21</v>
      </c>
    </row>
    <row r="3195" spans="1:17" ht="22.5" x14ac:dyDescent="0.25">
      <c r="A3195" s="3">
        <v>12891</v>
      </c>
      <c r="B3195" s="1" t="s">
        <v>39712</v>
      </c>
      <c r="C3195" s="1" t="s">
        <v>15</v>
      </c>
      <c r="D3195" s="1" t="s">
        <v>82</v>
      </c>
      <c r="E3195" s="1">
        <v>40834063</v>
      </c>
      <c r="F3195" s="1" t="s">
        <v>31131</v>
      </c>
      <c r="G3195" s="1">
        <v>2231781</v>
      </c>
      <c r="H3195" s="1" t="s">
        <v>39713</v>
      </c>
      <c r="I3195" s="2">
        <v>45056</v>
      </c>
      <c r="J3195" s="15" t="str">
        <f>MID(Tabla1[[#This Row],[HORA]],1,5)</f>
        <v>19:51</v>
      </c>
      <c r="K3195" s="16">
        <f>IF(Tabla1[[#This Row],[FECHA]]=I3196,IF(J3196-J3195&gt;0,(J3196-J3195)*1440,0),0)</f>
        <v>0.99999999999999645</v>
      </c>
      <c r="L3195" s="14">
        <f>2+L2936-Datos!$C$8</f>
        <v>8.5300000000000011</v>
      </c>
      <c r="M3195" s="13" t="s">
        <v>56250</v>
      </c>
      <c r="N3195" s="1" t="s">
        <v>39714</v>
      </c>
      <c r="O3195" s="1">
        <v>10</v>
      </c>
      <c r="P3195" s="1" t="s">
        <v>376</v>
      </c>
      <c r="Q3195" s="4" t="s">
        <v>21</v>
      </c>
    </row>
    <row r="3196" spans="1:17" ht="22.5" x14ac:dyDescent="0.25">
      <c r="A3196" s="3">
        <v>1525</v>
      </c>
      <c r="B3196" s="1" t="s">
        <v>4447</v>
      </c>
      <c r="C3196" s="1" t="s">
        <v>15</v>
      </c>
      <c r="D3196" s="1" t="s">
        <v>23</v>
      </c>
      <c r="E3196" s="1">
        <v>46575947</v>
      </c>
      <c r="F3196" s="1" t="s">
        <v>4448</v>
      </c>
      <c r="G3196" s="1">
        <v>42952338</v>
      </c>
      <c r="H3196" s="1" t="s">
        <v>4449</v>
      </c>
      <c r="I3196" s="2">
        <v>45056</v>
      </c>
      <c r="J3196" s="15" t="str">
        <f>MID(Tabla1[[#This Row],[HORA]],1,5)</f>
        <v>19:52</v>
      </c>
      <c r="K3196" s="16">
        <f>IF(Tabla1[[#This Row],[FECHA]]=I3197,IF(J3197-J3196&gt;0,(J3197-J3196)*1440,0),0)</f>
        <v>0.99999999999983658</v>
      </c>
      <c r="L3196" s="14">
        <f>2+L2937-Datos!$C$8</f>
        <v>5.87</v>
      </c>
      <c r="M3196" s="13" t="s">
        <v>56251</v>
      </c>
      <c r="N3196" s="1" t="s">
        <v>4450</v>
      </c>
      <c r="O3196" s="1">
        <v>40</v>
      </c>
      <c r="P3196" s="1" t="s">
        <v>818</v>
      </c>
      <c r="Q3196" s="4" t="s">
        <v>21</v>
      </c>
    </row>
    <row r="3197" spans="1:17" ht="22.5" x14ac:dyDescent="0.25">
      <c r="A3197" s="3">
        <v>18195</v>
      </c>
      <c r="B3197" s="1" t="s">
        <v>54361</v>
      </c>
      <c r="C3197" s="1" t="s">
        <v>15</v>
      </c>
      <c r="D3197" s="1" t="s">
        <v>23</v>
      </c>
      <c r="E3197" s="1">
        <v>10443261431</v>
      </c>
      <c r="F3197" s="1" t="s">
        <v>52720</v>
      </c>
      <c r="G3197" s="1">
        <v>2231782</v>
      </c>
      <c r="H3197" s="1" t="s">
        <v>54362</v>
      </c>
      <c r="I3197" s="2">
        <v>45056</v>
      </c>
      <c r="J3197" s="15" t="str">
        <f>MID(Tabla1[[#This Row],[HORA]],1,5)</f>
        <v>19:53</v>
      </c>
      <c r="K3197" s="16">
        <f>IF(Tabla1[[#This Row],[FECHA]]=I3198,IF(J3198-J3197&gt;0,(J3198-J3197)*1440,0),0)</f>
        <v>0.99999999999999645</v>
      </c>
      <c r="L3197" s="14">
        <f>2+L2938-Datos!$C$8</f>
        <v>7.6000000000000005</v>
      </c>
      <c r="M3197" s="13" t="s">
        <v>56252</v>
      </c>
      <c r="N3197" s="1" t="s">
        <v>54363</v>
      </c>
      <c r="O3197" s="1">
        <v>20</v>
      </c>
      <c r="P3197" s="1" t="s">
        <v>376</v>
      </c>
      <c r="Q3197" s="4" t="s">
        <v>21</v>
      </c>
    </row>
    <row r="3198" spans="1:17" ht="22.5" x14ac:dyDescent="0.25">
      <c r="A3198" s="3">
        <v>15837</v>
      </c>
      <c r="B3198" s="1" t="s">
        <v>48171</v>
      </c>
      <c r="C3198" s="1" t="s">
        <v>15</v>
      </c>
      <c r="D3198" s="1" t="s">
        <v>71</v>
      </c>
      <c r="E3198" s="1">
        <v>20561164356</v>
      </c>
      <c r="F3198" s="1" t="s">
        <v>48172</v>
      </c>
      <c r="G3198" s="1">
        <v>2231783</v>
      </c>
      <c r="H3198" s="1" t="s">
        <v>48173</v>
      </c>
      <c r="I3198" s="2">
        <v>45056</v>
      </c>
      <c r="J3198" s="15" t="str">
        <f>MID(Tabla1[[#This Row],[HORA]],1,5)</f>
        <v>19:54</v>
      </c>
      <c r="K3198" s="16">
        <f>IF(Tabla1[[#This Row],[FECHA]]=I3199,IF(J3199-J3198&gt;0,(J3199-J3198)*1440,0),0)</f>
        <v>1.0000000000001563</v>
      </c>
      <c r="L3198" s="14">
        <f>2+L2939-Datos!$C$8</f>
        <v>9.4600000000000009</v>
      </c>
      <c r="M3198" s="13" t="s">
        <v>56253</v>
      </c>
      <c r="N3198" s="1" t="s">
        <v>48174</v>
      </c>
      <c r="O3198" s="1">
        <v>30</v>
      </c>
      <c r="P3198" s="1" t="s">
        <v>818</v>
      </c>
      <c r="Q3198" s="4" t="s">
        <v>21</v>
      </c>
    </row>
    <row r="3199" spans="1:17" ht="22.5" x14ac:dyDescent="0.25">
      <c r="A3199" s="3">
        <v>6411</v>
      </c>
      <c r="B3199" s="1" t="s">
        <v>20088</v>
      </c>
      <c r="C3199" s="1" t="s">
        <v>15</v>
      </c>
      <c r="D3199" s="1" t="s">
        <v>71</v>
      </c>
      <c r="E3199" s="1">
        <v>16786697</v>
      </c>
      <c r="F3199" s="1" t="s">
        <v>5546</v>
      </c>
      <c r="G3199" s="1">
        <v>2231784</v>
      </c>
      <c r="H3199" s="1" t="s">
        <v>20089</v>
      </c>
      <c r="I3199" s="2">
        <v>45056</v>
      </c>
      <c r="J3199" s="15" t="str">
        <f>MID(Tabla1[[#This Row],[HORA]],1,5)</f>
        <v>19:55</v>
      </c>
      <c r="K3199" s="16">
        <f>IF(Tabla1[[#This Row],[FECHA]]=I3200,IF(J3200-J3199&gt;0,(J3200-J3199)*1440,0),0)</f>
        <v>0.99999999999999645</v>
      </c>
      <c r="L3199" s="14">
        <f>2+L2940-Datos!$C$8</f>
        <v>6.76</v>
      </c>
      <c r="M3199" s="13" t="s">
        <v>56254</v>
      </c>
      <c r="N3199" s="1" t="s">
        <v>19315</v>
      </c>
      <c r="O3199" s="1">
        <v>10</v>
      </c>
      <c r="P3199" s="1" t="s">
        <v>20</v>
      </c>
      <c r="Q3199" s="4" t="s">
        <v>21</v>
      </c>
    </row>
    <row r="3200" spans="1:17" ht="22.5" x14ac:dyDescent="0.25">
      <c r="A3200" s="3">
        <v>12892</v>
      </c>
      <c r="B3200" s="1" t="s">
        <v>39715</v>
      </c>
      <c r="C3200" s="1" t="s">
        <v>15</v>
      </c>
      <c r="D3200" s="1" t="s">
        <v>77</v>
      </c>
      <c r="E3200" s="1">
        <v>27420791</v>
      </c>
      <c r="F3200" s="1" t="s">
        <v>28391</v>
      </c>
      <c r="G3200" s="1">
        <v>2231785</v>
      </c>
      <c r="H3200" s="1" t="s">
        <v>39716</v>
      </c>
      <c r="I3200" s="2">
        <v>45056</v>
      </c>
      <c r="J3200" s="15" t="str">
        <f>MID(Tabla1[[#This Row],[HORA]],1,5)</f>
        <v>19:56</v>
      </c>
      <c r="K3200" s="16">
        <f>IF(Tabla1[[#This Row],[FECHA]]=I3201,IF(J3201-J3200&gt;0,(J3201-J3200)*1440,0),0)</f>
        <v>0</v>
      </c>
      <c r="L3200" s="14">
        <f>2+L2941-Datos!$C$8</f>
        <v>7.42</v>
      </c>
      <c r="M3200" s="13" t="s">
        <v>56255</v>
      </c>
      <c r="N3200" s="1" t="s">
        <v>39717</v>
      </c>
      <c r="O3200" s="1">
        <v>17.5</v>
      </c>
      <c r="P3200" s="1" t="s">
        <v>376</v>
      </c>
      <c r="Q3200" s="4" t="s">
        <v>21</v>
      </c>
    </row>
    <row r="3201" spans="1:17" ht="22.5" x14ac:dyDescent="0.25">
      <c r="A3201" s="3">
        <v>12893</v>
      </c>
      <c r="B3201" s="1" t="s">
        <v>39715</v>
      </c>
      <c r="C3201" s="1" t="s">
        <v>15</v>
      </c>
      <c r="D3201" s="1" t="s">
        <v>77</v>
      </c>
      <c r="E3201" s="1">
        <v>27420791</v>
      </c>
      <c r="F3201" s="1" t="s">
        <v>28391</v>
      </c>
      <c r="G3201" s="1">
        <v>2231785</v>
      </c>
      <c r="H3201" s="1" t="s">
        <v>39716</v>
      </c>
      <c r="I3201" s="2">
        <v>45056</v>
      </c>
      <c r="J3201" s="15" t="str">
        <f>MID(Tabla1[[#This Row],[HORA]],1,5)</f>
        <v>19:56</v>
      </c>
      <c r="K3201" s="16">
        <f>IF(Tabla1[[#This Row],[FECHA]]=I3202,IF(J3202-J3201&gt;0,(J3202-J3201)*1440,0),0)</f>
        <v>0</v>
      </c>
      <c r="L3201" s="14">
        <f>2+L2942-Datos!$C$8</f>
        <v>7.36</v>
      </c>
      <c r="M3201" s="13" t="s">
        <v>56255</v>
      </c>
      <c r="N3201" s="1" t="s">
        <v>39718</v>
      </c>
      <c r="O3201" s="1">
        <v>17.5</v>
      </c>
      <c r="P3201" s="1" t="s">
        <v>376</v>
      </c>
      <c r="Q3201" s="4" t="s">
        <v>21</v>
      </c>
    </row>
    <row r="3202" spans="1:17" ht="22.5" x14ac:dyDescent="0.25">
      <c r="A3202" s="3">
        <v>15838</v>
      </c>
      <c r="B3202" s="1" t="s">
        <v>48175</v>
      </c>
      <c r="C3202" s="1" t="s">
        <v>15</v>
      </c>
      <c r="D3202" s="1" t="s">
        <v>77</v>
      </c>
      <c r="E3202" s="1">
        <v>20561164356</v>
      </c>
      <c r="F3202" s="1" t="s">
        <v>48172</v>
      </c>
      <c r="G3202" s="1">
        <v>3823206</v>
      </c>
      <c r="H3202" s="1" t="s">
        <v>48176</v>
      </c>
      <c r="I3202" s="2">
        <v>45056</v>
      </c>
      <c r="J3202" s="15" t="str">
        <f>MID(Tabla1[[#This Row],[HORA]],1,5)</f>
        <v>19:56</v>
      </c>
      <c r="K3202" s="16">
        <f>IF(Tabla1[[#This Row],[FECHA]]=I3203,IF(J3203-J3202&gt;0,(J3203-J3202)*1440,0),0)</f>
        <v>0.99999999999983658</v>
      </c>
      <c r="L3202" s="14">
        <f>2+L2943-Datos!$C$8</f>
        <v>5.4600000000000009</v>
      </c>
      <c r="M3202" s="13" t="s">
        <v>56255</v>
      </c>
      <c r="N3202" s="1" t="s">
        <v>48177</v>
      </c>
      <c r="O3202" s="1">
        <v>10</v>
      </c>
      <c r="P3202" s="1" t="s">
        <v>818</v>
      </c>
      <c r="Q3202" s="4" t="s">
        <v>21</v>
      </c>
    </row>
    <row r="3203" spans="1:17" ht="22.5" x14ac:dyDescent="0.25">
      <c r="A3203" s="3">
        <v>15839</v>
      </c>
      <c r="B3203" s="1" t="s">
        <v>48178</v>
      </c>
      <c r="C3203" s="1" t="s">
        <v>15</v>
      </c>
      <c r="D3203" s="1" t="s">
        <v>33</v>
      </c>
      <c r="E3203" s="1">
        <v>20561164356</v>
      </c>
      <c r="F3203" s="1" t="s">
        <v>48172</v>
      </c>
      <c r="G3203" s="1">
        <v>41261266</v>
      </c>
      <c r="H3203" s="1" t="s">
        <v>48179</v>
      </c>
      <c r="I3203" s="2">
        <v>45056</v>
      </c>
      <c r="J3203" s="15" t="str">
        <f>MID(Tabla1[[#This Row],[HORA]],1,5)</f>
        <v>19:57</v>
      </c>
      <c r="K3203" s="16">
        <f>IF(Tabla1[[#This Row],[FECHA]]=I3204,IF(J3204-J3203&gt;0,(J3204-J3203)*1440,0),0)</f>
        <v>0.99999999999999645</v>
      </c>
      <c r="L3203" s="14">
        <f>2+L2944-Datos!$C$8</f>
        <v>6.4700000000000006</v>
      </c>
      <c r="M3203" s="13" t="s">
        <v>56256</v>
      </c>
      <c r="N3203" s="1" t="s">
        <v>48180</v>
      </c>
      <c r="O3203" s="1">
        <v>15</v>
      </c>
      <c r="P3203" s="1" t="s">
        <v>818</v>
      </c>
      <c r="Q3203" s="4" t="s">
        <v>21</v>
      </c>
    </row>
    <row r="3204" spans="1:17" ht="22.5" x14ac:dyDescent="0.25">
      <c r="A3204" s="3">
        <v>1526</v>
      </c>
      <c r="B3204" s="1" t="s">
        <v>4451</v>
      </c>
      <c r="C3204" s="1" t="s">
        <v>15</v>
      </c>
      <c r="D3204" s="1" t="s">
        <v>71</v>
      </c>
      <c r="E3204" s="1">
        <v>27858992</v>
      </c>
      <c r="F3204" s="1" t="s">
        <v>4452</v>
      </c>
      <c r="G3204" s="1">
        <v>27858992</v>
      </c>
      <c r="H3204" s="1" t="s">
        <v>4452</v>
      </c>
      <c r="I3204" s="2">
        <v>45056</v>
      </c>
      <c r="J3204" s="15" t="str">
        <f>MID(Tabla1[[#This Row],[HORA]],1,5)</f>
        <v>19:58</v>
      </c>
      <c r="K3204" s="16">
        <f>IF(Tabla1[[#This Row],[FECHA]]=I3205,IF(J3205-J3204&gt;0,(J3205-J3204)*1440,0),0)</f>
        <v>1.0000000000001563</v>
      </c>
      <c r="L3204" s="14">
        <f>2+L2945-Datos!$C$8</f>
        <v>7.84</v>
      </c>
      <c r="M3204" s="13" t="s">
        <v>56257</v>
      </c>
      <c r="N3204" s="1" t="s">
        <v>1715</v>
      </c>
      <c r="O3204" s="1">
        <v>20</v>
      </c>
      <c r="P3204" s="1" t="s">
        <v>818</v>
      </c>
      <c r="Q3204" s="4" t="s">
        <v>21</v>
      </c>
    </row>
    <row r="3205" spans="1:17" ht="22.5" x14ac:dyDescent="0.25">
      <c r="A3205" s="3">
        <v>1527</v>
      </c>
      <c r="B3205" s="1" t="s">
        <v>4453</v>
      </c>
      <c r="C3205" s="1" t="s">
        <v>15</v>
      </c>
      <c r="D3205" s="1" t="s">
        <v>71</v>
      </c>
      <c r="E3205" s="1">
        <v>75874400</v>
      </c>
      <c r="F3205" s="1" t="s">
        <v>4454</v>
      </c>
      <c r="G3205" s="1">
        <v>75874400</v>
      </c>
      <c r="H3205" s="1" t="s">
        <v>4454</v>
      </c>
      <c r="I3205" s="2">
        <v>45056</v>
      </c>
      <c r="J3205" s="15" t="str">
        <f>MID(Tabla1[[#This Row],[HORA]],1,5)</f>
        <v>19:59</v>
      </c>
      <c r="K3205" s="16">
        <f>IF(Tabla1[[#This Row],[FECHA]]=I3206,IF(J3206-J3205&gt;0,(J3206-J3205)*1440,0),0)</f>
        <v>1.999999999999833</v>
      </c>
      <c r="L3205" s="14">
        <f>2+L2946-Datos!$C$8</f>
        <v>7.59</v>
      </c>
      <c r="M3205" s="13" t="s">
        <v>56258</v>
      </c>
      <c r="N3205" s="1" t="s">
        <v>1715</v>
      </c>
      <c r="O3205" s="1">
        <v>20</v>
      </c>
      <c r="P3205" s="1" t="s">
        <v>818</v>
      </c>
      <c r="Q3205" s="4" t="s">
        <v>21</v>
      </c>
    </row>
    <row r="3206" spans="1:17" ht="22.5" x14ac:dyDescent="0.25">
      <c r="A3206" s="3">
        <v>12894</v>
      </c>
      <c r="B3206" s="1" t="s">
        <v>39719</v>
      </c>
      <c r="C3206" s="1" t="s">
        <v>15</v>
      </c>
      <c r="D3206" s="1" t="s">
        <v>40</v>
      </c>
      <c r="E3206" s="1">
        <v>71532882</v>
      </c>
      <c r="F3206" s="1" t="s">
        <v>39720</v>
      </c>
      <c r="G3206" s="1">
        <v>2231787</v>
      </c>
      <c r="H3206" s="1" t="s">
        <v>39721</v>
      </c>
      <c r="I3206" s="2">
        <v>45056</v>
      </c>
      <c r="J3206" s="15" t="str">
        <f>MID(Tabla1[[#This Row],[HORA]],1,5)</f>
        <v>20:01</v>
      </c>
      <c r="K3206" s="16">
        <f>IF(Tabla1[[#This Row],[FECHA]]=I3207,IF(J3207-J3206&gt;0,(J3207-J3206)*1440,0),0)</f>
        <v>1.0000000000001563</v>
      </c>
      <c r="L3206" s="14">
        <f>2+L2947-Datos!$C$8</f>
        <v>10.530000000000001</v>
      </c>
      <c r="M3206" s="13" t="s">
        <v>56260</v>
      </c>
      <c r="N3206" s="1" t="s">
        <v>39722</v>
      </c>
      <c r="O3206" s="1">
        <v>15</v>
      </c>
      <c r="P3206" s="1" t="s">
        <v>376</v>
      </c>
      <c r="Q3206" s="4" t="s">
        <v>21</v>
      </c>
    </row>
    <row r="3207" spans="1:17" ht="22.5" x14ac:dyDescent="0.25">
      <c r="A3207" s="3">
        <v>1528</v>
      </c>
      <c r="B3207" s="1" t="s">
        <v>4455</v>
      </c>
      <c r="C3207" s="1" t="s">
        <v>15</v>
      </c>
      <c r="D3207" s="1" t="s">
        <v>61</v>
      </c>
      <c r="E3207" s="1">
        <v>42995021</v>
      </c>
      <c r="F3207" s="1" t="s">
        <v>4456</v>
      </c>
      <c r="G3207" s="1">
        <v>2231788</v>
      </c>
      <c r="H3207" s="1" t="s">
        <v>4457</v>
      </c>
      <c r="I3207" s="2">
        <v>45056</v>
      </c>
      <c r="J3207" s="15" t="str">
        <f>MID(Tabla1[[#This Row],[HORA]],1,5)</f>
        <v>20:02</v>
      </c>
      <c r="K3207" s="16">
        <f>IF(Tabla1[[#This Row],[FECHA]]=I3208,IF(J3208-J3207&gt;0,(J3208-J3207)*1440,0),0)</f>
        <v>1.9999999999999929</v>
      </c>
      <c r="L3207" s="14">
        <f>2+L2948-Datos!$C$8</f>
        <v>7.68</v>
      </c>
      <c r="M3207" s="13" t="s">
        <v>56261</v>
      </c>
      <c r="N3207" s="1" t="s">
        <v>4458</v>
      </c>
      <c r="O3207" s="1">
        <v>10</v>
      </c>
      <c r="P3207" s="1" t="s">
        <v>818</v>
      </c>
      <c r="Q3207" s="4" t="s">
        <v>21</v>
      </c>
    </row>
    <row r="3208" spans="1:17" ht="22.5" x14ac:dyDescent="0.25">
      <c r="A3208" s="3">
        <v>12895</v>
      </c>
      <c r="B3208" s="1" t="s">
        <v>39723</v>
      </c>
      <c r="C3208" s="1" t="s">
        <v>15</v>
      </c>
      <c r="D3208" s="1" t="s">
        <v>33</v>
      </c>
      <c r="E3208" s="1">
        <v>43442077</v>
      </c>
      <c r="F3208" s="1" t="s">
        <v>39724</v>
      </c>
      <c r="G3208" s="1">
        <v>2231789</v>
      </c>
      <c r="H3208" s="1" t="s">
        <v>39725</v>
      </c>
      <c r="I3208" s="2">
        <v>45056</v>
      </c>
      <c r="J3208" s="15" t="str">
        <f>MID(Tabla1[[#This Row],[HORA]],1,5)</f>
        <v>20:04</v>
      </c>
      <c r="K3208" s="16">
        <f>IF(Tabla1[[#This Row],[FECHA]]=I3209,IF(J3209-J3208&gt;0,(J3209-J3208)*1440,0),0)</f>
        <v>1.9999999999999929</v>
      </c>
      <c r="L3208" s="14">
        <f>2+L2949-Datos!$C$8</f>
        <v>8.4600000000000009</v>
      </c>
      <c r="M3208" s="13" t="s">
        <v>56263</v>
      </c>
      <c r="N3208" s="1" t="s">
        <v>39726</v>
      </c>
      <c r="O3208" s="1">
        <v>15</v>
      </c>
      <c r="P3208" s="1" t="s">
        <v>376</v>
      </c>
      <c r="Q3208" s="4" t="s">
        <v>21</v>
      </c>
    </row>
    <row r="3209" spans="1:17" ht="22.5" x14ac:dyDescent="0.25">
      <c r="A3209" s="3">
        <v>12896</v>
      </c>
      <c r="B3209" s="1" t="s">
        <v>39727</v>
      </c>
      <c r="C3209" s="1" t="s">
        <v>15</v>
      </c>
      <c r="D3209" s="1" t="s">
        <v>40</v>
      </c>
      <c r="E3209" s="1">
        <v>45897245</v>
      </c>
      <c r="F3209" s="1" t="s">
        <v>39728</v>
      </c>
      <c r="G3209" s="1">
        <v>41998597</v>
      </c>
      <c r="H3209" s="1" t="s">
        <v>39729</v>
      </c>
      <c r="I3209" s="2">
        <v>45056</v>
      </c>
      <c r="J3209" s="15" t="str">
        <f>MID(Tabla1[[#This Row],[HORA]],1,5)</f>
        <v>20:06</v>
      </c>
      <c r="K3209" s="16">
        <f>IF(Tabla1[[#This Row],[FECHA]]=I3210,IF(J3210-J3209&gt;0,(J3210-J3209)*1440,0),0)</f>
        <v>1.9999999999999929</v>
      </c>
      <c r="L3209" s="14">
        <f>2+L2950-Datos!$C$8</f>
        <v>10.83</v>
      </c>
      <c r="M3209" s="13" t="s">
        <v>56265</v>
      </c>
      <c r="N3209" s="1" t="s">
        <v>39730</v>
      </c>
      <c r="O3209" s="1">
        <v>10</v>
      </c>
      <c r="P3209" s="1" t="s">
        <v>376</v>
      </c>
      <c r="Q3209" s="4" t="s">
        <v>21</v>
      </c>
    </row>
    <row r="3210" spans="1:17" ht="22.5" x14ac:dyDescent="0.25">
      <c r="A3210" s="3">
        <v>18196</v>
      </c>
      <c r="B3210" s="1" t="s">
        <v>54364</v>
      </c>
      <c r="C3210" s="1" t="s">
        <v>15</v>
      </c>
      <c r="D3210" s="1" t="s">
        <v>82</v>
      </c>
      <c r="E3210" s="1">
        <v>20554911511</v>
      </c>
      <c r="F3210" s="1" t="s">
        <v>48411</v>
      </c>
      <c r="G3210" s="1">
        <v>2231790</v>
      </c>
      <c r="H3210" s="1" t="s">
        <v>48412</v>
      </c>
      <c r="I3210" s="2">
        <v>45056</v>
      </c>
      <c r="J3210" s="15" t="str">
        <f>MID(Tabla1[[#This Row],[HORA]],1,5)</f>
        <v>20:08</v>
      </c>
      <c r="K3210" s="16">
        <f>IF(Tabla1[[#This Row],[FECHA]]=I3211,IF(J3211-J3210&gt;0,(J3211-J3210)*1440,0),0)</f>
        <v>2.9999999999999893</v>
      </c>
      <c r="L3210" s="14">
        <f>2+L2951-Datos!$C$8</f>
        <v>9.52</v>
      </c>
      <c r="M3210" s="13" t="s">
        <v>56267</v>
      </c>
      <c r="N3210" s="1" t="s">
        <v>54365</v>
      </c>
      <c r="O3210" s="1">
        <v>20</v>
      </c>
      <c r="P3210" s="1" t="s">
        <v>376</v>
      </c>
      <c r="Q3210" s="4" t="s">
        <v>21</v>
      </c>
    </row>
    <row r="3211" spans="1:17" ht="22.5" x14ac:dyDescent="0.25">
      <c r="A3211" s="3">
        <v>15840</v>
      </c>
      <c r="B3211" s="1" t="s">
        <v>48181</v>
      </c>
      <c r="C3211" s="1" t="s">
        <v>15</v>
      </c>
      <c r="D3211" s="1" t="s">
        <v>82</v>
      </c>
      <c r="E3211" s="1">
        <v>10414082543</v>
      </c>
      <c r="F3211" s="1" t="s">
        <v>48182</v>
      </c>
      <c r="G3211" s="1">
        <v>2231794</v>
      </c>
      <c r="H3211" s="1" t="s">
        <v>7238</v>
      </c>
      <c r="I3211" s="2">
        <v>45056</v>
      </c>
      <c r="J3211" s="15" t="str">
        <f>MID(Tabla1[[#This Row],[HORA]],1,5)</f>
        <v>20:11</v>
      </c>
      <c r="K3211" s="16">
        <f>IF(Tabla1[[#This Row],[FECHA]]=I3212,IF(J3212-J3211&gt;0,(J3212-J3211)*1440,0),0)</f>
        <v>1.999999999999833</v>
      </c>
      <c r="L3211" s="14">
        <f>2+L2952-Datos!$C$8</f>
        <v>8.120000000000001</v>
      </c>
      <c r="M3211" s="13" t="s">
        <v>56270</v>
      </c>
      <c r="N3211" s="1" t="s">
        <v>48183</v>
      </c>
      <c r="O3211" s="1">
        <v>10</v>
      </c>
      <c r="P3211" s="1" t="s">
        <v>818</v>
      </c>
      <c r="Q3211" s="4" t="s">
        <v>21</v>
      </c>
    </row>
    <row r="3212" spans="1:17" ht="22.5" x14ac:dyDescent="0.25">
      <c r="A3212" s="3">
        <v>1530</v>
      </c>
      <c r="B3212" s="1" t="s">
        <v>4463</v>
      </c>
      <c r="C3212" s="1" t="s">
        <v>15</v>
      </c>
      <c r="D3212" s="1" t="s">
        <v>40</v>
      </c>
      <c r="E3212" s="1">
        <v>47178720</v>
      </c>
      <c r="F3212" s="1" t="s">
        <v>4464</v>
      </c>
      <c r="G3212" s="1">
        <v>73487721</v>
      </c>
      <c r="H3212" s="1" t="s">
        <v>4465</v>
      </c>
      <c r="I3212" s="2">
        <v>45056</v>
      </c>
      <c r="J3212" s="15" t="str">
        <f>MID(Tabla1[[#This Row],[HORA]],1,5)</f>
        <v>20:13</v>
      </c>
      <c r="K3212" s="16">
        <f>IF(Tabla1[[#This Row],[FECHA]]=I3213,IF(J3213-J3212&gt;0,(J3213-J3212)*1440,0),0)</f>
        <v>5.0000000000001421</v>
      </c>
      <c r="L3212" s="14">
        <f>2+L2953-Datos!$C$8</f>
        <v>5.86</v>
      </c>
      <c r="M3212" s="13" t="s">
        <v>56272</v>
      </c>
      <c r="N3212" s="1" t="s">
        <v>4466</v>
      </c>
      <c r="O3212" s="1">
        <v>15</v>
      </c>
      <c r="P3212" s="1" t="s">
        <v>818</v>
      </c>
      <c r="Q3212" s="4" t="s">
        <v>21</v>
      </c>
    </row>
    <row r="3213" spans="1:17" ht="22.5" x14ac:dyDescent="0.25">
      <c r="A3213" s="3">
        <v>1531</v>
      </c>
      <c r="B3213" s="1" t="s">
        <v>4467</v>
      </c>
      <c r="C3213" s="1" t="s">
        <v>15</v>
      </c>
      <c r="D3213" s="1" t="s">
        <v>40</v>
      </c>
      <c r="E3213" s="1">
        <v>41809586</v>
      </c>
      <c r="F3213" s="1" t="s">
        <v>3292</v>
      </c>
      <c r="G3213" s="1">
        <v>2231800</v>
      </c>
      <c r="H3213" s="1" t="s">
        <v>3293</v>
      </c>
      <c r="I3213" s="2">
        <v>45056</v>
      </c>
      <c r="J3213" s="15" t="str">
        <f>MID(Tabla1[[#This Row],[HORA]],1,5)</f>
        <v>20:18</v>
      </c>
      <c r="K3213" s="16">
        <f>IF(Tabla1[[#This Row],[FECHA]]=I3214,IF(J3214-J3213&gt;0,(J3214-J3213)*1440,0),0)</f>
        <v>1.9999999999999929</v>
      </c>
      <c r="L3213" s="14">
        <f>2+L2954-Datos!$C$8</f>
        <v>8.379999999999999</v>
      </c>
      <c r="M3213" s="13" t="s">
        <v>56277</v>
      </c>
      <c r="N3213" s="1" t="s">
        <v>4468</v>
      </c>
      <c r="O3213" s="1">
        <v>20</v>
      </c>
      <c r="P3213" s="1" t="s">
        <v>818</v>
      </c>
      <c r="Q3213" s="4" t="s">
        <v>21</v>
      </c>
    </row>
    <row r="3214" spans="1:17" ht="22.5" x14ac:dyDescent="0.25">
      <c r="A3214" s="3">
        <v>1532</v>
      </c>
      <c r="B3214" s="1" t="s">
        <v>4469</v>
      </c>
      <c r="C3214" s="1" t="s">
        <v>15</v>
      </c>
      <c r="D3214" s="1" t="s">
        <v>23</v>
      </c>
      <c r="E3214" s="1">
        <v>41809586</v>
      </c>
      <c r="F3214" s="1" t="s">
        <v>3292</v>
      </c>
      <c r="G3214" s="1">
        <v>26685920</v>
      </c>
      <c r="H3214" s="1" t="s">
        <v>4470</v>
      </c>
      <c r="I3214" s="2">
        <v>45056</v>
      </c>
      <c r="J3214" s="15" t="str">
        <f>MID(Tabla1[[#This Row],[HORA]],1,5)</f>
        <v>20:20</v>
      </c>
      <c r="K3214" s="16">
        <f>IF(Tabla1[[#This Row],[FECHA]]=I3215,IF(J3215-J3214&gt;0,(J3215-J3214)*1440,0),0)</f>
        <v>0</v>
      </c>
      <c r="L3214" s="14">
        <f>2+L2955-Datos!$C$8</f>
        <v>7.41</v>
      </c>
      <c r="M3214" s="13" t="s">
        <v>56278</v>
      </c>
      <c r="N3214" s="1" t="s">
        <v>4471</v>
      </c>
      <c r="O3214" s="1">
        <v>30</v>
      </c>
      <c r="P3214" s="1" t="s">
        <v>818</v>
      </c>
      <c r="Q3214" s="4" t="s">
        <v>21</v>
      </c>
    </row>
    <row r="3215" spans="1:17" ht="22.5" x14ac:dyDescent="0.25">
      <c r="A3215" s="3">
        <v>12897</v>
      </c>
      <c r="B3215" s="1" t="s">
        <v>39731</v>
      </c>
      <c r="C3215" s="1" t="s">
        <v>15</v>
      </c>
      <c r="D3215" s="1" t="s">
        <v>33</v>
      </c>
      <c r="E3215" s="1">
        <v>80420300</v>
      </c>
      <c r="F3215" s="1" t="s">
        <v>38905</v>
      </c>
      <c r="G3215" s="1">
        <v>2231804</v>
      </c>
      <c r="H3215" s="1" t="s">
        <v>39732</v>
      </c>
      <c r="I3215" s="2">
        <v>45056</v>
      </c>
      <c r="J3215" s="15" t="str">
        <f>MID(Tabla1[[#This Row],[HORA]],1,5)</f>
        <v>20:20</v>
      </c>
      <c r="K3215" s="16">
        <f>IF(Tabla1[[#This Row],[FECHA]]=I3216,IF(J3216-J3215&gt;0,(J3216-J3215)*1440,0),0)</f>
        <v>1.9999999999999929</v>
      </c>
      <c r="L3215" s="14">
        <f>2+L2956-Datos!$C$8</f>
        <v>12.298999999999999</v>
      </c>
      <c r="M3215" s="13" t="s">
        <v>56278</v>
      </c>
      <c r="N3215" s="1" t="s">
        <v>39733</v>
      </c>
      <c r="O3215" s="1">
        <v>30</v>
      </c>
      <c r="P3215" s="1" t="s">
        <v>376</v>
      </c>
      <c r="Q3215" s="4" t="s">
        <v>21</v>
      </c>
    </row>
    <row r="3216" spans="1:17" ht="22.5" x14ac:dyDescent="0.25">
      <c r="A3216" s="3">
        <v>1533</v>
      </c>
      <c r="B3216" s="1" t="s">
        <v>4472</v>
      </c>
      <c r="C3216" s="1" t="s">
        <v>15</v>
      </c>
      <c r="D3216" s="1" t="s">
        <v>77</v>
      </c>
      <c r="E3216" s="1">
        <v>77801730</v>
      </c>
      <c r="F3216" s="1" t="s">
        <v>4473</v>
      </c>
      <c r="G3216" s="1">
        <v>2231806</v>
      </c>
      <c r="H3216" s="1" t="s">
        <v>2417</v>
      </c>
      <c r="I3216" s="2">
        <v>45056</v>
      </c>
      <c r="J3216" s="15" t="str">
        <f>MID(Tabla1[[#This Row],[HORA]],1,5)</f>
        <v>20:22</v>
      </c>
      <c r="K3216" s="16">
        <f>IF(Tabla1[[#This Row],[FECHA]]=I3217,IF(J3217-J3216&gt;0,(J3217-J3216)*1440,0),0)</f>
        <v>0</v>
      </c>
      <c r="L3216" s="14">
        <f>2+L2957-Datos!$C$8</f>
        <v>12.1676</v>
      </c>
      <c r="M3216" s="13" t="s">
        <v>56281</v>
      </c>
      <c r="N3216" s="1" t="s">
        <v>4474</v>
      </c>
      <c r="O3216" s="1">
        <v>15</v>
      </c>
      <c r="P3216" s="1" t="s">
        <v>818</v>
      </c>
      <c r="Q3216" s="4" t="s">
        <v>21</v>
      </c>
    </row>
    <row r="3217" spans="1:17" ht="22.5" x14ac:dyDescent="0.25">
      <c r="A3217" s="3">
        <v>6412</v>
      </c>
      <c r="B3217" s="1" t="s">
        <v>20090</v>
      </c>
      <c r="C3217" s="1" t="s">
        <v>15</v>
      </c>
      <c r="D3217" s="1" t="s">
        <v>77</v>
      </c>
      <c r="E3217" s="1">
        <v>2860811</v>
      </c>
      <c r="F3217" s="1" t="s">
        <v>20091</v>
      </c>
      <c r="G3217" s="1">
        <v>2231807</v>
      </c>
      <c r="H3217" s="1" t="s">
        <v>20092</v>
      </c>
      <c r="I3217" s="2">
        <v>45056</v>
      </c>
      <c r="J3217" s="15" t="str">
        <f>MID(Tabla1[[#This Row],[HORA]],1,5)</f>
        <v>20:22</v>
      </c>
      <c r="K3217" s="16">
        <f>IF(Tabla1[[#This Row],[FECHA]]=I3218,IF(J3218-J3217&gt;0,(J3218-J3217)*1440,0),0)</f>
        <v>1.9999999999999929</v>
      </c>
      <c r="L3217" s="14">
        <f>2+L2958-Datos!$C$8</f>
        <v>8.0066000000000006</v>
      </c>
      <c r="M3217" s="13" t="s">
        <v>56281</v>
      </c>
      <c r="N3217" s="1" t="s">
        <v>8531</v>
      </c>
      <c r="O3217" s="1">
        <v>2</v>
      </c>
      <c r="P3217" s="1" t="s">
        <v>20</v>
      </c>
      <c r="Q3217" s="4" t="s">
        <v>21</v>
      </c>
    </row>
    <row r="3218" spans="1:17" ht="22.5" x14ac:dyDescent="0.25">
      <c r="A3218" s="3">
        <v>6413</v>
      </c>
      <c r="B3218" s="1" t="s">
        <v>20093</v>
      </c>
      <c r="C3218" s="1" t="s">
        <v>15</v>
      </c>
      <c r="D3218" s="1" t="s">
        <v>77</v>
      </c>
      <c r="E3218" s="1">
        <v>73056645</v>
      </c>
      <c r="F3218" s="1" t="s">
        <v>20094</v>
      </c>
      <c r="G3218" s="1">
        <v>2231809</v>
      </c>
      <c r="H3218" s="1" t="s">
        <v>20095</v>
      </c>
      <c r="I3218" s="2">
        <v>45056</v>
      </c>
      <c r="J3218" s="15" t="str">
        <f>MID(Tabla1[[#This Row],[HORA]],1,5)</f>
        <v>20:24</v>
      </c>
      <c r="K3218" s="16">
        <f>IF(Tabla1[[#This Row],[FECHA]]=I3219,IF(J3219-J3218&gt;0,(J3219-J3218)*1440,0),0)</f>
        <v>1.0000000000001563</v>
      </c>
      <c r="L3218" s="14">
        <f>2+L2959-Datos!$C$8</f>
        <v>10.218499999999999</v>
      </c>
      <c r="M3218" s="13" t="s">
        <v>56283</v>
      </c>
      <c r="N3218" s="1" t="s">
        <v>20096</v>
      </c>
      <c r="O3218" s="1">
        <v>20</v>
      </c>
      <c r="P3218" s="1" t="s">
        <v>20</v>
      </c>
      <c r="Q3218" s="4" t="s">
        <v>21</v>
      </c>
    </row>
    <row r="3219" spans="1:17" ht="22.5" x14ac:dyDescent="0.25">
      <c r="A3219" s="3">
        <v>12898</v>
      </c>
      <c r="B3219" s="1" t="s">
        <v>39734</v>
      </c>
      <c r="C3219" s="1" t="s">
        <v>15</v>
      </c>
      <c r="D3219" s="1" t="s">
        <v>71</v>
      </c>
      <c r="E3219" s="1">
        <v>41495038</v>
      </c>
      <c r="F3219" s="1" t="s">
        <v>39735</v>
      </c>
      <c r="G3219" s="1">
        <v>41495038</v>
      </c>
      <c r="H3219" s="1" t="s">
        <v>39735</v>
      </c>
      <c r="I3219" s="2">
        <v>45056</v>
      </c>
      <c r="J3219" s="15" t="str">
        <f>MID(Tabla1[[#This Row],[HORA]],1,5)</f>
        <v>20:25</v>
      </c>
      <c r="K3219" s="16">
        <f>IF(Tabla1[[#This Row],[FECHA]]=I3220,IF(J3220-J3219&gt;0,(J3220-J3219)*1440,0),0)</f>
        <v>1.999999999999833</v>
      </c>
      <c r="L3219" s="14">
        <f>2+L2960-Datos!$C$8</f>
        <v>13.2188</v>
      </c>
      <c r="M3219" s="13" t="s">
        <v>56284</v>
      </c>
      <c r="N3219" s="1" t="s">
        <v>2773</v>
      </c>
      <c r="O3219" s="1">
        <v>10</v>
      </c>
      <c r="P3219" s="1" t="s">
        <v>376</v>
      </c>
      <c r="Q3219" s="4" t="s">
        <v>21</v>
      </c>
    </row>
    <row r="3220" spans="1:17" ht="22.5" x14ac:dyDescent="0.25">
      <c r="A3220" s="3">
        <v>12899</v>
      </c>
      <c r="B3220" s="1" t="s">
        <v>39736</v>
      </c>
      <c r="C3220" s="1" t="s">
        <v>15</v>
      </c>
      <c r="D3220" s="1" t="s">
        <v>82</v>
      </c>
      <c r="E3220" s="1">
        <v>42266352</v>
      </c>
      <c r="F3220" s="1" t="s">
        <v>3298</v>
      </c>
      <c r="G3220" s="1">
        <v>2231810</v>
      </c>
      <c r="H3220" s="1" t="s">
        <v>9344</v>
      </c>
      <c r="I3220" s="2">
        <v>45056</v>
      </c>
      <c r="J3220" s="15" t="str">
        <f>MID(Tabla1[[#This Row],[HORA]],1,5)</f>
        <v>20:27</v>
      </c>
      <c r="K3220" s="16">
        <f>IF(Tabla1[[#This Row],[FECHA]]=I3221,IF(J3221-J3220&gt;0,(J3221-J3220)*1440,0),0)</f>
        <v>2.0000000000001528</v>
      </c>
      <c r="L3220" s="14">
        <f>2+L2961-Datos!$C$8</f>
        <v>12.671299999999999</v>
      </c>
      <c r="M3220" s="13" t="s">
        <v>56286</v>
      </c>
      <c r="N3220" s="1" t="s">
        <v>39737</v>
      </c>
      <c r="O3220" s="1">
        <v>13</v>
      </c>
      <c r="P3220" s="1" t="s">
        <v>376</v>
      </c>
      <c r="Q3220" s="4" t="s">
        <v>21</v>
      </c>
    </row>
    <row r="3221" spans="1:17" ht="22.5" x14ac:dyDescent="0.25">
      <c r="A3221" s="3">
        <v>12900</v>
      </c>
      <c r="B3221" s="1" t="s">
        <v>39738</v>
      </c>
      <c r="C3221" s="1" t="s">
        <v>15</v>
      </c>
      <c r="D3221" s="1" t="s">
        <v>3257</v>
      </c>
      <c r="E3221" s="1">
        <v>16719811</v>
      </c>
      <c r="F3221" s="1" t="s">
        <v>39739</v>
      </c>
      <c r="G3221" s="1">
        <v>16719811</v>
      </c>
      <c r="H3221" s="1" t="s">
        <v>39739</v>
      </c>
      <c r="I3221" s="2">
        <v>45056</v>
      </c>
      <c r="J3221" s="15" t="str">
        <f>MID(Tabla1[[#This Row],[HORA]],1,5)</f>
        <v>20:29</v>
      </c>
      <c r="K3221" s="16">
        <f>IF(Tabla1[[#This Row],[FECHA]]=I3222,IF(J3222-J3221&gt;0,(J3222-J3221)*1440,0),0)</f>
        <v>0.99999999999983658</v>
      </c>
      <c r="L3221" s="14">
        <f>2+L2962-Datos!$C$8</f>
        <v>6.5200000000000005</v>
      </c>
      <c r="M3221" s="13" t="s">
        <v>56288</v>
      </c>
      <c r="N3221" s="1" t="s">
        <v>2773</v>
      </c>
      <c r="O3221" s="1">
        <v>5</v>
      </c>
      <c r="P3221" s="1" t="s">
        <v>376</v>
      </c>
      <c r="Q3221" s="4" t="s">
        <v>21</v>
      </c>
    </row>
    <row r="3222" spans="1:17" ht="22.5" x14ac:dyDescent="0.25">
      <c r="A3222" s="3">
        <v>12901</v>
      </c>
      <c r="B3222" s="1" t="s">
        <v>39740</v>
      </c>
      <c r="C3222" s="1" t="s">
        <v>15</v>
      </c>
      <c r="D3222" s="1" t="s">
        <v>71</v>
      </c>
      <c r="E3222" s="1">
        <v>48351964</v>
      </c>
      <c r="F3222" s="1" t="s">
        <v>39741</v>
      </c>
      <c r="G3222" s="1">
        <v>48351964</v>
      </c>
      <c r="H3222" s="1" t="s">
        <v>39741</v>
      </c>
      <c r="I3222" s="2">
        <v>45056</v>
      </c>
      <c r="J3222" s="15" t="str">
        <f>MID(Tabla1[[#This Row],[HORA]],1,5)</f>
        <v>20:30</v>
      </c>
      <c r="K3222" s="16">
        <f>IF(Tabla1[[#This Row],[FECHA]]=I3223,IF(J3223-J3222&gt;0,(J3223-J3222)*1440,0),0)</f>
        <v>0.99999999999999645</v>
      </c>
      <c r="L3222" s="14">
        <f>2+L2963-Datos!$C$8</f>
        <v>5.62</v>
      </c>
      <c r="M3222" s="13" t="s">
        <v>56289</v>
      </c>
      <c r="N3222" s="1" t="s">
        <v>2773</v>
      </c>
      <c r="O3222" s="1">
        <v>30</v>
      </c>
      <c r="P3222" s="1" t="s">
        <v>376</v>
      </c>
      <c r="Q3222" s="4" t="s">
        <v>21</v>
      </c>
    </row>
    <row r="3223" spans="1:17" ht="22.5" x14ac:dyDescent="0.25">
      <c r="A3223" s="3">
        <v>12902</v>
      </c>
      <c r="B3223" s="1" t="s">
        <v>39742</v>
      </c>
      <c r="C3223" s="1" t="s">
        <v>15</v>
      </c>
      <c r="D3223" s="1" t="s">
        <v>71</v>
      </c>
      <c r="E3223" s="1">
        <v>46289566</v>
      </c>
      <c r="F3223" s="1" t="s">
        <v>39743</v>
      </c>
      <c r="G3223" s="1">
        <v>46289566</v>
      </c>
      <c r="H3223" s="1" t="s">
        <v>39743</v>
      </c>
      <c r="I3223" s="2">
        <v>45056</v>
      </c>
      <c r="J3223" s="15" t="str">
        <f>MID(Tabla1[[#This Row],[HORA]],1,5)</f>
        <v>20:31</v>
      </c>
      <c r="K3223" s="16">
        <f>IF(Tabla1[[#This Row],[FECHA]]=I3224,IF(J3224-J3223&gt;0,(J3224-J3223)*1440,0),0)</f>
        <v>6.0000000000001386</v>
      </c>
      <c r="L3223" s="14">
        <f>2+L2964-Datos!$C$8</f>
        <v>6.82</v>
      </c>
      <c r="M3223" s="13" t="s">
        <v>56290</v>
      </c>
      <c r="N3223" s="1" t="s">
        <v>39744</v>
      </c>
      <c r="O3223" s="1">
        <v>20</v>
      </c>
      <c r="P3223" s="1" t="s">
        <v>376</v>
      </c>
      <c r="Q3223" s="4" t="s">
        <v>21</v>
      </c>
    </row>
    <row r="3224" spans="1:17" ht="22.5" x14ac:dyDescent="0.25">
      <c r="A3224" s="3">
        <v>12903</v>
      </c>
      <c r="B3224" s="1" t="s">
        <v>39745</v>
      </c>
      <c r="C3224" s="1" t="s">
        <v>15</v>
      </c>
      <c r="D3224" s="1" t="s">
        <v>82</v>
      </c>
      <c r="E3224" s="1">
        <v>41277701</v>
      </c>
      <c r="F3224" s="1" t="s">
        <v>39746</v>
      </c>
      <c r="G3224" s="1">
        <v>45982672</v>
      </c>
      <c r="H3224" s="1" t="s">
        <v>39747</v>
      </c>
      <c r="I3224" s="2">
        <v>45056</v>
      </c>
      <c r="J3224" s="15" t="str">
        <f>MID(Tabla1[[#This Row],[HORA]],1,5)</f>
        <v>20:37</v>
      </c>
      <c r="K3224" s="16">
        <f>IF(Tabla1[[#This Row],[FECHA]]=I3225,IF(J3225-J3224&gt;0,(J3225-J3224)*1440,0),0)</f>
        <v>0.99999999999983658</v>
      </c>
      <c r="L3224" s="14">
        <f>2+L2965-Datos!$C$8</f>
        <v>8.32</v>
      </c>
      <c r="M3224" s="13" t="s">
        <v>56296</v>
      </c>
      <c r="N3224" s="1" t="s">
        <v>39748</v>
      </c>
      <c r="O3224" s="1">
        <v>15</v>
      </c>
      <c r="P3224" s="1" t="s">
        <v>376</v>
      </c>
      <c r="Q3224" s="4" t="s">
        <v>21</v>
      </c>
    </row>
    <row r="3225" spans="1:17" ht="22.5" x14ac:dyDescent="0.25">
      <c r="A3225" s="3">
        <v>6414</v>
      </c>
      <c r="B3225" s="1" t="s">
        <v>20097</v>
      </c>
      <c r="C3225" s="1" t="s">
        <v>15</v>
      </c>
      <c r="D3225" s="1" t="s">
        <v>40</v>
      </c>
      <c r="E3225" s="1">
        <v>44893522</v>
      </c>
      <c r="F3225" s="1" t="s">
        <v>20098</v>
      </c>
      <c r="G3225" s="1">
        <v>2231812</v>
      </c>
      <c r="H3225" s="1" t="s">
        <v>20099</v>
      </c>
      <c r="I3225" s="2">
        <v>45056</v>
      </c>
      <c r="J3225" s="15" t="str">
        <f>MID(Tabla1[[#This Row],[HORA]],1,5)</f>
        <v>20:38</v>
      </c>
      <c r="K3225" s="16">
        <f>IF(Tabla1[[#This Row],[FECHA]]=I3226,IF(J3226-J3225&gt;0,(J3226-J3225)*1440,0),0)</f>
        <v>0</v>
      </c>
      <c r="L3225" s="14">
        <f>2+L2966-Datos!$C$8</f>
        <v>5.67</v>
      </c>
      <c r="M3225" s="13" t="s">
        <v>56297</v>
      </c>
      <c r="N3225" s="1" t="s">
        <v>20100</v>
      </c>
      <c r="O3225" s="1">
        <v>20</v>
      </c>
      <c r="P3225" s="1" t="s">
        <v>20</v>
      </c>
      <c r="Q3225" s="4" t="s">
        <v>21</v>
      </c>
    </row>
    <row r="3226" spans="1:17" ht="22.5" x14ac:dyDescent="0.25">
      <c r="A3226" s="3">
        <v>12904</v>
      </c>
      <c r="B3226" s="1" t="s">
        <v>39749</v>
      </c>
      <c r="C3226" s="1" t="s">
        <v>15</v>
      </c>
      <c r="D3226" s="1" t="s">
        <v>82</v>
      </c>
      <c r="E3226" s="1">
        <v>41277701</v>
      </c>
      <c r="F3226" s="1" t="s">
        <v>39746</v>
      </c>
      <c r="G3226" s="1">
        <v>45982672</v>
      </c>
      <c r="H3226" s="1" t="s">
        <v>39747</v>
      </c>
      <c r="I3226" s="2">
        <v>45056</v>
      </c>
      <c r="J3226" s="15" t="str">
        <f>MID(Tabla1[[#This Row],[HORA]],1,5)</f>
        <v>20:38</v>
      </c>
      <c r="K3226" s="16">
        <f>IF(Tabla1[[#This Row],[FECHA]]=I3227,IF(J3227-J3226&gt;0,(J3227-J3226)*1440,0),0)</f>
        <v>3.9999999999999858</v>
      </c>
      <c r="L3226" s="14">
        <f>2+L2967-Datos!$C$8</f>
        <v>7.82</v>
      </c>
      <c r="M3226" s="13" t="s">
        <v>56297</v>
      </c>
      <c r="N3226" s="1" t="s">
        <v>39750</v>
      </c>
      <c r="O3226" s="1">
        <v>20</v>
      </c>
      <c r="P3226" s="1" t="s">
        <v>376</v>
      </c>
      <c r="Q3226" s="4" t="s">
        <v>21</v>
      </c>
    </row>
    <row r="3227" spans="1:17" ht="22.5" x14ac:dyDescent="0.25">
      <c r="A3227" s="3">
        <v>6415</v>
      </c>
      <c r="B3227" s="1" t="s">
        <v>20101</v>
      </c>
      <c r="C3227" s="1" t="s">
        <v>15</v>
      </c>
      <c r="D3227" s="1" t="s">
        <v>40</v>
      </c>
      <c r="E3227" s="1">
        <v>72462218</v>
      </c>
      <c r="F3227" s="1" t="s">
        <v>20102</v>
      </c>
      <c r="G3227" s="1">
        <v>2231815</v>
      </c>
      <c r="H3227" s="1" t="s">
        <v>20103</v>
      </c>
      <c r="I3227" s="2">
        <v>45056</v>
      </c>
      <c r="J3227" s="15" t="str">
        <f>MID(Tabla1[[#This Row],[HORA]],1,5)</f>
        <v>20:42</v>
      </c>
      <c r="K3227" s="16">
        <f>IF(Tabla1[[#This Row],[FECHA]]=I3228,IF(J3228-J3227&gt;0,(J3228-J3227)*1440,0),0)</f>
        <v>3.9999999999999858</v>
      </c>
      <c r="L3227" s="14">
        <f>2+L2968-Datos!$C$8</f>
        <v>9.52</v>
      </c>
      <c r="M3227" s="13" t="s">
        <v>56301</v>
      </c>
      <c r="N3227" s="1" t="s">
        <v>20104</v>
      </c>
      <c r="O3227" s="1">
        <v>30</v>
      </c>
      <c r="P3227" s="1" t="s">
        <v>20</v>
      </c>
      <c r="Q3227" s="4" t="s">
        <v>21</v>
      </c>
    </row>
    <row r="3228" spans="1:17" ht="22.5" x14ac:dyDescent="0.25">
      <c r="A3228" s="3">
        <v>12905</v>
      </c>
      <c r="B3228" s="1" t="s">
        <v>39751</v>
      </c>
      <c r="C3228" s="1" t="s">
        <v>15</v>
      </c>
      <c r="D3228" s="1" t="s">
        <v>77</v>
      </c>
      <c r="E3228" s="1">
        <v>47420568</v>
      </c>
      <c r="F3228" s="1" t="s">
        <v>39752</v>
      </c>
      <c r="G3228" s="1">
        <v>77296150</v>
      </c>
      <c r="H3228" s="1" t="s">
        <v>16535</v>
      </c>
      <c r="I3228" s="2">
        <v>45056</v>
      </c>
      <c r="J3228" s="15" t="str">
        <f>MID(Tabla1[[#This Row],[HORA]],1,5)</f>
        <v>20:46</v>
      </c>
      <c r="K3228" s="16">
        <f>IF(Tabla1[[#This Row],[FECHA]]=I3229,IF(J3229-J3228&gt;0,(J3229-J3228)*1440,0),0)</f>
        <v>9.0000000000001279</v>
      </c>
      <c r="L3228" s="14">
        <f>2+L2969-Datos!$C$8</f>
        <v>6.68</v>
      </c>
      <c r="M3228" s="13" t="s">
        <v>56305</v>
      </c>
      <c r="N3228" s="1" t="s">
        <v>39753</v>
      </c>
      <c r="O3228" s="1">
        <v>30</v>
      </c>
      <c r="P3228" s="1" t="s">
        <v>376</v>
      </c>
      <c r="Q3228" s="4" t="s">
        <v>21</v>
      </c>
    </row>
    <row r="3229" spans="1:17" ht="22.5" x14ac:dyDescent="0.25">
      <c r="A3229" s="3">
        <v>702</v>
      </c>
      <c r="B3229" s="1" t="s">
        <v>1602</v>
      </c>
      <c r="C3229" s="1" t="s">
        <v>15</v>
      </c>
      <c r="D3229" s="1" t="s">
        <v>77</v>
      </c>
      <c r="E3229" s="1">
        <v>2231817</v>
      </c>
      <c r="F3229" s="1" t="s">
        <v>1603</v>
      </c>
      <c r="G3229" s="1">
        <v>2231818</v>
      </c>
      <c r="H3229" s="1" t="s">
        <v>1604</v>
      </c>
      <c r="I3229" s="2">
        <v>45056</v>
      </c>
      <c r="J3229" s="15" t="str">
        <f>MID(Tabla1[[#This Row],[HORA]],1,5)</f>
        <v>20:55</v>
      </c>
      <c r="K3229" s="16">
        <f>IF(Tabla1[[#This Row],[FECHA]]=I3230,IF(J3230-J3229&gt;0,(J3230-J3229)*1440,0),0)</f>
        <v>0.99999999999999645</v>
      </c>
      <c r="L3229" s="14">
        <f>2+L2970-Datos!$C$8</f>
        <v>7.62</v>
      </c>
      <c r="M3229" s="13" t="s">
        <v>56314</v>
      </c>
      <c r="N3229" s="1" t="s">
        <v>823</v>
      </c>
      <c r="O3229" s="1">
        <v>0</v>
      </c>
      <c r="P3229" s="1" t="s">
        <v>818</v>
      </c>
      <c r="Q3229" s="4" t="s">
        <v>21</v>
      </c>
    </row>
    <row r="3230" spans="1:17" ht="22.5" x14ac:dyDescent="0.25">
      <c r="A3230" s="3">
        <v>16872</v>
      </c>
      <c r="B3230" s="1" t="s">
        <v>51043</v>
      </c>
      <c r="C3230" s="1" t="s">
        <v>15</v>
      </c>
      <c r="D3230" s="1" t="s">
        <v>40</v>
      </c>
      <c r="E3230" s="1">
        <v>20100049857</v>
      </c>
      <c r="F3230" s="1" t="s">
        <v>49206</v>
      </c>
      <c r="G3230" s="1">
        <v>80352147</v>
      </c>
      <c r="H3230" s="1" t="s">
        <v>49207</v>
      </c>
      <c r="I3230" s="2">
        <v>45056</v>
      </c>
      <c r="J3230" s="15" t="str">
        <f>MID(Tabla1[[#This Row],[HORA]],1,5)</f>
        <v>20:56</v>
      </c>
      <c r="K3230" s="16">
        <f>IF(Tabla1[[#This Row],[FECHA]]=I3231,IF(J3231-J3230&gt;0,(J3231-J3230)*1440,0),0)</f>
        <v>1.999999999999833</v>
      </c>
      <c r="L3230" s="14">
        <f>2+L2971-Datos!$C$8</f>
        <v>7.8599999999999994</v>
      </c>
      <c r="M3230" s="13" t="s">
        <v>56315</v>
      </c>
      <c r="N3230" s="1" t="s">
        <v>59</v>
      </c>
      <c r="O3230" s="1">
        <v>10</v>
      </c>
      <c r="P3230" s="1" t="s">
        <v>20</v>
      </c>
      <c r="Q3230" s="4" t="s">
        <v>21</v>
      </c>
    </row>
    <row r="3231" spans="1:17" ht="22.5" x14ac:dyDescent="0.25">
      <c r="A3231" s="3">
        <v>703</v>
      </c>
      <c r="B3231" s="1" t="s">
        <v>1605</v>
      </c>
      <c r="C3231" s="1" t="s">
        <v>15</v>
      </c>
      <c r="D3231" s="1" t="s">
        <v>141</v>
      </c>
      <c r="E3231" s="1">
        <v>2231819</v>
      </c>
      <c r="F3231" s="1" t="s">
        <v>1606</v>
      </c>
      <c r="G3231" s="1">
        <v>2231820</v>
      </c>
      <c r="H3231" s="1" t="s">
        <v>1607</v>
      </c>
      <c r="I3231" s="2">
        <v>45056</v>
      </c>
      <c r="J3231" s="15" t="str">
        <f>MID(Tabla1[[#This Row],[HORA]],1,5)</f>
        <v>20:58</v>
      </c>
      <c r="K3231" s="16">
        <f>IF(Tabla1[[#This Row],[FECHA]]=I3232,IF(J3232-J3231&gt;0,(J3232-J3231)*1440,0),0)</f>
        <v>0</v>
      </c>
      <c r="L3231" s="14">
        <f>2+L2972-Datos!$C$8</f>
        <v>5.53</v>
      </c>
      <c r="M3231" s="13" t="s">
        <v>56317</v>
      </c>
      <c r="N3231" s="1" t="s">
        <v>59</v>
      </c>
      <c r="O3231" s="1">
        <v>0</v>
      </c>
      <c r="P3231" s="1" t="s">
        <v>818</v>
      </c>
      <c r="Q3231" s="4" t="s">
        <v>21</v>
      </c>
    </row>
    <row r="3232" spans="1:17" ht="22.5" x14ac:dyDescent="0.25">
      <c r="A3232" s="3">
        <v>6416</v>
      </c>
      <c r="B3232" s="1" t="s">
        <v>20105</v>
      </c>
      <c r="C3232" s="1" t="s">
        <v>15</v>
      </c>
      <c r="D3232" s="1" t="s">
        <v>33</v>
      </c>
      <c r="E3232" s="1">
        <v>74718909</v>
      </c>
      <c r="F3232" s="1" t="s">
        <v>20106</v>
      </c>
      <c r="G3232" s="1">
        <v>2231821</v>
      </c>
      <c r="H3232" s="1" t="s">
        <v>20107</v>
      </c>
      <c r="I3232" s="2">
        <v>45056</v>
      </c>
      <c r="J3232" s="15" t="str">
        <f>MID(Tabla1[[#This Row],[HORA]],1,5)</f>
        <v>20:58</v>
      </c>
      <c r="K3232" s="16">
        <f>IF(Tabla1[[#This Row],[FECHA]]=I3233,IF(J3233-J3232&gt;0,(J3233-J3232)*1440,0),0)</f>
        <v>3.0000000000001492</v>
      </c>
      <c r="L3232" s="14">
        <f>2+L2973-Datos!$C$8</f>
        <v>6.7700000000000005</v>
      </c>
      <c r="M3232" s="13" t="s">
        <v>56317</v>
      </c>
      <c r="N3232" s="1" t="s">
        <v>16739</v>
      </c>
      <c r="O3232" s="1">
        <v>15</v>
      </c>
      <c r="P3232" s="1" t="s">
        <v>20</v>
      </c>
      <c r="Q3232" s="4" t="s">
        <v>21</v>
      </c>
    </row>
    <row r="3233" spans="1:17" ht="22.5" x14ac:dyDescent="0.25">
      <c r="A3233" s="3">
        <v>15841</v>
      </c>
      <c r="B3233" s="1" t="s">
        <v>48184</v>
      </c>
      <c r="C3233" s="1" t="s">
        <v>15</v>
      </c>
      <c r="D3233" s="1" t="s">
        <v>82</v>
      </c>
      <c r="E3233" s="1">
        <v>20606904381</v>
      </c>
      <c r="F3233" s="1" t="s">
        <v>47678</v>
      </c>
      <c r="G3233" s="1">
        <v>373437</v>
      </c>
      <c r="H3233" s="1" t="s">
        <v>47679</v>
      </c>
      <c r="I3233" s="2">
        <v>45056</v>
      </c>
      <c r="J3233" s="15" t="str">
        <f>MID(Tabla1[[#This Row],[HORA]],1,5)</f>
        <v>21:01</v>
      </c>
      <c r="K3233" s="16">
        <f>IF(Tabla1[[#This Row],[FECHA]]=I3234,IF(J3234-J3233&gt;0,(J3234-J3233)*1440,0),0)</f>
        <v>1.0000000000001563</v>
      </c>
      <c r="L3233" s="14">
        <f>2+L2974-Datos!$C$8</f>
        <v>6.4600000000000009</v>
      </c>
      <c r="M3233" s="13" t="s">
        <v>56320</v>
      </c>
      <c r="N3233" s="1" t="s">
        <v>48185</v>
      </c>
      <c r="O3233" s="1">
        <v>40</v>
      </c>
      <c r="P3233" s="1" t="s">
        <v>818</v>
      </c>
      <c r="Q3233" s="4" t="s">
        <v>21</v>
      </c>
    </row>
    <row r="3234" spans="1:17" ht="22.5" x14ac:dyDescent="0.25">
      <c r="A3234" s="3">
        <v>1534</v>
      </c>
      <c r="B3234" s="1" t="s">
        <v>4475</v>
      </c>
      <c r="C3234" s="1" t="s">
        <v>15</v>
      </c>
      <c r="D3234" s="1" t="s">
        <v>61</v>
      </c>
      <c r="E3234" s="1">
        <v>3899303</v>
      </c>
      <c r="F3234" s="1" t="s">
        <v>4476</v>
      </c>
      <c r="G3234" s="1">
        <v>3899303</v>
      </c>
      <c r="H3234" s="1" t="s">
        <v>4476</v>
      </c>
      <c r="I3234" s="2">
        <v>45056</v>
      </c>
      <c r="J3234" s="15" t="str">
        <f>MID(Tabla1[[#This Row],[HORA]],1,5)</f>
        <v>21:02</v>
      </c>
      <c r="K3234" s="16">
        <f>IF(Tabla1[[#This Row],[FECHA]]=I3235,IF(J3235-J3234&gt;0,(J3235-J3234)*1440,0),0)</f>
        <v>0</v>
      </c>
      <c r="L3234" s="14">
        <f>2+L2975-Datos!$C$8</f>
        <v>7.84</v>
      </c>
      <c r="M3234" s="13" t="s">
        <v>56321</v>
      </c>
      <c r="N3234" s="1" t="s">
        <v>1715</v>
      </c>
      <c r="O3234" s="1">
        <v>50</v>
      </c>
      <c r="P3234" s="1" t="s">
        <v>818</v>
      </c>
      <c r="Q3234" s="4" t="s">
        <v>21</v>
      </c>
    </row>
    <row r="3235" spans="1:17" ht="22.5" x14ac:dyDescent="0.25">
      <c r="A3235" s="3">
        <v>6417</v>
      </c>
      <c r="B3235" s="1" t="s">
        <v>20108</v>
      </c>
      <c r="C3235" s="1" t="s">
        <v>15</v>
      </c>
      <c r="D3235" s="1" t="s">
        <v>77</v>
      </c>
      <c r="E3235" s="1">
        <v>75446080</v>
      </c>
      <c r="F3235" s="1" t="s">
        <v>20109</v>
      </c>
      <c r="G3235" s="1">
        <v>2231822</v>
      </c>
      <c r="H3235" s="1" t="s">
        <v>20110</v>
      </c>
      <c r="I3235" s="2">
        <v>45056</v>
      </c>
      <c r="J3235" s="15" t="str">
        <f>MID(Tabla1[[#This Row],[HORA]],1,5)</f>
        <v>21:02</v>
      </c>
      <c r="K3235" s="16">
        <f>IF(Tabla1[[#This Row],[FECHA]]=I3236,IF(J3236-J3235&gt;0,(J3236-J3235)*1440,0),0)</f>
        <v>27.999999999999901</v>
      </c>
      <c r="L3235" s="14">
        <f>2+L2976-Datos!$C$8</f>
        <v>7.7800000000000011</v>
      </c>
      <c r="M3235" s="13" t="s">
        <v>56321</v>
      </c>
      <c r="N3235" s="1" t="s">
        <v>20111</v>
      </c>
      <c r="O3235" s="1">
        <v>20</v>
      </c>
      <c r="P3235" s="1" t="s">
        <v>20</v>
      </c>
      <c r="Q3235" s="4" t="s">
        <v>21</v>
      </c>
    </row>
    <row r="3236" spans="1:17" ht="22.5" x14ac:dyDescent="0.25">
      <c r="A3236" s="3">
        <v>6419</v>
      </c>
      <c r="B3236" s="1" t="s">
        <v>20114</v>
      </c>
      <c r="C3236" s="1" t="s">
        <v>15</v>
      </c>
      <c r="D3236" s="1" t="s">
        <v>161</v>
      </c>
      <c r="E3236" s="1">
        <v>47175229</v>
      </c>
      <c r="F3236" s="1" t="s">
        <v>20115</v>
      </c>
      <c r="G3236" s="1">
        <v>2231825</v>
      </c>
      <c r="H3236" s="1" t="s">
        <v>6228</v>
      </c>
      <c r="I3236" s="2">
        <v>45056</v>
      </c>
      <c r="J3236" s="15" t="str">
        <f>MID(Tabla1[[#This Row],[HORA]],1,5)</f>
        <v>21:30</v>
      </c>
      <c r="K3236" s="16">
        <f>IF(Tabla1[[#This Row],[FECHA]]=I3237,IF(J3237-J3236&gt;0,(J3237-J3236)*1440,0),0)</f>
        <v>0</v>
      </c>
      <c r="L3236" s="14">
        <f>2+L2977-Datos!$C$8</f>
        <v>7.68</v>
      </c>
      <c r="M3236" s="13" t="s">
        <v>56332</v>
      </c>
      <c r="N3236" s="1" t="s">
        <v>1715</v>
      </c>
      <c r="O3236" s="1">
        <v>10</v>
      </c>
      <c r="P3236" s="1" t="s">
        <v>20</v>
      </c>
      <c r="Q3236" s="4" t="s">
        <v>21</v>
      </c>
    </row>
    <row r="3237" spans="1:17" ht="22.5" x14ac:dyDescent="0.25">
      <c r="A3237" s="3">
        <v>118</v>
      </c>
      <c r="B3237" s="1" t="s">
        <v>276</v>
      </c>
      <c r="C3237" s="1" t="s">
        <v>15</v>
      </c>
      <c r="D3237" s="1" t="s">
        <v>40</v>
      </c>
      <c r="E3237" s="1">
        <v>12121212</v>
      </c>
      <c r="F3237" s="1" t="s">
        <v>28</v>
      </c>
      <c r="G3237" s="1">
        <v>2231830</v>
      </c>
      <c r="H3237" s="1" t="s">
        <v>277</v>
      </c>
      <c r="I3237" s="2">
        <v>45057</v>
      </c>
      <c r="J3237" s="15" t="str">
        <f>MID(Tabla1[[#This Row],[HORA]],1,5)</f>
        <v>06:11</v>
      </c>
      <c r="K3237" s="16">
        <f>IF(Tabla1[[#This Row],[FECHA]]=I3238,IF(J3238-J3237&gt;0,(J3238-J3237)*1440,0),0)</f>
        <v>0</v>
      </c>
      <c r="L3237" s="14">
        <f>2+L2978-Datos!$C$8</f>
        <v>5.3900000000000006</v>
      </c>
      <c r="M3237" s="13" t="s">
        <v>278</v>
      </c>
      <c r="N3237" s="1" t="s">
        <v>279</v>
      </c>
      <c r="O3237" s="1">
        <v>0</v>
      </c>
      <c r="P3237" s="1" t="s">
        <v>27</v>
      </c>
      <c r="Q3237" s="4" t="s">
        <v>21</v>
      </c>
    </row>
    <row r="3238" spans="1:17" ht="22.5" x14ac:dyDescent="0.25">
      <c r="A3238" s="3">
        <v>119</v>
      </c>
      <c r="B3238" s="1" t="s">
        <v>276</v>
      </c>
      <c r="C3238" s="1" t="s">
        <v>15</v>
      </c>
      <c r="D3238" s="1" t="s">
        <v>40</v>
      </c>
      <c r="E3238" s="1">
        <v>12121212</v>
      </c>
      <c r="F3238" s="1" t="s">
        <v>24</v>
      </c>
      <c r="G3238" s="1">
        <v>2231830</v>
      </c>
      <c r="H3238" s="1" t="s">
        <v>277</v>
      </c>
      <c r="I3238" s="2">
        <v>45057</v>
      </c>
      <c r="J3238" s="15" t="str">
        <f>MID(Tabla1[[#This Row],[HORA]],1,5)</f>
        <v>06:11</v>
      </c>
      <c r="K3238" s="16">
        <f>IF(Tabla1[[#This Row],[FECHA]]=I3239,IF(J3239-J3238&gt;0,(J3239-J3238)*1440,0),0)</f>
        <v>0</v>
      </c>
      <c r="L3238" s="14">
        <f>2+L2979-Datos!$C$8</f>
        <v>6.68</v>
      </c>
      <c r="M3238" s="13" t="s">
        <v>278</v>
      </c>
      <c r="N3238" s="1" t="s">
        <v>279</v>
      </c>
      <c r="O3238" s="1">
        <v>0</v>
      </c>
      <c r="P3238" s="1" t="s">
        <v>27</v>
      </c>
      <c r="Q3238" s="4" t="s">
        <v>21</v>
      </c>
    </row>
    <row r="3239" spans="1:17" ht="22.5" x14ac:dyDescent="0.25">
      <c r="A3239" s="3">
        <v>120</v>
      </c>
      <c r="B3239" s="1" t="s">
        <v>276</v>
      </c>
      <c r="C3239" s="1" t="s">
        <v>15</v>
      </c>
      <c r="D3239" s="1" t="s">
        <v>40</v>
      </c>
      <c r="E3239" s="1">
        <v>12121212</v>
      </c>
      <c r="F3239" s="1" t="s">
        <v>24</v>
      </c>
      <c r="G3239" s="1">
        <v>2231830</v>
      </c>
      <c r="H3239" s="1" t="s">
        <v>277</v>
      </c>
      <c r="I3239" s="2">
        <v>45057</v>
      </c>
      <c r="J3239" s="15" t="str">
        <f>MID(Tabla1[[#This Row],[HORA]],1,5)</f>
        <v>06:11</v>
      </c>
      <c r="K3239" s="16">
        <f>IF(Tabla1[[#This Row],[FECHA]]=I3240,IF(J3240-J3239&gt;0,(J3240-J3239)*1440,0),0)</f>
        <v>0</v>
      </c>
      <c r="L3239" s="14">
        <f>2+L2980-Datos!$C$8</f>
        <v>5.69</v>
      </c>
      <c r="M3239" s="13" t="s">
        <v>278</v>
      </c>
      <c r="N3239" s="1" t="s">
        <v>260</v>
      </c>
      <c r="O3239" s="1">
        <v>0</v>
      </c>
      <c r="P3239" s="1" t="s">
        <v>27</v>
      </c>
      <c r="Q3239" s="4" t="s">
        <v>21</v>
      </c>
    </row>
    <row r="3240" spans="1:17" ht="22.5" x14ac:dyDescent="0.25">
      <c r="A3240" s="3">
        <v>121</v>
      </c>
      <c r="B3240" s="1" t="s">
        <v>276</v>
      </c>
      <c r="C3240" s="1" t="s">
        <v>15</v>
      </c>
      <c r="D3240" s="1" t="s">
        <v>40</v>
      </c>
      <c r="E3240" s="1">
        <v>12121212</v>
      </c>
      <c r="F3240" s="1" t="s">
        <v>28</v>
      </c>
      <c r="G3240" s="1">
        <v>2231830</v>
      </c>
      <c r="H3240" s="1" t="s">
        <v>277</v>
      </c>
      <c r="I3240" s="2">
        <v>45057</v>
      </c>
      <c r="J3240" s="15" t="str">
        <f>MID(Tabla1[[#This Row],[HORA]],1,5)</f>
        <v>06:11</v>
      </c>
      <c r="K3240" s="16">
        <f>IF(Tabla1[[#This Row],[FECHA]]=I3241,IF(J3241-J3240&gt;0,(J3241-J3240)*1440,0),0)</f>
        <v>7.9999999999999716</v>
      </c>
      <c r="L3240" s="14">
        <f>2+L2981-Datos!$C$8</f>
        <v>8.6999999999999993</v>
      </c>
      <c r="M3240" s="13" t="s">
        <v>278</v>
      </c>
      <c r="N3240" s="1" t="s">
        <v>260</v>
      </c>
      <c r="O3240" s="1">
        <v>0</v>
      </c>
      <c r="P3240" s="1" t="s">
        <v>27</v>
      </c>
      <c r="Q3240" s="4" t="s">
        <v>21</v>
      </c>
    </row>
    <row r="3241" spans="1:17" ht="22.5" x14ac:dyDescent="0.25">
      <c r="A3241" s="3">
        <v>6420</v>
      </c>
      <c r="B3241" s="1" t="s">
        <v>20116</v>
      </c>
      <c r="C3241" s="1" t="s">
        <v>15</v>
      </c>
      <c r="D3241" s="1" t="s">
        <v>33</v>
      </c>
      <c r="E3241" s="1">
        <v>75677578</v>
      </c>
      <c r="F3241" s="1" t="s">
        <v>18232</v>
      </c>
      <c r="G3241" s="1">
        <v>2231831</v>
      </c>
      <c r="H3241" s="1" t="s">
        <v>19340</v>
      </c>
      <c r="I3241" s="2">
        <v>45057</v>
      </c>
      <c r="J3241" s="15" t="str">
        <f>MID(Tabla1[[#This Row],[HORA]],1,5)</f>
        <v>06:19</v>
      </c>
      <c r="K3241" s="16">
        <f>IF(Tabla1[[#This Row],[FECHA]]=I3242,IF(J3242-J3241&gt;0,(J3242-J3241)*1440,0),0)</f>
        <v>9.9999999999999645</v>
      </c>
      <c r="L3241" s="14">
        <f>2+L2982-Datos!$C$8</f>
        <v>10.760000000000002</v>
      </c>
      <c r="M3241" s="13" t="s">
        <v>487</v>
      </c>
      <c r="N3241" s="1" t="s">
        <v>20117</v>
      </c>
      <c r="O3241" s="1">
        <v>120</v>
      </c>
      <c r="P3241" s="1" t="s">
        <v>27</v>
      </c>
      <c r="Q3241" s="4" t="s">
        <v>21</v>
      </c>
    </row>
    <row r="3242" spans="1:17" ht="22.5" x14ac:dyDescent="0.25">
      <c r="A3242" s="3">
        <v>6421</v>
      </c>
      <c r="B3242" s="1" t="s">
        <v>20118</v>
      </c>
      <c r="C3242" s="1" t="s">
        <v>15</v>
      </c>
      <c r="D3242" s="1" t="s">
        <v>77</v>
      </c>
      <c r="E3242" s="1">
        <v>46130649</v>
      </c>
      <c r="F3242" s="1" t="s">
        <v>20119</v>
      </c>
      <c r="G3242" s="1">
        <v>30862535</v>
      </c>
      <c r="H3242" s="1" t="s">
        <v>20120</v>
      </c>
      <c r="I3242" s="2">
        <v>45057</v>
      </c>
      <c r="J3242" s="15" t="str">
        <f>MID(Tabla1[[#This Row],[HORA]],1,5)</f>
        <v>06:29</v>
      </c>
      <c r="K3242" s="16">
        <f>IF(Tabla1[[#This Row],[FECHA]]=I3243,IF(J3243-J3242&gt;0,(J3243-J3242)*1440,0),0)</f>
        <v>2.9999999999999893</v>
      </c>
      <c r="L3242" s="14">
        <f>2+L2983-Datos!$C$8</f>
        <v>6.6300000000000008</v>
      </c>
      <c r="M3242" s="13" t="s">
        <v>1395</v>
      </c>
      <c r="N3242" s="1" t="s">
        <v>20121</v>
      </c>
      <c r="O3242" s="1">
        <v>25</v>
      </c>
      <c r="P3242" s="1" t="s">
        <v>27</v>
      </c>
      <c r="Q3242" s="4" t="s">
        <v>21</v>
      </c>
    </row>
    <row r="3243" spans="1:17" ht="22.5" x14ac:dyDescent="0.25">
      <c r="A3243" s="3">
        <v>6422</v>
      </c>
      <c r="B3243" s="1" t="s">
        <v>20122</v>
      </c>
      <c r="C3243" s="1" t="s">
        <v>15</v>
      </c>
      <c r="D3243" s="1" t="s">
        <v>40</v>
      </c>
      <c r="E3243" s="1">
        <v>16672977</v>
      </c>
      <c r="F3243" s="1" t="s">
        <v>12716</v>
      </c>
      <c r="G3243" s="1">
        <v>2231832</v>
      </c>
      <c r="H3243" s="1" t="s">
        <v>20123</v>
      </c>
      <c r="I3243" s="2">
        <v>45057</v>
      </c>
      <c r="J3243" s="15" t="str">
        <f>MID(Tabla1[[#This Row],[HORA]],1,5)</f>
        <v>06:32</v>
      </c>
      <c r="K3243" s="16">
        <f>IF(Tabla1[[#This Row],[FECHA]]=I3244,IF(J3244-J3243&gt;0,(J3244-J3243)*1440,0),0)</f>
        <v>0.99999999999999645</v>
      </c>
      <c r="L3243" s="14">
        <f>2+L2984-Datos!$C$8</f>
        <v>6.44</v>
      </c>
      <c r="M3243" s="13" t="s">
        <v>634</v>
      </c>
      <c r="N3243" s="1" t="s">
        <v>9112</v>
      </c>
      <c r="O3243" s="1">
        <v>30</v>
      </c>
      <c r="P3243" s="1" t="s">
        <v>27</v>
      </c>
      <c r="Q3243" s="4" t="s">
        <v>21</v>
      </c>
    </row>
    <row r="3244" spans="1:17" ht="22.5" x14ac:dyDescent="0.25">
      <c r="A3244" s="3">
        <v>1538</v>
      </c>
      <c r="B3244" s="1" t="s">
        <v>4482</v>
      </c>
      <c r="C3244" s="1" t="s">
        <v>15</v>
      </c>
      <c r="D3244" s="1" t="s">
        <v>172</v>
      </c>
      <c r="E3244" s="1">
        <v>44264725</v>
      </c>
      <c r="F3244" s="1" t="s">
        <v>4483</v>
      </c>
      <c r="G3244" s="1">
        <v>2231833</v>
      </c>
      <c r="H3244" s="1" t="s">
        <v>4484</v>
      </c>
      <c r="I3244" s="2">
        <v>45057</v>
      </c>
      <c r="J3244" s="15" t="str">
        <f>MID(Tabla1[[#This Row],[HORA]],1,5)</f>
        <v>06:33</v>
      </c>
      <c r="K3244" s="16">
        <f>IF(Tabla1[[#This Row],[FECHA]]=I3245,IF(J3245-J3244&gt;0,(J3245-J3244)*1440,0),0)</f>
        <v>4.9999999999999822</v>
      </c>
      <c r="L3244" s="14">
        <f>2+L2985-Datos!$C$8</f>
        <v>8.5300000000000011</v>
      </c>
      <c r="M3244" s="13" t="s">
        <v>3105</v>
      </c>
      <c r="N3244" s="1" t="s">
        <v>4485</v>
      </c>
      <c r="O3244" s="1">
        <v>15</v>
      </c>
      <c r="P3244" s="1" t="s">
        <v>300</v>
      </c>
      <c r="Q3244" s="4" t="s">
        <v>21</v>
      </c>
    </row>
    <row r="3245" spans="1:17" ht="22.5" x14ac:dyDescent="0.25">
      <c r="A3245" s="3">
        <v>6423</v>
      </c>
      <c r="B3245" s="1" t="s">
        <v>20124</v>
      </c>
      <c r="C3245" s="1" t="s">
        <v>15</v>
      </c>
      <c r="D3245" s="1" t="s">
        <v>40</v>
      </c>
      <c r="E3245" s="1">
        <v>43647794</v>
      </c>
      <c r="F3245" s="1" t="s">
        <v>20125</v>
      </c>
      <c r="G3245" s="1">
        <v>46597874</v>
      </c>
      <c r="H3245" s="1" t="s">
        <v>20126</v>
      </c>
      <c r="I3245" s="2">
        <v>45057</v>
      </c>
      <c r="J3245" s="15" t="str">
        <f>MID(Tabla1[[#This Row],[HORA]],1,5)</f>
        <v>06:38</v>
      </c>
      <c r="K3245" s="16">
        <f>IF(Tabla1[[#This Row],[FECHA]]=I3246,IF(J3246-J3245&gt;0,(J3246-J3245)*1440,0),0)</f>
        <v>15.000000000000027</v>
      </c>
      <c r="L3245" s="14">
        <f>2+L2986-Datos!$C$8</f>
        <v>5.87</v>
      </c>
      <c r="M3245" s="13" t="s">
        <v>5726</v>
      </c>
      <c r="N3245" s="1" t="s">
        <v>20127</v>
      </c>
      <c r="O3245" s="1">
        <v>10</v>
      </c>
      <c r="P3245" s="1" t="s">
        <v>27</v>
      </c>
      <c r="Q3245" s="4" t="s">
        <v>21</v>
      </c>
    </row>
    <row r="3246" spans="1:17" ht="22.5" x14ac:dyDescent="0.25">
      <c r="A3246" s="3">
        <v>6424</v>
      </c>
      <c r="B3246" s="1" t="s">
        <v>20128</v>
      </c>
      <c r="C3246" s="1" t="s">
        <v>15</v>
      </c>
      <c r="D3246" s="1" t="s">
        <v>40</v>
      </c>
      <c r="E3246" s="1">
        <v>46011458</v>
      </c>
      <c r="F3246" s="1" t="s">
        <v>20129</v>
      </c>
      <c r="G3246" s="1">
        <v>2231835</v>
      </c>
      <c r="H3246" s="1" t="s">
        <v>20130</v>
      </c>
      <c r="I3246" s="2">
        <v>45057</v>
      </c>
      <c r="J3246" s="15" t="str">
        <f>MID(Tabla1[[#This Row],[HORA]],1,5)</f>
        <v>06:53</v>
      </c>
      <c r="K3246" s="16">
        <f>IF(Tabla1[[#This Row],[FECHA]]=I3247,IF(J3247-J3246&gt;0,(J3247-J3246)*1440,0),0)</f>
        <v>2.0000000000000728</v>
      </c>
      <c r="L3246" s="14">
        <f>2+L2987-Datos!$C$8</f>
        <v>7.6000000000000005</v>
      </c>
      <c r="M3246" s="13" t="s">
        <v>1193</v>
      </c>
      <c r="N3246" s="1" t="s">
        <v>20131</v>
      </c>
      <c r="O3246" s="1">
        <v>50</v>
      </c>
      <c r="P3246" s="1" t="s">
        <v>27</v>
      </c>
      <c r="Q3246" s="4" t="s">
        <v>21</v>
      </c>
    </row>
    <row r="3247" spans="1:17" ht="22.5" x14ac:dyDescent="0.25">
      <c r="A3247" s="3">
        <v>1539</v>
      </c>
      <c r="B3247" s="1" t="s">
        <v>4486</v>
      </c>
      <c r="C3247" s="1" t="s">
        <v>15</v>
      </c>
      <c r="D3247" s="1" t="s">
        <v>23</v>
      </c>
      <c r="E3247" s="1">
        <v>42152750</v>
      </c>
      <c r="F3247" s="1" t="s">
        <v>2196</v>
      </c>
      <c r="G3247" s="1">
        <v>27825448</v>
      </c>
      <c r="H3247" s="1" t="s">
        <v>4487</v>
      </c>
      <c r="I3247" s="2">
        <v>45057</v>
      </c>
      <c r="J3247" s="15" t="str">
        <f>MID(Tabla1[[#This Row],[HORA]],1,5)</f>
        <v>06:55</v>
      </c>
      <c r="K3247" s="16">
        <f>IF(Tabla1[[#This Row],[FECHA]]=I3248,IF(J3248-J3247&gt;0,(J3248-J3247)*1440,0),0)</f>
        <v>0.99999999999999645</v>
      </c>
      <c r="L3247" s="14">
        <f>2+L2988-Datos!$C$8</f>
        <v>9.4600000000000009</v>
      </c>
      <c r="M3247" s="13" t="s">
        <v>2184</v>
      </c>
      <c r="N3247" s="1" t="s">
        <v>2030</v>
      </c>
      <c r="O3247" s="1">
        <v>10</v>
      </c>
      <c r="P3247" s="1" t="s">
        <v>300</v>
      </c>
      <c r="Q3247" s="4" t="s">
        <v>21</v>
      </c>
    </row>
    <row r="3248" spans="1:17" ht="22.5" x14ac:dyDescent="0.25">
      <c r="A3248" s="3">
        <v>1540</v>
      </c>
      <c r="B3248" s="1" t="s">
        <v>4488</v>
      </c>
      <c r="C3248" s="1" t="s">
        <v>15</v>
      </c>
      <c r="D3248" s="1" t="s">
        <v>228</v>
      </c>
      <c r="E3248" s="1">
        <v>42152750</v>
      </c>
      <c r="F3248" s="1" t="s">
        <v>2196</v>
      </c>
      <c r="G3248" s="1">
        <v>77498956</v>
      </c>
      <c r="H3248" s="1" t="s">
        <v>4489</v>
      </c>
      <c r="I3248" s="2">
        <v>45057</v>
      </c>
      <c r="J3248" s="15" t="str">
        <f>MID(Tabla1[[#This Row],[HORA]],1,5)</f>
        <v>06:56</v>
      </c>
      <c r="K3248" s="16">
        <f>IF(Tabla1[[#This Row],[FECHA]]=I3249,IF(J3249-J3248&gt;0,(J3249-J3248)*1440,0),0)</f>
        <v>0.99999999999999645</v>
      </c>
      <c r="L3248" s="14">
        <f>2+L2989-Datos!$C$8</f>
        <v>6.76</v>
      </c>
      <c r="M3248" s="13" t="s">
        <v>1197</v>
      </c>
      <c r="N3248" s="1" t="s">
        <v>2030</v>
      </c>
      <c r="O3248" s="1">
        <v>10</v>
      </c>
      <c r="P3248" s="1" t="s">
        <v>300</v>
      </c>
      <c r="Q3248" s="4" t="s">
        <v>21</v>
      </c>
    </row>
    <row r="3249" spans="1:17" ht="22.5" x14ac:dyDescent="0.25">
      <c r="A3249" s="3">
        <v>6425</v>
      </c>
      <c r="B3249" s="1" t="s">
        <v>20132</v>
      </c>
      <c r="C3249" s="1" t="s">
        <v>15</v>
      </c>
      <c r="D3249" s="1" t="s">
        <v>40</v>
      </c>
      <c r="E3249" s="1">
        <v>16723548</v>
      </c>
      <c r="F3249" s="1" t="s">
        <v>4788</v>
      </c>
      <c r="G3249" s="1">
        <v>2231836</v>
      </c>
      <c r="H3249" s="1" t="s">
        <v>20133</v>
      </c>
      <c r="I3249" s="2">
        <v>45057</v>
      </c>
      <c r="J3249" s="15" t="str">
        <f>MID(Tabla1[[#This Row],[HORA]],1,5)</f>
        <v>06:57</v>
      </c>
      <c r="K3249" s="16">
        <f>IF(Tabla1[[#This Row],[FECHA]]=I3250,IF(J3250-J3249&gt;0,(J3250-J3249)*1440,0),0)</f>
        <v>5.9999999999999787</v>
      </c>
      <c r="L3249" s="14">
        <f>2+L2990-Datos!$C$8</f>
        <v>7.42</v>
      </c>
      <c r="M3249" s="13" t="s">
        <v>3326</v>
      </c>
      <c r="N3249" s="1" t="s">
        <v>20134</v>
      </c>
      <c r="O3249" s="1">
        <v>20</v>
      </c>
      <c r="P3249" s="1" t="s">
        <v>27</v>
      </c>
      <c r="Q3249" s="4" t="s">
        <v>21</v>
      </c>
    </row>
    <row r="3250" spans="1:17" ht="22.5" x14ac:dyDescent="0.25">
      <c r="A3250" s="3">
        <v>6426</v>
      </c>
      <c r="B3250" s="1" t="s">
        <v>20135</v>
      </c>
      <c r="C3250" s="1" t="s">
        <v>15</v>
      </c>
      <c r="D3250" s="1" t="s">
        <v>40</v>
      </c>
      <c r="E3250" s="1">
        <v>76674414</v>
      </c>
      <c r="F3250" s="1" t="s">
        <v>8202</v>
      </c>
      <c r="G3250" s="1">
        <v>2231837</v>
      </c>
      <c r="H3250" s="1" t="s">
        <v>8203</v>
      </c>
      <c r="I3250" s="2">
        <v>45057</v>
      </c>
      <c r="J3250" s="15" t="str">
        <f>MID(Tabla1[[#This Row],[HORA]],1,5)</f>
        <v>07:03</v>
      </c>
      <c r="K3250" s="16">
        <f>IF(Tabla1[[#This Row],[FECHA]]=I3251,IF(J3251-J3250&gt;0,(J3251-J3250)*1440,0),0)</f>
        <v>0.99999999999999645</v>
      </c>
      <c r="L3250" s="14">
        <f>2+L2991-Datos!$C$8</f>
        <v>7.36</v>
      </c>
      <c r="M3250" s="13" t="s">
        <v>602</v>
      </c>
      <c r="N3250" s="1" t="s">
        <v>17060</v>
      </c>
      <c r="O3250" s="1">
        <v>10</v>
      </c>
      <c r="P3250" s="1" t="s">
        <v>27</v>
      </c>
      <c r="Q3250" s="4" t="s">
        <v>21</v>
      </c>
    </row>
    <row r="3251" spans="1:17" ht="22.5" x14ac:dyDescent="0.25">
      <c r="A3251" s="3">
        <v>1541</v>
      </c>
      <c r="B3251" s="1" t="s">
        <v>4490</v>
      </c>
      <c r="C3251" s="1" t="s">
        <v>15</v>
      </c>
      <c r="D3251" s="1" t="s">
        <v>33</v>
      </c>
      <c r="E3251" s="1">
        <v>26641812</v>
      </c>
      <c r="F3251" s="1" t="s">
        <v>4491</v>
      </c>
      <c r="G3251" s="1">
        <v>2231838</v>
      </c>
      <c r="H3251" s="1" t="s">
        <v>4492</v>
      </c>
      <c r="I3251" s="2">
        <v>45057</v>
      </c>
      <c r="J3251" s="15" t="str">
        <f>MID(Tabla1[[#This Row],[HORA]],1,5)</f>
        <v>07:04</v>
      </c>
      <c r="K3251" s="16">
        <f>IF(Tabla1[[#This Row],[FECHA]]=I3252,IF(J3252-J3251&gt;0,(J3252-J3251)*1440,0),0)</f>
        <v>1.9999999999999929</v>
      </c>
      <c r="L3251" s="14">
        <f>2+L2992-Datos!$C$8</f>
        <v>5.4600000000000009</v>
      </c>
      <c r="M3251" s="13" t="s">
        <v>606</v>
      </c>
      <c r="N3251" s="1" t="s">
        <v>4493</v>
      </c>
      <c r="O3251" s="1">
        <v>20</v>
      </c>
      <c r="P3251" s="1" t="s">
        <v>300</v>
      </c>
      <c r="Q3251" s="4" t="s">
        <v>21</v>
      </c>
    </row>
    <row r="3252" spans="1:17" ht="22.5" x14ac:dyDescent="0.25">
      <c r="A3252" s="3">
        <v>6427</v>
      </c>
      <c r="B3252" s="1" t="s">
        <v>20136</v>
      </c>
      <c r="C3252" s="1" t="s">
        <v>15</v>
      </c>
      <c r="D3252" s="1" t="s">
        <v>33</v>
      </c>
      <c r="E3252" s="1">
        <v>16525345</v>
      </c>
      <c r="F3252" s="1" t="s">
        <v>20137</v>
      </c>
      <c r="G3252" s="1">
        <v>2231839</v>
      </c>
      <c r="H3252" s="1" t="s">
        <v>20138</v>
      </c>
      <c r="I3252" s="2">
        <v>45057</v>
      </c>
      <c r="J3252" s="15" t="str">
        <f>MID(Tabla1[[#This Row],[HORA]],1,5)</f>
        <v>07:06</v>
      </c>
      <c r="K3252" s="16">
        <f>IF(Tabla1[[#This Row],[FECHA]]=I3253,IF(J3253-J3252&gt;0,(J3253-J3252)*1440,0),0)</f>
        <v>0.99999999999999645</v>
      </c>
      <c r="L3252" s="14">
        <f>2+L2993-Datos!$C$8</f>
        <v>6.4700000000000006</v>
      </c>
      <c r="M3252" s="13" t="s">
        <v>1839</v>
      </c>
      <c r="N3252" s="1" t="s">
        <v>20139</v>
      </c>
      <c r="O3252" s="1">
        <v>20</v>
      </c>
      <c r="P3252" s="1" t="s">
        <v>27</v>
      </c>
      <c r="Q3252" s="4" t="s">
        <v>21</v>
      </c>
    </row>
    <row r="3253" spans="1:17" ht="22.5" x14ac:dyDescent="0.25">
      <c r="A3253" s="3">
        <v>1542</v>
      </c>
      <c r="B3253" s="1" t="s">
        <v>4494</v>
      </c>
      <c r="C3253" s="1" t="s">
        <v>15</v>
      </c>
      <c r="D3253" s="1" t="s">
        <v>33</v>
      </c>
      <c r="E3253" s="1">
        <v>16794221</v>
      </c>
      <c r="F3253" s="1" t="s">
        <v>4495</v>
      </c>
      <c r="G3253" s="1">
        <v>0</v>
      </c>
      <c r="H3253" s="1" t="s">
        <v>1788</v>
      </c>
      <c r="I3253" s="2">
        <v>45057</v>
      </c>
      <c r="J3253" s="15" t="str">
        <f>MID(Tabla1[[#This Row],[HORA]],1,5)</f>
        <v>07:07</v>
      </c>
      <c r="K3253" s="16">
        <f>IF(Tabla1[[#This Row],[FECHA]]=I3254,IF(J3254-J3253&gt;0,(J3254-J3253)*1440,0),0)</f>
        <v>3.9999999999999858</v>
      </c>
      <c r="L3253" s="14">
        <f>2+L2994-Datos!$C$8</f>
        <v>7.84</v>
      </c>
      <c r="M3253" s="13" t="s">
        <v>4496</v>
      </c>
      <c r="N3253" s="1" t="s">
        <v>1715</v>
      </c>
      <c r="O3253" s="1">
        <v>20</v>
      </c>
      <c r="P3253" s="1" t="s">
        <v>300</v>
      </c>
      <c r="Q3253" s="4" t="s">
        <v>21</v>
      </c>
    </row>
    <row r="3254" spans="1:17" ht="22.5" x14ac:dyDescent="0.25">
      <c r="A3254" s="3">
        <v>1543</v>
      </c>
      <c r="B3254" s="1" t="s">
        <v>4497</v>
      </c>
      <c r="C3254" s="1" t="s">
        <v>15</v>
      </c>
      <c r="D3254" s="1" t="s">
        <v>33</v>
      </c>
      <c r="E3254" s="1">
        <v>16515962</v>
      </c>
      <c r="F3254" s="1" t="s">
        <v>4498</v>
      </c>
      <c r="G3254" s="1">
        <v>0</v>
      </c>
      <c r="H3254" s="1" t="s">
        <v>1788</v>
      </c>
      <c r="I3254" s="2">
        <v>45057</v>
      </c>
      <c r="J3254" s="15" t="str">
        <f>MID(Tabla1[[#This Row],[HORA]],1,5)</f>
        <v>07:11</v>
      </c>
      <c r="K3254" s="16">
        <f>IF(Tabla1[[#This Row],[FECHA]]=I3255,IF(J3255-J3254&gt;0,(J3255-J3254)*1440,0),0)</f>
        <v>0</v>
      </c>
      <c r="L3254" s="14">
        <f>2+L2995-Datos!$C$8</f>
        <v>7.59</v>
      </c>
      <c r="M3254" s="13" t="s">
        <v>3851</v>
      </c>
      <c r="N3254" s="1" t="s">
        <v>1715</v>
      </c>
      <c r="O3254" s="1">
        <v>15</v>
      </c>
      <c r="P3254" s="1" t="s">
        <v>300</v>
      </c>
      <c r="Q3254" s="4" t="s">
        <v>21</v>
      </c>
    </row>
    <row r="3255" spans="1:17" ht="22.5" x14ac:dyDescent="0.25">
      <c r="A3255" s="3">
        <v>6428</v>
      </c>
      <c r="B3255" s="1" t="s">
        <v>20140</v>
      </c>
      <c r="C3255" s="1" t="s">
        <v>15</v>
      </c>
      <c r="D3255" s="1" t="s">
        <v>33</v>
      </c>
      <c r="E3255" s="1">
        <v>80441592</v>
      </c>
      <c r="F3255" s="1" t="s">
        <v>5588</v>
      </c>
      <c r="G3255" s="1">
        <v>80441592</v>
      </c>
      <c r="H3255" s="1" t="s">
        <v>5588</v>
      </c>
      <c r="I3255" s="2">
        <v>45057</v>
      </c>
      <c r="J3255" s="15" t="str">
        <f>MID(Tabla1[[#This Row],[HORA]],1,5)</f>
        <v>07:11</v>
      </c>
      <c r="K3255" s="16">
        <f>IF(Tabla1[[#This Row],[FECHA]]=I3256,IF(J3256-J3255&gt;0,(J3256-J3255)*1440,0),0)</f>
        <v>2.9999999999999893</v>
      </c>
      <c r="L3255" s="14">
        <f>2+L2996-Datos!$C$8</f>
        <v>10.530000000000001</v>
      </c>
      <c r="M3255" s="13" t="s">
        <v>3851</v>
      </c>
      <c r="N3255" s="1" t="s">
        <v>10524</v>
      </c>
      <c r="O3255" s="1">
        <v>20</v>
      </c>
      <c r="P3255" s="1" t="s">
        <v>27</v>
      </c>
      <c r="Q3255" s="4" t="s">
        <v>21</v>
      </c>
    </row>
    <row r="3256" spans="1:17" ht="22.5" x14ac:dyDescent="0.25">
      <c r="A3256" s="3">
        <v>1544</v>
      </c>
      <c r="B3256" s="1" t="s">
        <v>4499</v>
      </c>
      <c r="C3256" s="1" t="s">
        <v>15</v>
      </c>
      <c r="D3256" s="1" t="s">
        <v>33</v>
      </c>
      <c r="E3256" s="1">
        <v>3631479</v>
      </c>
      <c r="F3256" s="1" t="s">
        <v>4500</v>
      </c>
      <c r="G3256" s="1">
        <v>0</v>
      </c>
      <c r="H3256" s="1" t="s">
        <v>1788</v>
      </c>
      <c r="I3256" s="2">
        <v>45057</v>
      </c>
      <c r="J3256" s="15" t="str">
        <f>MID(Tabla1[[#This Row],[HORA]],1,5)</f>
        <v>07:14</v>
      </c>
      <c r="K3256" s="16">
        <f>IF(Tabla1[[#This Row],[FECHA]]=I3257,IF(J3257-J3256&gt;0,(J3257-J3256)*1440,0),0)</f>
        <v>3.9999999999999858</v>
      </c>
      <c r="L3256" s="14">
        <f>2+L2997-Datos!$C$8</f>
        <v>7.68</v>
      </c>
      <c r="M3256" s="13" t="s">
        <v>3858</v>
      </c>
      <c r="N3256" s="1" t="s">
        <v>1715</v>
      </c>
      <c r="O3256" s="1">
        <v>10</v>
      </c>
      <c r="P3256" s="1" t="s">
        <v>300</v>
      </c>
      <c r="Q3256" s="4" t="s">
        <v>21</v>
      </c>
    </row>
    <row r="3257" spans="1:17" ht="22.5" x14ac:dyDescent="0.25">
      <c r="A3257" s="3">
        <v>6429</v>
      </c>
      <c r="B3257" s="1" t="s">
        <v>20141</v>
      </c>
      <c r="C3257" s="1" t="s">
        <v>15</v>
      </c>
      <c r="D3257" s="1" t="s">
        <v>77</v>
      </c>
      <c r="E3257" s="1">
        <v>17578717</v>
      </c>
      <c r="F3257" s="1" t="s">
        <v>20142</v>
      </c>
      <c r="G3257" s="1">
        <v>42240457</v>
      </c>
      <c r="H3257" s="1" t="s">
        <v>20143</v>
      </c>
      <c r="I3257" s="2">
        <v>45057</v>
      </c>
      <c r="J3257" s="15" t="str">
        <f>MID(Tabla1[[#This Row],[HORA]],1,5)</f>
        <v>07:18</v>
      </c>
      <c r="K3257" s="16">
        <f>IF(Tabla1[[#This Row],[FECHA]]=I3258,IF(J3258-J3257&gt;0,(J3258-J3257)*1440,0),0)</f>
        <v>15.000000000000027</v>
      </c>
      <c r="L3257" s="14">
        <f>2+L2998-Datos!$C$8</f>
        <v>5.8900000000000006</v>
      </c>
      <c r="M3257" s="13" t="s">
        <v>6238</v>
      </c>
      <c r="N3257" s="1" t="s">
        <v>20144</v>
      </c>
      <c r="O3257" s="1">
        <v>40</v>
      </c>
      <c r="P3257" s="1" t="s">
        <v>27</v>
      </c>
      <c r="Q3257" s="4" t="s">
        <v>21</v>
      </c>
    </row>
    <row r="3258" spans="1:17" ht="22.5" x14ac:dyDescent="0.25">
      <c r="A3258" s="3">
        <v>1545</v>
      </c>
      <c r="B3258" s="1" t="s">
        <v>4501</v>
      </c>
      <c r="C3258" s="1" t="s">
        <v>15</v>
      </c>
      <c r="D3258" s="1" t="s">
        <v>40</v>
      </c>
      <c r="E3258" s="1">
        <v>16696750</v>
      </c>
      <c r="F3258" s="1" t="s">
        <v>4208</v>
      </c>
      <c r="G3258" s="1">
        <v>2231843</v>
      </c>
      <c r="H3258" s="1" t="s">
        <v>4502</v>
      </c>
      <c r="I3258" s="2">
        <v>45057</v>
      </c>
      <c r="J3258" s="15" t="str">
        <f>MID(Tabla1[[#This Row],[HORA]],1,5)</f>
        <v>07:33</v>
      </c>
      <c r="K3258" s="16">
        <f>IF(Tabla1[[#This Row],[FECHA]]=I3259,IF(J3259-J3258&gt;0,(J3259-J3258)*1440,0),0)</f>
        <v>1.9999999999999929</v>
      </c>
      <c r="L3258" s="14">
        <f>2+L2999-Datos!$C$8</f>
        <v>6.68</v>
      </c>
      <c r="M3258" s="13" t="s">
        <v>3573</v>
      </c>
      <c r="N3258" s="1" t="s">
        <v>4503</v>
      </c>
      <c r="O3258" s="1">
        <v>15</v>
      </c>
      <c r="P3258" s="1" t="s">
        <v>300</v>
      </c>
      <c r="Q3258" s="4" t="s">
        <v>21</v>
      </c>
    </row>
    <row r="3259" spans="1:17" ht="22.5" x14ac:dyDescent="0.25">
      <c r="A3259" s="3">
        <v>1546</v>
      </c>
      <c r="B3259" s="1" t="s">
        <v>4504</v>
      </c>
      <c r="C3259" s="1" t="s">
        <v>15</v>
      </c>
      <c r="D3259" s="1" t="s">
        <v>33</v>
      </c>
      <c r="E3259" s="1">
        <v>43243304</v>
      </c>
      <c r="F3259" s="1" t="s">
        <v>3334</v>
      </c>
      <c r="G3259" s="1">
        <v>2231844</v>
      </c>
      <c r="H3259" s="1" t="s">
        <v>4505</v>
      </c>
      <c r="I3259" s="2">
        <v>45057</v>
      </c>
      <c r="J3259" s="15" t="str">
        <f>MID(Tabla1[[#This Row],[HORA]],1,5)</f>
        <v>07:35</v>
      </c>
      <c r="K3259" s="16">
        <f>IF(Tabla1[[#This Row],[FECHA]]=I3260,IF(J3260-J3259&gt;0,(J3260-J3259)*1440,0),0)</f>
        <v>7.0000000000000551</v>
      </c>
      <c r="L3259" s="14">
        <f>2+L3000-Datos!$C$8</f>
        <v>5.42</v>
      </c>
      <c r="M3259" s="13" t="s">
        <v>4506</v>
      </c>
      <c r="N3259" s="1" t="s">
        <v>2030</v>
      </c>
      <c r="O3259" s="1">
        <v>10</v>
      </c>
      <c r="P3259" s="1" t="s">
        <v>300</v>
      </c>
      <c r="Q3259" s="4" t="s">
        <v>21</v>
      </c>
    </row>
    <row r="3260" spans="1:17" ht="22.5" x14ac:dyDescent="0.25">
      <c r="A3260" s="3">
        <v>15842</v>
      </c>
      <c r="B3260" s="1" t="s">
        <v>48186</v>
      </c>
      <c r="C3260" s="1" t="s">
        <v>15</v>
      </c>
      <c r="D3260" s="1" t="s">
        <v>40</v>
      </c>
      <c r="E3260" s="1">
        <v>20602408311</v>
      </c>
      <c r="F3260" s="1" t="s">
        <v>48187</v>
      </c>
      <c r="G3260" s="1">
        <v>0</v>
      </c>
      <c r="H3260" s="1" t="s">
        <v>1788</v>
      </c>
      <c r="I3260" s="2">
        <v>45057</v>
      </c>
      <c r="J3260" s="15" t="str">
        <f>MID(Tabla1[[#This Row],[HORA]],1,5)</f>
        <v>07:42</v>
      </c>
      <c r="K3260" s="16">
        <f>IF(Tabla1[[#This Row],[FECHA]]=I3261,IF(J3261-J3260&gt;0,(J3261-J3260)*1440,0),0)</f>
        <v>4.9999999999999822</v>
      </c>
      <c r="L3260" s="14">
        <f>2+L3001-Datos!$C$8</f>
        <v>8.34</v>
      </c>
      <c r="M3260" s="13" t="s">
        <v>2187</v>
      </c>
      <c r="N3260" s="1" t="s">
        <v>1715</v>
      </c>
      <c r="O3260" s="1">
        <v>10</v>
      </c>
      <c r="P3260" s="1" t="s">
        <v>300</v>
      </c>
      <c r="Q3260" s="4" t="s">
        <v>21</v>
      </c>
    </row>
    <row r="3261" spans="1:17" ht="22.5" x14ac:dyDescent="0.25">
      <c r="A3261" s="3">
        <v>6430</v>
      </c>
      <c r="B3261" s="1" t="s">
        <v>20145</v>
      </c>
      <c r="C3261" s="1" t="s">
        <v>15</v>
      </c>
      <c r="D3261" s="1" t="s">
        <v>40</v>
      </c>
      <c r="E3261" s="1">
        <v>27432649</v>
      </c>
      <c r="F3261" s="1" t="s">
        <v>20146</v>
      </c>
      <c r="G3261" s="1">
        <v>27432649</v>
      </c>
      <c r="H3261" s="1" t="s">
        <v>20146</v>
      </c>
      <c r="I3261" s="2">
        <v>45057</v>
      </c>
      <c r="J3261" s="15" t="str">
        <f>MID(Tabla1[[#This Row],[HORA]],1,5)</f>
        <v>07:47</v>
      </c>
      <c r="K3261" s="16">
        <f>IF(Tabla1[[#This Row],[FECHA]]=I3262,IF(J3262-J3261&gt;0,(J3262-J3261)*1440,0),0)</f>
        <v>10.999999999999961</v>
      </c>
      <c r="L3261" s="14">
        <f>2+L3002-Datos!$C$8</f>
        <v>10.82</v>
      </c>
      <c r="M3261" s="13" t="s">
        <v>3581</v>
      </c>
      <c r="N3261" s="1" t="s">
        <v>8389</v>
      </c>
      <c r="O3261" s="1">
        <v>5</v>
      </c>
      <c r="P3261" s="1" t="s">
        <v>27</v>
      </c>
      <c r="Q3261" s="4" t="s">
        <v>21</v>
      </c>
    </row>
    <row r="3262" spans="1:17" ht="22.5" x14ac:dyDescent="0.25">
      <c r="A3262" s="3">
        <v>6431</v>
      </c>
      <c r="B3262" s="1" t="s">
        <v>20147</v>
      </c>
      <c r="C3262" s="1" t="s">
        <v>15</v>
      </c>
      <c r="D3262" s="1" t="s">
        <v>82</v>
      </c>
      <c r="E3262" s="1">
        <v>41199219</v>
      </c>
      <c r="F3262" s="1" t="s">
        <v>20148</v>
      </c>
      <c r="G3262" s="1">
        <v>76722891</v>
      </c>
      <c r="H3262" s="1" t="s">
        <v>20149</v>
      </c>
      <c r="I3262" s="2">
        <v>45057</v>
      </c>
      <c r="J3262" s="15" t="str">
        <f>MID(Tabla1[[#This Row],[HORA]],1,5)</f>
        <v>07:58</v>
      </c>
      <c r="K3262" s="16">
        <f>IF(Tabla1[[#This Row],[FECHA]]=I3263,IF(J3263-J3262&gt;0,(J3263-J3262)*1440,0),0)</f>
        <v>5.0000000000000622</v>
      </c>
      <c r="L3262" s="14">
        <f>2+L3003-Datos!$C$8</f>
        <v>6.5200000000000005</v>
      </c>
      <c r="M3262" s="13" t="s">
        <v>2463</v>
      </c>
      <c r="N3262" s="1" t="s">
        <v>20150</v>
      </c>
      <c r="O3262" s="1">
        <v>15</v>
      </c>
      <c r="P3262" s="1" t="s">
        <v>27</v>
      </c>
      <c r="Q3262" s="4" t="s">
        <v>21</v>
      </c>
    </row>
    <row r="3263" spans="1:17" ht="22.5" x14ac:dyDescent="0.25">
      <c r="A3263" s="3">
        <v>16873</v>
      </c>
      <c r="B3263" s="1" t="s">
        <v>51044</v>
      </c>
      <c r="C3263" s="1" t="s">
        <v>15</v>
      </c>
      <c r="D3263" s="1" t="s">
        <v>40</v>
      </c>
      <c r="E3263" s="1">
        <v>10164338008</v>
      </c>
      <c r="F3263" s="1" t="s">
        <v>51045</v>
      </c>
      <c r="G3263" s="1">
        <v>71087907</v>
      </c>
      <c r="H3263" s="1" t="s">
        <v>24311</v>
      </c>
      <c r="I3263" s="2">
        <v>45057</v>
      </c>
      <c r="J3263" s="15" t="str">
        <f>MID(Tabla1[[#This Row],[HORA]],1,5)</f>
        <v>08:03</v>
      </c>
      <c r="K3263" s="16">
        <f>IF(Tabla1[[#This Row],[FECHA]]=I3264,IF(J3264-J3263&gt;0,(J3264-J3263)*1440,0),0)</f>
        <v>7.9999999999999716</v>
      </c>
      <c r="L3263" s="14">
        <f>2+L3004-Datos!$C$8</f>
        <v>5.62</v>
      </c>
      <c r="M3263" s="13" t="s">
        <v>2467</v>
      </c>
      <c r="N3263" s="1" t="s">
        <v>51046</v>
      </c>
      <c r="O3263" s="1">
        <v>30</v>
      </c>
      <c r="P3263" s="1" t="s">
        <v>27</v>
      </c>
      <c r="Q3263" s="4" t="s">
        <v>21</v>
      </c>
    </row>
    <row r="3264" spans="1:17" ht="22.5" x14ac:dyDescent="0.25">
      <c r="A3264" s="3">
        <v>1547</v>
      </c>
      <c r="B3264" s="1" t="s">
        <v>4507</v>
      </c>
      <c r="C3264" s="1" t="s">
        <v>15</v>
      </c>
      <c r="D3264" s="1" t="s">
        <v>40</v>
      </c>
      <c r="E3264" s="1">
        <v>3083797</v>
      </c>
      <c r="F3264" s="1" t="s">
        <v>4508</v>
      </c>
      <c r="G3264" s="1">
        <v>2231851</v>
      </c>
      <c r="H3264" s="1" t="s">
        <v>4509</v>
      </c>
      <c r="I3264" s="2">
        <v>45057</v>
      </c>
      <c r="J3264" s="15" t="str">
        <f>MID(Tabla1[[#This Row],[HORA]],1,5)</f>
        <v>08:11</v>
      </c>
      <c r="K3264" s="16">
        <f>IF(Tabla1[[#This Row],[FECHA]]=I3265,IF(J3265-J3264&gt;0,(J3265-J3264)*1440,0),0)</f>
        <v>1.9999999999999929</v>
      </c>
      <c r="L3264" s="14">
        <f>2+L3005-Datos!$C$8</f>
        <v>6.82</v>
      </c>
      <c r="M3264" s="13" t="s">
        <v>4510</v>
      </c>
      <c r="N3264" s="1" t="s">
        <v>3574</v>
      </c>
      <c r="O3264" s="1">
        <v>25</v>
      </c>
      <c r="P3264" s="1" t="s">
        <v>300</v>
      </c>
      <c r="Q3264" s="4" t="s">
        <v>21</v>
      </c>
    </row>
    <row r="3265" spans="1:17" ht="22.5" x14ac:dyDescent="0.25">
      <c r="A3265" s="3">
        <v>1548</v>
      </c>
      <c r="B3265" s="1" t="s">
        <v>4511</v>
      </c>
      <c r="C3265" s="1" t="s">
        <v>15</v>
      </c>
      <c r="D3265" s="1" t="s">
        <v>82</v>
      </c>
      <c r="E3265" s="1">
        <v>16502253</v>
      </c>
      <c r="F3265" s="1" t="s">
        <v>4512</v>
      </c>
      <c r="G3265" s="1">
        <v>2231852</v>
      </c>
      <c r="H3265" s="1" t="s">
        <v>4513</v>
      </c>
      <c r="I3265" s="2">
        <v>45057</v>
      </c>
      <c r="J3265" s="15" t="str">
        <f>MID(Tabla1[[#This Row],[HORA]],1,5)</f>
        <v>08:13</v>
      </c>
      <c r="K3265" s="16">
        <f>IF(Tabla1[[#This Row],[FECHA]]=I3266,IF(J3266-J3265&gt;0,(J3266-J3265)*1440,0),0)</f>
        <v>5.0000000000000622</v>
      </c>
      <c r="L3265" s="14">
        <f>2+L3006-Datos!$C$8</f>
        <v>8.32</v>
      </c>
      <c r="M3265" s="13" t="s">
        <v>4514</v>
      </c>
      <c r="N3265" s="1" t="s">
        <v>4515</v>
      </c>
      <c r="O3265" s="1">
        <v>15</v>
      </c>
      <c r="P3265" s="1" t="s">
        <v>300</v>
      </c>
      <c r="Q3265" s="4" t="s">
        <v>21</v>
      </c>
    </row>
    <row r="3266" spans="1:17" ht="22.5" x14ac:dyDescent="0.25">
      <c r="A3266" s="3">
        <v>6432</v>
      </c>
      <c r="B3266" s="1" t="s">
        <v>20151</v>
      </c>
      <c r="C3266" s="1" t="s">
        <v>15</v>
      </c>
      <c r="D3266" s="1" t="s">
        <v>33</v>
      </c>
      <c r="E3266" s="1">
        <v>16806365</v>
      </c>
      <c r="F3266" s="1" t="s">
        <v>20152</v>
      </c>
      <c r="G3266" s="1">
        <v>2231853</v>
      </c>
      <c r="H3266" s="1" t="s">
        <v>20153</v>
      </c>
      <c r="I3266" s="2">
        <v>45057</v>
      </c>
      <c r="J3266" s="15" t="str">
        <f>MID(Tabla1[[#This Row],[HORA]],1,5)</f>
        <v>08:18</v>
      </c>
      <c r="K3266" s="16">
        <f>IF(Tabla1[[#This Row],[FECHA]]=I3267,IF(J3267-J3266&gt;0,(J3267-J3266)*1440,0),0)</f>
        <v>2.9999999999999094</v>
      </c>
      <c r="L3266" s="14">
        <f>2+L3007-Datos!$C$8</f>
        <v>5.67</v>
      </c>
      <c r="M3266" s="13" t="s">
        <v>19017</v>
      </c>
      <c r="N3266" s="1" t="s">
        <v>10542</v>
      </c>
      <c r="O3266" s="1">
        <v>15</v>
      </c>
      <c r="P3266" s="1" t="s">
        <v>27</v>
      </c>
      <c r="Q3266" s="4" t="s">
        <v>21</v>
      </c>
    </row>
    <row r="3267" spans="1:17" ht="22.5" x14ac:dyDescent="0.25">
      <c r="A3267" s="3">
        <v>1549</v>
      </c>
      <c r="B3267" s="1" t="s">
        <v>4516</v>
      </c>
      <c r="C3267" s="1" t="s">
        <v>15</v>
      </c>
      <c r="D3267" s="1" t="s">
        <v>2195</v>
      </c>
      <c r="E3267" s="1">
        <v>75093116</v>
      </c>
      <c r="F3267" s="1" t="s">
        <v>4517</v>
      </c>
      <c r="G3267" s="1">
        <v>16682187</v>
      </c>
      <c r="H3267" s="1" t="s">
        <v>4518</v>
      </c>
      <c r="I3267" s="2">
        <v>45057</v>
      </c>
      <c r="J3267" s="15" t="str">
        <f>MID(Tabla1[[#This Row],[HORA]],1,5)</f>
        <v>08:21</v>
      </c>
      <c r="K3267" s="16">
        <f>IF(Tabla1[[#This Row],[FECHA]]=I3268,IF(J3268-J3267&gt;0,(J3268-J3267)*1440,0),0)</f>
        <v>3.0000000000000693</v>
      </c>
      <c r="L3267" s="14">
        <f>2+L3008-Datos!$C$8</f>
        <v>7.82</v>
      </c>
      <c r="M3267" s="13" t="s">
        <v>204</v>
      </c>
      <c r="N3267" s="1" t="s">
        <v>4015</v>
      </c>
      <c r="O3267" s="1">
        <v>20</v>
      </c>
      <c r="P3267" s="1" t="s">
        <v>300</v>
      </c>
      <c r="Q3267" s="4" t="s">
        <v>21</v>
      </c>
    </row>
    <row r="3268" spans="1:17" ht="22.5" x14ac:dyDescent="0.25">
      <c r="A3268" s="3">
        <v>6433</v>
      </c>
      <c r="B3268" s="1" t="s">
        <v>20154</v>
      </c>
      <c r="C3268" s="1" t="s">
        <v>15</v>
      </c>
      <c r="D3268" s="1" t="s">
        <v>40</v>
      </c>
      <c r="E3268" s="1">
        <v>16704193</v>
      </c>
      <c r="F3268" s="1" t="s">
        <v>9739</v>
      </c>
      <c r="G3268" s="1">
        <v>2231854</v>
      </c>
      <c r="H3268" s="1" t="s">
        <v>9740</v>
      </c>
      <c r="I3268" s="2">
        <v>45057</v>
      </c>
      <c r="J3268" s="15" t="str">
        <f>MID(Tabla1[[#This Row],[HORA]],1,5)</f>
        <v>08:24</v>
      </c>
      <c r="K3268" s="16">
        <f>IF(Tabla1[[#This Row],[FECHA]]=I3269,IF(J3269-J3268&gt;0,(J3269-J3268)*1440,0),0)</f>
        <v>9.9999999999999645</v>
      </c>
      <c r="L3268" s="14">
        <f>2+L3009-Datos!$C$8</f>
        <v>9.52</v>
      </c>
      <c r="M3268" s="13" t="s">
        <v>4808</v>
      </c>
      <c r="N3268" s="1" t="s">
        <v>20155</v>
      </c>
      <c r="O3268" s="1">
        <v>15</v>
      </c>
      <c r="P3268" s="1" t="s">
        <v>27</v>
      </c>
      <c r="Q3268" s="4" t="s">
        <v>21</v>
      </c>
    </row>
    <row r="3269" spans="1:17" ht="22.5" x14ac:dyDescent="0.25">
      <c r="A3269" s="3">
        <v>1550</v>
      </c>
      <c r="B3269" s="1" t="s">
        <v>4519</v>
      </c>
      <c r="C3269" s="1" t="s">
        <v>15</v>
      </c>
      <c r="D3269" s="1" t="s">
        <v>228</v>
      </c>
      <c r="E3269" s="1">
        <v>41687541</v>
      </c>
      <c r="F3269" s="1" t="s">
        <v>1878</v>
      </c>
      <c r="G3269" s="1">
        <v>2231856</v>
      </c>
      <c r="H3269" s="1" t="s">
        <v>4520</v>
      </c>
      <c r="I3269" s="2">
        <v>45057</v>
      </c>
      <c r="J3269" s="15" t="str">
        <f>MID(Tabla1[[#This Row],[HORA]],1,5)</f>
        <v>08:34</v>
      </c>
      <c r="K3269" s="16">
        <f>IF(Tabla1[[#This Row],[FECHA]]=I3270,IF(J3270-J3269&gt;0,(J3270-J3269)*1440,0),0)</f>
        <v>0.99999999999999645</v>
      </c>
      <c r="L3269" s="14">
        <f>2+L3010-Datos!$C$8</f>
        <v>6.68</v>
      </c>
      <c r="M3269" s="13" t="s">
        <v>1338</v>
      </c>
      <c r="N3269" s="1" t="s">
        <v>3073</v>
      </c>
      <c r="O3269" s="1">
        <v>30</v>
      </c>
      <c r="P3269" s="1" t="s">
        <v>300</v>
      </c>
      <c r="Q3269" s="4" t="s">
        <v>206</v>
      </c>
    </row>
    <row r="3270" spans="1:17" ht="22.5" x14ac:dyDescent="0.25">
      <c r="A3270" s="3">
        <v>6434</v>
      </c>
      <c r="B3270" s="1" t="s">
        <v>20156</v>
      </c>
      <c r="C3270" s="1" t="s">
        <v>15</v>
      </c>
      <c r="D3270" s="1" t="s">
        <v>40</v>
      </c>
      <c r="E3270" s="1">
        <v>76774022</v>
      </c>
      <c r="F3270" s="1" t="s">
        <v>20157</v>
      </c>
      <c r="G3270" s="1">
        <v>47554802</v>
      </c>
      <c r="H3270" s="1" t="s">
        <v>20158</v>
      </c>
      <c r="I3270" s="2">
        <v>45057</v>
      </c>
      <c r="J3270" s="15" t="str">
        <f>MID(Tabla1[[#This Row],[HORA]],1,5)</f>
        <v>08:35</v>
      </c>
      <c r="K3270" s="16">
        <f>IF(Tabla1[[#This Row],[FECHA]]=I3271,IF(J3271-J3270&gt;0,(J3271-J3270)*1440,0),0)</f>
        <v>8.999999999999968</v>
      </c>
      <c r="L3270" s="14">
        <f>2+L3011-Datos!$C$8</f>
        <v>7.62</v>
      </c>
      <c r="M3270" s="13" t="s">
        <v>4812</v>
      </c>
      <c r="N3270" s="1" t="s">
        <v>20159</v>
      </c>
      <c r="O3270" s="1">
        <v>20</v>
      </c>
      <c r="P3270" s="1" t="s">
        <v>27</v>
      </c>
      <c r="Q3270" s="4" t="s">
        <v>21</v>
      </c>
    </row>
    <row r="3271" spans="1:17" ht="22.5" x14ac:dyDescent="0.25">
      <c r="A3271" s="3">
        <v>122</v>
      </c>
      <c r="B3271" s="1" t="s">
        <v>280</v>
      </c>
      <c r="C3271" s="1" t="s">
        <v>15</v>
      </c>
      <c r="D3271" s="1" t="s">
        <v>172</v>
      </c>
      <c r="E3271" s="1">
        <v>2231858</v>
      </c>
      <c r="F3271" s="1" t="s">
        <v>281</v>
      </c>
      <c r="G3271" s="1">
        <v>2231859</v>
      </c>
      <c r="H3271" s="1" t="s">
        <v>282</v>
      </c>
      <c r="I3271" s="2">
        <v>45057</v>
      </c>
      <c r="J3271" s="15" t="str">
        <f>MID(Tabla1[[#This Row],[HORA]],1,5)</f>
        <v>08:44</v>
      </c>
      <c r="K3271" s="16">
        <f>IF(Tabla1[[#This Row],[FECHA]]=I3272,IF(J3272-J3271&gt;0,(J3272-J3271)*1440,0),0)</f>
        <v>0</v>
      </c>
      <c r="L3271" s="14">
        <f>2+L3012-Datos!$C$8</f>
        <v>7.8599999999999994</v>
      </c>
      <c r="M3271" s="13" t="s">
        <v>283</v>
      </c>
      <c r="N3271" s="1" t="s">
        <v>284</v>
      </c>
      <c r="O3271" s="1">
        <v>0</v>
      </c>
      <c r="P3271" s="1" t="s">
        <v>27</v>
      </c>
      <c r="Q3271" s="4" t="s">
        <v>21</v>
      </c>
    </row>
    <row r="3272" spans="1:17" ht="22.5" x14ac:dyDescent="0.25">
      <c r="A3272" s="3">
        <v>1551</v>
      </c>
      <c r="B3272" s="1" t="s">
        <v>4521</v>
      </c>
      <c r="C3272" s="1" t="s">
        <v>15</v>
      </c>
      <c r="D3272" s="1" t="s">
        <v>30</v>
      </c>
      <c r="E3272" s="1">
        <v>16806968</v>
      </c>
      <c r="F3272" s="1" t="s">
        <v>4522</v>
      </c>
      <c r="G3272" s="1">
        <v>2231857</v>
      </c>
      <c r="H3272" s="1" t="s">
        <v>4523</v>
      </c>
      <c r="I3272" s="2">
        <v>45057</v>
      </c>
      <c r="J3272" s="15" t="str">
        <f>MID(Tabla1[[#This Row],[HORA]],1,5)</f>
        <v>08:44</v>
      </c>
      <c r="K3272" s="16">
        <f>IF(Tabla1[[#This Row],[FECHA]]=I3273,IF(J3273-J3272&gt;0,(J3273-J3272)*1440,0),0)</f>
        <v>0</v>
      </c>
      <c r="L3272" s="14">
        <f>2+L3013-Datos!$C$8</f>
        <v>5.53</v>
      </c>
      <c r="M3272" s="13" t="s">
        <v>283</v>
      </c>
      <c r="N3272" s="1" t="s">
        <v>4524</v>
      </c>
      <c r="O3272" s="1">
        <v>10</v>
      </c>
      <c r="P3272" s="1" t="s">
        <v>300</v>
      </c>
      <c r="Q3272" s="4" t="s">
        <v>21</v>
      </c>
    </row>
    <row r="3273" spans="1:17" ht="22.5" x14ac:dyDescent="0.25">
      <c r="A3273" s="3">
        <v>1552</v>
      </c>
      <c r="B3273" s="1" t="s">
        <v>4521</v>
      </c>
      <c r="C3273" s="1" t="s">
        <v>15</v>
      </c>
      <c r="D3273" s="1" t="s">
        <v>30</v>
      </c>
      <c r="E3273" s="1">
        <v>16806968</v>
      </c>
      <c r="F3273" s="1" t="s">
        <v>4525</v>
      </c>
      <c r="G3273" s="1">
        <v>2231857</v>
      </c>
      <c r="H3273" s="1" t="s">
        <v>4523</v>
      </c>
      <c r="I3273" s="2">
        <v>45057</v>
      </c>
      <c r="J3273" s="15" t="str">
        <f>MID(Tabla1[[#This Row],[HORA]],1,5)</f>
        <v>08:44</v>
      </c>
      <c r="K3273" s="16">
        <f>IF(Tabla1[[#This Row],[FECHA]]=I3274,IF(J3274-J3273&gt;0,(J3274-J3273)*1440,0),0)</f>
        <v>4.9999999999999822</v>
      </c>
      <c r="L3273" s="14">
        <f>2+L3014-Datos!$C$8</f>
        <v>6.7700000000000005</v>
      </c>
      <c r="M3273" s="13" t="s">
        <v>283</v>
      </c>
      <c r="N3273" s="1" t="s">
        <v>4524</v>
      </c>
      <c r="O3273" s="1">
        <v>10</v>
      </c>
      <c r="P3273" s="1" t="s">
        <v>300</v>
      </c>
      <c r="Q3273" s="4" t="s">
        <v>21</v>
      </c>
    </row>
    <row r="3274" spans="1:17" ht="22.5" x14ac:dyDescent="0.25">
      <c r="A3274" s="3">
        <v>1553</v>
      </c>
      <c r="B3274" s="1" t="s">
        <v>4526</v>
      </c>
      <c r="C3274" s="1" t="s">
        <v>15</v>
      </c>
      <c r="D3274" s="1" t="s">
        <v>40</v>
      </c>
      <c r="E3274" s="1">
        <v>16411440</v>
      </c>
      <c r="F3274" s="1" t="s">
        <v>2478</v>
      </c>
      <c r="G3274" s="1">
        <v>2231860</v>
      </c>
      <c r="H3274" s="1" t="s">
        <v>4527</v>
      </c>
      <c r="I3274" s="2">
        <v>45057</v>
      </c>
      <c r="J3274" s="15" t="str">
        <f>MID(Tabla1[[#This Row],[HORA]],1,5)</f>
        <v>08:49</v>
      </c>
      <c r="K3274" s="16">
        <f>IF(Tabla1[[#This Row],[FECHA]]=I3275,IF(J3275-J3274&gt;0,(J3275-J3274)*1440,0),0)</f>
        <v>3.9999999999999858</v>
      </c>
      <c r="L3274" s="14">
        <f>2+L3015-Datos!$C$8</f>
        <v>6.4600000000000009</v>
      </c>
      <c r="M3274" s="13" t="s">
        <v>546</v>
      </c>
      <c r="N3274" s="1" t="s">
        <v>4528</v>
      </c>
      <c r="O3274" s="1">
        <v>120</v>
      </c>
      <c r="P3274" s="1" t="s">
        <v>300</v>
      </c>
      <c r="Q3274" s="4" t="s">
        <v>21</v>
      </c>
    </row>
    <row r="3275" spans="1:17" ht="22.5" x14ac:dyDescent="0.25">
      <c r="A3275" s="3">
        <v>1554</v>
      </c>
      <c r="B3275" s="1" t="s">
        <v>4529</v>
      </c>
      <c r="C3275" s="1" t="s">
        <v>15</v>
      </c>
      <c r="D3275" s="1" t="s">
        <v>40</v>
      </c>
      <c r="E3275" s="1">
        <v>45986476</v>
      </c>
      <c r="F3275" s="1" t="s">
        <v>4530</v>
      </c>
      <c r="G3275" s="1">
        <v>2231862</v>
      </c>
      <c r="H3275" s="1" t="s">
        <v>4531</v>
      </c>
      <c r="I3275" s="2">
        <v>45057</v>
      </c>
      <c r="J3275" s="15" t="str">
        <f>MID(Tabla1[[#This Row],[HORA]],1,5)</f>
        <v>08:53</v>
      </c>
      <c r="K3275" s="16">
        <f>IF(Tabla1[[#This Row],[FECHA]]=I3276,IF(J3276-J3275&gt;0,(J3276-J3275)*1440,0),0)</f>
        <v>5.9999999999999787</v>
      </c>
      <c r="L3275" s="14">
        <f>2+L3016-Datos!$C$8</f>
        <v>7.84</v>
      </c>
      <c r="M3275" s="13" t="s">
        <v>1669</v>
      </c>
      <c r="N3275" s="1" t="s">
        <v>3305</v>
      </c>
      <c r="O3275" s="1">
        <v>30</v>
      </c>
      <c r="P3275" s="1" t="s">
        <v>300</v>
      </c>
      <c r="Q3275" s="4" t="s">
        <v>21</v>
      </c>
    </row>
    <row r="3276" spans="1:17" ht="22.5" x14ac:dyDescent="0.25">
      <c r="A3276" s="3">
        <v>1555</v>
      </c>
      <c r="B3276" s="1" t="s">
        <v>4532</v>
      </c>
      <c r="C3276" s="1" t="s">
        <v>15</v>
      </c>
      <c r="D3276" s="1" t="s">
        <v>77</v>
      </c>
      <c r="E3276" s="1">
        <v>16709925</v>
      </c>
      <c r="F3276" s="1" t="s">
        <v>4533</v>
      </c>
      <c r="G3276" s="1">
        <v>3656697</v>
      </c>
      <c r="H3276" s="1" t="s">
        <v>4534</v>
      </c>
      <c r="I3276" s="2">
        <v>45057</v>
      </c>
      <c r="J3276" s="15" t="str">
        <f>MID(Tabla1[[#This Row],[HORA]],1,5)</f>
        <v>08:59</v>
      </c>
      <c r="K3276" s="16">
        <f>IF(Tabla1[[#This Row],[FECHA]]=I3277,IF(J3277-J3276&gt;0,(J3277-J3276)*1440,0),0)</f>
        <v>2.0000000000001528</v>
      </c>
      <c r="L3276" s="14">
        <f>2+L3017-Datos!$C$8</f>
        <v>7.7800000000000011</v>
      </c>
      <c r="M3276" s="13" t="s">
        <v>4535</v>
      </c>
      <c r="N3276" s="1" t="s">
        <v>4536</v>
      </c>
      <c r="O3276" s="1">
        <v>30</v>
      </c>
      <c r="P3276" s="1" t="s">
        <v>300</v>
      </c>
      <c r="Q3276" s="4" t="s">
        <v>21</v>
      </c>
    </row>
    <row r="3277" spans="1:17" ht="22.5" x14ac:dyDescent="0.25">
      <c r="A3277" s="3">
        <v>16874</v>
      </c>
      <c r="B3277" s="1" t="s">
        <v>51047</v>
      </c>
      <c r="C3277" s="1" t="s">
        <v>15</v>
      </c>
      <c r="D3277" s="1" t="s">
        <v>40</v>
      </c>
      <c r="E3277" s="1">
        <v>20102108443</v>
      </c>
      <c r="F3277" s="1" t="s">
        <v>51048</v>
      </c>
      <c r="G3277" s="1">
        <v>46626863</v>
      </c>
      <c r="H3277" s="1" t="s">
        <v>51049</v>
      </c>
      <c r="I3277" s="2">
        <v>45057</v>
      </c>
      <c r="J3277" s="15" t="str">
        <f>MID(Tabla1[[#This Row],[HORA]],1,5)</f>
        <v>09:01</v>
      </c>
      <c r="K3277" s="16">
        <f>IF(Tabla1[[#This Row],[FECHA]]=I3278,IF(J3278-J3277&gt;0,(J3278-J3277)*1440,0),0)</f>
        <v>3.9999999999999858</v>
      </c>
      <c r="L3277" s="14">
        <f>2+L3018-Datos!$C$8</f>
        <v>7.68</v>
      </c>
      <c r="M3277" s="13" t="s">
        <v>7709</v>
      </c>
      <c r="N3277" s="1" t="s">
        <v>51050</v>
      </c>
      <c r="O3277" s="1">
        <v>15</v>
      </c>
      <c r="P3277" s="1" t="s">
        <v>27</v>
      </c>
      <c r="Q3277" s="4" t="s">
        <v>21</v>
      </c>
    </row>
    <row r="3278" spans="1:17" ht="22.5" x14ac:dyDescent="0.25">
      <c r="A3278" s="3">
        <v>1556</v>
      </c>
      <c r="B3278" s="1" t="s">
        <v>4537</v>
      </c>
      <c r="C3278" s="1" t="s">
        <v>15</v>
      </c>
      <c r="D3278" s="1" t="s">
        <v>40</v>
      </c>
      <c r="E3278" s="1">
        <v>16668249</v>
      </c>
      <c r="F3278" s="1" t="s">
        <v>4538</v>
      </c>
      <c r="G3278" s="1">
        <v>2231863</v>
      </c>
      <c r="H3278" s="1" t="s">
        <v>4539</v>
      </c>
      <c r="I3278" s="2">
        <v>45057</v>
      </c>
      <c r="J3278" s="15" t="str">
        <f>MID(Tabla1[[#This Row],[HORA]],1,5)</f>
        <v>09:05</v>
      </c>
      <c r="K3278" s="16">
        <f>IF(Tabla1[[#This Row],[FECHA]]=I3279,IF(J3279-J3278&gt;0,(J3279-J3278)*1440,0),0)</f>
        <v>3.9999999999999858</v>
      </c>
      <c r="L3278" s="14">
        <f>2+L3019-Datos!$C$8</f>
        <v>5.3900000000000006</v>
      </c>
      <c r="M3278" s="13" t="s">
        <v>2212</v>
      </c>
      <c r="N3278" s="1" t="s">
        <v>2030</v>
      </c>
      <c r="O3278" s="1">
        <v>10</v>
      </c>
      <c r="P3278" s="1" t="s">
        <v>300</v>
      </c>
      <c r="Q3278" s="4" t="s">
        <v>21</v>
      </c>
    </row>
    <row r="3279" spans="1:17" ht="22.5" x14ac:dyDescent="0.25">
      <c r="A3279" s="3">
        <v>1557</v>
      </c>
      <c r="B3279" s="1" t="s">
        <v>4540</v>
      </c>
      <c r="C3279" s="1" t="s">
        <v>15</v>
      </c>
      <c r="D3279" s="1" t="s">
        <v>23</v>
      </c>
      <c r="E3279" s="1">
        <v>16552661</v>
      </c>
      <c r="F3279" s="1" t="s">
        <v>4541</v>
      </c>
      <c r="G3279" s="1">
        <v>33588828</v>
      </c>
      <c r="H3279" s="1" t="s">
        <v>4542</v>
      </c>
      <c r="I3279" s="2">
        <v>45057</v>
      </c>
      <c r="J3279" s="15" t="str">
        <f>MID(Tabla1[[#This Row],[HORA]],1,5)</f>
        <v>09:09</v>
      </c>
      <c r="K3279" s="16">
        <f>IF(Tabla1[[#This Row],[FECHA]]=I3280,IF(J3280-J3279&gt;0,(J3280-J3279)*1440,0),0)</f>
        <v>0</v>
      </c>
      <c r="L3279" s="14">
        <f>2+L3020-Datos!$C$8</f>
        <v>6.68</v>
      </c>
      <c r="M3279" s="13" t="s">
        <v>3593</v>
      </c>
      <c r="N3279" s="1" t="s">
        <v>4543</v>
      </c>
      <c r="O3279" s="1">
        <v>15</v>
      </c>
      <c r="P3279" s="1" t="s">
        <v>300</v>
      </c>
      <c r="Q3279" s="4" t="s">
        <v>21</v>
      </c>
    </row>
    <row r="3280" spans="1:17" ht="22.5" x14ac:dyDescent="0.25">
      <c r="A3280" s="3">
        <v>6435</v>
      </c>
      <c r="B3280" s="1" t="s">
        <v>20160</v>
      </c>
      <c r="C3280" s="1" t="s">
        <v>15</v>
      </c>
      <c r="D3280" s="1" t="s">
        <v>77</v>
      </c>
      <c r="E3280" s="1">
        <v>74092864</v>
      </c>
      <c r="F3280" s="1" t="s">
        <v>20161</v>
      </c>
      <c r="G3280" s="1">
        <v>2231864</v>
      </c>
      <c r="H3280" s="1" t="s">
        <v>20162</v>
      </c>
      <c r="I3280" s="2">
        <v>45057</v>
      </c>
      <c r="J3280" s="15" t="str">
        <f>MID(Tabla1[[#This Row],[HORA]],1,5)</f>
        <v>09:09</v>
      </c>
      <c r="K3280" s="16">
        <f>IF(Tabla1[[#This Row],[FECHA]]=I3281,IF(J3281-J3280&gt;0,(J3281-J3280)*1440,0),0)</f>
        <v>1.9999999999999929</v>
      </c>
      <c r="L3280" s="14">
        <f>2+L3021-Datos!$C$8</f>
        <v>5.69</v>
      </c>
      <c r="M3280" s="13" t="s">
        <v>3593</v>
      </c>
      <c r="N3280" s="1" t="s">
        <v>20163</v>
      </c>
      <c r="O3280" s="1">
        <v>17</v>
      </c>
      <c r="P3280" s="1" t="s">
        <v>27</v>
      </c>
      <c r="Q3280" s="4" t="s">
        <v>21</v>
      </c>
    </row>
    <row r="3281" spans="1:17" ht="22.5" x14ac:dyDescent="0.25">
      <c r="A3281" s="3">
        <v>1558</v>
      </c>
      <c r="B3281" s="1" t="s">
        <v>4544</v>
      </c>
      <c r="C3281" s="1" t="s">
        <v>15</v>
      </c>
      <c r="D3281" s="1" t="s">
        <v>161</v>
      </c>
      <c r="E3281" s="1">
        <v>16797659</v>
      </c>
      <c r="F3281" s="1" t="s">
        <v>4545</v>
      </c>
      <c r="G3281" s="1">
        <v>2231865</v>
      </c>
      <c r="H3281" s="1" t="s">
        <v>4546</v>
      </c>
      <c r="I3281" s="2">
        <v>45057</v>
      </c>
      <c r="J3281" s="15" t="str">
        <f>MID(Tabla1[[#This Row],[HORA]],1,5)</f>
        <v>09:11</v>
      </c>
      <c r="K3281" s="16">
        <f>IF(Tabla1[[#This Row],[FECHA]]=I3282,IF(J3282-J3281&gt;0,(J3282-J3281)*1440,0),0)</f>
        <v>0.99999999999991651</v>
      </c>
      <c r="L3281" s="14">
        <f>2+L3022-Datos!$C$8</f>
        <v>8.6999999999999993</v>
      </c>
      <c r="M3281" s="13" t="s">
        <v>4547</v>
      </c>
      <c r="N3281" s="1" t="s">
        <v>4548</v>
      </c>
      <c r="O3281" s="1">
        <v>15</v>
      </c>
      <c r="P3281" s="1" t="s">
        <v>300</v>
      </c>
      <c r="Q3281" s="4" t="s">
        <v>21</v>
      </c>
    </row>
    <row r="3282" spans="1:17" ht="22.5" x14ac:dyDescent="0.25">
      <c r="A3282" s="3">
        <v>1559</v>
      </c>
      <c r="B3282" s="1" t="s">
        <v>4549</v>
      </c>
      <c r="C3282" s="1" t="s">
        <v>15</v>
      </c>
      <c r="D3282" s="1" t="s">
        <v>40</v>
      </c>
      <c r="E3282" s="1">
        <v>42254666</v>
      </c>
      <c r="F3282" s="1" t="s">
        <v>4550</v>
      </c>
      <c r="G3282" s="1">
        <v>2231867</v>
      </c>
      <c r="H3282" s="1" t="s">
        <v>4551</v>
      </c>
      <c r="I3282" s="2">
        <v>45057</v>
      </c>
      <c r="J3282" s="15" t="str">
        <f>MID(Tabla1[[#This Row],[HORA]],1,5)</f>
        <v>09:12</v>
      </c>
      <c r="K3282" s="16">
        <f>IF(Tabla1[[#This Row],[FECHA]]=I3283,IF(J3283-J3282&gt;0,(J3283-J3282)*1440,0),0)</f>
        <v>8.0000000000000515</v>
      </c>
      <c r="L3282" s="14">
        <f>2+L3023-Datos!$C$8</f>
        <v>10.760000000000002</v>
      </c>
      <c r="M3282" s="13" t="s">
        <v>2788</v>
      </c>
      <c r="N3282" s="1" t="s">
        <v>4552</v>
      </c>
      <c r="O3282" s="1">
        <v>15</v>
      </c>
      <c r="P3282" s="1" t="s">
        <v>300</v>
      </c>
      <c r="Q3282" s="4" t="s">
        <v>21</v>
      </c>
    </row>
    <row r="3283" spans="1:17" ht="22.5" x14ac:dyDescent="0.25">
      <c r="A3283" s="3">
        <v>6436</v>
      </c>
      <c r="B3283" s="1" t="s">
        <v>20164</v>
      </c>
      <c r="C3283" s="1" t="s">
        <v>15</v>
      </c>
      <c r="D3283" s="1" t="s">
        <v>40</v>
      </c>
      <c r="E3283" s="1">
        <v>71829072</v>
      </c>
      <c r="F3283" s="1" t="s">
        <v>20165</v>
      </c>
      <c r="G3283" s="1">
        <v>43434970</v>
      </c>
      <c r="H3283" s="1" t="s">
        <v>20166</v>
      </c>
      <c r="I3283" s="2">
        <v>45057</v>
      </c>
      <c r="J3283" s="15" t="str">
        <f>MID(Tabla1[[#This Row],[HORA]],1,5)</f>
        <v>09:20</v>
      </c>
      <c r="K3283" s="16">
        <f>IF(Tabla1[[#This Row],[FECHA]]=I3284,IF(J3284-J3283&gt;0,(J3284-J3283)*1440,0),0)</f>
        <v>2.9999999999999893</v>
      </c>
      <c r="L3283" s="14">
        <f>2+L3024-Datos!$C$8</f>
        <v>6.6300000000000008</v>
      </c>
      <c r="M3283" s="13" t="s">
        <v>8291</v>
      </c>
      <c r="N3283" s="1" t="s">
        <v>20167</v>
      </c>
      <c r="O3283" s="1">
        <v>20</v>
      </c>
      <c r="P3283" s="1" t="s">
        <v>27</v>
      </c>
      <c r="Q3283" s="4" t="s">
        <v>21</v>
      </c>
    </row>
    <row r="3284" spans="1:17" ht="22.5" x14ac:dyDescent="0.25">
      <c r="A3284" s="3">
        <v>16902</v>
      </c>
      <c r="B3284" s="1" t="s">
        <v>51119</v>
      </c>
      <c r="C3284" s="1" t="s">
        <v>15</v>
      </c>
      <c r="D3284" s="1" t="s">
        <v>82</v>
      </c>
      <c r="E3284" s="1">
        <v>20606904381</v>
      </c>
      <c r="F3284" s="1" t="s">
        <v>47678</v>
      </c>
      <c r="G3284" s="1">
        <v>2232228</v>
      </c>
      <c r="H3284" s="1" t="s">
        <v>50923</v>
      </c>
      <c r="I3284" s="2">
        <v>45057</v>
      </c>
      <c r="J3284" s="15" t="str">
        <f>MID(Tabla1[[#This Row],[HORA]],1,5)</f>
        <v>09:23</v>
      </c>
      <c r="K3284" s="16">
        <f>IF(Tabla1[[#This Row],[FECHA]]=I3285,IF(J3285-J3284&gt;0,(J3285-J3284)*1440,0),0)</f>
        <v>4.9999999999999822</v>
      </c>
      <c r="L3284" s="14">
        <f>2+L3025-Datos!$C$8</f>
        <v>6.44</v>
      </c>
      <c r="M3284" s="13" t="s">
        <v>23195</v>
      </c>
      <c r="N3284" s="1" t="s">
        <v>51120</v>
      </c>
      <c r="O3284" s="1">
        <v>40</v>
      </c>
      <c r="P3284" s="1" t="s">
        <v>20</v>
      </c>
      <c r="Q3284" s="4" t="s">
        <v>21</v>
      </c>
    </row>
    <row r="3285" spans="1:17" ht="22.5" x14ac:dyDescent="0.25">
      <c r="A3285" s="3">
        <v>6558</v>
      </c>
      <c r="B3285" s="1" t="s">
        <v>20527</v>
      </c>
      <c r="C3285" s="1" t="s">
        <v>15</v>
      </c>
      <c r="D3285" s="1" t="s">
        <v>161</v>
      </c>
      <c r="E3285" s="1">
        <v>44188365</v>
      </c>
      <c r="F3285" s="1" t="s">
        <v>20528</v>
      </c>
      <c r="G3285" s="1">
        <v>2232229</v>
      </c>
      <c r="H3285" s="1" t="s">
        <v>6228</v>
      </c>
      <c r="I3285" s="2">
        <v>45057</v>
      </c>
      <c r="J3285" s="15" t="str">
        <f>MID(Tabla1[[#This Row],[HORA]],1,5)</f>
        <v>09:28</v>
      </c>
      <c r="K3285" s="16">
        <f>IF(Tabla1[[#This Row],[FECHA]]=I3286,IF(J3286-J3285&gt;0,(J3286-J3285)*1440,0),0)</f>
        <v>3.9999999999999858</v>
      </c>
      <c r="L3285" s="14">
        <f>2+L3026-Datos!$C$8</f>
        <v>8.5300000000000011</v>
      </c>
      <c r="M3285" s="13" t="s">
        <v>20529</v>
      </c>
      <c r="N3285" s="1" t="s">
        <v>1715</v>
      </c>
      <c r="O3285" s="1">
        <v>10</v>
      </c>
      <c r="P3285" s="1" t="s">
        <v>20</v>
      </c>
      <c r="Q3285" s="4" t="s">
        <v>21</v>
      </c>
    </row>
    <row r="3286" spans="1:17" ht="22.5" x14ac:dyDescent="0.25">
      <c r="A3286" s="3">
        <v>6437</v>
      </c>
      <c r="B3286" s="1" t="s">
        <v>20168</v>
      </c>
      <c r="C3286" s="1" t="s">
        <v>15</v>
      </c>
      <c r="D3286" s="1" t="s">
        <v>40</v>
      </c>
      <c r="E3286" s="1">
        <v>75554867</v>
      </c>
      <c r="F3286" s="1" t="s">
        <v>17108</v>
      </c>
      <c r="G3286" s="1">
        <v>74298001</v>
      </c>
      <c r="H3286" s="1" t="s">
        <v>20169</v>
      </c>
      <c r="I3286" s="2">
        <v>45057</v>
      </c>
      <c r="J3286" s="15" t="str">
        <f>MID(Tabla1[[#This Row],[HORA]],1,5)</f>
        <v>09:32</v>
      </c>
      <c r="K3286" s="16">
        <f>IF(Tabla1[[#This Row],[FECHA]]=I3287,IF(J3287-J3286&gt;0,(J3287-J3286)*1440,0),0)</f>
        <v>1.9999999999999929</v>
      </c>
      <c r="L3286" s="14">
        <f>2+L3027-Datos!$C$8</f>
        <v>5.87</v>
      </c>
      <c r="M3286" s="13" t="s">
        <v>5614</v>
      </c>
      <c r="N3286" s="1" t="s">
        <v>20170</v>
      </c>
      <c r="O3286" s="1">
        <v>15</v>
      </c>
      <c r="P3286" s="1" t="s">
        <v>27</v>
      </c>
      <c r="Q3286" s="4" t="s">
        <v>21</v>
      </c>
    </row>
    <row r="3287" spans="1:17" ht="22.5" x14ac:dyDescent="0.25">
      <c r="A3287" s="3">
        <v>1560</v>
      </c>
      <c r="B3287" s="1" t="s">
        <v>4553</v>
      </c>
      <c r="C3287" s="1" t="s">
        <v>15</v>
      </c>
      <c r="D3287" s="1" t="s">
        <v>40</v>
      </c>
      <c r="E3287" s="1">
        <v>16421850</v>
      </c>
      <c r="F3287" s="1" t="s">
        <v>4554</v>
      </c>
      <c r="G3287" s="1">
        <v>2231868</v>
      </c>
      <c r="H3287" s="1" t="s">
        <v>4555</v>
      </c>
      <c r="I3287" s="2">
        <v>45057</v>
      </c>
      <c r="J3287" s="15" t="str">
        <f>MID(Tabla1[[#This Row],[HORA]],1,5)</f>
        <v>09:34</v>
      </c>
      <c r="K3287" s="16">
        <f>IF(Tabla1[[#This Row],[FECHA]]=I3288,IF(J3288-J3287&gt;0,(J3288-J3287)*1440,0),0)</f>
        <v>0</v>
      </c>
      <c r="L3287" s="14">
        <f>2+L3028-Datos!$C$8</f>
        <v>7.6000000000000005</v>
      </c>
      <c r="M3287" s="13" t="s">
        <v>1730</v>
      </c>
      <c r="N3287" s="1" t="s">
        <v>4556</v>
      </c>
      <c r="O3287" s="1">
        <v>20</v>
      </c>
      <c r="P3287" s="1" t="s">
        <v>300</v>
      </c>
      <c r="Q3287" s="4" t="s">
        <v>206</v>
      </c>
    </row>
    <row r="3288" spans="1:17" ht="22.5" x14ac:dyDescent="0.25">
      <c r="A3288" s="3">
        <v>6438</v>
      </c>
      <c r="B3288" s="1" t="s">
        <v>20171</v>
      </c>
      <c r="C3288" s="1" t="s">
        <v>15</v>
      </c>
      <c r="D3288" s="1" t="s">
        <v>33</v>
      </c>
      <c r="E3288" s="1">
        <v>75554867</v>
      </c>
      <c r="F3288" s="1" t="s">
        <v>17108</v>
      </c>
      <c r="G3288" s="1">
        <v>76126348</v>
      </c>
      <c r="H3288" s="1" t="s">
        <v>20172</v>
      </c>
      <c r="I3288" s="2">
        <v>45057</v>
      </c>
      <c r="J3288" s="15" t="str">
        <f>MID(Tabla1[[#This Row],[HORA]],1,5)</f>
        <v>09:34</v>
      </c>
      <c r="K3288" s="16">
        <f>IF(Tabla1[[#This Row],[FECHA]]=I3289,IF(J3289-J3288&gt;0,(J3289-J3288)*1440,0),0)</f>
        <v>1.0000000000000764</v>
      </c>
      <c r="L3288" s="14">
        <f>2+L3029-Datos!$C$8</f>
        <v>9.4600000000000009</v>
      </c>
      <c r="M3288" s="13" t="s">
        <v>1730</v>
      </c>
      <c r="N3288" s="1" t="s">
        <v>20173</v>
      </c>
      <c r="O3288" s="1">
        <v>20</v>
      </c>
      <c r="P3288" s="1" t="s">
        <v>27</v>
      </c>
      <c r="Q3288" s="4" t="s">
        <v>21</v>
      </c>
    </row>
    <row r="3289" spans="1:17" ht="22.5" x14ac:dyDescent="0.25">
      <c r="A3289" s="3">
        <v>1561</v>
      </c>
      <c r="B3289" s="1" t="s">
        <v>4557</v>
      </c>
      <c r="C3289" s="1" t="s">
        <v>15</v>
      </c>
      <c r="D3289" s="1" t="s">
        <v>40</v>
      </c>
      <c r="E3289" s="1">
        <v>16421850</v>
      </c>
      <c r="F3289" s="1" t="s">
        <v>4554</v>
      </c>
      <c r="G3289" s="1">
        <v>2231869</v>
      </c>
      <c r="H3289" s="1" t="s">
        <v>4558</v>
      </c>
      <c r="I3289" s="2">
        <v>45057</v>
      </c>
      <c r="J3289" s="15" t="str">
        <f>MID(Tabla1[[#This Row],[HORA]],1,5)</f>
        <v>09:35</v>
      </c>
      <c r="K3289" s="16">
        <f>IF(Tabla1[[#This Row],[FECHA]]=I3290,IF(J3290-J3289&gt;0,(J3290-J3289)*1440,0),0)</f>
        <v>0.99999999999991651</v>
      </c>
      <c r="L3289" s="14">
        <f>2+L3030-Datos!$C$8</f>
        <v>6.76</v>
      </c>
      <c r="M3289" s="13" t="s">
        <v>3879</v>
      </c>
      <c r="N3289" s="1" t="s">
        <v>4559</v>
      </c>
      <c r="O3289" s="1">
        <v>30</v>
      </c>
      <c r="P3289" s="1" t="s">
        <v>300</v>
      </c>
      <c r="Q3289" s="4" t="s">
        <v>21</v>
      </c>
    </row>
    <row r="3290" spans="1:17" ht="22.5" x14ac:dyDescent="0.25">
      <c r="A3290" s="3">
        <v>1562</v>
      </c>
      <c r="B3290" s="1" t="s">
        <v>4560</v>
      </c>
      <c r="C3290" s="1" t="s">
        <v>15</v>
      </c>
      <c r="D3290" s="1" t="s">
        <v>40</v>
      </c>
      <c r="E3290" s="1">
        <v>16421850</v>
      </c>
      <c r="F3290" s="1" t="s">
        <v>4554</v>
      </c>
      <c r="G3290" s="1">
        <v>2231870</v>
      </c>
      <c r="H3290" s="1" t="s">
        <v>4555</v>
      </c>
      <c r="I3290" s="2">
        <v>45057</v>
      </c>
      <c r="J3290" s="15" t="str">
        <f>MID(Tabla1[[#This Row],[HORA]],1,5)</f>
        <v>09:36</v>
      </c>
      <c r="K3290" s="16">
        <f>IF(Tabla1[[#This Row],[FECHA]]=I3291,IF(J3291-J3290&gt;0,(J3291-J3290)*1440,0),0)</f>
        <v>1.9999999999999929</v>
      </c>
      <c r="L3290" s="14">
        <f>2+L3031-Datos!$C$8</f>
        <v>7.42</v>
      </c>
      <c r="M3290" s="13" t="s">
        <v>4561</v>
      </c>
      <c r="N3290" s="1" t="s">
        <v>4562</v>
      </c>
      <c r="O3290" s="1">
        <v>20</v>
      </c>
      <c r="P3290" s="1" t="s">
        <v>300</v>
      </c>
      <c r="Q3290" s="4" t="s">
        <v>21</v>
      </c>
    </row>
    <row r="3291" spans="1:17" ht="22.5" x14ac:dyDescent="0.25">
      <c r="A3291" s="3">
        <v>6439</v>
      </c>
      <c r="B3291" s="1" t="s">
        <v>20174</v>
      </c>
      <c r="C3291" s="1" t="s">
        <v>15</v>
      </c>
      <c r="D3291" s="1" t="s">
        <v>40</v>
      </c>
      <c r="E3291" s="1">
        <v>44448531</v>
      </c>
      <c r="F3291" s="1" t="s">
        <v>20175</v>
      </c>
      <c r="G3291" s="1">
        <v>2231871</v>
      </c>
      <c r="H3291" s="1" t="s">
        <v>20176</v>
      </c>
      <c r="I3291" s="2">
        <v>45057</v>
      </c>
      <c r="J3291" s="15" t="str">
        <f>MID(Tabla1[[#This Row],[HORA]],1,5)</f>
        <v>09:38</v>
      </c>
      <c r="K3291" s="16">
        <f>IF(Tabla1[[#This Row],[FECHA]]=I3292,IF(J3292-J3291&gt;0,(J3292-J3291)*1440,0),0)</f>
        <v>3.0000000000000693</v>
      </c>
      <c r="L3291" s="14">
        <f>2+L3032-Datos!$C$8</f>
        <v>7.36</v>
      </c>
      <c r="M3291" s="13" t="s">
        <v>6567</v>
      </c>
      <c r="N3291" s="1" t="s">
        <v>8379</v>
      </c>
      <c r="O3291" s="1">
        <v>15</v>
      </c>
      <c r="P3291" s="1" t="s">
        <v>27</v>
      </c>
      <c r="Q3291" s="4" t="s">
        <v>21</v>
      </c>
    </row>
    <row r="3292" spans="1:17" ht="22.5" x14ac:dyDescent="0.25">
      <c r="A3292" s="3">
        <v>1563</v>
      </c>
      <c r="B3292" s="1" t="s">
        <v>4563</v>
      </c>
      <c r="C3292" s="1" t="s">
        <v>15</v>
      </c>
      <c r="D3292" s="1" t="s">
        <v>33</v>
      </c>
      <c r="E3292" s="1">
        <v>46574011</v>
      </c>
      <c r="F3292" s="1" t="s">
        <v>4564</v>
      </c>
      <c r="G3292" s="1">
        <v>3584255</v>
      </c>
      <c r="H3292" s="1" t="s">
        <v>4565</v>
      </c>
      <c r="I3292" s="2">
        <v>45057</v>
      </c>
      <c r="J3292" s="15" t="str">
        <f>MID(Tabla1[[#This Row],[HORA]],1,5)</f>
        <v>09:41</v>
      </c>
      <c r="K3292" s="16">
        <f>IF(Tabla1[[#This Row],[FECHA]]=I3293,IF(J3293-J3292&gt;0,(J3293-J3292)*1440,0),0)</f>
        <v>0</v>
      </c>
      <c r="L3292" s="14">
        <f>2+L3033-Datos!$C$8</f>
        <v>5.4600000000000009</v>
      </c>
      <c r="M3292" s="13" t="s">
        <v>2512</v>
      </c>
      <c r="N3292" s="1" t="s">
        <v>4566</v>
      </c>
      <c r="O3292" s="1">
        <v>10</v>
      </c>
      <c r="P3292" s="1" t="s">
        <v>300</v>
      </c>
      <c r="Q3292" s="4" t="s">
        <v>21</v>
      </c>
    </row>
    <row r="3293" spans="1:17" ht="22.5" x14ac:dyDescent="0.25">
      <c r="A3293" s="3">
        <v>6440</v>
      </c>
      <c r="B3293" s="1" t="s">
        <v>20177</v>
      </c>
      <c r="C3293" s="1" t="s">
        <v>15</v>
      </c>
      <c r="D3293" s="1" t="s">
        <v>40</v>
      </c>
      <c r="E3293" s="1">
        <v>16623122</v>
      </c>
      <c r="F3293" s="1" t="s">
        <v>20178</v>
      </c>
      <c r="G3293" s="1">
        <v>2624874</v>
      </c>
      <c r="H3293" s="1" t="s">
        <v>20179</v>
      </c>
      <c r="I3293" s="2">
        <v>45057</v>
      </c>
      <c r="J3293" s="15" t="str">
        <f>MID(Tabla1[[#This Row],[HORA]],1,5)</f>
        <v>09:41</v>
      </c>
      <c r="K3293" s="16">
        <f>IF(Tabla1[[#This Row],[FECHA]]=I3294,IF(J3294-J3293&gt;0,(J3294-J3293)*1440,0),0)</f>
        <v>0.99999999999991651</v>
      </c>
      <c r="L3293" s="14">
        <f>2+L3034-Datos!$C$8</f>
        <v>6.4700000000000006</v>
      </c>
      <c r="M3293" s="13" t="s">
        <v>2512</v>
      </c>
      <c r="N3293" s="1" t="s">
        <v>20180</v>
      </c>
      <c r="O3293" s="1">
        <v>90</v>
      </c>
      <c r="P3293" s="1" t="s">
        <v>27</v>
      </c>
      <c r="Q3293" s="4" t="s">
        <v>21</v>
      </c>
    </row>
    <row r="3294" spans="1:17" ht="22.5" x14ac:dyDescent="0.25">
      <c r="A3294" s="3">
        <v>1619</v>
      </c>
      <c r="B3294" s="1" t="s">
        <v>4757</v>
      </c>
      <c r="C3294" s="1" t="s">
        <v>15</v>
      </c>
      <c r="D3294" s="1" t="s">
        <v>82</v>
      </c>
      <c r="E3294" s="1">
        <v>46023955</v>
      </c>
      <c r="F3294" s="1" t="s">
        <v>4758</v>
      </c>
      <c r="G3294" s="1">
        <v>46023955</v>
      </c>
      <c r="H3294" s="1" t="s">
        <v>4758</v>
      </c>
      <c r="I3294" s="2">
        <v>45057</v>
      </c>
      <c r="J3294" s="15" t="str">
        <f>MID(Tabla1[[#This Row],[HORA]],1,5)</f>
        <v>09:42</v>
      </c>
      <c r="K3294" s="16">
        <f>IF(Tabla1[[#This Row],[FECHA]]=I3295,IF(J3295-J3294&gt;0,(J3295-J3294)*1440,0),0)</f>
        <v>1.0000000000000764</v>
      </c>
      <c r="L3294" s="14">
        <f>2+L3035-Datos!$C$8</f>
        <v>7.84</v>
      </c>
      <c r="M3294" s="13" t="s">
        <v>4759</v>
      </c>
      <c r="N3294" s="1" t="s">
        <v>1715</v>
      </c>
      <c r="O3294" s="1">
        <v>10</v>
      </c>
      <c r="P3294" s="1" t="s">
        <v>45</v>
      </c>
      <c r="Q3294" s="4" t="s">
        <v>21</v>
      </c>
    </row>
    <row r="3295" spans="1:17" ht="22.5" x14ac:dyDescent="0.25">
      <c r="A3295" s="3">
        <v>6441</v>
      </c>
      <c r="B3295" s="1" t="s">
        <v>20181</v>
      </c>
      <c r="C3295" s="1" t="s">
        <v>15</v>
      </c>
      <c r="D3295" s="1" t="s">
        <v>40</v>
      </c>
      <c r="E3295" s="1">
        <v>16496659</v>
      </c>
      <c r="F3295" s="1" t="s">
        <v>20182</v>
      </c>
      <c r="G3295" s="1">
        <v>2231873</v>
      </c>
      <c r="H3295" s="1" t="s">
        <v>20183</v>
      </c>
      <c r="I3295" s="2">
        <v>45057</v>
      </c>
      <c r="J3295" s="15" t="str">
        <f>MID(Tabla1[[#This Row],[HORA]],1,5)</f>
        <v>09:43</v>
      </c>
      <c r="K3295" s="16">
        <f>IF(Tabla1[[#This Row],[FECHA]]=I3296,IF(J3296-J3295&gt;0,(J3296-J3295)*1440,0),0)</f>
        <v>1.9999999999999929</v>
      </c>
      <c r="L3295" s="14">
        <f>2+L3036-Datos!$C$8</f>
        <v>7.59</v>
      </c>
      <c r="M3295" s="13" t="s">
        <v>3608</v>
      </c>
      <c r="N3295" s="1" t="s">
        <v>18443</v>
      </c>
      <c r="O3295" s="1">
        <v>15</v>
      </c>
      <c r="P3295" s="1" t="s">
        <v>27</v>
      </c>
      <c r="Q3295" s="4" t="s">
        <v>21</v>
      </c>
    </row>
    <row r="3296" spans="1:17" ht="22.5" x14ac:dyDescent="0.25">
      <c r="A3296" s="3">
        <v>6442</v>
      </c>
      <c r="B3296" s="1" t="s">
        <v>20184</v>
      </c>
      <c r="C3296" s="1" t="s">
        <v>15</v>
      </c>
      <c r="D3296" s="1" t="s">
        <v>40</v>
      </c>
      <c r="E3296" s="1">
        <v>43944839</v>
      </c>
      <c r="F3296" s="1" t="s">
        <v>3049</v>
      </c>
      <c r="G3296" s="1">
        <v>2231874</v>
      </c>
      <c r="H3296" s="1" t="s">
        <v>3056</v>
      </c>
      <c r="I3296" s="2">
        <v>45057</v>
      </c>
      <c r="J3296" s="15" t="str">
        <f>MID(Tabla1[[#This Row],[HORA]],1,5)</f>
        <v>09:45</v>
      </c>
      <c r="K3296" s="16">
        <f>IF(Tabla1[[#This Row],[FECHA]]=I3297,IF(J3297-J3296&gt;0,(J3297-J3296)*1440,0),0)</f>
        <v>0</v>
      </c>
      <c r="L3296" s="14">
        <f>2+L3037-Datos!$C$8</f>
        <v>10.530000000000001</v>
      </c>
      <c r="M3296" s="13" t="s">
        <v>3363</v>
      </c>
      <c r="N3296" s="1" t="s">
        <v>20185</v>
      </c>
      <c r="O3296" s="1">
        <v>15</v>
      </c>
      <c r="P3296" s="1" t="s">
        <v>27</v>
      </c>
      <c r="Q3296" s="4" t="s">
        <v>21</v>
      </c>
    </row>
    <row r="3297" spans="1:17" ht="22.5" x14ac:dyDescent="0.25">
      <c r="A3297" s="3">
        <v>6443</v>
      </c>
      <c r="B3297" s="1" t="s">
        <v>20186</v>
      </c>
      <c r="C3297" s="1" t="s">
        <v>15</v>
      </c>
      <c r="D3297" s="1" t="s">
        <v>40</v>
      </c>
      <c r="E3297" s="1">
        <v>43944839</v>
      </c>
      <c r="F3297" s="1" t="s">
        <v>3049</v>
      </c>
      <c r="G3297" s="1">
        <v>2231876</v>
      </c>
      <c r="H3297" s="1" t="s">
        <v>20187</v>
      </c>
      <c r="I3297" s="2">
        <v>45057</v>
      </c>
      <c r="J3297" s="15" t="str">
        <f>MID(Tabla1[[#This Row],[HORA]],1,5)</f>
        <v>09:45</v>
      </c>
      <c r="K3297" s="16">
        <f>IF(Tabla1[[#This Row],[FECHA]]=I3298,IF(J3298-J3297&gt;0,(J3298-J3297)*1440,0),0)</f>
        <v>1.0000000000000764</v>
      </c>
      <c r="L3297" s="14">
        <f>2+L3038-Datos!$C$8</f>
        <v>7.68</v>
      </c>
      <c r="M3297" s="13" t="s">
        <v>3363</v>
      </c>
      <c r="N3297" s="1" t="s">
        <v>20185</v>
      </c>
      <c r="O3297" s="1">
        <v>15</v>
      </c>
      <c r="P3297" s="1" t="s">
        <v>27</v>
      </c>
      <c r="Q3297" s="4" t="s">
        <v>21</v>
      </c>
    </row>
    <row r="3298" spans="1:17" ht="22.5" x14ac:dyDescent="0.25">
      <c r="A3298" s="3">
        <v>15843</v>
      </c>
      <c r="B3298" s="1" t="s">
        <v>48188</v>
      </c>
      <c r="C3298" s="1" t="s">
        <v>15</v>
      </c>
      <c r="D3298" s="1" t="s">
        <v>40</v>
      </c>
      <c r="E3298" s="1">
        <v>20487913791</v>
      </c>
      <c r="F3298" s="1" t="s">
        <v>47814</v>
      </c>
      <c r="G3298" s="1">
        <v>71742180</v>
      </c>
      <c r="H3298" s="1" t="s">
        <v>47815</v>
      </c>
      <c r="I3298" s="2">
        <v>45057</v>
      </c>
      <c r="J3298" s="15" t="str">
        <f>MID(Tabla1[[#This Row],[HORA]],1,5)</f>
        <v>09:46</v>
      </c>
      <c r="K3298" s="16">
        <f>IF(Tabla1[[#This Row],[FECHA]]=I3299,IF(J3299-J3298&gt;0,(J3299-J3298)*1440,0),0)</f>
        <v>2.9999999999999094</v>
      </c>
      <c r="L3298" s="14">
        <f>2+L3039-Datos!$C$8</f>
        <v>8.4600000000000009</v>
      </c>
      <c r="M3298" s="13" t="s">
        <v>3895</v>
      </c>
      <c r="N3298" s="1" t="s">
        <v>48189</v>
      </c>
      <c r="O3298" s="1">
        <v>20</v>
      </c>
      <c r="P3298" s="1" t="s">
        <v>300</v>
      </c>
      <c r="Q3298" s="4" t="s">
        <v>21</v>
      </c>
    </row>
    <row r="3299" spans="1:17" ht="22.5" x14ac:dyDescent="0.25">
      <c r="A3299" s="3">
        <v>1564</v>
      </c>
      <c r="B3299" s="1" t="s">
        <v>4567</v>
      </c>
      <c r="C3299" s="1" t="s">
        <v>15</v>
      </c>
      <c r="D3299" s="1" t="s">
        <v>119</v>
      </c>
      <c r="E3299" s="1">
        <v>72654336</v>
      </c>
      <c r="F3299" s="1" t="s">
        <v>4568</v>
      </c>
      <c r="G3299" s="1">
        <v>43928239</v>
      </c>
      <c r="H3299" s="1" t="s">
        <v>4569</v>
      </c>
      <c r="I3299" s="2">
        <v>45057</v>
      </c>
      <c r="J3299" s="15" t="str">
        <f>MID(Tabla1[[#This Row],[HORA]],1,5)</f>
        <v>09:49</v>
      </c>
      <c r="K3299" s="16">
        <f>IF(Tabla1[[#This Row],[FECHA]]=I3300,IF(J3300-J3299&gt;0,(J3300-J3299)*1440,0),0)</f>
        <v>1.0000000000000764</v>
      </c>
      <c r="L3299" s="14">
        <f>2+L3040-Datos!$C$8</f>
        <v>10.83</v>
      </c>
      <c r="M3299" s="13" t="s">
        <v>2222</v>
      </c>
      <c r="N3299" s="1" t="s">
        <v>4570</v>
      </c>
      <c r="O3299" s="1">
        <v>20</v>
      </c>
      <c r="P3299" s="1" t="s">
        <v>300</v>
      </c>
      <c r="Q3299" s="4" t="s">
        <v>21</v>
      </c>
    </row>
    <row r="3300" spans="1:17" ht="22.5" x14ac:dyDescent="0.25">
      <c r="A3300" s="3">
        <v>6444</v>
      </c>
      <c r="B3300" s="1" t="s">
        <v>20188</v>
      </c>
      <c r="C3300" s="1" t="s">
        <v>15</v>
      </c>
      <c r="D3300" s="1" t="s">
        <v>257</v>
      </c>
      <c r="E3300" s="1">
        <v>42462679</v>
      </c>
      <c r="F3300" s="1" t="s">
        <v>4156</v>
      </c>
      <c r="G3300" s="1">
        <v>72787558</v>
      </c>
      <c r="H3300" s="1" t="s">
        <v>20189</v>
      </c>
      <c r="I3300" s="2">
        <v>45057</v>
      </c>
      <c r="J3300" s="15" t="str">
        <f>MID(Tabla1[[#This Row],[HORA]],1,5)</f>
        <v>09:50</v>
      </c>
      <c r="K3300" s="16">
        <f>IF(Tabla1[[#This Row],[FECHA]]=I3301,IF(J3301-J3300&gt;0,(J3301-J3300)*1440,0),0)</f>
        <v>4.9999999999999023</v>
      </c>
      <c r="L3300" s="14">
        <f>2+L3041-Datos!$C$8</f>
        <v>9.52</v>
      </c>
      <c r="M3300" s="13" t="s">
        <v>2810</v>
      </c>
      <c r="N3300" s="1" t="s">
        <v>8379</v>
      </c>
      <c r="O3300" s="1">
        <v>15</v>
      </c>
      <c r="P3300" s="1" t="s">
        <v>27</v>
      </c>
      <c r="Q3300" s="4" t="s">
        <v>21</v>
      </c>
    </row>
    <row r="3301" spans="1:17" ht="22.5" x14ac:dyDescent="0.25">
      <c r="A3301" s="3">
        <v>1565</v>
      </c>
      <c r="B3301" s="1" t="s">
        <v>4571</v>
      </c>
      <c r="C3301" s="1" t="s">
        <v>15</v>
      </c>
      <c r="D3301" s="1" t="s">
        <v>33</v>
      </c>
      <c r="E3301" s="1">
        <v>16500068</v>
      </c>
      <c r="F3301" s="1" t="s">
        <v>4572</v>
      </c>
      <c r="G3301" s="1">
        <v>2231882</v>
      </c>
      <c r="H3301" s="1" t="s">
        <v>4573</v>
      </c>
      <c r="I3301" s="2">
        <v>45057</v>
      </c>
      <c r="J3301" s="15" t="str">
        <f>MID(Tabla1[[#This Row],[HORA]],1,5)</f>
        <v>09:55</v>
      </c>
      <c r="K3301" s="16">
        <f>IF(Tabla1[[#This Row],[FECHA]]=I3302,IF(J3302-J3301&gt;0,(J3302-J3301)*1440,0),0)</f>
        <v>0</v>
      </c>
      <c r="L3301" s="14">
        <f>2+L3042-Datos!$C$8</f>
        <v>8.120000000000001</v>
      </c>
      <c r="M3301" s="13" t="s">
        <v>749</v>
      </c>
      <c r="N3301" s="1" t="s">
        <v>4574</v>
      </c>
      <c r="O3301" s="1">
        <v>15</v>
      </c>
      <c r="P3301" s="1" t="s">
        <v>300</v>
      </c>
      <c r="Q3301" s="4" t="s">
        <v>21</v>
      </c>
    </row>
    <row r="3302" spans="1:17" ht="22.5" x14ac:dyDescent="0.25">
      <c r="A3302" s="3">
        <v>6445</v>
      </c>
      <c r="B3302" s="1" t="s">
        <v>20190</v>
      </c>
      <c r="C3302" s="1" t="s">
        <v>15</v>
      </c>
      <c r="D3302" s="1" t="s">
        <v>40</v>
      </c>
      <c r="E3302" s="1">
        <v>45050841</v>
      </c>
      <c r="F3302" s="1" t="s">
        <v>20191</v>
      </c>
      <c r="G3302" s="1">
        <v>47460271</v>
      </c>
      <c r="H3302" s="1" t="s">
        <v>20192</v>
      </c>
      <c r="I3302" s="2">
        <v>45057</v>
      </c>
      <c r="J3302" s="15" t="str">
        <f>MID(Tabla1[[#This Row],[HORA]],1,5)</f>
        <v>09:55</v>
      </c>
      <c r="K3302" s="16">
        <f>IF(Tabla1[[#This Row],[FECHA]]=I3303,IF(J3303-J3302&gt;0,(J3303-J3302)*1440,0),0)</f>
        <v>1.0000000000000764</v>
      </c>
      <c r="L3302" s="14">
        <f>2+L3043-Datos!$C$8</f>
        <v>5.86</v>
      </c>
      <c r="M3302" s="13" t="s">
        <v>749</v>
      </c>
      <c r="N3302" s="1" t="s">
        <v>20193</v>
      </c>
      <c r="O3302" s="1">
        <v>15</v>
      </c>
      <c r="P3302" s="1" t="s">
        <v>27</v>
      </c>
      <c r="Q3302" s="4" t="s">
        <v>21</v>
      </c>
    </row>
    <row r="3303" spans="1:17" ht="22.5" x14ac:dyDescent="0.25">
      <c r="A3303" s="3">
        <v>6446</v>
      </c>
      <c r="B3303" s="1" t="s">
        <v>20194</v>
      </c>
      <c r="C3303" s="1" t="s">
        <v>15</v>
      </c>
      <c r="D3303" s="1" t="s">
        <v>40</v>
      </c>
      <c r="E3303" s="1">
        <v>45050841</v>
      </c>
      <c r="F3303" s="1" t="s">
        <v>20191</v>
      </c>
      <c r="G3303" s="1">
        <v>80426999</v>
      </c>
      <c r="H3303" s="1" t="s">
        <v>20195</v>
      </c>
      <c r="I3303" s="2">
        <v>45057</v>
      </c>
      <c r="J3303" s="15" t="str">
        <f>MID(Tabla1[[#This Row],[HORA]],1,5)</f>
        <v>09:56</v>
      </c>
      <c r="K3303" s="16">
        <f>IF(Tabla1[[#This Row],[FECHA]]=I3304,IF(J3304-J3303&gt;0,(J3304-J3303)*1440,0),0)</f>
        <v>2.9999999999999094</v>
      </c>
      <c r="L3303" s="14">
        <f>2+L3044-Datos!$C$8</f>
        <v>7.28</v>
      </c>
      <c r="M3303" s="13" t="s">
        <v>361</v>
      </c>
      <c r="N3303" s="1" t="s">
        <v>10930</v>
      </c>
      <c r="O3303" s="1">
        <v>20</v>
      </c>
      <c r="P3303" s="1" t="s">
        <v>27</v>
      </c>
      <c r="Q3303" s="4" t="s">
        <v>21</v>
      </c>
    </row>
    <row r="3304" spans="1:17" ht="22.5" x14ac:dyDescent="0.25">
      <c r="A3304" s="3">
        <v>1566</v>
      </c>
      <c r="B3304" s="1" t="s">
        <v>4575</v>
      </c>
      <c r="C3304" s="1" t="s">
        <v>15</v>
      </c>
      <c r="D3304" s="1" t="s">
        <v>119</v>
      </c>
      <c r="E3304" s="1">
        <v>46222466</v>
      </c>
      <c r="F3304" s="1" t="s">
        <v>4576</v>
      </c>
      <c r="G3304" s="1">
        <v>46951833</v>
      </c>
      <c r="H3304" s="1" t="s">
        <v>4577</v>
      </c>
      <c r="I3304" s="2">
        <v>45057</v>
      </c>
      <c r="J3304" s="15" t="str">
        <f>MID(Tabla1[[#This Row],[HORA]],1,5)</f>
        <v>09:59</v>
      </c>
      <c r="K3304" s="16">
        <f>IF(Tabla1[[#This Row],[FECHA]]=I3305,IF(J3305-J3304&gt;0,(J3305-J3304)*1440,0),0)</f>
        <v>2.0000000000000728</v>
      </c>
      <c r="L3304" s="14">
        <f>2+L3045-Datos!$C$8</f>
        <v>8.48</v>
      </c>
      <c r="M3304" s="13" t="s">
        <v>1734</v>
      </c>
      <c r="N3304" s="1" t="s">
        <v>4578</v>
      </c>
      <c r="O3304" s="1">
        <v>10</v>
      </c>
      <c r="P3304" s="1" t="s">
        <v>300</v>
      </c>
      <c r="Q3304" s="4" t="s">
        <v>21</v>
      </c>
    </row>
    <row r="3305" spans="1:17" ht="22.5" x14ac:dyDescent="0.25">
      <c r="A3305" s="3">
        <v>15844</v>
      </c>
      <c r="B3305" s="1" t="s">
        <v>48190</v>
      </c>
      <c r="C3305" s="1" t="s">
        <v>15</v>
      </c>
      <c r="D3305" s="1" t="s">
        <v>40</v>
      </c>
      <c r="E3305" s="1">
        <v>20605608141</v>
      </c>
      <c r="F3305" s="1" t="s">
        <v>48191</v>
      </c>
      <c r="G3305" s="1">
        <v>2231883</v>
      </c>
      <c r="H3305" s="1" t="s">
        <v>48192</v>
      </c>
      <c r="I3305" s="2">
        <v>45057</v>
      </c>
      <c r="J3305" s="15" t="str">
        <f>MID(Tabla1[[#This Row],[HORA]],1,5)</f>
        <v>10:01</v>
      </c>
      <c r="K3305" s="16">
        <f>IF(Tabla1[[#This Row],[FECHA]]=I3306,IF(J3306-J3305&gt;0,(J3306-J3305)*1440,0),0)</f>
        <v>2.9999999999999893</v>
      </c>
      <c r="L3305" s="14">
        <f>2+L3046-Datos!$C$8</f>
        <v>9.98</v>
      </c>
      <c r="M3305" s="13" t="s">
        <v>1231</v>
      </c>
      <c r="N3305" s="1" t="s">
        <v>2030</v>
      </c>
      <c r="O3305" s="1">
        <v>12</v>
      </c>
      <c r="P3305" s="1" t="s">
        <v>300</v>
      </c>
      <c r="Q3305" s="4" t="s">
        <v>21</v>
      </c>
    </row>
    <row r="3306" spans="1:17" ht="22.5" x14ac:dyDescent="0.25">
      <c r="A3306" s="3">
        <v>1567</v>
      </c>
      <c r="B3306" s="1" t="s">
        <v>4579</v>
      </c>
      <c r="C3306" s="1" t="s">
        <v>15</v>
      </c>
      <c r="D3306" s="1" t="s">
        <v>33</v>
      </c>
      <c r="E3306" s="1">
        <v>3690207</v>
      </c>
      <c r="F3306" s="1" t="s">
        <v>4580</v>
      </c>
      <c r="G3306" s="1">
        <v>2231885</v>
      </c>
      <c r="H3306" s="1" t="s">
        <v>4581</v>
      </c>
      <c r="I3306" s="2">
        <v>45057</v>
      </c>
      <c r="J3306" s="15" t="str">
        <f>MID(Tabla1[[#This Row],[HORA]],1,5)</f>
        <v>10:04</v>
      </c>
      <c r="K3306" s="16">
        <f>IF(Tabla1[[#This Row],[FECHA]]=I3307,IF(J3307-J3306&gt;0,(J3307-J3306)*1440,0),0)</f>
        <v>5.9999999999999787</v>
      </c>
      <c r="L3306" s="14">
        <f>2+L3047-Datos!$C$8</f>
        <v>7.33</v>
      </c>
      <c r="M3306" s="13" t="s">
        <v>901</v>
      </c>
      <c r="N3306" s="1" t="s">
        <v>4582</v>
      </c>
      <c r="O3306" s="1">
        <v>15</v>
      </c>
      <c r="P3306" s="1" t="s">
        <v>300</v>
      </c>
      <c r="Q3306" s="4" t="s">
        <v>21</v>
      </c>
    </row>
    <row r="3307" spans="1:17" ht="22.5" x14ac:dyDescent="0.25">
      <c r="A3307" s="3">
        <v>6447</v>
      </c>
      <c r="B3307" s="1" t="s">
        <v>20196</v>
      </c>
      <c r="C3307" s="1" t="s">
        <v>15</v>
      </c>
      <c r="D3307" s="1" t="s">
        <v>119</v>
      </c>
      <c r="E3307" s="1">
        <v>27854337</v>
      </c>
      <c r="F3307" s="1" t="s">
        <v>20197</v>
      </c>
      <c r="G3307" s="1">
        <v>76184999</v>
      </c>
      <c r="H3307" s="1" t="s">
        <v>20198</v>
      </c>
      <c r="I3307" s="2">
        <v>45057</v>
      </c>
      <c r="J3307" s="15" t="str">
        <f>MID(Tabla1[[#This Row],[HORA]],1,5)</f>
        <v>10:10</v>
      </c>
      <c r="K3307" s="16">
        <f>IF(Tabla1[[#This Row],[FECHA]]=I3308,IF(J3308-J3307&gt;0,(J3308-J3307)*1440,0),0)</f>
        <v>1.9999999999999929</v>
      </c>
      <c r="L3307" s="14">
        <f>2+L3048-Datos!$C$8</f>
        <v>9.48</v>
      </c>
      <c r="M3307" s="13" t="s">
        <v>9402</v>
      </c>
      <c r="N3307" s="1" t="s">
        <v>20199</v>
      </c>
      <c r="O3307" s="1">
        <v>20</v>
      </c>
      <c r="P3307" s="1" t="s">
        <v>27</v>
      </c>
      <c r="Q3307" s="4" t="s">
        <v>21</v>
      </c>
    </row>
    <row r="3308" spans="1:17" ht="22.5" x14ac:dyDescent="0.25">
      <c r="A3308" s="3">
        <v>1568</v>
      </c>
      <c r="B3308" s="1" t="s">
        <v>4583</v>
      </c>
      <c r="C3308" s="1" t="s">
        <v>15</v>
      </c>
      <c r="D3308" s="1" t="s">
        <v>30</v>
      </c>
      <c r="E3308" s="1">
        <v>28117427</v>
      </c>
      <c r="F3308" s="1" t="s">
        <v>4584</v>
      </c>
      <c r="G3308" s="1">
        <v>2231886</v>
      </c>
      <c r="H3308" s="1" t="s">
        <v>4585</v>
      </c>
      <c r="I3308" s="2">
        <v>45057</v>
      </c>
      <c r="J3308" s="15" t="str">
        <f>MID(Tabla1[[#This Row],[HORA]],1,5)</f>
        <v>10:12</v>
      </c>
      <c r="K3308" s="16">
        <f>IF(Tabla1[[#This Row],[FECHA]]=I3309,IF(J3309-J3308&gt;0,(J3309-J3308)*1440,0),0)</f>
        <v>1.9999999999999929</v>
      </c>
      <c r="L3308" s="14">
        <f>2+L3049-Datos!$C$8</f>
        <v>11.18</v>
      </c>
      <c r="M3308" s="13" t="s">
        <v>3911</v>
      </c>
      <c r="N3308" s="1" t="s">
        <v>4586</v>
      </c>
      <c r="O3308" s="1">
        <v>20</v>
      </c>
      <c r="P3308" s="1" t="s">
        <v>300</v>
      </c>
      <c r="Q3308" s="4" t="s">
        <v>21</v>
      </c>
    </row>
    <row r="3309" spans="1:17" ht="22.5" x14ac:dyDescent="0.25">
      <c r="A3309" s="3">
        <v>6448</v>
      </c>
      <c r="B3309" s="1" t="s">
        <v>20200</v>
      </c>
      <c r="C3309" s="1" t="s">
        <v>15</v>
      </c>
      <c r="D3309" s="1" t="s">
        <v>71</v>
      </c>
      <c r="E3309" s="1">
        <v>3209957</v>
      </c>
      <c r="F3309" s="1" t="s">
        <v>20201</v>
      </c>
      <c r="G3309" s="1">
        <v>2231888</v>
      </c>
      <c r="H3309" s="1" t="s">
        <v>20202</v>
      </c>
      <c r="I3309" s="2">
        <v>45057</v>
      </c>
      <c r="J3309" s="15" t="str">
        <f>MID(Tabla1[[#This Row],[HORA]],1,5)</f>
        <v>10:14</v>
      </c>
      <c r="K3309" s="16">
        <f>IF(Tabla1[[#This Row],[FECHA]]=I3310,IF(J3310-J3309&gt;0,(J3310-J3309)*1440,0),0)</f>
        <v>4.9999999999999822</v>
      </c>
      <c r="L3309" s="14">
        <f>2+L3050-Datos!$C$8</f>
        <v>8.34</v>
      </c>
      <c r="M3309" s="13" t="s">
        <v>2824</v>
      </c>
      <c r="N3309" s="1" t="s">
        <v>20203</v>
      </c>
      <c r="O3309" s="1">
        <v>35</v>
      </c>
      <c r="P3309" s="1" t="s">
        <v>27</v>
      </c>
      <c r="Q3309" s="4" t="s">
        <v>21</v>
      </c>
    </row>
    <row r="3310" spans="1:17" ht="22.5" x14ac:dyDescent="0.25">
      <c r="A3310" s="3">
        <v>1620</v>
      </c>
      <c r="B3310" s="1" t="s">
        <v>4760</v>
      </c>
      <c r="C3310" s="1" t="s">
        <v>15</v>
      </c>
      <c r="D3310" s="1" t="s">
        <v>40</v>
      </c>
      <c r="E3310" s="1">
        <v>44210739</v>
      </c>
      <c r="F3310" s="1" t="s">
        <v>2157</v>
      </c>
      <c r="G3310" s="1">
        <v>44210739</v>
      </c>
      <c r="H3310" s="1" t="s">
        <v>2157</v>
      </c>
      <c r="I3310" s="2">
        <v>45057</v>
      </c>
      <c r="J3310" s="15" t="str">
        <f>MID(Tabla1[[#This Row],[HORA]],1,5)</f>
        <v>10:19</v>
      </c>
      <c r="K3310" s="16">
        <f>IF(Tabla1[[#This Row],[FECHA]]=I3311,IF(J3311-J3310&gt;0,(J3311-J3310)*1440,0),0)</f>
        <v>1.9999999999999929</v>
      </c>
      <c r="L3310" s="14">
        <f>2+L3051-Datos!$C$8</f>
        <v>9.2800000000000011</v>
      </c>
      <c r="M3310" s="13" t="s">
        <v>4761</v>
      </c>
      <c r="N3310" s="1" t="s">
        <v>1715</v>
      </c>
      <c r="O3310" s="1">
        <v>15</v>
      </c>
      <c r="P3310" s="1" t="s">
        <v>45</v>
      </c>
      <c r="Q3310" s="4" t="s">
        <v>21</v>
      </c>
    </row>
    <row r="3311" spans="1:17" ht="22.5" x14ac:dyDescent="0.25">
      <c r="A3311" s="3">
        <v>6449</v>
      </c>
      <c r="B3311" s="1" t="s">
        <v>20204</v>
      </c>
      <c r="C3311" s="1" t="s">
        <v>15</v>
      </c>
      <c r="D3311" s="1" t="s">
        <v>82</v>
      </c>
      <c r="E3311" s="1">
        <v>76415556</v>
      </c>
      <c r="F3311" s="1" t="s">
        <v>20205</v>
      </c>
      <c r="G3311" s="1">
        <v>71949479</v>
      </c>
      <c r="H3311" s="1" t="s">
        <v>20206</v>
      </c>
      <c r="I3311" s="2">
        <v>45057</v>
      </c>
      <c r="J3311" s="15" t="str">
        <f>MID(Tabla1[[#This Row],[HORA]],1,5)</f>
        <v>10:21</v>
      </c>
      <c r="K3311" s="16">
        <f>IF(Tabla1[[#This Row],[FECHA]]=I3312,IF(J3312-J3311&gt;0,(J3312-J3311)*1440,0),0)</f>
        <v>0</v>
      </c>
      <c r="L3311" s="14">
        <f>2+L3052-Datos!$C$8</f>
        <v>9.52</v>
      </c>
      <c r="M3311" s="13" t="s">
        <v>12286</v>
      </c>
      <c r="N3311" s="1" t="s">
        <v>20207</v>
      </c>
      <c r="O3311" s="1">
        <v>20</v>
      </c>
      <c r="P3311" s="1" t="s">
        <v>27</v>
      </c>
      <c r="Q3311" s="4" t="s">
        <v>21</v>
      </c>
    </row>
    <row r="3312" spans="1:17" ht="22.5" x14ac:dyDescent="0.25">
      <c r="A3312" s="3">
        <v>6450</v>
      </c>
      <c r="B3312" s="1" t="s">
        <v>20204</v>
      </c>
      <c r="C3312" s="1" t="s">
        <v>15</v>
      </c>
      <c r="D3312" s="1" t="s">
        <v>82</v>
      </c>
      <c r="E3312" s="1">
        <v>76415556</v>
      </c>
      <c r="F3312" s="1" t="s">
        <v>20208</v>
      </c>
      <c r="G3312" s="1">
        <v>71949479</v>
      </c>
      <c r="H3312" s="1" t="s">
        <v>20206</v>
      </c>
      <c r="I3312" s="2">
        <v>45057</v>
      </c>
      <c r="J3312" s="15" t="str">
        <f>MID(Tabla1[[#This Row],[HORA]],1,5)</f>
        <v>10:21</v>
      </c>
      <c r="K3312" s="16">
        <f>IF(Tabla1[[#This Row],[FECHA]]=I3313,IF(J3313-J3312&gt;0,(J3313-J3312)*1440,0),0)</f>
        <v>3.9999999999999858</v>
      </c>
      <c r="L3312" s="14">
        <f>2+L3053-Datos!$C$8</f>
        <v>7.19</v>
      </c>
      <c r="M3312" s="13" t="s">
        <v>12286</v>
      </c>
      <c r="N3312" s="1" t="s">
        <v>20207</v>
      </c>
      <c r="O3312" s="1">
        <v>20</v>
      </c>
      <c r="P3312" s="1" t="s">
        <v>27</v>
      </c>
      <c r="Q3312" s="4" t="s">
        <v>21</v>
      </c>
    </row>
    <row r="3313" spans="1:17" ht="22.5" x14ac:dyDescent="0.25">
      <c r="A3313" s="3">
        <v>1621</v>
      </c>
      <c r="B3313" s="1" t="s">
        <v>4762</v>
      </c>
      <c r="C3313" s="1" t="s">
        <v>15</v>
      </c>
      <c r="D3313" s="1" t="s">
        <v>23</v>
      </c>
      <c r="E3313" s="1">
        <v>47994748</v>
      </c>
      <c r="F3313" s="1" t="s">
        <v>4763</v>
      </c>
      <c r="G3313" s="1">
        <v>47994748</v>
      </c>
      <c r="H3313" s="1" t="s">
        <v>4763</v>
      </c>
      <c r="I3313" s="2">
        <v>45057</v>
      </c>
      <c r="J3313" s="15" t="str">
        <f>MID(Tabla1[[#This Row],[HORA]],1,5)</f>
        <v>10:25</v>
      </c>
      <c r="K3313" s="16">
        <f>IF(Tabla1[[#This Row],[FECHA]]=I3314,IF(J3314-J3313&gt;0,(J3314-J3313)*1440,0),0)</f>
        <v>1.0000000000000764</v>
      </c>
      <c r="L3313" s="14">
        <f>2+L3054-Datos!$C$8</f>
        <v>8.43</v>
      </c>
      <c r="M3313" s="13" t="s">
        <v>3843</v>
      </c>
      <c r="N3313" s="1" t="s">
        <v>4764</v>
      </c>
      <c r="O3313" s="1">
        <v>15</v>
      </c>
      <c r="P3313" s="1" t="s">
        <v>45</v>
      </c>
      <c r="Q3313" s="4" t="s">
        <v>21</v>
      </c>
    </row>
    <row r="3314" spans="1:17" ht="22.5" x14ac:dyDescent="0.25">
      <c r="A3314" s="3">
        <v>6451</v>
      </c>
      <c r="B3314" s="1" t="s">
        <v>20209</v>
      </c>
      <c r="C3314" s="1" t="s">
        <v>15</v>
      </c>
      <c r="D3314" s="1" t="s">
        <v>40</v>
      </c>
      <c r="E3314" s="1">
        <v>16687372</v>
      </c>
      <c r="F3314" s="1" t="s">
        <v>20210</v>
      </c>
      <c r="G3314" s="1">
        <v>2231893</v>
      </c>
      <c r="H3314" s="1" t="s">
        <v>20211</v>
      </c>
      <c r="I3314" s="2">
        <v>45057</v>
      </c>
      <c r="J3314" s="15" t="str">
        <f>MID(Tabla1[[#This Row],[HORA]],1,5)</f>
        <v>10:26</v>
      </c>
      <c r="K3314" s="16">
        <f>IF(Tabla1[[#This Row],[FECHA]]=I3315,IF(J3315-J3314&gt;0,(J3315-J3314)*1440,0),0)</f>
        <v>0</v>
      </c>
      <c r="L3314" s="14">
        <f>2+L3055-Datos!$C$8</f>
        <v>8.120000000000001</v>
      </c>
      <c r="M3314" s="13" t="s">
        <v>1587</v>
      </c>
      <c r="N3314" s="1" t="s">
        <v>20212</v>
      </c>
      <c r="O3314" s="1">
        <v>15</v>
      </c>
      <c r="P3314" s="1" t="s">
        <v>27</v>
      </c>
      <c r="Q3314" s="4" t="s">
        <v>21</v>
      </c>
    </row>
    <row r="3315" spans="1:17" ht="22.5" x14ac:dyDescent="0.25">
      <c r="A3315" s="3">
        <v>15845</v>
      </c>
      <c r="B3315" s="1" t="s">
        <v>48193</v>
      </c>
      <c r="C3315" s="1" t="s">
        <v>15</v>
      </c>
      <c r="D3315" s="1" t="s">
        <v>172</v>
      </c>
      <c r="E3315" s="1">
        <v>20523574036</v>
      </c>
      <c r="F3315" s="1" t="s">
        <v>48194</v>
      </c>
      <c r="G3315" s="1">
        <v>41684157</v>
      </c>
      <c r="H3315" s="1" t="s">
        <v>48195</v>
      </c>
      <c r="I3315" s="2">
        <v>45057</v>
      </c>
      <c r="J3315" s="15" t="str">
        <f>MID(Tabla1[[#This Row],[HORA]],1,5)</f>
        <v>10:26</v>
      </c>
      <c r="K3315" s="16">
        <f>IF(Tabla1[[#This Row],[FECHA]]=I3316,IF(J3316-J3315&gt;0,(J3316-J3315)*1440,0),0)</f>
        <v>5.9999999999999787</v>
      </c>
      <c r="L3315" s="14">
        <f>2+L3056-Datos!$C$8</f>
        <v>9.5</v>
      </c>
      <c r="M3315" s="13" t="s">
        <v>1587</v>
      </c>
      <c r="N3315" s="1" t="s">
        <v>48196</v>
      </c>
      <c r="O3315" s="1">
        <v>20</v>
      </c>
      <c r="P3315" s="1" t="s">
        <v>300</v>
      </c>
      <c r="Q3315" s="4" t="s">
        <v>21</v>
      </c>
    </row>
    <row r="3316" spans="1:17" ht="22.5" x14ac:dyDescent="0.25">
      <c r="A3316" s="3">
        <v>123</v>
      </c>
      <c r="B3316" s="1" t="s">
        <v>285</v>
      </c>
      <c r="C3316" s="1" t="s">
        <v>15</v>
      </c>
      <c r="D3316" s="1" t="s">
        <v>33</v>
      </c>
      <c r="E3316" s="1">
        <v>12121212</v>
      </c>
      <c r="F3316" s="1" t="s">
        <v>28</v>
      </c>
      <c r="G3316" s="1">
        <v>2231894</v>
      </c>
      <c r="H3316" s="1" t="s">
        <v>34</v>
      </c>
      <c r="I3316" s="2">
        <v>45057</v>
      </c>
      <c r="J3316" s="15" t="str">
        <f>MID(Tabla1[[#This Row],[HORA]],1,5)</f>
        <v>10:32</v>
      </c>
      <c r="K3316" s="16">
        <f>IF(Tabla1[[#This Row],[FECHA]]=I3317,IF(J3317-J3316&gt;0,(J3317-J3316)*1440,0),0)</f>
        <v>0</v>
      </c>
      <c r="L3316" s="14">
        <f>2+L3057-Datos!$C$8</f>
        <v>9.4400000000000013</v>
      </c>
      <c r="M3316" s="13" t="s">
        <v>286</v>
      </c>
      <c r="N3316" s="1" t="s">
        <v>63</v>
      </c>
      <c r="O3316" s="1">
        <v>0</v>
      </c>
      <c r="P3316" s="1" t="s">
        <v>27</v>
      </c>
      <c r="Q3316" s="4" t="s">
        <v>21</v>
      </c>
    </row>
    <row r="3317" spans="1:17" ht="22.5" x14ac:dyDescent="0.25">
      <c r="A3317" s="3">
        <v>124</v>
      </c>
      <c r="B3317" s="1" t="s">
        <v>285</v>
      </c>
      <c r="C3317" s="1" t="s">
        <v>15</v>
      </c>
      <c r="D3317" s="1" t="s">
        <v>33</v>
      </c>
      <c r="E3317" s="1">
        <v>12121212</v>
      </c>
      <c r="F3317" s="1" t="s">
        <v>24</v>
      </c>
      <c r="G3317" s="1">
        <v>2231894</v>
      </c>
      <c r="H3317" s="1" t="s">
        <v>34</v>
      </c>
      <c r="I3317" s="2">
        <v>45057</v>
      </c>
      <c r="J3317" s="15" t="str">
        <f>MID(Tabla1[[#This Row],[HORA]],1,5)</f>
        <v>10:32</v>
      </c>
      <c r="K3317" s="16">
        <f>IF(Tabla1[[#This Row],[FECHA]]=I3318,IF(J3318-J3317&gt;0,(J3318-J3317)*1440,0),0)</f>
        <v>1.0000000000000764</v>
      </c>
      <c r="L3317" s="14">
        <f>2+L3058-Datos!$C$8</f>
        <v>9.34</v>
      </c>
      <c r="M3317" s="13" t="s">
        <v>286</v>
      </c>
      <c r="N3317" s="1" t="s">
        <v>63</v>
      </c>
      <c r="O3317" s="1">
        <v>0</v>
      </c>
      <c r="P3317" s="1" t="s">
        <v>27</v>
      </c>
      <c r="Q3317" s="4" t="s">
        <v>21</v>
      </c>
    </row>
    <row r="3318" spans="1:17" ht="22.5" x14ac:dyDescent="0.25">
      <c r="A3318" s="3">
        <v>1569</v>
      </c>
      <c r="B3318" s="1" t="s">
        <v>4587</v>
      </c>
      <c r="C3318" s="1" t="s">
        <v>15</v>
      </c>
      <c r="D3318" s="1" t="s">
        <v>82</v>
      </c>
      <c r="E3318" s="1">
        <v>9073963</v>
      </c>
      <c r="F3318" s="1" t="s">
        <v>4588</v>
      </c>
      <c r="G3318" s="1">
        <v>43802897</v>
      </c>
      <c r="H3318" s="1" t="s">
        <v>4589</v>
      </c>
      <c r="I3318" s="2">
        <v>45057</v>
      </c>
      <c r="J3318" s="15" t="str">
        <f>MID(Tabla1[[#This Row],[HORA]],1,5)</f>
        <v>10:33</v>
      </c>
      <c r="K3318" s="16">
        <f>IF(Tabla1[[#This Row],[FECHA]]=I3319,IF(J3319-J3318&gt;0,(J3319-J3318)*1440,0),0)</f>
        <v>1.9999999999999929</v>
      </c>
      <c r="L3318" s="14">
        <f>2+L3059-Datos!$C$8</f>
        <v>7.0500000000000007</v>
      </c>
      <c r="M3318" s="13" t="s">
        <v>1300</v>
      </c>
      <c r="N3318" s="1" t="s">
        <v>4590</v>
      </c>
      <c r="O3318" s="1">
        <v>15</v>
      </c>
      <c r="P3318" s="1" t="s">
        <v>300</v>
      </c>
      <c r="Q3318" s="4" t="s">
        <v>21</v>
      </c>
    </row>
    <row r="3319" spans="1:17" ht="22.5" x14ac:dyDescent="0.25">
      <c r="A3319" s="3">
        <v>6452</v>
      </c>
      <c r="B3319" s="1" t="s">
        <v>20213</v>
      </c>
      <c r="C3319" s="1" t="s">
        <v>15</v>
      </c>
      <c r="D3319" s="1" t="s">
        <v>40</v>
      </c>
      <c r="E3319" s="1">
        <v>42769678</v>
      </c>
      <c r="F3319" s="1" t="s">
        <v>20214</v>
      </c>
      <c r="G3319" s="1">
        <v>42769678</v>
      </c>
      <c r="H3319" s="1" t="s">
        <v>20214</v>
      </c>
      <c r="I3319" s="2">
        <v>45057</v>
      </c>
      <c r="J3319" s="15" t="str">
        <f>MID(Tabla1[[#This Row],[HORA]],1,5)</f>
        <v>10:35</v>
      </c>
      <c r="K3319" s="16">
        <f>IF(Tabla1[[#This Row],[FECHA]]=I3320,IF(J3320-J3319&gt;0,(J3320-J3319)*1440,0),0)</f>
        <v>0</v>
      </c>
      <c r="L3319" s="14">
        <f>2+L3060-Datos!$C$8</f>
        <v>8.34</v>
      </c>
      <c r="M3319" s="13" t="s">
        <v>997</v>
      </c>
      <c r="N3319" s="1" t="s">
        <v>9844</v>
      </c>
      <c r="O3319" s="1">
        <v>20</v>
      </c>
      <c r="P3319" s="1" t="s">
        <v>27</v>
      </c>
      <c r="Q3319" s="4" t="s">
        <v>21</v>
      </c>
    </row>
    <row r="3320" spans="1:17" ht="22.5" x14ac:dyDescent="0.25">
      <c r="A3320" s="3">
        <v>1622</v>
      </c>
      <c r="B3320" s="1" t="s">
        <v>4765</v>
      </c>
      <c r="C3320" s="1" t="s">
        <v>15</v>
      </c>
      <c r="D3320" s="1" t="s">
        <v>141</v>
      </c>
      <c r="E3320" s="1">
        <v>75550256</v>
      </c>
      <c r="F3320" s="1" t="s">
        <v>4766</v>
      </c>
      <c r="G3320" s="1">
        <v>75550256</v>
      </c>
      <c r="H3320" s="1" t="s">
        <v>4766</v>
      </c>
      <c r="I3320" s="2">
        <v>45057</v>
      </c>
      <c r="J3320" s="15" t="str">
        <f>MID(Tabla1[[#This Row],[HORA]],1,5)</f>
        <v>10:35</v>
      </c>
      <c r="K3320" s="16">
        <f>IF(Tabla1[[#This Row],[FECHA]]=I3321,IF(J3321-J3320&gt;0,(J3321-J3320)*1440,0),0)</f>
        <v>6.9999999999998952</v>
      </c>
      <c r="L3320" s="14">
        <f>2+L3061-Datos!$C$8</f>
        <v>7.3500000000000005</v>
      </c>
      <c r="M3320" s="13" t="s">
        <v>4767</v>
      </c>
      <c r="N3320" s="1" t="s">
        <v>1715</v>
      </c>
      <c r="O3320" s="1">
        <v>15</v>
      </c>
      <c r="P3320" s="1" t="s">
        <v>45</v>
      </c>
      <c r="Q3320" s="4" t="s">
        <v>21</v>
      </c>
    </row>
    <row r="3321" spans="1:17" ht="22.5" x14ac:dyDescent="0.25">
      <c r="A3321" s="3">
        <v>16875</v>
      </c>
      <c r="B3321" s="1" t="s">
        <v>51051</v>
      </c>
      <c r="C3321" s="1" t="s">
        <v>15</v>
      </c>
      <c r="D3321" s="1" t="s">
        <v>40</v>
      </c>
      <c r="E3321" s="1">
        <v>20530014836</v>
      </c>
      <c r="F3321" s="1" t="s">
        <v>51052</v>
      </c>
      <c r="G3321" s="1">
        <v>46765949</v>
      </c>
      <c r="H3321" s="1" t="s">
        <v>51053</v>
      </c>
      <c r="I3321" s="2">
        <v>45057</v>
      </c>
      <c r="J3321" s="15" t="str">
        <f>MID(Tabla1[[#This Row],[HORA]],1,5)</f>
        <v>10:42</v>
      </c>
      <c r="K3321" s="16">
        <f>IF(Tabla1[[#This Row],[FECHA]]=I3322,IF(J3322-J3321&gt;0,(J3322-J3321)*1440,0),0)</f>
        <v>1.9999999999999929</v>
      </c>
      <c r="L3321" s="14">
        <f>2+L3062-Datos!$C$8</f>
        <v>10.36</v>
      </c>
      <c r="M3321" s="13" t="s">
        <v>1000</v>
      </c>
      <c r="N3321" s="1" t="s">
        <v>51054</v>
      </c>
      <c r="O3321" s="1">
        <v>50</v>
      </c>
      <c r="P3321" s="1" t="s">
        <v>27</v>
      </c>
      <c r="Q3321" s="4" t="s">
        <v>21</v>
      </c>
    </row>
    <row r="3322" spans="1:17" ht="22.5" x14ac:dyDescent="0.25">
      <c r="A3322" s="3">
        <v>6453</v>
      </c>
      <c r="B3322" s="1" t="s">
        <v>20215</v>
      </c>
      <c r="C3322" s="1" t="s">
        <v>15</v>
      </c>
      <c r="D3322" s="1" t="s">
        <v>33</v>
      </c>
      <c r="E3322" s="1">
        <v>19242726</v>
      </c>
      <c r="F3322" s="1" t="s">
        <v>20216</v>
      </c>
      <c r="G3322" s="1">
        <v>10183699</v>
      </c>
      <c r="H3322" s="1" t="s">
        <v>20217</v>
      </c>
      <c r="I3322" s="2">
        <v>45057</v>
      </c>
      <c r="J3322" s="15" t="str">
        <f>MID(Tabla1[[#This Row],[HORA]],1,5)</f>
        <v>10:44</v>
      </c>
      <c r="K3322" s="16">
        <f>IF(Tabla1[[#This Row],[FECHA]]=I3323,IF(J3323-J3322&gt;0,(J3323-J3322)*1440,0),0)</f>
        <v>2.0000000000000728</v>
      </c>
      <c r="L3322" s="14">
        <f>2+L3063-Datos!$C$8</f>
        <v>12.420000000000002</v>
      </c>
      <c r="M3322" s="13" t="s">
        <v>6590</v>
      </c>
      <c r="N3322" s="1" t="s">
        <v>20218</v>
      </c>
      <c r="O3322" s="1">
        <v>18</v>
      </c>
      <c r="P3322" s="1" t="s">
        <v>27</v>
      </c>
      <c r="Q3322" s="4" t="s">
        <v>21</v>
      </c>
    </row>
    <row r="3323" spans="1:17" ht="22.5" x14ac:dyDescent="0.25">
      <c r="A3323" s="3">
        <v>6454</v>
      </c>
      <c r="B3323" s="1" t="s">
        <v>20219</v>
      </c>
      <c r="C3323" s="1" t="s">
        <v>15</v>
      </c>
      <c r="D3323" s="1" t="s">
        <v>33</v>
      </c>
      <c r="E3323" s="1">
        <v>73801294</v>
      </c>
      <c r="F3323" s="1" t="s">
        <v>5993</v>
      </c>
      <c r="G3323" s="1">
        <v>75665545</v>
      </c>
      <c r="H3323" s="1" t="s">
        <v>20220</v>
      </c>
      <c r="I3323" s="2">
        <v>45057</v>
      </c>
      <c r="J3323" s="15" t="str">
        <f>MID(Tabla1[[#This Row],[HORA]],1,5)</f>
        <v>10:46</v>
      </c>
      <c r="K3323" s="16">
        <f>IF(Tabla1[[#This Row],[FECHA]]=I3324,IF(J3324-J3323&gt;0,(J3324-J3323)*1440,0),0)</f>
        <v>2.9999999999999893</v>
      </c>
      <c r="L3323" s="14">
        <f>2+L3064-Datos!$C$8</f>
        <v>8.2900000000000009</v>
      </c>
      <c r="M3323" s="13" t="s">
        <v>1158</v>
      </c>
      <c r="N3323" s="1" t="s">
        <v>20221</v>
      </c>
      <c r="O3323" s="1">
        <v>20</v>
      </c>
      <c r="P3323" s="1" t="s">
        <v>27</v>
      </c>
      <c r="Q3323" s="4" t="s">
        <v>21</v>
      </c>
    </row>
    <row r="3324" spans="1:17" ht="22.5" x14ac:dyDescent="0.25">
      <c r="A3324" s="3">
        <v>6455</v>
      </c>
      <c r="B3324" s="1" t="s">
        <v>20222</v>
      </c>
      <c r="C3324" s="1" t="s">
        <v>15</v>
      </c>
      <c r="D3324" s="1" t="s">
        <v>33</v>
      </c>
      <c r="E3324" s="1">
        <v>47184499</v>
      </c>
      <c r="F3324" s="1" t="s">
        <v>20223</v>
      </c>
      <c r="G3324" s="1">
        <v>74157310</v>
      </c>
      <c r="H3324" s="1" t="s">
        <v>13334</v>
      </c>
      <c r="I3324" s="2">
        <v>45057</v>
      </c>
      <c r="J3324" s="15" t="str">
        <f>MID(Tabla1[[#This Row],[HORA]],1,5)</f>
        <v>10:49</v>
      </c>
      <c r="K3324" s="16">
        <f>IF(Tabla1[[#This Row],[FECHA]]=I3325,IF(J3325-J3324&gt;0,(J3325-J3324)*1440,0),0)</f>
        <v>1.9999999999999929</v>
      </c>
      <c r="L3324" s="14">
        <f>2+L3065-Datos!$C$8</f>
        <v>8.1000000000000014</v>
      </c>
      <c r="M3324" s="13" t="s">
        <v>1161</v>
      </c>
      <c r="N3324" s="1" t="s">
        <v>20224</v>
      </c>
      <c r="O3324" s="1">
        <v>10</v>
      </c>
      <c r="P3324" s="1" t="s">
        <v>27</v>
      </c>
      <c r="Q3324" s="4" t="s">
        <v>21</v>
      </c>
    </row>
    <row r="3325" spans="1:17" ht="22.5" x14ac:dyDescent="0.25">
      <c r="A3325" s="3">
        <v>1570</v>
      </c>
      <c r="B3325" s="1" t="s">
        <v>4591</v>
      </c>
      <c r="C3325" s="1" t="s">
        <v>15</v>
      </c>
      <c r="D3325" s="1" t="s">
        <v>33</v>
      </c>
      <c r="E3325" s="1">
        <v>46950869</v>
      </c>
      <c r="F3325" s="1" t="s">
        <v>4592</v>
      </c>
      <c r="G3325" s="1">
        <v>33672432</v>
      </c>
      <c r="H3325" s="1" t="s">
        <v>4593</v>
      </c>
      <c r="I3325" s="2">
        <v>45057</v>
      </c>
      <c r="J3325" s="15" t="str">
        <f>MID(Tabla1[[#This Row],[HORA]],1,5)</f>
        <v>10:51</v>
      </c>
      <c r="K3325" s="16">
        <f>IF(Tabla1[[#This Row],[FECHA]]=I3326,IF(J3326-J3325&gt;0,(J3326-J3325)*1440,0),0)</f>
        <v>1.9999999999999929</v>
      </c>
      <c r="L3325" s="14">
        <f>2+L3066-Datos!$C$8</f>
        <v>10.190000000000001</v>
      </c>
      <c r="M3325" s="13" t="s">
        <v>181</v>
      </c>
      <c r="N3325" s="1" t="s">
        <v>4594</v>
      </c>
      <c r="O3325" s="1">
        <v>13</v>
      </c>
      <c r="P3325" s="1" t="s">
        <v>300</v>
      </c>
      <c r="Q3325" s="4" t="s">
        <v>21</v>
      </c>
    </row>
    <row r="3326" spans="1:17" ht="22.5" x14ac:dyDescent="0.25">
      <c r="A3326" s="3">
        <v>6456</v>
      </c>
      <c r="B3326" s="1" t="s">
        <v>20225</v>
      </c>
      <c r="C3326" s="1" t="s">
        <v>15</v>
      </c>
      <c r="D3326" s="1" t="s">
        <v>40</v>
      </c>
      <c r="E3326" s="1">
        <v>77379750</v>
      </c>
      <c r="F3326" s="1" t="s">
        <v>20226</v>
      </c>
      <c r="G3326" s="1">
        <v>41526283</v>
      </c>
      <c r="H3326" s="1" t="s">
        <v>20227</v>
      </c>
      <c r="I3326" s="2">
        <v>45057</v>
      </c>
      <c r="J3326" s="15" t="str">
        <f>MID(Tabla1[[#This Row],[HORA]],1,5)</f>
        <v>10:53</v>
      </c>
      <c r="K3326" s="16">
        <f>IF(Tabla1[[#This Row],[FECHA]]=I3327,IF(J3327-J3326&gt;0,(J3327-J3326)*1440,0),0)</f>
        <v>0</v>
      </c>
      <c r="L3326" s="14">
        <f>2+L3067-Datos!$C$8</f>
        <v>7.53</v>
      </c>
      <c r="M3326" s="13" t="s">
        <v>6325</v>
      </c>
      <c r="N3326" s="1" t="s">
        <v>19031</v>
      </c>
      <c r="O3326" s="1">
        <v>25</v>
      </c>
      <c r="P3326" s="1" t="s">
        <v>27</v>
      </c>
      <c r="Q3326" s="4" t="s">
        <v>21</v>
      </c>
    </row>
    <row r="3327" spans="1:17" ht="22.5" x14ac:dyDescent="0.25">
      <c r="A3327" s="3">
        <v>1623</v>
      </c>
      <c r="B3327" s="1" t="s">
        <v>4768</v>
      </c>
      <c r="C3327" s="1" t="s">
        <v>15</v>
      </c>
      <c r="D3327" s="1" t="s">
        <v>23</v>
      </c>
      <c r="E3327" s="1">
        <v>27676642</v>
      </c>
      <c r="F3327" s="1" t="s">
        <v>4769</v>
      </c>
      <c r="G3327" s="1">
        <v>27676642</v>
      </c>
      <c r="H3327" s="1" t="s">
        <v>4769</v>
      </c>
      <c r="I3327" s="2">
        <v>45057</v>
      </c>
      <c r="J3327" s="15" t="str">
        <f>MID(Tabla1[[#This Row],[HORA]],1,5)</f>
        <v>10:53</v>
      </c>
      <c r="K3327" s="16">
        <f>IF(Tabla1[[#This Row],[FECHA]]=I3328,IF(J3328-J3327&gt;0,(J3328-J3327)*1440,0),0)</f>
        <v>2.9999999999999893</v>
      </c>
      <c r="L3327" s="14">
        <f>2+L3068-Datos!$C$8</f>
        <v>9.2600000000000016</v>
      </c>
      <c r="M3327" s="13" t="s">
        <v>4770</v>
      </c>
      <c r="N3327" s="1" t="s">
        <v>1715</v>
      </c>
      <c r="O3327" s="1">
        <v>5</v>
      </c>
      <c r="P3327" s="1" t="s">
        <v>45</v>
      </c>
      <c r="Q3327" s="4" t="s">
        <v>21</v>
      </c>
    </row>
    <row r="3328" spans="1:17" ht="22.5" x14ac:dyDescent="0.25">
      <c r="A3328" s="3">
        <v>6457</v>
      </c>
      <c r="B3328" s="1" t="s">
        <v>20228</v>
      </c>
      <c r="C3328" s="1" t="s">
        <v>15</v>
      </c>
      <c r="D3328" s="1" t="s">
        <v>33</v>
      </c>
      <c r="E3328" s="1">
        <v>27669169</v>
      </c>
      <c r="F3328" s="1" t="s">
        <v>13538</v>
      </c>
      <c r="G3328" s="1">
        <v>3662575</v>
      </c>
      <c r="H3328" s="1" t="s">
        <v>20229</v>
      </c>
      <c r="I3328" s="2">
        <v>45057</v>
      </c>
      <c r="J3328" s="15" t="str">
        <f>MID(Tabla1[[#This Row],[HORA]],1,5)</f>
        <v>10:56</v>
      </c>
      <c r="K3328" s="16">
        <f>IF(Tabla1[[#This Row],[FECHA]]=I3329,IF(J3329-J3328&gt;0,(J3329-J3328)*1440,0),0)</f>
        <v>0.99999999999999645</v>
      </c>
      <c r="L3328" s="14">
        <f>2+L3069-Datos!$C$8</f>
        <v>11.120000000000001</v>
      </c>
      <c r="M3328" s="13" t="s">
        <v>560</v>
      </c>
      <c r="N3328" s="1" t="s">
        <v>20230</v>
      </c>
      <c r="O3328" s="1">
        <v>150</v>
      </c>
      <c r="P3328" s="1" t="s">
        <v>27</v>
      </c>
      <c r="Q3328" s="4" t="s">
        <v>21</v>
      </c>
    </row>
    <row r="3329" spans="1:17" ht="22.5" x14ac:dyDescent="0.25">
      <c r="A3329" s="3">
        <v>1571</v>
      </c>
      <c r="B3329" s="1" t="s">
        <v>4595</v>
      </c>
      <c r="C3329" s="1" t="s">
        <v>15</v>
      </c>
      <c r="D3329" s="1" t="s">
        <v>40</v>
      </c>
      <c r="E3329" s="1">
        <v>16755602</v>
      </c>
      <c r="F3329" s="1" t="s">
        <v>4596</v>
      </c>
      <c r="G3329" s="1">
        <v>2231899</v>
      </c>
      <c r="H3329" s="1" t="s">
        <v>4597</v>
      </c>
      <c r="I3329" s="2">
        <v>45057</v>
      </c>
      <c r="J3329" s="15" t="str">
        <f>MID(Tabla1[[#This Row],[HORA]],1,5)</f>
        <v>10:57</v>
      </c>
      <c r="K3329" s="16">
        <f>IF(Tabla1[[#This Row],[FECHA]]=I3330,IF(J3330-J3329&gt;0,(J3330-J3329)*1440,0),0)</f>
        <v>0.99999999999999645</v>
      </c>
      <c r="L3329" s="14">
        <f>2+L3070-Datos!$C$8</f>
        <v>8.42</v>
      </c>
      <c r="M3329" s="13" t="s">
        <v>220</v>
      </c>
      <c r="N3329" s="1" t="s">
        <v>4598</v>
      </c>
      <c r="O3329" s="1">
        <v>15</v>
      </c>
      <c r="P3329" s="1" t="s">
        <v>300</v>
      </c>
      <c r="Q3329" s="4" t="s">
        <v>21</v>
      </c>
    </row>
    <row r="3330" spans="1:17" ht="22.5" x14ac:dyDescent="0.25">
      <c r="A3330" s="3">
        <v>16876</v>
      </c>
      <c r="B3330" s="1" t="s">
        <v>51055</v>
      </c>
      <c r="C3330" s="1" t="s">
        <v>15</v>
      </c>
      <c r="D3330" s="1" t="s">
        <v>40</v>
      </c>
      <c r="E3330" s="1">
        <v>10028469468</v>
      </c>
      <c r="F3330" s="1" t="s">
        <v>50873</v>
      </c>
      <c r="G3330" s="1">
        <v>2231900</v>
      </c>
      <c r="H3330" s="1" t="s">
        <v>51056</v>
      </c>
      <c r="I3330" s="2">
        <v>45057</v>
      </c>
      <c r="J3330" s="15" t="str">
        <f>MID(Tabla1[[#This Row],[HORA]],1,5)</f>
        <v>10:58</v>
      </c>
      <c r="K3330" s="16">
        <f>IF(Tabla1[[#This Row],[FECHA]]=I3331,IF(J3331-J3330&gt;0,(J3331-J3330)*1440,0),0)</f>
        <v>0.99999999999999645</v>
      </c>
      <c r="L3330" s="14">
        <f>2+L3071-Datos!$C$8</f>
        <v>9.08</v>
      </c>
      <c r="M3330" s="13" t="s">
        <v>263</v>
      </c>
      <c r="N3330" s="1" t="s">
        <v>51057</v>
      </c>
      <c r="O3330" s="1">
        <v>10</v>
      </c>
      <c r="P3330" s="1" t="s">
        <v>27</v>
      </c>
      <c r="Q3330" s="4" t="s">
        <v>21</v>
      </c>
    </row>
    <row r="3331" spans="1:17" ht="22.5" x14ac:dyDescent="0.25">
      <c r="A3331" s="3">
        <v>6458</v>
      </c>
      <c r="B3331" s="1" t="s">
        <v>20231</v>
      </c>
      <c r="C3331" s="1" t="s">
        <v>15</v>
      </c>
      <c r="D3331" s="1" t="s">
        <v>40</v>
      </c>
      <c r="E3331" s="1">
        <v>16474578</v>
      </c>
      <c r="F3331" s="1" t="s">
        <v>20232</v>
      </c>
      <c r="G3331" s="1">
        <v>16474578</v>
      </c>
      <c r="H3331" s="1" t="s">
        <v>20232</v>
      </c>
      <c r="I3331" s="2">
        <v>45057</v>
      </c>
      <c r="J3331" s="15" t="str">
        <f>MID(Tabla1[[#This Row],[HORA]],1,5)</f>
        <v>10:59</v>
      </c>
      <c r="K3331" s="16">
        <f>IF(Tabla1[[#This Row],[FECHA]]=I3332,IF(J3332-J3331&gt;0,(J3332-J3331)*1440,0),0)</f>
        <v>2.0000000000000728</v>
      </c>
      <c r="L3331" s="14">
        <f>2+L3072-Datos!$C$8</f>
        <v>9.02</v>
      </c>
      <c r="M3331" s="13" t="s">
        <v>753</v>
      </c>
      <c r="N3331" s="1" t="s">
        <v>9926</v>
      </c>
      <c r="O3331" s="1">
        <v>30</v>
      </c>
      <c r="P3331" s="1" t="s">
        <v>27</v>
      </c>
      <c r="Q3331" s="4" t="s">
        <v>21</v>
      </c>
    </row>
    <row r="3332" spans="1:17" ht="22.5" x14ac:dyDescent="0.25">
      <c r="A3332" s="3">
        <v>1572</v>
      </c>
      <c r="B3332" s="1" t="s">
        <v>4599</v>
      </c>
      <c r="C3332" s="1" t="s">
        <v>15</v>
      </c>
      <c r="D3332" s="1" t="s">
        <v>119</v>
      </c>
      <c r="E3332" s="1">
        <v>41378527</v>
      </c>
      <c r="F3332" s="1" t="s">
        <v>4600</v>
      </c>
      <c r="G3332" s="1">
        <v>2231901</v>
      </c>
      <c r="H3332" s="1" t="s">
        <v>4601</v>
      </c>
      <c r="I3332" s="2">
        <v>45057</v>
      </c>
      <c r="J3332" s="15" t="str">
        <f>MID(Tabla1[[#This Row],[HORA]],1,5)</f>
        <v>11:01</v>
      </c>
      <c r="K3332" s="16">
        <f>IF(Tabla1[[#This Row],[FECHA]]=I3333,IF(J3333-J3332&gt;0,(J3333-J3332)*1440,0),0)</f>
        <v>0</v>
      </c>
      <c r="L3332" s="14">
        <f>2+L3073-Datos!$C$8</f>
        <v>7.120000000000001</v>
      </c>
      <c r="M3332" s="13" t="s">
        <v>266</v>
      </c>
      <c r="N3332" s="1" t="s">
        <v>4602</v>
      </c>
      <c r="O3332" s="1">
        <v>60</v>
      </c>
      <c r="P3332" s="1" t="s">
        <v>300</v>
      </c>
      <c r="Q3332" s="4" t="s">
        <v>21</v>
      </c>
    </row>
    <row r="3333" spans="1:17" ht="22.5" x14ac:dyDescent="0.25">
      <c r="A3333" s="3">
        <v>6459</v>
      </c>
      <c r="B3333" s="1" t="s">
        <v>20233</v>
      </c>
      <c r="C3333" s="1" t="s">
        <v>15</v>
      </c>
      <c r="D3333" s="1" t="s">
        <v>71</v>
      </c>
      <c r="E3333" s="1">
        <v>40218029</v>
      </c>
      <c r="F3333" s="1" t="s">
        <v>20234</v>
      </c>
      <c r="G3333" s="1">
        <v>2231902</v>
      </c>
      <c r="H3333" s="1" t="s">
        <v>20235</v>
      </c>
      <c r="I3333" s="2">
        <v>45057</v>
      </c>
      <c r="J3333" s="15" t="str">
        <f>MID(Tabla1[[#This Row],[HORA]],1,5)</f>
        <v>11:01</v>
      </c>
      <c r="K3333" s="16">
        <f>IF(Tabla1[[#This Row],[FECHA]]=I3334,IF(J3334-J3333&gt;0,(J3334-J3333)*1440,0),0)</f>
        <v>1.9999999999999929</v>
      </c>
      <c r="L3333" s="14">
        <f>2+L3074-Datos!$C$8</f>
        <v>8.1300000000000008</v>
      </c>
      <c r="M3333" s="13" t="s">
        <v>266</v>
      </c>
      <c r="N3333" s="1" t="s">
        <v>340</v>
      </c>
      <c r="O3333" s="1">
        <v>25</v>
      </c>
      <c r="P3333" s="1" t="s">
        <v>27</v>
      </c>
      <c r="Q3333" s="4" t="s">
        <v>21</v>
      </c>
    </row>
    <row r="3334" spans="1:17" ht="22.5" x14ac:dyDescent="0.25">
      <c r="A3334" s="3">
        <v>6460</v>
      </c>
      <c r="B3334" s="1" t="s">
        <v>20236</v>
      </c>
      <c r="C3334" s="1" t="s">
        <v>15</v>
      </c>
      <c r="D3334" s="1" t="s">
        <v>2195</v>
      </c>
      <c r="E3334" s="1">
        <v>76690027</v>
      </c>
      <c r="F3334" s="1" t="s">
        <v>20237</v>
      </c>
      <c r="G3334" s="1">
        <v>2231904</v>
      </c>
      <c r="H3334" s="1" t="s">
        <v>20238</v>
      </c>
      <c r="I3334" s="2">
        <v>45057</v>
      </c>
      <c r="J3334" s="15" t="str">
        <f>MID(Tabla1[[#This Row],[HORA]],1,5)</f>
        <v>11:03</v>
      </c>
      <c r="K3334" s="16">
        <f>IF(Tabla1[[#This Row],[FECHA]]=I3335,IF(J3335-J3334&gt;0,(J3335-J3334)*1440,0),0)</f>
        <v>2.9999999999999094</v>
      </c>
      <c r="L3334" s="14">
        <f>2+L3075-Datos!$C$8</f>
        <v>9.5</v>
      </c>
      <c r="M3334" s="13" t="s">
        <v>758</v>
      </c>
      <c r="N3334" s="1" t="s">
        <v>20239</v>
      </c>
      <c r="O3334" s="1">
        <v>10</v>
      </c>
      <c r="P3334" s="1" t="s">
        <v>27</v>
      </c>
      <c r="Q3334" s="4" t="s">
        <v>21</v>
      </c>
    </row>
    <row r="3335" spans="1:17" ht="22.5" x14ac:dyDescent="0.25">
      <c r="A3335" s="3">
        <v>1573</v>
      </c>
      <c r="B3335" s="1" t="s">
        <v>4603</v>
      </c>
      <c r="C3335" s="1" t="s">
        <v>15</v>
      </c>
      <c r="D3335" s="1" t="s">
        <v>30</v>
      </c>
      <c r="E3335" s="1">
        <v>1046162</v>
      </c>
      <c r="F3335" s="1" t="s">
        <v>4604</v>
      </c>
      <c r="G3335" s="1">
        <v>41104903</v>
      </c>
      <c r="H3335" s="1" t="s">
        <v>4605</v>
      </c>
      <c r="I3335" s="2">
        <v>45057</v>
      </c>
      <c r="J3335" s="15" t="str">
        <f>MID(Tabla1[[#This Row],[HORA]],1,5)</f>
        <v>11:06</v>
      </c>
      <c r="K3335" s="16">
        <f>IF(Tabla1[[#This Row],[FECHA]]=I3336,IF(J3336-J3335&gt;0,(J3336-J3335)*1440,0),0)</f>
        <v>1.9999999999999929</v>
      </c>
      <c r="L3335" s="14">
        <f>2+L3076-Datos!$C$8</f>
        <v>9.25</v>
      </c>
      <c r="M3335" s="13" t="s">
        <v>1167</v>
      </c>
      <c r="N3335" s="1" t="s">
        <v>4606</v>
      </c>
      <c r="O3335" s="1">
        <v>30</v>
      </c>
      <c r="P3335" s="1" t="s">
        <v>300</v>
      </c>
      <c r="Q3335" s="4" t="s">
        <v>21</v>
      </c>
    </row>
    <row r="3336" spans="1:17" ht="22.5" x14ac:dyDescent="0.25">
      <c r="A3336" s="3">
        <v>6461</v>
      </c>
      <c r="B3336" s="1" t="s">
        <v>20240</v>
      </c>
      <c r="C3336" s="1" t="s">
        <v>15</v>
      </c>
      <c r="D3336" s="1" t="s">
        <v>40</v>
      </c>
      <c r="E3336" s="1">
        <v>2231906</v>
      </c>
      <c r="F3336" s="1" t="s">
        <v>20241</v>
      </c>
      <c r="G3336" s="1">
        <v>80441642</v>
      </c>
      <c r="H3336" s="1" t="s">
        <v>20242</v>
      </c>
      <c r="I3336" s="2">
        <v>45057</v>
      </c>
      <c r="J3336" s="15" t="str">
        <f>MID(Tabla1[[#This Row],[HORA]],1,5)</f>
        <v>11:08</v>
      </c>
      <c r="K3336" s="16">
        <f>IF(Tabla1[[#This Row],[FECHA]]=I3337,IF(J3337-J3336&gt;0,(J3337-J3336)*1440,0),0)</f>
        <v>0</v>
      </c>
      <c r="L3336" s="14">
        <f>2+L3077-Datos!$C$8</f>
        <v>12.190000000000001</v>
      </c>
      <c r="M3336" s="13" t="s">
        <v>1055</v>
      </c>
      <c r="N3336" s="1" t="s">
        <v>20243</v>
      </c>
      <c r="O3336" s="1">
        <v>20</v>
      </c>
      <c r="P3336" s="1" t="s">
        <v>27</v>
      </c>
      <c r="Q3336" s="4" t="s">
        <v>21</v>
      </c>
    </row>
    <row r="3337" spans="1:17" ht="22.5" x14ac:dyDescent="0.25">
      <c r="A3337" s="3">
        <v>1624</v>
      </c>
      <c r="B3337" s="1" t="s">
        <v>4771</v>
      </c>
      <c r="C3337" s="1" t="s">
        <v>15</v>
      </c>
      <c r="D3337" s="1" t="s">
        <v>23</v>
      </c>
      <c r="E3337" s="1">
        <v>47488490</v>
      </c>
      <c r="F3337" s="1" t="s">
        <v>4772</v>
      </c>
      <c r="G3337" s="1">
        <v>47488490</v>
      </c>
      <c r="H3337" s="1" t="s">
        <v>4772</v>
      </c>
      <c r="I3337" s="2">
        <v>45057</v>
      </c>
      <c r="J3337" s="15" t="str">
        <f>MID(Tabla1[[#This Row],[HORA]],1,5)</f>
        <v>11:08</v>
      </c>
      <c r="K3337" s="16">
        <f>IF(Tabla1[[#This Row],[FECHA]]=I3338,IF(J3338-J3337&gt;0,(J3338-J3337)*1440,0),0)</f>
        <v>1.0000000000000764</v>
      </c>
      <c r="L3337" s="14">
        <f>2+L3078-Datos!$C$8</f>
        <v>9.34</v>
      </c>
      <c r="M3337" s="13" t="s">
        <v>4773</v>
      </c>
      <c r="N3337" s="1" t="s">
        <v>1715</v>
      </c>
      <c r="O3337" s="1">
        <v>10</v>
      </c>
      <c r="P3337" s="1" t="s">
        <v>45</v>
      </c>
      <c r="Q3337" s="4" t="s">
        <v>21</v>
      </c>
    </row>
    <row r="3338" spans="1:17" ht="22.5" x14ac:dyDescent="0.25">
      <c r="A3338" s="3">
        <v>1574</v>
      </c>
      <c r="B3338" s="1" t="s">
        <v>4607</v>
      </c>
      <c r="C3338" s="1" t="s">
        <v>15</v>
      </c>
      <c r="D3338" s="1" t="s">
        <v>40</v>
      </c>
      <c r="E3338" s="1">
        <v>45577225</v>
      </c>
      <c r="F3338" s="1" t="s">
        <v>4608</v>
      </c>
      <c r="G3338" s="1">
        <v>0</v>
      </c>
      <c r="H3338" s="1" t="s">
        <v>1788</v>
      </c>
      <c r="I3338" s="2">
        <v>45057</v>
      </c>
      <c r="J3338" s="15" t="str">
        <f>MID(Tabla1[[#This Row],[HORA]],1,5)</f>
        <v>11:09</v>
      </c>
      <c r="K3338" s="16">
        <f>IF(Tabla1[[#This Row],[FECHA]]=I3339,IF(J3339-J3338&gt;0,(J3339-J3338)*1440,0),0)</f>
        <v>0.99999999999991651</v>
      </c>
      <c r="L3338" s="14">
        <f>2+L3079-Datos!$C$8</f>
        <v>7.5500000000000007</v>
      </c>
      <c r="M3338" s="13" t="s">
        <v>1082</v>
      </c>
      <c r="N3338" s="1" t="s">
        <v>1715</v>
      </c>
      <c r="O3338" s="1">
        <v>20</v>
      </c>
      <c r="P3338" s="1" t="s">
        <v>300</v>
      </c>
      <c r="Q3338" s="4" t="s">
        <v>21</v>
      </c>
    </row>
    <row r="3339" spans="1:17" ht="22.5" x14ac:dyDescent="0.25">
      <c r="A3339" s="3">
        <v>1575</v>
      </c>
      <c r="B3339" s="1" t="s">
        <v>4609</v>
      </c>
      <c r="C3339" s="1" t="s">
        <v>15</v>
      </c>
      <c r="D3339" s="1" t="s">
        <v>40</v>
      </c>
      <c r="E3339" s="1">
        <v>2744973</v>
      </c>
      <c r="F3339" s="1" t="s">
        <v>4610</v>
      </c>
      <c r="G3339" s="1">
        <v>0</v>
      </c>
      <c r="H3339" s="1" t="s">
        <v>1788</v>
      </c>
      <c r="I3339" s="2">
        <v>45057</v>
      </c>
      <c r="J3339" s="15" t="str">
        <f>MID(Tabla1[[#This Row],[HORA]],1,5)</f>
        <v>11:10</v>
      </c>
      <c r="K3339" s="16">
        <f>IF(Tabla1[[#This Row],[FECHA]]=I3340,IF(J3340-J3339&gt;0,(J3340-J3339)*1440,0),0)</f>
        <v>1.9999999999999929</v>
      </c>
      <c r="L3339" s="14">
        <f>2+L3080-Datos!$C$8</f>
        <v>8.34</v>
      </c>
      <c r="M3339" s="13" t="s">
        <v>937</v>
      </c>
      <c r="N3339" s="1" t="s">
        <v>1715</v>
      </c>
      <c r="O3339" s="1">
        <v>10</v>
      </c>
      <c r="P3339" s="1" t="s">
        <v>300</v>
      </c>
      <c r="Q3339" s="4" t="s">
        <v>21</v>
      </c>
    </row>
    <row r="3340" spans="1:17" ht="22.5" x14ac:dyDescent="0.25">
      <c r="A3340" s="3">
        <v>1576</v>
      </c>
      <c r="B3340" s="1" t="s">
        <v>4611</v>
      </c>
      <c r="C3340" s="1" t="s">
        <v>15</v>
      </c>
      <c r="D3340" s="1" t="s">
        <v>40</v>
      </c>
      <c r="E3340" s="1">
        <v>27848351</v>
      </c>
      <c r="F3340" s="1" t="s">
        <v>4612</v>
      </c>
      <c r="G3340" s="1">
        <v>27848351</v>
      </c>
      <c r="H3340" s="1" t="s">
        <v>4612</v>
      </c>
      <c r="I3340" s="2">
        <v>45057</v>
      </c>
      <c r="J3340" s="15" t="str">
        <f>MID(Tabla1[[#This Row],[HORA]],1,5)</f>
        <v>11:12</v>
      </c>
      <c r="K3340" s="16">
        <f>IF(Tabla1[[#This Row],[FECHA]]=I3341,IF(J3341-J3340&gt;0,(J3341-J3340)*1440,0),0)</f>
        <v>1.9999999999999929</v>
      </c>
      <c r="L3340" s="14">
        <f>2+L3081-Datos!$C$8</f>
        <v>7.08</v>
      </c>
      <c r="M3340" s="13" t="s">
        <v>437</v>
      </c>
      <c r="N3340" s="1" t="s">
        <v>4613</v>
      </c>
      <c r="O3340" s="1">
        <v>30</v>
      </c>
      <c r="P3340" s="1" t="s">
        <v>300</v>
      </c>
      <c r="Q3340" s="4" t="s">
        <v>21</v>
      </c>
    </row>
    <row r="3341" spans="1:17" ht="22.5" x14ac:dyDescent="0.25">
      <c r="A3341" s="3">
        <v>1577</v>
      </c>
      <c r="B3341" s="1" t="s">
        <v>4614</v>
      </c>
      <c r="C3341" s="1" t="s">
        <v>15</v>
      </c>
      <c r="D3341" s="1" t="s">
        <v>40</v>
      </c>
      <c r="E3341" s="1">
        <v>43293037</v>
      </c>
      <c r="F3341" s="1" t="s">
        <v>4615</v>
      </c>
      <c r="G3341" s="1">
        <v>0</v>
      </c>
      <c r="H3341" s="1" t="s">
        <v>1788</v>
      </c>
      <c r="I3341" s="2">
        <v>45057</v>
      </c>
      <c r="J3341" s="15" t="str">
        <f>MID(Tabla1[[#This Row],[HORA]],1,5)</f>
        <v>11:14</v>
      </c>
      <c r="K3341" s="16">
        <f>IF(Tabla1[[#This Row],[FECHA]]=I3342,IF(J3342-J3341&gt;0,(J3342-J3341)*1440,0),0)</f>
        <v>1.0000000000000764</v>
      </c>
      <c r="L3341" s="14">
        <f>2+L3082-Datos!$C$8</f>
        <v>10</v>
      </c>
      <c r="M3341" s="13" t="s">
        <v>779</v>
      </c>
      <c r="N3341" s="1" t="s">
        <v>1715</v>
      </c>
      <c r="O3341" s="1">
        <v>15</v>
      </c>
      <c r="P3341" s="1" t="s">
        <v>300</v>
      </c>
      <c r="Q3341" s="4" t="s">
        <v>21</v>
      </c>
    </row>
    <row r="3342" spans="1:17" ht="22.5" x14ac:dyDescent="0.25">
      <c r="A3342" s="3">
        <v>16877</v>
      </c>
      <c r="B3342" s="1" t="s">
        <v>51058</v>
      </c>
      <c r="C3342" s="1" t="s">
        <v>15</v>
      </c>
      <c r="D3342" s="1" t="s">
        <v>40</v>
      </c>
      <c r="E3342" s="1">
        <v>20600575954</v>
      </c>
      <c r="F3342" s="1" t="s">
        <v>51059</v>
      </c>
      <c r="G3342" s="1">
        <v>2231907</v>
      </c>
      <c r="H3342" s="1" t="s">
        <v>51060</v>
      </c>
      <c r="I3342" s="2">
        <v>45057</v>
      </c>
      <c r="J3342" s="15" t="str">
        <f>MID(Tabla1[[#This Row],[HORA]],1,5)</f>
        <v>11:15</v>
      </c>
      <c r="K3342" s="16">
        <f>IF(Tabla1[[#This Row],[FECHA]]=I3343,IF(J3343-J3342&gt;0,(J3343-J3342)*1440,0),0)</f>
        <v>1.9999999999999929</v>
      </c>
      <c r="L3342" s="14">
        <f>2+L3083-Datos!$C$8</f>
        <v>12.48</v>
      </c>
      <c r="M3342" s="13" t="s">
        <v>764</v>
      </c>
      <c r="N3342" s="1" t="s">
        <v>51061</v>
      </c>
      <c r="O3342" s="1">
        <v>18</v>
      </c>
      <c r="P3342" s="1" t="s">
        <v>27</v>
      </c>
      <c r="Q3342" s="4" t="s">
        <v>21</v>
      </c>
    </row>
    <row r="3343" spans="1:17" ht="22.5" x14ac:dyDescent="0.25">
      <c r="A3343" s="3">
        <v>1578</v>
      </c>
      <c r="B3343" s="1" t="s">
        <v>4616</v>
      </c>
      <c r="C3343" s="1" t="s">
        <v>15</v>
      </c>
      <c r="D3343" s="1" t="s">
        <v>40</v>
      </c>
      <c r="E3343" s="1">
        <v>43762167</v>
      </c>
      <c r="F3343" s="1" t="s">
        <v>3150</v>
      </c>
      <c r="G3343" s="1">
        <v>41579013</v>
      </c>
      <c r="H3343" s="1" t="s">
        <v>4617</v>
      </c>
      <c r="I3343" s="2">
        <v>45057</v>
      </c>
      <c r="J3343" s="15" t="str">
        <f>MID(Tabla1[[#This Row],[HORA]],1,5)</f>
        <v>11:17</v>
      </c>
      <c r="K3343" s="16">
        <f>IF(Tabla1[[#This Row],[FECHA]]=I3344,IF(J3344-J3343&gt;0,(J3344-J3343)*1440,0),0)</f>
        <v>1.0000000000000764</v>
      </c>
      <c r="L3343" s="14">
        <f>2+L3084-Datos!$C$8</f>
        <v>8.18</v>
      </c>
      <c r="M3343" s="13" t="s">
        <v>767</v>
      </c>
      <c r="N3343" s="1" t="s">
        <v>4618</v>
      </c>
      <c r="O3343" s="1">
        <v>25</v>
      </c>
      <c r="P3343" s="1" t="s">
        <v>300</v>
      </c>
      <c r="Q3343" s="4" t="s">
        <v>21</v>
      </c>
    </row>
    <row r="3344" spans="1:17" ht="22.5" x14ac:dyDescent="0.25">
      <c r="A3344" s="3">
        <v>6462</v>
      </c>
      <c r="B3344" s="1" t="s">
        <v>20244</v>
      </c>
      <c r="C3344" s="1" t="s">
        <v>15</v>
      </c>
      <c r="D3344" s="1" t="s">
        <v>40</v>
      </c>
      <c r="E3344" s="1">
        <v>16666392</v>
      </c>
      <c r="F3344" s="1" t="s">
        <v>20245</v>
      </c>
      <c r="G3344" s="1">
        <v>2828741</v>
      </c>
      <c r="H3344" s="1" t="s">
        <v>20246</v>
      </c>
      <c r="I3344" s="2">
        <v>45057</v>
      </c>
      <c r="J3344" s="15" t="str">
        <f>MID(Tabla1[[#This Row],[HORA]],1,5)</f>
        <v>11:18</v>
      </c>
      <c r="K3344" s="16">
        <f>IF(Tabla1[[#This Row],[FECHA]]=I3345,IF(J3345-J3344&gt;0,(J3345-J3344)*1440,0),0)</f>
        <v>0</v>
      </c>
      <c r="L3344" s="14">
        <f>2+L3085-Datos!$C$8</f>
        <v>7.28</v>
      </c>
      <c r="M3344" s="13" t="s">
        <v>3183</v>
      </c>
      <c r="N3344" s="1" t="s">
        <v>8379</v>
      </c>
      <c r="O3344" s="1">
        <v>15</v>
      </c>
      <c r="P3344" s="1" t="s">
        <v>27</v>
      </c>
      <c r="Q3344" s="4" t="s">
        <v>21</v>
      </c>
    </row>
    <row r="3345" spans="1:17" ht="22.5" x14ac:dyDescent="0.25">
      <c r="A3345" s="3">
        <v>6463</v>
      </c>
      <c r="B3345" s="1" t="s">
        <v>20244</v>
      </c>
      <c r="C3345" s="1" t="s">
        <v>15</v>
      </c>
      <c r="D3345" s="1" t="s">
        <v>40</v>
      </c>
      <c r="E3345" s="1">
        <v>16666392</v>
      </c>
      <c r="F3345" s="1" t="s">
        <v>20245</v>
      </c>
      <c r="G3345" s="1">
        <v>2828741</v>
      </c>
      <c r="H3345" s="1" t="s">
        <v>20247</v>
      </c>
      <c r="I3345" s="2">
        <v>45057</v>
      </c>
      <c r="J3345" s="15" t="str">
        <f>MID(Tabla1[[#This Row],[HORA]],1,5)</f>
        <v>11:18</v>
      </c>
      <c r="K3345" s="16">
        <f>IF(Tabla1[[#This Row],[FECHA]]=I3346,IF(J3346-J3345&gt;0,(J3346-J3345)*1440,0),0)</f>
        <v>3.9999999999999858</v>
      </c>
      <c r="L3345" s="14">
        <f>2+L3086-Datos!$C$8</f>
        <v>8.48</v>
      </c>
      <c r="M3345" s="13" t="s">
        <v>3183</v>
      </c>
      <c r="N3345" s="1" t="s">
        <v>8379</v>
      </c>
      <c r="O3345" s="1">
        <v>15</v>
      </c>
      <c r="P3345" s="1" t="s">
        <v>27</v>
      </c>
      <c r="Q3345" s="4" t="s">
        <v>21</v>
      </c>
    </row>
    <row r="3346" spans="1:17" ht="22.5" x14ac:dyDescent="0.25">
      <c r="A3346" s="3">
        <v>6464</v>
      </c>
      <c r="B3346" s="1" t="s">
        <v>20248</v>
      </c>
      <c r="C3346" s="1" t="s">
        <v>15</v>
      </c>
      <c r="D3346" s="1" t="s">
        <v>119</v>
      </c>
      <c r="E3346" s="1">
        <v>16593520</v>
      </c>
      <c r="F3346" s="1" t="s">
        <v>20249</v>
      </c>
      <c r="G3346" s="1">
        <v>2231911</v>
      </c>
      <c r="H3346" s="1" t="s">
        <v>20250</v>
      </c>
      <c r="I3346" s="2">
        <v>45057</v>
      </c>
      <c r="J3346" s="15" t="str">
        <f>MID(Tabla1[[#This Row],[HORA]],1,5)</f>
        <v>11:22</v>
      </c>
      <c r="K3346" s="16">
        <f>IF(Tabla1[[#This Row],[FECHA]]=I3347,IF(J3347-J3346&gt;0,(J3347-J3346)*1440,0),0)</f>
        <v>0.99999999999991651</v>
      </c>
      <c r="L3346" s="14">
        <f>2+L3087-Datos!$C$8</f>
        <v>9.98</v>
      </c>
      <c r="M3346" s="13" t="s">
        <v>2879</v>
      </c>
      <c r="N3346" s="1" t="s">
        <v>20251</v>
      </c>
      <c r="O3346" s="1">
        <v>15</v>
      </c>
      <c r="P3346" s="1" t="s">
        <v>27</v>
      </c>
      <c r="Q3346" s="4" t="s">
        <v>21</v>
      </c>
    </row>
    <row r="3347" spans="1:17" ht="22.5" x14ac:dyDescent="0.25">
      <c r="A3347" s="3">
        <v>1579</v>
      </c>
      <c r="B3347" s="1" t="s">
        <v>4619</v>
      </c>
      <c r="C3347" s="1" t="s">
        <v>15</v>
      </c>
      <c r="D3347" s="1" t="s">
        <v>30</v>
      </c>
      <c r="E3347" s="1">
        <v>16762777</v>
      </c>
      <c r="F3347" s="1" t="s">
        <v>4620</v>
      </c>
      <c r="G3347" s="1">
        <v>2231912</v>
      </c>
      <c r="H3347" s="1" t="s">
        <v>4621</v>
      </c>
      <c r="I3347" s="2">
        <v>45057</v>
      </c>
      <c r="J3347" s="15" t="str">
        <f>MID(Tabla1[[#This Row],[HORA]],1,5)</f>
        <v>11:23</v>
      </c>
      <c r="K3347" s="16">
        <f>IF(Tabla1[[#This Row],[FECHA]]=I3348,IF(J3348-J3347&gt;0,(J3348-J3347)*1440,0),0)</f>
        <v>5.0000000000000622</v>
      </c>
      <c r="L3347" s="14">
        <f>2+L3088-Datos!$C$8</f>
        <v>7.33</v>
      </c>
      <c r="M3347" s="13" t="s">
        <v>904</v>
      </c>
      <c r="N3347" s="1" t="s">
        <v>4622</v>
      </c>
      <c r="O3347" s="1">
        <v>15</v>
      </c>
      <c r="P3347" s="1" t="s">
        <v>300</v>
      </c>
      <c r="Q3347" s="4" t="s">
        <v>21</v>
      </c>
    </row>
    <row r="3348" spans="1:17" ht="22.5" x14ac:dyDescent="0.25">
      <c r="A3348" s="3">
        <v>6465</v>
      </c>
      <c r="B3348" s="1" t="s">
        <v>20252</v>
      </c>
      <c r="C3348" s="1" t="s">
        <v>15</v>
      </c>
      <c r="D3348" s="1" t="s">
        <v>40</v>
      </c>
      <c r="E3348" s="1">
        <v>40442089</v>
      </c>
      <c r="F3348" s="1" t="s">
        <v>20253</v>
      </c>
      <c r="G3348" s="1">
        <v>2231913</v>
      </c>
      <c r="H3348" s="1" t="s">
        <v>20254</v>
      </c>
      <c r="I3348" s="2">
        <v>45057</v>
      </c>
      <c r="J3348" s="15" t="str">
        <f>MID(Tabla1[[#This Row],[HORA]],1,5)</f>
        <v>11:28</v>
      </c>
      <c r="K3348" s="16">
        <f>IF(Tabla1[[#This Row],[FECHA]]=I3349,IF(J3349-J3348&gt;0,(J3349-J3348)*1440,0),0)</f>
        <v>2.9999999999999893</v>
      </c>
      <c r="L3348" s="14">
        <f>2+L3089-Datos!$C$8</f>
        <v>9.48</v>
      </c>
      <c r="M3348" s="13" t="s">
        <v>911</v>
      </c>
      <c r="N3348" s="1" t="s">
        <v>20255</v>
      </c>
      <c r="O3348" s="1">
        <v>25</v>
      </c>
      <c r="P3348" s="1" t="s">
        <v>27</v>
      </c>
      <c r="Q3348" s="4" t="s">
        <v>21</v>
      </c>
    </row>
    <row r="3349" spans="1:17" ht="22.5" x14ac:dyDescent="0.25">
      <c r="A3349" s="3">
        <v>1580</v>
      </c>
      <c r="B3349" s="1" t="s">
        <v>4623</v>
      </c>
      <c r="C3349" s="1" t="s">
        <v>15</v>
      </c>
      <c r="D3349" s="1" t="s">
        <v>40</v>
      </c>
      <c r="E3349" s="1">
        <v>16793890</v>
      </c>
      <c r="F3349" s="1" t="s">
        <v>2237</v>
      </c>
      <c r="G3349" s="1">
        <v>2231915</v>
      </c>
      <c r="H3349" s="1" t="s">
        <v>4624</v>
      </c>
      <c r="I3349" s="2">
        <v>45057</v>
      </c>
      <c r="J3349" s="15" t="str">
        <f>MID(Tabla1[[#This Row],[HORA]],1,5)</f>
        <v>11:31</v>
      </c>
      <c r="K3349" s="16">
        <f>IF(Tabla1[[#This Row],[FECHA]]=I3350,IF(J3350-J3349&gt;0,(J3350-J3349)*1440,0),0)</f>
        <v>0</v>
      </c>
      <c r="L3349" s="14">
        <f>2+L3090-Datos!$C$8</f>
        <v>11.18</v>
      </c>
      <c r="M3349" s="13" t="s">
        <v>4268</v>
      </c>
      <c r="N3349" s="1" t="s">
        <v>4625</v>
      </c>
      <c r="O3349" s="1">
        <v>10</v>
      </c>
      <c r="P3349" s="1" t="s">
        <v>300</v>
      </c>
      <c r="Q3349" s="4" t="s">
        <v>21</v>
      </c>
    </row>
    <row r="3350" spans="1:17" ht="22.5" x14ac:dyDescent="0.25">
      <c r="A3350" s="3">
        <v>6466</v>
      </c>
      <c r="B3350" s="1" t="s">
        <v>20256</v>
      </c>
      <c r="C3350" s="1" t="s">
        <v>15</v>
      </c>
      <c r="D3350" s="1" t="s">
        <v>40</v>
      </c>
      <c r="E3350" s="1">
        <v>43564036</v>
      </c>
      <c r="F3350" s="1" t="s">
        <v>8935</v>
      </c>
      <c r="G3350" s="1">
        <v>2231914</v>
      </c>
      <c r="H3350" s="1" t="s">
        <v>20257</v>
      </c>
      <c r="I3350" s="2">
        <v>45057</v>
      </c>
      <c r="J3350" s="15" t="str">
        <f>MID(Tabla1[[#This Row],[HORA]],1,5)</f>
        <v>11:31</v>
      </c>
      <c r="K3350" s="16">
        <f>IF(Tabla1[[#This Row],[FECHA]]=I3351,IF(J3351-J3350&gt;0,(J3351-J3350)*1440,0),0)</f>
        <v>2.9999999999999893</v>
      </c>
      <c r="L3350" s="14">
        <f>2+L3091-Datos!$C$8</f>
        <v>8.34</v>
      </c>
      <c r="M3350" s="13" t="s">
        <v>4268</v>
      </c>
      <c r="N3350" s="1" t="s">
        <v>20258</v>
      </c>
      <c r="O3350" s="1">
        <v>20</v>
      </c>
      <c r="P3350" s="1" t="s">
        <v>27</v>
      </c>
      <c r="Q3350" s="4" t="s">
        <v>21</v>
      </c>
    </row>
    <row r="3351" spans="1:17" ht="22.5" x14ac:dyDescent="0.25">
      <c r="A3351" s="3">
        <v>1581</v>
      </c>
      <c r="B3351" s="1" t="s">
        <v>4626</v>
      </c>
      <c r="C3351" s="1" t="s">
        <v>15</v>
      </c>
      <c r="D3351" s="1" t="s">
        <v>40</v>
      </c>
      <c r="E3351" s="1">
        <v>16726456</v>
      </c>
      <c r="F3351" s="1" t="s">
        <v>4627</v>
      </c>
      <c r="G3351" s="1">
        <v>2231917</v>
      </c>
      <c r="H3351" s="1" t="s">
        <v>4628</v>
      </c>
      <c r="I3351" s="2">
        <v>45057</v>
      </c>
      <c r="J3351" s="15" t="str">
        <f>MID(Tabla1[[#This Row],[HORA]],1,5)</f>
        <v>11:34</v>
      </c>
      <c r="K3351" s="16">
        <f>IF(Tabla1[[#This Row],[FECHA]]=I3352,IF(J3352-J3351&gt;0,(J3352-J3351)*1440,0),0)</f>
        <v>0.99999999999999645</v>
      </c>
      <c r="L3351" s="14">
        <f>2+L3092-Datos!$C$8</f>
        <v>9.2800000000000011</v>
      </c>
      <c r="M3351" s="13" t="s">
        <v>4273</v>
      </c>
      <c r="N3351" s="1" t="s">
        <v>4629</v>
      </c>
      <c r="O3351" s="1">
        <v>10</v>
      </c>
      <c r="P3351" s="1" t="s">
        <v>300</v>
      </c>
      <c r="Q3351" s="4" t="s">
        <v>21</v>
      </c>
    </row>
    <row r="3352" spans="1:17" ht="22.5" x14ac:dyDescent="0.25">
      <c r="A3352" s="3">
        <v>6467</v>
      </c>
      <c r="B3352" s="1" t="s">
        <v>20259</v>
      </c>
      <c r="C3352" s="1" t="s">
        <v>15</v>
      </c>
      <c r="D3352" s="1" t="s">
        <v>40</v>
      </c>
      <c r="E3352" s="1">
        <v>43071457</v>
      </c>
      <c r="F3352" s="1" t="s">
        <v>2130</v>
      </c>
      <c r="G3352" s="1">
        <v>3363799</v>
      </c>
      <c r="H3352" s="1" t="s">
        <v>20260</v>
      </c>
      <c r="I3352" s="2">
        <v>45057</v>
      </c>
      <c r="J3352" s="15" t="str">
        <f>MID(Tabla1[[#This Row],[HORA]],1,5)</f>
        <v>11:35</v>
      </c>
      <c r="K3352" s="16">
        <f>IF(Tabla1[[#This Row],[FECHA]]=I3353,IF(J3353-J3352&gt;0,(J3353-J3352)*1440,0),0)</f>
        <v>0.99999999999999645</v>
      </c>
      <c r="L3352" s="14">
        <f>2+L3093-Datos!$C$8</f>
        <v>9.52</v>
      </c>
      <c r="M3352" s="13" t="s">
        <v>567</v>
      </c>
      <c r="N3352" s="1" t="s">
        <v>20261</v>
      </c>
      <c r="O3352" s="1">
        <v>50</v>
      </c>
      <c r="P3352" s="1" t="s">
        <v>27</v>
      </c>
      <c r="Q3352" s="4" t="s">
        <v>21</v>
      </c>
    </row>
    <row r="3353" spans="1:17" ht="22.5" x14ac:dyDescent="0.25">
      <c r="A3353" s="3">
        <v>1582</v>
      </c>
      <c r="B3353" s="1" t="s">
        <v>4630</v>
      </c>
      <c r="C3353" s="1" t="s">
        <v>15</v>
      </c>
      <c r="D3353" s="1" t="s">
        <v>40</v>
      </c>
      <c r="E3353" s="1">
        <v>16662920</v>
      </c>
      <c r="F3353" s="1" t="s">
        <v>4631</v>
      </c>
      <c r="G3353" s="1">
        <v>2231918</v>
      </c>
      <c r="H3353" s="1" t="s">
        <v>4632</v>
      </c>
      <c r="I3353" s="2">
        <v>45057</v>
      </c>
      <c r="J3353" s="15" t="str">
        <f>MID(Tabla1[[#This Row],[HORA]],1,5)</f>
        <v>11:36</v>
      </c>
      <c r="K3353" s="16">
        <f>IF(Tabla1[[#This Row],[FECHA]]=I3354,IF(J3354-J3353&gt;0,(J3354-J3353)*1440,0),0)</f>
        <v>7.9999999999999716</v>
      </c>
      <c r="L3353" s="14">
        <f>2+L3094-Datos!$C$8</f>
        <v>7.19</v>
      </c>
      <c r="M3353" s="13" t="s">
        <v>90</v>
      </c>
      <c r="N3353" s="1" t="s">
        <v>4633</v>
      </c>
      <c r="O3353" s="1">
        <v>15</v>
      </c>
      <c r="P3353" s="1" t="s">
        <v>300</v>
      </c>
      <c r="Q3353" s="4" t="s">
        <v>21</v>
      </c>
    </row>
    <row r="3354" spans="1:17" ht="22.5" x14ac:dyDescent="0.25">
      <c r="A3354" s="3">
        <v>6468</v>
      </c>
      <c r="B3354" s="1" t="s">
        <v>20262</v>
      </c>
      <c r="C3354" s="1" t="s">
        <v>15</v>
      </c>
      <c r="D3354" s="1" t="s">
        <v>33</v>
      </c>
      <c r="E3354" s="1">
        <v>367993</v>
      </c>
      <c r="F3354" s="1" t="s">
        <v>20263</v>
      </c>
      <c r="G3354" s="1">
        <v>2231921</v>
      </c>
      <c r="H3354" s="1" t="s">
        <v>20264</v>
      </c>
      <c r="I3354" s="2">
        <v>45057</v>
      </c>
      <c r="J3354" s="15" t="str">
        <f>MID(Tabla1[[#This Row],[HORA]],1,5)</f>
        <v>11:44</v>
      </c>
      <c r="K3354" s="16">
        <f>IF(Tabla1[[#This Row],[FECHA]]=I3355,IF(J3355-J3354&gt;0,(J3355-J3354)*1440,0),0)</f>
        <v>2.0000000000000728</v>
      </c>
      <c r="L3354" s="14">
        <f>2+L3095-Datos!$C$8</f>
        <v>8.43</v>
      </c>
      <c r="M3354" s="13" t="s">
        <v>241</v>
      </c>
      <c r="N3354" s="1" t="s">
        <v>20265</v>
      </c>
      <c r="O3354" s="1">
        <v>30</v>
      </c>
      <c r="P3354" s="1" t="s">
        <v>27</v>
      </c>
      <c r="Q3354" s="4" t="s">
        <v>21</v>
      </c>
    </row>
    <row r="3355" spans="1:17" ht="22.5" x14ac:dyDescent="0.25">
      <c r="A3355" s="3">
        <v>6469</v>
      </c>
      <c r="B3355" s="1" t="s">
        <v>20266</v>
      </c>
      <c r="C3355" s="1" t="s">
        <v>15</v>
      </c>
      <c r="D3355" s="1" t="s">
        <v>161</v>
      </c>
      <c r="E3355" s="1">
        <v>16439005</v>
      </c>
      <c r="F3355" s="1" t="s">
        <v>5769</v>
      </c>
      <c r="G3355" s="1">
        <v>2231922</v>
      </c>
      <c r="H3355" s="1" t="s">
        <v>20267</v>
      </c>
      <c r="I3355" s="2">
        <v>45057</v>
      </c>
      <c r="J3355" s="15" t="str">
        <f>MID(Tabla1[[#This Row],[HORA]],1,5)</f>
        <v>11:46</v>
      </c>
      <c r="K3355" s="16">
        <f>IF(Tabla1[[#This Row],[FECHA]]=I3356,IF(J3356-J3355&gt;0,(J3356-J3355)*1440,0),0)</f>
        <v>11.999999999999957</v>
      </c>
      <c r="L3355" s="14">
        <f>2+L3096-Datos!$C$8</f>
        <v>8.120000000000001</v>
      </c>
      <c r="M3355" s="13" t="s">
        <v>3661</v>
      </c>
      <c r="N3355" s="1" t="s">
        <v>9104</v>
      </c>
      <c r="O3355" s="1">
        <v>10</v>
      </c>
      <c r="P3355" s="1" t="s">
        <v>27</v>
      </c>
      <c r="Q3355" s="4" t="s">
        <v>21</v>
      </c>
    </row>
    <row r="3356" spans="1:17" ht="22.5" x14ac:dyDescent="0.25">
      <c r="A3356" s="3">
        <v>16878</v>
      </c>
      <c r="B3356" s="1" t="s">
        <v>51062</v>
      </c>
      <c r="C3356" s="1" t="s">
        <v>15</v>
      </c>
      <c r="D3356" s="1" t="s">
        <v>40</v>
      </c>
      <c r="E3356" s="1">
        <v>20553822719</v>
      </c>
      <c r="F3356" s="1" t="s">
        <v>51063</v>
      </c>
      <c r="G3356" s="1">
        <v>2897656</v>
      </c>
      <c r="H3356" s="1" t="s">
        <v>51064</v>
      </c>
      <c r="I3356" s="2">
        <v>45057</v>
      </c>
      <c r="J3356" s="15" t="str">
        <f>MID(Tabla1[[#This Row],[HORA]],1,5)</f>
        <v>11:58</v>
      </c>
      <c r="K3356" s="16">
        <f>IF(Tabla1[[#This Row],[FECHA]]=I3357,IF(J3357-J3356&gt;0,(J3357-J3356)*1440,0),0)</f>
        <v>0.99999999999991651</v>
      </c>
      <c r="L3356" s="14">
        <f>2+L3097-Datos!$C$8</f>
        <v>9.5</v>
      </c>
      <c r="M3356" s="13" t="s">
        <v>652</v>
      </c>
      <c r="N3356" s="1" t="s">
        <v>51065</v>
      </c>
      <c r="O3356" s="1">
        <v>20</v>
      </c>
      <c r="P3356" s="1" t="s">
        <v>27</v>
      </c>
      <c r="Q3356" s="4" t="s">
        <v>21</v>
      </c>
    </row>
    <row r="3357" spans="1:17" ht="22.5" x14ac:dyDescent="0.25">
      <c r="A3357" s="3">
        <v>6470</v>
      </c>
      <c r="B3357" s="1" t="s">
        <v>20268</v>
      </c>
      <c r="C3357" s="1" t="s">
        <v>15</v>
      </c>
      <c r="D3357" s="1" t="s">
        <v>40</v>
      </c>
      <c r="E3357" s="1">
        <v>3295101</v>
      </c>
      <c r="F3357" s="1" t="s">
        <v>20269</v>
      </c>
      <c r="G3357" s="1">
        <v>3295101</v>
      </c>
      <c r="H3357" s="1" t="s">
        <v>20269</v>
      </c>
      <c r="I3357" s="2">
        <v>45057</v>
      </c>
      <c r="J3357" s="15" t="str">
        <f>MID(Tabla1[[#This Row],[HORA]],1,5)</f>
        <v>11:59</v>
      </c>
      <c r="K3357" s="16">
        <f>IF(Tabla1[[#This Row],[FECHA]]=I3358,IF(J3358-J3357&gt;0,(J3358-J3357)*1440,0),0)</f>
        <v>6.0000000000000586</v>
      </c>
      <c r="L3357" s="14">
        <f>2+L3098-Datos!$C$8</f>
        <v>9.4400000000000013</v>
      </c>
      <c r="M3357" s="13" t="s">
        <v>269</v>
      </c>
      <c r="N3357" s="1" t="s">
        <v>8389</v>
      </c>
      <c r="O3357" s="1">
        <v>25</v>
      </c>
      <c r="P3357" s="1" t="s">
        <v>27</v>
      </c>
      <c r="Q3357" s="4" t="s">
        <v>21</v>
      </c>
    </row>
    <row r="3358" spans="1:17" ht="22.5" x14ac:dyDescent="0.25">
      <c r="A3358" s="3">
        <v>6471</v>
      </c>
      <c r="B3358" s="1" t="s">
        <v>20270</v>
      </c>
      <c r="C3358" s="1" t="s">
        <v>15</v>
      </c>
      <c r="D3358" s="1" t="s">
        <v>40</v>
      </c>
      <c r="E3358" s="1">
        <v>27841271</v>
      </c>
      <c r="F3358" s="1" t="s">
        <v>20271</v>
      </c>
      <c r="G3358" s="1">
        <v>2231926</v>
      </c>
      <c r="H3358" s="1" t="s">
        <v>20272</v>
      </c>
      <c r="I3358" s="2">
        <v>45057</v>
      </c>
      <c r="J3358" s="15" t="str">
        <f>MID(Tabla1[[#This Row],[HORA]],1,5)</f>
        <v>12:05</v>
      </c>
      <c r="K3358" s="16">
        <f>IF(Tabla1[[#This Row],[FECHA]]=I3359,IF(J3359-J3358&gt;0,(J3359-J3358)*1440,0),0)</f>
        <v>1.9999999999999929</v>
      </c>
      <c r="L3358" s="14">
        <f>2+L3099-Datos!$C$8</f>
        <v>9.34</v>
      </c>
      <c r="M3358" s="13" t="s">
        <v>5422</v>
      </c>
      <c r="N3358" s="1" t="s">
        <v>18898</v>
      </c>
      <c r="O3358" s="1">
        <v>15</v>
      </c>
      <c r="P3358" s="1" t="s">
        <v>27</v>
      </c>
      <c r="Q3358" s="4" t="s">
        <v>21</v>
      </c>
    </row>
    <row r="3359" spans="1:17" ht="22.5" x14ac:dyDescent="0.25">
      <c r="A3359" s="3">
        <v>6472</v>
      </c>
      <c r="B3359" s="1" t="s">
        <v>20273</v>
      </c>
      <c r="C3359" s="1" t="s">
        <v>15</v>
      </c>
      <c r="D3359" s="1" t="s">
        <v>40</v>
      </c>
      <c r="E3359" s="1">
        <v>16538076</v>
      </c>
      <c r="F3359" s="1" t="s">
        <v>2137</v>
      </c>
      <c r="G3359" s="1">
        <v>2231927</v>
      </c>
      <c r="H3359" s="1" t="s">
        <v>20274</v>
      </c>
      <c r="I3359" s="2">
        <v>45057</v>
      </c>
      <c r="J3359" s="15" t="str">
        <f>MID(Tabla1[[#This Row],[HORA]],1,5)</f>
        <v>12:07</v>
      </c>
      <c r="K3359" s="16">
        <f>IF(Tabla1[[#This Row],[FECHA]]=I3360,IF(J3360-J3359&gt;0,(J3360-J3359)*1440,0),0)</f>
        <v>2.9999999999999893</v>
      </c>
      <c r="L3359" s="14">
        <f>2+L3100-Datos!$C$8</f>
        <v>7.0500000000000007</v>
      </c>
      <c r="M3359" s="13" t="s">
        <v>1411</v>
      </c>
      <c r="N3359" s="1" t="s">
        <v>583</v>
      </c>
      <c r="O3359" s="1">
        <v>10</v>
      </c>
      <c r="P3359" s="1" t="s">
        <v>27</v>
      </c>
      <c r="Q3359" s="4" t="s">
        <v>21</v>
      </c>
    </row>
    <row r="3360" spans="1:17" ht="22.5" x14ac:dyDescent="0.25">
      <c r="A3360" s="3">
        <v>6473</v>
      </c>
      <c r="B3360" s="1" t="s">
        <v>20275</v>
      </c>
      <c r="C3360" s="1" t="s">
        <v>15</v>
      </c>
      <c r="D3360" s="1" t="s">
        <v>82</v>
      </c>
      <c r="E3360" s="1">
        <v>43177728</v>
      </c>
      <c r="F3360" s="1" t="s">
        <v>20276</v>
      </c>
      <c r="G3360" s="1">
        <v>43177728</v>
      </c>
      <c r="H3360" s="1" t="s">
        <v>20276</v>
      </c>
      <c r="I3360" s="2">
        <v>45057</v>
      </c>
      <c r="J3360" s="15" t="str">
        <f>MID(Tabla1[[#This Row],[HORA]],1,5)</f>
        <v>12:10</v>
      </c>
      <c r="K3360" s="16">
        <f>IF(Tabla1[[#This Row],[FECHA]]=I3361,IF(J3361-J3360&gt;0,(J3361-J3360)*1440,0),0)</f>
        <v>1.9999999999999929</v>
      </c>
      <c r="L3360" s="14">
        <f>2+L3101-Datos!$C$8</f>
        <v>8.34</v>
      </c>
      <c r="M3360" s="13" t="s">
        <v>622</v>
      </c>
      <c r="N3360" s="1" t="s">
        <v>8389</v>
      </c>
      <c r="O3360" s="1">
        <v>25</v>
      </c>
      <c r="P3360" s="1" t="s">
        <v>27</v>
      </c>
      <c r="Q3360" s="4" t="s">
        <v>21</v>
      </c>
    </row>
    <row r="3361" spans="1:17" ht="22.5" x14ac:dyDescent="0.25">
      <c r="A3361" s="3">
        <v>6474</v>
      </c>
      <c r="B3361" s="1" t="s">
        <v>20277</v>
      </c>
      <c r="C3361" s="1" t="s">
        <v>15</v>
      </c>
      <c r="D3361" s="1" t="s">
        <v>40</v>
      </c>
      <c r="E3361" s="1">
        <v>76381679</v>
      </c>
      <c r="F3361" s="1" t="s">
        <v>20278</v>
      </c>
      <c r="G3361" s="1">
        <v>25402555</v>
      </c>
      <c r="H3361" s="1" t="s">
        <v>20279</v>
      </c>
      <c r="I3361" s="2">
        <v>45057</v>
      </c>
      <c r="J3361" s="15" t="str">
        <f>MID(Tabla1[[#This Row],[HORA]],1,5)</f>
        <v>12:12</v>
      </c>
      <c r="K3361" s="16">
        <f>IF(Tabla1[[#This Row],[FECHA]]=I3362,IF(J3362-J3361&gt;0,(J3362-J3361)*1440,0),0)</f>
        <v>0.99999999999999645</v>
      </c>
      <c r="L3361" s="14">
        <f>2+L3102-Datos!$C$8</f>
        <v>7.3500000000000005</v>
      </c>
      <c r="M3361" s="13" t="s">
        <v>2587</v>
      </c>
      <c r="N3361" s="1" t="s">
        <v>20280</v>
      </c>
      <c r="O3361" s="1">
        <v>20</v>
      </c>
      <c r="P3361" s="1" t="s">
        <v>27</v>
      </c>
      <c r="Q3361" s="4" t="s">
        <v>21</v>
      </c>
    </row>
    <row r="3362" spans="1:17" ht="22.5" x14ac:dyDescent="0.25">
      <c r="A3362" s="3">
        <v>1583</v>
      </c>
      <c r="B3362" s="1" t="s">
        <v>4634</v>
      </c>
      <c r="C3362" s="1" t="s">
        <v>15</v>
      </c>
      <c r="D3362" s="1" t="s">
        <v>71</v>
      </c>
      <c r="E3362" s="1">
        <v>45928380</v>
      </c>
      <c r="F3362" s="1" t="s">
        <v>4635</v>
      </c>
      <c r="G3362" s="1">
        <v>2231928</v>
      </c>
      <c r="H3362" s="1" t="s">
        <v>4636</v>
      </c>
      <c r="I3362" s="2">
        <v>45057</v>
      </c>
      <c r="J3362" s="15" t="str">
        <f>MID(Tabla1[[#This Row],[HORA]],1,5)</f>
        <v>12:13</v>
      </c>
      <c r="K3362" s="16">
        <f>IF(Tabla1[[#This Row],[FECHA]]=I3363,IF(J3363-J3362&gt;0,(J3363-J3362)*1440,0),0)</f>
        <v>1.9999999999999929</v>
      </c>
      <c r="L3362" s="14">
        <f>2+L3103-Datos!$C$8</f>
        <v>10.36</v>
      </c>
      <c r="M3362" s="13" t="s">
        <v>123</v>
      </c>
      <c r="N3362" s="1" t="s">
        <v>4637</v>
      </c>
      <c r="O3362" s="1">
        <v>15</v>
      </c>
      <c r="P3362" s="1" t="s">
        <v>300</v>
      </c>
      <c r="Q3362" s="4" t="s">
        <v>21</v>
      </c>
    </row>
    <row r="3363" spans="1:17" ht="22.5" x14ac:dyDescent="0.25">
      <c r="A3363" s="3">
        <v>6475</v>
      </c>
      <c r="B3363" s="1" t="s">
        <v>20281</v>
      </c>
      <c r="C3363" s="1" t="s">
        <v>15</v>
      </c>
      <c r="D3363" s="1" t="s">
        <v>40</v>
      </c>
      <c r="E3363" s="1">
        <v>27363583</v>
      </c>
      <c r="F3363" s="1" t="s">
        <v>6067</v>
      </c>
      <c r="G3363" s="1">
        <v>27363583</v>
      </c>
      <c r="H3363" s="1" t="s">
        <v>6067</v>
      </c>
      <c r="I3363" s="2">
        <v>45057</v>
      </c>
      <c r="J3363" s="15" t="str">
        <f>MID(Tabla1[[#This Row],[HORA]],1,5)</f>
        <v>12:15</v>
      </c>
      <c r="K3363" s="16">
        <f>IF(Tabla1[[#This Row],[FECHA]]=I3364,IF(J3364-J3363&gt;0,(J3364-J3363)*1440,0),0)</f>
        <v>1.0000000000001563</v>
      </c>
      <c r="L3363" s="14">
        <f>2+L3104-Datos!$C$8</f>
        <v>12.420000000000002</v>
      </c>
      <c r="M3363" s="13" t="s">
        <v>271</v>
      </c>
      <c r="N3363" s="1" t="s">
        <v>10194</v>
      </c>
      <c r="O3363" s="1">
        <v>15</v>
      </c>
      <c r="P3363" s="1" t="s">
        <v>27</v>
      </c>
      <c r="Q3363" s="4" t="s">
        <v>21</v>
      </c>
    </row>
    <row r="3364" spans="1:17" ht="22.5" x14ac:dyDescent="0.25">
      <c r="A3364" s="3">
        <v>1584</v>
      </c>
      <c r="B3364" s="1" t="s">
        <v>4638</v>
      </c>
      <c r="C3364" s="1" t="s">
        <v>15</v>
      </c>
      <c r="D3364" s="1" t="s">
        <v>71</v>
      </c>
      <c r="E3364" s="1">
        <v>44565203</v>
      </c>
      <c r="F3364" s="1" t="s">
        <v>4639</v>
      </c>
      <c r="G3364" s="1">
        <v>2231930</v>
      </c>
      <c r="H3364" s="1" t="s">
        <v>4640</v>
      </c>
      <c r="I3364" s="2">
        <v>45057</v>
      </c>
      <c r="J3364" s="15" t="str">
        <f>MID(Tabla1[[#This Row],[HORA]],1,5)</f>
        <v>12:16</v>
      </c>
      <c r="K3364" s="16">
        <f>IF(Tabla1[[#This Row],[FECHA]]=I3365,IF(J3365-J3364&gt;0,(J3365-J3364)*1440,0),0)</f>
        <v>0</v>
      </c>
      <c r="L3364" s="14">
        <f>2+L3105-Datos!$C$8</f>
        <v>8.2900000000000009</v>
      </c>
      <c r="M3364" s="13" t="s">
        <v>2896</v>
      </c>
      <c r="N3364" s="1" t="s">
        <v>4641</v>
      </c>
      <c r="O3364" s="1">
        <v>5</v>
      </c>
      <c r="P3364" s="1" t="s">
        <v>300</v>
      </c>
      <c r="Q3364" s="4" t="s">
        <v>21</v>
      </c>
    </row>
    <row r="3365" spans="1:17" ht="22.5" x14ac:dyDescent="0.25">
      <c r="A3365" s="3">
        <v>6476</v>
      </c>
      <c r="B3365" s="1" t="s">
        <v>20282</v>
      </c>
      <c r="C3365" s="1" t="s">
        <v>15</v>
      </c>
      <c r="D3365" s="1" t="s">
        <v>40</v>
      </c>
      <c r="E3365" s="1">
        <v>2864090</v>
      </c>
      <c r="F3365" s="1" t="s">
        <v>7491</v>
      </c>
      <c r="G3365" s="1">
        <v>2864090</v>
      </c>
      <c r="H3365" s="1" t="s">
        <v>7491</v>
      </c>
      <c r="I3365" s="2">
        <v>45057</v>
      </c>
      <c r="J3365" s="15" t="str">
        <f>MID(Tabla1[[#This Row],[HORA]],1,5)</f>
        <v>12:16</v>
      </c>
      <c r="K3365" s="16">
        <f>IF(Tabla1[[#This Row],[FECHA]]=I3366,IF(J3366-J3365&gt;0,(J3366-J3365)*1440,0),0)</f>
        <v>3.9999999999999858</v>
      </c>
      <c r="L3365" s="14">
        <f>2+L3106-Datos!$C$8</f>
        <v>8.1000000000000014</v>
      </c>
      <c r="M3365" s="13" t="s">
        <v>2896</v>
      </c>
      <c r="N3365" s="1" t="s">
        <v>10526</v>
      </c>
      <c r="O3365" s="1">
        <v>25</v>
      </c>
      <c r="P3365" s="1" t="s">
        <v>27</v>
      </c>
      <c r="Q3365" s="4" t="s">
        <v>21</v>
      </c>
    </row>
    <row r="3366" spans="1:17" ht="22.5" x14ac:dyDescent="0.25">
      <c r="A3366" s="3">
        <v>6477</v>
      </c>
      <c r="B3366" s="1" t="s">
        <v>20283</v>
      </c>
      <c r="C3366" s="1" t="s">
        <v>15</v>
      </c>
      <c r="D3366" s="1" t="s">
        <v>82</v>
      </c>
      <c r="E3366" s="1">
        <v>886699</v>
      </c>
      <c r="F3366" s="1" t="s">
        <v>20284</v>
      </c>
      <c r="G3366" s="1">
        <v>2231932</v>
      </c>
      <c r="H3366" s="1" t="s">
        <v>20285</v>
      </c>
      <c r="I3366" s="2">
        <v>45057</v>
      </c>
      <c r="J3366" s="15" t="str">
        <f>MID(Tabla1[[#This Row],[HORA]],1,5)</f>
        <v>12:20</v>
      </c>
      <c r="K3366" s="16">
        <f>IF(Tabla1[[#This Row],[FECHA]]=I3367,IF(J3367-J3366&gt;0,(J3367-J3366)*1440,0),0)</f>
        <v>2.9999999999998295</v>
      </c>
      <c r="L3366" s="14">
        <f>2+L3107-Datos!$C$8</f>
        <v>10.190000000000001</v>
      </c>
      <c r="M3366" s="13" t="s">
        <v>1084</v>
      </c>
      <c r="N3366" s="1" t="s">
        <v>20286</v>
      </c>
      <c r="O3366" s="1">
        <v>40</v>
      </c>
      <c r="P3366" s="1" t="s">
        <v>27</v>
      </c>
      <c r="Q3366" s="4" t="s">
        <v>21</v>
      </c>
    </row>
    <row r="3367" spans="1:17" ht="22.5" x14ac:dyDescent="0.25">
      <c r="A3367" s="3">
        <v>1585</v>
      </c>
      <c r="B3367" s="1" t="s">
        <v>4642</v>
      </c>
      <c r="C3367" s="1" t="s">
        <v>15</v>
      </c>
      <c r="D3367" s="1" t="s">
        <v>77</v>
      </c>
      <c r="E3367" s="1">
        <v>40328034</v>
      </c>
      <c r="F3367" s="1" t="s">
        <v>4643</v>
      </c>
      <c r="G3367" s="1">
        <v>42095158</v>
      </c>
      <c r="H3367" s="1" t="s">
        <v>4644</v>
      </c>
      <c r="I3367" s="2">
        <v>45057</v>
      </c>
      <c r="J3367" s="15" t="str">
        <f>MID(Tabla1[[#This Row],[HORA]],1,5)</f>
        <v>12:23</v>
      </c>
      <c r="K3367" s="16">
        <f>IF(Tabla1[[#This Row],[FECHA]]=I3368,IF(J3368-J3367&gt;0,(J3368-J3367)*1440,0),0)</f>
        <v>3.0000000000001492</v>
      </c>
      <c r="L3367" s="14">
        <f>2+L3108-Datos!$C$8</f>
        <v>7.53</v>
      </c>
      <c r="M3367" s="13" t="s">
        <v>919</v>
      </c>
      <c r="N3367" s="1" t="s">
        <v>4645</v>
      </c>
      <c r="O3367" s="1">
        <v>10</v>
      </c>
      <c r="P3367" s="1" t="s">
        <v>300</v>
      </c>
      <c r="Q3367" s="4" t="s">
        <v>21</v>
      </c>
    </row>
    <row r="3368" spans="1:17" ht="22.5" x14ac:dyDescent="0.25">
      <c r="A3368" s="3">
        <v>704</v>
      </c>
      <c r="B3368" s="1" t="s">
        <v>1608</v>
      </c>
      <c r="C3368" s="1" t="s">
        <v>15</v>
      </c>
      <c r="D3368" s="1" t="s">
        <v>23</v>
      </c>
      <c r="E3368" s="1">
        <v>2231933</v>
      </c>
      <c r="F3368" s="1" t="s">
        <v>302</v>
      </c>
      <c r="G3368" s="1">
        <v>2231934</v>
      </c>
      <c r="H3368" s="1" t="s">
        <v>369</v>
      </c>
      <c r="I3368" s="2">
        <v>45057</v>
      </c>
      <c r="J3368" s="15" t="str">
        <f>MID(Tabla1[[#This Row],[HORA]],1,5)</f>
        <v>12:26</v>
      </c>
      <c r="K3368" s="16">
        <f>IF(Tabla1[[#This Row],[FECHA]]=I3369,IF(J3369-J3368&gt;0,(J3369-J3368)*1440,0),0)</f>
        <v>1.9999999999999929</v>
      </c>
      <c r="L3368" s="14">
        <f>2+L3109-Datos!$C$8</f>
        <v>9.2600000000000016</v>
      </c>
      <c r="M3368" s="13" t="s">
        <v>1609</v>
      </c>
      <c r="N3368" s="1" t="s">
        <v>390</v>
      </c>
      <c r="O3368" s="1">
        <v>0</v>
      </c>
      <c r="P3368" s="1" t="s">
        <v>300</v>
      </c>
      <c r="Q3368" s="4" t="s">
        <v>21</v>
      </c>
    </row>
    <row r="3369" spans="1:17" ht="22.5" x14ac:dyDescent="0.25">
      <c r="A3369" s="3">
        <v>6478</v>
      </c>
      <c r="B3369" s="1" t="s">
        <v>20287</v>
      </c>
      <c r="C3369" s="1" t="s">
        <v>15</v>
      </c>
      <c r="D3369" s="1" t="s">
        <v>119</v>
      </c>
      <c r="E3369" s="1">
        <v>16708720</v>
      </c>
      <c r="F3369" s="1" t="s">
        <v>17729</v>
      </c>
      <c r="G3369" s="1">
        <v>2231937</v>
      </c>
      <c r="H3369" s="1" t="s">
        <v>20288</v>
      </c>
      <c r="I3369" s="2">
        <v>45057</v>
      </c>
      <c r="J3369" s="15" t="str">
        <f>MID(Tabla1[[#This Row],[HORA]],1,5)</f>
        <v>12:28</v>
      </c>
      <c r="K3369" s="16">
        <f>IF(Tabla1[[#This Row],[FECHA]]=I3370,IF(J3370-J3369&gt;0,(J3370-J3369)*1440,0),0)</f>
        <v>4.9999999999999822</v>
      </c>
      <c r="L3369" s="14">
        <f>2+L3110-Datos!$C$8</f>
        <v>11.120000000000001</v>
      </c>
      <c r="M3369" s="13" t="s">
        <v>1950</v>
      </c>
      <c r="N3369" s="1" t="s">
        <v>20289</v>
      </c>
      <c r="O3369" s="1">
        <v>50</v>
      </c>
      <c r="P3369" s="1" t="s">
        <v>27</v>
      </c>
      <c r="Q3369" s="4" t="s">
        <v>21</v>
      </c>
    </row>
    <row r="3370" spans="1:17" ht="22.5" x14ac:dyDescent="0.25">
      <c r="A3370" s="3">
        <v>6479</v>
      </c>
      <c r="B3370" s="1" t="s">
        <v>20290</v>
      </c>
      <c r="C3370" s="1" t="s">
        <v>15</v>
      </c>
      <c r="D3370" s="1" t="s">
        <v>77</v>
      </c>
      <c r="E3370" s="1">
        <v>71266802</v>
      </c>
      <c r="F3370" s="1" t="s">
        <v>20291</v>
      </c>
      <c r="G3370" s="1">
        <v>40797663</v>
      </c>
      <c r="H3370" s="1" t="s">
        <v>20292</v>
      </c>
      <c r="I3370" s="2">
        <v>45057</v>
      </c>
      <c r="J3370" s="15" t="str">
        <f>MID(Tabla1[[#This Row],[HORA]],1,5)</f>
        <v>12:33</v>
      </c>
      <c r="K3370" s="16">
        <f>IF(Tabla1[[#This Row],[FECHA]]=I3371,IF(J3371-J3370&gt;0,(J3371-J3370)*1440,0),0)</f>
        <v>4.9999999999999822</v>
      </c>
      <c r="L3370" s="14">
        <f>2+L3111-Datos!$C$8</f>
        <v>8.42</v>
      </c>
      <c r="M3370" s="13" t="s">
        <v>1763</v>
      </c>
      <c r="N3370" s="1" t="s">
        <v>20293</v>
      </c>
      <c r="O3370" s="1">
        <v>15</v>
      </c>
      <c r="P3370" s="1" t="s">
        <v>27</v>
      </c>
      <c r="Q3370" s="4" t="s">
        <v>21</v>
      </c>
    </row>
    <row r="3371" spans="1:17" ht="22.5" x14ac:dyDescent="0.25">
      <c r="A3371" s="3">
        <v>1586</v>
      </c>
      <c r="B3371" s="1" t="s">
        <v>4646</v>
      </c>
      <c r="C3371" s="1" t="s">
        <v>15</v>
      </c>
      <c r="D3371" s="1" t="s">
        <v>82</v>
      </c>
      <c r="E3371" s="1">
        <v>16761793</v>
      </c>
      <c r="F3371" s="1" t="s">
        <v>4647</v>
      </c>
      <c r="G3371" s="1">
        <v>2231939</v>
      </c>
      <c r="H3371" s="1" t="s">
        <v>4648</v>
      </c>
      <c r="I3371" s="2">
        <v>45057</v>
      </c>
      <c r="J3371" s="15" t="str">
        <f>MID(Tabla1[[#This Row],[HORA]],1,5)</f>
        <v>12:38</v>
      </c>
      <c r="K3371" s="16">
        <f>IF(Tabla1[[#This Row],[FECHA]]=I3372,IF(J3372-J3371&gt;0,(J3372-J3371)*1440,0),0)</f>
        <v>0</v>
      </c>
      <c r="L3371" s="14">
        <f>2+L3112-Datos!$C$8</f>
        <v>9.08</v>
      </c>
      <c r="M3371" s="13" t="s">
        <v>245</v>
      </c>
      <c r="N3371" s="1" t="s">
        <v>4649</v>
      </c>
      <c r="O3371" s="1">
        <v>15</v>
      </c>
      <c r="P3371" s="1" t="s">
        <v>300</v>
      </c>
      <c r="Q3371" s="4" t="s">
        <v>21</v>
      </c>
    </row>
    <row r="3372" spans="1:17" ht="22.5" x14ac:dyDescent="0.25">
      <c r="A3372" s="3">
        <v>6480</v>
      </c>
      <c r="B3372" s="1" t="s">
        <v>20294</v>
      </c>
      <c r="C3372" s="1" t="s">
        <v>15</v>
      </c>
      <c r="D3372" s="1" t="s">
        <v>228</v>
      </c>
      <c r="E3372" s="1">
        <v>2231938</v>
      </c>
      <c r="F3372" s="1" t="s">
        <v>20295</v>
      </c>
      <c r="G3372" s="1">
        <v>73658666</v>
      </c>
      <c r="H3372" s="1" t="s">
        <v>20296</v>
      </c>
      <c r="I3372" s="2">
        <v>45057</v>
      </c>
      <c r="J3372" s="15" t="str">
        <f>MID(Tabla1[[#This Row],[HORA]],1,5)</f>
        <v>12:38</v>
      </c>
      <c r="K3372" s="16">
        <f>IF(Tabla1[[#This Row],[FECHA]]=I3373,IF(J3373-J3372&gt;0,(J3373-J3372)*1440,0),0)</f>
        <v>1.9999999999999929</v>
      </c>
      <c r="L3372" s="14">
        <f>2+L3113-Datos!$C$8</f>
        <v>9.02</v>
      </c>
      <c r="M3372" s="13" t="s">
        <v>245</v>
      </c>
      <c r="N3372" s="1" t="s">
        <v>20163</v>
      </c>
      <c r="O3372" s="1">
        <v>20</v>
      </c>
      <c r="P3372" s="1" t="s">
        <v>27</v>
      </c>
      <c r="Q3372" s="4" t="s">
        <v>21</v>
      </c>
    </row>
    <row r="3373" spans="1:17" ht="22.5" x14ac:dyDescent="0.25">
      <c r="A3373" s="3">
        <v>16879</v>
      </c>
      <c r="B3373" s="1" t="s">
        <v>51066</v>
      </c>
      <c r="C3373" s="1" t="s">
        <v>15</v>
      </c>
      <c r="D3373" s="1" t="s">
        <v>40</v>
      </c>
      <c r="E3373" s="1">
        <v>20525638015</v>
      </c>
      <c r="F3373" s="1" t="s">
        <v>49197</v>
      </c>
      <c r="G3373" s="1">
        <v>2802413</v>
      </c>
      <c r="H3373" s="1" t="s">
        <v>50162</v>
      </c>
      <c r="I3373" s="2">
        <v>45057</v>
      </c>
      <c r="J3373" s="15" t="str">
        <f>MID(Tabla1[[#This Row],[HORA]],1,5)</f>
        <v>12:40</v>
      </c>
      <c r="K3373" s="16">
        <f>IF(Tabla1[[#This Row],[FECHA]]=I3374,IF(J3374-J3373&gt;0,(J3374-J3373)*1440,0),0)</f>
        <v>8.999999999999968</v>
      </c>
      <c r="L3373" s="14">
        <f>2+L3114-Datos!$C$8</f>
        <v>7.120000000000001</v>
      </c>
      <c r="M3373" s="13" t="s">
        <v>58</v>
      </c>
      <c r="N3373" s="1" t="s">
        <v>583</v>
      </c>
      <c r="O3373" s="1">
        <v>10</v>
      </c>
      <c r="P3373" s="1" t="s">
        <v>27</v>
      </c>
      <c r="Q3373" s="4" t="s">
        <v>21</v>
      </c>
    </row>
    <row r="3374" spans="1:17" ht="22.5" x14ac:dyDescent="0.25">
      <c r="A3374" s="3">
        <v>6481</v>
      </c>
      <c r="B3374" s="1" t="s">
        <v>20297</v>
      </c>
      <c r="C3374" s="1" t="s">
        <v>15</v>
      </c>
      <c r="D3374" s="1" t="s">
        <v>172</v>
      </c>
      <c r="E3374" s="1">
        <v>16784054</v>
      </c>
      <c r="F3374" s="1" t="s">
        <v>20298</v>
      </c>
      <c r="G3374" s="1">
        <v>16739040</v>
      </c>
      <c r="H3374" s="1" t="s">
        <v>20299</v>
      </c>
      <c r="I3374" s="2">
        <v>45057</v>
      </c>
      <c r="J3374" s="15" t="str">
        <f>MID(Tabla1[[#This Row],[HORA]],1,5)</f>
        <v>12:49</v>
      </c>
      <c r="K3374" s="16">
        <f>IF(Tabla1[[#This Row],[FECHA]]=I3375,IF(J3375-J3374&gt;0,(J3375-J3374)*1440,0),0)</f>
        <v>0.99999999999999645</v>
      </c>
      <c r="L3374" s="14">
        <f>2+L3115-Datos!$C$8</f>
        <v>8.1300000000000008</v>
      </c>
      <c r="M3374" s="13" t="s">
        <v>1238</v>
      </c>
      <c r="N3374" s="1" t="s">
        <v>583</v>
      </c>
      <c r="O3374" s="1">
        <v>10</v>
      </c>
      <c r="P3374" s="1" t="s">
        <v>27</v>
      </c>
      <c r="Q3374" s="4" t="s">
        <v>21</v>
      </c>
    </row>
    <row r="3375" spans="1:17" ht="22.5" x14ac:dyDescent="0.25">
      <c r="A3375" s="3">
        <v>1587</v>
      </c>
      <c r="B3375" s="1" t="s">
        <v>4650</v>
      </c>
      <c r="C3375" s="1" t="s">
        <v>15</v>
      </c>
      <c r="D3375" s="1" t="s">
        <v>40</v>
      </c>
      <c r="E3375" s="1">
        <v>72578681</v>
      </c>
      <c r="F3375" s="1" t="s">
        <v>4651</v>
      </c>
      <c r="G3375" s="1">
        <v>73699992</v>
      </c>
      <c r="H3375" s="1" t="s">
        <v>4652</v>
      </c>
      <c r="I3375" s="2">
        <v>45057</v>
      </c>
      <c r="J3375" s="15" t="str">
        <f>MID(Tabla1[[#This Row],[HORA]],1,5)</f>
        <v>12:50</v>
      </c>
      <c r="K3375" s="16">
        <f>IF(Tabla1[[#This Row],[FECHA]]=I3376,IF(J3376-J3375&gt;0,(J3376-J3375)*1440,0),0)</f>
        <v>0</v>
      </c>
      <c r="L3375" s="14">
        <f>2+L3116-Datos!$C$8</f>
        <v>9.5</v>
      </c>
      <c r="M3375" s="13" t="s">
        <v>249</v>
      </c>
      <c r="N3375" s="1" t="s">
        <v>4653</v>
      </c>
      <c r="O3375" s="1">
        <v>20</v>
      </c>
      <c r="P3375" s="1" t="s">
        <v>300</v>
      </c>
      <c r="Q3375" s="4" t="s">
        <v>21</v>
      </c>
    </row>
    <row r="3376" spans="1:17" ht="22.5" x14ac:dyDescent="0.25">
      <c r="A3376" s="3">
        <v>1588</v>
      </c>
      <c r="B3376" s="1" t="s">
        <v>4650</v>
      </c>
      <c r="C3376" s="1" t="s">
        <v>15</v>
      </c>
      <c r="D3376" s="1" t="s">
        <v>40</v>
      </c>
      <c r="E3376" s="1">
        <v>72578681</v>
      </c>
      <c r="F3376" s="1" t="s">
        <v>4651</v>
      </c>
      <c r="G3376" s="1">
        <v>73699992</v>
      </c>
      <c r="H3376" s="1" t="s">
        <v>4652</v>
      </c>
      <c r="I3376" s="2">
        <v>45057</v>
      </c>
      <c r="J3376" s="15" t="str">
        <f>MID(Tabla1[[#This Row],[HORA]],1,5)</f>
        <v>12:50</v>
      </c>
      <c r="K3376" s="16">
        <f>IF(Tabla1[[#This Row],[FECHA]]=I3377,IF(J3377-J3376&gt;0,(J3377-J3376)*1440,0),0)</f>
        <v>0.99999999999999645</v>
      </c>
      <c r="L3376" s="14">
        <f>2+L3117-Datos!$C$8</f>
        <v>9.25</v>
      </c>
      <c r="M3376" s="13" t="s">
        <v>249</v>
      </c>
      <c r="N3376" s="1" t="s">
        <v>4654</v>
      </c>
      <c r="O3376" s="1">
        <v>20</v>
      </c>
      <c r="P3376" s="1" t="s">
        <v>300</v>
      </c>
      <c r="Q3376" s="4" t="s">
        <v>21</v>
      </c>
    </row>
    <row r="3377" spans="1:17" ht="22.5" x14ac:dyDescent="0.25">
      <c r="A3377" s="3">
        <v>1589</v>
      </c>
      <c r="B3377" s="1" t="s">
        <v>4655</v>
      </c>
      <c r="C3377" s="1" t="s">
        <v>15</v>
      </c>
      <c r="D3377" s="1" t="s">
        <v>40</v>
      </c>
      <c r="E3377" s="1">
        <v>75544242</v>
      </c>
      <c r="F3377" s="1" t="s">
        <v>4656</v>
      </c>
      <c r="G3377" s="1">
        <v>0</v>
      </c>
      <c r="H3377" s="1" t="s">
        <v>1788</v>
      </c>
      <c r="I3377" s="2">
        <v>45057</v>
      </c>
      <c r="J3377" s="15" t="str">
        <f>MID(Tabla1[[#This Row],[HORA]],1,5)</f>
        <v>12:51</v>
      </c>
      <c r="K3377" s="16">
        <f>IF(Tabla1[[#This Row],[FECHA]]=I3378,IF(J3378-J3377&gt;0,(J3378-J3377)*1440,0),0)</f>
        <v>4.9999999999999822</v>
      </c>
      <c r="L3377" s="14">
        <f>2+L3118-Datos!$C$8</f>
        <v>12.190000000000001</v>
      </c>
      <c r="M3377" s="13" t="s">
        <v>1243</v>
      </c>
      <c r="N3377" s="1" t="s">
        <v>1715</v>
      </c>
      <c r="O3377" s="1">
        <v>35</v>
      </c>
      <c r="P3377" s="1" t="s">
        <v>300</v>
      </c>
      <c r="Q3377" s="4" t="s">
        <v>21</v>
      </c>
    </row>
    <row r="3378" spans="1:17" ht="22.5" x14ac:dyDescent="0.25">
      <c r="A3378" s="3">
        <v>1590</v>
      </c>
      <c r="B3378" s="1" t="s">
        <v>4657</v>
      </c>
      <c r="C3378" s="1" t="s">
        <v>15</v>
      </c>
      <c r="D3378" s="1" t="s">
        <v>2195</v>
      </c>
      <c r="E3378" s="1">
        <v>16668850</v>
      </c>
      <c r="F3378" s="1" t="s">
        <v>4658</v>
      </c>
      <c r="G3378" s="1">
        <v>2231941</v>
      </c>
      <c r="H3378" s="1" t="s">
        <v>4659</v>
      </c>
      <c r="I3378" s="2">
        <v>45057</v>
      </c>
      <c r="J3378" s="15" t="str">
        <f>MID(Tabla1[[#This Row],[HORA]],1,5)</f>
        <v>12:56</v>
      </c>
      <c r="K3378" s="16">
        <f>IF(Tabla1[[#This Row],[FECHA]]=I3379,IF(J3379-J3378&gt;0,(J3379-J3378)*1440,0),0)</f>
        <v>9.0000000000001279</v>
      </c>
      <c r="L3378" s="14">
        <f>2+L3119-Datos!$C$8</f>
        <v>9.34</v>
      </c>
      <c r="M3378" s="13" t="s">
        <v>1618</v>
      </c>
      <c r="N3378" s="1" t="s">
        <v>4660</v>
      </c>
      <c r="O3378" s="1">
        <v>25</v>
      </c>
      <c r="P3378" s="1" t="s">
        <v>300</v>
      </c>
      <c r="Q3378" s="4" t="s">
        <v>21</v>
      </c>
    </row>
    <row r="3379" spans="1:17" ht="22.5" x14ac:dyDescent="0.25">
      <c r="A3379" s="3">
        <v>16880</v>
      </c>
      <c r="B3379" s="1" t="s">
        <v>51067</v>
      </c>
      <c r="C3379" s="1" t="s">
        <v>15</v>
      </c>
      <c r="D3379" s="1" t="s">
        <v>82</v>
      </c>
      <c r="E3379" s="1">
        <v>20603844212</v>
      </c>
      <c r="F3379" s="1" t="s">
        <v>47956</v>
      </c>
      <c r="G3379" s="1">
        <v>2231943</v>
      </c>
      <c r="H3379" s="1" t="s">
        <v>51068</v>
      </c>
      <c r="I3379" s="2">
        <v>45057</v>
      </c>
      <c r="J3379" s="15" t="str">
        <f>MID(Tabla1[[#This Row],[HORA]],1,5)</f>
        <v>13:05</v>
      </c>
      <c r="K3379" s="16">
        <f>IF(Tabla1[[#This Row],[FECHA]]=I3380,IF(J3380-J3379&gt;0,(J3380-J3379)*1440,0),0)</f>
        <v>3.9999999999999858</v>
      </c>
      <c r="L3379" s="14">
        <f>2+L3120-Datos!$C$8</f>
        <v>10.120000000000001</v>
      </c>
      <c r="M3379" s="13" t="s">
        <v>55839</v>
      </c>
      <c r="N3379" s="1" t="s">
        <v>51069</v>
      </c>
      <c r="O3379" s="1">
        <v>10</v>
      </c>
      <c r="P3379" s="1" t="s">
        <v>27</v>
      </c>
      <c r="Q3379" s="4" t="s">
        <v>21</v>
      </c>
    </row>
    <row r="3380" spans="1:17" ht="22.5" x14ac:dyDescent="0.25">
      <c r="A3380" s="3">
        <v>16881</v>
      </c>
      <c r="B3380" s="1" t="s">
        <v>51070</v>
      </c>
      <c r="C3380" s="1" t="s">
        <v>15</v>
      </c>
      <c r="D3380" s="1" t="s">
        <v>40</v>
      </c>
      <c r="E3380" s="1">
        <v>10274400752</v>
      </c>
      <c r="F3380" s="1" t="s">
        <v>51071</v>
      </c>
      <c r="G3380" s="1">
        <v>2846199</v>
      </c>
      <c r="H3380" s="1" t="s">
        <v>51072</v>
      </c>
      <c r="I3380" s="2">
        <v>45057</v>
      </c>
      <c r="J3380" s="15" t="str">
        <f>MID(Tabla1[[#This Row],[HORA]],1,5)</f>
        <v>13:09</v>
      </c>
      <c r="K3380" s="16">
        <f>IF(Tabla1[[#This Row],[FECHA]]=I3381,IF(J3381-J3380&gt;0,(J3381-J3380)*1440,0),0)</f>
        <v>2.9999999999998295</v>
      </c>
      <c r="L3380" s="14">
        <f>2+L3121-Datos!$C$8</f>
        <v>12.49</v>
      </c>
      <c r="M3380" s="13" t="s">
        <v>55840</v>
      </c>
      <c r="N3380" s="1" t="s">
        <v>51073</v>
      </c>
      <c r="O3380" s="1">
        <v>50</v>
      </c>
      <c r="P3380" s="1" t="s">
        <v>27</v>
      </c>
      <c r="Q3380" s="4" t="s">
        <v>21</v>
      </c>
    </row>
    <row r="3381" spans="1:17" ht="22.5" x14ac:dyDescent="0.25">
      <c r="A3381" s="3">
        <v>15846</v>
      </c>
      <c r="B3381" s="1" t="s">
        <v>48197</v>
      </c>
      <c r="C3381" s="1" t="s">
        <v>15</v>
      </c>
      <c r="D3381" s="1" t="s">
        <v>40</v>
      </c>
      <c r="E3381" s="1">
        <v>20536692399</v>
      </c>
      <c r="F3381" s="1" t="s">
        <v>48198</v>
      </c>
      <c r="G3381" s="1">
        <v>2231945</v>
      </c>
      <c r="H3381" s="1" t="s">
        <v>48199</v>
      </c>
      <c r="I3381" s="2">
        <v>45057</v>
      </c>
      <c r="J3381" s="15" t="str">
        <f>MID(Tabla1[[#This Row],[HORA]],1,5)</f>
        <v>13:12</v>
      </c>
      <c r="K3381" s="16">
        <f>IF(Tabla1[[#This Row],[FECHA]]=I3382,IF(J3382-J3381&gt;0,(J3382-J3381)*1440,0),0)</f>
        <v>4.0000000000001457</v>
      </c>
      <c r="L3381" s="14">
        <f>2+L3122-Datos!$C$8</f>
        <v>11.18</v>
      </c>
      <c r="M3381" s="13" t="s">
        <v>55931</v>
      </c>
      <c r="N3381" s="1" t="s">
        <v>2008</v>
      </c>
      <c r="O3381" s="1">
        <v>10</v>
      </c>
      <c r="P3381" s="1" t="s">
        <v>300</v>
      </c>
      <c r="Q3381" s="4" t="s">
        <v>21</v>
      </c>
    </row>
    <row r="3382" spans="1:17" ht="22.5" x14ac:dyDescent="0.25">
      <c r="A3382" s="3">
        <v>6482</v>
      </c>
      <c r="B3382" s="1" t="s">
        <v>20300</v>
      </c>
      <c r="C3382" s="1" t="s">
        <v>15</v>
      </c>
      <c r="D3382" s="1" t="s">
        <v>40</v>
      </c>
      <c r="E3382" s="1">
        <v>46234972</v>
      </c>
      <c r="F3382" s="1" t="s">
        <v>20301</v>
      </c>
      <c r="G3382" s="1">
        <v>16716842</v>
      </c>
      <c r="H3382" s="1" t="s">
        <v>20302</v>
      </c>
      <c r="I3382" s="2">
        <v>45057</v>
      </c>
      <c r="J3382" s="15" t="str">
        <f>MID(Tabla1[[#This Row],[HORA]],1,5)</f>
        <v>13:16</v>
      </c>
      <c r="K3382" s="16">
        <f>IF(Tabla1[[#This Row],[FECHA]]=I3383,IF(J3383-J3382&gt;0,(J3383-J3382)*1440,0),0)</f>
        <v>0.99999999999999645</v>
      </c>
      <c r="L3382" s="14">
        <f>2+L3123-Datos!$C$8</f>
        <v>9.7800000000000011</v>
      </c>
      <c r="M3382" s="13" t="s">
        <v>55934</v>
      </c>
      <c r="N3382" s="1" t="s">
        <v>20303</v>
      </c>
      <c r="O3382" s="1">
        <v>30</v>
      </c>
      <c r="P3382" s="1" t="s">
        <v>27</v>
      </c>
      <c r="Q3382" s="4" t="s">
        <v>21</v>
      </c>
    </row>
    <row r="3383" spans="1:17" ht="22.5" x14ac:dyDescent="0.25">
      <c r="A3383" s="3">
        <v>1591</v>
      </c>
      <c r="B3383" s="1" t="s">
        <v>4661</v>
      </c>
      <c r="C3383" s="1" t="s">
        <v>15</v>
      </c>
      <c r="D3383" s="1" t="s">
        <v>40</v>
      </c>
      <c r="E3383" s="1">
        <v>2723982</v>
      </c>
      <c r="F3383" s="1" t="s">
        <v>4662</v>
      </c>
      <c r="G3383" s="1">
        <v>2231946</v>
      </c>
      <c r="H3383" s="1" t="s">
        <v>4663</v>
      </c>
      <c r="I3383" s="2">
        <v>45057</v>
      </c>
      <c r="J3383" s="15" t="str">
        <f>MID(Tabla1[[#This Row],[HORA]],1,5)</f>
        <v>13:17</v>
      </c>
      <c r="K3383" s="16">
        <f>IF(Tabla1[[#This Row],[FECHA]]=I3384,IF(J3384-J3383&gt;0,(J3384-J3383)*1440,0),0)</f>
        <v>0</v>
      </c>
      <c r="L3383" s="14">
        <f>2+L3124-Datos!$C$8</f>
        <v>7.5200000000000005</v>
      </c>
      <c r="M3383" s="13" t="s">
        <v>55935</v>
      </c>
      <c r="N3383" s="1" t="s">
        <v>4664</v>
      </c>
      <c r="O3383" s="1">
        <v>20</v>
      </c>
      <c r="P3383" s="1" t="s">
        <v>300</v>
      </c>
      <c r="Q3383" s="4" t="s">
        <v>21</v>
      </c>
    </row>
    <row r="3384" spans="1:17" ht="22.5" x14ac:dyDescent="0.25">
      <c r="A3384" s="3">
        <v>1592</v>
      </c>
      <c r="B3384" s="1" t="s">
        <v>4661</v>
      </c>
      <c r="C3384" s="1" t="s">
        <v>15</v>
      </c>
      <c r="D3384" s="1" t="s">
        <v>40</v>
      </c>
      <c r="E3384" s="1">
        <v>2723982</v>
      </c>
      <c r="F3384" s="1" t="s">
        <v>4662</v>
      </c>
      <c r="G3384" s="1">
        <v>2231946</v>
      </c>
      <c r="H3384" s="1" t="s">
        <v>4663</v>
      </c>
      <c r="I3384" s="2">
        <v>45057</v>
      </c>
      <c r="J3384" s="15" t="str">
        <f>MID(Tabla1[[#This Row],[HORA]],1,5)</f>
        <v>13:17</v>
      </c>
      <c r="K3384" s="16">
        <f>IF(Tabla1[[#This Row],[FECHA]]=I3385,IF(J3385-J3384&gt;0,(J3385-J3384)*1440,0),0)</f>
        <v>0</v>
      </c>
      <c r="L3384" s="14">
        <f>2+L3125-Datos!$C$8</f>
        <v>10.039999999999999</v>
      </c>
      <c r="M3384" s="13" t="s">
        <v>55935</v>
      </c>
      <c r="N3384" s="1" t="s">
        <v>4665</v>
      </c>
      <c r="O3384" s="1">
        <v>20</v>
      </c>
      <c r="P3384" s="1" t="s">
        <v>300</v>
      </c>
      <c r="Q3384" s="4" t="s">
        <v>21</v>
      </c>
    </row>
    <row r="3385" spans="1:17" ht="22.5" x14ac:dyDescent="0.25">
      <c r="A3385" s="3">
        <v>6483</v>
      </c>
      <c r="B3385" s="1" t="s">
        <v>20304</v>
      </c>
      <c r="C3385" s="1" t="s">
        <v>15</v>
      </c>
      <c r="D3385" s="1" t="s">
        <v>33</v>
      </c>
      <c r="E3385" s="1">
        <v>42130102</v>
      </c>
      <c r="F3385" s="1" t="s">
        <v>20305</v>
      </c>
      <c r="G3385" s="1">
        <v>42130102</v>
      </c>
      <c r="H3385" s="1" t="s">
        <v>20305</v>
      </c>
      <c r="I3385" s="2">
        <v>45057</v>
      </c>
      <c r="J3385" s="15" t="str">
        <f>MID(Tabla1[[#This Row],[HORA]],1,5)</f>
        <v>13:17</v>
      </c>
      <c r="K3385" s="16">
        <f>IF(Tabla1[[#This Row],[FECHA]]=I3386,IF(J3386-J3385&gt;0,(J3386-J3385)*1440,0),0)</f>
        <v>2.9999999999999893</v>
      </c>
      <c r="L3385" s="14">
        <f>2+L3126-Datos!$C$8</f>
        <v>9.07</v>
      </c>
      <c r="M3385" s="13" t="s">
        <v>55935</v>
      </c>
      <c r="N3385" s="1" t="s">
        <v>9219</v>
      </c>
      <c r="O3385" s="1">
        <v>20</v>
      </c>
      <c r="P3385" s="1" t="s">
        <v>27</v>
      </c>
      <c r="Q3385" s="4" t="s">
        <v>21</v>
      </c>
    </row>
    <row r="3386" spans="1:17" ht="22.5" x14ac:dyDescent="0.25">
      <c r="A3386" s="3">
        <v>1593</v>
      </c>
      <c r="B3386" s="1" t="s">
        <v>4666</v>
      </c>
      <c r="C3386" s="1" t="s">
        <v>15</v>
      </c>
      <c r="D3386" s="1" t="s">
        <v>33</v>
      </c>
      <c r="E3386" s="1">
        <v>16712950</v>
      </c>
      <c r="F3386" s="1" t="s">
        <v>2555</v>
      </c>
      <c r="G3386" s="1">
        <v>3678873</v>
      </c>
      <c r="H3386" s="1" t="s">
        <v>4667</v>
      </c>
      <c r="I3386" s="2">
        <v>45057</v>
      </c>
      <c r="J3386" s="15" t="str">
        <f>MID(Tabla1[[#This Row],[HORA]],1,5)</f>
        <v>13:20</v>
      </c>
      <c r="K3386" s="16">
        <f>IF(Tabla1[[#This Row],[FECHA]]=I3387,IF(J3387-J3386&gt;0,(J3387-J3386)*1440,0),0)</f>
        <v>0</v>
      </c>
      <c r="L3386" s="14">
        <f>2+L3127-Datos!$C$8</f>
        <v>8.18</v>
      </c>
      <c r="M3386" s="13" t="s">
        <v>55938</v>
      </c>
      <c r="N3386" s="1" t="s">
        <v>4668</v>
      </c>
      <c r="O3386" s="1">
        <v>20</v>
      </c>
      <c r="P3386" s="1" t="s">
        <v>300</v>
      </c>
      <c r="Q3386" s="4" t="s">
        <v>21</v>
      </c>
    </row>
    <row r="3387" spans="1:17" ht="22.5" x14ac:dyDescent="0.25">
      <c r="A3387" s="3">
        <v>6484</v>
      </c>
      <c r="B3387" s="1" t="s">
        <v>20306</v>
      </c>
      <c r="C3387" s="1" t="s">
        <v>15</v>
      </c>
      <c r="D3387" s="1" t="s">
        <v>33</v>
      </c>
      <c r="E3387" s="1">
        <v>16801393</v>
      </c>
      <c r="F3387" s="1" t="s">
        <v>20307</v>
      </c>
      <c r="G3387" s="1">
        <v>2231948</v>
      </c>
      <c r="H3387" s="1" t="s">
        <v>20308</v>
      </c>
      <c r="I3387" s="2">
        <v>45057</v>
      </c>
      <c r="J3387" s="15" t="str">
        <f>MID(Tabla1[[#This Row],[HORA]],1,5)</f>
        <v>13:20</v>
      </c>
      <c r="K3387" s="16">
        <f>IF(Tabla1[[#This Row],[FECHA]]=I3388,IF(J3388-J3387&gt;0,(J3388-J3387)*1440,0),0)</f>
        <v>2.9999999999999893</v>
      </c>
      <c r="L3387" s="14">
        <f>2+L3128-Datos!$C$8</f>
        <v>8.2200000000000006</v>
      </c>
      <c r="M3387" s="13" t="s">
        <v>55938</v>
      </c>
      <c r="N3387" s="1" t="s">
        <v>583</v>
      </c>
      <c r="O3387" s="1">
        <v>10</v>
      </c>
      <c r="P3387" s="1" t="s">
        <v>27</v>
      </c>
      <c r="Q3387" s="4" t="s">
        <v>21</v>
      </c>
    </row>
    <row r="3388" spans="1:17" ht="22.5" x14ac:dyDescent="0.25">
      <c r="A3388" s="3">
        <v>6485</v>
      </c>
      <c r="B3388" s="1" t="s">
        <v>20309</v>
      </c>
      <c r="C3388" s="1" t="s">
        <v>15</v>
      </c>
      <c r="D3388" s="1" t="s">
        <v>172</v>
      </c>
      <c r="E3388" s="1">
        <v>46690216</v>
      </c>
      <c r="F3388" s="1" t="s">
        <v>20310</v>
      </c>
      <c r="G3388" s="1">
        <v>43193544</v>
      </c>
      <c r="H3388" s="1" t="s">
        <v>20311</v>
      </c>
      <c r="I3388" s="2">
        <v>45057</v>
      </c>
      <c r="J3388" s="15" t="str">
        <f>MID(Tabla1[[#This Row],[HORA]],1,5)</f>
        <v>13:23</v>
      </c>
      <c r="K3388" s="16">
        <f>IF(Tabla1[[#This Row],[FECHA]]=I3389,IF(J3389-J3388&gt;0,(J3389-J3388)*1440,0),0)</f>
        <v>4.9999999999999822</v>
      </c>
      <c r="L3388" s="14">
        <f>2+L3129-Datos!$C$8</f>
        <v>13.1</v>
      </c>
      <c r="M3388" s="13" t="s">
        <v>55940</v>
      </c>
      <c r="N3388" s="1" t="s">
        <v>8498</v>
      </c>
      <c r="O3388" s="1">
        <v>10</v>
      </c>
      <c r="P3388" s="1" t="s">
        <v>27</v>
      </c>
      <c r="Q3388" s="4" t="s">
        <v>21</v>
      </c>
    </row>
    <row r="3389" spans="1:17" ht="22.5" x14ac:dyDescent="0.25">
      <c r="A3389" s="3">
        <v>6486</v>
      </c>
      <c r="B3389" s="1" t="s">
        <v>20312</v>
      </c>
      <c r="C3389" s="1" t="s">
        <v>15</v>
      </c>
      <c r="D3389" s="1" t="s">
        <v>77</v>
      </c>
      <c r="E3389" s="1">
        <v>41554330</v>
      </c>
      <c r="F3389" s="1" t="s">
        <v>20313</v>
      </c>
      <c r="G3389" s="1">
        <v>2231951</v>
      </c>
      <c r="H3389" s="1" t="s">
        <v>20314</v>
      </c>
      <c r="I3389" s="2">
        <v>45057</v>
      </c>
      <c r="J3389" s="15" t="str">
        <f>MID(Tabla1[[#This Row],[HORA]],1,5)</f>
        <v>13:28</v>
      </c>
      <c r="K3389" s="16">
        <f>IF(Tabla1[[#This Row],[FECHA]]=I3390,IF(J3390-J3389&gt;0,(J3390-J3389)*1440,0),0)</f>
        <v>4.9999999999999822</v>
      </c>
      <c r="L3389" s="14">
        <f>2+L3130-Datos!$C$8</f>
        <v>7.08</v>
      </c>
      <c r="M3389" s="13" t="s">
        <v>55943</v>
      </c>
      <c r="N3389" s="1" t="s">
        <v>9112</v>
      </c>
      <c r="O3389" s="1">
        <v>20</v>
      </c>
      <c r="P3389" s="1" t="s">
        <v>27</v>
      </c>
      <c r="Q3389" s="4" t="s">
        <v>21</v>
      </c>
    </row>
    <row r="3390" spans="1:17" ht="22.5" x14ac:dyDescent="0.25">
      <c r="A3390" s="3">
        <v>6487</v>
      </c>
      <c r="B3390" s="1" t="s">
        <v>20315</v>
      </c>
      <c r="C3390" s="1" t="s">
        <v>15</v>
      </c>
      <c r="D3390" s="1" t="s">
        <v>77</v>
      </c>
      <c r="E3390" s="1">
        <v>17626079</v>
      </c>
      <c r="F3390" s="1" t="s">
        <v>20316</v>
      </c>
      <c r="G3390" s="1">
        <v>17613976</v>
      </c>
      <c r="H3390" s="1" t="s">
        <v>20317</v>
      </c>
      <c r="I3390" s="2">
        <v>45057</v>
      </c>
      <c r="J3390" s="15" t="str">
        <f>MID(Tabla1[[#This Row],[HORA]],1,5)</f>
        <v>13:33</v>
      </c>
      <c r="K3390" s="16">
        <f>IF(Tabla1[[#This Row],[FECHA]]=I3391,IF(J3391-J3390&gt;0,(J3391-J3390)*1440,0),0)</f>
        <v>1.9999999999999929</v>
      </c>
      <c r="L3390" s="14">
        <f>2+L3131-Datos!$C$8</f>
        <v>8.3800000000000008</v>
      </c>
      <c r="M3390" s="13" t="s">
        <v>55847</v>
      </c>
      <c r="N3390" s="1" t="s">
        <v>20318</v>
      </c>
      <c r="O3390" s="1">
        <v>20</v>
      </c>
      <c r="P3390" s="1" t="s">
        <v>27</v>
      </c>
      <c r="Q3390" s="4" t="s">
        <v>21</v>
      </c>
    </row>
    <row r="3391" spans="1:17" ht="22.5" x14ac:dyDescent="0.25">
      <c r="A3391" s="3">
        <v>6488</v>
      </c>
      <c r="B3391" s="1" t="s">
        <v>20319</v>
      </c>
      <c r="C3391" s="1" t="s">
        <v>15</v>
      </c>
      <c r="D3391" s="1" t="s">
        <v>40</v>
      </c>
      <c r="E3391" s="1">
        <v>40547619</v>
      </c>
      <c r="F3391" s="1" t="s">
        <v>20320</v>
      </c>
      <c r="G3391" s="1">
        <v>2231952</v>
      </c>
      <c r="H3391" s="1" t="s">
        <v>20321</v>
      </c>
      <c r="I3391" s="2">
        <v>45057</v>
      </c>
      <c r="J3391" s="15" t="str">
        <f>MID(Tabla1[[#This Row],[HORA]],1,5)</f>
        <v>13:35</v>
      </c>
      <c r="K3391" s="16">
        <f>IF(Tabla1[[#This Row],[FECHA]]=I3392,IF(J3392-J3391&gt;0,(J3392-J3391)*1440,0),0)</f>
        <v>0</v>
      </c>
      <c r="L3391" s="14">
        <f>2+L3132-Datos!$C$8</f>
        <v>7.28</v>
      </c>
      <c r="M3391" s="13" t="s">
        <v>55948</v>
      </c>
      <c r="N3391" s="1" t="s">
        <v>8473</v>
      </c>
      <c r="O3391" s="1">
        <v>10</v>
      </c>
      <c r="P3391" s="1" t="s">
        <v>27</v>
      </c>
      <c r="Q3391" s="4" t="s">
        <v>21</v>
      </c>
    </row>
    <row r="3392" spans="1:17" ht="22.5" x14ac:dyDescent="0.25">
      <c r="A3392" s="3">
        <v>15847</v>
      </c>
      <c r="B3392" s="1" t="s">
        <v>48200</v>
      </c>
      <c r="C3392" s="1" t="s">
        <v>15</v>
      </c>
      <c r="D3392" s="1" t="s">
        <v>82</v>
      </c>
      <c r="E3392" s="1">
        <v>20605687505</v>
      </c>
      <c r="F3392" s="1" t="s">
        <v>48201</v>
      </c>
      <c r="G3392" s="1">
        <v>47297784</v>
      </c>
      <c r="H3392" s="1" t="s">
        <v>48202</v>
      </c>
      <c r="I3392" s="2">
        <v>45057</v>
      </c>
      <c r="J3392" s="15" t="str">
        <f>MID(Tabla1[[#This Row],[HORA]],1,5)</f>
        <v>13:35</v>
      </c>
      <c r="K3392" s="16">
        <f>IF(Tabla1[[#This Row],[FECHA]]=I3393,IF(J3393-J3392&gt;0,(J3393-J3392)*1440,0),0)</f>
        <v>0.99999999999999645</v>
      </c>
      <c r="L3392" s="14">
        <f>2+L3133-Datos!$C$8</f>
        <v>8.48</v>
      </c>
      <c r="M3392" s="13" t="s">
        <v>55948</v>
      </c>
      <c r="N3392" s="1" t="s">
        <v>48203</v>
      </c>
      <c r="O3392" s="1">
        <v>10</v>
      </c>
      <c r="P3392" s="1" t="s">
        <v>300</v>
      </c>
      <c r="Q3392" s="4" t="s">
        <v>21</v>
      </c>
    </row>
    <row r="3393" spans="1:17" ht="22.5" x14ac:dyDescent="0.25">
      <c r="A3393" s="3">
        <v>1594</v>
      </c>
      <c r="B3393" s="1" t="s">
        <v>4669</v>
      </c>
      <c r="C3393" s="1" t="s">
        <v>15</v>
      </c>
      <c r="D3393" s="1" t="s">
        <v>40</v>
      </c>
      <c r="E3393" s="1">
        <v>2708312</v>
      </c>
      <c r="F3393" s="1" t="s">
        <v>3986</v>
      </c>
      <c r="G3393" s="1">
        <v>0</v>
      </c>
      <c r="H3393" s="1" t="s">
        <v>1788</v>
      </c>
      <c r="I3393" s="2">
        <v>45057</v>
      </c>
      <c r="J3393" s="15" t="str">
        <f>MID(Tabla1[[#This Row],[HORA]],1,5)</f>
        <v>13:36</v>
      </c>
      <c r="K3393" s="16">
        <f>IF(Tabla1[[#This Row],[FECHA]]=I3394,IF(J3394-J3393&gt;0,(J3394-J3393)*1440,0),0)</f>
        <v>2.9999999999999893</v>
      </c>
      <c r="L3393" s="14">
        <f>2+L3134-Datos!$C$8</f>
        <v>9.98</v>
      </c>
      <c r="M3393" s="13" t="s">
        <v>55949</v>
      </c>
      <c r="N3393" s="1" t="s">
        <v>1715</v>
      </c>
      <c r="O3393" s="1">
        <v>10</v>
      </c>
      <c r="P3393" s="1" t="s">
        <v>300</v>
      </c>
      <c r="Q3393" s="4" t="s">
        <v>21</v>
      </c>
    </row>
    <row r="3394" spans="1:17" ht="22.5" x14ac:dyDescent="0.25">
      <c r="A3394" s="3">
        <v>6489</v>
      </c>
      <c r="B3394" s="1" t="s">
        <v>20322</v>
      </c>
      <c r="C3394" s="1" t="s">
        <v>15</v>
      </c>
      <c r="D3394" s="1" t="s">
        <v>71</v>
      </c>
      <c r="E3394" s="1">
        <v>43648141</v>
      </c>
      <c r="F3394" s="1" t="s">
        <v>20323</v>
      </c>
      <c r="G3394" s="1">
        <v>43883546</v>
      </c>
      <c r="H3394" s="1" t="s">
        <v>20324</v>
      </c>
      <c r="I3394" s="2">
        <v>45057</v>
      </c>
      <c r="J3394" s="15" t="str">
        <f>MID(Tabla1[[#This Row],[HORA]],1,5)</f>
        <v>13:39</v>
      </c>
      <c r="K3394" s="16">
        <f>IF(Tabla1[[#This Row],[FECHA]]=I3395,IF(J3395-J3394&gt;0,(J3395-J3394)*1440,0),0)</f>
        <v>2.9999999999999893</v>
      </c>
      <c r="L3394" s="14">
        <f>2+L3135-Datos!$C$8</f>
        <v>7.33</v>
      </c>
      <c r="M3394" s="13" t="s">
        <v>55951</v>
      </c>
      <c r="N3394" s="1" t="s">
        <v>20325</v>
      </c>
      <c r="O3394" s="1">
        <v>30</v>
      </c>
      <c r="P3394" s="1" t="s">
        <v>27</v>
      </c>
      <c r="Q3394" s="4" t="s">
        <v>21</v>
      </c>
    </row>
    <row r="3395" spans="1:17" ht="22.5" x14ac:dyDescent="0.25">
      <c r="A3395" s="3">
        <v>1595</v>
      </c>
      <c r="B3395" s="1" t="s">
        <v>4670</v>
      </c>
      <c r="C3395" s="1" t="s">
        <v>15</v>
      </c>
      <c r="D3395" s="1" t="s">
        <v>40</v>
      </c>
      <c r="E3395" s="1">
        <v>47780329</v>
      </c>
      <c r="F3395" s="1" t="s">
        <v>4671</v>
      </c>
      <c r="G3395" s="1">
        <v>0</v>
      </c>
      <c r="H3395" s="1" t="s">
        <v>1788</v>
      </c>
      <c r="I3395" s="2">
        <v>45057</v>
      </c>
      <c r="J3395" s="15" t="str">
        <f>MID(Tabla1[[#This Row],[HORA]],1,5)</f>
        <v>13:42</v>
      </c>
      <c r="K3395" s="16">
        <f>IF(Tabla1[[#This Row],[FECHA]]=I3396,IF(J3396-J3395&gt;0,(J3396-J3395)*1440,0),0)</f>
        <v>4.0000000000001457</v>
      </c>
      <c r="L3395" s="14">
        <f>2+L3136-Datos!$C$8</f>
        <v>9.48</v>
      </c>
      <c r="M3395" s="13" t="s">
        <v>55953</v>
      </c>
      <c r="N3395" s="1" t="s">
        <v>1715</v>
      </c>
      <c r="O3395" s="1">
        <v>50</v>
      </c>
      <c r="P3395" s="1" t="s">
        <v>300</v>
      </c>
      <c r="Q3395" s="4" t="s">
        <v>21</v>
      </c>
    </row>
    <row r="3396" spans="1:17" ht="22.5" x14ac:dyDescent="0.25">
      <c r="A3396" s="3">
        <v>1596</v>
      </c>
      <c r="B3396" s="1" t="s">
        <v>4672</v>
      </c>
      <c r="C3396" s="1" t="s">
        <v>15</v>
      </c>
      <c r="D3396" s="1" t="s">
        <v>172</v>
      </c>
      <c r="E3396" s="1">
        <v>77384231</v>
      </c>
      <c r="F3396" s="1" t="s">
        <v>3730</v>
      </c>
      <c r="G3396" s="1">
        <v>2231953</v>
      </c>
      <c r="H3396" s="1" t="s">
        <v>4673</v>
      </c>
      <c r="I3396" s="2">
        <v>45057</v>
      </c>
      <c r="J3396" s="15" t="str">
        <f>MID(Tabla1[[#This Row],[HORA]],1,5)</f>
        <v>13:46</v>
      </c>
      <c r="K3396" s="16">
        <f>IF(Tabla1[[#This Row],[FECHA]]=I3397,IF(J3397-J3396&gt;0,(J3397-J3396)*1440,0),0)</f>
        <v>0</v>
      </c>
      <c r="L3396" s="14">
        <f>2+L3137-Datos!$C$8</f>
        <v>11.18</v>
      </c>
      <c r="M3396" s="13" t="s">
        <v>55957</v>
      </c>
      <c r="N3396" s="1" t="s">
        <v>4674</v>
      </c>
      <c r="O3396" s="1">
        <v>15</v>
      </c>
      <c r="P3396" s="1" t="s">
        <v>300</v>
      </c>
      <c r="Q3396" s="4" t="s">
        <v>21</v>
      </c>
    </row>
    <row r="3397" spans="1:17" ht="22.5" x14ac:dyDescent="0.25">
      <c r="A3397" s="3">
        <v>6490</v>
      </c>
      <c r="B3397" s="1" t="s">
        <v>20326</v>
      </c>
      <c r="C3397" s="1" t="s">
        <v>15</v>
      </c>
      <c r="D3397" s="1" t="s">
        <v>40</v>
      </c>
      <c r="E3397" s="1">
        <v>46133541</v>
      </c>
      <c r="F3397" s="1" t="s">
        <v>20327</v>
      </c>
      <c r="G3397" s="1">
        <v>42392207</v>
      </c>
      <c r="H3397" s="1" t="s">
        <v>20328</v>
      </c>
      <c r="I3397" s="2">
        <v>45057</v>
      </c>
      <c r="J3397" s="15" t="str">
        <f>MID(Tabla1[[#This Row],[HORA]],1,5)</f>
        <v>13:46</v>
      </c>
      <c r="K3397" s="16">
        <f>IF(Tabla1[[#This Row],[FECHA]]=I3398,IF(J3398-J3397&gt;0,(J3398-J3397)*1440,0),0)</f>
        <v>1.9999999999999929</v>
      </c>
      <c r="L3397" s="14">
        <f>2+L3138-Datos!$C$8</f>
        <v>8.34</v>
      </c>
      <c r="M3397" s="13" t="s">
        <v>55957</v>
      </c>
      <c r="N3397" s="1" t="s">
        <v>20329</v>
      </c>
      <c r="O3397" s="1">
        <v>25</v>
      </c>
      <c r="P3397" s="1" t="s">
        <v>27</v>
      </c>
      <c r="Q3397" s="4" t="s">
        <v>21</v>
      </c>
    </row>
    <row r="3398" spans="1:17" ht="22.5" x14ac:dyDescent="0.25">
      <c r="A3398" s="3">
        <v>1597</v>
      </c>
      <c r="B3398" s="1" t="s">
        <v>4675</v>
      </c>
      <c r="C3398" s="1" t="s">
        <v>15</v>
      </c>
      <c r="D3398" s="1" t="s">
        <v>40</v>
      </c>
      <c r="E3398" s="1">
        <v>41349933</v>
      </c>
      <c r="F3398" s="1" t="s">
        <v>4676</v>
      </c>
      <c r="G3398" s="1">
        <v>47782863</v>
      </c>
      <c r="H3398" s="1" t="s">
        <v>4677</v>
      </c>
      <c r="I3398" s="2">
        <v>45057</v>
      </c>
      <c r="J3398" s="15" t="str">
        <f>MID(Tabla1[[#This Row],[HORA]],1,5)</f>
        <v>13:48</v>
      </c>
      <c r="K3398" s="16">
        <f>IF(Tabla1[[#This Row],[FECHA]]=I3399,IF(J3399-J3398&gt;0,(J3399-J3398)*1440,0),0)</f>
        <v>1.9999999999999929</v>
      </c>
      <c r="L3398" s="14">
        <f>2+L3139-Datos!$C$8</f>
        <v>9.2800000000000011</v>
      </c>
      <c r="M3398" s="13" t="s">
        <v>55959</v>
      </c>
      <c r="N3398" s="1" t="s">
        <v>4678</v>
      </c>
      <c r="O3398" s="1">
        <v>10</v>
      </c>
      <c r="P3398" s="1" t="s">
        <v>300</v>
      </c>
      <c r="Q3398" s="4" t="s">
        <v>21</v>
      </c>
    </row>
    <row r="3399" spans="1:17" ht="22.5" x14ac:dyDescent="0.25">
      <c r="A3399" s="3">
        <v>1598</v>
      </c>
      <c r="B3399" s="1" t="s">
        <v>4679</v>
      </c>
      <c r="C3399" s="1" t="s">
        <v>15</v>
      </c>
      <c r="D3399" s="1" t="s">
        <v>40</v>
      </c>
      <c r="E3399" s="1">
        <v>41609059</v>
      </c>
      <c r="F3399" s="1" t="s">
        <v>4680</v>
      </c>
      <c r="G3399" s="1">
        <v>80662555</v>
      </c>
      <c r="H3399" s="1" t="s">
        <v>4681</v>
      </c>
      <c r="I3399" s="2">
        <v>45057</v>
      </c>
      <c r="J3399" s="15" t="str">
        <f>MID(Tabla1[[#This Row],[HORA]],1,5)</f>
        <v>13:50</v>
      </c>
      <c r="K3399" s="16">
        <f>IF(Tabla1[[#This Row],[FECHA]]=I3400,IF(J3400-J3399&gt;0,(J3400-J3399)*1440,0),0)</f>
        <v>0.99999999999983658</v>
      </c>
      <c r="L3399" s="14">
        <f>2+L3140-Datos!$C$8</f>
        <v>9.52</v>
      </c>
      <c r="M3399" s="13" t="s">
        <v>55961</v>
      </c>
      <c r="N3399" s="1" t="s">
        <v>4682</v>
      </c>
      <c r="O3399" s="1">
        <v>90</v>
      </c>
      <c r="P3399" s="1" t="s">
        <v>300</v>
      </c>
      <c r="Q3399" s="4" t="s">
        <v>21</v>
      </c>
    </row>
    <row r="3400" spans="1:17" ht="22.5" x14ac:dyDescent="0.25">
      <c r="A3400" s="3">
        <v>16882</v>
      </c>
      <c r="B3400" s="1" t="s">
        <v>51074</v>
      </c>
      <c r="C3400" s="1" t="s">
        <v>15</v>
      </c>
      <c r="D3400" s="1" t="s">
        <v>82</v>
      </c>
      <c r="E3400" s="1">
        <v>20603783957</v>
      </c>
      <c r="F3400" s="1" t="s">
        <v>51075</v>
      </c>
      <c r="G3400" s="1">
        <v>47044960</v>
      </c>
      <c r="H3400" s="1" t="s">
        <v>51076</v>
      </c>
      <c r="I3400" s="2">
        <v>45057</v>
      </c>
      <c r="J3400" s="15" t="str">
        <f>MID(Tabla1[[#This Row],[HORA]],1,5)</f>
        <v>13:51</v>
      </c>
      <c r="K3400" s="16">
        <f>IF(Tabla1[[#This Row],[FECHA]]=I3401,IF(J3401-J3400&gt;0,(J3401-J3400)*1440,0),0)</f>
        <v>1.9999999999999929</v>
      </c>
      <c r="L3400" s="14">
        <f>2+L3141-Datos!$C$8</f>
        <v>7.19</v>
      </c>
      <c r="M3400" s="13" t="s">
        <v>55962</v>
      </c>
      <c r="N3400" s="1" t="s">
        <v>51077</v>
      </c>
      <c r="O3400" s="1">
        <v>30</v>
      </c>
      <c r="P3400" s="1" t="s">
        <v>27</v>
      </c>
      <c r="Q3400" s="4" t="s">
        <v>21</v>
      </c>
    </row>
    <row r="3401" spans="1:17" ht="22.5" x14ac:dyDescent="0.25">
      <c r="A3401" s="3">
        <v>1599</v>
      </c>
      <c r="B3401" s="1" t="s">
        <v>4683</v>
      </c>
      <c r="C3401" s="1" t="s">
        <v>15</v>
      </c>
      <c r="D3401" s="1" t="s">
        <v>40</v>
      </c>
      <c r="E3401" s="1">
        <v>9627823</v>
      </c>
      <c r="F3401" s="1" t="s">
        <v>4684</v>
      </c>
      <c r="G3401" s="1">
        <v>41038512</v>
      </c>
      <c r="H3401" s="1" t="s">
        <v>4685</v>
      </c>
      <c r="I3401" s="2">
        <v>45057</v>
      </c>
      <c r="J3401" s="15" t="str">
        <f>MID(Tabla1[[#This Row],[HORA]],1,5)</f>
        <v>13:53</v>
      </c>
      <c r="K3401" s="16">
        <f>IF(Tabla1[[#This Row],[FECHA]]=I3402,IF(J3402-J3401&gt;0,(J3402-J3401)*1440,0),0)</f>
        <v>1.9999999999999929</v>
      </c>
      <c r="L3401" s="14">
        <f>2+L3142-Datos!$C$8</f>
        <v>8.43</v>
      </c>
      <c r="M3401" s="13" t="s">
        <v>55964</v>
      </c>
      <c r="N3401" s="1" t="s">
        <v>2108</v>
      </c>
      <c r="O3401" s="1">
        <v>10</v>
      </c>
      <c r="P3401" s="1" t="s">
        <v>300</v>
      </c>
      <c r="Q3401" s="4" t="s">
        <v>21</v>
      </c>
    </row>
    <row r="3402" spans="1:17" ht="22.5" x14ac:dyDescent="0.25">
      <c r="A3402" s="3">
        <v>1600</v>
      </c>
      <c r="B3402" s="1" t="s">
        <v>4686</v>
      </c>
      <c r="C3402" s="1" t="s">
        <v>15</v>
      </c>
      <c r="D3402" s="1" t="s">
        <v>30</v>
      </c>
      <c r="E3402" s="1">
        <v>80239425</v>
      </c>
      <c r="F3402" s="1" t="s">
        <v>4687</v>
      </c>
      <c r="G3402" s="1">
        <v>2231957</v>
      </c>
      <c r="H3402" s="1" t="s">
        <v>4688</v>
      </c>
      <c r="I3402" s="2">
        <v>45057</v>
      </c>
      <c r="J3402" s="15" t="str">
        <f>MID(Tabla1[[#This Row],[HORA]],1,5)</f>
        <v>13:55</v>
      </c>
      <c r="K3402" s="16">
        <f>IF(Tabla1[[#This Row],[FECHA]]=I3403,IF(J3403-J3402&gt;0,(J3403-J3402)*1440,0),0)</f>
        <v>3.0000000000001492</v>
      </c>
      <c r="L3402" s="14">
        <f>2+L3143-Datos!$C$8</f>
        <v>8.120000000000001</v>
      </c>
      <c r="M3402" s="13" t="s">
        <v>55966</v>
      </c>
      <c r="N3402" s="1" t="s">
        <v>4689</v>
      </c>
      <c r="O3402" s="1">
        <v>20</v>
      </c>
      <c r="P3402" s="1" t="s">
        <v>300</v>
      </c>
      <c r="Q3402" s="4" t="s">
        <v>21</v>
      </c>
    </row>
    <row r="3403" spans="1:17" ht="22.5" x14ac:dyDescent="0.25">
      <c r="A3403" s="3">
        <v>12906</v>
      </c>
      <c r="B3403" s="1" t="s">
        <v>39754</v>
      </c>
      <c r="C3403" s="1" t="s">
        <v>15</v>
      </c>
      <c r="D3403" s="1" t="s">
        <v>40</v>
      </c>
      <c r="E3403" s="1">
        <v>16465583</v>
      </c>
      <c r="F3403" s="1" t="s">
        <v>39755</v>
      </c>
      <c r="G3403" s="1">
        <v>2231958</v>
      </c>
      <c r="H3403" s="1" t="s">
        <v>39756</v>
      </c>
      <c r="I3403" s="2">
        <v>45057</v>
      </c>
      <c r="J3403" s="15" t="str">
        <f>MID(Tabla1[[#This Row],[HORA]],1,5)</f>
        <v>13:58</v>
      </c>
      <c r="K3403" s="16">
        <f>IF(Tabla1[[#This Row],[FECHA]]=I3404,IF(J3404-J3403&gt;0,(J3404-J3403)*1440,0),0)</f>
        <v>2.9999999999999893</v>
      </c>
      <c r="L3403" s="14">
        <f>2+L3144-Datos!$C$8</f>
        <v>9.5</v>
      </c>
      <c r="M3403" s="13" t="s">
        <v>55969</v>
      </c>
      <c r="N3403" s="1" t="s">
        <v>447</v>
      </c>
      <c r="O3403" s="1">
        <v>10</v>
      </c>
      <c r="P3403" s="1" t="s">
        <v>376</v>
      </c>
      <c r="Q3403" s="4" t="s">
        <v>21</v>
      </c>
    </row>
    <row r="3404" spans="1:17" ht="22.5" x14ac:dyDescent="0.25">
      <c r="A3404" s="3">
        <v>12907</v>
      </c>
      <c r="B3404" s="1" t="s">
        <v>39757</v>
      </c>
      <c r="C3404" s="1" t="s">
        <v>15</v>
      </c>
      <c r="D3404" s="1" t="s">
        <v>33</v>
      </c>
      <c r="E3404" s="1">
        <v>23001445</v>
      </c>
      <c r="F3404" s="1" t="s">
        <v>29298</v>
      </c>
      <c r="G3404" s="1">
        <v>3580744</v>
      </c>
      <c r="H3404" s="1" t="s">
        <v>39758</v>
      </c>
      <c r="I3404" s="2">
        <v>45057</v>
      </c>
      <c r="J3404" s="15" t="str">
        <f>MID(Tabla1[[#This Row],[HORA]],1,5)</f>
        <v>14:01</v>
      </c>
      <c r="K3404" s="16">
        <f>IF(Tabla1[[#This Row],[FECHA]]=I3405,IF(J3405-J3404&gt;0,(J3405-J3404)*1440,0),0)</f>
        <v>3.9999999999999858</v>
      </c>
      <c r="L3404" s="14">
        <f>2+L3145-Datos!$C$8</f>
        <v>9.4400000000000013</v>
      </c>
      <c r="M3404" s="13" t="s">
        <v>55972</v>
      </c>
      <c r="N3404" s="1" t="s">
        <v>39759</v>
      </c>
      <c r="O3404" s="1">
        <v>20</v>
      </c>
      <c r="P3404" s="1" t="s">
        <v>376</v>
      </c>
      <c r="Q3404" s="4" t="s">
        <v>21</v>
      </c>
    </row>
    <row r="3405" spans="1:17" ht="22.5" x14ac:dyDescent="0.25">
      <c r="A3405" s="3">
        <v>6491</v>
      </c>
      <c r="B3405" s="1" t="s">
        <v>20330</v>
      </c>
      <c r="C3405" s="1" t="s">
        <v>15</v>
      </c>
      <c r="D3405" s="1" t="s">
        <v>40</v>
      </c>
      <c r="E3405" s="1">
        <v>76000766</v>
      </c>
      <c r="F3405" s="1" t="s">
        <v>20331</v>
      </c>
      <c r="G3405" s="1">
        <v>2231960</v>
      </c>
      <c r="H3405" s="1" t="s">
        <v>6228</v>
      </c>
      <c r="I3405" s="2">
        <v>45057</v>
      </c>
      <c r="J3405" s="15" t="str">
        <f>MID(Tabla1[[#This Row],[HORA]],1,5)</f>
        <v>14:05</v>
      </c>
      <c r="K3405" s="16">
        <f>IF(Tabla1[[#This Row],[FECHA]]=I3406,IF(J3406-J3405&gt;0,(J3406-J3405)*1440,0),0)</f>
        <v>0</v>
      </c>
      <c r="L3405" s="14">
        <f>2+L3146-Datos!$C$8</f>
        <v>9.34</v>
      </c>
      <c r="M3405" s="13" t="s">
        <v>55976</v>
      </c>
      <c r="N3405" s="1" t="s">
        <v>1715</v>
      </c>
      <c r="O3405" s="1">
        <v>10</v>
      </c>
      <c r="P3405" s="1" t="s">
        <v>20</v>
      </c>
      <c r="Q3405" s="4" t="s">
        <v>21</v>
      </c>
    </row>
    <row r="3406" spans="1:17" ht="22.5" x14ac:dyDescent="0.25">
      <c r="A3406" s="3">
        <v>12908</v>
      </c>
      <c r="B3406" s="1" t="s">
        <v>39760</v>
      </c>
      <c r="C3406" s="1" t="s">
        <v>15</v>
      </c>
      <c r="D3406" s="1" t="s">
        <v>71</v>
      </c>
      <c r="E3406" s="1">
        <v>41697832</v>
      </c>
      <c r="F3406" s="1" t="s">
        <v>39761</v>
      </c>
      <c r="G3406" s="1">
        <v>2231959</v>
      </c>
      <c r="H3406" s="1" t="s">
        <v>39762</v>
      </c>
      <c r="I3406" s="2">
        <v>45057</v>
      </c>
      <c r="J3406" s="15" t="str">
        <f>MID(Tabla1[[#This Row],[HORA]],1,5)</f>
        <v>14:05</v>
      </c>
      <c r="K3406" s="16">
        <f>IF(Tabla1[[#This Row],[FECHA]]=I3407,IF(J3407-J3406&gt;0,(J3407-J3406)*1440,0),0)</f>
        <v>2.9999999999999893</v>
      </c>
      <c r="L3406" s="14">
        <f>2+L3147-Datos!$C$8</f>
        <v>7.0500000000000007</v>
      </c>
      <c r="M3406" s="13" t="s">
        <v>55976</v>
      </c>
      <c r="N3406" s="1" t="s">
        <v>39763</v>
      </c>
      <c r="O3406" s="1">
        <v>10</v>
      </c>
      <c r="P3406" s="1" t="s">
        <v>376</v>
      </c>
      <c r="Q3406" s="4" t="s">
        <v>21</v>
      </c>
    </row>
    <row r="3407" spans="1:17" ht="22.5" x14ac:dyDescent="0.25">
      <c r="A3407" s="3">
        <v>16883</v>
      </c>
      <c r="B3407" s="1" t="s">
        <v>51078</v>
      </c>
      <c r="C3407" s="1" t="s">
        <v>15</v>
      </c>
      <c r="D3407" s="1" t="s">
        <v>33</v>
      </c>
      <c r="E3407" s="1">
        <v>20604472858</v>
      </c>
      <c r="F3407" s="1" t="s">
        <v>48323</v>
      </c>
      <c r="G3407" s="1">
        <v>2231961</v>
      </c>
      <c r="H3407" s="1" t="s">
        <v>51079</v>
      </c>
      <c r="I3407" s="2">
        <v>45057</v>
      </c>
      <c r="J3407" s="15" t="str">
        <f>MID(Tabla1[[#This Row],[HORA]],1,5)</f>
        <v>14:08</v>
      </c>
      <c r="K3407" s="16">
        <f>IF(Tabla1[[#This Row],[FECHA]]=I3408,IF(J3408-J3407&gt;0,(J3408-J3407)*1440,0),0)</f>
        <v>0.99999999999999645</v>
      </c>
      <c r="L3407" s="14">
        <f>2+L3148-Datos!$C$8</f>
        <v>8.34</v>
      </c>
      <c r="M3407" s="13" t="s">
        <v>55979</v>
      </c>
      <c r="N3407" s="1" t="s">
        <v>51080</v>
      </c>
      <c r="O3407" s="1">
        <v>20</v>
      </c>
      <c r="P3407" s="1" t="s">
        <v>20</v>
      </c>
      <c r="Q3407" s="4" t="s">
        <v>21</v>
      </c>
    </row>
    <row r="3408" spans="1:17" ht="22.5" x14ac:dyDescent="0.25">
      <c r="A3408" s="3">
        <v>12909</v>
      </c>
      <c r="B3408" s="1" t="s">
        <v>39764</v>
      </c>
      <c r="C3408" s="1" t="s">
        <v>15</v>
      </c>
      <c r="D3408" s="1" t="s">
        <v>77</v>
      </c>
      <c r="E3408" s="1">
        <v>16749031</v>
      </c>
      <c r="F3408" s="1" t="s">
        <v>39765</v>
      </c>
      <c r="G3408" s="1">
        <v>2231962</v>
      </c>
      <c r="H3408" s="1" t="s">
        <v>39766</v>
      </c>
      <c r="I3408" s="2">
        <v>45057</v>
      </c>
      <c r="J3408" s="15" t="str">
        <f>MID(Tabla1[[#This Row],[HORA]],1,5)</f>
        <v>14:09</v>
      </c>
      <c r="K3408" s="16">
        <f>IF(Tabla1[[#This Row],[FECHA]]=I3409,IF(J3409-J3408&gt;0,(J3409-J3408)*1440,0),0)</f>
        <v>0</v>
      </c>
      <c r="L3408" s="14">
        <f>2+L3149-Datos!$C$8</f>
        <v>7.3500000000000005</v>
      </c>
      <c r="M3408" s="13" t="s">
        <v>55980</v>
      </c>
      <c r="N3408" s="1" t="s">
        <v>442</v>
      </c>
      <c r="O3408" s="1">
        <v>22.5</v>
      </c>
      <c r="P3408" s="1" t="s">
        <v>376</v>
      </c>
      <c r="Q3408" s="4" t="s">
        <v>21</v>
      </c>
    </row>
    <row r="3409" spans="1:17" ht="22.5" x14ac:dyDescent="0.25">
      <c r="A3409" s="3">
        <v>12910</v>
      </c>
      <c r="B3409" s="1" t="s">
        <v>39764</v>
      </c>
      <c r="C3409" s="1" t="s">
        <v>15</v>
      </c>
      <c r="D3409" s="1" t="s">
        <v>77</v>
      </c>
      <c r="E3409" s="1">
        <v>16749031</v>
      </c>
      <c r="F3409" s="1" t="s">
        <v>39765</v>
      </c>
      <c r="G3409" s="1">
        <v>2231962</v>
      </c>
      <c r="H3409" s="1" t="s">
        <v>39766</v>
      </c>
      <c r="I3409" s="2">
        <v>45057</v>
      </c>
      <c r="J3409" s="15" t="str">
        <f>MID(Tabla1[[#This Row],[HORA]],1,5)</f>
        <v>14:09</v>
      </c>
      <c r="K3409" s="16">
        <f>IF(Tabla1[[#This Row],[FECHA]]=I3410,IF(J3410-J3409&gt;0,(J3410-J3409)*1440,0),0)</f>
        <v>1.9999999999999929</v>
      </c>
      <c r="L3409" s="14">
        <f>2+L3150-Datos!$C$8</f>
        <v>10.36</v>
      </c>
      <c r="M3409" s="13" t="s">
        <v>55980</v>
      </c>
      <c r="N3409" s="1" t="s">
        <v>39767</v>
      </c>
      <c r="O3409" s="1">
        <v>22.5</v>
      </c>
      <c r="P3409" s="1" t="s">
        <v>376</v>
      </c>
      <c r="Q3409" s="4" t="s">
        <v>21</v>
      </c>
    </row>
    <row r="3410" spans="1:17" ht="22.5" x14ac:dyDescent="0.25">
      <c r="A3410" s="3">
        <v>6492</v>
      </c>
      <c r="B3410" s="1" t="s">
        <v>20332</v>
      </c>
      <c r="C3410" s="1" t="s">
        <v>15</v>
      </c>
      <c r="D3410" s="1" t="s">
        <v>40</v>
      </c>
      <c r="E3410" s="1">
        <v>48143766</v>
      </c>
      <c r="F3410" s="1" t="s">
        <v>20333</v>
      </c>
      <c r="G3410" s="1">
        <v>2231963</v>
      </c>
      <c r="H3410" s="1" t="s">
        <v>20334</v>
      </c>
      <c r="I3410" s="2">
        <v>45057</v>
      </c>
      <c r="J3410" s="15" t="str">
        <f>MID(Tabla1[[#This Row],[HORA]],1,5)</f>
        <v>14:11</v>
      </c>
      <c r="K3410" s="16">
        <f>IF(Tabla1[[#This Row],[FECHA]]=I3411,IF(J3411-J3410&gt;0,(J3411-J3410)*1440,0),0)</f>
        <v>0</v>
      </c>
      <c r="L3410" s="14">
        <f>2+L3151-Datos!$C$8</f>
        <v>12.420000000000002</v>
      </c>
      <c r="M3410" s="13" t="s">
        <v>55981</v>
      </c>
      <c r="N3410" s="1" t="s">
        <v>20335</v>
      </c>
      <c r="O3410" s="1">
        <v>15</v>
      </c>
      <c r="P3410" s="1" t="s">
        <v>20</v>
      </c>
      <c r="Q3410" s="4" t="s">
        <v>21</v>
      </c>
    </row>
    <row r="3411" spans="1:17" ht="22.5" x14ac:dyDescent="0.25">
      <c r="A3411" s="3">
        <v>12911</v>
      </c>
      <c r="B3411" s="1" t="s">
        <v>39768</v>
      </c>
      <c r="C3411" s="1" t="s">
        <v>15</v>
      </c>
      <c r="D3411" s="1" t="s">
        <v>33</v>
      </c>
      <c r="E3411" s="1">
        <v>22469229</v>
      </c>
      <c r="F3411" s="1" t="s">
        <v>6218</v>
      </c>
      <c r="G3411" s="1">
        <v>2231964</v>
      </c>
      <c r="H3411" s="1" t="s">
        <v>39769</v>
      </c>
      <c r="I3411" s="2">
        <v>45057</v>
      </c>
      <c r="J3411" s="15" t="str">
        <f>MID(Tabla1[[#This Row],[HORA]],1,5)</f>
        <v>14:11</v>
      </c>
      <c r="K3411" s="16">
        <f>IF(Tabla1[[#This Row],[FECHA]]=I3412,IF(J3412-J3411&gt;0,(J3412-J3411)*1440,0),0)</f>
        <v>1.9999999999999929</v>
      </c>
      <c r="L3411" s="14">
        <f>2+L3152-Datos!$C$8</f>
        <v>8.2900000000000009</v>
      </c>
      <c r="M3411" s="13" t="s">
        <v>55981</v>
      </c>
      <c r="N3411" s="1" t="s">
        <v>39770</v>
      </c>
      <c r="O3411" s="1">
        <v>15</v>
      </c>
      <c r="P3411" s="1" t="s">
        <v>376</v>
      </c>
      <c r="Q3411" s="4" t="s">
        <v>21</v>
      </c>
    </row>
    <row r="3412" spans="1:17" ht="22.5" x14ac:dyDescent="0.25">
      <c r="A3412" s="3">
        <v>6493</v>
      </c>
      <c r="B3412" s="1" t="s">
        <v>20336</v>
      </c>
      <c r="C3412" s="1" t="s">
        <v>15</v>
      </c>
      <c r="D3412" s="1" t="s">
        <v>161</v>
      </c>
      <c r="E3412" s="1">
        <v>16483757</v>
      </c>
      <c r="F3412" s="1" t="s">
        <v>7583</v>
      </c>
      <c r="G3412" s="1">
        <v>2231967</v>
      </c>
      <c r="H3412" s="1" t="s">
        <v>7584</v>
      </c>
      <c r="I3412" s="2">
        <v>45057</v>
      </c>
      <c r="J3412" s="15" t="str">
        <f>MID(Tabla1[[#This Row],[HORA]],1,5)</f>
        <v>14:13</v>
      </c>
      <c r="K3412" s="16">
        <f>IF(Tabla1[[#This Row],[FECHA]]=I3413,IF(J3413-J3412&gt;0,(J3413-J3412)*1440,0),0)</f>
        <v>0.99999999999999645</v>
      </c>
      <c r="L3412" s="14">
        <f>2+L3153-Datos!$C$8</f>
        <v>8.1000000000000014</v>
      </c>
      <c r="M3412" s="13" t="s">
        <v>55982</v>
      </c>
      <c r="N3412" s="1" t="s">
        <v>59</v>
      </c>
      <c r="O3412" s="1">
        <v>10</v>
      </c>
      <c r="P3412" s="1" t="s">
        <v>20</v>
      </c>
      <c r="Q3412" s="4" t="s">
        <v>21</v>
      </c>
    </row>
    <row r="3413" spans="1:17" ht="22.5" x14ac:dyDescent="0.25">
      <c r="A3413" s="3">
        <v>12912</v>
      </c>
      <c r="B3413" s="1" t="s">
        <v>39771</v>
      </c>
      <c r="C3413" s="1" t="s">
        <v>15</v>
      </c>
      <c r="D3413" s="1" t="s">
        <v>77</v>
      </c>
      <c r="E3413" s="1">
        <v>71584458</v>
      </c>
      <c r="F3413" s="1" t="s">
        <v>14159</v>
      </c>
      <c r="G3413" s="1">
        <v>2231968</v>
      </c>
      <c r="H3413" s="1" t="s">
        <v>39772</v>
      </c>
      <c r="I3413" s="2">
        <v>45057</v>
      </c>
      <c r="J3413" s="15" t="str">
        <f>MID(Tabla1[[#This Row],[HORA]],1,5)</f>
        <v>14:14</v>
      </c>
      <c r="K3413" s="16">
        <f>IF(Tabla1[[#This Row],[FECHA]]=I3414,IF(J3414-J3413&gt;0,(J3414-J3413)*1440,0),0)</f>
        <v>2.9999999999999893</v>
      </c>
      <c r="L3413" s="14">
        <f>2+L3154-Datos!$C$8</f>
        <v>10.190000000000001</v>
      </c>
      <c r="M3413" s="13" t="s">
        <v>55983</v>
      </c>
      <c r="N3413" s="1" t="s">
        <v>39773</v>
      </c>
      <c r="O3413" s="1">
        <v>30</v>
      </c>
      <c r="P3413" s="1" t="s">
        <v>376</v>
      </c>
      <c r="Q3413" s="4" t="s">
        <v>21</v>
      </c>
    </row>
    <row r="3414" spans="1:17" ht="22.5" x14ac:dyDescent="0.25">
      <c r="A3414" s="3">
        <v>12913</v>
      </c>
      <c r="B3414" s="1" t="s">
        <v>39774</v>
      </c>
      <c r="C3414" s="1" t="s">
        <v>15</v>
      </c>
      <c r="D3414" s="1" t="s">
        <v>40</v>
      </c>
      <c r="E3414" s="1">
        <v>48315767</v>
      </c>
      <c r="F3414" s="1" t="s">
        <v>39775</v>
      </c>
      <c r="G3414" s="1">
        <v>2231969</v>
      </c>
      <c r="H3414" s="1" t="s">
        <v>19629</v>
      </c>
      <c r="I3414" s="2">
        <v>45057</v>
      </c>
      <c r="J3414" s="15" t="str">
        <f>MID(Tabla1[[#This Row],[HORA]],1,5)</f>
        <v>14:17</v>
      </c>
      <c r="K3414" s="16">
        <f>IF(Tabla1[[#This Row],[FECHA]]=I3415,IF(J3415-J3414&gt;0,(J3415-J3414)*1440,0),0)</f>
        <v>4.9999999999999822</v>
      </c>
      <c r="L3414" s="14">
        <f>2+L3155-Datos!$C$8</f>
        <v>7.53</v>
      </c>
      <c r="M3414" s="13" t="s">
        <v>55853</v>
      </c>
      <c r="N3414" s="1" t="s">
        <v>39776</v>
      </c>
      <c r="O3414" s="1">
        <v>20</v>
      </c>
      <c r="P3414" s="1" t="s">
        <v>376</v>
      </c>
      <c r="Q3414" s="4" t="s">
        <v>21</v>
      </c>
    </row>
    <row r="3415" spans="1:17" ht="22.5" x14ac:dyDescent="0.25">
      <c r="A3415" s="3">
        <v>18197</v>
      </c>
      <c r="B3415" s="1" t="s">
        <v>54366</v>
      </c>
      <c r="C3415" s="1" t="s">
        <v>15</v>
      </c>
      <c r="D3415" s="1" t="s">
        <v>71</v>
      </c>
      <c r="E3415" s="1">
        <v>20607712558</v>
      </c>
      <c r="F3415" s="1" t="s">
        <v>54367</v>
      </c>
      <c r="G3415" s="1">
        <v>27839592</v>
      </c>
      <c r="H3415" s="1" t="s">
        <v>54368</v>
      </c>
      <c r="I3415" s="2">
        <v>45057</v>
      </c>
      <c r="J3415" s="15" t="str">
        <f>MID(Tabla1[[#This Row],[HORA]],1,5)</f>
        <v>14:22</v>
      </c>
      <c r="K3415" s="16">
        <f>IF(Tabla1[[#This Row],[FECHA]]=I3416,IF(J3416-J3415&gt;0,(J3416-J3415)*1440,0),0)</f>
        <v>1.9999999999999929</v>
      </c>
      <c r="L3415" s="14">
        <f>2+L3156-Datos!$C$8</f>
        <v>9.2600000000000016</v>
      </c>
      <c r="M3415" s="13" t="s">
        <v>55989</v>
      </c>
      <c r="N3415" s="1" t="s">
        <v>13134</v>
      </c>
      <c r="O3415" s="1">
        <v>10</v>
      </c>
      <c r="P3415" s="1" t="s">
        <v>376</v>
      </c>
      <c r="Q3415" s="4" t="s">
        <v>21</v>
      </c>
    </row>
    <row r="3416" spans="1:17" ht="22.5" x14ac:dyDescent="0.25">
      <c r="A3416" s="3">
        <v>12914</v>
      </c>
      <c r="B3416" s="1" t="s">
        <v>39777</v>
      </c>
      <c r="C3416" s="1" t="s">
        <v>15</v>
      </c>
      <c r="D3416" s="1" t="s">
        <v>40</v>
      </c>
      <c r="E3416" s="1">
        <v>75018232</v>
      </c>
      <c r="F3416" s="1" t="s">
        <v>14726</v>
      </c>
      <c r="G3416" s="1">
        <v>73531566</v>
      </c>
      <c r="H3416" s="1" t="s">
        <v>12366</v>
      </c>
      <c r="I3416" s="2">
        <v>45057</v>
      </c>
      <c r="J3416" s="15" t="str">
        <f>MID(Tabla1[[#This Row],[HORA]],1,5)</f>
        <v>14:24</v>
      </c>
      <c r="K3416" s="16">
        <f>IF(Tabla1[[#This Row],[FECHA]]=I3417,IF(J3417-J3416&gt;0,(J3417-J3416)*1440,0),0)</f>
        <v>1.9999999999999929</v>
      </c>
      <c r="L3416" s="14">
        <f>2+L3157-Datos!$C$8</f>
        <v>11.120000000000001</v>
      </c>
      <c r="M3416" s="13" t="s">
        <v>55990</v>
      </c>
      <c r="N3416" s="1" t="s">
        <v>39778</v>
      </c>
      <c r="O3416" s="1">
        <v>25</v>
      </c>
      <c r="P3416" s="1" t="s">
        <v>376</v>
      </c>
      <c r="Q3416" s="4" t="s">
        <v>21</v>
      </c>
    </row>
    <row r="3417" spans="1:17" ht="22.5" x14ac:dyDescent="0.25">
      <c r="A3417" s="3">
        <v>12915</v>
      </c>
      <c r="B3417" s="1" t="s">
        <v>39779</v>
      </c>
      <c r="C3417" s="1" t="s">
        <v>15</v>
      </c>
      <c r="D3417" s="1" t="s">
        <v>77</v>
      </c>
      <c r="E3417" s="1">
        <v>9900862</v>
      </c>
      <c r="F3417" s="1" t="s">
        <v>39780</v>
      </c>
      <c r="G3417" s="1">
        <v>2231972</v>
      </c>
      <c r="H3417" s="1" t="s">
        <v>39781</v>
      </c>
      <c r="I3417" s="2">
        <v>45057</v>
      </c>
      <c r="J3417" s="15" t="str">
        <f>MID(Tabla1[[#This Row],[HORA]],1,5)</f>
        <v>14:26</v>
      </c>
      <c r="K3417" s="16">
        <f>IF(Tabla1[[#This Row],[FECHA]]=I3418,IF(J3418-J3417&gt;0,(J3418-J3417)*1440,0),0)</f>
        <v>1.9999999999999929</v>
      </c>
      <c r="L3417" s="14">
        <f>2+L3158-Datos!$C$8</f>
        <v>8.42</v>
      </c>
      <c r="M3417" s="13" t="s">
        <v>55856</v>
      </c>
      <c r="N3417" s="1" t="s">
        <v>39782</v>
      </c>
      <c r="O3417" s="1">
        <v>20</v>
      </c>
      <c r="P3417" s="1" t="s">
        <v>376</v>
      </c>
      <c r="Q3417" s="4" t="s">
        <v>21</v>
      </c>
    </row>
    <row r="3418" spans="1:17" ht="22.5" x14ac:dyDescent="0.25">
      <c r="A3418" s="3">
        <v>18198</v>
      </c>
      <c r="B3418" s="1" t="s">
        <v>54369</v>
      </c>
      <c r="C3418" s="1" t="s">
        <v>15</v>
      </c>
      <c r="D3418" s="1" t="s">
        <v>40</v>
      </c>
      <c r="E3418" s="1">
        <v>20487683851</v>
      </c>
      <c r="F3418" s="1" t="s">
        <v>49589</v>
      </c>
      <c r="G3418" s="1">
        <v>27740851</v>
      </c>
      <c r="H3418" s="1" t="s">
        <v>3636</v>
      </c>
      <c r="I3418" s="2">
        <v>45057</v>
      </c>
      <c r="J3418" s="15" t="str">
        <f>MID(Tabla1[[#This Row],[HORA]],1,5)</f>
        <v>14:28</v>
      </c>
      <c r="K3418" s="16">
        <f>IF(Tabla1[[#This Row],[FECHA]]=I3419,IF(J3419-J3418&gt;0,(J3419-J3418)*1440,0),0)</f>
        <v>3.9999999999999858</v>
      </c>
      <c r="L3418" s="14">
        <f>2+L3159-Datos!$C$8</f>
        <v>9.08</v>
      </c>
      <c r="M3418" s="13" t="s">
        <v>55991</v>
      </c>
      <c r="N3418" s="1" t="s">
        <v>54370</v>
      </c>
      <c r="O3418" s="1">
        <v>15</v>
      </c>
      <c r="P3418" s="1" t="s">
        <v>376</v>
      </c>
      <c r="Q3418" s="4" t="s">
        <v>21</v>
      </c>
    </row>
    <row r="3419" spans="1:17" ht="22.5" x14ac:dyDescent="0.25">
      <c r="A3419" s="3">
        <v>12916</v>
      </c>
      <c r="B3419" s="1" t="s">
        <v>39783</v>
      </c>
      <c r="C3419" s="1" t="s">
        <v>15</v>
      </c>
      <c r="D3419" s="1" t="s">
        <v>77</v>
      </c>
      <c r="E3419" s="1">
        <v>16488990</v>
      </c>
      <c r="F3419" s="1" t="s">
        <v>39784</v>
      </c>
      <c r="G3419" s="1">
        <v>2231975</v>
      </c>
      <c r="H3419" s="1" t="s">
        <v>39785</v>
      </c>
      <c r="I3419" s="2">
        <v>45057</v>
      </c>
      <c r="J3419" s="15" t="str">
        <f>MID(Tabla1[[#This Row],[HORA]],1,5)</f>
        <v>14:32</v>
      </c>
      <c r="K3419" s="16">
        <f>IF(Tabla1[[#This Row],[FECHA]]=I3420,IF(J3420-J3419&gt;0,(J3420-J3419)*1440,0),0)</f>
        <v>3.0000000000001492</v>
      </c>
      <c r="L3419" s="14">
        <f>2+L3160-Datos!$C$8</f>
        <v>9.02</v>
      </c>
      <c r="M3419" s="13" t="s">
        <v>55860</v>
      </c>
      <c r="N3419" s="1" t="s">
        <v>39786</v>
      </c>
      <c r="O3419" s="1">
        <v>15</v>
      </c>
      <c r="P3419" s="1" t="s">
        <v>376</v>
      </c>
      <c r="Q3419" s="4" t="s">
        <v>21</v>
      </c>
    </row>
    <row r="3420" spans="1:17" ht="22.5" x14ac:dyDescent="0.25">
      <c r="A3420" s="3">
        <v>12917</v>
      </c>
      <c r="B3420" s="1" t="s">
        <v>39787</v>
      </c>
      <c r="C3420" s="1" t="s">
        <v>15</v>
      </c>
      <c r="D3420" s="1" t="s">
        <v>40</v>
      </c>
      <c r="E3420" s="1">
        <v>17413872</v>
      </c>
      <c r="F3420" s="1" t="s">
        <v>15344</v>
      </c>
      <c r="G3420" s="1">
        <v>46868108</v>
      </c>
      <c r="H3420" s="1" t="s">
        <v>39788</v>
      </c>
      <c r="I3420" s="2">
        <v>45057</v>
      </c>
      <c r="J3420" s="15" t="str">
        <f>MID(Tabla1[[#This Row],[HORA]],1,5)</f>
        <v>14:35</v>
      </c>
      <c r="K3420" s="16">
        <f>IF(Tabla1[[#This Row],[FECHA]]=I3421,IF(J3421-J3420&gt;0,(J3421-J3420)*1440,0),0)</f>
        <v>0.99999999999983658</v>
      </c>
      <c r="L3420" s="14">
        <f>2+L3161-Datos!$C$8</f>
        <v>7.120000000000001</v>
      </c>
      <c r="M3420" s="13" t="s">
        <v>55996</v>
      </c>
      <c r="N3420" s="1" t="s">
        <v>39789</v>
      </c>
      <c r="O3420" s="1">
        <v>20</v>
      </c>
      <c r="P3420" s="1" t="s">
        <v>376</v>
      </c>
      <c r="Q3420" s="4" t="s">
        <v>21</v>
      </c>
    </row>
    <row r="3421" spans="1:17" ht="22.5" x14ac:dyDescent="0.25">
      <c r="A3421" s="3">
        <v>12918</v>
      </c>
      <c r="B3421" s="1" t="s">
        <v>39790</v>
      </c>
      <c r="C3421" s="1" t="s">
        <v>15</v>
      </c>
      <c r="D3421" s="1" t="s">
        <v>40</v>
      </c>
      <c r="E3421" s="1">
        <v>48406332</v>
      </c>
      <c r="F3421" s="1" t="s">
        <v>16768</v>
      </c>
      <c r="G3421" s="1">
        <v>48406332</v>
      </c>
      <c r="H3421" s="1" t="s">
        <v>16768</v>
      </c>
      <c r="I3421" s="2">
        <v>45057</v>
      </c>
      <c r="J3421" s="15" t="str">
        <f>MID(Tabla1[[#This Row],[HORA]],1,5)</f>
        <v>14:36</v>
      </c>
      <c r="K3421" s="16">
        <f>IF(Tabla1[[#This Row],[FECHA]]=I3422,IF(J3422-J3421&gt;0,(J3422-J3421)*1440,0),0)</f>
        <v>1.0000000000001563</v>
      </c>
      <c r="L3421" s="14">
        <f>2+L3162-Datos!$C$8</f>
        <v>8.1300000000000008</v>
      </c>
      <c r="M3421" s="13" t="s">
        <v>55997</v>
      </c>
      <c r="N3421" s="1" t="s">
        <v>2773</v>
      </c>
      <c r="O3421" s="1">
        <v>35</v>
      </c>
      <c r="P3421" s="1" t="s">
        <v>376</v>
      </c>
      <c r="Q3421" s="4" t="s">
        <v>21</v>
      </c>
    </row>
    <row r="3422" spans="1:17" ht="22.5" x14ac:dyDescent="0.25">
      <c r="A3422" s="3">
        <v>6494</v>
      </c>
      <c r="B3422" s="1" t="s">
        <v>20337</v>
      </c>
      <c r="C3422" s="1" t="s">
        <v>15</v>
      </c>
      <c r="D3422" s="1" t="s">
        <v>40</v>
      </c>
      <c r="E3422" s="1">
        <v>16668985</v>
      </c>
      <c r="F3422" s="1" t="s">
        <v>20338</v>
      </c>
      <c r="G3422" s="1">
        <v>2231976</v>
      </c>
      <c r="H3422" s="1" t="s">
        <v>20339</v>
      </c>
      <c r="I3422" s="2">
        <v>45057</v>
      </c>
      <c r="J3422" s="15" t="str">
        <f>MID(Tabla1[[#This Row],[HORA]],1,5)</f>
        <v>14:37</v>
      </c>
      <c r="K3422" s="16">
        <f>IF(Tabla1[[#This Row],[FECHA]]=I3423,IF(J3423-J3422&gt;0,(J3423-J3422)*1440,0),0)</f>
        <v>0.99999999999983658</v>
      </c>
      <c r="L3422" s="14">
        <f>2+L3163-Datos!$C$8</f>
        <v>9.5</v>
      </c>
      <c r="M3422" s="13" t="s">
        <v>55998</v>
      </c>
      <c r="N3422" s="1" t="s">
        <v>20340</v>
      </c>
      <c r="O3422" s="1">
        <v>20</v>
      </c>
      <c r="P3422" s="1" t="s">
        <v>20</v>
      </c>
      <c r="Q3422" s="4" t="s">
        <v>21</v>
      </c>
    </row>
    <row r="3423" spans="1:17" ht="22.5" x14ac:dyDescent="0.25">
      <c r="A3423" s="3">
        <v>12919</v>
      </c>
      <c r="B3423" s="1" t="s">
        <v>39791</v>
      </c>
      <c r="C3423" s="1" t="s">
        <v>15</v>
      </c>
      <c r="D3423" s="1" t="s">
        <v>40</v>
      </c>
      <c r="E3423" s="1">
        <v>74620341</v>
      </c>
      <c r="F3423" s="1" t="s">
        <v>39792</v>
      </c>
      <c r="G3423" s="1">
        <v>2231977</v>
      </c>
      <c r="H3423" s="1" t="s">
        <v>39793</v>
      </c>
      <c r="I3423" s="2">
        <v>45057</v>
      </c>
      <c r="J3423" s="15" t="str">
        <f>MID(Tabla1[[#This Row],[HORA]],1,5)</f>
        <v>14:38</v>
      </c>
      <c r="K3423" s="16">
        <f>IF(Tabla1[[#This Row],[FECHA]]=I3424,IF(J3424-J3423&gt;0,(J3424-J3423)*1440,0),0)</f>
        <v>1.9999999999999929</v>
      </c>
      <c r="L3423" s="14">
        <f>2+L3164-Datos!$C$8</f>
        <v>9.25</v>
      </c>
      <c r="M3423" s="13" t="s">
        <v>55999</v>
      </c>
      <c r="N3423" s="1" t="s">
        <v>39794</v>
      </c>
      <c r="O3423" s="1">
        <v>10</v>
      </c>
      <c r="P3423" s="1" t="s">
        <v>376</v>
      </c>
      <c r="Q3423" s="4" t="s">
        <v>21</v>
      </c>
    </row>
    <row r="3424" spans="1:17" ht="22.5" x14ac:dyDescent="0.25">
      <c r="A3424" s="3">
        <v>6495</v>
      </c>
      <c r="B3424" s="1" t="s">
        <v>20341</v>
      </c>
      <c r="C3424" s="1" t="s">
        <v>15</v>
      </c>
      <c r="D3424" s="1" t="s">
        <v>71</v>
      </c>
      <c r="E3424" s="1">
        <v>16786697</v>
      </c>
      <c r="F3424" s="1" t="s">
        <v>5546</v>
      </c>
      <c r="G3424" s="1">
        <v>2231979</v>
      </c>
      <c r="H3424" s="1" t="s">
        <v>20342</v>
      </c>
      <c r="I3424" s="2">
        <v>45057</v>
      </c>
      <c r="J3424" s="15" t="str">
        <f>MID(Tabla1[[#This Row],[HORA]],1,5)</f>
        <v>14:40</v>
      </c>
      <c r="K3424" s="16">
        <f>IF(Tabla1[[#This Row],[FECHA]]=I3425,IF(J3425-J3424&gt;0,(J3425-J3424)*1440,0),0)</f>
        <v>3.0000000000001492</v>
      </c>
      <c r="L3424" s="14">
        <f>2+L3165-Datos!$C$8</f>
        <v>12.190000000000001</v>
      </c>
      <c r="M3424" s="13" t="s">
        <v>56001</v>
      </c>
      <c r="N3424" s="1" t="s">
        <v>9623</v>
      </c>
      <c r="O3424" s="1">
        <v>1</v>
      </c>
      <c r="P3424" s="1" t="s">
        <v>20</v>
      </c>
      <c r="Q3424" s="4" t="s">
        <v>21</v>
      </c>
    </row>
    <row r="3425" spans="1:17" ht="22.5" x14ac:dyDescent="0.25">
      <c r="A3425" s="3">
        <v>6496</v>
      </c>
      <c r="B3425" s="1" t="s">
        <v>20343</v>
      </c>
      <c r="C3425" s="1" t="s">
        <v>15</v>
      </c>
      <c r="D3425" s="1" t="s">
        <v>1847</v>
      </c>
      <c r="E3425" s="1">
        <v>70245152</v>
      </c>
      <c r="F3425" s="1" t="s">
        <v>20344</v>
      </c>
      <c r="G3425" s="1">
        <v>2231981</v>
      </c>
      <c r="H3425" s="1" t="s">
        <v>20345</v>
      </c>
      <c r="I3425" s="2">
        <v>45057</v>
      </c>
      <c r="J3425" s="15" t="str">
        <f>MID(Tabla1[[#This Row],[HORA]],1,5)</f>
        <v>14:43</v>
      </c>
      <c r="K3425" s="16">
        <f>IF(Tabla1[[#This Row],[FECHA]]=I3426,IF(J3426-J3425&gt;0,(J3426-J3425)*1440,0),0)</f>
        <v>1.9999999999999929</v>
      </c>
      <c r="L3425" s="14">
        <f>2+L3166-Datos!$C$8</f>
        <v>9.34</v>
      </c>
      <c r="M3425" s="13" t="s">
        <v>56003</v>
      </c>
      <c r="N3425" s="1" t="s">
        <v>20346</v>
      </c>
      <c r="O3425" s="1">
        <v>15</v>
      </c>
      <c r="P3425" s="1" t="s">
        <v>20</v>
      </c>
      <c r="Q3425" s="4" t="s">
        <v>21</v>
      </c>
    </row>
    <row r="3426" spans="1:17" ht="22.5" x14ac:dyDescent="0.25">
      <c r="A3426" s="3">
        <v>12920</v>
      </c>
      <c r="B3426" s="1" t="s">
        <v>39795</v>
      </c>
      <c r="C3426" s="1" t="s">
        <v>15</v>
      </c>
      <c r="D3426" s="1" t="s">
        <v>77</v>
      </c>
      <c r="E3426" s="1">
        <v>3839108</v>
      </c>
      <c r="F3426" s="1" t="s">
        <v>2647</v>
      </c>
      <c r="G3426" s="1">
        <v>3839108</v>
      </c>
      <c r="H3426" s="1" t="s">
        <v>2647</v>
      </c>
      <c r="I3426" s="2">
        <v>45057</v>
      </c>
      <c r="J3426" s="15" t="str">
        <f>MID(Tabla1[[#This Row],[HORA]],1,5)</f>
        <v>14:45</v>
      </c>
      <c r="K3426" s="16">
        <f>IF(Tabla1[[#This Row],[FECHA]]=I3427,IF(J3427-J3426&gt;0,(J3427-J3426)*1440,0),0)</f>
        <v>1.9999999999999929</v>
      </c>
      <c r="L3426" s="14">
        <f>2+L3167-Datos!$C$8</f>
        <v>7.5500000000000007</v>
      </c>
      <c r="M3426" s="13" t="s">
        <v>56005</v>
      </c>
      <c r="N3426" s="1" t="s">
        <v>2773</v>
      </c>
      <c r="O3426" s="1">
        <v>25</v>
      </c>
      <c r="P3426" s="1" t="s">
        <v>376</v>
      </c>
      <c r="Q3426" s="4" t="s">
        <v>21</v>
      </c>
    </row>
    <row r="3427" spans="1:17" ht="22.5" x14ac:dyDescent="0.25">
      <c r="A3427" s="3">
        <v>12921</v>
      </c>
      <c r="B3427" s="1" t="s">
        <v>39796</v>
      </c>
      <c r="C3427" s="1" t="s">
        <v>15</v>
      </c>
      <c r="D3427" s="1" t="s">
        <v>77</v>
      </c>
      <c r="E3427" s="1">
        <v>73365971</v>
      </c>
      <c r="F3427" s="1" t="s">
        <v>39797</v>
      </c>
      <c r="G3427" s="1">
        <v>2231984</v>
      </c>
      <c r="H3427" s="1" t="s">
        <v>39798</v>
      </c>
      <c r="I3427" s="2">
        <v>45057</v>
      </c>
      <c r="J3427" s="15" t="str">
        <f>MID(Tabla1[[#This Row],[HORA]],1,5)</f>
        <v>14:47</v>
      </c>
      <c r="K3427" s="16">
        <f>IF(Tabla1[[#This Row],[FECHA]]=I3428,IF(J3428-J3427&gt;0,(J3428-J3427)*1440,0),0)</f>
        <v>1.9999999999999929</v>
      </c>
      <c r="L3427" s="14">
        <f>2+L3168-Datos!$C$8</f>
        <v>8.34</v>
      </c>
      <c r="M3427" s="13" t="s">
        <v>56007</v>
      </c>
      <c r="N3427" s="1" t="s">
        <v>39799</v>
      </c>
      <c r="O3427" s="1">
        <v>10</v>
      </c>
      <c r="P3427" s="1" t="s">
        <v>376</v>
      </c>
      <c r="Q3427" s="4" t="s">
        <v>21</v>
      </c>
    </row>
    <row r="3428" spans="1:17" ht="22.5" x14ac:dyDescent="0.25">
      <c r="A3428" s="3">
        <v>12922</v>
      </c>
      <c r="B3428" s="1" t="s">
        <v>39800</v>
      </c>
      <c r="C3428" s="1" t="s">
        <v>15</v>
      </c>
      <c r="D3428" s="1" t="s">
        <v>228</v>
      </c>
      <c r="E3428" s="1">
        <v>43362056</v>
      </c>
      <c r="F3428" s="1" t="s">
        <v>31086</v>
      </c>
      <c r="G3428" s="1">
        <v>2231986</v>
      </c>
      <c r="H3428" s="1" t="s">
        <v>31087</v>
      </c>
      <c r="I3428" s="2">
        <v>45057</v>
      </c>
      <c r="J3428" s="15" t="str">
        <f>MID(Tabla1[[#This Row],[HORA]],1,5)</f>
        <v>14:49</v>
      </c>
      <c r="K3428" s="16">
        <f>IF(Tabla1[[#This Row],[FECHA]]=I3429,IF(J3429-J3428&gt;0,(J3429-J3428)*1440,0),0)</f>
        <v>0.99999999999999645</v>
      </c>
      <c r="L3428" s="14">
        <f>2+L3169-Datos!$C$8</f>
        <v>7.08</v>
      </c>
      <c r="M3428" s="13" t="s">
        <v>56009</v>
      </c>
      <c r="N3428" s="1" t="s">
        <v>39801</v>
      </c>
      <c r="O3428" s="1">
        <v>15</v>
      </c>
      <c r="P3428" s="1" t="s">
        <v>376</v>
      </c>
      <c r="Q3428" s="4" t="s">
        <v>21</v>
      </c>
    </row>
    <row r="3429" spans="1:17" ht="22.5" x14ac:dyDescent="0.25">
      <c r="A3429" s="3">
        <v>6497</v>
      </c>
      <c r="B3429" s="1" t="s">
        <v>20347</v>
      </c>
      <c r="C3429" s="1" t="s">
        <v>15</v>
      </c>
      <c r="D3429" s="1" t="s">
        <v>33</v>
      </c>
      <c r="E3429" s="1">
        <v>27664831</v>
      </c>
      <c r="F3429" s="1" t="s">
        <v>20348</v>
      </c>
      <c r="G3429" s="1">
        <v>2231987</v>
      </c>
      <c r="H3429" s="1" t="s">
        <v>20349</v>
      </c>
      <c r="I3429" s="2">
        <v>45057</v>
      </c>
      <c r="J3429" s="15" t="str">
        <f>MID(Tabla1[[#This Row],[HORA]],1,5)</f>
        <v>14:50</v>
      </c>
      <c r="K3429" s="16">
        <f>IF(Tabla1[[#This Row],[FECHA]]=I3430,IF(J3430-J3429&gt;0,(J3430-J3429)*1440,0),0)</f>
        <v>1.9999999999999929</v>
      </c>
      <c r="L3429" s="14">
        <f>2+L3170-Datos!$C$8</f>
        <v>10</v>
      </c>
      <c r="M3429" s="13" t="s">
        <v>56010</v>
      </c>
      <c r="N3429" s="1" t="s">
        <v>20350</v>
      </c>
      <c r="O3429" s="1">
        <v>13</v>
      </c>
      <c r="P3429" s="1" t="s">
        <v>20</v>
      </c>
      <c r="Q3429" s="4" t="s">
        <v>21</v>
      </c>
    </row>
    <row r="3430" spans="1:17" ht="22.5" x14ac:dyDescent="0.25">
      <c r="A3430" s="3">
        <v>6498</v>
      </c>
      <c r="B3430" s="1" t="s">
        <v>20351</v>
      </c>
      <c r="C3430" s="1" t="s">
        <v>15</v>
      </c>
      <c r="D3430" s="1" t="s">
        <v>40</v>
      </c>
      <c r="E3430" s="1">
        <v>2810392</v>
      </c>
      <c r="F3430" s="1" t="s">
        <v>20352</v>
      </c>
      <c r="G3430" s="1">
        <v>2231988</v>
      </c>
      <c r="H3430" s="1" t="s">
        <v>6228</v>
      </c>
      <c r="I3430" s="2">
        <v>45057</v>
      </c>
      <c r="J3430" s="15" t="str">
        <f>MID(Tabla1[[#This Row],[HORA]],1,5)</f>
        <v>14:52</v>
      </c>
      <c r="K3430" s="16">
        <f>IF(Tabla1[[#This Row],[FECHA]]=I3431,IF(J3431-J3430&gt;0,(J3431-J3430)*1440,0),0)</f>
        <v>1.9999999999999929</v>
      </c>
      <c r="L3430" s="14">
        <f>2+L3171-Datos!$C$8</f>
        <v>12.48</v>
      </c>
      <c r="M3430" s="13" t="s">
        <v>56011</v>
      </c>
      <c r="N3430" s="1" t="s">
        <v>1715</v>
      </c>
      <c r="O3430" s="1">
        <v>10</v>
      </c>
      <c r="P3430" s="1" t="s">
        <v>20</v>
      </c>
      <c r="Q3430" s="4" t="s">
        <v>21</v>
      </c>
    </row>
    <row r="3431" spans="1:17" ht="22.5" x14ac:dyDescent="0.25">
      <c r="A3431" s="3">
        <v>12923</v>
      </c>
      <c r="B3431" s="1" t="s">
        <v>39802</v>
      </c>
      <c r="C3431" s="1" t="s">
        <v>15</v>
      </c>
      <c r="D3431" s="1" t="s">
        <v>8138</v>
      </c>
      <c r="E3431" s="1">
        <v>76182207</v>
      </c>
      <c r="F3431" s="1" t="s">
        <v>39803</v>
      </c>
      <c r="G3431" s="1">
        <v>2231989</v>
      </c>
      <c r="H3431" s="1" t="s">
        <v>39804</v>
      </c>
      <c r="I3431" s="2">
        <v>45057</v>
      </c>
      <c r="J3431" s="15" t="str">
        <f>MID(Tabla1[[#This Row],[HORA]],1,5)</f>
        <v>14:54</v>
      </c>
      <c r="K3431" s="16">
        <f>IF(Tabla1[[#This Row],[FECHA]]=I3432,IF(J3432-J3431&gt;0,(J3432-J3431)*1440,0),0)</f>
        <v>2.9999999999999893</v>
      </c>
      <c r="L3431" s="14">
        <f>2+L3172-Datos!$C$8</f>
        <v>8.18</v>
      </c>
      <c r="M3431" s="13" t="s">
        <v>56013</v>
      </c>
      <c r="N3431" s="1" t="s">
        <v>39805</v>
      </c>
      <c r="O3431" s="1">
        <v>25</v>
      </c>
      <c r="P3431" s="1" t="s">
        <v>376</v>
      </c>
      <c r="Q3431" s="4" t="s">
        <v>21</v>
      </c>
    </row>
    <row r="3432" spans="1:17" ht="22.5" x14ac:dyDescent="0.25">
      <c r="A3432" s="3">
        <v>12924</v>
      </c>
      <c r="B3432" s="1" t="s">
        <v>39806</v>
      </c>
      <c r="C3432" s="1" t="s">
        <v>15</v>
      </c>
      <c r="D3432" s="1" t="s">
        <v>228</v>
      </c>
      <c r="E3432" s="1">
        <v>77350205</v>
      </c>
      <c r="F3432" s="1" t="s">
        <v>39807</v>
      </c>
      <c r="G3432" s="1">
        <v>2231992</v>
      </c>
      <c r="H3432" s="1" t="s">
        <v>22952</v>
      </c>
      <c r="I3432" s="2">
        <v>45057</v>
      </c>
      <c r="J3432" s="15" t="str">
        <f>MID(Tabla1[[#This Row],[HORA]],1,5)</f>
        <v>14:57</v>
      </c>
      <c r="K3432" s="16">
        <f>IF(Tabla1[[#This Row],[FECHA]]=I3433,IF(J3433-J3432&gt;0,(J3433-J3432)*1440,0),0)</f>
        <v>1.9999999999999929</v>
      </c>
      <c r="L3432" s="14">
        <f>2+L3173-Datos!$C$8</f>
        <v>7.28</v>
      </c>
      <c r="M3432" s="13" t="s">
        <v>56016</v>
      </c>
      <c r="N3432" s="1" t="s">
        <v>39808</v>
      </c>
      <c r="O3432" s="1">
        <v>25</v>
      </c>
      <c r="P3432" s="1" t="s">
        <v>376</v>
      </c>
      <c r="Q3432" s="4" t="s">
        <v>21</v>
      </c>
    </row>
    <row r="3433" spans="1:17" ht="22.5" x14ac:dyDescent="0.25">
      <c r="A3433" s="3">
        <v>12925</v>
      </c>
      <c r="B3433" s="1" t="s">
        <v>39809</v>
      </c>
      <c r="C3433" s="1" t="s">
        <v>15</v>
      </c>
      <c r="D3433" s="1" t="s">
        <v>40</v>
      </c>
      <c r="E3433" s="1">
        <v>16402305</v>
      </c>
      <c r="F3433" s="1" t="s">
        <v>10039</v>
      </c>
      <c r="G3433" s="1">
        <v>41051616</v>
      </c>
      <c r="H3433" s="1" t="s">
        <v>39810</v>
      </c>
      <c r="I3433" s="2">
        <v>45057</v>
      </c>
      <c r="J3433" s="15" t="str">
        <f>MID(Tabla1[[#This Row],[HORA]],1,5)</f>
        <v>14:59</v>
      </c>
      <c r="K3433" s="16">
        <f>IF(Tabla1[[#This Row],[FECHA]]=I3434,IF(J3434-J3433&gt;0,(J3434-J3433)*1440,0),0)</f>
        <v>3.9999999999999858</v>
      </c>
      <c r="L3433" s="14">
        <f>2+L3174-Datos!$C$8</f>
        <v>8.48</v>
      </c>
      <c r="M3433" s="13" t="s">
        <v>56018</v>
      </c>
      <c r="N3433" s="1" t="s">
        <v>39811</v>
      </c>
      <c r="O3433" s="1">
        <v>20</v>
      </c>
      <c r="P3433" s="1" t="s">
        <v>376</v>
      </c>
      <c r="Q3433" s="4" t="s">
        <v>21</v>
      </c>
    </row>
    <row r="3434" spans="1:17" ht="22.5" x14ac:dyDescent="0.25">
      <c r="A3434" s="3">
        <v>12926</v>
      </c>
      <c r="B3434" s="1" t="s">
        <v>39812</v>
      </c>
      <c r="C3434" s="1" t="s">
        <v>15</v>
      </c>
      <c r="D3434" s="1" t="s">
        <v>82</v>
      </c>
      <c r="E3434" s="1">
        <v>42585076</v>
      </c>
      <c r="F3434" s="1" t="s">
        <v>39813</v>
      </c>
      <c r="G3434" s="1">
        <v>43543006</v>
      </c>
      <c r="H3434" s="1" t="s">
        <v>9309</v>
      </c>
      <c r="I3434" s="2">
        <v>45057</v>
      </c>
      <c r="J3434" s="15" t="str">
        <f>MID(Tabla1[[#This Row],[HORA]],1,5)</f>
        <v>15:03</v>
      </c>
      <c r="K3434" s="16">
        <f>IF(Tabla1[[#This Row],[FECHA]]=I3435,IF(J3435-J3434&gt;0,(J3435-J3434)*1440,0),0)</f>
        <v>1.9999999999999929</v>
      </c>
      <c r="L3434" s="14">
        <f>2+L3175-Datos!$C$8</f>
        <v>9.98</v>
      </c>
      <c r="M3434" s="13" t="s">
        <v>56132</v>
      </c>
      <c r="N3434" s="1" t="s">
        <v>39814</v>
      </c>
      <c r="O3434" s="1">
        <v>15</v>
      </c>
      <c r="P3434" s="1" t="s">
        <v>376</v>
      </c>
      <c r="Q3434" s="4" t="s">
        <v>21</v>
      </c>
    </row>
    <row r="3435" spans="1:17" ht="22.5" x14ac:dyDescent="0.25">
      <c r="A3435" s="3">
        <v>12927</v>
      </c>
      <c r="B3435" s="1" t="s">
        <v>39815</v>
      </c>
      <c r="C3435" s="1" t="s">
        <v>15</v>
      </c>
      <c r="D3435" s="1" t="s">
        <v>30</v>
      </c>
      <c r="E3435" s="1">
        <v>74428764</v>
      </c>
      <c r="F3435" s="1" t="s">
        <v>39816</v>
      </c>
      <c r="G3435" s="1">
        <v>47710855</v>
      </c>
      <c r="H3435" s="1" t="s">
        <v>39817</v>
      </c>
      <c r="I3435" s="2">
        <v>45057</v>
      </c>
      <c r="J3435" s="15" t="str">
        <f>MID(Tabla1[[#This Row],[HORA]],1,5)</f>
        <v>15:05</v>
      </c>
      <c r="K3435" s="16">
        <f>IF(Tabla1[[#This Row],[FECHA]]=I3436,IF(J3436-J3435&gt;0,(J3436-J3435)*1440,0),0)</f>
        <v>1.9999999999999929</v>
      </c>
      <c r="L3435" s="14">
        <f>2+L3176-Datos!$C$8</f>
        <v>7.33</v>
      </c>
      <c r="M3435" s="13" t="s">
        <v>56134</v>
      </c>
      <c r="N3435" s="1" t="s">
        <v>39818</v>
      </c>
      <c r="O3435" s="1">
        <v>20</v>
      </c>
      <c r="P3435" s="1" t="s">
        <v>376</v>
      </c>
      <c r="Q3435" s="4" t="s">
        <v>21</v>
      </c>
    </row>
    <row r="3436" spans="1:17" ht="22.5" x14ac:dyDescent="0.25">
      <c r="A3436" s="3">
        <v>12928</v>
      </c>
      <c r="B3436" s="1" t="s">
        <v>39819</v>
      </c>
      <c r="C3436" s="1" t="s">
        <v>15</v>
      </c>
      <c r="D3436" s="1" t="s">
        <v>3257</v>
      </c>
      <c r="E3436" s="1">
        <v>40221777</v>
      </c>
      <c r="F3436" s="1" t="s">
        <v>39820</v>
      </c>
      <c r="G3436" s="1">
        <v>2231997</v>
      </c>
      <c r="H3436" s="1" t="s">
        <v>30686</v>
      </c>
      <c r="I3436" s="2">
        <v>45057</v>
      </c>
      <c r="J3436" s="15" t="str">
        <f>MID(Tabla1[[#This Row],[HORA]],1,5)</f>
        <v>15:07</v>
      </c>
      <c r="K3436" s="16">
        <f>IF(Tabla1[[#This Row],[FECHA]]=I3437,IF(J3437-J3436&gt;0,(J3437-J3436)*1440,0),0)</f>
        <v>2.9999999999999893</v>
      </c>
      <c r="L3436" s="14">
        <f>2+L3177-Datos!$C$8</f>
        <v>9.48</v>
      </c>
      <c r="M3436" s="13" t="s">
        <v>56137</v>
      </c>
      <c r="N3436" s="1" t="s">
        <v>39821</v>
      </c>
      <c r="O3436" s="1">
        <v>30</v>
      </c>
      <c r="P3436" s="1" t="s">
        <v>376</v>
      </c>
      <c r="Q3436" s="4" t="s">
        <v>21</v>
      </c>
    </row>
    <row r="3437" spans="1:17" ht="22.5" x14ac:dyDescent="0.25">
      <c r="A3437" s="3">
        <v>6499</v>
      </c>
      <c r="B3437" s="1" t="s">
        <v>20353</v>
      </c>
      <c r="C3437" s="1" t="s">
        <v>15</v>
      </c>
      <c r="D3437" s="1" t="s">
        <v>40</v>
      </c>
      <c r="E3437" s="1">
        <v>16733272</v>
      </c>
      <c r="F3437" s="1" t="s">
        <v>20354</v>
      </c>
      <c r="G3437" s="1">
        <v>3383784</v>
      </c>
      <c r="H3437" s="1" t="s">
        <v>20355</v>
      </c>
      <c r="I3437" s="2">
        <v>45057</v>
      </c>
      <c r="J3437" s="15" t="str">
        <f>MID(Tabla1[[#This Row],[HORA]],1,5)</f>
        <v>15:10</v>
      </c>
      <c r="K3437" s="16">
        <f>IF(Tabla1[[#This Row],[FECHA]]=I3438,IF(J3438-J3437&gt;0,(J3438-J3437)*1440,0),0)</f>
        <v>0</v>
      </c>
      <c r="L3437" s="14">
        <f>2+L3178-Datos!$C$8</f>
        <v>11.18</v>
      </c>
      <c r="M3437" s="13" t="s">
        <v>55865</v>
      </c>
      <c r="N3437" s="1" t="s">
        <v>11808</v>
      </c>
      <c r="O3437" s="1">
        <v>30</v>
      </c>
      <c r="P3437" s="1" t="s">
        <v>20</v>
      </c>
      <c r="Q3437" s="4" t="s">
        <v>21</v>
      </c>
    </row>
    <row r="3438" spans="1:17" ht="22.5" x14ac:dyDescent="0.25">
      <c r="A3438" s="3">
        <v>12929</v>
      </c>
      <c r="B3438" s="1" t="s">
        <v>39822</v>
      </c>
      <c r="C3438" s="1" t="s">
        <v>15</v>
      </c>
      <c r="D3438" s="1" t="s">
        <v>40</v>
      </c>
      <c r="E3438" s="1">
        <v>18122471</v>
      </c>
      <c r="F3438" s="1" t="s">
        <v>39823</v>
      </c>
      <c r="G3438" s="1">
        <v>18122471</v>
      </c>
      <c r="H3438" s="1" t="s">
        <v>39823</v>
      </c>
      <c r="I3438" s="2">
        <v>45057</v>
      </c>
      <c r="J3438" s="15" t="str">
        <f>MID(Tabla1[[#This Row],[HORA]],1,5)</f>
        <v>15:10</v>
      </c>
      <c r="K3438" s="16">
        <f>IF(Tabla1[[#This Row],[FECHA]]=I3439,IF(J3439-J3438&gt;0,(J3439-J3438)*1440,0),0)</f>
        <v>1.9999999999999929</v>
      </c>
      <c r="L3438" s="14">
        <f>2+L3179-Datos!$C$8</f>
        <v>8.34</v>
      </c>
      <c r="M3438" s="13" t="s">
        <v>55865</v>
      </c>
      <c r="N3438" s="1" t="s">
        <v>39824</v>
      </c>
      <c r="O3438" s="1">
        <v>120</v>
      </c>
      <c r="P3438" s="1" t="s">
        <v>376</v>
      </c>
      <c r="Q3438" s="4" t="s">
        <v>21</v>
      </c>
    </row>
    <row r="3439" spans="1:17" ht="22.5" x14ac:dyDescent="0.25">
      <c r="A3439" s="3">
        <v>12930</v>
      </c>
      <c r="B3439" s="1" t="s">
        <v>39825</v>
      </c>
      <c r="C3439" s="1" t="s">
        <v>15</v>
      </c>
      <c r="D3439" s="1" t="s">
        <v>40</v>
      </c>
      <c r="E3439" s="1">
        <v>43852038</v>
      </c>
      <c r="F3439" s="1" t="s">
        <v>39826</v>
      </c>
      <c r="G3439" s="1">
        <v>2231999</v>
      </c>
      <c r="H3439" s="1" t="s">
        <v>39827</v>
      </c>
      <c r="I3439" s="2">
        <v>45057</v>
      </c>
      <c r="J3439" s="15" t="str">
        <f>MID(Tabla1[[#This Row],[HORA]],1,5)</f>
        <v>15:12</v>
      </c>
      <c r="K3439" s="16">
        <f>IF(Tabla1[[#This Row],[FECHA]]=I3440,IF(J3440-J3439&gt;0,(J3440-J3439)*1440,0),0)</f>
        <v>1.9999999999999929</v>
      </c>
      <c r="L3439" s="14">
        <f>2+L3180-Datos!$C$8</f>
        <v>9.2800000000000011</v>
      </c>
      <c r="M3439" s="13" t="s">
        <v>55867</v>
      </c>
      <c r="N3439" s="1" t="s">
        <v>39828</v>
      </c>
      <c r="O3439" s="1">
        <v>15</v>
      </c>
      <c r="P3439" s="1" t="s">
        <v>376</v>
      </c>
      <c r="Q3439" s="4" t="s">
        <v>21</v>
      </c>
    </row>
    <row r="3440" spans="1:17" ht="22.5" x14ac:dyDescent="0.25">
      <c r="A3440" s="3">
        <v>16884</v>
      </c>
      <c r="B3440" s="1" t="s">
        <v>51081</v>
      </c>
      <c r="C3440" s="1" t="s">
        <v>15</v>
      </c>
      <c r="D3440" s="1" t="s">
        <v>40</v>
      </c>
      <c r="E3440" s="1">
        <v>10175768608</v>
      </c>
      <c r="F3440" s="1" t="s">
        <v>51082</v>
      </c>
      <c r="G3440" s="1">
        <v>2232000</v>
      </c>
      <c r="H3440" s="1" t="s">
        <v>51083</v>
      </c>
      <c r="I3440" s="2">
        <v>45057</v>
      </c>
      <c r="J3440" s="15" t="str">
        <f>MID(Tabla1[[#This Row],[HORA]],1,5)</f>
        <v>15:14</v>
      </c>
      <c r="K3440" s="16">
        <f>IF(Tabla1[[#This Row],[FECHA]]=I3441,IF(J3441-J3440&gt;0,(J3441-J3440)*1440,0),0)</f>
        <v>2.0000000000001528</v>
      </c>
      <c r="L3440" s="14">
        <f>2+L3181-Datos!$C$8</f>
        <v>9.52</v>
      </c>
      <c r="M3440" s="13" t="s">
        <v>55869</v>
      </c>
      <c r="N3440" s="1" t="s">
        <v>59</v>
      </c>
      <c r="O3440" s="1">
        <v>10</v>
      </c>
      <c r="P3440" s="1" t="s">
        <v>20</v>
      </c>
      <c r="Q3440" s="4" t="s">
        <v>21</v>
      </c>
    </row>
    <row r="3441" spans="1:17" ht="22.5" x14ac:dyDescent="0.25">
      <c r="A3441" s="3">
        <v>12931</v>
      </c>
      <c r="B3441" s="1" t="s">
        <v>39829</v>
      </c>
      <c r="C3441" s="1" t="s">
        <v>15</v>
      </c>
      <c r="D3441" s="1" t="s">
        <v>82</v>
      </c>
      <c r="E3441" s="1">
        <v>48602108</v>
      </c>
      <c r="F3441" s="1" t="s">
        <v>30605</v>
      </c>
      <c r="G3441" s="1">
        <v>2232001</v>
      </c>
      <c r="H3441" s="1" t="s">
        <v>39830</v>
      </c>
      <c r="I3441" s="2">
        <v>45057</v>
      </c>
      <c r="J3441" s="15" t="str">
        <f>MID(Tabla1[[#This Row],[HORA]],1,5)</f>
        <v>15:16</v>
      </c>
      <c r="K3441" s="16">
        <f>IF(Tabla1[[#This Row],[FECHA]]=I3442,IF(J3442-J3441&gt;0,(J3442-J3441)*1440,0),0)</f>
        <v>0.99999999999983658</v>
      </c>
      <c r="L3441" s="14">
        <f>2+L3182-Datos!$C$8</f>
        <v>7.19</v>
      </c>
      <c r="M3441" s="13" t="s">
        <v>55871</v>
      </c>
      <c r="N3441" s="1" t="s">
        <v>30607</v>
      </c>
      <c r="O3441" s="1">
        <v>10</v>
      </c>
      <c r="P3441" s="1" t="s">
        <v>376</v>
      </c>
      <c r="Q3441" s="4" t="s">
        <v>21</v>
      </c>
    </row>
    <row r="3442" spans="1:17" ht="22.5" x14ac:dyDescent="0.25">
      <c r="A3442" s="3">
        <v>12932</v>
      </c>
      <c r="B3442" s="1" t="s">
        <v>39831</v>
      </c>
      <c r="C3442" s="1" t="s">
        <v>15</v>
      </c>
      <c r="D3442" s="1" t="s">
        <v>82</v>
      </c>
      <c r="E3442" s="1">
        <v>40496926</v>
      </c>
      <c r="F3442" s="1" t="s">
        <v>29625</v>
      </c>
      <c r="G3442" s="1">
        <v>2232002</v>
      </c>
      <c r="H3442" s="1" t="s">
        <v>39832</v>
      </c>
      <c r="I3442" s="2">
        <v>45057</v>
      </c>
      <c r="J3442" s="15" t="str">
        <f>MID(Tabla1[[#This Row],[HORA]],1,5)</f>
        <v>15:17</v>
      </c>
      <c r="K3442" s="16">
        <f>IF(Tabla1[[#This Row],[FECHA]]=I3443,IF(J3443-J3442&gt;0,(J3443-J3442)*1440,0),0)</f>
        <v>3.0000000000001492</v>
      </c>
      <c r="L3442" s="14">
        <f>2+L3183-Datos!$C$8</f>
        <v>8.43</v>
      </c>
      <c r="M3442" s="13" t="s">
        <v>55872</v>
      </c>
      <c r="N3442" s="1" t="s">
        <v>14818</v>
      </c>
      <c r="O3442" s="1">
        <v>10</v>
      </c>
      <c r="P3442" s="1" t="s">
        <v>376</v>
      </c>
      <c r="Q3442" s="4" t="s">
        <v>21</v>
      </c>
    </row>
    <row r="3443" spans="1:17" ht="22.5" x14ac:dyDescent="0.25">
      <c r="A3443" s="3">
        <v>16885</v>
      </c>
      <c r="B3443" s="1" t="s">
        <v>51084</v>
      </c>
      <c r="C3443" s="1" t="s">
        <v>15</v>
      </c>
      <c r="D3443" s="1" t="s">
        <v>33</v>
      </c>
      <c r="E3443" s="1">
        <v>20601228719</v>
      </c>
      <c r="F3443" s="1" t="s">
        <v>51085</v>
      </c>
      <c r="G3443" s="1">
        <v>74739891</v>
      </c>
      <c r="H3443" s="1" t="s">
        <v>4993</v>
      </c>
      <c r="I3443" s="2">
        <v>45057</v>
      </c>
      <c r="J3443" s="15" t="str">
        <f>MID(Tabla1[[#This Row],[HORA]],1,5)</f>
        <v>15:20</v>
      </c>
      <c r="K3443" s="16">
        <f>IF(Tabla1[[#This Row],[FECHA]]=I3444,IF(J3444-J3443&gt;0,(J3444-J3443)*1440,0),0)</f>
        <v>0.99999999999983658</v>
      </c>
      <c r="L3443" s="14">
        <f>2+L3184-Datos!$C$8</f>
        <v>8.120000000000001</v>
      </c>
      <c r="M3443" s="13" t="s">
        <v>55875</v>
      </c>
      <c r="N3443" s="1" t="s">
        <v>51086</v>
      </c>
      <c r="O3443" s="1">
        <v>30</v>
      </c>
      <c r="P3443" s="1" t="s">
        <v>20</v>
      </c>
      <c r="Q3443" s="4" t="s">
        <v>21</v>
      </c>
    </row>
    <row r="3444" spans="1:17" ht="22.5" x14ac:dyDescent="0.25">
      <c r="A3444" s="3">
        <v>12933</v>
      </c>
      <c r="B3444" s="1" t="s">
        <v>39833</v>
      </c>
      <c r="C3444" s="1" t="s">
        <v>15</v>
      </c>
      <c r="D3444" s="1" t="s">
        <v>33</v>
      </c>
      <c r="E3444" s="1">
        <v>45510761</v>
      </c>
      <c r="F3444" s="1" t="s">
        <v>6570</v>
      </c>
      <c r="G3444" s="1">
        <v>45510761</v>
      </c>
      <c r="H3444" s="1" t="s">
        <v>6570</v>
      </c>
      <c r="I3444" s="2">
        <v>45057</v>
      </c>
      <c r="J3444" s="15" t="str">
        <f>MID(Tabla1[[#This Row],[HORA]],1,5)</f>
        <v>15:21</v>
      </c>
      <c r="K3444" s="16">
        <f>IF(Tabla1[[#This Row],[FECHA]]=I3445,IF(J3445-J3444&gt;0,(J3445-J3444)*1440,0),0)</f>
        <v>1.0000000000001563</v>
      </c>
      <c r="L3444" s="14">
        <f>2+L3185-Datos!$C$8</f>
        <v>9.5</v>
      </c>
      <c r="M3444" s="13" t="s">
        <v>55876</v>
      </c>
      <c r="N3444" s="1" t="s">
        <v>39259</v>
      </c>
      <c r="O3444" s="1">
        <v>15</v>
      </c>
      <c r="P3444" s="1" t="s">
        <v>376</v>
      </c>
      <c r="Q3444" s="4" t="s">
        <v>21</v>
      </c>
    </row>
    <row r="3445" spans="1:17" ht="22.5" x14ac:dyDescent="0.25">
      <c r="A3445" s="3">
        <v>12934</v>
      </c>
      <c r="B3445" s="1" t="s">
        <v>39834</v>
      </c>
      <c r="C3445" s="1" t="s">
        <v>15</v>
      </c>
      <c r="D3445" s="1" t="s">
        <v>172</v>
      </c>
      <c r="E3445" s="1">
        <v>16687994</v>
      </c>
      <c r="F3445" s="1" t="s">
        <v>39835</v>
      </c>
      <c r="G3445" s="1">
        <v>16433008</v>
      </c>
      <c r="H3445" s="1" t="s">
        <v>29877</v>
      </c>
      <c r="I3445" s="2">
        <v>45057</v>
      </c>
      <c r="J3445" s="15" t="str">
        <f>MID(Tabla1[[#This Row],[HORA]],1,5)</f>
        <v>15:22</v>
      </c>
      <c r="K3445" s="16">
        <f>IF(Tabla1[[#This Row],[FECHA]]=I3446,IF(J3446-J3445&gt;0,(J3446-J3445)*1440,0),0)</f>
        <v>2.9999999999998295</v>
      </c>
      <c r="L3445" s="14">
        <f>2+L3186-Datos!$C$8</f>
        <v>9.4400000000000013</v>
      </c>
      <c r="M3445" s="13" t="s">
        <v>55877</v>
      </c>
      <c r="N3445" s="1" t="s">
        <v>39836</v>
      </c>
      <c r="O3445" s="1">
        <v>20</v>
      </c>
      <c r="P3445" s="1" t="s">
        <v>376</v>
      </c>
      <c r="Q3445" s="4" t="s">
        <v>21</v>
      </c>
    </row>
    <row r="3446" spans="1:17" ht="22.5" x14ac:dyDescent="0.25">
      <c r="A3446" s="3">
        <v>12935</v>
      </c>
      <c r="B3446" s="1" t="s">
        <v>39837</v>
      </c>
      <c r="C3446" s="1" t="s">
        <v>15</v>
      </c>
      <c r="D3446" s="1" t="s">
        <v>33</v>
      </c>
      <c r="E3446" s="1">
        <v>33670224</v>
      </c>
      <c r="F3446" s="1" t="s">
        <v>39838</v>
      </c>
      <c r="G3446" s="1">
        <v>2232006</v>
      </c>
      <c r="H3446" s="1" t="s">
        <v>39839</v>
      </c>
      <c r="I3446" s="2">
        <v>45057</v>
      </c>
      <c r="J3446" s="15" t="str">
        <f>MID(Tabla1[[#This Row],[HORA]],1,5)</f>
        <v>15:25</v>
      </c>
      <c r="K3446" s="16">
        <f>IF(Tabla1[[#This Row],[FECHA]]=I3447,IF(J3447-J3446&gt;0,(J3447-J3446)*1440,0),0)</f>
        <v>1.9999999999999929</v>
      </c>
      <c r="L3446" s="14">
        <f>2+L3187-Datos!$C$8</f>
        <v>9.34</v>
      </c>
      <c r="M3446" s="13" t="s">
        <v>55880</v>
      </c>
      <c r="N3446" s="1" t="s">
        <v>39840</v>
      </c>
      <c r="O3446" s="1">
        <v>20</v>
      </c>
      <c r="P3446" s="1" t="s">
        <v>376</v>
      </c>
      <c r="Q3446" s="4" t="s">
        <v>21</v>
      </c>
    </row>
    <row r="3447" spans="1:17" ht="22.5" x14ac:dyDescent="0.25">
      <c r="A3447" s="3">
        <v>12936</v>
      </c>
      <c r="B3447" s="1" t="s">
        <v>39841</v>
      </c>
      <c r="C3447" s="1" t="s">
        <v>15</v>
      </c>
      <c r="D3447" s="1" t="s">
        <v>33</v>
      </c>
      <c r="E3447" s="1">
        <v>80454974</v>
      </c>
      <c r="F3447" s="1" t="s">
        <v>39842</v>
      </c>
      <c r="G3447" s="1">
        <v>2232007</v>
      </c>
      <c r="H3447" s="1" t="s">
        <v>39843</v>
      </c>
      <c r="I3447" s="2">
        <v>45057</v>
      </c>
      <c r="J3447" s="15" t="str">
        <f>MID(Tabla1[[#This Row],[HORA]],1,5)</f>
        <v>15:27</v>
      </c>
      <c r="K3447" s="16">
        <f>IF(Tabla1[[#This Row],[FECHA]]=I3448,IF(J3448-J3447&gt;0,(J3448-J3447)*1440,0),0)</f>
        <v>9.0000000000001279</v>
      </c>
      <c r="L3447" s="14">
        <f>2+L3188-Datos!$C$8</f>
        <v>7.0500000000000007</v>
      </c>
      <c r="M3447" s="13" t="s">
        <v>55882</v>
      </c>
      <c r="N3447" s="1" t="s">
        <v>39844</v>
      </c>
      <c r="O3447" s="1">
        <v>10</v>
      </c>
      <c r="P3447" s="1" t="s">
        <v>376</v>
      </c>
      <c r="Q3447" s="4" t="s">
        <v>21</v>
      </c>
    </row>
    <row r="3448" spans="1:17" ht="22.5" x14ac:dyDescent="0.25">
      <c r="A3448" s="3">
        <v>12937</v>
      </c>
      <c r="B3448" s="1" t="s">
        <v>39845</v>
      </c>
      <c r="C3448" s="1" t="s">
        <v>15</v>
      </c>
      <c r="D3448" s="1" t="s">
        <v>40</v>
      </c>
      <c r="E3448" s="1">
        <v>3105424</v>
      </c>
      <c r="F3448" s="1" t="s">
        <v>39846</v>
      </c>
      <c r="G3448" s="1">
        <v>3105424</v>
      </c>
      <c r="H3448" s="1" t="s">
        <v>39846</v>
      </c>
      <c r="I3448" s="2">
        <v>45057</v>
      </c>
      <c r="J3448" s="15" t="str">
        <f>MID(Tabla1[[#This Row],[HORA]],1,5)</f>
        <v>15:36</v>
      </c>
      <c r="K3448" s="16">
        <f>IF(Tabla1[[#This Row],[FECHA]]=I3449,IF(J3449-J3448&gt;0,(J3449-J3448)*1440,0),0)</f>
        <v>0.99999999999999645</v>
      </c>
      <c r="L3448" s="14">
        <f>2+L3189-Datos!$C$8</f>
        <v>8.34</v>
      </c>
      <c r="M3448" s="13" t="s">
        <v>55891</v>
      </c>
      <c r="N3448" s="1" t="s">
        <v>2773</v>
      </c>
      <c r="O3448" s="1">
        <v>90</v>
      </c>
      <c r="P3448" s="1" t="s">
        <v>376</v>
      </c>
      <c r="Q3448" s="4" t="s">
        <v>21</v>
      </c>
    </row>
    <row r="3449" spans="1:17" ht="22.5" x14ac:dyDescent="0.25">
      <c r="A3449" s="3">
        <v>6500</v>
      </c>
      <c r="B3449" s="1" t="s">
        <v>20356</v>
      </c>
      <c r="C3449" s="1" t="s">
        <v>15</v>
      </c>
      <c r="D3449" s="1" t="s">
        <v>71</v>
      </c>
      <c r="E3449" s="1">
        <v>74489514</v>
      </c>
      <c r="F3449" s="1" t="s">
        <v>20357</v>
      </c>
      <c r="G3449" s="1">
        <v>2232013</v>
      </c>
      <c r="H3449" s="1" t="s">
        <v>20358</v>
      </c>
      <c r="I3449" s="2">
        <v>45057</v>
      </c>
      <c r="J3449" s="15" t="str">
        <f>MID(Tabla1[[#This Row],[HORA]],1,5)</f>
        <v>15:37</v>
      </c>
      <c r="K3449" s="16">
        <f>IF(Tabla1[[#This Row],[FECHA]]=I3450,IF(J3450-J3449&gt;0,(J3450-J3449)*1440,0),0)</f>
        <v>1.9999999999999929</v>
      </c>
      <c r="L3449" s="14">
        <f>2+L3190-Datos!$C$8</f>
        <v>7.3500000000000005</v>
      </c>
      <c r="M3449" s="13" t="s">
        <v>55892</v>
      </c>
      <c r="N3449" s="1" t="s">
        <v>9352</v>
      </c>
      <c r="O3449" s="1">
        <v>15</v>
      </c>
      <c r="P3449" s="1" t="s">
        <v>20</v>
      </c>
      <c r="Q3449" s="4" t="s">
        <v>21</v>
      </c>
    </row>
    <row r="3450" spans="1:17" ht="22.5" x14ac:dyDescent="0.25">
      <c r="A3450" s="3">
        <v>6501</v>
      </c>
      <c r="B3450" s="1" t="s">
        <v>20359</v>
      </c>
      <c r="C3450" s="1" t="s">
        <v>15</v>
      </c>
      <c r="D3450" s="1" t="s">
        <v>77</v>
      </c>
      <c r="E3450" s="1">
        <v>43481680</v>
      </c>
      <c r="F3450" s="1" t="s">
        <v>4217</v>
      </c>
      <c r="G3450" s="1">
        <v>41656575</v>
      </c>
      <c r="H3450" s="1" t="s">
        <v>20360</v>
      </c>
      <c r="I3450" s="2">
        <v>45057</v>
      </c>
      <c r="J3450" s="15" t="str">
        <f>MID(Tabla1[[#This Row],[HORA]],1,5)</f>
        <v>15:39</v>
      </c>
      <c r="K3450" s="16">
        <f>IF(Tabla1[[#This Row],[FECHA]]=I3451,IF(J3451-J3450&gt;0,(J3451-J3450)*1440,0),0)</f>
        <v>0.99999999999999645</v>
      </c>
      <c r="L3450" s="14">
        <f>2+L3191-Datos!$C$8</f>
        <v>10.36</v>
      </c>
      <c r="M3450" s="13" t="s">
        <v>55894</v>
      </c>
      <c r="N3450" s="1" t="s">
        <v>19531</v>
      </c>
      <c r="O3450" s="1">
        <v>10</v>
      </c>
      <c r="P3450" s="1" t="s">
        <v>20</v>
      </c>
      <c r="Q3450" s="4" t="s">
        <v>21</v>
      </c>
    </row>
    <row r="3451" spans="1:17" ht="22.5" x14ac:dyDescent="0.25">
      <c r="A3451" s="3">
        <v>12938</v>
      </c>
      <c r="B3451" s="1" t="s">
        <v>39847</v>
      </c>
      <c r="C3451" s="1" t="s">
        <v>15</v>
      </c>
      <c r="D3451" s="1" t="s">
        <v>40</v>
      </c>
      <c r="E3451" s="1">
        <v>70016068</v>
      </c>
      <c r="F3451" s="1" t="s">
        <v>39848</v>
      </c>
      <c r="G3451" s="1">
        <v>2232015</v>
      </c>
      <c r="H3451" s="1" t="s">
        <v>39849</v>
      </c>
      <c r="I3451" s="2">
        <v>45057</v>
      </c>
      <c r="J3451" s="15" t="str">
        <f>MID(Tabla1[[#This Row],[HORA]],1,5)</f>
        <v>15:40</v>
      </c>
      <c r="K3451" s="16">
        <f>IF(Tabla1[[#This Row],[FECHA]]=I3452,IF(J3452-J3451&gt;0,(J3452-J3451)*1440,0),0)</f>
        <v>3.9999999999999858</v>
      </c>
      <c r="L3451" s="14">
        <f>2+L3192-Datos!$C$8</f>
        <v>12.420000000000002</v>
      </c>
      <c r="M3451" s="13" t="s">
        <v>55895</v>
      </c>
      <c r="N3451" s="1" t="s">
        <v>39850</v>
      </c>
      <c r="O3451" s="1">
        <v>20</v>
      </c>
      <c r="P3451" s="1" t="s">
        <v>376</v>
      </c>
      <c r="Q3451" s="4" t="s">
        <v>21</v>
      </c>
    </row>
    <row r="3452" spans="1:17" ht="22.5" x14ac:dyDescent="0.25">
      <c r="A3452" s="3">
        <v>12939</v>
      </c>
      <c r="B3452" s="1" t="s">
        <v>39851</v>
      </c>
      <c r="C3452" s="1" t="s">
        <v>15</v>
      </c>
      <c r="D3452" s="1" t="s">
        <v>40</v>
      </c>
      <c r="E3452" s="1">
        <v>45695166</v>
      </c>
      <c r="F3452" s="1" t="s">
        <v>39852</v>
      </c>
      <c r="G3452" s="1">
        <v>2232019</v>
      </c>
      <c r="H3452" s="1" t="s">
        <v>39853</v>
      </c>
      <c r="I3452" s="2">
        <v>45057</v>
      </c>
      <c r="J3452" s="15" t="str">
        <f>MID(Tabla1[[#This Row],[HORA]],1,5)</f>
        <v>15:44</v>
      </c>
      <c r="K3452" s="16">
        <f>IF(Tabla1[[#This Row],[FECHA]]=I3453,IF(J3453-J3452&gt;0,(J3453-J3452)*1440,0),0)</f>
        <v>0</v>
      </c>
      <c r="L3452" s="14">
        <f>2+L3193-Datos!$C$8</f>
        <v>8.2900000000000009</v>
      </c>
      <c r="M3452" s="13" t="s">
        <v>55899</v>
      </c>
      <c r="N3452" s="1" t="s">
        <v>39854</v>
      </c>
      <c r="O3452" s="1">
        <v>40</v>
      </c>
      <c r="P3452" s="1" t="s">
        <v>376</v>
      </c>
      <c r="Q3452" s="4" t="s">
        <v>21</v>
      </c>
    </row>
    <row r="3453" spans="1:17" ht="22.5" x14ac:dyDescent="0.25">
      <c r="A3453" s="3">
        <v>16886</v>
      </c>
      <c r="B3453" s="1" t="s">
        <v>51087</v>
      </c>
      <c r="C3453" s="1" t="s">
        <v>15</v>
      </c>
      <c r="D3453" s="1" t="s">
        <v>77</v>
      </c>
      <c r="E3453" s="1">
        <v>20231363255</v>
      </c>
      <c r="F3453" s="1" t="s">
        <v>48094</v>
      </c>
      <c r="G3453" s="1">
        <v>3857216</v>
      </c>
      <c r="H3453" s="1" t="s">
        <v>49375</v>
      </c>
      <c r="I3453" s="2">
        <v>45057</v>
      </c>
      <c r="J3453" s="15" t="str">
        <f>MID(Tabla1[[#This Row],[HORA]],1,5)</f>
        <v>15:44</v>
      </c>
      <c r="K3453" s="16">
        <f>IF(Tabla1[[#This Row],[FECHA]]=I3454,IF(J3454-J3453&gt;0,(J3454-J3453)*1440,0),0)</f>
        <v>2.9999999999999893</v>
      </c>
      <c r="L3453" s="14">
        <f>2+L3194-Datos!$C$8</f>
        <v>8.1000000000000014</v>
      </c>
      <c r="M3453" s="13" t="s">
        <v>55899</v>
      </c>
      <c r="N3453" s="1" t="s">
        <v>59</v>
      </c>
      <c r="O3453" s="1">
        <v>10</v>
      </c>
      <c r="P3453" s="1" t="s">
        <v>20</v>
      </c>
      <c r="Q3453" s="4" t="s">
        <v>21</v>
      </c>
    </row>
    <row r="3454" spans="1:17" ht="22.5" x14ac:dyDescent="0.25">
      <c r="A3454" s="3">
        <v>12940</v>
      </c>
      <c r="B3454" s="1" t="s">
        <v>39855</v>
      </c>
      <c r="C3454" s="1" t="s">
        <v>15</v>
      </c>
      <c r="D3454" s="1" t="s">
        <v>71</v>
      </c>
      <c r="E3454" s="1">
        <v>40503087</v>
      </c>
      <c r="F3454" s="1" t="s">
        <v>39856</v>
      </c>
      <c r="G3454" s="1">
        <v>2232021</v>
      </c>
      <c r="H3454" s="1" t="s">
        <v>28710</v>
      </c>
      <c r="I3454" s="2">
        <v>45057</v>
      </c>
      <c r="J3454" s="15" t="str">
        <f>MID(Tabla1[[#This Row],[HORA]],1,5)</f>
        <v>15:47</v>
      </c>
      <c r="K3454" s="16">
        <f>IF(Tabla1[[#This Row],[FECHA]]=I3455,IF(J3455-J3454&gt;0,(J3455-J3454)*1440,0),0)</f>
        <v>0.99999999999999645</v>
      </c>
      <c r="L3454" s="14">
        <f>2+L3195-Datos!$C$8</f>
        <v>10.190000000000001</v>
      </c>
      <c r="M3454" s="13" t="s">
        <v>55902</v>
      </c>
      <c r="N3454" s="1" t="s">
        <v>39857</v>
      </c>
      <c r="O3454" s="1">
        <v>20</v>
      </c>
      <c r="P3454" s="1" t="s">
        <v>376</v>
      </c>
      <c r="Q3454" s="4" t="s">
        <v>21</v>
      </c>
    </row>
    <row r="3455" spans="1:17" ht="22.5" x14ac:dyDescent="0.25">
      <c r="A3455" s="3">
        <v>6502</v>
      </c>
      <c r="B3455" s="1" t="s">
        <v>20361</v>
      </c>
      <c r="C3455" s="1" t="s">
        <v>15</v>
      </c>
      <c r="D3455" s="1" t="s">
        <v>71</v>
      </c>
      <c r="E3455" s="1">
        <v>43637826</v>
      </c>
      <c r="F3455" s="1" t="s">
        <v>20362</v>
      </c>
      <c r="G3455" s="1">
        <v>16781686</v>
      </c>
      <c r="H3455" s="1" t="s">
        <v>9201</v>
      </c>
      <c r="I3455" s="2">
        <v>45057</v>
      </c>
      <c r="J3455" s="15" t="str">
        <f>MID(Tabla1[[#This Row],[HORA]],1,5)</f>
        <v>15:48</v>
      </c>
      <c r="K3455" s="16">
        <f>IF(Tabla1[[#This Row],[FECHA]]=I3456,IF(J3456-J3455&gt;0,(J3456-J3455)*1440,0),0)</f>
        <v>0</v>
      </c>
      <c r="L3455" s="14">
        <f>2+L3196-Datos!$C$8</f>
        <v>7.53</v>
      </c>
      <c r="M3455" s="13" t="s">
        <v>55903</v>
      </c>
      <c r="N3455" s="1" t="s">
        <v>20363</v>
      </c>
      <c r="O3455" s="1">
        <v>20</v>
      </c>
      <c r="P3455" s="1" t="s">
        <v>20</v>
      </c>
      <c r="Q3455" s="4" t="s">
        <v>21</v>
      </c>
    </row>
    <row r="3456" spans="1:17" ht="22.5" x14ac:dyDescent="0.25">
      <c r="A3456" s="3">
        <v>6503</v>
      </c>
      <c r="B3456" s="1" t="s">
        <v>20361</v>
      </c>
      <c r="C3456" s="1" t="s">
        <v>15</v>
      </c>
      <c r="D3456" s="1" t="s">
        <v>71</v>
      </c>
      <c r="E3456" s="1">
        <v>43637826</v>
      </c>
      <c r="F3456" s="1" t="s">
        <v>20362</v>
      </c>
      <c r="G3456" s="1">
        <v>16781686</v>
      </c>
      <c r="H3456" s="1" t="s">
        <v>9201</v>
      </c>
      <c r="I3456" s="2">
        <v>45057</v>
      </c>
      <c r="J3456" s="15" t="str">
        <f>MID(Tabla1[[#This Row],[HORA]],1,5)</f>
        <v>15:48</v>
      </c>
      <c r="K3456" s="16">
        <f>IF(Tabla1[[#This Row],[FECHA]]=I3457,IF(J3457-J3456&gt;0,(J3457-J3456)*1440,0),0)</f>
        <v>0</v>
      </c>
      <c r="L3456" s="14">
        <f>2+L3197-Datos!$C$8</f>
        <v>9.2600000000000016</v>
      </c>
      <c r="M3456" s="13" t="s">
        <v>55903</v>
      </c>
      <c r="N3456" s="1" t="s">
        <v>20364</v>
      </c>
      <c r="O3456" s="1">
        <v>20</v>
      </c>
      <c r="P3456" s="1" t="s">
        <v>20</v>
      </c>
      <c r="Q3456" s="4" t="s">
        <v>21</v>
      </c>
    </row>
    <row r="3457" spans="1:17" ht="22.5" x14ac:dyDescent="0.25">
      <c r="A3457" s="3">
        <v>6504</v>
      </c>
      <c r="B3457" s="1" t="s">
        <v>20361</v>
      </c>
      <c r="C3457" s="1" t="s">
        <v>15</v>
      </c>
      <c r="D3457" s="1" t="s">
        <v>71</v>
      </c>
      <c r="E3457" s="1">
        <v>43637826</v>
      </c>
      <c r="F3457" s="1" t="s">
        <v>20362</v>
      </c>
      <c r="G3457" s="1">
        <v>16781686</v>
      </c>
      <c r="H3457" s="1" t="s">
        <v>9201</v>
      </c>
      <c r="I3457" s="2">
        <v>45057</v>
      </c>
      <c r="J3457" s="15" t="str">
        <f>MID(Tabla1[[#This Row],[HORA]],1,5)</f>
        <v>15:48</v>
      </c>
      <c r="K3457" s="16">
        <f>IF(Tabla1[[#This Row],[FECHA]]=I3458,IF(J3458-J3457&gt;0,(J3458-J3457)*1440,0),0)</f>
        <v>2.9999999999999893</v>
      </c>
      <c r="L3457" s="14">
        <f>2+L3198-Datos!$C$8</f>
        <v>11.120000000000001</v>
      </c>
      <c r="M3457" s="13" t="s">
        <v>55903</v>
      </c>
      <c r="N3457" s="1" t="s">
        <v>20365</v>
      </c>
      <c r="O3457" s="1">
        <v>20</v>
      </c>
      <c r="P3457" s="1" t="s">
        <v>20</v>
      </c>
      <c r="Q3457" s="4" t="s">
        <v>21</v>
      </c>
    </row>
    <row r="3458" spans="1:17" ht="22.5" x14ac:dyDescent="0.25">
      <c r="A3458" s="3">
        <v>6505</v>
      </c>
      <c r="B3458" s="1" t="s">
        <v>20366</v>
      </c>
      <c r="C3458" s="1" t="s">
        <v>15</v>
      </c>
      <c r="D3458" s="1" t="s">
        <v>40</v>
      </c>
      <c r="E3458" s="1">
        <v>43295527</v>
      </c>
      <c r="F3458" s="1" t="s">
        <v>8308</v>
      </c>
      <c r="G3458" s="1">
        <v>2232023</v>
      </c>
      <c r="H3458" s="1" t="s">
        <v>11198</v>
      </c>
      <c r="I3458" s="2">
        <v>45057</v>
      </c>
      <c r="J3458" s="15" t="str">
        <f>MID(Tabla1[[#This Row],[HORA]],1,5)</f>
        <v>15:51</v>
      </c>
      <c r="K3458" s="16">
        <f>IF(Tabla1[[#This Row],[FECHA]]=I3459,IF(J3459-J3458&gt;0,(J3459-J3458)*1440,0),0)</f>
        <v>5.9999999999999787</v>
      </c>
      <c r="L3458" s="14">
        <f>2+L3199-Datos!$C$8</f>
        <v>8.42</v>
      </c>
      <c r="M3458" s="13" t="s">
        <v>55906</v>
      </c>
      <c r="N3458" s="1" t="s">
        <v>18125</v>
      </c>
      <c r="O3458" s="1">
        <v>15</v>
      </c>
      <c r="P3458" s="1" t="s">
        <v>20</v>
      </c>
      <c r="Q3458" s="4" t="s">
        <v>21</v>
      </c>
    </row>
    <row r="3459" spans="1:17" ht="22.5" x14ac:dyDescent="0.25">
      <c r="A3459" s="3">
        <v>6506</v>
      </c>
      <c r="B3459" s="1" t="s">
        <v>20367</v>
      </c>
      <c r="C3459" s="1" t="s">
        <v>15</v>
      </c>
      <c r="D3459" s="1" t="s">
        <v>40</v>
      </c>
      <c r="E3459" s="1">
        <v>44431862</v>
      </c>
      <c r="F3459" s="1" t="s">
        <v>20368</v>
      </c>
      <c r="G3459" s="1">
        <v>2232027</v>
      </c>
      <c r="H3459" s="1" t="s">
        <v>6228</v>
      </c>
      <c r="I3459" s="2">
        <v>45057</v>
      </c>
      <c r="J3459" s="15" t="str">
        <f>MID(Tabla1[[#This Row],[HORA]],1,5)</f>
        <v>15:57</v>
      </c>
      <c r="K3459" s="16">
        <f>IF(Tabla1[[#This Row],[FECHA]]=I3460,IF(J3460-J3459&gt;0,(J3460-J3459)*1440,0),0)</f>
        <v>0</v>
      </c>
      <c r="L3459" s="14">
        <f>2+L3200-Datos!$C$8</f>
        <v>9.08</v>
      </c>
      <c r="M3459" s="13" t="s">
        <v>55912</v>
      </c>
      <c r="N3459" s="1" t="s">
        <v>1715</v>
      </c>
      <c r="O3459" s="1">
        <v>25</v>
      </c>
      <c r="P3459" s="1" t="s">
        <v>20</v>
      </c>
      <c r="Q3459" s="4" t="s">
        <v>21</v>
      </c>
    </row>
    <row r="3460" spans="1:17" ht="22.5" x14ac:dyDescent="0.25">
      <c r="A3460" s="3">
        <v>12941</v>
      </c>
      <c r="B3460" s="1" t="s">
        <v>39858</v>
      </c>
      <c r="C3460" s="1" t="s">
        <v>15</v>
      </c>
      <c r="D3460" s="1" t="s">
        <v>172</v>
      </c>
      <c r="E3460" s="1">
        <v>41353952</v>
      </c>
      <c r="F3460" s="1" t="s">
        <v>39859</v>
      </c>
      <c r="G3460" s="1">
        <v>2232028</v>
      </c>
      <c r="H3460" s="1" t="s">
        <v>39860</v>
      </c>
      <c r="I3460" s="2">
        <v>45057</v>
      </c>
      <c r="J3460" s="15" t="str">
        <f>MID(Tabla1[[#This Row],[HORA]],1,5)</f>
        <v>15:57</v>
      </c>
      <c r="K3460" s="16">
        <f>IF(Tabla1[[#This Row],[FECHA]]=I3461,IF(J3461-J3460&gt;0,(J3461-J3460)*1440,0),0)</f>
        <v>1.9999999999999929</v>
      </c>
      <c r="L3460" s="14">
        <f>2+L3201-Datos!$C$8</f>
        <v>9.02</v>
      </c>
      <c r="M3460" s="13" t="s">
        <v>55912</v>
      </c>
      <c r="N3460" s="1" t="s">
        <v>39861</v>
      </c>
      <c r="O3460" s="1">
        <v>25</v>
      </c>
      <c r="P3460" s="1" t="s">
        <v>376</v>
      </c>
      <c r="Q3460" s="4" t="s">
        <v>21</v>
      </c>
    </row>
    <row r="3461" spans="1:17" ht="22.5" x14ac:dyDescent="0.25">
      <c r="A3461" s="3">
        <v>6507</v>
      </c>
      <c r="B3461" s="1" t="s">
        <v>20369</v>
      </c>
      <c r="C3461" s="1" t="s">
        <v>15</v>
      </c>
      <c r="D3461" s="1" t="s">
        <v>71</v>
      </c>
      <c r="E3461" s="1">
        <v>16532782</v>
      </c>
      <c r="F3461" s="1" t="s">
        <v>18581</v>
      </c>
      <c r="G3461" s="1">
        <v>2232030</v>
      </c>
      <c r="H3461" s="1" t="s">
        <v>4277</v>
      </c>
      <c r="I3461" s="2">
        <v>45057</v>
      </c>
      <c r="J3461" s="15" t="str">
        <f>MID(Tabla1[[#This Row],[HORA]],1,5)</f>
        <v>15:59</v>
      </c>
      <c r="K3461" s="16">
        <f>IF(Tabla1[[#This Row],[FECHA]]=I3462,IF(J3462-J3461&gt;0,(J3462-J3461)*1440,0),0)</f>
        <v>1.9999999999999929</v>
      </c>
      <c r="L3461" s="14">
        <f>2+L3202-Datos!$C$8</f>
        <v>7.120000000000001</v>
      </c>
      <c r="M3461" s="13" t="s">
        <v>55914</v>
      </c>
      <c r="N3461" s="1" t="s">
        <v>20370</v>
      </c>
      <c r="O3461" s="1">
        <v>80</v>
      </c>
      <c r="P3461" s="1" t="s">
        <v>20</v>
      </c>
      <c r="Q3461" s="4" t="s">
        <v>21</v>
      </c>
    </row>
    <row r="3462" spans="1:17" ht="22.5" x14ac:dyDescent="0.25">
      <c r="A3462" s="3">
        <v>12942</v>
      </c>
      <c r="B3462" s="1" t="s">
        <v>39862</v>
      </c>
      <c r="C3462" s="1" t="s">
        <v>15</v>
      </c>
      <c r="D3462" s="1" t="s">
        <v>40</v>
      </c>
      <c r="E3462" s="1">
        <v>43474512</v>
      </c>
      <c r="F3462" s="1" t="s">
        <v>39863</v>
      </c>
      <c r="G3462" s="1">
        <v>2232034</v>
      </c>
      <c r="H3462" s="1" t="s">
        <v>39864</v>
      </c>
      <c r="I3462" s="2">
        <v>45057</v>
      </c>
      <c r="J3462" s="15" t="str">
        <f>MID(Tabla1[[#This Row],[HORA]],1,5)</f>
        <v>16:01</v>
      </c>
      <c r="K3462" s="16">
        <f>IF(Tabla1[[#This Row],[FECHA]]=I3463,IF(J3463-J3462&gt;0,(J3463-J3462)*1440,0),0)</f>
        <v>2.9999999999999893</v>
      </c>
      <c r="L3462" s="14">
        <f>2+L3203-Datos!$C$8</f>
        <v>8.1300000000000008</v>
      </c>
      <c r="M3462" s="13" t="s">
        <v>55916</v>
      </c>
      <c r="N3462" s="1" t="s">
        <v>13670</v>
      </c>
      <c r="O3462" s="1">
        <v>15</v>
      </c>
      <c r="P3462" s="1" t="s">
        <v>376</v>
      </c>
      <c r="Q3462" s="4" t="s">
        <v>21</v>
      </c>
    </row>
    <row r="3463" spans="1:17" ht="22.5" x14ac:dyDescent="0.25">
      <c r="A3463" s="3">
        <v>12943</v>
      </c>
      <c r="B3463" s="1" t="s">
        <v>39865</v>
      </c>
      <c r="C3463" s="1" t="s">
        <v>15</v>
      </c>
      <c r="D3463" s="1" t="s">
        <v>119</v>
      </c>
      <c r="E3463" s="1">
        <v>48725988</v>
      </c>
      <c r="F3463" s="1" t="s">
        <v>7601</v>
      </c>
      <c r="G3463" s="1">
        <v>17621011</v>
      </c>
      <c r="H3463" s="1" t="s">
        <v>39866</v>
      </c>
      <c r="I3463" s="2">
        <v>45057</v>
      </c>
      <c r="J3463" s="15" t="str">
        <f>MID(Tabla1[[#This Row],[HORA]],1,5)</f>
        <v>16:04</v>
      </c>
      <c r="K3463" s="16">
        <f>IF(Tabla1[[#This Row],[FECHA]]=I3464,IF(J3464-J3463&gt;0,(J3464-J3463)*1440,0),0)</f>
        <v>3.0000000000001492</v>
      </c>
      <c r="L3463" s="14">
        <f>2+L3204-Datos!$C$8</f>
        <v>9.5</v>
      </c>
      <c r="M3463" s="13" t="s">
        <v>55919</v>
      </c>
      <c r="N3463" s="1" t="s">
        <v>39867</v>
      </c>
      <c r="O3463" s="1">
        <v>25</v>
      </c>
      <c r="P3463" s="1" t="s">
        <v>376</v>
      </c>
      <c r="Q3463" s="4" t="s">
        <v>21</v>
      </c>
    </row>
    <row r="3464" spans="1:17" ht="22.5" x14ac:dyDescent="0.25">
      <c r="A3464" s="3">
        <v>6508</v>
      </c>
      <c r="B3464" s="1" t="s">
        <v>20371</v>
      </c>
      <c r="C3464" s="1" t="s">
        <v>15</v>
      </c>
      <c r="D3464" s="1" t="s">
        <v>30</v>
      </c>
      <c r="E3464" s="1">
        <v>76410029</v>
      </c>
      <c r="F3464" s="1" t="s">
        <v>20372</v>
      </c>
      <c r="G3464" s="1">
        <v>43357212</v>
      </c>
      <c r="H3464" s="1" t="s">
        <v>20373</v>
      </c>
      <c r="I3464" s="2">
        <v>45057</v>
      </c>
      <c r="J3464" s="15" t="str">
        <f>MID(Tabla1[[#This Row],[HORA]],1,5)</f>
        <v>16:07</v>
      </c>
      <c r="K3464" s="16">
        <f>IF(Tabla1[[#This Row],[FECHA]]=I3465,IF(J3465-J3464&gt;0,(J3465-J3464)*1440,0),0)</f>
        <v>0.99999999999983658</v>
      </c>
      <c r="L3464" s="14">
        <f>2+L3205-Datos!$C$8</f>
        <v>9.25</v>
      </c>
      <c r="M3464" s="13" t="s">
        <v>55922</v>
      </c>
      <c r="N3464" s="1" t="s">
        <v>59</v>
      </c>
      <c r="O3464" s="1">
        <v>10</v>
      </c>
      <c r="P3464" s="1" t="s">
        <v>20</v>
      </c>
      <c r="Q3464" s="4" t="s">
        <v>21</v>
      </c>
    </row>
    <row r="3465" spans="1:17" ht="22.5" x14ac:dyDescent="0.25">
      <c r="A3465" s="3">
        <v>18200</v>
      </c>
      <c r="B3465" s="1" t="s">
        <v>54375</v>
      </c>
      <c r="C3465" s="1" t="s">
        <v>15</v>
      </c>
      <c r="D3465" s="1" t="s">
        <v>40</v>
      </c>
      <c r="E3465" s="1">
        <v>20454197209</v>
      </c>
      <c r="F3465" s="1" t="s">
        <v>49236</v>
      </c>
      <c r="G3465" s="1">
        <v>2232037</v>
      </c>
      <c r="H3465" s="1" t="s">
        <v>54376</v>
      </c>
      <c r="I3465" s="2">
        <v>45057</v>
      </c>
      <c r="J3465" s="15" t="str">
        <f>MID(Tabla1[[#This Row],[HORA]],1,5)</f>
        <v>16:08</v>
      </c>
      <c r="K3465" s="16">
        <f>IF(Tabla1[[#This Row],[FECHA]]=I3466,IF(J3466-J3465&gt;0,(J3466-J3465)*1440,0),0)</f>
        <v>0.99999999999999645</v>
      </c>
      <c r="L3465" s="14">
        <f>2+L3206-Datos!$C$8</f>
        <v>12.190000000000001</v>
      </c>
      <c r="M3465" s="13" t="s">
        <v>55923</v>
      </c>
      <c r="N3465" s="1" t="s">
        <v>54377</v>
      </c>
      <c r="O3465" s="1">
        <v>10</v>
      </c>
      <c r="P3465" s="1" t="s">
        <v>376</v>
      </c>
      <c r="Q3465" s="4" t="s">
        <v>21</v>
      </c>
    </row>
    <row r="3466" spans="1:17" ht="22.5" x14ac:dyDescent="0.25">
      <c r="A3466" s="3">
        <v>6509</v>
      </c>
      <c r="B3466" s="1" t="s">
        <v>20374</v>
      </c>
      <c r="C3466" s="1" t="s">
        <v>15</v>
      </c>
      <c r="D3466" s="1" t="s">
        <v>40</v>
      </c>
      <c r="E3466" s="1">
        <v>75722470</v>
      </c>
      <c r="F3466" s="1" t="s">
        <v>20375</v>
      </c>
      <c r="G3466" s="1">
        <v>2232039</v>
      </c>
      <c r="H3466" s="1" t="s">
        <v>20376</v>
      </c>
      <c r="I3466" s="2">
        <v>45057</v>
      </c>
      <c r="J3466" s="15" t="str">
        <f>MID(Tabla1[[#This Row],[HORA]],1,5)</f>
        <v>16:09</v>
      </c>
      <c r="K3466" s="16">
        <f>IF(Tabla1[[#This Row],[FECHA]]=I3467,IF(J3467-J3466&gt;0,(J3467-J3466)*1440,0),0)</f>
        <v>2.0000000000001528</v>
      </c>
      <c r="L3466" s="14">
        <f>2+L3207-Datos!$C$8</f>
        <v>9.34</v>
      </c>
      <c r="M3466" s="13" t="s">
        <v>56019</v>
      </c>
      <c r="N3466" s="1" t="s">
        <v>6312</v>
      </c>
      <c r="O3466" s="1">
        <v>20</v>
      </c>
      <c r="P3466" s="1" t="s">
        <v>20</v>
      </c>
      <c r="Q3466" s="4" t="s">
        <v>21</v>
      </c>
    </row>
    <row r="3467" spans="1:17" ht="22.5" x14ac:dyDescent="0.25">
      <c r="A3467" s="3">
        <v>18201</v>
      </c>
      <c r="B3467" s="1" t="s">
        <v>54378</v>
      </c>
      <c r="C3467" s="1" t="s">
        <v>15</v>
      </c>
      <c r="D3467" s="1" t="s">
        <v>40</v>
      </c>
      <c r="E3467" s="1">
        <v>20231363255</v>
      </c>
      <c r="F3467" s="1" t="s">
        <v>48094</v>
      </c>
      <c r="G3467" s="1">
        <v>2232040</v>
      </c>
      <c r="H3467" s="1" t="s">
        <v>13175</v>
      </c>
      <c r="I3467" s="2">
        <v>45057</v>
      </c>
      <c r="J3467" s="15" t="str">
        <f>MID(Tabla1[[#This Row],[HORA]],1,5)</f>
        <v>16:11</v>
      </c>
      <c r="K3467" s="16">
        <f>IF(Tabla1[[#This Row],[FECHA]]=I3468,IF(J3468-J3467&gt;0,(J3468-J3467)*1440,0),0)</f>
        <v>0.99999999999983658</v>
      </c>
      <c r="L3467" s="14">
        <f>2+L3208-Datos!$C$8</f>
        <v>10.120000000000001</v>
      </c>
      <c r="M3467" s="13" t="s">
        <v>56021</v>
      </c>
      <c r="N3467" s="1" t="s">
        <v>447</v>
      </c>
      <c r="O3467" s="1">
        <v>10</v>
      </c>
      <c r="P3467" s="1" t="s">
        <v>376</v>
      </c>
      <c r="Q3467" s="4" t="s">
        <v>21</v>
      </c>
    </row>
    <row r="3468" spans="1:17" ht="22.5" x14ac:dyDescent="0.25">
      <c r="A3468" s="3">
        <v>6510</v>
      </c>
      <c r="B3468" s="1" t="s">
        <v>20377</v>
      </c>
      <c r="C3468" s="1" t="s">
        <v>15</v>
      </c>
      <c r="D3468" s="1" t="s">
        <v>141</v>
      </c>
      <c r="E3468" s="1">
        <v>16431362</v>
      </c>
      <c r="F3468" s="1" t="s">
        <v>20378</v>
      </c>
      <c r="G3468" s="1">
        <v>2232041</v>
      </c>
      <c r="H3468" s="1" t="s">
        <v>20379</v>
      </c>
      <c r="I3468" s="2">
        <v>45057</v>
      </c>
      <c r="J3468" s="15" t="str">
        <f>MID(Tabla1[[#This Row],[HORA]],1,5)</f>
        <v>16:12</v>
      </c>
      <c r="K3468" s="16">
        <f>IF(Tabla1[[#This Row],[FECHA]]=I3469,IF(J3469-J3468&gt;0,(J3469-J3468)*1440,0),0)</f>
        <v>0</v>
      </c>
      <c r="L3468" s="14">
        <f>2+L3209-Datos!$C$8</f>
        <v>12.49</v>
      </c>
      <c r="M3468" s="13" t="s">
        <v>56022</v>
      </c>
      <c r="N3468" s="1" t="s">
        <v>20380</v>
      </c>
      <c r="O3468" s="1">
        <v>15</v>
      </c>
      <c r="P3468" s="1" t="s">
        <v>20</v>
      </c>
      <c r="Q3468" s="4" t="s">
        <v>21</v>
      </c>
    </row>
    <row r="3469" spans="1:17" ht="22.5" x14ac:dyDescent="0.25">
      <c r="A3469" s="3">
        <v>18202</v>
      </c>
      <c r="B3469" s="1" t="s">
        <v>54379</v>
      </c>
      <c r="C3469" s="1" t="s">
        <v>15</v>
      </c>
      <c r="D3469" s="1" t="s">
        <v>23</v>
      </c>
      <c r="E3469" s="1">
        <v>20607079804</v>
      </c>
      <c r="F3469" s="1" t="s">
        <v>47732</v>
      </c>
      <c r="G3469" s="1">
        <v>2232042</v>
      </c>
      <c r="H3469" s="1" t="s">
        <v>49055</v>
      </c>
      <c r="I3469" s="2">
        <v>45057</v>
      </c>
      <c r="J3469" s="15" t="str">
        <f>MID(Tabla1[[#This Row],[HORA]],1,5)</f>
        <v>16:12</v>
      </c>
      <c r="K3469" s="16">
        <f>IF(Tabla1[[#This Row],[FECHA]]=I3470,IF(J3470-J3469&gt;0,(J3470-J3469)*1440,0),0)</f>
        <v>5.0000000000001421</v>
      </c>
      <c r="L3469" s="14">
        <f>2+L3210-Datos!$C$8</f>
        <v>11.18</v>
      </c>
      <c r="M3469" s="13" t="s">
        <v>56022</v>
      </c>
      <c r="N3469" s="1" t="s">
        <v>447</v>
      </c>
      <c r="O3469" s="1">
        <v>10</v>
      </c>
      <c r="P3469" s="1" t="s">
        <v>376</v>
      </c>
      <c r="Q3469" s="4" t="s">
        <v>21</v>
      </c>
    </row>
    <row r="3470" spans="1:17" ht="22.5" x14ac:dyDescent="0.25">
      <c r="A3470" s="3">
        <v>6511</v>
      </c>
      <c r="B3470" s="1" t="s">
        <v>20381</v>
      </c>
      <c r="C3470" s="1" t="s">
        <v>15</v>
      </c>
      <c r="D3470" s="1" t="s">
        <v>23</v>
      </c>
      <c r="E3470" s="1">
        <v>75730196</v>
      </c>
      <c r="F3470" s="1" t="s">
        <v>20382</v>
      </c>
      <c r="G3470" s="1">
        <v>16796965</v>
      </c>
      <c r="H3470" s="1" t="s">
        <v>20383</v>
      </c>
      <c r="I3470" s="2">
        <v>45057</v>
      </c>
      <c r="J3470" s="15" t="str">
        <f>MID(Tabla1[[#This Row],[HORA]],1,5)</f>
        <v>16:17</v>
      </c>
      <c r="K3470" s="16">
        <f>IF(Tabla1[[#This Row],[FECHA]]=I3471,IF(J3471-J3470&gt;0,(J3471-J3470)*1440,0),0)</f>
        <v>0</v>
      </c>
      <c r="L3470" s="14">
        <f>2+L3211-Datos!$C$8</f>
        <v>9.7800000000000011</v>
      </c>
      <c r="M3470" s="13" t="s">
        <v>56027</v>
      </c>
      <c r="N3470" s="1" t="s">
        <v>20384</v>
      </c>
      <c r="O3470" s="1">
        <v>30</v>
      </c>
      <c r="P3470" s="1" t="s">
        <v>20</v>
      </c>
      <c r="Q3470" s="4" t="s">
        <v>21</v>
      </c>
    </row>
    <row r="3471" spans="1:17" ht="22.5" x14ac:dyDescent="0.25">
      <c r="A3471" s="3">
        <v>18203</v>
      </c>
      <c r="B3471" s="1" t="s">
        <v>54380</v>
      </c>
      <c r="C3471" s="1" t="s">
        <v>15</v>
      </c>
      <c r="D3471" s="1" t="s">
        <v>30</v>
      </c>
      <c r="E3471" s="1">
        <v>10167393883</v>
      </c>
      <c r="F3471" s="1" t="s">
        <v>49232</v>
      </c>
      <c r="G3471" s="1">
        <v>2232045</v>
      </c>
      <c r="H3471" s="1" t="s">
        <v>49233</v>
      </c>
      <c r="I3471" s="2">
        <v>45057</v>
      </c>
      <c r="J3471" s="15" t="str">
        <f>MID(Tabla1[[#This Row],[HORA]],1,5)</f>
        <v>16:17</v>
      </c>
      <c r="K3471" s="16">
        <f>IF(Tabla1[[#This Row],[FECHA]]=I3472,IF(J3472-J3471&gt;0,(J3472-J3471)*1440,0),0)</f>
        <v>2.9999999999998295</v>
      </c>
      <c r="L3471" s="14">
        <f>2+L3212-Datos!$C$8</f>
        <v>7.5200000000000005</v>
      </c>
      <c r="M3471" s="13" t="s">
        <v>56027</v>
      </c>
      <c r="N3471" s="1" t="s">
        <v>54381</v>
      </c>
      <c r="O3471" s="1">
        <v>18</v>
      </c>
      <c r="P3471" s="1" t="s">
        <v>376</v>
      </c>
      <c r="Q3471" s="4" t="s">
        <v>21</v>
      </c>
    </row>
    <row r="3472" spans="1:17" ht="22.5" x14ac:dyDescent="0.25">
      <c r="A3472" s="3">
        <v>6512</v>
      </c>
      <c r="B3472" s="1" t="s">
        <v>20385</v>
      </c>
      <c r="C3472" s="1" t="s">
        <v>15</v>
      </c>
      <c r="D3472" s="1" t="s">
        <v>40</v>
      </c>
      <c r="E3472" s="1">
        <v>16727417</v>
      </c>
      <c r="F3472" s="1" t="s">
        <v>5624</v>
      </c>
      <c r="G3472" s="1">
        <v>2232047</v>
      </c>
      <c r="H3472" s="1" t="s">
        <v>20386</v>
      </c>
      <c r="I3472" s="2">
        <v>45057</v>
      </c>
      <c r="J3472" s="15" t="str">
        <f>MID(Tabla1[[#This Row],[HORA]],1,5)</f>
        <v>16:20</v>
      </c>
      <c r="K3472" s="16">
        <f>IF(Tabla1[[#This Row],[FECHA]]=I3473,IF(J3473-J3472&gt;0,(J3473-J3472)*1440,0),0)</f>
        <v>0</v>
      </c>
      <c r="L3472" s="14">
        <f>2+L3213-Datos!$C$8</f>
        <v>10.039999999999999</v>
      </c>
      <c r="M3472" s="13" t="s">
        <v>56030</v>
      </c>
      <c r="N3472" s="1" t="s">
        <v>20387</v>
      </c>
      <c r="O3472" s="1">
        <v>15</v>
      </c>
      <c r="P3472" s="1" t="s">
        <v>20</v>
      </c>
      <c r="Q3472" s="4" t="s">
        <v>21</v>
      </c>
    </row>
    <row r="3473" spans="1:17" ht="22.5" x14ac:dyDescent="0.25">
      <c r="A3473" s="3">
        <v>12944</v>
      </c>
      <c r="B3473" s="1" t="s">
        <v>39868</v>
      </c>
      <c r="C3473" s="1" t="s">
        <v>15</v>
      </c>
      <c r="D3473" s="1" t="s">
        <v>33</v>
      </c>
      <c r="E3473" s="1">
        <v>43709066</v>
      </c>
      <c r="F3473" s="1" t="s">
        <v>39869</v>
      </c>
      <c r="G3473" s="1">
        <v>2232048</v>
      </c>
      <c r="H3473" s="1" t="s">
        <v>39870</v>
      </c>
      <c r="I3473" s="2">
        <v>45057</v>
      </c>
      <c r="J3473" s="15" t="str">
        <f>MID(Tabla1[[#This Row],[HORA]],1,5)</f>
        <v>16:20</v>
      </c>
      <c r="K3473" s="16">
        <f>IF(Tabla1[[#This Row],[FECHA]]=I3474,IF(J3474-J3473&gt;0,(J3474-J3473)*1440,0),0)</f>
        <v>2.0000000000001528</v>
      </c>
      <c r="L3473" s="14">
        <f>2+L3214-Datos!$C$8</f>
        <v>9.07</v>
      </c>
      <c r="M3473" s="13" t="s">
        <v>56030</v>
      </c>
      <c r="N3473" s="1" t="s">
        <v>39871</v>
      </c>
      <c r="O3473" s="1">
        <v>20</v>
      </c>
      <c r="P3473" s="1" t="s">
        <v>376</v>
      </c>
      <c r="Q3473" s="4" t="s">
        <v>21</v>
      </c>
    </row>
    <row r="3474" spans="1:17" ht="22.5" x14ac:dyDescent="0.25">
      <c r="A3474" s="3">
        <v>12945</v>
      </c>
      <c r="B3474" s="1" t="s">
        <v>39872</v>
      </c>
      <c r="C3474" s="1" t="s">
        <v>15</v>
      </c>
      <c r="D3474" s="1" t="s">
        <v>40</v>
      </c>
      <c r="E3474" s="1">
        <v>70047676</v>
      </c>
      <c r="F3474" s="1" t="s">
        <v>5689</v>
      </c>
      <c r="G3474" s="1">
        <v>45379265</v>
      </c>
      <c r="H3474" s="1" t="s">
        <v>39873</v>
      </c>
      <c r="I3474" s="2">
        <v>45057</v>
      </c>
      <c r="J3474" s="15" t="str">
        <f>MID(Tabla1[[#This Row],[HORA]],1,5)</f>
        <v>16:22</v>
      </c>
      <c r="K3474" s="16">
        <f>IF(Tabla1[[#This Row],[FECHA]]=I3475,IF(J3475-J3474&gt;0,(J3475-J3474)*1440,0),0)</f>
        <v>0.99999999999999645</v>
      </c>
      <c r="L3474" s="14">
        <f>2+L3215-Datos!$C$8</f>
        <v>13.959</v>
      </c>
      <c r="M3474" s="13" t="s">
        <v>56032</v>
      </c>
      <c r="N3474" s="1" t="s">
        <v>39874</v>
      </c>
      <c r="O3474" s="1">
        <v>20</v>
      </c>
      <c r="P3474" s="1" t="s">
        <v>376</v>
      </c>
      <c r="Q3474" s="4" t="s">
        <v>21</v>
      </c>
    </row>
    <row r="3475" spans="1:17" ht="22.5" x14ac:dyDescent="0.25">
      <c r="A3475" s="3">
        <v>6513</v>
      </c>
      <c r="B3475" s="1" t="s">
        <v>20388</v>
      </c>
      <c r="C3475" s="1" t="s">
        <v>15</v>
      </c>
      <c r="D3475" s="1" t="s">
        <v>30</v>
      </c>
      <c r="E3475" s="1">
        <v>46216303</v>
      </c>
      <c r="F3475" s="1" t="s">
        <v>20389</v>
      </c>
      <c r="G3475" s="1">
        <v>2232049</v>
      </c>
      <c r="H3475" s="1" t="s">
        <v>20390</v>
      </c>
      <c r="I3475" s="2">
        <v>45057</v>
      </c>
      <c r="J3475" s="15" t="str">
        <f>MID(Tabla1[[#This Row],[HORA]],1,5)</f>
        <v>16:23</v>
      </c>
      <c r="K3475" s="16">
        <f>IF(Tabla1[[#This Row],[FECHA]]=I3476,IF(J3476-J3475&gt;0,(J3476-J3475)*1440,0),0)</f>
        <v>2.9999999999999893</v>
      </c>
      <c r="L3475" s="14">
        <f>2+L3216-Datos!$C$8</f>
        <v>13.8276</v>
      </c>
      <c r="M3475" s="13" t="s">
        <v>56033</v>
      </c>
      <c r="N3475" s="1" t="s">
        <v>17351</v>
      </c>
      <c r="O3475" s="1">
        <v>20</v>
      </c>
      <c r="P3475" s="1" t="s">
        <v>20</v>
      </c>
      <c r="Q3475" s="4" t="s">
        <v>21</v>
      </c>
    </row>
    <row r="3476" spans="1:17" ht="22.5" x14ac:dyDescent="0.25">
      <c r="A3476" s="3">
        <v>12946</v>
      </c>
      <c r="B3476" s="1" t="s">
        <v>39875</v>
      </c>
      <c r="C3476" s="1" t="s">
        <v>15</v>
      </c>
      <c r="D3476" s="1" t="s">
        <v>61</v>
      </c>
      <c r="E3476" s="1">
        <v>3867848</v>
      </c>
      <c r="F3476" s="1" t="s">
        <v>39876</v>
      </c>
      <c r="G3476" s="1">
        <v>43376563</v>
      </c>
      <c r="H3476" s="1" t="s">
        <v>39877</v>
      </c>
      <c r="I3476" s="2">
        <v>45057</v>
      </c>
      <c r="J3476" s="15" t="str">
        <f>MID(Tabla1[[#This Row],[HORA]],1,5)</f>
        <v>16:26</v>
      </c>
      <c r="K3476" s="16">
        <f>IF(Tabla1[[#This Row],[FECHA]]=I3477,IF(J3477-J3476&gt;0,(J3477-J3476)*1440,0),0)</f>
        <v>2.9999999999999893</v>
      </c>
      <c r="L3476" s="14">
        <f>2+L3217-Datos!$C$8</f>
        <v>9.6666000000000007</v>
      </c>
      <c r="M3476" s="13" t="s">
        <v>56036</v>
      </c>
      <c r="N3476" s="1" t="s">
        <v>39878</v>
      </c>
      <c r="O3476" s="1">
        <v>15</v>
      </c>
      <c r="P3476" s="1" t="s">
        <v>376</v>
      </c>
      <c r="Q3476" s="4" t="s">
        <v>21</v>
      </c>
    </row>
    <row r="3477" spans="1:17" ht="22.5" x14ac:dyDescent="0.25">
      <c r="A3477" s="3">
        <v>12947</v>
      </c>
      <c r="B3477" s="1" t="s">
        <v>39879</v>
      </c>
      <c r="C3477" s="1" t="s">
        <v>15</v>
      </c>
      <c r="D3477" s="1" t="s">
        <v>228</v>
      </c>
      <c r="E3477" s="1">
        <v>16776087</v>
      </c>
      <c r="F3477" s="1" t="s">
        <v>1645</v>
      </c>
      <c r="G3477" s="1">
        <v>2232050</v>
      </c>
      <c r="H3477" s="1" t="s">
        <v>1524</v>
      </c>
      <c r="I3477" s="2">
        <v>45057</v>
      </c>
      <c r="J3477" s="15" t="str">
        <f>MID(Tabla1[[#This Row],[HORA]],1,5)</f>
        <v>16:29</v>
      </c>
      <c r="K3477" s="16">
        <f>IF(Tabla1[[#This Row],[FECHA]]=I3478,IF(J3478-J3477&gt;0,(J3478-J3477)*1440,0),0)</f>
        <v>0.99999999999999645</v>
      </c>
      <c r="L3477" s="14">
        <f>2+L3218-Datos!$C$8</f>
        <v>11.878499999999999</v>
      </c>
      <c r="M3477" s="13" t="s">
        <v>56039</v>
      </c>
      <c r="N3477" s="1" t="s">
        <v>39880</v>
      </c>
      <c r="O3477" s="1">
        <v>3</v>
      </c>
      <c r="P3477" s="1" t="s">
        <v>376</v>
      </c>
      <c r="Q3477" s="4" t="s">
        <v>21</v>
      </c>
    </row>
    <row r="3478" spans="1:17" ht="22.5" x14ac:dyDescent="0.25">
      <c r="A3478" s="3">
        <v>6514</v>
      </c>
      <c r="B3478" s="1" t="s">
        <v>20391</v>
      </c>
      <c r="C3478" s="1" t="s">
        <v>15</v>
      </c>
      <c r="D3478" s="1" t="s">
        <v>71</v>
      </c>
      <c r="E3478" s="1">
        <v>47171718</v>
      </c>
      <c r="F3478" s="1" t="s">
        <v>20392</v>
      </c>
      <c r="G3478" s="1">
        <v>44281363</v>
      </c>
      <c r="H3478" s="1" t="s">
        <v>20393</v>
      </c>
      <c r="I3478" s="2">
        <v>45057</v>
      </c>
      <c r="J3478" s="15" t="str">
        <f>MID(Tabla1[[#This Row],[HORA]],1,5)</f>
        <v>16:30</v>
      </c>
      <c r="K3478" s="16">
        <f>IF(Tabla1[[#This Row],[FECHA]]=I3479,IF(J3479-J3478&gt;0,(J3479-J3478)*1440,0),0)</f>
        <v>2.9999999999999893</v>
      </c>
      <c r="L3478" s="14">
        <f>2+L3219-Datos!$C$8</f>
        <v>14.8788</v>
      </c>
      <c r="M3478" s="13" t="s">
        <v>56040</v>
      </c>
      <c r="N3478" s="1" t="s">
        <v>20394</v>
      </c>
      <c r="O3478" s="1">
        <v>20</v>
      </c>
      <c r="P3478" s="1" t="s">
        <v>20</v>
      </c>
      <c r="Q3478" s="4" t="s">
        <v>21</v>
      </c>
    </row>
    <row r="3479" spans="1:17" ht="22.5" x14ac:dyDescent="0.25">
      <c r="A3479" s="3">
        <v>12948</v>
      </c>
      <c r="B3479" s="1" t="s">
        <v>39881</v>
      </c>
      <c r="C3479" s="1" t="s">
        <v>15</v>
      </c>
      <c r="D3479" s="1" t="s">
        <v>33</v>
      </c>
      <c r="E3479" s="1">
        <v>42821050</v>
      </c>
      <c r="F3479" s="1" t="s">
        <v>39882</v>
      </c>
      <c r="G3479" s="1">
        <v>41684428</v>
      </c>
      <c r="H3479" s="1" t="s">
        <v>39883</v>
      </c>
      <c r="I3479" s="2">
        <v>45057</v>
      </c>
      <c r="J3479" s="15" t="str">
        <f>MID(Tabla1[[#This Row],[HORA]],1,5)</f>
        <v>16:33</v>
      </c>
      <c r="K3479" s="16">
        <f>IF(Tabla1[[#This Row],[FECHA]]=I3480,IF(J3480-J3479&gt;0,(J3480-J3479)*1440,0),0)</f>
        <v>1.9999999999999929</v>
      </c>
      <c r="L3479" s="14">
        <f>2+L3220-Datos!$C$8</f>
        <v>14.331299999999999</v>
      </c>
      <c r="M3479" s="13" t="s">
        <v>56043</v>
      </c>
      <c r="N3479" s="1" t="s">
        <v>39884</v>
      </c>
      <c r="O3479" s="1">
        <v>30</v>
      </c>
      <c r="P3479" s="1" t="s">
        <v>376</v>
      </c>
      <c r="Q3479" s="4" t="s">
        <v>21</v>
      </c>
    </row>
    <row r="3480" spans="1:17" ht="22.5" x14ac:dyDescent="0.25">
      <c r="A3480" s="3">
        <v>6515</v>
      </c>
      <c r="B3480" s="1" t="s">
        <v>20395</v>
      </c>
      <c r="C3480" s="1" t="s">
        <v>15</v>
      </c>
      <c r="D3480" s="1" t="s">
        <v>40</v>
      </c>
      <c r="E3480" s="1">
        <v>46326009</v>
      </c>
      <c r="F3480" s="1" t="s">
        <v>20396</v>
      </c>
      <c r="G3480" s="1">
        <v>2232052</v>
      </c>
      <c r="H3480" s="1" t="s">
        <v>20397</v>
      </c>
      <c r="I3480" s="2">
        <v>45057</v>
      </c>
      <c r="J3480" s="15" t="str">
        <f>MID(Tabla1[[#This Row],[HORA]],1,5)</f>
        <v>16:35</v>
      </c>
      <c r="K3480" s="16">
        <f>IF(Tabla1[[#This Row],[FECHA]]=I3481,IF(J3481-J3480&gt;0,(J3481-J3480)*1440,0),0)</f>
        <v>0</v>
      </c>
      <c r="L3480" s="14">
        <f>2+L3221-Datos!$C$8</f>
        <v>8.18</v>
      </c>
      <c r="M3480" s="13" t="s">
        <v>56045</v>
      </c>
      <c r="N3480" s="1" t="s">
        <v>20398</v>
      </c>
      <c r="O3480" s="1">
        <v>40</v>
      </c>
      <c r="P3480" s="1" t="s">
        <v>20</v>
      </c>
      <c r="Q3480" s="4" t="s">
        <v>21</v>
      </c>
    </row>
    <row r="3481" spans="1:17" ht="22.5" x14ac:dyDescent="0.25">
      <c r="A3481" s="3">
        <v>18204</v>
      </c>
      <c r="B3481" s="1" t="s">
        <v>54382</v>
      </c>
      <c r="C3481" s="1" t="s">
        <v>15</v>
      </c>
      <c r="D3481" s="1" t="s">
        <v>161</v>
      </c>
      <c r="E3481" s="1">
        <v>20340546653</v>
      </c>
      <c r="F3481" s="1" t="s">
        <v>47912</v>
      </c>
      <c r="G3481" s="1">
        <v>2232053</v>
      </c>
      <c r="H3481" s="1" t="s">
        <v>13940</v>
      </c>
      <c r="I3481" s="2">
        <v>45057</v>
      </c>
      <c r="J3481" s="15" t="str">
        <f>MID(Tabla1[[#This Row],[HORA]],1,5)</f>
        <v>16:35</v>
      </c>
      <c r="K3481" s="16">
        <f>IF(Tabla1[[#This Row],[FECHA]]=I3482,IF(J3482-J3481&gt;0,(J3482-J3481)*1440,0),0)</f>
        <v>2.9999999999999893</v>
      </c>
      <c r="L3481" s="14">
        <f>2+L3222-Datos!$C$8</f>
        <v>7.28</v>
      </c>
      <c r="M3481" s="13" t="s">
        <v>56045</v>
      </c>
      <c r="N3481" s="1" t="s">
        <v>54383</v>
      </c>
      <c r="O3481" s="1">
        <v>15</v>
      </c>
      <c r="P3481" s="1" t="s">
        <v>376</v>
      </c>
      <c r="Q3481" s="4" t="s">
        <v>21</v>
      </c>
    </row>
    <row r="3482" spans="1:17" ht="22.5" x14ac:dyDescent="0.25">
      <c r="A3482" s="3">
        <v>6516</v>
      </c>
      <c r="B3482" s="1" t="s">
        <v>20399</v>
      </c>
      <c r="C3482" s="1" t="s">
        <v>15</v>
      </c>
      <c r="D3482" s="1" t="s">
        <v>71</v>
      </c>
      <c r="E3482" s="1">
        <v>42371776</v>
      </c>
      <c r="F3482" s="1" t="s">
        <v>20400</v>
      </c>
      <c r="G3482" s="1">
        <v>2232055</v>
      </c>
      <c r="H3482" s="1" t="s">
        <v>20401</v>
      </c>
      <c r="I3482" s="2">
        <v>45057</v>
      </c>
      <c r="J3482" s="15" t="str">
        <f>MID(Tabla1[[#This Row],[HORA]],1,5)</f>
        <v>16:38</v>
      </c>
      <c r="K3482" s="16">
        <f>IF(Tabla1[[#This Row],[FECHA]]=I3483,IF(J3483-J3482&gt;0,(J3483-J3482)*1440,0),0)</f>
        <v>0</v>
      </c>
      <c r="L3482" s="14">
        <f>2+L3223-Datos!$C$8</f>
        <v>8.48</v>
      </c>
      <c r="M3482" s="13" t="s">
        <v>56048</v>
      </c>
      <c r="N3482" s="1" t="s">
        <v>11167</v>
      </c>
      <c r="O3482" s="1">
        <v>25</v>
      </c>
      <c r="P3482" s="1" t="s">
        <v>20</v>
      </c>
      <c r="Q3482" s="4" t="s">
        <v>21</v>
      </c>
    </row>
    <row r="3483" spans="1:17" ht="22.5" x14ac:dyDescent="0.25">
      <c r="A3483" s="3">
        <v>6517</v>
      </c>
      <c r="B3483" s="1" t="s">
        <v>20399</v>
      </c>
      <c r="C3483" s="1" t="s">
        <v>15</v>
      </c>
      <c r="D3483" s="1" t="s">
        <v>71</v>
      </c>
      <c r="E3483" s="1">
        <v>42371776</v>
      </c>
      <c r="F3483" s="1" t="s">
        <v>20400</v>
      </c>
      <c r="G3483" s="1">
        <v>2232055</v>
      </c>
      <c r="H3483" s="1" t="s">
        <v>20401</v>
      </c>
      <c r="I3483" s="2">
        <v>45057</v>
      </c>
      <c r="J3483" s="15" t="str">
        <f>MID(Tabla1[[#This Row],[HORA]],1,5)</f>
        <v>16:38</v>
      </c>
      <c r="K3483" s="16">
        <f>IF(Tabla1[[#This Row],[FECHA]]=I3484,IF(J3484-J3483&gt;0,(J3484-J3483)*1440,0),0)</f>
        <v>0</v>
      </c>
      <c r="L3483" s="14">
        <f>2+L3224-Datos!$C$8</f>
        <v>9.98</v>
      </c>
      <c r="M3483" s="13" t="s">
        <v>56048</v>
      </c>
      <c r="N3483" s="1" t="s">
        <v>20402</v>
      </c>
      <c r="O3483" s="1">
        <v>25</v>
      </c>
      <c r="P3483" s="1" t="s">
        <v>20</v>
      </c>
      <c r="Q3483" s="4" t="s">
        <v>21</v>
      </c>
    </row>
    <row r="3484" spans="1:17" ht="22.5" x14ac:dyDescent="0.25">
      <c r="A3484" s="3">
        <v>18205</v>
      </c>
      <c r="B3484" s="1" t="s">
        <v>54384</v>
      </c>
      <c r="C3484" s="1" t="s">
        <v>15</v>
      </c>
      <c r="D3484" s="1" t="s">
        <v>71</v>
      </c>
      <c r="E3484" s="1">
        <v>20437544248</v>
      </c>
      <c r="F3484" s="1" t="s">
        <v>47737</v>
      </c>
      <c r="G3484" s="1">
        <v>2232056</v>
      </c>
      <c r="H3484" s="1" t="s">
        <v>48813</v>
      </c>
      <c r="I3484" s="2">
        <v>45057</v>
      </c>
      <c r="J3484" s="15" t="str">
        <f>MID(Tabla1[[#This Row],[HORA]],1,5)</f>
        <v>16:38</v>
      </c>
      <c r="K3484" s="16">
        <f>IF(Tabla1[[#This Row],[FECHA]]=I3485,IF(J3485-J3484&gt;0,(J3485-J3484)*1440,0),0)</f>
        <v>2.9999999999999893</v>
      </c>
      <c r="L3484" s="14">
        <f>2+L3225-Datos!$C$8</f>
        <v>7.33</v>
      </c>
      <c r="M3484" s="13" t="s">
        <v>56048</v>
      </c>
      <c r="N3484" s="1" t="s">
        <v>54385</v>
      </c>
      <c r="O3484" s="1">
        <v>10</v>
      </c>
      <c r="P3484" s="1" t="s">
        <v>376</v>
      </c>
      <c r="Q3484" s="4" t="s">
        <v>21</v>
      </c>
    </row>
    <row r="3485" spans="1:17" ht="22.5" x14ac:dyDescent="0.25">
      <c r="A3485" s="3">
        <v>12949</v>
      </c>
      <c r="B3485" s="1" t="s">
        <v>39885</v>
      </c>
      <c r="C3485" s="1" t="s">
        <v>15</v>
      </c>
      <c r="D3485" s="1" t="s">
        <v>2195</v>
      </c>
      <c r="E3485" s="1">
        <v>46309413</v>
      </c>
      <c r="F3485" s="1" t="s">
        <v>39886</v>
      </c>
      <c r="G3485" s="1">
        <v>27855390</v>
      </c>
      <c r="H3485" s="1" t="s">
        <v>39887</v>
      </c>
      <c r="I3485" s="2">
        <v>45057</v>
      </c>
      <c r="J3485" s="15" t="str">
        <f>MID(Tabla1[[#This Row],[HORA]],1,5)</f>
        <v>16:41</v>
      </c>
      <c r="K3485" s="16">
        <f>IF(Tabla1[[#This Row],[FECHA]]=I3486,IF(J3486-J3485&gt;0,(J3486-J3485)*1440,0),0)</f>
        <v>1.9999999999999929</v>
      </c>
      <c r="L3485" s="14">
        <f>2+L3226-Datos!$C$8</f>
        <v>9.48</v>
      </c>
      <c r="M3485" s="13" t="s">
        <v>56051</v>
      </c>
      <c r="N3485" s="1" t="s">
        <v>39888</v>
      </c>
      <c r="O3485" s="1">
        <v>20</v>
      </c>
      <c r="P3485" s="1" t="s">
        <v>376</v>
      </c>
      <c r="Q3485" s="4" t="s">
        <v>21</v>
      </c>
    </row>
    <row r="3486" spans="1:17" ht="22.5" x14ac:dyDescent="0.25">
      <c r="A3486" s="3">
        <v>12950</v>
      </c>
      <c r="B3486" s="1" t="s">
        <v>39889</v>
      </c>
      <c r="C3486" s="1" t="s">
        <v>15</v>
      </c>
      <c r="D3486" s="1" t="s">
        <v>40</v>
      </c>
      <c r="E3486" s="1">
        <v>46309413</v>
      </c>
      <c r="F3486" s="1" t="s">
        <v>39886</v>
      </c>
      <c r="G3486" s="1">
        <v>2232057</v>
      </c>
      <c r="H3486" s="1" t="s">
        <v>39890</v>
      </c>
      <c r="I3486" s="2">
        <v>45057</v>
      </c>
      <c r="J3486" s="15" t="str">
        <f>MID(Tabla1[[#This Row],[HORA]],1,5)</f>
        <v>16:43</v>
      </c>
      <c r="K3486" s="16">
        <f>IF(Tabla1[[#This Row],[FECHA]]=I3487,IF(J3487-J3486&gt;0,(J3487-J3486)*1440,0),0)</f>
        <v>1.9999999999999929</v>
      </c>
      <c r="L3486" s="14">
        <f>2+L3227-Datos!$C$8</f>
        <v>11.18</v>
      </c>
      <c r="M3486" s="13" t="s">
        <v>56053</v>
      </c>
      <c r="N3486" s="1" t="s">
        <v>39891</v>
      </c>
      <c r="O3486" s="1">
        <v>15</v>
      </c>
      <c r="P3486" s="1" t="s">
        <v>376</v>
      </c>
      <c r="Q3486" s="4" t="s">
        <v>21</v>
      </c>
    </row>
    <row r="3487" spans="1:17" ht="22.5" x14ac:dyDescent="0.25">
      <c r="A3487" s="3">
        <v>6518</v>
      </c>
      <c r="B3487" s="1" t="s">
        <v>20403</v>
      </c>
      <c r="C3487" s="1" t="s">
        <v>15</v>
      </c>
      <c r="D3487" s="1" t="s">
        <v>119</v>
      </c>
      <c r="E3487" s="1">
        <v>2232058</v>
      </c>
      <c r="F3487" s="1" t="s">
        <v>20404</v>
      </c>
      <c r="G3487" s="1">
        <v>2232059</v>
      </c>
      <c r="H3487" s="1" t="s">
        <v>20405</v>
      </c>
      <c r="I3487" s="2">
        <v>45057</v>
      </c>
      <c r="J3487" s="15" t="str">
        <f>MID(Tabla1[[#This Row],[HORA]],1,5)</f>
        <v>16:45</v>
      </c>
      <c r="K3487" s="16">
        <f>IF(Tabla1[[#This Row],[FECHA]]=I3488,IF(J3488-J3487&gt;0,(J3488-J3487)*1440,0),0)</f>
        <v>3.9999999999999858</v>
      </c>
      <c r="L3487" s="14">
        <f>2+L3228-Datos!$C$8</f>
        <v>8.34</v>
      </c>
      <c r="M3487" s="13" t="s">
        <v>56055</v>
      </c>
      <c r="N3487" s="1" t="s">
        <v>59</v>
      </c>
      <c r="O3487" s="1">
        <v>10</v>
      </c>
      <c r="P3487" s="1" t="s">
        <v>20</v>
      </c>
      <c r="Q3487" s="4" t="s">
        <v>21</v>
      </c>
    </row>
    <row r="3488" spans="1:17" ht="22.5" x14ac:dyDescent="0.25">
      <c r="A3488" s="3">
        <v>6519</v>
      </c>
      <c r="B3488" s="1" t="s">
        <v>20406</v>
      </c>
      <c r="C3488" s="1" t="s">
        <v>15</v>
      </c>
      <c r="D3488" s="1" t="s">
        <v>3257</v>
      </c>
      <c r="E3488" s="1">
        <v>46211327</v>
      </c>
      <c r="F3488" s="1" t="s">
        <v>20407</v>
      </c>
      <c r="G3488" s="1">
        <v>2232060</v>
      </c>
      <c r="H3488" s="1" t="s">
        <v>20408</v>
      </c>
      <c r="I3488" s="2">
        <v>45057</v>
      </c>
      <c r="J3488" s="15" t="str">
        <f>MID(Tabla1[[#This Row],[HORA]],1,5)</f>
        <v>16:49</v>
      </c>
      <c r="K3488" s="16">
        <f>IF(Tabla1[[#This Row],[FECHA]]=I3489,IF(J3489-J3488&gt;0,(J3489-J3488)*1440,0),0)</f>
        <v>0.99999999999999645</v>
      </c>
      <c r="L3488" s="14">
        <f>2+L3229-Datos!$C$8</f>
        <v>9.2800000000000011</v>
      </c>
      <c r="M3488" s="13" t="s">
        <v>56059</v>
      </c>
      <c r="N3488" s="1" t="s">
        <v>20409</v>
      </c>
      <c r="O3488" s="1">
        <v>20</v>
      </c>
      <c r="P3488" s="1" t="s">
        <v>20</v>
      </c>
      <c r="Q3488" s="4" t="s">
        <v>21</v>
      </c>
    </row>
    <row r="3489" spans="1:17" ht="22.5" x14ac:dyDescent="0.25">
      <c r="A3489" s="3">
        <v>12951</v>
      </c>
      <c r="B3489" s="1" t="s">
        <v>39892</v>
      </c>
      <c r="C3489" s="1" t="s">
        <v>15</v>
      </c>
      <c r="D3489" s="1" t="s">
        <v>40</v>
      </c>
      <c r="E3489" s="1">
        <v>16490669</v>
      </c>
      <c r="F3489" s="1" t="s">
        <v>7171</v>
      </c>
      <c r="G3489" s="1">
        <v>2232062</v>
      </c>
      <c r="H3489" s="1" t="s">
        <v>14224</v>
      </c>
      <c r="I3489" s="2">
        <v>45057</v>
      </c>
      <c r="J3489" s="15" t="str">
        <f>MID(Tabla1[[#This Row],[HORA]],1,5)</f>
        <v>16:50</v>
      </c>
      <c r="K3489" s="16">
        <f>IF(Tabla1[[#This Row],[FECHA]]=I3490,IF(J3490-J3489&gt;0,(J3490-J3489)*1440,0),0)</f>
        <v>2.0000000000001528</v>
      </c>
      <c r="L3489" s="14">
        <f>2+L3230-Datos!$C$8</f>
        <v>9.52</v>
      </c>
      <c r="M3489" s="13" t="s">
        <v>56060</v>
      </c>
      <c r="N3489" s="1" t="s">
        <v>39893</v>
      </c>
      <c r="O3489" s="1">
        <v>15</v>
      </c>
      <c r="P3489" s="1" t="s">
        <v>376</v>
      </c>
      <c r="Q3489" s="4" t="s">
        <v>21</v>
      </c>
    </row>
    <row r="3490" spans="1:17" ht="22.5" x14ac:dyDescent="0.25">
      <c r="A3490" s="3">
        <v>6520</v>
      </c>
      <c r="B3490" s="1" t="s">
        <v>20410</v>
      </c>
      <c r="C3490" s="1" t="s">
        <v>15</v>
      </c>
      <c r="D3490" s="1" t="s">
        <v>40</v>
      </c>
      <c r="E3490" s="1">
        <v>16718422</v>
      </c>
      <c r="F3490" s="1" t="s">
        <v>20411</v>
      </c>
      <c r="G3490" s="1">
        <v>2232065</v>
      </c>
      <c r="H3490" s="1" t="s">
        <v>20412</v>
      </c>
      <c r="I3490" s="2">
        <v>45057</v>
      </c>
      <c r="J3490" s="15" t="str">
        <f>MID(Tabla1[[#This Row],[HORA]],1,5)</f>
        <v>16:52</v>
      </c>
      <c r="K3490" s="16">
        <f>IF(Tabla1[[#This Row],[FECHA]]=I3491,IF(J3491-J3490&gt;0,(J3491-J3490)*1440,0),0)</f>
        <v>0</v>
      </c>
      <c r="L3490" s="14">
        <f>2+L3231-Datos!$C$8</f>
        <v>7.19</v>
      </c>
      <c r="M3490" s="13" t="s">
        <v>56062</v>
      </c>
      <c r="N3490" s="1" t="s">
        <v>20413</v>
      </c>
      <c r="O3490" s="1">
        <v>20</v>
      </c>
      <c r="P3490" s="1" t="s">
        <v>20</v>
      </c>
      <c r="Q3490" s="4" t="s">
        <v>21</v>
      </c>
    </row>
    <row r="3491" spans="1:17" ht="22.5" x14ac:dyDescent="0.25">
      <c r="A3491" s="3">
        <v>12952</v>
      </c>
      <c r="B3491" s="1" t="s">
        <v>39894</v>
      </c>
      <c r="C3491" s="1" t="s">
        <v>15</v>
      </c>
      <c r="D3491" s="1" t="s">
        <v>71</v>
      </c>
      <c r="E3491" s="1">
        <v>41650044</v>
      </c>
      <c r="F3491" s="1" t="s">
        <v>39895</v>
      </c>
      <c r="G3491" s="1">
        <v>2232064</v>
      </c>
      <c r="H3491" s="1" t="s">
        <v>11428</v>
      </c>
      <c r="I3491" s="2">
        <v>45057</v>
      </c>
      <c r="J3491" s="15" t="str">
        <f>MID(Tabla1[[#This Row],[HORA]],1,5)</f>
        <v>16:52</v>
      </c>
      <c r="K3491" s="16">
        <f>IF(Tabla1[[#This Row],[FECHA]]=I3492,IF(J3492-J3491&gt;0,(J3492-J3491)*1440,0),0)</f>
        <v>2.9999999999999893</v>
      </c>
      <c r="L3491" s="14">
        <f>2+L3232-Datos!$C$8</f>
        <v>8.43</v>
      </c>
      <c r="M3491" s="13" t="s">
        <v>56062</v>
      </c>
      <c r="N3491" s="1" t="s">
        <v>39896</v>
      </c>
      <c r="O3491" s="1">
        <v>25</v>
      </c>
      <c r="P3491" s="1" t="s">
        <v>376</v>
      </c>
      <c r="Q3491" s="4" t="s">
        <v>21</v>
      </c>
    </row>
    <row r="3492" spans="1:17" ht="22.5" x14ac:dyDescent="0.25">
      <c r="A3492" s="3">
        <v>6521</v>
      </c>
      <c r="B3492" s="1" t="s">
        <v>20414</v>
      </c>
      <c r="C3492" s="1" t="s">
        <v>15</v>
      </c>
      <c r="D3492" s="1" t="s">
        <v>40</v>
      </c>
      <c r="E3492" s="1">
        <v>42177786</v>
      </c>
      <c r="F3492" s="1" t="s">
        <v>20415</v>
      </c>
      <c r="G3492" s="1">
        <v>16453107</v>
      </c>
      <c r="H3492" s="1" t="s">
        <v>20416</v>
      </c>
      <c r="I3492" s="2">
        <v>45057</v>
      </c>
      <c r="J3492" s="15" t="str">
        <f>MID(Tabla1[[#This Row],[HORA]],1,5)</f>
        <v>16:55</v>
      </c>
      <c r="K3492" s="16">
        <f>IF(Tabla1[[#This Row],[FECHA]]=I3493,IF(J3493-J3492&gt;0,(J3493-J3492)*1440,0),0)</f>
        <v>0</v>
      </c>
      <c r="L3492" s="14">
        <f>2+L3233-Datos!$C$8</f>
        <v>8.120000000000001</v>
      </c>
      <c r="M3492" s="13" t="s">
        <v>56065</v>
      </c>
      <c r="N3492" s="1" t="s">
        <v>20417</v>
      </c>
      <c r="O3492" s="1">
        <v>50</v>
      </c>
      <c r="P3492" s="1" t="s">
        <v>20</v>
      </c>
      <c r="Q3492" s="4" t="s">
        <v>21</v>
      </c>
    </row>
    <row r="3493" spans="1:17" ht="22.5" x14ac:dyDescent="0.25">
      <c r="A3493" s="3">
        <v>18206</v>
      </c>
      <c r="B3493" s="1" t="s">
        <v>54386</v>
      </c>
      <c r="C3493" s="1" t="s">
        <v>15</v>
      </c>
      <c r="D3493" s="1" t="s">
        <v>40</v>
      </c>
      <c r="E3493" s="1">
        <v>20517668657</v>
      </c>
      <c r="F3493" s="1" t="s">
        <v>47889</v>
      </c>
      <c r="G3493" s="1">
        <v>2232066</v>
      </c>
      <c r="H3493" s="1" t="s">
        <v>54387</v>
      </c>
      <c r="I3493" s="2">
        <v>45057</v>
      </c>
      <c r="J3493" s="15" t="str">
        <f>MID(Tabla1[[#This Row],[HORA]],1,5)</f>
        <v>16:55</v>
      </c>
      <c r="K3493" s="16">
        <f>IF(Tabla1[[#This Row],[FECHA]]=I3494,IF(J3494-J3493&gt;0,(J3494-J3493)*1440,0),0)</f>
        <v>2.9999999999998295</v>
      </c>
      <c r="L3493" s="14">
        <f>2+L3234-Datos!$C$8</f>
        <v>9.5</v>
      </c>
      <c r="M3493" s="13" t="s">
        <v>56065</v>
      </c>
      <c r="N3493" s="1" t="s">
        <v>54388</v>
      </c>
      <c r="O3493" s="1">
        <v>10</v>
      </c>
      <c r="P3493" s="1" t="s">
        <v>376</v>
      </c>
      <c r="Q3493" s="4" t="s">
        <v>21</v>
      </c>
    </row>
    <row r="3494" spans="1:17" ht="22.5" x14ac:dyDescent="0.25">
      <c r="A3494" s="3">
        <v>12953</v>
      </c>
      <c r="B3494" s="1" t="s">
        <v>39897</v>
      </c>
      <c r="C3494" s="1" t="s">
        <v>15</v>
      </c>
      <c r="D3494" s="1" t="s">
        <v>77</v>
      </c>
      <c r="E3494" s="1">
        <v>16682747</v>
      </c>
      <c r="F3494" s="1" t="s">
        <v>31596</v>
      </c>
      <c r="G3494" s="1">
        <v>40661046</v>
      </c>
      <c r="H3494" s="1" t="s">
        <v>39898</v>
      </c>
      <c r="I3494" s="2">
        <v>45057</v>
      </c>
      <c r="J3494" s="15" t="str">
        <f>MID(Tabla1[[#This Row],[HORA]],1,5)</f>
        <v>16:58</v>
      </c>
      <c r="K3494" s="16">
        <f>IF(Tabla1[[#This Row],[FECHA]]=I3495,IF(J3495-J3494&gt;0,(J3495-J3494)*1440,0),0)</f>
        <v>2.0000000000001528</v>
      </c>
      <c r="L3494" s="14">
        <f>2+L3235-Datos!$C$8</f>
        <v>9.4400000000000013</v>
      </c>
      <c r="M3494" s="13" t="s">
        <v>56068</v>
      </c>
      <c r="N3494" s="1" t="s">
        <v>39899</v>
      </c>
      <c r="O3494" s="1">
        <v>40</v>
      </c>
      <c r="P3494" s="1" t="s">
        <v>376</v>
      </c>
      <c r="Q3494" s="4" t="s">
        <v>21</v>
      </c>
    </row>
    <row r="3495" spans="1:17" ht="22.5" x14ac:dyDescent="0.25">
      <c r="A3495" s="3">
        <v>12954</v>
      </c>
      <c r="B3495" s="1" t="s">
        <v>39900</v>
      </c>
      <c r="C3495" s="1" t="s">
        <v>15</v>
      </c>
      <c r="D3495" s="1" t="s">
        <v>40</v>
      </c>
      <c r="E3495" s="1">
        <v>47706475</v>
      </c>
      <c r="F3495" s="1" t="s">
        <v>39901</v>
      </c>
      <c r="G3495" s="1">
        <v>2232068</v>
      </c>
      <c r="H3495" s="1" t="s">
        <v>39902</v>
      </c>
      <c r="I3495" s="2">
        <v>45057</v>
      </c>
      <c r="J3495" s="15" t="str">
        <f>MID(Tabla1[[#This Row],[HORA]],1,5)</f>
        <v>17:00</v>
      </c>
      <c r="K3495" s="16">
        <f>IF(Tabla1[[#This Row],[FECHA]]=I3496,IF(J3496-J3495&gt;0,(J3496-J3495)*1440,0),0)</f>
        <v>0.99999999999983658</v>
      </c>
      <c r="L3495" s="14">
        <f>2+L3236-Datos!$C$8</f>
        <v>9.34</v>
      </c>
      <c r="M3495" s="13" t="s">
        <v>56070</v>
      </c>
      <c r="N3495" s="1" t="s">
        <v>447</v>
      </c>
      <c r="O3495" s="1">
        <v>10</v>
      </c>
      <c r="P3495" s="1" t="s">
        <v>376</v>
      </c>
      <c r="Q3495" s="4" t="s">
        <v>21</v>
      </c>
    </row>
    <row r="3496" spans="1:17" ht="22.5" x14ac:dyDescent="0.25">
      <c r="A3496" s="3">
        <v>6522</v>
      </c>
      <c r="B3496" s="1" t="s">
        <v>20418</v>
      </c>
      <c r="C3496" s="1" t="s">
        <v>15</v>
      </c>
      <c r="D3496" s="1" t="s">
        <v>23</v>
      </c>
      <c r="E3496" s="1">
        <v>80637898</v>
      </c>
      <c r="F3496" s="1" t="s">
        <v>20419</v>
      </c>
      <c r="G3496" s="1">
        <v>33586891</v>
      </c>
      <c r="H3496" s="1" t="s">
        <v>20420</v>
      </c>
      <c r="I3496" s="2">
        <v>45057</v>
      </c>
      <c r="J3496" s="15" t="str">
        <f>MID(Tabla1[[#This Row],[HORA]],1,5)</f>
        <v>17:01</v>
      </c>
      <c r="K3496" s="16">
        <f>IF(Tabla1[[#This Row],[FECHA]]=I3497,IF(J3497-J3496&gt;0,(J3497-J3496)*1440,0),0)</f>
        <v>3.9999999999999858</v>
      </c>
      <c r="L3496" s="14">
        <f>2+L3237-Datos!$C$8</f>
        <v>7.0500000000000007</v>
      </c>
      <c r="M3496" s="13" t="s">
        <v>56071</v>
      </c>
      <c r="N3496" s="1" t="s">
        <v>18714</v>
      </c>
      <c r="O3496" s="1">
        <v>15</v>
      </c>
      <c r="P3496" s="1" t="s">
        <v>20</v>
      </c>
      <c r="Q3496" s="4" t="s">
        <v>21</v>
      </c>
    </row>
    <row r="3497" spans="1:17" ht="22.5" x14ac:dyDescent="0.25">
      <c r="A3497" s="3">
        <v>6523</v>
      </c>
      <c r="B3497" s="1" t="s">
        <v>20421</v>
      </c>
      <c r="C3497" s="1" t="s">
        <v>15</v>
      </c>
      <c r="D3497" s="1" t="s">
        <v>1017</v>
      </c>
      <c r="E3497" s="1">
        <v>16451640</v>
      </c>
      <c r="F3497" s="1" t="s">
        <v>20422</v>
      </c>
      <c r="G3497" s="1">
        <v>2232069</v>
      </c>
      <c r="H3497" s="1" t="s">
        <v>20423</v>
      </c>
      <c r="I3497" s="2">
        <v>45057</v>
      </c>
      <c r="J3497" s="15" t="str">
        <f>MID(Tabla1[[#This Row],[HORA]],1,5)</f>
        <v>17:05</v>
      </c>
      <c r="K3497" s="16">
        <f>IF(Tabla1[[#This Row],[FECHA]]=I3498,IF(J3498-J3497&gt;0,(J3498-J3497)*1440,0),0)</f>
        <v>0</v>
      </c>
      <c r="L3497" s="14">
        <f>2+L3238-Datos!$C$8</f>
        <v>8.34</v>
      </c>
      <c r="M3497" s="13" t="s">
        <v>56075</v>
      </c>
      <c r="N3497" s="1" t="s">
        <v>17351</v>
      </c>
      <c r="O3497" s="1">
        <v>20</v>
      </c>
      <c r="P3497" s="1" t="s">
        <v>20</v>
      </c>
      <c r="Q3497" s="4" t="s">
        <v>21</v>
      </c>
    </row>
    <row r="3498" spans="1:17" ht="22.5" x14ac:dyDescent="0.25">
      <c r="A3498" s="3">
        <v>12955</v>
      </c>
      <c r="B3498" s="1" t="s">
        <v>39903</v>
      </c>
      <c r="C3498" s="1" t="s">
        <v>15</v>
      </c>
      <c r="D3498" s="1" t="s">
        <v>40</v>
      </c>
      <c r="E3498" s="1">
        <v>40366269</v>
      </c>
      <c r="F3498" s="1" t="s">
        <v>39904</v>
      </c>
      <c r="G3498" s="1">
        <v>40366269</v>
      </c>
      <c r="H3498" s="1" t="s">
        <v>39904</v>
      </c>
      <c r="I3498" s="2">
        <v>45057</v>
      </c>
      <c r="J3498" s="15" t="str">
        <f>MID(Tabla1[[#This Row],[HORA]],1,5)</f>
        <v>17:05</v>
      </c>
      <c r="K3498" s="16">
        <f>IF(Tabla1[[#This Row],[FECHA]]=I3499,IF(J3499-J3498&gt;0,(J3499-J3498)*1440,0),0)</f>
        <v>2.0000000000001528</v>
      </c>
      <c r="L3498" s="14">
        <f>2+L3239-Datos!$C$8</f>
        <v>7.3500000000000005</v>
      </c>
      <c r="M3498" s="13" t="s">
        <v>56075</v>
      </c>
      <c r="N3498" s="1" t="s">
        <v>2773</v>
      </c>
      <c r="O3498" s="1">
        <v>8</v>
      </c>
      <c r="P3498" s="1" t="s">
        <v>376</v>
      </c>
      <c r="Q3498" s="4" t="s">
        <v>21</v>
      </c>
    </row>
    <row r="3499" spans="1:17" ht="22.5" x14ac:dyDescent="0.25">
      <c r="A3499" s="3">
        <v>16887</v>
      </c>
      <c r="B3499" s="1" t="s">
        <v>51088</v>
      </c>
      <c r="C3499" s="1" t="s">
        <v>15</v>
      </c>
      <c r="D3499" s="1" t="s">
        <v>82</v>
      </c>
      <c r="E3499" s="1">
        <v>20608252119</v>
      </c>
      <c r="F3499" s="1" t="s">
        <v>47986</v>
      </c>
      <c r="G3499" s="1">
        <v>423962</v>
      </c>
      <c r="H3499" s="1" t="s">
        <v>51089</v>
      </c>
      <c r="I3499" s="2">
        <v>45057</v>
      </c>
      <c r="J3499" s="15" t="str">
        <f>MID(Tabla1[[#This Row],[HORA]],1,5)</f>
        <v>17:07</v>
      </c>
      <c r="K3499" s="16">
        <f>IF(Tabla1[[#This Row],[FECHA]]=I3500,IF(J3500-J3499&gt;0,(J3500-J3499)*1440,0),0)</f>
        <v>0.99999999999999645</v>
      </c>
      <c r="L3499" s="14">
        <f>2+L3240-Datos!$C$8</f>
        <v>10.36</v>
      </c>
      <c r="M3499" s="13" t="s">
        <v>56077</v>
      </c>
      <c r="N3499" s="1" t="s">
        <v>49670</v>
      </c>
      <c r="O3499" s="1">
        <v>13</v>
      </c>
      <c r="P3499" s="1" t="s">
        <v>20</v>
      </c>
      <c r="Q3499" s="4" t="s">
        <v>21</v>
      </c>
    </row>
    <row r="3500" spans="1:17" ht="22.5" x14ac:dyDescent="0.25">
      <c r="A3500" s="3">
        <v>12956</v>
      </c>
      <c r="B3500" s="1" t="s">
        <v>39905</v>
      </c>
      <c r="C3500" s="1" t="s">
        <v>15</v>
      </c>
      <c r="D3500" s="1" t="s">
        <v>40</v>
      </c>
      <c r="E3500" s="1">
        <v>40742199</v>
      </c>
      <c r="F3500" s="1" t="s">
        <v>39906</v>
      </c>
      <c r="G3500" s="1">
        <v>40742199</v>
      </c>
      <c r="H3500" s="1" t="s">
        <v>39906</v>
      </c>
      <c r="I3500" s="2">
        <v>45057</v>
      </c>
      <c r="J3500" s="15" t="str">
        <f>MID(Tabla1[[#This Row],[HORA]],1,5)</f>
        <v>17:08</v>
      </c>
      <c r="K3500" s="16">
        <f>IF(Tabla1[[#This Row],[FECHA]]=I3501,IF(J3501-J3500&gt;0,(J3501-J3500)*1440,0),0)</f>
        <v>0.99999999999983658</v>
      </c>
      <c r="L3500" s="14">
        <f>2+L3241-Datos!$C$8</f>
        <v>12.420000000000002</v>
      </c>
      <c r="M3500" s="13" t="s">
        <v>56078</v>
      </c>
      <c r="N3500" s="1" t="s">
        <v>2773</v>
      </c>
      <c r="O3500" s="1">
        <v>20</v>
      </c>
      <c r="P3500" s="1" t="s">
        <v>376</v>
      </c>
      <c r="Q3500" s="4" t="s">
        <v>21</v>
      </c>
    </row>
    <row r="3501" spans="1:17" ht="22.5" x14ac:dyDescent="0.25">
      <c r="A3501" s="3">
        <v>12957</v>
      </c>
      <c r="B3501" s="1" t="s">
        <v>39907</v>
      </c>
      <c r="C3501" s="1" t="s">
        <v>15</v>
      </c>
      <c r="D3501" s="1" t="s">
        <v>40</v>
      </c>
      <c r="E3501" s="1">
        <v>2686800</v>
      </c>
      <c r="F3501" s="1" t="s">
        <v>39908</v>
      </c>
      <c r="G3501" s="1">
        <v>2686800</v>
      </c>
      <c r="H3501" s="1" t="s">
        <v>39908</v>
      </c>
      <c r="I3501" s="2">
        <v>45057</v>
      </c>
      <c r="J3501" s="15" t="str">
        <f>MID(Tabla1[[#This Row],[HORA]],1,5)</f>
        <v>17:09</v>
      </c>
      <c r="K3501" s="16">
        <f>IF(Tabla1[[#This Row],[FECHA]]=I3502,IF(J3502-J3501&gt;0,(J3502-J3501)*1440,0),0)</f>
        <v>1.0000000000001563</v>
      </c>
      <c r="L3501" s="14">
        <f>2+L3242-Datos!$C$8</f>
        <v>8.2900000000000009</v>
      </c>
      <c r="M3501" s="13" t="s">
        <v>56079</v>
      </c>
      <c r="N3501" s="1" t="s">
        <v>2773</v>
      </c>
      <c r="O3501" s="1">
        <v>10</v>
      </c>
      <c r="P3501" s="1" t="s">
        <v>376</v>
      </c>
      <c r="Q3501" s="4" t="s">
        <v>21</v>
      </c>
    </row>
    <row r="3502" spans="1:17" ht="22.5" x14ac:dyDescent="0.25">
      <c r="A3502" s="3">
        <v>6524</v>
      </c>
      <c r="B3502" s="1" t="s">
        <v>20424</v>
      </c>
      <c r="C3502" s="1" t="s">
        <v>15</v>
      </c>
      <c r="D3502" s="1" t="s">
        <v>71</v>
      </c>
      <c r="E3502" s="1">
        <v>40888882</v>
      </c>
      <c r="F3502" s="1" t="s">
        <v>20425</v>
      </c>
      <c r="G3502" s="1">
        <v>2232071</v>
      </c>
      <c r="H3502" s="1" t="s">
        <v>20426</v>
      </c>
      <c r="I3502" s="2">
        <v>45057</v>
      </c>
      <c r="J3502" s="15" t="str">
        <f>MID(Tabla1[[#This Row],[HORA]],1,5)</f>
        <v>17:10</v>
      </c>
      <c r="K3502" s="16">
        <f>IF(Tabla1[[#This Row],[FECHA]]=I3503,IF(J3503-J3502&gt;0,(J3503-J3502)*1440,0),0)</f>
        <v>0.99999999999999645</v>
      </c>
      <c r="L3502" s="14">
        <f>2+L3243-Datos!$C$8</f>
        <v>8.1000000000000014</v>
      </c>
      <c r="M3502" s="13" t="s">
        <v>56080</v>
      </c>
      <c r="N3502" s="1" t="s">
        <v>20427</v>
      </c>
      <c r="O3502" s="1">
        <v>20</v>
      </c>
      <c r="P3502" s="1" t="s">
        <v>20</v>
      </c>
      <c r="Q3502" s="4" t="s">
        <v>21</v>
      </c>
    </row>
    <row r="3503" spans="1:17" ht="22.5" x14ac:dyDescent="0.25">
      <c r="A3503" s="3">
        <v>12958</v>
      </c>
      <c r="B3503" s="1" t="s">
        <v>39909</v>
      </c>
      <c r="C3503" s="1" t="s">
        <v>15</v>
      </c>
      <c r="D3503" s="1" t="s">
        <v>40</v>
      </c>
      <c r="E3503" s="1">
        <v>43261832</v>
      </c>
      <c r="F3503" s="1" t="s">
        <v>39910</v>
      </c>
      <c r="G3503" s="1">
        <v>16593693</v>
      </c>
      <c r="H3503" s="1" t="s">
        <v>39911</v>
      </c>
      <c r="I3503" s="2">
        <v>45057</v>
      </c>
      <c r="J3503" s="15" t="str">
        <f>MID(Tabla1[[#This Row],[HORA]],1,5)</f>
        <v>17:11</v>
      </c>
      <c r="K3503" s="16">
        <f>IF(Tabla1[[#This Row],[FECHA]]=I3504,IF(J3504-J3503&gt;0,(J3504-J3503)*1440,0),0)</f>
        <v>4.9999999999999822</v>
      </c>
      <c r="L3503" s="14">
        <f>2+L3244-Datos!$C$8</f>
        <v>10.190000000000001</v>
      </c>
      <c r="M3503" s="13" t="s">
        <v>56081</v>
      </c>
      <c r="N3503" s="1" t="s">
        <v>39912</v>
      </c>
      <c r="O3503" s="1">
        <v>25</v>
      </c>
      <c r="P3503" s="1" t="s">
        <v>376</v>
      </c>
      <c r="Q3503" s="4" t="s">
        <v>21</v>
      </c>
    </row>
    <row r="3504" spans="1:17" ht="22.5" x14ac:dyDescent="0.25">
      <c r="A3504" s="3">
        <v>6525</v>
      </c>
      <c r="B3504" s="1" t="s">
        <v>20428</v>
      </c>
      <c r="C3504" s="1" t="s">
        <v>15</v>
      </c>
      <c r="D3504" s="1" t="s">
        <v>40</v>
      </c>
      <c r="E3504" s="1">
        <v>77068490</v>
      </c>
      <c r="F3504" s="1" t="s">
        <v>20429</v>
      </c>
      <c r="G3504" s="1">
        <v>2232075</v>
      </c>
      <c r="H3504" s="1" t="s">
        <v>20430</v>
      </c>
      <c r="I3504" s="2">
        <v>45057</v>
      </c>
      <c r="J3504" s="15" t="str">
        <f>MID(Tabla1[[#This Row],[HORA]],1,5)</f>
        <v>17:16</v>
      </c>
      <c r="K3504" s="16">
        <f>IF(Tabla1[[#This Row],[FECHA]]=I3505,IF(J3505-J3504&gt;0,(J3505-J3504)*1440,0),0)</f>
        <v>1.0000000000001563</v>
      </c>
      <c r="L3504" s="14">
        <f>2+L3245-Datos!$C$8</f>
        <v>7.53</v>
      </c>
      <c r="M3504" s="13" t="s">
        <v>56086</v>
      </c>
      <c r="N3504" s="1" t="s">
        <v>20431</v>
      </c>
      <c r="O3504" s="1">
        <v>15</v>
      </c>
      <c r="P3504" s="1" t="s">
        <v>20</v>
      </c>
      <c r="Q3504" s="4" t="s">
        <v>21</v>
      </c>
    </row>
    <row r="3505" spans="1:17" ht="22.5" x14ac:dyDescent="0.25">
      <c r="A3505" s="3">
        <v>12959</v>
      </c>
      <c r="B3505" s="1" t="s">
        <v>39913</v>
      </c>
      <c r="C3505" s="1" t="s">
        <v>15</v>
      </c>
      <c r="D3505" s="1" t="s">
        <v>61</v>
      </c>
      <c r="E3505" s="1">
        <v>1115074991</v>
      </c>
      <c r="F3505" s="1" t="s">
        <v>39914</v>
      </c>
      <c r="G3505" s="1">
        <v>1115074993</v>
      </c>
      <c r="H3505" s="1" t="s">
        <v>39915</v>
      </c>
      <c r="I3505" s="2">
        <v>45057</v>
      </c>
      <c r="J3505" s="15" t="str">
        <f>MID(Tabla1[[#This Row],[HORA]],1,5)</f>
        <v>17:17</v>
      </c>
      <c r="K3505" s="16">
        <f>IF(Tabla1[[#This Row],[FECHA]]=I3506,IF(J3506-J3505&gt;0,(J3506-J3505)*1440,0),0)</f>
        <v>1.999999999999833</v>
      </c>
      <c r="L3505" s="14">
        <f>2+L3246-Datos!$C$8</f>
        <v>9.2600000000000016</v>
      </c>
      <c r="M3505" s="13" t="s">
        <v>56087</v>
      </c>
      <c r="N3505" s="1" t="s">
        <v>39916</v>
      </c>
      <c r="O3505" s="1">
        <v>15</v>
      </c>
      <c r="P3505" s="1" t="s">
        <v>376</v>
      </c>
      <c r="Q3505" s="4" t="s">
        <v>21</v>
      </c>
    </row>
    <row r="3506" spans="1:17" ht="22.5" x14ac:dyDescent="0.25">
      <c r="A3506" s="3">
        <v>6526</v>
      </c>
      <c r="B3506" s="1" t="s">
        <v>20432</v>
      </c>
      <c r="C3506" s="1" t="s">
        <v>15</v>
      </c>
      <c r="D3506" s="1" t="s">
        <v>172</v>
      </c>
      <c r="E3506" s="1">
        <v>2842878</v>
      </c>
      <c r="F3506" s="1" t="s">
        <v>20433</v>
      </c>
      <c r="G3506" s="1">
        <v>2232079</v>
      </c>
      <c r="H3506" s="1" t="s">
        <v>20434</v>
      </c>
      <c r="I3506" s="2">
        <v>45057</v>
      </c>
      <c r="J3506" s="15" t="str">
        <f>MID(Tabla1[[#This Row],[HORA]],1,5)</f>
        <v>17:19</v>
      </c>
      <c r="K3506" s="16">
        <f>IF(Tabla1[[#This Row],[FECHA]]=I3507,IF(J3507-J3506&gt;0,(J3507-J3506)*1440,0),0)</f>
        <v>0</v>
      </c>
      <c r="L3506" s="14">
        <f>2+L3247-Datos!$C$8</f>
        <v>11.120000000000001</v>
      </c>
      <c r="M3506" s="13" t="s">
        <v>56089</v>
      </c>
      <c r="N3506" s="1" t="s">
        <v>20435</v>
      </c>
      <c r="O3506" s="1">
        <v>25</v>
      </c>
      <c r="P3506" s="1" t="s">
        <v>20</v>
      </c>
      <c r="Q3506" s="4" t="s">
        <v>21</v>
      </c>
    </row>
    <row r="3507" spans="1:17" ht="22.5" x14ac:dyDescent="0.25">
      <c r="A3507" s="3">
        <v>12960</v>
      </c>
      <c r="B3507" s="1" t="s">
        <v>39917</v>
      </c>
      <c r="C3507" s="1" t="s">
        <v>15</v>
      </c>
      <c r="D3507" s="1" t="s">
        <v>40</v>
      </c>
      <c r="E3507" s="1">
        <v>73972843</v>
      </c>
      <c r="F3507" s="1" t="s">
        <v>39918</v>
      </c>
      <c r="G3507" s="1">
        <v>2232080</v>
      </c>
      <c r="H3507" s="1" t="s">
        <v>39919</v>
      </c>
      <c r="I3507" s="2">
        <v>45057</v>
      </c>
      <c r="J3507" s="15" t="str">
        <f>MID(Tabla1[[#This Row],[HORA]],1,5)</f>
        <v>17:19</v>
      </c>
      <c r="K3507" s="16">
        <f>IF(Tabla1[[#This Row],[FECHA]]=I3508,IF(J3508-J3507&gt;0,(J3508-J3507)*1440,0),0)</f>
        <v>0.99999999999999645</v>
      </c>
      <c r="L3507" s="14">
        <f>2+L3248-Datos!$C$8</f>
        <v>8.42</v>
      </c>
      <c r="M3507" s="13" t="s">
        <v>56089</v>
      </c>
      <c r="N3507" s="1" t="s">
        <v>39920</v>
      </c>
      <c r="O3507" s="1">
        <v>20</v>
      </c>
      <c r="P3507" s="1" t="s">
        <v>376</v>
      </c>
      <c r="Q3507" s="4" t="s">
        <v>21</v>
      </c>
    </row>
    <row r="3508" spans="1:17" ht="22.5" x14ac:dyDescent="0.25">
      <c r="A3508" s="3">
        <v>16888</v>
      </c>
      <c r="B3508" s="1" t="s">
        <v>51090</v>
      </c>
      <c r="C3508" s="1" t="s">
        <v>15</v>
      </c>
      <c r="D3508" s="1" t="s">
        <v>40</v>
      </c>
      <c r="E3508" s="1">
        <v>20532029008</v>
      </c>
      <c r="F3508" s="1" t="s">
        <v>48899</v>
      </c>
      <c r="G3508" s="1">
        <v>2232081</v>
      </c>
      <c r="H3508" s="1" t="s">
        <v>51091</v>
      </c>
      <c r="I3508" s="2">
        <v>45057</v>
      </c>
      <c r="J3508" s="15" t="str">
        <f>MID(Tabla1[[#This Row],[HORA]],1,5)</f>
        <v>17:20</v>
      </c>
      <c r="K3508" s="16">
        <f>IF(Tabla1[[#This Row],[FECHA]]=I3509,IF(J3509-J3508&gt;0,(J3509-J3508)*1440,0),0)</f>
        <v>1.0000000000001563</v>
      </c>
      <c r="L3508" s="14">
        <f>2+L3249-Datos!$C$8</f>
        <v>9.08</v>
      </c>
      <c r="M3508" s="13" t="s">
        <v>56090</v>
      </c>
      <c r="N3508" s="1" t="s">
        <v>51092</v>
      </c>
      <c r="O3508" s="1">
        <v>30</v>
      </c>
      <c r="P3508" s="1" t="s">
        <v>20</v>
      </c>
      <c r="Q3508" s="4" t="s">
        <v>21</v>
      </c>
    </row>
    <row r="3509" spans="1:17" ht="22.5" x14ac:dyDescent="0.25">
      <c r="A3509" s="3">
        <v>12961</v>
      </c>
      <c r="B3509" s="1" t="s">
        <v>39921</v>
      </c>
      <c r="C3509" s="1" t="s">
        <v>15</v>
      </c>
      <c r="D3509" s="1" t="s">
        <v>40</v>
      </c>
      <c r="E3509" s="1">
        <v>16749083</v>
      </c>
      <c r="F3509" s="1" t="s">
        <v>17603</v>
      </c>
      <c r="G3509" s="1">
        <v>2232083</v>
      </c>
      <c r="H3509" s="1" t="s">
        <v>39251</v>
      </c>
      <c r="I3509" s="2">
        <v>45057</v>
      </c>
      <c r="J3509" s="15" t="str">
        <f>MID(Tabla1[[#This Row],[HORA]],1,5)</f>
        <v>17:21</v>
      </c>
      <c r="K3509" s="16">
        <f>IF(Tabla1[[#This Row],[FECHA]]=I3510,IF(J3510-J3509&gt;0,(J3510-J3509)*1440,0),0)</f>
        <v>0.99999999999983658</v>
      </c>
      <c r="L3509" s="14">
        <f>2+L3250-Datos!$C$8</f>
        <v>9.02</v>
      </c>
      <c r="M3509" s="13" t="s">
        <v>56091</v>
      </c>
      <c r="N3509" s="1" t="s">
        <v>39252</v>
      </c>
      <c r="O3509" s="1">
        <v>60</v>
      </c>
      <c r="P3509" s="1" t="s">
        <v>376</v>
      </c>
      <c r="Q3509" s="4" t="s">
        <v>21</v>
      </c>
    </row>
    <row r="3510" spans="1:17" ht="22.5" x14ac:dyDescent="0.25">
      <c r="A3510" s="3">
        <v>16889</v>
      </c>
      <c r="B3510" s="1" t="s">
        <v>51093</v>
      </c>
      <c r="C3510" s="1" t="s">
        <v>15</v>
      </c>
      <c r="D3510" s="1" t="s">
        <v>40</v>
      </c>
      <c r="E3510" s="1">
        <v>20601900662</v>
      </c>
      <c r="F3510" s="1" t="s">
        <v>48678</v>
      </c>
      <c r="G3510" s="1">
        <v>70873291</v>
      </c>
      <c r="H3510" s="1" t="s">
        <v>50567</v>
      </c>
      <c r="I3510" s="2">
        <v>45057</v>
      </c>
      <c r="J3510" s="15" t="str">
        <f>MID(Tabla1[[#This Row],[HORA]],1,5)</f>
        <v>17:22</v>
      </c>
      <c r="K3510" s="16">
        <f>IF(Tabla1[[#This Row],[FECHA]]=I3511,IF(J3511-J3510&gt;0,(J3511-J3510)*1440,0),0)</f>
        <v>0</v>
      </c>
      <c r="L3510" s="14">
        <f>2+L3251-Datos!$C$8</f>
        <v>7.120000000000001</v>
      </c>
      <c r="M3510" s="13" t="s">
        <v>56092</v>
      </c>
      <c r="N3510" s="1" t="s">
        <v>59</v>
      </c>
      <c r="O3510" s="1">
        <v>10</v>
      </c>
      <c r="P3510" s="1" t="s">
        <v>20</v>
      </c>
      <c r="Q3510" s="4" t="s">
        <v>21</v>
      </c>
    </row>
    <row r="3511" spans="1:17" ht="22.5" x14ac:dyDescent="0.25">
      <c r="A3511" s="3">
        <v>16890</v>
      </c>
      <c r="B3511" s="1" t="s">
        <v>51093</v>
      </c>
      <c r="C3511" s="1" t="s">
        <v>15</v>
      </c>
      <c r="D3511" s="1" t="s">
        <v>40</v>
      </c>
      <c r="E3511" s="1">
        <v>20601900662</v>
      </c>
      <c r="F3511" s="1" t="s">
        <v>48678</v>
      </c>
      <c r="G3511" s="1">
        <v>70873291</v>
      </c>
      <c r="H3511" s="1" t="s">
        <v>50566</v>
      </c>
      <c r="I3511" s="2">
        <v>45057</v>
      </c>
      <c r="J3511" s="15" t="str">
        <f>MID(Tabla1[[#This Row],[HORA]],1,5)</f>
        <v>17:22</v>
      </c>
      <c r="K3511" s="16">
        <f>IF(Tabla1[[#This Row],[FECHA]]=I3512,IF(J3512-J3511&gt;0,(J3512-J3511)*1440,0),0)</f>
        <v>0.99999999999999645</v>
      </c>
      <c r="L3511" s="14">
        <f>2+L3252-Datos!$C$8</f>
        <v>8.1300000000000008</v>
      </c>
      <c r="M3511" s="13" t="s">
        <v>56092</v>
      </c>
      <c r="N3511" s="1" t="s">
        <v>59</v>
      </c>
      <c r="O3511" s="1">
        <v>10</v>
      </c>
      <c r="P3511" s="1" t="s">
        <v>20</v>
      </c>
      <c r="Q3511" s="4" t="s">
        <v>21</v>
      </c>
    </row>
    <row r="3512" spans="1:17" ht="22.5" x14ac:dyDescent="0.25">
      <c r="A3512" s="3">
        <v>16891</v>
      </c>
      <c r="B3512" s="1" t="s">
        <v>51094</v>
      </c>
      <c r="C3512" s="1" t="s">
        <v>15</v>
      </c>
      <c r="D3512" s="1" t="s">
        <v>40</v>
      </c>
      <c r="E3512" s="1">
        <v>20601900662</v>
      </c>
      <c r="F3512" s="1" t="s">
        <v>48678</v>
      </c>
      <c r="G3512" s="1">
        <v>43366308</v>
      </c>
      <c r="H3512" s="1" t="s">
        <v>48679</v>
      </c>
      <c r="I3512" s="2">
        <v>45057</v>
      </c>
      <c r="J3512" s="15" t="str">
        <f>MID(Tabla1[[#This Row],[HORA]],1,5)</f>
        <v>17:23</v>
      </c>
      <c r="K3512" s="16">
        <f>IF(Tabla1[[#This Row],[FECHA]]=I3513,IF(J3513-J3512&gt;0,(J3513-J3512)*1440,0),0)</f>
        <v>0.99999999999999645</v>
      </c>
      <c r="L3512" s="14">
        <f>2+L3253-Datos!$C$8</f>
        <v>9.5</v>
      </c>
      <c r="M3512" s="13" t="s">
        <v>56093</v>
      </c>
      <c r="N3512" s="1" t="s">
        <v>59</v>
      </c>
      <c r="O3512" s="1">
        <v>10</v>
      </c>
      <c r="P3512" s="1" t="s">
        <v>20</v>
      </c>
      <c r="Q3512" s="4" t="s">
        <v>21</v>
      </c>
    </row>
    <row r="3513" spans="1:17" ht="22.5" x14ac:dyDescent="0.25">
      <c r="A3513" s="3">
        <v>12962</v>
      </c>
      <c r="B3513" s="1" t="s">
        <v>39922</v>
      </c>
      <c r="C3513" s="1" t="s">
        <v>15</v>
      </c>
      <c r="D3513" s="1" t="s">
        <v>82</v>
      </c>
      <c r="E3513" s="1">
        <v>77130983</v>
      </c>
      <c r="F3513" s="1" t="s">
        <v>39923</v>
      </c>
      <c r="G3513" s="1">
        <v>44511635</v>
      </c>
      <c r="H3513" s="1" t="s">
        <v>39924</v>
      </c>
      <c r="I3513" s="2">
        <v>45057</v>
      </c>
      <c r="J3513" s="15" t="str">
        <f>MID(Tabla1[[#This Row],[HORA]],1,5)</f>
        <v>17:24</v>
      </c>
      <c r="K3513" s="16">
        <f>IF(Tabla1[[#This Row],[FECHA]]=I3514,IF(J3514-J3513&gt;0,(J3514-J3513)*1440,0),0)</f>
        <v>2.9999999999999893</v>
      </c>
      <c r="L3513" s="14">
        <f>2+L3254-Datos!$C$8</f>
        <v>9.25</v>
      </c>
      <c r="M3513" s="13" t="s">
        <v>56094</v>
      </c>
      <c r="N3513" s="1" t="s">
        <v>39925</v>
      </c>
      <c r="O3513" s="1">
        <v>25</v>
      </c>
      <c r="P3513" s="1" t="s">
        <v>376</v>
      </c>
      <c r="Q3513" s="4" t="s">
        <v>21</v>
      </c>
    </row>
    <row r="3514" spans="1:17" ht="22.5" x14ac:dyDescent="0.25">
      <c r="A3514" s="3">
        <v>12963</v>
      </c>
      <c r="B3514" s="1" t="s">
        <v>39926</v>
      </c>
      <c r="C3514" s="1" t="s">
        <v>15</v>
      </c>
      <c r="D3514" s="1" t="s">
        <v>40</v>
      </c>
      <c r="E3514" s="1">
        <v>76025554</v>
      </c>
      <c r="F3514" s="1" t="s">
        <v>39927</v>
      </c>
      <c r="G3514" s="1">
        <v>17434244</v>
      </c>
      <c r="H3514" s="1" t="s">
        <v>39928</v>
      </c>
      <c r="I3514" s="2">
        <v>45057</v>
      </c>
      <c r="J3514" s="15" t="str">
        <f>MID(Tabla1[[#This Row],[HORA]],1,5)</f>
        <v>17:27</v>
      </c>
      <c r="K3514" s="16">
        <f>IF(Tabla1[[#This Row],[FECHA]]=I3515,IF(J3515-J3514&gt;0,(J3515-J3514)*1440,0),0)</f>
        <v>2.0000000000001528</v>
      </c>
      <c r="L3514" s="14">
        <f>2+L3255-Datos!$C$8</f>
        <v>12.190000000000001</v>
      </c>
      <c r="M3514" s="13" t="s">
        <v>56097</v>
      </c>
      <c r="N3514" s="1" t="s">
        <v>15260</v>
      </c>
      <c r="O3514" s="1">
        <v>15</v>
      </c>
      <c r="P3514" s="1" t="s">
        <v>376</v>
      </c>
      <c r="Q3514" s="4" t="s">
        <v>206</v>
      </c>
    </row>
    <row r="3515" spans="1:17" ht="22.5" x14ac:dyDescent="0.25">
      <c r="A3515" s="3">
        <v>16892</v>
      </c>
      <c r="B3515" s="1" t="s">
        <v>51095</v>
      </c>
      <c r="C3515" s="1" t="s">
        <v>15</v>
      </c>
      <c r="D3515" s="1" t="s">
        <v>33</v>
      </c>
      <c r="E3515" s="1">
        <v>20487701000</v>
      </c>
      <c r="F3515" s="1" t="s">
        <v>48068</v>
      </c>
      <c r="G3515" s="1">
        <v>3645917</v>
      </c>
      <c r="H3515" s="1" t="s">
        <v>7548</v>
      </c>
      <c r="I3515" s="2">
        <v>45057</v>
      </c>
      <c r="J3515" s="15" t="str">
        <f>MID(Tabla1[[#This Row],[HORA]],1,5)</f>
        <v>17:29</v>
      </c>
      <c r="K3515" s="16">
        <f>IF(Tabla1[[#This Row],[FECHA]]=I3516,IF(J3516-J3515&gt;0,(J3516-J3515)*1440,0),0)</f>
        <v>1.999999999999833</v>
      </c>
      <c r="L3515" s="14">
        <f>2+L3256-Datos!$C$8</f>
        <v>9.34</v>
      </c>
      <c r="M3515" s="13" t="s">
        <v>56099</v>
      </c>
      <c r="N3515" s="1" t="s">
        <v>1590</v>
      </c>
      <c r="O3515" s="1">
        <v>10</v>
      </c>
      <c r="P3515" s="1" t="s">
        <v>20</v>
      </c>
      <c r="Q3515" s="4" t="s">
        <v>21</v>
      </c>
    </row>
    <row r="3516" spans="1:17" ht="22.5" x14ac:dyDescent="0.25">
      <c r="A3516" s="3">
        <v>6527</v>
      </c>
      <c r="B3516" s="1" t="s">
        <v>20436</v>
      </c>
      <c r="C3516" s="1" t="s">
        <v>15</v>
      </c>
      <c r="D3516" s="1" t="s">
        <v>33</v>
      </c>
      <c r="E3516" s="1">
        <v>47444189</v>
      </c>
      <c r="F3516" s="1" t="s">
        <v>10577</v>
      </c>
      <c r="G3516" s="1">
        <v>2232086</v>
      </c>
      <c r="H3516" s="1" t="s">
        <v>20437</v>
      </c>
      <c r="I3516" s="2">
        <v>45057</v>
      </c>
      <c r="J3516" s="15" t="str">
        <f>MID(Tabla1[[#This Row],[HORA]],1,5)</f>
        <v>17:31</v>
      </c>
      <c r="K3516" s="16">
        <f>IF(Tabla1[[#This Row],[FECHA]]=I3517,IF(J3517-J3516&gt;0,(J3517-J3516)*1440,0),0)</f>
        <v>0</v>
      </c>
      <c r="L3516" s="14">
        <f>2+L3257-Datos!$C$8</f>
        <v>7.5500000000000007</v>
      </c>
      <c r="M3516" s="13" t="s">
        <v>56101</v>
      </c>
      <c r="N3516" s="1" t="s">
        <v>20438</v>
      </c>
      <c r="O3516" s="1">
        <v>20</v>
      </c>
      <c r="P3516" s="1" t="s">
        <v>20</v>
      </c>
      <c r="Q3516" s="4" t="s">
        <v>21</v>
      </c>
    </row>
    <row r="3517" spans="1:17" ht="22.5" x14ac:dyDescent="0.25">
      <c r="A3517" s="3">
        <v>12964</v>
      </c>
      <c r="B3517" s="1" t="s">
        <v>39929</v>
      </c>
      <c r="C3517" s="1" t="s">
        <v>15</v>
      </c>
      <c r="D3517" s="1" t="s">
        <v>40</v>
      </c>
      <c r="E3517" s="1">
        <v>76025554</v>
      </c>
      <c r="F3517" s="1" t="s">
        <v>39927</v>
      </c>
      <c r="G3517" s="1">
        <v>17434244</v>
      </c>
      <c r="H3517" s="1" t="s">
        <v>39928</v>
      </c>
      <c r="I3517" s="2">
        <v>45057</v>
      </c>
      <c r="J3517" s="15" t="str">
        <f>MID(Tabla1[[#This Row],[HORA]],1,5)</f>
        <v>17:31</v>
      </c>
      <c r="K3517" s="16">
        <f>IF(Tabla1[[#This Row],[FECHA]]=I3518,IF(J3518-J3517&gt;0,(J3518-J3517)*1440,0),0)</f>
        <v>1.0000000000001563</v>
      </c>
      <c r="L3517" s="14">
        <f>2+L3258-Datos!$C$8</f>
        <v>8.34</v>
      </c>
      <c r="M3517" s="13" t="s">
        <v>56101</v>
      </c>
      <c r="N3517" s="1" t="s">
        <v>15260</v>
      </c>
      <c r="O3517" s="1">
        <v>12</v>
      </c>
      <c r="P3517" s="1" t="s">
        <v>376</v>
      </c>
      <c r="Q3517" s="4" t="s">
        <v>21</v>
      </c>
    </row>
    <row r="3518" spans="1:17" ht="22.5" x14ac:dyDescent="0.25">
      <c r="A3518" s="3">
        <v>18207</v>
      </c>
      <c r="B3518" s="1" t="s">
        <v>54389</v>
      </c>
      <c r="C3518" s="1" t="s">
        <v>15</v>
      </c>
      <c r="D3518" s="1" t="s">
        <v>40</v>
      </c>
      <c r="E3518" s="1">
        <v>20600979834</v>
      </c>
      <c r="F3518" s="1" t="s">
        <v>54390</v>
      </c>
      <c r="G3518" s="1">
        <v>44408136</v>
      </c>
      <c r="H3518" s="1" t="s">
        <v>49170</v>
      </c>
      <c r="I3518" s="2">
        <v>45057</v>
      </c>
      <c r="J3518" s="15" t="str">
        <f>MID(Tabla1[[#This Row],[HORA]],1,5)</f>
        <v>17:32</v>
      </c>
      <c r="K3518" s="16">
        <f>IF(Tabla1[[#This Row],[FECHA]]=I3519,IF(J3519-J3518&gt;0,(J3519-J3518)*1440,0),0)</f>
        <v>0.99999999999999645</v>
      </c>
      <c r="L3518" s="14">
        <f>2+L3259-Datos!$C$8</f>
        <v>7.08</v>
      </c>
      <c r="M3518" s="13" t="s">
        <v>56102</v>
      </c>
      <c r="N3518" s="1" t="s">
        <v>54391</v>
      </c>
      <c r="O3518" s="1">
        <v>12</v>
      </c>
      <c r="P3518" s="1" t="s">
        <v>376</v>
      </c>
      <c r="Q3518" s="4" t="s">
        <v>21</v>
      </c>
    </row>
    <row r="3519" spans="1:17" ht="22.5" x14ac:dyDescent="0.25">
      <c r="A3519" s="3">
        <v>15557</v>
      </c>
      <c r="B3519" s="1" t="s">
        <v>47387</v>
      </c>
      <c r="C3519" s="1" t="s">
        <v>15</v>
      </c>
      <c r="D3519" s="1" t="s">
        <v>82</v>
      </c>
      <c r="E3519" s="1">
        <v>44069179</v>
      </c>
      <c r="F3519" s="1" t="s">
        <v>7466</v>
      </c>
      <c r="G3519" s="1">
        <v>2232088</v>
      </c>
      <c r="H3519" s="1" t="s">
        <v>29952</v>
      </c>
      <c r="I3519" s="2">
        <v>45057</v>
      </c>
      <c r="J3519" s="15" t="str">
        <f>MID(Tabla1[[#This Row],[HORA]],1,5)</f>
        <v>17:33</v>
      </c>
      <c r="K3519" s="16">
        <f>IF(Tabla1[[#This Row],[FECHA]]=I3520,IF(J3520-J3519&gt;0,(J3520-J3519)*1440,0),0)</f>
        <v>2.9999999999999893</v>
      </c>
      <c r="L3519" s="14">
        <f>2+L3260-Datos!$C$8</f>
        <v>10</v>
      </c>
      <c r="M3519" s="13" t="s">
        <v>56103</v>
      </c>
      <c r="N3519" s="1" t="s">
        <v>42518</v>
      </c>
      <c r="O3519" s="1">
        <v>13</v>
      </c>
      <c r="P3519" s="1" t="s">
        <v>1432</v>
      </c>
      <c r="Q3519" s="4" t="s">
        <v>21</v>
      </c>
    </row>
    <row r="3520" spans="1:17" ht="22.5" x14ac:dyDescent="0.25">
      <c r="A3520" s="3">
        <v>6528</v>
      </c>
      <c r="B3520" s="1" t="s">
        <v>20439</v>
      </c>
      <c r="C3520" s="1" t="s">
        <v>15</v>
      </c>
      <c r="D3520" s="1" t="s">
        <v>33</v>
      </c>
      <c r="E3520" s="1">
        <v>16703252</v>
      </c>
      <c r="F3520" s="1" t="s">
        <v>20440</v>
      </c>
      <c r="G3520" s="1">
        <v>2232091</v>
      </c>
      <c r="H3520" s="1" t="s">
        <v>20441</v>
      </c>
      <c r="I3520" s="2">
        <v>45057</v>
      </c>
      <c r="J3520" s="15" t="str">
        <f>MID(Tabla1[[#This Row],[HORA]],1,5)</f>
        <v>17:36</v>
      </c>
      <c r="K3520" s="16">
        <f>IF(Tabla1[[#This Row],[FECHA]]=I3521,IF(J3521-J3520&gt;0,(J3521-J3520)*1440,0),0)</f>
        <v>0.99999999999999645</v>
      </c>
      <c r="L3520" s="14">
        <f>2+L3261-Datos!$C$8</f>
        <v>12.48</v>
      </c>
      <c r="M3520" s="13" t="s">
        <v>56106</v>
      </c>
      <c r="N3520" s="1" t="s">
        <v>20442</v>
      </c>
      <c r="O3520" s="1">
        <v>20</v>
      </c>
      <c r="P3520" s="1" t="s">
        <v>20</v>
      </c>
      <c r="Q3520" s="4" t="s">
        <v>21</v>
      </c>
    </row>
    <row r="3521" spans="1:17" ht="22.5" x14ac:dyDescent="0.25">
      <c r="A3521" s="3">
        <v>12965</v>
      </c>
      <c r="B3521" s="1" t="s">
        <v>39930</v>
      </c>
      <c r="C3521" s="1" t="s">
        <v>15</v>
      </c>
      <c r="D3521" s="1" t="s">
        <v>172</v>
      </c>
      <c r="E3521" s="1">
        <v>16457916</v>
      </c>
      <c r="F3521" s="1" t="s">
        <v>39931</v>
      </c>
      <c r="G3521" s="1">
        <v>2232092</v>
      </c>
      <c r="H3521" s="1" t="s">
        <v>39932</v>
      </c>
      <c r="I3521" s="2">
        <v>45057</v>
      </c>
      <c r="J3521" s="15" t="str">
        <f>MID(Tabla1[[#This Row],[HORA]],1,5)</f>
        <v>17:37</v>
      </c>
      <c r="K3521" s="16">
        <f>IF(Tabla1[[#This Row],[FECHA]]=I3522,IF(J3522-J3521&gt;0,(J3522-J3521)*1440,0),0)</f>
        <v>2.9999999999999893</v>
      </c>
      <c r="L3521" s="14">
        <f>2+L3262-Datos!$C$8</f>
        <v>8.18</v>
      </c>
      <c r="M3521" s="13" t="s">
        <v>56107</v>
      </c>
      <c r="N3521" s="1" t="s">
        <v>39933</v>
      </c>
      <c r="O3521" s="1">
        <v>15</v>
      </c>
      <c r="P3521" s="1" t="s">
        <v>376</v>
      </c>
      <c r="Q3521" s="4" t="s">
        <v>21</v>
      </c>
    </row>
    <row r="3522" spans="1:17" ht="22.5" x14ac:dyDescent="0.25">
      <c r="A3522" s="3">
        <v>18208</v>
      </c>
      <c r="B3522" s="1" t="s">
        <v>54392</v>
      </c>
      <c r="C3522" s="1" t="s">
        <v>15</v>
      </c>
      <c r="D3522" s="1" t="s">
        <v>40</v>
      </c>
      <c r="E3522" s="1">
        <v>20603467931</v>
      </c>
      <c r="F3522" s="1" t="s">
        <v>54393</v>
      </c>
      <c r="G3522" s="1">
        <v>40986202</v>
      </c>
      <c r="H3522" s="1" t="s">
        <v>54394</v>
      </c>
      <c r="I3522" s="2">
        <v>45057</v>
      </c>
      <c r="J3522" s="15" t="str">
        <f>MID(Tabla1[[#This Row],[HORA]],1,5)</f>
        <v>17:40</v>
      </c>
      <c r="K3522" s="16">
        <f>IF(Tabla1[[#This Row],[FECHA]]=I3523,IF(J3523-J3522&gt;0,(J3523-J3522)*1440,0),0)</f>
        <v>1.999999999999833</v>
      </c>
      <c r="L3522" s="14">
        <f>2+L3263-Datos!$C$8</f>
        <v>7.28</v>
      </c>
      <c r="M3522" s="13" t="s">
        <v>56110</v>
      </c>
      <c r="N3522" s="1" t="s">
        <v>54395</v>
      </c>
      <c r="O3522" s="1">
        <v>20</v>
      </c>
      <c r="P3522" s="1" t="s">
        <v>376</v>
      </c>
      <c r="Q3522" s="4" t="s">
        <v>21</v>
      </c>
    </row>
    <row r="3523" spans="1:17" ht="22.5" x14ac:dyDescent="0.25">
      <c r="A3523" s="3">
        <v>126</v>
      </c>
      <c r="B3523" s="1" t="s">
        <v>291</v>
      </c>
      <c r="C3523" s="1" t="s">
        <v>15</v>
      </c>
      <c r="D3523" s="1" t="s">
        <v>172</v>
      </c>
      <c r="E3523" s="1">
        <v>2232096</v>
      </c>
      <c r="F3523" s="1" t="s">
        <v>78</v>
      </c>
      <c r="G3523" s="1">
        <v>2232097</v>
      </c>
      <c r="H3523" s="1" t="s">
        <v>234</v>
      </c>
      <c r="I3523" s="2">
        <v>45057</v>
      </c>
      <c r="J3523" s="15" t="str">
        <f>MID(Tabla1[[#This Row],[HORA]],1,5)</f>
        <v>17:42</v>
      </c>
      <c r="K3523" s="16">
        <f>IF(Tabla1[[#This Row],[FECHA]]=I3524,IF(J3524-J3523&gt;0,(J3524-J3523)*1440,0),0)</f>
        <v>2.0000000000001528</v>
      </c>
      <c r="L3523" s="14">
        <f>2+L3264-Datos!$C$8</f>
        <v>8.48</v>
      </c>
      <c r="M3523" s="13" t="s">
        <v>56112</v>
      </c>
      <c r="N3523" s="1" t="s">
        <v>59</v>
      </c>
      <c r="O3523" s="1">
        <v>0</v>
      </c>
      <c r="P3523" s="1" t="s">
        <v>20</v>
      </c>
      <c r="Q3523" s="4" t="s">
        <v>21</v>
      </c>
    </row>
    <row r="3524" spans="1:17" ht="22.5" x14ac:dyDescent="0.25">
      <c r="A3524" s="3">
        <v>12966</v>
      </c>
      <c r="B3524" s="1" t="s">
        <v>39934</v>
      </c>
      <c r="C3524" s="1" t="s">
        <v>15</v>
      </c>
      <c r="D3524" s="1" t="s">
        <v>40</v>
      </c>
      <c r="E3524" s="1">
        <v>246627</v>
      </c>
      <c r="F3524" s="1" t="s">
        <v>39935</v>
      </c>
      <c r="G3524" s="1">
        <v>2232099</v>
      </c>
      <c r="H3524" s="1" t="s">
        <v>39936</v>
      </c>
      <c r="I3524" s="2">
        <v>45057</v>
      </c>
      <c r="J3524" s="15" t="str">
        <f>MID(Tabla1[[#This Row],[HORA]],1,5)</f>
        <v>17:44</v>
      </c>
      <c r="K3524" s="16">
        <f>IF(Tabla1[[#This Row],[FECHA]]=I3525,IF(J3525-J3524&gt;0,(J3525-J3524)*1440,0),0)</f>
        <v>0</v>
      </c>
      <c r="L3524" s="14">
        <f>2+L3265-Datos!$C$8</f>
        <v>9.98</v>
      </c>
      <c r="M3524" s="13" t="s">
        <v>56114</v>
      </c>
      <c r="N3524" s="1" t="s">
        <v>39937</v>
      </c>
      <c r="O3524" s="1">
        <v>20</v>
      </c>
      <c r="P3524" s="1" t="s">
        <v>376</v>
      </c>
      <c r="Q3524" s="4" t="s">
        <v>21</v>
      </c>
    </row>
    <row r="3525" spans="1:17" ht="22.5" x14ac:dyDescent="0.25">
      <c r="A3525" s="3">
        <v>16893</v>
      </c>
      <c r="B3525" s="1" t="s">
        <v>51096</v>
      </c>
      <c r="C3525" s="1" t="s">
        <v>15</v>
      </c>
      <c r="D3525" s="1" t="s">
        <v>161</v>
      </c>
      <c r="E3525" s="1">
        <v>10721786566</v>
      </c>
      <c r="F3525" s="1" t="s">
        <v>51097</v>
      </c>
      <c r="G3525" s="1">
        <v>2232100</v>
      </c>
      <c r="H3525" s="1" t="s">
        <v>51098</v>
      </c>
      <c r="I3525" s="2">
        <v>45057</v>
      </c>
      <c r="J3525" s="15" t="str">
        <f>MID(Tabla1[[#This Row],[HORA]],1,5)</f>
        <v>17:44</v>
      </c>
      <c r="K3525" s="16">
        <f>IF(Tabla1[[#This Row],[FECHA]]=I3526,IF(J3526-J3525&gt;0,(J3526-J3525)*1440,0),0)</f>
        <v>2.9999999999999893</v>
      </c>
      <c r="L3525" s="14">
        <f>2+L3266-Datos!$C$8</f>
        <v>7.33</v>
      </c>
      <c r="M3525" s="13" t="s">
        <v>56114</v>
      </c>
      <c r="N3525" s="1" t="s">
        <v>51099</v>
      </c>
      <c r="O3525" s="1">
        <v>15</v>
      </c>
      <c r="P3525" s="1" t="s">
        <v>20</v>
      </c>
      <c r="Q3525" s="4" t="s">
        <v>21</v>
      </c>
    </row>
    <row r="3526" spans="1:17" ht="22.5" x14ac:dyDescent="0.25">
      <c r="A3526" s="3">
        <v>18209</v>
      </c>
      <c r="B3526" s="1" t="s">
        <v>54396</v>
      </c>
      <c r="C3526" s="1" t="s">
        <v>15</v>
      </c>
      <c r="D3526" s="1" t="s">
        <v>40</v>
      </c>
      <c r="E3526" s="1">
        <v>10409083116</v>
      </c>
      <c r="F3526" s="1" t="s">
        <v>54397</v>
      </c>
      <c r="G3526" s="1">
        <v>2232101</v>
      </c>
      <c r="H3526" s="1" t="s">
        <v>54398</v>
      </c>
      <c r="I3526" s="2">
        <v>45057</v>
      </c>
      <c r="J3526" s="15" t="str">
        <f>MID(Tabla1[[#This Row],[HORA]],1,5)</f>
        <v>17:47</v>
      </c>
      <c r="K3526" s="16">
        <f>IF(Tabla1[[#This Row],[FECHA]]=I3527,IF(J3527-J3526&gt;0,(J3527-J3526)*1440,0),0)</f>
        <v>5.9999999999999787</v>
      </c>
      <c r="L3526" s="14">
        <f>2+L3267-Datos!$C$8</f>
        <v>9.48</v>
      </c>
      <c r="M3526" s="13" t="s">
        <v>56117</v>
      </c>
      <c r="N3526" s="1" t="s">
        <v>54399</v>
      </c>
      <c r="O3526" s="1">
        <v>40</v>
      </c>
      <c r="P3526" s="1" t="s">
        <v>376</v>
      </c>
      <c r="Q3526" s="4" t="s">
        <v>21</v>
      </c>
    </row>
    <row r="3527" spans="1:17" ht="22.5" x14ac:dyDescent="0.25">
      <c r="A3527" s="3">
        <v>6529</v>
      </c>
      <c r="B3527" s="1" t="s">
        <v>20443</v>
      </c>
      <c r="C3527" s="1" t="s">
        <v>15</v>
      </c>
      <c r="D3527" s="1" t="s">
        <v>40</v>
      </c>
      <c r="E3527" s="1">
        <v>33656311</v>
      </c>
      <c r="F3527" s="1" t="s">
        <v>20444</v>
      </c>
      <c r="G3527" s="1">
        <v>2232105</v>
      </c>
      <c r="H3527" s="1" t="s">
        <v>6228</v>
      </c>
      <c r="I3527" s="2">
        <v>45057</v>
      </c>
      <c r="J3527" s="15" t="str">
        <f>MID(Tabla1[[#This Row],[HORA]],1,5)</f>
        <v>17:53</v>
      </c>
      <c r="K3527" s="16">
        <f>IF(Tabla1[[#This Row],[FECHA]]=I3528,IF(J3528-J3527&gt;0,(J3528-J3527)*1440,0),0)</f>
        <v>0.99999999999983658</v>
      </c>
      <c r="L3527" s="14">
        <f>2+L3268-Datos!$C$8</f>
        <v>11.18</v>
      </c>
      <c r="M3527" s="13" t="s">
        <v>56123</v>
      </c>
      <c r="N3527" s="1" t="s">
        <v>1715</v>
      </c>
      <c r="O3527" s="1">
        <v>30</v>
      </c>
      <c r="P3527" s="1" t="s">
        <v>20</v>
      </c>
      <c r="Q3527" s="4" t="s">
        <v>21</v>
      </c>
    </row>
    <row r="3528" spans="1:17" ht="22.5" x14ac:dyDescent="0.25">
      <c r="A3528" s="3">
        <v>6530</v>
      </c>
      <c r="B3528" s="1" t="s">
        <v>20445</v>
      </c>
      <c r="C3528" s="1" t="s">
        <v>15</v>
      </c>
      <c r="D3528" s="1" t="s">
        <v>40</v>
      </c>
      <c r="E3528" s="1">
        <v>10208506</v>
      </c>
      <c r="F3528" s="1" t="s">
        <v>20446</v>
      </c>
      <c r="G3528" s="1">
        <v>2232106</v>
      </c>
      <c r="H3528" s="1" t="s">
        <v>6228</v>
      </c>
      <c r="I3528" s="2">
        <v>45057</v>
      </c>
      <c r="J3528" s="15" t="str">
        <f>MID(Tabla1[[#This Row],[HORA]],1,5)</f>
        <v>17:54</v>
      </c>
      <c r="K3528" s="16">
        <f>IF(Tabla1[[#This Row],[FECHA]]=I3529,IF(J3529-J3528&gt;0,(J3529-J3528)*1440,0),0)</f>
        <v>0</v>
      </c>
      <c r="L3528" s="14">
        <f>2+L3269-Datos!$C$8</f>
        <v>8.34</v>
      </c>
      <c r="M3528" s="13" t="s">
        <v>56124</v>
      </c>
      <c r="N3528" s="1" t="s">
        <v>1715</v>
      </c>
      <c r="O3528" s="1">
        <v>10</v>
      </c>
      <c r="P3528" s="1" t="s">
        <v>20</v>
      </c>
      <c r="Q3528" s="4" t="s">
        <v>21</v>
      </c>
    </row>
    <row r="3529" spans="1:17" ht="22.5" x14ac:dyDescent="0.25">
      <c r="A3529" s="3">
        <v>12967</v>
      </c>
      <c r="B3529" s="1" t="s">
        <v>39938</v>
      </c>
      <c r="C3529" s="1" t="s">
        <v>15</v>
      </c>
      <c r="D3529" s="1" t="s">
        <v>71</v>
      </c>
      <c r="E3529" s="1">
        <v>73669523</v>
      </c>
      <c r="F3529" s="1" t="s">
        <v>39939</v>
      </c>
      <c r="G3529" s="1">
        <v>2232107</v>
      </c>
      <c r="H3529" s="1" t="s">
        <v>39940</v>
      </c>
      <c r="I3529" s="2">
        <v>45057</v>
      </c>
      <c r="J3529" s="15" t="str">
        <f>MID(Tabla1[[#This Row],[HORA]],1,5)</f>
        <v>17:54</v>
      </c>
      <c r="K3529" s="16">
        <f>IF(Tabla1[[#This Row],[FECHA]]=I3530,IF(J3530-J3529&gt;0,(J3530-J3529)*1440,0),0)</f>
        <v>2.0000000000001528</v>
      </c>
      <c r="L3529" s="14">
        <f>2+L3270-Datos!$C$8</f>
        <v>9.2800000000000011</v>
      </c>
      <c r="M3529" s="13" t="s">
        <v>56124</v>
      </c>
      <c r="N3529" s="1" t="s">
        <v>39941</v>
      </c>
      <c r="O3529" s="1">
        <v>15</v>
      </c>
      <c r="P3529" s="1" t="s">
        <v>376</v>
      </c>
      <c r="Q3529" s="4" t="s">
        <v>21</v>
      </c>
    </row>
    <row r="3530" spans="1:17" ht="22.5" x14ac:dyDescent="0.25">
      <c r="A3530" s="3">
        <v>6531</v>
      </c>
      <c r="B3530" s="1" t="s">
        <v>20447</v>
      </c>
      <c r="C3530" s="1" t="s">
        <v>15</v>
      </c>
      <c r="D3530" s="1" t="s">
        <v>71</v>
      </c>
      <c r="E3530" s="1">
        <v>75883241</v>
      </c>
      <c r="F3530" s="1" t="s">
        <v>20448</v>
      </c>
      <c r="G3530" s="1">
        <v>2232108</v>
      </c>
      <c r="H3530" s="1" t="s">
        <v>20449</v>
      </c>
      <c r="I3530" s="2">
        <v>45057</v>
      </c>
      <c r="J3530" s="15" t="str">
        <f>MID(Tabla1[[#This Row],[HORA]],1,5)</f>
        <v>17:56</v>
      </c>
      <c r="K3530" s="16">
        <f>IF(Tabla1[[#This Row],[FECHA]]=I3531,IF(J3531-J3530&gt;0,(J3531-J3530)*1440,0),0)</f>
        <v>0</v>
      </c>
      <c r="L3530" s="14">
        <f>2+L3271-Datos!$C$8</f>
        <v>9.52</v>
      </c>
      <c r="M3530" s="13" t="s">
        <v>56126</v>
      </c>
      <c r="N3530" s="1" t="s">
        <v>20450</v>
      </c>
      <c r="O3530" s="1">
        <v>20</v>
      </c>
      <c r="P3530" s="1" t="s">
        <v>20</v>
      </c>
      <c r="Q3530" s="4" t="s">
        <v>21</v>
      </c>
    </row>
    <row r="3531" spans="1:17" ht="22.5" x14ac:dyDescent="0.25">
      <c r="A3531" s="3">
        <v>12968</v>
      </c>
      <c r="B3531" s="1" t="s">
        <v>39942</v>
      </c>
      <c r="C3531" s="1" t="s">
        <v>15</v>
      </c>
      <c r="D3531" s="1" t="s">
        <v>33</v>
      </c>
      <c r="E3531" s="1">
        <v>41298921</v>
      </c>
      <c r="F3531" s="1" t="s">
        <v>39943</v>
      </c>
      <c r="G3531" s="1">
        <v>2232109</v>
      </c>
      <c r="H3531" s="1" t="s">
        <v>39944</v>
      </c>
      <c r="I3531" s="2">
        <v>45057</v>
      </c>
      <c r="J3531" s="15" t="str">
        <f>MID(Tabla1[[#This Row],[HORA]],1,5)</f>
        <v>17:56</v>
      </c>
      <c r="K3531" s="16">
        <f>IF(Tabla1[[#This Row],[FECHA]]=I3532,IF(J3532-J3531&gt;0,(J3532-J3531)*1440,0),0)</f>
        <v>1.999999999999833</v>
      </c>
      <c r="L3531" s="14">
        <f>2+L3272-Datos!$C$8</f>
        <v>7.19</v>
      </c>
      <c r="M3531" s="13" t="s">
        <v>56126</v>
      </c>
      <c r="N3531" s="1" t="s">
        <v>1355</v>
      </c>
      <c r="O3531" s="1">
        <v>20</v>
      </c>
      <c r="P3531" s="1" t="s">
        <v>376</v>
      </c>
      <c r="Q3531" s="4" t="s">
        <v>21</v>
      </c>
    </row>
    <row r="3532" spans="1:17" ht="22.5" x14ac:dyDescent="0.25">
      <c r="A3532" s="3">
        <v>127</v>
      </c>
      <c r="B3532" s="1" t="s">
        <v>292</v>
      </c>
      <c r="C3532" s="1" t="s">
        <v>15</v>
      </c>
      <c r="D3532" s="1" t="s">
        <v>172</v>
      </c>
      <c r="E3532" s="1">
        <v>2232111</v>
      </c>
      <c r="F3532" s="1" t="s">
        <v>293</v>
      </c>
      <c r="G3532" s="1">
        <v>2232112</v>
      </c>
      <c r="H3532" s="1" t="s">
        <v>294</v>
      </c>
      <c r="I3532" s="2">
        <v>45057</v>
      </c>
      <c r="J3532" s="15" t="str">
        <f>MID(Tabla1[[#This Row],[HORA]],1,5)</f>
        <v>17:58</v>
      </c>
      <c r="K3532" s="16">
        <f>IF(Tabla1[[#This Row],[FECHA]]=I3533,IF(J3533-J3532&gt;0,(J3533-J3532)*1440,0),0)</f>
        <v>0</v>
      </c>
      <c r="L3532" s="14">
        <f>2+L3273-Datos!$C$8</f>
        <v>8.43</v>
      </c>
      <c r="M3532" s="13" t="s">
        <v>56128</v>
      </c>
      <c r="N3532" s="1" t="s">
        <v>63</v>
      </c>
      <c r="O3532" s="1">
        <v>0</v>
      </c>
      <c r="P3532" s="1" t="s">
        <v>20</v>
      </c>
      <c r="Q3532" s="4" t="s">
        <v>21</v>
      </c>
    </row>
    <row r="3533" spans="1:17" ht="22.5" x14ac:dyDescent="0.25">
      <c r="A3533" s="3">
        <v>12969</v>
      </c>
      <c r="B3533" s="1" t="s">
        <v>39945</v>
      </c>
      <c r="C3533" s="1" t="s">
        <v>15</v>
      </c>
      <c r="D3533" s="1" t="s">
        <v>30</v>
      </c>
      <c r="E3533" s="1">
        <v>76120930</v>
      </c>
      <c r="F3533" s="1" t="s">
        <v>39946</v>
      </c>
      <c r="G3533" s="1">
        <v>76120930</v>
      </c>
      <c r="H3533" s="1" t="s">
        <v>39946</v>
      </c>
      <c r="I3533" s="2">
        <v>45057</v>
      </c>
      <c r="J3533" s="15" t="str">
        <f>MID(Tabla1[[#This Row],[HORA]],1,5)</f>
        <v>17:58</v>
      </c>
      <c r="K3533" s="16">
        <f>IF(Tabla1[[#This Row],[FECHA]]=I3534,IF(J3534-J3533&gt;0,(J3534-J3533)*1440,0),0)</f>
        <v>2.0000000000001528</v>
      </c>
      <c r="L3533" s="14">
        <f>2+L3274-Datos!$C$8</f>
        <v>8.120000000000001</v>
      </c>
      <c r="M3533" s="13" t="s">
        <v>56128</v>
      </c>
      <c r="N3533" s="1" t="s">
        <v>2773</v>
      </c>
      <c r="O3533" s="1">
        <v>10</v>
      </c>
      <c r="P3533" s="1" t="s">
        <v>376</v>
      </c>
      <c r="Q3533" s="4" t="s">
        <v>21</v>
      </c>
    </row>
    <row r="3534" spans="1:17" ht="22.5" x14ac:dyDescent="0.25">
      <c r="A3534" s="3">
        <v>6532</v>
      </c>
      <c r="B3534" s="1" t="s">
        <v>20451</v>
      </c>
      <c r="C3534" s="1" t="s">
        <v>15</v>
      </c>
      <c r="D3534" s="1" t="s">
        <v>82</v>
      </c>
      <c r="E3534" s="1">
        <v>27280166</v>
      </c>
      <c r="F3534" s="1" t="s">
        <v>20452</v>
      </c>
      <c r="G3534" s="1">
        <v>2232114</v>
      </c>
      <c r="H3534" s="1" t="s">
        <v>20453</v>
      </c>
      <c r="I3534" s="2">
        <v>45057</v>
      </c>
      <c r="J3534" s="15" t="str">
        <f>MID(Tabla1[[#This Row],[HORA]],1,5)</f>
        <v>18:00</v>
      </c>
      <c r="K3534" s="16">
        <f>IF(Tabla1[[#This Row],[FECHA]]=I3535,IF(J3535-J3534&gt;0,(J3535-J3534)*1440,0),0)</f>
        <v>0</v>
      </c>
      <c r="L3534" s="14">
        <f>2+L3275-Datos!$C$8</f>
        <v>9.5</v>
      </c>
      <c r="M3534" s="13" t="s">
        <v>56139</v>
      </c>
      <c r="N3534" s="1" t="s">
        <v>20454</v>
      </c>
      <c r="O3534" s="1">
        <v>20</v>
      </c>
      <c r="P3534" s="1" t="s">
        <v>20</v>
      </c>
      <c r="Q3534" s="4" t="s">
        <v>21</v>
      </c>
    </row>
    <row r="3535" spans="1:17" ht="22.5" x14ac:dyDescent="0.25">
      <c r="A3535" s="3">
        <v>12970</v>
      </c>
      <c r="B3535" s="1" t="s">
        <v>39947</v>
      </c>
      <c r="C3535" s="1" t="s">
        <v>15</v>
      </c>
      <c r="D3535" s="1" t="s">
        <v>71</v>
      </c>
      <c r="E3535" s="1">
        <v>180412802</v>
      </c>
      <c r="F3535" s="1" t="s">
        <v>39948</v>
      </c>
      <c r="G3535" s="1">
        <v>43749673</v>
      </c>
      <c r="H3535" s="1" t="s">
        <v>12398</v>
      </c>
      <c r="I3535" s="2">
        <v>45057</v>
      </c>
      <c r="J3535" s="15" t="str">
        <f>MID(Tabla1[[#This Row],[HORA]],1,5)</f>
        <v>18:00</v>
      </c>
      <c r="K3535" s="16">
        <f>IF(Tabla1[[#This Row],[FECHA]]=I3536,IF(J3536-J3535&gt;0,(J3536-J3535)*1440,0),0)</f>
        <v>0.99999999999999645</v>
      </c>
      <c r="L3535" s="14">
        <f>2+L3276-Datos!$C$8</f>
        <v>9.4400000000000013</v>
      </c>
      <c r="M3535" s="13" t="s">
        <v>56139</v>
      </c>
      <c r="N3535" s="1" t="s">
        <v>39949</v>
      </c>
      <c r="O3535" s="1">
        <v>10</v>
      </c>
      <c r="P3535" s="1" t="s">
        <v>376</v>
      </c>
      <c r="Q3535" s="4" t="s">
        <v>21</v>
      </c>
    </row>
    <row r="3536" spans="1:17" ht="22.5" x14ac:dyDescent="0.25">
      <c r="A3536" s="3">
        <v>12971</v>
      </c>
      <c r="B3536" s="1" t="s">
        <v>39950</v>
      </c>
      <c r="C3536" s="1" t="s">
        <v>15</v>
      </c>
      <c r="D3536" s="1" t="s">
        <v>33</v>
      </c>
      <c r="E3536" s="1">
        <v>76065735</v>
      </c>
      <c r="F3536" s="1" t="s">
        <v>22211</v>
      </c>
      <c r="G3536" s="1">
        <v>2232115</v>
      </c>
      <c r="H3536" s="1" t="s">
        <v>39951</v>
      </c>
      <c r="I3536" s="2">
        <v>45057</v>
      </c>
      <c r="J3536" s="15" t="str">
        <f>MID(Tabla1[[#This Row],[HORA]],1,5)</f>
        <v>18:01</v>
      </c>
      <c r="K3536" s="16">
        <f>IF(Tabla1[[#This Row],[FECHA]]=I3537,IF(J3537-J3536&gt;0,(J3537-J3536)*1440,0),0)</f>
        <v>1.0000000000001563</v>
      </c>
      <c r="L3536" s="14">
        <f>2+L3277-Datos!$C$8</f>
        <v>9.34</v>
      </c>
      <c r="M3536" s="13" t="s">
        <v>56140</v>
      </c>
      <c r="N3536" s="1" t="s">
        <v>39952</v>
      </c>
      <c r="O3536" s="1">
        <v>20</v>
      </c>
      <c r="P3536" s="1" t="s">
        <v>376</v>
      </c>
      <c r="Q3536" s="4" t="s">
        <v>21</v>
      </c>
    </row>
    <row r="3537" spans="1:17" ht="22.5" x14ac:dyDescent="0.25">
      <c r="A3537" s="3">
        <v>6533</v>
      </c>
      <c r="B3537" s="1" t="s">
        <v>20455</v>
      </c>
      <c r="C3537" s="1" t="s">
        <v>15</v>
      </c>
      <c r="D3537" s="1" t="s">
        <v>71</v>
      </c>
      <c r="E3537" s="1">
        <v>75805252</v>
      </c>
      <c r="F3537" s="1" t="s">
        <v>20456</v>
      </c>
      <c r="G3537" s="1">
        <v>2232116</v>
      </c>
      <c r="H3537" s="1" t="s">
        <v>20457</v>
      </c>
      <c r="I3537" s="2">
        <v>45057</v>
      </c>
      <c r="J3537" s="15" t="str">
        <f>MID(Tabla1[[#This Row],[HORA]],1,5)</f>
        <v>18:02</v>
      </c>
      <c r="K3537" s="16">
        <f>IF(Tabla1[[#This Row],[FECHA]]=I3538,IF(J3538-J3537&gt;0,(J3538-J3537)*1440,0),0)</f>
        <v>0</v>
      </c>
      <c r="L3537" s="14">
        <f>2+L3278-Datos!$C$8</f>
        <v>7.0500000000000007</v>
      </c>
      <c r="M3537" s="13" t="s">
        <v>56141</v>
      </c>
      <c r="N3537" s="1" t="s">
        <v>20458</v>
      </c>
      <c r="O3537" s="1">
        <v>15</v>
      </c>
      <c r="P3537" s="1" t="s">
        <v>20</v>
      </c>
      <c r="Q3537" s="4" t="s">
        <v>21</v>
      </c>
    </row>
    <row r="3538" spans="1:17" ht="22.5" x14ac:dyDescent="0.25">
      <c r="A3538" s="3">
        <v>15558</v>
      </c>
      <c r="B3538" s="1" t="s">
        <v>47388</v>
      </c>
      <c r="C3538" s="1" t="s">
        <v>15</v>
      </c>
      <c r="D3538" s="1" t="s">
        <v>33</v>
      </c>
      <c r="E3538" s="1">
        <v>2630302</v>
      </c>
      <c r="F3538" s="1" t="s">
        <v>6176</v>
      </c>
      <c r="G3538" s="1">
        <v>2232117</v>
      </c>
      <c r="H3538" s="1" t="s">
        <v>18608</v>
      </c>
      <c r="I3538" s="2">
        <v>45057</v>
      </c>
      <c r="J3538" s="15" t="str">
        <f>MID(Tabla1[[#This Row],[HORA]],1,5)</f>
        <v>18:02</v>
      </c>
      <c r="K3538" s="16">
        <f>IF(Tabla1[[#This Row],[FECHA]]=I3539,IF(J3539-J3538&gt;0,(J3539-J3538)*1440,0),0)</f>
        <v>0.99999999999983658</v>
      </c>
      <c r="L3538" s="14">
        <f>2+L3279-Datos!$C$8</f>
        <v>8.34</v>
      </c>
      <c r="M3538" s="13" t="s">
        <v>56141</v>
      </c>
      <c r="N3538" s="1" t="s">
        <v>47389</v>
      </c>
      <c r="O3538" s="1">
        <v>90</v>
      </c>
      <c r="P3538" s="1" t="s">
        <v>1432</v>
      </c>
      <c r="Q3538" s="4" t="s">
        <v>21</v>
      </c>
    </row>
    <row r="3539" spans="1:17" ht="22.5" x14ac:dyDescent="0.25">
      <c r="A3539" s="3">
        <v>15559</v>
      </c>
      <c r="B3539" s="1" t="s">
        <v>47390</v>
      </c>
      <c r="C3539" s="1" t="s">
        <v>15</v>
      </c>
      <c r="D3539" s="1" t="s">
        <v>77</v>
      </c>
      <c r="E3539" s="1">
        <v>2630302</v>
      </c>
      <c r="F3539" s="1" t="s">
        <v>6176</v>
      </c>
      <c r="G3539" s="1">
        <v>2232118</v>
      </c>
      <c r="H3539" s="1" t="s">
        <v>47391</v>
      </c>
      <c r="I3539" s="2">
        <v>45057</v>
      </c>
      <c r="J3539" s="15" t="str">
        <f>MID(Tabla1[[#This Row],[HORA]],1,5)</f>
        <v>18:03</v>
      </c>
      <c r="K3539" s="16">
        <f>IF(Tabla1[[#This Row],[FECHA]]=I3540,IF(J3540-J3539&gt;0,(J3540-J3539)*1440,0),0)</f>
        <v>0.99999999999999645</v>
      </c>
      <c r="L3539" s="14">
        <f>2+L3280-Datos!$C$8</f>
        <v>7.3500000000000005</v>
      </c>
      <c r="M3539" s="13" t="s">
        <v>56142</v>
      </c>
      <c r="N3539" s="1" t="s">
        <v>47392</v>
      </c>
      <c r="O3539" s="1">
        <v>45</v>
      </c>
      <c r="P3539" s="1" t="s">
        <v>1432</v>
      </c>
      <c r="Q3539" s="4" t="s">
        <v>21</v>
      </c>
    </row>
    <row r="3540" spans="1:17" ht="22.5" x14ac:dyDescent="0.25">
      <c r="A3540" s="3">
        <v>6534</v>
      </c>
      <c r="B3540" s="1" t="s">
        <v>20459</v>
      </c>
      <c r="C3540" s="1" t="s">
        <v>15</v>
      </c>
      <c r="D3540" s="1" t="s">
        <v>40</v>
      </c>
      <c r="E3540" s="1">
        <v>41378719</v>
      </c>
      <c r="F3540" s="1" t="s">
        <v>20460</v>
      </c>
      <c r="G3540" s="1">
        <v>2232119</v>
      </c>
      <c r="H3540" s="1" t="s">
        <v>20461</v>
      </c>
      <c r="I3540" s="2">
        <v>45057</v>
      </c>
      <c r="J3540" s="15" t="str">
        <f>MID(Tabla1[[#This Row],[HORA]],1,5)</f>
        <v>18:04</v>
      </c>
      <c r="K3540" s="16">
        <f>IF(Tabla1[[#This Row],[FECHA]]=I3541,IF(J3541-J3540&gt;0,(J3541-J3540)*1440,0),0)</f>
        <v>2.0000000000001528</v>
      </c>
      <c r="L3540" s="14">
        <f>2+L3281-Datos!$C$8</f>
        <v>10.36</v>
      </c>
      <c r="M3540" s="13" t="s">
        <v>56143</v>
      </c>
      <c r="N3540" s="1" t="s">
        <v>20462</v>
      </c>
      <c r="O3540" s="1">
        <v>20</v>
      </c>
      <c r="P3540" s="1" t="s">
        <v>20</v>
      </c>
      <c r="Q3540" s="4" t="s">
        <v>21</v>
      </c>
    </row>
    <row r="3541" spans="1:17" ht="22.5" x14ac:dyDescent="0.25">
      <c r="A3541" s="3">
        <v>12972</v>
      </c>
      <c r="B3541" s="1" t="s">
        <v>39953</v>
      </c>
      <c r="C3541" s="1" t="s">
        <v>15</v>
      </c>
      <c r="D3541" s="1" t="s">
        <v>40</v>
      </c>
      <c r="E3541" s="1">
        <v>17611392</v>
      </c>
      <c r="F3541" s="1" t="s">
        <v>39954</v>
      </c>
      <c r="G3541" s="1">
        <v>256954</v>
      </c>
      <c r="H3541" s="1" t="s">
        <v>39955</v>
      </c>
      <c r="I3541" s="2">
        <v>45057</v>
      </c>
      <c r="J3541" s="15" t="str">
        <f>MID(Tabla1[[#This Row],[HORA]],1,5)</f>
        <v>18:06</v>
      </c>
      <c r="K3541" s="16">
        <f>IF(Tabla1[[#This Row],[FECHA]]=I3542,IF(J3542-J3541&gt;0,(J3542-J3541)*1440,0),0)</f>
        <v>0.99999999999983658</v>
      </c>
      <c r="L3541" s="14">
        <f>2+L3282-Datos!$C$8</f>
        <v>12.420000000000002</v>
      </c>
      <c r="M3541" s="13" t="s">
        <v>56145</v>
      </c>
      <c r="N3541" s="1" t="s">
        <v>39956</v>
      </c>
      <c r="O3541" s="1">
        <v>12</v>
      </c>
      <c r="P3541" s="1" t="s">
        <v>376</v>
      </c>
      <c r="Q3541" s="4" t="s">
        <v>21</v>
      </c>
    </row>
    <row r="3542" spans="1:17" ht="22.5" x14ac:dyDescent="0.25">
      <c r="A3542" s="3">
        <v>6535</v>
      </c>
      <c r="B3542" s="1" t="s">
        <v>20463</v>
      </c>
      <c r="C3542" s="1" t="s">
        <v>15</v>
      </c>
      <c r="D3542" s="1" t="s">
        <v>2195</v>
      </c>
      <c r="E3542" s="1">
        <v>16687217</v>
      </c>
      <c r="F3542" s="1" t="s">
        <v>2423</v>
      </c>
      <c r="G3542" s="1">
        <v>45064085</v>
      </c>
      <c r="H3542" s="1" t="s">
        <v>2424</v>
      </c>
      <c r="I3542" s="2">
        <v>45057</v>
      </c>
      <c r="J3542" s="15" t="str">
        <f>MID(Tabla1[[#This Row],[HORA]],1,5)</f>
        <v>18:07</v>
      </c>
      <c r="K3542" s="16">
        <f>IF(Tabla1[[#This Row],[FECHA]]=I3543,IF(J3543-J3542&gt;0,(J3543-J3542)*1440,0),0)</f>
        <v>0</v>
      </c>
      <c r="L3542" s="14">
        <f>2+L3283-Datos!$C$8</f>
        <v>8.2900000000000009</v>
      </c>
      <c r="M3542" s="13" t="s">
        <v>56146</v>
      </c>
      <c r="N3542" s="1" t="s">
        <v>1024</v>
      </c>
      <c r="O3542" s="1">
        <v>30</v>
      </c>
      <c r="P3542" s="1" t="s">
        <v>20</v>
      </c>
      <c r="Q3542" s="4" t="s">
        <v>21</v>
      </c>
    </row>
    <row r="3543" spans="1:17" ht="22.5" x14ac:dyDescent="0.25">
      <c r="A3543" s="3">
        <v>15560</v>
      </c>
      <c r="B3543" s="1" t="s">
        <v>47393</v>
      </c>
      <c r="C3543" s="1" t="s">
        <v>15</v>
      </c>
      <c r="D3543" s="1" t="s">
        <v>228</v>
      </c>
      <c r="E3543" s="1">
        <v>16723301</v>
      </c>
      <c r="F3543" s="1" t="s">
        <v>3071</v>
      </c>
      <c r="G3543" s="1">
        <v>2232121</v>
      </c>
      <c r="H3543" s="1" t="s">
        <v>47394</v>
      </c>
      <c r="I3543" s="2">
        <v>45057</v>
      </c>
      <c r="J3543" s="15" t="str">
        <f>MID(Tabla1[[#This Row],[HORA]],1,5)</f>
        <v>18:07</v>
      </c>
      <c r="K3543" s="16">
        <f>IF(Tabla1[[#This Row],[FECHA]]=I3544,IF(J3544-J3543&gt;0,(J3544-J3543)*1440,0),0)</f>
        <v>1.9999999999999929</v>
      </c>
      <c r="L3543" s="14">
        <f>2+L3284-Datos!$C$8</f>
        <v>8.1000000000000014</v>
      </c>
      <c r="M3543" s="13" t="s">
        <v>56146</v>
      </c>
      <c r="N3543" s="1" t="s">
        <v>41972</v>
      </c>
      <c r="O3543" s="1">
        <v>40</v>
      </c>
      <c r="P3543" s="1" t="s">
        <v>1432</v>
      </c>
      <c r="Q3543" s="4" t="s">
        <v>21</v>
      </c>
    </row>
    <row r="3544" spans="1:17" ht="22.5" x14ac:dyDescent="0.25">
      <c r="A3544" s="3">
        <v>12973</v>
      </c>
      <c r="B3544" s="1" t="s">
        <v>39957</v>
      </c>
      <c r="C3544" s="1" t="s">
        <v>15</v>
      </c>
      <c r="D3544" s="1" t="s">
        <v>40</v>
      </c>
      <c r="E3544" s="1">
        <v>16458776</v>
      </c>
      <c r="F3544" s="1" t="s">
        <v>39958</v>
      </c>
      <c r="G3544" s="1">
        <v>2232123</v>
      </c>
      <c r="H3544" s="1" t="s">
        <v>39959</v>
      </c>
      <c r="I3544" s="2">
        <v>45057</v>
      </c>
      <c r="J3544" s="15" t="str">
        <f>MID(Tabla1[[#This Row],[HORA]],1,5)</f>
        <v>18:09</v>
      </c>
      <c r="K3544" s="16">
        <f>IF(Tabla1[[#This Row],[FECHA]]=I3545,IF(J3545-J3544&gt;0,(J3545-J3544)*1440,0),0)</f>
        <v>1.0000000000001563</v>
      </c>
      <c r="L3544" s="14">
        <f>2+L3285-Datos!$C$8</f>
        <v>10.190000000000001</v>
      </c>
      <c r="M3544" s="13" t="s">
        <v>56148</v>
      </c>
      <c r="N3544" s="1" t="s">
        <v>39960</v>
      </c>
      <c r="O3544" s="1">
        <v>15</v>
      </c>
      <c r="P3544" s="1" t="s">
        <v>376</v>
      </c>
      <c r="Q3544" s="4" t="s">
        <v>21</v>
      </c>
    </row>
    <row r="3545" spans="1:17" ht="22.5" x14ac:dyDescent="0.25">
      <c r="A3545" s="3">
        <v>1601</v>
      </c>
      <c r="B3545" s="1" t="s">
        <v>4690</v>
      </c>
      <c r="C3545" s="1" t="s">
        <v>15</v>
      </c>
      <c r="D3545" s="1" t="s">
        <v>71</v>
      </c>
      <c r="E3545" s="1">
        <v>41870804</v>
      </c>
      <c r="F3545" s="1" t="s">
        <v>4691</v>
      </c>
      <c r="G3545" s="1">
        <v>2232124</v>
      </c>
      <c r="H3545" s="1" t="s">
        <v>4692</v>
      </c>
      <c r="I3545" s="2">
        <v>45057</v>
      </c>
      <c r="J3545" s="15" t="str">
        <f>MID(Tabla1[[#This Row],[HORA]],1,5)</f>
        <v>18:10</v>
      </c>
      <c r="K3545" s="16">
        <f>IF(Tabla1[[#This Row],[FECHA]]=I3546,IF(J3546-J3545&gt;0,(J3546-J3545)*1440,0),0)</f>
        <v>0</v>
      </c>
      <c r="L3545" s="14">
        <f>2+L3286-Datos!$C$8</f>
        <v>7.53</v>
      </c>
      <c r="M3545" s="13" t="s">
        <v>56149</v>
      </c>
      <c r="N3545" s="1" t="s">
        <v>4693</v>
      </c>
      <c r="O3545" s="1">
        <v>20</v>
      </c>
      <c r="P3545" s="1" t="s">
        <v>4694</v>
      </c>
      <c r="Q3545" s="4" t="s">
        <v>21</v>
      </c>
    </row>
    <row r="3546" spans="1:17" ht="22.5" x14ac:dyDescent="0.25">
      <c r="A3546" s="3">
        <v>12974</v>
      </c>
      <c r="B3546" s="1" t="s">
        <v>39961</v>
      </c>
      <c r="C3546" s="1" t="s">
        <v>15</v>
      </c>
      <c r="D3546" s="1" t="s">
        <v>172</v>
      </c>
      <c r="E3546" s="1">
        <v>16789476</v>
      </c>
      <c r="F3546" s="1" t="s">
        <v>39962</v>
      </c>
      <c r="G3546" s="1">
        <v>16789476</v>
      </c>
      <c r="H3546" s="1" t="s">
        <v>39962</v>
      </c>
      <c r="I3546" s="2">
        <v>45057</v>
      </c>
      <c r="J3546" s="15" t="str">
        <f>MID(Tabla1[[#This Row],[HORA]],1,5)</f>
        <v>18:10</v>
      </c>
      <c r="K3546" s="16">
        <f>IF(Tabla1[[#This Row],[FECHA]]=I3547,IF(J3547-J3546&gt;0,(J3547-J3546)*1440,0),0)</f>
        <v>0.99999999999983658</v>
      </c>
      <c r="L3546" s="14">
        <f>2+L3287-Datos!$C$8</f>
        <v>9.2600000000000016</v>
      </c>
      <c r="M3546" s="13" t="s">
        <v>56149</v>
      </c>
      <c r="N3546" s="1" t="s">
        <v>2773</v>
      </c>
      <c r="O3546" s="1">
        <v>30</v>
      </c>
      <c r="P3546" s="1" t="s">
        <v>376</v>
      </c>
      <c r="Q3546" s="4" t="s">
        <v>21</v>
      </c>
    </row>
    <row r="3547" spans="1:17" ht="22.5" x14ac:dyDescent="0.25">
      <c r="A3547" s="3">
        <v>6536</v>
      </c>
      <c r="B3547" s="1" t="s">
        <v>20464</v>
      </c>
      <c r="C3547" s="1" t="s">
        <v>15</v>
      </c>
      <c r="D3547" s="1" t="s">
        <v>172</v>
      </c>
      <c r="E3547" s="1">
        <v>47380570</v>
      </c>
      <c r="F3547" s="1" t="s">
        <v>20465</v>
      </c>
      <c r="G3547" s="1">
        <v>2232125</v>
      </c>
      <c r="H3547" s="1" t="s">
        <v>20466</v>
      </c>
      <c r="I3547" s="2">
        <v>45057</v>
      </c>
      <c r="J3547" s="15" t="str">
        <f>MID(Tabla1[[#This Row],[HORA]],1,5)</f>
        <v>18:11</v>
      </c>
      <c r="K3547" s="16">
        <f>IF(Tabla1[[#This Row],[FECHA]]=I3548,IF(J3548-J3547&gt;0,(J3548-J3547)*1440,0),0)</f>
        <v>0.99999999999999645</v>
      </c>
      <c r="L3547" s="14">
        <f>2+L3288-Datos!$C$8</f>
        <v>11.120000000000001</v>
      </c>
      <c r="M3547" s="13" t="s">
        <v>56150</v>
      </c>
      <c r="N3547" s="1" t="s">
        <v>20467</v>
      </c>
      <c r="O3547" s="1">
        <v>10</v>
      </c>
      <c r="P3547" s="1" t="s">
        <v>20</v>
      </c>
      <c r="Q3547" s="4" t="s">
        <v>21</v>
      </c>
    </row>
    <row r="3548" spans="1:17" ht="22.5" x14ac:dyDescent="0.25">
      <c r="A3548" s="3">
        <v>1602</v>
      </c>
      <c r="B3548" s="1" t="s">
        <v>4695</v>
      </c>
      <c r="C3548" s="1" t="s">
        <v>15</v>
      </c>
      <c r="D3548" s="1" t="s">
        <v>40</v>
      </c>
      <c r="E3548" s="1">
        <v>40654665</v>
      </c>
      <c r="F3548" s="1" t="s">
        <v>4696</v>
      </c>
      <c r="G3548" s="1">
        <v>43641279</v>
      </c>
      <c r="H3548" s="1" t="s">
        <v>4697</v>
      </c>
      <c r="I3548" s="2">
        <v>45057</v>
      </c>
      <c r="J3548" s="15" t="str">
        <f>MID(Tabla1[[#This Row],[HORA]],1,5)</f>
        <v>18:12</v>
      </c>
      <c r="K3548" s="16">
        <f>IF(Tabla1[[#This Row],[FECHA]]=I3549,IF(J3549-J3548&gt;0,(J3549-J3548)*1440,0),0)</f>
        <v>0</v>
      </c>
      <c r="L3548" s="14">
        <f>2+L3289-Datos!$C$8</f>
        <v>8.42</v>
      </c>
      <c r="M3548" s="13" t="s">
        <v>56151</v>
      </c>
      <c r="N3548" s="1" t="s">
        <v>4698</v>
      </c>
      <c r="O3548" s="1">
        <v>15</v>
      </c>
      <c r="P3548" s="1" t="s">
        <v>4694</v>
      </c>
      <c r="Q3548" s="4" t="s">
        <v>21</v>
      </c>
    </row>
    <row r="3549" spans="1:17" ht="22.5" x14ac:dyDescent="0.25">
      <c r="A3549" s="3">
        <v>6537</v>
      </c>
      <c r="B3549" s="1" t="s">
        <v>20468</v>
      </c>
      <c r="C3549" s="1" t="s">
        <v>15</v>
      </c>
      <c r="D3549" s="1" t="s">
        <v>16</v>
      </c>
      <c r="E3549" s="1">
        <v>16423831</v>
      </c>
      <c r="F3549" s="1" t="s">
        <v>1383</v>
      </c>
      <c r="G3549" s="1">
        <v>2232126</v>
      </c>
      <c r="H3549" s="1" t="s">
        <v>20469</v>
      </c>
      <c r="I3549" s="2">
        <v>45057</v>
      </c>
      <c r="J3549" s="15" t="str">
        <f>MID(Tabla1[[#This Row],[HORA]],1,5)</f>
        <v>18:12</v>
      </c>
      <c r="K3549" s="16">
        <f>IF(Tabla1[[#This Row],[FECHA]]=I3550,IF(J3550-J3549&gt;0,(J3550-J3549)*1440,0),0)</f>
        <v>0.99999999999999645</v>
      </c>
      <c r="L3549" s="14">
        <f>2+L3290-Datos!$C$8</f>
        <v>9.08</v>
      </c>
      <c r="M3549" s="13" t="s">
        <v>56151</v>
      </c>
      <c r="N3549" s="1" t="s">
        <v>63</v>
      </c>
      <c r="O3549" s="1">
        <v>10</v>
      </c>
      <c r="P3549" s="1" t="s">
        <v>20</v>
      </c>
      <c r="Q3549" s="4" t="s">
        <v>21</v>
      </c>
    </row>
    <row r="3550" spans="1:17" ht="22.5" x14ac:dyDescent="0.25">
      <c r="A3550" s="3">
        <v>12975</v>
      </c>
      <c r="B3550" s="1" t="s">
        <v>39963</v>
      </c>
      <c r="C3550" s="1" t="s">
        <v>15</v>
      </c>
      <c r="D3550" s="1" t="s">
        <v>172</v>
      </c>
      <c r="E3550" s="1">
        <v>44405616</v>
      </c>
      <c r="F3550" s="1" t="s">
        <v>39964</v>
      </c>
      <c r="G3550" s="1">
        <v>72641488</v>
      </c>
      <c r="H3550" s="1" t="s">
        <v>39965</v>
      </c>
      <c r="I3550" s="2">
        <v>45057</v>
      </c>
      <c r="J3550" s="15" t="str">
        <f>MID(Tabla1[[#This Row],[HORA]],1,5)</f>
        <v>18:13</v>
      </c>
      <c r="K3550" s="16">
        <f>IF(Tabla1[[#This Row],[FECHA]]=I3551,IF(J3551-J3550&gt;0,(J3551-J3550)*1440,0),0)</f>
        <v>1.0000000000001563</v>
      </c>
      <c r="L3550" s="14">
        <f>2+L3291-Datos!$C$8</f>
        <v>9.02</v>
      </c>
      <c r="M3550" s="13" t="s">
        <v>56152</v>
      </c>
      <c r="N3550" s="1" t="s">
        <v>447</v>
      </c>
      <c r="O3550" s="1">
        <v>10</v>
      </c>
      <c r="P3550" s="1" t="s">
        <v>376</v>
      </c>
      <c r="Q3550" s="4" t="s">
        <v>21</v>
      </c>
    </row>
    <row r="3551" spans="1:17" ht="22.5" x14ac:dyDescent="0.25">
      <c r="A3551" s="3">
        <v>15848</v>
      </c>
      <c r="B3551" s="1" t="s">
        <v>48204</v>
      </c>
      <c r="C3551" s="1" t="s">
        <v>15</v>
      </c>
      <c r="D3551" s="1" t="s">
        <v>23</v>
      </c>
      <c r="E3551" s="1">
        <v>10729182295</v>
      </c>
      <c r="F3551" s="1" t="s">
        <v>48205</v>
      </c>
      <c r="G3551" s="1">
        <v>2232127</v>
      </c>
      <c r="H3551" s="1" t="s">
        <v>48206</v>
      </c>
      <c r="I3551" s="2">
        <v>45057</v>
      </c>
      <c r="J3551" s="15" t="str">
        <f>MID(Tabla1[[#This Row],[HORA]],1,5)</f>
        <v>18:14</v>
      </c>
      <c r="K3551" s="16">
        <f>IF(Tabla1[[#This Row],[FECHA]]=I3552,IF(J3552-J3551&gt;0,(J3552-J3551)*1440,0),0)</f>
        <v>0.99999999999983658</v>
      </c>
      <c r="L3551" s="14">
        <f>2+L3292-Datos!$C$8</f>
        <v>7.120000000000001</v>
      </c>
      <c r="M3551" s="13" t="s">
        <v>56153</v>
      </c>
      <c r="N3551" s="1" t="s">
        <v>48207</v>
      </c>
      <c r="O3551" s="1">
        <v>20</v>
      </c>
      <c r="P3551" s="1" t="s">
        <v>4694</v>
      </c>
      <c r="Q3551" s="4" t="s">
        <v>21</v>
      </c>
    </row>
    <row r="3552" spans="1:17" ht="22.5" x14ac:dyDescent="0.25">
      <c r="A3552" s="3">
        <v>12976</v>
      </c>
      <c r="B3552" s="1" t="s">
        <v>39966</v>
      </c>
      <c r="C3552" s="1" t="s">
        <v>15</v>
      </c>
      <c r="D3552" s="1" t="s">
        <v>33</v>
      </c>
      <c r="E3552" s="1">
        <v>48104580</v>
      </c>
      <c r="F3552" s="1" t="s">
        <v>39967</v>
      </c>
      <c r="G3552" s="1">
        <v>48173630</v>
      </c>
      <c r="H3552" s="1" t="s">
        <v>39968</v>
      </c>
      <c r="I3552" s="2">
        <v>45057</v>
      </c>
      <c r="J3552" s="15" t="str">
        <f>MID(Tabla1[[#This Row],[HORA]],1,5)</f>
        <v>18:15</v>
      </c>
      <c r="K3552" s="16">
        <f>IF(Tabla1[[#This Row],[FECHA]]=I3553,IF(J3553-J3552&gt;0,(J3553-J3552)*1440,0),0)</f>
        <v>0.99999999999999645</v>
      </c>
      <c r="L3552" s="14">
        <f>2+L3293-Datos!$C$8</f>
        <v>8.1300000000000008</v>
      </c>
      <c r="M3552" s="13" t="s">
        <v>56154</v>
      </c>
      <c r="N3552" s="1" t="s">
        <v>375</v>
      </c>
      <c r="O3552" s="1">
        <v>10</v>
      </c>
      <c r="P3552" s="1" t="s">
        <v>376</v>
      </c>
      <c r="Q3552" s="4" t="s">
        <v>21</v>
      </c>
    </row>
    <row r="3553" spans="1:17" ht="22.5" x14ac:dyDescent="0.25">
      <c r="A3553" s="3">
        <v>18792</v>
      </c>
      <c r="B3553" s="1" t="s">
        <v>55780</v>
      </c>
      <c r="C3553" s="1" t="s">
        <v>15</v>
      </c>
      <c r="D3553" s="1" t="s">
        <v>40</v>
      </c>
      <c r="E3553" s="1">
        <v>20382036655</v>
      </c>
      <c r="F3553" s="1" t="s">
        <v>55781</v>
      </c>
      <c r="G3553" s="1">
        <v>44129884</v>
      </c>
      <c r="H3553" s="1" t="s">
        <v>55782</v>
      </c>
      <c r="I3553" s="2">
        <v>45057</v>
      </c>
      <c r="J3553" s="15" t="str">
        <f>MID(Tabla1[[#This Row],[HORA]],1,5)</f>
        <v>18:16</v>
      </c>
      <c r="K3553" s="16">
        <f>IF(Tabla1[[#This Row],[FECHA]]=I3554,IF(J3554-J3553&gt;0,(J3554-J3553)*1440,0),0)</f>
        <v>1.0000000000001563</v>
      </c>
      <c r="L3553" s="14">
        <f>2+L3294-Datos!$C$8</f>
        <v>9.5</v>
      </c>
      <c r="M3553" s="13" t="s">
        <v>56155</v>
      </c>
      <c r="N3553" s="1" t="s">
        <v>55783</v>
      </c>
      <c r="O3553" s="1">
        <v>3</v>
      </c>
      <c r="P3553" s="1" t="s">
        <v>413</v>
      </c>
      <c r="Q3553" s="4" t="s">
        <v>21</v>
      </c>
    </row>
    <row r="3554" spans="1:17" ht="22.5" x14ac:dyDescent="0.25">
      <c r="A3554" s="3">
        <v>12977</v>
      </c>
      <c r="B3554" s="1" t="s">
        <v>39969</v>
      </c>
      <c r="C3554" s="1" t="s">
        <v>15</v>
      </c>
      <c r="D3554" s="1" t="s">
        <v>40</v>
      </c>
      <c r="E3554" s="1">
        <v>71266802</v>
      </c>
      <c r="F3554" s="1" t="s">
        <v>20291</v>
      </c>
      <c r="G3554" s="1">
        <v>42009743</v>
      </c>
      <c r="H3554" s="1" t="s">
        <v>39970</v>
      </c>
      <c r="I3554" s="2">
        <v>45057</v>
      </c>
      <c r="J3554" s="15" t="str">
        <f>MID(Tabla1[[#This Row],[HORA]],1,5)</f>
        <v>18:17</v>
      </c>
      <c r="K3554" s="16">
        <f>IF(Tabla1[[#This Row],[FECHA]]=I3555,IF(J3555-J3554&gt;0,(J3555-J3554)*1440,0),0)</f>
        <v>0</v>
      </c>
      <c r="L3554" s="14">
        <f>2+L3295-Datos!$C$8</f>
        <v>9.25</v>
      </c>
      <c r="M3554" s="13" t="s">
        <v>56156</v>
      </c>
      <c r="N3554" s="1" t="s">
        <v>39971</v>
      </c>
      <c r="O3554" s="1">
        <v>15</v>
      </c>
      <c r="P3554" s="1" t="s">
        <v>376</v>
      </c>
      <c r="Q3554" s="4" t="s">
        <v>21</v>
      </c>
    </row>
    <row r="3555" spans="1:17" ht="22.5" x14ac:dyDescent="0.25">
      <c r="A3555" s="3">
        <v>15849</v>
      </c>
      <c r="B3555" s="1" t="s">
        <v>48208</v>
      </c>
      <c r="C3555" s="1" t="s">
        <v>15</v>
      </c>
      <c r="D3555" s="1" t="s">
        <v>82</v>
      </c>
      <c r="E3555" s="1">
        <v>20600721179</v>
      </c>
      <c r="F3555" s="1" t="s">
        <v>48209</v>
      </c>
      <c r="G3555" s="1">
        <v>60690047</v>
      </c>
      <c r="H3555" s="1" t="s">
        <v>48210</v>
      </c>
      <c r="I3555" s="2">
        <v>45057</v>
      </c>
      <c r="J3555" s="15" t="str">
        <f>MID(Tabla1[[#This Row],[HORA]],1,5)</f>
        <v>18:17</v>
      </c>
      <c r="K3555" s="16">
        <f>IF(Tabla1[[#This Row],[FECHA]]=I3556,IF(J3556-J3555&gt;0,(J3556-J3555)*1440,0),0)</f>
        <v>0.99999999999999645</v>
      </c>
      <c r="L3555" s="14">
        <f>2+L3296-Datos!$C$8</f>
        <v>12.190000000000001</v>
      </c>
      <c r="M3555" s="13" t="s">
        <v>56156</v>
      </c>
      <c r="N3555" s="1" t="s">
        <v>48211</v>
      </c>
      <c r="O3555" s="1">
        <v>10</v>
      </c>
      <c r="P3555" s="1" t="s">
        <v>4694</v>
      </c>
      <c r="Q3555" s="4" t="s">
        <v>21</v>
      </c>
    </row>
    <row r="3556" spans="1:17" ht="22.5" x14ac:dyDescent="0.25">
      <c r="A3556" s="3">
        <v>18793</v>
      </c>
      <c r="B3556" s="1" t="s">
        <v>55784</v>
      </c>
      <c r="C3556" s="1" t="s">
        <v>15</v>
      </c>
      <c r="D3556" s="1" t="s">
        <v>40</v>
      </c>
      <c r="E3556" s="1">
        <v>20382036655</v>
      </c>
      <c r="F3556" s="1" t="s">
        <v>55781</v>
      </c>
      <c r="G3556" s="1">
        <v>41974163</v>
      </c>
      <c r="H3556" s="1" t="s">
        <v>55785</v>
      </c>
      <c r="I3556" s="2">
        <v>45057</v>
      </c>
      <c r="J3556" s="15" t="str">
        <f>MID(Tabla1[[#This Row],[HORA]],1,5)</f>
        <v>18:18</v>
      </c>
      <c r="K3556" s="16">
        <f>IF(Tabla1[[#This Row],[FECHA]]=I3557,IF(J3557-J3556&gt;0,(J3557-J3556)*1440,0),0)</f>
        <v>1.999999999999833</v>
      </c>
      <c r="L3556" s="14">
        <f>2+L3297-Datos!$C$8</f>
        <v>9.34</v>
      </c>
      <c r="M3556" s="13" t="s">
        <v>56157</v>
      </c>
      <c r="N3556" s="1" t="s">
        <v>55786</v>
      </c>
      <c r="O3556" s="1">
        <v>3</v>
      </c>
      <c r="P3556" s="1" t="s">
        <v>413</v>
      </c>
      <c r="Q3556" s="4" t="s">
        <v>21</v>
      </c>
    </row>
    <row r="3557" spans="1:17" ht="22.5" x14ac:dyDescent="0.25">
      <c r="A3557" s="3">
        <v>18794</v>
      </c>
      <c r="B3557" s="1" t="s">
        <v>55787</v>
      </c>
      <c r="C3557" s="1" t="s">
        <v>15</v>
      </c>
      <c r="D3557" s="1" t="s">
        <v>40</v>
      </c>
      <c r="E3557" s="1">
        <v>20382036655</v>
      </c>
      <c r="F3557" s="1" t="s">
        <v>55781</v>
      </c>
      <c r="G3557" s="1">
        <v>43128420</v>
      </c>
      <c r="H3557" s="1" t="s">
        <v>55788</v>
      </c>
      <c r="I3557" s="2">
        <v>45057</v>
      </c>
      <c r="J3557" s="15" t="str">
        <f>MID(Tabla1[[#This Row],[HORA]],1,5)</f>
        <v>18:20</v>
      </c>
      <c r="K3557" s="16">
        <f>IF(Tabla1[[#This Row],[FECHA]]=I3558,IF(J3558-J3557&gt;0,(J3558-J3557)*1440,0),0)</f>
        <v>1.0000000000001563</v>
      </c>
      <c r="L3557" s="14">
        <f>2+L3298-Datos!$C$8</f>
        <v>10.120000000000001</v>
      </c>
      <c r="M3557" s="13" t="s">
        <v>56159</v>
      </c>
      <c r="N3557" s="1" t="s">
        <v>55789</v>
      </c>
      <c r="O3557" s="1">
        <v>3</v>
      </c>
      <c r="P3557" s="1" t="s">
        <v>413</v>
      </c>
      <c r="Q3557" s="4" t="s">
        <v>21</v>
      </c>
    </row>
    <row r="3558" spans="1:17" ht="22.5" x14ac:dyDescent="0.25">
      <c r="A3558" s="3">
        <v>18795</v>
      </c>
      <c r="B3558" s="1" t="s">
        <v>55790</v>
      </c>
      <c r="C3558" s="1" t="s">
        <v>15</v>
      </c>
      <c r="D3558" s="1" t="s">
        <v>40</v>
      </c>
      <c r="E3558" s="1">
        <v>20382036655</v>
      </c>
      <c r="F3558" s="1" t="s">
        <v>55781</v>
      </c>
      <c r="G3558" s="1">
        <v>2661301</v>
      </c>
      <c r="H3558" s="1" t="s">
        <v>55791</v>
      </c>
      <c r="I3558" s="2">
        <v>45057</v>
      </c>
      <c r="J3558" s="15" t="str">
        <f>MID(Tabla1[[#This Row],[HORA]],1,5)</f>
        <v>18:21</v>
      </c>
      <c r="K3558" s="16">
        <f>IF(Tabla1[[#This Row],[FECHA]]=I3559,IF(J3559-J3558&gt;0,(J3559-J3558)*1440,0),0)</f>
        <v>0.99999999999999645</v>
      </c>
      <c r="L3558" s="14">
        <f>2+L3299-Datos!$C$8</f>
        <v>12.49</v>
      </c>
      <c r="M3558" s="13" t="s">
        <v>56160</v>
      </c>
      <c r="N3558" s="1" t="s">
        <v>55792</v>
      </c>
      <c r="O3558" s="1">
        <v>3</v>
      </c>
      <c r="P3558" s="1" t="s">
        <v>413</v>
      </c>
      <c r="Q3558" s="4" t="s">
        <v>21</v>
      </c>
    </row>
    <row r="3559" spans="1:17" ht="22.5" x14ac:dyDescent="0.25">
      <c r="A3559" s="3">
        <v>15438</v>
      </c>
      <c r="B3559" s="1" t="s">
        <v>47127</v>
      </c>
      <c r="C3559" s="1" t="s">
        <v>15</v>
      </c>
      <c r="D3559" s="1" t="s">
        <v>119</v>
      </c>
      <c r="E3559" s="1">
        <v>78020153</v>
      </c>
      <c r="F3559" s="1" t="s">
        <v>47128</v>
      </c>
      <c r="G3559" s="1">
        <v>78020153</v>
      </c>
      <c r="H3559" s="1" t="s">
        <v>47128</v>
      </c>
      <c r="I3559" s="2">
        <v>45057</v>
      </c>
      <c r="J3559" s="15" t="str">
        <f>MID(Tabla1[[#This Row],[HORA]],1,5)</f>
        <v>18:22</v>
      </c>
      <c r="K3559" s="16">
        <f>IF(Tabla1[[#This Row],[FECHA]]=I3560,IF(J3560-J3559&gt;0,(J3560-J3559)*1440,0),0)</f>
        <v>0</v>
      </c>
      <c r="L3559" s="14">
        <f>2+L3300-Datos!$C$8</f>
        <v>11.18</v>
      </c>
      <c r="M3559" s="13" t="s">
        <v>56161</v>
      </c>
      <c r="N3559" s="1" t="s">
        <v>47129</v>
      </c>
      <c r="O3559" s="1">
        <v>35</v>
      </c>
      <c r="P3559" s="1" t="s">
        <v>645</v>
      </c>
      <c r="Q3559" s="4" t="s">
        <v>21</v>
      </c>
    </row>
    <row r="3560" spans="1:17" ht="22.5" x14ac:dyDescent="0.25">
      <c r="A3560" s="3">
        <v>15850</v>
      </c>
      <c r="B3560" s="1" t="s">
        <v>48212</v>
      </c>
      <c r="C3560" s="1" t="s">
        <v>15</v>
      </c>
      <c r="D3560" s="1" t="s">
        <v>40</v>
      </c>
      <c r="E3560" s="1">
        <v>20603657862</v>
      </c>
      <c r="F3560" s="1" t="s">
        <v>48213</v>
      </c>
      <c r="G3560" s="1">
        <v>46368220</v>
      </c>
      <c r="H3560" s="1" t="s">
        <v>48214</v>
      </c>
      <c r="I3560" s="2">
        <v>45057</v>
      </c>
      <c r="J3560" s="15" t="str">
        <f>MID(Tabla1[[#This Row],[HORA]],1,5)</f>
        <v>18:22</v>
      </c>
      <c r="K3560" s="16">
        <f>IF(Tabla1[[#This Row],[FECHA]]=I3561,IF(J3561-J3560&gt;0,(J3561-J3560)*1440,0),0)</f>
        <v>0</v>
      </c>
      <c r="L3560" s="14">
        <f>2+L3301-Datos!$C$8</f>
        <v>9.7800000000000011</v>
      </c>
      <c r="M3560" s="13" t="s">
        <v>56161</v>
      </c>
      <c r="N3560" s="1" t="s">
        <v>48215</v>
      </c>
      <c r="O3560" s="1">
        <v>32.5</v>
      </c>
      <c r="P3560" s="1" t="s">
        <v>4694</v>
      </c>
      <c r="Q3560" s="4" t="s">
        <v>21</v>
      </c>
    </row>
    <row r="3561" spans="1:17" ht="22.5" x14ac:dyDescent="0.25">
      <c r="A3561" s="3">
        <v>15851</v>
      </c>
      <c r="B3561" s="1" t="s">
        <v>48212</v>
      </c>
      <c r="C3561" s="1" t="s">
        <v>15</v>
      </c>
      <c r="D3561" s="1" t="s">
        <v>40</v>
      </c>
      <c r="E3561" s="1">
        <v>20603657862</v>
      </c>
      <c r="F3561" s="1" t="s">
        <v>48213</v>
      </c>
      <c r="G3561" s="1">
        <v>46368220</v>
      </c>
      <c r="H3561" s="1" t="s">
        <v>48214</v>
      </c>
      <c r="I3561" s="2">
        <v>45057</v>
      </c>
      <c r="J3561" s="15" t="str">
        <f>MID(Tabla1[[#This Row],[HORA]],1,5)</f>
        <v>18:22</v>
      </c>
      <c r="K3561" s="16">
        <f>IF(Tabla1[[#This Row],[FECHA]]=I3562,IF(J3562-J3561&gt;0,(J3562-J3561)*1440,0),0)</f>
        <v>0.99999999999983658</v>
      </c>
      <c r="L3561" s="14">
        <f>2+L3302-Datos!$C$8</f>
        <v>7.5200000000000005</v>
      </c>
      <c r="M3561" s="13" t="s">
        <v>56161</v>
      </c>
      <c r="N3561" s="1" t="s">
        <v>48216</v>
      </c>
      <c r="O3561" s="1">
        <v>32.5</v>
      </c>
      <c r="P3561" s="1" t="s">
        <v>4694</v>
      </c>
      <c r="Q3561" s="4" t="s">
        <v>21</v>
      </c>
    </row>
    <row r="3562" spans="1:17" ht="22.5" x14ac:dyDescent="0.25">
      <c r="A3562" s="3">
        <v>18210</v>
      </c>
      <c r="B3562" s="1" t="s">
        <v>54400</v>
      </c>
      <c r="C3562" s="1" t="s">
        <v>15</v>
      </c>
      <c r="D3562" s="1" t="s">
        <v>71</v>
      </c>
      <c r="E3562" s="1">
        <v>20481492433</v>
      </c>
      <c r="F3562" s="1" t="s">
        <v>54401</v>
      </c>
      <c r="G3562" s="1">
        <v>2232129</v>
      </c>
      <c r="H3562" s="1" t="s">
        <v>54402</v>
      </c>
      <c r="I3562" s="2">
        <v>45057</v>
      </c>
      <c r="J3562" s="15" t="str">
        <f>MID(Tabla1[[#This Row],[HORA]],1,5)</f>
        <v>18:23</v>
      </c>
      <c r="K3562" s="16">
        <f>IF(Tabla1[[#This Row],[FECHA]]=I3563,IF(J3563-J3562&gt;0,(J3563-J3562)*1440,0),0)</f>
        <v>2.0000000000001528</v>
      </c>
      <c r="L3562" s="14">
        <f>2+L3303-Datos!$C$8</f>
        <v>8.9400000000000013</v>
      </c>
      <c r="M3562" s="13" t="s">
        <v>56162</v>
      </c>
      <c r="N3562" s="1" t="s">
        <v>54403</v>
      </c>
      <c r="O3562" s="1">
        <v>80</v>
      </c>
      <c r="P3562" s="1" t="s">
        <v>376</v>
      </c>
      <c r="Q3562" s="4" t="s">
        <v>21</v>
      </c>
    </row>
    <row r="3563" spans="1:17" ht="22.5" x14ac:dyDescent="0.25">
      <c r="A3563" s="3">
        <v>1603</v>
      </c>
      <c r="B3563" s="1" t="s">
        <v>4699</v>
      </c>
      <c r="C3563" s="1" t="s">
        <v>15</v>
      </c>
      <c r="D3563" s="1" t="s">
        <v>71</v>
      </c>
      <c r="E3563" s="1">
        <v>47290568</v>
      </c>
      <c r="F3563" s="1" t="s">
        <v>4700</v>
      </c>
      <c r="G3563" s="1">
        <v>2232130</v>
      </c>
      <c r="H3563" s="1" t="s">
        <v>4701</v>
      </c>
      <c r="I3563" s="2">
        <v>45057</v>
      </c>
      <c r="J3563" s="15" t="str">
        <f>MID(Tabla1[[#This Row],[HORA]],1,5)</f>
        <v>18:25</v>
      </c>
      <c r="K3563" s="16">
        <f>IF(Tabla1[[#This Row],[FECHA]]=I3564,IF(J3564-J3563&gt;0,(J3564-J3563)*1440,0),0)</f>
        <v>1.999999999999833</v>
      </c>
      <c r="L3563" s="14">
        <f>2+L3304-Datos!$C$8</f>
        <v>10.14</v>
      </c>
      <c r="M3563" s="13" t="s">
        <v>56164</v>
      </c>
      <c r="N3563" s="1" t="s">
        <v>4702</v>
      </c>
      <c r="O3563" s="1">
        <v>15</v>
      </c>
      <c r="P3563" s="1" t="s">
        <v>4694</v>
      </c>
      <c r="Q3563" s="4" t="s">
        <v>21</v>
      </c>
    </row>
    <row r="3564" spans="1:17" ht="22.5" x14ac:dyDescent="0.25">
      <c r="A3564" s="3">
        <v>15852</v>
      </c>
      <c r="B3564" s="1" t="s">
        <v>48217</v>
      </c>
      <c r="C3564" s="1" t="s">
        <v>15</v>
      </c>
      <c r="D3564" s="1" t="s">
        <v>40</v>
      </c>
      <c r="E3564" s="1">
        <v>20480842813</v>
      </c>
      <c r="F3564" s="1" t="s">
        <v>48218</v>
      </c>
      <c r="G3564" s="1">
        <v>45563497</v>
      </c>
      <c r="H3564" s="1" t="s">
        <v>19311</v>
      </c>
      <c r="I3564" s="2">
        <v>45057</v>
      </c>
      <c r="J3564" s="15" t="str">
        <f>MID(Tabla1[[#This Row],[HORA]],1,5)</f>
        <v>18:27</v>
      </c>
      <c r="K3564" s="16">
        <f>IF(Tabla1[[#This Row],[FECHA]]=I3565,IF(J3565-J3564&gt;0,(J3565-J3564)*1440,0),0)</f>
        <v>2.0000000000001528</v>
      </c>
      <c r="L3564" s="14">
        <f>2+L3305-Datos!$C$8</f>
        <v>11.64</v>
      </c>
      <c r="M3564" s="13" t="s">
        <v>56166</v>
      </c>
      <c r="N3564" s="1" t="s">
        <v>48219</v>
      </c>
      <c r="O3564" s="1">
        <v>10</v>
      </c>
      <c r="P3564" s="1" t="s">
        <v>4694</v>
      </c>
      <c r="Q3564" s="4" t="s">
        <v>21</v>
      </c>
    </row>
    <row r="3565" spans="1:17" ht="22.5" x14ac:dyDescent="0.25">
      <c r="A3565" s="3">
        <v>15853</v>
      </c>
      <c r="B3565" s="1" t="s">
        <v>48220</v>
      </c>
      <c r="C3565" s="1" t="s">
        <v>15</v>
      </c>
      <c r="D3565" s="1" t="s">
        <v>40</v>
      </c>
      <c r="E3565" s="1">
        <v>20604457948</v>
      </c>
      <c r="F3565" s="1" t="s">
        <v>48221</v>
      </c>
      <c r="G3565" s="1">
        <v>2232132</v>
      </c>
      <c r="H3565" s="1" t="s">
        <v>48222</v>
      </c>
      <c r="I3565" s="2">
        <v>45057</v>
      </c>
      <c r="J3565" s="15" t="str">
        <f>MID(Tabla1[[#This Row],[HORA]],1,5)</f>
        <v>18:29</v>
      </c>
      <c r="K3565" s="16">
        <f>IF(Tabla1[[#This Row],[FECHA]]=I3566,IF(J3566-J3565&gt;0,(J3566-J3565)*1440,0),0)</f>
        <v>0</v>
      </c>
      <c r="L3565" s="14">
        <f>2+L3306-Datos!$C$8</f>
        <v>8.99</v>
      </c>
      <c r="M3565" s="13" t="s">
        <v>56168</v>
      </c>
      <c r="N3565" s="1" t="s">
        <v>5049</v>
      </c>
      <c r="O3565" s="1">
        <v>10</v>
      </c>
      <c r="P3565" s="1" t="s">
        <v>4694</v>
      </c>
      <c r="Q3565" s="4" t="s">
        <v>21</v>
      </c>
    </row>
    <row r="3566" spans="1:17" ht="22.5" x14ac:dyDescent="0.25">
      <c r="A3566" s="3">
        <v>18211</v>
      </c>
      <c r="B3566" s="1" t="s">
        <v>54404</v>
      </c>
      <c r="C3566" s="1" t="s">
        <v>15</v>
      </c>
      <c r="D3566" s="1" t="s">
        <v>40</v>
      </c>
      <c r="E3566" s="1">
        <v>20480023235</v>
      </c>
      <c r="F3566" s="1" t="s">
        <v>54405</v>
      </c>
      <c r="G3566" s="1">
        <v>2779306</v>
      </c>
      <c r="H3566" s="1" t="s">
        <v>54406</v>
      </c>
      <c r="I3566" s="2">
        <v>45057</v>
      </c>
      <c r="J3566" s="15" t="str">
        <f>MID(Tabla1[[#This Row],[HORA]],1,5)</f>
        <v>18:29</v>
      </c>
      <c r="K3566" s="16">
        <f>IF(Tabla1[[#This Row],[FECHA]]=I3567,IF(J3567-J3566&gt;0,(J3567-J3566)*1440,0),0)</f>
        <v>2.9999999999999893</v>
      </c>
      <c r="L3566" s="14">
        <f>2+L3307-Datos!$C$8</f>
        <v>11.14</v>
      </c>
      <c r="M3566" s="13" t="s">
        <v>56168</v>
      </c>
      <c r="N3566" s="1" t="s">
        <v>54407</v>
      </c>
      <c r="O3566" s="1">
        <v>60</v>
      </c>
      <c r="P3566" s="1" t="s">
        <v>376</v>
      </c>
      <c r="Q3566" s="4" t="s">
        <v>21</v>
      </c>
    </row>
    <row r="3567" spans="1:17" ht="22.5" x14ac:dyDescent="0.25">
      <c r="A3567" s="3">
        <v>12978</v>
      </c>
      <c r="B3567" s="1" t="s">
        <v>39972</v>
      </c>
      <c r="C3567" s="1" t="s">
        <v>15</v>
      </c>
      <c r="D3567" s="1" t="s">
        <v>40</v>
      </c>
      <c r="E3567" s="1">
        <v>250300</v>
      </c>
      <c r="F3567" s="1" t="s">
        <v>39973</v>
      </c>
      <c r="G3567" s="1">
        <v>2863143</v>
      </c>
      <c r="H3567" s="1" t="s">
        <v>39974</v>
      </c>
      <c r="I3567" s="2">
        <v>45057</v>
      </c>
      <c r="J3567" s="15" t="str">
        <f>MID(Tabla1[[#This Row],[HORA]],1,5)</f>
        <v>18:32</v>
      </c>
      <c r="K3567" s="16">
        <f>IF(Tabla1[[#This Row],[FECHA]]=I3568,IF(J3568-J3567&gt;0,(J3568-J3567)*1440,0),0)</f>
        <v>1.9999999999999929</v>
      </c>
      <c r="L3567" s="14">
        <f>2+L3308-Datos!$C$8</f>
        <v>12.84</v>
      </c>
      <c r="M3567" s="13" t="s">
        <v>56171</v>
      </c>
      <c r="N3567" s="1" t="s">
        <v>39975</v>
      </c>
      <c r="O3567" s="1">
        <v>10</v>
      </c>
      <c r="P3567" s="1" t="s">
        <v>376</v>
      </c>
      <c r="Q3567" s="4" t="s">
        <v>21</v>
      </c>
    </row>
    <row r="3568" spans="1:17" ht="22.5" x14ac:dyDescent="0.25">
      <c r="A3568" s="3">
        <v>1604</v>
      </c>
      <c r="B3568" s="1" t="s">
        <v>4703</v>
      </c>
      <c r="C3568" s="1" t="s">
        <v>15</v>
      </c>
      <c r="D3568" s="1" t="s">
        <v>77</v>
      </c>
      <c r="E3568" s="1">
        <v>40827416</v>
      </c>
      <c r="F3568" s="1" t="s">
        <v>4704</v>
      </c>
      <c r="G3568" s="1">
        <v>2232135</v>
      </c>
      <c r="H3568" s="1" t="s">
        <v>4705</v>
      </c>
      <c r="I3568" s="2">
        <v>45057</v>
      </c>
      <c r="J3568" s="15" t="str">
        <f>MID(Tabla1[[#This Row],[HORA]],1,5)</f>
        <v>18:34</v>
      </c>
      <c r="K3568" s="16">
        <f>IF(Tabla1[[#This Row],[FECHA]]=I3569,IF(J3569-J3568&gt;0,(J3569-J3568)*1440,0),0)</f>
        <v>0</v>
      </c>
      <c r="L3568" s="14">
        <f>2+L3309-Datos!$C$8</f>
        <v>10</v>
      </c>
      <c r="M3568" s="13" t="s">
        <v>56173</v>
      </c>
      <c r="N3568" s="1" t="s">
        <v>4706</v>
      </c>
      <c r="O3568" s="1">
        <v>20</v>
      </c>
      <c r="P3568" s="1" t="s">
        <v>4694</v>
      </c>
      <c r="Q3568" s="4" t="s">
        <v>21</v>
      </c>
    </row>
    <row r="3569" spans="1:17" ht="22.5" x14ac:dyDescent="0.25">
      <c r="A3569" s="3">
        <v>18212</v>
      </c>
      <c r="B3569" s="1" t="s">
        <v>54408</v>
      </c>
      <c r="C3569" s="1" t="s">
        <v>15</v>
      </c>
      <c r="D3569" s="1" t="s">
        <v>40</v>
      </c>
      <c r="E3569" s="1">
        <v>20103129061</v>
      </c>
      <c r="F3569" s="1" t="s">
        <v>48381</v>
      </c>
      <c r="G3569" s="1">
        <v>44480199</v>
      </c>
      <c r="H3569" s="1" t="s">
        <v>52211</v>
      </c>
      <c r="I3569" s="2">
        <v>45057</v>
      </c>
      <c r="J3569" s="15" t="str">
        <f>MID(Tabla1[[#This Row],[HORA]],1,5)</f>
        <v>18:34</v>
      </c>
      <c r="K3569" s="16">
        <f>IF(Tabla1[[#This Row],[FECHA]]=I3570,IF(J3570-J3569&gt;0,(J3570-J3569)*1440,0),0)</f>
        <v>0.99999999999983658</v>
      </c>
      <c r="L3569" s="14">
        <f>2+L3310-Datos!$C$8</f>
        <v>10.940000000000001</v>
      </c>
      <c r="M3569" s="13" t="s">
        <v>56173</v>
      </c>
      <c r="N3569" s="1" t="s">
        <v>54409</v>
      </c>
      <c r="O3569" s="1">
        <v>15</v>
      </c>
      <c r="P3569" s="1" t="s">
        <v>376</v>
      </c>
      <c r="Q3569" s="4" t="s">
        <v>21</v>
      </c>
    </row>
    <row r="3570" spans="1:17" ht="22.5" x14ac:dyDescent="0.25">
      <c r="A3570" s="3">
        <v>18213</v>
      </c>
      <c r="B3570" s="1" t="s">
        <v>54410</v>
      </c>
      <c r="C3570" s="1" t="s">
        <v>15</v>
      </c>
      <c r="D3570" s="1" t="s">
        <v>23</v>
      </c>
      <c r="E3570" s="1">
        <v>20103129061</v>
      </c>
      <c r="F3570" s="1" t="s">
        <v>48381</v>
      </c>
      <c r="G3570" s="1">
        <v>43360118</v>
      </c>
      <c r="H3570" s="1" t="s">
        <v>54411</v>
      </c>
      <c r="I3570" s="2">
        <v>45057</v>
      </c>
      <c r="J3570" s="15" t="str">
        <f>MID(Tabla1[[#This Row],[HORA]],1,5)</f>
        <v>18:35</v>
      </c>
      <c r="K3570" s="16">
        <f>IF(Tabla1[[#This Row],[FECHA]]=I3571,IF(J3571-J3570&gt;0,(J3571-J3570)*1440,0),0)</f>
        <v>3.9999999999999858</v>
      </c>
      <c r="L3570" s="14">
        <f>2+L3311-Datos!$C$8</f>
        <v>11.18</v>
      </c>
      <c r="M3570" s="13" t="s">
        <v>56174</v>
      </c>
      <c r="N3570" s="1" t="s">
        <v>54412</v>
      </c>
      <c r="O3570" s="1">
        <v>15</v>
      </c>
      <c r="P3570" s="1" t="s">
        <v>376</v>
      </c>
      <c r="Q3570" s="4" t="s">
        <v>21</v>
      </c>
    </row>
    <row r="3571" spans="1:17" ht="22.5" x14ac:dyDescent="0.25">
      <c r="A3571" s="3">
        <v>6538</v>
      </c>
      <c r="B3571" s="1" t="s">
        <v>20470</v>
      </c>
      <c r="C3571" s="1" t="s">
        <v>15</v>
      </c>
      <c r="D3571" s="1" t="s">
        <v>71</v>
      </c>
      <c r="E3571" s="1">
        <v>70768975</v>
      </c>
      <c r="F3571" s="1" t="s">
        <v>20471</v>
      </c>
      <c r="G3571" s="1">
        <v>2232136</v>
      </c>
      <c r="H3571" s="1" t="s">
        <v>20472</v>
      </c>
      <c r="I3571" s="2">
        <v>45057</v>
      </c>
      <c r="J3571" s="15" t="str">
        <f>MID(Tabla1[[#This Row],[HORA]],1,5)</f>
        <v>18:39</v>
      </c>
      <c r="K3571" s="16">
        <f>IF(Tabla1[[#This Row],[FECHA]]=I3572,IF(J3572-J3571&gt;0,(J3572-J3571)*1440,0),0)</f>
        <v>1.0000000000001563</v>
      </c>
      <c r="L3571" s="14">
        <f>2+L3312-Datos!$C$8</f>
        <v>8.8500000000000014</v>
      </c>
      <c r="M3571" s="13" t="s">
        <v>56178</v>
      </c>
      <c r="N3571" s="1" t="s">
        <v>20473</v>
      </c>
      <c r="O3571" s="1">
        <v>20</v>
      </c>
      <c r="P3571" s="1" t="s">
        <v>20</v>
      </c>
      <c r="Q3571" s="4" t="s">
        <v>21</v>
      </c>
    </row>
    <row r="3572" spans="1:17" ht="22.5" x14ac:dyDescent="0.25">
      <c r="A3572" s="3">
        <v>18214</v>
      </c>
      <c r="B3572" s="1" t="s">
        <v>54413</v>
      </c>
      <c r="C3572" s="1" t="s">
        <v>15</v>
      </c>
      <c r="D3572" s="1" t="s">
        <v>33</v>
      </c>
      <c r="E3572" s="1">
        <v>20480365039</v>
      </c>
      <c r="F3572" s="1" t="s">
        <v>54414</v>
      </c>
      <c r="G3572" s="1">
        <v>2232139</v>
      </c>
      <c r="H3572" s="1" t="s">
        <v>54415</v>
      </c>
      <c r="I3572" s="2">
        <v>45057</v>
      </c>
      <c r="J3572" s="15" t="str">
        <f>MID(Tabla1[[#This Row],[HORA]],1,5)</f>
        <v>18:40</v>
      </c>
      <c r="K3572" s="16">
        <f>IF(Tabla1[[#This Row],[FECHA]]=I3573,IF(J3573-J3572&gt;0,(J3573-J3572)*1440,0),0)</f>
        <v>0.99999999999999645</v>
      </c>
      <c r="L3572" s="14">
        <f>2+L3313-Datos!$C$8</f>
        <v>10.09</v>
      </c>
      <c r="M3572" s="13" t="s">
        <v>56179</v>
      </c>
      <c r="N3572" s="1" t="s">
        <v>54416</v>
      </c>
      <c r="O3572" s="1">
        <v>50</v>
      </c>
      <c r="P3572" s="1" t="s">
        <v>376</v>
      </c>
      <c r="Q3572" s="4" t="s">
        <v>21</v>
      </c>
    </row>
    <row r="3573" spans="1:17" ht="22.5" x14ac:dyDescent="0.25">
      <c r="A3573" s="3">
        <v>116</v>
      </c>
      <c r="B3573" s="1" t="s">
        <v>272</v>
      </c>
      <c r="C3573" s="1" t="s">
        <v>15</v>
      </c>
      <c r="D3573" s="1" t="s">
        <v>172</v>
      </c>
      <c r="E3573" s="1">
        <v>2231726</v>
      </c>
      <c r="F3573" s="1" t="s">
        <v>273</v>
      </c>
      <c r="G3573" s="1">
        <v>2231727</v>
      </c>
      <c r="H3573" s="1" t="s">
        <v>274</v>
      </c>
      <c r="I3573" s="2">
        <v>45057</v>
      </c>
      <c r="J3573" s="15" t="str">
        <f>MID(Tabla1[[#This Row],[HORA]],1,5)</f>
        <v>18:41</v>
      </c>
      <c r="K3573" s="16">
        <f>IF(Tabla1[[#This Row],[FECHA]]=I3574,IF(J3574-J3573&gt;0,(J3574-J3573)*1440,0),0)</f>
        <v>0</v>
      </c>
      <c r="L3573" s="14">
        <f>2+L3314-Datos!$C$8</f>
        <v>9.7800000000000011</v>
      </c>
      <c r="M3573" s="13" t="s">
        <v>56180</v>
      </c>
      <c r="N3573" s="1" t="s">
        <v>63</v>
      </c>
      <c r="O3573" s="1">
        <v>0</v>
      </c>
      <c r="P3573" s="1" t="s">
        <v>20</v>
      </c>
      <c r="Q3573" s="4" t="s">
        <v>21</v>
      </c>
    </row>
    <row r="3574" spans="1:17" ht="22.5" x14ac:dyDescent="0.25">
      <c r="A3574" s="3">
        <v>117</v>
      </c>
      <c r="B3574" s="1" t="s">
        <v>272</v>
      </c>
      <c r="C3574" s="1" t="s">
        <v>15</v>
      </c>
      <c r="D3574" s="1" t="s">
        <v>172</v>
      </c>
      <c r="E3574" s="1">
        <v>2231726</v>
      </c>
      <c r="F3574" s="1" t="s">
        <v>273</v>
      </c>
      <c r="G3574" s="1">
        <v>2231727</v>
      </c>
      <c r="H3574" s="1" t="s">
        <v>274</v>
      </c>
      <c r="I3574" s="2">
        <v>45057</v>
      </c>
      <c r="J3574" s="15" t="str">
        <f>MID(Tabla1[[#This Row],[HORA]],1,5)</f>
        <v>18:41</v>
      </c>
      <c r="K3574" s="16">
        <f>IF(Tabla1[[#This Row],[FECHA]]=I3575,IF(J3575-J3574&gt;0,(J3575-J3574)*1440,0),0)</f>
        <v>0.99999999999999645</v>
      </c>
      <c r="L3574" s="14">
        <f>2+L3315-Datos!$C$8</f>
        <v>11.16</v>
      </c>
      <c r="M3574" s="13" t="s">
        <v>56180</v>
      </c>
      <c r="N3574" s="1" t="s">
        <v>275</v>
      </c>
      <c r="O3574" s="1">
        <v>0</v>
      </c>
      <c r="P3574" s="1" t="s">
        <v>20</v>
      </c>
      <c r="Q3574" s="4" t="s">
        <v>21</v>
      </c>
    </row>
    <row r="3575" spans="1:17" ht="22.5" x14ac:dyDescent="0.25">
      <c r="A3575" s="3">
        <v>6539</v>
      </c>
      <c r="B3575" s="1" t="s">
        <v>20474</v>
      </c>
      <c r="C3575" s="1" t="s">
        <v>15</v>
      </c>
      <c r="D3575" s="1" t="s">
        <v>82</v>
      </c>
      <c r="E3575" s="1">
        <v>16518264</v>
      </c>
      <c r="F3575" s="1" t="s">
        <v>12584</v>
      </c>
      <c r="G3575" s="1">
        <v>2232141</v>
      </c>
      <c r="H3575" s="1" t="s">
        <v>20475</v>
      </c>
      <c r="I3575" s="2">
        <v>45057</v>
      </c>
      <c r="J3575" s="15" t="str">
        <f>MID(Tabla1[[#This Row],[HORA]],1,5)</f>
        <v>18:42</v>
      </c>
      <c r="K3575" s="16">
        <f>IF(Tabla1[[#This Row],[FECHA]]=I3576,IF(J3576-J3575&gt;0,(J3576-J3575)*1440,0),0)</f>
        <v>0.99999999999983658</v>
      </c>
      <c r="L3575" s="14">
        <f>2+L3316-Datos!$C$8</f>
        <v>11.100000000000001</v>
      </c>
      <c r="M3575" s="13" t="s">
        <v>56181</v>
      </c>
      <c r="N3575" s="1" t="s">
        <v>20476</v>
      </c>
      <c r="O3575" s="1">
        <v>20</v>
      </c>
      <c r="P3575" s="1" t="s">
        <v>20</v>
      </c>
      <c r="Q3575" s="4" t="s">
        <v>21</v>
      </c>
    </row>
    <row r="3576" spans="1:17" ht="22.5" x14ac:dyDescent="0.25">
      <c r="A3576" s="3">
        <v>1605</v>
      </c>
      <c r="B3576" s="1" t="s">
        <v>4707</v>
      </c>
      <c r="C3576" s="1" t="s">
        <v>15</v>
      </c>
      <c r="D3576" s="1" t="s">
        <v>23</v>
      </c>
      <c r="E3576" s="1">
        <v>47396805</v>
      </c>
      <c r="F3576" s="1" t="s">
        <v>4708</v>
      </c>
      <c r="G3576" s="1">
        <v>42328916</v>
      </c>
      <c r="H3576" s="1" t="s">
        <v>4709</v>
      </c>
      <c r="I3576" s="2">
        <v>45057</v>
      </c>
      <c r="J3576" s="15" t="str">
        <f>MID(Tabla1[[#This Row],[HORA]],1,5)</f>
        <v>18:43</v>
      </c>
      <c r="K3576" s="16">
        <f>IF(Tabla1[[#This Row],[FECHA]]=I3577,IF(J3577-J3576&gt;0,(J3577-J3576)*1440,0),0)</f>
        <v>0</v>
      </c>
      <c r="L3576" s="14">
        <f>2+L3317-Datos!$C$8</f>
        <v>11</v>
      </c>
      <c r="M3576" s="13" t="s">
        <v>56182</v>
      </c>
      <c r="N3576" s="1" t="s">
        <v>4710</v>
      </c>
      <c r="O3576" s="1">
        <v>30</v>
      </c>
      <c r="P3576" s="1" t="s">
        <v>4694</v>
      </c>
      <c r="Q3576" s="4" t="s">
        <v>21</v>
      </c>
    </row>
    <row r="3577" spans="1:17" ht="22.5" x14ac:dyDescent="0.25">
      <c r="A3577" s="3">
        <v>6540</v>
      </c>
      <c r="B3577" s="1" t="s">
        <v>20477</v>
      </c>
      <c r="C3577" s="1" t="s">
        <v>15</v>
      </c>
      <c r="D3577" s="1" t="s">
        <v>71</v>
      </c>
      <c r="E3577" s="1">
        <v>46984661</v>
      </c>
      <c r="F3577" s="1" t="s">
        <v>17839</v>
      </c>
      <c r="G3577" s="1">
        <v>2232142</v>
      </c>
      <c r="H3577" s="1" t="s">
        <v>14246</v>
      </c>
      <c r="I3577" s="2">
        <v>45057</v>
      </c>
      <c r="J3577" s="15" t="str">
        <f>MID(Tabla1[[#This Row],[HORA]],1,5)</f>
        <v>18:43</v>
      </c>
      <c r="K3577" s="16">
        <f>IF(Tabla1[[#This Row],[FECHA]]=I3578,IF(J3578-J3577&gt;0,(J3578-J3577)*1440,0),0)</f>
        <v>1.0000000000001563</v>
      </c>
      <c r="L3577" s="14">
        <f>2+L3318-Datos!$C$8</f>
        <v>8.7100000000000009</v>
      </c>
      <c r="M3577" s="13" t="s">
        <v>56182</v>
      </c>
      <c r="N3577" s="1" t="s">
        <v>20478</v>
      </c>
      <c r="O3577" s="1">
        <v>15</v>
      </c>
      <c r="P3577" s="1" t="s">
        <v>20</v>
      </c>
      <c r="Q3577" s="4" t="s">
        <v>21</v>
      </c>
    </row>
    <row r="3578" spans="1:17" ht="22.5" x14ac:dyDescent="0.25">
      <c r="A3578" s="3">
        <v>12979</v>
      </c>
      <c r="B3578" s="1" t="s">
        <v>39976</v>
      </c>
      <c r="C3578" s="1" t="s">
        <v>15</v>
      </c>
      <c r="D3578" s="1" t="s">
        <v>77</v>
      </c>
      <c r="E3578" s="1">
        <v>16718237</v>
      </c>
      <c r="F3578" s="1" t="s">
        <v>26341</v>
      </c>
      <c r="G3578" s="1">
        <v>2232143</v>
      </c>
      <c r="H3578" s="1" t="s">
        <v>39977</v>
      </c>
      <c r="I3578" s="2">
        <v>45057</v>
      </c>
      <c r="J3578" s="15" t="str">
        <f>MID(Tabla1[[#This Row],[HORA]],1,5)</f>
        <v>18:44</v>
      </c>
      <c r="K3578" s="16">
        <f>IF(Tabla1[[#This Row],[FECHA]]=I3579,IF(J3579-J3578&gt;0,(J3579-J3578)*1440,0),0)</f>
        <v>0</v>
      </c>
      <c r="L3578" s="14">
        <f>2+L3319-Datos!$C$8</f>
        <v>10</v>
      </c>
      <c r="M3578" s="13" t="s">
        <v>56183</v>
      </c>
      <c r="N3578" s="1" t="s">
        <v>39978</v>
      </c>
      <c r="O3578" s="1">
        <v>60</v>
      </c>
      <c r="P3578" s="1" t="s">
        <v>376</v>
      </c>
      <c r="Q3578" s="4" t="s">
        <v>21</v>
      </c>
    </row>
    <row r="3579" spans="1:17" ht="22.5" x14ac:dyDescent="0.25">
      <c r="A3579" s="3">
        <v>15439</v>
      </c>
      <c r="B3579" s="1" t="s">
        <v>47130</v>
      </c>
      <c r="C3579" s="1" t="s">
        <v>15</v>
      </c>
      <c r="D3579" s="1" t="s">
        <v>228</v>
      </c>
      <c r="E3579" s="1">
        <v>33433052</v>
      </c>
      <c r="F3579" s="1" t="s">
        <v>47131</v>
      </c>
      <c r="G3579" s="1">
        <v>33433052</v>
      </c>
      <c r="H3579" s="1" t="s">
        <v>47131</v>
      </c>
      <c r="I3579" s="2">
        <v>45057</v>
      </c>
      <c r="J3579" s="15" t="str">
        <f>MID(Tabla1[[#This Row],[HORA]],1,5)</f>
        <v>18:44</v>
      </c>
      <c r="K3579" s="16">
        <f>IF(Tabla1[[#This Row],[FECHA]]=I3580,IF(J3580-J3579&gt;0,(J3580-J3579)*1440,0),0)</f>
        <v>0.99999999999999645</v>
      </c>
      <c r="L3579" s="14">
        <f>2+L3320-Datos!$C$8</f>
        <v>9.0100000000000016</v>
      </c>
      <c r="M3579" s="13" t="s">
        <v>56183</v>
      </c>
      <c r="N3579" s="1" t="s">
        <v>1715</v>
      </c>
      <c r="O3579" s="1">
        <v>5</v>
      </c>
      <c r="P3579" s="1" t="s">
        <v>645</v>
      </c>
      <c r="Q3579" s="4" t="s">
        <v>21</v>
      </c>
    </row>
    <row r="3580" spans="1:17" ht="22.5" x14ac:dyDescent="0.25">
      <c r="A3580" s="3">
        <v>12980</v>
      </c>
      <c r="B3580" s="1" t="s">
        <v>39979</v>
      </c>
      <c r="C3580" s="1" t="s">
        <v>15</v>
      </c>
      <c r="D3580" s="1" t="s">
        <v>228</v>
      </c>
      <c r="E3580" s="1">
        <v>27729565</v>
      </c>
      <c r="F3580" s="1" t="s">
        <v>39980</v>
      </c>
      <c r="G3580" s="1">
        <v>27729565</v>
      </c>
      <c r="H3580" s="1" t="s">
        <v>39980</v>
      </c>
      <c r="I3580" s="2">
        <v>45057</v>
      </c>
      <c r="J3580" s="15" t="str">
        <f>MID(Tabla1[[#This Row],[HORA]],1,5)</f>
        <v>18:45</v>
      </c>
      <c r="K3580" s="16">
        <f>IF(Tabla1[[#This Row],[FECHA]]=I3581,IF(J3581-J3580&gt;0,(J3581-J3580)*1440,0),0)</f>
        <v>0</v>
      </c>
      <c r="L3580" s="14">
        <f>2+L3321-Datos!$C$8</f>
        <v>12.02</v>
      </c>
      <c r="M3580" s="13" t="s">
        <v>56184</v>
      </c>
      <c r="N3580" s="1" t="s">
        <v>2773</v>
      </c>
      <c r="O3580" s="1">
        <v>15</v>
      </c>
      <c r="P3580" s="1" t="s">
        <v>376</v>
      </c>
      <c r="Q3580" s="4" t="s">
        <v>21</v>
      </c>
    </row>
    <row r="3581" spans="1:17" ht="22.5" x14ac:dyDescent="0.25">
      <c r="A3581" s="3">
        <v>15854</v>
      </c>
      <c r="B3581" s="1" t="s">
        <v>48223</v>
      </c>
      <c r="C3581" s="1" t="s">
        <v>15</v>
      </c>
      <c r="D3581" s="1" t="s">
        <v>40</v>
      </c>
      <c r="E3581" s="1">
        <v>20601222788</v>
      </c>
      <c r="F3581" s="1" t="s">
        <v>48224</v>
      </c>
      <c r="G3581" s="1">
        <v>47665546</v>
      </c>
      <c r="H3581" s="1" t="s">
        <v>48225</v>
      </c>
      <c r="I3581" s="2">
        <v>45057</v>
      </c>
      <c r="J3581" s="15" t="str">
        <f>MID(Tabla1[[#This Row],[HORA]],1,5)</f>
        <v>18:45</v>
      </c>
      <c r="K3581" s="16">
        <f>IF(Tabla1[[#This Row],[FECHA]]=I3582,IF(J3582-J3581&gt;0,(J3582-J3581)*1440,0),0)</f>
        <v>0.99999999999999645</v>
      </c>
      <c r="L3581" s="14">
        <f>2+L3322-Datos!$C$8</f>
        <v>14.080000000000002</v>
      </c>
      <c r="M3581" s="13" t="s">
        <v>56184</v>
      </c>
      <c r="N3581" s="1" t="s">
        <v>4745</v>
      </c>
      <c r="O3581" s="1">
        <v>10</v>
      </c>
      <c r="P3581" s="1" t="s">
        <v>4694</v>
      </c>
      <c r="Q3581" s="4" t="s">
        <v>21</v>
      </c>
    </row>
    <row r="3582" spans="1:17" ht="22.5" x14ac:dyDescent="0.25">
      <c r="A3582" s="3">
        <v>6541</v>
      </c>
      <c r="B3582" s="1" t="s">
        <v>20479</v>
      </c>
      <c r="C3582" s="1" t="s">
        <v>15</v>
      </c>
      <c r="D3582" s="1" t="s">
        <v>161</v>
      </c>
      <c r="E3582" s="1">
        <v>41654713</v>
      </c>
      <c r="F3582" s="1" t="s">
        <v>20480</v>
      </c>
      <c r="G3582" s="1">
        <v>2232146</v>
      </c>
      <c r="H3582" s="1" t="s">
        <v>20481</v>
      </c>
      <c r="I3582" s="2">
        <v>45057</v>
      </c>
      <c r="J3582" s="15" t="str">
        <f>MID(Tabla1[[#This Row],[HORA]],1,5)</f>
        <v>18:46</v>
      </c>
      <c r="K3582" s="16">
        <f>IF(Tabla1[[#This Row],[FECHA]]=I3583,IF(J3583-J3582&gt;0,(J3583-J3582)*1440,0),0)</f>
        <v>1.0000000000001563</v>
      </c>
      <c r="L3582" s="14">
        <f>2+L3323-Datos!$C$8</f>
        <v>9.9500000000000011</v>
      </c>
      <c r="M3582" s="13" t="s">
        <v>56185</v>
      </c>
      <c r="N3582" s="1" t="s">
        <v>20018</v>
      </c>
      <c r="O3582" s="1">
        <v>15</v>
      </c>
      <c r="P3582" s="1" t="s">
        <v>20</v>
      </c>
      <c r="Q3582" s="4" t="s">
        <v>21</v>
      </c>
    </row>
    <row r="3583" spans="1:17" ht="22.5" x14ac:dyDescent="0.25">
      <c r="A3583" s="3">
        <v>12981</v>
      </c>
      <c r="B3583" s="1" t="s">
        <v>39981</v>
      </c>
      <c r="C3583" s="1" t="s">
        <v>15</v>
      </c>
      <c r="D3583" s="1" t="s">
        <v>33</v>
      </c>
      <c r="E3583" s="1">
        <v>70914500</v>
      </c>
      <c r="F3583" s="1" t="s">
        <v>39982</v>
      </c>
      <c r="G3583" s="1">
        <v>70606383</v>
      </c>
      <c r="H3583" s="1" t="s">
        <v>39983</v>
      </c>
      <c r="I3583" s="2">
        <v>45057</v>
      </c>
      <c r="J3583" s="15" t="str">
        <f>MID(Tabla1[[#This Row],[HORA]],1,5)</f>
        <v>18:47</v>
      </c>
      <c r="K3583" s="16">
        <f>IF(Tabla1[[#This Row],[FECHA]]=I3584,IF(J3584-J3583&gt;0,(J3584-J3583)*1440,0),0)</f>
        <v>0.99999999999983658</v>
      </c>
      <c r="L3583" s="14">
        <f>2+L3324-Datos!$C$8</f>
        <v>9.7600000000000016</v>
      </c>
      <c r="M3583" s="13" t="s">
        <v>56186</v>
      </c>
      <c r="N3583" s="1" t="s">
        <v>39984</v>
      </c>
      <c r="O3583" s="1">
        <v>10</v>
      </c>
      <c r="P3583" s="1" t="s">
        <v>376</v>
      </c>
      <c r="Q3583" s="4" t="s">
        <v>21</v>
      </c>
    </row>
    <row r="3584" spans="1:17" ht="22.5" x14ac:dyDescent="0.25">
      <c r="A3584" s="3">
        <v>15855</v>
      </c>
      <c r="B3584" s="1" t="s">
        <v>48226</v>
      </c>
      <c r="C3584" s="1" t="s">
        <v>15</v>
      </c>
      <c r="D3584" s="1" t="s">
        <v>82</v>
      </c>
      <c r="E3584" s="1">
        <v>20487558878</v>
      </c>
      <c r="F3584" s="1" t="s">
        <v>48227</v>
      </c>
      <c r="G3584" s="1">
        <v>41967593</v>
      </c>
      <c r="H3584" s="1" t="s">
        <v>26350</v>
      </c>
      <c r="I3584" s="2">
        <v>45057</v>
      </c>
      <c r="J3584" s="15" t="str">
        <f>MID(Tabla1[[#This Row],[HORA]],1,5)</f>
        <v>18:48</v>
      </c>
      <c r="K3584" s="16">
        <f>IF(Tabla1[[#This Row],[FECHA]]=I3585,IF(J3585-J3584&gt;0,(J3585-J3584)*1440,0),0)</f>
        <v>0.99999999999999645</v>
      </c>
      <c r="L3584" s="14">
        <f>2+L3325-Datos!$C$8</f>
        <v>11.850000000000001</v>
      </c>
      <c r="M3584" s="13" t="s">
        <v>56187</v>
      </c>
      <c r="N3584" s="1" t="s">
        <v>48228</v>
      </c>
      <c r="O3584" s="1">
        <v>15</v>
      </c>
      <c r="P3584" s="1" t="s">
        <v>4694</v>
      </c>
      <c r="Q3584" s="4" t="s">
        <v>21</v>
      </c>
    </row>
    <row r="3585" spans="1:17" ht="22.5" x14ac:dyDescent="0.25">
      <c r="A3585" s="3">
        <v>6542</v>
      </c>
      <c r="B3585" s="1" t="s">
        <v>20482</v>
      </c>
      <c r="C3585" s="1" t="s">
        <v>15</v>
      </c>
      <c r="D3585" s="1" t="s">
        <v>23</v>
      </c>
      <c r="E3585" s="1">
        <v>43974576</v>
      </c>
      <c r="F3585" s="1" t="s">
        <v>20483</v>
      </c>
      <c r="G3585" s="1">
        <v>2232149</v>
      </c>
      <c r="H3585" s="1" t="s">
        <v>20484</v>
      </c>
      <c r="I3585" s="2">
        <v>45057</v>
      </c>
      <c r="J3585" s="15" t="str">
        <f>MID(Tabla1[[#This Row],[HORA]],1,5)</f>
        <v>18:49</v>
      </c>
      <c r="K3585" s="16">
        <f>IF(Tabla1[[#This Row],[FECHA]]=I3586,IF(J3586-J3585&gt;0,(J3586-J3585)*1440,0),0)</f>
        <v>0.99999999999999645</v>
      </c>
      <c r="L3585" s="14">
        <f>2+L3326-Datos!$C$8</f>
        <v>9.1900000000000013</v>
      </c>
      <c r="M3585" s="13" t="s">
        <v>56188</v>
      </c>
      <c r="N3585" s="1" t="s">
        <v>20485</v>
      </c>
      <c r="O3585" s="1">
        <v>30</v>
      </c>
      <c r="P3585" s="1" t="s">
        <v>20</v>
      </c>
      <c r="Q3585" s="4" t="s">
        <v>21</v>
      </c>
    </row>
    <row r="3586" spans="1:17" ht="22.5" x14ac:dyDescent="0.25">
      <c r="A3586" s="3">
        <v>1606</v>
      </c>
      <c r="B3586" s="1" t="s">
        <v>4711</v>
      </c>
      <c r="C3586" s="1" t="s">
        <v>15</v>
      </c>
      <c r="D3586" s="1" t="s">
        <v>40</v>
      </c>
      <c r="E3586" s="1">
        <v>42662051</v>
      </c>
      <c r="F3586" s="1" t="s">
        <v>4712</v>
      </c>
      <c r="G3586" s="1">
        <v>45607813</v>
      </c>
      <c r="H3586" s="1" t="s">
        <v>4713</v>
      </c>
      <c r="I3586" s="2">
        <v>45057</v>
      </c>
      <c r="J3586" s="15" t="str">
        <f>MID(Tabla1[[#This Row],[HORA]],1,5)</f>
        <v>18:50</v>
      </c>
      <c r="K3586" s="16">
        <f>IF(Tabla1[[#This Row],[FECHA]]=I3587,IF(J3587-J3586&gt;0,(J3587-J3586)*1440,0),0)</f>
        <v>0</v>
      </c>
      <c r="L3586" s="14">
        <f>2+L3327-Datos!$C$8</f>
        <v>10.920000000000002</v>
      </c>
      <c r="M3586" s="13" t="s">
        <v>56189</v>
      </c>
      <c r="N3586" s="1" t="s">
        <v>4714</v>
      </c>
      <c r="O3586" s="1">
        <v>15</v>
      </c>
      <c r="P3586" s="1" t="s">
        <v>4694</v>
      </c>
      <c r="Q3586" s="4" t="s">
        <v>21</v>
      </c>
    </row>
    <row r="3587" spans="1:17" ht="22.5" x14ac:dyDescent="0.25">
      <c r="A3587" s="3">
        <v>12982</v>
      </c>
      <c r="B3587" s="1" t="s">
        <v>39985</v>
      </c>
      <c r="C3587" s="1" t="s">
        <v>15</v>
      </c>
      <c r="D3587" s="1" t="s">
        <v>71</v>
      </c>
      <c r="E3587" s="1">
        <v>44659995</v>
      </c>
      <c r="F3587" s="1" t="s">
        <v>39986</v>
      </c>
      <c r="G3587" s="1">
        <v>27847573</v>
      </c>
      <c r="H3587" s="1" t="s">
        <v>33085</v>
      </c>
      <c r="I3587" s="2">
        <v>45057</v>
      </c>
      <c r="J3587" s="15" t="str">
        <f>MID(Tabla1[[#This Row],[HORA]],1,5)</f>
        <v>18:50</v>
      </c>
      <c r="K3587" s="16">
        <f>IF(Tabla1[[#This Row],[FECHA]]=I3588,IF(J3588-J3587&gt;0,(J3588-J3587)*1440,0),0)</f>
        <v>1.9999999999999929</v>
      </c>
      <c r="L3587" s="14">
        <f>2+L3328-Datos!$C$8</f>
        <v>12.780000000000001</v>
      </c>
      <c r="M3587" s="13" t="s">
        <v>56189</v>
      </c>
      <c r="N3587" s="1" t="s">
        <v>39987</v>
      </c>
      <c r="O3587" s="1">
        <v>35</v>
      </c>
      <c r="P3587" s="1" t="s">
        <v>376</v>
      </c>
      <c r="Q3587" s="4" t="s">
        <v>21</v>
      </c>
    </row>
    <row r="3588" spans="1:17" ht="22.5" x14ac:dyDescent="0.25">
      <c r="A3588" s="3">
        <v>1607</v>
      </c>
      <c r="B3588" s="1" t="s">
        <v>4715</v>
      </c>
      <c r="C3588" s="1" t="s">
        <v>15</v>
      </c>
      <c r="D3588" s="1" t="s">
        <v>33</v>
      </c>
      <c r="E3588" s="1">
        <v>70085617</v>
      </c>
      <c r="F3588" s="1" t="s">
        <v>3877</v>
      </c>
      <c r="G3588" s="1">
        <v>42390637</v>
      </c>
      <c r="H3588" s="1" t="s">
        <v>4716</v>
      </c>
      <c r="I3588" s="2">
        <v>45057</v>
      </c>
      <c r="J3588" s="15" t="str">
        <f>MID(Tabla1[[#This Row],[HORA]],1,5)</f>
        <v>18:52</v>
      </c>
      <c r="K3588" s="16">
        <f>IF(Tabla1[[#This Row],[FECHA]]=I3589,IF(J3589-J3588&gt;0,(J3589-J3588)*1440,0),0)</f>
        <v>0</v>
      </c>
      <c r="L3588" s="14">
        <f>2+L3329-Datos!$C$8</f>
        <v>10.08</v>
      </c>
      <c r="M3588" s="13" t="s">
        <v>56191</v>
      </c>
      <c r="N3588" s="1" t="s">
        <v>4717</v>
      </c>
      <c r="O3588" s="1">
        <v>50</v>
      </c>
      <c r="P3588" s="1" t="s">
        <v>4694</v>
      </c>
      <c r="Q3588" s="4" t="s">
        <v>21</v>
      </c>
    </row>
    <row r="3589" spans="1:17" ht="22.5" x14ac:dyDescent="0.25">
      <c r="A3589" s="3">
        <v>16894</v>
      </c>
      <c r="B3589" s="1" t="s">
        <v>51100</v>
      </c>
      <c r="C3589" s="1" t="s">
        <v>15</v>
      </c>
      <c r="D3589" s="1" t="s">
        <v>33</v>
      </c>
      <c r="E3589" s="1">
        <v>20602553893</v>
      </c>
      <c r="F3589" s="1" t="s">
        <v>51101</v>
      </c>
      <c r="G3589" s="1">
        <v>2232150</v>
      </c>
      <c r="H3589" s="1" t="s">
        <v>51102</v>
      </c>
      <c r="I3589" s="2">
        <v>45057</v>
      </c>
      <c r="J3589" s="15" t="str">
        <f>MID(Tabla1[[#This Row],[HORA]],1,5)</f>
        <v>18:52</v>
      </c>
      <c r="K3589" s="16">
        <f>IF(Tabla1[[#This Row],[FECHA]]=I3590,IF(J3590-J3589&gt;0,(J3590-J3589)*1440,0),0)</f>
        <v>7.9999999999999716</v>
      </c>
      <c r="L3589" s="14">
        <f>2+L3330-Datos!$C$8</f>
        <v>10.74</v>
      </c>
      <c r="M3589" s="13" t="s">
        <v>56191</v>
      </c>
      <c r="N3589" s="1" t="s">
        <v>19889</v>
      </c>
      <c r="O3589" s="1">
        <v>15</v>
      </c>
      <c r="P3589" s="1" t="s">
        <v>20</v>
      </c>
      <c r="Q3589" s="4" t="s">
        <v>21</v>
      </c>
    </row>
    <row r="3590" spans="1:17" ht="22.5" x14ac:dyDescent="0.25">
      <c r="A3590" s="3">
        <v>18215</v>
      </c>
      <c r="B3590" s="1" t="s">
        <v>54417</v>
      </c>
      <c r="C3590" s="1" t="s">
        <v>15</v>
      </c>
      <c r="D3590" s="1" t="s">
        <v>40</v>
      </c>
      <c r="E3590" s="1">
        <v>10166577131</v>
      </c>
      <c r="F3590" s="1" t="s">
        <v>47855</v>
      </c>
      <c r="G3590" s="1">
        <v>2232156</v>
      </c>
      <c r="H3590" s="1" t="s">
        <v>47856</v>
      </c>
      <c r="I3590" s="2">
        <v>45057</v>
      </c>
      <c r="J3590" s="15" t="str">
        <f>MID(Tabla1[[#This Row],[HORA]],1,5)</f>
        <v>19:00</v>
      </c>
      <c r="K3590" s="16">
        <f>IF(Tabla1[[#This Row],[FECHA]]=I3591,IF(J3591-J3590&gt;0,(J3591-J3590)*1440,0),0)</f>
        <v>2.0000000000001528</v>
      </c>
      <c r="L3590" s="14">
        <f>2+L3331-Datos!$C$8</f>
        <v>10.68</v>
      </c>
      <c r="M3590" s="13" t="s">
        <v>56199</v>
      </c>
      <c r="N3590" s="1" t="s">
        <v>54418</v>
      </c>
      <c r="O3590" s="1">
        <v>40</v>
      </c>
      <c r="P3590" s="1" t="s">
        <v>376</v>
      </c>
      <c r="Q3590" s="4" t="s">
        <v>21</v>
      </c>
    </row>
    <row r="3591" spans="1:17" ht="22.5" x14ac:dyDescent="0.25">
      <c r="A3591" s="3">
        <v>1608</v>
      </c>
      <c r="B3591" s="1" t="s">
        <v>4718</v>
      </c>
      <c r="C3591" s="1" t="s">
        <v>15</v>
      </c>
      <c r="D3591" s="1" t="s">
        <v>40</v>
      </c>
      <c r="E3591" s="1">
        <v>2814473</v>
      </c>
      <c r="F3591" s="1" t="s">
        <v>4719</v>
      </c>
      <c r="G3591" s="1">
        <v>2232158</v>
      </c>
      <c r="H3591" s="1" t="s">
        <v>4720</v>
      </c>
      <c r="I3591" s="2">
        <v>45057</v>
      </c>
      <c r="J3591" s="15" t="str">
        <f>MID(Tabla1[[#This Row],[HORA]],1,5)</f>
        <v>19:02</v>
      </c>
      <c r="K3591" s="16">
        <f>IF(Tabla1[[#This Row],[FECHA]]=I3592,IF(J3592-J3591&gt;0,(J3592-J3591)*1440,0),0)</f>
        <v>3.9999999999999858</v>
      </c>
      <c r="L3591" s="14">
        <f>2+L3332-Datos!$C$8</f>
        <v>8.7800000000000011</v>
      </c>
      <c r="M3591" s="13" t="s">
        <v>56201</v>
      </c>
      <c r="N3591" s="1" t="s">
        <v>4721</v>
      </c>
      <c r="O3591" s="1">
        <v>20</v>
      </c>
      <c r="P3591" s="1" t="s">
        <v>4694</v>
      </c>
      <c r="Q3591" s="4" t="s">
        <v>21</v>
      </c>
    </row>
    <row r="3592" spans="1:17" ht="22.5" x14ac:dyDescent="0.25">
      <c r="A3592" s="3">
        <v>1609</v>
      </c>
      <c r="B3592" s="1" t="s">
        <v>4722</v>
      </c>
      <c r="C3592" s="1" t="s">
        <v>15</v>
      </c>
      <c r="D3592" s="1" t="s">
        <v>33</v>
      </c>
      <c r="E3592" s="1">
        <v>47366980</v>
      </c>
      <c r="F3592" s="1" t="s">
        <v>4723</v>
      </c>
      <c r="G3592" s="1">
        <v>2232161</v>
      </c>
      <c r="H3592" s="1" t="s">
        <v>4724</v>
      </c>
      <c r="I3592" s="2">
        <v>45057</v>
      </c>
      <c r="J3592" s="15" t="str">
        <f>MID(Tabla1[[#This Row],[HORA]],1,5)</f>
        <v>19:06</v>
      </c>
      <c r="K3592" s="16">
        <f>IF(Tabla1[[#This Row],[FECHA]]=I3593,IF(J3593-J3592&gt;0,(J3593-J3592)*1440,0),0)</f>
        <v>0</v>
      </c>
      <c r="L3592" s="14">
        <f>2+L3333-Datos!$C$8</f>
        <v>9.7900000000000009</v>
      </c>
      <c r="M3592" s="13" t="s">
        <v>56205</v>
      </c>
      <c r="N3592" s="1" t="s">
        <v>4725</v>
      </c>
      <c r="O3592" s="1">
        <v>20</v>
      </c>
      <c r="P3592" s="1" t="s">
        <v>4694</v>
      </c>
      <c r="Q3592" s="4" t="s">
        <v>21</v>
      </c>
    </row>
    <row r="3593" spans="1:17" ht="22.5" x14ac:dyDescent="0.25">
      <c r="A3593" s="3">
        <v>18216</v>
      </c>
      <c r="B3593" s="1" t="s">
        <v>54419</v>
      </c>
      <c r="C3593" s="1" t="s">
        <v>15</v>
      </c>
      <c r="D3593" s="1" t="s">
        <v>40</v>
      </c>
      <c r="E3593" s="1">
        <v>20605743839</v>
      </c>
      <c r="F3593" s="1" t="s">
        <v>54420</v>
      </c>
      <c r="G3593" s="1">
        <v>46830022</v>
      </c>
      <c r="H3593" s="1" t="s">
        <v>54421</v>
      </c>
      <c r="I3593" s="2">
        <v>45057</v>
      </c>
      <c r="J3593" s="15" t="str">
        <f>MID(Tabla1[[#This Row],[HORA]],1,5)</f>
        <v>19:06</v>
      </c>
      <c r="K3593" s="16">
        <f>IF(Tabla1[[#This Row],[FECHA]]=I3594,IF(J3594-J3593&gt;0,(J3594-J3593)*1440,0),0)</f>
        <v>1.999999999999833</v>
      </c>
      <c r="L3593" s="14">
        <f>2+L3334-Datos!$C$8</f>
        <v>11.16</v>
      </c>
      <c r="M3593" s="13" t="s">
        <v>56205</v>
      </c>
      <c r="N3593" s="1" t="s">
        <v>54422</v>
      </c>
      <c r="O3593" s="1">
        <v>30</v>
      </c>
      <c r="P3593" s="1" t="s">
        <v>376</v>
      </c>
      <c r="Q3593" s="4" t="s">
        <v>21</v>
      </c>
    </row>
    <row r="3594" spans="1:17" ht="22.5" x14ac:dyDescent="0.25">
      <c r="A3594" s="3">
        <v>6543</v>
      </c>
      <c r="B3594" s="1" t="s">
        <v>20486</v>
      </c>
      <c r="C3594" s="1" t="s">
        <v>15</v>
      </c>
      <c r="D3594" s="1" t="s">
        <v>40</v>
      </c>
      <c r="E3594" s="1">
        <v>17584338</v>
      </c>
      <c r="F3594" s="1" t="s">
        <v>20487</v>
      </c>
      <c r="G3594" s="1">
        <v>2232162</v>
      </c>
      <c r="H3594" s="1" t="s">
        <v>20488</v>
      </c>
      <c r="I3594" s="2">
        <v>45057</v>
      </c>
      <c r="J3594" s="15" t="str">
        <f>MID(Tabla1[[#This Row],[HORA]],1,5)</f>
        <v>19:08</v>
      </c>
      <c r="K3594" s="16">
        <f>IF(Tabla1[[#This Row],[FECHA]]=I3595,IF(J3595-J3594&gt;0,(J3595-J3594)*1440,0),0)</f>
        <v>2.0000000000001528</v>
      </c>
      <c r="L3594" s="14">
        <f>2+L3335-Datos!$C$8</f>
        <v>10.91</v>
      </c>
      <c r="M3594" s="13" t="s">
        <v>56207</v>
      </c>
      <c r="N3594" s="1" t="s">
        <v>59</v>
      </c>
      <c r="O3594" s="1">
        <v>10</v>
      </c>
      <c r="P3594" s="1" t="s">
        <v>20</v>
      </c>
      <c r="Q3594" s="4" t="s">
        <v>21</v>
      </c>
    </row>
    <row r="3595" spans="1:17" ht="22.5" x14ac:dyDescent="0.25">
      <c r="A3595" s="3">
        <v>1610</v>
      </c>
      <c r="B3595" s="1" t="s">
        <v>4726</v>
      </c>
      <c r="C3595" s="1" t="s">
        <v>15</v>
      </c>
      <c r="D3595" s="1" t="s">
        <v>61</v>
      </c>
      <c r="E3595" s="1">
        <v>44487840</v>
      </c>
      <c r="F3595" s="1" t="s">
        <v>4727</v>
      </c>
      <c r="G3595" s="1">
        <v>70297676</v>
      </c>
      <c r="H3595" s="1" t="s">
        <v>4728</v>
      </c>
      <c r="I3595" s="2">
        <v>45057</v>
      </c>
      <c r="J3595" s="15" t="str">
        <f>MID(Tabla1[[#This Row],[HORA]],1,5)</f>
        <v>19:10</v>
      </c>
      <c r="K3595" s="16">
        <f>IF(Tabla1[[#This Row],[FECHA]]=I3596,IF(J3596-J3595&gt;0,(J3596-J3595)*1440,0),0)</f>
        <v>0.99999999999999645</v>
      </c>
      <c r="L3595" s="14">
        <f>2+L3336-Datos!$C$8</f>
        <v>13.850000000000001</v>
      </c>
      <c r="M3595" s="13" t="s">
        <v>56209</v>
      </c>
      <c r="N3595" s="1" t="s">
        <v>4729</v>
      </c>
      <c r="O3595" s="1">
        <v>10</v>
      </c>
      <c r="P3595" s="1" t="s">
        <v>4694</v>
      </c>
      <c r="Q3595" s="4" t="s">
        <v>21</v>
      </c>
    </row>
    <row r="3596" spans="1:17" ht="22.5" x14ac:dyDescent="0.25">
      <c r="A3596" s="3">
        <v>6544</v>
      </c>
      <c r="B3596" s="1" t="s">
        <v>20489</v>
      </c>
      <c r="C3596" s="1" t="s">
        <v>15</v>
      </c>
      <c r="D3596" s="1" t="s">
        <v>40</v>
      </c>
      <c r="E3596" s="1">
        <v>16422421</v>
      </c>
      <c r="F3596" s="1" t="s">
        <v>20490</v>
      </c>
      <c r="G3596" s="1">
        <v>2232165</v>
      </c>
      <c r="H3596" s="1" t="s">
        <v>20491</v>
      </c>
      <c r="I3596" s="2">
        <v>45057</v>
      </c>
      <c r="J3596" s="15" t="str">
        <f>MID(Tabla1[[#This Row],[HORA]],1,5)</f>
        <v>19:11</v>
      </c>
      <c r="K3596" s="16">
        <f>IF(Tabla1[[#This Row],[FECHA]]=I3597,IF(J3597-J3596&gt;0,(J3597-J3596)*1440,0),0)</f>
        <v>0</v>
      </c>
      <c r="L3596" s="14">
        <f>2+L3337-Datos!$C$8</f>
        <v>11</v>
      </c>
      <c r="M3596" s="13" t="s">
        <v>56210</v>
      </c>
      <c r="N3596" s="1" t="s">
        <v>20492</v>
      </c>
      <c r="O3596" s="1">
        <v>25</v>
      </c>
      <c r="P3596" s="1" t="s">
        <v>20</v>
      </c>
      <c r="Q3596" s="4" t="s">
        <v>21</v>
      </c>
    </row>
    <row r="3597" spans="1:17" ht="22.5" x14ac:dyDescent="0.25">
      <c r="A3597" s="3">
        <v>6545</v>
      </c>
      <c r="B3597" s="1" t="s">
        <v>20489</v>
      </c>
      <c r="C3597" s="1" t="s">
        <v>15</v>
      </c>
      <c r="D3597" s="1" t="s">
        <v>40</v>
      </c>
      <c r="E3597" s="1">
        <v>16422421</v>
      </c>
      <c r="F3597" s="1" t="s">
        <v>20493</v>
      </c>
      <c r="G3597" s="1">
        <v>2232165</v>
      </c>
      <c r="H3597" s="1" t="s">
        <v>20491</v>
      </c>
      <c r="I3597" s="2">
        <v>45057</v>
      </c>
      <c r="J3597" s="15" t="str">
        <f>MID(Tabla1[[#This Row],[HORA]],1,5)</f>
        <v>19:11</v>
      </c>
      <c r="K3597" s="16">
        <f>IF(Tabla1[[#This Row],[FECHA]]=I3598,IF(J3598-J3597&gt;0,(J3598-J3597)*1440,0),0)</f>
        <v>0.99999999999983658</v>
      </c>
      <c r="L3597" s="14">
        <f>2+L3338-Datos!$C$8</f>
        <v>9.2100000000000009</v>
      </c>
      <c r="M3597" s="13" t="s">
        <v>56210</v>
      </c>
      <c r="N3597" s="1" t="s">
        <v>20492</v>
      </c>
      <c r="O3597" s="1">
        <v>25</v>
      </c>
      <c r="P3597" s="1" t="s">
        <v>20</v>
      </c>
      <c r="Q3597" s="4" t="s">
        <v>21</v>
      </c>
    </row>
    <row r="3598" spans="1:17" ht="22.5" x14ac:dyDescent="0.25">
      <c r="A3598" s="3">
        <v>6399</v>
      </c>
      <c r="B3598" s="1" t="s">
        <v>20051</v>
      </c>
      <c r="C3598" s="1" t="s">
        <v>15</v>
      </c>
      <c r="D3598" s="1" t="s">
        <v>119</v>
      </c>
      <c r="E3598" s="1">
        <v>829205</v>
      </c>
      <c r="F3598" s="1" t="s">
        <v>20052</v>
      </c>
      <c r="G3598" s="1">
        <v>2231751</v>
      </c>
      <c r="H3598" s="1" t="s">
        <v>20053</v>
      </c>
      <c r="I3598" s="2">
        <v>45057</v>
      </c>
      <c r="J3598" s="15" t="str">
        <f>MID(Tabla1[[#This Row],[HORA]],1,5)</f>
        <v>19:12</v>
      </c>
      <c r="K3598" s="16">
        <f>IF(Tabla1[[#This Row],[FECHA]]=I3599,IF(J3599-J3598&gt;0,(J3599-J3598)*1440,0),0)</f>
        <v>0.99999999999999645</v>
      </c>
      <c r="L3598" s="14">
        <f>2+L3339-Datos!$C$8</f>
        <v>10</v>
      </c>
      <c r="M3598" s="13" t="s">
        <v>56211</v>
      </c>
      <c r="N3598" s="1" t="s">
        <v>20054</v>
      </c>
      <c r="O3598" s="1">
        <v>50</v>
      </c>
      <c r="P3598" s="1" t="s">
        <v>20</v>
      </c>
      <c r="Q3598" s="4" t="s">
        <v>21</v>
      </c>
    </row>
    <row r="3599" spans="1:17" ht="22.5" x14ac:dyDescent="0.25">
      <c r="A3599" s="3">
        <v>15856</v>
      </c>
      <c r="B3599" s="1" t="s">
        <v>48229</v>
      </c>
      <c r="C3599" s="1" t="s">
        <v>15</v>
      </c>
      <c r="D3599" s="1" t="s">
        <v>82</v>
      </c>
      <c r="E3599" s="1">
        <v>10414082543</v>
      </c>
      <c r="F3599" s="1" t="s">
        <v>48182</v>
      </c>
      <c r="G3599" s="1">
        <v>2232166</v>
      </c>
      <c r="H3599" s="1" t="s">
        <v>7238</v>
      </c>
      <c r="I3599" s="2">
        <v>45057</v>
      </c>
      <c r="J3599" s="15" t="str">
        <f>MID(Tabla1[[#This Row],[HORA]],1,5)</f>
        <v>19:13</v>
      </c>
      <c r="K3599" s="16">
        <f>IF(Tabla1[[#This Row],[FECHA]]=I3600,IF(J3600-J3599&gt;0,(J3600-J3599)*1440,0),0)</f>
        <v>0</v>
      </c>
      <c r="L3599" s="14">
        <f>2+L3340-Datos!$C$8</f>
        <v>8.74</v>
      </c>
      <c r="M3599" s="13" t="s">
        <v>56212</v>
      </c>
      <c r="N3599" s="1" t="s">
        <v>48230</v>
      </c>
      <c r="O3599" s="1">
        <v>20</v>
      </c>
      <c r="P3599" s="1" t="s">
        <v>4694</v>
      </c>
      <c r="Q3599" s="4" t="s">
        <v>21</v>
      </c>
    </row>
    <row r="3600" spans="1:17" ht="22.5" x14ac:dyDescent="0.25">
      <c r="A3600" s="3">
        <v>18217</v>
      </c>
      <c r="B3600" s="1" t="s">
        <v>54423</v>
      </c>
      <c r="C3600" s="1" t="s">
        <v>15</v>
      </c>
      <c r="D3600" s="1" t="s">
        <v>23</v>
      </c>
      <c r="E3600" s="1">
        <v>20605171941</v>
      </c>
      <c r="F3600" s="1" t="s">
        <v>54424</v>
      </c>
      <c r="G3600" s="1">
        <v>73694882</v>
      </c>
      <c r="H3600" s="1" t="s">
        <v>54425</v>
      </c>
      <c r="I3600" s="2">
        <v>45057</v>
      </c>
      <c r="J3600" s="15" t="str">
        <f>MID(Tabla1[[#This Row],[HORA]],1,5)</f>
        <v>19:13</v>
      </c>
      <c r="K3600" s="16">
        <f>IF(Tabla1[[#This Row],[FECHA]]=I3601,IF(J3601-J3600&gt;0,(J3601-J3600)*1440,0),0)</f>
        <v>2.0000000000001528</v>
      </c>
      <c r="L3600" s="14">
        <f>2+L3341-Datos!$C$8</f>
        <v>11.66</v>
      </c>
      <c r="M3600" s="13" t="s">
        <v>56212</v>
      </c>
      <c r="N3600" s="1" t="s">
        <v>54426</v>
      </c>
      <c r="O3600" s="1">
        <v>60</v>
      </c>
      <c r="P3600" s="1" t="s">
        <v>376</v>
      </c>
      <c r="Q3600" s="4" t="s">
        <v>21</v>
      </c>
    </row>
    <row r="3601" spans="1:17" ht="22.5" x14ac:dyDescent="0.25">
      <c r="A3601" s="3">
        <v>12984</v>
      </c>
      <c r="B3601" s="1" t="s">
        <v>39991</v>
      </c>
      <c r="C3601" s="1" t="s">
        <v>15</v>
      </c>
      <c r="D3601" s="1" t="s">
        <v>71</v>
      </c>
      <c r="E3601" s="1">
        <v>40469244</v>
      </c>
      <c r="F3601" s="1" t="s">
        <v>39992</v>
      </c>
      <c r="G3601" s="1">
        <v>2232167</v>
      </c>
      <c r="H3601" s="1" t="s">
        <v>39993</v>
      </c>
      <c r="I3601" s="2">
        <v>45057</v>
      </c>
      <c r="J3601" s="15" t="str">
        <f>MID(Tabla1[[#This Row],[HORA]],1,5)</f>
        <v>19:15</v>
      </c>
      <c r="K3601" s="16">
        <f>IF(Tabla1[[#This Row],[FECHA]]=I3602,IF(J3602-J3601&gt;0,(J3602-J3601)*1440,0),0)</f>
        <v>0</v>
      </c>
      <c r="L3601" s="14">
        <f>2+L3342-Datos!$C$8</f>
        <v>14.14</v>
      </c>
      <c r="M3601" s="13" t="s">
        <v>56214</v>
      </c>
      <c r="N3601" s="1" t="s">
        <v>447</v>
      </c>
      <c r="O3601" s="1">
        <v>10</v>
      </c>
      <c r="P3601" s="1" t="s">
        <v>376</v>
      </c>
      <c r="Q3601" s="4" t="s">
        <v>21</v>
      </c>
    </row>
    <row r="3602" spans="1:17" ht="22.5" x14ac:dyDescent="0.25">
      <c r="A3602" s="3">
        <v>16895</v>
      </c>
      <c r="B3602" s="1" t="s">
        <v>51103</v>
      </c>
      <c r="C3602" s="1" t="s">
        <v>15</v>
      </c>
      <c r="D3602" s="1" t="s">
        <v>33</v>
      </c>
      <c r="E3602" s="1">
        <v>20530811001</v>
      </c>
      <c r="F3602" s="1" t="s">
        <v>51104</v>
      </c>
      <c r="G3602" s="1">
        <v>2232171</v>
      </c>
      <c r="H3602" s="1" t="s">
        <v>51105</v>
      </c>
      <c r="I3602" s="2">
        <v>45057</v>
      </c>
      <c r="J3602" s="15" t="str">
        <f>MID(Tabla1[[#This Row],[HORA]],1,5)</f>
        <v>19:15</v>
      </c>
      <c r="K3602" s="16">
        <f>IF(Tabla1[[#This Row],[FECHA]]=I3603,IF(J3603-J3602&gt;0,(J3603-J3602)*1440,0),0)</f>
        <v>1.9999999999999929</v>
      </c>
      <c r="L3602" s="14">
        <f>2+L3343-Datos!$C$8</f>
        <v>9.84</v>
      </c>
      <c r="M3602" s="13" t="s">
        <v>56214</v>
      </c>
      <c r="N3602" s="1" t="s">
        <v>51106</v>
      </c>
      <c r="O3602" s="1">
        <v>90</v>
      </c>
      <c r="P3602" s="1" t="s">
        <v>20</v>
      </c>
      <c r="Q3602" s="4" t="s">
        <v>21</v>
      </c>
    </row>
    <row r="3603" spans="1:17" ht="22.5" x14ac:dyDescent="0.25">
      <c r="A3603" s="3">
        <v>1611</v>
      </c>
      <c r="B3603" s="1" t="s">
        <v>4730</v>
      </c>
      <c r="C3603" s="1" t="s">
        <v>15</v>
      </c>
      <c r="D3603" s="1" t="s">
        <v>71</v>
      </c>
      <c r="E3603" s="1">
        <v>47715148</v>
      </c>
      <c r="F3603" s="1" t="s">
        <v>3022</v>
      </c>
      <c r="G3603" s="1">
        <v>2232172</v>
      </c>
      <c r="H3603" s="1" t="s">
        <v>4731</v>
      </c>
      <c r="I3603" s="2">
        <v>45057</v>
      </c>
      <c r="J3603" s="15" t="str">
        <f>MID(Tabla1[[#This Row],[HORA]],1,5)</f>
        <v>19:17</v>
      </c>
      <c r="K3603" s="16">
        <f>IF(Tabla1[[#This Row],[FECHA]]=I3604,IF(J3604-J3603&gt;0,(J3604-J3603)*1440,0),0)</f>
        <v>0</v>
      </c>
      <c r="L3603" s="14">
        <f>2+L3344-Datos!$C$8</f>
        <v>8.9400000000000013</v>
      </c>
      <c r="M3603" s="13" t="s">
        <v>56216</v>
      </c>
      <c r="N3603" s="1" t="s">
        <v>4732</v>
      </c>
      <c r="O3603" s="1">
        <v>10</v>
      </c>
      <c r="P3603" s="1" t="s">
        <v>4694</v>
      </c>
      <c r="Q3603" s="4" t="s">
        <v>21</v>
      </c>
    </row>
    <row r="3604" spans="1:17" ht="22.5" x14ac:dyDescent="0.25">
      <c r="A3604" s="3">
        <v>16896</v>
      </c>
      <c r="B3604" s="1" t="s">
        <v>51107</v>
      </c>
      <c r="C3604" s="1" t="s">
        <v>15</v>
      </c>
      <c r="D3604" s="1" t="s">
        <v>33</v>
      </c>
      <c r="E3604" s="1">
        <v>20530811001</v>
      </c>
      <c r="F3604" s="1" t="s">
        <v>51104</v>
      </c>
      <c r="G3604" s="1">
        <v>2232173</v>
      </c>
      <c r="H3604" s="1" t="s">
        <v>51108</v>
      </c>
      <c r="I3604" s="2">
        <v>45057</v>
      </c>
      <c r="J3604" s="15" t="str">
        <f>MID(Tabla1[[#This Row],[HORA]],1,5)</f>
        <v>19:17</v>
      </c>
      <c r="K3604" s="16">
        <f>IF(Tabla1[[#This Row],[FECHA]]=I3605,IF(J3605-J3604&gt;0,(J3605-J3604)*1440,0),0)</f>
        <v>1.9999999999999929</v>
      </c>
      <c r="L3604" s="14">
        <f>2+L3345-Datos!$C$8</f>
        <v>10.14</v>
      </c>
      <c r="M3604" s="13" t="s">
        <v>56216</v>
      </c>
      <c r="N3604" s="1" t="s">
        <v>51109</v>
      </c>
      <c r="O3604" s="1">
        <v>70</v>
      </c>
      <c r="P3604" s="1" t="s">
        <v>20</v>
      </c>
      <c r="Q3604" s="4" t="s">
        <v>21</v>
      </c>
    </row>
    <row r="3605" spans="1:17" ht="22.5" x14ac:dyDescent="0.25">
      <c r="A3605" s="3">
        <v>1612</v>
      </c>
      <c r="B3605" s="1" t="s">
        <v>4733</v>
      </c>
      <c r="C3605" s="1" t="s">
        <v>15</v>
      </c>
      <c r="D3605" s="1" t="s">
        <v>82</v>
      </c>
      <c r="E3605" s="1">
        <v>73312311</v>
      </c>
      <c r="F3605" s="1" t="s">
        <v>4734</v>
      </c>
      <c r="G3605" s="1">
        <v>2899476</v>
      </c>
      <c r="H3605" s="1" t="s">
        <v>4735</v>
      </c>
      <c r="I3605" s="2">
        <v>45057</v>
      </c>
      <c r="J3605" s="15" t="str">
        <f>MID(Tabla1[[#This Row],[HORA]],1,5)</f>
        <v>19:19</v>
      </c>
      <c r="K3605" s="16">
        <f>IF(Tabla1[[#This Row],[FECHA]]=I3606,IF(J3606-J3605&gt;0,(J3606-J3605)*1440,0),0)</f>
        <v>0</v>
      </c>
      <c r="L3605" s="14">
        <f>2+L3346-Datos!$C$8</f>
        <v>11.64</v>
      </c>
      <c r="M3605" s="13" t="s">
        <v>56218</v>
      </c>
      <c r="N3605" s="1" t="s">
        <v>1974</v>
      </c>
      <c r="O3605" s="1">
        <v>20</v>
      </c>
      <c r="P3605" s="1" t="s">
        <v>4694</v>
      </c>
      <c r="Q3605" s="4" t="s">
        <v>21</v>
      </c>
    </row>
    <row r="3606" spans="1:17" ht="22.5" x14ac:dyDescent="0.25">
      <c r="A3606" s="3">
        <v>12985</v>
      </c>
      <c r="B3606" s="1" t="s">
        <v>39994</v>
      </c>
      <c r="C3606" s="1" t="s">
        <v>15</v>
      </c>
      <c r="D3606" s="1" t="s">
        <v>40</v>
      </c>
      <c r="E3606" s="1">
        <v>2804083</v>
      </c>
      <c r="F3606" s="1" t="s">
        <v>39995</v>
      </c>
      <c r="G3606" s="1">
        <v>41044465</v>
      </c>
      <c r="H3606" s="1" t="s">
        <v>39996</v>
      </c>
      <c r="I3606" s="2">
        <v>45057</v>
      </c>
      <c r="J3606" s="15" t="str">
        <f>MID(Tabla1[[#This Row],[HORA]],1,5)</f>
        <v>19:19</v>
      </c>
      <c r="K3606" s="16">
        <f>IF(Tabla1[[#This Row],[FECHA]]=I3607,IF(J3607-J3606&gt;0,(J3607-J3606)*1440,0),0)</f>
        <v>0.99999999999983658</v>
      </c>
      <c r="L3606" s="14">
        <f>2+L3347-Datos!$C$8</f>
        <v>8.99</v>
      </c>
      <c r="M3606" s="13" t="s">
        <v>56218</v>
      </c>
      <c r="N3606" s="1" t="s">
        <v>39997</v>
      </c>
      <c r="O3606" s="1">
        <v>20</v>
      </c>
      <c r="P3606" s="1" t="s">
        <v>376</v>
      </c>
      <c r="Q3606" s="4" t="s">
        <v>21</v>
      </c>
    </row>
    <row r="3607" spans="1:17" ht="22.5" x14ac:dyDescent="0.25">
      <c r="A3607" s="3">
        <v>12986</v>
      </c>
      <c r="B3607" s="1" t="s">
        <v>39998</v>
      </c>
      <c r="C3607" s="1" t="s">
        <v>15</v>
      </c>
      <c r="D3607" s="1" t="s">
        <v>71</v>
      </c>
      <c r="E3607" s="1">
        <v>80171721</v>
      </c>
      <c r="F3607" s="1" t="s">
        <v>39999</v>
      </c>
      <c r="G3607" s="1">
        <v>80171721</v>
      </c>
      <c r="H3607" s="1" t="s">
        <v>39999</v>
      </c>
      <c r="I3607" s="2">
        <v>45057</v>
      </c>
      <c r="J3607" s="15" t="str">
        <f>MID(Tabla1[[#This Row],[HORA]],1,5)</f>
        <v>19:20</v>
      </c>
      <c r="K3607" s="16">
        <f>IF(Tabla1[[#This Row],[FECHA]]=I3608,IF(J3608-J3607&gt;0,(J3608-J3607)*1440,0),0)</f>
        <v>2.0000000000001528</v>
      </c>
      <c r="L3607" s="14">
        <v>2.31</v>
      </c>
      <c r="M3607" s="13" t="s">
        <v>56219</v>
      </c>
      <c r="N3607" s="1" t="s">
        <v>2773</v>
      </c>
      <c r="O3607" s="1">
        <v>45</v>
      </c>
      <c r="P3607" s="1" t="s">
        <v>376</v>
      </c>
      <c r="Q3607" s="4" t="s">
        <v>21</v>
      </c>
    </row>
    <row r="3608" spans="1:17" ht="22.5" x14ac:dyDescent="0.25">
      <c r="A3608" s="3">
        <v>1613</v>
      </c>
      <c r="B3608" s="1" t="s">
        <v>4736</v>
      </c>
      <c r="C3608" s="1" t="s">
        <v>15</v>
      </c>
      <c r="D3608" s="1" t="s">
        <v>61</v>
      </c>
      <c r="E3608" s="1">
        <v>16673679</v>
      </c>
      <c r="F3608" s="1" t="s">
        <v>4737</v>
      </c>
      <c r="G3608" s="1">
        <v>27144739</v>
      </c>
      <c r="H3608" s="1" t="s">
        <v>4738</v>
      </c>
      <c r="I3608" s="2">
        <v>45057</v>
      </c>
      <c r="J3608" s="15" t="str">
        <f>MID(Tabla1[[#This Row],[HORA]],1,5)</f>
        <v>19:22</v>
      </c>
      <c r="K3608" s="16">
        <f>IF(Tabla1[[#This Row],[FECHA]]=I3609,IF(J3609-J3608&gt;0,(J3609-J3608)*1440,0),0)</f>
        <v>1.999999999999833</v>
      </c>
      <c r="L3608" s="14">
        <v>3.5</v>
      </c>
      <c r="M3608" s="13" t="s">
        <v>56221</v>
      </c>
      <c r="N3608" s="1" t="s">
        <v>4739</v>
      </c>
      <c r="O3608" s="1">
        <v>20</v>
      </c>
      <c r="P3608" s="1" t="s">
        <v>4694</v>
      </c>
      <c r="Q3608" s="4" t="s">
        <v>21</v>
      </c>
    </row>
    <row r="3609" spans="1:17" ht="22.5" x14ac:dyDescent="0.25">
      <c r="A3609" s="3">
        <v>12987</v>
      </c>
      <c r="B3609" s="1" t="s">
        <v>40000</v>
      </c>
      <c r="C3609" s="1" t="s">
        <v>15</v>
      </c>
      <c r="D3609" s="1" t="s">
        <v>71</v>
      </c>
      <c r="E3609" s="1">
        <v>2204745</v>
      </c>
      <c r="F3609" s="1" t="s">
        <v>4121</v>
      </c>
      <c r="G3609" s="1">
        <v>73948269</v>
      </c>
      <c r="H3609" s="1" t="s">
        <v>4122</v>
      </c>
      <c r="I3609" s="2">
        <v>45057</v>
      </c>
      <c r="J3609" s="15" t="str">
        <f>MID(Tabla1[[#This Row],[HORA]],1,5)</f>
        <v>19:24</v>
      </c>
      <c r="K3609" s="16">
        <f>IF(Tabla1[[#This Row],[FECHA]]=I3610,IF(J3610-J3609&gt;0,(J3610-J3609)*1440,0),0)</f>
        <v>1.0000000000001563</v>
      </c>
      <c r="L3609" s="14">
        <v>5</v>
      </c>
      <c r="M3609" s="13" t="s">
        <v>56223</v>
      </c>
      <c r="N3609" s="1" t="s">
        <v>40001</v>
      </c>
      <c r="O3609" s="1">
        <v>15</v>
      </c>
      <c r="P3609" s="1" t="s">
        <v>376</v>
      </c>
      <c r="Q3609" s="4" t="s">
        <v>21</v>
      </c>
    </row>
    <row r="3610" spans="1:17" ht="22.5" x14ac:dyDescent="0.25">
      <c r="A3610" s="3">
        <v>6546</v>
      </c>
      <c r="B3610" s="1" t="s">
        <v>20494</v>
      </c>
      <c r="C3610" s="1" t="s">
        <v>15</v>
      </c>
      <c r="D3610" s="1" t="s">
        <v>71</v>
      </c>
      <c r="E3610" s="1">
        <v>45343146</v>
      </c>
      <c r="F3610" s="1" t="s">
        <v>20495</v>
      </c>
      <c r="G3610" s="1">
        <v>2232174</v>
      </c>
      <c r="H3610" s="1" t="s">
        <v>20496</v>
      </c>
      <c r="I3610" s="2">
        <v>45057</v>
      </c>
      <c r="J3610" s="15" t="str">
        <f>MID(Tabla1[[#This Row],[HORA]],1,5)</f>
        <v>19:25</v>
      </c>
      <c r="K3610" s="16">
        <f>IF(Tabla1[[#This Row],[FECHA]]=I3611,IF(J3611-J3610&gt;0,(J3611-J3610)*1440,0),0)</f>
        <v>0.99999999999999645</v>
      </c>
      <c r="L3610" s="14">
        <v>2.35</v>
      </c>
      <c r="M3610" s="13" t="s">
        <v>56224</v>
      </c>
      <c r="N3610" s="1" t="s">
        <v>20497</v>
      </c>
      <c r="O3610" s="1">
        <v>30</v>
      </c>
      <c r="P3610" s="1" t="s">
        <v>20</v>
      </c>
      <c r="Q3610" s="4" t="s">
        <v>21</v>
      </c>
    </row>
    <row r="3611" spans="1:17" ht="22.5" x14ac:dyDescent="0.25">
      <c r="A3611" s="3">
        <v>18218</v>
      </c>
      <c r="B3611" s="1" t="s">
        <v>54427</v>
      </c>
      <c r="C3611" s="1" t="s">
        <v>15</v>
      </c>
      <c r="D3611" s="1" t="s">
        <v>82</v>
      </c>
      <c r="E3611" s="1">
        <v>10062214657</v>
      </c>
      <c r="F3611" s="1" t="s">
        <v>48060</v>
      </c>
      <c r="G3611" s="1">
        <v>76618694</v>
      </c>
      <c r="H3611" s="1" t="s">
        <v>2736</v>
      </c>
      <c r="I3611" s="2">
        <v>45057</v>
      </c>
      <c r="J3611" s="15" t="str">
        <f>MID(Tabla1[[#This Row],[HORA]],1,5)</f>
        <v>19:26</v>
      </c>
      <c r="K3611" s="16">
        <f>IF(Tabla1[[#This Row],[FECHA]]=I3612,IF(J3612-J3611&gt;0,(J3612-J3611)*1440,0),0)</f>
        <v>0.99999999999999645</v>
      </c>
      <c r="L3611" s="14">
        <v>4.5</v>
      </c>
      <c r="M3611" s="13" t="s">
        <v>56225</v>
      </c>
      <c r="N3611" s="1" t="s">
        <v>54428</v>
      </c>
      <c r="O3611" s="1">
        <v>15</v>
      </c>
      <c r="P3611" s="1" t="s">
        <v>376</v>
      </c>
      <c r="Q3611" s="4" t="s">
        <v>21</v>
      </c>
    </row>
    <row r="3612" spans="1:17" ht="22.5" x14ac:dyDescent="0.25">
      <c r="A3612" s="3">
        <v>15857</v>
      </c>
      <c r="B3612" s="1" t="s">
        <v>48231</v>
      </c>
      <c r="C3612" s="1" t="s">
        <v>15</v>
      </c>
      <c r="D3612" s="1" t="s">
        <v>40</v>
      </c>
      <c r="E3612" s="1">
        <v>20606027673</v>
      </c>
      <c r="F3612" s="1" t="s">
        <v>47869</v>
      </c>
      <c r="G3612" s="1">
        <v>2232175</v>
      </c>
      <c r="H3612" s="1" t="s">
        <v>48232</v>
      </c>
      <c r="I3612" s="2">
        <v>45057</v>
      </c>
      <c r="J3612" s="15" t="str">
        <f>MID(Tabla1[[#This Row],[HORA]],1,5)</f>
        <v>19:27</v>
      </c>
      <c r="K3612" s="16">
        <f>IF(Tabla1[[#This Row],[FECHA]]=I3613,IF(J3613-J3612&gt;0,(J3613-J3612)*1440,0),0)</f>
        <v>0.99999999999983658</v>
      </c>
      <c r="L3612" s="14">
        <v>6.2</v>
      </c>
      <c r="M3612" s="13" t="s">
        <v>56226</v>
      </c>
      <c r="N3612" s="1" t="s">
        <v>48233</v>
      </c>
      <c r="O3612" s="1">
        <v>10</v>
      </c>
      <c r="P3612" s="1" t="s">
        <v>4694</v>
      </c>
      <c r="Q3612" s="4" t="s">
        <v>21</v>
      </c>
    </row>
    <row r="3613" spans="1:17" ht="22.5" x14ac:dyDescent="0.25">
      <c r="A3613" s="3">
        <v>6547</v>
      </c>
      <c r="B3613" s="1" t="s">
        <v>20498</v>
      </c>
      <c r="C3613" s="1" t="s">
        <v>15</v>
      </c>
      <c r="D3613" s="1" t="s">
        <v>40</v>
      </c>
      <c r="E3613" s="1">
        <v>2605233</v>
      </c>
      <c r="F3613" s="1" t="s">
        <v>14284</v>
      </c>
      <c r="G3613" s="1">
        <v>2232177</v>
      </c>
      <c r="H3613" s="1" t="s">
        <v>20499</v>
      </c>
      <c r="I3613" s="2">
        <v>45057</v>
      </c>
      <c r="J3613" s="15" t="str">
        <f>MID(Tabla1[[#This Row],[HORA]],1,5)</f>
        <v>19:28</v>
      </c>
      <c r="K3613" s="16">
        <f>IF(Tabla1[[#This Row],[FECHA]]=I3614,IF(J3614-J3613&gt;0,(J3614-J3613)*1440,0),0)</f>
        <v>0</v>
      </c>
      <c r="L3613" s="14">
        <v>3.36</v>
      </c>
      <c r="M3613" s="13" t="s">
        <v>56227</v>
      </c>
      <c r="N3613" s="1" t="s">
        <v>20500</v>
      </c>
      <c r="O3613" s="1">
        <v>15</v>
      </c>
      <c r="P3613" s="1" t="s">
        <v>20</v>
      </c>
      <c r="Q3613" s="4" t="s">
        <v>21</v>
      </c>
    </row>
    <row r="3614" spans="1:17" ht="22.5" x14ac:dyDescent="0.25">
      <c r="A3614" s="3">
        <v>12988</v>
      </c>
      <c r="B3614" s="1" t="s">
        <v>40002</v>
      </c>
      <c r="C3614" s="1" t="s">
        <v>15</v>
      </c>
      <c r="D3614" s="1" t="s">
        <v>71</v>
      </c>
      <c r="E3614" s="1">
        <v>48084040</v>
      </c>
      <c r="F3614" s="1" t="s">
        <v>14245</v>
      </c>
      <c r="G3614" s="1">
        <v>2232176</v>
      </c>
      <c r="H3614" s="1" t="s">
        <v>14246</v>
      </c>
      <c r="I3614" s="2">
        <v>45057</v>
      </c>
      <c r="J3614" s="15" t="str">
        <f>MID(Tabla1[[#This Row],[HORA]],1,5)</f>
        <v>19:28</v>
      </c>
      <c r="K3614" s="16">
        <f>IF(Tabla1[[#This Row],[FECHA]]=I3615,IF(J3615-J3614&gt;0,(J3615-J3614)*1440,0),0)</f>
        <v>1.0000000000001563</v>
      </c>
      <c r="L3614" s="14">
        <v>4.3</v>
      </c>
      <c r="M3614" s="13" t="s">
        <v>56227</v>
      </c>
      <c r="N3614" s="1" t="s">
        <v>40003</v>
      </c>
      <c r="O3614" s="1">
        <v>10</v>
      </c>
      <c r="P3614" s="1" t="s">
        <v>376</v>
      </c>
      <c r="Q3614" s="4" t="s">
        <v>21</v>
      </c>
    </row>
    <row r="3615" spans="1:17" ht="22.5" x14ac:dyDescent="0.25">
      <c r="A3615" s="3">
        <v>15858</v>
      </c>
      <c r="B3615" s="1" t="s">
        <v>48234</v>
      </c>
      <c r="C3615" s="1" t="s">
        <v>15</v>
      </c>
      <c r="D3615" s="1" t="s">
        <v>71</v>
      </c>
      <c r="E3615" s="1">
        <v>20606027673</v>
      </c>
      <c r="F3615" s="1" t="s">
        <v>47869</v>
      </c>
      <c r="G3615" s="1">
        <v>2232179</v>
      </c>
      <c r="H3615" s="1" t="s">
        <v>47870</v>
      </c>
      <c r="I3615" s="2">
        <v>45057</v>
      </c>
      <c r="J3615" s="15" t="str">
        <f>MID(Tabla1[[#This Row],[HORA]],1,5)</f>
        <v>19:29</v>
      </c>
      <c r="K3615" s="16">
        <f>IF(Tabla1[[#This Row],[FECHA]]=I3616,IF(J3616-J3615&gt;0,(J3616-J3615)*1440,0),0)</f>
        <v>0.99999999999999645</v>
      </c>
      <c r="L3615" s="14">
        <v>4.54</v>
      </c>
      <c r="M3615" s="13" t="s">
        <v>56228</v>
      </c>
      <c r="N3615" s="1" t="s">
        <v>48233</v>
      </c>
      <c r="O3615" s="1">
        <v>12</v>
      </c>
      <c r="P3615" s="1" t="s">
        <v>4694</v>
      </c>
      <c r="Q3615" s="4" t="s">
        <v>21</v>
      </c>
    </row>
    <row r="3616" spans="1:17" ht="22.5" x14ac:dyDescent="0.25">
      <c r="A3616" s="3">
        <v>6548</v>
      </c>
      <c r="B3616" s="1" t="s">
        <v>20501</v>
      </c>
      <c r="C3616" s="1" t="s">
        <v>15</v>
      </c>
      <c r="D3616" s="1" t="s">
        <v>3257</v>
      </c>
      <c r="E3616" s="1">
        <v>48254754</v>
      </c>
      <c r="F3616" s="1" t="s">
        <v>3528</v>
      </c>
      <c r="G3616" s="1">
        <v>2232180</v>
      </c>
      <c r="H3616" s="1" t="s">
        <v>11939</v>
      </c>
      <c r="I3616" s="2">
        <v>45057</v>
      </c>
      <c r="J3616" s="15" t="str">
        <f>MID(Tabla1[[#This Row],[HORA]],1,5)</f>
        <v>19:30</v>
      </c>
      <c r="K3616" s="16">
        <f>IF(Tabla1[[#This Row],[FECHA]]=I3617,IF(J3617-J3616&gt;0,(J3617-J3616)*1440,0),0)</f>
        <v>0.99999999999999645</v>
      </c>
      <c r="L3616" s="14">
        <v>2.21</v>
      </c>
      <c r="M3616" s="13" t="s">
        <v>56229</v>
      </c>
      <c r="N3616" s="1" t="s">
        <v>20502</v>
      </c>
      <c r="O3616" s="1">
        <v>13</v>
      </c>
      <c r="P3616" s="1" t="s">
        <v>20</v>
      </c>
      <c r="Q3616" s="4" t="s">
        <v>21</v>
      </c>
    </row>
    <row r="3617" spans="1:17" ht="22.5" x14ac:dyDescent="0.25">
      <c r="A3617" s="3">
        <v>12989</v>
      </c>
      <c r="B3617" s="1" t="s">
        <v>40004</v>
      </c>
      <c r="C3617" s="1" t="s">
        <v>15</v>
      </c>
      <c r="D3617" s="1" t="s">
        <v>23</v>
      </c>
      <c r="E3617" s="1">
        <v>60161425</v>
      </c>
      <c r="F3617" s="1" t="s">
        <v>4331</v>
      </c>
      <c r="G3617" s="1">
        <v>74878699</v>
      </c>
      <c r="H3617" s="1" t="s">
        <v>7227</v>
      </c>
      <c r="I3617" s="2">
        <v>45057</v>
      </c>
      <c r="J3617" s="15" t="str">
        <f>MID(Tabla1[[#This Row],[HORA]],1,5)</f>
        <v>19:31</v>
      </c>
      <c r="K3617" s="16">
        <f>IF(Tabla1[[#This Row],[FECHA]]=I3618,IF(J3618-J3617&gt;0,(J3618-J3617)*1440,0),0)</f>
        <v>1.9999999999999929</v>
      </c>
      <c r="L3617" s="14">
        <v>3.45</v>
      </c>
      <c r="M3617" s="13" t="s">
        <v>56230</v>
      </c>
      <c r="N3617" s="1" t="s">
        <v>40005</v>
      </c>
      <c r="O3617" s="1">
        <v>15</v>
      </c>
      <c r="P3617" s="1" t="s">
        <v>376</v>
      </c>
      <c r="Q3617" s="4" t="s">
        <v>21</v>
      </c>
    </row>
    <row r="3618" spans="1:17" ht="22.5" x14ac:dyDescent="0.25">
      <c r="A3618" s="3">
        <v>6549</v>
      </c>
      <c r="B3618" s="1" t="s">
        <v>20503</v>
      </c>
      <c r="C3618" s="1" t="s">
        <v>15</v>
      </c>
      <c r="D3618" s="1" t="s">
        <v>71</v>
      </c>
      <c r="E3618" s="1">
        <v>2232181</v>
      </c>
      <c r="F3618" s="1" t="s">
        <v>20504</v>
      </c>
      <c r="G3618" s="1">
        <v>2232182</v>
      </c>
      <c r="H3618" s="1" t="s">
        <v>18701</v>
      </c>
      <c r="I3618" s="2">
        <v>45057</v>
      </c>
      <c r="J3618" s="15" t="str">
        <f>MID(Tabla1[[#This Row],[HORA]],1,5)</f>
        <v>19:33</v>
      </c>
      <c r="K3618" s="16">
        <f>IF(Tabla1[[#This Row],[FECHA]]=I3619,IF(J3619-J3618&gt;0,(J3619-J3618)*1440,0),0)</f>
        <v>0.99999999999999645</v>
      </c>
      <c r="L3618" s="14">
        <v>3.14</v>
      </c>
      <c r="M3618" s="13" t="s">
        <v>56232</v>
      </c>
      <c r="N3618" s="1" t="s">
        <v>59</v>
      </c>
      <c r="O3618" s="1">
        <v>10</v>
      </c>
      <c r="P3618" s="1" t="s">
        <v>20</v>
      </c>
      <c r="Q3618" s="4" t="s">
        <v>21</v>
      </c>
    </row>
    <row r="3619" spans="1:17" ht="22.5" x14ac:dyDescent="0.25">
      <c r="A3619" s="3">
        <v>12990</v>
      </c>
      <c r="B3619" s="1" t="s">
        <v>40006</v>
      </c>
      <c r="C3619" s="1" t="s">
        <v>15</v>
      </c>
      <c r="D3619" s="1" t="s">
        <v>40</v>
      </c>
      <c r="E3619" s="1">
        <v>45915316</v>
      </c>
      <c r="F3619" s="1" t="s">
        <v>40007</v>
      </c>
      <c r="G3619" s="1">
        <v>2232183</v>
      </c>
      <c r="H3619" s="1" t="s">
        <v>40008</v>
      </c>
      <c r="I3619" s="2">
        <v>45057</v>
      </c>
      <c r="J3619" s="15" t="str">
        <f>MID(Tabla1[[#This Row],[HORA]],1,5)</f>
        <v>19:34</v>
      </c>
      <c r="K3619" s="16">
        <f>IF(Tabla1[[#This Row],[FECHA]]=I3620,IF(J3620-J3619&gt;0,(J3620-J3619)*1440,0),0)</f>
        <v>2.0000000000001528</v>
      </c>
      <c r="L3619" s="14">
        <v>4.5199999999999996</v>
      </c>
      <c r="M3619" s="13" t="s">
        <v>56233</v>
      </c>
      <c r="N3619" s="1" t="s">
        <v>40009</v>
      </c>
      <c r="O3619" s="1">
        <v>15</v>
      </c>
      <c r="P3619" s="1" t="s">
        <v>376</v>
      </c>
      <c r="Q3619" s="4" t="s">
        <v>21</v>
      </c>
    </row>
    <row r="3620" spans="1:17" ht="22.5" x14ac:dyDescent="0.25">
      <c r="A3620" s="3">
        <v>18219</v>
      </c>
      <c r="B3620" s="1" t="s">
        <v>54429</v>
      </c>
      <c r="C3620" s="1" t="s">
        <v>15</v>
      </c>
      <c r="D3620" s="1" t="s">
        <v>23</v>
      </c>
      <c r="E3620" s="1">
        <v>20479726630</v>
      </c>
      <c r="F3620" s="1" t="s">
        <v>47772</v>
      </c>
      <c r="G3620" s="1">
        <v>2232184</v>
      </c>
      <c r="H3620" s="1" t="s">
        <v>48359</v>
      </c>
      <c r="I3620" s="2">
        <v>45057</v>
      </c>
      <c r="J3620" s="15" t="str">
        <f>MID(Tabla1[[#This Row],[HORA]],1,5)</f>
        <v>19:36</v>
      </c>
      <c r="K3620" s="16">
        <f>IF(Tabla1[[#This Row],[FECHA]]=I3621,IF(J3621-J3620&gt;0,(J3621-J3620)*1440,0),0)</f>
        <v>1.999999999999833</v>
      </c>
      <c r="L3620" s="14">
        <v>4.46</v>
      </c>
      <c r="M3620" s="13" t="s">
        <v>56235</v>
      </c>
      <c r="N3620" s="1" t="s">
        <v>54430</v>
      </c>
      <c r="O3620" s="1">
        <v>15</v>
      </c>
      <c r="P3620" s="1" t="s">
        <v>376</v>
      </c>
      <c r="Q3620" s="4" t="s">
        <v>21</v>
      </c>
    </row>
    <row r="3621" spans="1:17" ht="22.5" x14ac:dyDescent="0.25">
      <c r="A3621" s="3">
        <v>16897</v>
      </c>
      <c r="B3621" s="1" t="s">
        <v>51110</v>
      </c>
      <c r="C3621" s="1" t="s">
        <v>15</v>
      </c>
      <c r="D3621" s="1" t="s">
        <v>61</v>
      </c>
      <c r="E3621" s="1">
        <v>20538957861</v>
      </c>
      <c r="F3621" s="1" t="s">
        <v>50148</v>
      </c>
      <c r="G3621" s="1">
        <v>2232187</v>
      </c>
      <c r="H3621" s="1" t="s">
        <v>51111</v>
      </c>
      <c r="I3621" s="2">
        <v>45057</v>
      </c>
      <c r="J3621" s="15" t="str">
        <f>MID(Tabla1[[#This Row],[HORA]],1,5)</f>
        <v>19:38</v>
      </c>
      <c r="K3621" s="16">
        <f>IF(Tabla1[[#This Row],[FECHA]]=I3622,IF(J3622-J3621&gt;0,(J3622-J3621)*1440,0),0)</f>
        <v>0.99999999999999645</v>
      </c>
      <c r="L3621" s="14">
        <v>4.3600000000000003</v>
      </c>
      <c r="M3621" s="13" t="s">
        <v>56237</v>
      </c>
      <c r="N3621" s="1" t="s">
        <v>51112</v>
      </c>
      <c r="O3621" s="1">
        <v>35</v>
      </c>
      <c r="P3621" s="1" t="s">
        <v>20</v>
      </c>
      <c r="Q3621" s="4" t="s">
        <v>21</v>
      </c>
    </row>
    <row r="3622" spans="1:17" ht="22.5" x14ac:dyDescent="0.25">
      <c r="A3622" s="3">
        <v>18220</v>
      </c>
      <c r="B3622" s="1" t="s">
        <v>54431</v>
      </c>
      <c r="C3622" s="1" t="s">
        <v>15</v>
      </c>
      <c r="D3622" s="1" t="s">
        <v>40</v>
      </c>
      <c r="E3622" s="1">
        <v>10444048021</v>
      </c>
      <c r="F3622" s="1" t="s">
        <v>48122</v>
      </c>
      <c r="G3622" s="1">
        <v>70544958</v>
      </c>
      <c r="H3622" s="1" t="s">
        <v>5756</v>
      </c>
      <c r="I3622" s="2">
        <v>45057</v>
      </c>
      <c r="J3622" s="15" t="str">
        <f>MID(Tabla1[[#This Row],[HORA]],1,5)</f>
        <v>19:39</v>
      </c>
      <c r="K3622" s="16">
        <f>IF(Tabla1[[#This Row],[FECHA]]=I3623,IF(J3623-J3622&gt;0,(J3623-J3622)*1440,0),0)</f>
        <v>1.0000000000001563</v>
      </c>
      <c r="L3622" s="14">
        <v>2.0699999999999998</v>
      </c>
      <c r="M3622" s="13" t="s">
        <v>56238</v>
      </c>
      <c r="N3622" s="1" t="s">
        <v>54432</v>
      </c>
      <c r="O3622" s="1">
        <v>15</v>
      </c>
      <c r="P3622" s="1" t="s">
        <v>376</v>
      </c>
      <c r="Q3622" s="4" t="s">
        <v>21</v>
      </c>
    </row>
    <row r="3623" spans="1:17" ht="22.5" x14ac:dyDescent="0.25">
      <c r="A3623" s="3">
        <v>1614</v>
      </c>
      <c r="B3623" s="1" t="s">
        <v>4740</v>
      </c>
      <c r="C3623" s="1" t="s">
        <v>15</v>
      </c>
      <c r="D3623" s="1" t="s">
        <v>40</v>
      </c>
      <c r="E3623" s="1">
        <v>18188811</v>
      </c>
      <c r="F3623" s="1" t="s">
        <v>4741</v>
      </c>
      <c r="G3623" s="1">
        <v>75016263</v>
      </c>
      <c r="H3623" s="1" t="s">
        <v>4742</v>
      </c>
      <c r="I3623" s="2">
        <v>45057</v>
      </c>
      <c r="J3623" s="15" t="str">
        <f>MID(Tabla1[[#This Row],[HORA]],1,5)</f>
        <v>19:40</v>
      </c>
      <c r="K3623" s="16">
        <f>IF(Tabla1[[#This Row],[FECHA]]=I3624,IF(J3624-J3623&gt;0,(J3624-J3623)*1440,0),0)</f>
        <v>0</v>
      </c>
      <c r="L3623" s="14">
        <v>3.36</v>
      </c>
      <c r="M3623" s="13" t="s">
        <v>56239</v>
      </c>
      <c r="N3623" s="1" t="s">
        <v>4743</v>
      </c>
      <c r="O3623" s="1">
        <v>20</v>
      </c>
      <c r="P3623" s="1" t="s">
        <v>4694</v>
      </c>
      <c r="Q3623" s="4" t="s">
        <v>21</v>
      </c>
    </row>
    <row r="3624" spans="1:17" ht="22.5" x14ac:dyDescent="0.25">
      <c r="A3624" s="3">
        <v>6550</v>
      </c>
      <c r="B3624" s="1" t="s">
        <v>20505</v>
      </c>
      <c r="C3624" s="1" t="s">
        <v>15</v>
      </c>
      <c r="D3624" s="1" t="s">
        <v>71</v>
      </c>
      <c r="E3624" s="1">
        <v>27842891</v>
      </c>
      <c r="F3624" s="1" t="s">
        <v>20506</v>
      </c>
      <c r="G3624" s="1">
        <v>2232188</v>
      </c>
      <c r="H3624" s="1" t="s">
        <v>6228</v>
      </c>
      <c r="I3624" s="2">
        <v>45057</v>
      </c>
      <c r="J3624" s="15" t="str">
        <f>MID(Tabla1[[#This Row],[HORA]],1,5)</f>
        <v>19:40</v>
      </c>
      <c r="K3624" s="16">
        <f>IF(Tabla1[[#This Row],[FECHA]]=I3625,IF(J3625-J3624&gt;0,(J3625-J3624)*1440,0),0)</f>
        <v>0.99999999999983658</v>
      </c>
      <c r="L3624" s="14">
        <v>2.37</v>
      </c>
      <c r="M3624" s="13" t="s">
        <v>56239</v>
      </c>
      <c r="N3624" s="1" t="s">
        <v>1715</v>
      </c>
      <c r="O3624" s="1">
        <v>15</v>
      </c>
      <c r="P3624" s="1" t="s">
        <v>20</v>
      </c>
      <c r="Q3624" s="4" t="s">
        <v>21</v>
      </c>
    </row>
    <row r="3625" spans="1:17" ht="22.5" x14ac:dyDescent="0.25">
      <c r="A3625" s="3">
        <v>6551</v>
      </c>
      <c r="B3625" s="1" t="s">
        <v>20507</v>
      </c>
      <c r="C3625" s="1" t="s">
        <v>15</v>
      </c>
      <c r="D3625" s="1" t="s">
        <v>71</v>
      </c>
      <c r="E3625" s="1">
        <v>3234151</v>
      </c>
      <c r="F3625" s="1" t="s">
        <v>20508</v>
      </c>
      <c r="G3625" s="1">
        <v>2232189</v>
      </c>
      <c r="H3625" s="1" t="s">
        <v>6228</v>
      </c>
      <c r="I3625" s="2">
        <v>45057</v>
      </c>
      <c r="J3625" s="15" t="str">
        <f>MID(Tabla1[[#This Row],[HORA]],1,5)</f>
        <v>19:41</v>
      </c>
      <c r="K3625" s="16">
        <f>IF(Tabla1[[#This Row],[FECHA]]=I3626,IF(J3626-J3625&gt;0,(J3626-J3625)*1440,0),0)</f>
        <v>1.9999999999999929</v>
      </c>
      <c r="L3625" s="14">
        <v>5.38</v>
      </c>
      <c r="M3625" s="13" t="s">
        <v>56240</v>
      </c>
      <c r="N3625" s="1" t="s">
        <v>1715</v>
      </c>
      <c r="O3625" s="1">
        <v>5</v>
      </c>
      <c r="P3625" s="1" t="s">
        <v>20</v>
      </c>
      <c r="Q3625" s="4" t="s">
        <v>21</v>
      </c>
    </row>
    <row r="3626" spans="1:17" ht="22.5" x14ac:dyDescent="0.25">
      <c r="A3626" s="3">
        <v>6552</v>
      </c>
      <c r="B3626" s="1" t="s">
        <v>20509</v>
      </c>
      <c r="C3626" s="1" t="s">
        <v>15</v>
      </c>
      <c r="D3626" s="1" t="s">
        <v>82</v>
      </c>
      <c r="E3626" s="1">
        <v>2232190</v>
      </c>
      <c r="F3626" s="1" t="s">
        <v>20510</v>
      </c>
      <c r="G3626" s="1">
        <v>2232191</v>
      </c>
      <c r="H3626" s="1" t="s">
        <v>20511</v>
      </c>
      <c r="I3626" s="2">
        <v>45057</v>
      </c>
      <c r="J3626" s="15" t="str">
        <f>MID(Tabla1[[#This Row],[HORA]],1,5)</f>
        <v>19:43</v>
      </c>
      <c r="K3626" s="16">
        <f>IF(Tabla1[[#This Row],[FECHA]]=I3627,IF(J3627-J3626&gt;0,(J3627-J3626)*1440,0),0)</f>
        <v>1.9999999999999929</v>
      </c>
      <c r="L3626" s="14">
        <v>7.44</v>
      </c>
      <c r="M3626" s="13" t="s">
        <v>56242</v>
      </c>
      <c r="N3626" s="1" t="s">
        <v>59</v>
      </c>
      <c r="O3626" s="1">
        <v>10</v>
      </c>
      <c r="P3626" s="1" t="s">
        <v>20</v>
      </c>
      <c r="Q3626" s="4" t="s">
        <v>21</v>
      </c>
    </row>
    <row r="3627" spans="1:17" ht="22.5" x14ac:dyDescent="0.25">
      <c r="A3627" s="3">
        <v>12991</v>
      </c>
      <c r="B3627" s="1" t="s">
        <v>40010</v>
      </c>
      <c r="C3627" s="1" t="s">
        <v>15</v>
      </c>
      <c r="D3627" s="1" t="s">
        <v>82</v>
      </c>
      <c r="E3627" s="1">
        <v>45867986</v>
      </c>
      <c r="F3627" s="1" t="s">
        <v>40011</v>
      </c>
      <c r="G3627" s="1">
        <v>44083045</v>
      </c>
      <c r="H3627" s="1" t="s">
        <v>40012</v>
      </c>
      <c r="I3627" s="2">
        <v>45057</v>
      </c>
      <c r="J3627" s="15" t="str">
        <f>MID(Tabla1[[#This Row],[HORA]],1,5)</f>
        <v>19:45</v>
      </c>
      <c r="K3627" s="16">
        <f>IF(Tabla1[[#This Row],[FECHA]]=I3628,IF(J3628-J3627&gt;0,(J3628-J3627)*1440,0),0)</f>
        <v>3.0000000000001492</v>
      </c>
      <c r="L3627" s="14">
        <v>3.31</v>
      </c>
      <c r="M3627" s="13" t="s">
        <v>56244</v>
      </c>
      <c r="N3627" s="1" t="s">
        <v>40013</v>
      </c>
      <c r="O3627" s="1">
        <v>10</v>
      </c>
      <c r="P3627" s="1" t="s">
        <v>376</v>
      </c>
      <c r="Q3627" s="4" t="s">
        <v>21</v>
      </c>
    </row>
    <row r="3628" spans="1:17" ht="22.5" x14ac:dyDescent="0.25">
      <c r="A3628" s="3">
        <v>6553</v>
      </c>
      <c r="B3628" s="1" t="s">
        <v>20512</v>
      </c>
      <c r="C3628" s="1" t="s">
        <v>15</v>
      </c>
      <c r="D3628" s="1" t="s">
        <v>71</v>
      </c>
      <c r="E3628" s="1">
        <v>16786697</v>
      </c>
      <c r="F3628" s="1" t="s">
        <v>5546</v>
      </c>
      <c r="G3628" s="1">
        <v>2232192</v>
      </c>
      <c r="H3628" s="1" t="s">
        <v>5547</v>
      </c>
      <c r="I3628" s="2">
        <v>45057</v>
      </c>
      <c r="J3628" s="15" t="str">
        <f>MID(Tabla1[[#This Row],[HORA]],1,5)</f>
        <v>19:48</v>
      </c>
      <c r="K3628" s="16">
        <f>IF(Tabla1[[#This Row],[FECHA]]=I3629,IF(J3629-J3628&gt;0,(J3629-J3628)*1440,0),0)</f>
        <v>0</v>
      </c>
      <c r="L3628" s="14">
        <v>3.12</v>
      </c>
      <c r="M3628" s="13" t="s">
        <v>56247</v>
      </c>
      <c r="N3628" s="1" t="s">
        <v>20513</v>
      </c>
      <c r="O3628" s="1">
        <v>10</v>
      </c>
      <c r="P3628" s="1" t="s">
        <v>20</v>
      </c>
      <c r="Q3628" s="4" t="s">
        <v>21</v>
      </c>
    </row>
    <row r="3629" spans="1:17" ht="22.5" x14ac:dyDescent="0.25">
      <c r="A3629" s="3">
        <v>12992</v>
      </c>
      <c r="B3629" s="1" t="s">
        <v>40014</v>
      </c>
      <c r="C3629" s="1" t="s">
        <v>15</v>
      </c>
      <c r="D3629" s="1" t="s">
        <v>77</v>
      </c>
      <c r="E3629" s="1">
        <v>73056645</v>
      </c>
      <c r="F3629" s="1" t="s">
        <v>20094</v>
      </c>
      <c r="G3629" s="1">
        <v>45267528</v>
      </c>
      <c r="H3629" s="1" t="s">
        <v>40015</v>
      </c>
      <c r="I3629" s="2">
        <v>45057</v>
      </c>
      <c r="J3629" s="15" t="str">
        <f>MID(Tabla1[[#This Row],[HORA]],1,5)</f>
        <v>19:48</v>
      </c>
      <c r="K3629" s="16">
        <f>IF(Tabla1[[#This Row],[FECHA]]=I3630,IF(J3630-J3629&gt;0,(J3630-J3629)*1440,0),0)</f>
        <v>0.99999999999983658</v>
      </c>
      <c r="L3629" s="14">
        <v>5.21</v>
      </c>
      <c r="M3629" s="13" t="s">
        <v>56247</v>
      </c>
      <c r="N3629" s="1" t="s">
        <v>40016</v>
      </c>
      <c r="O3629" s="1">
        <v>18</v>
      </c>
      <c r="P3629" s="1" t="s">
        <v>376</v>
      </c>
      <c r="Q3629" s="4" t="s">
        <v>21</v>
      </c>
    </row>
    <row r="3630" spans="1:17" ht="22.5" x14ac:dyDescent="0.25">
      <c r="A3630" s="3">
        <v>16898</v>
      </c>
      <c r="B3630" s="1" t="s">
        <v>51113</v>
      </c>
      <c r="C3630" s="1" t="s">
        <v>15</v>
      </c>
      <c r="D3630" s="1" t="s">
        <v>33</v>
      </c>
      <c r="E3630" s="1">
        <v>20480049200</v>
      </c>
      <c r="F3630" s="1" t="s">
        <v>48520</v>
      </c>
      <c r="G3630" s="1">
        <v>2232193</v>
      </c>
      <c r="H3630" s="1" t="s">
        <v>48521</v>
      </c>
      <c r="I3630" s="2">
        <v>45057</v>
      </c>
      <c r="J3630" s="15" t="str">
        <f>MID(Tabla1[[#This Row],[HORA]],1,5)</f>
        <v>19:49</v>
      </c>
      <c r="K3630" s="16">
        <f>IF(Tabla1[[#This Row],[FECHA]]=I3631,IF(J3631-J3630&gt;0,(J3631-J3630)*1440,0),0)</f>
        <v>0.99999999999999645</v>
      </c>
      <c r="L3630" s="14">
        <v>2.5499999999999998</v>
      </c>
      <c r="M3630" s="13" t="s">
        <v>56248</v>
      </c>
      <c r="N3630" s="1" t="s">
        <v>51114</v>
      </c>
      <c r="O3630" s="1">
        <v>20</v>
      </c>
      <c r="P3630" s="1" t="s">
        <v>20</v>
      </c>
      <c r="Q3630" s="4" t="s">
        <v>21</v>
      </c>
    </row>
    <row r="3631" spans="1:17" ht="22.5" x14ac:dyDescent="0.25">
      <c r="A3631" s="3">
        <v>15440</v>
      </c>
      <c r="B3631" s="1" t="s">
        <v>47132</v>
      </c>
      <c r="C3631" s="1" t="s">
        <v>15</v>
      </c>
      <c r="D3631" s="1" t="s">
        <v>71</v>
      </c>
      <c r="E3631" s="1">
        <v>46415224</v>
      </c>
      <c r="F3631" s="1" t="s">
        <v>47133</v>
      </c>
      <c r="G3631" s="1">
        <v>46415224</v>
      </c>
      <c r="H3631" s="1" t="s">
        <v>47133</v>
      </c>
      <c r="I3631" s="2">
        <v>45057</v>
      </c>
      <c r="J3631" s="15" t="str">
        <f>MID(Tabla1[[#This Row],[HORA]],1,5)</f>
        <v>19:50</v>
      </c>
      <c r="K3631" s="16">
        <f>IF(Tabla1[[#This Row],[FECHA]]=I3632,IF(J3632-J3631&gt;0,(J3632-J3631)*1440,0),0)</f>
        <v>2.0000000000001528</v>
      </c>
      <c r="L3631" s="14">
        <v>4.28</v>
      </c>
      <c r="M3631" s="13" t="s">
        <v>56249</v>
      </c>
      <c r="N3631" s="1" t="s">
        <v>1715</v>
      </c>
      <c r="O3631" s="1">
        <v>5</v>
      </c>
      <c r="P3631" s="1" t="s">
        <v>645</v>
      </c>
      <c r="Q3631" s="4" t="s">
        <v>21</v>
      </c>
    </row>
    <row r="3632" spans="1:17" ht="22.5" x14ac:dyDescent="0.25">
      <c r="A3632" s="3">
        <v>1615</v>
      </c>
      <c r="B3632" s="1" t="s">
        <v>4744</v>
      </c>
      <c r="C3632" s="1" t="s">
        <v>15</v>
      </c>
      <c r="D3632" s="1" t="s">
        <v>71</v>
      </c>
      <c r="E3632" s="1">
        <v>46211323</v>
      </c>
      <c r="F3632" s="1" t="s">
        <v>4224</v>
      </c>
      <c r="G3632" s="1">
        <v>48100334</v>
      </c>
      <c r="H3632" s="1" t="s">
        <v>4225</v>
      </c>
      <c r="I3632" s="2">
        <v>45057</v>
      </c>
      <c r="J3632" s="15" t="str">
        <f>MID(Tabla1[[#This Row],[HORA]],1,5)</f>
        <v>19:52</v>
      </c>
      <c r="K3632" s="16">
        <f>IF(Tabla1[[#This Row],[FECHA]]=I3633,IF(J3633-J3632&gt;0,(J3633-J3632)*1440,0),0)</f>
        <v>1.999999999999833</v>
      </c>
      <c r="L3632" s="14">
        <v>6.14</v>
      </c>
      <c r="M3632" s="13" t="s">
        <v>56251</v>
      </c>
      <c r="N3632" s="1" t="s">
        <v>4745</v>
      </c>
      <c r="O3632" s="1">
        <v>10</v>
      </c>
      <c r="P3632" s="1" t="s">
        <v>4694</v>
      </c>
      <c r="Q3632" s="4" t="s">
        <v>21</v>
      </c>
    </row>
    <row r="3633" spans="1:17" ht="22.5" x14ac:dyDescent="0.25">
      <c r="A3633" s="3">
        <v>1616</v>
      </c>
      <c r="B3633" s="1" t="s">
        <v>4746</v>
      </c>
      <c r="C3633" s="1" t="s">
        <v>15</v>
      </c>
      <c r="D3633" s="1" t="s">
        <v>71</v>
      </c>
      <c r="E3633" s="1">
        <v>17606141</v>
      </c>
      <c r="F3633" s="1" t="s">
        <v>4747</v>
      </c>
      <c r="G3633" s="1">
        <v>2232196</v>
      </c>
      <c r="H3633" s="1" t="s">
        <v>4748</v>
      </c>
      <c r="I3633" s="2">
        <v>45057</v>
      </c>
      <c r="J3633" s="15" t="str">
        <f>MID(Tabla1[[#This Row],[HORA]],1,5)</f>
        <v>19:54</v>
      </c>
      <c r="K3633" s="16">
        <f>IF(Tabla1[[#This Row],[FECHA]]=I3634,IF(J3634-J3633&gt;0,(J3634-J3633)*1440,0),0)</f>
        <v>2.9999999999999893</v>
      </c>
      <c r="L3633" s="14">
        <v>3.44</v>
      </c>
      <c r="M3633" s="13" t="s">
        <v>56253</v>
      </c>
      <c r="N3633" s="1" t="s">
        <v>4749</v>
      </c>
      <c r="O3633" s="1">
        <v>20</v>
      </c>
      <c r="P3633" s="1" t="s">
        <v>4694</v>
      </c>
      <c r="Q3633" s="4" t="s">
        <v>21</v>
      </c>
    </row>
    <row r="3634" spans="1:17" ht="22.5" x14ac:dyDescent="0.25">
      <c r="A3634" s="3">
        <v>15859</v>
      </c>
      <c r="B3634" s="1" t="s">
        <v>48235</v>
      </c>
      <c r="C3634" s="1" t="s">
        <v>15</v>
      </c>
      <c r="D3634" s="1" t="s">
        <v>33</v>
      </c>
      <c r="E3634" s="1">
        <v>20602529348</v>
      </c>
      <c r="F3634" s="1" t="s">
        <v>48236</v>
      </c>
      <c r="G3634" s="1">
        <v>44009395</v>
      </c>
      <c r="H3634" s="1" t="s">
        <v>48237</v>
      </c>
      <c r="I3634" s="2">
        <v>45057</v>
      </c>
      <c r="J3634" s="15" t="str">
        <f>MID(Tabla1[[#This Row],[HORA]],1,5)</f>
        <v>19:57</v>
      </c>
      <c r="K3634" s="16">
        <f>IF(Tabla1[[#This Row],[FECHA]]=I3635,IF(J3635-J3634&gt;0,(J3635-J3634)*1440,0),0)</f>
        <v>0.99999999999999645</v>
      </c>
      <c r="L3634" s="14">
        <v>4.0999999999999996</v>
      </c>
      <c r="M3634" s="13" t="s">
        <v>56256</v>
      </c>
      <c r="N3634" s="1" t="s">
        <v>48238</v>
      </c>
      <c r="O3634" s="1">
        <v>25</v>
      </c>
      <c r="P3634" s="1" t="s">
        <v>4694</v>
      </c>
      <c r="Q3634" s="4" t="s">
        <v>21</v>
      </c>
    </row>
    <row r="3635" spans="1:17" ht="22.5" x14ac:dyDescent="0.25">
      <c r="A3635" s="3">
        <v>18221</v>
      </c>
      <c r="B3635" s="1" t="s">
        <v>54433</v>
      </c>
      <c r="C3635" s="1" t="s">
        <v>15</v>
      </c>
      <c r="D3635" s="1" t="s">
        <v>71</v>
      </c>
      <c r="E3635" s="1">
        <v>10166738844</v>
      </c>
      <c r="F3635" s="1" t="s">
        <v>47732</v>
      </c>
      <c r="G3635" s="1">
        <v>2232197</v>
      </c>
      <c r="H3635" s="1" t="s">
        <v>25261</v>
      </c>
      <c r="I3635" s="2">
        <v>45057</v>
      </c>
      <c r="J3635" s="15" t="str">
        <f>MID(Tabla1[[#This Row],[HORA]],1,5)</f>
        <v>19:58</v>
      </c>
      <c r="K3635" s="16">
        <f>IF(Tabla1[[#This Row],[FECHA]]=I3636,IF(J3636-J3635&gt;0,(J3636-J3635)*1440,0),0)</f>
        <v>1.0000000000001563</v>
      </c>
      <c r="L3635" s="14">
        <v>4.04</v>
      </c>
      <c r="M3635" s="13" t="s">
        <v>56257</v>
      </c>
      <c r="N3635" s="1" t="s">
        <v>54434</v>
      </c>
      <c r="O3635" s="1">
        <v>175</v>
      </c>
      <c r="P3635" s="1" t="s">
        <v>376</v>
      </c>
      <c r="Q3635" s="4" t="s">
        <v>21</v>
      </c>
    </row>
    <row r="3636" spans="1:17" ht="22.5" x14ac:dyDescent="0.25">
      <c r="A3636" s="3">
        <v>12993</v>
      </c>
      <c r="B3636" s="1" t="s">
        <v>40017</v>
      </c>
      <c r="C3636" s="1" t="s">
        <v>15</v>
      </c>
      <c r="D3636" s="1" t="s">
        <v>33</v>
      </c>
      <c r="E3636" s="1">
        <v>27116144</v>
      </c>
      <c r="F3636" s="1" t="s">
        <v>8565</v>
      </c>
      <c r="G3636" s="1">
        <v>74157310</v>
      </c>
      <c r="H3636" s="1" t="s">
        <v>13334</v>
      </c>
      <c r="I3636" s="2">
        <v>45057</v>
      </c>
      <c r="J3636" s="15" t="str">
        <f>MID(Tabla1[[#This Row],[HORA]],1,5)</f>
        <v>19:59</v>
      </c>
      <c r="K3636" s="16">
        <f>IF(Tabla1[[#This Row],[FECHA]]=I3637,IF(J3637-J3636&gt;0,(J3637-J3636)*1440,0),0)</f>
        <v>3.9999999999999858</v>
      </c>
      <c r="L3636" s="14">
        <v>2.14</v>
      </c>
      <c r="M3636" s="13" t="s">
        <v>56258</v>
      </c>
      <c r="N3636" s="1" t="s">
        <v>40018</v>
      </c>
      <c r="O3636" s="1">
        <v>10</v>
      </c>
      <c r="P3636" s="1" t="s">
        <v>376</v>
      </c>
      <c r="Q3636" s="4" t="s">
        <v>21</v>
      </c>
    </row>
    <row r="3637" spans="1:17" ht="22.5" x14ac:dyDescent="0.25">
      <c r="A3637" s="3">
        <v>12994</v>
      </c>
      <c r="B3637" s="1" t="s">
        <v>40019</v>
      </c>
      <c r="C3637" s="1" t="s">
        <v>15</v>
      </c>
      <c r="D3637" s="1" t="s">
        <v>71</v>
      </c>
      <c r="E3637" s="1">
        <v>71065067</v>
      </c>
      <c r="F3637" s="1" t="s">
        <v>17157</v>
      </c>
      <c r="G3637" s="1">
        <v>27822791</v>
      </c>
      <c r="H3637" s="1" t="s">
        <v>40020</v>
      </c>
      <c r="I3637" s="2">
        <v>45057</v>
      </c>
      <c r="J3637" s="15" t="str">
        <f>MID(Tabla1[[#This Row],[HORA]],1,5)</f>
        <v>20:03</v>
      </c>
      <c r="K3637" s="16">
        <f>IF(Tabla1[[#This Row],[FECHA]]=I3638,IF(J3638-J3637&gt;0,(J3638-J3637)*1440,0),0)</f>
        <v>2.9999999999999893</v>
      </c>
      <c r="L3637" s="14">
        <v>3.15</v>
      </c>
      <c r="M3637" s="13" t="s">
        <v>56262</v>
      </c>
      <c r="N3637" s="1" t="s">
        <v>40021</v>
      </c>
      <c r="O3637" s="1">
        <v>15</v>
      </c>
      <c r="P3637" s="1" t="s">
        <v>376</v>
      </c>
      <c r="Q3637" s="4" t="s">
        <v>21</v>
      </c>
    </row>
    <row r="3638" spans="1:17" ht="22.5" x14ac:dyDescent="0.25">
      <c r="A3638" s="3">
        <v>12995</v>
      </c>
      <c r="B3638" s="1" t="s">
        <v>40022</v>
      </c>
      <c r="C3638" s="1" t="s">
        <v>15</v>
      </c>
      <c r="D3638" s="1" t="s">
        <v>71</v>
      </c>
      <c r="E3638" s="1">
        <v>16796477</v>
      </c>
      <c r="F3638" s="1" t="s">
        <v>40023</v>
      </c>
      <c r="G3638" s="1">
        <v>2232199</v>
      </c>
      <c r="H3638" s="1" t="s">
        <v>40024</v>
      </c>
      <c r="I3638" s="2">
        <v>45057</v>
      </c>
      <c r="J3638" s="15" t="str">
        <f>MID(Tabla1[[#This Row],[HORA]],1,5)</f>
        <v>20:06</v>
      </c>
      <c r="K3638" s="16">
        <f>IF(Tabla1[[#This Row],[FECHA]]=I3639,IF(J3639-J3638&gt;0,(J3639-J3638)*1440,0),0)</f>
        <v>1.9999999999999929</v>
      </c>
      <c r="L3638" s="14">
        <v>4.5199999999999996</v>
      </c>
      <c r="M3638" s="13" t="s">
        <v>56265</v>
      </c>
      <c r="N3638" s="1" t="s">
        <v>40025</v>
      </c>
      <c r="O3638" s="1">
        <v>15</v>
      </c>
      <c r="P3638" s="1" t="s">
        <v>376</v>
      </c>
      <c r="Q3638" s="4" t="s">
        <v>21</v>
      </c>
    </row>
    <row r="3639" spans="1:17" ht="22.5" x14ac:dyDescent="0.25">
      <c r="A3639" s="3">
        <v>1617</v>
      </c>
      <c r="B3639" s="1" t="s">
        <v>4750</v>
      </c>
      <c r="C3639" s="1" t="s">
        <v>15</v>
      </c>
      <c r="D3639" s="1" t="s">
        <v>141</v>
      </c>
      <c r="E3639" s="1">
        <v>75492658</v>
      </c>
      <c r="F3639" s="1" t="s">
        <v>4751</v>
      </c>
      <c r="G3639" s="1">
        <v>2232201</v>
      </c>
      <c r="H3639" s="1" t="s">
        <v>4752</v>
      </c>
      <c r="I3639" s="2">
        <v>45057</v>
      </c>
      <c r="J3639" s="15" t="str">
        <f>MID(Tabla1[[#This Row],[HORA]],1,5)</f>
        <v>20:08</v>
      </c>
      <c r="K3639" s="16">
        <f>IF(Tabla1[[#This Row],[FECHA]]=I3640,IF(J3640-J3639&gt;0,(J3640-J3639)*1440,0),0)</f>
        <v>0.99999999999983658</v>
      </c>
      <c r="L3639" s="14">
        <v>4.2699999999999996</v>
      </c>
      <c r="M3639" s="13" t="s">
        <v>56267</v>
      </c>
      <c r="N3639" s="1" t="s">
        <v>4745</v>
      </c>
      <c r="O3639" s="1">
        <v>10</v>
      </c>
      <c r="P3639" s="1" t="s">
        <v>4694</v>
      </c>
      <c r="Q3639" s="4" t="s">
        <v>21</v>
      </c>
    </row>
    <row r="3640" spans="1:17" ht="22.5" x14ac:dyDescent="0.25">
      <c r="A3640" s="3">
        <v>1529</v>
      </c>
      <c r="B3640" s="1" t="s">
        <v>4459</v>
      </c>
      <c r="C3640" s="1" t="s">
        <v>15</v>
      </c>
      <c r="D3640" s="1" t="s">
        <v>637</v>
      </c>
      <c r="E3640" s="1">
        <v>47453546</v>
      </c>
      <c r="F3640" s="1" t="s">
        <v>4460</v>
      </c>
      <c r="G3640" s="1">
        <v>72756679</v>
      </c>
      <c r="H3640" s="1" t="s">
        <v>4461</v>
      </c>
      <c r="I3640" s="2">
        <v>45057</v>
      </c>
      <c r="J3640" s="15" t="str">
        <f>MID(Tabla1[[#This Row],[HORA]],1,5)</f>
        <v>20:09</v>
      </c>
      <c r="K3640" s="16">
        <f>IF(Tabla1[[#This Row],[FECHA]]=I3641,IF(J3641-J3640&gt;0,(J3641-J3640)*1440,0),0)</f>
        <v>0</v>
      </c>
      <c r="L3640" s="14">
        <v>7.21</v>
      </c>
      <c r="M3640" s="13" t="s">
        <v>56268</v>
      </c>
      <c r="N3640" s="1" t="s">
        <v>4462</v>
      </c>
      <c r="O3640" s="1">
        <v>20</v>
      </c>
      <c r="P3640" s="1" t="s">
        <v>818</v>
      </c>
      <c r="Q3640" s="4" t="s">
        <v>21</v>
      </c>
    </row>
    <row r="3641" spans="1:17" ht="22.5" x14ac:dyDescent="0.25">
      <c r="A3641" s="3">
        <v>12996</v>
      </c>
      <c r="B3641" s="1" t="s">
        <v>40026</v>
      </c>
      <c r="C3641" s="1" t="s">
        <v>15</v>
      </c>
      <c r="D3641" s="1" t="s">
        <v>40</v>
      </c>
      <c r="E3641" s="1">
        <v>16496815</v>
      </c>
      <c r="F3641" s="1" t="s">
        <v>40027</v>
      </c>
      <c r="G3641" s="1">
        <v>2232202</v>
      </c>
      <c r="H3641" s="1" t="s">
        <v>40028</v>
      </c>
      <c r="I3641" s="2">
        <v>45057</v>
      </c>
      <c r="J3641" s="15" t="str">
        <f>MID(Tabla1[[#This Row],[HORA]],1,5)</f>
        <v>20:09</v>
      </c>
      <c r="K3641" s="16">
        <f>IF(Tabla1[[#This Row],[FECHA]]=I3642,IF(J3642-J3641&gt;0,(J3642-J3641)*1440,0),0)</f>
        <v>1.0000000000001563</v>
      </c>
      <c r="L3641" s="14">
        <v>4.3600000000000003</v>
      </c>
      <c r="M3641" s="13" t="s">
        <v>56268</v>
      </c>
      <c r="N3641" s="1" t="s">
        <v>40029</v>
      </c>
      <c r="O3641" s="1">
        <v>15</v>
      </c>
      <c r="P3641" s="1" t="s">
        <v>376</v>
      </c>
      <c r="Q3641" s="4" t="s">
        <v>21</v>
      </c>
    </row>
    <row r="3642" spans="1:17" ht="22.5" x14ac:dyDescent="0.25">
      <c r="A3642" s="3">
        <v>1618</v>
      </c>
      <c r="B3642" s="1" t="s">
        <v>4753</v>
      </c>
      <c r="C3642" s="1" t="s">
        <v>15</v>
      </c>
      <c r="D3642" s="1" t="s">
        <v>40</v>
      </c>
      <c r="E3642" s="1">
        <v>46925703</v>
      </c>
      <c r="F3642" s="1" t="s">
        <v>4754</v>
      </c>
      <c r="G3642" s="1">
        <v>74028460</v>
      </c>
      <c r="H3642" s="1" t="s">
        <v>4755</v>
      </c>
      <c r="I3642" s="2">
        <v>45057</v>
      </c>
      <c r="J3642" s="15" t="str">
        <f>MID(Tabla1[[#This Row],[HORA]],1,5)</f>
        <v>20:10</v>
      </c>
      <c r="K3642" s="16">
        <f>IF(Tabla1[[#This Row],[FECHA]]=I3643,IF(J3643-J3642&gt;0,(J3643-J3642)*1440,0),0)</f>
        <v>0.99999999999999645</v>
      </c>
      <c r="L3642" s="14">
        <v>2.57</v>
      </c>
      <c r="M3642" s="13" t="s">
        <v>56269</v>
      </c>
      <c r="N3642" s="1" t="s">
        <v>4756</v>
      </c>
      <c r="O3642" s="1">
        <v>10</v>
      </c>
      <c r="P3642" s="1" t="s">
        <v>4694</v>
      </c>
      <c r="Q3642" s="4" t="s">
        <v>21</v>
      </c>
    </row>
    <row r="3643" spans="1:17" ht="22.5" x14ac:dyDescent="0.25">
      <c r="A3643" s="3">
        <v>12997</v>
      </c>
      <c r="B3643" s="1" t="s">
        <v>40030</v>
      </c>
      <c r="C3643" s="1" t="s">
        <v>15</v>
      </c>
      <c r="D3643" s="1" t="s">
        <v>23</v>
      </c>
      <c r="E3643" s="1">
        <v>75421345</v>
      </c>
      <c r="F3643" s="1" t="s">
        <v>40031</v>
      </c>
      <c r="G3643" s="1">
        <v>2232204</v>
      </c>
      <c r="H3643" s="1" t="s">
        <v>40032</v>
      </c>
      <c r="I3643" s="2">
        <v>45057</v>
      </c>
      <c r="J3643" s="15" t="str">
        <f>MID(Tabla1[[#This Row],[HORA]],1,5)</f>
        <v>20:11</v>
      </c>
      <c r="K3643" s="16">
        <f>IF(Tabla1[[#This Row],[FECHA]]=I3644,IF(J3644-J3643&gt;0,(J3644-J3643)*1440,0),0)</f>
        <v>6.0000000000001386</v>
      </c>
      <c r="L3643" s="14">
        <v>3.36</v>
      </c>
      <c r="M3643" s="13" t="s">
        <v>56270</v>
      </c>
      <c r="N3643" s="1" t="s">
        <v>40033</v>
      </c>
      <c r="O3643" s="1">
        <v>15</v>
      </c>
      <c r="P3643" s="1" t="s">
        <v>376</v>
      </c>
      <c r="Q3643" s="4" t="s">
        <v>21</v>
      </c>
    </row>
    <row r="3644" spans="1:17" ht="22.5" x14ac:dyDescent="0.25">
      <c r="A3644" s="3">
        <v>12998</v>
      </c>
      <c r="B3644" s="1" t="s">
        <v>40034</v>
      </c>
      <c r="C3644" s="1" t="s">
        <v>15</v>
      </c>
      <c r="D3644" s="1" t="s">
        <v>82</v>
      </c>
      <c r="E3644" s="1">
        <v>27420099</v>
      </c>
      <c r="F3644" s="1" t="s">
        <v>40035</v>
      </c>
      <c r="G3644" s="1">
        <v>2232206</v>
      </c>
      <c r="H3644" s="1" t="s">
        <v>20905</v>
      </c>
      <c r="I3644" s="2">
        <v>45057</v>
      </c>
      <c r="J3644" s="15" t="str">
        <f>MID(Tabla1[[#This Row],[HORA]],1,5)</f>
        <v>20:17</v>
      </c>
      <c r="K3644" s="16">
        <f>IF(Tabla1[[#This Row],[FECHA]]=I3645,IF(J3645-J3644&gt;0,(J3645-J3644)*1440,0),0)</f>
        <v>4.9999999999998224</v>
      </c>
      <c r="L3644" s="14">
        <v>2.1</v>
      </c>
      <c r="M3644" s="13" t="s">
        <v>56276</v>
      </c>
      <c r="N3644" s="1" t="s">
        <v>40036</v>
      </c>
      <c r="O3644" s="1">
        <v>30</v>
      </c>
      <c r="P3644" s="1" t="s">
        <v>376</v>
      </c>
      <c r="Q3644" s="4" t="s">
        <v>21</v>
      </c>
    </row>
    <row r="3645" spans="1:17" ht="22.5" x14ac:dyDescent="0.25">
      <c r="A3645" s="3">
        <v>12999</v>
      </c>
      <c r="B3645" s="1" t="s">
        <v>40037</v>
      </c>
      <c r="C3645" s="1" t="s">
        <v>15</v>
      </c>
      <c r="D3645" s="1" t="s">
        <v>40</v>
      </c>
      <c r="E3645" s="1">
        <v>16653033</v>
      </c>
      <c r="F3645" s="1" t="s">
        <v>11174</v>
      </c>
      <c r="G3645" s="1">
        <v>2232207</v>
      </c>
      <c r="H3645" s="1" t="s">
        <v>11175</v>
      </c>
      <c r="I3645" s="2">
        <v>45057</v>
      </c>
      <c r="J3645" s="15" t="str">
        <f>MID(Tabla1[[#This Row],[HORA]],1,5)</f>
        <v>20:22</v>
      </c>
      <c r="K3645" s="16">
        <f>IF(Tabla1[[#This Row],[FECHA]]=I3646,IF(J3646-J3645&gt;0,(J3646-J3645)*1440,0),0)</f>
        <v>7.000000000000135</v>
      </c>
      <c r="L3645" s="14">
        <v>5.0199999999999996</v>
      </c>
      <c r="M3645" s="13" t="s">
        <v>56281</v>
      </c>
      <c r="N3645" s="1" t="s">
        <v>40038</v>
      </c>
      <c r="O3645" s="1">
        <v>70</v>
      </c>
      <c r="P3645" s="1" t="s">
        <v>376</v>
      </c>
      <c r="Q3645" s="4" t="s">
        <v>21</v>
      </c>
    </row>
    <row r="3646" spans="1:17" ht="22.5" x14ac:dyDescent="0.25">
      <c r="A3646" s="3">
        <v>6554</v>
      </c>
      <c r="B3646" s="1" t="s">
        <v>20514</v>
      </c>
      <c r="C3646" s="1" t="s">
        <v>15</v>
      </c>
      <c r="D3646" s="1" t="s">
        <v>33</v>
      </c>
      <c r="E3646" s="1">
        <v>47807020</v>
      </c>
      <c r="F3646" s="1" t="s">
        <v>4897</v>
      </c>
      <c r="G3646" s="1">
        <v>2232213</v>
      </c>
      <c r="H3646" s="1" t="s">
        <v>20515</v>
      </c>
      <c r="I3646" s="2">
        <v>45057</v>
      </c>
      <c r="J3646" s="15" t="str">
        <f>MID(Tabla1[[#This Row],[HORA]],1,5)</f>
        <v>20:29</v>
      </c>
      <c r="K3646" s="16">
        <f>IF(Tabla1[[#This Row],[FECHA]]=I3647,IF(J3647-J3646&gt;0,(J3647-J3646)*1440,0),0)</f>
        <v>3.9999999999999858</v>
      </c>
      <c r="L3646" s="14">
        <v>7.5</v>
      </c>
      <c r="M3646" s="13" t="s">
        <v>56288</v>
      </c>
      <c r="N3646" s="1" t="s">
        <v>20516</v>
      </c>
      <c r="O3646" s="1">
        <v>30</v>
      </c>
      <c r="P3646" s="1" t="s">
        <v>20</v>
      </c>
      <c r="Q3646" s="4" t="s">
        <v>21</v>
      </c>
    </row>
    <row r="3647" spans="1:17" ht="22.5" x14ac:dyDescent="0.25">
      <c r="A3647" s="3">
        <v>6555</v>
      </c>
      <c r="B3647" s="1" t="s">
        <v>20517</v>
      </c>
      <c r="C3647" s="1" t="s">
        <v>15</v>
      </c>
      <c r="D3647" s="1" t="s">
        <v>40</v>
      </c>
      <c r="E3647" s="1">
        <v>41203826</v>
      </c>
      <c r="F3647" s="1" t="s">
        <v>20518</v>
      </c>
      <c r="G3647" s="1">
        <v>2232214</v>
      </c>
      <c r="H3647" s="1" t="s">
        <v>20519</v>
      </c>
      <c r="I3647" s="2">
        <v>45057</v>
      </c>
      <c r="J3647" s="15" t="str">
        <f>MID(Tabla1[[#This Row],[HORA]],1,5)</f>
        <v>20:33</v>
      </c>
      <c r="K3647" s="16">
        <f>IF(Tabla1[[#This Row],[FECHA]]=I3648,IF(J3648-J3647&gt;0,(J3648-J3647)*1440,0),0)</f>
        <v>0.99999999999983658</v>
      </c>
      <c r="L3647" s="14">
        <v>3.2</v>
      </c>
      <c r="M3647" s="13" t="s">
        <v>56292</v>
      </c>
      <c r="N3647" s="1" t="s">
        <v>20520</v>
      </c>
      <c r="O3647" s="1">
        <v>15</v>
      </c>
      <c r="P3647" s="1" t="s">
        <v>20</v>
      </c>
      <c r="Q3647" s="4" t="s">
        <v>21</v>
      </c>
    </row>
    <row r="3648" spans="1:17" ht="22.5" x14ac:dyDescent="0.25">
      <c r="A3648" s="3">
        <v>13000</v>
      </c>
      <c r="B3648" s="1" t="s">
        <v>40039</v>
      </c>
      <c r="C3648" s="1" t="s">
        <v>15</v>
      </c>
      <c r="D3648" s="1" t="s">
        <v>71</v>
      </c>
      <c r="E3648" s="1">
        <v>73938246</v>
      </c>
      <c r="F3648" s="1" t="s">
        <v>40040</v>
      </c>
      <c r="G3648" s="1">
        <v>73938246</v>
      </c>
      <c r="H3648" s="1" t="s">
        <v>40040</v>
      </c>
      <c r="I3648" s="2">
        <v>45057</v>
      </c>
      <c r="J3648" s="15" t="str">
        <f>MID(Tabla1[[#This Row],[HORA]],1,5)</f>
        <v>20:34</v>
      </c>
      <c r="K3648" s="16">
        <f>IF(Tabla1[[#This Row],[FECHA]]=I3649,IF(J3649-J3648&gt;0,(J3649-J3648)*1440,0),0)</f>
        <v>2.0000000000001528</v>
      </c>
      <c r="L3648" s="14">
        <v>2.2999999999999998</v>
      </c>
      <c r="M3648" s="13" t="s">
        <v>56293</v>
      </c>
      <c r="N3648" s="1" t="s">
        <v>2773</v>
      </c>
      <c r="O3648" s="1">
        <v>15</v>
      </c>
      <c r="P3648" s="1" t="s">
        <v>376</v>
      </c>
      <c r="Q3648" s="4" t="s">
        <v>21</v>
      </c>
    </row>
    <row r="3649" spans="1:17" ht="22.5" x14ac:dyDescent="0.25">
      <c r="A3649" s="3">
        <v>6556</v>
      </c>
      <c r="B3649" s="1" t="s">
        <v>20521</v>
      </c>
      <c r="C3649" s="1" t="s">
        <v>15</v>
      </c>
      <c r="D3649" s="1" t="s">
        <v>33</v>
      </c>
      <c r="E3649" s="1">
        <v>3508071</v>
      </c>
      <c r="F3649" s="1" t="s">
        <v>20522</v>
      </c>
      <c r="G3649" s="1">
        <v>2232216</v>
      </c>
      <c r="H3649" s="1" t="s">
        <v>20523</v>
      </c>
      <c r="I3649" s="2">
        <v>45057</v>
      </c>
      <c r="J3649" s="15" t="str">
        <f>MID(Tabla1[[#This Row],[HORA]],1,5)</f>
        <v>20:36</v>
      </c>
      <c r="K3649" s="16">
        <f>IF(Tabla1[[#This Row],[FECHA]]=I3650,IF(J3650-J3649&gt;0,(J3650-J3649)*1440,0),0)</f>
        <v>0</v>
      </c>
      <c r="L3649" s="14">
        <v>3.5</v>
      </c>
      <c r="M3649" s="13" t="s">
        <v>56295</v>
      </c>
      <c r="N3649" s="1" t="s">
        <v>20524</v>
      </c>
      <c r="O3649" s="1">
        <v>3</v>
      </c>
      <c r="P3649" s="1" t="s">
        <v>20</v>
      </c>
      <c r="Q3649" s="4" t="s">
        <v>21</v>
      </c>
    </row>
    <row r="3650" spans="1:17" ht="22.5" x14ac:dyDescent="0.25">
      <c r="A3650" s="3">
        <v>13001</v>
      </c>
      <c r="B3650" s="1" t="s">
        <v>40041</v>
      </c>
      <c r="C3650" s="1" t="s">
        <v>15</v>
      </c>
      <c r="D3650" s="1" t="s">
        <v>33</v>
      </c>
      <c r="E3650" s="1">
        <v>47530635</v>
      </c>
      <c r="F3650" s="1" t="s">
        <v>7763</v>
      </c>
      <c r="G3650" s="1">
        <v>2232215</v>
      </c>
      <c r="H3650" s="1" t="s">
        <v>7764</v>
      </c>
      <c r="I3650" s="2">
        <v>45057</v>
      </c>
      <c r="J3650" s="15" t="str">
        <f>MID(Tabla1[[#This Row],[HORA]],1,5)</f>
        <v>20:36</v>
      </c>
      <c r="K3650" s="16">
        <f>IF(Tabla1[[#This Row],[FECHA]]=I3651,IF(J3651-J3650&gt;0,(J3651-J3650)*1440,0),0)</f>
        <v>5.9999999999998188</v>
      </c>
      <c r="L3650" s="14">
        <v>5</v>
      </c>
      <c r="M3650" s="13" t="s">
        <v>56295</v>
      </c>
      <c r="N3650" s="1" t="s">
        <v>40042</v>
      </c>
      <c r="O3650" s="1">
        <v>20</v>
      </c>
      <c r="P3650" s="1" t="s">
        <v>376</v>
      </c>
      <c r="Q3650" s="4" t="s">
        <v>21</v>
      </c>
    </row>
    <row r="3651" spans="1:17" ht="22.5" x14ac:dyDescent="0.25">
      <c r="A3651" s="3">
        <v>13002</v>
      </c>
      <c r="B3651" s="1" t="s">
        <v>40043</v>
      </c>
      <c r="C3651" s="1" t="s">
        <v>15</v>
      </c>
      <c r="D3651" s="1" t="s">
        <v>33</v>
      </c>
      <c r="E3651" s="1">
        <v>46127718</v>
      </c>
      <c r="F3651" s="1" t="s">
        <v>40044</v>
      </c>
      <c r="G3651" s="1">
        <v>2232217</v>
      </c>
      <c r="H3651" s="1" t="s">
        <v>40045</v>
      </c>
      <c r="I3651" s="2">
        <v>45057</v>
      </c>
      <c r="J3651" s="15" t="str">
        <f>MID(Tabla1[[#This Row],[HORA]],1,5)</f>
        <v>20:42</v>
      </c>
      <c r="K3651" s="16">
        <f>IF(Tabla1[[#This Row],[FECHA]]=I3652,IF(J3652-J3651&gt;0,(J3652-J3651)*1440,0),0)</f>
        <v>0.99999999999999645</v>
      </c>
      <c r="L3651" s="14">
        <v>2.35</v>
      </c>
      <c r="M3651" s="13" t="s">
        <v>56301</v>
      </c>
      <c r="N3651" s="1" t="s">
        <v>40046</v>
      </c>
      <c r="O3651" s="1">
        <v>20</v>
      </c>
      <c r="P3651" s="1" t="s">
        <v>376</v>
      </c>
      <c r="Q3651" s="4" t="s">
        <v>21</v>
      </c>
    </row>
    <row r="3652" spans="1:17" ht="22.5" x14ac:dyDescent="0.25">
      <c r="A3652" s="3">
        <v>13003</v>
      </c>
      <c r="B3652" s="1" t="s">
        <v>40047</v>
      </c>
      <c r="C3652" s="1" t="s">
        <v>15</v>
      </c>
      <c r="D3652" s="1" t="s">
        <v>77</v>
      </c>
      <c r="E3652" s="1">
        <v>70833756</v>
      </c>
      <c r="F3652" s="1" t="s">
        <v>17861</v>
      </c>
      <c r="G3652" s="1">
        <v>73121940</v>
      </c>
      <c r="H3652" s="1" t="s">
        <v>40048</v>
      </c>
      <c r="I3652" s="2">
        <v>45057</v>
      </c>
      <c r="J3652" s="15" t="str">
        <f>MID(Tabla1[[#This Row],[HORA]],1,5)</f>
        <v>20:43</v>
      </c>
      <c r="K3652" s="16">
        <f>IF(Tabla1[[#This Row],[FECHA]]=I3653,IF(J3653-J3652&gt;0,(J3653-J3652)*1440,0),0)</f>
        <v>2.9999999999999893</v>
      </c>
      <c r="L3652" s="14">
        <v>4.5</v>
      </c>
      <c r="M3652" s="13" t="s">
        <v>56302</v>
      </c>
      <c r="N3652" s="1" t="s">
        <v>40049</v>
      </c>
      <c r="O3652" s="1">
        <v>30</v>
      </c>
      <c r="P3652" s="1" t="s">
        <v>376</v>
      </c>
      <c r="Q3652" s="4" t="s">
        <v>21</v>
      </c>
    </row>
    <row r="3653" spans="1:17" ht="22.5" x14ac:dyDescent="0.25">
      <c r="A3653" s="3">
        <v>13004</v>
      </c>
      <c r="B3653" s="1" t="s">
        <v>40050</v>
      </c>
      <c r="C3653" s="1" t="s">
        <v>15</v>
      </c>
      <c r="D3653" s="1" t="s">
        <v>33</v>
      </c>
      <c r="E3653" s="1">
        <v>46930316</v>
      </c>
      <c r="F3653" s="1" t="s">
        <v>3647</v>
      </c>
      <c r="G3653" s="1">
        <v>48795098</v>
      </c>
      <c r="H3653" s="1" t="s">
        <v>3648</v>
      </c>
      <c r="I3653" s="2">
        <v>45057</v>
      </c>
      <c r="J3653" s="15" t="str">
        <f>MID(Tabla1[[#This Row],[HORA]],1,5)</f>
        <v>20:46</v>
      </c>
      <c r="K3653" s="16">
        <f>IF(Tabla1[[#This Row],[FECHA]]=I3654,IF(J3654-J3653&gt;0,(J3654-J3653)*1440,0),0)</f>
        <v>3.0000000000001492</v>
      </c>
      <c r="L3653" s="14">
        <v>6.2</v>
      </c>
      <c r="M3653" s="13" t="s">
        <v>56305</v>
      </c>
      <c r="N3653" s="1" t="s">
        <v>40051</v>
      </c>
      <c r="O3653" s="1">
        <v>15</v>
      </c>
      <c r="P3653" s="1" t="s">
        <v>376</v>
      </c>
      <c r="Q3653" s="4" t="s">
        <v>21</v>
      </c>
    </row>
    <row r="3654" spans="1:17" ht="22.5" x14ac:dyDescent="0.25">
      <c r="A3654" s="3">
        <v>13005</v>
      </c>
      <c r="B3654" s="1" t="s">
        <v>40052</v>
      </c>
      <c r="C3654" s="1" t="s">
        <v>15</v>
      </c>
      <c r="D3654" s="1" t="s">
        <v>23</v>
      </c>
      <c r="E3654" s="1">
        <v>43396162</v>
      </c>
      <c r="F3654" s="1" t="s">
        <v>16645</v>
      </c>
      <c r="G3654" s="1">
        <v>43003468</v>
      </c>
      <c r="H3654" s="1" t="s">
        <v>40053</v>
      </c>
      <c r="I3654" s="2">
        <v>45057</v>
      </c>
      <c r="J3654" s="15" t="str">
        <f>MID(Tabla1[[#This Row],[HORA]],1,5)</f>
        <v>20:49</v>
      </c>
      <c r="K3654" s="16">
        <f>IF(Tabla1[[#This Row],[FECHA]]=I3655,IF(J3655-J3654&gt;0,(J3655-J3654)*1440,0),0)</f>
        <v>1.9999999999999929</v>
      </c>
      <c r="L3654" s="14">
        <v>3.36</v>
      </c>
      <c r="M3654" s="13" t="s">
        <v>56308</v>
      </c>
      <c r="N3654" s="1" t="s">
        <v>40054</v>
      </c>
      <c r="O3654" s="1">
        <v>15</v>
      </c>
      <c r="P3654" s="1" t="s">
        <v>376</v>
      </c>
      <c r="Q3654" s="4" t="s">
        <v>21</v>
      </c>
    </row>
    <row r="3655" spans="1:17" ht="22.5" x14ac:dyDescent="0.25">
      <c r="A3655" s="3">
        <v>13006</v>
      </c>
      <c r="B3655" s="1" t="s">
        <v>40055</v>
      </c>
      <c r="C3655" s="1" t="s">
        <v>15</v>
      </c>
      <c r="D3655" s="1" t="s">
        <v>82</v>
      </c>
      <c r="E3655" s="1">
        <v>43511835</v>
      </c>
      <c r="F3655" s="1" t="s">
        <v>40056</v>
      </c>
      <c r="G3655" s="1">
        <v>71776379</v>
      </c>
      <c r="H3655" s="1" t="s">
        <v>40057</v>
      </c>
      <c r="I3655" s="2">
        <v>45057</v>
      </c>
      <c r="J3655" s="15" t="str">
        <f>MID(Tabla1[[#This Row],[HORA]],1,5)</f>
        <v>20:51</v>
      </c>
      <c r="K3655" s="16">
        <f>IF(Tabla1[[#This Row],[FECHA]]=I3656,IF(J3656-J3655&gt;0,(J3656-J3655)*1440,0),0)</f>
        <v>0.99999999999999645</v>
      </c>
      <c r="L3655" s="14">
        <v>4.3</v>
      </c>
      <c r="M3655" s="13" t="s">
        <v>56310</v>
      </c>
      <c r="N3655" s="1" t="s">
        <v>13052</v>
      </c>
      <c r="O3655" s="1">
        <v>10</v>
      </c>
      <c r="P3655" s="1" t="s">
        <v>376</v>
      </c>
      <c r="Q3655" s="4" t="s">
        <v>21</v>
      </c>
    </row>
    <row r="3656" spans="1:17" ht="22.5" x14ac:dyDescent="0.25">
      <c r="A3656" s="3">
        <v>13007</v>
      </c>
      <c r="B3656" s="1" t="s">
        <v>40058</v>
      </c>
      <c r="C3656" s="1" t="s">
        <v>15</v>
      </c>
      <c r="D3656" s="1" t="s">
        <v>82</v>
      </c>
      <c r="E3656" s="1">
        <v>241876</v>
      </c>
      <c r="F3656" s="1" t="s">
        <v>40059</v>
      </c>
      <c r="G3656" s="1">
        <v>241876</v>
      </c>
      <c r="H3656" s="1" t="s">
        <v>40059</v>
      </c>
      <c r="I3656" s="2">
        <v>45057</v>
      </c>
      <c r="J3656" s="15" t="str">
        <f>MID(Tabla1[[#This Row],[HORA]],1,5)</f>
        <v>20:52</v>
      </c>
      <c r="K3656" s="16">
        <f>IF(Tabla1[[#This Row],[FECHA]]=I3657,IF(J3657-J3656&gt;0,(J3657-J3656)*1440,0),0)</f>
        <v>1.999999999999833</v>
      </c>
      <c r="L3656" s="14">
        <v>4.54</v>
      </c>
      <c r="M3656" s="13" t="s">
        <v>56311</v>
      </c>
      <c r="N3656" s="1" t="s">
        <v>2773</v>
      </c>
      <c r="O3656" s="1">
        <v>10</v>
      </c>
      <c r="P3656" s="1" t="s">
        <v>376</v>
      </c>
      <c r="Q3656" s="4" t="s">
        <v>21</v>
      </c>
    </row>
    <row r="3657" spans="1:17" ht="22.5" x14ac:dyDescent="0.25">
      <c r="A3657" s="3">
        <v>13008</v>
      </c>
      <c r="B3657" s="1" t="s">
        <v>40060</v>
      </c>
      <c r="C3657" s="1" t="s">
        <v>15</v>
      </c>
      <c r="D3657" s="1" t="s">
        <v>40</v>
      </c>
      <c r="E3657" s="1">
        <v>71000265</v>
      </c>
      <c r="F3657" s="1" t="s">
        <v>40061</v>
      </c>
      <c r="G3657" s="1">
        <v>2232222</v>
      </c>
      <c r="H3657" s="1" t="s">
        <v>40062</v>
      </c>
      <c r="I3657" s="2">
        <v>45057</v>
      </c>
      <c r="J3657" s="15" t="str">
        <f>MID(Tabla1[[#This Row],[HORA]],1,5)</f>
        <v>20:54</v>
      </c>
      <c r="K3657" s="16">
        <f>IF(Tabla1[[#This Row],[FECHA]]=I3658,IF(J3658-J3657&gt;0,(J3658-J3657)*1440,0),0)</f>
        <v>0</v>
      </c>
      <c r="L3657" s="14">
        <v>2.21</v>
      </c>
      <c r="M3657" s="13" t="s">
        <v>56313</v>
      </c>
      <c r="N3657" s="1" t="s">
        <v>40063</v>
      </c>
      <c r="O3657" s="1">
        <v>10</v>
      </c>
      <c r="P3657" s="1" t="s">
        <v>376</v>
      </c>
      <c r="Q3657" s="4" t="s">
        <v>21</v>
      </c>
    </row>
    <row r="3658" spans="1:17" ht="22.5" x14ac:dyDescent="0.25">
      <c r="A3658" s="3">
        <v>13009</v>
      </c>
      <c r="B3658" s="1" t="s">
        <v>40060</v>
      </c>
      <c r="C3658" s="1" t="s">
        <v>15</v>
      </c>
      <c r="D3658" s="1" t="s">
        <v>40</v>
      </c>
      <c r="E3658" s="1">
        <v>71000265</v>
      </c>
      <c r="F3658" s="1" t="s">
        <v>40064</v>
      </c>
      <c r="G3658" s="1">
        <v>2232222</v>
      </c>
      <c r="H3658" s="1" t="s">
        <v>40062</v>
      </c>
      <c r="I3658" s="2">
        <v>45057</v>
      </c>
      <c r="J3658" s="15" t="str">
        <f>MID(Tabla1[[#This Row],[HORA]],1,5)</f>
        <v>20:54</v>
      </c>
      <c r="K3658" s="16">
        <f>IF(Tabla1[[#This Row],[FECHA]]=I3659,IF(J3659-J3658&gt;0,(J3659-J3658)*1440,0),0)</f>
        <v>1.0000000000001563</v>
      </c>
      <c r="L3658" s="14">
        <v>3.45</v>
      </c>
      <c r="M3658" s="13" t="s">
        <v>56313</v>
      </c>
      <c r="N3658" s="1" t="s">
        <v>40063</v>
      </c>
      <c r="O3658" s="1">
        <v>10</v>
      </c>
      <c r="P3658" s="1" t="s">
        <v>376</v>
      </c>
      <c r="Q3658" s="4" t="s">
        <v>21</v>
      </c>
    </row>
    <row r="3659" spans="1:17" ht="22.5" x14ac:dyDescent="0.25">
      <c r="A3659" s="3">
        <v>16899</v>
      </c>
      <c r="B3659" s="1" t="s">
        <v>51115</v>
      </c>
      <c r="C3659" s="1" t="s">
        <v>15</v>
      </c>
      <c r="D3659" s="1" t="s">
        <v>40</v>
      </c>
      <c r="E3659" s="1">
        <v>20479566250</v>
      </c>
      <c r="F3659" s="1" t="s">
        <v>48434</v>
      </c>
      <c r="G3659" s="1">
        <v>47738592</v>
      </c>
      <c r="H3659" s="1" t="s">
        <v>49773</v>
      </c>
      <c r="I3659" s="2">
        <v>45057</v>
      </c>
      <c r="J3659" s="15" t="str">
        <f>MID(Tabla1[[#This Row],[HORA]],1,5)</f>
        <v>20:55</v>
      </c>
      <c r="K3659" s="16">
        <f>IF(Tabla1[[#This Row],[FECHA]]=I3660,IF(J3660-J3659&gt;0,(J3660-J3659)*1440,0),0)</f>
        <v>1.9999999999999929</v>
      </c>
      <c r="L3659" s="14">
        <v>3.14</v>
      </c>
      <c r="M3659" s="13" t="s">
        <v>56314</v>
      </c>
      <c r="N3659" s="1" t="s">
        <v>16429</v>
      </c>
      <c r="O3659" s="1">
        <v>10</v>
      </c>
      <c r="P3659" s="1" t="s">
        <v>20</v>
      </c>
      <c r="Q3659" s="4" t="s">
        <v>21</v>
      </c>
    </row>
    <row r="3660" spans="1:17" ht="22.5" x14ac:dyDescent="0.25">
      <c r="A3660" s="3">
        <v>13010</v>
      </c>
      <c r="B3660" s="1" t="s">
        <v>40065</v>
      </c>
      <c r="C3660" s="1" t="s">
        <v>15</v>
      </c>
      <c r="D3660" s="1" t="s">
        <v>40</v>
      </c>
      <c r="E3660" s="1">
        <v>16721129</v>
      </c>
      <c r="F3660" s="1" t="s">
        <v>40066</v>
      </c>
      <c r="G3660" s="1">
        <v>2232225</v>
      </c>
      <c r="H3660" s="1" t="s">
        <v>40067</v>
      </c>
      <c r="I3660" s="2">
        <v>45057</v>
      </c>
      <c r="J3660" s="15" t="str">
        <f>MID(Tabla1[[#This Row],[HORA]],1,5)</f>
        <v>20:57</v>
      </c>
      <c r="K3660" s="16">
        <f>IF(Tabla1[[#This Row],[FECHA]]=I3661,IF(J3661-J3660&gt;0,(J3661-J3660)*1440,0),0)</f>
        <v>0</v>
      </c>
      <c r="L3660" s="14">
        <v>4.5199999999999996</v>
      </c>
      <c r="M3660" s="13" t="s">
        <v>56316</v>
      </c>
      <c r="N3660" s="1" t="s">
        <v>40068</v>
      </c>
      <c r="O3660" s="1">
        <v>15</v>
      </c>
      <c r="P3660" s="1" t="s">
        <v>376</v>
      </c>
      <c r="Q3660" s="4" t="s">
        <v>21</v>
      </c>
    </row>
    <row r="3661" spans="1:17" ht="22.5" x14ac:dyDescent="0.25">
      <c r="A3661" s="3">
        <v>16900</v>
      </c>
      <c r="B3661" s="1" t="s">
        <v>51116</v>
      </c>
      <c r="C3661" s="1" t="s">
        <v>15</v>
      </c>
      <c r="D3661" s="1" t="s">
        <v>40</v>
      </c>
      <c r="E3661" s="1">
        <v>20479566250</v>
      </c>
      <c r="F3661" s="1" t="s">
        <v>48434</v>
      </c>
      <c r="G3661" s="1">
        <v>2232226</v>
      </c>
      <c r="H3661" s="1" t="s">
        <v>49555</v>
      </c>
      <c r="I3661" s="2">
        <v>45057</v>
      </c>
      <c r="J3661" s="15" t="str">
        <f>MID(Tabla1[[#This Row],[HORA]],1,5)</f>
        <v>20:57</v>
      </c>
      <c r="K3661" s="16">
        <f>IF(Tabla1[[#This Row],[FECHA]]=I3662,IF(J3662-J3661&gt;0,(J3662-J3661)*1440,0),0)</f>
        <v>0</v>
      </c>
      <c r="L3661" s="14">
        <v>4.46</v>
      </c>
      <c r="M3661" s="13" t="s">
        <v>56316</v>
      </c>
      <c r="N3661" s="1" t="s">
        <v>51117</v>
      </c>
      <c r="O3661" s="1">
        <v>12.5</v>
      </c>
      <c r="P3661" s="1" t="s">
        <v>20</v>
      </c>
      <c r="Q3661" s="4" t="s">
        <v>21</v>
      </c>
    </row>
    <row r="3662" spans="1:17" ht="22.5" x14ac:dyDescent="0.25">
      <c r="A3662" s="3">
        <v>16901</v>
      </c>
      <c r="B3662" s="1" t="s">
        <v>51116</v>
      </c>
      <c r="C3662" s="1" t="s">
        <v>15</v>
      </c>
      <c r="D3662" s="1" t="s">
        <v>40</v>
      </c>
      <c r="E3662" s="1">
        <v>20479566250</v>
      </c>
      <c r="F3662" s="1" t="s">
        <v>48434</v>
      </c>
      <c r="G3662" s="1">
        <v>2232226</v>
      </c>
      <c r="H3662" s="1" t="s">
        <v>49555</v>
      </c>
      <c r="I3662" s="2">
        <v>45057</v>
      </c>
      <c r="J3662" s="15" t="str">
        <f>MID(Tabla1[[#This Row],[HORA]],1,5)</f>
        <v>20:57</v>
      </c>
      <c r="K3662" s="16">
        <f>IF(Tabla1[[#This Row],[FECHA]]=I3663,IF(J3663-J3662&gt;0,(J3663-J3662)*1440,0),0)</f>
        <v>24.000000000000075</v>
      </c>
      <c r="L3662" s="14">
        <v>4.3600000000000003</v>
      </c>
      <c r="M3662" s="13" t="s">
        <v>56316</v>
      </c>
      <c r="N3662" s="1" t="s">
        <v>51118</v>
      </c>
      <c r="O3662" s="1">
        <v>12.5</v>
      </c>
      <c r="P3662" s="1" t="s">
        <v>20</v>
      </c>
      <c r="Q3662" s="4" t="s">
        <v>21</v>
      </c>
    </row>
    <row r="3663" spans="1:17" ht="22.5" x14ac:dyDescent="0.25">
      <c r="A3663" s="3">
        <v>6557</v>
      </c>
      <c r="B3663" s="1" t="s">
        <v>20525</v>
      </c>
      <c r="C3663" s="1" t="s">
        <v>15</v>
      </c>
      <c r="D3663" s="1" t="s">
        <v>161</v>
      </c>
      <c r="E3663" s="1">
        <v>73486693</v>
      </c>
      <c r="F3663" s="1" t="s">
        <v>20526</v>
      </c>
      <c r="G3663" s="1">
        <v>2232227</v>
      </c>
      <c r="H3663" s="1" t="s">
        <v>6228</v>
      </c>
      <c r="I3663" s="2">
        <v>45057</v>
      </c>
      <c r="J3663" s="15" t="str">
        <f>MID(Tabla1[[#This Row],[HORA]],1,5)</f>
        <v>21:21</v>
      </c>
      <c r="K3663" s="16">
        <f>IF(Tabla1[[#This Row],[FECHA]]=I3664,IF(J3664-J3663&gt;0,(J3664-J3663)*1440,0),0)</f>
        <v>0</v>
      </c>
      <c r="L3663" s="14">
        <v>2.0699999999999998</v>
      </c>
      <c r="M3663" s="13" t="s">
        <v>56331</v>
      </c>
      <c r="N3663" s="1" t="s">
        <v>1715</v>
      </c>
      <c r="O3663" s="1">
        <v>20</v>
      </c>
      <c r="P3663" s="1" t="s">
        <v>20</v>
      </c>
      <c r="Q3663" s="4" t="s">
        <v>21</v>
      </c>
    </row>
    <row r="3664" spans="1:17" ht="22.5" x14ac:dyDescent="0.25">
      <c r="A3664" s="3">
        <v>1625</v>
      </c>
      <c r="B3664" s="1" t="s">
        <v>4774</v>
      </c>
      <c r="C3664" s="1" t="s">
        <v>15</v>
      </c>
      <c r="D3664" s="1" t="s">
        <v>40</v>
      </c>
      <c r="E3664" s="1">
        <v>43373981</v>
      </c>
      <c r="F3664" s="1" t="s">
        <v>4775</v>
      </c>
      <c r="G3664" s="1">
        <v>43373981</v>
      </c>
      <c r="H3664" s="1" t="s">
        <v>4775</v>
      </c>
      <c r="I3664" s="2">
        <v>45058</v>
      </c>
      <c r="J3664" s="15" t="str">
        <f>MID(Tabla1[[#This Row],[HORA]],1,5)</f>
        <v>06:00</v>
      </c>
      <c r="K3664" s="16">
        <f>IF(Tabla1[[#This Row],[FECHA]]=I3665,IF(J3665-J3664&gt;0,(J3665-J3664)*1440,0),0)</f>
        <v>3.9999999999999858</v>
      </c>
      <c r="L3664" s="14">
        <v>3.36</v>
      </c>
      <c r="M3664" s="13" t="s">
        <v>4776</v>
      </c>
      <c r="N3664" s="1" t="s">
        <v>1715</v>
      </c>
      <c r="O3664" s="1">
        <v>15</v>
      </c>
      <c r="P3664" s="1" t="s">
        <v>4777</v>
      </c>
      <c r="Q3664" s="4" t="s">
        <v>21</v>
      </c>
    </row>
    <row r="3665" spans="1:17" ht="22.5" x14ac:dyDescent="0.25">
      <c r="A3665" s="3">
        <v>6559</v>
      </c>
      <c r="B3665" s="1" t="s">
        <v>20530</v>
      </c>
      <c r="C3665" s="1" t="s">
        <v>15</v>
      </c>
      <c r="D3665" s="1" t="s">
        <v>77</v>
      </c>
      <c r="E3665" s="1">
        <v>80239425</v>
      </c>
      <c r="F3665" s="1" t="s">
        <v>4687</v>
      </c>
      <c r="G3665" s="1">
        <v>2232232</v>
      </c>
      <c r="H3665" s="1" t="s">
        <v>11225</v>
      </c>
      <c r="I3665" s="2">
        <v>45058</v>
      </c>
      <c r="J3665" s="15" t="str">
        <f>MID(Tabla1[[#This Row],[HORA]],1,5)</f>
        <v>06:04</v>
      </c>
      <c r="K3665" s="16">
        <f>IF(Tabla1[[#This Row],[FECHA]]=I3666,IF(J3666-J3665&gt;0,(J3666-J3665)*1440,0),0)</f>
        <v>1.9999999999999929</v>
      </c>
      <c r="L3665" s="14">
        <v>2.37</v>
      </c>
      <c r="M3665" s="13" t="s">
        <v>15801</v>
      </c>
      <c r="N3665" s="1" t="s">
        <v>20531</v>
      </c>
      <c r="O3665" s="1">
        <v>60</v>
      </c>
      <c r="P3665" s="1" t="s">
        <v>300</v>
      </c>
      <c r="Q3665" s="4" t="s">
        <v>21</v>
      </c>
    </row>
    <row r="3666" spans="1:17" ht="22.5" x14ac:dyDescent="0.25">
      <c r="A3666" s="3">
        <v>6560</v>
      </c>
      <c r="B3666" s="1" t="s">
        <v>20532</v>
      </c>
      <c r="C3666" s="1" t="s">
        <v>15</v>
      </c>
      <c r="D3666" s="1" t="s">
        <v>77</v>
      </c>
      <c r="E3666" s="1">
        <v>80239425</v>
      </c>
      <c r="F3666" s="1" t="s">
        <v>4687</v>
      </c>
      <c r="G3666" s="1">
        <v>2232233</v>
      </c>
      <c r="H3666" s="1" t="s">
        <v>20533</v>
      </c>
      <c r="I3666" s="2">
        <v>45058</v>
      </c>
      <c r="J3666" s="15" t="str">
        <f>MID(Tabla1[[#This Row],[HORA]],1,5)</f>
        <v>06:06</v>
      </c>
      <c r="K3666" s="16">
        <f>IF(Tabla1[[#This Row],[FECHA]]=I3667,IF(J3667-J3666&gt;0,(J3667-J3666)*1440,0),0)</f>
        <v>0</v>
      </c>
      <c r="L3666" s="14">
        <v>5.38</v>
      </c>
      <c r="M3666" s="13" t="s">
        <v>20534</v>
      </c>
      <c r="N3666" s="1" t="s">
        <v>3073</v>
      </c>
      <c r="O3666" s="1">
        <v>26.67</v>
      </c>
      <c r="P3666" s="1" t="s">
        <v>300</v>
      </c>
      <c r="Q3666" s="4" t="s">
        <v>21</v>
      </c>
    </row>
    <row r="3667" spans="1:17" ht="22.5" x14ac:dyDescent="0.25">
      <c r="A3667" s="3">
        <v>6561</v>
      </c>
      <c r="B3667" s="1" t="s">
        <v>20532</v>
      </c>
      <c r="C3667" s="1" t="s">
        <v>15</v>
      </c>
      <c r="D3667" s="1" t="s">
        <v>77</v>
      </c>
      <c r="E3667" s="1">
        <v>80239425</v>
      </c>
      <c r="F3667" s="1" t="s">
        <v>4687</v>
      </c>
      <c r="G3667" s="1">
        <v>2232233</v>
      </c>
      <c r="H3667" s="1" t="s">
        <v>20533</v>
      </c>
      <c r="I3667" s="2">
        <v>45058</v>
      </c>
      <c r="J3667" s="15" t="str">
        <f>MID(Tabla1[[#This Row],[HORA]],1,5)</f>
        <v>06:06</v>
      </c>
      <c r="K3667" s="16">
        <f>IF(Tabla1[[#This Row],[FECHA]]=I3668,IF(J3668-J3667&gt;0,(J3668-J3667)*1440,0),0)</f>
        <v>0.99999999999999645</v>
      </c>
      <c r="L3667" s="14">
        <v>7.44</v>
      </c>
      <c r="M3667" s="13" t="s">
        <v>20534</v>
      </c>
      <c r="N3667" s="1" t="s">
        <v>3073</v>
      </c>
      <c r="O3667" s="1">
        <v>53.33</v>
      </c>
      <c r="P3667" s="1" t="s">
        <v>300</v>
      </c>
      <c r="Q3667" s="4" t="s">
        <v>21</v>
      </c>
    </row>
    <row r="3668" spans="1:17" ht="22.5" x14ac:dyDescent="0.25">
      <c r="A3668" s="3">
        <v>6562</v>
      </c>
      <c r="B3668" s="1" t="s">
        <v>20535</v>
      </c>
      <c r="C3668" s="1" t="s">
        <v>15</v>
      </c>
      <c r="D3668" s="1" t="s">
        <v>77</v>
      </c>
      <c r="E3668" s="1">
        <v>80239425</v>
      </c>
      <c r="F3668" s="1" t="s">
        <v>4687</v>
      </c>
      <c r="G3668" s="1">
        <v>2232234</v>
      </c>
      <c r="H3668" s="1" t="s">
        <v>10177</v>
      </c>
      <c r="I3668" s="2">
        <v>45058</v>
      </c>
      <c r="J3668" s="15" t="str">
        <f>MID(Tabla1[[#This Row],[HORA]],1,5)</f>
        <v>06:07</v>
      </c>
      <c r="K3668" s="16">
        <f>IF(Tabla1[[#This Row],[FECHA]]=I3669,IF(J3669-J3668&gt;0,(J3669-J3668)*1440,0),0)</f>
        <v>0</v>
      </c>
      <c r="L3668" s="14">
        <v>3.31</v>
      </c>
      <c r="M3668" s="13" t="s">
        <v>2772</v>
      </c>
      <c r="N3668" s="1" t="s">
        <v>3073</v>
      </c>
      <c r="O3668" s="1">
        <v>30</v>
      </c>
      <c r="P3668" s="1" t="s">
        <v>300</v>
      </c>
      <c r="Q3668" s="4" t="s">
        <v>21</v>
      </c>
    </row>
    <row r="3669" spans="1:17" ht="22.5" x14ac:dyDescent="0.25">
      <c r="A3669" s="3">
        <v>6563</v>
      </c>
      <c r="B3669" s="1" t="s">
        <v>20536</v>
      </c>
      <c r="C3669" s="1" t="s">
        <v>15</v>
      </c>
      <c r="D3669" s="1" t="s">
        <v>33</v>
      </c>
      <c r="E3669" s="1">
        <v>80239425</v>
      </c>
      <c r="F3669" s="1" t="s">
        <v>4687</v>
      </c>
      <c r="G3669" s="1">
        <v>2232235</v>
      </c>
      <c r="H3669" s="1" t="s">
        <v>20537</v>
      </c>
      <c r="I3669" s="2">
        <v>45058</v>
      </c>
      <c r="J3669" s="15" t="str">
        <f>MID(Tabla1[[#This Row],[HORA]],1,5)</f>
        <v>06:07</v>
      </c>
      <c r="K3669" s="16">
        <f>IF(Tabla1[[#This Row],[FECHA]]=I3670,IF(J3670-J3669&gt;0,(J3670-J3669)*1440,0),0)</f>
        <v>2.0000000000000728</v>
      </c>
      <c r="L3669" s="14">
        <v>3.12</v>
      </c>
      <c r="M3669" s="13" t="s">
        <v>2772</v>
      </c>
      <c r="N3669" s="1" t="s">
        <v>59</v>
      </c>
      <c r="O3669" s="1">
        <v>90</v>
      </c>
      <c r="P3669" s="1" t="s">
        <v>300</v>
      </c>
      <c r="Q3669" s="4" t="s">
        <v>206</v>
      </c>
    </row>
    <row r="3670" spans="1:17" ht="22.5" x14ac:dyDescent="0.25">
      <c r="A3670" s="3">
        <v>6564</v>
      </c>
      <c r="B3670" s="1" t="s">
        <v>20538</v>
      </c>
      <c r="C3670" s="1" t="s">
        <v>15</v>
      </c>
      <c r="D3670" s="1" t="s">
        <v>40</v>
      </c>
      <c r="E3670" s="1">
        <v>76247941</v>
      </c>
      <c r="F3670" s="1" t="s">
        <v>20539</v>
      </c>
      <c r="G3670" s="1">
        <v>0</v>
      </c>
      <c r="H3670" s="1" t="s">
        <v>1788</v>
      </c>
      <c r="I3670" s="2">
        <v>45058</v>
      </c>
      <c r="J3670" s="15" t="str">
        <f>MID(Tabla1[[#This Row],[HORA]],1,5)</f>
        <v>06:09</v>
      </c>
      <c r="K3670" s="16">
        <f>IF(Tabla1[[#This Row],[FECHA]]=I3671,IF(J3671-J3670&gt;0,(J3671-J3670)*1440,0),0)</f>
        <v>9.9999999999999645</v>
      </c>
      <c r="L3670" s="14">
        <v>5.21</v>
      </c>
      <c r="M3670" s="13" t="s">
        <v>1022</v>
      </c>
      <c r="N3670" s="1" t="s">
        <v>1715</v>
      </c>
      <c r="O3670" s="1">
        <v>120</v>
      </c>
      <c r="P3670" s="1" t="s">
        <v>300</v>
      </c>
      <c r="Q3670" s="4" t="s">
        <v>21</v>
      </c>
    </row>
    <row r="3671" spans="1:17" ht="22.5" x14ac:dyDescent="0.25">
      <c r="A3671" s="3">
        <v>6565</v>
      </c>
      <c r="B3671" s="1" t="s">
        <v>20540</v>
      </c>
      <c r="C3671" s="1" t="s">
        <v>15</v>
      </c>
      <c r="D3671" s="1" t="s">
        <v>40</v>
      </c>
      <c r="E3671" s="1">
        <v>45810284</v>
      </c>
      <c r="F3671" s="1" t="s">
        <v>20541</v>
      </c>
      <c r="G3671" s="1">
        <v>2232237</v>
      </c>
      <c r="H3671" s="1" t="s">
        <v>20542</v>
      </c>
      <c r="I3671" s="2">
        <v>45058</v>
      </c>
      <c r="J3671" s="15" t="str">
        <f>MID(Tabla1[[#This Row],[HORA]],1,5)</f>
        <v>06:19</v>
      </c>
      <c r="K3671" s="16">
        <f>IF(Tabla1[[#This Row],[FECHA]]=I3672,IF(J3672-J3671&gt;0,(J3672-J3671)*1440,0),0)</f>
        <v>0.99999999999999645</v>
      </c>
      <c r="L3671" s="14">
        <v>2.5499999999999998</v>
      </c>
      <c r="M3671" s="13" t="s">
        <v>487</v>
      </c>
      <c r="N3671" s="1" t="s">
        <v>20543</v>
      </c>
      <c r="O3671" s="1">
        <v>20</v>
      </c>
      <c r="P3671" s="1" t="s">
        <v>300</v>
      </c>
      <c r="Q3671" s="4" t="s">
        <v>21</v>
      </c>
    </row>
    <row r="3672" spans="1:17" ht="22.5" x14ac:dyDescent="0.25">
      <c r="A3672" s="3">
        <v>1626</v>
      </c>
      <c r="B3672" s="1" t="s">
        <v>4778</v>
      </c>
      <c r="C3672" s="1" t="s">
        <v>15</v>
      </c>
      <c r="D3672" s="1" t="s">
        <v>33</v>
      </c>
      <c r="E3672" s="1">
        <v>28105841</v>
      </c>
      <c r="F3672" s="1" t="s">
        <v>4779</v>
      </c>
      <c r="G3672" s="1">
        <v>2232238</v>
      </c>
      <c r="H3672" s="1" t="s">
        <v>4780</v>
      </c>
      <c r="I3672" s="2">
        <v>45058</v>
      </c>
      <c r="J3672" s="15" t="str">
        <f>MID(Tabla1[[#This Row],[HORA]],1,5)</f>
        <v>06:20</v>
      </c>
      <c r="K3672" s="16">
        <f>IF(Tabla1[[#This Row],[FECHA]]=I3673,IF(J3673-J3672&gt;0,(J3673-J3672)*1440,0),0)</f>
        <v>1.9999999999999929</v>
      </c>
      <c r="L3672" s="14">
        <v>4.28</v>
      </c>
      <c r="M3672" s="13" t="s">
        <v>535</v>
      </c>
      <c r="N3672" s="1" t="s">
        <v>4781</v>
      </c>
      <c r="O3672" s="1">
        <v>15</v>
      </c>
      <c r="P3672" s="1" t="s">
        <v>1532</v>
      </c>
      <c r="Q3672" s="4" t="s">
        <v>21</v>
      </c>
    </row>
    <row r="3673" spans="1:17" ht="22.5" x14ac:dyDescent="0.25">
      <c r="A3673" s="3">
        <v>6566</v>
      </c>
      <c r="B3673" s="1" t="s">
        <v>20544</v>
      </c>
      <c r="C3673" s="1" t="s">
        <v>15</v>
      </c>
      <c r="D3673" s="1" t="s">
        <v>33</v>
      </c>
      <c r="E3673" s="1">
        <v>16669444</v>
      </c>
      <c r="F3673" s="1" t="s">
        <v>20545</v>
      </c>
      <c r="G3673" s="1">
        <v>2232239</v>
      </c>
      <c r="H3673" s="1" t="s">
        <v>20546</v>
      </c>
      <c r="I3673" s="2">
        <v>45058</v>
      </c>
      <c r="J3673" s="15" t="str">
        <f>MID(Tabla1[[#This Row],[HORA]],1,5)</f>
        <v>06:22</v>
      </c>
      <c r="K3673" s="16">
        <f>IF(Tabla1[[#This Row],[FECHA]]=I3674,IF(J3674-J3673&gt;0,(J3674-J3673)*1440,0),0)</f>
        <v>1.9999999999999929</v>
      </c>
      <c r="L3673" s="14">
        <v>6.14</v>
      </c>
      <c r="M3673" s="13" t="s">
        <v>492</v>
      </c>
      <c r="N3673" s="1" t="s">
        <v>20547</v>
      </c>
      <c r="O3673" s="1">
        <v>20</v>
      </c>
      <c r="P3673" s="1" t="s">
        <v>300</v>
      </c>
      <c r="Q3673" s="4" t="s">
        <v>21</v>
      </c>
    </row>
    <row r="3674" spans="1:17" ht="22.5" x14ac:dyDescent="0.25">
      <c r="A3674" s="3">
        <v>6567</v>
      </c>
      <c r="B3674" s="1" t="s">
        <v>20548</v>
      </c>
      <c r="C3674" s="1" t="s">
        <v>15</v>
      </c>
      <c r="D3674" s="1" t="s">
        <v>77</v>
      </c>
      <c r="E3674" s="1">
        <v>42412069</v>
      </c>
      <c r="F3674" s="1" t="s">
        <v>20549</v>
      </c>
      <c r="G3674" s="1">
        <v>2232240</v>
      </c>
      <c r="H3674" s="1" t="s">
        <v>20550</v>
      </c>
      <c r="I3674" s="2">
        <v>45058</v>
      </c>
      <c r="J3674" s="15" t="str">
        <f>MID(Tabla1[[#This Row],[HORA]],1,5)</f>
        <v>06:24</v>
      </c>
      <c r="K3674" s="16">
        <f>IF(Tabla1[[#This Row],[FECHA]]=I3675,IF(J3675-J3674&gt;0,(J3675-J3674)*1440,0),0)</f>
        <v>3.9999999999999858</v>
      </c>
      <c r="L3674" s="14">
        <v>3.44</v>
      </c>
      <c r="M3674" s="13" t="s">
        <v>153</v>
      </c>
      <c r="N3674" s="1" t="s">
        <v>20551</v>
      </c>
      <c r="O3674" s="1">
        <v>10</v>
      </c>
      <c r="P3674" s="1" t="s">
        <v>300</v>
      </c>
      <c r="Q3674" s="4" t="s">
        <v>21</v>
      </c>
    </row>
    <row r="3675" spans="1:17" ht="22.5" x14ac:dyDescent="0.25">
      <c r="A3675" s="3">
        <v>6568</v>
      </c>
      <c r="B3675" s="1" t="s">
        <v>20552</v>
      </c>
      <c r="C3675" s="1" t="s">
        <v>15</v>
      </c>
      <c r="D3675" s="1" t="s">
        <v>77</v>
      </c>
      <c r="E3675" s="1">
        <v>3894450</v>
      </c>
      <c r="F3675" s="1" t="s">
        <v>20553</v>
      </c>
      <c r="G3675" s="1">
        <v>0</v>
      </c>
      <c r="H3675" s="1" t="s">
        <v>1788</v>
      </c>
      <c r="I3675" s="2">
        <v>45058</v>
      </c>
      <c r="J3675" s="15" t="str">
        <f>MID(Tabla1[[#This Row],[HORA]],1,5)</f>
        <v>06:28</v>
      </c>
      <c r="K3675" s="16">
        <f>IF(Tabla1[[#This Row],[FECHA]]=I3676,IF(J3676-J3675&gt;0,(J3676-J3675)*1440,0),0)</f>
        <v>7.9999999999999716</v>
      </c>
      <c r="L3675" s="14">
        <v>4.0999999999999996</v>
      </c>
      <c r="M3675" s="13" t="s">
        <v>5068</v>
      </c>
      <c r="N3675" s="1" t="s">
        <v>1715</v>
      </c>
      <c r="O3675" s="1">
        <v>15</v>
      </c>
      <c r="P3675" s="1" t="s">
        <v>300</v>
      </c>
      <c r="Q3675" s="4" t="s">
        <v>21</v>
      </c>
    </row>
    <row r="3676" spans="1:17" ht="22.5" x14ac:dyDescent="0.25">
      <c r="A3676" s="3">
        <v>6569</v>
      </c>
      <c r="B3676" s="1" t="s">
        <v>20554</v>
      </c>
      <c r="C3676" s="1" t="s">
        <v>15</v>
      </c>
      <c r="D3676" s="1" t="s">
        <v>33</v>
      </c>
      <c r="E3676" s="1">
        <v>47424583</v>
      </c>
      <c r="F3676" s="1" t="s">
        <v>9384</v>
      </c>
      <c r="G3676" s="1">
        <v>0</v>
      </c>
      <c r="H3676" s="1" t="s">
        <v>1788</v>
      </c>
      <c r="I3676" s="2">
        <v>45058</v>
      </c>
      <c r="J3676" s="15" t="str">
        <f>MID(Tabla1[[#This Row],[HORA]],1,5)</f>
        <v>06:36</v>
      </c>
      <c r="K3676" s="16">
        <f>IF(Tabla1[[#This Row],[FECHA]]=I3677,IF(J3677-J3676&gt;0,(J3677-J3676)*1440,0),0)</f>
        <v>23.000000000000078</v>
      </c>
      <c r="L3676" s="14">
        <v>4.04</v>
      </c>
      <c r="M3676" s="13" t="s">
        <v>3560</v>
      </c>
      <c r="N3676" s="1" t="s">
        <v>1715</v>
      </c>
      <c r="O3676" s="1">
        <v>15</v>
      </c>
      <c r="P3676" s="1" t="s">
        <v>300</v>
      </c>
      <c r="Q3676" s="4" t="s">
        <v>21</v>
      </c>
    </row>
    <row r="3677" spans="1:17" ht="22.5" x14ac:dyDescent="0.25">
      <c r="A3677" s="3">
        <v>1627</v>
      </c>
      <c r="B3677" s="1" t="s">
        <v>4782</v>
      </c>
      <c r="C3677" s="1" t="s">
        <v>15</v>
      </c>
      <c r="D3677" s="1" t="s">
        <v>82</v>
      </c>
      <c r="E3677" s="1">
        <v>16720755</v>
      </c>
      <c r="F3677" s="1" t="s">
        <v>4783</v>
      </c>
      <c r="G3677" s="1">
        <v>40694485</v>
      </c>
      <c r="H3677" s="1" t="s">
        <v>4784</v>
      </c>
      <c r="I3677" s="2">
        <v>45058</v>
      </c>
      <c r="J3677" s="15" t="str">
        <f>MID(Tabla1[[#This Row],[HORA]],1,5)</f>
        <v>06:59</v>
      </c>
      <c r="K3677" s="16">
        <f>IF(Tabla1[[#This Row],[FECHA]]=I3678,IF(J3678-J3677&gt;0,(J3678-J3677)*1440,0),0)</f>
        <v>7.9999999999999716</v>
      </c>
      <c r="L3677" s="14">
        <v>2.14</v>
      </c>
      <c r="M3677" s="13" t="s">
        <v>4785</v>
      </c>
      <c r="N3677" s="1" t="s">
        <v>4786</v>
      </c>
      <c r="O3677" s="1">
        <v>30</v>
      </c>
      <c r="P3677" s="1" t="s">
        <v>1532</v>
      </c>
      <c r="Q3677" s="4" t="s">
        <v>21</v>
      </c>
    </row>
    <row r="3678" spans="1:17" ht="22.5" x14ac:dyDescent="0.25">
      <c r="A3678" s="3">
        <v>6570</v>
      </c>
      <c r="B3678" s="1" t="s">
        <v>20555</v>
      </c>
      <c r="C3678" s="1" t="s">
        <v>15</v>
      </c>
      <c r="D3678" s="1" t="s">
        <v>33</v>
      </c>
      <c r="E3678" s="1">
        <v>80328097</v>
      </c>
      <c r="F3678" s="1" t="s">
        <v>20556</v>
      </c>
      <c r="G3678" s="1">
        <v>2232242</v>
      </c>
      <c r="H3678" s="1" t="s">
        <v>20557</v>
      </c>
      <c r="I3678" s="2">
        <v>45058</v>
      </c>
      <c r="J3678" s="15" t="str">
        <f>MID(Tabla1[[#This Row],[HORA]],1,5)</f>
        <v>07:07</v>
      </c>
      <c r="K3678" s="16">
        <f>IF(Tabla1[[#This Row],[FECHA]]=I3679,IF(J3679-J3678&gt;0,(J3679-J3678)*1440,0),0)</f>
        <v>1.9999999999999929</v>
      </c>
      <c r="L3678" s="14">
        <v>3.15</v>
      </c>
      <c r="M3678" s="13" t="s">
        <v>4496</v>
      </c>
      <c r="N3678" s="1" t="s">
        <v>4574</v>
      </c>
      <c r="O3678" s="1">
        <v>15</v>
      </c>
      <c r="P3678" s="1" t="s">
        <v>300</v>
      </c>
      <c r="Q3678" s="4" t="s">
        <v>21</v>
      </c>
    </row>
    <row r="3679" spans="1:17" ht="22.5" x14ac:dyDescent="0.25">
      <c r="A3679" s="3">
        <v>6571</v>
      </c>
      <c r="B3679" s="1" t="s">
        <v>20558</v>
      </c>
      <c r="C3679" s="1" t="s">
        <v>15</v>
      </c>
      <c r="D3679" s="1" t="s">
        <v>40</v>
      </c>
      <c r="E3679" s="1">
        <v>80455832</v>
      </c>
      <c r="F3679" s="1" t="s">
        <v>20559</v>
      </c>
      <c r="G3679" s="1">
        <v>0</v>
      </c>
      <c r="H3679" s="1" t="s">
        <v>1788</v>
      </c>
      <c r="I3679" s="2">
        <v>45058</v>
      </c>
      <c r="J3679" s="15" t="str">
        <f>MID(Tabla1[[#This Row],[HORA]],1,5)</f>
        <v>07:09</v>
      </c>
      <c r="K3679" s="16">
        <f>IF(Tabla1[[#This Row],[FECHA]]=I3680,IF(J3680-J3679&gt;0,(J3680-J3679)*1440,0),0)</f>
        <v>0.99999999999999645</v>
      </c>
      <c r="L3679" s="14">
        <v>4.5199999999999996</v>
      </c>
      <c r="M3679" s="13" t="s">
        <v>117</v>
      </c>
      <c r="N3679" s="1" t="s">
        <v>1715</v>
      </c>
      <c r="O3679" s="1">
        <v>15</v>
      </c>
      <c r="P3679" s="1" t="s">
        <v>300</v>
      </c>
      <c r="Q3679" s="4" t="s">
        <v>21</v>
      </c>
    </row>
    <row r="3680" spans="1:17" ht="22.5" x14ac:dyDescent="0.25">
      <c r="A3680" s="3">
        <v>6572</v>
      </c>
      <c r="B3680" s="1" t="s">
        <v>20560</v>
      </c>
      <c r="C3680" s="1" t="s">
        <v>15</v>
      </c>
      <c r="D3680" s="1" t="s">
        <v>33</v>
      </c>
      <c r="E3680" s="1">
        <v>2232243</v>
      </c>
      <c r="F3680" s="1" t="s">
        <v>20561</v>
      </c>
      <c r="G3680" s="1">
        <v>2232244</v>
      </c>
      <c r="H3680" s="1" t="s">
        <v>20537</v>
      </c>
      <c r="I3680" s="2">
        <v>45058</v>
      </c>
      <c r="J3680" s="15" t="str">
        <f>MID(Tabla1[[#This Row],[HORA]],1,5)</f>
        <v>07:10</v>
      </c>
      <c r="K3680" s="16">
        <f>IF(Tabla1[[#This Row],[FECHA]]=I3681,IF(J3681-J3680&gt;0,(J3681-J3680)*1440,0),0)</f>
        <v>1.9999999999999929</v>
      </c>
      <c r="L3680" s="14">
        <v>4.2699999999999996</v>
      </c>
      <c r="M3680" s="13" t="s">
        <v>11242</v>
      </c>
      <c r="N3680" s="1" t="s">
        <v>20531</v>
      </c>
      <c r="O3680" s="1">
        <v>90</v>
      </c>
      <c r="P3680" s="1" t="s">
        <v>300</v>
      </c>
      <c r="Q3680" s="4" t="s">
        <v>21</v>
      </c>
    </row>
    <row r="3681" spans="1:17" ht="22.5" x14ac:dyDescent="0.25">
      <c r="A3681" s="3">
        <v>1628</v>
      </c>
      <c r="B3681" s="1" t="s">
        <v>4787</v>
      </c>
      <c r="C3681" s="1" t="s">
        <v>15</v>
      </c>
      <c r="D3681" s="1" t="s">
        <v>33</v>
      </c>
      <c r="E3681" s="1">
        <v>16723548</v>
      </c>
      <c r="F3681" s="1" t="s">
        <v>4788</v>
      </c>
      <c r="G3681" s="1">
        <v>2232245</v>
      </c>
      <c r="H3681" s="1" t="s">
        <v>4789</v>
      </c>
      <c r="I3681" s="2">
        <v>45058</v>
      </c>
      <c r="J3681" s="15" t="str">
        <f>MID(Tabla1[[#This Row],[HORA]],1,5)</f>
        <v>07:12</v>
      </c>
      <c r="K3681" s="16">
        <f>IF(Tabla1[[#This Row],[FECHA]]=I3682,IF(J3682-J3681&gt;0,(J3682-J3681)*1440,0),0)</f>
        <v>3.9999999999999858</v>
      </c>
      <c r="L3681" s="14">
        <v>7.21</v>
      </c>
      <c r="M3681" s="13" t="s">
        <v>320</v>
      </c>
      <c r="N3681" s="1" t="s">
        <v>4790</v>
      </c>
      <c r="O3681" s="1">
        <v>40</v>
      </c>
      <c r="P3681" s="1" t="s">
        <v>1532</v>
      </c>
      <c r="Q3681" s="4" t="s">
        <v>21</v>
      </c>
    </row>
    <row r="3682" spans="1:17" ht="22.5" x14ac:dyDescent="0.25">
      <c r="A3682" s="3">
        <v>1629</v>
      </c>
      <c r="B3682" s="1" t="s">
        <v>4791</v>
      </c>
      <c r="C3682" s="1" t="s">
        <v>15</v>
      </c>
      <c r="D3682" s="1" t="s">
        <v>33</v>
      </c>
      <c r="E3682" s="1">
        <v>71997459</v>
      </c>
      <c r="F3682" s="1" t="s">
        <v>4792</v>
      </c>
      <c r="G3682" s="1">
        <v>76904769</v>
      </c>
      <c r="H3682" s="1" t="s">
        <v>4793</v>
      </c>
      <c r="I3682" s="2">
        <v>45058</v>
      </c>
      <c r="J3682" s="15" t="str">
        <f>MID(Tabla1[[#This Row],[HORA]],1,5)</f>
        <v>07:16</v>
      </c>
      <c r="K3682" s="16">
        <f>IF(Tabla1[[#This Row],[FECHA]]=I3683,IF(J3683-J3682&gt;0,(J3683-J3682)*1440,0),0)</f>
        <v>4.9999999999999822</v>
      </c>
      <c r="L3682" s="14">
        <v>4.3600000000000003</v>
      </c>
      <c r="M3682" s="13" t="s">
        <v>4794</v>
      </c>
      <c r="N3682" s="1" t="s">
        <v>4795</v>
      </c>
      <c r="O3682" s="1">
        <v>15</v>
      </c>
      <c r="P3682" s="1" t="s">
        <v>1532</v>
      </c>
      <c r="Q3682" s="4" t="s">
        <v>21</v>
      </c>
    </row>
    <row r="3683" spans="1:17" ht="22.5" x14ac:dyDescent="0.25">
      <c r="A3683" s="3">
        <v>6573</v>
      </c>
      <c r="B3683" s="1" t="s">
        <v>20562</v>
      </c>
      <c r="C3683" s="1" t="s">
        <v>15</v>
      </c>
      <c r="D3683" s="1" t="s">
        <v>82</v>
      </c>
      <c r="E3683" s="1">
        <v>218327</v>
      </c>
      <c r="F3683" s="1" t="s">
        <v>20563</v>
      </c>
      <c r="G3683" s="1">
        <v>2232247</v>
      </c>
      <c r="H3683" s="1" t="s">
        <v>20564</v>
      </c>
      <c r="I3683" s="2">
        <v>45058</v>
      </c>
      <c r="J3683" s="15" t="str">
        <f>MID(Tabla1[[#This Row],[HORA]],1,5)</f>
        <v>07:21</v>
      </c>
      <c r="K3683" s="16">
        <f>IF(Tabla1[[#This Row],[FECHA]]=I3684,IF(J3684-J3683&gt;0,(J3684-J3683)*1440,0),0)</f>
        <v>0.99999999999999645</v>
      </c>
      <c r="L3683" s="14">
        <v>5.14</v>
      </c>
      <c r="M3683" s="13" t="s">
        <v>3133</v>
      </c>
      <c r="N3683" s="1" t="s">
        <v>20565</v>
      </c>
      <c r="O3683" s="1">
        <v>30</v>
      </c>
      <c r="P3683" s="1" t="s">
        <v>300</v>
      </c>
      <c r="Q3683" s="4" t="s">
        <v>21</v>
      </c>
    </row>
    <row r="3684" spans="1:17" ht="22.5" x14ac:dyDescent="0.25">
      <c r="A3684" s="3">
        <v>6574</v>
      </c>
      <c r="B3684" s="1" t="s">
        <v>20566</v>
      </c>
      <c r="C3684" s="1" t="s">
        <v>15</v>
      </c>
      <c r="D3684" s="1" t="s">
        <v>33</v>
      </c>
      <c r="E3684" s="1">
        <v>72131825</v>
      </c>
      <c r="F3684" s="1" t="s">
        <v>5933</v>
      </c>
      <c r="G3684" s="1">
        <v>0</v>
      </c>
      <c r="H3684" s="1" t="s">
        <v>1788</v>
      </c>
      <c r="I3684" s="2">
        <v>45058</v>
      </c>
      <c r="J3684" s="15" t="str">
        <f>MID(Tabla1[[#This Row],[HORA]],1,5)</f>
        <v>07:22</v>
      </c>
      <c r="K3684" s="16">
        <f>IF(Tabla1[[#This Row],[FECHA]]=I3685,IF(J3685-J3684&gt;0,(J3685-J3684)*1440,0),0)</f>
        <v>20.000000000000089</v>
      </c>
      <c r="L3684" s="14">
        <v>7.51</v>
      </c>
      <c r="M3684" s="13" t="s">
        <v>20567</v>
      </c>
      <c r="N3684" s="1" t="s">
        <v>1715</v>
      </c>
      <c r="O3684" s="1">
        <v>40</v>
      </c>
      <c r="P3684" s="1" t="s">
        <v>300</v>
      </c>
      <c r="Q3684" s="4" t="s">
        <v>21</v>
      </c>
    </row>
    <row r="3685" spans="1:17" ht="22.5" x14ac:dyDescent="0.25">
      <c r="A3685" s="3">
        <v>1630</v>
      </c>
      <c r="B3685" s="1" t="s">
        <v>4796</v>
      </c>
      <c r="C3685" s="1" t="s">
        <v>15</v>
      </c>
      <c r="D3685" s="1" t="s">
        <v>33</v>
      </c>
      <c r="E3685" s="1">
        <v>46484358</v>
      </c>
      <c r="F3685" s="1" t="s">
        <v>4797</v>
      </c>
      <c r="G3685" s="1">
        <v>2232249</v>
      </c>
      <c r="H3685" s="1" t="s">
        <v>4798</v>
      </c>
      <c r="I3685" s="2">
        <v>45058</v>
      </c>
      <c r="J3685" s="15" t="str">
        <f>MID(Tabla1[[#This Row],[HORA]],1,5)</f>
        <v>07:42</v>
      </c>
      <c r="K3685" s="16">
        <f>IF(Tabla1[[#This Row],[FECHA]]=I3686,IF(J3686-J3685&gt;0,(J3686-J3685)*1440,0),0)</f>
        <v>6.9999999999999751</v>
      </c>
      <c r="L3685" s="14">
        <v>6.2</v>
      </c>
      <c r="M3685" s="13" t="s">
        <v>2187</v>
      </c>
      <c r="N3685" s="1" t="s">
        <v>4799</v>
      </c>
      <c r="O3685" s="1">
        <v>15</v>
      </c>
      <c r="P3685" s="1" t="s">
        <v>1532</v>
      </c>
      <c r="Q3685" s="4" t="s">
        <v>21</v>
      </c>
    </row>
    <row r="3686" spans="1:17" ht="22.5" x14ac:dyDescent="0.25">
      <c r="A3686" s="3">
        <v>15860</v>
      </c>
      <c r="B3686" s="1" t="s">
        <v>48239</v>
      </c>
      <c r="C3686" s="1" t="s">
        <v>15</v>
      </c>
      <c r="D3686" s="1" t="s">
        <v>77</v>
      </c>
      <c r="E3686" s="1">
        <v>10410808850</v>
      </c>
      <c r="F3686" s="1" t="s">
        <v>48240</v>
      </c>
      <c r="G3686" s="1">
        <v>41080885</v>
      </c>
      <c r="H3686" s="1" t="s">
        <v>15305</v>
      </c>
      <c r="I3686" s="2">
        <v>45058</v>
      </c>
      <c r="J3686" s="15" t="str">
        <f>MID(Tabla1[[#This Row],[HORA]],1,5)</f>
        <v>07:49</v>
      </c>
      <c r="K3686" s="16">
        <f>IF(Tabla1[[#This Row],[FECHA]]=I3687,IF(J3687-J3686&gt;0,(J3687-J3686)*1440,0),0)</f>
        <v>1.9999999999999929</v>
      </c>
      <c r="L3686" s="14">
        <v>4.8</v>
      </c>
      <c r="M3686" s="13" t="s">
        <v>2779</v>
      </c>
      <c r="N3686" s="1" t="s">
        <v>48241</v>
      </c>
      <c r="O3686" s="1">
        <v>15</v>
      </c>
      <c r="P3686" s="1" t="s">
        <v>1532</v>
      </c>
      <c r="Q3686" s="4" t="s">
        <v>21</v>
      </c>
    </row>
    <row r="3687" spans="1:17" ht="22.5" x14ac:dyDescent="0.25">
      <c r="A3687" s="3">
        <v>6575</v>
      </c>
      <c r="B3687" s="1" t="s">
        <v>20568</v>
      </c>
      <c r="C3687" s="1" t="s">
        <v>15</v>
      </c>
      <c r="D3687" s="1" t="s">
        <v>33</v>
      </c>
      <c r="E3687" s="1">
        <v>41754753</v>
      </c>
      <c r="F3687" s="1" t="s">
        <v>11261</v>
      </c>
      <c r="G3687" s="1">
        <v>0</v>
      </c>
      <c r="H3687" s="1" t="s">
        <v>1788</v>
      </c>
      <c r="I3687" s="2">
        <v>45058</v>
      </c>
      <c r="J3687" s="15" t="str">
        <f>MID(Tabla1[[#This Row],[HORA]],1,5)</f>
        <v>07:51</v>
      </c>
      <c r="K3687" s="16">
        <f>IF(Tabla1[[#This Row],[FECHA]]=I3688,IF(J3688-J3687&gt;0,(J3688-J3687)*1440,0),0)</f>
        <v>3.9999999999999858</v>
      </c>
      <c r="L3687" s="14">
        <v>2.54</v>
      </c>
      <c r="M3687" s="13" t="s">
        <v>1844</v>
      </c>
      <c r="N3687" s="1" t="s">
        <v>1715</v>
      </c>
      <c r="O3687" s="1">
        <v>25</v>
      </c>
      <c r="P3687" s="1" t="s">
        <v>300</v>
      </c>
      <c r="Q3687" s="4" t="s">
        <v>21</v>
      </c>
    </row>
    <row r="3688" spans="1:17" ht="22.5" x14ac:dyDescent="0.25">
      <c r="A3688" s="3">
        <v>6576</v>
      </c>
      <c r="B3688" s="1" t="s">
        <v>20569</v>
      </c>
      <c r="C3688" s="1" t="s">
        <v>15</v>
      </c>
      <c r="D3688" s="1" t="s">
        <v>119</v>
      </c>
      <c r="E3688" s="1">
        <v>1139736</v>
      </c>
      <c r="F3688" s="1" t="s">
        <v>20570</v>
      </c>
      <c r="G3688" s="1">
        <v>2232250</v>
      </c>
      <c r="H3688" s="1" t="s">
        <v>20571</v>
      </c>
      <c r="I3688" s="2">
        <v>45058</v>
      </c>
      <c r="J3688" s="15" t="str">
        <f>MID(Tabla1[[#This Row],[HORA]],1,5)</f>
        <v>07:55</v>
      </c>
      <c r="K3688" s="16">
        <f>IF(Tabla1[[#This Row],[FECHA]]=I3689,IF(J3689-J3688&gt;0,(J3689-J3688)*1440,0),0)</f>
        <v>0.99999999999999645</v>
      </c>
      <c r="L3688" s="14">
        <v>5.0599999999999996</v>
      </c>
      <c r="M3688" s="13" t="s">
        <v>2456</v>
      </c>
      <c r="N3688" s="1" t="s">
        <v>15748</v>
      </c>
      <c r="O3688" s="1">
        <v>15</v>
      </c>
      <c r="P3688" s="1" t="s">
        <v>300</v>
      </c>
      <c r="Q3688" s="4" t="s">
        <v>21</v>
      </c>
    </row>
    <row r="3689" spans="1:17" ht="22.5" x14ac:dyDescent="0.25">
      <c r="A3689" s="3">
        <v>6577</v>
      </c>
      <c r="B3689" s="1" t="s">
        <v>20572</v>
      </c>
      <c r="C3689" s="1" t="s">
        <v>15</v>
      </c>
      <c r="D3689" s="1" t="s">
        <v>61</v>
      </c>
      <c r="E3689" s="1">
        <v>43394773</v>
      </c>
      <c r="F3689" s="1" t="s">
        <v>16653</v>
      </c>
      <c r="G3689" s="1">
        <v>73519416</v>
      </c>
      <c r="H3689" s="1" t="s">
        <v>20573</v>
      </c>
      <c r="I3689" s="2">
        <v>45058</v>
      </c>
      <c r="J3689" s="15" t="str">
        <f>MID(Tabla1[[#This Row],[HORA]],1,5)</f>
        <v>07:56</v>
      </c>
      <c r="K3689" s="16">
        <f>IF(Tabla1[[#This Row],[FECHA]]=I3690,IF(J3690-J3689&gt;0,(J3690-J3689)*1440,0),0)</f>
        <v>1.9999999999999929</v>
      </c>
      <c r="L3689" s="14">
        <v>4.09</v>
      </c>
      <c r="M3689" s="13" t="s">
        <v>20574</v>
      </c>
      <c r="N3689" s="1" t="s">
        <v>20575</v>
      </c>
      <c r="O3689" s="1">
        <v>10</v>
      </c>
      <c r="P3689" s="1" t="s">
        <v>300</v>
      </c>
      <c r="Q3689" s="4" t="s">
        <v>21</v>
      </c>
    </row>
    <row r="3690" spans="1:17" ht="22.5" x14ac:dyDescent="0.25">
      <c r="A3690" s="3">
        <v>6578</v>
      </c>
      <c r="B3690" s="1" t="s">
        <v>20576</v>
      </c>
      <c r="C3690" s="1" t="s">
        <v>15</v>
      </c>
      <c r="D3690" s="1" t="s">
        <v>71</v>
      </c>
      <c r="E3690" s="1">
        <v>71895039</v>
      </c>
      <c r="F3690" s="1" t="s">
        <v>20577</v>
      </c>
      <c r="G3690" s="1">
        <v>2232251</v>
      </c>
      <c r="H3690" s="1" t="s">
        <v>20578</v>
      </c>
      <c r="I3690" s="2">
        <v>45058</v>
      </c>
      <c r="J3690" s="15" t="str">
        <f>MID(Tabla1[[#This Row],[HORA]],1,5)</f>
        <v>07:58</v>
      </c>
      <c r="K3690" s="16">
        <f>IF(Tabla1[[#This Row],[FECHA]]=I3691,IF(J3691-J3690&gt;0,(J3691-J3690)*1440,0),0)</f>
        <v>1.9999999999999929</v>
      </c>
      <c r="L3690" s="14">
        <v>3.2</v>
      </c>
      <c r="M3690" s="13" t="s">
        <v>2463</v>
      </c>
      <c r="N3690" s="1" t="s">
        <v>7710</v>
      </c>
      <c r="O3690" s="1">
        <v>20</v>
      </c>
      <c r="P3690" s="1" t="s">
        <v>300</v>
      </c>
      <c r="Q3690" s="4" t="s">
        <v>21</v>
      </c>
    </row>
    <row r="3691" spans="1:17" ht="22.5" x14ac:dyDescent="0.25">
      <c r="A3691" s="3">
        <v>141</v>
      </c>
      <c r="B3691" s="1" t="s">
        <v>328</v>
      </c>
      <c r="C3691" s="1" t="s">
        <v>15</v>
      </c>
      <c r="D3691" s="1" t="s">
        <v>93</v>
      </c>
      <c r="E3691" s="1">
        <v>12121212</v>
      </c>
      <c r="F3691" s="1" t="s">
        <v>24</v>
      </c>
      <c r="G3691" s="1">
        <v>2232691</v>
      </c>
      <c r="H3691" s="1" t="s">
        <v>329</v>
      </c>
      <c r="I3691" s="2">
        <v>45058</v>
      </c>
      <c r="J3691" s="15" t="str">
        <f>MID(Tabla1[[#This Row],[HORA]],1,5)</f>
        <v>08:00</v>
      </c>
      <c r="K3691" s="16">
        <f>IF(Tabla1[[#This Row],[FECHA]]=I3692,IF(J3692-J3691&gt;0,(J3692-J3691)*1440,0),0)</f>
        <v>0</v>
      </c>
      <c r="L3691" s="14">
        <v>3.24</v>
      </c>
      <c r="M3691" s="13" t="s">
        <v>330</v>
      </c>
      <c r="N3691" s="1" t="s">
        <v>331</v>
      </c>
      <c r="O3691" s="1">
        <v>0</v>
      </c>
      <c r="P3691" s="1" t="s">
        <v>27</v>
      </c>
      <c r="Q3691" s="4" t="s">
        <v>21</v>
      </c>
    </row>
    <row r="3692" spans="1:17" ht="22.5" x14ac:dyDescent="0.25">
      <c r="A3692" s="3">
        <v>142</v>
      </c>
      <c r="B3692" s="1" t="s">
        <v>328</v>
      </c>
      <c r="C3692" s="1" t="s">
        <v>15</v>
      </c>
      <c r="D3692" s="1" t="s">
        <v>93</v>
      </c>
      <c r="E3692" s="1">
        <v>12121212</v>
      </c>
      <c r="F3692" s="1" t="s">
        <v>28</v>
      </c>
      <c r="G3692" s="1">
        <v>2232691</v>
      </c>
      <c r="H3692" s="1" t="s">
        <v>329</v>
      </c>
      <c r="I3692" s="2">
        <v>45058</v>
      </c>
      <c r="J3692" s="15" t="str">
        <f>MID(Tabla1[[#This Row],[HORA]],1,5)</f>
        <v>08:00</v>
      </c>
      <c r="K3692" s="16">
        <f>IF(Tabla1[[#This Row],[FECHA]]=I3693,IF(J3693-J3692&gt;0,(J3693-J3692)*1440,0),0)</f>
        <v>1.0000000000000764</v>
      </c>
      <c r="L3692" s="14">
        <v>8.1199999999999992</v>
      </c>
      <c r="M3692" s="13" t="s">
        <v>330</v>
      </c>
      <c r="N3692" s="1" t="s">
        <v>331</v>
      </c>
      <c r="O3692" s="1">
        <v>0</v>
      </c>
      <c r="P3692" s="1" t="s">
        <v>27</v>
      </c>
      <c r="Q3692" s="4" t="s">
        <v>21</v>
      </c>
    </row>
    <row r="3693" spans="1:17" ht="22.5" x14ac:dyDescent="0.25">
      <c r="A3693" s="3">
        <v>1631</v>
      </c>
      <c r="B3693" s="1" t="s">
        <v>4800</v>
      </c>
      <c r="C3693" s="1" t="s">
        <v>15</v>
      </c>
      <c r="D3693" s="1" t="s">
        <v>40</v>
      </c>
      <c r="E3693" s="1">
        <v>16569979</v>
      </c>
      <c r="F3693" s="1" t="s">
        <v>4801</v>
      </c>
      <c r="G3693" s="1">
        <v>2232252</v>
      </c>
      <c r="H3693" s="1" t="s">
        <v>4802</v>
      </c>
      <c r="I3693" s="2">
        <v>45058</v>
      </c>
      <c r="J3693" s="15" t="str">
        <f>MID(Tabla1[[#This Row],[HORA]],1,5)</f>
        <v>08:01</v>
      </c>
      <c r="K3693" s="16">
        <f>IF(Tabla1[[#This Row],[FECHA]]=I3694,IF(J3694-J3693&gt;0,(J3694-J3693)*1440,0),0)</f>
        <v>8.9999999999998881</v>
      </c>
      <c r="L3693" s="14">
        <v>2.1</v>
      </c>
      <c r="M3693" s="13" t="s">
        <v>4803</v>
      </c>
      <c r="N3693" s="1" t="s">
        <v>4804</v>
      </c>
      <c r="O3693" s="1">
        <v>25</v>
      </c>
      <c r="P3693" s="1" t="s">
        <v>1532</v>
      </c>
      <c r="Q3693" s="4" t="s">
        <v>21</v>
      </c>
    </row>
    <row r="3694" spans="1:17" ht="22.5" x14ac:dyDescent="0.25">
      <c r="A3694" s="3">
        <v>6579</v>
      </c>
      <c r="B3694" s="1" t="s">
        <v>20579</v>
      </c>
      <c r="C3694" s="1" t="s">
        <v>15</v>
      </c>
      <c r="D3694" s="1" t="s">
        <v>40</v>
      </c>
      <c r="E3694" s="1">
        <v>17612777</v>
      </c>
      <c r="F3694" s="1" t="s">
        <v>20580</v>
      </c>
      <c r="G3694" s="1">
        <v>2232254</v>
      </c>
      <c r="H3694" s="1" t="s">
        <v>20581</v>
      </c>
      <c r="I3694" s="2">
        <v>45058</v>
      </c>
      <c r="J3694" s="15" t="str">
        <f>MID(Tabla1[[#This Row],[HORA]],1,5)</f>
        <v>08:10</v>
      </c>
      <c r="K3694" s="16">
        <f>IF(Tabla1[[#This Row],[FECHA]]=I3695,IF(J3695-J3694&gt;0,(J3695-J3694)*1440,0),0)</f>
        <v>3.0000000000000693</v>
      </c>
      <c r="L3694" s="14">
        <v>3.4</v>
      </c>
      <c r="M3694" s="13" t="s">
        <v>5317</v>
      </c>
      <c r="N3694" s="1" t="s">
        <v>20582</v>
      </c>
      <c r="O3694" s="1">
        <v>30</v>
      </c>
      <c r="P3694" s="1" t="s">
        <v>300</v>
      </c>
      <c r="Q3694" s="4" t="s">
        <v>21</v>
      </c>
    </row>
    <row r="3695" spans="1:17" ht="22.5" x14ac:dyDescent="0.25">
      <c r="A3695" s="3">
        <v>6580</v>
      </c>
      <c r="B3695" s="1" t="s">
        <v>20583</v>
      </c>
      <c r="C3695" s="1" t="s">
        <v>15</v>
      </c>
      <c r="D3695" s="1" t="s">
        <v>77</v>
      </c>
      <c r="E3695" s="1">
        <v>40328034</v>
      </c>
      <c r="F3695" s="1" t="s">
        <v>4643</v>
      </c>
      <c r="G3695" s="1">
        <v>3896927</v>
      </c>
      <c r="H3695" s="1" t="s">
        <v>20584</v>
      </c>
      <c r="I3695" s="2">
        <v>45058</v>
      </c>
      <c r="J3695" s="15" t="str">
        <f>MID(Tabla1[[#This Row],[HORA]],1,5)</f>
        <v>08:13</v>
      </c>
      <c r="K3695" s="16">
        <f>IF(Tabla1[[#This Row],[FECHA]]=I3696,IF(J3696-J3695&gt;0,(J3696-J3695)*1440,0),0)</f>
        <v>3.0000000000000693</v>
      </c>
      <c r="L3695" s="14">
        <v>2.2999999999999998</v>
      </c>
      <c r="M3695" s="13" t="s">
        <v>4514</v>
      </c>
      <c r="N3695" s="1" t="s">
        <v>20585</v>
      </c>
      <c r="O3695" s="1">
        <v>10</v>
      </c>
      <c r="P3695" s="1" t="s">
        <v>300</v>
      </c>
      <c r="Q3695" s="4" t="s">
        <v>21</v>
      </c>
    </row>
    <row r="3696" spans="1:17" ht="22.5" x14ac:dyDescent="0.25">
      <c r="A3696" s="3">
        <v>6581</v>
      </c>
      <c r="B3696" s="1" t="s">
        <v>20586</v>
      </c>
      <c r="C3696" s="1" t="s">
        <v>15</v>
      </c>
      <c r="D3696" s="1" t="s">
        <v>33</v>
      </c>
      <c r="E3696" s="1">
        <v>40157387</v>
      </c>
      <c r="F3696" s="1" t="s">
        <v>20587</v>
      </c>
      <c r="G3696" s="1">
        <v>2232257</v>
      </c>
      <c r="H3696" s="1" t="s">
        <v>20588</v>
      </c>
      <c r="I3696" s="2">
        <v>45058</v>
      </c>
      <c r="J3696" s="15" t="str">
        <f>MID(Tabla1[[#This Row],[HORA]],1,5)</f>
        <v>08:16</v>
      </c>
      <c r="K3696" s="16">
        <f>IF(Tabla1[[#This Row],[FECHA]]=I3697,IF(J3697-J3696&gt;0,(J3697-J3696)*1440,0),0)</f>
        <v>3.9999999999999858</v>
      </c>
      <c r="L3696" s="14">
        <v>3.5</v>
      </c>
      <c r="M3696" s="13" t="s">
        <v>1576</v>
      </c>
      <c r="N3696" s="1" t="s">
        <v>20589</v>
      </c>
      <c r="O3696" s="1">
        <v>15</v>
      </c>
      <c r="P3696" s="1" t="s">
        <v>300</v>
      </c>
      <c r="Q3696" s="4" t="s">
        <v>21</v>
      </c>
    </row>
    <row r="3697" spans="1:17" ht="22.5" x14ac:dyDescent="0.25">
      <c r="A3697" s="3">
        <v>6582</v>
      </c>
      <c r="B3697" s="1" t="s">
        <v>20590</v>
      </c>
      <c r="C3697" s="1" t="s">
        <v>15</v>
      </c>
      <c r="D3697" s="1" t="s">
        <v>82</v>
      </c>
      <c r="E3697" s="1">
        <v>49030759</v>
      </c>
      <c r="F3697" s="1" t="s">
        <v>20591</v>
      </c>
      <c r="G3697" s="1">
        <v>41653912</v>
      </c>
      <c r="H3697" s="1" t="s">
        <v>20592</v>
      </c>
      <c r="I3697" s="2">
        <v>45058</v>
      </c>
      <c r="J3697" s="15" t="str">
        <f>MID(Tabla1[[#This Row],[HORA]],1,5)</f>
        <v>08:20</v>
      </c>
      <c r="K3697" s="16">
        <f>IF(Tabla1[[#This Row],[FECHA]]=I3698,IF(J3698-J3697&gt;0,(J3698-J3697)*1440,0),0)</f>
        <v>3.9999999999999858</v>
      </c>
      <c r="L3697" s="14">
        <v>5</v>
      </c>
      <c r="M3697" s="13" t="s">
        <v>12556</v>
      </c>
      <c r="N3697" s="1" t="s">
        <v>20593</v>
      </c>
      <c r="O3697" s="1">
        <v>15</v>
      </c>
      <c r="P3697" s="1" t="s">
        <v>300</v>
      </c>
      <c r="Q3697" s="4" t="s">
        <v>21</v>
      </c>
    </row>
    <row r="3698" spans="1:17" ht="22.5" x14ac:dyDescent="0.25">
      <c r="A3698" s="3">
        <v>1632</v>
      </c>
      <c r="B3698" s="1" t="s">
        <v>4805</v>
      </c>
      <c r="C3698" s="1" t="s">
        <v>15</v>
      </c>
      <c r="D3698" s="1" t="s">
        <v>40</v>
      </c>
      <c r="E3698" s="1">
        <v>16764974</v>
      </c>
      <c r="F3698" s="1" t="s">
        <v>4806</v>
      </c>
      <c r="G3698" s="1">
        <v>2232260</v>
      </c>
      <c r="H3698" s="1" t="s">
        <v>4807</v>
      </c>
      <c r="I3698" s="2">
        <v>45058</v>
      </c>
      <c r="J3698" s="15" t="str">
        <f>MID(Tabla1[[#This Row],[HORA]],1,5)</f>
        <v>08:24</v>
      </c>
      <c r="K3698" s="16">
        <f>IF(Tabla1[[#This Row],[FECHA]]=I3699,IF(J3699-J3698&gt;0,(J3699-J3698)*1440,0),0)</f>
        <v>5.9999999999999787</v>
      </c>
      <c r="L3698" s="14">
        <v>2.35</v>
      </c>
      <c r="M3698" s="13" t="s">
        <v>4808</v>
      </c>
      <c r="N3698" s="1" t="s">
        <v>1925</v>
      </c>
      <c r="O3698" s="1">
        <v>10</v>
      </c>
      <c r="P3698" s="1" t="s">
        <v>1532</v>
      </c>
      <c r="Q3698" s="4" t="s">
        <v>21</v>
      </c>
    </row>
    <row r="3699" spans="1:17" ht="22.5" x14ac:dyDescent="0.25">
      <c r="A3699" s="3">
        <v>6583</v>
      </c>
      <c r="B3699" s="1" t="s">
        <v>20594</v>
      </c>
      <c r="C3699" s="1" t="s">
        <v>15</v>
      </c>
      <c r="D3699" s="1" t="s">
        <v>82</v>
      </c>
      <c r="E3699" s="1">
        <v>47267088</v>
      </c>
      <c r="F3699" s="1" t="s">
        <v>20595</v>
      </c>
      <c r="G3699" s="1">
        <v>0</v>
      </c>
      <c r="H3699" s="1" t="s">
        <v>1788</v>
      </c>
      <c r="I3699" s="2">
        <v>45058</v>
      </c>
      <c r="J3699" s="15" t="str">
        <f>MID(Tabla1[[#This Row],[HORA]],1,5)</f>
        <v>08:30</v>
      </c>
      <c r="K3699" s="16">
        <f>IF(Tabla1[[#This Row],[FECHA]]=I3700,IF(J3700-J3699&gt;0,(J3700-J3699)*1440,0),0)</f>
        <v>4.9999999999999822</v>
      </c>
      <c r="L3699" s="14">
        <v>4.5</v>
      </c>
      <c r="M3699" s="13" t="s">
        <v>3340</v>
      </c>
      <c r="N3699" s="1" t="s">
        <v>1715</v>
      </c>
      <c r="O3699" s="1">
        <v>40</v>
      </c>
      <c r="P3699" s="1" t="s">
        <v>300</v>
      </c>
      <c r="Q3699" s="4" t="s">
        <v>21</v>
      </c>
    </row>
    <row r="3700" spans="1:17" ht="22.5" x14ac:dyDescent="0.25">
      <c r="A3700" s="3">
        <v>1633</v>
      </c>
      <c r="B3700" s="1" t="s">
        <v>4809</v>
      </c>
      <c r="C3700" s="1" t="s">
        <v>15</v>
      </c>
      <c r="D3700" s="1" t="s">
        <v>61</v>
      </c>
      <c r="E3700" s="1">
        <v>42569094</v>
      </c>
      <c r="F3700" s="1" t="s">
        <v>4810</v>
      </c>
      <c r="G3700" s="1">
        <v>7217323</v>
      </c>
      <c r="H3700" s="1" t="s">
        <v>4811</v>
      </c>
      <c r="I3700" s="2">
        <v>45058</v>
      </c>
      <c r="J3700" s="15" t="str">
        <f>MID(Tabla1[[#This Row],[HORA]],1,5)</f>
        <v>08:35</v>
      </c>
      <c r="K3700" s="16">
        <f>IF(Tabla1[[#This Row],[FECHA]]=I3701,IF(J3701-J3700&gt;0,(J3701-J3700)*1440,0),0)</f>
        <v>0</v>
      </c>
      <c r="L3700" s="14">
        <v>6.2</v>
      </c>
      <c r="M3700" s="13" t="s">
        <v>4812</v>
      </c>
      <c r="N3700" s="1" t="s">
        <v>4813</v>
      </c>
      <c r="O3700" s="1">
        <v>25</v>
      </c>
      <c r="P3700" s="1" t="s">
        <v>1532</v>
      </c>
      <c r="Q3700" s="4" t="s">
        <v>21</v>
      </c>
    </row>
    <row r="3701" spans="1:17" ht="22.5" x14ac:dyDescent="0.25">
      <c r="A3701" s="3">
        <v>6584</v>
      </c>
      <c r="B3701" s="1" t="s">
        <v>20596</v>
      </c>
      <c r="C3701" s="1" t="s">
        <v>15</v>
      </c>
      <c r="D3701" s="1" t="s">
        <v>40</v>
      </c>
      <c r="E3701" s="1">
        <v>3829377</v>
      </c>
      <c r="F3701" s="1" t="s">
        <v>9371</v>
      </c>
      <c r="G3701" s="1">
        <v>2232262</v>
      </c>
      <c r="H3701" s="1" t="s">
        <v>20597</v>
      </c>
      <c r="I3701" s="2">
        <v>45058</v>
      </c>
      <c r="J3701" s="15" t="str">
        <f>MID(Tabla1[[#This Row],[HORA]],1,5)</f>
        <v>08:35</v>
      </c>
      <c r="K3701" s="16">
        <f>IF(Tabla1[[#This Row],[FECHA]]=I3702,IF(J3702-J3701&gt;0,(J3702-J3701)*1440,0),0)</f>
        <v>13.000000000000034</v>
      </c>
      <c r="L3701" s="14">
        <v>3.36</v>
      </c>
      <c r="M3701" s="13" t="s">
        <v>4812</v>
      </c>
      <c r="N3701" s="1" t="s">
        <v>1934</v>
      </c>
      <c r="O3701" s="1">
        <v>15</v>
      </c>
      <c r="P3701" s="1" t="s">
        <v>300</v>
      </c>
      <c r="Q3701" s="4" t="s">
        <v>21</v>
      </c>
    </row>
    <row r="3702" spans="1:17" ht="22.5" x14ac:dyDescent="0.25">
      <c r="A3702" s="3">
        <v>6585</v>
      </c>
      <c r="B3702" s="1" t="s">
        <v>20598</v>
      </c>
      <c r="C3702" s="1" t="s">
        <v>15</v>
      </c>
      <c r="D3702" s="1" t="s">
        <v>40</v>
      </c>
      <c r="E3702" s="1">
        <v>46395067</v>
      </c>
      <c r="F3702" s="1" t="s">
        <v>8892</v>
      </c>
      <c r="G3702" s="1">
        <v>44893281</v>
      </c>
      <c r="H3702" s="1" t="s">
        <v>8893</v>
      </c>
      <c r="I3702" s="2">
        <v>45058</v>
      </c>
      <c r="J3702" s="15" t="str">
        <f>MID(Tabla1[[#This Row],[HORA]],1,5)</f>
        <v>08:48</v>
      </c>
      <c r="K3702" s="16">
        <f>IF(Tabla1[[#This Row],[FECHA]]=I3703,IF(J3703-J3702&gt;0,(J3703-J3702)*1440,0),0)</f>
        <v>3.9999999999999858</v>
      </c>
      <c r="L3702" s="14">
        <v>4.3</v>
      </c>
      <c r="M3702" s="13" t="s">
        <v>1860</v>
      </c>
      <c r="N3702" s="1" t="s">
        <v>20599</v>
      </c>
      <c r="O3702" s="1">
        <v>12</v>
      </c>
      <c r="P3702" s="1" t="s">
        <v>300</v>
      </c>
      <c r="Q3702" s="4" t="s">
        <v>21</v>
      </c>
    </row>
    <row r="3703" spans="1:17" ht="22.5" x14ac:dyDescent="0.25">
      <c r="A3703" s="3">
        <v>6586</v>
      </c>
      <c r="B3703" s="1" t="s">
        <v>20600</v>
      </c>
      <c r="C3703" s="1" t="s">
        <v>15</v>
      </c>
      <c r="D3703" s="1" t="s">
        <v>40</v>
      </c>
      <c r="E3703" s="1">
        <v>16655686</v>
      </c>
      <c r="F3703" s="1" t="s">
        <v>11774</v>
      </c>
      <c r="G3703" s="1">
        <v>2820416</v>
      </c>
      <c r="H3703" s="1" t="s">
        <v>20601</v>
      </c>
      <c r="I3703" s="2">
        <v>45058</v>
      </c>
      <c r="J3703" s="15" t="str">
        <f>MID(Tabla1[[#This Row],[HORA]],1,5)</f>
        <v>08:52</v>
      </c>
      <c r="K3703" s="16">
        <f>IF(Tabla1[[#This Row],[FECHA]]=I3704,IF(J3704-J3703&gt;0,(J3704-J3703)*1440,0),0)</f>
        <v>9.000000000000048</v>
      </c>
      <c r="L3703" s="14">
        <v>4.54</v>
      </c>
      <c r="M3703" s="13" t="s">
        <v>5100</v>
      </c>
      <c r="N3703" s="1" t="s">
        <v>20602</v>
      </c>
      <c r="O3703" s="1">
        <v>10</v>
      </c>
      <c r="P3703" s="1" t="s">
        <v>300</v>
      </c>
      <c r="Q3703" s="4" t="s">
        <v>21</v>
      </c>
    </row>
    <row r="3704" spans="1:17" ht="22.5" x14ac:dyDescent="0.25">
      <c r="A3704" s="3">
        <v>6587</v>
      </c>
      <c r="B3704" s="1" t="s">
        <v>20603</v>
      </c>
      <c r="C3704" s="1" t="s">
        <v>15</v>
      </c>
      <c r="D3704" s="1" t="s">
        <v>40</v>
      </c>
      <c r="E3704" s="1">
        <v>16508046</v>
      </c>
      <c r="F3704" s="1" t="s">
        <v>20604</v>
      </c>
      <c r="G3704" s="1">
        <v>2232265</v>
      </c>
      <c r="H3704" s="1" t="s">
        <v>20605</v>
      </c>
      <c r="I3704" s="2">
        <v>45058</v>
      </c>
      <c r="J3704" s="15" t="str">
        <f>MID(Tabla1[[#This Row],[HORA]],1,5)</f>
        <v>09:01</v>
      </c>
      <c r="K3704" s="16">
        <f>IF(Tabla1[[#This Row],[FECHA]]=I3705,IF(J3705-J3704&gt;0,(J3705-J3704)*1440,0),0)</f>
        <v>6.9999999999998952</v>
      </c>
      <c r="L3704" s="14">
        <v>2.21</v>
      </c>
      <c r="M3704" s="13" t="s">
        <v>7709</v>
      </c>
      <c r="N3704" s="1" t="s">
        <v>2681</v>
      </c>
      <c r="O3704" s="1">
        <v>12</v>
      </c>
      <c r="P3704" s="1" t="s">
        <v>300</v>
      </c>
      <c r="Q3704" s="4" t="s">
        <v>21</v>
      </c>
    </row>
    <row r="3705" spans="1:17" ht="22.5" x14ac:dyDescent="0.25">
      <c r="A3705" s="3">
        <v>1634</v>
      </c>
      <c r="B3705" s="1" t="s">
        <v>4814</v>
      </c>
      <c r="C3705" s="1" t="s">
        <v>15</v>
      </c>
      <c r="D3705" s="1" t="s">
        <v>161</v>
      </c>
      <c r="E3705" s="1">
        <v>47042450</v>
      </c>
      <c r="F3705" s="1" t="s">
        <v>4815</v>
      </c>
      <c r="G3705" s="1">
        <v>2232268</v>
      </c>
      <c r="H3705" s="1" t="s">
        <v>4816</v>
      </c>
      <c r="I3705" s="2">
        <v>45058</v>
      </c>
      <c r="J3705" s="15" t="str">
        <f>MID(Tabla1[[#This Row],[HORA]],1,5)</f>
        <v>09:08</v>
      </c>
      <c r="K3705" s="16">
        <f>IF(Tabla1[[#This Row],[FECHA]]=I3706,IF(J3706-J3705&gt;0,(J3706-J3705)*1440,0),0)</f>
        <v>1.9999999999999929</v>
      </c>
      <c r="L3705" s="14">
        <v>3.45</v>
      </c>
      <c r="M3705" s="13" t="s">
        <v>4817</v>
      </c>
      <c r="N3705" s="1" t="s">
        <v>4818</v>
      </c>
      <c r="O3705" s="1">
        <v>10</v>
      </c>
      <c r="P3705" s="1" t="s">
        <v>1532</v>
      </c>
      <c r="Q3705" s="4" t="s">
        <v>21</v>
      </c>
    </row>
    <row r="3706" spans="1:17" ht="22.5" x14ac:dyDescent="0.25">
      <c r="A3706" s="3">
        <v>6588</v>
      </c>
      <c r="B3706" s="1" t="s">
        <v>20606</v>
      </c>
      <c r="C3706" s="1" t="s">
        <v>15</v>
      </c>
      <c r="D3706" s="1" t="s">
        <v>82</v>
      </c>
      <c r="E3706" s="1">
        <v>43155690</v>
      </c>
      <c r="F3706" s="1" t="s">
        <v>20607</v>
      </c>
      <c r="G3706" s="1">
        <v>47058129</v>
      </c>
      <c r="H3706" s="1" t="s">
        <v>20608</v>
      </c>
      <c r="I3706" s="2">
        <v>45058</v>
      </c>
      <c r="J3706" s="15" t="str">
        <f>MID(Tabla1[[#This Row],[HORA]],1,5)</f>
        <v>09:10</v>
      </c>
      <c r="K3706" s="16">
        <f>IF(Tabla1[[#This Row],[FECHA]]=I3707,IF(J3707-J3706&gt;0,(J3707-J3706)*1440,0),0)</f>
        <v>7.0000000000000551</v>
      </c>
      <c r="L3706" s="14">
        <v>3.14</v>
      </c>
      <c r="M3706" s="13" t="s">
        <v>822</v>
      </c>
      <c r="N3706" s="1" t="s">
        <v>20609</v>
      </c>
      <c r="O3706" s="1">
        <v>25</v>
      </c>
      <c r="P3706" s="1" t="s">
        <v>300</v>
      </c>
      <c r="Q3706" s="4" t="s">
        <v>21</v>
      </c>
    </row>
    <row r="3707" spans="1:17" ht="22.5" x14ac:dyDescent="0.25">
      <c r="A3707" s="3">
        <v>6589</v>
      </c>
      <c r="B3707" s="1" t="s">
        <v>20610</v>
      </c>
      <c r="C3707" s="1" t="s">
        <v>15</v>
      </c>
      <c r="D3707" s="1" t="s">
        <v>40</v>
      </c>
      <c r="E3707" s="1">
        <v>43488264</v>
      </c>
      <c r="F3707" s="1" t="s">
        <v>20611</v>
      </c>
      <c r="G3707" s="1">
        <v>2232272</v>
      </c>
      <c r="H3707" s="1" t="s">
        <v>20612</v>
      </c>
      <c r="I3707" s="2">
        <v>45058</v>
      </c>
      <c r="J3707" s="15" t="str">
        <f>MID(Tabla1[[#This Row],[HORA]],1,5)</f>
        <v>09:17</v>
      </c>
      <c r="K3707" s="16">
        <f>IF(Tabla1[[#This Row],[FECHA]]=I3708,IF(J3708-J3707&gt;0,(J3708-J3707)*1440,0),0)</f>
        <v>0</v>
      </c>
      <c r="L3707" s="14">
        <v>4.5199999999999996</v>
      </c>
      <c r="M3707" s="13" t="s">
        <v>3598</v>
      </c>
      <c r="N3707" s="1" t="s">
        <v>20613</v>
      </c>
      <c r="O3707" s="1">
        <v>15</v>
      </c>
      <c r="P3707" s="1" t="s">
        <v>300</v>
      </c>
      <c r="Q3707" s="4" t="s">
        <v>21</v>
      </c>
    </row>
    <row r="3708" spans="1:17" ht="22.5" x14ac:dyDescent="0.25">
      <c r="A3708" s="3">
        <v>15861</v>
      </c>
      <c r="B3708" s="1" t="s">
        <v>48242</v>
      </c>
      <c r="C3708" s="1" t="s">
        <v>15</v>
      </c>
      <c r="D3708" s="1" t="s">
        <v>40</v>
      </c>
      <c r="E3708" s="1">
        <v>20511424896</v>
      </c>
      <c r="F3708" s="1" t="s">
        <v>48243</v>
      </c>
      <c r="G3708" s="1">
        <v>2232271</v>
      </c>
      <c r="H3708" s="1" t="s">
        <v>48244</v>
      </c>
      <c r="I3708" s="2">
        <v>45058</v>
      </c>
      <c r="J3708" s="15" t="str">
        <f>MID(Tabla1[[#This Row],[HORA]],1,5)</f>
        <v>09:17</v>
      </c>
      <c r="K3708" s="16">
        <f>IF(Tabla1[[#This Row],[FECHA]]=I3709,IF(J3709-J3708&gt;0,(J3709-J3708)*1440,0),0)</f>
        <v>5.9999999999999787</v>
      </c>
      <c r="L3708" s="14">
        <v>4.46</v>
      </c>
      <c r="M3708" s="13" t="s">
        <v>3598</v>
      </c>
      <c r="N3708" s="1" t="s">
        <v>1531</v>
      </c>
      <c r="O3708" s="1">
        <v>10</v>
      </c>
      <c r="P3708" s="1" t="s">
        <v>1532</v>
      </c>
      <c r="Q3708" s="4" t="s">
        <v>21</v>
      </c>
    </row>
    <row r="3709" spans="1:17" ht="22.5" x14ac:dyDescent="0.25">
      <c r="A3709" s="3">
        <v>6590</v>
      </c>
      <c r="B3709" s="1" t="s">
        <v>20614</v>
      </c>
      <c r="C3709" s="1" t="s">
        <v>15</v>
      </c>
      <c r="D3709" s="1" t="s">
        <v>61</v>
      </c>
      <c r="E3709" s="1">
        <v>43591104</v>
      </c>
      <c r="F3709" s="1" t="s">
        <v>20615</v>
      </c>
      <c r="G3709" s="1">
        <v>322182</v>
      </c>
      <c r="H3709" s="1" t="s">
        <v>20616</v>
      </c>
      <c r="I3709" s="2">
        <v>45058</v>
      </c>
      <c r="J3709" s="15" t="str">
        <f>MID(Tabla1[[#This Row],[HORA]],1,5)</f>
        <v>09:23</v>
      </c>
      <c r="K3709" s="16">
        <f>IF(Tabla1[[#This Row],[FECHA]]=I3710,IF(J3710-J3709&gt;0,(J3710-J3709)*1440,0),0)</f>
        <v>2.9999999999999893</v>
      </c>
      <c r="L3709" s="14">
        <v>4.3600000000000003</v>
      </c>
      <c r="M3709" s="13" t="s">
        <v>1677</v>
      </c>
      <c r="N3709" s="1" t="s">
        <v>20617</v>
      </c>
      <c r="O3709" s="1">
        <v>25</v>
      </c>
      <c r="P3709" s="1" t="s">
        <v>300</v>
      </c>
      <c r="Q3709" s="4" t="s">
        <v>21</v>
      </c>
    </row>
    <row r="3710" spans="1:17" ht="22.5" x14ac:dyDescent="0.25">
      <c r="A3710" s="3">
        <v>6591</v>
      </c>
      <c r="B3710" s="1" t="s">
        <v>20618</v>
      </c>
      <c r="C3710" s="1" t="s">
        <v>15</v>
      </c>
      <c r="D3710" s="1" t="s">
        <v>77</v>
      </c>
      <c r="E3710" s="1">
        <v>16789649</v>
      </c>
      <c r="F3710" s="1" t="s">
        <v>6656</v>
      </c>
      <c r="G3710" s="1">
        <v>74964047</v>
      </c>
      <c r="H3710" s="1" t="s">
        <v>3898</v>
      </c>
      <c r="I3710" s="2">
        <v>45058</v>
      </c>
      <c r="J3710" s="15" t="str">
        <f>MID(Tabla1[[#This Row],[HORA]],1,5)</f>
        <v>09:26</v>
      </c>
      <c r="K3710" s="16">
        <f>IF(Tabla1[[#This Row],[FECHA]]=I3711,IF(J3711-J3710&gt;0,(J3711-J3710)*1440,0),0)</f>
        <v>0</v>
      </c>
      <c r="L3710" s="14">
        <v>2.0699999999999998</v>
      </c>
      <c r="M3710" s="13" t="s">
        <v>1875</v>
      </c>
      <c r="N3710" s="1" t="s">
        <v>2030</v>
      </c>
      <c r="O3710" s="1">
        <v>10</v>
      </c>
      <c r="P3710" s="1" t="s">
        <v>300</v>
      </c>
      <c r="Q3710" s="4" t="s">
        <v>21</v>
      </c>
    </row>
    <row r="3711" spans="1:17" ht="22.5" x14ac:dyDescent="0.25">
      <c r="A3711" s="3">
        <v>15862</v>
      </c>
      <c r="B3711" s="1" t="s">
        <v>48245</v>
      </c>
      <c r="C3711" s="1" t="s">
        <v>15</v>
      </c>
      <c r="D3711" s="1" t="s">
        <v>40</v>
      </c>
      <c r="E3711" s="1">
        <v>20523915399</v>
      </c>
      <c r="F3711" s="1" t="s">
        <v>47802</v>
      </c>
      <c r="G3711" s="1">
        <v>41176404</v>
      </c>
      <c r="H3711" s="1" t="s">
        <v>47803</v>
      </c>
      <c r="I3711" s="2">
        <v>45058</v>
      </c>
      <c r="J3711" s="15" t="str">
        <f>MID(Tabla1[[#This Row],[HORA]],1,5)</f>
        <v>09:26</v>
      </c>
      <c r="K3711" s="16">
        <f>IF(Tabla1[[#This Row],[FECHA]]=I3712,IF(J3712-J3711&gt;0,(J3712-J3711)*1440,0),0)</f>
        <v>7.9999999999999716</v>
      </c>
      <c r="L3711" s="14">
        <v>3.36</v>
      </c>
      <c r="M3711" s="13" t="s">
        <v>1875</v>
      </c>
      <c r="N3711" s="1" t="s">
        <v>48246</v>
      </c>
      <c r="O3711" s="1">
        <v>15</v>
      </c>
      <c r="P3711" s="1" t="s">
        <v>1532</v>
      </c>
      <c r="Q3711" s="4" t="s">
        <v>21</v>
      </c>
    </row>
    <row r="3712" spans="1:17" ht="22.5" x14ac:dyDescent="0.25">
      <c r="A3712" s="3">
        <v>6592</v>
      </c>
      <c r="B3712" s="1" t="s">
        <v>20619</v>
      </c>
      <c r="C3712" s="1" t="s">
        <v>15</v>
      </c>
      <c r="D3712" s="1" t="s">
        <v>40</v>
      </c>
      <c r="E3712" s="1">
        <v>16594256</v>
      </c>
      <c r="F3712" s="1" t="s">
        <v>20620</v>
      </c>
      <c r="G3712" s="1">
        <v>2232278</v>
      </c>
      <c r="H3712" s="1" t="s">
        <v>20621</v>
      </c>
      <c r="I3712" s="2">
        <v>45058</v>
      </c>
      <c r="J3712" s="15" t="str">
        <f>MID(Tabla1[[#This Row],[HORA]],1,5)</f>
        <v>09:34</v>
      </c>
      <c r="K3712" s="16">
        <f>IF(Tabla1[[#This Row],[FECHA]]=I3713,IF(J3713-J3712&gt;0,(J3713-J3712)*1440,0),0)</f>
        <v>1.9999999999999929</v>
      </c>
      <c r="L3712" s="14">
        <v>2.37</v>
      </c>
      <c r="M3712" s="13" t="s">
        <v>1730</v>
      </c>
      <c r="N3712" s="1" t="s">
        <v>20622</v>
      </c>
      <c r="O3712" s="1">
        <v>25</v>
      </c>
      <c r="P3712" s="1" t="s">
        <v>300</v>
      </c>
      <c r="Q3712" s="4" t="s">
        <v>21</v>
      </c>
    </row>
    <row r="3713" spans="1:17" ht="22.5" x14ac:dyDescent="0.25">
      <c r="A3713" s="3">
        <v>1635</v>
      </c>
      <c r="B3713" s="1" t="s">
        <v>4819</v>
      </c>
      <c r="C3713" s="1" t="s">
        <v>15</v>
      </c>
      <c r="D3713" s="1" t="s">
        <v>40</v>
      </c>
      <c r="E3713" s="1">
        <v>72517241</v>
      </c>
      <c r="F3713" s="1" t="s">
        <v>4820</v>
      </c>
      <c r="G3713" s="1">
        <v>2232279</v>
      </c>
      <c r="H3713" s="1" t="s">
        <v>4821</v>
      </c>
      <c r="I3713" s="2">
        <v>45058</v>
      </c>
      <c r="J3713" s="15" t="str">
        <f>MID(Tabla1[[#This Row],[HORA]],1,5)</f>
        <v>09:36</v>
      </c>
      <c r="K3713" s="16">
        <f>IF(Tabla1[[#This Row],[FECHA]]=I3714,IF(J3714-J3713&gt;0,(J3714-J3713)*1440,0),0)</f>
        <v>1.0000000000000764</v>
      </c>
      <c r="L3713" s="14">
        <v>5.38</v>
      </c>
      <c r="M3713" s="13" t="s">
        <v>4561</v>
      </c>
      <c r="N3713" s="1" t="s">
        <v>4822</v>
      </c>
      <c r="O3713" s="1">
        <v>20</v>
      </c>
      <c r="P3713" s="1" t="s">
        <v>1532</v>
      </c>
      <c r="Q3713" s="4" t="s">
        <v>21</v>
      </c>
    </row>
    <row r="3714" spans="1:17" ht="22.5" x14ac:dyDescent="0.25">
      <c r="A3714" s="3">
        <v>6706</v>
      </c>
      <c r="B3714" s="1" t="s">
        <v>20971</v>
      </c>
      <c r="C3714" s="1" t="s">
        <v>15</v>
      </c>
      <c r="D3714" s="1" t="s">
        <v>82</v>
      </c>
      <c r="E3714" s="1">
        <v>41914600</v>
      </c>
      <c r="F3714" s="1" t="s">
        <v>20972</v>
      </c>
      <c r="G3714" s="1">
        <v>2232656</v>
      </c>
      <c r="H3714" s="1" t="s">
        <v>6228</v>
      </c>
      <c r="I3714" s="2">
        <v>45058</v>
      </c>
      <c r="J3714" s="15" t="str">
        <f>MID(Tabla1[[#This Row],[HORA]],1,5)</f>
        <v>09:37</v>
      </c>
      <c r="K3714" s="16">
        <f>IF(Tabla1[[#This Row],[FECHA]]=I3715,IF(J3715-J3714&gt;0,(J3715-J3714)*1440,0),0)</f>
        <v>0.99999999999991651</v>
      </c>
      <c r="L3714" s="14">
        <v>7.44</v>
      </c>
      <c r="M3714" s="13" t="s">
        <v>5179</v>
      </c>
      <c r="N3714" s="1" t="s">
        <v>4404</v>
      </c>
      <c r="O3714" s="1">
        <v>30</v>
      </c>
      <c r="P3714" s="1" t="s">
        <v>20</v>
      </c>
      <c r="Q3714" s="4" t="s">
        <v>21</v>
      </c>
    </row>
    <row r="3715" spans="1:17" ht="22.5" x14ac:dyDescent="0.25">
      <c r="A3715" s="3">
        <v>15863</v>
      </c>
      <c r="B3715" s="1" t="s">
        <v>48247</v>
      </c>
      <c r="C3715" s="1" t="s">
        <v>15</v>
      </c>
      <c r="D3715" s="1" t="s">
        <v>40</v>
      </c>
      <c r="E3715" s="1">
        <v>20480386974</v>
      </c>
      <c r="F3715" s="1" t="s">
        <v>48248</v>
      </c>
      <c r="G3715" s="1">
        <v>43414812</v>
      </c>
      <c r="H3715" s="1" t="s">
        <v>48249</v>
      </c>
      <c r="I3715" s="2">
        <v>45058</v>
      </c>
      <c r="J3715" s="15" t="str">
        <f>MID(Tabla1[[#This Row],[HORA]],1,5)</f>
        <v>09:38</v>
      </c>
      <c r="K3715" s="16">
        <f>IF(Tabla1[[#This Row],[FECHA]]=I3716,IF(J3716-J3715&gt;0,(J3716-J3715)*1440,0),0)</f>
        <v>3.0000000000000693</v>
      </c>
      <c r="L3715" s="14">
        <v>3.31</v>
      </c>
      <c r="M3715" s="13" t="s">
        <v>6567</v>
      </c>
      <c r="N3715" s="1" t="s">
        <v>48250</v>
      </c>
      <c r="O3715" s="1">
        <v>10</v>
      </c>
      <c r="P3715" s="1" t="s">
        <v>1532</v>
      </c>
      <c r="Q3715" s="4" t="s">
        <v>21</v>
      </c>
    </row>
    <row r="3716" spans="1:17" ht="22.5" x14ac:dyDescent="0.25">
      <c r="A3716" s="3">
        <v>16903</v>
      </c>
      <c r="B3716" s="1" t="s">
        <v>51121</v>
      </c>
      <c r="C3716" s="1" t="s">
        <v>15</v>
      </c>
      <c r="D3716" s="1" t="s">
        <v>40</v>
      </c>
      <c r="E3716" s="1">
        <v>20123487541</v>
      </c>
      <c r="F3716" s="1" t="s">
        <v>48607</v>
      </c>
      <c r="G3716" s="1">
        <v>47982124</v>
      </c>
      <c r="H3716" s="1" t="s">
        <v>48608</v>
      </c>
      <c r="I3716" s="2">
        <v>45058</v>
      </c>
      <c r="J3716" s="15" t="str">
        <f>MID(Tabla1[[#This Row],[HORA]],1,5)</f>
        <v>09:41</v>
      </c>
      <c r="K3716" s="16">
        <f>IF(Tabla1[[#This Row],[FECHA]]=I3717,IF(J3717-J3716&gt;0,(J3717-J3716)*1440,0),0)</f>
        <v>1.9999999999999929</v>
      </c>
      <c r="L3716" s="14">
        <v>3.12</v>
      </c>
      <c r="M3716" s="13" t="s">
        <v>2512</v>
      </c>
      <c r="N3716" s="1" t="s">
        <v>51122</v>
      </c>
      <c r="O3716" s="1">
        <v>15</v>
      </c>
      <c r="P3716" s="1" t="s">
        <v>300</v>
      </c>
      <c r="Q3716" s="4" t="s">
        <v>21</v>
      </c>
    </row>
    <row r="3717" spans="1:17" ht="22.5" x14ac:dyDescent="0.25">
      <c r="A3717" s="3">
        <v>6593</v>
      </c>
      <c r="B3717" s="1" t="s">
        <v>20623</v>
      </c>
      <c r="C3717" s="1" t="s">
        <v>15</v>
      </c>
      <c r="D3717" s="1" t="s">
        <v>40</v>
      </c>
      <c r="E3717" s="1">
        <v>43944839</v>
      </c>
      <c r="F3717" s="1" t="s">
        <v>3049</v>
      </c>
      <c r="G3717" s="1">
        <v>2232281</v>
      </c>
      <c r="H3717" s="1" t="s">
        <v>20624</v>
      </c>
      <c r="I3717" s="2">
        <v>45058</v>
      </c>
      <c r="J3717" s="15" t="str">
        <f>MID(Tabla1[[#This Row],[HORA]],1,5)</f>
        <v>09:43</v>
      </c>
      <c r="K3717" s="16">
        <f>IF(Tabla1[[#This Row],[FECHA]]=I3718,IF(J3718-J3717&gt;0,(J3718-J3717)*1440,0),0)</f>
        <v>1.9999999999999929</v>
      </c>
      <c r="L3717" s="14">
        <v>5.21</v>
      </c>
      <c r="M3717" s="13" t="s">
        <v>3608</v>
      </c>
      <c r="N3717" s="1" t="s">
        <v>3051</v>
      </c>
      <c r="O3717" s="1">
        <v>15</v>
      </c>
      <c r="P3717" s="1" t="s">
        <v>300</v>
      </c>
      <c r="Q3717" s="4" t="s">
        <v>21</v>
      </c>
    </row>
    <row r="3718" spans="1:17" ht="22.5" x14ac:dyDescent="0.25">
      <c r="A3718" s="3">
        <v>1666</v>
      </c>
      <c r="B3718" s="1" t="s">
        <v>4934</v>
      </c>
      <c r="C3718" s="1" t="s">
        <v>15</v>
      </c>
      <c r="D3718" s="1" t="s">
        <v>77</v>
      </c>
      <c r="E3718" s="1">
        <v>16440099</v>
      </c>
      <c r="F3718" s="1" t="s">
        <v>4935</v>
      </c>
      <c r="G3718" s="1">
        <v>16440099</v>
      </c>
      <c r="H3718" s="1" t="s">
        <v>4935</v>
      </c>
      <c r="I3718" s="2">
        <v>45058</v>
      </c>
      <c r="J3718" s="15" t="str">
        <f>MID(Tabla1[[#This Row],[HORA]],1,5)</f>
        <v>09:45</v>
      </c>
      <c r="K3718" s="16">
        <f>IF(Tabla1[[#This Row],[FECHA]]=I3719,IF(J3719-J3718&gt;0,(J3719-J3718)*1440,0),0)</f>
        <v>3.9999999999999858</v>
      </c>
      <c r="L3718" s="14">
        <v>2.5499999999999998</v>
      </c>
      <c r="M3718" s="13" t="s">
        <v>4936</v>
      </c>
      <c r="N3718" s="1" t="s">
        <v>1715</v>
      </c>
      <c r="O3718" s="1">
        <v>25</v>
      </c>
      <c r="P3718" s="1" t="s">
        <v>45</v>
      </c>
      <c r="Q3718" s="4" t="s">
        <v>21</v>
      </c>
    </row>
    <row r="3719" spans="1:17" ht="22.5" x14ac:dyDescent="0.25">
      <c r="A3719" s="3">
        <v>6594</v>
      </c>
      <c r="B3719" s="1" t="s">
        <v>20625</v>
      </c>
      <c r="C3719" s="1" t="s">
        <v>15</v>
      </c>
      <c r="D3719" s="1" t="s">
        <v>40</v>
      </c>
      <c r="E3719" s="1">
        <v>46993960</v>
      </c>
      <c r="F3719" s="1" t="s">
        <v>20626</v>
      </c>
      <c r="G3719" s="1">
        <v>47988351</v>
      </c>
      <c r="H3719" s="1" t="s">
        <v>20627</v>
      </c>
      <c r="I3719" s="2">
        <v>45058</v>
      </c>
      <c r="J3719" s="15" t="str">
        <f>MID(Tabla1[[#This Row],[HORA]],1,5)</f>
        <v>09:49</v>
      </c>
      <c r="K3719" s="16">
        <f>IF(Tabla1[[#This Row],[FECHA]]=I3720,IF(J3720-J3719&gt;0,(J3720-J3719)*1440,0),0)</f>
        <v>5.0000000000000622</v>
      </c>
      <c r="L3719" s="14">
        <v>4.28</v>
      </c>
      <c r="M3719" s="13" t="s">
        <v>2222</v>
      </c>
      <c r="N3719" s="1" t="s">
        <v>20628</v>
      </c>
      <c r="O3719" s="1">
        <v>20</v>
      </c>
      <c r="P3719" s="1" t="s">
        <v>300</v>
      </c>
      <c r="Q3719" s="4" t="s">
        <v>21</v>
      </c>
    </row>
    <row r="3720" spans="1:17" ht="22.5" x14ac:dyDescent="0.25">
      <c r="A3720" s="3">
        <v>15864</v>
      </c>
      <c r="B3720" s="1" t="s">
        <v>48251</v>
      </c>
      <c r="C3720" s="1" t="s">
        <v>15</v>
      </c>
      <c r="D3720" s="1" t="s">
        <v>77</v>
      </c>
      <c r="E3720" s="1">
        <v>20504424899</v>
      </c>
      <c r="F3720" s="1" t="s">
        <v>48252</v>
      </c>
      <c r="G3720" s="1">
        <v>2232285</v>
      </c>
      <c r="H3720" s="1" t="s">
        <v>48253</v>
      </c>
      <c r="I3720" s="2">
        <v>45058</v>
      </c>
      <c r="J3720" s="15" t="str">
        <f>MID(Tabla1[[#This Row],[HORA]],1,5)</f>
        <v>09:54</v>
      </c>
      <c r="K3720" s="16">
        <f>IF(Tabla1[[#This Row],[FECHA]]=I3721,IF(J3721-J3720&gt;0,(J3721-J3720)*1440,0),0)</f>
        <v>3.9999999999999858</v>
      </c>
      <c r="L3720" s="14">
        <v>6.14</v>
      </c>
      <c r="M3720" s="13" t="s">
        <v>6300</v>
      </c>
      <c r="N3720" s="1" t="s">
        <v>48254</v>
      </c>
      <c r="O3720" s="1">
        <v>15</v>
      </c>
      <c r="P3720" s="1" t="s">
        <v>1532</v>
      </c>
      <c r="Q3720" s="4" t="s">
        <v>21</v>
      </c>
    </row>
    <row r="3721" spans="1:17" ht="22.5" x14ac:dyDescent="0.25">
      <c r="A3721" s="3">
        <v>1636</v>
      </c>
      <c r="B3721" s="1" t="s">
        <v>4823</v>
      </c>
      <c r="C3721" s="1" t="s">
        <v>15</v>
      </c>
      <c r="D3721" s="1" t="s">
        <v>40</v>
      </c>
      <c r="E3721" s="1">
        <v>71503028</v>
      </c>
      <c r="F3721" s="1" t="s">
        <v>4824</v>
      </c>
      <c r="G3721" s="1">
        <v>47696294</v>
      </c>
      <c r="H3721" s="1" t="s">
        <v>4825</v>
      </c>
      <c r="I3721" s="2">
        <v>45058</v>
      </c>
      <c r="J3721" s="15" t="str">
        <f>MID(Tabla1[[#This Row],[HORA]],1,5)</f>
        <v>09:58</v>
      </c>
      <c r="K3721" s="16">
        <f>IF(Tabla1[[#This Row],[FECHA]]=I3722,IF(J3722-J3721&gt;0,(J3722-J3721)*1440,0),0)</f>
        <v>0</v>
      </c>
      <c r="L3721" s="14">
        <v>3.44</v>
      </c>
      <c r="M3721" s="13" t="s">
        <v>53</v>
      </c>
      <c r="N3721" s="1" t="s">
        <v>4826</v>
      </c>
      <c r="O3721" s="1">
        <v>30</v>
      </c>
      <c r="P3721" s="1" t="s">
        <v>1532</v>
      </c>
      <c r="Q3721" s="4" t="s">
        <v>21</v>
      </c>
    </row>
    <row r="3722" spans="1:17" ht="22.5" x14ac:dyDescent="0.25">
      <c r="A3722" s="3">
        <v>6595</v>
      </c>
      <c r="B3722" s="1" t="s">
        <v>20629</v>
      </c>
      <c r="C3722" s="1" t="s">
        <v>15</v>
      </c>
      <c r="D3722" s="1" t="s">
        <v>77</v>
      </c>
      <c r="E3722" s="1">
        <v>80239425</v>
      </c>
      <c r="F3722" s="1" t="s">
        <v>4687</v>
      </c>
      <c r="G3722" s="1">
        <v>2232288</v>
      </c>
      <c r="H3722" s="1" t="s">
        <v>5583</v>
      </c>
      <c r="I3722" s="2">
        <v>45058</v>
      </c>
      <c r="J3722" s="15" t="str">
        <f>MID(Tabla1[[#This Row],[HORA]],1,5)</f>
        <v>09:58</v>
      </c>
      <c r="K3722" s="16">
        <f>IF(Tabla1[[#This Row],[FECHA]]=I3723,IF(J3723-J3722&gt;0,(J3723-J3722)*1440,0),0)</f>
        <v>0.99999999999991651</v>
      </c>
      <c r="L3722" s="14">
        <v>4.0999999999999996</v>
      </c>
      <c r="M3722" s="13" t="s">
        <v>53</v>
      </c>
      <c r="N3722" s="1" t="s">
        <v>20531</v>
      </c>
      <c r="O3722" s="1">
        <v>80</v>
      </c>
      <c r="P3722" s="1" t="s">
        <v>300</v>
      </c>
      <c r="Q3722" s="4" t="s">
        <v>21</v>
      </c>
    </row>
    <row r="3723" spans="1:17" ht="22.5" x14ac:dyDescent="0.25">
      <c r="A3723" s="3">
        <v>6596</v>
      </c>
      <c r="B3723" s="1" t="s">
        <v>20630</v>
      </c>
      <c r="C3723" s="1" t="s">
        <v>15</v>
      </c>
      <c r="D3723" s="1" t="s">
        <v>40</v>
      </c>
      <c r="E3723" s="1">
        <v>2836169</v>
      </c>
      <c r="F3723" s="1" t="s">
        <v>20631</v>
      </c>
      <c r="G3723" s="1">
        <v>0</v>
      </c>
      <c r="H3723" s="1" t="s">
        <v>1788</v>
      </c>
      <c r="I3723" s="2">
        <v>45058</v>
      </c>
      <c r="J3723" s="15" t="str">
        <f>MID(Tabla1[[#This Row],[HORA]],1,5)</f>
        <v>09:59</v>
      </c>
      <c r="K3723" s="16">
        <f>IF(Tabla1[[#This Row],[FECHA]]=I3724,IF(J3724-J3723&gt;0,(J3724-J3723)*1440,0),0)</f>
        <v>2.0000000000000728</v>
      </c>
      <c r="L3723" s="14">
        <v>4.04</v>
      </c>
      <c r="M3723" s="13" t="s">
        <v>1734</v>
      </c>
      <c r="N3723" s="1" t="s">
        <v>1715</v>
      </c>
      <c r="O3723" s="1">
        <v>30</v>
      </c>
      <c r="P3723" s="1" t="s">
        <v>300</v>
      </c>
      <c r="Q3723" s="4" t="s">
        <v>21</v>
      </c>
    </row>
    <row r="3724" spans="1:17" ht="22.5" x14ac:dyDescent="0.25">
      <c r="A3724" s="3">
        <v>6597</v>
      </c>
      <c r="B3724" s="1" t="s">
        <v>20632</v>
      </c>
      <c r="C3724" s="1" t="s">
        <v>15</v>
      </c>
      <c r="D3724" s="1" t="s">
        <v>71</v>
      </c>
      <c r="E3724" s="1">
        <v>44794720</v>
      </c>
      <c r="F3724" s="1" t="s">
        <v>20633</v>
      </c>
      <c r="G3724" s="1">
        <v>2232289</v>
      </c>
      <c r="H3724" s="1" t="s">
        <v>20634</v>
      </c>
      <c r="I3724" s="2">
        <v>45058</v>
      </c>
      <c r="J3724" s="15" t="str">
        <f>MID(Tabla1[[#This Row],[HORA]],1,5)</f>
        <v>10:01</v>
      </c>
      <c r="K3724" s="16">
        <f>IF(Tabla1[[#This Row],[FECHA]]=I3725,IF(J3725-J3724&gt;0,(J3725-J3724)*1440,0),0)</f>
        <v>1.9999999999999929</v>
      </c>
      <c r="L3724" s="14">
        <v>2.14</v>
      </c>
      <c r="M3724" s="13" t="s">
        <v>1231</v>
      </c>
      <c r="N3724" s="1" t="s">
        <v>16489</v>
      </c>
      <c r="O3724" s="1">
        <v>20</v>
      </c>
      <c r="P3724" s="1" t="s">
        <v>300</v>
      </c>
      <c r="Q3724" s="4" t="s">
        <v>21</v>
      </c>
    </row>
    <row r="3725" spans="1:17" ht="22.5" x14ac:dyDescent="0.25">
      <c r="A3725" s="3">
        <v>6598</v>
      </c>
      <c r="B3725" s="1" t="s">
        <v>20635</v>
      </c>
      <c r="C3725" s="1" t="s">
        <v>15</v>
      </c>
      <c r="D3725" s="1" t="s">
        <v>40</v>
      </c>
      <c r="E3725" s="1">
        <v>16699850</v>
      </c>
      <c r="F3725" s="1" t="s">
        <v>20636</v>
      </c>
      <c r="G3725" s="1">
        <v>2232290</v>
      </c>
      <c r="H3725" s="1" t="s">
        <v>16643</v>
      </c>
      <c r="I3725" s="2">
        <v>45058</v>
      </c>
      <c r="J3725" s="15" t="str">
        <f>MID(Tabla1[[#This Row],[HORA]],1,5)</f>
        <v>10:03</v>
      </c>
      <c r="K3725" s="16">
        <f>IF(Tabla1[[#This Row],[FECHA]]=I3726,IF(J3726-J3725&gt;0,(J3726-J3725)*1440,0),0)</f>
        <v>2.9999999999999893</v>
      </c>
      <c r="L3725" s="14">
        <v>3.15</v>
      </c>
      <c r="M3725" s="13" t="s">
        <v>1738</v>
      </c>
      <c r="N3725" s="1" t="s">
        <v>4318</v>
      </c>
      <c r="O3725" s="1">
        <v>10</v>
      </c>
      <c r="P3725" s="1" t="s">
        <v>300</v>
      </c>
      <c r="Q3725" s="4" t="s">
        <v>21</v>
      </c>
    </row>
    <row r="3726" spans="1:17" ht="22.5" x14ac:dyDescent="0.25">
      <c r="A3726" s="3">
        <v>1637</v>
      </c>
      <c r="B3726" s="1" t="s">
        <v>4827</v>
      </c>
      <c r="C3726" s="1" t="s">
        <v>15</v>
      </c>
      <c r="D3726" s="1" t="s">
        <v>33</v>
      </c>
      <c r="E3726" s="1">
        <v>71235767</v>
      </c>
      <c r="F3726" s="1" t="s">
        <v>4828</v>
      </c>
      <c r="G3726" s="1">
        <v>40775246</v>
      </c>
      <c r="H3726" s="1" t="s">
        <v>4829</v>
      </c>
      <c r="I3726" s="2">
        <v>45058</v>
      </c>
      <c r="J3726" s="15" t="str">
        <f>MID(Tabla1[[#This Row],[HORA]],1,5)</f>
        <v>10:06</v>
      </c>
      <c r="K3726" s="16">
        <f>IF(Tabla1[[#This Row],[FECHA]]=I3727,IF(J3727-J3726&gt;0,(J3727-J3726)*1440,0),0)</f>
        <v>6.9999999999999751</v>
      </c>
      <c r="L3726" s="14">
        <v>4.5199999999999996</v>
      </c>
      <c r="M3726" s="13" t="s">
        <v>775</v>
      </c>
      <c r="N3726" s="1" t="s">
        <v>4830</v>
      </c>
      <c r="O3726" s="1">
        <v>20</v>
      </c>
      <c r="P3726" s="1" t="s">
        <v>1532</v>
      </c>
      <c r="Q3726" s="4" t="s">
        <v>21</v>
      </c>
    </row>
    <row r="3727" spans="1:17" ht="22.5" x14ac:dyDescent="0.25">
      <c r="A3727" s="3">
        <v>6599</v>
      </c>
      <c r="B3727" s="1" t="s">
        <v>20637</v>
      </c>
      <c r="C3727" s="1" t="s">
        <v>15</v>
      </c>
      <c r="D3727" s="1" t="s">
        <v>40</v>
      </c>
      <c r="E3727" s="1">
        <v>16750264</v>
      </c>
      <c r="F3727" s="1" t="s">
        <v>20638</v>
      </c>
      <c r="G3727" s="1">
        <v>2232296</v>
      </c>
      <c r="H3727" s="1" t="s">
        <v>20639</v>
      </c>
      <c r="I3727" s="2">
        <v>45058</v>
      </c>
      <c r="J3727" s="15" t="str">
        <f>MID(Tabla1[[#This Row],[HORA]],1,5)</f>
        <v>10:13</v>
      </c>
      <c r="K3727" s="16">
        <f>IF(Tabla1[[#This Row],[FECHA]]=I3728,IF(J3728-J3727&gt;0,(J3728-J3727)*1440,0),0)</f>
        <v>3.0000000000000693</v>
      </c>
      <c r="L3727" s="14">
        <v>4.2699999999999996</v>
      </c>
      <c r="M3727" s="13" t="s">
        <v>974</v>
      </c>
      <c r="N3727" s="1" t="s">
        <v>20640</v>
      </c>
      <c r="O3727" s="1">
        <v>15</v>
      </c>
      <c r="P3727" s="1" t="s">
        <v>300</v>
      </c>
      <c r="Q3727" s="4" t="s">
        <v>21</v>
      </c>
    </row>
    <row r="3728" spans="1:17" ht="22.5" x14ac:dyDescent="0.25">
      <c r="A3728" s="3">
        <v>6600</v>
      </c>
      <c r="B3728" s="1" t="s">
        <v>20641</v>
      </c>
      <c r="C3728" s="1" t="s">
        <v>15</v>
      </c>
      <c r="D3728" s="1" t="s">
        <v>40</v>
      </c>
      <c r="E3728" s="1">
        <v>71573814</v>
      </c>
      <c r="F3728" s="1" t="s">
        <v>14920</v>
      </c>
      <c r="G3728" s="1">
        <v>72355136</v>
      </c>
      <c r="H3728" s="1" t="s">
        <v>20642</v>
      </c>
      <c r="I3728" s="2">
        <v>45058</v>
      </c>
      <c r="J3728" s="15" t="str">
        <f>MID(Tabla1[[#This Row],[HORA]],1,5)</f>
        <v>10:16</v>
      </c>
      <c r="K3728" s="16">
        <f>IF(Tabla1[[#This Row],[FECHA]]=I3729,IF(J3729-J3728&gt;0,(J3729-J3728)*1440,0),0)</f>
        <v>4.9999999999999023</v>
      </c>
      <c r="L3728" s="14">
        <v>7.21</v>
      </c>
      <c r="M3728" s="13" t="s">
        <v>365</v>
      </c>
      <c r="N3728" s="1" t="s">
        <v>4524</v>
      </c>
      <c r="O3728" s="1">
        <v>10</v>
      </c>
      <c r="P3728" s="1" t="s">
        <v>300</v>
      </c>
      <c r="Q3728" s="4" t="s">
        <v>21</v>
      </c>
    </row>
    <row r="3729" spans="1:17" ht="22.5" x14ac:dyDescent="0.25">
      <c r="A3729" s="3">
        <v>6601</v>
      </c>
      <c r="B3729" s="1" t="s">
        <v>20643</v>
      </c>
      <c r="C3729" s="1" t="s">
        <v>15</v>
      </c>
      <c r="D3729" s="1" t="s">
        <v>40</v>
      </c>
      <c r="E3729" s="1">
        <v>77535935</v>
      </c>
      <c r="F3729" s="1" t="s">
        <v>20644</v>
      </c>
      <c r="G3729" s="1">
        <v>75515201</v>
      </c>
      <c r="H3729" s="1" t="s">
        <v>6119</v>
      </c>
      <c r="I3729" s="2">
        <v>45058</v>
      </c>
      <c r="J3729" s="15" t="str">
        <f>MID(Tabla1[[#This Row],[HORA]],1,5)</f>
        <v>10:21</v>
      </c>
      <c r="K3729" s="16">
        <f>IF(Tabla1[[#This Row],[FECHA]]=I3730,IF(J3730-J3729&gt;0,(J3730-J3729)*1440,0),0)</f>
        <v>1.9999999999999929</v>
      </c>
      <c r="L3729" s="14">
        <v>4.3600000000000003</v>
      </c>
      <c r="M3729" s="13" t="s">
        <v>12286</v>
      </c>
      <c r="N3729" s="1" t="s">
        <v>20645</v>
      </c>
      <c r="O3729" s="1">
        <v>80</v>
      </c>
      <c r="P3729" s="1" t="s">
        <v>300</v>
      </c>
      <c r="Q3729" s="4" t="s">
        <v>21</v>
      </c>
    </row>
    <row r="3730" spans="1:17" ht="22.5" x14ac:dyDescent="0.25">
      <c r="A3730" s="3">
        <v>6602</v>
      </c>
      <c r="B3730" s="1" t="s">
        <v>20646</v>
      </c>
      <c r="C3730" s="1" t="s">
        <v>15</v>
      </c>
      <c r="D3730" s="1" t="s">
        <v>82</v>
      </c>
      <c r="E3730" s="1">
        <v>72164749</v>
      </c>
      <c r="F3730" s="1" t="s">
        <v>20647</v>
      </c>
      <c r="G3730" s="1">
        <v>2232297</v>
      </c>
      <c r="H3730" s="1" t="s">
        <v>20648</v>
      </c>
      <c r="I3730" s="2">
        <v>45058</v>
      </c>
      <c r="J3730" s="15" t="str">
        <f>MID(Tabla1[[#This Row],[HORA]],1,5)</f>
        <v>10:23</v>
      </c>
      <c r="K3730" s="16">
        <f>IF(Tabla1[[#This Row],[FECHA]]=I3731,IF(J3731-J3730&gt;0,(J3731-J3730)*1440,0),0)</f>
        <v>3.0000000000000693</v>
      </c>
      <c r="L3730" s="14">
        <v>2.57</v>
      </c>
      <c r="M3730" s="13" t="s">
        <v>7015</v>
      </c>
      <c r="N3730" s="1" t="s">
        <v>20649</v>
      </c>
      <c r="O3730" s="1">
        <v>15</v>
      </c>
      <c r="P3730" s="1" t="s">
        <v>300</v>
      </c>
      <c r="Q3730" s="4" t="s">
        <v>21</v>
      </c>
    </row>
    <row r="3731" spans="1:17" ht="22.5" x14ac:dyDescent="0.25">
      <c r="A3731" s="3">
        <v>16904</v>
      </c>
      <c r="B3731" s="1" t="s">
        <v>51123</v>
      </c>
      <c r="C3731" s="1" t="s">
        <v>15</v>
      </c>
      <c r="D3731" s="1" t="s">
        <v>77</v>
      </c>
      <c r="E3731" s="1">
        <v>20108983583</v>
      </c>
      <c r="F3731" s="1" t="s">
        <v>48948</v>
      </c>
      <c r="G3731" s="1">
        <v>3885370</v>
      </c>
      <c r="H3731" s="1" t="s">
        <v>48949</v>
      </c>
      <c r="I3731" s="2">
        <v>45058</v>
      </c>
      <c r="J3731" s="15" t="str">
        <f>MID(Tabla1[[#This Row],[HORA]],1,5)</f>
        <v>10:26</v>
      </c>
      <c r="K3731" s="16">
        <f>IF(Tabla1[[#This Row],[FECHA]]=I3732,IF(J3732-J3731&gt;0,(J3732-J3731)*1440,0),0)</f>
        <v>2.9999999999999094</v>
      </c>
      <c r="L3731" s="14">
        <v>3.36</v>
      </c>
      <c r="M3731" s="13" t="s">
        <v>1587</v>
      </c>
      <c r="N3731" s="1" t="s">
        <v>51124</v>
      </c>
      <c r="O3731" s="1">
        <v>15</v>
      </c>
      <c r="P3731" s="1" t="s">
        <v>300</v>
      </c>
      <c r="Q3731" s="4" t="s">
        <v>21</v>
      </c>
    </row>
    <row r="3732" spans="1:17" ht="22.5" x14ac:dyDescent="0.25">
      <c r="A3732" s="3">
        <v>6603</v>
      </c>
      <c r="B3732" s="1" t="s">
        <v>20650</v>
      </c>
      <c r="C3732" s="1" t="s">
        <v>15</v>
      </c>
      <c r="D3732" s="1" t="s">
        <v>77</v>
      </c>
      <c r="E3732" s="1">
        <v>77492914</v>
      </c>
      <c r="F3732" s="1" t="s">
        <v>20651</v>
      </c>
      <c r="G3732" s="1">
        <v>48758314</v>
      </c>
      <c r="H3732" s="1" t="s">
        <v>20652</v>
      </c>
      <c r="I3732" s="2">
        <v>45058</v>
      </c>
      <c r="J3732" s="15" t="str">
        <f>MID(Tabla1[[#This Row],[HORA]],1,5)</f>
        <v>10:29</v>
      </c>
      <c r="K3732" s="16">
        <f>IF(Tabla1[[#This Row],[FECHA]]=I3733,IF(J3733-J3732&gt;0,(J3733-J3732)*1440,0),0)</f>
        <v>3.0000000000000693</v>
      </c>
      <c r="L3732" s="14">
        <v>2.1</v>
      </c>
      <c r="M3732" s="13" t="s">
        <v>1684</v>
      </c>
      <c r="N3732" s="1" t="s">
        <v>20653</v>
      </c>
      <c r="O3732" s="1">
        <v>15</v>
      </c>
      <c r="P3732" s="1" t="s">
        <v>300</v>
      </c>
      <c r="Q3732" s="4" t="s">
        <v>21</v>
      </c>
    </row>
    <row r="3733" spans="1:17" ht="22.5" x14ac:dyDescent="0.25">
      <c r="A3733" s="3">
        <v>1638</v>
      </c>
      <c r="B3733" s="1" t="s">
        <v>4831</v>
      </c>
      <c r="C3733" s="1" t="s">
        <v>15</v>
      </c>
      <c r="D3733" s="1" t="s">
        <v>71</v>
      </c>
      <c r="E3733" s="1">
        <v>70756429</v>
      </c>
      <c r="F3733" s="1" t="s">
        <v>4832</v>
      </c>
      <c r="G3733" s="1">
        <v>73354647</v>
      </c>
      <c r="H3733" s="1" t="s">
        <v>4833</v>
      </c>
      <c r="I3733" s="2">
        <v>45058</v>
      </c>
      <c r="J3733" s="15" t="str">
        <f>MID(Tabla1[[#This Row],[HORA]],1,5)</f>
        <v>10:32</v>
      </c>
      <c r="K3733" s="16">
        <f>IF(Tabla1[[#This Row],[FECHA]]=I3734,IF(J3734-J3733&gt;0,(J3734-J3733)*1440,0),0)</f>
        <v>0</v>
      </c>
      <c r="L3733" s="14">
        <v>5.0199999999999996</v>
      </c>
      <c r="M3733" s="13" t="s">
        <v>286</v>
      </c>
      <c r="N3733" s="1" t="s">
        <v>4834</v>
      </c>
      <c r="O3733" s="1">
        <v>40</v>
      </c>
      <c r="P3733" s="1" t="s">
        <v>1532</v>
      </c>
      <c r="Q3733" s="4" t="s">
        <v>21</v>
      </c>
    </row>
    <row r="3734" spans="1:17" ht="22.5" x14ac:dyDescent="0.25">
      <c r="A3734" s="3">
        <v>6604</v>
      </c>
      <c r="B3734" s="1" t="s">
        <v>20654</v>
      </c>
      <c r="C3734" s="1" t="s">
        <v>15</v>
      </c>
      <c r="D3734" s="1" t="s">
        <v>119</v>
      </c>
      <c r="E3734" s="1">
        <v>48874693</v>
      </c>
      <c r="F3734" s="1" t="s">
        <v>20655</v>
      </c>
      <c r="G3734" s="1">
        <v>2232300</v>
      </c>
      <c r="H3734" s="1" t="s">
        <v>20656</v>
      </c>
      <c r="I3734" s="2">
        <v>45058</v>
      </c>
      <c r="J3734" s="15" t="str">
        <f>MID(Tabla1[[#This Row],[HORA]],1,5)</f>
        <v>10:32</v>
      </c>
      <c r="K3734" s="16">
        <f>IF(Tabla1[[#This Row],[FECHA]]=I3735,IF(J3735-J3734&gt;0,(J3735-J3734)*1440,0),0)</f>
        <v>1.9999999999999929</v>
      </c>
      <c r="L3734" s="14">
        <v>7.5</v>
      </c>
      <c r="M3734" s="13" t="s">
        <v>286</v>
      </c>
      <c r="N3734" s="1" t="s">
        <v>20657</v>
      </c>
      <c r="O3734" s="1">
        <v>30</v>
      </c>
      <c r="P3734" s="1" t="s">
        <v>300</v>
      </c>
      <c r="Q3734" s="4" t="s">
        <v>21</v>
      </c>
    </row>
    <row r="3735" spans="1:17" ht="22.5" x14ac:dyDescent="0.25">
      <c r="A3735" s="3">
        <v>6605</v>
      </c>
      <c r="B3735" s="1" t="s">
        <v>20658</v>
      </c>
      <c r="C3735" s="1" t="s">
        <v>15</v>
      </c>
      <c r="D3735" s="1" t="s">
        <v>40</v>
      </c>
      <c r="E3735" s="1">
        <v>46548298</v>
      </c>
      <c r="F3735" s="1" t="s">
        <v>20659</v>
      </c>
      <c r="G3735" s="1">
        <v>2232301</v>
      </c>
      <c r="H3735" s="1" t="s">
        <v>20660</v>
      </c>
      <c r="I3735" s="2">
        <v>45058</v>
      </c>
      <c r="J3735" s="15" t="str">
        <f>MID(Tabla1[[#This Row],[HORA]],1,5)</f>
        <v>10:34</v>
      </c>
      <c r="K3735" s="16">
        <f>IF(Tabla1[[#This Row],[FECHA]]=I3736,IF(J3736-J3735&gt;0,(J3736-J3735)*1440,0),0)</f>
        <v>3.9999999999999858</v>
      </c>
      <c r="L3735" s="14">
        <v>3.2</v>
      </c>
      <c r="M3735" s="13" t="s">
        <v>1323</v>
      </c>
      <c r="N3735" s="1" t="s">
        <v>20661</v>
      </c>
      <c r="O3735" s="1">
        <v>20</v>
      </c>
      <c r="P3735" s="1" t="s">
        <v>300</v>
      </c>
      <c r="Q3735" s="4" t="s">
        <v>21</v>
      </c>
    </row>
    <row r="3736" spans="1:17" ht="22.5" x14ac:dyDescent="0.25">
      <c r="A3736" s="3">
        <v>6606</v>
      </c>
      <c r="B3736" s="1" t="s">
        <v>20662</v>
      </c>
      <c r="C3736" s="1" t="s">
        <v>15</v>
      </c>
      <c r="D3736" s="1" t="s">
        <v>40</v>
      </c>
      <c r="E3736" s="1">
        <v>41394467</v>
      </c>
      <c r="F3736" s="1" t="s">
        <v>20663</v>
      </c>
      <c r="G3736" s="1">
        <v>10119487</v>
      </c>
      <c r="H3736" s="1" t="s">
        <v>20664</v>
      </c>
      <c r="I3736" s="2">
        <v>45058</v>
      </c>
      <c r="J3736" s="15" t="str">
        <f>MID(Tabla1[[#This Row],[HORA]],1,5)</f>
        <v>10:38</v>
      </c>
      <c r="K3736" s="16">
        <f>IF(Tabla1[[#This Row],[FECHA]]=I3737,IF(J3737-J3736&gt;0,(J3737-J3736)*1440,0),0)</f>
        <v>1.9999999999999929</v>
      </c>
      <c r="L3736" s="14">
        <v>2.2999999999999998</v>
      </c>
      <c r="M3736" s="13" t="s">
        <v>334</v>
      </c>
      <c r="N3736" s="1" t="s">
        <v>7480</v>
      </c>
      <c r="O3736" s="1">
        <v>15</v>
      </c>
      <c r="P3736" s="1" t="s">
        <v>300</v>
      </c>
      <c r="Q3736" s="4" t="s">
        <v>21</v>
      </c>
    </row>
    <row r="3737" spans="1:17" ht="22.5" x14ac:dyDescent="0.25">
      <c r="A3737" s="3">
        <v>6607</v>
      </c>
      <c r="B3737" s="1" t="s">
        <v>20665</v>
      </c>
      <c r="C3737" s="1" t="s">
        <v>15</v>
      </c>
      <c r="D3737" s="1" t="s">
        <v>61</v>
      </c>
      <c r="E3737" s="1">
        <v>73237128</v>
      </c>
      <c r="F3737" s="1" t="s">
        <v>20666</v>
      </c>
      <c r="G3737" s="1">
        <v>3901852</v>
      </c>
      <c r="H3737" s="1" t="s">
        <v>20667</v>
      </c>
      <c r="I3737" s="2">
        <v>45058</v>
      </c>
      <c r="J3737" s="15" t="str">
        <f>MID(Tabla1[[#This Row],[HORA]],1,5)</f>
        <v>10:40</v>
      </c>
      <c r="K3737" s="16">
        <f>IF(Tabla1[[#This Row],[FECHA]]=I3738,IF(J3738-J3737&gt;0,(J3738-J3737)*1440,0),0)</f>
        <v>6.0000000000000586</v>
      </c>
      <c r="L3737" s="14">
        <v>3.5</v>
      </c>
      <c r="M3737" s="13" t="s">
        <v>1354</v>
      </c>
      <c r="N3737" s="1" t="s">
        <v>20668</v>
      </c>
      <c r="O3737" s="1">
        <v>10</v>
      </c>
      <c r="P3737" s="1" t="s">
        <v>300</v>
      </c>
      <c r="Q3737" s="4" t="s">
        <v>21</v>
      </c>
    </row>
    <row r="3738" spans="1:17" ht="22.5" x14ac:dyDescent="0.25">
      <c r="A3738" s="3">
        <v>15865</v>
      </c>
      <c r="B3738" s="1" t="s">
        <v>48255</v>
      </c>
      <c r="C3738" s="1" t="s">
        <v>15</v>
      </c>
      <c r="D3738" s="1" t="s">
        <v>40</v>
      </c>
      <c r="E3738" s="1">
        <v>10407183067</v>
      </c>
      <c r="F3738" s="1" t="s">
        <v>48256</v>
      </c>
      <c r="G3738" s="1">
        <v>2232304</v>
      </c>
      <c r="H3738" s="1" t="s">
        <v>48257</v>
      </c>
      <c r="I3738" s="2">
        <v>45058</v>
      </c>
      <c r="J3738" s="15" t="str">
        <f>MID(Tabla1[[#This Row],[HORA]],1,5)</f>
        <v>10:46</v>
      </c>
      <c r="K3738" s="16">
        <f>IF(Tabla1[[#This Row],[FECHA]]=I3739,IF(J3739-J3738&gt;0,(J3739-J3738)*1440,0),0)</f>
        <v>1.9999999999999929</v>
      </c>
      <c r="L3738" s="14">
        <v>5</v>
      </c>
      <c r="M3738" s="13" t="s">
        <v>1158</v>
      </c>
      <c r="N3738" s="1" t="s">
        <v>48258</v>
      </c>
      <c r="O3738" s="1">
        <v>15</v>
      </c>
      <c r="P3738" s="1" t="s">
        <v>1532</v>
      </c>
      <c r="Q3738" s="4" t="s">
        <v>21</v>
      </c>
    </row>
    <row r="3739" spans="1:17" ht="22.5" x14ac:dyDescent="0.25">
      <c r="A3739" s="3">
        <v>6608</v>
      </c>
      <c r="B3739" s="1" t="s">
        <v>20669</v>
      </c>
      <c r="C3739" s="1" t="s">
        <v>15</v>
      </c>
      <c r="D3739" s="1" t="s">
        <v>71</v>
      </c>
      <c r="E3739" s="1">
        <v>16796872</v>
      </c>
      <c r="F3739" s="1" t="s">
        <v>20670</v>
      </c>
      <c r="G3739" s="1">
        <v>2232305</v>
      </c>
      <c r="H3739" s="1" t="s">
        <v>20671</v>
      </c>
      <c r="I3739" s="2">
        <v>45058</v>
      </c>
      <c r="J3739" s="15" t="str">
        <f>MID(Tabla1[[#This Row],[HORA]],1,5)</f>
        <v>10:48</v>
      </c>
      <c r="K3739" s="16">
        <f>IF(Tabla1[[#This Row],[FECHA]]=I3740,IF(J3740-J3739&gt;0,(J3740-J3739)*1440,0),0)</f>
        <v>2.9999999999999893</v>
      </c>
      <c r="L3739" s="14">
        <v>2.35</v>
      </c>
      <c r="M3739" s="13" t="s">
        <v>5989</v>
      </c>
      <c r="N3739" s="1" t="s">
        <v>20672</v>
      </c>
      <c r="O3739" s="1">
        <v>15</v>
      </c>
      <c r="P3739" s="1" t="s">
        <v>300</v>
      </c>
      <c r="Q3739" s="4" t="s">
        <v>21</v>
      </c>
    </row>
    <row r="3740" spans="1:17" ht="22.5" x14ac:dyDescent="0.25">
      <c r="A3740" s="3">
        <v>1639</v>
      </c>
      <c r="B3740" s="1" t="s">
        <v>4835</v>
      </c>
      <c r="C3740" s="1" t="s">
        <v>15</v>
      </c>
      <c r="D3740" s="1" t="s">
        <v>463</v>
      </c>
      <c r="E3740" s="1">
        <v>46861136</v>
      </c>
      <c r="F3740" s="1" t="s">
        <v>4836</v>
      </c>
      <c r="G3740" s="1">
        <v>27835550</v>
      </c>
      <c r="H3740" s="1" t="s">
        <v>4837</v>
      </c>
      <c r="I3740" s="2">
        <v>45058</v>
      </c>
      <c r="J3740" s="15" t="str">
        <f>MID(Tabla1[[#This Row],[HORA]],1,5)</f>
        <v>10:51</v>
      </c>
      <c r="K3740" s="16">
        <f>IF(Tabla1[[#This Row],[FECHA]]=I3741,IF(J3741-J3740&gt;0,(J3741-J3740)*1440,0),0)</f>
        <v>3.9999999999999858</v>
      </c>
      <c r="L3740" s="14">
        <v>4.5</v>
      </c>
      <c r="M3740" s="13" t="s">
        <v>181</v>
      </c>
      <c r="N3740" s="1" t="s">
        <v>4838</v>
      </c>
      <c r="O3740" s="1">
        <v>25</v>
      </c>
      <c r="P3740" s="1" t="s">
        <v>1532</v>
      </c>
      <c r="Q3740" s="4" t="s">
        <v>21</v>
      </c>
    </row>
    <row r="3741" spans="1:17" ht="22.5" x14ac:dyDescent="0.25">
      <c r="A3741" s="3">
        <v>1640</v>
      </c>
      <c r="B3741" s="1" t="s">
        <v>4839</v>
      </c>
      <c r="C3741" s="1" t="s">
        <v>15</v>
      </c>
      <c r="D3741" s="1" t="s">
        <v>33</v>
      </c>
      <c r="E3741" s="1">
        <v>72722973</v>
      </c>
      <c r="F3741" s="1" t="s">
        <v>2028</v>
      </c>
      <c r="G3741" s="1">
        <v>2232308</v>
      </c>
      <c r="H3741" s="1" t="s">
        <v>2034</v>
      </c>
      <c r="I3741" s="2">
        <v>45058</v>
      </c>
      <c r="J3741" s="15" t="str">
        <f>MID(Tabla1[[#This Row],[HORA]],1,5)</f>
        <v>10:55</v>
      </c>
      <c r="K3741" s="16">
        <f>IF(Tabla1[[#This Row],[FECHA]]=I3742,IF(J3742-J3741&gt;0,(J3742-J3741)*1440,0),0)</f>
        <v>1.9999999999999929</v>
      </c>
      <c r="L3741" s="14">
        <v>6.2</v>
      </c>
      <c r="M3741" s="13" t="s">
        <v>4840</v>
      </c>
      <c r="N3741" s="1" t="s">
        <v>1938</v>
      </c>
      <c r="O3741" s="1">
        <v>10</v>
      </c>
      <c r="P3741" s="1" t="s">
        <v>1532</v>
      </c>
      <c r="Q3741" s="4" t="s">
        <v>21</v>
      </c>
    </row>
    <row r="3742" spans="1:17" ht="22.5" x14ac:dyDescent="0.25">
      <c r="A3742" s="3">
        <v>1641</v>
      </c>
      <c r="B3742" s="1" t="s">
        <v>4841</v>
      </c>
      <c r="C3742" s="1" t="s">
        <v>15</v>
      </c>
      <c r="D3742" s="1" t="s">
        <v>77</v>
      </c>
      <c r="E3742" s="1">
        <v>72722973</v>
      </c>
      <c r="F3742" s="1" t="s">
        <v>2028</v>
      </c>
      <c r="G3742" s="1">
        <v>44738397</v>
      </c>
      <c r="H3742" s="1" t="s">
        <v>2029</v>
      </c>
      <c r="I3742" s="2">
        <v>45058</v>
      </c>
      <c r="J3742" s="15" t="str">
        <f>MID(Tabla1[[#This Row],[HORA]],1,5)</f>
        <v>10:57</v>
      </c>
      <c r="K3742" s="16">
        <f>IF(Tabla1[[#This Row],[FECHA]]=I3743,IF(J3743-J3742&gt;0,(J3743-J3742)*1440,0),0)</f>
        <v>0</v>
      </c>
      <c r="L3742" s="14">
        <v>3.36</v>
      </c>
      <c r="M3742" s="13" t="s">
        <v>220</v>
      </c>
      <c r="N3742" s="1" t="s">
        <v>1938</v>
      </c>
      <c r="O3742" s="1">
        <v>10</v>
      </c>
      <c r="P3742" s="1" t="s">
        <v>1532</v>
      </c>
      <c r="Q3742" s="4" t="s">
        <v>21</v>
      </c>
    </row>
    <row r="3743" spans="1:17" ht="22.5" x14ac:dyDescent="0.25">
      <c r="A3743" s="3">
        <v>16905</v>
      </c>
      <c r="B3743" s="1" t="s">
        <v>51125</v>
      </c>
      <c r="C3743" s="1" t="s">
        <v>15</v>
      </c>
      <c r="D3743" s="1" t="s">
        <v>637</v>
      </c>
      <c r="E3743" s="1">
        <v>20608806831</v>
      </c>
      <c r="F3743" s="1" t="s">
        <v>51126</v>
      </c>
      <c r="G3743" s="1">
        <v>2232309</v>
      </c>
      <c r="H3743" s="1" t="s">
        <v>51127</v>
      </c>
      <c r="I3743" s="2">
        <v>45058</v>
      </c>
      <c r="J3743" s="15" t="str">
        <f>MID(Tabla1[[#This Row],[HORA]],1,5)</f>
        <v>10:57</v>
      </c>
      <c r="K3743" s="16">
        <f>IF(Tabla1[[#This Row],[FECHA]]=I3744,IF(J3744-J3743&gt;0,(J3744-J3743)*1440,0),0)</f>
        <v>1.9999999999999929</v>
      </c>
      <c r="L3743" s="14">
        <v>4.3</v>
      </c>
      <c r="M3743" s="13" t="s">
        <v>220</v>
      </c>
      <c r="N3743" s="1" t="s">
        <v>51128</v>
      </c>
      <c r="O3743" s="1">
        <v>25</v>
      </c>
      <c r="P3743" s="1" t="s">
        <v>300</v>
      </c>
      <c r="Q3743" s="4" t="s">
        <v>21</v>
      </c>
    </row>
    <row r="3744" spans="1:17" ht="22.5" x14ac:dyDescent="0.25">
      <c r="A3744" s="3">
        <v>1642</v>
      </c>
      <c r="B3744" s="1" t="s">
        <v>4842</v>
      </c>
      <c r="C3744" s="1" t="s">
        <v>15</v>
      </c>
      <c r="D3744" s="1" t="s">
        <v>40</v>
      </c>
      <c r="E3744" s="1">
        <v>72722973</v>
      </c>
      <c r="F3744" s="1" t="s">
        <v>2028</v>
      </c>
      <c r="G3744" s="1">
        <v>2232310</v>
      </c>
      <c r="H3744" s="1" t="s">
        <v>4843</v>
      </c>
      <c r="I3744" s="2">
        <v>45058</v>
      </c>
      <c r="J3744" s="15" t="str">
        <f>MID(Tabla1[[#This Row],[HORA]],1,5)</f>
        <v>10:59</v>
      </c>
      <c r="K3744" s="16">
        <f>IF(Tabla1[[#This Row],[FECHA]]=I3745,IF(J3745-J3744&gt;0,(J3745-J3744)*1440,0),0)</f>
        <v>0</v>
      </c>
      <c r="L3744" s="14">
        <v>4.54</v>
      </c>
      <c r="M3744" s="13" t="s">
        <v>753</v>
      </c>
      <c r="N3744" s="1" t="s">
        <v>4844</v>
      </c>
      <c r="O3744" s="1">
        <v>10</v>
      </c>
      <c r="P3744" s="1" t="s">
        <v>1532</v>
      </c>
      <c r="Q3744" s="4" t="s">
        <v>21</v>
      </c>
    </row>
    <row r="3745" spans="1:17" ht="22.5" x14ac:dyDescent="0.25">
      <c r="A3745" s="3">
        <v>6609</v>
      </c>
      <c r="B3745" s="1" t="s">
        <v>20673</v>
      </c>
      <c r="C3745" s="1" t="s">
        <v>15</v>
      </c>
      <c r="D3745" s="1" t="s">
        <v>33</v>
      </c>
      <c r="E3745" s="1">
        <v>9313768</v>
      </c>
      <c r="F3745" s="1" t="s">
        <v>20674</v>
      </c>
      <c r="G3745" s="1">
        <v>47560137</v>
      </c>
      <c r="H3745" s="1" t="s">
        <v>20675</v>
      </c>
      <c r="I3745" s="2">
        <v>45058</v>
      </c>
      <c r="J3745" s="15" t="str">
        <f>MID(Tabla1[[#This Row],[HORA]],1,5)</f>
        <v>10:59</v>
      </c>
      <c r="K3745" s="16">
        <f>IF(Tabla1[[#This Row],[FECHA]]=I3746,IF(J3746-J3745&gt;0,(J3746-J3745)*1440,0),0)</f>
        <v>0.99999999999999645</v>
      </c>
      <c r="L3745" s="14">
        <v>2.21</v>
      </c>
      <c r="M3745" s="13" t="s">
        <v>753</v>
      </c>
      <c r="N3745" s="1" t="s">
        <v>20676</v>
      </c>
      <c r="O3745" s="1">
        <v>12</v>
      </c>
      <c r="P3745" s="1" t="s">
        <v>300</v>
      </c>
      <c r="Q3745" s="4" t="s">
        <v>21</v>
      </c>
    </row>
    <row r="3746" spans="1:17" ht="22.5" x14ac:dyDescent="0.25">
      <c r="A3746" s="3">
        <v>6610</v>
      </c>
      <c r="B3746" s="1" t="s">
        <v>20677</v>
      </c>
      <c r="C3746" s="1" t="s">
        <v>15</v>
      </c>
      <c r="D3746" s="1" t="s">
        <v>40</v>
      </c>
      <c r="E3746" s="1">
        <v>42187794</v>
      </c>
      <c r="F3746" s="1" t="s">
        <v>20678</v>
      </c>
      <c r="G3746" s="1">
        <v>2232311</v>
      </c>
      <c r="H3746" s="1" t="s">
        <v>20679</v>
      </c>
      <c r="I3746" s="2">
        <v>45058</v>
      </c>
      <c r="J3746" s="15" t="str">
        <f>MID(Tabla1[[#This Row],[HORA]],1,5)</f>
        <v>11:00</v>
      </c>
      <c r="K3746" s="16">
        <f>IF(Tabla1[[#This Row],[FECHA]]=I3747,IF(J3747-J3746&gt;0,(J3747-J3746)*1440,0),0)</f>
        <v>1.0000000000000764</v>
      </c>
      <c r="L3746" s="14">
        <v>3.45</v>
      </c>
      <c r="M3746" s="13" t="s">
        <v>2252</v>
      </c>
      <c r="N3746" s="1" t="s">
        <v>20680</v>
      </c>
      <c r="O3746" s="1">
        <v>10</v>
      </c>
      <c r="P3746" s="1" t="s">
        <v>300</v>
      </c>
      <c r="Q3746" s="4" t="s">
        <v>21</v>
      </c>
    </row>
    <row r="3747" spans="1:17" ht="22.5" x14ac:dyDescent="0.25">
      <c r="A3747" s="3">
        <v>6611</v>
      </c>
      <c r="B3747" s="1" t="s">
        <v>20681</v>
      </c>
      <c r="C3747" s="1" t="s">
        <v>15</v>
      </c>
      <c r="D3747" s="1" t="s">
        <v>40</v>
      </c>
      <c r="E3747" s="1">
        <v>75634278</v>
      </c>
      <c r="F3747" s="1" t="s">
        <v>20682</v>
      </c>
      <c r="G3747" s="1">
        <v>46990276</v>
      </c>
      <c r="H3747" s="1" t="s">
        <v>20683</v>
      </c>
      <c r="I3747" s="2">
        <v>45058</v>
      </c>
      <c r="J3747" s="15" t="str">
        <f>MID(Tabla1[[#This Row],[HORA]],1,5)</f>
        <v>11:01</v>
      </c>
      <c r="K3747" s="16">
        <f>IF(Tabla1[[#This Row],[FECHA]]=I3748,IF(J3748-J3747&gt;0,(J3748-J3747)*1440,0),0)</f>
        <v>0</v>
      </c>
      <c r="L3747" s="14">
        <v>3.14</v>
      </c>
      <c r="M3747" s="13" t="s">
        <v>266</v>
      </c>
      <c r="N3747" s="1" t="s">
        <v>20684</v>
      </c>
      <c r="O3747" s="1">
        <v>12</v>
      </c>
      <c r="P3747" s="1" t="s">
        <v>300</v>
      </c>
      <c r="Q3747" s="4" t="s">
        <v>21</v>
      </c>
    </row>
    <row r="3748" spans="1:17" ht="22.5" x14ac:dyDescent="0.25">
      <c r="A3748" s="3">
        <v>1667</v>
      </c>
      <c r="B3748" s="1" t="s">
        <v>4937</v>
      </c>
      <c r="C3748" s="1" t="s">
        <v>15</v>
      </c>
      <c r="D3748" s="1" t="s">
        <v>82</v>
      </c>
      <c r="E3748" s="1">
        <v>73868453</v>
      </c>
      <c r="F3748" s="1" t="s">
        <v>4938</v>
      </c>
      <c r="G3748" s="1">
        <v>73868453</v>
      </c>
      <c r="H3748" s="1" t="s">
        <v>4938</v>
      </c>
      <c r="I3748" s="2">
        <v>45058</v>
      </c>
      <c r="J3748" s="15" t="str">
        <f>MID(Tabla1[[#This Row],[HORA]],1,5)</f>
        <v>11:01</v>
      </c>
      <c r="K3748" s="16">
        <f>IF(Tabla1[[#This Row],[FECHA]]=I3749,IF(J3749-J3748&gt;0,(J3749-J3748)*1440,0),0)</f>
        <v>0.99999999999991651</v>
      </c>
      <c r="L3748" s="14">
        <v>4.5199999999999996</v>
      </c>
      <c r="M3748" s="13" t="s">
        <v>2439</v>
      </c>
      <c r="N3748" s="1" t="s">
        <v>1715</v>
      </c>
      <c r="O3748" s="1">
        <v>10</v>
      </c>
      <c r="P3748" s="1" t="s">
        <v>45</v>
      </c>
      <c r="Q3748" s="4" t="s">
        <v>21</v>
      </c>
    </row>
    <row r="3749" spans="1:17" ht="22.5" x14ac:dyDescent="0.25">
      <c r="A3749" s="3">
        <v>1643</v>
      </c>
      <c r="B3749" s="1" t="s">
        <v>4845</v>
      </c>
      <c r="C3749" s="1" t="s">
        <v>15</v>
      </c>
      <c r="D3749" s="1" t="s">
        <v>40</v>
      </c>
      <c r="E3749" s="1">
        <v>16457285</v>
      </c>
      <c r="F3749" s="1" t="s">
        <v>4846</v>
      </c>
      <c r="G3749" s="1">
        <v>74305272</v>
      </c>
      <c r="H3749" s="1" t="s">
        <v>4847</v>
      </c>
      <c r="I3749" s="2">
        <v>45058</v>
      </c>
      <c r="J3749" s="15" t="str">
        <f>MID(Tabla1[[#This Row],[HORA]],1,5)</f>
        <v>11:02</v>
      </c>
      <c r="K3749" s="16">
        <f>IF(Tabla1[[#This Row],[FECHA]]=I3750,IF(J3750-J3749&gt;0,(J3750-J3749)*1440,0),0)</f>
        <v>1.9999999999999929</v>
      </c>
      <c r="L3749" s="14">
        <v>4.46</v>
      </c>
      <c r="M3749" s="13" t="s">
        <v>433</v>
      </c>
      <c r="N3749" s="1" t="s">
        <v>4848</v>
      </c>
      <c r="O3749" s="1">
        <v>20</v>
      </c>
      <c r="P3749" s="1" t="s">
        <v>1532</v>
      </c>
      <c r="Q3749" s="4" t="s">
        <v>21</v>
      </c>
    </row>
    <row r="3750" spans="1:17" ht="22.5" x14ac:dyDescent="0.25">
      <c r="A3750" s="3">
        <v>6612</v>
      </c>
      <c r="B3750" s="1" t="s">
        <v>20685</v>
      </c>
      <c r="C3750" s="1" t="s">
        <v>15</v>
      </c>
      <c r="D3750" s="1" t="s">
        <v>30</v>
      </c>
      <c r="E3750" s="1">
        <v>16416147</v>
      </c>
      <c r="F3750" s="1" t="s">
        <v>20686</v>
      </c>
      <c r="G3750" s="1">
        <v>44277333</v>
      </c>
      <c r="H3750" s="1" t="s">
        <v>20687</v>
      </c>
      <c r="I3750" s="2">
        <v>45058</v>
      </c>
      <c r="J3750" s="15" t="str">
        <f>MID(Tabla1[[#This Row],[HORA]],1,5)</f>
        <v>11:04</v>
      </c>
      <c r="K3750" s="16">
        <f>IF(Tabla1[[#This Row],[FECHA]]=I3751,IF(J3751-J3750&gt;0,(J3751-J3750)*1440,0),0)</f>
        <v>1.0000000000000764</v>
      </c>
      <c r="L3750" s="14">
        <v>4.3600000000000003</v>
      </c>
      <c r="M3750" s="13" t="s">
        <v>4255</v>
      </c>
      <c r="N3750" s="1" t="s">
        <v>20688</v>
      </c>
      <c r="O3750" s="1">
        <v>15</v>
      </c>
      <c r="P3750" s="1" t="s">
        <v>300</v>
      </c>
      <c r="Q3750" s="4" t="s">
        <v>21</v>
      </c>
    </row>
    <row r="3751" spans="1:17" ht="22.5" x14ac:dyDescent="0.25">
      <c r="A3751" s="3">
        <v>6613</v>
      </c>
      <c r="B3751" s="1" t="s">
        <v>20689</v>
      </c>
      <c r="C3751" s="1" t="s">
        <v>15</v>
      </c>
      <c r="D3751" s="1" t="s">
        <v>82</v>
      </c>
      <c r="E3751" s="1">
        <v>74614509</v>
      </c>
      <c r="F3751" s="1" t="s">
        <v>20690</v>
      </c>
      <c r="G3751" s="1">
        <v>10707582</v>
      </c>
      <c r="H3751" s="1" t="s">
        <v>20691</v>
      </c>
      <c r="I3751" s="2">
        <v>45058</v>
      </c>
      <c r="J3751" s="15" t="str">
        <f>MID(Tabla1[[#This Row],[HORA]],1,5)</f>
        <v>11:05</v>
      </c>
      <c r="K3751" s="16">
        <f>IF(Tabla1[[#This Row],[FECHA]]=I3752,IF(J3752-J3751&gt;0,(J3752-J3751)*1440,0),0)</f>
        <v>5.9999999999999787</v>
      </c>
      <c r="L3751" s="14">
        <v>2.0699999999999998</v>
      </c>
      <c r="M3751" s="13" t="s">
        <v>2552</v>
      </c>
      <c r="N3751" s="1" t="s">
        <v>1992</v>
      </c>
      <c r="O3751" s="1">
        <v>15</v>
      </c>
      <c r="P3751" s="1" t="s">
        <v>300</v>
      </c>
      <c r="Q3751" s="4" t="s">
        <v>21</v>
      </c>
    </row>
    <row r="3752" spans="1:17" ht="22.5" x14ac:dyDescent="0.25">
      <c r="A3752" s="3">
        <v>1644</v>
      </c>
      <c r="B3752" s="1" t="s">
        <v>4849</v>
      </c>
      <c r="C3752" s="1" t="s">
        <v>15</v>
      </c>
      <c r="D3752" s="1" t="s">
        <v>71</v>
      </c>
      <c r="E3752" s="1">
        <v>77667575</v>
      </c>
      <c r="F3752" s="1" t="s">
        <v>4850</v>
      </c>
      <c r="G3752" s="1">
        <v>70876798</v>
      </c>
      <c r="H3752" s="1" t="s">
        <v>4851</v>
      </c>
      <c r="I3752" s="2">
        <v>45058</v>
      </c>
      <c r="J3752" s="15" t="str">
        <f>MID(Tabla1[[#This Row],[HORA]],1,5)</f>
        <v>11:11</v>
      </c>
      <c r="K3752" s="16">
        <f>IF(Tabla1[[#This Row],[FECHA]]=I3753,IF(J3753-J3752&gt;0,(J3753-J3752)*1440,0),0)</f>
        <v>0</v>
      </c>
      <c r="L3752" s="14">
        <v>3.36</v>
      </c>
      <c r="M3752" s="13" t="s">
        <v>4852</v>
      </c>
      <c r="N3752" s="1" t="s">
        <v>4853</v>
      </c>
      <c r="O3752" s="1">
        <v>30</v>
      </c>
      <c r="P3752" s="1" t="s">
        <v>1532</v>
      </c>
      <c r="Q3752" s="4" t="s">
        <v>21</v>
      </c>
    </row>
    <row r="3753" spans="1:17" ht="22.5" x14ac:dyDescent="0.25">
      <c r="A3753" s="3">
        <v>6614</v>
      </c>
      <c r="B3753" s="1" t="s">
        <v>20692</v>
      </c>
      <c r="C3753" s="1" t="s">
        <v>15</v>
      </c>
      <c r="D3753" s="1" t="s">
        <v>1847</v>
      </c>
      <c r="E3753" s="1">
        <v>75725472</v>
      </c>
      <c r="F3753" s="1" t="s">
        <v>20693</v>
      </c>
      <c r="G3753" s="1">
        <v>2232313</v>
      </c>
      <c r="H3753" s="1" t="s">
        <v>20694</v>
      </c>
      <c r="I3753" s="2">
        <v>45058</v>
      </c>
      <c r="J3753" s="15" t="str">
        <f>MID(Tabla1[[#This Row],[HORA]],1,5)</f>
        <v>11:11</v>
      </c>
      <c r="K3753" s="16">
        <f>IF(Tabla1[[#This Row],[FECHA]]=I3754,IF(J3754-J3753&gt;0,(J3754-J3753)*1440,0),0)</f>
        <v>1.9999999999999929</v>
      </c>
      <c r="L3753" s="14">
        <v>2.37</v>
      </c>
      <c r="M3753" s="13" t="s">
        <v>4852</v>
      </c>
      <c r="N3753" s="1" t="s">
        <v>20695</v>
      </c>
      <c r="O3753" s="1">
        <v>40</v>
      </c>
      <c r="P3753" s="1" t="s">
        <v>300</v>
      </c>
      <c r="Q3753" s="4" t="s">
        <v>21</v>
      </c>
    </row>
    <row r="3754" spans="1:17" ht="22.5" x14ac:dyDescent="0.25">
      <c r="A3754" s="3">
        <v>6615</v>
      </c>
      <c r="B3754" s="1" t="s">
        <v>20696</v>
      </c>
      <c r="C3754" s="1" t="s">
        <v>15</v>
      </c>
      <c r="D3754" s="1" t="s">
        <v>33</v>
      </c>
      <c r="E3754" s="1">
        <v>2232314</v>
      </c>
      <c r="F3754" s="1" t="s">
        <v>302</v>
      </c>
      <c r="G3754" s="1">
        <v>2232315</v>
      </c>
      <c r="H3754" s="1" t="s">
        <v>503</v>
      </c>
      <c r="I3754" s="2">
        <v>45058</v>
      </c>
      <c r="J3754" s="15" t="str">
        <f>MID(Tabla1[[#This Row],[HORA]],1,5)</f>
        <v>11:13</v>
      </c>
      <c r="K3754" s="16">
        <f>IF(Tabla1[[#This Row],[FECHA]]=I3755,IF(J3755-J3754&gt;0,(J3755-J3754)*1440,0),0)</f>
        <v>0.99999999999991651</v>
      </c>
      <c r="L3754" s="14">
        <v>5.38</v>
      </c>
      <c r="M3754" s="13" t="s">
        <v>339</v>
      </c>
      <c r="N3754" s="1" t="s">
        <v>7410</v>
      </c>
      <c r="O3754" s="1">
        <v>1</v>
      </c>
      <c r="P3754" s="1" t="s">
        <v>300</v>
      </c>
      <c r="Q3754" s="4" t="s">
        <v>21</v>
      </c>
    </row>
    <row r="3755" spans="1:17" ht="22.5" x14ac:dyDescent="0.25">
      <c r="A3755" s="3">
        <v>16906</v>
      </c>
      <c r="B3755" s="1" t="s">
        <v>51129</v>
      </c>
      <c r="C3755" s="1" t="s">
        <v>15</v>
      </c>
      <c r="D3755" s="1" t="s">
        <v>40</v>
      </c>
      <c r="E3755" s="1">
        <v>20518680138</v>
      </c>
      <c r="F3755" s="1" t="s">
        <v>49636</v>
      </c>
      <c r="G3755" s="1">
        <v>2880542</v>
      </c>
      <c r="H3755" s="1" t="s">
        <v>49637</v>
      </c>
      <c r="I3755" s="2">
        <v>45058</v>
      </c>
      <c r="J3755" s="15" t="str">
        <f>MID(Tabla1[[#This Row],[HORA]],1,5)</f>
        <v>11:14</v>
      </c>
      <c r="K3755" s="16">
        <f>IF(Tabla1[[#This Row],[FECHA]]=I3756,IF(J3756-J3755&gt;0,(J3756-J3755)*1440,0),0)</f>
        <v>2.0000000000001528</v>
      </c>
      <c r="L3755" s="14">
        <v>7.44</v>
      </c>
      <c r="M3755" s="13" t="s">
        <v>779</v>
      </c>
      <c r="N3755" s="1" t="s">
        <v>51130</v>
      </c>
      <c r="O3755" s="1">
        <v>10</v>
      </c>
      <c r="P3755" s="1" t="s">
        <v>300</v>
      </c>
      <c r="Q3755" s="4" t="s">
        <v>21</v>
      </c>
    </row>
    <row r="3756" spans="1:17" ht="22.5" x14ac:dyDescent="0.25">
      <c r="A3756" s="3">
        <v>6616</v>
      </c>
      <c r="B3756" s="1" t="s">
        <v>20697</v>
      </c>
      <c r="C3756" s="1" t="s">
        <v>15</v>
      </c>
      <c r="D3756" s="1" t="s">
        <v>40</v>
      </c>
      <c r="E3756" s="1">
        <v>16761632</v>
      </c>
      <c r="F3756" s="1" t="s">
        <v>20698</v>
      </c>
      <c r="G3756" s="1">
        <v>16709777</v>
      </c>
      <c r="H3756" s="1" t="s">
        <v>20699</v>
      </c>
      <c r="I3756" s="2">
        <v>45058</v>
      </c>
      <c r="J3756" s="15" t="str">
        <f>MID(Tabla1[[#This Row],[HORA]],1,5)</f>
        <v>11:16</v>
      </c>
      <c r="K3756" s="16">
        <f>IF(Tabla1[[#This Row],[FECHA]]=I3757,IF(J3757-J3756&gt;0,(J3757-J3756)*1440,0),0)</f>
        <v>0</v>
      </c>
      <c r="L3756" s="14">
        <v>3.31</v>
      </c>
      <c r="M3756" s="13" t="s">
        <v>781</v>
      </c>
      <c r="N3756" s="1" t="s">
        <v>20700</v>
      </c>
      <c r="O3756" s="1">
        <v>35</v>
      </c>
      <c r="P3756" s="1" t="s">
        <v>300</v>
      </c>
      <c r="Q3756" s="4" t="s">
        <v>21</v>
      </c>
    </row>
    <row r="3757" spans="1:17" ht="22.5" x14ac:dyDescent="0.25">
      <c r="A3757" s="3">
        <v>15866</v>
      </c>
      <c r="B3757" s="1" t="s">
        <v>48259</v>
      </c>
      <c r="C3757" s="1" t="s">
        <v>15</v>
      </c>
      <c r="D3757" s="1" t="s">
        <v>40</v>
      </c>
      <c r="E3757" s="1">
        <v>20538993400</v>
      </c>
      <c r="F3757" s="1" t="s">
        <v>48260</v>
      </c>
      <c r="G3757" s="1">
        <v>16786860</v>
      </c>
      <c r="H3757" s="1" t="s">
        <v>48261</v>
      </c>
      <c r="I3757" s="2">
        <v>45058</v>
      </c>
      <c r="J3757" s="15" t="str">
        <f>MID(Tabla1[[#This Row],[HORA]],1,5)</f>
        <v>11:16</v>
      </c>
      <c r="K3757" s="16">
        <f>IF(Tabla1[[#This Row],[FECHA]]=I3758,IF(J3758-J3757&gt;0,(J3758-J3757)*1440,0),0)</f>
        <v>0</v>
      </c>
      <c r="L3757" s="14">
        <v>3.12</v>
      </c>
      <c r="M3757" s="13" t="s">
        <v>781</v>
      </c>
      <c r="N3757" s="1" t="s">
        <v>48262</v>
      </c>
      <c r="O3757" s="1">
        <v>20</v>
      </c>
      <c r="P3757" s="1" t="s">
        <v>1532</v>
      </c>
      <c r="Q3757" s="4" t="s">
        <v>21</v>
      </c>
    </row>
    <row r="3758" spans="1:17" ht="22.5" x14ac:dyDescent="0.25">
      <c r="A3758" s="3">
        <v>1668</v>
      </c>
      <c r="B3758" s="1" t="s">
        <v>4939</v>
      </c>
      <c r="C3758" s="1" t="s">
        <v>15</v>
      </c>
      <c r="D3758" s="1" t="s">
        <v>23</v>
      </c>
      <c r="E3758" s="1">
        <v>80162435</v>
      </c>
      <c r="F3758" s="1" t="s">
        <v>4940</v>
      </c>
      <c r="G3758" s="1">
        <v>80162435</v>
      </c>
      <c r="H3758" s="1" t="s">
        <v>4940</v>
      </c>
      <c r="I3758" s="2">
        <v>45058</v>
      </c>
      <c r="J3758" s="15" t="str">
        <f>MID(Tabla1[[#This Row],[HORA]],1,5)</f>
        <v>11:16</v>
      </c>
      <c r="K3758" s="16">
        <f>IF(Tabla1[[#This Row],[FECHA]]=I3759,IF(J3759-J3758&gt;0,(J3759-J3758)*1440,0),0)</f>
        <v>2.9999999999999094</v>
      </c>
      <c r="L3758" s="14">
        <v>5.21</v>
      </c>
      <c r="M3758" s="13" t="s">
        <v>4941</v>
      </c>
      <c r="N3758" s="1" t="s">
        <v>1715</v>
      </c>
      <c r="O3758" s="1">
        <v>15</v>
      </c>
      <c r="P3758" s="1" t="s">
        <v>45</v>
      </c>
      <c r="Q3758" s="4" t="s">
        <v>21</v>
      </c>
    </row>
    <row r="3759" spans="1:17" ht="22.5" x14ac:dyDescent="0.25">
      <c r="A3759" s="3">
        <v>6617</v>
      </c>
      <c r="B3759" s="1" t="s">
        <v>20701</v>
      </c>
      <c r="C3759" s="1" t="s">
        <v>15</v>
      </c>
      <c r="D3759" s="1" t="s">
        <v>71</v>
      </c>
      <c r="E3759" s="1">
        <v>16761801</v>
      </c>
      <c r="F3759" s="1" t="s">
        <v>20702</v>
      </c>
      <c r="G3759" s="1">
        <v>2232318</v>
      </c>
      <c r="H3759" s="1" t="s">
        <v>20703</v>
      </c>
      <c r="I3759" s="2">
        <v>45058</v>
      </c>
      <c r="J3759" s="15" t="str">
        <f>MID(Tabla1[[#This Row],[HORA]],1,5)</f>
        <v>11:19</v>
      </c>
      <c r="K3759" s="16">
        <f>IF(Tabla1[[#This Row],[FECHA]]=I3760,IF(J3760-J3759&gt;0,(J3760-J3759)*1440,0),0)</f>
        <v>3.0000000000000693</v>
      </c>
      <c r="L3759" s="14">
        <v>2.5499999999999998</v>
      </c>
      <c r="M3759" s="13" t="s">
        <v>1911</v>
      </c>
      <c r="N3759" s="1" t="s">
        <v>20704</v>
      </c>
      <c r="O3759" s="1">
        <v>15</v>
      </c>
      <c r="P3759" s="1" t="s">
        <v>300</v>
      </c>
      <c r="Q3759" s="4" t="s">
        <v>21</v>
      </c>
    </row>
    <row r="3760" spans="1:17" ht="22.5" x14ac:dyDescent="0.25">
      <c r="A3760" s="3">
        <v>6618</v>
      </c>
      <c r="B3760" s="1" t="s">
        <v>20705</v>
      </c>
      <c r="C3760" s="1" t="s">
        <v>15</v>
      </c>
      <c r="D3760" s="1" t="s">
        <v>40</v>
      </c>
      <c r="E3760" s="1">
        <v>43012948</v>
      </c>
      <c r="F3760" s="1" t="s">
        <v>20706</v>
      </c>
      <c r="G3760" s="1">
        <v>0</v>
      </c>
      <c r="H3760" s="1" t="s">
        <v>1788</v>
      </c>
      <c r="I3760" s="2">
        <v>45058</v>
      </c>
      <c r="J3760" s="15" t="str">
        <f>MID(Tabla1[[#This Row],[HORA]],1,5)</f>
        <v>11:22</v>
      </c>
      <c r="K3760" s="16">
        <f>IF(Tabla1[[#This Row],[FECHA]]=I3761,IF(J3761-J3760&gt;0,(J3761-J3760)*1440,0),0)</f>
        <v>2.9999999999999094</v>
      </c>
      <c r="L3760" s="14">
        <v>4.28</v>
      </c>
      <c r="M3760" s="13" t="s">
        <v>2879</v>
      </c>
      <c r="N3760" s="1" t="s">
        <v>1715</v>
      </c>
      <c r="O3760" s="1">
        <v>50</v>
      </c>
      <c r="P3760" s="1" t="s">
        <v>300</v>
      </c>
      <c r="Q3760" s="4" t="s">
        <v>21</v>
      </c>
    </row>
    <row r="3761" spans="1:17" ht="22.5" x14ac:dyDescent="0.25">
      <c r="A3761" s="3">
        <v>6619</v>
      </c>
      <c r="B3761" s="1" t="s">
        <v>20707</v>
      </c>
      <c r="C3761" s="1" t="s">
        <v>15</v>
      </c>
      <c r="D3761" s="1" t="s">
        <v>71</v>
      </c>
      <c r="E3761" s="1">
        <v>41457020</v>
      </c>
      <c r="F3761" s="1" t="s">
        <v>20708</v>
      </c>
      <c r="G3761" s="1">
        <v>2232320</v>
      </c>
      <c r="H3761" s="1" t="s">
        <v>20709</v>
      </c>
      <c r="I3761" s="2">
        <v>45058</v>
      </c>
      <c r="J3761" s="15" t="str">
        <f>MID(Tabla1[[#This Row],[HORA]],1,5)</f>
        <v>11:25</v>
      </c>
      <c r="K3761" s="16">
        <f>IF(Tabla1[[#This Row],[FECHA]]=I3762,IF(J3762-J3761&gt;0,(J3762-J3761)*1440,0),0)</f>
        <v>0</v>
      </c>
      <c r="L3761" s="14">
        <v>6.14</v>
      </c>
      <c r="M3761" s="13" t="s">
        <v>708</v>
      </c>
      <c r="N3761" s="1" t="s">
        <v>20710</v>
      </c>
      <c r="O3761" s="1">
        <v>12</v>
      </c>
      <c r="P3761" s="1" t="s">
        <v>300</v>
      </c>
      <c r="Q3761" s="4" t="s">
        <v>21</v>
      </c>
    </row>
    <row r="3762" spans="1:17" ht="22.5" x14ac:dyDescent="0.25">
      <c r="A3762" s="3">
        <v>6620</v>
      </c>
      <c r="B3762" s="1" t="s">
        <v>20707</v>
      </c>
      <c r="C3762" s="1" t="s">
        <v>15</v>
      </c>
      <c r="D3762" s="1" t="s">
        <v>71</v>
      </c>
      <c r="E3762" s="1">
        <v>41457020</v>
      </c>
      <c r="F3762" s="1" t="s">
        <v>20711</v>
      </c>
      <c r="G3762" s="1">
        <v>2232320</v>
      </c>
      <c r="H3762" s="1" t="s">
        <v>20709</v>
      </c>
      <c r="I3762" s="2">
        <v>45058</v>
      </c>
      <c r="J3762" s="15" t="str">
        <f>MID(Tabla1[[#This Row],[HORA]],1,5)</f>
        <v>11:25</v>
      </c>
      <c r="K3762" s="16">
        <f>IF(Tabla1[[#This Row],[FECHA]]=I3763,IF(J3763-J3762&gt;0,(J3763-J3762)*1440,0),0)</f>
        <v>1.9999999999999929</v>
      </c>
      <c r="L3762" s="14">
        <v>3.44</v>
      </c>
      <c r="M3762" s="13" t="s">
        <v>708</v>
      </c>
      <c r="N3762" s="1" t="s">
        <v>20710</v>
      </c>
      <c r="O3762" s="1">
        <v>12</v>
      </c>
      <c r="P3762" s="1" t="s">
        <v>300</v>
      </c>
      <c r="Q3762" s="4" t="s">
        <v>21</v>
      </c>
    </row>
    <row r="3763" spans="1:17" ht="22.5" x14ac:dyDescent="0.25">
      <c r="A3763" s="3">
        <v>16907</v>
      </c>
      <c r="B3763" s="1" t="s">
        <v>51131</v>
      </c>
      <c r="C3763" s="1" t="s">
        <v>15</v>
      </c>
      <c r="D3763" s="1" t="s">
        <v>40</v>
      </c>
      <c r="E3763" s="1">
        <v>20604103836</v>
      </c>
      <c r="F3763" s="1" t="s">
        <v>51132</v>
      </c>
      <c r="G3763" s="1">
        <v>2232321</v>
      </c>
      <c r="H3763" s="1" t="s">
        <v>51133</v>
      </c>
      <c r="I3763" s="2">
        <v>45058</v>
      </c>
      <c r="J3763" s="15" t="str">
        <f>MID(Tabla1[[#This Row],[HORA]],1,5)</f>
        <v>11:27</v>
      </c>
      <c r="K3763" s="16">
        <f>IF(Tabla1[[#This Row],[FECHA]]=I3764,IF(J3764-J3763&gt;0,(J3764-J3763)*1440,0),0)</f>
        <v>1.0000000000000764</v>
      </c>
      <c r="L3763" s="14">
        <v>4.0999999999999996</v>
      </c>
      <c r="M3763" s="13" t="s">
        <v>80</v>
      </c>
      <c r="N3763" s="1" t="s">
        <v>51134</v>
      </c>
      <c r="O3763" s="1">
        <v>15</v>
      </c>
      <c r="P3763" s="1" t="s">
        <v>300</v>
      </c>
      <c r="Q3763" s="4" t="s">
        <v>21</v>
      </c>
    </row>
    <row r="3764" spans="1:17" ht="22.5" x14ac:dyDescent="0.25">
      <c r="A3764" s="3">
        <v>1645</v>
      </c>
      <c r="B3764" s="1" t="s">
        <v>4854</v>
      </c>
      <c r="C3764" s="1" t="s">
        <v>15</v>
      </c>
      <c r="D3764" s="1" t="s">
        <v>71</v>
      </c>
      <c r="E3764" s="1">
        <v>16758623</v>
      </c>
      <c r="F3764" s="1" t="s">
        <v>4855</v>
      </c>
      <c r="G3764" s="1">
        <v>2232323</v>
      </c>
      <c r="H3764" s="1" t="s">
        <v>4856</v>
      </c>
      <c r="I3764" s="2">
        <v>45058</v>
      </c>
      <c r="J3764" s="15" t="str">
        <f>MID(Tabla1[[#This Row],[HORA]],1,5)</f>
        <v>11:28</v>
      </c>
      <c r="K3764" s="16">
        <f>IF(Tabla1[[#This Row],[FECHA]]=I3765,IF(J3765-J3764&gt;0,(J3765-J3764)*1440,0),0)</f>
        <v>2.9999999999999893</v>
      </c>
      <c r="L3764" s="14">
        <v>4.04</v>
      </c>
      <c r="M3764" s="13" t="s">
        <v>911</v>
      </c>
      <c r="N3764" s="1" t="s">
        <v>4857</v>
      </c>
      <c r="O3764" s="1">
        <v>20</v>
      </c>
      <c r="P3764" s="1" t="s">
        <v>1532</v>
      </c>
      <c r="Q3764" s="4" t="s">
        <v>21</v>
      </c>
    </row>
    <row r="3765" spans="1:17" ht="22.5" x14ac:dyDescent="0.25">
      <c r="A3765" s="3">
        <v>15867</v>
      </c>
      <c r="B3765" s="1" t="s">
        <v>48263</v>
      </c>
      <c r="C3765" s="1" t="s">
        <v>15</v>
      </c>
      <c r="D3765" s="1" t="s">
        <v>40</v>
      </c>
      <c r="E3765" s="1">
        <v>10745994950</v>
      </c>
      <c r="F3765" s="1" t="s">
        <v>48114</v>
      </c>
      <c r="G3765" s="1">
        <v>44506150</v>
      </c>
      <c r="H3765" s="1" t="s">
        <v>48264</v>
      </c>
      <c r="I3765" s="2">
        <v>45058</v>
      </c>
      <c r="J3765" s="15" t="str">
        <f>MID(Tabla1[[#This Row],[HORA]],1,5)</f>
        <v>11:31</v>
      </c>
      <c r="K3765" s="16">
        <f>IF(Tabla1[[#This Row],[FECHA]]=I3766,IF(J3766-J3765&gt;0,(J3766-J3765)*1440,0),0)</f>
        <v>0</v>
      </c>
      <c r="L3765" s="14">
        <v>2.14</v>
      </c>
      <c r="M3765" s="13" t="s">
        <v>4268</v>
      </c>
      <c r="N3765" s="1" t="s">
        <v>48265</v>
      </c>
      <c r="O3765" s="1">
        <v>15</v>
      </c>
      <c r="P3765" s="1" t="s">
        <v>1532</v>
      </c>
      <c r="Q3765" s="4" t="s">
        <v>21</v>
      </c>
    </row>
    <row r="3766" spans="1:17" ht="22.5" x14ac:dyDescent="0.25">
      <c r="A3766" s="3">
        <v>16908</v>
      </c>
      <c r="B3766" s="1" t="s">
        <v>51135</v>
      </c>
      <c r="C3766" s="1" t="s">
        <v>15</v>
      </c>
      <c r="D3766" s="1" t="s">
        <v>40</v>
      </c>
      <c r="E3766" s="1">
        <v>10465186963</v>
      </c>
      <c r="F3766" s="1" t="s">
        <v>51038</v>
      </c>
      <c r="G3766" s="1">
        <v>77431026</v>
      </c>
      <c r="H3766" s="1" t="s">
        <v>51136</v>
      </c>
      <c r="I3766" s="2">
        <v>45058</v>
      </c>
      <c r="J3766" s="15" t="str">
        <f>MID(Tabla1[[#This Row],[HORA]],1,5)</f>
        <v>11:31</v>
      </c>
      <c r="K3766" s="16">
        <f>IF(Tabla1[[#This Row],[FECHA]]=I3767,IF(J3767-J3766&gt;0,(J3767-J3766)*1440,0),0)</f>
        <v>1.9999999999999929</v>
      </c>
      <c r="L3766" s="14">
        <v>3.15</v>
      </c>
      <c r="M3766" s="13" t="s">
        <v>4268</v>
      </c>
      <c r="N3766" s="1" t="s">
        <v>3000</v>
      </c>
      <c r="O3766" s="1">
        <v>15</v>
      </c>
      <c r="P3766" s="1" t="s">
        <v>300</v>
      </c>
      <c r="Q3766" s="4" t="s">
        <v>21</v>
      </c>
    </row>
    <row r="3767" spans="1:17" ht="22.5" x14ac:dyDescent="0.25">
      <c r="A3767" s="3">
        <v>6621</v>
      </c>
      <c r="B3767" s="1" t="s">
        <v>20712</v>
      </c>
      <c r="C3767" s="1" t="s">
        <v>15</v>
      </c>
      <c r="D3767" s="1" t="s">
        <v>40</v>
      </c>
      <c r="E3767" s="1">
        <v>47175750</v>
      </c>
      <c r="F3767" s="1" t="s">
        <v>18341</v>
      </c>
      <c r="G3767" s="1">
        <v>2232324</v>
      </c>
      <c r="H3767" s="1" t="s">
        <v>20713</v>
      </c>
      <c r="I3767" s="2">
        <v>45058</v>
      </c>
      <c r="J3767" s="15" t="str">
        <f>MID(Tabla1[[#This Row],[HORA]],1,5)</f>
        <v>11:33</v>
      </c>
      <c r="K3767" s="16">
        <f>IF(Tabla1[[#This Row],[FECHA]]=I3768,IF(J3768-J3767&gt;0,(J3768-J3767)*1440,0),0)</f>
        <v>1.9999999999999929</v>
      </c>
      <c r="L3767" s="14">
        <v>4.5199999999999996</v>
      </c>
      <c r="M3767" s="13" t="s">
        <v>805</v>
      </c>
      <c r="N3767" s="1" t="s">
        <v>20714</v>
      </c>
      <c r="O3767" s="1">
        <v>20</v>
      </c>
      <c r="P3767" s="1" t="s">
        <v>300</v>
      </c>
      <c r="Q3767" s="4" t="s">
        <v>21</v>
      </c>
    </row>
    <row r="3768" spans="1:17" ht="22.5" x14ac:dyDescent="0.25">
      <c r="A3768" s="3">
        <v>6622</v>
      </c>
      <c r="B3768" s="1" t="s">
        <v>20715</v>
      </c>
      <c r="C3768" s="1" t="s">
        <v>15</v>
      </c>
      <c r="D3768" s="1" t="s">
        <v>40</v>
      </c>
      <c r="E3768" s="1">
        <v>77048702</v>
      </c>
      <c r="F3768" s="1" t="s">
        <v>2708</v>
      </c>
      <c r="G3768" s="1">
        <v>2232325</v>
      </c>
      <c r="H3768" s="1" t="s">
        <v>20716</v>
      </c>
      <c r="I3768" s="2">
        <v>45058</v>
      </c>
      <c r="J3768" s="15" t="str">
        <f>MID(Tabla1[[#This Row],[HORA]],1,5)</f>
        <v>11:35</v>
      </c>
      <c r="K3768" s="16">
        <f>IF(Tabla1[[#This Row],[FECHA]]=I3769,IF(J3769-J3768&gt;0,(J3769-J3768)*1440,0),0)</f>
        <v>2.9999999999999893</v>
      </c>
      <c r="L3768" s="14">
        <v>4.2699999999999996</v>
      </c>
      <c r="M3768" s="13" t="s">
        <v>567</v>
      </c>
      <c r="N3768" s="1" t="s">
        <v>20717</v>
      </c>
      <c r="O3768" s="1">
        <v>15</v>
      </c>
      <c r="P3768" s="1" t="s">
        <v>300</v>
      </c>
      <c r="Q3768" s="4" t="s">
        <v>21</v>
      </c>
    </row>
    <row r="3769" spans="1:17" ht="22.5" x14ac:dyDescent="0.25">
      <c r="A3769" s="3">
        <v>15868</v>
      </c>
      <c r="B3769" s="1" t="s">
        <v>48266</v>
      </c>
      <c r="C3769" s="1" t="s">
        <v>15</v>
      </c>
      <c r="D3769" s="1" t="s">
        <v>40</v>
      </c>
      <c r="E3769" s="1">
        <v>20539185579</v>
      </c>
      <c r="F3769" s="1" t="s">
        <v>47792</v>
      </c>
      <c r="G3769" s="1">
        <v>46134880</v>
      </c>
      <c r="H3769" s="1" t="s">
        <v>48267</v>
      </c>
      <c r="I3769" s="2">
        <v>45058</v>
      </c>
      <c r="J3769" s="15" t="str">
        <f>MID(Tabla1[[#This Row],[HORA]],1,5)</f>
        <v>11:38</v>
      </c>
      <c r="K3769" s="16">
        <f>IF(Tabla1[[#This Row],[FECHA]]=I3770,IF(J3770-J3769&gt;0,(J3770-J3769)*1440,0),0)</f>
        <v>0.99999999999999645</v>
      </c>
      <c r="L3769" s="14">
        <v>7.21</v>
      </c>
      <c r="M3769" s="13" t="s">
        <v>95</v>
      </c>
      <c r="N3769" s="1" t="s">
        <v>48268</v>
      </c>
      <c r="O3769" s="1">
        <v>15</v>
      </c>
      <c r="P3769" s="1" t="s">
        <v>1532</v>
      </c>
      <c r="Q3769" s="4" t="s">
        <v>21</v>
      </c>
    </row>
    <row r="3770" spans="1:17" ht="22.5" x14ac:dyDescent="0.25">
      <c r="A3770" s="3">
        <v>6623</v>
      </c>
      <c r="B3770" s="1" t="s">
        <v>20718</v>
      </c>
      <c r="C3770" s="1" t="s">
        <v>15</v>
      </c>
      <c r="D3770" s="1" t="s">
        <v>228</v>
      </c>
      <c r="E3770" s="1">
        <v>47476053</v>
      </c>
      <c r="F3770" s="1" t="s">
        <v>20719</v>
      </c>
      <c r="G3770" s="1">
        <v>33425768</v>
      </c>
      <c r="H3770" s="1" t="s">
        <v>20720</v>
      </c>
      <c r="I3770" s="2">
        <v>45058</v>
      </c>
      <c r="J3770" s="15" t="str">
        <f>MID(Tabla1[[#This Row],[HORA]],1,5)</f>
        <v>11:39</v>
      </c>
      <c r="K3770" s="16">
        <f>IF(Tabla1[[#This Row],[FECHA]]=I3771,IF(J3771-J3770&gt;0,(J3771-J3770)*1440,0),0)</f>
        <v>2.9999999999999893</v>
      </c>
      <c r="L3770" s="14">
        <v>4.3600000000000003</v>
      </c>
      <c r="M3770" s="13" t="s">
        <v>238</v>
      </c>
      <c r="N3770" s="1" t="s">
        <v>20721</v>
      </c>
      <c r="O3770" s="1">
        <v>20</v>
      </c>
      <c r="P3770" s="1" t="s">
        <v>300</v>
      </c>
      <c r="Q3770" s="4" t="s">
        <v>21</v>
      </c>
    </row>
    <row r="3771" spans="1:17" ht="22.5" x14ac:dyDescent="0.25">
      <c r="A3771" s="3">
        <v>1646</v>
      </c>
      <c r="B3771" s="1" t="s">
        <v>4858</v>
      </c>
      <c r="C3771" s="1" t="s">
        <v>15</v>
      </c>
      <c r="D3771" s="1" t="s">
        <v>637</v>
      </c>
      <c r="E3771" s="1">
        <v>16758300</v>
      </c>
      <c r="F3771" s="1" t="s">
        <v>4859</v>
      </c>
      <c r="G3771" s="1">
        <v>71766288</v>
      </c>
      <c r="H3771" s="1" t="s">
        <v>4860</v>
      </c>
      <c r="I3771" s="2">
        <v>45058</v>
      </c>
      <c r="J3771" s="15" t="str">
        <f>MID(Tabla1[[#This Row],[HORA]],1,5)</f>
        <v>11:42</v>
      </c>
      <c r="K3771" s="16">
        <f>IF(Tabla1[[#This Row],[FECHA]]=I3772,IF(J3772-J3771&gt;0,(J3772-J3771)*1440,0),0)</f>
        <v>2.9999999999999893</v>
      </c>
      <c r="L3771" s="14">
        <v>5.14</v>
      </c>
      <c r="M3771" s="13" t="s">
        <v>3945</v>
      </c>
      <c r="N3771" s="1" t="s">
        <v>4861</v>
      </c>
      <c r="O3771" s="1">
        <v>15</v>
      </c>
      <c r="P3771" s="1" t="s">
        <v>1532</v>
      </c>
      <c r="Q3771" s="4" t="s">
        <v>21</v>
      </c>
    </row>
    <row r="3772" spans="1:17" ht="22.5" x14ac:dyDescent="0.25">
      <c r="A3772" s="3">
        <v>1647</v>
      </c>
      <c r="B3772" s="1" t="s">
        <v>4862</v>
      </c>
      <c r="C3772" s="1" t="s">
        <v>15</v>
      </c>
      <c r="D3772" s="1" t="s">
        <v>23</v>
      </c>
      <c r="E3772" s="1">
        <v>76296526</v>
      </c>
      <c r="F3772" s="1" t="s">
        <v>4863</v>
      </c>
      <c r="G3772" s="1">
        <v>71120670</v>
      </c>
      <c r="H3772" s="1" t="s">
        <v>4864</v>
      </c>
      <c r="I3772" s="2">
        <v>45058</v>
      </c>
      <c r="J3772" s="15" t="str">
        <f>MID(Tabla1[[#This Row],[HORA]],1,5)</f>
        <v>11:45</v>
      </c>
      <c r="K3772" s="16">
        <f>IF(Tabla1[[#This Row],[FECHA]]=I3773,IF(J3773-J3772&gt;0,(J3773-J3772)*1440,0),0)</f>
        <v>1.9999999999999929</v>
      </c>
      <c r="L3772" s="14">
        <v>7.51</v>
      </c>
      <c r="M3772" s="13" t="s">
        <v>3950</v>
      </c>
      <c r="N3772" s="1" t="s">
        <v>4865</v>
      </c>
      <c r="O3772" s="1">
        <v>15</v>
      </c>
      <c r="P3772" s="1" t="s">
        <v>1532</v>
      </c>
      <c r="Q3772" s="4" t="s">
        <v>21</v>
      </c>
    </row>
    <row r="3773" spans="1:17" ht="22.5" x14ac:dyDescent="0.25">
      <c r="A3773" s="3">
        <v>6624</v>
      </c>
      <c r="B3773" s="1" t="s">
        <v>20722</v>
      </c>
      <c r="C3773" s="1" t="s">
        <v>15</v>
      </c>
      <c r="D3773" s="1" t="s">
        <v>40</v>
      </c>
      <c r="E3773" s="1">
        <v>16433337</v>
      </c>
      <c r="F3773" s="1" t="s">
        <v>14149</v>
      </c>
      <c r="G3773" s="1">
        <v>43068795</v>
      </c>
      <c r="H3773" s="1" t="s">
        <v>14150</v>
      </c>
      <c r="I3773" s="2">
        <v>45058</v>
      </c>
      <c r="J3773" s="15" t="str">
        <f>MID(Tabla1[[#This Row],[HORA]],1,5)</f>
        <v>11:47</v>
      </c>
      <c r="K3773" s="16">
        <f>IF(Tabla1[[#This Row],[FECHA]]=I3774,IF(J3774-J3773&gt;0,(J3774-J3773)*1440,0),0)</f>
        <v>3.9999999999999858</v>
      </c>
      <c r="L3773" s="14">
        <v>6.2</v>
      </c>
      <c r="M3773" s="13" t="s">
        <v>5413</v>
      </c>
      <c r="N3773" s="1" t="s">
        <v>20723</v>
      </c>
      <c r="O3773" s="1">
        <v>15</v>
      </c>
      <c r="P3773" s="1" t="s">
        <v>300</v>
      </c>
      <c r="Q3773" s="4" t="s">
        <v>21</v>
      </c>
    </row>
    <row r="3774" spans="1:17" ht="22.5" x14ac:dyDescent="0.25">
      <c r="A3774" s="3">
        <v>128</v>
      </c>
      <c r="B3774" s="1" t="s">
        <v>295</v>
      </c>
      <c r="C3774" s="1" t="s">
        <v>15</v>
      </c>
      <c r="D3774" s="1" t="s">
        <v>30</v>
      </c>
      <c r="E3774" s="1">
        <v>2232333</v>
      </c>
      <c r="F3774" s="1" t="s">
        <v>296</v>
      </c>
      <c r="G3774" s="1">
        <v>2232334</v>
      </c>
      <c r="H3774" s="1" t="s">
        <v>297</v>
      </c>
      <c r="I3774" s="2">
        <v>45058</v>
      </c>
      <c r="J3774" s="15" t="str">
        <f>MID(Tabla1[[#This Row],[HORA]],1,5)</f>
        <v>11:51</v>
      </c>
      <c r="K3774" s="16">
        <f>IF(Tabla1[[#This Row],[FECHA]]=I3775,IF(J3775-J3774&gt;0,(J3775-J3774)*1440,0),0)</f>
        <v>1.9999999999999929</v>
      </c>
      <c r="L3774" s="14">
        <v>4.8</v>
      </c>
      <c r="M3774" s="13" t="s">
        <v>298</v>
      </c>
      <c r="N3774" s="1" t="s">
        <v>299</v>
      </c>
      <c r="O3774" s="1">
        <v>0</v>
      </c>
      <c r="P3774" s="1" t="s">
        <v>300</v>
      </c>
      <c r="Q3774" s="4" t="s">
        <v>21</v>
      </c>
    </row>
    <row r="3775" spans="1:17" ht="22.5" x14ac:dyDescent="0.25">
      <c r="A3775" s="3">
        <v>6625</v>
      </c>
      <c r="B3775" s="1" t="s">
        <v>20724</v>
      </c>
      <c r="C3775" s="1" t="s">
        <v>15</v>
      </c>
      <c r="D3775" s="1" t="s">
        <v>33</v>
      </c>
      <c r="E3775" s="1">
        <v>48013397</v>
      </c>
      <c r="F3775" s="1" t="s">
        <v>20725</v>
      </c>
      <c r="G3775" s="1">
        <v>3690980</v>
      </c>
      <c r="H3775" s="1" t="s">
        <v>20726</v>
      </c>
      <c r="I3775" s="2">
        <v>45058</v>
      </c>
      <c r="J3775" s="15" t="str">
        <f>MID(Tabla1[[#This Row],[HORA]],1,5)</f>
        <v>11:53</v>
      </c>
      <c r="K3775" s="16">
        <f>IF(Tabla1[[#This Row],[FECHA]]=I3776,IF(J3776-J3775&gt;0,(J3776-J3775)*1440,0),0)</f>
        <v>3.9999999999999858</v>
      </c>
      <c r="L3775" s="14">
        <v>2.54</v>
      </c>
      <c r="M3775" s="13" t="s">
        <v>1103</v>
      </c>
      <c r="N3775" s="1" t="s">
        <v>20727</v>
      </c>
      <c r="O3775" s="1">
        <v>20</v>
      </c>
      <c r="P3775" s="1" t="s">
        <v>300</v>
      </c>
      <c r="Q3775" s="4" t="s">
        <v>21</v>
      </c>
    </row>
    <row r="3776" spans="1:17" ht="22.5" x14ac:dyDescent="0.25">
      <c r="A3776" s="3">
        <v>6626</v>
      </c>
      <c r="B3776" s="1" t="s">
        <v>20728</v>
      </c>
      <c r="C3776" s="1" t="s">
        <v>15</v>
      </c>
      <c r="D3776" s="1" t="s">
        <v>82</v>
      </c>
      <c r="E3776" s="1">
        <v>10559948</v>
      </c>
      <c r="F3776" s="1" t="s">
        <v>20729</v>
      </c>
      <c r="G3776" s="1">
        <v>205340</v>
      </c>
      <c r="H3776" s="1" t="s">
        <v>20730</v>
      </c>
      <c r="I3776" s="2">
        <v>45058</v>
      </c>
      <c r="J3776" s="15" t="str">
        <f>MID(Tabla1[[#This Row],[HORA]],1,5)</f>
        <v>11:57</v>
      </c>
      <c r="K3776" s="16">
        <f>IF(Tabla1[[#This Row],[FECHA]]=I3777,IF(J3777-J3776&gt;0,(J3777-J3776)*1440,0),0)</f>
        <v>3.0000000000000693</v>
      </c>
      <c r="L3776" s="14">
        <v>5.0599999999999996</v>
      </c>
      <c r="M3776" s="13" t="s">
        <v>3215</v>
      </c>
      <c r="N3776" s="1" t="s">
        <v>20731</v>
      </c>
      <c r="O3776" s="1">
        <v>50</v>
      </c>
      <c r="P3776" s="1" t="s">
        <v>300</v>
      </c>
      <c r="Q3776" s="4" t="s">
        <v>21</v>
      </c>
    </row>
    <row r="3777" spans="1:17" ht="22.5" x14ac:dyDescent="0.25">
      <c r="A3777" s="3">
        <v>6627</v>
      </c>
      <c r="B3777" s="1" t="s">
        <v>20732</v>
      </c>
      <c r="C3777" s="1" t="s">
        <v>15</v>
      </c>
      <c r="D3777" s="1" t="s">
        <v>40</v>
      </c>
      <c r="E3777" s="1">
        <v>41268086</v>
      </c>
      <c r="F3777" s="1" t="s">
        <v>20733</v>
      </c>
      <c r="G3777" s="1">
        <v>2232336</v>
      </c>
      <c r="H3777" s="1" t="s">
        <v>20734</v>
      </c>
      <c r="I3777" s="2">
        <v>45058</v>
      </c>
      <c r="J3777" s="15" t="str">
        <f>MID(Tabla1[[#This Row],[HORA]],1,5)</f>
        <v>12:00</v>
      </c>
      <c r="K3777" s="16">
        <f>IF(Tabla1[[#This Row],[FECHA]]=I3778,IF(J3778-J3777&gt;0,(J3778-J3777)*1440,0),0)</f>
        <v>1.9999999999999929</v>
      </c>
      <c r="L3777" s="14">
        <v>4.09</v>
      </c>
      <c r="M3777" s="13" t="s">
        <v>2279</v>
      </c>
      <c r="N3777" s="1" t="s">
        <v>20735</v>
      </c>
      <c r="O3777" s="1">
        <v>20</v>
      </c>
      <c r="P3777" s="1" t="s">
        <v>300</v>
      </c>
      <c r="Q3777" s="4" t="s">
        <v>21</v>
      </c>
    </row>
    <row r="3778" spans="1:17" ht="22.5" x14ac:dyDescent="0.25">
      <c r="A3778" s="3">
        <v>1648</v>
      </c>
      <c r="B3778" s="1" t="s">
        <v>4866</v>
      </c>
      <c r="C3778" s="1" t="s">
        <v>15</v>
      </c>
      <c r="D3778" s="1" t="s">
        <v>77</v>
      </c>
      <c r="E3778" s="1">
        <v>2877364</v>
      </c>
      <c r="F3778" s="1" t="s">
        <v>4867</v>
      </c>
      <c r="G3778" s="1">
        <v>227033</v>
      </c>
      <c r="H3778" s="1" t="s">
        <v>4868</v>
      </c>
      <c r="I3778" s="2">
        <v>45058</v>
      </c>
      <c r="J3778" s="15" t="str">
        <f>MID(Tabla1[[#This Row],[HORA]],1,5)</f>
        <v>12:02</v>
      </c>
      <c r="K3778" s="16">
        <f>IF(Tabla1[[#This Row],[FECHA]]=I3779,IF(J3779-J3778&gt;0,(J3779-J3778)*1440,0),0)</f>
        <v>0</v>
      </c>
      <c r="L3778" s="14">
        <f>IF(L3763-L3768+0.17&gt;2,L3763-L3768+0.17,L3763*2.19)</f>
        <v>8.9789999999999992</v>
      </c>
      <c r="M3778" s="13" t="s">
        <v>1030</v>
      </c>
      <c r="N3778" s="1" t="s">
        <v>4799</v>
      </c>
      <c r="O3778" s="1">
        <v>10</v>
      </c>
      <c r="P3778" s="1" t="s">
        <v>1532</v>
      </c>
      <c r="Q3778" s="4" t="s">
        <v>21</v>
      </c>
    </row>
    <row r="3779" spans="1:17" ht="22.5" x14ac:dyDescent="0.25">
      <c r="A3779" s="3">
        <v>6628</v>
      </c>
      <c r="B3779" s="1" t="s">
        <v>20736</v>
      </c>
      <c r="C3779" s="1" t="s">
        <v>15</v>
      </c>
      <c r="D3779" s="1" t="s">
        <v>40</v>
      </c>
      <c r="E3779" s="1">
        <v>42517593</v>
      </c>
      <c r="F3779" s="1" t="s">
        <v>20737</v>
      </c>
      <c r="G3779" s="1">
        <v>72435975</v>
      </c>
      <c r="H3779" s="1" t="s">
        <v>20738</v>
      </c>
      <c r="I3779" s="2">
        <v>45058</v>
      </c>
      <c r="J3779" s="15" t="str">
        <f>MID(Tabla1[[#This Row],[HORA]],1,5)</f>
        <v>12:02</v>
      </c>
      <c r="K3779" s="16">
        <f>IF(Tabla1[[#This Row],[FECHA]]=I3780,IF(J3780-J3779&gt;0,(J3780-J3779)*1440,0),0)</f>
        <v>3.9999999999999858</v>
      </c>
      <c r="L3779" s="14">
        <f t="shared" ref="L3779:L3783" si="7">IF(L3764-L3769+0.17&gt;2,L3764-L3769+0.17,L3764*2.19)</f>
        <v>8.8475999999999999</v>
      </c>
      <c r="M3779" s="13" t="s">
        <v>1030</v>
      </c>
      <c r="N3779" s="1" t="s">
        <v>20739</v>
      </c>
      <c r="O3779" s="1">
        <v>20</v>
      </c>
      <c r="P3779" s="1" t="s">
        <v>300</v>
      </c>
      <c r="Q3779" s="4" t="s">
        <v>21</v>
      </c>
    </row>
    <row r="3780" spans="1:17" ht="22.5" x14ac:dyDescent="0.25">
      <c r="A3780" s="3">
        <v>15523</v>
      </c>
      <c r="B3780" s="1" t="s">
        <v>47300</v>
      </c>
      <c r="C3780" s="1" t="s">
        <v>15</v>
      </c>
      <c r="D3780" s="1" t="s">
        <v>30</v>
      </c>
      <c r="E3780" s="1">
        <v>43930588</v>
      </c>
      <c r="F3780" s="1" t="s">
        <v>41246</v>
      </c>
      <c r="G3780" s="1">
        <v>43930588</v>
      </c>
      <c r="H3780" s="1" t="s">
        <v>41246</v>
      </c>
      <c r="I3780" s="2">
        <v>45058</v>
      </c>
      <c r="J3780" s="15" t="str">
        <f>MID(Tabla1[[#This Row],[HORA]],1,5)</f>
        <v>12:06</v>
      </c>
      <c r="K3780" s="16">
        <f>IF(Tabla1[[#This Row],[FECHA]]=I3781,IF(J3781-J3780&gt;0,(J3781-J3780)*1440,0),0)</f>
        <v>0.99999999999999645</v>
      </c>
      <c r="L3780" s="14">
        <f t="shared" si="7"/>
        <v>4.6866000000000003</v>
      </c>
      <c r="M3780" s="13" t="s">
        <v>3670</v>
      </c>
      <c r="N3780" s="1" t="s">
        <v>47301</v>
      </c>
      <c r="O3780" s="1">
        <v>5</v>
      </c>
      <c r="P3780" s="1" t="s">
        <v>1511</v>
      </c>
      <c r="Q3780" s="4" t="s">
        <v>21</v>
      </c>
    </row>
    <row r="3781" spans="1:17" ht="22.5" x14ac:dyDescent="0.25">
      <c r="A3781" s="3">
        <v>16909</v>
      </c>
      <c r="B3781" s="1" t="s">
        <v>51137</v>
      </c>
      <c r="C3781" s="1" t="s">
        <v>15</v>
      </c>
      <c r="D3781" s="1" t="s">
        <v>33</v>
      </c>
      <c r="E3781" s="1">
        <v>20606507250</v>
      </c>
      <c r="F3781" s="1" t="s">
        <v>50971</v>
      </c>
      <c r="G3781" s="1">
        <v>46281771</v>
      </c>
      <c r="H3781" s="1" t="s">
        <v>51138</v>
      </c>
      <c r="I3781" s="2">
        <v>45058</v>
      </c>
      <c r="J3781" s="15" t="str">
        <f>MID(Tabla1[[#This Row],[HORA]],1,5)</f>
        <v>12:07</v>
      </c>
      <c r="K3781" s="16">
        <f>IF(Tabla1[[#This Row],[FECHA]]=I3782,IF(J3782-J3781&gt;0,(J3782-J3781)*1440,0),0)</f>
        <v>3.9999999999999858</v>
      </c>
      <c r="L3781" s="14">
        <f t="shared" si="7"/>
        <v>6.8984999999999994</v>
      </c>
      <c r="M3781" s="13" t="s">
        <v>1411</v>
      </c>
      <c r="N3781" s="1" t="s">
        <v>51139</v>
      </c>
      <c r="O3781" s="1">
        <v>15</v>
      </c>
      <c r="P3781" s="1" t="s">
        <v>300</v>
      </c>
      <c r="Q3781" s="4" t="s">
        <v>21</v>
      </c>
    </row>
    <row r="3782" spans="1:17" ht="22.5" x14ac:dyDescent="0.25">
      <c r="A3782" s="3">
        <v>1649</v>
      </c>
      <c r="B3782" s="1" t="s">
        <v>4869</v>
      </c>
      <c r="C3782" s="1" t="s">
        <v>15</v>
      </c>
      <c r="D3782" s="1" t="s">
        <v>40</v>
      </c>
      <c r="E3782" s="1">
        <v>75323933</v>
      </c>
      <c r="F3782" s="1" t="s">
        <v>4870</v>
      </c>
      <c r="G3782" s="1">
        <v>40424063</v>
      </c>
      <c r="H3782" s="1" t="s">
        <v>4871</v>
      </c>
      <c r="I3782" s="2">
        <v>45058</v>
      </c>
      <c r="J3782" s="15" t="str">
        <f>MID(Tabla1[[#This Row],[HORA]],1,5)</f>
        <v>12:11</v>
      </c>
      <c r="K3782" s="16">
        <f>IF(Tabla1[[#This Row],[FECHA]]=I3783,IF(J3783-J3782&gt;0,(J3783-J3782)*1440,0),0)</f>
        <v>2.9999999999999893</v>
      </c>
      <c r="L3782" s="14">
        <f t="shared" si="7"/>
        <v>9.8987999999999996</v>
      </c>
      <c r="M3782" s="13" t="s">
        <v>575</v>
      </c>
      <c r="N3782" s="1" t="s">
        <v>4872</v>
      </c>
      <c r="O3782" s="1">
        <v>50</v>
      </c>
      <c r="P3782" s="1" t="s">
        <v>1532</v>
      </c>
      <c r="Q3782" s="4" t="s">
        <v>21</v>
      </c>
    </row>
    <row r="3783" spans="1:17" ht="22.5" x14ac:dyDescent="0.25">
      <c r="A3783" s="3">
        <v>1650</v>
      </c>
      <c r="B3783" s="1" t="s">
        <v>4873</v>
      </c>
      <c r="C3783" s="1" t="s">
        <v>15</v>
      </c>
      <c r="D3783" s="1" t="s">
        <v>40</v>
      </c>
      <c r="E3783" s="1">
        <v>71041036</v>
      </c>
      <c r="F3783" s="1" t="s">
        <v>4874</v>
      </c>
      <c r="G3783" s="1">
        <v>2792345</v>
      </c>
      <c r="H3783" s="1" t="s">
        <v>4875</v>
      </c>
      <c r="I3783" s="2">
        <v>45058</v>
      </c>
      <c r="J3783" s="15" t="str">
        <f>MID(Tabla1[[#This Row],[HORA]],1,5)</f>
        <v>12:14</v>
      </c>
      <c r="K3783" s="16">
        <f>IF(Tabla1[[#This Row],[FECHA]]=I3784,IF(J3784-J3783&gt;0,(J3784-J3783)*1440,0),0)</f>
        <v>0</v>
      </c>
      <c r="L3783" s="14">
        <f t="shared" si="7"/>
        <v>9.3512999999999984</v>
      </c>
      <c r="M3783" s="13" t="s">
        <v>4296</v>
      </c>
      <c r="N3783" s="1" t="s">
        <v>4876</v>
      </c>
      <c r="O3783" s="1">
        <v>15</v>
      </c>
      <c r="P3783" s="1" t="s">
        <v>1532</v>
      </c>
      <c r="Q3783" s="4" t="s">
        <v>21</v>
      </c>
    </row>
    <row r="3784" spans="1:17" ht="22.5" x14ac:dyDescent="0.25">
      <c r="A3784" s="3">
        <v>6629</v>
      </c>
      <c r="B3784" s="1" t="s">
        <v>20740</v>
      </c>
      <c r="C3784" s="1" t="s">
        <v>15</v>
      </c>
      <c r="D3784" s="1" t="s">
        <v>40</v>
      </c>
      <c r="E3784" s="1">
        <v>48374322</v>
      </c>
      <c r="F3784" s="1" t="s">
        <v>20741</v>
      </c>
      <c r="G3784" s="1">
        <v>2232339</v>
      </c>
      <c r="H3784" s="1" t="s">
        <v>20742</v>
      </c>
      <c r="I3784" s="2">
        <v>45058</v>
      </c>
      <c r="J3784" s="15" t="str">
        <f>MID(Tabla1[[#This Row],[HORA]],1,5)</f>
        <v>12:14</v>
      </c>
      <c r="K3784" s="16">
        <f>IF(Tabla1[[#This Row],[FECHA]]=I3785,IF(J3785-J3784&gt;0,(J3785-J3784)*1440,0),0)</f>
        <v>4.9999999999999822</v>
      </c>
      <c r="L3784" s="14">
        <v>3.2</v>
      </c>
      <c r="M3784" s="13" t="s">
        <v>4296</v>
      </c>
      <c r="N3784" s="1" t="s">
        <v>20743</v>
      </c>
      <c r="O3784" s="1">
        <v>15</v>
      </c>
      <c r="P3784" s="1" t="s">
        <v>300</v>
      </c>
      <c r="Q3784" s="4" t="s">
        <v>21</v>
      </c>
    </row>
    <row r="3785" spans="1:17" ht="22.5" x14ac:dyDescent="0.25">
      <c r="A3785" s="3">
        <v>1651</v>
      </c>
      <c r="B3785" s="1" t="s">
        <v>4877</v>
      </c>
      <c r="C3785" s="1" t="s">
        <v>15</v>
      </c>
      <c r="D3785" s="1" t="s">
        <v>40</v>
      </c>
      <c r="E3785" s="1">
        <v>47863579</v>
      </c>
      <c r="F3785" s="1" t="s">
        <v>4878</v>
      </c>
      <c r="G3785" s="1">
        <v>75949848</v>
      </c>
      <c r="H3785" s="1" t="s">
        <v>4879</v>
      </c>
      <c r="I3785" s="2">
        <v>45058</v>
      </c>
      <c r="J3785" s="15" t="str">
        <f>MID(Tabla1[[#This Row],[HORA]],1,5)</f>
        <v>12:19</v>
      </c>
      <c r="K3785" s="16">
        <f>IF(Tabla1[[#This Row],[FECHA]]=I3786,IF(J3786-J3785&gt;0,(J3786-J3785)*1440,0),0)</f>
        <v>3.9999999999999858</v>
      </c>
      <c r="L3785" s="14">
        <v>2.2999999999999998</v>
      </c>
      <c r="M3785" s="13" t="s">
        <v>916</v>
      </c>
      <c r="N3785" s="1" t="s">
        <v>4880</v>
      </c>
      <c r="O3785" s="1">
        <v>40</v>
      </c>
      <c r="P3785" s="1" t="s">
        <v>1532</v>
      </c>
      <c r="Q3785" s="4" t="s">
        <v>21</v>
      </c>
    </row>
    <row r="3786" spans="1:17" ht="22.5" x14ac:dyDescent="0.25">
      <c r="A3786" s="3">
        <v>15869</v>
      </c>
      <c r="B3786" s="1" t="s">
        <v>48269</v>
      </c>
      <c r="C3786" s="1" t="s">
        <v>15</v>
      </c>
      <c r="D3786" s="1" t="s">
        <v>40</v>
      </c>
      <c r="E3786" s="1">
        <v>20539185579</v>
      </c>
      <c r="F3786" s="1" t="s">
        <v>47792</v>
      </c>
      <c r="G3786" s="1">
        <v>2885007</v>
      </c>
      <c r="H3786" s="1" t="s">
        <v>48270</v>
      </c>
      <c r="I3786" s="2">
        <v>45058</v>
      </c>
      <c r="J3786" s="15" t="str">
        <f>MID(Tabla1[[#This Row],[HORA]],1,5)</f>
        <v>12:23</v>
      </c>
      <c r="K3786" s="16">
        <f>IF(Tabla1[[#This Row],[FECHA]]=I3787,IF(J3787-J3786&gt;0,(J3787-J3786)*1440,0),0)</f>
        <v>1.9999999999999929</v>
      </c>
      <c r="L3786" s="14">
        <v>3.5</v>
      </c>
      <c r="M3786" s="13" t="s">
        <v>919</v>
      </c>
      <c r="N3786" s="1" t="s">
        <v>48271</v>
      </c>
      <c r="O3786" s="1">
        <v>25</v>
      </c>
      <c r="P3786" s="1" t="s">
        <v>1532</v>
      </c>
      <c r="Q3786" s="4" t="s">
        <v>21</v>
      </c>
    </row>
    <row r="3787" spans="1:17" ht="22.5" x14ac:dyDescent="0.25">
      <c r="A3787" s="3">
        <v>129</v>
      </c>
      <c r="B3787" s="1" t="s">
        <v>301</v>
      </c>
      <c r="C3787" s="1" t="s">
        <v>15</v>
      </c>
      <c r="D3787" s="1" t="s">
        <v>40</v>
      </c>
      <c r="E3787" s="1">
        <v>2232346</v>
      </c>
      <c r="F3787" s="1" t="s">
        <v>302</v>
      </c>
      <c r="G3787" s="1">
        <v>2232347</v>
      </c>
      <c r="H3787" s="1" t="s">
        <v>156</v>
      </c>
      <c r="I3787" s="2">
        <v>45058</v>
      </c>
      <c r="J3787" s="15" t="str">
        <f>MID(Tabla1[[#This Row],[HORA]],1,5)</f>
        <v>12:25</v>
      </c>
      <c r="K3787" s="16">
        <f>IF(Tabla1[[#This Row],[FECHA]]=I3788,IF(J3788-J3787&gt;0,(J3788-J3787)*1440,0),0)</f>
        <v>3.9999999999999858</v>
      </c>
      <c r="L3787" s="14">
        <v>5</v>
      </c>
      <c r="M3787" s="13" t="s">
        <v>303</v>
      </c>
      <c r="N3787" s="1" t="s">
        <v>26</v>
      </c>
      <c r="O3787" s="1">
        <v>0</v>
      </c>
      <c r="P3787" s="1" t="s">
        <v>300</v>
      </c>
      <c r="Q3787" s="4" t="s">
        <v>21</v>
      </c>
    </row>
    <row r="3788" spans="1:17" ht="22.5" x14ac:dyDescent="0.25">
      <c r="A3788" s="3">
        <v>130</v>
      </c>
      <c r="B3788" s="1" t="s">
        <v>304</v>
      </c>
      <c r="C3788" s="1" t="s">
        <v>15</v>
      </c>
      <c r="D3788" s="1" t="s">
        <v>112</v>
      </c>
      <c r="E3788" s="1">
        <v>2232348</v>
      </c>
      <c r="F3788" s="1" t="s">
        <v>305</v>
      </c>
      <c r="G3788" s="1">
        <v>2232349</v>
      </c>
      <c r="H3788" s="1" t="s">
        <v>306</v>
      </c>
      <c r="I3788" s="2">
        <v>45058</v>
      </c>
      <c r="J3788" s="15" t="str">
        <f>MID(Tabla1[[#This Row],[HORA]],1,5)</f>
        <v>12:29</v>
      </c>
      <c r="K3788" s="16">
        <f>IF(Tabla1[[#This Row],[FECHA]]=I3789,IF(J3789-J3788&gt;0,(J3789-J3788)*1440,0),0)</f>
        <v>3.0000000000001492</v>
      </c>
      <c r="L3788" s="14">
        <v>2.35</v>
      </c>
      <c r="M3788" s="13" t="s">
        <v>307</v>
      </c>
      <c r="N3788" s="1" t="s">
        <v>26</v>
      </c>
      <c r="O3788" s="1">
        <v>0</v>
      </c>
      <c r="P3788" s="1" t="s">
        <v>300</v>
      </c>
      <c r="Q3788" s="4" t="s">
        <v>21</v>
      </c>
    </row>
    <row r="3789" spans="1:17" ht="22.5" x14ac:dyDescent="0.25">
      <c r="A3789" s="3">
        <v>131</v>
      </c>
      <c r="B3789" s="1" t="s">
        <v>308</v>
      </c>
      <c r="C3789" s="1" t="s">
        <v>15</v>
      </c>
      <c r="D3789" s="1" t="s">
        <v>172</v>
      </c>
      <c r="E3789" s="1">
        <v>2232351</v>
      </c>
      <c r="F3789" s="1" t="s">
        <v>302</v>
      </c>
      <c r="G3789" s="1">
        <v>2232352</v>
      </c>
      <c r="H3789" s="1" t="s">
        <v>309</v>
      </c>
      <c r="I3789" s="2">
        <v>45058</v>
      </c>
      <c r="J3789" s="15" t="str">
        <f>MID(Tabla1[[#This Row],[HORA]],1,5)</f>
        <v>12:32</v>
      </c>
      <c r="K3789" s="16">
        <f>IF(Tabla1[[#This Row],[FECHA]]=I3790,IF(J3790-J3789&gt;0,(J3790-J3789)*1440,0),0)</f>
        <v>0</v>
      </c>
      <c r="L3789" s="14">
        <v>4.5</v>
      </c>
      <c r="M3789" s="13" t="s">
        <v>310</v>
      </c>
      <c r="N3789" s="1" t="s">
        <v>26</v>
      </c>
      <c r="O3789" s="1">
        <v>0</v>
      </c>
      <c r="P3789" s="1" t="s">
        <v>300</v>
      </c>
      <c r="Q3789" s="4" t="s">
        <v>21</v>
      </c>
    </row>
    <row r="3790" spans="1:17" ht="22.5" x14ac:dyDescent="0.25">
      <c r="A3790" s="3">
        <v>1652</v>
      </c>
      <c r="B3790" s="1" t="s">
        <v>4881</v>
      </c>
      <c r="C3790" s="1" t="s">
        <v>15</v>
      </c>
      <c r="D3790" s="1" t="s">
        <v>33</v>
      </c>
      <c r="E3790" s="1">
        <v>16623884</v>
      </c>
      <c r="F3790" s="1" t="s">
        <v>4882</v>
      </c>
      <c r="G3790" s="1">
        <v>2232350</v>
      </c>
      <c r="H3790" s="1" t="s">
        <v>4883</v>
      </c>
      <c r="I3790" s="2">
        <v>45058</v>
      </c>
      <c r="J3790" s="15" t="str">
        <f>MID(Tabla1[[#This Row],[HORA]],1,5)</f>
        <v>12:32</v>
      </c>
      <c r="K3790" s="16">
        <f>IF(Tabla1[[#This Row],[FECHA]]=I3791,IF(J3791-J3790&gt;0,(J3791-J3790)*1440,0),0)</f>
        <v>1.9999999999999929</v>
      </c>
      <c r="L3790" s="14">
        <v>6.2</v>
      </c>
      <c r="M3790" s="13" t="s">
        <v>310</v>
      </c>
      <c r="N3790" s="1" t="s">
        <v>4884</v>
      </c>
      <c r="O3790" s="1">
        <v>15</v>
      </c>
      <c r="P3790" s="1" t="s">
        <v>1532</v>
      </c>
      <c r="Q3790" s="4" t="s">
        <v>21</v>
      </c>
    </row>
    <row r="3791" spans="1:17" ht="22.5" x14ac:dyDescent="0.25">
      <c r="A3791" s="3">
        <v>1653</v>
      </c>
      <c r="B3791" s="1" t="s">
        <v>4885</v>
      </c>
      <c r="C3791" s="1" t="s">
        <v>15</v>
      </c>
      <c r="D3791" s="1" t="s">
        <v>23</v>
      </c>
      <c r="E3791" s="1">
        <v>16431976</v>
      </c>
      <c r="F3791" s="1" t="s">
        <v>4886</v>
      </c>
      <c r="G3791" s="1">
        <v>42307554</v>
      </c>
      <c r="H3791" s="1" t="s">
        <v>4887</v>
      </c>
      <c r="I3791" s="2">
        <v>45058</v>
      </c>
      <c r="J3791" s="15" t="str">
        <f>MID(Tabla1[[#This Row],[HORA]],1,5)</f>
        <v>12:34</v>
      </c>
      <c r="K3791" s="16">
        <f>IF(Tabla1[[#This Row],[FECHA]]=I3792,IF(J3792-J3791&gt;0,(J3792-J3791)*1440,0),0)</f>
        <v>0</v>
      </c>
      <c r="L3791" s="14">
        <v>3.36</v>
      </c>
      <c r="M3791" s="13" t="s">
        <v>4888</v>
      </c>
      <c r="N3791" s="1" t="s">
        <v>4889</v>
      </c>
      <c r="O3791" s="1">
        <v>15</v>
      </c>
      <c r="P3791" s="1" t="s">
        <v>1532</v>
      </c>
      <c r="Q3791" s="4" t="s">
        <v>21</v>
      </c>
    </row>
    <row r="3792" spans="1:17" ht="22.5" x14ac:dyDescent="0.25">
      <c r="A3792" s="3">
        <v>6630</v>
      </c>
      <c r="B3792" s="1" t="s">
        <v>20744</v>
      </c>
      <c r="C3792" s="1" t="s">
        <v>15</v>
      </c>
      <c r="D3792" s="1" t="s">
        <v>40</v>
      </c>
      <c r="E3792" s="1">
        <v>3207067</v>
      </c>
      <c r="F3792" s="1" t="s">
        <v>20745</v>
      </c>
      <c r="G3792" s="1">
        <v>0</v>
      </c>
      <c r="H3792" s="1" t="s">
        <v>1788</v>
      </c>
      <c r="I3792" s="2">
        <v>45058</v>
      </c>
      <c r="J3792" s="15" t="str">
        <f>MID(Tabla1[[#This Row],[HORA]],1,5)</f>
        <v>12:34</v>
      </c>
      <c r="K3792" s="16">
        <f>IF(Tabla1[[#This Row],[FECHA]]=I3793,IF(J3793-J3792&gt;0,(J3793-J3792)*1440,0),0)</f>
        <v>0.99999999999999645</v>
      </c>
      <c r="L3792" s="14">
        <v>4.3</v>
      </c>
      <c r="M3792" s="13" t="s">
        <v>4888</v>
      </c>
      <c r="N3792" s="1" t="s">
        <v>1715</v>
      </c>
      <c r="O3792" s="1">
        <v>65</v>
      </c>
      <c r="P3792" s="1" t="s">
        <v>300</v>
      </c>
      <c r="Q3792" s="4" t="s">
        <v>21</v>
      </c>
    </row>
    <row r="3793" spans="1:17" ht="22.5" x14ac:dyDescent="0.25">
      <c r="A3793" s="3">
        <v>6631</v>
      </c>
      <c r="B3793" s="1" t="s">
        <v>20746</v>
      </c>
      <c r="C3793" s="1" t="s">
        <v>15</v>
      </c>
      <c r="D3793" s="1" t="s">
        <v>40</v>
      </c>
      <c r="E3793" s="1">
        <v>71011108</v>
      </c>
      <c r="F3793" s="1" t="s">
        <v>5439</v>
      </c>
      <c r="G3793" s="1">
        <v>40814865</v>
      </c>
      <c r="H3793" s="1" t="s">
        <v>20747</v>
      </c>
      <c r="I3793" s="2">
        <v>45058</v>
      </c>
      <c r="J3793" s="15" t="str">
        <f>MID(Tabla1[[#This Row],[HORA]],1,5)</f>
        <v>12:35</v>
      </c>
      <c r="K3793" s="16">
        <f>IF(Tabla1[[#This Row],[FECHA]]=I3794,IF(J3794-J3793&gt;0,(J3794-J3793)*1440,0),0)</f>
        <v>0</v>
      </c>
      <c r="L3793" s="14">
        <v>4.54</v>
      </c>
      <c r="M3793" s="13" t="s">
        <v>1580</v>
      </c>
      <c r="N3793" s="1" t="s">
        <v>20748</v>
      </c>
      <c r="O3793" s="1">
        <v>10</v>
      </c>
      <c r="P3793" s="1" t="s">
        <v>300</v>
      </c>
      <c r="Q3793" s="4" t="s">
        <v>21</v>
      </c>
    </row>
    <row r="3794" spans="1:17" ht="22.5" x14ac:dyDescent="0.25">
      <c r="A3794" s="3">
        <v>6632</v>
      </c>
      <c r="B3794" s="1" t="s">
        <v>20746</v>
      </c>
      <c r="C3794" s="1" t="s">
        <v>15</v>
      </c>
      <c r="D3794" s="1" t="s">
        <v>40</v>
      </c>
      <c r="E3794" s="1">
        <v>71011108</v>
      </c>
      <c r="F3794" s="1" t="s">
        <v>5439</v>
      </c>
      <c r="G3794" s="1">
        <v>40814865</v>
      </c>
      <c r="H3794" s="1" t="s">
        <v>20749</v>
      </c>
      <c r="I3794" s="2">
        <v>45058</v>
      </c>
      <c r="J3794" s="15" t="str">
        <f>MID(Tabla1[[#This Row],[HORA]],1,5)</f>
        <v>12:35</v>
      </c>
      <c r="K3794" s="16">
        <f>IF(Tabla1[[#This Row],[FECHA]]=I3795,IF(J3795-J3794&gt;0,(J3795-J3794)*1440,0),0)</f>
        <v>1.9999999999999929</v>
      </c>
      <c r="L3794" s="14">
        <v>2.21</v>
      </c>
      <c r="M3794" s="13" t="s">
        <v>1580</v>
      </c>
      <c r="N3794" s="1" t="s">
        <v>20748</v>
      </c>
      <c r="O3794" s="1">
        <v>10</v>
      </c>
      <c r="P3794" s="1" t="s">
        <v>300</v>
      </c>
      <c r="Q3794" s="4" t="s">
        <v>21</v>
      </c>
    </row>
    <row r="3795" spans="1:17" ht="22.5" x14ac:dyDescent="0.25">
      <c r="A3795" s="3">
        <v>15870</v>
      </c>
      <c r="B3795" s="1" t="s">
        <v>48272</v>
      </c>
      <c r="C3795" s="1" t="s">
        <v>15</v>
      </c>
      <c r="D3795" s="1" t="s">
        <v>40</v>
      </c>
      <c r="E3795" s="1">
        <v>20523363841</v>
      </c>
      <c r="F3795" s="1" t="s">
        <v>48273</v>
      </c>
      <c r="G3795" s="1">
        <v>41211012</v>
      </c>
      <c r="H3795" s="1" t="s">
        <v>48274</v>
      </c>
      <c r="I3795" s="2">
        <v>45058</v>
      </c>
      <c r="J3795" s="15" t="str">
        <f>MID(Tabla1[[#This Row],[HORA]],1,5)</f>
        <v>12:37</v>
      </c>
      <c r="K3795" s="16">
        <f>IF(Tabla1[[#This Row],[FECHA]]=I3796,IF(J3796-J3795&gt;0,(J3796-J3795)*1440,0),0)</f>
        <v>0.99999999999999645</v>
      </c>
      <c r="L3795" s="14">
        <v>3.45</v>
      </c>
      <c r="M3795" s="13" t="s">
        <v>1033</v>
      </c>
      <c r="N3795" s="1" t="s">
        <v>4893</v>
      </c>
      <c r="O3795" s="1">
        <v>20</v>
      </c>
      <c r="P3795" s="1" t="s">
        <v>1532</v>
      </c>
      <c r="Q3795" s="4" t="s">
        <v>21</v>
      </c>
    </row>
    <row r="3796" spans="1:17" ht="22.5" x14ac:dyDescent="0.25">
      <c r="A3796" s="3">
        <v>6633</v>
      </c>
      <c r="B3796" s="1" t="s">
        <v>20750</v>
      </c>
      <c r="C3796" s="1" t="s">
        <v>15</v>
      </c>
      <c r="D3796" s="1" t="s">
        <v>71</v>
      </c>
      <c r="E3796" s="1">
        <v>16624283</v>
      </c>
      <c r="F3796" s="1" t="s">
        <v>20751</v>
      </c>
      <c r="G3796" s="1">
        <v>2232354</v>
      </c>
      <c r="H3796" s="1" t="s">
        <v>20752</v>
      </c>
      <c r="I3796" s="2">
        <v>45058</v>
      </c>
      <c r="J3796" s="15" t="str">
        <f>MID(Tabla1[[#This Row],[HORA]],1,5)</f>
        <v>12:38</v>
      </c>
      <c r="K3796" s="16">
        <f>IF(Tabla1[[#This Row],[FECHA]]=I3797,IF(J3797-J3796&gt;0,(J3797-J3796)*1440,0),0)</f>
        <v>2.9999999999999893</v>
      </c>
      <c r="L3796" s="14">
        <v>3.14</v>
      </c>
      <c r="M3796" s="13" t="s">
        <v>245</v>
      </c>
      <c r="N3796" s="1" t="s">
        <v>3073</v>
      </c>
      <c r="O3796" s="1">
        <v>60</v>
      </c>
      <c r="P3796" s="1" t="s">
        <v>300</v>
      </c>
      <c r="Q3796" s="4" t="s">
        <v>21</v>
      </c>
    </row>
    <row r="3797" spans="1:17" ht="22.5" x14ac:dyDescent="0.25">
      <c r="A3797" s="3">
        <v>16910</v>
      </c>
      <c r="B3797" s="1" t="s">
        <v>51140</v>
      </c>
      <c r="C3797" s="1" t="s">
        <v>15</v>
      </c>
      <c r="D3797" s="1" t="s">
        <v>40</v>
      </c>
      <c r="E3797" s="1">
        <v>20610655808</v>
      </c>
      <c r="F3797" s="1" t="s">
        <v>48279</v>
      </c>
      <c r="G3797" s="1">
        <v>74279012</v>
      </c>
      <c r="H3797" s="1" t="s">
        <v>51141</v>
      </c>
      <c r="I3797" s="2">
        <v>45058</v>
      </c>
      <c r="J3797" s="15" t="str">
        <f>MID(Tabla1[[#This Row],[HORA]],1,5)</f>
        <v>12:41</v>
      </c>
      <c r="K3797" s="16">
        <f>IF(Tabla1[[#This Row],[FECHA]]=I3798,IF(J3798-J3797&gt;0,(J3798-J3797)*1440,0),0)</f>
        <v>0.99999999999999645</v>
      </c>
      <c r="L3797" s="14">
        <v>4.5199999999999996</v>
      </c>
      <c r="M3797" s="13" t="s">
        <v>2596</v>
      </c>
      <c r="N3797" s="1" t="s">
        <v>51142</v>
      </c>
      <c r="O3797" s="1">
        <v>10</v>
      </c>
      <c r="P3797" s="1" t="s">
        <v>300</v>
      </c>
      <c r="Q3797" s="4" t="s">
        <v>21</v>
      </c>
    </row>
    <row r="3798" spans="1:17" ht="22.5" x14ac:dyDescent="0.25">
      <c r="A3798" s="3">
        <v>6634</v>
      </c>
      <c r="B3798" s="1" t="s">
        <v>20753</v>
      </c>
      <c r="C3798" s="1" t="s">
        <v>15</v>
      </c>
      <c r="D3798" s="1" t="s">
        <v>141</v>
      </c>
      <c r="E3798" s="1">
        <v>16703834</v>
      </c>
      <c r="F3798" s="1" t="s">
        <v>20754</v>
      </c>
      <c r="G3798" s="1">
        <v>2232357</v>
      </c>
      <c r="H3798" s="1" t="s">
        <v>20755</v>
      </c>
      <c r="I3798" s="2">
        <v>45058</v>
      </c>
      <c r="J3798" s="15" t="str">
        <f>MID(Tabla1[[#This Row],[HORA]],1,5)</f>
        <v>12:42</v>
      </c>
      <c r="K3798" s="16">
        <f>IF(Tabla1[[#This Row],[FECHA]]=I3799,IF(J3799-J3798&gt;0,(J3799-J3798)*1440,0),0)</f>
        <v>1.9999999999999929</v>
      </c>
      <c r="L3798" s="14">
        <v>4.46</v>
      </c>
      <c r="M3798" s="13" t="s">
        <v>2301</v>
      </c>
      <c r="N3798" s="1" t="s">
        <v>2008</v>
      </c>
      <c r="O3798" s="1">
        <v>10</v>
      </c>
      <c r="P3798" s="1" t="s">
        <v>300</v>
      </c>
      <c r="Q3798" s="4" t="s">
        <v>21</v>
      </c>
    </row>
    <row r="3799" spans="1:17" ht="22.5" x14ac:dyDescent="0.25">
      <c r="A3799" s="3">
        <v>6635</v>
      </c>
      <c r="B3799" s="1" t="s">
        <v>20756</v>
      </c>
      <c r="C3799" s="1" t="s">
        <v>15</v>
      </c>
      <c r="D3799" s="1" t="s">
        <v>1017</v>
      </c>
      <c r="E3799" s="1">
        <v>43485229</v>
      </c>
      <c r="F3799" s="1" t="s">
        <v>20757</v>
      </c>
      <c r="G3799" s="1">
        <v>2232358</v>
      </c>
      <c r="H3799" s="1" t="s">
        <v>20758</v>
      </c>
      <c r="I3799" s="2">
        <v>45058</v>
      </c>
      <c r="J3799" s="15" t="str">
        <f>MID(Tabla1[[#This Row],[HORA]],1,5)</f>
        <v>12:44</v>
      </c>
      <c r="K3799" s="16">
        <f>IF(Tabla1[[#This Row],[FECHA]]=I3800,IF(J3800-J3799&gt;0,(J3800-J3799)*1440,0),0)</f>
        <v>2.9999999999999893</v>
      </c>
      <c r="L3799" s="14">
        <v>4.3600000000000003</v>
      </c>
      <c r="M3799" s="13" t="s">
        <v>223</v>
      </c>
      <c r="N3799" s="1" t="s">
        <v>20759</v>
      </c>
      <c r="O3799" s="1">
        <v>25</v>
      </c>
      <c r="P3799" s="1" t="s">
        <v>300</v>
      </c>
      <c r="Q3799" s="4" t="s">
        <v>21</v>
      </c>
    </row>
    <row r="3800" spans="1:17" ht="22.5" x14ac:dyDescent="0.25">
      <c r="A3800" s="3">
        <v>15871</v>
      </c>
      <c r="B3800" s="1" t="s">
        <v>48275</v>
      </c>
      <c r="C3800" s="1" t="s">
        <v>15</v>
      </c>
      <c r="D3800" s="1" t="s">
        <v>40</v>
      </c>
      <c r="E3800" s="1">
        <v>20561247138</v>
      </c>
      <c r="F3800" s="1" t="s">
        <v>48276</v>
      </c>
      <c r="G3800" s="1">
        <v>2232359</v>
      </c>
      <c r="H3800" s="1" t="s">
        <v>11270</v>
      </c>
      <c r="I3800" s="2">
        <v>45058</v>
      </c>
      <c r="J3800" s="15" t="str">
        <f>MID(Tabla1[[#This Row],[HORA]],1,5)</f>
        <v>12:47</v>
      </c>
      <c r="K3800" s="16">
        <f>IF(Tabla1[[#This Row],[FECHA]]=I3801,IF(J3801-J3800&gt;0,(J3801-J3800)*1440,0),0)</f>
        <v>3.9999999999999858</v>
      </c>
      <c r="L3800" s="14">
        <v>2.0699999999999998</v>
      </c>
      <c r="M3800" s="13" t="s">
        <v>656</v>
      </c>
      <c r="N3800" s="1" t="s">
        <v>48277</v>
      </c>
      <c r="O3800" s="1">
        <v>30</v>
      </c>
      <c r="P3800" s="1" t="s">
        <v>1532</v>
      </c>
      <c r="Q3800" s="4" t="s">
        <v>21</v>
      </c>
    </row>
    <row r="3801" spans="1:17" ht="22.5" x14ac:dyDescent="0.25">
      <c r="A3801" s="3">
        <v>1654</v>
      </c>
      <c r="B3801" s="1" t="s">
        <v>4890</v>
      </c>
      <c r="C3801" s="1" t="s">
        <v>15</v>
      </c>
      <c r="D3801" s="1" t="s">
        <v>2195</v>
      </c>
      <c r="E3801" s="1">
        <v>27829573</v>
      </c>
      <c r="F3801" s="1" t="s">
        <v>4891</v>
      </c>
      <c r="G3801" s="1">
        <v>2232360</v>
      </c>
      <c r="H3801" s="1" t="s">
        <v>4892</v>
      </c>
      <c r="I3801" s="2">
        <v>45058</v>
      </c>
      <c r="J3801" s="15" t="str">
        <f>MID(Tabla1[[#This Row],[HORA]],1,5)</f>
        <v>12:51</v>
      </c>
      <c r="K3801" s="16">
        <f>IF(Tabla1[[#This Row],[FECHA]]=I3802,IF(J3802-J3801&gt;0,(J3802-J3801)*1440,0),0)</f>
        <v>0</v>
      </c>
      <c r="L3801" s="14">
        <v>3.36</v>
      </c>
      <c r="M3801" s="13" t="s">
        <v>1243</v>
      </c>
      <c r="N3801" s="1" t="s">
        <v>4893</v>
      </c>
      <c r="O3801" s="1">
        <v>20</v>
      </c>
      <c r="P3801" s="1" t="s">
        <v>1532</v>
      </c>
      <c r="Q3801" s="4" t="s">
        <v>21</v>
      </c>
    </row>
    <row r="3802" spans="1:17" ht="22.5" x14ac:dyDescent="0.25">
      <c r="A3802" s="3">
        <v>6636</v>
      </c>
      <c r="B3802" s="1" t="s">
        <v>20760</v>
      </c>
      <c r="C3802" s="1" t="s">
        <v>15</v>
      </c>
      <c r="D3802" s="1" t="s">
        <v>82</v>
      </c>
      <c r="E3802" s="1">
        <v>77424599</v>
      </c>
      <c r="F3802" s="1" t="s">
        <v>20761</v>
      </c>
      <c r="G3802" s="1">
        <v>0</v>
      </c>
      <c r="H3802" s="1" t="s">
        <v>1788</v>
      </c>
      <c r="I3802" s="2">
        <v>45058</v>
      </c>
      <c r="J3802" s="15" t="str">
        <f>MID(Tabla1[[#This Row],[HORA]],1,5)</f>
        <v>12:51</v>
      </c>
      <c r="K3802" s="16">
        <f>IF(Tabla1[[#This Row],[FECHA]]=I3803,IF(J3803-J3802&gt;0,(J3803-J3802)*1440,0),0)</f>
        <v>4.9999999999999822</v>
      </c>
      <c r="L3802" s="14">
        <v>2.37</v>
      </c>
      <c r="M3802" s="13" t="s">
        <v>1243</v>
      </c>
      <c r="N3802" s="1" t="s">
        <v>1715</v>
      </c>
      <c r="O3802" s="1">
        <v>30</v>
      </c>
      <c r="P3802" s="1" t="s">
        <v>300</v>
      </c>
      <c r="Q3802" s="4" t="s">
        <v>21</v>
      </c>
    </row>
    <row r="3803" spans="1:17" ht="22.5" x14ac:dyDescent="0.25">
      <c r="A3803" s="3">
        <v>6637</v>
      </c>
      <c r="B3803" s="1" t="s">
        <v>20762</v>
      </c>
      <c r="C3803" s="1" t="s">
        <v>15</v>
      </c>
      <c r="D3803" s="1" t="s">
        <v>40</v>
      </c>
      <c r="E3803" s="1">
        <v>72703287</v>
      </c>
      <c r="F3803" s="1" t="s">
        <v>20763</v>
      </c>
      <c r="G3803" s="1">
        <v>72749185</v>
      </c>
      <c r="H3803" s="1" t="s">
        <v>20764</v>
      </c>
      <c r="I3803" s="2">
        <v>45058</v>
      </c>
      <c r="J3803" s="15" t="str">
        <f>MID(Tabla1[[#This Row],[HORA]],1,5)</f>
        <v>12:56</v>
      </c>
      <c r="K3803" s="16">
        <f>IF(Tabla1[[#This Row],[FECHA]]=I3804,IF(J3804-J3803&gt;0,(J3804-J3803)*1440,0),0)</f>
        <v>2.9999999999999893</v>
      </c>
      <c r="L3803" s="14">
        <v>5.38</v>
      </c>
      <c r="M3803" s="13" t="s">
        <v>1618</v>
      </c>
      <c r="N3803" s="1" t="s">
        <v>20765</v>
      </c>
      <c r="O3803" s="1">
        <v>15</v>
      </c>
      <c r="P3803" s="1" t="s">
        <v>300</v>
      </c>
      <c r="Q3803" s="4" t="s">
        <v>21</v>
      </c>
    </row>
    <row r="3804" spans="1:17" ht="22.5" x14ac:dyDescent="0.25">
      <c r="A3804" s="3">
        <v>1655</v>
      </c>
      <c r="B3804" s="1" t="s">
        <v>4894</v>
      </c>
      <c r="C3804" s="1" t="s">
        <v>15</v>
      </c>
      <c r="D3804" s="1" t="s">
        <v>40</v>
      </c>
      <c r="E3804" s="1">
        <v>41598483</v>
      </c>
      <c r="F3804" s="1" t="s">
        <v>2946</v>
      </c>
      <c r="G3804" s="1">
        <v>2232362</v>
      </c>
      <c r="H3804" s="1" t="s">
        <v>2947</v>
      </c>
      <c r="I3804" s="2">
        <v>45058</v>
      </c>
      <c r="J3804" s="15" t="str">
        <f>MID(Tabla1[[#This Row],[HORA]],1,5)</f>
        <v>12:59</v>
      </c>
      <c r="K3804" s="16">
        <f>IF(Tabla1[[#This Row],[FECHA]]=I3805,IF(J3805-J3804&gt;0,(J3805-J3804)*1440,0),0)</f>
        <v>4.0000000000001457</v>
      </c>
      <c r="L3804" s="14">
        <v>7.44</v>
      </c>
      <c r="M3804" s="13" t="s">
        <v>446</v>
      </c>
      <c r="N3804" s="1" t="s">
        <v>4895</v>
      </c>
      <c r="O3804" s="1">
        <v>105</v>
      </c>
      <c r="P3804" s="1" t="s">
        <v>1532</v>
      </c>
      <c r="Q3804" s="4" t="s">
        <v>21</v>
      </c>
    </row>
    <row r="3805" spans="1:17" ht="22.5" x14ac:dyDescent="0.25">
      <c r="A3805" s="3">
        <v>1656</v>
      </c>
      <c r="B3805" s="1" t="s">
        <v>4896</v>
      </c>
      <c r="C3805" s="1" t="s">
        <v>15</v>
      </c>
      <c r="D3805" s="1" t="s">
        <v>40</v>
      </c>
      <c r="E3805" s="1">
        <v>47807020</v>
      </c>
      <c r="F3805" s="1" t="s">
        <v>4897</v>
      </c>
      <c r="G3805" s="1">
        <v>2893443</v>
      </c>
      <c r="H3805" s="1" t="s">
        <v>4898</v>
      </c>
      <c r="I3805" s="2">
        <v>45058</v>
      </c>
      <c r="J3805" s="15" t="str">
        <f>MID(Tabla1[[#This Row],[HORA]],1,5)</f>
        <v>13:03</v>
      </c>
      <c r="K3805" s="16">
        <f>IF(Tabla1[[#This Row],[FECHA]]=I3806,IF(J3806-J3805&gt;0,(J3806-J3805)*1440,0),0)</f>
        <v>1.9999999999999929</v>
      </c>
      <c r="L3805" s="14">
        <v>3.31</v>
      </c>
      <c r="M3805" s="13" t="s">
        <v>55925</v>
      </c>
      <c r="N3805" s="1" t="s">
        <v>4899</v>
      </c>
      <c r="O3805" s="1">
        <v>15</v>
      </c>
      <c r="P3805" s="1" t="s">
        <v>1532</v>
      </c>
      <c r="Q3805" s="4" t="s">
        <v>21</v>
      </c>
    </row>
    <row r="3806" spans="1:17" ht="22.5" x14ac:dyDescent="0.25">
      <c r="A3806" s="3">
        <v>6638</v>
      </c>
      <c r="B3806" s="1" t="s">
        <v>20766</v>
      </c>
      <c r="C3806" s="1" t="s">
        <v>15</v>
      </c>
      <c r="D3806" s="1" t="s">
        <v>61</v>
      </c>
      <c r="E3806" s="1">
        <v>41068563</v>
      </c>
      <c r="F3806" s="1" t="s">
        <v>20767</v>
      </c>
      <c r="G3806" s="1">
        <v>328122</v>
      </c>
      <c r="H3806" s="1" t="s">
        <v>20768</v>
      </c>
      <c r="I3806" s="2">
        <v>45058</v>
      </c>
      <c r="J3806" s="15" t="str">
        <f>MID(Tabla1[[#This Row],[HORA]],1,5)</f>
        <v>13:05</v>
      </c>
      <c r="K3806" s="16">
        <f>IF(Tabla1[[#This Row],[FECHA]]=I3807,IF(J3807-J3806&gt;0,(J3807-J3806)*1440,0),0)</f>
        <v>0.99999999999983658</v>
      </c>
      <c r="L3806" s="14">
        <v>3.12</v>
      </c>
      <c r="M3806" s="13" t="s">
        <v>55839</v>
      </c>
      <c r="N3806" s="1" t="s">
        <v>20769</v>
      </c>
      <c r="O3806" s="1">
        <v>40</v>
      </c>
      <c r="P3806" s="1" t="s">
        <v>300</v>
      </c>
      <c r="Q3806" s="4" t="s">
        <v>21</v>
      </c>
    </row>
    <row r="3807" spans="1:17" ht="22.5" x14ac:dyDescent="0.25">
      <c r="A3807" s="3">
        <v>1657</v>
      </c>
      <c r="B3807" s="1" t="s">
        <v>4900</v>
      </c>
      <c r="C3807" s="1" t="s">
        <v>15</v>
      </c>
      <c r="D3807" s="1" t="s">
        <v>40</v>
      </c>
      <c r="E3807" s="1">
        <v>16790468</v>
      </c>
      <c r="F3807" s="1" t="s">
        <v>4901</v>
      </c>
      <c r="G3807" s="1">
        <v>2763364</v>
      </c>
      <c r="H3807" s="1" t="s">
        <v>4902</v>
      </c>
      <c r="I3807" s="2">
        <v>45058</v>
      </c>
      <c r="J3807" s="15" t="str">
        <f>MID(Tabla1[[#This Row],[HORA]],1,5)</f>
        <v>13:06</v>
      </c>
      <c r="K3807" s="16">
        <f>IF(Tabla1[[#This Row],[FECHA]]=I3808,IF(J3808-J3807&gt;0,(J3808-J3807)*1440,0),0)</f>
        <v>3.9999999999999858</v>
      </c>
      <c r="L3807" s="14">
        <v>5.21</v>
      </c>
      <c r="M3807" s="13" t="s">
        <v>55927</v>
      </c>
      <c r="N3807" s="1" t="s">
        <v>1938</v>
      </c>
      <c r="O3807" s="1">
        <v>10</v>
      </c>
      <c r="P3807" s="1" t="s">
        <v>1532</v>
      </c>
      <c r="Q3807" s="4" t="s">
        <v>21</v>
      </c>
    </row>
    <row r="3808" spans="1:17" ht="22.5" x14ac:dyDescent="0.25">
      <c r="A3808" s="3">
        <v>1658</v>
      </c>
      <c r="B3808" s="1" t="s">
        <v>4903</v>
      </c>
      <c r="C3808" s="1" t="s">
        <v>15</v>
      </c>
      <c r="D3808" s="1" t="s">
        <v>40</v>
      </c>
      <c r="E3808" s="1">
        <v>41532582</v>
      </c>
      <c r="F3808" s="1" t="s">
        <v>4904</v>
      </c>
      <c r="G3808" s="1">
        <v>70096743</v>
      </c>
      <c r="H3808" s="1" t="s">
        <v>4905</v>
      </c>
      <c r="I3808" s="2">
        <v>45058</v>
      </c>
      <c r="J3808" s="15" t="str">
        <f>MID(Tabla1[[#This Row],[HORA]],1,5)</f>
        <v>13:10</v>
      </c>
      <c r="K3808" s="16">
        <f>IF(Tabla1[[#This Row],[FECHA]]=I3809,IF(J3809-J3808&gt;0,(J3809-J3808)*1440,0),0)</f>
        <v>3.0000000000001492</v>
      </c>
      <c r="L3808" s="14">
        <v>2.5499999999999998</v>
      </c>
      <c r="M3808" s="13" t="s">
        <v>55930</v>
      </c>
      <c r="N3808" s="1" t="s">
        <v>4906</v>
      </c>
      <c r="O3808" s="1">
        <v>15</v>
      </c>
      <c r="P3808" s="1" t="s">
        <v>1532</v>
      </c>
      <c r="Q3808" s="4" t="s">
        <v>21</v>
      </c>
    </row>
    <row r="3809" spans="1:17" ht="22.5" x14ac:dyDescent="0.25">
      <c r="A3809" s="3">
        <v>132</v>
      </c>
      <c r="B3809" s="1" t="s">
        <v>311</v>
      </c>
      <c r="C3809" s="1" t="s">
        <v>15</v>
      </c>
      <c r="D3809" s="1" t="s">
        <v>172</v>
      </c>
      <c r="E3809" s="1">
        <v>2232366</v>
      </c>
      <c r="F3809" s="1" t="s">
        <v>312</v>
      </c>
      <c r="G3809" s="1">
        <v>2232367</v>
      </c>
      <c r="H3809" s="1" t="s">
        <v>312</v>
      </c>
      <c r="I3809" s="2">
        <v>45058</v>
      </c>
      <c r="J3809" s="15" t="str">
        <f>MID(Tabla1[[#This Row],[HORA]],1,5)</f>
        <v>13:13</v>
      </c>
      <c r="K3809" s="16">
        <f>IF(Tabla1[[#This Row],[FECHA]]=I3810,IF(J3810-J3809&gt;0,(J3810-J3809)*1440,0),0)</f>
        <v>0</v>
      </c>
      <c r="L3809" s="14">
        <v>4.28</v>
      </c>
      <c r="M3809" s="13" t="s">
        <v>55932</v>
      </c>
      <c r="N3809" s="1" t="s">
        <v>26</v>
      </c>
      <c r="O3809" s="1">
        <v>0</v>
      </c>
      <c r="P3809" s="1" t="s">
        <v>300</v>
      </c>
      <c r="Q3809" s="4" t="s">
        <v>21</v>
      </c>
    </row>
    <row r="3810" spans="1:17" ht="22.5" x14ac:dyDescent="0.25">
      <c r="A3810" s="3">
        <v>16911</v>
      </c>
      <c r="B3810" s="1" t="s">
        <v>51143</v>
      </c>
      <c r="C3810" s="1" t="s">
        <v>15</v>
      </c>
      <c r="D3810" s="1" t="s">
        <v>77</v>
      </c>
      <c r="E3810" s="1">
        <v>10427314745</v>
      </c>
      <c r="F3810" s="1" t="s">
        <v>51144</v>
      </c>
      <c r="G3810" s="1">
        <v>3829247</v>
      </c>
      <c r="H3810" s="1" t="s">
        <v>51145</v>
      </c>
      <c r="I3810" s="2">
        <v>45058</v>
      </c>
      <c r="J3810" s="15" t="str">
        <f>MID(Tabla1[[#This Row],[HORA]],1,5)</f>
        <v>13:13</v>
      </c>
      <c r="K3810" s="16">
        <f>IF(Tabla1[[#This Row],[FECHA]]=I3811,IF(J3811-J3810&gt;0,(J3811-J3810)*1440,0),0)</f>
        <v>2.9999999999999893</v>
      </c>
      <c r="L3810" s="14">
        <v>6.14</v>
      </c>
      <c r="M3810" s="13" t="s">
        <v>55932</v>
      </c>
      <c r="N3810" s="1" t="s">
        <v>51146</v>
      </c>
      <c r="O3810" s="1">
        <v>70</v>
      </c>
      <c r="P3810" s="1" t="s">
        <v>300</v>
      </c>
      <c r="Q3810" s="4" t="s">
        <v>21</v>
      </c>
    </row>
    <row r="3811" spans="1:17" ht="22.5" x14ac:dyDescent="0.25">
      <c r="A3811" s="3">
        <v>1659</v>
      </c>
      <c r="B3811" s="1" t="s">
        <v>4907</v>
      </c>
      <c r="C3811" s="1" t="s">
        <v>15</v>
      </c>
      <c r="D3811" s="1" t="s">
        <v>40</v>
      </c>
      <c r="E3811" s="1">
        <v>42891017</v>
      </c>
      <c r="F3811" s="1" t="s">
        <v>4908</v>
      </c>
      <c r="G3811" s="1">
        <v>2232368</v>
      </c>
      <c r="H3811" s="1" t="s">
        <v>4909</v>
      </c>
      <c r="I3811" s="2">
        <v>45058</v>
      </c>
      <c r="J3811" s="15" t="str">
        <f>MID(Tabla1[[#This Row],[HORA]],1,5)</f>
        <v>13:16</v>
      </c>
      <c r="K3811" s="16">
        <f>IF(Tabla1[[#This Row],[FECHA]]=I3812,IF(J3812-J3811&gt;0,(J3812-J3811)*1440,0),0)</f>
        <v>0.99999999999999645</v>
      </c>
      <c r="L3811" s="14">
        <v>3.44</v>
      </c>
      <c r="M3811" s="13" t="s">
        <v>55934</v>
      </c>
      <c r="N3811" s="1" t="s">
        <v>4910</v>
      </c>
      <c r="O3811" s="1">
        <v>20</v>
      </c>
      <c r="P3811" s="1" t="s">
        <v>1532</v>
      </c>
      <c r="Q3811" s="4" t="s">
        <v>21</v>
      </c>
    </row>
    <row r="3812" spans="1:17" ht="22.5" x14ac:dyDescent="0.25">
      <c r="A3812" s="3">
        <v>6639</v>
      </c>
      <c r="B3812" s="1" t="s">
        <v>20770</v>
      </c>
      <c r="C3812" s="1" t="s">
        <v>15</v>
      </c>
      <c r="D3812" s="1" t="s">
        <v>71</v>
      </c>
      <c r="E3812" s="1">
        <v>16593081</v>
      </c>
      <c r="F3812" s="1" t="s">
        <v>20771</v>
      </c>
      <c r="G3812" s="1">
        <v>2232369</v>
      </c>
      <c r="H3812" s="1" t="s">
        <v>3800</v>
      </c>
      <c r="I3812" s="2">
        <v>45058</v>
      </c>
      <c r="J3812" s="15" t="str">
        <f>MID(Tabla1[[#This Row],[HORA]],1,5)</f>
        <v>13:17</v>
      </c>
      <c r="K3812" s="16">
        <f>IF(Tabla1[[#This Row],[FECHA]]=I3813,IF(J3813-J3812&gt;0,(J3813-J3812)*1440,0),0)</f>
        <v>2.9999999999999893</v>
      </c>
      <c r="L3812" s="14">
        <v>4.0999999999999996</v>
      </c>
      <c r="M3812" s="13" t="s">
        <v>55935</v>
      </c>
      <c r="N3812" s="1" t="s">
        <v>20772</v>
      </c>
      <c r="O3812" s="1">
        <v>30</v>
      </c>
      <c r="P3812" s="1" t="s">
        <v>300</v>
      </c>
      <c r="Q3812" s="4" t="s">
        <v>21</v>
      </c>
    </row>
    <row r="3813" spans="1:17" ht="22.5" x14ac:dyDescent="0.25">
      <c r="A3813" s="3">
        <v>6640</v>
      </c>
      <c r="B3813" s="1" t="s">
        <v>20773</v>
      </c>
      <c r="C3813" s="1" t="s">
        <v>15</v>
      </c>
      <c r="D3813" s="1" t="s">
        <v>161</v>
      </c>
      <c r="E3813" s="1">
        <v>16401543</v>
      </c>
      <c r="F3813" s="1" t="s">
        <v>20774</v>
      </c>
      <c r="G3813" s="1">
        <v>2232370</v>
      </c>
      <c r="H3813" s="1" t="s">
        <v>20775</v>
      </c>
      <c r="I3813" s="2">
        <v>45058</v>
      </c>
      <c r="J3813" s="15" t="str">
        <f>MID(Tabla1[[#This Row],[HORA]],1,5)</f>
        <v>13:20</v>
      </c>
      <c r="K3813" s="16">
        <f>IF(Tabla1[[#This Row],[FECHA]]=I3814,IF(J3814-J3813&gt;0,(J3814-J3813)*1440,0),0)</f>
        <v>1.9999999999999929</v>
      </c>
      <c r="L3813" s="14">
        <v>4.04</v>
      </c>
      <c r="M3813" s="13" t="s">
        <v>55938</v>
      </c>
      <c r="N3813" s="1" t="s">
        <v>2681</v>
      </c>
      <c r="O3813" s="1">
        <v>15</v>
      </c>
      <c r="P3813" s="1" t="s">
        <v>300</v>
      </c>
      <c r="Q3813" s="4" t="s">
        <v>21</v>
      </c>
    </row>
    <row r="3814" spans="1:17" ht="22.5" x14ac:dyDescent="0.25">
      <c r="A3814" s="3">
        <v>1660</v>
      </c>
      <c r="B3814" s="1" t="s">
        <v>4911</v>
      </c>
      <c r="C3814" s="1" t="s">
        <v>15</v>
      </c>
      <c r="D3814" s="1" t="s">
        <v>33</v>
      </c>
      <c r="E3814" s="1">
        <v>40734551</v>
      </c>
      <c r="F3814" s="1" t="s">
        <v>4912</v>
      </c>
      <c r="G3814" s="1">
        <v>2232372</v>
      </c>
      <c r="H3814" s="1" t="s">
        <v>4913</v>
      </c>
      <c r="I3814" s="2">
        <v>45058</v>
      </c>
      <c r="J3814" s="15" t="str">
        <f>MID(Tabla1[[#This Row],[HORA]],1,5)</f>
        <v>13:22</v>
      </c>
      <c r="K3814" s="16">
        <f>IF(Tabla1[[#This Row],[FECHA]]=I3815,IF(J3815-J3814&gt;0,(J3815-J3814)*1440,0),0)</f>
        <v>0</v>
      </c>
      <c r="L3814" s="14">
        <v>2.14</v>
      </c>
      <c r="M3814" s="13" t="s">
        <v>55843</v>
      </c>
      <c r="N3814" s="1" t="s">
        <v>4889</v>
      </c>
      <c r="O3814" s="1">
        <v>20</v>
      </c>
      <c r="P3814" s="1" t="s">
        <v>1532</v>
      </c>
      <c r="Q3814" s="4" t="s">
        <v>21</v>
      </c>
    </row>
    <row r="3815" spans="1:17" ht="22.5" x14ac:dyDescent="0.25">
      <c r="A3815" s="3">
        <v>6641</v>
      </c>
      <c r="B3815" s="1" t="s">
        <v>20776</v>
      </c>
      <c r="C3815" s="1" t="s">
        <v>15</v>
      </c>
      <c r="D3815" s="1" t="s">
        <v>71</v>
      </c>
      <c r="E3815" s="1">
        <v>16701263</v>
      </c>
      <c r="F3815" s="1" t="s">
        <v>20777</v>
      </c>
      <c r="G3815" s="1">
        <v>2232371</v>
      </c>
      <c r="H3815" s="1" t="s">
        <v>20778</v>
      </c>
      <c r="I3815" s="2">
        <v>45058</v>
      </c>
      <c r="J3815" s="15" t="str">
        <f>MID(Tabla1[[#This Row],[HORA]],1,5)</f>
        <v>13:22</v>
      </c>
      <c r="K3815" s="16">
        <f>IF(Tabla1[[#This Row],[FECHA]]=I3816,IF(J3816-J3815&gt;0,(J3816-J3815)*1440,0),0)</f>
        <v>4.9999999999999822</v>
      </c>
      <c r="L3815" s="14">
        <v>3.15</v>
      </c>
      <c r="M3815" s="13" t="s">
        <v>55843</v>
      </c>
      <c r="N3815" s="1" t="s">
        <v>20779</v>
      </c>
      <c r="O3815" s="1">
        <v>30</v>
      </c>
      <c r="P3815" s="1" t="s">
        <v>300</v>
      </c>
      <c r="Q3815" s="4" t="s">
        <v>21</v>
      </c>
    </row>
    <row r="3816" spans="1:17" ht="22.5" x14ac:dyDescent="0.25">
      <c r="A3816" s="3">
        <v>15872</v>
      </c>
      <c r="B3816" s="1" t="s">
        <v>48278</v>
      </c>
      <c r="C3816" s="1" t="s">
        <v>15</v>
      </c>
      <c r="D3816" s="1" t="s">
        <v>40</v>
      </c>
      <c r="E3816" s="1">
        <v>20610655808</v>
      </c>
      <c r="F3816" s="1" t="s">
        <v>48279</v>
      </c>
      <c r="G3816" s="1">
        <v>45442992</v>
      </c>
      <c r="H3816" s="1" t="s">
        <v>39371</v>
      </c>
      <c r="I3816" s="2">
        <v>45058</v>
      </c>
      <c r="J3816" s="15" t="str">
        <f>MID(Tabla1[[#This Row],[HORA]],1,5)</f>
        <v>13:27</v>
      </c>
      <c r="K3816" s="16">
        <f>IF(Tabla1[[#This Row],[FECHA]]=I3817,IF(J3817-J3816&gt;0,(J3817-J3816)*1440,0),0)</f>
        <v>3.9999999999999858</v>
      </c>
      <c r="L3816" s="14">
        <v>4.5199999999999996</v>
      </c>
      <c r="M3816" s="13" t="s">
        <v>55942</v>
      </c>
      <c r="N3816" s="1" t="s">
        <v>48280</v>
      </c>
      <c r="O3816" s="1">
        <v>10</v>
      </c>
      <c r="P3816" s="1" t="s">
        <v>1532</v>
      </c>
      <c r="Q3816" s="4" t="s">
        <v>21</v>
      </c>
    </row>
    <row r="3817" spans="1:17" ht="22.5" x14ac:dyDescent="0.25">
      <c r="A3817" s="3">
        <v>16912</v>
      </c>
      <c r="B3817" s="1" t="s">
        <v>51147</v>
      </c>
      <c r="C3817" s="1" t="s">
        <v>15</v>
      </c>
      <c r="D3817" s="1" t="s">
        <v>30</v>
      </c>
      <c r="E3817" s="1">
        <v>20538485595</v>
      </c>
      <c r="F3817" s="1" t="s">
        <v>51148</v>
      </c>
      <c r="G3817" s="1">
        <v>2232375</v>
      </c>
      <c r="H3817" s="1" t="s">
        <v>51149</v>
      </c>
      <c r="I3817" s="2">
        <v>45058</v>
      </c>
      <c r="J3817" s="15" t="str">
        <f>MID(Tabla1[[#This Row],[HORA]],1,5)</f>
        <v>13:31</v>
      </c>
      <c r="K3817" s="16">
        <f>IF(Tabla1[[#This Row],[FECHA]]=I3818,IF(J3818-J3817&gt;0,(J3818-J3817)*1440,0),0)</f>
        <v>0.99999999999999645</v>
      </c>
      <c r="L3817" s="14">
        <v>4.2699999999999996</v>
      </c>
      <c r="M3817" s="13" t="s">
        <v>55946</v>
      </c>
      <c r="N3817" s="1" t="s">
        <v>29902</v>
      </c>
      <c r="O3817" s="1">
        <v>15</v>
      </c>
      <c r="P3817" s="1" t="s">
        <v>300</v>
      </c>
      <c r="Q3817" s="4" t="s">
        <v>21</v>
      </c>
    </row>
    <row r="3818" spans="1:17" ht="22.5" x14ac:dyDescent="0.25">
      <c r="A3818" s="3">
        <v>1661</v>
      </c>
      <c r="B3818" s="1" t="s">
        <v>4914</v>
      </c>
      <c r="C3818" s="1" t="s">
        <v>15</v>
      </c>
      <c r="D3818" s="1" t="s">
        <v>40</v>
      </c>
      <c r="E3818" s="1">
        <v>75796409</v>
      </c>
      <c r="F3818" s="1" t="s">
        <v>4915</v>
      </c>
      <c r="G3818" s="1">
        <v>46687612</v>
      </c>
      <c r="H3818" s="1" t="s">
        <v>4916</v>
      </c>
      <c r="I3818" s="2">
        <v>45058</v>
      </c>
      <c r="J3818" s="15" t="str">
        <f>MID(Tabla1[[#This Row],[HORA]],1,5)</f>
        <v>13:32</v>
      </c>
      <c r="K3818" s="16">
        <f>IF(Tabla1[[#This Row],[FECHA]]=I3819,IF(J3819-J3818&gt;0,(J3819-J3818)*1440,0),0)</f>
        <v>1.9999999999999929</v>
      </c>
      <c r="L3818" s="14">
        <v>7.21</v>
      </c>
      <c r="M3818" s="13" t="s">
        <v>55846</v>
      </c>
      <c r="N3818" s="1" t="s">
        <v>4917</v>
      </c>
      <c r="O3818" s="1">
        <v>10</v>
      </c>
      <c r="P3818" s="1" t="s">
        <v>1532</v>
      </c>
      <c r="Q3818" s="4" t="s">
        <v>21</v>
      </c>
    </row>
    <row r="3819" spans="1:17" ht="22.5" x14ac:dyDescent="0.25">
      <c r="A3819" s="3">
        <v>6642</v>
      </c>
      <c r="B3819" s="1" t="s">
        <v>20780</v>
      </c>
      <c r="C3819" s="1" t="s">
        <v>15</v>
      </c>
      <c r="D3819" s="1" t="s">
        <v>71</v>
      </c>
      <c r="E3819" s="1">
        <v>75395305</v>
      </c>
      <c r="F3819" s="1" t="s">
        <v>20781</v>
      </c>
      <c r="G3819" s="1">
        <v>2232377</v>
      </c>
      <c r="H3819" s="1" t="s">
        <v>20782</v>
      </c>
      <c r="I3819" s="2">
        <v>45058</v>
      </c>
      <c r="J3819" s="15" t="str">
        <f>MID(Tabla1[[#This Row],[HORA]],1,5)</f>
        <v>13:34</v>
      </c>
      <c r="K3819" s="16">
        <f>IF(Tabla1[[#This Row],[FECHA]]=I3820,IF(J3820-J3819&gt;0,(J3820-J3819)*1440,0),0)</f>
        <v>0.99999999999999645</v>
      </c>
      <c r="L3819" s="14">
        <v>4.3600000000000003</v>
      </c>
      <c r="M3819" s="13" t="s">
        <v>55947</v>
      </c>
      <c r="N3819" s="1" t="s">
        <v>20783</v>
      </c>
      <c r="O3819" s="1">
        <v>10</v>
      </c>
      <c r="P3819" s="1" t="s">
        <v>300</v>
      </c>
      <c r="Q3819" s="4" t="s">
        <v>21</v>
      </c>
    </row>
    <row r="3820" spans="1:17" ht="22.5" x14ac:dyDescent="0.25">
      <c r="A3820" s="3">
        <v>1662</v>
      </c>
      <c r="B3820" s="1" t="s">
        <v>4918</v>
      </c>
      <c r="C3820" s="1" t="s">
        <v>15</v>
      </c>
      <c r="D3820" s="1" t="s">
        <v>40</v>
      </c>
      <c r="E3820" s="1">
        <v>70125248</v>
      </c>
      <c r="F3820" s="1" t="s">
        <v>4919</v>
      </c>
      <c r="G3820" s="1">
        <v>43373825</v>
      </c>
      <c r="H3820" s="1" t="s">
        <v>4920</v>
      </c>
      <c r="I3820" s="2">
        <v>45058</v>
      </c>
      <c r="J3820" s="15" t="str">
        <f>MID(Tabla1[[#This Row],[HORA]],1,5)</f>
        <v>13:35</v>
      </c>
      <c r="K3820" s="16">
        <f>IF(Tabla1[[#This Row],[FECHA]]=I3821,IF(J3821-J3820&gt;0,(J3821-J3820)*1440,0),0)</f>
        <v>2.9999999999999893</v>
      </c>
      <c r="L3820" s="14">
        <v>2.57</v>
      </c>
      <c r="M3820" s="13" t="s">
        <v>55948</v>
      </c>
      <c r="N3820" s="1" t="s">
        <v>4921</v>
      </c>
      <c r="O3820" s="1">
        <v>15</v>
      </c>
      <c r="P3820" s="1" t="s">
        <v>1532</v>
      </c>
      <c r="Q3820" s="4" t="s">
        <v>21</v>
      </c>
    </row>
    <row r="3821" spans="1:17" ht="22.5" x14ac:dyDescent="0.25">
      <c r="A3821" s="3">
        <v>16913</v>
      </c>
      <c r="B3821" s="1" t="s">
        <v>51150</v>
      </c>
      <c r="C3821" s="1" t="s">
        <v>15</v>
      </c>
      <c r="D3821" s="1" t="s">
        <v>40</v>
      </c>
      <c r="E3821" s="1">
        <v>20263322496</v>
      </c>
      <c r="F3821" s="1" t="s">
        <v>51151</v>
      </c>
      <c r="G3821" s="1">
        <v>2232380</v>
      </c>
      <c r="H3821" s="1" t="s">
        <v>51152</v>
      </c>
      <c r="I3821" s="2">
        <v>45058</v>
      </c>
      <c r="J3821" s="15" t="str">
        <f>MID(Tabla1[[#This Row],[HORA]],1,5)</f>
        <v>13:38</v>
      </c>
      <c r="K3821" s="16">
        <f>IF(Tabla1[[#This Row],[FECHA]]=I3822,IF(J3822-J3821&gt;0,(J3822-J3821)*1440,0),0)</f>
        <v>0</v>
      </c>
      <c r="L3821" s="14">
        <v>3.36</v>
      </c>
      <c r="M3821" s="13" t="s">
        <v>55950</v>
      </c>
      <c r="N3821" s="1" t="s">
        <v>51153</v>
      </c>
      <c r="O3821" s="1">
        <v>60</v>
      </c>
      <c r="P3821" s="1" t="s">
        <v>300</v>
      </c>
      <c r="Q3821" s="4" t="s">
        <v>21</v>
      </c>
    </row>
    <row r="3822" spans="1:17" ht="22.5" x14ac:dyDescent="0.25">
      <c r="A3822" s="3">
        <v>18252</v>
      </c>
      <c r="B3822" s="1" t="s">
        <v>54510</v>
      </c>
      <c r="C3822" s="1" t="s">
        <v>15</v>
      </c>
      <c r="D3822" s="1" t="s">
        <v>93</v>
      </c>
      <c r="E3822" s="1">
        <v>20536692399</v>
      </c>
      <c r="F3822" s="1" t="s">
        <v>48198</v>
      </c>
      <c r="G3822" s="1">
        <v>45805750</v>
      </c>
      <c r="H3822" s="1" t="s">
        <v>54511</v>
      </c>
      <c r="I3822" s="2">
        <v>45058</v>
      </c>
      <c r="J3822" s="15" t="str">
        <f>MID(Tabla1[[#This Row],[HORA]],1,5)</f>
        <v>13:38</v>
      </c>
      <c r="K3822" s="16">
        <f>IF(Tabla1[[#This Row],[FECHA]]=I3823,IF(J3823-J3822&gt;0,(J3823-J3822)*1440,0),0)</f>
        <v>5.9999999999999787</v>
      </c>
      <c r="L3822" s="14">
        <v>2.1</v>
      </c>
      <c r="M3822" s="13" t="s">
        <v>55950</v>
      </c>
      <c r="N3822" s="1" t="s">
        <v>54512</v>
      </c>
      <c r="O3822" s="1">
        <v>20</v>
      </c>
      <c r="P3822" s="1" t="s">
        <v>1532</v>
      </c>
      <c r="Q3822" s="4" t="s">
        <v>21</v>
      </c>
    </row>
    <row r="3823" spans="1:17" ht="22.5" x14ac:dyDescent="0.25">
      <c r="A3823" s="3">
        <v>1663</v>
      </c>
      <c r="B3823" s="1" t="s">
        <v>4922</v>
      </c>
      <c r="C3823" s="1" t="s">
        <v>15</v>
      </c>
      <c r="D3823" s="1" t="s">
        <v>40</v>
      </c>
      <c r="E3823" s="1">
        <v>76763434</v>
      </c>
      <c r="F3823" s="1" t="s">
        <v>4923</v>
      </c>
      <c r="G3823" s="1">
        <v>75754157</v>
      </c>
      <c r="H3823" s="1" t="s">
        <v>4924</v>
      </c>
      <c r="I3823" s="2">
        <v>45058</v>
      </c>
      <c r="J3823" s="15" t="str">
        <f>MID(Tabla1[[#This Row],[HORA]],1,5)</f>
        <v>13:44</v>
      </c>
      <c r="K3823" s="16">
        <f>IF(Tabla1[[#This Row],[FECHA]]=I3824,IF(J3824-J3823&gt;0,(J3824-J3823)*1440,0),0)</f>
        <v>2.9999999999999893</v>
      </c>
      <c r="L3823" s="14">
        <v>5.0199999999999996</v>
      </c>
      <c r="M3823" s="13" t="s">
        <v>55955</v>
      </c>
      <c r="N3823" s="1" t="s">
        <v>4925</v>
      </c>
      <c r="O3823" s="1">
        <v>15</v>
      </c>
      <c r="P3823" s="1" t="s">
        <v>1532</v>
      </c>
      <c r="Q3823" s="4" t="s">
        <v>21</v>
      </c>
    </row>
    <row r="3824" spans="1:17" ht="22.5" x14ac:dyDescent="0.25">
      <c r="A3824" s="3">
        <v>16914</v>
      </c>
      <c r="B3824" s="1" t="s">
        <v>51154</v>
      </c>
      <c r="C3824" s="1" t="s">
        <v>15</v>
      </c>
      <c r="D3824" s="1" t="s">
        <v>40</v>
      </c>
      <c r="E3824" s="1">
        <v>20480761813</v>
      </c>
      <c r="F3824" s="1" t="s">
        <v>47724</v>
      </c>
      <c r="G3824" s="1">
        <v>40173852</v>
      </c>
      <c r="H3824" s="1" t="s">
        <v>51155</v>
      </c>
      <c r="I3824" s="2">
        <v>45058</v>
      </c>
      <c r="J3824" s="15" t="str">
        <f>MID(Tabla1[[#This Row],[HORA]],1,5)</f>
        <v>13:47</v>
      </c>
      <c r="K3824" s="16">
        <f>IF(Tabla1[[#This Row],[FECHA]]=I3825,IF(J3825-J3824&gt;0,(J3825-J3824)*1440,0),0)</f>
        <v>1.9999999999999929</v>
      </c>
      <c r="L3824" s="14">
        <v>7.5</v>
      </c>
      <c r="M3824" s="13" t="s">
        <v>55958</v>
      </c>
      <c r="N3824" s="1" t="s">
        <v>51156</v>
      </c>
      <c r="O3824" s="1">
        <v>60</v>
      </c>
      <c r="P3824" s="1" t="s">
        <v>300</v>
      </c>
      <c r="Q3824" s="4" t="s">
        <v>21</v>
      </c>
    </row>
    <row r="3825" spans="1:17" ht="22.5" x14ac:dyDescent="0.25">
      <c r="A3825" s="3">
        <v>16915</v>
      </c>
      <c r="B3825" s="1" t="s">
        <v>51157</v>
      </c>
      <c r="C3825" s="1" t="s">
        <v>15</v>
      </c>
      <c r="D3825" s="1" t="s">
        <v>119</v>
      </c>
      <c r="E3825" s="1">
        <v>20480761813</v>
      </c>
      <c r="F3825" s="1" t="s">
        <v>47724</v>
      </c>
      <c r="G3825" s="1">
        <v>19671283</v>
      </c>
      <c r="H3825" s="1" t="s">
        <v>48152</v>
      </c>
      <c r="I3825" s="2">
        <v>45058</v>
      </c>
      <c r="J3825" s="15" t="str">
        <f>MID(Tabla1[[#This Row],[HORA]],1,5)</f>
        <v>13:49</v>
      </c>
      <c r="K3825" s="16">
        <f>IF(Tabla1[[#This Row],[FECHA]]=I3826,IF(J3826-J3825&gt;0,(J3826-J3825)*1440,0),0)</f>
        <v>0</v>
      </c>
      <c r="L3825" s="14">
        <v>3.2</v>
      </c>
      <c r="M3825" s="13" t="s">
        <v>55960</v>
      </c>
      <c r="N3825" s="1" t="s">
        <v>51158</v>
      </c>
      <c r="O3825" s="1">
        <v>140</v>
      </c>
      <c r="P3825" s="1" t="s">
        <v>300</v>
      </c>
      <c r="Q3825" s="4" t="s">
        <v>21</v>
      </c>
    </row>
    <row r="3826" spans="1:17" ht="22.5" x14ac:dyDescent="0.25">
      <c r="A3826" s="3">
        <v>16916</v>
      </c>
      <c r="B3826" s="1" t="s">
        <v>51159</v>
      </c>
      <c r="C3826" s="1" t="s">
        <v>15</v>
      </c>
      <c r="D3826" s="1" t="s">
        <v>33</v>
      </c>
      <c r="E3826" s="1">
        <v>20480761813</v>
      </c>
      <c r="F3826" s="1" t="s">
        <v>47724</v>
      </c>
      <c r="G3826" s="1">
        <v>44983440</v>
      </c>
      <c r="H3826" s="1" t="s">
        <v>47725</v>
      </c>
      <c r="I3826" s="2">
        <v>45058</v>
      </c>
      <c r="J3826" s="15" t="str">
        <f>MID(Tabla1[[#This Row],[HORA]],1,5)</f>
        <v>13:49</v>
      </c>
      <c r="K3826" s="16">
        <f>IF(Tabla1[[#This Row],[FECHA]]=I3827,IF(J3827-J3826&gt;0,(J3827-J3826)*1440,0),0)</f>
        <v>1.9999999999999929</v>
      </c>
      <c r="L3826" s="14">
        <v>2.2999999999999998</v>
      </c>
      <c r="M3826" s="13" t="s">
        <v>55960</v>
      </c>
      <c r="N3826" s="1" t="s">
        <v>51160</v>
      </c>
      <c r="O3826" s="1">
        <v>90</v>
      </c>
      <c r="P3826" s="1" t="s">
        <v>300</v>
      </c>
      <c r="Q3826" s="4" t="s">
        <v>21</v>
      </c>
    </row>
    <row r="3827" spans="1:17" ht="22.5" x14ac:dyDescent="0.25">
      <c r="A3827" s="3">
        <v>1664</v>
      </c>
      <c r="B3827" s="1" t="s">
        <v>4926</v>
      </c>
      <c r="C3827" s="1" t="s">
        <v>15</v>
      </c>
      <c r="D3827" s="1" t="s">
        <v>40</v>
      </c>
      <c r="E3827" s="1">
        <v>27846129</v>
      </c>
      <c r="F3827" s="1" t="s">
        <v>4927</v>
      </c>
      <c r="G3827" s="1">
        <v>27848425</v>
      </c>
      <c r="H3827" s="1" t="s">
        <v>4928</v>
      </c>
      <c r="I3827" s="2">
        <v>45058</v>
      </c>
      <c r="J3827" s="15" t="str">
        <f>MID(Tabla1[[#This Row],[HORA]],1,5)</f>
        <v>13:51</v>
      </c>
      <c r="K3827" s="16">
        <f>IF(Tabla1[[#This Row],[FECHA]]=I3828,IF(J3828-J3827&gt;0,(J3828-J3827)*1440,0),0)</f>
        <v>3.9999999999999858</v>
      </c>
      <c r="L3827" s="14">
        <v>3.5</v>
      </c>
      <c r="M3827" s="13" t="s">
        <v>55962</v>
      </c>
      <c r="N3827" s="1" t="s">
        <v>4929</v>
      </c>
      <c r="O3827" s="1">
        <v>30</v>
      </c>
      <c r="P3827" s="1" t="s">
        <v>1532</v>
      </c>
      <c r="Q3827" s="4" t="s">
        <v>21</v>
      </c>
    </row>
    <row r="3828" spans="1:17" ht="22.5" x14ac:dyDescent="0.25">
      <c r="A3828" s="3">
        <v>1665</v>
      </c>
      <c r="B3828" s="1" t="s">
        <v>4930</v>
      </c>
      <c r="C3828" s="1" t="s">
        <v>15</v>
      </c>
      <c r="D3828" s="1" t="s">
        <v>77</v>
      </c>
      <c r="E3828" s="1">
        <v>16760038</v>
      </c>
      <c r="F3828" s="1" t="s">
        <v>4931</v>
      </c>
      <c r="G3828" s="1">
        <v>72431861</v>
      </c>
      <c r="H3828" s="1" t="s">
        <v>4932</v>
      </c>
      <c r="I3828" s="2">
        <v>45058</v>
      </c>
      <c r="J3828" s="15" t="str">
        <f>MID(Tabla1[[#This Row],[HORA]],1,5)</f>
        <v>13:55</v>
      </c>
      <c r="K3828" s="16">
        <f>IF(Tabla1[[#This Row],[FECHA]]=I3829,IF(J3829-J3828&gt;0,(J3829-J3828)*1440,0),0)</f>
        <v>7.000000000000135</v>
      </c>
      <c r="L3828" s="14">
        <v>5</v>
      </c>
      <c r="M3828" s="13" t="s">
        <v>55966</v>
      </c>
      <c r="N3828" s="1" t="s">
        <v>4933</v>
      </c>
      <c r="O3828" s="1">
        <v>20</v>
      </c>
      <c r="P3828" s="1" t="s">
        <v>1532</v>
      </c>
      <c r="Q3828" s="4" t="s">
        <v>21</v>
      </c>
    </row>
    <row r="3829" spans="1:17" ht="22.5" x14ac:dyDescent="0.25">
      <c r="A3829" s="3">
        <v>6643</v>
      </c>
      <c r="B3829" s="1" t="s">
        <v>20784</v>
      </c>
      <c r="C3829" s="1" t="s">
        <v>15</v>
      </c>
      <c r="D3829" s="1" t="s">
        <v>119</v>
      </c>
      <c r="E3829" s="1">
        <v>2232385</v>
      </c>
      <c r="F3829" s="1" t="s">
        <v>20785</v>
      </c>
      <c r="G3829" s="1">
        <v>2232386</v>
      </c>
      <c r="H3829" s="1" t="s">
        <v>20786</v>
      </c>
      <c r="I3829" s="2">
        <v>45058</v>
      </c>
      <c r="J3829" s="15" t="str">
        <f>MID(Tabla1[[#This Row],[HORA]],1,5)</f>
        <v>14:02</v>
      </c>
      <c r="K3829" s="16">
        <f>IF(Tabla1[[#This Row],[FECHA]]=I3830,IF(J3830-J3829&gt;0,(J3830-J3829)*1440,0),0)</f>
        <v>5.9999999999999787</v>
      </c>
      <c r="L3829" s="14">
        <v>2.35</v>
      </c>
      <c r="M3829" s="13" t="s">
        <v>55973</v>
      </c>
      <c r="N3829" s="1" t="s">
        <v>20787</v>
      </c>
      <c r="O3829" s="1">
        <v>20</v>
      </c>
      <c r="P3829" s="1" t="s">
        <v>20</v>
      </c>
      <c r="Q3829" s="4" t="s">
        <v>21</v>
      </c>
    </row>
    <row r="3830" spans="1:17" ht="22.5" x14ac:dyDescent="0.25">
      <c r="A3830" s="3">
        <v>13011</v>
      </c>
      <c r="B3830" s="1" t="s">
        <v>40069</v>
      </c>
      <c r="C3830" s="1" t="s">
        <v>15</v>
      </c>
      <c r="D3830" s="1" t="s">
        <v>77</v>
      </c>
      <c r="E3830" s="1">
        <v>16487908</v>
      </c>
      <c r="F3830" s="1" t="s">
        <v>40070</v>
      </c>
      <c r="G3830" s="1">
        <v>2232388</v>
      </c>
      <c r="H3830" s="1" t="s">
        <v>40071</v>
      </c>
      <c r="I3830" s="2">
        <v>45058</v>
      </c>
      <c r="J3830" s="15" t="str">
        <f>MID(Tabla1[[#This Row],[HORA]],1,5)</f>
        <v>14:08</v>
      </c>
      <c r="K3830" s="16">
        <f>IF(Tabla1[[#This Row],[FECHA]]=I3831,IF(J3831-J3830&gt;0,(J3831-J3830)*1440,0),0)</f>
        <v>2.9999999999999893</v>
      </c>
      <c r="L3830" s="14">
        <v>4.5</v>
      </c>
      <c r="M3830" s="13" t="s">
        <v>55979</v>
      </c>
      <c r="N3830" s="1" t="s">
        <v>40072</v>
      </c>
      <c r="O3830" s="1">
        <v>20</v>
      </c>
      <c r="P3830" s="1" t="s">
        <v>1508</v>
      </c>
      <c r="Q3830" s="4" t="s">
        <v>21</v>
      </c>
    </row>
    <row r="3831" spans="1:17" ht="22.5" x14ac:dyDescent="0.25">
      <c r="A3831" s="3">
        <v>13012</v>
      </c>
      <c r="B3831" s="1" t="s">
        <v>40073</v>
      </c>
      <c r="C3831" s="1" t="s">
        <v>15</v>
      </c>
      <c r="D3831" s="1" t="s">
        <v>30</v>
      </c>
      <c r="E3831" s="1">
        <v>16486406</v>
      </c>
      <c r="F3831" s="1" t="s">
        <v>16809</v>
      </c>
      <c r="G3831" s="1">
        <v>2232390</v>
      </c>
      <c r="H3831" s="1" t="s">
        <v>16810</v>
      </c>
      <c r="I3831" s="2">
        <v>45058</v>
      </c>
      <c r="J3831" s="15" t="str">
        <f>MID(Tabla1[[#This Row],[HORA]],1,5)</f>
        <v>14:11</v>
      </c>
      <c r="K3831" s="16">
        <f>IF(Tabla1[[#This Row],[FECHA]]=I3832,IF(J3832-J3831&gt;0,(J3832-J3831)*1440,0),0)</f>
        <v>7.9999999999999716</v>
      </c>
      <c r="L3831" s="14">
        <v>6.2</v>
      </c>
      <c r="M3831" s="13" t="s">
        <v>55981</v>
      </c>
      <c r="N3831" s="1" t="s">
        <v>40074</v>
      </c>
      <c r="O3831" s="1">
        <v>20</v>
      </c>
      <c r="P3831" s="1" t="s">
        <v>1508</v>
      </c>
      <c r="Q3831" s="4" t="s">
        <v>21</v>
      </c>
    </row>
    <row r="3832" spans="1:17" ht="22.5" x14ac:dyDescent="0.25">
      <c r="A3832" s="3">
        <v>18222</v>
      </c>
      <c r="B3832" s="1" t="s">
        <v>54435</v>
      </c>
      <c r="C3832" s="1" t="s">
        <v>15</v>
      </c>
      <c r="D3832" s="1" t="s">
        <v>40</v>
      </c>
      <c r="E3832" s="1">
        <v>10164667478</v>
      </c>
      <c r="F3832" s="1" t="s">
        <v>49427</v>
      </c>
      <c r="G3832" s="1">
        <v>2891631</v>
      </c>
      <c r="H3832" s="1" t="s">
        <v>49428</v>
      </c>
      <c r="I3832" s="2">
        <v>45058</v>
      </c>
      <c r="J3832" s="15" t="str">
        <f>MID(Tabla1[[#This Row],[HORA]],1,5)</f>
        <v>14:19</v>
      </c>
      <c r="K3832" s="16">
        <f>IF(Tabla1[[#This Row],[FECHA]]=I3833,IF(J3833-J3832&gt;0,(J3833-J3832)*1440,0),0)</f>
        <v>1.9999999999999929</v>
      </c>
      <c r="L3832" s="14">
        <v>3.36</v>
      </c>
      <c r="M3832" s="13" t="s">
        <v>55986</v>
      </c>
      <c r="N3832" s="1" t="s">
        <v>54436</v>
      </c>
      <c r="O3832" s="1">
        <v>15</v>
      </c>
      <c r="P3832" s="1" t="s">
        <v>1508</v>
      </c>
      <c r="Q3832" s="4" t="s">
        <v>21</v>
      </c>
    </row>
    <row r="3833" spans="1:17" ht="22.5" x14ac:dyDescent="0.25">
      <c r="A3833" s="3">
        <v>13013</v>
      </c>
      <c r="B3833" s="1" t="s">
        <v>40075</v>
      </c>
      <c r="C3833" s="1" t="s">
        <v>15</v>
      </c>
      <c r="D3833" s="1" t="s">
        <v>30</v>
      </c>
      <c r="E3833" s="1">
        <v>833642</v>
      </c>
      <c r="F3833" s="1" t="s">
        <v>33973</v>
      </c>
      <c r="G3833" s="1">
        <v>833642</v>
      </c>
      <c r="H3833" s="1" t="s">
        <v>33973</v>
      </c>
      <c r="I3833" s="2">
        <v>45058</v>
      </c>
      <c r="J3833" s="15" t="str">
        <f>MID(Tabla1[[#This Row],[HORA]],1,5)</f>
        <v>14:21</v>
      </c>
      <c r="K3833" s="16">
        <f>IF(Tabla1[[#This Row],[FECHA]]=I3834,IF(J3834-J3833&gt;0,(J3834-J3833)*1440,0),0)</f>
        <v>4.9999999999999822</v>
      </c>
      <c r="L3833" s="14">
        <v>4.3</v>
      </c>
      <c r="M3833" s="13" t="s">
        <v>55988</v>
      </c>
      <c r="N3833" s="1" t="s">
        <v>1715</v>
      </c>
      <c r="O3833" s="1">
        <v>50</v>
      </c>
      <c r="P3833" s="1" t="s">
        <v>1508</v>
      </c>
      <c r="Q3833" s="4" t="s">
        <v>21</v>
      </c>
    </row>
    <row r="3834" spans="1:17" ht="22.5" x14ac:dyDescent="0.25">
      <c r="A3834" s="3">
        <v>13014</v>
      </c>
      <c r="B3834" s="1" t="s">
        <v>40076</v>
      </c>
      <c r="C3834" s="1" t="s">
        <v>15</v>
      </c>
      <c r="D3834" s="1" t="s">
        <v>77</v>
      </c>
      <c r="E3834" s="1">
        <v>76522189</v>
      </c>
      <c r="F3834" s="1" t="s">
        <v>40077</v>
      </c>
      <c r="G3834" s="1">
        <v>3653906</v>
      </c>
      <c r="H3834" s="1" t="s">
        <v>40078</v>
      </c>
      <c r="I3834" s="2">
        <v>45058</v>
      </c>
      <c r="J3834" s="15" t="str">
        <f>MID(Tabla1[[#This Row],[HORA]],1,5)</f>
        <v>14:26</v>
      </c>
      <c r="K3834" s="16">
        <f>IF(Tabla1[[#This Row],[FECHA]]=I3835,IF(J3835-J3834&gt;0,(J3835-J3834)*1440,0),0)</f>
        <v>3.9999999999999858</v>
      </c>
      <c r="L3834" s="14">
        <v>4.54</v>
      </c>
      <c r="M3834" s="13" t="s">
        <v>55856</v>
      </c>
      <c r="N3834" s="1" t="s">
        <v>40079</v>
      </c>
      <c r="O3834" s="1">
        <v>40</v>
      </c>
      <c r="P3834" s="1" t="s">
        <v>1508</v>
      </c>
      <c r="Q3834" s="4" t="s">
        <v>21</v>
      </c>
    </row>
    <row r="3835" spans="1:17" ht="22.5" x14ac:dyDescent="0.25">
      <c r="A3835" s="3">
        <v>13015</v>
      </c>
      <c r="B3835" s="1" t="s">
        <v>40080</v>
      </c>
      <c r="C3835" s="1" t="s">
        <v>15</v>
      </c>
      <c r="D3835" s="1" t="s">
        <v>33</v>
      </c>
      <c r="E3835" s="1">
        <v>48762943</v>
      </c>
      <c r="F3835" s="1" t="s">
        <v>40081</v>
      </c>
      <c r="G3835" s="1">
        <v>2232400</v>
      </c>
      <c r="H3835" s="1" t="s">
        <v>40082</v>
      </c>
      <c r="I3835" s="2">
        <v>45058</v>
      </c>
      <c r="J3835" s="15" t="str">
        <f>MID(Tabla1[[#This Row],[HORA]],1,5)</f>
        <v>14:30</v>
      </c>
      <c r="K3835" s="16">
        <f>IF(Tabla1[[#This Row],[FECHA]]=I3836,IF(J3836-J3835&gt;0,(J3836-J3835)*1440,0),0)</f>
        <v>1.9999999999999929</v>
      </c>
      <c r="L3835" s="14">
        <v>2.21</v>
      </c>
      <c r="M3835" s="13" t="s">
        <v>55859</v>
      </c>
      <c r="N3835" s="1" t="s">
        <v>40083</v>
      </c>
      <c r="O3835" s="1">
        <v>13</v>
      </c>
      <c r="P3835" s="1" t="s">
        <v>1508</v>
      </c>
      <c r="Q3835" s="4" t="s">
        <v>21</v>
      </c>
    </row>
    <row r="3836" spans="1:17" ht="22.5" x14ac:dyDescent="0.25">
      <c r="A3836" s="3">
        <v>13016</v>
      </c>
      <c r="B3836" s="1" t="s">
        <v>40084</v>
      </c>
      <c r="C3836" s="1" t="s">
        <v>15</v>
      </c>
      <c r="D3836" s="1" t="s">
        <v>33</v>
      </c>
      <c r="E3836" s="1">
        <v>16771734</v>
      </c>
      <c r="F3836" s="1" t="s">
        <v>33177</v>
      </c>
      <c r="G3836" s="1">
        <v>2232401</v>
      </c>
      <c r="H3836" s="1" t="s">
        <v>40085</v>
      </c>
      <c r="I3836" s="2">
        <v>45058</v>
      </c>
      <c r="J3836" s="15" t="str">
        <f>MID(Tabla1[[#This Row],[HORA]],1,5)</f>
        <v>14:32</v>
      </c>
      <c r="K3836" s="16">
        <f>IF(Tabla1[[#This Row],[FECHA]]=I3837,IF(J3837-J3836&gt;0,(J3837-J3836)*1440,0),0)</f>
        <v>1.9999999999999929</v>
      </c>
      <c r="L3836" s="14">
        <v>3.45</v>
      </c>
      <c r="M3836" s="13" t="s">
        <v>55860</v>
      </c>
      <c r="N3836" s="1" t="s">
        <v>4059</v>
      </c>
      <c r="O3836" s="1">
        <v>20</v>
      </c>
      <c r="P3836" s="1" t="s">
        <v>1508</v>
      </c>
      <c r="Q3836" s="4" t="s">
        <v>21</v>
      </c>
    </row>
    <row r="3837" spans="1:17" ht="22.5" x14ac:dyDescent="0.25">
      <c r="A3837" s="3">
        <v>13017</v>
      </c>
      <c r="B3837" s="1" t="s">
        <v>40086</v>
      </c>
      <c r="C3837" s="1" t="s">
        <v>15</v>
      </c>
      <c r="D3837" s="1" t="s">
        <v>141</v>
      </c>
      <c r="E3837" s="1">
        <v>27847175</v>
      </c>
      <c r="F3837" s="1" t="s">
        <v>7158</v>
      </c>
      <c r="G3837" s="1">
        <v>26705349</v>
      </c>
      <c r="H3837" s="1" t="s">
        <v>40087</v>
      </c>
      <c r="I3837" s="2">
        <v>45058</v>
      </c>
      <c r="J3837" s="15" t="str">
        <f>MID(Tabla1[[#This Row],[HORA]],1,5)</f>
        <v>14:34</v>
      </c>
      <c r="K3837" s="16">
        <f>IF(Tabla1[[#This Row],[FECHA]]=I3838,IF(J3838-J3837&gt;0,(J3838-J3837)*1440,0),0)</f>
        <v>1.9999999999999929</v>
      </c>
      <c r="L3837" s="14">
        <v>3.14</v>
      </c>
      <c r="M3837" s="13" t="s">
        <v>55861</v>
      </c>
      <c r="N3837" s="1" t="s">
        <v>40088</v>
      </c>
      <c r="O3837" s="1">
        <v>15</v>
      </c>
      <c r="P3837" s="1" t="s">
        <v>1508</v>
      </c>
      <c r="Q3837" s="4" t="s">
        <v>21</v>
      </c>
    </row>
    <row r="3838" spans="1:17" ht="22.5" x14ac:dyDescent="0.25">
      <c r="A3838" s="3">
        <v>6644</v>
      </c>
      <c r="B3838" s="1" t="s">
        <v>20788</v>
      </c>
      <c r="C3838" s="1" t="s">
        <v>15</v>
      </c>
      <c r="D3838" s="1" t="s">
        <v>119</v>
      </c>
      <c r="E3838" s="1">
        <v>16807439</v>
      </c>
      <c r="F3838" s="1" t="s">
        <v>20789</v>
      </c>
      <c r="G3838" s="1">
        <v>2232403</v>
      </c>
      <c r="H3838" s="1" t="s">
        <v>6228</v>
      </c>
      <c r="I3838" s="2">
        <v>45058</v>
      </c>
      <c r="J3838" s="15" t="str">
        <f>MID(Tabla1[[#This Row],[HORA]],1,5)</f>
        <v>14:36</v>
      </c>
      <c r="K3838" s="16">
        <f>IF(Tabla1[[#This Row],[FECHA]]=I3839,IF(J3839-J3838&gt;0,(J3839-J3838)*1440,0),0)</f>
        <v>1.0000000000001563</v>
      </c>
      <c r="L3838" s="14">
        <v>4.5199999999999996</v>
      </c>
      <c r="M3838" s="13" t="s">
        <v>55997</v>
      </c>
      <c r="N3838" s="1" t="s">
        <v>1715</v>
      </c>
      <c r="O3838" s="1">
        <v>25</v>
      </c>
      <c r="P3838" s="1" t="s">
        <v>20</v>
      </c>
      <c r="Q3838" s="4" t="s">
        <v>21</v>
      </c>
    </row>
    <row r="3839" spans="1:17" ht="22.5" x14ac:dyDescent="0.25">
      <c r="A3839" s="3">
        <v>13018</v>
      </c>
      <c r="B3839" s="1" t="s">
        <v>40089</v>
      </c>
      <c r="C3839" s="1" t="s">
        <v>15</v>
      </c>
      <c r="D3839" s="1" t="s">
        <v>23</v>
      </c>
      <c r="E3839" s="1">
        <v>72546319</v>
      </c>
      <c r="F3839" s="1" t="s">
        <v>40090</v>
      </c>
      <c r="G3839" s="1">
        <v>77089889</v>
      </c>
      <c r="H3839" s="1" t="s">
        <v>40091</v>
      </c>
      <c r="I3839" s="2">
        <v>45058</v>
      </c>
      <c r="J3839" s="15" t="str">
        <f>MID(Tabla1[[#This Row],[HORA]],1,5)</f>
        <v>14:37</v>
      </c>
      <c r="K3839" s="16">
        <f>IF(Tabla1[[#This Row],[FECHA]]=I3840,IF(J3840-J3839&gt;0,(J3840-J3839)*1440,0),0)</f>
        <v>0.99999999999983658</v>
      </c>
      <c r="L3839" s="14">
        <v>4.46</v>
      </c>
      <c r="M3839" s="13" t="s">
        <v>55998</v>
      </c>
      <c r="N3839" s="1" t="s">
        <v>40092</v>
      </c>
      <c r="O3839" s="1">
        <v>15</v>
      </c>
      <c r="P3839" s="1" t="s">
        <v>1508</v>
      </c>
      <c r="Q3839" s="4" t="s">
        <v>21</v>
      </c>
    </row>
    <row r="3840" spans="1:17" ht="22.5" x14ac:dyDescent="0.25">
      <c r="A3840" s="3">
        <v>13019</v>
      </c>
      <c r="B3840" s="1" t="s">
        <v>40093</v>
      </c>
      <c r="C3840" s="1" t="s">
        <v>15</v>
      </c>
      <c r="D3840" s="1" t="s">
        <v>82</v>
      </c>
      <c r="E3840" s="1">
        <v>27420517</v>
      </c>
      <c r="F3840" s="1" t="s">
        <v>40094</v>
      </c>
      <c r="G3840" s="1">
        <v>2232405</v>
      </c>
      <c r="H3840" s="1" t="s">
        <v>40095</v>
      </c>
      <c r="I3840" s="2">
        <v>45058</v>
      </c>
      <c r="J3840" s="15" t="str">
        <f>MID(Tabla1[[#This Row],[HORA]],1,5)</f>
        <v>14:38</v>
      </c>
      <c r="K3840" s="16">
        <f>IF(Tabla1[[#This Row],[FECHA]]=I3841,IF(J3841-J3840&gt;0,(J3841-J3840)*1440,0),0)</f>
        <v>1.9999999999999929</v>
      </c>
      <c r="L3840" s="14">
        <v>4.3600000000000003</v>
      </c>
      <c r="M3840" s="13" t="s">
        <v>55999</v>
      </c>
      <c r="N3840" s="1" t="s">
        <v>40096</v>
      </c>
      <c r="O3840" s="1">
        <v>20</v>
      </c>
      <c r="P3840" s="1" t="s">
        <v>1508</v>
      </c>
      <c r="Q3840" s="4" t="s">
        <v>21</v>
      </c>
    </row>
    <row r="3841" spans="1:17" ht="22.5" x14ac:dyDescent="0.25">
      <c r="A3841" s="3">
        <v>13020</v>
      </c>
      <c r="B3841" s="1" t="s">
        <v>40097</v>
      </c>
      <c r="C3841" s="1" t="s">
        <v>15</v>
      </c>
      <c r="D3841" s="1" t="s">
        <v>40</v>
      </c>
      <c r="E3841" s="1">
        <v>16422740</v>
      </c>
      <c r="F3841" s="1" t="s">
        <v>40098</v>
      </c>
      <c r="G3841" s="1">
        <v>2232407</v>
      </c>
      <c r="H3841" s="1" t="s">
        <v>40099</v>
      </c>
      <c r="I3841" s="2">
        <v>45058</v>
      </c>
      <c r="J3841" s="15" t="str">
        <f>MID(Tabla1[[#This Row],[HORA]],1,5)</f>
        <v>14:40</v>
      </c>
      <c r="K3841" s="16">
        <f>IF(Tabla1[[#This Row],[FECHA]]=I3842,IF(J3842-J3841&gt;0,(J3842-J3841)*1440,0),0)</f>
        <v>1.0000000000001563</v>
      </c>
      <c r="L3841" s="14">
        <v>2.0699999999999998</v>
      </c>
      <c r="M3841" s="13" t="s">
        <v>56001</v>
      </c>
      <c r="N3841" s="1" t="s">
        <v>40100</v>
      </c>
      <c r="O3841" s="1">
        <v>15</v>
      </c>
      <c r="P3841" s="1" t="s">
        <v>1508</v>
      </c>
      <c r="Q3841" s="4" t="s">
        <v>21</v>
      </c>
    </row>
    <row r="3842" spans="1:17" ht="22.5" x14ac:dyDescent="0.25">
      <c r="A3842" s="3">
        <v>6645</v>
      </c>
      <c r="B3842" s="1" t="s">
        <v>20790</v>
      </c>
      <c r="C3842" s="1" t="s">
        <v>15</v>
      </c>
      <c r="D3842" s="1" t="s">
        <v>637</v>
      </c>
      <c r="E3842" s="1">
        <v>2232408</v>
      </c>
      <c r="F3842" s="1" t="s">
        <v>20791</v>
      </c>
      <c r="G3842" s="1">
        <v>2232409</v>
      </c>
      <c r="H3842" s="1" t="s">
        <v>20792</v>
      </c>
      <c r="I3842" s="2">
        <v>45058</v>
      </c>
      <c r="J3842" s="15" t="str">
        <f>MID(Tabla1[[#This Row],[HORA]],1,5)</f>
        <v>14:41</v>
      </c>
      <c r="K3842" s="16">
        <f>IF(Tabla1[[#This Row],[FECHA]]=I3843,IF(J3843-J3842&gt;0,(J3843-J3842)*1440,0),0)</f>
        <v>1.9999999999999929</v>
      </c>
      <c r="L3842" s="14">
        <v>3.36</v>
      </c>
      <c r="M3842" s="13" t="s">
        <v>55862</v>
      </c>
      <c r="N3842" s="1" t="s">
        <v>20793</v>
      </c>
      <c r="O3842" s="1">
        <v>15</v>
      </c>
      <c r="P3842" s="1" t="s">
        <v>20</v>
      </c>
      <c r="Q3842" s="4" t="s">
        <v>21</v>
      </c>
    </row>
    <row r="3843" spans="1:17" ht="22.5" x14ac:dyDescent="0.25">
      <c r="A3843" s="3">
        <v>13021</v>
      </c>
      <c r="B3843" s="1" t="s">
        <v>40101</v>
      </c>
      <c r="C3843" s="1" t="s">
        <v>15</v>
      </c>
      <c r="D3843" s="1" t="s">
        <v>77</v>
      </c>
      <c r="E3843" s="1">
        <v>16537227</v>
      </c>
      <c r="F3843" s="1" t="s">
        <v>2024</v>
      </c>
      <c r="G3843" s="1">
        <v>2232412</v>
      </c>
      <c r="H3843" s="1" t="s">
        <v>2291</v>
      </c>
      <c r="I3843" s="2">
        <v>45058</v>
      </c>
      <c r="J3843" s="15" t="str">
        <f>MID(Tabla1[[#This Row],[HORA]],1,5)</f>
        <v>14:43</v>
      </c>
      <c r="K3843" s="16">
        <f>IF(Tabla1[[#This Row],[FECHA]]=I3844,IF(J3844-J3843&gt;0,(J3844-J3843)*1440,0),0)</f>
        <v>0.99999999999983658</v>
      </c>
      <c r="L3843" s="14">
        <v>2.37</v>
      </c>
      <c r="M3843" s="13" t="s">
        <v>56003</v>
      </c>
      <c r="N3843" s="1" t="s">
        <v>59</v>
      </c>
      <c r="O3843" s="1">
        <v>10</v>
      </c>
      <c r="P3843" s="1" t="s">
        <v>1508</v>
      </c>
      <c r="Q3843" s="4" t="s">
        <v>21</v>
      </c>
    </row>
    <row r="3844" spans="1:17" ht="22.5" x14ac:dyDescent="0.25">
      <c r="A3844" s="3">
        <v>13022</v>
      </c>
      <c r="B3844" s="1" t="s">
        <v>40102</v>
      </c>
      <c r="C3844" s="1" t="s">
        <v>15</v>
      </c>
      <c r="D3844" s="1" t="s">
        <v>33</v>
      </c>
      <c r="E3844" s="1">
        <v>16537227</v>
      </c>
      <c r="F3844" s="1" t="s">
        <v>2024</v>
      </c>
      <c r="G3844" s="1">
        <v>2232414</v>
      </c>
      <c r="H3844" s="1" t="s">
        <v>2293</v>
      </c>
      <c r="I3844" s="2">
        <v>45058</v>
      </c>
      <c r="J3844" s="15" t="str">
        <f>MID(Tabla1[[#This Row],[HORA]],1,5)</f>
        <v>14:44</v>
      </c>
      <c r="K3844" s="16">
        <f>IF(Tabla1[[#This Row],[FECHA]]=I3845,IF(J3845-J3844&gt;0,(J3845-J3844)*1440,0),0)</f>
        <v>1.0000000000001563</v>
      </c>
      <c r="L3844" s="14">
        <v>5.38</v>
      </c>
      <c r="M3844" s="13" t="s">
        <v>56004</v>
      </c>
      <c r="N3844" s="1" t="s">
        <v>59</v>
      </c>
      <c r="O3844" s="1">
        <v>10</v>
      </c>
      <c r="P3844" s="1" t="s">
        <v>1508</v>
      </c>
      <c r="Q3844" s="4" t="s">
        <v>21</v>
      </c>
    </row>
    <row r="3845" spans="1:17" ht="22.5" x14ac:dyDescent="0.25">
      <c r="A3845" s="3">
        <v>13023</v>
      </c>
      <c r="B3845" s="1" t="s">
        <v>40103</v>
      </c>
      <c r="C3845" s="1" t="s">
        <v>15</v>
      </c>
      <c r="D3845" s="1" t="s">
        <v>40</v>
      </c>
      <c r="E3845" s="1">
        <v>16537227</v>
      </c>
      <c r="F3845" s="1" t="s">
        <v>2024</v>
      </c>
      <c r="G3845" s="1">
        <v>2232416</v>
      </c>
      <c r="H3845" s="1" t="s">
        <v>13555</v>
      </c>
      <c r="I3845" s="2">
        <v>45058</v>
      </c>
      <c r="J3845" s="15" t="str">
        <f>MID(Tabla1[[#This Row],[HORA]],1,5)</f>
        <v>14:45</v>
      </c>
      <c r="K3845" s="16">
        <f>IF(Tabla1[[#This Row],[FECHA]]=I3846,IF(J3846-J3845&gt;0,(J3846-J3845)*1440,0),0)</f>
        <v>0.99999999999999645</v>
      </c>
      <c r="L3845" s="14">
        <v>7.44</v>
      </c>
      <c r="M3845" s="13" t="s">
        <v>56005</v>
      </c>
      <c r="N3845" s="1" t="s">
        <v>59</v>
      </c>
      <c r="O3845" s="1">
        <v>10</v>
      </c>
      <c r="P3845" s="1" t="s">
        <v>1508</v>
      </c>
      <c r="Q3845" s="4" t="s">
        <v>21</v>
      </c>
    </row>
    <row r="3846" spans="1:17" ht="22.5" x14ac:dyDescent="0.25">
      <c r="A3846" s="3">
        <v>13024</v>
      </c>
      <c r="B3846" s="1" t="s">
        <v>40104</v>
      </c>
      <c r="C3846" s="1" t="s">
        <v>15</v>
      </c>
      <c r="D3846" s="1" t="s">
        <v>77</v>
      </c>
      <c r="E3846" s="1">
        <v>16667722</v>
      </c>
      <c r="F3846" s="1" t="s">
        <v>36423</v>
      </c>
      <c r="G3846" s="1">
        <v>16667722</v>
      </c>
      <c r="H3846" s="1" t="s">
        <v>36423</v>
      </c>
      <c r="I3846" s="2">
        <v>45058</v>
      </c>
      <c r="J3846" s="15" t="str">
        <f>MID(Tabla1[[#This Row],[HORA]],1,5)</f>
        <v>14:46</v>
      </c>
      <c r="K3846" s="16">
        <f>IF(Tabla1[[#This Row],[FECHA]]=I3847,IF(J3847-J3846&gt;0,(J3847-J3846)*1440,0),0)</f>
        <v>0.99999999999999645</v>
      </c>
      <c r="L3846" s="14">
        <v>3.31</v>
      </c>
      <c r="M3846" s="13" t="s">
        <v>56006</v>
      </c>
      <c r="N3846" s="1" t="s">
        <v>14328</v>
      </c>
      <c r="O3846" s="1">
        <v>20</v>
      </c>
      <c r="P3846" s="1" t="s">
        <v>1508</v>
      </c>
      <c r="Q3846" s="4" t="s">
        <v>21</v>
      </c>
    </row>
    <row r="3847" spans="1:17" ht="22.5" x14ac:dyDescent="0.25">
      <c r="A3847" s="3">
        <v>13025</v>
      </c>
      <c r="B3847" s="1" t="s">
        <v>40105</v>
      </c>
      <c r="C3847" s="1" t="s">
        <v>15</v>
      </c>
      <c r="D3847" s="1" t="s">
        <v>40</v>
      </c>
      <c r="E3847" s="1">
        <v>16627198</v>
      </c>
      <c r="F3847" s="1" t="s">
        <v>40106</v>
      </c>
      <c r="G3847" s="1">
        <v>16627198</v>
      </c>
      <c r="H3847" s="1" t="s">
        <v>40106</v>
      </c>
      <c r="I3847" s="2">
        <v>45058</v>
      </c>
      <c r="J3847" s="15" t="str">
        <f>MID(Tabla1[[#This Row],[HORA]],1,5)</f>
        <v>14:47</v>
      </c>
      <c r="K3847" s="16">
        <f>IF(Tabla1[[#This Row],[FECHA]]=I3848,IF(J3848-J3847&gt;0,(J3848-J3847)*1440,0),0)</f>
        <v>0.99999999999999645</v>
      </c>
      <c r="L3847" s="14">
        <v>3.12</v>
      </c>
      <c r="M3847" s="13" t="s">
        <v>56007</v>
      </c>
      <c r="N3847" s="1" t="s">
        <v>1715</v>
      </c>
      <c r="O3847" s="1">
        <v>15</v>
      </c>
      <c r="P3847" s="1" t="s">
        <v>1508</v>
      </c>
      <c r="Q3847" s="4" t="s">
        <v>21</v>
      </c>
    </row>
    <row r="3848" spans="1:17" ht="22.5" x14ac:dyDescent="0.25">
      <c r="A3848" s="3">
        <v>13026</v>
      </c>
      <c r="B3848" s="1" t="s">
        <v>40107</v>
      </c>
      <c r="C3848" s="1" t="s">
        <v>15</v>
      </c>
      <c r="D3848" s="1" t="s">
        <v>77</v>
      </c>
      <c r="E3848" s="1">
        <v>43276535</v>
      </c>
      <c r="F3848" s="1" t="s">
        <v>40108</v>
      </c>
      <c r="G3848" s="1">
        <v>2232418</v>
      </c>
      <c r="H3848" s="1" t="s">
        <v>40109</v>
      </c>
      <c r="I3848" s="2">
        <v>45058</v>
      </c>
      <c r="J3848" s="15" t="str">
        <f>MID(Tabla1[[#This Row],[HORA]],1,5)</f>
        <v>14:48</v>
      </c>
      <c r="K3848" s="16">
        <f>IF(Tabla1[[#This Row],[FECHA]]=I3849,IF(J3849-J3848&gt;0,(J3849-J3848)*1440,0),0)</f>
        <v>0</v>
      </c>
      <c r="L3848" s="14">
        <v>5.21</v>
      </c>
      <c r="M3848" s="13" t="s">
        <v>56008</v>
      </c>
      <c r="N3848" s="1" t="s">
        <v>40110</v>
      </c>
      <c r="O3848" s="1">
        <v>15</v>
      </c>
      <c r="P3848" s="1" t="s">
        <v>1508</v>
      </c>
      <c r="Q3848" s="4" t="s">
        <v>21</v>
      </c>
    </row>
    <row r="3849" spans="1:17" ht="22.5" x14ac:dyDescent="0.25">
      <c r="A3849" s="3">
        <v>13027</v>
      </c>
      <c r="B3849" s="1" t="s">
        <v>40107</v>
      </c>
      <c r="C3849" s="1" t="s">
        <v>15</v>
      </c>
      <c r="D3849" s="1" t="s">
        <v>77</v>
      </c>
      <c r="E3849" s="1">
        <v>43276535</v>
      </c>
      <c r="F3849" s="1" t="s">
        <v>40108</v>
      </c>
      <c r="G3849" s="1">
        <v>2232418</v>
      </c>
      <c r="H3849" s="1" t="s">
        <v>40109</v>
      </c>
      <c r="I3849" s="2">
        <v>45058</v>
      </c>
      <c r="J3849" s="15" t="str">
        <f>MID(Tabla1[[#This Row],[HORA]],1,5)</f>
        <v>14:48</v>
      </c>
      <c r="K3849" s="16">
        <f>IF(Tabla1[[#This Row],[FECHA]]=I3850,IF(J3850-J3849&gt;0,(J3850-J3849)*1440,0),0)</f>
        <v>3.9999999999999858</v>
      </c>
      <c r="L3849" s="14">
        <v>2.5499999999999998</v>
      </c>
      <c r="M3849" s="13" t="s">
        <v>56008</v>
      </c>
      <c r="N3849" s="1" t="s">
        <v>40111</v>
      </c>
      <c r="O3849" s="1">
        <v>15</v>
      </c>
      <c r="P3849" s="1" t="s">
        <v>1508</v>
      </c>
      <c r="Q3849" s="4" t="s">
        <v>21</v>
      </c>
    </row>
    <row r="3850" spans="1:17" ht="22.5" x14ac:dyDescent="0.25">
      <c r="A3850" s="3">
        <v>13028</v>
      </c>
      <c r="B3850" s="1" t="s">
        <v>40112</v>
      </c>
      <c r="C3850" s="1" t="s">
        <v>15</v>
      </c>
      <c r="D3850" s="1" t="s">
        <v>119</v>
      </c>
      <c r="E3850" s="1">
        <v>16472665</v>
      </c>
      <c r="F3850" s="1" t="s">
        <v>40113</v>
      </c>
      <c r="G3850" s="1">
        <v>2232419</v>
      </c>
      <c r="H3850" s="1" t="s">
        <v>40114</v>
      </c>
      <c r="I3850" s="2">
        <v>45058</v>
      </c>
      <c r="J3850" s="15" t="str">
        <f>MID(Tabla1[[#This Row],[HORA]],1,5)</f>
        <v>14:52</v>
      </c>
      <c r="K3850" s="16">
        <f>IF(Tabla1[[#This Row],[FECHA]]=I3851,IF(J3851-J3850&gt;0,(J3851-J3850)*1440,0),0)</f>
        <v>2.9999999999999893</v>
      </c>
      <c r="L3850" s="14">
        <v>4.28</v>
      </c>
      <c r="M3850" s="13" t="s">
        <v>56011</v>
      </c>
      <c r="N3850" s="1" t="s">
        <v>40115</v>
      </c>
      <c r="O3850" s="1">
        <v>20</v>
      </c>
      <c r="P3850" s="1" t="s">
        <v>1508</v>
      </c>
      <c r="Q3850" s="4" t="s">
        <v>21</v>
      </c>
    </row>
    <row r="3851" spans="1:17" ht="22.5" x14ac:dyDescent="0.25">
      <c r="A3851" s="3">
        <v>13029</v>
      </c>
      <c r="B3851" s="1" t="s">
        <v>40116</v>
      </c>
      <c r="C3851" s="1" t="s">
        <v>15</v>
      </c>
      <c r="D3851" s="1" t="s">
        <v>40</v>
      </c>
      <c r="E3851" s="1">
        <v>16653273</v>
      </c>
      <c r="F3851" s="1" t="s">
        <v>7805</v>
      </c>
      <c r="G3851" s="1">
        <v>2232421</v>
      </c>
      <c r="H3851" s="1" t="s">
        <v>40117</v>
      </c>
      <c r="I3851" s="2">
        <v>45058</v>
      </c>
      <c r="J3851" s="15" t="str">
        <f>MID(Tabla1[[#This Row],[HORA]],1,5)</f>
        <v>14:55</v>
      </c>
      <c r="K3851" s="16">
        <f>IF(Tabla1[[#This Row],[FECHA]]=I3852,IF(J3852-J3851&gt;0,(J3852-J3851)*1440,0),0)</f>
        <v>5.9999999999999787</v>
      </c>
      <c r="L3851" s="14">
        <v>6.14</v>
      </c>
      <c r="M3851" s="13" t="s">
        <v>56014</v>
      </c>
      <c r="N3851" s="1" t="s">
        <v>40118</v>
      </c>
      <c r="O3851" s="1">
        <v>25</v>
      </c>
      <c r="P3851" s="1" t="s">
        <v>1508</v>
      </c>
      <c r="Q3851" s="4" t="s">
        <v>21</v>
      </c>
    </row>
    <row r="3852" spans="1:17" ht="22.5" x14ac:dyDescent="0.25">
      <c r="A3852" s="3">
        <v>13030</v>
      </c>
      <c r="B3852" s="1" t="s">
        <v>40119</v>
      </c>
      <c r="C3852" s="1" t="s">
        <v>15</v>
      </c>
      <c r="D3852" s="1" t="s">
        <v>82</v>
      </c>
      <c r="E3852" s="1">
        <v>47305979</v>
      </c>
      <c r="F3852" s="1" t="s">
        <v>7342</v>
      </c>
      <c r="G3852" s="1">
        <v>76810510</v>
      </c>
      <c r="H3852" s="1" t="s">
        <v>40120</v>
      </c>
      <c r="I3852" s="2">
        <v>45058</v>
      </c>
      <c r="J3852" s="15" t="str">
        <f>MID(Tabla1[[#This Row],[HORA]],1,5)</f>
        <v>15:01</v>
      </c>
      <c r="K3852" s="16">
        <f>IF(Tabla1[[#This Row],[FECHA]]=I3853,IF(J3853-J3852&gt;0,(J3853-J3852)*1440,0),0)</f>
        <v>3.9999999999999858</v>
      </c>
      <c r="L3852" s="14">
        <v>3.44</v>
      </c>
      <c r="M3852" s="13" t="s">
        <v>56131</v>
      </c>
      <c r="N3852" s="1" t="s">
        <v>40121</v>
      </c>
      <c r="O3852" s="1">
        <v>15</v>
      </c>
      <c r="P3852" s="1" t="s">
        <v>1508</v>
      </c>
      <c r="Q3852" s="4" t="s">
        <v>21</v>
      </c>
    </row>
    <row r="3853" spans="1:17" ht="22.5" x14ac:dyDescent="0.25">
      <c r="A3853" s="3">
        <v>13031</v>
      </c>
      <c r="B3853" s="1" t="s">
        <v>40122</v>
      </c>
      <c r="C3853" s="1" t="s">
        <v>15</v>
      </c>
      <c r="D3853" s="1" t="s">
        <v>77</v>
      </c>
      <c r="E3853" s="1">
        <v>41554330</v>
      </c>
      <c r="F3853" s="1" t="s">
        <v>20313</v>
      </c>
      <c r="G3853" s="1">
        <v>2232423</v>
      </c>
      <c r="H3853" s="1" t="s">
        <v>40123</v>
      </c>
      <c r="I3853" s="2">
        <v>45058</v>
      </c>
      <c r="J3853" s="15" t="str">
        <f>MID(Tabla1[[#This Row],[HORA]],1,5)</f>
        <v>15:05</v>
      </c>
      <c r="K3853" s="16">
        <f>IF(Tabla1[[#This Row],[FECHA]]=I3854,IF(J3854-J3853&gt;0,(J3854-J3853)*1440,0),0)</f>
        <v>1.9999999999999929</v>
      </c>
      <c r="L3853" s="14">
        <v>4.0999999999999996</v>
      </c>
      <c r="M3853" s="13" t="s">
        <v>56134</v>
      </c>
      <c r="N3853" s="1" t="s">
        <v>40124</v>
      </c>
      <c r="O3853" s="1">
        <v>30</v>
      </c>
      <c r="P3853" s="1" t="s">
        <v>1508</v>
      </c>
      <c r="Q3853" s="4" t="s">
        <v>21</v>
      </c>
    </row>
    <row r="3854" spans="1:17" ht="22.5" x14ac:dyDescent="0.25">
      <c r="A3854" s="3">
        <v>13032</v>
      </c>
      <c r="B3854" s="1" t="s">
        <v>40125</v>
      </c>
      <c r="C3854" s="1" t="s">
        <v>15</v>
      </c>
      <c r="D3854" s="1" t="s">
        <v>141</v>
      </c>
      <c r="E3854" s="1">
        <v>46688425</v>
      </c>
      <c r="F3854" s="1" t="s">
        <v>40126</v>
      </c>
      <c r="G3854" s="1">
        <v>46688425</v>
      </c>
      <c r="H3854" s="1" t="s">
        <v>40126</v>
      </c>
      <c r="I3854" s="2">
        <v>45058</v>
      </c>
      <c r="J3854" s="15" t="str">
        <f>MID(Tabla1[[#This Row],[HORA]],1,5)</f>
        <v>15:07</v>
      </c>
      <c r="K3854" s="16">
        <f>IF(Tabla1[[#This Row],[FECHA]]=I3855,IF(J3855-J3854&gt;0,(J3855-J3854)*1440,0),0)</f>
        <v>0.99999999999999645</v>
      </c>
      <c r="L3854" s="14">
        <v>4.04</v>
      </c>
      <c r="M3854" s="13" t="s">
        <v>56137</v>
      </c>
      <c r="N3854" s="1" t="s">
        <v>40127</v>
      </c>
      <c r="O3854" s="1">
        <v>40</v>
      </c>
      <c r="P3854" s="1" t="s">
        <v>1508</v>
      </c>
      <c r="Q3854" s="4" t="s">
        <v>21</v>
      </c>
    </row>
    <row r="3855" spans="1:17" ht="22.5" x14ac:dyDescent="0.25">
      <c r="A3855" s="3">
        <v>15566</v>
      </c>
      <c r="B3855" s="1" t="s">
        <v>47402</v>
      </c>
      <c r="C3855" s="1" t="s">
        <v>15</v>
      </c>
      <c r="D3855" s="1" t="s">
        <v>33</v>
      </c>
      <c r="E3855" s="1">
        <v>44069179</v>
      </c>
      <c r="F3855" s="1" t="s">
        <v>7466</v>
      </c>
      <c r="G3855" s="1">
        <v>2232425</v>
      </c>
      <c r="H3855" s="1" t="s">
        <v>47403</v>
      </c>
      <c r="I3855" s="2">
        <v>45058</v>
      </c>
      <c r="J3855" s="15" t="str">
        <f>MID(Tabla1[[#This Row],[HORA]],1,5)</f>
        <v>15:08</v>
      </c>
      <c r="K3855" s="16">
        <f>IF(Tabla1[[#This Row],[FECHA]]=I3856,IF(J3856-J3855&gt;0,(J3856-J3855)*1440,0),0)</f>
        <v>0.99999999999999645</v>
      </c>
      <c r="L3855" s="14">
        <v>2.14</v>
      </c>
      <c r="M3855" s="13" t="s">
        <v>56138</v>
      </c>
      <c r="N3855" s="1" t="s">
        <v>47404</v>
      </c>
      <c r="O3855" s="1">
        <v>25</v>
      </c>
      <c r="P3855" s="1" t="s">
        <v>1432</v>
      </c>
      <c r="Q3855" s="4" t="s">
        <v>21</v>
      </c>
    </row>
    <row r="3856" spans="1:17" ht="22.5" x14ac:dyDescent="0.25">
      <c r="A3856" s="3">
        <v>13033</v>
      </c>
      <c r="B3856" s="1" t="s">
        <v>40128</v>
      </c>
      <c r="C3856" s="1" t="s">
        <v>15</v>
      </c>
      <c r="D3856" s="1" t="s">
        <v>77</v>
      </c>
      <c r="E3856" s="1">
        <v>78008710</v>
      </c>
      <c r="F3856" s="1" t="s">
        <v>40129</v>
      </c>
      <c r="G3856" s="1">
        <v>3653906</v>
      </c>
      <c r="H3856" s="1" t="s">
        <v>40078</v>
      </c>
      <c r="I3856" s="2">
        <v>45058</v>
      </c>
      <c r="J3856" s="15" t="str">
        <f>MID(Tabla1[[#This Row],[HORA]],1,5)</f>
        <v>15:09</v>
      </c>
      <c r="K3856" s="16">
        <f>IF(Tabla1[[#This Row],[FECHA]]=I3857,IF(J3857-J3856&gt;0,(J3857-J3856)*1440,0),0)</f>
        <v>0</v>
      </c>
      <c r="L3856" s="14">
        <v>3.15</v>
      </c>
      <c r="M3856" s="13" t="s">
        <v>55864</v>
      </c>
      <c r="N3856" s="1" t="s">
        <v>40130</v>
      </c>
      <c r="O3856" s="1">
        <v>70</v>
      </c>
      <c r="P3856" s="1" t="s">
        <v>1508</v>
      </c>
      <c r="Q3856" s="4" t="s">
        <v>21</v>
      </c>
    </row>
    <row r="3857" spans="1:17" ht="22.5" x14ac:dyDescent="0.25">
      <c r="A3857" s="3">
        <v>15567</v>
      </c>
      <c r="B3857" s="1" t="s">
        <v>47405</v>
      </c>
      <c r="C3857" s="1" t="s">
        <v>15</v>
      </c>
      <c r="D3857" s="1" t="s">
        <v>33</v>
      </c>
      <c r="E3857" s="1">
        <v>44069179</v>
      </c>
      <c r="F3857" s="1" t="s">
        <v>7466</v>
      </c>
      <c r="G3857" s="1">
        <v>2232426</v>
      </c>
      <c r="H3857" s="1" t="s">
        <v>3077</v>
      </c>
      <c r="I3857" s="2">
        <v>45058</v>
      </c>
      <c r="J3857" s="15" t="str">
        <f>MID(Tabla1[[#This Row],[HORA]],1,5)</f>
        <v>15:09</v>
      </c>
      <c r="K3857" s="16">
        <f>IF(Tabla1[[#This Row],[FECHA]]=I3858,IF(J3858-J3857&gt;0,(J3858-J3857)*1440,0),0)</f>
        <v>2.9999999999999893</v>
      </c>
      <c r="L3857" s="14">
        <v>4.5199999999999996</v>
      </c>
      <c r="M3857" s="13" t="s">
        <v>55864</v>
      </c>
      <c r="N3857" s="1" t="s">
        <v>47401</v>
      </c>
      <c r="O3857" s="1">
        <v>50</v>
      </c>
      <c r="P3857" s="1" t="s">
        <v>1432</v>
      </c>
      <c r="Q3857" s="4" t="s">
        <v>21</v>
      </c>
    </row>
    <row r="3858" spans="1:17" ht="22.5" x14ac:dyDescent="0.25">
      <c r="A3858" s="3">
        <v>18223</v>
      </c>
      <c r="B3858" s="1" t="s">
        <v>54437</v>
      </c>
      <c r="C3858" s="1" t="s">
        <v>15</v>
      </c>
      <c r="D3858" s="1" t="s">
        <v>40</v>
      </c>
      <c r="E3858" s="1">
        <v>10167787032</v>
      </c>
      <c r="F3858" s="1" t="s">
        <v>47862</v>
      </c>
      <c r="G3858" s="1">
        <v>3306136</v>
      </c>
      <c r="H3858" s="1" t="s">
        <v>54438</v>
      </c>
      <c r="I3858" s="2">
        <v>45058</v>
      </c>
      <c r="J3858" s="15" t="str">
        <f>MID(Tabla1[[#This Row],[HORA]],1,5)</f>
        <v>15:12</v>
      </c>
      <c r="K3858" s="16">
        <f>IF(Tabla1[[#This Row],[FECHA]]=I3859,IF(J3859-J3858&gt;0,(J3859-J3858)*1440,0),0)</f>
        <v>2.9999999999999893</v>
      </c>
      <c r="L3858" s="14">
        <v>4.2699999999999996</v>
      </c>
      <c r="M3858" s="13" t="s">
        <v>55867</v>
      </c>
      <c r="N3858" s="1" t="s">
        <v>54439</v>
      </c>
      <c r="O3858" s="1">
        <v>50</v>
      </c>
      <c r="P3858" s="1" t="s">
        <v>1508</v>
      </c>
      <c r="Q3858" s="4" t="s">
        <v>21</v>
      </c>
    </row>
    <row r="3859" spans="1:17" ht="22.5" x14ac:dyDescent="0.25">
      <c r="A3859" s="3">
        <v>13034</v>
      </c>
      <c r="B3859" s="1" t="s">
        <v>40131</v>
      </c>
      <c r="C3859" s="1" t="s">
        <v>15</v>
      </c>
      <c r="D3859" s="1" t="s">
        <v>40</v>
      </c>
      <c r="E3859" s="1">
        <v>73378333</v>
      </c>
      <c r="F3859" s="1" t="s">
        <v>40132</v>
      </c>
      <c r="G3859" s="1">
        <v>75122507</v>
      </c>
      <c r="H3859" s="1" t="s">
        <v>40133</v>
      </c>
      <c r="I3859" s="2">
        <v>45058</v>
      </c>
      <c r="J3859" s="15" t="str">
        <f>MID(Tabla1[[#This Row],[HORA]],1,5)</f>
        <v>15:15</v>
      </c>
      <c r="K3859" s="16">
        <f>IF(Tabla1[[#This Row],[FECHA]]=I3860,IF(J3860-J3859&gt;0,(J3860-J3859)*1440,0),0)</f>
        <v>0</v>
      </c>
      <c r="L3859" s="14">
        <v>7.21</v>
      </c>
      <c r="M3859" s="13" t="s">
        <v>55870</v>
      </c>
      <c r="N3859" s="1" t="s">
        <v>40134</v>
      </c>
      <c r="O3859" s="1">
        <v>66.67</v>
      </c>
      <c r="P3859" s="1" t="s">
        <v>1508</v>
      </c>
      <c r="Q3859" s="4" t="s">
        <v>21</v>
      </c>
    </row>
    <row r="3860" spans="1:17" ht="22.5" x14ac:dyDescent="0.25">
      <c r="A3860" s="3">
        <v>13035</v>
      </c>
      <c r="B3860" s="1" t="s">
        <v>40131</v>
      </c>
      <c r="C3860" s="1" t="s">
        <v>15</v>
      </c>
      <c r="D3860" s="1" t="s">
        <v>40</v>
      </c>
      <c r="E3860" s="1">
        <v>73378333</v>
      </c>
      <c r="F3860" s="1" t="s">
        <v>40132</v>
      </c>
      <c r="G3860" s="1">
        <v>75122507</v>
      </c>
      <c r="H3860" s="1" t="s">
        <v>40133</v>
      </c>
      <c r="I3860" s="2">
        <v>45058</v>
      </c>
      <c r="J3860" s="15" t="str">
        <f>MID(Tabla1[[#This Row],[HORA]],1,5)</f>
        <v>15:15</v>
      </c>
      <c r="K3860" s="16">
        <f>IF(Tabla1[[#This Row],[FECHA]]=I3861,IF(J3861-J3860&gt;0,(J3861-J3860)*1440,0),0)</f>
        <v>0</v>
      </c>
      <c r="L3860" s="14">
        <v>4.3600000000000003</v>
      </c>
      <c r="M3860" s="13" t="s">
        <v>55870</v>
      </c>
      <c r="N3860" s="1" t="s">
        <v>40135</v>
      </c>
      <c r="O3860" s="1">
        <v>33.33</v>
      </c>
      <c r="P3860" s="1" t="s">
        <v>1508</v>
      </c>
      <c r="Q3860" s="4" t="s">
        <v>21</v>
      </c>
    </row>
    <row r="3861" spans="1:17" ht="22.5" x14ac:dyDescent="0.25">
      <c r="A3861" s="3">
        <v>15568</v>
      </c>
      <c r="B3861" s="1" t="s">
        <v>47406</v>
      </c>
      <c r="C3861" s="1" t="s">
        <v>15</v>
      </c>
      <c r="D3861" s="1" t="s">
        <v>40</v>
      </c>
      <c r="E3861" s="1">
        <v>44069179</v>
      </c>
      <c r="F3861" s="1" t="s">
        <v>7466</v>
      </c>
      <c r="G3861" s="1">
        <v>2232430</v>
      </c>
      <c r="H3861" s="1" t="s">
        <v>42463</v>
      </c>
      <c r="I3861" s="2">
        <v>45058</v>
      </c>
      <c r="J3861" s="15" t="str">
        <f>MID(Tabla1[[#This Row],[HORA]],1,5)</f>
        <v>15:15</v>
      </c>
      <c r="K3861" s="16">
        <f>IF(Tabla1[[#This Row],[FECHA]]=I3862,IF(J3862-J3861&gt;0,(J3862-J3861)*1440,0),0)</f>
        <v>1.0000000000001563</v>
      </c>
      <c r="L3861" s="14">
        <v>5.14</v>
      </c>
      <c r="M3861" s="13" t="s">
        <v>55870</v>
      </c>
      <c r="N3861" s="1" t="s">
        <v>41972</v>
      </c>
      <c r="O3861" s="1">
        <v>20</v>
      </c>
      <c r="P3861" s="1" t="s">
        <v>1432</v>
      </c>
      <c r="Q3861" s="4" t="s">
        <v>21</v>
      </c>
    </row>
    <row r="3862" spans="1:17" ht="22.5" x14ac:dyDescent="0.25">
      <c r="A3862" s="3">
        <v>6646</v>
      </c>
      <c r="B3862" s="1" t="s">
        <v>20794</v>
      </c>
      <c r="C3862" s="1" t="s">
        <v>15</v>
      </c>
      <c r="D3862" s="1" t="s">
        <v>172</v>
      </c>
      <c r="E3862" s="1">
        <v>75264286</v>
      </c>
      <c r="F3862" s="1" t="s">
        <v>15356</v>
      </c>
      <c r="G3862" s="1">
        <v>47561087</v>
      </c>
      <c r="H3862" s="1" t="s">
        <v>20795</v>
      </c>
      <c r="I3862" s="2">
        <v>45058</v>
      </c>
      <c r="J3862" s="15" t="str">
        <f>MID(Tabla1[[#This Row],[HORA]],1,5)</f>
        <v>15:16</v>
      </c>
      <c r="K3862" s="16">
        <f>IF(Tabla1[[#This Row],[FECHA]]=I3863,IF(J3863-J3862&gt;0,(J3863-J3862)*1440,0),0)</f>
        <v>0.99999999999983658</v>
      </c>
      <c r="L3862" s="14">
        <v>7.51</v>
      </c>
      <c r="M3862" s="13" t="s">
        <v>55871</v>
      </c>
      <c r="N3862" s="1" t="s">
        <v>20796</v>
      </c>
      <c r="O3862" s="1">
        <v>20</v>
      </c>
      <c r="P3862" s="1" t="s">
        <v>20</v>
      </c>
      <c r="Q3862" s="4" t="s">
        <v>21</v>
      </c>
    </row>
    <row r="3863" spans="1:17" ht="22.5" x14ac:dyDescent="0.25">
      <c r="A3863" s="3">
        <v>15569</v>
      </c>
      <c r="B3863" s="1" t="s">
        <v>47407</v>
      </c>
      <c r="C3863" s="1" t="s">
        <v>15</v>
      </c>
      <c r="D3863" s="1" t="s">
        <v>40</v>
      </c>
      <c r="E3863" s="1">
        <v>44069179</v>
      </c>
      <c r="F3863" s="1" t="s">
        <v>7466</v>
      </c>
      <c r="G3863" s="1">
        <v>2232431</v>
      </c>
      <c r="H3863" s="1" t="s">
        <v>3075</v>
      </c>
      <c r="I3863" s="2">
        <v>45058</v>
      </c>
      <c r="J3863" s="15" t="str">
        <f>MID(Tabla1[[#This Row],[HORA]],1,5)</f>
        <v>15:17</v>
      </c>
      <c r="K3863" s="16">
        <f>IF(Tabla1[[#This Row],[FECHA]]=I3864,IF(J3864-J3863&gt;0,(J3864-J3863)*1440,0),0)</f>
        <v>1.0000000000001563</v>
      </c>
      <c r="L3863" s="14">
        <v>6.2</v>
      </c>
      <c r="M3863" s="13" t="s">
        <v>55872</v>
      </c>
      <c r="N3863" s="1" t="s">
        <v>41972</v>
      </c>
      <c r="O3863" s="1">
        <v>25</v>
      </c>
      <c r="P3863" s="1" t="s">
        <v>1432</v>
      </c>
      <c r="Q3863" s="4" t="s">
        <v>21</v>
      </c>
    </row>
    <row r="3864" spans="1:17" ht="22.5" x14ac:dyDescent="0.25">
      <c r="A3864" s="3">
        <v>13036</v>
      </c>
      <c r="B3864" s="1" t="s">
        <v>40136</v>
      </c>
      <c r="C3864" s="1" t="s">
        <v>15</v>
      </c>
      <c r="D3864" s="1" t="s">
        <v>40</v>
      </c>
      <c r="E3864" s="1">
        <v>72766460</v>
      </c>
      <c r="F3864" s="1" t="s">
        <v>34218</v>
      </c>
      <c r="G3864" s="1">
        <v>2232434</v>
      </c>
      <c r="H3864" s="1" t="s">
        <v>40137</v>
      </c>
      <c r="I3864" s="2">
        <v>45058</v>
      </c>
      <c r="J3864" s="15" t="str">
        <f>MID(Tabla1[[#This Row],[HORA]],1,5)</f>
        <v>15:18</v>
      </c>
      <c r="K3864" s="16">
        <f>IF(Tabla1[[#This Row],[FECHA]]=I3865,IF(J3865-J3864&gt;0,(J3865-J3864)*1440,0),0)</f>
        <v>0</v>
      </c>
      <c r="L3864" s="14">
        <v>4.8</v>
      </c>
      <c r="M3864" s="13" t="s">
        <v>55873</v>
      </c>
      <c r="N3864" s="1" t="s">
        <v>40138</v>
      </c>
      <c r="O3864" s="1">
        <v>35</v>
      </c>
      <c r="P3864" s="1" t="s">
        <v>1508</v>
      </c>
      <c r="Q3864" s="4" t="s">
        <v>21</v>
      </c>
    </row>
    <row r="3865" spans="1:17" ht="22.5" x14ac:dyDescent="0.25">
      <c r="A3865" s="3">
        <v>15570</v>
      </c>
      <c r="B3865" s="1" t="s">
        <v>47408</v>
      </c>
      <c r="C3865" s="1" t="s">
        <v>15</v>
      </c>
      <c r="D3865" s="1" t="s">
        <v>40</v>
      </c>
      <c r="E3865" s="1">
        <v>44069179</v>
      </c>
      <c r="F3865" s="1" t="s">
        <v>7466</v>
      </c>
      <c r="G3865" s="1">
        <v>2232433</v>
      </c>
      <c r="H3865" s="1" t="s">
        <v>18511</v>
      </c>
      <c r="I3865" s="2">
        <v>45058</v>
      </c>
      <c r="J3865" s="15" t="str">
        <f>MID(Tabla1[[#This Row],[HORA]],1,5)</f>
        <v>15:18</v>
      </c>
      <c r="K3865" s="16">
        <f>IF(Tabla1[[#This Row],[FECHA]]=I3866,IF(J3866-J3865&gt;0,(J3866-J3865)*1440,0),0)</f>
        <v>1.9999999999999929</v>
      </c>
      <c r="L3865" s="14">
        <v>2.54</v>
      </c>
      <c r="M3865" s="13" t="s">
        <v>55873</v>
      </c>
      <c r="N3865" s="1" t="s">
        <v>41972</v>
      </c>
      <c r="O3865" s="1">
        <v>25</v>
      </c>
      <c r="P3865" s="1" t="s">
        <v>1432</v>
      </c>
      <c r="Q3865" s="4" t="s">
        <v>21</v>
      </c>
    </row>
    <row r="3866" spans="1:17" ht="22.5" x14ac:dyDescent="0.25">
      <c r="A3866" s="3">
        <v>6647</v>
      </c>
      <c r="B3866" s="1" t="s">
        <v>20797</v>
      </c>
      <c r="C3866" s="1" t="s">
        <v>15</v>
      </c>
      <c r="D3866" s="1" t="s">
        <v>33</v>
      </c>
      <c r="E3866" s="1">
        <v>73018851</v>
      </c>
      <c r="F3866" s="1" t="s">
        <v>20798</v>
      </c>
      <c r="G3866" s="1">
        <v>2232436</v>
      </c>
      <c r="H3866" s="1" t="s">
        <v>20799</v>
      </c>
      <c r="I3866" s="2">
        <v>45058</v>
      </c>
      <c r="J3866" s="15" t="str">
        <f>MID(Tabla1[[#This Row],[HORA]],1,5)</f>
        <v>15:20</v>
      </c>
      <c r="K3866" s="16">
        <f>IF(Tabla1[[#This Row],[FECHA]]=I3867,IF(J3867-J3866&gt;0,(J3867-J3866)*1440,0),0)</f>
        <v>2.9999999999998295</v>
      </c>
      <c r="L3866" s="14">
        <f>2+L3607-Datos!$C$8</f>
        <v>3.9700000000000006</v>
      </c>
      <c r="M3866" s="13" t="s">
        <v>55875</v>
      </c>
      <c r="N3866" s="1" t="s">
        <v>18807</v>
      </c>
      <c r="O3866" s="1">
        <v>20</v>
      </c>
      <c r="P3866" s="1" t="s">
        <v>20</v>
      </c>
      <c r="Q3866" s="4" t="s">
        <v>21</v>
      </c>
    </row>
    <row r="3867" spans="1:17" ht="22.5" x14ac:dyDescent="0.25">
      <c r="A3867" s="3">
        <v>13037</v>
      </c>
      <c r="B3867" s="1" t="s">
        <v>40139</v>
      </c>
      <c r="C3867" s="1" t="s">
        <v>15</v>
      </c>
      <c r="D3867" s="1" t="s">
        <v>77</v>
      </c>
      <c r="E3867" s="1">
        <v>16761340</v>
      </c>
      <c r="F3867" s="1" t="s">
        <v>30159</v>
      </c>
      <c r="G3867" s="1">
        <v>77274477</v>
      </c>
      <c r="H3867" s="1" t="s">
        <v>40140</v>
      </c>
      <c r="I3867" s="2">
        <v>45058</v>
      </c>
      <c r="J3867" s="15" t="str">
        <f>MID(Tabla1[[#This Row],[HORA]],1,5)</f>
        <v>15:23</v>
      </c>
      <c r="K3867" s="16">
        <f>IF(Tabla1[[#This Row],[FECHA]]=I3868,IF(J3868-J3867&gt;0,(J3868-J3867)*1440,0),0)</f>
        <v>3.0000000000001492</v>
      </c>
      <c r="L3867" s="14">
        <f>2+L3608-Datos!$C$8</f>
        <v>5.16</v>
      </c>
      <c r="M3867" s="13" t="s">
        <v>55878</v>
      </c>
      <c r="N3867" s="1" t="s">
        <v>40141</v>
      </c>
      <c r="O3867" s="1">
        <v>15</v>
      </c>
      <c r="P3867" s="1" t="s">
        <v>1508</v>
      </c>
      <c r="Q3867" s="4" t="s">
        <v>21</v>
      </c>
    </row>
    <row r="3868" spans="1:17" ht="22.5" x14ac:dyDescent="0.25">
      <c r="A3868" s="3">
        <v>13038</v>
      </c>
      <c r="B3868" s="1" t="s">
        <v>40142</v>
      </c>
      <c r="C3868" s="1" t="s">
        <v>15</v>
      </c>
      <c r="D3868" s="1" t="s">
        <v>40</v>
      </c>
      <c r="E3868" s="1">
        <v>16663761</v>
      </c>
      <c r="F3868" s="1" t="s">
        <v>37208</v>
      </c>
      <c r="G3868" s="1">
        <v>2232439</v>
      </c>
      <c r="H3868" s="1" t="s">
        <v>40143</v>
      </c>
      <c r="I3868" s="2">
        <v>45058</v>
      </c>
      <c r="J3868" s="15" t="str">
        <f>MID(Tabla1[[#This Row],[HORA]],1,5)</f>
        <v>15:26</v>
      </c>
      <c r="K3868" s="16">
        <f>IF(Tabla1[[#This Row],[FECHA]]=I3869,IF(J3869-J3868&gt;0,(J3869-J3868)*1440,0),0)</f>
        <v>2.9999999999998295</v>
      </c>
      <c r="L3868" s="14">
        <f>2+L3609-Datos!$C$8</f>
        <v>6.66</v>
      </c>
      <c r="M3868" s="13" t="s">
        <v>55881</v>
      </c>
      <c r="N3868" s="1" t="s">
        <v>40144</v>
      </c>
      <c r="O3868" s="1">
        <v>15</v>
      </c>
      <c r="P3868" s="1" t="s">
        <v>1508</v>
      </c>
      <c r="Q3868" s="4" t="s">
        <v>21</v>
      </c>
    </row>
    <row r="3869" spans="1:17" ht="22.5" x14ac:dyDescent="0.25">
      <c r="A3869" s="3">
        <v>13039</v>
      </c>
      <c r="B3869" s="1" t="s">
        <v>40145</v>
      </c>
      <c r="C3869" s="1" t="s">
        <v>15</v>
      </c>
      <c r="D3869" s="1" t="s">
        <v>23</v>
      </c>
      <c r="E3869" s="1">
        <v>42418466</v>
      </c>
      <c r="F3869" s="1" t="s">
        <v>40146</v>
      </c>
      <c r="G3869" s="1">
        <v>73755005</v>
      </c>
      <c r="H3869" s="1" t="s">
        <v>40147</v>
      </c>
      <c r="I3869" s="2">
        <v>45058</v>
      </c>
      <c r="J3869" s="15" t="str">
        <f>MID(Tabla1[[#This Row],[HORA]],1,5)</f>
        <v>15:29</v>
      </c>
      <c r="K3869" s="16">
        <f>IF(Tabla1[[#This Row],[FECHA]]=I3870,IF(J3870-J3869&gt;0,(J3870-J3869)*1440,0),0)</f>
        <v>4.0000000000001457</v>
      </c>
      <c r="L3869" s="14">
        <f>2+L3610-Datos!$C$8</f>
        <v>4.01</v>
      </c>
      <c r="M3869" s="13" t="s">
        <v>55884</v>
      </c>
      <c r="N3869" s="1" t="s">
        <v>40148</v>
      </c>
      <c r="O3869" s="1">
        <v>20</v>
      </c>
      <c r="P3869" s="1" t="s">
        <v>1508</v>
      </c>
      <c r="Q3869" s="4" t="s">
        <v>21</v>
      </c>
    </row>
    <row r="3870" spans="1:17" ht="22.5" x14ac:dyDescent="0.25">
      <c r="A3870" s="3">
        <v>13040</v>
      </c>
      <c r="B3870" s="1" t="s">
        <v>40149</v>
      </c>
      <c r="C3870" s="1" t="s">
        <v>15</v>
      </c>
      <c r="D3870" s="1" t="s">
        <v>40</v>
      </c>
      <c r="E3870" s="1">
        <v>48544685</v>
      </c>
      <c r="F3870" s="1" t="s">
        <v>40150</v>
      </c>
      <c r="G3870" s="1">
        <v>2807173</v>
      </c>
      <c r="H3870" s="1" t="s">
        <v>40151</v>
      </c>
      <c r="I3870" s="2">
        <v>45058</v>
      </c>
      <c r="J3870" s="15" t="str">
        <f>MID(Tabla1[[#This Row],[HORA]],1,5)</f>
        <v>15:33</v>
      </c>
      <c r="K3870" s="16">
        <f>IF(Tabla1[[#This Row],[FECHA]]=I3871,IF(J3871-J3870&gt;0,(J3871-J3870)*1440,0),0)</f>
        <v>7.9999999999999716</v>
      </c>
      <c r="L3870" s="14">
        <f>2+L3611-Datos!$C$8</f>
        <v>6.16</v>
      </c>
      <c r="M3870" s="13" t="s">
        <v>55888</v>
      </c>
      <c r="N3870" s="1" t="s">
        <v>40152</v>
      </c>
      <c r="O3870" s="1">
        <v>30</v>
      </c>
      <c r="P3870" s="1" t="s">
        <v>1508</v>
      </c>
      <c r="Q3870" s="4" t="s">
        <v>21</v>
      </c>
    </row>
    <row r="3871" spans="1:17" ht="22.5" x14ac:dyDescent="0.25">
      <c r="A3871" s="3">
        <v>13041</v>
      </c>
      <c r="B3871" s="1" t="s">
        <v>40153</v>
      </c>
      <c r="C3871" s="1" t="s">
        <v>15</v>
      </c>
      <c r="D3871" s="1" t="s">
        <v>71</v>
      </c>
      <c r="E3871" s="1">
        <v>16426052</v>
      </c>
      <c r="F3871" s="1" t="s">
        <v>40154</v>
      </c>
      <c r="G3871" s="1">
        <v>27858306</v>
      </c>
      <c r="H3871" s="1" t="s">
        <v>40155</v>
      </c>
      <c r="I3871" s="2">
        <v>45058</v>
      </c>
      <c r="J3871" s="15" t="str">
        <f>MID(Tabla1[[#This Row],[HORA]],1,5)</f>
        <v>15:41</v>
      </c>
      <c r="K3871" s="16">
        <f>IF(Tabla1[[#This Row],[FECHA]]=I3872,IF(J3872-J3871&gt;0,(J3872-J3871)*1440,0),0)</f>
        <v>0.99999999999999645</v>
      </c>
      <c r="L3871" s="14">
        <f>2+L3612-Datos!$C$8</f>
        <v>7.8599999999999994</v>
      </c>
      <c r="M3871" s="13" t="s">
        <v>55896</v>
      </c>
      <c r="N3871" s="1" t="s">
        <v>40156</v>
      </c>
      <c r="O3871" s="1">
        <v>20</v>
      </c>
      <c r="P3871" s="1" t="s">
        <v>1508</v>
      </c>
      <c r="Q3871" s="4" t="s">
        <v>21</v>
      </c>
    </row>
    <row r="3872" spans="1:17" ht="22.5" x14ac:dyDescent="0.25">
      <c r="A3872" s="3">
        <v>16917</v>
      </c>
      <c r="B3872" s="1" t="s">
        <v>51161</v>
      </c>
      <c r="C3872" s="1" t="s">
        <v>15</v>
      </c>
      <c r="D3872" s="1" t="s">
        <v>71</v>
      </c>
      <c r="E3872" s="1">
        <v>20607079804</v>
      </c>
      <c r="F3872" s="1" t="s">
        <v>47732</v>
      </c>
      <c r="G3872" s="1">
        <v>2232443</v>
      </c>
      <c r="H3872" s="1" t="s">
        <v>48097</v>
      </c>
      <c r="I3872" s="2">
        <v>45058</v>
      </c>
      <c r="J3872" s="15" t="str">
        <f>MID(Tabla1[[#This Row],[HORA]],1,5)</f>
        <v>15:42</v>
      </c>
      <c r="K3872" s="16">
        <f>IF(Tabla1[[#This Row],[FECHA]]=I3873,IF(J3873-J3872&gt;0,(J3873-J3872)*1440,0),0)</f>
        <v>3.9999999999999858</v>
      </c>
      <c r="L3872" s="14">
        <f>2+L3613-Datos!$C$8</f>
        <v>5.0199999999999996</v>
      </c>
      <c r="M3872" s="13" t="s">
        <v>55897</v>
      </c>
      <c r="N3872" s="1" t="s">
        <v>59</v>
      </c>
      <c r="O3872" s="1">
        <v>10</v>
      </c>
      <c r="P3872" s="1" t="s">
        <v>20</v>
      </c>
      <c r="Q3872" s="4" t="s">
        <v>21</v>
      </c>
    </row>
    <row r="3873" spans="1:17" ht="22.5" x14ac:dyDescent="0.25">
      <c r="A3873" s="3">
        <v>6648</v>
      </c>
      <c r="B3873" s="1" t="s">
        <v>20800</v>
      </c>
      <c r="C3873" s="1" t="s">
        <v>15</v>
      </c>
      <c r="D3873" s="1" t="s">
        <v>40</v>
      </c>
      <c r="E3873" s="1">
        <v>2232444</v>
      </c>
      <c r="F3873" s="1" t="s">
        <v>20801</v>
      </c>
      <c r="G3873" s="1">
        <v>2232445</v>
      </c>
      <c r="H3873" s="1" t="s">
        <v>20802</v>
      </c>
      <c r="I3873" s="2">
        <v>45058</v>
      </c>
      <c r="J3873" s="15" t="str">
        <f>MID(Tabla1[[#This Row],[HORA]],1,5)</f>
        <v>15:46</v>
      </c>
      <c r="K3873" s="16">
        <f>IF(Tabla1[[#This Row],[FECHA]]=I3874,IF(J3874-J3873&gt;0,(J3874-J3873)*1440,0),0)</f>
        <v>0</v>
      </c>
      <c r="L3873" s="14">
        <f>2+L3614-Datos!$C$8</f>
        <v>5.96</v>
      </c>
      <c r="M3873" s="13" t="s">
        <v>55901</v>
      </c>
      <c r="N3873" s="1" t="s">
        <v>20803</v>
      </c>
      <c r="O3873" s="1">
        <v>15</v>
      </c>
      <c r="P3873" s="1" t="s">
        <v>20</v>
      </c>
      <c r="Q3873" s="4" t="s">
        <v>21</v>
      </c>
    </row>
    <row r="3874" spans="1:17" ht="22.5" x14ac:dyDescent="0.25">
      <c r="A3874" s="3">
        <v>13042</v>
      </c>
      <c r="B3874" s="1" t="s">
        <v>40157</v>
      </c>
      <c r="C3874" s="1" t="s">
        <v>15</v>
      </c>
      <c r="D3874" s="1" t="s">
        <v>61</v>
      </c>
      <c r="E3874" s="1">
        <v>17597879</v>
      </c>
      <c r="F3874" s="1" t="s">
        <v>40158</v>
      </c>
      <c r="G3874" s="1">
        <v>2232447</v>
      </c>
      <c r="H3874" s="1" t="s">
        <v>40159</v>
      </c>
      <c r="I3874" s="2">
        <v>45058</v>
      </c>
      <c r="J3874" s="15" t="str">
        <f>MID(Tabla1[[#This Row],[HORA]],1,5)</f>
        <v>15:46</v>
      </c>
      <c r="K3874" s="16">
        <f>IF(Tabla1[[#This Row],[FECHA]]=I3875,IF(J3875-J3874&gt;0,(J3875-J3874)*1440,0),0)</f>
        <v>1.9999999999999929</v>
      </c>
      <c r="L3874" s="14">
        <f>2+L3615-Datos!$C$8</f>
        <v>6.2</v>
      </c>
      <c r="M3874" s="13" t="s">
        <v>55901</v>
      </c>
      <c r="N3874" s="1" t="s">
        <v>40160</v>
      </c>
      <c r="O3874" s="1">
        <v>15</v>
      </c>
      <c r="P3874" s="1" t="s">
        <v>1508</v>
      </c>
      <c r="Q3874" s="4" t="s">
        <v>21</v>
      </c>
    </row>
    <row r="3875" spans="1:17" ht="22.5" x14ac:dyDescent="0.25">
      <c r="A3875" s="3">
        <v>6649</v>
      </c>
      <c r="B3875" s="1" t="s">
        <v>20804</v>
      </c>
      <c r="C3875" s="1" t="s">
        <v>15</v>
      </c>
      <c r="D3875" s="1" t="s">
        <v>40</v>
      </c>
      <c r="E3875" s="1">
        <v>16773661</v>
      </c>
      <c r="F3875" s="1" t="s">
        <v>20805</v>
      </c>
      <c r="G3875" s="1">
        <v>2232448</v>
      </c>
      <c r="H3875" s="1" t="s">
        <v>6228</v>
      </c>
      <c r="I3875" s="2">
        <v>45058</v>
      </c>
      <c r="J3875" s="15" t="str">
        <f>MID(Tabla1[[#This Row],[HORA]],1,5)</f>
        <v>15:48</v>
      </c>
      <c r="K3875" s="16">
        <f>IF(Tabla1[[#This Row],[FECHA]]=I3876,IF(J3876-J3875&gt;0,(J3876-J3875)*1440,0),0)</f>
        <v>2.9999999999999893</v>
      </c>
      <c r="L3875" s="14">
        <f>2+L3616-Datos!$C$8</f>
        <v>3.87</v>
      </c>
      <c r="M3875" s="13" t="s">
        <v>55903</v>
      </c>
      <c r="N3875" s="1" t="s">
        <v>1715</v>
      </c>
      <c r="O3875" s="1">
        <v>15</v>
      </c>
      <c r="P3875" s="1" t="s">
        <v>20</v>
      </c>
      <c r="Q3875" s="4" t="s">
        <v>21</v>
      </c>
    </row>
    <row r="3876" spans="1:17" ht="22.5" x14ac:dyDescent="0.25">
      <c r="A3876" s="3">
        <v>13043</v>
      </c>
      <c r="B3876" s="1" t="s">
        <v>40161</v>
      </c>
      <c r="C3876" s="1" t="s">
        <v>15</v>
      </c>
      <c r="D3876" s="1" t="s">
        <v>40</v>
      </c>
      <c r="E3876" s="1">
        <v>41352870</v>
      </c>
      <c r="F3876" s="1" t="s">
        <v>40162</v>
      </c>
      <c r="G3876" s="1">
        <v>43484774</v>
      </c>
      <c r="H3876" s="1" t="s">
        <v>28907</v>
      </c>
      <c r="I3876" s="2">
        <v>45058</v>
      </c>
      <c r="J3876" s="15" t="str">
        <f>MID(Tabla1[[#This Row],[HORA]],1,5)</f>
        <v>15:51</v>
      </c>
      <c r="K3876" s="16">
        <f>IF(Tabla1[[#This Row],[FECHA]]=I3877,IF(J3877-J3876&gt;0,(J3877-J3876)*1440,0),0)</f>
        <v>0.99999999999999645</v>
      </c>
      <c r="L3876" s="14">
        <f>2+L3617-Datos!$C$8</f>
        <v>5.1100000000000003</v>
      </c>
      <c r="M3876" s="13" t="s">
        <v>55906</v>
      </c>
      <c r="N3876" s="1" t="s">
        <v>40163</v>
      </c>
      <c r="O3876" s="1">
        <v>20</v>
      </c>
      <c r="P3876" s="1" t="s">
        <v>1508</v>
      </c>
      <c r="Q3876" s="4" t="s">
        <v>21</v>
      </c>
    </row>
    <row r="3877" spans="1:17" ht="22.5" x14ac:dyDescent="0.25">
      <c r="A3877" s="3">
        <v>13044</v>
      </c>
      <c r="B3877" s="1" t="s">
        <v>40164</v>
      </c>
      <c r="C3877" s="1" t="s">
        <v>15</v>
      </c>
      <c r="D3877" s="1" t="s">
        <v>40</v>
      </c>
      <c r="E3877" s="1">
        <v>40079986</v>
      </c>
      <c r="F3877" s="1" t="s">
        <v>40165</v>
      </c>
      <c r="G3877" s="1">
        <v>40079986</v>
      </c>
      <c r="H3877" s="1" t="s">
        <v>40165</v>
      </c>
      <c r="I3877" s="2">
        <v>45058</v>
      </c>
      <c r="J3877" s="15" t="str">
        <f>MID(Tabla1[[#This Row],[HORA]],1,5)</f>
        <v>15:52</v>
      </c>
      <c r="K3877" s="16">
        <f>IF(Tabla1[[#This Row],[FECHA]]=I3878,IF(J3878-J3877&gt;0,(J3878-J3877)*1440,0),0)</f>
        <v>1.9999999999999929</v>
      </c>
      <c r="L3877" s="14">
        <f>2+L3618-Datos!$C$8</f>
        <v>4.8000000000000007</v>
      </c>
      <c r="M3877" s="13" t="s">
        <v>55907</v>
      </c>
      <c r="N3877" s="1" t="s">
        <v>1715</v>
      </c>
      <c r="O3877" s="1">
        <v>30</v>
      </c>
      <c r="P3877" s="1" t="s">
        <v>1508</v>
      </c>
      <c r="Q3877" s="4" t="s">
        <v>21</v>
      </c>
    </row>
    <row r="3878" spans="1:17" ht="22.5" x14ac:dyDescent="0.25">
      <c r="A3878" s="3">
        <v>13045</v>
      </c>
      <c r="B3878" s="1" t="s">
        <v>40166</v>
      </c>
      <c r="C3878" s="1" t="s">
        <v>15</v>
      </c>
      <c r="D3878" s="1" t="s">
        <v>40</v>
      </c>
      <c r="E3878" s="1">
        <v>40351740</v>
      </c>
      <c r="F3878" s="1" t="s">
        <v>29194</v>
      </c>
      <c r="G3878" s="1">
        <v>2232452</v>
      </c>
      <c r="H3878" s="1" t="s">
        <v>40167</v>
      </c>
      <c r="I3878" s="2">
        <v>45058</v>
      </c>
      <c r="J3878" s="15" t="str">
        <f>MID(Tabla1[[#This Row],[HORA]],1,5)</f>
        <v>15:54</v>
      </c>
      <c r="K3878" s="16">
        <f>IF(Tabla1[[#This Row],[FECHA]]=I3879,IF(J3879-J3878&gt;0,(J3879-J3878)*1440,0),0)</f>
        <v>0.99999999999999645</v>
      </c>
      <c r="L3878" s="14">
        <f>2+L3619-Datos!$C$8</f>
        <v>6.18</v>
      </c>
      <c r="M3878" s="13" t="s">
        <v>55909</v>
      </c>
      <c r="N3878" s="1" t="s">
        <v>40168</v>
      </c>
      <c r="O3878" s="1">
        <v>15</v>
      </c>
      <c r="P3878" s="1" t="s">
        <v>1508</v>
      </c>
      <c r="Q3878" s="4" t="s">
        <v>21</v>
      </c>
    </row>
    <row r="3879" spans="1:17" ht="22.5" x14ac:dyDescent="0.25">
      <c r="A3879" s="3">
        <v>13046</v>
      </c>
      <c r="B3879" s="1" t="s">
        <v>40169</v>
      </c>
      <c r="C3879" s="1" t="s">
        <v>15</v>
      </c>
      <c r="D3879" s="1" t="s">
        <v>40</v>
      </c>
      <c r="E3879" s="1">
        <v>80609760</v>
      </c>
      <c r="F3879" s="1" t="s">
        <v>40170</v>
      </c>
      <c r="G3879" s="1">
        <v>2232453</v>
      </c>
      <c r="H3879" s="1" t="s">
        <v>40171</v>
      </c>
      <c r="I3879" s="2">
        <v>45058</v>
      </c>
      <c r="J3879" s="15" t="str">
        <f>MID(Tabla1[[#This Row],[HORA]],1,5)</f>
        <v>15:55</v>
      </c>
      <c r="K3879" s="16">
        <f>IF(Tabla1[[#This Row],[FECHA]]=I3880,IF(J3880-J3879&gt;0,(J3880-J3879)*1440,0),0)</f>
        <v>0.99999999999999645</v>
      </c>
      <c r="L3879" s="14">
        <f>2+L3620-Datos!$C$8</f>
        <v>6.12</v>
      </c>
      <c r="M3879" s="13" t="s">
        <v>55910</v>
      </c>
      <c r="N3879" s="1" t="s">
        <v>40172</v>
      </c>
      <c r="O3879" s="1">
        <v>10</v>
      </c>
      <c r="P3879" s="1" t="s">
        <v>1508</v>
      </c>
      <c r="Q3879" s="4" t="s">
        <v>21</v>
      </c>
    </row>
    <row r="3880" spans="1:17" ht="22.5" x14ac:dyDescent="0.25">
      <c r="A3880" s="3">
        <v>6650</v>
      </c>
      <c r="B3880" s="1" t="s">
        <v>20806</v>
      </c>
      <c r="C3880" s="1" t="s">
        <v>15</v>
      </c>
      <c r="D3880" s="1" t="s">
        <v>172</v>
      </c>
      <c r="E3880" s="1">
        <v>16487297</v>
      </c>
      <c r="F3880" s="1" t="s">
        <v>20807</v>
      </c>
      <c r="G3880" s="1">
        <v>2232454</v>
      </c>
      <c r="H3880" s="1" t="s">
        <v>20808</v>
      </c>
      <c r="I3880" s="2">
        <v>45058</v>
      </c>
      <c r="J3880" s="15" t="str">
        <f>MID(Tabla1[[#This Row],[HORA]],1,5)</f>
        <v>15:56</v>
      </c>
      <c r="K3880" s="16">
        <f>IF(Tabla1[[#This Row],[FECHA]]=I3881,IF(J3881-J3880&gt;0,(J3881-J3880)*1440,0),0)</f>
        <v>0</v>
      </c>
      <c r="L3880" s="14">
        <f>2+L3621-Datos!$C$8</f>
        <v>6.0200000000000005</v>
      </c>
      <c r="M3880" s="13" t="s">
        <v>55911</v>
      </c>
      <c r="N3880" s="1" t="s">
        <v>20809</v>
      </c>
      <c r="O3880" s="1">
        <v>12.5</v>
      </c>
      <c r="P3880" s="1" t="s">
        <v>20</v>
      </c>
      <c r="Q3880" s="4" t="s">
        <v>21</v>
      </c>
    </row>
    <row r="3881" spans="1:17" ht="22.5" x14ac:dyDescent="0.25">
      <c r="A3881" s="3">
        <v>6651</v>
      </c>
      <c r="B3881" s="1" t="s">
        <v>20806</v>
      </c>
      <c r="C3881" s="1" t="s">
        <v>15</v>
      </c>
      <c r="D3881" s="1" t="s">
        <v>172</v>
      </c>
      <c r="E3881" s="1">
        <v>16487297</v>
      </c>
      <c r="F3881" s="1" t="s">
        <v>20807</v>
      </c>
      <c r="G3881" s="1">
        <v>2232454</v>
      </c>
      <c r="H3881" s="1" t="s">
        <v>20808</v>
      </c>
      <c r="I3881" s="2">
        <v>45058</v>
      </c>
      <c r="J3881" s="15" t="str">
        <f>MID(Tabla1[[#This Row],[HORA]],1,5)</f>
        <v>15:56</v>
      </c>
      <c r="K3881" s="16">
        <f>IF(Tabla1[[#This Row],[FECHA]]=I3882,IF(J3882-J3881&gt;0,(J3882-J3881)*1440,0),0)</f>
        <v>0.99999999999999645</v>
      </c>
      <c r="L3881" s="14">
        <f>2+L3622-Datos!$C$8</f>
        <v>3.7300000000000004</v>
      </c>
      <c r="M3881" s="13" t="s">
        <v>55911</v>
      </c>
      <c r="N3881" s="1" t="s">
        <v>20810</v>
      </c>
      <c r="O3881" s="1">
        <v>12.5</v>
      </c>
      <c r="P3881" s="1" t="s">
        <v>20</v>
      </c>
      <c r="Q3881" s="4" t="s">
        <v>21</v>
      </c>
    </row>
    <row r="3882" spans="1:17" ht="22.5" x14ac:dyDescent="0.25">
      <c r="A3882" s="3">
        <v>13047</v>
      </c>
      <c r="B3882" s="1" t="s">
        <v>40173</v>
      </c>
      <c r="C3882" s="1" t="s">
        <v>15</v>
      </c>
      <c r="D3882" s="1" t="s">
        <v>30</v>
      </c>
      <c r="E3882" s="1">
        <v>44073140</v>
      </c>
      <c r="F3882" s="1" t="s">
        <v>40174</v>
      </c>
      <c r="G3882" s="1">
        <v>2232455</v>
      </c>
      <c r="H3882" s="1" t="s">
        <v>40175</v>
      </c>
      <c r="I3882" s="2">
        <v>45058</v>
      </c>
      <c r="J3882" s="15" t="str">
        <f>MID(Tabla1[[#This Row],[HORA]],1,5)</f>
        <v>15:57</v>
      </c>
      <c r="K3882" s="16">
        <f>IF(Tabla1[[#This Row],[FECHA]]=I3883,IF(J3883-J3882&gt;0,(J3883-J3882)*1440,0),0)</f>
        <v>2.9999999999999893</v>
      </c>
      <c r="L3882" s="14">
        <f>2+L3623-Datos!$C$8</f>
        <v>5.0199999999999996</v>
      </c>
      <c r="M3882" s="13" t="s">
        <v>55912</v>
      </c>
      <c r="N3882" s="1" t="s">
        <v>40176</v>
      </c>
      <c r="O3882" s="1">
        <v>25</v>
      </c>
      <c r="P3882" s="1" t="s">
        <v>1508</v>
      </c>
      <c r="Q3882" s="4" t="s">
        <v>21</v>
      </c>
    </row>
    <row r="3883" spans="1:17" ht="22.5" x14ac:dyDescent="0.25">
      <c r="A3883" s="3">
        <v>13048</v>
      </c>
      <c r="B3883" s="1" t="s">
        <v>40177</v>
      </c>
      <c r="C3883" s="1" t="s">
        <v>15</v>
      </c>
      <c r="D3883" s="1" t="s">
        <v>77</v>
      </c>
      <c r="E3883" s="1">
        <v>16553066</v>
      </c>
      <c r="F3883" s="1" t="s">
        <v>40178</v>
      </c>
      <c r="G3883" s="1">
        <v>2232456</v>
      </c>
      <c r="H3883" s="1" t="s">
        <v>40179</v>
      </c>
      <c r="I3883" s="2">
        <v>45058</v>
      </c>
      <c r="J3883" s="15" t="str">
        <f>MID(Tabla1[[#This Row],[HORA]],1,5)</f>
        <v>16:00</v>
      </c>
      <c r="K3883" s="16">
        <f>IF(Tabla1[[#This Row],[FECHA]]=I3884,IF(J3884-J3883&gt;0,(J3884-J3883)*1440,0),0)</f>
        <v>2.0000000000001528</v>
      </c>
      <c r="L3883" s="14">
        <f>2+L3624-Datos!$C$8</f>
        <v>4.03</v>
      </c>
      <c r="M3883" s="13" t="s">
        <v>55915</v>
      </c>
      <c r="N3883" s="1" t="s">
        <v>40180</v>
      </c>
      <c r="O3883" s="1">
        <v>15</v>
      </c>
      <c r="P3883" s="1" t="s">
        <v>1508</v>
      </c>
      <c r="Q3883" s="4" t="s">
        <v>21</v>
      </c>
    </row>
    <row r="3884" spans="1:17" ht="22.5" x14ac:dyDescent="0.25">
      <c r="A3884" s="3">
        <v>13049</v>
      </c>
      <c r="B3884" s="1" t="s">
        <v>40181</v>
      </c>
      <c r="C3884" s="1" t="s">
        <v>15</v>
      </c>
      <c r="D3884" s="1" t="s">
        <v>40</v>
      </c>
      <c r="E3884" s="1">
        <v>16461460</v>
      </c>
      <c r="F3884" s="1" t="s">
        <v>40182</v>
      </c>
      <c r="G3884" s="1">
        <v>2232458</v>
      </c>
      <c r="H3884" s="1" t="s">
        <v>2274</v>
      </c>
      <c r="I3884" s="2">
        <v>45058</v>
      </c>
      <c r="J3884" s="15" t="str">
        <f>MID(Tabla1[[#This Row],[HORA]],1,5)</f>
        <v>16:02</v>
      </c>
      <c r="K3884" s="16">
        <f>IF(Tabla1[[#This Row],[FECHA]]=I3885,IF(J3885-J3884&gt;0,(J3885-J3884)*1440,0),0)</f>
        <v>1.999999999999833</v>
      </c>
      <c r="L3884" s="14">
        <f>2+L3625-Datos!$C$8</f>
        <v>7.04</v>
      </c>
      <c r="M3884" s="13" t="s">
        <v>55917</v>
      </c>
      <c r="N3884" s="1" t="s">
        <v>40183</v>
      </c>
      <c r="O3884" s="1">
        <v>25</v>
      </c>
      <c r="P3884" s="1" t="s">
        <v>1508</v>
      </c>
      <c r="Q3884" s="4" t="s">
        <v>21</v>
      </c>
    </row>
    <row r="3885" spans="1:17" ht="22.5" x14ac:dyDescent="0.25">
      <c r="A3885" s="3">
        <v>18224</v>
      </c>
      <c r="B3885" s="1" t="s">
        <v>54440</v>
      </c>
      <c r="C3885" s="1" t="s">
        <v>15</v>
      </c>
      <c r="D3885" s="1" t="s">
        <v>77</v>
      </c>
      <c r="E3885" s="1">
        <v>20108983583</v>
      </c>
      <c r="F3885" s="1" t="s">
        <v>48948</v>
      </c>
      <c r="G3885" s="1">
        <v>3885370</v>
      </c>
      <c r="H3885" s="1" t="s">
        <v>48949</v>
      </c>
      <c r="I3885" s="2">
        <v>45058</v>
      </c>
      <c r="J3885" s="15" t="str">
        <f>MID(Tabla1[[#This Row],[HORA]],1,5)</f>
        <v>16:04</v>
      </c>
      <c r="K3885" s="16">
        <f>IF(Tabla1[[#This Row],[FECHA]]=I3886,IF(J3886-J3885&gt;0,(J3886-J3885)*1440,0),0)</f>
        <v>2.0000000000001528</v>
      </c>
      <c r="L3885" s="14">
        <f>2+L3626-Datos!$C$8</f>
        <v>9.1000000000000014</v>
      </c>
      <c r="M3885" s="13" t="s">
        <v>55919</v>
      </c>
      <c r="N3885" s="1" t="s">
        <v>54439</v>
      </c>
      <c r="O3885" s="1">
        <v>15</v>
      </c>
      <c r="P3885" s="1" t="s">
        <v>1508</v>
      </c>
      <c r="Q3885" s="4" t="s">
        <v>21</v>
      </c>
    </row>
    <row r="3886" spans="1:17" ht="22.5" x14ac:dyDescent="0.25">
      <c r="A3886" s="3">
        <v>6652</v>
      </c>
      <c r="B3886" s="1" t="s">
        <v>20811</v>
      </c>
      <c r="C3886" s="1" t="s">
        <v>15</v>
      </c>
      <c r="D3886" s="1" t="s">
        <v>71</v>
      </c>
      <c r="E3886" s="1">
        <v>16421710</v>
      </c>
      <c r="F3886" s="1" t="s">
        <v>20812</v>
      </c>
      <c r="G3886" s="1">
        <v>2232459</v>
      </c>
      <c r="H3886" s="1" t="s">
        <v>20813</v>
      </c>
      <c r="I3886" s="2">
        <v>45058</v>
      </c>
      <c r="J3886" s="15" t="str">
        <f>MID(Tabla1[[#This Row],[HORA]],1,5)</f>
        <v>16:06</v>
      </c>
      <c r="K3886" s="16">
        <f>IF(Tabla1[[#This Row],[FECHA]]=I3887,IF(J3887-J3886&gt;0,(J3887-J3886)*1440,0),0)</f>
        <v>0</v>
      </c>
      <c r="L3886" s="14">
        <f>2+L3627-Datos!$C$8</f>
        <v>4.9700000000000006</v>
      </c>
      <c r="M3886" s="13" t="s">
        <v>55921</v>
      </c>
      <c r="N3886" s="1" t="s">
        <v>275</v>
      </c>
      <c r="O3886" s="1">
        <v>10</v>
      </c>
      <c r="P3886" s="1" t="s">
        <v>20</v>
      </c>
      <c r="Q3886" s="4" t="s">
        <v>21</v>
      </c>
    </row>
    <row r="3887" spans="1:17" ht="22.5" x14ac:dyDescent="0.25">
      <c r="A3887" s="3">
        <v>13050</v>
      </c>
      <c r="B3887" s="1" t="s">
        <v>40184</v>
      </c>
      <c r="C3887" s="1" t="s">
        <v>15</v>
      </c>
      <c r="D3887" s="1" t="s">
        <v>40</v>
      </c>
      <c r="E3887" s="1">
        <v>16670224</v>
      </c>
      <c r="F3887" s="1" t="s">
        <v>40185</v>
      </c>
      <c r="G3887" s="1">
        <v>70984317</v>
      </c>
      <c r="H3887" s="1" t="s">
        <v>40186</v>
      </c>
      <c r="I3887" s="2">
        <v>45058</v>
      </c>
      <c r="J3887" s="15" t="str">
        <f>MID(Tabla1[[#This Row],[HORA]],1,5)</f>
        <v>16:06</v>
      </c>
      <c r="K3887" s="16">
        <f>IF(Tabla1[[#This Row],[FECHA]]=I3888,IF(J3888-J3887&gt;0,(J3888-J3887)*1440,0),0)</f>
        <v>5.9999999999998188</v>
      </c>
      <c r="L3887" s="14">
        <f>2+L3628-Datos!$C$8</f>
        <v>4.78</v>
      </c>
      <c r="M3887" s="13" t="s">
        <v>55921</v>
      </c>
      <c r="N3887" s="1" t="s">
        <v>59</v>
      </c>
      <c r="O3887" s="1">
        <v>10</v>
      </c>
      <c r="P3887" s="1" t="s">
        <v>1508</v>
      </c>
      <c r="Q3887" s="4" t="s">
        <v>21</v>
      </c>
    </row>
    <row r="3888" spans="1:17" ht="22.5" x14ac:dyDescent="0.25">
      <c r="A3888" s="3">
        <v>6653</v>
      </c>
      <c r="B3888" s="1" t="s">
        <v>20814</v>
      </c>
      <c r="C3888" s="1" t="s">
        <v>15</v>
      </c>
      <c r="D3888" s="1" t="s">
        <v>30</v>
      </c>
      <c r="E3888" s="1">
        <v>17453395</v>
      </c>
      <c r="F3888" s="1" t="s">
        <v>20815</v>
      </c>
      <c r="G3888" s="1">
        <v>2232462</v>
      </c>
      <c r="H3888" s="1" t="s">
        <v>20816</v>
      </c>
      <c r="I3888" s="2">
        <v>45058</v>
      </c>
      <c r="J3888" s="15" t="str">
        <f>MID(Tabla1[[#This Row],[HORA]],1,5)</f>
        <v>16:12</v>
      </c>
      <c r="K3888" s="16">
        <f>IF(Tabla1[[#This Row],[FECHA]]=I3889,IF(J3889-J3888&gt;0,(J3889-J3888)*1440,0),0)</f>
        <v>3.0000000000001492</v>
      </c>
      <c r="L3888" s="14">
        <f>2+L3629-Datos!$C$8</f>
        <v>6.87</v>
      </c>
      <c r="M3888" s="13" t="s">
        <v>56022</v>
      </c>
      <c r="N3888" s="1" t="s">
        <v>20817</v>
      </c>
      <c r="O3888" s="1">
        <v>40</v>
      </c>
      <c r="P3888" s="1" t="s">
        <v>20</v>
      </c>
      <c r="Q3888" s="4" t="s">
        <v>21</v>
      </c>
    </row>
    <row r="3889" spans="1:17" ht="22.5" x14ac:dyDescent="0.25">
      <c r="A3889" s="3">
        <v>13051</v>
      </c>
      <c r="B3889" s="1" t="s">
        <v>40187</v>
      </c>
      <c r="C3889" s="1" t="s">
        <v>15</v>
      </c>
      <c r="D3889" s="1" t="s">
        <v>71</v>
      </c>
      <c r="E3889" s="1">
        <v>16440924</v>
      </c>
      <c r="F3889" s="1" t="s">
        <v>40188</v>
      </c>
      <c r="G3889" s="1">
        <v>2232464</v>
      </c>
      <c r="H3889" s="1" t="s">
        <v>40189</v>
      </c>
      <c r="I3889" s="2">
        <v>45058</v>
      </c>
      <c r="J3889" s="15" t="str">
        <f>MID(Tabla1[[#This Row],[HORA]],1,5)</f>
        <v>16:15</v>
      </c>
      <c r="K3889" s="16">
        <f>IF(Tabla1[[#This Row],[FECHA]]=I3890,IF(J3890-J3889&gt;0,(J3890-J3889)*1440,0),0)</f>
        <v>0</v>
      </c>
      <c r="L3889" s="14">
        <f>2+L3630-Datos!$C$8</f>
        <v>4.21</v>
      </c>
      <c r="M3889" s="13" t="s">
        <v>56025</v>
      </c>
      <c r="N3889" s="1" t="s">
        <v>40190</v>
      </c>
      <c r="O3889" s="1">
        <v>40</v>
      </c>
      <c r="P3889" s="1" t="s">
        <v>1508</v>
      </c>
      <c r="Q3889" s="4" t="s">
        <v>21</v>
      </c>
    </row>
    <row r="3890" spans="1:17" ht="22.5" x14ac:dyDescent="0.25">
      <c r="A3890" s="3">
        <v>16918</v>
      </c>
      <c r="B3890" s="1" t="s">
        <v>51162</v>
      </c>
      <c r="C3890" s="1" t="s">
        <v>15</v>
      </c>
      <c r="D3890" s="1" t="s">
        <v>33</v>
      </c>
      <c r="E3890" s="1">
        <v>20479931721</v>
      </c>
      <c r="F3890" s="1" t="s">
        <v>48125</v>
      </c>
      <c r="G3890" s="1">
        <v>2232463</v>
      </c>
      <c r="H3890" s="1" t="s">
        <v>51163</v>
      </c>
      <c r="I3890" s="2">
        <v>45058</v>
      </c>
      <c r="J3890" s="15" t="str">
        <f>MID(Tabla1[[#This Row],[HORA]],1,5)</f>
        <v>16:15</v>
      </c>
      <c r="K3890" s="16">
        <f>IF(Tabla1[[#This Row],[FECHA]]=I3891,IF(J3891-J3890&gt;0,(J3891-J3890)*1440,0),0)</f>
        <v>1.9999999999999929</v>
      </c>
      <c r="L3890" s="14">
        <f>2+L3631-Datos!$C$8</f>
        <v>5.94</v>
      </c>
      <c r="M3890" s="13" t="s">
        <v>56025</v>
      </c>
      <c r="N3890" s="1" t="s">
        <v>51164</v>
      </c>
      <c r="O3890" s="1">
        <v>30</v>
      </c>
      <c r="P3890" s="1" t="s">
        <v>20</v>
      </c>
      <c r="Q3890" s="4" t="s">
        <v>21</v>
      </c>
    </row>
    <row r="3891" spans="1:17" ht="22.5" x14ac:dyDescent="0.25">
      <c r="A3891" s="3">
        <v>6654</v>
      </c>
      <c r="B3891" s="1" t="s">
        <v>20818</v>
      </c>
      <c r="C3891" s="1" t="s">
        <v>15</v>
      </c>
      <c r="D3891" s="1" t="s">
        <v>40</v>
      </c>
      <c r="E3891" s="1">
        <v>16628061</v>
      </c>
      <c r="F3891" s="1" t="s">
        <v>20819</v>
      </c>
      <c r="G3891" s="1">
        <v>2232466</v>
      </c>
      <c r="H3891" s="1" t="s">
        <v>20820</v>
      </c>
      <c r="I3891" s="2">
        <v>45058</v>
      </c>
      <c r="J3891" s="15" t="str">
        <f>MID(Tabla1[[#This Row],[HORA]],1,5)</f>
        <v>16:17</v>
      </c>
      <c r="K3891" s="16">
        <f>IF(Tabla1[[#This Row],[FECHA]]=I3892,IF(J3892-J3891&gt;0,(J3892-J3891)*1440,0),0)</f>
        <v>1.9999999999999929</v>
      </c>
      <c r="L3891" s="14">
        <f>2+L3632-Datos!$C$8</f>
        <v>7.8000000000000007</v>
      </c>
      <c r="M3891" s="13" t="s">
        <v>56027</v>
      </c>
      <c r="N3891" s="1" t="s">
        <v>230</v>
      </c>
      <c r="O3891" s="1">
        <v>10</v>
      </c>
      <c r="P3891" s="1" t="s">
        <v>20</v>
      </c>
      <c r="Q3891" s="4" t="s">
        <v>21</v>
      </c>
    </row>
    <row r="3892" spans="1:17" ht="22.5" x14ac:dyDescent="0.25">
      <c r="A3892" s="3">
        <v>13052</v>
      </c>
      <c r="B3892" s="1" t="s">
        <v>40191</v>
      </c>
      <c r="C3892" s="1" t="s">
        <v>15</v>
      </c>
      <c r="D3892" s="1" t="s">
        <v>30</v>
      </c>
      <c r="E3892" s="1">
        <v>76356855</v>
      </c>
      <c r="F3892" s="1" t="s">
        <v>40192</v>
      </c>
      <c r="G3892" s="1">
        <v>76870456</v>
      </c>
      <c r="H3892" s="1" t="s">
        <v>40193</v>
      </c>
      <c r="I3892" s="2">
        <v>45058</v>
      </c>
      <c r="J3892" s="15" t="str">
        <f>MID(Tabla1[[#This Row],[HORA]],1,5)</f>
        <v>16:19</v>
      </c>
      <c r="K3892" s="16">
        <f>IF(Tabla1[[#This Row],[FECHA]]=I3893,IF(J3893-J3892&gt;0,(J3893-J3892)*1440,0),0)</f>
        <v>2.9999999999999893</v>
      </c>
      <c r="L3892" s="14">
        <f>2+L3633-Datos!$C$8</f>
        <v>5.0999999999999996</v>
      </c>
      <c r="M3892" s="13" t="s">
        <v>56029</v>
      </c>
      <c r="N3892" s="1" t="s">
        <v>40194</v>
      </c>
      <c r="O3892" s="1">
        <v>20</v>
      </c>
      <c r="P3892" s="1" t="s">
        <v>1508</v>
      </c>
      <c r="Q3892" s="4" t="s">
        <v>21</v>
      </c>
    </row>
    <row r="3893" spans="1:17" ht="22.5" x14ac:dyDescent="0.25">
      <c r="A3893" s="3">
        <v>13053</v>
      </c>
      <c r="B3893" s="1" t="s">
        <v>40195</v>
      </c>
      <c r="C3893" s="1" t="s">
        <v>15</v>
      </c>
      <c r="D3893" s="1" t="s">
        <v>71</v>
      </c>
      <c r="E3893" s="1">
        <v>27846493</v>
      </c>
      <c r="F3893" s="1" t="s">
        <v>5785</v>
      </c>
      <c r="G3893" s="1">
        <v>2232467</v>
      </c>
      <c r="H3893" s="1" t="s">
        <v>5786</v>
      </c>
      <c r="I3893" s="2">
        <v>45058</v>
      </c>
      <c r="J3893" s="15" t="str">
        <f>MID(Tabla1[[#This Row],[HORA]],1,5)</f>
        <v>16:22</v>
      </c>
      <c r="K3893" s="16">
        <f>IF(Tabla1[[#This Row],[FECHA]]=I3894,IF(J3894-J3893&gt;0,(J3894-J3893)*1440,0),0)</f>
        <v>0.99999999999999645</v>
      </c>
      <c r="L3893" s="14">
        <f>2+L3634-Datos!$C$8</f>
        <v>5.76</v>
      </c>
      <c r="M3893" s="13" t="s">
        <v>56032</v>
      </c>
      <c r="N3893" s="1" t="s">
        <v>40196</v>
      </c>
      <c r="O3893" s="1">
        <v>15</v>
      </c>
      <c r="P3893" s="1" t="s">
        <v>1508</v>
      </c>
      <c r="Q3893" s="4" t="s">
        <v>21</v>
      </c>
    </row>
    <row r="3894" spans="1:17" ht="22.5" x14ac:dyDescent="0.25">
      <c r="A3894" s="3">
        <v>6655</v>
      </c>
      <c r="B3894" s="1" t="s">
        <v>20821</v>
      </c>
      <c r="C3894" s="1" t="s">
        <v>15</v>
      </c>
      <c r="D3894" s="1" t="s">
        <v>82</v>
      </c>
      <c r="E3894" s="1">
        <v>43854364</v>
      </c>
      <c r="F3894" s="1" t="s">
        <v>3045</v>
      </c>
      <c r="G3894" s="1">
        <v>74942085</v>
      </c>
      <c r="H3894" s="1" t="s">
        <v>5498</v>
      </c>
      <c r="I3894" s="2">
        <v>45058</v>
      </c>
      <c r="J3894" s="15" t="str">
        <f>MID(Tabla1[[#This Row],[HORA]],1,5)</f>
        <v>16:23</v>
      </c>
      <c r="K3894" s="16">
        <f>IF(Tabla1[[#This Row],[FECHA]]=I3895,IF(J3895-J3894&gt;0,(J3895-J3894)*1440,0),0)</f>
        <v>1.9999999999999929</v>
      </c>
      <c r="L3894" s="14">
        <f>2+L3635-Datos!$C$8</f>
        <v>5.7</v>
      </c>
      <c r="M3894" s="13" t="s">
        <v>56033</v>
      </c>
      <c r="N3894" s="1" t="s">
        <v>20822</v>
      </c>
      <c r="O3894" s="1">
        <v>10</v>
      </c>
      <c r="P3894" s="1" t="s">
        <v>20</v>
      </c>
      <c r="Q3894" s="4" t="s">
        <v>21</v>
      </c>
    </row>
    <row r="3895" spans="1:17" ht="22.5" x14ac:dyDescent="0.25">
      <c r="A3895" s="3">
        <v>6656</v>
      </c>
      <c r="B3895" s="1" t="s">
        <v>20823</v>
      </c>
      <c r="C3895" s="1" t="s">
        <v>15</v>
      </c>
      <c r="D3895" s="1" t="s">
        <v>40</v>
      </c>
      <c r="E3895" s="1">
        <v>47015264</v>
      </c>
      <c r="F3895" s="1" t="s">
        <v>20824</v>
      </c>
      <c r="G3895" s="1">
        <v>2232468</v>
      </c>
      <c r="H3895" s="1" t="s">
        <v>20825</v>
      </c>
      <c r="I3895" s="2">
        <v>45058</v>
      </c>
      <c r="J3895" s="15" t="str">
        <f>MID(Tabla1[[#This Row],[HORA]],1,5)</f>
        <v>16:25</v>
      </c>
      <c r="K3895" s="16">
        <f>IF(Tabla1[[#This Row],[FECHA]]=I3896,IF(J3896-J3895&gt;0,(J3896-J3895)*1440,0),0)</f>
        <v>0.99999999999999645</v>
      </c>
      <c r="L3895" s="14">
        <f>2+L3636-Datos!$C$8</f>
        <v>3.8000000000000007</v>
      </c>
      <c r="M3895" s="13" t="s">
        <v>56035</v>
      </c>
      <c r="N3895" s="1" t="s">
        <v>17289</v>
      </c>
      <c r="O3895" s="1">
        <v>10</v>
      </c>
      <c r="P3895" s="1" t="s">
        <v>20</v>
      </c>
      <c r="Q3895" s="4" t="s">
        <v>21</v>
      </c>
    </row>
    <row r="3896" spans="1:17" ht="22.5" x14ac:dyDescent="0.25">
      <c r="A3896" s="3">
        <v>15524</v>
      </c>
      <c r="B3896" s="1" t="s">
        <v>47302</v>
      </c>
      <c r="C3896" s="1" t="s">
        <v>15</v>
      </c>
      <c r="D3896" s="1" t="s">
        <v>40</v>
      </c>
      <c r="E3896" s="1">
        <v>40415424</v>
      </c>
      <c r="F3896" s="1" t="s">
        <v>47303</v>
      </c>
      <c r="G3896" s="1">
        <v>40415424</v>
      </c>
      <c r="H3896" s="1" t="s">
        <v>47303</v>
      </c>
      <c r="I3896" s="2">
        <v>45058</v>
      </c>
      <c r="J3896" s="15" t="str">
        <f>MID(Tabla1[[#This Row],[HORA]],1,5)</f>
        <v>16:26</v>
      </c>
      <c r="K3896" s="16">
        <f>IF(Tabla1[[#This Row],[FECHA]]=I3897,IF(J3897-J3896&gt;0,(J3897-J3896)*1440,0),0)</f>
        <v>0.99999999999999645</v>
      </c>
      <c r="L3896" s="14">
        <f>2+L3637-Datos!$C$8</f>
        <v>4.8100000000000005</v>
      </c>
      <c r="M3896" s="13" t="s">
        <v>56036</v>
      </c>
      <c r="N3896" s="1" t="s">
        <v>2078</v>
      </c>
      <c r="O3896" s="1">
        <v>9.5</v>
      </c>
      <c r="P3896" s="1" t="s">
        <v>413</v>
      </c>
      <c r="Q3896" s="4" t="s">
        <v>21</v>
      </c>
    </row>
    <row r="3897" spans="1:17" ht="22.5" x14ac:dyDescent="0.25">
      <c r="A3897" s="3">
        <v>13054</v>
      </c>
      <c r="B3897" s="1" t="s">
        <v>40197</v>
      </c>
      <c r="C3897" s="1" t="s">
        <v>15</v>
      </c>
      <c r="D3897" s="1" t="s">
        <v>30</v>
      </c>
      <c r="E3897" s="1">
        <v>41778147</v>
      </c>
      <c r="F3897" s="1" t="s">
        <v>40198</v>
      </c>
      <c r="G3897" s="1">
        <v>2232469</v>
      </c>
      <c r="H3897" s="1" t="s">
        <v>40199</v>
      </c>
      <c r="I3897" s="2">
        <v>45058</v>
      </c>
      <c r="J3897" s="15" t="str">
        <f>MID(Tabla1[[#This Row],[HORA]],1,5)</f>
        <v>16:27</v>
      </c>
      <c r="K3897" s="16">
        <f>IF(Tabla1[[#This Row],[FECHA]]=I3898,IF(J3898-J3897&gt;0,(J3898-J3897)*1440,0),0)</f>
        <v>2.9999999999999893</v>
      </c>
      <c r="L3897" s="14">
        <f>2+L3638-Datos!$C$8</f>
        <v>6.18</v>
      </c>
      <c r="M3897" s="13" t="s">
        <v>56037</v>
      </c>
      <c r="N3897" s="1" t="s">
        <v>40200</v>
      </c>
      <c r="O3897" s="1">
        <v>25</v>
      </c>
      <c r="P3897" s="1" t="s">
        <v>1508</v>
      </c>
      <c r="Q3897" s="4" t="s">
        <v>21</v>
      </c>
    </row>
    <row r="3898" spans="1:17" ht="22.5" x14ac:dyDescent="0.25">
      <c r="A3898" s="3">
        <v>13055</v>
      </c>
      <c r="B3898" s="1" t="s">
        <v>40201</v>
      </c>
      <c r="C3898" s="1" t="s">
        <v>15</v>
      </c>
      <c r="D3898" s="1" t="s">
        <v>40</v>
      </c>
      <c r="E3898" s="1">
        <v>8321171</v>
      </c>
      <c r="F3898" s="1" t="s">
        <v>16051</v>
      </c>
      <c r="G3898" s="1">
        <v>2232471</v>
      </c>
      <c r="H3898" s="1" t="s">
        <v>40202</v>
      </c>
      <c r="I3898" s="2">
        <v>45058</v>
      </c>
      <c r="J3898" s="15" t="str">
        <f>MID(Tabla1[[#This Row],[HORA]],1,5)</f>
        <v>16:30</v>
      </c>
      <c r="K3898" s="16">
        <f>IF(Tabla1[[#This Row],[FECHA]]=I3899,IF(J3899-J3898&gt;0,(J3899-J3898)*1440,0),0)</f>
        <v>2.0000000000001528</v>
      </c>
      <c r="L3898" s="14">
        <f>2+L3639-Datos!$C$8</f>
        <v>5.93</v>
      </c>
      <c r="M3898" s="13" t="s">
        <v>56040</v>
      </c>
      <c r="N3898" s="1" t="s">
        <v>40203</v>
      </c>
      <c r="O3898" s="1">
        <v>15</v>
      </c>
      <c r="P3898" s="1" t="s">
        <v>1508</v>
      </c>
      <c r="Q3898" s="4" t="s">
        <v>21</v>
      </c>
    </row>
    <row r="3899" spans="1:17" ht="22.5" x14ac:dyDescent="0.25">
      <c r="A3899" s="3">
        <v>13056</v>
      </c>
      <c r="B3899" s="1" t="s">
        <v>40204</v>
      </c>
      <c r="C3899" s="1" t="s">
        <v>15</v>
      </c>
      <c r="D3899" s="1" t="s">
        <v>40</v>
      </c>
      <c r="E3899" s="1">
        <v>16631475</v>
      </c>
      <c r="F3899" s="1" t="s">
        <v>40205</v>
      </c>
      <c r="G3899" s="1">
        <v>44029022</v>
      </c>
      <c r="H3899" s="1" t="s">
        <v>40206</v>
      </c>
      <c r="I3899" s="2">
        <v>45058</v>
      </c>
      <c r="J3899" s="15" t="str">
        <f>MID(Tabla1[[#This Row],[HORA]],1,5)</f>
        <v>16:32</v>
      </c>
      <c r="K3899" s="16">
        <f>IF(Tabla1[[#This Row],[FECHA]]=I3900,IF(J3900-J3899&gt;0,(J3900-J3899)*1440,0),0)</f>
        <v>1.999999999999833</v>
      </c>
      <c r="L3899" s="14">
        <f>2+L3640-Datos!$C$8</f>
        <v>8.870000000000001</v>
      </c>
      <c r="M3899" s="13" t="s">
        <v>56042</v>
      </c>
      <c r="N3899" s="1" t="s">
        <v>40207</v>
      </c>
      <c r="O3899" s="1">
        <v>12</v>
      </c>
      <c r="P3899" s="1" t="s">
        <v>1508</v>
      </c>
      <c r="Q3899" s="4" t="s">
        <v>21</v>
      </c>
    </row>
    <row r="3900" spans="1:17" ht="22.5" x14ac:dyDescent="0.25">
      <c r="A3900" s="3">
        <v>13057</v>
      </c>
      <c r="B3900" s="1" t="s">
        <v>40208</v>
      </c>
      <c r="C3900" s="1" t="s">
        <v>15</v>
      </c>
      <c r="D3900" s="1" t="s">
        <v>228</v>
      </c>
      <c r="E3900" s="1">
        <v>33405290</v>
      </c>
      <c r="F3900" s="1" t="s">
        <v>40209</v>
      </c>
      <c r="G3900" s="1">
        <v>2232473</v>
      </c>
      <c r="H3900" s="1" t="s">
        <v>40210</v>
      </c>
      <c r="I3900" s="2">
        <v>45058</v>
      </c>
      <c r="J3900" s="15" t="str">
        <f>MID(Tabla1[[#This Row],[HORA]],1,5)</f>
        <v>16:34</v>
      </c>
      <c r="K3900" s="16">
        <f>IF(Tabla1[[#This Row],[FECHA]]=I3901,IF(J3901-J3900&gt;0,(J3901-J3900)*1440,0),0)</f>
        <v>2.0000000000001528</v>
      </c>
      <c r="L3900" s="14">
        <f>2+L3641-Datos!$C$8</f>
        <v>6.0200000000000005</v>
      </c>
      <c r="M3900" s="13" t="s">
        <v>56044</v>
      </c>
      <c r="N3900" s="1" t="s">
        <v>59</v>
      </c>
      <c r="O3900" s="1">
        <v>10</v>
      </c>
      <c r="P3900" s="1" t="s">
        <v>1508</v>
      </c>
      <c r="Q3900" s="4" t="s">
        <v>21</v>
      </c>
    </row>
    <row r="3901" spans="1:17" ht="22.5" x14ac:dyDescent="0.25">
      <c r="A3901" s="3">
        <v>6657</v>
      </c>
      <c r="B3901" s="1" t="s">
        <v>20826</v>
      </c>
      <c r="C3901" s="1" t="s">
        <v>15</v>
      </c>
      <c r="D3901" s="1" t="s">
        <v>40</v>
      </c>
      <c r="E3901" s="1">
        <v>42519046</v>
      </c>
      <c r="F3901" s="1" t="s">
        <v>20827</v>
      </c>
      <c r="G3901" s="1">
        <v>2232475</v>
      </c>
      <c r="H3901" s="1" t="s">
        <v>20828</v>
      </c>
      <c r="I3901" s="2">
        <v>45058</v>
      </c>
      <c r="J3901" s="15" t="str">
        <f>MID(Tabla1[[#This Row],[HORA]],1,5)</f>
        <v>16:36</v>
      </c>
      <c r="K3901" s="16">
        <f>IF(Tabla1[[#This Row],[FECHA]]=I3902,IF(J3902-J3901&gt;0,(J3902-J3901)*1440,0),0)</f>
        <v>2.9999999999998295</v>
      </c>
      <c r="L3901" s="14">
        <f>2+L3642-Datos!$C$8</f>
        <v>4.2300000000000004</v>
      </c>
      <c r="M3901" s="13" t="s">
        <v>56046</v>
      </c>
      <c r="N3901" s="1" t="s">
        <v>20829</v>
      </c>
      <c r="O3901" s="1">
        <v>15</v>
      </c>
      <c r="P3901" s="1" t="s">
        <v>20</v>
      </c>
      <c r="Q3901" s="4" t="s">
        <v>21</v>
      </c>
    </row>
    <row r="3902" spans="1:17" ht="22.5" x14ac:dyDescent="0.25">
      <c r="A3902" s="3">
        <v>18225</v>
      </c>
      <c r="B3902" s="1" t="s">
        <v>54441</v>
      </c>
      <c r="C3902" s="1" t="s">
        <v>15</v>
      </c>
      <c r="D3902" s="1" t="s">
        <v>40</v>
      </c>
      <c r="E3902" s="1">
        <v>20529400790</v>
      </c>
      <c r="F3902" s="1" t="s">
        <v>54442</v>
      </c>
      <c r="G3902" s="1">
        <v>2232477</v>
      </c>
      <c r="H3902" s="1" t="s">
        <v>54443</v>
      </c>
      <c r="I3902" s="2">
        <v>45058</v>
      </c>
      <c r="J3902" s="15" t="str">
        <f>MID(Tabla1[[#This Row],[HORA]],1,5)</f>
        <v>16:39</v>
      </c>
      <c r="K3902" s="16">
        <f>IF(Tabla1[[#This Row],[FECHA]]=I3903,IF(J3903-J3902&gt;0,(J3903-J3902)*1440,0),0)</f>
        <v>1.0000000000001563</v>
      </c>
      <c r="L3902" s="14">
        <f>2+L3643-Datos!$C$8</f>
        <v>5.0199999999999996</v>
      </c>
      <c r="M3902" s="13" t="s">
        <v>56049</v>
      </c>
      <c r="N3902" s="1" t="s">
        <v>54444</v>
      </c>
      <c r="O3902" s="1">
        <v>20</v>
      </c>
      <c r="P3902" s="1" t="s">
        <v>1508</v>
      </c>
      <c r="Q3902" s="4" t="s">
        <v>21</v>
      </c>
    </row>
    <row r="3903" spans="1:17" ht="22.5" x14ac:dyDescent="0.25">
      <c r="A3903" s="3">
        <v>6658</v>
      </c>
      <c r="B3903" s="1" t="s">
        <v>20830</v>
      </c>
      <c r="C3903" s="1" t="s">
        <v>15</v>
      </c>
      <c r="D3903" s="1" t="s">
        <v>71</v>
      </c>
      <c r="E3903" s="1">
        <v>41109219</v>
      </c>
      <c r="F3903" s="1" t="s">
        <v>6997</v>
      </c>
      <c r="G3903" s="1">
        <v>2232478</v>
      </c>
      <c r="H3903" s="1" t="s">
        <v>20831</v>
      </c>
      <c r="I3903" s="2">
        <v>45058</v>
      </c>
      <c r="J3903" s="15" t="str">
        <f>MID(Tabla1[[#This Row],[HORA]],1,5)</f>
        <v>16:40</v>
      </c>
      <c r="K3903" s="16">
        <f>IF(Tabla1[[#This Row],[FECHA]]=I3904,IF(J3904-J3903&gt;0,(J3904-J3903)*1440,0),0)</f>
        <v>0</v>
      </c>
      <c r="L3903" s="14">
        <f>2+L3644-Datos!$C$8</f>
        <v>3.76</v>
      </c>
      <c r="M3903" s="13" t="s">
        <v>56050</v>
      </c>
      <c r="N3903" s="1" t="s">
        <v>20832</v>
      </c>
      <c r="O3903" s="1">
        <v>15</v>
      </c>
      <c r="P3903" s="1" t="s">
        <v>20</v>
      </c>
      <c r="Q3903" s="4" t="s">
        <v>21</v>
      </c>
    </row>
    <row r="3904" spans="1:17" ht="22.5" x14ac:dyDescent="0.25">
      <c r="A3904" s="3">
        <v>18226</v>
      </c>
      <c r="B3904" s="1" t="s">
        <v>54445</v>
      </c>
      <c r="C3904" s="1" t="s">
        <v>15</v>
      </c>
      <c r="D3904" s="1" t="s">
        <v>77</v>
      </c>
      <c r="E3904" s="1">
        <v>20108983583</v>
      </c>
      <c r="F3904" s="1" t="s">
        <v>48948</v>
      </c>
      <c r="G3904" s="1">
        <v>3885370</v>
      </c>
      <c r="H3904" s="1" t="s">
        <v>48949</v>
      </c>
      <c r="I3904" s="2">
        <v>45058</v>
      </c>
      <c r="J3904" s="15" t="str">
        <f>MID(Tabla1[[#This Row],[HORA]],1,5)</f>
        <v>16:40</v>
      </c>
      <c r="K3904" s="16">
        <f>IF(Tabla1[[#This Row],[FECHA]]=I3905,IF(J3905-J3904&gt;0,(J3905-J3904)*1440,0),0)</f>
        <v>3.9999999999999858</v>
      </c>
      <c r="L3904" s="14">
        <f>2+L3645-Datos!$C$8</f>
        <v>6.68</v>
      </c>
      <c r="M3904" s="13" t="s">
        <v>56050</v>
      </c>
      <c r="N3904" s="1" t="s">
        <v>54439</v>
      </c>
      <c r="O3904" s="1">
        <v>30</v>
      </c>
      <c r="P3904" s="1" t="s">
        <v>1508</v>
      </c>
      <c r="Q3904" s="4" t="s">
        <v>21</v>
      </c>
    </row>
    <row r="3905" spans="1:17" ht="22.5" x14ac:dyDescent="0.25">
      <c r="A3905" s="3">
        <v>18227</v>
      </c>
      <c r="B3905" s="1" t="s">
        <v>54446</v>
      </c>
      <c r="C3905" s="1" t="s">
        <v>15</v>
      </c>
      <c r="D3905" s="1" t="s">
        <v>33</v>
      </c>
      <c r="E3905" s="1">
        <v>20103495084</v>
      </c>
      <c r="F3905" s="1" t="s">
        <v>48022</v>
      </c>
      <c r="G3905" s="1">
        <v>3504497</v>
      </c>
      <c r="H3905" s="1" t="s">
        <v>48023</v>
      </c>
      <c r="I3905" s="2">
        <v>45058</v>
      </c>
      <c r="J3905" s="15" t="str">
        <f>MID(Tabla1[[#This Row],[HORA]],1,5)</f>
        <v>16:44</v>
      </c>
      <c r="K3905" s="16">
        <f>IF(Tabla1[[#This Row],[FECHA]]=I3906,IF(J3906-J3905&gt;0,(J3906-J3905)*1440,0),0)</f>
        <v>0.99999999999983658</v>
      </c>
      <c r="L3905" s="14">
        <f>2+L3646-Datos!$C$8</f>
        <v>9.16</v>
      </c>
      <c r="M3905" s="13" t="s">
        <v>56054</v>
      </c>
      <c r="N3905" s="1" t="s">
        <v>54447</v>
      </c>
      <c r="O3905" s="1">
        <v>100</v>
      </c>
      <c r="P3905" s="1" t="s">
        <v>1508</v>
      </c>
      <c r="Q3905" s="4" t="s">
        <v>21</v>
      </c>
    </row>
    <row r="3906" spans="1:17" ht="22.5" x14ac:dyDescent="0.25">
      <c r="A3906" s="3">
        <v>6659</v>
      </c>
      <c r="B3906" s="1" t="s">
        <v>20833</v>
      </c>
      <c r="C3906" s="1" t="s">
        <v>15</v>
      </c>
      <c r="D3906" s="1" t="s">
        <v>33</v>
      </c>
      <c r="E3906" s="1">
        <v>16779085</v>
      </c>
      <c r="F3906" s="1" t="s">
        <v>20834</v>
      </c>
      <c r="G3906" s="1">
        <v>2232481</v>
      </c>
      <c r="H3906" s="1" t="s">
        <v>20835</v>
      </c>
      <c r="I3906" s="2">
        <v>45058</v>
      </c>
      <c r="J3906" s="15" t="str">
        <f>MID(Tabla1[[#This Row],[HORA]],1,5)</f>
        <v>16:45</v>
      </c>
      <c r="K3906" s="16">
        <f>IF(Tabla1[[#This Row],[FECHA]]=I3907,IF(J3907-J3906&gt;0,(J3907-J3906)*1440,0),0)</f>
        <v>0</v>
      </c>
      <c r="L3906" s="14">
        <f>2+L3647-Datos!$C$8</f>
        <v>4.8600000000000003</v>
      </c>
      <c r="M3906" s="13" t="s">
        <v>56055</v>
      </c>
      <c r="N3906" s="1" t="s">
        <v>20836</v>
      </c>
      <c r="O3906" s="1">
        <v>15</v>
      </c>
      <c r="P3906" s="1" t="s">
        <v>20</v>
      </c>
      <c r="Q3906" s="4" t="s">
        <v>21</v>
      </c>
    </row>
    <row r="3907" spans="1:17" ht="22.5" x14ac:dyDescent="0.25">
      <c r="A3907" s="3">
        <v>6660</v>
      </c>
      <c r="B3907" s="1" t="s">
        <v>20833</v>
      </c>
      <c r="C3907" s="1" t="s">
        <v>15</v>
      </c>
      <c r="D3907" s="1" t="s">
        <v>33</v>
      </c>
      <c r="E3907" s="1">
        <v>16779085</v>
      </c>
      <c r="F3907" s="1" t="s">
        <v>20837</v>
      </c>
      <c r="G3907" s="1">
        <v>2232481</v>
      </c>
      <c r="H3907" s="1" t="s">
        <v>20835</v>
      </c>
      <c r="I3907" s="2">
        <v>45058</v>
      </c>
      <c r="J3907" s="15" t="str">
        <f>MID(Tabla1[[#This Row],[HORA]],1,5)</f>
        <v>16:45</v>
      </c>
      <c r="K3907" s="16">
        <f>IF(Tabla1[[#This Row],[FECHA]]=I3908,IF(J3908-J3907&gt;0,(J3908-J3907)*1440,0),0)</f>
        <v>0</v>
      </c>
      <c r="L3907" s="14">
        <f>2+L3648-Datos!$C$8</f>
        <v>3.96</v>
      </c>
      <c r="M3907" s="13" t="s">
        <v>56055</v>
      </c>
      <c r="N3907" s="1" t="s">
        <v>20836</v>
      </c>
      <c r="O3907" s="1">
        <v>15</v>
      </c>
      <c r="P3907" s="1" t="s">
        <v>20</v>
      </c>
      <c r="Q3907" s="4" t="s">
        <v>21</v>
      </c>
    </row>
    <row r="3908" spans="1:17" ht="22.5" x14ac:dyDescent="0.25">
      <c r="A3908" s="3">
        <v>13058</v>
      </c>
      <c r="B3908" s="1" t="s">
        <v>40211</v>
      </c>
      <c r="C3908" s="1" t="s">
        <v>15</v>
      </c>
      <c r="D3908" s="1" t="s">
        <v>61</v>
      </c>
      <c r="E3908" s="1">
        <v>77706673</v>
      </c>
      <c r="F3908" s="1" t="s">
        <v>30135</v>
      </c>
      <c r="G3908" s="1">
        <v>46646625</v>
      </c>
      <c r="H3908" s="1" t="s">
        <v>39121</v>
      </c>
      <c r="I3908" s="2">
        <v>45058</v>
      </c>
      <c r="J3908" s="15" t="str">
        <f>MID(Tabla1[[#This Row],[HORA]],1,5)</f>
        <v>16:45</v>
      </c>
      <c r="K3908" s="16">
        <f>IF(Tabla1[[#This Row],[FECHA]]=I3909,IF(J3909-J3908&gt;0,(J3909-J3908)*1440,0),0)</f>
        <v>3.0000000000001492</v>
      </c>
      <c r="L3908" s="14">
        <f>2+L3649-Datos!$C$8</f>
        <v>5.16</v>
      </c>
      <c r="M3908" s="13" t="s">
        <v>56055</v>
      </c>
      <c r="N3908" s="1" t="s">
        <v>40212</v>
      </c>
      <c r="O3908" s="1">
        <v>10</v>
      </c>
      <c r="P3908" s="1" t="s">
        <v>1508</v>
      </c>
      <c r="Q3908" s="4" t="s">
        <v>21</v>
      </c>
    </row>
    <row r="3909" spans="1:17" ht="22.5" x14ac:dyDescent="0.25">
      <c r="A3909" s="3">
        <v>6661</v>
      </c>
      <c r="B3909" s="1" t="s">
        <v>20838</v>
      </c>
      <c r="C3909" s="1" t="s">
        <v>15</v>
      </c>
      <c r="D3909" s="1" t="s">
        <v>23</v>
      </c>
      <c r="E3909" s="1">
        <v>40442087</v>
      </c>
      <c r="F3909" s="1" t="s">
        <v>20839</v>
      </c>
      <c r="G3909" s="1">
        <v>2232483</v>
      </c>
      <c r="H3909" s="1" t="s">
        <v>20840</v>
      </c>
      <c r="I3909" s="2">
        <v>45058</v>
      </c>
      <c r="J3909" s="15" t="str">
        <f>MID(Tabla1[[#This Row],[HORA]],1,5)</f>
        <v>16:48</v>
      </c>
      <c r="K3909" s="16">
        <f>IF(Tabla1[[#This Row],[FECHA]]=I3910,IF(J3910-J3909&gt;0,(J3910-J3909)*1440,0),0)</f>
        <v>0</v>
      </c>
      <c r="L3909" s="14">
        <f>2+L3650-Datos!$C$8</f>
        <v>6.66</v>
      </c>
      <c r="M3909" s="13" t="s">
        <v>56058</v>
      </c>
      <c r="N3909" s="1" t="s">
        <v>20841</v>
      </c>
      <c r="O3909" s="1">
        <v>30</v>
      </c>
      <c r="P3909" s="1" t="s">
        <v>20</v>
      </c>
      <c r="Q3909" s="4" t="s">
        <v>21</v>
      </c>
    </row>
    <row r="3910" spans="1:17" ht="22.5" x14ac:dyDescent="0.25">
      <c r="A3910" s="3">
        <v>13059</v>
      </c>
      <c r="B3910" s="1" t="s">
        <v>40213</v>
      </c>
      <c r="C3910" s="1" t="s">
        <v>15</v>
      </c>
      <c r="D3910" s="1" t="s">
        <v>40</v>
      </c>
      <c r="E3910" s="1">
        <v>78010992</v>
      </c>
      <c r="F3910" s="1" t="s">
        <v>40214</v>
      </c>
      <c r="G3910" s="1">
        <v>2232484</v>
      </c>
      <c r="H3910" s="1" t="s">
        <v>40215</v>
      </c>
      <c r="I3910" s="2">
        <v>45058</v>
      </c>
      <c r="J3910" s="15" t="str">
        <f>MID(Tabla1[[#This Row],[HORA]],1,5)</f>
        <v>16:48</v>
      </c>
      <c r="K3910" s="16">
        <f>IF(Tabla1[[#This Row],[FECHA]]=I3911,IF(J3911-J3910&gt;0,(J3911-J3910)*1440,0),0)</f>
        <v>2.9999999999999893</v>
      </c>
      <c r="L3910" s="14">
        <f>2+L3651-Datos!$C$8</f>
        <v>4.01</v>
      </c>
      <c r="M3910" s="13" t="s">
        <v>56058</v>
      </c>
      <c r="N3910" s="1" t="s">
        <v>40216</v>
      </c>
      <c r="O3910" s="1">
        <v>12</v>
      </c>
      <c r="P3910" s="1" t="s">
        <v>1508</v>
      </c>
      <c r="Q3910" s="4" t="s">
        <v>21</v>
      </c>
    </row>
    <row r="3911" spans="1:17" ht="22.5" x14ac:dyDescent="0.25">
      <c r="A3911" s="3">
        <v>6662</v>
      </c>
      <c r="B3911" s="1" t="s">
        <v>20842</v>
      </c>
      <c r="C3911" s="1" t="s">
        <v>15</v>
      </c>
      <c r="D3911" s="1" t="s">
        <v>141</v>
      </c>
      <c r="E3911" s="1">
        <v>16595585</v>
      </c>
      <c r="F3911" s="1" t="s">
        <v>13426</v>
      </c>
      <c r="G3911" s="1">
        <v>2232486</v>
      </c>
      <c r="H3911" s="1" t="s">
        <v>20843</v>
      </c>
      <c r="I3911" s="2">
        <v>45058</v>
      </c>
      <c r="J3911" s="15" t="str">
        <f>MID(Tabla1[[#This Row],[HORA]],1,5)</f>
        <v>16:51</v>
      </c>
      <c r="K3911" s="16">
        <f>IF(Tabla1[[#This Row],[FECHA]]=I3912,IF(J3912-J3911&gt;0,(J3912-J3911)*1440,0),0)</f>
        <v>0</v>
      </c>
      <c r="L3911" s="14">
        <f>2+L3652-Datos!$C$8</f>
        <v>6.16</v>
      </c>
      <c r="M3911" s="13" t="s">
        <v>56061</v>
      </c>
      <c r="N3911" s="1" t="s">
        <v>20844</v>
      </c>
      <c r="O3911" s="1">
        <v>30</v>
      </c>
      <c r="P3911" s="1" t="s">
        <v>20</v>
      </c>
      <c r="Q3911" s="4" t="s">
        <v>21</v>
      </c>
    </row>
    <row r="3912" spans="1:17" ht="22.5" x14ac:dyDescent="0.25">
      <c r="A3912" s="3">
        <v>13060</v>
      </c>
      <c r="B3912" s="1" t="s">
        <v>40217</v>
      </c>
      <c r="C3912" s="1" t="s">
        <v>15</v>
      </c>
      <c r="D3912" s="1" t="s">
        <v>172</v>
      </c>
      <c r="E3912" s="1">
        <v>47108446</v>
      </c>
      <c r="F3912" s="1" t="s">
        <v>40218</v>
      </c>
      <c r="G3912" s="1">
        <v>75861696</v>
      </c>
      <c r="H3912" s="1" t="s">
        <v>40219</v>
      </c>
      <c r="I3912" s="2">
        <v>45058</v>
      </c>
      <c r="J3912" s="15" t="str">
        <f>MID(Tabla1[[#This Row],[HORA]],1,5)</f>
        <v>16:51</v>
      </c>
      <c r="K3912" s="16">
        <f>IF(Tabla1[[#This Row],[FECHA]]=I3913,IF(J3913-J3912&gt;0,(J3913-J3912)*1440,0),0)</f>
        <v>2.9999999999998295</v>
      </c>
      <c r="L3912" s="14">
        <f>2+L3653-Datos!$C$8</f>
        <v>7.8599999999999994</v>
      </c>
      <c r="M3912" s="13" t="s">
        <v>56061</v>
      </c>
      <c r="N3912" s="1" t="s">
        <v>40220</v>
      </c>
      <c r="O3912" s="1">
        <v>15</v>
      </c>
      <c r="P3912" s="1" t="s">
        <v>1508</v>
      </c>
      <c r="Q3912" s="4" t="s">
        <v>21</v>
      </c>
    </row>
    <row r="3913" spans="1:17" ht="22.5" x14ac:dyDescent="0.25">
      <c r="A3913" s="3">
        <v>6663</v>
      </c>
      <c r="B3913" s="1" t="s">
        <v>20845</v>
      </c>
      <c r="C3913" s="1" t="s">
        <v>15</v>
      </c>
      <c r="D3913" s="1" t="s">
        <v>3257</v>
      </c>
      <c r="E3913" s="1">
        <v>73950249</v>
      </c>
      <c r="F3913" s="1" t="s">
        <v>10409</v>
      </c>
      <c r="G3913" s="1">
        <v>2232487</v>
      </c>
      <c r="H3913" s="1" t="s">
        <v>20846</v>
      </c>
      <c r="I3913" s="2">
        <v>45058</v>
      </c>
      <c r="J3913" s="15" t="str">
        <f>MID(Tabla1[[#This Row],[HORA]],1,5)</f>
        <v>16:54</v>
      </c>
      <c r="K3913" s="16">
        <f>IF(Tabla1[[#This Row],[FECHA]]=I3914,IF(J3914-J3913&gt;0,(J3914-J3913)*1440,0),0)</f>
        <v>1.0000000000001563</v>
      </c>
      <c r="L3913" s="14">
        <f>2+L3654-Datos!$C$8</f>
        <v>5.0199999999999996</v>
      </c>
      <c r="M3913" s="13" t="s">
        <v>56064</v>
      </c>
      <c r="N3913" s="1" t="s">
        <v>20847</v>
      </c>
      <c r="O3913" s="1">
        <v>15</v>
      </c>
      <c r="P3913" s="1" t="s">
        <v>20</v>
      </c>
      <c r="Q3913" s="4" t="s">
        <v>21</v>
      </c>
    </row>
    <row r="3914" spans="1:17" ht="22.5" x14ac:dyDescent="0.25">
      <c r="A3914" s="3">
        <v>13061</v>
      </c>
      <c r="B3914" s="1" t="s">
        <v>40221</v>
      </c>
      <c r="C3914" s="1" t="s">
        <v>15</v>
      </c>
      <c r="D3914" s="1" t="s">
        <v>71</v>
      </c>
      <c r="E3914" s="1">
        <v>43712120</v>
      </c>
      <c r="F3914" s="1" t="s">
        <v>39501</v>
      </c>
      <c r="G3914" s="1">
        <v>42255022</v>
      </c>
      <c r="H3914" s="1" t="s">
        <v>40222</v>
      </c>
      <c r="I3914" s="2">
        <v>45058</v>
      </c>
      <c r="J3914" s="15" t="str">
        <f>MID(Tabla1[[#This Row],[HORA]],1,5)</f>
        <v>16:55</v>
      </c>
      <c r="K3914" s="16">
        <f>IF(Tabla1[[#This Row],[FECHA]]=I3915,IF(J3915-J3914&gt;0,(J3915-J3914)*1440,0),0)</f>
        <v>3.9999999999999858</v>
      </c>
      <c r="L3914" s="14">
        <f>2+L3655-Datos!$C$8</f>
        <v>5.96</v>
      </c>
      <c r="M3914" s="13" t="s">
        <v>56065</v>
      </c>
      <c r="N3914" s="1" t="s">
        <v>40223</v>
      </c>
      <c r="O3914" s="1">
        <v>25</v>
      </c>
      <c r="P3914" s="1" t="s">
        <v>1508</v>
      </c>
      <c r="Q3914" s="4" t="s">
        <v>21</v>
      </c>
    </row>
    <row r="3915" spans="1:17" ht="22.5" x14ac:dyDescent="0.25">
      <c r="A3915" s="3">
        <v>6664</v>
      </c>
      <c r="B3915" s="1" t="s">
        <v>20848</v>
      </c>
      <c r="C3915" s="1" t="s">
        <v>15</v>
      </c>
      <c r="D3915" s="1" t="s">
        <v>40</v>
      </c>
      <c r="E3915" s="1">
        <v>2870957</v>
      </c>
      <c r="F3915" s="1" t="s">
        <v>20849</v>
      </c>
      <c r="G3915" s="1">
        <v>2232490</v>
      </c>
      <c r="H3915" s="1" t="s">
        <v>20850</v>
      </c>
      <c r="I3915" s="2">
        <v>45058</v>
      </c>
      <c r="J3915" s="15" t="str">
        <f>MID(Tabla1[[#This Row],[HORA]],1,5)</f>
        <v>16:59</v>
      </c>
      <c r="K3915" s="16">
        <f>IF(Tabla1[[#This Row],[FECHA]]=I3916,IF(J3916-J3915&gt;0,(J3916-J3915)*1440,0),0)</f>
        <v>3.9999999999999858</v>
      </c>
      <c r="L3915" s="14">
        <f>2+L3656-Datos!$C$8</f>
        <v>6.2</v>
      </c>
      <c r="M3915" s="13" t="s">
        <v>56069</v>
      </c>
      <c r="N3915" s="1" t="s">
        <v>20851</v>
      </c>
      <c r="O3915" s="1">
        <v>18</v>
      </c>
      <c r="P3915" s="1" t="s">
        <v>20</v>
      </c>
      <c r="Q3915" s="4" t="s">
        <v>21</v>
      </c>
    </row>
    <row r="3916" spans="1:17" ht="22.5" x14ac:dyDescent="0.25">
      <c r="A3916" s="3">
        <v>13062</v>
      </c>
      <c r="B3916" s="1" t="s">
        <v>40224</v>
      </c>
      <c r="C3916" s="1" t="s">
        <v>15</v>
      </c>
      <c r="D3916" s="1" t="s">
        <v>82</v>
      </c>
      <c r="E3916" s="1">
        <v>43052399</v>
      </c>
      <c r="F3916" s="1" t="s">
        <v>40225</v>
      </c>
      <c r="G3916" s="1">
        <v>48902863</v>
      </c>
      <c r="H3916" s="1" t="s">
        <v>40226</v>
      </c>
      <c r="I3916" s="2">
        <v>45058</v>
      </c>
      <c r="J3916" s="15" t="str">
        <f>MID(Tabla1[[#This Row],[HORA]],1,5)</f>
        <v>17:03</v>
      </c>
      <c r="K3916" s="16">
        <f>IF(Tabla1[[#This Row],[FECHA]]=I3917,IF(J3917-J3916&gt;0,(J3917-J3916)*1440,0),0)</f>
        <v>0.99999999999999645</v>
      </c>
      <c r="L3916" s="14">
        <f>2+L3657-Datos!$C$8</f>
        <v>3.87</v>
      </c>
      <c r="M3916" s="13" t="s">
        <v>56073</v>
      </c>
      <c r="N3916" s="1" t="s">
        <v>40227</v>
      </c>
      <c r="O3916" s="1">
        <v>15</v>
      </c>
      <c r="P3916" s="1" t="s">
        <v>1508</v>
      </c>
      <c r="Q3916" s="4" t="s">
        <v>21</v>
      </c>
    </row>
    <row r="3917" spans="1:17" ht="22.5" x14ac:dyDescent="0.25">
      <c r="A3917" s="3">
        <v>16919</v>
      </c>
      <c r="B3917" s="1" t="s">
        <v>51165</v>
      </c>
      <c r="C3917" s="1" t="s">
        <v>15</v>
      </c>
      <c r="D3917" s="1" t="s">
        <v>33</v>
      </c>
      <c r="E3917" s="1">
        <v>20603376235</v>
      </c>
      <c r="F3917" s="1" t="s">
        <v>48036</v>
      </c>
      <c r="G3917" s="1">
        <v>2232492</v>
      </c>
      <c r="H3917" s="1" t="s">
        <v>51166</v>
      </c>
      <c r="I3917" s="2">
        <v>45058</v>
      </c>
      <c r="J3917" s="15" t="str">
        <f>MID(Tabla1[[#This Row],[HORA]],1,5)</f>
        <v>17:04</v>
      </c>
      <c r="K3917" s="16">
        <f>IF(Tabla1[[#This Row],[FECHA]]=I3918,IF(J3918-J3917&gt;0,(J3918-J3917)*1440,0),0)</f>
        <v>0</v>
      </c>
      <c r="L3917" s="14">
        <f>2+L3658-Datos!$C$8</f>
        <v>5.1100000000000003</v>
      </c>
      <c r="M3917" s="13" t="s">
        <v>56074</v>
      </c>
      <c r="N3917" s="1" t="s">
        <v>51167</v>
      </c>
      <c r="O3917" s="1">
        <v>35</v>
      </c>
      <c r="P3917" s="1" t="s">
        <v>20</v>
      </c>
      <c r="Q3917" s="4" t="s">
        <v>21</v>
      </c>
    </row>
    <row r="3918" spans="1:17" ht="22.5" x14ac:dyDescent="0.25">
      <c r="A3918" s="3">
        <v>16920</v>
      </c>
      <c r="B3918" s="1" t="s">
        <v>51165</v>
      </c>
      <c r="C3918" s="1" t="s">
        <v>15</v>
      </c>
      <c r="D3918" s="1" t="s">
        <v>33</v>
      </c>
      <c r="E3918" s="1">
        <v>20603376235</v>
      </c>
      <c r="F3918" s="1" t="s">
        <v>48036</v>
      </c>
      <c r="G3918" s="1">
        <v>2232492</v>
      </c>
      <c r="H3918" s="1" t="s">
        <v>51166</v>
      </c>
      <c r="I3918" s="2">
        <v>45058</v>
      </c>
      <c r="J3918" s="15" t="str">
        <f>MID(Tabla1[[#This Row],[HORA]],1,5)</f>
        <v>17:04</v>
      </c>
      <c r="K3918" s="16">
        <f>IF(Tabla1[[#This Row],[FECHA]]=I3919,IF(J3919-J3918&gt;0,(J3919-J3918)*1440,0),0)</f>
        <v>2.9999999999999893</v>
      </c>
      <c r="L3918" s="14">
        <f>2+L3659-Datos!$C$8</f>
        <v>4.8000000000000007</v>
      </c>
      <c r="M3918" s="13" t="s">
        <v>56074</v>
      </c>
      <c r="N3918" s="1" t="s">
        <v>51168</v>
      </c>
      <c r="O3918" s="1">
        <v>35</v>
      </c>
      <c r="P3918" s="1" t="s">
        <v>20</v>
      </c>
      <c r="Q3918" s="4" t="s">
        <v>21</v>
      </c>
    </row>
    <row r="3919" spans="1:17" ht="22.5" x14ac:dyDescent="0.25">
      <c r="A3919" s="3">
        <v>6665</v>
      </c>
      <c r="B3919" s="1" t="s">
        <v>20852</v>
      </c>
      <c r="C3919" s="1" t="s">
        <v>15</v>
      </c>
      <c r="D3919" s="1" t="s">
        <v>33</v>
      </c>
      <c r="E3919" s="1">
        <v>3673956</v>
      </c>
      <c r="F3919" s="1" t="s">
        <v>9534</v>
      </c>
      <c r="G3919" s="1">
        <v>2232494</v>
      </c>
      <c r="H3919" s="1" t="s">
        <v>9535</v>
      </c>
      <c r="I3919" s="2">
        <v>45058</v>
      </c>
      <c r="J3919" s="15" t="str">
        <f>MID(Tabla1[[#This Row],[HORA]],1,5)</f>
        <v>17:07</v>
      </c>
      <c r="K3919" s="16">
        <f>IF(Tabla1[[#This Row],[FECHA]]=I3920,IF(J3920-J3919&gt;0,(J3920-J3919)*1440,0),0)</f>
        <v>0.99999999999999645</v>
      </c>
      <c r="L3919" s="14">
        <f>2+L3660-Datos!$C$8</f>
        <v>6.18</v>
      </c>
      <c r="M3919" s="13" t="s">
        <v>56077</v>
      </c>
      <c r="N3919" s="1" t="s">
        <v>20380</v>
      </c>
      <c r="O3919" s="1">
        <v>40</v>
      </c>
      <c r="P3919" s="1" t="s">
        <v>20</v>
      </c>
      <c r="Q3919" s="4" t="s">
        <v>21</v>
      </c>
    </row>
    <row r="3920" spans="1:17" ht="22.5" x14ac:dyDescent="0.25">
      <c r="A3920" s="3">
        <v>13063</v>
      </c>
      <c r="B3920" s="1" t="s">
        <v>40228</v>
      </c>
      <c r="C3920" s="1" t="s">
        <v>15</v>
      </c>
      <c r="D3920" s="1" t="s">
        <v>82</v>
      </c>
      <c r="E3920" s="1">
        <v>47252920</v>
      </c>
      <c r="F3920" s="1" t="s">
        <v>40229</v>
      </c>
      <c r="G3920" s="1">
        <v>2232495</v>
      </c>
      <c r="H3920" s="1" t="s">
        <v>40230</v>
      </c>
      <c r="I3920" s="2">
        <v>45058</v>
      </c>
      <c r="J3920" s="15" t="str">
        <f>MID(Tabla1[[#This Row],[HORA]],1,5)</f>
        <v>17:08</v>
      </c>
      <c r="K3920" s="16">
        <f>IF(Tabla1[[#This Row],[FECHA]]=I3921,IF(J3921-J3920&gt;0,(J3921-J3920)*1440,0),0)</f>
        <v>0.99999999999983658</v>
      </c>
      <c r="L3920" s="14">
        <f>2+L3661-Datos!$C$8</f>
        <v>6.12</v>
      </c>
      <c r="M3920" s="13" t="s">
        <v>56078</v>
      </c>
      <c r="N3920" s="1" t="s">
        <v>40231</v>
      </c>
      <c r="O3920" s="1">
        <v>13</v>
      </c>
      <c r="P3920" s="1" t="s">
        <v>1508</v>
      </c>
      <c r="Q3920" s="4" t="s">
        <v>21</v>
      </c>
    </row>
    <row r="3921" spans="1:17" ht="22.5" x14ac:dyDescent="0.25">
      <c r="A3921" s="3">
        <v>6666</v>
      </c>
      <c r="B3921" s="1" t="s">
        <v>20853</v>
      </c>
      <c r="C3921" s="1" t="s">
        <v>15</v>
      </c>
      <c r="D3921" s="1" t="s">
        <v>30</v>
      </c>
      <c r="E3921" s="1">
        <v>16751423</v>
      </c>
      <c r="F3921" s="1" t="s">
        <v>20854</v>
      </c>
      <c r="G3921" s="1">
        <v>2232496</v>
      </c>
      <c r="H3921" s="1" t="s">
        <v>20855</v>
      </c>
      <c r="I3921" s="2">
        <v>45058</v>
      </c>
      <c r="J3921" s="15" t="str">
        <f>MID(Tabla1[[#This Row],[HORA]],1,5)</f>
        <v>17:09</v>
      </c>
      <c r="K3921" s="16">
        <f>IF(Tabla1[[#This Row],[FECHA]]=I3922,IF(J3922-J3921&gt;0,(J3922-J3921)*1440,0),0)</f>
        <v>2.0000000000001528</v>
      </c>
      <c r="L3921" s="14">
        <f>2+L3662-Datos!$C$8</f>
        <v>6.0200000000000005</v>
      </c>
      <c r="M3921" s="13" t="s">
        <v>56079</v>
      </c>
      <c r="N3921" s="1" t="s">
        <v>20856</v>
      </c>
      <c r="O3921" s="1">
        <v>20</v>
      </c>
      <c r="P3921" s="1" t="s">
        <v>20</v>
      </c>
      <c r="Q3921" s="4" t="s">
        <v>21</v>
      </c>
    </row>
    <row r="3922" spans="1:17" ht="22.5" x14ac:dyDescent="0.25">
      <c r="A3922" s="3">
        <v>18228</v>
      </c>
      <c r="B3922" s="1" t="s">
        <v>54448</v>
      </c>
      <c r="C3922" s="1" t="s">
        <v>15</v>
      </c>
      <c r="D3922" s="1" t="s">
        <v>119</v>
      </c>
      <c r="E3922" s="1">
        <v>20479726630</v>
      </c>
      <c r="F3922" s="1" t="s">
        <v>47772</v>
      </c>
      <c r="G3922" s="1">
        <v>2232497</v>
      </c>
      <c r="H3922" s="1" t="s">
        <v>54449</v>
      </c>
      <c r="I3922" s="2">
        <v>45058</v>
      </c>
      <c r="J3922" s="15" t="str">
        <f>MID(Tabla1[[#This Row],[HORA]],1,5)</f>
        <v>17:11</v>
      </c>
      <c r="K3922" s="16">
        <f>IF(Tabla1[[#This Row],[FECHA]]=I3923,IF(J3923-J3922&gt;0,(J3923-J3922)*1440,0),0)</f>
        <v>2.9999999999999893</v>
      </c>
      <c r="L3922" s="14">
        <f>2+L3663-Datos!$C$8</f>
        <v>3.7300000000000004</v>
      </c>
      <c r="M3922" s="13" t="s">
        <v>56081</v>
      </c>
      <c r="N3922" s="1" t="s">
        <v>54450</v>
      </c>
      <c r="O3922" s="1">
        <v>20</v>
      </c>
      <c r="P3922" s="1" t="s">
        <v>1508</v>
      </c>
      <c r="Q3922" s="4" t="s">
        <v>21</v>
      </c>
    </row>
    <row r="3923" spans="1:17" ht="22.5" x14ac:dyDescent="0.25">
      <c r="A3923" s="3">
        <v>6667</v>
      </c>
      <c r="B3923" s="1" t="s">
        <v>20857</v>
      </c>
      <c r="C3923" s="1" t="s">
        <v>15</v>
      </c>
      <c r="D3923" s="1" t="s">
        <v>23</v>
      </c>
      <c r="E3923" s="1">
        <v>17591541</v>
      </c>
      <c r="F3923" s="1" t="s">
        <v>20858</v>
      </c>
      <c r="G3923" s="1">
        <v>2232499</v>
      </c>
      <c r="H3923" s="1" t="s">
        <v>20859</v>
      </c>
      <c r="I3923" s="2">
        <v>45058</v>
      </c>
      <c r="J3923" s="15" t="str">
        <f>MID(Tabla1[[#This Row],[HORA]],1,5)</f>
        <v>17:14</v>
      </c>
      <c r="K3923" s="16">
        <f>IF(Tabla1[[#This Row],[FECHA]]=I3924,IF(J3924-J3923&gt;0,(J3924-J3923)*1440,0),0)</f>
        <v>0.99999999999999645</v>
      </c>
      <c r="L3923" s="14">
        <f>2+L3664-Datos!$C$8</f>
        <v>5.0199999999999996</v>
      </c>
      <c r="M3923" s="13" t="s">
        <v>56084</v>
      </c>
      <c r="N3923" s="1" t="s">
        <v>20860</v>
      </c>
      <c r="O3923" s="1">
        <v>20</v>
      </c>
      <c r="P3923" s="1" t="s">
        <v>20</v>
      </c>
      <c r="Q3923" s="4" t="s">
        <v>21</v>
      </c>
    </row>
    <row r="3924" spans="1:17" ht="22.5" x14ac:dyDescent="0.25">
      <c r="A3924" s="3">
        <v>13064</v>
      </c>
      <c r="B3924" s="1" t="s">
        <v>40232</v>
      </c>
      <c r="C3924" s="1" t="s">
        <v>15</v>
      </c>
      <c r="D3924" s="1" t="s">
        <v>40</v>
      </c>
      <c r="E3924" s="1">
        <v>33960982</v>
      </c>
      <c r="F3924" s="1" t="s">
        <v>40233</v>
      </c>
      <c r="G3924" s="1">
        <v>6144281</v>
      </c>
      <c r="H3924" s="1" t="s">
        <v>40234</v>
      </c>
      <c r="I3924" s="2">
        <v>45058</v>
      </c>
      <c r="J3924" s="15" t="str">
        <f>MID(Tabla1[[#This Row],[HORA]],1,5)</f>
        <v>17:15</v>
      </c>
      <c r="K3924" s="16">
        <f>IF(Tabla1[[#This Row],[FECHA]]=I3925,IF(J3925-J3924&gt;0,(J3925-J3924)*1440,0),0)</f>
        <v>0.99999999999999645</v>
      </c>
      <c r="L3924" s="14">
        <f>2+L3665-Datos!$C$8</f>
        <v>4.03</v>
      </c>
      <c r="M3924" s="13" t="s">
        <v>56085</v>
      </c>
      <c r="N3924" s="1" t="s">
        <v>59</v>
      </c>
      <c r="O3924" s="1">
        <v>10</v>
      </c>
      <c r="P3924" s="1" t="s">
        <v>1508</v>
      </c>
      <c r="Q3924" s="4" t="s">
        <v>21</v>
      </c>
    </row>
    <row r="3925" spans="1:17" ht="22.5" x14ac:dyDescent="0.25">
      <c r="A3925" s="3">
        <v>6668</v>
      </c>
      <c r="B3925" s="1" t="s">
        <v>20861</v>
      </c>
      <c r="C3925" s="1" t="s">
        <v>15</v>
      </c>
      <c r="D3925" s="1" t="s">
        <v>82</v>
      </c>
      <c r="E3925" s="1">
        <v>6798422</v>
      </c>
      <c r="F3925" s="1" t="s">
        <v>20862</v>
      </c>
      <c r="G3925" s="1">
        <v>61544829</v>
      </c>
      <c r="H3925" s="1" t="s">
        <v>20863</v>
      </c>
      <c r="I3925" s="2">
        <v>45058</v>
      </c>
      <c r="J3925" s="15" t="str">
        <f>MID(Tabla1[[#This Row],[HORA]],1,5)</f>
        <v>17:16</v>
      </c>
      <c r="K3925" s="16">
        <f>IF(Tabla1[[#This Row],[FECHA]]=I3926,IF(J3926-J3925&gt;0,(J3926-J3925)*1440,0),0)</f>
        <v>0</v>
      </c>
      <c r="L3925" s="14">
        <f>2+L3666-Datos!$C$8</f>
        <v>7.04</v>
      </c>
      <c r="M3925" s="13" t="s">
        <v>56086</v>
      </c>
      <c r="N3925" s="1" t="s">
        <v>20340</v>
      </c>
      <c r="O3925" s="1">
        <v>15</v>
      </c>
      <c r="P3925" s="1" t="s">
        <v>20</v>
      </c>
      <c r="Q3925" s="4" t="s">
        <v>21</v>
      </c>
    </row>
    <row r="3926" spans="1:17" ht="22.5" x14ac:dyDescent="0.25">
      <c r="A3926" s="3">
        <v>13065</v>
      </c>
      <c r="B3926" s="1" t="s">
        <v>40235</v>
      </c>
      <c r="C3926" s="1" t="s">
        <v>15</v>
      </c>
      <c r="D3926" s="1" t="s">
        <v>40</v>
      </c>
      <c r="E3926" s="1">
        <v>72591278</v>
      </c>
      <c r="F3926" s="1" t="s">
        <v>40236</v>
      </c>
      <c r="G3926" s="1">
        <v>46946945</v>
      </c>
      <c r="H3926" s="1" t="s">
        <v>40237</v>
      </c>
      <c r="I3926" s="2">
        <v>45058</v>
      </c>
      <c r="J3926" s="15" t="str">
        <f>MID(Tabla1[[#This Row],[HORA]],1,5)</f>
        <v>17:16</v>
      </c>
      <c r="K3926" s="16">
        <f>IF(Tabla1[[#This Row],[FECHA]]=I3927,IF(J3927-J3926&gt;0,(J3927-J3926)*1440,0),0)</f>
        <v>1.9999999999999929</v>
      </c>
      <c r="L3926" s="14">
        <f>2+L3667-Datos!$C$8</f>
        <v>9.1000000000000014</v>
      </c>
      <c r="M3926" s="13" t="s">
        <v>56086</v>
      </c>
      <c r="N3926" s="1" t="s">
        <v>31977</v>
      </c>
      <c r="O3926" s="1">
        <v>10</v>
      </c>
      <c r="P3926" s="1" t="s">
        <v>1508</v>
      </c>
      <c r="Q3926" s="4" t="s">
        <v>21</v>
      </c>
    </row>
    <row r="3927" spans="1:17" ht="22.5" x14ac:dyDescent="0.25">
      <c r="A3927" s="3">
        <v>6669</v>
      </c>
      <c r="B3927" s="1" t="s">
        <v>20864</v>
      </c>
      <c r="C3927" s="1" t="s">
        <v>15</v>
      </c>
      <c r="D3927" s="1" t="s">
        <v>40</v>
      </c>
      <c r="E3927" s="1">
        <v>76941455</v>
      </c>
      <c r="F3927" s="1" t="s">
        <v>20865</v>
      </c>
      <c r="G3927" s="1">
        <v>46629899</v>
      </c>
      <c r="H3927" s="1" t="s">
        <v>20866</v>
      </c>
      <c r="I3927" s="2">
        <v>45058</v>
      </c>
      <c r="J3927" s="15" t="str">
        <f>MID(Tabla1[[#This Row],[HORA]],1,5)</f>
        <v>17:18</v>
      </c>
      <c r="K3927" s="16">
        <f>IF(Tabla1[[#This Row],[FECHA]]=I3928,IF(J3928-J3927&gt;0,(J3928-J3927)*1440,0),0)</f>
        <v>0</v>
      </c>
      <c r="L3927" s="14">
        <f>2+L3668-Datos!$C$8</f>
        <v>4.9700000000000006</v>
      </c>
      <c r="M3927" s="13" t="s">
        <v>56088</v>
      </c>
      <c r="N3927" s="1" t="s">
        <v>9352</v>
      </c>
      <c r="O3927" s="1">
        <v>15</v>
      </c>
      <c r="P3927" s="1" t="s">
        <v>20</v>
      </c>
      <c r="Q3927" s="4" t="s">
        <v>21</v>
      </c>
    </row>
    <row r="3928" spans="1:17" ht="22.5" x14ac:dyDescent="0.25">
      <c r="A3928" s="3">
        <v>13066</v>
      </c>
      <c r="B3928" s="1" t="s">
        <v>40238</v>
      </c>
      <c r="C3928" s="1" t="s">
        <v>15</v>
      </c>
      <c r="D3928" s="1" t="s">
        <v>161</v>
      </c>
      <c r="E3928" s="1">
        <v>16791975</v>
      </c>
      <c r="F3928" s="1" t="s">
        <v>38534</v>
      </c>
      <c r="G3928" s="1">
        <v>2232502</v>
      </c>
      <c r="H3928" s="1" t="s">
        <v>40239</v>
      </c>
      <c r="I3928" s="2">
        <v>45058</v>
      </c>
      <c r="J3928" s="15" t="str">
        <f>MID(Tabla1[[#This Row],[HORA]],1,5)</f>
        <v>17:18</v>
      </c>
      <c r="K3928" s="16">
        <f>IF(Tabla1[[#This Row],[FECHA]]=I3929,IF(J3929-J3928&gt;0,(J3929-J3928)*1440,0),0)</f>
        <v>0.99999999999999645</v>
      </c>
      <c r="L3928" s="14">
        <f>2+L3669-Datos!$C$8</f>
        <v>4.78</v>
      </c>
      <c r="M3928" s="13" t="s">
        <v>56088</v>
      </c>
      <c r="N3928" s="1" t="s">
        <v>40240</v>
      </c>
      <c r="O3928" s="1">
        <v>20</v>
      </c>
      <c r="P3928" s="1" t="s">
        <v>1508</v>
      </c>
      <c r="Q3928" s="4" t="s">
        <v>21</v>
      </c>
    </row>
    <row r="3929" spans="1:17" ht="22.5" x14ac:dyDescent="0.25">
      <c r="A3929" s="3">
        <v>13067</v>
      </c>
      <c r="B3929" s="1" t="s">
        <v>40241</v>
      </c>
      <c r="C3929" s="1" t="s">
        <v>15</v>
      </c>
      <c r="D3929" s="1" t="s">
        <v>23</v>
      </c>
      <c r="E3929" s="1">
        <v>3338105</v>
      </c>
      <c r="F3929" s="1" t="s">
        <v>40242</v>
      </c>
      <c r="G3929" s="1">
        <v>2232503</v>
      </c>
      <c r="H3929" s="1" t="s">
        <v>40243</v>
      </c>
      <c r="I3929" s="2">
        <v>45058</v>
      </c>
      <c r="J3929" s="15" t="str">
        <f>MID(Tabla1[[#This Row],[HORA]],1,5)</f>
        <v>17:19</v>
      </c>
      <c r="K3929" s="16">
        <f>IF(Tabla1[[#This Row],[FECHA]]=I3930,IF(J3930-J3929&gt;0,(J3930-J3929)*1440,0),0)</f>
        <v>2.0000000000001528</v>
      </c>
      <c r="L3929" s="14">
        <f>2+L3670-Datos!$C$8</f>
        <v>6.87</v>
      </c>
      <c r="M3929" s="13" t="s">
        <v>56089</v>
      </c>
      <c r="N3929" s="1" t="s">
        <v>40244</v>
      </c>
      <c r="O3929" s="1">
        <v>30</v>
      </c>
      <c r="P3929" s="1" t="s">
        <v>1508</v>
      </c>
      <c r="Q3929" s="4" t="s">
        <v>21</v>
      </c>
    </row>
    <row r="3930" spans="1:17" ht="22.5" x14ac:dyDescent="0.25">
      <c r="A3930" s="3">
        <v>6670</v>
      </c>
      <c r="B3930" s="1" t="s">
        <v>20867</v>
      </c>
      <c r="C3930" s="1" t="s">
        <v>15</v>
      </c>
      <c r="D3930" s="1" t="s">
        <v>40</v>
      </c>
      <c r="E3930" s="1">
        <v>80174923</v>
      </c>
      <c r="F3930" s="1" t="s">
        <v>20868</v>
      </c>
      <c r="G3930" s="1">
        <v>2232504</v>
      </c>
      <c r="H3930" s="1" t="s">
        <v>6228</v>
      </c>
      <c r="I3930" s="2">
        <v>45058</v>
      </c>
      <c r="J3930" s="15" t="str">
        <f>MID(Tabla1[[#This Row],[HORA]],1,5)</f>
        <v>17:21</v>
      </c>
      <c r="K3930" s="16">
        <f>IF(Tabla1[[#This Row],[FECHA]]=I3931,IF(J3931-J3930&gt;0,(J3931-J3930)*1440,0),0)</f>
        <v>0.99999999999983658</v>
      </c>
      <c r="L3930" s="14">
        <f>2+L3671-Datos!$C$8</f>
        <v>4.21</v>
      </c>
      <c r="M3930" s="13" t="s">
        <v>56091</v>
      </c>
      <c r="N3930" s="1" t="s">
        <v>1715</v>
      </c>
      <c r="O3930" s="1">
        <v>35</v>
      </c>
      <c r="P3930" s="1" t="s">
        <v>20</v>
      </c>
      <c r="Q3930" s="4" t="s">
        <v>21</v>
      </c>
    </row>
    <row r="3931" spans="1:17" ht="22.5" x14ac:dyDescent="0.25">
      <c r="A3931" s="3">
        <v>6671</v>
      </c>
      <c r="B3931" s="1" t="s">
        <v>20869</v>
      </c>
      <c r="C3931" s="1" t="s">
        <v>15</v>
      </c>
      <c r="D3931" s="1" t="s">
        <v>40</v>
      </c>
      <c r="E3931" s="1">
        <v>40628187</v>
      </c>
      <c r="F3931" s="1" t="s">
        <v>20870</v>
      </c>
      <c r="G3931" s="1">
        <v>2232506</v>
      </c>
      <c r="H3931" s="1" t="s">
        <v>6228</v>
      </c>
      <c r="I3931" s="2">
        <v>45058</v>
      </c>
      <c r="J3931" s="15" t="str">
        <f>MID(Tabla1[[#This Row],[HORA]],1,5)</f>
        <v>17:22</v>
      </c>
      <c r="K3931" s="16">
        <f>IF(Tabla1[[#This Row],[FECHA]]=I3932,IF(J3932-J3931&gt;0,(J3932-J3931)*1440,0),0)</f>
        <v>0</v>
      </c>
      <c r="L3931" s="14">
        <f>2+L3672-Datos!$C$8</f>
        <v>5.94</v>
      </c>
      <c r="M3931" s="13" t="s">
        <v>56092</v>
      </c>
      <c r="N3931" s="1" t="s">
        <v>1715</v>
      </c>
      <c r="O3931" s="1">
        <v>15</v>
      </c>
      <c r="P3931" s="1" t="s">
        <v>20</v>
      </c>
      <c r="Q3931" s="4" t="s">
        <v>21</v>
      </c>
    </row>
    <row r="3932" spans="1:17" ht="22.5" x14ac:dyDescent="0.25">
      <c r="A3932" s="3">
        <v>13068</v>
      </c>
      <c r="B3932" s="1" t="s">
        <v>40245</v>
      </c>
      <c r="C3932" s="1" t="s">
        <v>15</v>
      </c>
      <c r="D3932" s="1" t="s">
        <v>30</v>
      </c>
      <c r="E3932" s="1">
        <v>27675137</v>
      </c>
      <c r="F3932" s="1" t="s">
        <v>40246</v>
      </c>
      <c r="G3932" s="1">
        <v>2232505</v>
      </c>
      <c r="H3932" s="1" t="s">
        <v>40247</v>
      </c>
      <c r="I3932" s="2">
        <v>45058</v>
      </c>
      <c r="J3932" s="15" t="str">
        <f>MID(Tabla1[[#This Row],[HORA]],1,5)</f>
        <v>17:22</v>
      </c>
      <c r="K3932" s="16">
        <f>IF(Tabla1[[#This Row],[FECHA]]=I3933,IF(J3933-J3932&gt;0,(J3933-J3932)*1440,0),0)</f>
        <v>1.9999999999999929</v>
      </c>
      <c r="L3932" s="14">
        <f>2+L3673-Datos!$C$8</f>
        <v>7.8000000000000007</v>
      </c>
      <c r="M3932" s="13" t="s">
        <v>56092</v>
      </c>
      <c r="N3932" s="1" t="s">
        <v>40248</v>
      </c>
      <c r="O3932" s="1">
        <v>20</v>
      </c>
      <c r="P3932" s="1" t="s">
        <v>1508</v>
      </c>
      <c r="Q3932" s="4" t="s">
        <v>21</v>
      </c>
    </row>
    <row r="3933" spans="1:17" ht="22.5" x14ac:dyDescent="0.25">
      <c r="A3933" s="3">
        <v>13069</v>
      </c>
      <c r="B3933" s="1" t="s">
        <v>40249</v>
      </c>
      <c r="C3933" s="1" t="s">
        <v>15</v>
      </c>
      <c r="D3933" s="1" t="s">
        <v>172</v>
      </c>
      <c r="E3933" s="1">
        <v>1027410</v>
      </c>
      <c r="F3933" s="1" t="s">
        <v>40250</v>
      </c>
      <c r="G3933" s="1">
        <v>42181614</v>
      </c>
      <c r="H3933" s="1" t="s">
        <v>40251</v>
      </c>
      <c r="I3933" s="2">
        <v>45058</v>
      </c>
      <c r="J3933" s="15" t="str">
        <f>MID(Tabla1[[#This Row],[HORA]],1,5)</f>
        <v>17:24</v>
      </c>
      <c r="K3933" s="16">
        <f>IF(Tabla1[[#This Row],[FECHA]]=I3934,IF(J3934-J3933&gt;0,(J3934-J3933)*1440,0),0)</f>
        <v>2.9999999999999893</v>
      </c>
      <c r="L3933" s="14">
        <f>2+L3674-Datos!$C$8</f>
        <v>5.0999999999999996</v>
      </c>
      <c r="M3933" s="13" t="s">
        <v>56094</v>
      </c>
      <c r="N3933" s="1" t="s">
        <v>40252</v>
      </c>
      <c r="O3933" s="1">
        <v>25</v>
      </c>
      <c r="P3933" s="1" t="s">
        <v>1508</v>
      </c>
      <c r="Q3933" s="4" t="s">
        <v>21</v>
      </c>
    </row>
    <row r="3934" spans="1:17" ht="22.5" x14ac:dyDescent="0.25">
      <c r="A3934" s="3">
        <v>18229</v>
      </c>
      <c r="B3934" s="1" t="s">
        <v>54451</v>
      </c>
      <c r="C3934" s="1" t="s">
        <v>15</v>
      </c>
      <c r="D3934" s="1" t="s">
        <v>40</v>
      </c>
      <c r="E3934" s="1">
        <v>20479879541</v>
      </c>
      <c r="F3934" s="1" t="s">
        <v>48674</v>
      </c>
      <c r="G3934" s="1">
        <v>2643196</v>
      </c>
      <c r="H3934" s="1" t="s">
        <v>48675</v>
      </c>
      <c r="I3934" s="2">
        <v>45058</v>
      </c>
      <c r="J3934" s="15" t="str">
        <f>MID(Tabla1[[#This Row],[HORA]],1,5)</f>
        <v>17:27</v>
      </c>
      <c r="K3934" s="16">
        <f>IF(Tabla1[[#This Row],[FECHA]]=I3935,IF(J3935-J3934&gt;0,(J3935-J3934)*1440,0),0)</f>
        <v>0</v>
      </c>
      <c r="L3934" s="14">
        <f>2+L3675-Datos!$C$8</f>
        <v>5.76</v>
      </c>
      <c r="M3934" s="13" t="s">
        <v>56097</v>
      </c>
      <c r="N3934" s="1" t="s">
        <v>54452</v>
      </c>
      <c r="O3934" s="1">
        <v>25</v>
      </c>
      <c r="P3934" s="1" t="s">
        <v>1508</v>
      </c>
      <c r="Q3934" s="4" t="s">
        <v>21</v>
      </c>
    </row>
    <row r="3935" spans="1:17" ht="22.5" x14ac:dyDescent="0.25">
      <c r="A3935" s="3">
        <v>18230</v>
      </c>
      <c r="B3935" s="1" t="s">
        <v>54451</v>
      </c>
      <c r="C3935" s="1" t="s">
        <v>15</v>
      </c>
      <c r="D3935" s="1" t="s">
        <v>40</v>
      </c>
      <c r="E3935" s="1">
        <v>20479879541</v>
      </c>
      <c r="F3935" s="1" t="s">
        <v>48674</v>
      </c>
      <c r="G3935" s="1">
        <v>2643196</v>
      </c>
      <c r="H3935" s="1" t="s">
        <v>48675</v>
      </c>
      <c r="I3935" s="2">
        <v>45058</v>
      </c>
      <c r="J3935" s="15" t="str">
        <f>MID(Tabla1[[#This Row],[HORA]],1,5)</f>
        <v>17:27</v>
      </c>
      <c r="K3935" s="16">
        <f>IF(Tabla1[[#This Row],[FECHA]]=I3936,IF(J3936-J3935&gt;0,(J3936-J3935)*1440,0),0)</f>
        <v>0.99999999999999645</v>
      </c>
      <c r="L3935" s="14">
        <f>2+L3676-Datos!$C$8</f>
        <v>5.7</v>
      </c>
      <c r="M3935" s="13" t="s">
        <v>56097</v>
      </c>
      <c r="N3935" s="1" t="s">
        <v>54453</v>
      </c>
      <c r="O3935" s="1">
        <v>25</v>
      </c>
      <c r="P3935" s="1" t="s">
        <v>1508</v>
      </c>
      <c r="Q3935" s="4" t="s">
        <v>21</v>
      </c>
    </row>
    <row r="3936" spans="1:17" ht="22.5" x14ac:dyDescent="0.25">
      <c r="A3936" s="3">
        <v>6672</v>
      </c>
      <c r="B3936" s="1" t="s">
        <v>20871</v>
      </c>
      <c r="C3936" s="1" t="s">
        <v>15</v>
      </c>
      <c r="D3936" s="1" t="s">
        <v>77</v>
      </c>
      <c r="E3936" s="1">
        <v>44436390</v>
      </c>
      <c r="F3936" s="1" t="s">
        <v>20872</v>
      </c>
      <c r="G3936" s="1">
        <v>2232511</v>
      </c>
      <c r="H3936" s="1" t="s">
        <v>20873</v>
      </c>
      <c r="I3936" s="2">
        <v>45058</v>
      </c>
      <c r="J3936" s="15" t="str">
        <f>MID(Tabla1[[#This Row],[HORA]],1,5)</f>
        <v>17:28</v>
      </c>
      <c r="K3936" s="16">
        <f>IF(Tabla1[[#This Row],[FECHA]]=I3937,IF(J3937-J3936&gt;0,(J3937-J3936)*1440,0),0)</f>
        <v>0</v>
      </c>
      <c r="L3936" s="14">
        <f>2+L3677-Datos!$C$8</f>
        <v>3.8000000000000007</v>
      </c>
      <c r="M3936" s="13" t="s">
        <v>56098</v>
      </c>
      <c r="N3936" s="1" t="s">
        <v>20874</v>
      </c>
      <c r="O3936" s="1">
        <v>20</v>
      </c>
      <c r="P3936" s="1" t="s">
        <v>20</v>
      </c>
      <c r="Q3936" s="4" t="s">
        <v>21</v>
      </c>
    </row>
    <row r="3937" spans="1:17" ht="22.5" x14ac:dyDescent="0.25">
      <c r="A3937" s="3">
        <v>13070</v>
      </c>
      <c r="B3937" s="1" t="s">
        <v>40253</v>
      </c>
      <c r="C3937" s="1" t="s">
        <v>15</v>
      </c>
      <c r="D3937" s="1" t="s">
        <v>40</v>
      </c>
      <c r="E3937" s="1">
        <v>16786793</v>
      </c>
      <c r="F3937" s="1" t="s">
        <v>40254</v>
      </c>
      <c r="G3937" s="1">
        <v>16758927</v>
      </c>
      <c r="H3937" s="1" t="s">
        <v>40255</v>
      </c>
      <c r="I3937" s="2">
        <v>45058</v>
      </c>
      <c r="J3937" s="15" t="str">
        <f>MID(Tabla1[[#This Row],[HORA]],1,5)</f>
        <v>17:28</v>
      </c>
      <c r="K3937" s="16">
        <f>IF(Tabla1[[#This Row],[FECHA]]=I3938,IF(J3938-J3937&gt;0,(J3938-J3937)*1440,0),0)</f>
        <v>5.0000000000001421</v>
      </c>
      <c r="L3937" s="14">
        <f>2+L3678-Datos!$C$8</f>
        <v>4.8100000000000005</v>
      </c>
      <c r="M3937" s="13" t="s">
        <v>56098</v>
      </c>
      <c r="N3937" s="1" t="s">
        <v>40256</v>
      </c>
      <c r="O3937" s="1">
        <v>15</v>
      </c>
      <c r="P3937" s="1" t="s">
        <v>1508</v>
      </c>
      <c r="Q3937" s="4" t="s">
        <v>21</v>
      </c>
    </row>
    <row r="3938" spans="1:17" ht="22.5" x14ac:dyDescent="0.25">
      <c r="A3938" s="3">
        <v>13071</v>
      </c>
      <c r="B3938" s="1" t="s">
        <v>40257</v>
      </c>
      <c r="C3938" s="1" t="s">
        <v>15</v>
      </c>
      <c r="D3938" s="1" t="s">
        <v>40</v>
      </c>
      <c r="E3938" s="1">
        <v>43481125</v>
      </c>
      <c r="F3938" s="1" t="s">
        <v>40258</v>
      </c>
      <c r="G3938" s="1">
        <v>2614958</v>
      </c>
      <c r="H3938" s="1" t="s">
        <v>40259</v>
      </c>
      <c r="I3938" s="2">
        <v>45058</v>
      </c>
      <c r="J3938" s="15" t="str">
        <f>MID(Tabla1[[#This Row],[HORA]],1,5)</f>
        <v>17:33</v>
      </c>
      <c r="K3938" s="16">
        <f>IF(Tabla1[[#This Row],[FECHA]]=I3939,IF(J3939-J3938&gt;0,(J3939-J3938)*1440,0),0)</f>
        <v>1.999999999999833</v>
      </c>
      <c r="L3938" s="14">
        <f>2+L3679-Datos!$C$8</f>
        <v>6.18</v>
      </c>
      <c r="M3938" s="13" t="s">
        <v>56103</v>
      </c>
      <c r="N3938" s="1" t="s">
        <v>40260</v>
      </c>
      <c r="O3938" s="1">
        <v>40</v>
      </c>
      <c r="P3938" s="1" t="s">
        <v>1508</v>
      </c>
      <c r="Q3938" s="4" t="s">
        <v>21</v>
      </c>
    </row>
    <row r="3939" spans="1:17" ht="22.5" x14ac:dyDescent="0.25">
      <c r="A3939" s="3">
        <v>6673</v>
      </c>
      <c r="B3939" s="1" t="s">
        <v>20875</v>
      </c>
      <c r="C3939" s="1" t="s">
        <v>15</v>
      </c>
      <c r="D3939" s="1" t="s">
        <v>40</v>
      </c>
      <c r="E3939" s="1">
        <v>16796455</v>
      </c>
      <c r="F3939" s="1" t="s">
        <v>20876</v>
      </c>
      <c r="G3939" s="1">
        <v>2835858</v>
      </c>
      <c r="H3939" s="1" t="s">
        <v>20877</v>
      </c>
      <c r="I3939" s="2">
        <v>45058</v>
      </c>
      <c r="J3939" s="15" t="str">
        <f>MID(Tabla1[[#This Row],[HORA]],1,5)</f>
        <v>17:35</v>
      </c>
      <c r="K3939" s="16">
        <f>IF(Tabla1[[#This Row],[FECHA]]=I3940,IF(J3940-J3939&gt;0,(J3940-J3939)*1440,0),0)</f>
        <v>1.0000000000001563</v>
      </c>
      <c r="L3939" s="14">
        <f>2+L3680-Datos!$C$8</f>
        <v>5.93</v>
      </c>
      <c r="M3939" s="13" t="s">
        <v>56105</v>
      </c>
      <c r="N3939" s="1" t="s">
        <v>20878</v>
      </c>
      <c r="O3939" s="1">
        <v>35</v>
      </c>
      <c r="P3939" s="1" t="s">
        <v>20</v>
      </c>
      <c r="Q3939" s="4" t="s">
        <v>21</v>
      </c>
    </row>
    <row r="3940" spans="1:17" ht="22.5" x14ac:dyDescent="0.25">
      <c r="A3940" s="3">
        <v>18231</v>
      </c>
      <c r="B3940" s="1" t="s">
        <v>54454</v>
      </c>
      <c r="C3940" s="1" t="s">
        <v>15</v>
      </c>
      <c r="D3940" s="1" t="s">
        <v>71</v>
      </c>
      <c r="E3940" s="1">
        <v>20605477551</v>
      </c>
      <c r="F3940" s="1" t="s">
        <v>48934</v>
      </c>
      <c r="G3940" s="1">
        <v>42571425</v>
      </c>
      <c r="H3940" s="1" t="s">
        <v>54455</v>
      </c>
      <c r="I3940" s="2">
        <v>45058</v>
      </c>
      <c r="J3940" s="15" t="str">
        <f>MID(Tabla1[[#This Row],[HORA]],1,5)</f>
        <v>17:36</v>
      </c>
      <c r="K3940" s="16">
        <f>IF(Tabla1[[#This Row],[FECHA]]=I3941,IF(J3941-J3940&gt;0,(J3941-J3940)*1440,0),0)</f>
        <v>0.99999999999999645</v>
      </c>
      <c r="L3940" s="14">
        <f>2+L3681-Datos!$C$8</f>
        <v>8.870000000000001</v>
      </c>
      <c r="M3940" s="13" t="s">
        <v>56106</v>
      </c>
      <c r="N3940" s="1" t="s">
        <v>54456</v>
      </c>
      <c r="O3940" s="1">
        <v>15</v>
      </c>
      <c r="P3940" s="1" t="s">
        <v>1508</v>
      </c>
      <c r="Q3940" s="4" t="s">
        <v>21</v>
      </c>
    </row>
    <row r="3941" spans="1:17" ht="22.5" x14ac:dyDescent="0.25">
      <c r="A3941" s="3">
        <v>6674</v>
      </c>
      <c r="B3941" s="1" t="s">
        <v>20879</v>
      </c>
      <c r="C3941" s="1" t="s">
        <v>15</v>
      </c>
      <c r="D3941" s="1" t="s">
        <v>40</v>
      </c>
      <c r="E3941" s="1">
        <v>40328034</v>
      </c>
      <c r="F3941" s="1" t="s">
        <v>4643</v>
      </c>
      <c r="G3941" s="1">
        <v>46544520</v>
      </c>
      <c r="H3941" s="1" t="s">
        <v>20880</v>
      </c>
      <c r="I3941" s="2">
        <v>45058</v>
      </c>
      <c r="J3941" s="15" t="str">
        <f>MID(Tabla1[[#This Row],[HORA]],1,5)</f>
        <v>17:37</v>
      </c>
      <c r="K3941" s="16">
        <f>IF(Tabla1[[#This Row],[FECHA]]=I3942,IF(J3942-J3941&gt;0,(J3942-J3941)*1440,0),0)</f>
        <v>0.99999999999983658</v>
      </c>
      <c r="L3941" s="14">
        <f>2+L3682-Datos!$C$8</f>
        <v>6.0200000000000005</v>
      </c>
      <c r="M3941" s="13" t="s">
        <v>56107</v>
      </c>
      <c r="N3941" s="1" t="s">
        <v>20881</v>
      </c>
      <c r="O3941" s="1">
        <v>12</v>
      </c>
      <c r="P3941" s="1" t="s">
        <v>20</v>
      </c>
      <c r="Q3941" s="4" t="s">
        <v>21</v>
      </c>
    </row>
    <row r="3942" spans="1:17" ht="22.5" x14ac:dyDescent="0.25">
      <c r="A3942" s="3">
        <v>13072</v>
      </c>
      <c r="B3942" s="1" t="s">
        <v>40261</v>
      </c>
      <c r="C3942" s="1" t="s">
        <v>15</v>
      </c>
      <c r="D3942" s="1" t="s">
        <v>23</v>
      </c>
      <c r="E3942" s="1">
        <v>46160885</v>
      </c>
      <c r="F3942" s="1" t="s">
        <v>40262</v>
      </c>
      <c r="G3942" s="1">
        <v>2232515</v>
      </c>
      <c r="H3942" s="1" t="s">
        <v>40263</v>
      </c>
      <c r="I3942" s="2">
        <v>45058</v>
      </c>
      <c r="J3942" s="15" t="str">
        <f>MID(Tabla1[[#This Row],[HORA]],1,5)</f>
        <v>17:38</v>
      </c>
      <c r="K3942" s="16">
        <f>IF(Tabla1[[#This Row],[FECHA]]=I3943,IF(J3943-J3942&gt;0,(J3943-J3942)*1440,0),0)</f>
        <v>2.0000000000001528</v>
      </c>
      <c r="L3942" s="14">
        <f>2+L3683-Datos!$C$8</f>
        <v>6.8</v>
      </c>
      <c r="M3942" s="13" t="s">
        <v>56108</v>
      </c>
      <c r="N3942" s="1" t="s">
        <v>40264</v>
      </c>
      <c r="O3942" s="1">
        <v>10</v>
      </c>
      <c r="P3942" s="1" t="s">
        <v>1508</v>
      </c>
      <c r="Q3942" s="4" t="s">
        <v>21</v>
      </c>
    </row>
    <row r="3943" spans="1:17" ht="22.5" x14ac:dyDescent="0.25">
      <c r="A3943" s="3">
        <v>6675</v>
      </c>
      <c r="B3943" s="1" t="s">
        <v>20882</v>
      </c>
      <c r="C3943" s="1" t="s">
        <v>15</v>
      </c>
      <c r="D3943" s="1" t="s">
        <v>82</v>
      </c>
      <c r="E3943" s="1">
        <v>47794749</v>
      </c>
      <c r="F3943" s="1" t="s">
        <v>20883</v>
      </c>
      <c r="G3943" s="1">
        <v>2232517</v>
      </c>
      <c r="H3943" s="1" t="s">
        <v>20884</v>
      </c>
      <c r="I3943" s="2">
        <v>45058</v>
      </c>
      <c r="J3943" s="15" t="str">
        <f>MID(Tabla1[[#This Row],[HORA]],1,5)</f>
        <v>17:40</v>
      </c>
      <c r="K3943" s="16">
        <f>IF(Tabla1[[#This Row],[FECHA]]=I3944,IF(J3944-J3943&gt;0,(J3944-J3943)*1440,0),0)</f>
        <v>0</v>
      </c>
      <c r="L3943" s="14">
        <f>2+L3684-Datos!$C$8</f>
        <v>9.17</v>
      </c>
      <c r="M3943" s="13" t="s">
        <v>56110</v>
      </c>
      <c r="N3943" s="1" t="s">
        <v>20885</v>
      </c>
      <c r="O3943" s="1">
        <v>15</v>
      </c>
      <c r="P3943" s="1" t="s">
        <v>20</v>
      </c>
      <c r="Q3943" s="4" t="s">
        <v>21</v>
      </c>
    </row>
    <row r="3944" spans="1:17" ht="22.5" x14ac:dyDescent="0.25">
      <c r="A3944" s="3">
        <v>13073</v>
      </c>
      <c r="B3944" s="1" t="s">
        <v>40265</v>
      </c>
      <c r="C3944" s="1" t="s">
        <v>15</v>
      </c>
      <c r="D3944" s="1" t="s">
        <v>71</v>
      </c>
      <c r="E3944" s="1">
        <v>42470762</v>
      </c>
      <c r="F3944" s="1" t="s">
        <v>40266</v>
      </c>
      <c r="G3944" s="1">
        <v>2232516</v>
      </c>
      <c r="H3944" s="1" t="s">
        <v>40267</v>
      </c>
      <c r="I3944" s="2">
        <v>45058</v>
      </c>
      <c r="J3944" s="15" t="str">
        <f>MID(Tabla1[[#This Row],[HORA]],1,5)</f>
        <v>17:40</v>
      </c>
      <c r="K3944" s="16">
        <f>IF(Tabla1[[#This Row],[FECHA]]=I3945,IF(J3945-J3944&gt;0,(J3945-J3944)*1440,0),0)</f>
        <v>0.99999999999999645</v>
      </c>
      <c r="L3944" s="14">
        <f>2+L3685-Datos!$C$8</f>
        <v>7.8599999999999994</v>
      </c>
      <c r="M3944" s="13" t="s">
        <v>56110</v>
      </c>
      <c r="N3944" s="1" t="s">
        <v>31718</v>
      </c>
      <c r="O3944" s="1">
        <v>20</v>
      </c>
      <c r="P3944" s="1" t="s">
        <v>1508</v>
      </c>
      <c r="Q3944" s="4" t="s">
        <v>21</v>
      </c>
    </row>
    <row r="3945" spans="1:17" ht="22.5" x14ac:dyDescent="0.25">
      <c r="A3945" s="3">
        <v>13074</v>
      </c>
      <c r="B3945" s="1" t="s">
        <v>40268</v>
      </c>
      <c r="C3945" s="1" t="s">
        <v>15</v>
      </c>
      <c r="D3945" s="1" t="s">
        <v>228</v>
      </c>
      <c r="E3945" s="1">
        <v>46309597</v>
      </c>
      <c r="F3945" s="1" t="s">
        <v>40269</v>
      </c>
      <c r="G3945" s="1">
        <v>75884769</v>
      </c>
      <c r="H3945" s="1" t="s">
        <v>40270</v>
      </c>
      <c r="I3945" s="2">
        <v>45058</v>
      </c>
      <c r="J3945" s="15" t="str">
        <f>MID(Tabla1[[#This Row],[HORA]],1,5)</f>
        <v>17:41</v>
      </c>
      <c r="K3945" s="16">
        <f>IF(Tabla1[[#This Row],[FECHA]]=I3946,IF(J3946-J3945&gt;0,(J3946-J3945)*1440,0),0)</f>
        <v>0</v>
      </c>
      <c r="L3945" s="14">
        <f>2+L3686-Datos!$C$8</f>
        <v>6.46</v>
      </c>
      <c r="M3945" s="13" t="s">
        <v>56111</v>
      </c>
      <c r="N3945" s="1" t="s">
        <v>40271</v>
      </c>
      <c r="O3945" s="1">
        <v>10</v>
      </c>
      <c r="P3945" s="1" t="s">
        <v>1508</v>
      </c>
      <c r="Q3945" s="4" t="s">
        <v>21</v>
      </c>
    </row>
    <row r="3946" spans="1:17" ht="22.5" x14ac:dyDescent="0.25">
      <c r="A3946" s="3">
        <v>13075</v>
      </c>
      <c r="B3946" s="1" t="s">
        <v>40268</v>
      </c>
      <c r="C3946" s="1" t="s">
        <v>15</v>
      </c>
      <c r="D3946" s="1" t="s">
        <v>228</v>
      </c>
      <c r="E3946" s="1">
        <v>46309597</v>
      </c>
      <c r="F3946" s="1" t="s">
        <v>40272</v>
      </c>
      <c r="G3946" s="1">
        <v>75884769</v>
      </c>
      <c r="H3946" s="1" t="s">
        <v>40270</v>
      </c>
      <c r="I3946" s="2">
        <v>45058</v>
      </c>
      <c r="J3946" s="15" t="str">
        <f>MID(Tabla1[[#This Row],[HORA]],1,5)</f>
        <v>17:41</v>
      </c>
      <c r="K3946" s="16">
        <f>IF(Tabla1[[#This Row],[FECHA]]=I3947,IF(J3947-J3946&gt;0,(J3947-J3946)*1440,0),0)</f>
        <v>0.99999999999983658</v>
      </c>
      <c r="L3946" s="14">
        <f>2+L3687-Datos!$C$8</f>
        <v>4.2</v>
      </c>
      <c r="M3946" s="13" t="s">
        <v>56111</v>
      </c>
      <c r="N3946" s="1" t="s">
        <v>40271</v>
      </c>
      <c r="O3946" s="1">
        <v>10</v>
      </c>
      <c r="P3946" s="1" t="s">
        <v>1508</v>
      </c>
      <c r="Q3946" s="4" t="s">
        <v>21</v>
      </c>
    </row>
    <row r="3947" spans="1:17" ht="22.5" x14ac:dyDescent="0.25">
      <c r="A3947" s="3">
        <v>6676</v>
      </c>
      <c r="B3947" s="1" t="s">
        <v>20886</v>
      </c>
      <c r="C3947" s="1" t="s">
        <v>15</v>
      </c>
      <c r="D3947" s="1" t="s">
        <v>40</v>
      </c>
      <c r="E3947" s="1">
        <v>72805344</v>
      </c>
      <c r="F3947" s="1" t="s">
        <v>20887</v>
      </c>
      <c r="G3947" s="1">
        <v>76246202</v>
      </c>
      <c r="H3947" s="1" t="s">
        <v>20888</v>
      </c>
      <c r="I3947" s="2">
        <v>45058</v>
      </c>
      <c r="J3947" s="15" t="str">
        <f>MID(Tabla1[[#This Row],[HORA]],1,5)</f>
        <v>17:42</v>
      </c>
      <c r="K3947" s="16">
        <f>IF(Tabla1[[#This Row],[FECHA]]=I3948,IF(J3948-J3947&gt;0,(J3948-J3947)*1440,0),0)</f>
        <v>5.0000000000001421</v>
      </c>
      <c r="L3947" s="14">
        <f>2+L3688-Datos!$C$8</f>
        <v>6.72</v>
      </c>
      <c r="M3947" s="13" t="s">
        <v>56112</v>
      </c>
      <c r="N3947" s="1" t="s">
        <v>16429</v>
      </c>
      <c r="O3947" s="1">
        <v>10</v>
      </c>
      <c r="P3947" s="1" t="s">
        <v>20</v>
      </c>
      <c r="Q3947" s="4" t="s">
        <v>21</v>
      </c>
    </row>
    <row r="3948" spans="1:17" ht="22.5" x14ac:dyDescent="0.25">
      <c r="A3948" s="3">
        <v>133</v>
      </c>
      <c r="B3948" s="1" t="s">
        <v>313</v>
      </c>
      <c r="C3948" s="1" t="s">
        <v>15</v>
      </c>
      <c r="D3948" s="1" t="s">
        <v>172</v>
      </c>
      <c r="E3948" s="1">
        <v>2232520</v>
      </c>
      <c r="F3948" s="1" t="s">
        <v>78</v>
      </c>
      <c r="G3948" s="1">
        <v>2232521</v>
      </c>
      <c r="H3948" s="1" t="s">
        <v>314</v>
      </c>
      <c r="I3948" s="2">
        <v>45058</v>
      </c>
      <c r="J3948" s="15" t="str">
        <f>MID(Tabla1[[#This Row],[HORA]],1,5)</f>
        <v>17:47</v>
      </c>
      <c r="K3948" s="16">
        <f>IF(Tabla1[[#This Row],[FECHA]]=I3949,IF(J3949-J3948&gt;0,(J3949-J3948)*1440,0),0)</f>
        <v>1.9999999999999929</v>
      </c>
      <c r="L3948" s="14">
        <f>2+L3689-Datos!$C$8</f>
        <v>5.75</v>
      </c>
      <c r="M3948" s="13" t="s">
        <v>56117</v>
      </c>
      <c r="N3948" s="1" t="s">
        <v>59</v>
      </c>
      <c r="O3948" s="1">
        <v>0</v>
      </c>
      <c r="P3948" s="1" t="s">
        <v>20</v>
      </c>
      <c r="Q3948" s="4" t="s">
        <v>21</v>
      </c>
    </row>
    <row r="3949" spans="1:17" ht="22.5" x14ac:dyDescent="0.25">
      <c r="A3949" s="3">
        <v>13076</v>
      </c>
      <c r="B3949" s="1" t="s">
        <v>40273</v>
      </c>
      <c r="C3949" s="1" t="s">
        <v>15</v>
      </c>
      <c r="D3949" s="1" t="s">
        <v>77</v>
      </c>
      <c r="E3949" s="1">
        <v>45127384</v>
      </c>
      <c r="F3949" s="1" t="s">
        <v>40274</v>
      </c>
      <c r="G3949" s="1">
        <v>47980108</v>
      </c>
      <c r="H3949" s="1" t="s">
        <v>40275</v>
      </c>
      <c r="I3949" s="2">
        <v>45058</v>
      </c>
      <c r="J3949" s="15" t="str">
        <f>MID(Tabla1[[#This Row],[HORA]],1,5)</f>
        <v>17:49</v>
      </c>
      <c r="K3949" s="16">
        <f>IF(Tabla1[[#This Row],[FECHA]]=I3950,IF(J3950-J3949&gt;0,(J3950-J3949)*1440,0),0)</f>
        <v>2.9999999999999893</v>
      </c>
      <c r="L3949" s="14">
        <f>2+L3690-Datos!$C$8</f>
        <v>4.8600000000000003</v>
      </c>
      <c r="M3949" s="13" t="s">
        <v>56119</v>
      </c>
      <c r="N3949" s="1" t="s">
        <v>40276</v>
      </c>
      <c r="O3949" s="1">
        <v>15</v>
      </c>
      <c r="P3949" s="1" t="s">
        <v>1508</v>
      </c>
      <c r="Q3949" s="4" t="s">
        <v>21</v>
      </c>
    </row>
    <row r="3950" spans="1:17" ht="22.5" x14ac:dyDescent="0.25">
      <c r="A3950" s="3">
        <v>6677</v>
      </c>
      <c r="B3950" s="1" t="s">
        <v>20889</v>
      </c>
      <c r="C3950" s="1" t="s">
        <v>15</v>
      </c>
      <c r="D3950" s="1" t="s">
        <v>23</v>
      </c>
      <c r="E3950" s="1">
        <v>2232524</v>
      </c>
      <c r="F3950" s="1" t="s">
        <v>20890</v>
      </c>
      <c r="G3950" s="1">
        <v>2232525</v>
      </c>
      <c r="H3950" s="1" t="s">
        <v>20891</v>
      </c>
      <c r="I3950" s="2">
        <v>45058</v>
      </c>
      <c r="J3950" s="15" t="str">
        <f>MID(Tabla1[[#This Row],[HORA]],1,5)</f>
        <v>17:52</v>
      </c>
      <c r="K3950" s="16">
        <f>IF(Tabla1[[#This Row],[FECHA]]=I3951,IF(J3951-J3950&gt;0,(J3951-J3950)*1440,0),0)</f>
        <v>1.999999999999833</v>
      </c>
      <c r="L3950" s="14">
        <f>2+L3691-Datos!$C$8</f>
        <v>4.9000000000000004</v>
      </c>
      <c r="M3950" s="13" t="s">
        <v>56122</v>
      </c>
      <c r="N3950" s="1" t="s">
        <v>20892</v>
      </c>
      <c r="O3950" s="1">
        <v>15</v>
      </c>
      <c r="P3950" s="1" t="s">
        <v>20</v>
      </c>
      <c r="Q3950" s="4" t="s">
        <v>21</v>
      </c>
    </row>
    <row r="3951" spans="1:17" ht="22.5" x14ac:dyDescent="0.25">
      <c r="A3951" s="3">
        <v>6678</v>
      </c>
      <c r="B3951" s="1" t="s">
        <v>20893</v>
      </c>
      <c r="C3951" s="1" t="s">
        <v>15</v>
      </c>
      <c r="D3951" s="1" t="s">
        <v>40</v>
      </c>
      <c r="E3951" s="1">
        <v>2232527</v>
      </c>
      <c r="F3951" s="1" t="s">
        <v>20890</v>
      </c>
      <c r="G3951" s="1">
        <v>2232528</v>
      </c>
      <c r="H3951" s="1" t="s">
        <v>20894</v>
      </c>
      <c r="I3951" s="2">
        <v>45058</v>
      </c>
      <c r="J3951" s="15" t="str">
        <f>MID(Tabla1[[#This Row],[HORA]],1,5)</f>
        <v>17:54</v>
      </c>
      <c r="K3951" s="16">
        <f>IF(Tabla1[[#This Row],[FECHA]]=I3952,IF(J3952-J3951&gt;0,(J3952-J3951)*1440,0),0)</f>
        <v>1.0000000000001563</v>
      </c>
      <c r="L3951" s="14">
        <f>2+L3692-Datos!$C$8</f>
        <v>9.7799999999999994</v>
      </c>
      <c r="M3951" s="13" t="s">
        <v>56124</v>
      </c>
      <c r="N3951" s="1" t="s">
        <v>20895</v>
      </c>
      <c r="O3951" s="1">
        <v>15</v>
      </c>
      <c r="P3951" s="1" t="s">
        <v>20</v>
      </c>
      <c r="Q3951" s="4" t="s">
        <v>21</v>
      </c>
    </row>
    <row r="3952" spans="1:17" ht="22.5" x14ac:dyDescent="0.25">
      <c r="A3952" s="3">
        <v>13077</v>
      </c>
      <c r="B3952" s="1" t="s">
        <v>40277</v>
      </c>
      <c r="C3952" s="1" t="s">
        <v>15</v>
      </c>
      <c r="D3952" s="1" t="s">
        <v>30</v>
      </c>
      <c r="E3952" s="1">
        <v>16693968</v>
      </c>
      <c r="F3952" s="1" t="s">
        <v>40278</v>
      </c>
      <c r="G3952" s="1">
        <v>2232529</v>
      </c>
      <c r="H3952" s="1" t="s">
        <v>40279</v>
      </c>
      <c r="I3952" s="2">
        <v>45058</v>
      </c>
      <c r="J3952" s="15" t="str">
        <f>MID(Tabla1[[#This Row],[HORA]],1,5)</f>
        <v>17:55</v>
      </c>
      <c r="K3952" s="16">
        <f>IF(Tabla1[[#This Row],[FECHA]]=I3953,IF(J3953-J3952&gt;0,(J3953-J3952)*1440,0),0)</f>
        <v>0.99999999999999645</v>
      </c>
      <c r="L3952" s="14">
        <f>2+L3693-Datos!$C$8</f>
        <v>3.76</v>
      </c>
      <c r="M3952" s="13" t="s">
        <v>56125</v>
      </c>
      <c r="N3952" s="1" t="s">
        <v>40280</v>
      </c>
      <c r="O3952" s="1">
        <v>15</v>
      </c>
      <c r="P3952" s="1" t="s">
        <v>1508</v>
      </c>
      <c r="Q3952" s="4" t="s">
        <v>21</v>
      </c>
    </row>
    <row r="3953" spans="1:17" ht="22.5" x14ac:dyDescent="0.25">
      <c r="A3953" s="3">
        <v>13078</v>
      </c>
      <c r="B3953" s="1" t="s">
        <v>40281</v>
      </c>
      <c r="C3953" s="1" t="s">
        <v>15</v>
      </c>
      <c r="D3953" s="1" t="s">
        <v>33</v>
      </c>
      <c r="E3953" s="1">
        <v>45034354</v>
      </c>
      <c r="F3953" s="1" t="s">
        <v>40282</v>
      </c>
      <c r="G3953" s="1">
        <v>41015817</v>
      </c>
      <c r="H3953" s="1" t="s">
        <v>3121</v>
      </c>
      <c r="I3953" s="2">
        <v>45058</v>
      </c>
      <c r="J3953" s="15" t="str">
        <f>MID(Tabla1[[#This Row],[HORA]],1,5)</f>
        <v>17:56</v>
      </c>
      <c r="K3953" s="16">
        <f>IF(Tabla1[[#This Row],[FECHA]]=I3954,IF(J3954-J3953&gt;0,(J3954-J3953)*1440,0),0)</f>
        <v>1.999999999999833</v>
      </c>
      <c r="L3953" s="14">
        <f>2+L3694-Datos!$C$8</f>
        <v>5.0600000000000005</v>
      </c>
      <c r="M3953" s="13" t="s">
        <v>56126</v>
      </c>
      <c r="N3953" s="1" t="s">
        <v>40283</v>
      </c>
      <c r="O3953" s="1">
        <v>15</v>
      </c>
      <c r="P3953" s="1" t="s">
        <v>1508</v>
      </c>
      <c r="Q3953" s="4" t="s">
        <v>21</v>
      </c>
    </row>
    <row r="3954" spans="1:17" ht="22.5" x14ac:dyDescent="0.25">
      <c r="A3954" s="3">
        <v>13079</v>
      </c>
      <c r="B3954" s="1" t="s">
        <v>40284</v>
      </c>
      <c r="C3954" s="1" t="s">
        <v>15</v>
      </c>
      <c r="D3954" s="1" t="s">
        <v>23</v>
      </c>
      <c r="E3954" s="1">
        <v>27431018</v>
      </c>
      <c r="F3954" s="1" t="s">
        <v>40285</v>
      </c>
      <c r="G3954" s="1">
        <v>2232530</v>
      </c>
      <c r="H3954" s="1" t="s">
        <v>40286</v>
      </c>
      <c r="I3954" s="2">
        <v>45058</v>
      </c>
      <c r="J3954" s="15" t="str">
        <f>MID(Tabla1[[#This Row],[HORA]],1,5)</f>
        <v>17:58</v>
      </c>
      <c r="K3954" s="16">
        <f>IF(Tabla1[[#This Row],[FECHA]]=I3955,IF(J3955-J3954&gt;0,(J3955-J3954)*1440,0),0)</f>
        <v>1.0000000000001563</v>
      </c>
      <c r="L3954" s="14">
        <f>2+L3695-Datos!$C$8</f>
        <v>3.96</v>
      </c>
      <c r="M3954" s="13" t="s">
        <v>56128</v>
      </c>
      <c r="N3954" s="1" t="s">
        <v>59</v>
      </c>
      <c r="O3954" s="1">
        <v>10</v>
      </c>
      <c r="P3954" s="1" t="s">
        <v>1508</v>
      </c>
      <c r="Q3954" s="4" t="s">
        <v>21</v>
      </c>
    </row>
    <row r="3955" spans="1:17" ht="22.5" x14ac:dyDescent="0.25">
      <c r="A3955" s="3">
        <v>13080</v>
      </c>
      <c r="B3955" s="1" t="s">
        <v>40287</v>
      </c>
      <c r="C3955" s="1" t="s">
        <v>15</v>
      </c>
      <c r="D3955" s="1" t="s">
        <v>82</v>
      </c>
      <c r="E3955" s="1">
        <v>76788748</v>
      </c>
      <c r="F3955" s="1" t="s">
        <v>38711</v>
      </c>
      <c r="G3955" s="1">
        <v>2232531</v>
      </c>
      <c r="H3955" s="1" t="s">
        <v>40288</v>
      </c>
      <c r="I3955" s="2">
        <v>45058</v>
      </c>
      <c r="J3955" s="15" t="str">
        <f>MID(Tabla1[[#This Row],[HORA]],1,5)</f>
        <v>17:59</v>
      </c>
      <c r="K3955" s="16">
        <f>IF(Tabla1[[#This Row],[FECHA]]=I3956,IF(J3956-J3955&gt;0,(J3956-J3955)*1440,0),0)</f>
        <v>1.9999999999999929</v>
      </c>
      <c r="L3955" s="14">
        <f>2+L3696-Datos!$C$8</f>
        <v>5.16</v>
      </c>
      <c r="M3955" s="13" t="s">
        <v>56129</v>
      </c>
      <c r="N3955" s="1" t="s">
        <v>1856</v>
      </c>
      <c r="O3955" s="1">
        <v>10</v>
      </c>
      <c r="P3955" s="1" t="s">
        <v>1508</v>
      </c>
      <c r="Q3955" s="4" t="s">
        <v>21</v>
      </c>
    </row>
    <row r="3956" spans="1:17" ht="22.5" x14ac:dyDescent="0.25">
      <c r="A3956" s="3">
        <v>6679</v>
      </c>
      <c r="B3956" s="1" t="s">
        <v>20896</v>
      </c>
      <c r="C3956" s="1" t="s">
        <v>15</v>
      </c>
      <c r="D3956" s="1" t="s">
        <v>23</v>
      </c>
      <c r="E3956" s="1">
        <v>42028146</v>
      </c>
      <c r="F3956" s="1" t="s">
        <v>20897</v>
      </c>
      <c r="G3956" s="1">
        <v>2232532</v>
      </c>
      <c r="H3956" s="1" t="s">
        <v>20898</v>
      </c>
      <c r="I3956" s="2">
        <v>45058</v>
      </c>
      <c r="J3956" s="15" t="str">
        <f>MID(Tabla1[[#This Row],[HORA]],1,5)</f>
        <v>18:01</v>
      </c>
      <c r="K3956" s="16">
        <f>IF(Tabla1[[#This Row],[FECHA]]=I3957,IF(J3957-J3956&gt;0,(J3957-J3956)*1440,0),0)</f>
        <v>0</v>
      </c>
      <c r="L3956" s="14">
        <f>2+L3697-Datos!$C$8</f>
        <v>6.66</v>
      </c>
      <c r="M3956" s="13" t="s">
        <v>56140</v>
      </c>
      <c r="N3956" s="1" t="s">
        <v>20899</v>
      </c>
      <c r="O3956" s="1">
        <v>30</v>
      </c>
      <c r="P3956" s="1" t="s">
        <v>20</v>
      </c>
      <c r="Q3956" s="4" t="s">
        <v>21</v>
      </c>
    </row>
    <row r="3957" spans="1:17" ht="22.5" x14ac:dyDescent="0.25">
      <c r="A3957" s="3">
        <v>13081</v>
      </c>
      <c r="B3957" s="1" t="s">
        <v>40289</v>
      </c>
      <c r="C3957" s="1" t="s">
        <v>15</v>
      </c>
      <c r="D3957" s="1" t="s">
        <v>40</v>
      </c>
      <c r="E3957" s="1">
        <v>70525809</v>
      </c>
      <c r="F3957" s="1" t="s">
        <v>8438</v>
      </c>
      <c r="G3957" s="1">
        <v>2232533</v>
      </c>
      <c r="H3957" s="1" t="s">
        <v>40290</v>
      </c>
      <c r="I3957" s="2">
        <v>45058</v>
      </c>
      <c r="J3957" s="15" t="str">
        <f>MID(Tabla1[[#This Row],[HORA]],1,5)</f>
        <v>18:01</v>
      </c>
      <c r="K3957" s="16">
        <f>IF(Tabla1[[#This Row],[FECHA]]=I3958,IF(J3958-J3957&gt;0,(J3958-J3957)*1440,0),0)</f>
        <v>1.0000000000001563</v>
      </c>
      <c r="L3957" s="14">
        <f>2+L3698-Datos!$C$8</f>
        <v>4.01</v>
      </c>
      <c r="M3957" s="13" t="s">
        <v>56140</v>
      </c>
      <c r="N3957" s="1" t="s">
        <v>40291</v>
      </c>
      <c r="O3957" s="1">
        <v>10</v>
      </c>
      <c r="P3957" s="1" t="s">
        <v>1508</v>
      </c>
      <c r="Q3957" s="4" t="s">
        <v>21</v>
      </c>
    </row>
    <row r="3958" spans="1:17" ht="22.5" x14ac:dyDescent="0.25">
      <c r="A3958" s="3">
        <v>134</v>
      </c>
      <c r="B3958" s="1" t="s">
        <v>315</v>
      </c>
      <c r="C3958" s="1" t="s">
        <v>15</v>
      </c>
      <c r="D3958" s="1" t="s">
        <v>16</v>
      </c>
      <c r="E3958" s="1">
        <v>2232536</v>
      </c>
      <c r="F3958" s="1" t="s">
        <v>72</v>
      </c>
      <c r="G3958" s="1">
        <v>2232537</v>
      </c>
      <c r="H3958" s="1" t="s">
        <v>316</v>
      </c>
      <c r="I3958" s="2">
        <v>45058</v>
      </c>
      <c r="J3958" s="15" t="str">
        <f>MID(Tabla1[[#This Row],[HORA]],1,5)</f>
        <v>18:02</v>
      </c>
      <c r="K3958" s="16">
        <f>IF(Tabla1[[#This Row],[FECHA]]=I3959,IF(J3959-J3958&gt;0,(J3959-J3958)*1440,0),0)</f>
        <v>4.9999999999998224</v>
      </c>
      <c r="L3958" s="14">
        <f>2+L3699-Datos!$C$8</f>
        <v>6.16</v>
      </c>
      <c r="M3958" s="13" t="s">
        <v>56141</v>
      </c>
      <c r="N3958" s="1" t="s">
        <v>88</v>
      </c>
      <c r="O3958" s="1">
        <v>0</v>
      </c>
      <c r="P3958" s="1" t="s">
        <v>20</v>
      </c>
      <c r="Q3958" s="4" t="s">
        <v>21</v>
      </c>
    </row>
    <row r="3959" spans="1:17" ht="22.5" x14ac:dyDescent="0.25">
      <c r="A3959" s="3">
        <v>13082</v>
      </c>
      <c r="B3959" s="1" t="s">
        <v>40292</v>
      </c>
      <c r="C3959" s="1" t="s">
        <v>15</v>
      </c>
      <c r="D3959" s="1" t="s">
        <v>1847</v>
      </c>
      <c r="E3959" s="1">
        <v>33405966</v>
      </c>
      <c r="F3959" s="1" t="s">
        <v>40293</v>
      </c>
      <c r="G3959" s="1">
        <v>2232542</v>
      </c>
      <c r="H3959" s="1" t="s">
        <v>40294</v>
      </c>
      <c r="I3959" s="2">
        <v>45058</v>
      </c>
      <c r="J3959" s="15" t="str">
        <f>MID(Tabla1[[#This Row],[HORA]],1,5)</f>
        <v>18:07</v>
      </c>
      <c r="K3959" s="16">
        <f>IF(Tabla1[[#This Row],[FECHA]]=I3960,IF(J3960-J3959&gt;0,(J3960-J3959)*1440,0),0)</f>
        <v>3.9999999999999858</v>
      </c>
      <c r="L3959" s="14">
        <f>2+L3700-Datos!$C$8</f>
        <v>7.8599999999999994</v>
      </c>
      <c r="M3959" s="13" t="s">
        <v>56146</v>
      </c>
      <c r="N3959" s="1" t="s">
        <v>40295</v>
      </c>
      <c r="O3959" s="1">
        <v>15</v>
      </c>
      <c r="P3959" s="1" t="s">
        <v>1508</v>
      </c>
      <c r="Q3959" s="4" t="s">
        <v>21</v>
      </c>
    </row>
    <row r="3960" spans="1:17" ht="22.5" x14ac:dyDescent="0.25">
      <c r="A3960" s="3">
        <v>18232</v>
      </c>
      <c r="B3960" s="1" t="s">
        <v>54457</v>
      </c>
      <c r="C3960" s="1" t="s">
        <v>15</v>
      </c>
      <c r="D3960" s="1" t="s">
        <v>40</v>
      </c>
      <c r="E3960" s="1">
        <v>20602982221</v>
      </c>
      <c r="F3960" s="1" t="s">
        <v>54458</v>
      </c>
      <c r="G3960" s="1">
        <v>73677752</v>
      </c>
      <c r="H3960" s="1" t="s">
        <v>54459</v>
      </c>
      <c r="I3960" s="2">
        <v>45058</v>
      </c>
      <c r="J3960" s="15" t="str">
        <f>MID(Tabla1[[#This Row],[HORA]],1,5)</f>
        <v>18:11</v>
      </c>
      <c r="K3960" s="16">
        <f>IF(Tabla1[[#This Row],[FECHA]]=I3961,IF(J3961-J3960&gt;0,(J3961-J3960)*1440,0),0)</f>
        <v>1.9999999999999929</v>
      </c>
      <c r="L3960" s="14">
        <f>2+L3701-Datos!$C$8</f>
        <v>5.0199999999999996</v>
      </c>
      <c r="M3960" s="13" t="s">
        <v>56150</v>
      </c>
      <c r="N3960" s="1" t="s">
        <v>54460</v>
      </c>
      <c r="O3960" s="1">
        <v>15</v>
      </c>
      <c r="P3960" s="1" t="s">
        <v>1508</v>
      </c>
      <c r="Q3960" s="4" t="s">
        <v>21</v>
      </c>
    </row>
    <row r="3961" spans="1:17" ht="22.5" x14ac:dyDescent="0.25">
      <c r="A3961" s="3">
        <v>13083</v>
      </c>
      <c r="B3961" s="1" t="s">
        <v>40296</v>
      </c>
      <c r="C3961" s="1" t="s">
        <v>15</v>
      </c>
      <c r="D3961" s="1" t="s">
        <v>77</v>
      </c>
      <c r="E3961" s="1">
        <v>3707175</v>
      </c>
      <c r="F3961" s="1" t="s">
        <v>40297</v>
      </c>
      <c r="G3961" s="1">
        <v>3843922</v>
      </c>
      <c r="H3961" s="1" t="s">
        <v>23796</v>
      </c>
      <c r="I3961" s="2">
        <v>45058</v>
      </c>
      <c r="J3961" s="15" t="str">
        <f>MID(Tabla1[[#This Row],[HORA]],1,5)</f>
        <v>18:13</v>
      </c>
      <c r="K3961" s="16">
        <f>IF(Tabla1[[#This Row],[FECHA]]=I3962,IF(J3962-J3961&gt;0,(J3962-J3961)*1440,0),0)</f>
        <v>4.0000000000001457</v>
      </c>
      <c r="L3961" s="14">
        <f>2+L3702-Datos!$C$8</f>
        <v>5.96</v>
      </c>
      <c r="M3961" s="13" t="s">
        <v>56152</v>
      </c>
      <c r="N3961" s="1" t="s">
        <v>40298</v>
      </c>
      <c r="O3961" s="1">
        <v>15</v>
      </c>
      <c r="P3961" s="1" t="s">
        <v>1508</v>
      </c>
      <c r="Q3961" s="4" t="s">
        <v>21</v>
      </c>
    </row>
    <row r="3962" spans="1:17" ht="22.5" x14ac:dyDescent="0.25">
      <c r="A3962" s="3">
        <v>13084</v>
      </c>
      <c r="B3962" s="1" t="s">
        <v>40299</v>
      </c>
      <c r="C3962" s="1" t="s">
        <v>15</v>
      </c>
      <c r="D3962" s="1" t="s">
        <v>40</v>
      </c>
      <c r="E3962" s="1">
        <v>16678873</v>
      </c>
      <c r="F3962" s="1" t="s">
        <v>40300</v>
      </c>
      <c r="G3962" s="1">
        <v>2232547</v>
      </c>
      <c r="H3962" s="1" t="s">
        <v>40301</v>
      </c>
      <c r="I3962" s="2">
        <v>45058</v>
      </c>
      <c r="J3962" s="15" t="str">
        <f>MID(Tabla1[[#This Row],[HORA]],1,5)</f>
        <v>18:17</v>
      </c>
      <c r="K3962" s="16">
        <f>IF(Tabla1[[#This Row],[FECHA]]=I3963,IF(J3963-J3962&gt;0,(J3963-J3962)*1440,0),0)</f>
        <v>1.999999999999833</v>
      </c>
      <c r="L3962" s="14">
        <f>2+L3703-Datos!$C$8</f>
        <v>6.2</v>
      </c>
      <c r="M3962" s="13" t="s">
        <v>56156</v>
      </c>
      <c r="N3962" s="1" t="s">
        <v>40302</v>
      </c>
      <c r="O3962" s="1">
        <v>10</v>
      </c>
      <c r="P3962" s="1" t="s">
        <v>1508</v>
      </c>
      <c r="Q3962" s="4" t="s">
        <v>21</v>
      </c>
    </row>
    <row r="3963" spans="1:17" ht="22.5" x14ac:dyDescent="0.25">
      <c r="A3963" s="3">
        <v>18233</v>
      </c>
      <c r="B3963" s="1" t="s">
        <v>54461</v>
      </c>
      <c r="C3963" s="1" t="s">
        <v>15</v>
      </c>
      <c r="D3963" s="1" t="s">
        <v>82</v>
      </c>
      <c r="E3963" s="1">
        <v>20554911511</v>
      </c>
      <c r="F3963" s="1" t="s">
        <v>48411</v>
      </c>
      <c r="G3963" s="1">
        <v>2232552</v>
      </c>
      <c r="H3963" s="1" t="s">
        <v>49500</v>
      </c>
      <c r="I3963" s="2">
        <v>45058</v>
      </c>
      <c r="J3963" s="15" t="str">
        <f>MID(Tabla1[[#This Row],[HORA]],1,5)</f>
        <v>18:19</v>
      </c>
      <c r="K3963" s="16">
        <f>IF(Tabla1[[#This Row],[FECHA]]=I3964,IF(J3964-J3963&gt;0,(J3964-J3963)*1440,0),0)</f>
        <v>2.0000000000001528</v>
      </c>
      <c r="L3963" s="14">
        <f>2+L3704-Datos!$C$8</f>
        <v>3.87</v>
      </c>
      <c r="M3963" s="13" t="s">
        <v>56158</v>
      </c>
      <c r="N3963" s="1" t="s">
        <v>54462</v>
      </c>
      <c r="O3963" s="1">
        <v>15</v>
      </c>
      <c r="P3963" s="1" t="s">
        <v>1508</v>
      </c>
      <c r="Q3963" s="4" t="s">
        <v>21</v>
      </c>
    </row>
    <row r="3964" spans="1:17" ht="22.5" x14ac:dyDescent="0.25">
      <c r="A3964" s="3">
        <v>13085</v>
      </c>
      <c r="B3964" s="1" t="s">
        <v>40303</v>
      </c>
      <c r="C3964" s="1" t="s">
        <v>15</v>
      </c>
      <c r="D3964" s="1" t="s">
        <v>2195</v>
      </c>
      <c r="E3964" s="1">
        <v>16549528</v>
      </c>
      <c r="F3964" s="1" t="s">
        <v>36010</v>
      </c>
      <c r="G3964" s="1">
        <v>2232555</v>
      </c>
      <c r="H3964" s="1" t="s">
        <v>36011</v>
      </c>
      <c r="I3964" s="2">
        <v>45058</v>
      </c>
      <c r="J3964" s="15" t="str">
        <f>MID(Tabla1[[#This Row],[HORA]],1,5)</f>
        <v>18:21</v>
      </c>
      <c r="K3964" s="16">
        <f>IF(Tabla1[[#This Row],[FECHA]]=I3965,IF(J3965-J3964&gt;0,(J3965-J3964)*1440,0),0)</f>
        <v>2.9999999999998295</v>
      </c>
      <c r="L3964" s="14">
        <f>2+L3705-Datos!$C$8</f>
        <v>5.1100000000000003</v>
      </c>
      <c r="M3964" s="13" t="s">
        <v>56160</v>
      </c>
      <c r="N3964" s="1" t="s">
        <v>40304</v>
      </c>
      <c r="O3964" s="1">
        <v>25</v>
      </c>
      <c r="P3964" s="1" t="s">
        <v>1508</v>
      </c>
      <c r="Q3964" s="4" t="s">
        <v>21</v>
      </c>
    </row>
    <row r="3965" spans="1:17" ht="22.5" x14ac:dyDescent="0.25">
      <c r="A3965" s="3">
        <v>6680</v>
      </c>
      <c r="B3965" s="1" t="s">
        <v>20900</v>
      </c>
      <c r="C3965" s="1" t="s">
        <v>15</v>
      </c>
      <c r="D3965" s="1" t="s">
        <v>40</v>
      </c>
      <c r="E3965" s="1">
        <v>42811736</v>
      </c>
      <c r="F3965" s="1" t="s">
        <v>20901</v>
      </c>
      <c r="G3965" s="1">
        <v>42811736</v>
      </c>
      <c r="H3965" s="1" t="s">
        <v>20901</v>
      </c>
      <c r="I3965" s="2">
        <v>45058</v>
      </c>
      <c r="J3965" s="15" t="str">
        <f>MID(Tabla1[[#This Row],[HORA]],1,5)</f>
        <v>18:24</v>
      </c>
      <c r="K3965" s="16">
        <f>IF(Tabla1[[#This Row],[FECHA]]=I3966,IF(J3966-J3965&gt;0,(J3966-J3965)*1440,0),0)</f>
        <v>0</v>
      </c>
      <c r="L3965" s="14">
        <f>2+L3706-Datos!$C$8</f>
        <v>4.8000000000000007</v>
      </c>
      <c r="M3965" s="13" t="s">
        <v>56163</v>
      </c>
      <c r="N3965" s="1" t="s">
        <v>20902</v>
      </c>
      <c r="O3965" s="1">
        <v>3</v>
      </c>
      <c r="P3965" s="1" t="s">
        <v>20</v>
      </c>
      <c r="Q3965" s="4" t="s">
        <v>21</v>
      </c>
    </row>
    <row r="3966" spans="1:17" ht="22.5" x14ac:dyDescent="0.25">
      <c r="A3966" s="3">
        <v>18234</v>
      </c>
      <c r="B3966" s="1" t="s">
        <v>54463</v>
      </c>
      <c r="C3966" s="1" t="s">
        <v>15</v>
      </c>
      <c r="D3966" s="1" t="s">
        <v>40</v>
      </c>
      <c r="E3966" s="1">
        <v>20604699836</v>
      </c>
      <c r="F3966" s="1" t="s">
        <v>54464</v>
      </c>
      <c r="G3966" s="1">
        <v>46076427</v>
      </c>
      <c r="H3966" s="1" t="s">
        <v>54465</v>
      </c>
      <c r="I3966" s="2">
        <v>45058</v>
      </c>
      <c r="J3966" s="15" t="str">
        <f>MID(Tabla1[[#This Row],[HORA]],1,5)</f>
        <v>18:24</v>
      </c>
      <c r="K3966" s="16">
        <f>IF(Tabla1[[#This Row],[FECHA]]=I3967,IF(J3967-J3966&gt;0,(J3967-J3966)*1440,0),0)</f>
        <v>2.0000000000001528</v>
      </c>
      <c r="L3966" s="14">
        <f>2+L3707-Datos!$C$8</f>
        <v>6.18</v>
      </c>
      <c r="M3966" s="13" t="s">
        <v>56163</v>
      </c>
      <c r="N3966" s="1" t="s">
        <v>54466</v>
      </c>
      <c r="O3966" s="1">
        <v>15</v>
      </c>
      <c r="P3966" s="1" t="s">
        <v>1508</v>
      </c>
      <c r="Q3966" s="4" t="s">
        <v>21</v>
      </c>
    </row>
    <row r="3967" spans="1:17" ht="22.5" x14ac:dyDescent="0.25">
      <c r="A3967" s="3">
        <v>18235</v>
      </c>
      <c r="B3967" s="1" t="s">
        <v>54467</v>
      </c>
      <c r="C3967" s="1" t="s">
        <v>15</v>
      </c>
      <c r="D3967" s="1" t="s">
        <v>141</v>
      </c>
      <c r="E3967" s="1">
        <v>20610573585</v>
      </c>
      <c r="F3967" s="1" t="s">
        <v>49536</v>
      </c>
      <c r="G3967" s="1">
        <v>41506992</v>
      </c>
      <c r="H3967" s="1" t="s">
        <v>54468</v>
      </c>
      <c r="I3967" s="2">
        <v>45058</v>
      </c>
      <c r="J3967" s="15" t="str">
        <f>MID(Tabla1[[#This Row],[HORA]],1,5)</f>
        <v>18:26</v>
      </c>
      <c r="K3967" s="16">
        <f>IF(Tabla1[[#This Row],[FECHA]]=I3968,IF(J3968-J3967&gt;0,(J3968-J3967)*1440,0),0)</f>
        <v>0.99999999999983658</v>
      </c>
      <c r="L3967" s="14">
        <f>2+L3708-Datos!$C$8</f>
        <v>6.12</v>
      </c>
      <c r="M3967" s="13" t="s">
        <v>56165</v>
      </c>
      <c r="N3967" s="1" t="s">
        <v>54469</v>
      </c>
      <c r="O3967" s="1">
        <v>13</v>
      </c>
      <c r="P3967" s="1" t="s">
        <v>1508</v>
      </c>
      <c r="Q3967" s="4" t="s">
        <v>21</v>
      </c>
    </row>
    <row r="3968" spans="1:17" ht="22.5" x14ac:dyDescent="0.25">
      <c r="A3968" s="3">
        <v>13086</v>
      </c>
      <c r="B3968" s="1" t="s">
        <v>40305</v>
      </c>
      <c r="C3968" s="1" t="s">
        <v>15</v>
      </c>
      <c r="D3968" s="1" t="s">
        <v>228</v>
      </c>
      <c r="E3968" s="1">
        <v>27379550</v>
      </c>
      <c r="F3968" s="1" t="s">
        <v>9312</v>
      </c>
      <c r="G3968" s="1">
        <v>42397337</v>
      </c>
      <c r="H3968" s="1" t="s">
        <v>40306</v>
      </c>
      <c r="I3968" s="2">
        <v>45058</v>
      </c>
      <c r="J3968" s="15" t="str">
        <f>MID(Tabla1[[#This Row],[HORA]],1,5)</f>
        <v>18:27</v>
      </c>
      <c r="K3968" s="16">
        <f>IF(Tabla1[[#This Row],[FECHA]]=I3969,IF(J3969-J3968&gt;0,(J3969-J3968)*1440,0),0)</f>
        <v>2.0000000000001528</v>
      </c>
      <c r="L3968" s="14">
        <f>2+L3709-Datos!$C$8</f>
        <v>6.0200000000000005</v>
      </c>
      <c r="M3968" s="13" t="s">
        <v>56166</v>
      </c>
      <c r="N3968" s="1" t="s">
        <v>59</v>
      </c>
      <c r="O3968" s="1">
        <v>10</v>
      </c>
      <c r="P3968" s="1" t="s">
        <v>1508</v>
      </c>
      <c r="Q3968" s="4" t="s">
        <v>21</v>
      </c>
    </row>
    <row r="3969" spans="1:17" ht="22.5" x14ac:dyDescent="0.25">
      <c r="A3969" s="3">
        <v>13087</v>
      </c>
      <c r="B3969" s="1" t="s">
        <v>40307</v>
      </c>
      <c r="C3969" s="1" t="s">
        <v>15</v>
      </c>
      <c r="D3969" s="1" t="s">
        <v>71</v>
      </c>
      <c r="E3969" s="1">
        <v>61112693</v>
      </c>
      <c r="F3969" s="1" t="s">
        <v>40308</v>
      </c>
      <c r="G3969" s="1">
        <v>47943307</v>
      </c>
      <c r="H3969" s="1" t="s">
        <v>40309</v>
      </c>
      <c r="I3969" s="2">
        <v>45058</v>
      </c>
      <c r="J3969" s="15" t="str">
        <f>MID(Tabla1[[#This Row],[HORA]],1,5)</f>
        <v>18:29</v>
      </c>
      <c r="K3969" s="16">
        <f>IF(Tabla1[[#This Row],[FECHA]]=I3970,IF(J3970-J3969&gt;0,(J3970-J3969)*1440,0),0)</f>
        <v>1.999999999999833</v>
      </c>
      <c r="L3969" s="14">
        <f>2+L3710-Datos!$C$8</f>
        <v>3.7300000000000004</v>
      </c>
      <c r="M3969" s="13" t="s">
        <v>56168</v>
      </c>
      <c r="N3969" s="1" t="s">
        <v>40310</v>
      </c>
      <c r="O3969" s="1">
        <v>20</v>
      </c>
      <c r="P3969" s="1" t="s">
        <v>1508</v>
      </c>
      <c r="Q3969" s="4" t="s">
        <v>21</v>
      </c>
    </row>
    <row r="3970" spans="1:17" ht="22.5" x14ac:dyDescent="0.25">
      <c r="A3970" s="3">
        <v>13088</v>
      </c>
      <c r="B3970" s="1" t="s">
        <v>40311</v>
      </c>
      <c r="C3970" s="1" t="s">
        <v>15</v>
      </c>
      <c r="D3970" s="1" t="s">
        <v>228</v>
      </c>
      <c r="E3970" s="1">
        <v>77865199</v>
      </c>
      <c r="F3970" s="1" t="s">
        <v>40312</v>
      </c>
      <c r="G3970" s="1">
        <v>77865199</v>
      </c>
      <c r="H3970" s="1" t="s">
        <v>40312</v>
      </c>
      <c r="I3970" s="2">
        <v>45058</v>
      </c>
      <c r="J3970" s="15" t="str">
        <f>MID(Tabla1[[#This Row],[HORA]],1,5)</f>
        <v>18:31</v>
      </c>
      <c r="K3970" s="16">
        <f>IF(Tabla1[[#This Row],[FECHA]]=I3971,IF(J3971-J3970&gt;0,(J3971-J3970)*1440,0),0)</f>
        <v>2.0000000000001528</v>
      </c>
      <c r="L3970" s="14">
        <f>2+L3711-Datos!$C$8</f>
        <v>5.0199999999999996</v>
      </c>
      <c r="M3970" s="13" t="s">
        <v>56170</v>
      </c>
      <c r="N3970" s="1" t="s">
        <v>1715</v>
      </c>
      <c r="O3970" s="1">
        <v>20</v>
      </c>
      <c r="P3970" s="1" t="s">
        <v>1508</v>
      </c>
      <c r="Q3970" s="4" t="s">
        <v>21</v>
      </c>
    </row>
    <row r="3971" spans="1:17" ht="22.5" x14ac:dyDescent="0.25">
      <c r="A3971" s="3">
        <v>13089</v>
      </c>
      <c r="B3971" s="1" t="s">
        <v>40313</v>
      </c>
      <c r="C3971" s="1" t="s">
        <v>15</v>
      </c>
      <c r="D3971" s="1" t="s">
        <v>2195</v>
      </c>
      <c r="E3971" s="1">
        <v>45930629</v>
      </c>
      <c r="F3971" s="1" t="s">
        <v>40314</v>
      </c>
      <c r="G3971" s="1">
        <v>2232559</v>
      </c>
      <c r="H3971" s="1" t="s">
        <v>40315</v>
      </c>
      <c r="I3971" s="2">
        <v>45058</v>
      </c>
      <c r="J3971" s="15" t="str">
        <f>MID(Tabla1[[#This Row],[HORA]],1,5)</f>
        <v>18:33</v>
      </c>
      <c r="K3971" s="16">
        <f>IF(Tabla1[[#This Row],[FECHA]]=I3972,IF(J3972-J3971&gt;0,(J3972-J3971)*1440,0),0)</f>
        <v>0.99999999999999645</v>
      </c>
      <c r="L3971" s="14">
        <f>2+L3712-Datos!$C$8</f>
        <v>4.03</v>
      </c>
      <c r="M3971" s="13" t="s">
        <v>56172</v>
      </c>
      <c r="N3971" s="1" t="s">
        <v>40316</v>
      </c>
      <c r="O3971" s="1">
        <v>20</v>
      </c>
      <c r="P3971" s="1" t="s">
        <v>1508</v>
      </c>
      <c r="Q3971" s="4" t="s">
        <v>21</v>
      </c>
    </row>
    <row r="3972" spans="1:17" ht="22.5" x14ac:dyDescent="0.25">
      <c r="A3972" s="3">
        <v>6681</v>
      </c>
      <c r="B3972" s="1" t="s">
        <v>20903</v>
      </c>
      <c r="C3972" s="1" t="s">
        <v>15</v>
      </c>
      <c r="D3972" s="1" t="s">
        <v>82</v>
      </c>
      <c r="E3972" s="1">
        <v>2232560</v>
      </c>
      <c r="F3972" s="1" t="s">
        <v>20904</v>
      </c>
      <c r="G3972" s="1">
        <v>2232561</v>
      </c>
      <c r="H3972" s="1" t="s">
        <v>20905</v>
      </c>
      <c r="I3972" s="2">
        <v>45058</v>
      </c>
      <c r="J3972" s="15" t="str">
        <f>MID(Tabla1[[#This Row],[HORA]],1,5)</f>
        <v>18:34</v>
      </c>
      <c r="K3972" s="16">
        <f>IF(Tabla1[[#This Row],[FECHA]]=I3973,IF(J3973-J3972&gt;0,(J3973-J3972)*1440,0),0)</f>
        <v>1.9999999999999929</v>
      </c>
      <c r="L3972" s="14">
        <f>2+L3713-Datos!$C$8</f>
        <v>7.04</v>
      </c>
      <c r="M3972" s="13" t="s">
        <v>56173</v>
      </c>
      <c r="N3972" s="1" t="s">
        <v>20906</v>
      </c>
      <c r="O3972" s="1">
        <v>20</v>
      </c>
      <c r="P3972" s="1" t="s">
        <v>20</v>
      </c>
      <c r="Q3972" s="4" t="s">
        <v>21</v>
      </c>
    </row>
    <row r="3973" spans="1:17" ht="22.5" x14ac:dyDescent="0.25">
      <c r="A3973" s="3">
        <v>6682</v>
      </c>
      <c r="B3973" s="1" t="s">
        <v>20907</v>
      </c>
      <c r="C3973" s="1" t="s">
        <v>15</v>
      </c>
      <c r="D3973" s="1" t="s">
        <v>23</v>
      </c>
      <c r="E3973" s="1">
        <v>77148147</v>
      </c>
      <c r="F3973" s="1" t="s">
        <v>20908</v>
      </c>
      <c r="G3973" s="1">
        <v>76964653</v>
      </c>
      <c r="H3973" s="1" t="s">
        <v>20909</v>
      </c>
      <c r="I3973" s="2">
        <v>45058</v>
      </c>
      <c r="J3973" s="15" t="str">
        <f>MID(Tabla1[[#This Row],[HORA]],1,5)</f>
        <v>18:36</v>
      </c>
      <c r="K3973" s="16">
        <f>IF(Tabla1[[#This Row],[FECHA]]=I3974,IF(J3974-J3973&gt;0,(J3974-J3973)*1440,0),0)</f>
        <v>0.99999999999999645</v>
      </c>
      <c r="L3973" s="14">
        <f>2+L3714-Datos!$C$8</f>
        <v>9.1000000000000014</v>
      </c>
      <c r="M3973" s="13" t="s">
        <v>56175</v>
      </c>
      <c r="N3973" s="1" t="s">
        <v>20910</v>
      </c>
      <c r="O3973" s="1">
        <v>15</v>
      </c>
      <c r="P3973" s="1" t="s">
        <v>20</v>
      </c>
      <c r="Q3973" s="4" t="s">
        <v>21</v>
      </c>
    </row>
    <row r="3974" spans="1:17" ht="22.5" x14ac:dyDescent="0.25">
      <c r="A3974" s="3">
        <v>13091</v>
      </c>
      <c r="B3974" s="1" t="s">
        <v>40321</v>
      </c>
      <c r="C3974" s="1" t="s">
        <v>15</v>
      </c>
      <c r="D3974" s="1" t="s">
        <v>71</v>
      </c>
      <c r="E3974" s="1">
        <v>16544625</v>
      </c>
      <c r="F3974" s="1" t="s">
        <v>40322</v>
      </c>
      <c r="G3974" s="1">
        <v>2232564</v>
      </c>
      <c r="H3974" s="1" t="s">
        <v>40323</v>
      </c>
      <c r="I3974" s="2">
        <v>45058</v>
      </c>
      <c r="J3974" s="15" t="str">
        <f>MID(Tabla1[[#This Row],[HORA]],1,5)</f>
        <v>18:37</v>
      </c>
      <c r="K3974" s="16">
        <f>IF(Tabla1[[#This Row],[FECHA]]=I3975,IF(J3975-J3974&gt;0,(J3975-J3974)*1440,0),0)</f>
        <v>1.999999999999833</v>
      </c>
      <c r="L3974" s="14">
        <f>2+L3715-Datos!$C$8</f>
        <v>4.9700000000000006</v>
      </c>
      <c r="M3974" s="13" t="s">
        <v>56176</v>
      </c>
      <c r="N3974" s="1" t="s">
        <v>40324</v>
      </c>
      <c r="O3974" s="1">
        <v>20</v>
      </c>
      <c r="P3974" s="1" t="s">
        <v>1508</v>
      </c>
      <c r="Q3974" s="4" t="s">
        <v>21</v>
      </c>
    </row>
    <row r="3975" spans="1:17" ht="22.5" x14ac:dyDescent="0.25">
      <c r="A3975" s="3">
        <v>13092</v>
      </c>
      <c r="B3975" s="1" t="s">
        <v>40325</v>
      </c>
      <c r="C3975" s="1" t="s">
        <v>15</v>
      </c>
      <c r="D3975" s="1" t="s">
        <v>40</v>
      </c>
      <c r="E3975" s="1">
        <v>80403857</v>
      </c>
      <c r="F3975" s="1" t="s">
        <v>40326</v>
      </c>
      <c r="G3975" s="1">
        <v>2232565</v>
      </c>
      <c r="H3975" s="1" t="s">
        <v>40327</v>
      </c>
      <c r="I3975" s="2">
        <v>45058</v>
      </c>
      <c r="J3975" s="15" t="str">
        <f>MID(Tabla1[[#This Row],[HORA]],1,5)</f>
        <v>18:39</v>
      </c>
      <c r="K3975" s="16">
        <f>IF(Tabla1[[#This Row],[FECHA]]=I3976,IF(J3976-J3975&gt;0,(J3976-J3975)*1440,0),0)</f>
        <v>1.0000000000001563</v>
      </c>
      <c r="L3975" s="14">
        <f>2+L3716-Datos!$C$8</f>
        <v>4.78</v>
      </c>
      <c r="M3975" s="13" t="s">
        <v>56178</v>
      </c>
      <c r="N3975" s="1" t="s">
        <v>1856</v>
      </c>
      <c r="O3975" s="1">
        <v>10</v>
      </c>
      <c r="P3975" s="1" t="s">
        <v>1508</v>
      </c>
      <c r="Q3975" s="4" t="s">
        <v>21</v>
      </c>
    </row>
    <row r="3976" spans="1:17" ht="22.5" x14ac:dyDescent="0.25">
      <c r="A3976" s="3">
        <v>6683</v>
      </c>
      <c r="B3976" s="1" t="s">
        <v>20911</v>
      </c>
      <c r="C3976" s="1" t="s">
        <v>15</v>
      </c>
      <c r="D3976" s="1" t="s">
        <v>40</v>
      </c>
      <c r="E3976" s="1">
        <v>8679711</v>
      </c>
      <c r="F3976" s="1" t="s">
        <v>20912</v>
      </c>
      <c r="G3976" s="1">
        <v>2232567</v>
      </c>
      <c r="H3976" s="1" t="s">
        <v>20913</v>
      </c>
      <c r="I3976" s="2">
        <v>45058</v>
      </c>
      <c r="J3976" s="15" t="str">
        <f>MID(Tabla1[[#This Row],[HORA]],1,5)</f>
        <v>18:40</v>
      </c>
      <c r="K3976" s="16">
        <f>IF(Tabla1[[#This Row],[FECHA]]=I3977,IF(J3977-J3976&gt;0,(J3977-J3976)*1440,0),0)</f>
        <v>0</v>
      </c>
      <c r="L3976" s="14">
        <f>2+L3717-Datos!$C$8</f>
        <v>6.87</v>
      </c>
      <c r="M3976" s="13" t="s">
        <v>56179</v>
      </c>
      <c r="N3976" s="1" t="s">
        <v>20914</v>
      </c>
      <c r="O3976" s="1">
        <v>13</v>
      </c>
      <c r="P3976" s="1" t="s">
        <v>20</v>
      </c>
      <c r="Q3976" s="4" t="s">
        <v>21</v>
      </c>
    </row>
    <row r="3977" spans="1:17" ht="22.5" x14ac:dyDescent="0.25">
      <c r="A3977" s="3">
        <v>18236</v>
      </c>
      <c r="B3977" s="1" t="s">
        <v>54470</v>
      </c>
      <c r="C3977" s="1" t="s">
        <v>15</v>
      </c>
      <c r="D3977" s="1" t="s">
        <v>161</v>
      </c>
      <c r="E3977" s="1">
        <v>10166577131</v>
      </c>
      <c r="F3977" s="1" t="s">
        <v>47855</v>
      </c>
      <c r="G3977" s="1">
        <v>2232566</v>
      </c>
      <c r="H3977" s="1" t="s">
        <v>47859</v>
      </c>
      <c r="I3977" s="2">
        <v>45058</v>
      </c>
      <c r="J3977" s="15" t="str">
        <f>MID(Tabla1[[#This Row],[HORA]],1,5)</f>
        <v>18:40</v>
      </c>
      <c r="K3977" s="16">
        <f>IF(Tabla1[[#This Row],[FECHA]]=I3978,IF(J3978-J3977&gt;0,(J3978-J3977)*1440,0),0)</f>
        <v>1.9999999999999929</v>
      </c>
      <c r="L3977" s="14">
        <f>2+L3718-Datos!$C$8</f>
        <v>4.21</v>
      </c>
      <c r="M3977" s="13" t="s">
        <v>56179</v>
      </c>
      <c r="N3977" s="1" t="s">
        <v>54471</v>
      </c>
      <c r="O3977" s="1">
        <v>10</v>
      </c>
      <c r="P3977" s="1" t="s">
        <v>1508</v>
      </c>
      <c r="Q3977" s="4" t="s">
        <v>21</v>
      </c>
    </row>
    <row r="3978" spans="1:17" ht="22.5" x14ac:dyDescent="0.25">
      <c r="A3978" s="3">
        <v>18237</v>
      </c>
      <c r="B3978" s="1" t="s">
        <v>54472</v>
      </c>
      <c r="C3978" s="1" t="s">
        <v>15</v>
      </c>
      <c r="D3978" s="1" t="s">
        <v>40</v>
      </c>
      <c r="E3978" s="1">
        <v>10166577131</v>
      </c>
      <c r="F3978" s="1" t="s">
        <v>47855</v>
      </c>
      <c r="G3978" s="1">
        <v>2232569</v>
      </c>
      <c r="H3978" s="1" t="s">
        <v>48169</v>
      </c>
      <c r="I3978" s="2">
        <v>45058</v>
      </c>
      <c r="J3978" s="15" t="str">
        <f>MID(Tabla1[[#This Row],[HORA]],1,5)</f>
        <v>18:42</v>
      </c>
      <c r="K3978" s="16">
        <f>IF(Tabla1[[#This Row],[FECHA]]=I3979,IF(J3979-J3978&gt;0,(J3979-J3978)*1440,0),0)</f>
        <v>1.9999999999999929</v>
      </c>
      <c r="L3978" s="14">
        <f>2+L3719-Datos!$C$8</f>
        <v>5.94</v>
      </c>
      <c r="M3978" s="13" t="s">
        <v>56181</v>
      </c>
      <c r="N3978" s="1" t="s">
        <v>54473</v>
      </c>
      <c r="O3978" s="1">
        <v>30</v>
      </c>
      <c r="P3978" s="1" t="s">
        <v>1508</v>
      </c>
      <c r="Q3978" s="4" t="s">
        <v>21</v>
      </c>
    </row>
    <row r="3979" spans="1:17" ht="22.5" x14ac:dyDescent="0.25">
      <c r="A3979" s="3">
        <v>6684</v>
      </c>
      <c r="B3979" s="1" t="s">
        <v>20915</v>
      </c>
      <c r="C3979" s="1" t="s">
        <v>15</v>
      </c>
      <c r="D3979" s="1" t="s">
        <v>228</v>
      </c>
      <c r="E3979" s="1">
        <v>43008083</v>
      </c>
      <c r="F3979" s="1" t="s">
        <v>20916</v>
      </c>
      <c r="G3979" s="1">
        <v>2232571</v>
      </c>
      <c r="H3979" s="1" t="s">
        <v>6228</v>
      </c>
      <c r="I3979" s="2">
        <v>45058</v>
      </c>
      <c r="J3979" s="15" t="str">
        <f>MID(Tabla1[[#This Row],[HORA]],1,5)</f>
        <v>18:44</v>
      </c>
      <c r="K3979" s="16">
        <f>IF(Tabla1[[#This Row],[FECHA]]=I3980,IF(J3980-J3979&gt;0,(J3980-J3979)*1440,0),0)</f>
        <v>0.99999999999999645</v>
      </c>
      <c r="L3979" s="14">
        <f>2+L3720-Datos!$C$8</f>
        <v>7.8000000000000007</v>
      </c>
      <c r="M3979" s="13" t="s">
        <v>56183</v>
      </c>
      <c r="N3979" s="1" t="s">
        <v>1715</v>
      </c>
      <c r="O3979" s="1">
        <v>10</v>
      </c>
      <c r="P3979" s="1" t="s">
        <v>20</v>
      </c>
      <c r="Q3979" s="4" t="s">
        <v>21</v>
      </c>
    </row>
    <row r="3980" spans="1:17" ht="22.5" x14ac:dyDescent="0.25">
      <c r="A3980" s="3">
        <v>6685</v>
      </c>
      <c r="B3980" s="1" t="s">
        <v>20917</v>
      </c>
      <c r="C3980" s="1" t="s">
        <v>15</v>
      </c>
      <c r="D3980" s="1" t="s">
        <v>40</v>
      </c>
      <c r="E3980" s="1">
        <v>76190293</v>
      </c>
      <c r="F3980" s="1" t="s">
        <v>20918</v>
      </c>
      <c r="G3980" s="1">
        <v>2232572</v>
      </c>
      <c r="H3980" s="1" t="s">
        <v>6228</v>
      </c>
      <c r="I3980" s="2">
        <v>45058</v>
      </c>
      <c r="J3980" s="15" t="str">
        <f>MID(Tabla1[[#This Row],[HORA]],1,5)</f>
        <v>18:45</v>
      </c>
      <c r="K3980" s="16">
        <f>IF(Tabla1[[#This Row],[FECHA]]=I3981,IF(J3981-J3980&gt;0,(J3981-J3980)*1440,0),0)</f>
        <v>0.99999999999999645</v>
      </c>
      <c r="L3980" s="14">
        <f>2+L3721-Datos!$C$8</f>
        <v>5.0999999999999996</v>
      </c>
      <c r="M3980" s="13" t="s">
        <v>56184</v>
      </c>
      <c r="N3980" s="1" t="s">
        <v>1715</v>
      </c>
      <c r="O3980" s="1">
        <v>20</v>
      </c>
      <c r="P3980" s="1" t="s">
        <v>20</v>
      </c>
      <c r="Q3980" s="4" t="s">
        <v>21</v>
      </c>
    </row>
    <row r="3981" spans="1:17" ht="22.5" x14ac:dyDescent="0.25">
      <c r="A3981" s="3">
        <v>13093</v>
      </c>
      <c r="B3981" s="1" t="s">
        <v>40328</v>
      </c>
      <c r="C3981" s="1" t="s">
        <v>15</v>
      </c>
      <c r="D3981" s="1" t="s">
        <v>33</v>
      </c>
      <c r="E3981" s="1">
        <v>72289335</v>
      </c>
      <c r="F3981" s="1" t="s">
        <v>40329</v>
      </c>
      <c r="G3981" s="1">
        <v>2232573</v>
      </c>
      <c r="H3981" s="1" t="s">
        <v>40330</v>
      </c>
      <c r="I3981" s="2">
        <v>45058</v>
      </c>
      <c r="J3981" s="15" t="str">
        <f>MID(Tabla1[[#This Row],[HORA]],1,5)</f>
        <v>18:46</v>
      </c>
      <c r="K3981" s="16">
        <f>IF(Tabla1[[#This Row],[FECHA]]=I3982,IF(J3982-J3981&gt;0,(J3982-J3981)*1440,0),0)</f>
        <v>1.0000000000001563</v>
      </c>
      <c r="L3981" s="14">
        <f>2+L3722-Datos!$C$8</f>
        <v>5.76</v>
      </c>
      <c r="M3981" s="13" t="s">
        <v>56185</v>
      </c>
      <c r="N3981" s="1" t="s">
        <v>40160</v>
      </c>
      <c r="O3981" s="1">
        <v>15</v>
      </c>
      <c r="P3981" s="1" t="s">
        <v>1508</v>
      </c>
      <c r="Q3981" s="4" t="s">
        <v>21</v>
      </c>
    </row>
    <row r="3982" spans="1:17" ht="22.5" x14ac:dyDescent="0.25">
      <c r="A3982" s="3">
        <v>13094</v>
      </c>
      <c r="B3982" s="1" t="s">
        <v>40331</v>
      </c>
      <c r="C3982" s="1" t="s">
        <v>15</v>
      </c>
      <c r="D3982" s="1" t="s">
        <v>40</v>
      </c>
      <c r="E3982" s="1">
        <v>43097171</v>
      </c>
      <c r="F3982" s="1" t="s">
        <v>40332</v>
      </c>
      <c r="G3982" s="1">
        <v>2232574</v>
      </c>
      <c r="H3982" s="1" t="s">
        <v>40333</v>
      </c>
      <c r="I3982" s="2">
        <v>45058</v>
      </c>
      <c r="J3982" s="15" t="str">
        <f>MID(Tabla1[[#This Row],[HORA]],1,5)</f>
        <v>18:47</v>
      </c>
      <c r="K3982" s="16">
        <f>IF(Tabla1[[#This Row],[FECHA]]=I3983,IF(J3983-J3982&gt;0,(J3983-J3982)*1440,0),0)</f>
        <v>3.9999999999999858</v>
      </c>
      <c r="L3982" s="14">
        <f>2+L3723-Datos!$C$8</f>
        <v>5.7</v>
      </c>
      <c r="M3982" s="13" t="s">
        <v>56186</v>
      </c>
      <c r="N3982" s="1" t="s">
        <v>40334</v>
      </c>
      <c r="O3982" s="1">
        <v>15</v>
      </c>
      <c r="P3982" s="1" t="s">
        <v>1508</v>
      </c>
      <c r="Q3982" s="4" t="s">
        <v>21</v>
      </c>
    </row>
    <row r="3983" spans="1:17" ht="22.5" x14ac:dyDescent="0.25">
      <c r="A3983" s="3">
        <v>149</v>
      </c>
      <c r="B3983" s="1" t="s">
        <v>350</v>
      </c>
      <c r="C3983" s="1" t="s">
        <v>15</v>
      </c>
      <c r="D3983" s="1" t="s">
        <v>93</v>
      </c>
      <c r="E3983" s="1">
        <v>2233029</v>
      </c>
      <c r="F3983" s="1" t="s">
        <v>78</v>
      </c>
      <c r="G3983" s="1">
        <v>2233030</v>
      </c>
      <c r="H3983" s="1" t="s">
        <v>351</v>
      </c>
      <c r="I3983" s="2">
        <v>45058</v>
      </c>
      <c r="J3983" s="15" t="str">
        <f>MID(Tabla1[[#This Row],[HORA]],1,5)</f>
        <v>18:51</v>
      </c>
      <c r="K3983" s="16">
        <f>IF(Tabla1[[#This Row],[FECHA]]=I3984,IF(J3984-J3983&gt;0,(J3984-J3983)*1440,0),0)</f>
        <v>1.999999999999833</v>
      </c>
      <c r="L3983" s="14">
        <f>2+L3724-Datos!$C$8</f>
        <v>3.8000000000000007</v>
      </c>
      <c r="M3983" s="13" t="s">
        <v>56190</v>
      </c>
      <c r="N3983" s="1" t="s">
        <v>352</v>
      </c>
      <c r="O3983" s="1">
        <v>0</v>
      </c>
      <c r="P3983" s="1" t="s">
        <v>20</v>
      </c>
      <c r="Q3983" s="4" t="s">
        <v>21</v>
      </c>
    </row>
    <row r="3984" spans="1:17" ht="22.5" x14ac:dyDescent="0.25">
      <c r="A3984" s="3">
        <v>12983</v>
      </c>
      <c r="B3984" s="1" t="s">
        <v>39988</v>
      </c>
      <c r="C3984" s="1" t="s">
        <v>15</v>
      </c>
      <c r="D3984" s="1" t="s">
        <v>119</v>
      </c>
      <c r="E3984" s="1">
        <v>45700218</v>
      </c>
      <c r="F3984" s="1" t="s">
        <v>5970</v>
      </c>
      <c r="G3984" s="1">
        <v>2232151</v>
      </c>
      <c r="H3984" s="1" t="s">
        <v>39989</v>
      </c>
      <c r="I3984" s="2">
        <v>45058</v>
      </c>
      <c r="J3984" s="15" t="str">
        <f>MID(Tabla1[[#This Row],[HORA]],1,5)</f>
        <v>18:53</v>
      </c>
      <c r="K3984" s="16">
        <f>IF(Tabla1[[#This Row],[FECHA]]=I3985,IF(J3985-J3984&gt;0,(J3985-J3984)*1440,0),0)</f>
        <v>0</v>
      </c>
      <c r="L3984" s="14">
        <f>2+L3725-Datos!$C$8</f>
        <v>4.8100000000000005</v>
      </c>
      <c r="M3984" s="13" t="s">
        <v>56192</v>
      </c>
      <c r="N3984" s="1" t="s">
        <v>39990</v>
      </c>
      <c r="O3984" s="1">
        <v>15</v>
      </c>
      <c r="P3984" s="1" t="s">
        <v>376</v>
      </c>
      <c r="Q3984" s="4" t="s">
        <v>21</v>
      </c>
    </row>
    <row r="3985" spans="1:17" ht="22.5" x14ac:dyDescent="0.25">
      <c r="A3985" s="3">
        <v>13095</v>
      </c>
      <c r="B3985" s="1" t="s">
        <v>40335</v>
      </c>
      <c r="C3985" s="1" t="s">
        <v>15</v>
      </c>
      <c r="D3985" s="1" t="s">
        <v>33</v>
      </c>
      <c r="E3985" s="1">
        <v>47718449</v>
      </c>
      <c r="F3985" s="1" t="s">
        <v>40336</v>
      </c>
      <c r="G3985" s="1">
        <v>2232576</v>
      </c>
      <c r="H3985" s="1" t="s">
        <v>40337</v>
      </c>
      <c r="I3985" s="2">
        <v>45058</v>
      </c>
      <c r="J3985" s="15" t="str">
        <f>MID(Tabla1[[#This Row],[HORA]],1,5)</f>
        <v>18:53</v>
      </c>
      <c r="K3985" s="16">
        <f>IF(Tabla1[[#This Row],[FECHA]]=I3986,IF(J3986-J3985&gt;0,(J3986-J3985)*1440,0),0)</f>
        <v>0</v>
      </c>
      <c r="L3985" s="14">
        <f>2+L3726-Datos!$C$8</f>
        <v>6.18</v>
      </c>
      <c r="M3985" s="13" t="s">
        <v>56192</v>
      </c>
      <c r="N3985" s="1" t="s">
        <v>40338</v>
      </c>
      <c r="O3985" s="1">
        <v>20</v>
      </c>
      <c r="P3985" s="1" t="s">
        <v>1508</v>
      </c>
      <c r="Q3985" s="4" t="s">
        <v>21</v>
      </c>
    </row>
    <row r="3986" spans="1:17" ht="22.5" x14ac:dyDescent="0.25">
      <c r="A3986" s="3">
        <v>13096</v>
      </c>
      <c r="B3986" s="1" t="s">
        <v>40335</v>
      </c>
      <c r="C3986" s="1" t="s">
        <v>15</v>
      </c>
      <c r="D3986" s="1" t="s">
        <v>33</v>
      </c>
      <c r="E3986" s="1">
        <v>47718449</v>
      </c>
      <c r="F3986" s="1" t="s">
        <v>40336</v>
      </c>
      <c r="G3986" s="1">
        <v>2232576</v>
      </c>
      <c r="H3986" s="1" t="s">
        <v>40337</v>
      </c>
      <c r="I3986" s="2">
        <v>45058</v>
      </c>
      <c r="J3986" s="15" t="str">
        <f>MID(Tabla1[[#This Row],[HORA]],1,5)</f>
        <v>18:53</v>
      </c>
      <c r="K3986" s="16">
        <f>IF(Tabla1[[#This Row],[FECHA]]=I3987,IF(J3987-J3986&gt;0,(J3987-J3986)*1440,0),0)</f>
        <v>0.99999999999999645</v>
      </c>
      <c r="L3986" s="14">
        <f>2+L3727-Datos!$C$8</f>
        <v>5.93</v>
      </c>
      <c r="M3986" s="13" t="s">
        <v>56192</v>
      </c>
      <c r="N3986" s="1" t="s">
        <v>40339</v>
      </c>
      <c r="O3986" s="1">
        <v>20</v>
      </c>
      <c r="P3986" s="1" t="s">
        <v>1508</v>
      </c>
      <c r="Q3986" s="4" t="s">
        <v>21</v>
      </c>
    </row>
    <row r="3987" spans="1:17" ht="22.5" x14ac:dyDescent="0.25">
      <c r="A3987" s="3">
        <v>6686</v>
      </c>
      <c r="B3987" s="1" t="s">
        <v>20919</v>
      </c>
      <c r="C3987" s="1" t="s">
        <v>15</v>
      </c>
      <c r="D3987" s="1" t="s">
        <v>40</v>
      </c>
      <c r="E3987" s="1">
        <v>75032516</v>
      </c>
      <c r="F3987" s="1" t="s">
        <v>20920</v>
      </c>
      <c r="G3987" s="1">
        <v>2232578</v>
      </c>
      <c r="H3987" s="1" t="s">
        <v>20921</v>
      </c>
      <c r="I3987" s="2">
        <v>45058</v>
      </c>
      <c r="J3987" s="15" t="str">
        <f>MID(Tabla1[[#This Row],[HORA]],1,5)</f>
        <v>18:54</v>
      </c>
      <c r="K3987" s="16">
        <f>IF(Tabla1[[#This Row],[FECHA]]=I3988,IF(J3988-J3987&gt;0,(J3988-J3987)*1440,0),0)</f>
        <v>1.9999999999999929</v>
      </c>
      <c r="L3987" s="14">
        <f>2+L3728-Datos!$C$8</f>
        <v>8.870000000000001</v>
      </c>
      <c r="M3987" s="13" t="s">
        <v>56193</v>
      </c>
      <c r="N3987" s="1" t="s">
        <v>18803</v>
      </c>
      <c r="O3987" s="1">
        <v>15</v>
      </c>
      <c r="P3987" s="1" t="s">
        <v>20</v>
      </c>
      <c r="Q3987" s="4" t="s">
        <v>21</v>
      </c>
    </row>
    <row r="3988" spans="1:17" ht="22.5" x14ac:dyDescent="0.25">
      <c r="A3988" s="3">
        <v>13097</v>
      </c>
      <c r="B3988" s="1" t="s">
        <v>40340</v>
      </c>
      <c r="C3988" s="1" t="s">
        <v>15</v>
      </c>
      <c r="D3988" s="1" t="s">
        <v>71</v>
      </c>
      <c r="E3988" s="1">
        <v>40161577</v>
      </c>
      <c r="F3988" s="1" t="s">
        <v>40341</v>
      </c>
      <c r="G3988" s="1">
        <v>2232580</v>
      </c>
      <c r="H3988" s="1" t="s">
        <v>40342</v>
      </c>
      <c r="I3988" s="2">
        <v>45058</v>
      </c>
      <c r="J3988" s="15" t="str">
        <f>MID(Tabla1[[#This Row],[HORA]],1,5)</f>
        <v>18:56</v>
      </c>
      <c r="K3988" s="16">
        <f>IF(Tabla1[[#This Row],[FECHA]]=I3989,IF(J3989-J3988&gt;0,(J3989-J3988)*1440,0),0)</f>
        <v>1.9999999999999929</v>
      </c>
      <c r="L3988" s="14">
        <f>2+L3729-Datos!$C$8</f>
        <v>6.0200000000000005</v>
      </c>
      <c r="M3988" s="13" t="s">
        <v>56195</v>
      </c>
      <c r="N3988" s="1" t="s">
        <v>40343</v>
      </c>
      <c r="O3988" s="1">
        <v>25</v>
      </c>
      <c r="P3988" s="1" t="s">
        <v>1508</v>
      </c>
      <c r="Q3988" s="4" t="s">
        <v>21</v>
      </c>
    </row>
    <row r="3989" spans="1:17" ht="22.5" x14ac:dyDescent="0.25">
      <c r="A3989" s="3">
        <v>13098</v>
      </c>
      <c r="B3989" s="1" t="s">
        <v>40344</v>
      </c>
      <c r="C3989" s="1" t="s">
        <v>15</v>
      </c>
      <c r="D3989" s="1" t="s">
        <v>40</v>
      </c>
      <c r="E3989" s="1">
        <v>47577123</v>
      </c>
      <c r="F3989" s="1" t="s">
        <v>7985</v>
      </c>
      <c r="G3989" s="1">
        <v>44129863</v>
      </c>
      <c r="H3989" s="1" t="s">
        <v>7986</v>
      </c>
      <c r="I3989" s="2">
        <v>45058</v>
      </c>
      <c r="J3989" s="15" t="str">
        <f>MID(Tabla1[[#This Row],[HORA]],1,5)</f>
        <v>18:58</v>
      </c>
      <c r="K3989" s="16">
        <f>IF(Tabla1[[#This Row],[FECHA]]=I3990,IF(J3990-J3989&gt;0,(J3990-J3989)*1440,0),0)</f>
        <v>2.9999999999999893</v>
      </c>
      <c r="L3989" s="14">
        <f>2+L3730-Datos!$C$8</f>
        <v>4.2300000000000004</v>
      </c>
      <c r="M3989" s="13" t="s">
        <v>56197</v>
      </c>
      <c r="N3989" s="1" t="s">
        <v>40345</v>
      </c>
      <c r="O3989" s="1">
        <v>25</v>
      </c>
      <c r="P3989" s="1" t="s">
        <v>1508</v>
      </c>
      <c r="Q3989" s="4" t="s">
        <v>21</v>
      </c>
    </row>
    <row r="3990" spans="1:17" ht="22.5" x14ac:dyDescent="0.25">
      <c r="A3990" s="3">
        <v>6687</v>
      </c>
      <c r="B3990" s="1" t="s">
        <v>20922</v>
      </c>
      <c r="C3990" s="1" t="s">
        <v>15</v>
      </c>
      <c r="D3990" s="1" t="s">
        <v>33</v>
      </c>
      <c r="E3990" s="1">
        <v>77238968</v>
      </c>
      <c r="F3990" s="1" t="s">
        <v>20923</v>
      </c>
      <c r="G3990" s="1">
        <v>2232581</v>
      </c>
      <c r="H3990" s="1" t="s">
        <v>97</v>
      </c>
      <c r="I3990" s="2">
        <v>45058</v>
      </c>
      <c r="J3990" s="15" t="str">
        <f>MID(Tabla1[[#This Row],[HORA]],1,5)</f>
        <v>19:01</v>
      </c>
      <c r="K3990" s="16">
        <f>IF(Tabla1[[#This Row],[FECHA]]=I3991,IF(J3991-J3990&gt;0,(J3991-J3990)*1440,0),0)</f>
        <v>2.9999999999999893</v>
      </c>
      <c r="L3990" s="14">
        <f>2+L3731-Datos!$C$8</f>
        <v>5.0199999999999996</v>
      </c>
      <c r="M3990" s="13" t="s">
        <v>56200</v>
      </c>
      <c r="N3990" s="1" t="s">
        <v>8225</v>
      </c>
      <c r="O3990" s="1">
        <v>1</v>
      </c>
      <c r="P3990" s="1" t="s">
        <v>20</v>
      </c>
      <c r="Q3990" s="4" t="s">
        <v>21</v>
      </c>
    </row>
    <row r="3991" spans="1:17" ht="22.5" x14ac:dyDescent="0.25">
      <c r="A3991" s="3">
        <v>13099</v>
      </c>
      <c r="B3991" s="1" t="s">
        <v>40346</v>
      </c>
      <c r="C3991" s="1" t="s">
        <v>15</v>
      </c>
      <c r="D3991" s="1" t="s">
        <v>23</v>
      </c>
      <c r="E3991" s="1">
        <v>16479433</v>
      </c>
      <c r="F3991" s="1" t="s">
        <v>40347</v>
      </c>
      <c r="G3991" s="1">
        <v>2232583</v>
      </c>
      <c r="H3991" s="1" t="s">
        <v>40348</v>
      </c>
      <c r="I3991" s="2">
        <v>45058</v>
      </c>
      <c r="J3991" s="15" t="str">
        <f>MID(Tabla1[[#This Row],[HORA]],1,5)</f>
        <v>19:04</v>
      </c>
      <c r="K3991" s="16">
        <f>IF(Tabla1[[#This Row],[FECHA]]=I3992,IF(J3992-J3991&gt;0,(J3992-J3991)*1440,0),0)</f>
        <v>2.0000000000001528</v>
      </c>
      <c r="L3991" s="14">
        <f>2+L3732-Datos!$C$8</f>
        <v>3.76</v>
      </c>
      <c r="M3991" s="13" t="s">
        <v>56203</v>
      </c>
      <c r="N3991" s="1" t="s">
        <v>40349</v>
      </c>
      <c r="O3991" s="1">
        <v>25</v>
      </c>
      <c r="P3991" s="1" t="s">
        <v>1508</v>
      </c>
      <c r="Q3991" s="4" t="s">
        <v>21</v>
      </c>
    </row>
    <row r="3992" spans="1:17" ht="22.5" x14ac:dyDescent="0.25">
      <c r="A3992" s="3">
        <v>6688</v>
      </c>
      <c r="B3992" s="1" t="s">
        <v>20924</v>
      </c>
      <c r="C3992" s="1" t="s">
        <v>15</v>
      </c>
      <c r="D3992" s="1" t="s">
        <v>40</v>
      </c>
      <c r="E3992" s="1">
        <v>71563452</v>
      </c>
      <c r="F3992" s="1" t="s">
        <v>9760</v>
      </c>
      <c r="G3992" s="1">
        <v>45548103</v>
      </c>
      <c r="H3992" s="1" t="s">
        <v>9761</v>
      </c>
      <c r="I3992" s="2">
        <v>45058</v>
      </c>
      <c r="J3992" s="15" t="str">
        <f>MID(Tabla1[[#This Row],[HORA]],1,5)</f>
        <v>19:06</v>
      </c>
      <c r="K3992" s="16">
        <f>IF(Tabla1[[#This Row],[FECHA]]=I3993,IF(J3993-J3992&gt;0,(J3993-J3992)*1440,0),0)</f>
        <v>0.99999999999999645</v>
      </c>
      <c r="L3992" s="14">
        <f>2+L3733-Datos!$C$8</f>
        <v>6.68</v>
      </c>
      <c r="M3992" s="13" t="s">
        <v>56205</v>
      </c>
      <c r="N3992" s="1" t="s">
        <v>17351</v>
      </c>
      <c r="O3992" s="1">
        <v>20</v>
      </c>
      <c r="P3992" s="1" t="s">
        <v>20</v>
      </c>
      <c r="Q3992" s="4" t="s">
        <v>21</v>
      </c>
    </row>
    <row r="3993" spans="1:17" ht="22.5" x14ac:dyDescent="0.25">
      <c r="A3993" s="3">
        <v>13100</v>
      </c>
      <c r="B3993" s="1" t="s">
        <v>40350</v>
      </c>
      <c r="C3993" s="1" t="s">
        <v>15</v>
      </c>
      <c r="D3993" s="1" t="s">
        <v>82</v>
      </c>
      <c r="E3993" s="1">
        <v>40392090</v>
      </c>
      <c r="F3993" s="1" t="s">
        <v>8478</v>
      </c>
      <c r="G3993" s="1">
        <v>2232585</v>
      </c>
      <c r="H3993" s="1" t="s">
        <v>40351</v>
      </c>
      <c r="I3993" s="2">
        <v>45058</v>
      </c>
      <c r="J3993" s="15" t="str">
        <f>MID(Tabla1[[#This Row],[HORA]],1,5)</f>
        <v>19:07</v>
      </c>
      <c r="K3993" s="16">
        <f>IF(Tabla1[[#This Row],[FECHA]]=I3994,IF(J3994-J3993&gt;0,(J3994-J3993)*1440,0),0)</f>
        <v>0.99999999999983658</v>
      </c>
      <c r="L3993" s="14">
        <f>2+L3734-Datos!$C$8</f>
        <v>9.16</v>
      </c>
      <c r="M3993" s="13" t="s">
        <v>56206</v>
      </c>
      <c r="N3993" s="1" t="s">
        <v>40352</v>
      </c>
      <c r="O3993" s="1">
        <v>15</v>
      </c>
      <c r="P3993" s="1" t="s">
        <v>1508</v>
      </c>
      <c r="Q3993" s="4" t="s">
        <v>21</v>
      </c>
    </row>
    <row r="3994" spans="1:17" ht="22.5" x14ac:dyDescent="0.25">
      <c r="A3994" s="3">
        <v>13101</v>
      </c>
      <c r="B3994" s="1" t="s">
        <v>40353</v>
      </c>
      <c r="C3994" s="1" t="s">
        <v>15</v>
      </c>
      <c r="D3994" s="1" t="s">
        <v>33</v>
      </c>
      <c r="E3994" s="1">
        <v>47530635</v>
      </c>
      <c r="F3994" s="1" t="s">
        <v>7763</v>
      </c>
      <c r="G3994" s="1">
        <v>2232586</v>
      </c>
      <c r="H3994" s="1" t="s">
        <v>7764</v>
      </c>
      <c r="I3994" s="2">
        <v>45058</v>
      </c>
      <c r="J3994" s="15" t="str">
        <f>MID(Tabla1[[#This Row],[HORA]],1,5)</f>
        <v>19:08</v>
      </c>
      <c r="K3994" s="16">
        <f>IF(Tabla1[[#This Row],[FECHA]]=I3995,IF(J3995-J3994&gt;0,(J3995-J3994)*1440,0),0)</f>
        <v>0.99999999999999645</v>
      </c>
      <c r="L3994" s="14">
        <f>2+L3735-Datos!$C$8</f>
        <v>4.8600000000000003</v>
      </c>
      <c r="M3994" s="13" t="s">
        <v>56207</v>
      </c>
      <c r="N3994" s="1" t="s">
        <v>15526</v>
      </c>
      <c r="O3994" s="1">
        <v>20</v>
      </c>
      <c r="P3994" s="1" t="s">
        <v>1508</v>
      </c>
      <c r="Q3994" s="4" t="s">
        <v>21</v>
      </c>
    </row>
    <row r="3995" spans="1:17" ht="22.5" x14ac:dyDescent="0.25">
      <c r="A3995" s="3">
        <v>13102</v>
      </c>
      <c r="B3995" s="1" t="s">
        <v>40354</v>
      </c>
      <c r="C3995" s="1" t="s">
        <v>15</v>
      </c>
      <c r="D3995" s="1" t="s">
        <v>40</v>
      </c>
      <c r="E3995" s="1">
        <v>25847784</v>
      </c>
      <c r="F3995" s="1" t="s">
        <v>40355</v>
      </c>
      <c r="G3995" s="1">
        <v>25847784</v>
      </c>
      <c r="H3995" s="1" t="s">
        <v>40355</v>
      </c>
      <c r="I3995" s="2">
        <v>45058</v>
      </c>
      <c r="J3995" s="15" t="str">
        <f>MID(Tabla1[[#This Row],[HORA]],1,5)</f>
        <v>19:09</v>
      </c>
      <c r="K3995" s="16">
        <f>IF(Tabla1[[#This Row],[FECHA]]=I3996,IF(J3996-J3995&gt;0,(J3996-J3995)*1440,0),0)</f>
        <v>1.0000000000001563</v>
      </c>
      <c r="L3995" s="14">
        <f>2+L3736-Datos!$C$8</f>
        <v>3.96</v>
      </c>
      <c r="M3995" s="13" t="s">
        <v>56208</v>
      </c>
      <c r="N3995" s="1" t="s">
        <v>1715</v>
      </c>
      <c r="O3995" s="1">
        <v>40</v>
      </c>
      <c r="P3995" s="1" t="s">
        <v>1508</v>
      </c>
      <c r="Q3995" s="4" t="s">
        <v>21</v>
      </c>
    </row>
    <row r="3996" spans="1:17" ht="22.5" x14ac:dyDescent="0.25">
      <c r="A3996" s="3">
        <v>6689</v>
      </c>
      <c r="B3996" s="1" t="s">
        <v>20925</v>
      </c>
      <c r="C3996" s="1" t="s">
        <v>15</v>
      </c>
      <c r="D3996" s="1" t="s">
        <v>161</v>
      </c>
      <c r="E3996" s="1">
        <v>80305876</v>
      </c>
      <c r="F3996" s="1" t="s">
        <v>6126</v>
      </c>
      <c r="G3996" s="1">
        <v>2232587</v>
      </c>
      <c r="H3996" s="1" t="s">
        <v>6127</v>
      </c>
      <c r="I3996" s="2">
        <v>45058</v>
      </c>
      <c r="J3996" s="15" t="str">
        <f>MID(Tabla1[[#This Row],[HORA]],1,5)</f>
        <v>19:10</v>
      </c>
      <c r="K3996" s="16">
        <f>IF(Tabla1[[#This Row],[FECHA]]=I3997,IF(J3997-J3996&gt;0,(J3997-J3996)*1440,0),0)</f>
        <v>1.999999999999833</v>
      </c>
      <c r="L3996" s="14">
        <f>2+L3737-Datos!$C$8</f>
        <v>5.16</v>
      </c>
      <c r="M3996" s="13" t="s">
        <v>56209</v>
      </c>
      <c r="N3996" s="1" t="s">
        <v>20926</v>
      </c>
      <c r="O3996" s="1">
        <v>15</v>
      </c>
      <c r="P3996" s="1" t="s">
        <v>20</v>
      </c>
      <c r="Q3996" s="4" t="s">
        <v>21</v>
      </c>
    </row>
    <row r="3997" spans="1:17" ht="22.5" x14ac:dyDescent="0.25">
      <c r="A3997" s="3">
        <v>13103</v>
      </c>
      <c r="B3997" s="1" t="s">
        <v>40356</v>
      </c>
      <c r="C3997" s="1" t="s">
        <v>15</v>
      </c>
      <c r="D3997" s="1" t="s">
        <v>40</v>
      </c>
      <c r="E3997" s="1">
        <v>72496202</v>
      </c>
      <c r="F3997" s="1" t="s">
        <v>40357</v>
      </c>
      <c r="G3997" s="1">
        <v>16782121</v>
      </c>
      <c r="H3997" s="1" t="s">
        <v>40358</v>
      </c>
      <c r="I3997" s="2">
        <v>45058</v>
      </c>
      <c r="J3997" s="15" t="str">
        <f>MID(Tabla1[[#This Row],[HORA]],1,5)</f>
        <v>19:12</v>
      </c>
      <c r="K3997" s="16">
        <f>IF(Tabla1[[#This Row],[FECHA]]=I3998,IF(J3998-J3997&gt;0,(J3998-J3997)*1440,0),0)</f>
        <v>2.0000000000001528</v>
      </c>
      <c r="L3997" s="14">
        <f>2+L3738-Datos!$C$8</f>
        <v>6.66</v>
      </c>
      <c r="M3997" s="13" t="s">
        <v>56211</v>
      </c>
      <c r="N3997" s="1" t="s">
        <v>40359</v>
      </c>
      <c r="O3997" s="1">
        <v>15</v>
      </c>
      <c r="P3997" s="1" t="s">
        <v>1508</v>
      </c>
      <c r="Q3997" s="4" t="s">
        <v>21</v>
      </c>
    </row>
    <row r="3998" spans="1:17" ht="22.5" x14ac:dyDescent="0.25">
      <c r="A3998" s="3">
        <v>6690</v>
      </c>
      <c r="B3998" s="1" t="s">
        <v>20927</v>
      </c>
      <c r="C3998" s="1" t="s">
        <v>15</v>
      </c>
      <c r="D3998" s="1" t="s">
        <v>33</v>
      </c>
      <c r="E3998" s="1">
        <v>16653033</v>
      </c>
      <c r="F3998" s="1" t="s">
        <v>11174</v>
      </c>
      <c r="G3998" s="1">
        <v>2232591</v>
      </c>
      <c r="H3998" s="1" t="s">
        <v>20928</v>
      </c>
      <c r="I3998" s="2">
        <v>45058</v>
      </c>
      <c r="J3998" s="15" t="str">
        <f>MID(Tabla1[[#This Row],[HORA]],1,5)</f>
        <v>19:14</v>
      </c>
      <c r="K3998" s="16">
        <f>IF(Tabla1[[#This Row],[FECHA]]=I3999,IF(J3999-J3998&gt;0,(J3999-J3998)*1440,0),0)</f>
        <v>0</v>
      </c>
      <c r="L3998" s="14">
        <f>2+L3739-Datos!$C$8</f>
        <v>4.01</v>
      </c>
      <c r="M3998" s="13" t="s">
        <v>56213</v>
      </c>
      <c r="N3998" s="1" t="s">
        <v>19950</v>
      </c>
      <c r="O3998" s="1">
        <v>15</v>
      </c>
      <c r="P3998" s="1" t="s">
        <v>20</v>
      </c>
      <c r="Q3998" s="4" t="s">
        <v>21</v>
      </c>
    </row>
    <row r="3999" spans="1:17" ht="22.5" x14ac:dyDescent="0.25">
      <c r="A3999" s="3">
        <v>13104</v>
      </c>
      <c r="B3999" s="1" t="s">
        <v>40360</v>
      </c>
      <c r="C3999" s="1" t="s">
        <v>15</v>
      </c>
      <c r="D3999" s="1" t="s">
        <v>71</v>
      </c>
      <c r="E3999" s="1">
        <v>70802609</v>
      </c>
      <c r="F3999" s="1" t="s">
        <v>40361</v>
      </c>
      <c r="G3999" s="1">
        <v>2232592</v>
      </c>
      <c r="H3999" s="1" t="s">
        <v>40362</v>
      </c>
      <c r="I3999" s="2">
        <v>45058</v>
      </c>
      <c r="J3999" s="15" t="str">
        <f>MID(Tabla1[[#This Row],[HORA]],1,5)</f>
        <v>19:14</v>
      </c>
      <c r="K3999" s="16">
        <f>IF(Tabla1[[#This Row],[FECHA]]=I4000,IF(J4000-J3999&gt;0,(J4000-J3999)*1440,0),0)</f>
        <v>0</v>
      </c>
      <c r="L3999" s="14">
        <f>2+L3740-Datos!$C$8</f>
        <v>6.16</v>
      </c>
      <c r="M3999" s="13" t="s">
        <v>56213</v>
      </c>
      <c r="N3999" s="1" t="s">
        <v>40363</v>
      </c>
      <c r="O3999" s="1">
        <v>30</v>
      </c>
      <c r="P3999" s="1" t="s">
        <v>1508</v>
      </c>
      <c r="Q3999" s="4" t="s">
        <v>21</v>
      </c>
    </row>
    <row r="4000" spans="1:17" ht="22.5" x14ac:dyDescent="0.25">
      <c r="A4000" s="3">
        <v>13105</v>
      </c>
      <c r="B4000" s="1" t="s">
        <v>40360</v>
      </c>
      <c r="C4000" s="1" t="s">
        <v>15</v>
      </c>
      <c r="D4000" s="1" t="s">
        <v>71</v>
      </c>
      <c r="E4000" s="1">
        <v>70802609</v>
      </c>
      <c r="F4000" s="1" t="s">
        <v>40361</v>
      </c>
      <c r="G4000" s="1">
        <v>2232592</v>
      </c>
      <c r="H4000" s="1" t="s">
        <v>40362</v>
      </c>
      <c r="I4000" s="2">
        <v>45058</v>
      </c>
      <c r="J4000" s="15" t="str">
        <f>MID(Tabla1[[#This Row],[HORA]],1,5)</f>
        <v>19:14</v>
      </c>
      <c r="K4000" s="16">
        <f>IF(Tabla1[[#This Row],[FECHA]]=I4001,IF(J4001-J4000&gt;0,(J4001-J4000)*1440,0),0)</f>
        <v>1.999999999999833</v>
      </c>
      <c r="L4000" s="14">
        <f>2+L3741-Datos!$C$8</f>
        <v>7.8599999999999994</v>
      </c>
      <c r="M4000" s="13" t="s">
        <v>56213</v>
      </c>
      <c r="N4000" s="1" t="s">
        <v>40364</v>
      </c>
      <c r="O4000" s="1">
        <v>30</v>
      </c>
      <c r="P4000" s="1" t="s">
        <v>1508</v>
      </c>
      <c r="Q4000" s="4" t="s">
        <v>21</v>
      </c>
    </row>
    <row r="4001" spans="1:17" ht="22.5" x14ac:dyDescent="0.25">
      <c r="A4001" s="3">
        <v>6691</v>
      </c>
      <c r="B4001" s="1" t="s">
        <v>20929</v>
      </c>
      <c r="C4001" s="1" t="s">
        <v>15</v>
      </c>
      <c r="D4001" s="1" t="s">
        <v>40</v>
      </c>
      <c r="E4001" s="1">
        <v>16634545</v>
      </c>
      <c r="F4001" s="1" t="s">
        <v>20930</v>
      </c>
      <c r="G4001" s="1">
        <v>2232593</v>
      </c>
      <c r="H4001" s="1" t="s">
        <v>20931</v>
      </c>
      <c r="I4001" s="2">
        <v>45058</v>
      </c>
      <c r="J4001" s="15" t="str">
        <f>MID(Tabla1[[#This Row],[HORA]],1,5)</f>
        <v>19:16</v>
      </c>
      <c r="K4001" s="16">
        <f>IF(Tabla1[[#This Row],[FECHA]]=I4002,IF(J4002-J4001&gt;0,(J4002-J4001)*1440,0),0)</f>
        <v>1.0000000000001563</v>
      </c>
      <c r="L4001" s="14">
        <f>2+L3742-Datos!$C$8</f>
        <v>5.0199999999999996</v>
      </c>
      <c r="M4001" s="13" t="s">
        <v>56215</v>
      </c>
      <c r="N4001" s="1" t="s">
        <v>20932</v>
      </c>
      <c r="O4001" s="1">
        <v>20</v>
      </c>
      <c r="P4001" s="1" t="s">
        <v>20</v>
      </c>
      <c r="Q4001" s="4" t="s">
        <v>21</v>
      </c>
    </row>
    <row r="4002" spans="1:17" ht="22.5" x14ac:dyDescent="0.25">
      <c r="A4002" s="3">
        <v>13106</v>
      </c>
      <c r="B4002" s="1" t="s">
        <v>40365</v>
      </c>
      <c r="C4002" s="1" t="s">
        <v>15</v>
      </c>
      <c r="D4002" s="1" t="s">
        <v>71</v>
      </c>
      <c r="E4002" s="1">
        <v>16718146</v>
      </c>
      <c r="F4002" s="1" t="s">
        <v>13289</v>
      </c>
      <c r="G4002" s="1">
        <v>2232594</v>
      </c>
      <c r="H4002" s="1" t="s">
        <v>23397</v>
      </c>
      <c r="I4002" s="2">
        <v>45058</v>
      </c>
      <c r="J4002" s="15" t="str">
        <f>MID(Tabla1[[#This Row],[HORA]],1,5)</f>
        <v>19:17</v>
      </c>
      <c r="K4002" s="16">
        <f>IF(Tabla1[[#This Row],[FECHA]]=I4003,IF(J4003-J4002&gt;0,(J4003-J4002)*1440,0),0)</f>
        <v>0</v>
      </c>
      <c r="L4002" s="14">
        <f>2+L3743-Datos!$C$8</f>
        <v>5.96</v>
      </c>
      <c r="M4002" s="13" t="s">
        <v>56216</v>
      </c>
      <c r="N4002" s="1" t="s">
        <v>40366</v>
      </c>
      <c r="O4002" s="1">
        <v>15</v>
      </c>
      <c r="P4002" s="1" t="s">
        <v>1508</v>
      </c>
      <c r="Q4002" s="4" t="s">
        <v>21</v>
      </c>
    </row>
    <row r="4003" spans="1:17" ht="22.5" x14ac:dyDescent="0.25">
      <c r="A4003" s="3">
        <v>13107</v>
      </c>
      <c r="B4003" s="1" t="s">
        <v>40365</v>
      </c>
      <c r="C4003" s="1" t="s">
        <v>15</v>
      </c>
      <c r="D4003" s="1" t="s">
        <v>71</v>
      </c>
      <c r="E4003" s="1">
        <v>16718146</v>
      </c>
      <c r="F4003" s="1" t="s">
        <v>13289</v>
      </c>
      <c r="G4003" s="1">
        <v>2232594</v>
      </c>
      <c r="H4003" s="1" t="s">
        <v>23397</v>
      </c>
      <c r="I4003" s="2">
        <v>45058</v>
      </c>
      <c r="J4003" s="15" t="str">
        <f>MID(Tabla1[[#This Row],[HORA]],1,5)</f>
        <v>19:17</v>
      </c>
      <c r="K4003" s="16">
        <f>IF(Tabla1[[#This Row],[FECHA]]=I4004,IF(J4004-J4003&gt;0,(J4004-J4003)*1440,0),0)</f>
        <v>1.9999999999999929</v>
      </c>
      <c r="L4003" s="14">
        <f>2+L3744-Datos!$C$8</f>
        <v>6.2</v>
      </c>
      <c r="M4003" s="13" t="s">
        <v>56216</v>
      </c>
      <c r="N4003" s="1" t="s">
        <v>40367</v>
      </c>
      <c r="O4003" s="1">
        <v>15</v>
      </c>
      <c r="P4003" s="1" t="s">
        <v>1508</v>
      </c>
      <c r="Q4003" s="4" t="s">
        <v>21</v>
      </c>
    </row>
    <row r="4004" spans="1:17" ht="22.5" x14ac:dyDescent="0.25">
      <c r="A4004" s="3">
        <v>13108</v>
      </c>
      <c r="B4004" s="1" t="s">
        <v>40368</v>
      </c>
      <c r="C4004" s="1" t="s">
        <v>15</v>
      </c>
      <c r="D4004" s="1" t="s">
        <v>77</v>
      </c>
      <c r="E4004" s="1">
        <v>27420791</v>
      </c>
      <c r="F4004" s="1" t="s">
        <v>28391</v>
      </c>
      <c r="G4004" s="1">
        <v>2232596</v>
      </c>
      <c r="H4004" s="1" t="s">
        <v>40369</v>
      </c>
      <c r="I4004" s="2">
        <v>45058</v>
      </c>
      <c r="J4004" s="15" t="str">
        <f>MID(Tabla1[[#This Row],[HORA]],1,5)</f>
        <v>19:19</v>
      </c>
      <c r="K4004" s="16">
        <f>IF(Tabla1[[#This Row],[FECHA]]=I4005,IF(J4005-J4004&gt;0,(J4005-J4004)*1440,0),0)</f>
        <v>0</v>
      </c>
      <c r="L4004" s="14">
        <f>2+L3745-Datos!$C$8</f>
        <v>3.87</v>
      </c>
      <c r="M4004" s="13" t="s">
        <v>56218</v>
      </c>
      <c r="N4004" s="1" t="s">
        <v>40370</v>
      </c>
      <c r="O4004" s="1">
        <v>15</v>
      </c>
      <c r="P4004" s="1" t="s">
        <v>1508</v>
      </c>
      <c r="Q4004" s="4" t="s">
        <v>21</v>
      </c>
    </row>
    <row r="4005" spans="1:17" ht="22.5" x14ac:dyDescent="0.25">
      <c r="A4005" s="3">
        <v>15525</v>
      </c>
      <c r="B4005" s="1" t="s">
        <v>47304</v>
      </c>
      <c r="C4005" s="1" t="s">
        <v>15</v>
      </c>
      <c r="D4005" s="1" t="s">
        <v>40</v>
      </c>
      <c r="E4005" s="1">
        <v>74206495</v>
      </c>
      <c r="F4005" s="1" t="s">
        <v>47305</v>
      </c>
      <c r="G4005" s="1">
        <v>74206495</v>
      </c>
      <c r="H4005" s="1" t="s">
        <v>47305</v>
      </c>
      <c r="I4005" s="2">
        <v>45058</v>
      </c>
      <c r="J4005" s="15" t="str">
        <f>MID(Tabla1[[#This Row],[HORA]],1,5)</f>
        <v>19:19</v>
      </c>
      <c r="K4005" s="16">
        <f>IF(Tabla1[[#This Row],[FECHA]]=I4006,IF(J4006-J4005&gt;0,(J4006-J4005)*1440,0),0)</f>
        <v>0</v>
      </c>
      <c r="L4005" s="14">
        <f>2+L3746-Datos!$C$8</f>
        <v>5.1100000000000003</v>
      </c>
      <c r="M4005" s="13" t="s">
        <v>56218</v>
      </c>
      <c r="N4005" s="1" t="s">
        <v>2078</v>
      </c>
      <c r="O4005" s="1">
        <v>9.5</v>
      </c>
      <c r="P4005" s="1" t="s">
        <v>413</v>
      </c>
      <c r="Q4005" s="4" t="s">
        <v>21</v>
      </c>
    </row>
    <row r="4006" spans="1:17" ht="22.5" x14ac:dyDescent="0.25">
      <c r="A4006" s="3">
        <v>16921</v>
      </c>
      <c r="B4006" s="1" t="s">
        <v>51169</v>
      </c>
      <c r="C4006" s="1" t="s">
        <v>15</v>
      </c>
      <c r="D4006" s="1" t="s">
        <v>82</v>
      </c>
      <c r="E4006" s="1">
        <v>10062214657</v>
      </c>
      <c r="F4006" s="1" t="s">
        <v>48060</v>
      </c>
      <c r="G4006" s="1">
        <v>76618694</v>
      </c>
      <c r="H4006" s="1" t="s">
        <v>2736</v>
      </c>
      <c r="I4006" s="2">
        <v>45058</v>
      </c>
      <c r="J4006" s="15" t="str">
        <f>MID(Tabla1[[#This Row],[HORA]],1,5)</f>
        <v>19:19</v>
      </c>
      <c r="K4006" s="16">
        <f>IF(Tabla1[[#This Row],[FECHA]]=I4007,IF(J4007-J4006&gt;0,(J4007-J4006)*1440,0),0)</f>
        <v>1.9999999999999929</v>
      </c>
      <c r="L4006" s="14">
        <f>2+L3747-Datos!$C$8</f>
        <v>4.8000000000000007</v>
      </c>
      <c r="M4006" s="13" t="s">
        <v>56218</v>
      </c>
      <c r="N4006" s="1" t="s">
        <v>51170</v>
      </c>
      <c r="O4006" s="1">
        <v>15</v>
      </c>
      <c r="P4006" s="1" t="s">
        <v>20</v>
      </c>
      <c r="Q4006" s="4" t="s">
        <v>21</v>
      </c>
    </row>
    <row r="4007" spans="1:17" ht="22.5" x14ac:dyDescent="0.25">
      <c r="A4007" s="3">
        <v>6692</v>
      </c>
      <c r="B4007" s="1" t="s">
        <v>20933</v>
      </c>
      <c r="C4007" s="1" t="s">
        <v>15</v>
      </c>
      <c r="D4007" s="1" t="s">
        <v>71</v>
      </c>
      <c r="E4007" s="1">
        <v>16786697</v>
      </c>
      <c r="F4007" s="1" t="s">
        <v>5546</v>
      </c>
      <c r="G4007" s="1">
        <v>2232598</v>
      </c>
      <c r="H4007" s="1" t="s">
        <v>5893</v>
      </c>
      <c r="I4007" s="2">
        <v>45058</v>
      </c>
      <c r="J4007" s="15" t="str">
        <f>MID(Tabla1[[#This Row],[HORA]],1,5)</f>
        <v>19:21</v>
      </c>
      <c r="K4007" s="16">
        <f>IF(Tabla1[[#This Row],[FECHA]]=I4008,IF(J4008-J4007&gt;0,(J4008-J4007)*1440,0),0)</f>
        <v>0.99999999999999645</v>
      </c>
      <c r="L4007" s="14">
        <f>2+L3748-Datos!$C$8</f>
        <v>6.18</v>
      </c>
      <c r="M4007" s="13" t="s">
        <v>56220</v>
      </c>
      <c r="N4007" s="1" t="s">
        <v>20934</v>
      </c>
      <c r="O4007" s="1">
        <v>10</v>
      </c>
      <c r="P4007" s="1" t="s">
        <v>20</v>
      </c>
      <c r="Q4007" s="4" t="s">
        <v>21</v>
      </c>
    </row>
    <row r="4008" spans="1:17" ht="22.5" x14ac:dyDescent="0.25">
      <c r="A4008" s="3">
        <v>6693</v>
      </c>
      <c r="B4008" s="1" t="s">
        <v>20935</v>
      </c>
      <c r="C4008" s="1" t="s">
        <v>15</v>
      </c>
      <c r="D4008" s="1" t="s">
        <v>71</v>
      </c>
      <c r="E4008" s="1">
        <v>16786697</v>
      </c>
      <c r="F4008" s="1" t="s">
        <v>5546</v>
      </c>
      <c r="G4008" s="1">
        <v>2232599</v>
      </c>
      <c r="H4008" s="1" t="s">
        <v>20936</v>
      </c>
      <c r="I4008" s="2">
        <v>45058</v>
      </c>
      <c r="J4008" s="15" t="str">
        <f>MID(Tabla1[[#This Row],[HORA]],1,5)</f>
        <v>19:22</v>
      </c>
      <c r="K4008" s="16">
        <f>IF(Tabla1[[#This Row],[FECHA]]=I4009,IF(J4009-J4008&gt;0,(J4009-J4008)*1440,0),0)</f>
        <v>2.9999999999999893</v>
      </c>
      <c r="L4008" s="14">
        <f>2+L3749-Datos!$C$8</f>
        <v>6.12</v>
      </c>
      <c r="M4008" s="13" t="s">
        <v>56221</v>
      </c>
      <c r="N4008" s="1" t="s">
        <v>19315</v>
      </c>
      <c r="O4008" s="1">
        <v>10</v>
      </c>
      <c r="P4008" s="1" t="s">
        <v>20</v>
      </c>
      <c r="Q4008" s="4" t="s">
        <v>21</v>
      </c>
    </row>
    <row r="4009" spans="1:17" ht="22.5" x14ac:dyDescent="0.25">
      <c r="A4009" s="3">
        <v>13109</v>
      </c>
      <c r="B4009" s="1" t="s">
        <v>40371</v>
      </c>
      <c r="C4009" s="1" t="s">
        <v>15</v>
      </c>
      <c r="D4009" s="1" t="s">
        <v>71</v>
      </c>
      <c r="E4009" s="1">
        <v>43189205</v>
      </c>
      <c r="F4009" s="1" t="s">
        <v>40372</v>
      </c>
      <c r="G4009" s="1">
        <v>43189205</v>
      </c>
      <c r="H4009" s="1" t="s">
        <v>40372</v>
      </c>
      <c r="I4009" s="2">
        <v>45058</v>
      </c>
      <c r="J4009" s="15" t="str">
        <f>MID(Tabla1[[#This Row],[HORA]],1,5)</f>
        <v>19:25</v>
      </c>
      <c r="K4009" s="16">
        <f>IF(Tabla1[[#This Row],[FECHA]]=I4010,IF(J4010-J4009&gt;0,(J4010-J4009)*1440,0),0)</f>
        <v>0.99999999999999645</v>
      </c>
      <c r="L4009" s="14">
        <f>2+L3750-Datos!$C$8</f>
        <v>6.0200000000000005</v>
      </c>
      <c r="M4009" s="13" t="s">
        <v>56224</v>
      </c>
      <c r="N4009" s="1" t="s">
        <v>1715</v>
      </c>
      <c r="O4009" s="1">
        <v>20</v>
      </c>
      <c r="P4009" s="1" t="s">
        <v>1508</v>
      </c>
      <c r="Q4009" s="4" t="s">
        <v>21</v>
      </c>
    </row>
    <row r="4010" spans="1:17" ht="22.5" x14ac:dyDescent="0.25">
      <c r="A4010" s="3">
        <v>13110</v>
      </c>
      <c r="B4010" s="1" t="s">
        <v>40373</v>
      </c>
      <c r="C4010" s="1" t="s">
        <v>15</v>
      </c>
      <c r="D4010" s="1" t="s">
        <v>141</v>
      </c>
      <c r="E4010" s="1">
        <v>44200564</v>
      </c>
      <c r="F4010" s="1" t="s">
        <v>40374</v>
      </c>
      <c r="G4010" s="1">
        <v>2232601</v>
      </c>
      <c r="H4010" s="1" t="s">
        <v>40375</v>
      </c>
      <c r="I4010" s="2">
        <v>45058</v>
      </c>
      <c r="J4010" s="15" t="str">
        <f>MID(Tabla1[[#This Row],[HORA]],1,5)</f>
        <v>19:26</v>
      </c>
      <c r="K4010" s="16">
        <f>IF(Tabla1[[#This Row],[FECHA]]=I4011,IF(J4011-J4010&gt;0,(J4011-J4010)*1440,0),0)</f>
        <v>0</v>
      </c>
      <c r="L4010" s="14">
        <f>2+L3751-Datos!$C$8</f>
        <v>3.7300000000000004</v>
      </c>
      <c r="M4010" s="13" t="s">
        <v>56225</v>
      </c>
      <c r="N4010" s="1" t="s">
        <v>40376</v>
      </c>
      <c r="O4010" s="1">
        <v>10</v>
      </c>
      <c r="P4010" s="1" t="s">
        <v>1508</v>
      </c>
      <c r="Q4010" s="4" t="s">
        <v>21</v>
      </c>
    </row>
    <row r="4011" spans="1:17" ht="22.5" x14ac:dyDescent="0.25">
      <c r="A4011" s="3">
        <v>13111</v>
      </c>
      <c r="B4011" s="1" t="s">
        <v>40373</v>
      </c>
      <c r="C4011" s="1" t="s">
        <v>15</v>
      </c>
      <c r="D4011" s="1" t="s">
        <v>141</v>
      </c>
      <c r="E4011" s="1">
        <v>44200564</v>
      </c>
      <c r="F4011" s="1" t="s">
        <v>40377</v>
      </c>
      <c r="G4011" s="1">
        <v>2232601</v>
      </c>
      <c r="H4011" s="1" t="s">
        <v>40375</v>
      </c>
      <c r="I4011" s="2">
        <v>45058</v>
      </c>
      <c r="J4011" s="15" t="str">
        <f>MID(Tabla1[[#This Row],[HORA]],1,5)</f>
        <v>19:26</v>
      </c>
      <c r="K4011" s="16">
        <f>IF(Tabla1[[#This Row],[FECHA]]=I4012,IF(J4012-J4011&gt;0,(J4012-J4011)*1440,0),0)</f>
        <v>1.999999999999833</v>
      </c>
      <c r="L4011" s="14">
        <f>2+L3752-Datos!$C$8</f>
        <v>5.0199999999999996</v>
      </c>
      <c r="M4011" s="13" t="s">
        <v>56225</v>
      </c>
      <c r="N4011" s="1" t="s">
        <v>40376</v>
      </c>
      <c r="O4011" s="1">
        <v>10</v>
      </c>
      <c r="P4011" s="1" t="s">
        <v>1508</v>
      </c>
      <c r="Q4011" s="4" t="s">
        <v>21</v>
      </c>
    </row>
    <row r="4012" spans="1:17" ht="22.5" x14ac:dyDescent="0.25">
      <c r="A4012" s="3">
        <v>13112</v>
      </c>
      <c r="B4012" s="1" t="s">
        <v>40378</v>
      </c>
      <c r="C4012" s="1" t="s">
        <v>15</v>
      </c>
      <c r="D4012" s="1" t="s">
        <v>77</v>
      </c>
      <c r="E4012" s="1">
        <v>16448851</v>
      </c>
      <c r="F4012" s="1" t="s">
        <v>10310</v>
      </c>
      <c r="G4012" s="1">
        <v>2232602</v>
      </c>
      <c r="H4012" s="1" t="s">
        <v>23133</v>
      </c>
      <c r="I4012" s="2">
        <v>45058</v>
      </c>
      <c r="J4012" s="15" t="str">
        <f>MID(Tabla1[[#This Row],[HORA]],1,5)</f>
        <v>19:28</v>
      </c>
      <c r="K4012" s="16">
        <f>IF(Tabla1[[#This Row],[FECHA]]=I4013,IF(J4013-J4012&gt;0,(J4013-J4012)*1440,0),0)</f>
        <v>3.0000000000001492</v>
      </c>
      <c r="L4012" s="14">
        <f>2+L3753-Datos!$C$8</f>
        <v>4.03</v>
      </c>
      <c r="M4012" s="13" t="s">
        <v>56227</v>
      </c>
      <c r="N4012" s="1" t="s">
        <v>40379</v>
      </c>
      <c r="O4012" s="1">
        <v>15</v>
      </c>
      <c r="P4012" s="1" t="s">
        <v>1508</v>
      </c>
      <c r="Q4012" s="4" t="s">
        <v>21</v>
      </c>
    </row>
    <row r="4013" spans="1:17" ht="22.5" x14ac:dyDescent="0.25">
      <c r="A4013" s="3">
        <v>15571</v>
      </c>
      <c r="B4013" s="1" t="s">
        <v>47409</v>
      </c>
      <c r="C4013" s="1" t="s">
        <v>15</v>
      </c>
      <c r="D4013" s="1" t="s">
        <v>82</v>
      </c>
      <c r="E4013" s="1">
        <v>16723301</v>
      </c>
      <c r="F4013" s="1" t="s">
        <v>3071</v>
      </c>
      <c r="G4013" s="1">
        <v>2232603</v>
      </c>
      <c r="H4013" s="1" t="s">
        <v>47410</v>
      </c>
      <c r="I4013" s="2">
        <v>45058</v>
      </c>
      <c r="J4013" s="15" t="str">
        <f>MID(Tabla1[[#This Row],[HORA]],1,5)</f>
        <v>19:31</v>
      </c>
      <c r="K4013" s="16">
        <f>IF(Tabla1[[#This Row],[FECHA]]=I4014,IF(J4014-J4013&gt;0,(J4014-J4013)*1440,0),0)</f>
        <v>1.0000000000001563</v>
      </c>
      <c r="L4013" s="14">
        <f>2+L3754-Datos!$C$8</f>
        <v>7.04</v>
      </c>
      <c r="M4013" s="13" t="s">
        <v>56230</v>
      </c>
      <c r="N4013" s="1" t="s">
        <v>42216</v>
      </c>
      <c r="O4013" s="1">
        <v>40</v>
      </c>
      <c r="P4013" s="1" t="s">
        <v>1432</v>
      </c>
      <c r="Q4013" s="4" t="s">
        <v>21</v>
      </c>
    </row>
    <row r="4014" spans="1:17" ht="22.5" x14ac:dyDescent="0.25">
      <c r="A4014" s="3">
        <v>15572</v>
      </c>
      <c r="B4014" s="1" t="s">
        <v>47411</v>
      </c>
      <c r="C4014" s="1" t="s">
        <v>15</v>
      </c>
      <c r="D4014" s="1" t="s">
        <v>33</v>
      </c>
      <c r="E4014" s="1">
        <v>16723301</v>
      </c>
      <c r="F4014" s="1" t="s">
        <v>3071</v>
      </c>
      <c r="G4014" s="1">
        <v>2232604</v>
      </c>
      <c r="H4014" s="1" t="s">
        <v>3077</v>
      </c>
      <c r="I4014" s="2">
        <v>45058</v>
      </c>
      <c r="J4014" s="15" t="str">
        <f>MID(Tabla1[[#This Row],[HORA]],1,5)</f>
        <v>19:32</v>
      </c>
      <c r="K4014" s="16">
        <f>IF(Tabla1[[#This Row],[FECHA]]=I4015,IF(J4015-J4014&gt;0,(J4015-J4014)*1440,0),0)</f>
        <v>0.99999999999983658</v>
      </c>
      <c r="L4014" s="14">
        <f>2+L3755-Datos!$C$8</f>
        <v>9.1000000000000014</v>
      </c>
      <c r="M4014" s="13" t="s">
        <v>56231</v>
      </c>
      <c r="N4014" s="1" t="s">
        <v>42216</v>
      </c>
      <c r="O4014" s="1">
        <v>35</v>
      </c>
      <c r="P4014" s="1" t="s">
        <v>1432</v>
      </c>
      <c r="Q4014" s="4" t="s">
        <v>21</v>
      </c>
    </row>
    <row r="4015" spans="1:17" ht="22.5" x14ac:dyDescent="0.25">
      <c r="A4015" s="3">
        <v>6694</v>
      </c>
      <c r="B4015" s="1" t="s">
        <v>20937</v>
      </c>
      <c r="C4015" s="1" t="s">
        <v>15</v>
      </c>
      <c r="D4015" s="1" t="s">
        <v>71</v>
      </c>
      <c r="E4015" s="1">
        <v>42371776</v>
      </c>
      <c r="F4015" s="1" t="s">
        <v>20400</v>
      </c>
      <c r="G4015" s="1">
        <v>2232605</v>
      </c>
      <c r="H4015" s="1" t="s">
        <v>20938</v>
      </c>
      <c r="I4015" s="2">
        <v>45058</v>
      </c>
      <c r="J4015" s="15" t="str">
        <f>MID(Tabla1[[#This Row],[HORA]],1,5)</f>
        <v>19:33</v>
      </c>
      <c r="K4015" s="16">
        <f>IF(Tabla1[[#This Row],[FECHA]]=I4016,IF(J4016-J4015&gt;0,(J4016-J4015)*1440,0),0)</f>
        <v>0.99999999999999645</v>
      </c>
      <c r="L4015" s="14">
        <f>2+L3756-Datos!$C$8</f>
        <v>4.9700000000000006</v>
      </c>
      <c r="M4015" s="13" t="s">
        <v>56232</v>
      </c>
      <c r="N4015" s="1" t="s">
        <v>17605</v>
      </c>
      <c r="O4015" s="1">
        <v>20</v>
      </c>
      <c r="P4015" s="1" t="s">
        <v>20</v>
      </c>
      <c r="Q4015" s="4" t="s">
        <v>21</v>
      </c>
    </row>
    <row r="4016" spans="1:17" ht="22.5" x14ac:dyDescent="0.25">
      <c r="A4016" s="3">
        <v>15573</v>
      </c>
      <c r="B4016" s="1" t="s">
        <v>47412</v>
      </c>
      <c r="C4016" s="1" t="s">
        <v>15</v>
      </c>
      <c r="D4016" s="1" t="s">
        <v>40</v>
      </c>
      <c r="E4016" s="1">
        <v>16723301</v>
      </c>
      <c r="F4016" s="1" t="s">
        <v>3071</v>
      </c>
      <c r="G4016" s="1">
        <v>2232606</v>
      </c>
      <c r="H4016" s="1" t="s">
        <v>47413</v>
      </c>
      <c r="I4016" s="2">
        <v>45058</v>
      </c>
      <c r="J4016" s="15" t="str">
        <f>MID(Tabla1[[#This Row],[HORA]],1,5)</f>
        <v>19:34</v>
      </c>
      <c r="K4016" s="16">
        <f>IF(Tabla1[[#This Row],[FECHA]]=I4017,IF(J4017-J4016&gt;0,(J4017-J4016)*1440,0),0)</f>
        <v>0.99999999999999645</v>
      </c>
      <c r="L4016" s="14">
        <f>2+L3757-Datos!$C$8</f>
        <v>4.78</v>
      </c>
      <c r="M4016" s="13" t="s">
        <v>56233</v>
      </c>
      <c r="N4016" s="1" t="s">
        <v>42216</v>
      </c>
      <c r="O4016" s="1">
        <v>40</v>
      </c>
      <c r="P4016" s="1" t="s">
        <v>1432</v>
      </c>
      <c r="Q4016" s="4" t="s">
        <v>21</v>
      </c>
    </row>
    <row r="4017" spans="1:17" ht="22.5" x14ac:dyDescent="0.25">
      <c r="A4017" s="3">
        <v>6695</v>
      </c>
      <c r="B4017" s="1" t="s">
        <v>20939</v>
      </c>
      <c r="C4017" s="1" t="s">
        <v>15</v>
      </c>
      <c r="D4017" s="1" t="s">
        <v>71</v>
      </c>
      <c r="E4017" s="1">
        <v>44444726</v>
      </c>
      <c r="F4017" s="1" t="s">
        <v>5023</v>
      </c>
      <c r="G4017" s="1">
        <v>2232607</v>
      </c>
      <c r="H4017" s="1" t="s">
        <v>6228</v>
      </c>
      <c r="I4017" s="2">
        <v>45058</v>
      </c>
      <c r="J4017" s="15" t="str">
        <f>MID(Tabla1[[#This Row],[HORA]],1,5)</f>
        <v>19:35</v>
      </c>
      <c r="K4017" s="16">
        <f>IF(Tabla1[[#This Row],[FECHA]]=I4018,IF(J4018-J4017&gt;0,(J4018-J4017)*1440,0),0)</f>
        <v>0</v>
      </c>
      <c r="L4017" s="14">
        <f>2+L3758-Datos!$C$8</f>
        <v>6.87</v>
      </c>
      <c r="M4017" s="13" t="s">
        <v>56234</v>
      </c>
      <c r="N4017" s="1" t="s">
        <v>1715</v>
      </c>
      <c r="O4017" s="1">
        <v>10</v>
      </c>
      <c r="P4017" s="1" t="s">
        <v>20</v>
      </c>
      <c r="Q4017" s="4" t="s">
        <v>21</v>
      </c>
    </row>
    <row r="4018" spans="1:17" ht="22.5" x14ac:dyDescent="0.25">
      <c r="A4018" s="3">
        <v>15574</v>
      </c>
      <c r="B4018" s="1" t="s">
        <v>47414</v>
      </c>
      <c r="C4018" s="1" t="s">
        <v>15</v>
      </c>
      <c r="D4018" s="1" t="s">
        <v>40</v>
      </c>
      <c r="E4018" s="1">
        <v>16723301</v>
      </c>
      <c r="F4018" s="1" t="s">
        <v>3071</v>
      </c>
      <c r="G4018" s="1">
        <v>2232608</v>
      </c>
      <c r="H4018" s="1" t="s">
        <v>24051</v>
      </c>
      <c r="I4018" s="2">
        <v>45058</v>
      </c>
      <c r="J4018" s="15" t="str">
        <f>MID(Tabla1[[#This Row],[HORA]],1,5)</f>
        <v>19:35</v>
      </c>
      <c r="K4018" s="16">
        <f>IF(Tabla1[[#This Row],[FECHA]]=I4019,IF(J4019-J4018&gt;0,(J4019-J4018)*1440,0),0)</f>
        <v>1.0000000000001563</v>
      </c>
      <c r="L4018" s="14">
        <f>2+L3759-Datos!$C$8</f>
        <v>4.21</v>
      </c>
      <c r="M4018" s="13" t="s">
        <v>56234</v>
      </c>
      <c r="N4018" s="1" t="s">
        <v>47398</v>
      </c>
      <c r="O4018" s="1">
        <v>25</v>
      </c>
      <c r="P4018" s="1" t="s">
        <v>1432</v>
      </c>
      <c r="Q4018" s="4" t="s">
        <v>206</v>
      </c>
    </row>
    <row r="4019" spans="1:17" ht="22.5" x14ac:dyDescent="0.25">
      <c r="A4019" s="3">
        <v>6696</v>
      </c>
      <c r="B4019" s="1" t="s">
        <v>20940</v>
      </c>
      <c r="C4019" s="1" t="s">
        <v>15</v>
      </c>
      <c r="D4019" s="1" t="s">
        <v>71</v>
      </c>
      <c r="E4019" s="1">
        <v>43119217</v>
      </c>
      <c r="F4019" s="1" t="s">
        <v>20941</v>
      </c>
      <c r="G4019" s="1">
        <v>2232609</v>
      </c>
      <c r="H4019" s="1" t="s">
        <v>6228</v>
      </c>
      <c r="I4019" s="2">
        <v>45058</v>
      </c>
      <c r="J4019" s="15" t="str">
        <f>MID(Tabla1[[#This Row],[HORA]],1,5)</f>
        <v>19:36</v>
      </c>
      <c r="K4019" s="16">
        <f>IF(Tabla1[[#This Row],[FECHA]]=I4020,IF(J4020-J4019&gt;0,(J4020-J4019)*1440,0),0)</f>
        <v>0</v>
      </c>
      <c r="L4019" s="14">
        <f>2+L3760-Datos!$C$8</f>
        <v>5.94</v>
      </c>
      <c r="M4019" s="13" t="s">
        <v>56235</v>
      </c>
      <c r="N4019" s="1" t="s">
        <v>1715</v>
      </c>
      <c r="O4019" s="1">
        <v>10</v>
      </c>
      <c r="P4019" s="1" t="s">
        <v>20</v>
      </c>
      <c r="Q4019" s="4" t="s">
        <v>21</v>
      </c>
    </row>
    <row r="4020" spans="1:17" ht="22.5" x14ac:dyDescent="0.25">
      <c r="A4020" s="3">
        <v>13113</v>
      </c>
      <c r="B4020" s="1" t="s">
        <v>40380</v>
      </c>
      <c r="C4020" s="1" t="s">
        <v>15</v>
      </c>
      <c r="D4020" s="1" t="s">
        <v>40</v>
      </c>
      <c r="E4020" s="1">
        <v>75192769</v>
      </c>
      <c r="F4020" s="1" t="s">
        <v>12449</v>
      </c>
      <c r="G4020" s="1">
        <v>48007382</v>
      </c>
      <c r="H4020" s="1" t="s">
        <v>35650</v>
      </c>
      <c r="I4020" s="2">
        <v>45058</v>
      </c>
      <c r="J4020" s="15" t="str">
        <f>MID(Tabla1[[#This Row],[HORA]],1,5)</f>
        <v>19:36</v>
      </c>
      <c r="K4020" s="16">
        <f>IF(Tabla1[[#This Row],[FECHA]]=I4021,IF(J4021-J4020&gt;0,(J4021-J4020)*1440,0),0)</f>
        <v>0.99999999999983658</v>
      </c>
      <c r="L4020" s="14">
        <f>2+L3761-Datos!$C$8</f>
        <v>7.8000000000000007</v>
      </c>
      <c r="M4020" s="13" t="s">
        <v>56235</v>
      </c>
      <c r="N4020" s="1" t="s">
        <v>40381</v>
      </c>
      <c r="O4020" s="1">
        <v>10</v>
      </c>
      <c r="P4020" s="1" t="s">
        <v>1508</v>
      </c>
      <c r="Q4020" s="4" t="s">
        <v>21</v>
      </c>
    </row>
    <row r="4021" spans="1:17" ht="22.5" x14ac:dyDescent="0.25">
      <c r="A4021" s="3">
        <v>15575</v>
      </c>
      <c r="B4021" s="1" t="s">
        <v>47415</v>
      </c>
      <c r="C4021" s="1" t="s">
        <v>15</v>
      </c>
      <c r="D4021" s="1" t="s">
        <v>40</v>
      </c>
      <c r="E4021" s="1">
        <v>16723301</v>
      </c>
      <c r="F4021" s="1" t="s">
        <v>3071</v>
      </c>
      <c r="G4021" s="1">
        <v>2232610</v>
      </c>
      <c r="H4021" s="1" t="s">
        <v>24051</v>
      </c>
      <c r="I4021" s="2">
        <v>45058</v>
      </c>
      <c r="J4021" s="15" t="str">
        <f>MID(Tabla1[[#This Row],[HORA]],1,5)</f>
        <v>19:37</v>
      </c>
      <c r="K4021" s="16">
        <f>IF(Tabla1[[#This Row],[FECHA]]=I4022,IF(J4022-J4021&gt;0,(J4022-J4021)*1440,0),0)</f>
        <v>1.9999999999999929</v>
      </c>
      <c r="L4021" s="14">
        <f>2+L3762-Datos!$C$8</f>
        <v>5.0999999999999996</v>
      </c>
      <c r="M4021" s="13" t="s">
        <v>56236</v>
      </c>
      <c r="N4021" s="1" t="s">
        <v>47398</v>
      </c>
      <c r="O4021" s="1">
        <v>50</v>
      </c>
      <c r="P4021" s="1" t="s">
        <v>1432</v>
      </c>
      <c r="Q4021" s="4" t="s">
        <v>21</v>
      </c>
    </row>
    <row r="4022" spans="1:17" ht="22.5" x14ac:dyDescent="0.25">
      <c r="A4022" s="3">
        <v>18239</v>
      </c>
      <c r="B4022" s="1" t="s">
        <v>54476</v>
      </c>
      <c r="C4022" s="1" t="s">
        <v>15</v>
      </c>
      <c r="D4022" s="1" t="s">
        <v>77</v>
      </c>
      <c r="E4022" s="1">
        <v>20606027673</v>
      </c>
      <c r="F4022" s="1" t="s">
        <v>47869</v>
      </c>
      <c r="G4022" s="1">
        <v>2232611</v>
      </c>
      <c r="H4022" s="1" t="s">
        <v>48999</v>
      </c>
      <c r="I4022" s="2">
        <v>45058</v>
      </c>
      <c r="J4022" s="15" t="str">
        <f>MID(Tabla1[[#This Row],[HORA]],1,5)</f>
        <v>19:39</v>
      </c>
      <c r="K4022" s="16">
        <f>IF(Tabla1[[#This Row],[FECHA]]=I4023,IF(J4023-J4022&gt;0,(J4023-J4022)*1440,0),0)</f>
        <v>1.9999999999999929</v>
      </c>
      <c r="L4022" s="14">
        <f>2+L3763-Datos!$C$8</f>
        <v>5.76</v>
      </c>
      <c r="M4022" s="13" t="s">
        <v>56238</v>
      </c>
      <c r="N4022" s="1" t="s">
        <v>54477</v>
      </c>
      <c r="O4022" s="1">
        <v>10</v>
      </c>
      <c r="P4022" s="1" t="s">
        <v>1508</v>
      </c>
      <c r="Q4022" s="4" t="s">
        <v>21</v>
      </c>
    </row>
    <row r="4023" spans="1:17" ht="22.5" x14ac:dyDescent="0.25">
      <c r="A4023" s="3">
        <v>18240</v>
      </c>
      <c r="B4023" s="1" t="s">
        <v>54478</v>
      </c>
      <c r="C4023" s="1" t="s">
        <v>15</v>
      </c>
      <c r="D4023" s="1" t="s">
        <v>40</v>
      </c>
      <c r="E4023" s="1">
        <v>20606027673</v>
      </c>
      <c r="F4023" s="1" t="s">
        <v>47869</v>
      </c>
      <c r="G4023" s="1">
        <v>2232614</v>
      </c>
      <c r="H4023" s="1" t="s">
        <v>54479</v>
      </c>
      <c r="I4023" s="2">
        <v>45058</v>
      </c>
      <c r="J4023" s="15" t="str">
        <f>MID(Tabla1[[#This Row],[HORA]],1,5)</f>
        <v>19:41</v>
      </c>
      <c r="K4023" s="16">
        <f>IF(Tabla1[[#This Row],[FECHA]]=I4024,IF(J4024-J4023&gt;0,(J4024-J4023)*1440,0),0)</f>
        <v>1.9999999999999929</v>
      </c>
      <c r="L4023" s="14">
        <f>2+L3764-Datos!$C$8</f>
        <v>5.7</v>
      </c>
      <c r="M4023" s="13" t="s">
        <v>56240</v>
      </c>
      <c r="N4023" s="1" t="s">
        <v>54480</v>
      </c>
      <c r="O4023" s="1">
        <v>10</v>
      </c>
      <c r="P4023" s="1" t="s">
        <v>1508</v>
      </c>
      <c r="Q4023" s="4" t="s">
        <v>21</v>
      </c>
    </row>
    <row r="4024" spans="1:17" ht="22.5" x14ac:dyDescent="0.25">
      <c r="A4024" s="3">
        <v>665</v>
      </c>
      <c r="B4024" s="1" t="s">
        <v>1504</v>
      </c>
      <c r="C4024" s="1" t="s">
        <v>15</v>
      </c>
      <c r="D4024" s="1" t="s">
        <v>82</v>
      </c>
      <c r="E4024" s="1">
        <v>2232615</v>
      </c>
      <c r="F4024" s="1" t="s">
        <v>1505</v>
      </c>
      <c r="G4024" s="1">
        <v>2232616</v>
      </c>
      <c r="H4024" s="1" t="s">
        <v>1506</v>
      </c>
      <c r="I4024" s="2">
        <v>45058</v>
      </c>
      <c r="J4024" s="15" t="str">
        <f>MID(Tabla1[[#This Row],[HORA]],1,5)</f>
        <v>19:43</v>
      </c>
      <c r="K4024" s="16">
        <f>IF(Tabla1[[#This Row],[FECHA]]=I4025,IF(J4025-J4024&gt;0,(J4025-J4024)*1440,0),0)</f>
        <v>0</v>
      </c>
      <c r="L4024" s="14">
        <f>2+L3765-Datos!$C$8</f>
        <v>3.8000000000000007</v>
      </c>
      <c r="M4024" s="13" t="s">
        <v>56242</v>
      </c>
      <c r="N4024" s="1" t="s">
        <v>1507</v>
      </c>
      <c r="O4024" s="1">
        <v>0</v>
      </c>
      <c r="P4024" s="1" t="s">
        <v>1508</v>
      </c>
      <c r="Q4024" s="4" t="s">
        <v>21</v>
      </c>
    </row>
    <row r="4025" spans="1:17" ht="22.5" x14ac:dyDescent="0.25">
      <c r="A4025" s="3">
        <v>666</v>
      </c>
      <c r="B4025" s="1" t="s">
        <v>1504</v>
      </c>
      <c r="C4025" s="1" t="s">
        <v>15</v>
      </c>
      <c r="D4025" s="1" t="s">
        <v>82</v>
      </c>
      <c r="E4025" s="1">
        <v>2232615</v>
      </c>
      <c r="F4025" s="1" t="s">
        <v>1505</v>
      </c>
      <c r="G4025" s="1">
        <v>2232616</v>
      </c>
      <c r="H4025" s="1" t="s">
        <v>1506</v>
      </c>
      <c r="I4025" s="2">
        <v>45058</v>
      </c>
      <c r="J4025" s="15" t="str">
        <f>MID(Tabla1[[#This Row],[HORA]],1,5)</f>
        <v>19:43</v>
      </c>
      <c r="K4025" s="16">
        <f>IF(Tabla1[[#This Row],[FECHA]]=I4026,IF(J4026-J4025&gt;0,(J4026-J4025)*1440,0),0)</f>
        <v>0</v>
      </c>
      <c r="L4025" s="14">
        <f>2+L3766-Datos!$C$8</f>
        <v>4.8100000000000005</v>
      </c>
      <c r="M4025" s="13" t="s">
        <v>56242</v>
      </c>
      <c r="N4025" s="1" t="s">
        <v>1509</v>
      </c>
      <c r="O4025" s="1">
        <v>0</v>
      </c>
      <c r="P4025" s="1" t="s">
        <v>1508</v>
      </c>
      <c r="Q4025" s="4" t="s">
        <v>21</v>
      </c>
    </row>
    <row r="4026" spans="1:17" ht="22.5" x14ac:dyDescent="0.25">
      <c r="A4026" s="3">
        <v>667</v>
      </c>
      <c r="B4026" s="1" t="s">
        <v>1504</v>
      </c>
      <c r="C4026" s="1" t="s">
        <v>15</v>
      </c>
      <c r="D4026" s="1" t="s">
        <v>82</v>
      </c>
      <c r="E4026" s="1">
        <v>2232615</v>
      </c>
      <c r="F4026" s="1" t="s">
        <v>1505</v>
      </c>
      <c r="G4026" s="1">
        <v>2232616</v>
      </c>
      <c r="H4026" s="1" t="s">
        <v>1506</v>
      </c>
      <c r="I4026" s="2">
        <v>45058</v>
      </c>
      <c r="J4026" s="15" t="str">
        <f>MID(Tabla1[[#This Row],[HORA]],1,5)</f>
        <v>19:43</v>
      </c>
      <c r="K4026" s="16">
        <f>IF(Tabla1[[#This Row],[FECHA]]=I4027,IF(J4027-J4026&gt;0,(J4027-J4026)*1440,0),0)</f>
        <v>2.9999999999999893</v>
      </c>
      <c r="L4026" s="14">
        <f>2+L3767-Datos!$C$8</f>
        <v>6.18</v>
      </c>
      <c r="M4026" s="13" t="s">
        <v>56242</v>
      </c>
      <c r="N4026" s="1" t="s">
        <v>59</v>
      </c>
      <c r="O4026" s="1">
        <v>0</v>
      </c>
      <c r="P4026" s="1" t="s">
        <v>1508</v>
      </c>
      <c r="Q4026" s="4" t="s">
        <v>21</v>
      </c>
    </row>
    <row r="4027" spans="1:17" ht="22.5" x14ac:dyDescent="0.25">
      <c r="A4027" s="3">
        <v>13114</v>
      </c>
      <c r="B4027" s="1" t="s">
        <v>40382</v>
      </c>
      <c r="C4027" s="1" t="s">
        <v>15</v>
      </c>
      <c r="D4027" s="1" t="s">
        <v>40</v>
      </c>
      <c r="E4027" s="1">
        <v>45231114</v>
      </c>
      <c r="F4027" s="1" t="s">
        <v>19424</v>
      </c>
      <c r="G4027" s="1">
        <v>2232617</v>
      </c>
      <c r="H4027" s="1" t="s">
        <v>19425</v>
      </c>
      <c r="I4027" s="2">
        <v>45058</v>
      </c>
      <c r="J4027" s="15" t="str">
        <f>MID(Tabla1[[#This Row],[HORA]],1,5)</f>
        <v>19:46</v>
      </c>
      <c r="K4027" s="16">
        <f>IF(Tabla1[[#This Row],[FECHA]]=I4028,IF(J4028-J4027&gt;0,(J4028-J4027)*1440,0),0)</f>
        <v>2.0000000000001528</v>
      </c>
      <c r="L4027" s="14">
        <f>2+L3768-Datos!$C$8</f>
        <v>5.93</v>
      </c>
      <c r="M4027" s="13" t="s">
        <v>56245</v>
      </c>
      <c r="N4027" s="1" t="s">
        <v>26142</v>
      </c>
      <c r="O4027" s="1">
        <v>10</v>
      </c>
      <c r="P4027" s="1" t="s">
        <v>1508</v>
      </c>
      <c r="Q4027" s="4" t="s">
        <v>21</v>
      </c>
    </row>
    <row r="4028" spans="1:17" ht="22.5" x14ac:dyDescent="0.25">
      <c r="A4028" s="3">
        <v>13115</v>
      </c>
      <c r="B4028" s="1" t="s">
        <v>40383</v>
      </c>
      <c r="C4028" s="1" t="s">
        <v>15</v>
      </c>
      <c r="D4028" s="1" t="s">
        <v>61</v>
      </c>
      <c r="E4028" s="1">
        <v>76086077</v>
      </c>
      <c r="F4028" s="1" t="s">
        <v>40384</v>
      </c>
      <c r="G4028" s="1">
        <v>2232618</v>
      </c>
      <c r="H4028" s="1" t="s">
        <v>40385</v>
      </c>
      <c r="I4028" s="2">
        <v>45058</v>
      </c>
      <c r="J4028" s="15" t="str">
        <f>MID(Tabla1[[#This Row],[HORA]],1,5)</f>
        <v>19:48</v>
      </c>
      <c r="K4028" s="16">
        <f>IF(Tabla1[[#This Row],[FECHA]]=I4029,IF(J4029-J4028&gt;0,(J4029-J4028)*1440,0),0)</f>
        <v>0.99999999999983658</v>
      </c>
      <c r="L4028" s="14">
        <f>2+L3769-Datos!$C$8</f>
        <v>8.870000000000001</v>
      </c>
      <c r="M4028" s="13" t="s">
        <v>56247</v>
      </c>
      <c r="N4028" s="1" t="s">
        <v>59</v>
      </c>
      <c r="O4028" s="1">
        <v>10</v>
      </c>
      <c r="P4028" s="1" t="s">
        <v>1508</v>
      </c>
      <c r="Q4028" s="4" t="s">
        <v>21</v>
      </c>
    </row>
    <row r="4029" spans="1:17" ht="22.5" x14ac:dyDescent="0.25">
      <c r="A4029" s="3">
        <v>13116</v>
      </c>
      <c r="B4029" s="1" t="s">
        <v>40386</v>
      </c>
      <c r="C4029" s="1" t="s">
        <v>15</v>
      </c>
      <c r="D4029" s="1" t="s">
        <v>40</v>
      </c>
      <c r="E4029" s="1">
        <v>76833703</v>
      </c>
      <c r="F4029" s="1" t="s">
        <v>26306</v>
      </c>
      <c r="G4029" s="1">
        <v>48440282</v>
      </c>
      <c r="H4029" s="1" t="s">
        <v>40387</v>
      </c>
      <c r="I4029" s="2">
        <v>45058</v>
      </c>
      <c r="J4029" s="15" t="str">
        <f>MID(Tabla1[[#This Row],[HORA]],1,5)</f>
        <v>19:49</v>
      </c>
      <c r="K4029" s="16">
        <f>IF(Tabla1[[#This Row],[FECHA]]=I4030,IF(J4030-J4029&gt;0,(J4030-J4029)*1440,0),0)</f>
        <v>6.0000000000001386</v>
      </c>
      <c r="L4029" s="14">
        <f>2+L3770-Datos!$C$8</f>
        <v>6.0200000000000005</v>
      </c>
      <c r="M4029" s="13" t="s">
        <v>56248</v>
      </c>
      <c r="N4029" s="1" t="s">
        <v>40388</v>
      </c>
      <c r="O4029" s="1">
        <v>50</v>
      </c>
      <c r="P4029" s="1" t="s">
        <v>1508</v>
      </c>
      <c r="Q4029" s="4" t="s">
        <v>21</v>
      </c>
    </row>
    <row r="4030" spans="1:17" ht="22.5" x14ac:dyDescent="0.25">
      <c r="A4030" s="3">
        <v>13117</v>
      </c>
      <c r="B4030" s="1" t="s">
        <v>40389</v>
      </c>
      <c r="C4030" s="1" t="s">
        <v>15</v>
      </c>
      <c r="D4030" s="1" t="s">
        <v>40</v>
      </c>
      <c r="E4030" s="1">
        <v>40838795</v>
      </c>
      <c r="F4030" s="1" t="s">
        <v>40390</v>
      </c>
      <c r="G4030" s="1">
        <v>43640578</v>
      </c>
      <c r="H4030" s="1" t="s">
        <v>8515</v>
      </c>
      <c r="I4030" s="2">
        <v>45058</v>
      </c>
      <c r="J4030" s="15" t="str">
        <f>MID(Tabla1[[#This Row],[HORA]],1,5)</f>
        <v>19:55</v>
      </c>
      <c r="K4030" s="16">
        <f>IF(Tabla1[[#This Row],[FECHA]]=I4031,IF(J4031-J4030&gt;0,(J4031-J4030)*1440,0),0)</f>
        <v>1.999999999999833</v>
      </c>
      <c r="L4030" s="14">
        <f>2+L3771-Datos!$C$8</f>
        <v>6.8</v>
      </c>
      <c r="M4030" s="13" t="s">
        <v>56254</v>
      </c>
      <c r="N4030" s="1" t="s">
        <v>40391</v>
      </c>
      <c r="O4030" s="1">
        <v>15</v>
      </c>
      <c r="P4030" s="1" t="s">
        <v>1508</v>
      </c>
      <c r="Q4030" s="4" t="s">
        <v>21</v>
      </c>
    </row>
    <row r="4031" spans="1:17" ht="22.5" x14ac:dyDescent="0.25">
      <c r="A4031" s="3">
        <v>6697</v>
      </c>
      <c r="B4031" s="1" t="s">
        <v>20942</v>
      </c>
      <c r="C4031" s="1" t="s">
        <v>15</v>
      </c>
      <c r="D4031" s="1" t="s">
        <v>93</v>
      </c>
      <c r="E4031" s="1">
        <v>74241748</v>
      </c>
      <c r="F4031" s="1" t="s">
        <v>20943</v>
      </c>
      <c r="G4031" s="1">
        <v>45784121</v>
      </c>
      <c r="H4031" s="1" t="s">
        <v>20944</v>
      </c>
      <c r="I4031" s="2">
        <v>45058</v>
      </c>
      <c r="J4031" s="15" t="str">
        <f>MID(Tabla1[[#This Row],[HORA]],1,5)</f>
        <v>19:57</v>
      </c>
      <c r="K4031" s="16">
        <f>IF(Tabla1[[#This Row],[FECHA]]=I4032,IF(J4032-J4031&gt;0,(J4032-J4031)*1440,0),0)</f>
        <v>0.99999999999999645</v>
      </c>
      <c r="L4031" s="14">
        <f>2+L3772-Datos!$C$8</f>
        <v>9.17</v>
      </c>
      <c r="M4031" s="13" t="s">
        <v>56256</v>
      </c>
      <c r="N4031" s="1" t="s">
        <v>20945</v>
      </c>
      <c r="O4031" s="1">
        <v>15</v>
      </c>
      <c r="P4031" s="1" t="s">
        <v>20</v>
      </c>
      <c r="Q4031" s="4" t="s">
        <v>21</v>
      </c>
    </row>
    <row r="4032" spans="1:17" ht="22.5" x14ac:dyDescent="0.25">
      <c r="A4032" s="3">
        <v>18241</v>
      </c>
      <c r="B4032" s="1" t="s">
        <v>54481</v>
      </c>
      <c r="C4032" s="1" t="s">
        <v>15</v>
      </c>
      <c r="D4032" s="1" t="s">
        <v>82</v>
      </c>
      <c r="E4032" s="1">
        <v>10414082543</v>
      </c>
      <c r="F4032" s="1" t="s">
        <v>48182</v>
      </c>
      <c r="G4032" s="1">
        <v>2232624</v>
      </c>
      <c r="H4032" s="1" t="s">
        <v>7238</v>
      </c>
      <c r="I4032" s="2">
        <v>45058</v>
      </c>
      <c r="J4032" s="15" t="str">
        <f>MID(Tabla1[[#This Row],[HORA]],1,5)</f>
        <v>19:58</v>
      </c>
      <c r="K4032" s="16">
        <f>IF(Tabla1[[#This Row],[FECHA]]=I4033,IF(J4033-J4032&gt;0,(J4033-J4032)*1440,0),0)</f>
        <v>1.0000000000001563</v>
      </c>
      <c r="L4032" s="14">
        <f>2+L3773-Datos!$C$8</f>
        <v>7.8599999999999994</v>
      </c>
      <c r="M4032" s="13" t="s">
        <v>56257</v>
      </c>
      <c r="N4032" s="1" t="s">
        <v>54482</v>
      </c>
      <c r="O4032" s="1">
        <v>10</v>
      </c>
      <c r="P4032" s="1" t="s">
        <v>1508</v>
      </c>
      <c r="Q4032" s="4" t="s">
        <v>21</v>
      </c>
    </row>
    <row r="4033" spans="1:17" ht="22.5" x14ac:dyDescent="0.25">
      <c r="A4033" s="3">
        <v>16922</v>
      </c>
      <c r="B4033" s="1" t="s">
        <v>51171</v>
      </c>
      <c r="C4033" s="1" t="s">
        <v>15</v>
      </c>
      <c r="D4033" s="1" t="s">
        <v>40</v>
      </c>
      <c r="E4033" s="1">
        <v>20100049857</v>
      </c>
      <c r="F4033" s="1" t="s">
        <v>49206</v>
      </c>
      <c r="G4033" s="1">
        <v>2232625</v>
      </c>
      <c r="H4033" s="1" t="s">
        <v>51172</v>
      </c>
      <c r="I4033" s="2">
        <v>45058</v>
      </c>
      <c r="J4033" s="15" t="str">
        <f>MID(Tabla1[[#This Row],[HORA]],1,5)</f>
        <v>19:59</v>
      </c>
      <c r="K4033" s="16">
        <f>IF(Tabla1[[#This Row],[FECHA]]=I4034,IF(J4034-J4033&gt;0,(J4034-J4033)*1440,0),0)</f>
        <v>1.999999999999833</v>
      </c>
      <c r="L4033" s="14">
        <f>2+L3774-Datos!$C$8</f>
        <v>6.46</v>
      </c>
      <c r="M4033" s="13" t="s">
        <v>56258</v>
      </c>
      <c r="N4033" s="1" t="s">
        <v>51173</v>
      </c>
      <c r="O4033" s="1">
        <v>50</v>
      </c>
      <c r="P4033" s="1" t="s">
        <v>20</v>
      </c>
      <c r="Q4033" s="4" t="s">
        <v>21</v>
      </c>
    </row>
    <row r="4034" spans="1:17" ht="22.5" x14ac:dyDescent="0.25">
      <c r="A4034" s="3">
        <v>13118</v>
      </c>
      <c r="B4034" s="1" t="s">
        <v>40392</v>
      </c>
      <c r="C4034" s="1" t="s">
        <v>15</v>
      </c>
      <c r="D4034" s="1" t="s">
        <v>33</v>
      </c>
      <c r="E4034" s="1">
        <v>80477808</v>
      </c>
      <c r="F4034" s="1" t="s">
        <v>4284</v>
      </c>
      <c r="G4034" s="1">
        <v>47372659</v>
      </c>
      <c r="H4034" s="1" t="s">
        <v>40393</v>
      </c>
      <c r="I4034" s="2">
        <v>45058</v>
      </c>
      <c r="J4034" s="15" t="str">
        <f>MID(Tabla1[[#This Row],[HORA]],1,5)</f>
        <v>20:01</v>
      </c>
      <c r="K4034" s="16">
        <f>IF(Tabla1[[#This Row],[FECHA]]=I4035,IF(J4035-J4034&gt;0,(J4035-J4034)*1440,0),0)</f>
        <v>3.0000000000001492</v>
      </c>
      <c r="L4034" s="14">
        <f>2+L3775-Datos!$C$8</f>
        <v>4.2</v>
      </c>
      <c r="M4034" s="13" t="s">
        <v>56260</v>
      </c>
      <c r="N4034" s="1" t="s">
        <v>40394</v>
      </c>
      <c r="O4034" s="1">
        <v>90</v>
      </c>
      <c r="P4034" s="1" t="s">
        <v>1508</v>
      </c>
      <c r="Q4034" s="4" t="s">
        <v>21</v>
      </c>
    </row>
    <row r="4035" spans="1:17" ht="22.5" x14ac:dyDescent="0.25">
      <c r="A4035" s="3">
        <v>13119</v>
      </c>
      <c r="B4035" s="1" t="s">
        <v>40395</v>
      </c>
      <c r="C4035" s="1" t="s">
        <v>15</v>
      </c>
      <c r="D4035" s="1" t="s">
        <v>40</v>
      </c>
      <c r="E4035" s="1">
        <v>46320928</v>
      </c>
      <c r="F4035" s="1" t="s">
        <v>40396</v>
      </c>
      <c r="G4035" s="1">
        <v>41267173</v>
      </c>
      <c r="H4035" s="1" t="s">
        <v>40397</v>
      </c>
      <c r="I4035" s="2">
        <v>45058</v>
      </c>
      <c r="J4035" s="15" t="str">
        <f>MID(Tabla1[[#This Row],[HORA]],1,5)</f>
        <v>20:04</v>
      </c>
      <c r="K4035" s="16">
        <f>IF(Tabla1[[#This Row],[FECHA]]=I4036,IF(J4036-J4035&gt;0,(J4036-J4035)*1440,0),0)</f>
        <v>1.9999999999999929</v>
      </c>
      <c r="L4035" s="14">
        <f>2+L3776-Datos!$C$8</f>
        <v>6.72</v>
      </c>
      <c r="M4035" s="13" t="s">
        <v>56263</v>
      </c>
      <c r="N4035" s="1" t="s">
        <v>40398</v>
      </c>
      <c r="O4035" s="1">
        <v>20</v>
      </c>
      <c r="P4035" s="1" t="s">
        <v>1508</v>
      </c>
      <c r="Q4035" s="4" t="s">
        <v>21</v>
      </c>
    </row>
    <row r="4036" spans="1:17" ht="22.5" x14ac:dyDescent="0.25">
      <c r="A4036" s="3">
        <v>6698</v>
      </c>
      <c r="B4036" s="1" t="s">
        <v>20946</v>
      </c>
      <c r="C4036" s="1" t="s">
        <v>15</v>
      </c>
      <c r="D4036" s="1" t="s">
        <v>40</v>
      </c>
      <c r="E4036" s="1">
        <v>16752694</v>
      </c>
      <c r="F4036" s="1" t="s">
        <v>20947</v>
      </c>
      <c r="G4036" s="1">
        <v>2232627</v>
      </c>
      <c r="H4036" s="1" t="s">
        <v>20948</v>
      </c>
      <c r="I4036" s="2">
        <v>45058</v>
      </c>
      <c r="J4036" s="15" t="str">
        <f>MID(Tabla1[[#This Row],[HORA]],1,5)</f>
        <v>20:06</v>
      </c>
      <c r="K4036" s="16">
        <f>IF(Tabla1[[#This Row],[FECHA]]=I4037,IF(J4037-J4036&gt;0,(J4037-J4036)*1440,0),0)</f>
        <v>0</v>
      </c>
      <c r="L4036" s="14">
        <f>2+L3777-Datos!$C$8</f>
        <v>5.75</v>
      </c>
      <c r="M4036" s="13" t="s">
        <v>56265</v>
      </c>
      <c r="N4036" s="1" t="s">
        <v>20949</v>
      </c>
      <c r="O4036" s="1">
        <v>40</v>
      </c>
      <c r="P4036" s="1" t="s">
        <v>20</v>
      </c>
      <c r="Q4036" s="4" t="s">
        <v>21</v>
      </c>
    </row>
    <row r="4037" spans="1:17" ht="22.5" x14ac:dyDescent="0.25">
      <c r="A4037" s="3">
        <v>13120</v>
      </c>
      <c r="B4037" s="1" t="s">
        <v>40399</v>
      </c>
      <c r="C4037" s="1" t="s">
        <v>15</v>
      </c>
      <c r="D4037" s="1" t="s">
        <v>40</v>
      </c>
      <c r="E4037" s="1">
        <v>43944839</v>
      </c>
      <c r="F4037" s="1" t="s">
        <v>3049</v>
      </c>
      <c r="G4037" s="1">
        <v>2232626</v>
      </c>
      <c r="H4037" s="1" t="s">
        <v>26012</v>
      </c>
      <c r="I4037" s="2">
        <v>45058</v>
      </c>
      <c r="J4037" s="15" t="str">
        <f>MID(Tabla1[[#This Row],[HORA]],1,5)</f>
        <v>20:06</v>
      </c>
      <c r="K4037" s="16">
        <f>IF(Tabla1[[#This Row],[FECHA]]=I4038,IF(J4038-J4037&gt;0,(J4038-J4037)*1440,0),0)</f>
        <v>1.9999999999999929</v>
      </c>
      <c r="L4037" s="14">
        <f>2+L3778-Datos!$C$8</f>
        <v>10.638999999999999</v>
      </c>
      <c r="M4037" s="13" t="s">
        <v>56265</v>
      </c>
      <c r="N4037" s="1" t="s">
        <v>40400</v>
      </c>
      <c r="O4037" s="1">
        <v>20</v>
      </c>
      <c r="P4037" s="1" t="s">
        <v>1508</v>
      </c>
      <c r="Q4037" s="4" t="s">
        <v>21</v>
      </c>
    </row>
    <row r="4038" spans="1:17" ht="22.5" x14ac:dyDescent="0.25">
      <c r="A4038" s="3">
        <v>13121</v>
      </c>
      <c r="B4038" s="1" t="s">
        <v>40401</v>
      </c>
      <c r="C4038" s="1" t="s">
        <v>15</v>
      </c>
      <c r="D4038" s="1" t="s">
        <v>40</v>
      </c>
      <c r="E4038" s="1">
        <v>16550231</v>
      </c>
      <c r="F4038" s="1" t="s">
        <v>40402</v>
      </c>
      <c r="G4038" s="1">
        <v>2232629</v>
      </c>
      <c r="H4038" s="1" t="s">
        <v>40403</v>
      </c>
      <c r="I4038" s="2">
        <v>45058</v>
      </c>
      <c r="J4038" s="15" t="str">
        <f>MID(Tabla1[[#This Row],[HORA]],1,5)</f>
        <v>20:08</v>
      </c>
      <c r="K4038" s="16">
        <f>IF(Tabla1[[#This Row],[FECHA]]=I4039,IF(J4039-J4038&gt;0,(J4039-J4038)*1440,0),0)</f>
        <v>2.9999999999999893</v>
      </c>
      <c r="L4038" s="14">
        <f>2+L3779-Datos!$C$8</f>
        <v>10.5076</v>
      </c>
      <c r="M4038" s="13" t="s">
        <v>56267</v>
      </c>
      <c r="N4038" s="1" t="s">
        <v>40404</v>
      </c>
      <c r="O4038" s="1">
        <v>20</v>
      </c>
      <c r="P4038" s="1" t="s">
        <v>1508</v>
      </c>
      <c r="Q4038" s="4" t="s">
        <v>21</v>
      </c>
    </row>
    <row r="4039" spans="1:17" ht="22.5" x14ac:dyDescent="0.25">
      <c r="A4039" s="3">
        <v>13122</v>
      </c>
      <c r="B4039" s="1" t="s">
        <v>40405</v>
      </c>
      <c r="C4039" s="1" t="s">
        <v>15</v>
      </c>
      <c r="D4039" s="1" t="s">
        <v>2195</v>
      </c>
      <c r="E4039" s="1">
        <v>73621177</v>
      </c>
      <c r="F4039" s="1" t="s">
        <v>40406</v>
      </c>
      <c r="G4039" s="1">
        <v>2232631</v>
      </c>
      <c r="H4039" s="1" t="s">
        <v>40407</v>
      </c>
      <c r="I4039" s="2">
        <v>45058</v>
      </c>
      <c r="J4039" s="15" t="str">
        <f>MID(Tabla1[[#This Row],[HORA]],1,5)</f>
        <v>20:11</v>
      </c>
      <c r="K4039" s="16">
        <f>IF(Tabla1[[#This Row],[FECHA]]=I4040,IF(J4040-J4039&gt;0,(J4040-J4039)*1440,0),0)</f>
        <v>0.99999999999999645</v>
      </c>
      <c r="L4039" s="14">
        <f>2+L3780-Datos!$C$8</f>
        <v>6.3466000000000005</v>
      </c>
      <c r="M4039" s="13" t="s">
        <v>56270</v>
      </c>
      <c r="N4039" s="1" t="s">
        <v>40408</v>
      </c>
      <c r="O4039" s="1">
        <v>40</v>
      </c>
      <c r="P4039" s="1" t="s">
        <v>1508</v>
      </c>
      <c r="Q4039" s="4" t="s">
        <v>21</v>
      </c>
    </row>
    <row r="4040" spans="1:17" ht="22.5" x14ac:dyDescent="0.25">
      <c r="A4040" s="3">
        <v>18242</v>
      </c>
      <c r="B4040" s="1" t="s">
        <v>54483</v>
      </c>
      <c r="C4040" s="1" t="s">
        <v>15</v>
      </c>
      <c r="D4040" s="1" t="s">
        <v>40</v>
      </c>
      <c r="E4040" s="1">
        <v>10165187925</v>
      </c>
      <c r="F4040" s="1" t="s">
        <v>54484</v>
      </c>
      <c r="G4040" s="1">
        <v>2232633</v>
      </c>
      <c r="H4040" s="1" t="s">
        <v>54485</v>
      </c>
      <c r="I4040" s="2">
        <v>45058</v>
      </c>
      <c r="J4040" s="15" t="str">
        <f>MID(Tabla1[[#This Row],[HORA]],1,5)</f>
        <v>20:12</v>
      </c>
      <c r="K4040" s="16">
        <f>IF(Tabla1[[#This Row],[FECHA]]=I4041,IF(J4041-J4040&gt;0,(J4041-J4040)*1440,0),0)</f>
        <v>2.9999999999999893</v>
      </c>
      <c r="L4040" s="14">
        <f>2+L3781-Datos!$C$8</f>
        <v>8.5584999999999987</v>
      </c>
      <c r="M4040" s="13" t="s">
        <v>56271</v>
      </c>
      <c r="N4040" s="1" t="s">
        <v>54486</v>
      </c>
      <c r="O4040" s="1">
        <v>15</v>
      </c>
      <c r="P4040" s="1" t="s">
        <v>1508</v>
      </c>
      <c r="Q4040" s="4" t="s">
        <v>21</v>
      </c>
    </row>
    <row r="4041" spans="1:17" ht="22.5" x14ac:dyDescent="0.25">
      <c r="A4041" s="3">
        <v>13123</v>
      </c>
      <c r="B4041" s="1" t="s">
        <v>40409</v>
      </c>
      <c r="C4041" s="1" t="s">
        <v>15</v>
      </c>
      <c r="D4041" s="1" t="s">
        <v>40</v>
      </c>
      <c r="E4041" s="1">
        <v>47439127</v>
      </c>
      <c r="F4041" s="1" t="s">
        <v>13722</v>
      </c>
      <c r="G4041" s="1">
        <v>45576508</v>
      </c>
      <c r="H4041" s="1" t="s">
        <v>40410</v>
      </c>
      <c r="I4041" s="2">
        <v>45058</v>
      </c>
      <c r="J4041" s="15" t="str">
        <f>MID(Tabla1[[#This Row],[HORA]],1,5)</f>
        <v>20:15</v>
      </c>
      <c r="K4041" s="16">
        <f>IF(Tabla1[[#This Row],[FECHA]]=I4042,IF(J4042-J4041&gt;0,(J4042-J4041)*1440,0),0)</f>
        <v>2.9999999999999893</v>
      </c>
      <c r="L4041" s="14">
        <f>2+L3782-Datos!$C$8</f>
        <v>11.5588</v>
      </c>
      <c r="M4041" s="13" t="s">
        <v>56274</v>
      </c>
      <c r="N4041" s="1" t="s">
        <v>40411</v>
      </c>
      <c r="O4041" s="1">
        <v>15</v>
      </c>
      <c r="P4041" s="1" t="s">
        <v>1508</v>
      </c>
      <c r="Q4041" s="4" t="s">
        <v>21</v>
      </c>
    </row>
    <row r="4042" spans="1:17" ht="22.5" x14ac:dyDescent="0.25">
      <c r="A4042" s="3">
        <v>18243</v>
      </c>
      <c r="B4042" s="1" t="s">
        <v>54487</v>
      </c>
      <c r="C4042" s="1" t="s">
        <v>15</v>
      </c>
      <c r="D4042" s="1" t="s">
        <v>40</v>
      </c>
      <c r="E4042" s="1">
        <v>20454197209</v>
      </c>
      <c r="F4042" s="1" t="s">
        <v>49236</v>
      </c>
      <c r="G4042" s="1">
        <v>2232638</v>
      </c>
      <c r="H4042" s="1" t="s">
        <v>51516</v>
      </c>
      <c r="I4042" s="2">
        <v>45058</v>
      </c>
      <c r="J4042" s="15" t="str">
        <f>MID(Tabla1[[#This Row],[HORA]],1,5)</f>
        <v>20:18</v>
      </c>
      <c r="K4042" s="16">
        <f>IF(Tabla1[[#This Row],[FECHA]]=I4043,IF(J4043-J4042&gt;0,(J4043-J4042)*1440,0),0)</f>
        <v>5.9999999999999787</v>
      </c>
      <c r="L4042" s="14">
        <f>2+L3783-Datos!$C$8</f>
        <v>11.011299999999999</v>
      </c>
      <c r="M4042" s="13" t="s">
        <v>56277</v>
      </c>
      <c r="N4042" s="1" t="s">
        <v>59</v>
      </c>
      <c r="O4042" s="1">
        <v>10</v>
      </c>
      <c r="P4042" s="1" t="s">
        <v>1508</v>
      </c>
      <c r="Q4042" s="4" t="s">
        <v>21</v>
      </c>
    </row>
    <row r="4043" spans="1:17" ht="22.5" x14ac:dyDescent="0.25">
      <c r="A4043" s="3">
        <v>6699</v>
      </c>
      <c r="B4043" s="1" t="s">
        <v>20950</v>
      </c>
      <c r="C4043" s="1" t="s">
        <v>15</v>
      </c>
      <c r="D4043" s="1" t="s">
        <v>71</v>
      </c>
      <c r="E4043" s="1">
        <v>80488323</v>
      </c>
      <c r="F4043" s="1" t="s">
        <v>20951</v>
      </c>
      <c r="G4043" s="1">
        <v>2232639</v>
      </c>
      <c r="H4043" s="1" t="s">
        <v>6228</v>
      </c>
      <c r="I4043" s="2">
        <v>45058</v>
      </c>
      <c r="J4043" s="15" t="str">
        <f>MID(Tabla1[[#This Row],[HORA]],1,5)</f>
        <v>20:24</v>
      </c>
      <c r="K4043" s="16">
        <f>IF(Tabla1[[#This Row],[FECHA]]=I4044,IF(J4044-J4043&gt;0,(J4044-J4043)*1440,0),0)</f>
        <v>1.9999999999999929</v>
      </c>
      <c r="L4043" s="14">
        <f>2+L3784-Datos!$C$8</f>
        <v>4.8600000000000003</v>
      </c>
      <c r="M4043" s="13" t="s">
        <v>56283</v>
      </c>
      <c r="N4043" s="1" t="s">
        <v>1715</v>
      </c>
      <c r="O4043" s="1">
        <v>100</v>
      </c>
      <c r="P4043" s="1" t="s">
        <v>20</v>
      </c>
      <c r="Q4043" s="4" t="s">
        <v>21</v>
      </c>
    </row>
    <row r="4044" spans="1:17" ht="22.5" x14ac:dyDescent="0.25">
      <c r="A4044" s="3">
        <v>13124</v>
      </c>
      <c r="B4044" s="1" t="s">
        <v>40412</v>
      </c>
      <c r="C4044" s="1" t="s">
        <v>15</v>
      </c>
      <c r="D4044" s="1" t="s">
        <v>33</v>
      </c>
      <c r="E4044" s="1">
        <v>43135888</v>
      </c>
      <c r="F4044" s="1" t="s">
        <v>9911</v>
      </c>
      <c r="G4044" s="1">
        <v>45384904</v>
      </c>
      <c r="H4044" s="1" t="s">
        <v>8829</v>
      </c>
      <c r="I4044" s="2">
        <v>45058</v>
      </c>
      <c r="J4044" s="15" t="str">
        <f>MID(Tabla1[[#This Row],[HORA]],1,5)</f>
        <v>20:26</v>
      </c>
      <c r="K4044" s="16">
        <f>IF(Tabla1[[#This Row],[FECHA]]=I4045,IF(J4045-J4044&gt;0,(J4045-J4044)*1440,0),0)</f>
        <v>1.9999999999999929</v>
      </c>
      <c r="L4044" s="14">
        <f>2+L3785-Datos!$C$8</f>
        <v>3.96</v>
      </c>
      <c r="M4044" s="13" t="s">
        <v>56285</v>
      </c>
      <c r="N4044" s="1" t="s">
        <v>40394</v>
      </c>
      <c r="O4044" s="1">
        <v>50</v>
      </c>
      <c r="P4044" s="1" t="s">
        <v>1508</v>
      </c>
      <c r="Q4044" s="4" t="s">
        <v>21</v>
      </c>
    </row>
    <row r="4045" spans="1:17" ht="22.5" x14ac:dyDescent="0.25">
      <c r="A4045" s="3">
        <v>13125</v>
      </c>
      <c r="B4045" s="1" t="s">
        <v>40413</v>
      </c>
      <c r="C4045" s="1" t="s">
        <v>15</v>
      </c>
      <c r="D4045" s="1" t="s">
        <v>40</v>
      </c>
      <c r="E4045" s="1">
        <v>16526912</v>
      </c>
      <c r="F4045" s="1" t="s">
        <v>25289</v>
      </c>
      <c r="G4045" s="1">
        <v>2232640</v>
      </c>
      <c r="H4045" s="1" t="s">
        <v>8309</v>
      </c>
      <c r="I4045" s="2">
        <v>45058</v>
      </c>
      <c r="J4045" s="15" t="str">
        <f>MID(Tabla1[[#This Row],[HORA]],1,5)</f>
        <v>20:28</v>
      </c>
      <c r="K4045" s="16">
        <f>IF(Tabla1[[#This Row],[FECHA]]=I4046,IF(J4046-J4045&gt;0,(J4046-J4045)*1440,0),0)</f>
        <v>1.9999999999999929</v>
      </c>
      <c r="L4045" s="14">
        <f>2+L3786-Datos!$C$8</f>
        <v>5.16</v>
      </c>
      <c r="M4045" s="13" t="s">
        <v>56287</v>
      </c>
      <c r="N4045" s="1" t="s">
        <v>8204</v>
      </c>
      <c r="O4045" s="1">
        <v>20</v>
      </c>
      <c r="P4045" s="1" t="s">
        <v>1508</v>
      </c>
      <c r="Q4045" s="4" t="s">
        <v>21</v>
      </c>
    </row>
    <row r="4046" spans="1:17" ht="22.5" x14ac:dyDescent="0.25">
      <c r="A4046" s="3">
        <v>13126</v>
      </c>
      <c r="B4046" s="1" t="s">
        <v>40414</v>
      </c>
      <c r="C4046" s="1" t="s">
        <v>15</v>
      </c>
      <c r="D4046" s="1" t="s">
        <v>82</v>
      </c>
      <c r="E4046" s="1">
        <v>16619908</v>
      </c>
      <c r="F4046" s="1" t="s">
        <v>40415</v>
      </c>
      <c r="G4046" s="1">
        <v>2232641</v>
      </c>
      <c r="H4046" s="1" t="s">
        <v>40416</v>
      </c>
      <c r="I4046" s="2">
        <v>45058</v>
      </c>
      <c r="J4046" s="15" t="str">
        <f>MID(Tabla1[[#This Row],[HORA]],1,5)</f>
        <v>20:30</v>
      </c>
      <c r="K4046" s="16">
        <f>IF(Tabla1[[#This Row],[FECHA]]=I4047,IF(J4047-J4046&gt;0,(J4047-J4046)*1440,0),0)</f>
        <v>0.99999999999999645</v>
      </c>
      <c r="L4046" s="14">
        <f>2+L3787-Datos!$C$8</f>
        <v>6.66</v>
      </c>
      <c r="M4046" s="13" t="s">
        <v>56289</v>
      </c>
      <c r="N4046" s="1" t="s">
        <v>40417</v>
      </c>
      <c r="O4046" s="1">
        <v>15</v>
      </c>
      <c r="P4046" s="1" t="s">
        <v>1508</v>
      </c>
      <c r="Q4046" s="4" t="s">
        <v>21</v>
      </c>
    </row>
    <row r="4047" spans="1:17" ht="22.5" x14ac:dyDescent="0.25">
      <c r="A4047" s="3">
        <v>13127</v>
      </c>
      <c r="B4047" s="1" t="s">
        <v>40418</v>
      </c>
      <c r="C4047" s="1" t="s">
        <v>15</v>
      </c>
      <c r="D4047" s="1" t="s">
        <v>71</v>
      </c>
      <c r="E4047" s="1">
        <v>75769941</v>
      </c>
      <c r="F4047" s="1" t="s">
        <v>40419</v>
      </c>
      <c r="G4047" s="1">
        <v>75769941</v>
      </c>
      <c r="H4047" s="1" t="s">
        <v>40419</v>
      </c>
      <c r="I4047" s="2">
        <v>45058</v>
      </c>
      <c r="J4047" s="15" t="str">
        <f>MID(Tabla1[[#This Row],[HORA]],1,5)</f>
        <v>20:31</v>
      </c>
      <c r="K4047" s="16">
        <f>IF(Tabla1[[#This Row],[FECHA]]=I4048,IF(J4048-J4047&gt;0,(J4048-J4047)*1440,0),0)</f>
        <v>1.0000000000001563</v>
      </c>
      <c r="L4047" s="14">
        <f>2+L3788-Datos!$C$8</f>
        <v>4.01</v>
      </c>
      <c r="M4047" s="13" t="s">
        <v>56290</v>
      </c>
      <c r="N4047" s="1" t="s">
        <v>1715</v>
      </c>
      <c r="O4047" s="1">
        <v>15</v>
      </c>
      <c r="P4047" s="1" t="s">
        <v>1508</v>
      </c>
      <c r="Q4047" s="4" t="s">
        <v>21</v>
      </c>
    </row>
    <row r="4048" spans="1:17" ht="22.5" x14ac:dyDescent="0.25">
      <c r="A4048" s="3">
        <v>6700</v>
      </c>
      <c r="B4048" s="1" t="s">
        <v>20952</v>
      </c>
      <c r="C4048" s="1" t="s">
        <v>15</v>
      </c>
      <c r="D4048" s="1" t="s">
        <v>71</v>
      </c>
      <c r="E4048" s="1">
        <v>41525244</v>
      </c>
      <c r="F4048" s="1" t="s">
        <v>20953</v>
      </c>
      <c r="G4048" s="1">
        <v>2232642</v>
      </c>
      <c r="H4048" s="1" t="s">
        <v>6228</v>
      </c>
      <c r="I4048" s="2">
        <v>45058</v>
      </c>
      <c r="J4048" s="15" t="str">
        <f>MID(Tabla1[[#This Row],[HORA]],1,5)</f>
        <v>20:32</v>
      </c>
      <c r="K4048" s="16">
        <f>IF(Tabla1[[#This Row],[FECHA]]=I4049,IF(J4049-J4048&gt;0,(J4049-J4048)*1440,0),0)</f>
        <v>1.999999999999833</v>
      </c>
      <c r="L4048" s="14">
        <f>2+L3789-Datos!$C$8</f>
        <v>6.16</v>
      </c>
      <c r="M4048" s="13" t="s">
        <v>56291</v>
      </c>
      <c r="N4048" s="1" t="s">
        <v>1715</v>
      </c>
      <c r="O4048" s="1">
        <v>90</v>
      </c>
      <c r="P4048" s="1" t="s">
        <v>20</v>
      </c>
      <c r="Q4048" s="4" t="s">
        <v>21</v>
      </c>
    </row>
    <row r="4049" spans="1:17" ht="22.5" x14ac:dyDescent="0.25">
      <c r="A4049" s="3">
        <v>6701</v>
      </c>
      <c r="B4049" s="1" t="s">
        <v>20954</v>
      </c>
      <c r="C4049" s="1" t="s">
        <v>15</v>
      </c>
      <c r="D4049" s="1" t="s">
        <v>23</v>
      </c>
      <c r="E4049" s="1">
        <v>27716060</v>
      </c>
      <c r="F4049" s="1" t="s">
        <v>20955</v>
      </c>
      <c r="G4049" s="1">
        <v>2232643</v>
      </c>
      <c r="H4049" s="1" t="s">
        <v>20956</v>
      </c>
      <c r="I4049" s="2">
        <v>45058</v>
      </c>
      <c r="J4049" s="15" t="str">
        <f>MID(Tabla1[[#This Row],[HORA]],1,5)</f>
        <v>20:34</v>
      </c>
      <c r="K4049" s="16">
        <f>IF(Tabla1[[#This Row],[FECHA]]=I4050,IF(J4050-J4049&gt;0,(J4050-J4049)*1440,0),0)</f>
        <v>6.0000000000001386</v>
      </c>
      <c r="L4049" s="14">
        <f>2+L3790-Datos!$C$8</f>
        <v>7.8599999999999994</v>
      </c>
      <c r="M4049" s="13" t="s">
        <v>56293</v>
      </c>
      <c r="N4049" s="1" t="s">
        <v>20957</v>
      </c>
      <c r="O4049" s="1">
        <v>15</v>
      </c>
      <c r="P4049" s="1" t="s">
        <v>20</v>
      </c>
      <c r="Q4049" s="4" t="s">
        <v>21</v>
      </c>
    </row>
    <row r="4050" spans="1:17" ht="22.5" x14ac:dyDescent="0.25">
      <c r="A4050" s="3">
        <v>13128</v>
      </c>
      <c r="B4050" s="1" t="s">
        <v>40420</v>
      </c>
      <c r="C4050" s="1" t="s">
        <v>15</v>
      </c>
      <c r="D4050" s="1" t="s">
        <v>77</v>
      </c>
      <c r="E4050" s="1">
        <v>77070165</v>
      </c>
      <c r="F4050" s="1" t="s">
        <v>40421</v>
      </c>
      <c r="G4050" s="1">
        <v>41253094</v>
      </c>
      <c r="H4050" s="1" t="s">
        <v>9208</v>
      </c>
      <c r="I4050" s="2">
        <v>45058</v>
      </c>
      <c r="J4050" s="15" t="str">
        <f>MID(Tabla1[[#This Row],[HORA]],1,5)</f>
        <v>20:40</v>
      </c>
      <c r="K4050" s="16">
        <f>IF(Tabla1[[#This Row],[FECHA]]=I4051,IF(J4051-J4050&gt;0,(J4051-J4050)*1440,0),0)</f>
        <v>0.99999999999999645</v>
      </c>
      <c r="L4050" s="14">
        <f>2+L3791-Datos!$C$8</f>
        <v>5.0199999999999996</v>
      </c>
      <c r="M4050" s="13" t="s">
        <v>56299</v>
      </c>
      <c r="N4050" s="1" t="s">
        <v>4127</v>
      </c>
      <c r="O4050" s="1">
        <v>30</v>
      </c>
      <c r="P4050" s="1" t="s">
        <v>1508</v>
      </c>
      <c r="Q4050" s="4" t="s">
        <v>21</v>
      </c>
    </row>
    <row r="4051" spans="1:17" ht="22.5" x14ac:dyDescent="0.25">
      <c r="A4051" s="3">
        <v>6702</v>
      </c>
      <c r="B4051" s="1" t="s">
        <v>20958</v>
      </c>
      <c r="C4051" s="1" t="s">
        <v>15</v>
      </c>
      <c r="D4051" s="1" t="s">
        <v>82</v>
      </c>
      <c r="E4051" s="1">
        <v>45099624</v>
      </c>
      <c r="F4051" s="1" t="s">
        <v>20959</v>
      </c>
      <c r="G4051" s="1">
        <v>2232645</v>
      </c>
      <c r="H4051" s="1" t="s">
        <v>6228</v>
      </c>
      <c r="I4051" s="2">
        <v>45058</v>
      </c>
      <c r="J4051" s="15" t="str">
        <f>MID(Tabla1[[#This Row],[HORA]],1,5)</f>
        <v>20:41</v>
      </c>
      <c r="K4051" s="16">
        <f>IF(Tabla1[[#This Row],[FECHA]]=I4052,IF(J4052-J4051&gt;0,(J4052-J4051)*1440,0),0)</f>
        <v>0</v>
      </c>
      <c r="L4051" s="14">
        <f>2+L3792-Datos!$C$8</f>
        <v>5.96</v>
      </c>
      <c r="M4051" s="13" t="s">
        <v>56300</v>
      </c>
      <c r="N4051" s="1" t="s">
        <v>1715</v>
      </c>
      <c r="O4051" s="1">
        <v>15</v>
      </c>
      <c r="P4051" s="1" t="s">
        <v>20</v>
      </c>
      <c r="Q4051" s="4" t="s">
        <v>21</v>
      </c>
    </row>
    <row r="4052" spans="1:17" ht="22.5" x14ac:dyDescent="0.25">
      <c r="A4052" s="3">
        <v>13129</v>
      </c>
      <c r="B4052" s="1" t="s">
        <v>40422</v>
      </c>
      <c r="C4052" s="1" t="s">
        <v>15</v>
      </c>
      <c r="D4052" s="1" t="s">
        <v>23</v>
      </c>
      <c r="E4052" s="1">
        <v>60161425</v>
      </c>
      <c r="F4052" s="1" t="s">
        <v>4331</v>
      </c>
      <c r="G4052" s="1">
        <v>74878699</v>
      </c>
      <c r="H4052" s="1" t="s">
        <v>7227</v>
      </c>
      <c r="I4052" s="2">
        <v>45058</v>
      </c>
      <c r="J4052" s="15" t="str">
        <f>MID(Tabla1[[#This Row],[HORA]],1,5)</f>
        <v>20:41</v>
      </c>
      <c r="K4052" s="16">
        <f>IF(Tabla1[[#This Row],[FECHA]]=I4053,IF(J4053-J4052&gt;0,(J4053-J4052)*1440,0),0)</f>
        <v>2.9999999999999893</v>
      </c>
      <c r="L4052" s="14">
        <f>2+L3793-Datos!$C$8</f>
        <v>6.2</v>
      </c>
      <c r="M4052" s="13" t="s">
        <v>56300</v>
      </c>
      <c r="N4052" s="1" t="s">
        <v>40423</v>
      </c>
      <c r="O4052" s="1">
        <v>10</v>
      </c>
      <c r="P4052" s="1" t="s">
        <v>1508</v>
      </c>
      <c r="Q4052" s="4" t="s">
        <v>21</v>
      </c>
    </row>
    <row r="4053" spans="1:17" ht="22.5" x14ac:dyDescent="0.25">
      <c r="A4053" s="3">
        <v>6703</v>
      </c>
      <c r="B4053" s="1" t="s">
        <v>20960</v>
      </c>
      <c r="C4053" s="1" t="s">
        <v>15</v>
      </c>
      <c r="D4053" s="1" t="s">
        <v>40</v>
      </c>
      <c r="E4053" s="1">
        <v>44623131</v>
      </c>
      <c r="F4053" s="1" t="s">
        <v>20961</v>
      </c>
      <c r="G4053" s="1">
        <v>2657689</v>
      </c>
      <c r="H4053" s="1" t="s">
        <v>20962</v>
      </c>
      <c r="I4053" s="2">
        <v>45058</v>
      </c>
      <c r="J4053" s="15" t="str">
        <f>MID(Tabla1[[#This Row],[HORA]],1,5)</f>
        <v>20:44</v>
      </c>
      <c r="K4053" s="16">
        <f>IF(Tabla1[[#This Row],[FECHA]]=I4054,IF(J4054-J4053&gt;0,(J4054-J4053)*1440,0),0)</f>
        <v>2.9999999999999893</v>
      </c>
      <c r="L4053" s="14">
        <f>2+L3794-Datos!$C$8</f>
        <v>3.87</v>
      </c>
      <c r="M4053" s="13" t="s">
        <v>56303</v>
      </c>
      <c r="N4053" s="1" t="s">
        <v>20963</v>
      </c>
      <c r="O4053" s="1">
        <v>15</v>
      </c>
      <c r="P4053" s="1" t="s">
        <v>20</v>
      </c>
      <c r="Q4053" s="4" t="s">
        <v>21</v>
      </c>
    </row>
    <row r="4054" spans="1:17" ht="22.5" x14ac:dyDescent="0.25">
      <c r="A4054" s="3">
        <v>6704</v>
      </c>
      <c r="B4054" s="1" t="s">
        <v>20964</v>
      </c>
      <c r="C4054" s="1" t="s">
        <v>15</v>
      </c>
      <c r="D4054" s="1" t="s">
        <v>161</v>
      </c>
      <c r="E4054" s="1">
        <v>74280233</v>
      </c>
      <c r="F4054" s="1" t="s">
        <v>20965</v>
      </c>
      <c r="G4054" s="1">
        <v>45717636</v>
      </c>
      <c r="H4054" s="1" t="s">
        <v>20966</v>
      </c>
      <c r="I4054" s="2">
        <v>45058</v>
      </c>
      <c r="J4054" s="15" t="str">
        <f>MID(Tabla1[[#This Row],[HORA]],1,5)</f>
        <v>20:47</v>
      </c>
      <c r="K4054" s="16">
        <f>IF(Tabla1[[#This Row],[FECHA]]=I4055,IF(J4055-J4054&gt;0,(J4055-J4054)*1440,0),0)</f>
        <v>4.9999999999999822</v>
      </c>
      <c r="L4054" s="14">
        <f>2+L3795-Datos!$C$8</f>
        <v>5.1100000000000003</v>
      </c>
      <c r="M4054" s="13" t="s">
        <v>56306</v>
      </c>
      <c r="N4054" s="1" t="s">
        <v>205</v>
      </c>
      <c r="O4054" s="1">
        <v>15</v>
      </c>
      <c r="P4054" s="1" t="s">
        <v>20</v>
      </c>
      <c r="Q4054" s="4" t="s">
        <v>21</v>
      </c>
    </row>
    <row r="4055" spans="1:17" ht="22.5" x14ac:dyDescent="0.25">
      <c r="A4055" s="3">
        <v>16923</v>
      </c>
      <c r="B4055" s="1" t="s">
        <v>51174</v>
      </c>
      <c r="C4055" s="1" t="s">
        <v>15</v>
      </c>
      <c r="D4055" s="1" t="s">
        <v>40</v>
      </c>
      <c r="E4055" s="1">
        <v>10444048021</v>
      </c>
      <c r="F4055" s="1" t="s">
        <v>48122</v>
      </c>
      <c r="G4055" s="1">
        <v>2232647</v>
      </c>
      <c r="H4055" s="1" t="s">
        <v>51175</v>
      </c>
      <c r="I4055" s="2">
        <v>45058</v>
      </c>
      <c r="J4055" s="15" t="str">
        <f>MID(Tabla1[[#This Row],[HORA]],1,5)</f>
        <v>20:52</v>
      </c>
      <c r="K4055" s="16">
        <f>IF(Tabla1[[#This Row],[FECHA]]=I4056,IF(J4056-J4055&gt;0,(J4056-J4055)*1440,0),0)</f>
        <v>0</v>
      </c>
      <c r="L4055" s="14">
        <f>2+L3796-Datos!$C$8</f>
        <v>4.8000000000000007</v>
      </c>
      <c r="M4055" s="13" t="s">
        <v>56311</v>
      </c>
      <c r="N4055" s="1" t="s">
        <v>51176</v>
      </c>
      <c r="O4055" s="1">
        <v>66.67</v>
      </c>
      <c r="P4055" s="1" t="s">
        <v>20</v>
      </c>
      <c r="Q4055" s="4" t="s">
        <v>21</v>
      </c>
    </row>
    <row r="4056" spans="1:17" ht="22.5" x14ac:dyDescent="0.25">
      <c r="A4056" s="3">
        <v>16924</v>
      </c>
      <c r="B4056" s="1" t="s">
        <v>51174</v>
      </c>
      <c r="C4056" s="1" t="s">
        <v>15</v>
      </c>
      <c r="D4056" s="1" t="s">
        <v>40</v>
      </c>
      <c r="E4056" s="1">
        <v>10444048021</v>
      </c>
      <c r="F4056" s="1" t="s">
        <v>48122</v>
      </c>
      <c r="G4056" s="1">
        <v>2232647</v>
      </c>
      <c r="H4056" s="1" t="s">
        <v>51175</v>
      </c>
      <c r="I4056" s="2">
        <v>45058</v>
      </c>
      <c r="J4056" s="15" t="str">
        <f>MID(Tabla1[[#This Row],[HORA]],1,5)</f>
        <v>20:52</v>
      </c>
      <c r="K4056" s="16">
        <f>IF(Tabla1[[#This Row],[FECHA]]=I4057,IF(J4057-J4056&gt;0,(J4057-J4056)*1440,0),0)</f>
        <v>2.9999999999999893</v>
      </c>
      <c r="L4056" s="14">
        <f>2+L3797-Datos!$C$8</f>
        <v>6.18</v>
      </c>
      <c r="M4056" s="13" t="s">
        <v>56311</v>
      </c>
      <c r="N4056" s="1" t="s">
        <v>51177</v>
      </c>
      <c r="O4056" s="1">
        <v>33.33</v>
      </c>
      <c r="P4056" s="1" t="s">
        <v>20</v>
      </c>
      <c r="Q4056" s="4" t="s">
        <v>21</v>
      </c>
    </row>
    <row r="4057" spans="1:17" ht="22.5" x14ac:dyDescent="0.25">
      <c r="A4057" s="3">
        <v>6705</v>
      </c>
      <c r="B4057" s="1" t="s">
        <v>20967</v>
      </c>
      <c r="C4057" s="1" t="s">
        <v>15</v>
      </c>
      <c r="D4057" s="1" t="s">
        <v>33</v>
      </c>
      <c r="E4057" s="1">
        <v>42271738</v>
      </c>
      <c r="F4057" s="1" t="s">
        <v>20968</v>
      </c>
      <c r="G4057" s="1">
        <v>2232649</v>
      </c>
      <c r="H4057" s="1" t="s">
        <v>20969</v>
      </c>
      <c r="I4057" s="2">
        <v>45058</v>
      </c>
      <c r="J4057" s="15" t="str">
        <f>MID(Tabla1[[#This Row],[HORA]],1,5)</f>
        <v>20:55</v>
      </c>
      <c r="K4057" s="16">
        <f>IF(Tabla1[[#This Row],[FECHA]]=I4058,IF(J4058-J4057&gt;0,(J4058-J4057)*1440,0),0)</f>
        <v>0</v>
      </c>
      <c r="L4057" s="14">
        <f>2+L3798-Datos!$C$8</f>
        <v>6.12</v>
      </c>
      <c r="M4057" s="13" t="s">
        <v>56314</v>
      </c>
      <c r="N4057" s="1" t="s">
        <v>20970</v>
      </c>
      <c r="O4057" s="1">
        <v>50</v>
      </c>
      <c r="P4057" s="1" t="s">
        <v>20</v>
      </c>
      <c r="Q4057" s="4" t="s">
        <v>21</v>
      </c>
    </row>
    <row r="4058" spans="1:17" ht="22.5" x14ac:dyDescent="0.25">
      <c r="A4058" s="3">
        <v>13130</v>
      </c>
      <c r="B4058" s="1" t="s">
        <v>40424</v>
      </c>
      <c r="C4058" s="1" t="s">
        <v>15</v>
      </c>
      <c r="D4058" s="1" t="s">
        <v>40</v>
      </c>
      <c r="E4058" s="1">
        <v>76413505</v>
      </c>
      <c r="F4058" s="1" t="s">
        <v>40425</v>
      </c>
      <c r="G4058" s="1">
        <v>70984449</v>
      </c>
      <c r="H4058" s="1" t="s">
        <v>40426</v>
      </c>
      <c r="I4058" s="2">
        <v>45058</v>
      </c>
      <c r="J4058" s="15" t="str">
        <f>MID(Tabla1[[#This Row],[HORA]],1,5)</f>
        <v>20:55</v>
      </c>
      <c r="K4058" s="16">
        <f>IF(Tabla1[[#This Row],[FECHA]]=I4059,IF(J4059-J4058&gt;0,(J4059-J4058)*1440,0),0)</f>
        <v>2.9999999999998295</v>
      </c>
      <c r="L4058" s="14">
        <f>2+L3799-Datos!$C$8</f>
        <v>6.0200000000000005</v>
      </c>
      <c r="M4058" s="13" t="s">
        <v>56314</v>
      </c>
      <c r="N4058" s="1" t="s">
        <v>40427</v>
      </c>
      <c r="O4058" s="1">
        <v>15</v>
      </c>
      <c r="P4058" s="1" t="s">
        <v>1508</v>
      </c>
      <c r="Q4058" s="4" t="s">
        <v>21</v>
      </c>
    </row>
    <row r="4059" spans="1:17" ht="22.5" x14ac:dyDescent="0.25">
      <c r="A4059" s="3">
        <v>13131</v>
      </c>
      <c r="B4059" s="1" t="s">
        <v>40428</v>
      </c>
      <c r="C4059" s="1" t="s">
        <v>15</v>
      </c>
      <c r="D4059" s="1" t="s">
        <v>23</v>
      </c>
      <c r="E4059" s="1">
        <v>45712507</v>
      </c>
      <c r="F4059" s="1" t="s">
        <v>40429</v>
      </c>
      <c r="G4059" s="1">
        <v>2232650</v>
      </c>
      <c r="H4059" s="1" t="s">
        <v>40430</v>
      </c>
      <c r="I4059" s="2">
        <v>45058</v>
      </c>
      <c r="J4059" s="15" t="str">
        <f>MID(Tabla1[[#This Row],[HORA]],1,5)</f>
        <v>20:58</v>
      </c>
      <c r="K4059" s="16">
        <f>IF(Tabla1[[#This Row],[FECHA]]=I4060,IF(J4060-J4059&gt;0,(J4060-J4059)*1440,0),0)</f>
        <v>1.0000000000001563</v>
      </c>
      <c r="L4059" s="14">
        <f>2+L3800-Datos!$C$8</f>
        <v>3.7300000000000004</v>
      </c>
      <c r="M4059" s="13" t="s">
        <v>56317</v>
      </c>
      <c r="N4059" s="1" t="s">
        <v>40431</v>
      </c>
      <c r="O4059" s="1">
        <v>25</v>
      </c>
      <c r="P4059" s="1" t="s">
        <v>1508</v>
      </c>
      <c r="Q4059" s="4" t="s">
        <v>21</v>
      </c>
    </row>
    <row r="4060" spans="1:17" ht="22.5" x14ac:dyDescent="0.25">
      <c r="A4060" s="3">
        <v>18244</v>
      </c>
      <c r="B4060" s="1" t="s">
        <v>54488</v>
      </c>
      <c r="C4060" s="1" t="s">
        <v>15</v>
      </c>
      <c r="D4060" s="1" t="s">
        <v>40</v>
      </c>
      <c r="E4060" s="1">
        <v>20607378674</v>
      </c>
      <c r="F4060" s="1" t="s">
        <v>48524</v>
      </c>
      <c r="G4060" s="1">
        <v>75363739</v>
      </c>
      <c r="H4060" s="1" t="s">
        <v>54489</v>
      </c>
      <c r="I4060" s="2">
        <v>45058</v>
      </c>
      <c r="J4060" s="15" t="str">
        <f>MID(Tabla1[[#This Row],[HORA]],1,5)</f>
        <v>20:59</v>
      </c>
      <c r="K4060" s="16">
        <f>IF(Tabla1[[#This Row],[FECHA]]=I4061,IF(J4061-J4060&gt;0,(J4061-J4060)*1440,0),0)</f>
        <v>0</v>
      </c>
      <c r="L4060" s="14">
        <f>2+L3801-Datos!$C$8</f>
        <v>5.0199999999999996</v>
      </c>
      <c r="M4060" s="13" t="s">
        <v>56318</v>
      </c>
      <c r="N4060" s="1" t="s">
        <v>54490</v>
      </c>
      <c r="O4060" s="1">
        <v>17.5</v>
      </c>
      <c r="P4060" s="1" t="s">
        <v>1508</v>
      </c>
      <c r="Q4060" s="4" t="s">
        <v>21</v>
      </c>
    </row>
    <row r="4061" spans="1:17" ht="22.5" x14ac:dyDescent="0.25">
      <c r="A4061" s="3">
        <v>18245</v>
      </c>
      <c r="B4061" s="1" t="s">
        <v>54488</v>
      </c>
      <c r="C4061" s="1" t="s">
        <v>15</v>
      </c>
      <c r="D4061" s="1" t="s">
        <v>40</v>
      </c>
      <c r="E4061" s="1">
        <v>20607378674</v>
      </c>
      <c r="F4061" s="1" t="s">
        <v>48524</v>
      </c>
      <c r="G4061" s="1">
        <v>75363739</v>
      </c>
      <c r="H4061" s="1" t="s">
        <v>54489</v>
      </c>
      <c r="I4061" s="2">
        <v>45058</v>
      </c>
      <c r="J4061" s="15" t="str">
        <f>MID(Tabla1[[#This Row],[HORA]],1,5)</f>
        <v>20:59</v>
      </c>
      <c r="K4061" s="16">
        <f>IF(Tabla1[[#This Row],[FECHA]]=I4062,IF(J4062-J4061&gt;0,(J4062-J4061)*1440,0),0)</f>
        <v>0.99999999999999645</v>
      </c>
      <c r="L4061" s="14">
        <f>2+L3802-Datos!$C$8</f>
        <v>4.03</v>
      </c>
      <c r="M4061" s="13" t="s">
        <v>56318</v>
      </c>
      <c r="N4061" s="1" t="s">
        <v>54491</v>
      </c>
      <c r="O4061" s="1">
        <v>17.5</v>
      </c>
      <c r="P4061" s="1" t="s">
        <v>1508</v>
      </c>
      <c r="Q4061" s="4" t="s">
        <v>21</v>
      </c>
    </row>
    <row r="4062" spans="1:17" ht="22.5" x14ac:dyDescent="0.25">
      <c r="A4062" s="3">
        <v>13132</v>
      </c>
      <c r="B4062" s="1" t="s">
        <v>40432</v>
      </c>
      <c r="C4062" s="1" t="s">
        <v>15</v>
      </c>
      <c r="D4062" s="1" t="s">
        <v>33</v>
      </c>
      <c r="E4062" s="1">
        <v>43481680</v>
      </c>
      <c r="F4062" s="1" t="s">
        <v>4217</v>
      </c>
      <c r="G4062" s="1">
        <v>46835364</v>
      </c>
      <c r="H4062" s="1" t="s">
        <v>40433</v>
      </c>
      <c r="I4062" s="2">
        <v>45058</v>
      </c>
      <c r="J4062" s="15" t="str">
        <f>MID(Tabla1[[#This Row],[HORA]],1,5)</f>
        <v>21:00</v>
      </c>
      <c r="K4062" s="16">
        <f>IF(Tabla1[[#This Row],[FECHA]]=I4063,IF(J4063-J4062&gt;0,(J4063-J4062)*1440,0),0)</f>
        <v>0.99999999999999645</v>
      </c>
      <c r="L4062" s="14">
        <f>2+L3803-Datos!$C$8</f>
        <v>7.04</v>
      </c>
      <c r="M4062" s="13" t="s">
        <v>56319</v>
      </c>
      <c r="N4062" s="1" t="s">
        <v>40434</v>
      </c>
      <c r="O4062" s="1">
        <v>13</v>
      </c>
      <c r="P4062" s="1" t="s">
        <v>1508</v>
      </c>
      <c r="Q4062" s="4" t="s">
        <v>21</v>
      </c>
    </row>
    <row r="4063" spans="1:17" ht="22.5" x14ac:dyDescent="0.25">
      <c r="A4063" s="3">
        <v>13133</v>
      </c>
      <c r="B4063" s="1" t="s">
        <v>40435</v>
      </c>
      <c r="C4063" s="1" t="s">
        <v>15</v>
      </c>
      <c r="D4063" s="1" t="s">
        <v>77</v>
      </c>
      <c r="E4063" s="1">
        <v>43481680</v>
      </c>
      <c r="F4063" s="1" t="s">
        <v>4217</v>
      </c>
      <c r="G4063" s="1">
        <v>41656575</v>
      </c>
      <c r="H4063" s="1" t="s">
        <v>20360</v>
      </c>
      <c r="I4063" s="2">
        <v>45058</v>
      </c>
      <c r="J4063" s="15" t="str">
        <f>MID(Tabla1[[#This Row],[HORA]],1,5)</f>
        <v>21:01</v>
      </c>
      <c r="K4063" s="16">
        <f>IF(Tabla1[[#This Row],[FECHA]]=I4064,IF(J4064-J4063&gt;0,(J4064-J4063)*1440,0),0)</f>
        <v>0</v>
      </c>
      <c r="L4063" s="14">
        <f>2+L3804-Datos!$C$8</f>
        <v>9.1000000000000014</v>
      </c>
      <c r="M4063" s="13" t="s">
        <v>56320</v>
      </c>
      <c r="N4063" s="1" t="s">
        <v>40436</v>
      </c>
      <c r="O4063" s="1">
        <v>10</v>
      </c>
      <c r="P4063" s="1" t="s">
        <v>1508</v>
      </c>
      <c r="Q4063" s="4" t="s">
        <v>21</v>
      </c>
    </row>
    <row r="4064" spans="1:17" ht="22.5" x14ac:dyDescent="0.25">
      <c r="A4064" s="3">
        <v>6707</v>
      </c>
      <c r="B4064" s="1" t="s">
        <v>20973</v>
      </c>
      <c r="C4064" s="1" t="s">
        <v>15</v>
      </c>
      <c r="D4064" s="1" t="s">
        <v>77</v>
      </c>
      <c r="E4064" s="1">
        <v>16698039</v>
      </c>
      <c r="F4064" s="1" t="s">
        <v>20974</v>
      </c>
      <c r="G4064" s="1">
        <v>2232663</v>
      </c>
      <c r="H4064" s="1" t="s">
        <v>20975</v>
      </c>
      <c r="I4064" s="2">
        <v>45059</v>
      </c>
      <c r="J4064" s="15" t="str">
        <f>MID(Tabla1[[#This Row],[HORA]],1,5)</f>
        <v>06:12</v>
      </c>
      <c r="K4064" s="16">
        <f>IF(Tabla1[[#This Row],[FECHA]]=I4065,IF(J4065-J4064&gt;0,(J4065-J4064)*1440,0),0)</f>
        <v>6.9999999999999751</v>
      </c>
      <c r="L4064" s="14">
        <f>2+L3805-Datos!$C$8</f>
        <v>4.9700000000000006</v>
      </c>
      <c r="M4064" s="13" t="s">
        <v>1027</v>
      </c>
      <c r="N4064" s="1" t="s">
        <v>20976</v>
      </c>
      <c r="O4064" s="1">
        <v>15</v>
      </c>
      <c r="P4064" s="1" t="s">
        <v>27</v>
      </c>
      <c r="Q4064" s="4" t="s">
        <v>21</v>
      </c>
    </row>
    <row r="4065" spans="1:17" ht="22.5" x14ac:dyDescent="0.25">
      <c r="A4065" s="3">
        <v>6708</v>
      </c>
      <c r="B4065" s="1" t="s">
        <v>20977</v>
      </c>
      <c r="C4065" s="1" t="s">
        <v>15</v>
      </c>
      <c r="D4065" s="1" t="s">
        <v>33</v>
      </c>
      <c r="E4065" s="1">
        <v>17406238</v>
      </c>
      <c r="F4065" s="1" t="s">
        <v>10170</v>
      </c>
      <c r="G4065" s="1">
        <v>2232664</v>
      </c>
      <c r="H4065" s="1" t="s">
        <v>10171</v>
      </c>
      <c r="I4065" s="2">
        <v>45059</v>
      </c>
      <c r="J4065" s="15" t="str">
        <f>MID(Tabla1[[#This Row],[HORA]],1,5)</f>
        <v>06:19</v>
      </c>
      <c r="K4065" s="16">
        <f>IF(Tabla1[[#This Row],[FECHA]]=I4066,IF(J4066-J4065&gt;0,(J4066-J4065)*1440,0),0)</f>
        <v>6.9999999999999751</v>
      </c>
      <c r="L4065" s="14">
        <f>2+L3806-Datos!$C$8</f>
        <v>4.78</v>
      </c>
      <c r="M4065" s="13" t="s">
        <v>487</v>
      </c>
      <c r="N4065" s="1" t="s">
        <v>20978</v>
      </c>
      <c r="O4065" s="1">
        <v>20</v>
      </c>
      <c r="P4065" s="1" t="s">
        <v>27</v>
      </c>
      <c r="Q4065" s="4" t="s">
        <v>21</v>
      </c>
    </row>
    <row r="4066" spans="1:17" ht="22.5" x14ac:dyDescent="0.25">
      <c r="A4066" s="3">
        <v>6709</v>
      </c>
      <c r="B4066" s="1" t="s">
        <v>20979</v>
      </c>
      <c r="C4066" s="1" t="s">
        <v>15</v>
      </c>
      <c r="D4066" s="1" t="s">
        <v>33</v>
      </c>
      <c r="E4066" s="1">
        <v>75677567</v>
      </c>
      <c r="F4066" s="1" t="s">
        <v>20980</v>
      </c>
      <c r="G4066" s="1">
        <v>2232665</v>
      </c>
      <c r="H4066" s="1" t="s">
        <v>19340</v>
      </c>
      <c r="I4066" s="2">
        <v>45059</v>
      </c>
      <c r="J4066" s="15" t="str">
        <f>MID(Tabla1[[#This Row],[HORA]],1,5)</f>
        <v>06:26</v>
      </c>
      <c r="K4066" s="16">
        <f>IF(Tabla1[[#This Row],[FECHA]]=I4067,IF(J4067-J4066&gt;0,(J4067-J4066)*1440,0),0)</f>
        <v>18.000000000000014</v>
      </c>
      <c r="L4066" s="14">
        <f>2+L3807-Datos!$C$8</f>
        <v>6.87</v>
      </c>
      <c r="M4066" s="13" t="s">
        <v>7689</v>
      </c>
      <c r="N4066" s="1" t="s">
        <v>20981</v>
      </c>
      <c r="O4066" s="1">
        <v>30</v>
      </c>
      <c r="P4066" s="1" t="s">
        <v>27</v>
      </c>
      <c r="Q4066" s="4" t="s">
        <v>21</v>
      </c>
    </row>
    <row r="4067" spans="1:17" ht="22.5" x14ac:dyDescent="0.25">
      <c r="A4067" s="3">
        <v>6710</v>
      </c>
      <c r="B4067" s="1" t="s">
        <v>20982</v>
      </c>
      <c r="C4067" s="1" t="s">
        <v>15</v>
      </c>
      <c r="D4067" s="1" t="s">
        <v>40</v>
      </c>
      <c r="E4067" s="1">
        <v>8454424</v>
      </c>
      <c r="F4067" s="1" t="s">
        <v>20983</v>
      </c>
      <c r="G4067" s="1">
        <v>2232670</v>
      </c>
      <c r="H4067" s="1" t="s">
        <v>20984</v>
      </c>
      <c r="I4067" s="2">
        <v>45059</v>
      </c>
      <c r="J4067" s="15" t="str">
        <f>MID(Tabla1[[#This Row],[HORA]],1,5)</f>
        <v>06:44</v>
      </c>
      <c r="K4067" s="16">
        <f>IF(Tabla1[[#This Row],[FECHA]]=I4068,IF(J4068-J4067&gt;0,(J4068-J4067)*1440,0),0)</f>
        <v>1.9999999999999929</v>
      </c>
      <c r="L4067" s="14">
        <f>2+L3808-Datos!$C$8</f>
        <v>4.21</v>
      </c>
      <c r="M4067" s="13" t="s">
        <v>5283</v>
      </c>
      <c r="N4067" s="1" t="s">
        <v>20985</v>
      </c>
      <c r="O4067" s="1">
        <v>50</v>
      </c>
      <c r="P4067" s="1" t="s">
        <v>27</v>
      </c>
      <c r="Q4067" s="4" t="s">
        <v>21</v>
      </c>
    </row>
    <row r="4068" spans="1:17" ht="22.5" x14ac:dyDescent="0.25">
      <c r="A4068" s="3">
        <v>1669</v>
      </c>
      <c r="B4068" s="1" t="s">
        <v>4942</v>
      </c>
      <c r="C4068" s="1" t="s">
        <v>15</v>
      </c>
      <c r="D4068" s="1" t="s">
        <v>33</v>
      </c>
      <c r="E4068" s="1">
        <v>16709867</v>
      </c>
      <c r="F4068" s="1" t="s">
        <v>4943</v>
      </c>
      <c r="G4068" s="1">
        <v>45436692</v>
      </c>
      <c r="H4068" s="1" t="s">
        <v>4944</v>
      </c>
      <c r="I4068" s="2">
        <v>45059</v>
      </c>
      <c r="J4068" s="15" t="str">
        <f>MID(Tabla1[[#This Row],[HORA]],1,5)</f>
        <v>06:46</v>
      </c>
      <c r="K4068" s="16">
        <f>IF(Tabla1[[#This Row],[FECHA]]=I4069,IF(J4069-J4068&gt;0,(J4069-J4068)*1440,0),0)</f>
        <v>11.000000000000041</v>
      </c>
      <c r="L4068" s="14">
        <f>2+L3809-Datos!$C$8</f>
        <v>5.94</v>
      </c>
      <c r="M4068" s="13" t="s">
        <v>3112</v>
      </c>
      <c r="N4068" s="1" t="s">
        <v>4945</v>
      </c>
      <c r="O4068" s="1">
        <v>20</v>
      </c>
      <c r="P4068" s="1" t="s">
        <v>1532</v>
      </c>
      <c r="Q4068" s="4" t="s">
        <v>21</v>
      </c>
    </row>
    <row r="4069" spans="1:17" ht="22.5" x14ac:dyDescent="0.25">
      <c r="A4069" s="3">
        <v>1670</v>
      </c>
      <c r="B4069" s="1" t="s">
        <v>4946</v>
      </c>
      <c r="C4069" s="1" t="s">
        <v>15</v>
      </c>
      <c r="D4069" s="1" t="s">
        <v>33</v>
      </c>
      <c r="E4069" s="1">
        <v>16502085</v>
      </c>
      <c r="F4069" s="1" t="s">
        <v>4947</v>
      </c>
      <c r="G4069" s="1">
        <v>2232671</v>
      </c>
      <c r="H4069" s="1" t="s">
        <v>4948</v>
      </c>
      <c r="I4069" s="2">
        <v>45059</v>
      </c>
      <c r="J4069" s="15" t="str">
        <f>MID(Tabla1[[#This Row],[HORA]],1,5)</f>
        <v>06:57</v>
      </c>
      <c r="K4069" s="16">
        <f>IF(Tabla1[[#This Row],[FECHA]]=I4070,IF(J4070-J4069&gt;0,(J4070-J4069)*1440,0),0)</f>
        <v>14.999999999999947</v>
      </c>
      <c r="L4069" s="14">
        <f>2+L3810-Datos!$C$8</f>
        <v>7.8000000000000007</v>
      </c>
      <c r="M4069" s="13" t="s">
        <v>3326</v>
      </c>
      <c r="N4069" s="1" t="s">
        <v>4949</v>
      </c>
      <c r="O4069" s="1">
        <v>15</v>
      </c>
      <c r="P4069" s="1" t="s">
        <v>1532</v>
      </c>
      <c r="Q4069" s="4" t="s">
        <v>21</v>
      </c>
    </row>
    <row r="4070" spans="1:17" ht="22.5" x14ac:dyDescent="0.25">
      <c r="A4070" s="3">
        <v>135</v>
      </c>
      <c r="B4070" s="1" t="s">
        <v>317</v>
      </c>
      <c r="C4070" s="1" t="s">
        <v>15</v>
      </c>
      <c r="D4070" s="1" t="s">
        <v>318</v>
      </c>
      <c r="E4070" s="1">
        <v>12121212</v>
      </c>
      <c r="F4070" s="1" t="s">
        <v>28</v>
      </c>
      <c r="G4070" s="1">
        <v>2232674</v>
      </c>
      <c r="H4070" s="1" t="s">
        <v>319</v>
      </c>
      <c r="I4070" s="2">
        <v>45059</v>
      </c>
      <c r="J4070" s="15" t="str">
        <f>MID(Tabla1[[#This Row],[HORA]],1,5)</f>
        <v>07:12</v>
      </c>
      <c r="K4070" s="16">
        <f>IF(Tabla1[[#This Row],[FECHA]]=I4071,IF(J4071-J4070&gt;0,(J4071-J4070)*1440,0),0)</f>
        <v>0</v>
      </c>
      <c r="L4070" s="14">
        <f>2+L3811-Datos!$C$8</f>
        <v>5.0999999999999996</v>
      </c>
      <c r="M4070" s="13" t="s">
        <v>320</v>
      </c>
      <c r="N4070" s="1" t="s">
        <v>217</v>
      </c>
      <c r="O4070" s="1">
        <v>0</v>
      </c>
      <c r="P4070" s="1" t="s">
        <v>27</v>
      </c>
      <c r="Q4070" s="4" t="s">
        <v>21</v>
      </c>
    </row>
    <row r="4071" spans="1:17" ht="22.5" x14ac:dyDescent="0.25">
      <c r="A4071" s="3">
        <v>136</v>
      </c>
      <c r="B4071" s="1" t="s">
        <v>317</v>
      </c>
      <c r="C4071" s="1" t="s">
        <v>15</v>
      </c>
      <c r="D4071" s="1" t="s">
        <v>318</v>
      </c>
      <c r="E4071" s="1">
        <v>12121212</v>
      </c>
      <c r="F4071" s="1" t="s">
        <v>24</v>
      </c>
      <c r="G4071" s="1">
        <v>2232674</v>
      </c>
      <c r="H4071" s="1" t="s">
        <v>319</v>
      </c>
      <c r="I4071" s="2">
        <v>45059</v>
      </c>
      <c r="J4071" s="15" t="str">
        <f>MID(Tabla1[[#This Row],[HORA]],1,5)</f>
        <v>07:12</v>
      </c>
      <c r="K4071" s="16">
        <f>IF(Tabla1[[#This Row],[FECHA]]=I4072,IF(J4072-J4071&gt;0,(J4072-J4071)*1440,0),0)</f>
        <v>0</v>
      </c>
      <c r="L4071" s="14">
        <f>2+L3812-Datos!$C$8</f>
        <v>5.76</v>
      </c>
      <c r="M4071" s="13" t="s">
        <v>320</v>
      </c>
      <c r="N4071" s="1" t="s">
        <v>217</v>
      </c>
      <c r="O4071" s="1">
        <v>0</v>
      </c>
      <c r="P4071" s="1" t="s">
        <v>27</v>
      </c>
      <c r="Q4071" s="4" t="s">
        <v>21</v>
      </c>
    </row>
    <row r="4072" spans="1:17" ht="22.5" x14ac:dyDescent="0.25">
      <c r="A4072" s="3">
        <v>1671</v>
      </c>
      <c r="B4072" s="1" t="s">
        <v>4950</v>
      </c>
      <c r="C4072" s="1" t="s">
        <v>15</v>
      </c>
      <c r="D4072" s="1" t="s">
        <v>40</v>
      </c>
      <c r="E4072" s="1">
        <v>16644953</v>
      </c>
      <c r="F4072" s="1" t="s">
        <v>4951</v>
      </c>
      <c r="G4072" s="1">
        <v>2232675</v>
      </c>
      <c r="H4072" s="1" t="s">
        <v>4952</v>
      </c>
      <c r="I4072" s="2">
        <v>45059</v>
      </c>
      <c r="J4072" s="15" t="str">
        <f>MID(Tabla1[[#This Row],[HORA]],1,5)</f>
        <v>07:12</v>
      </c>
      <c r="K4072" s="16">
        <f>IF(Tabla1[[#This Row],[FECHA]]=I4073,IF(J4073-J4072&gt;0,(J4073-J4072)*1440,0),0)</f>
        <v>1.9999999999999929</v>
      </c>
      <c r="L4072" s="14">
        <f>2+L3813-Datos!$C$8</f>
        <v>5.7</v>
      </c>
      <c r="M4072" s="13" t="s">
        <v>320</v>
      </c>
      <c r="N4072" s="1" t="s">
        <v>4953</v>
      </c>
      <c r="O4072" s="1">
        <v>20</v>
      </c>
      <c r="P4072" s="1" t="s">
        <v>1532</v>
      </c>
      <c r="Q4072" s="4" t="s">
        <v>21</v>
      </c>
    </row>
    <row r="4073" spans="1:17" ht="22.5" x14ac:dyDescent="0.25">
      <c r="A4073" s="3">
        <v>6711</v>
      </c>
      <c r="B4073" s="1" t="s">
        <v>20986</v>
      </c>
      <c r="C4073" s="1" t="s">
        <v>15</v>
      </c>
      <c r="D4073" s="1" t="s">
        <v>23</v>
      </c>
      <c r="E4073" s="1">
        <v>73658949</v>
      </c>
      <c r="F4073" s="1" t="s">
        <v>20987</v>
      </c>
      <c r="G4073" s="1">
        <v>73658949</v>
      </c>
      <c r="H4073" s="1" t="s">
        <v>20987</v>
      </c>
      <c r="I4073" s="2">
        <v>45059</v>
      </c>
      <c r="J4073" s="15" t="str">
        <f>MID(Tabla1[[#This Row],[HORA]],1,5)</f>
        <v>07:14</v>
      </c>
      <c r="K4073" s="16">
        <f>IF(Tabla1[[#This Row],[FECHA]]=I4074,IF(J4074-J4073&gt;0,(J4074-J4073)*1440,0),0)</f>
        <v>0.99999999999999645</v>
      </c>
      <c r="L4073" s="14">
        <f>2+L3814-Datos!$C$8</f>
        <v>3.8000000000000007</v>
      </c>
      <c r="M4073" s="13" t="s">
        <v>3858</v>
      </c>
      <c r="N4073" s="1" t="s">
        <v>17544</v>
      </c>
      <c r="O4073" s="1">
        <v>20</v>
      </c>
      <c r="P4073" s="1" t="s">
        <v>27</v>
      </c>
      <c r="Q4073" s="4" t="s">
        <v>21</v>
      </c>
    </row>
    <row r="4074" spans="1:17" ht="22.5" x14ac:dyDescent="0.25">
      <c r="A4074" s="3">
        <v>1672</v>
      </c>
      <c r="B4074" s="1" t="s">
        <v>4954</v>
      </c>
      <c r="C4074" s="1" t="s">
        <v>15</v>
      </c>
      <c r="D4074" s="1" t="s">
        <v>33</v>
      </c>
      <c r="E4074" s="1">
        <v>47389683</v>
      </c>
      <c r="F4074" s="1" t="s">
        <v>4955</v>
      </c>
      <c r="G4074" s="1">
        <v>2232676</v>
      </c>
      <c r="H4074" s="1" t="s">
        <v>4956</v>
      </c>
      <c r="I4074" s="2">
        <v>45059</v>
      </c>
      <c r="J4074" s="15" t="str">
        <f>MID(Tabla1[[#This Row],[HORA]],1,5)</f>
        <v>07:15</v>
      </c>
      <c r="K4074" s="16">
        <f>IF(Tabla1[[#This Row],[FECHA]]=I4075,IF(J4075-J4074&gt;0,(J4075-J4074)*1440,0),0)</f>
        <v>0</v>
      </c>
      <c r="L4074" s="14">
        <f>2+L3815-Datos!$C$8</f>
        <v>4.8100000000000005</v>
      </c>
      <c r="M4074" s="13" t="s">
        <v>3128</v>
      </c>
      <c r="N4074" s="1" t="s">
        <v>4957</v>
      </c>
      <c r="O4074" s="1">
        <v>20</v>
      </c>
      <c r="P4074" s="1" t="s">
        <v>1532</v>
      </c>
      <c r="Q4074" s="4" t="s">
        <v>21</v>
      </c>
    </row>
    <row r="4075" spans="1:17" ht="22.5" x14ac:dyDescent="0.25">
      <c r="A4075" s="3">
        <v>6712</v>
      </c>
      <c r="B4075" s="1" t="s">
        <v>20988</v>
      </c>
      <c r="C4075" s="1" t="s">
        <v>15</v>
      </c>
      <c r="D4075" s="1" t="s">
        <v>40</v>
      </c>
      <c r="E4075" s="1">
        <v>48399977</v>
      </c>
      <c r="F4075" s="1" t="s">
        <v>20989</v>
      </c>
      <c r="G4075" s="1">
        <v>48399977</v>
      </c>
      <c r="H4075" s="1" t="s">
        <v>20989</v>
      </c>
      <c r="I4075" s="2">
        <v>45059</v>
      </c>
      <c r="J4075" s="15" t="str">
        <f>MID(Tabla1[[#This Row],[HORA]],1,5)</f>
        <v>07:15</v>
      </c>
      <c r="K4075" s="16">
        <f>IF(Tabla1[[#This Row],[FECHA]]=I4076,IF(J4076-J4075&gt;0,(J4076-J4075)*1440,0),0)</f>
        <v>3.9999999999999858</v>
      </c>
      <c r="L4075" s="14">
        <f>2+L3816-Datos!$C$8</f>
        <v>6.18</v>
      </c>
      <c r="M4075" s="13" t="s">
        <v>3128</v>
      </c>
      <c r="N4075" s="1" t="s">
        <v>8389</v>
      </c>
      <c r="O4075" s="1">
        <v>30</v>
      </c>
      <c r="P4075" s="1" t="s">
        <v>27</v>
      </c>
      <c r="Q4075" s="4" t="s">
        <v>21</v>
      </c>
    </row>
    <row r="4076" spans="1:17" ht="22.5" x14ac:dyDescent="0.25">
      <c r="A4076" s="3">
        <v>6713</v>
      </c>
      <c r="B4076" s="1" t="s">
        <v>20990</v>
      </c>
      <c r="C4076" s="1" t="s">
        <v>15</v>
      </c>
      <c r="D4076" s="1" t="s">
        <v>33</v>
      </c>
      <c r="E4076" s="1">
        <v>16531873</v>
      </c>
      <c r="F4076" s="1" t="s">
        <v>3849</v>
      </c>
      <c r="G4076" s="1">
        <v>41731394</v>
      </c>
      <c r="H4076" s="1" t="s">
        <v>19004</v>
      </c>
      <c r="I4076" s="2">
        <v>45059</v>
      </c>
      <c r="J4076" s="15" t="str">
        <f>MID(Tabla1[[#This Row],[HORA]],1,5)</f>
        <v>07:19</v>
      </c>
      <c r="K4076" s="16">
        <f>IF(Tabla1[[#This Row],[FECHA]]=I4077,IF(J4077-J4076&gt;0,(J4077-J4076)*1440,0),0)</f>
        <v>1.9999999999999929</v>
      </c>
      <c r="L4076" s="14">
        <f>2+L3817-Datos!$C$8</f>
        <v>5.93</v>
      </c>
      <c r="M4076" s="13" t="s">
        <v>6242</v>
      </c>
      <c r="N4076" s="1" t="s">
        <v>20991</v>
      </c>
      <c r="O4076" s="1">
        <v>30</v>
      </c>
      <c r="P4076" s="1" t="s">
        <v>27</v>
      </c>
      <c r="Q4076" s="4" t="s">
        <v>21</v>
      </c>
    </row>
    <row r="4077" spans="1:17" ht="22.5" x14ac:dyDescent="0.25">
      <c r="A4077" s="3">
        <v>1673</v>
      </c>
      <c r="B4077" s="1" t="s">
        <v>4958</v>
      </c>
      <c r="C4077" s="1" t="s">
        <v>15</v>
      </c>
      <c r="D4077" s="1" t="s">
        <v>40</v>
      </c>
      <c r="E4077" s="1">
        <v>16530256</v>
      </c>
      <c r="F4077" s="1" t="s">
        <v>4959</v>
      </c>
      <c r="G4077" s="1">
        <v>2232677</v>
      </c>
      <c r="H4077" s="1" t="s">
        <v>4960</v>
      </c>
      <c r="I4077" s="2">
        <v>45059</v>
      </c>
      <c r="J4077" s="15" t="str">
        <f>MID(Tabla1[[#This Row],[HORA]],1,5)</f>
        <v>07:21</v>
      </c>
      <c r="K4077" s="16">
        <f>IF(Tabla1[[#This Row],[FECHA]]=I4078,IF(J4078-J4077&gt;0,(J4078-J4077)*1440,0),0)</f>
        <v>0</v>
      </c>
      <c r="L4077" s="14">
        <f>2+L3818-Datos!$C$8</f>
        <v>8.870000000000001</v>
      </c>
      <c r="M4077" s="13" t="s">
        <v>3133</v>
      </c>
      <c r="N4077" s="1" t="s">
        <v>4961</v>
      </c>
      <c r="O4077" s="1">
        <v>15</v>
      </c>
      <c r="P4077" s="1" t="s">
        <v>1532</v>
      </c>
      <c r="Q4077" s="4" t="s">
        <v>21</v>
      </c>
    </row>
    <row r="4078" spans="1:17" ht="22.5" x14ac:dyDescent="0.25">
      <c r="A4078" s="3">
        <v>6714</v>
      </c>
      <c r="B4078" s="1" t="s">
        <v>20992</v>
      </c>
      <c r="C4078" s="1" t="s">
        <v>15</v>
      </c>
      <c r="D4078" s="1" t="s">
        <v>40</v>
      </c>
      <c r="E4078" s="1">
        <v>46007604</v>
      </c>
      <c r="F4078" s="1" t="s">
        <v>20993</v>
      </c>
      <c r="G4078" s="1">
        <v>46007604</v>
      </c>
      <c r="H4078" s="1" t="s">
        <v>20993</v>
      </c>
      <c r="I4078" s="2">
        <v>45059</v>
      </c>
      <c r="J4078" s="15" t="str">
        <f>MID(Tabla1[[#This Row],[HORA]],1,5)</f>
        <v>07:21</v>
      </c>
      <c r="K4078" s="16">
        <f>IF(Tabla1[[#This Row],[FECHA]]=I4079,IF(J4079-J4078&gt;0,(J4079-J4078)*1440,0),0)</f>
        <v>2.0000000000000728</v>
      </c>
      <c r="L4078" s="14">
        <f>2+L3819-Datos!$C$8</f>
        <v>6.0200000000000005</v>
      </c>
      <c r="M4078" s="13" t="s">
        <v>3133</v>
      </c>
      <c r="N4078" s="1" t="s">
        <v>17544</v>
      </c>
      <c r="O4078" s="1">
        <v>10</v>
      </c>
      <c r="P4078" s="1" t="s">
        <v>27</v>
      </c>
      <c r="Q4078" s="4" t="s">
        <v>21</v>
      </c>
    </row>
    <row r="4079" spans="1:17" ht="22.5" x14ac:dyDescent="0.25">
      <c r="A4079" s="3">
        <v>1674</v>
      </c>
      <c r="B4079" s="1" t="s">
        <v>4962</v>
      </c>
      <c r="C4079" s="1" t="s">
        <v>15</v>
      </c>
      <c r="D4079" s="1" t="s">
        <v>33</v>
      </c>
      <c r="E4079" s="1">
        <v>80253522</v>
      </c>
      <c r="F4079" s="1" t="s">
        <v>2756</v>
      </c>
      <c r="G4079" s="1">
        <v>3604015</v>
      </c>
      <c r="H4079" s="1" t="s">
        <v>4963</v>
      </c>
      <c r="I4079" s="2">
        <v>45059</v>
      </c>
      <c r="J4079" s="15" t="str">
        <f>MID(Tabla1[[#This Row],[HORA]],1,5)</f>
        <v>07:23</v>
      </c>
      <c r="K4079" s="16">
        <f>IF(Tabla1[[#This Row],[FECHA]]=I4080,IF(J4080-J4079&gt;0,(J4080-J4079)*1440,0),0)</f>
        <v>1.9999999999999929</v>
      </c>
      <c r="L4079" s="14">
        <f>2+L3820-Datos!$C$8</f>
        <v>4.2300000000000004</v>
      </c>
      <c r="M4079" s="13" t="s">
        <v>4964</v>
      </c>
      <c r="N4079" s="1" t="s">
        <v>4965</v>
      </c>
      <c r="O4079" s="1">
        <v>30</v>
      </c>
      <c r="P4079" s="1" t="s">
        <v>1532</v>
      </c>
      <c r="Q4079" s="4" t="s">
        <v>206</v>
      </c>
    </row>
    <row r="4080" spans="1:17" ht="22.5" x14ac:dyDescent="0.25">
      <c r="A4080" s="3">
        <v>1675</v>
      </c>
      <c r="B4080" s="1" t="s">
        <v>4966</v>
      </c>
      <c r="C4080" s="1" t="s">
        <v>15</v>
      </c>
      <c r="D4080" s="1" t="s">
        <v>33</v>
      </c>
      <c r="E4080" s="1">
        <v>80253522</v>
      </c>
      <c r="F4080" s="1" t="s">
        <v>2756</v>
      </c>
      <c r="G4080" s="1">
        <v>3604015</v>
      </c>
      <c r="H4080" s="1" t="s">
        <v>4963</v>
      </c>
      <c r="I4080" s="2">
        <v>45059</v>
      </c>
      <c r="J4080" s="15" t="str">
        <f>MID(Tabla1[[#This Row],[HORA]],1,5)</f>
        <v>07:25</v>
      </c>
      <c r="K4080" s="16">
        <f>IF(Tabla1[[#This Row],[FECHA]]=I4081,IF(J4081-J4080&gt;0,(J4081-J4080)*1440,0),0)</f>
        <v>1.9999999999999929</v>
      </c>
      <c r="L4080" s="14">
        <f>2+L3821-Datos!$C$8</f>
        <v>5.0199999999999996</v>
      </c>
      <c r="M4080" s="13" t="s">
        <v>3863</v>
      </c>
      <c r="N4080" s="1" t="s">
        <v>4965</v>
      </c>
      <c r="O4080" s="1">
        <v>30</v>
      </c>
      <c r="P4080" s="1" t="s">
        <v>1532</v>
      </c>
      <c r="Q4080" s="4" t="s">
        <v>21</v>
      </c>
    </row>
    <row r="4081" spans="1:17" ht="22.5" x14ac:dyDescent="0.25">
      <c r="A4081" s="3">
        <v>16925</v>
      </c>
      <c r="B4081" s="1" t="s">
        <v>51178</v>
      </c>
      <c r="C4081" s="1" t="s">
        <v>15</v>
      </c>
      <c r="D4081" s="1" t="s">
        <v>40</v>
      </c>
      <c r="E4081" s="1">
        <v>20505920067</v>
      </c>
      <c r="F4081" s="1" t="s">
        <v>51179</v>
      </c>
      <c r="G4081" s="1">
        <v>45623192</v>
      </c>
      <c r="H4081" s="1" t="s">
        <v>51180</v>
      </c>
      <c r="I4081" s="2">
        <v>45059</v>
      </c>
      <c r="J4081" s="15" t="str">
        <f>MID(Tabla1[[#This Row],[HORA]],1,5)</f>
        <v>07:27</v>
      </c>
      <c r="K4081" s="16">
        <f>IF(Tabla1[[#This Row],[FECHA]]=I4082,IF(J4082-J4081&gt;0,(J4082-J4081)*1440,0),0)</f>
        <v>0.99999999999999645</v>
      </c>
      <c r="L4081" s="14">
        <f>2+L3822-Datos!$C$8</f>
        <v>3.76</v>
      </c>
      <c r="M4081" s="13" t="s">
        <v>9729</v>
      </c>
      <c r="N4081" s="1" t="s">
        <v>51181</v>
      </c>
      <c r="O4081" s="1">
        <v>10</v>
      </c>
      <c r="P4081" s="1" t="s">
        <v>27</v>
      </c>
      <c r="Q4081" s="4" t="s">
        <v>21</v>
      </c>
    </row>
    <row r="4082" spans="1:17" ht="22.5" x14ac:dyDescent="0.25">
      <c r="A4082" s="3">
        <v>137</v>
      </c>
      <c r="B4082" s="1" t="s">
        <v>321</v>
      </c>
      <c r="C4082" s="1" t="s">
        <v>15</v>
      </c>
      <c r="D4082" s="1" t="s">
        <v>40</v>
      </c>
      <c r="E4082" s="1">
        <v>12121212</v>
      </c>
      <c r="F4082" s="1" t="s">
        <v>28</v>
      </c>
      <c r="G4082" s="1">
        <v>2232678</v>
      </c>
      <c r="H4082" s="1" t="s">
        <v>322</v>
      </c>
      <c r="I4082" s="2">
        <v>45059</v>
      </c>
      <c r="J4082" s="15" t="str">
        <f>MID(Tabla1[[#This Row],[HORA]],1,5)</f>
        <v>07:28</v>
      </c>
      <c r="K4082" s="16">
        <f>IF(Tabla1[[#This Row],[FECHA]]=I4083,IF(J4083-J4082&gt;0,(J4083-J4082)*1440,0),0)</f>
        <v>0</v>
      </c>
      <c r="L4082" s="14">
        <f>2+L3823-Datos!$C$8</f>
        <v>6.68</v>
      </c>
      <c r="M4082" s="13" t="s">
        <v>323</v>
      </c>
      <c r="N4082" s="1" t="s">
        <v>324</v>
      </c>
      <c r="O4082" s="1">
        <v>0</v>
      </c>
      <c r="P4082" s="1" t="s">
        <v>27</v>
      </c>
      <c r="Q4082" s="4" t="s">
        <v>21</v>
      </c>
    </row>
    <row r="4083" spans="1:17" ht="22.5" x14ac:dyDescent="0.25">
      <c r="A4083" s="3">
        <v>138</v>
      </c>
      <c r="B4083" s="1" t="s">
        <v>321</v>
      </c>
      <c r="C4083" s="1" t="s">
        <v>15</v>
      </c>
      <c r="D4083" s="1" t="s">
        <v>40</v>
      </c>
      <c r="E4083" s="1">
        <v>12121212</v>
      </c>
      <c r="F4083" s="1" t="s">
        <v>24</v>
      </c>
      <c r="G4083" s="1">
        <v>2232678</v>
      </c>
      <c r="H4083" s="1" t="s">
        <v>322</v>
      </c>
      <c r="I4083" s="2">
        <v>45059</v>
      </c>
      <c r="J4083" s="15" t="str">
        <f>MID(Tabla1[[#This Row],[HORA]],1,5)</f>
        <v>07:28</v>
      </c>
      <c r="K4083" s="16">
        <f>IF(Tabla1[[#This Row],[FECHA]]=I4084,IF(J4084-J4083&gt;0,(J4084-J4083)*1440,0),0)</f>
        <v>0.99999999999999645</v>
      </c>
      <c r="L4083" s="14">
        <f>2+L3824-Datos!$C$8</f>
        <v>9.16</v>
      </c>
      <c r="M4083" s="13" t="s">
        <v>323</v>
      </c>
      <c r="N4083" s="1" t="s">
        <v>324</v>
      </c>
      <c r="O4083" s="1">
        <v>0</v>
      </c>
      <c r="P4083" s="1" t="s">
        <v>27</v>
      </c>
      <c r="Q4083" s="4" t="s">
        <v>21</v>
      </c>
    </row>
    <row r="4084" spans="1:17" ht="22.5" x14ac:dyDescent="0.25">
      <c r="A4084" s="3">
        <v>139</v>
      </c>
      <c r="B4084" s="1" t="s">
        <v>325</v>
      </c>
      <c r="C4084" s="1" t="s">
        <v>15</v>
      </c>
      <c r="D4084" s="1" t="s">
        <v>40</v>
      </c>
      <c r="E4084" s="1">
        <v>12121212</v>
      </c>
      <c r="F4084" s="1" t="s">
        <v>24</v>
      </c>
      <c r="G4084" s="1">
        <v>2232679</v>
      </c>
      <c r="H4084" s="1" t="s">
        <v>326</v>
      </c>
      <c r="I4084" s="2">
        <v>45059</v>
      </c>
      <c r="J4084" s="15" t="str">
        <f>MID(Tabla1[[#This Row],[HORA]],1,5)</f>
        <v>07:29</v>
      </c>
      <c r="K4084" s="16">
        <f>IF(Tabla1[[#This Row],[FECHA]]=I4085,IF(J4085-J4084&gt;0,(J4085-J4084)*1440,0),0)</f>
        <v>0</v>
      </c>
      <c r="L4084" s="14">
        <f>2+L3825-Datos!$C$8</f>
        <v>4.8600000000000003</v>
      </c>
      <c r="M4084" s="13" t="s">
        <v>327</v>
      </c>
      <c r="N4084" s="1" t="s">
        <v>260</v>
      </c>
      <c r="O4084" s="1">
        <v>0</v>
      </c>
      <c r="P4084" s="1" t="s">
        <v>27</v>
      </c>
      <c r="Q4084" s="4" t="s">
        <v>21</v>
      </c>
    </row>
    <row r="4085" spans="1:17" ht="22.5" x14ac:dyDescent="0.25">
      <c r="A4085" s="3">
        <v>140</v>
      </c>
      <c r="B4085" s="1" t="s">
        <v>325</v>
      </c>
      <c r="C4085" s="1" t="s">
        <v>15</v>
      </c>
      <c r="D4085" s="1" t="s">
        <v>40</v>
      </c>
      <c r="E4085" s="1">
        <v>12121212</v>
      </c>
      <c r="F4085" s="1" t="s">
        <v>28</v>
      </c>
      <c r="G4085" s="1">
        <v>2232679</v>
      </c>
      <c r="H4085" s="1" t="s">
        <v>326</v>
      </c>
      <c r="I4085" s="2">
        <v>45059</v>
      </c>
      <c r="J4085" s="15" t="str">
        <f>MID(Tabla1[[#This Row],[HORA]],1,5)</f>
        <v>07:29</v>
      </c>
      <c r="K4085" s="16">
        <f>IF(Tabla1[[#This Row],[FECHA]]=I4086,IF(J4086-J4085&gt;0,(J4086-J4085)*1440,0),0)</f>
        <v>10.000000000000044</v>
      </c>
      <c r="L4085" s="14">
        <f>2+L3826-Datos!$C$8</f>
        <v>3.96</v>
      </c>
      <c r="M4085" s="13" t="s">
        <v>327</v>
      </c>
      <c r="N4085" s="1" t="s">
        <v>260</v>
      </c>
      <c r="O4085" s="1">
        <v>0</v>
      </c>
      <c r="P4085" s="1" t="s">
        <v>27</v>
      </c>
      <c r="Q4085" s="4" t="s">
        <v>21</v>
      </c>
    </row>
    <row r="4086" spans="1:17" ht="22.5" x14ac:dyDescent="0.25">
      <c r="A4086" s="3">
        <v>6715</v>
      </c>
      <c r="B4086" s="1" t="s">
        <v>20994</v>
      </c>
      <c r="C4086" s="1" t="s">
        <v>15</v>
      </c>
      <c r="D4086" s="1" t="s">
        <v>40</v>
      </c>
      <c r="E4086" s="1">
        <v>16793898</v>
      </c>
      <c r="F4086" s="1" t="s">
        <v>12551</v>
      </c>
      <c r="G4086" s="1">
        <v>16793898</v>
      </c>
      <c r="H4086" s="1" t="s">
        <v>12551</v>
      </c>
      <c r="I4086" s="2">
        <v>45059</v>
      </c>
      <c r="J4086" s="15" t="str">
        <f>MID(Tabla1[[#This Row],[HORA]],1,5)</f>
        <v>07:39</v>
      </c>
      <c r="K4086" s="16">
        <f>IF(Tabla1[[#This Row],[FECHA]]=I4087,IF(J4087-J4086&gt;0,(J4087-J4086)*1440,0),0)</f>
        <v>7.9999999999999716</v>
      </c>
      <c r="L4086" s="14">
        <f>2+L3827-Datos!$C$8</f>
        <v>5.16</v>
      </c>
      <c r="M4086" s="13" t="s">
        <v>7406</v>
      </c>
      <c r="N4086" s="1" t="s">
        <v>11232</v>
      </c>
      <c r="O4086" s="1">
        <v>15</v>
      </c>
      <c r="P4086" s="1" t="s">
        <v>27</v>
      </c>
      <c r="Q4086" s="4" t="s">
        <v>21</v>
      </c>
    </row>
    <row r="4087" spans="1:17" ht="22.5" x14ac:dyDescent="0.25">
      <c r="A4087" s="3">
        <v>6716</v>
      </c>
      <c r="B4087" s="1" t="s">
        <v>20995</v>
      </c>
      <c r="C4087" s="1" t="s">
        <v>15</v>
      </c>
      <c r="D4087" s="1" t="s">
        <v>40</v>
      </c>
      <c r="E4087" s="1">
        <v>16781722</v>
      </c>
      <c r="F4087" s="1" t="s">
        <v>20996</v>
      </c>
      <c r="G4087" s="1">
        <v>2232684</v>
      </c>
      <c r="H4087" s="1" t="s">
        <v>20997</v>
      </c>
      <c r="I4087" s="2">
        <v>45059</v>
      </c>
      <c r="J4087" s="15" t="str">
        <f>MID(Tabla1[[#This Row],[HORA]],1,5)</f>
        <v>07:47</v>
      </c>
      <c r="K4087" s="16">
        <f>IF(Tabla1[[#This Row],[FECHA]]=I4088,IF(J4088-J4087&gt;0,(J4088-J4087)*1440,0),0)</f>
        <v>20.999999999999925</v>
      </c>
      <c r="L4087" s="14">
        <f>2+L3828-Datos!$C$8</f>
        <v>6.66</v>
      </c>
      <c r="M4087" s="13" t="s">
        <v>3581</v>
      </c>
      <c r="N4087" s="1" t="s">
        <v>19407</v>
      </c>
      <c r="O4087" s="1">
        <v>10</v>
      </c>
      <c r="P4087" s="1" t="s">
        <v>27</v>
      </c>
      <c r="Q4087" s="4" t="s">
        <v>21</v>
      </c>
    </row>
    <row r="4088" spans="1:17" ht="22.5" x14ac:dyDescent="0.25">
      <c r="A4088" s="3">
        <v>1676</v>
      </c>
      <c r="B4088" s="1" t="s">
        <v>4967</v>
      </c>
      <c r="C4088" s="1" t="s">
        <v>15</v>
      </c>
      <c r="D4088" s="1" t="s">
        <v>40</v>
      </c>
      <c r="E4088" s="1">
        <v>47010384</v>
      </c>
      <c r="F4088" s="1" t="s">
        <v>4968</v>
      </c>
      <c r="G4088" s="1">
        <v>2232693</v>
      </c>
      <c r="H4088" s="1" t="s">
        <v>4969</v>
      </c>
      <c r="I4088" s="2">
        <v>45059</v>
      </c>
      <c r="J4088" s="15" t="str">
        <f>MID(Tabla1[[#This Row],[HORA]],1,5)</f>
        <v>08:08</v>
      </c>
      <c r="K4088" s="16">
        <f>IF(Tabla1[[#This Row],[FECHA]]=I4089,IF(J4089-J4088&gt;0,(J4089-J4088)*1440,0),0)</f>
        <v>0</v>
      </c>
      <c r="L4088" s="14">
        <f>2+L3829-Datos!$C$8</f>
        <v>4.01</v>
      </c>
      <c r="M4088" s="13" t="s">
        <v>2198</v>
      </c>
      <c r="N4088" s="1" t="s">
        <v>1876</v>
      </c>
      <c r="O4088" s="1">
        <v>20</v>
      </c>
      <c r="P4088" s="1" t="s">
        <v>1532</v>
      </c>
      <c r="Q4088" s="4" t="s">
        <v>21</v>
      </c>
    </row>
    <row r="4089" spans="1:17" ht="22.5" x14ac:dyDescent="0.25">
      <c r="A4089" s="3">
        <v>6717</v>
      </c>
      <c r="B4089" s="1" t="s">
        <v>20998</v>
      </c>
      <c r="C4089" s="1" t="s">
        <v>15</v>
      </c>
      <c r="D4089" s="1" t="s">
        <v>40</v>
      </c>
      <c r="E4089" s="1">
        <v>16584044</v>
      </c>
      <c r="F4089" s="1" t="s">
        <v>20999</v>
      </c>
      <c r="G4089" s="1">
        <v>2232694</v>
      </c>
      <c r="H4089" s="1" t="s">
        <v>21000</v>
      </c>
      <c r="I4089" s="2">
        <v>45059</v>
      </c>
      <c r="J4089" s="15" t="str">
        <f>MID(Tabla1[[#This Row],[HORA]],1,5)</f>
        <v>08:08</v>
      </c>
      <c r="K4089" s="16">
        <f>IF(Tabla1[[#This Row],[FECHA]]=I4090,IF(J4090-J4089&gt;0,(J4090-J4089)*1440,0),0)</f>
        <v>5.0000000000000622</v>
      </c>
      <c r="L4089" s="14">
        <f>2+L3830-Datos!$C$8</f>
        <v>6.16</v>
      </c>
      <c r="M4089" s="13" t="s">
        <v>2198</v>
      </c>
      <c r="N4089" s="1" t="s">
        <v>583</v>
      </c>
      <c r="O4089" s="1">
        <v>10</v>
      </c>
      <c r="P4089" s="1" t="s">
        <v>27</v>
      </c>
      <c r="Q4089" s="4" t="s">
        <v>21</v>
      </c>
    </row>
    <row r="4090" spans="1:17" ht="22.5" x14ac:dyDescent="0.25">
      <c r="A4090" s="3">
        <v>6718</v>
      </c>
      <c r="B4090" s="1" t="s">
        <v>21001</v>
      </c>
      <c r="C4090" s="1" t="s">
        <v>15</v>
      </c>
      <c r="D4090" s="1" t="s">
        <v>40</v>
      </c>
      <c r="E4090" s="1">
        <v>15728156</v>
      </c>
      <c r="F4090" s="1" t="s">
        <v>6264</v>
      </c>
      <c r="G4090" s="1">
        <v>2232695</v>
      </c>
      <c r="H4090" s="1" t="s">
        <v>6265</v>
      </c>
      <c r="I4090" s="2">
        <v>45059</v>
      </c>
      <c r="J4090" s="15" t="str">
        <f>MID(Tabla1[[#This Row],[HORA]],1,5)</f>
        <v>08:13</v>
      </c>
      <c r="K4090" s="16">
        <f>IF(Tabla1[[#This Row],[FECHA]]=I4091,IF(J4091-J4090&gt;0,(J4091-J4090)*1440,0),0)</f>
        <v>5.9999999999999787</v>
      </c>
      <c r="L4090" s="14">
        <f>2+L3831-Datos!$C$8</f>
        <v>7.8599999999999994</v>
      </c>
      <c r="M4090" s="13" t="s">
        <v>4514</v>
      </c>
      <c r="N4090" s="1" t="s">
        <v>21002</v>
      </c>
      <c r="O4090" s="1">
        <v>20</v>
      </c>
      <c r="P4090" s="1" t="s">
        <v>27</v>
      </c>
      <c r="Q4090" s="4" t="s">
        <v>21</v>
      </c>
    </row>
    <row r="4091" spans="1:17" ht="22.5" x14ac:dyDescent="0.25">
      <c r="A4091" s="3">
        <v>6719</v>
      </c>
      <c r="B4091" s="1" t="s">
        <v>21003</v>
      </c>
      <c r="C4091" s="1" t="s">
        <v>15</v>
      </c>
      <c r="D4091" s="1" t="s">
        <v>40</v>
      </c>
      <c r="E4091" s="1">
        <v>16485585</v>
      </c>
      <c r="F4091" s="1" t="s">
        <v>21004</v>
      </c>
      <c r="G4091" s="1">
        <v>2232697</v>
      </c>
      <c r="H4091" s="1" t="s">
        <v>21005</v>
      </c>
      <c r="I4091" s="2">
        <v>45059</v>
      </c>
      <c r="J4091" s="15" t="str">
        <f>MID(Tabla1[[#This Row],[HORA]],1,5)</f>
        <v>08:19</v>
      </c>
      <c r="K4091" s="16">
        <f>IF(Tabla1[[#This Row],[FECHA]]=I4092,IF(J4092-J4091&gt;0,(J4092-J4091)*1440,0),0)</f>
        <v>5.9999999999999787</v>
      </c>
      <c r="L4091" s="14">
        <f>2+L3832-Datos!$C$8</f>
        <v>5.0199999999999996</v>
      </c>
      <c r="M4091" s="13" t="s">
        <v>1225</v>
      </c>
      <c r="N4091" s="1" t="s">
        <v>21006</v>
      </c>
      <c r="O4091" s="1">
        <v>15</v>
      </c>
      <c r="P4091" s="1" t="s">
        <v>27</v>
      </c>
      <c r="Q4091" s="4" t="s">
        <v>21</v>
      </c>
    </row>
    <row r="4092" spans="1:17" ht="22.5" x14ac:dyDescent="0.25">
      <c r="A4092" s="3">
        <v>1677</v>
      </c>
      <c r="B4092" s="1" t="s">
        <v>4970</v>
      </c>
      <c r="C4092" s="1" t="s">
        <v>15</v>
      </c>
      <c r="D4092" s="1" t="s">
        <v>40</v>
      </c>
      <c r="E4092" s="1">
        <v>42819207</v>
      </c>
      <c r="F4092" s="1" t="s">
        <v>4971</v>
      </c>
      <c r="G4092" s="1">
        <v>45976542</v>
      </c>
      <c r="H4092" s="1" t="s">
        <v>4972</v>
      </c>
      <c r="I4092" s="2">
        <v>45059</v>
      </c>
      <c r="J4092" s="15" t="str">
        <f>MID(Tabla1[[#This Row],[HORA]],1,5)</f>
        <v>08:25</v>
      </c>
      <c r="K4092" s="16">
        <f>IF(Tabla1[[#This Row],[FECHA]]=I4093,IF(J4093-J4092&gt;0,(J4093-J4092)*1440,0),0)</f>
        <v>1.9999999999999929</v>
      </c>
      <c r="L4092" s="14">
        <f>2+L3833-Datos!$C$8</f>
        <v>5.96</v>
      </c>
      <c r="M4092" s="13" t="s">
        <v>3144</v>
      </c>
      <c r="N4092" s="1" t="s">
        <v>4973</v>
      </c>
      <c r="O4092" s="1">
        <v>10</v>
      </c>
      <c r="P4092" s="1" t="s">
        <v>1532</v>
      </c>
      <c r="Q4092" s="4" t="s">
        <v>21</v>
      </c>
    </row>
    <row r="4093" spans="1:17" ht="22.5" x14ac:dyDescent="0.25">
      <c r="A4093" s="3">
        <v>6720</v>
      </c>
      <c r="B4093" s="1" t="s">
        <v>21007</v>
      </c>
      <c r="C4093" s="1" t="s">
        <v>15</v>
      </c>
      <c r="D4093" s="1" t="s">
        <v>40</v>
      </c>
      <c r="E4093" s="1">
        <v>2232698</v>
      </c>
      <c r="F4093" s="1" t="s">
        <v>21008</v>
      </c>
      <c r="G4093" s="1">
        <v>2232699</v>
      </c>
      <c r="H4093" s="1" t="s">
        <v>21009</v>
      </c>
      <c r="I4093" s="2">
        <v>45059</v>
      </c>
      <c r="J4093" s="15" t="str">
        <f>MID(Tabla1[[#This Row],[HORA]],1,5)</f>
        <v>08:27</v>
      </c>
      <c r="K4093" s="16">
        <f>IF(Tabla1[[#This Row],[FECHA]]=I4094,IF(J4094-J4093&gt;0,(J4094-J4093)*1440,0),0)</f>
        <v>4.0000000000000657</v>
      </c>
      <c r="L4093" s="14">
        <f>2+L3834-Datos!$C$8</f>
        <v>6.2</v>
      </c>
      <c r="M4093" s="13" t="s">
        <v>2475</v>
      </c>
      <c r="N4093" s="1" t="s">
        <v>21010</v>
      </c>
      <c r="O4093" s="1">
        <v>5</v>
      </c>
      <c r="P4093" s="1" t="s">
        <v>27</v>
      </c>
      <c r="Q4093" s="4" t="s">
        <v>21</v>
      </c>
    </row>
    <row r="4094" spans="1:17" ht="22.5" x14ac:dyDescent="0.25">
      <c r="A4094" s="3">
        <v>1678</v>
      </c>
      <c r="B4094" s="1" t="s">
        <v>4974</v>
      </c>
      <c r="C4094" s="1" t="s">
        <v>15</v>
      </c>
      <c r="D4094" s="1" t="s">
        <v>23</v>
      </c>
      <c r="E4094" s="1">
        <v>40930282</v>
      </c>
      <c r="F4094" s="1" t="s">
        <v>4975</v>
      </c>
      <c r="G4094" s="1">
        <v>75089305</v>
      </c>
      <c r="H4094" s="1" t="s">
        <v>4976</v>
      </c>
      <c r="I4094" s="2">
        <v>45059</v>
      </c>
      <c r="J4094" s="15" t="str">
        <f>MID(Tabla1[[#This Row],[HORA]],1,5)</f>
        <v>08:31</v>
      </c>
      <c r="K4094" s="16">
        <f>IF(Tabla1[[#This Row],[FECHA]]=I4095,IF(J4095-J4094&gt;0,(J4095-J4094)*1440,0),0)</f>
        <v>0</v>
      </c>
      <c r="L4094" s="14">
        <f>2+L3835-Datos!$C$8</f>
        <v>3.87</v>
      </c>
      <c r="M4094" s="13" t="s">
        <v>1855</v>
      </c>
      <c r="N4094" s="1" t="s">
        <v>4977</v>
      </c>
      <c r="O4094" s="1">
        <v>20</v>
      </c>
      <c r="P4094" s="1" t="s">
        <v>1532</v>
      </c>
      <c r="Q4094" s="4" t="s">
        <v>21</v>
      </c>
    </row>
    <row r="4095" spans="1:17" ht="22.5" x14ac:dyDescent="0.25">
      <c r="A4095" s="3">
        <v>6721</v>
      </c>
      <c r="B4095" s="1" t="s">
        <v>21011</v>
      </c>
      <c r="C4095" s="1" t="s">
        <v>15</v>
      </c>
      <c r="D4095" s="1" t="s">
        <v>23</v>
      </c>
      <c r="E4095" s="1">
        <v>71919148</v>
      </c>
      <c r="F4095" s="1" t="s">
        <v>21012</v>
      </c>
      <c r="G4095" s="1">
        <v>2232700</v>
      </c>
      <c r="H4095" s="1" t="s">
        <v>21013</v>
      </c>
      <c r="I4095" s="2">
        <v>45059</v>
      </c>
      <c r="J4095" s="15" t="str">
        <f>MID(Tabla1[[#This Row],[HORA]],1,5)</f>
        <v>08:31</v>
      </c>
      <c r="K4095" s="16">
        <f>IF(Tabla1[[#This Row],[FECHA]]=I4096,IF(J4096-J4095&gt;0,(J4096-J4095)*1440,0),0)</f>
        <v>12.999999999999954</v>
      </c>
      <c r="L4095" s="14">
        <f>2+L3836-Datos!$C$8</f>
        <v>5.1100000000000003</v>
      </c>
      <c r="M4095" s="13" t="s">
        <v>1855</v>
      </c>
      <c r="N4095" s="1" t="s">
        <v>21014</v>
      </c>
      <c r="O4095" s="1">
        <v>20</v>
      </c>
      <c r="P4095" s="1" t="s">
        <v>27</v>
      </c>
      <c r="Q4095" s="4" t="s">
        <v>21</v>
      </c>
    </row>
    <row r="4096" spans="1:17" ht="22.5" x14ac:dyDescent="0.25">
      <c r="A4096" s="3">
        <v>6722</v>
      </c>
      <c r="B4096" s="1" t="s">
        <v>21015</v>
      </c>
      <c r="C4096" s="1" t="s">
        <v>15</v>
      </c>
      <c r="D4096" s="1" t="s">
        <v>161</v>
      </c>
      <c r="E4096" s="1">
        <v>72622837</v>
      </c>
      <c r="F4096" s="1" t="s">
        <v>21016</v>
      </c>
      <c r="G4096" s="1">
        <v>2232701</v>
      </c>
      <c r="H4096" s="1" t="s">
        <v>21017</v>
      </c>
      <c r="I4096" s="2">
        <v>45059</v>
      </c>
      <c r="J4096" s="15" t="str">
        <f>MID(Tabla1[[#This Row],[HORA]],1,5)</f>
        <v>08:44</v>
      </c>
      <c r="K4096" s="16">
        <f>IF(Tabla1[[#This Row],[FECHA]]=I4097,IF(J4097-J4096&gt;0,(J4097-J4096)*1440,0),0)</f>
        <v>22</v>
      </c>
      <c r="L4096" s="14">
        <f>2+L3837-Datos!$C$8</f>
        <v>4.8000000000000007</v>
      </c>
      <c r="M4096" s="13" t="s">
        <v>283</v>
      </c>
      <c r="N4096" s="1" t="s">
        <v>21018</v>
      </c>
      <c r="O4096" s="1">
        <v>15</v>
      </c>
      <c r="P4096" s="1" t="s">
        <v>27</v>
      </c>
      <c r="Q4096" s="4" t="s">
        <v>21</v>
      </c>
    </row>
    <row r="4097" spans="1:17" ht="22.5" x14ac:dyDescent="0.25">
      <c r="A4097" s="3">
        <v>6723</v>
      </c>
      <c r="B4097" s="1" t="s">
        <v>21019</v>
      </c>
      <c r="C4097" s="1" t="s">
        <v>15</v>
      </c>
      <c r="D4097" s="1" t="s">
        <v>40</v>
      </c>
      <c r="E4097" s="1">
        <v>17524007</v>
      </c>
      <c r="F4097" s="1" t="s">
        <v>21020</v>
      </c>
      <c r="G4097" s="1">
        <v>2232709</v>
      </c>
      <c r="H4097" s="1" t="s">
        <v>21021</v>
      </c>
      <c r="I4097" s="2">
        <v>45059</v>
      </c>
      <c r="J4097" s="15" t="str">
        <f>MID(Tabla1[[#This Row],[HORA]],1,5)</f>
        <v>09:06</v>
      </c>
      <c r="K4097" s="16">
        <f>IF(Tabla1[[#This Row],[FECHA]]=I4098,IF(J4098-J4097&gt;0,(J4098-J4097)*1440,0),0)</f>
        <v>0</v>
      </c>
      <c r="L4097" s="14">
        <f>2+L3838-Datos!$C$8</f>
        <v>6.18</v>
      </c>
      <c r="M4097" s="13" t="s">
        <v>2485</v>
      </c>
      <c r="N4097" s="1" t="s">
        <v>21022</v>
      </c>
      <c r="O4097" s="1">
        <v>15</v>
      </c>
      <c r="P4097" s="1" t="s">
        <v>27</v>
      </c>
      <c r="Q4097" s="4" t="s">
        <v>21</v>
      </c>
    </row>
    <row r="4098" spans="1:17" ht="22.5" x14ac:dyDescent="0.25">
      <c r="A4098" s="3">
        <v>13134</v>
      </c>
      <c r="B4098" s="1" t="s">
        <v>40437</v>
      </c>
      <c r="C4098" s="1" t="s">
        <v>15</v>
      </c>
      <c r="D4098" s="1" t="s">
        <v>172</v>
      </c>
      <c r="E4098" s="1">
        <v>40648710</v>
      </c>
      <c r="F4098" s="1" t="s">
        <v>40438</v>
      </c>
      <c r="G4098" s="1">
        <v>9605800</v>
      </c>
      <c r="H4098" s="1" t="s">
        <v>40439</v>
      </c>
      <c r="I4098" s="2">
        <v>45059</v>
      </c>
      <c r="J4098" s="15" t="str">
        <f>MID(Tabla1[[#This Row],[HORA]],1,5)</f>
        <v>09:06</v>
      </c>
      <c r="K4098" s="16">
        <f>IF(Tabla1[[#This Row],[FECHA]]=I4099,IF(J4099-J4098&gt;0,(J4099-J4098)*1440,0),0)</f>
        <v>7.9999999999999716</v>
      </c>
      <c r="L4098" s="14">
        <f>2+L3839-Datos!$C$8</f>
        <v>6.12</v>
      </c>
      <c r="M4098" s="13" t="s">
        <v>2485</v>
      </c>
      <c r="N4098" s="1" t="s">
        <v>40440</v>
      </c>
      <c r="O4098" s="1">
        <v>40</v>
      </c>
      <c r="P4098" s="1" t="s">
        <v>1532</v>
      </c>
      <c r="Q4098" s="4" t="s">
        <v>21</v>
      </c>
    </row>
    <row r="4099" spans="1:17" ht="22.5" x14ac:dyDescent="0.25">
      <c r="A4099" s="3">
        <v>6724</v>
      </c>
      <c r="B4099" s="1" t="s">
        <v>21023</v>
      </c>
      <c r="C4099" s="1" t="s">
        <v>15</v>
      </c>
      <c r="D4099" s="1" t="s">
        <v>40</v>
      </c>
      <c r="E4099" s="1">
        <v>44191289</v>
      </c>
      <c r="F4099" s="1" t="s">
        <v>21024</v>
      </c>
      <c r="G4099" s="1">
        <v>3324021</v>
      </c>
      <c r="H4099" s="1" t="s">
        <v>21025</v>
      </c>
      <c r="I4099" s="2">
        <v>45059</v>
      </c>
      <c r="J4099" s="15" t="str">
        <f>MID(Tabla1[[#This Row],[HORA]],1,5)</f>
        <v>09:14</v>
      </c>
      <c r="K4099" s="16">
        <f>IF(Tabla1[[#This Row],[FECHA]]=I4100,IF(J4100-J4099&gt;0,(J4100-J4099)*1440,0),0)</f>
        <v>2.0000000000000728</v>
      </c>
      <c r="L4099" s="14">
        <f>2+L3840-Datos!$C$8</f>
        <v>6.0200000000000005</v>
      </c>
      <c r="M4099" s="13" t="s">
        <v>832</v>
      </c>
      <c r="N4099" s="1" t="s">
        <v>21026</v>
      </c>
      <c r="O4099" s="1">
        <v>20</v>
      </c>
      <c r="P4099" s="1" t="s">
        <v>27</v>
      </c>
      <c r="Q4099" s="4" t="s">
        <v>21</v>
      </c>
    </row>
    <row r="4100" spans="1:17" ht="22.5" x14ac:dyDescent="0.25">
      <c r="A4100" s="3">
        <v>13135</v>
      </c>
      <c r="B4100" s="1" t="s">
        <v>40441</v>
      </c>
      <c r="C4100" s="1" t="s">
        <v>15</v>
      </c>
      <c r="D4100" s="1" t="s">
        <v>40</v>
      </c>
      <c r="E4100" s="1">
        <v>2232712</v>
      </c>
      <c r="F4100" s="1" t="s">
        <v>40442</v>
      </c>
      <c r="G4100" s="1">
        <v>2232713</v>
      </c>
      <c r="H4100" s="1" t="s">
        <v>33657</v>
      </c>
      <c r="I4100" s="2">
        <v>45059</v>
      </c>
      <c r="J4100" s="15" t="str">
        <f>MID(Tabla1[[#This Row],[HORA]],1,5)</f>
        <v>09:16</v>
      </c>
      <c r="K4100" s="16">
        <f>IF(Tabla1[[#This Row],[FECHA]]=I4101,IF(J4101-J4100&gt;0,(J4101-J4100)*1440,0),0)</f>
        <v>0.99999999999999645</v>
      </c>
      <c r="L4100" s="14">
        <f>2+L3841-Datos!$C$8</f>
        <v>3.7300000000000004</v>
      </c>
      <c r="M4100" s="13" t="s">
        <v>3160</v>
      </c>
      <c r="N4100" s="1" t="s">
        <v>40443</v>
      </c>
      <c r="O4100" s="1">
        <v>25</v>
      </c>
      <c r="P4100" s="1" t="s">
        <v>1532</v>
      </c>
      <c r="Q4100" s="4" t="s">
        <v>21</v>
      </c>
    </row>
    <row r="4101" spans="1:17" ht="22.5" x14ac:dyDescent="0.25">
      <c r="A4101" s="3">
        <v>6725</v>
      </c>
      <c r="B4101" s="1" t="s">
        <v>21027</v>
      </c>
      <c r="C4101" s="1" t="s">
        <v>15</v>
      </c>
      <c r="D4101" s="1" t="s">
        <v>33</v>
      </c>
      <c r="E4101" s="1">
        <v>8497360</v>
      </c>
      <c r="F4101" s="1" t="s">
        <v>21028</v>
      </c>
      <c r="G4101" s="1">
        <v>3669245</v>
      </c>
      <c r="H4101" s="1" t="s">
        <v>21029</v>
      </c>
      <c r="I4101" s="2">
        <v>45059</v>
      </c>
      <c r="J4101" s="15" t="str">
        <f>MID(Tabla1[[#This Row],[HORA]],1,5)</f>
        <v>09:17</v>
      </c>
      <c r="K4101" s="16">
        <f>IF(Tabla1[[#This Row],[FECHA]]=I4102,IF(J4102-J4101&gt;0,(J4102-J4101)*1440,0),0)</f>
        <v>5.9999999999999787</v>
      </c>
      <c r="L4101" s="14">
        <f>2+L3842-Datos!$C$8</f>
        <v>5.0199999999999996</v>
      </c>
      <c r="M4101" s="13" t="s">
        <v>3598</v>
      </c>
      <c r="N4101" s="1" t="s">
        <v>21030</v>
      </c>
      <c r="O4101" s="1">
        <v>10</v>
      </c>
      <c r="P4101" s="1" t="s">
        <v>27</v>
      </c>
      <c r="Q4101" s="4" t="s">
        <v>21</v>
      </c>
    </row>
    <row r="4102" spans="1:17" ht="22.5" x14ac:dyDescent="0.25">
      <c r="A4102" s="3">
        <v>6726</v>
      </c>
      <c r="B4102" s="1" t="s">
        <v>21031</v>
      </c>
      <c r="C4102" s="1" t="s">
        <v>15</v>
      </c>
      <c r="D4102" s="1" t="s">
        <v>33</v>
      </c>
      <c r="E4102" s="1">
        <v>46768839</v>
      </c>
      <c r="F4102" s="1" t="s">
        <v>21032</v>
      </c>
      <c r="G4102" s="1">
        <v>2232715</v>
      </c>
      <c r="H4102" s="1" t="s">
        <v>21033</v>
      </c>
      <c r="I4102" s="2">
        <v>45059</v>
      </c>
      <c r="J4102" s="15" t="str">
        <f>MID(Tabla1[[#This Row],[HORA]],1,5)</f>
        <v>09:23</v>
      </c>
      <c r="K4102" s="16">
        <f>IF(Tabla1[[#This Row],[FECHA]]=I4103,IF(J4103-J4102&gt;0,(J4103-J4102)*1440,0),0)</f>
        <v>0</v>
      </c>
      <c r="L4102" s="14">
        <f>2+L3843-Datos!$C$8</f>
        <v>4.03</v>
      </c>
      <c r="M4102" s="13" t="s">
        <v>1677</v>
      </c>
      <c r="N4102" s="1" t="s">
        <v>21034</v>
      </c>
      <c r="O4102" s="1">
        <v>30</v>
      </c>
      <c r="P4102" s="1" t="s">
        <v>27</v>
      </c>
      <c r="Q4102" s="4" t="s">
        <v>21</v>
      </c>
    </row>
    <row r="4103" spans="1:17" ht="22.5" x14ac:dyDescent="0.25">
      <c r="A4103" s="3">
        <v>6727</v>
      </c>
      <c r="B4103" s="1" t="s">
        <v>21031</v>
      </c>
      <c r="C4103" s="1" t="s">
        <v>15</v>
      </c>
      <c r="D4103" s="1" t="s">
        <v>33</v>
      </c>
      <c r="E4103" s="1">
        <v>46768839</v>
      </c>
      <c r="F4103" s="1" t="s">
        <v>21035</v>
      </c>
      <c r="G4103" s="1">
        <v>2232715</v>
      </c>
      <c r="H4103" s="1" t="s">
        <v>21033</v>
      </c>
      <c r="I4103" s="2">
        <v>45059</v>
      </c>
      <c r="J4103" s="15" t="str">
        <f>MID(Tabla1[[#This Row],[HORA]],1,5)</f>
        <v>09:23</v>
      </c>
      <c r="K4103" s="16">
        <f>IF(Tabla1[[#This Row],[FECHA]]=I4104,IF(J4104-J4103&gt;0,(J4104-J4103)*1440,0),0)</f>
        <v>5.9999999999999787</v>
      </c>
      <c r="L4103" s="14">
        <f>2+L3844-Datos!$C$8</f>
        <v>7.04</v>
      </c>
      <c r="M4103" s="13" t="s">
        <v>1677</v>
      </c>
      <c r="N4103" s="1" t="s">
        <v>21034</v>
      </c>
      <c r="O4103" s="1">
        <v>30</v>
      </c>
      <c r="P4103" s="1" t="s">
        <v>27</v>
      </c>
      <c r="Q4103" s="4" t="s">
        <v>21</v>
      </c>
    </row>
    <row r="4104" spans="1:17" ht="22.5" x14ac:dyDescent="0.25">
      <c r="A4104" s="3">
        <v>16926</v>
      </c>
      <c r="B4104" s="1" t="s">
        <v>51182</v>
      </c>
      <c r="C4104" s="1" t="s">
        <v>15</v>
      </c>
      <c r="D4104" s="1" t="s">
        <v>77</v>
      </c>
      <c r="E4104" s="1">
        <v>20480022425</v>
      </c>
      <c r="F4104" s="1" t="s">
        <v>51183</v>
      </c>
      <c r="G4104" s="1">
        <v>2232716</v>
      </c>
      <c r="H4104" s="1" t="s">
        <v>51184</v>
      </c>
      <c r="I4104" s="2">
        <v>45059</v>
      </c>
      <c r="J4104" s="15" t="str">
        <f>MID(Tabla1[[#This Row],[HORA]],1,5)</f>
        <v>09:29</v>
      </c>
      <c r="K4104" s="16">
        <f>IF(Tabla1[[#This Row],[FECHA]]=I4105,IF(J4105-J4104&gt;0,(J4105-J4104)*1440,0),0)</f>
        <v>2.9999999999999893</v>
      </c>
      <c r="L4104" s="14">
        <f>2+L3845-Datos!$C$8</f>
        <v>9.1000000000000014</v>
      </c>
      <c r="M4104" s="13" t="s">
        <v>13540</v>
      </c>
      <c r="N4104" s="1" t="s">
        <v>51185</v>
      </c>
      <c r="O4104" s="1">
        <v>10</v>
      </c>
      <c r="P4104" s="1" t="s">
        <v>27</v>
      </c>
      <c r="Q4104" s="4" t="s">
        <v>21</v>
      </c>
    </row>
    <row r="4105" spans="1:17" ht="22.5" x14ac:dyDescent="0.25">
      <c r="A4105" s="3">
        <v>13136</v>
      </c>
      <c r="B4105" s="1" t="s">
        <v>40444</v>
      </c>
      <c r="C4105" s="1" t="s">
        <v>15</v>
      </c>
      <c r="D4105" s="1" t="s">
        <v>40</v>
      </c>
      <c r="E4105" s="1">
        <v>16459234</v>
      </c>
      <c r="F4105" s="1" t="s">
        <v>23946</v>
      </c>
      <c r="G4105" s="1">
        <v>2232718</v>
      </c>
      <c r="H4105" s="1" t="s">
        <v>23947</v>
      </c>
      <c r="I4105" s="2">
        <v>45059</v>
      </c>
      <c r="J4105" s="15" t="str">
        <f>MID(Tabla1[[#This Row],[HORA]],1,5)</f>
        <v>09:32</v>
      </c>
      <c r="K4105" s="16">
        <f>IF(Tabla1[[#This Row],[FECHA]]=I4106,IF(J4106-J4105&gt;0,(J4106-J4105)*1440,0),0)</f>
        <v>3.0000000000000693</v>
      </c>
      <c r="L4105" s="14">
        <f>2+L3846-Datos!$C$8</f>
        <v>4.9700000000000006</v>
      </c>
      <c r="M4105" s="13" t="s">
        <v>5614</v>
      </c>
      <c r="N4105" s="1" t="s">
        <v>40445</v>
      </c>
      <c r="O4105" s="1">
        <v>20</v>
      </c>
      <c r="P4105" s="1" t="s">
        <v>1532</v>
      </c>
      <c r="Q4105" s="4" t="s">
        <v>21</v>
      </c>
    </row>
    <row r="4106" spans="1:17" ht="22.5" x14ac:dyDescent="0.25">
      <c r="A4106" s="3">
        <v>6728</v>
      </c>
      <c r="B4106" s="1" t="s">
        <v>21036</v>
      </c>
      <c r="C4106" s="1" t="s">
        <v>15</v>
      </c>
      <c r="D4106" s="1" t="s">
        <v>40</v>
      </c>
      <c r="E4106" s="1">
        <v>80518170</v>
      </c>
      <c r="F4106" s="1" t="s">
        <v>21037</v>
      </c>
      <c r="G4106" s="1">
        <v>2232720</v>
      </c>
      <c r="H4106" s="1" t="s">
        <v>21038</v>
      </c>
      <c r="I4106" s="2">
        <v>45059</v>
      </c>
      <c r="J4106" s="15" t="str">
        <f>MID(Tabla1[[#This Row],[HORA]],1,5)</f>
        <v>09:35</v>
      </c>
      <c r="K4106" s="16">
        <f>IF(Tabla1[[#This Row],[FECHA]]=I4107,IF(J4107-J4106&gt;0,(J4107-J4106)*1440,0),0)</f>
        <v>2.9999999999999094</v>
      </c>
      <c r="L4106" s="14">
        <f>2+L3847-Datos!$C$8</f>
        <v>4.78</v>
      </c>
      <c r="M4106" s="13" t="s">
        <v>3879</v>
      </c>
      <c r="N4106" s="1" t="s">
        <v>21039</v>
      </c>
      <c r="O4106" s="1">
        <v>15</v>
      </c>
      <c r="P4106" s="1" t="s">
        <v>27</v>
      </c>
      <c r="Q4106" s="4" t="s">
        <v>21</v>
      </c>
    </row>
    <row r="4107" spans="1:17" ht="22.5" x14ac:dyDescent="0.25">
      <c r="A4107" s="3">
        <v>13137</v>
      </c>
      <c r="B4107" s="1" t="s">
        <v>40446</v>
      </c>
      <c r="C4107" s="1" t="s">
        <v>15</v>
      </c>
      <c r="D4107" s="1" t="s">
        <v>40</v>
      </c>
      <c r="E4107" s="1">
        <v>16503951</v>
      </c>
      <c r="F4107" s="1" t="s">
        <v>15921</v>
      </c>
      <c r="G4107" s="1">
        <v>2232721</v>
      </c>
      <c r="H4107" s="1" t="s">
        <v>40447</v>
      </c>
      <c r="I4107" s="2">
        <v>45059</v>
      </c>
      <c r="J4107" s="15" t="str">
        <f>MID(Tabla1[[#This Row],[HORA]],1,5)</f>
        <v>09:38</v>
      </c>
      <c r="K4107" s="16">
        <f>IF(Tabla1[[#This Row],[FECHA]]=I4108,IF(J4108-J4107&gt;0,(J4108-J4107)*1440,0),0)</f>
        <v>1.0000000000000764</v>
      </c>
      <c r="L4107" s="14">
        <f>2+L3848-Datos!$C$8</f>
        <v>6.87</v>
      </c>
      <c r="M4107" s="13" t="s">
        <v>6567</v>
      </c>
      <c r="N4107" s="1" t="s">
        <v>15484</v>
      </c>
      <c r="O4107" s="1">
        <v>20</v>
      </c>
      <c r="P4107" s="1" t="s">
        <v>1532</v>
      </c>
      <c r="Q4107" s="4" t="s">
        <v>21</v>
      </c>
    </row>
    <row r="4108" spans="1:17" ht="22.5" x14ac:dyDescent="0.25">
      <c r="A4108" s="3">
        <v>6729</v>
      </c>
      <c r="B4108" s="1" t="s">
        <v>21040</v>
      </c>
      <c r="C4108" s="1" t="s">
        <v>15</v>
      </c>
      <c r="D4108" s="1" t="s">
        <v>40</v>
      </c>
      <c r="E4108" s="1">
        <v>74821844</v>
      </c>
      <c r="F4108" s="1" t="s">
        <v>21041</v>
      </c>
      <c r="G4108" s="1">
        <v>2232722</v>
      </c>
      <c r="H4108" s="1" t="s">
        <v>21042</v>
      </c>
      <c r="I4108" s="2">
        <v>45059</v>
      </c>
      <c r="J4108" s="15" t="str">
        <f>MID(Tabla1[[#This Row],[HORA]],1,5)</f>
        <v>09:39</v>
      </c>
      <c r="K4108" s="16">
        <f>IF(Tabla1[[#This Row],[FECHA]]=I4109,IF(J4109-J4108&gt;0,(J4109-J4108)*1440,0),0)</f>
        <v>0.99999999999991651</v>
      </c>
      <c r="L4108" s="14">
        <f>2+L3849-Datos!$C$8</f>
        <v>4.21</v>
      </c>
      <c r="M4108" s="13" t="s">
        <v>510</v>
      </c>
      <c r="N4108" s="1" t="s">
        <v>17407</v>
      </c>
      <c r="O4108" s="1">
        <v>10</v>
      </c>
      <c r="P4108" s="1" t="s">
        <v>27</v>
      </c>
      <c r="Q4108" s="4" t="s">
        <v>21</v>
      </c>
    </row>
    <row r="4109" spans="1:17" ht="22.5" x14ac:dyDescent="0.25">
      <c r="A4109" s="3">
        <v>13138</v>
      </c>
      <c r="B4109" s="1" t="s">
        <v>40448</v>
      </c>
      <c r="C4109" s="1" t="s">
        <v>15</v>
      </c>
      <c r="D4109" s="1" t="s">
        <v>77</v>
      </c>
      <c r="E4109" s="1">
        <v>16792761</v>
      </c>
      <c r="F4109" s="1" t="s">
        <v>40449</v>
      </c>
      <c r="G4109" s="1">
        <v>73533456</v>
      </c>
      <c r="H4109" s="1" t="s">
        <v>40450</v>
      </c>
      <c r="I4109" s="2">
        <v>45059</v>
      </c>
      <c r="J4109" s="15" t="str">
        <f>MID(Tabla1[[#This Row],[HORA]],1,5)</f>
        <v>09:40</v>
      </c>
      <c r="K4109" s="16">
        <f>IF(Tabla1[[#This Row],[FECHA]]=I4110,IF(J4110-J4109&gt;0,(J4110-J4109)*1440,0),0)</f>
        <v>1.0000000000000764</v>
      </c>
      <c r="L4109" s="14">
        <f>2+L3850-Datos!$C$8</f>
        <v>5.94</v>
      </c>
      <c r="M4109" s="13" t="s">
        <v>2217</v>
      </c>
      <c r="N4109" s="1" t="s">
        <v>40451</v>
      </c>
      <c r="O4109" s="1">
        <v>10</v>
      </c>
      <c r="P4109" s="1" t="s">
        <v>1532</v>
      </c>
      <c r="Q4109" s="4" t="s">
        <v>21</v>
      </c>
    </row>
    <row r="4110" spans="1:17" ht="22.5" x14ac:dyDescent="0.25">
      <c r="A4110" s="3">
        <v>6730</v>
      </c>
      <c r="B4110" s="1" t="s">
        <v>21043</v>
      </c>
      <c r="C4110" s="1" t="s">
        <v>15</v>
      </c>
      <c r="D4110" s="1" t="s">
        <v>40</v>
      </c>
      <c r="E4110" s="1">
        <v>16499698</v>
      </c>
      <c r="F4110" s="1" t="s">
        <v>21044</v>
      </c>
      <c r="G4110" s="1">
        <v>2232725</v>
      </c>
      <c r="H4110" s="1" t="s">
        <v>21045</v>
      </c>
      <c r="I4110" s="2">
        <v>45059</v>
      </c>
      <c r="J4110" s="15" t="str">
        <f>MID(Tabla1[[#This Row],[HORA]],1,5)</f>
        <v>09:41</v>
      </c>
      <c r="K4110" s="16">
        <f>IF(Tabla1[[#This Row],[FECHA]]=I4111,IF(J4111-J4110&gt;0,(J4111-J4110)*1440,0),0)</f>
        <v>1.9999999999999929</v>
      </c>
      <c r="L4110" s="14">
        <f>2+L3851-Datos!$C$8</f>
        <v>7.8000000000000007</v>
      </c>
      <c r="M4110" s="13" t="s">
        <v>2512</v>
      </c>
      <c r="N4110" s="1" t="s">
        <v>21046</v>
      </c>
      <c r="O4110" s="1">
        <v>15</v>
      </c>
      <c r="P4110" s="1" t="s">
        <v>27</v>
      </c>
      <c r="Q4110" s="4" t="s">
        <v>21</v>
      </c>
    </row>
    <row r="4111" spans="1:17" ht="22.5" x14ac:dyDescent="0.25">
      <c r="A4111" s="3">
        <v>6731</v>
      </c>
      <c r="B4111" s="1" t="s">
        <v>21047</v>
      </c>
      <c r="C4111" s="1" t="s">
        <v>15</v>
      </c>
      <c r="D4111" s="1" t="s">
        <v>40</v>
      </c>
      <c r="E4111" s="1">
        <v>16701880</v>
      </c>
      <c r="F4111" s="1" t="s">
        <v>21048</v>
      </c>
      <c r="G4111" s="1">
        <v>2232726</v>
      </c>
      <c r="H4111" s="1" t="s">
        <v>21049</v>
      </c>
      <c r="I4111" s="2">
        <v>45059</v>
      </c>
      <c r="J4111" s="15" t="str">
        <f>MID(Tabla1[[#This Row],[HORA]],1,5)</f>
        <v>09:43</v>
      </c>
      <c r="K4111" s="16">
        <f>IF(Tabla1[[#This Row],[FECHA]]=I4112,IF(J4112-J4111&gt;0,(J4112-J4111)*1440,0),0)</f>
        <v>5.9999999999999787</v>
      </c>
      <c r="L4111" s="14">
        <f>2+L3852-Datos!$C$8</f>
        <v>5.0999999999999996</v>
      </c>
      <c r="M4111" s="13" t="s">
        <v>3608</v>
      </c>
      <c r="N4111" s="1" t="s">
        <v>21050</v>
      </c>
      <c r="O4111" s="1">
        <v>30</v>
      </c>
      <c r="P4111" s="1" t="s">
        <v>27</v>
      </c>
      <c r="Q4111" s="4" t="s">
        <v>21</v>
      </c>
    </row>
    <row r="4112" spans="1:17" ht="22.5" x14ac:dyDescent="0.25">
      <c r="A4112" s="3">
        <v>6732</v>
      </c>
      <c r="B4112" s="1" t="s">
        <v>21051</v>
      </c>
      <c r="C4112" s="1" t="s">
        <v>15</v>
      </c>
      <c r="D4112" s="1" t="s">
        <v>228</v>
      </c>
      <c r="E4112" s="1">
        <v>47574889</v>
      </c>
      <c r="F4112" s="1" t="s">
        <v>11083</v>
      </c>
      <c r="G4112" s="1">
        <v>2232727</v>
      </c>
      <c r="H4112" s="1" t="s">
        <v>21052</v>
      </c>
      <c r="I4112" s="2">
        <v>45059</v>
      </c>
      <c r="J4112" s="15" t="str">
        <f>MID(Tabla1[[#This Row],[HORA]],1,5)</f>
        <v>09:49</v>
      </c>
      <c r="K4112" s="16">
        <f>IF(Tabla1[[#This Row],[FECHA]]=I4113,IF(J4113-J4112&gt;0,(J4113-J4112)*1440,0),0)</f>
        <v>0</v>
      </c>
      <c r="L4112" s="14">
        <f>2+L3853-Datos!$C$8</f>
        <v>5.76</v>
      </c>
      <c r="M4112" s="13" t="s">
        <v>2222</v>
      </c>
      <c r="N4112" s="1" t="s">
        <v>21053</v>
      </c>
      <c r="O4112" s="1">
        <v>30</v>
      </c>
      <c r="P4112" s="1" t="s">
        <v>27</v>
      </c>
      <c r="Q4112" s="4" t="s">
        <v>21</v>
      </c>
    </row>
    <row r="4113" spans="1:17" ht="22.5" x14ac:dyDescent="0.25">
      <c r="A4113" s="3">
        <v>6733</v>
      </c>
      <c r="B4113" s="1" t="s">
        <v>21054</v>
      </c>
      <c r="C4113" s="1" t="s">
        <v>15</v>
      </c>
      <c r="D4113" s="1" t="s">
        <v>40</v>
      </c>
      <c r="E4113" s="1">
        <v>41297116</v>
      </c>
      <c r="F4113" s="1" t="s">
        <v>21055</v>
      </c>
      <c r="G4113" s="1">
        <v>41297116</v>
      </c>
      <c r="H4113" s="1" t="s">
        <v>21055</v>
      </c>
      <c r="I4113" s="2">
        <v>45059</v>
      </c>
      <c r="J4113" s="15" t="str">
        <f>MID(Tabla1[[#This Row],[HORA]],1,5)</f>
        <v>09:49</v>
      </c>
      <c r="K4113" s="16">
        <f>IF(Tabla1[[#This Row],[FECHA]]=I4114,IF(J4114-J4113&gt;0,(J4114-J4113)*1440,0),0)</f>
        <v>1.0000000000000764</v>
      </c>
      <c r="L4113" s="14">
        <f>2+L3854-Datos!$C$8</f>
        <v>5.7</v>
      </c>
      <c r="M4113" s="13" t="s">
        <v>2222</v>
      </c>
      <c r="N4113" s="1" t="s">
        <v>21056</v>
      </c>
      <c r="O4113" s="1">
        <v>20</v>
      </c>
      <c r="P4113" s="1" t="s">
        <v>27</v>
      </c>
      <c r="Q4113" s="4" t="s">
        <v>21</v>
      </c>
    </row>
    <row r="4114" spans="1:17" ht="22.5" x14ac:dyDescent="0.25">
      <c r="A4114" s="3">
        <v>13139</v>
      </c>
      <c r="B4114" s="1" t="s">
        <v>40452</v>
      </c>
      <c r="C4114" s="1" t="s">
        <v>15</v>
      </c>
      <c r="D4114" s="1" t="s">
        <v>40</v>
      </c>
      <c r="E4114" s="1">
        <v>16763167</v>
      </c>
      <c r="F4114" s="1" t="s">
        <v>34117</v>
      </c>
      <c r="G4114" s="1">
        <v>2232731</v>
      </c>
      <c r="H4114" s="1" t="s">
        <v>14801</v>
      </c>
      <c r="I4114" s="2">
        <v>45059</v>
      </c>
      <c r="J4114" s="15" t="str">
        <f>MID(Tabla1[[#This Row],[HORA]],1,5)</f>
        <v>09:50</v>
      </c>
      <c r="K4114" s="16">
        <f>IF(Tabla1[[#This Row],[FECHA]]=I4115,IF(J4115-J4114&gt;0,(J4115-J4114)*1440,0),0)</f>
        <v>4.9999999999999023</v>
      </c>
      <c r="L4114" s="14">
        <f>2+L3855-Datos!$C$8</f>
        <v>3.8000000000000007</v>
      </c>
      <c r="M4114" s="13" t="s">
        <v>2810</v>
      </c>
      <c r="N4114" s="1" t="s">
        <v>40453</v>
      </c>
      <c r="O4114" s="1">
        <v>10</v>
      </c>
      <c r="P4114" s="1" t="s">
        <v>1532</v>
      </c>
      <c r="Q4114" s="4" t="s">
        <v>21</v>
      </c>
    </row>
    <row r="4115" spans="1:17" ht="22.5" x14ac:dyDescent="0.25">
      <c r="A4115" s="3">
        <v>6734</v>
      </c>
      <c r="B4115" s="1" t="s">
        <v>21057</v>
      </c>
      <c r="C4115" s="1" t="s">
        <v>15</v>
      </c>
      <c r="D4115" s="1" t="s">
        <v>23</v>
      </c>
      <c r="E4115" s="1">
        <v>44198330</v>
      </c>
      <c r="F4115" s="1" t="s">
        <v>13042</v>
      </c>
      <c r="G4115" s="1">
        <v>2232733</v>
      </c>
      <c r="H4115" s="1" t="s">
        <v>21058</v>
      </c>
      <c r="I4115" s="2">
        <v>45059</v>
      </c>
      <c r="J4115" s="15" t="str">
        <f>MID(Tabla1[[#This Row],[HORA]],1,5)</f>
        <v>09:55</v>
      </c>
      <c r="K4115" s="16">
        <f>IF(Tabla1[[#This Row],[FECHA]]=I4116,IF(J4116-J4115&gt;0,(J4116-J4115)*1440,0),0)</f>
        <v>0</v>
      </c>
      <c r="L4115" s="14">
        <f>2+L3856-Datos!$C$8</f>
        <v>4.8100000000000005</v>
      </c>
      <c r="M4115" s="13" t="s">
        <v>749</v>
      </c>
      <c r="N4115" s="1" t="s">
        <v>21059</v>
      </c>
      <c r="O4115" s="1">
        <v>50</v>
      </c>
      <c r="P4115" s="1" t="s">
        <v>27</v>
      </c>
      <c r="Q4115" s="4" t="s">
        <v>21</v>
      </c>
    </row>
    <row r="4116" spans="1:17" ht="22.5" x14ac:dyDescent="0.25">
      <c r="A4116" s="3">
        <v>1701</v>
      </c>
      <c r="B4116" s="1" t="s">
        <v>5055</v>
      </c>
      <c r="C4116" s="1" t="s">
        <v>15</v>
      </c>
      <c r="D4116" s="1" t="s">
        <v>82</v>
      </c>
      <c r="E4116" s="1">
        <v>42858188</v>
      </c>
      <c r="F4116" s="1" t="s">
        <v>5056</v>
      </c>
      <c r="G4116" s="1">
        <v>42858188</v>
      </c>
      <c r="H4116" s="1" t="s">
        <v>5056</v>
      </c>
      <c r="I4116" s="2">
        <v>45059</v>
      </c>
      <c r="J4116" s="15" t="str">
        <f>MID(Tabla1[[#This Row],[HORA]],1,5)</f>
        <v>09:55</v>
      </c>
      <c r="K4116" s="16">
        <f>IF(Tabla1[[#This Row],[FECHA]]=I4117,IF(J4117-J4116&gt;0,(J4117-J4116)*1440,0),0)</f>
        <v>3.9999999999999858</v>
      </c>
      <c r="L4116" s="14">
        <f>2+L3857-Datos!$C$8</f>
        <v>6.18</v>
      </c>
      <c r="M4116" s="13" t="s">
        <v>5057</v>
      </c>
      <c r="N4116" s="1" t="s">
        <v>1715</v>
      </c>
      <c r="O4116" s="1">
        <v>40</v>
      </c>
      <c r="P4116" s="1" t="s">
        <v>45</v>
      </c>
      <c r="Q4116" s="4" t="s">
        <v>21</v>
      </c>
    </row>
    <row r="4117" spans="1:17" ht="22.5" x14ac:dyDescent="0.25">
      <c r="A4117" s="3">
        <v>6735</v>
      </c>
      <c r="B4117" s="1" t="s">
        <v>21060</v>
      </c>
      <c r="C4117" s="1" t="s">
        <v>15</v>
      </c>
      <c r="D4117" s="1" t="s">
        <v>23</v>
      </c>
      <c r="E4117" s="1">
        <v>16420059</v>
      </c>
      <c r="F4117" s="1" t="s">
        <v>21061</v>
      </c>
      <c r="G4117" s="1">
        <v>2232734</v>
      </c>
      <c r="H4117" s="1" t="s">
        <v>3723</v>
      </c>
      <c r="I4117" s="2">
        <v>45059</v>
      </c>
      <c r="J4117" s="15" t="str">
        <f>MID(Tabla1[[#This Row],[HORA]],1,5)</f>
        <v>09:59</v>
      </c>
      <c r="K4117" s="16">
        <f>IF(Tabla1[[#This Row],[FECHA]]=I4118,IF(J4118-J4117&gt;0,(J4118-J4117)*1440,0),0)</f>
        <v>0</v>
      </c>
      <c r="L4117" s="14">
        <f>2+L3858-Datos!$C$8</f>
        <v>5.93</v>
      </c>
      <c r="M4117" s="13" t="s">
        <v>1734</v>
      </c>
      <c r="N4117" s="1" t="s">
        <v>21062</v>
      </c>
      <c r="O4117" s="1">
        <v>12</v>
      </c>
      <c r="P4117" s="1" t="s">
        <v>27</v>
      </c>
      <c r="Q4117" s="4" t="s">
        <v>21</v>
      </c>
    </row>
    <row r="4118" spans="1:17" ht="22.5" x14ac:dyDescent="0.25">
      <c r="A4118" s="3">
        <v>13140</v>
      </c>
      <c r="B4118" s="1" t="s">
        <v>40454</v>
      </c>
      <c r="C4118" s="1" t="s">
        <v>15</v>
      </c>
      <c r="D4118" s="1" t="s">
        <v>40</v>
      </c>
      <c r="E4118" s="1">
        <v>29650060</v>
      </c>
      <c r="F4118" s="1" t="s">
        <v>40455</v>
      </c>
      <c r="G4118" s="1">
        <v>3692070</v>
      </c>
      <c r="H4118" s="1" t="s">
        <v>40456</v>
      </c>
      <c r="I4118" s="2">
        <v>45059</v>
      </c>
      <c r="J4118" s="15" t="str">
        <f>MID(Tabla1[[#This Row],[HORA]],1,5)</f>
        <v>09:59</v>
      </c>
      <c r="K4118" s="16">
        <f>IF(Tabla1[[#This Row],[FECHA]]=I4119,IF(J4119-J4118&gt;0,(J4119-J4118)*1440,0),0)</f>
        <v>1.0000000000000764</v>
      </c>
      <c r="L4118" s="14">
        <f>2+L3859-Datos!$C$8</f>
        <v>8.870000000000001</v>
      </c>
      <c r="M4118" s="13" t="s">
        <v>1734</v>
      </c>
      <c r="N4118" s="1" t="s">
        <v>40457</v>
      </c>
      <c r="O4118" s="1">
        <v>25</v>
      </c>
      <c r="P4118" s="1" t="s">
        <v>1532</v>
      </c>
      <c r="Q4118" s="4" t="s">
        <v>21</v>
      </c>
    </row>
    <row r="4119" spans="1:17" ht="22.5" x14ac:dyDescent="0.25">
      <c r="A4119" s="3">
        <v>6736</v>
      </c>
      <c r="B4119" s="1" t="s">
        <v>21063</v>
      </c>
      <c r="C4119" s="1" t="s">
        <v>15</v>
      </c>
      <c r="D4119" s="1" t="s">
        <v>40</v>
      </c>
      <c r="E4119" s="1">
        <v>16680365</v>
      </c>
      <c r="F4119" s="1" t="s">
        <v>21064</v>
      </c>
      <c r="G4119" s="1">
        <v>16680365</v>
      </c>
      <c r="H4119" s="1" t="s">
        <v>21064</v>
      </c>
      <c r="I4119" s="2">
        <v>45059</v>
      </c>
      <c r="J4119" s="15" t="str">
        <f>MID(Tabla1[[#This Row],[HORA]],1,5)</f>
        <v>10:00</v>
      </c>
      <c r="K4119" s="16">
        <f>IF(Tabla1[[#This Row],[FECHA]]=I4120,IF(J4120-J4119&gt;0,(J4120-J4119)*1440,0),0)</f>
        <v>2.9999999999999893</v>
      </c>
      <c r="L4119" s="14">
        <f>2+L3860-Datos!$C$8</f>
        <v>6.0200000000000005</v>
      </c>
      <c r="M4119" s="13" t="s">
        <v>619</v>
      </c>
      <c r="N4119" s="1" t="s">
        <v>17544</v>
      </c>
      <c r="O4119" s="1">
        <v>20</v>
      </c>
      <c r="P4119" s="1" t="s">
        <v>27</v>
      </c>
      <c r="Q4119" s="4" t="s">
        <v>21</v>
      </c>
    </row>
    <row r="4120" spans="1:17" ht="22.5" x14ac:dyDescent="0.25">
      <c r="A4120" s="3">
        <v>6737</v>
      </c>
      <c r="B4120" s="1" t="s">
        <v>21065</v>
      </c>
      <c r="C4120" s="1" t="s">
        <v>15</v>
      </c>
      <c r="D4120" s="1" t="s">
        <v>40</v>
      </c>
      <c r="E4120" s="1">
        <v>16773415</v>
      </c>
      <c r="F4120" s="1" t="s">
        <v>21066</v>
      </c>
      <c r="G4120" s="1">
        <v>2232735</v>
      </c>
      <c r="H4120" s="1" t="s">
        <v>21067</v>
      </c>
      <c r="I4120" s="2">
        <v>45059</v>
      </c>
      <c r="J4120" s="15" t="str">
        <f>MID(Tabla1[[#This Row],[HORA]],1,5)</f>
        <v>10:03</v>
      </c>
      <c r="K4120" s="16">
        <f>IF(Tabla1[[#This Row],[FECHA]]=I4121,IF(J4121-J4120&gt;0,(J4121-J4120)*1440,0),0)</f>
        <v>0</v>
      </c>
      <c r="L4120" s="14">
        <f>2+L3861-Datos!$C$8</f>
        <v>6.8</v>
      </c>
      <c r="M4120" s="13" t="s">
        <v>1738</v>
      </c>
      <c r="N4120" s="1" t="s">
        <v>21068</v>
      </c>
      <c r="O4120" s="1">
        <v>20</v>
      </c>
      <c r="P4120" s="1" t="s">
        <v>27</v>
      </c>
      <c r="Q4120" s="4" t="s">
        <v>21</v>
      </c>
    </row>
    <row r="4121" spans="1:17" ht="22.5" x14ac:dyDescent="0.25">
      <c r="A4121" s="3">
        <v>1702</v>
      </c>
      <c r="B4121" s="1" t="s">
        <v>5058</v>
      </c>
      <c r="C4121" s="1" t="s">
        <v>15</v>
      </c>
      <c r="D4121" s="1" t="s">
        <v>40</v>
      </c>
      <c r="E4121" s="1">
        <v>16496530</v>
      </c>
      <c r="F4121" s="1" t="s">
        <v>5059</v>
      </c>
      <c r="G4121" s="1">
        <v>16496530</v>
      </c>
      <c r="H4121" s="1" t="s">
        <v>5059</v>
      </c>
      <c r="I4121" s="2">
        <v>45059</v>
      </c>
      <c r="J4121" s="15" t="str">
        <f>MID(Tabla1[[#This Row],[HORA]],1,5)</f>
        <v>10:03</v>
      </c>
      <c r="K4121" s="16">
        <f>IF(Tabla1[[#This Row],[FECHA]]=I4122,IF(J4122-J4121&gt;0,(J4122-J4121)*1440,0),0)</f>
        <v>0.99999999999999645</v>
      </c>
      <c r="L4121" s="14">
        <f>2+L3862-Datos!$C$8</f>
        <v>9.17</v>
      </c>
      <c r="M4121" s="13" t="s">
        <v>5060</v>
      </c>
      <c r="N4121" s="1" t="s">
        <v>1715</v>
      </c>
      <c r="O4121" s="1">
        <v>20</v>
      </c>
      <c r="P4121" s="1" t="s">
        <v>45</v>
      </c>
      <c r="Q4121" s="4" t="s">
        <v>21</v>
      </c>
    </row>
    <row r="4122" spans="1:17" ht="22.5" x14ac:dyDescent="0.25">
      <c r="A4122" s="3">
        <v>6738</v>
      </c>
      <c r="B4122" s="1" t="s">
        <v>21069</v>
      </c>
      <c r="C4122" s="1" t="s">
        <v>15</v>
      </c>
      <c r="D4122" s="1" t="s">
        <v>40</v>
      </c>
      <c r="E4122" s="1">
        <v>45915327</v>
      </c>
      <c r="F4122" s="1" t="s">
        <v>21070</v>
      </c>
      <c r="G4122" s="1">
        <v>71090129</v>
      </c>
      <c r="H4122" s="1" t="s">
        <v>21071</v>
      </c>
      <c r="I4122" s="2">
        <v>45059</v>
      </c>
      <c r="J4122" s="15" t="str">
        <f>MID(Tabla1[[#This Row],[HORA]],1,5)</f>
        <v>10:04</v>
      </c>
      <c r="K4122" s="16">
        <f>IF(Tabla1[[#This Row],[FECHA]]=I4123,IF(J4123-J4122&gt;0,(J4123-J4122)*1440,0),0)</f>
        <v>4.9999999999999822</v>
      </c>
      <c r="L4122" s="14">
        <f>2+L3863-Datos!$C$8</f>
        <v>7.8599999999999994</v>
      </c>
      <c r="M4122" s="13" t="s">
        <v>901</v>
      </c>
      <c r="N4122" s="1" t="s">
        <v>21072</v>
      </c>
      <c r="O4122" s="1">
        <v>10</v>
      </c>
      <c r="P4122" s="1" t="s">
        <v>27</v>
      </c>
      <c r="Q4122" s="4" t="s">
        <v>21</v>
      </c>
    </row>
    <row r="4123" spans="1:17" ht="22.5" x14ac:dyDescent="0.25">
      <c r="A4123" s="3">
        <v>16927</v>
      </c>
      <c r="B4123" s="1" t="s">
        <v>51186</v>
      </c>
      <c r="C4123" s="1" t="s">
        <v>15</v>
      </c>
      <c r="D4123" s="1" t="s">
        <v>40</v>
      </c>
      <c r="E4123" s="1">
        <v>20601973392</v>
      </c>
      <c r="F4123" s="1" t="s">
        <v>49970</v>
      </c>
      <c r="G4123" s="1">
        <v>48783608</v>
      </c>
      <c r="H4123" s="1" t="s">
        <v>49971</v>
      </c>
      <c r="I4123" s="2">
        <v>45059</v>
      </c>
      <c r="J4123" s="15" t="str">
        <f>MID(Tabla1[[#This Row],[HORA]],1,5)</f>
        <v>10:09</v>
      </c>
      <c r="K4123" s="16">
        <f>IF(Tabla1[[#This Row],[FECHA]]=I4124,IF(J4124-J4123&gt;0,(J4124-J4123)*1440,0),0)</f>
        <v>4.9999999999999822</v>
      </c>
      <c r="L4123" s="14">
        <f>2+L3864-Datos!$C$8</f>
        <v>6.46</v>
      </c>
      <c r="M4123" s="13" t="s">
        <v>5105</v>
      </c>
      <c r="N4123" s="1" t="s">
        <v>33320</v>
      </c>
      <c r="O4123" s="1">
        <v>20</v>
      </c>
      <c r="P4123" s="1" t="s">
        <v>27</v>
      </c>
      <c r="Q4123" s="4" t="s">
        <v>21</v>
      </c>
    </row>
    <row r="4124" spans="1:17" ht="22.5" x14ac:dyDescent="0.25">
      <c r="A4124" s="3">
        <v>6739</v>
      </c>
      <c r="B4124" s="1" t="s">
        <v>21073</v>
      </c>
      <c r="C4124" s="1" t="s">
        <v>15</v>
      </c>
      <c r="D4124" s="1" t="s">
        <v>40</v>
      </c>
      <c r="E4124" s="1">
        <v>74963928</v>
      </c>
      <c r="F4124" s="1" t="s">
        <v>21074</v>
      </c>
      <c r="G4124" s="1">
        <v>2232739</v>
      </c>
      <c r="H4124" s="1" t="s">
        <v>21075</v>
      </c>
      <c r="I4124" s="2">
        <v>45059</v>
      </c>
      <c r="J4124" s="15" t="str">
        <f>MID(Tabla1[[#This Row],[HORA]],1,5)</f>
        <v>10:14</v>
      </c>
      <c r="K4124" s="16">
        <f>IF(Tabla1[[#This Row],[FECHA]]=I4125,IF(J4125-J4124&gt;0,(J4125-J4124)*1440,0),0)</f>
        <v>0.99999999999999645</v>
      </c>
      <c r="L4124" s="14">
        <f>2+L3865-Datos!$C$8</f>
        <v>4.2</v>
      </c>
      <c r="M4124" s="13" t="s">
        <v>2824</v>
      </c>
      <c r="N4124" s="1" t="s">
        <v>21076</v>
      </c>
      <c r="O4124" s="1">
        <v>15</v>
      </c>
      <c r="P4124" s="1" t="s">
        <v>27</v>
      </c>
      <c r="Q4124" s="4" t="s">
        <v>21</v>
      </c>
    </row>
    <row r="4125" spans="1:17" ht="22.5" x14ac:dyDescent="0.25">
      <c r="A4125" s="3">
        <v>16928</v>
      </c>
      <c r="B4125" s="1" t="s">
        <v>51187</v>
      </c>
      <c r="C4125" s="1" t="s">
        <v>15</v>
      </c>
      <c r="D4125" s="1" t="s">
        <v>40</v>
      </c>
      <c r="E4125" s="1">
        <v>20606285737</v>
      </c>
      <c r="F4125" s="1" t="s">
        <v>49193</v>
      </c>
      <c r="G4125" s="1">
        <v>48030252</v>
      </c>
      <c r="H4125" s="1" t="s">
        <v>49194</v>
      </c>
      <c r="I4125" s="2">
        <v>45059</v>
      </c>
      <c r="J4125" s="15" t="str">
        <f>MID(Tabla1[[#This Row],[HORA]],1,5)</f>
        <v>10:15</v>
      </c>
      <c r="K4125" s="16">
        <f>IF(Tabla1[[#This Row],[FECHA]]=I4126,IF(J4126-J4125&gt;0,(J4126-J4125)*1440,0),0)</f>
        <v>1.0000000000000764</v>
      </c>
      <c r="L4125" s="14">
        <f>2+L3866-Datos!$C$8</f>
        <v>5.6300000000000008</v>
      </c>
      <c r="M4125" s="13" t="s">
        <v>589</v>
      </c>
      <c r="N4125" s="1" t="s">
        <v>51188</v>
      </c>
      <c r="O4125" s="1">
        <v>10</v>
      </c>
      <c r="P4125" s="1" t="s">
        <v>27</v>
      </c>
      <c r="Q4125" s="4" t="s">
        <v>21</v>
      </c>
    </row>
    <row r="4126" spans="1:17" ht="22.5" x14ac:dyDescent="0.25">
      <c r="A4126" s="3">
        <v>16929</v>
      </c>
      <c r="B4126" s="1" t="s">
        <v>51189</v>
      </c>
      <c r="C4126" s="1" t="s">
        <v>15</v>
      </c>
      <c r="D4126" s="1" t="s">
        <v>33</v>
      </c>
      <c r="E4126" s="1">
        <v>20606285737</v>
      </c>
      <c r="F4126" s="1" t="s">
        <v>49193</v>
      </c>
      <c r="G4126" s="1">
        <v>76035682</v>
      </c>
      <c r="H4126" s="1" t="s">
        <v>38262</v>
      </c>
      <c r="I4126" s="2">
        <v>45059</v>
      </c>
      <c r="J4126" s="15" t="str">
        <f>MID(Tabla1[[#This Row],[HORA]],1,5)</f>
        <v>10:16</v>
      </c>
      <c r="K4126" s="16">
        <f>IF(Tabla1[[#This Row],[FECHA]]=I4127,IF(J4127-J4126&gt;0,(J4127-J4126)*1440,0),0)</f>
        <v>3.9999999999999858</v>
      </c>
      <c r="L4126" s="14">
        <f>2+L3867-Datos!$C$8</f>
        <v>6.82</v>
      </c>
      <c r="M4126" s="13" t="s">
        <v>365</v>
      </c>
      <c r="N4126" s="1" t="s">
        <v>51190</v>
      </c>
      <c r="O4126" s="1">
        <v>10</v>
      </c>
      <c r="P4126" s="1" t="s">
        <v>27</v>
      </c>
      <c r="Q4126" s="4" t="s">
        <v>21</v>
      </c>
    </row>
    <row r="4127" spans="1:17" ht="22.5" x14ac:dyDescent="0.25">
      <c r="A4127" s="3">
        <v>6740</v>
      </c>
      <c r="B4127" s="1" t="s">
        <v>21077</v>
      </c>
      <c r="C4127" s="1" t="s">
        <v>15</v>
      </c>
      <c r="D4127" s="1" t="s">
        <v>40</v>
      </c>
      <c r="E4127" s="1">
        <v>45923659</v>
      </c>
      <c r="F4127" s="1" t="s">
        <v>21078</v>
      </c>
      <c r="G4127" s="1">
        <v>2232742</v>
      </c>
      <c r="H4127" s="1" t="s">
        <v>21079</v>
      </c>
      <c r="I4127" s="2">
        <v>45059</v>
      </c>
      <c r="J4127" s="15" t="str">
        <f>MID(Tabla1[[#This Row],[HORA]],1,5)</f>
        <v>10:20</v>
      </c>
      <c r="K4127" s="16">
        <f>IF(Tabla1[[#This Row],[FECHA]]=I4128,IF(J4128-J4127&gt;0,(J4128-J4127)*1440,0),0)</f>
        <v>1.9999999999999929</v>
      </c>
      <c r="L4127" s="14">
        <f>2+L3868-Datos!$C$8</f>
        <v>8.32</v>
      </c>
      <c r="M4127" s="13" t="s">
        <v>2833</v>
      </c>
      <c r="N4127" s="1" t="s">
        <v>21080</v>
      </c>
      <c r="O4127" s="1">
        <v>20</v>
      </c>
      <c r="P4127" s="1" t="s">
        <v>27</v>
      </c>
      <c r="Q4127" s="4" t="s">
        <v>21</v>
      </c>
    </row>
    <row r="4128" spans="1:17" ht="22.5" x14ac:dyDescent="0.25">
      <c r="A4128" s="3">
        <v>13141</v>
      </c>
      <c r="B4128" s="1" t="s">
        <v>40458</v>
      </c>
      <c r="C4128" s="1" t="s">
        <v>15</v>
      </c>
      <c r="D4128" s="1" t="s">
        <v>40</v>
      </c>
      <c r="E4128" s="1">
        <v>2879691</v>
      </c>
      <c r="F4128" s="1" t="s">
        <v>40459</v>
      </c>
      <c r="G4128" s="1">
        <v>45934520</v>
      </c>
      <c r="H4128" s="1" t="s">
        <v>40460</v>
      </c>
      <c r="I4128" s="2">
        <v>45059</v>
      </c>
      <c r="J4128" s="15" t="str">
        <f>MID(Tabla1[[#This Row],[HORA]],1,5)</f>
        <v>10:22</v>
      </c>
      <c r="K4128" s="16">
        <f>IF(Tabla1[[#This Row],[FECHA]]=I4129,IF(J4129-J4128&gt;0,(J4129-J4128)*1440,0),0)</f>
        <v>5.9999999999999787</v>
      </c>
      <c r="L4128" s="14">
        <f>2+L3869-Datos!$C$8</f>
        <v>5.67</v>
      </c>
      <c r="M4128" s="13" t="s">
        <v>2838</v>
      </c>
      <c r="N4128" s="1" t="s">
        <v>40461</v>
      </c>
      <c r="O4128" s="1">
        <v>50</v>
      </c>
      <c r="P4128" s="1" t="s">
        <v>1532</v>
      </c>
      <c r="Q4128" s="4" t="s">
        <v>21</v>
      </c>
    </row>
    <row r="4129" spans="1:17" ht="22.5" x14ac:dyDescent="0.25">
      <c r="A4129" s="3">
        <v>6741</v>
      </c>
      <c r="B4129" s="1" t="s">
        <v>21081</v>
      </c>
      <c r="C4129" s="1" t="s">
        <v>15</v>
      </c>
      <c r="D4129" s="1" t="s">
        <v>61</v>
      </c>
      <c r="E4129" s="1">
        <v>45106361</v>
      </c>
      <c r="F4129" s="1" t="s">
        <v>21082</v>
      </c>
      <c r="G4129" s="1">
        <v>2232748</v>
      </c>
      <c r="H4129" s="1" t="s">
        <v>21083</v>
      </c>
      <c r="I4129" s="2">
        <v>45059</v>
      </c>
      <c r="J4129" s="15" t="str">
        <f>MID(Tabla1[[#This Row],[HORA]],1,5)</f>
        <v>10:28</v>
      </c>
      <c r="K4129" s="16">
        <f>IF(Tabla1[[#This Row],[FECHA]]=I4130,IF(J4130-J4129&gt;0,(J4130-J4129)*1440,0),0)</f>
        <v>0</v>
      </c>
      <c r="L4129" s="14">
        <f>2+L3870-Datos!$C$8</f>
        <v>7.82</v>
      </c>
      <c r="M4129" s="13" t="s">
        <v>978</v>
      </c>
      <c r="N4129" s="1" t="s">
        <v>21084</v>
      </c>
      <c r="O4129" s="1">
        <v>10</v>
      </c>
      <c r="P4129" s="1" t="s">
        <v>27</v>
      </c>
      <c r="Q4129" s="4" t="s">
        <v>21</v>
      </c>
    </row>
    <row r="4130" spans="1:17" ht="22.5" x14ac:dyDescent="0.25">
      <c r="A4130" s="3">
        <v>1703</v>
      </c>
      <c r="B4130" s="1" t="s">
        <v>5061</v>
      </c>
      <c r="C4130" s="1" t="s">
        <v>15</v>
      </c>
      <c r="D4130" s="1" t="s">
        <v>77</v>
      </c>
      <c r="E4130" s="1">
        <v>44210739</v>
      </c>
      <c r="F4130" s="1" t="s">
        <v>2157</v>
      </c>
      <c r="G4130" s="1">
        <v>44210739</v>
      </c>
      <c r="H4130" s="1" t="s">
        <v>2157</v>
      </c>
      <c r="I4130" s="2">
        <v>45059</v>
      </c>
      <c r="J4130" s="15" t="str">
        <f>MID(Tabla1[[#This Row],[HORA]],1,5)</f>
        <v>10:28</v>
      </c>
      <c r="K4130" s="16">
        <f>IF(Tabla1[[#This Row],[FECHA]]=I4131,IF(J4131-J4130&gt;0,(J4131-J4130)*1440,0),0)</f>
        <v>1.9999999999999929</v>
      </c>
      <c r="L4130" s="14">
        <f>2+L3871-Datos!$C$8</f>
        <v>9.52</v>
      </c>
      <c r="M4130" s="13" t="s">
        <v>4167</v>
      </c>
      <c r="N4130" s="1" t="s">
        <v>1715</v>
      </c>
      <c r="O4130" s="1">
        <v>10</v>
      </c>
      <c r="P4130" s="1" t="s">
        <v>45</v>
      </c>
      <c r="Q4130" s="4" t="s">
        <v>21</v>
      </c>
    </row>
    <row r="4131" spans="1:17" ht="22.5" x14ac:dyDescent="0.25">
      <c r="A4131" s="3">
        <v>6742</v>
      </c>
      <c r="B4131" s="1" t="s">
        <v>21085</v>
      </c>
      <c r="C4131" s="1" t="s">
        <v>15</v>
      </c>
      <c r="D4131" s="1" t="s">
        <v>82</v>
      </c>
      <c r="E4131" s="1">
        <v>33431707</v>
      </c>
      <c r="F4131" s="1" t="s">
        <v>21086</v>
      </c>
      <c r="G4131" s="1">
        <v>2232749</v>
      </c>
      <c r="H4131" s="1" t="s">
        <v>21087</v>
      </c>
      <c r="I4131" s="2">
        <v>45059</v>
      </c>
      <c r="J4131" s="15" t="str">
        <f>MID(Tabla1[[#This Row],[HORA]],1,5)</f>
        <v>10:30</v>
      </c>
      <c r="K4131" s="16">
        <f>IF(Tabla1[[#This Row],[FECHA]]=I4132,IF(J4132-J4131&gt;0,(J4132-J4131)*1440,0),0)</f>
        <v>3.0000000000000693</v>
      </c>
      <c r="L4131" s="14">
        <f>2+L3872-Datos!$C$8</f>
        <v>6.68</v>
      </c>
      <c r="M4131" s="13" t="s">
        <v>1888</v>
      </c>
      <c r="N4131" s="1" t="s">
        <v>21088</v>
      </c>
      <c r="O4131" s="1">
        <v>20</v>
      </c>
      <c r="P4131" s="1" t="s">
        <v>27</v>
      </c>
      <c r="Q4131" s="4" t="s">
        <v>21</v>
      </c>
    </row>
    <row r="4132" spans="1:17" ht="22.5" x14ac:dyDescent="0.25">
      <c r="A4132" s="3">
        <v>13142</v>
      </c>
      <c r="B4132" s="1" t="s">
        <v>40462</v>
      </c>
      <c r="C4132" s="1" t="s">
        <v>15</v>
      </c>
      <c r="D4132" s="1" t="s">
        <v>161</v>
      </c>
      <c r="E4132" s="1">
        <v>43895656</v>
      </c>
      <c r="F4132" s="1" t="s">
        <v>40463</v>
      </c>
      <c r="G4132" s="1">
        <v>80293993</v>
      </c>
      <c r="H4132" s="1" t="s">
        <v>40464</v>
      </c>
      <c r="I4132" s="2">
        <v>45059</v>
      </c>
      <c r="J4132" s="15" t="str">
        <f>MID(Tabla1[[#This Row],[HORA]],1,5)</f>
        <v>10:33</v>
      </c>
      <c r="K4132" s="16">
        <f>IF(Tabla1[[#This Row],[FECHA]]=I4133,IF(J4133-J4132&gt;0,(J4133-J4132)*1440,0),0)</f>
        <v>4.9999999999999023</v>
      </c>
      <c r="L4132" s="14">
        <f>2+L3873-Datos!$C$8</f>
        <v>7.62</v>
      </c>
      <c r="M4132" s="13" t="s">
        <v>1300</v>
      </c>
      <c r="N4132" s="1" t="s">
        <v>40465</v>
      </c>
      <c r="O4132" s="1">
        <v>25</v>
      </c>
      <c r="P4132" s="1" t="s">
        <v>1532</v>
      </c>
      <c r="Q4132" s="4" t="s">
        <v>21</v>
      </c>
    </row>
    <row r="4133" spans="1:17" ht="22.5" x14ac:dyDescent="0.25">
      <c r="A4133" s="3">
        <v>143</v>
      </c>
      <c r="B4133" s="1" t="s">
        <v>332</v>
      </c>
      <c r="C4133" s="1" t="s">
        <v>15</v>
      </c>
      <c r="D4133" s="1" t="s">
        <v>61</v>
      </c>
      <c r="E4133" s="1">
        <v>2232752</v>
      </c>
      <c r="F4133" s="1" t="s">
        <v>281</v>
      </c>
      <c r="G4133" s="1">
        <v>2232753</v>
      </c>
      <c r="H4133" s="1" t="s">
        <v>333</v>
      </c>
      <c r="I4133" s="2">
        <v>45059</v>
      </c>
      <c r="J4133" s="15" t="str">
        <f>MID(Tabla1[[#This Row],[HORA]],1,5)</f>
        <v>10:38</v>
      </c>
      <c r="K4133" s="16">
        <f>IF(Tabla1[[#This Row],[FECHA]]=I4134,IF(J4134-J4133&gt;0,(J4134-J4133)*1440,0),0)</f>
        <v>1.9999999999999929</v>
      </c>
      <c r="L4133" s="14">
        <f>2+L3874-Datos!$C$8</f>
        <v>7.8599999999999994</v>
      </c>
      <c r="M4133" s="13" t="s">
        <v>334</v>
      </c>
      <c r="N4133" s="1" t="s">
        <v>335</v>
      </c>
      <c r="O4133" s="1">
        <v>0</v>
      </c>
      <c r="P4133" s="1" t="s">
        <v>27</v>
      </c>
      <c r="Q4133" s="4" t="s">
        <v>21</v>
      </c>
    </row>
    <row r="4134" spans="1:17" ht="22.5" x14ac:dyDescent="0.25">
      <c r="A4134" s="3">
        <v>6743</v>
      </c>
      <c r="B4134" s="1" t="s">
        <v>21089</v>
      </c>
      <c r="C4134" s="1" t="s">
        <v>15</v>
      </c>
      <c r="D4134" s="1" t="s">
        <v>40</v>
      </c>
      <c r="E4134" s="1">
        <v>3221555</v>
      </c>
      <c r="F4134" s="1" t="s">
        <v>21090</v>
      </c>
      <c r="G4134" s="1">
        <v>2232754</v>
      </c>
      <c r="H4134" s="1" t="s">
        <v>21091</v>
      </c>
      <c r="I4134" s="2">
        <v>45059</v>
      </c>
      <c r="J4134" s="15" t="str">
        <f>MID(Tabla1[[#This Row],[HORA]],1,5)</f>
        <v>10:40</v>
      </c>
      <c r="K4134" s="16">
        <f>IF(Tabla1[[#This Row],[FECHA]]=I4135,IF(J4135-J4134&gt;0,(J4135-J4134)*1440,0),0)</f>
        <v>1.9999999999999929</v>
      </c>
      <c r="L4134" s="14">
        <f>2+L3875-Datos!$C$8</f>
        <v>5.53</v>
      </c>
      <c r="M4134" s="13" t="s">
        <v>1354</v>
      </c>
      <c r="N4134" s="1" t="s">
        <v>336</v>
      </c>
      <c r="O4134" s="1">
        <v>30</v>
      </c>
      <c r="P4134" s="1" t="s">
        <v>27</v>
      </c>
      <c r="Q4134" s="4" t="s">
        <v>21</v>
      </c>
    </row>
    <row r="4135" spans="1:17" ht="22.5" x14ac:dyDescent="0.25">
      <c r="A4135" s="3">
        <v>6744</v>
      </c>
      <c r="B4135" s="1" t="s">
        <v>21092</v>
      </c>
      <c r="C4135" s="1" t="s">
        <v>15</v>
      </c>
      <c r="D4135" s="1" t="s">
        <v>40</v>
      </c>
      <c r="E4135" s="1">
        <v>46625275</v>
      </c>
      <c r="F4135" s="1" t="s">
        <v>21093</v>
      </c>
      <c r="G4135" s="1">
        <v>2232755</v>
      </c>
      <c r="H4135" s="1" t="s">
        <v>21094</v>
      </c>
      <c r="I4135" s="2">
        <v>45059</v>
      </c>
      <c r="J4135" s="15" t="str">
        <f>MID(Tabla1[[#This Row],[HORA]],1,5)</f>
        <v>10:42</v>
      </c>
      <c r="K4135" s="16">
        <f>IF(Tabla1[[#This Row],[FECHA]]=I4136,IF(J4136-J4135&gt;0,(J4136-J4135)*1440,0),0)</f>
        <v>0</v>
      </c>
      <c r="L4135" s="14">
        <f>2+L3876-Datos!$C$8</f>
        <v>6.7700000000000005</v>
      </c>
      <c r="M4135" s="13" t="s">
        <v>1000</v>
      </c>
      <c r="N4135" s="1" t="s">
        <v>21095</v>
      </c>
      <c r="O4135" s="1">
        <v>60</v>
      </c>
      <c r="P4135" s="1" t="s">
        <v>27</v>
      </c>
      <c r="Q4135" s="4" t="s">
        <v>21</v>
      </c>
    </row>
    <row r="4136" spans="1:17" ht="22.5" x14ac:dyDescent="0.25">
      <c r="A4136" s="3">
        <v>13143</v>
      </c>
      <c r="B4136" s="1" t="s">
        <v>40466</v>
      </c>
      <c r="C4136" s="1" t="s">
        <v>15</v>
      </c>
      <c r="D4136" s="1" t="s">
        <v>82</v>
      </c>
      <c r="E4136" s="1">
        <v>16680770</v>
      </c>
      <c r="F4136" s="1" t="s">
        <v>40467</v>
      </c>
      <c r="G4136" s="1">
        <v>2232756</v>
      </c>
      <c r="H4136" s="1" t="s">
        <v>40468</v>
      </c>
      <c r="I4136" s="2">
        <v>45059</v>
      </c>
      <c r="J4136" s="15" t="str">
        <f>MID(Tabla1[[#This Row],[HORA]],1,5)</f>
        <v>10:42</v>
      </c>
      <c r="K4136" s="16">
        <f>IF(Tabla1[[#This Row],[FECHA]]=I4137,IF(J4137-J4136&gt;0,(J4137-J4136)*1440,0),0)</f>
        <v>3.0000000000000693</v>
      </c>
      <c r="L4136" s="14">
        <f>2+L3877-Datos!$C$8</f>
        <v>6.4600000000000009</v>
      </c>
      <c r="M4136" s="13" t="s">
        <v>1000</v>
      </c>
      <c r="N4136" s="1" t="s">
        <v>40469</v>
      </c>
      <c r="O4136" s="1">
        <v>15</v>
      </c>
      <c r="P4136" s="1" t="s">
        <v>1532</v>
      </c>
      <c r="Q4136" s="4" t="s">
        <v>21</v>
      </c>
    </row>
    <row r="4137" spans="1:17" ht="22.5" x14ac:dyDescent="0.25">
      <c r="A4137" s="3">
        <v>13144</v>
      </c>
      <c r="B4137" s="1" t="s">
        <v>40470</v>
      </c>
      <c r="C4137" s="1" t="s">
        <v>15</v>
      </c>
      <c r="D4137" s="1" t="s">
        <v>33</v>
      </c>
      <c r="E4137" s="1">
        <v>72494872</v>
      </c>
      <c r="F4137" s="1" t="s">
        <v>23221</v>
      </c>
      <c r="G4137" s="1">
        <v>2232757</v>
      </c>
      <c r="H4137" s="1" t="s">
        <v>23222</v>
      </c>
      <c r="I4137" s="2">
        <v>45059</v>
      </c>
      <c r="J4137" s="15" t="str">
        <f>MID(Tabla1[[#This Row],[HORA]],1,5)</f>
        <v>10:45</v>
      </c>
      <c r="K4137" s="16">
        <f>IF(Tabla1[[#This Row],[FECHA]]=I4138,IF(J4138-J4137&gt;0,(J4138-J4137)*1440,0),0)</f>
        <v>1.9999999999999929</v>
      </c>
      <c r="L4137" s="14">
        <f>2+L3878-Datos!$C$8</f>
        <v>7.84</v>
      </c>
      <c r="M4137" s="13" t="s">
        <v>2528</v>
      </c>
      <c r="N4137" s="1" t="s">
        <v>40471</v>
      </c>
      <c r="O4137" s="1">
        <v>45</v>
      </c>
      <c r="P4137" s="1" t="s">
        <v>1532</v>
      </c>
      <c r="Q4137" s="4" t="s">
        <v>21</v>
      </c>
    </row>
    <row r="4138" spans="1:17" ht="22.5" x14ac:dyDescent="0.25">
      <c r="A4138" s="3">
        <v>1704</v>
      </c>
      <c r="B4138" s="1" t="s">
        <v>5062</v>
      </c>
      <c r="C4138" s="1" t="s">
        <v>15</v>
      </c>
      <c r="D4138" s="1" t="s">
        <v>141</v>
      </c>
      <c r="E4138" s="1">
        <v>72944561</v>
      </c>
      <c r="F4138" s="1" t="s">
        <v>5063</v>
      </c>
      <c r="G4138" s="1">
        <v>72944561</v>
      </c>
      <c r="H4138" s="1" t="s">
        <v>5063</v>
      </c>
      <c r="I4138" s="2">
        <v>45059</v>
      </c>
      <c r="J4138" s="15" t="str">
        <f>MID(Tabla1[[#This Row],[HORA]],1,5)</f>
        <v>10:47</v>
      </c>
      <c r="K4138" s="16">
        <f>IF(Tabla1[[#This Row],[FECHA]]=I4139,IF(J4139-J4138&gt;0,(J4139-J4138)*1440,0),0)</f>
        <v>0.99999999999999645</v>
      </c>
      <c r="L4138" s="14">
        <f>2+L3879-Datos!$C$8</f>
        <v>7.7800000000000011</v>
      </c>
      <c r="M4138" s="13" t="s">
        <v>5064</v>
      </c>
      <c r="N4138" s="1" t="s">
        <v>1715</v>
      </c>
      <c r="O4138" s="1">
        <v>15</v>
      </c>
      <c r="P4138" s="1" t="s">
        <v>45</v>
      </c>
      <c r="Q4138" s="4" t="s">
        <v>21</v>
      </c>
    </row>
    <row r="4139" spans="1:17" ht="22.5" x14ac:dyDescent="0.25">
      <c r="A4139" s="3">
        <v>6745</v>
      </c>
      <c r="B4139" s="1" t="s">
        <v>21096</v>
      </c>
      <c r="C4139" s="1" t="s">
        <v>15</v>
      </c>
      <c r="D4139" s="1" t="s">
        <v>33</v>
      </c>
      <c r="E4139" s="1">
        <v>16620928</v>
      </c>
      <c r="F4139" s="1" t="s">
        <v>21097</v>
      </c>
      <c r="G4139" s="1">
        <v>47349084</v>
      </c>
      <c r="H4139" s="1" t="s">
        <v>21098</v>
      </c>
      <c r="I4139" s="2">
        <v>45059</v>
      </c>
      <c r="J4139" s="15" t="str">
        <f>MID(Tabla1[[#This Row],[HORA]],1,5)</f>
        <v>10:48</v>
      </c>
      <c r="K4139" s="16">
        <f>IF(Tabla1[[#This Row],[FECHA]]=I4140,IF(J4140-J4139&gt;0,(J4140-J4139)*1440,0),0)</f>
        <v>3.9999999999999858</v>
      </c>
      <c r="L4139" s="14">
        <f>2+L3880-Datos!$C$8</f>
        <v>7.68</v>
      </c>
      <c r="M4139" s="13" t="s">
        <v>5989</v>
      </c>
      <c r="N4139" s="1" t="s">
        <v>21099</v>
      </c>
      <c r="O4139" s="1">
        <v>10</v>
      </c>
      <c r="P4139" s="1" t="s">
        <v>27</v>
      </c>
      <c r="Q4139" s="4" t="s">
        <v>21</v>
      </c>
    </row>
    <row r="4140" spans="1:17" ht="22.5" x14ac:dyDescent="0.25">
      <c r="A4140" s="3">
        <v>6746</v>
      </c>
      <c r="B4140" s="1" t="s">
        <v>21100</v>
      </c>
      <c r="C4140" s="1" t="s">
        <v>15</v>
      </c>
      <c r="D4140" s="1" t="s">
        <v>161</v>
      </c>
      <c r="E4140" s="1">
        <v>71090956</v>
      </c>
      <c r="F4140" s="1" t="s">
        <v>21101</v>
      </c>
      <c r="G4140" s="1">
        <v>70080607</v>
      </c>
      <c r="H4140" s="1" t="s">
        <v>21102</v>
      </c>
      <c r="I4140" s="2">
        <v>45059</v>
      </c>
      <c r="J4140" s="15" t="str">
        <f>MID(Tabla1[[#This Row],[HORA]],1,5)</f>
        <v>10:52</v>
      </c>
      <c r="K4140" s="16">
        <f>IF(Tabla1[[#This Row],[FECHA]]=I4141,IF(J4141-J4140&gt;0,(J4141-J4140)*1440,0),0)</f>
        <v>11.999999999999957</v>
      </c>
      <c r="L4140" s="14">
        <f>2+L3881-Datos!$C$8</f>
        <v>5.3900000000000006</v>
      </c>
      <c r="M4140" s="13" t="s">
        <v>2245</v>
      </c>
      <c r="N4140" s="1" t="s">
        <v>21103</v>
      </c>
      <c r="O4140" s="1">
        <v>20</v>
      </c>
      <c r="P4140" s="1" t="s">
        <v>27</v>
      </c>
      <c r="Q4140" s="4" t="s">
        <v>21</v>
      </c>
    </row>
    <row r="4141" spans="1:17" ht="22.5" x14ac:dyDescent="0.25">
      <c r="A4141" s="3">
        <v>18246</v>
      </c>
      <c r="B4141" s="1" t="s">
        <v>54492</v>
      </c>
      <c r="C4141" s="1" t="s">
        <v>15</v>
      </c>
      <c r="D4141" s="1" t="s">
        <v>40</v>
      </c>
      <c r="E4141" s="1">
        <v>10167123606</v>
      </c>
      <c r="F4141" s="1" t="s">
        <v>54493</v>
      </c>
      <c r="G4141" s="1">
        <v>2232763</v>
      </c>
      <c r="H4141" s="1" t="s">
        <v>54494</v>
      </c>
      <c r="I4141" s="2">
        <v>45059</v>
      </c>
      <c r="J4141" s="15" t="str">
        <f>MID(Tabla1[[#This Row],[HORA]],1,5)</f>
        <v>11:04</v>
      </c>
      <c r="K4141" s="16">
        <f>IF(Tabla1[[#This Row],[FECHA]]=I4142,IF(J4142-J4141&gt;0,(J4142-J4141)*1440,0),0)</f>
        <v>1.0000000000000764</v>
      </c>
      <c r="L4141" s="14">
        <f>2+L3882-Datos!$C$8</f>
        <v>6.68</v>
      </c>
      <c r="M4141" s="13" t="s">
        <v>4255</v>
      </c>
      <c r="N4141" s="1" t="s">
        <v>54495</v>
      </c>
      <c r="O4141" s="1">
        <v>25</v>
      </c>
      <c r="P4141" s="1" t="s">
        <v>1532</v>
      </c>
      <c r="Q4141" s="4" t="s">
        <v>21</v>
      </c>
    </row>
    <row r="4142" spans="1:17" ht="22.5" x14ac:dyDescent="0.25">
      <c r="A4142" s="3">
        <v>6747</v>
      </c>
      <c r="B4142" s="1" t="s">
        <v>21104</v>
      </c>
      <c r="C4142" s="1" t="s">
        <v>15</v>
      </c>
      <c r="D4142" s="1" t="s">
        <v>82</v>
      </c>
      <c r="E4142" s="1">
        <v>77923716</v>
      </c>
      <c r="F4142" s="1" t="s">
        <v>21105</v>
      </c>
      <c r="G4142" s="1">
        <v>2232764</v>
      </c>
      <c r="H4142" s="1" t="s">
        <v>21106</v>
      </c>
      <c r="I4142" s="2">
        <v>45059</v>
      </c>
      <c r="J4142" s="15" t="str">
        <f>MID(Tabla1[[#This Row],[HORA]],1,5)</f>
        <v>11:05</v>
      </c>
      <c r="K4142" s="16">
        <f>IF(Tabla1[[#This Row],[FECHA]]=I4143,IF(J4143-J4142&gt;0,(J4143-J4142)*1440,0),0)</f>
        <v>1.9999999999999929</v>
      </c>
      <c r="L4142" s="14">
        <f>2+L3883-Datos!$C$8</f>
        <v>5.69</v>
      </c>
      <c r="M4142" s="13" t="s">
        <v>2552</v>
      </c>
      <c r="N4142" s="1" t="s">
        <v>21107</v>
      </c>
      <c r="O4142" s="1">
        <v>15</v>
      </c>
      <c r="P4142" s="1" t="s">
        <v>27</v>
      </c>
      <c r="Q4142" s="4" t="s">
        <v>21</v>
      </c>
    </row>
    <row r="4143" spans="1:17" ht="22.5" x14ac:dyDescent="0.25">
      <c r="A4143" s="3">
        <v>6748</v>
      </c>
      <c r="B4143" s="1" t="s">
        <v>21108</v>
      </c>
      <c r="C4143" s="1" t="s">
        <v>15</v>
      </c>
      <c r="D4143" s="1" t="s">
        <v>40</v>
      </c>
      <c r="E4143" s="1">
        <v>16743572</v>
      </c>
      <c r="F4143" s="1" t="s">
        <v>21109</v>
      </c>
      <c r="G4143" s="1">
        <v>2232766</v>
      </c>
      <c r="H4143" s="1" t="s">
        <v>21110</v>
      </c>
      <c r="I4143" s="2">
        <v>45059</v>
      </c>
      <c r="J4143" s="15" t="str">
        <f>MID(Tabla1[[#This Row],[HORA]],1,5)</f>
        <v>11:07</v>
      </c>
      <c r="K4143" s="16">
        <f>IF(Tabla1[[#This Row],[FECHA]]=I4144,IF(J4144-J4143&gt;0,(J4144-J4143)*1440,0),0)</f>
        <v>0.99999999999991651</v>
      </c>
      <c r="L4143" s="14">
        <f>2+L3884-Datos!$C$8</f>
        <v>8.6999999999999993</v>
      </c>
      <c r="M4143" s="13" t="s">
        <v>2557</v>
      </c>
      <c r="N4143" s="1" t="s">
        <v>21111</v>
      </c>
      <c r="O4143" s="1">
        <v>10</v>
      </c>
      <c r="P4143" s="1" t="s">
        <v>27</v>
      </c>
      <c r="Q4143" s="4" t="s">
        <v>21</v>
      </c>
    </row>
    <row r="4144" spans="1:17" ht="22.5" x14ac:dyDescent="0.25">
      <c r="A4144" s="3">
        <v>13145</v>
      </c>
      <c r="B4144" s="1" t="s">
        <v>40472</v>
      </c>
      <c r="C4144" s="1" t="s">
        <v>15</v>
      </c>
      <c r="D4144" s="1" t="s">
        <v>77</v>
      </c>
      <c r="E4144" s="1">
        <v>40987236</v>
      </c>
      <c r="F4144" s="1" t="s">
        <v>40473</v>
      </c>
      <c r="G4144" s="1">
        <v>75277869</v>
      </c>
      <c r="H4144" s="1" t="s">
        <v>40474</v>
      </c>
      <c r="I4144" s="2">
        <v>45059</v>
      </c>
      <c r="J4144" s="15" t="str">
        <f>MID(Tabla1[[#This Row],[HORA]],1,5)</f>
        <v>11:08</v>
      </c>
      <c r="K4144" s="16">
        <f>IF(Tabla1[[#This Row],[FECHA]]=I4145,IF(J4145-J4144&gt;0,(J4145-J4144)*1440,0),0)</f>
        <v>1.9999999999999929</v>
      </c>
      <c r="L4144" s="14">
        <f>2+L3885-Datos!$C$8</f>
        <v>10.760000000000002</v>
      </c>
      <c r="M4144" s="13" t="s">
        <v>1055</v>
      </c>
      <c r="N4144" s="1" t="s">
        <v>59</v>
      </c>
      <c r="O4144" s="1">
        <v>10</v>
      </c>
      <c r="P4144" s="1" t="s">
        <v>1532</v>
      </c>
      <c r="Q4144" s="4" t="s">
        <v>21</v>
      </c>
    </row>
    <row r="4145" spans="1:17" ht="22.5" x14ac:dyDescent="0.25">
      <c r="A4145" s="3">
        <v>13146</v>
      </c>
      <c r="B4145" s="1" t="s">
        <v>40475</v>
      </c>
      <c r="C4145" s="1" t="s">
        <v>15</v>
      </c>
      <c r="D4145" s="1" t="s">
        <v>40</v>
      </c>
      <c r="E4145" s="1">
        <v>42738719</v>
      </c>
      <c r="F4145" s="1" t="s">
        <v>7783</v>
      </c>
      <c r="G4145" s="1">
        <v>2232767</v>
      </c>
      <c r="H4145" s="1" t="s">
        <v>40476</v>
      </c>
      <c r="I4145" s="2">
        <v>45059</v>
      </c>
      <c r="J4145" s="15" t="str">
        <f>MID(Tabla1[[#This Row],[HORA]],1,5)</f>
        <v>11:10</v>
      </c>
      <c r="K4145" s="16">
        <f>IF(Tabla1[[#This Row],[FECHA]]=I4146,IF(J4146-J4145&gt;0,(J4146-J4145)*1440,0),0)</f>
        <v>3.0000000000000693</v>
      </c>
      <c r="L4145" s="14">
        <f>2+L3886-Datos!$C$8</f>
        <v>6.6300000000000008</v>
      </c>
      <c r="M4145" s="13" t="s">
        <v>937</v>
      </c>
      <c r="N4145" s="1" t="s">
        <v>40477</v>
      </c>
      <c r="O4145" s="1">
        <v>15</v>
      </c>
      <c r="P4145" s="1" t="s">
        <v>1532</v>
      </c>
      <c r="Q4145" s="4" t="s">
        <v>21</v>
      </c>
    </row>
    <row r="4146" spans="1:17" ht="22.5" x14ac:dyDescent="0.25">
      <c r="A4146" s="3">
        <v>145</v>
      </c>
      <c r="B4146" s="1" t="s">
        <v>337</v>
      </c>
      <c r="C4146" s="1" t="s">
        <v>15</v>
      </c>
      <c r="D4146" s="1" t="s">
        <v>71</v>
      </c>
      <c r="E4146" s="1">
        <v>2232768</v>
      </c>
      <c r="F4146" s="1" t="s">
        <v>281</v>
      </c>
      <c r="G4146" s="1">
        <v>2232769</v>
      </c>
      <c r="H4146" s="1" t="s">
        <v>338</v>
      </c>
      <c r="I4146" s="2">
        <v>45059</v>
      </c>
      <c r="J4146" s="15" t="str">
        <f>MID(Tabla1[[#This Row],[HORA]],1,5)</f>
        <v>11:13</v>
      </c>
      <c r="K4146" s="16">
        <f>IF(Tabla1[[#This Row],[FECHA]]=I4147,IF(J4147-J4146&gt;0,(J4147-J4146)*1440,0),0)</f>
        <v>0</v>
      </c>
      <c r="L4146" s="14">
        <f>2+L3887-Datos!$C$8</f>
        <v>6.44</v>
      </c>
      <c r="M4146" s="13" t="s">
        <v>339</v>
      </c>
      <c r="N4146" s="1" t="s">
        <v>340</v>
      </c>
      <c r="O4146" s="1">
        <v>0</v>
      </c>
      <c r="P4146" s="1" t="s">
        <v>27</v>
      </c>
      <c r="Q4146" s="4" t="s">
        <v>21</v>
      </c>
    </row>
    <row r="4147" spans="1:17" ht="22.5" x14ac:dyDescent="0.25">
      <c r="A4147" s="3">
        <v>13147</v>
      </c>
      <c r="B4147" s="1" t="s">
        <v>40478</v>
      </c>
      <c r="C4147" s="1" t="s">
        <v>15</v>
      </c>
      <c r="D4147" s="1" t="s">
        <v>40</v>
      </c>
      <c r="E4147" s="1">
        <v>2647017</v>
      </c>
      <c r="F4147" s="1" t="s">
        <v>32141</v>
      </c>
      <c r="G4147" s="1">
        <v>2232770</v>
      </c>
      <c r="H4147" s="1" t="s">
        <v>32142</v>
      </c>
      <c r="I4147" s="2">
        <v>45059</v>
      </c>
      <c r="J4147" s="15" t="str">
        <f>MID(Tabla1[[#This Row],[HORA]],1,5)</f>
        <v>11:13</v>
      </c>
      <c r="K4147" s="16">
        <f>IF(Tabla1[[#This Row],[FECHA]]=I4148,IF(J4148-J4147&gt;0,(J4148-J4147)*1440,0),0)</f>
        <v>11.000000000000041</v>
      </c>
      <c r="L4147" s="14">
        <f>2+L3888-Datos!$C$8</f>
        <v>8.5300000000000011</v>
      </c>
      <c r="M4147" s="13" t="s">
        <v>339</v>
      </c>
      <c r="N4147" s="1" t="s">
        <v>40479</v>
      </c>
      <c r="O4147" s="1">
        <v>20</v>
      </c>
      <c r="P4147" s="1" t="s">
        <v>1532</v>
      </c>
      <c r="Q4147" s="4" t="s">
        <v>21</v>
      </c>
    </row>
    <row r="4148" spans="1:17" ht="22.5" x14ac:dyDescent="0.25">
      <c r="A4148" s="3">
        <v>6749</v>
      </c>
      <c r="B4148" s="1" t="s">
        <v>21112</v>
      </c>
      <c r="C4148" s="1" t="s">
        <v>15</v>
      </c>
      <c r="D4148" s="1" t="s">
        <v>40</v>
      </c>
      <c r="E4148" s="1">
        <v>26674874</v>
      </c>
      <c r="F4148" s="1" t="s">
        <v>21113</v>
      </c>
      <c r="G4148" s="1">
        <v>3355969</v>
      </c>
      <c r="H4148" s="1" t="s">
        <v>21114</v>
      </c>
      <c r="I4148" s="2">
        <v>45059</v>
      </c>
      <c r="J4148" s="15" t="str">
        <f>MID(Tabla1[[#This Row],[HORA]],1,5)</f>
        <v>11:24</v>
      </c>
      <c r="K4148" s="16">
        <f>IF(Tabla1[[#This Row],[FECHA]]=I4149,IF(J4149-J4148&gt;0,(J4149-J4148)*1440,0),0)</f>
        <v>0</v>
      </c>
      <c r="L4148" s="14">
        <f>2+L3889-Datos!$C$8</f>
        <v>5.87</v>
      </c>
      <c r="M4148" s="13" t="s">
        <v>908</v>
      </c>
      <c r="N4148" s="1" t="s">
        <v>21115</v>
      </c>
      <c r="O4148" s="1">
        <v>80</v>
      </c>
      <c r="P4148" s="1" t="s">
        <v>27</v>
      </c>
      <c r="Q4148" s="4" t="s">
        <v>21</v>
      </c>
    </row>
    <row r="4149" spans="1:17" ht="22.5" x14ac:dyDescent="0.25">
      <c r="A4149" s="3">
        <v>13148</v>
      </c>
      <c r="B4149" s="1" t="s">
        <v>40480</v>
      </c>
      <c r="C4149" s="1" t="s">
        <v>15</v>
      </c>
      <c r="D4149" s="1" t="s">
        <v>40</v>
      </c>
      <c r="E4149" s="1">
        <v>2232772</v>
      </c>
      <c r="F4149" s="1" t="s">
        <v>40481</v>
      </c>
      <c r="G4149" s="1">
        <v>2232773</v>
      </c>
      <c r="H4149" s="1" t="s">
        <v>40482</v>
      </c>
      <c r="I4149" s="2">
        <v>45059</v>
      </c>
      <c r="J4149" s="15" t="str">
        <f>MID(Tabla1[[#This Row],[HORA]],1,5)</f>
        <v>11:24</v>
      </c>
      <c r="K4149" s="16">
        <f>IF(Tabla1[[#This Row],[FECHA]]=I4150,IF(J4150-J4149&gt;0,(J4150-J4149)*1440,0),0)</f>
        <v>1.9999999999999929</v>
      </c>
      <c r="L4149" s="14">
        <f>2+L3890-Datos!$C$8</f>
        <v>7.6000000000000005</v>
      </c>
      <c r="M4149" s="13" t="s">
        <v>908</v>
      </c>
      <c r="N4149" s="1" t="s">
        <v>1531</v>
      </c>
      <c r="O4149" s="1">
        <v>10</v>
      </c>
      <c r="P4149" s="1" t="s">
        <v>1532</v>
      </c>
      <c r="Q4149" s="4" t="s">
        <v>21</v>
      </c>
    </row>
    <row r="4150" spans="1:17" ht="22.5" x14ac:dyDescent="0.25">
      <c r="A4150" s="3">
        <v>13149</v>
      </c>
      <c r="B4150" s="1" t="s">
        <v>40483</v>
      </c>
      <c r="C4150" s="1" t="s">
        <v>15</v>
      </c>
      <c r="D4150" s="1" t="s">
        <v>40</v>
      </c>
      <c r="E4150" s="1">
        <v>16589294</v>
      </c>
      <c r="F4150" s="1" t="s">
        <v>28229</v>
      </c>
      <c r="G4150" s="1">
        <v>45686358</v>
      </c>
      <c r="H4150" s="1" t="s">
        <v>40484</v>
      </c>
      <c r="I4150" s="2">
        <v>45059</v>
      </c>
      <c r="J4150" s="15" t="str">
        <f>MID(Tabla1[[#This Row],[HORA]],1,5)</f>
        <v>11:26</v>
      </c>
      <c r="K4150" s="16">
        <f>IF(Tabla1[[#This Row],[FECHA]]=I4151,IF(J4151-J4150&gt;0,(J4151-J4150)*1440,0),0)</f>
        <v>1.9999999999999929</v>
      </c>
      <c r="L4150" s="14">
        <f>2+L3891-Datos!$C$8</f>
        <v>9.4600000000000009</v>
      </c>
      <c r="M4150" s="13" t="s">
        <v>714</v>
      </c>
      <c r="N4150" s="1" t="s">
        <v>40485</v>
      </c>
      <c r="O4150" s="1">
        <v>20</v>
      </c>
      <c r="P4150" s="1" t="s">
        <v>1532</v>
      </c>
      <c r="Q4150" s="4" t="s">
        <v>21</v>
      </c>
    </row>
    <row r="4151" spans="1:17" ht="22.5" x14ac:dyDescent="0.25">
      <c r="A4151" s="3">
        <v>6750</v>
      </c>
      <c r="B4151" s="1" t="s">
        <v>21116</v>
      </c>
      <c r="C4151" s="1" t="s">
        <v>15</v>
      </c>
      <c r="D4151" s="1" t="s">
        <v>71</v>
      </c>
      <c r="E4151" s="1">
        <v>4873931</v>
      </c>
      <c r="F4151" s="1" t="s">
        <v>21117</v>
      </c>
      <c r="G4151" s="1">
        <v>44520987</v>
      </c>
      <c r="H4151" s="1" t="s">
        <v>21118</v>
      </c>
      <c r="I4151" s="2">
        <v>45059</v>
      </c>
      <c r="J4151" s="15" t="str">
        <f>MID(Tabla1[[#This Row],[HORA]],1,5)</f>
        <v>11:28</v>
      </c>
      <c r="K4151" s="16">
        <f>IF(Tabla1[[#This Row],[FECHA]]=I4152,IF(J4152-J4151&gt;0,(J4152-J4151)*1440,0),0)</f>
        <v>0.99999999999991651</v>
      </c>
      <c r="L4151" s="14">
        <f>2+L3892-Datos!$C$8</f>
        <v>6.76</v>
      </c>
      <c r="M4151" s="13" t="s">
        <v>911</v>
      </c>
      <c r="N4151" s="1" t="s">
        <v>21119</v>
      </c>
      <c r="O4151" s="1">
        <v>20</v>
      </c>
      <c r="P4151" s="1" t="s">
        <v>27</v>
      </c>
      <c r="Q4151" s="4" t="s">
        <v>21</v>
      </c>
    </row>
    <row r="4152" spans="1:17" ht="22.5" x14ac:dyDescent="0.25">
      <c r="A4152" s="3">
        <v>13150</v>
      </c>
      <c r="B4152" s="1" t="s">
        <v>40486</v>
      </c>
      <c r="C4152" s="1" t="s">
        <v>15</v>
      </c>
      <c r="D4152" s="1" t="s">
        <v>23</v>
      </c>
      <c r="E4152" s="1">
        <v>45229393</v>
      </c>
      <c r="F4152" s="1" t="s">
        <v>40487</v>
      </c>
      <c r="G4152" s="1">
        <v>80193939</v>
      </c>
      <c r="H4152" s="1" t="s">
        <v>40488</v>
      </c>
      <c r="I4152" s="2">
        <v>45059</v>
      </c>
      <c r="J4152" s="15" t="str">
        <f>MID(Tabla1[[#This Row],[HORA]],1,5)</f>
        <v>11:29</v>
      </c>
      <c r="K4152" s="16">
        <f>IF(Tabla1[[#This Row],[FECHA]]=I4153,IF(J4153-J4152&gt;0,(J4153-J4152)*1440,0),0)</f>
        <v>4.0000000000000657</v>
      </c>
      <c r="L4152" s="14">
        <f>2+L3893-Datos!$C$8</f>
        <v>7.42</v>
      </c>
      <c r="M4152" s="13" t="s">
        <v>84</v>
      </c>
      <c r="N4152" s="1" t="s">
        <v>1938</v>
      </c>
      <c r="O4152" s="1">
        <v>10</v>
      </c>
      <c r="P4152" s="1" t="s">
        <v>1532</v>
      </c>
      <c r="Q4152" s="4" t="s">
        <v>21</v>
      </c>
    </row>
    <row r="4153" spans="1:17" ht="22.5" x14ac:dyDescent="0.25">
      <c r="A4153" s="3">
        <v>6751</v>
      </c>
      <c r="B4153" s="1" t="s">
        <v>21120</v>
      </c>
      <c r="C4153" s="1" t="s">
        <v>15</v>
      </c>
      <c r="D4153" s="1" t="s">
        <v>40</v>
      </c>
      <c r="E4153" s="1">
        <v>72955750</v>
      </c>
      <c r="F4153" s="1" t="s">
        <v>21121</v>
      </c>
      <c r="G4153" s="1">
        <v>2744014</v>
      </c>
      <c r="H4153" s="1" t="s">
        <v>21122</v>
      </c>
      <c r="I4153" s="2">
        <v>45059</v>
      </c>
      <c r="J4153" s="15" t="str">
        <f>MID(Tabla1[[#This Row],[HORA]],1,5)</f>
        <v>11:33</v>
      </c>
      <c r="K4153" s="16">
        <f>IF(Tabla1[[#This Row],[FECHA]]=I4154,IF(J4154-J4153&gt;0,(J4154-J4153)*1440,0),0)</f>
        <v>0</v>
      </c>
      <c r="L4153" s="14">
        <f>2+L3894-Datos!$C$8</f>
        <v>7.36</v>
      </c>
      <c r="M4153" s="13" t="s">
        <v>805</v>
      </c>
      <c r="N4153" s="1" t="s">
        <v>21123</v>
      </c>
      <c r="O4153" s="1">
        <v>20</v>
      </c>
      <c r="P4153" s="1" t="s">
        <v>27</v>
      </c>
      <c r="Q4153" s="4" t="s">
        <v>21</v>
      </c>
    </row>
    <row r="4154" spans="1:17" ht="22.5" x14ac:dyDescent="0.25">
      <c r="A4154" s="3">
        <v>13151</v>
      </c>
      <c r="B4154" s="1" t="s">
        <v>40489</v>
      </c>
      <c r="C4154" s="1" t="s">
        <v>15</v>
      </c>
      <c r="D4154" s="1" t="s">
        <v>40</v>
      </c>
      <c r="E4154" s="1">
        <v>40524063</v>
      </c>
      <c r="F4154" s="1" t="s">
        <v>40490</v>
      </c>
      <c r="G4154" s="1">
        <v>47108242</v>
      </c>
      <c r="H4154" s="1" t="s">
        <v>40491</v>
      </c>
      <c r="I4154" s="2">
        <v>45059</v>
      </c>
      <c r="J4154" s="15" t="str">
        <f>MID(Tabla1[[#This Row],[HORA]],1,5)</f>
        <v>11:33</v>
      </c>
      <c r="K4154" s="16">
        <f>IF(Tabla1[[#This Row],[FECHA]]=I4155,IF(J4155-J4154&gt;0,(J4155-J4154)*1440,0),0)</f>
        <v>3.9999999999999858</v>
      </c>
      <c r="L4154" s="14">
        <f>2+L3895-Datos!$C$8</f>
        <v>5.4600000000000009</v>
      </c>
      <c r="M4154" s="13" t="s">
        <v>805</v>
      </c>
      <c r="N4154" s="1" t="s">
        <v>40492</v>
      </c>
      <c r="O4154" s="1">
        <v>18</v>
      </c>
      <c r="P4154" s="1" t="s">
        <v>1532</v>
      </c>
      <c r="Q4154" s="4" t="s">
        <v>21</v>
      </c>
    </row>
    <row r="4155" spans="1:17" ht="22.5" x14ac:dyDescent="0.25">
      <c r="A4155" s="3">
        <v>6752</v>
      </c>
      <c r="B4155" s="1" t="s">
        <v>21124</v>
      </c>
      <c r="C4155" s="1" t="s">
        <v>15</v>
      </c>
      <c r="D4155" s="1" t="s">
        <v>82</v>
      </c>
      <c r="E4155" s="1">
        <v>17821677</v>
      </c>
      <c r="F4155" s="1" t="s">
        <v>21125</v>
      </c>
      <c r="G4155" s="1">
        <v>16706873</v>
      </c>
      <c r="H4155" s="1" t="s">
        <v>21126</v>
      </c>
      <c r="I4155" s="2">
        <v>45059</v>
      </c>
      <c r="J4155" s="15" t="str">
        <f>MID(Tabla1[[#This Row],[HORA]],1,5)</f>
        <v>11:37</v>
      </c>
      <c r="K4155" s="16">
        <f>IF(Tabla1[[#This Row],[FECHA]]=I4156,IF(J4156-J4155&gt;0,(J4156-J4155)*1440,0),0)</f>
        <v>0.99999999999999645</v>
      </c>
      <c r="L4155" s="14">
        <f>2+L3896-Datos!$C$8</f>
        <v>6.4700000000000006</v>
      </c>
      <c r="M4155" s="13" t="s">
        <v>811</v>
      </c>
      <c r="N4155" s="1" t="s">
        <v>583</v>
      </c>
      <c r="O4155" s="1">
        <v>10</v>
      </c>
      <c r="P4155" s="1" t="s">
        <v>27</v>
      </c>
      <c r="Q4155" s="4" t="s">
        <v>21</v>
      </c>
    </row>
    <row r="4156" spans="1:17" ht="22.5" x14ac:dyDescent="0.25">
      <c r="A4156" s="3">
        <v>16930</v>
      </c>
      <c r="B4156" s="1" t="s">
        <v>51191</v>
      </c>
      <c r="C4156" s="1" t="s">
        <v>15</v>
      </c>
      <c r="D4156" s="1" t="s">
        <v>40</v>
      </c>
      <c r="E4156" s="1">
        <v>20602378820</v>
      </c>
      <c r="F4156" s="1" t="s">
        <v>50453</v>
      </c>
      <c r="G4156" s="1">
        <v>2688142</v>
      </c>
      <c r="H4156" s="1" t="s">
        <v>51192</v>
      </c>
      <c r="I4156" s="2">
        <v>45059</v>
      </c>
      <c r="J4156" s="15" t="str">
        <f>MID(Tabla1[[#This Row],[HORA]],1,5)</f>
        <v>11:38</v>
      </c>
      <c r="K4156" s="16">
        <f>IF(Tabla1[[#This Row],[FECHA]]=I4157,IF(J4157-J4156&gt;0,(J4157-J4156)*1440,0),0)</f>
        <v>0.99999999999999645</v>
      </c>
      <c r="L4156" s="14">
        <f>2+L3897-Datos!$C$8</f>
        <v>7.84</v>
      </c>
      <c r="M4156" s="13" t="s">
        <v>95</v>
      </c>
      <c r="N4156" s="1" t="s">
        <v>26</v>
      </c>
      <c r="O4156" s="1">
        <v>10</v>
      </c>
      <c r="P4156" s="1" t="s">
        <v>27</v>
      </c>
      <c r="Q4156" s="4" t="s">
        <v>21</v>
      </c>
    </row>
    <row r="4157" spans="1:17" ht="22.5" x14ac:dyDescent="0.25">
      <c r="A4157" s="3">
        <v>13152</v>
      </c>
      <c r="B4157" s="1" t="s">
        <v>40493</v>
      </c>
      <c r="C4157" s="1" t="s">
        <v>15</v>
      </c>
      <c r="D4157" s="1" t="s">
        <v>40</v>
      </c>
      <c r="E4157" s="1">
        <v>71309066</v>
      </c>
      <c r="F4157" s="1" t="s">
        <v>40494</v>
      </c>
      <c r="G4157" s="1">
        <v>2822801</v>
      </c>
      <c r="H4157" s="1" t="s">
        <v>40495</v>
      </c>
      <c r="I4157" s="2">
        <v>45059</v>
      </c>
      <c r="J4157" s="15" t="str">
        <f>MID(Tabla1[[#This Row],[HORA]],1,5)</f>
        <v>11:39</v>
      </c>
      <c r="K4157" s="16">
        <f>IF(Tabla1[[#This Row],[FECHA]]=I4158,IF(J4158-J4157&gt;0,(J4158-J4157)*1440,0),0)</f>
        <v>0</v>
      </c>
      <c r="L4157" s="14">
        <f>2+L3898-Datos!$C$8</f>
        <v>7.59</v>
      </c>
      <c r="M4157" s="13" t="s">
        <v>238</v>
      </c>
      <c r="N4157" s="1" t="s">
        <v>40496</v>
      </c>
      <c r="O4157" s="1">
        <v>30</v>
      </c>
      <c r="P4157" s="1" t="s">
        <v>1532</v>
      </c>
      <c r="Q4157" s="4" t="s">
        <v>21</v>
      </c>
    </row>
    <row r="4158" spans="1:17" ht="22.5" x14ac:dyDescent="0.25">
      <c r="A4158" s="3">
        <v>16931</v>
      </c>
      <c r="B4158" s="1" t="s">
        <v>51193</v>
      </c>
      <c r="C4158" s="1" t="s">
        <v>15</v>
      </c>
      <c r="D4158" s="1" t="s">
        <v>1017</v>
      </c>
      <c r="E4158" s="1">
        <v>20602378820</v>
      </c>
      <c r="F4158" s="1" t="s">
        <v>50453</v>
      </c>
      <c r="G4158" s="1">
        <v>1155859</v>
      </c>
      <c r="H4158" s="1" t="s">
        <v>51194</v>
      </c>
      <c r="I4158" s="2">
        <v>45059</v>
      </c>
      <c r="J4158" s="15" t="str">
        <f>MID(Tabla1[[#This Row],[HORA]],1,5)</f>
        <v>11:39</v>
      </c>
      <c r="K4158" s="16">
        <f>IF(Tabla1[[#This Row],[FECHA]]=I4159,IF(J4159-J4158&gt;0,(J4159-J4158)*1440,0),0)</f>
        <v>7.0000000000000551</v>
      </c>
      <c r="L4158" s="14">
        <f>2+L3899-Datos!$C$8</f>
        <v>10.530000000000001</v>
      </c>
      <c r="M4158" s="13" t="s">
        <v>238</v>
      </c>
      <c r="N4158" s="1" t="s">
        <v>26</v>
      </c>
      <c r="O4158" s="1">
        <v>10</v>
      </c>
      <c r="P4158" s="1" t="s">
        <v>27</v>
      </c>
      <c r="Q4158" s="4" t="s">
        <v>21</v>
      </c>
    </row>
    <row r="4159" spans="1:17" ht="22.5" x14ac:dyDescent="0.25">
      <c r="A4159" s="3">
        <v>6753</v>
      </c>
      <c r="B4159" s="1" t="s">
        <v>21127</v>
      </c>
      <c r="C4159" s="1" t="s">
        <v>15</v>
      </c>
      <c r="D4159" s="1" t="s">
        <v>82</v>
      </c>
      <c r="E4159" s="1">
        <v>16629804</v>
      </c>
      <c r="F4159" s="1" t="s">
        <v>21128</v>
      </c>
      <c r="G4159" s="1">
        <v>249070</v>
      </c>
      <c r="H4159" s="1" t="s">
        <v>21129</v>
      </c>
      <c r="I4159" s="2">
        <v>45059</v>
      </c>
      <c r="J4159" s="15" t="str">
        <f>MID(Tabla1[[#This Row],[HORA]],1,5)</f>
        <v>11:46</v>
      </c>
      <c r="K4159" s="16">
        <f>IF(Tabla1[[#This Row],[FECHA]]=I4160,IF(J4160-J4159&gt;0,(J4160-J4159)*1440,0),0)</f>
        <v>1.9999999999999929</v>
      </c>
      <c r="L4159" s="14">
        <f>2+L3900-Datos!$C$8</f>
        <v>7.68</v>
      </c>
      <c r="M4159" s="13" t="s">
        <v>3661</v>
      </c>
      <c r="N4159" s="1" t="s">
        <v>21130</v>
      </c>
      <c r="O4159" s="1">
        <v>20</v>
      </c>
      <c r="P4159" s="1" t="s">
        <v>27</v>
      </c>
      <c r="Q4159" s="4" t="s">
        <v>21</v>
      </c>
    </row>
    <row r="4160" spans="1:17" ht="22.5" x14ac:dyDescent="0.25">
      <c r="A4160" s="3">
        <v>13153</v>
      </c>
      <c r="B4160" s="1" t="s">
        <v>40497</v>
      </c>
      <c r="C4160" s="1" t="s">
        <v>15</v>
      </c>
      <c r="D4160" s="1" t="s">
        <v>40</v>
      </c>
      <c r="E4160" s="1">
        <v>45627596</v>
      </c>
      <c r="F4160" s="1" t="s">
        <v>8028</v>
      </c>
      <c r="G4160" s="1">
        <v>80340384</v>
      </c>
      <c r="H4160" s="1" t="s">
        <v>40498</v>
      </c>
      <c r="I4160" s="2">
        <v>45059</v>
      </c>
      <c r="J4160" s="15" t="str">
        <f>MID(Tabla1[[#This Row],[HORA]],1,5)</f>
        <v>11:48</v>
      </c>
      <c r="K4160" s="16">
        <f>IF(Tabla1[[#This Row],[FECHA]]=I4161,IF(J4161-J4160&gt;0,(J4161-J4160)*1440,0),0)</f>
        <v>2.9999999999999094</v>
      </c>
      <c r="L4160" s="14">
        <f>2+L3901-Datos!$C$8</f>
        <v>5.8900000000000006</v>
      </c>
      <c r="M4160" s="13" t="s">
        <v>2271</v>
      </c>
      <c r="N4160" s="1" t="s">
        <v>40499</v>
      </c>
      <c r="O4160" s="1">
        <v>15</v>
      </c>
      <c r="P4160" s="1" t="s">
        <v>1532</v>
      </c>
      <c r="Q4160" s="4" t="s">
        <v>21</v>
      </c>
    </row>
    <row r="4161" spans="1:17" ht="22.5" x14ac:dyDescent="0.25">
      <c r="A4161" s="3">
        <v>13154</v>
      </c>
      <c r="B4161" s="1" t="s">
        <v>40500</v>
      </c>
      <c r="C4161" s="1" t="s">
        <v>15</v>
      </c>
      <c r="D4161" s="1" t="s">
        <v>33</v>
      </c>
      <c r="E4161" s="1">
        <v>76958414</v>
      </c>
      <c r="F4161" s="1" t="s">
        <v>40501</v>
      </c>
      <c r="G4161" s="1">
        <v>48978703</v>
      </c>
      <c r="H4161" s="1" t="s">
        <v>40502</v>
      </c>
      <c r="I4161" s="2">
        <v>45059</v>
      </c>
      <c r="J4161" s="15" t="str">
        <f>MID(Tabla1[[#This Row],[HORA]],1,5)</f>
        <v>11:51</v>
      </c>
      <c r="K4161" s="16">
        <f>IF(Tabla1[[#This Row],[FECHA]]=I4162,IF(J4162-J4161&gt;0,(J4162-J4161)*1440,0),0)</f>
        <v>1.9999999999999929</v>
      </c>
      <c r="L4161" s="14">
        <f>2+L3902-Datos!$C$8</f>
        <v>6.68</v>
      </c>
      <c r="M4161" s="13" t="s">
        <v>298</v>
      </c>
      <c r="N4161" s="1" t="s">
        <v>1876</v>
      </c>
      <c r="O4161" s="1">
        <v>15</v>
      </c>
      <c r="P4161" s="1" t="s">
        <v>1532</v>
      </c>
      <c r="Q4161" s="4" t="s">
        <v>21</v>
      </c>
    </row>
    <row r="4162" spans="1:17" ht="22.5" x14ac:dyDescent="0.25">
      <c r="A4162" s="3">
        <v>16932</v>
      </c>
      <c r="B4162" s="1" t="s">
        <v>51195</v>
      </c>
      <c r="C4162" s="1" t="s">
        <v>15</v>
      </c>
      <c r="D4162" s="1" t="s">
        <v>33</v>
      </c>
      <c r="E4162" s="1">
        <v>20480606176</v>
      </c>
      <c r="F4162" s="1" t="s">
        <v>51196</v>
      </c>
      <c r="G4162" s="1">
        <v>3878471</v>
      </c>
      <c r="H4162" s="1" t="s">
        <v>51197</v>
      </c>
      <c r="I4162" s="2">
        <v>45059</v>
      </c>
      <c r="J4162" s="15" t="str">
        <f>MID(Tabla1[[#This Row],[HORA]],1,5)</f>
        <v>11:53</v>
      </c>
      <c r="K4162" s="16">
        <f>IF(Tabla1[[#This Row],[FECHA]]=I4163,IF(J4163-J4162&gt;0,(J4163-J4162)*1440,0),0)</f>
        <v>1.0000000000000764</v>
      </c>
      <c r="L4162" s="14">
        <f>2+L3903-Datos!$C$8</f>
        <v>5.42</v>
      </c>
      <c r="M4162" s="13" t="s">
        <v>1103</v>
      </c>
      <c r="N4162" s="1" t="s">
        <v>51198</v>
      </c>
      <c r="O4162" s="1">
        <v>20</v>
      </c>
      <c r="P4162" s="1" t="s">
        <v>27</v>
      </c>
      <c r="Q4162" s="4" t="s">
        <v>21</v>
      </c>
    </row>
    <row r="4163" spans="1:17" ht="22.5" x14ac:dyDescent="0.25">
      <c r="A4163" s="3">
        <v>13155</v>
      </c>
      <c r="B4163" s="1" t="s">
        <v>40503</v>
      </c>
      <c r="C4163" s="1" t="s">
        <v>15</v>
      </c>
      <c r="D4163" s="1" t="s">
        <v>82</v>
      </c>
      <c r="E4163" s="1">
        <v>16788598</v>
      </c>
      <c r="F4163" s="1" t="s">
        <v>40504</v>
      </c>
      <c r="G4163" s="1">
        <v>2232781</v>
      </c>
      <c r="H4163" s="1" t="s">
        <v>40505</v>
      </c>
      <c r="I4163" s="2">
        <v>45059</v>
      </c>
      <c r="J4163" s="15" t="str">
        <f>MID(Tabla1[[#This Row],[HORA]],1,5)</f>
        <v>11:54</v>
      </c>
      <c r="K4163" s="16">
        <f>IF(Tabla1[[#This Row],[FECHA]]=I4164,IF(J4164-J4163&gt;0,(J4164-J4163)*1440,0),0)</f>
        <v>1.9999999999999929</v>
      </c>
      <c r="L4163" s="14">
        <f>2+L3904-Datos!$C$8</f>
        <v>8.34</v>
      </c>
      <c r="M4163" s="13" t="s">
        <v>571</v>
      </c>
      <c r="N4163" s="1" t="s">
        <v>40506</v>
      </c>
      <c r="O4163" s="1">
        <v>25</v>
      </c>
      <c r="P4163" s="1" t="s">
        <v>1532</v>
      </c>
      <c r="Q4163" s="4" t="s">
        <v>21</v>
      </c>
    </row>
    <row r="4164" spans="1:17" ht="22.5" x14ac:dyDescent="0.25">
      <c r="A4164" s="3">
        <v>6754</v>
      </c>
      <c r="B4164" s="1" t="s">
        <v>21131</v>
      </c>
      <c r="C4164" s="1" t="s">
        <v>15</v>
      </c>
      <c r="D4164" s="1" t="s">
        <v>172</v>
      </c>
      <c r="E4164" s="1">
        <v>7266200</v>
      </c>
      <c r="F4164" s="1" t="s">
        <v>21132</v>
      </c>
      <c r="G4164" s="1">
        <v>2232782</v>
      </c>
      <c r="H4164" s="1" t="s">
        <v>21133</v>
      </c>
      <c r="I4164" s="2">
        <v>45059</v>
      </c>
      <c r="J4164" s="15" t="str">
        <f>MID(Tabla1[[#This Row],[HORA]],1,5)</f>
        <v>11:56</v>
      </c>
      <c r="K4164" s="16">
        <f>IF(Tabla1[[#This Row],[FECHA]]=I4165,IF(J4165-J4164&gt;0,(J4165-J4164)*1440,0),0)</f>
        <v>2.9999999999999094</v>
      </c>
      <c r="L4164" s="14">
        <f>2+L3905-Datos!$C$8</f>
        <v>10.82</v>
      </c>
      <c r="M4164" s="13" t="s">
        <v>958</v>
      </c>
      <c r="N4164" s="1" t="s">
        <v>340</v>
      </c>
      <c r="O4164" s="1">
        <v>20</v>
      </c>
      <c r="P4164" s="1" t="s">
        <v>27</v>
      </c>
      <c r="Q4164" s="4" t="s">
        <v>21</v>
      </c>
    </row>
    <row r="4165" spans="1:17" ht="22.5" x14ac:dyDescent="0.25">
      <c r="A4165" s="3">
        <v>16933</v>
      </c>
      <c r="B4165" s="1" t="s">
        <v>51199</v>
      </c>
      <c r="C4165" s="1" t="s">
        <v>15</v>
      </c>
      <c r="D4165" s="1" t="s">
        <v>40</v>
      </c>
      <c r="E4165" s="1">
        <v>20539090942</v>
      </c>
      <c r="F4165" s="1" t="s">
        <v>51200</v>
      </c>
      <c r="G4165" s="1">
        <v>41621109</v>
      </c>
      <c r="H4165" s="1" t="s">
        <v>51201</v>
      </c>
      <c r="I4165" s="2">
        <v>45059</v>
      </c>
      <c r="J4165" s="15" t="str">
        <f>MID(Tabla1[[#This Row],[HORA]],1,5)</f>
        <v>11:59</v>
      </c>
      <c r="K4165" s="16">
        <f>IF(Tabla1[[#This Row],[FECHA]]=I4166,IF(J4166-J4165&gt;0,(J4166-J4165)*1440,0),0)</f>
        <v>2.0000000000000728</v>
      </c>
      <c r="L4165" s="14">
        <f>2+L3906-Datos!$C$8</f>
        <v>6.5200000000000005</v>
      </c>
      <c r="M4165" s="13" t="s">
        <v>269</v>
      </c>
      <c r="N4165" s="1" t="s">
        <v>51202</v>
      </c>
      <c r="O4165" s="1">
        <v>30</v>
      </c>
      <c r="P4165" s="1" t="s">
        <v>27</v>
      </c>
      <c r="Q4165" s="4" t="s">
        <v>21</v>
      </c>
    </row>
    <row r="4166" spans="1:17" ht="22.5" x14ac:dyDescent="0.25">
      <c r="A4166" s="3">
        <v>6755</v>
      </c>
      <c r="B4166" s="1" t="s">
        <v>21134</v>
      </c>
      <c r="C4166" s="1" t="s">
        <v>15</v>
      </c>
      <c r="D4166" s="1" t="s">
        <v>40</v>
      </c>
      <c r="E4166" s="1">
        <v>2888607</v>
      </c>
      <c r="F4166" s="1" t="s">
        <v>21135</v>
      </c>
      <c r="G4166" s="1">
        <v>2888607</v>
      </c>
      <c r="H4166" s="1" t="s">
        <v>21135</v>
      </c>
      <c r="I4166" s="2">
        <v>45059</v>
      </c>
      <c r="J4166" s="15" t="str">
        <f>MID(Tabla1[[#This Row],[HORA]],1,5)</f>
        <v>12:01</v>
      </c>
      <c r="K4166" s="16">
        <f>IF(Tabla1[[#This Row],[FECHA]]=I4167,IF(J4167-J4166&gt;0,(J4167-J4166)*1440,0),0)</f>
        <v>0.99999999999999645</v>
      </c>
      <c r="L4166" s="14">
        <f>2+L3907-Datos!$C$8</f>
        <v>5.62</v>
      </c>
      <c r="M4166" s="13" t="s">
        <v>858</v>
      </c>
      <c r="N4166" s="1" t="s">
        <v>10194</v>
      </c>
      <c r="O4166" s="1">
        <v>20</v>
      </c>
      <c r="P4166" s="1" t="s">
        <v>27</v>
      </c>
      <c r="Q4166" s="4" t="s">
        <v>21</v>
      </c>
    </row>
    <row r="4167" spans="1:17" ht="22.5" x14ac:dyDescent="0.25">
      <c r="A4167" s="3">
        <v>6756</v>
      </c>
      <c r="B4167" s="1" t="s">
        <v>21136</v>
      </c>
      <c r="C4167" s="1" t="s">
        <v>15</v>
      </c>
      <c r="D4167" s="1" t="s">
        <v>40</v>
      </c>
      <c r="E4167" s="1">
        <v>80271597</v>
      </c>
      <c r="F4167" s="1" t="s">
        <v>21137</v>
      </c>
      <c r="G4167" s="1">
        <v>40165714</v>
      </c>
      <c r="H4167" s="1" t="s">
        <v>21138</v>
      </c>
      <c r="I4167" s="2">
        <v>45059</v>
      </c>
      <c r="J4167" s="15" t="str">
        <f>MID(Tabla1[[#This Row],[HORA]],1,5)</f>
        <v>12:02</v>
      </c>
      <c r="K4167" s="16">
        <f>IF(Tabla1[[#This Row],[FECHA]]=I4168,IF(J4168-J4167&gt;0,(J4168-J4167)*1440,0),0)</f>
        <v>2.9999999999999893</v>
      </c>
      <c r="L4167" s="14">
        <f>2+L3908-Datos!$C$8</f>
        <v>6.82</v>
      </c>
      <c r="M4167" s="13" t="s">
        <v>1030</v>
      </c>
      <c r="N4167" s="1" t="s">
        <v>19102</v>
      </c>
      <c r="O4167" s="1">
        <v>20</v>
      </c>
      <c r="P4167" s="1" t="s">
        <v>27</v>
      </c>
      <c r="Q4167" s="4" t="s">
        <v>21</v>
      </c>
    </row>
    <row r="4168" spans="1:17" ht="22.5" x14ac:dyDescent="0.25">
      <c r="A4168" s="3">
        <v>13156</v>
      </c>
      <c r="B4168" s="1" t="s">
        <v>40507</v>
      </c>
      <c r="C4168" s="1" t="s">
        <v>15</v>
      </c>
      <c r="D4168" s="1" t="s">
        <v>1017</v>
      </c>
      <c r="E4168" s="1">
        <v>46490836</v>
      </c>
      <c r="F4168" s="1" t="s">
        <v>40508</v>
      </c>
      <c r="G4168" s="1">
        <v>46127342</v>
      </c>
      <c r="H4168" s="1" t="s">
        <v>40509</v>
      </c>
      <c r="I4168" s="2">
        <v>45059</v>
      </c>
      <c r="J4168" s="15" t="str">
        <f>MID(Tabla1[[#This Row],[HORA]],1,5)</f>
        <v>12:05</v>
      </c>
      <c r="K4168" s="16">
        <f>IF(Tabla1[[#This Row],[FECHA]]=I4169,IF(J4169-J4168&gt;0,(J4169-J4168)*1440,0),0)</f>
        <v>0.99999999999999645</v>
      </c>
      <c r="L4168" s="14">
        <f>2+L3909-Datos!$C$8</f>
        <v>8.32</v>
      </c>
      <c r="M4168" s="13" t="s">
        <v>5422</v>
      </c>
      <c r="N4168" s="1" t="s">
        <v>40510</v>
      </c>
      <c r="O4168" s="1">
        <v>170</v>
      </c>
      <c r="P4168" s="1" t="s">
        <v>1532</v>
      </c>
      <c r="Q4168" s="4" t="s">
        <v>21</v>
      </c>
    </row>
    <row r="4169" spans="1:17" ht="22.5" x14ac:dyDescent="0.25">
      <c r="A4169" s="3">
        <v>6757</v>
      </c>
      <c r="B4169" s="1" t="s">
        <v>21139</v>
      </c>
      <c r="C4169" s="1" t="s">
        <v>15</v>
      </c>
      <c r="D4169" s="1" t="s">
        <v>33</v>
      </c>
      <c r="E4169" s="1">
        <v>44862368</v>
      </c>
      <c r="F4169" s="1" t="s">
        <v>8016</v>
      </c>
      <c r="G4169" s="1">
        <v>2232787</v>
      </c>
      <c r="H4169" s="1" t="s">
        <v>21140</v>
      </c>
      <c r="I4169" s="2">
        <v>45059</v>
      </c>
      <c r="J4169" s="15" t="str">
        <f>MID(Tabla1[[#This Row],[HORA]],1,5)</f>
        <v>12:06</v>
      </c>
      <c r="K4169" s="16">
        <f>IF(Tabla1[[#This Row],[FECHA]]=I4170,IF(J4170-J4169&gt;0,(J4170-J4169)*1440,0),0)</f>
        <v>6.9999999999999751</v>
      </c>
      <c r="L4169" s="14">
        <f>2+L3910-Datos!$C$8</f>
        <v>5.67</v>
      </c>
      <c r="M4169" s="13" t="s">
        <v>3670</v>
      </c>
      <c r="N4169" s="1" t="s">
        <v>21010</v>
      </c>
      <c r="O4169" s="1">
        <v>20</v>
      </c>
      <c r="P4169" s="1" t="s">
        <v>27</v>
      </c>
      <c r="Q4169" s="4" t="s">
        <v>21</v>
      </c>
    </row>
    <row r="4170" spans="1:17" ht="22.5" x14ac:dyDescent="0.25">
      <c r="A4170" s="3">
        <v>6758</v>
      </c>
      <c r="B4170" s="1" t="s">
        <v>21141</v>
      </c>
      <c r="C4170" s="1" t="s">
        <v>15</v>
      </c>
      <c r="D4170" s="1" t="s">
        <v>40</v>
      </c>
      <c r="E4170" s="1">
        <v>44163153</v>
      </c>
      <c r="F4170" s="1" t="s">
        <v>21142</v>
      </c>
      <c r="G4170" s="1">
        <v>2885954</v>
      </c>
      <c r="H4170" s="1" t="s">
        <v>21143</v>
      </c>
      <c r="I4170" s="2">
        <v>45059</v>
      </c>
      <c r="J4170" s="15" t="str">
        <f>MID(Tabla1[[#This Row],[HORA]],1,5)</f>
        <v>12:13</v>
      </c>
      <c r="K4170" s="16">
        <f>IF(Tabla1[[#This Row],[FECHA]]=I4171,IF(J4171-J4170&gt;0,(J4171-J4170)*1440,0),0)</f>
        <v>0</v>
      </c>
      <c r="L4170" s="14">
        <f>2+L3911-Datos!$C$8</f>
        <v>7.82</v>
      </c>
      <c r="M4170" s="13" t="s">
        <v>123</v>
      </c>
      <c r="N4170" s="1" t="s">
        <v>21144</v>
      </c>
      <c r="O4170" s="1">
        <v>15</v>
      </c>
      <c r="P4170" s="1" t="s">
        <v>27</v>
      </c>
      <c r="Q4170" s="4" t="s">
        <v>21</v>
      </c>
    </row>
    <row r="4171" spans="1:17" ht="22.5" x14ac:dyDescent="0.25">
      <c r="A4171" s="3">
        <v>13157</v>
      </c>
      <c r="B4171" s="1" t="s">
        <v>40511</v>
      </c>
      <c r="C4171" s="1" t="s">
        <v>15</v>
      </c>
      <c r="D4171" s="1" t="s">
        <v>40</v>
      </c>
      <c r="E4171" s="1">
        <v>16543160</v>
      </c>
      <c r="F4171" s="1" t="s">
        <v>21303</v>
      </c>
      <c r="G4171" s="1">
        <v>2620026</v>
      </c>
      <c r="H4171" s="1" t="s">
        <v>40512</v>
      </c>
      <c r="I4171" s="2">
        <v>45059</v>
      </c>
      <c r="J4171" s="15" t="str">
        <f>MID(Tabla1[[#This Row],[HORA]],1,5)</f>
        <v>12:13</v>
      </c>
      <c r="K4171" s="16">
        <f>IF(Tabla1[[#This Row],[FECHA]]=I4172,IF(J4172-J4171&gt;0,(J4172-J4171)*1440,0),0)</f>
        <v>3.0000000000001492</v>
      </c>
      <c r="L4171" s="14">
        <f>2+L3912-Datos!$C$8</f>
        <v>9.52</v>
      </c>
      <c r="M4171" s="13" t="s">
        <v>123</v>
      </c>
      <c r="N4171" s="1" t="s">
        <v>40513</v>
      </c>
      <c r="O4171" s="1">
        <v>20</v>
      </c>
      <c r="P4171" s="1" t="s">
        <v>1532</v>
      </c>
      <c r="Q4171" s="4" t="s">
        <v>21</v>
      </c>
    </row>
    <row r="4172" spans="1:17" ht="22.5" x14ac:dyDescent="0.25">
      <c r="A4172" s="3">
        <v>6759</v>
      </c>
      <c r="B4172" s="1" t="s">
        <v>21145</v>
      </c>
      <c r="C4172" s="1" t="s">
        <v>15</v>
      </c>
      <c r="D4172" s="1" t="s">
        <v>228</v>
      </c>
      <c r="E4172" s="1">
        <v>71936292</v>
      </c>
      <c r="F4172" s="1" t="s">
        <v>21146</v>
      </c>
      <c r="G4172" s="1">
        <v>2232788</v>
      </c>
      <c r="H4172" s="1" t="s">
        <v>21147</v>
      </c>
      <c r="I4172" s="2">
        <v>45059</v>
      </c>
      <c r="J4172" s="15" t="str">
        <f>MID(Tabla1[[#This Row],[HORA]],1,5)</f>
        <v>12:16</v>
      </c>
      <c r="K4172" s="16">
        <f>IF(Tabla1[[#This Row],[FECHA]]=I4173,IF(J4173-J4172&gt;0,(J4173-J4172)*1440,0),0)</f>
        <v>0</v>
      </c>
      <c r="L4172" s="14">
        <f>2+L3913-Datos!$C$8</f>
        <v>6.68</v>
      </c>
      <c r="M4172" s="13" t="s">
        <v>2896</v>
      </c>
      <c r="N4172" s="1" t="s">
        <v>21148</v>
      </c>
      <c r="O4172" s="1">
        <v>20</v>
      </c>
      <c r="P4172" s="1" t="s">
        <v>27</v>
      </c>
      <c r="Q4172" s="4" t="s">
        <v>21</v>
      </c>
    </row>
    <row r="4173" spans="1:17" ht="22.5" x14ac:dyDescent="0.25">
      <c r="A4173" s="3">
        <v>13158</v>
      </c>
      <c r="B4173" s="1" t="s">
        <v>40514</v>
      </c>
      <c r="C4173" s="1" t="s">
        <v>15</v>
      </c>
      <c r="D4173" s="1" t="s">
        <v>40</v>
      </c>
      <c r="E4173" s="1">
        <v>74985723</v>
      </c>
      <c r="F4173" s="1" t="s">
        <v>40515</v>
      </c>
      <c r="G4173" s="1">
        <v>2232789</v>
      </c>
      <c r="H4173" s="1" t="s">
        <v>40516</v>
      </c>
      <c r="I4173" s="2">
        <v>45059</v>
      </c>
      <c r="J4173" s="15" t="str">
        <f>MID(Tabla1[[#This Row],[HORA]],1,5)</f>
        <v>12:16</v>
      </c>
      <c r="K4173" s="16">
        <f>IF(Tabla1[[#This Row],[FECHA]]=I4174,IF(J4174-J4173&gt;0,(J4174-J4173)*1440,0),0)</f>
        <v>2.9999999999998295</v>
      </c>
      <c r="L4173" s="14">
        <f>2+L3914-Datos!$C$8</f>
        <v>7.62</v>
      </c>
      <c r="M4173" s="13" t="s">
        <v>2896</v>
      </c>
      <c r="N4173" s="1" t="s">
        <v>40517</v>
      </c>
      <c r="O4173" s="1">
        <v>15</v>
      </c>
      <c r="P4173" s="1" t="s">
        <v>1532</v>
      </c>
      <c r="Q4173" s="4" t="s">
        <v>21</v>
      </c>
    </row>
    <row r="4174" spans="1:17" ht="22.5" x14ac:dyDescent="0.25">
      <c r="A4174" s="3">
        <v>18247</v>
      </c>
      <c r="B4174" s="1" t="s">
        <v>54496</v>
      </c>
      <c r="C4174" s="1" t="s">
        <v>15</v>
      </c>
      <c r="D4174" s="1" t="s">
        <v>40</v>
      </c>
      <c r="E4174" s="1">
        <v>20118201401</v>
      </c>
      <c r="F4174" s="1" t="s">
        <v>48743</v>
      </c>
      <c r="G4174" s="1">
        <v>43317217</v>
      </c>
      <c r="H4174" s="1" t="s">
        <v>48744</v>
      </c>
      <c r="I4174" s="2">
        <v>45059</v>
      </c>
      <c r="J4174" s="15" t="str">
        <f>MID(Tabla1[[#This Row],[HORA]],1,5)</f>
        <v>12:19</v>
      </c>
      <c r="K4174" s="16">
        <f>IF(Tabla1[[#This Row],[FECHA]]=I4175,IF(J4175-J4174&gt;0,(J4175-J4174)*1440,0),0)</f>
        <v>1.0000000000001563</v>
      </c>
      <c r="L4174" s="14">
        <f>2+L3915-Datos!$C$8</f>
        <v>7.8599999999999994</v>
      </c>
      <c r="M4174" s="13" t="s">
        <v>916</v>
      </c>
      <c r="N4174" s="1" t="s">
        <v>54497</v>
      </c>
      <c r="O4174" s="1">
        <v>30</v>
      </c>
      <c r="P4174" s="1" t="s">
        <v>1532</v>
      </c>
      <c r="Q4174" s="4" t="s">
        <v>21</v>
      </c>
    </row>
    <row r="4175" spans="1:17" ht="22.5" x14ac:dyDescent="0.25">
      <c r="A4175" s="3">
        <v>6760</v>
      </c>
      <c r="B4175" s="1" t="s">
        <v>21149</v>
      </c>
      <c r="C4175" s="1" t="s">
        <v>15</v>
      </c>
      <c r="D4175" s="1" t="s">
        <v>33</v>
      </c>
      <c r="E4175" s="1">
        <v>16414585</v>
      </c>
      <c r="F4175" s="1" t="s">
        <v>21150</v>
      </c>
      <c r="G4175" s="1">
        <v>2232791</v>
      </c>
      <c r="H4175" s="1" t="s">
        <v>21151</v>
      </c>
      <c r="I4175" s="2">
        <v>45059</v>
      </c>
      <c r="J4175" s="15" t="str">
        <f>MID(Tabla1[[#This Row],[HORA]],1,5)</f>
        <v>12:20</v>
      </c>
      <c r="K4175" s="16">
        <f>IF(Tabla1[[#This Row],[FECHA]]=I4176,IF(J4176-J4175&gt;0,(J4176-J4175)*1440,0),0)</f>
        <v>1.9999999999999929</v>
      </c>
      <c r="L4175" s="14">
        <f>2+L3916-Datos!$C$8</f>
        <v>5.53</v>
      </c>
      <c r="M4175" s="13" t="s">
        <v>1084</v>
      </c>
      <c r="N4175" s="1" t="s">
        <v>21152</v>
      </c>
      <c r="O4175" s="1">
        <v>30</v>
      </c>
      <c r="P4175" s="1" t="s">
        <v>27</v>
      </c>
      <c r="Q4175" s="4" t="s">
        <v>21</v>
      </c>
    </row>
    <row r="4176" spans="1:17" ht="22.5" x14ac:dyDescent="0.25">
      <c r="A4176" s="3">
        <v>6761</v>
      </c>
      <c r="B4176" s="1" t="s">
        <v>21153</v>
      </c>
      <c r="C4176" s="1" t="s">
        <v>15</v>
      </c>
      <c r="D4176" s="1" t="s">
        <v>71</v>
      </c>
      <c r="E4176" s="1">
        <v>75718660</v>
      </c>
      <c r="F4176" s="1" t="s">
        <v>21154</v>
      </c>
      <c r="G4176" s="1">
        <v>2232792</v>
      </c>
      <c r="H4176" s="1" t="s">
        <v>21155</v>
      </c>
      <c r="I4176" s="2">
        <v>45059</v>
      </c>
      <c r="J4176" s="15" t="str">
        <f>MID(Tabla1[[#This Row],[HORA]],1,5)</f>
        <v>12:22</v>
      </c>
      <c r="K4176" s="16">
        <f>IF(Tabla1[[#This Row],[FECHA]]=I4177,IF(J4177-J4176&gt;0,(J4177-J4176)*1440,0),0)</f>
        <v>0</v>
      </c>
      <c r="L4176" s="14">
        <f>2+L3917-Datos!$C$8</f>
        <v>6.7700000000000005</v>
      </c>
      <c r="M4176" s="13" t="s">
        <v>12201</v>
      </c>
      <c r="N4176" s="1" t="s">
        <v>21156</v>
      </c>
      <c r="O4176" s="1">
        <v>10</v>
      </c>
      <c r="P4176" s="1" t="s">
        <v>27</v>
      </c>
      <c r="Q4176" s="4" t="s">
        <v>21</v>
      </c>
    </row>
    <row r="4177" spans="1:17" ht="22.5" x14ac:dyDescent="0.25">
      <c r="A4177" s="3">
        <v>13159</v>
      </c>
      <c r="B4177" s="1" t="s">
        <v>40518</v>
      </c>
      <c r="C4177" s="1" t="s">
        <v>15</v>
      </c>
      <c r="D4177" s="1" t="s">
        <v>33</v>
      </c>
      <c r="E4177" s="1">
        <v>43822615</v>
      </c>
      <c r="F4177" s="1" t="s">
        <v>15233</v>
      </c>
      <c r="G4177" s="1">
        <v>72917314</v>
      </c>
      <c r="H4177" s="1" t="s">
        <v>40519</v>
      </c>
      <c r="I4177" s="2">
        <v>45059</v>
      </c>
      <c r="J4177" s="15" t="str">
        <f>MID(Tabla1[[#This Row],[HORA]],1,5)</f>
        <v>12:22</v>
      </c>
      <c r="K4177" s="16">
        <f>IF(Tabla1[[#This Row],[FECHA]]=I4178,IF(J4178-J4177&gt;0,(J4178-J4177)*1440,0),0)</f>
        <v>3.9999999999999858</v>
      </c>
      <c r="L4177" s="14">
        <f>2+L3918-Datos!$C$8</f>
        <v>6.4600000000000009</v>
      </c>
      <c r="M4177" s="13" t="s">
        <v>12201</v>
      </c>
      <c r="N4177" s="1" t="s">
        <v>40520</v>
      </c>
      <c r="O4177" s="1">
        <v>10</v>
      </c>
      <c r="P4177" s="1" t="s">
        <v>1532</v>
      </c>
      <c r="Q4177" s="4" t="s">
        <v>21</v>
      </c>
    </row>
    <row r="4178" spans="1:17" ht="22.5" x14ac:dyDescent="0.25">
      <c r="A4178" s="3">
        <v>18248</v>
      </c>
      <c r="B4178" s="1" t="s">
        <v>54498</v>
      </c>
      <c r="C4178" s="1" t="s">
        <v>15</v>
      </c>
      <c r="D4178" s="1" t="s">
        <v>161</v>
      </c>
      <c r="E4178" s="1">
        <v>10700597755</v>
      </c>
      <c r="F4178" s="1" t="s">
        <v>54499</v>
      </c>
      <c r="G4178" s="1">
        <v>45697584</v>
      </c>
      <c r="H4178" s="1" t="s">
        <v>54500</v>
      </c>
      <c r="I4178" s="2">
        <v>45059</v>
      </c>
      <c r="J4178" s="15" t="str">
        <f>MID(Tabla1[[#This Row],[HORA]],1,5)</f>
        <v>12:26</v>
      </c>
      <c r="K4178" s="16">
        <f>IF(Tabla1[[#This Row],[FECHA]]=I4179,IF(J4179-J4178&gt;0,(J4179-J4178)*1440,0),0)</f>
        <v>2.9999999999998295</v>
      </c>
      <c r="L4178" s="14">
        <f>2+L3919-Datos!$C$8</f>
        <v>7.84</v>
      </c>
      <c r="M4178" s="13" t="s">
        <v>1609</v>
      </c>
      <c r="N4178" s="1" t="s">
        <v>54501</v>
      </c>
      <c r="O4178" s="1">
        <v>20</v>
      </c>
      <c r="P4178" s="1" t="s">
        <v>1532</v>
      </c>
      <c r="Q4178" s="4" t="s">
        <v>21</v>
      </c>
    </row>
    <row r="4179" spans="1:17" ht="22.5" x14ac:dyDescent="0.25">
      <c r="A4179" s="3">
        <v>13160</v>
      </c>
      <c r="B4179" s="1" t="s">
        <v>40521</v>
      </c>
      <c r="C4179" s="1" t="s">
        <v>15</v>
      </c>
      <c r="D4179" s="1" t="s">
        <v>40</v>
      </c>
      <c r="E4179" s="1">
        <v>72313012</v>
      </c>
      <c r="F4179" s="1" t="s">
        <v>40522</v>
      </c>
      <c r="G4179" s="1">
        <v>46481835</v>
      </c>
      <c r="H4179" s="1" t="s">
        <v>40523</v>
      </c>
      <c r="I4179" s="2">
        <v>45059</v>
      </c>
      <c r="J4179" s="15" t="str">
        <f>MID(Tabla1[[#This Row],[HORA]],1,5)</f>
        <v>12:29</v>
      </c>
      <c r="K4179" s="16">
        <f>IF(Tabla1[[#This Row],[FECHA]]=I4180,IF(J4180-J4179&gt;0,(J4180-J4179)*1440,0),0)</f>
        <v>2.0000000000001528</v>
      </c>
      <c r="L4179" s="14">
        <f>2+L3920-Datos!$C$8</f>
        <v>7.7800000000000011</v>
      </c>
      <c r="M4179" s="13" t="s">
        <v>307</v>
      </c>
      <c r="N4179" s="1" t="s">
        <v>40524</v>
      </c>
      <c r="O4179" s="1">
        <v>10</v>
      </c>
      <c r="P4179" s="1" t="s">
        <v>1532</v>
      </c>
      <c r="Q4179" s="4" t="s">
        <v>21</v>
      </c>
    </row>
    <row r="4180" spans="1:17" ht="22.5" x14ac:dyDescent="0.25">
      <c r="A4180" s="3">
        <v>6762</v>
      </c>
      <c r="B4180" s="1" t="s">
        <v>21157</v>
      </c>
      <c r="C4180" s="1" t="s">
        <v>15</v>
      </c>
      <c r="D4180" s="1" t="s">
        <v>82</v>
      </c>
      <c r="E4180" s="1" t="s">
        <v>21158</v>
      </c>
      <c r="F4180" s="1" t="s">
        <v>21159</v>
      </c>
      <c r="G4180" s="1" t="s">
        <v>21158</v>
      </c>
      <c r="H4180" s="1" t="s">
        <v>21159</v>
      </c>
      <c r="I4180" s="2">
        <v>45059</v>
      </c>
      <c r="J4180" s="15" t="str">
        <f>MID(Tabla1[[#This Row],[HORA]],1,5)</f>
        <v>12:31</v>
      </c>
      <c r="K4180" s="16">
        <f>IF(Tabla1[[#This Row],[FECHA]]=I4181,IF(J4181-J4180&gt;0,(J4181-J4180)*1440,0),0)</f>
        <v>3.9999999999999858</v>
      </c>
      <c r="L4180" s="14">
        <f>2+L3921-Datos!$C$8</f>
        <v>7.68</v>
      </c>
      <c r="M4180" s="13" t="s">
        <v>526</v>
      </c>
      <c r="N4180" s="1" t="s">
        <v>21160</v>
      </c>
      <c r="O4180" s="1">
        <v>100</v>
      </c>
      <c r="P4180" s="1" t="s">
        <v>27</v>
      </c>
      <c r="Q4180" s="4" t="s">
        <v>21</v>
      </c>
    </row>
    <row r="4181" spans="1:17" ht="22.5" x14ac:dyDescent="0.25">
      <c r="A4181" s="3">
        <v>6763</v>
      </c>
      <c r="B4181" s="1" t="s">
        <v>21161</v>
      </c>
      <c r="C4181" s="1" t="s">
        <v>15</v>
      </c>
      <c r="D4181" s="1" t="s">
        <v>257</v>
      </c>
      <c r="E4181" s="1">
        <v>40127695</v>
      </c>
      <c r="F4181" s="1" t="s">
        <v>21162</v>
      </c>
      <c r="G4181" s="1">
        <v>2232798</v>
      </c>
      <c r="H4181" s="1" t="s">
        <v>21163</v>
      </c>
      <c r="I4181" s="2">
        <v>45059</v>
      </c>
      <c r="J4181" s="15" t="str">
        <f>MID(Tabla1[[#This Row],[HORA]],1,5)</f>
        <v>12:35</v>
      </c>
      <c r="K4181" s="16">
        <f>IF(Tabla1[[#This Row],[FECHA]]=I4182,IF(J4182-J4181&gt;0,(J4182-J4181)*1440,0),0)</f>
        <v>0.99999999999999645</v>
      </c>
      <c r="L4181" s="14">
        <f>2+L3922-Datos!$C$8</f>
        <v>5.3900000000000006</v>
      </c>
      <c r="M4181" s="13" t="s">
        <v>1580</v>
      </c>
      <c r="N4181" s="1" t="s">
        <v>21164</v>
      </c>
      <c r="O4181" s="1">
        <v>18</v>
      </c>
      <c r="P4181" s="1" t="s">
        <v>27</v>
      </c>
      <c r="Q4181" s="4" t="s">
        <v>21</v>
      </c>
    </row>
    <row r="4182" spans="1:17" ht="22.5" x14ac:dyDescent="0.25">
      <c r="A4182" s="3">
        <v>13161</v>
      </c>
      <c r="B4182" s="1" t="s">
        <v>40525</v>
      </c>
      <c r="C4182" s="1" t="s">
        <v>15</v>
      </c>
      <c r="D4182" s="1" t="s">
        <v>71</v>
      </c>
      <c r="E4182" s="1">
        <v>9073963</v>
      </c>
      <c r="F4182" s="1" t="s">
        <v>4588</v>
      </c>
      <c r="G4182" s="1">
        <v>43802897</v>
      </c>
      <c r="H4182" s="1" t="s">
        <v>4589</v>
      </c>
      <c r="I4182" s="2">
        <v>45059</v>
      </c>
      <c r="J4182" s="15" t="str">
        <f>MID(Tabla1[[#This Row],[HORA]],1,5)</f>
        <v>12:36</v>
      </c>
      <c r="K4182" s="16">
        <f>IF(Tabla1[[#This Row],[FECHA]]=I4183,IF(J4183-J4182&gt;0,(J4183-J4182)*1440,0),0)</f>
        <v>0.99999999999999645</v>
      </c>
      <c r="L4182" s="14">
        <f>2+L3923-Datos!$C$8</f>
        <v>6.68</v>
      </c>
      <c r="M4182" s="13" t="s">
        <v>1768</v>
      </c>
      <c r="N4182" s="1" t="s">
        <v>40526</v>
      </c>
      <c r="O4182" s="1">
        <v>10</v>
      </c>
      <c r="P4182" s="1" t="s">
        <v>1532</v>
      </c>
      <c r="Q4182" s="4" t="s">
        <v>21</v>
      </c>
    </row>
    <row r="4183" spans="1:17" ht="22.5" x14ac:dyDescent="0.25">
      <c r="A4183" s="3">
        <v>6764</v>
      </c>
      <c r="B4183" s="1" t="s">
        <v>21165</v>
      </c>
      <c r="C4183" s="1" t="s">
        <v>15</v>
      </c>
      <c r="D4183" s="1" t="s">
        <v>228</v>
      </c>
      <c r="E4183" s="1">
        <v>73321497</v>
      </c>
      <c r="F4183" s="1" t="s">
        <v>21166</v>
      </c>
      <c r="G4183" s="1">
        <v>80688513</v>
      </c>
      <c r="H4183" s="1" t="s">
        <v>21167</v>
      </c>
      <c r="I4183" s="2">
        <v>45059</v>
      </c>
      <c r="J4183" s="15" t="str">
        <f>MID(Tabla1[[#This Row],[HORA]],1,5)</f>
        <v>12:37</v>
      </c>
      <c r="K4183" s="16">
        <f>IF(Tabla1[[#This Row],[FECHA]]=I4184,IF(J4184-J4183&gt;0,(J4184-J4183)*1440,0),0)</f>
        <v>1.9999999999999929</v>
      </c>
      <c r="L4183" s="14">
        <f>2+L3924-Datos!$C$8</f>
        <v>5.69</v>
      </c>
      <c r="M4183" s="13" t="s">
        <v>1033</v>
      </c>
      <c r="N4183" s="1" t="s">
        <v>21168</v>
      </c>
      <c r="O4183" s="1">
        <v>15</v>
      </c>
      <c r="P4183" s="1" t="s">
        <v>27</v>
      </c>
      <c r="Q4183" s="4" t="s">
        <v>21</v>
      </c>
    </row>
    <row r="4184" spans="1:17" ht="22.5" x14ac:dyDescent="0.25">
      <c r="A4184" s="3">
        <v>6765</v>
      </c>
      <c r="B4184" s="1" t="s">
        <v>21169</v>
      </c>
      <c r="C4184" s="1" t="s">
        <v>15</v>
      </c>
      <c r="D4184" s="1" t="s">
        <v>119</v>
      </c>
      <c r="E4184" s="1">
        <v>16683552</v>
      </c>
      <c r="F4184" s="1" t="s">
        <v>21170</v>
      </c>
      <c r="G4184" s="1">
        <v>70169801</v>
      </c>
      <c r="H4184" s="1" t="s">
        <v>21171</v>
      </c>
      <c r="I4184" s="2">
        <v>45059</v>
      </c>
      <c r="J4184" s="15" t="str">
        <f>MID(Tabla1[[#This Row],[HORA]],1,5)</f>
        <v>12:39</v>
      </c>
      <c r="K4184" s="16">
        <f>IF(Tabla1[[#This Row],[FECHA]]=I4185,IF(J4185-J4184&gt;0,(J4185-J4184)*1440,0),0)</f>
        <v>0</v>
      </c>
      <c r="L4184" s="14">
        <f>2+L3925-Datos!$C$8</f>
        <v>8.6999999999999993</v>
      </c>
      <c r="M4184" s="13" t="s">
        <v>98</v>
      </c>
      <c r="N4184" s="1" t="s">
        <v>21172</v>
      </c>
      <c r="O4184" s="1">
        <v>20</v>
      </c>
      <c r="P4184" s="1" t="s">
        <v>27</v>
      </c>
      <c r="Q4184" s="4" t="s">
        <v>21</v>
      </c>
    </row>
    <row r="4185" spans="1:17" ht="22.5" x14ac:dyDescent="0.25">
      <c r="A4185" s="3">
        <v>13162</v>
      </c>
      <c r="B4185" s="1" t="s">
        <v>40527</v>
      </c>
      <c r="C4185" s="1" t="s">
        <v>15</v>
      </c>
      <c r="D4185" s="1" t="s">
        <v>2195</v>
      </c>
      <c r="E4185" s="1">
        <v>43927371</v>
      </c>
      <c r="F4185" s="1" t="s">
        <v>40528</v>
      </c>
      <c r="G4185" s="1">
        <v>71641727</v>
      </c>
      <c r="H4185" s="1" t="s">
        <v>40529</v>
      </c>
      <c r="I4185" s="2">
        <v>45059</v>
      </c>
      <c r="J4185" s="15" t="str">
        <f>MID(Tabla1[[#This Row],[HORA]],1,5)</f>
        <v>12:39</v>
      </c>
      <c r="K4185" s="16">
        <f>IF(Tabla1[[#This Row],[FECHA]]=I4186,IF(J4186-J4185&gt;0,(J4186-J4185)*1440,0),0)</f>
        <v>3.9999999999999858</v>
      </c>
      <c r="L4185" s="14">
        <f>2+L3926-Datos!$C$8</f>
        <v>10.760000000000002</v>
      </c>
      <c r="M4185" s="13" t="s">
        <v>98</v>
      </c>
      <c r="N4185" s="1" t="s">
        <v>40530</v>
      </c>
      <c r="O4185" s="1">
        <v>15</v>
      </c>
      <c r="P4185" s="1" t="s">
        <v>1532</v>
      </c>
      <c r="Q4185" s="4" t="s">
        <v>21</v>
      </c>
    </row>
    <row r="4186" spans="1:17" ht="22.5" x14ac:dyDescent="0.25">
      <c r="A4186" s="3">
        <v>13163</v>
      </c>
      <c r="B4186" s="1" t="s">
        <v>40531</v>
      </c>
      <c r="C4186" s="1" t="s">
        <v>15</v>
      </c>
      <c r="D4186" s="1" t="s">
        <v>71</v>
      </c>
      <c r="E4186" s="1">
        <v>2232799</v>
      </c>
      <c r="F4186" s="1" t="s">
        <v>40532</v>
      </c>
      <c r="G4186" s="1">
        <v>2232800</v>
      </c>
      <c r="H4186" s="1" t="s">
        <v>40533</v>
      </c>
      <c r="I4186" s="2">
        <v>45059</v>
      </c>
      <c r="J4186" s="15" t="str">
        <f>MID(Tabla1[[#This Row],[HORA]],1,5)</f>
        <v>12:43</v>
      </c>
      <c r="K4186" s="16">
        <f>IF(Tabla1[[#This Row],[FECHA]]=I4187,IF(J4187-J4186&gt;0,(J4187-J4186)*1440,0),0)</f>
        <v>2.9999999999999893</v>
      </c>
      <c r="L4186" s="14">
        <f>2+L3927-Datos!$C$8</f>
        <v>6.6300000000000008</v>
      </c>
      <c r="M4186" s="13" t="s">
        <v>5801</v>
      </c>
      <c r="N4186" s="1" t="s">
        <v>40534</v>
      </c>
      <c r="O4186" s="1">
        <v>20</v>
      </c>
      <c r="P4186" s="1" t="s">
        <v>1532</v>
      </c>
      <c r="Q4186" s="4" t="s">
        <v>21</v>
      </c>
    </row>
    <row r="4187" spans="1:17" ht="22.5" x14ac:dyDescent="0.25">
      <c r="A4187" s="3">
        <v>13164</v>
      </c>
      <c r="B4187" s="1" t="s">
        <v>40535</v>
      </c>
      <c r="C4187" s="1" t="s">
        <v>15</v>
      </c>
      <c r="D4187" s="1" t="s">
        <v>40</v>
      </c>
      <c r="E4187" s="1">
        <v>41765189</v>
      </c>
      <c r="F4187" s="1" t="s">
        <v>40536</v>
      </c>
      <c r="G4187" s="1">
        <v>2232801</v>
      </c>
      <c r="H4187" s="1" t="s">
        <v>40537</v>
      </c>
      <c r="I4187" s="2">
        <v>45059</v>
      </c>
      <c r="J4187" s="15" t="str">
        <f>MID(Tabla1[[#This Row],[HORA]],1,5)</f>
        <v>12:46</v>
      </c>
      <c r="K4187" s="16">
        <f>IF(Tabla1[[#This Row],[FECHA]]=I4188,IF(J4188-J4187&gt;0,(J4188-J4187)*1440,0),0)</f>
        <v>0</v>
      </c>
      <c r="L4187" s="14">
        <f>2+L3928-Datos!$C$8</f>
        <v>6.44</v>
      </c>
      <c r="M4187" s="13" t="s">
        <v>2914</v>
      </c>
      <c r="N4187" s="1" t="s">
        <v>40538</v>
      </c>
      <c r="O4187" s="1">
        <v>15</v>
      </c>
      <c r="P4187" s="1" t="s">
        <v>1532</v>
      </c>
      <c r="Q4187" s="4" t="s">
        <v>21</v>
      </c>
    </row>
    <row r="4188" spans="1:17" ht="22.5" x14ac:dyDescent="0.25">
      <c r="A4188" s="3">
        <v>16934</v>
      </c>
      <c r="B4188" s="1" t="s">
        <v>51203</v>
      </c>
      <c r="C4188" s="1" t="s">
        <v>15</v>
      </c>
      <c r="D4188" s="1" t="s">
        <v>40</v>
      </c>
      <c r="E4188" s="1">
        <v>20526673566</v>
      </c>
      <c r="F4188" s="1" t="s">
        <v>51204</v>
      </c>
      <c r="G4188" s="1">
        <v>3870624</v>
      </c>
      <c r="H4188" s="1" t="s">
        <v>51205</v>
      </c>
      <c r="I4188" s="2">
        <v>45059</v>
      </c>
      <c r="J4188" s="15" t="str">
        <f>MID(Tabla1[[#This Row],[HORA]],1,5)</f>
        <v>12:46</v>
      </c>
      <c r="K4188" s="16">
        <f>IF(Tabla1[[#This Row],[FECHA]]=I4189,IF(J4189-J4188&gt;0,(J4189-J4188)*1440,0),0)</f>
        <v>1.9999999999999929</v>
      </c>
      <c r="L4188" s="14">
        <f>2+L3929-Datos!$C$8</f>
        <v>8.5300000000000011</v>
      </c>
      <c r="M4188" s="13" t="s">
        <v>2914</v>
      </c>
      <c r="N4188" s="1" t="s">
        <v>8403</v>
      </c>
      <c r="O4188" s="1">
        <v>40</v>
      </c>
      <c r="P4188" s="1" t="s">
        <v>27</v>
      </c>
      <c r="Q4188" s="4" t="s">
        <v>21</v>
      </c>
    </row>
    <row r="4189" spans="1:17" ht="22.5" x14ac:dyDescent="0.25">
      <c r="A4189" s="3">
        <v>6766</v>
      </c>
      <c r="B4189" s="1" t="s">
        <v>21173</v>
      </c>
      <c r="C4189" s="1" t="s">
        <v>15</v>
      </c>
      <c r="D4189" s="1" t="s">
        <v>23</v>
      </c>
      <c r="E4189" s="1">
        <v>48797524</v>
      </c>
      <c r="F4189" s="1" t="s">
        <v>21174</v>
      </c>
      <c r="G4189" s="1">
        <v>2232805</v>
      </c>
      <c r="H4189" s="1" t="s">
        <v>21175</v>
      </c>
      <c r="I4189" s="2">
        <v>45059</v>
      </c>
      <c r="J4189" s="15" t="str">
        <f>MID(Tabla1[[#This Row],[HORA]],1,5)</f>
        <v>12:48</v>
      </c>
      <c r="K4189" s="16">
        <f>IF(Tabla1[[#This Row],[FECHA]]=I4190,IF(J4190-J4189&gt;0,(J4190-J4189)*1440,0),0)</f>
        <v>4.9999999999999822</v>
      </c>
      <c r="L4189" s="14">
        <f>2+L3930-Datos!$C$8</f>
        <v>5.87</v>
      </c>
      <c r="M4189" s="13" t="s">
        <v>1057</v>
      </c>
      <c r="N4189" s="1" t="s">
        <v>21176</v>
      </c>
      <c r="O4189" s="1">
        <v>40</v>
      </c>
      <c r="P4189" s="1" t="s">
        <v>27</v>
      </c>
      <c r="Q4189" s="4" t="s">
        <v>21</v>
      </c>
    </row>
    <row r="4190" spans="1:17" ht="22.5" x14ac:dyDescent="0.25">
      <c r="A4190" s="3">
        <v>6767</v>
      </c>
      <c r="B4190" s="1" t="s">
        <v>21177</v>
      </c>
      <c r="C4190" s="1" t="s">
        <v>15</v>
      </c>
      <c r="D4190" s="1" t="s">
        <v>23</v>
      </c>
      <c r="E4190" s="1">
        <v>42329907</v>
      </c>
      <c r="F4190" s="1" t="s">
        <v>13126</v>
      </c>
      <c r="G4190" s="1">
        <v>2232807</v>
      </c>
      <c r="H4190" s="1" t="s">
        <v>13127</v>
      </c>
      <c r="I4190" s="2">
        <v>45059</v>
      </c>
      <c r="J4190" s="15" t="str">
        <f>MID(Tabla1[[#This Row],[HORA]],1,5)</f>
        <v>12:53</v>
      </c>
      <c r="K4190" s="16">
        <f>IF(Tabla1[[#This Row],[FECHA]]=I4191,IF(J4191-J4190&gt;0,(J4191-J4190)*1440,0),0)</f>
        <v>0</v>
      </c>
      <c r="L4190" s="14">
        <f>2+L3931-Datos!$C$8</f>
        <v>7.6000000000000005</v>
      </c>
      <c r="M4190" s="13" t="s">
        <v>513</v>
      </c>
      <c r="N4190" s="1" t="s">
        <v>21178</v>
      </c>
      <c r="O4190" s="1">
        <v>10</v>
      </c>
      <c r="P4190" s="1" t="s">
        <v>27</v>
      </c>
      <c r="Q4190" s="4" t="s">
        <v>21</v>
      </c>
    </row>
    <row r="4191" spans="1:17" ht="22.5" x14ac:dyDescent="0.25">
      <c r="A4191" s="3">
        <v>18249</v>
      </c>
      <c r="B4191" s="1" t="s">
        <v>54502</v>
      </c>
      <c r="C4191" s="1" t="s">
        <v>15</v>
      </c>
      <c r="D4191" s="1" t="s">
        <v>40</v>
      </c>
      <c r="E4191" s="1">
        <v>20605477551</v>
      </c>
      <c r="F4191" s="1" t="s">
        <v>48934</v>
      </c>
      <c r="G4191" s="1">
        <v>72863039</v>
      </c>
      <c r="H4191" s="1" t="s">
        <v>54503</v>
      </c>
      <c r="I4191" s="2">
        <v>45059</v>
      </c>
      <c r="J4191" s="15" t="str">
        <f>MID(Tabla1[[#This Row],[HORA]],1,5)</f>
        <v>12:53</v>
      </c>
      <c r="K4191" s="16">
        <f>IF(Tabla1[[#This Row],[FECHA]]=I4192,IF(J4192-J4191&gt;0,(J4192-J4191)*1440,0),0)</f>
        <v>1.9999999999999929</v>
      </c>
      <c r="L4191" s="14">
        <f>2+L3932-Datos!$C$8</f>
        <v>9.4600000000000009</v>
      </c>
      <c r="M4191" s="13" t="s">
        <v>513</v>
      </c>
      <c r="N4191" s="1" t="s">
        <v>44396</v>
      </c>
      <c r="O4191" s="1">
        <v>15</v>
      </c>
      <c r="P4191" s="1" t="s">
        <v>1532</v>
      </c>
      <c r="Q4191" s="4" t="s">
        <v>21</v>
      </c>
    </row>
    <row r="4192" spans="1:17" ht="22.5" x14ac:dyDescent="0.25">
      <c r="A4192" s="3">
        <v>18250</v>
      </c>
      <c r="B4192" s="1" t="s">
        <v>54504</v>
      </c>
      <c r="C4192" s="1" t="s">
        <v>15</v>
      </c>
      <c r="D4192" s="1" t="s">
        <v>33</v>
      </c>
      <c r="E4192" s="1">
        <v>20487701000</v>
      </c>
      <c r="F4192" s="1" t="s">
        <v>48068</v>
      </c>
      <c r="G4192" s="1">
        <v>76849478</v>
      </c>
      <c r="H4192" s="1" t="s">
        <v>54505</v>
      </c>
      <c r="I4192" s="2">
        <v>45059</v>
      </c>
      <c r="J4192" s="15" t="str">
        <f>MID(Tabla1[[#This Row],[HORA]],1,5)</f>
        <v>12:55</v>
      </c>
      <c r="K4192" s="16">
        <f>IF(Tabla1[[#This Row],[FECHA]]=I4193,IF(J4193-J4192&gt;0,(J4193-J4192)*1440,0),0)</f>
        <v>6.9999999999999751</v>
      </c>
      <c r="L4192" s="14">
        <f>2+L3933-Datos!$C$8</f>
        <v>6.76</v>
      </c>
      <c r="M4192" s="13" t="s">
        <v>1613</v>
      </c>
      <c r="N4192" s="1" t="s">
        <v>54506</v>
      </c>
      <c r="O4192" s="1">
        <v>20</v>
      </c>
      <c r="P4192" s="1" t="s">
        <v>1532</v>
      </c>
      <c r="Q4192" s="4" t="s">
        <v>21</v>
      </c>
    </row>
    <row r="4193" spans="1:17" ht="22.5" x14ac:dyDescent="0.25">
      <c r="A4193" s="3">
        <v>13165</v>
      </c>
      <c r="B4193" s="1" t="s">
        <v>40539</v>
      </c>
      <c r="C4193" s="1" t="s">
        <v>15</v>
      </c>
      <c r="D4193" s="1" t="s">
        <v>71</v>
      </c>
      <c r="E4193" s="1">
        <v>74227791</v>
      </c>
      <c r="F4193" s="1" t="s">
        <v>40540</v>
      </c>
      <c r="G4193" s="1">
        <v>70756433</v>
      </c>
      <c r="H4193" s="1" t="s">
        <v>40541</v>
      </c>
      <c r="I4193" s="2">
        <v>45059</v>
      </c>
      <c r="J4193" s="15" t="str">
        <f>MID(Tabla1[[#This Row],[HORA]],1,5)</f>
        <v>13:02</v>
      </c>
      <c r="K4193" s="16">
        <f>IF(Tabla1[[#This Row],[FECHA]]=I4194,IF(J4194-J4193&gt;0,(J4194-J4193)*1440,0),0)</f>
        <v>1.0000000000001563</v>
      </c>
      <c r="L4193" s="14">
        <f>2+L3934-Datos!$C$8</f>
        <v>7.42</v>
      </c>
      <c r="M4193" s="13" t="s">
        <v>55838</v>
      </c>
      <c r="N4193" s="1" t="s">
        <v>40542</v>
      </c>
      <c r="O4193" s="1">
        <v>10</v>
      </c>
      <c r="P4193" s="1" t="s">
        <v>1532</v>
      </c>
      <c r="Q4193" s="4" t="s">
        <v>21</v>
      </c>
    </row>
    <row r="4194" spans="1:17" ht="22.5" x14ac:dyDescent="0.25">
      <c r="A4194" s="3">
        <v>6768</v>
      </c>
      <c r="B4194" s="1" t="s">
        <v>21179</v>
      </c>
      <c r="C4194" s="1" t="s">
        <v>15</v>
      </c>
      <c r="D4194" s="1" t="s">
        <v>82</v>
      </c>
      <c r="E4194" s="1">
        <v>16462713</v>
      </c>
      <c r="F4194" s="1" t="s">
        <v>21180</v>
      </c>
      <c r="G4194" s="1">
        <v>2232811</v>
      </c>
      <c r="H4194" s="1" t="s">
        <v>21181</v>
      </c>
      <c r="I4194" s="2">
        <v>45059</v>
      </c>
      <c r="J4194" s="15" t="str">
        <f>MID(Tabla1[[#This Row],[HORA]],1,5)</f>
        <v>13:03</v>
      </c>
      <c r="K4194" s="16">
        <f>IF(Tabla1[[#This Row],[FECHA]]=I4195,IF(J4195-J4194&gt;0,(J4195-J4194)*1440,0),0)</f>
        <v>1.9999999999999929</v>
      </c>
      <c r="L4194" s="14">
        <f>2+L3935-Datos!$C$8</f>
        <v>7.36</v>
      </c>
      <c r="M4194" s="13" t="s">
        <v>55925</v>
      </c>
      <c r="N4194" s="1" t="s">
        <v>324</v>
      </c>
      <c r="O4194" s="1">
        <v>30</v>
      </c>
      <c r="P4194" s="1" t="s">
        <v>27</v>
      </c>
      <c r="Q4194" s="4" t="s">
        <v>21</v>
      </c>
    </row>
    <row r="4195" spans="1:17" ht="22.5" x14ac:dyDescent="0.25">
      <c r="A4195" s="3">
        <v>13166</v>
      </c>
      <c r="B4195" s="1" t="s">
        <v>40543</v>
      </c>
      <c r="C4195" s="1" t="s">
        <v>15</v>
      </c>
      <c r="D4195" s="1" t="s">
        <v>40</v>
      </c>
      <c r="E4195" s="1">
        <v>16718237</v>
      </c>
      <c r="F4195" s="1" t="s">
        <v>26341</v>
      </c>
      <c r="G4195" s="1">
        <v>47032342</v>
      </c>
      <c r="H4195" s="1" t="s">
        <v>40544</v>
      </c>
      <c r="I4195" s="2">
        <v>45059</v>
      </c>
      <c r="J4195" s="15" t="str">
        <f>MID(Tabla1[[#This Row],[HORA]],1,5)</f>
        <v>13:05</v>
      </c>
      <c r="K4195" s="16">
        <f>IF(Tabla1[[#This Row],[FECHA]]=I4196,IF(J4196-J4195&gt;0,(J4196-J4195)*1440,0),0)</f>
        <v>5.9999999999999787</v>
      </c>
      <c r="L4195" s="14">
        <f>2+L3936-Datos!$C$8</f>
        <v>5.4600000000000009</v>
      </c>
      <c r="M4195" s="13" t="s">
        <v>55839</v>
      </c>
      <c r="N4195" s="1" t="s">
        <v>40545</v>
      </c>
      <c r="O4195" s="1">
        <v>50</v>
      </c>
      <c r="P4195" s="1" t="s">
        <v>1532</v>
      </c>
      <c r="Q4195" s="4" t="s">
        <v>21</v>
      </c>
    </row>
    <row r="4196" spans="1:17" ht="22.5" x14ac:dyDescent="0.25">
      <c r="A4196" s="3">
        <v>13167</v>
      </c>
      <c r="B4196" s="1" t="s">
        <v>40546</v>
      </c>
      <c r="C4196" s="1" t="s">
        <v>15</v>
      </c>
      <c r="D4196" s="1" t="s">
        <v>257</v>
      </c>
      <c r="E4196" s="1">
        <v>74319254</v>
      </c>
      <c r="F4196" s="1" t="s">
        <v>40547</v>
      </c>
      <c r="G4196" s="1">
        <v>2232813</v>
      </c>
      <c r="H4196" s="1" t="s">
        <v>11663</v>
      </c>
      <c r="I4196" s="2">
        <v>45059</v>
      </c>
      <c r="J4196" s="15" t="str">
        <f>MID(Tabla1[[#This Row],[HORA]],1,5)</f>
        <v>13:11</v>
      </c>
      <c r="K4196" s="16">
        <f>IF(Tabla1[[#This Row],[FECHA]]=I4197,IF(J4197-J4196&gt;0,(J4197-J4196)*1440,0),0)</f>
        <v>3.9999999999999858</v>
      </c>
      <c r="L4196" s="14">
        <f>2+L3937-Datos!$C$8</f>
        <v>6.4700000000000006</v>
      </c>
      <c r="M4196" s="13" t="s">
        <v>55841</v>
      </c>
      <c r="N4196" s="1" t="s">
        <v>40548</v>
      </c>
      <c r="O4196" s="1">
        <v>20</v>
      </c>
      <c r="P4196" s="1" t="s">
        <v>1532</v>
      </c>
      <c r="Q4196" s="4" t="s">
        <v>21</v>
      </c>
    </row>
    <row r="4197" spans="1:17" ht="22.5" x14ac:dyDescent="0.25">
      <c r="A4197" s="3">
        <v>6769</v>
      </c>
      <c r="B4197" s="1" t="s">
        <v>21182</v>
      </c>
      <c r="C4197" s="1" t="s">
        <v>15</v>
      </c>
      <c r="D4197" s="1" t="s">
        <v>71</v>
      </c>
      <c r="E4197" s="1">
        <v>42481341</v>
      </c>
      <c r="F4197" s="1" t="s">
        <v>21183</v>
      </c>
      <c r="G4197" s="1">
        <v>48769687</v>
      </c>
      <c r="H4197" s="1" t="s">
        <v>21184</v>
      </c>
      <c r="I4197" s="2">
        <v>45059</v>
      </c>
      <c r="J4197" s="15" t="str">
        <f>MID(Tabla1[[#This Row],[HORA]],1,5)</f>
        <v>13:15</v>
      </c>
      <c r="K4197" s="16">
        <f>IF(Tabla1[[#This Row],[FECHA]]=I4198,IF(J4198-J4197&gt;0,(J4198-J4197)*1440,0),0)</f>
        <v>0.99999999999999645</v>
      </c>
      <c r="L4197" s="14">
        <f>2+L3938-Datos!$C$8</f>
        <v>7.84</v>
      </c>
      <c r="M4197" s="13" t="s">
        <v>55933</v>
      </c>
      <c r="N4197" s="1" t="s">
        <v>21185</v>
      </c>
      <c r="O4197" s="1">
        <v>20</v>
      </c>
      <c r="P4197" s="1" t="s">
        <v>27</v>
      </c>
      <c r="Q4197" s="4" t="s">
        <v>21</v>
      </c>
    </row>
    <row r="4198" spans="1:17" ht="22.5" x14ac:dyDescent="0.25">
      <c r="A4198" s="3">
        <v>13168</v>
      </c>
      <c r="B4198" s="1" t="s">
        <v>40549</v>
      </c>
      <c r="C4198" s="1" t="s">
        <v>15</v>
      </c>
      <c r="D4198" s="1" t="s">
        <v>40</v>
      </c>
      <c r="E4198" s="1">
        <v>9203685</v>
      </c>
      <c r="F4198" s="1" t="s">
        <v>40550</v>
      </c>
      <c r="G4198" s="1">
        <v>2232817</v>
      </c>
      <c r="H4198" s="1" t="s">
        <v>40551</v>
      </c>
      <c r="I4198" s="2">
        <v>45059</v>
      </c>
      <c r="J4198" s="15" t="str">
        <f>MID(Tabla1[[#This Row],[HORA]],1,5)</f>
        <v>13:16</v>
      </c>
      <c r="K4198" s="16">
        <f>IF(Tabla1[[#This Row],[FECHA]]=I4199,IF(J4199-J4198&gt;0,(J4199-J4198)*1440,0),0)</f>
        <v>1.9999999999999929</v>
      </c>
      <c r="L4198" s="14">
        <f>2+L3939-Datos!$C$8</f>
        <v>7.59</v>
      </c>
      <c r="M4198" s="13" t="s">
        <v>55934</v>
      </c>
      <c r="N4198" s="1" t="s">
        <v>40552</v>
      </c>
      <c r="O4198" s="1">
        <v>40</v>
      </c>
      <c r="P4198" s="1" t="s">
        <v>1532</v>
      </c>
      <c r="Q4198" s="4" t="s">
        <v>21</v>
      </c>
    </row>
    <row r="4199" spans="1:17" ht="22.5" x14ac:dyDescent="0.25">
      <c r="A4199" s="3">
        <v>6770</v>
      </c>
      <c r="B4199" s="1" t="s">
        <v>21186</v>
      </c>
      <c r="C4199" s="1" t="s">
        <v>15</v>
      </c>
      <c r="D4199" s="1" t="s">
        <v>40</v>
      </c>
      <c r="E4199" s="1">
        <v>16500096</v>
      </c>
      <c r="F4199" s="1" t="s">
        <v>21187</v>
      </c>
      <c r="G4199" s="1">
        <v>2232818</v>
      </c>
      <c r="H4199" s="1" t="s">
        <v>21188</v>
      </c>
      <c r="I4199" s="2">
        <v>45059</v>
      </c>
      <c r="J4199" s="15" t="str">
        <f>MID(Tabla1[[#This Row],[HORA]],1,5)</f>
        <v>13:18</v>
      </c>
      <c r="K4199" s="16">
        <f>IF(Tabla1[[#This Row],[FECHA]]=I4200,IF(J4200-J4199&gt;0,(J4200-J4199)*1440,0),0)</f>
        <v>1.9999999999999929</v>
      </c>
      <c r="L4199" s="14">
        <f>2+L3940-Datos!$C$8</f>
        <v>10.530000000000001</v>
      </c>
      <c r="M4199" s="13" t="s">
        <v>55936</v>
      </c>
      <c r="N4199" s="1" t="s">
        <v>21189</v>
      </c>
      <c r="O4199" s="1">
        <v>30</v>
      </c>
      <c r="P4199" s="1" t="s">
        <v>27</v>
      </c>
      <c r="Q4199" s="4" t="s">
        <v>21</v>
      </c>
    </row>
    <row r="4200" spans="1:17" ht="22.5" x14ac:dyDescent="0.25">
      <c r="A4200" s="3">
        <v>13169</v>
      </c>
      <c r="B4200" s="1" t="s">
        <v>40553</v>
      </c>
      <c r="C4200" s="1" t="s">
        <v>15</v>
      </c>
      <c r="D4200" s="1" t="s">
        <v>228</v>
      </c>
      <c r="E4200" s="1">
        <v>71772544</v>
      </c>
      <c r="F4200" s="1" t="s">
        <v>11405</v>
      </c>
      <c r="G4200" s="1">
        <v>2232819</v>
      </c>
      <c r="H4200" s="1" t="s">
        <v>11403</v>
      </c>
      <c r="I4200" s="2">
        <v>45059</v>
      </c>
      <c r="J4200" s="15" t="str">
        <f>MID(Tabla1[[#This Row],[HORA]],1,5)</f>
        <v>13:20</v>
      </c>
      <c r="K4200" s="16">
        <f>IF(Tabla1[[#This Row],[FECHA]]=I4201,IF(J4201-J4200&gt;0,(J4201-J4200)*1440,0),0)</f>
        <v>0</v>
      </c>
      <c r="L4200" s="14">
        <f>2+L3941-Datos!$C$8</f>
        <v>7.68</v>
      </c>
      <c r="M4200" s="13" t="s">
        <v>55938</v>
      </c>
      <c r="N4200" s="1" t="s">
        <v>1925</v>
      </c>
      <c r="O4200" s="1">
        <v>10</v>
      </c>
      <c r="P4200" s="1" t="s">
        <v>1532</v>
      </c>
      <c r="Q4200" s="4" t="s">
        <v>21</v>
      </c>
    </row>
    <row r="4201" spans="1:17" ht="22.5" x14ac:dyDescent="0.25">
      <c r="A4201" s="3">
        <v>13170</v>
      </c>
      <c r="B4201" s="1" t="s">
        <v>40553</v>
      </c>
      <c r="C4201" s="1" t="s">
        <v>15</v>
      </c>
      <c r="D4201" s="1" t="s">
        <v>228</v>
      </c>
      <c r="E4201" s="1">
        <v>71772544</v>
      </c>
      <c r="F4201" s="1" t="s">
        <v>11402</v>
      </c>
      <c r="G4201" s="1">
        <v>2232819</v>
      </c>
      <c r="H4201" s="1" t="s">
        <v>11403</v>
      </c>
      <c r="I4201" s="2">
        <v>45059</v>
      </c>
      <c r="J4201" s="15" t="str">
        <f>MID(Tabla1[[#This Row],[HORA]],1,5)</f>
        <v>13:20</v>
      </c>
      <c r="K4201" s="16">
        <f>IF(Tabla1[[#This Row],[FECHA]]=I4202,IF(J4202-J4201&gt;0,(J4202-J4201)*1440,0),0)</f>
        <v>2.9999999999999893</v>
      </c>
      <c r="L4201" s="14">
        <f>2+L3942-Datos!$C$8</f>
        <v>8.4600000000000009</v>
      </c>
      <c r="M4201" s="13" t="s">
        <v>55938</v>
      </c>
      <c r="N4201" s="1" t="s">
        <v>1925</v>
      </c>
      <c r="O4201" s="1">
        <v>10</v>
      </c>
      <c r="P4201" s="1" t="s">
        <v>1532</v>
      </c>
      <c r="Q4201" s="4" t="s">
        <v>21</v>
      </c>
    </row>
    <row r="4202" spans="1:17" ht="22.5" x14ac:dyDescent="0.25">
      <c r="A4202" s="3">
        <v>13171</v>
      </c>
      <c r="B4202" s="1" t="s">
        <v>40554</v>
      </c>
      <c r="C4202" s="1" t="s">
        <v>15</v>
      </c>
      <c r="D4202" s="1" t="s">
        <v>40</v>
      </c>
      <c r="E4202" s="1">
        <v>74207253</v>
      </c>
      <c r="F4202" s="1" t="s">
        <v>40555</v>
      </c>
      <c r="G4202" s="1">
        <v>2666695</v>
      </c>
      <c r="H4202" s="1" t="s">
        <v>40556</v>
      </c>
      <c r="I4202" s="2">
        <v>45059</v>
      </c>
      <c r="J4202" s="15" t="str">
        <f>MID(Tabla1[[#This Row],[HORA]],1,5)</f>
        <v>13:23</v>
      </c>
      <c r="K4202" s="16">
        <f>IF(Tabla1[[#This Row],[FECHA]]=I4203,IF(J4203-J4202&gt;0,(J4203-J4202)*1440,0),0)</f>
        <v>0.99999999999999645</v>
      </c>
      <c r="L4202" s="14">
        <f>2+L3943-Datos!$C$8</f>
        <v>10.83</v>
      </c>
      <c r="M4202" s="13" t="s">
        <v>55940</v>
      </c>
      <c r="N4202" s="1" t="s">
        <v>40557</v>
      </c>
      <c r="O4202" s="1">
        <v>20</v>
      </c>
      <c r="P4202" s="1" t="s">
        <v>1532</v>
      </c>
      <c r="Q4202" s="4" t="s">
        <v>21</v>
      </c>
    </row>
    <row r="4203" spans="1:17" ht="22.5" x14ac:dyDescent="0.25">
      <c r="A4203" s="3">
        <v>6771</v>
      </c>
      <c r="B4203" s="1" t="s">
        <v>21190</v>
      </c>
      <c r="C4203" s="1" t="s">
        <v>15</v>
      </c>
      <c r="D4203" s="1" t="s">
        <v>40</v>
      </c>
      <c r="E4203" s="1">
        <v>2605233</v>
      </c>
      <c r="F4203" s="1" t="s">
        <v>14284</v>
      </c>
      <c r="G4203" s="1">
        <v>2605434</v>
      </c>
      <c r="H4203" s="1" t="s">
        <v>14285</v>
      </c>
      <c r="I4203" s="2">
        <v>45059</v>
      </c>
      <c r="J4203" s="15" t="str">
        <f>MID(Tabla1[[#This Row],[HORA]],1,5)</f>
        <v>13:24</v>
      </c>
      <c r="K4203" s="16">
        <f>IF(Tabla1[[#This Row],[FECHA]]=I4204,IF(J4204-J4203&gt;0,(J4204-J4203)*1440,0),0)</f>
        <v>0</v>
      </c>
      <c r="L4203" s="14">
        <f>2+L3944-Datos!$C$8</f>
        <v>9.52</v>
      </c>
      <c r="M4203" s="13" t="s">
        <v>55844</v>
      </c>
      <c r="N4203" s="1" t="s">
        <v>21191</v>
      </c>
      <c r="O4203" s="1">
        <v>15</v>
      </c>
      <c r="P4203" s="1" t="s">
        <v>27</v>
      </c>
      <c r="Q4203" s="4" t="s">
        <v>21</v>
      </c>
    </row>
    <row r="4204" spans="1:17" ht="22.5" x14ac:dyDescent="0.25">
      <c r="A4204" s="3">
        <v>6772</v>
      </c>
      <c r="B4204" s="1" t="s">
        <v>21192</v>
      </c>
      <c r="C4204" s="1" t="s">
        <v>15</v>
      </c>
      <c r="D4204" s="1" t="s">
        <v>40</v>
      </c>
      <c r="E4204" s="1">
        <v>9633253</v>
      </c>
      <c r="F4204" s="1" t="s">
        <v>8196</v>
      </c>
      <c r="G4204" s="1">
        <v>9633253</v>
      </c>
      <c r="H4204" s="1" t="s">
        <v>8196</v>
      </c>
      <c r="I4204" s="2">
        <v>45059</v>
      </c>
      <c r="J4204" s="15" t="str">
        <f>MID(Tabla1[[#This Row],[HORA]],1,5)</f>
        <v>13:24</v>
      </c>
      <c r="K4204" s="16">
        <f>IF(Tabla1[[#This Row],[FECHA]]=I4205,IF(J4205-J4204&gt;0,(J4205-J4204)*1440,0),0)</f>
        <v>1.9999999999999929</v>
      </c>
      <c r="L4204" s="14">
        <f>2+L3945-Datos!$C$8</f>
        <v>8.120000000000001</v>
      </c>
      <c r="M4204" s="13" t="s">
        <v>55844</v>
      </c>
      <c r="N4204" s="1" t="s">
        <v>10194</v>
      </c>
      <c r="O4204" s="1">
        <v>6</v>
      </c>
      <c r="P4204" s="1" t="s">
        <v>27</v>
      </c>
      <c r="Q4204" s="4" t="s">
        <v>21</v>
      </c>
    </row>
    <row r="4205" spans="1:17" ht="22.5" x14ac:dyDescent="0.25">
      <c r="A4205" s="3">
        <v>15526</v>
      </c>
      <c r="B4205" s="1" t="s">
        <v>47306</v>
      </c>
      <c r="C4205" s="1" t="s">
        <v>15</v>
      </c>
      <c r="D4205" s="1" t="s">
        <v>40</v>
      </c>
      <c r="E4205" s="1">
        <v>2818112</v>
      </c>
      <c r="F4205" s="1" t="s">
        <v>47307</v>
      </c>
      <c r="G4205" s="1">
        <v>2818112</v>
      </c>
      <c r="H4205" s="1" t="s">
        <v>47307</v>
      </c>
      <c r="I4205" s="2">
        <v>45059</v>
      </c>
      <c r="J4205" s="15" t="str">
        <f>MID(Tabla1[[#This Row],[HORA]],1,5)</f>
        <v>13:26</v>
      </c>
      <c r="K4205" s="16">
        <f>IF(Tabla1[[#This Row],[FECHA]]=I4206,IF(J4206-J4205&gt;0,(J4206-J4205)*1440,0),0)</f>
        <v>4.9999999999999822</v>
      </c>
      <c r="L4205" s="14">
        <f>2+L3946-Datos!$C$8</f>
        <v>5.86</v>
      </c>
      <c r="M4205" s="13" t="s">
        <v>55845</v>
      </c>
      <c r="N4205" s="1" t="s">
        <v>47308</v>
      </c>
      <c r="O4205" s="1">
        <v>10</v>
      </c>
      <c r="P4205" s="1" t="s">
        <v>1511</v>
      </c>
      <c r="Q4205" s="4" t="s">
        <v>21</v>
      </c>
    </row>
    <row r="4206" spans="1:17" ht="22.5" x14ac:dyDescent="0.25">
      <c r="A4206" s="3">
        <v>6773</v>
      </c>
      <c r="B4206" s="1" t="s">
        <v>21193</v>
      </c>
      <c r="C4206" s="1" t="s">
        <v>15</v>
      </c>
      <c r="D4206" s="1" t="s">
        <v>40</v>
      </c>
      <c r="E4206" s="1">
        <v>75578137</v>
      </c>
      <c r="F4206" s="1" t="s">
        <v>16109</v>
      </c>
      <c r="G4206" s="1">
        <v>47393202</v>
      </c>
      <c r="H4206" s="1" t="s">
        <v>21194</v>
      </c>
      <c r="I4206" s="2">
        <v>45059</v>
      </c>
      <c r="J4206" s="15" t="str">
        <f>MID(Tabla1[[#This Row],[HORA]],1,5)</f>
        <v>13:31</v>
      </c>
      <c r="K4206" s="16">
        <f>IF(Tabla1[[#This Row],[FECHA]]=I4207,IF(J4207-J4206&gt;0,(J4207-J4206)*1440,0),0)</f>
        <v>0</v>
      </c>
      <c r="L4206" s="14">
        <f>2+L3947-Datos!$C$8</f>
        <v>8.379999999999999</v>
      </c>
      <c r="M4206" s="13" t="s">
        <v>55946</v>
      </c>
      <c r="N4206" s="1" t="s">
        <v>21195</v>
      </c>
      <c r="O4206" s="1">
        <v>30</v>
      </c>
      <c r="P4206" s="1" t="s">
        <v>27</v>
      </c>
      <c r="Q4206" s="4" t="s">
        <v>21</v>
      </c>
    </row>
    <row r="4207" spans="1:17" ht="22.5" x14ac:dyDescent="0.25">
      <c r="A4207" s="3">
        <v>13172</v>
      </c>
      <c r="B4207" s="1" t="s">
        <v>40558</v>
      </c>
      <c r="C4207" s="1" t="s">
        <v>15</v>
      </c>
      <c r="D4207" s="1" t="s">
        <v>40</v>
      </c>
      <c r="E4207" s="1">
        <v>2232826</v>
      </c>
      <c r="F4207" s="1" t="s">
        <v>40559</v>
      </c>
      <c r="G4207" s="1">
        <v>70411094</v>
      </c>
      <c r="H4207" s="1" t="s">
        <v>40560</v>
      </c>
      <c r="I4207" s="2">
        <v>45059</v>
      </c>
      <c r="J4207" s="15" t="str">
        <f>MID(Tabla1[[#This Row],[HORA]],1,5)</f>
        <v>13:31</v>
      </c>
      <c r="K4207" s="16">
        <f>IF(Tabla1[[#This Row],[FECHA]]=I4208,IF(J4208-J4207&gt;0,(J4208-J4207)*1440,0),0)</f>
        <v>2.9999999999999893</v>
      </c>
      <c r="L4207" s="14">
        <f>2+L3948-Datos!$C$8</f>
        <v>7.41</v>
      </c>
      <c r="M4207" s="13" t="s">
        <v>55946</v>
      </c>
      <c r="N4207" s="1" t="s">
        <v>40561</v>
      </c>
      <c r="O4207" s="1">
        <v>15</v>
      </c>
      <c r="P4207" s="1" t="s">
        <v>1532</v>
      </c>
      <c r="Q4207" s="4" t="s">
        <v>21</v>
      </c>
    </row>
    <row r="4208" spans="1:17" ht="22.5" x14ac:dyDescent="0.25">
      <c r="A4208" s="3">
        <v>6774</v>
      </c>
      <c r="B4208" s="1" t="s">
        <v>21196</v>
      </c>
      <c r="C4208" s="1" t="s">
        <v>15</v>
      </c>
      <c r="D4208" s="1" t="s">
        <v>40</v>
      </c>
      <c r="E4208" s="1">
        <v>75843687</v>
      </c>
      <c r="F4208" s="1" t="s">
        <v>21197</v>
      </c>
      <c r="G4208" s="1">
        <v>75843687</v>
      </c>
      <c r="H4208" s="1" t="s">
        <v>21197</v>
      </c>
      <c r="I4208" s="2">
        <v>45059</v>
      </c>
      <c r="J4208" s="15" t="str">
        <f>MID(Tabla1[[#This Row],[HORA]],1,5)</f>
        <v>13:34</v>
      </c>
      <c r="K4208" s="16">
        <f>IF(Tabla1[[#This Row],[FECHA]]=I4209,IF(J4209-J4208&gt;0,(J4209-J4208)*1440,0),0)</f>
        <v>1.9999999999999929</v>
      </c>
      <c r="L4208" s="14">
        <f>2+L3949-Datos!$C$8</f>
        <v>6.5200000000000005</v>
      </c>
      <c r="M4208" s="13" t="s">
        <v>55947</v>
      </c>
      <c r="N4208" s="1" t="s">
        <v>9859</v>
      </c>
      <c r="O4208" s="1">
        <v>35</v>
      </c>
      <c r="P4208" s="1" t="s">
        <v>27</v>
      </c>
      <c r="Q4208" s="4" t="s">
        <v>21</v>
      </c>
    </row>
    <row r="4209" spans="1:17" ht="22.5" x14ac:dyDescent="0.25">
      <c r="A4209" s="3">
        <v>18251</v>
      </c>
      <c r="B4209" s="1" t="s">
        <v>54507</v>
      </c>
      <c r="C4209" s="1" t="s">
        <v>15</v>
      </c>
      <c r="D4209" s="1" t="s">
        <v>40</v>
      </c>
      <c r="E4209" s="1">
        <v>20536692399</v>
      </c>
      <c r="F4209" s="1" t="s">
        <v>48198</v>
      </c>
      <c r="G4209" s="1">
        <v>47250368</v>
      </c>
      <c r="H4209" s="1" t="s">
        <v>54508</v>
      </c>
      <c r="I4209" s="2">
        <v>45059</v>
      </c>
      <c r="J4209" s="15" t="str">
        <f>MID(Tabla1[[#This Row],[HORA]],1,5)</f>
        <v>13:36</v>
      </c>
      <c r="K4209" s="16">
        <f>IF(Tabla1[[#This Row],[FECHA]]=I4210,IF(J4210-J4209&gt;0,(J4210-J4209)*1440,0),0)</f>
        <v>0.99999999999999645</v>
      </c>
      <c r="L4209" s="14">
        <f>2+L3950-Datos!$C$8</f>
        <v>6.5600000000000005</v>
      </c>
      <c r="M4209" s="13" t="s">
        <v>55949</v>
      </c>
      <c r="N4209" s="1" t="s">
        <v>54509</v>
      </c>
      <c r="O4209" s="1">
        <v>15</v>
      </c>
      <c r="P4209" s="1" t="s">
        <v>1532</v>
      </c>
      <c r="Q4209" s="4" t="s">
        <v>21</v>
      </c>
    </row>
    <row r="4210" spans="1:17" ht="22.5" x14ac:dyDescent="0.25">
      <c r="A4210" s="3">
        <v>6775</v>
      </c>
      <c r="B4210" s="1" t="s">
        <v>21198</v>
      </c>
      <c r="C4210" s="1" t="s">
        <v>15</v>
      </c>
      <c r="D4210" s="1" t="s">
        <v>40</v>
      </c>
      <c r="E4210" s="1">
        <v>73887303</v>
      </c>
      <c r="F4210" s="1" t="s">
        <v>21199</v>
      </c>
      <c r="G4210" s="1">
        <v>2846050</v>
      </c>
      <c r="H4210" s="1" t="s">
        <v>21200</v>
      </c>
      <c r="I4210" s="2">
        <v>45059</v>
      </c>
      <c r="J4210" s="15" t="str">
        <f>MID(Tabla1[[#This Row],[HORA]],1,5)</f>
        <v>13:37</v>
      </c>
      <c r="K4210" s="16">
        <f>IF(Tabla1[[#This Row],[FECHA]]=I4211,IF(J4211-J4210&gt;0,(J4211-J4210)*1440,0),0)</f>
        <v>1.9999999999999929</v>
      </c>
      <c r="L4210" s="14">
        <f>2+L3951-Datos!$C$8</f>
        <v>11.44</v>
      </c>
      <c r="M4210" s="13" t="s">
        <v>55848</v>
      </c>
      <c r="N4210" s="1" t="s">
        <v>21201</v>
      </c>
      <c r="O4210" s="1">
        <v>100</v>
      </c>
      <c r="P4210" s="1" t="s">
        <v>27</v>
      </c>
      <c r="Q4210" s="4" t="s">
        <v>21</v>
      </c>
    </row>
    <row r="4211" spans="1:17" ht="22.5" x14ac:dyDescent="0.25">
      <c r="A4211" s="3">
        <v>6776</v>
      </c>
      <c r="B4211" s="1" t="s">
        <v>21202</v>
      </c>
      <c r="C4211" s="1" t="s">
        <v>15</v>
      </c>
      <c r="D4211" s="1" t="s">
        <v>82</v>
      </c>
      <c r="E4211" s="1">
        <v>16463951</v>
      </c>
      <c r="F4211" s="1" t="s">
        <v>21203</v>
      </c>
      <c r="G4211" s="1">
        <v>16463951</v>
      </c>
      <c r="H4211" s="1" t="s">
        <v>21203</v>
      </c>
      <c r="I4211" s="2">
        <v>45059</v>
      </c>
      <c r="J4211" s="15" t="str">
        <f>MID(Tabla1[[#This Row],[HORA]],1,5)</f>
        <v>13:39</v>
      </c>
      <c r="K4211" s="16">
        <f>IF(Tabla1[[#This Row],[FECHA]]=I4212,IF(J4212-J4211&gt;0,(J4212-J4211)*1440,0),0)</f>
        <v>1.9999999999999929</v>
      </c>
      <c r="L4211" s="14">
        <f>2+L3952-Datos!$C$8</f>
        <v>5.42</v>
      </c>
      <c r="M4211" s="13" t="s">
        <v>55951</v>
      </c>
      <c r="N4211" s="1" t="s">
        <v>21204</v>
      </c>
      <c r="O4211" s="1">
        <v>30</v>
      </c>
      <c r="P4211" s="1" t="s">
        <v>27</v>
      </c>
      <c r="Q4211" s="4" t="s">
        <v>21</v>
      </c>
    </row>
    <row r="4212" spans="1:17" ht="22.5" x14ac:dyDescent="0.25">
      <c r="A4212" s="3">
        <v>6777</v>
      </c>
      <c r="B4212" s="1" t="s">
        <v>21205</v>
      </c>
      <c r="C4212" s="1" t="s">
        <v>15</v>
      </c>
      <c r="D4212" s="1" t="s">
        <v>77</v>
      </c>
      <c r="E4212" s="1">
        <v>90243055</v>
      </c>
      <c r="F4212" s="1" t="s">
        <v>21206</v>
      </c>
      <c r="G4212" s="1">
        <v>2232830</v>
      </c>
      <c r="H4212" s="1" t="s">
        <v>21207</v>
      </c>
      <c r="I4212" s="2">
        <v>45059</v>
      </c>
      <c r="J4212" s="15" t="str">
        <f>MID(Tabla1[[#This Row],[HORA]],1,5)</f>
        <v>13:41</v>
      </c>
      <c r="K4212" s="16">
        <f>IF(Tabla1[[#This Row],[FECHA]]=I4213,IF(J4213-J4212&gt;0,(J4213-J4212)*1440,0),0)</f>
        <v>0</v>
      </c>
      <c r="L4212" s="14">
        <f>2+L3953-Datos!$C$8</f>
        <v>6.7200000000000006</v>
      </c>
      <c r="M4212" s="13" t="s">
        <v>55952</v>
      </c>
      <c r="N4212" s="1" t="s">
        <v>21208</v>
      </c>
      <c r="O4212" s="1">
        <v>20</v>
      </c>
      <c r="P4212" s="1" t="s">
        <v>27</v>
      </c>
      <c r="Q4212" s="4" t="s">
        <v>21</v>
      </c>
    </row>
    <row r="4213" spans="1:17" ht="22.5" x14ac:dyDescent="0.25">
      <c r="A4213" s="3">
        <v>13173</v>
      </c>
      <c r="B4213" s="1" t="s">
        <v>40562</v>
      </c>
      <c r="C4213" s="1" t="s">
        <v>15</v>
      </c>
      <c r="D4213" s="1" t="s">
        <v>119</v>
      </c>
      <c r="E4213" s="1">
        <v>48653054</v>
      </c>
      <c r="F4213" s="1" t="s">
        <v>40563</v>
      </c>
      <c r="G4213" s="1">
        <v>2232829</v>
      </c>
      <c r="H4213" s="1" t="s">
        <v>40564</v>
      </c>
      <c r="I4213" s="2">
        <v>45059</v>
      </c>
      <c r="J4213" s="15" t="str">
        <f>MID(Tabla1[[#This Row],[HORA]],1,5)</f>
        <v>13:41</v>
      </c>
      <c r="K4213" s="16">
        <f>IF(Tabla1[[#This Row],[FECHA]]=I4214,IF(J4214-J4213&gt;0,(J4214-J4213)*1440,0),0)</f>
        <v>2.9999999999999893</v>
      </c>
      <c r="L4213" s="14">
        <f>2+L3954-Datos!$C$8</f>
        <v>5.62</v>
      </c>
      <c r="M4213" s="13" t="s">
        <v>55952</v>
      </c>
      <c r="N4213" s="1" t="s">
        <v>40565</v>
      </c>
      <c r="O4213" s="1">
        <v>30</v>
      </c>
      <c r="P4213" s="1" t="s">
        <v>1532</v>
      </c>
      <c r="Q4213" s="4" t="s">
        <v>21</v>
      </c>
    </row>
    <row r="4214" spans="1:17" ht="22.5" x14ac:dyDescent="0.25">
      <c r="A4214" s="3">
        <v>6778</v>
      </c>
      <c r="B4214" s="1" t="s">
        <v>21209</v>
      </c>
      <c r="C4214" s="1" t="s">
        <v>15</v>
      </c>
      <c r="D4214" s="1" t="s">
        <v>82</v>
      </c>
      <c r="E4214" s="1">
        <v>16696628</v>
      </c>
      <c r="F4214" s="1" t="s">
        <v>7385</v>
      </c>
      <c r="G4214" s="1">
        <v>73428618</v>
      </c>
      <c r="H4214" s="1" t="s">
        <v>21210</v>
      </c>
      <c r="I4214" s="2">
        <v>45059</v>
      </c>
      <c r="J4214" s="15" t="str">
        <f>MID(Tabla1[[#This Row],[HORA]],1,5)</f>
        <v>13:44</v>
      </c>
      <c r="K4214" s="16">
        <f>IF(Tabla1[[#This Row],[FECHA]]=I4215,IF(J4215-J4214&gt;0,(J4215-J4214)*1440,0),0)</f>
        <v>2.0000000000001528</v>
      </c>
      <c r="L4214" s="14">
        <f>2+L3955-Datos!$C$8</f>
        <v>6.82</v>
      </c>
      <c r="M4214" s="13" t="s">
        <v>55955</v>
      </c>
      <c r="N4214" s="1" t="s">
        <v>21211</v>
      </c>
      <c r="O4214" s="1">
        <v>20</v>
      </c>
      <c r="P4214" s="1" t="s">
        <v>27</v>
      </c>
      <c r="Q4214" s="4" t="s">
        <v>21</v>
      </c>
    </row>
    <row r="4215" spans="1:17" ht="22.5" x14ac:dyDescent="0.25">
      <c r="A4215" s="3">
        <v>13174</v>
      </c>
      <c r="B4215" s="1" t="s">
        <v>40566</v>
      </c>
      <c r="C4215" s="1" t="s">
        <v>15</v>
      </c>
      <c r="D4215" s="1" t="s">
        <v>71</v>
      </c>
      <c r="E4215" s="1">
        <v>44842696</v>
      </c>
      <c r="F4215" s="1" t="s">
        <v>40567</v>
      </c>
      <c r="G4215" s="1">
        <v>42955701</v>
      </c>
      <c r="H4215" s="1" t="s">
        <v>40568</v>
      </c>
      <c r="I4215" s="2">
        <v>45059</v>
      </c>
      <c r="J4215" s="15" t="str">
        <f>MID(Tabla1[[#This Row],[HORA]],1,5)</f>
        <v>13:46</v>
      </c>
      <c r="K4215" s="16">
        <f>IF(Tabla1[[#This Row],[FECHA]]=I4216,IF(J4216-J4215&gt;0,(J4216-J4215)*1440,0),0)</f>
        <v>3.9999999999999858</v>
      </c>
      <c r="L4215" s="14">
        <f>2+L3956-Datos!$C$8</f>
        <v>8.32</v>
      </c>
      <c r="M4215" s="13" t="s">
        <v>55957</v>
      </c>
      <c r="N4215" s="1" t="s">
        <v>40569</v>
      </c>
      <c r="O4215" s="1">
        <v>10</v>
      </c>
      <c r="P4215" s="1" t="s">
        <v>1532</v>
      </c>
      <c r="Q4215" s="4" t="s">
        <v>21</v>
      </c>
    </row>
    <row r="4216" spans="1:17" ht="22.5" x14ac:dyDescent="0.25">
      <c r="A4216" s="3">
        <v>13175</v>
      </c>
      <c r="B4216" s="1" t="s">
        <v>40570</v>
      </c>
      <c r="C4216" s="1" t="s">
        <v>15</v>
      </c>
      <c r="D4216" s="1" t="s">
        <v>33</v>
      </c>
      <c r="E4216" s="1">
        <v>2232831</v>
      </c>
      <c r="F4216" s="1" t="s">
        <v>40571</v>
      </c>
      <c r="G4216" s="1">
        <v>2232832</v>
      </c>
      <c r="H4216" s="1" t="s">
        <v>40572</v>
      </c>
      <c r="I4216" s="2">
        <v>45059</v>
      </c>
      <c r="J4216" s="15" t="str">
        <f>MID(Tabla1[[#This Row],[HORA]],1,5)</f>
        <v>13:50</v>
      </c>
      <c r="K4216" s="16">
        <f>IF(Tabla1[[#This Row],[FECHA]]=I4217,IF(J4217-J4216&gt;0,(J4217-J4216)*1440,0),0)</f>
        <v>0.99999999999983658</v>
      </c>
      <c r="L4216" s="14">
        <f>2+L3957-Datos!$C$8</f>
        <v>5.67</v>
      </c>
      <c r="M4216" s="13" t="s">
        <v>55961</v>
      </c>
      <c r="N4216" s="1" t="s">
        <v>40573</v>
      </c>
      <c r="O4216" s="1">
        <v>25</v>
      </c>
      <c r="P4216" s="1" t="s">
        <v>1532</v>
      </c>
      <c r="Q4216" s="4" t="s">
        <v>21</v>
      </c>
    </row>
    <row r="4217" spans="1:17" ht="22.5" x14ac:dyDescent="0.25">
      <c r="A4217" s="3">
        <v>6779</v>
      </c>
      <c r="B4217" s="1" t="s">
        <v>21212</v>
      </c>
      <c r="C4217" s="1" t="s">
        <v>15</v>
      </c>
      <c r="D4217" s="1" t="s">
        <v>82</v>
      </c>
      <c r="E4217" s="1">
        <v>17636217</v>
      </c>
      <c r="F4217" s="1" t="s">
        <v>21213</v>
      </c>
      <c r="G4217" s="1">
        <v>41540202</v>
      </c>
      <c r="H4217" s="1" t="s">
        <v>21214</v>
      </c>
      <c r="I4217" s="2">
        <v>45059</v>
      </c>
      <c r="J4217" s="15" t="str">
        <f>MID(Tabla1[[#This Row],[HORA]],1,5)</f>
        <v>13:51</v>
      </c>
      <c r="K4217" s="16">
        <f>IF(Tabla1[[#This Row],[FECHA]]=I4218,IF(J4218-J4217&gt;0,(J4218-J4217)*1440,0),0)</f>
        <v>1.9999999999999929</v>
      </c>
      <c r="L4217" s="14">
        <f>2+L3958-Datos!$C$8</f>
        <v>7.82</v>
      </c>
      <c r="M4217" s="13" t="s">
        <v>55962</v>
      </c>
      <c r="N4217" s="1" t="s">
        <v>21215</v>
      </c>
      <c r="O4217" s="1">
        <v>10</v>
      </c>
      <c r="P4217" s="1" t="s">
        <v>27</v>
      </c>
      <c r="Q4217" s="4" t="s">
        <v>21</v>
      </c>
    </row>
    <row r="4218" spans="1:17" ht="22.5" x14ac:dyDescent="0.25">
      <c r="A4218" s="3">
        <v>16935</v>
      </c>
      <c r="B4218" s="1" t="s">
        <v>51206</v>
      </c>
      <c r="C4218" s="1" t="s">
        <v>15</v>
      </c>
      <c r="D4218" s="1" t="s">
        <v>82</v>
      </c>
      <c r="E4218" s="1">
        <v>20539185579</v>
      </c>
      <c r="F4218" s="1" t="s">
        <v>47792</v>
      </c>
      <c r="G4218" s="1">
        <v>256235</v>
      </c>
      <c r="H4218" s="1" t="s">
        <v>51207</v>
      </c>
      <c r="I4218" s="2">
        <v>45059</v>
      </c>
      <c r="J4218" s="15" t="str">
        <f>MID(Tabla1[[#This Row],[HORA]],1,5)</f>
        <v>13:53</v>
      </c>
      <c r="K4218" s="16">
        <f>IF(Tabla1[[#This Row],[FECHA]]=I4219,IF(J4219-J4218&gt;0,(J4219-J4218)*1440,0),0)</f>
        <v>1.0000000000001563</v>
      </c>
      <c r="L4218" s="14">
        <f>2+L3959-Datos!$C$8</f>
        <v>9.52</v>
      </c>
      <c r="M4218" s="13" t="s">
        <v>55964</v>
      </c>
      <c r="N4218" s="1" t="s">
        <v>9323</v>
      </c>
      <c r="O4218" s="1">
        <v>10</v>
      </c>
      <c r="P4218" s="1" t="s">
        <v>27</v>
      </c>
      <c r="Q4218" s="4" t="s">
        <v>21</v>
      </c>
    </row>
    <row r="4219" spans="1:17" ht="22.5" x14ac:dyDescent="0.25">
      <c r="A4219" s="3">
        <v>18253</v>
      </c>
      <c r="B4219" s="1" t="s">
        <v>54513</v>
      </c>
      <c r="C4219" s="1" t="s">
        <v>15</v>
      </c>
      <c r="D4219" s="1" t="s">
        <v>40</v>
      </c>
      <c r="E4219" s="1">
        <v>20525771289</v>
      </c>
      <c r="F4219" s="1" t="s">
        <v>54514</v>
      </c>
      <c r="G4219" s="1">
        <v>43348012</v>
      </c>
      <c r="H4219" s="1" t="s">
        <v>54515</v>
      </c>
      <c r="I4219" s="2">
        <v>45059</v>
      </c>
      <c r="J4219" s="15" t="str">
        <f>MID(Tabla1[[#This Row],[HORA]],1,5)</f>
        <v>13:54</v>
      </c>
      <c r="K4219" s="16">
        <f>IF(Tabla1[[#This Row],[FECHA]]=I4220,IF(J4220-J4219&gt;0,(J4220-J4219)*1440,0),0)</f>
        <v>8.999999999999968</v>
      </c>
      <c r="L4219" s="14">
        <f>2+L3960-Datos!$C$8</f>
        <v>6.68</v>
      </c>
      <c r="M4219" s="13" t="s">
        <v>55965</v>
      </c>
      <c r="N4219" s="1" t="s">
        <v>7315</v>
      </c>
      <c r="O4219" s="1">
        <v>20</v>
      </c>
      <c r="P4219" s="1" t="s">
        <v>1532</v>
      </c>
      <c r="Q4219" s="4" t="s">
        <v>21</v>
      </c>
    </row>
    <row r="4220" spans="1:17" ht="22.5" x14ac:dyDescent="0.25">
      <c r="A4220" s="3">
        <v>6780</v>
      </c>
      <c r="B4220" s="1" t="s">
        <v>21216</v>
      </c>
      <c r="C4220" s="1" t="s">
        <v>15</v>
      </c>
      <c r="D4220" s="1" t="s">
        <v>82</v>
      </c>
      <c r="E4220" s="1">
        <v>27995202</v>
      </c>
      <c r="F4220" s="1" t="s">
        <v>21217</v>
      </c>
      <c r="G4220" s="1">
        <v>2232840</v>
      </c>
      <c r="H4220" s="1" t="s">
        <v>21218</v>
      </c>
      <c r="I4220" s="2">
        <v>45059</v>
      </c>
      <c r="J4220" s="15" t="str">
        <f>MID(Tabla1[[#This Row],[HORA]],1,5)</f>
        <v>14:03</v>
      </c>
      <c r="K4220" s="16">
        <f>IF(Tabla1[[#This Row],[FECHA]]=I4221,IF(J4221-J4220&gt;0,(J4221-J4220)*1440,0),0)</f>
        <v>1.9999999999999929</v>
      </c>
      <c r="L4220" s="14">
        <f>2+L3961-Datos!$C$8</f>
        <v>7.62</v>
      </c>
      <c r="M4220" s="13" t="s">
        <v>55974</v>
      </c>
      <c r="N4220" s="1" t="s">
        <v>21219</v>
      </c>
      <c r="O4220" s="1">
        <v>40</v>
      </c>
      <c r="P4220" s="1" t="s">
        <v>20</v>
      </c>
      <c r="Q4220" s="4" t="s">
        <v>21</v>
      </c>
    </row>
    <row r="4221" spans="1:17" ht="22.5" x14ac:dyDescent="0.25">
      <c r="A4221" s="3">
        <v>13176</v>
      </c>
      <c r="B4221" s="1" t="s">
        <v>40574</v>
      </c>
      <c r="C4221" s="1" t="s">
        <v>15</v>
      </c>
      <c r="D4221" s="1" t="s">
        <v>40</v>
      </c>
      <c r="E4221" s="1">
        <v>46667657</v>
      </c>
      <c r="F4221" s="1" t="s">
        <v>27949</v>
      </c>
      <c r="G4221" s="1">
        <v>47503513</v>
      </c>
      <c r="H4221" s="1" t="s">
        <v>40575</v>
      </c>
      <c r="I4221" s="2">
        <v>45059</v>
      </c>
      <c r="J4221" s="15" t="str">
        <f>MID(Tabla1[[#This Row],[HORA]],1,5)</f>
        <v>14:05</v>
      </c>
      <c r="K4221" s="16">
        <f>IF(Tabla1[[#This Row],[FECHA]]=I4222,IF(J4222-J4221&gt;0,(J4222-J4221)*1440,0),0)</f>
        <v>0.99999999999999645</v>
      </c>
      <c r="L4221" s="14">
        <f>2+L3962-Datos!$C$8</f>
        <v>7.8599999999999994</v>
      </c>
      <c r="M4221" s="13" t="s">
        <v>55976</v>
      </c>
      <c r="N4221" s="1" t="s">
        <v>40576</v>
      </c>
      <c r="O4221" s="1">
        <v>15</v>
      </c>
      <c r="P4221" s="1" t="s">
        <v>376</v>
      </c>
      <c r="Q4221" s="4" t="s">
        <v>21</v>
      </c>
    </row>
    <row r="4222" spans="1:17" ht="22.5" x14ac:dyDescent="0.25">
      <c r="A4222" s="3">
        <v>6781</v>
      </c>
      <c r="B4222" s="1" t="s">
        <v>21220</v>
      </c>
      <c r="C4222" s="1" t="s">
        <v>15</v>
      </c>
      <c r="D4222" s="1" t="s">
        <v>40</v>
      </c>
      <c r="E4222" s="1">
        <v>16801115</v>
      </c>
      <c r="F4222" s="1" t="s">
        <v>21221</v>
      </c>
      <c r="G4222" s="1">
        <v>2232842</v>
      </c>
      <c r="H4222" s="1" t="s">
        <v>21222</v>
      </c>
      <c r="I4222" s="2">
        <v>45059</v>
      </c>
      <c r="J4222" s="15" t="str">
        <f>MID(Tabla1[[#This Row],[HORA]],1,5)</f>
        <v>14:06</v>
      </c>
      <c r="K4222" s="16">
        <f>IF(Tabla1[[#This Row],[FECHA]]=I4223,IF(J4223-J4222&gt;0,(J4223-J4222)*1440,0),0)</f>
        <v>0.99999999999999645</v>
      </c>
      <c r="L4222" s="14">
        <f>2+L3963-Datos!$C$8</f>
        <v>5.53</v>
      </c>
      <c r="M4222" s="13" t="s">
        <v>55977</v>
      </c>
      <c r="N4222" s="1" t="s">
        <v>21223</v>
      </c>
      <c r="O4222" s="1">
        <v>10</v>
      </c>
      <c r="P4222" s="1" t="s">
        <v>20</v>
      </c>
      <c r="Q4222" s="4" t="s">
        <v>21</v>
      </c>
    </row>
    <row r="4223" spans="1:17" ht="22.5" x14ac:dyDescent="0.25">
      <c r="A4223" s="3">
        <v>13177</v>
      </c>
      <c r="B4223" s="1" t="s">
        <v>40577</v>
      </c>
      <c r="C4223" s="1" t="s">
        <v>15</v>
      </c>
      <c r="D4223" s="1" t="s">
        <v>33</v>
      </c>
      <c r="E4223" s="1">
        <v>70494415</v>
      </c>
      <c r="F4223" s="1" t="s">
        <v>40578</v>
      </c>
      <c r="G4223" s="1">
        <v>2232843</v>
      </c>
      <c r="H4223" s="1" t="s">
        <v>40579</v>
      </c>
      <c r="I4223" s="2">
        <v>45059</v>
      </c>
      <c r="J4223" s="15" t="str">
        <f>MID(Tabla1[[#This Row],[HORA]],1,5)</f>
        <v>14:07</v>
      </c>
      <c r="K4223" s="16">
        <f>IF(Tabla1[[#This Row],[FECHA]]=I4224,IF(J4224-J4223&gt;0,(J4224-J4223)*1440,0),0)</f>
        <v>0.99999999999999645</v>
      </c>
      <c r="L4223" s="14">
        <f>2+L3964-Datos!$C$8</f>
        <v>6.7700000000000005</v>
      </c>
      <c r="M4223" s="13" t="s">
        <v>55978</v>
      </c>
      <c r="N4223" s="1" t="s">
        <v>40580</v>
      </c>
      <c r="O4223" s="1">
        <v>40</v>
      </c>
      <c r="P4223" s="1" t="s">
        <v>376</v>
      </c>
      <c r="Q4223" s="4" t="s">
        <v>21</v>
      </c>
    </row>
    <row r="4224" spans="1:17" ht="22.5" x14ac:dyDescent="0.25">
      <c r="A4224" s="3">
        <v>6782</v>
      </c>
      <c r="B4224" s="1" t="s">
        <v>21224</v>
      </c>
      <c r="C4224" s="1" t="s">
        <v>15</v>
      </c>
      <c r="D4224" s="1" t="s">
        <v>33</v>
      </c>
      <c r="E4224" s="1">
        <v>1137728</v>
      </c>
      <c r="F4224" s="1" t="s">
        <v>21225</v>
      </c>
      <c r="G4224" s="1">
        <v>2232844</v>
      </c>
      <c r="H4224" s="1" t="s">
        <v>21226</v>
      </c>
      <c r="I4224" s="2">
        <v>45059</v>
      </c>
      <c r="J4224" s="15" t="str">
        <f>MID(Tabla1[[#This Row],[HORA]],1,5)</f>
        <v>14:08</v>
      </c>
      <c r="K4224" s="16">
        <f>IF(Tabla1[[#This Row],[FECHA]]=I4225,IF(J4225-J4224&gt;0,(J4225-J4224)*1440,0),0)</f>
        <v>1.9999999999999929</v>
      </c>
      <c r="L4224" s="14">
        <f>2+L3965-Datos!$C$8</f>
        <v>6.4600000000000009</v>
      </c>
      <c r="M4224" s="13" t="s">
        <v>55979</v>
      </c>
      <c r="N4224" s="1" t="s">
        <v>21227</v>
      </c>
      <c r="O4224" s="1">
        <v>30</v>
      </c>
      <c r="P4224" s="1" t="s">
        <v>20</v>
      </c>
      <c r="Q4224" s="4" t="s">
        <v>21</v>
      </c>
    </row>
    <row r="4225" spans="1:17" ht="22.5" x14ac:dyDescent="0.25">
      <c r="A4225" s="3">
        <v>6783</v>
      </c>
      <c r="B4225" s="1" t="s">
        <v>21228</v>
      </c>
      <c r="C4225" s="1" t="s">
        <v>15</v>
      </c>
      <c r="D4225" s="1" t="s">
        <v>40</v>
      </c>
      <c r="E4225" s="1">
        <v>40228160</v>
      </c>
      <c r="F4225" s="1" t="s">
        <v>21229</v>
      </c>
      <c r="G4225" s="1">
        <v>2232845</v>
      </c>
      <c r="H4225" s="1" t="s">
        <v>18278</v>
      </c>
      <c r="I4225" s="2">
        <v>45059</v>
      </c>
      <c r="J4225" s="15" t="str">
        <f>MID(Tabla1[[#This Row],[HORA]],1,5)</f>
        <v>14:10</v>
      </c>
      <c r="K4225" s="16">
        <f>IF(Tabla1[[#This Row],[FECHA]]=I4226,IF(J4226-J4225&gt;0,(J4226-J4225)*1440,0),0)</f>
        <v>0</v>
      </c>
      <c r="L4225" s="14">
        <f>2+L3966-Datos!$C$8</f>
        <v>7.84</v>
      </c>
      <c r="M4225" s="13" t="s">
        <v>55850</v>
      </c>
      <c r="N4225" s="1" t="s">
        <v>21230</v>
      </c>
      <c r="O4225" s="1">
        <v>15</v>
      </c>
      <c r="P4225" s="1" t="s">
        <v>20</v>
      </c>
      <c r="Q4225" s="4" t="s">
        <v>21</v>
      </c>
    </row>
    <row r="4226" spans="1:17" ht="22.5" x14ac:dyDescent="0.25">
      <c r="A4226" s="3">
        <v>18254</v>
      </c>
      <c r="B4226" s="1" t="s">
        <v>54516</v>
      </c>
      <c r="C4226" s="1" t="s">
        <v>15</v>
      </c>
      <c r="D4226" s="1" t="s">
        <v>82</v>
      </c>
      <c r="E4226" s="1">
        <v>20395222172</v>
      </c>
      <c r="F4226" s="1" t="s">
        <v>50540</v>
      </c>
      <c r="G4226" s="1">
        <v>74379421</v>
      </c>
      <c r="H4226" s="1" t="s">
        <v>54517</v>
      </c>
      <c r="I4226" s="2">
        <v>45059</v>
      </c>
      <c r="J4226" s="15" t="str">
        <f>MID(Tabla1[[#This Row],[HORA]],1,5)</f>
        <v>14:10</v>
      </c>
      <c r="K4226" s="16">
        <f>IF(Tabla1[[#This Row],[FECHA]]=I4227,IF(J4227-J4226&gt;0,(J4227-J4226)*1440,0),0)</f>
        <v>2.9999999999999893</v>
      </c>
      <c r="L4226" s="14">
        <f>2+L3967-Datos!$C$8</f>
        <v>7.7800000000000011</v>
      </c>
      <c r="M4226" s="13" t="s">
        <v>55850</v>
      </c>
      <c r="N4226" s="1" t="s">
        <v>54518</v>
      </c>
      <c r="O4226" s="1">
        <v>20</v>
      </c>
      <c r="P4226" s="1" t="s">
        <v>376</v>
      </c>
      <c r="Q4226" s="4" t="s">
        <v>21</v>
      </c>
    </row>
    <row r="4227" spans="1:17" ht="22.5" x14ac:dyDescent="0.25">
      <c r="A4227" s="3">
        <v>13178</v>
      </c>
      <c r="B4227" s="1" t="s">
        <v>40581</v>
      </c>
      <c r="C4227" s="1" t="s">
        <v>15</v>
      </c>
      <c r="D4227" s="1" t="s">
        <v>1017</v>
      </c>
      <c r="E4227" s="1">
        <v>27729228</v>
      </c>
      <c r="F4227" s="1" t="s">
        <v>40582</v>
      </c>
      <c r="G4227" s="1">
        <v>2232846</v>
      </c>
      <c r="H4227" s="1" t="s">
        <v>40583</v>
      </c>
      <c r="I4227" s="2">
        <v>45059</v>
      </c>
      <c r="J4227" s="15" t="str">
        <f>MID(Tabla1[[#This Row],[HORA]],1,5)</f>
        <v>14:13</v>
      </c>
      <c r="K4227" s="16">
        <f>IF(Tabla1[[#This Row],[FECHA]]=I4228,IF(J4228-J4227&gt;0,(J4228-J4227)*1440,0),0)</f>
        <v>0</v>
      </c>
      <c r="L4227" s="14">
        <f>2+L3968-Datos!$C$8</f>
        <v>7.68</v>
      </c>
      <c r="M4227" s="13" t="s">
        <v>55982</v>
      </c>
      <c r="N4227" s="1" t="s">
        <v>13106</v>
      </c>
      <c r="O4227" s="1">
        <v>25</v>
      </c>
      <c r="P4227" s="1" t="s">
        <v>376</v>
      </c>
      <c r="Q4227" s="4" t="s">
        <v>21</v>
      </c>
    </row>
    <row r="4228" spans="1:17" ht="22.5" x14ac:dyDescent="0.25">
      <c r="A4228" s="3">
        <v>13179</v>
      </c>
      <c r="B4228" s="1" t="s">
        <v>40581</v>
      </c>
      <c r="C4228" s="1" t="s">
        <v>15</v>
      </c>
      <c r="D4228" s="1" t="s">
        <v>1017</v>
      </c>
      <c r="E4228" s="1">
        <v>27729228</v>
      </c>
      <c r="F4228" s="1" t="s">
        <v>40582</v>
      </c>
      <c r="G4228" s="1">
        <v>2232846</v>
      </c>
      <c r="H4228" s="1" t="s">
        <v>40583</v>
      </c>
      <c r="I4228" s="2">
        <v>45059</v>
      </c>
      <c r="J4228" s="15" t="str">
        <f>MID(Tabla1[[#This Row],[HORA]],1,5)</f>
        <v>14:13</v>
      </c>
      <c r="K4228" s="16">
        <f>IF(Tabla1[[#This Row],[FECHA]]=I4229,IF(J4229-J4228&gt;0,(J4229-J4228)*1440,0),0)</f>
        <v>1.9999999999999929</v>
      </c>
      <c r="L4228" s="14">
        <f>2+L3969-Datos!$C$8</f>
        <v>5.3900000000000006</v>
      </c>
      <c r="M4228" s="13" t="s">
        <v>55982</v>
      </c>
      <c r="N4228" s="1" t="s">
        <v>40584</v>
      </c>
      <c r="O4228" s="1">
        <v>25</v>
      </c>
      <c r="P4228" s="1" t="s">
        <v>376</v>
      </c>
      <c r="Q4228" s="4" t="s">
        <v>21</v>
      </c>
    </row>
    <row r="4229" spans="1:17" ht="22.5" x14ac:dyDescent="0.25">
      <c r="A4229" s="3">
        <v>13180</v>
      </c>
      <c r="B4229" s="1" t="s">
        <v>40585</v>
      </c>
      <c r="C4229" s="1" t="s">
        <v>15</v>
      </c>
      <c r="D4229" s="1" t="s">
        <v>77</v>
      </c>
      <c r="E4229" s="1">
        <v>74392796</v>
      </c>
      <c r="F4229" s="1" t="s">
        <v>40586</v>
      </c>
      <c r="G4229" s="1">
        <v>2232848</v>
      </c>
      <c r="H4229" s="1" t="s">
        <v>40587</v>
      </c>
      <c r="I4229" s="2">
        <v>45059</v>
      </c>
      <c r="J4229" s="15" t="str">
        <f>MID(Tabla1[[#This Row],[HORA]],1,5)</f>
        <v>14:15</v>
      </c>
      <c r="K4229" s="16">
        <f>IF(Tabla1[[#This Row],[FECHA]]=I4230,IF(J4230-J4229&gt;0,(J4230-J4229)*1440,0),0)</f>
        <v>1.9999999999999929</v>
      </c>
      <c r="L4229" s="14">
        <f>2+L3970-Datos!$C$8</f>
        <v>6.68</v>
      </c>
      <c r="M4229" s="13" t="s">
        <v>55984</v>
      </c>
      <c r="N4229" s="1" t="s">
        <v>40588</v>
      </c>
      <c r="O4229" s="1">
        <v>35</v>
      </c>
      <c r="P4229" s="1" t="s">
        <v>376</v>
      </c>
      <c r="Q4229" s="4" t="s">
        <v>21</v>
      </c>
    </row>
    <row r="4230" spans="1:17" ht="22.5" x14ac:dyDescent="0.25">
      <c r="A4230" s="3">
        <v>6784</v>
      </c>
      <c r="B4230" s="1" t="s">
        <v>21231</v>
      </c>
      <c r="C4230" s="1" t="s">
        <v>15</v>
      </c>
      <c r="D4230" s="1" t="s">
        <v>40</v>
      </c>
      <c r="E4230" s="1">
        <v>16514412</v>
      </c>
      <c r="F4230" s="1" t="s">
        <v>21232</v>
      </c>
      <c r="G4230" s="1">
        <v>2232849</v>
      </c>
      <c r="H4230" s="1" t="s">
        <v>21233</v>
      </c>
      <c r="I4230" s="2">
        <v>45059</v>
      </c>
      <c r="J4230" s="15" t="str">
        <f>MID(Tabla1[[#This Row],[HORA]],1,5)</f>
        <v>14:17</v>
      </c>
      <c r="K4230" s="16">
        <f>IF(Tabla1[[#This Row],[FECHA]]=I4231,IF(J4231-J4230&gt;0,(J4231-J4230)*1440,0),0)</f>
        <v>2.9999999999999893</v>
      </c>
      <c r="L4230" s="14">
        <f>2+L3971-Datos!$C$8</f>
        <v>5.69</v>
      </c>
      <c r="M4230" s="13" t="s">
        <v>55853</v>
      </c>
      <c r="N4230" s="1" t="s">
        <v>21234</v>
      </c>
      <c r="O4230" s="1">
        <v>25</v>
      </c>
      <c r="P4230" s="1" t="s">
        <v>20</v>
      </c>
      <c r="Q4230" s="4" t="s">
        <v>21</v>
      </c>
    </row>
    <row r="4231" spans="1:17" ht="22.5" x14ac:dyDescent="0.25">
      <c r="A4231" s="3">
        <v>18255</v>
      </c>
      <c r="B4231" s="1" t="s">
        <v>54519</v>
      </c>
      <c r="C4231" s="1" t="s">
        <v>15</v>
      </c>
      <c r="D4231" s="1" t="s">
        <v>33</v>
      </c>
      <c r="E4231" s="1">
        <v>20561164356</v>
      </c>
      <c r="F4231" s="1" t="s">
        <v>48172</v>
      </c>
      <c r="G4231" s="1">
        <v>41261266</v>
      </c>
      <c r="H4231" s="1" t="s">
        <v>48179</v>
      </c>
      <c r="I4231" s="2">
        <v>45059</v>
      </c>
      <c r="J4231" s="15" t="str">
        <f>MID(Tabla1[[#This Row],[HORA]],1,5)</f>
        <v>14:20</v>
      </c>
      <c r="K4231" s="16">
        <f>IF(Tabla1[[#This Row],[FECHA]]=I4232,IF(J4232-J4231&gt;0,(J4232-J4231)*1440,0),0)</f>
        <v>1.9999999999999929</v>
      </c>
      <c r="L4231" s="14">
        <f>2+L3972-Datos!$C$8</f>
        <v>8.6999999999999993</v>
      </c>
      <c r="M4231" s="13" t="s">
        <v>55987</v>
      </c>
      <c r="N4231" s="1" t="s">
        <v>54520</v>
      </c>
      <c r="O4231" s="1">
        <v>10</v>
      </c>
      <c r="P4231" s="1" t="s">
        <v>376</v>
      </c>
      <c r="Q4231" s="4" t="s">
        <v>21</v>
      </c>
    </row>
    <row r="4232" spans="1:17" ht="22.5" x14ac:dyDescent="0.25">
      <c r="A4232" s="3">
        <v>18256</v>
      </c>
      <c r="B4232" s="1" t="s">
        <v>54521</v>
      </c>
      <c r="C4232" s="1" t="s">
        <v>15</v>
      </c>
      <c r="D4232" s="1" t="s">
        <v>71</v>
      </c>
      <c r="E4232" s="1">
        <v>20561164356</v>
      </c>
      <c r="F4232" s="1" t="s">
        <v>48172</v>
      </c>
      <c r="G4232" s="1">
        <v>2232852</v>
      </c>
      <c r="H4232" s="1" t="s">
        <v>48173</v>
      </c>
      <c r="I4232" s="2">
        <v>45059</v>
      </c>
      <c r="J4232" s="15" t="str">
        <f>MID(Tabla1[[#This Row],[HORA]],1,5)</f>
        <v>14:22</v>
      </c>
      <c r="K4232" s="16">
        <f>IF(Tabla1[[#This Row],[FECHA]]=I4233,IF(J4233-J4232&gt;0,(J4233-J4232)*1440,0),0)</f>
        <v>4.9999999999999822</v>
      </c>
      <c r="L4232" s="14">
        <f>2+L3973-Datos!$C$8</f>
        <v>10.760000000000002</v>
      </c>
      <c r="M4232" s="13" t="s">
        <v>55989</v>
      </c>
      <c r="N4232" s="1" t="s">
        <v>54520</v>
      </c>
      <c r="O4232" s="1">
        <v>30</v>
      </c>
      <c r="P4232" s="1" t="s">
        <v>376</v>
      </c>
      <c r="Q4232" s="4" t="s">
        <v>21</v>
      </c>
    </row>
    <row r="4233" spans="1:17" ht="22.5" x14ac:dyDescent="0.25">
      <c r="A4233" s="3">
        <v>1679</v>
      </c>
      <c r="B4233" s="1" t="s">
        <v>4978</v>
      </c>
      <c r="C4233" s="1" t="s">
        <v>15</v>
      </c>
      <c r="D4233" s="1" t="s">
        <v>23</v>
      </c>
      <c r="E4233" s="1">
        <v>16680618</v>
      </c>
      <c r="F4233" s="1" t="s">
        <v>4979</v>
      </c>
      <c r="G4233" s="1">
        <v>2232855</v>
      </c>
      <c r="H4233" s="1" t="s">
        <v>4980</v>
      </c>
      <c r="I4233" s="2">
        <v>45059</v>
      </c>
      <c r="J4233" s="15" t="str">
        <f>MID(Tabla1[[#This Row],[HORA]],1,5)</f>
        <v>14:27</v>
      </c>
      <c r="K4233" s="16">
        <f>IF(Tabla1[[#This Row],[FECHA]]=I4234,IF(J4234-J4233&gt;0,(J4234-J4233)*1440,0),0)</f>
        <v>0.99999999999999645</v>
      </c>
      <c r="L4233" s="14">
        <f>2+L3974-Datos!$C$8</f>
        <v>6.6300000000000008</v>
      </c>
      <c r="M4233" s="13" t="s">
        <v>55857</v>
      </c>
      <c r="N4233" s="1" t="s">
        <v>4884</v>
      </c>
      <c r="O4233" s="1">
        <v>15</v>
      </c>
      <c r="P4233" s="1" t="s">
        <v>4694</v>
      </c>
      <c r="Q4233" s="4" t="s">
        <v>21</v>
      </c>
    </row>
    <row r="4234" spans="1:17" ht="22.5" x14ac:dyDescent="0.25">
      <c r="A4234" s="3">
        <v>16936</v>
      </c>
      <c r="B4234" s="1" t="s">
        <v>51208</v>
      </c>
      <c r="C4234" s="1" t="s">
        <v>15</v>
      </c>
      <c r="D4234" s="1" t="s">
        <v>71</v>
      </c>
      <c r="E4234" s="1">
        <v>20601647681</v>
      </c>
      <c r="F4234" s="1" t="s">
        <v>51209</v>
      </c>
      <c r="G4234" s="1">
        <v>43048636</v>
      </c>
      <c r="H4234" s="1" t="s">
        <v>46184</v>
      </c>
      <c r="I4234" s="2">
        <v>45059</v>
      </c>
      <c r="J4234" s="15" t="str">
        <f>MID(Tabla1[[#This Row],[HORA]],1,5)</f>
        <v>14:28</v>
      </c>
      <c r="K4234" s="16">
        <f>IF(Tabla1[[#This Row],[FECHA]]=I4235,IF(J4235-J4234&gt;0,(J4235-J4234)*1440,0),0)</f>
        <v>1.9999999999999929</v>
      </c>
      <c r="L4234" s="14">
        <f>2+L3975-Datos!$C$8</f>
        <v>6.44</v>
      </c>
      <c r="M4234" s="13" t="s">
        <v>55991</v>
      </c>
      <c r="N4234" s="1" t="s">
        <v>20836</v>
      </c>
      <c r="O4234" s="1">
        <v>30</v>
      </c>
      <c r="P4234" s="1" t="s">
        <v>20</v>
      </c>
      <c r="Q4234" s="4" t="s">
        <v>21</v>
      </c>
    </row>
    <row r="4235" spans="1:17" ht="22.5" x14ac:dyDescent="0.25">
      <c r="A4235" s="3">
        <v>1680</v>
      </c>
      <c r="B4235" s="1" t="s">
        <v>4981</v>
      </c>
      <c r="C4235" s="1" t="s">
        <v>15</v>
      </c>
      <c r="D4235" s="1" t="s">
        <v>1017</v>
      </c>
      <c r="E4235" s="1">
        <v>33665286</v>
      </c>
      <c r="F4235" s="1" t="s">
        <v>4982</v>
      </c>
      <c r="G4235" s="1">
        <v>1032713</v>
      </c>
      <c r="H4235" s="1" t="s">
        <v>4983</v>
      </c>
      <c r="I4235" s="2">
        <v>45059</v>
      </c>
      <c r="J4235" s="15" t="str">
        <f>MID(Tabla1[[#This Row],[HORA]],1,5)</f>
        <v>14:30</v>
      </c>
      <c r="K4235" s="16">
        <f>IF(Tabla1[[#This Row],[FECHA]]=I4236,IF(J4236-J4235&gt;0,(J4236-J4235)*1440,0),0)</f>
        <v>1.9999999999999929</v>
      </c>
      <c r="L4235" s="14">
        <f>2+L3976-Datos!$C$8</f>
        <v>8.5300000000000011</v>
      </c>
      <c r="M4235" s="13" t="s">
        <v>55859</v>
      </c>
      <c r="N4235" s="1" t="s">
        <v>4984</v>
      </c>
      <c r="O4235" s="1">
        <v>40</v>
      </c>
      <c r="P4235" s="1" t="s">
        <v>4694</v>
      </c>
      <c r="Q4235" s="4" t="s">
        <v>21</v>
      </c>
    </row>
    <row r="4236" spans="1:17" ht="22.5" x14ac:dyDescent="0.25">
      <c r="A4236" s="3">
        <v>18257</v>
      </c>
      <c r="B4236" s="1" t="s">
        <v>54522</v>
      </c>
      <c r="C4236" s="1" t="s">
        <v>15</v>
      </c>
      <c r="D4236" s="1" t="s">
        <v>40</v>
      </c>
      <c r="E4236" s="1">
        <v>20504138292</v>
      </c>
      <c r="F4236" s="1" t="s">
        <v>49396</v>
      </c>
      <c r="G4236" s="1">
        <v>17537008</v>
      </c>
      <c r="H4236" s="1" t="s">
        <v>54523</v>
      </c>
      <c r="I4236" s="2">
        <v>45059</v>
      </c>
      <c r="J4236" s="15" t="str">
        <f>MID(Tabla1[[#This Row],[HORA]],1,5)</f>
        <v>14:32</v>
      </c>
      <c r="K4236" s="16">
        <f>IF(Tabla1[[#This Row],[FECHA]]=I4237,IF(J4237-J4236&gt;0,(J4237-J4236)*1440,0),0)</f>
        <v>0</v>
      </c>
      <c r="L4236" s="14">
        <f>2+L3977-Datos!$C$8</f>
        <v>5.87</v>
      </c>
      <c r="M4236" s="13" t="s">
        <v>55860</v>
      </c>
      <c r="N4236" s="1" t="s">
        <v>1277</v>
      </c>
      <c r="O4236" s="1">
        <v>31.43</v>
      </c>
      <c r="P4236" s="1" t="s">
        <v>376</v>
      </c>
      <c r="Q4236" s="4" t="s">
        <v>21</v>
      </c>
    </row>
    <row r="4237" spans="1:17" ht="22.5" x14ac:dyDescent="0.25">
      <c r="A4237" s="3">
        <v>18258</v>
      </c>
      <c r="B4237" s="1" t="s">
        <v>54522</v>
      </c>
      <c r="C4237" s="1" t="s">
        <v>15</v>
      </c>
      <c r="D4237" s="1" t="s">
        <v>40</v>
      </c>
      <c r="E4237" s="1">
        <v>20504138292</v>
      </c>
      <c r="F4237" s="1" t="s">
        <v>49396</v>
      </c>
      <c r="G4237" s="1">
        <v>17537008</v>
      </c>
      <c r="H4237" s="1" t="s">
        <v>54523</v>
      </c>
      <c r="I4237" s="2">
        <v>45059</v>
      </c>
      <c r="J4237" s="15" t="str">
        <f>MID(Tabla1[[#This Row],[HORA]],1,5)</f>
        <v>14:32</v>
      </c>
      <c r="K4237" s="16">
        <f>IF(Tabla1[[#This Row],[FECHA]]=I4238,IF(J4238-J4237&gt;0,(J4238-J4237)*1440,0),0)</f>
        <v>0</v>
      </c>
      <c r="L4237" s="14">
        <f>2+L3978-Datos!$C$8</f>
        <v>7.6000000000000005</v>
      </c>
      <c r="M4237" s="13" t="s">
        <v>55860</v>
      </c>
      <c r="N4237" s="1" t="s">
        <v>54524</v>
      </c>
      <c r="O4237" s="1">
        <v>125.71</v>
      </c>
      <c r="P4237" s="1" t="s">
        <v>376</v>
      </c>
      <c r="Q4237" s="4" t="s">
        <v>21</v>
      </c>
    </row>
    <row r="4238" spans="1:17" ht="22.5" x14ac:dyDescent="0.25">
      <c r="A4238" s="3">
        <v>18259</v>
      </c>
      <c r="B4238" s="1" t="s">
        <v>54522</v>
      </c>
      <c r="C4238" s="1" t="s">
        <v>15</v>
      </c>
      <c r="D4238" s="1" t="s">
        <v>40</v>
      </c>
      <c r="E4238" s="1">
        <v>20504138292</v>
      </c>
      <c r="F4238" s="1" t="s">
        <v>49396</v>
      </c>
      <c r="G4238" s="1">
        <v>17537008</v>
      </c>
      <c r="H4238" s="1" t="s">
        <v>54523</v>
      </c>
      <c r="I4238" s="2">
        <v>45059</v>
      </c>
      <c r="J4238" s="15" t="str">
        <f>MID(Tabla1[[#This Row],[HORA]],1,5)</f>
        <v>14:32</v>
      </c>
      <c r="K4238" s="16">
        <f>IF(Tabla1[[#This Row],[FECHA]]=I4239,IF(J4239-J4238&gt;0,(J4239-J4238)*1440,0),0)</f>
        <v>0</v>
      </c>
      <c r="L4238" s="14">
        <f>2+L3979-Datos!$C$8</f>
        <v>9.4600000000000009</v>
      </c>
      <c r="M4238" s="13" t="s">
        <v>55860</v>
      </c>
      <c r="N4238" s="1" t="s">
        <v>54525</v>
      </c>
      <c r="O4238" s="1">
        <v>31.43</v>
      </c>
      <c r="P4238" s="1" t="s">
        <v>376</v>
      </c>
      <c r="Q4238" s="4" t="s">
        <v>21</v>
      </c>
    </row>
    <row r="4239" spans="1:17" ht="22.5" x14ac:dyDescent="0.25">
      <c r="A4239" s="3">
        <v>18260</v>
      </c>
      <c r="B4239" s="1" t="s">
        <v>54522</v>
      </c>
      <c r="C4239" s="1" t="s">
        <v>15</v>
      </c>
      <c r="D4239" s="1" t="s">
        <v>40</v>
      </c>
      <c r="E4239" s="1">
        <v>20504138292</v>
      </c>
      <c r="F4239" s="1" t="s">
        <v>49396</v>
      </c>
      <c r="G4239" s="1">
        <v>17537008</v>
      </c>
      <c r="H4239" s="1" t="s">
        <v>54523</v>
      </c>
      <c r="I4239" s="2">
        <v>45059</v>
      </c>
      <c r="J4239" s="15" t="str">
        <f>MID(Tabla1[[#This Row],[HORA]],1,5)</f>
        <v>14:32</v>
      </c>
      <c r="K4239" s="16">
        <f>IF(Tabla1[[#This Row],[FECHA]]=I4240,IF(J4240-J4239&gt;0,(J4240-J4239)*1440,0),0)</f>
        <v>3.0000000000001492</v>
      </c>
      <c r="L4239" s="14">
        <f>2+L3980-Datos!$C$8</f>
        <v>6.76</v>
      </c>
      <c r="M4239" s="13" t="s">
        <v>55860</v>
      </c>
      <c r="N4239" s="1" t="s">
        <v>54526</v>
      </c>
      <c r="O4239" s="1">
        <v>31.43</v>
      </c>
      <c r="P4239" s="1" t="s">
        <v>376</v>
      </c>
      <c r="Q4239" s="4" t="s">
        <v>21</v>
      </c>
    </row>
    <row r="4240" spans="1:17" ht="22.5" x14ac:dyDescent="0.25">
      <c r="A4240" s="3">
        <v>1681</v>
      </c>
      <c r="B4240" s="1" t="s">
        <v>4985</v>
      </c>
      <c r="C4240" s="1" t="s">
        <v>15</v>
      </c>
      <c r="D4240" s="1" t="s">
        <v>40</v>
      </c>
      <c r="E4240" s="1">
        <v>40837163</v>
      </c>
      <c r="F4240" s="1" t="s">
        <v>3426</v>
      </c>
      <c r="G4240" s="1">
        <v>2232857</v>
      </c>
      <c r="H4240" s="1" t="s">
        <v>3427</v>
      </c>
      <c r="I4240" s="2">
        <v>45059</v>
      </c>
      <c r="J4240" s="15" t="str">
        <f>MID(Tabla1[[#This Row],[HORA]],1,5)</f>
        <v>14:35</v>
      </c>
      <c r="K4240" s="16">
        <f>IF(Tabla1[[#This Row],[FECHA]]=I4241,IF(J4241-J4240&gt;0,(J4241-J4240)*1440,0),0)</f>
        <v>0.99999999999983658</v>
      </c>
      <c r="L4240" s="14">
        <f>2+L3981-Datos!$C$8</f>
        <v>7.42</v>
      </c>
      <c r="M4240" s="13" t="s">
        <v>55996</v>
      </c>
      <c r="N4240" s="1" t="s">
        <v>4986</v>
      </c>
      <c r="O4240" s="1">
        <v>15</v>
      </c>
      <c r="P4240" s="1" t="s">
        <v>4694</v>
      </c>
      <c r="Q4240" s="4" t="s">
        <v>21</v>
      </c>
    </row>
    <row r="4241" spans="1:17" ht="22.5" x14ac:dyDescent="0.25">
      <c r="A4241" s="3">
        <v>146</v>
      </c>
      <c r="B4241" s="1" t="s">
        <v>341</v>
      </c>
      <c r="C4241" s="1" t="s">
        <v>15</v>
      </c>
      <c r="D4241" s="1" t="s">
        <v>40</v>
      </c>
      <c r="E4241" s="1">
        <v>2232858</v>
      </c>
      <c r="F4241" s="1" t="s">
        <v>342</v>
      </c>
      <c r="G4241" s="1">
        <v>2232859</v>
      </c>
      <c r="H4241" s="1" t="s">
        <v>342</v>
      </c>
      <c r="I4241" s="2">
        <v>45059</v>
      </c>
      <c r="J4241" s="15" t="str">
        <f>MID(Tabla1[[#This Row],[HORA]],1,5)</f>
        <v>14:36</v>
      </c>
      <c r="K4241" s="16">
        <f>IF(Tabla1[[#This Row],[FECHA]]=I4242,IF(J4242-J4241&gt;0,(J4242-J4241)*1440,0),0)</f>
        <v>1.0000000000001563</v>
      </c>
      <c r="L4241" s="14">
        <f>2+L3982-Datos!$C$8</f>
        <v>7.36</v>
      </c>
      <c r="M4241" s="13" t="s">
        <v>55997</v>
      </c>
      <c r="N4241" s="1" t="s">
        <v>343</v>
      </c>
      <c r="O4241" s="1">
        <v>0</v>
      </c>
      <c r="P4241" s="1" t="s">
        <v>20</v>
      </c>
      <c r="Q4241" s="4" t="s">
        <v>21</v>
      </c>
    </row>
    <row r="4242" spans="1:17" ht="22.5" x14ac:dyDescent="0.25">
      <c r="A4242" s="3">
        <v>13181</v>
      </c>
      <c r="B4242" s="1" t="s">
        <v>40589</v>
      </c>
      <c r="C4242" s="1" t="s">
        <v>15</v>
      </c>
      <c r="D4242" s="1" t="s">
        <v>82</v>
      </c>
      <c r="E4242" s="1">
        <v>48008995</v>
      </c>
      <c r="F4242" s="1" t="s">
        <v>40590</v>
      </c>
      <c r="G4242" s="1">
        <v>2232860</v>
      </c>
      <c r="H4242" s="1" t="s">
        <v>40591</v>
      </c>
      <c r="I4242" s="2">
        <v>45059</v>
      </c>
      <c r="J4242" s="15" t="str">
        <f>MID(Tabla1[[#This Row],[HORA]],1,5)</f>
        <v>14:37</v>
      </c>
      <c r="K4242" s="16">
        <f>IF(Tabla1[[#This Row],[FECHA]]=I4243,IF(J4243-J4242&gt;0,(J4243-J4242)*1440,0),0)</f>
        <v>0.99999999999983658</v>
      </c>
      <c r="L4242" s="14">
        <f>2+L3983-Datos!$C$8</f>
        <v>5.4600000000000009</v>
      </c>
      <c r="M4242" s="13" t="s">
        <v>55998</v>
      </c>
      <c r="N4242" s="1" t="s">
        <v>40592</v>
      </c>
      <c r="O4242" s="1">
        <v>15</v>
      </c>
      <c r="P4242" s="1" t="s">
        <v>376</v>
      </c>
      <c r="Q4242" s="4" t="s">
        <v>21</v>
      </c>
    </row>
    <row r="4243" spans="1:17" ht="22.5" x14ac:dyDescent="0.25">
      <c r="A4243" s="3">
        <v>1682</v>
      </c>
      <c r="B4243" s="1" t="s">
        <v>4987</v>
      </c>
      <c r="C4243" s="1" t="s">
        <v>15</v>
      </c>
      <c r="D4243" s="1" t="s">
        <v>40</v>
      </c>
      <c r="E4243" s="1">
        <v>76227898</v>
      </c>
      <c r="F4243" s="1" t="s">
        <v>4988</v>
      </c>
      <c r="G4243" s="1">
        <v>2232861</v>
      </c>
      <c r="H4243" s="1" t="s">
        <v>4989</v>
      </c>
      <c r="I4243" s="2">
        <v>45059</v>
      </c>
      <c r="J4243" s="15" t="str">
        <f>MID(Tabla1[[#This Row],[HORA]],1,5)</f>
        <v>14:38</v>
      </c>
      <c r="K4243" s="16">
        <f>IF(Tabla1[[#This Row],[FECHA]]=I4244,IF(J4244-J4243&gt;0,(J4244-J4243)*1440,0),0)</f>
        <v>5.0000000000001421</v>
      </c>
      <c r="L4243" s="14">
        <f>2+L3984-Datos!$C$8</f>
        <v>6.4700000000000006</v>
      </c>
      <c r="M4243" s="13" t="s">
        <v>55999</v>
      </c>
      <c r="N4243" s="1" t="s">
        <v>4990</v>
      </c>
      <c r="O4243" s="1">
        <v>15</v>
      </c>
      <c r="P4243" s="1" t="s">
        <v>4694</v>
      </c>
      <c r="Q4243" s="4" t="s">
        <v>21</v>
      </c>
    </row>
    <row r="4244" spans="1:17" ht="22.5" x14ac:dyDescent="0.25">
      <c r="A4244" s="3">
        <v>13182</v>
      </c>
      <c r="B4244" s="1" t="s">
        <v>40593</v>
      </c>
      <c r="C4244" s="1" t="s">
        <v>15</v>
      </c>
      <c r="D4244" s="1" t="s">
        <v>33</v>
      </c>
      <c r="E4244" s="1">
        <v>16792556</v>
      </c>
      <c r="F4244" s="1" t="s">
        <v>40594</v>
      </c>
      <c r="G4244" s="1">
        <v>2232863</v>
      </c>
      <c r="H4244" s="1" t="s">
        <v>40595</v>
      </c>
      <c r="I4244" s="2">
        <v>45059</v>
      </c>
      <c r="J4244" s="15" t="str">
        <f>MID(Tabla1[[#This Row],[HORA]],1,5)</f>
        <v>14:43</v>
      </c>
      <c r="K4244" s="16">
        <f>IF(Tabla1[[#This Row],[FECHA]]=I4245,IF(J4245-J4244&gt;0,(J4245-J4244)*1440,0),0)</f>
        <v>2.9999999999999893</v>
      </c>
      <c r="L4244" s="14">
        <f>2+L3985-Datos!$C$8</f>
        <v>7.84</v>
      </c>
      <c r="M4244" s="13" t="s">
        <v>56003</v>
      </c>
      <c r="N4244" s="1" t="s">
        <v>40596</v>
      </c>
      <c r="O4244" s="1">
        <v>40</v>
      </c>
      <c r="P4244" s="1" t="s">
        <v>376</v>
      </c>
      <c r="Q4244" s="4" t="s">
        <v>21</v>
      </c>
    </row>
    <row r="4245" spans="1:17" ht="22.5" x14ac:dyDescent="0.25">
      <c r="A4245" s="3">
        <v>1683</v>
      </c>
      <c r="B4245" s="1" t="s">
        <v>4991</v>
      </c>
      <c r="C4245" s="1" t="s">
        <v>15</v>
      </c>
      <c r="D4245" s="1" t="s">
        <v>33</v>
      </c>
      <c r="E4245" s="1">
        <v>70865119</v>
      </c>
      <c r="F4245" s="1" t="s">
        <v>4992</v>
      </c>
      <c r="G4245" s="1">
        <v>74739891</v>
      </c>
      <c r="H4245" s="1" t="s">
        <v>4993</v>
      </c>
      <c r="I4245" s="2">
        <v>45059</v>
      </c>
      <c r="J4245" s="15" t="str">
        <f>MID(Tabla1[[#This Row],[HORA]],1,5)</f>
        <v>14:46</v>
      </c>
      <c r="K4245" s="16">
        <f>IF(Tabla1[[#This Row],[FECHA]]=I4246,IF(J4246-J4245&gt;0,(J4246-J4245)*1440,0),0)</f>
        <v>0.99999999999999645</v>
      </c>
      <c r="L4245" s="14">
        <f>2+L3986-Datos!$C$8</f>
        <v>7.59</v>
      </c>
      <c r="M4245" s="13" t="s">
        <v>56006</v>
      </c>
      <c r="N4245" s="1" t="s">
        <v>4994</v>
      </c>
      <c r="O4245" s="1">
        <v>10</v>
      </c>
      <c r="P4245" s="1" t="s">
        <v>4694</v>
      </c>
      <c r="Q4245" s="4" t="s">
        <v>21</v>
      </c>
    </row>
    <row r="4246" spans="1:17" ht="22.5" x14ac:dyDescent="0.25">
      <c r="A4246" s="3">
        <v>13183</v>
      </c>
      <c r="B4246" s="1" t="s">
        <v>40597</v>
      </c>
      <c r="C4246" s="1" t="s">
        <v>15</v>
      </c>
      <c r="D4246" s="1" t="s">
        <v>40</v>
      </c>
      <c r="E4246" s="1">
        <v>41853707</v>
      </c>
      <c r="F4246" s="1" t="s">
        <v>40598</v>
      </c>
      <c r="G4246" s="1">
        <v>2639084</v>
      </c>
      <c r="H4246" s="1" t="s">
        <v>24534</v>
      </c>
      <c r="I4246" s="2">
        <v>45059</v>
      </c>
      <c r="J4246" s="15" t="str">
        <f>MID(Tabla1[[#This Row],[HORA]],1,5)</f>
        <v>14:47</v>
      </c>
      <c r="K4246" s="16">
        <f>IF(Tabla1[[#This Row],[FECHA]]=I4247,IF(J4247-J4246&gt;0,(J4247-J4246)*1440,0),0)</f>
        <v>0.99999999999999645</v>
      </c>
      <c r="L4246" s="14">
        <f>2+L3987-Datos!$C$8</f>
        <v>10.530000000000001</v>
      </c>
      <c r="M4246" s="13" t="s">
        <v>56007</v>
      </c>
      <c r="N4246" s="1" t="s">
        <v>40599</v>
      </c>
      <c r="O4246" s="1">
        <v>20</v>
      </c>
      <c r="P4246" s="1" t="s">
        <v>376</v>
      </c>
      <c r="Q4246" s="4" t="s">
        <v>21</v>
      </c>
    </row>
    <row r="4247" spans="1:17" ht="22.5" x14ac:dyDescent="0.25">
      <c r="A4247" s="3">
        <v>1684</v>
      </c>
      <c r="B4247" s="1" t="s">
        <v>4995</v>
      </c>
      <c r="C4247" s="1" t="s">
        <v>15</v>
      </c>
      <c r="D4247" s="1" t="s">
        <v>33</v>
      </c>
      <c r="E4247" s="1">
        <v>10789137</v>
      </c>
      <c r="F4247" s="1" t="s">
        <v>4996</v>
      </c>
      <c r="G4247" s="1">
        <v>2232866</v>
      </c>
      <c r="H4247" s="1" t="s">
        <v>4997</v>
      </c>
      <c r="I4247" s="2">
        <v>45059</v>
      </c>
      <c r="J4247" s="15" t="str">
        <f>MID(Tabla1[[#This Row],[HORA]],1,5)</f>
        <v>14:48</v>
      </c>
      <c r="K4247" s="16">
        <f>IF(Tabla1[[#This Row],[FECHA]]=I4248,IF(J4248-J4247&gt;0,(J4248-J4247)*1440,0),0)</f>
        <v>0.99999999999999645</v>
      </c>
      <c r="L4247" s="14">
        <f>2+L3988-Datos!$C$8</f>
        <v>7.68</v>
      </c>
      <c r="M4247" s="13" t="s">
        <v>56008</v>
      </c>
      <c r="N4247" s="1" t="s">
        <v>4745</v>
      </c>
      <c r="O4247" s="1">
        <v>10</v>
      </c>
      <c r="P4247" s="1" t="s">
        <v>4694</v>
      </c>
      <c r="Q4247" s="4" t="s">
        <v>21</v>
      </c>
    </row>
    <row r="4248" spans="1:17" ht="22.5" x14ac:dyDescent="0.25">
      <c r="A4248" s="3">
        <v>13184</v>
      </c>
      <c r="B4248" s="1" t="s">
        <v>40600</v>
      </c>
      <c r="C4248" s="1" t="s">
        <v>15</v>
      </c>
      <c r="D4248" s="1" t="s">
        <v>33</v>
      </c>
      <c r="E4248" s="1">
        <v>44521900</v>
      </c>
      <c r="F4248" s="1" t="s">
        <v>40601</v>
      </c>
      <c r="G4248" s="1">
        <v>80261103</v>
      </c>
      <c r="H4248" s="1" t="s">
        <v>40602</v>
      </c>
      <c r="I4248" s="2">
        <v>45059</v>
      </c>
      <c r="J4248" s="15" t="str">
        <f>MID(Tabla1[[#This Row],[HORA]],1,5)</f>
        <v>14:49</v>
      </c>
      <c r="K4248" s="16">
        <f>IF(Tabla1[[#This Row],[FECHA]]=I4249,IF(J4249-J4248&gt;0,(J4249-J4248)*1440,0),0)</f>
        <v>1.9999999999999929</v>
      </c>
      <c r="L4248" s="14">
        <f>2+L3989-Datos!$C$8</f>
        <v>5.8900000000000006</v>
      </c>
      <c r="M4248" s="13" t="s">
        <v>56009</v>
      </c>
      <c r="N4248" s="1" t="s">
        <v>37513</v>
      </c>
      <c r="O4248" s="1">
        <v>20</v>
      </c>
      <c r="P4248" s="1" t="s">
        <v>376</v>
      </c>
      <c r="Q4248" s="4" t="s">
        <v>21</v>
      </c>
    </row>
    <row r="4249" spans="1:17" ht="22.5" x14ac:dyDescent="0.25">
      <c r="A4249" s="3">
        <v>1685</v>
      </c>
      <c r="B4249" s="1" t="s">
        <v>4998</v>
      </c>
      <c r="C4249" s="1" t="s">
        <v>15</v>
      </c>
      <c r="D4249" s="1" t="s">
        <v>33</v>
      </c>
      <c r="E4249" s="1">
        <v>16719936</v>
      </c>
      <c r="F4249" s="1" t="s">
        <v>4999</v>
      </c>
      <c r="G4249" s="1">
        <v>42092075</v>
      </c>
      <c r="H4249" s="1" t="s">
        <v>5000</v>
      </c>
      <c r="I4249" s="2">
        <v>45059</v>
      </c>
      <c r="J4249" s="15" t="str">
        <f>MID(Tabla1[[#This Row],[HORA]],1,5)</f>
        <v>14:51</v>
      </c>
      <c r="K4249" s="16">
        <f>IF(Tabla1[[#This Row],[FECHA]]=I4250,IF(J4250-J4249&gt;0,(J4250-J4249)*1440,0),0)</f>
        <v>1.9999999999999929</v>
      </c>
      <c r="L4249" s="14">
        <f>2+L3990-Datos!$C$8</f>
        <v>6.68</v>
      </c>
      <c r="M4249" s="13" t="s">
        <v>55863</v>
      </c>
      <c r="N4249" s="1" t="s">
        <v>5001</v>
      </c>
      <c r="O4249" s="1">
        <v>25</v>
      </c>
      <c r="P4249" s="1" t="s">
        <v>4694</v>
      </c>
      <c r="Q4249" s="4" t="s">
        <v>21</v>
      </c>
    </row>
    <row r="4250" spans="1:17" ht="22.5" x14ac:dyDescent="0.25">
      <c r="A4250" s="3">
        <v>13185</v>
      </c>
      <c r="B4250" s="1" t="s">
        <v>40603</v>
      </c>
      <c r="C4250" s="1" t="s">
        <v>15</v>
      </c>
      <c r="D4250" s="1" t="s">
        <v>33</v>
      </c>
      <c r="E4250" s="1">
        <v>6772371</v>
      </c>
      <c r="F4250" s="1" t="s">
        <v>13563</v>
      </c>
      <c r="G4250" s="1">
        <v>2232868</v>
      </c>
      <c r="H4250" s="1" t="s">
        <v>40604</v>
      </c>
      <c r="I4250" s="2">
        <v>45059</v>
      </c>
      <c r="J4250" s="15" t="str">
        <f>MID(Tabla1[[#This Row],[HORA]],1,5)</f>
        <v>14:53</v>
      </c>
      <c r="K4250" s="16">
        <f>IF(Tabla1[[#This Row],[FECHA]]=I4251,IF(J4251-J4250&gt;0,(J4251-J4250)*1440,0),0)</f>
        <v>1.9999999999999929</v>
      </c>
      <c r="L4250" s="14">
        <f>2+L3991-Datos!$C$8</f>
        <v>5.42</v>
      </c>
      <c r="M4250" s="13" t="s">
        <v>56012</v>
      </c>
      <c r="N4250" s="1" t="s">
        <v>40605</v>
      </c>
      <c r="O4250" s="1">
        <v>15</v>
      </c>
      <c r="P4250" s="1" t="s">
        <v>376</v>
      </c>
      <c r="Q4250" s="4" t="s">
        <v>21</v>
      </c>
    </row>
    <row r="4251" spans="1:17" ht="22.5" x14ac:dyDescent="0.25">
      <c r="A4251" s="3">
        <v>15873</v>
      </c>
      <c r="B4251" s="1" t="s">
        <v>48281</v>
      </c>
      <c r="C4251" s="1" t="s">
        <v>15</v>
      </c>
      <c r="D4251" s="1" t="s">
        <v>40</v>
      </c>
      <c r="E4251" s="1">
        <v>10167787032</v>
      </c>
      <c r="F4251" s="1" t="s">
        <v>47862</v>
      </c>
      <c r="G4251" s="1">
        <v>2626801</v>
      </c>
      <c r="H4251" s="1" t="s">
        <v>34322</v>
      </c>
      <c r="I4251" s="2">
        <v>45059</v>
      </c>
      <c r="J4251" s="15" t="str">
        <f>MID(Tabla1[[#This Row],[HORA]],1,5)</f>
        <v>14:55</v>
      </c>
      <c r="K4251" s="16">
        <f>IF(Tabla1[[#This Row],[FECHA]]=I4252,IF(J4252-J4251&gt;0,(J4252-J4251)*1440,0),0)</f>
        <v>5.9999999999999787</v>
      </c>
      <c r="L4251" s="14">
        <f>2+L3992-Datos!$C$8</f>
        <v>8.34</v>
      </c>
      <c r="M4251" s="13" t="s">
        <v>56014</v>
      </c>
      <c r="N4251" s="1" t="s">
        <v>48282</v>
      </c>
      <c r="O4251" s="1">
        <v>25</v>
      </c>
      <c r="P4251" s="1" t="s">
        <v>4694</v>
      </c>
      <c r="Q4251" s="4" t="s">
        <v>21</v>
      </c>
    </row>
    <row r="4252" spans="1:17" ht="22.5" x14ac:dyDescent="0.25">
      <c r="A4252" s="3">
        <v>13186</v>
      </c>
      <c r="B4252" s="1" t="s">
        <v>40606</v>
      </c>
      <c r="C4252" s="1" t="s">
        <v>15</v>
      </c>
      <c r="D4252" s="1" t="s">
        <v>77</v>
      </c>
      <c r="E4252" s="1">
        <v>41399443</v>
      </c>
      <c r="F4252" s="1" t="s">
        <v>40607</v>
      </c>
      <c r="G4252" s="1">
        <v>2232871</v>
      </c>
      <c r="H4252" s="1" t="s">
        <v>40608</v>
      </c>
      <c r="I4252" s="2">
        <v>45059</v>
      </c>
      <c r="J4252" s="15" t="str">
        <f>MID(Tabla1[[#This Row],[HORA]],1,5)</f>
        <v>15:01</v>
      </c>
      <c r="K4252" s="16">
        <f>IF(Tabla1[[#This Row],[FECHA]]=I4253,IF(J4253-J4252&gt;0,(J4253-J4252)*1440,0),0)</f>
        <v>0.99999999999999645</v>
      </c>
      <c r="L4252" s="14">
        <f>2+L3993-Datos!$C$8</f>
        <v>10.82</v>
      </c>
      <c r="M4252" s="13" t="s">
        <v>56131</v>
      </c>
      <c r="N4252" s="1" t="s">
        <v>39240</v>
      </c>
      <c r="O4252" s="1">
        <v>15</v>
      </c>
      <c r="P4252" s="1" t="s">
        <v>376</v>
      </c>
      <c r="Q4252" s="4" t="s">
        <v>21</v>
      </c>
    </row>
    <row r="4253" spans="1:17" ht="22.5" x14ac:dyDescent="0.25">
      <c r="A4253" s="3">
        <v>1686</v>
      </c>
      <c r="B4253" s="1" t="s">
        <v>5002</v>
      </c>
      <c r="C4253" s="1" t="s">
        <v>15</v>
      </c>
      <c r="D4253" s="1" t="s">
        <v>23</v>
      </c>
      <c r="E4253" s="1">
        <v>73622242</v>
      </c>
      <c r="F4253" s="1" t="s">
        <v>5003</v>
      </c>
      <c r="G4253" s="1">
        <v>2232872</v>
      </c>
      <c r="H4253" s="1" t="s">
        <v>5004</v>
      </c>
      <c r="I4253" s="2">
        <v>45059</v>
      </c>
      <c r="J4253" s="15" t="str">
        <f>MID(Tabla1[[#This Row],[HORA]],1,5)</f>
        <v>15:02</v>
      </c>
      <c r="K4253" s="16">
        <f>IF(Tabla1[[#This Row],[FECHA]]=I4254,IF(J4254-J4253&gt;0,(J4254-J4253)*1440,0),0)</f>
        <v>1.9999999999999929</v>
      </c>
      <c r="L4253" s="14">
        <f>2+L3994-Datos!$C$8</f>
        <v>6.5200000000000005</v>
      </c>
      <c r="M4253" s="13" t="s">
        <v>56135</v>
      </c>
      <c r="N4253" s="1" t="s">
        <v>5005</v>
      </c>
      <c r="O4253" s="1">
        <v>12</v>
      </c>
      <c r="P4253" s="1" t="s">
        <v>4694</v>
      </c>
      <c r="Q4253" s="4" t="s">
        <v>21</v>
      </c>
    </row>
    <row r="4254" spans="1:17" ht="22.5" x14ac:dyDescent="0.25">
      <c r="A4254" s="3">
        <v>13187</v>
      </c>
      <c r="B4254" s="1" t="s">
        <v>40609</v>
      </c>
      <c r="C4254" s="1" t="s">
        <v>15</v>
      </c>
      <c r="D4254" s="1" t="s">
        <v>71</v>
      </c>
      <c r="E4254" s="1">
        <v>16538977</v>
      </c>
      <c r="F4254" s="1" t="s">
        <v>40610</v>
      </c>
      <c r="G4254" s="1">
        <v>2232874</v>
      </c>
      <c r="H4254" s="1" t="s">
        <v>40611</v>
      </c>
      <c r="I4254" s="2">
        <v>45059</v>
      </c>
      <c r="J4254" s="15" t="str">
        <f>MID(Tabla1[[#This Row],[HORA]],1,5)</f>
        <v>15:04</v>
      </c>
      <c r="K4254" s="16">
        <f>IF(Tabla1[[#This Row],[FECHA]]=I4255,IF(J4255-J4254&gt;0,(J4255-J4254)*1440,0),0)</f>
        <v>2.9999999999999893</v>
      </c>
      <c r="L4254" s="14">
        <f>2+L3995-Datos!$C$8</f>
        <v>5.62</v>
      </c>
      <c r="M4254" s="13" t="s">
        <v>56133</v>
      </c>
      <c r="N4254" s="1" t="s">
        <v>447</v>
      </c>
      <c r="O4254" s="1">
        <v>10</v>
      </c>
      <c r="P4254" s="1" t="s">
        <v>376</v>
      </c>
      <c r="Q4254" s="4" t="s">
        <v>21</v>
      </c>
    </row>
    <row r="4255" spans="1:17" ht="22.5" x14ac:dyDescent="0.25">
      <c r="A4255" s="3">
        <v>1687</v>
      </c>
      <c r="B4255" s="1" t="s">
        <v>5006</v>
      </c>
      <c r="C4255" s="1" t="s">
        <v>15</v>
      </c>
      <c r="D4255" s="1" t="s">
        <v>71</v>
      </c>
      <c r="E4255" s="1">
        <v>71894262</v>
      </c>
      <c r="F4255" s="1" t="s">
        <v>5007</v>
      </c>
      <c r="G4255" s="1">
        <v>2232875</v>
      </c>
      <c r="H4255" s="1" t="s">
        <v>5008</v>
      </c>
      <c r="I4255" s="2">
        <v>45059</v>
      </c>
      <c r="J4255" s="15" t="str">
        <f>MID(Tabla1[[#This Row],[HORA]],1,5)</f>
        <v>15:07</v>
      </c>
      <c r="K4255" s="16">
        <f>IF(Tabla1[[#This Row],[FECHA]]=I4256,IF(J4256-J4255&gt;0,(J4256-J4255)*1440,0),0)</f>
        <v>0.99999999999999645</v>
      </c>
      <c r="L4255" s="14">
        <f>2+L3996-Datos!$C$8</f>
        <v>6.82</v>
      </c>
      <c r="M4255" s="13" t="s">
        <v>56137</v>
      </c>
      <c r="N4255" s="1" t="s">
        <v>5009</v>
      </c>
      <c r="O4255" s="1">
        <v>10</v>
      </c>
      <c r="P4255" s="1" t="s">
        <v>4694</v>
      </c>
      <c r="Q4255" s="4" t="s">
        <v>21</v>
      </c>
    </row>
    <row r="4256" spans="1:17" ht="22.5" x14ac:dyDescent="0.25">
      <c r="A4256" s="3">
        <v>13188</v>
      </c>
      <c r="B4256" s="1" t="s">
        <v>40612</v>
      </c>
      <c r="C4256" s="1" t="s">
        <v>15</v>
      </c>
      <c r="D4256" s="1" t="s">
        <v>82</v>
      </c>
      <c r="E4256" s="1">
        <v>5642007</v>
      </c>
      <c r="F4256" s="1" t="s">
        <v>25116</v>
      </c>
      <c r="G4256" s="1">
        <v>45756684</v>
      </c>
      <c r="H4256" s="1" t="s">
        <v>40613</v>
      </c>
      <c r="I4256" s="2">
        <v>45059</v>
      </c>
      <c r="J4256" s="15" t="str">
        <f>MID(Tabla1[[#This Row],[HORA]],1,5)</f>
        <v>15:08</v>
      </c>
      <c r="K4256" s="16">
        <f>IF(Tabla1[[#This Row],[FECHA]]=I4257,IF(J4257-J4256&gt;0,(J4257-J4256)*1440,0),0)</f>
        <v>4.9999999999999822</v>
      </c>
      <c r="L4256" s="14">
        <f>2+L3997-Datos!$C$8</f>
        <v>8.32</v>
      </c>
      <c r="M4256" s="13" t="s">
        <v>56138</v>
      </c>
      <c r="N4256" s="1" t="s">
        <v>40614</v>
      </c>
      <c r="O4256" s="1">
        <v>20</v>
      </c>
      <c r="P4256" s="1" t="s">
        <v>376</v>
      </c>
      <c r="Q4256" s="4" t="s">
        <v>21</v>
      </c>
    </row>
    <row r="4257" spans="1:17" ht="22.5" x14ac:dyDescent="0.25">
      <c r="A4257" s="3">
        <v>13189</v>
      </c>
      <c r="B4257" s="1" t="s">
        <v>40615</v>
      </c>
      <c r="C4257" s="1" t="s">
        <v>15</v>
      </c>
      <c r="D4257" s="1" t="s">
        <v>82</v>
      </c>
      <c r="E4257" s="1">
        <v>76475380</v>
      </c>
      <c r="F4257" s="1" t="s">
        <v>40616</v>
      </c>
      <c r="G4257" s="1">
        <v>73360727</v>
      </c>
      <c r="H4257" s="1" t="s">
        <v>40617</v>
      </c>
      <c r="I4257" s="2">
        <v>45059</v>
      </c>
      <c r="J4257" s="15" t="str">
        <f>MID(Tabla1[[#This Row],[HORA]],1,5)</f>
        <v>15:13</v>
      </c>
      <c r="K4257" s="16">
        <f>IF(Tabla1[[#This Row],[FECHA]]=I4258,IF(J4258-J4257&gt;0,(J4258-J4257)*1440,0),0)</f>
        <v>0.99999999999999645</v>
      </c>
      <c r="L4257" s="14">
        <f>2+L3998-Datos!$C$8</f>
        <v>5.67</v>
      </c>
      <c r="M4257" s="13" t="s">
        <v>55868</v>
      </c>
      <c r="N4257" s="1" t="s">
        <v>40618</v>
      </c>
      <c r="O4257" s="1">
        <v>20</v>
      </c>
      <c r="P4257" s="1" t="s">
        <v>376</v>
      </c>
      <c r="Q4257" s="4" t="s">
        <v>21</v>
      </c>
    </row>
    <row r="4258" spans="1:17" ht="22.5" x14ac:dyDescent="0.25">
      <c r="A4258" s="3">
        <v>1688</v>
      </c>
      <c r="B4258" s="1" t="s">
        <v>5010</v>
      </c>
      <c r="C4258" s="1" t="s">
        <v>15</v>
      </c>
      <c r="D4258" s="1" t="s">
        <v>33</v>
      </c>
      <c r="E4258" s="1">
        <v>70048331</v>
      </c>
      <c r="F4258" s="1" t="s">
        <v>5011</v>
      </c>
      <c r="G4258" s="1">
        <v>3599829</v>
      </c>
      <c r="H4258" s="1" t="s">
        <v>5012</v>
      </c>
      <c r="I4258" s="2">
        <v>45059</v>
      </c>
      <c r="J4258" s="15" t="str">
        <f>MID(Tabla1[[#This Row],[HORA]],1,5)</f>
        <v>15:14</v>
      </c>
      <c r="K4258" s="16">
        <f>IF(Tabla1[[#This Row],[FECHA]]=I4259,IF(J4259-J4258&gt;0,(J4259-J4258)*1440,0),0)</f>
        <v>4.0000000000001457</v>
      </c>
      <c r="L4258" s="14">
        <f>2+L3999-Datos!$C$8</f>
        <v>7.82</v>
      </c>
      <c r="M4258" s="13" t="s">
        <v>55869</v>
      </c>
      <c r="N4258" s="1" t="s">
        <v>5013</v>
      </c>
      <c r="O4258" s="1">
        <v>12</v>
      </c>
      <c r="P4258" s="1" t="s">
        <v>4694</v>
      </c>
      <c r="Q4258" s="4" t="s">
        <v>21</v>
      </c>
    </row>
    <row r="4259" spans="1:17" ht="22.5" x14ac:dyDescent="0.25">
      <c r="A4259" s="3">
        <v>13190</v>
      </c>
      <c r="B4259" s="1" t="s">
        <v>40619</v>
      </c>
      <c r="C4259" s="1" t="s">
        <v>15</v>
      </c>
      <c r="D4259" s="1" t="s">
        <v>33</v>
      </c>
      <c r="E4259" s="1">
        <v>80477808</v>
      </c>
      <c r="F4259" s="1" t="s">
        <v>4284</v>
      </c>
      <c r="G4259" s="1">
        <v>2232876</v>
      </c>
      <c r="H4259" s="1" t="s">
        <v>18170</v>
      </c>
      <c r="I4259" s="2">
        <v>45059</v>
      </c>
      <c r="J4259" s="15" t="str">
        <f>MID(Tabla1[[#This Row],[HORA]],1,5)</f>
        <v>15:18</v>
      </c>
      <c r="K4259" s="16">
        <f>IF(Tabla1[[#This Row],[FECHA]]=I4260,IF(J4260-J4259&gt;0,(J4260-J4259)*1440,0),0)</f>
        <v>1.9999999999999929</v>
      </c>
      <c r="L4259" s="14">
        <f>2+L4000-Datos!$C$8</f>
        <v>9.52</v>
      </c>
      <c r="M4259" s="13" t="s">
        <v>55873</v>
      </c>
      <c r="N4259" s="1" t="s">
        <v>40620</v>
      </c>
      <c r="O4259" s="1">
        <v>45</v>
      </c>
      <c r="P4259" s="1" t="s">
        <v>376</v>
      </c>
      <c r="Q4259" s="4" t="s">
        <v>21</v>
      </c>
    </row>
    <row r="4260" spans="1:17" ht="22.5" x14ac:dyDescent="0.25">
      <c r="A4260" s="3">
        <v>1689</v>
      </c>
      <c r="B4260" s="1" t="s">
        <v>5014</v>
      </c>
      <c r="C4260" s="1" t="s">
        <v>15</v>
      </c>
      <c r="D4260" s="1" t="s">
        <v>82</v>
      </c>
      <c r="E4260" s="1">
        <v>73407906</v>
      </c>
      <c r="F4260" s="1" t="s">
        <v>5015</v>
      </c>
      <c r="G4260" s="1">
        <v>2232878</v>
      </c>
      <c r="H4260" s="1" t="s">
        <v>5016</v>
      </c>
      <c r="I4260" s="2">
        <v>45059</v>
      </c>
      <c r="J4260" s="15" t="str">
        <f>MID(Tabla1[[#This Row],[HORA]],1,5)</f>
        <v>15:20</v>
      </c>
      <c r="K4260" s="16">
        <f>IF(Tabla1[[#This Row],[FECHA]]=I4261,IF(J4261-J4260&gt;0,(J4261-J4260)*1440,0),0)</f>
        <v>2.9999999999998295</v>
      </c>
      <c r="L4260" s="14">
        <f>2+L4001-Datos!$C$8</f>
        <v>6.68</v>
      </c>
      <c r="M4260" s="13" t="s">
        <v>55875</v>
      </c>
      <c r="N4260" s="1" t="s">
        <v>5017</v>
      </c>
      <c r="O4260" s="1">
        <v>15</v>
      </c>
      <c r="P4260" s="1" t="s">
        <v>4694</v>
      </c>
      <c r="Q4260" s="4" t="s">
        <v>21</v>
      </c>
    </row>
    <row r="4261" spans="1:17" ht="22.5" x14ac:dyDescent="0.25">
      <c r="A4261" s="3">
        <v>13191</v>
      </c>
      <c r="B4261" s="1" t="s">
        <v>40621</v>
      </c>
      <c r="C4261" s="1" t="s">
        <v>15</v>
      </c>
      <c r="D4261" s="1" t="s">
        <v>82</v>
      </c>
      <c r="E4261" s="1">
        <v>80642308</v>
      </c>
      <c r="F4261" s="1" t="s">
        <v>40622</v>
      </c>
      <c r="G4261" s="1">
        <v>43190362</v>
      </c>
      <c r="H4261" s="1" t="s">
        <v>40623</v>
      </c>
      <c r="I4261" s="2">
        <v>45059</v>
      </c>
      <c r="J4261" s="15" t="str">
        <f>MID(Tabla1[[#This Row],[HORA]],1,5)</f>
        <v>15:23</v>
      </c>
      <c r="K4261" s="16">
        <f>IF(Tabla1[[#This Row],[FECHA]]=I4262,IF(J4262-J4261&gt;0,(J4262-J4261)*1440,0),0)</f>
        <v>1.9999999999999929</v>
      </c>
      <c r="L4261" s="14">
        <f>2+L4002-Datos!$C$8</f>
        <v>7.62</v>
      </c>
      <c r="M4261" s="13" t="s">
        <v>55878</v>
      </c>
      <c r="N4261" s="1" t="s">
        <v>40624</v>
      </c>
      <c r="O4261" s="1">
        <v>25</v>
      </c>
      <c r="P4261" s="1" t="s">
        <v>376</v>
      </c>
      <c r="Q4261" s="4" t="s">
        <v>21</v>
      </c>
    </row>
    <row r="4262" spans="1:17" ht="22.5" x14ac:dyDescent="0.25">
      <c r="A4262" s="3">
        <v>1690</v>
      </c>
      <c r="B4262" s="1" t="s">
        <v>5018</v>
      </c>
      <c r="C4262" s="1" t="s">
        <v>15</v>
      </c>
      <c r="D4262" s="1" t="s">
        <v>82</v>
      </c>
      <c r="E4262" s="1">
        <v>16770000</v>
      </c>
      <c r="F4262" s="1" t="s">
        <v>5019</v>
      </c>
      <c r="G4262" s="1">
        <v>2232882</v>
      </c>
      <c r="H4262" s="1" t="s">
        <v>5020</v>
      </c>
      <c r="I4262" s="2">
        <v>45059</v>
      </c>
      <c r="J4262" s="15" t="str">
        <f>MID(Tabla1[[#This Row],[HORA]],1,5)</f>
        <v>15:25</v>
      </c>
      <c r="K4262" s="16">
        <f>IF(Tabla1[[#This Row],[FECHA]]=I4263,IF(J4263-J4262&gt;0,(J4263-J4262)*1440,0),0)</f>
        <v>3.0000000000001492</v>
      </c>
      <c r="L4262" s="14">
        <f>2+L4003-Datos!$C$8</f>
        <v>7.8599999999999994</v>
      </c>
      <c r="M4262" s="13" t="s">
        <v>55880</v>
      </c>
      <c r="N4262" s="1" t="s">
        <v>847</v>
      </c>
      <c r="O4262" s="1">
        <v>20</v>
      </c>
      <c r="P4262" s="1" t="s">
        <v>4694</v>
      </c>
      <c r="Q4262" s="4" t="s">
        <v>21</v>
      </c>
    </row>
    <row r="4263" spans="1:17" ht="22.5" x14ac:dyDescent="0.25">
      <c r="A4263" s="3">
        <v>1691</v>
      </c>
      <c r="B4263" s="1" t="s">
        <v>5021</v>
      </c>
      <c r="C4263" s="1" t="s">
        <v>15</v>
      </c>
      <c r="D4263" s="1" t="s">
        <v>71</v>
      </c>
      <c r="E4263" s="1">
        <v>75482574</v>
      </c>
      <c r="F4263" s="1" t="s">
        <v>5022</v>
      </c>
      <c r="G4263" s="1">
        <v>44444726</v>
      </c>
      <c r="H4263" s="1" t="s">
        <v>5023</v>
      </c>
      <c r="I4263" s="2">
        <v>45059</v>
      </c>
      <c r="J4263" s="15" t="str">
        <f>MID(Tabla1[[#This Row],[HORA]],1,5)</f>
        <v>15:28</v>
      </c>
      <c r="K4263" s="16">
        <f>IF(Tabla1[[#This Row],[FECHA]]=I4264,IF(J4264-J4263&gt;0,(J4264-J4263)*1440,0),0)</f>
        <v>0</v>
      </c>
      <c r="L4263" s="14">
        <f>2+L4004-Datos!$C$8</f>
        <v>5.53</v>
      </c>
      <c r="M4263" s="13" t="s">
        <v>55883</v>
      </c>
      <c r="N4263" s="1" t="s">
        <v>5024</v>
      </c>
      <c r="O4263" s="1">
        <v>20</v>
      </c>
      <c r="P4263" s="1" t="s">
        <v>4694</v>
      </c>
      <c r="Q4263" s="4" t="s">
        <v>21</v>
      </c>
    </row>
    <row r="4264" spans="1:17" ht="22.5" x14ac:dyDescent="0.25">
      <c r="A4264" s="3">
        <v>13192</v>
      </c>
      <c r="B4264" s="1" t="s">
        <v>40625</v>
      </c>
      <c r="C4264" s="1" t="s">
        <v>15</v>
      </c>
      <c r="D4264" s="1" t="s">
        <v>40</v>
      </c>
      <c r="E4264" s="1">
        <v>75272537</v>
      </c>
      <c r="F4264" s="1" t="s">
        <v>40626</v>
      </c>
      <c r="G4264" s="1">
        <v>75272537</v>
      </c>
      <c r="H4264" s="1" t="s">
        <v>40626</v>
      </c>
      <c r="I4264" s="2">
        <v>45059</v>
      </c>
      <c r="J4264" s="15" t="str">
        <f>MID(Tabla1[[#This Row],[HORA]],1,5)</f>
        <v>15:28</v>
      </c>
      <c r="K4264" s="16">
        <f>IF(Tabla1[[#This Row],[FECHA]]=I4265,IF(J4265-J4264&gt;0,(J4265-J4264)*1440,0),0)</f>
        <v>0.99999999999983658</v>
      </c>
      <c r="L4264" s="14">
        <f>2+L4005-Datos!$C$8</f>
        <v>6.7700000000000005</v>
      </c>
      <c r="M4264" s="13" t="s">
        <v>55883</v>
      </c>
      <c r="N4264" s="1" t="s">
        <v>2773</v>
      </c>
      <c r="O4264" s="1">
        <v>20</v>
      </c>
      <c r="P4264" s="1" t="s">
        <v>376</v>
      </c>
      <c r="Q4264" s="4" t="s">
        <v>21</v>
      </c>
    </row>
    <row r="4265" spans="1:17" ht="22.5" x14ac:dyDescent="0.25">
      <c r="A4265" s="3">
        <v>6785</v>
      </c>
      <c r="B4265" s="1" t="s">
        <v>21235</v>
      </c>
      <c r="C4265" s="1" t="s">
        <v>15</v>
      </c>
      <c r="D4265" s="1" t="s">
        <v>33</v>
      </c>
      <c r="E4265" s="1">
        <v>27858628</v>
      </c>
      <c r="F4265" s="1" t="s">
        <v>21236</v>
      </c>
      <c r="G4265" s="1">
        <v>2232884</v>
      </c>
      <c r="H4265" s="1" t="s">
        <v>6228</v>
      </c>
      <c r="I4265" s="2">
        <v>45059</v>
      </c>
      <c r="J4265" s="15" t="str">
        <f>MID(Tabla1[[#This Row],[HORA]],1,5)</f>
        <v>15:29</v>
      </c>
      <c r="K4265" s="16">
        <f>IF(Tabla1[[#This Row],[FECHA]]=I4266,IF(J4266-J4265&gt;0,(J4266-J4265)*1440,0),0)</f>
        <v>1.0000000000001563</v>
      </c>
      <c r="L4265" s="14">
        <f>2+L4006-Datos!$C$8</f>
        <v>6.4600000000000009</v>
      </c>
      <c r="M4265" s="13" t="s">
        <v>55884</v>
      </c>
      <c r="N4265" s="1" t="s">
        <v>1715</v>
      </c>
      <c r="O4265" s="1">
        <v>10</v>
      </c>
      <c r="P4265" s="1" t="s">
        <v>20</v>
      </c>
      <c r="Q4265" s="4" t="s">
        <v>21</v>
      </c>
    </row>
    <row r="4266" spans="1:17" ht="22.5" x14ac:dyDescent="0.25">
      <c r="A4266" s="3">
        <v>1692</v>
      </c>
      <c r="B4266" s="1" t="s">
        <v>5025</v>
      </c>
      <c r="C4266" s="1" t="s">
        <v>15</v>
      </c>
      <c r="D4266" s="1" t="s">
        <v>2195</v>
      </c>
      <c r="E4266" s="1">
        <v>42152750</v>
      </c>
      <c r="F4266" s="1" t="s">
        <v>2196</v>
      </c>
      <c r="G4266" s="1">
        <v>42847965</v>
      </c>
      <c r="H4266" s="1" t="s">
        <v>5026</v>
      </c>
      <c r="I4266" s="2">
        <v>45059</v>
      </c>
      <c r="J4266" s="15" t="str">
        <f>MID(Tabla1[[#This Row],[HORA]],1,5)</f>
        <v>15:30</v>
      </c>
      <c r="K4266" s="16">
        <f>IF(Tabla1[[#This Row],[FECHA]]=I4267,IF(J4267-J4266&gt;0,(J4267-J4266)*1440,0),0)</f>
        <v>0.99999999999999645</v>
      </c>
      <c r="L4266" s="14">
        <f>2+L4007-Datos!$C$8</f>
        <v>7.84</v>
      </c>
      <c r="M4266" s="13" t="s">
        <v>55885</v>
      </c>
      <c r="N4266" s="1" t="s">
        <v>4745</v>
      </c>
      <c r="O4266" s="1">
        <v>10</v>
      </c>
      <c r="P4266" s="1" t="s">
        <v>4694</v>
      </c>
      <c r="Q4266" s="4" t="s">
        <v>21</v>
      </c>
    </row>
    <row r="4267" spans="1:17" ht="22.5" x14ac:dyDescent="0.25">
      <c r="A4267" s="3">
        <v>13193</v>
      </c>
      <c r="B4267" s="1" t="s">
        <v>40627</v>
      </c>
      <c r="C4267" s="1" t="s">
        <v>15</v>
      </c>
      <c r="D4267" s="1" t="s">
        <v>33</v>
      </c>
      <c r="E4267" s="1">
        <v>71359565</v>
      </c>
      <c r="F4267" s="1" t="s">
        <v>40628</v>
      </c>
      <c r="G4267" s="1">
        <v>71359565</v>
      </c>
      <c r="H4267" s="1" t="s">
        <v>40628</v>
      </c>
      <c r="I4267" s="2">
        <v>45059</v>
      </c>
      <c r="J4267" s="15" t="str">
        <f>MID(Tabla1[[#This Row],[HORA]],1,5)</f>
        <v>15:31</v>
      </c>
      <c r="K4267" s="16">
        <f>IF(Tabla1[[#This Row],[FECHA]]=I4268,IF(J4268-J4267&gt;0,(J4268-J4267)*1440,0),0)</f>
        <v>1.9999999999999929</v>
      </c>
      <c r="L4267" s="14">
        <f>2+L4008-Datos!$C$8</f>
        <v>7.7800000000000011</v>
      </c>
      <c r="M4267" s="13" t="s">
        <v>55886</v>
      </c>
      <c r="N4267" s="1" t="s">
        <v>2773</v>
      </c>
      <c r="O4267" s="1">
        <v>30</v>
      </c>
      <c r="P4267" s="1" t="s">
        <v>376</v>
      </c>
      <c r="Q4267" s="4" t="s">
        <v>21</v>
      </c>
    </row>
    <row r="4268" spans="1:17" ht="22.5" x14ac:dyDescent="0.25">
      <c r="A4268" s="3">
        <v>6786</v>
      </c>
      <c r="B4268" s="1" t="s">
        <v>21237</v>
      </c>
      <c r="C4268" s="1" t="s">
        <v>15</v>
      </c>
      <c r="D4268" s="1" t="s">
        <v>33</v>
      </c>
      <c r="E4268" s="1">
        <v>16640422</v>
      </c>
      <c r="F4268" s="1" t="s">
        <v>21238</v>
      </c>
      <c r="G4268" s="1">
        <v>2232887</v>
      </c>
      <c r="H4268" s="1" t="s">
        <v>21239</v>
      </c>
      <c r="I4268" s="2">
        <v>45059</v>
      </c>
      <c r="J4268" s="15" t="str">
        <f>MID(Tabla1[[#This Row],[HORA]],1,5)</f>
        <v>15:33</v>
      </c>
      <c r="K4268" s="16">
        <f>IF(Tabla1[[#This Row],[FECHA]]=I4269,IF(J4269-J4268&gt;0,(J4269-J4268)*1440,0),0)</f>
        <v>0</v>
      </c>
      <c r="L4268" s="14">
        <f>2+L4009-Datos!$C$8</f>
        <v>7.68</v>
      </c>
      <c r="M4268" s="13" t="s">
        <v>55888</v>
      </c>
      <c r="N4268" s="1" t="s">
        <v>950</v>
      </c>
      <c r="O4268" s="1">
        <v>20</v>
      </c>
      <c r="P4268" s="1" t="s">
        <v>20</v>
      </c>
      <c r="Q4268" s="4" t="s">
        <v>21</v>
      </c>
    </row>
    <row r="4269" spans="1:17" ht="22.5" x14ac:dyDescent="0.25">
      <c r="A4269" s="3">
        <v>13194</v>
      </c>
      <c r="B4269" s="1" t="s">
        <v>40629</v>
      </c>
      <c r="C4269" s="1" t="s">
        <v>15</v>
      </c>
      <c r="D4269" s="1" t="s">
        <v>40</v>
      </c>
      <c r="E4269" s="1">
        <v>73310693</v>
      </c>
      <c r="F4269" s="1" t="s">
        <v>40630</v>
      </c>
      <c r="G4269" s="1">
        <v>73310693</v>
      </c>
      <c r="H4269" s="1" t="s">
        <v>40630</v>
      </c>
      <c r="I4269" s="2">
        <v>45059</v>
      </c>
      <c r="J4269" s="15" t="str">
        <f>MID(Tabla1[[#This Row],[HORA]],1,5)</f>
        <v>15:33</v>
      </c>
      <c r="K4269" s="16">
        <f>IF(Tabla1[[#This Row],[FECHA]]=I4270,IF(J4270-J4269&gt;0,(J4270-J4269)*1440,0),0)</f>
        <v>1.9999999999999929</v>
      </c>
      <c r="L4269" s="14">
        <f>2+L4010-Datos!$C$8</f>
        <v>5.3900000000000006</v>
      </c>
      <c r="M4269" s="13" t="s">
        <v>55888</v>
      </c>
      <c r="N4269" s="1" t="s">
        <v>2773</v>
      </c>
      <c r="O4269" s="1">
        <v>10</v>
      </c>
      <c r="P4269" s="1" t="s">
        <v>376</v>
      </c>
      <c r="Q4269" s="4" t="s">
        <v>21</v>
      </c>
    </row>
    <row r="4270" spans="1:17" ht="22.5" x14ac:dyDescent="0.25">
      <c r="A4270" s="3">
        <v>1693</v>
      </c>
      <c r="B4270" s="1" t="s">
        <v>5027</v>
      </c>
      <c r="C4270" s="1" t="s">
        <v>15</v>
      </c>
      <c r="D4270" s="1" t="s">
        <v>172</v>
      </c>
      <c r="E4270" s="1">
        <v>10428469</v>
      </c>
      <c r="F4270" s="1" t="s">
        <v>5028</v>
      </c>
      <c r="G4270" s="1">
        <v>16707351</v>
      </c>
      <c r="H4270" s="1" t="s">
        <v>5029</v>
      </c>
      <c r="I4270" s="2">
        <v>45059</v>
      </c>
      <c r="J4270" s="15" t="str">
        <f>MID(Tabla1[[#This Row],[HORA]],1,5)</f>
        <v>15:35</v>
      </c>
      <c r="K4270" s="16">
        <f>IF(Tabla1[[#This Row],[FECHA]]=I4271,IF(J4271-J4270&gt;0,(J4271-J4270)*1440,0),0)</f>
        <v>0.99999999999999645</v>
      </c>
      <c r="L4270" s="14">
        <f>2+L4011-Datos!$C$8</f>
        <v>6.68</v>
      </c>
      <c r="M4270" s="13" t="s">
        <v>55890</v>
      </c>
      <c r="N4270" s="1" t="s">
        <v>5030</v>
      </c>
      <c r="O4270" s="1">
        <v>30</v>
      </c>
      <c r="P4270" s="1" t="s">
        <v>4694</v>
      </c>
      <c r="Q4270" s="4" t="s">
        <v>21</v>
      </c>
    </row>
    <row r="4271" spans="1:17" ht="22.5" x14ac:dyDescent="0.25">
      <c r="A4271" s="3">
        <v>13195</v>
      </c>
      <c r="B4271" s="1" t="s">
        <v>40631</v>
      </c>
      <c r="C4271" s="1" t="s">
        <v>15</v>
      </c>
      <c r="D4271" s="1" t="s">
        <v>1847</v>
      </c>
      <c r="E4271" s="1">
        <v>71642051</v>
      </c>
      <c r="F4271" s="1" t="s">
        <v>22677</v>
      </c>
      <c r="G4271" s="1">
        <v>2232891</v>
      </c>
      <c r="H4271" s="1" t="s">
        <v>40632</v>
      </c>
      <c r="I4271" s="2">
        <v>45059</v>
      </c>
      <c r="J4271" s="15" t="str">
        <f>MID(Tabla1[[#This Row],[HORA]],1,5)</f>
        <v>15:36</v>
      </c>
      <c r="K4271" s="16">
        <f>IF(Tabla1[[#This Row],[FECHA]]=I4272,IF(J4272-J4271&gt;0,(J4272-J4271)*1440,0),0)</f>
        <v>0.99999999999999645</v>
      </c>
      <c r="L4271" s="14">
        <f>2+L4012-Datos!$C$8</f>
        <v>5.69</v>
      </c>
      <c r="M4271" s="13" t="s">
        <v>55891</v>
      </c>
      <c r="N4271" s="1" t="s">
        <v>40633</v>
      </c>
      <c r="O4271" s="1">
        <v>20</v>
      </c>
      <c r="P4271" s="1" t="s">
        <v>376</v>
      </c>
      <c r="Q4271" s="4" t="s">
        <v>21</v>
      </c>
    </row>
    <row r="4272" spans="1:17" ht="22.5" x14ac:dyDescent="0.25">
      <c r="A4272" s="3">
        <v>6787</v>
      </c>
      <c r="B4272" s="1" t="s">
        <v>21240</v>
      </c>
      <c r="C4272" s="1" t="s">
        <v>15</v>
      </c>
      <c r="D4272" s="1" t="s">
        <v>33</v>
      </c>
      <c r="E4272" s="1">
        <v>41665052</v>
      </c>
      <c r="F4272" s="1" t="s">
        <v>21241</v>
      </c>
      <c r="G4272" s="1">
        <v>46537773</v>
      </c>
      <c r="H4272" s="1" t="s">
        <v>21242</v>
      </c>
      <c r="I4272" s="2">
        <v>45059</v>
      </c>
      <c r="J4272" s="15" t="str">
        <f>MID(Tabla1[[#This Row],[HORA]],1,5)</f>
        <v>15:37</v>
      </c>
      <c r="K4272" s="16">
        <f>IF(Tabla1[[#This Row],[FECHA]]=I4273,IF(J4273-J4272&gt;0,(J4273-J4272)*1440,0),0)</f>
        <v>5.9999999999999787</v>
      </c>
      <c r="L4272" s="14">
        <f>2+L4013-Datos!$C$8</f>
        <v>8.6999999999999993</v>
      </c>
      <c r="M4272" s="13" t="s">
        <v>55892</v>
      </c>
      <c r="N4272" s="1" t="s">
        <v>21243</v>
      </c>
      <c r="O4272" s="1">
        <v>20</v>
      </c>
      <c r="P4272" s="1" t="s">
        <v>20</v>
      </c>
      <c r="Q4272" s="4" t="s">
        <v>21</v>
      </c>
    </row>
    <row r="4273" spans="1:17" ht="22.5" x14ac:dyDescent="0.25">
      <c r="A4273" s="3">
        <v>13196</v>
      </c>
      <c r="B4273" s="1" t="s">
        <v>40634</v>
      </c>
      <c r="C4273" s="1" t="s">
        <v>15</v>
      </c>
      <c r="D4273" s="1" t="s">
        <v>40</v>
      </c>
      <c r="E4273" s="1">
        <v>2802248</v>
      </c>
      <c r="F4273" s="1" t="s">
        <v>40635</v>
      </c>
      <c r="G4273" s="1">
        <v>2232893</v>
      </c>
      <c r="H4273" s="1" t="s">
        <v>40636</v>
      </c>
      <c r="I4273" s="2">
        <v>45059</v>
      </c>
      <c r="J4273" s="15" t="str">
        <f>MID(Tabla1[[#This Row],[HORA]],1,5)</f>
        <v>15:43</v>
      </c>
      <c r="K4273" s="16">
        <f>IF(Tabla1[[#This Row],[FECHA]]=I4274,IF(J4274-J4273&gt;0,(J4274-J4273)*1440,0),0)</f>
        <v>0.99999999999999645</v>
      </c>
      <c r="L4273" s="14">
        <f>2+L4014-Datos!$C$8</f>
        <v>10.760000000000002</v>
      </c>
      <c r="M4273" s="13" t="s">
        <v>55898</v>
      </c>
      <c r="N4273" s="1" t="s">
        <v>40637</v>
      </c>
      <c r="O4273" s="1">
        <v>15</v>
      </c>
      <c r="P4273" s="1" t="s">
        <v>376</v>
      </c>
      <c r="Q4273" s="4" t="s">
        <v>21</v>
      </c>
    </row>
    <row r="4274" spans="1:17" ht="22.5" x14ac:dyDescent="0.25">
      <c r="A4274" s="3">
        <v>6788</v>
      </c>
      <c r="B4274" s="1" t="s">
        <v>21244</v>
      </c>
      <c r="C4274" s="1" t="s">
        <v>15</v>
      </c>
      <c r="D4274" s="1" t="s">
        <v>40</v>
      </c>
      <c r="E4274" s="1">
        <v>16621873</v>
      </c>
      <c r="F4274" s="1" t="s">
        <v>21245</v>
      </c>
      <c r="G4274" s="1">
        <v>77283634</v>
      </c>
      <c r="H4274" s="1" t="s">
        <v>21246</v>
      </c>
      <c r="I4274" s="2">
        <v>45059</v>
      </c>
      <c r="J4274" s="15" t="str">
        <f>MID(Tabla1[[#This Row],[HORA]],1,5)</f>
        <v>15:44</v>
      </c>
      <c r="K4274" s="16">
        <f>IF(Tabla1[[#This Row],[FECHA]]=I4275,IF(J4275-J4274&gt;0,(J4275-J4274)*1440,0),0)</f>
        <v>1.9999999999999929</v>
      </c>
      <c r="L4274" s="14">
        <f>2+L4015-Datos!$C$8</f>
        <v>6.6300000000000008</v>
      </c>
      <c r="M4274" s="13" t="s">
        <v>55899</v>
      </c>
      <c r="N4274" s="1" t="s">
        <v>59</v>
      </c>
      <c r="O4274" s="1">
        <v>10</v>
      </c>
      <c r="P4274" s="1" t="s">
        <v>20</v>
      </c>
      <c r="Q4274" s="4" t="s">
        <v>21</v>
      </c>
    </row>
    <row r="4275" spans="1:17" ht="22.5" x14ac:dyDescent="0.25">
      <c r="A4275" s="3">
        <v>13197</v>
      </c>
      <c r="B4275" s="1" t="s">
        <v>40638</v>
      </c>
      <c r="C4275" s="1" t="s">
        <v>15</v>
      </c>
      <c r="D4275" s="1" t="s">
        <v>71</v>
      </c>
      <c r="E4275" s="1">
        <v>70940342</v>
      </c>
      <c r="F4275" s="1" t="s">
        <v>40639</v>
      </c>
      <c r="G4275" s="1">
        <v>2232894</v>
      </c>
      <c r="H4275" s="1" t="s">
        <v>20010</v>
      </c>
      <c r="I4275" s="2">
        <v>45059</v>
      </c>
      <c r="J4275" s="15" t="str">
        <f>MID(Tabla1[[#This Row],[HORA]],1,5)</f>
        <v>15:46</v>
      </c>
      <c r="K4275" s="16">
        <f>IF(Tabla1[[#This Row],[FECHA]]=I4276,IF(J4276-J4275&gt;0,(J4276-J4275)*1440,0),0)</f>
        <v>3.9999999999999858</v>
      </c>
      <c r="L4275" s="14">
        <f>2+L4016-Datos!$C$8</f>
        <v>6.44</v>
      </c>
      <c r="M4275" s="13" t="s">
        <v>55901</v>
      </c>
      <c r="N4275" s="1" t="s">
        <v>40640</v>
      </c>
      <c r="O4275" s="1">
        <v>10</v>
      </c>
      <c r="P4275" s="1" t="s">
        <v>376</v>
      </c>
      <c r="Q4275" s="4" t="s">
        <v>21</v>
      </c>
    </row>
    <row r="4276" spans="1:17" ht="22.5" x14ac:dyDescent="0.25">
      <c r="A4276" s="3">
        <v>6789</v>
      </c>
      <c r="B4276" s="1" t="s">
        <v>21247</v>
      </c>
      <c r="C4276" s="1" t="s">
        <v>15</v>
      </c>
      <c r="D4276" s="1" t="s">
        <v>40</v>
      </c>
      <c r="E4276" s="1">
        <v>17554785</v>
      </c>
      <c r="F4276" s="1" t="s">
        <v>21248</v>
      </c>
      <c r="G4276" s="1">
        <v>2232898</v>
      </c>
      <c r="H4276" s="1" t="s">
        <v>21249</v>
      </c>
      <c r="I4276" s="2">
        <v>45059</v>
      </c>
      <c r="J4276" s="15" t="str">
        <f>MID(Tabla1[[#This Row],[HORA]],1,5)</f>
        <v>15:50</v>
      </c>
      <c r="K4276" s="16">
        <f>IF(Tabla1[[#This Row],[FECHA]]=I4277,IF(J4277-J4276&gt;0,(J4277-J4276)*1440,0),0)</f>
        <v>1.9999999999999929</v>
      </c>
      <c r="L4276" s="14">
        <f>2+L4017-Datos!$C$8</f>
        <v>8.5300000000000011</v>
      </c>
      <c r="M4276" s="13" t="s">
        <v>55905</v>
      </c>
      <c r="N4276" s="1" t="s">
        <v>21250</v>
      </c>
      <c r="O4276" s="1">
        <v>35</v>
      </c>
      <c r="P4276" s="1" t="s">
        <v>20</v>
      </c>
      <c r="Q4276" s="4" t="s">
        <v>21</v>
      </c>
    </row>
    <row r="4277" spans="1:17" ht="22.5" x14ac:dyDescent="0.25">
      <c r="A4277" s="3">
        <v>6790</v>
      </c>
      <c r="B4277" s="1" t="s">
        <v>21251</v>
      </c>
      <c r="C4277" s="1" t="s">
        <v>15</v>
      </c>
      <c r="D4277" s="1" t="s">
        <v>40</v>
      </c>
      <c r="E4277" s="1">
        <v>43755988</v>
      </c>
      <c r="F4277" s="1" t="s">
        <v>10541</v>
      </c>
      <c r="G4277" s="1">
        <v>2232901</v>
      </c>
      <c r="H4277" s="1" t="s">
        <v>21252</v>
      </c>
      <c r="I4277" s="2">
        <v>45059</v>
      </c>
      <c r="J4277" s="15" t="str">
        <f>MID(Tabla1[[#This Row],[HORA]],1,5)</f>
        <v>15:52</v>
      </c>
      <c r="K4277" s="16">
        <f>IF(Tabla1[[#This Row],[FECHA]]=I4278,IF(J4278-J4277&gt;0,(J4278-J4277)*1440,0),0)</f>
        <v>0.99999999999999645</v>
      </c>
      <c r="L4277" s="14">
        <f>2+L4018-Datos!$C$8</f>
        <v>5.87</v>
      </c>
      <c r="M4277" s="13" t="s">
        <v>55907</v>
      </c>
      <c r="N4277" s="1" t="s">
        <v>21253</v>
      </c>
      <c r="O4277" s="1">
        <v>30</v>
      </c>
      <c r="P4277" s="1" t="s">
        <v>20</v>
      </c>
      <c r="Q4277" s="4" t="s">
        <v>21</v>
      </c>
    </row>
    <row r="4278" spans="1:17" ht="22.5" x14ac:dyDescent="0.25">
      <c r="A4278" s="3">
        <v>13198</v>
      </c>
      <c r="B4278" s="1" t="s">
        <v>40641</v>
      </c>
      <c r="C4278" s="1" t="s">
        <v>15</v>
      </c>
      <c r="D4278" s="1" t="s">
        <v>23</v>
      </c>
      <c r="E4278" s="1">
        <v>48507192</v>
      </c>
      <c r="F4278" s="1" t="s">
        <v>40642</v>
      </c>
      <c r="G4278" s="1">
        <v>2232902</v>
      </c>
      <c r="H4278" s="1" t="s">
        <v>40643</v>
      </c>
      <c r="I4278" s="2">
        <v>45059</v>
      </c>
      <c r="J4278" s="15" t="str">
        <f>MID(Tabla1[[#This Row],[HORA]],1,5)</f>
        <v>15:53</v>
      </c>
      <c r="K4278" s="16">
        <f>IF(Tabla1[[#This Row],[FECHA]]=I4279,IF(J4279-J4278&gt;0,(J4279-J4278)*1440,0),0)</f>
        <v>6.9999999999999751</v>
      </c>
      <c r="L4278" s="14">
        <f>2+L4019-Datos!$C$8</f>
        <v>7.6000000000000005</v>
      </c>
      <c r="M4278" s="13" t="s">
        <v>55908</v>
      </c>
      <c r="N4278" s="1" t="s">
        <v>40644</v>
      </c>
      <c r="O4278" s="1">
        <v>10</v>
      </c>
      <c r="P4278" s="1" t="s">
        <v>376</v>
      </c>
      <c r="Q4278" s="4" t="s">
        <v>21</v>
      </c>
    </row>
    <row r="4279" spans="1:17" ht="22.5" x14ac:dyDescent="0.25">
      <c r="A4279" s="3">
        <v>13199</v>
      </c>
      <c r="B4279" s="1" t="s">
        <v>40645</v>
      </c>
      <c r="C4279" s="1" t="s">
        <v>15</v>
      </c>
      <c r="D4279" s="1" t="s">
        <v>228</v>
      </c>
      <c r="E4279" s="1">
        <v>41905882</v>
      </c>
      <c r="F4279" s="1" t="s">
        <v>40646</v>
      </c>
      <c r="G4279" s="1">
        <v>2232907</v>
      </c>
      <c r="H4279" s="1" t="s">
        <v>40647</v>
      </c>
      <c r="I4279" s="2">
        <v>45059</v>
      </c>
      <c r="J4279" s="15" t="str">
        <f>MID(Tabla1[[#This Row],[HORA]],1,5)</f>
        <v>16:00</v>
      </c>
      <c r="K4279" s="16">
        <f>IF(Tabla1[[#This Row],[FECHA]]=I4280,IF(J4280-J4279&gt;0,(J4280-J4279)*1440,0),0)</f>
        <v>2.0000000000001528</v>
      </c>
      <c r="L4279" s="14">
        <f>2+L4020-Datos!$C$8</f>
        <v>9.4600000000000009</v>
      </c>
      <c r="M4279" s="13" t="s">
        <v>55915</v>
      </c>
      <c r="N4279" s="1" t="s">
        <v>40648</v>
      </c>
      <c r="O4279" s="1">
        <v>10</v>
      </c>
      <c r="P4279" s="1" t="s">
        <v>376</v>
      </c>
      <c r="Q4279" s="4" t="s">
        <v>21</v>
      </c>
    </row>
    <row r="4280" spans="1:17" ht="22.5" x14ac:dyDescent="0.25">
      <c r="A4280" s="3">
        <v>13200</v>
      </c>
      <c r="B4280" s="1" t="s">
        <v>40649</v>
      </c>
      <c r="C4280" s="1" t="s">
        <v>15</v>
      </c>
      <c r="D4280" s="1" t="s">
        <v>23</v>
      </c>
      <c r="E4280" s="1">
        <v>16753871</v>
      </c>
      <c r="F4280" s="1" t="s">
        <v>40650</v>
      </c>
      <c r="G4280" s="1">
        <v>2232908</v>
      </c>
      <c r="H4280" s="1" t="s">
        <v>40651</v>
      </c>
      <c r="I4280" s="2">
        <v>45059</v>
      </c>
      <c r="J4280" s="15" t="str">
        <f>MID(Tabla1[[#This Row],[HORA]],1,5)</f>
        <v>16:02</v>
      </c>
      <c r="K4280" s="16">
        <f>IF(Tabla1[[#This Row],[FECHA]]=I4281,IF(J4281-J4280&gt;0,(J4281-J4280)*1440,0),0)</f>
        <v>0.99999999999999645</v>
      </c>
      <c r="L4280" s="14">
        <f>2+L4021-Datos!$C$8</f>
        <v>6.76</v>
      </c>
      <c r="M4280" s="13" t="s">
        <v>55917</v>
      </c>
      <c r="N4280" s="1" t="s">
        <v>40652</v>
      </c>
      <c r="O4280" s="1">
        <v>10</v>
      </c>
      <c r="P4280" s="1" t="s">
        <v>376</v>
      </c>
      <c r="Q4280" s="4" t="s">
        <v>21</v>
      </c>
    </row>
    <row r="4281" spans="1:17" ht="22.5" x14ac:dyDescent="0.25">
      <c r="A4281" s="3">
        <v>6791</v>
      </c>
      <c r="B4281" s="1" t="s">
        <v>21254</v>
      </c>
      <c r="C4281" s="1" t="s">
        <v>15</v>
      </c>
      <c r="D4281" s="1" t="s">
        <v>71</v>
      </c>
      <c r="E4281" s="1">
        <v>16535964</v>
      </c>
      <c r="F4281" s="1" t="s">
        <v>21255</v>
      </c>
      <c r="G4281" s="1">
        <v>2232909</v>
      </c>
      <c r="H4281" s="1" t="s">
        <v>21256</v>
      </c>
      <c r="I4281" s="2">
        <v>45059</v>
      </c>
      <c r="J4281" s="15" t="str">
        <f>MID(Tabla1[[#This Row],[HORA]],1,5)</f>
        <v>16:03</v>
      </c>
      <c r="K4281" s="16">
        <f>IF(Tabla1[[#This Row],[FECHA]]=I4282,IF(J4282-J4281&gt;0,(J4282-J4281)*1440,0),0)</f>
        <v>1.999999999999833</v>
      </c>
      <c r="L4281" s="14">
        <f>2+L4022-Datos!$C$8</f>
        <v>7.42</v>
      </c>
      <c r="M4281" s="13" t="s">
        <v>55918</v>
      </c>
      <c r="N4281" s="1" t="s">
        <v>21257</v>
      </c>
      <c r="O4281" s="1">
        <v>15</v>
      </c>
      <c r="P4281" s="1" t="s">
        <v>20</v>
      </c>
      <c r="Q4281" s="4" t="s">
        <v>21</v>
      </c>
    </row>
    <row r="4282" spans="1:17" ht="22.5" x14ac:dyDescent="0.25">
      <c r="A4282" s="3">
        <v>13201</v>
      </c>
      <c r="B4282" s="1" t="s">
        <v>40653</v>
      </c>
      <c r="C4282" s="1" t="s">
        <v>15</v>
      </c>
      <c r="D4282" s="1" t="s">
        <v>1847</v>
      </c>
      <c r="E4282" s="1">
        <v>73365979</v>
      </c>
      <c r="F4282" s="1" t="s">
        <v>40654</v>
      </c>
      <c r="G4282" s="1">
        <v>2232911</v>
      </c>
      <c r="H4282" s="1" t="s">
        <v>40655</v>
      </c>
      <c r="I4282" s="2">
        <v>45059</v>
      </c>
      <c r="J4282" s="15" t="str">
        <f>MID(Tabla1[[#This Row],[HORA]],1,5)</f>
        <v>16:05</v>
      </c>
      <c r="K4282" s="16">
        <f>IF(Tabla1[[#This Row],[FECHA]]=I4283,IF(J4283-J4282&gt;0,(J4283-J4282)*1440,0),0)</f>
        <v>2.0000000000001528</v>
      </c>
      <c r="L4282" s="14">
        <f>2+L4023-Datos!$C$8</f>
        <v>7.36</v>
      </c>
      <c r="M4282" s="13" t="s">
        <v>55920</v>
      </c>
      <c r="N4282" s="1" t="s">
        <v>40656</v>
      </c>
      <c r="O4282" s="1">
        <v>10</v>
      </c>
      <c r="P4282" s="1" t="s">
        <v>376</v>
      </c>
      <c r="Q4282" s="4" t="s">
        <v>21</v>
      </c>
    </row>
    <row r="4283" spans="1:17" ht="22.5" x14ac:dyDescent="0.25">
      <c r="A4283" s="3">
        <v>16937</v>
      </c>
      <c r="B4283" s="1" t="s">
        <v>51210</v>
      </c>
      <c r="C4283" s="1" t="s">
        <v>15</v>
      </c>
      <c r="D4283" s="1" t="s">
        <v>82</v>
      </c>
      <c r="E4283" s="1">
        <v>20480689101</v>
      </c>
      <c r="F4283" s="1" t="s">
        <v>50705</v>
      </c>
      <c r="G4283" s="1">
        <v>2232913</v>
      </c>
      <c r="H4283" s="1" t="s">
        <v>51211</v>
      </c>
      <c r="I4283" s="2">
        <v>45059</v>
      </c>
      <c r="J4283" s="15" t="str">
        <f>MID(Tabla1[[#This Row],[HORA]],1,5)</f>
        <v>16:07</v>
      </c>
      <c r="K4283" s="16">
        <f>IF(Tabla1[[#This Row],[FECHA]]=I4284,IF(J4284-J4283&gt;0,(J4284-J4283)*1440,0),0)</f>
        <v>0.99999999999983658</v>
      </c>
      <c r="L4283" s="14">
        <f>2+L4024-Datos!$C$8</f>
        <v>5.4600000000000009</v>
      </c>
      <c r="M4283" s="13" t="s">
        <v>55922</v>
      </c>
      <c r="N4283" s="1" t="s">
        <v>51212</v>
      </c>
      <c r="O4283" s="1">
        <v>60</v>
      </c>
      <c r="P4283" s="1" t="s">
        <v>20</v>
      </c>
      <c r="Q4283" s="4" t="s">
        <v>21</v>
      </c>
    </row>
    <row r="4284" spans="1:17" ht="22.5" x14ac:dyDescent="0.25">
      <c r="A4284" s="3">
        <v>13202</v>
      </c>
      <c r="B4284" s="1" t="s">
        <v>40657</v>
      </c>
      <c r="C4284" s="1" t="s">
        <v>15</v>
      </c>
      <c r="D4284" s="1" t="s">
        <v>71</v>
      </c>
      <c r="E4284" s="1">
        <v>3123258</v>
      </c>
      <c r="F4284" s="1" t="s">
        <v>40658</v>
      </c>
      <c r="G4284" s="1">
        <v>2232915</v>
      </c>
      <c r="H4284" s="1" t="s">
        <v>40659</v>
      </c>
      <c r="I4284" s="2">
        <v>45059</v>
      </c>
      <c r="J4284" s="15" t="str">
        <f>MID(Tabla1[[#This Row],[HORA]],1,5)</f>
        <v>16:08</v>
      </c>
      <c r="K4284" s="16">
        <f>IF(Tabla1[[#This Row],[FECHA]]=I4285,IF(J4285-J4284&gt;0,(J4285-J4284)*1440,0),0)</f>
        <v>7.000000000000135</v>
      </c>
      <c r="L4284" s="14">
        <f>2+L4025-Datos!$C$8</f>
        <v>6.4700000000000006</v>
      </c>
      <c r="M4284" s="13" t="s">
        <v>55923</v>
      </c>
      <c r="N4284" s="1" t="s">
        <v>40660</v>
      </c>
      <c r="O4284" s="1">
        <v>30</v>
      </c>
      <c r="P4284" s="1" t="s">
        <v>376</v>
      </c>
      <c r="Q4284" s="4" t="s">
        <v>21</v>
      </c>
    </row>
    <row r="4285" spans="1:17" ht="22.5" x14ac:dyDescent="0.25">
      <c r="A4285" s="3">
        <v>6792</v>
      </c>
      <c r="B4285" s="1" t="s">
        <v>21258</v>
      </c>
      <c r="C4285" s="1" t="s">
        <v>15</v>
      </c>
      <c r="D4285" s="1" t="s">
        <v>40</v>
      </c>
      <c r="E4285" s="1">
        <v>27726907</v>
      </c>
      <c r="F4285" s="1" t="s">
        <v>21259</v>
      </c>
      <c r="G4285" s="1">
        <v>2232918</v>
      </c>
      <c r="H4285" s="1" t="s">
        <v>21260</v>
      </c>
      <c r="I4285" s="2">
        <v>45059</v>
      </c>
      <c r="J4285" s="15" t="str">
        <f>MID(Tabla1[[#This Row],[HORA]],1,5)</f>
        <v>16:15</v>
      </c>
      <c r="K4285" s="16">
        <f>IF(Tabla1[[#This Row],[FECHA]]=I4286,IF(J4286-J4285&gt;0,(J4286-J4285)*1440,0),0)</f>
        <v>0</v>
      </c>
      <c r="L4285" s="14">
        <f>2+L4026-Datos!$C$8</f>
        <v>7.84</v>
      </c>
      <c r="M4285" s="13" t="s">
        <v>56025</v>
      </c>
      <c r="N4285" s="1" t="s">
        <v>205</v>
      </c>
      <c r="O4285" s="1">
        <v>15</v>
      </c>
      <c r="P4285" s="1" t="s">
        <v>20</v>
      </c>
      <c r="Q4285" s="4" t="s">
        <v>21</v>
      </c>
    </row>
    <row r="4286" spans="1:17" ht="22.5" x14ac:dyDescent="0.25">
      <c r="A4286" s="3">
        <v>13203</v>
      </c>
      <c r="B4286" s="1" t="s">
        <v>40661</v>
      </c>
      <c r="C4286" s="1" t="s">
        <v>15</v>
      </c>
      <c r="D4286" s="1" t="s">
        <v>82</v>
      </c>
      <c r="E4286" s="1">
        <v>47290030</v>
      </c>
      <c r="F4286" s="1" t="s">
        <v>40662</v>
      </c>
      <c r="G4286" s="1">
        <v>217373</v>
      </c>
      <c r="H4286" s="1" t="s">
        <v>40663</v>
      </c>
      <c r="I4286" s="2">
        <v>45059</v>
      </c>
      <c r="J4286" s="15" t="str">
        <f>MID(Tabla1[[#This Row],[HORA]],1,5)</f>
        <v>16:15</v>
      </c>
      <c r="K4286" s="16">
        <f>IF(Tabla1[[#This Row],[FECHA]]=I4287,IF(J4287-J4286&gt;0,(J4287-J4286)*1440,0),0)</f>
        <v>1.9999999999999929</v>
      </c>
      <c r="L4286" s="14">
        <f>2+L4027-Datos!$C$8</f>
        <v>7.59</v>
      </c>
      <c r="M4286" s="13" t="s">
        <v>56025</v>
      </c>
      <c r="N4286" s="1" t="s">
        <v>40664</v>
      </c>
      <c r="O4286" s="1">
        <v>25</v>
      </c>
      <c r="P4286" s="1" t="s">
        <v>376</v>
      </c>
      <c r="Q4286" s="4" t="s">
        <v>21</v>
      </c>
    </row>
    <row r="4287" spans="1:17" ht="22.5" x14ac:dyDescent="0.25">
      <c r="A4287" s="3">
        <v>13204</v>
      </c>
      <c r="B4287" s="1" t="s">
        <v>40665</v>
      </c>
      <c r="C4287" s="1" t="s">
        <v>15</v>
      </c>
      <c r="D4287" s="1" t="s">
        <v>82</v>
      </c>
      <c r="E4287" s="1">
        <v>207838</v>
      </c>
      <c r="F4287" s="1" t="s">
        <v>40666</v>
      </c>
      <c r="G4287" s="1">
        <v>2232920</v>
      </c>
      <c r="H4287" s="1" t="s">
        <v>40667</v>
      </c>
      <c r="I4287" s="2">
        <v>45059</v>
      </c>
      <c r="J4287" s="15" t="str">
        <f>MID(Tabla1[[#This Row],[HORA]],1,5)</f>
        <v>16:17</v>
      </c>
      <c r="K4287" s="16">
        <f>IF(Tabla1[[#This Row],[FECHA]]=I4288,IF(J4288-J4287&gt;0,(J4288-J4287)*1440,0),0)</f>
        <v>1.9999999999999929</v>
      </c>
      <c r="L4287" s="14">
        <f>2+L4028-Datos!$C$8</f>
        <v>10.530000000000001</v>
      </c>
      <c r="M4287" s="13" t="s">
        <v>56027</v>
      </c>
      <c r="N4287" s="1" t="s">
        <v>39184</v>
      </c>
      <c r="O4287" s="1">
        <v>20</v>
      </c>
      <c r="P4287" s="1" t="s">
        <v>376</v>
      </c>
      <c r="Q4287" s="4" t="s">
        <v>21</v>
      </c>
    </row>
    <row r="4288" spans="1:17" ht="22.5" x14ac:dyDescent="0.25">
      <c r="A4288" s="3">
        <v>6793</v>
      </c>
      <c r="B4288" s="1" t="s">
        <v>21261</v>
      </c>
      <c r="C4288" s="1" t="s">
        <v>15</v>
      </c>
      <c r="D4288" s="1" t="s">
        <v>82</v>
      </c>
      <c r="E4288" s="1">
        <v>76788941</v>
      </c>
      <c r="F4288" s="1" t="s">
        <v>21262</v>
      </c>
      <c r="G4288" s="1">
        <v>2232923</v>
      </c>
      <c r="H4288" s="1" t="s">
        <v>21263</v>
      </c>
      <c r="I4288" s="2">
        <v>45059</v>
      </c>
      <c r="J4288" s="15" t="str">
        <f>MID(Tabla1[[#This Row],[HORA]],1,5)</f>
        <v>16:19</v>
      </c>
      <c r="K4288" s="16">
        <f>IF(Tabla1[[#This Row],[FECHA]]=I4289,IF(J4289-J4288&gt;0,(J4289-J4288)*1440,0),0)</f>
        <v>0</v>
      </c>
      <c r="L4288" s="14">
        <f>2+L4029-Datos!$C$8</f>
        <v>7.68</v>
      </c>
      <c r="M4288" s="13" t="s">
        <v>56029</v>
      </c>
      <c r="N4288" s="1" t="s">
        <v>21264</v>
      </c>
      <c r="O4288" s="1">
        <v>10</v>
      </c>
      <c r="P4288" s="1" t="s">
        <v>20</v>
      </c>
      <c r="Q4288" s="4" t="s">
        <v>21</v>
      </c>
    </row>
    <row r="4289" spans="1:17" ht="22.5" x14ac:dyDescent="0.25">
      <c r="A4289" s="3">
        <v>13205</v>
      </c>
      <c r="B4289" s="1" t="s">
        <v>40668</v>
      </c>
      <c r="C4289" s="1" t="s">
        <v>15</v>
      </c>
      <c r="D4289" s="1" t="s">
        <v>82</v>
      </c>
      <c r="E4289" s="1">
        <v>43010781</v>
      </c>
      <c r="F4289" s="1" t="s">
        <v>40669</v>
      </c>
      <c r="G4289" s="1">
        <v>2232922</v>
      </c>
      <c r="H4289" s="1" t="s">
        <v>40670</v>
      </c>
      <c r="I4289" s="2">
        <v>45059</v>
      </c>
      <c r="J4289" s="15" t="str">
        <f>MID(Tabla1[[#This Row],[HORA]],1,5)</f>
        <v>16:19</v>
      </c>
      <c r="K4289" s="16">
        <f>IF(Tabla1[[#This Row],[FECHA]]=I4290,IF(J4290-J4289&gt;0,(J4290-J4289)*1440,0),0)</f>
        <v>2.9999999999999893</v>
      </c>
      <c r="L4289" s="14">
        <f>2+L4030-Datos!$C$8</f>
        <v>8.4600000000000009</v>
      </c>
      <c r="M4289" s="13" t="s">
        <v>56029</v>
      </c>
      <c r="N4289" s="1" t="s">
        <v>40671</v>
      </c>
      <c r="O4289" s="1">
        <v>10</v>
      </c>
      <c r="P4289" s="1" t="s">
        <v>376</v>
      </c>
      <c r="Q4289" s="4" t="s">
        <v>21</v>
      </c>
    </row>
    <row r="4290" spans="1:17" ht="22.5" x14ac:dyDescent="0.25">
      <c r="A4290" s="3">
        <v>6794</v>
      </c>
      <c r="B4290" s="1" t="s">
        <v>21265</v>
      </c>
      <c r="C4290" s="1" t="s">
        <v>15</v>
      </c>
      <c r="D4290" s="1" t="s">
        <v>228</v>
      </c>
      <c r="E4290" s="1">
        <v>72944348</v>
      </c>
      <c r="F4290" s="1" t="s">
        <v>21266</v>
      </c>
      <c r="G4290" s="1">
        <v>20058289</v>
      </c>
      <c r="H4290" s="1" t="s">
        <v>21267</v>
      </c>
      <c r="I4290" s="2">
        <v>45059</v>
      </c>
      <c r="J4290" s="15" t="str">
        <f>MID(Tabla1[[#This Row],[HORA]],1,5)</f>
        <v>16:22</v>
      </c>
      <c r="K4290" s="16">
        <f>IF(Tabla1[[#This Row],[FECHA]]=I4291,IF(J4291-J4290&gt;0,(J4291-J4290)*1440,0),0)</f>
        <v>0.99999999999999645</v>
      </c>
      <c r="L4290" s="14">
        <f>2+L4031-Datos!$C$8</f>
        <v>10.83</v>
      </c>
      <c r="M4290" s="13" t="s">
        <v>56032</v>
      </c>
      <c r="N4290" s="1" t="s">
        <v>21268</v>
      </c>
      <c r="O4290" s="1">
        <v>20</v>
      </c>
      <c r="P4290" s="1" t="s">
        <v>20</v>
      </c>
      <c r="Q4290" s="4" t="s">
        <v>21</v>
      </c>
    </row>
    <row r="4291" spans="1:17" ht="22.5" x14ac:dyDescent="0.25">
      <c r="A4291" s="3">
        <v>13206</v>
      </c>
      <c r="B4291" s="1" t="s">
        <v>40672</v>
      </c>
      <c r="C4291" s="1" t="s">
        <v>15</v>
      </c>
      <c r="D4291" s="1" t="s">
        <v>71</v>
      </c>
      <c r="E4291" s="1">
        <v>70969381</v>
      </c>
      <c r="F4291" s="1" t="s">
        <v>34075</v>
      </c>
      <c r="G4291" s="1">
        <v>27848808</v>
      </c>
      <c r="H4291" s="1" t="s">
        <v>34076</v>
      </c>
      <c r="I4291" s="2">
        <v>45059</v>
      </c>
      <c r="J4291" s="15" t="str">
        <f>MID(Tabla1[[#This Row],[HORA]],1,5)</f>
        <v>16:23</v>
      </c>
      <c r="K4291" s="16">
        <f>IF(Tabla1[[#This Row],[FECHA]]=I4292,IF(J4292-J4291&gt;0,(J4292-J4291)*1440,0),0)</f>
        <v>1.9999999999999929</v>
      </c>
      <c r="L4291" s="14">
        <f>2+L4032-Datos!$C$8</f>
        <v>9.52</v>
      </c>
      <c r="M4291" s="13" t="s">
        <v>56033</v>
      </c>
      <c r="N4291" s="1" t="s">
        <v>40673</v>
      </c>
      <c r="O4291" s="1">
        <v>15</v>
      </c>
      <c r="P4291" s="1" t="s">
        <v>376</v>
      </c>
      <c r="Q4291" s="4" t="s">
        <v>21</v>
      </c>
    </row>
    <row r="4292" spans="1:17" ht="22.5" x14ac:dyDescent="0.25">
      <c r="A4292" s="3">
        <v>6795</v>
      </c>
      <c r="B4292" s="1" t="s">
        <v>21269</v>
      </c>
      <c r="C4292" s="1" t="s">
        <v>15</v>
      </c>
      <c r="D4292" s="1" t="s">
        <v>82</v>
      </c>
      <c r="E4292" s="1">
        <v>16590773</v>
      </c>
      <c r="F4292" s="1" t="s">
        <v>7150</v>
      </c>
      <c r="G4292" s="1">
        <v>2232928</v>
      </c>
      <c r="H4292" s="1" t="s">
        <v>9990</v>
      </c>
      <c r="I4292" s="2">
        <v>45059</v>
      </c>
      <c r="J4292" s="15" t="str">
        <f>MID(Tabla1[[#This Row],[HORA]],1,5)</f>
        <v>16:25</v>
      </c>
      <c r="K4292" s="16">
        <f>IF(Tabla1[[#This Row],[FECHA]]=I4293,IF(J4293-J4292&gt;0,(J4293-J4292)*1440,0),0)</f>
        <v>1.9999999999999929</v>
      </c>
      <c r="L4292" s="14">
        <f>2+L4033-Datos!$C$8</f>
        <v>8.120000000000001</v>
      </c>
      <c r="M4292" s="13" t="s">
        <v>56035</v>
      </c>
      <c r="N4292" s="1" t="s">
        <v>21270</v>
      </c>
      <c r="O4292" s="1">
        <v>15</v>
      </c>
      <c r="P4292" s="1" t="s">
        <v>20</v>
      </c>
      <c r="Q4292" s="4" t="s">
        <v>21</v>
      </c>
    </row>
    <row r="4293" spans="1:17" ht="22.5" x14ac:dyDescent="0.25">
      <c r="A4293" s="3">
        <v>6796</v>
      </c>
      <c r="B4293" s="1" t="s">
        <v>21271</v>
      </c>
      <c r="C4293" s="1" t="s">
        <v>15</v>
      </c>
      <c r="D4293" s="1" t="s">
        <v>40</v>
      </c>
      <c r="E4293" s="1">
        <v>16455795</v>
      </c>
      <c r="F4293" s="1" t="s">
        <v>21272</v>
      </c>
      <c r="G4293" s="1">
        <v>2232935</v>
      </c>
      <c r="H4293" s="1" t="s">
        <v>6228</v>
      </c>
      <c r="I4293" s="2">
        <v>45059</v>
      </c>
      <c r="J4293" s="15" t="str">
        <f>MID(Tabla1[[#This Row],[HORA]],1,5)</f>
        <v>16:27</v>
      </c>
      <c r="K4293" s="16">
        <f>IF(Tabla1[[#This Row],[FECHA]]=I4294,IF(J4294-J4293&gt;0,(J4294-J4293)*1440,0),0)</f>
        <v>0</v>
      </c>
      <c r="L4293" s="14">
        <f>2+L4034-Datos!$C$8</f>
        <v>5.86</v>
      </c>
      <c r="M4293" s="13" t="s">
        <v>56037</v>
      </c>
      <c r="N4293" s="1" t="s">
        <v>1715</v>
      </c>
      <c r="O4293" s="1">
        <v>5</v>
      </c>
      <c r="P4293" s="1" t="s">
        <v>20</v>
      </c>
      <c r="Q4293" s="4" t="s">
        <v>21</v>
      </c>
    </row>
    <row r="4294" spans="1:17" ht="22.5" x14ac:dyDescent="0.25">
      <c r="A4294" s="3">
        <v>13207</v>
      </c>
      <c r="B4294" s="1" t="s">
        <v>40674</v>
      </c>
      <c r="C4294" s="1" t="s">
        <v>15</v>
      </c>
      <c r="D4294" s="1" t="s">
        <v>40</v>
      </c>
      <c r="E4294" s="1">
        <v>16657640</v>
      </c>
      <c r="F4294" s="1" t="s">
        <v>40675</v>
      </c>
      <c r="G4294" s="1">
        <v>2232936</v>
      </c>
      <c r="H4294" s="1" t="s">
        <v>40676</v>
      </c>
      <c r="I4294" s="2">
        <v>45059</v>
      </c>
      <c r="J4294" s="15" t="str">
        <f>MID(Tabla1[[#This Row],[HORA]],1,5)</f>
        <v>16:27</v>
      </c>
      <c r="K4294" s="16">
        <f>IF(Tabla1[[#This Row],[FECHA]]=I4295,IF(J4295-J4294&gt;0,(J4295-J4294)*1440,0),0)</f>
        <v>5.9999999999999787</v>
      </c>
      <c r="L4294" s="14">
        <f>2+L4035-Datos!$C$8</f>
        <v>8.379999999999999</v>
      </c>
      <c r="M4294" s="13" t="s">
        <v>56037</v>
      </c>
      <c r="N4294" s="1" t="s">
        <v>40677</v>
      </c>
      <c r="O4294" s="1">
        <v>40</v>
      </c>
      <c r="P4294" s="1" t="s">
        <v>376</v>
      </c>
      <c r="Q4294" s="4" t="s">
        <v>21</v>
      </c>
    </row>
    <row r="4295" spans="1:17" ht="22.5" x14ac:dyDescent="0.25">
      <c r="A4295" s="3">
        <v>6797</v>
      </c>
      <c r="B4295" s="1" t="s">
        <v>21273</v>
      </c>
      <c r="C4295" s="1" t="s">
        <v>15</v>
      </c>
      <c r="D4295" s="1" t="s">
        <v>71</v>
      </c>
      <c r="E4295" s="1">
        <v>70088661</v>
      </c>
      <c r="F4295" s="1" t="s">
        <v>21274</v>
      </c>
      <c r="G4295" s="1">
        <v>2232938</v>
      </c>
      <c r="H4295" s="1" t="s">
        <v>21275</v>
      </c>
      <c r="I4295" s="2">
        <v>45059</v>
      </c>
      <c r="J4295" s="15" t="str">
        <f>MID(Tabla1[[#This Row],[HORA]],1,5)</f>
        <v>16:33</v>
      </c>
      <c r="K4295" s="16">
        <f>IF(Tabla1[[#This Row],[FECHA]]=I4296,IF(J4296-J4295&gt;0,(J4296-J4295)*1440,0),0)</f>
        <v>3.9999999999999858</v>
      </c>
      <c r="L4295" s="14">
        <f>2+L4036-Datos!$C$8</f>
        <v>7.41</v>
      </c>
      <c r="M4295" s="13" t="s">
        <v>56043</v>
      </c>
      <c r="N4295" s="1" t="s">
        <v>21276</v>
      </c>
      <c r="O4295" s="1">
        <v>15</v>
      </c>
      <c r="P4295" s="1" t="s">
        <v>20</v>
      </c>
      <c r="Q4295" s="4" t="s">
        <v>21</v>
      </c>
    </row>
    <row r="4296" spans="1:17" ht="22.5" x14ac:dyDescent="0.25">
      <c r="A4296" s="3">
        <v>6798</v>
      </c>
      <c r="B4296" s="1" t="s">
        <v>21277</v>
      </c>
      <c r="C4296" s="1" t="s">
        <v>15</v>
      </c>
      <c r="D4296" s="1" t="s">
        <v>40</v>
      </c>
      <c r="E4296" s="1">
        <v>43264201</v>
      </c>
      <c r="F4296" s="1" t="s">
        <v>21278</v>
      </c>
      <c r="G4296" s="1">
        <v>2232942</v>
      </c>
      <c r="H4296" s="1" t="s">
        <v>6228</v>
      </c>
      <c r="I4296" s="2">
        <v>45059</v>
      </c>
      <c r="J4296" s="15" t="str">
        <f>MID(Tabla1[[#This Row],[HORA]],1,5)</f>
        <v>16:37</v>
      </c>
      <c r="K4296" s="16">
        <f>IF(Tabla1[[#This Row],[FECHA]]=I4297,IF(J4297-J4296&gt;0,(J4297-J4296)*1440,0),0)</f>
        <v>3.0000000000001492</v>
      </c>
      <c r="L4296" s="14">
        <f>2+L4037-Datos!$C$8</f>
        <v>12.298999999999999</v>
      </c>
      <c r="M4296" s="13" t="s">
        <v>56047</v>
      </c>
      <c r="N4296" s="1" t="s">
        <v>1715</v>
      </c>
      <c r="O4296" s="1">
        <v>10</v>
      </c>
      <c r="P4296" s="1" t="s">
        <v>20</v>
      </c>
      <c r="Q4296" s="4" t="s">
        <v>21</v>
      </c>
    </row>
    <row r="4297" spans="1:17" ht="22.5" x14ac:dyDescent="0.25">
      <c r="A4297" s="3">
        <v>6799</v>
      </c>
      <c r="B4297" s="1" t="s">
        <v>21279</v>
      </c>
      <c r="C4297" s="1" t="s">
        <v>15</v>
      </c>
      <c r="D4297" s="1" t="s">
        <v>77</v>
      </c>
      <c r="E4297" s="1">
        <v>41697208</v>
      </c>
      <c r="F4297" s="1" t="s">
        <v>21280</v>
      </c>
      <c r="G4297" s="1">
        <v>2232945</v>
      </c>
      <c r="H4297" s="1" t="s">
        <v>21281</v>
      </c>
      <c r="I4297" s="2">
        <v>45059</v>
      </c>
      <c r="J4297" s="15" t="str">
        <f>MID(Tabla1[[#This Row],[HORA]],1,5)</f>
        <v>16:40</v>
      </c>
      <c r="K4297" s="16">
        <f>IF(Tabla1[[#This Row],[FECHA]]=I4298,IF(J4298-J4297&gt;0,(J4298-J4297)*1440,0),0)</f>
        <v>0</v>
      </c>
      <c r="L4297" s="14">
        <f>2+L4038-Datos!$C$8</f>
        <v>12.1676</v>
      </c>
      <c r="M4297" s="13" t="s">
        <v>56050</v>
      </c>
      <c r="N4297" s="1" t="s">
        <v>17351</v>
      </c>
      <c r="O4297" s="1">
        <v>20</v>
      </c>
      <c r="P4297" s="1" t="s">
        <v>20</v>
      </c>
      <c r="Q4297" s="4" t="s">
        <v>21</v>
      </c>
    </row>
    <row r="4298" spans="1:17" ht="22.5" x14ac:dyDescent="0.25">
      <c r="A4298" s="3">
        <v>13208</v>
      </c>
      <c r="B4298" s="1" t="s">
        <v>40678</v>
      </c>
      <c r="C4298" s="1" t="s">
        <v>15</v>
      </c>
      <c r="D4298" s="1" t="s">
        <v>30</v>
      </c>
      <c r="E4298" s="1">
        <v>1049435</v>
      </c>
      <c r="F4298" s="1" t="s">
        <v>40679</v>
      </c>
      <c r="G4298" s="1">
        <v>2232947</v>
      </c>
      <c r="H4298" s="1" t="s">
        <v>40680</v>
      </c>
      <c r="I4298" s="2">
        <v>45059</v>
      </c>
      <c r="J4298" s="15" t="str">
        <f>MID(Tabla1[[#This Row],[HORA]],1,5)</f>
        <v>16:40</v>
      </c>
      <c r="K4298" s="16">
        <f>IF(Tabla1[[#This Row],[FECHA]]=I4299,IF(J4299-J4298&gt;0,(J4299-J4298)*1440,0),0)</f>
        <v>1.999999999999833</v>
      </c>
      <c r="L4298" s="14">
        <f>2+L4039-Datos!$C$8</f>
        <v>8.0066000000000006</v>
      </c>
      <c r="M4298" s="13" t="s">
        <v>56050</v>
      </c>
      <c r="N4298" s="1" t="s">
        <v>40681</v>
      </c>
      <c r="O4298" s="1">
        <v>20</v>
      </c>
      <c r="P4298" s="1" t="s">
        <v>376</v>
      </c>
      <c r="Q4298" s="4" t="s">
        <v>21</v>
      </c>
    </row>
    <row r="4299" spans="1:17" ht="22.5" x14ac:dyDescent="0.25">
      <c r="A4299" s="3">
        <v>6800</v>
      </c>
      <c r="B4299" s="1" t="s">
        <v>21282</v>
      </c>
      <c r="C4299" s="1" t="s">
        <v>15</v>
      </c>
      <c r="D4299" s="1" t="s">
        <v>40</v>
      </c>
      <c r="E4299" s="1">
        <v>45707785</v>
      </c>
      <c r="F4299" s="1" t="s">
        <v>21283</v>
      </c>
      <c r="G4299" s="1">
        <v>2232948</v>
      </c>
      <c r="H4299" s="1" t="s">
        <v>6228</v>
      </c>
      <c r="I4299" s="2">
        <v>45059</v>
      </c>
      <c r="J4299" s="15" t="str">
        <f>MID(Tabla1[[#This Row],[HORA]],1,5)</f>
        <v>16:42</v>
      </c>
      <c r="K4299" s="16">
        <f>IF(Tabla1[[#This Row],[FECHA]]=I4300,IF(J4300-J4299&gt;0,(J4300-J4299)*1440,0),0)</f>
        <v>0</v>
      </c>
      <c r="L4299" s="14">
        <f>2+L4040-Datos!$C$8</f>
        <v>10.218499999999999</v>
      </c>
      <c r="M4299" s="13" t="s">
        <v>56052</v>
      </c>
      <c r="N4299" s="1" t="s">
        <v>1715</v>
      </c>
      <c r="O4299" s="1">
        <v>10</v>
      </c>
      <c r="P4299" s="1" t="s">
        <v>20</v>
      </c>
      <c r="Q4299" s="4" t="s">
        <v>21</v>
      </c>
    </row>
    <row r="4300" spans="1:17" ht="22.5" x14ac:dyDescent="0.25">
      <c r="A4300" s="3">
        <v>13209</v>
      </c>
      <c r="B4300" s="1" t="s">
        <v>40682</v>
      </c>
      <c r="C4300" s="1" t="s">
        <v>15</v>
      </c>
      <c r="D4300" s="1" t="s">
        <v>40</v>
      </c>
      <c r="E4300" s="1">
        <v>73956970</v>
      </c>
      <c r="F4300" s="1" t="s">
        <v>40683</v>
      </c>
      <c r="G4300" s="1">
        <v>2623908</v>
      </c>
      <c r="H4300" s="1" t="s">
        <v>40684</v>
      </c>
      <c r="I4300" s="2">
        <v>45059</v>
      </c>
      <c r="J4300" s="15" t="str">
        <f>MID(Tabla1[[#This Row],[HORA]],1,5)</f>
        <v>16:42</v>
      </c>
      <c r="K4300" s="16">
        <f>IF(Tabla1[[#This Row],[FECHA]]=I4301,IF(J4301-J4300&gt;0,(J4301-J4300)*1440,0),0)</f>
        <v>0.99999999999999645</v>
      </c>
      <c r="L4300" s="14">
        <f>2+L4041-Datos!$C$8</f>
        <v>13.2188</v>
      </c>
      <c r="M4300" s="13" t="s">
        <v>56052</v>
      </c>
      <c r="N4300" s="1" t="s">
        <v>40685</v>
      </c>
      <c r="O4300" s="1">
        <v>20</v>
      </c>
      <c r="P4300" s="1" t="s">
        <v>376</v>
      </c>
      <c r="Q4300" s="4" t="s">
        <v>21</v>
      </c>
    </row>
    <row r="4301" spans="1:17" ht="22.5" x14ac:dyDescent="0.25">
      <c r="A4301" s="3">
        <v>1694</v>
      </c>
      <c r="B4301" s="1" t="s">
        <v>5031</v>
      </c>
      <c r="C4301" s="1" t="s">
        <v>15</v>
      </c>
      <c r="D4301" s="1" t="s">
        <v>71</v>
      </c>
      <c r="E4301" s="1">
        <v>27846728</v>
      </c>
      <c r="F4301" s="1" t="s">
        <v>5032</v>
      </c>
      <c r="G4301" s="1">
        <v>2232949</v>
      </c>
      <c r="H4301" s="1" t="s">
        <v>5033</v>
      </c>
      <c r="I4301" s="2">
        <v>45059</v>
      </c>
      <c r="J4301" s="15" t="str">
        <f>MID(Tabla1[[#This Row],[HORA]],1,5)</f>
        <v>16:43</v>
      </c>
      <c r="K4301" s="16">
        <f>IF(Tabla1[[#This Row],[FECHA]]=I4302,IF(J4302-J4301&gt;0,(J4302-J4301)*1440,0),0)</f>
        <v>5.0000000000001421</v>
      </c>
      <c r="L4301" s="14">
        <f>2+L4042-Datos!$C$8</f>
        <v>12.671299999999999</v>
      </c>
      <c r="M4301" s="13" t="s">
        <v>56053</v>
      </c>
      <c r="N4301" s="1" t="s">
        <v>5034</v>
      </c>
      <c r="O4301" s="1">
        <v>20</v>
      </c>
      <c r="P4301" s="1" t="s">
        <v>4694</v>
      </c>
      <c r="Q4301" s="4" t="s">
        <v>21</v>
      </c>
    </row>
    <row r="4302" spans="1:17" ht="22.5" x14ac:dyDescent="0.25">
      <c r="A4302" s="3">
        <v>15874</v>
      </c>
      <c r="B4302" s="1" t="s">
        <v>48283</v>
      </c>
      <c r="C4302" s="1" t="s">
        <v>15</v>
      </c>
      <c r="D4302" s="1" t="s">
        <v>40</v>
      </c>
      <c r="E4302" s="1">
        <v>20530130071</v>
      </c>
      <c r="F4302" s="1" t="s">
        <v>48284</v>
      </c>
      <c r="G4302" s="1">
        <v>2232950</v>
      </c>
      <c r="H4302" s="1" t="s">
        <v>48285</v>
      </c>
      <c r="I4302" s="2">
        <v>45059</v>
      </c>
      <c r="J4302" s="15" t="str">
        <f>MID(Tabla1[[#This Row],[HORA]],1,5)</f>
        <v>16:48</v>
      </c>
      <c r="K4302" s="16">
        <f>IF(Tabla1[[#This Row],[FECHA]]=I4303,IF(J4303-J4302&gt;0,(J4303-J4302)*1440,0),0)</f>
        <v>0.99999999999983658</v>
      </c>
      <c r="L4302" s="14">
        <f>2+L4043-Datos!$C$8</f>
        <v>6.5200000000000005</v>
      </c>
      <c r="M4302" s="13" t="s">
        <v>56058</v>
      </c>
      <c r="N4302" s="1" t="s">
        <v>4745</v>
      </c>
      <c r="O4302" s="1">
        <v>10</v>
      </c>
      <c r="P4302" s="1" t="s">
        <v>4694</v>
      </c>
      <c r="Q4302" s="4" t="s">
        <v>21</v>
      </c>
    </row>
    <row r="4303" spans="1:17" ht="22.5" x14ac:dyDescent="0.25">
      <c r="A4303" s="3">
        <v>6801</v>
      </c>
      <c r="B4303" s="1" t="s">
        <v>21284</v>
      </c>
      <c r="C4303" s="1" t="s">
        <v>15</v>
      </c>
      <c r="D4303" s="1" t="s">
        <v>40</v>
      </c>
      <c r="E4303" s="1">
        <v>44214364</v>
      </c>
      <c r="F4303" s="1" t="s">
        <v>21285</v>
      </c>
      <c r="G4303" s="1">
        <v>2232952</v>
      </c>
      <c r="H4303" s="1" t="s">
        <v>21286</v>
      </c>
      <c r="I4303" s="2">
        <v>45059</v>
      </c>
      <c r="J4303" s="15" t="str">
        <f>MID(Tabla1[[#This Row],[HORA]],1,5)</f>
        <v>16:49</v>
      </c>
      <c r="K4303" s="16">
        <f>IF(Tabla1[[#This Row],[FECHA]]=I4304,IF(J4304-J4303&gt;0,(J4304-J4303)*1440,0),0)</f>
        <v>2.0000000000001528</v>
      </c>
      <c r="L4303" s="14">
        <f>2+L4044-Datos!$C$8</f>
        <v>5.62</v>
      </c>
      <c r="M4303" s="13" t="s">
        <v>56059</v>
      </c>
      <c r="N4303" s="1" t="s">
        <v>21287</v>
      </c>
      <c r="O4303" s="1">
        <v>13</v>
      </c>
      <c r="P4303" s="1" t="s">
        <v>20</v>
      </c>
      <c r="Q4303" s="4" t="s">
        <v>21</v>
      </c>
    </row>
    <row r="4304" spans="1:17" ht="22.5" x14ac:dyDescent="0.25">
      <c r="A4304" s="3">
        <v>1695</v>
      </c>
      <c r="B4304" s="1" t="s">
        <v>5035</v>
      </c>
      <c r="C4304" s="1" t="s">
        <v>15</v>
      </c>
      <c r="D4304" s="1" t="s">
        <v>463</v>
      </c>
      <c r="E4304" s="1">
        <v>71654160</v>
      </c>
      <c r="F4304" s="1" t="s">
        <v>5036</v>
      </c>
      <c r="G4304" s="1">
        <v>2232953</v>
      </c>
      <c r="H4304" s="1" t="s">
        <v>5037</v>
      </c>
      <c r="I4304" s="2">
        <v>45059</v>
      </c>
      <c r="J4304" s="15" t="str">
        <f>MID(Tabla1[[#This Row],[HORA]],1,5)</f>
        <v>16:51</v>
      </c>
      <c r="K4304" s="16">
        <f>IF(Tabla1[[#This Row],[FECHA]]=I4305,IF(J4305-J4304&gt;0,(J4305-J4304)*1440,0),0)</f>
        <v>1.999999999999833</v>
      </c>
      <c r="L4304" s="14">
        <f>2+L4045-Datos!$C$8</f>
        <v>6.82</v>
      </c>
      <c r="M4304" s="13" t="s">
        <v>56061</v>
      </c>
      <c r="N4304" s="1" t="s">
        <v>5038</v>
      </c>
      <c r="O4304" s="1">
        <v>25</v>
      </c>
      <c r="P4304" s="1" t="s">
        <v>4694</v>
      </c>
      <c r="Q4304" s="4" t="s">
        <v>21</v>
      </c>
    </row>
    <row r="4305" spans="1:17" ht="22.5" x14ac:dyDescent="0.25">
      <c r="A4305" s="3">
        <v>13210</v>
      </c>
      <c r="B4305" s="1" t="s">
        <v>40686</v>
      </c>
      <c r="C4305" s="1" t="s">
        <v>15</v>
      </c>
      <c r="D4305" s="1" t="s">
        <v>71</v>
      </c>
      <c r="E4305" s="1">
        <v>16486322</v>
      </c>
      <c r="F4305" s="1" t="s">
        <v>40687</v>
      </c>
      <c r="G4305" s="1">
        <v>2232958</v>
      </c>
      <c r="H4305" s="1" t="s">
        <v>40688</v>
      </c>
      <c r="I4305" s="2">
        <v>45059</v>
      </c>
      <c r="J4305" s="15" t="str">
        <f>MID(Tabla1[[#This Row],[HORA]],1,5)</f>
        <v>16:53</v>
      </c>
      <c r="K4305" s="16">
        <f>IF(Tabla1[[#This Row],[FECHA]]=I4306,IF(J4306-J4305&gt;0,(J4306-J4305)*1440,0),0)</f>
        <v>0</v>
      </c>
      <c r="L4305" s="14">
        <f>2+L4046-Datos!$C$8</f>
        <v>8.32</v>
      </c>
      <c r="M4305" s="13" t="s">
        <v>56063</v>
      </c>
      <c r="N4305" s="1" t="s">
        <v>40689</v>
      </c>
      <c r="O4305" s="1">
        <v>30</v>
      </c>
      <c r="P4305" s="1" t="s">
        <v>376</v>
      </c>
      <c r="Q4305" s="4" t="s">
        <v>21</v>
      </c>
    </row>
    <row r="4306" spans="1:17" ht="22.5" x14ac:dyDescent="0.25">
      <c r="A4306" s="3">
        <v>16938</v>
      </c>
      <c r="B4306" s="1" t="s">
        <v>51213</v>
      </c>
      <c r="C4306" s="1" t="s">
        <v>15</v>
      </c>
      <c r="D4306" s="1" t="s">
        <v>33</v>
      </c>
      <c r="E4306" s="1">
        <v>20102562322</v>
      </c>
      <c r="F4306" s="1" t="s">
        <v>49317</v>
      </c>
      <c r="G4306" s="1">
        <v>3659909</v>
      </c>
      <c r="H4306" s="1" t="s">
        <v>49318</v>
      </c>
      <c r="I4306" s="2">
        <v>45059</v>
      </c>
      <c r="J4306" s="15" t="str">
        <f>MID(Tabla1[[#This Row],[HORA]],1,5)</f>
        <v>16:53</v>
      </c>
      <c r="K4306" s="16">
        <f>IF(Tabla1[[#This Row],[FECHA]]=I4307,IF(J4307-J4306&gt;0,(J4307-J4306)*1440,0),0)</f>
        <v>2.0000000000001528</v>
      </c>
      <c r="L4306" s="14">
        <f>2+L4047-Datos!$C$8</f>
        <v>5.67</v>
      </c>
      <c r="M4306" s="13" t="s">
        <v>56063</v>
      </c>
      <c r="N4306" s="1" t="s">
        <v>19288</v>
      </c>
      <c r="O4306" s="1">
        <v>15</v>
      </c>
      <c r="P4306" s="1" t="s">
        <v>20</v>
      </c>
      <c r="Q4306" s="4" t="s">
        <v>21</v>
      </c>
    </row>
    <row r="4307" spans="1:17" ht="22.5" x14ac:dyDescent="0.25">
      <c r="A4307" s="3">
        <v>1696</v>
      </c>
      <c r="B4307" s="1" t="s">
        <v>5039</v>
      </c>
      <c r="C4307" s="1" t="s">
        <v>15</v>
      </c>
      <c r="D4307" s="1" t="s">
        <v>40</v>
      </c>
      <c r="E4307" s="1">
        <v>2232960</v>
      </c>
      <c r="F4307" s="1" t="s">
        <v>5040</v>
      </c>
      <c r="G4307" s="1">
        <v>2659780</v>
      </c>
      <c r="H4307" s="1" t="s">
        <v>5041</v>
      </c>
      <c r="I4307" s="2">
        <v>45059</v>
      </c>
      <c r="J4307" s="15" t="str">
        <f>MID(Tabla1[[#This Row],[HORA]],1,5)</f>
        <v>16:55</v>
      </c>
      <c r="K4307" s="16">
        <f>IF(Tabla1[[#This Row],[FECHA]]=I4308,IF(J4308-J4307&gt;0,(J4308-J4307)*1440,0),0)</f>
        <v>1.999999999999833</v>
      </c>
      <c r="L4307" s="14">
        <f>2+L4048-Datos!$C$8</f>
        <v>7.82</v>
      </c>
      <c r="M4307" s="13" t="s">
        <v>56065</v>
      </c>
      <c r="N4307" s="1" t="s">
        <v>847</v>
      </c>
      <c r="O4307" s="1">
        <v>25</v>
      </c>
      <c r="P4307" s="1" t="s">
        <v>4694</v>
      </c>
      <c r="Q4307" s="4" t="s">
        <v>21</v>
      </c>
    </row>
    <row r="4308" spans="1:17" ht="22.5" x14ac:dyDescent="0.25">
      <c r="A4308" s="3">
        <v>6802</v>
      </c>
      <c r="B4308" s="1" t="s">
        <v>21288</v>
      </c>
      <c r="C4308" s="1" t="s">
        <v>15</v>
      </c>
      <c r="D4308" s="1" t="s">
        <v>82</v>
      </c>
      <c r="E4308" s="1">
        <v>27853850</v>
      </c>
      <c r="F4308" s="1" t="s">
        <v>21289</v>
      </c>
      <c r="G4308" s="1">
        <v>2232961</v>
      </c>
      <c r="H4308" s="1" t="s">
        <v>21290</v>
      </c>
      <c r="I4308" s="2">
        <v>45059</v>
      </c>
      <c r="J4308" s="15" t="str">
        <f>MID(Tabla1[[#This Row],[HORA]],1,5)</f>
        <v>16:57</v>
      </c>
      <c r="K4308" s="16">
        <f>IF(Tabla1[[#This Row],[FECHA]]=I4309,IF(J4309-J4308&gt;0,(J4309-J4308)*1440,0),0)</f>
        <v>0</v>
      </c>
      <c r="L4308" s="14">
        <f>2+L4049-Datos!$C$8</f>
        <v>9.52</v>
      </c>
      <c r="M4308" s="13" t="s">
        <v>56067</v>
      </c>
      <c r="N4308" s="1" t="s">
        <v>19998</v>
      </c>
      <c r="O4308" s="1">
        <v>30</v>
      </c>
      <c r="P4308" s="1" t="s">
        <v>20</v>
      </c>
      <c r="Q4308" s="4" t="s">
        <v>21</v>
      </c>
    </row>
    <row r="4309" spans="1:17" ht="22.5" x14ac:dyDescent="0.25">
      <c r="A4309" s="3">
        <v>18261</v>
      </c>
      <c r="B4309" s="1" t="s">
        <v>54527</v>
      </c>
      <c r="C4309" s="1" t="s">
        <v>15</v>
      </c>
      <c r="D4309" s="1" t="s">
        <v>40</v>
      </c>
      <c r="E4309" s="1">
        <v>20537613484</v>
      </c>
      <c r="F4309" s="1" t="s">
        <v>54107</v>
      </c>
      <c r="G4309" s="1">
        <v>2232963</v>
      </c>
      <c r="H4309" s="1" t="s">
        <v>54108</v>
      </c>
      <c r="I4309" s="2">
        <v>45059</v>
      </c>
      <c r="J4309" s="15" t="str">
        <f>MID(Tabla1[[#This Row],[HORA]],1,5)</f>
        <v>16:57</v>
      </c>
      <c r="K4309" s="16">
        <f>IF(Tabla1[[#This Row],[FECHA]]=I4310,IF(J4310-J4309&gt;0,(J4310-J4309)*1440,0),0)</f>
        <v>6.0000000000001386</v>
      </c>
      <c r="L4309" s="14">
        <f>2+L4050-Datos!$C$8</f>
        <v>6.68</v>
      </c>
      <c r="M4309" s="13" t="s">
        <v>56067</v>
      </c>
      <c r="N4309" s="1" t="s">
        <v>447</v>
      </c>
      <c r="O4309" s="1">
        <v>10</v>
      </c>
      <c r="P4309" s="1" t="s">
        <v>376</v>
      </c>
      <c r="Q4309" s="4" t="s">
        <v>21</v>
      </c>
    </row>
    <row r="4310" spans="1:17" ht="22.5" x14ac:dyDescent="0.25">
      <c r="A4310" s="3">
        <v>13211</v>
      </c>
      <c r="B4310" s="1" t="s">
        <v>40690</v>
      </c>
      <c r="C4310" s="1" t="s">
        <v>15</v>
      </c>
      <c r="D4310" s="1" t="s">
        <v>77</v>
      </c>
      <c r="E4310" s="1">
        <v>47548792</v>
      </c>
      <c r="F4310" s="1" t="s">
        <v>14450</v>
      </c>
      <c r="G4310" s="1">
        <v>2232967</v>
      </c>
      <c r="H4310" s="1" t="s">
        <v>40691</v>
      </c>
      <c r="I4310" s="2">
        <v>45059</v>
      </c>
      <c r="J4310" s="15" t="str">
        <f>MID(Tabla1[[#This Row],[HORA]],1,5)</f>
        <v>17:03</v>
      </c>
      <c r="K4310" s="16">
        <f>IF(Tabla1[[#This Row],[FECHA]]=I4311,IF(J4311-J4310&gt;0,(J4311-J4310)*1440,0),0)</f>
        <v>0.99999999999999645</v>
      </c>
      <c r="L4310" s="14">
        <f>2+L4051-Datos!$C$8</f>
        <v>7.62</v>
      </c>
      <c r="M4310" s="13" t="s">
        <v>56073</v>
      </c>
      <c r="N4310" s="1" t="s">
        <v>39750</v>
      </c>
      <c r="O4310" s="1">
        <v>25</v>
      </c>
      <c r="P4310" s="1" t="s">
        <v>376</v>
      </c>
      <c r="Q4310" s="4" t="s">
        <v>21</v>
      </c>
    </row>
    <row r="4311" spans="1:17" ht="22.5" x14ac:dyDescent="0.25">
      <c r="A4311" s="3">
        <v>15875</v>
      </c>
      <c r="B4311" s="1" t="s">
        <v>48286</v>
      </c>
      <c r="C4311" s="1" t="s">
        <v>15</v>
      </c>
      <c r="D4311" s="1" t="s">
        <v>23</v>
      </c>
      <c r="E4311" s="1">
        <v>20600623126</v>
      </c>
      <c r="F4311" s="1" t="s">
        <v>48287</v>
      </c>
      <c r="G4311" s="1">
        <v>42090327</v>
      </c>
      <c r="H4311" s="1" t="s">
        <v>48288</v>
      </c>
      <c r="I4311" s="2">
        <v>45059</v>
      </c>
      <c r="J4311" s="15" t="str">
        <f>MID(Tabla1[[#This Row],[HORA]],1,5)</f>
        <v>17:04</v>
      </c>
      <c r="K4311" s="16">
        <f>IF(Tabla1[[#This Row],[FECHA]]=I4312,IF(J4312-J4311&gt;0,(J4312-J4311)*1440,0),0)</f>
        <v>0.99999999999983658</v>
      </c>
      <c r="L4311" s="14">
        <f>2+L4052-Datos!$C$8</f>
        <v>7.8599999999999994</v>
      </c>
      <c r="M4311" s="13" t="s">
        <v>56074</v>
      </c>
      <c r="N4311" s="1" t="s">
        <v>48289</v>
      </c>
      <c r="O4311" s="1">
        <v>12</v>
      </c>
      <c r="P4311" s="1" t="s">
        <v>4694</v>
      </c>
      <c r="Q4311" s="4" t="s">
        <v>21</v>
      </c>
    </row>
    <row r="4312" spans="1:17" ht="22.5" x14ac:dyDescent="0.25">
      <c r="A4312" s="3">
        <v>6803</v>
      </c>
      <c r="B4312" s="1" t="s">
        <v>21291</v>
      </c>
      <c r="C4312" s="1" t="s">
        <v>15</v>
      </c>
      <c r="D4312" s="1" t="s">
        <v>71</v>
      </c>
      <c r="E4312" s="1">
        <v>46221248</v>
      </c>
      <c r="F4312" s="1" t="s">
        <v>7325</v>
      </c>
      <c r="G4312" s="1">
        <v>2232970</v>
      </c>
      <c r="H4312" s="1" t="s">
        <v>21292</v>
      </c>
      <c r="I4312" s="2">
        <v>45059</v>
      </c>
      <c r="J4312" s="15" t="str">
        <f>MID(Tabla1[[#This Row],[HORA]],1,5)</f>
        <v>17:05</v>
      </c>
      <c r="K4312" s="16">
        <f>IF(Tabla1[[#This Row],[FECHA]]=I4313,IF(J4313-J4312&gt;0,(J4313-J4312)*1440,0),0)</f>
        <v>0</v>
      </c>
      <c r="L4312" s="14">
        <f>2+L4053-Datos!$C$8</f>
        <v>5.53</v>
      </c>
      <c r="M4312" s="13" t="s">
        <v>56075</v>
      </c>
      <c r="N4312" s="1" t="s">
        <v>21293</v>
      </c>
      <c r="O4312" s="1">
        <v>15</v>
      </c>
      <c r="P4312" s="1" t="s">
        <v>20</v>
      </c>
      <c r="Q4312" s="4" t="s">
        <v>21</v>
      </c>
    </row>
    <row r="4313" spans="1:17" ht="22.5" x14ac:dyDescent="0.25">
      <c r="A4313" s="3">
        <v>18796</v>
      </c>
      <c r="B4313" s="1" t="s">
        <v>55793</v>
      </c>
      <c r="C4313" s="1" t="s">
        <v>15</v>
      </c>
      <c r="D4313" s="1" t="s">
        <v>172</v>
      </c>
      <c r="E4313" s="1">
        <v>20508669802</v>
      </c>
      <c r="F4313" s="1" t="s">
        <v>55794</v>
      </c>
      <c r="G4313" s="1">
        <v>16754112</v>
      </c>
      <c r="H4313" s="1" t="s">
        <v>55795</v>
      </c>
      <c r="I4313" s="2">
        <v>45059</v>
      </c>
      <c r="J4313" s="15" t="str">
        <f>MID(Tabla1[[#This Row],[HORA]],1,5)</f>
        <v>17:05</v>
      </c>
      <c r="K4313" s="16">
        <f>IF(Tabla1[[#This Row],[FECHA]]=I4314,IF(J4314-J4313&gt;0,(J4314-J4313)*1440,0),0)</f>
        <v>1.0000000000001563</v>
      </c>
      <c r="L4313" s="14">
        <f>2+L4054-Datos!$C$8</f>
        <v>6.7700000000000005</v>
      </c>
      <c r="M4313" s="13" t="s">
        <v>56075</v>
      </c>
      <c r="N4313" s="1" t="s">
        <v>2078</v>
      </c>
      <c r="O4313" s="1">
        <v>22</v>
      </c>
      <c r="P4313" s="1" t="s">
        <v>413</v>
      </c>
      <c r="Q4313" s="4" t="s">
        <v>21</v>
      </c>
    </row>
    <row r="4314" spans="1:17" ht="22.5" x14ac:dyDescent="0.25">
      <c r="A4314" s="3">
        <v>1697</v>
      </c>
      <c r="B4314" s="1" t="s">
        <v>5042</v>
      </c>
      <c r="C4314" s="1" t="s">
        <v>15</v>
      </c>
      <c r="D4314" s="1" t="s">
        <v>23</v>
      </c>
      <c r="E4314" s="1">
        <v>46725361</v>
      </c>
      <c r="F4314" s="1" t="s">
        <v>5043</v>
      </c>
      <c r="G4314" s="1">
        <v>44368300</v>
      </c>
      <c r="H4314" s="1" t="s">
        <v>5044</v>
      </c>
      <c r="I4314" s="2">
        <v>45059</v>
      </c>
      <c r="J4314" s="15" t="str">
        <f>MID(Tabla1[[#This Row],[HORA]],1,5)</f>
        <v>17:06</v>
      </c>
      <c r="K4314" s="16">
        <f>IF(Tabla1[[#This Row],[FECHA]]=I4315,IF(J4315-J4314&gt;0,(J4315-J4314)*1440,0),0)</f>
        <v>1.9999999999999929</v>
      </c>
      <c r="L4314" s="14">
        <f>2+L4055-Datos!$C$8</f>
        <v>6.4600000000000009</v>
      </c>
      <c r="M4314" s="13" t="s">
        <v>56076</v>
      </c>
      <c r="N4314" s="1" t="s">
        <v>5045</v>
      </c>
      <c r="O4314" s="1">
        <v>15</v>
      </c>
      <c r="P4314" s="1" t="s">
        <v>4694</v>
      </c>
      <c r="Q4314" s="4" t="s">
        <v>21</v>
      </c>
    </row>
    <row r="4315" spans="1:17" ht="22.5" x14ac:dyDescent="0.25">
      <c r="A4315" s="3">
        <v>16939</v>
      </c>
      <c r="B4315" s="1" t="s">
        <v>51214</v>
      </c>
      <c r="C4315" s="1" t="s">
        <v>15</v>
      </c>
      <c r="D4315" s="1" t="s">
        <v>40</v>
      </c>
      <c r="E4315" s="1">
        <v>20605477551</v>
      </c>
      <c r="F4315" s="1" t="s">
        <v>48934</v>
      </c>
      <c r="G4315" s="1">
        <v>2232972</v>
      </c>
      <c r="H4315" s="1" t="s">
        <v>51215</v>
      </c>
      <c r="I4315" s="2">
        <v>45059</v>
      </c>
      <c r="J4315" s="15" t="str">
        <f>MID(Tabla1[[#This Row],[HORA]],1,5)</f>
        <v>17:08</v>
      </c>
      <c r="K4315" s="16">
        <f>IF(Tabla1[[#This Row],[FECHA]]=I4316,IF(J4316-J4315&gt;0,(J4316-J4315)*1440,0),0)</f>
        <v>0</v>
      </c>
      <c r="L4315" s="14">
        <f>2+L4056-Datos!$C$8</f>
        <v>7.84</v>
      </c>
      <c r="M4315" s="13" t="s">
        <v>56078</v>
      </c>
      <c r="N4315" s="1" t="s">
        <v>51216</v>
      </c>
      <c r="O4315" s="1">
        <v>15</v>
      </c>
      <c r="P4315" s="1" t="s">
        <v>20</v>
      </c>
      <c r="Q4315" s="4" t="s">
        <v>21</v>
      </c>
    </row>
    <row r="4316" spans="1:17" ht="22.5" x14ac:dyDescent="0.25">
      <c r="A4316" s="3">
        <v>18262</v>
      </c>
      <c r="B4316" s="1" t="s">
        <v>54528</v>
      </c>
      <c r="C4316" s="1" t="s">
        <v>15</v>
      </c>
      <c r="D4316" s="1" t="s">
        <v>33</v>
      </c>
      <c r="E4316" s="1">
        <v>20606027673</v>
      </c>
      <c r="F4316" s="1" t="s">
        <v>47869</v>
      </c>
      <c r="G4316" s="1">
        <v>2232973</v>
      </c>
      <c r="H4316" s="1" t="s">
        <v>54529</v>
      </c>
      <c r="I4316" s="2">
        <v>45059</v>
      </c>
      <c r="J4316" s="15" t="str">
        <f>MID(Tabla1[[#This Row],[HORA]],1,5)</f>
        <v>17:08</v>
      </c>
      <c r="K4316" s="16">
        <f>IF(Tabla1[[#This Row],[FECHA]]=I4317,IF(J4317-J4316&gt;0,(J4317-J4316)*1440,0),0)</f>
        <v>2.9999999999999893</v>
      </c>
      <c r="L4316" s="14">
        <f>2+L4057-Datos!$C$8</f>
        <v>7.7800000000000011</v>
      </c>
      <c r="M4316" s="13" t="s">
        <v>56078</v>
      </c>
      <c r="N4316" s="1" t="s">
        <v>54530</v>
      </c>
      <c r="O4316" s="1">
        <v>15</v>
      </c>
      <c r="P4316" s="1" t="s">
        <v>376</v>
      </c>
      <c r="Q4316" s="4" t="s">
        <v>21</v>
      </c>
    </row>
    <row r="4317" spans="1:17" ht="22.5" x14ac:dyDescent="0.25">
      <c r="A4317" s="3">
        <v>18263</v>
      </c>
      <c r="B4317" s="1" t="s">
        <v>54531</v>
      </c>
      <c r="C4317" s="1" t="s">
        <v>15</v>
      </c>
      <c r="D4317" s="1" t="s">
        <v>82</v>
      </c>
      <c r="E4317" s="1">
        <v>10093032883</v>
      </c>
      <c r="F4317" s="1" t="s">
        <v>54532</v>
      </c>
      <c r="G4317" s="1">
        <v>216122</v>
      </c>
      <c r="H4317" s="1" t="s">
        <v>54533</v>
      </c>
      <c r="I4317" s="2">
        <v>45059</v>
      </c>
      <c r="J4317" s="15" t="str">
        <f>MID(Tabla1[[#This Row],[HORA]],1,5)</f>
        <v>17:11</v>
      </c>
      <c r="K4317" s="16">
        <f>IF(Tabla1[[#This Row],[FECHA]]=I4318,IF(J4318-J4317&gt;0,(J4318-J4317)*1440,0),0)</f>
        <v>0.99999999999999645</v>
      </c>
      <c r="L4317" s="14">
        <f>2+L4058-Datos!$C$8</f>
        <v>7.68</v>
      </c>
      <c r="M4317" s="13" t="s">
        <v>56081</v>
      </c>
      <c r="N4317" s="1" t="s">
        <v>54534</v>
      </c>
      <c r="O4317" s="1">
        <v>200</v>
      </c>
      <c r="P4317" s="1" t="s">
        <v>376</v>
      </c>
      <c r="Q4317" s="4" t="s">
        <v>21</v>
      </c>
    </row>
    <row r="4318" spans="1:17" ht="22.5" x14ac:dyDescent="0.25">
      <c r="A4318" s="3">
        <v>6804</v>
      </c>
      <c r="B4318" s="1" t="s">
        <v>21294</v>
      </c>
      <c r="C4318" s="1" t="s">
        <v>15</v>
      </c>
      <c r="D4318" s="1" t="s">
        <v>16</v>
      </c>
      <c r="E4318" s="1">
        <v>16776087</v>
      </c>
      <c r="F4318" s="1" t="s">
        <v>1645</v>
      </c>
      <c r="G4318" s="1">
        <v>2232974</v>
      </c>
      <c r="H4318" s="1" t="s">
        <v>21295</v>
      </c>
      <c r="I4318" s="2">
        <v>45059</v>
      </c>
      <c r="J4318" s="15" t="str">
        <f>MID(Tabla1[[#This Row],[HORA]],1,5)</f>
        <v>17:12</v>
      </c>
      <c r="K4318" s="16">
        <f>IF(Tabla1[[#This Row],[FECHA]]=I4319,IF(J4319-J4318&gt;0,(J4319-J4318)*1440,0),0)</f>
        <v>9.9999999999999645</v>
      </c>
      <c r="L4318" s="14">
        <f>2+L4059-Datos!$C$8</f>
        <v>5.3900000000000006</v>
      </c>
      <c r="M4318" s="13" t="s">
        <v>56082</v>
      </c>
      <c r="N4318" s="1" t="s">
        <v>2263</v>
      </c>
      <c r="O4318" s="1">
        <v>5</v>
      </c>
      <c r="P4318" s="1" t="s">
        <v>20</v>
      </c>
      <c r="Q4318" s="4" t="s">
        <v>21</v>
      </c>
    </row>
    <row r="4319" spans="1:17" ht="22.5" x14ac:dyDescent="0.25">
      <c r="A4319" s="3">
        <v>13212</v>
      </c>
      <c r="B4319" s="1" t="s">
        <v>40692</v>
      </c>
      <c r="C4319" s="1" t="s">
        <v>15</v>
      </c>
      <c r="D4319" s="1" t="s">
        <v>71</v>
      </c>
      <c r="E4319" s="1">
        <v>46014115</v>
      </c>
      <c r="F4319" s="1" t="s">
        <v>40693</v>
      </c>
      <c r="G4319" s="1">
        <v>44807391</v>
      </c>
      <c r="H4319" s="1" t="s">
        <v>33235</v>
      </c>
      <c r="I4319" s="2">
        <v>45059</v>
      </c>
      <c r="J4319" s="15" t="str">
        <f>MID(Tabla1[[#This Row],[HORA]],1,5)</f>
        <v>17:22</v>
      </c>
      <c r="K4319" s="16">
        <f>IF(Tabla1[[#This Row],[FECHA]]=I4320,IF(J4320-J4319&gt;0,(J4320-J4319)*1440,0),0)</f>
        <v>0.99999999999999645</v>
      </c>
      <c r="L4319" s="14">
        <f>2+L4060-Datos!$C$8</f>
        <v>6.68</v>
      </c>
      <c r="M4319" s="13" t="s">
        <v>56092</v>
      </c>
      <c r="N4319" s="1" t="s">
        <v>13052</v>
      </c>
      <c r="O4319" s="1">
        <v>10</v>
      </c>
      <c r="P4319" s="1" t="s">
        <v>376</v>
      </c>
      <c r="Q4319" s="4" t="s">
        <v>21</v>
      </c>
    </row>
    <row r="4320" spans="1:17" ht="22.5" x14ac:dyDescent="0.25">
      <c r="A4320" s="3">
        <v>13213</v>
      </c>
      <c r="B4320" s="1" t="s">
        <v>40694</v>
      </c>
      <c r="C4320" s="1" t="s">
        <v>15</v>
      </c>
      <c r="D4320" s="1" t="s">
        <v>40</v>
      </c>
      <c r="E4320" s="1">
        <v>80349620</v>
      </c>
      <c r="F4320" s="1" t="s">
        <v>16627</v>
      </c>
      <c r="G4320" s="1">
        <v>2232978</v>
      </c>
      <c r="H4320" s="1" t="s">
        <v>16628</v>
      </c>
      <c r="I4320" s="2">
        <v>45059</v>
      </c>
      <c r="J4320" s="15" t="str">
        <f>MID(Tabla1[[#This Row],[HORA]],1,5)</f>
        <v>17:23</v>
      </c>
      <c r="K4320" s="16">
        <f>IF(Tabla1[[#This Row],[FECHA]]=I4321,IF(J4321-J4320&gt;0,(J4321-J4320)*1440,0),0)</f>
        <v>0.99999999999999645</v>
      </c>
      <c r="L4320" s="14">
        <f>2+L4061-Datos!$C$8</f>
        <v>5.69</v>
      </c>
      <c r="M4320" s="13" t="s">
        <v>56093</v>
      </c>
      <c r="N4320" s="1" t="s">
        <v>40695</v>
      </c>
      <c r="O4320" s="1">
        <v>20</v>
      </c>
      <c r="P4320" s="1" t="s">
        <v>376</v>
      </c>
      <c r="Q4320" s="4" t="s">
        <v>21</v>
      </c>
    </row>
    <row r="4321" spans="1:17" ht="22.5" x14ac:dyDescent="0.25">
      <c r="A4321" s="3">
        <v>1698</v>
      </c>
      <c r="B4321" s="1" t="s">
        <v>5046</v>
      </c>
      <c r="C4321" s="1" t="s">
        <v>15</v>
      </c>
      <c r="D4321" s="1" t="s">
        <v>77</v>
      </c>
      <c r="E4321" s="1">
        <v>41249022</v>
      </c>
      <c r="F4321" s="1" t="s">
        <v>5047</v>
      </c>
      <c r="G4321" s="1">
        <v>2232979</v>
      </c>
      <c r="H4321" s="1" t="s">
        <v>5048</v>
      </c>
      <c r="I4321" s="2">
        <v>45059</v>
      </c>
      <c r="J4321" s="15" t="str">
        <f>MID(Tabla1[[#This Row],[HORA]],1,5)</f>
        <v>17:24</v>
      </c>
      <c r="K4321" s="16">
        <f>IF(Tabla1[[#This Row],[FECHA]]=I4322,IF(J4322-J4321&gt;0,(J4322-J4321)*1440,0),0)</f>
        <v>1.0000000000001563</v>
      </c>
      <c r="L4321" s="14">
        <f>2+L4062-Datos!$C$8</f>
        <v>8.6999999999999993</v>
      </c>
      <c r="M4321" s="13" t="s">
        <v>56094</v>
      </c>
      <c r="N4321" s="1" t="s">
        <v>5049</v>
      </c>
      <c r="O4321" s="1">
        <v>10</v>
      </c>
      <c r="P4321" s="1" t="s">
        <v>4694</v>
      </c>
      <c r="Q4321" s="4" t="s">
        <v>21</v>
      </c>
    </row>
    <row r="4322" spans="1:17" ht="22.5" x14ac:dyDescent="0.25">
      <c r="A4322" s="3">
        <v>6805</v>
      </c>
      <c r="B4322" s="1" t="s">
        <v>21296</v>
      </c>
      <c r="C4322" s="1" t="s">
        <v>15</v>
      </c>
      <c r="D4322" s="1" t="s">
        <v>77</v>
      </c>
      <c r="E4322" s="1">
        <v>2232980</v>
      </c>
      <c r="F4322" s="1" t="s">
        <v>21297</v>
      </c>
      <c r="G4322" s="1">
        <v>42840122</v>
      </c>
      <c r="H4322" s="1" t="s">
        <v>21298</v>
      </c>
      <c r="I4322" s="2">
        <v>45059</v>
      </c>
      <c r="J4322" s="15" t="str">
        <f>MID(Tabla1[[#This Row],[HORA]],1,5)</f>
        <v>17:25</v>
      </c>
      <c r="K4322" s="16">
        <f>IF(Tabla1[[#This Row],[FECHA]]=I4323,IF(J4323-J4322&gt;0,(J4323-J4322)*1440,0),0)</f>
        <v>0</v>
      </c>
      <c r="L4322" s="14">
        <f>2+L4063-Datos!$C$8</f>
        <v>10.760000000000002</v>
      </c>
      <c r="M4322" s="13" t="s">
        <v>56095</v>
      </c>
      <c r="N4322" s="1" t="s">
        <v>21299</v>
      </c>
      <c r="O4322" s="1">
        <v>30</v>
      </c>
      <c r="P4322" s="1" t="s">
        <v>20</v>
      </c>
      <c r="Q4322" s="4" t="s">
        <v>21</v>
      </c>
    </row>
    <row r="4323" spans="1:17" ht="22.5" x14ac:dyDescent="0.25">
      <c r="A4323" s="3">
        <v>13214</v>
      </c>
      <c r="B4323" s="1" t="s">
        <v>40696</v>
      </c>
      <c r="C4323" s="1" t="s">
        <v>15</v>
      </c>
      <c r="D4323" s="1" t="s">
        <v>1017</v>
      </c>
      <c r="E4323" s="1">
        <v>16489811</v>
      </c>
      <c r="F4323" s="1" t="s">
        <v>40697</v>
      </c>
      <c r="G4323" s="1">
        <v>16489811</v>
      </c>
      <c r="H4323" s="1" t="s">
        <v>40697</v>
      </c>
      <c r="I4323" s="2">
        <v>45059</v>
      </c>
      <c r="J4323" s="15" t="str">
        <f>MID(Tabla1[[#This Row],[HORA]],1,5)</f>
        <v>17:25</v>
      </c>
      <c r="K4323" s="16">
        <f>IF(Tabla1[[#This Row],[FECHA]]=I4324,IF(J4324-J4323&gt;0,(J4324-J4323)*1440,0),0)</f>
        <v>0.99999999999983658</v>
      </c>
      <c r="L4323" s="14">
        <f>2+L4064-Datos!$C$8</f>
        <v>6.6300000000000008</v>
      </c>
      <c r="M4323" s="13" t="s">
        <v>56095</v>
      </c>
      <c r="N4323" s="1" t="s">
        <v>2773</v>
      </c>
      <c r="O4323" s="1">
        <v>25</v>
      </c>
      <c r="P4323" s="1" t="s">
        <v>376</v>
      </c>
      <c r="Q4323" s="4" t="s">
        <v>21</v>
      </c>
    </row>
    <row r="4324" spans="1:17" ht="22.5" x14ac:dyDescent="0.25">
      <c r="A4324" s="3">
        <v>1699</v>
      </c>
      <c r="B4324" s="1" t="s">
        <v>5050</v>
      </c>
      <c r="C4324" s="1" t="s">
        <v>15</v>
      </c>
      <c r="D4324" s="1" t="s">
        <v>71</v>
      </c>
      <c r="E4324" s="1">
        <v>72318702</v>
      </c>
      <c r="F4324" s="1" t="s">
        <v>5051</v>
      </c>
      <c r="G4324" s="1">
        <v>27435148</v>
      </c>
      <c r="H4324" s="1" t="s">
        <v>5052</v>
      </c>
      <c r="I4324" s="2">
        <v>45059</v>
      </c>
      <c r="J4324" s="15" t="str">
        <f>MID(Tabla1[[#This Row],[HORA]],1,5)</f>
        <v>17:26</v>
      </c>
      <c r="K4324" s="16">
        <f>IF(Tabla1[[#This Row],[FECHA]]=I4325,IF(J4325-J4324&gt;0,(J4325-J4324)*1440,0),0)</f>
        <v>0</v>
      </c>
      <c r="L4324" s="14">
        <f>2+L4065-Datos!$C$8</f>
        <v>6.44</v>
      </c>
      <c r="M4324" s="13" t="s">
        <v>56096</v>
      </c>
      <c r="N4324" s="1" t="s">
        <v>5053</v>
      </c>
      <c r="O4324" s="1">
        <v>40</v>
      </c>
      <c r="P4324" s="1" t="s">
        <v>4694</v>
      </c>
      <c r="Q4324" s="4" t="s">
        <v>21</v>
      </c>
    </row>
    <row r="4325" spans="1:17" ht="22.5" x14ac:dyDescent="0.25">
      <c r="A4325" s="3">
        <v>1700</v>
      </c>
      <c r="B4325" s="1" t="s">
        <v>5050</v>
      </c>
      <c r="C4325" s="1" t="s">
        <v>15</v>
      </c>
      <c r="D4325" s="1" t="s">
        <v>71</v>
      </c>
      <c r="E4325" s="1">
        <v>72318702</v>
      </c>
      <c r="F4325" s="1" t="s">
        <v>5054</v>
      </c>
      <c r="G4325" s="1">
        <v>27435148</v>
      </c>
      <c r="H4325" s="1" t="s">
        <v>5052</v>
      </c>
      <c r="I4325" s="2">
        <v>45059</v>
      </c>
      <c r="J4325" s="15" t="str">
        <f>MID(Tabla1[[#This Row],[HORA]],1,5)</f>
        <v>17:26</v>
      </c>
      <c r="K4325" s="16">
        <f>IF(Tabla1[[#This Row],[FECHA]]=I4326,IF(J4326-J4325&gt;0,(J4326-J4325)*1440,0),0)</f>
        <v>6.0000000000001386</v>
      </c>
      <c r="L4325" s="14">
        <f>2+L4066-Datos!$C$8</f>
        <v>8.5300000000000011</v>
      </c>
      <c r="M4325" s="13" t="s">
        <v>56096</v>
      </c>
      <c r="N4325" s="1" t="s">
        <v>5053</v>
      </c>
      <c r="O4325" s="1">
        <v>40</v>
      </c>
      <c r="P4325" s="1" t="s">
        <v>4694</v>
      </c>
      <c r="Q4325" s="4" t="s">
        <v>21</v>
      </c>
    </row>
    <row r="4326" spans="1:17" ht="22.5" x14ac:dyDescent="0.25">
      <c r="A4326" s="3">
        <v>6806</v>
      </c>
      <c r="B4326" s="1" t="s">
        <v>21300</v>
      </c>
      <c r="C4326" s="1" t="s">
        <v>15</v>
      </c>
      <c r="D4326" s="1" t="s">
        <v>40</v>
      </c>
      <c r="E4326" s="1">
        <v>75164503</v>
      </c>
      <c r="F4326" s="1" t="s">
        <v>21301</v>
      </c>
      <c r="G4326" s="1">
        <v>2232981</v>
      </c>
      <c r="H4326" s="1" t="s">
        <v>6228</v>
      </c>
      <c r="I4326" s="2">
        <v>45059</v>
      </c>
      <c r="J4326" s="15" t="str">
        <f>MID(Tabla1[[#This Row],[HORA]],1,5)</f>
        <v>17:32</v>
      </c>
      <c r="K4326" s="16">
        <f>IF(Tabla1[[#This Row],[FECHA]]=I4327,IF(J4327-J4326&gt;0,(J4327-J4326)*1440,0),0)</f>
        <v>1.999999999999833</v>
      </c>
      <c r="L4326" s="14">
        <f>2+L4067-Datos!$C$8</f>
        <v>5.87</v>
      </c>
      <c r="M4326" s="13" t="s">
        <v>56102</v>
      </c>
      <c r="N4326" s="1" t="s">
        <v>4430</v>
      </c>
      <c r="O4326" s="1">
        <v>30</v>
      </c>
      <c r="P4326" s="1" t="s">
        <v>20</v>
      </c>
      <c r="Q4326" s="4" t="s">
        <v>21</v>
      </c>
    </row>
    <row r="4327" spans="1:17" ht="22.5" x14ac:dyDescent="0.25">
      <c r="A4327" s="3">
        <v>6807</v>
      </c>
      <c r="B4327" s="1" t="s">
        <v>21302</v>
      </c>
      <c r="C4327" s="1" t="s">
        <v>15</v>
      </c>
      <c r="D4327" s="1" t="s">
        <v>172</v>
      </c>
      <c r="E4327" s="1">
        <v>16543160</v>
      </c>
      <c r="F4327" s="1" t="s">
        <v>21303</v>
      </c>
      <c r="G4327" s="1">
        <v>2232983</v>
      </c>
      <c r="H4327" s="1" t="s">
        <v>21304</v>
      </c>
      <c r="I4327" s="2">
        <v>45059</v>
      </c>
      <c r="J4327" s="15" t="str">
        <f>MID(Tabla1[[#This Row],[HORA]],1,5)</f>
        <v>17:34</v>
      </c>
      <c r="K4327" s="16">
        <f>IF(Tabla1[[#This Row],[FECHA]]=I4328,IF(J4328-J4327&gt;0,(J4328-J4327)*1440,0),0)</f>
        <v>0</v>
      </c>
      <c r="L4327" s="14">
        <f>2+L4068-Datos!$C$8</f>
        <v>7.6000000000000005</v>
      </c>
      <c r="M4327" s="13" t="s">
        <v>56104</v>
      </c>
      <c r="N4327" s="1" t="s">
        <v>21305</v>
      </c>
      <c r="O4327" s="1">
        <v>10</v>
      </c>
      <c r="P4327" s="1" t="s">
        <v>20</v>
      </c>
      <c r="Q4327" s="4" t="s">
        <v>21</v>
      </c>
    </row>
    <row r="4328" spans="1:17" ht="22.5" x14ac:dyDescent="0.25">
      <c r="A4328" s="3">
        <v>18264</v>
      </c>
      <c r="B4328" s="1" t="s">
        <v>54535</v>
      </c>
      <c r="C4328" s="1" t="s">
        <v>15</v>
      </c>
      <c r="D4328" s="1" t="s">
        <v>40</v>
      </c>
      <c r="E4328" s="1">
        <v>10166577131</v>
      </c>
      <c r="F4328" s="1" t="s">
        <v>47855</v>
      </c>
      <c r="G4328" s="1">
        <v>2232984</v>
      </c>
      <c r="H4328" s="1" t="s">
        <v>47856</v>
      </c>
      <c r="I4328" s="2">
        <v>45059</v>
      </c>
      <c r="J4328" s="15" t="str">
        <f>MID(Tabla1[[#This Row],[HORA]],1,5)</f>
        <v>17:34</v>
      </c>
      <c r="K4328" s="16">
        <f>IF(Tabla1[[#This Row],[FECHA]]=I4329,IF(J4329-J4328&gt;0,(J4329-J4328)*1440,0),0)</f>
        <v>0.99999999999999645</v>
      </c>
      <c r="L4328" s="14">
        <f>2+L4069-Datos!$C$8</f>
        <v>9.4600000000000009</v>
      </c>
      <c r="M4328" s="13" t="s">
        <v>56104</v>
      </c>
      <c r="N4328" s="1" t="s">
        <v>54536</v>
      </c>
      <c r="O4328" s="1">
        <v>30</v>
      </c>
      <c r="P4328" s="1" t="s">
        <v>376</v>
      </c>
      <c r="Q4328" s="4" t="s">
        <v>21</v>
      </c>
    </row>
    <row r="4329" spans="1:17" ht="22.5" x14ac:dyDescent="0.25">
      <c r="A4329" s="3">
        <v>18265</v>
      </c>
      <c r="B4329" s="1" t="s">
        <v>54537</v>
      </c>
      <c r="C4329" s="1" t="s">
        <v>15</v>
      </c>
      <c r="D4329" s="1" t="s">
        <v>161</v>
      </c>
      <c r="E4329" s="1">
        <v>10166577131</v>
      </c>
      <c r="F4329" s="1" t="s">
        <v>47855</v>
      </c>
      <c r="G4329" s="1">
        <v>2232986</v>
      </c>
      <c r="H4329" s="1" t="s">
        <v>47983</v>
      </c>
      <c r="I4329" s="2">
        <v>45059</v>
      </c>
      <c r="J4329" s="15" t="str">
        <f>MID(Tabla1[[#This Row],[HORA]],1,5)</f>
        <v>17:35</v>
      </c>
      <c r="K4329" s="16">
        <f>IF(Tabla1[[#This Row],[FECHA]]=I4330,IF(J4330-J4329&gt;0,(J4330-J4329)*1440,0),0)</f>
        <v>1.0000000000001563</v>
      </c>
      <c r="L4329" s="14">
        <f>2+L4070-Datos!$C$8</f>
        <v>6.76</v>
      </c>
      <c r="M4329" s="13" t="s">
        <v>56105</v>
      </c>
      <c r="N4329" s="1" t="s">
        <v>54538</v>
      </c>
      <c r="O4329" s="1">
        <v>10</v>
      </c>
      <c r="P4329" s="1" t="s">
        <v>376</v>
      </c>
      <c r="Q4329" s="4" t="s">
        <v>21</v>
      </c>
    </row>
    <row r="4330" spans="1:17" ht="22.5" x14ac:dyDescent="0.25">
      <c r="A4330" s="3">
        <v>6808</v>
      </c>
      <c r="B4330" s="1" t="s">
        <v>21306</v>
      </c>
      <c r="C4330" s="1" t="s">
        <v>15</v>
      </c>
      <c r="D4330" s="1" t="s">
        <v>71</v>
      </c>
      <c r="E4330" s="1">
        <v>41708935</v>
      </c>
      <c r="F4330" s="1" t="s">
        <v>21307</v>
      </c>
      <c r="G4330" s="1">
        <v>2232987</v>
      </c>
      <c r="H4330" s="1" t="s">
        <v>21308</v>
      </c>
      <c r="I4330" s="2">
        <v>45059</v>
      </c>
      <c r="J4330" s="15" t="str">
        <f>MID(Tabla1[[#This Row],[HORA]],1,5)</f>
        <v>17:36</v>
      </c>
      <c r="K4330" s="16">
        <f>IF(Tabla1[[#This Row],[FECHA]]=I4331,IF(J4331-J4330&gt;0,(J4331-J4330)*1440,0),0)</f>
        <v>1.999999999999833</v>
      </c>
      <c r="L4330" s="14">
        <f>2+L4071-Datos!$C$8</f>
        <v>7.42</v>
      </c>
      <c r="M4330" s="13" t="s">
        <v>56106</v>
      </c>
      <c r="N4330" s="1" t="s">
        <v>21309</v>
      </c>
      <c r="O4330" s="1">
        <v>30</v>
      </c>
      <c r="P4330" s="1" t="s">
        <v>20</v>
      </c>
      <c r="Q4330" s="4" t="s">
        <v>21</v>
      </c>
    </row>
    <row r="4331" spans="1:17" ht="22.5" x14ac:dyDescent="0.25">
      <c r="A4331" s="3">
        <v>13215</v>
      </c>
      <c r="B4331" s="1" t="s">
        <v>40698</v>
      </c>
      <c r="C4331" s="1" t="s">
        <v>15</v>
      </c>
      <c r="D4331" s="1" t="s">
        <v>77</v>
      </c>
      <c r="E4331" s="1">
        <v>42800397</v>
      </c>
      <c r="F4331" s="1" t="s">
        <v>40699</v>
      </c>
      <c r="G4331" s="1">
        <v>2232989</v>
      </c>
      <c r="H4331" s="1" t="s">
        <v>40700</v>
      </c>
      <c r="I4331" s="2">
        <v>45059</v>
      </c>
      <c r="J4331" s="15" t="str">
        <f>MID(Tabla1[[#This Row],[HORA]],1,5)</f>
        <v>17:38</v>
      </c>
      <c r="K4331" s="16">
        <f>IF(Tabla1[[#This Row],[FECHA]]=I4332,IF(J4332-J4331&gt;0,(J4332-J4331)*1440,0),0)</f>
        <v>0.99999999999999645</v>
      </c>
      <c r="L4331" s="14">
        <f>2+L4072-Datos!$C$8</f>
        <v>7.36</v>
      </c>
      <c r="M4331" s="13" t="s">
        <v>56108</v>
      </c>
      <c r="N4331" s="1" t="s">
        <v>40701</v>
      </c>
      <c r="O4331" s="1">
        <v>12</v>
      </c>
      <c r="P4331" s="1" t="s">
        <v>376</v>
      </c>
      <c r="Q4331" s="4" t="s">
        <v>21</v>
      </c>
    </row>
    <row r="4332" spans="1:17" ht="22.5" x14ac:dyDescent="0.25">
      <c r="A4332" s="3">
        <v>6809</v>
      </c>
      <c r="B4332" s="1" t="s">
        <v>21310</v>
      </c>
      <c r="C4332" s="1" t="s">
        <v>15</v>
      </c>
      <c r="D4332" s="1" t="s">
        <v>40</v>
      </c>
      <c r="E4332" s="1">
        <v>16759757</v>
      </c>
      <c r="F4332" s="1" t="s">
        <v>21311</v>
      </c>
      <c r="G4332" s="1">
        <v>2232990</v>
      </c>
      <c r="H4332" s="1" t="s">
        <v>21312</v>
      </c>
      <c r="I4332" s="2">
        <v>45059</v>
      </c>
      <c r="J4332" s="15" t="str">
        <f>MID(Tabla1[[#This Row],[HORA]],1,5)</f>
        <v>17:39</v>
      </c>
      <c r="K4332" s="16">
        <f>IF(Tabla1[[#This Row],[FECHA]]=I4333,IF(J4333-J4332&gt;0,(J4333-J4332)*1440,0),0)</f>
        <v>2.0000000000001528</v>
      </c>
      <c r="L4332" s="14">
        <f>2+L4073-Datos!$C$8</f>
        <v>5.4600000000000009</v>
      </c>
      <c r="M4332" s="13" t="s">
        <v>56109</v>
      </c>
      <c r="N4332" s="1" t="s">
        <v>9352</v>
      </c>
      <c r="O4332" s="1">
        <v>15</v>
      </c>
      <c r="P4332" s="1" t="s">
        <v>20</v>
      </c>
      <c r="Q4332" s="4" t="s">
        <v>21</v>
      </c>
    </row>
    <row r="4333" spans="1:17" ht="22.5" x14ac:dyDescent="0.25">
      <c r="A4333" s="3">
        <v>6810</v>
      </c>
      <c r="B4333" s="1" t="s">
        <v>21313</v>
      </c>
      <c r="C4333" s="1" t="s">
        <v>15</v>
      </c>
      <c r="D4333" s="1" t="s">
        <v>3257</v>
      </c>
      <c r="E4333" s="1">
        <v>16489397</v>
      </c>
      <c r="F4333" s="1" t="s">
        <v>21314</v>
      </c>
      <c r="G4333" s="1">
        <v>2232992</v>
      </c>
      <c r="H4333" s="1" t="s">
        <v>21315</v>
      </c>
      <c r="I4333" s="2">
        <v>45059</v>
      </c>
      <c r="J4333" s="15" t="str">
        <f>MID(Tabla1[[#This Row],[HORA]],1,5)</f>
        <v>17:41</v>
      </c>
      <c r="K4333" s="16">
        <f>IF(Tabla1[[#This Row],[FECHA]]=I4334,IF(J4334-J4333&gt;0,(J4334-J4333)*1440,0),0)</f>
        <v>0.99999999999983658</v>
      </c>
      <c r="L4333" s="14">
        <f>2+L4074-Datos!$C$8</f>
        <v>6.4700000000000006</v>
      </c>
      <c r="M4333" s="13" t="s">
        <v>56111</v>
      </c>
      <c r="N4333" s="1" t="s">
        <v>21316</v>
      </c>
      <c r="O4333" s="1">
        <v>15</v>
      </c>
      <c r="P4333" s="1" t="s">
        <v>20</v>
      </c>
      <c r="Q4333" s="4" t="s">
        <v>21</v>
      </c>
    </row>
    <row r="4334" spans="1:17" ht="22.5" x14ac:dyDescent="0.25">
      <c r="A4334" s="3">
        <v>18266</v>
      </c>
      <c r="B4334" s="1" t="s">
        <v>54539</v>
      </c>
      <c r="C4334" s="1" t="s">
        <v>15</v>
      </c>
      <c r="D4334" s="1" t="s">
        <v>40</v>
      </c>
      <c r="E4334" s="1">
        <v>20480842813</v>
      </c>
      <c r="F4334" s="1" t="s">
        <v>48218</v>
      </c>
      <c r="G4334" s="1">
        <v>45563497</v>
      </c>
      <c r="H4334" s="1" t="s">
        <v>19311</v>
      </c>
      <c r="I4334" s="2">
        <v>45059</v>
      </c>
      <c r="J4334" s="15" t="str">
        <f>MID(Tabla1[[#This Row],[HORA]],1,5)</f>
        <v>17:42</v>
      </c>
      <c r="K4334" s="16">
        <f>IF(Tabla1[[#This Row],[FECHA]]=I4335,IF(J4335-J4334&gt;0,(J4335-J4334)*1440,0),0)</f>
        <v>0.99999999999999645</v>
      </c>
      <c r="L4334" s="14">
        <f>2+L4075-Datos!$C$8</f>
        <v>7.84</v>
      </c>
      <c r="M4334" s="13" t="s">
        <v>56112</v>
      </c>
      <c r="N4334" s="1" t="s">
        <v>54540</v>
      </c>
      <c r="O4334" s="1">
        <v>10</v>
      </c>
      <c r="P4334" s="1" t="s">
        <v>376</v>
      </c>
      <c r="Q4334" s="4" t="s">
        <v>21</v>
      </c>
    </row>
    <row r="4335" spans="1:17" ht="22.5" x14ac:dyDescent="0.25">
      <c r="A4335" s="3">
        <v>16940</v>
      </c>
      <c r="B4335" s="1" t="s">
        <v>51217</v>
      </c>
      <c r="C4335" s="1" t="s">
        <v>15</v>
      </c>
      <c r="D4335" s="1" t="s">
        <v>161</v>
      </c>
      <c r="E4335" s="1">
        <v>20340546653</v>
      </c>
      <c r="F4335" s="1" t="s">
        <v>47912</v>
      </c>
      <c r="G4335" s="1">
        <v>2232993</v>
      </c>
      <c r="H4335" s="1" t="s">
        <v>13940</v>
      </c>
      <c r="I4335" s="2">
        <v>45059</v>
      </c>
      <c r="J4335" s="15" t="str">
        <f>MID(Tabla1[[#This Row],[HORA]],1,5)</f>
        <v>17:43</v>
      </c>
      <c r="K4335" s="16">
        <f>IF(Tabla1[[#This Row],[FECHA]]=I4336,IF(J4336-J4335&gt;0,(J4336-J4335)*1440,0),0)</f>
        <v>2.0000000000001528</v>
      </c>
      <c r="L4335" s="14">
        <f>2+L4076-Datos!$C$8</f>
        <v>7.59</v>
      </c>
      <c r="M4335" s="13" t="s">
        <v>56113</v>
      </c>
      <c r="N4335" s="1" t="s">
        <v>2323</v>
      </c>
      <c r="O4335" s="1">
        <v>15</v>
      </c>
      <c r="P4335" s="1" t="s">
        <v>20</v>
      </c>
      <c r="Q4335" s="4" t="s">
        <v>21</v>
      </c>
    </row>
    <row r="4336" spans="1:17" ht="22.5" x14ac:dyDescent="0.25">
      <c r="A4336" s="3">
        <v>6811</v>
      </c>
      <c r="B4336" s="1" t="s">
        <v>21317</v>
      </c>
      <c r="C4336" s="1" t="s">
        <v>15</v>
      </c>
      <c r="D4336" s="1" t="s">
        <v>40</v>
      </c>
      <c r="E4336" s="1">
        <v>16524151</v>
      </c>
      <c r="F4336" s="1" t="s">
        <v>5103</v>
      </c>
      <c r="G4336" s="1">
        <v>2232995</v>
      </c>
      <c r="H4336" s="1" t="s">
        <v>21318</v>
      </c>
      <c r="I4336" s="2">
        <v>45059</v>
      </c>
      <c r="J4336" s="15" t="str">
        <f>MID(Tabla1[[#This Row],[HORA]],1,5)</f>
        <v>17:45</v>
      </c>
      <c r="K4336" s="16">
        <f>IF(Tabla1[[#This Row],[FECHA]]=I4337,IF(J4337-J4336&gt;0,(J4337-J4336)*1440,0),0)</f>
        <v>1.9999999999999929</v>
      </c>
      <c r="L4336" s="14">
        <f>2+L4077-Datos!$C$8</f>
        <v>10.530000000000001</v>
      </c>
      <c r="M4336" s="13" t="s">
        <v>56115</v>
      </c>
      <c r="N4336" s="1" t="s">
        <v>205</v>
      </c>
      <c r="O4336" s="1">
        <v>35</v>
      </c>
      <c r="P4336" s="1" t="s">
        <v>20</v>
      </c>
      <c r="Q4336" s="4" t="s">
        <v>21</v>
      </c>
    </row>
    <row r="4337" spans="1:17" ht="22.5" x14ac:dyDescent="0.25">
      <c r="A4337" s="3">
        <v>6812</v>
      </c>
      <c r="B4337" s="1" t="s">
        <v>21319</v>
      </c>
      <c r="C4337" s="1" t="s">
        <v>15</v>
      </c>
      <c r="D4337" s="1" t="s">
        <v>23</v>
      </c>
      <c r="E4337" s="1">
        <v>41334122</v>
      </c>
      <c r="F4337" s="1" t="s">
        <v>21320</v>
      </c>
      <c r="G4337" s="1">
        <v>2232997</v>
      </c>
      <c r="H4337" s="1" t="s">
        <v>21321</v>
      </c>
      <c r="I4337" s="2">
        <v>45059</v>
      </c>
      <c r="J4337" s="15" t="str">
        <f>MID(Tabla1[[#This Row],[HORA]],1,5)</f>
        <v>17:47</v>
      </c>
      <c r="K4337" s="16">
        <f>IF(Tabla1[[#This Row],[FECHA]]=I4338,IF(J4338-J4337&gt;0,(J4338-J4337)*1440,0),0)</f>
        <v>0</v>
      </c>
      <c r="L4337" s="14">
        <f>2+L4078-Datos!$C$8</f>
        <v>7.68</v>
      </c>
      <c r="M4337" s="13" t="s">
        <v>56117</v>
      </c>
      <c r="N4337" s="1" t="s">
        <v>1590</v>
      </c>
      <c r="O4337" s="1">
        <v>10</v>
      </c>
      <c r="P4337" s="1" t="s">
        <v>20</v>
      </c>
      <c r="Q4337" s="4" t="s">
        <v>21</v>
      </c>
    </row>
    <row r="4338" spans="1:17" ht="22.5" x14ac:dyDescent="0.25">
      <c r="A4338" s="3">
        <v>18267</v>
      </c>
      <c r="B4338" s="1" t="s">
        <v>54541</v>
      </c>
      <c r="C4338" s="1" t="s">
        <v>15</v>
      </c>
      <c r="D4338" s="1" t="s">
        <v>2195</v>
      </c>
      <c r="E4338" s="1">
        <v>10443261431</v>
      </c>
      <c r="F4338" s="1" t="s">
        <v>52720</v>
      </c>
      <c r="G4338" s="1">
        <v>2232998</v>
      </c>
      <c r="H4338" s="1" t="s">
        <v>54542</v>
      </c>
      <c r="I4338" s="2">
        <v>45059</v>
      </c>
      <c r="J4338" s="15" t="str">
        <f>MID(Tabla1[[#This Row],[HORA]],1,5)</f>
        <v>17:47</v>
      </c>
      <c r="K4338" s="16">
        <f>IF(Tabla1[[#This Row],[FECHA]]=I4339,IF(J4339-J4338&gt;0,(J4339-J4338)*1440,0),0)</f>
        <v>0.99999999999999645</v>
      </c>
      <c r="L4338" s="14">
        <f>2+L4079-Datos!$C$8</f>
        <v>5.8900000000000006</v>
      </c>
      <c r="M4338" s="13" t="s">
        <v>56117</v>
      </c>
      <c r="N4338" s="1" t="s">
        <v>54543</v>
      </c>
      <c r="O4338" s="1">
        <v>20</v>
      </c>
      <c r="P4338" s="1" t="s">
        <v>376</v>
      </c>
      <c r="Q4338" s="4" t="s">
        <v>21</v>
      </c>
    </row>
    <row r="4339" spans="1:17" ht="22.5" x14ac:dyDescent="0.25">
      <c r="A4339" s="3">
        <v>13216</v>
      </c>
      <c r="B4339" s="1" t="s">
        <v>40702</v>
      </c>
      <c r="C4339" s="1" t="s">
        <v>15</v>
      </c>
      <c r="D4339" s="1" t="s">
        <v>40</v>
      </c>
      <c r="E4339" s="1">
        <v>2812174</v>
      </c>
      <c r="F4339" s="1" t="s">
        <v>40703</v>
      </c>
      <c r="G4339" s="1">
        <v>2232999</v>
      </c>
      <c r="H4339" s="1" t="s">
        <v>40704</v>
      </c>
      <c r="I4339" s="2">
        <v>45059</v>
      </c>
      <c r="J4339" s="15" t="str">
        <f>MID(Tabla1[[#This Row],[HORA]],1,5)</f>
        <v>17:48</v>
      </c>
      <c r="K4339" s="16">
        <f>IF(Tabla1[[#This Row],[FECHA]]=I4340,IF(J4340-J4339&gt;0,(J4340-J4339)*1440,0),0)</f>
        <v>0.99999999999999645</v>
      </c>
      <c r="L4339" s="14">
        <f>2+L4080-Datos!$C$8</f>
        <v>6.68</v>
      </c>
      <c r="M4339" s="13" t="s">
        <v>56118</v>
      </c>
      <c r="N4339" s="1" t="s">
        <v>40705</v>
      </c>
      <c r="O4339" s="1">
        <v>20</v>
      </c>
      <c r="P4339" s="1" t="s">
        <v>376</v>
      </c>
      <c r="Q4339" s="4" t="s">
        <v>21</v>
      </c>
    </row>
    <row r="4340" spans="1:17" ht="22.5" x14ac:dyDescent="0.25">
      <c r="A4340" s="3">
        <v>13217</v>
      </c>
      <c r="B4340" s="1" t="s">
        <v>40706</v>
      </c>
      <c r="C4340" s="1" t="s">
        <v>15</v>
      </c>
      <c r="D4340" s="1" t="s">
        <v>71</v>
      </c>
      <c r="E4340" s="1">
        <v>43758313</v>
      </c>
      <c r="F4340" s="1" t="s">
        <v>40707</v>
      </c>
      <c r="G4340" s="1">
        <v>2233000</v>
      </c>
      <c r="H4340" s="1" t="s">
        <v>11170</v>
      </c>
      <c r="I4340" s="2">
        <v>45059</v>
      </c>
      <c r="J4340" s="15" t="str">
        <f>MID(Tabla1[[#This Row],[HORA]],1,5)</f>
        <v>17:49</v>
      </c>
      <c r="K4340" s="16">
        <f>IF(Tabla1[[#This Row],[FECHA]]=I4341,IF(J4341-J4340&gt;0,(J4341-J4340)*1440,0),0)</f>
        <v>2.9999999999999893</v>
      </c>
      <c r="L4340" s="14">
        <f>2+L4081-Datos!$C$8</f>
        <v>5.42</v>
      </c>
      <c r="M4340" s="13" t="s">
        <v>56119</v>
      </c>
      <c r="N4340" s="1" t="s">
        <v>40708</v>
      </c>
      <c r="O4340" s="1">
        <v>40</v>
      </c>
      <c r="P4340" s="1" t="s">
        <v>376</v>
      </c>
      <c r="Q4340" s="4" t="s">
        <v>21</v>
      </c>
    </row>
    <row r="4341" spans="1:17" ht="22.5" x14ac:dyDescent="0.25">
      <c r="A4341" s="3">
        <v>13218</v>
      </c>
      <c r="B4341" s="1" t="s">
        <v>40709</v>
      </c>
      <c r="C4341" s="1" t="s">
        <v>15</v>
      </c>
      <c r="D4341" s="1" t="s">
        <v>40</v>
      </c>
      <c r="E4341" s="1">
        <v>47577123</v>
      </c>
      <c r="F4341" s="1" t="s">
        <v>7985</v>
      </c>
      <c r="G4341" s="1">
        <v>44129863</v>
      </c>
      <c r="H4341" s="1" t="s">
        <v>7986</v>
      </c>
      <c r="I4341" s="2">
        <v>45059</v>
      </c>
      <c r="J4341" s="15" t="str">
        <f>MID(Tabla1[[#This Row],[HORA]],1,5)</f>
        <v>17:52</v>
      </c>
      <c r="K4341" s="16">
        <f>IF(Tabla1[[#This Row],[FECHA]]=I4342,IF(J4342-J4341&gt;0,(J4342-J4341)*1440,0),0)</f>
        <v>7.9999999999999716</v>
      </c>
      <c r="L4341" s="14">
        <f>2+L4082-Datos!$C$8</f>
        <v>8.34</v>
      </c>
      <c r="M4341" s="13" t="s">
        <v>56122</v>
      </c>
      <c r="N4341" s="1" t="s">
        <v>40710</v>
      </c>
      <c r="O4341" s="1">
        <v>15</v>
      </c>
      <c r="P4341" s="1" t="s">
        <v>376</v>
      </c>
      <c r="Q4341" s="4" t="s">
        <v>21</v>
      </c>
    </row>
    <row r="4342" spans="1:17" ht="22.5" x14ac:dyDescent="0.25">
      <c r="A4342" s="3">
        <v>147</v>
      </c>
      <c r="B4342" s="1" t="s">
        <v>344</v>
      </c>
      <c r="C4342" s="1" t="s">
        <v>15</v>
      </c>
      <c r="D4342" s="1" t="s">
        <v>172</v>
      </c>
      <c r="E4342" s="1">
        <v>16730959</v>
      </c>
      <c r="F4342" s="1" t="s">
        <v>345</v>
      </c>
      <c r="G4342" s="1">
        <v>2233004</v>
      </c>
      <c r="H4342" s="1" t="s">
        <v>346</v>
      </c>
      <c r="I4342" s="2">
        <v>45059</v>
      </c>
      <c r="J4342" s="15" t="str">
        <f>MID(Tabla1[[#This Row],[HORA]],1,5)</f>
        <v>18:00</v>
      </c>
      <c r="K4342" s="16">
        <f>IF(Tabla1[[#This Row],[FECHA]]=I4343,IF(J4343-J4342&gt;0,(J4343-J4342)*1440,0),0)</f>
        <v>0</v>
      </c>
      <c r="L4342" s="14">
        <f>2+L4083-Datos!$C$8</f>
        <v>10.82</v>
      </c>
      <c r="M4342" s="13" t="s">
        <v>56139</v>
      </c>
      <c r="N4342" s="1" t="s">
        <v>347</v>
      </c>
      <c r="O4342" s="1">
        <v>0</v>
      </c>
      <c r="P4342" s="1" t="s">
        <v>20</v>
      </c>
      <c r="Q4342" s="4" t="s">
        <v>21</v>
      </c>
    </row>
    <row r="4343" spans="1:17" ht="22.5" x14ac:dyDescent="0.25">
      <c r="A4343" s="3">
        <v>13219</v>
      </c>
      <c r="B4343" s="1" t="s">
        <v>40711</v>
      </c>
      <c r="C4343" s="1" t="s">
        <v>15</v>
      </c>
      <c r="D4343" s="1" t="s">
        <v>40</v>
      </c>
      <c r="E4343" s="1">
        <v>2782413</v>
      </c>
      <c r="F4343" s="1" t="s">
        <v>40712</v>
      </c>
      <c r="G4343" s="1">
        <v>2782413</v>
      </c>
      <c r="H4343" s="1" t="s">
        <v>40712</v>
      </c>
      <c r="I4343" s="2">
        <v>45059</v>
      </c>
      <c r="J4343" s="15" t="str">
        <f>MID(Tabla1[[#This Row],[HORA]],1,5)</f>
        <v>18:00</v>
      </c>
      <c r="K4343" s="16">
        <f>IF(Tabla1[[#This Row],[FECHA]]=I4344,IF(J4344-J4343&gt;0,(J4344-J4343)*1440,0),0)</f>
        <v>2.9999999999999893</v>
      </c>
      <c r="L4343" s="14">
        <f>2+L4084-Datos!$C$8</f>
        <v>6.5200000000000005</v>
      </c>
      <c r="M4343" s="13" t="s">
        <v>56139</v>
      </c>
      <c r="N4343" s="1" t="s">
        <v>2773</v>
      </c>
      <c r="O4343" s="1">
        <v>20</v>
      </c>
      <c r="P4343" s="1" t="s">
        <v>376</v>
      </c>
      <c r="Q4343" s="4" t="s">
        <v>21</v>
      </c>
    </row>
    <row r="4344" spans="1:17" ht="22.5" x14ac:dyDescent="0.25">
      <c r="A4344" s="3">
        <v>13220</v>
      </c>
      <c r="B4344" s="1" t="s">
        <v>40713</v>
      </c>
      <c r="C4344" s="1" t="s">
        <v>15</v>
      </c>
      <c r="D4344" s="1" t="s">
        <v>82</v>
      </c>
      <c r="E4344" s="1">
        <v>16713795</v>
      </c>
      <c r="F4344" s="1" t="s">
        <v>40714</v>
      </c>
      <c r="G4344" s="1">
        <v>2233005</v>
      </c>
      <c r="H4344" s="1" t="s">
        <v>40715</v>
      </c>
      <c r="I4344" s="2">
        <v>45059</v>
      </c>
      <c r="J4344" s="15" t="str">
        <f>MID(Tabla1[[#This Row],[HORA]],1,5)</f>
        <v>18:03</v>
      </c>
      <c r="K4344" s="16">
        <f>IF(Tabla1[[#This Row],[FECHA]]=I4345,IF(J4345-J4344&gt;0,(J4345-J4344)*1440,0),0)</f>
        <v>1.9999999999999929</v>
      </c>
      <c r="L4344" s="14">
        <f>2+L4085-Datos!$C$8</f>
        <v>5.62</v>
      </c>
      <c r="M4344" s="13" t="s">
        <v>56142</v>
      </c>
      <c r="N4344" s="1" t="s">
        <v>40716</v>
      </c>
      <c r="O4344" s="1">
        <v>30</v>
      </c>
      <c r="P4344" s="1" t="s">
        <v>376</v>
      </c>
      <c r="Q4344" s="4" t="s">
        <v>21</v>
      </c>
    </row>
    <row r="4345" spans="1:17" ht="22.5" x14ac:dyDescent="0.25">
      <c r="A4345" s="3">
        <v>13221</v>
      </c>
      <c r="B4345" s="1" t="s">
        <v>40717</v>
      </c>
      <c r="C4345" s="1" t="s">
        <v>15</v>
      </c>
      <c r="D4345" s="1" t="s">
        <v>8138</v>
      </c>
      <c r="E4345" s="1">
        <v>48342480</v>
      </c>
      <c r="F4345" s="1" t="s">
        <v>40718</v>
      </c>
      <c r="G4345" s="1">
        <v>2233008</v>
      </c>
      <c r="H4345" s="1" t="s">
        <v>40719</v>
      </c>
      <c r="I4345" s="2">
        <v>45059</v>
      </c>
      <c r="J4345" s="15" t="str">
        <f>MID(Tabla1[[#This Row],[HORA]],1,5)</f>
        <v>18:05</v>
      </c>
      <c r="K4345" s="16">
        <f>IF(Tabla1[[#This Row],[FECHA]]=I4346,IF(J4346-J4345&gt;0,(J4346-J4345)*1440,0),0)</f>
        <v>1.0000000000001563</v>
      </c>
      <c r="L4345" s="14">
        <f>2+L4086-Datos!$C$8</f>
        <v>6.82</v>
      </c>
      <c r="M4345" s="13" t="s">
        <v>56144</v>
      </c>
      <c r="N4345" s="1" t="s">
        <v>40720</v>
      </c>
      <c r="O4345" s="1">
        <v>15</v>
      </c>
      <c r="P4345" s="1" t="s">
        <v>376</v>
      </c>
      <c r="Q4345" s="4" t="s">
        <v>21</v>
      </c>
    </row>
    <row r="4346" spans="1:17" ht="22.5" x14ac:dyDescent="0.25">
      <c r="A4346" s="3">
        <v>6813</v>
      </c>
      <c r="B4346" s="1" t="s">
        <v>21322</v>
      </c>
      <c r="C4346" s="1" t="s">
        <v>15</v>
      </c>
      <c r="D4346" s="1" t="s">
        <v>40</v>
      </c>
      <c r="E4346" s="1">
        <v>45224689</v>
      </c>
      <c r="F4346" s="1" t="s">
        <v>21323</v>
      </c>
      <c r="G4346" s="1">
        <v>2233009</v>
      </c>
      <c r="H4346" s="1" t="s">
        <v>21324</v>
      </c>
      <c r="I4346" s="2">
        <v>45059</v>
      </c>
      <c r="J4346" s="15" t="str">
        <f>MID(Tabla1[[#This Row],[HORA]],1,5)</f>
        <v>18:06</v>
      </c>
      <c r="K4346" s="16">
        <f>IF(Tabla1[[#This Row],[FECHA]]=I4347,IF(J4347-J4346&gt;0,(J4347-J4346)*1440,0),0)</f>
        <v>1.999999999999833</v>
      </c>
      <c r="L4346" s="14">
        <f>2+L4087-Datos!$C$8</f>
        <v>8.32</v>
      </c>
      <c r="M4346" s="13" t="s">
        <v>56145</v>
      </c>
      <c r="N4346" s="1" t="s">
        <v>21325</v>
      </c>
      <c r="O4346" s="1">
        <v>20</v>
      </c>
      <c r="P4346" s="1" t="s">
        <v>20</v>
      </c>
      <c r="Q4346" s="4" t="s">
        <v>21</v>
      </c>
    </row>
    <row r="4347" spans="1:17" ht="22.5" x14ac:dyDescent="0.25">
      <c r="A4347" s="3">
        <v>13222</v>
      </c>
      <c r="B4347" s="1" t="s">
        <v>40721</v>
      </c>
      <c r="C4347" s="1" t="s">
        <v>15</v>
      </c>
      <c r="D4347" s="1" t="s">
        <v>40</v>
      </c>
      <c r="E4347" s="1">
        <v>16731521</v>
      </c>
      <c r="F4347" s="1" t="s">
        <v>10538</v>
      </c>
      <c r="G4347" s="1">
        <v>2233011</v>
      </c>
      <c r="H4347" s="1" t="s">
        <v>10539</v>
      </c>
      <c r="I4347" s="2">
        <v>45059</v>
      </c>
      <c r="J4347" s="15" t="str">
        <f>MID(Tabla1[[#This Row],[HORA]],1,5)</f>
        <v>18:08</v>
      </c>
      <c r="K4347" s="16">
        <f>IF(Tabla1[[#This Row],[FECHA]]=I4348,IF(J4348-J4347&gt;0,(J4348-J4347)*1440,0),0)</f>
        <v>13.000000000000114</v>
      </c>
      <c r="L4347" s="14">
        <f>2+L4088-Datos!$C$8</f>
        <v>5.67</v>
      </c>
      <c r="M4347" s="13" t="s">
        <v>56147</v>
      </c>
      <c r="N4347" s="1" t="s">
        <v>40722</v>
      </c>
      <c r="O4347" s="1">
        <v>25</v>
      </c>
      <c r="P4347" s="1" t="s">
        <v>376</v>
      </c>
      <c r="Q4347" s="4" t="s">
        <v>21</v>
      </c>
    </row>
    <row r="4348" spans="1:17" ht="22.5" x14ac:dyDescent="0.25">
      <c r="A4348" s="3">
        <v>6814</v>
      </c>
      <c r="B4348" s="1" t="s">
        <v>21326</v>
      </c>
      <c r="C4348" s="1" t="s">
        <v>15</v>
      </c>
      <c r="D4348" s="1" t="s">
        <v>172</v>
      </c>
      <c r="E4348" s="1">
        <v>40723941</v>
      </c>
      <c r="F4348" s="1" t="s">
        <v>13438</v>
      </c>
      <c r="G4348" s="1">
        <v>2233015</v>
      </c>
      <c r="H4348" s="1" t="s">
        <v>6228</v>
      </c>
      <c r="I4348" s="2">
        <v>45059</v>
      </c>
      <c r="J4348" s="15" t="str">
        <f>MID(Tabla1[[#This Row],[HORA]],1,5)</f>
        <v>18:21</v>
      </c>
      <c r="K4348" s="16">
        <f>IF(Tabla1[[#This Row],[FECHA]]=I4349,IF(J4349-J4348&gt;0,(J4349-J4348)*1440,0),0)</f>
        <v>0</v>
      </c>
      <c r="L4348" s="14">
        <f>2+L4089-Datos!$C$8</f>
        <v>7.82</v>
      </c>
      <c r="M4348" s="13" t="s">
        <v>56160</v>
      </c>
      <c r="N4348" s="1" t="s">
        <v>1715</v>
      </c>
      <c r="O4348" s="1">
        <v>15</v>
      </c>
      <c r="P4348" s="1" t="s">
        <v>20</v>
      </c>
      <c r="Q4348" s="4" t="s">
        <v>21</v>
      </c>
    </row>
    <row r="4349" spans="1:17" ht="22.5" x14ac:dyDescent="0.25">
      <c r="A4349" s="3">
        <v>13223</v>
      </c>
      <c r="B4349" s="1" t="s">
        <v>40723</v>
      </c>
      <c r="C4349" s="1" t="s">
        <v>15</v>
      </c>
      <c r="D4349" s="1" t="s">
        <v>33</v>
      </c>
      <c r="E4349" s="1">
        <v>47210373</v>
      </c>
      <c r="F4349" s="1" t="s">
        <v>17664</v>
      </c>
      <c r="G4349" s="1">
        <v>3677191</v>
      </c>
      <c r="H4349" s="1" t="s">
        <v>11235</v>
      </c>
      <c r="I4349" s="2">
        <v>45059</v>
      </c>
      <c r="J4349" s="15" t="str">
        <f>MID(Tabla1[[#This Row],[HORA]],1,5)</f>
        <v>18:21</v>
      </c>
      <c r="K4349" s="16">
        <f>IF(Tabla1[[#This Row],[FECHA]]=I4350,IF(J4350-J4349&gt;0,(J4350-J4349)*1440,0),0)</f>
        <v>2.9999999999998295</v>
      </c>
      <c r="L4349" s="14">
        <f>2+L4090-Datos!$C$8</f>
        <v>9.52</v>
      </c>
      <c r="M4349" s="13" t="s">
        <v>56160</v>
      </c>
      <c r="N4349" s="1" t="s">
        <v>40724</v>
      </c>
      <c r="O4349" s="1">
        <v>50</v>
      </c>
      <c r="P4349" s="1" t="s">
        <v>376</v>
      </c>
      <c r="Q4349" s="4" t="s">
        <v>21</v>
      </c>
    </row>
    <row r="4350" spans="1:17" ht="22.5" x14ac:dyDescent="0.25">
      <c r="A4350" s="3">
        <v>13224</v>
      </c>
      <c r="B4350" s="1" t="s">
        <v>40725</v>
      </c>
      <c r="C4350" s="1" t="s">
        <v>15</v>
      </c>
      <c r="D4350" s="1" t="s">
        <v>40</v>
      </c>
      <c r="E4350" s="1">
        <v>45458204</v>
      </c>
      <c r="F4350" s="1" t="s">
        <v>40726</v>
      </c>
      <c r="G4350" s="1">
        <v>16436991</v>
      </c>
      <c r="H4350" s="1" t="s">
        <v>40727</v>
      </c>
      <c r="I4350" s="2">
        <v>45059</v>
      </c>
      <c r="J4350" s="15" t="str">
        <f>MID(Tabla1[[#This Row],[HORA]],1,5)</f>
        <v>18:24</v>
      </c>
      <c r="K4350" s="16">
        <f>IF(Tabla1[[#This Row],[FECHA]]=I4351,IF(J4351-J4350&gt;0,(J4351-J4350)*1440,0),0)</f>
        <v>1.0000000000001563</v>
      </c>
      <c r="L4350" s="14">
        <f>2+L4091-Datos!$C$8</f>
        <v>6.68</v>
      </c>
      <c r="M4350" s="13" t="s">
        <v>56163</v>
      </c>
      <c r="N4350" s="1" t="s">
        <v>40728</v>
      </c>
      <c r="O4350" s="1">
        <v>15</v>
      </c>
      <c r="P4350" s="1" t="s">
        <v>376</v>
      </c>
      <c r="Q4350" s="4" t="s">
        <v>21</v>
      </c>
    </row>
    <row r="4351" spans="1:17" ht="22.5" x14ac:dyDescent="0.25">
      <c r="A4351" s="3">
        <v>13225</v>
      </c>
      <c r="B4351" s="1" t="s">
        <v>40729</v>
      </c>
      <c r="C4351" s="1" t="s">
        <v>15</v>
      </c>
      <c r="D4351" s="1" t="s">
        <v>33</v>
      </c>
      <c r="E4351" s="1">
        <v>16661447</v>
      </c>
      <c r="F4351" s="1" t="s">
        <v>40730</v>
      </c>
      <c r="G4351" s="1">
        <v>2233016</v>
      </c>
      <c r="H4351" s="1" t="s">
        <v>40731</v>
      </c>
      <c r="I4351" s="2">
        <v>45059</v>
      </c>
      <c r="J4351" s="15" t="str">
        <f>MID(Tabla1[[#This Row],[HORA]],1,5)</f>
        <v>18:25</v>
      </c>
      <c r="K4351" s="16">
        <f>IF(Tabla1[[#This Row],[FECHA]]=I4352,IF(J4352-J4351&gt;0,(J4352-J4351)*1440,0),0)</f>
        <v>0.99999999999999645</v>
      </c>
      <c r="L4351" s="14">
        <f>2+L4092-Datos!$C$8</f>
        <v>7.62</v>
      </c>
      <c r="M4351" s="13" t="s">
        <v>56164</v>
      </c>
      <c r="N4351" s="1" t="s">
        <v>13634</v>
      </c>
      <c r="O4351" s="1">
        <v>12</v>
      </c>
      <c r="P4351" s="1" t="s">
        <v>376</v>
      </c>
      <c r="Q4351" s="4" t="s">
        <v>21</v>
      </c>
    </row>
    <row r="4352" spans="1:17" ht="22.5" x14ac:dyDescent="0.25">
      <c r="A4352" s="3">
        <v>16941</v>
      </c>
      <c r="B4352" s="1" t="s">
        <v>51218</v>
      </c>
      <c r="C4352" s="1" t="s">
        <v>15</v>
      </c>
      <c r="D4352" s="1" t="s">
        <v>71</v>
      </c>
      <c r="E4352" s="1">
        <v>20521257319</v>
      </c>
      <c r="F4352" s="1" t="s">
        <v>48574</v>
      </c>
      <c r="G4352" s="1">
        <v>2233018</v>
      </c>
      <c r="H4352" s="1" t="s">
        <v>51219</v>
      </c>
      <c r="I4352" s="2">
        <v>45059</v>
      </c>
      <c r="J4352" s="15" t="str">
        <f>MID(Tabla1[[#This Row],[HORA]],1,5)</f>
        <v>18:26</v>
      </c>
      <c r="K4352" s="16">
        <f>IF(Tabla1[[#This Row],[FECHA]]=I4353,IF(J4353-J4352&gt;0,(J4353-J4352)*1440,0),0)</f>
        <v>1.999999999999833</v>
      </c>
      <c r="L4352" s="14">
        <f>2+L4093-Datos!$C$8</f>
        <v>7.8599999999999994</v>
      </c>
      <c r="M4352" s="13" t="s">
        <v>56165</v>
      </c>
      <c r="N4352" s="1" t="s">
        <v>51220</v>
      </c>
      <c r="O4352" s="1">
        <v>20</v>
      </c>
      <c r="P4352" s="1" t="s">
        <v>20</v>
      </c>
      <c r="Q4352" s="4" t="s">
        <v>21</v>
      </c>
    </row>
    <row r="4353" spans="1:17" ht="22.5" x14ac:dyDescent="0.25">
      <c r="A4353" s="3">
        <v>13226</v>
      </c>
      <c r="B4353" s="1" t="s">
        <v>40732</v>
      </c>
      <c r="C4353" s="1" t="s">
        <v>15</v>
      </c>
      <c r="D4353" s="1" t="s">
        <v>2195</v>
      </c>
      <c r="E4353" s="1">
        <v>48734222</v>
      </c>
      <c r="F4353" s="1" t="s">
        <v>40733</v>
      </c>
      <c r="G4353" s="1">
        <v>2233019</v>
      </c>
      <c r="H4353" s="1" t="s">
        <v>40734</v>
      </c>
      <c r="I4353" s="2">
        <v>45059</v>
      </c>
      <c r="J4353" s="15" t="str">
        <f>MID(Tabla1[[#This Row],[HORA]],1,5)</f>
        <v>18:28</v>
      </c>
      <c r="K4353" s="16">
        <f>IF(Tabla1[[#This Row],[FECHA]]=I4354,IF(J4354-J4353&gt;0,(J4354-J4353)*1440,0),0)</f>
        <v>2.9999999999999893</v>
      </c>
      <c r="L4353" s="14">
        <f>2+L4094-Datos!$C$8</f>
        <v>5.53</v>
      </c>
      <c r="M4353" s="13" t="s">
        <v>56167</v>
      </c>
      <c r="N4353" s="1" t="s">
        <v>40735</v>
      </c>
      <c r="O4353" s="1">
        <v>35</v>
      </c>
      <c r="P4353" s="1" t="s">
        <v>376</v>
      </c>
      <c r="Q4353" s="4" t="s">
        <v>21</v>
      </c>
    </row>
    <row r="4354" spans="1:17" ht="22.5" x14ac:dyDescent="0.25">
      <c r="A4354" s="3">
        <v>6815</v>
      </c>
      <c r="B4354" s="1" t="s">
        <v>21327</v>
      </c>
      <c r="C4354" s="1" t="s">
        <v>15</v>
      </c>
      <c r="D4354" s="1" t="s">
        <v>23</v>
      </c>
      <c r="E4354" s="1">
        <v>74233395</v>
      </c>
      <c r="F4354" s="1" t="s">
        <v>21328</v>
      </c>
      <c r="G4354" s="1">
        <v>27676505</v>
      </c>
      <c r="H4354" s="1" t="s">
        <v>21329</v>
      </c>
      <c r="I4354" s="2">
        <v>45059</v>
      </c>
      <c r="J4354" s="15" t="str">
        <f>MID(Tabla1[[#This Row],[HORA]],1,5)</f>
        <v>18:31</v>
      </c>
      <c r="K4354" s="16">
        <f>IF(Tabla1[[#This Row],[FECHA]]=I4355,IF(J4355-J4354&gt;0,(J4355-J4354)*1440,0),0)</f>
        <v>0</v>
      </c>
      <c r="L4354" s="14">
        <f>2+L4095-Datos!$C$8</f>
        <v>6.7700000000000005</v>
      </c>
      <c r="M4354" s="13" t="s">
        <v>56170</v>
      </c>
      <c r="N4354" s="1" t="s">
        <v>18803</v>
      </c>
      <c r="O4354" s="1">
        <v>15</v>
      </c>
      <c r="P4354" s="1" t="s">
        <v>20</v>
      </c>
      <c r="Q4354" s="4" t="s">
        <v>21</v>
      </c>
    </row>
    <row r="4355" spans="1:17" ht="22.5" x14ac:dyDescent="0.25">
      <c r="A4355" s="3">
        <v>6816</v>
      </c>
      <c r="B4355" s="1" t="s">
        <v>21327</v>
      </c>
      <c r="C4355" s="1" t="s">
        <v>15</v>
      </c>
      <c r="D4355" s="1" t="s">
        <v>23</v>
      </c>
      <c r="E4355" s="1">
        <v>74233395</v>
      </c>
      <c r="F4355" s="1" t="s">
        <v>21330</v>
      </c>
      <c r="G4355" s="1">
        <v>27676505</v>
      </c>
      <c r="H4355" s="1" t="s">
        <v>21329</v>
      </c>
      <c r="I4355" s="2">
        <v>45059</v>
      </c>
      <c r="J4355" s="15" t="str">
        <f>MID(Tabla1[[#This Row],[HORA]],1,5)</f>
        <v>18:31</v>
      </c>
      <c r="K4355" s="16">
        <f>IF(Tabla1[[#This Row],[FECHA]]=I4356,IF(J4356-J4355&gt;0,(J4356-J4355)*1440,0),0)</f>
        <v>0</v>
      </c>
      <c r="L4355" s="14">
        <f>2+L4096-Datos!$C$8</f>
        <v>6.4600000000000009</v>
      </c>
      <c r="M4355" s="13" t="s">
        <v>56170</v>
      </c>
      <c r="N4355" s="1" t="s">
        <v>18803</v>
      </c>
      <c r="O4355" s="1">
        <v>15</v>
      </c>
      <c r="P4355" s="1" t="s">
        <v>20</v>
      </c>
      <c r="Q4355" s="4" t="s">
        <v>21</v>
      </c>
    </row>
    <row r="4356" spans="1:17" ht="22.5" x14ac:dyDescent="0.25">
      <c r="A4356" s="3">
        <v>6817</v>
      </c>
      <c r="B4356" s="1" t="s">
        <v>21327</v>
      </c>
      <c r="C4356" s="1" t="s">
        <v>15</v>
      </c>
      <c r="D4356" s="1" t="s">
        <v>23</v>
      </c>
      <c r="E4356" s="1">
        <v>74233395</v>
      </c>
      <c r="F4356" s="1" t="s">
        <v>21328</v>
      </c>
      <c r="G4356" s="1">
        <v>27676505</v>
      </c>
      <c r="H4356" s="1" t="s">
        <v>21331</v>
      </c>
      <c r="I4356" s="2">
        <v>45059</v>
      </c>
      <c r="J4356" s="15" t="str">
        <f>MID(Tabla1[[#This Row],[HORA]],1,5)</f>
        <v>18:31</v>
      </c>
      <c r="K4356" s="16">
        <f>IF(Tabla1[[#This Row],[FECHA]]=I4357,IF(J4357-J4356&gt;0,(J4357-J4356)*1440,0),0)</f>
        <v>0</v>
      </c>
      <c r="L4356" s="14">
        <f>2+L4097-Datos!$C$8</f>
        <v>7.84</v>
      </c>
      <c r="M4356" s="13" t="s">
        <v>56170</v>
      </c>
      <c r="N4356" s="1" t="s">
        <v>18803</v>
      </c>
      <c r="O4356" s="1">
        <v>15</v>
      </c>
      <c r="P4356" s="1" t="s">
        <v>20</v>
      </c>
      <c r="Q4356" s="4" t="s">
        <v>21</v>
      </c>
    </row>
    <row r="4357" spans="1:17" ht="22.5" x14ac:dyDescent="0.25">
      <c r="A4357" s="3">
        <v>6818</v>
      </c>
      <c r="B4357" s="1" t="s">
        <v>21327</v>
      </c>
      <c r="C4357" s="1" t="s">
        <v>15</v>
      </c>
      <c r="D4357" s="1" t="s">
        <v>23</v>
      </c>
      <c r="E4357" s="1">
        <v>74233395</v>
      </c>
      <c r="F4357" s="1" t="s">
        <v>21330</v>
      </c>
      <c r="G4357" s="1">
        <v>27676505</v>
      </c>
      <c r="H4357" s="1" t="s">
        <v>21331</v>
      </c>
      <c r="I4357" s="2">
        <v>45059</v>
      </c>
      <c r="J4357" s="15" t="str">
        <f>MID(Tabla1[[#This Row],[HORA]],1,5)</f>
        <v>18:31</v>
      </c>
      <c r="K4357" s="16">
        <f>IF(Tabla1[[#This Row],[FECHA]]=I4358,IF(J4358-J4357&gt;0,(J4358-J4357)*1440,0),0)</f>
        <v>0</v>
      </c>
      <c r="L4357" s="14">
        <f>2+L4098-Datos!$C$8</f>
        <v>7.7800000000000011</v>
      </c>
      <c r="M4357" s="13" t="s">
        <v>56170</v>
      </c>
      <c r="N4357" s="1" t="s">
        <v>18803</v>
      </c>
      <c r="O4357" s="1">
        <v>15</v>
      </c>
      <c r="P4357" s="1" t="s">
        <v>20</v>
      </c>
      <c r="Q4357" s="4" t="s">
        <v>21</v>
      </c>
    </row>
    <row r="4358" spans="1:17" ht="22.5" x14ac:dyDescent="0.25">
      <c r="A4358" s="3">
        <v>13227</v>
      </c>
      <c r="B4358" s="1" t="s">
        <v>40736</v>
      </c>
      <c r="C4358" s="1" t="s">
        <v>15</v>
      </c>
      <c r="D4358" s="1" t="s">
        <v>2195</v>
      </c>
      <c r="E4358" s="1">
        <v>16770594</v>
      </c>
      <c r="F4358" s="1" t="s">
        <v>40737</v>
      </c>
      <c r="G4358" s="1">
        <v>2233021</v>
      </c>
      <c r="H4358" s="1" t="s">
        <v>40738</v>
      </c>
      <c r="I4358" s="2">
        <v>45059</v>
      </c>
      <c r="J4358" s="15" t="str">
        <f>MID(Tabla1[[#This Row],[HORA]],1,5)</f>
        <v>18:31</v>
      </c>
      <c r="K4358" s="16">
        <f>IF(Tabla1[[#This Row],[FECHA]]=I4359,IF(J4359-J4358&gt;0,(J4359-J4358)*1440,0),0)</f>
        <v>3.0000000000001492</v>
      </c>
      <c r="L4358" s="14">
        <f>2+L4099-Datos!$C$8</f>
        <v>7.68</v>
      </c>
      <c r="M4358" s="13" t="s">
        <v>56170</v>
      </c>
      <c r="N4358" s="1" t="s">
        <v>40739</v>
      </c>
      <c r="O4358" s="1">
        <v>15</v>
      </c>
      <c r="P4358" s="1" t="s">
        <v>376</v>
      </c>
      <c r="Q4358" s="4" t="s">
        <v>21</v>
      </c>
    </row>
    <row r="4359" spans="1:17" ht="22.5" x14ac:dyDescent="0.25">
      <c r="A4359" s="3">
        <v>6819</v>
      </c>
      <c r="B4359" s="1" t="s">
        <v>21332</v>
      </c>
      <c r="C4359" s="1" t="s">
        <v>15</v>
      </c>
      <c r="D4359" s="1" t="s">
        <v>82</v>
      </c>
      <c r="E4359" s="1">
        <v>44072545</v>
      </c>
      <c r="F4359" s="1" t="s">
        <v>21333</v>
      </c>
      <c r="G4359" s="1">
        <v>2233024</v>
      </c>
      <c r="H4359" s="1" t="s">
        <v>21334</v>
      </c>
      <c r="I4359" s="2">
        <v>45059</v>
      </c>
      <c r="J4359" s="15" t="str">
        <f>MID(Tabla1[[#This Row],[HORA]],1,5)</f>
        <v>18:34</v>
      </c>
      <c r="K4359" s="16">
        <f>IF(Tabla1[[#This Row],[FECHA]]=I4360,IF(J4360-J4359&gt;0,(J4360-J4359)*1440,0),0)</f>
        <v>0.99999999999983658</v>
      </c>
      <c r="L4359" s="14">
        <f>2+L4100-Datos!$C$8</f>
        <v>5.3900000000000006</v>
      </c>
      <c r="M4359" s="13" t="s">
        <v>56173</v>
      </c>
      <c r="N4359" s="1" t="s">
        <v>21335</v>
      </c>
      <c r="O4359" s="1">
        <v>20</v>
      </c>
      <c r="P4359" s="1" t="s">
        <v>20</v>
      </c>
      <c r="Q4359" s="4" t="s">
        <v>21</v>
      </c>
    </row>
    <row r="4360" spans="1:17" ht="22.5" x14ac:dyDescent="0.25">
      <c r="A4360" s="3">
        <v>13090</v>
      </c>
      <c r="B4360" s="1" t="s">
        <v>40317</v>
      </c>
      <c r="C4360" s="1" t="s">
        <v>15</v>
      </c>
      <c r="D4360" s="1" t="s">
        <v>172</v>
      </c>
      <c r="E4360" s="1">
        <v>16456226</v>
      </c>
      <c r="F4360" s="1" t="s">
        <v>40318</v>
      </c>
      <c r="G4360" s="1">
        <v>2232562</v>
      </c>
      <c r="H4360" s="1" t="s">
        <v>40319</v>
      </c>
      <c r="I4360" s="2">
        <v>45059</v>
      </c>
      <c r="J4360" s="15" t="str">
        <f>MID(Tabla1[[#This Row],[HORA]],1,5)</f>
        <v>18:35</v>
      </c>
      <c r="K4360" s="16">
        <f>IF(Tabla1[[#This Row],[FECHA]]=I4361,IF(J4361-J4360&gt;0,(J4361-J4360)*1440,0),0)</f>
        <v>0</v>
      </c>
      <c r="L4360" s="14">
        <f>2+L4101-Datos!$C$8</f>
        <v>6.68</v>
      </c>
      <c r="M4360" s="13" t="s">
        <v>56174</v>
      </c>
      <c r="N4360" s="1" t="s">
        <v>40320</v>
      </c>
      <c r="O4360" s="1">
        <v>15</v>
      </c>
      <c r="P4360" s="1" t="s">
        <v>1508</v>
      </c>
      <c r="Q4360" s="4" t="s">
        <v>21</v>
      </c>
    </row>
    <row r="4361" spans="1:17" ht="22.5" x14ac:dyDescent="0.25">
      <c r="A4361" s="3">
        <v>13228</v>
      </c>
      <c r="B4361" s="1" t="s">
        <v>40740</v>
      </c>
      <c r="C4361" s="1" t="s">
        <v>15</v>
      </c>
      <c r="D4361" s="1" t="s">
        <v>71</v>
      </c>
      <c r="E4361" s="1">
        <v>43650066</v>
      </c>
      <c r="F4361" s="1" t="s">
        <v>40741</v>
      </c>
      <c r="G4361" s="1">
        <v>2233025</v>
      </c>
      <c r="H4361" s="1" t="s">
        <v>40742</v>
      </c>
      <c r="I4361" s="2">
        <v>45059</v>
      </c>
      <c r="J4361" s="15" t="str">
        <f>MID(Tabla1[[#This Row],[HORA]],1,5)</f>
        <v>18:35</v>
      </c>
      <c r="K4361" s="16">
        <f>IF(Tabla1[[#This Row],[FECHA]]=I4362,IF(J4362-J4361&gt;0,(J4362-J4361)*1440,0),0)</f>
        <v>1.0000000000001563</v>
      </c>
      <c r="L4361" s="14">
        <f>2+L4102-Datos!$C$8</f>
        <v>5.69</v>
      </c>
      <c r="M4361" s="13" t="s">
        <v>56174</v>
      </c>
      <c r="N4361" s="1" t="s">
        <v>40743</v>
      </c>
      <c r="O4361" s="1">
        <v>30</v>
      </c>
      <c r="P4361" s="1" t="s">
        <v>376</v>
      </c>
      <c r="Q4361" s="4" t="s">
        <v>21</v>
      </c>
    </row>
    <row r="4362" spans="1:17" ht="22.5" x14ac:dyDescent="0.25">
      <c r="A4362" s="3">
        <v>13229</v>
      </c>
      <c r="B4362" s="1" t="s">
        <v>40744</v>
      </c>
      <c r="C4362" s="1" t="s">
        <v>15</v>
      </c>
      <c r="D4362" s="1" t="s">
        <v>228</v>
      </c>
      <c r="E4362" s="1">
        <v>40130167</v>
      </c>
      <c r="F4362" s="1" t="s">
        <v>40745</v>
      </c>
      <c r="G4362" s="1">
        <v>40130167</v>
      </c>
      <c r="H4362" s="1" t="s">
        <v>40745</v>
      </c>
      <c r="I4362" s="2">
        <v>45059</v>
      </c>
      <c r="J4362" s="15" t="str">
        <f>MID(Tabla1[[#This Row],[HORA]],1,5)</f>
        <v>18:36</v>
      </c>
      <c r="K4362" s="16">
        <f>IF(Tabla1[[#This Row],[FECHA]]=I4363,IF(J4363-J4362&gt;0,(J4363-J4362)*1440,0),0)</f>
        <v>1.9999999999999929</v>
      </c>
      <c r="L4362" s="14">
        <f>2+L4103-Datos!$C$8</f>
        <v>8.6999999999999993</v>
      </c>
      <c r="M4362" s="13" t="s">
        <v>56175</v>
      </c>
      <c r="N4362" s="1" t="s">
        <v>2773</v>
      </c>
      <c r="O4362" s="1">
        <v>15</v>
      </c>
      <c r="P4362" s="1" t="s">
        <v>376</v>
      </c>
      <c r="Q4362" s="4" t="s">
        <v>21</v>
      </c>
    </row>
    <row r="4363" spans="1:17" ht="22.5" x14ac:dyDescent="0.25">
      <c r="A4363" s="3">
        <v>13230</v>
      </c>
      <c r="B4363" s="1" t="s">
        <v>40746</v>
      </c>
      <c r="C4363" s="1" t="s">
        <v>15</v>
      </c>
      <c r="D4363" s="1" t="s">
        <v>71</v>
      </c>
      <c r="E4363" s="1">
        <v>75718608</v>
      </c>
      <c r="F4363" s="1" t="s">
        <v>40747</v>
      </c>
      <c r="G4363" s="1">
        <v>80417229</v>
      </c>
      <c r="H4363" s="1" t="s">
        <v>40748</v>
      </c>
      <c r="I4363" s="2">
        <v>45059</v>
      </c>
      <c r="J4363" s="15" t="str">
        <f>MID(Tabla1[[#This Row],[HORA]],1,5)</f>
        <v>18:38</v>
      </c>
      <c r="K4363" s="16">
        <f>IF(Tabla1[[#This Row],[FECHA]]=I4364,IF(J4364-J4363&gt;0,(J4364-J4363)*1440,0),0)</f>
        <v>4.9999999999998224</v>
      </c>
      <c r="L4363" s="14">
        <f>2+L4104-Datos!$C$8</f>
        <v>10.760000000000002</v>
      </c>
      <c r="M4363" s="13" t="s">
        <v>56177</v>
      </c>
      <c r="N4363" s="1" t="s">
        <v>40749</v>
      </c>
      <c r="O4363" s="1">
        <v>10</v>
      </c>
      <c r="P4363" s="1" t="s">
        <v>376</v>
      </c>
      <c r="Q4363" s="4" t="s">
        <v>21</v>
      </c>
    </row>
    <row r="4364" spans="1:17" ht="22.5" x14ac:dyDescent="0.25">
      <c r="A4364" s="3">
        <v>13231</v>
      </c>
      <c r="B4364" s="1" t="s">
        <v>40750</v>
      </c>
      <c r="C4364" s="1" t="s">
        <v>15</v>
      </c>
      <c r="D4364" s="1" t="s">
        <v>71</v>
      </c>
      <c r="E4364" s="1">
        <v>76763850</v>
      </c>
      <c r="F4364" s="1" t="s">
        <v>40751</v>
      </c>
      <c r="G4364" s="1">
        <v>76763850</v>
      </c>
      <c r="H4364" s="1" t="s">
        <v>40751</v>
      </c>
      <c r="I4364" s="2">
        <v>45059</v>
      </c>
      <c r="J4364" s="15" t="str">
        <f>MID(Tabla1[[#This Row],[HORA]],1,5)</f>
        <v>18:43</v>
      </c>
      <c r="K4364" s="16">
        <f>IF(Tabla1[[#This Row],[FECHA]]=I4365,IF(J4365-J4364&gt;0,(J4365-J4364)*1440,0),0)</f>
        <v>8.0000000000002913</v>
      </c>
      <c r="L4364" s="14">
        <f>2+L4105-Datos!$C$8</f>
        <v>6.6300000000000008</v>
      </c>
      <c r="M4364" s="13" t="s">
        <v>56182</v>
      </c>
      <c r="N4364" s="1" t="s">
        <v>2773</v>
      </c>
      <c r="O4364" s="1">
        <v>60</v>
      </c>
      <c r="P4364" s="1" t="s">
        <v>376</v>
      </c>
      <c r="Q4364" s="4" t="s">
        <v>21</v>
      </c>
    </row>
    <row r="4365" spans="1:17" ht="22.5" x14ac:dyDescent="0.25">
      <c r="A4365" s="3">
        <v>13232</v>
      </c>
      <c r="B4365" s="1" t="s">
        <v>40752</v>
      </c>
      <c r="C4365" s="1" t="s">
        <v>15</v>
      </c>
      <c r="D4365" s="1" t="s">
        <v>71</v>
      </c>
      <c r="E4365" s="1">
        <v>72023498</v>
      </c>
      <c r="F4365" s="1" t="s">
        <v>40753</v>
      </c>
      <c r="G4365" s="1">
        <v>2233031</v>
      </c>
      <c r="H4365" s="1" t="s">
        <v>40754</v>
      </c>
      <c r="I4365" s="2">
        <v>45059</v>
      </c>
      <c r="J4365" s="15" t="str">
        <f>MID(Tabla1[[#This Row],[HORA]],1,5)</f>
        <v>18:51</v>
      </c>
      <c r="K4365" s="16">
        <f>IF(Tabla1[[#This Row],[FECHA]]=I4366,IF(J4366-J4365&gt;0,(J4366-J4365)*1440,0),0)</f>
        <v>0.99999999999983658</v>
      </c>
      <c r="L4365" s="14">
        <f>2+L4106-Datos!$C$8</f>
        <v>6.44</v>
      </c>
      <c r="M4365" s="13" t="s">
        <v>56190</v>
      </c>
      <c r="N4365" s="1" t="s">
        <v>40755</v>
      </c>
      <c r="O4365" s="1">
        <v>20</v>
      </c>
      <c r="P4365" s="1" t="s">
        <v>376</v>
      </c>
      <c r="Q4365" s="4" t="s">
        <v>21</v>
      </c>
    </row>
    <row r="4366" spans="1:17" ht="22.5" x14ac:dyDescent="0.25">
      <c r="A4366" s="3">
        <v>150</v>
      </c>
      <c r="B4366" s="1" t="s">
        <v>353</v>
      </c>
      <c r="C4366" s="1" t="s">
        <v>15</v>
      </c>
      <c r="D4366" s="1" t="s">
        <v>71</v>
      </c>
      <c r="E4366" s="1">
        <v>2233032</v>
      </c>
      <c r="F4366" s="1" t="s">
        <v>78</v>
      </c>
      <c r="G4366" s="1">
        <v>2233033</v>
      </c>
      <c r="H4366" s="1" t="s">
        <v>354</v>
      </c>
      <c r="I4366" s="2">
        <v>45059</v>
      </c>
      <c r="J4366" s="15" t="str">
        <f>MID(Tabla1[[#This Row],[HORA]],1,5)</f>
        <v>18:52</v>
      </c>
      <c r="K4366" s="16">
        <f>IF(Tabla1[[#This Row],[FECHA]]=I4367,IF(J4367-J4366&gt;0,(J4367-J4366)*1440,0),0)</f>
        <v>0</v>
      </c>
      <c r="L4366" s="14">
        <f>2+L4107-Datos!$C$8</f>
        <v>8.5300000000000011</v>
      </c>
      <c r="M4366" s="13" t="s">
        <v>56191</v>
      </c>
      <c r="N4366" s="1" t="s">
        <v>59</v>
      </c>
      <c r="O4366" s="1">
        <v>0</v>
      </c>
      <c r="P4366" s="1" t="s">
        <v>20</v>
      </c>
      <c r="Q4366" s="4" t="s">
        <v>21</v>
      </c>
    </row>
    <row r="4367" spans="1:17" ht="22.5" x14ac:dyDescent="0.25">
      <c r="A4367" s="3">
        <v>13233</v>
      </c>
      <c r="B4367" s="1" t="s">
        <v>40756</v>
      </c>
      <c r="C4367" s="1" t="s">
        <v>15</v>
      </c>
      <c r="D4367" s="1" t="s">
        <v>463</v>
      </c>
      <c r="E4367" s="1">
        <v>74125868</v>
      </c>
      <c r="F4367" s="1" t="s">
        <v>40757</v>
      </c>
      <c r="G4367" s="1">
        <v>2233035</v>
      </c>
      <c r="H4367" s="1" t="s">
        <v>40758</v>
      </c>
      <c r="I4367" s="2">
        <v>45059</v>
      </c>
      <c r="J4367" s="15" t="str">
        <f>MID(Tabla1[[#This Row],[HORA]],1,5)</f>
        <v>18:52</v>
      </c>
      <c r="K4367" s="16">
        <f>IF(Tabla1[[#This Row],[FECHA]]=I4368,IF(J4368-J4367&gt;0,(J4368-J4367)*1440,0),0)</f>
        <v>0.99999999999999645</v>
      </c>
      <c r="L4367" s="14">
        <f>2+L4108-Datos!$C$8</f>
        <v>5.87</v>
      </c>
      <c r="M4367" s="13" t="s">
        <v>56191</v>
      </c>
      <c r="N4367" s="1" t="s">
        <v>40759</v>
      </c>
      <c r="O4367" s="1">
        <v>20</v>
      </c>
      <c r="P4367" s="1" t="s">
        <v>376</v>
      </c>
      <c r="Q4367" s="4" t="s">
        <v>21</v>
      </c>
    </row>
    <row r="4368" spans="1:17" ht="22.5" x14ac:dyDescent="0.25">
      <c r="A4368" s="3">
        <v>151</v>
      </c>
      <c r="B4368" s="1" t="s">
        <v>355</v>
      </c>
      <c r="C4368" s="1" t="s">
        <v>15</v>
      </c>
      <c r="D4368" s="1" t="s">
        <v>161</v>
      </c>
      <c r="E4368" s="1">
        <v>2233036</v>
      </c>
      <c r="F4368" s="1" t="s">
        <v>78</v>
      </c>
      <c r="G4368" s="1">
        <v>2233037</v>
      </c>
      <c r="H4368" s="1" t="s">
        <v>356</v>
      </c>
      <c r="I4368" s="2">
        <v>45059</v>
      </c>
      <c r="J4368" s="15" t="str">
        <f>MID(Tabla1[[#This Row],[HORA]],1,5)</f>
        <v>18:53</v>
      </c>
      <c r="K4368" s="16">
        <f>IF(Tabla1[[#This Row],[FECHA]]=I4369,IF(J4369-J4368&gt;0,(J4369-J4368)*1440,0),0)</f>
        <v>2.0000000000001528</v>
      </c>
      <c r="L4368" s="14">
        <f>2+L4109-Datos!$C$8</f>
        <v>7.6000000000000005</v>
      </c>
      <c r="M4368" s="13" t="s">
        <v>56192</v>
      </c>
      <c r="N4368" s="1" t="s">
        <v>59</v>
      </c>
      <c r="O4368" s="1">
        <v>0</v>
      </c>
      <c r="P4368" s="1" t="s">
        <v>20</v>
      </c>
      <c r="Q4368" s="4" t="s">
        <v>21</v>
      </c>
    </row>
    <row r="4369" spans="1:17" ht="22.5" x14ac:dyDescent="0.25">
      <c r="A4369" s="3">
        <v>152</v>
      </c>
      <c r="B4369" s="1" t="s">
        <v>357</v>
      </c>
      <c r="C4369" s="1" t="s">
        <v>15</v>
      </c>
      <c r="D4369" s="1" t="s">
        <v>77</v>
      </c>
      <c r="E4369" s="1">
        <v>2233039</v>
      </c>
      <c r="F4369" s="1" t="s">
        <v>78</v>
      </c>
      <c r="G4369" s="1">
        <v>2233040</v>
      </c>
      <c r="H4369" s="1" t="s">
        <v>176</v>
      </c>
      <c r="I4369" s="2">
        <v>45059</v>
      </c>
      <c r="J4369" s="15" t="str">
        <f>MID(Tabla1[[#This Row],[HORA]],1,5)</f>
        <v>18:55</v>
      </c>
      <c r="K4369" s="16">
        <f>IF(Tabla1[[#This Row],[FECHA]]=I4370,IF(J4370-J4369&gt;0,(J4370-J4369)*1440,0),0)</f>
        <v>0</v>
      </c>
      <c r="L4369" s="14">
        <f>2+L4110-Datos!$C$8</f>
        <v>9.4600000000000009</v>
      </c>
      <c r="M4369" s="13" t="s">
        <v>56194</v>
      </c>
      <c r="N4369" s="1" t="s">
        <v>59</v>
      </c>
      <c r="O4369" s="1">
        <v>0</v>
      </c>
      <c r="P4369" s="1" t="s">
        <v>20</v>
      </c>
      <c r="Q4369" s="4" t="s">
        <v>21</v>
      </c>
    </row>
    <row r="4370" spans="1:17" ht="22.5" x14ac:dyDescent="0.25">
      <c r="A4370" s="3">
        <v>153</v>
      </c>
      <c r="B4370" s="1" t="s">
        <v>358</v>
      </c>
      <c r="C4370" s="1" t="s">
        <v>15</v>
      </c>
      <c r="D4370" s="1" t="s">
        <v>33</v>
      </c>
      <c r="E4370" s="1">
        <v>2233042</v>
      </c>
      <c r="F4370" s="1" t="s">
        <v>78</v>
      </c>
      <c r="G4370" s="1">
        <v>2233043</v>
      </c>
      <c r="H4370" s="1" t="s">
        <v>97</v>
      </c>
      <c r="I4370" s="2">
        <v>45059</v>
      </c>
      <c r="J4370" s="15" t="str">
        <f>MID(Tabla1[[#This Row],[HORA]],1,5)</f>
        <v>18:55</v>
      </c>
      <c r="K4370" s="16">
        <f>IF(Tabla1[[#This Row],[FECHA]]=I4371,IF(J4371-J4370&gt;0,(J4371-J4370)*1440,0),0)</f>
        <v>0</v>
      </c>
      <c r="L4370" s="14">
        <f>2+L4111-Datos!$C$8</f>
        <v>6.76</v>
      </c>
      <c r="M4370" s="13" t="s">
        <v>56194</v>
      </c>
      <c r="N4370" s="1" t="s">
        <v>59</v>
      </c>
      <c r="O4370" s="1">
        <v>0</v>
      </c>
      <c r="P4370" s="1" t="s">
        <v>20</v>
      </c>
      <c r="Q4370" s="4" t="s">
        <v>21</v>
      </c>
    </row>
    <row r="4371" spans="1:17" ht="22.5" x14ac:dyDescent="0.25">
      <c r="A4371" s="3">
        <v>13234</v>
      </c>
      <c r="B4371" s="1" t="s">
        <v>40760</v>
      </c>
      <c r="C4371" s="1" t="s">
        <v>15</v>
      </c>
      <c r="D4371" s="1" t="s">
        <v>161</v>
      </c>
      <c r="E4371" s="1">
        <v>45255257</v>
      </c>
      <c r="F4371" s="1" t="s">
        <v>30982</v>
      </c>
      <c r="G4371" s="1">
        <v>2233041</v>
      </c>
      <c r="H4371" s="1" t="s">
        <v>40761</v>
      </c>
      <c r="I4371" s="2">
        <v>45059</v>
      </c>
      <c r="J4371" s="15" t="str">
        <f>MID(Tabla1[[#This Row],[HORA]],1,5)</f>
        <v>18:55</v>
      </c>
      <c r="K4371" s="16">
        <f>IF(Tabla1[[#This Row],[FECHA]]=I4372,IF(J4372-J4371&gt;0,(J4372-J4371)*1440,0),0)</f>
        <v>1.999999999999833</v>
      </c>
      <c r="L4371" s="14">
        <f>2+L4112-Datos!$C$8</f>
        <v>7.42</v>
      </c>
      <c r="M4371" s="13" t="s">
        <v>56194</v>
      </c>
      <c r="N4371" s="1" t="s">
        <v>40762</v>
      </c>
      <c r="O4371" s="1">
        <v>15</v>
      </c>
      <c r="P4371" s="1" t="s">
        <v>376</v>
      </c>
      <c r="Q4371" s="4" t="s">
        <v>21</v>
      </c>
    </row>
    <row r="4372" spans="1:17" ht="22.5" x14ac:dyDescent="0.25">
      <c r="A4372" s="3">
        <v>13235</v>
      </c>
      <c r="B4372" s="1" t="s">
        <v>40763</v>
      </c>
      <c r="C4372" s="1" t="s">
        <v>15</v>
      </c>
      <c r="D4372" s="1" t="s">
        <v>40</v>
      </c>
      <c r="E4372" s="1">
        <v>45794395</v>
      </c>
      <c r="F4372" s="1" t="s">
        <v>40764</v>
      </c>
      <c r="G4372" s="1">
        <v>75710188</v>
      </c>
      <c r="H4372" s="1" t="s">
        <v>40765</v>
      </c>
      <c r="I4372" s="2">
        <v>45059</v>
      </c>
      <c r="J4372" s="15" t="str">
        <f>MID(Tabla1[[#This Row],[HORA]],1,5)</f>
        <v>18:57</v>
      </c>
      <c r="K4372" s="16">
        <f>IF(Tabla1[[#This Row],[FECHA]]=I4373,IF(J4373-J4372&gt;0,(J4373-J4372)*1440,0),0)</f>
        <v>2.9999999999999893</v>
      </c>
      <c r="L4372" s="14">
        <f>2+L4113-Datos!$C$8</f>
        <v>7.36</v>
      </c>
      <c r="M4372" s="13" t="s">
        <v>56196</v>
      </c>
      <c r="N4372" s="1" t="s">
        <v>40766</v>
      </c>
      <c r="O4372" s="1">
        <v>12</v>
      </c>
      <c r="P4372" s="1" t="s">
        <v>376</v>
      </c>
      <c r="Q4372" s="4" t="s">
        <v>21</v>
      </c>
    </row>
    <row r="4373" spans="1:17" ht="22.5" x14ac:dyDescent="0.25">
      <c r="A4373" s="3">
        <v>13236</v>
      </c>
      <c r="B4373" s="1" t="s">
        <v>40767</v>
      </c>
      <c r="C4373" s="1" t="s">
        <v>15</v>
      </c>
      <c r="D4373" s="1" t="s">
        <v>3257</v>
      </c>
      <c r="E4373" s="1">
        <v>27848336</v>
      </c>
      <c r="F4373" s="1" t="s">
        <v>22745</v>
      </c>
      <c r="G4373" s="1">
        <v>2233047</v>
      </c>
      <c r="H4373" s="1" t="s">
        <v>40768</v>
      </c>
      <c r="I4373" s="2">
        <v>45059</v>
      </c>
      <c r="J4373" s="15" t="str">
        <f>MID(Tabla1[[#This Row],[HORA]],1,5)</f>
        <v>19:00</v>
      </c>
      <c r="K4373" s="16">
        <f>IF(Tabla1[[#This Row],[FECHA]]=I4374,IF(J4374-J4373&gt;0,(J4374-J4373)*1440,0),0)</f>
        <v>2.0000000000001528</v>
      </c>
      <c r="L4373" s="14">
        <f>2+L4114-Datos!$C$8</f>
        <v>5.4600000000000009</v>
      </c>
      <c r="M4373" s="13" t="s">
        <v>56199</v>
      </c>
      <c r="N4373" s="1" t="s">
        <v>36444</v>
      </c>
      <c r="O4373" s="1">
        <v>15</v>
      </c>
      <c r="P4373" s="1" t="s">
        <v>376</v>
      </c>
      <c r="Q4373" s="4" t="s">
        <v>21</v>
      </c>
    </row>
    <row r="4374" spans="1:17" ht="22.5" x14ac:dyDescent="0.25">
      <c r="A4374" s="3">
        <v>16942</v>
      </c>
      <c r="B4374" s="1" t="s">
        <v>51221</v>
      </c>
      <c r="C4374" s="1" t="s">
        <v>15</v>
      </c>
      <c r="D4374" s="1" t="s">
        <v>82</v>
      </c>
      <c r="E4374" s="1">
        <v>10414082543</v>
      </c>
      <c r="F4374" s="1" t="s">
        <v>48182</v>
      </c>
      <c r="G4374" s="1">
        <v>2233049</v>
      </c>
      <c r="H4374" s="1" t="s">
        <v>7238</v>
      </c>
      <c r="I4374" s="2">
        <v>45059</v>
      </c>
      <c r="J4374" s="15" t="str">
        <f>MID(Tabla1[[#This Row],[HORA]],1,5)</f>
        <v>19:02</v>
      </c>
      <c r="K4374" s="16">
        <f>IF(Tabla1[[#This Row],[FECHA]]=I4375,IF(J4375-J4374&gt;0,(J4375-J4374)*1440,0),0)</f>
        <v>1.999999999999833</v>
      </c>
      <c r="L4374" s="14">
        <f>2+L4115-Datos!$C$8</f>
        <v>6.4700000000000006</v>
      </c>
      <c r="M4374" s="13" t="s">
        <v>56201</v>
      </c>
      <c r="N4374" s="1" t="s">
        <v>51222</v>
      </c>
      <c r="O4374" s="1">
        <v>15</v>
      </c>
      <c r="P4374" s="1" t="s">
        <v>20</v>
      </c>
      <c r="Q4374" s="4" t="s">
        <v>21</v>
      </c>
    </row>
    <row r="4375" spans="1:17" ht="22.5" x14ac:dyDescent="0.25">
      <c r="A4375" s="3">
        <v>13237</v>
      </c>
      <c r="B4375" s="1" t="s">
        <v>40769</v>
      </c>
      <c r="C4375" s="1" t="s">
        <v>15</v>
      </c>
      <c r="D4375" s="1" t="s">
        <v>23</v>
      </c>
      <c r="E4375" s="1">
        <v>42685861</v>
      </c>
      <c r="F4375" s="1" t="s">
        <v>40770</v>
      </c>
      <c r="G4375" s="1">
        <v>2233050</v>
      </c>
      <c r="H4375" s="1" t="s">
        <v>40771</v>
      </c>
      <c r="I4375" s="2">
        <v>45059</v>
      </c>
      <c r="J4375" s="15" t="str">
        <f>MID(Tabla1[[#This Row],[HORA]],1,5)</f>
        <v>19:04</v>
      </c>
      <c r="K4375" s="16">
        <f>IF(Tabla1[[#This Row],[FECHA]]=I4376,IF(J4376-J4375&gt;0,(J4376-J4375)*1440,0),0)</f>
        <v>0</v>
      </c>
      <c r="L4375" s="14">
        <f>2+L4116-Datos!$C$8</f>
        <v>7.84</v>
      </c>
      <c r="M4375" s="13" t="s">
        <v>56203</v>
      </c>
      <c r="N4375" s="1" t="s">
        <v>40772</v>
      </c>
      <c r="O4375" s="1">
        <v>10</v>
      </c>
      <c r="P4375" s="1" t="s">
        <v>376</v>
      </c>
      <c r="Q4375" s="4" t="s">
        <v>21</v>
      </c>
    </row>
    <row r="4376" spans="1:17" ht="22.5" x14ac:dyDescent="0.25">
      <c r="A4376" s="3">
        <v>13238</v>
      </c>
      <c r="B4376" s="1" t="s">
        <v>40769</v>
      </c>
      <c r="C4376" s="1" t="s">
        <v>15</v>
      </c>
      <c r="D4376" s="1" t="s">
        <v>23</v>
      </c>
      <c r="E4376" s="1">
        <v>42685861</v>
      </c>
      <c r="F4376" s="1" t="s">
        <v>40773</v>
      </c>
      <c r="G4376" s="1">
        <v>2233050</v>
      </c>
      <c r="H4376" s="1" t="s">
        <v>40771</v>
      </c>
      <c r="I4376" s="2">
        <v>45059</v>
      </c>
      <c r="J4376" s="15" t="str">
        <f>MID(Tabla1[[#This Row],[HORA]],1,5)</f>
        <v>19:04</v>
      </c>
      <c r="K4376" s="16">
        <f>IF(Tabla1[[#This Row],[FECHA]]=I4377,IF(J4377-J4376&gt;0,(J4377-J4376)*1440,0),0)</f>
        <v>0.99999999999999645</v>
      </c>
      <c r="L4376" s="14">
        <f>2+L4117-Datos!$C$8</f>
        <v>7.59</v>
      </c>
      <c r="M4376" s="13" t="s">
        <v>56203</v>
      </c>
      <c r="N4376" s="1" t="s">
        <v>40772</v>
      </c>
      <c r="O4376" s="1">
        <v>10</v>
      </c>
      <c r="P4376" s="1" t="s">
        <v>376</v>
      </c>
      <c r="Q4376" s="4" t="s">
        <v>21</v>
      </c>
    </row>
    <row r="4377" spans="1:17" ht="22.5" x14ac:dyDescent="0.25">
      <c r="A4377" s="3">
        <v>6820</v>
      </c>
      <c r="B4377" s="1" t="s">
        <v>21336</v>
      </c>
      <c r="C4377" s="1" t="s">
        <v>15</v>
      </c>
      <c r="D4377" s="1" t="s">
        <v>40</v>
      </c>
      <c r="E4377" s="1">
        <v>72487721</v>
      </c>
      <c r="F4377" s="1" t="s">
        <v>21337</v>
      </c>
      <c r="G4377" s="1">
        <v>43020715</v>
      </c>
      <c r="H4377" s="1" t="s">
        <v>21338</v>
      </c>
      <c r="I4377" s="2">
        <v>45059</v>
      </c>
      <c r="J4377" s="15" t="str">
        <f>MID(Tabla1[[#This Row],[HORA]],1,5)</f>
        <v>19:05</v>
      </c>
      <c r="K4377" s="16">
        <f>IF(Tabla1[[#This Row],[FECHA]]=I4378,IF(J4378-J4377&gt;0,(J4378-J4377)*1440,0),0)</f>
        <v>6.9999999999999751</v>
      </c>
      <c r="L4377" s="14">
        <f>2+L4118-Datos!$C$8</f>
        <v>10.530000000000001</v>
      </c>
      <c r="M4377" s="13" t="s">
        <v>56204</v>
      </c>
      <c r="N4377" s="1" t="s">
        <v>21339</v>
      </c>
      <c r="O4377" s="1">
        <v>20</v>
      </c>
      <c r="P4377" s="1" t="s">
        <v>20</v>
      </c>
      <c r="Q4377" s="4" t="s">
        <v>21</v>
      </c>
    </row>
    <row r="4378" spans="1:17" ht="22.5" x14ac:dyDescent="0.25">
      <c r="A4378" s="3">
        <v>6821</v>
      </c>
      <c r="B4378" s="1" t="s">
        <v>21340</v>
      </c>
      <c r="C4378" s="1" t="s">
        <v>15</v>
      </c>
      <c r="D4378" s="1" t="s">
        <v>82</v>
      </c>
      <c r="E4378" s="1">
        <v>16594685</v>
      </c>
      <c r="F4378" s="1" t="s">
        <v>21341</v>
      </c>
      <c r="G4378" s="1">
        <v>2233052</v>
      </c>
      <c r="H4378" s="1" t="s">
        <v>21342</v>
      </c>
      <c r="I4378" s="2">
        <v>45059</v>
      </c>
      <c r="J4378" s="15" t="str">
        <f>MID(Tabla1[[#This Row],[HORA]],1,5)</f>
        <v>19:12</v>
      </c>
      <c r="K4378" s="16">
        <f>IF(Tabla1[[#This Row],[FECHA]]=I4379,IF(J4379-J4378&gt;0,(J4379-J4378)*1440,0),0)</f>
        <v>0</v>
      </c>
      <c r="L4378" s="14">
        <f>2+L4119-Datos!$C$8</f>
        <v>7.68</v>
      </c>
      <c r="M4378" s="13" t="s">
        <v>56211</v>
      </c>
      <c r="N4378" s="1" t="s">
        <v>21343</v>
      </c>
      <c r="O4378" s="1">
        <v>50</v>
      </c>
      <c r="P4378" s="1" t="s">
        <v>20</v>
      </c>
      <c r="Q4378" s="4" t="s">
        <v>21</v>
      </c>
    </row>
    <row r="4379" spans="1:17" ht="22.5" x14ac:dyDescent="0.25">
      <c r="A4379" s="3">
        <v>13239</v>
      </c>
      <c r="B4379" s="1" t="s">
        <v>40774</v>
      </c>
      <c r="C4379" s="1" t="s">
        <v>15</v>
      </c>
      <c r="D4379" s="1" t="s">
        <v>23</v>
      </c>
      <c r="E4379" s="1">
        <v>74805724</v>
      </c>
      <c r="F4379" s="1" t="s">
        <v>40775</v>
      </c>
      <c r="G4379" s="1">
        <v>2233053</v>
      </c>
      <c r="H4379" s="1" t="s">
        <v>40776</v>
      </c>
      <c r="I4379" s="2">
        <v>45059</v>
      </c>
      <c r="J4379" s="15" t="str">
        <f>MID(Tabla1[[#This Row],[HORA]],1,5)</f>
        <v>19:12</v>
      </c>
      <c r="K4379" s="16">
        <f>IF(Tabla1[[#This Row],[FECHA]]=I4380,IF(J4380-J4379&gt;0,(J4380-J4379)*1440,0),0)</f>
        <v>3.0000000000001492</v>
      </c>
      <c r="L4379" s="14">
        <f>2+L4120-Datos!$C$8</f>
        <v>8.4600000000000009</v>
      </c>
      <c r="M4379" s="13" t="s">
        <v>56211</v>
      </c>
      <c r="N4379" s="1" t="s">
        <v>40777</v>
      </c>
      <c r="O4379" s="1">
        <v>10</v>
      </c>
      <c r="P4379" s="1" t="s">
        <v>376</v>
      </c>
      <c r="Q4379" s="4" t="s">
        <v>21</v>
      </c>
    </row>
    <row r="4380" spans="1:17" ht="22.5" x14ac:dyDescent="0.25">
      <c r="A4380" s="3">
        <v>6822</v>
      </c>
      <c r="B4380" s="1" t="s">
        <v>21344</v>
      </c>
      <c r="C4380" s="1" t="s">
        <v>15</v>
      </c>
      <c r="D4380" s="1" t="s">
        <v>82</v>
      </c>
      <c r="E4380" s="1">
        <v>16578667</v>
      </c>
      <c r="F4380" s="1" t="s">
        <v>21345</v>
      </c>
      <c r="G4380" s="1">
        <v>2233057</v>
      </c>
      <c r="H4380" s="1" t="s">
        <v>21346</v>
      </c>
      <c r="I4380" s="2">
        <v>45059</v>
      </c>
      <c r="J4380" s="15" t="str">
        <f>MID(Tabla1[[#This Row],[HORA]],1,5)</f>
        <v>19:15</v>
      </c>
      <c r="K4380" s="16">
        <f>IF(Tabla1[[#This Row],[FECHA]]=I4381,IF(J4381-J4380&gt;0,(J4381-J4380)*1440,0),0)</f>
        <v>4.9999999999998224</v>
      </c>
      <c r="L4380" s="14">
        <f>2+L4121-Datos!$C$8</f>
        <v>10.83</v>
      </c>
      <c r="M4380" s="13" t="s">
        <v>56214</v>
      </c>
      <c r="N4380" s="1" t="s">
        <v>21347</v>
      </c>
      <c r="O4380" s="1">
        <v>25</v>
      </c>
      <c r="P4380" s="1" t="s">
        <v>20</v>
      </c>
      <c r="Q4380" s="4" t="s">
        <v>21</v>
      </c>
    </row>
    <row r="4381" spans="1:17" ht="22.5" x14ac:dyDescent="0.25">
      <c r="A4381" s="3">
        <v>13240</v>
      </c>
      <c r="B4381" s="1" t="s">
        <v>40778</v>
      </c>
      <c r="C4381" s="1" t="s">
        <v>15</v>
      </c>
      <c r="D4381" s="1" t="s">
        <v>40</v>
      </c>
      <c r="E4381" s="1">
        <v>73391180</v>
      </c>
      <c r="F4381" s="1" t="s">
        <v>40779</v>
      </c>
      <c r="G4381" s="1">
        <v>42057670</v>
      </c>
      <c r="H4381" s="1" t="s">
        <v>32025</v>
      </c>
      <c r="I4381" s="2">
        <v>45059</v>
      </c>
      <c r="J4381" s="15" t="str">
        <f>MID(Tabla1[[#This Row],[HORA]],1,5)</f>
        <v>19:20</v>
      </c>
      <c r="K4381" s="16">
        <f>IF(Tabla1[[#This Row],[FECHA]]=I4382,IF(J4382-J4381&gt;0,(J4382-J4381)*1440,0),0)</f>
        <v>2.0000000000001528</v>
      </c>
      <c r="L4381" s="14">
        <f>2+L4122-Datos!$C$8</f>
        <v>9.52</v>
      </c>
      <c r="M4381" s="13" t="s">
        <v>56219</v>
      </c>
      <c r="N4381" s="1" t="s">
        <v>40780</v>
      </c>
      <c r="O4381" s="1">
        <v>25</v>
      </c>
      <c r="P4381" s="1" t="s">
        <v>376</v>
      </c>
      <c r="Q4381" s="4" t="s">
        <v>21</v>
      </c>
    </row>
    <row r="4382" spans="1:17" ht="22.5" x14ac:dyDescent="0.25">
      <c r="A4382" s="3">
        <v>13241</v>
      </c>
      <c r="B4382" s="1" t="s">
        <v>40781</v>
      </c>
      <c r="C4382" s="1" t="s">
        <v>15</v>
      </c>
      <c r="D4382" s="1" t="s">
        <v>71</v>
      </c>
      <c r="E4382" s="1">
        <v>46041805</v>
      </c>
      <c r="F4382" s="1" t="s">
        <v>40782</v>
      </c>
      <c r="G4382" s="1">
        <v>2233063</v>
      </c>
      <c r="H4382" s="1" t="s">
        <v>40783</v>
      </c>
      <c r="I4382" s="2">
        <v>45059</v>
      </c>
      <c r="J4382" s="15" t="str">
        <f>MID(Tabla1[[#This Row],[HORA]],1,5)</f>
        <v>19:22</v>
      </c>
      <c r="K4382" s="16">
        <f>IF(Tabla1[[#This Row],[FECHA]]=I4383,IF(J4383-J4382&gt;0,(J4383-J4382)*1440,0),0)</f>
        <v>3.9999999999999858</v>
      </c>
      <c r="L4382" s="14">
        <f>2+L4123-Datos!$C$8</f>
        <v>8.120000000000001</v>
      </c>
      <c r="M4382" s="13" t="s">
        <v>56221</v>
      </c>
      <c r="N4382" s="1" t="s">
        <v>40784</v>
      </c>
      <c r="O4382" s="1">
        <v>15</v>
      </c>
      <c r="P4382" s="1" t="s">
        <v>376</v>
      </c>
      <c r="Q4382" s="4" t="s">
        <v>21</v>
      </c>
    </row>
    <row r="4383" spans="1:17" ht="22.5" x14ac:dyDescent="0.25">
      <c r="A4383" s="3">
        <v>13242</v>
      </c>
      <c r="B4383" s="1" t="s">
        <v>40785</v>
      </c>
      <c r="C4383" s="1" t="s">
        <v>15</v>
      </c>
      <c r="D4383" s="1" t="s">
        <v>23</v>
      </c>
      <c r="E4383" s="1">
        <v>60161425</v>
      </c>
      <c r="F4383" s="1" t="s">
        <v>4331</v>
      </c>
      <c r="G4383" s="1">
        <v>74878699</v>
      </c>
      <c r="H4383" s="1" t="s">
        <v>7227</v>
      </c>
      <c r="I4383" s="2">
        <v>45059</v>
      </c>
      <c r="J4383" s="15" t="str">
        <f>MID(Tabla1[[#This Row],[HORA]],1,5)</f>
        <v>19:26</v>
      </c>
      <c r="K4383" s="16">
        <f>IF(Tabla1[[#This Row],[FECHA]]=I4384,IF(J4384-J4383&gt;0,(J4384-J4383)*1440,0),0)</f>
        <v>1.999999999999833</v>
      </c>
      <c r="L4383" s="14">
        <f>2+L4124-Datos!$C$8</f>
        <v>5.86</v>
      </c>
      <c r="M4383" s="13" t="s">
        <v>56225</v>
      </c>
      <c r="N4383" s="1" t="s">
        <v>40786</v>
      </c>
      <c r="O4383" s="1">
        <v>15</v>
      </c>
      <c r="P4383" s="1" t="s">
        <v>376</v>
      </c>
      <c r="Q4383" s="4" t="s">
        <v>21</v>
      </c>
    </row>
    <row r="4384" spans="1:17" ht="22.5" x14ac:dyDescent="0.25">
      <c r="A4384" s="3">
        <v>6824</v>
      </c>
      <c r="B4384" s="1" t="s">
        <v>21352</v>
      </c>
      <c r="C4384" s="1" t="s">
        <v>15</v>
      </c>
      <c r="D4384" s="1" t="s">
        <v>82</v>
      </c>
      <c r="E4384" s="1">
        <v>41946709</v>
      </c>
      <c r="F4384" s="1" t="s">
        <v>21353</v>
      </c>
      <c r="G4384" s="1">
        <v>2233065</v>
      </c>
      <c r="H4384" s="1" t="s">
        <v>21354</v>
      </c>
      <c r="I4384" s="2">
        <v>45059</v>
      </c>
      <c r="J4384" s="15" t="str">
        <f>MID(Tabla1[[#This Row],[HORA]],1,5)</f>
        <v>19:28</v>
      </c>
      <c r="K4384" s="16">
        <f>IF(Tabla1[[#This Row],[FECHA]]=I4385,IF(J4385-J4384&gt;0,(J4385-J4384)*1440,0),0)</f>
        <v>1.0000000000001563</v>
      </c>
      <c r="L4384" s="14">
        <f>2+L4125-Datos!$C$8</f>
        <v>7.2900000000000009</v>
      </c>
      <c r="M4384" s="13" t="s">
        <v>56227</v>
      </c>
      <c r="N4384" s="1" t="s">
        <v>196</v>
      </c>
      <c r="O4384" s="1">
        <v>5</v>
      </c>
      <c r="P4384" s="1" t="s">
        <v>20</v>
      </c>
      <c r="Q4384" s="4" t="s">
        <v>21</v>
      </c>
    </row>
    <row r="4385" spans="1:17" ht="22.5" x14ac:dyDescent="0.25">
      <c r="A4385" s="3">
        <v>6825</v>
      </c>
      <c r="B4385" s="1" t="s">
        <v>21355</v>
      </c>
      <c r="C4385" s="1" t="s">
        <v>15</v>
      </c>
      <c r="D4385" s="1" t="s">
        <v>71</v>
      </c>
      <c r="E4385" s="1">
        <v>16718778</v>
      </c>
      <c r="F4385" s="1" t="s">
        <v>21356</v>
      </c>
      <c r="G4385" s="1">
        <v>2233066</v>
      </c>
      <c r="H4385" s="1" t="s">
        <v>6228</v>
      </c>
      <c r="I4385" s="2">
        <v>45059</v>
      </c>
      <c r="J4385" s="15" t="str">
        <f>MID(Tabla1[[#This Row],[HORA]],1,5)</f>
        <v>19:29</v>
      </c>
      <c r="K4385" s="16">
        <f>IF(Tabla1[[#This Row],[FECHA]]=I4386,IF(J4386-J4385&gt;0,(J4386-J4385)*1440,0),0)</f>
        <v>0</v>
      </c>
      <c r="L4385" s="14">
        <f>2+L4126-Datos!$C$8</f>
        <v>8.48</v>
      </c>
      <c r="M4385" s="13" t="s">
        <v>56228</v>
      </c>
      <c r="N4385" s="1" t="s">
        <v>1715</v>
      </c>
      <c r="O4385" s="1">
        <v>150</v>
      </c>
      <c r="P4385" s="1" t="s">
        <v>20</v>
      </c>
      <c r="Q4385" s="4" t="s">
        <v>21</v>
      </c>
    </row>
    <row r="4386" spans="1:17" ht="22.5" x14ac:dyDescent="0.25">
      <c r="A4386" s="3">
        <v>18268</v>
      </c>
      <c r="B4386" s="1" t="s">
        <v>54544</v>
      </c>
      <c r="C4386" s="1" t="s">
        <v>15</v>
      </c>
      <c r="D4386" s="1" t="s">
        <v>40</v>
      </c>
      <c r="E4386" s="1">
        <v>10745994950</v>
      </c>
      <c r="F4386" s="1" t="s">
        <v>48114</v>
      </c>
      <c r="G4386" s="1">
        <v>42992782</v>
      </c>
      <c r="H4386" s="1" t="s">
        <v>54545</v>
      </c>
      <c r="I4386" s="2">
        <v>45059</v>
      </c>
      <c r="J4386" s="15" t="str">
        <f>MID(Tabla1[[#This Row],[HORA]],1,5)</f>
        <v>19:29</v>
      </c>
      <c r="K4386" s="16">
        <f>IF(Tabla1[[#This Row],[FECHA]]=I4387,IF(J4387-J4386&gt;0,(J4387-J4386)*1440,0),0)</f>
        <v>0.99999999999999645</v>
      </c>
      <c r="L4386" s="14">
        <f>2+L4127-Datos!$C$8</f>
        <v>9.98</v>
      </c>
      <c r="M4386" s="13" t="s">
        <v>56228</v>
      </c>
      <c r="N4386" s="1" t="s">
        <v>54546</v>
      </c>
      <c r="O4386" s="1">
        <v>15</v>
      </c>
      <c r="P4386" s="1" t="s">
        <v>376</v>
      </c>
      <c r="Q4386" s="4" t="s">
        <v>21</v>
      </c>
    </row>
    <row r="4387" spans="1:17" ht="22.5" x14ac:dyDescent="0.25">
      <c r="A4387" s="3">
        <v>18269</v>
      </c>
      <c r="B4387" s="1" t="s">
        <v>54547</v>
      </c>
      <c r="C4387" s="1" t="s">
        <v>15</v>
      </c>
      <c r="D4387" s="1" t="s">
        <v>82</v>
      </c>
      <c r="E4387" s="1">
        <v>10062214657</v>
      </c>
      <c r="F4387" s="1" t="s">
        <v>48060</v>
      </c>
      <c r="G4387" s="1">
        <v>76618694</v>
      </c>
      <c r="H4387" s="1" t="s">
        <v>2736</v>
      </c>
      <c r="I4387" s="2">
        <v>45059</v>
      </c>
      <c r="J4387" s="15" t="str">
        <f>MID(Tabla1[[#This Row],[HORA]],1,5)</f>
        <v>19:30</v>
      </c>
      <c r="K4387" s="16">
        <f>IF(Tabla1[[#This Row],[FECHA]]=I4388,IF(J4388-J4387&gt;0,(J4388-J4387)*1440,0),0)</f>
        <v>2.0000000000001528</v>
      </c>
      <c r="L4387" s="14">
        <f>2+L4128-Datos!$C$8</f>
        <v>7.33</v>
      </c>
      <c r="M4387" s="13" t="s">
        <v>56229</v>
      </c>
      <c r="N4387" s="1" t="s">
        <v>54548</v>
      </c>
      <c r="O4387" s="1">
        <v>15</v>
      </c>
      <c r="P4387" s="1" t="s">
        <v>376</v>
      </c>
      <c r="Q4387" s="4" t="s">
        <v>21</v>
      </c>
    </row>
    <row r="4388" spans="1:17" ht="22.5" x14ac:dyDescent="0.25">
      <c r="A4388" s="3">
        <v>6826</v>
      </c>
      <c r="B4388" s="1" t="s">
        <v>21357</v>
      </c>
      <c r="C4388" s="1" t="s">
        <v>15</v>
      </c>
      <c r="D4388" s="1" t="s">
        <v>71</v>
      </c>
      <c r="E4388" s="1">
        <v>47428960</v>
      </c>
      <c r="F4388" s="1" t="s">
        <v>17515</v>
      </c>
      <c r="G4388" s="1">
        <v>73948269</v>
      </c>
      <c r="H4388" s="1" t="s">
        <v>4122</v>
      </c>
      <c r="I4388" s="2">
        <v>45059</v>
      </c>
      <c r="J4388" s="15" t="str">
        <f>MID(Tabla1[[#This Row],[HORA]],1,5)</f>
        <v>19:32</v>
      </c>
      <c r="K4388" s="16">
        <f>IF(Tabla1[[#This Row],[FECHA]]=I4389,IF(J4389-J4388&gt;0,(J4389-J4388)*1440,0),0)</f>
        <v>4.9999999999998224</v>
      </c>
      <c r="L4388" s="14">
        <f>2+L4129-Datos!$C$8</f>
        <v>9.48</v>
      </c>
      <c r="M4388" s="13" t="s">
        <v>56231</v>
      </c>
      <c r="N4388" s="1" t="s">
        <v>21358</v>
      </c>
      <c r="O4388" s="1">
        <v>20</v>
      </c>
      <c r="P4388" s="1" t="s">
        <v>20</v>
      </c>
      <c r="Q4388" s="4" t="s">
        <v>21</v>
      </c>
    </row>
    <row r="4389" spans="1:17" ht="22.5" x14ac:dyDescent="0.25">
      <c r="A4389" s="3">
        <v>6827</v>
      </c>
      <c r="B4389" s="1" t="s">
        <v>21359</v>
      </c>
      <c r="C4389" s="1" t="s">
        <v>15</v>
      </c>
      <c r="D4389" s="1" t="s">
        <v>33</v>
      </c>
      <c r="E4389" s="1">
        <v>16653033</v>
      </c>
      <c r="F4389" s="1" t="s">
        <v>11174</v>
      </c>
      <c r="G4389" s="1">
        <v>2233070</v>
      </c>
      <c r="H4389" s="1" t="s">
        <v>20928</v>
      </c>
      <c r="I4389" s="2">
        <v>45059</v>
      </c>
      <c r="J4389" s="15" t="str">
        <f>MID(Tabla1[[#This Row],[HORA]],1,5)</f>
        <v>19:37</v>
      </c>
      <c r="K4389" s="16">
        <f>IF(Tabla1[[#This Row],[FECHA]]=I4390,IF(J4390-J4389&gt;0,(J4390-J4389)*1440,0),0)</f>
        <v>0</v>
      </c>
      <c r="L4389" s="14">
        <f>2+L4130-Datos!$C$8</f>
        <v>11.18</v>
      </c>
      <c r="M4389" s="13" t="s">
        <v>56236</v>
      </c>
      <c r="N4389" s="1" t="s">
        <v>21360</v>
      </c>
      <c r="O4389" s="1">
        <v>15</v>
      </c>
      <c r="P4389" s="1" t="s">
        <v>20</v>
      </c>
      <c r="Q4389" s="4" t="s">
        <v>21</v>
      </c>
    </row>
    <row r="4390" spans="1:17" ht="22.5" x14ac:dyDescent="0.25">
      <c r="A4390" s="3">
        <v>13243</v>
      </c>
      <c r="B4390" s="1" t="s">
        <v>40787</v>
      </c>
      <c r="C4390" s="1" t="s">
        <v>15</v>
      </c>
      <c r="D4390" s="1" t="s">
        <v>71</v>
      </c>
      <c r="E4390" s="1">
        <v>43418126</v>
      </c>
      <c r="F4390" s="1" t="s">
        <v>6200</v>
      </c>
      <c r="G4390" s="1">
        <v>2233071</v>
      </c>
      <c r="H4390" s="1" t="s">
        <v>3289</v>
      </c>
      <c r="I4390" s="2">
        <v>45059</v>
      </c>
      <c r="J4390" s="15" t="str">
        <f>MID(Tabla1[[#This Row],[HORA]],1,5)</f>
        <v>19:37</v>
      </c>
      <c r="K4390" s="16">
        <f>IF(Tabla1[[#This Row],[FECHA]]=I4391,IF(J4391-J4390&gt;0,(J4391-J4390)*1440,0),0)</f>
        <v>0.99999999999999645</v>
      </c>
      <c r="L4390" s="14">
        <f>2+L4131-Datos!$C$8</f>
        <v>8.34</v>
      </c>
      <c r="M4390" s="13" t="s">
        <v>56236</v>
      </c>
      <c r="N4390" s="1" t="s">
        <v>22132</v>
      </c>
      <c r="O4390" s="1">
        <v>50</v>
      </c>
      <c r="P4390" s="1" t="s">
        <v>376</v>
      </c>
      <c r="Q4390" s="4" t="s">
        <v>21</v>
      </c>
    </row>
    <row r="4391" spans="1:17" ht="22.5" x14ac:dyDescent="0.25">
      <c r="A4391" s="3">
        <v>18238</v>
      </c>
      <c r="B4391" s="1" t="s">
        <v>54474</v>
      </c>
      <c r="C4391" s="1" t="s">
        <v>15</v>
      </c>
      <c r="D4391" s="1" t="s">
        <v>30</v>
      </c>
      <c r="E4391" s="1">
        <v>20480174951</v>
      </c>
      <c r="F4391" s="1" t="s">
        <v>47798</v>
      </c>
      <c r="G4391" s="1">
        <v>47329658</v>
      </c>
      <c r="H4391" s="1" t="s">
        <v>54475</v>
      </c>
      <c r="I4391" s="2">
        <v>45059</v>
      </c>
      <c r="J4391" s="15" t="str">
        <f>MID(Tabla1[[#This Row],[HORA]],1,5)</f>
        <v>19:38</v>
      </c>
      <c r="K4391" s="16">
        <f>IF(Tabla1[[#This Row],[FECHA]]=I4392,IF(J4392-J4391&gt;0,(J4392-J4391)*1440,0),0)</f>
        <v>0.99999999999999645</v>
      </c>
      <c r="L4391" s="14">
        <f>2+L4132-Datos!$C$8</f>
        <v>9.2800000000000011</v>
      </c>
      <c r="M4391" s="13" t="s">
        <v>56237</v>
      </c>
      <c r="N4391" s="1" t="s">
        <v>26611</v>
      </c>
      <c r="O4391" s="1">
        <v>25</v>
      </c>
      <c r="P4391" s="1" t="s">
        <v>1508</v>
      </c>
      <c r="Q4391" s="4" t="s">
        <v>21</v>
      </c>
    </row>
    <row r="4392" spans="1:17" ht="22.5" x14ac:dyDescent="0.25">
      <c r="A4392" s="3">
        <v>6828</v>
      </c>
      <c r="B4392" s="1" t="s">
        <v>21361</v>
      </c>
      <c r="C4392" s="1" t="s">
        <v>15</v>
      </c>
      <c r="D4392" s="1" t="s">
        <v>33</v>
      </c>
      <c r="E4392" s="1">
        <v>80216780</v>
      </c>
      <c r="F4392" s="1" t="s">
        <v>21362</v>
      </c>
      <c r="G4392" s="1">
        <v>41626107</v>
      </c>
      <c r="H4392" s="1" t="s">
        <v>21363</v>
      </c>
      <c r="I4392" s="2">
        <v>45059</v>
      </c>
      <c r="J4392" s="15" t="str">
        <f>MID(Tabla1[[#This Row],[HORA]],1,5)</f>
        <v>19:39</v>
      </c>
      <c r="K4392" s="16">
        <f>IF(Tabla1[[#This Row],[FECHA]]=I4393,IF(J4393-J4392&gt;0,(J4393-J4392)*1440,0),0)</f>
        <v>1.0000000000001563</v>
      </c>
      <c r="L4392" s="14">
        <f>2+L4133-Datos!$C$8</f>
        <v>9.52</v>
      </c>
      <c r="M4392" s="13" t="s">
        <v>56238</v>
      </c>
      <c r="N4392" s="1" t="s">
        <v>21364</v>
      </c>
      <c r="O4392" s="1">
        <v>30</v>
      </c>
      <c r="P4392" s="1" t="s">
        <v>20</v>
      </c>
      <c r="Q4392" s="4" t="s">
        <v>21</v>
      </c>
    </row>
    <row r="4393" spans="1:17" ht="22.5" x14ac:dyDescent="0.25">
      <c r="A4393" s="3">
        <v>13244</v>
      </c>
      <c r="B4393" s="1" t="s">
        <v>40788</v>
      </c>
      <c r="C4393" s="1" t="s">
        <v>15</v>
      </c>
      <c r="D4393" s="1" t="s">
        <v>82</v>
      </c>
      <c r="E4393" s="1">
        <v>46108511</v>
      </c>
      <c r="F4393" s="1" t="s">
        <v>40789</v>
      </c>
      <c r="G4393" s="1">
        <v>16502672</v>
      </c>
      <c r="H4393" s="1" t="s">
        <v>40790</v>
      </c>
      <c r="I4393" s="2">
        <v>45059</v>
      </c>
      <c r="J4393" s="15" t="str">
        <f>MID(Tabla1[[#This Row],[HORA]],1,5)</f>
        <v>19:40</v>
      </c>
      <c r="K4393" s="16">
        <f>IF(Tabla1[[#This Row],[FECHA]]=I4394,IF(J4394-J4393&gt;0,(J4394-J4393)*1440,0),0)</f>
        <v>1.999999999999833</v>
      </c>
      <c r="L4393" s="14">
        <f>2+L4134-Datos!$C$8</f>
        <v>7.19</v>
      </c>
      <c r="M4393" s="13" t="s">
        <v>56239</v>
      </c>
      <c r="N4393" s="1" t="s">
        <v>40791</v>
      </c>
      <c r="O4393" s="1">
        <v>15</v>
      </c>
      <c r="P4393" s="1" t="s">
        <v>376</v>
      </c>
      <c r="Q4393" s="4" t="s">
        <v>21</v>
      </c>
    </row>
    <row r="4394" spans="1:17" ht="22.5" x14ac:dyDescent="0.25">
      <c r="A4394" s="3">
        <v>6829</v>
      </c>
      <c r="B4394" s="1" t="s">
        <v>21365</v>
      </c>
      <c r="C4394" s="1" t="s">
        <v>15</v>
      </c>
      <c r="D4394" s="1" t="s">
        <v>40</v>
      </c>
      <c r="E4394" s="1">
        <v>6442118</v>
      </c>
      <c r="F4394" s="1" t="s">
        <v>21366</v>
      </c>
      <c r="G4394" s="1">
        <v>2233073</v>
      </c>
      <c r="H4394" s="1" t="s">
        <v>21367</v>
      </c>
      <c r="I4394" s="2">
        <v>45059</v>
      </c>
      <c r="J4394" s="15" t="str">
        <f>MID(Tabla1[[#This Row],[HORA]],1,5)</f>
        <v>19:42</v>
      </c>
      <c r="K4394" s="16">
        <f>IF(Tabla1[[#This Row],[FECHA]]=I4395,IF(J4395-J4394&gt;0,(J4395-J4394)*1440,0),0)</f>
        <v>2.0000000000001528</v>
      </c>
      <c r="L4394" s="14">
        <f>2+L4135-Datos!$C$8</f>
        <v>8.43</v>
      </c>
      <c r="M4394" s="13" t="s">
        <v>56241</v>
      </c>
      <c r="N4394" s="1" t="s">
        <v>59</v>
      </c>
      <c r="O4394" s="1">
        <v>10</v>
      </c>
      <c r="P4394" s="1" t="s">
        <v>20</v>
      </c>
      <c r="Q4394" s="4" t="s">
        <v>21</v>
      </c>
    </row>
    <row r="4395" spans="1:17" ht="22.5" x14ac:dyDescent="0.25">
      <c r="A4395" s="3">
        <v>6830</v>
      </c>
      <c r="B4395" s="1" t="s">
        <v>21368</v>
      </c>
      <c r="C4395" s="1" t="s">
        <v>15</v>
      </c>
      <c r="D4395" s="1" t="s">
        <v>40</v>
      </c>
      <c r="E4395" s="1">
        <v>2233075</v>
      </c>
      <c r="F4395" s="1" t="s">
        <v>21369</v>
      </c>
      <c r="G4395" s="1">
        <v>2233076</v>
      </c>
      <c r="H4395" s="1" t="s">
        <v>21370</v>
      </c>
      <c r="I4395" s="2">
        <v>45059</v>
      </c>
      <c r="J4395" s="15" t="str">
        <f>MID(Tabla1[[#This Row],[HORA]],1,5)</f>
        <v>19:44</v>
      </c>
      <c r="K4395" s="16">
        <f>IF(Tabla1[[#This Row],[FECHA]]=I4396,IF(J4396-J4395&gt;0,(J4396-J4395)*1440,0),0)</f>
        <v>0.99999999999983658</v>
      </c>
      <c r="L4395" s="14">
        <f>2+L4136-Datos!$C$8</f>
        <v>8.120000000000001</v>
      </c>
      <c r="M4395" s="13" t="s">
        <v>56243</v>
      </c>
      <c r="N4395" s="1" t="s">
        <v>59</v>
      </c>
      <c r="O4395" s="1">
        <v>10</v>
      </c>
      <c r="P4395" s="1" t="s">
        <v>20</v>
      </c>
      <c r="Q4395" s="4" t="s">
        <v>21</v>
      </c>
    </row>
    <row r="4396" spans="1:17" ht="22.5" x14ac:dyDescent="0.25">
      <c r="A4396" s="3">
        <v>6831</v>
      </c>
      <c r="B4396" s="1" t="s">
        <v>21371</v>
      </c>
      <c r="C4396" s="1" t="s">
        <v>15</v>
      </c>
      <c r="D4396" s="1" t="s">
        <v>40</v>
      </c>
      <c r="E4396" s="1">
        <v>2233077</v>
      </c>
      <c r="F4396" s="1" t="s">
        <v>21369</v>
      </c>
      <c r="G4396" s="1">
        <v>2233078</v>
      </c>
      <c r="H4396" s="1" t="s">
        <v>2499</v>
      </c>
      <c r="I4396" s="2">
        <v>45059</v>
      </c>
      <c r="J4396" s="15" t="str">
        <f>MID(Tabla1[[#This Row],[HORA]],1,5)</f>
        <v>19:45</v>
      </c>
      <c r="K4396" s="16">
        <f>IF(Tabla1[[#This Row],[FECHA]]=I4397,IF(J4397-J4396&gt;0,(J4397-J4396)*1440,0),0)</f>
        <v>6.0000000000001386</v>
      </c>
      <c r="L4396" s="14">
        <f>2+L4137-Datos!$C$8</f>
        <v>9.5</v>
      </c>
      <c r="M4396" s="13" t="s">
        <v>56244</v>
      </c>
      <c r="N4396" s="1" t="s">
        <v>59</v>
      </c>
      <c r="O4396" s="1">
        <v>10</v>
      </c>
      <c r="P4396" s="1" t="s">
        <v>20</v>
      </c>
      <c r="Q4396" s="4" t="s">
        <v>21</v>
      </c>
    </row>
    <row r="4397" spans="1:17" ht="22.5" x14ac:dyDescent="0.25">
      <c r="A4397" s="3">
        <v>6832</v>
      </c>
      <c r="B4397" s="1" t="s">
        <v>21372</v>
      </c>
      <c r="C4397" s="1" t="s">
        <v>15</v>
      </c>
      <c r="D4397" s="1" t="s">
        <v>77</v>
      </c>
      <c r="E4397" s="1">
        <v>16612340</v>
      </c>
      <c r="F4397" s="1" t="s">
        <v>21373</v>
      </c>
      <c r="G4397" s="1">
        <v>2233079</v>
      </c>
      <c r="H4397" s="1" t="s">
        <v>21374</v>
      </c>
      <c r="I4397" s="2">
        <v>45059</v>
      </c>
      <c r="J4397" s="15" t="str">
        <f>MID(Tabla1[[#This Row],[HORA]],1,5)</f>
        <v>19:51</v>
      </c>
      <c r="K4397" s="16">
        <f>IF(Tabla1[[#This Row],[FECHA]]=I4398,IF(J4398-J4397&gt;0,(J4398-J4397)*1440,0),0)</f>
        <v>2.9999999999998295</v>
      </c>
      <c r="L4397" s="14">
        <f>2+L4138-Datos!$C$8</f>
        <v>9.4400000000000013</v>
      </c>
      <c r="M4397" s="13" t="s">
        <v>56250</v>
      </c>
      <c r="N4397" s="1" t="s">
        <v>2263</v>
      </c>
      <c r="O4397" s="1">
        <v>20</v>
      </c>
      <c r="P4397" s="1" t="s">
        <v>20</v>
      </c>
      <c r="Q4397" s="4" t="s">
        <v>21</v>
      </c>
    </row>
    <row r="4398" spans="1:17" ht="22.5" x14ac:dyDescent="0.25">
      <c r="A4398" s="3">
        <v>6833</v>
      </c>
      <c r="B4398" s="1" t="s">
        <v>21375</v>
      </c>
      <c r="C4398" s="1" t="s">
        <v>15</v>
      </c>
      <c r="D4398" s="1" t="s">
        <v>40</v>
      </c>
      <c r="E4398" s="1">
        <v>47517561</v>
      </c>
      <c r="F4398" s="1" t="s">
        <v>21376</v>
      </c>
      <c r="G4398" s="1">
        <v>48672805</v>
      </c>
      <c r="H4398" s="1" t="s">
        <v>21377</v>
      </c>
      <c r="I4398" s="2">
        <v>45059</v>
      </c>
      <c r="J4398" s="15" t="str">
        <f>MID(Tabla1[[#This Row],[HORA]],1,5)</f>
        <v>19:54</v>
      </c>
      <c r="K4398" s="16">
        <f>IF(Tabla1[[#This Row],[FECHA]]=I4399,IF(J4399-J4398&gt;0,(J4399-J4398)*1440,0),0)</f>
        <v>2.0000000000001528</v>
      </c>
      <c r="L4398" s="14">
        <f>2+L4139-Datos!$C$8</f>
        <v>9.34</v>
      </c>
      <c r="M4398" s="13" t="s">
        <v>56253</v>
      </c>
      <c r="N4398" s="1" t="s">
        <v>21378</v>
      </c>
      <c r="O4398" s="1">
        <v>40</v>
      </c>
      <c r="P4398" s="1" t="s">
        <v>20</v>
      </c>
      <c r="Q4398" s="4" t="s">
        <v>21</v>
      </c>
    </row>
    <row r="4399" spans="1:17" ht="22.5" x14ac:dyDescent="0.25">
      <c r="A4399" s="3">
        <v>13245</v>
      </c>
      <c r="B4399" s="1" t="s">
        <v>40792</v>
      </c>
      <c r="C4399" s="1" t="s">
        <v>15</v>
      </c>
      <c r="D4399" s="1" t="s">
        <v>71</v>
      </c>
      <c r="E4399" s="1">
        <v>70753255</v>
      </c>
      <c r="F4399" s="1" t="s">
        <v>13329</v>
      </c>
      <c r="G4399" s="1">
        <v>70753255</v>
      </c>
      <c r="H4399" s="1" t="s">
        <v>13329</v>
      </c>
      <c r="I4399" s="2">
        <v>45059</v>
      </c>
      <c r="J4399" s="15" t="str">
        <f>MID(Tabla1[[#This Row],[HORA]],1,5)</f>
        <v>19:56</v>
      </c>
      <c r="K4399" s="16">
        <f>IF(Tabla1[[#This Row],[FECHA]]=I4400,IF(J4400-J4399&gt;0,(J4400-J4399)*1440,0),0)</f>
        <v>3.9999999999999858</v>
      </c>
      <c r="L4399" s="14">
        <f>2+L4140-Datos!$C$8</f>
        <v>7.0500000000000007</v>
      </c>
      <c r="M4399" s="13" t="s">
        <v>56255</v>
      </c>
      <c r="N4399" s="1" t="s">
        <v>2773</v>
      </c>
      <c r="O4399" s="1">
        <v>15</v>
      </c>
      <c r="P4399" s="1" t="s">
        <v>376</v>
      </c>
      <c r="Q4399" s="4" t="s">
        <v>21</v>
      </c>
    </row>
    <row r="4400" spans="1:17" ht="22.5" x14ac:dyDescent="0.25">
      <c r="A4400" s="3">
        <v>13246</v>
      </c>
      <c r="B4400" s="1" t="s">
        <v>40793</v>
      </c>
      <c r="C4400" s="1" t="s">
        <v>15</v>
      </c>
      <c r="D4400" s="1" t="s">
        <v>33</v>
      </c>
      <c r="E4400" s="1">
        <v>3665645</v>
      </c>
      <c r="F4400" s="1" t="s">
        <v>11907</v>
      </c>
      <c r="G4400" s="1">
        <v>2233081</v>
      </c>
      <c r="H4400" s="1" t="s">
        <v>40794</v>
      </c>
      <c r="I4400" s="2">
        <v>45059</v>
      </c>
      <c r="J4400" s="15" t="str">
        <f>MID(Tabla1[[#This Row],[HORA]],1,5)</f>
        <v>20:00</v>
      </c>
      <c r="K4400" s="16">
        <f>IF(Tabla1[[#This Row],[FECHA]]=I4401,IF(J4401-J4400&gt;0,(J4401-J4400)*1440,0),0)</f>
        <v>1.9999999999999929</v>
      </c>
      <c r="L4400" s="14">
        <f>2+L4141-Datos!$C$8</f>
        <v>8.34</v>
      </c>
      <c r="M4400" s="13" t="s">
        <v>56259</v>
      </c>
      <c r="N4400" s="1" t="s">
        <v>40795</v>
      </c>
      <c r="O4400" s="1">
        <v>20</v>
      </c>
      <c r="P4400" s="1" t="s">
        <v>376</v>
      </c>
      <c r="Q4400" s="4" t="s">
        <v>21</v>
      </c>
    </row>
    <row r="4401" spans="1:17" ht="22.5" x14ac:dyDescent="0.25">
      <c r="A4401" s="3">
        <v>13247</v>
      </c>
      <c r="B4401" s="1" t="s">
        <v>40796</v>
      </c>
      <c r="C4401" s="1" t="s">
        <v>15</v>
      </c>
      <c r="D4401" s="1" t="s">
        <v>33</v>
      </c>
      <c r="E4401" s="1">
        <v>17632999</v>
      </c>
      <c r="F4401" s="1" t="s">
        <v>40797</v>
      </c>
      <c r="G4401" s="1">
        <v>47634728</v>
      </c>
      <c r="H4401" s="1" t="s">
        <v>40798</v>
      </c>
      <c r="I4401" s="2">
        <v>45059</v>
      </c>
      <c r="J4401" s="15" t="str">
        <f>MID(Tabla1[[#This Row],[HORA]],1,5)</f>
        <v>20:02</v>
      </c>
      <c r="K4401" s="16">
        <f>IF(Tabla1[[#This Row],[FECHA]]=I4402,IF(J4402-J4401&gt;0,(J4402-J4401)*1440,0),0)</f>
        <v>0</v>
      </c>
      <c r="L4401" s="14">
        <f>2+L4142-Datos!$C$8</f>
        <v>7.3500000000000005</v>
      </c>
      <c r="M4401" s="13" t="s">
        <v>56261</v>
      </c>
      <c r="N4401" s="1" t="s">
        <v>40799</v>
      </c>
      <c r="O4401" s="1">
        <v>10</v>
      </c>
      <c r="P4401" s="1" t="s">
        <v>376</v>
      </c>
      <c r="Q4401" s="4" t="s">
        <v>21</v>
      </c>
    </row>
    <row r="4402" spans="1:17" ht="22.5" x14ac:dyDescent="0.25">
      <c r="A4402" s="3">
        <v>13248</v>
      </c>
      <c r="B4402" s="1" t="s">
        <v>40796</v>
      </c>
      <c r="C4402" s="1" t="s">
        <v>15</v>
      </c>
      <c r="D4402" s="1" t="s">
        <v>33</v>
      </c>
      <c r="E4402" s="1">
        <v>17632999</v>
      </c>
      <c r="F4402" s="1" t="s">
        <v>40800</v>
      </c>
      <c r="G4402" s="1">
        <v>47634728</v>
      </c>
      <c r="H4402" s="1" t="s">
        <v>40798</v>
      </c>
      <c r="I4402" s="2">
        <v>45059</v>
      </c>
      <c r="J4402" s="15" t="str">
        <f>MID(Tabla1[[#This Row],[HORA]],1,5)</f>
        <v>20:02</v>
      </c>
      <c r="K4402" s="16">
        <f>IF(Tabla1[[#This Row],[FECHA]]=I4403,IF(J4403-J4402&gt;0,(J4403-J4402)*1440,0),0)</f>
        <v>1.9999999999999929</v>
      </c>
      <c r="L4402" s="14">
        <f>2+L4143-Datos!$C$8</f>
        <v>10.36</v>
      </c>
      <c r="M4402" s="13" t="s">
        <v>56261</v>
      </c>
      <c r="N4402" s="1" t="s">
        <v>40799</v>
      </c>
      <c r="O4402" s="1">
        <v>10</v>
      </c>
      <c r="P4402" s="1" t="s">
        <v>376</v>
      </c>
      <c r="Q4402" s="4" t="s">
        <v>21</v>
      </c>
    </row>
    <row r="4403" spans="1:17" ht="22.5" x14ac:dyDescent="0.25">
      <c r="A4403" s="3">
        <v>13249</v>
      </c>
      <c r="B4403" s="1" t="s">
        <v>40801</v>
      </c>
      <c r="C4403" s="1" t="s">
        <v>15</v>
      </c>
      <c r="D4403" s="1" t="s">
        <v>161</v>
      </c>
      <c r="E4403" s="1">
        <v>46982387</v>
      </c>
      <c r="F4403" s="1" t="s">
        <v>40802</v>
      </c>
      <c r="G4403" s="1">
        <v>2233086</v>
      </c>
      <c r="H4403" s="1" t="s">
        <v>40803</v>
      </c>
      <c r="I4403" s="2">
        <v>45059</v>
      </c>
      <c r="J4403" s="15" t="str">
        <f>MID(Tabla1[[#This Row],[HORA]],1,5)</f>
        <v>20:04</v>
      </c>
      <c r="K4403" s="16">
        <f>IF(Tabla1[[#This Row],[FECHA]]=I4404,IF(J4404-J4403&gt;0,(J4404-J4403)*1440,0),0)</f>
        <v>3.9999999999999858</v>
      </c>
      <c r="L4403" s="14">
        <f>2+L4144-Datos!$C$8</f>
        <v>12.420000000000002</v>
      </c>
      <c r="M4403" s="13" t="s">
        <v>56263</v>
      </c>
      <c r="N4403" s="1" t="s">
        <v>40804</v>
      </c>
      <c r="O4403" s="1">
        <v>18</v>
      </c>
      <c r="P4403" s="1" t="s">
        <v>376</v>
      </c>
      <c r="Q4403" s="4" t="s">
        <v>21</v>
      </c>
    </row>
    <row r="4404" spans="1:17" ht="22.5" x14ac:dyDescent="0.25">
      <c r="A4404" s="3">
        <v>6835</v>
      </c>
      <c r="B4404" s="1" t="s">
        <v>21382</v>
      </c>
      <c r="C4404" s="1" t="s">
        <v>15</v>
      </c>
      <c r="D4404" s="1" t="s">
        <v>71</v>
      </c>
      <c r="E4404" s="1">
        <v>27858154</v>
      </c>
      <c r="F4404" s="1" t="s">
        <v>8183</v>
      </c>
      <c r="G4404" s="1">
        <v>2233088</v>
      </c>
      <c r="H4404" s="1" t="s">
        <v>6228</v>
      </c>
      <c r="I4404" s="2">
        <v>45059</v>
      </c>
      <c r="J4404" s="15" t="str">
        <f>MID(Tabla1[[#This Row],[HORA]],1,5)</f>
        <v>20:08</v>
      </c>
      <c r="K4404" s="16">
        <f>IF(Tabla1[[#This Row],[FECHA]]=I4405,IF(J4405-J4404&gt;0,(J4405-J4404)*1440,0),0)</f>
        <v>0</v>
      </c>
      <c r="L4404" s="14">
        <f>2+L4145-Datos!$C$8</f>
        <v>8.2900000000000009</v>
      </c>
      <c r="M4404" s="13" t="s">
        <v>56267</v>
      </c>
      <c r="N4404" s="1" t="s">
        <v>1715</v>
      </c>
      <c r="O4404" s="1">
        <v>40</v>
      </c>
      <c r="P4404" s="1" t="s">
        <v>20</v>
      </c>
      <c r="Q4404" s="4" t="s">
        <v>21</v>
      </c>
    </row>
    <row r="4405" spans="1:17" ht="22.5" x14ac:dyDescent="0.25">
      <c r="A4405" s="3">
        <v>13250</v>
      </c>
      <c r="B4405" s="1" t="s">
        <v>40805</v>
      </c>
      <c r="C4405" s="1" t="s">
        <v>15</v>
      </c>
      <c r="D4405" s="1" t="s">
        <v>40</v>
      </c>
      <c r="E4405" s="1">
        <v>44566891</v>
      </c>
      <c r="F4405" s="1" t="s">
        <v>40806</v>
      </c>
      <c r="G4405" s="1">
        <v>2233087</v>
      </c>
      <c r="H4405" s="1" t="s">
        <v>40807</v>
      </c>
      <c r="I4405" s="2">
        <v>45059</v>
      </c>
      <c r="J4405" s="15" t="str">
        <f>MID(Tabla1[[#This Row],[HORA]],1,5)</f>
        <v>20:08</v>
      </c>
      <c r="K4405" s="16">
        <f>IF(Tabla1[[#This Row],[FECHA]]=I4406,IF(J4406-J4405&gt;0,(J4406-J4405)*1440,0),0)</f>
        <v>1.9999999999999929</v>
      </c>
      <c r="L4405" s="14">
        <f>2+L4146-Datos!$C$8</f>
        <v>8.1000000000000014</v>
      </c>
      <c r="M4405" s="13" t="s">
        <v>56267</v>
      </c>
      <c r="N4405" s="1" t="s">
        <v>447</v>
      </c>
      <c r="O4405" s="1">
        <v>10</v>
      </c>
      <c r="P4405" s="1" t="s">
        <v>376</v>
      </c>
      <c r="Q4405" s="4" t="s">
        <v>21</v>
      </c>
    </row>
    <row r="4406" spans="1:17" ht="22.5" x14ac:dyDescent="0.25">
      <c r="A4406" s="3">
        <v>13251</v>
      </c>
      <c r="B4406" s="1" t="s">
        <v>40808</v>
      </c>
      <c r="C4406" s="1" t="s">
        <v>15</v>
      </c>
      <c r="D4406" s="1" t="s">
        <v>82</v>
      </c>
      <c r="E4406" s="1">
        <v>74998536</v>
      </c>
      <c r="F4406" s="1" t="s">
        <v>31443</v>
      </c>
      <c r="G4406" s="1">
        <v>74998537</v>
      </c>
      <c r="H4406" s="1" t="s">
        <v>40809</v>
      </c>
      <c r="I4406" s="2">
        <v>45059</v>
      </c>
      <c r="J4406" s="15" t="str">
        <f>MID(Tabla1[[#This Row],[HORA]],1,5)</f>
        <v>20:10</v>
      </c>
      <c r="K4406" s="16">
        <f>IF(Tabla1[[#This Row],[FECHA]]=I4407,IF(J4407-J4406&gt;0,(J4407-J4406)*1440,0),0)</f>
        <v>3.9999999999999858</v>
      </c>
      <c r="L4406" s="14">
        <f>2+L4147-Datos!$C$8</f>
        <v>10.190000000000001</v>
      </c>
      <c r="M4406" s="13" t="s">
        <v>56269</v>
      </c>
      <c r="N4406" s="1" t="s">
        <v>40810</v>
      </c>
      <c r="O4406" s="1">
        <v>25</v>
      </c>
      <c r="P4406" s="1" t="s">
        <v>376</v>
      </c>
      <c r="Q4406" s="4" t="s">
        <v>21</v>
      </c>
    </row>
    <row r="4407" spans="1:17" ht="22.5" x14ac:dyDescent="0.25">
      <c r="A4407" s="3">
        <v>13252</v>
      </c>
      <c r="B4407" s="1" t="s">
        <v>40811</v>
      </c>
      <c r="C4407" s="1" t="s">
        <v>15</v>
      </c>
      <c r="D4407" s="1" t="s">
        <v>71</v>
      </c>
      <c r="E4407" s="1">
        <v>47275914</v>
      </c>
      <c r="F4407" s="1" t="s">
        <v>40812</v>
      </c>
      <c r="G4407" s="1">
        <v>2233089</v>
      </c>
      <c r="H4407" s="1" t="s">
        <v>40813</v>
      </c>
      <c r="I4407" s="2">
        <v>45059</v>
      </c>
      <c r="J4407" s="15" t="str">
        <f>MID(Tabla1[[#This Row],[HORA]],1,5)</f>
        <v>20:14</v>
      </c>
      <c r="K4407" s="16">
        <f>IF(Tabla1[[#This Row],[FECHA]]=I4408,IF(J4408-J4407&gt;0,(J4408-J4407)*1440,0),0)</f>
        <v>3.0000000000001492</v>
      </c>
      <c r="L4407" s="14">
        <f>2+L4148-Datos!$C$8</f>
        <v>7.53</v>
      </c>
      <c r="M4407" s="13" t="s">
        <v>56273</v>
      </c>
      <c r="N4407" s="1" t="s">
        <v>40814</v>
      </c>
      <c r="O4407" s="1">
        <v>50</v>
      </c>
      <c r="P4407" s="1" t="s">
        <v>376</v>
      </c>
      <c r="Q4407" s="4" t="s">
        <v>21</v>
      </c>
    </row>
    <row r="4408" spans="1:17" ht="22.5" x14ac:dyDescent="0.25">
      <c r="A4408" s="3">
        <v>13253</v>
      </c>
      <c r="B4408" s="1" t="s">
        <v>40815</v>
      </c>
      <c r="C4408" s="1" t="s">
        <v>15</v>
      </c>
      <c r="D4408" s="1" t="s">
        <v>33</v>
      </c>
      <c r="E4408" s="1">
        <v>77384621</v>
      </c>
      <c r="F4408" s="1" t="s">
        <v>40816</v>
      </c>
      <c r="G4408" s="1">
        <v>48669955</v>
      </c>
      <c r="H4408" s="1" t="s">
        <v>40817</v>
      </c>
      <c r="I4408" s="2">
        <v>45059</v>
      </c>
      <c r="J4408" s="15" t="str">
        <f>MID(Tabla1[[#This Row],[HORA]],1,5)</f>
        <v>20:17</v>
      </c>
      <c r="K4408" s="16">
        <f>IF(Tabla1[[#This Row],[FECHA]]=I4409,IF(J4409-J4408&gt;0,(J4409-J4408)*1440,0),0)</f>
        <v>1.999999999999833</v>
      </c>
      <c r="L4408" s="14">
        <f>2+L4149-Datos!$C$8</f>
        <v>9.2600000000000016</v>
      </c>
      <c r="M4408" s="13" t="s">
        <v>56276</v>
      </c>
      <c r="N4408" s="1" t="s">
        <v>40818</v>
      </c>
      <c r="O4408" s="1">
        <v>20</v>
      </c>
      <c r="P4408" s="1" t="s">
        <v>376</v>
      </c>
      <c r="Q4408" s="4" t="s">
        <v>21</v>
      </c>
    </row>
    <row r="4409" spans="1:17" ht="22.5" x14ac:dyDescent="0.25">
      <c r="A4409" s="3">
        <v>13254</v>
      </c>
      <c r="B4409" s="1" t="s">
        <v>40819</v>
      </c>
      <c r="C4409" s="1" t="s">
        <v>15</v>
      </c>
      <c r="D4409" s="1" t="s">
        <v>3257</v>
      </c>
      <c r="E4409" s="1">
        <v>70992473</v>
      </c>
      <c r="F4409" s="1" t="s">
        <v>17036</v>
      </c>
      <c r="G4409" s="1">
        <v>70992473</v>
      </c>
      <c r="H4409" s="1" t="s">
        <v>17036</v>
      </c>
      <c r="I4409" s="2">
        <v>45059</v>
      </c>
      <c r="J4409" s="15" t="str">
        <f>MID(Tabla1[[#This Row],[HORA]],1,5)</f>
        <v>20:19</v>
      </c>
      <c r="K4409" s="16">
        <f>IF(Tabla1[[#This Row],[FECHA]]=I4410,IF(J4410-J4409&gt;0,(J4410-J4409)*1440,0),0)</f>
        <v>0.99999999999999645</v>
      </c>
      <c r="L4409" s="14">
        <f>2+L4150-Datos!$C$8</f>
        <v>11.120000000000001</v>
      </c>
      <c r="M4409" s="13" t="s">
        <v>56279</v>
      </c>
      <c r="N4409" s="1" t="s">
        <v>2773</v>
      </c>
      <c r="O4409" s="1">
        <v>150</v>
      </c>
      <c r="P4409" s="1" t="s">
        <v>376</v>
      </c>
      <c r="Q4409" s="4" t="s">
        <v>21</v>
      </c>
    </row>
    <row r="4410" spans="1:17" ht="22.5" x14ac:dyDescent="0.25">
      <c r="A4410" s="3">
        <v>13255</v>
      </c>
      <c r="B4410" s="1" t="s">
        <v>40820</v>
      </c>
      <c r="C4410" s="1" t="s">
        <v>15</v>
      </c>
      <c r="D4410" s="1" t="s">
        <v>161</v>
      </c>
      <c r="E4410" s="1">
        <v>43272104</v>
      </c>
      <c r="F4410" s="1" t="s">
        <v>40821</v>
      </c>
      <c r="G4410" s="1">
        <v>2233092</v>
      </c>
      <c r="H4410" s="1" t="s">
        <v>40822</v>
      </c>
      <c r="I4410" s="2">
        <v>45059</v>
      </c>
      <c r="J4410" s="15" t="str">
        <f>MID(Tabla1[[#This Row],[HORA]],1,5)</f>
        <v>20:20</v>
      </c>
      <c r="K4410" s="16">
        <f>IF(Tabla1[[#This Row],[FECHA]]=I4411,IF(J4411-J4410&gt;0,(J4411-J4410)*1440,0),0)</f>
        <v>1.9999999999999929</v>
      </c>
      <c r="L4410" s="14">
        <f>2+L4151-Datos!$C$8</f>
        <v>8.42</v>
      </c>
      <c r="M4410" s="13" t="s">
        <v>56278</v>
      </c>
      <c r="N4410" s="1" t="s">
        <v>40823</v>
      </c>
      <c r="O4410" s="1">
        <v>20</v>
      </c>
      <c r="P4410" s="1" t="s">
        <v>376</v>
      </c>
      <c r="Q4410" s="4" t="s">
        <v>21</v>
      </c>
    </row>
    <row r="4411" spans="1:17" ht="22.5" x14ac:dyDescent="0.25">
      <c r="A4411" s="3">
        <v>13256</v>
      </c>
      <c r="B4411" s="1" t="s">
        <v>40824</v>
      </c>
      <c r="C4411" s="1" t="s">
        <v>15</v>
      </c>
      <c r="D4411" s="1" t="s">
        <v>161</v>
      </c>
      <c r="E4411" s="1">
        <v>45809195</v>
      </c>
      <c r="F4411" s="1" t="s">
        <v>40825</v>
      </c>
      <c r="G4411" s="1">
        <v>70398659</v>
      </c>
      <c r="H4411" s="1" t="s">
        <v>40826</v>
      </c>
      <c r="I4411" s="2">
        <v>45059</v>
      </c>
      <c r="J4411" s="15" t="str">
        <f>MID(Tabla1[[#This Row],[HORA]],1,5)</f>
        <v>20:22</v>
      </c>
      <c r="K4411" s="16">
        <f>IF(Tabla1[[#This Row],[FECHA]]=I4412,IF(J4412-J4411&gt;0,(J4412-J4411)*1440,0),0)</f>
        <v>7.000000000000135</v>
      </c>
      <c r="L4411" s="14">
        <f>2+L4152-Datos!$C$8</f>
        <v>9.08</v>
      </c>
      <c r="M4411" s="13" t="s">
        <v>56281</v>
      </c>
      <c r="N4411" s="1" t="s">
        <v>40827</v>
      </c>
      <c r="O4411" s="1">
        <v>18</v>
      </c>
      <c r="P4411" s="1" t="s">
        <v>376</v>
      </c>
      <c r="Q4411" s="4" t="s">
        <v>21</v>
      </c>
    </row>
    <row r="4412" spans="1:17" ht="22.5" x14ac:dyDescent="0.25">
      <c r="A4412" s="3">
        <v>13257</v>
      </c>
      <c r="B4412" s="1" t="s">
        <v>40828</v>
      </c>
      <c r="C4412" s="1" t="s">
        <v>15</v>
      </c>
      <c r="D4412" s="1" t="s">
        <v>77</v>
      </c>
      <c r="E4412" s="1">
        <v>27287989</v>
      </c>
      <c r="F4412" s="1" t="s">
        <v>40829</v>
      </c>
      <c r="G4412" s="1">
        <v>2233095</v>
      </c>
      <c r="H4412" s="1" t="s">
        <v>40830</v>
      </c>
      <c r="I4412" s="2">
        <v>45059</v>
      </c>
      <c r="J4412" s="15" t="str">
        <f>MID(Tabla1[[#This Row],[HORA]],1,5)</f>
        <v>20:29</v>
      </c>
      <c r="K4412" s="16">
        <f>IF(Tabla1[[#This Row],[FECHA]]=I4413,IF(J4413-J4412&gt;0,(J4413-J4412)*1440,0),0)</f>
        <v>2.9999999999999893</v>
      </c>
      <c r="L4412" s="14">
        <f>2+L4153-Datos!$C$8</f>
        <v>9.02</v>
      </c>
      <c r="M4412" s="13" t="s">
        <v>56288</v>
      </c>
      <c r="N4412" s="1" t="s">
        <v>40831</v>
      </c>
      <c r="O4412" s="1">
        <v>30</v>
      </c>
      <c r="P4412" s="1" t="s">
        <v>376</v>
      </c>
      <c r="Q4412" s="4" t="s">
        <v>21</v>
      </c>
    </row>
    <row r="4413" spans="1:17" ht="22.5" x14ac:dyDescent="0.25">
      <c r="A4413" s="3">
        <v>13258</v>
      </c>
      <c r="B4413" s="1" t="s">
        <v>40832</v>
      </c>
      <c r="C4413" s="1" t="s">
        <v>15</v>
      </c>
      <c r="D4413" s="1" t="s">
        <v>40</v>
      </c>
      <c r="E4413" s="1">
        <v>40369759</v>
      </c>
      <c r="F4413" s="1" t="s">
        <v>11383</v>
      </c>
      <c r="G4413" s="1">
        <v>2233096</v>
      </c>
      <c r="H4413" s="1" t="s">
        <v>40833</v>
      </c>
      <c r="I4413" s="2">
        <v>45059</v>
      </c>
      <c r="J4413" s="15" t="str">
        <f>MID(Tabla1[[#This Row],[HORA]],1,5)</f>
        <v>20:32</v>
      </c>
      <c r="K4413" s="16">
        <f>IF(Tabla1[[#This Row],[FECHA]]=I4414,IF(J4414-J4413&gt;0,(J4414-J4413)*1440,0),0)</f>
        <v>1.999999999999833</v>
      </c>
      <c r="L4413" s="14">
        <f>2+L4154-Datos!$C$8</f>
        <v>7.120000000000001</v>
      </c>
      <c r="M4413" s="13" t="s">
        <v>56291</v>
      </c>
      <c r="N4413" s="1" t="s">
        <v>40834</v>
      </c>
      <c r="O4413" s="1">
        <v>15</v>
      </c>
      <c r="P4413" s="1" t="s">
        <v>376</v>
      </c>
      <c r="Q4413" s="4" t="s">
        <v>21</v>
      </c>
    </row>
    <row r="4414" spans="1:17" ht="22.5" x14ac:dyDescent="0.25">
      <c r="A4414" s="3">
        <v>13259</v>
      </c>
      <c r="B4414" s="1" t="s">
        <v>40835</v>
      </c>
      <c r="C4414" s="1" t="s">
        <v>15</v>
      </c>
      <c r="D4414" s="1" t="s">
        <v>40</v>
      </c>
      <c r="E4414" s="1">
        <v>48139212</v>
      </c>
      <c r="F4414" s="1" t="s">
        <v>40836</v>
      </c>
      <c r="G4414" s="1">
        <v>70853959</v>
      </c>
      <c r="H4414" s="1" t="s">
        <v>40837</v>
      </c>
      <c r="I4414" s="2">
        <v>45059</v>
      </c>
      <c r="J4414" s="15" t="str">
        <f>MID(Tabla1[[#This Row],[HORA]],1,5)</f>
        <v>20:34</v>
      </c>
      <c r="K4414" s="16">
        <f>IF(Tabla1[[#This Row],[FECHA]]=I4415,IF(J4415-J4414&gt;0,(J4415-J4414)*1440,0),0)</f>
        <v>3.0000000000001492</v>
      </c>
      <c r="L4414" s="14">
        <f>2+L4155-Datos!$C$8</f>
        <v>8.1300000000000008</v>
      </c>
      <c r="M4414" s="13" t="s">
        <v>56293</v>
      </c>
      <c r="N4414" s="1" t="s">
        <v>40838</v>
      </c>
      <c r="O4414" s="1">
        <v>15</v>
      </c>
      <c r="P4414" s="1" t="s">
        <v>376</v>
      </c>
      <c r="Q4414" s="4" t="s">
        <v>21</v>
      </c>
    </row>
    <row r="4415" spans="1:17" ht="22.5" x14ac:dyDescent="0.25">
      <c r="A4415" s="3">
        <v>13260</v>
      </c>
      <c r="B4415" s="1" t="s">
        <v>40839</v>
      </c>
      <c r="C4415" s="1" t="s">
        <v>15</v>
      </c>
      <c r="D4415" s="1" t="s">
        <v>61</v>
      </c>
      <c r="E4415" s="1">
        <v>72842634</v>
      </c>
      <c r="F4415" s="1" t="s">
        <v>15756</v>
      </c>
      <c r="G4415" s="1">
        <v>40682312</v>
      </c>
      <c r="H4415" s="1" t="s">
        <v>15757</v>
      </c>
      <c r="I4415" s="2">
        <v>45059</v>
      </c>
      <c r="J4415" s="15" t="str">
        <f>MID(Tabla1[[#This Row],[HORA]],1,5)</f>
        <v>20:37</v>
      </c>
      <c r="K4415" s="16">
        <f>IF(Tabla1[[#This Row],[FECHA]]=I4416,IF(J4416-J4415&gt;0,(J4416-J4415)*1440,0),0)</f>
        <v>6.9999999999999751</v>
      </c>
      <c r="L4415" s="14">
        <f>2+L4156-Datos!$C$8</f>
        <v>9.5</v>
      </c>
      <c r="M4415" s="13" t="s">
        <v>56296</v>
      </c>
      <c r="N4415" s="1" t="s">
        <v>40840</v>
      </c>
      <c r="O4415" s="1">
        <v>15</v>
      </c>
      <c r="P4415" s="1" t="s">
        <v>376</v>
      </c>
      <c r="Q4415" s="4" t="s">
        <v>21</v>
      </c>
    </row>
    <row r="4416" spans="1:17" ht="22.5" x14ac:dyDescent="0.25">
      <c r="A4416" s="3">
        <v>6836</v>
      </c>
      <c r="B4416" s="1" t="s">
        <v>21383</v>
      </c>
      <c r="C4416" s="1" t="s">
        <v>15</v>
      </c>
      <c r="D4416" s="1" t="s">
        <v>40</v>
      </c>
      <c r="E4416" s="1">
        <v>47295744</v>
      </c>
      <c r="F4416" s="1" t="s">
        <v>21384</v>
      </c>
      <c r="G4416" s="1">
        <v>2233097</v>
      </c>
      <c r="H4416" s="1" t="s">
        <v>21233</v>
      </c>
      <c r="I4416" s="2">
        <v>45059</v>
      </c>
      <c r="J4416" s="15" t="str">
        <f>MID(Tabla1[[#This Row],[HORA]],1,5)</f>
        <v>20:44</v>
      </c>
      <c r="K4416" s="16">
        <f>IF(Tabla1[[#This Row],[FECHA]]=I4417,IF(J4417-J4416&gt;0,(J4417-J4416)*1440,0),0)</f>
        <v>4.9999999999999822</v>
      </c>
      <c r="L4416" s="14">
        <f>2+L4157-Datos!$C$8</f>
        <v>9.25</v>
      </c>
      <c r="M4416" s="13" t="s">
        <v>56303</v>
      </c>
      <c r="N4416" s="1" t="s">
        <v>21385</v>
      </c>
      <c r="O4416" s="1">
        <v>70</v>
      </c>
      <c r="P4416" s="1" t="s">
        <v>20</v>
      </c>
      <c r="Q4416" s="4" t="s">
        <v>21</v>
      </c>
    </row>
    <row r="4417" spans="1:17" ht="22.5" x14ac:dyDescent="0.25">
      <c r="A4417" s="3">
        <v>6837</v>
      </c>
      <c r="B4417" s="1" t="s">
        <v>21386</v>
      </c>
      <c r="C4417" s="1" t="s">
        <v>15</v>
      </c>
      <c r="D4417" s="1" t="s">
        <v>40</v>
      </c>
      <c r="E4417" s="1">
        <v>43647794</v>
      </c>
      <c r="F4417" s="1" t="s">
        <v>20125</v>
      </c>
      <c r="G4417" s="1">
        <v>2233098</v>
      </c>
      <c r="H4417" s="1" t="s">
        <v>21387</v>
      </c>
      <c r="I4417" s="2">
        <v>45059</v>
      </c>
      <c r="J4417" s="15" t="str">
        <f>MID(Tabla1[[#This Row],[HORA]],1,5)</f>
        <v>20:49</v>
      </c>
      <c r="K4417" s="16">
        <f>IF(Tabla1[[#This Row],[FECHA]]=I4418,IF(J4418-J4417&gt;0,(J4418-J4417)*1440,0),0)</f>
        <v>10.999999999999961</v>
      </c>
      <c r="L4417" s="14">
        <f>2+L4158-Datos!$C$8</f>
        <v>12.190000000000001</v>
      </c>
      <c r="M4417" s="13" t="s">
        <v>56308</v>
      </c>
      <c r="N4417" s="1" t="s">
        <v>21388</v>
      </c>
      <c r="O4417" s="1">
        <v>15</v>
      </c>
      <c r="P4417" s="1" t="s">
        <v>20</v>
      </c>
      <c r="Q4417" s="4" t="s">
        <v>21</v>
      </c>
    </row>
    <row r="4418" spans="1:17" ht="22.5" x14ac:dyDescent="0.25">
      <c r="A4418" s="3">
        <v>6838</v>
      </c>
      <c r="B4418" s="1" t="s">
        <v>21389</v>
      </c>
      <c r="C4418" s="1" t="s">
        <v>15</v>
      </c>
      <c r="D4418" s="1" t="s">
        <v>82</v>
      </c>
      <c r="E4418" s="1">
        <v>71271947</v>
      </c>
      <c r="F4418" s="1" t="s">
        <v>21390</v>
      </c>
      <c r="G4418" s="1">
        <v>2233100</v>
      </c>
      <c r="H4418" s="1" t="s">
        <v>6228</v>
      </c>
      <c r="I4418" s="2">
        <v>45059</v>
      </c>
      <c r="J4418" s="15" t="str">
        <f>MID(Tabla1[[#This Row],[HORA]],1,5)</f>
        <v>21:00</v>
      </c>
      <c r="K4418" s="16">
        <f>IF(Tabla1[[#This Row],[FECHA]]=I4419,IF(J4419-J4418&gt;0,(J4419-J4418)*1440,0),0)</f>
        <v>0</v>
      </c>
      <c r="L4418" s="14">
        <f>2+L4159-Datos!$C$8</f>
        <v>9.34</v>
      </c>
      <c r="M4418" s="13" t="s">
        <v>56319</v>
      </c>
      <c r="N4418" s="1" t="s">
        <v>1715</v>
      </c>
      <c r="O4418" s="1">
        <v>20</v>
      </c>
      <c r="P4418" s="1" t="s">
        <v>20</v>
      </c>
      <c r="Q4418" s="4" t="s">
        <v>21</v>
      </c>
    </row>
    <row r="4419" spans="1:17" ht="22.5" x14ac:dyDescent="0.25">
      <c r="A4419" s="3">
        <v>13261</v>
      </c>
      <c r="B4419" s="1" t="s">
        <v>40841</v>
      </c>
      <c r="C4419" s="1" t="s">
        <v>15</v>
      </c>
      <c r="D4419" s="1" t="s">
        <v>40</v>
      </c>
      <c r="E4419" s="1">
        <v>16634545</v>
      </c>
      <c r="F4419" s="1" t="s">
        <v>20930</v>
      </c>
      <c r="G4419" s="1">
        <v>3880580</v>
      </c>
      <c r="H4419" s="1" t="s">
        <v>40842</v>
      </c>
      <c r="I4419" s="2">
        <v>45059</v>
      </c>
      <c r="J4419" s="15" t="str">
        <f>MID(Tabla1[[#This Row],[HORA]],1,5)</f>
        <v>21:00</v>
      </c>
      <c r="K4419" s="16">
        <f>IF(Tabla1[[#This Row],[FECHA]]=I4420,IF(J4420-J4419&gt;0,(J4420-J4419)*1440,0),0)</f>
        <v>2.0000000000001528</v>
      </c>
      <c r="L4419" s="14">
        <f>2+L4160-Datos!$C$8</f>
        <v>7.5500000000000007</v>
      </c>
      <c r="M4419" s="13" t="s">
        <v>56319</v>
      </c>
      <c r="N4419" s="1" t="s">
        <v>40843</v>
      </c>
      <c r="O4419" s="1">
        <v>15</v>
      </c>
      <c r="P4419" s="1" t="s">
        <v>376</v>
      </c>
      <c r="Q4419" s="4" t="s">
        <v>21</v>
      </c>
    </row>
    <row r="4420" spans="1:17" ht="22.5" x14ac:dyDescent="0.25">
      <c r="A4420" s="3">
        <v>6839</v>
      </c>
      <c r="B4420" s="1" t="s">
        <v>21391</v>
      </c>
      <c r="C4420" s="1" t="s">
        <v>15</v>
      </c>
      <c r="D4420" s="1" t="s">
        <v>141</v>
      </c>
      <c r="E4420" s="1">
        <v>43047797</v>
      </c>
      <c r="F4420" s="1" t="s">
        <v>21392</v>
      </c>
      <c r="G4420" s="1">
        <v>2233101</v>
      </c>
      <c r="H4420" s="1" t="s">
        <v>21393</v>
      </c>
      <c r="I4420" s="2">
        <v>45059</v>
      </c>
      <c r="J4420" s="15" t="str">
        <f>MID(Tabla1[[#This Row],[HORA]],1,5)</f>
        <v>21:02</v>
      </c>
      <c r="K4420" s="16">
        <f>IF(Tabla1[[#This Row],[FECHA]]=I4421,IF(J4421-J4420&gt;0,(J4421-J4420)*1440,0),0)</f>
        <v>0</v>
      </c>
      <c r="L4420" s="14">
        <f>2+L4161-Datos!$C$8</f>
        <v>8.34</v>
      </c>
      <c r="M4420" s="13" t="s">
        <v>56321</v>
      </c>
      <c r="N4420" s="1" t="s">
        <v>21394</v>
      </c>
      <c r="O4420" s="1">
        <v>30</v>
      </c>
      <c r="P4420" s="1" t="s">
        <v>20</v>
      </c>
      <c r="Q4420" s="4" t="s">
        <v>21</v>
      </c>
    </row>
    <row r="4421" spans="1:17" ht="22.5" x14ac:dyDescent="0.25">
      <c r="A4421" s="3">
        <v>1705</v>
      </c>
      <c r="B4421" s="1" t="s">
        <v>5065</v>
      </c>
      <c r="C4421" s="1" t="s">
        <v>15</v>
      </c>
      <c r="D4421" s="1" t="s">
        <v>77</v>
      </c>
      <c r="E4421" s="1">
        <v>16586111</v>
      </c>
      <c r="F4421" s="1" t="s">
        <v>5066</v>
      </c>
      <c r="G4421" s="1">
        <v>2233106</v>
      </c>
      <c r="H4421" s="1" t="s">
        <v>5067</v>
      </c>
      <c r="I4421" s="2">
        <v>45060</v>
      </c>
      <c r="J4421" s="15" t="str">
        <f>MID(Tabla1[[#This Row],[HORA]],1,5)</f>
        <v>06:28</v>
      </c>
      <c r="K4421" s="16">
        <f>IF(Tabla1[[#This Row],[FECHA]]=I4422,IF(J4422-J4421&gt;0,(J4422-J4421)*1440,0),0)</f>
        <v>11.000000000000041</v>
      </c>
      <c r="L4421" s="14">
        <f>2+L4162-Datos!$C$8</f>
        <v>7.08</v>
      </c>
      <c r="M4421" s="13" t="s">
        <v>5068</v>
      </c>
      <c r="N4421" s="1" t="s">
        <v>5069</v>
      </c>
      <c r="O4421" s="1">
        <v>15</v>
      </c>
      <c r="P4421" s="1" t="s">
        <v>300</v>
      </c>
      <c r="Q4421" s="4" t="s">
        <v>21</v>
      </c>
    </row>
    <row r="4422" spans="1:17" ht="22.5" x14ac:dyDescent="0.25">
      <c r="A4422" s="3">
        <v>1706</v>
      </c>
      <c r="B4422" s="1" t="s">
        <v>5070</v>
      </c>
      <c r="C4422" s="1" t="s">
        <v>15</v>
      </c>
      <c r="D4422" s="1" t="s">
        <v>40</v>
      </c>
      <c r="E4422" s="1">
        <v>42787266</v>
      </c>
      <c r="F4422" s="1" t="s">
        <v>5071</v>
      </c>
      <c r="G4422" s="1">
        <v>0</v>
      </c>
      <c r="H4422" s="1" t="s">
        <v>1788</v>
      </c>
      <c r="I4422" s="2">
        <v>45060</v>
      </c>
      <c r="J4422" s="15" t="str">
        <f>MID(Tabla1[[#This Row],[HORA]],1,5)</f>
        <v>06:39</v>
      </c>
      <c r="K4422" s="16">
        <f>IF(Tabla1[[#This Row],[FECHA]]=I4423,IF(J4423-J4422&gt;0,(J4423-J4422)*1440,0),0)</f>
        <v>1.9999999999999929</v>
      </c>
      <c r="L4422" s="14">
        <f>2+L4163-Datos!$C$8</f>
        <v>10</v>
      </c>
      <c r="M4422" s="13" t="s">
        <v>3322</v>
      </c>
      <c r="N4422" s="1" t="s">
        <v>1715</v>
      </c>
      <c r="O4422" s="1">
        <v>10</v>
      </c>
      <c r="P4422" s="1" t="s">
        <v>300</v>
      </c>
      <c r="Q4422" s="4" t="s">
        <v>21</v>
      </c>
    </row>
    <row r="4423" spans="1:17" ht="22.5" x14ac:dyDescent="0.25">
      <c r="A4423" s="3">
        <v>1707</v>
      </c>
      <c r="B4423" s="1" t="s">
        <v>5072</v>
      </c>
      <c r="C4423" s="1" t="s">
        <v>15</v>
      </c>
      <c r="D4423" s="1" t="s">
        <v>40</v>
      </c>
      <c r="E4423" s="1">
        <v>41453026</v>
      </c>
      <c r="F4423" s="1" t="s">
        <v>5073</v>
      </c>
      <c r="G4423" s="1">
        <v>0</v>
      </c>
      <c r="H4423" s="1" t="s">
        <v>1788</v>
      </c>
      <c r="I4423" s="2">
        <v>45060</v>
      </c>
      <c r="J4423" s="15" t="str">
        <f>MID(Tabla1[[#This Row],[HORA]],1,5)</f>
        <v>06:41</v>
      </c>
      <c r="K4423" s="16">
        <f>IF(Tabla1[[#This Row],[FECHA]]=I4424,IF(J4424-J4423&gt;0,(J4424-J4423)*1440,0),0)</f>
        <v>19.000000000000014</v>
      </c>
      <c r="L4423" s="14">
        <f>2+L4164-Datos!$C$8</f>
        <v>12.48</v>
      </c>
      <c r="M4423" s="13" t="s">
        <v>836</v>
      </c>
      <c r="N4423" s="1" t="s">
        <v>1715</v>
      </c>
      <c r="O4423" s="1">
        <v>20</v>
      </c>
      <c r="P4423" s="1" t="s">
        <v>300</v>
      </c>
      <c r="Q4423" s="4" t="s">
        <v>21</v>
      </c>
    </row>
    <row r="4424" spans="1:17" ht="22.5" x14ac:dyDescent="0.25">
      <c r="A4424" s="3">
        <v>6840</v>
      </c>
      <c r="B4424" s="1" t="s">
        <v>21395</v>
      </c>
      <c r="C4424" s="1" t="s">
        <v>15</v>
      </c>
      <c r="D4424" s="1" t="s">
        <v>33</v>
      </c>
      <c r="E4424" s="1">
        <v>41993690</v>
      </c>
      <c r="F4424" s="1" t="s">
        <v>11969</v>
      </c>
      <c r="G4424" s="1">
        <v>2233108</v>
      </c>
      <c r="H4424" s="1" t="s">
        <v>21396</v>
      </c>
      <c r="I4424" s="2">
        <v>45060</v>
      </c>
      <c r="J4424" s="15" t="str">
        <f>MID(Tabla1[[#This Row],[HORA]],1,5)</f>
        <v>07:00</v>
      </c>
      <c r="K4424" s="16">
        <f>IF(Tabla1[[#This Row],[FECHA]]=I4425,IF(J4425-J4424&gt;0,(J4425-J4424)*1440,0),0)</f>
        <v>20.999999999999925</v>
      </c>
      <c r="L4424" s="14">
        <f>2+L4165-Datos!$C$8</f>
        <v>8.18</v>
      </c>
      <c r="M4424" s="13" t="s">
        <v>10191</v>
      </c>
      <c r="N4424" s="1" t="s">
        <v>21397</v>
      </c>
      <c r="O4424" s="1">
        <v>35</v>
      </c>
      <c r="P4424" s="1" t="s">
        <v>27</v>
      </c>
      <c r="Q4424" s="4" t="s">
        <v>21</v>
      </c>
    </row>
    <row r="4425" spans="1:17" ht="22.5" x14ac:dyDescent="0.25">
      <c r="A4425" s="3">
        <v>16943</v>
      </c>
      <c r="B4425" s="1" t="s">
        <v>51223</v>
      </c>
      <c r="C4425" s="1" t="s">
        <v>15</v>
      </c>
      <c r="D4425" s="1" t="s">
        <v>40</v>
      </c>
      <c r="E4425" s="1">
        <v>20481960127</v>
      </c>
      <c r="F4425" s="1" t="s">
        <v>51224</v>
      </c>
      <c r="G4425" s="1">
        <v>18144155</v>
      </c>
      <c r="H4425" s="1" t="s">
        <v>51225</v>
      </c>
      <c r="I4425" s="2">
        <v>45060</v>
      </c>
      <c r="J4425" s="15" t="str">
        <f>MID(Tabla1[[#This Row],[HORA]],1,5)</f>
        <v>07:21</v>
      </c>
      <c r="K4425" s="16">
        <f>IF(Tabla1[[#This Row],[FECHA]]=I4426,IF(J4426-J4425&gt;0,(J4426-J4425)*1440,0),0)</f>
        <v>0</v>
      </c>
      <c r="L4425" s="14">
        <f>2+L4166-Datos!$C$8</f>
        <v>7.28</v>
      </c>
      <c r="M4425" s="13" t="s">
        <v>3133</v>
      </c>
      <c r="N4425" s="1" t="s">
        <v>51226</v>
      </c>
      <c r="O4425" s="1">
        <v>30</v>
      </c>
      <c r="P4425" s="1" t="s">
        <v>27</v>
      </c>
      <c r="Q4425" s="4" t="s">
        <v>21</v>
      </c>
    </row>
    <row r="4426" spans="1:17" ht="22.5" x14ac:dyDescent="0.25">
      <c r="A4426" s="3">
        <v>16944</v>
      </c>
      <c r="B4426" s="1" t="s">
        <v>51223</v>
      </c>
      <c r="C4426" s="1" t="s">
        <v>15</v>
      </c>
      <c r="D4426" s="1" t="s">
        <v>40</v>
      </c>
      <c r="E4426" s="1">
        <v>20481960127</v>
      </c>
      <c r="F4426" s="1" t="s">
        <v>51224</v>
      </c>
      <c r="G4426" s="1">
        <v>18144155</v>
      </c>
      <c r="H4426" s="1" t="s">
        <v>51225</v>
      </c>
      <c r="I4426" s="2">
        <v>45060</v>
      </c>
      <c r="J4426" s="15" t="str">
        <f>MID(Tabla1[[#This Row],[HORA]],1,5)</f>
        <v>07:21</v>
      </c>
      <c r="K4426" s="16">
        <f>IF(Tabla1[[#This Row],[FECHA]]=I4427,IF(J4427-J4426&gt;0,(J4427-J4426)*1440,0),0)</f>
        <v>0.99999999999999645</v>
      </c>
      <c r="L4426" s="14">
        <f>2+L4167-Datos!$C$8</f>
        <v>8.48</v>
      </c>
      <c r="M4426" s="13" t="s">
        <v>3133</v>
      </c>
      <c r="N4426" s="1" t="s">
        <v>18606</v>
      </c>
      <c r="O4426" s="1">
        <v>30</v>
      </c>
      <c r="P4426" s="1" t="s">
        <v>27</v>
      </c>
      <c r="Q4426" s="4" t="s">
        <v>21</v>
      </c>
    </row>
    <row r="4427" spans="1:17" ht="22.5" x14ac:dyDescent="0.25">
      <c r="A4427" s="3">
        <v>6841</v>
      </c>
      <c r="B4427" s="1" t="s">
        <v>21398</v>
      </c>
      <c r="C4427" s="1" t="s">
        <v>15</v>
      </c>
      <c r="D4427" s="1" t="s">
        <v>119</v>
      </c>
      <c r="E4427" s="1">
        <v>16421710</v>
      </c>
      <c r="F4427" s="1" t="s">
        <v>20812</v>
      </c>
      <c r="G4427" s="1">
        <v>942720</v>
      </c>
      <c r="H4427" s="1" t="s">
        <v>21399</v>
      </c>
      <c r="I4427" s="2">
        <v>45060</v>
      </c>
      <c r="J4427" s="15" t="str">
        <f>MID(Tabla1[[#This Row],[HORA]],1,5)</f>
        <v>07:22</v>
      </c>
      <c r="K4427" s="16">
        <f>IF(Tabla1[[#This Row],[FECHA]]=I4428,IF(J4428-J4427&gt;0,(J4428-J4427)*1440,0),0)</f>
        <v>8.0000000000000515</v>
      </c>
      <c r="L4427" s="14">
        <f>2+L4168-Datos!$C$8</f>
        <v>9.98</v>
      </c>
      <c r="M4427" s="13" t="s">
        <v>20567</v>
      </c>
      <c r="N4427" s="1" t="s">
        <v>21400</v>
      </c>
      <c r="O4427" s="1">
        <v>5</v>
      </c>
      <c r="P4427" s="1" t="s">
        <v>27</v>
      </c>
      <c r="Q4427" s="4" t="s">
        <v>21</v>
      </c>
    </row>
    <row r="4428" spans="1:17" ht="22.5" x14ac:dyDescent="0.25">
      <c r="A4428" s="3">
        <v>6842</v>
      </c>
      <c r="B4428" s="1" t="s">
        <v>21401</v>
      </c>
      <c r="C4428" s="1" t="s">
        <v>15</v>
      </c>
      <c r="D4428" s="1" t="s">
        <v>40</v>
      </c>
      <c r="E4428" s="1">
        <v>71757112</v>
      </c>
      <c r="F4428" s="1" t="s">
        <v>21402</v>
      </c>
      <c r="G4428" s="1">
        <v>2233113</v>
      </c>
      <c r="H4428" s="1" t="s">
        <v>21403</v>
      </c>
      <c r="I4428" s="2">
        <v>45060</v>
      </c>
      <c r="J4428" s="15" t="str">
        <f>MID(Tabla1[[#This Row],[HORA]],1,5)</f>
        <v>07:30</v>
      </c>
      <c r="K4428" s="16">
        <f>IF(Tabla1[[#This Row],[FECHA]]=I4429,IF(J4429-J4428&gt;0,(J4429-J4428)*1440,0),0)</f>
        <v>3.9999999999999858</v>
      </c>
      <c r="L4428" s="14">
        <f>2+L4169-Datos!$C$8</f>
        <v>7.33</v>
      </c>
      <c r="M4428" s="13" t="s">
        <v>4194</v>
      </c>
      <c r="N4428" s="1" t="s">
        <v>340</v>
      </c>
      <c r="O4428" s="1">
        <v>20</v>
      </c>
      <c r="P4428" s="1" t="s">
        <v>27</v>
      </c>
      <c r="Q4428" s="4" t="s">
        <v>21</v>
      </c>
    </row>
    <row r="4429" spans="1:17" ht="22.5" x14ac:dyDescent="0.25">
      <c r="A4429" s="3">
        <v>1708</v>
      </c>
      <c r="B4429" s="1" t="s">
        <v>5074</v>
      </c>
      <c r="C4429" s="1" t="s">
        <v>15</v>
      </c>
      <c r="D4429" s="1" t="s">
        <v>61</v>
      </c>
      <c r="E4429" s="1">
        <v>16802859</v>
      </c>
      <c r="F4429" s="1" t="s">
        <v>5075</v>
      </c>
      <c r="G4429" s="1">
        <v>10544285</v>
      </c>
      <c r="H4429" s="1" t="s">
        <v>5076</v>
      </c>
      <c r="I4429" s="2">
        <v>45060</v>
      </c>
      <c r="J4429" s="15" t="str">
        <f>MID(Tabla1[[#This Row],[HORA]],1,5)</f>
        <v>07:34</v>
      </c>
      <c r="K4429" s="16">
        <f>IF(Tabla1[[#This Row],[FECHA]]=I4430,IF(J4430-J4429&gt;0,(J4430-J4429)*1440,0),0)</f>
        <v>6.0000000000000586</v>
      </c>
      <c r="L4429" s="14">
        <f>2+L4170-Datos!$C$8</f>
        <v>9.48</v>
      </c>
      <c r="M4429" s="13" t="s">
        <v>5077</v>
      </c>
      <c r="N4429" s="1" t="s">
        <v>5078</v>
      </c>
      <c r="O4429" s="1">
        <v>30</v>
      </c>
      <c r="P4429" s="1" t="s">
        <v>300</v>
      </c>
      <c r="Q4429" s="4" t="s">
        <v>21</v>
      </c>
    </row>
    <row r="4430" spans="1:17" ht="22.5" x14ac:dyDescent="0.25">
      <c r="A4430" s="3">
        <v>1709</v>
      </c>
      <c r="B4430" s="1" t="s">
        <v>5079</v>
      </c>
      <c r="C4430" s="1" t="s">
        <v>15</v>
      </c>
      <c r="D4430" s="1" t="s">
        <v>40</v>
      </c>
      <c r="E4430" s="1">
        <v>40532099</v>
      </c>
      <c r="F4430" s="1" t="s">
        <v>5080</v>
      </c>
      <c r="G4430" s="1">
        <v>2233114</v>
      </c>
      <c r="H4430" s="1" t="s">
        <v>5081</v>
      </c>
      <c r="I4430" s="2">
        <v>45060</v>
      </c>
      <c r="J4430" s="15" t="str">
        <f>MID(Tabla1[[#This Row],[HORA]],1,5)</f>
        <v>07:40</v>
      </c>
      <c r="K4430" s="16">
        <f>IF(Tabla1[[#This Row],[FECHA]]=I4431,IF(J4431-J4430&gt;0,(J4431-J4430)*1440,0),0)</f>
        <v>6.9999999999999751</v>
      </c>
      <c r="L4430" s="14">
        <f>2+L4171-Datos!$C$8</f>
        <v>11.18</v>
      </c>
      <c r="M4430" s="13" t="s">
        <v>4197</v>
      </c>
      <c r="N4430" s="1" t="s">
        <v>5082</v>
      </c>
      <c r="O4430" s="1">
        <v>20</v>
      </c>
      <c r="P4430" s="1" t="s">
        <v>300</v>
      </c>
      <c r="Q4430" s="4" t="s">
        <v>21</v>
      </c>
    </row>
    <row r="4431" spans="1:17" ht="22.5" x14ac:dyDescent="0.25">
      <c r="A4431" s="3">
        <v>1710</v>
      </c>
      <c r="B4431" s="1" t="s">
        <v>5083</v>
      </c>
      <c r="C4431" s="1" t="s">
        <v>15</v>
      </c>
      <c r="D4431" s="1" t="s">
        <v>40</v>
      </c>
      <c r="E4431" s="1">
        <v>72492551</v>
      </c>
      <c r="F4431" s="1" t="s">
        <v>5084</v>
      </c>
      <c r="G4431" s="1">
        <v>2233116</v>
      </c>
      <c r="H4431" s="1" t="s">
        <v>5085</v>
      </c>
      <c r="I4431" s="2">
        <v>45060</v>
      </c>
      <c r="J4431" s="15" t="str">
        <f>MID(Tabla1[[#This Row],[HORA]],1,5)</f>
        <v>07:47</v>
      </c>
      <c r="K4431" s="16">
        <f>IF(Tabla1[[#This Row],[FECHA]]=I4432,IF(J4432-J4431&gt;0,(J4432-J4431)*1440,0),0)</f>
        <v>16.99999999999994</v>
      </c>
      <c r="L4431" s="14">
        <f>2+L4172-Datos!$C$8</f>
        <v>8.34</v>
      </c>
      <c r="M4431" s="13" t="s">
        <v>3581</v>
      </c>
      <c r="N4431" s="1" t="s">
        <v>5086</v>
      </c>
      <c r="O4431" s="1">
        <v>30</v>
      </c>
      <c r="P4431" s="1" t="s">
        <v>300</v>
      </c>
      <c r="Q4431" s="4" t="s">
        <v>21</v>
      </c>
    </row>
    <row r="4432" spans="1:17" ht="22.5" x14ac:dyDescent="0.25">
      <c r="A4432" s="3">
        <v>6843</v>
      </c>
      <c r="B4432" s="1" t="s">
        <v>21404</v>
      </c>
      <c r="C4432" s="1" t="s">
        <v>15</v>
      </c>
      <c r="D4432" s="1" t="s">
        <v>40</v>
      </c>
      <c r="E4432" s="1">
        <v>2864486</v>
      </c>
      <c r="F4432" s="1" t="s">
        <v>21405</v>
      </c>
      <c r="G4432" s="1">
        <v>2233118</v>
      </c>
      <c r="H4432" s="1" t="s">
        <v>21406</v>
      </c>
      <c r="I4432" s="2">
        <v>45060</v>
      </c>
      <c r="J4432" s="15" t="str">
        <f>MID(Tabla1[[#This Row],[HORA]],1,5)</f>
        <v>08:04</v>
      </c>
      <c r="K4432" s="16">
        <f>IF(Tabla1[[#This Row],[FECHA]]=I4433,IF(J4433-J4432&gt;0,(J4433-J4432)*1440,0),0)</f>
        <v>17.000000000000021</v>
      </c>
      <c r="L4432" s="14">
        <f>2+L4173-Datos!$C$8</f>
        <v>9.2800000000000011</v>
      </c>
      <c r="M4432" s="13" t="s">
        <v>12118</v>
      </c>
      <c r="N4432" s="1" t="s">
        <v>21407</v>
      </c>
      <c r="O4432" s="1">
        <v>18</v>
      </c>
      <c r="P4432" s="1" t="s">
        <v>27</v>
      </c>
      <c r="Q4432" s="4" t="s">
        <v>21</v>
      </c>
    </row>
    <row r="4433" spans="1:17" ht="22.5" x14ac:dyDescent="0.25">
      <c r="A4433" s="3">
        <v>1711</v>
      </c>
      <c r="B4433" s="1" t="s">
        <v>5087</v>
      </c>
      <c r="C4433" s="1" t="s">
        <v>15</v>
      </c>
      <c r="D4433" s="1" t="s">
        <v>40</v>
      </c>
      <c r="E4433" s="1">
        <v>27280945</v>
      </c>
      <c r="F4433" s="1" t="s">
        <v>5088</v>
      </c>
      <c r="G4433" s="1">
        <v>72791902</v>
      </c>
      <c r="H4433" s="1" t="s">
        <v>5089</v>
      </c>
      <c r="I4433" s="2">
        <v>45060</v>
      </c>
      <c r="J4433" s="15" t="str">
        <f>MID(Tabla1[[#This Row],[HORA]],1,5)</f>
        <v>08:21</v>
      </c>
      <c r="K4433" s="16">
        <f>IF(Tabla1[[#This Row],[FECHA]]=I4434,IF(J4434-J4433&gt;0,(J4434-J4433)*1440,0),0)</f>
        <v>7.9999999999999716</v>
      </c>
      <c r="L4433" s="14">
        <f>2+L4174-Datos!$C$8</f>
        <v>9.52</v>
      </c>
      <c r="M4433" s="13" t="s">
        <v>204</v>
      </c>
      <c r="N4433" s="1" t="s">
        <v>5090</v>
      </c>
      <c r="O4433" s="1">
        <v>15</v>
      </c>
      <c r="P4433" s="1" t="s">
        <v>300</v>
      </c>
      <c r="Q4433" s="4" t="s">
        <v>21</v>
      </c>
    </row>
    <row r="4434" spans="1:17" ht="22.5" x14ac:dyDescent="0.25">
      <c r="A4434" s="3">
        <v>1712</v>
      </c>
      <c r="B4434" s="1" t="s">
        <v>5091</v>
      </c>
      <c r="C4434" s="1" t="s">
        <v>15</v>
      </c>
      <c r="D4434" s="1" t="s">
        <v>40</v>
      </c>
      <c r="E4434" s="1">
        <v>45868787</v>
      </c>
      <c r="F4434" s="1" t="s">
        <v>5092</v>
      </c>
      <c r="G4434" s="1">
        <v>74495359</v>
      </c>
      <c r="H4434" s="1" t="s">
        <v>5093</v>
      </c>
      <c r="I4434" s="2">
        <v>45060</v>
      </c>
      <c r="J4434" s="15" t="str">
        <f>MID(Tabla1[[#This Row],[HORA]],1,5)</f>
        <v>08:29</v>
      </c>
      <c r="K4434" s="16">
        <f>IF(Tabla1[[#This Row],[FECHA]]=I4435,IF(J4435-J4434&gt;0,(J4435-J4434)*1440,0),0)</f>
        <v>2.0000000000000728</v>
      </c>
      <c r="L4434" s="14">
        <f>2+L4175-Datos!$C$8</f>
        <v>7.19</v>
      </c>
      <c r="M4434" s="13" t="s">
        <v>2480</v>
      </c>
      <c r="N4434" s="1" t="s">
        <v>5094</v>
      </c>
      <c r="O4434" s="1">
        <v>15</v>
      </c>
      <c r="P4434" s="1" t="s">
        <v>300</v>
      </c>
      <c r="Q4434" s="4" t="s">
        <v>21</v>
      </c>
    </row>
    <row r="4435" spans="1:17" ht="22.5" x14ac:dyDescent="0.25">
      <c r="A4435" s="3">
        <v>1713</v>
      </c>
      <c r="B4435" s="1" t="s">
        <v>5095</v>
      </c>
      <c r="C4435" s="1" t="s">
        <v>15</v>
      </c>
      <c r="D4435" s="1" t="s">
        <v>161</v>
      </c>
      <c r="E4435" s="1">
        <v>44377208</v>
      </c>
      <c r="F4435" s="1" t="s">
        <v>5096</v>
      </c>
      <c r="G4435" s="1">
        <v>80408696</v>
      </c>
      <c r="H4435" s="1" t="s">
        <v>5097</v>
      </c>
      <c r="I4435" s="2">
        <v>45060</v>
      </c>
      <c r="J4435" s="15" t="str">
        <f>MID(Tabla1[[#This Row],[HORA]],1,5)</f>
        <v>08:31</v>
      </c>
      <c r="K4435" s="16">
        <f>IF(Tabla1[[#This Row],[FECHA]]=I4436,IF(J4436-J4435&gt;0,(J4436-J4435)*1440,0),0)</f>
        <v>0</v>
      </c>
      <c r="L4435" s="14">
        <f>2+L4176-Datos!$C$8</f>
        <v>8.43</v>
      </c>
      <c r="M4435" s="13" t="s">
        <v>1855</v>
      </c>
      <c r="N4435" s="1" t="s">
        <v>5098</v>
      </c>
      <c r="O4435" s="1">
        <v>15</v>
      </c>
      <c r="P4435" s="1" t="s">
        <v>300</v>
      </c>
      <c r="Q4435" s="4" t="s">
        <v>21</v>
      </c>
    </row>
    <row r="4436" spans="1:17" ht="22.5" x14ac:dyDescent="0.25">
      <c r="A4436" s="3">
        <v>6844</v>
      </c>
      <c r="B4436" s="1" t="s">
        <v>21408</v>
      </c>
      <c r="C4436" s="1" t="s">
        <v>15</v>
      </c>
      <c r="D4436" s="1" t="s">
        <v>40</v>
      </c>
      <c r="E4436" s="1">
        <v>80401390</v>
      </c>
      <c r="F4436" s="1" t="s">
        <v>21409</v>
      </c>
      <c r="G4436" s="1">
        <v>2233120</v>
      </c>
      <c r="H4436" s="1" t="s">
        <v>21410</v>
      </c>
      <c r="I4436" s="2">
        <v>45060</v>
      </c>
      <c r="J4436" s="15" t="str">
        <f>MID(Tabla1[[#This Row],[HORA]],1,5)</f>
        <v>08:31</v>
      </c>
      <c r="K4436" s="16">
        <f>IF(Tabla1[[#This Row],[FECHA]]=I4437,IF(J4437-J4436&gt;0,(J4437-J4436)*1440,0),0)</f>
        <v>5.9999999999999787</v>
      </c>
      <c r="L4436" s="14">
        <f>2+L4177-Datos!$C$8</f>
        <v>8.120000000000001</v>
      </c>
      <c r="M4436" s="13" t="s">
        <v>1855</v>
      </c>
      <c r="N4436" s="1" t="s">
        <v>21411</v>
      </c>
      <c r="O4436" s="1">
        <v>20</v>
      </c>
      <c r="P4436" s="1" t="s">
        <v>27</v>
      </c>
      <c r="Q4436" s="4" t="s">
        <v>21</v>
      </c>
    </row>
    <row r="4437" spans="1:17" ht="22.5" x14ac:dyDescent="0.25">
      <c r="A4437" s="3">
        <v>6845</v>
      </c>
      <c r="B4437" s="1" t="s">
        <v>21412</v>
      </c>
      <c r="C4437" s="1" t="s">
        <v>15</v>
      </c>
      <c r="D4437" s="1" t="s">
        <v>40</v>
      </c>
      <c r="E4437" s="1">
        <v>41216276</v>
      </c>
      <c r="F4437" s="1" t="s">
        <v>21413</v>
      </c>
      <c r="G4437" s="1">
        <v>2660914</v>
      </c>
      <c r="H4437" s="1" t="s">
        <v>21414</v>
      </c>
      <c r="I4437" s="2">
        <v>45060</v>
      </c>
      <c r="J4437" s="15" t="str">
        <f>MID(Tabla1[[#This Row],[HORA]],1,5)</f>
        <v>08:37</v>
      </c>
      <c r="K4437" s="16">
        <f>IF(Tabla1[[#This Row],[FECHA]]=I4438,IF(J4438-J4437&gt;0,(J4438-J4437)*1440,0),0)</f>
        <v>7.9999999999999716</v>
      </c>
      <c r="L4437" s="14">
        <f>2+L4178-Datos!$C$8</f>
        <v>9.5</v>
      </c>
      <c r="M4437" s="13" t="s">
        <v>1149</v>
      </c>
      <c r="N4437" s="1" t="s">
        <v>21415</v>
      </c>
      <c r="O4437" s="1">
        <v>18</v>
      </c>
      <c r="P4437" s="1" t="s">
        <v>27</v>
      </c>
      <c r="Q4437" s="4" t="s">
        <v>21</v>
      </c>
    </row>
    <row r="4438" spans="1:17" ht="22.5" x14ac:dyDescent="0.25">
      <c r="A4438" s="3">
        <v>6846</v>
      </c>
      <c r="B4438" s="1" t="s">
        <v>21416</v>
      </c>
      <c r="C4438" s="1" t="s">
        <v>15</v>
      </c>
      <c r="D4438" s="1" t="s">
        <v>40</v>
      </c>
      <c r="E4438" s="1">
        <v>40619318</v>
      </c>
      <c r="F4438" s="1" t="s">
        <v>21417</v>
      </c>
      <c r="G4438" s="1">
        <v>2233121</v>
      </c>
      <c r="H4438" s="1" t="s">
        <v>21418</v>
      </c>
      <c r="I4438" s="2">
        <v>45060</v>
      </c>
      <c r="J4438" s="15" t="str">
        <f>MID(Tabla1[[#This Row],[HORA]],1,5)</f>
        <v>08:45</v>
      </c>
      <c r="K4438" s="16">
        <f>IF(Tabla1[[#This Row],[FECHA]]=I4439,IF(J4439-J4438&gt;0,(J4439-J4438)*1440,0),0)</f>
        <v>7.0000000000000551</v>
      </c>
      <c r="L4438" s="14">
        <f>2+L4179-Datos!$C$8</f>
        <v>9.4400000000000013</v>
      </c>
      <c r="M4438" s="13" t="s">
        <v>2207</v>
      </c>
      <c r="N4438" s="1" t="s">
        <v>21419</v>
      </c>
      <c r="O4438" s="1">
        <v>15</v>
      </c>
      <c r="P4438" s="1" t="s">
        <v>27</v>
      </c>
      <c r="Q4438" s="4" t="s">
        <v>21</v>
      </c>
    </row>
    <row r="4439" spans="1:17" ht="22.5" x14ac:dyDescent="0.25">
      <c r="A4439" s="3">
        <v>1714</v>
      </c>
      <c r="B4439" s="1" t="s">
        <v>5099</v>
      </c>
      <c r="C4439" s="1" t="s">
        <v>15</v>
      </c>
      <c r="D4439" s="1" t="s">
        <v>40</v>
      </c>
      <c r="E4439" s="1">
        <v>40837163</v>
      </c>
      <c r="F4439" s="1" t="s">
        <v>3426</v>
      </c>
      <c r="G4439" s="1">
        <v>2233124</v>
      </c>
      <c r="H4439" s="1" t="s">
        <v>3427</v>
      </c>
      <c r="I4439" s="2">
        <v>45060</v>
      </c>
      <c r="J4439" s="15" t="str">
        <f>MID(Tabla1[[#This Row],[HORA]],1,5)</f>
        <v>08:52</v>
      </c>
      <c r="K4439" s="16">
        <f>IF(Tabla1[[#This Row],[FECHA]]=I4440,IF(J4440-J4439&gt;0,(J4440-J4439)*1440,0),0)</f>
        <v>0</v>
      </c>
      <c r="L4439" s="14">
        <f>2+L4180-Datos!$C$8</f>
        <v>9.34</v>
      </c>
      <c r="M4439" s="13" t="s">
        <v>5100</v>
      </c>
      <c r="N4439" s="1" t="s">
        <v>5101</v>
      </c>
      <c r="O4439" s="1">
        <v>12</v>
      </c>
      <c r="P4439" s="1" t="s">
        <v>300</v>
      </c>
      <c r="Q4439" s="4" t="s">
        <v>21</v>
      </c>
    </row>
    <row r="4440" spans="1:17" ht="22.5" x14ac:dyDescent="0.25">
      <c r="A4440" s="3">
        <v>6847</v>
      </c>
      <c r="B4440" s="1" t="s">
        <v>21420</v>
      </c>
      <c r="C4440" s="1" t="s">
        <v>15</v>
      </c>
      <c r="D4440" s="1" t="s">
        <v>40</v>
      </c>
      <c r="E4440" s="1">
        <v>42156421</v>
      </c>
      <c r="F4440" s="1" t="s">
        <v>21421</v>
      </c>
      <c r="G4440" s="1">
        <v>42156421</v>
      </c>
      <c r="H4440" s="1" t="s">
        <v>21421</v>
      </c>
      <c r="I4440" s="2">
        <v>45060</v>
      </c>
      <c r="J4440" s="15" t="str">
        <f>MID(Tabla1[[#This Row],[HORA]],1,5)</f>
        <v>08:52</v>
      </c>
      <c r="K4440" s="16">
        <f>IF(Tabla1[[#This Row],[FECHA]]=I4441,IF(J4441-J4440&gt;0,(J4441-J4440)*1440,0),0)</f>
        <v>3.9999999999999858</v>
      </c>
      <c r="L4440" s="14">
        <f>2+L4181-Datos!$C$8</f>
        <v>7.0500000000000007</v>
      </c>
      <c r="M4440" s="13" t="s">
        <v>5100</v>
      </c>
      <c r="N4440" s="1" t="s">
        <v>10194</v>
      </c>
      <c r="O4440" s="1">
        <v>10</v>
      </c>
      <c r="P4440" s="1" t="s">
        <v>27</v>
      </c>
      <c r="Q4440" s="4" t="s">
        <v>21</v>
      </c>
    </row>
    <row r="4441" spans="1:17" ht="22.5" x14ac:dyDescent="0.25">
      <c r="A4441" s="3">
        <v>6848</v>
      </c>
      <c r="B4441" s="1" t="s">
        <v>21422</v>
      </c>
      <c r="C4441" s="1" t="s">
        <v>15</v>
      </c>
      <c r="D4441" s="1" t="s">
        <v>40</v>
      </c>
      <c r="E4441" s="1">
        <v>16441200</v>
      </c>
      <c r="F4441" s="1" t="s">
        <v>21423</v>
      </c>
      <c r="G4441" s="1">
        <v>2233125</v>
      </c>
      <c r="H4441" s="1" t="s">
        <v>21424</v>
      </c>
      <c r="I4441" s="2">
        <v>45060</v>
      </c>
      <c r="J4441" s="15" t="str">
        <f>MID(Tabla1[[#This Row],[HORA]],1,5)</f>
        <v>08:56</v>
      </c>
      <c r="K4441" s="16">
        <f>IF(Tabla1[[#This Row],[FECHA]]=I4442,IF(J4442-J4441&gt;0,(J4442-J4441)*1440,0),0)</f>
        <v>2.9999999999999094</v>
      </c>
      <c r="L4441" s="14">
        <f>2+L4182-Datos!$C$8</f>
        <v>8.34</v>
      </c>
      <c r="M4441" s="13" t="s">
        <v>3350</v>
      </c>
      <c r="N4441" s="1" t="s">
        <v>19814</v>
      </c>
      <c r="O4441" s="1">
        <v>20</v>
      </c>
      <c r="P4441" s="1" t="s">
        <v>27</v>
      </c>
      <c r="Q4441" s="4" t="s">
        <v>21</v>
      </c>
    </row>
    <row r="4442" spans="1:17" ht="22.5" x14ac:dyDescent="0.25">
      <c r="A4442" s="3">
        <v>6849</v>
      </c>
      <c r="B4442" s="1" t="s">
        <v>21425</v>
      </c>
      <c r="C4442" s="1" t="s">
        <v>15</v>
      </c>
      <c r="D4442" s="1" t="s">
        <v>40</v>
      </c>
      <c r="E4442" s="1">
        <v>16793898</v>
      </c>
      <c r="F4442" s="1" t="s">
        <v>12551</v>
      </c>
      <c r="G4442" s="1">
        <v>16793898</v>
      </c>
      <c r="H4442" s="1" t="s">
        <v>12551</v>
      </c>
      <c r="I4442" s="2">
        <v>45060</v>
      </c>
      <c r="J4442" s="15" t="str">
        <f>MID(Tabla1[[#This Row],[HORA]],1,5)</f>
        <v>08:59</v>
      </c>
      <c r="K4442" s="16">
        <f>IF(Tabla1[[#This Row],[FECHA]]=I4443,IF(J4443-J4442&gt;0,(J4443-J4442)*1440,0),0)</f>
        <v>3.0000000000000693</v>
      </c>
      <c r="L4442" s="14">
        <f>2+L4183-Datos!$C$8</f>
        <v>7.3500000000000005</v>
      </c>
      <c r="M4442" s="13" t="s">
        <v>4535</v>
      </c>
      <c r="N4442" s="1" t="s">
        <v>10194</v>
      </c>
      <c r="O4442" s="1">
        <v>10</v>
      </c>
      <c r="P4442" s="1" t="s">
        <v>27</v>
      </c>
      <c r="Q4442" s="4" t="s">
        <v>21</v>
      </c>
    </row>
    <row r="4443" spans="1:17" ht="22.5" x14ac:dyDescent="0.25">
      <c r="A4443" s="3">
        <v>6850</v>
      </c>
      <c r="B4443" s="1" t="s">
        <v>21426</v>
      </c>
      <c r="C4443" s="1" t="s">
        <v>15</v>
      </c>
      <c r="D4443" s="1" t="s">
        <v>40</v>
      </c>
      <c r="E4443" s="1">
        <v>16743727</v>
      </c>
      <c r="F4443" s="1" t="s">
        <v>21427</v>
      </c>
      <c r="G4443" s="1">
        <v>2233126</v>
      </c>
      <c r="H4443" s="1" t="s">
        <v>21428</v>
      </c>
      <c r="I4443" s="2">
        <v>45060</v>
      </c>
      <c r="J4443" s="15" t="str">
        <f>MID(Tabla1[[#This Row],[HORA]],1,5)</f>
        <v>09:02</v>
      </c>
      <c r="K4443" s="16">
        <f>IF(Tabla1[[#This Row],[FECHA]]=I4444,IF(J4444-J4443&gt;0,(J4444-J4443)*1440,0),0)</f>
        <v>16.000000000000021</v>
      </c>
      <c r="L4443" s="14">
        <f>2+L4184-Datos!$C$8</f>
        <v>10.36</v>
      </c>
      <c r="M4443" s="13" t="s">
        <v>5332</v>
      </c>
      <c r="N4443" s="1" t="s">
        <v>21429</v>
      </c>
      <c r="O4443" s="1">
        <v>15</v>
      </c>
      <c r="P4443" s="1" t="s">
        <v>27</v>
      </c>
      <c r="Q4443" s="4" t="s">
        <v>21</v>
      </c>
    </row>
    <row r="4444" spans="1:17" ht="22.5" x14ac:dyDescent="0.25">
      <c r="A4444" s="3">
        <v>6913</v>
      </c>
      <c r="B4444" s="1" t="s">
        <v>21626</v>
      </c>
      <c r="C4444" s="1" t="s">
        <v>15</v>
      </c>
      <c r="D4444" s="1" t="s">
        <v>161</v>
      </c>
      <c r="E4444" s="1">
        <v>27715501</v>
      </c>
      <c r="F4444" s="1" t="s">
        <v>21627</v>
      </c>
      <c r="G4444" s="1">
        <v>2233258</v>
      </c>
      <c r="H4444" s="1" t="s">
        <v>6228</v>
      </c>
      <c r="I4444" s="2">
        <v>45060</v>
      </c>
      <c r="J4444" s="15" t="str">
        <f>MID(Tabla1[[#This Row],[HORA]],1,5)</f>
        <v>09:18</v>
      </c>
      <c r="K4444" s="16">
        <f>IF(Tabla1[[#This Row],[FECHA]]=I4445,IF(J4445-J4444&gt;0,(J4445-J4444)*1440,0),0)</f>
        <v>3.9999999999999858</v>
      </c>
      <c r="L4444" s="14">
        <f>2+L4185-Datos!$C$8</f>
        <v>12.420000000000002</v>
      </c>
      <c r="M4444" s="13" t="s">
        <v>235</v>
      </c>
      <c r="N4444" s="1" t="s">
        <v>1715</v>
      </c>
      <c r="O4444" s="1">
        <v>10</v>
      </c>
      <c r="P4444" s="1" t="s">
        <v>20</v>
      </c>
      <c r="Q4444" s="4" t="s">
        <v>21</v>
      </c>
    </row>
    <row r="4445" spans="1:17" ht="22.5" x14ac:dyDescent="0.25">
      <c r="A4445" s="3">
        <v>6851</v>
      </c>
      <c r="B4445" s="1" t="s">
        <v>21430</v>
      </c>
      <c r="C4445" s="1" t="s">
        <v>15</v>
      </c>
      <c r="D4445" s="1" t="s">
        <v>77</v>
      </c>
      <c r="E4445" s="1">
        <v>3901203</v>
      </c>
      <c r="F4445" s="1" t="s">
        <v>21431</v>
      </c>
      <c r="G4445" s="1">
        <v>16483156</v>
      </c>
      <c r="H4445" s="1" t="s">
        <v>21432</v>
      </c>
      <c r="I4445" s="2">
        <v>45060</v>
      </c>
      <c r="J4445" s="15" t="str">
        <f>MID(Tabla1[[#This Row],[HORA]],1,5)</f>
        <v>09:22</v>
      </c>
      <c r="K4445" s="16">
        <f>IF(Tabla1[[#This Row],[FECHA]]=I4446,IF(J4446-J4445&gt;0,(J4446-J4445)*1440,0),0)</f>
        <v>0</v>
      </c>
      <c r="L4445" s="14">
        <f>2+L4186-Datos!$C$8</f>
        <v>8.2900000000000009</v>
      </c>
      <c r="M4445" s="13" t="s">
        <v>6284</v>
      </c>
      <c r="N4445" s="1" t="s">
        <v>324</v>
      </c>
      <c r="O4445" s="1">
        <v>30</v>
      </c>
      <c r="P4445" s="1" t="s">
        <v>27</v>
      </c>
      <c r="Q4445" s="4" t="s">
        <v>21</v>
      </c>
    </row>
    <row r="4446" spans="1:17" ht="22.5" x14ac:dyDescent="0.25">
      <c r="A4446" s="3">
        <v>6852</v>
      </c>
      <c r="B4446" s="1" t="s">
        <v>21430</v>
      </c>
      <c r="C4446" s="1" t="s">
        <v>15</v>
      </c>
      <c r="D4446" s="1" t="s">
        <v>77</v>
      </c>
      <c r="E4446" s="1">
        <v>3901203</v>
      </c>
      <c r="F4446" s="1" t="s">
        <v>21431</v>
      </c>
      <c r="G4446" s="1">
        <v>16483156</v>
      </c>
      <c r="H4446" s="1" t="s">
        <v>21433</v>
      </c>
      <c r="I4446" s="2">
        <v>45060</v>
      </c>
      <c r="J4446" s="15" t="str">
        <f>MID(Tabla1[[#This Row],[HORA]],1,5)</f>
        <v>09:22</v>
      </c>
      <c r="K4446" s="16">
        <f>IF(Tabla1[[#This Row],[FECHA]]=I4447,IF(J4447-J4446&gt;0,(J4447-J4446)*1440,0),0)</f>
        <v>9.000000000000048</v>
      </c>
      <c r="L4446" s="14">
        <f>2+L4187-Datos!$C$8</f>
        <v>8.1000000000000014</v>
      </c>
      <c r="M4446" s="13" t="s">
        <v>6284</v>
      </c>
      <c r="N4446" s="1" t="s">
        <v>324</v>
      </c>
      <c r="O4446" s="1">
        <v>30</v>
      </c>
      <c r="P4446" s="1" t="s">
        <v>27</v>
      </c>
      <c r="Q4446" s="4" t="s">
        <v>21</v>
      </c>
    </row>
    <row r="4447" spans="1:17" ht="22.5" x14ac:dyDescent="0.25">
      <c r="A4447" s="3">
        <v>6853</v>
      </c>
      <c r="B4447" s="1" t="s">
        <v>21434</v>
      </c>
      <c r="C4447" s="1" t="s">
        <v>15</v>
      </c>
      <c r="D4447" s="1" t="s">
        <v>40</v>
      </c>
      <c r="E4447" s="1">
        <v>71448510</v>
      </c>
      <c r="F4447" s="1" t="s">
        <v>21435</v>
      </c>
      <c r="G4447" s="1">
        <v>47019612</v>
      </c>
      <c r="H4447" s="1" t="s">
        <v>21436</v>
      </c>
      <c r="I4447" s="2">
        <v>45060</v>
      </c>
      <c r="J4447" s="15" t="str">
        <f>MID(Tabla1[[#This Row],[HORA]],1,5)</f>
        <v>09:31</v>
      </c>
      <c r="K4447" s="16">
        <f>IF(Tabla1[[#This Row],[FECHA]]=I4448,IF(J4448-J4447&gt;0,(J4448-J4447)*1440,0),0)</f>
        <v>2.9999999999999094</v>
      </c>
      <c r="L4447" s="14">
        <f>2+L4188-Datos!$C$8</f>
        <v>10.190000000000001</v>
      </c>
      <c r="M4447" s="13" t="s">
        <v>10896</v>
      </c>
      <c r="N4447" s="1" t="s">
        <v>21437</v>
      </c>
      <c r="O4447" s="1">
        <v>15</v>
      </c>
      <c r="P4447" s="1" t="s">
        <v>27</v>
      </c>
      <c r="Q4447" s="4" t="s">
        <v>21</v>
      </c>
    </row>
    <row r="4448" spans="1:17" ht="22.5" x14ac:dyDescent="0.25">
      <c r="A4448" s="3">
        <v>6854</v>
      </c>
      <c r="B4448" s="1" t="s">
        <v>21438</v>
      </c>
      <c r="C4448" s="1" t="s">
        <v>15</v>
      </c>
      <c r="D4448" s="1" t="s">
        <v>40</v>
      </c>
      <c r="E4448" s="1">
        <v>48597602</v>
      </c>
      <c r="F4448" s="1" t="s">
        <v>21439</v>
      </c>
      <c r="G4448" s="1">
        <v>2233128</v>
      </c>
      <c r="H4448" s="1" t="s">
        <v>21440</v>
      </c>
      <c r="I4448" s="2">
        <v>45060</v>
      </c>
      <c r="J4448" s="15" t="str">
        <f>MID(Tabla1[[#This Row],[HORA]],1,5)</f>
        <v>09:34</v>
      </c>
      <c r="K4448" s="16">
        <f>IF(Tabla1[[#This Row],[FECHA]]=I4449,IF(J4449-J4448&gt;0,(J4449-J4448)*1440,0),0)</f>
        <v>3.0000000000000693</v>
      </c>
      <c r="L4448" s="14">
        <f>2+L4189-Datos!$C$8</f>
        <v>7.53</v>
      </c>
      <c r="M4448" s="13" t="s">
        <v>1730</v>
      </c>
      <c r="N4448" s="1" t="s">
        <v>21441</v>
      </c>
      <c r="O4448" s="1">
        <v>15</v>
      </c>
      <c r="P4448" s="1" t="s">
        <v>27</v>
      </c>
      <c r="Q4448" s="4" t="s">
        <v>21</v>
      </c>
    </row>
    <row r="4449" spans="1:17" ht="22.5" x14ac:dyDescent="0.25">
      <c r="A4449" s="3">
        <v>1736</v>
      </c>
      <c r="B4449" s="1" t="s">
        <v>5177</v>
      </c>
      <c r="C4449" s="1" t="s">
        <v>15</v>
      </c>
      <c r="D4449" s="1" t="s">
        <v>161</v>
      </c>
      <c r="E4449" s="1">
        <v>40864600</v>
      </c>
      <c r="F4449" s="1" t="s">
        <v>5178</v>
      </c>
      <c r="G4449" s="1">
        <v>40864600</v>
      </c>
      <c r="H4449" s="1" t="s">
        <v>5178</v>
      </c>
      <c r="I4449" s="2">
        <v>45060</v>
      </c>
      <c r="J4449" s="15" t="str">
        <f>MID(Tabla1[[#This Row],[HORA]],1,5)</f>
        <v>09:37</v>
      </c>
      <c r="K4449" s="16">
        <f>IF(Tabla1[[#This Row],[FECHA]]=I4450,IF(J4450-J4449&gt;0,(J4450-J4449)*1440,0),0)</f>
        <v>9.000000000000048</v>
      </c>
      <c r="L4449" s="14">
        <f>2+L4190-Datos!$C$8</f>
        <v>9.2600000000000016</v>
      </c>
      <c r="M4449" s="13" t="s">
        <v>5179</v>
      </c>
      <c r="N4449" s="1" t="s">
        <v>1715</v>
      </c>
      <c r="O4449" s="1">
        <v>20</v>
      </c>
      <c r="P4449" s="1" t="s">
        <v>45</v>
      </c>
      <c r="Q4449" s="4" t="s">
        <v>21</v>
      </c>
    </row>
    <row r="4450" spans="1:17" ht="22.5" x14ac:dyDescent="0.25">
      <c r="A4450" s="3">
        <v>1737</v>
      </c>
      <c r="B4450" s="1" t="s">
        <v>5180</v>
      </c>
      <c r="C4450" s="1" t="s">
        <v>15</v>
      </c>
      <c r="D4450" s="1" t="s">
        <v>161</v>
      </c>
      <c r="E4450" s="1">
        <v>33667963</v>
      </c>
      <c r="F4450" s="1" t="s">
        <v>5181</v>
      </c>
      <c r="G4450" s="1">
        <v>33667963</v>
      </c>
      <c r="H4450" s="1" t="s">
        <v>5181</v>
      </c>
      <c r="I4450" s="2">
        <v>45060</v>
      </c>
      <c r="J4450" s="15" t="str">
        <f>MID(Tabla1[[#This Row],[HORA]],1,5)</f>
        <v>09:46</v>
      </c>
      <c r="K4450" s="16">
        <f>IF(Tabla1[[#This Row],[FECHA]]=I4451,IF(J4451-J4450&gt;0,(J4451-J4450)*1440,0),0)</f>
        <v>9.9999999999999645</v>
      </c>
      <c r="L4450" s="14">
        <f>2+L4191-Datos!$C$8</f>
        <v>11.120000000000001</v>
      </c>
      <c r="M4450" s="13" t="s">
        <v>2149</v>
      </c>
      <c r="N4450" s="1" t="s">
        <v>1715</v>
      </c>
      <c r="O4450" s="1">
        <v>10</v>
      </c>
      <c r="P4450" s="1" t="s">
        <v>45</v>
      </c>
      <c r="Q4450" s="4" t="s">
        <v>21</v>
      </c>
    </row>
    <row r="4451" spans="1:17" ht="22.5" x14ac:dyDescent="0.25">
      <c r="A4451" s="3">
        <v>154</v>
      </c>
      <c r="B4451" s="1" t="s">
        <v>359</v>
      </c>
      <c r="C4451" s="1" t="s">
        <v>15</v>
      </c>
      <c r="D4451" s="1" t="s">
        <v>61</v>
      </c>
      <c r="E4451" s="1">
        <v>2233133</v>
      </c>
      <c r="F4451" s="1" t="s">
        <v>281</v>
      </c>
      <c r="G4451" s="1">
        <v>2233134</v>
      </c>
      <c r="H4451" s="1" t="s">
        <v>360</v>
      </c>
      <c r="I4451" s="2">
        <v>45060</v>
      </c>
      <c r="J4451" s="15" t="str">
        <f>MID(Tabla1[[#This Row],[HORA]],1,5)</f>
        <v>09:56</v>
      </c>
      <c r="K4451" s="16">
        <f>IF(Tabla1[[#This Row],[FECHA]]=I4452,IF(J4452-J4451&gt;0,(J4452-J4451)*1440,0),0)</f>
        <v>12.999999999999954</v>
      </c>
      <c r="L4451" s="14">
        <f>2+L4192-Datos!$C$8</f>
        <v>8.42</v>
      </c>
      <c r="M4451" s="13" t="s">
        <v>361</v>
      </c>
      <c r="N4451" s="1" t="s">
        <v>362</v>
      </c>
      <c r="O4451" s="1">
        <v>0</v>
      </c>
      <c r="P4451" s="1" t="s">
        <v>27</v>
      </c>
      <c r="Q4451" s="4" t="s">
        <v>21</v>
      </c>
    </row>
    <row r="4452" spans="1:17" ht="22.5" x14ac:dyDescent="0.25">
      <c r="A4452" s="3">
        <v>1715</v>
      </c>
      <c r="B4452" s="1" t="s">
        <v>5102</v>
      </c>
      <c r="C4452" s="1" t="s">
        <v>15</v>
      </c>
      <c r="D4452" s="1" t="s">
        <v>40</v>
      </c>
      <c r="E4452" s="1">
        <v>16524151</v>
      </c>
      <c r="F4452" s="1" t="s">
        <v>5103</v>
      </c>
      <c r="G4452" s="1">
        <v>2233135</v>
      </c>
      <c r="H4452" s="1" t="s">
        <v>5104</v>
      </c>
      <c r="I4452" s="2">
        <v>45060</v>
      </c>
      <c r="J4452" s="15" t="str">
        <f>MID(Tabla1[[#This Row],[HORA]],1,5)</f>
        <v>10:09</v>
      </c>
      <c r="K4452" s="16">
        <f>IF(Tabla1[[#This Row],[FECHA]]=I4453,IF(J4453-J4452&gt;0,(J4453-J4452)*1440,0),0)</f>
        <v>3.9999999999999858</v>
      </c>
      <c r="L4452" s="14">
        <f>2+L4193-Datos!$C$8</f>
        <v>9.08</v>
      </c>
      <c r="M4452" s="13" t="s">
        <v>5105</v>
      </c>
      <c r="N4452" s="1" t="s">
        <v>5106</v>
      </c>
      <c r="O4452" s="1">
        <v>15</v>
      </c>
      <c r="P4452" s="1" t="s">
        <v>300</v>
      </c>
      <c r="Q4452" s="4" t="s">
        <v>21</v>
      </c>
    </row>
    <row r="4453" spans="1:17" ht="22.5" x14ac:dyDescent="0.25">
      <c r="A4453" s="3">
        <v>1716</v>
      </c>
      <c r="B4453" s="1" t="s">
        <v>5107</v>
      </c>
      <c r="C4453" s="1" t="s">
        <v>15</v>
      </c>
      <c r="D4453" s="1" t="s">
        <v>40</v>
      </c>
      <c r="E4453" s="1">
        <v>16676018</v>
      </c>
      <c r="F4453" s="1" t="s">
        <v>5108</v>
      </c>
      <c r="G4453" s="1">
        <v>2233138</v>
      </c>
      <c r="H4453" s="1" t="s">
        <v>5109</v>
      </c>
      <c r="I4453" s="2">
        <v>45060</v>
      </c>
      <c r="J4453" s="15" t="str">
        <f>MID(Tabla1[[#This Row],[HORA]],1,5)</f>
        <v>10:13</v>
      </c>
      <c r="K4453" s="16">
        <f>IF(Tabla1[[#This Row],[FECHA]]=I4454,IF(J4454-J4453&gt;0,(J4454-J4453)*1440,0),0)</f>
        <v>3.0000000000000693</v>
      </c>
      <c r="L4453" s="14">
        <f>2+L4194-Datos!$C$8</f>
        <v>9.02</v>
      </c>
      <c r="M4453" s="13" t="s">
        <v>974</v>
      </c>
      <c r="N4453" s="1" t="s">
        <v>5110</v>
      </c>
      <c r="O4453" s="1">
        <v>20</v>
      </c>
      <c r="P4453" s="1" t="s">
        <v>300</v>
      </c>
      <c r="Q4453" s="4" t="s">
        <v>21</v>
      </c>
    </row>
    <row r="4454" spans="1:17" ht="22.5" x14ac:dyDescent="0.25">
      <c r="A4454" s="3">
        <v>155</v>
      </c>
      <c r="B4454" s="1" t="s">
        <v>363</v>
      </c>
      <c r="C4454" s="1" t="s">
        <v>15</v>
      </c>
      <c r="D4454" s="1" t="s">
        <v>16</v>
      </c>
      <c r="E4454" s="1">
        <v>2233139</v>
      </c>
      <c r="F4454" s="1" t="s">
        <v>281</v>
      </c>
      <c r="G4454" s="1">
        <v>2233140</v>
      </c>
      <c r="H4454" s="1" t="s">
        <v>364</v>
      </c>
      <c r="I4454" s="2">
        <v>45060</v>
      </c>
      <c r="J4454" s="15" t="str">
        <f>MID(Tabla1[[#This Row],[HORA]],1,5)</f>
        <v>10:16</v>
      </c>
      <c r="K4454" s="16">
        <f>IF(Tabla1[[#This Row],[FECHA]]=I4455,IF(J4455-J4454&gt;0,(J4455-J4454)*1440,0),0)</f>
        <v>3.9999999999999858</v>
      </c>
      <c r="L4454" s="14">
        <f>2+L4195-Datos!$C$8</f>
        <v>7.120000000000001</v>
      </c>
      <c r="M4454" s="13" t="s">
        <v>365</v>
      </c>
      <c r="N4454" s="1" t="s">
        <v>366</v>
      </c>
      <c r="O4454" s="1">
        <v>0</v>
      </c>
      <c r="P4454" s="1" t="s">
        <v>27</v>
      </c>
      <c r="Q4454" s="4" t="s">
        <v>21</v>
      </c>
    </row>
    <row r="4455" spans="1:17" ht="22.5" x14ac:dyDescent="0.25">
      <c r="A4455" s="3">
        <v>6855</v>
      </c>
      <c r="B4455" s="1" t="s">
        <v>21442</v>
      </c>
      <c r="C4455" s="1" t="s">
        <v>15</v>
      </c>
      <c r="D4455" s="1" t="s">
        <v>40</v>
      </c>
      <c r="E4455" s="1">
        <v>16737281</v>
      </c>
      <c r="F4455" s="1" t="s">
        <v>21443</v>
      </c>
      <c r="G4455" s="1">
        <v>2233142</v>
      </c>
      <c r="H4455" s="1" t="s">
        <v>21444</v>
      </c>
      <c r="I4455" s="2">
        <v>45060</v>
      </c>
      <c r="J4455" s="15" t="str">
        <f>MID(Tabla1[[#This Row],[HORA]],1,5)</f>
        <v>10:20</v>
      </c>
      <c r="K4455" s="16">
        <f>IF(Tabla1[[#This Row],[FECHA]]=I4456,IF(J4456-J4455&gt;0,(J4456-J4455)*1440,0),0)</f>
        <v>2.9999999999999094</v>
      </c>
      <c r="L4455" s="14">
        <f>2+L4196-Datos!$C$8</f>
        <v>8.1300000000000008</v>
      </c>
      <c r="M4455" s="13" t="s">
        <v>2833</v>
      </c>
      <c r="N4455" s="1" t="s">
        <v>21445</v>
      </c>
      <c r="O4455" s="1">
        <v>20</v>
      </c>
      <c r="P4455" s="1" t="s">
        <v>27</v>
      </c>
      <c r="Q4455" s="4" t="s">
        <v>21</v>
      </c>
    </row>
    <row r="4456" spans="1:17" ht="22.5" x14ac:dyDescent="0.25">
      <c r="A4456" s="3">
        <v>1738</v>
      </c>
      <c r="B4456" s="1" t="s">
        <v>5182</v>
      </c>
      <c r="C4456" s="1" t="s">
        <v>15</v>
      </c>
      <c r="D4456" s="1" t="s">
        <v>141</v>
      </c>
      <c r="E4456" s="1">
        <v>16706903</v>
      </c>
      <c r="F4456" s="1" t="s">
        <v>5183</v>
      </c>
      <c r="G4456" s="1">
        <v>16706903</v>
      </c>
      <c r="H4456" s="1" t="s">
        <v>5183</v>
      </c>
      <c r="I4456" s="2">
        <v>45060</v>
      </c>
      <c r="J4456" s="15" t="str">
        <f>MID(Tabla1[[#This Row],[HORA]],1,5)</f>
        <v>10:23</v>
      </c>
      <c r="K4456" s="16">
        <f>IF(Tabla1[[#This Row],[FECHA]]=I4457,IF(J4457-J4456&gt;0,(J4457-J4456)*1440,0),0)</f>
        <v>10.000000000000124</v>
      </c>
      <c r="L4456" s="14">
        <f>2+L4197-Datos!$C$8</f>
        <v>9.5</v>
      </c>
      <c r="M4456" s="13" t="s">
        <v>5184</v>
      </c>
      <c r="N4456" s="1" t="s">
        <v>1715</v>
      </c>
      <c r="O4456" s="1">
        <v>10</v>
      </c>
      <c r="P4456" s="1" t="s">
        <v>45</v>
      </c>
      <c r="Q4456" s="4" t="s">
        <v>21</v>
      </c>
    </row>
    <row r="4457" spans="1:17" ht="22.5" x14ac:dyDescent="0.25">
      <c r="A4457" s="3">
        <v>6856</v>
      </c>
      <c r="B4457" s="1" t="s">
        <v>21446</v>
      </c>
      <c r="C4457" s="1" t="s">
        <v>15</v>
      </c>
      <c r="D4457" s="1" t="s">
        <v>82</v>
      </c>
      <c r="E4457" s="1">
        <v>17603657</v>
      </c>
      <c r="F4457" s="1" t="s">
        <v>21447</v>
      </c>
      <c r="G4457" s="1">
        <v>46591929</v>
      </c>
      <c r="H4457" s="1" t="s">
        <v>21448</v>
      </c>
      <c r="I4457" s="2">
        <v>45060</v>
      </c>
      <c r="J4457" s="15" t="str">
        <f>MID(Tabla1[[#This Row],[HORA]],1,5)</f>
        <v>10:33</v>
      </c>
      <c r="K4457" s="16">
        <f>IF(Tabla1[[#This Row],[FECHA]]=I4458,IF(J4458-J4457&gt;0,(J4458-J4457)*1440,0),0)</f>
        <v>4.9999999999999023</v>
      </c>
      <c r="L4457" s="14">
        <f>2+L4198-Datos!$C$8</f>
        <v>9.25</v>
      </c>
      <c r="M4457" s="13" t="s">
        <v>1300</v>
      </c>
      <c r="N4457" s="1" t="s">
        <v>21449</v>
      </c>
      <c r="O4457" s="1">
        <v>40</v>
      </c>
      <c r="P4457" s="1" t="s">
        <v>27</v>
      </c>
      <c r="Q4457" s="4" t="s">
        <v>21</v>
      </c>
    </row>
    <row r="4458" spans="1:17" ht="22.5" x14ac:dyDescent="0.25">
      <c r="A4458" s="3">
        <v>144</v>
      </c>
      <c r="B4458" s="1" t="s">
        <v>332</v>
      </c>
      <c r="C4458" s="1" t="s">
        <v>15</v>
      </c>
      <c r="D4458" s="1" t="s">
        <v>61</v>
      </c>
      <c r="E4458" s="1">
        <v>2232752</v>
      </c>
      <c r="F4458" s="1" t="s">
        <v>281</v>
      </c>
      <c r="G4458" s="1">
        <v>2232753</v>
      </c>
      <c r="H4458" s="1" t="s">
        <v>333</v>
      </c>
      <c r="I4458" s="2">
        <v>45060</v>
      </c>
      <c r="J4458" s="15" t="str">
        <f>MID(Tabla1[[#This Row],[HORA]],1,5)</f>
        <v>10:38</v>
      </c>
      <c r="K4458" s="16">
        <f>IF(Tabla1[[#This Row],[FECHA]]=I4459,IF(J4459-J4458&gt;0,(J4459-J4458)*1440,0),0)</f>
        <v>19.000000000000014</v>
      </c>
      <c r="L4458" s="14">
        <f>2+L4199-Datos!$C$8</f>
        <v>12.190000000000001</v>
      </c>
      <c r="M4458" s="13" t="s">
        <v>334</v>
      </c>
      <c r="N4458" s="1" t="s">
        <v>336</v>
      </c>
      <c r="O4458" s="1">
        <v>0</v>
      </c>
      <c r="P4458" s="1" t="s">
        <v>27</v>
      </c>
      <c r="Q4458" s="4" t="s">
        <v>21</v>
      </c>
    </row>
    <row r="4459" spans="1:17" ht="22.5" x14ac:dyDescent="0.25">
      <c r="A4459" s="3">
        <v>1717</v>
      </c>
      <c r="B4459" s="1" t="s">
        <v>5111</v>
      </c>
      <c r="C4459" s="1" t="s">
        <v>15</v>
      </c>
      <c r="D4459" s="1" t="s">
        <v>40</v>
      </c>
      <c r="E4459" s="1">
        <v>43035010</v>
      </c>
      <c r="F4459" s="1" t="s">
        <v>5112</v>
      </c>
      <c r="G4459" s="1">
        <v>2233147</v>
      </c>
      <c r="H4459" s="1" t="s">
        <v>5113</v>
      </c>
      <c r="I4459" s="2">
        <v>45060</v>
      </c>
      <c r="J4459" s="15" t="str">
        <f>MID(Tabla1[[#This Row],[HORA]],1,5)</f>
        <v>10:57</v>
      </c>
      <c r="K4459" s="16">
        <f>IF(Tabla1[[#This Row],[FECHA]]=I4460,IF(J4460-J4459&gt;0,(J4460-J4459)*1440,0),0)</f>
        <v>6.9999999999999751</v>
      </c>
      <c r="L4459" s="14">
        <f>2+L4200-Datos!$C$8</f>
        <v>9.34</v>
      </c>
      <c r="M4459" s="13" t="s">
        <v>220</v>
      </c>
      <c r="N4459" s="1" t="s">
        <v>5114</v>
      </c>
      <c r="O4459" s="1">
        <v>15</v>
      </c>
      <c r="P4459" s="1" t="s">
        <v>300</v>
      </c>
      <c r="Q4459" s="4" t="s">
        <v>21</v>
      </c>
    </row>
    <row r="4460" spans="1:17" ht="22.5" x14ac:dyDescent="0.25">
      <c r="A4460" s="3">
        <v>6857</v>
      </c>
      <c r="B4460" s="1" t="s">
        <v>21450</v>
      </c>
      <c r="C4460" s="1" t="s">
        <v>15</v>
      </c>
      <c r="D4460" s="1" t="s">
        <v>71</v>
      </c>
      <c r="E4460" s="1">
        <v>16748345</v>
      </c>
      <c r="F4460" s="1" t="s">
        <v>21451</v>
      </c>
      <c r="G4460" s="1">
        <v>1044309</v>
      </c>
      <c r="H4460" s="1" t="s">
        <v>21452</v>
      </c>
      <c r="I4460" s="2">
        <v>45060</v>
      </c>
      <c r="J4460" s="15" t="str">
        <f>MID(Tabla1[[#This Row],[HORA]],1,5)</f>
        <v>11:04</v>
      </c>
      <c r="K4460" s="16">
        <f>IF(Tabla1[[#This Row],[FECHA]]=I4461,IF(J4461-J4460&gt;0,(J4461-J4460)*1440,0),0)</f>
        <v>3.0000000000000693</v>
      </c>
      <c r="L4460" s="14">
        <f>2+L4201-Datos!$C$8</f>
        <v>10.120000000000001</v>
      </c>
      <c r="M4460" s="13" t="s">
        <v>4255</v>
      </c>
      <c r="N4460" s="1" t="s">
        <v>21453</v>
      </c>
      <c r="O4460" s="1">
        <v>20</v>
      </c>
      <c r="P4460" s="1" t="s">
        <v>27</v>
      </c>
      <c r="Q4460" s="4" t="s">
        <v>21</v>
      </c>
    </row>
    <row r="4461" spans="1:17" ht="22.5" x14ac:dyDescent="0.25">
      <c r="A4461" s="3">
        <v>6858</v>
      </c>
      <c r="B4461" s="1" t="s">
        <v>21454</v>
      </c>
      <c r="C4461" s="1" t="s">
        <v>15</v>
      </c>
      <c r="D4461" s="1" t="s">
        <v>71</v>
      </c>
      <c r="E4461" s="1">
        <v>47097207</v>
      </c>
      <c r="F4461" s="1" t="s">
        <v>21455</v>
      </c>
      <c r="G4461" s="1">
        <v>2233151</v>
      </c>
      <c r="H4461" s="1" t="s">
        <v>21456</v>
      </c>
      <c r="I4461" s="2">
        <v>45060</v>
      </c>
      <c r="J4461" s="15" t="str">
        <f>MID(Tabla1[[#This Row],[HORA]],1,5)</f>
        <v>11:07</v>
      </c>
      <c r="K4461" s="16">
        <f>IF(Tabla1[[#This Row],[FECHA]]=I4462,IF(J4462-J4461&gt;0,(J4462-J4461)*1440,0),0)</f>
        <v>1.9999999999999929</v>
      </c>
      <c r="L4461" s="14">
        <f>2+L4202-Datos!$C$8</f>
        <v>12.49</v>
      </c>
      <c r="M4461" s="13" t="s">
        <v>2557</v>
      </c>
      <c r="N4461" s="1" t="s">
        <v>11267</v>
      </c>
      <c r="O4461" s="1">
        <v>10</v>
      </c>
      <c r="P4461" s="1" t="s">
        <v>27</v>
      </c>
      <c r="Q4461" s="4" t="s">
        <v>21</v>
      </c>
    </row>
    <row r="4462" spans="1:17" ht="22.5" x14ac:dyDescent="0.25">
      <c r="A4462" s="3">
        <v>1718</v>
      </c>
      <c r="B4462" s="1" t="s">
        <v>5115</v>
      </c>
      <c r="C4462" s="1" t="s">
        <v>15</v>
      </c>
      <c r="D4462" s="1" t="s">
        <v>61</v>
      </c>
      <c r="E4462" s="1">
        <v>44647137</v>
      </c>
      <c r="F4462" s="1" t="s">
        <v>5116</v>
      </c>
      <c r="G4462" s="1">
        <v>2233152</v>
      </c>
      <c r="H4462" s="1" t="s">
        <v>5117</v>
      </c>
      <c r="I4462" s="2">
        <v>45060</v>
      </c>
      <c r="J4462" s="15" t="str">
        <f>MID(Tabla1[[#This Row],[HORA]],1,5)</f>
        <v>11:09</v>
      </c>
      <c r="K4462" s="16">
        <f>IF(Tabla1[[#This Row],[FECHA]]=I4463,IF(J4463-J4462&gt;0,(J4463-J4462)*1440,0),0)</f>
        <v>0</v>
      </c>
      <c r="L4462" s="14">
        <f>2+L4203-Datos!$C$8</f>
        <v>11.18</v>
      </c>
      <c r="M4462" s="13" t="s">
        <v>1082</v>
      </c>
      <c r="N4462" s="1" t="s">
        <v>2030</v>
      </c>
      <c r="O4462" s="1">
        <v>10</v>
      </c>
      <c r="P4462" s="1" t="s">
        <v>300</v>
      </c>
      <c r="Q4462" s="4" t="s">
        <v>21</v>
      </c>
    </row>
    <row r="4463" spans="1:17" ht="22.5" x14ac:dyDescent="0.25">
      <c r="A4463" s="3">
        <v>6859</v>
      </c>
      <c r="B4463" s="1" t="s">
        <v>21457</v>
      </c>
      <c r="C4463" s="1" t="s">
        <v>15</v>
      </c>
      <c r="D4463" s="1" t="s">
        <v>119</v>
      </c>
      <c r="E4463" s="1">
        <v>16560199</v>
      </c>
      <c r="F4463" s="1" t="s">
        <v>21458</v>
      </c>
      <c r="G4463" s="1">
        <v>2233153</v>
      </c>
      <c r="H4463" s="1" t="s">
        <v>21459</v>
      </c>
      <c r="I4463" s="2">
        <v>45060</v>
      </c>
      <c r="J4463" s="15" t="str">
        <f>MID(Tabla1[[#This Row],[HORA]],1,5)</f>
        <v>11:09</v>
      </c>
      <c r="K4463" s="16">
        <f>IF(Tabla1[[#This Row],[FECHA]]=I4464,IF(J4464-J4463&gt;0,(J4464-J4463)*1440,0),0)</f>
        <v>2.9999999999999094</v>
      </c>
      <c r="L4463" s="14">
        <f>2+L4204-Datos!$C$8</f>
        <v>9.7800000000000011</v>
      </c>
      <c r="M4463" s="13" t="s">
        <v>1082</v>
      </c>
      <c r="N4463" s="1" t="s">
        <v>21460</v>
      </c>
      <c r="O4463" s="1">
        <v>15</v>
      </c>
      <c r="P4463" s="1" t="s">
        <v>27</v>
      </c>
      <c r="Q4463" s="4" t="s">
        <v>21</v>
      </c>
    </row>
    <row r="4464" spans="1:17" ht="22.5" x14ac:dyDescent="0.25">
      <c r="A4464" s="3">
        <v>6860</v>
      </c>
      <c r="B4464" s="1" t="s">
        <v>21461</v>
      </c>
      <c r="C4464" s="1" t="s">
        <v>15</v>
      </c>
      <c r="D4464" s="1" t="s">
        <v>33</v>
      </c>
      <c r="E4464" s="1">
        <v>16768334</v>
      </c>
      <c r="F4464" s="1" t="s">
        <v>7691</v>
      </c>
      <c r="G4464" s="1">
        <v>2233155</v>
      </c>
      <c r="H4464" s="1" t="s">
        <v>21462</v>
      </c>
      <c r="I4464" s="2">
        <v>45060</v>
      </c>
      <c r="J4464" s="15" t="str">
        <f>MID(Tabla1[[#This Row],[HORA]],1,5)</f>
        <v>11:12</v>
      </c>
      <c r="K4464" s="16">
        <f>IF(Tabla1[[#This Row],[FECHA]]=I4465,IF(J4465-J4464&gt;0,(J4465-J4464)*1440,0),0)</f>
        <v>1.9999999999999929</v>
      </c>
      <c r="L4464" s="14">
        <f>2+L4205-Datos!$C$8</f>
        <v>7.5200000000000005</v>
      </c>
      <c r="M4464" s="13" t="s">
        <v>437</v>
      </c>
      <c r="N4464" s="1" t="s">
        <v>21080</v>
      </c>
      <c r="O4464" s="1">
        <v>20</v>
      </c>
      <c r="P4464" s="1" t="s">
        <v>27</v>
      </c>
      <c r="Q4464" s="4" t="s">
        <v>21</v>
      </c>
    </row>
    <row r="4465" spans="1:17" ht="22.5" x14ac:dyDescent="0.25">
      <c r="A4465" s="3">
        <v>1719</v>
      </c>
      <c r="B4465" s="1" t="s">
        <v>5118</v>
      </c>
      <c r="C4465" s="1" t="s">
        <v>15</v>
      </c>
      <c r="D4465" s="1" t="s">
        <v>40</v>
      </c>
      <c r="E4465" s="1">
        <v>41685934</v>
      </c>
      <c r="F4465" s="1" t="s">
        <v>5119</v>
      </c>
      <c r="G4465" s="1">
        <v>48146045</v>
      </c>
      <c r="H4465" s="1" t="s">
        <v>5120</v>
      </c>
      <c r="I4465" s="2">
        <v>45060</v>
      </c>
      <c r="J4465" s="15" t="str">
        <f>MID(Tabla1[[#This Row],[HORA]],1,5)</f>
        <v>11:14</v>
      </c>
      <c r="K4465" s="16">
        <f>IF(Tabla1[[#This Row],[FECHA]]=I4466,IF(J4466-J4465&gt;0,(J4466-J4465)*1440,0),0)</f>
        <v>10.000000000000124</v>
      </c>
      <c r="L4465" s="14">
        <f>2+L4206-Datos!$C$8</f>
        <v>10.039999999999999</v>
      </c>
      <c r="M4465" s="13" t="s">
        <v>779</v>
      </c>
      <c r="N4465" s="1" t="s">
        <v>5121</v>
      </c>
      <c r="O4465" s="1">
        <v>10</v>
      </c>
      <c r="P4465" s="1" t="s">
        <v>300</v>
      </c>
      <c r="Q4465" s="4" t="s">
        <v>21</v>
      </c>
    </row>
    <row r="4466" spans="1:17" ht="22.5" x14ac:dyDescent="0.25">
      <c r="A4466" s="3">
        <v>1720</v>
      </c>
      <c r="B4466" s="1" t="s">
        <v>5122</v>
      </c>
      <c r="C4466" s="1" t="s">
        <v>15</v>
      </c>
      <c r="D4466" s="1" t="s">
        <v>40</v>
      </c>
      <c r="E4466" s="1">
        <v>2773223</v>
      </c>
      <c r="F4466" s="1" t="s">
        <v>5123</v>
      </c>
      <c r="G4466" s="1">
        <v>0</v>
      </c>
      <c r="H4466" s="1" t="s">
        <v>1788</v>
      </c>
      <c r="I4466" s="2">
        <v>45060</v>
      </c>
      <c r="J4466" s="15" t="str">
        <f>MID(Tabla1[[#This Row],[HORA]],1,5)</f>
        <v>11:24</v>
      </c>
      <c r="K4466" s="16">
        <f>IF(Tabla1[[#This Row],[FECHA]]=I4467,IF(J4467-J4466&gt;0,(J4467-J4466)*1440,0),0)</f>
        <v>1.9999999999999929</v>
      </c>
      <c r="L4466" s="14">
        <f>2+L4207-Datos!$C$8</f>
        <v>9.07</v>
      </c>
      <c r="M4466" s="13" t="s">
        <v>908</v>
      </c>
      <c r="N4466" s="1" t="s">
        <v>1715</v>
      </c>
      <c r="O4466" s="1">
        <v>80</v>
      </c>
      <c r="P4466" s="1" t="s">
        <v>300</v>
      </c>
      <c r="Q4466" s="4" t="s">
        <v>21</v>
      </c>
    </row>
    <row r="4467" spans="1:17" ht="22.5" x14ac:dyDescent="0.25">
      <c r="A4467" s="3">
        <v>6861</v>
      </c>
      <c r="B4467" s="1" t="s">
        <v>21463</v>
      </c>
      <c r="C4467" s="1" t="s">
        <v>15</v>
      </c>
      <c r="D4467" s="1" t="s">
        <v>33</v>
      </c>
      <c r="E4467" s="1">
        <v>43355358</v>
      </c>
      <c r="F4467" s="1" t="s">
        <v>21464</v>
      </c>
      <c r="G4467" s="1">
        <v>42146478</v>
      </c>
      <c r="H4467" s="1" t="s">
        <v>21465</v>
      </c>
      <c r="I4467" s="2">
        <v>45060</v>
      </c>
      <c r="J4467" s="15" t="str">
        <f>MID(Tabla1[[#This Row],[HORA]],1,5)</f>
        <v>11:26</v>
      </c>
      <c r="K4467" s="16">
        <f>IF(Tabla1[[#This Row],[FECHA]]=I4468,IF(J4468-J4467&gt;0,(J4468-J4467)*1440,0),0)</f>
        <v>0.99999999999991651</v>
      </c>
      <c r="L4467" s="14">
        <f>2+L4208-Datos!$C$8</f>
        <v>8.18</v>
      </c>
      <c r="M4467" s="13" t="s">
        <v>714</v>
      </c>
      <c r="N4467" s="1" t="s">
        <v>21466</v>
      </c>
      <c r="O4467" s="1">
        <v>30</v>
      </c>
      <c r="P4467" s="1" t="s">
        <v>27</v>
      </c>
      <c r="Q4467" s="4" t="s">
        <v>21</v>
      </c>
    </row>
    <row r="4468" spans="1:17" ht="22.5" x14ac:dyDescent="0.25">
      <c r="A4468" s="3">
        <v>1721</v>
      </c>
      <c r="B4468" s="1" t="s">
        <v>5124</v>
      </c>
      <c r="C4468" s="1" t="s">
        <v>15</v>
      </c>
      <c r="D4468" s="1" t="s">
        <v>2195</v>
      </c>
      <c r="E4468" s="1">
        <v>47183983</v>
      </c>
      <c r="F4468" s="1" t="s">
        <v>5125</v>
      </c>
      <c r="G4468" s="1">
        <v>44443113</v>
      </c>
      <c r="H4468" s="1" t="s">
        <v>5126</v>
      </c>
      <c r="I4468" s="2">
        <v>45060</v>
      </c>
      <c r="J4468" s="15" t="str">
        <f>MID(Tabla1[[#This Row],[HORA]],1,5)</f>
        <v>11:27</v>
      </c>
      <c r="K4468" s="16">
        <f>IF(Tabla1[[#This Row],[FECHA]]=I4469,IF(J4469-J4468&gt;0,(J4469-J4468)*1440,0),0)</f>
        <v>4.0000000000000657</v>
      </c>
      <c r="L4468" s="14">
        <f>2+L4209-Datos!$C$8</f>
        <v>8.2200000000000006</v>
      </c>
      <c r="M4468" s="13" t="s">
        <v>80</v>
      </c>
      <c r="N4468" s="1" t="s">
        <v>5127</v>
      </c>
      <c r="O4468" s="1">
        <v>20</v>
      </c>
      <c r="P4468" s="1" t="s">
        <v>300</v>
      </c>
      <c r="Q4468" s="4" t="s">
        <v>21</v>
      </c>
    </row>
    <row r="4469" spans="1:17" ht="22.5" x14ac:dyDescent="0.25">
      <c r="A4469" s="3">
        <v>6862</v>
      </c>
      <c r="B4469" s="1" t="s">
        <v>21467</v>
      </c>
      <c r="C4469" s="1" t="s">
        <v>15</v>
      </c>
      <c r="D4469" s="1" t="s">
        <v>77</v>
      </c>
      <c r="E4469" s="1">
        <v>16547826</v>
      </c>
      <c r="F4469" s="1" t="s">
        <v>21468</v>
      </c>
      <c r="G4469" s="1">
        <v>2233159</v>
      </c>
      <c r="H4469" s="1" t="s">
        <v>21469</v>
      </c>
      <c r="I4469" s="2">
        <v>45060</v>
      </c>
      <c r="J4469" s="15" t="str">
        <f>MID(Tabla1[[#This Row],[HORA]],1,5)</f>
        <v>11:31</v>
      </c>
      <c r="K4469" s="16">
        <f>IF(Tabla1[[#This Row],[FECHA]]=I4470,IF(J4470-J4469&gt;0,(J4470-J4469)*1440,0),0)</f>
        <v>0.99999999999999645</v>
      </c>
      <c r="L4469" s="14">
        <f>2+L4210-Datos!$C$8</f>
        <v>13.1</v>
      </c>
      <c r="M4469" s="13" t="s">
        <v>4268</v>
      </c>
      <c r="N4469" s="1" t="s">
        <v>21470</v>
      </c>
      <c r="O4469" s="1">
        <v>25</v>
      </c>
      <c r="P4469" s="1" t="s">
        <v>27</v>
      </c>
      <c r="Q4469" s="4" t="s">
        <v>21</v>
      </c>
    </row>
    <row r="4470" spans="1:17" ht="22.5" x14ac:dyDescent="0.25">
      <c r="A4470" s="3">
        <v>1722</v>
      </c>
      <c r="B4470" s="1" t="s">
        <v>5128</v>
      </c>
      <c r="C4470" s="1" t="s">
        <v>15</v>
      </c>
      <c r="D4470" s="1" t="s">
        <v>119</v>
      </c>
      <c r="E4470" s="1">
        <v>78378345</v>
      </c>
      <c r="F4470" s="1" t="s">
        <v>5129</v>
      </c>
      <c r="G4470" s="1">
        <v>74436692</v>
      </c>
      <c r="H4470" s="1" t="s">
        <v>5130</v>
      </c>
      <c r="I4470" s="2">
        <v>45060</v>
      </c>
      <c r="J4470" s="15" t="str">
        <f>MID(Tabla1[[#This Row],[HORA]],1,5)</f>
        <v>11:32</v>
      </c>
      <c r="K4470" s="16">
        <f>IF(Tabla1[[#This Row],[FECHA]]=I4471,IF(J4471-J4470&gt;0,(J4471-J4470)*1440,0),0)</f>
        <v>14.00000000000003</v>
      </c>
      <c r="L4470" s="14">
        <f>2+L4211-Datos!$C$8</f>
        <v>7.08</v>
      </c>
      <c r="M4470" s="13" t="s">
        <v>3199</v>
      </c>
      <c r="N4470" s="1" t="s">
        <v>5131</v>
      </c>
      <c r="O4470" s="1">
        <v>40</v>
      </c>
      <c r="P4470" s="1" t="s">
        <v>300</v>
      </c>
      <c r="Q4470" s="4" t="s">
        <v>21</v>
      </c>
    </row>
    <row r="4471" spans="1:17" ht="22.5" x14ac:dyDescent="0.25">
      <c r="A4471" s="3">
        <v>6863</v>
      </c>
      <c r="B4471" s="1" t="s">
        <v>21471</v>
      </c>
      <c r="C4471" s="1" t="s">
        <v>15</v>
      </c>
      <c r="D4471" s="1" t="s">
        <v>40</v>
      </c>
      <c r="E4471" s="1">
        <v>45329276</v>
      </c>
      <c r="F4471" s="1" t="s">
        <v>21472</v>
      </c>
      <c r="G4471" s="1">
        <v>45329276</v>
      </c>
      <c r="H4471" s="1" t="s">
        <v>21472</v>
      </c>
      <c r="I4471" s="2">
        <v>45060</v>
      </c>
      <c r="J4471" s="15" t="str">
        <f>MID(Tabla1[[#This Row],[HORA]],1,5)</f>
        <v>11:46</v>
      </c>
      <c r="K4471" s="16">
        <f>IF(Tabla1[[#This Row],[FECHA]]=I4472,IF(J4472-J4471&gt;0,(J4472-J4471)*1440,0),0)</f>
        <v>0</v>
      </c>
      <c r="L4471" s="14">
        <f>2+L4212-Datos!$C$8</f>
        <v>8.3800000000000008</v>
      </c>
      <c r="M4471" s="13" t="s">
        <v>3661</v>
      </c>
      <c r="N4471" s="1" t="s">
        <v>21473</v>
      </c>
      <c r="O4471" s="1">
        <v>25</v>
      </c>
      <c r="P4471" s="1" t="s">
        <v>27</v>
      </c>
      <c r="Q4471" s="4" t="s">
        <v>21</v>
      </c>
    </row>
    <row r="4472" spans="1:17" ht="22.5" x14ac:dyDescent="0.25">
      <c r="A4472" s="3">
        <v>6864</v>
      </c>
      <c r="B4472" s="1" t="s">
        <v>21471</v>
      </c>
      <c r="C4472" s="1" t="s">
        <v>15</v>
      </c>
      <c r="D4472" s="1" t="s">
        <v>40</v>
      </c>
      <c r="E4472" s="1">
        <v>45329276</v>
      </c>
      <c r="F4472" s="1" t="s">
        <v>21472</v>
      </c>
      <c r="G4472" s="1">
        <v>45329276</v>
      </c>
      <c r="H4472" s="1" t="s">
        <v>21472</v>
      </c>
      <c r="I4472" s="2">
        <v>45060</v>
      </c>
      <c r="J4472" s="15" t="str">
        <f>MID(Tabla1[[#This Row],[HORA]],1,5)</f>
        <v>11:46</v>
      </c>
      <c r="K4472" s="16">
        <f>IF(Tabla1[[#This Row],[FECHA]]=I4473,IF(J4473-J4472&gt;0,(J4473-J4472)*1440,0),0)</f>
        <v>21.999999999999922</v>
      </c>
      <c r="L4472" s="14">
        <f>2+L4213-Datos!$C$8</f>
        <v>7.28</v>
      </c>
      <c r="M4472" s="13" t="s">
        <v>3661</v>
      </c>
      <c r="N4472" s="1" t="s">
        <v>6415</v>
      </c>
      <c r="O4472" s="1">
        <v>25</v>
      </c>
      <c r="P4472" s="1" t="s">
        <v>27</v>
      </c>
      <c r="Q4472" s="4" t="s">
        <v>21</v>
      </c>
    </row>
    <row r="4473" spans="1:17" ht="22.5" x14ac:dyDescent="0.25">
      <c r="A4473" s="3">
        <v>6865</v>
      </c>
      <c r="B4473" s="1" t="s">
        <v>21474</v>
      </c>
      <c r="C4473" s="1" t="s">
        <v>15</v>
      </c>
      <c r="D4473" s="1" t="s">
        <v>82</v>
      </c>
      <c r="E4473" s="1">
        <v>41457031</v>
      </c>
      <c r="F4473" s="1" t="s">
        <v>21475</v>
      </c>
      <c r="G4473" s="1">
        <v>2233164</v>
      </c>
      <c r="H4473" s="1" t="s">
        <v>21476</v>
      </c>
      <c r="I4473" s="2">
        <v>45060</v>
      </c>
      <c r="J4473" s="15" t="str">
        <f>MID(Tabla1[[#This Row],[HORA]],1,5)</f>
        <v>12:08</v>
      </c>
      <c r="K4473" s="16">
        <f>IF(Tabla1[[#This Row],[FECHA]]=I4474,IF(J4474-J4473&gt;0,(J4474-J4473)*1440,0),0)</f>
        <v>8.0000000000001315</v>
      </c>
      <c r="L4473" s="14">
        <f>2+L4214-Datos!$C$8</f>
        <v>8.48</v>
      </c>
      <c r="M4473" s="13" t="s">
        <v>1753</v>
      </c>
      <c r="N4473" s="1" t="s">
        <v>21477</v>
      </c>
      <c r="O4473" s="1">
        <v>18</v>
      </c>
      <c r="P4473" s="1" t="s">
        <v>27</v>
      </c>
      <c r="Q4473" s="4" t="s">
        <v>21</v>
      </c>
    </row>
    <row r="4474" spans="1:17" ht="22.5" x14ac:dyDescent="0.25">
      <c r="A4474" s="3">
        <v>6866</v>
      </c>
      <c r="B4474" s="1" t="s">
        <v>21478</v>
      </c>
      <c r="C4474" s="1" t="s">
        <v>15</v>
      </c>
      <c r="D4474" s="1" t="s">
        <v>40</v>
      </c>
      <c r="E4474" s="1">
        <v>74277068</v>
      </c>
      <c r="F4474" s="1" t="s">
        <v>21479</v>
      </c>
      <c r="G4474" s="1">
        <v>72765402</v>
      </c>
      <c r="H4474" s="1" t="s">
        <v>21480</v>
      </c>
      <c r="I4474" s="2">
        <v>45060</v>
      </c>
      <c r="J4474" s="15" t="str">
        <f>MID(Tabla1[[#This Row],[HORA]],1,5)</f>
        <v>12:16</v>
      </c>
      <c r="K4474" s="16">
        <f>IF(Tabla1[[#This Row],[FECHA]]=I4475,IF(J4475-J4474&gt;0,(J4475-J4474)*1440,0),0)</f>
        <v>0</v>
      </c>
      <c r="L4474" s="14">
        <f>2+L4215-Datos!$C$8</f>
        <v>9.98</v>
      </c>
      <c r="M4474" s="13" t="s">
        <v>2896</v>
      </c>
      <c r="N4474" s="1" t="s">
        <v>21481</v>
      </c>
      <c r="O4474" s="1">
        <v>10</v>
      </c>
      <c r="P4474" s="1" t="s">
        <v>27</v>
      </c>
      <c r="Q4474" s="4" t="s">
        <v>21</v>
      </c>
    </row>
    <row r="4475" spans="1:17" ht="22.5" x14ac:dyDescent="0.25">
      <c r="A4475" s="3">
        <v>6867</v>
      </c>
      <c r="B4475" s="1" t="s">
        <v>21478</v>
      </c>
      <c r="C4475" s="1" t="s">
        <v>15</v>
      </c>
      <c r="D4475" s="1" t="s">
        <v>40</v>
      </c>
      <c r="E4475" s="1">
        <v>74277068</v>
      </c>
      <c r="F4475" s="1" t="s">
        <v>21482</v>
      </c>
      <c r="G4475" s="1">
        <v>72765402</v>
      </c>
      <c r="H4475" s="1" t="s">
        <v>21480</v>
      </c>
      <c r="I4475" s="2">
        <v>45060</v>
      </c>
      <c r="J4475" s="15" t="str">
        <f>MID(Tabla1[[#This Row],[HORA]],1,5)</f>
        <v>12:16</v>
      </c>
      <c r="K4475" s="16">
        <f>IF(Tabla1[[#This Row],[FECHA]]=I4476,IF(J4476-J4475&gt;0,(J4476-J4475)*1440,0),0)</f>
        <v>10.999999999999801</v>
      </c>
      <c r="L4475" s="14">
        <f>2+L4216-Datos!$C$8</f>
        <v>7.33</v>
      </c>
      <c r="M4475" s="13" t="s">
        <v>2896</v>
      </c>
      <c r="N4475" s="1" t="s">
        <v>21481</v>
      </c>
      <c r="O4475" s="1">
        <v>10</v>
      </c>
      <c r="P4475" s="1" t="s">
        <v>27</v>
      </c>
      <c r="Q4475" s="4" t="s">
        <v>21</v>
      </c>
    </row>
    <row r="4476" spans="1:17" ht="22.5" x14ac:dyDescent="0.25">
      <c r="A4476" s="3">
        <v>6868</v>
      </c>
      <c r="B4476" s="1" t="s">
        <v>21483</v>
      </c>
      <c r="C4476" s="1" t="s">
        <v>15</v>
      </c>
      <c r="D4476" s="1" t="s">
        <v>40</v>
      </c>
      <c r="E4476" s="1">
        <v>74278151</v>
      </c>
      <c r="F4476" s="1" t="s">
        <v>21484</v>
      </c>
      <c r="G4476" s="1">
        <v>41467241</v>
      </c>
      <c r="H4476" s="1" t="s">
        <v>21485</v>
      </c>
      <c r="I4476" s="2">
        <v>45060</v>
      </c>
      <c r="J4476" s="15" t="str">
        <f>MID(Tabla1[[#This Row],[HORA]],1,5)</f>
        <v>12:27</v>
      </c>
      <c r="K4476" s="16">
        <f>IF(Tabla1[[#This Row],[FECHA]]=I4477,IF(J4477-J4476&gt;0,(J4477-J4476)*1440,0),0)</f>
        <v>1.0000000000001563</v>
      </c>
      <c r="L4476" s="14">
        <f>2+L4217-Datos!$C$8</f>
        <v>9.48</v>
      </c>
      <c r="M4476" s="13" t="s">
        <v>1758</v>
      </c>
      <c r="N4476" s="1" t="s">
        <v>21486</v>
      </c>
      <c r="O4476" s="1">
        <v>50</v>
      </c>
      <c r="P4476" s="1" t="s">
        <v>27</v>
      </c>
      <c r="Q4476" s="4" t="s">
        <v>21</v>
      </c>
    </row>
    <row r="4477" spans="1:17" ht="22.5" x14ac:dyDescent="0.25">
      <c r="A4477" s="3">
        <v>1723</v>
      </c>
      <c r="B4477" s="1" t="s">
        <v>5132</v>
      </c>
      <c r="C4477" s="1" t="s">
        <v>15</v>
      </c>
      <c r="D4477" s="1" t="s">
        <v>161</v>
      </c>
      <c r="E4477" s="1">
        <v>75738157</v>
      </c>
      <c r="F4477" s="1" t="s">
        <v>5133</v>
      </c>
      <c r="G4477" s="1">
        <v>2233168</v>
      </c>
      <c r="H4477" s="1" t="s">
        <v>5134</v>
      </c>
      <c r="I4477" s="2">
        <v>45060</v>
      </c>
      <c r="J4477" s="15" t="str">
        <f>MID(Tabla1[[#This Row],[HORA]],1,5)</f>
        <v>12:28</v>
      </c>
      <c r="K4477" s="16">
        <f>IF(Tabla1[[#This Row],[FECHA]]=I4478,IF(J4478-J4477&gt;0,(J4478-J4477)*1440,0),0)</f>
        <v>0.99999999999983658</v>
      </c>
      <c r="L4477" s="14">
        <f>2+L4218-Datos!$C$8</f>
        <v>11.18</v>
      </c>
      <c r="M4477" s="13" t="s">
        <v>1950</v>
      </c>
      <c r="N4477" s="1" t="s">
        <v>5135</v>
      </c>
      <c r="O4477" s="1">
        <v>30</v>
      </c>
      <c r="P4477" s="1" t="s">
        <v>300</v>
      </c>
      <c r="Q4477" s="4" t="s">
        <v>21</v>
      </c>
    </row>
    <row r="4478" spans="1:17" ht="22.5" x14ac:dyDescent="0.25">
      <c r="A4478" s="3">
        <v>6869</v>
      </c>
      <c r="B4478" s="1" t="s">
        <v>21487</v>
      </c>
      <c r="C4478" s="1" t="s">
        <v>15</v>
      </c>
      <c r="D4478" s="1" t="s">
        <v>71</v>
      </c>
      <c r="E4478" s="1">
        <v>71882961</v>
      </c>
      <c r="F4478" s="1" t="s">
        <v>21488</v>
      </c>
      <c r="G4478" s="1">
        <v>2233169</v>
      </c>
      <c r="H4478" s="1" t="s">
        <v>21489</v>
      </c>
      <c r="I4478" s="2">
        <v>45060</v>
      </c>
      <c r="J4478" s="15" t="str">
        <f>MID(Tabla1[[#This Row],[HORA]],1,5)</f>
        <v>12:29</v>
      </c>
      <c r="K4478" s="16">
        <f>IF(Tabla1[[#This Row],[FECHA]]=I4479,IF(J4479-J4478&gt;0,(J4479-J4478)*1440,0),0)</f>
        <v>1.0000000000001563</v>
      </c>
      <c r="L4478" s="14">
        <f>2+L4219-Datos!$C$8</f>
        <v>8.34</v>
      </c>
      <c r="M4478" s="13" t="s">
        <v>307</v>
      </c>
      <c r="N4478" s="1" t="s">
        <v>21490</v>
      </c>
      <c r="O4478" s="1">
        <v>20</v>
      </c>
      <c r="P4478" s="1" t="s">
        <v>27</v>
      </c>
      <c r="Q4478" s="4" t="s">
        <v>21</v>
      </c>
    </row>
    <row r="4479" spans="1:17" ht="22.5" x14ac:dyDescent="0.25">
      <c r="A4479" s="3">
        <v>6870</v>
      </c>
      <c r="B4479" s="1" t="s">
        <v>21491</v>
      </c>
      <c r="C4479" s="1" t="s">
        <v>15</v>
      </c>
      <c r="D4479" s="1" t="s">
        <v>77</v>
      </c>
      <c r="E4479" s="1">
        <v>17596495</v>
      </c>
      <c r="F4479" s="1" t="s">
        <v>21492</v>
      </c>
      <c r="G4479" s="1">
        <v>2233170</v>
      </c>
      <c r="H4479" s="1" t="s">
        <v>21493</v>
      </c>
      <c r="I4479" s="2">
        <v>45060</v>
      </c>
      <c r="J4479" s="15" t="str">
        <f>MID(Tabla1[[#This Row],[HORA]],1,5)</f>
        <v>12:30</v>
      </c>
      <c r="K4479" s="16">
        <f>IF(Tabla1[[#This Row],[FECHA]]=I4480,IF(J4480-J4479&gt;0,(J4480-J4479)*1440,0),0)</f>
        <v>3.9999999999999858</v>
      </c>
      <c r="L4479" s="14">
        <f>2+L4220-Datos!$C$8</f>
        <v>9.2800000000000011</v>
      </c>
      <c r="M4479" s="13" t="s">
        <v>3979</v>
      </c>
      <c r="N4479" s="1" t="s">
        <v>583</v>
      </c>
      <c r="O4479" s="1">
        <v>10</v>
      </c>
      <c r="P4479" s="1" t="s">
        <v>27</v>
      </c>
      <c r="Q4479" s="4" t="s">
        <v>21</v>
      </c>
    </row>
    <row r="4480" spans="1:17" ht="22.5" x14ac:dyDescent="0.25">
      <c r="A4480" s="3">
        <v>6871</v>
      </c>
      <c r="B4480" s="1" t="s">
        <v>21494</v>
      </c>
      <c r="C4480" s="1" t="s">
        <v>15</v>
      </c>
      <c r="D4480" s="1" t="s">
        <v>77</v>
      </c>
      <c r="E4480" s="1">
        <v>27379550</v>
      </c>
      <c r="F4480" s="1" t="s">
        <v>9312</v>
      </c>
      <c r="G4480" s="1">
        <v>2233171</v>
      </c>
      <c r="H4480" s="1" t="s">
        <v>21495</v>
      </c>
      <c r="I4480" s="2">
        <v>45060</v>
      </c>
      <c r="J4480" s="15" t="str">
        <f>MID(Tabla1[[#This Row],[HORA]],1,5)</f>
        <v>12:34</v>
      </c>
      <c r="K4480" s="16">
        <f>IF(Tabla1[[#This Row],[FECHA]]=I4481,IF(J4481-J4480&gt;0,(J4481-J4480)*1440,0),0)</f>
        <v>0.99999999999999645</v>
      </c>
      <c r="L4480" s="14">
        <f>2+L4221-Datos!$C$8</f>
        <v>9.52</v>
      </c>
      <c r="M4480" s="13" t="s">
        <v>4888</v>
      </c>
      <c r="N4480" s="1" t="s">
        <v>21496</v>
      </c>
      <c r="O4480" s="1">
        <v>15</v>
      </c>
      <c r="P4480" s="1" t="s">
        <v>27</v>
      </c>
      <c r="Q4480" s="4" t="s">
        <v>21</v>
      </c>
    </row>
    <row r="4481" spans="1:17" ht="22.5" x14ac:dyDescent="0.25">
      <c r="A4481" s="3">
        <v>6872</v>
      </c>
      <c r="B4481" s="1" t="s">
        <v>21497</v>
      </c>
      <c r="C4481" s="1" t="s">
        <v>15</v>
      </c>
      <c r="D4481" s="1" t="s">
        <v>40</v>
      </c>
      <c r="E4481" s="1">
        <v>16736568</v>
      </c>
      <c r="F4481" s="1" t="s">
        <v>21498</v>
      </c>
      <c r="G4481" s="1">
        <v>2233172</v>
      </c>
      <c r="H4481" s="1" t="s">
        <v>21499</v>
      </c>
      <c r="I4481" s="2">
        <v>45060</v>
      </c>
      <c r="J4481" s="15" t="str">
        <f>MID(Tabla1[[#This Row],[HORA]],1,5)</f>
        <v>12:35</v>
      </c>
      <c r="K4481" s="16">
        <f>IF(Tabla1[[#This Row],[FECHA]]=I4482,IF(J4482-J4481&gt;0,(J4482-J4481)*1440,0),0)</f>
        <v>0.99999999999999645</v>
      </c>
      <c r="L4481" s="14">
        <f>2+L4222-Datos!$C$8</f>
        <v>7.19</v>
      </c>
      <c r="M4481" s="13" t="s">
        <v>1580</v>
      </c>
      <c r="N4481" s="1" t="s">
        <v>583</v>
      </c>
      <c r="O4481" s="1">
        <v>10</v>
      </c>
      <c r="P4481" s="1" t="s">
        <v>27</v>
      </c>
      <c r="Q4481" s="4" t="s">
        <v>21</v>
      </c>
    </row>
    <row r="4482" spans="1:17" ht="22.5" x14ac:dyDescent="0.25">
      <c r="A4482" s="3">
        <v>6873</v>
      </c>
      <c r="B4482" s="1" t="s">
        <v>21500</v>
      </c>
      <c r="C4482" s="1" t="s">
        <v>15</v>
      </c>
      <c r="D4482" s="1" t="s">
        <v>40</v>
      </c>
      <c r="E4482" s="1">
        <v>8611828</v>
      </c>
      <c r="F4482" s="1" t="s">
        <v>3415</v>
      </c>
      <c r="G4482" s="1">
        <v>8611828</v>
      </c>
      <c r="H4482" s="1" t="s">
        <v>3415</v>
      </c>
      <c r="I4482" s="2">
        <v>45060</v>
      </c>
      <c r="J4482" s="15" t="str">
        <f>MID(Tabla1[[#This Row],[HORA]],1,5)</f>
        <v>12:36</v>
      </c>
      <c r="K4482" s="16">
        <f>IF(Tabla1[[#This Row],[FECHA]]=I4483,IF(J4483-J4482&gt;0,(J4483-J4482)*1440,0),0)</f>
        <v>9.9999999999999645</v>
      </c>
      <c r="L4482" s="14">
        <f>2+L4223-Datos!$C$8</f>
        <v>8.43</v>
      </c>
      <c r="M4482" s="13" t="s">
        <v>1768</v>
      </c>
      <c r="N4482" s="1" t="s">
        <v>21501</v>
      </c>
      <c r="O4482" s="1">
        <v>20</v>
      </c>
      <c r="P4482" s="1" t="s">
        <v>27</v>
      </c>
      <c r="Q4482" s="4" t="s">
        <v>21</v>
      </c>
    </row>
    <row r="4483" spans="1:17" ht="22.5" x14ac:dyDescent="0.25">
      <c r="A4483" s="3">
        <v>6874</v>
      </c>
      <c r="B4483" s="1" t="s">
        <v>21502</v>
      </c>
      <c r="C4483" s="1" t="s">
        <v>15</v>
      </c>
      <c r="D4483" s="1" t="s">
        <v>77</v>
      </c>
      <c r="E4483" s="1">
        <v>47792368</v>
      </c>
      <c r="F4483" s="1" t="s">
        <v>21503</v>
      </c>
      <c r="G4483" s="1">
        <v>43718112</v>
      </c>
      <c r="H4483" s="1" t="s">
        <v>21504</v>
      </c>
      <c r="I4483" s="2">
        <v>45060</v>
      </c>
      <c r="J4483" s="15" t="str">
        <f>MID(Tabla1[[#This Row],[HORA]],1,5)</f>
        <v>12:46</v>
      </c>
      <c r="K4483" s="16">
        <f>IF(Tabla1[[#This Row],[FECHA]]=I4484,IF(J4484-J4483&gt;0,(J4484-J4483)*1440,0),0)</f>
        <v>11.999999999999957</v>
      </c>
      <c r="L4483" s="14">
        <f>2+L4224-Datos!$C$8</f>
        <v>8.120000000000001</v>
      </c>
      <c r="M4483" s="13" t="s">
        <v>2914</v>
      </c>
      <c r="N4483" s="1" t="s">
        <v>12265</v>
      </c>
      <c r="O4483" s="1">
        <v>20</v>
      </c>
      <c r="P4483" s="1" t="s">
        <v>27</v>
      </c>
      <c r="Q4483" s="4" t="s">
        <v>21</v>
      </c>
    </row>
    <row r="4484" spans="1:17" ht="22.5" x14ac:dyDescent="0.25">
      <c r="A4484" s="3">
        <v>6875</v>
      </c>
      <c r="B4484" s="1" t="s">
        <v>21505</v>
      </c>
      <c r="C4484" s="1" t="s">
        <v>15</v>
      </c>
      <c r="D4484" s="1" t="s">
        <v>1017</v>
      </c>
      <c r="E4484" s="1">
        <v>17632746</v>
      </c>
      <c r="F4484" s="1" t="s">
        <v>21506</v>
      </c>
      <c r="G4484" s="1">
        <v>2233174</v>
      </c>
      <c r="H4484" s="1" t="s">
        <v>21507</v>
      </c>
      <c r="I4484" s="2">
        <v>45060</v>
      </c>
      <c r="J4484" s="15" t="str">
        <f>MID(Tabla1[[#This Row],[HORA]],1,5)</f>
        <v>12:58</v>
      </c>
      <c r="K4484" s="16">
        <f>IF(Tabla1[[#This Row],[FECHA]]=I4485,IF(J4485-J4484&gt;0,(J4485-J4484)*1440,0),0)</f>
        <v>3.0000000000001492</v>
      </c>
      <c r="L4484" s="14">
        <f>2+L4225-Datos!$C$8</f>
        <v>9.5</v>
      </c>
      <c r="M4484" s="13" t="s">
        <v>1108</v>
      </c>
      <c r="N4484" s="1" t="s">
        <v>21508</v>
      </c>
      <c r="O4484" s="1">
        <v>40</v>
      </c>
      <c r="P4484" s="1" t="s">
        <v>27</v>
      </c>
      <c r="Q4484" s="4" t="s">
        <v>21</v>
      </c>
    </row>
    <row r="4485" spans="1:17" ht="22.5" x14ac:dyDescent="0.25">
      <c r="A4485" s="3">
        <v>6876</v>
      </c>
      <c r="B4485" s="1" t="s">
        <v>21509</v>
      </c>
      <c r="C4485" s="1" t="s">
        <v>15</v>
      </c>
      <c r="D4485" s="1" t="s">
        <v>82</v>
      </c>
      <c r="E4485" s="1">
        <v>76286337</v>
      </c>
      <c r="F4485" s="1" t="s">
        <v>21510</v>
      </c>
      <c r="G4485" s="1">
        <v>16803989</v>
      </c>
      <c r="H4485" s="1" t="s">
        <v>21511</v>
      </c>
      <c r="I4485" s="2">
        <v>45060</v>
      </c>
      <c r="J4485" s="15" t="str">
        <f>MID(Tabla1[[#This Row],[HORA]],1,5)</f>
        <v>13:01</v>
      </c>
      <c r="K4485" s="16">
        <f>IF(Tabla1[[#This Row],[FECHA]]=I4486,IF(J4486-J4485&gt;0,(J4486-J4485)*1440,0),0)</f>
        <v>5.9999999999999787</v>
      </c>
      <c r="L4485" s="14">
        <f>2+L4226-Datos!$C$8</f>
        <v>9.4400000000000013</v>
      </c>
      <c r="M4485" s="13" t="s">
        <v>55924</v>
      </c>
      <c r="N4485" s="1" t="s">
        <v>583</v>
      </c>
      <c r="O4485" s="1">
        <v>10</v>
      </c>
      <c r="P4485" s="1" t="s">
        <v>27</v>
      </c>
      <c r="Q4485" s="4" t="s">
        <v>21</v>
      </c>
    </row>
    <row r="4486" spans="1:17" ht="22.5" x14ac:dyDescent="0.25">
      <c r="A4486" s="3">
        <v>6877</v>
      </c>
      <c r="B4486" s="1" t="s">
        <v>21512</v>
      </c>
      <c r="C4486" s="1" t="s">
        <v>15</v>
      </c>
      <c r="D4486" s="1" t="s">
        <v>141</v>
      </c>
      <c r="E4486" s="1">
        <v>74961985</v>
      </c>
      <c r="F4486" s="1" t="s">
        <v>21513</v>
      </c>
      <c r="G4486" s="1">
        <v>26689879</v>
      </c>
      <c r="H4486" s="1" t="s">
        <v>21514</v>
      </c>
      <c r="I4486" s="2">
        <v>45060</v>
      </c>
      <c r="J4486" s="15" t="str">
        <f>MID(Tabla1[[#This Row],[HORA]],1,5)</f>
        <v>13:07</v>
      </c>
      <c r="K4486" s="16">
        <f>IF(Tabla1[[#This Row],[FECHA]]=I4487,IF(J4487-J4486&gt;0,(J4487-J4486)*1440,0),0)</f>
        <v>1.9999999999999929</v>
      </c>
      <c r="L4486" s="14">
        <f>2+L4227-Datos!$C$8</f>
        <v>9.34</v>
      </c>
      <c r="M4486" s="13" t="s">
        <v>55928</v>
      </c>
      <c r="N4486" s="1" t="s">
        <v>8473</v>
      </c>
      <c r="O4486" s="1">
        <v>10</v>
      </c>
      <c r="P4486" s="1" t="s">
        <v>27</v>
      </c>
      <c r="Q4486" s="4" t="s">
        <v>21</v>
      </c>
    </row>
    <row r="4487" spans="1:17" ht="22.5" x14ac:dyDescent="0.25">
      <c r="A4487" s="3">
        <v>16945</v>
      </c>
      <c r="B4487" s="1" t="s">
        <v>51227</v>
      </c>
      <c r="C4487" s="1" t="s">
        <v>15</v>
      </c>
      <c r="D4487" s="1" t="s">
        <v>82</v>
      </c>
      <c r="E4487" s="1">
        <v>20561242764</v>
      </c>
      <c r="F4487" s="1" t="s">
        <v>51228</v>
      </c>
      <c r="G4487" s="1">
        <v>2233177</v>
      </c>
      <c r="H4487" s="1" t="s">
        <v>51229</v>
      </c>
      <c r="I4487" s="2">
        <v>45060</v>
      </c>
      <c r="J4487" s="15" t="str">
        <f>MID(Tabla1[[#This Row],[HORA]],1,5)</f>
        <v>13:09</v>
      </c>
      <c r="K4487" s="16">
        <f>IF(Tabla1[[#This Row],[FECHA]]=I4488,IF(J4488-J4487&gt;0,(J4488-J4487)*1440,0),0)</f>
        <v>0.99999999999983658</v>
      </c>
      <c r="L4487" s="14">
        <f>2+L4228-Datos!$C$8</f>
        <v>7.0500000000000007</v>
      </c>
      <c r="M4487" s="13" t="s">
        <v>55840</v>
      </c>
      <c r="N4487" s="1" t="s">
        <v>51230</v>
      </c>
      <c r="O4487" s="1">
        <v>15</v>
      </c>
      <c r="P4487" s="1" t="s">
        <v>27</v>
      </c>
      <c r="Q4487" s="4" t="s">
        <v>21</v>
      </c>
    </row>
    <row r="4488" spans="1:17" ht="22.5" x14ac:dyDescent="0.25">
      <c r="A4488" s="3">
        <v>6878</v>
      </c>
      <c r="B4488" s="1" t="s">
        <v>21515</v>
      </c>
      <c r="C4488" s="1" t="s">
        <v>15</v>
      </c>
      <c r="D4488" s="1" t="s">
        <v>82</v>
      </c>
      <c r="E4488" s="1">
        <v>73635632</v>
      </c>
      <c r="F4488" s="1" t="s">
        <v>21516</v>
      </c>
      <c r="G4488" s="1">
        <v>73635632</v>
      </c>
      <c r="H4488" s="1" t="s">
        <v>21516</v>
      </c>
      <c r="I4488" s="2">
        <v>45060</v>
      </c>
      <c r="J4488" s="15" t="str">
        <f>MID(Tabla1[[#This Row],[HORA]],1,5)</f>
        <v>13:10</v>
      </c>
      <c r="K4488" s="16">
        <f>IF(Tabla1[[#This Row],[FECHA]]=I4489,IF(J4489-J4488&gt;0,(J4489-J4488)*1440,0),0)</f>
        <v>3.9999999999999858</v>
      </c>
      <c r="L4488" s="14">
        <f>2+L4229-Datos!$C$8</f>
        <v>8.34</v>
      </c>
      <c r="M4488" s="13" t="s">
        <v>55930</v>
      </c>
      <c r="N4488" s="1" t="s">
        <v>8389</v>
      </c>
      <c r="O4488" s="1">
        <v>15</v>
      </c>
      <c r="P4488" s="1" t="s">
        <v>27</v>
      </c>
      <c r="Q4488" s="4" t="s">
        <v>21</v>
      </c>
    </row>
    <row r="4489" spans="1:17" ht="22.5" x14ac:dyDescent="0.25">
      <c r="A4489" s="3">
        <v>1724</v>
      </c>
      <c r="B4489" s="1" t="s">
        <v>5136</v>
      </c>
      <c r="C4489" s="1" t="s">
        <v>15</v>
      </c>
      <c r="D4489" s="1" t="s">
        <v>23</v>
      </c>
      <c r="E4489" s="1">
        <v>61645746</v>
      </c>
      <c r="F4489" s="1" t="s">
        <v>5137</v>
      </c>
      <c r="G4489" s="1">
        <v>2233178</v>
      </c>
      <c r="H4489" s="1" t="s">
        <v>5138</v>
      </c>
      <c r="I4489" s="2">
        <v>45060</v>
      </c>
      <c r="J4489" s="15" t="str">
        <f>MID(Tabla1[[#This Row],[HORA]],1,5)</f>
        <v>13:14</v>
      </c>
      <c r="K4489" s="16">
        <f>IF(Tabla1[[#This Row],[FECHA]]=I4490,IF(J4490-J4489&gt;0,(J4490-J4489)*1440,0),0)</f>
        <v>0</v>
      </c>
      <c r="L4489" s="14">
        <f>2+L4230-Datos!$C$8</f>
        <v>7.3500000000000005</v>
      </c>
      <c r="M4489" s="13" t="s">
        <v>55842</v>
      </c>
      <c r="N4489" s="1" t="s">
        <v>5139</v>
      </c>
      <c r="O4489" s="1">
        <v>15</v>
      </c>
      <c r="P4489" s="1" t="s">
        <v>300</v>
      </c>
      <c r="Q4489" s="4" t="s">
        <v>21</v>
      </c>
    </row>
    <row r="4490" spans="1:17" ht="22.5" x14ac:dyDescent="0.25">
      <c r="A4490" s="3">
        <v>6879</v>
      </c>
      <c r="B4490" s="1" t="s">
        <v>21517</v>
      </c>
      <c r="C4490" s="1" t="s">
        <v>15</v>
      </c>
      <c r="D4490" s="1" t="s">
        <v>23</v>
      </c>
      <c r="E4490" s="1">
        <v>16505870</v>
      </c>
      <c r="F4490" s="1" t="s">
        <v>21518</v>
      </c>
      <c r="G4490" s="1">
        <v>76465434</v>
      </c>
      <c r="H4490" s="1" t="s">
        <v>21519</v>
      </c>
      <c r="I4490" s="2">
        <v>45060</v>
      </c>
      <c r="J4490" s="15" t="str">
        <f>MID(Tabla1[[#This Row],[HORA]],1,5)</f>
        <v>13:14</v>
      </c>
      <c r="K4490" s="16">
        <f>IF(Tabla1[[#This Row],[FECHA]]=I4491,IF(J4491-J4490&gt;0,(J4491-J4490)*1440,0),0)</f>
        <v>4.0000000000001457</v>
      </c>
      <c r="L4490" s="14">
        <f>2+L4231-Datos!$C$8</f>
        <v>10.36</v>
      </c>
      <c r="M4490" s="13" t="s">
        <v>55842</v>
      </c>
      <c r="N4490" s="1" t="s">
        <v>21520</v>
      </c>
      <c r="O4490" s="1">
        <v>10</v>
      </c>
      <c r="P4490" s="1" t="s">
        <v>27</v>
      </c>
      <c r="Q4490" s="4" t="s">
        <v>21</v>
      </c>
    </row>
    <row r="4491" spans="1:17" ht="22.5" x14ac:dyDescent="0.25">
      <c r="A4491" s="3">
        <v>1725</v>
      </c>
      <c r="B4491" s="1" t="s">
        <v>5140</v>
      </c>
      <c r="C4491" s="1" t="s">
        <v>15</v>
      </c>
      <c r="D4491" s="1" t="s">
        <v>172</v>
      </c>
      <c r="E4491" s="1">
        <v>16542183</v>
      </c>
      <c r="F4491" s="1" t="s">
        <v>5141</v>
      </c>
      <c r="G4491" s="1">
        <v>16542183</v>
      </c>
      <c r="H4491" s="1" t="s">
        <v>5141</v>
      </c>
      <c r="I4491" s="2">
        <v>45060</v>
      </c>
      <c r="J4491" s="15" t="str">
        <f>MID(Tabla1[[#This Row],[HORA]],1,5)</f>
        <v>13:18</v>
      </c>
      <c r="K4491" s="16">
        <f>IF(Tabla1[[#This Row],[FECHA]]=I4492,IF(J4492-J4491&gt;0,(J4492-J4491)*1440,0),0)</f>
        <v>11.999999999999957</v>
      </c>
      <c r="L4491" s="14">
        <f>2+L4232-Datos!$C$8</f>
        <v>12.420000000000002</v>
      </c>
      <c r="M4491" s="13" t="s">
        <v>55936</v>
      </c>
      <c r="N4491" s="1" t="s">
        <v>5142</v>
      </c>
      <c r="O4491" s="1">
        <v>40</v>
      </c>
      <c r="P4491" s="1" t="s">
        <v>300</v>
      </c>
      <c r="Q4491" s="4" t="s">
        <v>21</v>
      </c>
    </row>
    <row r="4492" spans="1:17" ht="22.5" x14ac:dyDescent="0.25">
      <c r="A4492" s="3">
        <v>1726</v>
      </c>
      <c r="B4492" s="1" t="s">
        <v>5143</v>
      </c>
      <c r="C4492" s="1" t="s">
        <v>15</v>
      </c>
      <c r="D4492" s="1" t="s">
        <v>23</v>
      </c>
      <c r="E4492" s="1">
        <v>48769122</v>
      </c>
      <c r="F4492" s="1" t="s">
        <v>5144</v>
      </c>
      <c r="G4492" s="1">
        <v>44756700</v>
      </c>
      <c r="H4492" s="1" t="s">
        <v>5145</v>
      </c>
      <c r="I4492" s="2">
        <v>45060</v>
      </c>
      <c r="J4492" s="15" t="str">
        <f>MID(Tabla1[[#This Row],[HORA]],1,5)</f>
        <v>13:30</v>
      </c>
      <c r="K4492" s="16">
        <f>IF(Tabla1[[#This Row],[FECHA]]=I4493,IF(J4493-J4492&gt;0,(J4493-J4492)*1440,0),0)</f>
        <v>0</v>
      </c>
      <c r="L4492" s="14">
        <f>2+L4233-Datos!$C$8</f>
        <v>8.2900000000000009</v>
      </c>
      <c r="M4492" s="13" t="s">
        <v>55945</v>
      </c>
      <c r="N4492" s="1" t="s">
        <v>2030</v>
      </c>
      <c r="O4492" s="1">
        <v>10</v>
      </c>
      <c r="P4492" s="1" t="s">
        <v>300</v>
      </c>
      <c r="Q4492" s="4" t="s">
        <v>21</v>
      </c>
    </row>
    <row r="4493" spans="1:17" ht="22.5" x14ac:dyDescent="0.25">
      <c r="A4493" s="3">
        <v>6880</v>
      </c>
      <c r="B4493" s="1" t="s">
        <v>21521</v>
      </c>
      <c r="C4493" s="1" t="s">
        <v>15</v>
      </c>
      <c r="D4493" s="1" t="s">
        <v>40</v>
      </c>
      <c r="E4493" s="1">
        <v>74468856</v>
      </c>
      <c r="F4493" s="1" t="s">
        <v>21522</v>
      </c>
      <c r="G4493" s="1">
        <v>2233182</v>
      </c>
      <c r="H4493" s="1" t="s">
        <v>21523</v>
      </c>
      <c r="I4493" s="2">
        <v>45060</v>
      </c>
      <c r="J4493" s="15" t="str">
        <f>MID(Tabla1[[#This Row],[HORA]],1,5)</f>
        <v>13:30</v>
      </c>
      <c r="K4493" s="16">
        <f>IF(Tabla1[[#This Row],[FECHA]]=I4494,IF(J4494-J4493&gt;0,(J4494-J4493)*1440,0),0)</f>
        <v>47.999999999999986</v>
      </c>
      <c r="L4493" s="14">
        <f>2+L4234-Datos!$C$8</f>
        <v>8.1000000000000014</v>
      </c>
      <c r="M4493" s="13" t="s">
        <v>55945</v>
      </c>
      <c r="N4493" s="1" t="s">
        <v>21524</v>
      </c>
      <c r="O4493" s="1">
        <v>15</v>
      </c>
      <c r="P4493" s="1" t="s">
        <v>27</v>
      </c>
      <c r="Q4493" s="4" t="s">
        <v>21</v>
      </c>
    </row>
    <row r="4494" spans="1:17" ht="22.5" x14ac:dyDescent="0.25">
      <c r="A4494" s="3">
        <v>6881</v>
      </c>
      <c r="B4494" s="1" t="s">
        <v>21525</v>
      </c>
      <c r="C4494" s="1" t="s">
        <v>15</v>
      </c>
      <c r="D4494" s="1" t="s">
        <v>23</v>
      </c>
      <c r="E4494" s="1">
        <v>75765065</v>
      </c>
      <c r="F4494" s="1" t="s">
        <v>21526</v>
      </c>
      <c r="G4494" s="1">
        <v>2233187</v>
      </c>
      <c r="H4494" s="1" t="s">
        <v>21527</v>
      </c>
      <c r="I4494" s="2">
        <v>45060</v>
      </c>
      <c r="J4494" s="15" t="str">
        <f>MID(Tabla1[[#This Row],[HORA]],1,5)</f>
        <v>14:18</v>
      </c>
      <c r="K4494" s="16">
        <f>IF(Tabla1[[#This Row],[FECHA]]=I4495,IF(J4495-J4494&gt;0,(J4495-J4494)*1440,0),0)</f>
        <v>13.000000000000114</v>
      </c>
      <c r="L4494" s="14">
        <f>2+L4235-Datos!$C$8</f>
        <v>10.190000000000001</v>
      </c>
      <c r="M4494" s="13" t="s">
        <v>55985</v>
      </c>
      <c r="N4494" s="1" t="s">
        <v>21528</v>
      </c>
      <c r="O4494" s="1">
        <v>20</v>
      </c>
      <c r="P4494" s="1" t="s">
        <v>20</v>
      </c>
      <c r="Q4494" s="4" t="s">
        <v>21</v>
      </c>
    </row>
    <row r="4495" spans="1:17" ht="22.5" x14ac:dyDescent="0.25">
      <c r="A4495" s="3">
        <v>6882</v>
      </c>
      <c r="B4495" s="1" t="s">
        <v>21529</v>
      </c>
      <c r="C4495" s="1" t="s">
        <v>15</v>
      </c>
      <c r="D4495" s="1" t="s">
        <v>77</v>
      </c>
      <c r="E4495" s="1">
        <v>16537227</v>
      </c>
      <c r="F4495" s="1" t="s">
        <v>2024</v>
      </c>
      <c r="G4495" s="1">
        <v>2233188</v>
      </c>
      <c r="H4495" s="1" t="s">
        <v>13557</v>
      </c>
      <c r="I4495" s="2">
        <v>45060</v>
      </c>
      <c r="J4495" s="15" t="str">
        <f>MID(Tabla1[[#This Row],[HORA]],1,5)</f>
        <v>14:31</v>
      </c>
      <c r="K4495" s="16">
        <f>IF(Tabla1[[#This Row],[FECHA]]=I4496,IF(J4496-J4495&gt;0,(J4496-J4495)*1440,0),0)</f>
        <v>2.9999999999998295</v>
      </c>
      <c r="L4495" s="14">
        <f>2+L4236-Datos!$C$8</f>
        <v>7.53</v>
      </c>
      <c r="M4495" s="13" t="s">
        <v>55992</v>
      </c>
      <c r="N4495" s="1" t="s">
        <v>59</v>
      </c>
      <c r="O4495" s="1">
        <v>10</v>
      </c>
      <c r="P4495" s="1" t="s">
        <v>20</v>
      </c>
      <c r="Q4495" s="4" t="s">
        <v>21</v>
      </c>
    </row>
    <row r="4496" spans="1:17" ht="22.5" x14ac:dyDescent="0.25">
      <c r="A4496" s="3">
        <v>6883</v>
      </c>
      <c r="B4496" s="1" t="s">
        <v>21530</v>
      </c>
      <c r="C4496" s="1" t="s">
        <v>15</v>
      </c>
      <c r="D4496" s="1" t="s">
        <v>141</v>
      </c>
      <c r="E4496" s="1">
        <v>75195906</v>
      </c>
      <c r="F4496" s="1" t="s">
        <v>21531</v>
      </c>
      <c r="G4496" s="1">
        <v>2233189</v>
      </c>
      <c r="H4496" s="1" t="s">
        <v>21532</v>
      </c>
      <c r="I4496" s="2">
        <v>45060</v>
      </c>
      <c r="J4496" s="15" t="str">
        <f>MID(Tabla1[[#This Row],[HORA]],1,5)</f>
        <v>14:34</v>
      </c>
      <c r="K4496" s="16">
        <f>IF(Tabla1[[#This Row],[FECHA]]=I4497,IF(J4497-J4496&gt;0,(J4497-J4496)*1440,0),0)</f>
        <v>7.000000000000135</v>
      </c>
      <c r="L4496" s="14">
        <f>2+L4237-Datos!$C$8</f>
        <v>9.2600000000000016</v>
      </c>
      <c r="M4496" s="13" t="s">
        <v>55861</v>
      </c>
      <c r="N4496" s="1" t="s">
        <v>19581</v>
      </c>
      <c r="O4496" s="1">
        <v>20</v>
      </c>
      <c r="P4496" s="1" t="s">
        <v>20</v>
      </c>
      <c r="Q4496" s="4" t="s">
        <v>21</v>
      </c>
    </row>
    <row r="4497" spans="1:17" ht="22.5" x14ac:dyDescent="0.25">
      <c r="A4497" s="3">
        <v>6884</v>
      </c>
      <c r="B4497" s="1" t="s">
        <v>21533</v>
      </c>
      <c r="C4497" s="1" t="s">
        <v>15</v>
      </c>
      <c r="D4497" s="1" t="s">
        <v>71</v>
      </c>
      <c r="E4497" s="1">
        <v>46049466</v>
      </c>
      <c r="F4497" s="1" t="s">
        <v>21534</v>
      </c>
      <c r="G4497" s="1">
        <v>2233193</v>
      </c>
      <c r="H4497" s="1" t="s">
        <v>21535</v>
      </c>
      <c r="I4497" s="2">
        <v>45060</v>
      </c>
      <c r="J4497" s="15" t="str">
        <f>MID(Tabla1[[#This Row],[HORA]],1,5)</f>
        <v>14:41</v>
      </c>
      <c r="K4497" s="16">
        <f>IF(Tabla1[[#This Row],[FECHA]]=I4498,IF(J4498-J4497&gt;0,(J4498-J4497)*1440,0),0)</f>
        <v>1.9999999999999929</v>
      </c>
      <c r="L4497" s="14">
        <f>2+L4238-Datos!$C$8</f>
        <v>11.120000000000001</v>
      </c>
      <c r="M4497" s="13" t="s">
        <v>55862</v>
      </c>
      <c r="N4497" s="1" t="s">
        <v>21536</v>
      </c>
      <c r="O4497" s="1">
        <v>20</v>
      </c>
      <c r="P4497" s="1" t="s">
        <v>20</v>
      </c>
      <c r="Q4497" s="4" t="s">
        <v>21</v>
      </c>
    </row>
    <row r="4498" spans="1:17" ht="22.5" x14ac:dyDescent="0.25">
      <c r="A4498" s="3">
        <v>6885</v>
      </c>
      <c r="B4498" s="1" t="s">
        <v>21537</v>
      </c>
      <c r="C4498" s="1" t="s">
        <v>15</v>
      </c>
      <c r="D4498" s="1" t="s">
        <v>33</v>
      </c>
      <c r="E4498" s="1">
        <v>16653033</v>
      </c>
      <c r="F4498" s="1" t="s">
        <v>11174</v>
      </c>
      <c r="G4498" s="1">
        <v>2233194</v>
      </c>
      <c r="H4498" s="1" t="s">
        <v>17727</v>
      </c>
      <c r="I4498" s="2">
        <v>45060</v>
      </c>
      <c r="J4498" s="15" t="str">
        <f>MID(Tabla1[[#This Row],[HORA]],1,5)</f>
        <v>14:43</v>
      </c>
      <c r="K4498" s="16">
        <f>IF(Tabla1[[#This Row],[FECHA]]=I4499,IF(J4499-J4498&gt;0,(J4499-J4498)*1440,0),0)</f>
        <v>15.999999999999943</v>
      </c>
      <c r="L4498" s="14">
        <f>2+L4239-Datos!$C$8</f>
        <v>8.42</v>
      </c>
      <c r="M4498" s="13" t="s">
        <v>56003</v>
      </c>
      <c r="N4498" s="1" t="s">
        <v>21538</v>
      </c>
      <c r="O4498" s="1">
        <v>40</v>
      </c>
      <c r="P4498" s="1" t="s">
        <v>20</v>
      </c>
      <c r="Q4498" s="4" t="s">
        <v>21</v>
      </c>
    </row>
    <row r="4499" spans="1:17" ht="22.5" x14ac:dyDescent="0.25">
      <c r="A4499" s="3">
        <v>15441</v>
      </c>
      <c r="B4499" s="1" t="s">
        <v>47134</v>
      </c>
      <c r="C4499" s="1" t="s">
        <v>15</v>
      </c>
      <c r="D4499" s="1" t="s">
        <v>40</v>
      </c>
      <c r="E4499" s="1">
        <v>45353988</v>
      </c>
      <c r="F4499" s="1" t="s">
        <v>47135</v>
      </c>
      <c r="G4499" s="1">
        <v>45353988</v>
      </c>
      <c r="H4499" s="1" t="s">
        <v>47135</v>
      </c>
      <c r="I4499" s="2">
        <v>45060</v>
      </c>
      <c r="J4499" s="15" t="str">
        <f>MID(Tabla1[[#This Row],[HORA]],1,5)</f>
        <v>14:59</v>
      </c>
      <c r="K4499" s="16">
        <f>IF(Tabla1[[#This Row],[FECHA]]=I4500,IF(J4500-J4499&gt;0,(J4500-J4499)*1440,0),0)</f>
        <v>10.999999999999961</v>
      </c>
      <c r="L4499" s="14">
        <f>2+L4240-Datos!$C$8</f>
        <v>9.08</v>
      </c>
      <c r="M4499" s="13" t="s">
        <v>56018</v>
      </c>
      <c r="N4499" s="1" t="s">
        <v>47136</v>
      </c>
      <c r="O4499" s="1">
        <v>9</v>
      </c>
      <c r="P4499" s="1" t="s">
        <v>1508</v>
      </c>
      <c r="Q4499" s="4" t="s">
        <v>21</v>
      </c>
    </row>
    <row r="4500" spans="1:17" ht="22.5" x14ac:dyDescent="0.25">
      <c r="A4500" s="3">
        <v>6886</v>
      </c>
      <c r="B4500" s="1" t="s">
        <v>21539</v>
      </c>
      <c r="C4500" s="1" t="s">
        <v>15</v>
      </c>
      <c r="D4500" s="1" t="s">
        <v>33</v>
      </c>
      <c r="E4500" s="1">
        <v>45504851</v>
      </c>
      <c r="F4500" s="1" t="s">
        <v>6714</v>
      </c>
      <c r="G4500" s="1">
        <v>2233196</v>
      </c>
      <c r="H4500" s="1" t="s">
        <v>21540</v>
      </c>
      <c r="I4500" s="2">
        <v>45060</v>
      </c>
      <c r="J4500" s="15" t="str">
        <f>MID(Tabla1[[#This Row],[HORA]],1,5)</f>
        <v>15:10</v>
      </c>
      <c r="K4500" s="16">
        <f>IF(Tabla1[[#This Row],[FECHA]]=I4501,IF(J4501-J4500&gt;0,(J4501-J4500)*1440,0),0)</f>
        <v>3.9999999999999858</v>
      </c>
      <c r="L4500" s="14">
        <f>2+L4241-Datos!$C$8</f>
        <v>9.02</v>
      </c>
      <c r="M4500" s="13" t="s">
        <v>55865</v>
      </c>
      <c r="N4500" s="1" t="s">
        <v>21541</v>
      </c>
      <c r="O4500" s="1">
        <v>100</v>
      </c>
      <c r="P4500" s="1" t="s">
        <v>20</v>
      </c>
      <c r="Q4500" s="4" t="s">
        <v>21</v>
      </c>
    </row>
    <row r="4501" spans="1:17" ht="22.5" x14ac:dyDescent="0.25">
      <c r="A4501" s="3">
        <v>1727</v>
      </c>
      <c r="B4501" s="1" t="s">
        <v>5146</v>
      </c>
      <c r="C4501" s="1" t="s">
        <v>15</v>
      </c>
      <c r="D4501" s="1" t="s">
        <v>33</v>
      </c>
      <c r="E4501" s="1">
        <v>45289678</v>
      </c>
      <c r="F4501" s="1" t="s">
        <v>5147</v>
      </c>
      <c r="G4501" s="1">
        <v>40953340</v>
      </c>
      <c r="H4501" s="1" t="s">
        <v>5148</v>
      </c>
      <c r="I4501" s="2">
        <v>45060</v>
      </c>
      <c r="J4501" s="15" t="str">
        <f>MID(Tabla1[[#This Row],[HORA]],1,5)</f>
        <v>15:14</v>
      </c>
      <c r="K4501" s="16">
        <f>IF(Tabla1[[#This Row],[FECHA]]=I4502,IF(J4502-J4501&gt;0,(J4502-J4501)*1440,0),0)</f>
        <v>0</v>
      </c>
      <c r="L4501" s="14">
        <f>2+L4242-Datos!$C$8</f>
        <v>7.120000000000001</v>
      </c>
      <c r="M4501" s="13" t="s">
        <v>55869</v>
      </c>
      <c r="N4501" s="1" t="s">
        <v>5149</v>
      </c>
      <c r="O4501" s="1">
        <v>15</v>
      </c>
      <c r="P4501" s="1" t="s">
        <v>1532</v>
      </c>
      <c r="Q4501" s="4" t="s">
        <v>21</v>
      </c>
    </row>
    <row r="4502" spans="1:17" ht="22.5" x14ac:dyDescent="0.25">
      <c r="A4502" s="3">
        <v>1728</v>
      </c>
      <c r="B4502" s="1" t="s">
        <v>5146</v>
      </c>
      <c r="C4502" s="1" t="s">
        <v>15</v>
      </c>
      <c r="D4502" s="1" t="s">
        <v>33</v>
      </c>
      <c r="E4502" s="1">
        <v>45289678</v>
      </c>
      <c r="F4502" s="1" t="s">
        <v>5147</v>
      </c>
      <c r="G4502" s="1">
        <v>40953340</v>
      </c>
      <c r="H4502" s="1" t="s">
        <v>5150</v>
      </c>
      <c r="I4502" s="2">
        <v>45060</v>
      </c>
      <c r="J4502" s="15" t="str">
        <f>MID(Tabla1[[#This Row],[HORA]],1,5)</f>
        <v>15:14</v>
      </c>
      <c r="K4502" s="16">
        <f>IF(Tabla1[[#This Row],[FECHA]]=I4503,IF(J4503-J4502&gt;0,(J4503-J4502)*1440,0),0)</f>
        <v>8.0000000000001315</v>
      </c>
      <c r="L4502" s="14">
        <f>2+L4243-Datos!$C$8</f>
        <v>8.1300000000000008</v>
      </c>
      <c r="M4502" s="13" t="s">
        <v>55869</v>
      </c>
      <c r="N4502" s="1" t="s">
        <v>5149</v>
      </c>
      <c r="O4502" s="1">
        <v>15</v>
      </c>
      <c r="P4502" s="1" t="s">
        <v>1532</v>
      </c>
      <c r="Q4502" s="4" t="s">
        <v>21</v>
      </c>
    </row>
    <row r="4503" spans="1:17" ht="22.5" x14ac:dyDescent="0.25">
      <c r="A4503" s="3">
        <v>16946</v>
      </c>
      <c r="B4503" s="1" t="s">
        <v>51231</v>
      </c>
      <c r="C4503" s="1" t="s">
        <v>15</v>
      </c>
      <c r="D4503" s="1" t="s">
        <v>40</v>
      </c>
      <c r="E4503" s="1">
        <v>20608300393</v>
      </c>
      <c r="F4503" s="1" t="s">
        <v>47873</v>
      </c>
      <c r="G4503" s="1">
        <v>2233199</v>
      </c>
      <c r="H4503" s="1" t="s">
        <v>51232</v>
      </c>
      <c r="I4503" s="2">
        <v>45060</v>
      </c>
      <c r="J4503" s="15" t="str">
        <f>MID(Tabla1[[#This Row],[HORA]],1,5)</f>
        <v>15:22</v>
      </c>
      <c r="K4503" s="16">
        <f>IF(Tabla1[[#This Row],[FECHA]]=I4504,IF(J4504-J4503&gt;0,(J4504-J4503)*1440,0),0)</f>
        <v>2.9999999999998295</v>
      </c>
      <c r="L4503" s="14">
        <f>2+L4244-Datos!$C$8</f>
        <v>9.5</v>
      </c>
      <c r="M4503" s="13" t="s">
        <v>55877</v>
      </c>
      <c r="N4503" s="1" t="s">
        <v>51233</v>
      </c>
      <c r="O4503" s="1">
        <v>50</v>
      </c>
      <c r="P4503" s="1" t="s">
        <v>20</v>
      </c>
      <c r="Q4503" s="4" t="s">
        <v>21</v>
      </c>
    </row>
    <row r="4504" spans="1:17" ht="22.5" x14ac:dyDescent="0.25">
      <c r="A4504" s="3">
        <v>6887</v>
      </c>
      <c r="B4504" s="1" t="s">
        <v>21542</v>
      </c>
      <c r="C4504" s="1" t="s">
        <v>15</v>
      </c>
      <c r="D4504" s="1" t="s">
        <v>71</v>
      </c>
      <c r="E4504" s="1">
        <v>2233200</v>
      </c>
      <c r="F4504" s="1" t="s">
        <v>21543</v>
      </c>
      <c r="G4504" s="1">
        <v>2233201</v>
      </c>
      <c r="H4504" s="1" t="s">
        <v>14343</v>
      </c>
      <c r="I4504" s="2">
        <v>45060</v>
      </c>
      <c r="J4504" s="15" t="str">
        <f>MID(Tabla1[[#This Row],[HORA]],1,5)</f>
        <v>15:25</v>
      </c>
      <c r="K4504" s="16">
        <f>IF(Tabla1[[#This Row],[FECHA]]=I4505,IF(J4505-J4504&gt;0,(J4505-J4504)*1440,0),0)</f>
        <v>9.0000000000001279</v>
      </c>
      <c r="L4504" s="14">
        <f>2+L4245-Datos!$C$8</f>
        <v>9.25</v>
      </c>
      <c r="M4504" s="13" t="s">
        <v>55880</v>
      </c>
      <c r="N4504" s="1" t="s">
        <v>21544</v>
      </c>
      <c r="O4504" s="1">
        <v>35</v>
      </c>
      <c r="P4504" s="1" t="s">
        <v>20</v>
      </c>
      <c r="Q4504" s="4" t="s">
        <v>21</v>
      </c>
    </row>
    <row r="4505" spans="1:17" ht="22.5" x14ac:dyDescent="0.25">
      <c r="A4505" s="3">
        <v>6888</v>
      </c>
      <c r="B4505" s="1" t="s">
        <v>21545</v>
      </c>
      <c r="C4505" s="1" t="s">
        <v>15</v>
      </c>
      <c r="D4505" s="1" t="s">
        <v>40</v>
      </c>
      <c r="E4505" s="1">
        <v>16631472</v>
      </c>
      <c r="F4505" s="1" t="s">
        <v>21546</v>
      </c>
      <c r="G4505" s="1">
        <v>2233202</v>
      </c>
      <c r="H4505" s="1" t="s">
        <v>6228</v>
      </c>
      <c r="I4505" s="2">
        <v>45060</v>
      </c>
      <c r="J4505" s="15" t="str">
        <f>MID(Tabla1[[#This Row],[HORA]],1,5)</f>
        <v>15:34</v>
      </c>
      <c r="K4505" s="16">
        <f>IF(Tabla1[[#This Row],[FECHA]]=I4506,IF(J4506-J4505&gt;0,(J4506-J4505)*1440,0),0)</f>
        <v>11.999999999999957</v>
      </c>
      <c r="L4505" s="14">
        <f>2+L4246-Datos!$C$8</f>
        <v>12.190000000000001</v>
      </c>
      <c r="M4505" s="13" t="s">
        <v>55889</v>
      </c>
      <c r="N4505" s="1" t="s">
        <v>1715</v>
      </c>
      <c r="O4505" s="1">
        <v>10</v>
      </c>
      <c r="P4505" s="1" t="s">
        <v>20</v>
      </c>
      <c r="Q4505" s="4" t="s">
        <v>21</v>
      </c>
    </row>
    <row r="4506" spans="1:17" ht="22.5" x14ac:dyDescent="0.25">
      <c r="A4506" s="3">
        <v>6889</v>
      </c>
      <c r="B4506" s="1" t="s">
        <v>21547</v>
      </c>
      <c r="C4506" s="1" t="s">
        <v>15</v>
      </c>
      <c r="D4506" s="1" t="s">
        <v>172</v>
      </c>
      <c r="E4506" s="1">
        <v>16702239</v>
      </c>
      <c r="F4506" s="1" t="s">
        <v>21548</v>
      </c>
      <c r="G4506" s="1">
        <v>2233204</v>
      </c>
      <c r="H4506" s="1" t="s">
        <v>21549</v>
      </c>
      <c r="I4506" s="2">
        <v>45060</v>
      </c>
      <c r="J4506" s="15" t="str">
        <f>MID(Tabla1[[#This Row],[HORA]],1,5)</f>
        <v>15:46</v>
      </c>
      <c r="K4506" s="16">
        <f>IF(Tabla1[[#This Row],[FECHA]]=I4507,IF(J4507-J4506&gt;0,(J4507-J4506)*1440,0),0)</f>
        <v>17.999999999999936</v>
      </c>
      <c r="L4506" s="14">
        <f>2+L4247-Datos!$C$8</f>
        <v>9.34</v>
      </c>
      <c r="M4506" s="13" t="s">
        <v>55901</v>
      </c>
      <c r="N4506" s="1" t="s">
        <v>21550</v>
      </c>
      <c r="O4506" s="1">
        <v>25</v>
      </c>
      <c r="P4506" s="1" t="s">
        <v>20</v>
      </c>
      <c r="Q4506" s="4" t="s">
        <v>21</v>
      </c>
    </row>
    <row r="4507" spans="1:17" ht="22.5" x14ac:dyDescent="0.25">
      <c r="A4507" s="3">
        <v>16947</v>
      </c>
      <c r="B4507" s="1" t="s">
        <v>51234</v>
      </c>
      <c r="C4507" s="1" t="s">
        <v>15</v>
      </c>
      <c r="D4507" s="1" t="s">
        <v>33</v>
      </c>
      <c r="E4507" s="1">
        <v>20602717519</v>
      </c>
      <c r="F4507" s="1" t="s">
        <v>51235</v>
      </c>
      <c r="G4507" s="1">
        <v>2233206</v>
      </c>
      <c r="H4507" s="1" t="s">
        <v>51236</v>
      </c>
      <c r="I4507" s="2">
        <v>45060</v>
      </c>
      <c r="J4507" s="15" t="str">
        <f>MID(Tabla1[[#This Row],[HORA]],1,5)</f>
        <v>16:04</v>
      </c>
      <c r="K4507" s="16">
        <f>IF(Tabla1[[#This Row],[FECHA]]=I4508,IF(J4508-J4507&gt;0,(J4508-J4507)*1440,0),0)</f>
        <v>3.9999999999999858</v>
      </c>
      <c r="L4507" s="14">
        <f>2+L4248-Datos!$C$8</f>
        <v>7.5500000000000007</v>
      </c>
      <c r="M4507" s="13" t="s">
        <v>55919</v>
      </c>
      <c r="N4507" s="1" t="s">
        <v>51237</v>
      </c>
      <c r="O4507" s="1">
        <v>18</v>
      </c>
      <c r="P4507" s="1" t="s">
        <v>20</v>
      </c>
      <c r="Q4507" s="4" t="s">
        <v>21</v>
      </c>
    </row>
    <row r="4508" spans="1:17" ht="22.5" x14ac:dyDescent="0.25">
      <c r="A4508" s="3">
        <v>6890</v>
      </c>
      <c r="B4508" s="1" t="s">
        <v>21551</v>
      </c>
      <c r="C4508" s="1" t="s">
        <v>15</v>
      </c>
      <c r="D4508" s="1" t="s">
        <v>40</v>
      </c>
      <c r="E4508" s="1">
        <v>10366204</v>
      </c>
      <c r="F4508" s="1" t="s">
        <v>21552</v>
      </c>
      <c r="G4508" s="1">
        <v>2233207</v>
      </c>
      <c r="H4508" s="1" t="s">
        <v>21553</v>
      </c>
      <c r="I4508" s="2">
        <v>45060</v>
      </c>
      <c r="J4508" s="15" t="str">
        <f>MID(Tabla1[[#This Row],[HORA]],1,5)</f>
        <v>16:08</v>
      </c>
      <c r="K4508" s="16">
        <f>IF(Tabla1[[#This Row],[FECHA]]=I4509,IF(J4509-J4508&gt;0,(J4509-J4508)*1440,0),0)</f>
        <v>18.000000000000096</v>
      </c>
      <c r="L4508" s="14">
        <f>2+L4249-Datos!$C$8</f>
        <v>8.34</v>
      </c>
      <c r="M4508" s="13" t="s">
        <v>55923</v>
      </c>
      <c r="N4508" s="1" t="s">
        <v>21554</v>
      </c>
      <c r="O4508" s="1">
        <v>20</v>
      </c>
      <c r="P4508" s="1" t="s">
        <v>20</v>
      </c>
      <c r="Q4508" s="4" t="s">
        <v>21</v>
      </c>
    </row>
    <row r="4509" spans="1:17" ht="22.5" x14ac:dyDescent="0.25">
      <c r="A4509" s="3">
        <v>6891</v>
      </c>
      <c r="B4509" s="1" t="s">
        <v>21555</v>
      </c>
      <c r="C4509" s="1" t="s">
        <v>15</v>
      </c>
      <c r="D4509" s="1" t="s">
        <v>40</v>
      </c>
      <c r="E4509" s="1">
        <v>44893522</v>
      </c>
      <c r="F4509" s="1" t="s">
        <v>20098</v>
      </c>
      <c r="G4509" s="1">
        <v>2233208</v>
      </c>
      <c r="H4509" s="1" t="s">
        <v>21556</v>
      </c>
      <c r="I4509" s="2">
        <v>45060</v>
      </c>
      <c r="J4509" s="15" t="str">
        <f>MID(Tabla1[[#This Row],[HORA]],1,5)</f>
        <v>16:26</v>
      </c>
      <c r="K4509" s="16">
        <f>IF(Tabla1[[#This Row],[FECHA]]=I4510,IF(J4510-J4509&gt;0,(J4510-J4509)*1440,0),0)</f>
        <v>2.9999999999999893</v>
      </c>
      <c r="L4509" s="14">
        <f>2+L4250-Datos!$C$8</f>
        <v>7.08</v>
      </c>
      <c r="M4509" s="13" t="s">
        <v>56036</v>
      </c>
      <c r="N4509" s="1" t="s">
        <v>21557</v>
      </c>
      <c r="O4509" s="1">
        <v>15</v>
      </c>
      <c r="P4509" s="1" t="s">
        <v>20</v>
      </c>
      <c r="Q4509" s="4" t="s">
        <v>21</v>
      </c>
    </row>
    <row r="4510" spans="1:17" ht="22.5" x14ac:dyDescent="0.25">
      <c r="A4510" s="3">
        <v>1729</v>
      </c>
      <c r="B4510" s="1" t="s">
        <v>5151</v>
      </c>
      <c r="C4510" s="1" t="s">
        <v>15</v>
      </c>
      <c r="D4510" s="1" t="s">
        <v>82</v>
      </c>
      <c r="E4510" s="1">
        <v>16720755</v>
      </c>
      <c r="F4510" s="1" t="s">
        <v>4783</v>
      </c>
      <c r="G4510" s="1">
        <v>40694485</v>
      </c>
      <c r="H4510" s="1" t="s">
        <v>4784</v>
      </c>
      <c r="I4510" s="2">
        <v>45060</v>
      </c>
      <c r="J4510" s="15" t="str">
        <f>MID(Tabla1[[#This Row],[HORA]],1,5)</f>
        <v>16:29</v>
      </c>
      <c r="K4510" s="16">
        <f>IF(Tabla1[[#This Row],[FECHA]]=I4511,IF(J4511-J4510&gt;0,(J4511-J4510)*1440,0),0)</f>
        <v>1.9999999999999929</v>
      </c>
      <c r="L4510" s="14">
        <f>2+L4251-Datos!$C$8</f>
        <v>10</v>
      </c>
      <c r="M4510" s="13" t="s">
        <v>56039</v>
      </c>
      <c r="N4510" s="1" t="s">
        <v>5152</v>
      </c>
      <c r="O4510" s="1">
        <v>15</v>
      </c>
      <c r="P4510" s="1" t="s">
        <v>1532</v>
      </c>
      <c r="Q4510" s="4" t="s">
        <v>21</v>
      </c>
    </row>
    <row r="4511" spans="1:17" ht="22.5" x14ac:dyDescent="0.25">
      <c r="A4511" s="3">
        <v>6892</v>
      </c>
      <c r="B4511" s="1" t="s">
        <v>21558</v>
      </c>
      <c r="C4511" s="1" t="s">
        <v>15</v>
      </c>
      <c r="D4511" s="1" t="s">
        <v>40</v>
      </c>
      <c r="E4511" s="1">
        <v>16758431</v>
      </c>
      <c r="F4511" s="1" t="s">
        <v>21559</v>
      </c>
      <c r="G4511" s="1">
        <v>2233211</v>
      </c>
      <c r="H4511" s="1" t="s">
        <v>21560</v>
      </c>
      <c r="I4511" s="2">
        <v>45060</v>
      </c>
      <c r="J4511" s="15" t="str">
        <f>MID(Tabla1[[#This Row],[HORA]],1,5)</f>
        <v>16:31</v>
      </c>
      <c r="K4511" s="16">
        <f>IF(Tabla1[[#This Row],[FECHA]]=I4512,IF(J4512-J4511&gt;0,(J4512-J4511)*1440,0),0)</f>
        <v>6.9999999999999751</v>
      </c>
      <c r="L4511" s="14">
        <f>2+L4252-Datos!$C$8</f>
        <v>12.48</v>
      </c>
      <c r="M4511" s="13" t="s">
        <v>56041</v>
      </c>
      <c r="N4511" s="1" t="s">
        <v>21561</v>
      </c>
      <c r="O4511" s="1">
        <v>20</v>
      </c>
      <c r="P4511" s="1" t="s">
        <v>20</v>
      </c>
      <c r="Q4511" s="4" t="s">
        <v>21</v>
      </c>
    </row>
    <row r="4512" spans="1:17" ht="22.5" x14ac:dyDescent="0.25">
      <c r="A4512" s="3">
        <v>1730</v>
      </c>
      <c r="B4512" s="1" t="s">
        <v>5153</v>
      </c>
      <c r="C4512" s="1" t="s">
        <v>15</v>
      </c>
      <c r="D4512" s="1" t="s">
        <v>40</v>
      </c>
      <c r="E4512" s="1">
        <v>74566137</v>
      </c>
      <c r="F4512" s="1" t="s">
        <v>5154</v>
      </c>
      <c r="G4512" s="1">
        <v>44802689</v>
      </c>
      <c r="H4512" s="1" t="s">
        <v>5155</v>
      </c>
      <c r="I4512" s="2">
        <v>45060</v>
      </c>
      <c r="J4512" s="15" t="str">
        <f>MID(Tabla1[[#This Row],[HORA]],1,5)</f>
        <v>16:38</v>
      </c>
      <c r="K4512" s="16">
        <f>IF(Tabla1[[#This Row],[FECHA]]=I4513,IF(J4513-J4512&gt;0,(J4513-J4512)*1440,0),0)</f>
        <v>7.9999999999999716</v>
      </c>
      <c r="L4512" s="14">
        <f>2+L4253-Datos!$C$8</f>
        <v>8.18</v>
      </c>
      <c r="M4512" s="13" t="s">
        <v>56048</v>
      </c>
      <c r="N4512" s="1" t="s">
        <v>5156</v>
      </c>
      <c r="O4512" s="1">
        <v>30</v>
      </c>
      <c r="P4512" s="1" t="s">
        <v>1532</v>
      </c>
      <c r="Q4512" s="4" t="s">
        <v>21</v>
      </c>
    </row>
    <row r="4513" spans="1:17" ht="22.5" x14ac:dyDescent="0.25">
      <c r="A4513" s="3">
        <v>6893</v>
      </c>
      <c r="B4513" s="1" t="s">
        <v>21562</v>
      </c>
      <c r="C4513" s="1" t="s">
        <v>15</v>
      </c>
      <c r="D4513" s="1" t="s">
        <v>61</v>
      </c>
      <c r="E4513" s="1">
        <v>80238102</v>
      </c>
      <c r="F4513" s="1" t="s">
        <v>21563</v>
      </c>
      <c r="G4513" s="1">
        <v>2233213</v>
      </c>
      <c r="H4513" s="1" t="s">
        <v>21564</v>
      </c>
      <c r="I4513" s="2">
        <v>45060</v>
      </c>
      <c r="J4513" s="15" t="str">
        <f>MID(Tabla1[[#This Row],[HORA]],1,5)</f>
        <v>16:46</v>
      </c>
      <c r="K4513" s="16">
        <f>IF(Tabla1[[#This Row],[FECHA]]=I4514,IF(J4514-J4513&gt;0,(J4514-J4513)*1440,0),0)</f>
        <v>3.9999999999999858</v>
      </c>
      <c r="L4513" s="14">
        <f>2+L4254-Datos!$C$8</f>
        <v>7.28</v>
      </c>
      <c r="M4513" s="13" t="s">
        <v>56056</v>
      </c>
      <c r="N4513" s="1" t="s">
        <v>21565</v>
      </c>
      <c r="O4513" s="1">
        <v>20</v>
      </c>
      <c r="P4513" s="1" t="s">
        <v>20</v>
      </c>
      <c r="Q4513" s="4" t="s">
        <v>21</v>
      </c>
    </row>
    <row r="4514" spans="1:17" ht="22.5" x14ac:dyDescent="0.25">
      <c r="A4514" s="3">
        <v>6894</v>
      </c>
      <c r="B4514" s="1" t="s">
        <v>21566</v>
      </c>
      <c r="C4514" s="1" t="s">
        <v>15</v>
      </c>
      <c r="D4514" s="1" t="s">
        <v>172</v>
      </c>
      <c r="E4514" s="1">
        <v>16444947</v>
      </c>
      <c r="F4514" s="1" t="s">
        <v>21567</v>
      </c>
      <c r="G4514" s="1">
        <v>2233214</v>
      </c>
      <c r="H4514" s="1" t="s">
        <v>21568</v>
      </c>
      <c r="I4514" s="2">
        <v>45060</v>
      </c>
      <c r="J4514" s="15" t="str">
        <f>MID(Tabla1[[#This Row],[HORA]],1,5)</f>
        <v>16:50</v>
      </c>
      <c r="K4514" s="16">
        <f>IF(Tabla1[[#This Row],[FECHA]]=I4515,IF(J4515-J4514&gt;0,(J4515-J4514)*1440,0),0)</f>
        <v>13.000000000000114</v>
      </c>
      <c r="L4514" s="14">
        <f>2+L4255-Datos!$C$8</f>
        <v>8.48</v>
      </c>
      <c r="M4514" s="13" t="s">
        <v>56060</v>
      </c>
      <c r="N4514" s="1" t="s">
        <v>21569</v>
      </c>
      <c r="O4514" s="1">
        <v>30</v>
      </c>
      <c r="P4514" s="1" t="s">
        <v>20</v>
      </c>
      <c r="Q4514" s="4" t="s">
        <v>21</v>
      </c>
    </row>
    <row r="4515" spans="1:17" ht="22.5" x14ac:dyDescent="0.25">
      <c r="A4515" s="3">
        <v>1731</v>
      </c>
      <c r="B4515" s="1" t="s">
        <v>5157</v>
      </c>
      <c r="C4515" s="1" t="s">
        <v>15</v>
      </c>
      <c r="D4515" s="1" t="s">
        <v>82</v>
      </c>
      <c r="E4515" s="1">
        <v>16480550</v>
      </c>
      <c r="F4515" s="1" t="s">
        <v>5158</v>
      </c>
      <c r="G4515" s="1">
        <v>2233216</v>
      </c>
      <c r="H4515" s="1" t="s">
        <v>5159</v>
      </c>
      <c r="I4515" s="2">
        <v>45060</v>
      </c>
      <c r="J4515" s="15" t="str">
        <f>MID(Tabla1[[#This Row],[HORA]],1,5)</f>
        <v>17:03</v>
      </c>
      <c r="K4515" s="16">
        <f>IF(Tabla1[[#This Row],[FECHA]]=I4516,IF(J4516-J4515&gt;0,(J4516-J4515)*1440,0),0)</f>
        <v>18.000000000000096</v>
      </c>
      <c r="L4515" s="14">
        <f>2+L4256-Datos!$C$8</f>
        <v>9.98</v>
      </c>
      <c r="M4515" s="13" t="s">
        <v>56073</v>
      </c>
      <c r="N4515" s="1" t="s">
        <v>5160</v>
      </c>
      <c r="O4515" s="1">
        <v>20</v>
      </c>
      <c r="P4515" s="1" t="s">
        <v>1532</v>
      </c>
      <c r="Q4515" s="4" t="s">
        <v>21</v>
      </c>
    </row>
    <row r="4516" spans="1:17" ht="22.5" x14ac:dyDescent="0.25">
      <c r="A4516" s="3">
        <v>6895</v>
      </c>
      <c r="B4516" s="1" t="s">
        <v>21570</v>
      </c>
      <c r="C4516" s="1" t="s">
        <v>15</v>
      </c>
      <c r="D4516" s="1" t="s">
        <v>33</v>
      </c>
      <c r="E4516" s="1">
        <v>74873698</v>
      </c>
      <c r="F4516" s="1" t="s">
        <v>21571</v>
      </c>
      <c r="G4516" s="1">
        <v>2233219</v>
      </c>
      <c r="H4516" s="1" t="s">
        <v>21572</v>
      </c>
      <c r="I4516" s="2">
        <v>45060</v>
      </c>
      <c r="J4516" s="15" t="str">
        <f>MID(Tabla1[[#This Row],[HORA]],1,5)</f>
        <v>17:21</v>
      </c>
      <c r="K4516" s="16">
        <f>IF(Tabla1[[#This Row],[FECHA]]=I4517,IF(J4517-J4516&gt;0,(J4517-J4516)*1440,0),0)</f>
        <v>1.999999999999833</v>
      </c>
      <c r="L4516" s="14">
        <f>2+L4257-Datos!$C$8</f>
        <v>7.33</v>
      </c>
      <c r="M4516" s="13" t="s">
        <v>56091</v>
      </c>
      <c r="N4516" s="1" t="s">
        <v>21573</v>
      </c>
      <c r="O4516" s="1">
        <v>15</v>
      </c>
      <c r="P4516" s="1" t="s">
        <v>20</v>
      </c>
      <c r="Q4516" s="4" t="s">
        <v>21</v>
      </c>
    </row>
    <row r="4517" spans="1:17" ht="22.5" x14ac:dyDescent="0.25">
      <c r="A4517" s="3">
        <v>1732</v>
      </c>
      <c r="B4517" s="1" t="s">
        <v>5161</v>
      </c>
      <c r="C4517" s="1" t="s">
        <v>15</v>
      </c>
      <c r="D4517" s="1" t="s">
        <v>23</v>
      </c>
      <c r="E4517" s="1">
        <v>43173975</v>
      </c>
      <c r="F4517" s="1" t="s">
        <v>5162</v>
      </c>
      <c r="G4517" s="1">
        <v>70755345</v>
      </c>
      <c r="H4517" s="1" t="s">
        <v>5163</v>
      </c>
      <c r="I4517" s="2">
        <v>45060</v>
      </c>
      <c r="J4517" s="15" t="str">
        <f>MID(Tabla1[[#This Row],[HORA]],1,5)</f>
        <v>17:23</v>
      </c>
      <c r="K4517" s="16">
        <f>IF(Tabla1[[#This Row],[FECHA]]=I4518,IF(J4518-J4517&gt;0,(J4518-J4517)*1440,0),0)</f>
        <v>10.000000000000124</v>
      </c>
      <c r="L4517" s="14">
        <f>2+L4258-Datos!$C$8</f>
        <v>9.48</v>
      </c>
      <c r="M4517" s="13" t="s">
        <v>56093</v>
      </c>
      <c r="N4517" s="1" t="s">
        <v>5164</v>
      </c>
      <c r="O4517" s="1">
        <v>10</v>
      </c>
      <c r="P4517" s="1" t="s">
        <v>1532</v>
      </c>
      <c r="Q4517" s="4" t="s">
        <v>21</v>
      </c>
    </row>
    <row r="4518" spans="1:17" ht="22.5" x14ac:dyDescent="0.25">
      <c r="A4518" s="3">
        <v>6896</v>
      </c>
      <c r="B4518" s="1" t="s">
        <v>21574</v>
      </c>
      <c r="C4518" s="1" t="s">
        <v>15</v>
      </c>
      <c r="D4518" s="1" t="s">
        <v>40</v>
      </c>
      <c r="E4518" s="1">
        <v>40415469</v>
      </c>
      <c r="F4518" s="1" t="s">
        <v>21575</v>
      </c>
      <c r="G4518" s="1">
        <v>2233222</v>
      </c>
      <c r="H4518" s="1" t="s">
        <v>21576</v>
      </c>
      <c r="I4518" s="2">
        <v>45060</v>
      </c>
      <c r="J4518" s="15" t="str">
        <f>MID(Tabla1[[#This Row],[HORA]],1,5)</f>
        <v>17:33</v>
      </c>
      <c r="K4518" s="16">
        <f>IF(Tabla1[[#This Row],[FECHA]]=I4519,IF(J4519-J4518&gt;0,(J4519-J4518)*1440,0),0)</f>
        <v>0</v>
      </c>
      <c r="L4518" s="14">
        <f>2+L4259-Datos!$C$8</f>
        <v>11.18</v>
      </c>
      <c r="M4518" s="13" t="s">
        <v>56103</v>
      </c>
      <c r="N4518" s="1" t="s">
        <v>21577</v>
      </c>
      <c r="O4518" s="1">
        <v>13.33</v>
      </c>
      <c r="P4518" s="1" t="s">
        <v>20</v>
      </c>
      <c r="Q4518" s="4" t="s">
        <v>21</v>
      </c>
    </row>
    <row r="4519" spans="1:17" ht="22.5" x14ac:dyDescent="0.25">
      <c r="A4519" s="3">
        <v>6897</v>
      </c>
      <c r="B4519" s="1" t="s">
        <v>21574</v>
      </c>
      <c r="C4519" s="1" t="s">
        <v>15</v>
      </c>
      <c r="D4519" s="1" t="s">
        <v>40</v>
      </c>
      <c r="E4519" s="1">
        <v>40415469</v>
      </c>
      <c r="F4519" s="1" t="s">
        <v>21575</v>
      </c>
      <c r="G4519" s="1">
        <v>2233222</v>
      </c>
      <c r="H4519" s="1" t="s">
        <v>21576</v>
      </c>
      <c r="I4519" s="2">
        <v>45060</v>
      </c>
      <c r="J4519" s="15" t="str">
        <f>MID(Tabla1[[#This Row],[HORA]],1,5)</f>
        <v>17:33</v>
      </c>
      <c r="K4519" s="16">
        <f>IF(Tabla1[[#This Row],[FECHA]]=I4520,IF(J4520-J4519&gt;0,(J4520-J4519)*1440,0),0)</f>
        <v>5.9999999999998188</v>
      </c>
      <c r="L4519" s="14">
        <f>2+L4260-Datos!$C$8</f>
        <v>8.34</v>
      </c>
      <c r="M4519" s="13" t="s">
        <v>56103</v>
      </c>
      <c r="N4519" s="1" t="s">
        <v>21578</v>
      </c>
      <c r="O4519" s="1">
        <v>26.67</v>
      </c>
      <c r="P4519" s="1" t="s">
        <v>20</v>
      </c>
      <c r="Q4519" s="4" t="s">
        <v>21</v>
      </c>
    </row>
    <row r="4520" spans="1:17" ht="22.5" x14ac:dyDescent="0.25">
      <c r="A4520" s="3">
        <v>15527</v>
      </c>
      <c r="B4520" s="1" t="s">
        <v>47309</v>
      </c>
      <c r="C4520" s="1" t="s">
        <v>15</v>
      </c>
      <c r="D4520" s="1" t="s">
        <v>2747</v>
      </c>
      <c r="E4520" s="1">
        <v>41396574</v>
      </c>
      <c r="F4520" s="1" t="s">
        <v>47310</v>
      </c>
      <c r="G4520" s="1">
        <v>41396574</v>
      </c>
      <c r="H4520" s="1" t="s">
        <v>47310</v>
      </c>
      <c r="I4520" s="2">
        <v>45060</v>
      </c>
      <c r="J4520" s="15" t="str">
        <f>MID(Tabla1[[#This Row],[HORA]],1,5)</f>
        <v>17:39</v>
      </c>
      <c r="K4520" s="16">
        <f>IF(Tabla1[[#This Row],[FECHA]]=I4521,IF(J4521-J4520&gt;0,(J4521-J4520)*1440,0),0)</f>
        <v>40.000000000000014</v>
      </c>
      <c r="L4520" s="14">
        <f>2+L4261-Datos!$C$8</f>
        <v>9.2800000000000011</v>
      </c>
      <c r="M4520" s="13" t="s">
        <v>56109</v>
      </c>
      <c r="N4520" s="1" t="s">
        <v>47311</v>
      </c>
      <c r="O4520" s="1">
        <v>16</v>
      </c>
      <c r="P4520" s="1" t="s">
        <v>413</v>
      </c>
      <c r="Q4520" s="4" t="s">
        <v>21</v>
      </c>
    </row>
    <row r="4521" spans="1:17" ht="22.5" x14ac:dyDescent="0.25">
      <c r="A4521" s="3">
        <v>6898</v>
      </c>
      <c r="B4521" s="1" t="s">
        <v>21579</v>
      </c>
      <c r="C4521" s="1" t="s">
        <v>15</v>
      </c>
      <c r="D4521" s="1" t="s">
        <v>141</v>
      </c>
      <c r="E4521" s="1">
        <v>26723632</v>
      </c>
      <c r="F4521" s="1" t="s">
        <v>21580</v>
      </c>
      <c r="G4521" s="1">
        <v>2233227</v>
      </c>
      <c r="H4521" s="1" t="s">
        <v>21581</v>
      </c>
      <c r="I4521" s="2">
        <v>45060</v>
      </c>
      <c r="J4521" s="15" t="str">
        <f>MID(Tabla1[[#This Row],[HORA]],1,5)</f>
        <v>18:19</v>
      </c>
      <c r="K4521" s="16">
        <f>IF(Tabla1[[#This Row],[FECHA]]=I4522,IF(J4522-J4521&gt;0,(J4522-J4521)*1440,0),0)</f>
        <v>0.99999999999999645</v>
      </c>
      <c r="L4521" s="14">
        <f>2+L4262-Datos!$C$8</f>
        <v>9.52</v>
      </c>
      <c r="M4521" s="13" t="s">
        <v>56158</v>
      </c>
      <c r="N4521" s="1" t="s">
        <v>21582</v>
      </c>
      <c r="O4521" s="1">
        <v>15</v>
      </c>
      <c r="P4521" s="1" t="s">
        <v>20</v>
      </c>
      <c r="Q4521" s="4" t="s">
        <v>21</v>
      </c>
    </row>
    <row r="4522" spans="1:17" ht="22.5" x14ac:dyDescent="0.25">
      <c r="A4522" s="3">
        <v>6899</v>
      </c>
      <c r="B4522" s="1" t="s">
        <v>21583</v>
      </c>
      <c r="C4522" s="1" t="s">
        <v>15</v>
      </c>
      <c r="D4522" s="1" t="s">
        <v>40</v>
      </c>
      <c r="E4522" s="1">
        <v>77124650</v>
      </c>
      <c r="F4522" s="1" t="s">
        <v>21584</v>
      </c>
      <c r="G4522" s="1">
        <v>2233228</v>
      </c>
      <c r="H4522" s="1" t="s">
        <v>6228</v>
      </c>
      <c r="I4522" s="2">
        <v>45060</v>
      </c>
      <c r="J4522" s="15" t="str">
        <f>MID(Tabla1[[#This Row],[HORA]],1,5)</f>
        <v>18:20</v>
      </c>
      <c r="K4522" s="16">
        <f>IF(Tabla1[[#This Row],[FECHA]]=I4523,IF(J4523-J4522&gt;0,(J4523-J4522)*1440,0),0)</f>
        <v>6.9999999999999751</v>
      </c>
      <c r="L4522" s="14">
        <f>2+L4263-Datos!$C$8</f>
        <v>7.19</v>
      </c>
      <c r="M4522" s="13" t="s">
        <v>56159</v>
      </c>
      <c r="N4522" s="1" t="s">
        <v>1715</v>
      </c>
      <c r="O4522" s="1">
        <v>10</v>
      </c>
      <c r="P4522" s="1" t="s">
        <v>20</v>
      </c>
      <c r="Q4522" s="4" t="s">
        <v>21</v>
      </c>
    </row>
    <row r="4523" spans="1:17" ht="22.5" x14ac:dyDescent="0.25">
      <c r="A4523" s="3">
        <v>1733</v>
      </c>
      <c r="B4523" s="1" t="s">
        <v>5165</v>
      </c>
      <c r="C4523" s="1" t="s">
        <v>15</v>
      </c>
      <c r="D4523" s="1" t="s">
        <v>40</v>
      </c>
      <c r="E4523" s="1">
        <v>7853983</v>
      </c>
      <c r="F4523" s="1" t="s">
        <v>5166</v>
      </c>
      <c r="G4523" s="1">
        <v>2639386</v>
      </c>
      <c r="H4523" s="1" t="s">
        <v>5167</v>
      </c>
      <c r="I4523" s="2">
        <v>45060</v>
      </c>
      <c r="J4523" s="15" t="str">
        <f>MID(Tabla1[[#This Row],[HORA]],1,5)</f>
        <v>18:27</v>
      </c>
      <c r="K4523" s="16">
        <f>IF(Tabla1[[#This Row],[FECHA]]=I4524,IF(J4524-J4523&gt;0,(J4524-J4523)*1440,0),0)</f>
        <v>7.000000000000135</v>
      </c>
      <c r="L4523" s="14">
        <f>2+L4264-Datos!$C$8</f>
        <v>8.43</v>
      </c>
      <c r="M4523" s="13" t="s">
        <v>56166</v>
      </c>
      <c r="N4523" s="1" t="s">
        <v>5168</v>
      </c>
      <c r="O4523" s="1">
        <v>15</v>
      </c>
      <c r="P4523" s="1" t="s">
        <v>1532</v>
      </c>
      <c r="Q4523" s="4" t="s">
        <v>21</v>
      </c>
    </row>
    <row r="4524" spans="1:17" ht="22.5" x14ac:dyDescent="0.25">
      <c r="A4524" s="3">
        <v>16948</v>
      </c>
      <c r="B4524" s="1" t="s">
        <v>51238</v>
      </c>
      <c r="C4524" s="1" t="s">
        <v>15</v>
      </c>
      <c r="D4524" s="1" t="s">
        <v>228</v>
      </c>
      <c r="E4524" s="1">
        <v>20563709601</v>
      </c>
      <c r="F4524" s="1" t="s">
        <v>51239</v>
      </c>
      <c r="G4524" s="1">
        <v>46981706</v>
      </c>
      <c r="H4524" s="1" t="s">
        <v>51240</v>
      </c>
      <c r="I4524" s="2">
        <v>45060</v>
      </c>
      <c r="J4524" s="15" t="str">
        <f>MID(Tabla1[[#This Row],[HORA]],1,5)</f>
        <v>18:34</v>
      </c>
      <c r="K4524" s="16">
        <f>IF(Tabla1[[#This Row],[FECHA]]=I4525,IF(J4525-J4524&gt;0,(J4525-J4524)*1440,0),0)</f>
        <v>0</v>
      </c>
      <c r="L4524" s="14">
        <f>2+L4265-Datos!$C$8</f>
        <v>8.120000000000001</v>
      </c>
      <c r="M4524" s="13" t="s">
        <v>56173</v>
      </c>
      <c r="N4524" s="1" t="s">
        <v>205</v>
      </c>
      <c r="O4524" s="1">
        <v>20</v>
      </c>
      <c r="P4524" s="1" t="s">
        <v>20</v>
      </c>
      <c r="Q4524" s="4" t="s">
        <v>21</v>
      </c>
    </row>
    <row r="4525" spans="1:17" ht="22.5" x14ac:dyDescent="0.25">
      <c r="A4525" s="3">
        <v>16949</v>
      </c>
      <c r="B4525" s="1" t="s">
        <v>51238</v>
      </c>
      <c r="C4525" s="1" t="s">
        <v>15</v>
      </c>
      <c r="D4525" s="1" t="s">
        <v>228</v>
      </c>
      <c r="E4525" s="1">
        <v>20563709601</v>
      </c>
      <c r="F4525" s="1" t="s">
        <v>51239</v>
      </c>
      <c r="G4525" s="1">
        <v>46981706</v>
      </c>
      <c r="H4525" s="1" t="s">
        <v>51241</v>
      </c>
      <c r="I4525" s="2">
        <v>45060</v>
      </c>
      <c r="J4525" s="15" t="str">
        <f>MID(Tabla1[[#This Row],[HORA]],1,5)</f>
        <v>18:34</v>
      </c>
      <c r="K4525" s="16">
        <f>IF(Tabla1[[#This Row],[FECHA]]=I4526,IF(J4526-J4525&gt;0,(J4526-J4525)*1440,0),0)</f>
        <v>2.9999999999999893</v>
      </c>
      <c r="L4525" s="14">
        <f>2+L4266-Datos!$C$8</f>
        <v>9.5</v>
      </c>
      <c r="M4525" s="13" t="s">
        <v>56173</v>
      </c>
      <c r="N4525" s="1" t="s">
        <v>205</v>
      </c>
      <c r="O4525" s="1">
        <v>20</v>
      </c>
      <c r="P4525" s="1" t="s">
        <v>20</v>
      </c>
      <c r="Q4525" s="4" t="s">
        <v>21</v>
      </c>
    </row>
    <row r="4526" spans="1:17" ht="22.5" x14ac:dyDescent="0.25">
      <c r="A4526" s="3">
        <v>6900</v>
      </c>
      <c r="B4526" s="1" t="s">
        <v>21585</v>
      </c>
      <c r="C4526" s="1" t="s">
        <v>15</v>
      </c>
      <c r="D4526" s="1" t="s">
        <v>40</v>
      </c>
      <c r="E4526" s="1">
        <v>43498496</v>
      </c>
      <c r="F4526" s="1" t="s">
        <v>21586</v>
      </c>
      <c r="G4526" s="1">
        <v>2233231</v>
      </c>
      <c r="H4526" s="1" t="s">
        <v>21587</v>
      </c>
      <c r="I4526" s="2">
        <v>45060</v>
      </c>
      <c r="J4526" s="15" t="str">
        <f>MID(Tabla1[[#This Row],[HORA]],1,5)</f>
        <v>18:37</v>
      </c>
      <c r="K4526" s="16">
        <f>IF(Tabla1[[#This Row],[FECHA]]=I4527,IF(J4527-J4526&gt;0,(J4527-J4526)*1440,0),0)</f>
        <v>2.9999999999999893</v>
      </c>
      <c r="L4526" s="14">
        <f>2+L4267-Datos!$C$8</f>
        <v>9.4400000000000013</v>
      </c>
      <c r="M4526" s="13" t="s">
        <v>56176</v>
      </c>
      <c r="N4526" s="1" t="s">
        <v>21588</v>
      </c>
      <c r="O4526" s="1">
        <v>20</v>
      </c>
      <c r="P4526" s="1" t="s">
        <v>20</v>
      </c>
      <c r="Q4526" s="4" t="s">
        <v>21</v>
      </c>
    </row>
    <row r="4527" spans="1:17" ht="22.5" x14ac:dyDescent="0.25">
      <c r="A4527" s="3">
        <v>148</v>
      </c>
      <c r="B4527" s="1" t="s">
        <v>348</v>
      </c>
      <c r="C4527" s="1" t="s">
        <v>15</v>
      </c>
      <c r="D4527" s="1" t="s">
        <v>16</v>
      </c>
      <c r="E4527" s="1">
        <v>2233026</v>
      </c>
      <c r="F4527" s="1" t="s">
        <v>349</v>
      </c>
      <c r="G4527" s="1">
        <v>2233027</v>
      </c>
      <c r="H4527" s="1" t="s">
        <v>86</v>
      </c>
      <c r="I4527" s="2">
        <v>45060</v>
      </c>
      <c r="J4527" s="15" t="str">
        <f>MID(Tabla1[[#This Row],[HORA]],1,5)</f>
        <v>18:40</v>
      </c>
      <c r="K4527" s="16">
        <f>IF(Tabla1[[#This Row],[FECHA]]=I4528,IF(J4528-J4527&gt;0,(J4528-J4527)*1440,0),0)</f>
        <v>5.9999999999999787</v>
      </c>
      <c r="L4527" s="14">
        <f>2+L4268-Datos!$C$8</f>
        <v>9.34</v>
      </c>
      <c r="M4527" s="13" t="s">
        <v>56179</v>
      </c>
      <c r="N4527" s="1" t="s">
        <v>59</v>
      </c>
      <c r="O4527" s="1">
        <v>0</v>
      </c>
      <c r="P4527" s="1" t="s">
        <v>20</v>
      </c>
      <c r="Q4527" s="4" t="s">
        <v>21</v>
      </c>
    </row>
    <row r="4528" spans="1:17" ht="22.5" x14ac:dyDescent="0.25">
      <c r="A4528" s="3">
        <v>6901</v>
      </c>
      <c r="B4528" s="1" t="s">
        <v>21589</v>
      </c>
      <c r="C4528" s="1" t="s">
        <v>15</v>
      </c>
      <c r="D4528" s="1" t="s">
        <v>40</v>
      </c>
      <c r="E4528" s="1">
        <v>71003795</v>
      </c>
      <c r="F4528" s="1" t="s">
        <v>21590</v>
      </c>
      <c r="G4528" s="1">
        <v>2233233</v>
      </c>
      <c r="H4528" s="1" t="s">
        <v>16561</v>
      </c>
      <c r="I4528" s="2">
        <v>45060</v>
      </c>
      <c r="J4528" s="15" t="str">
        <f>MID(Tabla1[[#This Row],[HORA]],1,5)</f>
        <v>18:46</v>
      </c>
      <c r="K4528" s="16">
        <f>IF(Tabla1[[#This Row],[FECHA]]=I4529,IF(J4529-J4528&gt;0,(J4529-J4528)*1440,0),0)</f>
        <v>5.0000000000001421</v>
      </c>
      <c r="L4528" s="14">
        <f>2+L4269-Datos!$C$8</f>
        <v>7.0500000000000007</v>
      </c>
      <c r="M4528" s="13" t="s">
        <v>56185</v>
      </c>
      <c r="N4528" s="1" t="s">
        <v>1715</v>
      </c>
      <c r="O4528" s="1">
        <v>10</v>
      </c>
      <c r="P4528" s="1" t="s">
        <v>20</v>
      </c>
      <c r="Q4528" s="4" t="s">
        <v>21</v>
      </c>
    </row>
    <row r="4529" spans="1:17" ht="22.5" x14ac:dyDescent="0.25">
      <c r="A4529" s="3">
        <v>1734</v>
      </c>
      <c r="B4529" s="1" t="s">
        <v>5169</v>
      </c>
      <c r="C4529" s="1" t="s">
        <v>15</v>
      </c>
      <c r="D4529" s="1" t="s">
        <v>40</v>
      </c>
      <c r="E4529" s="1">
        <v>42953091</v>
      </c>
      <c r="F4529" s="1" t="s">
        <v>5170</v>
      </c>
      <c r="G4529" s="1">
        <v>7520520</v>
      </c>
      <c r="H4529" s="1" t="s">
        <v>5171</v>
      </c>
      <c r="I4529" s="2">
        <v>45060</v>
      </c>
      <c r="J4529" s="15" t="str">
        <f>MID(Tabla1[[#This Row],[HORA]],1,5)</f>
        <v>18:51</v>
      </c>
      <c r="K4529" s="16">
        <f>IF(Tabla1[[#This Row],[FECHA]]=I4530,IF(J4530-J4529&gt;0,(J4530-J4529)*1440,0),0)</f>
        <v>0.99999999999983658</v>
      </c>
      <c r="L4529" s="14">
        <f>2+L4270-Datos!$C$8</f>
        <v>8.34</v>
      </c>
      <c r="M4529" s="13" t="s">
        <v>56190</v>
      </c>
      <c r="N4529" s="1" t="s">
        <v>5172</v>
      </c>
      <c r="O4529" s="1">
        <v>20</v>
      </c>
      <c r="P4529" s="1" t="s">
        <v>1532</v>
      </c>
      <c r="Q4529" s="4" t="s">
        <v>21</v>
      </c>
    </row>
    <row r="4530" spans="1:17" ht="22.5" x14ac:dyDescent="0.25">
      <c r="A4530" s="3">
        <v>6902</v>
      </c>
      <c r="B4530" s="1" t="s">
        <v>21591</v>
      </c>
      <c r="C4530" s="1" t="s">
        <v>15</v>
      </c>
      <c r="D4530" s="1" t="s">
        <v>40</v>
      </c>
      <c r="E4530" s="1">
        <v>80177657</v>
      </c>
      <c r="F4530" s="1" t="s">
        <v>21592</v>
      </c>
      <c r="G4530" s="1">
        <v>2233234</v>
      </c>
      <c r="H4530" s="1" t="s">
        <v>6228</v>
      </c>
      <c r="I4530" s="2">
        <v>45060</v>
      </c>
      <c r="J4530" s="15" t="str">
        <f>MID(Tabla1[[#This Row],[HORA]],1,5)</f>
        <v>18:52</v>
      </c>
      <c r="K4530" s="16">
        <f>IF(Tabla1[[#This Row],[FECHA]]=I4531,IF(J4531-J4530&gt;0,(J4531-J4530)*1440,0),0)</f>
        <v>3.0000000000001492</v>
      </c>
      <c r="L4530" s="14">
        <f>2+L4271-Datos!$C$8</f>
        <v>7.3500000000000005</v>
      </c>
      <c r="M4530" s="13" t="s">
        <v>56191</v>
      </c>
      <c r="N4530" s="1" t="s">
        <v>1715</v>
      </c>
      <c r="O4530" s="1">
        <v>15</v>
      </c>
      <c r="P4530" s="1" t="s">
        <v>20</v>
      </c>
      <c r="Q4530" s="4" t="s">
        <v>21</v>
      </c>
    </row>
    <row r="4531" spans="1:17" ht="22.5" x14ac:dyDescent="0.25">
      <c r="A4531" s="3">
        <v>6903</v>
      </c>
      <c r="B4531" s="1" t="s">
        <v>21593</v>
      </c>
      <c r="C4531" s="1" t="s">
        <v>15</v>
      </c>
      <c r="D4531" s="1" t="s">
        <v>23</v>
      </c>
      <c r="E4531" s="1">
        <v>42811507</v>
      </c>
      <c r="F4531" s="1" t="s">
        <v>21594</v>
      </c>
      <c r="G4531" s="1">
        <v>2233235</v>
      </c>
      <c r="H4531" s="1" t="s">
        <v>21595</v>
      </c>
      <c r="I4531" s="2">
        <v>45060</v>
      </c>
      <c r="J4531" s="15" t="str">
        <f>MID(Tabla1[[#This Row],[HORA]],1,5)</f>
        <v>18:55</v>
      </c>
      <c r="K4531" s="16">
        <f>IF(Tabla1[[#This Row],[FECHA]]=I4532,IF(J4532-J4531&gt;0,(J4532-J4531)*1440,0),0)</f>
        <v>4.9999999999998224</v>
      </c>
      <c r="L4531" s="14">
        <f>2+L4272-Datos!$C$8</f>
        <v>10.36</v>
      </c>
      <c r="M4531" s="13" t="s">
        <v>56194</v>
      </c>
      <c r="N4531" s="1" t="s">
        <v>21596</v>
      </c>
      <c r="O4531" s="1">
        <v>15</v>
      </c>
      <c r="P4531" s="1" t="s">
        <v>20</v>
      </c>
      <c r="Q4531" s="4" t="s">
        <v>21</v>
      </c>
    </row>
    <row r="4532" spans="1:17" ht="22.5" x14ac:dyDescent="0.25">
      <c r="A4532" s="3">
        <v>6904</v>
      </c>
      <c r="B4532" s="1" t="s">
        <v>21597</v>
      </c>
      <c r="C4532" s="1" t="s">
        <v>15</v>
      </c>
      <c r="D4532" s="1" t="s">
        <v>82</v>
      </c>
      <c r="E4532" s="1">
        <v>27978677</v>
      </c>
      <c r="F4532" s="1" t="s">
        <v>21598</v>
      </c>
      <c r="G4532" s="1">
        <v>2233236</v>
      </c>
      <c r="H4532" s="1" t="s">
        <v>21599</v>
      </c>
      <c r="I4532" s="2">
        <v>45060</v>
      </c>
      <c r="J4532" s="15" t="str">
        <f>MID(Tabla1[[#This Row],[HORA]],1,5)</f>
        <v>19:00</v>
      </c>
      <c r="K4532" s="16">
        <f>IF(Tabla1[[#This Row],[FECHA]]=I4533,IF(J4533-J4532&gt;0,(J4533-J4532)*1440,0),0)</f>
        <v>0.99999999999999645</v>
      </c>
      <c r="L4532" s="14">
        <f>2+L4273-Datos!$C$8</f>
        <v>12.420000000000002</v>
      </c>
      <c r="M4532" s="13" t="s">
        <v>56199</v>
      </c>
      <c r="N4532" s="1" t="s">
        <v>1024</v>
      </c>
      <c r="O4532" s="1">
        <v>20</v>
      </c>
      <c r="P4532" s="1" t="s">
        <v>20</v>
      </c>
      <c r="Q4532" s="4" t="s">
        <v>21</v>
      </c>
    </row>
    <row r="4533" spans="1:17" ht="22.5" x14ac:dyDescent="0.25">
      <c r="A4533" s="3">
        <v>6905</v>
      </c>
      <c r="B4533" s="1" t="s">
        <v>21600</v>
      </c>
      <c r="C4533" s="1" t="s">
        <v>15</v>
      </c>
      <c r="D4533" s="1" t="s">
        <v>77</v>
      </c>
      <c r="E4533" s="1">
        <v>48250947</v>
      </c>
      <c r="F4533" s="1" t="s">
        <v>21601</v>
      </c>
      <c r="G4533" s="1">
        <v>48250947</v>
      </c>
      <c r="H4533" s="1" t="s">
        <v>21601</v>
      </c>
      <c r="I4533" s="2">
        <v>45060</v>
      </c>
      <c r="J4533" s="15" t="str">
        <f>MID(Tabla1[[#This Row],[HORA]],1,5)</f>
        <v>19:01</v>
      </c>
      <c r="K4533" s="16">
        <f>IF(Tabla1[[#This Row],[FECHA]]=I4534,IF(J4534-J4533&gt;0,(J4534-J4533)*1440,0),0)</f>
        <v>11.999999999999957</v>
      </c>
      <c r="L4533" s="14">
        <f>2+L4274-Datos!$C$8</f>
        <v>8.2900000000000009</v>
      </c>
      <c r="M4533" s="13" t="s">
        <v>56200</v>
      </c>
      <c r="N4533" s="1" t="s">
        <v>21602</v>
      </c>
      <c r="O4533" s="1">
        <v>30</v>
      </c>
      <c r="P4533" s="1" t="s">
        <v>20</v>
      </c>
      <c r="Q4533" s="4" t="s">
        <v>21</v>
      </c>
    </row>
    <row r="4534" spans="1:17" ht="22.5" x14ac:dyDescent="0.25">
      <c r="A4534" s="3">
        <v>6906</v>
      </c>
      <c r="B4534" s="1" t="s">
        <v>21603</v>
      </c>
      <c r="C4534" s="1" t="s">
        <v>15</v>
      </c>
      <c r="D4534" s="1" t="s">
        <v>71</v>
      </c>
      <c r="E4534" s="1">
        <v>44804399</v>
      </c>
      <c r="F4534" s="1" t="s">
        <v>21604</v>
      </c>
      <c r="G4534" s="1">
        <v>2233240</v>
      </c>
      <c r="H4534" s="1" t="s">
        <v>21605</v>
      </c>
      <c r="I4534" s="2">
        <v>45060</v>
      </c>
      <c r="J4534" s="15" t="str">
        <f>MID(Tabla1[[#This Row],[HORA]],1,5)</f>
        <v>19:13</v>
      </c>
      <c r="K4534" s="16">
        <f>IF(Tabla1[[#This Row],[FECHA]]=I4535,IF(J4535-J4534&gt;0,(J4535-J4534)*1440,0),0)</f>
        <v>10.000000000000124</v>
      </c>
      <c r="L4534" s="14">
        <f>2+L4275-Datos!$C$8</f>
        <v>8.1000000000000014</v>
      </c>
      <c r="M4534" s="13" t="s">
        <v>56212</v>
      </c>
      <c r="N4534" s="1" t="s">
        <v>21606</v>
      </c>
      <c r="O4534" s="1">
        <v>30</v>
      </c>
      <c r="P4534" s="1" t="s">
        <v>20</v>
      </c>
      <c r="Q4534" s="4" t="s">
        <v>21</v>
      </c>
    </row>
    <row r="4535" spans="1:17" ht="22.5" x14ac:dyDescent="0.25">
      <c r="A4535" s="3">
        <v>6823</v>
      </c>
      <c r="B4535" s="1" t="s">
        <v>21348</v>
      </c>
      <c r="C4535" s="1" t="s">
        <v>15</v>
      </c>
      <c r="D4535" s="1" t="s">
        <v>637</v>
      </c>
      <c r="E4535" s="1">
        <v>17441340</v>
      </c>
      <c r="F4535" s="1" t="s">
        <v>21349</v>
      </c>
      <c r="G4535" s="1">
        <v>2233064</v>
      </c>
      <c r="H4535" s="1" t="s">
        <v>21350</v>
      </c>
      <c r="I4535" s="2">
        <v>45060</v>
      </c>
      <c r="J4535" s="15" t="str">
        <f>MID(Tabla1[[#This Row],[HORA]],1,5)</f>
        <v>19:23</v>
      </c>
      <c r="K4535" s="16">
        <f>IF(Tabla1[[#This Row],[FECHA]]=I4536,IF(J4536-J4535&gt;0,(J4536-J4535)*1440,0),0)</f>
        <v>3.9999999999999858</v>
      </c>
      <c r="L4535" s="14">
        <f>2+L4276-Datos!$C$8</f>
        <v>10.190000000000001</v>
      </c>
      <c r="M4535" s="13" t="s">
        <v>56222</v>
      </c>
      <c r="N4535" s="1" t="s">
        <v>21351</v>
      </c>
      <c r="O4535" s="1">
        <v>20</v>
      </c>
      <c r="P4535" s="1" t="s">
        <v>20</v>
      </c>
      <c r="Q4535" s="4" t="s">
        <v>21</v>
      </c>
    </row>
    <row r="4536" spans="1:17" ht="22.5" x14ac:dyDescent="0.25">
      <c r="A4536" s="3">
        <v>6907</v>
      </c>
      <c r="B4536" s="1" t="s">
        <v>21607</v>
      </c>
      <c r="C4536" s="1" t="s">
        <v>15</v>
      </c>
      <c r="D4536" s="1" t="s">
        <v>40</v>
      </c>
      <c r="E4536" s="1">
        <v>42946916</v>
      </c>
      <c r="F4536" s="1" t="s">
        <v>21608</v>
      </c>
      <c r="G4536" s="1">
        <v>2233241</v>
      </c>
      <c r="H4536" s="1" t="s">
        <v>6228</v>
      </c>
      <c r="I4536" s="2">
        <v>45060</v>
      </c>
      <c r="J4536" s="15" t="str">
        <f>MID(Tabla1[[#This Row],[HORA]],1,5)</f>
        <v>19:27</v>
      </c>
      <c r="K4536" s="16">
        <f>IF(Tabla1[[#This Row],[FECHA]]=I4537,IF(J4537-J4536&gt;0,(J4537-J4536)*1440,0),0)</f>
        <v>0.99999999999983658</v>
      </c>
      <c r="L4536" s="14">
        <f>2+L4277-Datos!$C$8</f>
        <v>7.53</v>
      </c>
      <c r="M4536" s="13" t="s">
        <v>56226</v>
      </c>
      <c r="N4536" s="1" t="s">
        <v>1715</v>
      </c>
      <c r="O4536" s="1">
        <v>20</v>
      </c>
      <c r="P4536" s="1" t="s">
        <v>20</v>
      </c>
      <c r="Q4536" s="4" t="s">
        <v>21</v>
      </c>
    </row>
    <row r="4537" spans="1:17" ht="22.5" x14ac:dyDescent="0.25">
      <c r="A4537" s="3">
        <v>15442</v>
      </c>
      <c r="B4537" s="1" t="s">
        <v>47137</v>
      </c>
      <c r="C4537" s="1" t="s">
        <v>15</v>
      </c>
      <c r="D4537" s="1" t="s">
        <v>82</v>
      </c>
      <c r="E4537" s="1">
        <v>45449800</v>
      </c>
      <c r="F4537" s="1" t="s">
        <v>47138</v>
      </c>
      <c r="G4537" s="1">
        <v>45449800</v>
      </c>
      <c r="H4537" s="1" t="s">
        <v>47138</v>
      </c>
      <c r="I4537" s="2">
        <v>45060</v>
      </c>
      <c r="J4537" s="15" t="str">
        <f>MID(Tabla1[[#This Row],[HORA]],1,5)</f>
        <v>19:28</v>
      </c>
      <c r="K4537" s="16">
        <f>IF(Tabla1[[#This Row],[FECHA]]=I4538,IF(J4538-J4537&gt;0,(J4538-J4537)*1440,0),0)</f>
        <v>6.0000000000001386</v>
      </c>
      <c r="L4537" s="14">
        <f>2+L4278-Datos!$C$8</f>
        <v>9.2600000000000016</v>
      </c>
      <c r="M4537" s="13" t="s">
        <v>56227</v>
      </c>
      <c r="N4537" s="1" t="s">
        <v>2078</v>
      </c>
      <c r="O4537" s="1">
        <v>13</v>
      </c>
      <c r="P4537" s="1" t="s">
        <v>1508</v>
      </c>
      <c r="Q4537" s="4" t="s">
        <v>21</v>
      </c>
    </row>
    <row r="4538" spans="1:17" ht="22.5" x14ac:dyDescent="0.25">
      <c r="A4538" s="3">
        <v>15528</v>
      </c>
      <c r="B4538" s="1" t="s">
        <v>47312</v>
      </c>
      <c r="C4538" s="1" t="s">
        <v>15</v>
      </c>
      <c r="D4538" s="1" t="s">
        <v>40</v>
      </c>
      <c r="E4538" s="1">
        <v>73875993</v>
      </c>
      <c r="F4538" s="1" t="s">
        <v>47313</v>
      </c>
      <c r="G4538" s="1">
        <v>73875993</v>
      </c>
      <c r="H4538" s="1" t="s">
        <v>47313</v>
      </c>
      <c r="I4538" s="2">
        <v>45060</v>
      </c>
      <c r="J4538" s="15" t="str">
        <f>MID(Tabla1[[#This Row],[HORA]],1,5)</f>
        <v>19:34</v>
      </c>
      <c r="K4538" s="16">
        <f>IF(Tabla1[[#This Row],[FECHA]]=I4539,IF(J4539-J4538&gt;0,(J4539-J4538)*1440,0),0)</f>
        <v>21.000000000000085</v>
      </c>
      <c r="L4538" s="14">
        <f>2+L4279-Datos!$C$8</f>
        <v>11.120000000000001</v>
      </c>
      <c r="M4538" s="13" t="s">
        <v>56233</v>
      </c>
      <c r="N4538" s="1" t="s">
        <v>47314</v>
      </c>
      <c r="O4538" s="1">
        <v>19</v>
      </c>
      <c r="P4538" s="1" t="s">
        <v>413</v>
      </c>
      <c r="Q4538" s="4" t="s">
        <v>21</v>
      </c>
    </row>
    <row r="4539" spans="1:17" ht="22.5" x14ac:dyDescent="0.25">
      <c r="A4539" s="3">
        <v>6909</v>
      </c>
      <c r="B4539" s="1" t="s">
        <v>21613</v>
      </c>
      <c r="C4539" s="1" t="s">
        <v>15</v>
      </c>
      <c r="D4539" s="1" t="s">
        <v>40</v>
      </c>
      <c r="E4539" s="1">
        <v>46661325</v>
      </c>
      <c r="F4539" s="1" t="s">
        <v>21614</v>
      </c>
      <c r="G4539" s="1">
        <v>2233243</v>
      </c>
      <c r="H4539" s="1" t="s">
        <v>21615</v>
      </c>
      <c r="I4539" s="2">
        <v>45060</v>
      </c>
      <c r="J4539" s="15" t="str">
        <f>MID(Tabla1[[#This Row],[HORA]],1,5)</f>
        <v>19:55</v>
      </c>
      <c r="K4539" s="16">
        <f>IF(Tabla1[[#This Row],[FECHA]]=I4540,IF(J4540-J4539&gt;0,(J4540-J4539)*1440,0),0)</f>
        <v>9.9999999999998046</v>
      </c>
      <c r="L4539" s="14">
        <f>2+L4280-Datos!$C$8</f>
        <v>8.42</v>
      </c>
      <c r="M4539" s="13" t="s">
        <v>56254</v>
      </c>
      <c r="N4539" s="1" t="s">
        <v>21616</v>
      </c>
      <c r="O4539" s="1">
        <v>20</v>
      </c>
      <c r="P4539" s="1" t="s">
        <v>20</v>
      </c>
      <c r="Q4539" s="4" t="s">
        <v>21</v>
      </c>
    </row>
    <row r="4540" spans="1:17" ht="22.5" x14ac:dyDescent="0.25">
      <c r="A4540" s="3">
        <v>6910</v>
      </c>
      <c r="B4540" s="1" t="s">
        <v>21617</v>
      </c>
      <c r="C4540" s="1" t="s">
        <v>15</v>
      </c>
      <c r="D4540" s="1" t="s">
        <v>71</v>
      </c>
      <c r="E4540" s="1">
        <v>45958834</v>
      </c>
      <c r="F4540" s="1" t="s">
        <v>3506</v>
      </c>
      <c r="G4540" s="1">
        <v>2233247</v>
      </c>
      <c r="H4540" s="1" t="s">
        <v>21618</v>
      </c>
      <c r="I4540" s="2">
        <v>45060</v>
      </c>
      <c r="J4540" s="15" t="str">
        <f>MID(Tabla1[[#This Row],[HORA]],1,5)</f>
        <v>20:05</v>
      </c>
      <c r="K4540" s="16">
        <f>IF(Tabla1[[#This Row],[FECHA]]=I4541,IF(J4541-J4540&gt;0,(J4541-J4540)*1440,0),0)</f>
        <v>2.0000000000001528</v>
      </c>
      <c r="L4540" s="14">
        <f>2+L4281-Datos!$C$8</f>
        <v>9.08</v>
      </c>
      <c r="M4540" s="13" t="s">
        <v>56264</v>
      </c>
      <c r="N4540" s="1" t="s">
        <v>21619</v>
      </c>
      <c r="O4540" s="1">
        <v>30</v>
      </c>
      <c r="P4540" s="1" t="s">
        <v>20</v>
      </c>
      <c r="Q4540" s="4" t="s">
        <v>21</v>
      </c>
    </row>
    <row r="4541" spans="1:17" ht="22.5" x14ac:dyDescent="0.25">
      <c r="A4541" s="3">
        <v>6834</v>
      </c>
      <c r="B4541" s="1" t="s">
        <v>21379</v>
      </c>
      <c r="C4541" s="1" t="s">
        <v>15</v>
      </c>
      <c r="D4541" s="1" t="s">
        <v>1017</v>
      </c>
      <c r="E4541" s="1">
        <v>43137639</v>
      </c>
      <c r="F4541" s="1" t="s">
        <v>21380</v>
      </c>
      <c r="G4541" s="1">
        <v>46626510</v>
      </c>
      <c r="H4541" s="1" t="s">
        <v>21381</v>
      </c>
      <c r="I4541" s="2">
        <v>45060</v>
      </c>
      <c r="J4541" s="15" t="str">
        <f>MID(Tabla1[[#This Row],[HORA]],1,5)</f>
        <v>20:07</v>
      </c>
      <c r="K4541" s="16">
        <f>IF(Tabla1[[#This Row],[FECHA]]=I4542,IF(J4542-J4541&gt;0,(J4542-J4541)*1440,0),0)</f>
        <v>4.9999999999999822</v>
      </c>
      <c r="L4541" s="14">
        <f>2+L4282-Datos!$C$8</f>
        <v>9.02</v>
      </c>
      <c r="M4541" s="13" t="s">
        <v>56266</v>
      </c>
      <c r="N4541" s="1" t="s">
        <v>59</v>
      </c>
      <c r="O4541" s="1">
        <v>10</v>
      </c>
      <c r="P4541" s="1" t="s">
        <v>20</v>
      </c>
      <c r="Q4541" s="4" t="s">
        <v>21</v>
      </c>
    </row>
    <row r="4542" spans="1:17" ht="22.5" x14ac:dyDescent="0.25">
      <c r="A4542" s="3">
        <v>1735</v>
      </c>
      <c r="B4542" s="1" t="s">
        <v>5173</v>
      </c>
      <c r="C4542" s="1" t="s">
        <v>15</v>
      </c>
      <c r="D4542" s="1" t="s">
        <v>40</v>
      </c>
      <c r="E4542" s="1">
        <v>45042393</v>
      </c>
      <c r="F4542" s="1" t="s">
        <v>5174</v>
      </c>
      <c r="G4542" s="1">
        <v>71138886</v>
      </c>
      <c r="H4542" s="1" t="s">
        <v>5175</v>
      </c>
      <c r="I4542" s="2">
        <v>45060</v>
      </c>
      <c r="J4542" s="15" t="str">
        <f>MID(Tabla1[[#This Row],[HORA]],1,5)</f>
        <v>20:12</v>
      </c>
      <c r="K4542" s="16">
        <f>IF(Tabla1[[#This Row],[FECHA]]=I4543,IF(J4543-J4542&gt;0,(J4543-J4542)*1440,0),0)</f>
        <v>7.9999999999999716</v>
      </c>
      <c r="L4542" s="14">
        <f>2+L4283-Datos!$C$8</f>
        <v>7.120000000000001</v>
      </c>
      <c r="M4542" s="13" t="s">
        <v>56271</v>
      </c>
      <c r="N4542" s="1" t="s">
        <v>5176</v>
      </c>
      <c r="O4542" s="1">
        <v>15</v>
      </c>
      <c r="P4542" s="1" t="s">
        <v>1532</v>
      </c>
      <c r="Q4542" s="4" t="s">
        <v>21</v>
      </c>
    </row>
    <row r="4543" spans="1:17" ht="22.5" x14ac:dyDescent="0.25">
      <c r="A4543" s="3">
        <v>15876</v>
      </c>
      <c r="B4543" s="1" t="s">
        <v>48290</v>
      </c>
      <c r="C4543" s="1" t="s">
        <v>15</v>
      </c>
      <c r="D4543" s="1" t="s">
        <v>40</v>
      </c>
      <c r="E4543" s="1">
        <v>20604919020</v>
      </c>
      <c r="F4543" s="1" t="s">
        <v>47713</v>
      </c>
      <c r="G4543" s="1">
        <v>2233250</v>
      </c>
      <c r="H4543" s="1" t="s">
        <v>48291</v>
      </c>
      <c r="I4543" s="2">
        <v>45060</v>
      </c>
      <c r="J4543" s="15" t="str">
        <f>MID(Tabla1[[#This Row],[HORA]],1,5)</f>
        <v>20:20</v>
      </c>
      <c r="K4543" s="16">
        <f>IF(Tabla1[[#This Row],[FECHA]]=I4544,IF(J4544-J4543&gt;0,(J4544-J4543)*1440,0),0)</f>
        <v>12.000000000000117</v>
      </c>
      <c r="L4543" s="14">
        <f>2+L4284-Datos!$C$8</f>
        <v>8.1300000000000008</v>
      </c>
      <c r="M4543" s="13" t="s">
        <v>56278</v>
      </c>
      <c r="N4543" s="1" t="s">
        <v>48292</v>
      </c>
      <c r="O4543" s="1">
        <v>30</v>
      </c>
      <c r="P4543" s="1" t="s">
        <v>1532</v>
      </c>
      <c r="Q4543" s="4" t="s">
        <v>21</v>
      </c>
    </row>
    <row r="4544" spans="1:17" ht="22.5" x14ac:dyDescent="0.25">
      <c r="A4544" s="3">
        <v>6911</v>
      </c>
      <c r="B4544" s="1" t="s">
        <v>21620</v>
      </c>
      <c r="C4544" s="1" t="s">
        <v>15</v>
      </c>
      <c r="D4544" s="1" t="s">
        <v>82</v>
      </c>
      <c r="E4544" s="1">
        <v>13064830</v>
      </c>
      <c r="F4544" s="1" t="s">
        <v>21621</v>
      </c>
      <c r="G4544" s="1">
        <v>2233252</v>
      </c>
      <c r="H4544" s="1" t="s">
        <v>6228</v>
      </c>
      <c r="I4544" s="2">
        <v>45060</v>
      </c>
      <c r="J4544" s="15" t="str">
        <f>MID(Tabla1[[#This Row],[HORA]],1,5)</f>
        <v>20:32</v>
      </c>
      <c r="K4544" s="16">
        <f>IF(Tabla1[[#This Row],[FECHA]]=I4545,IF(J4545-J4544&gt;0,(J4545-J4544)*1440,0),0)</f>
        <v>2.9999999999998295</v>
      </c>
      <c r="L4544" s="14">
        <f>2+L4285-Datos!$C$8</f>
        <v>9.5</v>
      </c>
      <c r="M4544" s="13" t="s">
        <v>56291</v>
      </c>
      <c r="N4544" s="1" t="s">
        <v>1715</v>
      </c>
      <c r="O4544" s="1">
        <v>30</v>
      </c>
      <c r="P4544" s="1" t="s">
        <v>20</v>
      </c>
      <c r="Q4544" s="4" t="s">
        <v>21</v>
      </c>
    </row>
    <row r="4545" spans="1:17" ht="22.5" x14ac:dyDescent="0.25">
      <c r="A4545" s="3">
        <v>6912</v>
      </c>
      <c r="B4545" s="1" t="s">
        <v>21622</v>
      </c>
      <c r="C4545" s="1" t="s">
        <v>15</v>
      </c>
      <c r="D4545" s="1" t="s">
        <v>161</v>
      </c>
      <c r="E4545" s="1">
        <v>46178335</v>
      </c>
      <c r="F4545" s="1" t="s">
        <v>21623</v>
      </c>
      <c r="G4545" s="1">
        <v>2233253</v>
      </c>
      <c r="H4545" s="1" t="s">
        <v>21624</v>
      </c>
      <c r="I4545" s="2">
        <v>45060</v>
      </c>
      <c r="J4545" s="15" t="str">
        <f>MID(Tabla1[[#This Row],[HORA]],1,5)</f>
        <v>20:35</v>
      </c>
      <c r="K4545" s="16">
        <f>IF(Tabla1[[#This Row],[FECHA]]=I4546,IF(J4546-J4545&gt;0,(J4546-J4545)*1440,0),0)</f>
        <v>2.9999999999999893</v>
      </c>
      <c r="L4545" s="14">
        <f>2+L4286-Datos!$C$8</f>
        <v>9.25</v>
      </c>
      <c r="M4545" s="13" t="s">
        <v>56294</v>
      </c>
      <c r="N4545" s="1" t="s">
        <v>21625</v>
      </c>
      <c r="O4545" s="1">
        <v>20</v>
      </c>
      <c r="P4545" s="1" t="s">
        <v>20</v>
      </c>
      <c r="Q4545" s="4" t="s">
        <v>21</v>
      </c>
    </row>
    <row r="4546" spans="1:17" ht="22.5" x14ac:dyDescent="0.25">
      <c r="A4546" s="3">
        <v>15529</v>
      </c>
      <c r="B4546" s="1" t="s">
        <v>47315</v>
      </c>
      <c r="C4546" s="1" t="s">
        <v>15</v>
      </c>
      <c r="D4546" s="1" t="s">
        <v>40</v>
      </c>
      <c r="E4546" s="1">
        <v>41851094</v>
      </c>
      <c r="F4546" s="1" t="s">
        <v>47316</v>
      </c>
      <c r="G4546" s="1">
        <v>41851094</v>
      </c>
      <c r="H4546" s="1" t="s">
        <v>47316</v>
      </c>
      <c r="I4546" s="2">
        <v>45060</v>
      </c>
      <c r="J4546" s="15" t="str">
        <f>MID(Tabla1[[#This Row],[HORA]],1,5)</f>
        <v>20:38</v>
      </c>
      <c r="K4546" s="16">
        <f>IF(Tabla1[[#This Row],[FECHA]]=I4547,IF(J4547-J4546&gt;0,(J4547-J4546)*1440,0),0)</f>
        <v>29.000000000000057</v>
      </c>
      <c r="L4546" s="14">
        <f>2+L4287-Datos!$C$8</f>
        <v>12.190000000000001</v>
      </c>
      <c r="M4546" s="13" t="s">
        <v>56297</v>
      </c>
      <c r="N4546" s="1" t="s">
        <v>2078</v>
      </c>
      <c r="O4546" s="1">
        <v>9.5</v>
      </c>
      <c r="P4546" s="1" t="s">
        <v>413</v>
      </c>
      <c r="Q4546" s="4" t="s">
        <v>21</v>
      </c>
    </row>
    <row r="4547" spans="1:17" ht="22.5" x14ac:dyDescent="0.25">
      <c r="A4547" s="3">
        <v>16950</v>
      </c>
      <c r="B4547" s="1" t="s">
        <v>51242</v>
      </c>
      <c r="C4547" s="1" t="s">
        <v>15</v>
      </c>
      <c r="D4547" s="1" t="s">
        <v>82</v>
      </c>
      <c r="E4547" s="1">
        <v>20606904381</v>
      </c>
      <c r="F4547" s="1" t="s">
        <v>47678</v>
      </c>
      <c r="G4547" s="1">
        <v>2233257</v>
      </c>
      <c r="H4547" s="1" t="s">
        <v>50923</v>
      </c>
      <c r="I4547" s="2">
        <v>45060</v>
      </c>
      <c r="J4547" s="15" t="str">
        <f>MID(Tabla1[[#This Row],[HORA]],1,5)</f>
        <v>21:07</v>
      </c>
      <c r="K4547" s="16">
        <f>IF(Tabla1[[#This Row],[FECHA]]=I4548,IF(J4548-J4547&gt;0,(J4548-J4547)*1440,0),0)</f>
        <v>14.00000000000011</v>
      </c>
      <c r="L4547" s="14">
        <f>2+L4288-Datos!$C$8</f>
        <v>9.34</v>
      </c>
      <c r="M4547" s="13" t="s">
        <v>56326</v>
      </c>
      <c r="N4547" s="1" t="s">
        <v>51243</v>
      </c>
      <c r="O4547" s="1">
        <v>40</v>
      </c>
      <c r="P4547" s="1" t="s">
        <v>20</v>
      </c>
      <c r="Q4547" s="4" t="s">
        <v>21</v>
      </c>
    </row>
    <row r="4548" spans="1:17" ht="22.5" x14ac:dyDescent="0.25">
      <c r="A4548" s="3">
        <v>6914</v>
      </c>
      <c r="B4548" s="1" t="s">
        <v>21628</v>
      </c>
      <c r="C4548" s="1" t="s">
        <v>15</v>
      </c>
      <c r="D4548" s="1" t="s">
        <v>40</v>
      </c>
      <c r="E4548" s="1">
        <v>76143201</v>
      </c>
      <c r="F4548" s="1" t="s">
        <v>21629</v>
      </c>
      <c r="G4548" s="1">
        <v>2233259</v>
      </c>
      <c r="H4548" s="1" t="s">
        <v>6228</v>
      </c>
      <c r="I4548" s="2">
        <v>45060</v>
      </c>
      <c r="J4548" s="15" t="str">
        <f>MID(Tabla1[[#This Row],[HORA]],1,5)</f>
        <v>21:21</v>
      </c>
      <c r="K4548" s="16">
        <f>IF(Tabla1[[#This Row],[FECHA]]=I4549,IF(J4549-J4548&gt;0,(J4549-J4548)*1440,0),0)</f>
        <v>0</v>
      </c>
      <c r="L4548" s="14">
        <f>2+L4289-Datos!$C$8</f>
        <v>10.120000000000001</v>
      </c>
      <c r="M4548" s="13" t="s">
        <v>56331</v>
      </c>
      <c r="N4548" s="1" t="s">
        <v>1715</v>
      </c>
      <c r="O4548" s="1">
        <v>10</v>
      </c>
      <c r="P4548" s="1" t="s">
        <v>20</v>
      </c>
      <c r="Q4548" s="4" t="s">
        <v>21</v>
      </c>
    </row>
    <row r="4549" spans="1:17" ht="22.5" x14ac:dyDescent="0.25">
      <c r="A4549" s="3">
        <v>1739</v>
      </c>
      <c r="B4549" s="1" t="s">
        <v>5185</v>
      </c>
      <c r="C4549" s="1" t="s">
        <v>15</v>
      </c>
      <c r="D4549" s="1" t="s">
        <v>40</v>
      </c>
      <c r="E4549" s="1">
        <v>27400866</v>
      </c>
      <c r="F4549" s="1" t="s">
        <v>5186</v>
      </c>
      <c r="G4549" s="1">
        <v>27400866</v>
      </c>
      <c r="H4549" s="1" t="s">
        <v>5186</v>
      </c>
      <c r="I4549" s="2">
        <v>45061</v>
      </c>
      <c r="J4549" s="15" t="str">
        <f>MID(Tabla1[[#This Row],[HORA]],1,5)</f>
        <v>06:10</v>
      </c>
      <c r="K4549" s="16">
        <f>IF(Tabla1[[#This Row],[FECHA]]=I4550,IF(J4550-J4549&gt;0,(J4550-J4549)*1440,0),0)</f>
        <v>9.9999999999999645</v>
      </c>
      <c r="L4549" s="14">
        <f>2+L4290-Datos!$C$8</f>
        <v>12.49</v>
      </c>
      <c r="M4549" s="13" t="s">
        <v>5187</v>
      </c>
      <c r="N4549" s="1" t="s">
        <v>1715</v>
      </c>
      <c r="O4549" s="1">
        <v>140</v>
      </c>
      <c r="P4549" s="1" t="s">
        <v>413</v>
      </c>
      <c r="Q4549" s="4" t="s">
        <v>21</v>
      </c>
    </row>
    <row r="4550" spans="1:17" ht="22.5" x14ac:dyDescent="0.25">
      <c r="A4550" s="3">
        <v>6915</v>
      </c>
      <c r="B4550" s="1" t="s">
        <v>21630</v>
      </c>
      <c r="C4550" s="1" t="s">
        <v>15</v>
      </c>
      <c r="D4550" s="1" t="s">
        <v>40</v>
      </c>
      <c r="E4550" s="1">
        <v>46526266</v>
      </c>
      <c r="F4550" s="1" t="s">
        <v>21631</v>
      </c>
      <c r="G4550" s="1">
        <v>46526266</v>
      </c>
      <c r="H4550" s="1" t="s">
        <v>21631</v>
      </c>
      <c r="I4550" s="2">
        <v>45061</v>
      </c>
      <c r="J4550" s="15" t="str">
        <f>MID(Tabla1[[#This Row],[HORA]],1,5)</f>
        <v>06:20</v>
      </c>
      <c r="K4550" s="16">
        <f>IF(Tabla1[[#This Row],[FECHA]]=I4551,IF(J4551-J4550&gt;0,(J4551-J4550)*1440,0),0)</f>
        <v>3.9999999999999858</v>
      </c>
      <c r="L4550" s="14">
        <f>2+L4291-Datos!$C$8</f>
        <v>11.18</v>
      </c>
      <c r="M4550" s="13" t="s">
        <v>535</v>
      </c>
      <c r="N4550" s="1" t="s">
        <v>2773</v>
      </c>
      <c r="O4550" s="1">
        <v>10</v>
      </c>
      <c r="P4550" s="1" t="s">
        <v>376</v>
      </c>
      <c r="Q4550" s="4" t="s">
        <v>21</v>
      </c>
    </row>
    <row r="4551" spans="1:17" ht="22.5" x14ac:dyDescent="0.25">
      <c r="A4551" s="3">
        <v>6916</v>
      </c>
      <c r="B4551" s="1" t="s">
        <v>21632</v>
      </c>
      <c r="C4551" s="1" t="s">
        <v>15</v>
      </c>
      <c r="D4551" s="1" t="s">
        <v>40</v>
      </c>
      <c r="E4551" s="1">
        <v>76214725</v>
      </c>
      <c r="F4551" s="1" t="s">
        <v>21633</v>
      </c>
      <c r="G4551" s="1">
        <v>76214725</v>
      </c>
      <c r="H4551" s="1" t="s">
        <v>21633</v>
      </c>
      <c r="I4551" s="2">
        <v>45061</v>
      </c>
      <c r="J4551" s="15" t="str">
        <f>MID(Tabla1[[#This Row],[HORA]],1,5)</f>
        <v>06:24</v>
      </c>
      <c r="K4551" s="16">
        <f>IF(Tabla1[[#This Row],[FECHA]]=I4552,IF(J4552-J4551&gt;0,(J4552-J4551)*1440,0),0)</f>
        <v>11.999999999999957</v>
      </c>
      <c r="L4551" s="14">
        <f>2+L4292-Datos!$C$8</f>
        <v>9.7800000000000011</v>
      </c>
      <c r="M4551" s="13" t="s">
        <v>153</v>
      </c>
      <c r="N4551" s="1" t="s">
        <v>2773</v>
      </c>
      <c r="O4551" s="1">
        <v>80</v>
      </c>
      <c r="P4551" s="1" t="s">
        <v>376</v>
      </c>
      <c r="Q4551" s="4" t="s">
        <v>21</v>
      </c>
    </row>
    <row r="4552" spans="1:17" ht="22.5" x14ac:dyDescent="0.25">
      <c r="A4552" s="3">
        <v>1740</v>
      </c>
      <c r="B4552" s="1" t="s">
        <v>5188</v>
      </c>
      <c r="C4552" s="1" t="s">
        <v>15</v>
      </c>
      <c r="D4552" s="1" t="s">
        <v>40</v>
      </c>
      <c r="E4552" s="1">
        <v>46990025</v>
      </c>
      <c r="F4552" s="1" t="s">
        <v>5189</v>
      </c>
      <c r="G4552" s="1">
        <v>72428743</v>
      </c>
      <c r="H4552" s="1" t="s">
        <v>5190</v>
      </c>
      <c r="I4552" s="2">
        <v>45061</v>
      </c>
      <c r="J4552" s="15" t="str">
        <f>MID(Tabla1[[#This Row],[HORA]],1,5)</f>
        <v>06:36</v>
      </c>
      <c r="K4552" s="16">
        <f>IF(Tabla1[[#This Row],[FECHA]]=I4553,IF(J4553-J4552&gt;0,(J4553-J4552)*1440,0),0)</f>
        <v>3.0000000000000693</v>
      </c>
      <c r="L4552" s="14">
        <f>2+L4293-Datos!$C$8</f>
        <v>7.5200000000000005</v>
      </c>
      <c r="M4552" s="13" t="s">
        <v>3560</v>
      </c>
      <c r="N4552" s="1" t="s">
        <v>5191</v>
      </c>
      <c r="O4552" s="1">
        <v>20</v>
      </c>
      <c r="P4552" s="1" t="s">
        <v>413</v>
      </c>
      <c r="Q4552" s="4" t="s">
        <v>21</v>
      </c>
    </row>
    <row r="4553" spans="1:17" ht="22.5" x14ac:dyDescent="0.25">
      <c r="A4553" s="3">
        <v>1741</v>
      </c>
      <c r="B4553" s="1" t="s">
        <v>5192</v>
      </c>
      <c r="C4553" s="1" t="s">
        <v>15</v>
      </c>
      <c r="D4553" s="1" t="s">
        <v>40</v>
      </c>
      <c r="E4553" s="1">
        <v>41427753</v>
      </c>
      <c r="F4553" s="1" t="s">
        <v>5193</v>
      </c>
      <c r="G4553" s="1">
        <v>2233261</v>
      </c>
      <c r="H4553" s="1" t="s">
        <v>5194</v>
      </c>
      <c r="I4553" s="2">
        <v>45061</v>
      </c>
      <c r="J4553" s="15" t="str">
        <f>MID(Tabla1[[#This Row],[HORA]],1,5)</f>
        <v>06:39</v>
      </c>
      <c r="K4553" s="16">
        <f>IF(Tabla1[[#This Row],[FECHA]]=I4554,IF(J4554-J4553&gt;0,(J4554-J4553)*1440,0),0)</f>
        <v>0.99999999999999645</v>
      </c>
      <c r="L4553" s="14">
        <f>2+L4294-Datos!$C$8</f>
        <v>10.039999999999999</v>
      </c>
      <c r="M4553" s="13" t="s">
        <v>3322</v>
      </c>
      <c r="N4553" s="1" t="s">
        <v>5195</v>
      </c>
      <c r="O4553" s="1">
        <v>15</v>
      </c>
      <c r="P4553" s="1" t="s">
        <v>413</v>
      </c>
      <c r="Q4553" s="4" t="s">
        <v>21</v>
      </c>
    </row>
    <row r="4554" spans="1:17" ht="22.5" x14ac:dyDescent="0.25">
      <c r="A4554" s="3">
        <v>6917</v>
      </c>
      <c r="B4554" s="1" t="s">
        <v>21634</v>
      </c>
      <c r="C4554" s="1" t="s">
        <v>15</v>
      </c>
      <c r="D4554" s="1" t="s">
        <v>33</v>
      </c>
      <c r="E4554" s="1">
        <v>80684298</v>
      </c>
      <c r="F4554" s="1" t="s">
        <v>15807</v>
      </c>
      <c r="G4554" s="1">
        <v>2233262</v>
      </c>
      <c r="H4554" s="1" t="s">
        <v>21635</v>
      </c>
      <c r="I4554" s="2">
        <v>45061</v>
      </c>
      <c r="J4554" s="15" t="str">
        <f>MID(Tabla1[[#This Row],[HORA]],1,5)</f>
        <v>06:40</v>
      </c>
      <c r="K4554" s="16">
        <f>IF(Tabla1[[#This Row],[FECHA]]=I4555,IF(J4555-J4554&gt;0,(J4555-J4554)*1440,0),0)</f>
        <v>15.000000000000027</v>
      </c>
      <c r="L4554" s="14">
        <f>2+L4295-Datos!$C$8</f>
        <v>9.07</v>
      </c>
      <c r="M4554" s="13" t="s">
        <v>2170</v>
      </c>
      <c r="N4554" s="1" t="s">
        <v>21636</v>
      </c>
      <c r="O4554" s="1">
        <v>25</v>
      </c>
      <c r="P4554" s="1" t="s">
        <v>376</v>
      </c>
      <c r="Q4554" s="4" t="s">
        <v>21</v>
      </c>
    </row>
    <row r="4555" spans="1:17" ht="22.5" x14ac:dyDescent="0.25">
      <c r="A4555" s="3">
        <v>6918</v>
      </c>
      <c r="B4555" s="1" t="s">
        <v>21637</v>
      </c>
      <c r="C4555" s="1" t="s">
        <v>15</v>
      </c>
      <c r="D4555" s="1" t="s">
        <v>77</v>
      </c>
      <c r="E4555" s="1">
        <v>3892187</v>
      </c>
      <c r="F4555" s="1" t="s">
        <v>9012</v>
      </c>
      <c r="G4555" s="1">
        <v>3892187</v>
      </c>
      <c r="H4555" s="1" t="s">
        <v>9012</v>
      </c>
      <c r="I4555" s="2">
        <v>45061</v>
      </c>
      <c r="J4555" s="15" t="str">
        <f>MID(Tabla1[[#This Row],[HORA]],1,5)</f>
        <v>06:55</v>
      </c>
      <c r="K4555" s="16">
        <f>IF(Tabla1[[#This Row],[FECHA]]=I4556,IF(J4556-J4555&gt;0,(J4556-J4555)*1440,0),0)</f>
        <v>6.9999999999999751</v>
      </c>
      <c r="L4555" s="14">
        <f>2+L4296-Datos!$C$8</f>
        <v>13.959</v>
      </c>
      <c r="M4555" s="13" t="s">
        <v>2184</v>
      </c>
      <c r="N4555" s="1" t="s">
        <v>2773</v>
      </c>
      <c r="O4555" s="1">
        <v>20</v>
      </c>
      <c r="P4555" s="1" t="s">
        <v>376</v>
      </c>
      <c r="Q4555" s="4" t="s">
        <v>21</v>
      </c>
    </row>
    <row r="4556" spans="1:17" ht="22.5" x14ac:dyDescent="0.25">
      <c r="A4556" s="3">
        <v>15457</v>
      </c>
      <c r="B4556" s="1" t="s">
        <v>47166</v>
      </c>
      <c r="C4556" s="1" t="s">
        <v>15</v>
      </c>
      <c r="D4556" s="1" t="s">
        <v>40</v>
      </c>
      <c r="E4556" s="1">
        <v>74573640</v>
      </c>
      <c r="F4556" s="1" t="s">
        <v>47167</v>
      </c>
      <c r="G4556" s="1">
        <v>74573640</v>
      </c>
      <c r="H4556" s="1" t="s">
        <v>47167</v>
      </c>
      <c r="I4556" s="2">
        <v>45061</v>
      </c>
      <c r="J4556" s="15" t="str">
        <f>MID(Tabla1[[#This Row],[HORA]],1,5)</f>
        <v>07:02</v>
      </c>
      <c r="K4556" s="16">
        <f>IF(Tabla1[[#This Row],[FECHA]]=I4557,IF(J4557-J4556&gt;0,(J4557-J4556)*1440,0),0)</f>
        <v>23</v>
      </c>
      <c r="L4556" s="14">
        <f>2+L4297-Datos!$C$8</f>
        <v>13.8276</v>
      </c>
      <c r="M4556" s="13" t="s">
        <v>598</v>
      </c>
      <c r="N4556" s="1" t="s">
        <v>47168</v>
      </c>
      <c r="O4556" s="1">
        <v>4</v>
      </c>
      <c r="P4556" s="1" t="s">
        <v>645</v>
      </c>
      <c r="Q4556" s="4" t="s">
        <v>21</v>
      </c>
    </row>
    <row r="4557" spans="1:17" ht="22.5" x14ac:dyDescent="0.25">
      <c r="A4557" s="3">
        <v>16951</v>
      </c>
      <c r="B4557" s="1" t="s">
        <v>51244</v>
      </c>
      <c r="C4557" s="1" t="s">
        <v>15</v>
      </c>
      <c r="D4557" s="1" t="s">
        <v>33</v>
      </c>
      <c r="E4557" s="1">
        <v>20516137674</v>
      </c>
      <c r="F4557" s="1" t="s">
        <v>51245</v>
      </c>
      <c r="G4557" s="1">
        <v>71574257</v>
      </c>
      <c r="H4557" s="1" t="s">
        <v>51246</v>
      </c>
      <c r="I4557" s="2">
        <v>45061</v>
      </c>
      <c r="J4557" s="15" t="str">
        <f>MID(Tabla1[[#This Row],[HORA]],1,5)</f>
        <v>07:25</v>
      </c>
      <c r="K4557" s="16">
        <f>IF(Tabla1[[#This Row],[FECHA]]=I4558,IF(J4558-J4557&gt;0,(J4558-J4557)*1440,0),0)</f>
        <v>5.9999999999999787</v>
      </c>
      <c r="L4557" s="14">
        <f>2+L4298-Datos!$C$8</f>
        <v>9.6666000000000007</v>
      </c>
      <c r="M4557" s="13" t="s">
        <v>3863</v>
      </c>
      <c r="N4557" s="1" t="s">
        <v>2773</v>
      </c>
      <c r="O4557" s="1">
        <v>25</v>
      </c>
      <c r="P4557" s="1" t="s">
        <v>376</v>
      </c>
      <c r="Q4557" s="4" t="s">
        <v>21</v>
      </c>
    </row>
    <row r="4558" spans="1:17" ht="22.5" x14ac:dyDescent="0.25">
      <c r="A4558" s="3">
        <v>6919</v>
      </c>
      <c r="B4558" s="1" t="s">
        <v>21638</v>
      </c>
      <c r="C4558" s="1" t="s">
        <v>15</v>
      </c>
      <c r="D4558" s="1" t="s">
        <v>40</v>
      </c>
      <c r="E4558" s="1">
        <v>40785384</v>
      </c>
      <c r="F4558" s="1" t="s">
        <v>21639</v>
      </c>
      <c r="G4558" s="1">
        <v>45741054</v>
      </c>
      <c r="H4558" s="1" t="s">
        <v>21640</v>
      </c>
      <c r="I4558" s="2">
        <v>45061</v>
      </c>
      <c r="J4558" s="15" t="str">
        <f>MID(Tabla1[[#This Row],[HORA]],1,5)</f>
        <v>07:31</v>
      </c>
      <c r="K4558" s="16">
        <f>IF(Tabla1[[#This Row],[FECHA]]=I4559,IF(J4559-J4558&gt;0,(J4559-J4558)*1440,0),0)</f>
        <v>8.0000000000000515</v>
      </c>
      <c r="L4558" s="14">
        <f>2+L4299-Datos!$C$8</f>
        <v>11.878499999999999</v>
      </c>
      <c r="M4558" s="13" t="s">
        <v>2448</v>
      </c>
      <c r="N4558" s="1" t="s">
        <v>447</v>
      </c>
      <c r="O4558" s="1">
        <v>10</v>
      </c>
      <c r="P4558" s="1" t="s">
        <v>376</v>
      </c>
      <c r="Q4558" s="4" t="s">
        <v>21</v>
      </c>
    </row>
    <row r="4559" spans="1:17" ht="22.5" x14ac:dyDescent="0.25">
      <c r="A4559" s="3">
        <v>6920</v>
      </c>
      <c r="B4559" s="1" t="s">
        <v>21641</v>
      </c>
      <c r="C4559" s="1" t="s">
        <v>15</v>
      </c>
      <c r="D4559" s="1" t="s">
        <v>23</v>
      </c>
      <c r="E4559" s="1">
        <v>76131599</v>
      </c>
      <c r="F4559" s="1" t="s">
        <v>21642</v>
      </c>
      <c r="G4559" s="1">
        <v>2233269</v>
      </c>
      <c r="H4559" s="1" t="s">
        <v>21643</v>
      </c>
      <c r="I4559" s="2">
        <v>45061</v>
      </c>
      <c r="J4559" s="15" t="str">
        <f>MID(Tabla1[[#This Row],[HORA]],1,5)</f>
        <v>07:39</v>
      </c>
      <c r="K4559" s="16">
        <f>IF(Tabla1[[#This Row],[FECHA]]=I4560,IF(J4560-J4559&gt;0,(J4560-J4559)*1440,0),0)</f>
        <v>41.999999999999929</v>
      </c>
      <c r="L4559" s="14">
        <f>2+L4300-Datos!$C$8</f>
        <v>14.8788</v>
      </c>
      <c r="M4559" s="13" t="s">
        <v>7406</v>
      </c>
      <c r="N4559" s="1" t="s">
        <v>21644</v>
      </c>
      <c r="O4559" s="1">
        <v>10</v>
      </c>
      <c r="P4559" s="1" t="s">
        <v>376</v>
      </c>
      <c r="Q4559" s="4" t="s">
        <v>21</v>
      </c>
    </row>
    <row r="4560" spans="1:17" ht="22.5" x14ac:dyDescent="0.25">
      <c r="A4560" s="3">
        <v>15877</v>
      </c>
      <c r="B4560" s="1" t="s">
        <v>48293</v>
      </c>
      <c r="C4560" s="1" t="s">
        <v>15</v>
      </c>
      <c r="D4560" s="1" t="s">
        <v>40</v>
      </c>
      <c r="E4560" s="1">
        <v>20561347868</v>
      </c>
      <c r="F4560" s="1" t="s">
        <v>48294</v>
      </c>
      <c r="G4560" s="1">
        <v>2866613</v>
      </c>
      <c r="H4560" s="1" t="s">
        <v>48295</v>
      </c>
      <c r="I4560" s="2">
        <v>45061</v>
      </c>
      <c r="J4560" s="15" t="str">
        <f>MID(Tabla1[[#This Row],[HORA]],1,5)</f>
        <v>08:21</v>
      </c>
      <c r="K4560" s="16">
        <f>IF(Tabla1[[#This Row],[FECHA]]=I4561,IF(J4561-J4560&gt;0,(J4561-J4560)*1440,0),0)</f>
        <v>1.0000000000000764</v>
      </c>
      <c r="L4560" s="14">
        <f>2+L4301-Datos!$C$8</f>
        <v>14.331299999999999</v>
      </c>
      <c r="M4560" s="13" t="s">
        <v>204</v>
      </c>
      <c r="N4560" s="1" t="s">
        <v>38808</v>
      </c>
      <c r="O4560" s="1">
        <v>30</v>
      </c>
      <c r="P4560" s="1" t="s">
        <v>413</v>
      </c>
      <c r="Q4560" s="4" t="s">
        <v>21</v>
      </c>
    </row>
    <row r="4561" spans="1:17" ht="22.5" x14ac:dyDescent="0.25">
      <c r="A4561" s="3">
        <v>16952</v>
      </c>
      <c r="B4561" s="1" t="s">
        <v>51247</v>
      </c>
      <c r="C4561" s="1" t="s">
        <v>15</v>
      </c>
      <c r="D4561" s="1" t="s">
        <v>82</v>
      </c>
      <c r="E4561" s="1">
        <v>20101161634</v>
      </c>
      <c r="F4561" s="1" t="s">
        <v>48597</v>
      </c>
      <c r="G4561" s="1">
        <v>73263005</v>
      </c>
      <c r="H4561" s="1" t="s">
        <v>48598</v>
      </c>
      <c r="I4561" s="2">
        <v>45061</v>
      </c>
      <c r="J4561" s="15" t="str">
        <f>MID(Tabla1[[#This Row],[HORA]],1,5)</f>
        <v>08:22</v>
      </c>
      <c r="K4561" s="16">
        <f>IF(Tabla1[[#This Row],[FECHA]]=I4562,IF(J4562-J4561&gt;0,(J4562-J4561)*1440,0),0)</f>
        <v>4.9999999999999023</v>
      </c>
      <c r="L4561" s="14">
        <f>2+L4302-Datos!$C$8</f>
        <v>8.18</v>
      </c>
      <c r="M4561" s="13" t="s">
        <v>209</v>
      </c>
      <c r="N4561" s="1" t="s">
        <v>2773</v>
      </c>
      <c r="O4561" s="1">
        <v>90</v>
      </c>
      <c r="P4561" s="1" t="s">
        <v>376</v>
      </c>
      <c r="Q4561" s="4" t="s">
        <v>21</v>
      </c>
    </row>
    <row r="4562" spans="1:17" ht="22.5" x14ac:dyDescent="0.25">
      <c r="A4562" s="3">
        <v>1742</v>
      </c>
      <c r="B4562" s="1" t="s">
        <v>5196</v>
      </c>
      <c r="C4562" s="1" t="s">
        <v>15</v>
      </c>
      <c r="D4562" s="1" t="s">
        <v>161</v>
      </c>
      <c r="E4562" s="1">
        <v>16418349</v>
      </c>
      <c r="F4562" s="1" t="s">
        <v>5197</v>
      </c>
      <c r="G4562" s="1">
        <v>16755390</v>
      </c>
      <c r="H4562" s="1" t="s">
        <v>5198</v>
      </c>
      <c r="I4562" s="2">
        <v>45061</v>
      </c>
      <c r="J4562" s="15" t="str">
        <f>MID(Tabla1[[#This Row],[HORA]],1,5)</f>
        <v>08:27</v>
      </c>
      <c r="K4562" s="16">
        <f>IF(Tabla1[[#This Row],[FECHA]]=I4563,IF(J4563-J4562&gt;0,(J4563-J4562)*1440,0),0)</f>
        <v>0</v>
      </c>
      <c r="L4562" s="14">
        <f>2+L4303-Datos!$C$8</f>
        <v>7.28</v>
      </c>
      <c r="M4562" s="13" t="s">
        <v>2475</v>
      </c>
      <c r="N4562" s="1" t="s">
        <v>5199</v>
      </c>
      <c r="O4562" s="1">
        <v>10</v>
      </c>
      <c r="P4562" s="1" t="s">
        <v>413</v>
      </c>
      <c r="Q4562" s="4" t="s">
        <v>21</v>
      </c>
    </row>
    <row r="4563" spans="1:17" ht="22.5" x14ac:dyDescent="0.25">
      <c r="A4563" s="3">
        <v>6921</v>
      </c>
      <c r="B4563" s="1" t="s">
        <v>21645</v>
      </c>
      <c r="C4563" s="1" t="s">
        <v>15</v>
      </c>
      <c r="D4563" s="1" t="s">
        <v>40</v>
      </c>
      <c r="E4563" s="1">
        <v>72267281</v>
      </c>
      <c r="F4563" s="1" t="s">
        <v>21646</v>
      </c>
      <c r="G4563" s="1">
        <v>72263436</v>
      </c>
      <c r="H4563" s="1" t="s">
        <v>21647</v>
      </c>
      <c r="I4563" s="2">
        <v>45061</v>
      </c>
      <c r="J4563" s="15" t="str">
        <f>MID(Tabla1[[#This Row],[HORA]],1,5)</f>
        <v>08:27</v>
      </c>
      <c r="K4563" s="16">
        <f>IF(Tabla1[[#This Row],[FECHA]]=I4564,IF(J4564-J4563&gt;0,(J4564-J4563)*1440,0),0)</f>
        <v>1.0000000000000764</v>
      </c>
      <c r="L4563" s="14">
        <f>2+L4304-Datos!$C$8</f>
        <v>8.48</v>
      </c>
      <c r="M4563" s="13" t="s">
        <v>2475</v>
      </c>
      <c r="N4563" s="1" t="s">
        <v>21648</v>
      </c>
      <c r="O4563" s="1">
        <v>15</v>
      </c>
      <c r="P4563" s="1" t="s">
        <v>376</v>
      </c>
      <c r="Q4563" s="4" t="s">
        <v>21</v>
      </c>
    </row>
    <row r="4564" spans="1:17" ht="22.5" x14ac:dyDescent="0.25">
      <c r="A4564" s="3">
        <v>6922</v>
      </c>
      <c r="B4564" s="1" t="s">
        <v>21649</v>
      </c>
      <c r="C4564" s="1" t="s">
        <v>15</v>
      </c>
      <c r="D4564" s="1" t="s">
        <v>40</v>
      </c>
      <c r="E4564" s="1">
        <v>70982371</v>
      </c>
      <c r="F4564" s="1" t="s">
        <v>21650</v>
      </c>
      <c r="G4564" s="1">
        <v>41727198</v>
      </c>
      <c r="H4564" s="1" t="s">
        <v>21651</v>
      </c>
      <c r="I4564" s="2">
        <v>45061</v>
      </c>
      <c r="J4564" s="15" t="str">
        <f>MID(Tabla1[[#This Row],[HORA]],1,5)</f>
        <v>08:28</v>
      </c>
      <c r="K4564" s="16">
        <f>IF(Tabla1[[#This Row],[FECHA]]=I4565,IF(J4565-J4564&gt;0,(J4565-J4564)*1440,0),0)</f>
        <v>5.9999999999999787</v>
      </c>
      <c r="L4564" s="14">
        <f>2+L4305-Datos!$C$8</f>
        <v>9.98</v>
      </c>
      <c r="M4564" s="13" t="s">
        <v>6269</v>
      </c>
      <c r="N4564" s="1" t="s">
        <v>21652</v>
      </c>
      <c r="O4564" s="1">
        <v>10</v>
      </c>
      <c r="P4564" s="1" t="s">
        <v>376</v>
      </c>
      <c r="Q4564" s="4" t="s">
        <v>21</v>
      </c>
    </row>
    <row r="4565" spans="1:17" ht="22.5" x14ac:dyDescent="0.25">
      <c r="A4565" s="3">
        <v>16953</v>
      </c>
      <c r="B4565" s="1" t="s">
        <v>51248</v>
      </c>
      <c r="C4565" s="1" t="s">
        <v>15</v>
      </c>
      <c r="D4565" s="1" t="s">
        <v>119</v>
      </c>
      <c r="E4565" s="1">
        <v>20561384801</v>
      </c>
      <c r="F4565" s="1" t="s">
        <v>47976</v>
      </c>
      <c r="G4565" s="1">
        <v>2233275</v>
      </c>
      <c r="H4565" s="1" t="s">
        <v>51249</v>
      </c>
      <c r="I4565" s="2">
        <v>45061</v>
      </c>
      <c r="J4565" s="15" t="str">
        <f>MID(Tabla1[[#This Row],[HORA]],1,5)</f>
        <v>08:34</v>
      </c>
      <c r="K4565" s="16">
        <f>IF(Tabla1[[#This Row],[FECHA]]=I4566,IF(J4566-J4565&gt;0,(J4566-J4565)*1440,0),0)</f>
        <v>4.9999999999999822</v>
      </c>
      <c r="L4565" s="14">
        <f>2+L4306-Datos!$C$8</f>
        <v>7.33</v>
      </c>
      <c r="M4565" s="13" t="s">
        <v>1338</v>
      </c>
      <c r="N4565" s="1" t="s">
        <v>51250</v>
      </c>
      <c r="O4565" s="1">
        <v>10</v>
      </c>
      <c r="P4565" s="1" t="s">
        <v>376</v>
      </c>
      <c r="Q4565" s="4" t="s">
        <v>21</v>
      </c>
    </row>
    <row r="4566" spans="1:17" ht="22.5" x14ac:dyDescent="0.25">
      <c r="A4566" s="3">
        <v>6923</v>
      </c>
      <c r="B4566" s="1" t="s">
        <v>21653</v>
      </c>
      <c r="C4566" s="1" t="s">
        <v>15</v>
      </c>
      <c r="D4566" s="1" t="s">
        <v>71</v>
      </c>
      <c r="E4566" s="1">
        <v>16441331</v>
      </c>
      <c r="F4566" s="1" t="s">
        <v>21654</v>
      </c>
      <c r="G4566" s="1">
        <v>2233277</v>
      </c>
      <c r="H4566" s="1" t="s">
        <v>21655</v>
      </c>
      <c r="I4566" s="2">
        <v>45061</v>
      </c>
      <c r="J4566" s="15" t="str">
        <f>MID(Tabla1[[#This Row],[HORA]],1,5)</f>
        <v>08:39</v>
      </c>
      <c r="K4566" s="16">
        <f>IF(Tabla1[[#This Row],[FECHA]]=I4567,IF(J4567-J4566&gt;0,(J4567-J4566)*1440,0),0)</f>
        <v>1.9999999999999929</v>
      </c>
      <c r="L4566" s="14">
        <f>2+L4307-Datos!$C$8</f>
        <v>9.48</v>
      </c>
      <c r="M4566" s="13" t="s">
        <v>13014</v>
      </c>
      <c r="N4566" s="1" t="s">
        <v>21656</v>
      </c>
      <c r="O4566" s="1">
        <v>15</v>
      </c>
      <c r="P4566" s="1" t="s">
        <v>376</v>
      </c>
      <c r="Q4566" s="4" t="s">
        <v>21</v>
      </c>
    </row>
    <row r="4567" spans="1:17" ht="22.5" x14ac:dyDescent="0.25">
      <c r="A4567" s="3">
        <v>6924</v>
      </c>
      <c r="B4567" s="1" t="s">
        <v>21657</v>
      </c>
      <c r="C4567" s="1" t="s">
        <v>15</v>
      </c>
      <c r="D4567" s="1" t="s">
        <v>33</v>
      </c>
      <c r="E4567" s="1">
        <v>40510334</v>
      </c>
      <c r="F4567" s="1" t="s">
        <v>21658</v>
      </c>
      <c r="G4567" s="1">
        <v>27855385</v>
      </c>
      <c r="H4567" s="1" t="s">
        <v>21659</v>
      </c>
      <c r="I4567" s="2">
        <v>45061</v>
      </c>
      <c r="J4567" s="15" t="str">
        <f>MID(Tabla1[[#This Row],[HORA]],1,5)</f>
        <v>08:41</v>
      </c>
      <c r="K4567" s="16">
        <f>IF(Tabla1[[#This Row],[FECHA]]=I4568,IF(J4568-J4567&gt;0,(J4568-J4567)*1440,0),0)</f>
        <v>1.9999999999999929</v>
      </c>
      <c r="L4567" s="14">
        <f>2+L4308-Datos!$C$8</f>
        <v>11.18</v>
      </c>
      <c r="M4567" s="13" t="s">
        <v>1152</v>
      </c>
      <c r="N4567" s="1" t="s">
        <v>21660</v>
      </c>
      <c r="O4567" s="1">
        <v>20</v>
      </c>
      <c r="P4567" s="1" t="s">
        <v>376</v>
      </c>
      <c r="Q4567" s="4" t="s">
        <v>21</v>
      </c>
    </row>
    <row r="4568" spans="1:17" ht="22.5" x14ac:dyDescent="0.25">
      <c r="A4568" s="3">
        <v>6925</v>
      </c>
      <c r="B4568" s="1" t="s">
        <v>21661</v>
      </c>
      <c r="C4568" s="1" t="s">
        <v>15</v>
      </c>
      <c r="D4568" s="1" t="s">
        <v>33</v>
      </c>
      <c r="E4568" s="1">
        <v>40975488</v>
      </c>
      <c r="F4568" s="1" t="s">
        <v>11035</v>
      </c>
      <c r="G4568" s="1">
        <v>2233279</v>
      </c>
      <c r="H4568" s="1" t="s">
        <v>21662</v>
      </c>
      <c r="I4568" s="2">
        <v>45061</v>
      </c>
      <c r="J4568" s="15" t="str">
        <f>MID(Tabla1[[#This Row],[HORA]],1,5)</f>
        <v>08:43</v>
      </c>
      <c r="K4568" s="16">
        <f>IF(Tabla1[[#This Row],[FECHA]]=I4569,IF(J4569-J4568&gt;0,(J4569-J4568)*1440,0),0)</f>
        <v>1.9999999999999929</v>
      </c>
      <c r="L4568" s="14">
        <f>2+L4309-Datos!$C$8</f>
        <v>8.34</v>
      </c>
      <c r="M4568" s="13" t="s">
        <v>6974</v>
      </c>
      <c r="N4568" s="1" t="s">
        <v>447</v>
      </c>
      <c r="O4568" s="1">
        <v>10</v>
      </c>
      <c r="P4568" s="1" t="s">
        <v>376</v>
      </c>
      <c r="Q4568" s="4" t="s">
        <v>21</v>
      </c>
    </row>
    <row r="4569" spans="1:17" ht="22.5" x14ac:dyDescent="0.25">
      <c r="A4569" s="3">
        <v>6926</v>
      </c>
      <c r="B4569" s="1" t="s">
        <v>21663</v>
      </c>
      <c r="C4569" s="1" t="s">
        <v>15</v>
      </c>
      <c r="D4569" s="1" t="s">
        <v>33</v>
      </c>
      <c r="E4569" s="1">
        <v>72482434</v>
      </c>
      <c r="F4569" s="1" t="s">
        <v>21664</v>
      </c>
      <c r="G4569" s="1">
        <v>48051389</v>
      </c>
      <c r="H4569" s="1" t="s">
        <v>21665</v>
      </c>
      <c r="I4569" s="2">
        <v>45061</v>
      </c>
      <c r="J4569" s="15" t="str">
        <f>MID(Tabla1[[#This Row],[HORA]],1,5)</f>
        <v>08:45</v>
      </c>
      <c r="K4569" s="16">
        <f>IF(Tabla1[[#This Row],[FECHA]]=I4570,IF(J4570-J4569&gt;0,(J4570-J4569)*1440,0),0)</f>
        <v>7.9999999999999716</v>
      </c>
      <c r="L4569" s="14">
        <f>2+L4310-Datos!$C$8</f>
        <v>9.2800000000000011</v>
      </c>
      <c r="M4569" s="13" t="s">
        <v>2207</v>
      </c>
      <c r="N4569" s="1" t="s">
        <v>992</v>
      </c>
      <c r="O4569" s="1">
        <v>10</v>
      </c>
      <c r="P4569" s="1" t="s">
        <v>376</v>
      </c>
      <c r="Q4569" s="4" t="s">
        <v>21</v>
      </c>
    </row>
    <row r="4570" spans="1:17" ht="22.5" x14ac:dyDescent="0.25">
      <c r="A4570" s="3">
        <v>15878</v>
      </c>
      <c r="B4570" s="1" t="s">
        <v>48296</v>
      </c>
      <c r="C4570" s="1" t="s">
        <v>15</v>
      </c>
      <c r="D4570" s="1" t="s">
        <v>40</v>
      </c>
      <c r="E4570" s="1">
        <v>20141785037</v>
      </c>
      <c r="F4570" s="1" t="s">
        <v>48297</v>
      </c>
      <c r="G4570" s="1">
        <v>76129469</v>
      </c>
      <c r="H4570" s="1" t="s">
        <v>48298</v>
      </c>
      <c r="I4570" s="2">
        <v>45061</v>
      </c>
      <c r="J4570" s="15" t="str">
        <f>MID(Tabla1[[#This Row],[HORA]],1,5)</f>
        <v>08:53</v>
      </c>
      <c r="K4570" s="16">
        <f>IF(Tabla1[[#This Row],[FECHA]]=I4571,IF(J4571-J4570&gt;0,(J4571-J4570)*1440,0),0)</f>
        <v>1.0000000000000764</v>
      </c>
      <c r="L4570" s="14">
        <f>2+L4311-Datos!$C$8</f>
        <v>9.52</v>
      </c>
      <c r="M4570" s="13" t="s">
        <v>1669</v>
      </c>
      <c r="N4570" s="1" t="s">
        <v>5313</v>
      </c>
      <c r="O4570" s="1">
        <v>10</v>
      </c>
      <c r="P4570" s="1" t="s">
        <v>413</v>
      </c>
      <c r="Q4570" s="4" t="s">
        <v>21</v>
      </c>
    </row>
    <row r="4571" spans="1:17" ht="22.5" x14ac:dyDescent="0.25">
      <c r="A4571" s="3">
        <v>1743</v>
      </c>
      <c r="B4571" s="1" t="s">
        <v>5200</v>
      </c>
      <c r="C4571" s="1" t="s">
        <v>15</v>
      </c>
      <c r="D4571" s="1" t="s">
        <v>40</v>
      </c>
      <c r="E4571" s="1">
        <v>16690351</v>
      </c>
      <c r="F4571" s="1" t="s">
        <v>5201</v>
      </c>
      <c r="G4571" s="1">
        <v>2233281</v>
      </c>
      <c r="H4571" s="1" t="s">
        <v>5202</v>
      </c>
      <c r="I4571" s="2">
        <v>45061</v>
      </c>
      <c r="J4571" s="15" t="str">
        <f>MID(Tabla1[[#This Row],[HORA]],1,5)</f>
        <v>08:54</v>
      </c>
      <c r="K4571" s="16">
        <f>IF(Tabla1[[#This Row],[FECHA]]=I4572,IF(J4572-J4571&gt;0,(J4572-J4571)*1440,0),0)</f>
        <v>0.99999999999991651</v>
      </c>
      <c r="L4571" s="14">
        <f>2+L4312-Datos!$C$8</f>
        <v>7.19</v>
      </c>
      <c r="M4571" s="13" t="s">
        <v>5203</v>
      </c>
      <c r="N4571" s="1" t="s">
        <v>5204</v>
      </c>
      <c r="O4571" s="1">
        <v>15</v>
      </c>
      <c r="P4571" s="1" t="s">
        <v>413</v>
      </c>
      <c r="Q4571" s="4" t="s">
        <v>21</v>
      </c>
    </row>
    <row r="4572" spans="1:17" ht="22.5" x14ac:dyDescent="0.25">
      <c r="A4572" s="3">
        <v>6927</v>
      </c>
      <c r="B4572" s="1" t="s">
        <v>21666</v>
      </c>
      <c r="C4572" s="1" t="s">
        <v>15</v>
      </c>
      <c r="D4572" s="1" t="s">
        <v>61</v>
      </c>
      <c r="E4572" s="1">
        <v>75560943</v>
      </c>
      <c r="F4572" s="1" t="s">
        <v>21667</v>
      </c>
      <c r="G4572" s="1">
        <v>41430235</v>
      </c>
      <c r="H4572" s="1" t="s">
        <v>21668</v>
      </c>
      <c r="I4572" s="2">
        <v>45061</v>
      </c>
      <c r="J4572" s="15" t="str">
        <f>MID(Tabla1[[#This Row],[HORA]],1,5)</f>
        <v>08:55</v>
      </c>
      <c r="K4572" s="16">
        <f>IF(Tabla1[[#This Row],[FECHA]]=I4573,IF(J4573-J4572&gt;0,(J4573-J4572)*1440,0),0)</f>
        <v>12.000000000000117</v>
      </c>
      <c r="L4572" s="14">
        <f>2+L4313-Datos!$C$8</f>
        <v>8.43</v>
      </c>
      <c r="M4572" s="13" t="s">
        <v>1865</v>
      </c>
      <c r="N4572" s="1" t="s">
        <v>21669</v>
      </c>
      <c r="O4572" s="1">
        <v>30</v>
      </c>
      <c r="P4572" s="1" t="s">
        <v>376</v>
      </c>
      <c r="Q4572" s="4" t="s">
        <v>21</v>
      </c>
    </row>
    <row r="4573" spans="1:17" ht="22.5" x14ac:dyDescent="0.25">
      <c r="A4573" s="3">
        <v>6928</v>
      </c>
      <c r="B4573" s="1" t="s">
        <v>21670</v>
      </c>
      <c r="C4573" s="1" t="s">
        <v>15</v>
      </c>
      <c r="D4573" s="1" t="s">
        <v>33</v>
      </c>
      <c r="E4573" s="1">
        <v>74416904</v>
      </c>
      <c r="F4573" s="1" t="s">
        <v>21671</v>
      </c>
      <c r="G4573" s="1">
        <v>70746967</v>
      </c>
      <c r="H4573" s="1" t="s">
        <v>21672</v>
      </c>
      <c r="I4573" s="2">
        <v>45061</v>
      </c>
      <c r="J4573" s="15" t="str">
        <f>MID(Tabla1[[#This Row],[HORA]],1,5)</f>
        <v>09:07</v>
      </c>
      <c r="K4573" s="16">
        <f>IF(Tabla1[[#This Row],[FECHA]]=I4574,IF(J4574-J4573&gt;0,(J4574-J4573)*1440,0),0)</f>
        <v>1.9999999999999929</v>
      </c>
      <c r="L4573" s="14">
        <f>2+L4314-Datos!$C$8</f>
        <v>8.120000000000001</v>
      </c>
      <c r="M4573" s="13" t="s">
        <v>1870</v>
      </c>
      <c r="N4573" s="1" t="s">
        <v>21673</v>
      </c>
      <c r="O4573" s="1">
        <v>50</v>
      </c>
      <c r="P4573" s="1" t="s">
        <v>376</v>
      </c>
      <c r="Q4573" s="4" t="s">
        <v>21</v>
      </c>
    </row>
    <row r="4574" spans="1:17" ht="22.5" x14ac:dyDescent="0.25">
      <c r="A4574" s="3">
        <v>6929</v>
      </c>
      <c r="B4574" s="1" t="s">
        <v>21674</v>
      </c>
      <c r="C4574" s="1" t="s">
        <v>15</v>
      </c>
      <c r="D4574" s="1" t="s">
        <v>40</v>
      </c>
      <c r="E4574" s="1">
        <v>47861777</v>
      </c>
      <c r="F4574" s="1" t="s">
        <v>21675</v>
      </c>
      <c r="G4574" s="1">
        <v>47861777</v>
      </c>
      <c r="H4574" s="1" t="s">
        <v>21675</v>
      </c>
      <c r="I4574" s="2">
        <v>45061</v>
      </c>
      <c r="J4574" s="15" t="str">
        <f>MID(Tabla1[[#This Row],[HORA]],1,5)</f>
        <v>09:09</v>
      </c>
      <c r="K4574" s="16">
        <f>IF(Tabla1[[#This Row],[FECHA]]=I4575,IF(J4575-J4574&gt;0,(J4575-J4574)*1440,0),0)</f>
        <v>1.9999999999999929</v>
      </c>
      <c r="L4574" s="14">
        <f>2+L4315-Datos!$C$8</f>
        <v>9.5</v>
      </c>
      <c r="M4574" s="13" t="s">
        <v>3593</v>
      </c>
      <c r="N4574" s="1" t="s">
        <v>2773</v>
      </c>
      <c r="O4574" s="1">
        <v>15</v>
      </c>
      <c r="P4574" s="1" t="s">
        <v>376</v>
      </c>
      <c r="Q4574" s="4" t="s">
        <v>21</v>
      </c>
    </row>
    <row r="4575" spans="1:17" ht="22.5" x14ac:dyDescent="0.25">
      <c r="A4575" s="3">
        <v>1761</v>
      </c>
      <c r="B4575" s="1" t="s">
        <v>5266</v>
      </c>
      <c r="C4575" s="1" t="s">
        <v>15</v>
      </c>
      <c r="D4575" s="1" t="s">
        <v>93</v>
      </c>
      <c r="E4575" s="1">
        <v>73108649</v>
      </c>
      <c r="F4575" s="1" t="s">
        <v>5267</v>
      </c>
      <c r="G4575" s="1">
        <v>2233508</v>
      </c>
      <c r="H4575" s="1" t="s">
        <v>5268</v>
      </c>
      <c r="I4575" s="2">
        <v>45061</v>
      </c>
      <c r="J4575" s="15" t="str">
        <f>MID(Tabla1[[#This Row],[HORA]],1,5)</f>
        <v>09:11</v>
      </c>
      <c r="K4575" s="16">
        <f>IF(Tabla1[[#This Row],[FECHA]]=I4576,IF(J4576-J4575&gt;0,(J4576-J4575)*1440,0),0)</f>
        <v>0.99999999999991651</v>
      </c>
      <c r="L4575" s="14">
        <f>2+L4316-Datos!$C$8</f>
        <v>9.4400000000000013</v>
      </c>
      <c r="M4575" s="13" t="s">
        <v>5269</v>
      </c>
      <c r="N4575" s="1" t="s">
        <v>5270</v>
      </c>
      <c r="O4575" s="1">
        <v>10</v>
      </c>
      <c r="P4575" s="1" t="s">
        <v>986</v>
      </c>
      <c r="Q4575" s="4" t="s">
        <v>21</v>
      </c>
    </row>
    <row r="4576" spans="1:17" ht="22.5" x14ac:dyDescent="0.25">
      <c r="A4576" s="3">
        <v>1762</v>
      </c>
      <c r="B4576" s="1" t="s">
        <v>5271</v>
      </c>
      <c r="C4576" s="1" t="s">
        <v>15</v>
      </c>
      <c r="D4576" s="1" t="s">
        <v>33</v>
      </c>
      <c r="E4576" s="1">
        <v>73264698</v>
      </c>
      <c r="F4576" s="1" t="s">
        <v>5272</v>
      </c>
      <c r="G4576" s="1">
        <v>2233509</v>
      </c>
      <c r="H4576" s="1" t="s">
        <v>5273</v>
      </c>
      <c r="I4576" s="2">
        <v>45061</v>
      </c>
      <c r="J4576" s="15" t="str">
        <f>MID(Tabla1[[#This Row],[HORA]],1,5)</f>
        <v>09:12</v>
      </c>
      <c r="K4576" s="16">
        <f>IF(Tabla1[[#This Row],[FECHA]]=I4577,IF(J4577-J4576&gt;0,(J4577-J4576)*1440,0),0)</f>
        <v>1.0000000000000764</v>
      </c>
      <c r="L4576" s="14">
        <f>2+L4317-Datos!$C$8</f>
        <v>9.34</v>
      </c>
      <c r="M4576" s="13" t="s">
        <v>557</v>
      </c>
      <c r="N4576" s="1" t="s">
        <v>5274</v>
      </c>
      <c r="O4576" s="1">
        <v>15</v>
      </c>
      <c r="P4576" s="1" t="s">
        <v>986</v>
      </c>
      <c r="Q4576" s="4" t="s">
        <v>21</v>
      </c>
    </row>
    <row r="4577" spans="1:17" ht="22.5" x14ac:dyDescent="0.25">
      <c r="A4577" s="3">
        <v>16981</v>
      </c>
      <c r="B4577" s="1" t="s">
        <v>51318</v>
      </c>
      <c r="C4577" s="1" t="s">
        <v>15</v>
      </c>
      <c r="D4577" s="1" t="s">
        <v>82</v>
      </c>
      <c r="E4577" s="1">
        <v>20606904381</v>
      </c>
      <c r="F4577" s="1" t="s">
        <v>47678</v>
      </c>
      <c r="G4577" s="1">
        <v>373437</v>
      </c>
      <c r="H4577" s="1" t="s">
        <v>47679</v>
      </c>
      <c r="I4577" s="2">
        <v>45061</v>
      </c>
      <c r="J4577" s="15" t="str">
        <f>MID(Tabla1[[#This Row],[HORA]],1,5)</f>
        <v>09:13</v>
      </c>
      <c r="K4577" s="16">
        <f>IF(Tabla1[[#This Row],[FECHA]]=I4578,IF(J4578-J4577&gt;0,(J4578-J4577)*1440,0),0)</f>
        <v>10.999999999999961</v>
      </c>
      <c r="L4577" s="14">
        <f>2+L4318-Datos!$C$8</f>
        <v>7.0500000000000007</v>
      </c>
      <c r="M4577" s="13" t="s">
        <v>8870</v>
      </c>
      <c r="N4577" s="1" t="s">
        <v>51319</v>
      </c>
      <c r="O4577" s="1">
        <v>40</v>
      </c>
      <c r="P4577" s="1" t="s">
        <v>300</v>
      </c>
      <c r="Q4577" s="4" t="s">
        <v>21</v>
      </c>
    </row>
    <row r="4578" spans="1:17" ht="22.5" x14ac:dyDescent="0.25">
      <c r="A4578" s="3">
        <v>13325</v>
      </c>
      <c r="B4578" s="1" t="s">
        <v>41021</v>
      </c>
      <c r="C4578" s="1" t="s">
        <v>15</v>
      </c>
      <c r="D4578" s="1" t="s">
        <v>82</v>
      </c>
      <c r="E4578" s="1">
        <v>60364210</v>
      </c>
      <c r="F4578" s="1" t="s">
        <v>41022</v>
      </c>
      <c r="G4578" s="1">
        <v>60364210</v>
      </c>
      <c r="H4578" s="1" t="s">
        <v>41022</v>
      </c>
      <c r="I4578" s="2">
        <v>45061</v>
      </c>
      <c r="J4578" s="15" t="str">
        <f>MID(Tabla1[[#This Row],[HORA]],1,5)</f>
        <v>09:24</v>
      </c>
      <c r="K4578" s="16">
        <f>IF(Tabla1[[#This Row],[FECHA]]=I4579,IF(J4579-J4578&gt;0,(J4579-J4578)*1440,0),0)</f>
        <v>0.99999999999999645</v>
      </c>
      <c r="L4578" s="14">
        <f>2+L4319-Datos!$C$8</f>
        <v>8.34</v>
      </c>
      <c r="M4578" s="13" t="s">
        <v>35794</v>
      </c>
      <c r="N4578" s="1" t="s">
        <v>2178</v>
      </c>
      <c r="O4578" s="1">
        <v>30</v>
      </c>
      <c r="P4578" s="1" t="s">
        <v>1511</v>
      </c>
      <c r="Q4578" s="4" t="s">
        <v>21</v>
      </c>
    </row>
    <row r="4579" spans="1:17" ht="22.5" x14ac:dyDescent="0.25">
      <c r="A4579" s="3">
        <v>6930</v>
      </c>
      <c r="B4579" s="1" t="s">
        <v>21676</v>
      </c>
      <c r="C4579" s="1" t="s">
        <v>15</v>
      </c>
      <c r="D4579" s="1" t="s">
        <v>40</v>
      </c>
      <c r="E4579" s="1">
        <v>73855156</v>
      </c>
      <c r="F4579" s="1" t="s">
        <v>21677</v>
      </c>
      <c r="G4579" s="1">
        <v>43346573</v>
      </c>
      <c r="H4579" s="1" t="s">
        <v>19830</v>
      </c>
      <c r="I4579" s="2">
        <v>45061</v>
      </c>
      <c r="J4579" s="15" t="str">
        <f>MID(Tabla1[[#This Row],[HORA]],1,5)</f>
        <v>09:25</v>
      </c>
      <c r="K4579" s="16">
        <f>IF(Tabla1[[#This Row],[FECHA]]=I4580,IF(J4580-J4579&gt;0,(J4580-J4579)*1440,0),0)</f>
        <v>3.9999999999999858</v>
      </c>
      <c r="L4579" s="14">
        <f>2+L4320-Datos!$C$8</f>
        <v>7.3500000000000005</v>
      </c>
      <c r="M4579" s="13" t="s">
        <v>1366</v>
      </c>
      <c r="N4579" s="1" t="s">
        <v>21678</v>
      </c>
      <c r="O4579" s="1">
        <v>10</v>
      </c>
      <c r="P4579" s="1" t="s">
        <v>376</v>
      </c>
      <c r="Q4579" s="4" t="s">
        <v>21</v>
      </c>
    </row>
    <row r="4580" spans="1:17" ht="22.5" x14ac:dyDescent="0.25">
      <c r="A4580" s="3">
        <v>7424</v>
      </c>
      <c r="B4580" s="1" t="s">
        <v>23235</v>
      </c>
      <c r="C4580" s="1" t="s">
        <v>15</v>
      </c>
      <c r="D4580" s="1" t="s">
        <v>23</v>
      </c>
      <c r="E4580" s="1">
        <v>27725631</v>
      </c>
      <c r="F4580" s="1" t="s">
        <v>23236</v>
      </c>
      <c r="G4580" s="1">
        <v>2234527</v>
      </c>
      <c r="H4580" s="1" t="s">
        <v>23237</v>
      </c>
      <c r="I4580" s="2">
        <v>45061</v>
      </c>
      <c r="J4580" s="15" t="str">
        <f>MID(Tabla1[[#This Row],[HORA]],1,5)</f>
        <v>09:29</v>
      </c>
      <c r="K4580" s="16">
        <f>IF(Tabla1[[#This Row],[FECHA]]=I4581,IF(J4581-J4580&gt;0,(J4581-J4580)*1440,0),0)</f>
        <v>4.9999999999999822</v>
      </c>
      <c r="L4580" s="14">
        <f>2+L4321-Datos!$C$8</f>
        <v>10.36</v>
      </c>
      <c r="M4580" s="13" t="s">
        <v>13540</v>
      </c>
      <c r="N4580" s="1" t="s">
        <v>23238</v>
      </c>
      <c r="O4580" s="1">
        <v>25</v>
      </c>
      <c r="P4580" s="1" t="s">
        <v>376</v>
      </c>
      <c r="Q4580" s="4" t="s">
        <v>21</v>
      </c>
    </row>
    <row r="4581" spans="1:17" ht="22.5" x14ac:dyDescent="0.25">
      <c r="A4581" s="3">
        <v>13326</v>
      </c>
      <c r="B4581" s="1" t="s">
        <v>41023</v>
      </c>
      <c r="C4581" s="1" t="s">
        <v>15</v>
      </c>
      <c r="D4581" s="1" t="s">
        <v>61</v>
      </c>
      <c r="E4581" s="1">
        <v>16794668</v>
      </c>
      <c r="F4581" s="1" t="s">
        <v>13444</v>
      </c>
      <c r="G4581" s="1">
        <v>16794668</v>
      </c>
      <c r="H4581" s="1" t="s">
        <v>13444</v>
      </c>
      <c r="I4581" s="2">
        <v>45061</v>
      </c>
      <c r="J4581" s="15" t="str">
        <f>MID(Tabla1[[#This Row],[HORA]],1,5)</f>
        <v>09:34</v>
      </c>
      <c r="K4581" s="16">
        <f>IF(Tabla1[[#This Row],[FECHA]]=I4582,IF(J4582-J4581&gt;0,(J4582-J4581)*1440,0),0)</f>
        <v>5.0000000000000622</v>
      </c>
      <c r="L4581" s="14">
        <f>2+L4322-Datos!$C$8</f>
        <v>12.420000000000002</v>
      </c>
      <c r="M4581" s="13" t="s">
        <v>41024</v>
      </c>
      <c r="N4581" s="1" t="s">
        <v>2178</v>
      </c>
      <c r="O4581" s="1">
        <v>105</v>
      </c>
      <c r="P4581" s="1" t="s">
        <v>1511</v>
      </c>
      <c r="Q4581" s="4" t="s">
        <v>21</v>
      </c>
    </row>
    <row r="4582" spans="1:17" ht="22.5" x14ac:dyDescent="0.25">
      <c r="A4582" s="3">
        <v>6931</v>
      </c>
      <c r="B4582" s="1" t="s">
        <v>21679</v>
      </c>
      <c r="C4582" s="1" t="s">
        <v>15</v>
      </c>
      <c r="D4582" s="1" t="s">
        <v>40</v>
      </c>
      <c r="E4582" s="1">
        <v>43523206</v>
      </c>
      <c r="F4582" s="1" t="s">
        <v>21680</v>
      </c>
      <c r="G4582" s="1">
        <v>2233286</v>
      </c>
      <c r="H4582" s="1" t="s">
        <v>21681</v>
      </c>
      <c r="I4582" s="2">
        <v>45061</v>
      </c>
      <c r="J4582" s="15" t="str">
        <f>MID(Tabla1[[#This Row],[HORA]],1,5)</f>
        <v>09:39</v>
      </c>
      <c r="K4582" s="16">
        <f>IF(Tabla1[[#This Row],[FECHA]]=I4583,IF(J4583-J4582&gt;0,(J4583-J4582)*1440,0),0)</f>
        <v>2.9999999999999094</v>
      </c>
      <c r="L4582" s="14">
        <f>2+L4323-Datos!$C$8</f>
        <v>8.2900000000000009</v>
      </c>
      <c r="M4582" s="13" t="s">
        <v>510</v>
      </c>
      <c r="N4582" s="1" t="s">
        <v>21682</v>
      </c>
      <c r="O4582" s="1">
        <v>15</v>
      </c>
      <c r="P4582" s="1" t="s">
        <v>376</v>
      </c>
      <c r="Q4582" s="4" t="s">
        <v>21</v>
      </c>
    </row>
    <row r="4583" spans="1:17" ht="22.5" x14ac:dyDescent="0.25">
      <c r="A4583" s="3">
        <v>6932</v>
      </c>
      <c r="B4583" s="1" t="s">
        <v>21683</v>
      </c>
      <c r="C4583" s="1" t="s">
        <v>15</v>
      </c>
      <c r="D4583" s="1" t="s">
        <v>40</v>
      </c>
      <c r="E4583" s="1">
        <v>80238365</v>
      </c>
      <c r="F4583" s="1" t="s">
        <v>21684</v>
      </c>
      <c r="G4583" s="1">
        <v>2233287</v>
      </c>
      <c r="H4583" s="1" t="s">
        <v>21685</v>
      </c>
      <c r="I4583" s="2">
        <v>45061</v>
      </c>
      <c r="J4583" s="15" t="str">
        <f>MID(Tabla1[[#This Row],[HORA]],1,5)</f>
        <v>09:42</v>
      </c>
      <c r="K4583" s="16">
        <f>IF(Tabla1[[#This Row],[FECHA]]=I4584,IF(J4584-J4583&gt;0,(J4584-J4583)*1440,0),0)</f>
        <v>5.0000000000000622</v>
      </c>
      <c r="L4583" s="14">
        <f>2+L4324-Datos!$C$8</f>
        <v>8.1000000000000014</v>
      </c>
      <c r="M4583" s="13" t="s">
        <v>1692</v>
      </c>
      <c r="N4583" s="1" t="s">
        <v>21686</v>
      </c>
      <c r="O4583" s="1">
        <v>20</v>
      </c>
      <c r="P4583" s="1" t="s">
        <v>376</v>
      </c>
      <c r="Q4583" s="4" t="s">
        <v>21</v>
      </c>
    </row>
    <row r="4584" spans="1:17" ht="22.5" x14ac:dyDescent="0.25">
      <c r="A4584" s="3">
        <v>6933</v>
      </c>
      <c r="B4584" s="1" t="s">
        <v>21687</v>
      </c>
      <c r="C4584" s="1" t="s">
        <v>15</v>
      </c>
      <c r="D4584" s="1" t="s">
        <v>40</v>
      </c>
      <c r="E4584" s="1">
        <v>16525508</v>
      </c>
      <c r="F4584" s="1" t="s">
        <v>21688</v>
      </c>
      <c r="G4584" s="1">
        <v>2233289</v>
      </c>
      <c r="H4584" s="1" t="s">
        <v>21689</v>
      </c>
      <c r="I4584" s="2">
        <v>45061</v>
      </c>
      <c r="J4584" s="15" t="str">
        <f>MID(Tabla1[[#This Row],[HORA]],1,5)</f>
        <v>09:47</v>
      </c>
      <c r="K4584" s="16">
        <f>IF(Tabla1[[#This Row],[FECHA]]=I4585,IF(J4585-J4584&gt;0,(J4585-J4584)*1440,0),0)</f>
        <v>3.0000000000000693</v>
      </c>
      <c r="L4584" s="14">
        <f>2+L4325-Datos!$C$8</f>
        <v>10.190000000000001</v>
      </c>
      <c r="M4584" s="13" t="s">
        <v>2805</v>
      </c>
      <c r="N4584" s="1" t="s">
        <v>21690</v>
      </c>
      <c r="O4584" s="1">
        <v>15</v>
      </c>
      <c r="P4584" s="1" t="s">
        <v>376</v>
      </c>
      <c r="Q4584" s="4" t="s">
        <v>21</v>
      </c>
    </row>
    <row r="4585" spans="1:17" ht="22.5" x14ac:dyDescent="0.25">
      <c r="A4585" s="3">
        <v>6934</v>
      </c>
      <c r="B4585" s="1" t="s">
        <v>21691</v>
      </c>
      <c r="C4585" s="1" t="s">
        <v>15</v>
      </c>
      <c r="D4585" s="1" t="s">
        <v>40</v>
      </c>
      <c r="E4585" s="1">
        <v>46041048</v>
      </c>
      <c r="F4585" s="1" t="s">
        <v>21692</v>
      </c>
      <c r="G4585" s="1">
        <v>46041048</v>
      </c>
      <c r="H4585" s="1" t="s">
        <v>21692</v>
      </c>
      <c r="I4585" s="2">
        <v>45061</v>
      </c>
      <c r="J4585" s="15" t="str">
        <f>MID(Tabla1[[#This Row],[HORA]],1,5)</f>
        <v>09:50</v>
      </c>
      <c r="K4585" s="16">
        <f>IF(Tabla1[[#This Row],[FECHA]]=I4586,IF(J4586-J4585&gt;0,(J4586-J4585)*1440,0),0)</f>
        <v>2.9999999999999094</v>
      </c>
      <c r="L4585" s="14">
        <f>2+L4326-Datos!$C$8</f>
        <v>7.53</v>
      </c>
      <c r="M4585" s="13" t="s">
        <v>2810</v>
      </c>
      <c r="N4585" s="1" t="s">
        <v>2773</v>
      </c>
      <c r="O4585" s="1">
        <v>10</v>
      </c>
      <c r="P4585" s="1" t="s">
        <v>376</v>
      </c>
      <c r="Q4585" s="4" t="s">
        <v>21</v>
      </c>
    </row>
    <row r="4586" spans="1:17" ht="22.5" x14ac:dyDescent="0.25">
      <c r="A4586" s="3">
        <v>15879</v>
      </c>
      <c r="B4586" s="1" t="s">
        <v>48299</v>
      </c>
      <c r="C4586" s="1" t="s">
        <v>15</v>
      </c>
      <c r="D4586" s="1" t="s">
        <v>40</v>
      </c>
      <c r="E4586" s="1">
        <v>20600533020</v>
      </c>
      <c r="F4586" s="1" t="s">
        <v>48300</v>
      </c>
      <c r="G4586" s="1">
        <v>43175859</v>
      </c>
      <c r="H4586" s="1" t="s">
        <v>34276</v>
      </c>
      <c r="I4586" s="2">
        <v>45061</v>
      </c>
      <c r="J4586" s="15" t="str">
        <f>MID(Tabla1[[#This Row],[HORA]],1,5)</f>
        <v>09:53</v>
      </c>
      <c r="K4586" s="16">
        <f>IF(Tabla1[[#This Row],[FECHA]]=I4587,IF(J4587-J4586&gt;0,(J4587-J4586)*1440,0),0)</f>
        <v>1.0000000000000764</v>
      </c>
      <c r="L4586" s="14">
        <f>2+L4327-Datos!$C$8</f>
        <v>9.2600000000000016</v>
      </c>
      <c r="M4586" s="13" t="s">
        <v>3616</v>
      </c>
      <c r="N4586" s="1" t="s">
        <v>1715</v>
      </c>
      <c r="O4586" s="1">
        <v>10</v>
      </c>
      <c r="P4586" s="1" t="s">
        <v>413</v>
      </c>
      <c r="Q4586" s="4" t="s">
        <v>21</v>
      </c>
    </row>
    <row r="4587" spans="1:17" ht="22.5" x14ac:dyDescent="0.25">
      <c r="A4587" s="3">
        <v>6935</v>
      </c>
      <c r="B4587" s="1" t="s">
        <v>21693</v>
      </c>
      <c r="C4587" s="1" t="s">
        <v>15</v>
      </c>
      <c r="D4587" s="1" t="s">
        <v>40</v>
      </c>
      <c r="E4587" s="1">
        <v>47214740</v>
      </c>
      <c r="F4587" s="1" t="s">
        <v>21694</v>
      </c>
      <c r="G4587" s="1">
        <v>47948212</v>
      </c>
      <c r="H4587" s="1" t="s">
        <v>21695</v>
      </c>
      <c r="I4587" s="2">
        <v>45061</v>
      </c>
      <c r="J4587" s="15" t="str">
        <f>MID(Tabla1[[#This Row],[HORA]],1,5)</f>
        <v>09:54</v>
      </c>
      <c r="K4587" s="16">
        <f>IF(Tabla1[[#This Row],[FECHA]]=I4588,IF(J4588-J4587&gt;0,(J4588-J4587)*1440,0),0)</f>
        <v>0</v>
      </c>
      <c r="L4587" s="14">
        <f>2+L4328-Datos!$C$8</f>
        <v>11.120000000000001</v>
      </c>
      <c r="M4587" s="13" t="s">
        <v>6300</v>
      </c>
      <c r="N4587" s="1" t="s">
        <v>21696</v>
      </c>
      <c r="O4587" s="1">
        <v>20</v>
      </c>
      <c r="P4587" s="1" t="s">
        <v>376</v>
      </c>
      <c r="Q4587" s="4" t="s">
        <v>21</v>
      </c>
    </row>
    <row r="4588" spans="1:17" ht="22.5" x14ac:dyDescent="0.25">
      <c r="A4588" s="3">
        <v>15880</v>
      </c>
      <c r="B4588" s="1" t="s">
        <v>48301</v>
      </c>
      <c r="C4588" s="1" t="s">
        <v>15</v>
      </c>
      <c r="D4588" s="1" t="s">
        <v>40</v>
      </c>
      <c r="E4588" s="1">
        <v>20602340784</v>
      </c>
      <c r="F4588" s="1" t="s">
        <v>47676</v>
      </c>
      <c r="G4588" s="1">
        <v>27557832</v>
      </c>
      <c r="H4588" s="1" t="s">
        <v>26862</v>
      </c>
      <c r="I4588" s="2">
        <v>45061</v>
      </c>
      <c r="J4588" s="15" t="str">
        <f>MID(Tabla1[[#This Row],[HORA]],1,5)</f>
        <v>09:54</v>
      </c>
      <c r="K4588" s="16">
        <f>IF(Tabla1[[#This Row],[FECHA]]=I4589,IF(J4589-J4588&gt;0,(J4589-J4588)*1440,0),0)</f>
        <v>3.9999999999999858</v>
      </c>
      <c r="L4588" s="14">
        <f>2+L4329-Datos!$C$8</f>
        <v>8.42</v>
      </c>
      <c r="M4588" s="13" t="s">
        <v>6300</v>
      </c>
      <c r="N4588" s="1" t="s">
        <v>5299</v>
      </c>
      <c r="O4588" s="1">
        <v>135</v>
      </c>
      <c r="P4588" s="1" t="s">
        <v>413</v>
      </c>
      <c r="Q4588" s="4" t="s">
        <v>21</v>
      </c>
    </row>
    <row r="4589" spans="1:17" ht="22.5" x14ac:dyDescent="0.25">
      <c r="A4589" s="3">
        <v>6936</v>
      </c>
      <c r="B4589" s="1" t="s">
        <v>21697</v>
      </c>
      <c r="C4589" s="1" t="s">
        <v>15</v>
      </c>
      <c r="D4589" s="1" t="s">
        <v>40</v>
      </c>
      <c r="E4589" s="1">
        <v>25464873</v>
      </c>
      <c r="F4589" s="1" t="s">
        <v>21698</v>
      </c>
      <c r="G4589" s="1">
        <v>25464873</v>
      </c>
      <c r="H4589" s="1" t="s">
        <v>21698</v>
      </c>
      <c r="I4589" s="2">
        <v>45061</v>
      </c>
      <c r="J4589" s="15" t="str">
        <f>MID(Tabla1[[#This Row],[HORA]],1,5)</f>
        <v>09:58</v>
      </c>
      <c r="K4589" s="16">
        <f>IF(Tabla1[[#This Row],[FECHA]]=I4590,IF(J4590-J4589&gt;0,(J4590-J4589)*1440,0),0)</f>
        <v>9.9999999999999645</v>
      </c>
      <c r="L4589" s="14">
        <f>2+L4330-Datos!$C$8</f>
        <v>9.08</v>
      </c>
      <c r="M4589" s="13" t="s">
        <v>53</v>
      </c>
      <c r="N4589" s="1" t="s">
        <v>2773</v>
      </c>
      <c r="O4589" s="1">
        <v>5</v>
      </c>
      <c r="P4589" s="1" t="s">
        <v>376</v>
      </c>
      <c r="Q4589" s="4" t="s">
        <v>21</v>
      </c>
    </row>
    <row r="4590" spans="1:17" ht="22.5" x14ac:dyDescent="0.25">
      <c r="A4590" s="3">
        <v>16954</v>
      </c>
      <c r="B4590" s="1" t="s">
        <v>51251</v>
      </c>
      <c r="C4590" s="1" t="s">
        <v>15</v>
      </c>
      <c r="D4590" s="1" t="s">
        <v>71</v>
      </c>
      <c r="E4590" s="1">
        <v>20131495006</v>
      </c>
      <c r="F4590" s="1" t="s">
        <v>49477</v>
      </c>
      <c r="G4590" s="1">
        <v>2233294</v>
      </c>
      <c r="H4590" s="1" t="s">
        <v>49478</v>
      </c>
      <c r="I4590" s="2">
        <v>45061</v>
      </c>
      <c r="J4590" s="15" t="str">
        <f>MID(Tabla1[[#This Row],[HORA]],1,5)</f>
        <v>10:08</v>
      </c>
      <c r="K4590" s="16">
        <f>IF(Tabla1[[#This Row],[FECHA]]=I4591,IF(J4591-J4590&gt;0,(J4591-J4590)*1440,0),0)</f>
        <v>0</v>
      </c>
      <c r="L4590" s="14">
        <f>2+L4331-Datos!$C$8</f>
        <v>9.02</v>
      </c>
      <c r="M4590" s="13" t="s">
        <v>3625</v>
      </c>
      <c r="N4590" s="1" t="s">
        <v>51252</v>
      </c>
      <c r="O4590" s="1">
        <v>13.5</v>
      </c>
      <c r="P4590" s="1" t="s">
        <v>376</v>
      </c>
      <c r="Q4590" s="4" t="s">
        <v>21</v>
      </c>
    </row>
    <row r="4591" spans="1:17" ht="22.5" x14ac:dyDescent="0.25">
      <c r="A4591" s="3">
        <v>16955</v>
      </c>
      <c r="B4591" s="1" t="s">
        <v>51251</v>
      </c>
      <c r="C4591" s="1" t="s">
        <v>15</v>
      </c>
      <c r="D4591" s="1" t="s">
        <v>71</v>
      </c>
      <c r="E4591" s="1">
        <v>20131495006</v>
      </c>
      <c r="F4591" s="1" t="s">
        <v>49477</v>
      </c>
      <c r="G4591" s="1">
        <v>2233294</v>
      </c>
      <c r="H4591" s="1" t="s">
        <v>49478</v>
      </c>
      <c r="I4591" s="2">
        <v>45061</v>
      </c>
      <c r="J4591" s="15" t="str">
        <f>MID(Tabla1[[#This Row],[HORA]],1,5)</f>
        <v>10:08</v>
      </c>
      <c r="K4591" s="16">
        <f>IF(Tabla1[[#This Row],[FECHA]]=I4592,IF(J4592-J4591&gt;0,(J4592-J4591)*1440,0),0)</f>
        <v>4.9999999999999822</v>
      </c>
      <c r="L4591" s="14">
        <f>2+L4332-Datos!$C$8</f>
        <v>7.120000000000001</v>
      </c>
      <c r="M4591" s="13" t="s">
        <v>3625</v>
      </c>
      <c r="N4591" s="1" t="s">
        <v>51253</v>
      </c>
      <c r="O4591" s="1">
        <v>13.5</v>
      </c>
      <c r="P4591" s="1" t="s">
        <v>376</v>
      </c>
      <c r="Q4591" s="4" t="s">
        <v>21</v>
      </c>
    </row>
    <row r="4592" spans="1:17" ht="22.5" x14ac:dyDescent="0.25">
      <c r="A4592" s="3">
        <v>15458</v>
      </c>
      <c r="B4592" s="1" t="s">
        <v>47169</v>
      </c>
      <c r="C4592" s="1" t="s">
        <v>15</v>
      </c>
      <c r="D4592" s="1" t="s">
        <v>40</v>
      </c>
      <c r="E4592" s="1">
        <v>44631818</v>
      </c>
      <c r="F4592" s="1" t="s">
        <v>47170</v>
      </c>
      <c r="G4592" s="1">
        <v>44631818</v>
      </c>
      <c r="H4592" s="1" t="s">
        <v>47170</v>
      </c>
      <c r="I4592" s="2">
        <v>45061</v>
      </c>
      <c r="J4592" s="15" t="str">
        <f>MID(Tabla1[[#This Row],[HORA]],1,5)</f>
        <v>10:13</v>
      </c>
      <c r="K4592" s="16">
        <f>IF(Tabla1[[#This Row],[FECHA]]=I4593,IF(J4593-J4592&gt;0,(J4593-J4592)*1440,0),0)</f>
        <v>0.99999999999999645</v>
      </c>
      <c r="L4592" s="14">
        <f>2+L4333-Datos!$C$8</f>
        <v>8.1300000000000008</v>
      </c>
      <c r="M4592" s="13" t="s">
        <v>974</v>
      </c>
      <c r="N4592" s="1" t="s">
        <v>28118</v>
      </c>
      <c r="O4592" s="1">
        <v>4</v>
      </c>
      <c r="P4592" s="1" t="s">
        <v>645</v>
      </c>
      <c r="Q4592" s="4" t="s">
        <v>21</v>
      </c>
    </row>
    <row r="4593" spans="1:17" ht="22.5" x14ac:dyDescent="0.25">
      <c r="A4593" s="3">
        <v>1763</v>
      </c>
      <c r="B4593" s="1" t="s">
        <v>5275</v>
      </c>
      <c r="C4593" s="1" t="s">
        <v>15</v>
      </c>
      <c r="D4593" s="1" t="s">
        <v>23</v>
      </c>
      <c r="E4593" s="1">
        <v>45899065</v>
      </c>
      <c r="F4593" s="1" t="s">
        <v>5276</v>
      </c>
      <c r="G4593" s="1">
        <v>45899065</v>
      </c>
      <c r="H4593" s="1" t="s">
        <v>5276</v>
      </c>
      <c r="I4593" s="2">
        <v>45061</v>
      </c>
      <c r="J4593" s="15" t="str">
        <f>MID(Tabla1[[#This Row],[HORA]],1,5)</f>
        <v>10:14</v>
      </c>
      <c r="K4593" s="16">
        <f>IF(Tabla1[[#This Row],[FECHA]]=I4594,IF(J4594-J4593&gt;0,(J4594-J4593)*1440,0),0)</f>
        <v>2.0000000000000728</v>
      </c>
      <c r="L4593" s="14">
        <f>2+L4334-Datos!$C$8</f>
        <v>9.5</v>
      </c>
      <c r="M4593" s="13" t="s">
        <v>1800</v>
      </c>
      <c r="N4593" s="1" t="s">
        <v>1715</v>
      </c>
      <c r="O4593" s="1">
        <v>10</v>
      </c>
      <c r="P4593" s="1" t="s">
        <v>45</v>
      </c>
      <c r="Q4593" s="4" t="s">
        <v>21</v>
      </c>
    </row>
    <row r="4594" spans="1:17" ht="22.5" x14ac:dyDescent="0.25">
      <c r="A4594" s="3">
        <v>16956</v>
      </c>
      <c r="B4594" s="1" t="s">
        <v>51254</v>
      </c>
      <c r="C4594" s="1" t="s">
        <v>15</v>
      </c>
      <c r="D4594" s="1" t="s">
        <v>40</v>
      </c>
      <c r="E4594" s="1">
        <v>20487782590</v>
      </c>
      <c r="F4594" s="1" t="s">
        <v>48437</v>
      </c>
      <c r="G4594" s="1">
        <v>41623205</v>
      </c>
      <c r="H4594" s="1" t="s">
        <v>48438</v>
      </c>
      <c r="I4594" s="2">
        <v>45061</v>
      </c>
      <c r="J4594" s="15" t="str">
        <f>MID(Tabla1[[#This Row],[HORA]],1,5)</f>
        <v>10:16</v>
      </c>
      <c r="K4594" s="16">
        <f>IF(Tabla1[[#This Row],[FECHA]]=I4595,IF(J4595-J4594&gt;0,(J4595-J4594)*1440,0),0)</f>
        <v>1.9999999999999929</v>
      </c>
      <c r="L4594" s="14">
        <f>2+L4335-Datos!$C$8</f>
        <v>9.25</v>
      </c>
      <c r="M4594" s="13" t="s">
        <v>365</v>
      </c>
      <c r="N4594" s="1" t="s">
        <v>51255</v>
      </c>
      <c r="O4594" s="1">
        <v>10</v>
      </c>
      <c r="P4594" s="1" t="s">
        <v>376</v>
      </c>
      <c r="Q4594" s="4" t="s">
        <v>21</v>
      </c>
    </row>
    <row r="4595" spans="1:17" ht="22.5" x14ac:dyDescent="0.25">
      <c r="A4595" s="3">
        <v>6937</v>
      </c>
      <c r="B4595" s="1" t="s">
        <v>21699</v>
      </c>
      <c r="C4595" s="1" t="s">
        <v>15</v>
      </c>
      <c r="D4595" s="1" t="s">
        <v>40</v>
      </c>
      <c r="E4595" s="1">
        <v>42766527</v>
      </c>
      <c r="F4595" s="1" t="s">
        <v>21700</v>
      </c>
      <c r="G4595" s="1">
        <v>2233298</v>
      </c>
      <c r="H4595" s="1" t="s">
        <v>21701</v>
      </c>
      <c r="I4595" s="2">
        <v>45061</v>
      </c>
      <c r="J4595" s="15" t="str">
        <f>MID(Tabla1[[#This Row],[HORA]],1,5)</f>
        <v>10:18</v>
      </c>
      <c r="K4595" s="16">
        <f>IF(Tabla1[[#This Row],[FECHA]]=I4596,IF(J4596-J4595&gt;0,(J4596-J4595)*1440,0),0)</f>
        <v>7.9999999999999716</v>
      </c>
      <c r="L4595" s="14">
        <f>2+L4336-Datos!$C$8</f>
        <v>12.190000000000001</v>
      </c>
      <c r="M4595" s="13" t="s">
        <v>159</v>
      </c>
      <c r="N4595" s="1" t="s">
        <v>21702</v>
      </c>
      <c r="O4595" s="1">
        <v>20</v>
      </c>
      <c r="P4595" s="1" t="s">
        <v>376</v>
      </c>
      <c r="Q4595" s="4" t="s">
        <v>21</v>
      </c>
    </row>
    <row r="4596" spans="1:17" ht="22.5" x14ac:dyDescent="0.25">
      <c r="A4596" s="3">
        <v>1764</v>
      </c>
      <c r="B4596" s="1" t="s">
        <v>5277</v>
      </c>
      <c r="C4596" s="1" t="s">
        <v>15</v>
      </c>
      <c r="D4596" s="1" t="s">
        <v>77</v>
      </c>
      <c r="E4596" s="1">
        <v>47537310</v>
      </c>
      <c r="F4596" s="1" t="s">
        <v>4166</v>
      </c>
      <c r="G4596" s="1">
        <v>47537310</v>
      </c>
      <c r="H4596" s="1" t="s">
        <v>4166</v>
      </c>
      <c r="I4596" s="2">
        <v>45061</v>
      </c>
      <c r="J4596" s="15" t="str">
        <f>MID(Tabla1[[#This Row],[HORA]],1,5)</f>
        <v>10:26</v>
      </c>
      <c r="K4596" s="16">
        <f>IF(Tabla1[[#This Row],[FECHA]]=I4597,IF(J4597-J4596&gt;0,(J4597-J4596)*1440,0),0)</f>
        <v>0.99999999999991651</v>
      </c>
      <c r="L4596" s="14">
        <f>2+L4337-Datos!$C$8</f>
        <v>9.34</v>
      </c>
      <c r="M4596" s="13" t="s">
        <v>3551</v>
      </c>
      <c r="N4596" s="1" t="s">
        <v>1715</v>
      </c>
      <c r="O4596" s="1">
        <v>10</v>
      </c>
      <c r="P4596" s="1" t="s">
        <v>45</v>
      </c>
      <c r="Q4596" s="4" t="s">
        <v>21</v>
      </c>
    </row>
    <row r="4597" spans="1:17" ht="22.5" x14ac:dyDescent="0.25">
      <c r="A4597" s="3">
        <v>6938</v>
      </c>
      <c r="B4597" s="1" t="s">
        <v>21703</v>
      </c>
      <c r="C4597" s="1" t="s">
        <v>15</v>
      </c>
      <c r="D4597" s="1" t="s">
        <v>23</v>
      </c>
      <c r="E4597" s="1">
        <v>61788037</v>
      </c>
      <c r="F4597" s="1" t="s">
        <v>21704</v>
      </c>
      <c r="G4597" s="1">
        <v>2233301</v>
      </c>
      <c r="H4597" s="1" t="s">
        <v>21705</v>
      </c>
      <c r="I4597" s="2">
        <v>45061</v>
      </c>
      <c r="J4597" s="15" t="str">
        <f>MID(Tabla1[[#This Row],[HORA]],1,5)</f>
        <v>10:27</v>
      </c>
      <c r="K4597" s="16">
        <f>IF(Tabla1[[#This Row],[FECHA]]=I4598,IF(J4598-J4597&gt;0,(J4598-J4597)*1440,0),0)</f>
        <v>12.000000000000117</v>
      </c>
      <c r="L4597" s="14">
        <f>2+L4338-Datos!$C$8</f>
        <v>7.5500000000000007</v>
      </c>
      <c r="M4597" s="13" t="s">
        <v>1403</v>
      </c>
      <c r="N4597" s="1" t="s">
        <v>21706</v>
      </c>
      <c r="O4597" s="1">
        <v>18</v>
      </c>
      <c r="P4597" s="1" t="s">
        <v>376</v>
      </c>
      <c r="Q4597" s="4" t="s">
        <v>21</v>
      </c>
    </row>
    <row r="4598" spans="1:17" ht="22.5" x14ac:dyDescent="0.25">
      <c r="A4598" s="3">
        <v>1744</v>
      </c>
      <c r="B4598" s="1" t="s">
        <v>5205</v>
      </c>
      <c r="C4598" s="1" t="s">
        <v>15</v>
      </c>
      <c r="D4598" s="1" t="s">
        <v>228</v>
      </c>
      <c r="E4598" s="1">
        <v>74819939</v>
      </c>
      <c r="F4598" s="1" t="s">
        <v>5206</v>
      </c>
      <c r="G4598" s="1">
        <v>44640408</v>
      </c>
      <c r="H4598" s="1" t="s">
        <v>5207</v>
      </c>
      <c r="I4598" s="2">
        <v>45061</v>
      </c>
      <c r="J4598" s="15" t="str">
        <f>MID(Tabla1[[#This Row],[HORA]],1,5)</f>
        <v>10:39</v>
      </c>
      <c r="K4598" s="16">
        <f>IF(Tabla1[[#This Row],[FECHA]]=I4599,IF(J4599-J4598&gt;0,(J4599-J4598)*1440,0),0)</f>
        <v>1.9999999999999929</v>
      </c>
      <c r="L4598" s="14">
        <f>2+L4339-Datos!$C$8</f>
        <v>8.34</v>
      </c>
      <c r="M4598" s="13" t="s">
        <v>854</v>
      </c>
      <c r="N4598" s="1" t="s">
        <v>5208</v>
      </c>
      <c r="O4598" s="1">
        <v>30</v>
      </c>
      <c r="P4598" s="1" t="s">
        <v>413</v>
      </c>
      <c r="Q4598" s="4" t="s">
        <v>21</v>
      </c>
    </row>
    <row r="4599" spans="1:17" ht="22.5" x14ac:dyDescent="0.25">
      <c r="A4599" s="3">
        <v>6939</v>
      </c>
      <c r="B4599" s="1" t="s">
        <v>21707</v>
      </c>
      <c r="C4599" s="1" t="s">
        <v>15</v>
      </c>
      <c r="D4599" s="1" t="s">
        <v>40</v>
      </c>
      <c r="E4599" s="1">
        <v>45629231</v>
      </c>
      <c r="F4599" s="1" t="s">
        <v>21708</v>
      </c>
      <c r="G4599" s="1">
        <v>2874319</v>
      </c>
      <c r="H4599" s="1" t="s">
        <v>21709</v>
      </c>
      <c r="I4599" s="2">
        <v>45061</v>
      </c>
      <c r="J4599" s="15" t="str">
        <f>MID(Tabla1[[#This Row],[HORA]],1,5)</f>
        <v>10:41</v>
      </c>
      <c r="K4599" s="16">
        <f>IF(Tabla1[[#This Row],[FECHA]]=I4600,IF(J4600-J4599&gt;0,(J4600-J4599)*1440,0),0)</f>
        <v>0.99999999999991651</v>
      </c>
      <c r="L4599" s="14">
        <f>2+L4340-Datos!$C$8</f>
        <v>7.08</v>
      </c>
      <c r="M4599" s="13" t="s">
        <v>1067</v>
      </c>
      <c r="N4599" s="1" t="s">
        <v>21710</v>
      </c>
      <c r="O4599" s="1">
        <v>30</v>
      </c>
      <c r="P4599" s="1" t="s">
        <v>376</v>
      </c>
      <c r="Q4599" s="4" t="s">
        <v>21</v>
      </c>
    </row>
    <row r="4600" spans="1:17" ht="22.5" x14ac:dyDescent="0.25">
      <c r="A4600" s="3">
        <v>6940</v>
      </c>
      <c r="B4600" s="1" t="s">
        <v>21711</v>
      </c>
      <c r="C4600" s="1" t="s">
        <v>15</v>
      </c>
      <c r="D4600" s="1" t="s">
        <v>1847</v>
      </c>
      <c r="E4600" s="1">
        <v>1020870</v>
      </c>
      <c r="F4600" s="1" t="s">
        <v>21712</v>
      </c>
      <c r="G4600" s="1">
        <v>2233306</v>
      </c>
      <c r="H4600" s="1" t="s">
        <v>21713</v>
      </c>
      <c r="I4600" s="2">
        <v>45061</v>
      </c>
      <c r="J4600" s="15" t="str">
        <f>MID(Tabla1[[#This Row],[HORA]],1,5)</f>
        <v>10:42</v>
      </c>
      <c r="K4600" s="16">
        <f>IF(Tabla1[[#This Row],[FECHA]]=I4601,IF(J4601-J4600&gt;0,(J4601-J4600)*1440,0),0)</f>
        <v>11.000000000000041</v>
      </c>
      <c r="L4600" s="14">
        <f>2+L4341-Datos!$C$8</f>
        <v>10</v>
      </c>
      <c r="M4600" s="13" t="s">
        <v>1000</v>
      </c>
      <c r="N4600" s="1" t="s">
        <v>21714</v>
      </c>
      <c r="O4600" s="1">
        <v>10</v>
      </c>
      <c r="P4600" s="1" t="s">
        <v>376</v>
      </c>
      <c r="Q4600" s="4" t="s">
        <v>21</v>
      </c>
    </row>
    <row r="4601" spans="1:17" ht="22.5" x14ac:dyDescent="0.25">
      <c r="A4601" s="3">
        <v>6941</v>
      </c>
      <c r="B4601" s="1" t="s">
        <v>21715</v>
      </c>
      <c r="C4601" s="1" t="s">
        <v>15</v>
      </c>
      <c r="D4601" s="1" t="s">
        <v>40</v>
      </c>
      <c r="E4601" s="1">
        <v>45606446</v>
      </c>
      <c r="F4601" s="1" t="s">
        <v>21716</v>
      </c>
      <c r="G4601" s="1">
        <v>27734526</v>
      </c>
      <c r="H4601" s="1" t="s">
        <v>21717</v>
      </c>
      <c r="I4601" s="2">
        <v>45061</v>
      </c>
      <c r="J4601" s="15" t="str">
        <f>MID(Tabla1[[#This Row],[HORA]],1,5)</f>
        <v>10:53</v>
      </c>
      <c r="K4601" s="16">
        <f>IF(Tabla1[[#This Row],[FECHA]]=I4602,IF(J4602-J4601&gt;0,(J4602-J4601)*1440,0),0)</f>
        <v>0.99999999999999645</v>
      </c>
      <c r="L4601" s="14">
        <f>2+L4342-Datos!$C$8</f>
        <v>12.48</v>
      </c>
      <c r="M4601" s="13" t="s">
        <v>6325</v>
      </c>
      <c r="N4601" s="1" t="s">
        <v>21718</v>
      </c>
      <c r="O4601" s="1">
        <v>15</v>
      </c>
      <c r="P4601" s="1" t="s">
        <v>376</v>
      </c>
      <c r="Q4601" s="4" t="s">
        <v>21</v>
      </c>
    </row>
    <row r="4602" spans="1:17" ht="22.5" x14ac:dyDescent="0.25">
      <c r="A4602" s="3">
        <v>1745</v>
      </c>
      <c r="B4602" s="1" t="s">
        <v>5209</v>
      </c>
      <c r="C4602" s="1" t="s">
        <v>15</v>
      </c>
      <c r="D4602" s="1" t="s">
        <v>228</v>
      </c>
      <c r="E4602" s="1">
        <v>72212889</v>
      </c>
      <c r="F4602" s="1" t="s">
        <v>5210</v>
      </c>
      <c r="G4602" s="1">
        <v>42865427</v>
      </c>
      <c r="H4602" s="1" t="s">
        <v>5211</v>
      </c>
      <c r="I4602" s="2">
        <v>45061</v>
      </c>
      <c r="J4602" s="15" t="str">
        <f>MID(Tabla1[[#This Row],[HORA]],1,5)</f>
        <v>10:54</v>
      </c>
      <c r="K4602" s="16">
        <f>IF(Tabla1[[#This Row],[FECHA]]=I4603,IF(J4603-J4602&gt;0,(J4603-J4602)*1440,0),0)</f>
        <v>2.9999999999999893</v>
      </c>
      <c r="L4602" s="14">
        <f>2+L4343-Datos!$C$8</f>
        <v>8.18</v>
      </c>
      <c r="M4602" s="13" t="s">
        <v>1276</v>
      </c>
      <c r="N4602" s="1" t="s">
        <v>5212</v>
      </c>
      <c r="O4602" s="1">
        <v>45</v>
      </c>
      <c r="P4602" s="1" t="s">
        <v>413</v>
      </c>
      <c r="Q4602" s="4" t="s">
        <v>21</v>
      </c>
    </row>
    <row r="4603" spans="1:17" ht="22.5" x14ac:dyDescent="0.25">
      <c r="A4603" s="3">
        <v>15885</v>
      </c>
      <c r="B4603" s="1" t="s">
        <v>48313</v>
      </c>
      <c r="C4603" s="1" t="s">
        <v>15</v>
      </c>
      <c r="D4603" s="1" t="s">
        <v>23</v>
      </c>
      <c r="E4603" s="1">
        <v>10167825252</v>
      </c>
      <c r="F4603" s="1" t="s">
        <v>48314</v>
      </c>
      <c r="G4603" s="1">
        <v>16782525</v>
      </c>
      <c r="H4603" s="1" t="s">
        <v>41184</v>
      </c>
      <c r="I4603" s="2">
        <v>45061</v>
      </c>
      <c r="J4603" s="15" t="str">
        <f>MID(Tabla1[[#This Row],[HORA]],1,5)</f>
        <v>10:57</v>
      </c>
      <c r="K4603" s="16">
        <f>IF(Tabla1[[#This Row],[FECHA]]=I4604,IF(J4604-J4603&gt;0,(J4604-J4603)*1440,0),0)</f>
        <v>4.0000000000000657</v>
      </c>
      <c r="L4603" s="14">
        <f>2+L4344-Datos!$C$8</f>
        <v>7.28</v>
      </c>
      <c r="M4603" s="13" t="s">
        <v>4481</v>
      </c>
      <c r="N4603" s="1" t="s">
        <v>1715</v>
      </c>
      <c r="O4603" s="1">
        <v>10</v>
      </c>
      <c r="P4603" s="1" t="s">
        <v>45</v>
      </c>
      <c r="Q4603" s="4" t="s">
        <v>21</v>
      </c>
    </row>
    <row r="4604" spans="1:17" ht="22.5" x14ac:dyDescent="0.25">
      <c r="A4604" s="3">
        <v>6942</v>
      </c>
      <c r="B4604" s="1" t="s">
        <v>21719</v>
      </c>
      <c r="C4604" s="1" t="s">
        <v>15</v>
      </c>
      <c r="D4604" s="1" t="s">
        <v>23</v>
      </c>
      <c r="E4604" s="1">
        <v>44531908</v>
      </c>
      <c r="F4604" s="1" t="s">
        <v>3610</v>
      </c>
      <c r="G4604" s="1">
        <v>26684669</v>
      </c>
      <c r="H4604" s="1" t="s">
        <v>21720</v>
      </c>
      <c r="I4604" s="2">
        <v>45061</v>
      </c>
      <c r="J4604" s="15" t="str">
        <f>MID(Tabla1[[#This Row],[HORA]],1,5)</f>
        <v>11:01</v>
      </c>
      <c r="K4604" s="16">
        <f>IF(Tabla1[[#This Row],[FECHA]]=I4605,IF(J4605-J4604&gt;0,(J4605-J4604)*1440,0),0)</f>
        <v>0.99999999999991651</v>
      </c>
      <c r="L4604" s="14">
        <f>2+L4345-Datos!$C$8</f>
        <v>8.48</v>
      </c>
      <c r="M4604" s="13" t="s">
        <v>266</v>
      </c>
      <c r="N4604" s="1" t="s">
        <v>21721</v>
      </c>
      <c r="O4604" s="1">
        <v>30</v>
      </c>
      <c r="P4604" s="1" t="s">
        <v>376</v>
      </c>
      <c r="Q4604" s="4" t="s">
        <v>21</v>
      </c>
    </row>
    <row r="4605" spans="1:17" ht="22.5" x14ac:dyDescent="0.25">
      <c r="A4605" s="3">
        <v>1765</v>
      </c>
      <c r="B4605" s="1" t="s">
        <v>5278</v>
      </c>
      <c r="C4605" s="1" t="s">
        <v>15</v>
      </c>
      <c r="D4605" s="1" t="s">
        <v>23</v>
      </c>
      <c r="E4605" s="1">
        <v>72228001</v>
      </c>
      <c r="F4605" s="1" t="s">
        <v>5279</v>
      </c>
      <c r="G4605" s="1">
        <v>72228001</v>
      </c>
      <c r="H4605" s="1" t="s">
        <v>5279</v>
      </c>
      <c r="I4605" s="2">
        <v>45061</v>
      </c>
      <c r="J4605" s="15" t="str">
        <f>MID(Tabla1[[#This Row],[HORA]],1,5)</f>
        <v>11:02</v>
      </c>
      <c r="K4605" s="16">
        <f>IF(Tabla1[[#This Row],[FECHA]]=I4606,IF(J4606-J4605&gt;0,(J4606-J4605)*1440,0),0)</f>
        <v>1.9999999999999929</v>
      </c>
      <c r="L4605" s="14">
        <f>2+L4346-Datos!$C$8</f>
        <v>9.98</v>
      </c>
      <c r="M4605" s="13" t="s">
        <v>5280</v>
      </c>
      <c r="N4605" s="1" t="s">
        <v>1715</v>
      </c>
      <c r="O4605" s="1">
        <v>50</v>
      </c>
      <c r="P4605" s="1" t="s">
        <v>45</v>
      </c>
      <c r="Q4605" s="4" t="s">
        <v>21</v>
      </c>
    </row>
    <row r="4606" spans="1:17" ht="22.5" x14ac:dyDescent="0.25">
      <c r="A4606" s="3">
        <v>6943</v>
      </c>
      <c r="B4606" s="1" t="s">
        <v>21722</v>
      </c>
      <c r="C4606" s="1" t="s">
        <v>15</v>
      </c>
      <c r="D4606" s="1" t="s">
        <v>71</v>
      </c>
      <c r="E4606" s="1">
        <v>40369759</v>
      </c>
      <c r="F4606" s="1" t="s">
        <v>11383</v>
      </c>
      <c r="G4606" s="1">
        <v>27856050</v>
      </c>
      <c r="H4606" s="1" t="s">
        <v>11553</v>
      </c>
      <c r="I4606" s="2">
        <v>45061</v>
      </c>
      <c r="J4606" s="15" t="str">
        <f>MID(Tabla1[[#This Row],[HORA]],1,5)</f>
        <v>11:04</v>
      </c>
      <c r="K4606" s="16">
        <f>IF(Tabla1[[#This Row],[FECHA]]=I4607,IF(J4607-J4606&gt;0,(J4607-J4606)*1440,0),0)</f>
        <v>3.9999999999999858</v>
      </c>
      <c r="L4606" s="14">
        <f>2+L4347-Datos!$C$8</f>
        <v>7.33</v>
      </c>
      <c r="M4606" s="13" t="s">
        <v>4255</v>
      </c>
      <c r="N4606" s="1" t="s">
        <v>21723</v>
      </c>
      <c r="O4606" s="1">
        <v>15</v>
      </c>
      <c r="P4606" s="1" t="s">
        <v>376</v>
      </c>
      <c r="Q4606" s="4" t="s">
        <v>21</v>
      </c>
    </row>
    <row r="4607" spans="1:17" ht="22.5" x14ac:dyDescent="0.25">
      <c r="A4607" s="3">
        <v>7431</v>
      </c>
      <c r="B4607" s="1" t="s">
        <v>23259</v>
      </c>
      <c r="C4607" s="1" t="s">
        <v>15</v>
      </c>
      <c r="D4607" s="1" t="s">
        <v>3088</v>
      </c>
      <c r="E4607" s="1">
        <v>16805096</v>
      </c>
      <c r="F4607" s="1" t="s">
        <v>23260</v>
      </c>
      <c r="G4607" s="1">
        <v>2234564</v>
      </c>
      <c r="H4607" s="1" t="s">
        <v>23261</v>
      </c>
      <c r="I4607" s="2">
        <v>45061</v>
      </c>
      <c r="J4607" s="15" t="str">
        <f>MID(Tabla1[[#This Row],[HORA]],1,5)</f>
        <v>11:08</v>
      </c>
      <c r="K4607" s="16">
        <f>IF(Tabla1[[#This Row],[FECHA]]=I4608,IF(J4608-J4607&gt;0,(J4608-J4607)*1440,0),0)</f>
        <v>3.9999999999999858</v>
      </c>
      <c r="L4607" s="14">
        <f>2+L4348-Datos!$C$8</f>
        <v>9.48</v>
      </c>
      <c r="M4607" s="13" t="s">
        <v>1055</v>
      </c>
      <c r="N4607" s="1" t="s">
        <v>23262</v>
      </c>
      <c r="O4607" s="1">
        <v>22</v>
      </c>
      <c r="P4607" s="1" t="s">
        <v>376</v>
      </c>
      <c r="Q4607" s="4" t="s">
        <v>21</v>
      </c>
    </row>
    <row r="4608" spans="1:17" ht="22.5" x14ac:dyDescent="0.25">
      <c r="A4608" s="3">
        <v>6944</v>
      </c>
      <c r="B4608" s="1" t="s">
        <v>21724</v>
      </c>
      <c r="C4608" s="1" t="s">
        <v>15</v>
      </c>
      <c r="D4608" s="1" t="s">
        <v>77</v>
      </c>
      <c r="E4608" s="1">
        <v>27266865</v>
      </c>
      <c r="F4608" s="1" t="s">
        <v>21725</v>
      </c>
      <c r="G4608" s="1">
        <v>2233316</v>
      </c>
      <c r="H4608" s="1" t="s">
        <v>21726</v>
      </c>
      <c r="I4608" s="2">
        <v>45061</v>
      </c>
      <c r="J4608" s="15" t="str">
        <f>MID(Tabla1[[#This Row],[HORA]],1,5)</f>
        <v>11:12</v>
      </c>
      <c r="K4608" s="16">
        <f>IF(Tabla1[[#This Row],[FECHA]]=I4609,IF(J4609-J4608&gt;0,(J4609-J4608)*1440,0),0)</f>
        <v>4.0000000000001457</v>
      </c>
      <c r="L4608" s="14">
        <f>2+L4349-Datos!$C$8</f>
        <v>11.18</v>
      </c>
      <c r="M4608" s="13" t="s">
        <v>437</v>
      </c>
      <c r="N4608" s="1" t="s">
        <v>13924</v>
      </c>
      <c r="O4608" s="1">
        <v>35</v>
      </c>
      <c r="P4608" s="1" t="s">
        <v>376</v>
      </c>
      <c r="Q4608" s="4" t="s">
        <v>21</v>
      </c>
    </row>
    <row r="4609" spans="1:17" ht="22.5" x14ac:dyDescent="0.25">
      <c r="A4609" s="3">
        <v>1746</v>
      </c>
      <c r="B4609" s="1" t="s">
        <v>5213</v>
      </c>
      <c r="C4609" s="1" t="s">
        <v>15</v>
      </c>
      <c r="D4609" s="1" t="s">
        <v>30</v>
      </c>
      <c r="E4609" s="1">
        <v>73491142</v>
      </c>
      <c r="F4609" s="1" t="s">
        <v>5214</v>
      </c>
      <c r="G4609" s="1">
        <v>42792909</v>
      </c>
      <c r="H4609" s="1" t="s">
        <v>5215</v>
      </c>
      <c r="I4609" s="2">
        <v>45061</v>
      </c>
      <c r="J4609" s="15" t="str">
        <f>MID(Tabla1[[#This Row],[HORA]],1,5)</f>
        <v>11:16</v>
      </c>
      <c r="K4609" s="16">
        <f>IF(Tabla1[[#This Row],[FECHA]]=I4610,IF(J4610-J4609&gt;0,(J4610-J4609)*1440,0),0)</f>
        <v>0.99999999999991651</v>
      </c>
      <c r="L4609" s="14">
        <f>2+L4350-Datos!$C$8</f>
        <v>8.34</v>
      </c>
      <c r="M4609" s="13" t="s">
        <v>781</v>
      </c>
      <c r="N4609" s="1" t="s">
        <v>5216</v>
      </c>
      <c r="O4609" s="1">
        <v>25</v>
      </c>
      <c r="P4609" s="1" t="s">
        <v>413</v>
      </c>
      <c r="Q4609" s="4" t="s">
        <v>21</v>
      </c>
    </row>
    <row r="4610" spans="1:17" ht="22.5" x14ac:dyDescent="0.25">
      <c r="A4610" s="3">
        <v>1747</v>
      </c>
      <c r="B4610" s="1" t="s">
        <v>5217</v>
      </c>
      <c r="C4610" s="1" t="s">
        <v>15</v>
      </c>
      <c r="D4610" s="1" t="s">
        <v>228</v>
      </c>
      <c r="E4610" s="1">
        <v>73491142</v>
      </c>
      <c r="F4610" s="1" t="s">
        <v>5214</v>
      </c>
      <c r="G4610" s="1">
        <v>42398348</v>
      </c>
      <c r="H4610" s="1" t="s">
        <v>2918</v>
      </c>
      <c r="I4610" s="2">
        <v>45061</v>
      </c>
      <c r="J4610" s="15" t="str">
        <f>MID(Tabla1[[#This Row],[HORA]],1,5)</f>
        <v>11:17</v>
      </c>
      <c r="K4610" s="16">
        <f>IF(Tabla1[[#This Row],[FECHA]]=I4611,IF(J4611-J4610&gt;0,(J4611-J4610)*1440,0),0)</f>
        <v>1.0000000000000764</v>
      </c>
      <c r="L4610" s="14">
        <f>2+L4351-Datos!$C$8</f>
        <v>9.2800000000000011</v>
      </c>
      <c r="M4610" s="13" t="s">
        <v>767</v>
      </c>
      <c r="N4610" s="1" t="s">
        <v>5218</v>
      </c>
      <c r="O4610" s="1">
        <v>12</v>
      </c>
      <c r="P4610" s="1" t="s">
        <v>413</v>
      </c>
      <c r="Q4610" s="4" t="s">
        <v>21</v>
      </c>
    </row>
    <row r="4611" spans="1:17" ht="22.5" x14ac:dyDescent="0.25">
      <c r="A4611" s="3">
        <v>7432</v>
      </c>
      <c r="B4611" s="1" t="s">
        <v>23263</v>
      </c>
      <c r="C4611" s="1" t="s">
        <v>15</v>
      </c>
      <c r="D4611" s="1" t="s">
        <v>23</v>
      </c>
      <c r="E4611" s="1">
        <v>73492575</v>
      </c>
      <c r="F4611" s="1" t="s">
        <v>23264</v>
      </c>
      <c r="G4611" s="1">
        <v>75812081</v>
      </c>
      <c r="H4611" s="1" t="s">
        <v>23265</v>
      </c>
      <c r="I4611" s="2">
        <v>45061</v>
      </c>
      <c r="J4611" s="15" t="str">
        <f>MID(Tabla1[[#This Row],[HORA]],1,5)</f>
        <v>11:18</v>
      </c>
      <c r="K4611" s="16">
        <f>IF(Tabla1[[#This Row],[FECHA]]=I4612,IF(J4612-J4611&gt;0,(J4612-J4611)*1440,0),0)</f>
        <v>0</v>
      </c>
      <c r="L4611" s="14">
        <f>2+L4352-Datos!$C$8</f>
        <v>9.52</v>
      </c>
      <c r="M4611" s="13" t="s">
        <v>3183</v>
      </c>
      <c r="N4611" s="1" t="s">
        <v>14799</v>
      </c>
      <c r="O4611" s="1">
        <v>10</v>
      </c>
      <c r="P4611" s="1" t="s">
        <v>376</v>
      </c>
      <c r="Q4611" s="4" t="s">
        <v>21</v>
      </c>
    </row>
    <row r="4612" spans="1:17" ht="22.5" x14ac:dyDescent="0.25">
      <c r="A4612" s="3">
        <v>16957</v>
      </c>
      <c r="B4612" s="1" t="s">
        <v>51256</v>
      </c>
      <c r="C4612" s="1" t="s">
        <v>15</v>
      </c>
      <c r="D4612" s="1" t="s">
        <v>40</v>
      </c>
      <c r="E4612" s="1">
        <v>20600533020</v>
      </c>
      <c r="F4612" s="1" t="s">
        <v>48300</v>
      </c>
      <c r="G4612" s="1">
        <v>46801821</v>
      </c>
      <c r="H4612" s="1" t="s">
        <v>50867</v>
      </c>
      <c r="I4612" s="2">
        <v>45061</v>
      </c>
      <c r="J4612" s="15" t="str">
        <f>MID(Tabla1[[#This Row],[HORA]],1,5)</f>
        <v>11:18</v>
      </c>
      <c r="K4612" s="16">
        <f>IF(Tabla1[[#This Row],[FECHA]]=I4613,IF(J4613-J4612&gt;0,(J4613-J4612)*1440,0),0)</f>
        <v>1.9999999999999929</v>
      </c>
      <c r="L4612" s="14">
        <f>2+L4353-Datos!$C$8</f>
        <v>7.19</v>
      </c>
      <c r="M4612" s="13" t="s">
        <v>3183</v>
      </c>
      <c r="N4612" s="1" t="s">
        <v>2773</v>
      </c>
      <c r="O4612" s="1">
        <v>10</v>
      </c>
      <c r="P4612" s="1" t="s">
        <v>376</v>
      </c>
      <c r="Q4612" s="4" t="s">
        <v>21</v>
      </c>
    </row>
    <row r="4613" spans="1:17" ht="22.5" x14ac:dyDescent="0.25">
      <c r="A4613" s="3">
        <v>6945</v>
      </c>
      <c r="B4613" s="1" t="s">
        <v>21727</v>
      </c>
      <c r="C4613" s="1" t="s">
        <v>15</v>
      </c>
      <c r="D4613" s="1" t="s">
        <v>228</v>
      </c>
      <c r="E4613" s="1">
        <v>16686816</v>
      </c>
      <c r="F4613" s="1" t="s">
        <v>21728</v>
      </c>
      <c r="G4613" s="1">
        <v>2233318</v>
      </c>
      <c r="H4613" s="1" t="s">
        <v>21729</v>
      </c>
      <c r="I4613" s="2">
        <v>45061</v>
      </c>
      <c r="J4613" s="15" t="str">
        <f>MID(Tabla1[[#This Row],[HORA]],1,5)</f>
        <v>11:20</v>
      </c>
      <c r="K4613" s="16">
        <f>IF(Tabla1[[#This Row],[FECHA]]=I4614,IF(J4614-J4613&gt;0,(J4614-J4613)*1440,0),0)</f>
        <v>0.99999999999991651</v>
      </c>
      <c r="L4613" s="14">
        <f>2+L4354-Datos!$C$8</f>
        <v>8.43</v>
      </c>
      <c r="M4613" s="13" t="s">
        <v>563</v>
      </c>
      <c r="N4613" s="1" t="s">
        <v>447</v>
      </c>
      <c r="O4613" s="1">
        <v>10</v>
      </c>
      <c r="P4613" s="1" t="s">
        <v>376</v>
      </c>
      <c r="Q4613" s="4" t="s">
        <v>21</v>
      </c>
    </row>
    <row r="4614" spans="1:17" ht="22.5" x14ac:dyDescent="0.25">
      <c r="A4614" s="3">
        <v>1748</v>
      </c>
      <c r="B4614" s="1" t="s">
        <v>5219</v>
      </c>
      <c r="C4614" s="1" t="s">
        <v>15</v>
      </c>
      <c r="D4614" s="1" t="s">
        <v>77</v>
      </c>
      <c r="E4614" s="1">
        <v>3880821</v>
      </c>
      <c r="F4614" s="1" t="s">
        <v>5220</v>
      </c>
      <c r="G4614" s="1">
        <v>2233320</v>
      </c>
      <c r="H4614" s="1" t="s">
        <v>5221</v>
      </c>
      <c r="I4614" s="2">
        <v>45061</v>
      </c>
      <c r="J4614" s="15" t="str">
        <f>MID(Tabla1[[#This Row],[HORA]],1,5)</f>
        <v>11:21</v>
      </c>
      <c r="K4614" s="16">
        <f>IF(Tabla1[[#This Row],[FECHA]]=I4615,IF(J4615-J4614&gt;0,(J4615-J4614)*1440,0),0)</f>
        <v>1.0000000000000764</v>
      </c>
      <c r="L4614" s="14">
        <f>2+L4355-Datos!$C$8</f>
        <v>8.120000000000001</v>
      </c>
      <c r="M4614" s="13" t="s">
        <v>74</v>
      </c>
      <c r="N4614" s="1" t="s">
        <v>5222</v>
      </c>
      <c r="O4614" s="1">
        <v>15</v>
      </c>
      <c r="P4614" s="1" t="s">
        <v>413</v>
      </c>
      <c r="Q4614" s="4" t="s">
        <v>21</v>
      </c>
    </row>
    <row r="4615" spans="1:17" ht="22.5" x14ac:dyDescent="0.25">
      <c r="A4615" s="3">
        <v>6946</v>
      </c>
      <c r="B4615" s="1" t="s">
        <v>21730</v>
      </c>
      <c r="C4615" s="1" t="s">
        <v>15</v>
      </c>
      <c r="D4615" s="1" t="s">
        <v>40</v>
      </c>
      <c r="E4615" s="1">
        <v>42330719</v>
      </c>
      <c r="F4615" s="1" t="s">
        <v>13801</v>
      </c>
      <c r="G4615" s="1">
        <v>42330719</v>
      </c>
      <c r="H4615" s="1" t="s">
        <v>13801</v>
      </c>
      <c r="I4615" s="2">
        <v>45061</v>
      </c>
      <c r="J4615" s="15" t="str">
        <f>MID(Tabla1[[#This Row],[HORA]],1,5)</f>
        <v>11:22</v>
      </c>
      <c r="K4615" s="16">
        <f>IF(Tabla1[[#This Row],[FECHA]]=I4616,IF(J4616-J4615&gt;0,(J4616-J4615)*1440,0),0)</f>
        <v>1.9999999999999929</v>
      </c>
      <c r="L4615" s="14">
        <f>2+L4356-Datos!$C$8</f>
        <v>9.5</v>
      </c>
      <c r="M4615" s="13" t="s">
        <v>2879</v>
      </c>
      <c r="N4615" s="1" t="s">
        <v>2773</v>
      </c>
      <c r="O4615" s="1">
        <v>15</v>
      </c>
      <c r="P4615" s="1" t="s">
        <v>376</v>
      </c>
      <c r="Q4615" s="4" t="s">
        <v>21</v>
      </c>
    </row>
    <row r="4616" spans="1:17" ht="22.5" x14ac:dyDescent="0.25">
      <c r="A4616" s="3">
        <v>6947</v>
      </c>
      <c r="B4616" s="1" t="s">
        <v>21731</v>
      </c>
      <c r="C4616" s="1" t="s">
        <v>15</v>
      </c>
      <c r="D4616" s="1" t="s">
        <v>71</v>
      </c>
      <c r="E4616" s="1">
        <v>1044309</v>
      </c>
      <c r="F4616" s="1" t="s">
        <v>21452</v>
      </c>
      <c r="G4616" s="1">
        <v>1044309</v>
      </c>
      <c r="H4616" s="1" t="s">
        <v>21452</v>
      </c>
      <c r="I4616" s="2">
        <v>45061</v>
      </c>
      <c r="J4616" s="15" t="str">
        <f>MID(Tabla1[[#This Row],[HORA]],1,5)</f>
        <v>11:24</v>
      </c>
      <c r="K4616" s="16">
        <f>IF(Tabla1[[#This Row],[FECHA]]=I4617,IF(J4617-J4616&gt;0,(J4617-J4616)*1440,0),0)</f>
        <v>0.99999999999991651</v>
      </c>
      <c r="L4616" s="14">
        <f>2+L4357-Datos!$C$8</f>
        <v>9.4400000000000013</v>
      </c>
      <c r="M4616" s="13" t="s">
        <v>908</v>
      </c>
      <c r="N4616" s="1" t="s">
        <v>21732</v>
      </c>
      <c r="O4616" s="1">
        <v>100</v>
      </c>
      <c r="P4616" s="1" t="s">
        <v>376</v>
      </c>
      <c r="Q4616" s="4" t="s">
        <v>21</v>
      </c>
    </row>
    <row r="4617" spans="1:17" ht="22.5" x14ac:dyDescent="0.25">
      <c r="A4617" s="3">
        <v>1749</v>
      </c>
      <c r="B4617" s="1" t="s">
        <v>5223</v>
      </c>
      <c r="C4617" s="1" t="s">
        <v>15</v>
      </c>
      <c r="D4617" s="1" t="s">
        <v>40</v>
      </c>
      <c r="E4617" s="1">
        <v>46015865</v>
      </c>
      <c r="F4617" s="1" t="s">
        <v>5224</v>
      </c>
      <c r="G4617" s="1">
        <v>42769076</v>
      </c>
      <c r="H4617" s="1" t="s">
        <v>5225</v>
      </c>
      <c r="I4617" s="2">
        <v>45061</v>
      </c>
      <c r="J4617" s="15" t="str">
        <f>MID(Tabla1[[#This Row],[HORA]],1,5)</f>
        <v>11:25</v>
      </c>
      <c r="K4617" s="16">
        <f>IF(Tabla1[[#This Row],[FECHA]]=I4618,IF(J4618-J4617&gt;0,(J4618-J4617)*1440,0),0)</f>
        <v>0</v>
      </c>
      <c r="L4617" s="14">
        <f>2+L4358-Datos!$C$8</f>
        <v>9.34</v>
      </c>
      <c r="M4617" s="13" t="s">
        <v>708</v>
      </c>
      <c r="N4617" s="1" t="s">
        <v>5226</v>
      </c>
      <c r="O4617" s="1">
        <v>27.5</v>
      </c>
      <c r="P4617" s="1" t="s">
        <v>413</v>
      </c>
      <c r="Q4617" s="4" t="s">
        <v>21</v>
      </c>
    </row>
    <row r="4618" spans="1:17" ht="22.5" x14ac:dyDescent="0.25">
      <c r="A4618" s="3">
        <v>1750</v>
      </c>
      <c r="B4618" s="1" t="s">
        <v>5223</v>
      </c>
      <c r="C4618" s="1" t="s">
        <v>15</v>
      </c>
      <c r="D4618" s="1" t="s">
        <v>40</v>
      </c>
      <c r="E4618" s="1">
        <v>46015865</v>
      </c>
      <c r="F4618" s="1" t="s">
        <v>5224</v>
      </c>
      <c r="G4618" s="1">
        <v>42769076</v>
      </c>
      <c r="H4618" s="1" t="s">
        <v>5225</v>
      </c>
      <c r="I4618" s="2">
        <v>45061</v>
      </c>
      <c r="J4618" s="15" t="str">
        <f>MID(Tabla1[[#This Row],[HORA]],1,5)</f>
        <v>11:25</v>
      </c>
      <c r="K4618" s="16">
        <f>IF(Tabla1[[#This Row],[FECHA]]=I4619,IF(J4619-J4618&gt;0,(J4619-J4618)*1440,0),0)</f>
        <v>1.0000000000000764</v>
      </c>
      <c r="L4618" s="14">
        <f>2+L4359-Datos!$C$8</f>
        <v>7.0500000000000007</v>
      </c>
      <c r="M4618" s="13" t="s">
        <v>708</v>
      </c>
      <c r="N4618" s="1" t="s">
        <v>5227</v>
      </c>
      <c r="O4618" s="1">
        <v>27.5</v>
      </c>
      <c r="P4618" s="1" t="s">
        <v>413</v>
      </c>
      <c r="Q4618" s="4" t="s">
        <v>21</v>
      </c>
    </row>
    <row r="4619" spans="1:17" ht="22.5" x14ac:dyDescent="0.25">
      <c r="A4619" s="3">
        <v>6948</v>
      </c>
      <c r="B4619" s="1" t="s">
        <v>21733</v>
      </c>
      <c r="C4619" s="1" t="s">
        <v>15</v>
      </c>
      <c r="D4619" s="1" t="s">
        <v>40</v>
      </c>
      <c r="E4619" s="1">
        <v>16659220</v>
      </c>
      <c r="F4619" s="1" t="s">
        <v>5673</v>
      </c>
      <c r="G4619" s="1">
        <v>2233321</v>
      </c>
      <c r="H4619" s="1" t="s">
        <v>5674</v>
      </c>
      <c r="I4619" s="2">
        <v>45061</v>
      </c>
      <c r="J4619" s="15" t="str">
        <f>MID(Tabla1[[#This Row],[HORA]],1,5)</f>
        <v>11:26</v>
      </c>
      <c r="K4619" s="16">
        <f>IF(Tabla1[[#This Row],[FECHA]]=I4620,IF(J4620-J4619&gt;0,(J4620-J4619)*1440,0),0)</f>
        <v>1.9999999999999929</v>
      </c>
      <c r="L4619" s="14">
        <f>2+L4360-Datos!$C$8</f>
        <v>8.34</v>
      </c>
      <c r="M4619" s="13" t="s">
        <v>714</v>
      </c>
      <c r="N4619" s="1" t="s">
        <v>4206</v>
      </c>
      <c r="O4619" s="1">
        <v>10</v>
      </c>
      <c r="P4619" s="1" t="s">
        <v>376</v>
      </c>
      <c r="Q4619" s="4" t="s">
        <v>21</v>
      </c>
    </row>
    <row r="4620" spans="1:17" ht="22.5" x14ac:dyDescent="0.25">
      <c r="A4620" s="3">
        <v>7434</v>
      </c>
      <c r="B4620" s="1" t="s">
        <v>23270</v>
      </c>
      <c r="C4620" s="1" t="s">
        <v>15</v>
      </c>
      <c r="D4620" s="1" t="s">
        <v>23</v>
      </c>
      <c r="E4620" s="1">
        <v>27671381</v>
      </c>
      <c r="F4620" s="1" t="s">
        <v>23271</v>
      </c>
      <c r="G4620" s="1">
        <v>2234577</v>
      </c>
      <c r="H4620" s="1" t="s">
        <v>23272</v>
      </c>
      <c r="I4620" s="2">
        <v>45061</v>
      </c>
      <c r="J4620" s="15" t="str">
        <f>MID(Tabla1[[#This Row],[HORA]],1,5)</f>
        <v>11:28</v>
      </c>
      <c r="K4620" s="16">
        <f>IF(Tabla1[[#This Row],[FECHA]]=I4621,IF(J4621-J4620&gt;0,(J4621-J4620)*1440,0),0)</f>
        <v>0</v>
      </c>
      <c r="L4620" s="14">
        <f>2+L4361-Datos!$C$8</f>
        <v>7.3500000000000005</v>
      </c>
      <c r="M4620" s="13" t="s">
        <v>911</v>
      </c>
      <c r="N4620" s="1" t="s">
        <v>23273</v>
      </c>
      <c r="O4620" s="1">
        <v>18</v>
      </c>
      <c r="P4620" s="1" t="s">
        <v>376</v>
      </c>
      <c r="Q4620" s="4" t="s">
        <v>21</v>
      </c>
    </row>
    <row r="4621" spans="1:17" ht="22.5" x14ac:dyDescent="0.25">
      <c r="A4621" s="3">
        <v>15459</v>
      </c>
      <c r="B4621" s="1" t="s">
        <v>47171</v>
      </c>
      <c r="C4621" s="1" t="s">
        <v>15</v>
      </c>
      <c r="D4621" s="1" t="s">
        <v>40</v>
      </c>
      <c r="E4621" s="1">
        <v>2857089</v>
      </c>
      <c r="F4621" s="1" t="s">
        <v>47172</v>
      </c>
      <c r="G4621" s="1">
        <v>2857089</v>
      </c>
      <c r="H4621" s="1" t="s">
        <v>47172</v>
      </c>
      <c r="I4621" s="2">
        <v>45061</v>
      </c>
      <c r="J4621" s="15" t="str">
        <f>MID(Tabla1[[#This Row],[HORA]],1,5)</f>
        <v>11:28</v>
      </c>
      <c r="K4621" s="16">
        <f>IF(Tabla1[[#This Row],[FECHA]]=I4622,IF(J4622-J4621&gt;0,(J4622-J4621)*1440,0),0)</f>
        <v>1.9999999999999929</v>
      </c>
      <c r="L4621" s="14">
        <f>2+L4362-Datos!$C$8</f>
        <v>10.36</v>
      </c>
      <c r="M4621" s="13" t="s">
        <v>911</v>
      </c>
      <c r="N4621" s="1" t="s">
        <v>28118</v>
      </c>
      <c r="O4621" s="1">
        <v>4</v>
      </c>
      <c r="P4621" s="1" t="s">
        <v>645</v>
      </c>
      <c r="Q4621" s="4" t="s">
        <v>21</v>
      </c>
    </row>
    <row r="4622" spans="1:17" ht="22.5" x14ac:dyDescent="0.25">
      <c r="A4622" s="3">
        <v>1751</v>
      </c>
      <c r="B4622" s="1" t="s">
        <v>5228</v>
      </c>
      <c r="C4622" s="1" t="s">
        <v>15</v>
      </c>
      <c r="D4622" s="1" t="s">
        <v>77</v>
      </c>
      <c r="E4622" s="1">
        <v>60415923</v>
      </c>
      <c r="F4622" s="1" t="s">
        <v>5229</v>
      </c>
      <c r="G4622" s="1">
        <v>43321580</v>
      </c>
      <c r="H4622" s="1" t="s">
        <v>5230</v>
      </c>
      <c r="I4622" s="2">
        <v>45061</v>
      </c>
      <c r="J4622" s="15" t="str">
        <f>MID(Tabla1[[#This Row],[HORA]],1,5)</f>
        <v>11:30</v>
      </c>
      <c r="K4622" s="16">
        <f>IF(Tabla1[[#This Row],[FECHA]]=I4623,IF(J4623-J4622&gt;0,(J4623-J4622)*1440,0),0)</f>
        <v>2.9999999999999893</v>
      </c>
      <c r="L4622" s="14">
        <f>2+L4363-Datos!$C$8</f>
        <v>12.420000000000002</v>
      </c>
      <c r="M4622" s="13" t="s">
        <v>87</v>
      </c>
      <c r="N4622" s="1" t="s">
        <v>5231</v>
      </c>
      <c r="O4622" s="1">
        <v>40</v>
      </c>
      <c r="P4622" s="1" t="s">
        <v>413</v>
      </c>
      <c r="Q4622" s="4" t="s">
        <v>21</v>
      </c>
    </row>
    <row r="4623" spans="1:17" ht="22.5" x14ac:dyDescent="0.25">
      <c r="A4623" s="3">
        <v>6949</v>
      </c>
      <c r="B4623" s="1" t="s">
        <v>21734</v>
      </c>
      <c r="C4623" s="1" t="s">
        <v>15</v>
      </c>
      <c r="D4623" s="1" t="s">
        <v>33</v>
      </c>
      <c r="E4623" s="1">
        <v>16657874</v>
      </c>
      <c r="F4623" s="1" t="s">
        <v>13929</v>
      </c>
      <c r="G4623" s="1">
        <v>2233323</v>
      </c>
      <c r="H4623" s="1" t="s">
        <v>21735</v>
      </c>
      <c r="I4623" s="2">
        <v>45061</v>
      </c>
      <c r="J4623" s="15" t="str">
        <f>MID(Tabla1[[#This Row],[HORA]],1,5)</f>
        <v>11:33</v>
      </c>
      <c r="K4623" s="16">
        <f>IF(Tabla1[[#This Row],[FECHA]]=I4624,IF(J4624-J4623&gt;0,(J4624-J4623)*1440,0),0)</f>
        <v>0.99999999999999645</v>
      </c>
      <c r="L4623" s="14">
        <f>2+L4364-Datos!$C$8</f>
        <v>8.2900000000000009</v>
      </c>
      <c r="M4623" s="13" t="s">
        <v>805</v>
      </c>
      <c r="N4623" s="1" t="s">
        <v>21736</v>
      </c>
      <c r="O4623" s="1">
        <v>15</v>
      </c>
      <c r="P4623" s="1" t="s">
        <v>376</v>
      </c>
      <c r="Q4623" s="4" t="s">
        <v>21</v>
      </c>
    </row>
    <row r="4624" spans="1:17" ht="22.5" x14ac:dyDescent="0.25">
      <c r="A4624" s="3">
        <v>6950</v>
      </c>
      <c r="B4624" s="1" t="s">
        <v>21737</v>
      </c>
      <c r="C4624" s="1" t="s">
        <v>15</v>
      </c>
      <c r="D4624" s="1" t="s">
        <v>33</v>
      </c>
      <c r="E4624" s="1">
        <v>48855311</v>
      </c>
      <c r="F4624" s="1" t="s">
        <v>5513</v>
      </c>
      <c r="G4624" s="1">
        <v>3642787</v>
      </c>
      <c r="H4624" s="1" t="s">
        <v>21738</v>
      </c>
      <c r="I4624" s="2">
        <v>45061</v>
      </c>
      <c r="J4624" s="15" t="str">
        <f>MID(Tabla1[[#This Row],[HORA]],1,5)</f>
        <v>11:34</v>
      </c>
      <c r="K4624" s="16">
        <f>IF(Tabla1[[#This Row],[FECHA]]=I4625,IF(J4625-J4624&gt;0,(J4625-J4624)*1440,0),0)</f>
        <v>0.99999999999999645</v>
      </c>
      <c r="L4624" s="14">
        <f>2+L4365-Datos!$C$8</f>
        <v>8.1000000000000014</v>
      </c>
      <c r="M4624" s="13" t="s">
        <v>4273</v>
      </c>
      <c r="N4624" s="1" t="s">
        <v>21739</v>
      </c>
      <c r="O4624" s="1">
        <v>20</v>
      </c>
      <c r="P4624" s="1" t="s">
        <v>376</v>
      </c>
      <c r="Q4624" s="4" t="s">
        <v>21</v>
      </c>
    </row>
    <row r="4625" spans="1:17" ht="22.5" x14ac:dyDescent="0.25">
      <c r="A4625" s="3">
        <v>6951</v>
      </c>
      <c r="B4625" s="1" t="s">
        <v>21740</v>
      </c>
      <c r="C4625" s="1" t="s">
        <v>15</v>
      </c>
      <c r="D4625" s="1" t="s">
        <v>33</v>
      </c>
      <c r="E4625" s="1">
        <v>48855311</v>
      </c>
      <c r="F4625" s="1" t="s">
        <v>5513</v>
      </c>
      <c r="G4625" s="1">
        <v>40673571</v>
      </c>
      <c r="H4625" s="1" t="s">
        <v>21741</v>
      </c>
      <c r="I4625" s="2">
        <v>45061</v>
      </c>
      <c r="J4625" s="15" t="str">
        <f>MID(Tabla1[[#This Row],[HORA]],1,5)</f>
        <v>11:35</v>
      </c>
      <c r="K4625" s="16">
        <f>IF(Tabla1[[#This Row],[FECHA]]=I4626,IF(J4626-J4625&gt;0,(J4626-J4625)*1440,0),0)</f>
        <v>1.9999999999999929</v>
      </c>
      <c r="L4625" s="14">
        <f>2+L4366-Datos!$C$8</f>
        <v>10.190000000000001</v>
      </c>
      <c r="M4625" s="13" t="s">
        <v>567</v>
      </c>
      <c r="N4625" s="1" t="s">
        <v>21742</v>
      </c>
      <c r="O4625" s="1">
        <v>18</v>
      </c>
      <c r="P4625" s="1" t="s">
        <v>376</v>
      </c>
      <c r="Q4625" s="4" t="s">
        <v>21</v>
      </c>
    </row>
    <row r="4626" spans="1:17" ht="22.5" x14ac:dyDescent="0.25">
      <c r="A4626" s="3">
        <v>6952</v>
      </c>
      <c r="B4626" s="1" t="s">
        <v>21743</v>
      </c>
      <c r="C4626" s="1" t="s">
        <v>15</v>
      </c>
      <c r="D4626" s="1" t="s">
        <v>40</v>
      </c>
      <c r="E4626" s="1">
        <v>42085285</v>
      </c>
      <c r="F4626" s="1" t="s">
        <v>21744</v>
      </c>
      <c r="G4626" s="1">
        <v>42712483</v>
      </c>
      <c r="H4626" s="1" t="s">
        <v>21745</v>
      </c>
      <c r="I4626" s="2">
        <v>45061</v>
      </c>
      <c r="J4626" s="15" t="str">
        <f>MID(Tabla1[[#This Row],[HORA]],1,5)</f>
        <v>11:37</v>
      </c>
      <c r="K4626" s="16">
        <f>IF(Tabla1[[#This Row],[FECHA]]=I4627,IF(J4627-J4626&gt;0,(J4627-J4626)*1440,0),0)</f>
        <v>9.000000000000048</v>
      </c>
      <c r="L4626" s="14">
        <f>2+L4367-Datos!$C$8</f>
        <v>7.53</v>
      </c>
      <c r="M4626" s="13" t="s">
        <v>811</v>
      </c>
      <c r="N4626" s="1" t="s">
        <v>21746</v>
      </c>
      <c r="O4626" s="1">
        <v>15</v>
      </c>
      <c r="P4626" s="1" t="s">
        <v>376</v>
      </c>
      <c r="Q4626" s="4" t="s">
        <v>21</v>
      </c>
    </row>
    <row r="4627" spans="1:17" ht="22.5" x14ac:dyDescent="0.25">
      <c r="A4627" s="3">
        <v>1752</v>
      </c>
      <c r="B4627" s="1" t="s">
        <v>5232</v>
      </c>
      <c r="C4627" s="1" t="s">
        <v>15</v>
      </c>
      <c r="D4627" s="1" t="s">
        <v>40</v>
      </c>
      <c r="E4627" s="1">
        <v>43292039</v>
      </c>
      <c r="F4627" s="1" t="s">
        <v>5233</v>
      </c>
      <c r="G4627" s="1">
        <v>77165682</v>
      </c>
      <c r="H4627" s="1" t="s">
        <v>5234</v>
      </c>
      <c r="I4627" s="2">
        <v>45061</v>
      </c>
      <c r="J4627" s="15" t="str">
        <f>MID(Tabla1[[#This Row],[HORA]],1,5)</f>
        <v>11:46</v>
      </c>
      <c r="K4627" s="16">
        <f>IF(Tabla1[[#This Row],[FECHA]]=I4628,IF(J4628-J4627&gt;0,(J4628-J4627)*1440,0),0)</f>
        <v>3.9999999999999858</v>
      </c>
      <c r="L4627" s="14">
        <f>2+L4368-Datos!$C$8</f>
        <v>9.2600000000000016</v>
      </c>
      <c r="M4627" s="13" t="s">
        <v>3661</v>
      </c>
      <c r="N4627" s="1" t="s">
        <v>5235</v>
      </c>
      <c r="O4627" s="1">
        <v>30</v>
      </c>
      <c r="P4627" s="1" t="s">
        <v>413</v>
      </c>
      <c r="Q4627" s="4" t="s">
        <v>21</v>
      </c>
    </row>
    <row r="4628" spans="1:17" ht="22.5" x14ac:dyDescent="0.25">
      <c r="A4628" s="3">
        <v>1753</v>
      </c>
      <c r="B4628" s="1" t="s">
        <v>5236</v>
      </c>
      <c r="C4628" s="1" t="s">
        <v>15</v>
      </c>
      <c r="D4628" s="1" t="s">
        <v>40</v>
      </c>
      <c r="E4628" s="1">
        <v>47340471</v>
      </c>
      <c r="F4628" s="1" t="s">
        <v>5237</v>
      </c>
      <c r="G4628" s="1">
        <v>43032757</v>
      </c>
      <c r="H4628" s="1" t="s">
        <v>5238</v>
      </c>
      <c r="I4628" s="2">
        <v>45061</v>
      </c>
      <c r="J4628" s="15" t="str">
        <f>MID(Tabla1[[#This Row],[HORA]],1,5)</f>
        <v>11:50</v>
      </c>
      <c r="K4628" s="16">
        <f>IF(Tabla1[[#This Row],[FECHA]]=I4629,IF(J4629-J4628&gt;0,(J4629-J4628)*1440,0),0)</f>
        <v>0.99999999999991651</v>
      </c>
      <c r="L4628" s="14">
        <f>2+L4369-Datos!$C$8</f>
        <v>11.120000000000001</v>
      </c>
      <c r="M4628" s="13" t="s">
        <v>5239</v>
      </c>
      <c r="N4628" s="1" t="s">
        <v>5235</v>
      </c>
      <c r="O4628" s="1">
        <v>30</v>
      </c>
      <c r="P4628" s="1" t="s">
        <v>413</v>
      </c>
      <c r="Q4628" s="4" t="s">
        <v>21</v>
      </c>
    </row>
    <row r="4629" spans="1:17" ht="22.5" x14ac:dyDescent="0.25">
      <c r="A4629" s="3">
        <v>16958</v>
      </c>
      <c r="B4629" s="1" t="s">
        <v>51257</v>
      </c>
      <c r="C4629" s="1" t="s">
        <v>15</v>
      </c>
      <c r="D4629" s="1" t="s">
        <v>33</v>
      </c>
      <c r="E4629" s="1">
        <v>20437544248</v>
      </c>
      <c r="F4629" s="1" t="s">
        <v>47737</v>
      </c>
      <c r="G4629" s="1">
        <v>2233325</v>
      </c>
      <c r="H4629" s="1" t="s">
        <v>51258</v>
      </c>
      <c r="I4629" s="2">
        <v>45061</v>
      </c>
      <c r="J4629" s="15" t="str">
        <f>MID(Tabla1[[#This Row],[HORA]],1,5)</f>
        <v>11:51</v>
      </c>
      <c r="K4629" s="16">
        <f>IF(Tabla1[[#This Row],[FECHA]]=I4630,IF(J4630-J4629&gt;0,(J4630-J4629)*1440,0),0)</f>
        <v>0</v>
      </c>
      <c r="L4629" s="14">
        <f>2+L4370-Datos!$C$8</f>
        <v>8.42</v>
      </c>
      <c r="M4629" s="13" t="s">
        <v>298</v>
      </c>
      <c r="N4629" s="1" t="s">
        <v>51259</v>
      </c>
      <c r="O4629" s="1">
        <v>70</v>
      </c>
      <c r="P4629" s="1" t="s">
        <v>376</v>
      </c>
      <c r="Q4629" s="4" t="s">
        <v>21</v>
      </c>
    </row>
    <row r="4630" spans="1:17" ht="22.5" x14ac:dyDescent="0.25">
      <c r="A4630" s="3">
        <v>16959</v>
      </c>
      <c r="B4630" s="1" t="s">
        <v>51257</v>
      </c>
      <c r="C4630" s="1" t="s">
        <v>15</v>
      </c>
      <c r="D4630" s="1" t="s">
        <v>33</v>
      </c>
      <c r="E4630" s="1">
        <v>20437544248</v>
      </c>
      <c r="F4630" s="1" t="s">
        <v>47737</v>
      </c>
      <c r="G4630" s="1">
        <v>2233325</v>
      </c>
      <c r="H4630" s="1" t="s">
        <v>51258</v>
      </c>
      <c r="I4630" s="2">
        <v>45061</v>
      </c>
      <c r="J4630" s="15" t="str">
        <f>MID(Tabla1[[#This Row],[HORA]],1,5)</f>
        <v>11:51</v>
      </c>
      <c r="K4630" s="16">
        <f>IF(Tabla1[[#This Row],[FECHA]]=I4631,IF(J4631-J4630&gt;0,(J4631-J4630)*1440,0),0)</f>
        <v>1.0000000000000764</v>
      </c>
      <c r="L4630" s="14">
        <f>2+L4371-Datos!$C$8</f>
        <v>9.08</v>
      </c>
      <c r="M4630" s="13" t="s">
        <v>298</v>
      </c>
      <c r="N4630" s="1" t="s">
        <v>51260</v>
      </c>
      <c r="O4630" s="1">
        <v>70</v>
      </c>
      <c r="P4630" s="1" t="s">
        <v>376</v>
      </c>
      <c r="Q4630" s="4" t="s">
        <v>21</v>
      </c>
    </row>
    <row r="4631" spans="1:17" ht="22.5" x14ac:dyDescent="0.25">
      <c r="A4631" s="3">
        <v>1754</v>
      </c>
      <c r="B4631" s="1" t="s">
        <v>5240</v>
      </c>
      <c r="C4631" s="1" t="s">
        <v>15</v>
      </c>
      <c r="D4631" s="1" t="s">
        <v>40</v>
      </c>
      <c r="E4631" s="1">
        <v>77529888</v>
      </c>
      <c r="F4631" s="1" t="s">
        <v>5241</v>
      </c>
      <c r="G4631" s="1">
        <v>77529888</v>
      </c>
      <c r="H4631" s="1" t="s">
        <v>5241</v>
      </c>
      <c r="I4631" s="2">
        <v>45061</v>
      </c>
      <c r="J4631" s="15" t="str">
        <f>MID(Tabla1[[#This Row],[HORA]],1,5)</f>
        <v>11:52</v>
      </c>
      <c r="K4631" s="16">
        <f>IF(Tabla1[[#This Row],[FECHA]]=I4632,IF(J4632-J4631&gt;0,(J4632-J4631)*1440,0),0)</f>
        <v>0</v>
      </c>
      <c r="L4631" s="14">
        <f>2+L4372-Datos!$C$8</f>
        <v>9.02</v>
      </c>
      <c r="M4631" s="13" t="s">
        <v>5242</v>
      </c>
      <c r="N4631" s="1" t="s">
        <v>1715</v>
      </c>
      <c r="O4631" s="1">
        <v>10</v>
      </c>
      <c r="P4631" s="1" t="s">
        <v>413</v>
      </c>
      <c r="Q4631" s="4" t="s">
        <v>21</v>
      </c>
    </row>
    <row r="4632" spans="1:17" ht="22.5" x14ac:dyDescent="0.25">
      <c r="A4632" s="3">
        <v>16960</v>
      </c>
      <c r="B4632" s="1" t="s">
        <v>51261</v>
      </c>
      <c r="C4632" s="1" t="s">
        <v>15</v>
      </c>
      <c r="D4632" s="1" t="s">
        <v>71</v>
      </c>
      <c r="E4632" s="1">
        <v>20437544248</v>
      </c>
      <c r="F4632" s="1" t="s">
        <v>47737</v>
      </c>
      <c r="G4632" s="1">
        <v>43026236</v>
      </c>
      <c r="H4632" s="1" t="s">
        <v>48702</v>
      </c>
      <c r="I4632" s="2">
        <v>45061</v>
      </c>
      <c r="J4632" s="15" t="str">
        <f>MID(Tabla1[[#This Row],[HORA]],1,5)</f>
        <v>11:52</v>
      </c>
      <c r="K4632" s="16">
        <f>IF(Tabla1[[#This Row],[FECHA]]=I4633,IF(J4633-J4632&gt;0,(J4633-J4632)*1440,0),0)</f>
        <v>2.9999999999999094</v>
      </c>
      <c r="L4632" s="14">
        <f>2+L4373-Datos!$C$8</f>
        <v>7.120000000000001</v>
      </c>
      <c r="M4632" s="13" t="s">
        <v>5242</v>
      </c>
      <c r="N4632" s="1" t="s">
        <v>51262</v>
      </c>
      <c r="O4632" s="1">
        <v>70</v>
      </c>
      <c r="P4632" s="1" t="s">
        <v>376</v>
      </c>
      <c r="Q4632" s="4" t="s">
        <v>21</v>
      </c>
    </row>
    <row r="4633" spans="1:17" ht="22.5" x14ac:dyDescent="0.25">
      <c r="A4633" s="3">
        <v>15881</v>
      </c>
      <c r="B4633" s="1" t="s">
        <v>48302</v>
      </c>
      <c r="C4633" s="1" t="s">
        <v>15</v>
      </c>
      <c r="D4633" s="1" t="s">
        <v>40</v>
      </c>
      <c r="E4633" s="1">
        <v>20479726630</v>
      </c>
      <c r="F4633" s="1" t="s">
        <v>47772</v>
      </c>
      <c r="G4633" s="1">
        <v>2233329</v>
      </c>
      <c r="H4633" s="1" t="s">
        <v>48303</v>
      </c>
      <c r="I4633" s="2">
        <v>45061</v>
      </c>
      <c r="J4633" s="15" t="str">
        <f>MID(Tabla1[[#This Row],[HORA]],1,5)</f>
        <v>11:55</v>
      </c>
      <c r="K4633" s="16">
        <f>IF(Tabla1[[#This Row],[FECHA]]=I4634,IF(J4634-J4633&gt;0,(J4634-J4633)*1440,0),0)</f>
        <v>1.0000000000000764</v>
      </c>
      <c r="L4633" s="14">
        <f>2+L4374-Datos!$C$8</f>
        <v>8.1300000000000008</v>
      </c>
      <c r="M4633" s="13" t="s">
        <v>1172</v>
      </c>
      <c r="N4633" s="1" t="s">
        <v>48304</v>
      </c>
      <c r="O4633" s="1">
        <v>15</v>
      </c>
      <c r="P4633" s="1" t="s">
        <v>413</v>
      </c>
      <c r="Q4633" s="4" t="s">
        <v>21</v>
      </c>
    </row>
    <row r="4634" spans="1:17" ht="22.5" x14ac:dyDescent="0.25">
      <c r="A4634" s="3">
        <v>6953</v>
      </c>
      <c r="B4634" s="1" t="s">
        <v>21747</v>
      </c>
      <c r="C4634" s="1" t="s">
        <v>15</v>
      </c>
      <c r="D4634" s="1" t="s">
        <v>33</v>
      </c>
      <c r="E4634" s="1">
        <v>16769671</v>
      </c>
      <c r="F4634" s="1" t="s">
        <v>21748</v>
      </c>
      <c r="G4634" s="1">
        <v>40425162</v>
      </c>
      <c r="H4634" s="1" t="s">
        <v>21749</v>
      </c>
      <c r="I4634" s="2">
        <v>45061</v>
      </c>
      <c r="J4634" s="15" t="str">
        <f>MID(Tabla1[[#This Row],[HORA]],1,5)</f>
        <v>11:56</v>
      </c>
      <c r="K4634" s="16">
        <f>IF(Tabla1[[#This Row],[FECHA]]=I4635,IF(J4635-J4634&gt;0,(J4635-J4634)*1440,0),0)</f>
        <v>0.99999999999991651</v>
      </c>
      <c r="L4634" s="14">
        <f>2+L4375-Datos!$C$8</f>
        <v>9.5</v>
      </c>
      <c r="M4634" s="13" t="s">
        <v>958</v>
      </c>
      <c r="N4634" s="1" t="s">
        <v>21750</v>
      </c>
      <c r="O4634" s="1">
        <v>20</v>
      </c>
      <c r="P4634" s="1" t="s">
        <v>376</v>
      </c>
      <c r="Q4634" s="4" t="s">
        <v>21</v>
      </c>
    </row>
    <row r="4635" spans="1:17" ht="22.5" x14ac:dyDescent="0.25">
      <c r="A4635" s="3">
        <v>1755</v>
      </c>
      <c r="B4635" s="1" t="s">
        <v>5243</v>
      </c>
      <c r="C4635" s="1" t="s">
        <v>15</v>
      </c>
      <c r="D4635" s="1" t="s">
        <v>33</v>
      </c>
      <c r="E4635" s="1">
        <v>75173323</v>
      </c>
      <c r="F4635" s="1" t="s">
        <v>5244</v>
      </c>
      <c r="G4635" s="1">
        <v>71472535</v>
      </c>
      <c r="H4635" s="1" t="s">
        <v>5245</v>
      </c>
      <c r="I4635" s="2">
        <v>45061</v>
      </c>
      <c r="J4635" s="15" t="str">
        <f>MID(Tabla1[[#This Row],[HORA]],1,5)</f>
        <v>11:57</v>
      </c>
      <c r="K4635" s="16">
        <f>IF(Tabla1[[#This Row],[FECHA]]=I4636,IF(J4636-J4635&gt;0,(J4636-J4635)*1440,0),0)</f>
        <v>3.0000000000000693</v>
      </c>
      <c r="L4635" s="14">
        <f>2+L4376-Datos!$C$8</f>
        <v>9.25</v>
      </c>
      <c r="M4635" s="13" t="s">
        <v>3215</v>
      </c>
      <c r="N4635" s="1" t="s">
        <v>5246</v>
      </c>
      <c r="O4635" s="1">
        <v>10</v>
      </c>
      <c r="P4635" s="1" t="s">
        <v>413</v>
      </c>
      <c r="Q4635" s="4" t="s">
        <v>21</v>
      </c>
    </row>
    <row r="4636" spans="1:17" ht="22.5" x14ac:dyDescent="0.25">
      <c r="A4636" s="3">
        <v>1756</v>
      </c>
      <c r="B4636" s="1" t="s">
        <v>5247</v>
      </c>
      <c r="C4636" s="1" t="s">
        <v>15</v>
      </c>
      <c r="D4636" s="1" t="s">
        <v>33</v>
      </c>
      <c r="E4636" s="1">
        <v>77078110</v>
      </c>
      <c r="F4636" s="1" t="s">
        <v>5248</v>
      </c>
      <c r="G4636" s="1">
        <v>46789493</v>
      </c>
      <c r="H4636" s="1" t="s">
        <v>5249</v>
      </c>
      <c r="I4636" s="2">
        <v>45061</v>
      </c>
      <c r="J4636" s="15" t="str">
        <f>MID(Tabla1[[#This Row],[HORA]],1,5)</f>
        <v>12:00</v>
      </c>
      <c r="K4636" s="16">
        <f>IF(Tabla1[[#This Row],[FECHA]]=I4637,IF(J4637-J4636&gt;0,(J4637-J4636)*1440,0),0)</f>
        <v>0</v>
      </c>
      <c r="L4636" s="14">
        <f>2+L4377-Datos!$C$8</f>
        <v>12.190000000000001</v>
      </c>
      <c r="M4636" s="13" t="s">
        <v>2279</v>
      </c>
      <c r="N4636" s="1" t="s">
        <v>5250</v>
      </c>
      <c r="O4636" s="1">
        <v>15</v>
      </c>
      <c r="P4636" s="1" t="s">
        <v>413</v>
      </c>
      <c r="Q4636" s="4" t="s">
        <v>21</v>
      </c>
    </row>
    <row r="4637" spans="1:17" ht="22.5" x14ac:dyDescent="0.25">
      <c r="A4637" s="3">
        <v>6954</v>
      </c>
      <c r="B4637" s="1" t="s">
        <v>21751</v>
      </c>
      <c r="C4637" s="1" t="s">
        <v>15</v>
      </c>
      <c r="D4637" s="1" t="s">
        <v>40</v>
      </c>
      <c r="E4637" s="1">
        <v>16693862</v>
      </c>
      <c r="F4637" s="1" t="s">
        <v>21752</v>
      </c>
      <c r="G4637" s="1">
        <v>16693862</v>
      </c>
      <c r="H4637" s="1" t="s">
        <v>21752</v>
      </c>
      <c r="I4637" s="2">
        <v>45061</v>
      </c>
      <c r="J4637" s="15" t="str">
        <f>MID(Tabla1[[#This Row],[HORA]],1,5)</f>
        <v>12:00</v>
      </c>
      <c r="K4637" s="16">
        <f>IF(Tabla1[[#This Row],[FECHA]]=I4638,IF(J4638-J4637&gt;0,(J4638-J4637)*1440,0),0)</f>
        <v>1.9999999999999929</v>
      </c>
      <c r="L4637" s="14">
        <f>2+L4378-Datos!$C$8</f>
        <v>9.34</v>
      </c>
      <c r="M4637" s="13" t="s">
        <v>2279</v>
      </c>
      <c r="N4637" s="1" t="s">
        <v>2773</v>
      </c>
      <c r="O4637" s="1">
        <v>30</v>
      </c>
      <c r="P4637" s="1" t="s">
        <v>376</v>
      </c>
      <c r="Q4637" s="4" t="s">
        <v>21</v>
      </c>
    </row>
    <row r="4638" spans="1:17" ht="22.5" x14ac:dyDescent="0.25">
      <c r="A4638" s="3">
        <v>15882</v>
      </c>
      <c r="B4638" s="1" t="s">
        <v>48305</v>
      </c>
      <c r="C4638" s="1" t="s">
        <v>15</v>
      </c>
      <c r="D4638" s="1" t="s">
        <v>40</v>
      </c>
      <c r="E4638" s="1">
        <v>10424305427</v>
      </c>
      <c r="F4638" s="1" t="s">
        <v>47782</v>
      </c>
      <c r="G4638" s="1">
        <v>74064474</v>
      </c>
      <c r="H4638" s="1" t="s">
        <v>47783</v>
      </c>
      <c r="I4638" s="2">
        <v>45061</v>
      </c>
      <c r="J4638" s="15" t="str">
        <f>MID(Tabla1[[#This Row],[HORA]],1,5)</f>
        <v>12:02</v>
      </c>
      <c r="K4638" s="16">
        <f>IF(Tabla1[[#This Row],[FECHA]]=I4639,IF(J4639-J4638&gt;0,(J4639-J4638)*1440,0),0)</f>
        <v>0.99999999999999645</v>
      </c>
      <c r="L4638" s="14">
        <f>2+L4379-Datos!$C$8</f>
        <v>10.120000000000001</v>
      </c>
      <c r="M4638" s="13" t="s">
        <v>1030</v>
      </c>
      <c r="N4638" s="1" t="s">
        <v>48306</v>
      </c>
      <c r="O4638" s="1">
        <v>30</v>
      </c>
      <c r="P4638" s="1" t="s">
        <v>413</v>
      </c>
      <c r="Q4638" s="4" t="s">
        <v>21</v>
      </c>
    </row>
    <row r="4639" spans="1:17" ht="22.5" x14ac:dyDescent="0.25">
      <c r="A4639" s="3">
        <v>6955</v>
      </c>
      <c r="B4639" s="1" t="s">
        <v>21753</v>
      </c>
      <c r="C4639" s="1" t="s">
        <v>15</v>
      </c>
      <c r="D4639" s="1" t="s">
        <v>40</v>
      </c>
      <c r="E4639" s="1">
        <v>80344386</v>
      </c>
      <c r="F4639" s="1" t="s">
        <v>21754</v>
      </c>
      <c r="G4639" s="1">
        <v>2233330</v>
      </c>
      <c r="H4639" s="1" t="s">
        <v>21755</v>
      </c>
      <c r="I4639" s="2">
        <v>45061</v>
      </c>
      <c r="J4639" s="15" t="str">
        <f>MID(Tabla1[[#This Row],[HORA]],1,5)</f>
        <v>12:03</v>
      </c>
      <c r="K4639" s="16">
        <f>IF(Tabla1[[#This Row],[FECHA]]=I4640,IF(J4640-J4639&gt;0,(J4640-J4639)*1440,0),0)</f>
        <v>2.9999999999999893</v>
      </c>
      <c r="L4639" s="14">
        <f>2+L4380-Datos!$C$8</f>
        <v>12.49</v>
      </c>
      <c r="M4639" s="13" t="s">
        <v>981</v>
      </c>
      <c r="N4639" s="1" t="s">
        <v>21756</v>
      </c>
      <c r="O4639" s="1">
        <v>13</v>
      </c>
      <c r="P4639" s="1" t="s">
        <v>376</v>
      </c>
      <c r="Q4639" s="4" t="s">
        <v>21</v>
      </c>
    </row>
    <row r="4640" spans="1:17" ht="22.5" x14ac:dyDescent="0.25">
      <c r="A4640" s="3">
        <v>15943</v>
      </c>
      <c r="B4640" s="1" t="s">
        <v>48482</v>
      </c>
      <c r="C4640" s="1" t="s">
        <v>15</v>
      </c>
      <c r="D4640" s="1" t="s">
        <v>23</v>
      </c>
      <c r="E4640" s="1">
        <v>20561247138</v>
      </c>
      <c r="F4640" s="1" t="s">
        <v>48276</v>
      </c>
      <c r="G4640" s="1">
        <v>2234595</v>
      </c>
      <c r="H4640" s="1" t="s">
        <v>11272</v>
      </c>
      <c r="I4640" s="2">
        <v>45061</v>
      </c>
      <c r="J4640" s="15" t="str">
        <f>MID(Tabla1[[#This Row],[HORA]],1,5)</f>
        <v>12:06</v>
      </c>
      <c r="K4640" s="16">
        <f>IF(Tabla1[[#This Row],[FECHA]]=I4641,IF(J4641-J4640&gt;0,(J4641-J4640)*1440,0),0)</f>
        <v>0</v>
      </c>
      <c r="L4640" s="14">
        <f>2+L4381-Datos!$C$8</f>
        <v>11.18</v>
      </c>
      <c r="M4640" s="13" t="s">
        <v>3670</v>
      </c>
      <c r="N4640" s="1" t="s">
        <v>6132</v>
      </c>
      <c r="O4640" s="1">
        <v>15</v>
      </c>
      <c r="P4640" s="1" t="s">
        <v>645</v>
      </c>
      <c r="Q4640" s="4" t="s">
        <v>21</v>
      </c>
    </row>
    <row r="4641" spans="1:17" ht="22.5" x14ac:dyDescent="0.25">
      <c r="A4641" s="3">
        <v>15944</v>
      </c>
      <c r="B4641" s="1" t="s">
        <v>48482</v>
      </c>
      <c r="C4641" s="1" t="s">
        <v>15</v>
      </c>
      <c r="D4641" s="1" t="s">
        <v>23</v>
      </c>
      <c r="E4641" s="1">
        <v>20561247138</v>
      </c>
      <c r="F4641" s="1" t="s">
        <v>48276</v>
      </c>
      <c r="G4641" s="1">
        <v>2234595</v>
      </c>
      <c r="H4641" s="1" t="s">
        <v>11272</v>
      </c>
      <c r="I4641" s="2">
        <v>45061</v>
      </c>
      <c r="J4641" s="15" t="str">
        <f>MID(Tabla1[[#This Row],[HORA]],1,5)</f>
        <v>12:06</v>
      </c>
      <c r="K4641" s="16">
        <f>IF(Tabla1[[#This Row],[FECHA]]=I4642,IF(J4642-J4641&gt;0,(J4642-J4641)*1440,0),0)</f>
        <v>1.9999999999999929</v>
      </c>
      <c r="L4641" s="14">
        <f>2+L4382-Datos!$C$8</f>
        <v>9.7800000000000011</v>
      </c>
      <c r="M4641" s="13" t="s">
        <v>3670</v>
      </c>
      <c r="N4641" s="1" t="s">
        <v>48483</v>
      </c>
      <c r="O4641" s="1">
        <v>15</v>
      </c>
      <c r="P4641" s="1" t="s">
        <v>645</v>
      </c>
      <c r="Q4641" s="4" t="s">
        <v>21</v>
      </c>
    </row>
    <row r="4642" spans="1:17" ht="22.5" x14ac:dyDescent="0.25">
      <c r="A4642" s="3">
        <v>1757</v>
      </c>
      <c r="B4642" s="1" t="s">
        <v>5251</v>
      </c>
      <c r="C4642" s="1" t="s">
        <v>15</v>
      </c>
      <c r="D4642" s="1" t="s">
        <v>40</v>
      </c>
      <c r="E4642" s="1">
        <v>19336690</v>
      </c>
      <c r="F4642" s="1" t="s">
        <v>5252</v>
      </c>
      <c r="G4642" s="1">
        <v>2233331</v>
      </c>
      <c r="H4642" s="1" t="s">
        <v>5253</v>
      </c>
      <c r="I4642" s="2">
        <v>45061</v>
      </c>
      <c r="J4642" s="15" t="str">
        <f>MID(Tabla1[[#This Row],[HORA]],1,5)</f>
        <v>12:08</v>
      </c>
      <c r="K4642" s="16">
        <f>IF(Tabla1[[#This Row],[FECHA]]=I4643,IF(J4643-J4642&gt;0,(J4643-J4642)*1440,0),0)</f>
        <v>10.000000000000124</v>
      </c>
      <c r="L4642" s="14">
        <f>2+L4383-Datos!$C$8</f>
        <v>7.5200000000000005</v>
      </c>
      <c r="M4642" s="13" t="s">
        <v>1753</v>
      </c>
      <c r="N4642" s="1" t="s">
        <v>5235</v>
      </c>
      <c r="O4642" s="1">
        <v>30</v>
      </c>
      <c r="P4642" s="1" t="s">
        <v>413</v>
      </c>
      <c r="Q4642" s="4" t="s">
        <v>21</v>
      </c>
    </row>
    <row r="4643" spans="1:17" ht="22.5" x14ac:dyDescent="0.25">
      <c r="A4643" s="3">
        <v>1758</v>
      </c>
      <c r="B4643" s="1" t="s">
        <v>5254</v>
      </c>
      <c r="C4643" s="1" t="s">
        <v>15</v>
      </c>
      <c r="D4643" s="1" t="s">
        <v>77</v>
      </c>
      <c r="E4643" s="1">
        <v>76172443</v>
      </c>
      <c r="F4643" s="1" t="s">
        <v>5255</v>
      </c>
      <c r="G4643" s="1">
        <v>2233334</v>
      </c>
      <c r="H4643" s="1" t="s">
        <v>5256</v>
      </c>
      <c r="I4643" s="2">
        <v>45061</v>
      </c>
      <c r="J4643" s="15" t="str">
        <f>MID(Tabla1[[#This Row],[HORA]],1,5)</f>
        <v>12:18</v>
      </c>
      <c r="K4643" s="16">
        <f>IF(Tabla1[[#This Row],[FECHA]]=I4644,IF(J4644-J4643&gt;0,(J4644-J4643)*1440,0),0)</f>
        <v>1.9999999999999929</v>
      </c>
      <c r="L4643" s="14">
        <f>2+L4384-Datos!$C$8</f>
        <v>8.9500000000000011</v>
      </c>
      <c r="M4643" s="13" t="s">
        <v>1628</v>
      </c>
      <c r="N4643" s="1" t="s">
        <v>5257</v>
      </c>
      <c r="O4643" s="1">
        <v>15</v>
      </c>
      <c r="P4643" s="1" t="s">
        <v>413</v>
      </c>
      <c r="Q4643" s="4" t="s">
        <v>21</v>
      </c>
    </row>
    <row r="4644" spans="1:17" ht="22.5" x14ac:dyDescent="0.25">
      <c r="A4644" s="3">
        <v>1759</v>
      </c>
      <c r="B4644" s="1" t="s">
        <v>5258</v>
      </c>
      <c r="C4644" s="1" t="s">
        <v>15</v>
      </c>
      <c r="D4644" s="1" t="s">
        <v>40</v>
      </c>
      <c r="E4644" s="1">
        <v>41256223</v>
      </c>
      <c r="F4644" s="1" t="s">
        <v>5259</v>
      </c>
      <c r="G4644" s="1">
        <v>2233338</v>
      </c>
      <c r="H4644" s="1" t="s">
        <v>5260</v>
      </c>
      <c r="I4644" s="2">
        <v>45061</v>
      </c>
      <c r="J4644" s="15" t="str">
        <f>MID(Tabla1[[#This Row],[HORA]],1,5)</f>
        <v>12:20</v>
      </c>
      <c r="K4644" s="16">
        <f>IF(Tabla1[[#This Row],[FECHA]]=I4645,IF(J4645-J4644&gt;0,(J4645-J4644)*1440,0),0)</f>
        <v>16.99999999999994</v>
      </c>
      <c r="L4644" s="14">
        <f>2+L4385-Datos!$C$8</f>
        <v>10.14</v>
      </c>
      <c r="M4644" s="13" t="s">
        <v>1084</v>
      </c>
      <c r="N4644" s="1" t="s">
        <v>5261</v>
      </c>
      <c r="O4644" s="1">
        <v>10</v>
      </c>
      <c r="P4644" s="1" t="s">
        <v>413</v>
      </c>
      <c r="Q4644" s="4" t="s">
        <v>21</v>
      </c>
    </row>
    <row r="4645" spans="1:17" ht="22.5" x14ac:dyDescent="0.25">
      <c r="A4645" s="3">
        <v>6956</v>
      </c>
      <c r="B4645" s="1" t="s">
        <v>21757</v>
      </c>
      <c r="C4645" s="1" t="s">
        <v>15</v>
      </c>
      <c r="D4645" s="1" t="s">
        <v>161</v>
      </c>
      <c r="E4645" s="1">
        <v>47301171</v>
      </c>
      <c r="F4645" s="1" t="s">
        <v>10987</v>
      </c>
      <c r="G4645" s="1">
        <v>40439597</v>
      </c>
      <c r="H4645" s="1" t="s">
        <v>21758</v>
      </c>
      <c r="I4645" s="2">
        <v>45061</v>
      </c>
      <c r="J4645" s="15" t="str">
        <f>MID(Tabla1[[#This Row],[HORA]],1,5)</f>
        <v>12:37</v>
      </c>
      <c r="K4645" s="16">
        <f>IF(Tabla1[[#This Row],[FECHA]]=I4646,IF(J4646-J4645&gt;0,(J4646-J4645)*1440,0),0)</f>
        <v>4.9999999999999822</v>
      </c>
      <c r="L4645" s="14">
        <f>2+L4386-Datos!$C$8</f>
        <v>11.64</v>
      </c>
      <c r="M4645" s="13" t="s">
        <v>1033</v>
      </c>
      <c r="N4645" s="1" t="s">
        <v>21759</v>
      </c>
      <c r="O4645" s="1">
        <v>20</v>
      </c>
      <c r="P4645" s="1" t="s">
        <v>376</v>
      </c>
      <c r="Q4645" s="4" t="s">
        <v>21</v>
      </c>
    </row>
    <row r="4646" spans="1:17" ht="22.5" x14ac:dyDescent="0.25">
      <c r="A4646" s="3">
        <v>1760</v>
      </c>
      <c r="B4646" s="1" t="s">
        <v>5262</v>
      </c>
      <c r="C4646" s="1" t="s">
        <v>15</v>
      </c>
      <c r="D4646" s="1" t="s">
        <v>161</v>
      </c>
      <c r="E4646" s="1">
        <v>9260868</v>
      </c>
      <c r="F4646" s="1" t="s">
        <v>5263</v>
      </c>
      <c r="G4646" s="1">
        <v>40761757</v>
      </c>
      <c r="H4646" s="1" t="s">
        <v>5264</v>
      </c>
      <c r="I4646" s="2">
        <v>45061</v>
      </c>
      <c r="J4646" s="15" t="str">
        <f>MID(Tabla1[[#This Row],[HORA]],1,5)</f>
        <v>12:42</v>
      </c>
      <c r="K4646" s="16">
        <f>IF(Tabla1[[#This Row],[FECHA]]=I4647,IF(J4647-J4646&gt;0,(J4647-J4646)*1440,0),0)</f>
        <v>0.99999999999999645</v>
      </c>
      <c r="L4646" s="14">
        <f>2+L4387-Datos!$C$8</f>
        <v>8.99</v>
      </c>
      <c r="M4646" s="13" t="s">
        <v>2301</v>
      </c>
      <c r="N4646" s="1" t="s">
        <v>5265</v>
      </c>
      <c r="O4646" s="1">
        <v>15</v>
      </c>
      <c r="P4646" s="1" t="s">
        <v>413</v>
      </c>
      <c r="Q4646" s="4" t="s">
        <v>21</v>
      </c>
    </row>
    <row r="4647" spans="1:17" ht="22.5" x14ac:dyDescent="0.25">
      <c r="A4647" s="3">
        <v>6957</v>
      </c>
      <c r="B4647" s="1" t="s">
        <v>21760</v>
      </c>
      <c r="C4647" s="1" t="s">
        <v>15</v>
      </c>
      <c r="D4647" s="1" t="s">
        <v>40</v>
      </c>
      <c r="E4647" s="1">
        <v>16453464</v>
      </c>
      <c r="F4647" s="1" t="s">
        <v>21761</v>
      </c>
      <c r="G4647" s="1">
        <v>2233345</v>
      </c>
      <c r="H4647" s="1" t="s">
        <v>21762</v>
      </c>
      <c r="I4647" s="2">
        <v>45061</v>
      </c>
      <c r="J4647" s="15" t="str">
        <f>MID(Tabla1[[#This Row],[HORA]],1,5)</f>
        <v>12:43</v>
      </c>
      <c r="K4647" s="16">
        <f>IF(Tabla1[[#This Row],[FECHA]]=I4648,IF(J4648-J4647&gt;0,(J4648-J4647)*1440,0),0)</f>
        <v>0.99999999999999645</v>
      </c>
      <c r="L4647" s="14">
        <f>2+L4388-Datos!$C$8</f>
        <v>11.14</v>
      </c>
      <c r="M4647" s="13" t="s">
        <v>5801</v>
      </c>
      <c r="N4647" s="1" t="s">
        <v>21763</v>
      </c>
      <c r="O4647" s="1">
        <v>10</v>
      </c>
      <c r="P4647" s="1" t="s">
        <v>376</v>
      </c>
      <c r="Q4647" s="4" t="s">
        <v>21</v>
      </c>
    </row>
    <row r="4648" spans="1:17" ht="22.5" x14ac:dyDescent="0.25">
      <c r="A4648" s="3">
        <v>6958</v>
      </c>
      <c r="B4648" s="1" t="s">
        <v>21764</v>
      </c>
      <c r="C4648" s="1" t="s">
        <v>15</v>
      </c>
      <c r="D4648" s="1" t="s">
        <v>40</v>
      </c>
      <c r="E4648" s="1">
        <v>16453464</v>
      </c>
      <c r="F4648" s="1" t="s">
        <v>21761</v>
      </c>
      <c r="G4648" s="1">
        <v>2233347</v>
      </c>
      <c r="H4648" s="1" t="s">
        <v>21765</v>
      </c>
      <c r="I4648" s="2">
        <v>45061</v>
      </c>
      <c r="J4648" s="15" t="str">
        <f>MID(Tabla1[[#This Row],[HORA]],1,5)</f>
        <v>12:44</v>
      </c>
      <c r="K4648" s="16">
        <f>IF(Tabla1[[#This Row],[FECHA]]=I4649,IF(J4649-J4648&gt;0,(J4649-J4648)*1440,0),0)</f>
        <v>2.9999999999999893</v>
      </c>
      <c r="L4648" s="14">
        <f>2+L4389-Datos!$C$8</f>
        <v>12.84</v>
      </c>
      <c r="M4648" s="13" t="s">
        <v>223</v>
      </c>
      <c r="N4648" s="1" t="s">
        <v>21766</v>
      </c>
      <c r="O4648" s="1">
        <v>15</v>
      </c>
      <c r="P4648" s="1" t="s">
        <v>376</v>
      </c>
      <c r="Q4648" s="4" t="s">
        <v>21</v>
      </c>
    </row>
    <row r="4649" spans="1:17" ht="22.5" x14ac:dyDescent="0.25">
      <c r="A4649" s="3">
        <v>6959</v>
      </c>
      <c r="B4649" s="1" t="s">
        <v>21767</v>
      </c>
      <c r="C4649" s="1" t="s">
        <v>15</v>
      </c>
      <c r="D4649" s="1" t="s">
        <v>40</v>
      </c>
      <c r="E4649" s="1">
        <v>16705892</v>
      </c>
      <c r="F4649" s="1" t="s">
        <v>21768</v>
      </c>
      <c r="G4649" s="1">
        <v>16705892</v>
      </c>
      <c r="H4649" s="1" t="s">
        <v>21768</v>
      </c>
      <c r="I4649" s="2">
        <v>45061</v>
      </c>
      <c r="J4649" s="15" t="str">
        <f>MID(Tabla1[[#This Row],[HORA]],1,5)</f>
        <v>12:47</v>
      </c>
      <c r="K4649" s="16">
        <f>IF(Tabla1[[#This Row],[FECHA]]=I4650,IF(J4650-J4649&gt;0,(J4650-J4649)*1440,0),0)</f>
        <v>2.9999999999999893</v>
      </c>
      <c r="L4649" s="14">
        <f>2+L4390-Datos!$C$8</f>
        <v>10</v>
      </c>
      <c r="M4649" s="13" t="s">
        <v>656</v>
      </c>
      <c r="N4649" s="1" t="s">
        <v>2773</v>
      </c>
      <c r="O4649" s="1">
        <v>5</v>
      </c>
      <c r="P4649" s="1" t="s">
        <v>376</v>
      </c>
      <c r="Q4649" s="4" t="s">
        <v>21</v>
      </c>
    </row>
    <row r="4650" spans="1:17" ht="22.5" x14ac:dyDescent="0.25">
      <c r="A4650" s="3">
        <v>6960</v>
      </c>
      <c r="B4650" s="1" t="s">
        <v>21769</v>
      </c>
      <c r="C4650" s="1" t="s">
        <v>15</v>
      </c>
      <c r="D4650" s="1" t="s">
        <v>141</v>
      </c>
      <c r="E4650" s="1">
        <v>16413073</v>
      </c>
      <c r="F4650" s="1" t="s">
        <v>21770</v>
      </c>
      <c r="G4650" s="1">
        <v>2233348</v>
      </c>
      <c r="H4650" s="1" t="s">
        <v>21771</v>
      </c>
      <c r="I4650" s="2">
        <v>45061</v>
      </c>
      <c r="J4650" s="15" t="str">
        <f>MID(Tabla1[[#This Row],[HORA]],1,5)</f>
        <v>12:50</v>
      </c>
      <c r="K4650" s="16">
        <f>IF(Tabla1[[#This Row],[FECHA]]=I4651,IF(J4651-J4650&gt;0,(J4651-J4650)*1440,0),0)</f>
        <v>3.9999999999999858</v>
      </c>
      <c r="L4650" s="14">
        <f>2+L4391-Datos!$C$8</f>
        <v>10.940000000000001</v>
      </c>
      <c r="M4650" s="13" t="s">
        <v>249</v>
      </c>
      <c r="N4650" s="1" t="s">
        <v>447</v>
      </c>
      <c r="O4650" s="1">
        <v>10</v>
      </c>
      <c r="P4650" s="1" t="s">
        <v>376</v>
      </c>
      <c r="Q4650" s="4" t="s">
        <v>21</v>
      </c>
    </row>
    <row r="4651" spans="1:17" ht="22.5" x14ac:dyDescent="0.25">
      <c r="A4651" s="3">
        <v>6961</v>
      </c>
      <c r="B4651" s="1" t="s">
        <v>21772</v>
      </c>
      <c r="C4651" s="1" t="s">
        <v>15</v>
      </c>
      <c r="D4651" s="1" t="s">
        <v>40</v>
      </c>
      <c r="E4651" s="1">
        <v>45183834</v>
      </c>
      <c r="F4651" s="1" t="s">
        <v>21773</v>
      </c>
      <c r="G4651" s="1">
        <v>2233350</v>
      </c>
      <c r="H4651" s="1" t="s">
        <v>21774</v>
      </c>
      <c r="I4651" s="2">
        <v>45061</v>
      </c>
      <c r="J4651" s="15" t="str">
        <f>MID(Tabla1[[#This Row],[HORA]],1,5)</f>
        <v>12:54</v>
      </c>
      <c r="K4651" s="16">
        <f>IF(Tabla1[[#This Row],[FECHA]]=I4652,IF(J4652-J4651&gt;0,(J4652-J4651)*1440,0),0)</f>
        <v>0</v>
      </c>
      <c r="L4651" s="14">
        <f>2+L4392-Datos!$C$8</f>
        <v>11.18</v>
      </c>
      <c r="M4651" s="13" t="s">
        <v>1217</v>
      </c>
      <c r="N4651" s="1" t="s">
        <v>21775</v>
      </c>
      <c r="O4651" s="1">
        <v>20</v>
      </c>
      <c r="P4651" s="1" t="s">
        <v>376</v>
      </c>
      <c r="Q4651" s="4" t="s">
        <v>21</v>
      </c>
    </row>
    <row r="4652" spans="1:17" ht="22.5" x14ac:dyDescent="0.25">
      <c r="A4652" s="3">
        <v>6962</v>
      </c>
      <c r="B4652" s="1" t="s">
        <v>21772</v>
      </c>
      <c r="C4652" s="1" t="s">
        <v>15</v>
      </c>
      <c r="D4652" s="1" t="s">
        <v>40</v>
      </c>
      <c r="E4652" s="1">
        <v>45183834</v>
      </c>
      <c r="F4652" s="1" t="s">
        <v>21773</v>
      </c>
      <c r="G4652" s="1">
        <v>2233350</v>
      </c>
      <c r="H4652" s="1" t="s">
        <v>21774</v>
      </c>
      <c r="I4652" s="2">
        <v>45061</v>
      </c>
      <c r="J4652" s="15" t="str">
        <f>MID(Tabla1[[#This Row],[HORA]],1,5)</f>
        <v>12:54</v>
      </c>
      <c r="K4652" s="16">
        <f>IF(Tabla1[[#This Row],[FECHA]]=I4653,IF(J4653-J4652&gt;0,(J4653-J4652)*1440,0),0)</f>
        <v>13.000000000000114</v>
      </c>
      <c r="L4652" s="14">
        <f>2+L4393-Datos!$C$8</f>
        <v>8.8500000000000014</v>
      </c>
      <c r="M4652" s="13" t="s">
        <v>1217</v>
      </c>
      <c r="N4652" s="1" t="s">
        <v>21776</v>
      </c>
      <c r="O4652" s="1">
        <v>40</v>
      </c>
      <c r="P4652" s="1" t="s">
        <v>376</v>
      </c>
      <c r="Q4652" s="4" t="s">
        <v>21</v>
      </c>
    </row>
    <row r="4653" spans="1:17" ht="22.5" x14ac:dyDescent="0.25">
      <c r="A4653" s="3">
        <v>6963</v>
      </c>
      <c r="B4653" s="1" t="s">
        <v>21777</v>
      </c>
      <c r="C4653" s="1" t="s">
        <v>15</v>
      </c>
      <c r="D4653" s="1" t="s">
        <v>40</v>
      </c>
      <c r="E4653" s="1">
        <v>47456855</v>
      </c>
      <c r="F4653" s="1" t="s">
        <v>21778</v>
      </c>
      <c r="G4653" s="1">
        <v>3698499</v>
      </c>
      <c r="H4653" s="1" t="s">
        <v>21779</v>
      </c>
      <c r="I4653" s="2">
        <v>45061</v>
      </c>
      <c r="J4653" s="15" t="str">
        <f>MID(Tabla1[[#This Row],[HORA]],1,5)</f>
        <v>13:07</v>
      </c>
      <c r="K4653" s="16">
        <f>IF(Tabla1[[#This Row],[FECHA]]=I4654,IF(J4654-J4653&gt;0,(J4654-J4653)*1440,0),0)</f>
        <v>0.99999999999983658</v>
      </c>
      <c r="L4653" s="14">
        <f>2+L4394-Datos!$C$8</f>
        <v>10.09</v>
      </c>
      <c r="M4653" s="13" t="s">
        <v>55928</v>
      </c>
      <c r="N4653" s="1" t="s">
        <v>21780</v>
      </c>
      <c r="O4653" s="1">
        <v>15</v>
      </c>
      <c r="P4653" s="1" t="s">
        <v>376</v>
      </c>
      <c r="Q4653" s="4" t="s">
        <v>21</v>
      </c>
    </row>
    <row r="4654" spans="1:17" ht="22.5" x14ac:dyDescent="0.25">
      <c r="A4654" s="3">
        <v>15883</v>
      </c>
      <c r="B4654" s="1" t="s">
        <v>48307</v>
      </c>
      <c r="C4654" s="1" t="s">
        <v>15</v>
      </c>
      <c r="D4654" s="1" t="s">
        <v>33</v>
      </c>
      <c r="E4654" s="1">
        <v>20480761813</v>
      </c>
      <c r="F4654" s="1" t="s">
        <v>47724</v>
      </c>
      <c r="G4654" s="1">
        <v>44983440</v>
      </c>
      <c r="H4654" s="1" t="s">
        <v>47725</v>
      </c>
      <c r="I4654" s="2">
        <v>45061</v>
      </c>
      <c r="J4654" s="15" t="str">
        <f>MID(Tabla1[[#This Row],[HORA]],1,5)</f>
        <v>13:08</v>
      </c>
      <c r="K4654" s="16">
        <f>IF(Tabla1[[#This Row],[FECHA]]=I4655,IF(J4655-J4654&gt;0,(J4655-J4654)*1440,0),0)</f>
        <v>1.0000000000001563</v>
      </c>
      <c r="L4654" s="14">
        <f>2+L4395-Datos!$C$8</f>
        <v>9.7800000000000011</v>
      </c>
      <c r="M4654" s="13" t="s">
        <v>55929</v>
      </c>
      <c r="N4654" s="1" t="s">
        <v>48308</v>
      </c>
      <c r="O4654" s="1">
        <v>30</v>
      </c>
      <c r="P4654" s="1" t="s">
        <v>413</v>
      </c>
      <c r="Q4654" s="4" t="s">
        <v>21</v>
      </c>
    </row>
    <row r="4655" spans="1:17" ht="22.5" x14ac:dyDescent="0.25">
      <c r="A4655" s="3">
        <v>6964</v>
      </c>
      <c r="B4655" s="1" t="s">
        <v>21781</v>
      </c>
      <c r="C4655" s="1" t="s">
        <v>15</v>
      </c>
      <c r="D4655" s="1" t="s">
        <v>40</v>
      </c>
      <c r="E4655" s="1">
        <v>41902871</v>
      </c>
      <c r="F4655" s="1" t="s">
        <v>21782</v>
      </c>
      <c r="G4655" s="1">
        <v>2233351</v>
      </c>
      <c r="H4655" s="1" t="s">
        <v>21783</v>
      </c>
      <c r="I4655" s="2">
        <v>45061</v>
      </c>
      <c r="J4655" s="15" t="str">
        <f>MID(Tabla1[[#This Row],[HORA]],1,5)</f>
        <v>13:09</v>
      </c>
      <c r="K4655" s="16">
        <f>IF(Tabla1[[#This Row],[FECHA]]=I4656,IF(J4656-J4655&gt;0,(J4656-J4655)*1440,0),0)</f>
        <v>6.9999999999999751</v>
      </c>
      <c r="L4655" s="14">
        <f>2+L4396-Datos!$C$8</f>
        <v>11.16</v>
      </c>
      <c r="M4655" s="13" t="s">
        <v>55840</v>
      </c>
      <c r="N4655" s="1" t="s">
        <v>21784</v>
      </c>
      <c r="O4655" s="1">
        <v>10</v>
      </c>
      <c r="P4655" s="1" t="s">
        <v>376</v>
      </c>
      <c r="Q4655" s="4" t="s">
        <v>21</v>
      </c>
    </row>
    <row r="4656" spans="1:17" ht="22.5" x14ac:dyDescent="0.25">
      <c r="A4656" s="3">
        <v>6965</v>
      </c>
      <c r="B4656" s="1" t="s">
        <v>21785</v>
      </c>
      <c r="C4656" s="1" t="s">
        <v>15</v>
      </c>
      <c r="D4656" s="1" t="s">
        <v>82</v>
      </c>
      <c r="E4656" s="1">
        <v>44558449</v>
      </c>
      <c r="F4656" s="1" t="s">
        <v>21786</v>
      </c>
      <c r="G4656" s="1">
        <v>44558449</v>
      </c>
      <c r="H4656" s="1" t="s">
        <v>21786</v>
      </c>
      <c r="I4656" s="2">
        <v>45061</v>
      </c>
      <c r="J4656" s="15" t="str">
        <f>MID(Tabla1[[#This Row],[HORA]],1,5)</f>
        <v>13:16</v>
      </c>
      <c r="K4656" s="16">
        <f>IF(Tabla1[[#This Row],[FECHA]]=I4657,IF(J4657-J4656&gt;0,(J4657-J4656)*1440,0),0)</f>
        <v>0.99999999999999645</v>
      </c>
      <c r="L4656" s="14">
        <f>2+L4397-Datos!$C$8</f>
        <v>11.100000000000001</v>
      </c>
      <c r="M4656" s="13" t="s">
        <v>55934</v>
      </c>
      <c r="N4656" s="1" t="s">
        <v>2773</v>
      </c>
      <c r="O4656" s="1">
        <v>10</v>
      </c>
      <c r="P4656" s="1" t="s">
        <v>376</v>
      </c>
      <c r="Q4656" s="4" t="s">
        <v>21</v>
      </c>
    </row>
    <row r="4657" spans="1:17" ht="22.5" x14ac:dyDescent="0.25">
      <c r="A4657" s="3">
        <v>6966</v>
      </c>
      <c r="B4657" s="1" t="s">
        <v>21787</v>
      </c>
      <c r="C4657" s="1" t="s">
        <v>15</v>
      </c>
      <c r="D4657" s="1" t="s">
        <v>40</v>
      </c>
      <c r="E4657" s="1">
        <v>16433919</v>
      </c>
      <c r="F4657" s="1" t="s">
        <v>21788</v>
      </c>
      <c r="G4657" s="1">
        <v>2233354</v>
      </c>
      <c r="H4657" s="1" t="s">
        <v>21789</v>
      </c>
      <c r="I4657" s="2">
        <v>45061</v>
      </c>
      <c r="J4657" s="15" t="str">
        <f>MID(Tabla1[[#This Row],[HORA]],1,5)</f>
        <v>13:17</v>
      </c>
      <c r="K4657" s="16">
        <f>IF(Tabla1[[#This Row],[FECHA]]=I4658,IF(J4658-J4657&gt;0,(J4658-J4657)*1440,0),0)</f>
        <v>2.9999999999999893</v>
      </c>
      <c r="L4657" s="14">
        <f>2+L4398-Datos!$C$8</f>
        <v>11</v>
      </c>
      <c r="M4657" s="13" t="s">
        <v>55935</v>
      </c>
      <c r="N4657" s="1" t="s">
        <v>21790</v>
      </c>
      <c r="O4657" s="1">
        <v>14</v>
      </c>
      <c r="P4657" s="1" t="s">
        <v>376</v>
      </c>
      <c r="Q4657" s="4" t="s">
        <v>21</v>
      </c>
    </row>
    <row r="4658" spans="1:17" ht="22.5" x14ac:dyDescent="0.25">
      <c r="A4658" s="3">
        <v>6967</v>
      </c>
      <c r="B4658" s="1" t="s">
        <v>21791</v>
      </c>
      <c r="C4658" s="1" t="s">
        <v>15</v>
      </c>
      <c r="D4658" s="1" t="s">
        <v>23</v>
      </c>
      <c r="E4658" s="1">
        <v>42281542</v>
      </c>
      <c r="F4658" s="1" t="s">
        <v>21792</v>
      </c>
      <c r="G4658" s="1">
        <v>2233355</v>
      </c>
      <c r="H4658" s="1" t="s">
        <v>21793</v>
      </c>
      <c r="I4658" s="2">
        <v>45061</v>
      </c>
      <c r="J4658" s="15" t="str">
        <f>MID(Tabla1[[#This Row],[HORA]],1,5)</f>
        <v>13:20</v>
      </c>
      <c r="K4658" s="16">
        <f>IF(Tabla1[[#This Row],[FECHA]]=I4659,IF(J4659-J4658&gt;0,(J4659-J4658)*1440,0),0)</f>
        <v>1.9999999999999929</v>
      </c>
      <c r="L4658" s="14">
        <f>2+L4399-Datos!$C$8</f>
        <v>8.7100000000000009</v>
      </c>
      <c r="M4658" s="13" t="s">
        <v>55938</v>
      </c>
      <c r="N4658" s="1" t="s">
        <v>447</v>
      </c>
      <c r="O4658" s="1">
        <v>10</v>
      </c>
      <c r="P4658" s="1" t="s">
        <v>376</v>
      </c>
      <c r="Q4658" s="4" t="s">
        <v>21</v>
      </c>
    </row>
    <row r="4659" spans="1:17" ht="22.5" x14ac:dyDescent="0.25">
      <c r="A4659" s="3">
        <v>6968</v>
      </c>
      <c r="B4659" s="1" t="s">
        <v>21794</v>
      </c>
      <c r="C4659" s="1" t="s">
        <v>15</v>
      </c>
      <c r="D4659" s="1" t="s">
        <v>40</v>
      </c>
      <c r="E4659" s="1">
        <v>45002266</v>
      </c>
      <c r="F4659" s="1" t="s">
        <v>21795</v>
      </c>
      <c r="G4659" s="1">
        <v>41779026</v>
      </c>
      <c r="H4659" s="1" t="s">
        <v>21796</v>
      </c>
      <c r="I4659" s="2">
        <v>45061</v>
      </c>
      <c r="J4659" s="15" t="str">
        <f>MID(Tabla1[[#This Row],[HORA]],1,5)</f>
        <v>13:22</v>
      </c>
      <c r="K4659" s="16">
        <f>IF(Tabla1[[#This Row],[FECHA]]=I4660,IF(J4660-J4659&gt;0,(J4660-J4659)*1440,0),0)</f>
        <v>3.9999999999999858</v>
      </c>
      <c r="L4659" s="14">
        <f>2+L4400-Datos!$C$8</f>
        <v>10</v>
      </c>
      <c r="M4659" s="13" t="s">
        <v>55843</v>
      </c>
      <c r="N4659" s="1" t="s">
        <v>21797</v>
      </c>
      <c r="O4659" s="1">
        <v>10</v>
      </c>
      <c r="P4659" s="1" t="s">
        <v>376</v>
      </c>
      <c r="Q4659" s="4" t="s">
        <v>21</v>
      </c>
    </row>
    <row r="4660" spans="1:17" ht="22.5" x14ac:dyDescent="0.25">
      <c r="A4660" s="3">
        <v>6969</v>
      </c>
      <c r="B4660" s="1" t="s">
        <v>21798</v>
      </c>
      <c r="C4660" s="1" t="s">
        <v>15</v>
      </c>
      <c r="D4660" s="1" t="s">
        <v>82</v>
      </c>
      <c r="E4660" s="1">
        <v>2802432</v>
      </c>
      <c r="F4660" s="1" t="s">
        <v>21799</v>
      </c>
      <c r="G4660" s="1">
        <v>2233357</v>
      </c>
      <c r="H4660" s="1" t="s">
        <v>21800</v>
      </c>
      <c r="I4660" s="2">
        <v>45061</v>
      </c>
      <c r="J4660" s="15" t="str">
        <f>MID(Tabla1[[#This Row],[HORA]],1,5)</f>
        <v>13:26</v>
      </c>
      <c r="K4660" s="16">
        <f>IF(Tabla1[[#This Row],[FECHA]]=I4661,IF(J4661-J4660&gt;0,(J4661-J4660)*1440,0),0)</f>
        <v>0.99999999999999645</v>
      </c>
      <c r="L4660" s="14">
        <f>2+L4401-Datos!$C$8</f>
        <v>9.0100000000000016</v>
      </c>
      <c r="M4660" s="13" t="s">
        <v>55845</v>
      </c>
      <c r="N4660" s="1" t="s">
        <v>21801</v>
      </c>
      <c r="O4660" s="1">
        <v>10</v>
      </c>
      <c r="P4660" s="1" t="s">
        <v>376</v>
      </c>
      <c r="Q4660" s="4" t="s">
        <v>21</v>
      </c>
    </row>
    <row r="4661" spans="1:17" ht="22.5" x14ac:dyDescent="0.25">
      <c r="A4661" s="3">
        <v>15884</v>
      </c>
      <c r="B4661" s="1" t="s">
        <v>48309</v>
      </c>
      <c r="C4661" s="1" t="s">
        <v>15</v>
      </c>
      <c r="D4661" s="1" t="s">
        <v>40</v>
      </c>
      <c r="E4661" s="1">
        <v>20101637221</v>
      </c>
      <c r="F4661" s="1" t="s">
        <v>48310</v>
      </c>
      <c r="G4661" s="1">
        <v>2233358</v>
      </c>
      <c r="H4661" s="1" t="s">
        <v>48311</v>
      </c>
      <c r="I4661" s="2">
        <v>45061</v>
      </c>
      <c r="J4661" s="15" t="str">
        <f>MID(Tabla1[[#This Row],[HORA]],1,5)</f>
        <v>13:27</v>
      </c>
      <c r="K4661" s="16">
        <f>IF(Tabla1[[#This Row],[FECHA]]=I4662,IF(J4662-J4661&gt;0,(J4662-J4661)*1440,0),0)</f>
        <v>0.99999999999999645</v>
      </c>
      <c r="L4661" s="14">
        <f>2+L4402-Datos!$C$8</f>
        <v>12.02</v>
      </c>
      <c r="M4661" s="13" t="s">
        <v>55942</v>
      </c>
      <c r="N4661" s="1" t="s">
        <v>48312</v>
      </c>
      <c r="O4661" s="1">
        <v>25</v>
      </c>
      <c r="P4661" s="1" t="s">
        <v>413</v>
      </c>
      <c r="Q4661" s="4" t="s">
        <v>21</v>
      </c>
    </row>
    <row r="4662" spans="1:17" ht="22.5" x14ac:dyDescent="0.25">
      <c r="A4662" s="3">
        <v>6970</v>
      </c>
      <c r="B4662" s="1" t="s">
        <v>21802</v>
      </c>
      <c r="C4662" s="1" t="s">
        <v>15</v>
      </c>
      <c r="D4662" s="1" t="s">
        <v>40</v>
      </c>
      <c r="E4662" s="1">
        <v>80345905</v>
      </c>
      <c r="F4662" s="1" t="s">
        <v>21803</v>
      </c>
      <c r="G4662" s="1">
        <v>2233359</v>
      </c>
      <c r="H4662" s="1" t="s">
        <v>21804</v>
      </c>
      <c r="I4662" s="2">
        <v>45061</v>
      </c>
      <c r="J4662" s="15" t="str">
        <f>MID(Tabla1[[#This Row],[HORA]],1,5)</f>
        <v>13:28</v>
      </c>
      <c r="K4662" s="16">
        <f>IF(Tabla1[[#This Row],[FECHA]]=I4663,IF(J4663-J4662&gt;0,(J4663-J4662)*1440,0),0)</f>
        <v>0.99999999999999645</v>
      </c>
      <c r="L4662" s="14">
        <f>2+L4403-Datos!$C$8</f>
        <v>14.080000000000002</v>
      </c>
      <c r="M4662" s="13" t="s">
        <v>55943</v>
      </c>
      <c r="N4662" s="1" t="s">
        <v>21805</v>
      </c>
      <c r="O4662" s="1">
        <v>15</v>
      </c>
      <c r="P4662" s="1" t="s">
        <v>376</v>
      </c>
      <c r="Q4662" s="4" t="s">
        <v>21</v>
      </c>
    </row>
    <row r="4663" spans="1:17" ht="22.5" x14ac:dyDescent="0.25">
      <c r="A4663" s="3">
        <v>2011</v>
      </c>
      <c r="B4663" s="1" t="s">
        <v>6086</v>
      </c>
      <c r="C4663" s="1" t="s">
        <v>15</v>
      </c>
      <c r="D4663" s="1" t="s">
        <v>23</v>
      </c>
      <c r="E4663" s="1">
        <v>43520411</v>
      </c>
      <c r="F4663" s="1" t="s">
        <v>6087</v>
      </c>
      <c r="G4663" s="1">
        <v>2234628</v>
      </c>
      <c r="H4663" s="1" t="s">
        <v>6088</v>
      </c>
      <c r="I4663" s="2">
        <v>45061</v>
      </c>
      <c r="J4663" s="15" t="str">
        <f>MID(Tabla1[[#This Row],[HORA]],1,5)</f>
        <v>13:29</v>
      </c>
      <c r="K4663" s="16">
        <f>IF(Tabla1[[#This Row],[FECHA]]=I4664,IF(J4664-J4663&gt;0,(J4664-J4663)*1440,0),0)</f>
        <v>5.9999999999999787</v>
      </c>
      <c r="L4663" s="14">
        <f>2+L4404-Datos!$C$8</f>
        <v>9.9500000000000011</v>
      </c>
      <c r="M4663" s="13" t="s">
        <v>55944</v>
      </c>
      <c r="N4663" s="1" t="s">
        <v>6089</v>
      </c>
      <c r="O4663" s="1">
        <v>15</v>
      </c>
      <c r="P4663" s="1" t="s">
        <v>645</v>
      </c>
      <c r="Q4663" s="4" t="s">
        <v>21</v>
      </c>
    </row>
    <row r="4664" spans="1:17" ht="22.5" x14ac:dyDescent="0.25">
      <c r="A4664" s="3">
        <v>15460</v>
      </c>
      <c r="B4664" s="1" t="s">
        <v>47173</v>
      </c>
      <c r="C4664" s="1" t="s">
        <v>15</v>
      </c>
      <c r="D4664" s="1" t="s">
        <v>40</v>
      </c>
      <c r="E4664" s="1">
        <v>76586037</v>
      </c>
      <c r="F4664" s="1" t="s">
        <v>47174</v>
      </c>
      <c r="G4664" s="1">
        <v>76586037</v>
      </c>
      <c r="H4664" s="1" t="s">
        <v>47174</v>
      </c>
      <c r="I4664" s="2">
        <v>45061</v>
      </c>
      <c r="J4664" s="15" t="str">
        <f>MID(Tabla1[[#This Row],[HORA]],1,5)</f>
        <v>13:35</v>
      </c>
      <c r="K4664" s="16">
        <f>IF(Tabla1[[#This Row],[FECHA]]=I4665,IF(J4665-J4664&gt;0,(J4665-J4664)*1440,0),0)</f>
        <v>2.9999999999999893</v>
      </c>
      <c r="L4664" s="14">
        <f>2+L4405-Datos!$C$8</f>
        <v>9.7600000000000016</v>
      </c>
      <c r="M4664" s="13" t="s">
        <v>55948</v>
      </c>
      <c r="N4664" s="1" t="s">
        <v>28118</v>
      </c>
      <c r="O4664" s="1">
        <v>4</v>
      </c>
      <c r="P4664" s="1" t="s">
        <v>645</v>
      </c>
      <c r="Q4664" s="4" t="s">
        <v>21</v>
      </c>
    </row>
    <row r="4665" spans="1:17" ht="22.5" x14ac:dyDescent="0.25">
      <c r="A4665" s="3">
        <v>6971</v>
      </c>
      <c r="B4665" s="1" t="s">
        <v>21806</v>
      </c>
      <c r="C4665" s="1" t="s">
        <v>15</v>
      </c>
      <c r="D4665" s="1" t="s">
        <v>40</v>
      </c>
      <c r="E4665" s="1">
        <v>74037200</v>
      </c>
      <c r="F4665" s="1" t="s">
        <v>21807</v>
      </c>
      <c r="G4665" s="1">
        <v>74037200</v>
      </c>
      <c r="H4665" s="1" t="s">
        <v>21807</v>
      </c>
      <c r="I4665" s="2">
        <v>45061</v>
      </c>
      <c r="J4665" s="15" t="str">
        <f>MID(Tabla1[[#This Row],[HORA]],1,5)</f>
        <v>13:38</v>
      </c>
      <c r="K4665" s="16">
        <f>IF(Tabla1[[#This Row],[FECHA]]=I4666,IF(J4666-J4665&gt;0,(J4666-J4665)*1440,0),0)</f>
        <v>0</v>
      </c>
      <c r="L4665" s="14">
        <f>2+L4406-Datos!$C$8</f>
        <v>11.850000000000001</v>
      </c>
      <c r="M4665" s="13" t="s">
        <v>55950</v>
      </c>
      <c r="N4665" s="1" t="s">
        <v>2773</v>
      </c>
      <c r="O4665" s="1">
        <v>10</v>
      </c>
      <c r="P4665" s="1" t="s">
        <v>376</v>
      </c>
      <c r="Q4665" s="4" t="s">
        <v>21</v>
      </c>
    </row>
    <row r="4666" spans="1:17" ht="22.5" x14ac:dyDescent="0.25">
      <c r="A4666" s="3">
        <v>15461</v>
      </c>
      <c r="B4666" s="1" t="s">
        <v>47175</v>
      </c>
      <c r="C4666" s="1" t="s">
        <v>15</v>
      </c>
      <c r="D4666" s="1" t="s">
        <v>40</v>
      </c>
      <c r="E4666" s="1">
        <v>62688451</v>
      </c>
      <c r="F4666" s="1" t="s">
        <v>47176</v>
      </c>
      <c r="G4666" s="1">
        <v>62688451</v>
      </c>
      <c r="H4666" s="1" t="s">
        <v>47176</v>
      </c>
      <c r="I4666" s="2">
        <v>45061</v>
      </c>
      <c r="J4666" s="15" t="str">
        <f>MID(Tabla1[[#This Row],[HORA]],1,5)</f>
        <v>13:38</v>
      </c>
      <c r="K4666" s="16">
        <f>IF(Tabla1[[#This Row],[FECHA]]=I4667,IF(J4667-J4666&gt;0,(J4667-J4666)*1440,0),0)</f>
        <v>5.9999999999999787</v>
      </c>
      <c r="L4666" s="14">
        <f>2+L4407-Datos!$C$8</f>
        <v>9.1900000000000013</v>
      </c>
      <c r="M4666" s="13" t="s">
        <v>55950</v>
      </c>
      <c r="N4666" s="1" t="s">
        <v>28118</v>
      </c>
      <c r="O4666" s="1">
        <v>4</v>
      </c>
      <c r="P4666" s="1" t="s">
        <v>645</v>
      </c>
      <c r="Q4666" s="4" t="s">
        <v>21</v>
      </c>
    </row>
    <row r="4667" spans="1:17" ht="22.5" x14ac:dyDescent="0.25">
      <c r="A4667" s="3">
        <v>6972</v>
      </c>
      <c r="B4667" s="1" t="s">
        <v>21808</v>
      </c>
      <c r="C4667" s="1" t="s">
        <v>15</v>
      </c>
      <c r="D4667" s="1" t="s">
        <v>77</v>
      </c>
      <c r="E4667" s="1">
        <v>41355441</v>
      </c>
      <c r="F4667" s="1" t="s">
        <v>21809</v>
      </c>
      <c r="G4667" s="1">
        <v>2233362</v>
      </c>
      <c r="H4667" s="1" t="s">
        <v>21810</v>
      </c>
      <c r="I4667" s="2">
        <v>45061</v>
      </c>
      <c r="J4667" s="15" t="str">
        <f>MID(Tabla1[[#This Row],[HORA]],1,5)</f>
        <v>13:44</v>
      </c>
      <c r="K4667" s="16">
        <f>IF(Tabla1[[#This Row],[FECHA]]=I4668,IF(J4668-J4667&gt;0,(J4668-J4667)*1440,0),0)</f>
        <v>0.99999999999999645</v>
      </c>
      <c r="L4667" s="14">
        <f>2+L4408-Datos!$C$8</f>
        <v>10.920000000000002</v>
      </c>
      <c r="M4667" s="13" t="s">
        <v>55955</v>
      </c>
      <c r="N4667" s="1" t="s">
        <v>21811</v>
      </c>
      <c r="O4667" s="1">
        <v>20</v>
      </c>
      <c r="P4667" s="1" t="s">
        <v>376</v>
      </c>
      <c r="Q4667" s="4" t="s">
        <v>21</v>
      </c>
    </row>
    <row r="4668" spans="1:17" ht="22.5" x14ac:dyDescent="0.25">
      <c r="A4668" s="3">
        <v>6973</v>
      </c>
      <c r="B4668" s="1" t="s">
        <v>21812</v>
      </c>
      <c r="C4668" s="1" t="s">
        <v>15</v>
      </c>
      <c r="D4668" s="1" t="s">
        <v>82</v>
      </c>
      <c r="E4668" s="1">
        <v>16688655</v>
      </c>
      <c r="F4668" s="1" t="s">
        <v>21813</v>
      </c>
      <c r="G4668" s="1">
        <v>2233363</v>
      </c>
      <c r="H4668" s="1" t="s">
        <v>21814</v>
      </c>
      <c r="I4668" s="2">
        <v>45061</v>
      </c>
      <c r="J4668" s="15" t="str">
        <f>MID(Tabla1[[#This Row],[HORA]],1,5)</f>
        <v>13:45</v>
      </c>
      <c r="K4668" s="16">
        <f>IF(Tabla1[[#This Row],[FECHA]]=I4669,IF(J4669-J4668&gt;0,(J4669-J4668)*1440,0),0)</f>
        <v>3.0000000000001492</v>
      </c>
      <c r="L4668" s="14">
        <f>2+L4409-Datos!$C$8</f>
        <v>12.780000000000001</v>
      </c>
      <c r="M4668" s="13" t="s">
        <v>55956</v>
      </c>
      <c r="N4668" s="1" t="s">
        <v>21815</v>
      </c>
      <c r="O4668" s="1">
        <v>10</v>
      </c>
      <c r="P4668" s="1" t="s">
        <v>376</v>
      </c>
      <c r="Q4668" s="4" t="s">
        <v>21</v>
      </c>
    </row>
    <row r="4669" spans="1:17" ht="22.5" x14ac:dyDescent="0.25">
      <c r="A4669" s="3">
        <v>6974</v>
      </c>
      <c r="B4669" s="1" t="s">
        <v>21816</v>
      </c>
      <c r="C4669" s="1" t="s">
        <v>15</v>
      </c>
      <c r="D4669" s="1" t="s">
        <v>33</v>
      </c>
      <c r="E4669" s="1">
        <v>16656910</v>
      </c>
      <c r="F4669" s="1" t="s">
        <v>21817</v>
      </c>
      <c r="G4669" s="1">
        <v>2233365</v>
      </c>
      <c r="H4669" s="1" t="s">
        <v>21818</v>
      </c>
      <c r="I4669" s="2">
        <v>45061</v>
      </c>
      <c r="J4669" s="15" t="str">
        <f>MID(Tabla1[[#This Row],[HORA]],1,5)</f>
        <v>13:48</v>
      </c>
      <c r="K4669" s="16">
        <f>IF(Tabla1[[#This Row],[FECHA]]=I4670,IF(J4670-J4669&gt;0,(J4670-J4669)*1440,0),0)</f>
        <v>2.9999999999998295</v>
      </c>
      <c r="L4669" s="14">
        <f>2+L4410-Datos!$C$8</f>
        <v>10.08</v>
      </c>
      <c r="M4669" s="13" t="s">
        <v>55959</v>
      </c>
      <c r="N4669" s="1" t="s">
        <v>59</v>
      </c>
      <c r="O4669" s="1">
        <v>10</v>
      </c>
      <c r="P4669" s="1" t="s">
        <v>376</v>
      </c>
      <c r="Q4669" s="4" t="s">
        <v>21</v>
      </c>
    </row>
    <row r="4670" spans="1:17" ht="22.5" x14ac:dyDescent="0.25">
      <c r="A4670" s="3">
        <v>6975</v>
      </c>
      <c r="B4670" s="1" t="s">
        <v>21819</v>
      </c>
      <c r="C4670" s="1" t="s">
        <v>15</v>
      </c>
      <c r="D4670" s="1" t="s">
        <v>23</v>
      </c>
      <c r="E4670" s="1">
        <v>72017783</v>
      </c>
      <c r="F4670" s="1" t="s">
        <v>21820</v>
      </c>
      <c r="G4670" s="1">
        <v>2233366</v>
      </c>
      <c r="H4670" s="1" t="s">
        <v>21821</v>
      </c>
      <c r="I4670" s="2">
        <v>45061</v>
      </c>
      <c r="J4670" s="15" t="str">
        <f>MID(Tabla1[[#This Row],[HORA]],1,5)</f>
        <v>13:51</v>
      </c>
      <c r="K4670" s="16">
        <f>IF(Tabla1[[#This Row],[FECHA]]=I4671,IF(J4671-J4670&gt;0,(J4671-J4670)*1440,0),0)</f>
        <v>3.0000000000001492</v>
      </c>
      <c r="L4670" s="14">
        <f>2+L4411-Datos!$C$8</f>
        <v>10.74</v>
      </c>
      <c r="M4670" s="13" t="s">
        <v>55962</v>
      </c>
      <c r="N4670" s="1" t="s">
        <v>21822</v>
      </c>
      <c r="O4670" s="1">
        <v>15</v>
      </c>
      <c r="P4670" s="1" t="s">
        <v>376</v>
      </c>
      <c r="Q4670" s="4" t="s">
        <v>21</v>
      </c>
    </row>
    <row r="4671" spans="1:17" ht="22.5" x14ac:dyDescent="0.25">
      <c r="A4671" s="3">
        <v>6976</v>
      </c>
      <c r="B4671" s="1" t="s">
        <v>21823</v>
      </c>
      <c r="C4671" s="1" t="s">
        <v>15</v>
      </c>
      <c r="D4671" s="1" t="s">
        <v>40</v>
      </c>
      <c r="E4671" s="1">
        <v>16770291</v>
      </c>
      <c r="F4671" s="1" t="s">
        <v>21824</v>
      </c>
      <c r="G4671" s="1">
        <v>42112343</v>
      </c>
      <c r="H4671" s="1" t="s">
        <v>21825</v>
      </c>
      <c r="I4671" s="2">
        <v>45061</v>
      </c>
      <c r="J4671" s="15" t="str">
        <f>MID(Tabla1[[#This Row],[HORA]],1,5)</f>
        <v>13:54</v>
      </c>
      <c r="K4671" s="16">
        <f>IF(Tabla1[[#This Row],[FECHA]]=I4672,IF(J4672-J4671&gt;0,(J4672-J4671)*1440,0),0)</f>
        <v>3.9999999999999858</v>
      </c>
      <c r="L4671" s="14">
        <f>2+L4412-Datos!$C$8</f>
        <v>10.68</v>
      </c>
      <c r="M4671" s="13" t="s">
        <v>55965</v>
      </c>
      <c r="N4671" s="1" t="s">
        <v>21826</v>
      </c>
      <c r="O4671" s="1">
        <v>40</v>
      </c>
      <c r="P4671" s="1" t="s">
        <v>376</v>
      </c>
      <c r="Q4671" s="4" t="s">
        <v>21</v>
      </c>
    </row>
    <row r="4672" spans="1:17" ht="22.5" x14ac:dyDescent="0.25">
      <c r="A4672" s="3">
        <v>6977</v>
      </c>
      <c r="B4672" s="1" t="s">
        <v>21827</v>
      </c>
      <c r="C4672" s="1" t="s">
        <v>15</v>
      </c>
      <c r="D4672" s="1" t="s">
        <v>40</v>
      </c>
      <c r="E4672" s="1">
        <v>76350780</v>
      </c>
      <c r="F4672" s="1" t="s">
        <v>21828</v>
      </c>
      <c r="G4672" s="1">
        <v>76350780</v>
      </c>
      <c r="H4672" s="1" t="s">
        <v>21828</v>
      </c>
      <c r="I4672" s="2">
        <v>45061</v>
      </c>
      <c r="J4672" s="15" t="str">
        <f>MID(Tabla1[[#This Row],[HORA]],1,5)</f>
        <v>13:58</v>
      </c>
      <c r="K4672" s="16">
        <f>IF(Tabla1[[#This Row],[FECHA]]=I4673,IF(J4673-J4672&gt;0,(J4673-J4672)*1440,0),0)</f>
        <v>5.9999999999999787</v>
      </c>
      <c r="L4672" s="14">
        <f>2+L4413-Datos!$C$8</f>
        <v>8.7800000000000011</v>
      </c>
      <c r="M4672" s="13" t="s">
        <v>55969</v>
      </c>
      <c r="N4672" s="1" t="s">
        <v>2773</v>
      </c>
      <c r="O4672" s="1">
        <v>5</v>
      </c>
      <c r="P4672" s="1" t="s">
        <v>376</v>
      </c>
      <c r="Q4672" s="4" t="s">
        <v>21</v>
      </c>
    </row>
    <row r="4673" spans="1:17" ht="22.5" x14ac:dyDescent="0.25">
      <c r="A4673" s="3">
        <v>6978</v>
      </c>
      <c r="B4673" s="1" t="s">
        <v>21829</v>
      </c>
      <c r="C4673" s="1" t="s">
        <v>15</v>
      </c>
      <c r="D4673" s="1" t="s">
        <v>33</v>
      </c>
      <c r="E4673" s="1">
        <v>73025374</v>
      </c>
      <c r="F4673" s="1" t="s">
        <v>21830</v>
      </c>
      <c r="G4673" s="1">
        <v>45970471</v>
      </c>
      <c r="H4673" s="1" t="s">
        <v>21831</v>
      </c>
      <c r="I4673" s="2">
        <v>45061</v>
      </c>
      <c r="J4673" s="15" t="str">
        <f>MID(Tabla1[[#This Row],[HORA]],1,5)</f>
        <v>14:04</v>
      </c>
      <c r="K4673" s="16">
        <f>IF(Tabla1[[#This Row],[FECHA]]=I4674,IF(J4674-J4673&gt;0,(J4674-J4673)*1440,0),0)</f>
        <v>1.9999999999999929</v>
      </c>
      <c r="L4673" s="14">
        <f>2+L4414-Datos!$C$8</f>
        <v>9.7900000000000009</v>
      </c>
      <c r="M4673" s="13" t="s">
        <v>55975</v>
      </c>
      <c r="N4673" s="1" t="s">
        <v>21832</v>
      </c>
      <c r="O4673" s="1">
        <v>15</v>
      </c>
      <c r="P4673" s="1" t="s">
        <v>300</v>
      </c>
      <c r="Q4673" s="4" t="s">
        <v>21</v>
      </c>
    </row>
    <row r="4674" spans="1:17" ht="22.5" x14ac:dyDescent="0.25">
      <c r="A4674" s="3">
        <v>6979</v>
      </c>
      <c r="B4674" s="1" t="s">
        <v>21833</v>
      </c>
      <c r="C4674" s="1" t="s">
        <v>15</v>
      </c>
      <c r="D4674" s="1" t="s">
        <v>40</v>
      </c>
      <c r="E4674" s="1">
        <v>16768816</v>
      </c>
      <c r="F4674" s="1" t="s">
        <v>21834</v>
      </c>
      <c r="G4674" s="1">
        <v>42073694</v>
      </c>
      <c r="H4674" s="1" t="s">
        <v>21835</v>
      </c>
      <c r="I4674" s="2">
        <v>45061</v>
      </c>
      <c r="J4674" s="15" t="str">
        <f>MID(Tabla1[[#This Row],[HORA]],1,5)</f>
        <v>14:06</v>
      </c>
      <c r="K4674" s="16">
        <f>IF(Tabla1[[#This Row],[FECHA]]=I4675,IF(J4675-J4674&gt;0,(J4675-J4674)*1440,0),0)</f>
        <v>8.999999999999968</v>
      </c>
      <c r="L4674" s="14">
        <f>2+L4415-Datos!$C$8</f>
        <v>11.16</v>
      </c>
      <c r="M4674" s="13" t="s">
        <v>55977</v>
      </c>
      <c r="N4674" s="1" t="s">
        <v>21836</v>
      </c>
      <c r="O4674" s="1">
        <v>30</v>
      </c>
      <c r="P4674" s="1" t="s">
        <v>300</v>
      </c>
      <c r="Q4674" s="4" t="s">
        <v>21</v>
      </c>
    </row>
    <row r="4675" spans="1:17" ht="22.5" x14ac:dyDescent="0.25">
      <c r="A4675" s="3">
        <v>13262</v>
      </c>
      <c r="B4675" s="1" t="s">
        <v>40844</v>
      </c>
      <c r="C4675" s="1" t="s">
        <v>15</v>
      </c>
      <c r="D4675" s="1" t="s">
        <v>40</v>
      </c>
      <c r="E4675" s="1">
        <v>40569680</v>
      </c>
      <c r="F4675" s="1" t="s">
        <v>40845</v>
      </c>
      <c r="G4675" s="1">
        <v>40569680</v>
      </c>
      <c r="H4675" s="1" t="s">
        <v>40845</v>
      </c>
      <c r="I4675" s="2">
        <v>45061</v>
      </c>
      <c r="J4675" s="15" t="str">
        <f>MID(Tabla1[[#This Row],[HORA]],1,5)</f>
        <v>14:15</v>
      </c>
      <c r="K4675" s="16">
        <f>IF(Tabla1[[#This Row],[FECHA]]=I4676,IF(J4676-J4675&gt;0,(J4676-J4675)*1440,0),0)</f>
        <v>0.99999999999999645</v>
      </c>
      <c r="L4675" s="14">
        <f>2+L4416-Datos!$C$8</f>
        <v>10.91</v>
      </c>
      <c r="M4675" s="13" t="s">
        <v>55984</v>
      </c>
      <c r="N4675" s="1" t="s">
        <v>2178</v>
      </c>
      <c r="O4675" s="1">
        <v>10</v>
      </c>
      <c r="P4675" s="1" t="s">
        <v>1511</v>
      </c>
      <c r="Q4675" s="4" t="s">
        <v>21</v>
      </c>
    </row>
    <row r="4676" spans="1:17" ht="22.5" x14ac:dyDescent="0.25">
      <c r="A4676" s="3">
        <v>6980</v>
      </c>
      <c r="B4676" s="1" t="s">
        <v>21837</v>
      </c>
      <c r="C4676" s="1" t="s">
        <v>15</v>
      </c>
      <c r="D4676" s="1" t="s">
        <v>119</v>
      </c>
      <c r="E4676" s="1">
        <v>40262954</v>
      </c>
      <c r="F4676" s="1" t="s">
        <v>21838</v>
      </c>
      <c r="G4676" s="1">
        <v>0</v>
      </c>
      <c r="H4676" s="1" t="s">
        <v>1788</v>
      </c>
      <c r="I4676" s="2">
        <v>45061</v>
      </c>
      <c r="J4676" s="15" t="str">
        <f>MID(Tabla1[[#This Row],[HORA]],1,5)</f>
        <v>14:16</v>
      </c>
      <c r="K4676" s="16">
        <f>IF(Tabla1[[#This Row],[FECHA]]=I4677,IF(J4677-J4676&gt;0,(J4677-J4676)*1440,0),0)</f>
        <v>1.9999999999999929</v>
      </c>
      <c r="L4676" s="14">
        <f>2+L4417-Datos!$C$8</f>
        <v>13.850000000000001</v>
      </c>
      <c r="M4676" s="13" t="s">
        <v>55852</v>
      </c>
      <c r="N4676" s="1" t="s">
        <v>1715</v>
      </c>
      <c r="O4676" s="1">
        <v>70</v>
      </c>
      <c r="P4676" s="1" t="s">
        <v>300</v>
      </c>
      <c r="Q4676" s="4" t="s">
        <v>21</v>
      </c>
    </row>
    <row r="4677" spans="1:17" ht="22.5" x14ac:dyDescent="0.25">
      <c r="A4677" s="3">
        <v>6981</v>
      </c>
      <c r="B4677" s="1" t="s">
        <v>21839</v>
      </c>
      <c r="C4677" s="1" t="s">
        <v>15</v>
      </c>
      <c r="D4677" s="1" t="s">
        <v>40</v>
      </c>
      <c r="E4677" s="1">
        <v>16756111</v>
      </c>
      <c r="F4677" s="1" t="s">
        <v>3470</v>
      </c>
      <c r="G4677" s="1">
        <v>16756111</v>
      </c>
      <c r="H4677" s="1" t="s">
        <v>3470</v>
      </c>
      <c r="I4677" s="2">
        <v>45061</v>
      </c>
      <c r="J4677" s="15" t="str">
        <f>MID(Tabla1[[#This Row],[HORA]],1,5)</f>
        <v>14:18</v>
      </c>
      <c r="K4677" s="16">
        <f>IF(Tabla1[[#This Row],[FECHA]]=I4678,IF(J4678-J4677&gt;0,(J4678-J4677)*1440,0),0)</f>
        <v>4.9999999999999822</v>
      </c>
      <c r="L4677" s="14">
        <f>2+L4418-Datos!$C$8</f>
        <v>11</v>
      </c>
      <c r="M4677" s="13" t="s">
        <v>55985</v>
      </c>
      <c r="N4677" s="1" t="s">
        <v>21840</v>
      </c>
      <c r="O4677" s="1">
        <v>40</v>
      </c>
      <c r="P4677" s="1" t="s">
        <v>300</v>
      </c>
      <c r="Q4677" s="4" t="s">
        <v>21</v>
      </c>
    </row>
    <row r="4678" spans="1:17" ht="22.5" x14ac:dyDescent="0.25">
      <c r="A4678" s="3">
        <v>13455</v>
      </c>
      <c r="B4678" s="1" t="s">
        <v>41406</v>
      </c>
      <c r="C4678" s="1" t="s">
        <v>15</v>
      </c>
      <c r="D4678" s="1" t="s">
        <v>23</v>
      </c>
      <c r="E4678" s="1">
        <v>43305502</v>
      </c>
      <c r="F4678" s="1" t="s">
        <v>41407</v>
      </c>
      <c r="G4678" s="1">
        <v>72762839</v>
      </c>
      <c r="H4678" s="1" t="s">
        <v>41408</v>
      </c>
      <c r="I4678" s="2">
        <v>45061</v>
      </c>
      <c r="J4678" s="15" t="str">
        <f>MID(Tabla1[[#This Row],[HORA]],1,5)</f>
        <v>14:23</v>
      </c>
      <c r="K4678" s="16">
        <f>IF(Tabla1[[#This Row],[FECHA]]=I4679,IF(J4679-J4678&gt;0,(J4679-J4678)*1440,0),0)</f>
        <v>0.99999999999999645</v>
      </c>
      <c r="L4678" s="14">
        <f>2+L4419-Datos!$C$8</f>
        <v>9.2100000000000009</v>
      </c>
      <c r="M4678" s="13" t="s">
        <v>55854</v>
      </c>
      <c r="N4678" s="1" t="s">
        <v>1531</v>
      </c>
      <c r="O4678" s="1">
        <v>10</v>
      </c>
      <c r="P4678" s="1" t="s">
        <v>1511</v>
      </c>
      <c r="Q4678" s="4" t="s">
        <v>21</v>
      </c>
    </row>
    <row r="4679" spans="1:17" ht="22.5" x14ac:dyDescent="0.25">
      <c r="A4679" s="3">
        <v>7458</v>
      </c>
      <c r="B4679" s="1" t="s">
        <v>23343</v>
      </c>
      <c r="C4679" s="1" t="s">
        <v>15</v>
      </c>
      <c r="D4679" s="1" t="s">
        <v>23</v>
      </c>
      <c r="E4679" s="1">
        <v>48276753</v>
      </c>
      <c r="F4679" s="1" t="s">
        <v>23344</v>
      </c>
      <c r="G4679" s="1">
        <v>2234642</v>
      </c>
      <c r="H4679" s="1" t="s">
        <v>23345</v>
      </c>
      <c r="I4679" s="2">
        <v>45061</v>
      </c>
      <c r="J4679" s="15" t="str">
        <f>MID(Tabla1[[#This Row],[HORA]],1,5)</f>
        <v>14:24</v>
      </c>
      <c r="K4679" s="16">
        <f>IF(Tabla1[[#This Row],[FECHA]]=I4680,IF(J4680-J4679&gt;0,(J4680-J4679)*1440,0),0)</f>
        <v>1.9999999999999929</v>
      </c>
      <c r="L4679" s="14">
        <f>2+L4420-Datos!$C$8</f>
        <v>10</v>
      </c>
      <c r="M4679" s="13" t="s">
        <v>55990</v>
      </c>
      <c r="N4679" s="1" t="s">
        <v>23346</v>
      </c>
      <c r="O4679" s="1">
        <v>15</v>
      </c>
      <c r="P4679" s="1" t="s">
        <v>20</v>
      </c>
      <c r="Q4679" s="4" t="s">
        <v>21</v>
      </c>
    </row>
    <row r="4680" spans="1:17" ht="22.5" x14ac:dyDescent="0.25">
      <c r="A4680" s="3">
        <v>13263</v>
      </c>
      <c r="B4680" s="1" t="s">
        <v>40846</v>
      </c>
      <c r="C4680" s="1" t="s">
        <v>15</v>
      </c>
      <c r="D4680" s="1" t="s">
        <v>40</v>
      </c>
      <c r="E4680" s="1">
        <v>46693204</v>
      </c>
      <c r="F4680" s="1" t="s">
        <v>40847</v>
      </c>
      <c r="G4680" s="1">
        <v>46693204</v>
      </c>
      <c r="H4680" s="1" t="s">
        <v>40847</v>
      </c>
      <c r="I4680" s="2">
        <v>45061</v>
      </c>
      <c r="J4680" s="15" t="str">
        <f>MID(Tabla1[[#This Row],[HORA]],1,5)</f>
        <v>14:26</v>
      </c>
      <c r="K4680" s="16">
        <f>IF(Tabla1[[#This Row],[FECHA]]=I4681,IF(J4681-J4680&gt;0,(J4681-J4680)*1440,0),0)</f>
        <v>5.9999999999999787</v>
      </c>
      <c r="L4680" s="14">
        <f>2+L4421-Datos!$C$8</f>
        <v>8.74</v>
      </c>
      <c r="M4680" s="13" t="s">
        <v>55856</v>
      </c>
      <c r="N4680" s="1" t="s">
        <v>2178</v>
      </c>
      <c r="O4680" s="1">
        <v>10</v>
      </c>
      <c r="P4680" s="1" t="s">
        <v>1511</v>
      </c>
      <c r="Q4680" s="4" t="s">
        <v>21</v>
      </c>
    </row>
    <row r="4681" spans="1:17" ht="22.5" x14ac:dyDescent="0.25">
      <c r="A4681" s="3">
        <v>13264</v>
      </c>
      <c r="B4681" s="1" t="s">
        <v>40848</v>
      </c>
      <c r="C4681" s="1" t="s">
        <v>15</v>
      </c>
      <c r="D4681" s="1" t="s">
        <v>71</v>
      </c>
      <c r="E4681" s="1">
        <v>72105493</v>
      </c>
      <c r="F4681" s="1" t="s">
        <v>40849</v>
      </c>
      <c r="G4681" s="1">
        <v>2233371</v>
      </c>
      <c r="H4681" s="1" t="s">
        <v>40850</v>
      </c>
      <c r="I4681" s="2">
        <v>45061</v>
      </c>
      <c r="J4681" s="15" t="str">
        <f>MID(Tabla1[[#This Row],[HORA]],1,5)</f>
        <v>14:32</v>
      </c>
      <c r="K4681" s="16">
        <f>IF(Tabla1[[#This Row],[FECHA]]=I4682,IF(J4682-J4681&gt;0,(J4682-J4681)*1440,0),0)</f>
        <v>1.0000000000001563</v>
      </c>
      <c r="L4681" s="14">
        <f>2+L4422-Datos!$C$8</f>
        <v>11.66</v>
      </c>
      <c r="M4681" s="13" t="s">
        <v>55860</v>
      </c>
      <c r="N4681" s="1" t="s">
        <v>40851</v>
      </c>
      <c r="O4681" s="1">
        <v>20</v>
      </c>
      <c r="P4681" s="1" t="s">
        <v>1511</v>
      </c>
      <c r="Q4681" s="4" t="s">
        <v>21</v>
      </c>
    </row>
    <row r="4682" spans="1:17" ht="22.5" x14ac:dyDescent="0.25">
      <c r="A4682" s="3">
        <v>6982</v>
      </c>
      <c r="B4682" s="1" t="s">
        <v>21841</v>
      </c>
      <c r="C4682" s="1" t="s">
        <v>15</v>
      </c>
      <c r="D4682" s="1" t="s">
        <v>119</v>
      </c>
      <c r="E4682" s="1">
        <v>45938692</v>
      </c>
      <c r="F4682" s="1" t="s">
        <v>11379</v>
      </c>
      <c r="G4682" s="1">
        <v>76618397</v>
      </c>
      <c r="H4682" s="1" t="s">
        <v>21842</v>
      </c>
      <c r="I4682" s="2">
        <v>45061</v>
      </c>
      <c r="J4682" s="15" t="str">
        <f>MID(Tabla1[[#This Row],[HORA]],1,5)</f>
        <v>14:33</v>
      </c>
      <c r="K4682" s="16">
        <f>IF(Tabla1[[#This Row],[FECHA]]=I4683,IF(J4683-J4682&gt;0,(J4683-J4682)*1440,0),0)</f>
        <v>1.9999999999999929</v>
      </c>
      <c r="L4682" s="14">
        <f>2+L4423-Datos!$C$8</f>
        <v>14.14</v>
      </c>
      <c r="M4682" s="13" t="s">
        <v>55995</v>
      </c>
      <c r="N4682" s="1" t="s">
        <v>21843</v>
      </c>
      <c r="O4682" s="1">
        <v>50</v>
      </c>
      <c r="P4682" s="1" t="s">
        <v>300</v>
      </c>
      <c r="Q4682" s="4" t="s">
        <v>21</v>
      </c>
    </row>
    <row r="4683" spans="1:17" ht="22.5" x14ac:dyDescent="0.25">
      <c r="A4683" s="3">
        <v>13265</v>
      </c>
      <c r="B4683" s="1" t="s">
        <v>40852</v>
      </c>
      <c r="C4683" s="1" t="s">
        <v>15</v>
      </c>
      <c r="D4683" s="1" t="s">
        <v>33</v>
      </c>
      <c r="E4683" s="1">
        <v>76061797</v>
      </c>
      <c r="F4683" s="1" t="s">
        <v>28245</v>
      </c>
      <c r="G4683" s="1">
        <v>45211222</v>
      </c>
      <c r="H4683" s="1" t="s">
        <v>28246</v>
      </c>
      <c r="I4683" s="2">
        <v>45061</v>
      </c>
      <c r="J4683" s="15" t="str">
        <f>MID(Tabla1[[#This Row],[HORA]],1,5)</f>
        <v>14:35</v>
      </c>
      <c r="K4683" s="16">
        <f>IF(Tabla1[[#This Row],[FECHA]]=I4684,IF(J4684-J4683&gt;0,(J4684-J4683)*1440,0),0)</f>
        <v>0</v>
      </c>
      <c r="L4683" s="14">
        <f>2+L4424-Datos!$C$8</f>
        <v>9.84</v>
      </c>
      <c r="M4683" s="13" t="s">
        <v>55996</v>
      </c>
      <c r="N4683" s="1" t="s">
        <v>40853</v>
      </c>
      <c r="O4683" s="1">
        <v>15</v>
      </c>
      <c r="P4683" s="1" t="s">
        <v>1511</v>
      </c>
      <c r="Q4683" s="4" t="s">
        <v>21</v>
      </c>
    </row>
    <row r="4684" spans="1:17" ht="22.5" x14ac:dyDescent="0.25">
      <c r="A4684" s="3">
        <v>16961</v>
      </c>
      <c r="B4684" s="1" t="s">
        <v>51263</v>
      </c>
      <c r="C4684" s="1" t="s">
        <v>15</v>
      </c>
      <c r="D4684" s="1" t="s">
        <v>40</v>
      </c>
      <c r="E4684" s="1">
        <v>20606350598</v>
      </c>
      <c r="F4684" s="1" t="s">
        <v>48840</v>
      </c>
      <c r="G4684" s="1">
        <v>42252892</v>
      </c>
      <c r="H4684" s="1" t="s">
        <v>48841</v>
      </c>
      <c r="I4684" s="2">
        <v>45061</v>
      </c>
      <c r="J4684" s="15" t="str">
        <f>MID(Tabla1[[#This Row],[HORA]],1,5)</f>
        <v>14:35</v>
      </c>
      <c r="K4684" s="16">
        <f>IF(Tabla1[[#This Row],[FECHA]]=I4685,IF(J4685-J4684&gt;0,(J4685-J4684)*1440,0),0)</f>
        <v>11.999999999999957</v>
      </c>
      <c r="L4684" s="14">
        <f>2+L4425-Datos!$C$8</f>
        <v>8.9400000000000013</v>
      </c>
      <c r="M4684" s="13" t="s">
        <v>55996</v>
      </c>
      <c r="N4684" s="1" t="s">
        <v>51264</v>
      </c>
      <c r="O4684" s="1">
        <v>20</v>
      </c>
      <c r="P4684" s="1" t="s">
        <v>300</v>
      </c>
      <c r="Q4684" s="4" t="s">
        <v>21</v>
      </c>
    </row>
    <row r="4685" spans="1:17" ht="22.5" x14ac:dyDescent="0.25">
      <c r="A4685" s="3">
        <v>6983</v>
      </c>
      <c r="B4685" s="1" t="s">
        <v>21844</v>
      </c>
      <c r="C4685" s="1" t="s">
        <v>15</v>
      </c>
      <c r="D4685" s="1" t="s">
        <v>33</v>
      </c>
      <c r="E4685" s="1">
        <v>16642680</v>
      </c>
      <c r="F4685" s="1" t="s">
        <v>21845</v>
      </c>
      <c r="G4685" s="1">
        <v>2233374</v>
      </c>
      <c r="H4685" s="1" t="s">
        <v>21846</v>
      </c>
      <c r="I4685" s="2">
        <v>45061</v>
      </c>
      <c r="J4685" s="15" t="str">
        <f>MID(Tabla1[[#This Row],[HORA]],1,5)</f>
        <v>14:47</v>
      </c>
      <c r="K4685" s="16">
        <f>IF(Tabla1[[#This Row],[FECHA]]=I4686,IF(J4686-J4685&gt;0,(J4686-J4685)*1440,0),0)</f>
        <v>0</v>
      </c>
      <c r="L4685" s="14">
        <f>2+L4426-Datos!$C$8</f>
        <v>10.14</v>
      </c>
      <c r="M4685" s="13" t="s">
        <v>56007</v>
      </c>
      <c r="N4685" s="1" t="s">
        <v>2030</v>
      </c>
      <c r="O4685" s="1">
        <v>10</v>
      </c>
      <c r="P4685" s="1" t="s">
        <v>300</v>
      </c>
      <c r="Q4685" s="4" t="s">
        <v>21</v>
      </c>
    </row>
    <row r="4686" spans="1:17" ht="22.5" x14ac:dyDescent="0.25">
      <c r="A4686" s="3">
        <v>6984</v>
      </c>
      <c r="B4686" s="1" t="s">
        <v>21844</v>
      </c>
      <c r="C4686" s="1" t="s">
        <v>15</v>
      </c>
      <c r="D4686" s="1" t="s">
        <v>33</v>
      </c>
      <c r="E4686" s="1">
        <v>16642680</v>
      </c>
      <c r="F4686" s="1" t="s">
        <v>21847</v>
      </c>
      <c r="G4686" s="1">
        <v>2233374</v>
      </c>
      <c r="H4686" s="1" t="s">
        <v>21846</v>
      </c>
      <c r="I4686" s="2">
        <v>45061</v>
      </c>
      <c r="J4686" s="15" t="str">
        <f>MID(Tabla1[[#This Row],[HORA]],1,5)</f>
        <v>14:47</v>
      </c>
      <c r="K4686" s="16">
        <f>IF(Tabla1[[#This Row],[FECHA]]=I4687,IF(J4687-J4686&gt;0,(J4687-J4686)*1440,0),0)</f>
        <v>0.99999999999999645</v>
      </c>
      <c r="L4686" s="14">
        <f>2+L4427-Datos!$C$8</f>
        <v>11.64</v>
      </c>
      <c r="M4686" s="13" t="s">
        <v>56007</v>
      </c>
      <c r="N4686" s="1" t="s">
        <v>2030</v>
      </c>
      <c r="O4686" s="1">
        <v>10</v>
      </c>
      <c r="P4686" s="1" t="s">
        <v>300</v>
      </c>
      <c r="Q4686" s="4" t="s">
        <v>21</v>
      </c>
    </row>
    <row r="4687" spans="1:17" ht="22.5" x14ac:dyDescent="0.25">
      <c r="A4687" s="3">
        <v>13266</v>
      </c>
      <c r="B4687" s="1" t="s">
        <v>40854</v>
      </c>
      <c r="C4687" s="1" t="s">
        <v>15</v>
      </c>
      <c r="D4687" s="1" t="s">
        <v>71</v>
      </c>
      <c r="E4687" s="1">
        <v>48381074</v>
      </c>
      <c r="F4687" s="1" t="s">
        <v>40855</v>
      </c>
      <c r="G4687" s="1">
        <v>70089852</v>
      </c>
      <c r="H4687" s="1" t="s">
        <v>40856</v>
      </c>
      <c r="I4687" s="2">
        <v>45061</v>
      </c>
      <c r="J4687" s="15" t="str">
        <f>MID(Tabla1[[#This Row],[HORA]],1,5)</f>
        <v>14:48</v>
      </c>
      <c r="K4687" s="16">
        <f>IF(Tabla1[[#This Row],[FECHA]]=I4688,IF(J4688-J4687&gt;0,(J4688-J4687)*1440,0),0)</f>
        <v>1.9999999999999929</v>
      </c>
      <c r="L4687" s="14">
        <f>2+L4428-Datos!$C$8</f>
        <v>8.99</v>
      </c>
      <c r="M4687" s="13" t="s">
        <v>56008</v>
      </c>
      <c r="N4687" s="1" t="s">
        <v>40857</v>
      </c>
      <c r="O4687" s="1">
        <v>25</v>
      </c>
      <c r="P4687" s="1" t="s">
        <v>1511</v>
      </c>
      <c r="Q4687" s="4" t="s">
        <v>21</v>
      </c>
    </row>
    <row r="4688" spans="1:17" ht="22.5" x14ac:dyDescent="0.25">
      <c r="A4688" s="3">
        <v>6985</v>
      </c>
      <c r="B4688" s="1" t="s">
        <v>21848</v>
      </c>
      <c r="C4688" s="1" t="s">
        <v>15</v>
      </c>
      <c r="D4688" s="1" t="s">
        <v>71</v>
      </c>
      <c r="E4688" s="1">
        <v>42648984</v>
      </c>
      <c r="F4688" s="1" t="s">
        <v>21849</v>
      </c>
      <c r="G4688" s="1">
        <v>2233377</v>
      </c>
      <c r="H4688" s="1" t="s">
        <v>21850</v>
      </c>
      <c r="I4688" s="2">
        <v>45061</v>
      </c>
      <c r="J4688" s="15" t="str">
        <f>MID(Tabla1[[#This Row],[HORA]],1,5)</f>
        <v>14:50</v>
      </c>
      <c r="K4688" s="16">
        <f>IF(Tabla1[[#This Row],[FECHA]]=I4689,IF(J4689-J4688&gt;0,(J4689-J4688)*1440,0),0)</f>
        <v>0.99999999999999645</v>
      </c>
      <c r="L4688" s="14">
        <f>2+L4429-Datos!$C$8</f>
        <v>11.14</v>
      </c>
      <c r="M4688" s="13" t="s">
        <v>56010</v>
      </c>
      <c r="N4688" s="1" t="s">
        <v>21851</v>
      </c>
      <c r="O4688" s="1">
        <v>10</v>
      </c>
      <c r="P4688" s="1" t="s">
        <v>300</v>
      </c>
      <c r="Q4688" s="4" t="s">
        <v>21</v>
      </c>
    </row>
    <row r="4689" spans="1:17" ht="22.5" x14ac:dyDescent="0.25">
      <c r="A4689" s="3">
        <v>7464</v>
      </c>
      <c r="B4689" s="1" t="s">
        <v>23365</v>
      </c>
      <c r="C4689" s="1" t="s">
        <v>15</v>
      </c>
      <c r="D4689" s="1" t="s">
        <v>23</v>
      </c>
      <c r="E4689" s="1">
        <v>3608461</v>
      </c>
      <c r="F4689" s="1" t="s">
        <v>23366</v>
      </c>
      <c r="G4689" s="1">
        <v>2234662</v>
      </c>
      <c r="H4689" s="1" t="s">
        <v>23367</v>
      </c>
      <c r="I4689" s="2">
        <v>45061</v>
      </c>
      <c r="J4689" s="15" t="str">
        <f>MID(Tabla1[[#This Row],[HORA]],1,5)</f>
        <v>14:51</v>
      </c>
      <c r="K4689" s="16">
        <f>IF(Tabla1[[#This Row],[FECHA]]=I4690,IF(J4690-J4689&gt;0,(J4690-J4689)*1440,0),0)</f>
        <v>4.9999999999999822</v>
      </c>
      <c r="L4689" s="14">
        <f>2+L4430-Datos!$C$8</f>
        <v>12.84</v>
      </c>
      <c r="M4689" s="13" t="s">
        <v>55863</v>
      </c>
      <c r="N4689" s="1" t="s">
        <v>23368</v>
      </c>
      <c r="O4689" s="1">
        <v>10</v>
      </c>
      <c r="P4689" s="1" t="s">
        <v>20</v>
      </c>
      <c r="Q4689" s="4" t="s">
        <v>21</v>
      </c>
    </row>
    <row r="4690" spans="1:17" ht="22.5" x14ac:dyDescent="0.25">
      <c r="A4690" s="3">
        <v>6986</v>
      </c>
      <c r="B4690" s="1" t="s">
        <v>21852</v>
      </c>
      <c r="C4690" s="1" t="s">
        <v>15</v>
      </c>
      <c r="D4690" s="1" t="s">
        <v>40</v>
      </c>
      <c r="E4690" s="1">
        <v>43177727</v>
      </c>
      <c r="F4690" s="1" t="s">
        <v>21853</v>
      </c>
      <c r="G4690" s="1">
        <v>43769114</v>
      </c>
      <c r="H4690" s="1" t="s">
        <v>21854</v>
      </c>
      <c r="I4690" s="2">
        <v>45061</v>
      </c>
      <c r="J4690" s="15" t="str">
        <f>MID(Tabla1[[#This Row],[HORA]],1,5)</f>
        <v>14:56</v>
      </c>
      <c r="K4690" s="16">
        <f>IF(Tabla1[[#This Row],[FECHA]]=I4691,IF(J4691-J4690&gt;0,(J4691-J4690)*1440,0),0)</f>
        <v>1.9999999999999929</v>
      </c>
      <c r="L4690" s="14">
        <f>2+L4431-Datos!$C$8</f>
        <v>10</v>
      </c>
      <c r="M4690" s="13" t="s">
        <v>56015</v>
      </c>
      <c r="N4690" s="1" t="s">
        <v>21855</v>
      </c>
      <c r="O4690" s="1">
        <v>15</v>
      </c>
      <c r="P4690" s="1" t="s">
        <v>300</v>
      </c>
      <c r="Q4690" s="4" t="s">
        <v>21</v>
      </c>
    </row>
    <row r="4691" spans="1:17" ht="22.5" x14ac:dyDescent="0.25">
      <c r="A4691" s="3">
        <v>6987</v>
      </c>
      <c r="B4691" s="1" t="s">
        <v>21856</v>
      </c>
      <c r="C4691" s="1" t="s">
        <v>15</v>
      </c>
      <c r="D4691" s="1" t="s">
        <v>77</v>
      </c>
      <c r="E4691" s="1">
        <v>16728289</v>
      </c>
      <c r="F4691" s="1" t="s">
        <v>21857</v>
      </c>
      <c r="G4691" s="1">
        <v>2233378</v>
      </c>
      <c r="H4691" s="1" t="s">
        <v>21858</v>
      </c>
      <c r="I4691" s="2">
        <v>45061</v>
      </c>
      <c r="J4691" s="15" t="str">
        <f>MID(Tabla1[[#This Row],[HORA]],1,5)</f>
        <v>14:58</v>
      </c>
      <c r="K4691" s="16">
        <f>IF(Tabla1[[#This Row],[FECHA]]=I4692,IF(J4692-J4691&gt;0,(J4692-J4691)*1440,0),0)</f>
        <v>0.99999999999999645</v>
      </c>
      <c r="L4691" s="14">
        <f>2+L4432-Datos!$C$8</f>
        <v>10.940000000000001</v>
      </c>
      <c r="M4691" s="13" t="s">
        <v>56017</v>
      </c>
      <c r="N4691" s="1" t="s">
        <v>21859</v>
      </c>
      <c r="O4691" s="1">
        <v>10</v>
      </c>
      <c r="P4691" s="1" t="s">
        <v>300</v>
      </c>
      <c r="Q4691" s="4" t="s">
        <v>21</v>
      </c>
    </row>
    <row r="4692" spans="1:17" ht="22.5" x14ac:dyDescent="0.25">
      <c r="A4692" s="3">
        <v>6988</v>
      </c>
      <c r="B4692" s="1" t="s">
        <v>21860</v>
      </c>
      <c r="C4692" s="1" t="s">
        <v>15</v>
      </c>
      <c r="D4692" s="1" t="s">
        <v>33</v>
      </c>
      <c r="E4692" s="1">
        <v>71506191</v>
      </c>
      <c r="F4692" s="1" t="s">
        <v>21861</v>
      </c>
      <c r="G4692" s="1">
        <v>71506191</v>
      </c>
      <c r="H4692" s="1" t="s">
        <v>21861</v>
      </c>
      <c r="I4692" s="2">
        <v>45061</v>
      </c>
      <c r="J4692" s="15" t="str">
        <f>MID(Tabla1[[#This Row],[HORA]],1,5)</f>
        <v>14:59</v>
      </c>
      <c r="K4692" s="16">
        <f>IF(Tabla1[[#This Row],[FECHA]]=I4693,IF(J4693-J4692&gt;0,(J4693-J4692)*1440,0),0)</f>
        <v>1.9999999999999929</v>
      </c>
      <c r="L4692" s="14">
        <f>2+L4433-Datos!$C$8</f>
        <v>11.18</v>
      </c>
      <c r="M4692" s="13" t="s">
        <v>56018</v>
      </c>
      <c r="N4692" s="1" t="s">
        <v>3305</v>
      </c>
      <c r="O4692" s="1">
        <v>30</v>
      </c>
      <c r="P4692" s="1" t="s">
        <v>300</v>
      </c>
      <c r="Q4692" s="4" t="s">
        <v>21</v>
      </c>
    </row>
    <row r="4693" spans="1:17" ht="22.5" x14ac:dyDescent="0.25">
      <c r="A4693" s="3">
        <v>13267</v>
      </c>
      <c r="B4693" s="1" t="s">
        <v>40858</v>
      </c>
      <c r="C4693" s="1" t="s">
        <v>15</v>
      </c>
      <c r="D4693" s="1" t="s">
        <v>33</v>
      </c>
      <c r="E4693" s="1">
        <v>16786946</v>
      </c>
      <c r="F4693" s="1" t="s">
        <v>40859</v>
      </c>
      <c r="G4693" s="1">
        <v>3089896</v>
      </c>
      <c r="H4693" s="1" t="s">
        <v>40860</v>
      </c>
      <c r="I4693" s="2">
        <v>45061</v>
      </c>
      <c r="J4693" s="15" t="str">
        <f>MID(Tabla1[[#This Row],[HORA]],1,5)</f>
        <v>15:01</v>
      </c>
      <c r="K4693" s="16">
        <f>IF(Tabla1[[#This Row],[FECHA]]=I4694,IF(J4694-J4693&gt;0,(J4694-J4693)*1440,0),0)</f>
        <v>0</v>
      </c>
      <c r="L4693" s="14">
        <f>2+L4434-Datos!$C$8</f>
        <v>8.8500000000000014</v>
      </c>
      <c r="M4693" s="13" t="s">
        <v>56131</v>
      </c>
      <c r="N4693" s="1" t="s">
        <v>40861</v>
      </c>
      <c r="O4693" s="1">
        <v>35</v>
      </c>
      <c r="P4693" s="1" t="s">
        <v>1511</v>
      </c>
      <c r="Q4693" s="4" t="s">
        <v>21</v>
      </c>
    </row>
    <row r="4694" spans="1:17" ht="22.5" x14ac:dyDescent="0.25">
      <c r="A4694" s="3">
        <v>13268</v>
      </c>
      <c r="B4694" s="1" t="s">
        <v>40858</v>
      </c>
      <c r="C4694" s="1" t="s">
        <v>15</v>
      </c>
      <c r="D4694" s="1" t="s">
        <v>33</v>
      </c>
      <c r="E4694" s="1">
        <v>16786946</v>
      </c>
      <c r="F4694" s="1" t="s">
        <v>40859</v>
      </c>
      <c r="G4694" s="1">
        <v>3089896</v>
      </c>
      <c r="H4694" s="1" t="s">
        <v>40860</v>
      </c>
      <c r="I4694" s="2">
        <v>45061</v>
      </c>
      <c r="J4694" s="15" t="str">
        <f>MID(Tabla1[[#This Row],[HORA]],1,5)</f>
        <v>15:01</v>
      </c>
      <c r="K4694" s="16">
        <f>IF(Tabla1[[#This Row],[FECHA]]=I4695,IF(J4695-J4694&gt;0,(J4695-J4694)*1440,0),0)</f>
        <v>4.9999999999999822</v>
      </c>
      <c r="L4694" s="14">
        <f>2+L4435-Datos!$C$8</f>
        <v>10.09</v>
      </c>
      <c r="M4694" s="13" t="s">
        <v>56131</v>
      </c>
      <c r="N4694" s="1" t="s">
        <v>336</v>
      </c>
      <c r="O4694" s="1">
        <v>35</v>
      </c>
      <c r="P4694" s="1" t="s">
        <v>1511</v>
      </c>
      <c r="Q4694" s="4" t="s">
        <v>21</v>
      </c>
    </row>
    <row r="4695" spans="1:17" ht="22.5" x14ac:dyDescent="0.25">
      <c r="A4695" s="3">
        <v>13269</v>
      </c>
      <c r="B4695" s="1" t="s">
        <v>40862</v>
      </c>
      <c r="C4695" s="1" t="s">
        <v>15</v>
      </c>
      <c r="D4695" s="1" t="s">
        <v>40</v>
      </c>
      <c r="E4695" s="1">
        <v>41334122</v>
      </c>
      <c r="F4695" s="1" t="s">
        <v>21320</v>
      </c>
      <c r="G4695" s="1">
        <v>2233384</v>
      </c>
      <c r="H4695" s="1" t="s">
        <v>40863</v>
      </c>
      <c r="I4695" s="2">
        <v>45061</v>
      </c>
      <c r="J4695" s="15" t="str">
        <f>MID(Tabla1[[#This Row],[HORA]],1,5)</f>
        <v>15:06</v>
      </c>
      <c r="K4695" s="16">
        <f>IF(Tabla1[[#This Row],[FECHA]]=I4696,IF(J4696-J4695&gt;0,(J4696-J4695)*1440,0),0)</f>
        <v>5.9999999999999787</v>
      </c>
      <c r="L4695" s="14">
        <f>2+L4436-Datos!$C$8</f>
        <v>9.7800000000000011</v>
      </c>
      <c r="M4695" s="13" t="s">
        <v>56136</v>
      </c>
      <c r="N4695" s="1" t="s">
        <v>1531</v>
      </c>
      <c r="O4695" s="1">
        <v>10</v>
      </c>
      <c r="P4695" s="1" t="s">
        <v>1511</v>
      </c>
      <c r="Q4695" s="4" t="s">
        <v>21</v>
      </c>
    </row>
    <row r="4696" spans="1:17" ht="22.5" x14ac:dyDescent="0.25">
      <c r="A4696" s="3">
        <v>13270</v>
      </c>
      <c r="B4696" s="1" t="s">
        <v>40864</v>
      </c>
      <c r="C4696" s="1" t="s">
        <v>15</v>
      </c>
      <c r="D4696" s="1" t="s">
        <v>33</v>
      </c>
      <c r="E4696" s="1">
        <v>19208599</v>
      </c>
      <c r="F4696" s="1" t="s">
        <v>40865</v>
      </c>
      <c r="G4696" s="1">
        <v>43339583</v>
      </c>
      <c r="H4696" s="1" t="s">
        <v>40866</v>
      </c>
      <c r="I4696" s="2">
        <v>45061</v>
      </c>
      <c r="J4696" s="15" t="str">
        <f>MID(Tabla1[[#This Row],[HORA]],1,5)</f>
        <v>15:12</v>
      </c>
      <c r="K4696" s="16">
        <f>IF(Tabla1[[#This Row],[FECHA]]=I4697,IF(J4697-J4696&gt;0,(J4697-J4696)*1440,0),0)</f>
        <v>4.9999999999999822</v>
      </c>
      <c r="L4696" s="14">
        <f>2+L4437-Datos!$C$8</f>
        <v>11.16</v>
      </c>
      <c r="M4696" s="13" t="s">
        <v>55867</v>
      </c>
      <c r="N4696" s="1" t="s">
        <v>40867</v>
      </c>
      <c r="O4696" s="1">
        <v>20</v>
      </c>
      <c r="P4696" s="1" t="s">
        <v>1511</v>
      </c>
      <c r="Q4696" s="4" t="s">
        <v>21</v>
      </c>
    </row>
    <row r="4697" spans="1:17" ht="22.5" x14ac:dyDescent="0.25">
      <c r="A4697" s="3">
        <v>13271</v>
      </c>
      <c r="B4697" s="1" t="s">
        <v>40868</v>
      </c>
      <c r="C4697" s="1" t="s">
        <v>15</v>
      </c>
      <c r="D4697" s="1" t="s">
        <v>23</v>
      </c>
      <c r="E4697" s="1">
        <v>16678776</v>
      </c>
      <c r="F4697" s="1" t="s">
        <v>40869</v>
      </c>
      <c r="G4697" s="1">
        <v>2233391</v>
      </c>
      <c r="H4697" s="1" t="s">
        <v>40870</v>
      </c>
      <c r="I4697" s="2">
        <v>45061</v>
      </c>
      <c r="J4697" s="15" t="str">
        <f>MID(Tabla1[[#This Row],[HORA]],1,5)</f>
        <v>15:17</v>
      </c>
      <c r="K4697" s="16">
        <f>IF(Tabla1[[#This Row],[FECHA]]=I4698,IF(J4698-J4697&gt;0,(J4698-J4697)*1440,0),0)</f>
        <v>5.9999999999999787</v>
      </c>
      <c r="L4697" s="14">
        <f>2+L4438-Datos!$C$8</f>
        <v>11.100000000000001</v>
      </c>
      <c r="M4697" s="13" t="s">
        <v>55872</v>
      </c>
      <c r="N4697" s="1" t="s">
        <v>14336</v>
      </c>
      <c r="O4697" s="1">
        <v>20</v>
      </c>
      <c r="P4697" s="1" t="s">
        <v>1511</v>
      </c>
      <c r="Q4697" s="4" t="s">
        <v>21</v>
      </c>
    </row>
    <row r="4698" spans="1:17" ht="22.5" x14ac:dyDescent="0.25">
      <c r="A4698" s="3">
        <v>6989</v>
      </c>
      <c r="B4698" s="1" t="s">
        <v>21862</v>
      </c>
      <c r="C4698" s="1" t="s">
        <v>15</v>
      </c>
      <c r="D4698" s="1" t="s">
        <v>228</v>
      </c>
      <c r="E4698" s="1">
        <v>18859563</v>
      </c>
      <c r="F4698" s="1" t="s">
        <v>21863</v>
      </c>
      <c r="G4698" s="1">
        <v>2233393</v>
      </c>
      <c r="H4698" s="1" t="s">
        <v>21864</v>
      </c>
      <c r="I4698" s="2">
        <v>45061</v>
      </c>
      <c r="J4698" s="15" t="str">
        <f>MID(Tabla1[[#This Row],[HORA]],1,5)</f>
        <v>15:23</v>
      </c>
      <c r="K4698" s="16">
        <f>IF(Tabla1[[#This Row],[FECHA]]=I4699,IF(J4699-J4698&gt;0,(J4699-J4698)*1440,0),0)</f>
        <v>1.0000000000001563</v>
      </c>
      <c r="L4698" s="14">
        <f>2+L4439-Datos!$C$8</f>
        <v>11</v>
      </c>
      <c r="M4698" s="13" t="s">
        <v>55878</v>
      </c>
      <c r="N4698" s="1" t="s">
        <v>21865</v>
      </c>
      <c r="O4698" s="1">
        <v>15</v>
      </c>
      <c r="P4698" s="1" t="s">
        <v>300</v>
      </c>
      <c r="Q4698" s="4" t="s">
        <v>21</v>
      </c>
    </row>
    <row r="4699" spans="1:17" ht="22.5" x14ac:dyDescent="0.25">
      <c r="A4699" s="3">
        <v>13272</v>
      </c>
      <c r="B4699" s="1" t="s">
        <v>40871</v>
      </c>
      <c r="C4699" s="1" t="s">
        <v>15</v>
      </c>
      <c r="D4699" s="1" t="s">
        <v>33</v>
      </c>
      <c r="E4699" s="1">
        <v>46546855</v>
      </c>
      <c r="F4699" s="1" t="s">
        <v>28008</v>
      </c>
      <c r="G4699" s="1">
        <v>46546855</v>
      </c>
      <c r="H4699" s="1" t="s">
        <v>28008</v>
      </c>
      <c r="I4699" s="2">
        <v>45061</v>
      </c>
      <c r="J4699" s="15" t="str">
        <f>MID(Tabla1[[#This Row],[HORA]],1,5)</f>
        <v>15:24</v>
      </c>
      <c r="K4699" s="16">
        <f>IF(Tabla1[[#This Row],[FECHA]]=I4700,IF(J4700-J4699&gt;0,(J4700-J4699)*1440,0),0)</f>
        <v>0.99999999999983658</v>
      </c>
      <c r="L4699" s="14">
        <f>2+L4440-Datos!$C$8</f>
        <v>8.7100000000000009</v>
      </c>
      <c r="M4699" s="13" t="s">
        <v>55879</v>
      </c>
      <c r="N4699" s="1" t="s">
        <v>2178</v>
      </c>
      <c r="O4699" s="1">
        <v>30</v>
      </c>
      <c r="P4699" s="1" t="s">
        <v>1511</v>
      </c>
      <c r="Q4699" s="4" t="s">
        <v>21</v>
      </c>
    </row>
    <row r="4700" spans="1:17" ht="22.5" x14ac:dyDescent="0.25">
      <c r="A4700" s="3">
        <v>6990</v>
      </c>
      <c r="B4700" s="1" t="s">
        <v>21866</v>
      </c>
      <c r="C4700" s="1" t="s">
        <v>15</v>
      </c>
      <c r="D4700" s="1" t="s">
        <v>40</v>
      </c>
      <c r="E4700" s="1">
        <v>76381410</v>
      </c>
      <c r="F4700" s="1" t="s">
        <v>21867</v>
      </c>
      <c r="G4700" s="1">
        <v>76381410</v>
      </c>
      <c r="H4700" s="1" t="s">
        <v>21867</v>
      </c>
      <c r="I4700" s="2">
        <v>45061</v>
      </c>
      <c r="J4700" s="15" t="str">
        <f>MID(Tabla1[[#This Row],[HORA]],1,5)</f>
        <v>15:25</v>
      </c>
      <c r="K4700" s="16">
        <f>IF(Tabla1[[#This Row],[FECHA]]=I4701,IF(J4701-J4700&gt;0,(J4701-J4700)*1440,0),0)</f>
        <v>1.9999999999999929</v>
      </c>
      <c r="L4700" s="14">
        <f>2+L4441-Datos!$C$8</f>
        <v>10</v>
      </c>
      <c r="M4700" s="13" t="s">
        <v>55880</v>
      </c>
      <c r="N4700" s="1" t="s">
        <v>21868</v>
      </c>
      <c r="O4700" s="1">
        <v>15</v>
      </c>
      <c r="P4700" s="1" t="s">
        <v>300</v>
      </c>
      <c r="Q4700" s="4" t="s">
        <v>21</v>
      </c>
    </row>
    <row r="4701" spans="1:17" ht="22.5" x14ac:dyDescent="0.25">
      <c r="A4701" s="3">
        <v>18270</v>
      </c>
      <c r="B4701" s="1" t="s">
        <v>54549</v>
      </c>
      <c r="C4701" s="1" t="s">
        <v>15</v>
      </c>
      <c r="D4701" s="1" t="s">
        <v>40</v>
      </c>
      <c r="E4701" s="1">
        <v>20510033494</v>
      </c>
      <c r="F4701" s="1" t="s">
        <v>54550</v>
      </c>
      <c r="G4701" s="1">
        <v>47694026</v>
      </c>
      <c r="H4701" s="1" t="s">
        <v>54551</v>
      </c>
      <c r="I4701" s="2">
        <v>45061</v>
      </c>
      <c r="J4701" s="15" t="str">
        <f>MID(Tabla1[[#This Row],[HORA]],1,5)</f>
        <v>15:27</v>
      </c>
      <c r="K4701" s="16">
        <f>IF(Tabla1[[#This Row],[FECHA]]=I4702,IF(J4702-J4701&gt;0,(J4702-J4701)*1440,0),0)</f>
        <v>1.0000000000001563</v>
      </c>
      <c r="L4701" s="14">
        <f>2+L4442-Datos!$C$8</f>
        <v>9.0100000000000016</v>
      </c>
      <c r="M4701" s="13" t="s">
        <v>55882</v>
      </c>
      <c r="N4701" s="1" t="s">
        <v>54552</v>
      </c>
      <c r="O4701" s="1">
        <v>15</v>
      </c>
      <c r="P4701" s="1" t="s">
        <v>1511</v>
      </c>
      <c r="Q4701" s="4" t="s">
        <v>21</v>
      </c>
    </row>
    <row r="4702" spans="1:17" ht="22.5" x14ac:dyDescent="0.25">
      <c r="A4702" s="3">
        <v>6991</v>
      </c>
      <c r="B4702" s="1" t="s">
        <v>21869</v>
      </c>
      <c r="C4702" s="1" t="s">
        <v>15</v>
      </c>
      <c r="D4702" s="1" t="s">
        <v>33</v>
      </c>
      <c r="E4702" s="1">
        <v>41568775</v>
      </c>
      <c r="F4702" s="1" t="s">
        <v>21870</v>
      </c>
      <c r="G4702" s="1">
        <v>2233396</v>
      </c>
      <c r="H4702" s="1" t="s">
        <v>21871</v>
      </c>
      <c r="I4702" s="2">
        <v>45061</v>
      </c>
      <c r="J4702" s="15" t="str">
        <f>MID(Tabla1[[#This Row],[HORA]],1,5)</f>
        <v>15:28</v>
      </c>
      <c r="K4702" s="16">
        <f>IF(Tabla1[[#This Row],[FECHA]]=I4703,IF(J4703-J4702&gt;0,(J4703-J4702)*1440,0),0)</f>
        <v>0.99999999999983658</v>
      </c>
      <c r="L4702" s="14">
        <f>2+L4443-Datos!$C$8</f>
        <v>12.02</v>
      </c>
      <c r="M4702" s="13" t="s">
        <v>55883</v>
      </c>
      <c r="N4702" s="1" t="s">
        <v>2008</v>
      </c>
      <c r="O4702" s="1">
        <v>10</v>
      </c>
      <c r="P4702" s="1" t="s">
        <v>300</v>
      </c>
      <c r="Q4702" s="4" t="s">
        <v>21</v>
      </c>
    </row>
    <row r="4703" spans="1:17" ht="22.5" x14ac:dyDescent="0.25">
      <c r="A4703" s="3">
        <v>6992</v>
      </c>
      <c r="B4703" s="1" t="s">
        <v>21872</v>
      </c>
      <c r="C4703" s="1" t="s">
        <v>15</v>
      </c>
      <c r="D4703" s="1" t="s">
        <v>40</v>
      </c>
      <c r="E4703" s="1">
        <v>73274270</v>
      </c>
      <c r="F4703" s="1" t="s">
        <v>21873</v>
      </c>
      <c r="G4703" s="1">
        <v>0</v>
      </c>
      <c r="H4703" s="1" t="s">
        <v>1788</v>
      </c>
      <c r="I4703" s="2">
        <v>45061</v>
      </c>
      <c r="J4703" s="15" t="str">
        <f>MID(Tabla1[[#This Row],[HORA]],1,5)</f>
        <v>15:29</v>
      </c>
      <c r="K4703" s="16">
        <f>IF(Tabla1[[#This Row],[FECHA]]=I4704,IF(J4704-J4703&gt;0,(J4704-J4703)*1440,0),0)</f>
        <v>2.0000000000001528</v>
      </c>
      <c r="L4703" s="14">
        <f>2+L4444-Datos!$C$8</f>
        <v>14.080000000000002</v>
      </c>
      <c r="M4703" s="13" t="s">
        <v>55884</v>
      </c>
      <c r="N4703" s="1" t="s">
        <v>1715</v>
      </c>
      <c r="O4703" s="1">
        <v>40</v>
      </c>
      <c r="P4703" s="1" t="s">
        <v>300</v>
      </c>
      <c r="Q4703" s="4" t="s">
        <v>21</v>
      </c>
    </row>
    <row r="4704" spans="1:17" ht="22.5" x14ac:dyDescent="0.25">
      <c r="A4704" s="3">
        <v>13273</v>
      </c>
      <c r="B4704" s="1" t="s">
        <v>40872</v>
      </c>
      <c r="C4704" s="1" t="s">
        <v>15</v>
      </c>
      <c r="D4704" s="1" t="s">
        <v>172</v>
      </c>
      <c r="E4704" s="1">
        <v>17523702</v>
      </c>
      <c r="F4704" s="1" t="s">
        <v>40873</v>
      </c>
      <c r="G4704" s="1">
        <v>2233397</v>
      </c>
      <c r="H4704" s="1" t="s">
        <v>40874</v>
      </c>
      <c r="I4704" s="2">
        <v>45061</v>
      </c>
      <c r="J4704" s="15" t="str">
        <f>MID(Tabla1[[#This Row],[HORA]],1,5)</f>
        <v>15:31</v>
      </c>
      <c r="K4704" s="16">
        <f>IF(Tabla1[[#This Row],[FECHA]]=I4705,IF(J4705-J4704&gt;0,(J4705-J4704)*1440,0),0)</f>
        <v>1.9999999999999929</v>
      </c>
      <c r="L4704" s="14">
        <f>2+L4445-Datos!$C$8</f>
        <v>9.9500000000000011</v>
      </c>
      <c r="M4704" s="13" t="s">
        <v>55886</v>
      </c>
      <c r="N4704" s="1" t="s">
        <v>40875</v>
      </c>
      <c r="O4704" s="1">
        <v>25</v>
      </c>
      <c r="P4704" s="1" t="s">
        <v>1511</v>
      </c>
      <c r="Q4704" s="4" t="s">
        <v>21</v>
      </c>
    </row>
    <row r="4705" spans="1:17" ht="22.5" x14ac:dyDescent="0.25">
      <c r="A4705" s="3">
        <v>16962</v>
      </c>
      <c r="B4705" s="1" t="s">
        <v>51265</v>
      </c>
      <c r="C4705" s="1" t="s">
        <v>15</v>
      </c>
      <c r="D4705" s="1" t="s">
        <v>40</v>
      </c>
      <c r="E4705" s="1">
        <v>20487725286</v>
      </c>
      <c r="F4705" s="1" t="s">
        <v>48803</v>
      </c>
      <c r="G4705" s="1">
        <v>76796096</v>
      </c>
      <c r="H4705" s="1" t="s">
        <v>51266</v>
      </c>
      <c r="I4705" s="2">
        <v>45061</v>
      </c>
      <c r="J4705" s="15" t="str">
        <f>MID(Tabla1[[#This Row],[HORA]],1,5)</f>
        <v>15:33</v>
      </c>
      <c r="K4705" s="16">
        <f>IF(Tabla1[[#This Row],[FECHA]]=I4706,IF(J4706-J4705&gt;0,(J4706-J4705)*1440,0),0)</f>
        <v>5.9999999999999787</v>
      </c>
      <c r="L4705" s="14">
        <f>2+L4446-Datos!$C$8</f>
        <v>9.7600000000000016</v>
      </c>
      <c r="M4705" s="13" t="s">
        <v>55888</v>
      </c>
      <c r="N4705" s="1" t="s">
        <v>51267</v>
      </c>
      <c r="O4705" s="1">
        <v>15</v>
      </c>
      <c r="P4705" s="1" t="s">
        <v>300</v>
      </c>
      <c r="Q4705" s="4" t="s">
        <v>21</v>
      </c>
    </row>
    <row r="4706" spans="1:17" ht="22.5" x14ac:dyDescent="0.25">
      <c r="A4706" s="3">
        <v>6993</v>
      </c>
      <c r="B4706" s="1" t="s">
        <v>21874</v>
      </c>
      <c r="C4706" s="1" t="s">
        <v>15</v>
      </c>
      <c r="D4706" s="1" t="s">
        <v>82</v>
      </c>
      <c r="E4706" s="1">
        <v>16422390</v>
      </c>
      <c r="F4706" s="1" t="s">
        <v>21875</v>
      </c>
      <c r="G4706" s="1">
        <v>3489212</v>
      </c>
      <c r="H4706" s="1" t="s">
        <v>21876</v>
      </c>
      <c r="I4706" s="2">
        <v>45061</v>
      </c>
      <c r="J4706" s="15" t="str">
        <f>MID(Tabla1[[#This Row],[HORA]],1,5)</f>
        <v>15:39</v>
      </c>
      <c r="K4706" s="16">
        <f>IF(Tabla1[[#This Row],[FECHA]]=I4707,IF(J4707-J4706&gt;0,(J4707-J4706)*1440,0),0)</f>
        <v>3.9999999999999858</v>
      </c>
      <c r="L4706" s="14">
        <f>2+L4447-Datos!$C$8</f>
        <v>11.850000000000001</v>
      </c>
      <c r="M4706" s="13" t="s">
        <v>55894</v>
      </c>
      <c r="N4706" s="1" t="s">
        <v>21877</v>
      </c>
      <c r="O4706" s="1">
        <v>20</v>
      </c>
      <c r="P4706" s="1" t="s">
        <v>300</v>
      </c>
      <c r="Q4706" s="4" t="s">
        <v>21</v>
      </c>
    </row>
    <row r="4707" spans="1:17" ht="22.5" x14ac:dyDescent="0.25">
      <c r="A4707" s="3">
        <v>18271</v>
      </c>
      <c r="B4707" s="1" t="s">
        <v>54553</v>
      </c>
      <c r="C4707" s="1" t="s">
        <v>15</v>
      </c>
      <c r="D4707" s="1" t="s">
        <v>40</v>
      </c>
      <c r="E4707" s="1">
        <v>20480230451</v>
      </c>
      <c r="F4707" s="1" t="s">
        <v>48420</v>
      </c>
      <c r="G4707" s="1">
        <v>44408136</v>
      </c>
      <c r="H4707" s="1" t="s">
        <v>49170</v>
      </c>
      <c r="I4707" s="2">
        <v>45061</v>
      </c>
      <c r="J4707" s="15" t="str">
        <f>MID(Tabla1[[#This Row],[HORA]],1,5)</f>
        <v>15:43</v>
      </c>
      <c r="K4707" s="16">
        <f>IF(Tabla1[[#This Row],[FECHA]]=I4708,IF(J4708-J4707&gt;0,(J4708-J4707)*1440,0),0)</f>
        <v>1.9999999999999929</v>
      </c>
      <c r="L4707" s="14">
        <f>2+L4448-Datos!$C$8</f>
        <v>9.1900000000000013</v>
      </c>
      <c r="M4707" s="13" t="s">
        <v>55898</v>
      </c>
      <c r="N4707" s="1" t="s">
        <v>1531</v>
      </c>
      <c r="O4707" s="1">
        <v>10</v>
      </c>
      <c r="P4707" s="1" t="s">
        <v>1511</v>
      </c>
      <c r="Q4707" s="4" t="s">
        <v>21</v>
      </c>
    </row>
    <row r="4708" spans="1:17" ht="22.5" x14ac:dyDescent="0.25">
      <c r="A4708" s="3">
        <v>15530</v>
      </c>
      <c r="B4708" s="1" t="s">
        <v>47317</v>
      </c>
      <c r="C4708" s="1" t="s">
        <v>15</v>
      </c>
      <c r="D4708" s="1" t="s">
        <v>40</v>
      </c>
      <c r="E4708" s="1">
        <v>15285963</v>
      </c>
      <c r="F4708" s="1" t="s">
        <v>47318</v>
      </c>
      <c r="G4708" s="1">
        <v>15285963</v>
      </c>
      <c r="H4708" s="1" t="s">
        <v>47318</v>
      </c>
      <c r="I4708" s="2">
        <v>45061</v>
      </c>
      <c r="J4708" s="15" t="str">
        <f>MID(Tabla1[[#This Row],[HORA]],1,5)</f>
        <v>15:45</v>
      </c>
      <c r="K4708" s="16">
        <f>IF(Tabla1[[#This Row],[FECHA]]=I4709,IF(J4709-J4708&gt;0,(J4709-J4708)*1440,0),0)</f>
        <v>2.9999999999999893</v>
      </c>
      <c r="L4708" s="14">
        <f>2+L4449-Datos!$C$8</f>
        <v>10.920000000000002</v>
      </c>
      <c r="M4708" s="13" t="s">
        <v>55900</v>
      </c>
      <c r="N4708" s="1" t="s">
        <v>47319</v>
      </c>
      <c r="O4708" s="1">
        <v>19</v>
      </c>
      <c r="P4708" s="1" t="s">
        <v>170</v>
      </c>
      <c r="Q4708" s="4" t="s">
        <v>21</v>
      </c>
    </row>
    <row r="4709" spans="1:17" ht="22.5" x14ac:dyDescent="0.25">
      <c r="A4709" s="3">
        <v>13274</v>
      </c>
      <c r="B4709" s="1" t="s">
        <v>40876</v>
      </c>
      <c r="C4709" s="1" t="s">
        <v>15</v>
      </c>
      <c r="D4709" s="1" t="s">
        <v>40</v>
      </c>
      <c r="E4709" s="1">
        <v>8158927</v>
      </c>
      <c r="F4709" s="1" t="s">
        <v>8431</v>
      </c>
      <c r="G4709" s="1">
        <v>2233400</v>
      </c>
      <c r="H4709" s="1" t="s">
        <v>40877</v>
      </c>
      <c r="I4709" s="2">
        <v>45061</v>
      </c>
      <c r="J4709" s="15" t="str">
        <f>MID(Tabla1[[#This Row],[HORA]],1,5)</f>
        <v>15:48</v>
      </c>
      <c r="K4709" s="16">
        <f>IF(Tabla1[[#This Row],[FECHA]]=I4710,IF(J4710-J4709&gt;0,(J4710-J4709)*1440,0),0)</f>
        <v>3.9999999999999858</v>
      </c>
      <c r="L4709" s="14">
        <f>2+L4450-Datos!$C$8</f>
        <v>12.780000000000001</v>
      </c>
      <c r="M4709" s="13" t="s">
        <v>55903</v>
      </c>
      <c r="N4709" s="1" t="s">
        <v>40565</v>
      </c>
      <c r="O4709" s="1">
        <v>25</v>
      </c>
      <c r="P4709" s="1" t="s">
        <v>1511</v>
      </c>
      <c r="Q4709" s="4" t="s">
        <v>21</v>
      </c>
    </row>
    <row r="4710" spans="1:17" ht="22.5" x14ac:dyDescent="0.25">
      <c r="A4710" s="3">
        <v>13275</v>
      </c>
      <c r="B4710" s="1" t="s">
        <v>40878</v>
      </c>
      <c r="C4710" s="1" t="s">
        <v>15</v>
      </c>
      <c r="D4710" s="1" t="s">
        <v>71</v>
      </c>
      <c r="E4710" s="1">
        <v>45882580</v>
      </c>
      <c r="F4710" s="1" t="s">
        <v>40879</v>
      </c>
      <c r="G4710" s="1">
        <v>48084045</v>
      </c>
      <c r="H4710" s="1" t="s">
        <v>40880</v>
      </c>
      <c r="I4710" s="2">
        <v>45061</v>
      </c>
      <c r="J4710" s="15" t="str">
        <f>MID(Tabla1[[#This Row],[HORA]],1,5)</f>
        <v>15:52</v>
      </c>
      <c r="K4710" s="16">
        <f>IF(Tabla1[[#This Row],[FECHA]]=I4711,IF(J4711-J4710&gt;0,(J4711-J4710)*1440,0),0)</f>
        <v>3.9999999999999858</v>
      </c>
      <c r="L4710" s="14">
        <f>2+L4451-Datos!$C$8</f>
        <v>10.08</v>
      </c>
      <c r="M4710" s="13" t="s">
        <v>55907</v>
      </c>
      <c r="N4710" s="1" t="s">
        <v>1531</v>
      </c>
      <c r="O4710" s="1">
        <v>10</v>
      </c>
      <c r="P4710" s="1" t="s">
        <v>1511</v>
      </c>
      <c r="Q4710" s="4" t="s">
        <v>21</v>
      </c>
    </row>
    <row r="4711" spans="1:17" ht="22.5" x14ac:dyDescent="0.25">
      <c r="A4711" s="3">
        <v>13276</v>
      </c>
      <c r="B4711" s="1" t="s">
        <v>40881</v>
      </c>
      <c r="C4711" s="1" t="s">
        <v>15</v>
      </c>
      <c r="D4711" s="1" t="s">
        <v>40</v>
      </c>
      <c r="E4711" s="1">
        <v>40897173</v>
      </c>
      <c r="F4711" s="1" t="s">
        <v>40882</v>
      </c>
      <c r="G4711" s="1">
        <v>73527738</v>
      </c>
      <c r="H4711" s="1" t="s">
        <v>40883</v>
      </c>
      <c r="I4711" s="2">
        <v>45061</v>
      </c>
      <c r="J4711" s="15" t="str">
        <f>MID(Tabla1[[#This Row],[HORA]],1,5)</f>
        <v>15:56</v>
      </c>
      <c r="K4711" s="16">
        <f>IF(Tabla1[[#This Row],[FECHA]]=I4712,IF(J4712-J4711&gt;0,(J4712-J4711)*1440,0),0)</f>
        <v>10.000000000000124</v>
      </c>
      <c r="L4711" s="14">
        <f>2+L4452-Datos!$C$8</f>
        <v>10.74</v>
      </c>
      <c r="M4711" s="13" t="s">
        <v>55911</v>
      </c>
      <c r="N4711" s="1" t="s">
        <v>40884</v>
      </c>
      <c r="O4711" s="1">
        <v>15</v>
      </c>
      <c r="P4711" s="1" t="s">
        <v>1511</v>
      </c>
      <c r="Q4711" s="4" t="s">
        <v>21</v>
      </c>
    </row>
    <row r="4712" spans="1:17" ht="22.5" x14ac:dyDescent="0.25">
      <c r="A4712" s="3">
        <v>13277</v>
      </c>
      <c r="B4712" s="1" t="s">
        <v>40885</v>
      </c>
      <c r="C4712" s="1" t="s">
        <v>15</v>
      </c>
      <c r="D4712" s="1" t="s">
        <v>40</v>
      </c>
      <c r="E4712" s="1">
        <v>16433337</v>
      </c>
      <c r="F4712" s="1" t="s">
        <v>14149</v>
      </c>
      <c r="G4712" s="1">
        <v>3360237</v>
      </c>
      <c r="H4712" s="1" t="s">
        <v>40886</v>
      </c>
      <c r="I4712" s="2">
        <v>45061</v>
      </c>
      <c r="J4712" s="15" t="str">
        <f>MID(Tabla1[[#This Row],[HORA]],1,5)</f>
        <v>16:06</v>
      </c>
      <c r="K4712" s="16">
        <f>IF(Tabla1[[#This Row],[FECHA]]=I4713,IF(J4713-J4712&gt;0,(J4713-J4712)*1440,0),0)</f>
        <v>0.99999999999999645</v>
      </c>
      <c r="L4712" s="14">
        <f>2+L4453-Datos!$C$8</f>
        <v>10.68</v>
      </c>
      <c r="M4712" s="13" t="s">
        <v>55921</v>
      </c>
      <c r="N4712" s="1" t="s">
        <v>40887</v>
      </c>
      <c r="O4712" s="1">
        <v>15</v>
      </c>
      <c r="P4712" s="1" t="s">
        <v>1511</v>
      </c>
      <c r="Q4712" s="4" t="s">
        <v>21</v>
      </c>
    </row>
    <row r="4713" spans="1:17" ht="22.5" x14ac:dyDescent="0.25">
      <c r="A4713" s="3">
        <v>16963</v>
      </c>
      <c r="B4713" s="1" t="s">
        <v>51268</v>
      </c>
      <c r="C4713" s="1" t="s">
        <v>15</v>
      </c>
      <c r="D4713" s="1" t="s">
        <v>40</v>
      </c>
      <c r="E4713" s="1">
        <v>20602773133</v>
      </c>
      <c r="F4713" s="1" t="s">
        <v>51269</v>
      </c>
      <c r="G4713" s="1">
        <v>2233406</v>
      </c>
      <c r="H4713" s="1" t="s">
        <v>51270</v>
      </c>
      <c r="I4713" s="2">
        <v>45061</v>
      </c>
      <c r="J4713" s="15" t="str">
        <f>MID(Tabla1[[#This Row],[HORA]],1,5)</f>
        <v>16:07</v>
      </c>
      <c r="K4713" s="16">
        <f>IF(Tabla1[[#This Row],[FECHA]]=I4714,IF(J4714-J4713&gt;0,(J4714-J4713)*1440,0),0)</f>
        <v>2.9999999999999893</v>
      </c>
      <c r="L4713" s="14">
        <f>2+L4454-Datos!$C$8</f>
        <v>8.7800000000000011</v>
      </c>
      <c r="M4713" s="13" t="s">
        <v>55922</v>
      </c>
      <c r="N4713" s="1" t="s">
        <v>2030</v>
      </c>
      <c r="O4713" s="1">
        <v>10</v>
      </c>
      <c r="P4713" s="1" t="s">
        <v>300</v>
      </c>
      <c r="Q4713" s="4" t="s">
        <v>21</v>
      </c>
    </row>
    <row r="4714" spans="1:17" ht="22.5" x14ac:dyDescent="0.25">
      <c r="A4714" s="3">
        <v>6994</v>
      </c>
      <c r="B4714" s="1" t="s">
        <v>21878</v>
      </c>
      <c r="C4714" s="1" t="s">
        <v>15</v>
      </c>
      <c r="D4714" s="1" t="s">
        <v>40</v>
      </c>
      <c r="E4714" s="1">
        <v>27841271</v>
      </c>
      <c r="F4714" s="1" t="s">
        <v>20271</v>
      </c>
      <c r="G4714" s="1">
        <v>2233407</v>
      </c>
      <c r="H4714" s="1" t="s">
        <v>20272</v>
      </c>
      <c r="I4714" s="2">
        <v>45061</v>
      </c>
      <c r="J4714" s="15" t="str">
        <f>MID(Tabla1[[#This Row],[HORA]],1,5)</f>
        <v>16:10</v>
      </c>
      <c r="K4714" s="16">
        <f>IF(Tabla1[[#This Row],[FECHA]]=I4715,IF(J4715-J4714&gt;0,(J4715-J4714)*1440,0),0)</f>
        <v>1.999999999999833</v>
      </c>
      <c r="L4714" s="14">
        <f>2+L4455-Datos!$C$8</f>
        <v>9.7900000000000009</v>
      </c>
      <c r="M4714" s="13" t="s">
        <v>56020</v>
      </c>
      <c r="N4714" s="1" t="s">
        <v>2030</v>
      </c>
      <c r="O4714" s="1">
        <v>10</v>
      </c>
      <c r="P4714" s="1" t="s">
        <v>300</v>
      </c>
      <c r="Q4714" s="4" t="s">
        <v>21</v>
      </c>
    </row>
    <row r="4715" spans="1:17" ht="22.5" x14ac:dyDescent="0.25">
      <c r="A4715" s="3">
        <v>6995</v>
      </c>
      <c r="B4715" s="1" t="s">
        <v>21879</v>
      </c>
      <c r="C4715" s="1" t="s">
        <v>15</v>
      </c>
      <c r="D4715" s="1" t="s">
        <v>40</v>
      </c>
      <c r="E4715" s="1">
        <v>16462794</v>
      </c>
      <c r="F4715" s="1" t="s">
        <v>21880</v>
      </c>
      <c r="G4715" s="1">
        <v>47859488</v>
      </c>
      <c r="H4715" s="1" t="s">
        <v>21881</v>
      </c>
      <c r="I4715" s="2">
        <v>45061</v>
      </c>
      <c r="J4715" s="15" t="str">
        <f>MID(Tabla1[[#This Row],[HORA]],1,5)</f>
        <v>16:12</v>
      </c>
      <c r="K4715" s="16">
        <f>IF(Tabla1[[#This Row],[FECHA]]=I4716,IF(J4716-J4715&gt;0,(J4716-J4715)*1440,0),0)</f>
        <v>2.0000000000001528</v>
      </c>
      <c r="L4715" s="14">
        <f>2+L4456-Datos!$C$8</f>
        <v>11.16</v>
      </c>
      <c r="M4715" s="13" t="s">
        <v>56022</v>
      </c>
      <c r="N4715" s="1" t="s">
        <v>21882</v>
      </c>
      <c r="O4715" s="1">
        <v>15</v>
      </c>
      <c r="P4715" s="1" t="s">
        <v>300</v>
      </c>
      <c r="Q4715" s="4" t="s">
        <v>21</v>
      </c>
    </row>
    <row r="4716" spans="1:17" ht="22.5" x14ac:dyDescent="0.25">
      <c r="A4716" s="3">
        <v>13278</v>
      </c>
      <c r="B4716" s="1" t="s">
        <v>40888</v>
      </c>
      <c r="C4716" s="1" t="s">
        <v>15</v>
      </c>
      <c r="D4716" s="1" t="s">
        <v>40</v>
      </c>
      <c r="E4716" s="1">
        <v>71122079</v>
      </c>
      <c r="F4716" s="1" t="s">
        <v>40889</v>
      </c>
      <c r="G4716" s="1">
        <v>71122079</v>
      </c>
      <c r="H4716" s="1" t="s">
        <v>40889</v>
      </c>
      <c r="I4716" s="2">
        <v>45061</v>
      </c>
      <c r="J4716" s="15" t="str">
        <f>MID(Tabla1[[#This Row],[HORA]],1,5)</f>
        <v>16:14</v>
      </c>
      <c r="K4716" s="16">
        <f>IF(Tabla1[[#This Row],[FECHA]]=I4717,IF(J4717-J4716&gt;0,(J4717-J4716)*1440,0),0)</f>
        <v>0.99999999999999645</v>
      </c>
      <c r="L4716" s="14">
        <f>2+L4457-Datos!$C$8</f>
        <v>10.91</v>
      </c>
      <c r="M4716" s="13" t="s">
        <v>56024</v>
      </c>
      <c r="N4716" s="1" t="s">
        <v>2178</v>
      </c>
      <c r="O4716" s="1">
        <v>50</v>
      </c>
      <c r="P4716" s="1" t="s">
        <v>1511</v>
      </c>
      <c r="Q4716" s="4" t="s">
        <v>21</v>
      </c>
    </row>
    <row r="4717" spans="1:17" ht="22.5" x14ac:dyDescent="0.25">
      <c r="A4717" s="3">
        <v>6996</v>
      </c>
      <c r="B4717" s="1" t="s">
        <v>21883</v>
      </c>
      <c r="C4717" s="1" t="s">
        <v>15</v>
      </c>
      <c r="D4717" s="1" t="s">
        <v>40</v>
      </c>
      <c r="E4717" s="1">
        <v>16555820</v>
      </c>
      <c r="F4717" s="1" t="s">
        <v>21884</v>
      </c>
      <c r="G4717" s="1">
        <v>2233408</v>
      </c>
      <c r="H4717" s="1" t="s">
        <v>21885</v>
      </c>
      <c r="I4717" s="2">
        <v>45061</v>
      </c>
      <c r="J4717" s="15" t="str">
        <f>MID(Tabla1[[#This Row],[HORA]],1,5)</f>
        <v>16:15</v>
      </c>
      <c r="K4717" s="16">
        <f>IF(Tabla1[[#This Row],[FECHA]]=I4718,IF(J4718-J4717&gt;0,(J4718-J4717)*1440,0),0)</f>
        <v>2.9999999999999893</v>
      </c>
      <c r="L4717" s="14">
        <f>2+L4458-Datos!$C$8</f>
        <v>13.850000000000001</v>
      </c>
      <c r="M4717" s="13" t="s">
        <v>56025</v>
      </c>
      <c r="N4717" s="1" t="s">
        <v>21886</v>
      </c>
      <c r="O4717" s="1">
        <v>45</v>
      </c>
      <c r="P4717" s="1" t="s">
        <v>300</v>
      </c>
      <c r="Q4717" s="4" t="s">
        <v>21</v>
      </c>
    </row>
    <row r="4718" spans="1:17" ht="22.5" x14ac:dyDescent="0.25">
      <c r="A4718" s="3">
        <v>16964</v>
      </c>
      <c r="B4718" s="1" t="s">
        <v>51271</v>
      </c>
      <c r="C4718" s="1" t="s">
        <v>15</v>
      </c>
      <c r="D4718" s="1" t="s">
        <v>172</v>
      </c>
      <c r="E4718" s="1">
        <v>20603131500</v>
      </c>
      <c r="F4718" s="1" t="s">
        <v>51272</v>
      </c>
      <c r="G4718" s="1">
        <v>2233409</v>
      </c>
      <c r="H4718" s="1" t="s">
        <v>51273</v>
      </c>
      <c r="I4718" s="2">
        <v>45061</v>
      </c>
      <c r="J4718" s="15" t="str">
        <f>MID(Tabla1[[#This Row],[HORA]],1,5)</f>
        <v>16:18</v>
      </c>
      <c r="K4718" s="16">
        <f>IF(Tabla1[[#This Row],[FECHA]]=I4719,IF(J4719-J4718&gt;0,(J4719-J4718)*1440,0),0)</f>
        <v>4.9999999999999822</v>
      </c>
      <c r="L4718" s="14">
        <f>2+L4459-Datos!$C$8</f>
        <v>11</v>
      </c>
      <c r="M4718" s="13" t="s">
        <v>56028</v>
      </c>
      <c r="N4718" s="1" t="s">
        <v>51274</v>
      </c>
      <c r="O4718" s="1">
        <v>10</v>
      </c>
      <c r="P4718" s="1" t="s">
        <v>300</v>
      </c>
      <c r="Q4718" s="4" t="s">
        <v>21</v>
      </c>
    </row>
    <row r="4719" spans="1:17" ht="22.5" x14ac:dyDescent="0.25">
      <c r="A4719" s="3">
        <v>13279</v>
      </c>
      <c r="B4719" s="1" t="s">
        <v>40890</v>
      </c>
      <c r="C4719" s="1" t="s">
        <v>15</v>
      </c>
      <c r="D4719" s="1" t="s">
        <v>33</v>
      </c>
      <c r="E4719" s="1">
        <v>75892054</v>
      </c>
      <c r="F4719" s="1" t="s">
        <v>40891</v>
      </c>
      <c r="G4719" s="1">
        <v>76977741</v>
      </c>
      <c r="H4719" s="1" t="s">
        <v>40892</v>
      </c>
      <c r="I4719" s="2">
        <v>45061</v>
      </c>
      <c r="J4719" s="15" t="str">
        <f>MID(Tabla1[[#This Row],[HORA]],1,5)</f>
        <v>16:23</v>
      </c>
      <c r="K4719" s="16">
        <f>IF(Tabla1[[#This Row],[FECHA]]=I4720,IF(J4720-J4719&gt;0,(J4720-J4719)*1440,0),0)</f>
        <v>0.99999999999983658</v>
      </c>
      <c r="L4719" s="14">
        <f>2+L4460-Datos!$C$8</f>
        <v>11.780000000000001</v>
      </c>
      <c r="M4719" s="13" t="s">
        <v>56033</v>
      </c>
      <c r="N4719" s="1" t="s">
        <v>40893</v>
      </c>
      <c r="O4719" s="1">
        <v>12</v>
      </c>
      <c r="P4719" s="1" t="s">
        <v>1511</v>
      </c>
      <c r="Q4719" s="4" t="s">
        <v>21</v>
      </c>
    </row>
    <row r="4720" spans="1:17" ht="22.5" x14ac:dyDescent="0.25">
      <c r="A4720" s="3">
        <v>6997</v>
      </c>
      <c r="B4720" s="1" t="s">
        <v>21887</v>
      </c>
      <c r="C4720" s="1" t="s">
        <v>15</v>
      </c>
      <c r="D4720" s="1" t="s">
        <v>40</v>
      </c>
      <c r="E4720" s="1">
        <v>16653368</v>
      </c>
      <c r="F4720" s="1" t="s">
        <v>21888</v>
      </c>
      <c r="G4720" s="1">
        <v>2233411</v>
      </c>
      <c r="H4720" s="1" t="s">
        <v>21889</v>
      </c>
      <c r="I4720" s="2">
        <v>45061</v>
      </c>
      <c r="J4720" s="15" t="str">
        <f>MID(Tabla1[[#This Row],[HORA]],1,5)</f>
        <v>16:24</v>
      </c>
      <c r="K4720" s="16">
        <f>IF(Tabla1[[#This Row],[FECHA]]=I4721,IF(J4721-J4720&gt;0,(J4721-J4720)*1440,0),0)</f>
        <v>2.0000000000001528</v>
      </c>
      <c r="L4720" s="14">
        <f>2+L4461-Datos!$C$8</f>
        <v>14.15</v>
      </c>
      <c r="M4720" s="13" t="s">
        <v>56034</v>
      </c>
      <c r="N4720" s="1" t="s">
        <v>16489</v>
      </c>
      <c r="O4720" s="1">
        <v>20</v>
      </c>
      <c r="P4720" s="1" t="s">
        <v>300</v>
      </c>
      <c r="Q4720" s="4" t="s">
        <v>21</v>
      </c>
    </row>
    <row r="4721" spans="1:17" ht="22.5" x14ac:dyDescent="0.25">
      <c r="A4721" s="3">
        <v>13280</v>
      </c>
      <c r="B4721" s="1" t="s">
        <v>40894</v>
      </c>
      <c r="C4721" s="1" t="s">
        <v>15</v>
      </c>
      <c r="D4721" s="1" t="s">
        <v>71</v>
      </c>
      <c r="E4721" s="1">
        <v>71381675</v>
      </c>
      <c r="F4721" s="1" t="s">
        <v>40895</v>
      </c>
      <c r="G4721" s="1">
        <v>74777252</v>
      </c>
      <c r="H4721" s="1" t="s">
        <v>40896</v>
      </c>
      <c r="I4721" s="2">
        <v>45061</v>
      </c>
      <c r="J4721" s="15" t="str">
        <f>MID(Tabla1[[#This Row],[HORA]],1,5)</f>
        <v>16:26</v>
      </c>
      <c r="K4721" s="16">
        <f>IF(Tabla1[[#This Row],[FECHA]]=I4722,IF(J4722-J4721&gt;0,(J4722-J4721)*1440,0),0)</f>
        <v>0</v>
      </c>
      <c r="L4721" s="14">
        <f>2+L4462-Datos!$C$8</f>
        <v>12.84</v>
      </c>
      <c r="M4721" s="13" t="s">
        <v>56036</v>
      </c>
      <c r="N4721" s="1" t="s">
        <v>40897</v>
      </c>
      <c r="O4721" s="1">
        <v>10</v>
      </c>
      <c r="P4721" s="1" t="s">
        <v>1511</v>
      </c>
      <c r="Q4721" s="4" t="s">
        <v>21</v>
      </c>
    </row>
    <row r="4722" spans="1:17" ht="22.5" x14ac:dyDescent="0.25">
      <c r="A4722" s="3">
        <v>16965</v>
      </c>
      <c r="B4722" s="1" t="s">
        <v>51275</v>
      </c>
      <c r="C4722" s="1" t="s">
        <v>15</v>
      </c>
      <c r="D4722" s="1" t="s">
        <v>40</v>
      </c>
      <c r="E4722" s="1">
        <v>20144961146</v>
      </c>
      <c r="F4722" s="1" t="s">
        <v>51276</v>
      </c>
      <c r="G4722" s="1">
        <v>77245936</v>
      </c>
      <c r="H4722" s="1" t="s">
        <v>51277</v>
      </c>
      <c r="I4722" s="2">
        <v>45061</v>
      </c>
      <c r="J4722" s="15" t="str">
        <f>MID(Tabla1[[#This Row],[HORA]],1,5)</f>
        <v>16:26</v>
      </c>
      <c r="K4722" s="16">
        <f>IF(Tabla1[[#This Row],[FECHA]]=I4723,IF(J4723-J4722&gt;0,(J4723-J4722)*1440,0),0)</f>
        <v>6.0000000000001386</v>
      </c>
      <c r="L4722" s="14">
        <f>2+L4463-Datos!$C$8</f>
        <v>11.440000000000001</v>
      </c>
      <c r="M4722" s="13" t="s">
        <v>56036</v>
      </c>
      <c r="N4722" s="1" t="s">
        <v>51278</v>
      </c>
      <c r="O4722" s="1">
        <v>15</v>
      </c>
      <c r="P4722" s="1" t="s">
        <v>300</v>
      </c>
      <c r="Q4722" s="4" t="s">
        <v>21</v>
      </c>
    </row>
    <row r="4723" spans="1:17" ht="22.5" x14ac:dyDescent="0.25">
      <c r="A4723" s="3">
        <v>6998</v>
      </c>
      <c r="B4723" s="1" t="s">
        <v>21890</v>
      </c>
      <c r="C4723" s="1" t="s">
        <v>15</v>
      </c>
      <c r="D4723" s="1" t="s">
        <v>40</v>
      </c>
      <c r="E4723" s="1">
        <v>72945547</v>
      </c>
      <c r="F4723" s="1" t="s">
        <v>21891</v>
      </c>
      <c r="G4723" s="1">
        <v>0</v>
      </c>
      <c r="H4723" s="1" t="s">
        <v>1788</v>
      </c>
      <c r="I4723" s="2">
        <v>45061</v>
      </c>
      <c r="J4723" s="15" t="str">
        <f>MID(Tabla1[[#This Row],[HORA]],1,5)</f>
        <v>16:32</v>
      </c>
      <c r="K4723" s="16">
        <f>IF(Tabla1[[#This Row],[FECHA]]=I4724,IF(J4724-J4723&gt;0,(J4724-J4723)*1440,0),0)</f>
        <v>0</v>
      </c>
      <c r="L4723" s="14">
        <f>2+L4464-Datos!$C$8</f>
        <v>9.18</v>
      </c>
      <c r="M4723" s="13" t="s">
        <v>56042</v>
      </c>
      <c r="N4723" s="1" t="s">
        <v>1715</v>
      </c>
      <c r="O4723" s="1">
        <v>15</v>
      </c>
      <c r="P4723" s="1" t="s">
        <v>300</v>
      </c>
      <c r="Q4723" s="4" t="s">
        <v>21</v>
      </c>
    </row>
    <row r="4724" spans="1:17" ht="22.5" x14ac:dyDescent="0.25">
      <c r="A4724" s="3">
        <v>13281</v>
      </c>
      <c r="B4724" s="1" t="s">
        <v>40898</v>
      </c>
      <c r="C4724" s="1" t="s">
        <v>15</v>
      </c>
      <c r="D4724" s="1" t="s">
        <v>40</v>
      </c>
      <c r="E4724" s="1">
        <v>45549670</v>
      </c>
      <c r="F4724" s="1" t="s">
        <v>40899</v>
      </c>
      <c r="G4724" s="1">
        <v>47235547</v>
      </c>
      <c r="H4724" s="1" t="s">
        <v>40900</v>
      </c>
      <c r="I4724" s="2">
        <v>45061</v>
      </c>
      <c r="J4724" s="15" t="str">
        <f>MID(Tabla1[[#This Row],[HORA]],1,5)</f>
        <v>16:32</v>
      </c>
      <c r="K4724" s="16">
        <f>IF(Tabla1[[#This Row],[FECHA]]=I4725,IF(J4725-J4724&gt;0,(J4725-J4724)*1440,0),0)</f>
        <v>0</v>
      </c>
      <c r="L4724" s="14">
        <f>2+L4465-Datos!$C$8</f>
        <v>11.7</v>
      </c>
      <c r="M4724" s="13" t="s">
        <v>56042</v>
      </c>
      <c r="N4724" s="1" t="s">
        <v>1531</v>
      </c>
      <c r="O4724" s="1">
        <v>10</v>
      </c>
      <c r="P4724" s="1" t="s">
        <v>1511</v>
      </c>
      <c r="Q4724" s="4" t="s">
        <v>21</v>
      </c>
    </row>
    <row r="4725" spans="1:17" ht="22.5" x14ac:dyDescent="0.25">
      <c r="A4725" s="3">
        <v>13282</v>
      </c>
      <c r="B4725" s="1" t="s">
        <v>40898</v>
      </c>
      <c r="C4725" s="1" t="s">
        <v>15</v>
      </c>
      <c r="D4725" s="1" t="s">
        <v>40</v>
      </c>
      <c r="E4725" s="1">
        <v>45549670</v>
      </c>
      <c r="F4725" s="1" t="s">
        <v>40901</v>
      </c>
      <c r="G4725" s="1">
        <v>47235547</v>
      </c>
      <c r="H4725" s="1" t="s">
        <v>40900</v>
      </c>
      <c r="I4725" s="2">
        <v>45061</v>
      </c>
      <c r="J4725" s="15" t="str">
        <f>MID(Tabla1[[#This Row],[HORA]],1,5)</f>
        <v>16:32</v>
      </c>
      <c r="K4725" s="16">
        <f>IF(Tabla1[[#This Row],[FECHA]]=I4726,IF(J4726-J4725&gt;0,(J4726-J4725)*1440,0),0)</f>
        <v>2.9999999999998295</v>
      </c>
      <c r="L4725" s="14">
        <f>2+L4466-Datos!$C$8</f>
        <v>10.73</v>
      </c>
      <c r="M4725" s="13" t="s">
        <v>56042</v>
      </c>
      <c r="N4725" s="1" t="s">
        <v>1531</v>
      </c>
      <c r="O4725" s="1">
        <v>10</v>
      </c>
      <c r="P4725" s="1" t="s">
        <v>1511</v>
      </c>
      <c r="Q4725" s="4" t="s">
        <v>21</v>
      </c>
    </row>
    <row r="4726" spans="1:17" ht="22.5" x14ac:dyDescent="0.25">
      <c r="A4726" s="3">
        <v>13283</v>
      </c>
      <c r="B4726" s="1" t="s">
        <v>40902</v>
      </c>
      <c r="C4726" s="1" t="s">
        <v>15</v>
      </c>
      <c r="D4726" s="1" t="s">
        <v>40</v>
      </c>
      <c r="E4726" s="1">
        <v>70970963</v>
      </c>
      <c r="F4726" s="1" t="s">
        <v>40903</v>
      </c>
      <c r="G4726" s="1">
        <v>70970960</v>
      </c>
      <c r="H4726" s="1" t="s">
        <v>34802</v>
      </c>
      <c r="I4726" s="2">
        <v>45061</v>
      </c>
      <c r="J4726" s="15" t="str">
        <f>MID(Tabla1[[#This Row],[HORA]],1,5)</f>
        <v>16:35</v>
      </c>
      <c r="K4726" s="16">
        <f>IF(Tabla1[[#This Row],[FECHA]]=I4727,IF(J4727-J4726&gt;0,(J4727-J4726)*1440,0),0)</f>
        <v>5.9999999999999787</v>
      </c>
      <c r="L4726" s="14">
        <f>2+L4467-Datos!$C$8</f>
        <v>9.84</v>
      </c>
      <c r="M4726" s="13" t="s">
        <v>56045</v>
      </c>
      <c r="N4726" s="1" t="s">
        <v>40904</v>
      </c>
      <c r="O4726" s="1">
        <v>15</v>
      </c>
      <c r="P4726" s="1" t="s">
        <v>1511</v>
      </c>
      <c r="Q4726" s="4" t="s">
        <v>21</v>
      </c>
    </row>
    <row r="4727" spans="1:17" ht="22.5" x14ac:dyDescent="0.25">
      <c r="A4727" s="3">
        <v>6999</v>
      </c>
      <c r="B4727" s="1" t="s">
        <v>21892</v>
      </c>
      <c r="C4727" s="1" t="s">
        <v>15</v>
      </c>
      <c r="D4727" s="1" t="s">
        <v>33</v>
      </c>
      <c r="E4727" s="1">
        <v>73360911</v>
      </c>
      <c r="F4727" s="1" t="s">
        <v>21893</v>
      </c>
      <c r="G4727" s="1">
        <v>42020356</v>
      </c>
      <c r="H4727" s="1" t="s">
        <v>21894</v>
      </c>
      <c r="I4727" s="2">
        <v>45061</v>
      </c>
      <c r="J4727" s="15" t="str">
        <f>MID(Tabla1[[#This Row],[HORA]],1,5)</f>
        <v>16:41</v>
      </c>
      <c r="K4727" s="16">
        <f>IF(Tabla1[[#This Row],[FECHA]]=I4728,IF(J4728-J4727&gt;0,(J4728-J4727)*1440,0),0)</f>
        <v>0</v>
      </c>
      <c r="L4727" s="14">
        <f>2+L4468-Datos!$C$8</f>
        <v>9.8800000000000008</v>
      </c>
      <c r="M4727" s="13" t="s">
        <v>56051</v>
      </c>
      <c r="N4727" s="1" t="s">
        <v>21895</v>
      </c>
      <c r="O4727" s="1">
        <v>25</v>
      </c>
      <c r="P4727" s="1" t="s">
        <v>300</v>
      </c>
      <c r="Q4727" s="4" t="s">
        <v>21</v>
      </c>
    </row>
    <row r="4728" spans="1:17" ht="22.5" x14ac:dyDescent="0.25">
      <c r="A4728" s="3">
        <v>13284</v>
      </c>
      <c r="B4728" s="1" t="s">
        <v>40905</v>
      </c>
      <c r="C4728" s="1" t="s">
        <v>15</v>
      </c>
      <c r="D4728" s="1" t="s">
        <v>23</v>
      </c>
      <c r="E4728" s="1">
        <v>46778462</v>
      </c>
      <c r="F4728" s="1" t="s">
        <v>40906</v>
      </c>
      <c r="G4728" s="1">
        <v>2233414</v>
      </c>
      <c r="H4728" s="1" t="s">
        <v>40907</v>
      </c>
      <c r="I4728" s="2">
        <v>45061</v>
      </c>
      <c r="J4728" s="15" t="str">
        <f>MID(Tabla1[[#This Row],[HORA]],1,5)</f>
        <v>16:41</v>
      </c>
      <c r="K4728" s="16">
        <f>IF(Tabla1[[#This Row],[FECHA]]=I4729,IF(J4729-J4728&gt;0,(J4729-J4728)*1440,0),0)</f>
        <v>3.0000000000001492</v>
      </c>
      <c r="L4728" s="14">
        <f>2+L4469-Datos!$C$8</f>
        <v>14.76</v>
      </c>
      <c r="M4728" s="13" t="s">
        <v>56051</v>
      </c>
      <c r="N4728" s="1" t="s">
        <v>40908</v>
      </c>
      <c r="O4728" s="1">
        <v>30</v>
      </c>
      <c r="P4728" s="1" t="s">
        <v>1511</v>
      </c>
      <c r="Q4728" s="4" t="s">
        <v>21</v>
      </c>
    </row>
    <row r="4729" spans="1:17" ht="22.5" x14ac:dyDescent="0.25">
      <c r="A4729" s="3">
        <v>7000</v>
      </c>
      <c r="B4729" s="1" t="s">
        <v>21896</v>
      </c>
      <c r="C4729" s="1" t="s">
        <v>15</v>
      </c>
      <c r="D4729" s="1" t="s">
        <v>77</v>
      </c>
      <c r="E4729" s="1">
        <v>16791324</v>
      </c>
      <c r="F4729" s="1" t="s">
        <v>15708</v>
      </c>
      <c r="G4729" s="1">
        <v>45788265</v>
      </c>
      <c r="H4729" s="1" t="s">
        <v>21897</v>
      </c>
      <c r="I4729" s="2">
        <v>45061</v>
      </c>
      <c r="J4729" s="15" t="str">
        <f>MID(Tabla1[[#This Row],[HORA]],1,5)</f>
        <v>16:44</v>
      </c>
      <c r="K4729" s="16">
        <f>IF(Tabla1[[#This Row],[FECHA]]=I4730,IF(J4730-J4729&gt;0,(J4730-J4729)*1440,0),0)</f>
        <v>0</v>
      </c>
      <c r="L4729" s="14">
        <f>2+L4470-Datos!$C$8</f>
        <v>8.74</v>
      </c>
      <c r="M4729" s="13" t="s">
        <v>56054</v>
      </c>
      <c r="N4729" s="1" t="s">
        <v>21898</v>
      </c>
      <c r="O4729" s="1">
        <v>20</v>
      </c>
      <c r="P4729" s="1" t="s">
        <v>300</v>
      </c>
      <c r="Q4729" s="4" t="s">
        <v>21</v>
      </c>
    </row>
    <row r="4730" spans="1:17" ht="22.5" x14ac:dyDescent="0.25">
      <c r="A4730" s="3">
        <v>13285</v>
      </c>
      <c r="B4730" s="1" t="s">
        <v>40909</v>
      </c>
      <c r="C4730" s="1" t="s">
        <v>15</v>
      </c>
      <c r="D4730" s="1" t="s">
        <v>30</v>
      </c>
      <c r="E4730" s="1">
        <v>74888701</v>
      </c>
      <c r="F4730" s="1" t="s">
        <v>40910</v>
      </c>
      <c r="G4730" s="1">
        <v>73855315</v>
      </c>
      <c r="H4730" s="1" t="s">
        <v>40911</v>
      </c>
      <c r="I4730" s="2">
        <v>45061</v>
      </c>
      <c r="J4730" s="15" t="str">
        <f>MID(Tabla1[[#This Row],[HORA]],1,5)</f>
        <v>16:44</v>
      </c>
      <c r="K4730" s="16">
        <f>IF(Tabla1[[#This Row],[FECHA]]=I4731,IF(J4731-J4730&gt;0,(J4731-J4730)*1440,0),0)</f>
        <v>4.9999999999998224</v>
      </c>
      <c r="L4730" s="14">
        <f>2+L4471-Datos!$C$8</f>
        <v>10.040000000000001</v>
      </c>
      <c r="M4730" s="13" t="s">
        <v>56054</v>
      </c>
      <c r="N4730" s="1" t="s">
        <v>40912</v>
      </c>
      <c r="O4730" s="1">
        <v>15</v>
      </c>
      <c r="P4730" s="1" t="s">
        <v>1511</v>
      </c>
      <c r="Q4730" s="4" t="s">
        <v>21</v>
      </c>
    </row>
    <row r="4731" spans="1:17" ht="22.5" x14ac:dyDescent="0.25">
      <c r="A4731" s="3">
        <v>7001</v>
      </c>
      <c r="B4731" s="1" t="s">
        <v>21899</v>
      </c>
      <c r="C4731" s="1" t="s">
        <v>15</v>
      </c>
      <c r="D4731" s="1" t="s">
        <v>82</v>
      </c>
      <c r="E4731" s="1">
        <v>43590176</v>
      </c>
      <c r="F4731" s="1" t="s">
        <v>21900</v>
      </c>
      <c r="G4731" s="1">
        <v>235176</v>
      </c>
      <c r="H4731" s="1" t="s">
        <v>21901</v>
      </c>
      <c r="I4731" s="2">
        <v>45061</v>
      </c>
      <c r="J4731" s="15" t="str">
        <f>MID(Tabla1[[#This Row],[HORA]],1,5)</f>
        <v>16:49</v>
      </c>
      <c r="K4731" s="16">
        <f>IF(Tabla1[[#This Row],[FECHA]]=I4732,IF(J4732-J4731&gt;0,(J4732-J4731)*1440,0),0)</f>
        <v>10.000000000000124</v>
      </c>
      <c r="L4731" s="14">
        <f>2+L4472-Datos!$C$8</f>
        <v>8.9400000000000013</v>
      </c>
      <c r="M4731" s="13" t="s">
        <v>56059</v>
      </c>
      <c r="N4731" s="1" t="s">
        <v>21902</v>
      </c>
      <c r="O4731" s="1">
        <v>15</v>
      </c>
      <c r="P4731" s="1" t="s">
        <v>300</v>
      </c>
      <c r="Q4731" s="4" t="s">
        <v>21</v>
      </c>
    </row>
    <row r="4732" spans="1:17" ht="22.5" x14ac:dyDescent="0.25">
      <c r="A4732" s="3">
        <v>16966</v>
      </c>
      <c r="B4732" s="1" t="s">
        <v>51279</v>
      </c>
      <c r="C4732" s="1" t="s">
        <v>15</v>
      </c>
      <c r="D4732" s="1" t="s">
        <v>82</v>
      </c>
      <c r="E4732" s="1">
        <v>20525451021</v>
      </c>
      <c r="F4732" s="1" t="s">
        <v>50804</v>
      </c>
      <c r="G4732" s="1">
        <v>322918</v>
      </c>
      <c r="H4732" s="1" t="s">
        <v>51280</v>
      </c>
      <c r="I4732" s="2">
        <v>45061</v>
      </c>
      <c r="J4732" s="15" t="str">
        <f>MID(Tabla1[[#This Row],[HORA]],1,5)</f>
        <v>16:59</v>
      </c>
      <c r="K4732" s="16">
        <f>IF(Tabla1[[#This Row],[FECHA]]=I4733,IF(J4733-J4732&gt;0,(J4733-J4732)*1440,0),0)</f>
        <v>0.99999999999999645</v>
      </c>
      <c r="L4732" s="14">
        <f>2+L4473-Datos!$C$8</f>
        <v>10.14</v>
      </c>
      <c r="M4732" s="13" t="s">
        <v>56069</v>
      </c>
      <c r="N4732" s="1" t="s">
        <v>51281</v>
      </c>
      <c r="O4732" s="1">
        <v>30</v>
      </c>
      <c r="P4732" s="1" t="s">
        <v>300</v>
      </c>
      <c r="Q4732" s="4" t="s">
        <v>21</v>
      </c>
    </row>
    <row r="4733" spans="1:17" ht="22.5" x14ac:dyDescent="0.25">
      <c r="A4733" s="3">
        <v>18272</v>
      </c>
      <c r="B4733" s="1" t="s">
        <v>54554</v>
      </c>
      <c r="C4733" s="1" t="s">
        <v>15</v>
      </c>
      <c r="D4733" s="1" t="s">
        <v>33</v>
      </c>
      <c r="E4733" s="1">
        <v>20103510652</v>
      </c>
      <c r="F4733" s="1" t="s">
        <v>54555</v>
      </c>
      <c r="G4733" s="1">
        <v>74756152</v>
      </c>
      <c r="H4733" s="1" t="s">
        <v>54556</v>
      </c>
      <c r="I4733" s="2">
        <v>45061</v>
      </c>
      <c r="J4733" s="15" t="str">
        <f>MID(Tabla1[[#This Row],[HORA]],1,5)</f>
        <v>17:00</v>
      </c>
      <c r="K4733" s="16">
        <f>IF(Tabla1[[#This Row],[FECHA]]=I4734,IF(J4734-J4733&gt;0,(J4734-J4733)*1440,0),0)</f>
        <v>3.9999999999999858</v>
      </c>
      <c r="L4733" s="14">
        <f>2+L4474-Datos!$C$8</f>
        <v>11.64</v>
      </c>
      <c r="M4733" s="13" t="s">
        <v>56070</v>
      </c>
      <c r="N4733" s="1" t="s">
        <v>1531</v>
      </c>
      <c r="O4733" s="1">
        <v>10</v>
      </c>
      <c r="P4733" s="1" t="s">
        <v>1511</v>
      </c>
      <c r="Q4733" s="4" t="s">
        <v>21</v>
      </c>
    </row>
    <row r="4734" spans="1:17" ht="22.5" x14ac:dyDescent="0.25">
      <c r="A4734" s="3">
        <v>18273</v>
      </c>
      <c r="B4734" s="1" t="s">
        <v>54557</v>
      </c>
      <c r="C4734" s="1" t="s">
        <v>15</v>
      </c>
      <c r="D4734" s="1" t="s">
        <v>40</v>
      </c>
      <c r="E4734" s="1">
        <v>20353947614</v>
      </c>
      <c r="F4734" s="1" t="s">
        <v>48430</v>
      </c>
      <c r="G4734" s="1">
        <v>42459684</v>
      </c>
      <c r="H4734" s="1" t="s">
        <v>48431</v>
      </c>
      <c r="I4734" s="2">
        <v>45061</v>
      </c>
      <c r="J4734" s="15" t="str">
        <f>MID(Tabla1[[#This Row],[HORA]],1,5)</f>
        <v>17:04</v>
      </c>
      <c r="K4734" s="16">
        <f>IF(Tabla1[[#This Row],[FECHA]]=I4735,IF(J4735-J4734&gt;0,(J4735-J4734)*1440,0),0)</f>
        <v>3.9999999999999858</v>
      </c>
      <c r="L4734" s="14">
        <f>2+L4475-Datos!$C$8</f>
        <v>8.99</v>
      </c>
      <c r="M4734" s="13" t="s">
        <v>56074</v>
      </c>
      <c r="N4734" s="1" t="s">
        <v>6161</v>
      </c>
      <c r="O4734" s="1">
        <v>13</v>
      </c>
      <c r="P4734" s="1" t="s">
        <v>1511</v>
      </c>
      <c r="Q4734" s="4" t="s">
        <v>21</v>
      </c>
    </row>
    <row r="4735" spans="1:17" ht="22.5" x14ac:dyDescent="0.25">
      <c r="A4735" s="3">
        <v>16967</v>
      </c>
      <c r="B4735" s="1" t="s">
        <v>51282</v>
      </c>
      <c r="C4735" s="1" t="s">
        <v>15</v>
      </c>
      <c r="D4735" s="1" t="s">
        <v>40</v>
      </c>
      <c r="E4735" s="1">
        <v>20480386974</v>
      </c>
      <c r="F4735" s="1" t="s">
        <v>48248</v>
      </c>
      <c r="G4735" s="1">
        <v>46257002</v>
      </c>
      <c r="H4735" s="1" t="s">
        <v>51283</v>
      </c>
      <c r="I4735" s="2">
        <v>45061</v>
      </c>
      <c r="J4735" s="15" t="str">
        <f>MID(Tabla1[[#This Row],[HORA]],1,5)</f>
        <v>17:08</v>
      </c>
      <c r="K4735" s="16">
        <f>IF(Tabla1[[#This Row],[FECHA]]=I4736,IF(J4736-J4735&gt;0,(J4736-J4735)*1440,0),0)</f>
        <v>0.99999999999983658</v>
      </c>
      <c r="L4735" s="14">
        <f>2+L4476-Datos!$C$8</f>
        <v>11.14</v>
      </c>
      <c r="M4735" s="13" t="s">
        <v>56078</v>
      </c>
      <c r="N4735" s="1" t="s">
        <v>51284</v>
      </c>
      <c r="O4735" s="1">
        <v>15</v>
      </c>
      <c r="P4735" s="1" t="s">
        <v>300</v>
      </c>
      <c r="Q4735" s="4" t="s">
        <v>21</v>
      </c>
    </row>
    <row r="4736" spans="1:17" ht="22.5" x14ac:dyDescent="0.25">
      <c r="A4736" s="3">
        <v>7002</v>
      </c>
      <c r="B4736" s="1" t="s">
        <v>21903</v>
      </c>
      <c r="C4736" s="1" t="s">
        <v>15</v>
      </c>
      <c r="D4736" s="1" t="s">
        <v>82</v>
      </c>
      <c r="E4736" s="1">
        <v>75501043</v>
      </c>
      <c r="F4736" s="1" t="s">
        <v>21904</v>
      </c>
      <c r="G4736" s="1">
        <v>2233419</v>
      </c>
      <c r="H4736" s="1" t="s">
        <v>21905</v>
      </c>
      <c r="I4736" s="2">
        <v>45061</v>
      </c>
      <c r="J4736" s="15" t="str">
        <f>MID(Tabla1[[#This Row],[HORA]],1,5)</f>
        <v>17:09</v>
      </c>
      <c r="K4736" s="16">
        <f>IF(Tabla1[[#This Row],[FECHA]]=I4737,IF(J4737-J4736&gt;0,(J4737-J4736)*1440,0),0)</f>
        <v>3.0000000000001492</v>
      </c>
      <c r="L4736" s="14">
        <f>2+L4477-Datos!$C$8</f>
        <v>12.84</v>
      </c>
      <c r="M4736" s="13" t="s">
        <v>56079</v>
      </c>
      <c r="N4736" s="1" t="s">
        <v>2030</v>
      </c>
      <c r="O4736" s="1">
        <v>10</v>
      </c>
      <c r="P4736" s="1" t="s">
        <v>300</v>
      </c>
      <c r="Q4736" s="4" t="s">
        <v>21</v>
      </c>
    </row>
    <row r="4737" spans="1:17" ht="22.5" x14ac:dyDescent="0.25">
      <c r="A4737" s="3">
        <v>13286</v>
      </c>
      <c r="B4737" s="1" t="s">
        <v>40913</v>
      </c>
      <c r="C4737" s="1" t="s">
        <v>15</v>
      </c>
      <c r="D4737" s="1" t="s">
        <v>228</v>
      </c>
      <c r="E4737" s="1">
        <v>44113088</v>
      </c>
      <c r="F4737" s="1" t="s">
        <v>40914</v>
      </c>
      <c r="G4737" s="1">
        <v>2233420</v>
      </c>
      <c r="H4737" s="1" t="s">
        <v>40915</v>
      </c>
      <c r="I4737" s="2">
        <v>45061</v>
      </c>
      <c r="J4737" s="15" t="str">
        <f>MID(Tabla1[[#This Row],[HORA]],1,5)</f>
        <v>17:12</v>
      </c>
      <c r="K4737" s="16">
        <f>IF(Tabla1[[#This Row],[FECHA]]=I4738,IF(J4738-J4737&gt;0,(J4738-J4737)*1440,0),0)</f>
        <v>2.9999999999999893</v>
      </c>
      <c r="L4737" s="14">
        <f>2+L4478-Datos!$C$8</f>
        <v>10</v>
      </c>
      <c r="M4737" s="13" t="s">
        <v>56082</v>
      </c>
      <c r="N4737" s="1" t="s">
        <v>40916</v>
      </c>
      <c r="O4737" s="1">
        <v>20</v>
      </c>
      <c r="P4737" s="1" t="s">
        <v>1511</v>
      </c>
      <c r="Q4737" s="4" t="s">
        <v>21</v>
      </c>
    </row>
    <row r="4738" spans="1:17" ht="22.5" x14ac:dyDescent="0.25">
      <c r="A4738" s="3">
        <v>7003</v>
      </c>
      <c r="B4738" s="1" t="s">
        <v>21906</v>
      </c>
      <c r="C4738" s="1" t="s">
        <v>15</v>
      </c>
      <c r="D4738" s="1" t="s">
        <v>228</v>
      </c>
      <c r="E4738" s="1">
        <v>70247069</v>
      </c>
      <c r="F4738" s="1" t="s">
        <v>21907</v>
      </c>
      <c r="G4738" s="1">
        <v>2233421</v>
      </c>
      <c r="H4738" s="1" t="s">
        <v>21908</v>
      </c>
      <c r="I4738" s="2">
        <v>45061</v>
      </c>
      <c r="J4738" s="15" t="str">
        <f>MID(Tabla1[[#This Row],[HORA]],1,5)</f>
        <v>17:15</v>
      </c>
      <c r="K4738" s="16">
        <f>IF(Tabla1[[#This Row],[FECHA]]=I4739,IF(J4739-J4738&gt;0,(J4739-J4738)*1440,0),0)</f>
        <v>0.99999999999999645</v>
      </c>
      <c r="L4738" s="14">
        <f>2+L4479-Datos!$C$8</f>
        <v>10.940000000000001</v>
      </c>
      <c r="M4738" s="13" t="s">
        <v>56085</v>
      </c>
      <c r="N4738" s="1" t="s">
        <v>21909</v>
      </c>
      <c r="O4738" s="1">
        <v>15</v>
      </c>
      <c r="P4738" s="1" t="s">
        <v>300</v>
      </c>
      <c r="Q4738" s="4" t="s">
        <v>21</v>
      </c>
    </row>
    <row r="4739" spans="1:17" ht="22.5" x14ac:dyDescent="0.25">
      <c r="A4739" s="3">
        <v>7004</v>
      </c>
      <c r="B4739" s="1" t="s">
        <v>21910</v>
      </c>
      <c r="C4739" s="1" t="s">
        <v>15</v>
      </c>
      <c r="D4739" s="1" t="s">
        <v>71</v>
      </c>
      <c r="E4739" s="1">
        <v>71319938</v>
      </c>
      <c r="F4739" s="1" t="s">
        <v>21911</v>
      </c>
      <c r="G4739" s="1">
        <v>42495787</v>
      </c>
      <c r="H4739" s="1" t="s">
        <v>4014</v>
      </c>
      <c r="I4739" s="2">
        <v>45061</v>
      </c>
      <c r="J4739" s="15" t="str">
        <f>MID(Tabla1[[#This Row],[HORA]],1,5)</f>
        <v>17:16</v>
      </c>
      <c r="K4739" s="16">
        <f>IF(Tabla1[[#This Row],[FECHA]]=I4740,IF(J4740-J4739&gt;0,(J4740-J4739)*1440,0),0)</f>
        <v>0</v>
      </c>
      <c r="L4739" s="14">
        <f>2+L4480-Datos!$C$8</f>
        <v>11.18</v>
      </c>
      <c r="M4739" s="13" t="s">
        <v>56086</v>
      </c>
      <c r="N4739" s="1" t="s">
        <v>21912</v>
      </c>
      <c r="O4739" s="1">
        <v>13</v>
      </c>
      <c r="P4739" s="1" t="s">
        <v>300</v>
      </c>
      <c r="Q4739" s="4" t="s">
        <v>21</v>
      </c>
    </row>
    <row r="4740" spans="1:17" ht="22.5" x14ac:dyDescent="0.25">
      <c r="A4740" s="3">
        <v>13287</v>
      </c>
      <c r="B4740" s="1" t="s">
        <v>40917</v>
      </c>
      <c r="C4740" s="1" t="s">
        <v>15</v>
      </c>
      <c r="D4740" s="1" t="s">
        <v>77</v>
      </c>
      <c r="E4740" s="1">
        <v>17451973</v>
      </c>
      <c r="F4740" s="1" t="s">
        <v>11148</v>
      </c>
      <c r="G4740" s="1">
        <v>45828250</v>
      </c>
      <c r="H4740" s="1" t="s">
        <v>11149</v>
      </c>
      <c r="I4740" s="2">
        <v>45061</v>
      </c>
      <c r="J4740" s="15" t="str">
        <f>MID(Tabla1[[#This Row],[HORA]],1,5)</f>
        <v>17:16</v>
      </c>
      <c r="K4740" s="16">
        <f>IF(Tabla1[[#This Row],[FECHA]]=I4741,IF(J4741-J4740&gt;0,(J4741-J4740)*1440,0),0)</f>
        <v>0</v>
      </c>
      <c r="L4740" s="14">
        <f>2+L4481-Datos!$C$8</f>
        <v>8.8500000000000014</v>
      </c>
      <c r="M4740" s="13" t="s">
        <v>56086</v>
      </c>
      <c r="N4740" s="1" t="s">
        <v>40918</v>
      </c>
      <c r="O4740" s="1">
        <v>20</v>
      </c>
      <c r="P4740" s="1" t="s">
        <v>1511</v>
      </c>
      <c r="Q4740" s="4" t="s">
        <v>21</v>
      </c>
    </row>
    <row r="4741" spans="1:17" ht="22.5" x14ac:dyDescent="0.25">
      <c r="A4741" s="3">
        <v>15531</v>
      </c>
      <c r="B4741" s="1" t="s">
        <v>47320</v>
      </c>
      <c r="C4741" s="1" t="s">
        <v>15</v>
      </c>
      <c r="D4741" s="1" t="s">
        <v>1017</v>
      </c>
      <c r="E4741" s="1">
        <v>42708915</v>
      </c>
      <c r="F4741" s="1" t="s">
        <v>47321</v>
      </c>
      <c r="G4741" s="1">
        <v>42708915</v>
      </c>
      <c r="H4741" s="1" t="s">
        <v>47321</v>
      </c>
      <c r="I4741" s="2">
        <v>45061</v>
      </c>
      <c r="J4741" s="15" t="str">
        <f>MID(Tabla1[[#This Row],[HORA]],1,5)</f>
        <v>17:16</v>
      </c>
      <c r="K4741" s="16">
        <f>IF(Tabla1[[#This Row],[FECHA]]=I4742,IF(J4742-J4741&gt;0,(J4742-J4741)*1440,0),0)</f>
        <v>2.9999999999999893</v>
      </c>
      <c r="L4741" s="14">
        <f>2+L4482-Datos!$C$8</f>
        <v>10.09</v>
      </c>
      <c r="M4741" s="13" t="s">
        <v>56086</v>
      </c>
      <c r="N4741" s="1" t="s">
        <v>47322</v>
      </c>
      <c r="O4741" s="1">
        <v>40</v>
      </c>
      <c r="P4741" s="1" t="s">
        <v>170</v>
      </c>
      <c r="Q4741" s="4" t="s">
        <v>21</v>
      </c>
    </row>
    <row r="4742" spans="1:17" ht="22.5" x14ac:dyDescent="0.25">
      <c r="A4742" s="3">
        <v>16968</v>
      </c>
      <c r="B4742" s="1" t="s">
        <v>51285</v>
      </c>
      <c r="C4742" s="1" t="s">
        <v>15</v>
      </c>
      <c r="D4742" s="1" t="s">
        <v>82</v>
      </c>
      <c r="E4742" s="1">
        <v>20480516771</v>
      </c>
      <c r="F4742" s="1" t="s">
        <v>51286</v>
      </c>
      <c r="G4742" s="1">
        <v>71717619</v>
      </c>
      <c r="H4742" s="1" t="s">
        <v>51287</v>
      </c>
      <c r="I4742" s="2">
        <v>45061</v>
      </c>
      <c r="J4742" s="15" t="str">
        <f>MID(Tabla1[[#This Row],[HORA]],1,5)</f>
        <v>17:19</v>
      </c>
      <c r="K4742" s="16">
        <f>IF(Tabla1[[#This Row],[FECHA]]=I4743,IF(J4743-J4742&gt;0,(J4743-J4742)*1440,0),0)</f>
        <v>2.0000000000001528</v>
      </c>
      <c r="L4742" s="14">
        <f>2+L4483-Datos!$C$8</f>
        <v>9.7800000000000011</v>
      </c>
      <c r="M4742" s="13" t="s">
        <v>56089</v>
      </c>
      <c r="N4742" s="1" t="s">
        <v>48010</v>
      </c>
      <c r="O4742" s="1">
        <v>15</v>
      </c>
      <c r="P4742" s="1" t="s">
        <v>300</v>
      </c>
      <c r="Q4742" s="4" t="s">
        <v>21</v>
      </c>
    </row>
    <row r="4743" spans="1:17" ht="22.5" x14ac:dyDescent="0.25">
      <c r="A4743" s="3">
        <v>13288</v>
      </c>
      <c r="B4743" s="1" t="s">
        <v>40919</v>
      </c>
      <c r="C4743" s="1" t="s">
        <v>15</v>
      </c>
      <c r="D4743" s="1" t="s">
        <v>40</v>
      </c>
      <c r="E4743" s="1">
        <v>3101883</v>
      </c>
      <c r="F4743" s="1" t="s">
        <v>35323</v>
      </c>
      <c r="G4743" s="1">
        <v>3101883</v>
      </c>
      <c r="H4743" s="1" t="s">
        <v>35323</v>
      </c>
      <c r="I4743" s="2">
        <v>45061</v>
      </c>
      <c r="J4743" s="15" t="str">
        <f>MID(Tabla1[[#This Row],[HORA]],1,5)</f>
        <v>17:21</v>
      </c>
      <c r="K4743" s="16">
        <f>IF(Tabla1[[#This Row],[FECHA]]=I4744,IF(J4744-J4743&gt;0,(J4744-J4743)*1440,0),0)</f>
        <v>0.99999999999983658</v>
      </c>
      <c r="L4743" s="14">
        <f>2+L4484-Datos!$C$8</f>
        <v>11.16</v>
      </c>
      <c r="M4743" s="13" t="s">
        <v>56091</v>
      </c>
      <c r="N4743" s="1" t="s">
        <v>2178</v>
      </c>
      <c r="O4743" s="1">
        <v>100</v>
      </c>
      <c r="P4743" s="1" t="s">
        <v>1511</v>
      </c>
      <c r="Q4743" s="4" t="s">
        <v>21</v>
      </c>
    </row>
    <row r="4744" spans="1:17" ht="22.5" x14ac:dyDescent="0.25">
      <c r="A4744" s="3">
        <v>7005</v>
      </c>
      <c r="B4744" s="1" t="s">
        <v>21913</v>
      </c>
      <c r="C4744" s="1" t="s">
        <v>15</v>
      </c>
      <c r="D4744" s="1" t="s">
        <v>40</v>
      </c>
      <c r="E4744" s="1">
        <v>47257443</v>
      </c>
      <c r="F4744" s="1" t="s">
        <v>19635</v>
      </c>
      <c r="G4744" s="1">
        <v>2233425</v>
      </c>
      <c r="H4744" s="1" t="s">
        <v>21914</v>
      </c>
      <c r="I4744" s="2">
        <v>45061</v>
      </c>
      <c r="J4744" s="15" t="str">
        <f>MID(Tabla1[[#This Row],[HORA]],1,5)</f>
        <v>17:22</v>
      </c>
      <c r="K4744" s="16">
        <f>IF(Tabla1[[#This Row],[FECHA]]=I4745,IF(J4745-J4744&gt;0,(J4745-J4744)*1440,0),0)</f>
        <v>7.9999999999999716</v>
      </c>
      <c r="L4744" s="14">
        <f>2+L4485-Datos!$C$8</f>
        <v>11.100000000000001</v>
      </c>
      <c r="M4744" s="13" t="s">
        <v>56092</v>
      </c>
      <c r="N4744" s="1" t="s">
        <v>21915</v>
      </c>
      <c r="O4744" s="1">
        <v>10</v>
      </c>
      <c r="P4744" s="1" t="s">
        <v>300</v>
      </c>
      <c r="Q4744" s="4" t="s">
        <v>21</v>
      </c>
    </row>
    <row r="4745" spans="1:17" ht="22.5" x14ac:dyDescent="0.25">
      <c r="A4745" s="3">
        <v>16969</v>
      </c>
      <c r="B4745" s="1" t="s">
        <v>51288</v>
      </c>
      <c r="C4745" s="1" t="s">
        <v>15</v>
      </c>
      <c r="D4745" s="1" t="s">
        <v>77</v>
      </c>
      <c r="E4745" s="1">
        <v>10167539942</v>
      </c>
      <c r="F4745" s="1" t="s">
        <v>48155</v>
      </c>
      <c r="G4745" s="1">
        <v>42054903</v>
      </c>
      <c r="H4745" s="1" t="s">
        <v>51289</v>
      </c>
      <c r="I4745" s="2">
        <v>45061</v>
      </c>
      <c r="J4745" s="15" t="str">
        <f>MID(Tabla1[[#This Row],[HORA]],1,5)</f>
        <v>17:30</v>
      </c>
      <c r="K4745" s="16">
        <f>IF(Tabla1[[#This Row],[FECHA]]=I4746,IF(J4746-J4745&gt;0,(J4746-J4745)*1440,0),0)</f>
        <v>3.9999999999999858</v>
      </c>
      <c r="L4745" s="14">
        <f>2+L4486-Datos!$C$8</f>
        <v>11</v>
      </c>
      <c r="M4745" s="13" t="s">
        <v>56100</v>
      </c>
      <c r="N4745" s="1" t="s">
        <v>51290</v>
      </c>
      <c r="O4745" s="1">
        <v>15</v>
      </c>
      <c r="P4745" s="1" t="s">
        <v>300</v>
      </c>
      <c r="Q4745" s="4" t="s">
        <v>21</v>
      </c>
    </row>
    <row r="4746" spans="1:17" ht="22.5" x14ac:dyDescent="0.25">
      <c r="A4746" s="3">
        <v>13289</v>
      </c>
      <c r="B4746" s="1" t="s">
        <v>40920</v>
      </c>
      <c r="C4746" s="1" t="s">
        <v>15</v>
      </c>
      <c r="D4746" s="1" t="s">
        <v>40</v>
      </c>
      <c r="E4746" s="1">
        <v>9971141</v>
      </c>
      <c r="F4746" s="1" t="s">
        <v>30363</v>
      </c>
      <c r="G4746" s="1">
        <v>2233427</v>
      </c>
      <c r="H4746" s="1" t="s">
        <v>40921</v>
      </c>
      <c r="I4746" s="2">
        <v>45061</v>
      </c>
      <c r="J4746" s="15" t="str">
        <f>MID(Tabla1[[#This Row],[HORA]],1,5)</f>
        <v>17:34</v>
      </c>
      <c r="K4746" s="16">
        <f>IF(Tabla1[[#This Row],[FECHA]]=I4747,IF(J4747-J4746&gt;0,(J4747-J4746)*1440,0),0)</f>
        <v>0</v>
      </c>
      <c r="L4746" s="14">
        <f>2+L4487-Datos!$C$8</f>
        <v>8.7100000000000009</v>
      </c>
      <c r="M4746" s="13" t="s">
        <v>56104</v>
      </c>
      <c r="N4746" s="1" t="s">
        <v>40922</v>
      </c>
      <c r="O4746" s="1">
        <v>10</v>
      </c>
      <c r="P4746" s="1" t="s">
        <v>1511</v>
      </c>
      <c r="Q4746" s="4" t="s">
        <v>21</v>
      </c>
    </row>
    <row r="4747" spans="1:17" ht="22.5" x14ac:dyDescent="0.25">
      <c r="A4747" s="3">
        <v>15532</v>
      </c>
      <c r="B4747" s="1" t="s">
        <v>47323</v>
      </c>
      <c r="C4747" s="1" t="s">
        <v>15</v>
      </c>
      <c r="D4747" s="1" t="s">
        <v>40</v>
      </c>
      <c r="E4747" s="1">
        <v>16681318</v>
      </c>
      <c r="F4747" s="1" t="s">
        <v>47324</v>
      </c>
      <c r="G4747" s="1">
        <v>16681318</v>
      </c>
      <c r="H4747" s="1" t="s">
        <v>47324</v>
      </c>
      <c r="I4747" s="2">
        <v>45061</v>
      </c>
      <c r="J4747" s="15" t="str">
        <f>MID(Tabla1[[#This Row],[HORA]],1,5)</f>
        <v>17:34</v>
      </c>
      <c r="K4747" s="16">
        <f>IF(Tabla1[[#This Row],[FECHA]]=I4748,IF(J4748-J4747&gt;0,(J4748-J4747)*1440,0),0)</f>
        <v>3.9999999999999858</v>
      </c>
      <c r="L4747" s="14">
        <f>2+L4488-Datos!$C$8</f>
        <v>10</v>
      </c>
      <c r="M4747" s="13" t="s">
        <v>56104</v>
      </c>
      <c r="N4747" s="1" t="s">
        <v>2078</v>
      </c>
      <c r="O4747" s="1">
        <v>10</v>
      </c>
      <c r="P4747" s="1" t="s">
        <v>170</v>
      </c>
      <c r="Q4747" s="4" t="s">
        <v>21</v>
      </c>
    </row>
    <row r="4748" spans="1:17" ht="22.5" x14ac:dyDescent="0.25">
      <c r="A4748" s="3">
        <v>13290</v>
      </c>
      <c r="B4748" s="1" t="s">
        <v>40923</v>
      </c>
      <c r="C4748" s="1" t="s">
        <v>15</v>
      </c>
      <c r="D4748" s="1" t="s">
        <v>33</v>
      </c>
      <c r="E4748" s="1">
        <v>45421677</v>
      </c>
      <c r="F4748" s="1" t="s">
        <v>40924</v>
      </c>
      <c r="G4748" s="1">
        <v>3688818</v>
      </c>
      <c r="H4748" s="1" t="s">
        <v>40925</v>
      </c>
      <c r="I4748" s="2">
        <v>45061</v>
      </c>
      <c r="J4748" s="15" t="str">
        <f>MID(Tabla1[[#This Row],[HORA]],1,5)</f>
        <v>17:38</v>
      </c>
      <c r="K4748" s="16">
        <f>IF(Tabla1[[#This Row],[FECHA]]=I4749,IF(J4749-J4748&gt;0,(J4749-J4748)*1440,0),0)</f>
        <v>2.0000000000001528</v>
      </c>
      <c r="L4748" s="14">
        <f>2+L4489-Datos!$C$8</f>
        <v>9.0100000000000016</v>
      </c>
      <c r="M4748" s="13" t="s">
        <v>56108</v>
      </c>
      <c r="N4748" s="1" t="s">
        <v>40926</v>
      </c>
      <c r="O4748" s="1">
        <v>40</v>
      </c>
      <c r="P4748" s="1" t="s">
        <v>1511</v>
      </c>
      <c r="Q4748" s="4" t="s">
        <v>21</v>
      </c>
    </row>
    <row r="4749" spans="1:17" ht="22.5" x14ac:dyDescent="0.25">
      <c r="A4749" s="3">
        <v>13291</v>
      </c>
      <c r="B4749" s="1" t="s">
        <v>40927</v>
      </c>
      <c r="C4749" s="1" t="s">
        <v>15</v>
      </c>
      <c r="D4749" s="1" t="s">
        <v>228</v>
      </c>
      <c r="E4749" s="1">
        <v>44514255</v>
      </c>
      <c r="F4749" s="1" t="s">
        <v>3388</v>
      </c>
      <c r="G4749" s="1">
        <v>2233428</v>
      </c>
      <c r="H4749" s="1" t="s">
        <v>40928</v>
      </c>
      <c r="I4749" s="2">
        <v>45061</v>
      </c>
      <c r="J4749" s="15" t="str">
        <f>MID(Tabla1[[#This Row],[HORA]],1,5)</f>
        <v>17:40</v>
      </c>
      <c r="K4749" s="16">
        <f>IF(Tabla1[[#This Row],[FECHA]]=I4750,IF(J4750-J4749&gt;0,(J4750-J4749)*1440,0),0)</f>
        <v>4.9999999999999822</v>
      </c>
      <c r="L4749" s="14">
        <f>2+L4490-Datos!$C$8</f>
        <v>12.02</v>
      </c>
      <c r="M4749" s="13" t="s">
        <v>56110</v>
      </c>
      <c r="N4749" s="1" t="s">
        <v>59</v>
      </c>
      <c r="O4749" s="1">
        <v>10</v>
      </c>
      <c r="P4749" s="1" t="s">
        <v>1511</v>
      </c>
      <c r="Q4749" s="4" t="s">
        <v>21</v>
      </c>
    </row>
    <row r="4750" spans="1:17" ht="22.5" x14ac:dyDescent="0.25">
      <c r="A4750" s="3">
        <v>18274</v>
      </c>
      <c r="B4750" s="1" t="s">
        <v>54558</v>
      </c>
      <c r="C4750" s="1" t="s">
        <v>15</v>
      </c>
      <c r="D4750" s="1" t="s">
        <v>141</v>
      </c>
      <c r="E4750" s="1">
        <v>20563709601</v>
      </c>
      <c r="F4750" s="1" t="s">
        <v>51239</v>
      </c>
      <c r="G4750" s="1">
        <v>2233429</v>
      </c>
      <c r="H4750" s="1" t="s">
        <v>54559</v>
      </c>
      <c r="I4750" s="2">
        <v>45061</v>
      </c>
      <c r="J4750" s="15" t="str">
        <f>MID(Tabla1[[#This Row],[HORA]],1,5)</f>
        <v>17:45</v>
      </c>
      <c r="K4750" s="16">
        <f>IF(Tabla1[[#This Row],[FECHA]]=I4751,IF(J4751-J4750&gt;0,(J4751-J4750)*1440,0),0)</f>
        <v>3.9999999999999858</v>
      </c>
      <c r="L4750" s="14">
        <f>2+L4491-Datos!$C$8</f>
        <v>14.080000000000002</v>
      </c>
      <c r="M4750" s="13" t="s">
        <v>56115</v>
      </c>
      <c r="N4750" s="1" t="s">
        <v>54560</v>
      </c>
      <c r="O4750" s="1">
        <v>30</v>
      </c>
      <c r="P4750" s="1" t="s">
        <v>1511</v>
      </c>
      <c r="Q4750" s="4" t="s">
        <v>21</v>
      </c>
    </row>
    <row r="4751" spans="1:17" ht="22.5" x14ac:dyDescent="0.25">
      <c r="A4751" s="3">
        <v>13292</v>
      </c>
      <c r="B4751" s="1" t="s">
        <v>40929</v>
      </c>
      <c r="C4751" s="1" t="s">
        <v>15</v>
      </c>
      <c r="D4751" s="1" t="s">
        <v>33</v>
      </c>
      <c r="E4751" s="1">
        <v>71982322</v>
      </c>
      <c r="F4751" s="1" t="s">
        <v>40930</v>
      </c>
      <c r="G4751" s="1">
        <v>2233430</v>
      </c>
      <c r="H4751" s="1" t="s">
        <v>40931</v>
      </c>
      <c r="I4751" s="2">
        <v>45061</v>
      </c>
      <c r="J4751" s="15" t="str">
        <f>MID(Tabla1[[#This Row],[HORA]],1,5)</f>
        <v>17:49</v>
      </c>
      <c r="K4751" s="16">
        <f>IF(Tabla1[[#This Row],[FECHA]]=I4752,IF(J4752-J4751&gt;0,(J4752-J4751)*1440,0),0)</f>
        <v>3.9999999999999858</v>
      </c>
      <c r="L4751" s="14">
        <f>2+L4492-Datos!$C$8</f>
        <v>9.9500000000000011</v>
      </c>
      <c r="M4751" s="13" t="s">
        <v>56119</v>
      </c>
      <c r="N4751" s="1" t="s">
        <v>40932</v>
      </c>
      <c r="O4751" s="1">
        <v>30</v>
      </c>
      <c r="P4751" s="1" t="s">
        <v>1511</v>
      </c>
      <c r="Q4751" s="4" t="s">
        <v>21</v>
      </c>
    </row>
    <row r="4752" spans="1:17" ht="22.5" x14ac:dyDescent="0.25">
      <c r="A4752" s="3">
        <v>16971</v>
      </c>
      <c r="B4752" s="1" t="s">
        <v>51294</v>
      </c>
      <c r="C4752" s="1" t="s">
        <v>15</v>
      </c>
      <c r="D4752" s="1" t="s">
        <v>40</v>
      </c>
      <c r="E4752" s="1">
        <v>20553822719</v>
      </c>
      <c r="F4752" s="1" t="s">
        <v>51063</v>
      </c>
      <c r="G4752" s="1">
        <v>2897656</v>
      </c>
      <c r="H4752" s="1" t="s">
        <v>51064</v>
      </c>
      <c r="I4752" s="2">
        <v>45061</v>
      </c>
      <c r="J4752" s="15" t="str">
        <f>MID(Tabla1[[#This Row],[HORA]],1,5)</f>
        <v>17:53</v>
      </c>
      <c r="K4752" s="16">
        <f>IF(Tabla1[[#This Row],[FECHA]]=I4753,IF(J4753-J4752&gt;0,(J4753-J4752)*1440,0),0)</f>
        <v>0.99999999999983658</v>
      </c>
      <c r="L4752" s="14">
        <f>2+L4493-Datos!$C$8</f>
        <v>9.7600000000000016</v>
      </c>
      <c r="M4752" s="13" t="s">
        <v>56123</v>
      </c>
      <c r="N4752" s="1" t="s">
        <v>51295</v>
      </c>
      <c r="O4752" s="1">
        <v>20</v>
      </c>
      <c r="P4752" s="1" t="s">
        <v>300</v>
      </c>
      <c r="Q4752" s="4" t="s">
        <v>21</v>
      </c>
    </row>
    <row r="4753" spans="1:17" ht="22.5" x14ac:dyDescent="0.25">
      <c r="A4753" s="3">
        <v>13293</v>
      </c>
      <c r="B4753" s="1" t="s">
        <v>40933</v>
      </c>
      <c r="C4753" s="1" t="s">
        <v>15</v>
      </c>
      <c r="D4753" s="1" t="s">
        <v>77</v>
      </c>
      <c r="E4753" s="1">
        <v>18097008</v>
      </c>
      <c r="F4753" s="1" t="s">
        <v>31258</v>
      </c>
      <c r="G4753" s="1">
        <v>2233432</v>
      </c>
      <c r="H4753" s="1" t="s">
        <v>40934</v>
      </c>
      <c r="I4753" s="2">
        <v>45061</v>
      </c>
      <c r="J4753" s="15" t="str">
        <f>MID(Tabla1[[#This Row],[HORA]],1,5)</f>
        <v>17:54</v>
      </c>
      <c r="K4753" s="16">
        <f>IF(Tabla1[[#This Row],[FECHA]]=I4754,IF(J4754-J4753&gt;0,(J4754-J4753)*1440,0),0)</f>
        <v>1.0000000000001563</v>
      </c>
      <c r="L4753" s="14">
        <f>2+L4494-Datos!$C$8</f>
        <v>11.850000000000001</v>
      </c>
      <c r="M4753" s="13" t="s">
        <v>56124</v>
      </c>
      <c r="N4753" s="1" t="s">
        <v>40935</v>
      </c>
      <c r="O4753" s="1">
        <v>30</v>
      </c>
      <c r="P4753" s="1" t="s">
        <v>1511</v>
      </c>
      <c r="Q4753" s="4" t="s">
        <v>21</v>
      </c>
    </row>
    <row r="4754" spans="1:17" ht="22.5" x14ac:dyDescent="0.25">
      <c r="A4754" s="3">
        <v>16972</v>
      </c>
      <c r="B4754" s="1" t="s">
        <v>51296</v>
      </c>
      <c r="C4754" s="1" t="s">
        <v>15</v>
      </c>
      <c r="D4754" s="1" t="s">
        <v>40</v>
      </c>
      <c r="E4754" s="1">
        <v>20103365628</v>
      </c>
      <c r="F4754" s="1" t="s">
        <v>47747</v>
      </c>
      <c r="G4754" s="1">
        <v>47072149</v>
      </c>
      <c r="H4754" s="1" t="s">
        <v>47748</v>
      </c>
      <c r="I4754" s="2">
        <v>45061</v>
      </c>
      <c r="J4754" s="15" t="str">
        <f>MID(Tabla1[[#This Row],[HORA]],1,5)</f>
        <v>17:55</v>
      </c>
      <c r="K4754" s="16">
        <f>IF(Tabla1[[#This Row],[FECHA]]=I4755,IF(J4755-J4754&gt;0,(J4755-J4754)*1440,0),0)</f>
        <v>1.9999999999999929</v>
      </c>
      <c r="L4754" s="14">
        <f>2+L4495-Datos!$C$8</f>
        <v>9.1900000000000013</v>
      </c>
      <c r="M4754" s="13" t="s">
        <v>56125</v>
      </c>
      <c r="N4754" s="1" t="s">
        <v>51297</v>
      </c>
      <c r="O4754" s="1">
        <v>10</v>
      </c>
      <c r="P4754" s="1" t="s">
        <v>300</v>
      </c>
      <c r="Q4754" s="4" t="s">
        <v>21</v>
      </c>
    </row>
    <row r="4755" spans="1:17" ht="22.5" x14ac:dyDescent="0.25">
      <c r="A4755" s="3">
        <v>18275</v>
      </c>
      <c r="B4755" s="1" t="s">
        <v>54561</v>
      </c>
      <c r="C4755" s="1" t="s">
        <v>15</v>
      </c>
      <c r="D4755" s="1" t="s">
        <v>40</v>
      </c>
      <c r="E4755" s="1">
        <v>20507850091</v>
      </c>
      <c r="F4755" s="1" t="s">
        <v>54562</v>
      </c>
      <c r="G4755" s="1">
        <v>72717884</v>
      </c>
      <c r="H4755" s="1" t="s">
        <v>54563</v>
      </c>
      <c r="I4755" s="2">
        <v>45061</v>
      </c>
      <c r="J4755" s="15" t="str">
        <f>MID(Tabla1[[#This Row],[HORA]],1,5)</f>
        <v>17:57</v>
      </c>
      <c r="K4755" s="16">
        <f>IF(Tabla1[[#This Row],[FECHA]]=I4756,IF(J4756-J4755&gt;0,(J4756-J4755)*1440,0),0)</f>
        <v>0.99999999999983658</v>
      </c>
      <c r="L4755" s="14">
        <f>2+L4496-Datos!$C$8</f>
        <v>10.920000000000002</v>
      </c>
      <c r="M4755" s="13" t="s">
        <v>56127</v>
      </c>
      <c r="N4755" s="1" t="s">
        <v>54564</v>
      </c>
      <c r="O4755" s="1">
        <v>15</v>
      </c>
      <c r="P4755" s="1" t="s">
        <v>1511</v>
      </c>
      <c r="Q4755" s="4" t="s">
        <v>21</v>
      </c>
    </row>
    <row r="4756" spans="1:17" ht="22.5" x14ac:dyDescent="0.25">
      <c r="A4756" s="3">
        <v>7006</v>
      </c>
      <c r="B4756" s="1" t="s">
        <v>21916</v>
      </c>
      <c r="C4756" s="1" t="s">
        <v>15</v>
      </c>
      <c r="D4756" s="1" t="s">
        <v>40</v>
      </c>
      <c r="E4756" s="1">
        <v>73895496</v>
      </c>
      <c r="F4756" s="1" t="s">
        <v>21917</v>
      </c>
      <c r="G4756" s="1">
        <v>44482632</v>
      </c>
      <c r="H4756" s="1" t="s">
        <v>21918</v>
      </c>
      <c r="I4756" s="2">
        <v>45061</v>
      </c>
      <c r="J4756" s="15" t="str">
        <f>MID(Tabla1[[#This Row],[HORA]],1,5)</f>
        <v>17:58</v>
      </c>
      <c r="K4756" s="16">
        <f>IF(Tabla1[[#This Row],[FECHA]]=I4757,IF(J4757-J4756&gt;0,(J4757-J4756)*1440,0),0)</f>
        <v>1.0000000000001563</v>
      </c>
      <c r="L4756" s="14">
        <f>2+L4497-Datos!$C$8</f>
        <v>12.780000000000001</v>
      </c>
      <c r="M4756" s="13" t="s">
        <v>56128</v>
      </c>
      <c r="N4756" s="1" t="s">
        <v>21919</v>
      </c>
      <c r="O4756" s="1">
        <v>18</v>
      </c>
      <c r="P4756" s="1" t="s">
        <v>300</v>
      </c>
      <c r="Q4756" s="4" t="s">
        <v>21</v>
      </c>
    </row>
    <row r="4757" spans="1:17" ht="22.5" x14ac:dyDescent="0.25">
      <c r="A4757" s="3">
        <v>7007</v>
      </c>
      <c r="B4757" s="1" t="s">
        <v>21920</v>
      </c>
      <c r="C4757" s="1" t="s">
        <v>15</v>
      </c>
      <c r="D4757" s="1" t="s">
        <v>1017</v>
      </c>
      <c r="E4757" s="1">
        <v>46238450</v>
      </c>
      <c r="F4757" s="1" t="s">
        <v>21921</v>
      </c>
      <c r="G4757" s="1">
        <v>0</v>
      </c>
      <c r="H4757" s="1" t="s">
        <v>1788</v>
      </c>
      <c r="I4757" s="2">
        <v>45061</v>
      </c>
      <c r="J4757" s="15" t="str">
        <f>MID(Tabla1[[#This Row],[HORA]],1,5)</f>
        <v>17:59</v>
      </c>
      <c r="K4757" s="16">
        <f>IF(Tabla1[[#This Row],[FECHA]]=I4758,IF(J4758-J4757&gt;0,(J4758-J4757)*1440,0),0)</f>
        <v>0.99999999999999645</v>
      </c>
      <c r="L4757" s="14">
        <f>2+L4498-Datos!$C$8</f>
        <v>10.08</v>
      </c>
      <c r="M4757" s="13" t="s">
        <v>56129</v>
      </c>
      <c r="N4757" s="1" t="s">
        <v>1715</v>
      </c>
      <c r="O4757" s="1">
        <v>10</v>
      </c>
      <c r="P4757" s="1" t="s">
        <v>300</v>
      </c>
      <c r="Q4757" s="4" t="s">
        <v>21</v>
      </c>
    </row>
    <row r="4758" spans="1:17" ht="22.5" x14ac:dyDescent="0.25">
      <c r="A4758" s="3">
        <v>13294</v>
      </c>
      <c r="B4758" s="1" t="s">
        <v>40936</v>
      </c>
      <c r="C4758" s="1" t="s">
        <v>15</v>
      </c>
      <c r="D4758" s="1" t="s">
        <v>77</v>
      </c>
      <c r="E4758" s="1">
        <v>75340454</v>
      </c>
      <c r="F4758" s="1" t="s">
        <v>40937</v>
      </c>
      <c r="G4758" s="1">
        <v>42784216</v>
      </c>
      <c r="H4758" s="1" t="s">
        <v>40938</v>
      </c>
      <c r="I4758" s="2">
        <v>45061</v>
      </c>
      <c r="J4758" s="15" t="str">
        <f>MID(Tabla1[[#This Row],[HORA]],1,5)</f>
        <v>18:00</v>
      </c>
      <c r="K4758" s="16">
        <f>IF(Tabla1[[#This Row],[FECHA]]=I4759,IF(J4759-J4758&gt;0,(J4759-J4758)*1440,0),0)</f>
        <v>2.0000000000001528</v>
      </c>
      <c r="L4758" s="14">
        <f>2+L4499-Datos!$C$8</f>
        <v>10.74</v>
      </c>
      <c r="M4758" s="13" t="s">
        <v>56139</v>
      </c>
      <c r="N4758" s="1" t="s">
        <v>40939</v>
      </c>
      <c r="O4758" s="1">
        <v>12</v>
      </c>
      <c r="P4758" s="1" t="s">
        <v>1511</v>
      </c>
      <c r="Q4758" s="4" t="s">
        <v>21</v>
      </c>
    </row>
    <row r="4759" spans="1:17" ht="22.5" x14ac:dyDescent="0.25">
      <c r="A4759" s="3">
        <v>13295</v>
      </c>
      <c r="B4759" s="1" t="s">
        <v>40940</v>
      </c>
      <c r="C4759" s="1" t="s">
        <v>15</v>
      </c>
      <c r="D4759" s="1" t="s">
        <v>228</v>
      </c>
      <c r="E4759" s="1">
        <v>16678004</v>
      </c>
      <c r="F4759" s="1" t="s">
        <v>2541</v>
      </c>
      <c r="G4759" s="1">
        <v>2233437</v>
      </c>
      <c r="H4759" s="1" t="s">
        <v>40941</v>
      </c>
      <c r="I4759" s="2">
        <v>45061</v>
      </c>
      <c r="J4759" s="15" t="str">
        <f>MID(Tabla1[[#This Row],[HORA]],1,5)</f>
        <v>18:02</v>
      </c>
      <c r="K4759" s="16">
        <f>IF(Tabla1[[#This Row],[FECHA]]=I4760,IF(J4760-J4759&gt;0,(J4760-J4759)*1440,0),0)</f>
        <v>1.999999999999833</v>
      </c>
      <c r="L4759" s="14">
        <f>2+L4500-Datos!$C$8</f>
        <v>10.68</v>
      </c>
      <c r="M4759" s="13" t="s">
        <v>56141</v>
      </c>
      <c r="N4759" s="1" t="s">
        <v>59</v>
      </c>
      <c r="O4759" s="1">
        <v>10</v>
      </c>
      <c r="P4759" s="1" t="s">
        <v>1511</v>
      </c>
      <c r="Q4759" s="4" t="s">
        <v>21</v>
      </c>
    </row>
    <row r="4760" spans="1:17" ht="22.5" x14ac:dyDescent="0.25">
      <c r="A4760" s="3">
        <v>13296</v>
      </c>
      <c r="B4760" s="1" t="s">
        <v>40942</v>
      </c>
      <c r="C4760" s="1" t="s">
        <v>15</v>
      </c>
      <c r="D4760" s="1" t="s">
        <v>228</v>
      </c>
      <c r="E4760" s="1">
        <v>16678004</v>
      </c>
      <c r="F4760" s="1" t="s">
        <v>2541</v>
      </c>
      <c r="G4760" s="1">
        <v>2233438</v>
      </c>
      <c r="H4760" s="1" t="s">
        <v>40943</v>
      </c>
      <c r="I4760" s="2">
        <v>45061</v>
      </c>
      <c r="J4760" s="15" t="str">
        <f>MID(Tabla1[[#This Row],[HORA]],1,5)</f>
        <v>18:04</v>
      </c>
      <c r="K4760" s="16">
        <f>IF(Tabla1[[#This Row],[FECHA]]=I4761,IF(J4761-J4760&gt;0,(J4761-J4760)*1440,0),0)</f>
        <v>0.99999999999999645</v>
      </c>
      <c r="L4760" s="14">
        <f>2+L4501-Datos!$C$8</f>
        <v>8.7800000000000011</v>
      </c>
      <c r="M4760" s="13" t="s">
        <v>56143</v>
      </c>
      <c r="N4760" s="1" t="s">
        <v>59</v>
      </c>
      <c r="O4760" s="1">
        <v>10</v>
      </c>
      <c r="P4760" s="1" t="s">
        <v>1511</v>
      </c>
      <c r="Q4760" s="4" t="s">
        <v>21</v>
      </c>
    </row>
    <row r="4761" spans="1:17" ht="22.5" x14ac:dyDescent="0.25">
      <c r="A4761" s="3">
        <v>7008</v>
      </c>
      <c r="B4761" s="1" t="s">
        <v>21922</v>
      </c>
      <c r="C4761" s="1" t="s">
        <v>15</v>
      </c>
      <c r="D4761" s="1" t="s">
        <v>33</v>
      </c>
      <c r="E4761" s="1">
        <v>74591883</v>
      </c>
      <c r="F4761" s="1" t="s">
        <v>7439</v>
      </c>
      <c r="G4761" s="1">
        <v>16484814</v>
      </c>
      <c r="H4761" s="1" t="s">
        <v>7440</v>
      </c>
      <c r="I4761" s="2">
        <v>45061</v>
      </c>
      <c r="J4761" s="15" t="str">
        <f>MID(Tabla1[[#This Row],[HORA]],1,5)</f>
        <v>18:05</v>
      </c>
      <c r="K4761" s="16">
        <f>IF(Tabla1[[#This Row],[FECHA]]=I4762,IF(J4762-J4761&gt;0,(J4762-J4761)*1440,0),0)</f>
        <v>1.0000000000001563</v>
      </c>
      <c r="L4761" s="14">
        <f>2+L4502-Datos!$C$8</f>
        <v>9.7900000000000009</v>
      </c>
      <c r="M4761" s="13" t="s">
        <v>56144</v>
      </c>
      <c r="N4761" s="1" t="s">
        <v>15993</v>
      </c>
      <c r="O4761" s="1">
        <v>10</v>
      </c>
      <c r="P4761" s="1" t="s">
        <v>300</v>
      </c>
      <c r="Q4761" s="4" t="s">
        <v>21</v>
      </c>
    </row>
    <row r="4762" spans="1:17" ht="22.5" x14ac:dyDescent="0.25">
      <c r="A4762" s="3">
        <v>18276</v>
      </c>
      <c r="B4762" s="1" t="s">
        <v>54565</v>
      </c>
      <c r="C4762" s="1" t="s">
        <v>15</v>
      </c>
      <c r="D4762" s="1" t="s">
        <v>71</v>
      </c>
      <c r="E4762" s="1">
        <v>10166187791</v>
      </c>
      <c r="F4762" s="1" t="s">
        <v>48578</v>
      </c>
      <c r="G4762" s="1">
        <v>77344464</v>
      </c>
      <c r="H4762" s="1" t="s">
        <v>48579</v>
      </c>
      <c r="I4762" s="2">
        <v>45061</v>
      </c>
      <c r="J4762" s="15" t="str">
        <f>MID(Tabla1[[#This Row],[HORA]],1,5)</f>
        <v>18:06</v>
      </c>
      <c r="K4762" s="16">
        <f>IF(Tabla1[[#This Row],[FECHA]]=I4763,IF(J4763-J4762&gt;0,(J4763-J4762)*1440,0),0)</f>
        <v>3.9999999999999858</v>
      </c>
      <c r="L4762" s="14">
        <f>2+L4503-Datos!$C$8</f>
        <v>11.16</v>
      </c>
      <c r="M4762" s="13" t="s">
        <v>56145</v>
      </c>
      <c r="N4762" s="1" t="s">
        <v>28816</v>
      </c>
      <c r="O4762" s="1">
        <v>15</v>
      </c>
      <c r="P4762" s="1" t="s">
        <v>1511</v>
      </c>
      <c r="Q4762" s="4" t="s">
        <v>21</v>
      </c>
    </row>
    <row r="4763" spans="1:17" ht="22.5" x14ac:dyDescent="0.25">
      <c r="A4763" s="3">
        <v>16973</v>
      </c>
      <c r="B4763" s="1" t="s">
        <v>51298</v>
      </c>
      <c r="C4763" s="1" t="s">
        <v>15</v>
      </c>
      <c r="D4763" s="1" t="s">
        <v>33</v>
      </c>
      <c r="E4763" s="1">
        <v>10464972949</v>
      </c>
      <c r="F4763" s="1" t="s">
        <v>51299</v>
      </c>
      <c r="G4763" s="1">
        <v>2233445</v>
      </c>
      <c r="H4763" s="1" t="s">
        <v>51300</v>
      </c>
      <c r="I4763" s="2">
        <v>45061</v>
      </c>
      <c r="J4763" s="15" t="str">
        <f>MID(Tabla1[[#This Row],[HORA]],1,5)</f>
        <v>18:10</v>
      </c>
      <c r="K4763" s="16">
        <f>IF(Tabla1[[#This Row],[FECHA]]=I4764,IF(J4764-J4763&gt;0,(J4764-J4763)*1440,0),0)</f>
        <v>0.99999999999983658</v>
      </c>
      <c r="L4763" s="14">
        <f>2+L4504-Datos!$C$8</f>
        <v>10.91</v>
      </c>
      <c r="M4763" s="13" t="s">
        <v>56149</v>
      </c>
      <c r="N4763" s="1" t="s">
        <v>51301</v>
      </c>
      <c r="O4763" s="1">
        <v>10</v>
      </c>
      <c r="P4763" s="1" t="s">
        <v>300</v>
      </c>
      <c r="Q4763" s="4" t="s">
        <v>21</v>
      </c>
    </row>
    <row r="4764" spans="1:17" ht="22.5" x14ac:dyDescent="0.25">
      <c r="A4764" s="3">
        <v>7010</v>
      </c>
      <c r="B4764" s="1" t="s">
        <v>21927</v>
      </c>
      <c r="C4764" s="1" t="s">
        <v>15</v>
      </c>
      <c r="D4764" s="1" t="s">
        <v>172</v>
      </c>
      <c r="E4764" s="1">
        <v>45465030</v>
      </c>
      <c r="F4764" s="1" t="s">
        <v>21928</v>
      </c>
      <c r="G4764" s="1">
        <v>0</v>
      </c>
      <c r="H4764" s="1" t="s">
        <v>1788</v>
      </c>
      <c r="I4764" s="2">
        <v>45061</v>
      </c>
      <c r="J4764" s="15" t="str">
        <f>MID(Tabla1[[#This Row],[HORA]],1,5)</f>
        <v>18:11</v>
      </c>
      <c r="K4764" s="16">
        <f>IF(Tabla1[[#This Row],[FECHA]]=I4765,IF(J4765-J4764&gt;0,(J4765-J4764)*1440,0),0)</f>
        <v>0.99999999999999645</v>
      </c>
      <c r="L4764" s="14">
        <f>2+L4505-Datos!$C$8</f>
        <v>13.850000000000001</v>
      </c>
      <c r="M4764" s="13" t="s">
        <v>56150</v>
      </c>
      <c r="N4764" s="1" t="s">
        <v>1715</v>
      </c>
      <c r="O4764" s="1">
        <v>15</v>
      </c>
      <c r="P4764" s="1" t="s">
        <v>300</v>
      </c>
      <c r="Q4764" s="4" t="s">
        <v>21</v>
      </c>
    </row>
    <row r="4765" spans="1:17" ht="22.5" x14ac:dyDescent="0.25">
      <c r="A4765" s="3">
        <v>7011</v>
      </c>
      <c r="B4765" s="1" t="s">
        <v>21929</v>
      </c>
      <c r="C4765" s="1" t="s">
        <v>15</v>
      </c>
      <c r="D4765" s="1" t="s">
        <v>40</v>
      </c>
      <c r="E4765" s="1">
        <v>45959799</v>
      </c>
      <c r="F4765" s="1" t="s">
        <v>21930</v>
      </c>
      <c r="G4765" s="1">
        <v>41183535</v>
      </c>
      <c r="H4765" s="1" t="s">
        <v>21931</v>
      </c>
      <c r="I4765" s="2">
        <v>45061</v>
      </c>
      <c r="J4765" s="15" t="str">
        <f>MID(Tabla1[[#This Row],[HORA]],1,5)</f>
        <v>18:12</v>
      </c>
      <c r="K4765" s="16">
        <f>IF(Tabla1[[#This Row],[FECHA]]=I4766,IF(J4766-J4765&gt;0,(J4766-J4765)*1440,0),0)</f>
        <v>0</v>
      </c>
      <c r="L4765" s="14">
        <f>2+L4506-Datos!$C$8</f>
        <v>11</v>
      </c>
      <c r="M4765" s="13" t="s">
        <v>56151</v>
      </c>
      <c r="N4765" s="1" t="s">
        <v>4318</v>
      </c>
      <c r="O4765" s="1">
        <v>10</v>
      </c>
      <c r="P4765" s="1" t="s">
        <v>300</v>
      </c>
      <c r="Q4765" s="4" t="s">
        <v>21</v>
      </c>
    </row>
    <row r="4766" spans="1:17" ht="22.5" x14ac:dyDescent="0.25">
      <c r="A4766" s="3">
        <v>7012</v>
      </c>
      <c r="B4766" s="1" t="s">
        <v>21929</v>
      </c>
      <c r="C4766" s="1" t="s">
        <v>15</v>
      </c>
      <c r="D4766" s="1" t="s">
        <v>40</v>
      </c>
      <c r="E4766" s="1">
        <v>45959799</v>
      </c>
      <c r="F4766" s="1" t="s">
        <v>21932</v>
      </c>
      <c r="G4766" s="1">
        <v>41183535</v>
      </c>
      <c r="H4766" s="1" t="s">
        <v>21931</v>
      </c>
      <c r="I4766" s="2">
        <v>45061</v>
      </c>
      <c r="J4766" s="15" t="str">
        <f>MID(Tabla1[[#This Row],[HORA]],1,5)</f>
        <v>18:12</v>
      </c>
      <c r="K4766" s="16">
        <f>IF(Tabla1[[#This Row],[FECHA]]=I4767,IF(J4767-J4766&gt;0,(J4767-J4766)*1440,0),0)</f>
        <v>0</v>
      </c>
      <c r="L4766" s="14">
        <f>2+L4507-Datos!$C$8</f>
        <v>9.2100000000000009</v>
      </c>
      <c r="M4766" s="13" t="s">
        <v>56151</v>
      </c>
      <c r="N4766" s="1" t="s">
        <v>4318</v>
      </c>
      <c r="O4766" s="1">
        <v>10</v>
      </c>
      <c r="P4766" s="1" t="s">
        <v>300</v>
      </c>
      <c r="Q4766" s="4" t="s">
        <v>21</v>
      </c>
    </row>
    <row r="4767" spans="1:17" ht="22.5" x14ac:dyDescent="0.25">
      <c r="A4767" s="3">
        <v>18277</v>
      </c>
      <c r="B4767" s="1" t="s">
        <v>54566</v>
      </c>
      <c r="C4767" s="1" t="s">
        <v>15</v>
      </c>
      <c r="D4767" s="1" t="s">
        <v>40</v>
      </c>
      <c r="E4767" s="1">
        <v>20600143884</v>
      </c>
      <c r="F4767" s="1" t="s">
        <v>48056</v>
      </c>
      <c r="G4767" s="1">
        <v>72974147</v>
      </c>
      <c r="H4767" s="1" t="s">
        <v>52665</v>
      </c>
      <c r="I4767" s="2">
        <v>45061</v>
      </c>
      <c r="J4767" s="15" t="str">
        <f>MID(Tabla1[[#This Row],[HORA]],1,5)</f>
        <v>18:12</v>
      </c>
      <c r="K4767" s="16">
        <f>IF(Tabla1[[#This Row],[FECHA]]=I4768,IF(J4768-J4767&gt;0,(J4768-J4767)*1440,0),0)</f>
        <v>2.0000000000001528</v>
      </c>
      <c r="L4767" s="14">
        <f>2+L4508-Datos!$C$8</f>
        <v>10</v>
      </c>
      <c r="M4767" s="13" t="s">
        <v>56151</v>
      </c>
      <c r="N4767" s="1" t="s">
        <v>54567</v>
      </c>
      <c r="O4767" s="1">
        <v>80</v>
      </c>
      <c r="P4767" s="1" t="s">
        <v>1511</v>
      </c>
      <c r="Q4767" s="4" t="s">
        <v>21</v>
      </c>
    </row>
    <row r="4768" spans="1:17" ht="22.5" x14ac:dyDescent="0.25">
      <c r="A4768" s="3">
        <v>13297</v>
      </c>
      <c r="B4768" s="1" t="s">
        <v>40944</v>
      </c>
      <c r="C4768" s="1" t="s">
        <v>15</v>
      </c>
      <c r="D4768" s="1" t="s">
        <v>40</v>
      </c>
      <c r="E4768" s="1">
        <v>16692768</v>
      </c>
      <c r="F4768" s="1" t="s">
        <v>7980</v>
      </c>
      <c r="G4768" s="1">
        <v>2233446</v>
      </c>
      <c r="H4768" s="1" t="s">
        <v>40945</v>
      </c>
      <c r="I4768" s="2">
        <v>45061</v>
      </c>
      <c r="J4768" s="15" t="str">
        <f>MID(Tabla1[[#This Row],[HORA]],1,5)</f>
        <v>18:14</v>
      </c>
      <c r="K4768" s="16">
        <f>IF(Tabla1[[#This Row],[FECHA]]=I4769,IF(J4769-J4768&gt;0,(J4769-J4768)*1440,0),0)</f>
        <v>1.999999999999833</v>
      </c>
      <c r="L4768" s="14">
        <f>2+L4509-Datos!$C$8</f>
        <v>8.74</v>
      </c>
      <c r="M4768" s="13" t="s">
        <v>56153</v>
      </c>
      <c r="N4768" s="1" t="s">
        <v>40946</v>
      </c>
      <c r="O4768" s="1">
        <v>15</v>
      </c>
      <c r="P4768" s="1" t="s">
        <v>1511</v>
      </c>
      <c r="Q4768" s="4" t="s">
        <v>21</v>
      </c>
    </row>
    <row r="4769" spans="1:17" ht="22.5" x14ac:dyDescent="0.25">
      <c r="A4769" s="3">
        <v>13298</v>
      </c>
      <c r="B4769" s="1" t="s">
        <v>40947</v>
      </c>
      <c r="C4769" s="1" t="s">
        <v>15</v>
      </c>
      <c r="D4769" s="1" t="s">
        <v>40</v>
      </c>
      <c r="E4769" s="1">
        <v>16556760</v>
      </c>
      <c r="F4769" s="1" t="s">
        <v>40948</v>
      </c>
      <c r="G4769" s="1">
        <v>32888520</v>
      </c>
      <c r="H4769" s="1" t="s">
        <v>40949</v>
      </c>
      <c r="I4769" s="2">
        <v>45061</v>
      </c>
      <c r="J4769" s="15" t="str">
        <f>MID(Tabla1[[#This Row],[HORA]],1,5)</f>
        <v>18:16</v>
      </c>
      <c r="K4769" s="16">
        <f>IF(Tabla1[[#This Row],[FECHA]]=I4770,IF(J4770-J4769&gt;0,(J4770-J4769)*1440,0),0)</f>
        <v>2.9999999999999893</v>
      </c>
      <c r="L4769" s="14">
        <f>2+L4510-Datos!$C$8</f>
        <v>11.66</v>
      </c>
      <c r="M4769" s="13" t="s">
        <v>56155</v>
      </c>
      <c r="N4769" s="1" t="s">
        <v>40950</v>
      </c>
      <c r="O4769" s="1">
        <v>15</v>
      </c>
      <c r="P4769" s="1" t="s">
        <v>1511</v>
      </c>
      <c r="Q4769" s="4" t="s">
        <v>21</v>
      </c>
    </row>
    <row r="4770" spans="1:17" ht="22.5" x14ac:dyDescent="0.25">
      <c r="A4770" s="3">
        <v>7013</v>
      </c>
      <c r="B4770" s="1" t="s">
        <v>21933</v>
      </c>
      <c r="C4770" s="1" t="s">
        <v>15</v>
      </c>
      <c r="D4770" s="1" t="s">
        <v>40</v>
      </c>
      <c r="E4770" s="1">
        <v>41861263</v>
      </c>
      <c r="F4770" s="1" t="s">
        <v>9461</v>
      </c>
      <c r="G4770" s="1">
        <v>2862576</v>
      </c>
      <c r="H4770" s="1" t="s">
        <v>21934</v>
      </c>
      <c r="I4770" s="2">
        <v>45061</v>
      </c>
      <c r="J4770" s="15" t="str">
        <f>MID(Tabla1[[#This Row],[HORA]],1,5)</f>
        <v>18:19</v>
      </c>
      <c r="K4770" s="16">
        <f>IF(Tabla1[[#This Row],[FECHA]]=I4771,IF(J4771-J4770&gt;0,(J4771-J4770)*1440,0),0)</f>
        <v>0.99999999999999645</v>
      </c>
      <c r="L4770" s="14">
        <f>2+L4511-Datos!$C$8</f>
        <v>14.14</v>
      </c>
      <c r="M4770" s="13" t="s">
        <v>56158</v>
      </c>
      <c r="N4770" s="1" t="s">
        <v>21935</v>
      </c>
      <c r="O4770" s="1">
        <v>15</v>
      </c>
      <c r="P4770" s="1" t="s">
        <v>300</v>
      </c>
      <c r="Q4770" s="4" t="s">
        <v>21</v>
      </c>
    </row>
    <row r="4771" spans="1:17" ht="22.5" x14ac:dyDescent="0.25">
      <c r="A4771" s="3">
        <v>7014</v>
      </c>
      <c r="B4771" s="1" t="s">
        <v>21936</v>
      </c>
      <c r="C4771" s="1" t="s">
        <v>15</v>
      </c>
      <c r="D4771" s="1" t="s">
        <v>40</v>
      </c>
      <c r="E4771" s="1">
        <v>2897476</v>
      </c>
      <c r="F4771" s="1" t="s">
        <v>21937</v>
      </c>
      <c r="G4771" s="1">
        <v>0</v>
      </c>
      <c r="H4771" s="1" t="s">
        <v>1788</v>
      </c>
      <c r="I4771" s="2">
        <v>45061</v>
      </c>
      <c r="J4771" s="15" t="str">
        <f>MID(Tabla1[[#This Row],[HORA]],1,5)</f>
        <v>18:20</v>
      </c>
      <c r="K4771" s="16">
        <f>IF(Tabla1[[#This Row],[FECHA]]=I4772,IF(J4772-J4771&gt;0,(J4772-J4771)*1440,0),0)</f>
        <v>1.0000000000001563</v>
      </c>
      <c r="L4771" s="14">
        <f>2+L4512-Datos!$C$8</f>
        <v>9.84</v>
      </c>
      <c r="M4771" s="13" t="s">
        <v>56159</v>
      </c>
      <c r="N4771" s="1" t="s">
        <v>1715</v>
      </c>
      <c r="O4771" s="1">
        <v>10</v>
      </c>
      <c r="P4771" s="1" t="s">
        <v>300</v>
      </c>
      <c r="Q4771" s="4" t="s">
        <v>21</v>
      </c>
    </row>
    <row r="4772" spans="1:17" ht="22.5" x14ac:dyDescent="0.25">
      <c r="A4772" s="3">
        <v>18278</v>
      </c>
      <c r="B4772" s="1" t="s">
        <v>54568</v>
      </c>
      <c r="C4772" s="1" t="s">
        <v>15</v>
      </c>
      <c r="D4772" s="1" t="s">
        <v>40</v>
      </c>
      <c r="E4772" s="1">
        <v>20483919159</v>
      </c>
      <c r="F4772" s="1" t="s">
        <v>48604</v>
      </c>
      <c r="G4772" s="1">
        <v>2233449</v>
      </c>
      <c r="H4772" s="1" t="s">
        <v>54569</v>
      </c>
      <c r="I4772" s="2">
        <v>45061</v>
      </c>
      <c r="J4772" s="15" t="str">
        <f>MID(Tabla1[[#This Row],[HORA]],1,5)</f>
        <v>18:21</v>
      </c>
      <c r="K4772" s="16">
        <f>IF(Tabla1[[#This Row],[FECHA]]=I4773,IF(J4773-J4772&gt;0,(J4773-J4772)*1440,0),0)</f>
        <v>1.999999999999833</v>
      </c>
      <c r="L4772" s="14">
        <f>2+L4513-Datos!$C$8</f>
        <v>8.9400000000000013</v>
      </c>
      <c r="M4772" s="13" t="s">
        <v>56160</v>
      </c>
      <c r="N4772" s="1" t="s">
        <v>59</v>
      </c>
      <c r="O4772" s="1">
        <v>10</v>
      </c>
      <c r="P4772" s="1" t="s">
        <v>1511</v>
      </c>
      <c r="Q4772" s="4" t="s">
        <v>21</v>
      </c>
    </row>
    <row r="4773" spans="1:17" ht="22.5" x14ac:dyDescent="0.25">
      <c r="A4773" s="3">
        <v>7015</v>
      </c>
      <c r="B4773" s="1" t="s">
        <v>21938</v>
      </c>
      <c r="C4773" s="1" t="s">
        <v>15</v>
      </c>
      <c r="D4773" s="1" t="s">
        <v>61</v>
      </c>
      <c r="E4773" s="1">
        <v>45756411</v>
      </c>
      <c r="F4773" s="1" t="s">
        <v>21939</v>
      </c>
      <c r="G4773" s="1">
        <v>42974184</v>
      </c>
      <c r="H4773" s="1" t="s">
        <v>21940</v>
      </c>
      <c r="I4773" s="2">
        <v>45061</v>
      </c>
      <c r="J4773" s="15" t="str">
        <f>MID(Tabla1[[#This Row],[HORA]],1,5)</f>
        <v>18:23</v>
      </c>
      <c r="K4773" s="16">
        <f>IF(Tabla1[[#This Row],[FECHA]]=I4774,IF(J4774-J4773&gt;0,(J4774-J4773)*1440,0),0)</f>
        <v>0.99999999999999645</v>
      </c>
      <c r="L4773" s="14">
        <f>2+L4514-Datos!$C$8</f>
        <v>10.14</v>
      </c>
      <c r="M4773" s="13" t="s">
        <v>56162</v>
      </c>
      <c r="N4773" s="1" t="s">
        <v>21941</v>
      </c>
      <c r="O4773" s="1">
        <v>20</v>
      </c>
      <c r="P4773" s="1" t="s">
        <v>300</v>
      </c>
      <c r="Q4773" s="4" t="s">
        <v>21</v>
      </c>
    </row>
    <row r="4774" spans="1:17" ht="22.5" x14ac:dyDescent="0.25">
      <c r="A4774" s="3">
        <v>7016</v>
      </c>
      <c r="B4774" s="1" t="s">
        <v>21942</v>
      </c>
      <c r="C4774" s="1" t="s">
        <v>15</v>
      </c>
      <c r="D4774" s="1" t="s">
        <v>40</v>
      </c>
      <c r="E4774" s="1">
        <v>17433722</v>
      </c>
      <c r="F4774" s="1" t="s">
        <v>21943</v>
      </c>
      <c r="G4774" s="1">
        <v>45740769</v>
      </c>
      <c r="H4774" s="1" t="s">
        <v>21944</v>
      </c>
      <c r="I4774" s="2">
        <v>45061</v>
      </c>
      <c r="J4774" s="15" t="str">
        <f>MID(Tabla1[[#This Row],[HORA]],1,5)</f>
        <v>18:24</v>
      </c>
      <c r="K4774" s="16">
        <f>IF(Tabla1[[#This Row],[FECHA]]=I4775,IF(J4775-J4774&gt;0,(J4775-J4774)*1440,0),0)</f>
        <v>0</v>
      </c>
      <c r="L4774" s="14">
        <f>2+L4515-Datos!$C$8</f>
        <v>11.64</v>
      </c>
      <c r="M4774" s="13" t="s">
        <v>56163</v>
      </c>
      <c r="N4774" s="1" t="s">
        <v>21945</v>
      </c>
      <c r="O4774" s="1">
        <v>15</v>
      </c>
      <c r="P4774" s="1" t="s">
        <v>300</v>
      </c>
      <c r="Q4774" s="4" t="s">
        <v>21</v>
      </c>
    </row>
    <row r="4775" spans="1:17" ht="22.5" x14ac:dyDescent="0.25">
      <c r="A4775" s="3">
        <v>7017</v>
      </c>
      <c r="B4775" s="1" t="s">
        <v>21942</v>
      </c>
      <c r="C4775" s="1" t="s">
        <v>15</v>
      </c>
      <c r="D4775" s="1" t="s">
        <v>40</v>
      </c>
      <c r="E4775" s="1">
        <v>17433722</v>
      </c>
      <c r="F4775" s="1" t="s">
        <v>21946</v>
      </c>
      <c r="G4775" s="1">
        <v>45740769</v>
      </c>
      <c r="H4775" s="1" t="s">
        <v>21944</v>
      </c>
      <c r="I4775" s="2">
        <v>45061</v>
      </c>
      <c r="J4775" s="15" t="str">
        <f>MID(Tabla1[[#This Row],[HORA]],1,5)</f>
        <v>18:24</v>
      </c>
      <c r="K4775" s="16">
        <f>IF(Tabla1[[#This Row],[FECHA]]=I4776,IF(J4776-J4775&gt;0,(J4776-J4775)*1440,0),0)</f>
        <v>0</v>
      </c>
      <c r="L4775" s="14">
        <f>2+L4516-Datos!$C$8</f>
        <v>8.99</v>
      </c>
      <c r="M4775" s="13" t="s">
        <v>56163</v>
      </c>
      <c r="N4775" s="1" t="s">
        <v>21945</v>
      </c>
      <c r="O4775" s="1">
        <v>15</v>
      </c>
      <c r="P4775" s="1" t="s">
        <v>300</v>
      </c>
      <c r="Q4775" s="4" t="s">
        <v>21</v>
      </c>
    </row>
    <row r="4776" spans="1:17" ht="22.5" x14ac:dyDescent="0.25">
      <c r="A4776" s="3">
        <v>13299</v>
      </c>
      <c r="B4776" s="1" t="s">
        <v>40951</v>
      </c>
      <c r="C4776" s="1" t="s">
        <v>15</v>
      </c>
      <c r="D4776" s="1" t="s">
        <v>82</v>
      </c>
      <c r="E4776" s="1">
        <v>72509821</v>
      </c>
      <c r="F4776" s="1" t="s">
        <v>40952</v>
      </c>
      <c r="G4776" s="1">
        <v>47117078</v>
      </c>
      <c r="H4776" s="1" t="s">
        <v>40953</v>
      </c>
      <c r="I4776" s="2">
        <v>45061</v>
      </c>
      <c r="J4776" s="15" t="str">
        <f>MID(Tabla1[[#This Row],[HORA]],1,5)</f>
        <v>18:24</v>
      </c>
      <c r="K4776" s="16">
        <f>IF(Tabla1[[#This Row],[FECHA]]=I4777,IF(J4777-J4776&gt;0,(J4777-J4776)*1440,0),0)</f>
        <v>2.0000000000001528</v>
      </c>
      <c r="L4776" s="14">
        <f>2+L4517-Datos!$C$8</f>
        <v>11.14</v>
      </c>
      <c r="M4776" s="13" t="s">
        <v>56163</v>
      </c>
      <c r="N4776" s="1" t="s">
        <v>40954</v>
      </c>
      <c r="O4776" s="1">
        <v>15</v>
      </c>
      <c r="P4776" s="1" t="s">
        <v>1511</v>
      </c>
      <c r="Q4776" s="4" t="s">
        <v>21</v>
      </c>
    </row>
    <row r="4777" spans="1:17" ht="22.5" x14ac:dyDescent="0.25">
      <c r="A4777" s="3">
        <v>7018</v>
      </c>
      <c r="B4777" s="1" t="s">
        <v>21947</v>
      </c>
      <c r="C4777" s="1" t="s">
        <v>15</v>
      </c>
      <c r="D4777" s="1" t="s">
        <v>40</v>
      </c>
      <c r="E4777" s="1">
        <v>16653273</v>
      </c>
      <c r="F4777" s="1" t="s">
        <v>7805</v>
      </c>
      <c r="G4777" s="1">
        <v>2897705</v>
      </c>
      <c r="H4777" s="1" t="s">
        <v>14133</v>
      </c>
      <c r="I4777" s="2">
        <v>45061</v>
      </c>
      <c r="J4777" s="15" t="str">
        <f>MID(Tabla1[[#This Row],[HORA]],1,5)</f>
        <v>18:26</v>
      </c>
      <c r="K4777" s="16">
        <f>IF(Tabla1[[#This Row],[FECHA]]=I4778,IF(J4778-J4777&gt;0,(J4778-J4777)*1440,0),0)</f>
        <v>0</v>
      </c>
      <c r="L4777" s="14">
        <f>2+L4518-Datos!$C$8</f>
        <v>12.84</v>
      </c>
      <c r="M4777" s="13" t="s">
        <v>56165</v>
      </c>
      <c r="N4777" s="1" t="s">
        <v>21948</v>
      </c>
      <c r="O4777" s="1">
        <v>10</v>
      </c>
      <c r="P4777" s="1" t="s">
        <v>300</v>
      </c>
      <c r="Q4777" s="4" t="s">
        <v>21</v>
      </c>
    </row>
    <row r="4778" spans="1:17" ht="22.5" x14ac:dyDescent="0.25">
      <c r="A4778" s="3">
        <v>13300</v>
      </c>
      <c r="B4778" s="1" t="s">
        <v>40955</v>
      </c>
      <c r="C4778" s="1" t="s">
        <v>15</v>
      </c>
      <c r="D4778" s="1" t="s">
        <v>40</v>
      </c>
      <c r="E4778" s="1">
        <v>74772484</v>
      </c>
      <c r="F4778" s="1" t="s">
        <v>40956</v>
      </c>
      <c r="G4778" s="1">
        <v>70120379</v>
      </c>
      <c r="H4778" s="1" t="s">
        <v>40957</v>
      </c>
      <c r="I4778" s="2">
        <v>45061</v>
      </c>
      <c r="J4778" s="15" t="str">
        <f>MID(Tabla1[[#This Row],[HORA]],1,5)</f>
        <v>18:26</v>
      </c>
      <c r="K4778" s="16">
        <f>IF(Tabla1[[#This Row],[FECHA]]=I4779,IF(J4779-J4778&gt;0,(J4779-J4778)*1440,0),0)</f>
        <v>0.99999999999983658</v>
      </c>
      <c r="L4778" s="14">
        <f>2+L4519-Datos!$C$8</f>
        <v>10</v>
      </c>
      <c r="M4778" s="13" t="s">
        <v>56165</v>
      </c>
      <c r="N4778" s="1" t="s">
        <v>6161</v>
      </c>
      <c r="O4778" s="1">
        <v>10</v>
      </c>
      <c r="P4778" s="1" t="s">
        <v>1511</v>
      </c>
      <c r="Q4778" s="4" t="s">
        <v>21</v>
      </c>
    </row>
    <row r="4779" spans="1:17" ht="22.5" x14ac:dyDescent="0.25">
      <c r="A4779" s="3">
        <v>7019</v>
      </c>
      <c r="B4779" s="1" t="s">
        <v>21949</v>
      </c>
      <c r="C4779" s="1" t="s">
        <v>15</v>
      </c>
      <c r="D4779" s="1" t="s">
        <v>161</v>
      </c>
      <c r="E4779" s="1">
        <v>16653273</v>
      </c>
      <c r="F4779" s="1" t="s">
        <v>7805</v>
      </c>
      <c r="G4779" s="1">
        <v>40388651</v>
      </c>
      <c r="H4779" s="1" t="s">
        <v>21950</v>
      </c>
      <c r="I4779" s="2">
        <v>45061</v>
      </c>
      <c r="J4779" s="15" t="str">
        <f>MID(Tabla1[[#This Row],[HORA]],1,5)</f>
        <v>18:27</v>
      </c>
      <c r="K4779" s="16">
        <f>IF(Tabla1[[#This Row],[FECHA]]=I4780,IF(J4780-J4779&gt;0,(J4780-J4779)*1440,0),0)</f>
        <v>2.0000000000001528</v>
      </c>
      <c r="L4779" s="14">
        <f>2+L4520-Datos!$C$8</f>
        <v>10.940000000000001</v>
      </c>
      <c r="M4779" s="13" t="s">
        <v>56166</v>
      </c>
      <c r="N4779" s="1" t="s">
        <v>21951</v>
      </c>
      <c r="O4779" s="1">
        <v>15</v>
      </c>
      <c r="P4779" s="1" t="s">
        <v>300</v>
      </c>
      <c r="Q4779" s="4" t="s">
        <v>21</v>
      </c>
    </row>
    <row r="4780" spans="1:17" ht="22.5" x14ac:dyDescent="0.25">
      <c r="A4780" s="3">
        <v>18279</v>
      </c>
      <c r="B4780" s="1" t="s">
        <v>54570</v>
      </c>
      <c r="C4780" s="1" t="s">
        <v>15</v>
      </c>
      <c r="D4780" s="1" t="s">
        <v>23</v>
      </c>
      <c r="E4780" s="1">
        <v>10164564318</v>
      </c>
      <c r="F4780" s="1" t="s">
        <v>54571</v>
      </c>
      <c r="G4780" s="1">
        <v>27752251</v>
      </c>
      <c r="H4780" s="1" t="s">
        <v>54572</v>
      </c>
      <c r="I4780" s="2">
        <v>45061</v>
      </c>
      <c r="J4780" s="15" t="str">
        <f>MID(Tabla1[[#This Row],[HORA]],1,5)</f>
        <v>18:29</v>
      </c>
      <c r="K4780" s="16">
        <f>IF(Tabla1[[#This Row],[FECHA]]=I4781,IF(J4781-J4780&gt;0,(J4781-J4780)*1440,0),0)</f>
        <v>0.99999999999999645</v>
      </c>
      <c r="L4780" s="14">
        <f>2+L4521-Datos!$C$8</f>
        <v>11.18</v>
      </c>
      <c r="M4780" s="13" t="s">
        <v>56168</v>
      </c>
      <c r="N4780" s="1" t="s">
        <v>30636</v>
      </c>
      <c r="O4780" s="1">
        <v>15</v>
      </c>
      <c r="P4780" s="1" t="s">
        <v>1511</v>
      </c>
      <c r="Q4780" s="4" t="s">
        <v>21</v>
      </c>
    </row>
    <row r="4781" spans="1:17" ht="22.5" x14ac:dyDescent="0.25">
      <c r="A4781" s="3">
        <v>13301</v>
      </c>
      <c r="B4781" s="1" t="s">
        <v>40958</v>
      </c>
      <c r="C4781" s="1" t="s">
        <v>15</v>
      </c>
      <c r="D4781" s="1" t="s">
        <v>40</v>
      </c>
      <c r="E4781" s="1">
        <v>44172000</v>
      </c>
      <c r="F4781" s="1" t="s">
        <v>7874</v>
      </c>
      <c r="G4781" s="1">
        <v>44182701</v>
      </c>
      <c r="H4781" s="1" t="s">
        <v>2025</v>
      </c>
      <c r="I4781" s="2">
        <v>45061</v>
      </c>
      <c r="J4781" s="15" t="str">
        <f>MID(Tabla1[[#This Row],[HORA]],1,5)</f>
        <v>18:30</v>
      </c>
      <c r="K4781" s="16">
        <f>IF(Tabla1[[#This Row],[FECHA]]=I4782,IF(J4782-J4781&gt;0,(J4782-J4781)*1440,0),0)</f>
        <v>0</v>
      </c>
      <c r="L4781" s="14">
        <f>2+L4522-Datos!$C$8</f>
        <v>8.8500000000000014</v>
      </c>
      <c r="M4781" s="13" t="s">
        <v>56169</v>
      </c>
      <c r="N4781" s="1" t="s">
        <v>59</v>
      </c>
      <c r="O4781" s="1">
        <v>10</v>
      </c>
      <c r="P4781" s="1" t="s">
        <v>1511</v>
      </c>
      <c r="Q4781" s="4" t="s">
        <v>21</v>
      </c>
    </row>
    <row r="4782" spans="1:17" ht="22.5" x14ac:dyDescent="0.25">
      <c r="A4782" s="3">
        <v>15533</v>
      </c>
      <c r="B4782" s="1" t="s">
        <v>47325</v>
      </c>
      <c r="C4782" s="1" t="s">
        <v>15</v>
      </c>
      <c r="D4782" s="1" t="s">
        <v>71</v>
      </c>
      <c r="E4782" s="1">
        <v>76762828</v>
      </c>
      <c r="F4782" s="1" t="s">
        <v>47326</v>
      </c>
      <c r="G4782" s="1">
        <v>76762828</v>
      </c>
      <c r="H4782" s="1" t="s">
        <v>47326</v>
      </c>
      <c r="I4782" s="2">
        <v>45061</v>
      </c>
      <c r="J4782" s="15" t="str">
        <f>MID(Tabla1[[#This Row],[HORA]],1,5)</f>
        <v>18:30</v>
      </c>
      <c r="K4782" s="16">
        <f>IF(Tabla1[[#This Row],[FECHA]]=I4783,IF(J4783-J4782&gt;0,(J4783-J4782)*1440,0),0)</f>
        <v>0</v>
      </c>
      <c r="L4782" s="14">
        <f>2+L4523-Datos!$C$8</f>
        <v>10.09</v>
      </c>
      <c r="M4782" s="13" t="s">
        <v>56169</v>
      </c>
      <c r="N4782" s="1" t="s">
        <v>2078</v>
      </c>
      <c r="O4782" s="1">
        <v>12.5</v>
      </c>
      <c r="P4782" s="1" t="s">
        <v>170</v>
      </c>
      <c r="Q4782" s="4" t="s">
        <v>21</v>
      </c>
    </row>
    <row r="4783" spans="1:17" ht="22.5" x14ac:dyDescent="0.25">
      <c r="A4783" s="3">
        <v>16974</v>
      </c>
      <c r="B4783" s="1" t="s">
        <v>51302</v>
      </c>
      <c r="C4783" s="1" t="s">
        <v>15</v>
      </c>
      <c r="D4783" s="1" t="s">
        <v>40</v>
      </c>
      <c r="E4783" s="1">
        <v>20601222788</v>
      </c>
      <c r="F4783" s="1" t="s">
        <v>48224</v>
      </c>
      <c r="G4783" s="1">
        <v>47665546</v>
      </c>
      <c r="H4783" s="1" t="s">
        <v>48225</v>
      </c>
      <c r="I4783" s="2">
        <v>45061</v>
      </c>
      <c r="J4783" s="15" t="str">
        <f>MID(Tabla1[[#This Row],[HORA]],1,5)</f>
        <v>18:30</v>
      </c>
      <c r="K4783" s="16">
        <f>IF(Tabla1[[#This Row],[FECHA]]=I4784,IF(J4784-J4783&gt;0,(J4784-J4783)*1440,0),0)</f>
        <v>1.9999999999999929</v>
      </c>
      <c r="L4783" s="14">
        <f>2+L4524-Datos!$C$8</f>
        <v>9.7800000000000011</v>
      </c>
      <c r="M4783" s="13" t="s">
        <v>56169</v>
      </c>
      <c r="N4783" s="1" t="s">
        <v>51303</v>
      </c>
      <c r="O4783" s="1">
        <v>10</v>
      </c>
      <c r="P4783" s="1" t="s">
        <v>300</v>
      </c>
      <c r="Q4783" s="4" t="s">
        <v>21</v>
      </c>
    </row>
    <row r="4784" spans="1:17" ht="22.5" x14ac:dyDescent="0.25">
      <c r="A4784" s="3">
        <v>7020</v>
      </c>
      <c r="B4784" s="1" t="s">
        <v>21952</v>
      </c>
      <c r="C4784" s="1" t="s">
        <v>15</v>
      </c>
      <c r="D4784" s="1" t="s">
        <v>33</v>
      </c>
      <c r="E4784" s="1">
        <v>46965365</v>
      </c>
      <c r="F4784" s="1" t="s">
        <v>21953</v>
      </c>
      <c r="G4784" s="1">
        <v>42737954</v>
      </c>
      <c r="H4784" s="1" t="s">
        <v>21954</v>
      </c>
      <c r="I4784" s="2">
        <v>45061</v>
      </c>
      <c r="J4784" s="15" t="str">
        <f>MID(Tabla1[[#This Row],[HORA]],1,5)</f>
        <v>18:32</v>
      </c>
      <c r="K4784" s="16">
        <f>IF(Tabla1[[#This Row],[FECHA]]=I4785,IF(J4785-J4784&gt;0,(J4785-J4784)*1440,0),0)</f>
        <v>0</v>
      </c>
      <c r="L4784" s="14">
        <f>2+L4525-Datos!$C$8</f>
        <v>11.16</v>
      </c>
      <c r="M4784" s="13" t="s">
        <v>56171</v>
      </c>
      <c r="N4784" s="1" t="s">
        <v>21955</v>
      </c>
      <c r="O4784" s="1">
        <v>20</v>
      </c>
      <c r="P4784" s="1" t="s">
        <v>300</v>
      </c>
      <c r="Q4784" s="4" t="s">
        <v>21</v>
      </c>
    </row>
    <row r="4785" spans="1:17" ht="22.5" x14ac:dyDescent="0.25">
      <c r="A4785" s="3">
        <v>13302</v>
      </c>
      <c r="B4785" s="1" t="s">
        <v>40959</v>
      </c>
      <c r="C4785" s="1" t="s">
        <v>15</v>
      </c>
      <c r="D4785" s="1" t="s">
        <v>161</v>
      </c>
      <c r="E4785" s="1">
        <v>71443048</v>
      </c>
      <c r="F4785" s="1" t="s">
        <v>40960</v>
      </c>
      <c r="G4785" s="1">
        <v>73529305</v>
      </c>
      <c r="H4785" s="1" t="s">
        <v>40961</v>
      </c>
      <c r="I4785" s="2">
        <v>45061</v>
      </c>
      <c r="J4785" s="15" t="str">
        <f>MID(Tabla1[[#This Row],[HORA]],1,5)</f>
        <v>18:32</v>
      </c>
      <c r="K4785" s="16">
        <f>IF(Tabla1[[#This Row],[FECHA]]=I4786,IF(J4786-J4785&gt;0,(J4786-J4785)*1440,0),0)</f>
        <v>2.9999999999998295</v>
      </c>
      <c r="L4785" s="14">
        <f>2+L4526-Datos!$C$8</f>
        <v>11.100000000000001</v>
      </c>
      <c r="M4785" s="13" t="s">
        <v>56171</v>
      </c>
      <c r="N4785" s="1" t="s">
        <v>40962</v>
      </c>
      <c r="O4785" s="1">
        <v>20</v>
      </c>
      <c r="P4785" s="1" t="s">
        <v>1511</v>
      </c>
      <c r="Q4785" s="4" t="s">
        <v>21</v>
      </c>
    </row>
    <row r="4786" spans="1:17" ht="22.5" x14ac:dyDescent="0.25">
      <c r="A4786" s="3">
        <v>13303</v>
      </c>
      <c r="B4786" s="1" t="s">
        <v>40963</v>
      </c>
      <c r="C4786" s="1" t="s">
        <v>15</v>
      </c>
      <c r="D4786" s="1" t="s">
        <v>40</v>
      </c>
      <c r="E4786" s="1">
        <v>27362616</v>
      </c>
      <c r="F4786" s="1" t="s">
        <v>40964</v>
      </c>
      <c r="G4786" s="1">
        <v>2233455</v>
      </c>
      <c r="H4786" s="1" t="s">
        <v>40965</v>
      </c>
      <c r="I4786" s="2">
        <v>45061</v>
      </c>
      <c r="J4786" s="15" t="str">
        <f>MID(Tabla1[[#This Row],[HORA]],1,5)</f>
        <v>18:35</v>
      </c>
      <c r="K4786" s="16">
        <f>IF(Tabla1[[#This Row],[FECHA]]=I4787,IF(J4787-J4786&gt;0,(J4787-J4786)*1440,0),0)</f>
        <v>0</v>
      </c>
      <c r="L4786" s="14">
        <f>2+L4527-Datos!$C$8</f>
        <v>11</v>
      </c>
      <c r="M4786" s="13" t="s">
        <v>56174</v>
      </c>
      <c r="N4786" s="1" t="s">
        <v>40966</v>
      </c>
      <c r="O4786" s="1">
        <v>12</v>
      </c>
      <c r="P4786" s="1" t="s">
        <v>1511</v>
      </c>
      <c r="Q4786" s="4" t="s">
        <v>21</v>
      </c>
    </row>
    <row r="4787" spans="1:17" ht="22.5" x14ac:dyDescent="0.25">
      <c r="A4787" s="3">
        <v>16975</v>
      </c>
      <c r="B4787" s="1" t="s">
        <v>51304</v>
      </c>
      <c r="C4787" s="1" t="s">
        <v>15</v>
      </c>
      <c r="D4787" s="1" t="s">
        <v>33</v>
      </c>
      <c r="E4787" s="1">
        <v>20606027673</v>
      </c>
      <c r="F4787" s="1" t="s">
        <v>47869</v>
      </c>
      <c r="G4787" s="1">
        <v>2233454</v>
      </c>
      <c r="H4787" s="1" t="s">
        <v>48698</v>
      </c>
      <c r="I4787" s="2">
        <v>45061</v>
      </c>
      <c r="J4787" s="15" t="str">
        <f>MID(Tabla1[[#This Row],[HORA]],1,5)</f>
        <v>18:35</v>
      </c>
      <c r="K4787" s="16">
        <f>IF(Tabla1[[#This Row],[FECHA]]=I4788,IF(J4788-J4787&gt;0,(J4788-J4787)*1440,0),0)</f>
        <v>2.0000000000001528</v>
      </c>
      <c r="L4787" s="14">
        <f>2+L4528-Datos!$C$8</f>
        <v>8.7100000000000009</v>
      </c>
      <c r="M4787" s="13" t="s">
        <v>56174</v>
      </c>
      <c r="N4787" s="1" t="s">
        <v>47871</v>
      </c>
      <c r="O4787" s="1">
        <v>12</v>
      </c>
      <c r="P4787" s="1" t="s">
        <v>300</v>
      </c>
      <c r="Q4787" s="4" t="s">
        <v>21</v>
      </c>
    </row>
    <row r="4788" spans="1:17" ht="22.5" x14ac:dyDescent="0.25">
      <c r="A4788" s="3">
        <v>7021</v>
      </c>
      <c r="B4788" s="1" t="s">
        <v>21956</v>
      </c>
      <c r="C4788" s="1" t="s">
        <v>15</v>
      </c>
      <c r="D4788" s="1" t="s">
        <v>40</v>
      </c>
      <c r="E4788" s="1">
        <v>16593158</v>
      </c>
      <c r="F4788" s="1" t="s">
        <v>21957</v>
      </c>
      <c r="G4788" s="1">
        <v>45313127</v>
      </c>
      <c r="H4788" s="1" t="s">
        <v>21958</v>
      </c>
      <c r="I4788" s="2">
        <v>45061</v>
      </c>
      <c r="J4788" s="15" t="str">
        <f>MID(Tabla1[[#This Row],[HORA]],1,5)</f>
        <v>18:37</v>
      </c>
      <c r="K4788" s="16">
        <f>IF(Tabla1[[#This Row],[FECHA]]=I4789,IF(J4789-J4788&gt;0,(J4789-J4788)*1440,0),0)</f>
        <v>6.9999999999999751</v>
      </c>
      <c r="L4788" s="14">
        <f>2+L4529-Datos!$C$8</f>
        <v>10</v>
      </c>
      <c r="M4788" s="13" t="s">
        <v>56176</v>
      </c>
      <c r="N4788" s="1" t="s">
        <v>21959</v>
      </c>
      <c r="O4788" s="1">
        <v>15</v>
      </c>
      <c r="P4788" s="1" t="s">
        <v>300</v>
      </c>
      <c r="Q4788" s="4" t="s">
        <v>21</v>
      </c>
    </row>
    <row r="4789" spans="1:17" ht="22.5" x14ac:dyDescent="0.25">
      <c r="A4789" s="3">
        <v>18280</v>
      </c>
      <c r="B4789" s="1" t="s">
        <v>54573</v>
      </c>
      <c r="C4789" s="1" t="s">
        <v>15</v>
      </c>
      <c r="D4789" s="1" t="s">
        <v>40</v>
      </c>
      <c r="E4789" s="1">
        <v>10166577131</v>
      </c>
      <c r="F4789" s="1" t="s">
        <v>47855</v>
      </c>
      <c r="G4789" s="1">
        <v>2233463</v>
      </c>
      <c r="H4789" s="1" t="s">
        <v>47856</v>
      </c>
      <c r="I4789" s="2">
        <v>45061</v>
      </c>
      <c r="J4789" s="15" t="str">
        <f>MID(Tabla1[[#This Row],[HORA]],1,5)</f>
        <v>18:44</v>
      </c>
      <c r="K4789" s="16">
        <f>IF(Tabla1[[#This Row],[FECHA]]=I4790,IF(J4790-J4789&gt;0,(J4790-J4789)*1440,0),0)</f>
        <v>0.99999999999999645</v>
      </c>
      <c r="L4789" s="14">
        <f>2+L4530-Datos!$C$8</f>
        <v>9.0100000000000016</v>
      </c>
      <c r="M4789" s="13" t="s">
        <v>56183</v>
      </c>
      <c r="N4789" s="1" t="s">
        <v>54574</v>
      </c>
      <c r="O4789" s="1">
        <v>30</v>
      </c>
      <c r="P4789" s="1" t="s">
        <v>1511</v>
      </c>
      <c r="Q4789" s="4" t="s">
        <v>21</v>
      </c>
    </row>
    <row r="4790" spans="1:17" ht="22.5" x14ac:dyDescent="0.25">
      <c r="A4790" s="3">
        <v>13304</v>
      </c>
      <c r="B4790" s="1" t="s">
        <v>40967</v>
      </c>
      <c r="C4790" s="1" t="s">
        <v>15</v>
      </c>
      <c r="D4790" s="1" t="s">
        <v>228</v>
      </c>
      <c r="E4790" s="1">
        <v>7960020</v>
      </c>
      <c r="F4790" s="1" t="s">
        <v>40968</v>
      </c>
      <c r="G4790" s="1">
        <v>7960020</v>
      </c>
      <c r="H4790" s="1" t="s">
        <v>40968</v>
      </c>
      <c r="I4790" s="2">
        <v>45061</v>
      </c>
      <c r="J4790" s="15" t="str">
        <f>MID(Tabla1[[#This Row],[HORA]],1,5)</f>
        <v>18:45</v>
      </c>
      <c r="K4790" s="16">
        <f>IF(Tabla1[[#This Row],[FECHA]]=I4791,IF(J4791-J4790&gt;0,(J4791-J4790)*1440,0),0)</f>
        <v>2.0000000000001528</v>
      </c>
      <c r="L4790" s="14">
        <f>2+L4531-Datos!$C$8</f>
        <v>12.02</v>
      </c>
      <c r="M4790" s="13" t="s">
        <v>56184</v>
      </c>
      <c r="N4790" s="1" t="s">
        <v>2178</v>
      </c>
      <c r="O4790" s="1">
        <v>25</v>
      </c>
      <c r="P4790" s="1" t="s">
        <v>1511</v>
      </c>
      <c r="Q4790" s="4" t="s">
        <v>21</v>
      </c>
    </row>
    <row r="4791" spans="1:17" ht="22.5" x14ac:dyDescent="0.25">
      <c r="A4791" s="3">
        <v>7022</v>
      </c>
      <c r="B4791" s="1" t="s">
        <v>21960</v>
      </c>
      <c r="C4791" s="1" t="s">
        <v>15</v>
      </c>
      <c r="D4791" s="1" t="s">
        <v>61</v>
      </c>
      <c r="E4791" s="1">
        <v>42138846</v>
      </c>
      <c r="F4791" s="1" t="s">
        <v>21961</v>
      </c>
      <c r="G4791" s="1">
        <v>2233466</v>
      </c>
      <c r="H4791" s="1" t="s">
        <v>21962</v>
      </c>
      <c r="I4791" s="2">
        <v>45061</v>
      </c>
      <c r="J4791" s="15" t="str">
        <f>MID(Tabla1[[#This Row],[HORA]],1,5)</f>
        <v>18:47</v>
      </c>
      <c r="K4791" s="16">
        <f>IF(Tabla1[[#This Row],[FECHA]]=I4792,IF(J4792-J4791&gt;0,(J4792-J4791)*1440,0),0)</f>
        <v>0</v>
      </c>
      <c r="L4791" s="14">
        <f>2+L4532-Datos!$C$8</f>
        <v>14.080000000000002</v>
      </c>
      <c r="M4791" s="13" t="s">
        <v>56186</v>
      </c>
      <c r="N4791" s="1" t="s">
        <v>2030</v>
      </c>
      <c r="O4791" s="1">
        <v>10</v>
      </c>
      <c r="P4791" s="1" t="s">
        <v>300</v>
      </c>
      <c r="Q4791" s="4" t="s">
        <v>21</v>
      </c>
    </row>
    <row r="4792" spans="1:17" ht="22.5" x14ac:dyDescent="0.25">
      <c r="A4792" s="3">
        <v>13305</v>
      </c>
      <c r="B4792" s="1" t="s">
        <v>40969</v>
      </c>
      <c r="C4792" s="1" t="s">
        <v>15</v>
      </c>
      <c r="D4792" s="1" t="s">
        <v>40</v>
      </c>
      <c r="E4792" s="1">
        <v>17602592</v>
      </c>
      <c r="F4792" s="1" t="s">
        <v>40970</v>
      </c>
      <c r="G4792" s="1">
        <v>43601299</v>
      </c>
      <c r="H4792" s="1" t="s">
        <v>40971</v>
      </c>
      <c r="I4792" s="2">
        <v>45061</v>
      </c>
      <c r="J4792" s="15" t="str">
        <f>MID(Tabla1[[#This Row],[HORA]],1,5)</f>
        <v>18:47</v>
      </c>
      <c r="K4792" s="16">
        <f>IF(Tabla1[[#This Row],[FECHA]]=I4793,IF(J4793-J4792&gt;0,(J4793-J4792)*1440,0),0)</f>
        <v>6.9999999999998153</v>
      </c>
      <c r="L4792" s="14">
        <f>2+L4533-Datos!$C$8</f>
        <v>9.9500000000000011</v>
      </c>
      <c r="M4792" s="13" t="s">
        <v>56186</v>
      </c>
      <c r="N4792" s="1" t="s">
        <v>59</v>
      </c>
      <c r="O4792" s="1">
        <v>10</v>
      </c>
      <c r="P4792" s="1" t="s">
        <v>1511</v>
      </c>
      <c r="Q4792" s="4" t="s">
        <v>21</v>
      </c>
    </row>
    <row r="4793" spans="1:17" ht="22.5" x14ac:dyDescent="0.25">
      <c r="A4793" s="3">
        <v>13306</v>
      </c>
      <c r="B4793" s="1" t="s">
        <v>40972</v>
      </c>
      <c r="C4793" s="1" t="s">
        <v>15</v>
      </c>
      <c r="D4793" s="1" t="s">
        <v>71</v>
      </c>
      <c r="E4793" s="1">
        <v>48675045</v>
      </c>
      <c r="F4793" s="1" t="s">
        <v>40973</v>
      </c>
      <c r="G4793" s="1">
        <v>2233468</v>
      </c>
      <c r="H4793" s="1" t="s">
        <v>3289</v>
      </c>
      <c r="I4793" s="2">
        <v>45061</v>
      </c>
      <c r="J4793" s="15" t="str">
        <f>MID(Tabla1[[#This Row],[HORA]],1,5)</f>
        <v>18:54</v>
      </c>
      <c r="K4793" s="16">
        <f>IF(Tabla1[[#This Row],[FECHA]]=I4794,IF(J4794-J4793&gt;0,(J4794-J4793)*1440,0),0)</f>
        <v>1.9999999999999929</v>
      </c>
      <c r="L4793" s="14">
        <f>2+L4534-Datos!$C$8</f>
        <v>9.7600000000000016</v>
      </c>
      <c r="M4793" s="13" t="s">
        <v>56193</v>
      </c>
      <c r="N4793" s="1" t="s">
        <v>40974</v>
      </c>
      <c r="O4793" s="1">
        <v>40</v>
      </c>
      <c r="P4793" s="1" t="s">
        <v>1511</v>
      </c>
      <c r="Q4793" s="4" t="s">
        <v>21</v>
      </c>
    </row>
    <row r="4794" spans="1:17" ht="22.5" x14ac:dyDescent="0.25">
      <c r="A4794" s="3">
        <v>13307</v>
      </c>
      <c r="B4794" s="1" t="s">
        <v>40975</v>
      </c>
      <c r="C4794" s="1" t="s">
        <v>15</v>
      </c>
      <c r="D4794" s="1" t="s">
        <v>40</v>
      </c>
      <c r="E4794" s="1">
        <v>45224901</v>
      </c>
      <c r="F4794" s="1" t="s">
        <v>19139</v>
      </c>
      <c r="G4794" s="1">
        <v>2644991</v>
      </c>
      <c r="H4794" s="1" t="s">
        <v>17267</v>
      </c>
      <c r="I4794" s="2">
        <v>45061</v>
      </c>
      <c r="J4794" s="15" t="str">
        <f>MID(Tabla1[[#This Row],[HORA]],1,5)</f>
        <v>18:56</v>
      </c>
      <c r="K4794" s="16">
        <f>IF(Tabla1[[#This Row],[FECHA]]=I4795,IF(J4795-J4794&gt;0,(J4795-J4794)*1440,0),0)</f>
        <v>3.0000000000001492</v>
      </c>
      <c r="L4794" s="14">
        <f>2+L4535-Datos!$C$8</f>
        <v>11.850000000000001</v>
      </c>
      <c r="M4794" s="13" t="s">
        <v>56195</v>
      </c>
      <c r="N4794" s="1" t="s">
        <v>40976</v>
      </c>
      <c r="O4794" s="1">
        <v>15</v>
      </c>
      <c r="P4794" s="1" t="s">
        <v>1511</v>
      </c>
      <c r="Q4794" s="4" t="s">
        <v>21</v>
      </c>
    </row>
    <row r="4795" spans="1:17" ht="22.5" x14ac:dyDescent="0.25">
      <c r="A4795" s="3">
        <v>7023</v>
      </c>
      <c r="B4795" s="1" t="s">
        <v>21963</v>
      </c>
      <c r="C4795" s="1" t="s">
        <v>15</v>
      </c>
      <c r="D4795" s="1" t="s">
        <v>1847</v>
      </c>
      <c r="E4795" s="1">
        <v>2739325</v>
      </c>
      <c r="F4795" s="1" t="s">
        <v>21964</v>
      </c>
      <c r="G4795" s="1">
        <v>45770055</v>
      </c>
      <c r="H4795" s="1" t="s">
        <v>21965</v>
      </c>
      <c r="I4795" s="2">
        <v>45061</v>
      </c>
      <c r="J4795" s="15" t="str">
        <f>MID(Tabla1[[#This Row],[HORA]],1,5)</f>
        <v>18:59</v>
      </c>
      <c r="K4795" s="16">
        <f>IF(Tabla1[[#This Row],[FECHA]]=I4796,IF(J4796-J4795&gt;0,(J4796-J4795)*1440,0),0)</f>
        <v>1.999999999999833</v>
      </c>
      <c r="L4795" s="14">
        <f>2+L4536-Datos!$C$8</f>
        <v>9.1900000000000013</v>
      </c>
      <c r="M4795" s="13" t="s">
        <v>56198</v>
      </c>
      <c r="N4795" s="1" t="s">
        <v>21966</v>
      </c>
      <c r="O4795" s="1">
        <v>30</v>
      </c>
      <c r="P4795" s="1" t="s">
        <v>300</v>
      </c>
      <c r="Q4795" s="4" t="s">
        <v>21</v>
      </c>
    </row>
    <row r="4796" spans="1:17" ht="22.5" x14ac:dyDescent="0.25">
      <c r="A4796" s="3">
        <v>13308</v>
      </c>
      <c r="B4796" s="1" t="s">
        <v>40977</v>
      </c>
      <c r="C4796" s="1" t="s">
        <v>15</v>
      </c>
      <c r="D4796" s="1" t="s">
        <v>71</v>
      </c>
      <c r="E4796" s="1">
        <v>16682191</v>
      </c>
      <c r="F4796" s="1" t="s">
        <v>34740</v>
      </c>
      <c r="G4796" s="1">
        <v>2233471</v>
      </c>
      <c r="H4796" s="1" t="s">
        <v>34741</v>
      </c>
      <c r="I4796" s="2">
        <v>45061</v>
      </c>
      <c r="J4796" s="15" t="str">
        <f>MID(Tabla1[[#This Row],[HORA]],1,5)</f>
        <v>19:01</v>
      </c>
      <c r="K4796" s="16">
        <f>IF(Tabla1[[#This Row],[FECHA]]=I4797,IF(J4797-J4796&gt;0,(J4797-J4796)*1440,0),0)</f>
        <v>2.9999999999999893</v>
      </c>
      <c r="L4796" s="14">
        <f>2+L4537-Datos!$C$8</f>
        <v>10.920000000000002</v>
      </c>
      <c r="M4796" s="13" t="s">
        <v>56200</v>
      </c>
      <c r="N4796" s="1" t="s">
        <v>40978</v>
      </c>
      <c r="O4796" s="1">
        <v>20</v>
      </c>
      <c r="P4796" s="1" t="s">
        <v>1511</v>
      </c>
      <c r="Q4796" s="4" t="s">
        <v>21</v>
      </c>
    </row>
    <row r="4797" spans="1:17" ht="22.5" x14ac:dyDescent="0.25">
      <c r="A4797" s="3">
        <v>18281</v>
      </c>
      <c r="B4797" s="1" t="s">
        <v>54575</v>
      </c>
      <c r="C4797" s="1" t="s">
        <v>15</v>
      </c>
      <c r="D4797" s="1" t="s">
        <v>77</v>
      </c>
      <c r="E4797" s="1">
        <v>20600759141</v>
      </c>
      <c r="F4797" s="1" t="s">
        <v>49830</v>
      </c>
      <c r="G4797" s="1">
        <v>73215918</v>
      </c>
      <c r="H4797" s="1" t="s">
        <v>54576</v>
      </c>
      <c r="I4797" s="2">
        <v>45061</v>
      </c>
      <c r="J4797" s="15" t="str">
        <f>MID(Tabla1[[#This Row],[HORA]],1,5)</f>
        <v>19:04</v>
      </c>
      <c r="K4797" s="16">
        <f>IF(Tabla1[[#This Row],[FECHA]]=I4798,IF(J4798-J4797&gt;0,(J4798-J4797)*1440,0),0)</f>
        <v>2.0000000000001528</v>
      </c>
      <c r="L4797" s="14">
        <f>2+L4538-Datos!$C$8</f>
        <v>12.780000000000001</v>
      </c>
      <c r="M4797" s="13" t="s">
        <v>56203</v>
      </c>
      <c r="N4797" s="1" t="s">
        <v>54577</v>
      </c>
      <c r="O4797" s="1">
        <v>20</v>
      </c>
      <c r="P4797" s="1" t="s">
        <v>1511</v>
      </c>
      <c r="Q4797" s="4" t="s">
        <v>21</v>
      </c>
    </row>
    <row r="4798" spans="1:17" ht="22.5" x14ac:dyDescent="0.25">
      <c r="A4798" s="3">
        <v>7024</v>
      </c>
      <c r="B4798" s="1" t="s">
        <v>21967</v>
      </c>
      <c r="C4798" s="1" t="s">
        <v>15</v>
      </c>
      <c r="D4798" s="1" t="s">
        <v>40</v>
      </c>
      <c r="E4798" s="1">
        <v>75786724</v>
      </c>
      <c r="F4798" s="1" t="s">
        <v>21968</v>
      </c>
      <c r="G4798" s="1">
        <v>74145378</v>
      </c>
      <c r="H4798" s="1" t="s">
        <v>21969</v>
      </c>
      <c r="I4798" s="2">
        <v>45061</v>
      </c>
      <c r="J4798" s="15" t="str">
        <f>MID(Tabla1[[#This Row],[HORA]],1,5)</f>
        <v>19:06</v>
      </c>
      <c r="K4798" s="16">
        <f>IF(Tabla1[[#This Row],[FECHA]]=I4799,IF(J4799-J4798&gt;0,(J4799-J4798)*1440,0),0)</f>
        <v>0.99999999999999645</v>
      </c>
      <c r="L4798" s="14">
        <f>2+L4539-Datos!$C$8</f>
        <v>10.08</v>
      </c>
      <c r="M4798" s="13" t="s">
        <v>56205</v>
      </c>
      <c r="N4798" s="1" t="s">
        <v>21970</v>
      </c>
      <c r="O4798" s="1">
        <v>10</v>
      </c>
      <c r="P4798" s="1" t="s">
        <v>300</v>
      </c>
      <c r="Q4798" s="4" t="s">
        <v>21</v>
      </c>
    </row>
    <row r="4799" spans="1:17" ht="22.5" x14ac:dyDescent="0.25">
      <c r="A4799" s="3">
        <v>13309</v>
      </c>
      <c r="B4799" s="1" t="s">
        <v>40979</v>
      </c>
      <c r="C4799" s="1" t="s">
        <v>15</v>
      </c>
      <c r="D4799" s="1" t="s">
        <v>40</v>
      </c>
      <c r="E4799" s="1">
        <v>16409449</v>
      </c>
      <c r="F4799" s="1" t="s">
        <v>40980</v>
      </c>
      <c r="G4799" s="1">
        <v>16729591</v>
      </c>
      <c r="H4799" s="1" t="s">
        <v>40981</v>
      </c>
      <c r="I4799" s="2">
        <v>45061</v>
      </c>
      <c r="J4799" s="15" t="str">
        <f>MID(Tabla1[[#This Row],[HORA]],1,5)</f>
        <v>19:07</v>
      </c>
      <c r="K4799" s="16">
        <f>IF(Tabla1[[#This Row],[FECHA]]=I4800,IF(J4800-J4799&gt;0,(J4800-J4799)*1440,0),0)</f>
        <v>2.9999999999999893</v>
      </c>
      <c r="L4799" s="14">
        <f>2+L4540-Datos!$C$8</f>
        <v>10.74</v>
      </c>
      <c r="M4799" s="13" t="s">
        <v>56206</v>
      </c>
      <c r="N4799" s="1" t="s">
        <v>40982</v>
      </c>
      <c r="O4799" s="1">
        <v>15</v>
      </c>
      <c r="P4799" s="1" t="s">
        <v>1511</v>
      </c>
      <c r="Q4799" s="4" t="s">
        <v>21</v>
      </c>
    </row>
    <row r="4800" spans="1:17" ht="22.5" x14ac:dyDescent="0.25">
      <c r="A4800" s="3">
        <v>7025</v>
      </c>
      <c r="B4800" s="1" t="s">
        <v>21971</v>
      </c>
      <c r="C4800" s="1" t="s">
        <v>15</v>
      </c>
      <c r="D4800" s="1" t="s">
        <v>82</v>
      </c>
      <c r="E4800" s="1">
        <v>16696628</v>
      </c>
      <c r="F4800" s="1" t="s">
        <v>7385</v>
      </c>
      <c r="G4800" s="1">
        <v>43582491</v>
      </c>
      <c r="H4800" s="1" t="s">
        <v>21972</v>
      </c>
      <c r="I4800" s="2">
        <v>45061</v>
      </c>
      <c r="J4800" s="15" t="str">
        <f>MID(Tabla1[[#This Row],[HORA]],1,5)</f>
        <v>19:10</v>
      </c>
      <c r="K4800" s="16">
        <f>IF(Tabla1[[#This Row],[FECHA]]=I4801,IF(J4801-J4800&gt;0,(J4801-J4800)*1440,0),0)</f>
        <v>3.9999999999999858</v>
      </c>
      <c r="L4800" s="14">
        <f>2+L4541-Datos!$C$8</f>
        <v>10.68</v>
      </c>
      <c r="M4800" s="13" t="s">
        <v>56209</v>
      </c>
      <c r="N4800" s="1" t="s">
        <v>21973</v>
      </c>
      <c r="O4800" s="1">
        <v>15</v>
      </c>
      <c r="P4800" s="1" t="s">
        <v>300</v>
      </c>
      <c r="Q4800" s="4" t="s">
        <v>21</v>
      </c>
    </row>
    <row r="4801" spans="1:17" ht="22.5" x14ac:dyDescent="0.25">
      <c r="A4801" s="3">
        <v>7026</v>
      </c>
      <c r="B4801" s="1" t="s">
        <v>21974</v>
      </c>
      <c r="C4801" s="1" t="s">
        <v>15</v>
      </c>
      <c r="D4801" s="1" t="s">
        <v>40</v>
      </c>
      <c r="E4801" s="1">
        <v>16759911</v>
      </c>
      <c r="F4801" s="1" t="s">
        <v>21975</v>
      </c>
      <c r="G4801" s="1">
        <v>46718689</v>
      </c>
      <c r="H4801" s="1" t="s">
        <v>21976</v>
      </c>
      <c r="I4801" s="2">
        <v>45061</v>
      </c>
      <c r="J4801" s="15" t="str">
        <f>MID(Tabla1[[#This Row],[HORA]],1,5)</f>
        <v>19:14</v>
      </c>
      <c r="K4801" s="16">
        <f>IF(Tabla1[[#This Row],[FECHA]]=I4802,IF(J4802-J4801&gt;0,(J4802-J4801)*1440,0),0)</f>
        <v>1.999999999999833</v>
      </c>
      <c r="L4801" s="14">
        <f>2+L4542-Datos!$C$8</f>
        <v>8.7800000000000011</v>
      </c>
      <c r="M4801" s="13" t="s">
        <v>56213</v>
      </c>
      <c r="N4801" s="1" t="s">
        <v>21977</v>
      </c>
      <c r="O4801" s="1">
        <v>10</v>
      </c>
      <c r="P4801" s="1" t="s">
        <v>300</v>
      </c>
      <c r="Q4801" s="4" t="s">
        <v>21</v>
      </c>
    </row>
    <row r="4802" spans="1:17" ht="22.5" x14ac:dyDescent="0.25">
      <c r="A4802" s="3">
        <v>7027</v>
      </c>
      <c r="B4802" s="1" t="s">
        <v>21978</v>
      </c>
      <c r="C4802" s="1" t="s">
        <v>15</v>
      </c>
      <c r="D4802" s="1" t="s">
        <v>463</v>
      </c>
      <c r="E4802" s="1">
        <v>17611517</v>
      </c>
      <c r="F4802" s="1" t="s">
        <v>21979</v>
      </c>
      <c r="G4802" s="1">
        <v>2233473</v>
      </c>
      <c r="H4802" s="1" t="s">
        <v>21980</v>
      </c>
      <c r="I4802" s="2">
        <v>45061</v>
      </c>
      <c r="J4802" s="15" t="str">
        <f>MID(Tabla1[[#This Row],[HORA]],1,5)</f>
        <v>19:16</v>
      </c>
      <c r="K4802" s="16">
        <f>IF(Tabla1[[#This Row],[FECHA]]=I4803,IF(J4803-J4802&gt;0,(J4803-J4802)*1440,0),0)</f>
        <v>2.0000000000001528</v>
      </c>
      <c r="L4802" s="14">
        <f>2+L4543-Datos!$C$8</f>
        <v>9.7900000000000009</v>
      </c>
      <c r="M4802" s="13" t="s">
        <v>56215</v>
      </c>
      <c r="N4802" s="1" t="s">
        <v>21981</v>
      </c>
      <c r="O4802" s="1">
        <v>30</v>
      </c>
      <c r="P4802" s="1" t="s">
        <v>300</v>
      </c>
      <c r="Q4802" s="4" t="s">
        <v>21</v>
      </c>
    </row>
    <row r="4803" spans="1:17" ht="22.5" x14ac:dyDescent="0.25">
      <c r="A4803" s="3">
        <v>18282</v>
      </c>
      <c r="B4803" s="1" t="s">
        <v>54578</v>
      </c>
      <c r="C4803" s="1" t="s">
        <v>15</v>
      </c>
      <c r="D4803" s="1" t="s">
        <v>33</v>
      </c>
      <c r="E4803" s="1">
        <v>20603455151</v>
      </c>
      <c r="F4803" s="1" t="s">
        <v>54579</v>
      </c>
      <c r="G4803" s="1">
        <v>70038652</v>
      </c>
      <c r="H4803" s="1" t="s">
        <v>54580</v>
      </c>
      <c r="I4803" s="2">
        <v>45061</v>
      </c>
      <c r="J4803" s="15" t="str">
        <f>MID(Tabla1[[#This Row],[HORA]],1,5)</f>
        <v>19:18</v>
      </c>
      <c r="K4803" s="16">
        <f>IF(Tabla1[[#This Row],[FECHA]]=I4804,IF(J4804-J4803&gt;0,(J4804-J4803)*1440,0),0)</f>
        <v>1.999999999999833</v>
      </c>
      <c r="L4803" s="14">
        <f>2+L4544-Datos!$C$8</f>
        <v>11.16</v>
      </c>
      <c r="M4803" s="13" t="s">
        <v>56217</v>
      </c>
      <c r="N4803" s="1" t="s">
        <v>54581</v>
      </c>
      <c r="O4803" s="1">
        <v>60</v>
      </c>
      <c r="P4803" s="1" t="s">
        <v>1511</v>
      </c>
      <c r="Q4803" s="4" t="s">
        <v>21</v>
      </c>
    </row>
    <row r="4804" spans="1:17" ht="22.5" x14ac:dyDescent="0.25">
      <c r="A4804" s="3">
        <v>7028</v>
      </c>
      <c r="B4804" s="1" t="s">
        <v>21982</v>
      </c>
      <c r="C4804" s="1" t="s">
        <v>15</v>
      </c>
      <c r="D4804" s="1" t="s">
        <v>141</v>
      </c>
      <c r="E4804" s="1">
        <v>27676500</v>
      </c>
      <c r="F4804" s="1" t="s">
        <v>21983</v>
      </c>
      <c r="G4804" s="1">
        <v>2233477</v>
      </c>
      <c r="H4804" s="1" t="s">
        <v>21984</v>
      </c>
      <c r="I4804" s="2">
        <v>45061</v>
      </c>
      <c r="J4804" s="15" t="str">
        <f>MID(Tabla1[[#This Row],[HORA]],1,5)</f>
        <v>19:20</v>
      </c>
      <c r="K4804" s="16">
        <f>IF(Tabla1[[#This Row],[FECHA]]=I4805,IF(J4805-J4804&gt;0,(J4805-J4804)*1440,0),0)</f>
        <v>1.0000000000001563</v>
      </c>
      <c r="L4804" s="14">
        <f>2+L4545-Datos!$C$8</f>
        <v>10.91</v>
      </c>
      <c r="M4804" s="13" t="s">
        <v>56219</v>
      </c>
      <c r="N4804" s="1" t="s">
        <v>21985</v>
      </c>
      <c r="O4804" s="1">
        <v>20</v>
      </c>
      <c r="P4804" s="1" t="s">
        <v>300</v>
      </c>
      <c r="Q4804" s="4" t="s">
        <v>21</v>
      </c>
    </row>
    <row r="4805" spans="1:17" ht="22.5" x14ac:dyDescent="0.25">
      <c r="A4805" s="3">
        <v>7029</v>
      </c>
      <c r="B4805" s="1" t="s">
        <v>21986</v>
      </c>
      <c r="C4805" s="1" t="s">
        <v>15</v>
      </c>
      <c r="D4805" s="1" t="s">
        <v>33</v>
      </c>
      <c r="E4805" s="1">
        <v>27240767</v>
      </c>
      <c r="F4805" s="1" t="s">
        <v>21987</v>
      </c>
      <c r="G4805" s="1">
        <v>72202727</v>
      </c>
      <c r="H4805" s="1" t="s">
        <v>21988</v>
      </c>
      <c r="I4805" s="2">
        <v>45061</v>
      </c>
      <c r="J4805" s="15" t="str">
        <f>MID(Tabla1[[#This Row],[HORA]],1,5)</f>
        <v>19:21</v>
      </c>
      <c r="K4805" s="16">
        <f>IF(Tabla1[[#This Row],[FECHA]]=I4806,IF(J4806-J4805&gt;0,(J4806-J4805)*1440,0),0)</f>
        <v>0</v>
      </c>
      <c r="L4805" s="14">
        <f>2+L4546-Datos!$C$8</f>
        <v>13.850000000000001</v>
      </c>
      <c r="M4805" s="13" t="s">
        <v>56220</v>
      </c>
      <c r="N4805" s="1" t="s">
        <v>21989</v>
      </c>
      <c r="O4805" s="1">
        <v>13</v>
      </c>
      <c r="P4805" s="1" t="s">
        <v>300</v>
      </c>
      <c r="Q4805" s="4" t="s">
        <v>21</v>
      </c>
    </row>
    <row r="4806" spans="1:17" ht="22.5" x14ac:dyDescent="0.25">
      <c r="A4806" s="3">
        <v>18283</v>
      </c>
      <c r="B4806" s="1" t="s">
        <v>54582</v>
      </c>
      <c r="C4806" s="1" t="s">
        <v>15</v>
      </c>
      <c r="D4806" s="1" t="s">
        <v>82</v>
      </c>
      <c r="E4806" s="1">
        <v>10414082543</v>
      </c>
      <c r="F4806" s="1" t="s">
        <v>48182</v>
      </c>
      <c r="G4806" s="1">
        <v>2233479</v>
      </c>
      <c r="H4806" s="1" t="s">
        <v>7238</v>
      </c>
      <c r="I4806" s="2">
        <v>45061</v>
      </c>
      <c r="J4806" s="15" t="str">
        <f>MID(Tabla1[[#This Row],[HORA]],1,5)</f>
        <v>19:21</v>
      </c>
      <c r="K4806" s="16">
        <f>IF(Tabla1[[#This Row],[FECHA]]=I4807,IF(J4807-J4806&gt;0,(J4807-J4806)*1440,0),0)</f>
        <v>3.9999999999999858</v>
      </c>
      <c r="L4806" s="14">
        <f>2+L4547-Datos!$C$8</f>
        <v>11</v>
      </c>
      <c r="M4806" s="13" t="s">
        <v>56220</v>
      </c>
      <c r="N4806" s="1" t="s">
        <v>54583</v>
      </c>
      <c r="O4806" s="1">
        <v>15</v>
      </c>
      <c r="P4806" s="1" t="s">
        <v>1511</v>
      </c>
      <c r="Q4806" s="4" t="s">
        <v>21</v>
      </c>
    </row>
    <row r="4807" spans="1:17" ht="22.5" x14ac:dyDescent="0.25">
      <c r="A4807" s="3">
        <v>13310</v>
      </c>
      <c r="B4807" s="1" t="s">
        <v>40983</v>
      </c>
      <c r="C4807" s="1" t="s">
        <v>15</v>
      </c>
      <c r="D4807" s="1" t="s">
        <v>40</v>
      </c>
      <c r="E4807" s="1">
        <v>17622777</v>
      </c>
      <c r="F4807" s="1" t="s">
        <v>37884</v>
      </c>
      <c r="G4807" s="1">
        <v>2233482</v>
      </c>
      <c r="H4807" s="1" t="s">
        <v>40984</v>
      </c>
      <c r="I4807" s="2">
        <v>45061</v>
      </c>
      <c r="J4807" s="15" t="str">
        <f>MID(Tabla1[[#This Row],[HORA]],1,5)</f>
        <v>19:25</v>
      </c>
      <c r="K4807" s="16">
        <f>IF(Tabla1[[#This Row],[FECHA]]=I4808,IF(J4808-J4807&gt;0,(J4808-J4807)*1440,0),0)</f>
        <v>0</v>
      </c>
      <c r="L4807" s="14">
        <f>2+L4548-Datos!$C$8</f>
        <v>11.780000000000001</v>
      </c>
      <c r="M4807" s="13" t="s">
        <v>56224</v>
      </c>
      <c r="N4807" s="1" t="s">
        <v>40985</v>
      </c>
      <c r="O4807" s="1">
        <v>23.33</v>
      </c>
      <c r="P4807" s="1" t="s">
        <v>1511</v>
      </c>
      <c r="Q4807" s="4" t="s">
        <v>21</v>
      </c>
    </row>
    <row r="4808" spans="1:17" ht="22.5" x14ac:dyDescent="0.25">
      <c r="A4808" s="3">
        <v>13311</v>
      </c>
      <c r="B4808" s="1" t="s">
        <v>40983</v>
      </c>
      <c r="C4808" s="1" t="s">
        <v>15</v>
      </c>
      <c r="D4808" s="1" t="s">
        <v>40</v>
      </c>
      <c r="E4808" s="1">
        <v>17622777</v>
      </c>
      <c r="F4808" s="1" t="s">
        <v>37884</v>
      </c>
      <c r="G4808" s="1">
        <v>2233482</v>
      </c>
      <c r="H4808" s="1" t="s">
        <v>40984</v>
      </c>
      <c r="I4808" s="2">
        <v>45061</v>
      </c>
      <c r="J4808" s="15" t="str">
        <f>MID(Tabla1[[#This Row],[HORA]],1,5)</f>
        <v>19:25</v>
      </c>
      <c r="K4808" s="16">
        <f>IF(Tabla1[[#This Row],[FECHA]]=I4809,IF(J4809-J4808&gt;0,(J4809-J4808)*1440,0),0)</f>
        <v>0</v>
      </c>
      <c r="L4808" s="14">
        <f>2+L4549-Datos!$C$8</f>
        <v>14.15</v>
      </c>
      <c r="M4808" s="13" t="s">
        <v>56224</v>
      </c>
      <c r="N4808" s="1" t="s">
        <v>40986</v>
      </c>
      <c r="O4808" s="1">
        <v>46.67</v>
      </c>
      <c r="P4808" s="1" t="s">
        <v>1511</v>
      </c>
      <c r="Q4808" s="4" t="s">
        <v>21</v>
      </c>
    </row>
    <row r="4809" spans="1:17" ht="22.5" x14ac:dyDescent="0.25">
      <c r="A4809" s="3">
        <v>16976</v>
      </c>
      <c r="B4809" s="1" t="s">
        <v>51305</v>
      </c>
      <c r="C4809" s="1" t="s">
        <v>15</v>
      </c>
      <c r="D4809" s="1" t="s">
        <v>82</v>
      </c>
      <c r="E4809" s="1">
        <v>10062214657</v>
      </c>
      <c r="F4809" s="1" t="s">
        <v>48060</v>
      </c>
      <c r="G4809" s="1">
        <v>76618694</v>
      </c>
      <c r="H4809" s="1" t="s">
        <v>2736</v>
      </c>
      <c r="I4809" s="2">
        <v>45061</v>
      </c>
      <c r="J4809" s="15" t="str">
        <f>MID(Tabla1[[#This Row],[HORA]],1,5)</f>
        <v>19:25</v>
      </c>
      <c r="K4809" s="16">
        <f>IF(Tabla1[[#This Row],[FECHA]]=I4810,IF(J4810-J4809&gt;0,(J4810-J4809)*1440,0),0)</f>
        <v>0.99999999999999645</v>
      </c>
      <c r="L4809" s="14">
        <f>2+L4550-Datos!$C$8</f>
        <v>12.84</v>
      </c>
      <c r="M4809" s="13" t="s">
        <v>56224</v>
      </c>
      <c r="N4809" s="1" t="s">
        <v>51306</v>
      </c>
      <c r="O4809" s="1">
        <v>15</v>
      </c>
      <c r="P4809" s="1" t="s">
        <v>300</v>
      </c>
      <c r="Q4809" s="4" t="s">
        <v>21</v>
      </c>
    </row>
    <row r="4810" spans="1:17" ht="22.5" x14ac:dyDescent="0.25">
      <c r="A4810" s="3">
        <v>16977</v>
      </c>
      <c r="B4810" s="1" t="s">
        <v>51307</v>
      </c>
      <c r="C4810" s="1" t="s">
        <v>15</v>
      </c>
      <c r="D4810" s="1" t="s">
        <v>61</v>
      </c>
      <c r="E4810" s="1">
        <v>20530308155</v>
      </c>
      <c r="F4810" s="1" t="s">
        <v>48688</v>
      </c>
      <c r="G4810" s="1">
        <v>2233483</v>
      </c>
      <c r="H4810" s="1" t="s">
        <v>51308</v>
      </c>
      <c r="I4810" s="2">
        <v>45061</v>
      </c>
      <c r="J4810" s="15" t="str">
        <f>MID(Tabla1[[#This Row],[HORA]],1,5)</f>
        <v>19:26</v>
      </c>
      <c r="K4810" s="16">
        <f>IF(Tabla1[[#This Row],[FECHA]]=I4811,IF(J4811-J4810&gt;0,(J4811-J4810)*1440,0),0)</f>
        <v>1.999999999999833</v>
      </c>
      <c r="L4810" s="14">
        <f>2+L4551-Datos!$C$8</f>
        <v>11.440000000000001</v>
      </c>
      <c r="M4810" s="13" t="s">
        <v>56225</v>
      </c>
      <c r="N4810" s="1" t="s">
        <v>51309</v>
      </c>
      <c r="O4810" s="1">
        <v>25</v>
      </c>
      <c r="P4810" s="1" t="s">
        <v>300</v>
      </c>
      <c r="Q4810" s="4" t="s">
        <v>21</v>
      </c>
    </row>
    <row r="4811" spans="1:17" ht="22.5" x14ac:dyDescent="0.25">
      <c r="A4811" s="3">
        <v>13312</v>
      </c>
      <c r="B4811" s="1" t="s">
        <v>40987</v>
      </c>
      <c r="C4811" s="1" t="s">
        <v>15</v>
      </c>
      <c r="D4811" s="1" t="s">
        <v>71</v>
      </c>
      <c r="E4811" s="1">
        <v>27578346</v>
      </c>
      <c r="F4811" s="1" t="s">
        <v>11866</v>
      </c>
      <c r="G4811" s="1">
        <v>2233484</v>
      </c>
      <c r="H4811" s="1" t="s">
        <v>11867</v>
      </c>
      <c r="I4811" s="2">
        <v>45061</v>
      </c>
      <c r="J4811" s="15" t="str">
        <f>MID(Tabla1[[#This Row],[HORA]],1,5)</f>
        <v>19:28</v>
      </c>
      <c r="K4811" s="16">
        <f>IF(Tabla1[[#This Row],[FECHA]]=I4812,IF(J4812-J4811&gt;0,(J4812-J4811)*1440,0),0)</f>
        <v>3.0000000000001492</v>
      </c>
      <c r="L4811" s="14">
        <f>2+L4552-Datos!$C$8</f>
        <v>9.18</v>
      </c>
      <c r="M4811" s="13" t="s">
        <v>56227</v>
      </c>
      <c r="N4811" s="1" t="s">
        <v>40988</v>
      </c>
      <c r="O4811" s="1">
        <v>25</v>
      </c>
      <c r="P4811" s="1" t="s">
        <v>1511</v>
      </c>
      <c r="Q4811" s="4" t="s">
        <v>21</v>
      </c>
    </row>
    <row r="4812" spans="1:17" ht="22.5" x14ac:dyDescent="0.25">
      <c r="A4812" s="3">
        <v>6908</v>
      </c>
      <c r="B4812" s="1" t="s">
        <v>21609</v>
      </c>
      <c r="C4812" s="1" t="s">
        <v>15</v>
      </c>
      <c r="D4812" s="1" t="s">
        <v>172</v>
      </c>
      <c r="E4812" s="1">
        <v>76440355</v>
      </c>
      <c r="F4812" s="1" t="s">
        <v>21610</v>
      </c>
      <c r="G4812" s="1">
        <v>2233242</v>
      </c>
      <c r="H4812" s="1" t="s">
        <v>21611</v>
      </c>
      <c r="I4812" s="2">
        <v>45061</v>
      </c>
      <c r="J4812" s="15" t="str">
        <f>MID(Tabla1[[#This Row],[HORA]],1,5)</f>
        <v>19:31</v>
      </c>
      <c r="K4812" s="16">
        <f>IF(Tabla1[[#This Row],[FECHA]]=I4813,IF(J4813-J4812&gt;0,(J4813-J4812)*1440,0),0)</f>
        <v>0</v>
      </c>
      <c r="L4812" s="14">
        <f>2+L4553-Datos!$C$8</f>
        <v>11.7</v>
      </c>
      <c r="M4812" s="13" t="s">
        <v>56230</v>
      </c>
      <c r="N4812" s="1" t="s">
        <v>21612</v>
      </c>
      <c r="O4812" s="1">
        <v>15</v>
      </c>
      <c r="P4812" s="1" t="s">
        <v>20</v>
      </c>
      <c r="Q4812" s="4" t="s">
        <v>21</v>
      </c>
    </row>
    <row r="4813" spans="1:17" ht="22.5" x14ac:dyDescent="0.25">
      <c r="A4813" s="3">
        <v>18284</v>
      </c>
      <c r="B4813" s="1" t="s">
        <v>54584</v>
      </c>
      <c r="C4813" s="1" t="s">
        <v>15</v>
      </c>
      <c r="D4813" s="1" t="s">
        <v>82</v>
      </c>
      <c r="E4813" s="1">
        <v>20554911511</v>
      </c>
      <c r="F4813" s="1" t="s">
        <v>48411</v>
      </c>
      <c r="G4813" s="1">
        <v>2233485</v>
      </c>
      <c r="H4813" s="1" t="s">
        <v>48412</v>
      </c>
      <c r="I4813" s="2">
        <v>45061</v>
      </c>
      <c r="J4813" s="15" t="str">
        <f>MID(Tabla1[[#This Row],[HORA]],1,5)</f>
        <v>19:31</v>
      </c>
      <c r="K4813" s="16">
        <f>IF(Tabla1[[#This Row],[FECHA]]=I4814,IF(J4814-J4813&gt;0,(J4814-J4813)*1440,0),0)</f>
        <v>2.9999999999999893</v>
      </c>
      <c r="L4813" s="14">
        <f>2+L4554-Datos!$C$8</f>
        <v>10.73</v>
      </c>
      <c r="M4813" s="13" t="s">
        <v>56230</v>
      </c>
      <c r="N4813" s="1" t="s">
        <v>54585</v>
      </c>
      <c r="O4813" s="1">
        <v>20</v>
      </c>
      <c r="P4813" s="1" t="s">
        <v>1511</v>
      </c>
      <c r="Q4813" s="4" t="s">
        <v>21</v>
      </c>
    </row>
    <row r="4814" spans="1:17" ht="22.5" x14ac:dyDescent="0.25">
      <c r="A4814" s="3">
        <v>7031</v>
      </c>
      <c r="B4814" s="1" t="s">
        <v>21994</v>
      </c>
      <c r="C4814" s="1" t="s">
        <v>15</v>
      </c>
      <c r="D4814" s="1" t="s">
        <v>71</v>
      </c>
      <c r="E4814" s="1">
        <v>16786697</v>
      </c>
      <c r="F4814" s="1" t="s">
        <v>5546</v>
      </c>
      <c r="G4814" s="1">
        <v>2233489</v>
      </c>
      <c r="H4814" s="1" t="s">
        <v>5893</v>
      </c>
      <c r="I4814" s="2">
        <v>45061</v>
      </c>
      <c r="J4814" s="15" t="str">
        <f>MID(Tabla1[[#This Row],[HORA]],1,5)</f>
        <v>19:34</v>
      </c>
      <c r="K4814" s="16">
        <f>IF(Tabla1[[#This Row],[FECHA]]=I4815,IF(J4815-J4814&gt;0,(J4815-J4814)*1440,0),0)</f>
        <v>2.0000000000001528</v>
      </c>
      <c r="L4814" s="14">
        <f>2+L4555-Datos!$C$8</f>
        <v>15.619</v>
      </c>
      <c r="M4814" s="13" t="s">
        <v>56233</v>
      </c>
      <c r="N4814" s="1" t="s">
        <v>21995</v>
      </c>
      <c r="O4814" s="1">
        <v>15</v>
      </c>
      <c r="P4814" s="1" t="s">
        <v>300</v>
      </c>
      <c r="Q4814" s="4" t="s">
        <v>21</v>
      </c>
    </row>
    <row r="4815" spans="1:17" ht="22.5" x14ac:dyDescent="0.25">
      <c r="A4815" s="3">
        <v>13313</v>
      </c>
      <c r="B4815" s="1" t="s">
        <v>40989</v>
      </c>
      <c r="C4815" s="1" t="s">
        <v>15</v>
      </c>
      <c r="D4815" s="1" t="s">
        <v>71</v>
      </c>
      <c r="E4815" s="1">
        <v>41554120</v>
      </c>
      <c r="F4815" s="1" t="s">
        <v>40990</v>
      </c>
      <c r="G4815" s="1">
        <v>41554120</v>
      </c>
      <c r="H4815" s="1" t="s">
        <v>40990</v>
      </c>
      <c r="I4815" s="2">
        <v>45061</v>
      </c>
      <c r="J4815" s="15" t="str">
        <f>MID(Tabla1[[#This Row],[HORA]],1,5)</f>
        <v>19:36</v>
      </c>
      <c r="K4815" s="16">
        <f>IF(Tabla1[[#This Row],[FECHA]]=I4816,IF(J4816-J4815&gt;0,(J4816-J4815)*1440,0),0)</f>
        <v>3.9999999999999858</v>
      </c>
      <c r="L4815" s="14">
        <f>2+L4556-Datos!$C$8</f>
        <v>15.4876</v>
      </c>
      <c r="M4815" s="13" t="s">
        <v>56235</v>
      </c>
      <c r="N4815" s="1" t="s">
        <v>2178</v>
      </c>
      <c r="O4815" s="1">
        <v>10</v>
      </c>
      <c r="P4815" s="1" t="s">
        <v>1511</v>
      </c>
      <c r="Q4815" s="4" t="s">
        <v>21</v>
      </c>
    </row>
    <row r="4816" spans="1:17" ht="22.5" x14ac:dyDescent="0.25">
      <c r="A4816" s="3">
        <v>13314</v>
      </c>
      <c r="B4816" s="1" t="s">
        <v>40991</v>
      </c>
      <c r="C4816" s="1" t="s">
        <v>15</v>
      </c>
      <c r="D4816" s="1" t="s">
        <v>23</v>
      </c>
      <c r="E4816" s="1">
        <v>18227449</v>
      </c>
      <c r="F4816" s="1" t="s">
        <v>23472</v>
      </c>
      <c r="G4816" s="1">
        <v>70102220</v>
      </c>
      <c r="H4816" s="1" t="s">
        <v>5559</v>
      </c>
      <c r="I4816" s="2">
        <v>45061</v>
      </c>
      <c r="J4816" s="15" t="str">
        <f>MID(Tabla1[[#This Row],[HORA]],1,5)</f>
        <v>19:40</v>
      </c>
      <c r="K4816" s="16">
        <f>IF(Tabla1[[#This Row],[FECHA]]=I4817,IF(J4817-J4816&gt;0,(J4817-J4816)*1440,0),0)</f>
        <v>0.99999999999983658</v>
      </c>
      <c r="L4816" s="14">
        <f>2+L4557-Datos!$C$8</f>
        <v>11.326600000000001</v>
      </c>
      <c r="M4816" s="13" t="s">
        <v>56239</v>
      </c>
      <c r="N4816" s="1" t="s">
        <v>40992</v>
      </c>
      <c r="O4816" s="1">
        <v>40</v>
      </c>
      <c r="P4816" s="1" t="s">
        <v>1511</v>
      </c>
      <c r="Q4816" s="4" t="s">
        <v>21</v>
      </c>
    </row>
    <row r="4817" spans="1:17" ht="22.5" x14ac:dyDescent="0.25">
      <c r="A4817" s="3">
        <v>7032</v>
      </c>
      <c r="B4817" s="1" t="s">
        <v>21996</v>
      </c>
      <c r="C4817" s="1" t="s">
        <v>15</v>
      </c>
      <c r="D4817" s="1" t="s">
        <v>71</v>
      </c>
      <c r="E4817" s="1">
        <v>78545809</v>
      </c>
      <c r="F4817" s="1" t="s">
        <v>21997</v>
      </c>
      <c r="G4817" s="1">
        <v>47138334</v>
      </c>
      <c r="H4817" s="1" t="s">
        <v>21998</v>
      </c>
      <c r="I4817" s="2">
        <v>45061</v>
      </c>
      <c r="J4817" s="15" t="str">
        <f>MID(Tabla1[[#This Row],[HORA]],1,5)</f>
        <v>19:41</v>
      </c>
      <c r="K4817" s="16">
        <f>IF(Tabla1[[#This Row],[FECHA]]=I4818,IF(J4818-J4817&gt;0,(J4818-J4817)*1440,0),0)</f>
        <v>4.9999999999999822</v>
      </c>
      <c r="L4817" s="14">
        <f>2+L4558-Datos!$C$8</f>
        <v>13.538499999999999</v>
      </c>
      <c r="M4817" s="13" t="s">
        <v>56240</v>
      </c>
      <c r="N4817" s="1" t="s">
        <v>21999</v>
      </c>
      <c r="O4817" s="1">
        <v>15</v>
      </c>
      <c r="P4817" s="1" t="s">
        <v>300</v>
      </c>
      <c r="Q4817" s="4" t="s">
        <v>21</v>
      </c>
    </row>
    <row r="4818" spans="1:17" ht="22.5" x14ac:dyDescent="0.25">
      <c r="A4818" s="3">
        <v>16978</v>
      </c>
      <c r="B4818" s="1" t="s">
        <v>51310</v>
      </c>
      <c r="C4818" s="1" t="s">
        <v>15</v>
      </c>
      <c r="D4818" s="1" t="s">
        <v>82</v>
      </c>
      <c r="E4818" s="1">
        <v>20609614839</v>
      </c>
      <c r="F4818" s="1" t="s">
        <v>51311</v>
      </c>
      <c r="G4818" s="1">
        <v>2233491</v>
      </c>
      <c r="H4818" s="1" t="s">
        <v>51312</v>
      </c>
      <c r="I4818" s="2">
        <v>45061</v>
      </c>
      <c r="J4818" s="15" t="str">
        <f>MID(Tabla1[[#This Row],[HORA]],1,5)</f>
        <v>19:46</v>
      </c>
      <c r="K4818" s="16">
        <f>IF(Tabla1[[#This Row],[FECHA]]=I4819,IF(J4819-J4818&gt;0,(J4819-J4818)*1440,0),0)</f>
        <v>3.9999999999999858</v>
      </c>
      <c r="L4818" s="14">
        <f>2+L4559-Datos!$C$8</f>
        <v>16.538799999999998</v>
      </c>
      <c r="M4818" s="13" t="s">
        <v>56245</v>
      </c>
      <c r="N4818" s="1" t="s">
        <v>2030</v>
      </c>
      <c r="O4818" s="1">
        <v>10</v>
      </c>
      <c r="P4818" s="1" t="s">
        <v>300</v>
      </c>
      <c r="Q4818" s="4" t="s">
        <v>21</v>
      </c>
    </row>
    <row r="4819" spans="1:17" ht="22.5" x14ac:dyDescent="0.25">
      <c r="A4819" s="3">
        <v>13315</v>
      </c>
      <c r="B4819" s="1" t="s">
        <v>40993</v>
      </c>
      <c r="C4819" s="1" t="s">
        <v>15</v>
      </c>
      <c r="D4819" s="1" t="s">
        <v>40</v>
      </c>
      <c r="E4819" s="1">
        <v>16724618</v>
      </c>
      <c r="F4819" s="1" t="s">
        <v>40994</v>
      </c>
      <c r="G4819" s="1">
        <v>45329276</v>
      </c>
      <c r="H4819" s="1" t="s">
        <v>21472</v>
      </c>
      <c r="I4819" s="2">
        <v>45061</v>
      </c>
      <c r="J4819" s="15" t="str">
        <f>MID(Tabla1[[#This Row],[HORA]],1,5)</f>
        <v>19:50</v>
      </c>
      <c r="K4819" s="16">
        <f>IF(Tabla1[[#This Row],[FECHA]]=I4820,IF(J4820-J4819&gt;0,(J4820-J4819)*1440,0),0)</f>
        <v>2.0000000000001528</v>
      </c>
      <c r="L4819" s="14">
        <f>2+L4560-Datos!$C$8</f>
        <v>15.991299999999999</v>
      </c>
      <c r="M4819" s="13" t="s">
        <v>56249</v>
      </c>
      <c r="N4819" s="1" t="s">
        <v>59</v>
      </c>
      <c r="O4819" s="1">
        <v>10</v>
      </c>
      <c r="P4819" s="1" t="s">
        <v>1511</v>
      </c>
      <c r="Q4819" s="4" t="s">
        <v>21</v>
      </c>
    </row>
    <row r="4820" spans="1:17" ht="22.5" x14ac:dyDescent="0.25">
      <c r="A4820" s="3">
        <v>7033</v>
      </c>
      <c r="B4820" s="1" t="s">
        <v>22000</v>
      </c>
      <c r="C4820" s="1" t="s">
        <v>15</v>
      </c>
      <c r="D4820" s="1" t="s">
        <v>82</v>
      </c>
      <c r="E4820" s="1">
        <v>27261181</v>
      </c>
      <c r="F4820" s="1" t="s">
        <v>22001</v>
      </c>
      <c r="G4820" s="1">
        <v>41082431</v>
      </c>
      <c r="H4820" s="1" t="s">
        <v>22002</v>
      </c>
      <c r="I4820" s="2">
        <v>45061</v>
      </c>
      <c r="J4820" s="15" t="str">
        <f>MID(Tabla1[[#This Row],[HORA]],1,5)</f>
        <v>19:52</v>
      </c>
      <c r="K4820" s="16">
        <f>IF(Tabla1[[#This Row],[FECHA]]=I4821,IF(J4821-J4820&gt;0,(J4821-J4820)*1440,0),0)</f>
        <v>2.9999999999999893</v>
      </c>
      <c r="L4820" s="14">
        <f>2+L4561-Datos!$C$8</f>
        <v>9.84</v>
      </c>
      <c r="M4820" s="13" t="s">
        <v>56251</v>
      </c>
      <c r="N4820" s="1" t="s">
        <v>22003</v>
      </c>
      <c r="O4820" s="1">
        <v>30</v>
      </c>
      <c r="P4820" s="1" t="s">
        <v>300</v>
      </c>
      <c r="Q4820" s="4" t="s">
        <v>21</v>
      </c>
    </row>
    <row r="4821" spans="1:17" ht="22.5" x14ac:dyDescent="0.25">
      <c r="A4821" s="3">
        <v>7034</v>
      </c>
      <c r="B4821" s="1" t="s">
        <v>22004</v>
      </c>
      <c r="C4821" s="1" t="s">
        <v>15</v>
      </c>
      <c r="D4821" s="1" t="s">
        <v>40</v>
      </c>
      <c r="E4821" s="1">
        <v>45948274</v>
      </c>
      <c r="F4821" s="1" t="s">
        <v>22005</v>
      </c>
      <c r="G4821" s="1">
        <v>45948274</v>
      </c>
      <c r="H4821" s="1" t="s">
        <v>22005</v>
      </c>
      <c r="I4821" s="2">
        <v>45061</v>
      </c>
      <c r="J4821" s="15" t="str">
        <f>MID(Tabla1[[#This Row],[HORA]],1,5)</f>
        <v>19:55</v>
      </c>
      <c r="K4821" s="16">
        <f>IF(Tabla1[[#This Row],[FECHA]]=I4822,IF(J4822-J4821&gt;0,(J4822-J4821)*1440,0),0)</f>
        <v>4.9999999999999822</v>
      </c>
      <c r="L4821" s="14">
        <f>2+L4562-Datos!$C$8</f>
        <v>8.9400000000000013</v>
      </c>
      <c r="M4821" s="13" t="s">
        <v>56254</v>
      </c>
      <c r="N4821" s="1" t="s">
        <v>2178</v>
      </c>
      <c r="O4821" s="1">
        <v>25</v>
      </c>
      <c r="P4821" s="1" t="s">
        <v>300</v>
      </c>
      <c r="Q4821" s="4" t="s">
        <v>21</v>
      </c>
    </row>
    <row r="4822" spans="1:17" ht="22.5" x14ac:dyDescent="0.25">
      <c r="A4822" s="3">
        <v>13316</v>
      </c>
      <c r="B4822" s="1" t="s">
        <v>40995</v>
      </c>
      <c r="C4822" s="1" t="s">
        <v>15</v>
      </c>
      <c r="D4822" s="1" t="s">
        <v>40</v>
      </c>
      <c r="E4822" s="1">
        <v>16672427</v>
      </c>
      <c r="F4822" s="1" t="s">
        <v>3513</v>
      </c>
      <c r="G4822" s="1">
        <v>16672427</v>
      </c>
      <c r="H4822" s="1" t="s">
        <v>3513</v>
      </c>
      <c r="I4822" s="2">
        <v>45061</v>
      </c>
      <c r="J4822" s="15" t="str">
        <f>MID(Tabla1[[#This Row],[HORA]],1,5)</f>
        <v>20:00</v>
      </c>
      <c r="K4822" s="16">
        <f>IF(Tabla1[[#This Row],[FECHA]]=I4823,IF(J4823-J4822&gt;0,(J4823-J4822)*1440,0),0)</f>
        <v>3.9999999999999858</v>
      </c>
      <c r="L4822" s="14">
        <f>2+L4563-Datos!$C$8</f>
        <v>10.14</v>
      </c>
      <c r="M4822" s="13" t="s">
        <v>56259</v>
      </c>
      <c r="N4822" s="1" t="s">
        <v>2178</v>
      </c>
      <c r="O4822" s="1">
        <v>45</v>
      </c>
      <c r="P4822" s="1" t="s">
        <v>1511</v>
      </c>
      <c r="Q4822" s="4" t="s">
        <v>21</v>
      </c>
    </row>
    <row r="4823" spans="1:17" ht="22.5" x14ac:dyDescent="0.25">
      <c r="A4823" s="3">
        <v>13317</v>
      </c>
      <c r="B4823" s="1" t="s">
        <v>40996</v>
      </c>
      <c r="C4823" s="1" t="s">
        <v>15</v>
      </c>
      <c r="D4823" s="1" t="s">
        <v>82</v>
      </c>
      <c r="E4823" s="1">
        <v>45042393</v>
      </c>
      <c r="F4823" s="1" t="s">
        <v>5174</v>
      </c>
      <c r="G4823" s="1">
        <v>48281740</v>
      </c>
      <c r="H4823" s="1" t="s">
        <v>40997</v>
      </c>
      <c r="I4823" s="2">
        <v>45061</v>
      </c>
      <c r="J4823" s="15" t="str">
        <f>MID(Tabla1[[#This Row],[HORA]],1,5)</f>
        <v>20:04</v>
      </c>
      <c r="K4823" s="16">
        <f>IF(Tabla1[[#This Row],[FECHA]]=I4824,IF(J4824-J4823&gt;0,(J4824-J4823)*1440,0),0)</f>
        <v>1.9999999999999929</v>
      </c>
      <c r="L4823" s="14">
        <f>2+L4564-Datos!$C$8</f>
        <v>11.64</v>
      </c>
      <c r="M4823" s="13" t="s">
        <v>56263</v>
      </c>
      <c r="N4823" s="1" t="s">
        <v>40998</v>
      </c>
      <c r="O4823" s="1">
        <v>15</v>
      </c>
      <c r="P4823" s="1" t="s">
        <v>1511</v>
      </c>
      <c r="Q4823" s="4" t="s">
        <v>21</v>
      </c>
    </row>
    <row r="4824" spans="1:17" ht="22.5" x14ac:dyDescent="0.25">
      <c r="A4824" s="3">
        <v>13318</v>
      </c>
      <c r="B4824" s="1" t="s">
        <v>40999</v>
      </c>
      <c r="C4824" s="1" t="s">
        <v>15</v>
      </c>
      <c r="D4824" s="1" t="s">
        <v>23</v>
      </c>
      <c r="E4824" s="1">
        <v>45042393</v>
      </c>
      <c r="F4824" s="1" t="s">
        <v>5174</v>
      </c>
      <c r="G4824" s="1">
        <v>42844732</v>
      </c>
      <c r="H4824" s="1" t="s">
        <v>41000</v>
      </c>
      <c r="I4824" s="2">
        <v>45061</v>
      </c>
      <c r="J4824" s="15" t="str">
        <f>MID(Tabla1[[#This Row],[HORA]],1,5)</f>
        <v>20:06</v>
      </c>
      <c r="K4824" s="16">
        <f>IF(Tabla1[[#This Row],[FECHA]]=I4825,IF(J4825-J4824&gt;0,(J4825-J4824)*1440,0),0)</f>
        <v>4.9999999999999822</v>
      </c>
      <c r="L4824" s="14">
        <f>2+L4565-Datos!$C$8</f>
        <v>8.99</v>
      </c>
      <c r="M4824" s="13" t="s">
        <v>56265</v>
      </c>
      <c r="N4824" s="1" t="s">
        <v>41001</v>
      </c>
      <c r="O4824" s="1">
        <v>20</v>
      </c>
      <c r="P4824" s="1" t="s">
        <v>1511</v>
      </c>
      <c r="Q4824" s="4" t="s">
        <v>21</v>
      </c>
    </row>
    <row r="4825" spans="1:17" ht="22.5" x14ac:dyDescent="0.25">
      <c r="A4825" s="3">
        <v>13319</v>
      </c>
      <c r="B4825" s="1" t="s">
        <v>41002</v>
      </c>
      <c r="C4825" s="1" t="s">
        <v>15</v>
      </c>
      <c r="D4825" s="1" t="s">
        <v>33</v>
      </c>
      <c r="E4825" s="1">
        <v>16731544</v>
      </c>
      <c r="F4825" s="1" t="s">
        <v>41003</v>
      </c>
      <c r="G4825" s="1">
        <v>2233494</v>
      </c>
      <c r="H4825" s="1" t="s">
        <v>41004</v>
      </c>
      <c r="I4825" s="2">
        <v>45061</v>
      </c>
      <c r="J4825" s="15" t="str">
        <f>MID(Tabla1[[#This Row],[HORA]],1,5)</f>
        <v>20:11</v>
      </c>
      <c r="K4825" s="16">
        <f>IF(Tabla1[[#This Row],[FECHA]]=I4826,IF(J4826-J4825&gt;0,(J4826-J4825)*1440,0),0)</f>
        <v>1.999999999999833</v>
      </c>
      <c r="L4825" s="14">
        <f>2+L4566-Datos!$C$8</f>
        <v>11.14</v>
      </c>
      <c r="M4825" s="13" t="s">
        <v>56270</v>
      </c>
      <c r="N4825" s="1" t="s">
        <v>41005</v>
      </c>
      <c r="O4825" s="1">
        <v>10</v>
      </c>
      <c r="P4825" s="1" t="s">
        <v>1511</v>
      </c>
      <c r="Q4825" s="4" t="s">
        <v>21</v>
      </c>
    </row>
    <row r="4826" spans="1:17" ht="22.5" x14ac:dyDescent="0.25">
      <c r="A4826" s="3">
        <v>7035</v>
      </c>
      <c r="B4826" s="1" t="s">
        <v>22006</v>
      </c>
      <c r="C4826" s="1" t="s">
        <v>15</v>
      </c>
      <c r="D4826" s="1" t="s">
        <v>40</v>
      </c>
      <c r="E4826" s="1">
        <v>47416820</v>
      </c>
      <c r="F4826" s="1" t="s">
        <v>22007</v>
      </c>
      <c r="G4826" s="1">
        <v>2233495</v>
      </c>
      <c r="H4826" s="1" t="s">
        <v>22008</v>
      </c>
      <c r="I4826" s="2">
        <v>45061</v>
      </c>
      <c r="J4826" s="15" t="str">
        <f>MID(Tabla1[[#This Row],[HORA]],1,5)</f>
        <v>20:13</v>
      </c>
      <c r="K4826" s="16">
        <f>IF(Tabla1[[#This Row],[FECHA]]=I4827,IF(J4827-J4826&gt;0,(J4827-J4826)*1440,0),0)</f>
        <v>12.000000000000277</v>
      </c>
      <c r="L4826" s="14">
        <f>2+L4567-Datos!$C$8</f>
        <v>12.84</v>
      </c>
      <c r="M4826" s="13" t="s">
        <v>56272</v>
      </c>
      <c r="N4826" s="1" t="s">
        <v>22009</v>
      </c>
      <c r="O4826" s="1">
        <v>12</v>
      </c>
      <c r="P4826" s="1" t="s">
        <v>300</v>
      </c>
      <c r="Q4826" s="4" t="s">
        <v>21</v>
      </c>
    </row>
    <row r="4827" spans="1:17" ht="22.5" x14ac:dyDescent="0.25">
      <c r="A4827" s="3">
        <v>7036</v>
      </c>
      <c r="B4827" s="1" t="s">
        <v>22010</v>
      </c>
      <c r="C4827" s="1" t="s">
        <v>15</v>
      </c>
      <c r="D4827" s="1" t="s">
        <v>77</v>
      </c>
      <c r="E4827" s="1">
        <v>77292182</v>
      </c>
      <c r="F4827" s="1" t="s">
        <v>18210</v>
      </c>
      <c r="G4827" s="1">
        <v>42029145</v>
      </c>
      <c r="H4827" s="1" t="s">
        <v>22011</v>
      </c>
      <c r="I4827" s="2">
        <v>45061</v>
      </c>
      <c r="J4827" s="15" t="str">
        <f>MID(Tabla1[[#This Row],[HORA]],1,5)</f>
        <v>20:25</v>
      </c>
      <c r="K4827" s="16">
        <f>IF(Tabla1[[#This Row],[FECHA]]=I4828,IF(J4828-J4827&gt;0,(J4828-J4827)*1440,0),0)</f>
        <v>1.999999999999833</v>
      </c>
      <c r="L4827" s="14">
        <f>2+L4568-Datos!$C$8</f>
        <v>10</v>
      </c>
      <c r="M4827" s="13" t="s">
        <v>56284</v>
      </c>
      <c r="N4827" s="1" t="s">
        <v>22012</v>
      </c>
      <c r="O4827" s="1">
        <v>25</v>
      </c>
      <c r="P4827" s="1" t="s">
        <v>300</v>
      </c>
      <c r="Q4827" s="4" t="s">
        <v>21</v>
      </c>
    </row>
    <row r="4828" spans="1:17" ht="22.5" x14ac:dyDescent="0.25">
      <c r="A4828" s="3">
        <v>7037</v>
      </c>
      <c r="B4828" s="1" t="s">
        <v>22013</v>
      </c>
      <c r="C4828" s="1" t="s">
        <v>15</v>
      </c>
      <c r="D4828" s="1" t="s">
        <v>23</v>
      </c>
      <c r="E4828" s="1">
        <v>72327340</v>
      </c>
      <c r="F4828" s="1" t="s">
        <v>19615</v>
      </c>
      <c r="G4828" s="1">
        <v>2233497</v>
      </c>
      <c r="H4828" s="1" t="s">
        <v>19616</v>
      </c>
      <c r="I4828" s="2">
        <v>45061</v>
      </c>
      <c r="J4828" s="15" t="str">
        <f>MID(Tabla1[[#This Row],[HORA]],1,5)</f>
        <v>20:27</v>
      </c>
      <c r="K4828" s="16">
        <f>IF(Tabla1[[#This Row],[FECHA]]=I4829,IF(J4829-J4828&gt;0,(J4829-J4828)*1440,0),0)</f>
        <v>0.99999999999999645</v>
      </c>
      <c r="L4828" s="14">
        <f>2+L4569-Datos!$C$8</f>
        <v>10.940000000000001</v>
      </c>
      <c r="M4828" s="13" t="s">
        <v>56286</v>
      </c>
      <c r="N4828" s="1" t="s">
        <v>22014</v>
      </c>
      <c r="O4828" s="1">
        <v>15</v>
      </c>
      <c r="P4828" s="1" t="s">
        <v>300</v>
      </c>
      <c r="Q4828" s="4" t="s">
        <v>21</v>
      </c>
    </row>
    <row r="4829" spans="1:17" ht="22.5" x14ac:dyDescent="0.25">
      <c r="A4829" s="3">
        <v>13322</v>
      </c>
      <c r="B4829" s="1" t="s">
        <v>41012</v>
      </c>
      <c r="C4829" s="1" t="s">
        <v>15</v>
      </c>
      <c r="D4829" s="1" t="s">
        <v>40</v>
      </c>
      <c r="E4829" s="1">
        <v>47295649</v>
      </c>
      <c r="F4829" s="1" t="s">
        <v>41013</v>
      </c>
      <c r="G4829" s="1">
        <v>2233498</v>
      </c>
      <c r="H4829" s="1" t="s">
        <v>41014</v>
      </c>
      <c r="I4829" s="2">
        <v>45061</v>
      </c>
      <c r="J4829" s="15" t="str">
        <f>MID(Tabla1[[#This Row],[HORA]],1,5)</f>
        <v>20:28</v>
      </c>
      <c r="K4829" s="16">
        <f>IF(Tabla1[[#This Row],[FECHA]]=I4830,IF(J4830-J4829&gt;0,(J4830-J4829)*1440,0),0)</f>
        <v>1.9999999999999929</v>
      </c>
      <c r="L4829" s="14">
        <f>2+L4570-Datos!$C$8</f>
        <v>11.18</v>
      </c>
      <c r="M4829" s="13" t="s">
        <v>56287</v>
      </c>
      <c r="N4829" s="1" t="s">
        <v>59</v>
      </c>
      <c r="O4829" s="1">
        <v>10</v>
      </c>
      <c r="P4829" s="1" t="s">
        <v>1511</v>
      </c>
      <c r="Q4829" s="4" t="s">
        <v>21</v>
      </c>
    </row>
    <row r="4830" spans="1:17" ht="22.5" x14ac:dyDescent="0.25">
      <c r="A4830" s="3">
        <v>7038</v>
      </c>
      <c r="B4830" s="1" t="s">
        <v>22015</v>
      </c>
      <c r="C4830" s="1" t="s">
        <v>15</v>
      </c>
      <c r="D4830" s="1" t="s">
        <v>40</v>
      </c>
      <c r="E4830" s="1">
        <v>42855293</v>
      </c>
      <c r="F4830" s="1" t="s">
        <v>22016</v>
      </c>
      <c r="G4830" s="1">
        <v>2233499</v>
      </c>
      <c r="H4830" s="1" t="s">
        <v>22017</v>
      </c>
      <c r="I4830" s="2">
        <v>45061</v>
      </c>
      <c r="J4830" s="15" t="str">
        <f>MID(Tabla1[[#This Row],[HORA]],1,5)</f>
        <v>20:30</v>
      </c>
      <c r="K4830" s="16">
        <f>IF(Tabla1[[#This Row],[FECHA]]=I4831,IF(J4831-J4830&gt;0,(J4831-J4830)*1440,0),0)</f>
        <v>4.9999999999999822</v>
      </c>
      <c r="L4830" s="14">
        <f>2+L4571-Datos!$C$8</f>
        <v>8.8500000000000014</v>
      </c>
      <c r="M4830" s="13" t="s">
        <v>56289</v>
      </c>
      <c r="N4830" s="1" t="s">
        <v>22018</v>
      </c>
      <c r="O4830" s="1">
        <v>15</v>
      </c>
      <c r="P4830" s="1" t="s">
        <v>300</v>
      </c>
      <c r="Q4830" s="4" t="s">
        <v>21</v>
      </c>
    </row>
    <row r="4831" spans="1:17" ht="22.5" x14ac:dyDescent="0.25">
      <c r="A4831" s="3">
        <v>7039</v>
      </c>
      <c r="B4831" s="1" t="s">
        <v>22019</v>
      </c>
      <c r="C4831" s="1" t="s">
        <v>15</v>
      </c>
      <c r="D4831" s="1" t="s">
        <v>40</v>
      </c>
      <c r="E4831" s="1">
        <v>16783412</v>
      </c>
      <c r="F4831" s="1" t="s">
        <v>18955</v>
      </c>
      <c r="G4831" s="1">
        <v>16783412</v>
      </c>
      <c r="H4831" s="1" t="s">
        <v>18955</v>
      </c>
      <c r="I4831" s="2">
        <v>45061</v>
      </c>
      <c r="J4831" s="15" t="str">
        <f>MID(Tabla1[[#This Row],[HORA]],1,5)</f>
        <v>20:35</v>
      </c>
      <c r="K4831" s="16">
        <f>IF(Tabla1[[#This Row],[FECHA]]=I4832,IF(J4832-J4831&gt;0,(J4832-J4831)*1440,0),0)</f>
        <v>5.0000000000001421</v>
      </c>
      <c r="L4831" s="14">
        <f>2+L4572-Datos!$C$8</f>
        <v>10.09</v>
      </c>
      <c r="M4831" s="13" t="s">
        <v>56294</v>
      </c>
      <c r="N4831" s="1" t="s">
        <v>22020</v>
      </c>
      <c r="O4831" s="1">
        <v>280</v>
      </c>
      <c r="P4831" s="1" t="s">
        <v>300</v>
      </c>
      <c r="Q4831" s="4" t="s">
        <v>21</v>
      </c>
    </row>
    <row r="4832" spans="1:17" ht="22.5" x14ac:dyDescent="0.25">
      <c r="A4832" s="3">
        <v>16979</v>
      </c>
      <c r="B4832" s="1" t="s">
        <v>51313</v>
      </c>
      <c r="C4832" s="1" t="s">
        <v>15</v>
      </c>
      <c r="D4832" s="1" t="s">
        <v>77</v>
      </c>
      <c r="E4832" s="1">
        <v>20601646511</v>
      </c>
      <c r="F4832" s="1" t="s">
        <v>51314</v>
      </c>
      <c r="G4832" s="1">
        <v>45776440</v>
      </c>
      <c r="H4832" s="1" t="s">
        <v>51315</v>
      </c>
      <c r="I4832" s="2">
        <v>45061</v>
      </c>
      <c r="J4832" s="15" t="str">
        <f>MID(Tabla1[[#This Row],[HORA]],1,5)</f>
        <v>20:40</v>
      </c>
      <c r="K4832" s="16">
        <f>IF(Tabla1[[#This Row],[FECHA]]=I4833,IF(J4833-J4832&gt;0,(J4833-J4832)*1440,0),0)</f>
        <v>0</v>
      </c>
      <c r="L4832" s="14">
        <f>2+L4573-Datos!$C$8</f>
        <v>9.7800000000000011</v>
      </c>
      <c r="M4832" s="13" t="s">
        <v>56299</v>
      </c>
      <c r="N4832" s="1" t="s">
        <v>51316</v>
      </c>
      <c r="O4832" s="1">
        <v>120</v>
      </c>
      <c r="P4832" s="1" t="s">
        <v>300</v>
      </c>
      <c r="Q4832" s="4" t="s">
        <v>21</v>
      </c>
    </row>
    <row r="4833" spans="1:17" ht="22.5" x14ac:dyDescent="0.25">
      <c r="A4833" s="3">
        <v>16980</v>
      </c>
      <c r="B4833" s="1" t="s">
        <v>51313</v>
      </c>
      <c r="C4833" s="1" t="s">
        <v>15</v>
      </c>
      <c r="D4833" s="1" t="s">
        <v>77</v>
      </c>
      <c r="E4833" s="1">
        <v>20601646511</v>
      </c>
      <c r="F4833" s="1" t="s">
        <v>51314</v>
      </c>
      <c r="G4833" s="1">
        <v>45776440</v>
      </c>
      <c r="H4833" s="1" t="s">
        <v>51317</v>
      </c>
      <c r="I4833" s="2">
        <v>45061</v>
      </c>
      <c r="J4833" s="15" t="str">
        <f>MID(Tabla1[[#This Row],[HORA]],1,5)</f>
        <v>20:40</v>
      </c>
      <c r="K4833" s="16">
        <f>IF(Tabla1[[#This Row],[FECHA]]=I4834,IF(J4834-J4833&gt;0,(J4834-J4833)*1440,0),0)</f>
        <v>11.999999999999957</v>
      </c>
      <c r="L4833" s="14">
        <f>2+L4574-Datos!$C$8</f>
        <v>11.16</v>
      </c>
      <c r="M4833" s="13" t="s">
        <v>56299</v>
      </c>
      <c r="N4833" s="1" t="s">
        <v>51316</v>
      </c>
      <c r="O4833" s="1">
        <v>120</v>
      </c>
      <c r="P4833" s="1" t="s">
        <v>300</v>
      </c>
      <c r="Q4833" s="4" t="s">
        <v>21</v>
      </c>
    </row>
    <row r="4834" spans="1:17" ht="22.5" x14ac:dyDescent="0.25">
      <c r="A4834" s="3">
        <v>13323</v>
      </c>
      <c r="B4834" s="1" t="s">
        <v>41015</v>
      </c>
      <c r="C4834" s="1" t="s">
        <v>15</v>
      </c>
      <c r="D4834" s="1" t="s">
        <v>82</v>
      </c>
      <c r="E4834" s="1">
        <v>3665255</v>
      </c>
      <c r="F4834" s="1" t="s">
        <v>41016</v>
      </c>
      <c r="G4834" s="1">
        <v>3665255</v>
      </c>
      <c r="H4834" s="1" t="s">
        <v>41016</v>
      </c>
      <c r="I4834" s="2">
        <v>45061</v>
      </c>
      <c r="J4834" s="15" t="str">
        <f>MID(Tabla1[[#This Row],[HORA]],1,5)</f>
        <v>20:52</v>
      </c>
      <c r="K4834" s="16">
        <f>IF(Tabla1[[#This Row],[FECHA]]=I4835,IF(J4835-J4834&gt;0,(J4835-J4834)*1440,0),0)</f>
        <v>3.9999999999999858</v>
      </c>
      <c r="L4834" s="14">
        <f>2+L4575-Datos!$C$8</f>
        <v>11.100000000000001</v>
      </c>
      <c r="M4834" s="13" t="s">
        <v>56311</v>
      </c>
      <c r="N4834" s="1" t="s">
        <v>2178</v>
      </c>
      <c r="O4834" s="1">
        <v>15</v>
      </c>
      <c r="P4834" s="1" t="s">
        <v>1511</v>
      </c>
      <c r="Q4834" s="4" t="s">
        <v>21</v>
      </c>
    </row>
    <row r="4835" spans="1:17" ht="22.5" x14ac:dyDescent="0.25">
      <c r="A4835" s="3">
        <v>13324</v>
      </c>
      <c r="B4835" s="1" t="s">
        <v>41017</v>
      </c>
      <c r="C4835" s="1" t="s">
        <v>15</v>
      </c>
      <c r="D4835" s="1" t="s">
        <v>82</v>
      </c>
      <c r="E4835" s="1">
        <v>40329193</v>
      </c>
      <c r="F4835" s="1" t="s">
        <v>41018</v>
      </c>
      <c r="G4835" s="1">
        <v>2233502</v>
      </c>
      <c r="H4835" s="1" t="s">
        <v>41019</v>
      </c>
      <c r="I4835" s="2">
        <v>45061</v>
      </c>
      <c r="J4835" s="15" t="str">
        <f>MID(Tabla1[[#This Row],[HORA]],1,5)</f>
        <v>20:56</v>
      </c>
      <c r="K4835" s="16">
        <f>IF(Tabla1[[#This Row],[FECHA]]=I4836,IF(J4836-J4835&gt;0,(J4836-J4835)*1440,0),0)</f>
        <v>3.9999999999999858</v>
      </c>
      <c r="L4835" s="14">
        <f>2+L4576-Datos!$C$8</f>
        <v>11</v>
      </c>
      <c r="M4835" s="13" t="s">
        <v>56315</v>
      </c>
      <c r="N4835" s="1" t="s">
        <v>41020</v>
      </c>
      <c r="O4835" s="1">
        <v>30</v>
      </c>
      <c r="P4835" s="1" t="s">
        <v>1511</v>
      </c>
      <c r="Q4835" s="4" t="s">
        <v>21</v>
      </c>
    </row>
    <row r="4836" spans="1:17" ht="22.5" x14ac:dyDescent="0.25">
      <c r="A4836" s="3">
        <v>156</v>
      </c>
      <c r="B4836" s="1" t="s">
        <v>367</v>
      </c>
      <c r="C4836" s="1" t="s">
        <v>15</v>
      </c>
      <c r="D4836" s="1" t="s">
        <v>23</v>
      </c>
      <c r="E4836" s="1">
        <v>2233503</v>
      </c>
      <c r="F4836" s="1" t="s">
        <v>368</v>
      </c>
      <c r="G4836" s="1">
        <v>2233504</v>
      </c>
      <c r="H4836" s="1" t="s">
        <v>369</v>
      </c>
      <c r="I4836" s="2">
        <v>45061</v>
      </c>
      <c r="J4836" s="15" t="str">
        <f>MID(Tabla1[[#This Row],[HORA]],1,5)</f>
        <v>21:00</v>
      </c>
      <c r="K4836" s="16">
        <f>IF(Tabla1[[#This Row],[FECHA]]=I4837,IF(J4837-J4836&gt;0,(J4837-J4836)*1440,0),0)</f>
        <v>2.9999999999999893</v>
      </c>
      <c r="L4836" s="14">
        <f>2+L4577-Datos!$C$8</f>
        <v>8.7100000000000009</v>
      </c>
      <c r="M4836" s="13" t="s">
        <v>56319</v>
      </c>
      <c r="N4836" s="1" t="s">
        <v>26</v>
      </c>
      <c r="O4836" s="1">
        <v>0</v>
      </c>
      <c r="P4836" s="1" t="s">
        <v>300</v>
      </c>
      <c r="Q4836" s="4" t="s">
        <v>21</v>
      </c>
    </row>
    <row r="4837" spans="1:17" ht="22.5" x14ac:dyDescent="0.25">
      <c r="A4837" s="3">
        <v>157</v>
      </c>
      <c r="B4837" s="1" t="s">
        <v>370</v>
      </c>
      <c r="C4837" s="1" t="s">
        <v>15</v>
      </c>
      <c r="D4837" s="1" t="s">
        <v>23</v>
      </c>
      <c r="E4837" s="1">
        <v>2233505</v>
      </c>
      <c r="F4837" s="1" t="s">
        <v>371</v>
      </c>
      <c r="G4837" s="1">
        <v>2233506</v>
      </c>
      <c r="H4837" s="1" t="s">
        <v>371</v>
      </c>
      <c r="I4837" s="2">
        <v>45061</v>
      </c>
      <c r="J4837" s="15" t="str">
        <f>MID(Tabla1[[#This Row],[HORA]],1,5)</f>
        <v>21:03</v>
      </c>
      <c r="K4837" s="16">
        <f>IF(Tabla1[[#This Row],[FECHA]]=I4838,IF(J4838-J4837&gt;0,(J4838-J4837)*1440,0),0)</f>
        <v>0</v>
      </c>
      <c r="L4837" s="14">
        <f>2+L4578-Datos!$C$8</f>
        <v>10</v>
      </c>
      <c r="M4837" s="13" t="s">
        <v>56322</v>
      </c>
      <c r="N4837" s="1" t="s">
        <v>88</v>
      </c>
      <c r="O4837" s="1">
        <v>0</v>
      </c>
      <c r="P4837" s="1" t="s">
        <v>300</v>
      </c>
      <c r="Q4837" s="4" t="s">
        <v>21</v>
      </c>
    </row>
    <row r="4838" spans="1:17" ht="22.5" x14ac:dyDescent="0.25">
      <c r="A4838" s="3">
        <v>7041</v>
      </c>
      <c r="B4838" s="1" t="s">
        <v>22024</v>
      </c>
      <c r="C4838" s="1" t="s">
        <v>15</v>
      </c>
      <c r="D4838" s="1" t="s">
        <v>40</v>
      </c>
      <c r="E4838" s="1">
        <v>40519469</v>
      </c>
      <c r="F4838" s="1" t="s">
        <v>22025</v>
      </c>
      <c r="G4838" s="1">
        <v>40519469</v>
      </c>
      <c r="H4838" s="1" t="s">
        <v>22025</v>
      </c>
      <c r="I4838" s="2">
        <v>45062</v>
      </c>
      <c r="J4838" s="15" t="str">
        <f>MID(Tabla1[[#This Row],[HORA]],1,5)</f>
        <v>06:39</v>
      </c>
      <c r="K4838" s="16">
        <f>IF(Tabla1[[#This Row],[FECHA]]=I4839,IF(J4839-J4838&gt;0,(J4839-J4838)*1440,0),0)</f>
        <v>4.9999999999999822</v>
      </c>
      <c r="L4838" s="14">
        <f>2+L4579-Datos!$C$8</f>
        <v>9.0100000000000016</v>
      </c>
      <c r="M4838" s="13" t="s">
        <v>3322</v>
      </c>
      <c r="N4838" s="1" t="s">
        <v>2773</v>
      </c>
      <c r="O4838" s="1">
        <v>10</v>
      </c>
      <c r="P4838" s="1" t="s">
        <v>376</v>
      </c>
      <c r="Q4838" s="4" t="s">
        <v>206</v>
      </c>
    </row>
    <row r="4839" spans="1:17" ht="22.5" x14ac:dyDescent="0.25">
      <c r="A4839" s="3">
        <v>1766</v>
      </c>
      <c r="B4839" s="1" t="s">
        <v>5281</v>
      </c>
      <c r="C4839" s="1" t="s">
        <v>15</v>
      </c>
      <c r="D4839" s="1" t="s">
        <v>77</v>
      </c>
      <c r="E4839" s="1">
        <v>80239425</v>
      </c>
      <c r="F4839" s="1" t="s">
        <v>4687</v>
      </c>
      <c r="G4839" s="1">
        <v>2233513</v>
      </c>
      <c r="H4839" s="1" t="s">
        <v>5282</v>
      </c>
      <c r="I4839" s="2">
        <v>45062</v>
      </c>
      <c r="J4839" s="15" t="str">
        <f>MID(Tabla1[[#This Row],[HORA]],1,5)</f>
        <v>06:44</v>
      </c>
      <c r="K4839" s="16">
        <f>IF(Tabla1[[#This Row],[FECHA]]=I4840,IF(J4840-J4839&gt;0,(J4840-J4839)*1440,0),0)</f>
        <v>3.9999999999999858</v>
      </c>
      <c r="L4839" s="14">
        <f>2+L4580-Datos!$C$8</f>
        <v>12.02</v>
      </c>
      <c r="M4839" s="13" t="s">
        <v>5283</v>
      </c>
      <c r="N4839" s="1" t="s">
        <v>5284</v>
      </c>
      <c r="O4839" s="1">
        <v>40</v>
      </c>
      <c r="P4839" s="1" t="s">
        <v>413</v>
      </c>
      <c r="Q4839" s="4" t="s">
        <v>21</v>
      </c>
    </row>
    <row r="4840" spans="1:17" ht="22.5" x14ac:dyDescent="0.25">
      <c r="A4840" s="3">
        <v>1767</v>
      </c>
      <c r="B4840" s="1" t="s">
        <v>5285</v>
      </c>
      <c r="C4840" s="1" t="s">
        <v>15</v>
      </c>
      <c r="D4840" s="1" t="s">
        <v>40</v>
      </c>
      <c r="E4840" s="1">
        <v>41336570</v>
      </c>
      <c r="F4840" s="1" t="s">
        <v>5286</v>
      </c>
      <c r="G4840" s="1">
        <v>41336570</v>
      </c>
      <c r="H4840" s="1" t="s">
        <v>5286</v>
      </c>
      <c r="I4840" s="2">
        <v>45062</v>
      </c>
      <c r="J4840" s="15" t="str">
        <f>MID(Tabla1[[#This Row],[HORA]],1,5)</f>
        <v>06:48</v>
      </c>
      <c r="K4840" s="16">
        <f>IF(Tabla1[[#This Row],[FECHA]]=I4841,IF(J4841-J4840&gt;0,(J4841-J4840)*1440,0),0)</f>
        <v>11.000000000000041</v>
      </c>
      <c r="L4840" s="14">
        <f>2+L4581-Datos!$C$8</f>
        <v>14.080000000000002</v>
      </c>
      <c r="M4840" s="13" t="s">
        <v>5287</v>
      </c>
      <c r="N4840" s="1" t="s">
        <v>1715</v>
      </c>
      <c r="O4840" s="1">
        <v>10</v>
      </c>
      <c r="P4840" s="1" t="s">
        <v>413</v>
      </c>
      <c r="Q4840" s="4" t="s">
        <v>21</v>
      </c>
    </row>
    <row r="4841" spans="1:17" ht="22.5" x14ac:dyDescent="0.25">
      <c r="A4841" s="3">
        <v>7042</v>
      </c>
      <c r="B4841" s="1" t="s">
        <v>22026</v>
      </c>
      <c r="C4841" s="1" t="s">
        <v>15</v>
      </c>
      <c r="D4841" s="1" t="s">
        <v>77</v>
      </c>
      <c r="E4841" s="1">
        <v>41146412</v>
      </c>
      <c r="F4841" s="1" t="s">
        <v>22027</v>
      </c>
      <c r="G4841" s="1">
        <v>74525964</v>
      </c>
      <c r="H4841" s="1" t="s">
        <v>7349</v>
      </c>
      <c r="I4841" s="2">
        <v>45062</v>
      </c>
      <c r="J4841" s="15" t="str">
        <f>MID(Tabla1[[#This Row],[HORA]],1,5)</f>
        <v>06:59</v>
      </c>
      <c r="K4841" s="16">
        <f>IF(Tabla1[[#This Row],[FECHA]]=I4842,IF(J4842-J4841&gt;0,(J4842-J4841)*1440,0),0)</f>
        <v>2.9999999999999893</v>
      </c>
      <c r="L4841" s="14">
        <f>2+L4582-Datos!$C$8</f>
        <v>9.9500000000000011</v>
      </c>
      <c r="M4841" s="13" t="s">
        <v>4785</v>
      </c>
      <c r="N4841" s="1" t="s">
        <v>22028</v>
      </c>
      <c r="O4841" s="1">
        <v>30</v>
      </c>
      <c r="P4841" s="1" t="s">
        <v>376</v>
      </c>
      <c r="Q4841" s="4" t="s">
        <v>21</v>
      </c>
    </row>
    <row r="4842" spans="1:17" ht="22.5" x14ac:dyDescent="0.25">
      <c r="A4842" s="3">
        <v>1768</v>
      </c>
      <c r="B4842" s="1" t="s">
        <v>5288</v>
      </c>
      <c r="C4842" s="1" t="s">
        <v>15</v>
      </c>
      <c r="D4842" s="1" t="s">
        <v>77</v>
      </c>
      <c r="E4842" s="1">
        <v>16480357</v>
      </c>
      <c r="F4842" s="1" t="s">
        <v>5289</v>
      </c>
      <c r="G4842" s="1">
        <v>16480357</v>
      </c>
      <c r="H4842" s="1" t="s">
        <v>5289</v>
      </c>
      <c r="I4842" s="2">
        <v>45062</v>
      </c>
      <c r="J4842" s="15" t="str">
        <f>MID(Tabla1[[#This Row],[HORA]],1,5)</f>
        <v>07:02</v>
      </c>
      <c r="K4842" s="16">
        <f>IF(Tabla1[[#This Row],[FECHA]]=I4843,IF(J4843-J4842&gt;0,(J4843-J4842)*1440,0),0)</f>
        <v>1.9999999999999929</v>
      </c>
      <c r="L4842" s="14">
        <f>2+L4583-Datos!$C$8</f>
        <v>9.7600000000000016</v>
      </c>
      <c r="M4842" s="13" t="s">
        <v>598</v>
      </c>
      <c r="N4842" s="1" t="s">
        <v>1715</v>
      </c>
      <c r="O4842" s="1">
        <v>15</v>
      </c>
      <c r="P4842" s="1" t="s">
        <v>413</v>
      </c>
      <c r="Q4842" s="4" t="s">
        <v>21</v>
      </c>
    </row>
    <row r="4843" spans="1:17" ht="22.5" x14ac:dyDescent="0.25">
      <c r="A4843" s="3">
        <v>1769</v>
      </c>
      <c r="B4843" s="1" t="s">
        <v>5290</v>
      </c>
      <c r="C4843" s="1" t="s">
        <v>15</v>
      </c>
      <c r="D4843" s="1" t="s">
        <v>23</v>
      </c>
      <c r="E4843" s="1">
        <v>200318</v>
      </c>
      <c r="F4843" s="1" t="s">
        <v>5291</v>
      </c>
      <c r="G4843" s="1">
        <v>200318</v>
      </c>
      <c r="H4843" s="1" t="s">
        <v>5291</v>
      </c>
      <c r="I4843" s="2">
        <v>45062</v>
      </c>
      <c r="J4843" s="15" t="str">
        <f>MID(Tabla1[[#This Row],[HORA]],1,5)</f>
        <v>07:04</v>
      </c>
      <c r="K4843" s="16">
        <f>IF(Tabla1[[#This Row],[FECHA]]=I4844,IF(J4844-J4843&gt;0,(J4844-J4843)*1440,0),0)</f>
        <v>1.9999999999999929</v>
      </c>
      <c r="L4843" s="14">
        <f>2+L4584-Datos!$C$8</f>
        <v>11.850000000000001</v>
      </c>
      <c r="M4843" s="13" t="s">
        <v>606</v>
      </c>
      <c r="N4843" s="1" t="s">
        <v>1715</v>
      </c>
      <c r="O4843" s="1">
        <v>30</v>
      </c>
      <c r="P4843" s="1" t="s">
        <v>413</v>
      </c>
      <c r="Q4843" s="4" t="s">
        <v>21</v>
      </c>
    </row>
    <row r="4844" spans="1:17" ht="22.5" x14ac:dyDescent="0.25">
      <c r="A4844" s="3">
        <v>7043</v>
      </c>
      <c r="B4844" s="1" t="s">
        <v>22029</v>
      </c>
      <c r="C4844" s="1" t="s">
        <v>15</v>
      </c>
      <c r="D4844" s="1" t="s">
        <v>77</v>
      </c>
      <c r="E4844" s="1">
        <v>76394696</v>
      </c>
      <c r="F4844" s="1" t="s">
        <v>22030</v>
      </c>
      <c r="G4844" s="1">
        <v>76394696</v>
      </c>
      <c r="H4844" s="1" t="s">
        <v>22030</v>
      </c>
      <c r="I4844" s="2">
        <v>45062</v>
      </c>
      <c r="J4844" s="15" t="str">
        <f>MID(Tabla1[[#This Row],[HORA]],1,5)</f>
        <v>07:06</v>
      </c>
      <c r="K4844" s="16">
        <f>IF(Tabla1[[#This Row],[FECHA]]=I4845,IF(J4845-J4844&gt;0,(J4845-J4844)*1440,0),0)</f>
        <v>4.9999999999999822</v>
      </c>
      <c r="L4844" s="14">
        <f>2+L4585-Datos!$C$8</f>
        <v>9.1900000000000013</v>
      </c>
      <c r="M4844" s="13" t="s">
        <v>1839</v>
      </c>
      <c r="N4844" s="1" t="s">
        <v>2773</v>
      </c>
      <c r="O4844" s="1">
        <v>5</v>
      </c>
      <c r="P4844" s="1" t="s">
        <v>376</v>
      </c>
      <c r="Q4844" s="4" t="s">
        <v>21</v>
      </c>
    </row>
    <row r="4845" spans="1:17" ht="22.5" x14ac:dyDescent="0.25">
      <c r="A4845" s="3">
        <v>1770</v>
      </c>
      <c r="B4845" s="1" t="s">
        <v>5292</v>
      </c>
      <c r="C4845" s="1" t="s">
        <v>15</v>
      </c>
      <c r="D4845" s="1" t="s">
        <v>23</v>
      </c>
      <c r="E4845" s="1">
        <v>60199537</v>
      </c>
      <c r="F4845" s="1" t="s">
        <v>5293</v>
      </c>
      <c r="G4845" s="1">
        <v>60199537</v>
      </c>
      <c r="H4845" s="1" t="s">
        <v>5293</v>
      </c>
      <c r="I4845" s="2">
        <v>45062</v>
      </c>
      <c r="J4845" s="15" t="str">
        <f>MID(Tabla1[[#This Row],[HORA]],1,5)</f>
        <v>07:11</v>
      </c>
      <c r="K4845" s="16">
        <f>IF(Tabla1[[#This Row],[FECHA]]=I4846,IF(J4846-J4845&gt;0,(J4846-J4845)*1440,0),0)</f>
        <v>0.99999999999999645</v>
      </c>
      <c r="L4845" s="14">
        <f>2+L4586-Datos!$C$8</f>
        <v>10.920000000000002</v>
      </c>
      <c r="M4845" s="13" t="s">
        <v>3851</v>
      </c>
      <c r="N4845" s="1" t="s">
        <v>1715</v>
      </c>
      <c r="O4845" s="1">
        <v>10</v>
      </c>
      <c r="P4845" s="1" t="s">
        <v>413</v>
      </c>
      <c r="Q4845" s="4" t="s">
        <v>21</v>
      </c>
    </row>
    <row r="4846" spans="1:17" ht="22.5" x14ac:dyDescent="0.25">
      <c r="A4846" s="3">
        <v>1771</v>
      </c>
      <c r="B4846" s="1" t="s">
        <v>5294</v>
      </c>
      <c r="C4846" s="1" t="s">
        <v>15</v>
      </c>
      <c r="D4846" s="1" t="s">
        <v>33</v>
      </c>
      <c r="E4846" s="1">
        <v>27428795</v>
      </c>
      <c r="F4846" s="1" t="s">
        <v>5295</v>
      </c>
      <c r="G4846" s="1">
        <v>27428795</v>
      </c>
      <c r="H4846" s="1" t="s">
        <v>5295</v>
      </c>
      <c r="I4846" s="2">
        <v>45062</v>
      </c>
      <c r="J4846" s="15" t="str">
        <f>MID(Tabla1[[#This Row],[HORA]],1,5)</f>
        <v>07:12</v>
      </c>
      <c r="K4846" s="16">
        <f>IF(Tabla1[[#This Row],[FECHA]]=I4847,IF(J4847-J4846&gt;0,(J4847-J4846)*1440,0),0)</f>
        <v>1.9999999999999929</v>
      </c>
      <c r="L4846" s="14">
        <f>2+L4587-Datos!$C$8</f>
        <v>12.780000000000001</v>
      </c>
      <c r="M4846" s="13" t="s">
        <v>320</v>
      </c>
      <c r="N4846" s="1" t="s">
        <v>1715</v>
      </c>
      <c r="O4846" s="1">
        <v>5</v>
      </c>
      <c r="P4846" s="1" t="s">
        <v>413</v>
      </c>
      <c r="Q4846" s="4" t="s">
        <v>21</v>
      </c>
    </row>
    <row r="4847" spans="1:17" ht="22.5" x14ac:dyDescent="0.25">
      <c r="A4847" s="3">
        <v>7044</v>
      </c>
      <c r="B4847" s="1" t="s">
        <v>22031</v>
      </c>
      <c r="C4847" s="1" t="s">
        <v>15</v>
      </c>
      <c r="D4847" s="1" t="s">
        <v>40</v>
      </c>
      <c r="E4847" s="1">
        <v>16486398</v>
      </c>
      <c r="F4847" s="1" t="s">
        <v>8339</v>
      </c>
      <c r="G4847" s="1">
        <v>2233518</v>
      </c>
      <c r="H4847" s="1" t="s">
        <v>8340</v>
      </c>
      <c r="I4847" s="2">
        <v>45062</v>
      </c>
      <c r="J4847" s="15" t="str">
        <f>MID(Tabla1[[#This Row],[HORA]],1,5)</f>
        <v>07:14</v>
      </c>
      <c r="K4847" s="16">
        <f>IF(Tabla1[[#This Row],[FECHA]]=I4848,IF(J4848-J4847&gt;0,(J4848-J4847)*1440,0),0)</f>
        <v>2.9999999999999893</v>
      </c>
      <c r="L4847" s="14">
        <f>2+L4588-Datos!$C$8</f>
        <v>10.08</v>
      </c>
      <c r="M4847" s="13" t="s">
        <v>3858</v>
      </c>
      <c r="N4847" s="1" t="s">
        <v>22032</v>
      </c>
      <c r="O4847" s="1">
        <v>25</v>
      </c>
      <c r="P4847" s="1" t="s">
        <v>376</v>
      </c>
      <c r="Q4847" s="4" t="s">
        <v>21</v>
      </c>
    </row>
    <row r="4848" spans="1:17" ht="22.5" x14ac:dyDescent="0.25">
      <c r="A4848" s="3">
        <v>1772</v>
      </c>
      <c r="B4848" s="1" t="s">
        <v>5296</v>
      </c>
      <c r="C4848" s="1" t="s">
        <v>15</v>
      </c>
      <c r="D4848" s="1" t="s">
        <v>23</v>
      </c>
      <c r="E4848" s="1">
        <v>45342661</v>
      </c>
      <c r="F4848" s="1" t="s">
        <v>5297</v>
      </c>
      <c r="G4848" s="1">
        <v>45342661</v>
      </c>
      <c r="H4848" s="1" t="s">
        <v>5297</v>
      </c>
      <c r="I4848" s="2">
        <v>45062</v>
      </c>
      <c r="J4848" s="15" t="str">
        <f>MID(Tabla1[[#This Row],[HORA]],1,5)</f>
        <v>07:17</v>
      </c>
      <c r="K4848" s="16">
        <f>IF(Tabla1[[#This Row],[FECHA]]=I4849,IF(J4849-J4848&gt;0,(J4849-J4848)*1440,0),0)</f>
        <v>17.000000000000021</v>
      </c>
      <c r="L4848" s="14">
        <f>2+L4589-Datos!$C$8</f>
        <v>10.74</v>
      </c>
      <c r="M4848" s="13" t="s">
        <v>5298</v>
      </c>
      <c r="N4848" s="1" t="s">
        <v>5299</v>
      </c>
      <c r="O4848" s="1">
        <v>8</v>
      </c>
      <c r="P4848" s="1" t="s">
        <v>413</v>
      </c>
      <c r="Q4848" s="4" t="s">
        <v>21</v>
      </c>
    </row>
    <row r="4849" spans="1:17" ht="22.5" x14ac:dyDescent="0.25">
      <c r="A4849" s="3">
        <v>7045</v>
      </c>
      <c r="B4849" s="1" t="s">
        <v>22033</v>
      </c>
      <c r="C4849" s="1" t="s">
        <v>15</v>
      </c>
      <c r="D4849" s="1" t="s">
        <v>33</v>
      </c>
      <c r="E4849" s="1">
        <v>47407589</v>
      </c>
      <c r="F4849" s="1" t="s">
        <v>22034</v>
      </c>
      <c r="G4849" s="1">
        <v>47407589</v>
      </c>
      <c r="H4849" s="1" t="s">
        <v>22034</v>
      </c>
      <c r="I4849" s="2">
        <v>45062</v>
      </c>
      <c r="J4849" s="15" t="str">
        <f>MID(Tabla1[[#This Row],[HORA]],1,5)</f>
        <v>07:34</v>
      </c>
      <c r="K4849" s="16">
        <f>IF(Tabla1[[#This Row],[FECHA]]=I4850,IF(J4850-J4849&gt;0,(J4850-J4849)*1440,0),0)</f>
        <v>1.9999999999999929</v>
      </c>
      <c r="L4849" s="14">
        <f>2+L4590-Datos!$C$8</f>
        <v>10.68</v>
      </c>
      <c r="M4849" s="13" t="s">
        <v>5077</v>
      </c>
      <c r="N4849" s="1" t="s">
        <v>2773</v>
      </c>
      <c r="O4849" s="1">
        <v>20</v>
      </c>
      <c r="P4849" s="1" t="s">
        <v>376</v>
      </c>
      <c r="Q4849" s="4" t="s">
        <v>21</v>
      </c>
    </row>
    <row r="4850" spans="1:17" ht="22.5" x14ac:dyDescent="0.25">
      <c r="A4850" s="3">
        <v>7046</v>
      </c>
      <c r="B4850" s="1" t="s">
        <v>22035</v>
      </c>
      <c r="C4850" s="1" t="s">
        <v>15</v>
      </c>
      <c r="D4850" s="1" t="s">
        <v>33</v>
      </c>
      <c r="E4850" s="1">
        <v>72131825</v>
      </c>
      <c r="F4850" s="1" t="s">
        <v>5933</v>
      </c>
      <c r="G4850" s="1">
        <v>72131825</v>
      </c>
      <c r="H4850" s="1" t="s">
        <v>5933</v>
      </c>
      <c r="I4850" s="2">
        <v>45062</v>
      </c>
      <c r="J4850" s="15" t="str">
        <f>MID(Tabla1[[#This Row],[HORA]],1,5)</f>
        <v>07:36</v>
      </c>
      <c r="K4850" s="16">
        <f>IF(Tabla1[[#This Row],[FECHA]]=I4851,IF(J4851-J4850&gt;0,(J4851-J4850)*1440,0),0)</f>
        <v>6.0000000000000586</v>
      </c>
      <c r="L4850" s="14">
        <f>2+L4591-Datos!$C$8</f>
        <v>8.7800000000000011</v>
      </c>
      <c r="M4850" s="13" t="s">
        <v>216</v>
      </c>
      <c r="N4850" s="1" t="s">
        <v>2773</v>
      </c>
      <c r="O4850" s="1">
        <v>45</v>
      </c>
      <c r="P4850" s="1" t="s">
        <v>376</v>
      </c>
      <c r="Q4850" s="4" t="s">
        <v>21</v>
      </c>
    </row>
    <row r="4851" spans="1:17" ht="22.5" x14ac:dyDescent="0.25">
      <c r="A4851" s="3">
        <v>7047</v>
      </c>
      <c r="B4851" s="1" t="s">
        <v>22036</v>
      </c>
      <c r="C4851" s="1" t="s">
        <v>15</v>
      </c>
      <c r="D4851" s="1" t="s">
        <v>33</v>
      </c>
      <c r="E4851" s="1">
        <v>28061329</v>
      </c>
      <c r="F4851" s="1" t="s">
        <v>22037</v>
      </c>
      <c r="G4851" s="1">
        <v>28061329</v>
      </c>
      <c r="H4851" s="1" t="s">
        <v>22037</v>
      </c>
      <c r="I4851" s="2">
        <v>45062</v>
      </c>
      <c r="J4851" s="15" t="str">
        <f>MID(Tabla1[[#This Row],[HORA]],1,5)</f>
        <v>07:42</v>
      </c>
      <c r="K4851" s="16">
        <f>IF(Tabla1[[#This Row],[FECHA]]=I4852,IF(J4852-J4851&gt;0,(J4852-J4851)*1440,0),0)</f>
        <v>11.999999999999957</v>
      </c>
      <c r="L4851" s="14">
        <f>2+L4592-Datos!$C$8</f>
        <v>9.7900000000000009</v>
      </c>
      <c r="M4851" s="13" t="s">
        <v>2187</v>
      </c>
      <c r="N4851" s="1" t="s">
        <v>2773</v>
      </c>
      <c r="O4851" s="1">
        <v>10</v>
      </c>
      <c r="P4851" s="1" t="s">
        <v>376</v>
      </c>
      <c r="Q4851" s="4" t="s">
        <v>21</v>
      </c>
    </row>
    <row r="4852" spans="1:17" ht="22.5" x14ac:dyDescent="0.25">
      <c r="A4852" s="3">
        <v>1773</v>
      </c>
      <c r="B4852" s="1" t="s">
        <v>5300</v>
      </c>
      <c r="C4852" s="1" t="s">
        <v>15</v>
      </c>
      <c r="D4852" s="1" t="s">
        <v>40</v>
      </c>
      <c r="E4852" s="1">
        <v>3823463</v>
      </c>
      <c r="F4852" s="1" t="s">
        <v>5301</v>
      </c>
      <c r="G4852" s="1">
        <v>73606833</v>
      </c>
      <c r="H4852" s="1" t="s">
        <v>5302</v>
      </c>
      <c r="I4852" s="2">
        <v>45062</v>
      </c>
      <c r="J4852" s="15" t="str">
        <f>MID(Tabla1[[#This Row],[HORA]],1,5)</f>
        <v>07:54</v>
      </c>
      <c r="K4852" s="16">
        <f>IF(Tabla1[[#This Row],[FECHA]]=I4853,IF(J4853-J4852&gt;0,(J4853-J4852)*1440,0),0)</f>
        <v>7.9999999999999716</v>
      </c>
      <c r="L4852" s="14">
        <f>2+L4593-Datos!$C$8</f>
        <v>11.16</v>
      </c>
      <c r="M4852" s="13" t="s">
        <v>5303</v>
      </c>
      <c r="N4852" s="1" t="s">
        <v>5304</v>
      </c>
      <c r="O4852" s="1">
        <v>10</v>
      </c>
      <c r="P4852" s="1" t="s">
        <v>413</v>
      </c>
      <c r="Q4852" s="4" t="s">
        <v>21</v>
      </c>
    </row>
    <row r="4853" spans="1:17" ht="22.5" x14ac:dyDescent="0.25">
      <c r="A4853" s="3">
        <v>1774</v>
      </c>
      <c r="B4853" s="1" t="s">
        <v>5305</v>
      </c>
      <c r="C4853" s="1" t="s">
        <v>15</v>
      </c>
      <c r="D4853" s="1" t="s">
        <v>82</v>
      </c>
      <c r="E4853" s="1">
        <v>16586782</v>
      </c>
      <c r="F4853" s="1" t="s">
        <v>5306</v>
      </c>
      <c r="G4853" s="1">
        <v>2233525</v>
      </c>
      <c r="H4853" s="1" t="s">
        <v>5307</v>
      </c>
      <c r="I4853" s="2">
        <v>45062</v>
      </c>
      <c r="J4853" s="15" t="str">
        <f>MID(Tabla1[[#This Row],[HORA]],1,5)</f>
        <v>08:02</v>
      </c>
      <c r="K4853" s="16">
        <f>IF(Tabla1[[#This Row],[FECHA]]=I4854,IF(J4854-J4853&gt;0,(J4854-J4853)*1440,0),0)</f>
        <v>3.0000000000000693</v>
      </c>
      <c r="L4853" s="14">
        <f>2+L4594-Datos!$C$8</f>
        <v>10.91</v>
      </c>
      <c r="M4853" s="13" t="s">
        <v>5308</v>
      </c>
      <c r="N4853" s="1" t="s">
        <v>5309</v>
      </c>
      <c r="O4853" s="1">
        <v>15</v>
      </c>
      <c r="P4853" s="1" t="s">
        <v>413</v>
      </c>
      <c r="Q4853" s="4" t="s">
        <v>21</v>
      </c>
    </row>
    <row r="4854" spans="1:17" ht="22.5" x14ac:dyDescent="0.25">
      <c r="A4854" s="3">
        <v>1775</v>
      </c>
      <c r="B4854" s="1" t="s">
        <v>5310</v>
      </c>
      <c r="C4854" s="1" t="s">
        <v>15</v>
      </c>
      <c r="D4854" s="1" t="s">
        <v>40</v>
      </c>
      <c r="E4854" s="1">
        <v>16418583</v>
      </c>
      <c r="F4854" s="1" t="s">
        <v>5311</v>
      </c>
      <c r="G4854" s="1">
        <v>2233526</v>
      </c>
      <c r="H4854" s="1" t="s">
        <v>5312</v>
      </c>
      <c r="I4854" s="2">
        <v>45062</v>
      </c>
      <c r="J4854" s="15" t="str">
        <f>MID(Tabla1[[#This Row],[HORA]],1,5)</f>
        <v>08:05</v>
      </c>
      <c r="K4854" s="16">
        <f>IF(Tabla1[[#This Row],[FECHA]]=I4855,IF(J4855-J4854&gt;0,(J4855-J4854)*1440,0),0)</f>
        <v>4.9999999999999023</v>
      </c>
      <c r="L4854" s="14">
        <f>2+L4595-Datos!$C$8</f>
        <v>13.850000000000001</v>
      </c>
      <c r="M4854" s="13" t="s">
        <v>1850</v>
      </c>
      <c r="N4854" s="1" t="s">
        <v>5313</v>
      </c>
      <c r="O4854" s="1">
        <v>10</v>
      </c>
      <c r="P4854" s="1" t="s">
        <v>413</v>
      </c>
      <c r="Q4854" s="4" t="s">
        <v>21</v>
      </c>
    </row>
    <row r="4855" spans="1:17" ht="22.5" x14ac:dyDescent="0.25">
      <c r="A4855" s="3">
        <v>1776</v>
      </c>
      <c r="B4855" s="1" t="s">
        <v>5314</v>
      </c>
      <c r="C4855" s="1" t="s">
        <v>15</v>
      </c>
      <c r="D4855" s="1" t="s">
        <v>23</v>
      </c>
      <c r="E4855" s="1">
        <v>43609613</v>
      </c>
      <c r="F4855" s="1" t="s">
        <v>5315</v>
      </c>
      <c r="G4855" s="1">
        <v>2233527</v>
      </c>
      <c r="H4855" s="1" t="s">
        <v>5316</v>
      </c>
      <c r="I4855" s="2">
        <v>45062</v>
      </c>
      <c r="J4855" s="15" t="str">
        <f>MID(Tabla1[[#This Row],[HORA]],1,5)</f>
        <v>08:10</v>
      </c>
      <c r="K4855" s="16">
        <f>IF(Tabla1[[#This Row],[FECHA]]=I4856,IF(J4856-J4855&gt;0,(J4856-J4855)*1440,0),0)</f>
        <v>0</v>
      </c>
      <c r="L4855" s="14">
        <f>2+L4596-Datos!$C$8</f>
        <v>11</v>
      </c>
      <c r="M4855" s="13" t="s">
        <v>5317</v>
      </c>
      <c r="N4855" s="1" t="s">
        <v>5318</v>
      </c>
      <c r="O4855" s="1">
        <v>10</v>
      </c>
      <c r="P4855" s="1" t="s">
        <v>413</v>
      </c>
      <c r="Q4855" s="4" t="s">
        <v>21</v>
      </c>
    </row>
    <row r="4856" spans="1:17" ht="22.5" x14ac:dyDescent="0.25">
      <c r="A4856" s="3">
        <v>7048</v>
      </c>
      <c r="B4856" s="1" t="s">
        <v>22038</v>
      </c>
      <c r="C4856" s="1" t="s">
        <v>15</v>
      </c>
      <c r="D4856" s="1" t="s">
        <v>1960</v>
      </c>
      <c r="E4856" s="1">
        <v>239270</v>
      </c>
      <c r="F4856" s="1" t="s">
        <v>22039</v>
      </c>
      <c r="G4856" s="1">
        <v>8342452</v>
      </c>
      <c r="H4856" s="1" t="s">
        <v>22040</v>
      </c>
      <c r="I4856" s="2">
        <v>45062</v>
      </c>
      <c r="J4856" s="15" t="str">
        <f>MID(Tabla1[[#This Row],[HORA]],1,5)</f>
        <v>08:10</v>
      </c>
      <c r="K4856" s="16">
        <f>IF(Tabla1[[#This Row],[FECHA]]=I4857,IF(J4857-J4856&gt;0,(J4857-J4856)*1440,0),0)</f>
        <v>3.0000000000000693</v>
      </c>
      <c r="L4856" s="14">
        <f>2+L4597-Datos!$C$8</f>
        <v>9.2100000000000009</v>
      </c>
      <c r="M4856" s="13" t="s">
        <v>5317</v>
      </c>
      <c r="N4856" s="1" t="s">
        <v>22041</v>
      </c>
      <c r="O4856" s="1">
        <v>25</v>
      </c>
      <c r="P4856" s="1" t="s">
        <v>376</v>
      </c>
      <c r="Q4856" s="4" t="s">
        <v>21</v>
      </c>
    </row>
    <row r="4857" spans="1:17" ht="22.5" x14ac:dyDescent="0.25">
      <c r="A4857" s="3">
        <v>1777</v>
      </c>
      <c r="B4857" s="1" t="s">
        <v>5319</v>
      </c>
      <c r="C4857" s="1" t="s">
        <v>15</v>
      </c>
      <c r="D4857" s="1" t="s">
        <v>40</v>
      </c>
      <c r="E4857" s="1">
        <v>61016650</v>
      </c>
      <c r="F4857" s="1" t="s">
        <v>5320</v>
      </c>
      <c r="G4857" s="1">
        <v>76686945</v>
      </c>
      <c r="H4857" s="1" t="s">
        <v>5321</v>
      </c>
      <c r="I4857" s="2">
        <v>45062</v>
      </c>
      <c r="J4857" s="15" t="str">
        <f>MID(Tabla1[[#This Row],[HORA]],1,5)</f>
        <v>08:13</v>
      </c>
      <c r="K4857" s="16">
        <f>IF(Tabla1[[#This Row],[FECHA]]=I4858,IF(J4858-J4857&gt;0,(J4858-J4857)*1440,0),0)</f>
        <v>1.9999999999999929</v>
      </c>
      <c r="L4857" s="14">
        <f>2+L4598-Datos!$C$8</f>
        <v>10</v>
      </c>
      <c r="M4857" s="13" t="s">
        <v>4514</v>
      </c>
      <c r="N4857" s="1" t="s">
        <v>5322</v>
      </c>
      <c r="O4857" s="1">
        <v>40</v>
      </c>
      <c r="P4857" s="1" t="s">
        <v>413</v>
      </c>
      <c r="Q4857" s="4" t="s">
        <v>21</v>
      </c>
    </row>
    <row r="4858" spans="1:17" ht="22.5" x14ac:dyDescent="0.25">
      <c r="A4858" s="3">
        <v>1778</v>
      </c>
      <c r="B4858" s="1" t="s">
        <v>5323</v>
      </c>
      <c r="C4858" s="1" t="s">
        <v>15</v>
      </c>
      <c r="D4858" s="1" t="s">
        <v>40</v>
      </c>
      <c r="E4858" s="1">
        <v>42687253</v>
      </c>
      <c r="F4858" s="1" t="s">
        <v>5324</v>
      </c>
      <c r="G4858" s="1">
        <v>2813203</v>
      </c>
      <c r="H4858" s="1" t="s">
        <v>5325</v>
      </c>
      <c r="I4858" s="2">
        <v>45062</v>
      </c>
      <c r="J4858" s="15" t="str">
        <f>MID(Tabla1[[#This Row],[HORA]],1,5)</f>
        <v>08:15</v>
      </c>
      <c r="K4858" s="16">
        <f>IF(Tabla1[[#This Row],[FECHA]]=I4859,IF(J4859-J4858&gt;0,(J4859-J4858)*1440,0),0)</f>
        <v>1.0000000000000764</v>
      </c>
      <c r="L4858" s="14">
        <f>2+L4599-Datos!$C$8</f>
        <v>8.74</v>
      </c>
      <c r="M4858" s="13" t="s">
        <v>5326</v>
      </c>
      <c r="N4858" s="1" t="s">
        <v>5327</v>
      </c>
      <c r="O4858" s="1">
        <v>15</v>
      </c>
      <c r="P4858" s="1" t="s">
        <v>413</v>
      </c>
      <c r="Q4858" s="4" t="s">
        <v>21</v>
      </c>
    </row>
    <row r="4859" spans="1:17" ht="22.5" x14ac:dyDescent="0.25">
      <c r="A4859" s="3">
        <v>691</v>
      </c>
      <c r="B4859" s="1" t="s">
        <v>1574</v>
      </c>
      <c r="C4859" s="1" t="s">
        <v>15</v>
      </c>
      <c r="D4859" s="1" t="s">
        <v>172</v>
      </c>
      <c r="E4859" s="1">
        <v>44919624</v>
      </c>
      <c r="F4859" s="1" t="s">
        <v>135</v>
      </c>
      <c r="G4859" s="1">
        <v>2233529</v>
      </c>
      <c r="H4859" s="1" t="s">
        <v>1575</v>
      </c>
      <c r="I4859" s="2">
        <v>45062</v>
      </c>
      <c r="J4859" s="15" t="str">
        <f>MID(Tabla1[[#This Row],[HORA]],1,5)</f>
        <v>08:16</v>
      </c>
      <c r="K4859" s="16">
        <f>IF(Tabla1[[#This Row],[FECHA]]=I4860,IF(J4860-J4859&gt;0,(J4860-J4859)*1440,0),0)</f>
        <v>0.99999999999991651</v>
      </c>
      <c r="L4859" s="14">
        <f>2+L4600-Datos!$C$8</f>
        <v>11.66</v>
      </c>
      <c r="M4859" s="13" t="s">
        <v>1576</v>
      </c>
      <c r="N4859" s="1" t="s">
        <v>1577</v>
      </c>
      <c r="O4859" s="1">
        <v>0</v>
      </c>
      <c r="P4859" s="1" t="s">
        <v>1432</v>
      </c>
      <c r="Q4859" s="4" t="s">
        <v>21</v>
      </c>
    </row>
    <row r="4860" spans="1:17" ht="22.5" x14ac:dyDescent="0.25">
      <c r="A4860" s="3">
        <v>15886</v>
      </c>
      <c r="B4860" s="1" t="s">
        <v>48315</v>
      </c>
      <c r="C4860" s="1" t="s">
        <v>15</v>
      </c>
      <c r="D4860" s="1" t="s">
        <v>33</v>
      </c>
      <c r="E4860" s="1">
        <v>20555189631</v>
      </c>
      <c r="F4860" s="1" t="s">
        <v>48316</v>
      </c>
      <c r="G4860" s="1">
        <v>2233530</v>
      </c>
      <c r="H4860" s="1" t="s">
        <v>48317</v>
      </c>
      <c r="I4860" s="2">
        <v>45062</v>
      </c>
      <c r="J4860" s="15" t="str">
        <f>MID(Tabla1[[#This Row],[HORA]],1,5)</f>
        <v>08:17</v>
      </c>
      <c r="K4860" s="16">
        <f>IF(Tabla1[[#This Row],[FECHA]]=I4861,IF(J4861-J4860&gt;0,(J4861-J4860)*1440,0),0)</f>
        <v>7.9999999999999716</v>
      </c>
      <c r="L4860" s="14">
        <f>2+L4601-Datos!$C$8</f>
        <v>14.14</v>
      </c>
      <c r="M4860" s="13" t="s">
        <v>3336</v>
      </c>
      <c r="N4860" s="1" t="s">
        <v>48318</v>
      </c>
      <c r="O4860" s="1">
        <v>30</v>
      </c>
      <c r="P4860" s="1" t="s">
        <v>413</v>
      </c>
      <c r="Q4860" s="4" t="s">
        <v>21</v>
      </c>
    </row>
    <row r="4861" spans="1:17" ht="22.5" x14ac:dyDescent="0.25">
      <c r="A4861" s="3">
        <v>7049</v>
      </c>
      <c r="B4861" s="1" t="s">
        <v>22042</v>
      </c>
      <c r="C4861" s="1" t="s">
        <v>15</v>
      </c>
      <c r="D4861" s="1" t="s">
        <v>23</v>
      </c>
      <c r="E4861" s="1">
        <v>27722276</v>
      </c>
      <c r="F4861" s="1" t="s">
        <v>22043</v>
      </c>
      <c r="G4861" s="1">
        <v>2233535</v>
      </c>
      <c r="H4861" s="1" t="s">
        <v>22044</v>
      </c>
      <c r="I4861" s="2">
        <v>45062</v>
      </c>
      <c r="J4861" s="15" t="str">
        <f>MID(Tabla1[[#This Row],[HORA]],1,5)</f>
        <v>08:25</v>
      </c>
      <c r="K4861" s="16">
        <f>IF(Tabla1[[#This Row],[FECHA]]=I4862,IF(J4862-J4861&gt;0,(J4862-J4861)*1440,0),0)</f>
        <v>14.00000000000003</v>
      </c>
      <c r="L4861" s="14">
        <v>2.2999999999999998</v>
      </c>
      <c r="M4861" s="13" t="s">
        <v>3144</v>
      </c>
      <c r="N4861" s="1" t="s">
        <v>22045</v>
      </c>
      <c r="O4861" s="1">
        <v>15</v>
      </c>
      <c r="P4861" s="1" t="s">
        <v>376</v>
      </c>
      <c r="Q4861" s="4" t="s">
        <v>21</v>
      </c>
    </row>
    <row r="4862" spans="1:17" ht="22.5" x14ac:dyDescent="0.25">
      <c r="A4862" s="3">
        <v>7050</v>
      </c>
      <c r="B4862" s="1" t="s">
        <v>22046</v>
      </c>
      <c r="C4862" s="1" t="s">
        <v>15</v>
      </c>
      <c r="D4862" s="1" t="s">
        <v>71</v>
      </c>
      <c r="E4862" s="1">
        <v>47619492</v>
      </c>
      <c r="F4862" s="1" t="s">
        <v>22047</v>
      </c>
      <c r="G4862" s="1">
        <v>2233537</v>
      </c>
      <c r="H4862" s="1" t="s">
        <v>22048</v>
      </c>
      <c r="I4862" s="2">
        <v>45062</v>
      </c>
      <c r="J4862" s="15" t="str">
        <f>MID(Tabla1[[#This Row],[HORA]],1,5)</f>
        <v>08:39</v>
      </c>
      <c r="K4862" s="16">
        <f>IF(Tabla1[[#This Row],[FECHA]]=I4863,IF(J4863-J4862&gt;0,(J4863-J4862)*1440,0),0)</f>
        <v>5.9999999999999787</v>
      </c>
      <c r="L4862" s="14">
        <v>3.5</v>
      </c>
      <c r="M4862" s="13" t="s">
        <v>13014</v>
      </c>
      <c r="N4862" s="1" t="s">
        <v>22049</v>
      </c>
      <c r="O4862" s="1">
        <v>10</v>
      </c>
      <c r="P4862" s="1" t="s">
        <v>376</v>
      </c>
      <c r="Q4862" s="4" t="s">
        <v>21</v>
      </c>
    </row>
    <row r="4863" spans="1:17" ht="22.5" x14ac:dyDescent="0.25">
      <c r="A4863" s="3">
        <v>1779</v>
      </c>
      <c r="B4863" s="1" t="s">
        <v>5328</v>
      </c>
      <c r="C4863" s="1" t="s">
        <v>15</v>
      </c>
      <c r="D4863" s="1" t="s">
        <v>40</v>
      </c>
      <c r="E4863" s="1">
        <v>76462434</v>
      </c>
      <c r="F4863" s="1" t="s">
        <v>5329</v>
      </c>
      <c r="G4863" s="1">
        <v>76462434</v>
      </c>
      <c r="H4863" s="1" t="s">
        <v>5329</v>
      </c>
      <c r="I4863" s="2">
        <v>45062</v>
      </c>
      <c r="J4863" s="15" t="str">
        <f>MID(Tabla1[[#This Row],[HORA]],1,5)</f>
        <v>08:45</v>
      </c>
      <c r="K4863" s="16">
        <f>IF(Tabla1[[#This Row],[FECHA]]=I4864,IF(J4864-J4863&gt;0,(J4864-J4863)*1440,0),0)</f>
        <v>11.999999999999957</v>
      </c>
      <c r="L4863" s="14">
        <v>5</v>
      </c>
      <c r="M4863" s="13" t="s">
        <v>2207</v>
      </c>
      <c r="N4863" s="1" t="s">
        <v>1715</v>
      </c>
      <c r="O4863" s="1">
        <v>20</v>
      </c>
      <c r="P4863" s="1" t="s">
        <v>413</v>
      </c>
      <c r="Q4863" s="4" t="s">
        <v>21</v>
      </c>
    </row>
    <row r="4864" spans="1:17" ht="22.5" x14ac:dyDescent="0.25">
      <c r="A4864" s="3">
        <v>7051</v>
      </c>
      <c r="B4864" s="1" t="s">
        <v>22050</v>
      </c>
      <c r="C4864" s="1" t="s">
        <v>15</v>
      </c>
      <c r="D4864" s="1" t="s">
        <v>40</v>
      </c>
      <c r="E4864" s="1">
        <v>42731471</v>
      </c>
      <c r="F4864" s="1" t="s">
        <v>22051</v>
      </c>
      <c r="G4864" s="1">
        <v>42731471</v>
      </c>
      <c r="H4864" s="1" t="s">
        <v>22051</v>
      </c>
      <c r="I4864" s="2">
        <v>45062</v>
      </c>
      <c r="J4864" s="15" t="str">
        <f>MID(Tabla1[[#This Row],[HORA]],1,5)</f>
        <v>08:57</v>
      </c>
      <c r="K4864" s="16">
        <f>IF(Tabla1[[#This Row],[FECHA]]=I4865,IF(J4865-J4864&gt;0,(J4865-J4864)*1440,0),0)</f>
        <v>1.0000000000000764</v>
      </c>
      <c r="L4864" s="14">
        <v>2.35</v>
      </c>
      <c r="M4864" s="13" t="s">
        <v>3356</v>
      </c>
      <c r="N4864" s="1" t="s">
        <v>2773</v>
      </c>
      <c r="O4864" s="1">
        <v>8</v>
      </c>
      <c r="P4864" s="1" t="s">
        <v>376</v>
      </c>
      <c r="Q4864" s="4" t="s">
        <v>21</v>
      </c>
    </row>
    <row r="4865" spans="1:17" ht="22.5" x14ac:dyDescent="0.25">
      <c r="A4865" s="3">
        <v>7052</v>
      </c>
      <c r="B4865" s="1" t="s">
        <v>22052</v>
      </c>
      <c r="C4865" s="1" t="s">
        <v>15</v>
      </c>
      <c r="D4865" s="1" t="s">
        <v>40</v>
      </c>
      <c r="E4865" s="1">
        <v>16686512</v>
      </c>
      <c r="F4865" s="1" t="s">
        <v>14332</v>
      </c>
      <c r="G4865" s="1">
        <v>16686512</v>
      </c>
      <c r="H4865" s="1" t="s">
        <v>14332</v>
      </c>
      <c r="I4865" s="2">
        <v>45062</v>
      </c>
      <c r="J4865" s="15" t="str">
        <f>MID(Tabla1[[#This Row],[HORA]],1,5)</f>
        <v>08:58</v>
      </c>
      <c r="K4865" s="16">
        <f>IF(Tabla1[[#This Row],[FECHA]]=I4866,IF(J4866-J4865&gt;0,(J4866-J4865)*1440,0),0)</f>
        <v>0.99999999999991651</v>
      </c>
      <c r="L4865" s="14">
        <v>4.5</v>
      </c>
      <c r="M4865" s="13" t="s">
        <v>972</v>
      </c>
      <c r="N4865" s="1" t="s">
        <v>2773</v>
      </c>
      <c r="O4865" s="1">
        <v>5</v>
      </c>
      <c r="P4865" s="1" t="s">
        <v>376</v>
      </c>
      <c r="Q4865" s="4" t="s">
        <v>21</v>
      </c>
    </row>
    <row r="4866" spans="1:17" ht="22.5" x14ac:dyDescent="0.25">
      <c r="A4866" s="3">
        <v>7053</v>
      </c>
      <c r="B4866" s="1" t="s">
        <v>22053</v>
      </c>
      <c r="C4866" s="1" t="s">
        <v>15</v>
      </c>
      <c r="D4866" s="1" t="s">
        <v>40</v>
      </c>
      <c r="E4866" s="1">
        <v>71573876</v>
      </c>
      <c r="F4866" s="1" t="s">
        <v>22054</v>
      </c>
      <c r="G4866" s="1">
        <v>71573876</v>
      </c>
      <c r="H4866" s="1" t="s">
        <v>22054</v>
      </c>
      <c r="I4866" s="2">
        <v>45062</v>
      </c>
      <c r="J4866" s="15" t="str">
        <f>MID(Tabla1[[#This Row],[HORA]],1,5)</f>
        <v>08:59</v>
      </c>
      <c r="K4866" s="16">
        <f>IF(Tabla1[[#This Row],[FECHA]]=I4867,IF(J4867-J4866&gt;0,(J4867-J4866)*1440,0),0)</f>
        <v>3.0000000000000693</v>
      </c>
      <c r="L4866" s="14">
        <v>6.2</v>
      </c>
      <c r="M4866" s="13" t="s">
        <v>4535</v>
      </c>
      <c r="N4866" s="1" t="s">
        <v>2773</v>
      </c>
      <c r="O4866" s="1">
        <v>30</v>
      </c>
      <c r="P4866" s="1" t="s">
        <v>376</v>
      </c>
      <c r="Q4866" s="4" t="s">
        <v>21</v>
      </c>
    </row>
    <row r="4867" spans="1:17" ht="22.5" x14ac:dyDescent="0.25">
      <c r="A4867" s="3">
        <v>1780</v>
      </c>
      <c r="B4867" s="1" t="s">
        <v>5330</v>
      </c>
      <c r="C4867" s="1" t="s">
        <v>15</v>
      </c>
      <c r="D4867" s="1" t="s">
        <v>40</v>
      </c>
      <c r="E4867" s="1">
        <v>77845165</v>
      </c>
      <c r="F4867" s="1" t="s">
        <v>5331</v>
      </c>
      <c r="G4867" s="1">
        <v>77845165</v>
      </c>
      <c r="H4867" s="1" t="s">
        <v>5331</v>
      </c>
      <c r="I4867" s="2">
        <v>45062</v>
      </c>
      <c r="J4867" s="15" t="str">
        <f>MID(Tabla1[[#This Row],[HORA]],1,5)</f>
        <v>09:02</v>
      </c>
      <c r="K4867" s="16">
        <f>IF(Tabla1[[#This Row],[FECHA]]=I4868,IF(J4868-J4867&gt;0,(J4868-J4867)*1440,0),0)</f>
        <v>7.9999999999999716</v>
      </c>
      <c r="L4867" s="14">
        <v>3.36</v>
      </c>
      <c r="M4867" s="13" t="s">
        <v>5332</v>
      </c>
      <c r="N4867" s="1" t="s">
        <v>1715</v>
      </c>
      <c r="O4867" s="1">
        <v>10</v>
      </c>
      <c r="P4867" s="1" t="s">
        <v>413</v>
      </c>
      <c r="Q4867" s="4" t="s">
        <v>21</v>
      </c>
    </row>
    <row r="4868" spans="1:17" ht="22.5" x14ac:dyDescent="0.25">
      <c r="A4868" s="3">
        <v>1781</v>
      </c>
      <c r="B4868" s="1" t="s">
        <v>5333</v>
      </c>
      <c r="C4868" s="1" t="s">
        <v>15</v>
      </c>
      <c r="D4868" s="1" t="s">
        <v>40</v>
      </c>
      <c r="E4868" s="1">
        <v>16477899</v>
      </c>
      <c r="F4868" s="1" t="s">
        <v>5334</v>
      </c>
      <c r="G4868" s="1">
        <v>2233545</v>
      </c>
      <c r="H4868" s="1" t="s">
        <v>5335</v>
      </c>
      <c r="I4868" s="2">
        <v>45062</v>
      </c>
      <c r="J4868" s="15" t="str">
        <f>MID(Tabla1[[#This Row],[HORA]],1,5)</f>
        <v>09:10</v>
      </c>
      <c r="K4868" s="16">
        <f>IF(Tabla1[[#This Row],[FECHA]]=I4869,IF(J4869-J4868&gt;0,(J4869-J4868)*1440,0),0)</f>
        <v>5.0000000000000622</v>
      </c>
      <c r="L4868" s="14">
        <v>4.3</v>
      </c>
      <c r="M4868" s="13" t="s">
        <v>822</v>
      </c>
      <c r="N4868" s="1" t="s">
        <v>5336</v>
      </c>
      <c r="O4868" s="1">
        <v>15</v>
      </c>
      <c r="P4868" s="1" t="s">
        <v>413</v>
      </c>
      <c r="Q4868" s="4" t="s">
        <v>21</v>
      </c>
    </row>
    <row r="4869" spans="1:17" ht="22.5" x14ac:dyDescent="0.25">
      <c r="A4869" s="3">
        <v>1782</v>
      </c>
      <c r="B4869" s="1" t="s">
        <v>5337</v>
      </c>
      <c r="C4869" s="1" t="s">
        <v>15</v>
      </c>
      <c r="D4869" s="1" t="s">
        <v>23</v>
      </c>
      <c r="E4869" s="1">
        <v>48225889</v>
      </c>
      <c r="F4869" s="1" t="s">
        <v>5338</v>
      </c>
      <c r="G4869" s="1">
        <v>44277699</v>
      </c>
      <c r="H4869" s="1" t="s">
        <v>5339</v>
      </c>
      <c r="I4869" s="2">
        <v>45062</v>
      </c>
      <c r="J4869" s="15" t="str">
        <f>MID(Tabla1[[#This Row],[HORA]],1,5)</f>
        <v>09:15</v>
      </c>
      <c r="K4869" s="16">
        <f>IF(Tabla1[[#This Row],[FECHA]]=I4870,IF(J4870-J4869&gt;0,(J4870-J4869)*1440,0),0)</f>
        <v>10.999999999999961</v>
      </c>
      <c r="L4869" s="14">
        <v>4.54</v>
      </c>
      <c r="M4869" s="13" t="s">
        <v>5340</v>
      </c>
      <c r="N4869" s="1" t="s">
        <v>5341</v>
      </c>
      <c r="O4869" s="1">
        <v>10</v>
      </c>
      <c r="P4869" s="1" t="s">
        <v>413</v>
      </c>
      <c r="Q4869" s="4" t="s">
        <v>21</v>
      </c>
    </row>
    <row r="4870" spans="1:17" ht="22.5" x14ac:dyDescent="0.25">
      <c r="A4870" s="3">
        <v>7054</v>
      </c>
      <c r="B4870" s="1" t="s">
        <v>22055</v>
      </c>
      <c r="C4870" s="1" t="s">
        <v>15</v>
      </c>
      <c r="D4870" s="1" t="s">
        <v>33</v>
      </c>
      <c r="E4870" s="1">
        <v>42444557</v>
      </c>
      <c r="F4870" s="1" t="s">
        <v>22056</v>
      </c>
      <c r="G4870" s="1">
        <v>3577292</v>
      </c>
      <c r="H4870" s="1" t="s">
        <v>22057</v>
      </c>
      <c r="I4870" s="2">
        <v>45062</v>
      </c>
      <c r="J4870" s="15" t="str">
        <f>MID(Tabla1[[#This Row],[HORA]],1,5)</f>
        <v>09:26</v>
      </c>
      <c r="K4870" s="16">
        <f>IF(Tabla1[[#This Row],[FECHA]]=I4871,IF(J4871-J4870&gt;0,(J4871-J4870)*1440,0),0)</f>
        <v>1.9999999999999929</v>
      </c>
      <c r="L4870" s="14">
        <v>2.21</v>
      </c>
      <c r="M4870" s="13" t="s">
        <v>1875</v>
      </c>
      <c r="N4870" s="1" t="s">
        <v>22058</v>
      </c>
      <c r="O4870" s="1">
        <v>25</v>
      </c>
      <c r="P4870" s="1" t="s">
        <v>376</v>
      </c>
      <c r="Q4870" s="4" t="s">
        <v>21</v>
      </c>
    </row>
    <row r="4871" spans="1:17" ht="22.5" x14ac:dyDescent="0.25">
      <c r="A4871" s="3">
        <v>7055</v>
      </c>
      <c r="B4871" s="1" t="s">
        <v>22059</v>
      </c>
      <c r="C4871" s="1" t="s">
        <v>15</v>
      </c>
      <c r="D4871" s="1" t="s">
        <v>40</v>
      </c>
      <c r="E4871" s="1">
        <v>43272780</v>
      </c>
      <c r="F4871" s="1" t="s">
        <v>22060</v>
      </c>
      <c r="G4871" s="1">
        <v>2233548</v>
      </c>
      <c r="H4871" s="1" t="s">
        <v>22061</v>
      </c>
      <c r="I4871" s="2">
        <v>45062</v>
      </c>
      <c r="J4871" s="15" t="str">
        <f>MID(Tabla1[[#This Row],[HORA]],1,5)</f>
        <v>09:28</v>
      </c>
      <c r="K4871" s="16">
        <f>IF(Tabla1[[#This Row],[FECHA]]=I4872,IF(J4872-J4871&gt;0,(J4872-J4871)*1440,0),0)</f>
        <v>1.9999999999999929</v>
      </c>
      <c r="L4871" s="14">
        <v>3.45</v>
      </c>
      <c r="M4871" s="13" t="s">
        <v>8911</v>
      </c>
      <c r="N4871" s="1" t="s">
        <v>22062</v>
      </c>
      <c r="O4871" s="1">
        <v>20</v>
      </c>
      <c r="P4871" s="1" t="s">
        <v>376</v>
      </c>
      <c r="Q4871" s="4" t="s">
        <v>21</v>
      </c>
    </row>
    <row r="4872" spans="1:17" ht="22.5" x14ac:dyDescent="0.25">
      <c r="A4872" s="3">
        <v>1783</v>
      </c>
      <c r="B4872" s="1" t="s">
        <v>5342</v>
      </c>
      <c r="C4872" s="1" t="s">
        <v>15</v>
      </c>
      <c r="D4872" s="1" t="s">
        <v>228</v>
      </c>
      <c r="E4872" s="1">
        <v>48504470</v>
      </c>
      <c r="F4872" s="1" t="s">
        <v>5343</v>
      </c>
      <c r="G4872" s="1">
        <v>48440639</v>
      </c>
      <c r="H4872" s="1" t="s">
        <v>5344</v>
      </c>
      <c r="I4872" s="2">
        <v>45062</v>
      </c>
      <c r="J4872" s="15" t="str">
        <f>MID(Tabla1[[#This Row],[HORA]],1,5)</f>
        <v>09:30</v>
      </c>
      <c r="K4872" s="16">
        <f>IF(Tabla1[[#This Row],[FECHA]]=I4873,IF(J4873-J4872&gt;0,(J4873-J4872)*1440,0),0)</f>
        <v>3.9999999999999858</v>
      </c>
      <c r="L4872" s="14">
        <v>3.14</v>
      </c>
      <c r="M4872" s="13" t="s">
        <v>1294</v>
      </c>
      <c r="N4872" s="1" t="s">
        <v>5313</v>
      </c>
      <c r="O4872" s="1">
        <v>10</v>
      </c>
      <c r="P4872" s="1" t="s">
        <v>413</v>
      </c>
      <c r="Q4872" s="4" t="s">
        <v>21</v>
      </c>
    </row>
    <row r="4873" spans="1:17" ht="22.5" x14ac:dyDescent="0.25">
      <c r="A4873" s="3">
        <v>7056</v>
      </c>
      <c r="B4873" s="1" t="s">
        <v>22063</v>
      </c>
      <c r="C4873" s="1" t="s">
        <v>15</v>
      </c>
      <c r="D4873" s="1" t="s">
        <v>40</v>
      </c>
      <c r="E4873" s="1">
        <v>76846546</v>
      </c>
      <c r="F4873" s="1" t="s">
        <v>22064</v>
      </c>
      <c r="G4873" s="1">
        <v>43167170</v>
      </c>
      <c r="H4873" s="1" t="s">
        <v>22065</v>
      </c>
      <c r="I4873" s="2">
        <v>45062</v>
      </c>
      <c r="J4873" s="15" t="str">
        <f>MID(Tabla1[[#This Row],[HORA]],1,5)</f>
        <v>09:34</v>
      </c>
      <c r="K4873" s="16">
        <f>IF(Tabla1[[#This Row],[FECHA]]=I4874,IF(J4874-J4873&gt;0,(J4874-J4873)*1440,0),0)</f>
        <v>12.000000000000117</v>
      </c>
      <c r="L4873" s="14">
        <v>4.5199999999999996</v>
      </c>
      <c r="M4873" s="13" t="s">
        <v>1730</v>
      </c>
      <c r="N4873" s="1" t="s">
        <v>22066</v>
      </c>
      <c r="O4873" s="1">
        <v>30</v>
      </c>
      <c r="P4873" s="1" t="s">
        <v>376</v>
      </c>
      <c r="Q4873" s="4" t="s">
        <v>21</v>
      </c>
    </row>
    <row r="4874" spans="1:17" ht="22.5" x14ac:dyDescent="0.25">
      <c r="A4874" s="3">
        <v>7057</v>
      </c>
      <c r="B4874" s="1" t="s">
        <v>22067</v>
      </c>
      <c r="C4874" s="1" t="s">
        <v>15</v>
      </c>
      <c r="D4874" s="1" t="s">
        <v>40</v>
      </c>
      <c r="E4874" s="1">
        <v>42605415</v>
      </c>
      <c r="F4874" s="1" t="s">
        <v>22068</v>
      </c>
      <c r="G4874" s="1">
        <v>42605415</v>
      </c>
      <c r="H4874" s="1" t="s">
        <v>22068</v>
      </c>
      <c r="I4874" s="2">
        <v>45062</v>
      </c>
      <c r="J4874" s="15" t="str">
        <f>MID(Tabla1[[#This Row],[HORA]],1,5)</f>
        <v>09:46</v>
      </c>
      <c r="K4874" s="16">
        <f>IF(Tabla1[[#This Row],[FECHA]]=I4875,IF(J4875-J4874&gt;0,(J4875-J4874)*1440,0),0)</f>
        <v>1.9999999999999929</v>
      </c>
      <c r="L4874" s="14">
        <v>4.46</v>
      </c>
      <c r="M4874" s="13" t="s">
        <v>3895</v>
      </c>
      <c r="N4874" s="1" t="s">
        <v>2773</v>
      </c>
      <c r="O4874" s="1">
        <v>20</v>
      </c>
      <c r="P4874" s="1" t="s">
        <v>376</v>
      </c>
      <c r="Q4874" s="4" t="s">
        <v>21</v>
      </c>
    </row>
    <row r="4875" spans="1:17" ht="22.5" x14ac:dyDescent="0.25">
      <c r="A4875" s="3">
        <v>1784</v>
      </c>
      <c r="B4875" s="1" t="s">
        <v>5345</v>
      </c>
      <c r="C4875" s="1" t="s">
        <v>15</v>
      </c>
      <c r="D4875" s="1" t="s">
        <v>40</v>
      </c>
      <c r="E4875" s="1">
        <v>46428208</v>
      </c>
      <c r="F4875" s="1" t="s">
        <v>5346</v>
      </c>
      <c r="G4875" s="1">
        <v>2233555</v>
      </c>
      <c r="H4875" s="1" t="s">
        <v>5347</v>
      </c>
      <c r="I4875" s="2">
        <v>45062</v>
      </c>
      <c r="J4875" s="15" t="str">
        <f>MID(Tabla1[[#This Row],[HORA]],1,5)</f>
        <v>09:48</v>
      </c>
      <c r="K4875" s="16">
        <f>IF(Tabla1[[#This Row],[FECHA]]=I4876,IF(J4876-J4875&gt;0,(J4876-J4875)*1440,0),0)</f>
        <v>723.00000000000011</v>
      </c>
      <c r="L4875" s="14">
        <v>4.3600000000000003</v>
      </c>
      <c r="M4875" s="13" t="s">
        <v>3899</v>
      </c>
      <c r="N4875" s="1" t="s">
        <v>5348</v>
      </c>
      <c r="O4875" s="1">
        <v>40</v>
      </c>
      <c r="P4875" s="1" t="s">
        <v>413</v>
      </c>
      <c r="Q4875" s="4" t="s">
        <v>21</v>
      </c>
    </row>
    <row r="4876" spans="1:17" ht="22.5" x14ac:dyDescent="0.25">
      <c r="A4876" s="3">
        <v>15578</v>
      </c>
      <c r="B4876" s="1" t="s">
        <v>47419</v>
      </c>
      <c r="C4876" s="1" t="s">
        <v>15</v>
      </c>
      <c r="D4876" s="1" t="s">
        <v>257</v>
      </c>
      <c r="E4876" s="1">
        <v>3692368</v>
      </c>
      <c r="F4876" s="1" t="s">
        <v>5613</v>
      </c>
      <c r="G4876" s="1">
        <v>3692368</v>
      </c>
      <c r="H4876" s="1" t="s">
        <v>5613</v>
      </c>
      <c r="I4876" s="2">
        <v>45062</v>
      </c>
      <c r="J4876" s="15" t="str">
        <f>MID(Tabla1[[#This Row],[HORA]],1,5)</f>
        <v>21:51</v>
      </c>
      <c r="K4876" s="16">
        <f>IF(Tabla1[[#This Row],[FECHA]]=I4877,IF(J4877-J4876&gt;0,(J4877-J4876)*1440,0),0)</f>
        <v>0</v>
      </c>
      <c r="L4876" s="14">
        <v>2.0699999999999998</v>
      </c>
      <c r="M4876" s="13" t="s">
        <v>56336</v>
      </c>
      <c r="N4876" s="1" t="s">
        <v>1715</v>
      </c>
      <c r="O4876" s="1">
        <v>25</v>
      </c>
      <c r="P4876" s="1" t="s">
        <v>45</v>
      </c>
      <c r="Q4876" s="4" t="s">
        <v>21</v>
      </c>
    </row>
    <row r="4877" spans="1:17" ht="22.5" x14ac:dyDescent="0.25">
      <c r="A4877" s="3">
        <v>1785</v>
      </c>
      <c r="B4877" s="1" t="s">
        <v>5349</v>
      </c>
      <c r="C4877" s="1" t="s">
        <v>15</v>
      </c>
      <c r="D4877" s="1" t="s">
        <v>23</v>
      </c>
      <c r="E4877" s="1">
        <v>41338058</v>
      </c>
      <c r="F4877" s="1" t="s">
        <v>5350</v>
      </c>
      <c r="G4877" s="1">
        <v>2233557</v>
      </c>
      <c r="H4877" s="1" t="s">
        <v>5351</v>
      </c>
      <c r="I4877" s="2">
        <v>45062</v>
      </c>
      <c r="J4877" s="15" t="str">
        <f>MID(Tabla1[[#This Row],[HORA]],1,5)</f>
        <v>09:53</v>
      </c>
      <c r="K4877" s="16">
        <f>IF(Tabla1[[#This Row],[FECHA]]=I4878,IF(J4878-J4877&gt;0,(J4878-J4877)*1440,0),0)</f>
        <v>0</v>
      </c>
      <c r="L4877" s="14">
        <v>3.36</v>
      </c>
      <c r="M4877" s="13" t="s">
        <v>3616</v>
      </c>
      <c r="N4877" s="1" t="s">
        <v>5352</v>
      </c>
      <c r="O4877" s="1">
        <v>15</v>
      </c>
      <c r="P4877" s="1" t="s">
        <v>413</v>
      </c>
      <c r="Q4877" s="4" t="s">
        <v>206</v>
      </c>
    </row>
    <row r="4878" spans="1:17" ht="22.5" x14ac:dyDescent="0.25">
      <c r="A4878" s="3">
        <v>7058</v>
      </c>
      <c r="B4878" s="1" t="s">
        <v>22069</v>
      </c>
      <c r="C4878" s="1" t="s">
        <v>15</v>
      </c>
      <c r="D4878" s="1" t="s">
        <v>40</v>
      </c>
      <c r="E4878" s="1">
        <v>44172014</v>
      </c>
      <c r="F4878" s="1" t="s">
        <v>22070</v>
      </c>
      <c r="G4878" s="1">
        <v>2233558</v>
      </c>
      <c r="H4878" s="1" t="s">
        <v>22071</v>
      </c>
      <c r="I4878" s="2">
        <v>45062</v>
      </c>
      <c r="J4878" s="15" t="str">
        <f>MID(Tabla1[[#This Row],[HORA]],1,5)</f>
        <v>09:53</v>
      </c>
      <c r="K4878" s="16">
        <f>IF(Tabla1[[#This Row],[FECHA]]=I4879,IF(J4879-J4878&gt;0,(J4879-J4878)*1440,0),0)</f>
        <v>1.0000000000000764</v>
      </c>
      <c r="L4878" s="14">
        <v>2.37</v>
      </c>
      <c r="M4878" s="13" t="s">
        <v>3616</v>
      </c>
      <c r="N4878" s="1" t="s">
        <v>447</v>
      </c>
      <c r="O4878" s="1">
        <v>10</v>
      </c>
      <c r="P4878" s="1" t="s">
        <v>376</v>
      </c>
      <c r="Q4878" s="4" t="s">
        <v>21</v>
      </c>
    </row>
    <row r="4879" spans="1:17" ht="22.5" x14ac:dyDescent="0.25">
      <c r="A4879" s="3">
        <v>7059</v>
      </c>
      <c r="B4879" s="1" t="s">
        <v>22072</v>
      </c>
      <c r="C4879" s="1" t="s">
        <v>15</v>
      </c>
      <c r="D4879" s="1" t="s">
        <v>40</v>
      </c>
      <c r="E4879" s="1">
        <v>71442820</v>
      </c>
      <c r="F4879" s="1" t="s">
        <v>22073</v>
      </c>
      <c r="G4879" s="1">
        <v>71442820</v>
      </c>
      <c r="H4879" s="1" t="s">
        <v>22073</v>
      </c>
      <c r="I4879" s="2">
        <v>45062</v>
      </c>
      <c r="J4879" s="15" t="str">
        <f>MID(Tabla1[[#This Row],[HORA]],1,5)</f>
        <v>09:54</v>
      </c>
      <c r="K4879" s="16">
        <f>IF(Tabla1[[#This Row],[FECHA]]=I4880,IF(J4880-J4879&gt;0,(J4880-J4879)*1440,0),0)</f>
        <v>719.99999999999989</v>
      </c>
      <c r="L4879" s="14">
        <v>5.38</v>
      </c>
      <c r="M4879" s="13" t="s">
        <v>6300</v>
      </c>
      <c r="N4879" s="1" t="s">
        <v>2773</v>
      </c>
      <c r="O4879" s="1">
        <v>5</v>
      </c>
      <c r="P4879" s="1" t="s">
        <v>376</v>
      </c>
      <c r="Q4879" s="4" t="s">
        <v>21</v>
      </c>
    </row>
    <row r="4880" spans="1:17" ht="22.5" x14ac:dyDescent="0.25">
      <c r="A4880" s="3">
        <v>15579</v>
      </c>
      <c r="B4880" s="1" t="s">
        <v>47420</v>
      </c>
      <c r="C4880" s="1" t="s">
        <v>15</v>
      </c>
      <c r="D4880" s="1" t="s">
        <v>82</v>
      </c>
      <c r="E4880" s="1">
        <v>213883</v>
      </c>
      <c r="F4880" s="1" t="s">
        <v>47421</v>
      </c>
      <c r="G4880" s="1">
        <v>213883</v>
      </c>
      <c r="H4880" s="1" t="s">
        <v>47421</v>
      </c>
      <c r="I4880" s="2">
        <v>45062</v>
      </c>
      <c r="J4880" s="15" t="str">
        <f>MID(Tabla1[[#This Row],[HORA]],1,5)</f>
        <v>21:54</v>
      </c>
      <c r="K4880" s="16">
        <f>IF(Tabla1[[#This Row],[FECHA]]=I4881,IF(J4881-J4880&gt;0,(J4881-J4880)*1440,0),0)</f>
        <v>0</v>
      </c>
      <c r="L4880" s="14">
        <v>7.44</v>
      </c>
      <c r="M4880" s="13" t="s">
        <v>56334</v>
      </c>
      <c r="N4880" s="1" t="s">
        <v>1715</v>
      </c>
      <c r="O4880" s="1">
        <v>15</v>
      </c>
      <c r="P4880" s="1" t="s">
        <v>45</v>
      </c>
      <c r="Q4880" s="4" t="s">
        <v>21</v>
      </c>
    </row>
    <row r="4881" spans="1:17" ht="22.5" x14ac:dyDescent="0.25">
      <c r="A4881" s="3">
        <v>1786</v>
      </c>
      <c r="B4881" s="1" t="s">
        <v>5353</v>
      </c>
      <c r="C4881" s="1" t="s">
        <v>15</v>
      </c>
      <c r="D4881" s="1" t="s">
        <v>119</v>
      </c>
      <c r="E4881" s="1">
        <v>16453940</v>
      </c>
      <c r="F4881" s="1" t="s">
        <v>5354</v>
      </c>
      <c r="G4881" s="1">
        <v>16766632</v>
      </c>
      <c r="H4881" s="1" t="s">
        <v>5355</v>
      </c>
      <c r="I4881" s="2">
        <v>45062</v>
      </c>
      <c r="J4881" s="15" t="str">
        <f>MID(Tabla1[[#This Row],[HORA]],1,5)</f>
        <v>09:56</v>
      </c>
      <c r="K4881" s="16">
        <f>IF(Tabla1[[#This Row],[FECHA]]=I4882,IF(J4882-J4881&gt;0,(J4882-J4881)*1440,0),0)</f>
        <v>5.9999999999999787</v>
      </c>
      <c r="L4881" s="14">
        <v>3.31</v>
      </c>
      <c r="M4881" s="13" t="s">
        <v>361</v>
      </c>
      <c r="N4881" s="1" t="s">
        <v>5356</v>
      </c>
      <c r="O4881" s="1">
        <v>40</v>
      </c>
      <c r="P4881" s="1" t="s">
        <v>413</v>
      </c>
      <c r="Q4881" s="4" t="s">
        <v>21</v>
      </c>
    </row>
    <row r="4882" spans="1:17" ht="22.5" x14ac:dyDescent="0.25">
      <c r="A4882" s="3">
        <v>15887</v>
      </c>
      <c r="B4882" s="1" t="s">
        <v>48319</v>
      </c>
      <c r="C4882" s="1" t="s">
        <v>15</v>
      </c>
      <c r="D4882" s="1" t="s">
        <v>23</v>
      </c>
      <c r="E4882" s="1">
        <v>20607237876</v>
      </c>
      <c r="F4882" s="1" t="s">
        <v>48320</v>
      </c>
      <c r="G4882" s="1">
        <v>2233561</v>
      </c>
      <c r="H4882" s="1" t="s">
        <v>5351</v>
      </c>
      <c r="I4882" s="2">
        <v>45062</v>
      </c>
      <c r="J4882" s="15" t="str">
        <f>MID(Tabla1[[#This Row],[HORA]],1,5)</f>
        <v>10:02</v>
      </c>
      <c r="K4882" s="16">
        <f>IF(Tabla1[[#This Row],[FECHA]]=I4883,IF(J4883-J4882&gt;0,(J4883-J4882)*1440,0),0)</f>
        <v>1.9999999999999929</v>
      </c>
      <c r="L4882" s="14">
        <v>3.12</v>
      </c>
      <c r="M4882" s="13" t="s">
        <v>704</v>
      </c>
      <c r="N4882" s="1" t="s">
        <v>48321</v>
      </c>
      <c r="O4882" s="1">
        <v>15</v>
      </c>
      <c r="P4882" s="1" t="s">
        <v>413</v>
      </c>
      <c r="Q4882" s="4" t="s">
        <v>21</v>
      </c>
    </row>
    <row r="4883" spans="1:17" ht="22.5" x14ac:dyDescent="0.25">
      <c r="A4883" s="3">
        <v>1787</v>
      </c>
      <c r="B4883" s="1" t="s">
        <v>5357</v>
      </c>
      <c r="C4883" s="1" t="s">
        <v>15</v>
      </c>
      <c r="D4883" s="1" t="s">
        <v>23</v>
      </c>
      <c r="E4883" s="1">
        <v>71705794</v>
      </c>
      <c r="F4883" s="1" t="s">
        <v>5358</v>
      </c>
      <c r="G4883" s="1">
        <v>75776138</v>
      </c>
      <c r="H4883" s="1" t="s">
        <v>5359</v>
      </c>
      <c r="I4883" s="2">
        <v>45062</v>
      </c>
      <c r="J4883" s="15" t="str">
        <f>MID(Tabla1[[#This Row],[HORA]],1,5)</f>
        <v>10:04</v>
      </c>
      <c r="K4883" s="16">
        <f>IF(Tabla1[[#This Row],[FECHA]]=I4884,IF(J4884-J4883&gt;0,(J4884-J4883)*1440,0),0)</f>
        <v>4.9999999999999822</v>
      </c>
      <c r="L4883" s="14">
        <v>5.21</v>
      </c>
      <c r="M4883" s="13" t="s">
        <v>901</v>
      </c>
      <c r="N4883" s="1" t="s">
        <v>5360</v>
      </c>
      <c r="O4883" s="1">
        <v>15</v>
      </c>
      <c r="P4883" s="1" t="s">
        <v>413</v>
      </c>
      <c r="Q4883" s="4" t="s">
        <v>21</v>
      </c>
    </row>
    <row r="4884" spans="1:17" ht="22.5" x14ac:dyDescent="0.25">
      <c r="A4884" s="3">
        <v>1788</v>
      </c>
      <c r="B4884" s="1" t="s">
        <v>5361</v>
      </c>
      <c r="C4884" s="1" t="s">
        <v>15</v>
      </c>
      <c r="D4884" s="1" t="s">
        <v>40</v>
      </c>
      <c r="E4884" s="1">
        <v>16528696</v>
      </c>
      <c r="F4884" s="1" t="s">
        <v>5362</v>
      </c>
      <c r="G4884" s="1">
        <v>70926373</v>
      </c>
      <c r="H4884" s="1" t="s">
        <v>5363</v>
      </c>
      <c r="I4884" s="2">
        <v>45062</v>
      </c>
      <c r="J4884" s="15" t="str">
        <f>MID(Tabla1[[#This Row],[HORA]],1,5)</f>
        <v>10:09</v>
      </c>
      <c r="K4884" s="16">
        <f>IF(Tabla1[[#This Row],[FECHA]]=I4885,IF(J4885-J4884&gt;0,(J4885-J4884)*1440,0),0)</f>
        <v>2.9999999999999893</v>
      </c>
      <c r="L4884" s="14">
        <v>2.5499999999999998</v>
      </c>
      <c r="M4884" s="13" t="s">
        <v>5105</v>
      </c>
      <c r="N4884" s="1" t="s">
        <v>5364</v>
      </c>
      <c r="O4884" s="1">
        <v>20</v>
      </c>
      <c r="P4884" s="1" t="s">
        <v>413</v>
      </c>
      <c r="Q4884" s="4" t="s">
        <v>21</v>
      </c>
    </row>
    <row r="4885" spans="1:17" ht="22.5" x14ac:dyDescent="0.25">
      <c r="A4885" s="3">
        <v>7060</v>
      </c>
      <c r="B4885" s="1" t="s">
        <v>22074</v>
      </c>
      <c r="C4885" s="1" t="s">
        <v>15</v>
      </c>
      <c r="D4885" s="1" t="s">
        <v>40</v>
      </c>
      <c r="E4885" s="1">
        <v>41748095</v>
      </c>
      <c r="F4885" s="1" t="s">
        <v>22075</v>
      </c>
      <c r="G4885" s="1">
        <v>41748095</v>
      </c>
      <c r="H4885" s="1" t="s">
        <v>22075</v>
      </c>
      <c r="I4885" s="2">
        <v>45062</v>
      </c>
      <c r="J4885" s="15" t="str">
        <f>MID(Tabla1[[#This Row],[HORA]],1,5)</f>
        <v>10:12</v>
      </c>
      <c r="K4885" s="16">
        <f>IF(Tabla1[[#This Row],[FECHA]]=I4886,IF(J4886-J4885&gt;0,(J4886-J4885)*1440,0),0)</f>
        <v>1.9999999999999929</v>
      </c>
      <c r="L4885" s="14">
        <v>4.28</v>
      </c>
      <c r="M4885" s="13" t="s">
        <v>3911</v>
      </c>
      <c r="N4885" s="1" t="s">
        <v>2773</v>
      </c>
      <c r="O4885" s="1">
        <v>10</v>
      </c>
      <c r="P4885" s="1" t="s">
        <v>376</v>
      </c>
      <c r="Q4885" s="4" t="s">
        <v>21</v>
      </c>
    </row>
    <row r="4886" spans="1:17" ht="22.5" x14ac:dyDescent="0.25">
      <c r="A4886" s="3">
        <v>1789</v>
      </c>
      <c r="B4886" s="1" t="s">
        <v>5365</v>
      </c>
      <c r="C4886" s="1" t="s">
        <v>15</v>
      </c>
      <c r="D4886" s="1" t="s">
        <v>23</v>
      </c>
      <c r="E4886" s="1">
        <v>72210450</v>
      </c>
      <c r="F4886" s="1" t="s">
        <v>5366</v>
      </c>
      <c r="G4886" s="1">
        <v>45217074</v>
      </c>
      <c r="H4886" s="1" t="s">
        <v>5367</v>
      </c>
      <c r="I4886" s="2">
        <v>45062</v>
      </c>
      <c r="J4886" s="15" t="str">
        <f>MID(Tabla1[[#This Row],[HORA]],1,5)</f>
        <v>10:14</v>
      </c>
      <c r="K4886" s="16">
        <f>IF(Tabla1[[#This Row],[FECHA]]=I4887,IF(J4887-J4886&gt;0,(J4887-J4886)*1440,0),0)</f>
        <v>0.99999999999999645</v>
      </c>
      <c r="L4886" s="14">
        <v>6.14</v>
      </c>
      <c r="M4886" s="13" t="s">
        <v>2824</v>
      </c>
      <c r="N4886" s="1" t="s">
        <v>5368</v>
      </c>
      <c r="O4886" s="1">
        <v>20</v>
      </c>
      <c r="P4886" s="1" t="s">
        <v>413</v>
      </c>
      <c r="Q4886" s="4" t="s">
        <v>21</v>
      </c>
    </row>
    <row r="4887" spans="1:17" ht="22.5" x14ac:dyDescent="0.25">
      <c r="A4887" s="3">
        <v>1790</v>
      </c>
      <c r="B4887" s="1" t="s">
        <v>5369</v>
      </c>
      <c r="C4887" s="1" t="s">
        <v>15</v>
      </c>
      <c r="D4887" s="1" t="s">
        <v>119</v>
      </c>
      <c r="E4887" s="1">
        <v>23020028</v>
      </c>
      <c r="F4887" s="1" t="s">
        <v>5370</v>
      </c>
      <c r="G4887" s="1">
        <v>40375121</v>
      </c>
      <c r="H4887" s="1" t="s">
        <v>5371</v>
      </c>
      <c r="I4887" s="2">
        <v>45062</v>
      </c>
      <c r="J4887" s="15" t="str">
        <f>MID(Tabla1[[#This Row],[HORA]],1,5)</f>
        <v>10:15</v>
      </c>
      <c r="K4887" s="16">
        <f>IF(Tabla1[[#This Row],[FECHA]]=I4888,IF(J4888-J4887&gt;0,(J4888-J4887)*1440,0),0)</f>
        <v>1.9999999999999929</v>
      </c>
      <c r="L4887" s="14">
        <v>3.44</v>
      </c>
      <c r="M4887" s="13" t="s">
        <v>589</v>
      </c>
      <c r="N4887" s="1" t="s">
        <v>5372</v>
      </c>
      <c r="O4887" s="1">
        <v>20</v>
      </c>
      <c r="P4887" s="1" t="s">
        <v>413</v>
      </c>
      <c r="Q4887" s="4" t="s">
        <v>21</v>
      </c>
    </row>
    <row r="4888" spans="1:17" ht="22.5" x14ac:dyDescent="0.25">
      <c r="A4888" s="3">
        <v>1791</v>
      </c>
      <c r="B4888" s="1" t="s">
        <v>5373</v>
      </c>
      <c r="C4888" s="1" t="s">
        <v>15</v>
      </c>
      <c r="D4888" s="1" t="s">
        <v>33</v>
      </c>
      <c r="E4888" s="1">
        <v>46082572</v>
      </c>
      <c r="F4888" s="1" t="s">
        <v>5374</v>
      </c>
      <c r="G4888" s="1">
        <v>2233566</v>
      </c>
      <c r="H4888" s="1" t="s">
        <v>5375</v>
      </c>
      <c r="I4888" s="2">
        <v>45062</v>
      </c>
      <c r="J4888" s="15" t="str">
        <f>MID(Tabla1[[#This Row],[HORA]],1,5)</f>
        <v>10:17</v>
      </c>
      <c r="K4888" s="16">
        <f>IF(Tabla1[[#This Row],[FECHA]]=I4889,IF(J4889-J4888&gt;0,(J4889-J4888)*1440,0),0)</f>
        <v>1.9999999999999929</v>
      </c>
      <c r="L4888" s="14">
        <v>4.0999999999999996</v>
      </c>
      <c r="M4888" s="13" t="s">
        <v>466</v>
      </c>
      <c r="N4888" s="1" t="s">
        <v>5376</v>
      </c>
      <c r="O4888" s="1">
        <v>15</v>
      </c>
      <c r="P4888" s="1" t="s">
        <v>413</v>
      </c>
      <c r="Q4888" s="4" t="s">
        <v>21</v>
      </c>
    </row>
    <row r="4889" spans="1:17" ht="22.5" x14ac:dyDescent="0.25">
      <c r="A4889" s="3">
        <v>1792</v>
      </c>
      <c r="B4889" s="1" t="s">
        <v>5377</v>
      </c>
      <c r="C4889" s="1" t="s">
        <v>15</v>
      </c>
      <c r="D4889" s="1" t="s">
        <v>40</v>
      </c>
      <c r="E4889" s="1">
        <v>45206350</v>
      </c>
      <c r="F4889" s="1" t="s">
        <v>5378</v>
      </c>
      <c r="G4889" s="1">
        <v>74250878</v>
      </c>
      <c r="H4889" s="1" t="s">
        <v>5379</v>
      </c>
      <c r="I4889" s="2">
        <v>45062</v>
      </c>
      <c r="J4889" s="15" t="str">
        <f>MID(Tabla1[[#This Row],[HORA]],1,5)</f>
        <v>10:19</v>
      </c>
      <c r="K4889" s="16">
        <f>IF(Tabla1[[#This Row],[FECHA]]=I4890,IF(J4890-J4889&gt;0,(J4890-J4889)*1440,0),0)</f>
        <v>5.0000000000000622</v>
      </c>
      <c r="L4889" s="14">
        <v>4.04</v>
      </c>
      <c r="M4889" s="13" t="s">
        <v>163</v>
      </c>
      <c r="N4889" s="1" t="s">
        <v>5313</v>
      </c>
      <c r="O4889" s="1">
        <v>10</v>
      </c>
      <c r="P4889" s="1" t="s">
        <v>413</v>
      </c>
      <c r="Q4889" s="4" t="s">
        <v>21</v>
      </c>
    </row>
    <row r="4890" spans="1:17" ht="22.5" x14ac:dyDescent="0.25">
      <c r="A4890" s="3">
        <v>15580</v>
      </c>
      <c r="B4890" s="1" t="s">
        <v>47422</v>
      </c>
      <c r="C4890" s="1" t="s">
        <v>15</v>
      </c>
      <c r="D4890" s="1" t="s">
        <v>77</v>
      </c>
      <c r="E4890" s="1">
        <v>44210739</v>
      </c>
      <c r="F4890" s="1" t="s">
        <v>2157</v>
      </c>
      <c r="G4890" s="1">
        <v>44210739</v>
      </c>
      <c r="H4890" s="1" t="s">
        <v>2157</v>
      </c>
      <c r="I4890" s="2">
        <v>45062</v>
      </c>
      <c r="J4890" s="15" t="str">
        <f>MID(Tabla1[[#This Row],[HORA]],1,5)</f>
        <v>10:24</v>
      </c>
      <c r="K4890" s="16">
        <f>IF(Tabla1[[#This Row],[FECHA]]=I4891,IF(J4891-J4890&gt;0,(J4891-J4890)*1440,0),0)</f>
        <v>1.9999999999999929</v>
      </c>
      <c r="L4890" s="14">
        <v>2.14</v>
      </c>
      <c r="M4890" s="13" t="s">
        <v>2763</v>
      </c>
      <c r="N4890" s="1" t="s">
        <v>1715</v>
      </c>
      <c r="O4890" s="1">
        <v>30</v>
      </c>
      <c r="P4890" s="1" t="s">
        <v>45</v>
      </c>
      <c r="Q4890" s="4" t="s">
        <v>21</v>
      </c>
    </row>
    <row r="4891" spans="1:17" ht="22.5" x14ac:dyDescent="0.25">
      <c r="A4891" s="3">
        <v>1793</v>
      </c>
      <c r="B4891" s="1" t="s">
        <v>5380</v>
      </c>
      <c r="C4891" s="1" t="s">
        <v>15</v>
      </c>
      <c r="D4891" s="1" t="s">
        <v>40</v>
      </c>
      <c r="E4891" s="1">
        <v>33590296</v>
      </c>
      <c r="F4891" s="1" t="s">
        <v>5381</v>
      </c>
      <c r="G4891" s="1">
        <v>2233567</v>
      </c>
      <c r="H4891" s="1" t="s">
        <v>5382</v>
      </c>
      <c r="I4891" s="2">
        <v>45062</v>
      </c>
      <c r="J4891" s="15" t="str">
        <f>MID(Tabla1[[#This Row],[HORA]],1,5)</f>
        <v>10:26</v>
      </c>
      <c r="K4891" s="16">
        <f>IF(Tabla1[[#This Row],[FECHA]]=I4892,IF(J4892-J4891&gt;0,(J4892-J4891)*1440,0),0)</f>
        <v>1.9999999999999929</v>
      </c>
      <c r="L4891" s="14">
        <v>3.15</v>
      </c>
      <c r="M4891" s="13" t="s">
        <v>1587</v>
      </c>
      <c r="N4891" s="1" t="s">
        <v>5383</v>
      </c>
      <c r="O4891" s="1">
        <v>15</v>
      </c>
      <c r="P4891" s="1" t="s">
        <v>413</v>
      </c>
      <c r="Q4891" s="4" t="s">
        <v>21</v>
      </c>
    </row>
    <row r="4892" spans="1:17" ht="22.5" x14ac:dyDescent="0.25">
      <c r="A4892" s="3">
        <v>1794</v>
      </c>
      <c r="B4892" s="1" t="s">
        <v>5384</v>
      </c>
      <c r="C4892" s="1" t="s">
        <v>15</v>
      </c>
      <c r="D4892" s="1" t="s">
        <v>33</v>
      </c>
      <c r="E4892" s="1">
        <v>43460495</v>
      </c>
      <c r="F4892" s="1" t="s">
        <v>5385</v>
      </c>
      <c r="G4892" s="1">
        <v>2233569</v>
      </c>
      <c r="H4892" s="1" t="s">
        <v>5386</v>
      </c>
      <c r="I4892" s="2">
        <v>45062</v>
      </c>
      <c r="J4892" s="15" t="str">
        <f>MID(Tabla1[[#This Row],[HORA]],1,5)</f>
        <v>10:28</v>
      </c>
      <c r="K4892" s="16">
        <f>IF(Tabla1[[#This Row],[FECHA]]=I4893,IF(J4893-J4892&gt;0,(J4893-J4892)*1440,0),0)</f>
        <v>3.9999999999999858</v>
      </c>
      <c r="L4892" s="14">
        <v>4.5199999999999996</v>
      </c>
      <c r="M4892" s="13" t="s">
        <v>978</v>
      </c>
      <c r="N4892" s="1" t="s">
        <v>5387</v>
      </c>
      <c r="O4892" s="1">
        <v>20</v>
      </c>
      <c r="P4892" s="1" t="s">
        <v>413</v>
      </c>
      <c r="Q4892" s="4" t="s">
        <v>21</v>
      </c>
    </row>
    <row r="4893" spans="1:17" ht="22.5" x14ac:dyDescent="0.25">
      <c r="A4893" s="3">
        <v>1795</v>
      </c>
      <c r="B4893" s="1" t="s">
        <v>5388</v>
      </c>
      <c r="C4893" s="1" t="s">
        <v>15</v>
      </c>
      <c r="D4893" s="1" t="s">
        <v>77</v>
      </c>
      <c r="E4893" s="1">
        <v>16690776</v>
      </c>
      <c r="F4893" s="1" t="s">
        <v>5389</v>
      </c>
      <c r="G4893" s="1">
        <v>2233570</v>
      </c>
      <c r="H4893" s="1" t="s">
        <v>5390</v>
      </c>
      <c r="I4893" s="2">
        <v>45062</v>
      </c>
      <c r="J4893" s="15" t="str">
        <f>MID(Tabla1[[#This Row],[HORA]],1,5)</f>
        <v>10:32</v>
      </c>
      <c r="K4893" s="16">
        <f>IF(Tabla1[[#This Row],[FECHA]]=I4894,IF(J4894-J4893&gt;0,(J4894-J4893)*1440,0),0)</f>
        <v>0</v>
      </c>
      <c r="L4893" s="14">
        <v>4.2699999999999996</v>
      </c>
      <c r="M4893" s="13" t="s">
        <v>286</v>
      </c>
      <c r="N4893" s="1" t="s">
        <v>5391</v>
      </c>
      <c r="O4893" s="1">
        <v>15</v>
      </c>
      <c r="P4893" s="1" t="s">
        <v>413</v>
      </c>
      <c r="Q4893" s="4" t="s">
        <v>21</v>
      </c>
    </row>
    <row r="4894" spans="1:17" ht="22.5" x14ac:dyDescent="0.25">
      <c r="A4894" s="3">
        <v>7061</v>
      </c>
      <c r="B4894" s="1" t="s">
        <v>22076</v>
      </c>
      <c r="C4894" s="1" t="s">
        <v>15</v>
      </c>
      <c r="D4894" s="1" t="s">
        <v>40</v>
      </c>
      <c r="E4894" s="1">
        <v>27909131</v>
      </c>
      <c r="F4894" s="1" t="s">
        <v>22077</v>
      </c>
      <c r="G4894" s="1">
        <v>27909131</v>
      </c>
      <c r="H4894" s="1" t="s">
        <v>22077</v>
      </c>
      <c r="I4894" s="2">
        <v>45062</v>
      </c>
      <c r="J4894" s="15" t="str">
        <f>MID(Tabla1[[#This Row],[HORA]],1,5)</f>
        <v>10:32</v>
      </c>
      <c r="K4894" s="16">
        <f>IF(Tabla1[[#This Row],[FECHA]]=I4895,IF(J4895-J4894&gt;0,(J4895-J4894)*1440,0),0)</f>
        <v>1.0000000000000764</v>
      </c>
      <c r="L4894" s="14">
        <v>7.21</v>
      </c>
      <c r="M4894" s="13" t="s">
        <v>286</v>
      </c>
      <c r="N4894" s="1" t="s">
        <v>2773</v>
      </c>
      <c r="O4894" s="1">
        <v>15</v>
      </c>
      <c r="P4894" s="1" t="s">
        <v>376</v>
      </c>
      <c r="Q4894" s="4" t="s">
        <v>21</v>
      </c>
    </row>
    <row r="4895" spans="1:17" ht="22.5" x14ac:dyDescent="0.25">
      <c r="A4895" s="3">
        <v>7062</v>
      </c>
      <c r="B4895" s="1" t="s">
        <v>22078</v>
      </c>
      <c r="C4895" s="1" t="s">
        <v>15</v>
      </c>
      <c r="D4895" s="1" t="s">
        <v>40</v>
      </c>
      <c r="E4895" s="1">
        <v>44462353</v>
      </c>
      <c r="F4895" s="1" t="s">
        <v>22079</v>
      </c>
      <c r="G4895" s="1">
        <v>46176436</v>
      </c>
      <c r="H4895" s="1" t="s">
        <v>22080</v>
      </c>
      <c r="I4895" s="2">
        <v>45062</v>
      </c>
      <c r="J4895" s="15" t="str">
        <f>MID(Tabla1[[#This Row],[HORA]],1,5)</f>
        <v>10:33</v>
      </c>
      <c r="K4895" s="16">
        <f>IF(Tabla1[[#This Row],[FECHA]]=I4896,IF(J4896-J4895&gt;0,(J4896-J4895)*1440,0),0)</f>
        <v>0.99999999999991651</v>
      </c>
      <c r="L4895" s="14">
        <v>4.3600000000000003</v>
      </c>
      <c r="M4895" s="13" t="s">
        <v>1300</v>
      </c>
      <c r="N4895" s="1" t="s">
        <v>14799</v>
      </c>
      <c r="O4895" s="1">
        <v>10</v>
      </c>
      <c r="P4895" s="1" t="s">
        <v>376</v>
      </c>
      <c r="Q4895" s="4" t="s">
        <v>21</v>
      </c>
    </row>
    <row r="4896" spans="1:17" ht="22.5" x14ac:dyDescent="0.25">
      <c r="A4896" s="3">
        <v>15888</v>
      </c>
      <c r="B4896" s="1" t="s">
        <v>48322</v>
      </c>
      <c r="C4896" s="1" t="s">
        <v>15</v>
      </c>
      <c r="D4896" s="1" t="s">
        <v>33</v>
      </c>
      <c r="E4896" s="1">
        <v>20604472858</v>
      </c>
      <c r="F4896" s="1" t="s">
        <v>48323</v>
      </c>
      <c r="G4896" s="1">
        <v>42977383</v>
      </c>
      <c r="H4896" s="1" t="s">
        <v>48324</v>
      </c>
      <c r="I4896" s="2">
        <v>45062</v>
      </c>
      <c r="J4896" s="15" t="str">
        <f>MID(Tabla1[[#This Row],[HORA]],1,5)</f>
        <v>10:34</v>
      </c>
      <c r="K4896" s="16">
        <f>IF(Tabla1[[#This Row],[FECHA]]=I4897,IF(J4897-J4896&gt;0,(J4897-J4896)*1440,0),0)</f>
        <v>3.9999999999999858</v>
      </c>
      <c r="L4896" s="14">
        <v>2.57</v>
      </c>
      <c r="M4896" s="13" t="s">
        <v>1323</v>
      </c>
      <c r="N4896" s="1" t="s">
        <v>9400</v>
      </c>
      <c r="O4896" s="1">
        <v>10</v>
      </c>
      <c r="P4896" s="1" t="s">
        <v>413</v>
      </c>
      <c r="Q4896" s="4" t="s">
        <v>21</v>
      </c>
    </row>
    <row r="4897" spans="1:17" ht="22.5" x14ac:dyDescent="0.25">
      <c r="A4897" s="3">
        <v>1796</v>
      </c>
      <c r="B4897" s="1" t="s">
        <v>5392</v>
      </c>
      <c r="C4897" s="1" t="s">
        <v>15</v>
      </c>
      <c r="D4897" s="1" t="s">
        <v>82</v>
      </c>
      <c r="E4897" s="1">
        <v>73699252</v>
      </c>
      <c r="F4897" s="1" t="s">
        <v>5393</v>
      </c>
      <c r="G4897" s="1">
        <v>75161932</v>
      </c>
      <c r="H4897" s="1" t="s">
        <v>5394</v>
      </c>
      <c r="I4897" s="2">
        <v>45062</v>
      </c>
      <c r="J4897" s="15" t="str">
        <f>MID(Tabla1[[#This Row],[HORA]],1,5)</f>
        <v>10:38</v>
      </c>
      <c r="K4897" s="16">
        <f>IF(Tabla1[[#This Row],[FECHA]]=I4898,IF(J4898-J4897&gt;0,(J4898-J4897)*1440,0),0)</f>
        <v>5.9999999999999787</v>
      </c>
      <c r="L4897" s="14">
        <v>3.36</v>
      </c>
      <c r="M4897" s="13" t="s">
        <v>334</v>
      </c>
      <c r="N4897" s="1" t="s">
        <v>5395</v>
      </c>
      <c r="O4897" s="1">
        <v>20</v>
      </c>
      <c r="P4897" s="1" t="s">
        <v>413</v>
      </c>
      <c r="Q4897" s="4" t="s">
        <v>21</v>
      </c>
    </row>
    <row r="4898" spans="1:17" ht="22.5" x14ac:dyDescent="0.25">
      <c r="A4898" s="3">
        <v>7063</v>
      </c>
      <c r="B4898" s="1" t="s">
        <v>22081</v>
      </c>
      <c r="C4898" s="1" t="s">
        <v>15</v>
      </c>
      <c r="D4898" s="1" t="s">
        <v>40</v>
      </c>
      <c r="E4898" s="1">
        <v>16937710</v>
      </c>
      <c r="F4898" s="1" t="s">
        <v>22082</v>
      </c>
      <c r="G4898" s="1">
        <v>16937710</v>
      </c>
      <c r="H4898" s="1" t="s">
        <v>22082</v>
      </c>
      <c r="I4898" s="2">
        <v>45062</v>
      </c>
      <c r="J4898" s="15" t="str">
        <f>MID(Tabla1[[#This Row],[HORA]],1,5)</f>
        <v>10:44</v>
      </c>
      <c r="K4898" s="16">
        <f>IF(Tabla1[[#This Row],[FECHA]]=I4899,IF(J4899-J4898&gt;0,(J4899-J4898)*1440,0),0)</f>
        <v>7.0000000000000551</v>
      </c>
      <c r="L4898" s="14">
        <v>2.1</v>
      </c>
      <c r="M4898" s="13" t="s">
        <v>6590</v>
      </c>
      <c r="N4898" s="1" t="s">
        <v>2773</v>
      </c>
      <c r="O4898" s="1">
        <v>12</v>
      </c>
      <c r="P4898" s="1" t="s">
        <v>376</v>
      </c>
      <c r="Q4898" s="4" t="s">
        <v>21</v>
      </c>
    </row>
    <row r="4899" spans="1:17" ht="22.5" x14ac:dyDescent="0.25">
      <c r="A4899" s="3">
        <v>1797</v>
      </c>
      <c r="B4899" s="1" t="s">
        <v>5396</v>
      </c>
      <c r="C4899" s="1" t="s">
        <v>15</v>
      </c>
      <c r="D4899" s="1" t="s">
        <v>2195</v>
      </c>
      <c r="E4899" s="1">
        <v>48441299</v>
      </c>
      <c r="F4899" s="1" t="s">
        <v>5397</v>
      </c>
      <c r="G4899" s="1">
        <v>2233574</v>
      </c>
      <c r="H4899" s="1" t="s">
        <v>5398</v>
      </c>
      <c r="I4899" s="2">
        <v>45062</v>
      </c>
      <c r="J4899" s="15" t="str">
        <f>MID(Tabla1[[#This Row],[HORA]],1,5)</f>
        <v>10:51</v>
      </c>
      <c r="K4899" s="16">
        <f>IF(Tabla1[[#This Row],[FECHA]]=I4900,IF(J4900-J4899&gt;0,(J4900-J4899)*1440,0),0)</f>
        <v>2.9999999999999893</v>
      </c>
      <c r="L4899" s="14">
        <v>5.0199999999999996</v>
      </c>
      <c r="M4899" s="13" t="s">
        <v>181</v>
      </c>
      <c r="N4899" s="1" t="s">
        <v>5399</v>
      </c>
      <c r="O4899" s="1">
        <v>15</v>
      </c>
      <c r="P4899" s="1" t="s">
        <v>413</v>
      </c>
      <c r="Q4899" s="4" t="s">
        <v>21</v>
      </c>
    </row>
    <row r="4900" spans="1:17" ht="22.5" x14ac:dyDescent="0.25">
      <c r="A4900" s="3">
        <v>16982</v>
      </c>
      <c r="B4900" s="1" t="s">
        <v>51320</v>
      </c>
      <c r="C4900" s="1" t="s">
        <v>15</v>
      </c>
      <c r="D4900" s="1" t="s">
        <v>119</v>
      </c>
      <c r="E4900" s="1">
        <v>20507865951</v>
      </c>
      <c r="F4900" s="1" t="s">
        <v>48144</v>
      </c>
      <c r="G4900" s="1">
        <v>71852728</v>
      </c>
      <c r="H4900" s="1" t="s">
        <v>49936</v>
      </c>
      <c r="I4900" s="2">
        <v>45062</v>
      </c>
      <c r="J4900" s="15" t="str">
        <f>MID(Tabla1[[#This Row],[HORA]],1,5)</f>
        <v>10:54</v>
      </c>
      <c r="K4900" s="16">
        <f>IF(Tabla1[[#This Row],[FECHA]]=I4901,IF(J4901-J4900&gt;0,(J4901-J4900)*1440,0),0)</f>
        <v>0</v>
      </c>
      <c r="L4900" s="14">
        <v>7.5</v>
      </c>
      <c r="M4900" s="13" t="s">
        <v>1276</v>
      </c>
      <c r="N4900" s="1" t="s">
        <v>51321</v>
      </c>
      <c r="O4900" s="1">
        <v>20</v>
      </c>
      <c r="P4900" s="1" t="s">
        <v>376</v>
      </c>
      <c r="Q4900" s="4" t="s">
        <v>21</v>
      </c>
    </row>
    <row r="4901" spans="1:17" ht="22.5" x14ac:dyDescent="0.25">
      <c r="A4901" s="3">
        <v>16983</v>
      </c>
      <c r="B4901" s="1" t="s">
        <v>51320</v>
      </c>
      <c r="C4901" s="1" t="s">
        <v>15</v>
      </c>
      <c r="D4901" s="1" t="s">
        <v>119</v>
      </c>
      <c r="E4901" s="1">
        <v>20507865951</v>
      </c>
      <c r="F4901" s="1" t="s">
        <v>48144</v>
      </c>
      <c r="G4901" s="1">
        <v>71852728</v>
      </c>
      <c r="H4901" s="1" t="s">
        <v>49936</v>
      </c>
      <c r="I4901" s="2">
        <v>45062</v>
      </c>
      <c r="J4901" s="15" t="str">
        <f>MID(Tabla1[[#This Row],[HORA]],1,5)</f>
        <v>10:54</v>
      </c>
      <c r="K4901" s="16">
        <f>IF(Tabla1[[#This Row],[FECHA]]=I4902,IF(J4902-J4901&gt;0,(J4902-J4901)*1440,0),0)</f>
        <v>0</v>
      </c>
      <c r="L4901" s="14">
        <v>3.2</v>
      </c>
      <c r="M4901" s="13" t="s">
        <v>1276</v>
      </c>
      <c r="N4901" s="1" t="s">
        <v>51322</v>
      </c>
      <c r="O4901" s="1">
        <v>20</v>
      </c>
      <c r="P4901" s="1" t="s">
        <v>376</v>
      </c>
      <c r="Q4901" s="4" t="s">
        <v>21</v>
      </c>
    </row>
    <row r="4902" spans="1:17" ht="22.5" x14ac:dyDescent="0.25">
      <c r="A4902" s="3">
        <v>15581</v>
      </c>
      <c r="B4902" s="1" t="s">
        <v>47423</v>
      </c>
      <c r="C4902" s="1" t="s">
        <v>15</v>
      </c>
      <c r="D4902" s="1" t="s">
        <v>141</v>
      </c>
      <c r="E4902" s="1">
        <v>41466679</v>
      </c>
      <c r="F4902" s="1" t="s">
        <v>47424</v>
      </c>
      <c r="G4902" s="1">
        <v>41466679</v>
      </c>
      <c r="H4902" s="1" t="s">
        <v>47424</v>
      </c>
      <c r="I4902" s="2">
        <v>45062</v>
      </c>
      <c r="J4902" s="15" t="str">
        <f>MID(Tabla1[[#This Row],[HORA]],1,5)</f>
        <v>10:54</v>
      </c>
      <c r="K4902" s="16">
        <f>IF(Tabla1[[#This Row],[FECHA]]=I4903,IF(J4903-J4902&gt;0,(J4903-J4902)*1440,0),0)</f>
        <v>3.9999999999999858</v>
      </c>
      <c r="L4902" s="14">
        <v>2.2999999999999998</v>
      </c>
      <c r="M4902" s="13" t="s">
        <v>15301</v>
      </c>
      <c r="N4902" s="1" t="s">
        <v>1715</v>
      </c>
      <c r="O4902" s="1">
        <v>20</v>
      </c>
      <c r="P4902" s="1" t="s">
        <v>45</v>
      </c>
      <c r="Q4902" s="4" t="s">
        <v>21</v>
      </c>
    </row>
    <row r="4903" spans="1:17" ht="22.5" x14ac:dyDescent="0.25">
      <c r="A4903" s="3">
        <v>158</v>
      </c>
      <c r="B4903" s="1" t="s">
        <v>372</v>
      </c>
      <c r="C4903" s="1" t="s">
        <v>15</v>
      </c>
      <c r="D4903" s="1" t="s">
        <v>172</v>
      </c>
      <c r="E4903" s="1">
        <v>2233575</v>
      </c>
      <c r="F4903" s="1" t="s">
        <v>373</v>
      </c>
      <c r="G4903" s="1">
        <v>2233576</v>
      </c>
      <c r="H4903" s="1" t="s">
        <v>374</v>
      </c>
      <c r="I4903" s="2">
        <v>45062</v>
      </c>
      <c r="J4903" s="15" t="str">
        <f>MID(Tabla1[[#This Row],[HORA]],1,5)</f>
        <v>10:58</v>
      </c>
      <c r="K4903" s="16">
        <f>IF(Tabla1[[#This Row],[FECHA]]=I4904,IF(J4904-J4903&gt;0,(J4904-J4903)*1440,0),0)</f>
        <v>0.99999999999999645</v>
      </c>
      <c r="L4903" s="14">
        <v>3.5</v>
      </c>
      <c r="M4903" s="13" t="s">
        <v>263</v>
      </c>
      <c r="N4903" s="1" t="s">
        <v>375</v>
      </c>
      <c r="O4903" s="1">
        <v>0</v>
      </c>
      <c r="P4903" s="1" t="s">
        <v>376</v>
      </c>
      <c r="Q4903" s="4" t="s">
        <v>21</v>
      </c>
    </row>
    <row r="4904" spans="1:17" ht="22.5" x14ac:dyDescent="0.25">
      <c r="A4904" s="3">
        <v>7064</v>
      </c>
      <c r="B4904" s="1" t="s">
        <v>22083</v>
      </c>
      <c r="C4904" s="1" t="s">
        <v>15</v>
      </c>
      <c r="D4904" s="1" t="s">
        <v>228</v>
      </c>
      <c r="E4904" s="1">
        <v>16775438</v>
      </c>
      <c r="F4904" s="1" t="s">
        <v>22084</v>
      </c>
      <c r="G4904" s="1">
        <v>2233577</v>
      </c>
      <c r="H4904" s="1" t="s">
        <v>22085</v>
      </c>
      <c r="I4904" s="2">
        <v>45062</v>
      </c>
      <c r="J4904" s="15" t="str">
        <f>MID(Tabla1[[#This Row],[HORA]],1,5)</f>
        <v>10:59</v>
      </c>
      <c r="K4904" s="16">
        <f>IF(Tabla1[[#This Row],[FECHA]]=I4905,IF(J4905-J4904&gt;0,(J4905-J4904)*1440,0),0)</f>
        <v>4.9999999999999822</v>
      </c>
      <c r="L4904" s="14">
        <v>5</v>
      </c>
      <c r="M4904" s="13" t="s">
        <v>753</v>
      </c>
      <c r="N4904" s="1" t="s">
        <v>447</v>
      </c>
      <c r="O4904" s="1">
        <v>10</v>
      </c>
      <c r="P4904" s="1" t="s">
        <v>376</v>
      </c>
      <c r="Q4904" s="4" t="s">
        <v>21</v>
      </c>
    </row>
    <row r="4905" spans="1:17" ht="22.5" x14ac:dyDescent="0.25">
      <c r="A4905" s="3">
        <v>16984</v>
      </c>
      <c r="B4905" s="1" t="s">
        <v>51323</v>
      </c>
      <c r="C4905" s="1" t="s">
        <v>15</v>
      </c>
      <c r="D4905" s="1" t="s">
        <v>40</v>
      </c>
      <c r="E4905" s="1">
        <v>20521119943</v>
      </c>
      <c r="F4905" s="1" t="s">
        <v>48799</v>
      </c>
      <c r="G4905" s="1">
        <v>2233579</v>
      </c>
      <c r="H4905" s="1" t="s">
        <v>48800</v>
      </c>
      <c r="I4905" s="2">
        <v>45062</v>
      </c>
      <c r="J4905" s="15" t="str">
        <f>MID(Tabla1[[#This Row],[HORA]],1,5)</f>
        <v>11:04</v>
      </c>
      <c r="K4905" s="16">
        <f>IF(Tabla1[[#This Row],[FECHA]]=I4906,IF(J4906-J4905&gt;0,(J4906-J4905)*1440,0),0)</f>
        <v>1.0000000000000764</v>
      </c>
      <c r="L4905" s="14">
        <v>2.35</v>
      </c>
      <c r="M4905" s="13" t="s">
        <v>4255</v>
      </c>
      <c r="N4905" s="1" t="s">
        <v>447</v>
      </c>
      <c r="O4905" s="1">
        <v>10</v>
      </c>
      <c r="P4905" s="1" t="s">
        <v>376</v>
      </c>
      <c r="Q4905" s="4" t="s">
        <v>21</v>
      </c>
    </row>
    <row r="4906" spans="1:17" ht="22.5" x14ac:dyDescent="0.25">
      <c r="A4906" s="3">
        <v>1798</v>
      </c>
      <c r="B4906" s="1" t="s">
        <v>5400</v>
      </c>
      <c r="C4906" s="1" t="s">
        <v>15</v>
      </c>
      <c r="D4906" s="1" t="s">
        <v>40</v>
      </c>
      <c r="E4906" s="1">
        <v>16909289</v>
      </c>
      <c r="F4906" s="1" t="s">
        <v>5401</v>
      </c>
      <c r="G4906" s="1">
        <v>16909289</v>
      </c>
      <c r="H4906" s="1" t="s">
        <v>5401</v>
      </c>
      <c r="I4906" s="2">
        <v>45062</v>
      </c>
      <c r="J4906" s="15" t="str">
        <f>MID(Tabla1[[#This Row],[HORA]],1,5)</f>
        <v>11:05</v>
      </c>
      <c r="K4906" s="16">
        <f>IF(Tabla1[[#This Row],[FECHA]]=I4907,IF(J4907-J4906&gt;0,(J4907-J4906)*1440,0),0)</f>
        <v>1.9999999999999929</v>
      </c>
      <c r="L4906" s="14">
        <v>4.5</v>
      </c>
      <c r="M4906" s="13" t="s">
        <v>2552</v>
      </c>
      <c r="N4906" s="1" t="s">
        <v>1715</v>
      </c>
      <c r="O4906" s="1">
        <v>10</v>
      </c>
      <c r="P4906" s="1" t="s">
        <v>413</v>
      </c>
      <c r="Q4906" s="4" t="s">
        <v>21</v>
      </c>
    </row>
    <row r="4907" spans="1:17" ht="22.5" x14ac:dyDescent="0.25">
      <c r="A4907" s="3">
        <v>16985</v>
      </c>
      <c r="B4907" s="1" t="s">
        <v>51324</v>
      </c>
      <c r="C4907" s="1" t="s">
        <v>15</v>
      </c>
      <c r="D4907" s="1" t="s">
        <v>40</v>
      </c>
      <c r="E4907" s="1">
        <v>20557355147</v>
      </c>
      <c r="F4907" s="1" t="s">
        <v>51325</v>
      </c>
      <c r="G4907" s="1">
        <v>2233580</v>
      </c>
      <c r="H4907" s="1" t="s">
        <v>51326</v>
      </c>
      <c r="I4907" s="2">
        <v>45062</v>
      </c>
      <c r="J4907" s="15" t="str">
        <f>MID(Tabla1[[#This Row],[HORA]],1,5)</f>
        <v>11:07</v>
      </c>
      <c r="K4907" s="16">
        <f>IF(Tabla1[[#This Row],[FECHA]]=I4908,IF(J4908-J4907&gt;0,(J4908-J4907)*1440,0),0)</f>
        <v>0.99999999999991651</v>
      </c>
      <c r="L4907" s="14">
        <v>6.2</v>
      </c>
      <c r="M4907" s="13" t="s">
        <v>2557</v>
      </c>
      <c r="N4907" s="1" t="s">
        <v>47504</v>
      </c>
      <c r="O4907" s="1">
        <v>15</v>
      </c>
      <c r="P4907" s="1" t="s">
        <v>376</v>
      </c>
      <c r="Q4907" s="4" t="s">
        <v>21</v>
      </c>
    </row>
    <row r="4908" spans="1:17" ht="22.5" x14ac:dyDescent="0.25">
      <c r="A4908" s="3">
        <v>7065</v>
      </c>
      <c r="B4908" s="1" t="s">
        <v>22086</v>
      </c>
      <c r="C4908" s="1" t="s">
        <v>15</v>
      </c>
      <c r="D4908" s="1" t="s">
        <v>40</v>
      </c>
      <c r="E4908" s="1">
        <v>76959881</v>
      </c>
      <c r="F4908" s="1" t="s">
        <v>22087</v>
      </c>
      <c r="G4908" s="1">
        <v>47801172</v>
      </c>
      <c r="H4908" s="1" t="s">
        <v>22088</v>
      </c>
      <c r="I4908" s="2">
        <v>45062</v>
      </c>
      <c r="J4908" s="15" t="str">
        <f>MID(Tabla1[[#This Row],[HORA]],1,5)</f>
        <v>11:08</v>
      </c>
      <c r="K4908" s="16">
        <f>IF(Tabla1[[#This Row],[FECHA]]=I4909,IF(J4909-J4908&gt;0,(J4909-J4908)*1440,0),0)</f>
        <v>3.9999999999999858</v>
      </c>
      <c r="L4908" s="14">
        <v>3.36</v>
      </c>
      <c r="M4908" s="13" t="s">
        <v>1055</v>
      </c>
      <c r="N4908" s="1" t="s">
        <v>22089</v>
      </c>
      <c r="O4908" s="1">
        <v>10</v>
      </c>
      <c r="P4908" s="1" t="s">
        <v>376</v>
      </c>
      <c r="Q4908" s="4" t="s">
        <v>21</v>
      </c>
    </row>
    <row r="4909" spans="1:17" ht="22.5" x14ac:dyDescent="0.25">
      <c r="A4909" s="3">
        <v>7066</v>
      </c>
      <c r="B4909" s="1" t="s">
        <v>22090</v>
      </c>
      <c r="C4909" s="1" t="s">
        <v>15</v>
      </c>
      <c r="D4909" s="1" t="s">
        <v>40</v>
      </c>
      <c r="E4909" s="1">
        <v>47435816</v>
      </c>
      <c r="F4909" s="1" t="s">
        <v>22091</v>
      </c>
      <c r="G4909" s="1">
        <v>48496301</v>
      </c>
      <c r="H4909" s="1" t="s">
        <v>22092</v>
      </c>
      <c r="I4909" s="2">
        <v>45062</v>
      </c>
      <c r="J4909" s="15" t="str">
        <f>MID(Tabla1[[#This Row],[HORA]],1,5)</f>
        <v>11:12</v>
      </c>
      <c r="K4909" s="16">
        <f>IF(Tabla1[[#This Row],[FECHA]]=I4910,IF(J4910-J4909&gt;0,(J4910-J4909)*1440,0),0)</f>
        <v>18.000000000000096</v>
      </c>
      <c r="L4909" s="14">
        <v>4.3</v>
      </c>
      <c r="M4909" s="13" t="s">
        <v>437</v>
      </c>
      <c r="N4909" s="1" t="s">
        <v>22093</v>
      </c>
      <c r="O4909" s="1">
        <v>10</v>
      </c>
      <c r="P4909" s="1" t="s">
        <v>376</v>
      </c>
      <c r="Q4909" s="4" t="s">
        <v>21</v>
      </c>
    </row>
    <row r="4910" spans="1:17" ht="22.5" x14ac:dyDescent="0.25">
      <c r="A4910" s="3">
        <v>7067</v>
      </c>
      <c r="B4910" s="1" t="s">
        <v>22094</v>
      </c>
      <c r="C4910" s="1" t="s">
        <v>15</v>
      </c>
      <c r="D4910" s="1" t="s">
        <v>40</v>
      </c>
      <c r="E4910" s="1">
        <v>42079566</v>
      </c>
      <c r="F4910" s="1" t="s">
        <v>17089</v>
      </c>
      <c r="G4910" s="1">
        <v>2233588</v>
      </c>
      <c r="H4910" s="1" t="s">
        <v>22095</v>
      </c>
      <c r="I4910" s="2">
        <v>45062</v>
      </c>
      <c r="J4910" s="15" t="str">
        <f>MID(Tabla1[[#This Row],[HORA]],1,5)</f>
        <v>11:30</v>
      </c>
      <c r="K4910" s="16">
        <f>IF(Tabla1[[#This Row],[FECHA]]=I4911,IF(J4911-J4910&gt;0,(J4911-J4910)*1440,0),0)</f>
        <v>2.9999999999999893</v>
      </c>
      <c r="L4910" s="14">
        <v>4.54</v>
      </c>
      <c r="M4910" s="13" t="s">
        <v>87</v>
      </c>
      <c r="N4910" s="1" t="s">
        <v>447</v>
      </c>
      <c r="O4910" s="1">
        <v>10</v>
      </c>
      <c r="P4910" s="1" t="s">
        <v>376</v>
      </c>
      <c r="Q4910" s="4" t="s">
        <v>21</v>
      </c>
    </row>
    <row r="4911" spans="1:17" ht="22.5" x14ac:dyDescent="0.25">
      <c r="A4911" s="3">
        <v>1799</v>
      </c>
      <c r="B4911" s="1" t="s">
        <v>5402</v>
      </c>
      <c r="C4911" s="1" t="s">
        <v>15</v>
      </c>
      <c r="D4911" s="1" t="s">
        <v>40</v>
      </c>
      <c r="E4911" s="1">
        <v>44495583</v>
      </c>
      <c r="F4911" s="1" t="s">
        <v>5403</v>
      </c>
      <c r="G4911" s="1">
        <v>6771700</v>
      </c>
      <c r="H4911" s="1" t="s">
        <v>5404</v>
      </c>
      <c r="I4911" s="2">
        <v>45062</v>
      </c>
      <c r="J4911" s="15" t="str">
        <f>MID(Tabla1[[#This Row],[HORA]],1,5)</f>
        <v>11:33</v>
      </c>
      <c r="K4911" s="16">
        <f>IF(Tabla1[[#This Row],[FECHA]]=I4912,IF(J4912-J4911&gt;0,(J4912-J4911)*1440,0),0)</f>
        <v>8.999999999999968</v>
      </c>
      <c r="L4911" s="14">
        <v>2.21</v>
      </c>
      <c r="M4911" s="13" t="s">
        <v>805</v>
      </c>
      <c r="N4911" s="1" t="s">
        <v>5405</v>
      </c>
      <c r="O4911" s="1">
        <v>15</v>
      </c>
      <c r="P4911" s="1" t="s">
        <v>413</v>
      </c>
      <c r="Q4911" s="4" t="s">
        <v>21</v>
      </c>
    </row>
    <row r="4912" spans="1:17" ht="22.5" x14ac:dyDescent="0.25">
      <c r="A4912" s="3">
        <v>1800</v>
      </c>
      <c r="B4912" s="1" t="s">
        <v>5406</v>
      </c>
      <c r="C4912" s="1" t="s">
        <v>15</v>
      </c>
      <c r="D4912" s="1" t="s">
        <v>40</v>
      </c>
      <c r="E4912" s="1">
        <v>75227761</v>
      </c>
      <c r="F4912" s="1" t="s">
        <v>5407</v>
      </c>
      <c r="G4912" s="1">
        <v>42685412</v>
      </c>
      <c r="H4912" s="1" t="s">
        <v>5408</v>
      </c>
      <c r="I4912" s="2">
        <v>45062</v>
      </c>
      <c r="J4912" s="15" t="str">
        <f>MID(Tabla1[[#This Row],[HORA]],1,5)</f>
        <v>11:42</v>
      </c>
      <c r="K4912" s="16">
        <f>IF(Tabla1[[#This Row],[FECHA]]=I4913,IF(J4913-J4912&gt;0,(J4913-J4912)*1440,0),0)</f>
        <v>0</v>
      </c>
      <c r="L4912" s="14">
        <v>3.45</v>
      </c>
      <c r="M4912" s="13" t="s">
        <v>3945</v>
      </c>
      <c r="N4912" s="1" t="s">
        <v>5409</v>
      </c>
      <c r="O4912" s="1">
        <v>15</v>
      </c>
      <c r="P4912" s="1" t="s">
        <v>413</v>
      </c>
      <c r="Q4912" s="4" t="s">
        <v>21</v>
      </c>
    </row>
    <row r="4913" spans="1:17" ht="22.5" x14ac:dyDescent="0.25">
      <c r="A4913" s="3">
        <v>7068</v>
      </c>
      <c r="B4913" s="1" t="s">
        <v>22096</v>
      </c>
      <c r="C4913" s="1" t="s">
        <v>15</v>
      </c>
      <c r="D4913" s="1" t="s">
        <v>40</v>
      </c>
      <c r="E4913" s="1">
        <v>42830110</v>
      </c>
      <c r="F4913" s="1" t="s">
        <v>15547</v>
      </c>
      <c r="G4913" s="1">
        <v>2233591</v>
      </c>
      <c r="H4913" s="1" t="s">
        <v>22097</v>
      </c>
      <c r="I4913" s="2">
        <v>45062</v>
      </c>
      <c r="J4913" s="15" t="str">
        <f>MID(Tabla1[[#This Row],[HORA]],1,5)</f>
        <v>11:42</v>
      </c>
      <c r="K4913" s="16">
        <f>IF(Tabla1[[#This Row],[FECHA]]=I4914,IF(J4914-J4913&gt;0,(J4914-J4913)*1440,0),0)</f>
        <v>4.0000000000000657</v>
      </c>
      <c r="L4913" s="14">
        <v>3.14</v>
      </c>
      <c r="M4913" s="13" t="s">
        <v>3945</v>
      </c>
      <c r="N4913" s="1" t="s">
        <v>22098</v>
      </c>
      <c r="O4913" s="1">
        <v>20</v>
      </c>
      <c r="P4913" s="1" t="s">
        <v>376</v>
      </c>
      <c r="Q4913" s="4" t="s">
        <v>21</v>
      </c>
    </row>
    <row r="4914" spans="1:17" ht="22.5" x14ac:dyDescent="0.25">
      <c r="A4914" s="3">
        <v>7069</v>
      </c>
      <c r="B4914" s="1" t="s">
        <v>22099</v>
      </c>
      <c r="C4914" s="1" t="s">
        <v>15</v>
      </c>
      <c r="D4914" s="1" t="s">
        <v>40</v>
      </c>
      <c r="E4914" s="1">
        <v>72324748</v>
      </c>
      <c r="F4914" s="1" t="s">
        <v>22100</v>
      </c>
      <c r="G4914" s="1">
        <v>72324748</v>
      </c>
      <c r="H4914" s="1" t="s">
        <v>22100</v>
      </c>
      <c r="I4914" s="2">
        <v>45062</v>
      </c>
      <c r="J4914" s="15" t="str">
        <f>MID(Tabla1[[#This Row],[HORA]],1,5)</f>
        <v>11:46</v>
      </c>
      <c r="K4914" s="16">
        <f>IF(Tabla1[[#This Row],[FECHA]]=I4915,IF(J4915-J4914&gt;0,(J4915-J4914)*1440,0),0)</f>
        <v>0.99999999999991651</v>
      </c>
      <c r="L4914" s="14">
        <v>4.5199999999999996</v>
      </c>
      <c r="M4914" s="13" t="s">
        <v>3661</v>
      </c>
      <c r="N4914" s="1" t="s">
        <v>2773</v>
      </c>
      <c r="O4914" s="1">
        <v>10</v>
      </c>
      <c r="P4914" s="1" t="s">
        <v>376</v>
      </c>
      <c r="Q4914" s="4" t="s">
        <v>21</v>
      </c>
    </row>
    <row r="4915" spans="1:17" ht="22.5" x14ac:dyDescent="0.25">
      <c r="A4915" s="3">
        <v>1801</v>
      </c>
      <c r="B4915" s="1" t="s">
        <v>5410</v>
      </c>
      <c r="C4915" s="1" t="s">
        <v>15</v>
      </c>
      <c r="D4915" s="1" t="s">
        <v>33</v>
      </c>
      <c r="E4915" s="1">
        <v>16598241</v>
      </c>
      <c r="F4915" s="1" t="s">
        <v>5411</v>
      </c>
      <c r="G4915" s="1">
        <v>16693008</v>
      </c>
      <c r="H4915" s="1" t="s">
        <v>5412</v>
      </c>
      <c r="I4915" s="2">
        <v>45062</v>
      </c>
      <c r="J4915" s="15" t="str">
        <f>MID(Tabla1[[#This Row],[HORA]],1,5)</f>
        <v>11:47</v>
      </c>
      <c r="K4915" s="16">
        <f>IF(Tabla1[[#This Row],[FECHA]]=I4916,IF(J4916-J4915&gt;0,(J4916-J4915)*1440,0),0)</f>
        <v>1.0000000000000764</v>
      </c>
      <c r="L4915" s="14">
        <v>4.46</v>
      </c>
      <c r="M4915" s="13" t="s">
        <v>5413</v>
      </c>
      <c r="N4915" s="1" t="s">
        <v>5414</v>
      </c>
      <c r="O4915" s="1">
        <v>20</v>
      </c>
      <c r="P4915" s="1" t="s">
        <v>413</v>
      </c>
      <c r="Q4915" s="4" t="s">
        <v>21</v>
      </c>
    </row>
    <row r="4916" spans="1:17" ht="22.5" x14ac:dyDescent="0.25">
      <c r="A4916" s="3">
        <v>7070</v>
      </c>
      <c r="B4916" s="1" t="s">
        <v>22101</v>
      </c>
      <c r="C4916" s="1" t="s">
        <v>15</v>
      </c>
      <c r="D4916" s="1" t="s">
        <v>40</v>
      </c>
      <c r="E4916" s="1">
        <v>70513713</v>
      </c>
      <c r="F4916" s="1" t="s">
        <v>22102</v>
      </c>
      <c r="G4916" s="1">
        <v>2233594</v>
      </c>
      <c r="H4916" s="1" t="s">
        <v>22103</v>
      </c>
      <c r="I4916" s="2">
        <v>45062</v>
      </c>
      <c r="J4916" s="15" t="str">
        <f>MID(Tabla1[[#This Row],[HORA]],1,5)</f>
        <v>11:48</v>
      </c>
      <c r="K4916" s="16">
        <f>IF(Tabla1[[#This Row],[FECHA]]=I4917,IF(J4917-J4916&gt;0,(J4917-J4916)*1440,0),0)</f>
        <v>1.9999999999999929</v>
      </c>
      <c r="L4916" s="14">
        <v>4.3600000000000003</v>
      </c>
      <c r="M4916" s="13" t="s">
        <v>2271</v>
      </c>
      <c r="N4916" s="1" t="s">
        <v>22104</v>
      </c>
      <c r="O4916" s="1">
        <v>25</v>
      </c>
      <c r="P4916" s="1" t="s">
        <v>376</v>
      </c>
      <c r="Q4916" s="4" t="s">
        <v>21</v>
      </c>
    </row>
    <row r="4917" spans="1:17" ht="22.5" x14ac:dyDescent="0.25">
      <c r="A4917" s="3">
        <v>7071</v>
      </c>
      <c r="B4917" s="1" t="s">
        <v>22105</v>
      </c>
      <c r="C4917" s="1" t="s">
        <v>15</v>
      </c>
      <c r="D4917" s="1" t="s">
        <v>71</v>
      </c>
      <c r="E4917" s="1">
        <v>45652277</v>
      </c>
      <c r="F4917" s="1" t="s">
        <v>22106</v>
      </c>
      <c r="G4917" s="1">
        <v>2233595</v>
      </c>
      <c r="H4917" s="1" t="s">
        <v>22107</v>
      </c>
      <c r="I4917" s="2">
        <v>45062</v>
      </c>
      <c r="J4917" s="15" t="str">
        <f>MID(Tabla1[[#This Row],[HORA]],1,5)</f>
        <v>11:50</v>
      </c>
      <c r="K4917" s="16">
        <f>IF(Tabla1[[#This Row],[FECHA]]=I4918,IF(J4918-J4917&gt;0,(J4918-J4917)*1440,0),0)</f>
        <v>6.9999999999998952</v>
      </c>
      <c r="L4917" s="14">
        <v>2.0699999999999998</v>
      </c>
      <c r="M4917" s="13" t="s">
        <v>5239</v>
      </c>
      <c r="N4917" s="1" t="s">
        <v>22108</v>
      </c>
      <c r="O4917" s="1">
        <v>15</v>
      </c>
      <c r="P4917" s="1" t="s">
        <v>376</v>
      </c>
      <c r="Q4917" s="4" t="s">
        <v>21</v>
      </c>
    </row>
    <row r="4918" spans="1:17" ht="22.5" x14ac:dyDescent="0.25">
      <c r="A4918" s="3">
        <v>1802</v>
      </c>
      <c r="B4918" s="1" t="s">
        <v>5415</v>
      </c>
      <c r="C4918" s="1" t="s">
        <v>15</v>
      </c>
      <c r="D4918" s="1" t="s">
        <v>40</v>
      </c>
      <c r="E4918" s="1">
        <v>63563951</v>
      </c>
      <c r="F4918" s="1" t="s">
        <v>5416</v>
      </c>
      <c r="G4918" s="1">
        <v>2233596</v>
      </c>
      <c r="H4918" s="1" t="s">
        <v>5417</v>
      </c>
      <c r="I4918" s="2">
        <v>45062</v>
      </c>
      <c r="J4918" s="15" t="str">
        <f>MID(Tabla1[[#This Row],[HORA]],1,5)</f>
        <v>11:57</v>
      </c>
      <c r="K4918" s="16">
        <f>IF(Tabla1[[#This Row],[FECHA]]=I4919,IF(J4919-J4918&gt;0,(J4919-J4918)*1440,0),0)</f>
        <v>6.0000000000000586</v>
      </c>
      <c r="L4918" s="14">
        <v>3.36</v>
      </c>
      <c r="M4918" s="13" t="s">
        <v>3215</v>
      </c>
      <c r="N4918" s="1" t="s">
        <v>5418</v>
      </c>
      <c r="O4918" s="1">
        <v>20</v>
      </c>
      <c r="P4918" s="1" t="s">
        <v>413</v>
      </c>
      <c r="Q4918" s="4" t="s">
        <v>21</v>
      </c>
    </row>
    <row r="4919" spans="1:17" ht="22.5" x14ac:dyDescent="0.25">
      <c r="A4919" s="3">
        <v>16986</v>
      </c>
      <c r="B4919" s="1" t="s">
        <v>51327</v>
      </c>
      <c r="C4919" s="1" t="s">
        <v>15</v>
      </c>
      <c r="D4919" s="1" t="s">
        <v>61</v>
      </c>
      <c r="E4919" s="1">
        <v>20607378674</v>
      </c>
      <c r="F4919" s="1" t="s">
        <v>48524</v>
      </c>
      <c r="G4919" s="1">
        <v>72460899</v>
      </c>
      <c r="H4919" s="1" t="s">
        <v>48525</v>
      </c>
      <c r="I4919" s="2">
        <v>45062</v>
      </c>
      <c r="J4919" s="15" t="str">
        <f>MID(Tabla1[[#This Row],[HORA]],1,5)</f>
        <v>12:03</v>
      </c>
      <c r="K4919" s="16">
        <f>IF(Tabla1[[#This Row],[FECHA]]=I4920,IF(J4920-J4919&gt;0,(J4920-J4919)*1440,0),0)</f>
        <v>1.9999999999999929</v>
      </c>
      <c r="L4919" s="14">
        <v>2.37</v>
      </c>
      <c r="M4919" s="13" t="s">
        <v>981</v>
      </c>
      <c r="N4919" s="1" t="s">
        <v>51328</v>
      </c>
      <c r="O4919" s="1">
        <v>10</v>
      </c>
      <c r="P4919" s="1" t="s">
        <v>376</v>
      </c>
      <c r="Q4919" s="4" t="s">
        <v>21</v>
      </c>
    </row>
    <row r="4920" spans="1:17" ht="22.5" x14ac:dyDescent="0.25">
      <c r="A4920" s="3">
        <v>1803</v>
      </c>
      <c r="B4920" s="1" t="s">
        <v>5419</v>
      </c>
      <c r="C4920" s="1" t="s">
        <v>15</v>
      </c>
      <c r="D4920" s="1" t="s">
        <v>33</v>
      </c>
      <c r="E4920" s="1">
        <v>75195818</v>
      </c>
      <c r="F4920" s="1" t="s">
        <v>5420</v>
      </c>
      <c r="G4920" s="1">
        <v>47155506</v>
      </c>
      <c r="H4920" s="1" t="s">
        <v>5421</v>
      </c>
      <c r="I4920" s="2">
        <v>45062</v>
      </c>
      <c r="J4920" s="15" t="str">
        <f>MID(Tabla1[[#This Row],[HORA]],1,5)</f>
        <v>12:05</v>
      </c>
      <c r="K4920" s="16">
        <f>IF(Tabla1[[#This Row],[FECHA]]=I4921,IF(J4921-J4920&gt;0,(J4921-J4920)*1440,0),0)</f>
        <v>4.9999999999999822</v>
      </c>
      <c r="L4920" s="14">
        <v>5.38</v>
      </c>
      <c r="M4920" s="13" t="s">
        <v>5422</v>
      </c>
      <c r="N4920" s="1" t="s">
        <v>5235</v>
      </c>
      <c r="O4920" s="1">
        <v>15</v>
      </c>
      <c r="P4920" s="1" t="s">
        <v>413</v>
      </c>
      <c r="Q4920" s="4" t="s">
        <v>21</v>
      </c>
    </row>
    <row r="4921" spans="1:17" ht="22.5" x14ac:dyDescent="0.25">
      <c r="A4921" s="3">
        <v>7072</v>
      </c>
      <c r="B4921" s="1" t="s">
        <v>22109</v>
      </c>
      <c r="C4921" s="1" t="s">
        <v>15</v>
      </c>
      <c r="D4921" s="1" t="s">
        <v>40</v>
      </c>
      <c r="E4921" s="1">
        <v>72703287</v>
      </c>
      <c r="F4921" s="1" t="s">
        <v>20763</v>
      </c>
      <c r="G4921" s="1">
        <v>72749185</v>
      </c>
      <c r="H4921" s="1" t="s">
        <v>20764</v>
      </c>
      <c r="I4921" s="2">
        <v>45062</v>
      </c>
      <c r="J4921" s="15" t="str">
        <f>MID(Tabla1[[#This Row],[HORA]],1,5)</f>
        <v>12:10</v>
      </c>
      <c r="K4921" s="16">
        <f>IF(Tabla1[[#This Row],[FECHA]]=I4922,IF(J4922-J4921&gt;0,(J4922-J4921)*1440,0),0)</f>
        <v>0.99999999999999645</v>
      </c>
      <c r="L4921" s="14">
        <v>7.44</v>
      </c>
      <c r="M4921" s="13" t="s">
        <v>622</v>
      </c>
      <c r="N4921" s="1" t="s">
        <v>22110</v>
      </c>
      <c r="O4921" s="1">
        <v>15</v>
      </c>
      <c r="P4921" s="1" t="s">
        <v>376</v>
      </c>
      <c r="Q4921" s="4" t="s">
        <v>21</v>
      </c>
    </row>
    <row r="4922" spans="1:17" ht="22.5" x14ac:dyDescent="0.25">
      <c r="A4922" s="3">
        <v>1804</v>
      </c>
      <c r="B4922" s="1" t="s">
        <v>5423</v>
      </c>
      <c r="C4922" s="1" t="s">
        <v>15</v>
      </c>
      <c r="D4922" s="1" t="s">
        <v>40</v>
      </c>
      <c r="E4922" s="1">
        <v>41595359</v>
      </c>
      <c r="F4922" s="1" t="s">
        <v>2550</v>
      </c>
      <c r="G4922" s="1">
        <v>71726582</v>
      </c>
      <c r="H4922" s="1" t="s">
        <v>5424</v>
      </c>
      <c r="I4922" s="2">
        <v>45062</v>
      </c>
      <c r="J4922" s="15" t="str">
        <f>MID(Tabla1[[#This Row],[HORA]],1,5)</f>
        <v>12:11</v>
      </c>
      <c r="K4922" s="16">
        <f>IF(Tabla1[[#This Row],[FECHA]]=I4923,IF(J4923-J4922&gt;0,(J4923-J4922)*1440,0),0)</f>
        <v>0.99999999999999645</v>
      </c>
      <c r="L4922" s="14">
        <v>3.31</v>
      </c>
      <c r="M4922" s="13" t="s">
        <v>575</v>
      </c>
      <c r="N4922" s="1" t="s">
        <v>5425</v>
      </c>
      <c r="O4922" s="1">
        <v>15</v>
      </c>
      <c r="P4922" s="1" t="s">
        <v>413</v>
      </c>
      <c r="Q4922" s="4" t="s">
        <v>21</v>
      </c>
    </row>
    <row r="4923" spans="1:17" ht="22.5" x14ac:dyDescent="0.25">
      <c r="A4923" s="3">
        <v>7073</v>
      </c>
      <c r="B4923" s="1" t="s">
        <v>22111</v>
      </c>
      <c r="C4923" s="1" t="s">
        <v>15</v>
      </c>
      <c r="D4923" s="1" t="s">
        <v>40</v>
      </c>
      <c r="E4923" s="1">
        <v>2631881</v>
      </c>
      <c r="F4923" s="1" t="s">
        <v>22112</v>
      </c>
      <c r="G4923" s="1">
        <v>2233599</v>
      </c>
      <c r="H4923" s="1" t="s">
        <v>22113</v>
      </c>
      <c r="I4923" s="2">
        <v>45062</v>
      </c>
      <c r="J4923" s="15" t="str">
        <f>MID(Tabla1[[#This Row],[HORA]],1,5)</f>
        <v>12:12</v>
      </c>
      <c r="K4923" s="16">
        <f>IF(Tabla1[[#This Row],[FECHA]]=I4924,IF(J4924-J4923&gt;0,(J4924-J4923)*1440,0),0)</f>
        <v>0</v>
      </c>
      <c r="L4923" s="14">
        <v>3.12</v>
      </c>
      <c r="M4923" s="13" t="s">
        <v>2587</v>
      </c>
      <c r="N4923" s="1" t="s">
        <v>22114</v>
      </c>
      <c r="O4923" s="1">
        <v>10</v>
      </c>
      <c r="P4923" s="1" t="s">
        <v>376</v>
      </c>
      <c r="Q4923" s="4" t="s">
        <v>21</v>
      </c>
    </row>
    <row r="4924" spans="1:17" ht="22.5" x14ac:dyDescent="0.25">
      <c r="A4924" s="3">
        <v>7074</v>
      </c>
      <c r="B4924" s="1" t="s">
        <v>22111</v>
      </c>
      <c r="C4924" s="1" t="s">
        <v>15</v>
      </c>
      <c r="D4924" s="1" t="s">
        <v>40</v>
      </c>
      <c r="E4924" s="1">
        <v>2631881</v>
      </c>
      <c r="F4924" s="1" t="s">
        <v>22115</v>
      </c>
      <c r="G4924" s="1">
        <v>2233599</v>
      </c>
      <c r="H4924" s="1" t="s">
        <v>22113</v>
      </c>
      <c r="I4924" s="2">
        <v>45062</v>
      </c>
      <c r="J4924" s="15" t="str">
        <f>MID(Tabla1[[#This Row],[HORA]],1,5)</f>
        <v>12:12</v>
      </c>
      <c r="K4924" s="16">
        <f>IF(Tabla1[[#This Row],[FECHA]]=I4925,IF(J4925-J4924&gt;0,(J4925-J4924)*1440,0),0)</f>
        <v>4.0000000000001457</v>
      </c>
      <c r="L4924" s="14">
        <v>5.21</v>
      </c>
      <c r="M4924" s="13" t="s">
        <v>2587</v>
      </c>
      <c r="N4924" s="1" t="s">
        <v>22114</v>
      </c>
      <c r="O4924" s="1">
        <v>10</v>
      </c>
      <c r="P4924" s="1" t="s">
        <v>376</v>
      </c>
      <c r="Q4924" s="4" t="s">
        <v>21</v>
      </c>
    </row>
    <row r="4925" spans="1:17" ht="22.5" x14ac:dyDescent="0.25">
      <c r="A4925" s="3">
        <v>16987</v>
      </c>
      <c r="B4925" s="1" t="s">
        <v>51329</v>
      </c>
      <c r="C4925" s="1" t="s">
        <v>15</v>
      </c>
      <c r="D4925" s="1" t="s">
        <v>77</v>
      </c>
      <c r="E4925" s="1">
        <v>20609460254</v>
      </c>
      <c r="F4925" s="1" t="s">
        <v>48426</v>
      </c>
      <c r="G4925" s="1">
        <v>2233600</v>
      </c>
      <c r="H4925" s="1" t="s">
        <v>51330</v>
      </c>
      <c r="I4925" s="2">
        <v>45062</v>
      </c>
      <c r="J4925" s="15" t="str">
        <f>MID(Tabla1[[#This Row],[HORA]],1,5)</f>
        <v>12:16</v>
      </c>
      <c r="K4925" s="16">
        <f>IF(Tabla1[[#This Row],[FECHA]]=I4926,IF(J4926-J4925&gt;0,(J4926-J4925)*1440,0),0)</f>
        <v>0.99999999999983658</v>
      </c>
      <c r="L4925" s="14">
        <v>2.5499999999999998</v>
      </c>
      <c r="M4925" s="13" t="s">
        <v>2896</v>
      </c>
      <c r="N4925" s="1" t="s">
        <v>51331</v>
      </c>
      <c r="O4925" s="1">
        <v>50</v>
      </c>
      <c r="P4925" s="1" t="s">
        <v>376</v>
      </c>
      <c r="Q4925" s="4" t="s">
        <v>21</v>
      </c>
    </row>
    <row r="4926" spans="1:17" ht="22.5" x14ac:dyDescent="0.25">
      <c r="A4926" s="3">
        <v>1805</v>
      </c>
      <c r="B4926" s="1" t="s">
        <v>5426</v>
      </c>
      <c r="C4926" s="1" t="s">
        <v>15</v>
      </c>
      <c r="D4926" s="1" t="s">
        <v>40</v>
      </c>
      <c r="E4926" s="1">
        <v>16699133</v>
      </c>
      <c r="F4926" s="1" t="s">
        <v>5427</v>
      </c>
      <c r="G4926" s="1">
        <v>2233601</v>
      </c>
      <c r="H4926" s="1" t="s">
        <v>5428</v>
      </c>
      <c r="I4926" s="2">
        <v>45062</v>
      </c>
      <c r="J4926" s="15" t="str">
        <f>MID(Tabla1[[#This Row],[HORA]],1,5)</f>
        <v>12:17</v>
      </c>
      <c r="K4926" s="16">
        <f>IF(Tabla1[[#This Row],[FECHA]]=I4927,IF(J4927-J4926&gt;0,(J4927-J4926)*1440,0),0)</f>
        <v>1.0000000000001563</v>
      </c>
      <c r="L4926" s="14">
        <v>4.28</v>
      </c>
      <c r="M4926" s="13" t="s">
        <v>640</v>
      </c>
      <c r="N4926" s="1" t="s">
        <v>5429</v>
      </c>
      <c r="O4926" s="1">
        <v>20</v>
      </c>
      <c r="P4926" s="1" t="s">
        <v>413</v>
      </c>
      <c r="Q4926" s="4" t="s">
        <v>21</v>
      </c>
    </row>
    <row r="4927" spans="1:17" ht="22.5" x14ac:dyDescent="0.25">
      <c r="A4927" s="3">
        <v>7075</v>
      </c>
      <c r="B4927" s="1" t="s">
        <v>22116</v>
      </c>
      <c r="C4927" s="1" t="s">
        <v>15</v>
      </c>
      <c r="D4927" s="1" t="s">
        <v>77</v>
      </c>
      <c r="E4927" s="1">
        <v>16756550</v>
      </c>
      <c r="F4927" s="1" t="s">
        <v>22117</v>
      </c>
      <c r="G4927" s="1">
        <v>2233602</v>
      </c>
      <c r="H4927" s="1" t="s">
        <v>22118</v>
      </c>
      <c r="I4927" s="2">
        <v>45062</v>
      </c>
      <c r="J4927" s="15" t="str">
        <f>MID(Tabla1[[#This Row],[HORA]],1,5)</f>
        <v>12:18</v>
      </c>
      <c r="K4927" s="16">
        <f>IF(Tabla1[[#This Row],[FECHA]]=I4928,IF(J4928-J4927&gt;0,(J4928-J4927)*1440,0),0)</f>
        <v>0.99999999999983658</v>
      </c>
      <c r="L4927" s="14">
        <v>6.14</v>
      </c>
      <c r="M4927" s="13" t="s">
        <v>1628</v>
      </c>
      <c r="N4927" s="1" t="s">
        <v>22119</v>
      </c>
      <c r="O4927" s="1">
        <v>15</v>
      </c>
      <c r="P4927" s="1" t="s">
        <v>376</v>
      </c>
      <c r="Q4927" s="4" t="s">
        <v>21</v>
      </c>
    </row>
    <row r="4928" spans="1:17" ht="22.5" x14ac:dyDescent="0.25">
      <c r="A4928" s="3">
        <v>1806</v>
      </c>
      <c r="B4928" s="1" t="s">
        <v>5430</v>
      </c>
      <c r="C4928" s="1" t="s">
        <v>15</v>
      </c>
      <c r="D4928" s="1" t="s">
        <v>40</v>
      </c>
      <c r="E4928" s="1">
        <v>45368403</v>
      </c>
      <c r="F4928" s="1" t="s">
        <v>5431</v>
      </c>
      <c r="G4928" s="1">
        <v>70694051</v>
      </c>
      <c r="H4928" s="1" t="s">
        <v>5432</v>
      </c>
      <c r="I4928" s="2">
        <v>45062</v>
      </c>
      <c r="J4928" s="15" t="str">
        <f>MID(Tabla1[[#This Row],[HORA]],1,5)</f>
        <v>12:19</v>
      </c>
      <c r="K4928" s="16">
        <f>IF(Tabla1[[#This Row],[FECHA]]=I4929,IF(J4929-J4928&gt;0,(J4929-J4928)*1440,0),0)</f>
        <v>0</v>
      </c>
      <c r="L4928" s="14">
        <v>3.44</v>
      </c>
      <c r="M4928" s="13" t="s">
        <v>916</v>
      </c>
      <c r="N4928" s="1" t="s">
        <v>5433</v>
      </c>
      <c r="O4928" s="1">
        <v>25</v>
      </c>
      <c r="P4928" s="1" t="s">
        <v>413</v>
      </c>
      <c r="Q4928" s="4" t="s">
        <v>21</v>
      </c>
    </row>
    <row r="4929" spans="1:17" ht="22.5" x14ac:dyDescent="0.25">
      <c r="A4929" s="3">
        <v>16988</v>
      </c>
      <c r="B4929" s="1" t="s">
        <v>51332</v>
      </c>
      <c r="C4929" s="1" t="s">
        <v>15</v>
      </c>
      <c r="D4929" s="1" t="s">
        <v>40</v>
      </c>
      <c r="E4929" s="1">
        <v>20516367670</v>
      </c>
      <c r="F4929" s="1" t="s">
        <v>51333</v>
      </c>
      <c r="G4929" s="1">
        <v>2233604</v>
      </c>
      <c r="H4929" s="1" t="s">
        <v>51334</v>
      </c>
      <c r="I4929" s="2">
        <v>45062</v>
      </c>
      <c r="J4929" s="15" t="str">
        <f>MID(Tabla1[[#This Row],[HORA]],1,5)</f>
        <v>12:19</v>
      </c>
      <c r="K4929" s="16">
        <f>IF(Tabla1[[#This Row],[FECHA]]=I4930,IF(J4930-J4929&gt;0,(J4930-J4929)*1440,0),0)</f>
        <v>1.9999999999999929</v>
      </c>
      <c r="L4929" s="14">
        <v>4.0999999999999996</v>
      </c>
      <c r="M4929" s="13" t="s">
        <v>916</v>
      </c>
      <c r="N4929" s="1" t="s">
        <v>51335</v>
      </c>
      <c r="O4929" s="1">
        <v>20</v>
      </c>
      <c r="P4929" s="1" t="s">
        <v>376</v>
      </c>
      <c r="Q4929" s="4" t="s">
        <v>21</v>
      </c>
    </row>
    <row r="4930" spans="1:17" ht="22.5" x14ac:dyDescent="0.25">
      <c r="A4930" s="3">
        <v>1807</v>
      </c>
      <c r="B4930" s="1" t="s">
        <v>5434</v>
      </c>
      <c r="C4930" s="1" t="s">
        <v>15</v>
      </c>
      <c r="D4930" s="1" t="s">
        <v>77</v>
      </c>
      <c r="E4930" s="1">
        <v>16629659</v>
      </c>
      <c r="F4930" s="1" t="s">
        <v>5435</v>
      </c>
      <c r="G4930" s="1">
        <v>2233605</v>
      </c>
      <c r="H4930" s="1" t="s">
        <v>5436</v>
      </c>
      <c r="I4930" s="2">
        <v>45062</v>
      </c>
      <c r="J4930" s="15" t="str">
        <f>MID(Tabla1[[#This Row],[HORA]],1,5)</f>
        <v>12:21</v>
      </c>
      <c r="K4930" s="16">
        <f>IF(Tabla1[[#This Row],[FECHA]]=I4931,IF(J4931-J4930&gt;0,(J4931-J4930)*1440,0),0)</f>
        <v>0</v>
      </c>
      <c r="L4930" s="14">
        <v>4.04</v>
      </c>
      <c r="M4930" s="13" t="s">
        <v>941</v>
      </c>
      <c r="N4930" s="1" t="s">
        <v>5437</v>
      </c>
      <c r="O4930" s="1">
        <v>10</v>
      </c>
      <c r="P4930" s="1" t="s">
        <v>413</v>
      </c>
      <c r="Q4930" s="4" t="s">
        <v>21</v>
      </c>
    </row>
    <row r="4931" spans="1:17" ht="22.5" x14ac:dyDescent="0.25">
      <c r="A4931" s="3">
        <v>7076</v>
      </c>
      <c r="B4931" s="1" t="s">
        <v>22120</v>
      </c>
      <c r="C4931" s="1" t="s">
        <v>15</v>
      </c>
      <c r="D4931" s="1" t="s">
        <v>40</v>
      </c>
      <c r="E4931" s="1">
        <v>16574552</v>
      </c>
      <c r="F4931" s="1" t="s">
        <v>22121</v>
      </c>
      <c r="G4931" s="1">
        <v>2233606</v>
      </c>
      <c r="H4931" s="1" t="s">
        <v>10252</v>
      </c>
      <c r="I4931" s="2">
        <v>45062</v>
      </c>
      <c r="J4931" s="15" t="str">
        <f>MID(Tabla1[[#This Row],[HORA]],1,5)</f>
        <v>12:21</v>
      </c>
      <c r="K4931" s="16">
        <f>IF(Tabla1[[#This Row],[FECHA]]=I4932,IF(J4932-J4931&gt;0,(J4932-J4931)*1440,0),0)</f>
        <v>5.0000000000001421</v>
      </c>
      <c r="L4931" s="14">
        <v>2.14</v>
      </c>
      <c r="M4931" s="13" t="s">
        <v>941</v>
      </c>
      <c r="N4931" s="1" t="s">
        <v>13106</v>
      </c>
      <c r="O4931" s="1">
        <v>20</v>
      </c>
      <c r="P4931" s="1" t="s">
        <v>376</v>
      </c>
      <c r="Q4931" s="4" t="s">
        <v>21</v>
      </c>
    </row>
    <row r="4932" spans="1:17" ht="22.5" x14ac:dyDescent="0.25">
      <c r="A4932" s="3">
        <v>1808</v>
      </c>
      <c r="B4932" s="1" t="s">
        <v>5438</v>
      </c>
      <c r="C4932" s="1" t="s">
        <v>15</v>
      </c>
      <c r="D4932" s="1" t="s">
        <v>40</v>
      </c>
      <c r="E4932" s="1">
        <v>71011108</v>
      </c>
      <c r="F4932" s="1" t="s">
        <v>5439</v>
      </c>
      <c r="G4932" s="1">
        <v>2233609</v>
      </c>
      <c r="H4932" s="1" t="s">
        <v>5440</v>
      </c>
      <c r="I4932" s="2">
        <v>45062</v>
      </c>
      <c r="J4932" s="15" t="str">
        <f>MID(Tabla1[[#This Row],[HORA]],1,5)</f>
        <v>12:26</v>
      </c>
      <c r="K4932" s="16">
        <f>IF(Tabla1[[#This Row],[FECHA]]=I4933,IF(J4933-J4932&gt;0,(J4933-J4932)*1440,0),0)</f>
        <v>0</v>
      </c>
      <c r="L4932" s="14">
        <v>3.15</v>
      </c>
      <c r="M4932" s="13" t="s">
        <v>1609</v>
      </c>
      <c r="N4932" s="1" t="s">
        <v>5441</v>
      </c>
      <c r="O4932" s="1">
        <v>10</v>
      </c>
      <c r="P4932" s="1" t="s">
        <v>413</v>
      </c>
      <c r="Q4932" s="4" t="s">
        <v>21</v>
      </c>
    </row>
    <row r="4933" spans="1:17" ht="22.5" x14ac:dyDescent="0.25">
      <c r="A4933" s="3">
        <v>16989</v>
      </c>
      <c r="B4933" s="1" t="s">
        <v>51336</v>
      </c>
      <c r="C4933" s="1" t="s">
        <v>15</v>
      </c>
      <c r="D4933" s="1" t="s">
        <v>40</v>
      </c>
      <c r="E4933" s="1">
        <v>20537816083</v>
      </c>
      <c r="F4933" s="1" t="s">
        <v>51337</v>
      </c>
      <c r="G4933" s="1">
        <v>43485284</v>
      </c>
      <c r="H4933" s="1" t="s">
        <v>51338</v>
      </c>
      <c r="I4933" s="2">
        <v>45062</v>
      </c>
      <c r="J4933" s="15" t="str">
        <f>MID(Tabla1[[#This Row],[HORA]],1,5)</f>
        <v>12:26</v>
      </c>
      <c r="K4933" s="16">
        <f>IF(Tabla1[[#This Row],[FECHA]]=I4934,IF(J4934-J4933&gt;0,(J4934-J4933)*1440,0),0)</f>
        <v>4.9999999999999822</v>
      </c>
      <c r="L4933" s="14">
        <v>4.5199999999999996</v>
      </c>
      <c r="M4933" s="13" t="s">
        <v>1609</v>
      </c>
      <c r="N4933" s="1" t="s">
        <v>51339</v>
      </c>
      <c r="O4933" s="1">
        <v>70</v>
      </c>
      <c r="P4933" s="1" t="s">
        <v>376</v>
      </c>
      <c r="Q4933" s="4" t="s">
        <v>21</v>
      </c>
    </row>
    <row r="4934" spans="1:17" ht="22.5" x14ac:dyDescent="0.25">
      <c r="A4934" s="3">
        <v>7077</v>
      </c>
      <c r="B4934" s="1" t="s">
        <v>22122</v>
      </c>
      <c r="C4934" s="1" t="s">
        <v>15</v>
      </c>
      <c r="D4934" s="1" t="s">
        <v>40</v>
      </c>
      <c r="E4934" s="1">
        <v>10567962</v>
      </c>
      <c r="F4934" s="1" t="s">
        <v>22123</v>
      </c>
      <c r="G4934" s="1">
        <v>2233611</v>
      </c>
      <c r="H4934" s="1" t="s">
        <v>22124</v>
      </c>
      <c r="I4934" s="2">
        <v>45062</v>
      </c>
      <c r="J4934" s="15" t="str">
        <f>MID(Tabla1[[#This Row],[HORA]],1,5)</f>
        <v>12:31</v>
      </c>
      <c r="K4934" s="16">
        <f>IF(Tabla1[[#This Row],[FECHA]]=I4935,IF(J4935-J4934&gt;0,(J4935-J4934)*1440,0),0)</f>
        <v>2.9999999999999893</v>
      </c>
      <c r="L4934" s="14">
        <v>4.2699999999999996</v>
      </c>
      <c r="M4934" s="13" t="s">
        <v>526</v>
      </c>
      <c r="N4934" s="1" t="s">
        <v>447</v>
      </c>
      <c r="O4934" s="1">
        <v>10</v>
      </c>
      <c r="P4934" s="1" t="s">
        <v>376</v>
      </c>
      <c r="Q4934" s="4" t="s">
        <v>21</v>
      </c>
    </row>
    <row r="4935" spans="1:17" ht="22.5" x14ac:dyDescent="0.25">
      <c r="A4935" s="3">
        <v>7078</v>
      </c>
      <c r="B4935" s="1" t="s">
        <v>22125</v>
      </c>
      <c r="C4935" s="1" t="s">
        <v>15</v>
      </c>
      <c r="D4935" s="1" t="s">
        <v>40</v>
      </c>
      <c r="E4935" s="1">
        <v>74392747</v>
      </c>
      <c r="F4935" s="1" t="s">
        <v>22126</v>
      </c>
      <c r="G4935" s="1">
        <v>76143357</v>
      </c>
      <c r="H4935" s="1" t="s">
        <v>22127</v>
      </c>
      <c r="I4935" s="2">
        <v>45062</v>
      </c>
      <c r="J4935" s="15" t="str">
        <f>MID(Tabla1[[#This Row],[HORA]],1,5)</f>
        <v>12:34</v>
      </c>
      <c r="K4935" s="16">
        <f>IF(Tabla1[[#This Row],[FECHA]]=I4936,IF(J4936-J4935&gt;0,(J4936-J4935)*1440,0),0)</f>
        <v>3.9999999999999858</v>
      </c>
      <c r="L4935" s="14">
        <v>7.21</v>
      </c>
      <c r="M4935" s="13" t="s">
        <v>4888</v>
      </c>
      <c r="N4935" s="1" t="s">
        <v>22128</v>
      </c>
      <c r="O4935" s="1">
        <v>20</v>
      </c>
      <c r="P4935" s="1" t="s">
        <v>376</v>
      </c>
      <c r="Q4935" s="4" t="s">
        <v>21</v>
      </c>
    </row>
    <row r="4936" spans="1:17" ht="22.5" x14ac:dyDescent="0.25">
      <c r="A4936" s="3">
        <v>15890</v>
      </c>
      <c r="B4936" s="1" t="s">
        <v>48329</v>
      </c>
      <c r="C4936" s="1" t="s">
        <v>15</v>
      </c>
      <c r="D4936" s="1" t="s">
        <v>40</v>
      </c>
      <c r="E4936" s="1">
        <v>20538993400</v>
      </c>
      <c r="F4936" s="1" t="s">
        <v>48260</v>
      </c>
      <c r="G4936" s="1">
        <v>45704839</v>
      </c>
      <c r="H4936" s="1" t="s">
        <v>48330</v>
      </c>
      <c r="I4936" s="2">
        <v>45062</v>
      </c>
      <c r="J4936" s="15" t="str">
        <f>MID(Tabla1[[#This Row],[HORA]],1,5)</f>
        <v>12:38</v>
      </c>
      <c r="K4936" s="16">
        <f>IF(Tabla1[[#This Row],[FECHA]]=I4937,IF(J4937-J4936&gt;0,(J4937-J4936)*1440,0),0)</f>
        <v>7.9999999999999716</v>
      </c>
      <c r="L4936" s="14">
        <v>4.3600000000000003</v>
      </c>
      <c r="M4936" s="13" t="s">
        <v>245</v>
      </c>
      <c r="N4936" s="1" t="s">
        <v>48331</v>
      </c>
      <c r="O4936" s="1">
        <v>30</v>
      </c>
      <c r="P4936" s="1" t="s">
        <v>413</v>
      </c>
      <c r="Q4936" s="4" t="s">
        <v>21</v>
      </c>
    </row>
    <row r="4937" spans="1:17" ht="22.5" x14ac:dyDescent="0.25">
      <c r="A4937" s="3">
        <v>7079</v>
      </c>
      <c r="B4937" s="1" t="s">
        <v>22129</v>
      </c>
      <c r="C4937" s="1" t="s">
        <v>15</v>
      </c>
      <c r="D4937" s="1" t="s">
        <v>71</v>
      </c>
      <c r="E4937" s="1">
        <v>47665176</v>
      </c>
      <c r="F4937" s="1" t="s">
        <v>22130</v>
      </c>
      <c r="G4937" s="1">
        <v>43117255</v>
      </c>
      <c r="H4937" s="1" t="s">
        <v>22131</v>
      </c>
      <c r="I4937" s="2">
        <v>45062</v>
      </c>
      <c r="J4937" s="15" t="str">
        <f>MID(Tabla1[[#This Row],[HORA]],1,5)</f>
        <v>12:46</v>
      </c>
      <c r="K4937" s="16">
        <f>IF(Tabla1[[#This Row],[FECHA]]=I4938,IF(J4938-J4937&gt;0,(J4938-J4937)*1440,0),0)</f>
        <v>2.9999999999999893</v>
      </c>
      <c r="L4937" s="14">
        <v>5.14</v>
      </c>
      <c r="M4937" s="13" t="s">
        <v>2914</v>
      </c>
      <c r="N4937" s="1" t="s">
        <v>22132</v>
      </c>
      <c r="O4937" s="1">
        <v>12</v>
      </c>
      <c r="P4937" s="1" t="s">
        <v>376</v>
      </c>
      <c r="Q4937" s="4" t="s">
        <v>21</v>
      </c>
    </row>
    <row r="4938" spans="1:17" ht="22.5" x14ac:dyDescent="0.25">
      <c r="A4938" s="3">
        <v>16990</v>
      </c>
      <c r="B4938" s="1" t="s">
        <v>51340</v>
      </c>
      <c r="C4938" s="1" t="s">
        <v>15</v>
      </c>
      <c r="D4938" s="1" t="s">
        <v>40</v>
      </c>
      <c r="E4938" s="1">
        <v>20488028180</v>
      </c>
      <c r="F4938" s="1" t="s">
        <v>51341</v>
      </c>
      <c r="G4938" s="1">
        <v>2233613</v>
      </c>
      <c r="H4938" s="1" t="s">
        <v>51342</v>
      </c>
      <c r="I4938" s="2">
        <v>45062</v>
      </c>
      <c r="J4938" s="15" t="str">
        <f>MID(Tabla1[[#This Row],[HORA]],1,5)</f>
        <v>12:49</v>
      </c>
      <c r="K4938" s="16">
        <f>IF(Tabla1[[#This Row],[FECHA]]=I4939,IF(J4939-J4938&gt;0,(J4939-J4938)*1440,0),0)</f>
        <v>2.9999999999999893</v>
      </c>
      <c r="L4938" s="14">
        <v>7.51</v>
      </c>
      <c r="M4938" s="13" t="s">
        <v>1238</v>
      </c>
      <c r="N4938" s="1" t="s">
        <v>15281</v>
      </c>
      <c r="O4938" s="1">
        <v>10</v>
      </c>
      <c r="P4938" s="1" t="s">
        <v>376</v>
      </c>
      <c r="Q4938" s="4" t="s">
        <v>21</v>
      </c>
    </row>
    <row r="4939" spans="1:17" ht="22.5" x14ac:dyDescent="0.25">
      <c r="A4939" s="3">
        <v>7080</v>
      </c>
      <c r="B4939" s="1" t="s">
        <v>22133</v>
      </c>
      <c r="C4939" s="1" t="s">
        <v>15</v>
      </c>
      <c r="D4939" s="1" t="s">
        <v>40</v>
      </c>
      <c r="E4939" s="1">
        <v>74299544</v>
      </c>
      <c r="F4939" s="1" t="s">
        <v>22134</v>
      </c>
      <c r="G4939" s="1">
        <v>6792245</v>
      </c>
      <c r="H4939" s="1" t="s">
        <v>22135</v>
      </c>
      <c r="I4939" s="2">
        <v>45062</v>
      </c>
      <c r="J4939" s="15" t="str">
        <f>MID(Tabla1[[#This Row],[HORA]],1,5)</f>
        <v>12:52</v>
      </c>
      <c r="K4939" s="16">
        <f>IF(Tabla1[[#This Row],[FECHA]]=I4940,IF(J4940-J4939&gt;0,(J4940-J4939)*1440,0),0)</f>
        <v>2.9999999999999893</v>
      </c>
      <c r="L4939" s="14">
        <v>6.2</v>
      </c>
      <c r="M4939" s="13" t="s">
        <v>3416</v>
      </c>
      <c r="N4939" s="1" t="s">
        <v>14799</v>
      </c>
      <c r="O4939" s="1">
        <v>10</v>
      </c>
      <c r="P4939" s="1" t="s">
        <v>376</v>
      </c>
      <c r="Q4939" s="4" t="s">
        <v>21</v>
      </c>
    </row>
    <row r="4940" spans="1:17" ht="22.5" x14ac:dyDescent="0.25">
      <c r="A4940" s="3">
        <v>705</v>
      </c>
      <c r="B4940" s="1" t="s">
        <v>1610</v>
      </c>
      <c r="C4940" s="1" t="s">
        <v>15</v>
      </c>
      <c r="D4940" s="1" t="s">
        <v>1611</v>
      </c>
      <c r="E4940" s="1">
        <v>2233615</v>
      </c>
      <c r="F4940" s="1" t="s">
        <v>179</v>
      </c>
      <c r="G4940" s="1">
        <v>2233616</v>
      </c>
      <c r="H4940" s="1" t="s">
        <v>1612</v>
      </c>
      <c r="I4940" s="2">
        <v>45062</v>
      </c>
      <c r="J4940" s="15" t="str">
        <f>MID(Tabla1[[#This Row],[HORA]],1,5)</f>
        <v>12:55</v>
      </c>
      <c r="K4940" s="16">
        <f>IF(Tabla1[[#This Row],[FECHA]]=I4941,IF(J4941-J4940&gt;0,(J4941-J4940)*1440,0),0)</f>
        <v>0</v>
      </c>
      <c r="L4940" s="14">
        <v>4.8</v>
      </c>
      <c r="M4940" s="13" t="s">
        <v>1613</v>
      </c>
      <c r="N4940" s="1" t="s">
        <v>1614</v>
      </c>
      <c r="O4940" s="1">
        <v>0</v>
      </c>
      <c r="P4940" s="1" t="s">
        <v>413</v>
      </c>
      <c r="Q4940" s="4" t="s">
        <v>21</v>
      </c>
    </row>
    <row r="4941" spans="1:17" ht="22.5" x14ac:dyDescent="0.25">
      <c r="A4941" s="3">
        <v>7081</v>
      </c>
      <c r="B4941" s="1" t="s">
        <v>22136</v>
      </c>
      <c r="C4941" s="1" t="s">
        <v>15</v>
      </c>
      <c r="D4941" s="1" t="s">
        <v>40</v>
      </c>
      <c r="E4941" s="1">
        <v>75144866</v>
      </c>
      <c r="F4941" s="1" t="s">
        <v>22137</v>
      </c>
      <c r="G4941" s="1">
        <v>2233617</v>
      </c>
      <c r="H4941" s="1" t="s">
        <v>3958</v>
      </c>
      <c r="I4941" s="2">
        <v>45062</v>
      </c>
      <c r="J4941" s="15" t="str">
        <f>MID(Tabla1[[#This Row],[HORA]],1,5)</f>
        <v>12:55</v>
      </c>
      <c r="K4941" s="16">
        <f>IF(Tabla1[[#This Row],[FECHA]]=I4942,IF(J4942-J4941&gt;0,(J4942-J4941)*1440,0),0)</f>
        <v>0.99999999999999645</v>
      </c>
      <c r="L4941" s="14">
        <v>2.54</v>
      </c>
      <c r="M4941" s="13" t="s">
        <v>1613</v>
      </c>
      <c r="N4941" s="1" t="s">
        <v>22138</v>
      </c>
      <c r="O4941" s="1">
        <v>50</v>
      </c>
      <c r="P4941" s="1" t="s">
        <v>376</v>
      </c>
      <c r="Q4941" s="4" t="s">
        <v>21</v>
      </c>
    </row>
    <row r="4942" spans="1:17" ht="22.5" x14ac:dyDescent="0.25">
      <c r="A4942" s="3">
        <v>706</v>
      </c>
      <c r="B4942" s="1" t="s">
        <v>1615</v>
      </c>
      <c r="C4942" s="1" t="s">
        <v>15</v>
      </c>
      <c r="D4942" s="1" t="s">
        <v>71</v>
      </c>
      <c r="E4942" s="1">
        <v>2233618</v>
      </c>
      <c r="F4942" s="1" t="s">
        <v>1616</v>
      </c>
      <c r="G4942" s="1">
        <v>2233619</v>
      </c>
      <c r="H4942" s="1" t="s">
        <v>1617</v>
      </c>
      <c r="I4942" s="2">
        <v>45062</v>
      </c>
      <c r="J4942" s="15" t="str">
        <f>MID(Tabla1[[#This Row],[HORA]],1,5)</f>
        <v>12:56</v>
      </c>
      <c r="K4942" s="16">
        <f>IF(Tabla1[[#This Row],[FECHA]]=I4943,IF(J4943-J4942&gt;0,(J4943-J4942)*1440,0),0)</f>
        <v>1.9999999999999929</v>
      </c>
      <c r="L4942" s="14">
        <v>5.0599999999999996</v>
      </c>
      <c r="M4942" s="13" t="s">
        <v>1618</v>
      </c>
      <c r="N4942" s="1" t="s">
        <v>1619</v>
      </c>
      <c r="O4942" s="1">
        <v>0</v>
      </c>
      <c r="P4942" s="1" t="s">
        <v>413</v>
      </c>
      <c r="Q4942" s="4" t="s">
        <v>21</v>
      </c>
    </row>
    <row r="4943" spans="1:17" ht="22.5" x14ac:dyDescent="0.25">
      <c r="A4943" s="3">
        <v>7082</v>
      </c>
      <c r="B4943" s="1" t="s">
        <v>22139</v>
      </c>
      <c r="C4943" s="1" t="s">
        <v>15</v>
      </c>
      <c r="D4943" s="1" t="s">
        <v>40</v>
      </c>
      <c r="E4943" s="1">
        <v>77921039</v>
      </c>
      <c r="F4943" s="1" t="s">
        <v>22140</v>
      </c>
      <c r="G4943" s="1">
        <v>77921039</v>
      </c>
      <c r="H4943" s="1" t="s">
        <v>22140</v>
      </c>
      <c r="I4943" s="2">
        <v>45062</v>
      </c>
      <c r="J4943" s="15" t="str">
        <f>MID(Tabla1[[#This Row],[HORA]],1,5)</f>
        <v>12:58</v>
      </c>
      <c r="K4943" s="16">
        <f>IF(Tabla1[[#This Row],[FECHA]]=I4944,IF(J4944-J4943&gt;0,(J4944-J4943)*1440,0),0)</f>
        <v>1.9999999999999929</v>
      </c>
      <c r="L4943" s="14">
        <v>4.09</v>
      </c>
      <c r="M4943" s="13" t="s">
        <v>1108</v>
      </c>
      <c r="N4943" s="1" t="s">
        <v>2773</v>
      </c>
      <c r="O4943" s="1">
        <v>10</v>
      </c>
      <c r="P4943" s="1" t="s">
        <v>376</v>
      </c>
      <c r="Q4943" s="4" t="s">
        <v>21</v>
      </c>
    </row>
    <row r="4944" spans="1:17" ht="22.5" x14ac:dyDescent="0.25">
      <c r="A4944" s="3">
        <v>7083</v>
      </c>
      <c r="B4944" s="1" t="s">
        <v>22141</v>
      </c>
      <c r="C4944" s="1" t="s">
        <v>15</v>
      </c>
      <c r="D4944" s="1" t="s">
        <v>40</v>
      </c>
      <c r="E4944" s="1">
        <v>16586809</v>
      </c>
      <c r="F4944" s="1" t="s">
        <v>22142</v>
      </c>
      <c r="G4944" s="1">
        <v>16684664</v>
      </c>
      <c r="H4944" s="1" t="s">
        <v>22143</v>
      </c>
      <c r="I4944" s="2">
        <v>45062</v>
      </c>
      <c r="J4944" s="15" t="str">
        <f>MID(Tabla1[[#This Row],[HORA]],1,5)</f>
        <v>13:00</v>
      </c>
      <c r="K4944" s="16">
        <f>IF(Tabla1[[#This Row],[FECHA]]=I4945,IF(J4945-J4944&gt;0,(J4945-J4944)*1440,0),0)</f>
        <v>3.0000000000001492</v>
      </c>
      <c r="L4944" s="14">
        <v>3.2</v>
      </c>
      <c r="M4944" s="13" t="s">
        <v>55837</v>
      </c>
      <c r="N4944" s="1" t="s">
        <v>22144</v>
      </c>
      <c r="O4944" s="1">
        <v>20</v>
      </c>
      <c r="P4944" s="1" t="s">
        <v>376</v>
      </c>
      <c r="Q4944" s="4" t="s">
        <v>21</v>
      </c>
    </row>
    <row r="4945" spans="1:17" ht="22.5" x14ac:dyDescent="0.25">
      <c r="A4945" s="3">
        <v>1809</v>
      </c>
      <c r="B4945" s="1" t="s">
        <v>5442</v>
      </c>
      <c r="C4945" s="1" t="s">
        <v>15</v>
      </c>
      <c r="D4945" s="1" t="s">
        <v>82</v>
      </c>
      <c r="E4945" s="1">
        <v>17639606</v>
      </c>
      <c r="F4945" s="1" t="s">
        <v>5443</v>
      </c>
      <c r="G4945" s="1">
        <v>17639606</v>
      </c>
      <c r="H4945" s="1" t="s">
        <v>5443</v>
      </c>
      <c r="I4945" s="2">
        <v>45062</v>
      </c>
      <c r="J4945" s="15" t="str">
        <f>MID(Tabla1[[#This Row],[HORA]],1,5)</f>
        <v>13:03</v>
      </c>
      <c r="K4945" s="16">
        <f>IF(Tabla1[[#This Row],[FECHA]]=I4946,IF(J4946-J4945&gt;0,(J4946-J4945)*1440,0),0)</f>
        <v>4.9999999999998224</v>
      </c>
      <c r="L4945" s="14">
        <v>3.24</v>
      </c>
      <c r="M4945" s="13" t="s">
        <v>55925</v>
      </c>
      <c r="N4945" s="1" t="s">
        <v>5299</v>
      </c>
      <c r="O4945" s="1">
        <v>15</v>
      </c>
      <c r="P4945" s="1" t="s">
        <v>413</v>
      </c>
      <c r="Q4945" s="4" t="s">
        <v>21</v>
      </c>
    </row>
    <row r="4946" spans="1:17" ht="22.5" x14ac:dyDescent="0.25">
      <c r="A4946" s="3">
        <v>7084</v>
      </c>
      <c r="B4946" s="1" t="s">
        <v>22145</v>
      </c>
      <c r="C4946" s="1" t="s">
        <v>15</v>
      </c>
      <c r="D4946" s="1" t="s">
        <v>40</v>
      </c>
      <c r="E4946" s="1">
        <v>43110675</v>
      </c>
      <c r="F4946" s="1" t="s">
        <v>22146</v>
      </c>
      <c r="G4946" s="1">
        <v>2233623</v>
      </c>
      <c r="H4946" s="1" t="s">
        <v>16425</v>
      </c>
      <c r="I4946" s="2">
        <v>45062</v>
      </c>
      <c r="J4946" s="15" t="str">
        <f>MID(Tabla1[[#This Row],[HORA]],1,5)</f>
        <v>13:08</v>
      </c>
      <c r="K4946" s="16">
        <f>IF(Tabla1[[#This Row],[FECHA]]=I4947,IF(J4947-J4946&gt;0,(J4947-J4946)*1440,0),0)</f>
        <v>1.9999999999999929</v>
      </c>
      <c r="L4946" s="14">
        <v>8.1199999999999992</v>
      </c>
      <c r="M4946" s="13" t="s">
        <v>55929</v>
      </c>
      <c r="N4946" s="1" t="s">
        <v>13138</v>
      </c>
      <c r="O4946" s="1">
        <v>10</v>
      </c>
      <c r="P4946" s="1" t="s">
        <v>376</v>
      </c>
      <c r="Q4946" s="4" t="s">
        <v>21</v>
      </c>
    </row>
    <row r="4947" spans="1:17" ht="22.5" x14ac:dyDescent="0.25">
      <c r="A4947" s="3">
        <v>1810</v>
      </c>
      <c r="B4947" s="1" t="s">
        <v>5444</v>
      </c>
      <c r="C4947" s="1" t="s">
        <v>15</v>
      </c>
      <c r="D4947" s="1" t="s">
        <v>23</v>
      </c>
      <c r="E4947" s="1">
        <v>42062451</v>
      </c>
      <c r="F4947" s="1" t="s">
        <v>5445</v>
      </c>
      <c r="G4947" s="1">
        <v>45742974</v>
      </c>
      <c r="H4947" s="1" t="s">
        <v>5446</v>
      </c>
      <c r="I4947" s="2">
        <v>45062</v>
      </c>
      <c r="J4947" s="15" t="str">
        <f>MID(Tabla1[[#This Row],[HORA]],1,5)</f>
        <v>13:10</v>
      </c>
      <c r="K4947" s="16">
        <f>IF(Tabla1[[#This Row],[FECHA]]=I4948,IF(J4948-J4947&gt;0,(J4948-J4947)*1440,0),0)</f>
        <v>0</v>
      </c>
      <c r="L4947" s="14">
        <v>2.1</v>
      </c>
      <c r="M4947" s="13" t="s">
        <v>55930</v>
      </c>
      <c r="N4947" s="1" t="s">
        <v>5246</v>
      </c>
      <c r="O4947" s="1">
        <v>10</v>
      </c>
      <c r="P4947" s="1" t="s">
        <v>413</v>
      </c>
      <c r="Q4947" s="4" t="s">
        <v>21</v>
      </c>
    </row>
    <row r="4948" spans="1:17" ht="22.5" x14ac:dyDescent="0.25">
      <c r="A4948" s="3">
        <v>7085</v>
      </c>
      <c r="B4948" s="1" t="s">
        <v>22147</v>
      </c>
      <c r="C4948" s="1" t="s">
        <v>15</v>
      </c>
      <c r="D4948" s="1" t="s">
        <v>33</v>
      </c>
      <c r="E4948" s="1">
        <v>41221289</v>
      </c>
      <c r="F4948" s="1" t="s">
        <v>22148</v>
      </c>
      <c r="G4948" s="1">
        <v>2233624</v>
      </c>
      <c r="H4948" s="1" t="s">
        <v>22149</v>
      </c>
      <c r="I4948" s="2">
        <v>45062</v>
      </c>
      <c r="J4948" s="15" t="str">
        <f>MID(Tabla1[[#This Row],[HORA]],1,5)</f>
        <v>13:10</v>
      </c>
      <c r="K4948" s="16">
        <f>IF(Tabla1[[#This Row],[FECHA]]=I4949,IF(J4949-J4948&gt;0,(J4949-J4948)*1440,0),0)</f>
        <v>6.0000000000001386</v>
      </c>
      <c r="L4948" s="14">
        <v>3.4</v>
      </c>
      <c r="M4948" s="13" t="s">
        <v>55930</v>
      </c>
      <c r="N4948" s="1" t="s">
        <v>447</v>
      </c>
      <c r="O4948" s="1">
        <v>10</v>
      </c>
      <c r="P4948" s="1" t="s">
        <v>376</v>
      </c>
      <c r="Q4948" s="4" t="s">
        <v>21</v>
      </c>
    </row>
    <row r="4949" spans="1:17" ht="22.5" x14ac:dyDescent="0.25">
      <c r="A4949" s="3">
        <v>7086</v>
      </c>
      <c r="B4949" s="1" t="s">
        <v>22150</v>
      </c>
      <c r="C4949" s="1" t="s">
        <v>15</v>
      </c>
      <c r="D4949" s="1" t="s">
        <v>161</v>
      </c>
      <c r="E4949" s="1">
        <v>42802499</v>
      </c>
      <c r="F4949" s="1" t="s">
        <v>22151</v>
      </c>
      <c r="G4949" s="1">
        <v>71090977</v>
      </c>
      <c r="H4949" s="1" t="s">
        <v>22152</v>
      </c>
      <c r="I4949" s="2">
        <v>45062</v>
      </c>
      <c r="J4949" s="15" t="str">
        <f>MID(Tabla1[[#This Row],[HORA]],1,5)</f>
        <v>13:16</v>
      </c>
      <c r="K4949" s="16">
        <f>IF(Tabla1[[#This Row],[FECHA]]=I4950,IF(J4950-J4949&gt;0,(J4950-J4949)*1440,0),0)</f>
        <v>10.999999999999961</v>
      </c>
      <c r="L4949" s="14">
        <v>2.2999999999999998</v>
      </c>
      <c r="M4949" s="13" t="s">
        <v>55934</v>
      </c>
      <c r="N4949" s="1" t="s">
        <v>22153</v>
      </c>
      <c r="O4949" s="1">
        <v>20</v>
      </c>
      <c r="P4949" s="1" t="s">
        <v>376</v>
      </c>
      <c r="Q4949" s="4" t="s">
        <v>21</v>
      </c>
    </row>
    <row r="4950" spans="1:17" ht="22.5" x14ac:dyDescent="0.25">
      <c r="A4950" s="3">
        <v>159</v>
      </c>
      <c r="B4950" s="1" t="s">
        <v>377</v>
      </c>
      <c r="C4950" s="1" t="s">
        <v>15</v>
      </c>
      <c r="D4950" s="1" t="s">
        <v>119</v>
      </c>
      <c r="E4950" s="1">
        <v>2233633</v>
      </c>
      <c r="F4950" s="1" t="s">
        <v>378</v>
      </c>
      <c r="G4950" s="1">
        <v>2233634</v>
      </c>
      <c r="H4950" s="1" t="s">
        <v>379</v>
      </c>
      <c r="I4950" s="2">
        <v>45062</v>
      </c>
      <c r="J4950" s="15" t="str">
        <f>MID(Tabla1[[#This Row],[HORA]],1,5)</f>
        <v>13:27</v>
      </c>
      <c r="K4950" s="16">
        <f>IF(Tabla1[[#This Row],[FECHA]]=I4951,IF(J4951-J4950&gt;0,(J4951-J4950)*1440,0),0)</f>
        <v>3.9999999999999858</v>
      </c>
      <c r="L4950" s="14">
        <v>3.5</v>
      </c>
      <c r="M4950" s="13" t="s">
        <v>55942</v>
      </c>
      <c r="N4950" s="1" t="s">
        <v>380</v>
      </c>
      <c r="O4950" s="1">
        <v>0</v>
      </c>
      <c r="P4950" s="1" t="s">
        <v>376</v>
      </c>
      <c r="Q4950" s="4" t="s">
        <v>21</v>
      </c>
    </row>
    <row r="4951" spans="1:17" ht="22.5" x14ac:dyDescent="0.25">
      <c r="A4951" s="3">
        <v>7087</v>
      </c>
      <c r="B4951" s="1" t="s">
        <v>22154</v>
      </c>
      <c r="C4951" s="1" t="s">
        <v>15</v>
      </c>
      <c r="D4951" s="1" t="s">
        <v>77</v>
      </c>
      <c r="E4951" s="1">
        <v>45955699</v>
      </c>
      <c r="F4951" s="1" t="s">
        <v>22155</v>
      </c>
      <c r="G4951" s="1">
        <v>2233636</v>
      </c>
      <c r="H4951" s="1" t="s">
        <v>22156</v>
      </c>
      <c r="I4951" s="2">
        <v>45062</v>
      </c>
      <c r="J4951" s="15" t="str">
        <f>MID(Tabla1[[#This Row],[HORA]],1,5)</f>
        <v>13:31</v>
      </c>
      <c r="K4951" s="16">
        <f>IF(Tabla1[[#This Row],[FECHA]]=I4952,IF(J4952-J4951&gt;0,(J4952-J4951)*1440,0),0)</f>
        <v>0.99999999999999645</v>
      </c>
      <c r="L4951" s="14">
        <v>5</v>
      </c>
      <c r="M4951" s="13" t="s">
        <v>55946</v>
      </c>
      <c r="N4951" s="1" t="s">
        <v>13655</v>
      </c>
      <c r="O4951" s="1">
        <v>10</v>
      </c>
      <c r="P4951" s="1" t="s">
        <v>376</v>
      </c>
      <c r="Q4951" s="4" t="s">
        <v>21</v>
      </c>
    </row>
    <row r="4952" spans="1:17" ht="22.5" x14ac:dyDescent="0.25">
      <c r="A4952" s="3">
        <v>1811</v>
      </c>
      <c r="B4952" s="1" t="s">
        <v>5447</v>
      </c>
      <c r="C4952" s="1" t="s">
        <v>15</v>
      </c>
      <c r="D4952" s="1" t="s">
        <v>40</v>
      </c>
      <c r="E4952" s="1">
        <v>16762626</v>
      </c>
      <c r="F4952" s="1" t="s">
        <v>5448</v>
      </c>
      <c r="G4952" s="1">
        <v>43482364</v>
      </c>
      <c r="H4952" s="1" t="s">
        <v>5449</v>
      </c>
      <c r="I4952" s="2">
        <v>45062</v>
      </c>
      <c r="J4952" s="15" t="str">
        <f>MID(Tabla1[[#This Row],[HORA]],1,5)</f>
        <v>13:32</v>
      </c>
      <c r="K4952" s="16">
        <f>IF(Tabla1[[#This Row],[FECHA]]=I4953,IF(J4953-J4952&gt;0,(J4953-J4952)*1440,0),0)</f>
        <v>0.99999999999999645</v>
      </c>
      <c r="L4952" s="14">
        <v>2.35</v>
      </c>
      <c r="M4952" s="13" t="s">
        <v>55846</v>
      </c>
      <c r="N4952" s="1" t="s">
        <v>5450</v>
      </c>
      <c r="O4952" s="1">
        <v>10</v>
      </c>
      <c r="P4952" s="1" t="s">
        <v>413</v>
      </c>
      <c r="Q4952" s="4" t="s">
        <v>21</v>
      </c>
    </row>
    <row r="4953" spans="1:17" ht="22.5" x14ac:dyDescent="0.25">
      <c r="A4953" s="3">
        <v>7088</v>
      </c>
      <c r="B4953" s="1" t="s">
        <v>22157</v>
      </c>
      <c r="C4953" s="1" t="s">
        <v>15</v>
      </c>
      <c r="D4953" s="1" t="s">
        <v>40</v>
      </c>
      <c r="E4953" s="1">
        <v>75066843</v>
      </c>
      <c r="F4953" s="1" t="s">
        <v>9228</v>
      </c>
      <c r="G4953" s="1">
        <v>72658754</v>
      </c>
      <c r="H4953" s="1" t="s">
        <v>9161</v>
      </c>
      <c r="I4953" s="2">
        <v>45062</v>
      </c>
      <c r="J4953" s="15" t="str">
        <f>MID(Tabla1[[#This Row],[HORA]],1,5)</f>
        <v>13:33</v>
      </c>
      <c r="K4953" s="16">
        <f>IF(Tabla1[[#This Row],[FECHA]]=I4954,IF(J4954-J4953&gt;0,(J4954-J4953)*1440,0),0)</f>
        <v>1.9999999999999929</v>
      </c>
      <c r="L4953" s="14">
        <v>4.5</v>
      </c>
      <c r="M4953" s="13" t="s">
        <v>55847</v>
      </c>
      <c r="N4953" s="1" t="s">
        <v>22158</v>
      </c>
      <c r="O4953" s="1">
        <v>12</v>
      </c>
      <c r="P4953" s="1" t="s">
        <v>376</v>
      </c>
      <c r="Q4953" s="4" t="s">
        <v>21</v>
      </c>
    </row>
    <row r="4954" spans="1:17" ht="22.5" x14ac:dyDescent="0.25">
      <c r="A4954" s="3">
        <v>7089</v>
      </c>
      <c r="B4954" s="1" t="s">
        <v>22159</v>
      </c>
      <c r="C4954" s="1" t="s">
        <v>15</v>
      </c>
      <c r="D4954" s="1" t="s">
        <v>82</v>
      </c>
      <c r="E4954" s="1">
        <v>72935757</v>
      </c>
      <c r="F4954" s="1" t="s">
        <v>22160</v>
      </c>
      <c r="G4954" s="1">
        <v>2233638</v>
      </c>
      <c r="H4954" s="1" t="s">
        <v>22161</v>
      </c>
      <c r="I4954" s="2">
        <v>45062</v>
      </c>
      <c r="J4954" s="15" t="str">
        <f>MID(Tabla1[[#This Row],[HORA]],1,5)</f>
        <v>13:35</v>
      </c>
      <c r="K4954" s="16">
        <f>IF(Tabla1[[#This Row],[FECHA]]=I4955,IF(J4955-J4954&gt;0,(J4955-J4954)*1440,0),0)</f>
        <v>3.9999999999999858</v>
      </c>
      <c r="L4954" s="14">
        <v>6.2</v>
      </c>
      <c r="M4954" s="13" t="s">
        <v>55948</v>
      </c>
      <c r="N4954" s="1" t="s">
        <v>22162</v>
      </c>
      <c r="O4954" s="1">
        <v>30</v>
      </c>
      <c r="P4954" s="1" t="s">
        <v>376</v>
      </c>
      <c r="Q4954" s="4" t="s">
        <v>21</v>
      </c>
    </row>
    <row r="4955" spans="1:17" ht="22.5" x14ac:dyDescent="0.25">
      <c r="A4955" s="3">
        <v>7090</v>
      </c>
      <c r="B4955" s="1" t="s">
        <v>22163</v>
      </c>
      <c r="C4955" s="1" t="s">
        <v>15</v>
      </c>
      <c r="D4955" s="1" t="s">
        <v>40</v>
      </c>
      <c r="E4955" s="1">
        <v>75231385</v>
      </c>
      <c r="F4955" s="1" t="s">
        <v>22164</v>
      </c>
      <c r="G4955" s="1">
        <v>2233639</v>
      </c>
      <c r="H4955" s="1" t="s">
        <v>22165</v>
      </c>
      <c r="I4955" s="2">
        <v>45062</v>
      </c>
      <c r="J4955" s="15" t="str">
        <f>MID(Tabla1[[#This Row],[HORA]],1,5)</f>
        <v>13:39</v>
      </c>
      <c r="K4955" s="16">
        <f>IF(Tabla1[[#This Row],[FECHA]]=I4956,IF(J4956-J4955&gt;0,(J4956-J4955)*1440,0),0)</f>
        <v>3.9999999999999858</v>
      </c>
      <c r="L4955" s="14">
        <v>3.36</v>
      </c>
      <c r="M4955" s="13" t="s">
        <v>55951</v>
      </c>
      <c r="N4955" s="1" t="s">
        <v>22166</v>
      </c>
      <c r="O4955" s="1">
        <v>10</v>
      </c>
      <c r="P4955" s="1" t="s">
        <v>376</v>
      </c>
      <c r="Q4955" s="4" t="s">
        <v>21</v>
      </c>
    </row>
    <row r="4956" spans="1:17" ht="22.5" x14ac:dyDescent="0.25">
      <c r="A4956" s="3">
        <v>7091</v>
      </c>
      <c r="B4956" s="1" t="s">
        <v>22167</v>
      </c>
      <c r="C4956" s="1" t="s">
        <v>15</v>
      </c>
      <c r="D4956" s="1" t="s">
        <v>40</v>
      </c>
      <c r="E4956" s="1">
        <v>16749766</v>
      </c>
      <c r="F4956" s="1" t="s">
        <v>22168</v>
      </c>
      <c r="G4956" s="1">
        <v>2233641</v>
      </c>
      <c r="H4956" s="1" t="s">
        <v>22169</v>
      </c>
      <c r="I4956" s="2">
        <v>45062</v>
      </c>
      <c r="J4956" s="15" t="str">
        <f>MID(Tabla1[[#This Row],[HORA]],1,5)</f>
        <v>13:43</v>
      </c>
      <c r="K4956" s="16">
        <f>IF(Tabla1[[#This Row],[FECHA]]=I4957,IF(J4957-J4956&gt;0,(J4957-J4956)*1440,0),0)</f>
        <v>9.0000000000001279</v>
      </c>
      <c r="L4956" s="14">
        <v>4.3</v>
      </c>
      <c r="M4956" s="13" t="s">
        <v>55954</v>
      </c>
      <c r="N4956" s="1" t="s">
        <v>22170</v>
      </c>
      <c r="O4956" s="1">
        <v>10</v>
      </c>
      <c r="P4956" s="1" t="s">
        <v>376</v>
      </c>
      <c r="Q4956" s="4" t="s">
        <v>21</v>
      </c>
    </row>
    <row r="4957" spans="1:17" ht="22.5" x14ac:dyDescent="0.25">
      <c r="A4957" s="3">
        <v>7092</v>
      </c>
      <c r="B4957" s="1" t="s">
        <v>22171</v>
      </c>
      <c r="C4957" s="1" t="s">
        <v>15</v>
      </c>
      <c r="D4957" s="1" t="s">
        <v>40</v>
      </c>
      <c r="E4957" s="1">
        <v>16551602</v>
      </c>
      <c r="F4957" s="1" t="s">
        <v>22172</v>
      </c>
      <c r="G4957" s="1">
        <v>16551602</v>
      </c>
      <c r="H4957" s="1" t="s">
        <v>22172</v>
      </c>
      <c r="I4957" s="2">
        <v>45062</v>
      </c>
      <c r="J4957" s="15" t="str">
        <f>MID(Tabla1[[#This Row],[HORA]],1,5)</f>
        <v>13:52</v>
      </c>
      <c r="K4957" s="16">
        <f>IF(Tabla1[[#This Row],[FECHA]]=I4958,IF(J4958-J4957&gt;0,(J4958-J4957)*1440,0),0)</f>
        <v>7.9999999999999716</v>
      </c>
      <c r="L4957" s="14">
        <v>4.54</v>
      </c>
      <c r="M4957" s="13" t="s">
        <v>55963</v>
      </c>
      <c r="N4957" s="1" t="s">
        <v>2773</v>
      </c>
      <c r="O4957" s="1">
        <v>5</v>
      </c>
      <c r="P4957" s="1" t="s">
        <v>376</v>
      </c>
      <c r="Q4957" s="4" t="s">
        <v>21</v>
      </c>
    </row>
    <row r="4958" spans="1:17" ht="22.5" x14ac:dyDescent="0.25">
      <c r="A4958" s="3">
        <v>7093</v>
      </c>
      <c r="B4958" s="1" t="s">
        <v>22173</v>
      </c>
      <c r="C4958" s="1" t="s">
        <v>15</v>
      </c>
      <c r="D4958" s="1" t="s">
        <v>172</v>
      </c>
      <c r="E4958" s="1">
        <v>16772903</v>
      </c>
      <c r="F4958" s="1" t="s">
        <v>22174</v>
      </c>
      <c r="G4958" s="1">
        <v>2233645</v>
      </c>
      <c r="H4958" s="1" t="s">
        <v>22175</v>
      </c>
      <c r="I4958" s="2">
        <v>45062</v>
      </c>
      <c r="J4958" s="15" t="str">
        <f>MID(Tabla1[[#This Row],[HORA]],1,5)</f>
        <v>14:00</v>
      </c>
      <c r="K4958" s="16">
        <f>IF(Tabla1[[#This Row],[FECHA]]=I4959,IF(J4959-J4958&gt;0,(J4959-J4958)*1440,0),0)</f>
        <v>3.9999999999999858</v>
      </c>
      <c r="L4958" s="14">
        <v>2.21</v>
      </c>
      <c r="M4958" s="13" t="s">
        <v>55971</v>
      </c>
      <c r="N4958" s="1" t="s">
        <v>22176</v>
      </c>
      <c r="O4958" s="1">
        <v>15</v>
      </c>
      <c r="P4958" s="1" t="s">
        <v>300</v>
      </c>
      <c r="Q4958" s="4" t="s">
        <v>21</v>
      </c>
    </row>
    <row r="4959" spans="1:17" ht="22.5" x14ac:dyDescent="0.25">
      <c r="A4959" s="3">
        <v>7094</v>
      </c>
      <c r="B4959" s="1" t="s">
        <v>22177</v>
      </c>
      <c r="C4959" s="1" t="s">
        <v>15</v>
      </c>
      <c r="D4959" s="1" t="s">
        <v>33</v>
      </c>
      <c r="E4959" s="1">
        <v>74358330</v>
      </c>
      <c r="F4959" s="1" t="s">
        <v>22178</v>
      </c>
      <c r="G4959" s="1">
        <v>2233647</v>
      </c>
      <c r="H4959" s="1" t="s">
        <v>22179</v>
      </c>
      <c r="I4959" s="2">
        <v>45062</v>
      </c>
      <c r="J4959" s="15" t="str">
        <f>MID(Tabla1[[#This Row],[HORA]],1,5)</f>
        <v>14:04</v>
      </c>
      <c r="K4959" s="16">
        <f>IF(Tabla1[[#This Row],[FECHA]]=I4960,IF(J4960-J4959&gt;0,(J4960-J4959)*1440,0),0)</f>
        <v>0</v>
      </c>
      <c r="L4959" s="14">
        <v>3.45</v>
      </c>
      <c r="M4959" s="13" t="s">
        <v>55975</v>
      </c>
      <c r="N4959" s="1" t="s">
        <v>22180</v>
      </c>
      <c r="O4959" s="1">
        <v>20</v>
      </c>
      <c r="P4959" s="1" t="s">
        <v>300</v>
      </c>
      <c r="Q4959" s="4" t="s">
        <v>21</v>
      </c>
    </row>
    <row r="4960" spans="1:17" ht="22.5" x14ac:dyDescent="0.25">
      <c r="A4960" s="3">
        <v>13327</v>
      </c>
      <c r="B4960" s="1" t="s">
        <v>41025</v>
      </c>
      <c r="C4960" s="1" t="s">
        <v>15</v>
      </c>
      <c r="D4960" s="1" t="s">
        <v>161</v>
      </c>
      <c r="E4960" s="1">
        <v>72926650</v>
      </c>
      <c r="F4960" s="1" t="s">
        <v>41026</v>
      </c>
      <c r="G4960" s="1">
        <v>27747958</v>
      </c>
      <c r="H4960" s="1" t="s">
        <v>41027</v>
      </c>
      <c r="I4960" s="2">
        <v>45062</v>
      </c>
      <c r="J4960" s="15" t="str">
        <f>MID(Tabla1[[#This Row],[HORA]],1,5)</f>
        <v>14:04</v>
      </c>
      <c r="K4960" s="16">
        <f>IF(Tabla1[[#This Row],[FECHA]]=I4961,IF(J4961-J4960&gt;0,(J4961-J4960)*1440,0),0)</f>
        <v>3.9999999999999858</v>
      </c>
      <c r="L4960" s="14">
        <v>3.14</v>
      </c>
      <c r="M4960" s="13" t="s">
        <v>55975</v>
      </c>
      <c r="N4960" s="1" t="s">
        <v>41028</v>
      </c>
      <c r="O4960" s="1">
        <v>30</v>
      </c>
      <c r="P4960" s="1" t="s">
        <v>1511</v>
      </c>
      <c r="Q4960" s="4" t="s">
        <v>21</v>
      </c>
    </row>
    <row r="4961" spans="1:17" ht="22.5" x14ac:dyDescent="0.25">
      <c r="A4961" s="3">
        <v>16991</v>
      </c>
      <c r="B4961" s="1" t="s">
        <v>51343</v>
      </c>
      <c r="C4961" s="1" t="s">
        <v>15</v>
      </c>
      <c r="D4961" s="1" t="s">
        <v>40</v>
      </c>
      <c r="E4961" s="1">
        <v>20480761813</v>
      </c>
      <c r="F4961" s="1" t="s">
        <v>47724</v>
      </c>
      <c r="G4961" s="1">
        <v>42831572</v>
      </c>
      <c r="H4961" s="1" t="s">
        <v>47904</v>
      </c>
      <c r="I4961" s="2">
        <v>45062</v>
      </c>
      <c r="J4961" s="15" t="str">
        <f>MID(Tabla1[[#This Row],[HORA]],1,5)</f>
        <v>14:08</v>
      </c>
      <c r="K4961" s="16">
        <f>IF(Tabla1[[#This Row],[FECHA]]=I4962,IF(J4962-J4961&gt;0,(J4962-J4961)*1440,0),0)</f>
        <v>0</v>
      </c>
      <c r="L4961" s="14">
        <v>4.5199999999999996</v>
      </c>
      <c r="M4961" s="13" t="s">
        <v>55979</v>
      </c>
      <c r="N4961" s="1" t="s">
        <v>51344</v>
      </c>
      <c r="O4961" s="1">
        <v>30</v>
      </c>
      <c r="P4961" s="1" t="s">
        <v>300</v>
      </c>
      <c r="Q4961" s="4" t="s">
        <v>21</v>
      </c>
    </row>
    <row r="4962" spans="1:17" ht="22.5" x14ac:dyDescent="0.25">
      <c r="A4962" s="3">
        <v>16992</v>
      </c>
      <c r="B4962" s="1" t="s">
        <v>51345</v>
      </c>
      <c r="C4962" s="1" t="s">
        <v>15</v>
      </c>
      <c r="D4962" s="1" t="s">
        <v>33</v>
      </c>
      <c r="E4962" s="1">
        <v>20480761813</v>
      </c>
      <c r="F4962" s="1" t="s">
        <v>47724</v>
      </c>
      <c r="G4962" s="1">
        <v>44983440</v>
      </c>
      <c r="H4962" s="1" t="s">
        <v>47725</v>
      </c>
      <c r="I4962" s="2">
        <v>45062</v>
      </c>
      <c r="J4962" s="15" t="str">
        <f>MID(Tabla1[[#This Row],[HORA]],1,5)</f>
        <v>14:08</v>
      </c>
      <c r="K4962" s="16">
        <f>IF(Tabla1[[#This Row],[FECHA]]=I4963,IF(J4963-J4962&gt;0,(J4963-J4962)*1440,0),0)</f>
        <v>0</v>
      </c>
      <c r="L4962" s="14">
        <v>4.46</v>
      </c>
      <c r="M4962" s="13" t="s">
        <v>55979</v>
      </c>
      <c r="N4962" s="1" t="s">
        <v>51344</v>
      </c>
      <c r="O4962" s="1">
        <v>30</v>
      </c>
      <c r="P4962" s="1" t="s">
        <v>300</v>
      </c>
      <c r="Q4962" s="4" t="s">
        <v>21</v>
      </c>
    </row>
    <row r="4963" spans="1:17" ht="22.5" x14ac:dyDescent="0.25">
      <c r="A4963" s="3">
        <v>18285</v>
      </c>
      <c r="B4963" s="1" t="s">
        <v>54586</v>
      </c>
      <c r="C4963" s="1" t="s">
        <v>15</v>
      </c>
      <c r="D4963" s="1" t="s">
        <v>40</v>
      </c>
      <c r="E4963" s="1">
        <v>20601222788</v>
      </c>
      <c r="F4963" s="1" t="s">
        <v>48224</v>
      </c>
      <c r="G4963" s="1">
        <v>76463902</v>
      </c>
      <c r="H4963" s="1" t="s">
        <v>54587</v>
      </c>
      <c r="I4963" s="2">
        <v>45062</v>
      </c>
      <c r="J4963" s="15" t="str">
        <f>MID(Tabla1[[#This Row],[HORA]],1,5)</f>
        <v>14:08</v>
      </c>
      <c r="K4963" s="16">
        <f>IF(Tabla1[[#This Row],[FECHA]]=I4964,IF(J4964-J4963&gt;0,(J4964-J4963)*1440,0),0)</f>
        <v>0.99999999999999645</v>
      </c>
      <c r="L4963" s="14">
        <v>4.3600000000000003</v>
      </c>
      <c r="M4963" s="13" t="s">
        <v>55979</v>
      </c>
      <c r="N4963" s="1" t="s">
        <v>54588</v>
      </c>
      <c r="O4963" s="1">
        <v>10</v>
      </c>
      <c r="P4963" s="1" t="s">
        <v>1511</v>
      </c>
      <c r="Q4963" s="4" t="s">
        <v>21</v>
      </c>
    </row>
    <row r="4964" spans="1:17" ht="22.5" x14ac:dyDescent="0.25">
      <c r="A4964" s="3">
        <v>16993</v>
      </c>
      <c r="B4964" s="1" t="s">
        <v>51346</v>
      </c>
      <c r="C4964" s="1" t="s">
        <v>15</v>
      </c>
      <c r="D4964" s="1" t="s">
        <v>119</v>
      </c>
      <c r="E4964" s="1">
        <v>20480761813</v>
      </c>
      <c r="F4964" s="1" t="s">
        <v>47724</v>
      </c>
      <c r="G4964" s="1">
        <v>19671283</v>
      </c>
      <c r="H4964" s="1" t="s">
        <v>48152</v>
      </c>
      <c r="I4964" s="2">
        <v>45062</v>
      </c>
      <c r="J4964" s="15" t="str">
        <f>MID(Tabla1[[#This Row],[HORA]],1,5)</f>
        <v>14:09</v>
      </c>
      <c r="K4964" s="16">
        <f>IF(Tabla1[[#This Row],[FECHA]]=I4965,IF(J4965-J4964&gt;0,(J4965-J4964)*1440,0),0)</f>
        <v>0.99999999999999645</v>
      </c>
      <c r="L4964" s="14">
        <v>2.0699999999999998</v>
      </c>
      <c r="M4964" s="13" t="s">
        <v>55980</v>
      </c>
      <c r="N4964" s="1" t="s">
        <v>51344</v>
      </c>
      <c r="O4964" s="1">
        <v>70</v>
      </c>
      <c r="P4964" s="1" t="s">
        <v>300</v>
      </c>
      <c r="Q4964" s="4" t="s">
        <v>21</v>
      </c>
    </row>
    <row r="4965" spans="1:17" ht="22.5" x14ac:dyDescent="0.25">
      <c r="A4965" s="3">
        <v>13328</v>
      </c>
      <c r="B4965" s="1" t="s">
        <v>41029</v>
      </c>
      <c r="C4965" s="1" t="s">
        <v>15</v>
      </c>
      <c r="D4965" s="1" t="s">
        <v>40</v>
      </c>
      <c r="E4965" s="1">
        <v>43438440</v>
      </c>
      <c r="F4965" s="1" t="s">
        <v>27638</v>
      </c>
      <c r="G4965" s="1">
        <v>43438440</v>
      </c>
      <c r="H4965" s="1" t="s">
        <v>27638</v>
      </c>
      <c r="I4965" s="2">
        <v>45062</v>
      </c>
      <c r="J4965" s="15" t="str">
        <f>MID(Tabla1[[#This Row],[HORA]],1,5)</f>
        <v>14:10</v>
      </c>
      <c r="K4965" s="16">
        <f>IF(Tabla1[[#This Row],[FECHA]]=I4966,IF(J4966-J4965&gt;0,(J4966-J4965)*1440,0),0)</f>
        <v>0.99999999999999645</v>
      </c>
      <c r="L4965" s="14">
        <v>3.36</v>
      </c>
      <c r="M4965" s="13" t="s">
        <v>55850</v>
      </c>
      <c r="N4965" s="1" t="s">
        <v>2178</v>
      </c>
      <c r="O4965" s="1">
        <v>15</v>
      </c>
      <c r="P4965" s="1" t="s">
        <v>1511</v>
      </c>
      <c r="Q4965" s="4" t="s">
        <v>21</v>
      </c>
    </row>
    <row r="4966" spans="1:17" ht="22.5" x14ac:dyDescent="0.25">
      <c r="A4966" s="3">
        <v>13329</v>
      </c>
      <c r="B4966" s="1" t="s">
        <v>41030</v>
      </c>
      <c r="C4966" s="1" t="s">
        <v>15</v>
      </c>
      <c r="D4966" s="1" t="s">
        <v>30</v>
      </c>
      <c r="E4966" s="1">
        <v>16750092</v>
      </c>
      <c r="F4966" s="1" t="s">
        <v>41031</v>
      </c>
      <c r="G4966" s="1">
        <v>16750092</v>
      </c>
      <c r="H4966" s="1" t="s">
        <v>41031</v>
      </c>
      <c r="I4966" s="2">
        <v>45062</v>
      </c>
      <c r="J4966" s="15" t="str">
        <f>MID(Tabla1[[#This Row],[HORA]],1,5)</f>
        <v>14:11</v>
      </c>
      <c r="K4966" s="16">
        <f>IF(Tabla1[[#This Row],[FECHA]]=I4967,IF(J4967-J4966&gt;0,(J4967-J4966)*1440,0),0)</f>
        <v>0.99999999999999645</v>
      </c>
      <c r="L4966" s="14">
        <v>2.37</v>
      </c>
      <c r="M4966" s="13" t="s">
        <v>55981</v>
      </c>
      <c r="N4966" s="1" t="s">
        <v>2178</v>
      </c>
      <c r="O4966" s="1">
        <v>15</v>
      </c>
      <c r="P4966" s="1" t="s">
        <v>1511</v>
      </c>
      <c r="Q4966" s="4" t="s">
        <v>21</v>
      </c>
    </row>
    <row r="4967" spans="1:17" ht="22.5" x14ac:dyDescent="0.25">
      <c r="A4967" s="3">
        <v>7095</v>
      </c>
      <c r="B4967" s="1" t="s">
        <v>22181</v>
      </c>
      <c r="C4967" s="1" t="s">
        <v>15</v>
      </c>
      <c r="D4967" s="1" t="s">
        <v>33</v>
      </c>
      <c r="E4967" s="1">
        <v>16758221</v>
      </c>
      <c r="F4967" s="1" t="s">
        <v>22182</v>
      </c>
      <c r="G4967" s="1">
        <v>2233649</v>
      </c>
      <c r="H4967" s="1" t="s">
        <v>22183</v>
      </c>
      <c r="I4967" s="2">
        <v>45062</v>
      </c>
      <c r="J4967" s="15" t="str">
        <f>MID(Tabla1[[#This Row],[HORA]],1,5)</f>
        <v>14:12</v>
      </c>
      <c r="K4967" s="16">
        <f>IF(Tabla1[[#This Row],[FECHA]]=I4968,IF(J4968-J4967&gt;0,(J4968-J4967)*1440,0),0)</f>
        <v>0.99999999999999645</v>
      </c>
      <c r="L4967" s="14">
        <v>5.38</v>
      </c>
      <c r="M4967" s="13" t="s">
        <v>55851</v>
      </c>
      <c r="N4967" s="1" t="s">
        <v>2030</v>
      </c>
      <c r="O4967" s="1">
        <v>10</v>
      </c>
      <c r="P4967" s="1" t="s">
        <v>300</v>
      </c>
      <c r="Q4967" s="4" t="s">
        <v>21</v>
      </c>
    </row>
    <row r="4968" spans="1:17" ht="22.5" x14ac:dyDescent="0.25">
      <c r="A4968" s="3">
        <v>13330</v>
      </c>
      <c r="B4968" s="1" t="s">
        <v>41032</v>
      </c>
      <c r="C4968" s="1" t="s">
        <v>15</v>
      </c>
      <c r="D4968" s="1" t="s">
        <v>33</v>
      </c>
      <c r="E4968" s="1">
        <v>77498943</v>
      </c>
      <c r="F4968" s="1" t="s">
        <v>7737</v>
      </c>
      <c r="G4968" s="1">
        <v>48465153</v>
      </c>
      <c r="H4968" s="1" t="s">
        <v>41033</v>
      </c>
      <c r="I4968" s="2">
        <v>45062</v>
      </c>
      <c r="J4968" s="15" t="str">
        <f>MID(Tabla1[[#This Row],[HORA]],1,5)</f>
        <v>14:13</v>
      </c>
      <c r="K4968" s="16">
        <f>IF(Tabla1[[#This Row],[FECHA]]=I4969,IF(J4969-J4968&gt;0,(J4969-J4968)*1440,0),0)</f>
        <v>8.999999999999968</v>
      </c>
      <c r="L4968" s="14">
        <v>7.44</v>
      </c>
      <c r="M4968" s="13" t="s">
        <v>55982</v>
      </c>
      <c r="N4968" s="1" t="s">
        <v>6999</v>
      </c>
      <c r="O4968" s="1">
        <v>15</v>
      </c>
      <c r="P4968" s="1" t="s">
        <v>1511</v>
      </c>
      <c r="Q4968" s="4" t="s">
        <v>21</v>
      </c>
    </row>
    <row r="4969" spans="1:17" ht="22.5" x14ac:dyDescent="0.25">
      <c r="A4969" s="3">
        <v>160</v>
      </c>
      <c r="B4969" s="1" t="s">
        <v>381</v>
      </c>
      <c r="C4969" s="1" t="s">
        <v>15</v>
      </c>
      <c r="D4969" s="1" t="s">
        <v>119</v>
      </c>
      <c r="E4969" s="1">
        <v>2233653</v>
      </c>
      <c r="F4969" s="1" t="s">
        <v>302</v>
      </c>
      <c r="G4969" s="1">
        <v>2233654</v>
      </c>
      <c r="H4969" s="1" t="s">
        <v>382</v>
      </c>
      <c r="I4969" s="2">
        <v>45062</v>
      </c>
      <c r="J4969" s="15" t="str">
        <f>MID(Tabla1[[#This Row],[HORA]],1,5)</f>
        <v>14:22</v>
      </c>
      <c r="K4969" s="16">
        <f>IF(Tabla1[[#This Row],[FECHA]]=I4970,IF(J4970-J4969&gt;0,(J4970-J4969)*1440,0),0)</f>
        <v>0</v>
      </c>
      <c r="L4969" s="14">
        <v>3.31</v>
      </c>
      <c r="M4969" s="13" t="s">
        <v>55989</v>
      </c>
      <c r="N4969" s="1" t="s">
        <v>383</v>
      </c>
      <c r="O4969" s="1">
        <v>0</v>
      </c>
      <c r="P4969" s="1" t="s">
        <v>300</v>
      </c>
      <c r="Q4969" s="4" t="s">
        <v>21</v>
      </c>
    </row>
    <row r="4970" spans="1:17" ht="22.5" x14ac:dyDescent="0.25">
      <c r="A4970" s="3">
        <v>13331</v>
      </c>
      <c r="B4970" s="1" t="s">
        <v>41034</v>
      </c>
      <c r="C4970" s="1" t="s">
        <v>15</v>
      </c>
      <c r="D4970" s="1" t="s">
        <v>637</v>
      </c>
      <c r="E4970" s="1">
        <v>45772070</v>
      </c>
      <c r="F4970" s="1" t="s">
        <v>41035</v>
      </c>
      <c r="G4970" s="1">
        <v>33436296</v>
      </c>
      <c r="H4970" s="1" t="s">
        <v>41036</v>
      </c>
      <c r="I4970" s="2">
        <v>45062</v>
      </c>
      <c r="J4970" s="15" t="str">
        <f>MID(Tabla1[[#This Row],[HORA]],1,5)</f>
        <v>14:22</v>
      </c>
      <c r="K4970" s="16">
        <f>IF(Tabla1[[#This Row],[FECHA]]=I4971,IF(J4971-J4970&gt;0,(J4971-J4970)*1440,0),0)</f>
        <v>2.9999999999999893</v>
      </c>
      <c r="L4970" s="14">
        <v>3.12</v>
      </c>
      <c r="M4970" s="13" t="s">
        <v>55989</v>
      </c>
      <c r="N4970" s="1" t="s">
        <v>41037</v>
      </c>
      <c r="O4970" s="1">
        <v>40</v>
      </c>
      <c r="P4970" s="1" t="s">
        <v>1511</v>
      </c>
      <c r="Q4970" s="4" t="s">
        <v>21</v>
      </c>
    </row>
    <row r="4971" spans="1:17" ht="22.5" x14ac:dyDescent="0.25">
      <c r="A4971" s="3">
        <v>13332</v>
      </c>
      <c r="B4971" s="1" t="s">
        <v>41038</v>
      </c>
      <c r="C4971" s="1" t="s">
        <v>15</v>
      </c>
      <c r="D4971" s="1" t="s">
        <v>172</v>
      </c>
      <c r="E4971" s="1">
        <v>16656347</v>
      </c>
      <c r="F4971" s="1" t="s">
        <v>41039</v>
      </c>
      <c r="G4971" s="1">
        <v>2233655</v>
      </c>
      <c r="H4971" s="1" t="s">
        <v>41040</v>
      </c>
      <c r="I4971" s="2">
        <v>45062</v>
      </c>
      <c r="J4971" s="15" t="str">
        <f>MID(Tabla1[[#This Row],[HORA]],1,5)</f>
        <v>14:25</v>
      </c>
      <c r="K4971" s="16">
        <f>IF(Tabla1[[#This Row],[FECHA]]=I4972,IF(J4972-J4971&gt;0,(J4972-J4971)*1440,0),0)</f>
        <v>1.9999999999999929</v>
      </c>
      <c r="L4971" s="14">
        <v>5.21</v>
      </c>
      <c r="M4971" s="13" t="s">
        <v>55855</v>
      </c>
      <c r="N4971" s="1" t="s">
        <v>41041</v>
      </c>
      <c r="O4971" s="1">
        <v>20</v>
      </c>
      <c r="P4971" s="1" t="s">
        <v>1511</v>
      </c>
      <c r="Q4971" s="4" t="s">
        <v>21</v>
      </c>
    </row>
    <row r="4972" spans="1:17" ht="22.5" x14ac:dyDescent="0.25">
      <c r="A4972" s="3">
        <v>13333</v>
      </c>
      <c r="B4972" s="1" t="s">
        <v>41042</v>
      </c>
      <c r="C4972" s="1" t="s">
        <v>15</v>
      </c>
      <c r="D4972" s="1" t="s">
        <v>77</v>
      </c>
      <c r="E4972" s="1">
        <v>47944905</v>
      </c>
      <c r="F4972" s="1" t="s">
        <v>41043</v>
      </c>
      <c r="G4972" s="1">
        <v>47944905</v>
      </c>
      <c r="H4972" s="1" t="s">
        <v>41043</v>
      </c>
      <c r="I4972" s="2">
        <v>45062</v>
      </c>
      <c r="J4972" s="15" t="str">
        <f>MID(Tabla1[[#This Row],[HORA]],1,5)</f>
        <v>14:27</v>
      </c>
      <c r="K4972" s="16">
        <f>IF(Tabla1[[#This Row],[FECHA]]=I4973,IF(J4973-J4972&gt;0,(J4973-J4972)*1440,0),0)</f>
        <v>2.9999999999999893</v>
      </c>
      <c r="L4972" s="14">
        <v>2.5499999999999998</v>
      </c>
      <c r="M4972" s="13" t="s">
        <v>55857</v>
      </c>
      <c r="N4972" s="1" t="s">
        <v>2178</v>
      </c>
      <c r="O4972" s="1">
        <v>45</v>
      </c>
      <c r="P4972" s="1" t="s">
        <v>1511</v>
      </c>
      <c r="Q4972" s="4" t="s">
        <v>21</v>
      </c>
    </row>
    <row r="4973" spans="1:17" ht="22.5" x14ac:dyDescent="0.25">
      <c r="A4973" s="3">
        <v>13334</v>
      </c>
      <c r="B4973" s="1" t="s">
        <v>41044</v>
      </c>
      <c r="C4973" s="1" t="s">
        <v>15</v>
      </c>
      <c r="D4973" s="1" t="s">
        <v>2195</v>
      </c>
      <c r="E4973" s="1">
        <v>16533063</v>
      </c>
      <c r="F4973" s="1" t="s">
        <v>41045</v>
      </c>
      <c r="G4973" s="1">
        <v>2233657</v>
      </c>
      <c r="H4973" s="1" t="s">
        <v>41046</v>
      </c>
      <c r="I4973" s="2">
        <v>45062</v>
      </c>
      <c r="J4973" s="15" t="str">
        <f>MID(Tabla1[[#This Row],[HORA]],1,5)</f>
        <v>14:30</v>
      </c>
      <c r="K4973" s="16">
        <f>IF(Tabla1[[#This Row],[FECHA]]=I4974,IF(J4974-J4973&gt;0,(J4974-J4973)*1440,0),0)</f>
        <v>1.0000000000001563</v>
      </c>
      <c r="L4973" s="14">
        <v>4.28</v>
      </c>
      <c r="M4973" s="13" t="s">
        <v>55859</v>
      </c>
      <c r="N4973" s="1" t="s">
        <v>41047</v>
      </c>
      <c r="O4973" s="1">
        <v>15</v>
      </c>
      <c r="P4973" s="1" t="s">
        <v>1511</v>
      </c>
      <c r="Q4973" s="4" t="s">
        <v>21</v>
      </c>
    </row>
    <row r="4974" spans="1:17" ht="22.5" x14ac:dyDescent="0.25">
      <c r="A4974" s="3">
        <v>7096</v>
      </c>
      <c r="B4974" s="1" t="s">
        <v>22184</v>
      </c>
      <c r="C4974" s="1" t="s">
        <v>15</v>
      </c>
      <c r="D4974" s="1" t="s">
        <v>40</v>
      </c>
      <c r="E4974" s="1">
        <v>43995981</v>
      </c>
      <c r="F4974" s="1" t="s">
        <v>22185</v>
      </c>
      <c r="G4974" s="1">
        <v>2233658</v>
      </c>
      <c r="H4974" s="1" t="s">
        <v>22186</v>
      </c>
      <c r="I4974" s="2">
        <v>45062</v>
      </c>
      <c r="J4974" s="15" t="str">
        <f>MID(Tabla1[[#This Row],[HORA]],1,5)</f>
        <v>14:31</v>
      </c>
      <c r="K4974" s="16">
        <f>IF(Tabla1[[#This Row],[FECHA]]=I4975,IF(J4975-J4974&gt;0,(J4975-J4974)*1440,0),0)</f>
        <v>0.99999999999983658</v>
      </c>
      <c r="L4974" s="14">
        <v>6.14</v>
      </c>
      <c r="M4974" s="13" t="s">
        <v>55992</v>
      </c>
      <c r="N4974" s="1" t="s">
        <v>22187</v>
      </c>
      <c r="O4974" s="1">
        <v>20</v>
      </c>
      <c r="P4974" s="1" t="s">
        <v>300</v>
      </c>
      <c r="Q4974" s="4" t="s">
        <v>21</v>
      </c>
    </row>
    <row r="4975" spans="1:17" ht="22.5" x14ac:dyDescent="0.25">
      <c r="A4975" s="3">
        <v>13335</v>
      </c>
      <c r="B4975" s="1" t="s">
        <v>41048</v>
      </c>
      <c r="C4975" s="1" t="s">
        <v>15</v>
      </c>
      <c r="D4975" s="1" t="s">
        <v>33</v>
      </c>
      <c r="E4975" s="1">
        <v>48619513</v>
      </c>
      <c r="F4975" s="1" t="s">
        <v>26999</v>
      </c>
      <c r="G4975" s="1">
        <v>47727304</v>
      </c>
      <c r="H4975" s="1" t="s">
        <v>41049</v>
      </c>
      <c r="I4975" s="2">
        <v>45062</v>
      </c>
      <c r="J4975" s="15" t="str">
        <f>MID(Tabla1[[#This Row],[HORA]],1,5)</f>
        <v>14:32</v>
      </c>
      <c r="K4975" s="16">
        <f>IF(Tabla1[[#This Row],[FECHA]]=I4976,IF(J4976-J4975&gt;0,(J4976-J4975)*1440,0),0)</f>
        <v>5.9999999999999787</v>
      </c>
      <c r="L4975" s="14">
        <v>3.44</v>
      </c>
      <c r="M4975" s="13" t="s">
        <v>55860</v>
      </c>
      <c r="N4975" s="1" t="s">
        <v>59</v>
      </c>
      <c r="O4975" s="1">
        <v>10</v>
      </c>
      <c r="P4975" s="1" t="s">
        <v>1511</v>
      </c>
      <c r="Q4975" s="4" t="s">
        <v>21</v>
      </c>
    </row>
    <row r="4976" spans="1:17" ht="22.5" x14ac:dyDescent="0.25">
      <c r="A4976" s="3">
        <v>7097</v>
      </c>
      <c r="B4976" s="1" t="s">
        <v>22188</v>
      </c>
      <c r="C4976" s="1" t="s">
        <v>15</v>
      </c>
      <c r="D4976" s="1" t="s">
        <v>82</v>
      </c>
      <c r="E4976" s="1">
        <v>73331870</v>
      </c>
      <c r="F4976" s="1" t="s">
        <v>22189</v>
      </c>
      <c r="G4976" s="1">
        <v>320377</v>
      </c>
      <c r="H4976" s="1" t="s">
        <v>22190</v>
      </c>
      <c r="I4976" s="2">
        <v>45062</v>
      </c>
      <c r="J4976" s="15" t="str">
        <f>MID(Tabla1[[#This Row],[HORA]],1,5)</f>
        <v>14:38</v>
      </c>
      <c r="K4976" s="16">
        <f>IF(Tabla1[[#This Row],[FECHA]]=I4977,IF(J4977-J4976&gt;0,(J4977-J4976)*1440,0),0)</f>
        <v>5.9999999999999787</v>
      </c>
      <c r="L4976" s="14">
        <v>4.0999999999999996</v>
      </c>
      <c r="M4976" s="13" t="s">
        <v>55999</v>
      </c>
      <c r="N4976" s="1" t="s">
        <v>22191</v>
      </c>
      <c r="O4976" s="1">
        <v>10</v>
      </c>
      <c r="P4976" s="1" t="s">
        <v>300</v>
      </c>
      <c r="Q4976" s="4" t="s">
        <v>21</v>
      </c>
    </row>
    <row r="4977" spans="1:17" ht="22.5" x14ac:dyDescent="0.25">
      <c r="A4977" s="3">
        <v>18286</v>
      </c>
      <c r="B4977" s="1" t="s">
        <v>54589</v>
      </c>
      <c r="C4977" s="1" t="s">
        <v>15</v>
      </c>
      <c r="D4977" s="1" t="s">
        <v>40</v>
      </c>
      <c r="E4977" s="1">
        <v>20388829452</v>
      </c>
      <c r="F4977" s="1" t="s">
        <v>53024</v>
      </c>
      <c r="G4977" s="1">
        <v>71232830</v>
      </c>
      <c r="H4977" s="1" t="s">
        <v>54590</v>
      </c>
      <c r="I4977" s="2">
        <v>45062</v>
      </c>
      <c r="J4977" s="15" t="str">
        <f>MID(Tabla1[[#This Row],[HORA]],1,5)</f>
        <v>14:44</v>
      </c>
      <c r="K4977" s="16">
        <f>IF(Tabla1[[#This Row],[FECHA]]=I4978,IF(J4978-J4977&gt;0,(J4978-J4977)*1440,0),0)</f>
        <v>4.0000000000001457</v>
      </c>
      <c r="L4977" s="14">
        <v>4.04</v>
      </c>
      <c r="M4977" s="13" t="s">
        <v>56004</v>
      </c>
      <c r="N4977" s="1" t="s">
        <v>54591</v>
      </c>
      <c r="O4977" s="1">
        <v>20</v>
      </c>
      <c r="P4977" s="1" t="s">
        <v>1511</v>
      </c>
      <c r="Q4977" s="4" t="s">
        <v>21</v>
      </c>
    </row>
    <row r="4978" spans="1:17" ht="22.5" x14ac:dyDescent="0.25">
      <c r="A4978" s="3">
        <v>7098</v>
      </c>
      <c r="B4978" s="1" t="s">
        <v>22192</v>
      </c>
      <c r="C4978" s="1" t="s">
        <v>15</v>
      </c>
      <c r="D4978" s="1" t="s">
        <v>40</v>
      </c>
      <c r="E4978" s="1">
        <v>27829577</v>
      </c>
      <c r="F4978" s="1" t="s">
        <v>22193</v>
      </c>
      <c r="G4978" s="1">
        <v>2233662</v>
      </c>
      <c r="H4978" s="1" t="s">
        <v>22194</v>
      </c>
      <c r="I4978" s="2">
        <v>45062</v>
      </c>
      <c r="J4978" s="15" t="str">
        <f>MID(Tabla1[[#This Row],[HORA]],1,5)</f>
        <v>14:48</v>
      </c>
      <c r="K4978" s="16">
        <f>IF(Tabla1[[#This Row],[FECHA]]=I4979,IF(J4979-J4978&gt;0,(J4979-J4978)*1440,0),0)</f>
        <v>1.9999999999999929</v>
      </c>
      <c r="L4978" s="14">
        <v>2.14</v>
      </c>
      <c r="M4978" s="13" t="s">
        <v>56008</v>
      </c>
      <c r="N4978" s="1" t="s">
        <v>22195</v>
      </c>
      <c r="O4978" s="1">
        <v>15</v>
      </c>
      <c r="P4978" s="1" t="s">
        <v>300</v>
      </c>
      <c r="Q4978" s="4" t="s">
        <v>21</v>
      </c>
    </row>
    <row r="4979" spans="1:17" ht="22.5" x14ac:dyDescent="0.25">
      <c r="A4979" s="3">
        <v>161</v>
      </c>
      <c r="B4979" s="1" t="s">
        <v>384</v>
      </c>
      <c r="C4979" s="1" t="s">
        <v>15</v>
      </c>
      <c r="D4979" s="1" t="s">
        <v>172</v>
      </c>
      <c r="E4979" s="1">
        <v>2233664</v>
      </c>
      <c r="F4979" s="1" t="s">
        <v>312</v>
      </c>
      <c r="G4979" s="1">
        <v>2233665</v>
      </c>
      <c r="H4979" s="1" t="s">
        <v>312</v>
      </c>
      <c r="I4979" s="2">
        <v>45062</v>
      </c>
      <c r="J4979" s="15" t="str">
        <f>MID(Tabla1[[#This Row],[HORA]],1,5)</f>
        <v>14:50</v>
      </c>
      <c r="K4979" s="16">
        <f>IF(Tabla1[[#This Row],[FECHA]]=I4980,IF(J4980-J4979&gt;0,(J4980-J4979)*1440,0),0)</f>
        <v>0</v>
      </c>
      <c r="L4979" s="14">
        <v>3.15</v>
      </c>
      <c r="M4979" s="13" t="s">
        <v>56010</v>
      </c>
      <c r="N4979" s="1" t="s">
        <v>26</v>
      </c>
      <c r="O4979" s="1">
        <v>0</v>
      </c>
      <c r="P4979" s="1" t="s">
        <v>300</v>
      </c>
      <c r="Q4979" s="4" t="s">
        <v>21</v>
      </c>
    </row>
    <row r="4980" spans="1:17" ht="22.5" x14ac:dyDescent="0.25">
      <c r="A4980" s="3">
        <v>13336</v>
      </c>
      <c r="B4980" s="1" t="s">
        <v>41050</v>
      </c>
      <c r="C4980" s="1" t="s">
        <v>15</v>
      </c>
      <c r="D4980" s="1" t="s">
        <v>228</v>
      </c>
      <c r="E4980" s="1">
        <v>76014629</v>
      </c>
      <c r="F4980" s="1" t="s">
        <v>41051</v>
      </c>
      <c r="G4980" s="1">
        <v>2233663</v>
      </c>
      <c r="H4980" s="1" t="s">
        <v>41052</v>
      </c>
      <c r="I4980" s="2">
        <v>45062</v>
      </c>
      <c r="J4980" s="15" t="str">
        <f>MID(Tabla1[[#This Row],[HORA]],1,5)</f>
        <v>14:50</v>
      </c>
      <c r="K4980" s="16">
        <f>IF(Tabla1[[#This Row],[FECHA]]=I4981,IF(J4981-J4980&gt;0,(J4981-J4980)*1440,0),0)</f>
        <v>0.99999999999999645</v>
      </c>
      <c r="L4980" s="14">
        <v>4.5199999999999996</v>
      </c>
      <c r="M4980" s="13" t="s">
        <v>56010</v>
      </c>
      <c r="N4980" s="1" t="s">
        <v>59</v>
      </c>
      <c r="O4980" s="1">
        <v>10</v>
      </c>
      <c r="P4980" s="1" t="s">
        <v>1511</v>
      </c>
      <c r="Q4980" s="4" t="s">
        <v>21</v>
      </c>
    </row>
    <row r="4981" spans="1:17" ht="22.5" x14ac:dyDescent="0.25">
      <c r="A4981" s="3">
        <v>7099</v>
      </c>
      <c r="B4981" s="1" t="s">
        <v>22196</v>
      </c>
      <c r="C4981" s="1" t="s">
        <v>15</v>
      </c>
      <c r="D4981" s="1" t="s">
        <v>40</v>
      </c>
      <c r="E4981" s="1">
        <v>16408449</v>
      </c>
      <c r="F4981" s="1" t="s">
        <v>22197</v>
      </c>
      <c r="G4981" s="1">
        <v>2233666</v>
      </c>
      <c r="H4981" s="1" t="s">
        <v>22198</v>
      </c>
      <c r="I4981" s="2">
        <v>45062</v>
      </c>
      <c r="J4981" s="15" t="str">
        <f>MID(Tabla1[[#This Row],[HORA]],1,5)</f>
        <v>14:51</v>
      </c>
      <c r="K4981" s="16">
        <f>IF(Tabla1[[#This Row],[FECHA]]=I4982,IF(J4982-J4981&gt;0,(J4982-J4981)*1440,0),0)</f>
        <v>10.999999999999961</v>
      </c>
      <c r="L4981" s="14">
        <v>4.2699999999999996</v>
      </c>
      <c r="M4981" s="13" t="s">
        <v>55863</v>
      </c>
      <c r="N4981" s="1" t="s">
        <v>22199</v>
      </c>
      <c r="O4981" s="1">
        <v>15</v>
      </c>
      <c r="P4981" s="1" t="s">
        <v>300</v>
      </c>
      <c r="Q4981" s="4" t="s">
        <v>21</v>
      </c>
    </row>
    <row r="4982" spans="1:17" ht="22.5" x14ac:dyDescent="0.25">
      <c r="A4982" s="3">
        <v>13337</v>
      </c>
      <c r="B4982" s="1" t="s">
        <v>41053</v>
      </c>
      <c r="C4982" s="1" t="s">
        <v>15</v>
      </c>
      <c r="D4982" s="1" t="s">
        <v>82</v>
      </c>
      <c r="E4982" s="1">
        <v>43838949</v>
      </c>
      <c r="F4982" s="1" t="s">
        <v>41054</v>
      </c>
      <c r="G4982" s="1">
        <v>71920698</v>
      </c>
      <c r="H4982" s="1" t="s">
        <v>41055</v>
      </c>
      <c r="I4982" s="2">
        <v>45062</v>
      </c>
      <c r="J4982" s="15" t="str">
        <f>MID(Tabla1[[#This Row],[HORA]],1,5)</f>
        <v>15:02</v>
      </c>
      <c r="K4982" s="16">
        <f>IF(Tabla1[[#This Row],[FECHA]]=I4983,IF(J4983-J4982&gt;0,(J4983-J4982)*1440,0),0)</f>
        <v>4.9999999999999822</v>
      </c>
      <c r="L4982" s="14">
        <v>7.21</v>
      </c>
      <c r="M4982" s="13" t="s">
        <v>56135</v>
      </c>
      <c r="N4982" s="1" t="s">
        <v>41056</v>
      </c>
      <c r="O4982" s="1">
        <v>20</v>
      </c>
      <c r="P4982" s="1" t="s">
        <v>1511</v>
      </c>
      <c r="Q4982" s="4" t="s">
        <v>21</v>
      </c>
    </row>
    <row r="4983" spans="1:17" ht="22.5" x14ac:dyDescent="0.25">
      <c r="A4983" s="3">
        <v>7100</v>
      </c>
      <c r="B4983" s="1" t="s">
        <v>22200</v>
      </c>
      <c r="C4983" s="1" t="s">
        <v>15</v>
      </c>
      <c r="D4983" s="1" t="s">
        <v>40</v>
      </c>
      <c r="E4983" s="1">
        <v>877685</v>
      </c>
      <c r="F4983" s="1" t="s">
        <v>22201</v>
      </c>
      <c r="G4983" s="1">
        <v>47434876</v>
      </c>
      <c r="H4983" s="1" t="s">
        <v>22202</v>
      </c>
      <c r="I4983" s="2">
        <v>45062</v>
      </c>
      <c r="J4983" s="15" t="str">
        <f>MID(Tabla1[[#This Row],[HORA]],1,5)</f>
        <v>15:07</v>
      </c>
      <c r="K4983" s="16">
        <f>IF(Tabla1[[#This Row],[FECHA]]=I4984,IF(J4984-J4983&gt;0,(J4984-J4983)*1440,0),0)</f>
        <v>3.9999999999999858</v>
      </c>
      <c r="L4983" s="14">
        <v>4.3600000000000003</v>
      </c>
      <c r="M4983" s="13" t="s">
        <v>56137</v>
      </c>
      <c r="N4983" s="1" t="s">
        <v>22203</v>
      </c>
      <c r="O4983" s="1">
        <v>10</v>
      </c>
      <c r="P4983" s="1" t="s">
        <v>300</v>
      </c>
      <c r="Q4983" s="4" t="s">
        <v>21</v>
      </c>
    </row>
    <row r="4984" spans="1:17" ht="22.5" x14ac:dyDescent="0.25">
      <c r="A4984" s="3">
        <v>13338</v>
      </c>
      <c r="B4984" s="1" t="s">
        <v>41057</v>
      </c>
      <c r="C4984" s="1" t="s">
        <v>15</v>
      </c>
      <c r="D4984" s="1" t="s">
        <v>23</v>
      </c>
      <c r="E4984" s="1">
        <v>73223976</v>
      </c>
      <c r="F4984" s="1" t="s">
        <v>41058</v>
      </c>
      <c r="G4984" s="1">
        <v>42958357</v>
      </c>
      <c r="H4984" s="1" t="s">
        <v>41059</v>
      </c>
      <c r="I4984" s="2">
        <v>45062</v>
      </c>
      <c r="J4984" s="15" t="str">
        <f>MID(Tabla1[[#This Row],[HORA]],1,5)</f>
        <v>15:11</v>
      </c>
      <c r="K4984" s="16">
        <f>IF(Tabla1[[#This Row],[FECHA]]=I4985,IF(J4985-J4984&gt;0,(J4985-J4984)*1440,0),0)</f>
        <v>9.0000000000001279</v>
      </c>
      <c r="L4984" s="14">
        <v>2.57</v>
      </c>
      <c r="M4984" s="13" t="s">
        <v>55866</v>
      </c>
      <c r="N4984" s="1" t="s">
        <v>15468</v>
      </c>
      <c r="O4984" s="1">
        <v>10</v>
      </c>
      <c r="P4984" s="1" t="s">
        <v>1511</v>
      </c>
      <c r="Q4984" s="4" t="s">
        <v>21</v>
      </c>
    </row>
    <row r="4985" spans="1:17" ht="22.5" x14ac:dyDescent="0.25">
      <c r="A4985" s="3">
        <v>7101</v>
      </c>
      <c r="B4985" s="1" t="s">
        <v>22204</v>
      </c>
      <c r="C4985" s="1" t="s">
        <v>15</v>
      </c>
      <c r="D4985" s="1" t="s">
        <v>23</v>
      </c>
      <c r="E4985" s="1">
        <v>44455664</v>
      </c>
      <c r="F4985" s="1" t="s">
        <v>22205</v>
      </c>
      <c r="G4985" s="1">
        <v>0</v>
      </c>
      <c r="H4985" s="1" t="s">
        <v>1788</v>
      </c>
      <c r="I4985" s="2">
        <v>45062</v>
      </c>
      <c r="J4985" s="15" t="str">
        <f>MID(Tabla1[[#This Row],[HORA]],1,5)</f>
        <v>15:20</v>
      </c>
      <c r="K4985" s="16">
        <f>IF(Tabla1[[#This Row],[FECHA]]=I4986,IF(J4986-J4985&gt;0,(J4986-J4985)*1440,0),0)</f>
        <v>2.9999999999998295</v>
      </c>
      <c r="L4985" s="14">
        <v>3.36</v>
      </c>
      <c r="M4985" s="13" t="s">
        <v>55875</v>
      </c>
      <c r="N4985" s="1" t="s">
        <v>1715</v>
      </c>
      <c r="O4985" s="1">
        <v>15</v>
      </c>
      <c r="P4985" s="1" t="s">
        <v>300</v>
      </c>
      <c r="Q4985" s="4" t="s">
        <v>21</v>
      </c>
    </row>
    <row r="4986" spans="1:17" ht="22.5" x14ac:dyDescent="0.25">
      <c r="A4986" s="3">
        <v>7102</v>
      </c>
      <c r="B4986" s="1" t="s">
        <v>22206</v>
      </c>
      <c r="C4986" s="1" t="s">
        <v>15</v>
      </c>
      <c r="D4986" s="1" t="s">
        <v>82</v>
      </c>
      <c r="E4986" s="1">
        <v>16642685</v>
      </c>
      <c r="F4986" s="1" t="s">
        <v>22207</v>
      </c>
      <c r="G4986" s="1">
        <v>46556585</v>
      </c>
      <c r="H4986" s="1" t="s">
        <v>22208</v>
      </c>
      <c r="I4986" s="2">
        <v>45062</v>
      </c>
      <c r="J4986" s="15" t="str">
        <f>MID(Tabla1[[#This Row],[HORA]],1,5)</f>
        <v>15:23</v>
      </c>
      <c r="K4986" s="16">
        <f>IF(Tabla1[[#This Row],[FECHA]]=I4987,IF(J4987-J4986&gt;0,(J4987-J4986)*1440,0),0)</f>
        <v>3.9999999999999858</v>
      </c>
      <c r="L4986" s="14">
        <v>2.1</v>
      </c>
      <c r="M4986" s="13" t="s">
        <v>55878</v>
      </c>
      <c r="N4986" s="1" t="s">
        <v>22209</v>
      </c>
      <c r="O4986" s="1">
        <v>30</v>
      </c>
      <c r="P4986" s="1" t="s">
        <v>300</v>
      </c>
      <c r="Q4986" s="4" t="s">
        <v>21</v>
      </c>
    </row>
    <row r="4987" spans="1:17" ht="22.5" x14ac:dyDescent="0.25">
      <c r="A4987" s="3">
        <v>7103</v>
      </c>
      <c r="B4987" s="1" t="s">
        <v>22210</v>
      </c>
      <c r="C4987" s="1" t="s">
        <v>15</v>
      </c>
      <c r="D4987" s="1" t="s">
        <v>33</v>
      </c>
      <c r="E4987" s="1">
        <v>76065735</v>
      </c>
      <c r="F4987" s="1" t="s">
        <v>22211</v>
      </c>
      <c r="G4987" s="1">
        <v>40499230</v>
      </c>
      <c r="H4987" s="1" t="s">
        <v>22212</v>
      </c>
      <c r="I4987" s="2">
        <v>45062</v>
      </c>
      <c r="J4987" s="15" t="str">
        <f>MID(Tabla1[[#This Row],[HORA]],1,5)</f>
        <v>15:27</v>
      </c>
      <c r="K4987" s="16">
        <f>IF(Tabla1[[#This Row],[FECHA]]=I4988,IF(J4988-J4987&gt;0,(J4988-J4987)*1440,0),0)</f>
        <v>1.0000000000001563</v>
      </c>
      <c r="L4987" s="14">
        <v>5.0199999999999996</v>
      </c>
      <c r="M4987" s="13" t="s">
        <v>55882</v>
      </c>
      <c r="N4987" s="1" t="s">
        <v>22213</v>
      </c>
      <c r="O4987" s="1">
        <v>20</v>
      </c>
      <c r="P4987" s="1" t="s">
        <v>300</v>
      </c>
      <c r="Q4987" s="4" t="s">
        <v>21</v>
      </c>
    </row>
    <row r="4988" spans="1:17" ht="22.5" x14ac:dyDescent="0.25">
      <c r="A4988" s="3">
        <v>7104</v>
      </c>
      <c r="B4988" s="1" t="s">
        <v>22214</v>
      </c>
      <c r="C4988" s="1" t="s">
        <v>15</v>
      </c>
      <c r="D4988" s="1" t="s">
        <v>40</v>
      </c>
      <c r="E4988" s="1">
        <v>43188280</v>
      </c>
      <c r="F4988" s="1" t="s">
        <v>22215</v>
      </c>
      <c r="G4988" s="1">
        <v>0</v>
      </c>
      <c r="H4988" s="1" t="s">
        <v>1788</v>
      </c>
      <c r="I4988" s="2">
        <v>45062</v>
      </c>
      <c r="J4988" s="15" t="str">
        <f>MID(Tabla1[[#This Row],[HORA]],1,5)</f>
        <v>15:28</v>
      </c>
      <c r="K4988" s="16">
        <f>IF(Tabla1[[#This Row],[FECHA]]=I4989,IF(J4989-J4988&gt;0,(J4989-J4988)*1440,0),0)</f>
        <v>3.9999999999999858</v>
      </c>
      <c r="L4988" s="14">
        <v>7.5</v>
      </c>
      <c r="M4988" s="13" t="s">
        <v>55883</v>
      </c>
      <c r="N4988" s="1" t="s">
        <v>22216</v>
      </c>
      <c r="O4988" s="1">
        <v>20</v>
      </c>
      <c r="P4988" s="1" t="s">
        <v>300</v>
      </c>
      <c r="Q4988" s="4" t="s">
        <v>21</v>
      </c>
    </row>
    <row r="4989" spans="1:17" ht="22.5" x14ac:dyDescent="0.25">
      <c r="A4989" s="3">
        <v>7105</v>
      </c>
      <c r="B4989" s="1" t="s">
        <v>22217</v>
      </c>
      <c r="C4989" s="1" t="s">
        <v>15</v>
      </c>
      <c r="D4989" s="1" t="s">
        <v>40</v>
      </c>
      <c r="E4989" s="1">
        <v>16753790</v>
      </c>
      <c r="F4989" s="1" t="s">
        <v>22218</v>
      </c>
      <c r="G4989" s="1">
        <v>70850718</v>
      </c>
      <c r="H4989" s="1" t="s">
        <v>22219</v>
      </c>
      <c r="I4989" s="2">
        <v>45062</v>
      </c>
      <c r="J4989" s="15" t="str">
        <f>MID(Tabla1[[#This Row],[HORA]],1,5)</f>
        <v>15:32</v>
      </c>
      <c r="K4989" s="16">
        <f>IF(Tabla1[[#This Row],[FECHA]]=I4990,IF(J4990-J4989&gt;0,(J4990-J4989)*1440,0),0)</f>
        <v>0</v>
      </c>
      <c r="L4989" s="14">
        <v>3.2</v>
      </c>
      <c r="M4989" s="13" t="s">
        <v>55887</v>
      </c>
      <c r="N4989" s="1" t="s">
        <v>22220</v>
      </c>
      <c r="O4989" s="1">
        <v>10</v>
      </c>
      <c r="P4989" s="1" t="s">
        <v>300</v>
      </c>
      <c r="Q4989" s="4" t="s">
        <v>21</v>
      </c>
    </row>
    <row r="4990" spans="1:17" ht="22.5" x14ac:dyDescent="0.25">
      <c r="A4990" s="3">
        <v>13339</v>
      </c>
      <c r="B4990" s="1" t="s">
        <v>41060</v>
      </c>
      <c r="C4990" s="1" t="s">
        <v>15</v>
      </c>
      <c r="D4990" s="1" t="s">
        <v>33</v>
      </c>
      <c r="E4990" s="1">
        <v>46831508</v>
      </c>
      <c r="F4990" s="1" t="s">
        <v>41061</v>
      </c>
      <c r="G4990" s="1">
        <v>46831508</v>
      </c>
      <c r="H4990" s="1" t="s">
        <v>41061</v>
      </c>
      <c r="I4990" s="2">
        <v>45062</v>
      </c>
      <c r="J4990" s="15" t="str">
        <f>MID(Tabla1[[#This Row],[HORA]],1,5)</f>
        <v>15:32</v>
      </c>
      <c r="K4990" s="16">
        <f>IF(Tabla1[[#This Row],[FECHA]]=I4991,IF(J4991-J4990&gt;0,(J4991-J4990)*1440,0),0)</f>
        <v>2.9999999999999893</v>
      </c>
      <c r="L4990" s="14">
        <v>2.2999999999999998</v>
      </c>
      <c r="M4990" s="13" t="s">
        <v>55887</v>
      </c>
      <c r="N4990" s="1" t="s">
        <v>2178</v>
      </c>
      <c r="O4990" s="1">
        <v>20</v>
      </c>
      <c r="P4990" s="1" t="s">
        <v>1511</v>
      </c>
      <c r="Q4990" s="4" t="s">
        <v>21</v>
      </c>
    </row>
    <row r="4991" spans="1:17" ht="22.5" x14ac:dyDescent="0.25">
      <c r="A4991" s="3">
        <v>7106</v>
      </c>
      <c r="B4991" s="1" t="s">
        <v>22221</v>
      </c>
      <c r="C4991" s="1" t="s">
        <v>15</v>
      </c>
      <c r="D4991" s="1" t="s">
        <v>2195</v>
      </c>
      <c r="E4991" s="1">
        <v>74091890</v>
      </c>
      <c r="F4991" s="1" t="s">
        <v>22222</v>
      </c>
      <c r="G4991" s="1">
        <v>75767102</v>
      </c>
      <c r="H4991" s="1" t="s">
        <v>22223</v>
      </c>
      <c r="I4991" s="2">
        <v>45062</v>
      </c>
      <c r="J4991" s="15" t="str">
        <f>MID(Tabla1[[#This Row],[HORA]],1,5)</f>
        <v>15:35</v>
      </c>
      <c r="K4991" s="16">
        <f>IF(Tabla1[[#This Row],[FECHA]]=I4992,IF(J4992-J4991&gt;0,(J4992-J4991)*1440,0),0)</f>
        <v>0.99999999999999645</v>
      </c>
      <c r="L4991" s="14">
        <v>3.5</v>
      </c>
      <c r="M4991" s="13" t="s">
        <v>55890</v>
      </c>
      <c r="N4991" s="1" t="s">
        <v>22224</v>
      </c>
      <c r="O4991" s="1">
        <v>15</v>
      </c>
      <c r="P4991" s="1" t="s">
        <v>300</v>
      </c>
      <c r="Q4991" s="4" t="s">
        <v>21</v>
      </c>
    </row>
    <row r="4992" spans="1:17" ht="22.5" x14ac:dyDescent="0.25">
      <c r="A4992" s="3">
        <v>13340</v>
      </c>
      <c r="B4992" s="1" t="s">
        <v>41062</v>
      </c>
      <c r="C4992" s="1" t="s">
        <v>15</v>
      </c>
      <c r="D4992" s="1" t="s">
        <v>40</v>
      </c>
      <c r="E4992" s="1">
        <v>2842878</v>
      </c>
      <c r="F4992" s="1" t="s">
        <v>20433</v>
      </c>
      <c r="G4992" s="1">
        <v>2233682</v>
      </c>
      <c r="H4992" s="1" t="s">
        <v>41063</v>
      </c>
      <c r="I4992" s="2">
        <v>45062</v>
      </c>
      <c r="J4992" s="15" t="str">
        <f>MID(Tabla1[[#This Row],[HORA]],1,5)</f>
        <v>15:36</v>
      </c>
      <c r="K4992" s="16">
        <f>IF(Tabla1[[#This Row],[FECHA]]=I4993,IF(J4993-J4992&gt;0,(J4993-J4992)*1440,0),0)</f>
        <v>1.9999999999999929</v>
      </c>
      <c r="L4992" s="14">
        <v>5</v>
      </c>
      <c r="M4992" s="13" t="s">
        <v>55891</v>
      </c>
      <c r="N4992" s="1" t="s">
        <v>41064</v>
      </c>
      <c r="O4992" s="1">
        <v>20</v>
      </c>
      <c r="P4992" s="1" t="s">
        <v>1511</v>
      </c>
      <c r="Q4992" s="4" t="s">
        <v>21</v>
      </c>
    </row>
    <row r="4993" spans="1:17" ht="22.5" x14ac:dyDescent="0.25">
      <c r="A4993" s="3">
        <v>13341</v>
      </c>
      <c r="B4993" s="1" t="s">
        <v>41065</v>
      </c>
      <c r="C4993" s="1" t="s">
        <v>15</v>
      </c>
      <c r="D4993" s="1" t="s">
        <v>23</v>
      </c>
      <c r="E4993" s="1">
        <v>74930711</v>
      </c>
      <c r="F4993" s="1" t="s">
        <v>41066</v>
      </c>
      <c r="G4993" s="1">
        <v>44913451</v>
      </c>
      <c r="H4993" s="1" t="s">
        <v>41067</v>
      </c>
      <c r="I4993" s="2">
        <v>45062</v>
      </c>
      <c r="J4993" s="15" t="str">
        <f>MID(Tabla1[[#This Row],[HORA]],1,5)</f>
        <v>15:38</v>
      </c>
      <c r="K4993" s="16">
        <f>IF(Tabla1[[#This Row],[FECHA]]=I4994,IF(J4994-J4993&gt;0,(J4994-J4993)*1440,0),0)</f>
        <v>0.99999999999999645</v>
      </c>
      <c r="L4993" s="14">
        <v>2.35</v>
      </c>
      <c r="M4993" s="13" t="s">
        <v>55893</v>
      </c>
      <c r="N4993" s="1" t="s">
        <v>41068</v>
      </c>
      <c r="O4993" s="1">
        <v>15</v>
      </c>
      <c r="P4993" s="1" t="s">
        <v>1511</v>
      </c>
      <c r="Q4993" s="4" t="s">
        <v>21</v>
      </c>
    </row>
    <row r="4994" spans="1:17" ht="22.5" x14ac:dyDescent="0.25">
      <c r="A4994" s="3">
        <v>7107</v>
      </c>
      <c r="B4994" s="1" t="s">
        <v>22225</v>
      </c>
      <c r="C4994" s="1" t="s">
        <v>15</v>
      </c>
      <c r="D4994" s="1" t="s">
        <v>161</v>
      </c>
      <c r="E4994" s="1">
        <v>33641630</v>
      </c>
      <c r="F4994" s="1" t="s">
        <v>22226</v>
      </c>
      <c r="G4994" s="1">
        <v>2233685</v>
      </c>
      <c r="H4994" s="1" t="s">
        <v>22227</v>
      </c>
      <c r="I4994" s="2">
        <v>45062</v>
      </c>
      <c r="J4994" s="15" t="str">
        <f>MID(Tabla1[[#This Row],[HORA]],1,5)</f>
        <v>15:39</v>
      </c>
      <c r="K4994" s="16">
        <f>IF(Tabla1[[#This Row],[FECHA]]=I4995,IF(J4995-J4994&gt;0,(J4995-J4994)*1440,0),0)</f>
        <v>0.99999999999999645</v>
      </c>
      <c r="L4994" s="14">
        <v>4.5</v>
      </c>
      <c r="M4994" s="13" t="s">
        <v>55894</v>
      </c>
      <c r="N4994" s="1" t="s">
        <v>22228</v>
      </c>
      <c r="O4994" s="1">
        <v>15</v>
      </c>
      <c r="P4994" s="1" t="s">
        <v>300</v>
      </c>
      <c r="Q4994" s="4" t="s">
        <v>21</v>
      </c>
    </row>
    <row r="4995" spans="1:17" ht="22.5" x14ac:dyDescent="0.25">
      <c r="A4995" s="3">
        <v>13342</v>
      </c>
      <c r="B4995" s="1" t="s">
        <v>41069</v>
      </c>
      <c r="C4995" s="1" t="s">
        <v>15</v>
      </c>
      <c r="D4995" s="1" t="s">
        <v>33</v>
      </c>
      <c r="E4995" s="1">
        <v>42357676</v>
      </c>
      <c r="F4995" s="1" t="s">
        <v>41070</v>
      </c>
      <c r="G4995" s="1">
        <v>42357676</v>
      </c>
      <c r="H4995" s="1" t="s">
        <v>41070</v>
      </c>
      <c r="I4995" s="2">
        <v>45062</v>
      </c>
      <c r="J4995" s="15" t="str">
        <f>MID(Tabla1[[#This Row],[HORA]],1,5)</f>
        <v>15:40</v>
      </c>
      <c r="K4995" s="16">
        <f>IF(Tabla1[[#This Row],[FECHA]]=I4996,IF(J4996-J4995&gt;0,(J4996-J4995)*1440,0),0)</f>
        <v>2.9999999999999893</v>
      </c>
      <c r="L4995" s="14">
        <v>6.2</v>
      </c>
      <c r="M4995" s="13" t="s">
        <v>55895</v>
      </c>
      <c r="N4995" s="1" t="s">
        <v>2178</v>
      </c>
      <c r="O4995" s="1">
        <v>20</v>
      </c>
      <c r="P4995" s="1" t="s">
        <v>1511</v>
      </c>
      <c r="Q4995" s="4" t="s">
        <v>21</v>
      </c>
    </row>
    <row r="4996" spans="1:17" ht="22.5" x14ac:dyDescent="0.25">
      <c r="A4996" s="3">
        <v>16994</v>
      </c>
      <c r="B4996" s="1" t="s">
        <v>51347</v>
      </c>
      <c r="C4996" s="1" t="s">
        <v>15</v>
      </c>
      <c r="D4996" s="1" t="s">
        <v>141</v>
      </c>
      <c r="E4996" s="1">
        <v>20231363255</v>
      </c>
      <c r="F4996" s="1" t="s">
        <v>48094</v>
      </c>
      <c r="G4996" s="1">
        <v>2233686</v>
      </c>
      <c r="H4996" s="1" t="s">
        <v>48095</v>
      </c>
      <c r="I4996" s="2">
        <v>45062</v>
      </c>
      <c r="J4996" s="15" t="str">
        <f>MID(Tabla1[[#This Row],[HORA]],1,5)</f>
        <v>15:43</v>
      </c>
      <c r="K4996" s="16">
        <f>IF(Tabla1[[#This Row],[FECHA]]=I4997,IF(J4997-J4996&gt;0,(J4997-J4996)*1440,0),0)</f>
        <v>0.99999999999999645</v>
      </c>
      <c r="L4996" s="14">
        <v>3.36</v>
      </c>
      <c r="M4996" s="13" t="s">
        <v>55898</v>
      </c>
      <c r="N4996" s="1" t="s">
        <v>59</v>
      </c>
      <c r="O4996" s="1">
        <v>10</v>
      </c>
      <c r="P4996" s="1" t="s">
        <v>300</v>
      </c>
      <c r="Q4996" s="4" t="s">
        <v>21</v>
      </c>
    </row>
    <row r="4997" spans="1:17" ht="22.5" x14ac:dyDescent="0.25">
      <c r="A4997" s="3">
        <v>16995</v>
      </c>
      <c r="B4997" s="1" t="s">
        <v>51348</v>
      </c>
      <c r="C4997" s="1" t="s">
        <v>15</v>
      </c>
      <c r="D4997" s="1" t="s">
        <v>40</v>
      </c>
      <c r="E4997" s="1">
        <v>20231363255</v>
      </c>
      <c r="F4997" s="1" t="s">
        <v>48094</v>
      </c>
      <c r="G4997" s="1">
        <v>2233687</v>
      </c>
      <c r="H4997" s="1" t="s">
        <v>13175</v>
      </c>
      <c r="I4997" s="2">
        <v>45062</v>
      </c>
      <c r="J4997" s="15" t="str">
        <f>MID(Tabla1[[#This Row],[HORA]],1,5)</f>
        <v>15:44</v>
      </c>
      <c r="K4997" s="16">
        <f>IF(Tabla1[[#This Row],[FECHA]]=I4998,IF(J4998-J4997&gt;0,(J4998-J4997)*1440,0),0)</f>
        <v>0.99999999999999645</v>
      </c>
      <c r="L4997" s="14">
        <v>4.3</v>
      </c>
      <c r="M4997" s="13" t="s">
        <v>55899</v>
      </c>
      <c r="N4997" s="1" t="s">
        <v>59</v>
      </c>
      <c r="O4997" s="1">
        <v>10</v>
      </c>
      <c r="P4997" s="1" t="s">
        <v>300</v>
      </c>
      <c r="Q4997" s="4" t="s">
        <v>21</v>
      </c>
    </row>
    <row r="4998" spans="1:17" ht="22.5" x14ac:dyDescent="0.25">
      <c r="A4998" s="3">
        <v>16996</v>
      </c>
      <c r="B4998" s="1" t="s">
        <v>51349</v>
      </c>
      <c r="C4998" s="1" t="s">
        <v>15</v>
      </c>
      <c r="D4998" s="1" t="s">
        <v>23</v>
      </c>
      <c r="E4998" s="1">
        <v>20607079804</v>
      </c>
      <c r="F4998" s="1" t="s">
        <v>47732</v>
      </c>
      <c r="G4998" s="1">
        <v>2233688</v>
      </c>
      <c r="H4998" s="1" t="s">
        <v>51350</v>
      </c>
      <c r="I4998" s="2">
        <v>45062</v>
      </c>
      <c r="J4998" s="15" t="str">
        <f>MID(Tabla1[[#This Row],[HORA]],1,5)</f>
        <v>15:45</v>
      </c>
      <c r="K4998" s="16">
        <f>IF(Tabla1[[#This Row],[FECHA]]=I4999,IF(J4999-J4998&gt;0,(J4999-J4998)*1440,0),0)</f>
        <v>0.99999999999999645</v>
      </c>
      <c r="L4998" s="14">
        <v>4.54</v>
      </c>
      <c r="M4998" s="13" t="s">
        <v>55900</v>
      </c>
      <c r="N4998" s="1" t="s">
        <v>59</v>
      </c>
      <c r="O4998" s="1">
        <v>10</v>
      </c>
      <c r="P4998" s="1" t="s">
        <v>300</v>
      </c>
      <c r="Q4998" s="4" t="s">
        <v>21</v>
      </c>
    </row>
    <row r="4999" spans="1:17" ht="22.5" x14ac:dyDescent="0.25">
      <c r="A4999" s="3">
        <v>16997</v>
      </c>
      <c r="B4999" s="1" t="s">
        <v>51351</v>
      </c>
      <c r="C4999" s="1" t="s">
        <v>15</v>
      </c>
      <c r="D4999" s="1" t="s">
        <v>141</v>
      </c>
      <c r="E4999" s="1">
        <v>20231363255</v>
      </c>
      <c r="F4999" s="1" t="s">
        <v>48094</v>
      </c>
      <c r="G4999" s="1">
        <v>2233690</v>
      </c>
      <c r="H4999" s="1" t="s">
        <v>51352</v>
      </c>
      <c r="I4999" s="2">
        <v>45062</v>
      </c>
      <c r="J4999" s="15" t="str">
        <f>MID(Tabla1[[#This Row],[HORA]],1,5)</f>
        <v>15:46</v>
      </c>
      <c r="K4999" s="16">
        <f>IF(Tabla1[[#This Row],[FECHA]]=I5000,IF(J5000-J4999&gt;0,(J5000-J4999)*1440,0),0)</f>
        <v>3.9999999999999858</v>
      </c>
      <c r="L4999" s="14">
        <v>2.21</v>
      </c>
      <c r="M4999" s="13" t="s">
        <v>55901</v>
      </c>
      <c r="N4999" s="1" t="s">
        <v>59</v>
      </c>
      <c r="O4999" s="1">
        <v>10</v>
      </c>
      <c r="P4999" s="1" t="s">
        <v>300</v>
      </c>
      <c r="Q4999" s="4" t="s">
        <v>21</v>
      </c>
    </row>
    <row r="5000" spans="1:17" ht="22.5" x14ac:dyDescent="0.25">
      <c r="A5000" s="3">
        <v>1812</v>
      </c>
      <c r="B5000" s="1" t="s">
        <v>5451</v>
      </c>
      <c r="C5000" s="1" t="s">
        <v>15</v>
      </c>
      <c r="D5000" s="1" t="s">
        <v>40</v>
      </c>
      <c r="E5000" s="1">
        <v>5856042</v>
      </c>
      <c r="F5000" s="1" t="s">
        <v>5452</v>
      </c>
      <c r="G5000" s="1">
        <v>2233692</v>
      </c>
      <c r="H5000" s="1" t="s">
        <v>5453</v>
      </c>
      <c r="I5000" s="2">
        <v>45062</v>
      </c>
      <c r="J5000" s="15" t="str">
        <f>MID(Tabla1[[#This Row],[HORA]],1,5)</f>
        <v>15:50</v>
      </c>
      <c r="K5000" s="16">
        <f>IF(Tabla1[[#This Row],[FECHA]]=I5001,IF(J5001-J5000&gt;0,(J5001-J5000)*1440,0),0)</f>
        <v>0</v>
      </c>
      <c r="L5000" s="14">
        <v>3.45</v>
      </c>
      <c r="M5000" s="13" t="s">
        <v>55905</v>
      </c>
      <c r="N5000" s="1" t="s">
        <v>5454</v>
      </c>
      <c r="O5000" s="1">
        <v>10</v>
      </c>
      <c r="P5000" s="1" t="s">
        <v>1532</v>
      </c>
      <c r="Q5000" s="4" t="s">
        <v>21</v>
      </c>
    </row>
    <row r="5001" spans="1:17" ht="22.5" x14ac:dyDescent="0.25">
      <c r="A5001" s="3">
        <v>7108</v>
      </c>
      <c r="B5001" s="1" t="s">
        <v>22229</v>
      </c>
      <c r="C5001" s="1" t="s">
        <v>15</v>
      </c>
      <c r="D5001" s="1" t="s">
        <v>40</v>
      </c>
      <c r="E5001" s="1">
        <v>77799989</v>
      </c>
      <c r="F5001" s="1" t="s">
        <v>22230</v>
      </c>
      <c r="G5001" s="1">
        <v>3500931</v>
      </c>
      <c r="H5001" s="1" t="s">
        <v>22231</v>
      </c>
      <c r="I5001" s="2">
        <v>45062</v>
      </c>
      <c r="J5001" s="15" t="str">
        <f>MID(Tabla1[[#This Row],[HORA]],1,5)</f>
        <v>15:50</v>
      </c>
      <c r="K5001" s="16">
        <f>IF(Tabla1[[#This Row],[FECHA]]=I5002,IF(J5002-J5001&gt;0,(J5002-J5001)*1440,0),0)</f>
        <v>1.9999999999999929</v>
      </c>
      <c r="L5001" s="14">
        <v>3.14</v>
      </c>
      <c r="M5001" s="13" t="s">
        <v>55905</v>
      </c>
      <c r="N5001" s="1" t="s">
        <v>22232</v>
      </c>
      <c r="O5001" s="1">
        <v>20</v>
      </c>
      <c r="P5001" s="1" t="s">
        <v>300</v>
      </c>
      <c r="Q5001" s="4" t="s">
        <v>21</v>
      </c>
    </row>
    <row r="5002" spans="1:17" ht="22.5" x14ac:dyDescent="0.25">
      <c r="A5002" s="3">
        <v>7109</v>
      </c>
      <c r="B5002" s="1" t="s">
        <v>22233</v>
      </c>
      <c r="C5002" s="1" t="s">
        <v>15</v>
      </c>
      <c r="D5002" s="1" t="s">
        <v>228</v>
      </c>
      <c r="E5002" s="1">
        <v>47444355</v>
      </c>
      <c r="F5002" s="1" t="s">
        <v>22234</v>
      </c>
      <c r="G5002" s="1">
        <v>41801052</v>
      </c>
      <c r="H5002" s="1" t="s">
        <v>22235</v>
      </c>
      <c r="I5002" s="2">
        <v>45062</v>
      </c>
      <c r="J5002" s="15" t="str">
        <f>MID(Tabla1[[#This Row],[HORA]],1,5)</f>
        <v>15:52</v>
      </c>
      <c r="K5002" s="16">
        <f>IF(Tabla1[[#This Row],[FECHA]]=I5003,IF(J5003-J5002&gt;0,(J5003-J5002)*1440,0),0)</f>
        <v>1.9999999999999929</v>
      </c>
      <c r="L5002" s="14">
        <v>4.5199999999999996</v>
      </c>
      <c r="M5002" s="13" t="s">
        <v>55907</v>
      </c>
      <c r="N5002" s="1" t="s">
        <v>22236</v>
      </c>
      <c r="O5002" s="1">
        <v>20</v>
      </c>
      <c r="P5002" s="1" t="s">
        <v>300</v>
      </c>
      <c r="Q5002" s="4" t="s">
        <v>21</v>
      </c>
    </row>
    <row r="5003" spans="1:17" ht="22.5" x14ac:dyDescent="0.25">
      <c r="A5003" s="3">
        <v>7110</v>
      </c>
      <c r="B5003" s="1" t="s">
        <v>22237</v>
      </c>
      <c r="C5003" s="1" t="s">
        <v>15</v>
      </c>
      <c r="D5003" s="1" t="s">
        <v>23</v>
      </c>
      <c r="E5003" s="1">
        <v>73114073</v>
      </c>
      <c r="F5003" s="1" t="s">
        <v>22238</v>
      </c>
      <c r="G5003" s="1">
        <v>74288511</v>
      </c>
      <c r="H5003" s="1" t="s">
        <v>22239</v>
      </c>
      <c r="I5003" s="2">
        <v>45062</v>
      </c>
      <c r="J5003" s="15" t="str">
        <f>MID(Tabla1[[#This Row],[HORA]],1,5)</f>
        <v>15:54</v>
      </c>
      <c r="K5003" s="16">
        <f>IF(Tabla1[[#This Row],[FECHA]]=I5004,IF(J5004-J5003&gt;0,(J5004-J5003)*1440,0),0)</f>
        <v>1.9999999999999929</v>
      </c>
      <c r="L5003" s="14">
        <v>4.46</v>
      </c>
      <c r="M5003" s="13" t="s">
        <v>55909</v>
      </c>
      <c r="N5003" s="1" t="s">
        <v>2338</v>
      </c>
      <c r="O5003" s="1">
        <v>15</v>
      </c>
      <c r="P5003" s="1" t="s">
        <v>300</v>
      </c>
      <c r="Q5003" s="4" t="s">
        <v>21</v>
      </c>
    </row>
    <row r="5004" spans="1:17" ht="22.5" x14ac:dyDescent="0.25">
      <c r="A5004" s="3">
        <v>15891</v>
      </c>
      <c r="B5004" s="1" t="s">
        <v>48332</v>
      </c>
      <c r="C5004" s="1" t="s">
        <v>15</v>
      </c>
      <c r="D5004" s="1" t="s">
        <v>82</v>
      </c>
      <c r="E5004" s="1">
        <v>10062214657</v>
      </c>
      <c r="F5004" s="1" t="s">
        <v>48060</v>
      </c>
      <c r="G5004" s="1">
        <v>2233694</v>
      </c>
      <c r="H5004" s="1" t="s">
        <v>48333</v>
      </c>
      <c r="I5004" s="2">
        <v>45062</v>
      </c>
      <c r="J5004" s="15" t="str">
        <f>MID(Tabla1[[#This Row],[HORA]],1,5)</f>
        <v>15:56</v>
      </c>
      <c r="K5004" s="16">
        <f>IF(Tabla1[[#This Row],[FECHA]]=I5005,IF(J5005-J5004&gt;0,(J5005-J5004)*1440,0),0)</f>
        <v>2.9999999999999893</v>
      </c>
      <c r="L5004" s="14">
        <v>4.3600000000000003</v>
      </c>
      <c r="M5004" s="13" t="s">
        <v>55911</v>
      </c>
      <c r="N5004" s="1" t="s">
        <v>48334</v>
      </c>
      <c r="O5004" s="1">
        <v>10</v>
      </c>
      <c r="P5004" s="1" t="s">
        <v>1532</v>
      </c>
      <c r="Q5004" s="4" t="s">
        <v>21</v>
      </c>
    </row>
    <row r="5005" spans="1:17" ht="22.5" x14ac:dyDescent="0.25">
      <c r="A5005" s="3">
        <v>7111</v>
      </c>
      <c r="B5005" s="1" t="s">
        <v>22240</v>
      </c>
      <c r="C5005" s="1" t="s">
        <v>15</v>
      </c>
      <c r="D5005" s="1" t="s">
        <v>228</v>
      </c>
      <c r="E5005" s="1">
        <v>16782861</v>
      </c>
      <c r="F5005" s="1" t="s">
        <v>22241</v>
      </c>
      <c r="G5005" s="1">
        <v>77031617</v>
      </c>
      <c r="H5005" s="1" t="s">
        <v>22242</v>
      </c>
      <c r="I5005" s="2">
        <v>45062</v>
      </c>
      <c r="J5005" s="15" t="str">
        <f>MID(Tabla1[[#This Row],[HORA]],1,5)</f>
        <v>15:59</v>
      </c>
      <c r="K5005" s="16">
        <f>IF(Tabla1[[#This Row],[FECHA]]=I5006,IF(J5006-J5005&gt;0,(J5006-J5005)*1440,0),0)</f>
        <v>0.99999999999999645</v>
      </c>
      <c r="L5005" s="14">
        <v>2.0699999999999998</v>
      </c>
      <c r="M5005" s="13" t="s">
        <v>55914</v>
      </c>
      <c r="N5005" s="1" t="s">
        <v>22243</v>
      </c>
      <c r="O5005" s="1">
        <v>20</v>
      </c>
      <c r="P5005" s="1" t="s">
        <v>300</v>
      </c>
      <c r="Q5005" s="4" t="s">
        <v>21</v>
      </c>
    </row>
    <row r="5006" spans="1:17" ht="22.5" x14ac:dyDescent="0.25">
      <c r="A5006" s="3">
        <v>16998</v>
      </c>
      <c r="B5006" s="1" t="s">
        <v>51353</v>
      </c>
      <c r="C5006" s="1" t="s">
        <v>15</v>
      </c>
      <c r="D5006" s="1" t="s">
        <v>161</v>
      </c>
      <c r="E5006" s="1">
        <v>20340546653</v>
      </c>
      <c r="F5006" s="1" t="s">
        <v>47912</v>
      </c>
      <c r="G5006" s="1">
        <v>2233697</v>
      </c>
      <c r="H5006" s="1" t="s">
        <v>13940</v>
      </c>
      <c r="I5006" s="2">
        <v>45062</v>
      </c>
      <c r="J5006" s="15" t="str">
        <f>MID(Tabla1[[#This Row],[HORA]],1,5)</f>
        <v>16:00</v>
      </c>
      <c r="K5006" s="16">
        <f>IF(Tabla1[[#This Row],[FECHA]]=I5007,IF(J5007-J5006&gt;0,(J5007-J5006)*1440,0),0)</f>
        <v>2.0000000000001528</v>
      </c>
      <c r="L5006" s="14">
        <v>3.36</v>
      </c>
      <c r="M5006" s="13" t="s">
        <v>55915</v>
      </c>
      <c r="N5006" s="1" t="s">
        <v>51354</v>
      </c>
      <c r="O5006" s="1">
        <v>15</v>
      </c>
      <c r="P5006" s="1" t="s">
        <v>300</v>
      </c>
      <c r="Q5006" s="4" t="s">
        <v>21</v>
      </c>
    </row>
    <row r="5007" spans="1:17" ht="22.5" x14ac:dyDescent="0.25">
      <c r="A5007" s="3">
        <v>7112</v>
      </c>
      <c r="B5007" s="1" t="s">
        <v>22244</v>
      </c>
      <c r="C5007" s="1" t="s">
        <v>15</v>
      </c>
      <c r="D5007" s="1" t="s">
        <v>77</v>
      </c>
      <c r="E5007" s="1">
        <v>16648450</v>
      </c>
      <c r="F5007" s="1" t="s">
        <v>22245</v>
      </c>
      <c r="G5007" s="1">
        <v>2233699</v>
      </c>
      <c r="H5007" s="1" t="s">
        <v>22246</v>
      </c>
      <c r="I5007" s="2">
        <v>45062</v>
      </c>
      <c r="J5007" s="15" t="str">
        <f>MID(Tabla1[[#This Row],[HORA]],1,5)</f>
        <v>16:02</v>
      </c>
      <c r="K5007" s="16">
        <f>IF(Tabla1[[#This Row],[FECHA]]=I5008,IF(J5008-J5007&gt;0,(J5008-J5007)*1440,0),0)</f>
        <v>2.9999999999998295</v>
      </c>
      <c r="L5007" s="14">
        <v>2.37</v>
      </c>
      <c r="M5007" s="13" t="s">
        <v>55917</v>
      </c>
      <c r="N5007" s="1" t="s">
        <v>2030</v>
      </c>
      <c r="O5007" s="1">
        <v>10</v>
      </c>
      <c r="P5007" s="1" t="s">
        <v>300</v>
      </c>
      <c r="Q5007" s="4" t="s">
        <v>21</v>
      </c>
    </row>
    <row r="5008" spans="1:17" ht="22.5" x14ac:dyDescent="0.25">
      <c r="A5008" s="3">
        <v>7113</v>
      </c>
      <c r="B5008" s="1" t="s">
        <v>22247</v>
      </c>
      <c r="C5008" s="1" t="s">
        <v>15</v>
      </c>
      <c r="D5008" s="1" t="s">
        <v>40</v>
      </c>
      <c r="E5008" s="1">
        <v>41634668</v>
      </c>
      <c r="F5008" s="1" t="s">
        <v>22248</v>
      </c>
      <c r="G5008" s="1">
        <v>76388929</v>
      </c>
      <c r="H5008" s="1" t="s">
        <v>22249</v>
      </c>
      <c r="I5008" s="2">
        <v>45062</v>
      </c>
      <c r="J5008" s="15" t="str">
        <f>MID(Tabla1[[#This Row],[HORA]],1,5)</f>
        <v>16:05</v>
      </c>
      <c r="K5008" s="16">
        <f>IF(Tabla1[[#This Row],[FECHA]]=I5009,IF(J5009-J5008&gt;0,(J5009-J5008)*1440,0),0)</f>
        <v>5.0000000000001421</v>
      </c>
      <c r="L5008" s="14">
        <v>5.38</v>
      </c>
      <c r="M5008" s="13" t="s">
        <v>55920</v>
      </c>
      <c r="N5008" s="1" t="s">
        <v>22250</v>
      </c>
      <c r="O5008" s="1">
        <v>15</v>
      </c>
      <c r="P5008" s="1" t="s">
        <v>300</v>
      </c>
      <c r="Q5008" s="4" t="s">
        <v>21</v>
      </c>
    </row>
    <row r="5009" spans="1:17" ht="22.5" x14ac:dyDescent="0.25">
      <c r="A5009" s="3">
        <v>7114</v>
      </c>
      <c r="B5009" s="1" t="s">
        <v>22251</v>
      </c>
      <c r="C5009" s="1" t="s">
        <v>15</v>
      </c>
      <c r="D5009" s="1" t="s">
        <v>71</v>
      </c>
      <c r="E5009" s="1">
        <v>33432744</v>
      </c>
      <c r="F5009" s="1" t="s">
        <v>22252</v>
      </c>
      <c r="G5009" s="1">
        <v>27241957</v>
      </c>
      <c r="H5009" s="1" t="s">
        <v>22253</v>
      </c>
      <c r="I5009" s="2">
        <v>45062</v>
      </c>
      <c r="J5009" s="15" t="str">
        <f>MID(Tabla1[[#This Row],[HORA]],1,5)</f>
        <v>16:10</v>
      </c>
      <c r="K5009" s="16">
        <f>IF(Tabla1[[#This Row],[FECHA]]=I5010,IF(J5010-J5009&gt;0,(J5010-J5009)*1440,0),0)</f>
        <v>0.99999999999999645</v>
      </c>
      <c r="L5009" s="14">
        <v>7.44</v>
      </c>
      <c r="M5009" s="13" t="s">
        <v>56020</v>
      </c>
      <c r="N5009" s="1" t="s">
        <v>3468</v>
      </c>
      <c r="O5009" s="1">
        <v>10</v>
      </c>
      <c r="P5009" s="1" t="s">
        <v>300</v>
      </c>
      <c r="Q5009" s="4" t="s">
        <v>21</v>
      </c>
    </row>
    <row r="5010" spans="1:17" ht="22.5" x14ac:dyDescent="0.25">
      <c r="A5010" s="3">
        <v>7115</v>
      </c>
      <c r="B5010" s="1" t="s">
        <v>22254</v>
      </c>
      <c r="C5010" s="1" t="s">
        <v>15</v>
      </c>
      <c r="D5010" s="1" t="s">
        <v>172</v>
      </c>
      <c r="E5010" s="1">
        <v>16535943</v>
      </c>
      <c r="F5010" s="1" t="s">
        <v>7829</v>
      </c>
      <c r="G5010" s="1">
        <v>2233703</v>
      </c>
      <c r="H5010" s="1" t="s">
        <v>22255</v>
      </c>
      <c r="I5010" s="2">
        <v>45062</v>
      </c>
      <c r="J5010" s="15" t="str">
        <f>MID(Tabla1[[#This Row],[HORA]],1,5)</f>
        <v>16:11</v>
      </c>
      <c r="K5010" s="16">
        <f>IF(Tabla1[[#This Row],[FECHA]]=I5011,IF(J5011-J5010&gt;0,(J5011-J5010)*1440,0),0)</f>
        <v>1.999999999999833</v>
      </c>
      <c r="L5010" s="14">
        <v>3.31</v>
      </c>
      <c r="M5010" s="13" t="s">
        <v>56021</v>
      </c>
      <c r="N5010" s="1" t="s">
        <v>22256</v>
      </c>
      <c r="O5010" s="1">
        <v>20</v>
      </c>
      <c r="P5010" s="1" t="s">
        <v>300</v>
      </c>
      <c r="Q5010" s="4" t="s">
        <v>21</v>
      </c>
    </row>
    <row r="5011" spans="1:17" ht="22.5" x14ac:dyDescent="0.25">
      <c r="A5011" s="3">
        <v>1813</v>
      </c>
      <c r="B5011" s="1" t="s">
        <v>5455</v>
      </c>
      <c r="C5011" s="1" t="s">
        <v>15</v>
      </c>
      <c r="D5011" s="1" t="s">
        <v>1017</v>
      </c>
      <c r="E5011" s="1">
        <v>16489711</v>
      </c>
      <c r="F5011" s="1" t="s">
        <v>5456</v>
      </c>
      <c r="G5011" s="1">
        <v>41475152</v>
      </c>
      <c r="H5011" s="1" t="s">
        <v>5457</v>
      </c>
      <c r="I5011" s="2">
        <v>45062</v>
      </c>
      <c r="J5011" s="15" t="str">
        <f>MID(Tabla1[[#This Row],[HORA]],1,5)</f>
        <v>16:13</v>
      </c>
      <c r="K5011" s="16">
        <f>IF(Tabla1[[#This Row],[FECHA]]=I5012,IF(J5012-J5011&gt;0,(J5012-J5011)*1440,0),0)</f>
        <v>6.9999999999999751</v>
      </c>
      <c r="L5011" s="14">
        <v>3.12</v>
      </c>
      <c r="M5011" s="13" t="s">
        <v>56023</v>
      </c>
      <c r="N5011" s="1" t="s">
        <v>5458</v>
      </c>
      <c r="O5011" s="1">
        <v>20</v>
      </c>
      <c r="P5011" s="1" t="s">
        <v>1532</v>
      </c>
      <c r="Q5011" s="4" t="s">
        <v>21</v>
      </c>
    </row>
    <row r="5012" spans="1:17" ht="22.5" x14ac:dyDescent="0.25">
      <c r="A5012" s="3">
        <v>7116</v>
      </c>
      <c r="B5012" s="1" t="s">
        <v>22257</v>
      </c>
      <c r="C5012" s="1" t="s">
        <v>15</v>
      </c>
      <c r="D5012" s="1" t="s">
        <v>40</v>
      </c>
      <c r="E5012" s="1">
        <v>17436002</v>
      </c>
      <c r="F5012" s="1" t="s">
        <v>22258</v>
      </c>
      <c r="G5012" s="1">
        <v>40631352</v>
      </c>
      <c r="H5012" s="1" t="s">
        <v>22259</v>
      </c>
      <c r="I5012" s="2">
        <v>45062</v>
      </c>
      <c r="J5012" s="15" t="str">
        <f>MID(Tabla1[[#This Row],[HORA]],1,5)</f>
        <v>16:20</v>
      </c>
      <c r="K5012" s="16">
        <f>IF(Tabla1[[#This Row],[FECHA]]=I5013,IF(J5013-J5012&gt;0,(J5013-J5012)*1440,0),0)</f>
        <v>0</v>
      </c>
      <c r="L5012" s="14">
        <v>5.21</v>
      </c>
      <c r="M5012" s="13" t="s">
        <v>56030</v>
      </c>
      <c r="N5012" s="1" t="s">
        <v>22260</v>
      </c>
      <c r="O5012" s="1">
        <v>16</v>
      </c>
      <c r="P5012" s="1" t="s">
        <v>300</v>
      </c>
      <c r="Q5012" s="4" t="s">
        <v>21</v>
      </c>
    </row>
    <row r="5013" spans="1:17" ht="22.5" x14ac:dyDescent="0.25">
      <c r="A5013" s="3">
        <v>7117</v>
      </c>
      <c r="B5013" s="1" t="s">
        <v>22257</v>
      </c>
      <c r="C5013" s="1" t="s">
        <v>15</v>
      </c>
      <c r="D5013" s="1" t="s">
        <v>40</v>
      </c>
      <c r="E5013" s="1">
        <v>17436002</v>
      </c>
      <c r="F5013" s="1" t="s">
        <v>22258</v>
      </c>
      <c r="G5013" s="1">
        <v>40631352</v>
      </c>
      <c r="H5013" s="1" t="s">
        <v>22259</v>
      </c>
      <c r="I5013" s="2">
        <v>45062</v>
      </c>
      <c r="J5013" s="15" t="str">
        <f>MID(Tabla1[[#This Row],[HORA]],1,5)</f>
        <v>16:20</v>
      </c>
      <c r="K5013" s="16">
        <f>IF(Tabla1[[#This Row],[FECHA]]=I5014,IF(J5014-J5013&gt;0,(J5014-J5013)*1440,0),0)</f>
        <v>9.0000000000001279</v>
      </c>
      <c r="L5013" s="14">
        <v>2.5499999999999998</v>
      </c>
      <c r="M5013" s="13" t="s">
        <v>56030</v>
      </c>
      <c r="N5013" s="1" t="s">
        <v>22261</v>
      </c>
      <c r="O5013" s="1">
        <v>64</v>
      </c>
      <c r="P5013" s="1" t="s">
        <v>300</v>
      </c>
      <c r="Q5013" s="4" t="s">
        <v>21</v>
      </c>
    </row>
    <row r="5014" spans="1:17" ht="22.5" x14ac:dyDescent="0.25">
      <c r="A5014" s="3">
        <v>7118</v>
      </c>
      <c r="B5014" s="1" t="s">
        <v>22262</v>
      </c>
      <c r="C5014" s="1" t="s">
        <v>15</v>
      </c>
      <c r="D5014" s="1" t="s">
        <v>71</v>
      </c>
      <c r="E5014" s="1">
        <v>27670990</v>
      </c>
      <c r="F5014" s="1" t="s">
        <v>22263</v>
      </c>
      <c r="G5014" s="1">
        <v>2233709</v>
      </c>
      <c r="H5014" s="1" t="s">
        <v>22264</v>
      </c>
      <c r="I5014" s="2">
        <v>45062</v>
      </c>
      <c r="J5014" s="15" t="str">
        <f>MID(Tabla1[[#This Row],[HORA]],1,5)</f>
        <v>16:29</v>
      </c>
      <c r="K5014" s="16">
        <f>IF(Tabla1[[#This Row],[FECHA]]=I5015,IF(J5015-J5014&gt;0,(J5015-J5014)*1440,0),0)</f>
        <v>1.9999999999999929</v>
      </c>
      <c r="L5014" s="14">
        <v>4.28</v>
      </c>
      <c r="M5014" s="13" t="s">
        <v>56039</v>
      </c>
      <c r="N5014" s="1" t="s">
        <v>22265</v>
      </c>
      <c r="O5014" s="1">
        <v>15</v>
      </c>
      <c r="P5014" s="1" t="s">
        <v>300</v>
      </c>
      <c r="Q5014" s="4" t="s">
        <v>21</v>
      </c>
    </row>
    <row r="5015" spans="1:17" ht="22.5" x14ac:dyDescent="0.25">
      <c r="A5015" s="3">
        <v>1814</v>
      </c>
      <c r="B5015" s="1" t="s">
        <v>5459</v>
      </c>
      <c r="C5015" s="1" t="s">
        <v>15</v>
      </c>
      <c r="D5015" s="1" t="s">
        <v>23</v>
      </c>
      <c r="E5015" s="1">
        <v>48155835</v>
      </c>
      <c r="F5015" s="1" t="s">
        <v>5460</v>
      </c>
      <c r="G5015" s="1">
        <v>2233710</v>
      </c>
      <c r="H5015" s="1" t="s">
        <v>5461</v>
      </c>
      <c r="I5015" s="2">
        <v>45062</v>
      </c>
      <c r="J5015" s="15" t="str">
        <f>MID(Tabla1[[#This Row],[HORA]],1,5)</f>
        <v>16:31</v>
      </c>
      <c r="K5015" s="16">
        <f>IF(Tabla1[[#This Row],[FECHA]]=I5016,IF(J5016-J5015&gt;0,(J5016-J5015)*1440,0),0)</f>
        <v>2.9999999999999893</v>
      </c>
      <c r="L5015" s="14">
        <v>6.14</v>
      </c>
      <c r="M5015" s="13" t="s">
        <v>56041</v>
      </c>
      <c r="N5015" s="1" t="s">
        <v>5462</v>
      </c>
      <c r="O5015" s="1">
        <v>10</v>
      </c>
      <c r="P5015" s="1" t="s">
        <v>1532</v>
      </c>
      <c r="Q5015" s="4" t="s">
        <v>21</v>
      </c>
    </row>
    <row r="5016" spans="1:17" ht="22.5" x14ac:dyDescent="0.25">
      <c r="A5016" s="3">
        <v>1815</v>
      </c>
      <c r="B5016" s="1" t="s">
        <v>5463</v>
      </c>
      <c r="C5016" s="1" t="s">
        <v>15</v>
      </c>
      <c r="D5016" s="1" t="s">
        <v>77</v>
      </c>
      <c r="E5016" s="1">
        <v>60415923</v>
      </c>
      <c r="F5016" s="1" t="s">
        <v>5229</v>
      </c>
      <c r="G5016" s="1">
        <v>43321580</v>
      </c>
      <c r="H5016" s="1" t="s">
        <v>5230</v>
      </c>
      <c r="I5016" s="2">
        <v>45062</v>
      </c>
      <c r="J5016" s="15" t="str">
        <f>MID(Tabla1[[#This Row],[HORA]],1,5)</f>
        <v>16:34</v>
      </c>
      <c r="K5016" s="16">
        <f>IF(Tabla1[[#This Row],[FECHA]]=I5017,IF(J5017-J5016&gt;0,(J5017-J5016)*1440,0),0)</f>
        <v>2.0000000000001528</v>
      </c>
      <c r="L5016" s="14">
        <v>3.44</v>
      </c>
      <c r="M5016" s="13" t="s">
        <v>56044</v>
      </c>
      <c r="N5016" s="1" t="s">
        <v>5464</v>
      </c>
      <c r="O5016" s="1">
        <v>30</v>
      </c>
      <c r="P5016" s="1" t="s">
        <v>1532</v>
      </c>
      <c r="Q5016" s="4" t="s">
        <v>21</v>
      </c>
    </row>
    <row r="5017" spans="1:17" ht="22.5" x14ac:dyDescent="0.25">
      <c r="A5017" s="3">
        <v>7119</v>
      </c>
      <c r="B5017" s="1" t="s">
        <v>22266</v>
      </c>
      <c r="C5017" s="1" t="s">
        <v>15</v>
      </c>
      <c r="D5017" s="1" t="s">
        <v>172</v>
      </c>
      <c r="E5017" s="1">
        <v>16618317</v>
      </c>
      <c r="F5017" s="1" t="s">
        <v>22267</v>
      </c>
      <c r="G5017" s="1">
        <v>2233716</v>
      </c>
      <c r="H5017" s="1" t="s">
        <v>22268</v>
      </c>
      <c r="I5017" s="2">
        <v>45062</v>
      </c>
      <c r="J5017" s="15" t="str">
        <f>MID(Tabla1[[#This Row],[HORA]],1,5)</f>
        <v>16:36</v>
      </c>
      <c r="K5017" s="16">
        <f>IF(Tabla1[[#This Row],[FECHA]]=I5018,IF(J5018-J5017&gt;0,(J5018-J5017)*1440,0),0)</f>
        <v>3.9999999999999858</v>
      </c>
      <c r="L5017" s="14">
        <v>4.0999999999999996</v>
      </c>
      <c r="M5017" s="13" t="s">
        <v>56046</v>
      </c>
      <c r="N5017" s="1" t="s">
        <v>22269</v>
      </c>
      <c r="O5017" s="1">
        <v>15</v>
      </c>
      <c r="P5017" s="1" t="s">
        <v>300</v>
      </c>
      <c r="Q5017" s="4" t="s">
        <v>21</v>
      </c>
    </row>
    <row r="5018" spans="1:17" ht="22.5" x14ac:dyDescent="0.25">
      <c r="A5018" s="3">
        <v>7120</v>
      </c>
      <c r="B5018" s="1" t="s">
        <v>22270</v>
      </c>
      <c r="C5018" s="1" t="s">
        <v>15</v>
      </c>
      <c r="D5018" s="1" t="s">
        <v>40</v>
      </c>
      <c r="E5018" s="1">
        <v>42553796</v>
      </c>
      <c r="F5018" s="1" t="s">
        <v>22271</v>
      </c>
      <c r="G5018" s="1">
        <v>2233720</v>
      </c>
      <c r="H5018" s="1" t="s">
        <v>22272</v>
      </c>
      <c r="I5018" s="2">
        <v>45062</v>
      </c>
      <c r="J5018" s="15" t="str">
        <f>MID(Tabla1[[#This Row],[HORA]],1,5)</f>
        <v>16:40</v>
      </c>
      <c r="K5018" s="16">
        <f>IF(Tabla1[[#This Row],[FECHA]]=I5019,IF(J5019-J5018&gt;0,(J5019-J5018)*1440,0),0)</f>
        <v>4.9999999999998224</v>
      </c>
      <c r="L5018" s="14">
        <v>4.04</v>
      </c>
      <c r="M5018" s="13" t="s">
        <v>56050</v>
      </c>
      <c r="N5018" s="1" t="s">
        <v>22273</v>
      </c>
      <c r="O5018" s="1">
        <v>10</v>
      </c>
      <c r="P5018" s="1" t="s">
        <v>300</v>
      </c>
      <c r="Q5018" s="4" t="s">
        <v>21</v>
      </c>
    </row>
    <row r="5019" spans="1:17" ht="22.5" x14ac:dyDescent="0.25">
      <c r="A5019" s="3">
        <v>16999</v>
      </c>
      <c r="B5019" s="1" t="s">
        <v>51355</v>
      </c>
      <c r="C5019" s="1" t="s">
        <v>15</v>
      </c>
      <c r="D5019" s="1" t="s">
        <v>40</v>
      </c>
      <c r="E5019" s="1">
        <v>20607904198</v>
      </c>
      <c r="F5019" s="1" t="s">
        <v>48388</v>
      </c>
      <c r="G5019" s="1">
        <v>5642503</v>
      </c>
      <c r="H5019" s="1" t="s">
        <v>48389</v>
      </c>
      <c r="I5019" s="2">
        <v>45062</v>
      </c>
      <c r="J5019" s="15" t="str">
        <f>MID(Tabla1[[#This Row],[HORA]],1,5)</f>
        <v>16:45</v>
      </c>
      <c r="K5019" s="16">
        <f>IF(Tabla1[[#This Row],[FECHA]]=I5020,IF(J5020-J5019&gt;0,(J5020-J5019)*1440,0),0)</f>
        <v>6.0000000000001386</v>
      </c>
      <c r="L5019" s="14">
        <v>2.14</v>
      </c>
      <c r="M5019" s="13" t="s">
        <v>56055</v>
      </c>
      <c r="N5019" s="1" t="s">
        <v>51356</v>
      </c>
      <c r="O5019" s="1">
        <v>30</v>
      </c>
      <c r="P5019" s="1" t="s">
        <v>300</v>
      </c>
      <c r="Q5019" s="4" t="s">
        <v>21</v>
      </c>
    </row>
    <row r="5020" spans="1:17" ht="22.5" x14ac:dyDescent="0.25">
      <c r="A5020" s="3">
        <v>7121</v>
      </c>
      <c r="B5020" s="1" t="s">
        <v>22274</v>
      </c>
      <c r="C5020" s="1" t="s">
        <v>15</v>
      </c>
      <c r="D5020" s="1" t="s">
        <v>77</v>
      </c>
      <c r="E5020" s="1">
        <v>74066199</v>
      </c>
      <c r="F5020" s="1" t="s">
        <v>22275</v>
      </c>
      <c r="G5020" s="1">
        <v>47913695</v>
      </c>
      <c r="H5020" s="1" t="s">
        <v>22276</v>
      </c>
      <c r="I5020" s="2">
        <v>45062</v>
      </c>
      <c r="J5020" s="15" t="str">
        <f>MID(Tabla1[[#This Row],[HORA]],1,5)</f>
        <v>16:51</v>
      </c>
      <c r="K5020" s="16">
        <f>IF(Tabla1[[#This Row],[FECHA]]=I5021,IF(J5021-J5020&gt;0,(J5021-J5020)*1440,0),0)</f>
        <v>0.99999999999999645</v>
      </c>
      <c r="L5020" s="14">
        <v>3.15</v>
      </c>
      <c r="M5020" s="13" t="s">
        <v>56061</v>
      </c>
      <c r="N5020" s="1" t="s">
        <v>22277</v>
      </c>
      <c r="O5020" s="1">
        <v>40</v>
      </c>
      <c r="P5020" s="1" t="s">
        <v>300</v>
      </c>
      <c r="Q5020" s="4" t="s">
        <v>21</v>
      </c>
    </row>
    <row r="5021" spans="1:17" ht="22.5" x14ac:dyDescent="0.25">
      <c r="A5021" s="3">
        <v>17000</v>
      </c>
      <c r="B5021" s="1" t="s">
        <v>51357</v>
      </c>
      <c r="C5021" s="1" t="s">
        <v>15</v>
      </c>
      <c r="D5021" s="1" t="s">
        <v>77</v>
      </c>
      <c r="E5021" s="1">
        <v>20487582663</v>
      </c>
      <c r="F5021" s="1" t="s">
        <v>51358</v>
      </c>
      <c r="G5021" s="1">
        <v>2233727</v>
      </c>
      <c r="H5021" s="1" t="s">
        <v>51359</v>
      </c>
      <c r="I5021" s="2">
        <v>45062</v>
      </c>
      <c r="J5021" s="15" t="str">
        <f>MID(Tabla1[[#This Row],[HORA]],1,5)</f>
        <v>16:52</v>
      </c>
      <c r="K5021" s="16">
        <f>IF(Tabla1[[#This Row],[FECHA]]=I5022,IF(J5022-J5021&gt;0,(J5022-J5021)*1440,0),0)</f>
        <v>0.99999999999983658</v>
      </c>
      <c r="L5021" s="14">
        <v>4.5199999999999996</v>
      </c>
      <c r="M5021" s="13" t="s">
        <v>56062</v>
      </c>
      <c r="N5021" s="1" t="s">
        <v>51360</v>
      </c>
      <c r="O5021" s="1">
        <v>70</v>
      </c>
      <c r="P5021" s="1" t="s">
        <v>300</v>
      </c>
      <c r="Q5021" s="4" t="s">
        <v>21</v>
      </c>
    </row>
    <row r="5022" spans="1:17" ht="22.5" x14ac:dyDescent="0.25">
      <c r="A5022" s="3">
        <v>7122</v>
      </c>
      <c r="B5022" s="1" t="s">
        <v>22278</v>
      </c>
      <c r="C5022" s="1" t="s">
        <v>15</v>
      </c>
      <c r="D5022" s="1" t="s">
        <v>40</v>
      </c>
      <c r="E5022" s="1">
        <v>72281771</v>
      </c>
      <c r="F5022" s="1" t="s">
        <v>22279</v>
      </c>
      <c r="G5022" s="1">
        <v>2787110</v>
      </c>
      <c r="H5022" s="1" t="s">
        <v>22280</v>
      </c>
      <c r="I5022" s="2">
        <v>45062</v>
      </c>
      <c r="J5022" s="15" t="str">
        <f>MID(Tabla1[[#This Row],[HORA]],1,5)</f>
        <v>16:53</v>
      </c>
      <c r="K5022" s="16">
        <f>IF(Tabla1[[#This Row],[FECHA]]=I5023,IF(J5023-J5022&gt;0,(J5023-J5022)*1440,0),0)</f>
        <v>4.9999999999999822</v>
      </c>
      <c r="L5022" s="14">
        <v>4.2699999999999996</v>
      </c>
      <c r="M5022" s="13" t="s">
        <v>56063</v>
      </c>
      <c r="N5022" s="1" t="s">
        <v>6759</v>
      </c>
      <c r="O5022" s="1">
        <v>15</v>
      </c>
      <c r="P5022" s="1" t="s">
        <v>300</v>
      </c>
      <c r="Q5022" s="4" t="s">
        <v>21</v>
      </c>
    </row>
    <row r="5023" spans="1:17" ht="22.5" x14ac:dyDescent="0.25">
      <c r="A5023" s="3">
        <v>7123</v>
      </c>
      <c r="B5023" s="1" t="s">
        <v>22281</v>
      </c>
      <c r="C5023" s="1" t="s">
        <v>15</v>
      </c>
      <c r="D5023" s="1" t="s">
        <v>40</v>
      </c>
      <c r="E5023" s="1">
        <v>46869587</v>
      </c>
      <c r="F5023" s="1" t="s">
        <v>22282</v>
      </c>
      <c r="G5023" s="1">
        <v>2233730</v>
      </c>
      <c r="H5023" s="1" t="s">
        <v>22283</v>
      </c>
      <c r="I5023" s="2">
        <v>45062</v>
      </c>
      <c r="J5023" s="15" t="str">
        <f>MID(Tabla1[[#This Row],[HORA]],1,5)</f>
        <v>16:58</v>
      </c>
      <c r="K5023" s="16">
        <f>IF(Tabla1[[#This Row],[FECHA]]=I5024,IF(J5024-J5023&gt;0,(J5024-J5023)*1440,0),0)</f>
        <v>2.0000000000001528</v>
      </c>
      <c r="L5023" s="14">
        <v>7.21</v>
      </c>
      <c r="M5023" s="13" t="s">
        <v>56068</v>
      </c>
      <c r="N5023" s="1" t="s">
        <v>22284</v>
      </c>
      <c r="O5023" s="1">
        <v>30</v>
      </c>
      <c r="P5023" s="1" t="s">
        <v>300</v>
      </c>
      <c r="Q5023" s="4" t="s">
        <v>21</v>
      </c>
    </row>
    <row r="5024" spans="1:17" ht="22.5" x14ac:dyDescent="0.25">
      <c r="A5024" s="3">
        <v>7124</v>
      </c>
      <c r="B5024" s="1" t="s">
        <v>22285</v>
      </c>
      <c r="C5024" s="1" t="s">
        <v>15</v>
      </c>
      <c r="D5024" s="1" t="s">
        <v>228</v>
      </c>
      <c r="E5024" s="1">
        <v>33667775</v>
      </c>
      <c r="F5024" s="1" t="s">
        <v>22286</v>
      </c>
      <c r="G5024" s="1">
        <v>33432382</v>
      </c>
      <c r="H5024" s="1" t="s">
        <v>22287</v>
      </c>
      <c r="I5024" s="2">
        <v>45062</v>
      </c>
      <c r="J5024" s="15" t="str">
        <f>MID(Tabla1[[#This Row],[HORA]],1,5)</f>
        <v>17:00</v>
      </c>
      <c r="K5024" s="16">
        <f>IF(Tabla1[[#This Row],[FECHA]]=I5025,IF(J5025-J5024&gt;0,(J5025-J5024)*1440,0),0)</f>
        <v>0.99999999999983658</v>
      </c>
      <c r="L5024" s="14">
        <v>4.3600000000000003</v>
      </c>
      <c r="M5024" s="13" t="s">
        <v>56070</v>
      </c>
      <c r="N5024" s="1" t="s">
        <v>2030</v>
      </c>
      <c r="O5024" s="1">
        <v>10</v>
      </c>
      <c r="P5024" s="1" t="s">
        <v>300</v>
      </c>
      <c r="Q5024" s="4" t="s">
        <v>21</v>
      </c>
    </row>
    <row r="5025" spans="1:17" ht="22.5" x14ac:dyDescent="0.25">
      <c r="A5025" s="3">
        <v>1816</v>
      </c>
      <c r="B5025" s="1" t="s">
        <v>5465</v>
      </c>
      <c r="C5025" s="1" t="s">
        <v>15</v>
      </c>
      <c r="D5025" s="1" t="s">
        <v>172</v>
      </c>
      <c r="E5025" s="1">
        <v>16715297</v>
      </c>
      <c r="F5025" s="1" t="s">
        <v>5466</v>
      </c>
      <c r="G5025" s="1">
        <v>2233732</v>
      </c>
      <c r="H5025" s="1" t="s">
        <v>5467</v>
      </c>
      <c r="I5025" s="2">
        <v>45062</v>
      </c>
      <c r="J5025" s="15" t="str">
        <f>MID(Tabla1[[#This Row],[HORA]],1,5)</f>
        <v>17:01</v>
      </c>
      <c r="K5025" s="16">
        <f>IF(Tabla1[[#This Row],[FECHA]]=I5026,IF(J5026-J5025&gt;0,(J5026-J5025)*1440,0),0)</f>
        <v>0</v>
      </c>
      <c r="L5025" s="14">
        <v>5.14</v>
      </c>
      <c r="M5025" s="13" t="s">
        <v>56071</v>
      </c>
      <c r="N5025" s="1" t="s">
        <v>1531</v>
      </c>
      <c r="O5025" s="1">
        <v>10</v>
      </c>
      <c r="P5025" s="1" t="s">
        <v>1532</v>
      </c>
      <c r="Q5025" s="4" t="s">
        <v>21</v>
      </c>
    </row>
    <row r="5026" spans="1:17" ht="22.5" x14ac:dyDescent="0.25">
      <c r="A5026" s="3">
        <v>7125</v>
      </c>
      <c r="B5026" s="1" t="s">
        <v>22288</v>
      </c>
      <c r="C5026" s="1" t="s">
        <v>15</v>
      </c>
      <c r="D5026" s="1" t="s">
        <v>40</v>
      </c>
      <c r="E5026" s="1">
        <v>16758001</v>
      </c>
      <c r="F5026" s="1" t="s">
        <v>9072</v>
      </c>
      <c r="G5026" s="1">
        <v>2892060</v>
      </c>
      <c r="H5026" s="1" t="s">
        <v>9073</v>
      </c>
      <c r="I5026" s="2">
        <v>45062</v>
      </c>
      <c r="J5026" s="15" t="str">
        <f>MID(Tabla1[[#This Row],[HORA]],1,5)</f>
        <v>17:01</v>
      </c>
      <c r="K5026" s="16">
        <f>IF(Tabla1[[#This Row],[FECHA]]=I5027,IF(J5027-J5026&gt;0,(J5027-J5026)*1440,0),0)</f>
        <v>3.9999999999999858</v>
      </c>
      <c r="L5026" s="14">
        <v>7.51</v>
      </c>
      <c r="M5026" s="13" t="s">
        <v>56071</v>
      </c>
      <c r="N5026" s="1" t="s">
        <v>22289</v>
      </c>
      <c r="O5026" s="1">
        <v>13</v>
      </c>
      <c r="P5026" s="1" t="s">
        <v>300</v>
      </c>
      <c r="Q5026" s="4" t="s">
        <v>21</v>
      </c>
    </row>
    <row r="5027" spans="1:17" ht="22.5" x14ac:dyDescent="0.25">
      <c r="A5027" s="3">
        <v>7126</v>
      </c>
      <c r="B5027" s="1" t="s">
        <v>22290</v>
      </c>
      <c r="C5027" s="1" t="s">
        <v>15</v>
      </c>
      <c r="D5027" s="1" t="s">
        <v>228</v>
      </c>
      <c r="E5027" s="1">
        <v>16448365</v>
      </c>
      <c r="F5027" s="1" t="s">
        <v>22291</v>
      </c>
      <c r="G5027" s="1">
        <v>2233734</v>
      </c>
      <c r="H5027" s="1" t="s">
        <v>22292</v>
      </c>
      <c r="I5027" s="2">
        <v>45062</v>
      </c>
      <c r="J5027" s="15" t="str">
        <f>MID(Tabla1[[#This Row],[HORA]],1,5)</f>
        <v>17:05</v>
      </c>
      <c r="K5027" s="16">
        <f>IF(Tabla1[[#This Row],[FECHA]]=I5028,IF(J5028-J5027&gt;0,(J5028-J5027)*1440,0),0)</f>
        <v>3.0000000000001492</v>
      </c>
      <c r="L5027" s="14">
        <v>6.2</v>
      </c>
      <c r="M5027" s="13" t="s">
        <v>56075</v>
      </c>
      <c r="N5027" s="1" t="s">
        <v>22293</v>
      </c>
      <c r="O5027" s="1">
        <v>25</v>
      </c>
      <c r="P5027" s="1" t="s">
        <v>300</v>
      </c>
      <c r="Q5027" s="4" t="s">
        <v>21</v>
      </c>
    </row>
    <row r="5028" spans="1:17" ht="22.5" x14ac:dyDescent="0.25">
      <c r="A5028" s="3">
        <v>7127</v>
      </c>
      <c r="B5028" s="1" t="s">
        <v>22294</v>
      </c>
      <c r="C5028" s="1" t="s">
        <v>15</v>
      </c>
      <c r="D5028" s="1" t="s">
        <v>40</v>
      </c>
      <c r="E5028" s="1">
        <v>72970002</v>
      </c>
      <c r="F5028" s="1" t="s">
        <v>7294</v>
      </c>
      <c r="G5028" s="1">
        <v>3496803</v>
      </c>
      <c r="H5028" s="1" t="s">
        <v>7295</v>
      </c>
      <c r="I5028" s="2">
        <v>45062</v>
      </c>
      <c r="J5028" s="15" t="str">
        <f>MID(Tabla1[[#This Row],[HORA]],1,5)</f>
        <v>17:08</v>
      </c>
      <c r="K5028" s="16">
        <f>IF(Tabla1[[#This Row],[FECHA]]=I5029,IF(J5029-J5028&gt;0,(J5029-J5028)*1440,0),0)</f>
        <v>0.99999999999983658</v>
      </c>
      <c r="L5028" s="14">
        <v>4.8</v>
      </c>
      <c r="M5028" s="13" t="s">
        <v>56078</v>
      </c>
      <c r="N5028" s="1" t="s">
        <v>22295</v>
      </c>
      <c r="O5028" s="1">
        <v>10</v>
      </c>
      <c r="P5028" s="1" t="s">
        <v>300</v>
      </c>
      <c r="Q5028" s="4" t="s">
        <v>21</v>
      </c>
    </row>
    <row r="5029" spans="1:17" ht="22.5" x14ac:dyDescent="0.25">
      <c r="A5029" s="3">
        <v>15892</v>
      </c>
      <c r="B5029" s="1" t="s">
        <v>48335</v>
      </c>
      <c r="C5029" s="1" t="s">
        <v>15</v>
      </c>
      <c r="D5029" s="1" t="s">
        <v>40</v>
      </c>
      <c r="E5029" s="1">
        <v>20480386974</v>
      </c>
      <c r="F5029" s="1" t="s">
        <v>48248</v>
      </c>
      <c r="G5029" s="1">
        <v>44816623</v>
      </c>
      <c r="H5029" s="1" t="s">
        <v>3349</v>
      </c>
      <c r="I5029" s="2">
        <v>45062</v>
      </c>
      <c r="J5029" s="15" t="str">
        <f>MID(Tabla1[[#This Row],[HORA]],1,5)</f>
        <v>17:09</v>
      </c>
      <c r="K5029" s="16">
        <f>IF(Tabla1[[#This Row],[FECHA]]=I5030,IF(J5030-J5029&gt;0,(J5030-J5029)*1440,0),0)</f>
        <v>1.0000000000001563</v>
      </c>
      <c r="L5029" s="14">
        <v>2.54</v>
      </c>
      <c r="M5029" s="13" t="s">
        <v>56079</v>
      </c>
      <c r="N5029" s="1" t="s">
        <v>48336</v>
      </c>
      <c r="O5029" s="1">
        <v>15</v>
      </c>
      <c r="P5029" s="1" t="s">
        <v>1532</v>
      </c>
      <c r="Q5029" s="4" t="s">
        <v>21</v>
      </c>
    </row>
    <row r="5030" spans="1:17" ht="22.5" x14ac:dyDescent="0.25">
      <c r="A5030" s="3">
        <v>7128</v>
      </c>
      <c r="B5030" s="1" t="s">
        <v>22296</v>
      </c>
      <c r="C5030" s="1" t="s">
        <v>15</v>
      </c>
      <c r="D5030" s="1" t="s">
        <v>71</v>
      </c>
      <c r="E5030" s="1">
        <v>27432494</v>
      </c>
      <c r="F5030" s="1" t="s">
        <v>22297</v>
      </c>
      <c r="G5030" s="1">
        <v>41355449</v>
      </c>
      <c r="H5030" s="1" t="s">
        <v>22298</v>
      </c>
      <c r="I5030" s="2">
        <v>45062</v>
      </c>
      <c r="J5030" s="15" t="str">
        <f>MID(Tabla1[[#This Row],[HORA]],1,5)</f>
        <v>17:10</v>
      </c>
      <c r="K5030" s="16">
        <f>IF(Tabla1[[#This Row],[FECHA]]=I5031,IF(J5031-J5030&gt;0,(J5031-J5030)*1440,0),0)</f>
        <v>0.99999999999999645</v>
      </c>
      <c r="L5030" s="14">
        <v>5.0599999999999996</v>
      </c>
      <c r="M5030" s="13" t="s">
        <v>56080</v>
      </c>
      <c r="N5030" s="1" t="s">
        <v>22299</v>
      </c>
      <c r="O5030" s="1">
        <v>15</v>
      </c>
      <c r="P5030" s="1" t="s">
        <v>300</v>
      </c>
      <c r="Q5030" s="4" t="s">
        <v>21</v>
      </c>
    </row>
    <row r="5031" spans="1:17" ht="22.5" x14ac:dyDescent="0.25">
      <c r="A5031" s="3">
        <v>1817</v>
      </c>
      <c r="B5031" s="1" t="s">
        <v>5468</v>
      </c>
      <c r="C5031" s="1" t="s">
        <v>15</v>
      </c>
      <c r="D5031" s="1" t="s">
        <v>77</v>
      </c>
      <c r="E5031" s="1">
        <v>78471221</v>
      </c>
      <c r="F5031" s="1" t="s">
        <v>5469</v>
      </c>
      <c r="G5031" s="1">
        <v>3114605</v>
      </c>
      <c r="H5031" s="1" t="s">
        <v>5470</v>
      </c>
      <c r="I5031" s="2">
        <v>45062</v>
      </c>
      <c r="J5031" s="15" t="str">
        <f>MID(Tabla1[[#This Row],[HORA]],1,5)</f>
        <v>17:11</v>
      </c>
      <c r="K5031" s="16">
        <f>IF(Tabla1[[#This Row],[FECHA]]=I5032,IF(J5032-J5031&gt;0,(J5032-J5031)*1440,0),0)</f>
        <v>0</v>
      </c>
      <c r="L5031" s="14">
        <v>4.09</v>
      </c>
      <c r="M5031" s="13" t="s">
        <v>56081</v>
      </c>
      <c r="N5031" s="1" t="s">
        <v>5471</v>
      </c>
      <c r="O5031" s="1">
        <v>15</v>
      </c>
      <c r="P5031" s="1" t="s">
        <v>1532</v>
      </c>
      <c r="Q5031" s="4" t="s">
        <v>21</v>
      </c>
    </row>
    <row r="5032" spans="1:17" ht="22.5" x14ac:dyDescent="0.25">
      <c r="A5032" s="3">
        <v>17001</v>
      </c>
      <c r="B5032" s="1" t="s">
        <v>51361</v>
      </c>
      <c r="C5032" s="1" t="s">
        <v>15</v>
      </c>
      <c r="D5032" s="1" t="s">
        <v>40</v>
      </c>
      <c r="E5032" s="1">
        <v>20479879541</v>
      </c>
      <c r="F5032" s="1" t="s">
        <v>48674</v>
      </c>
      <c r="G5032" s="1">
        <v>5643551</v>
      </c>
      <c r="H5032" s="1" t="s">
        <v>51362</v>
      </c>
      <c r="I5032" s="2">
        <v>45062</v>
      </c>
      <c r="J5032" s="15" t="str">
        <f>MID(Tabla1[[#This Row],[HORA]],1,5)</f>
        <v>17:11</v>
      </c>
      <c r="K5032" s="16">
        <f>IF(Tabla1[[#This Row],[FECHA]]=I5033,IF(J5033-J5032&gt;0,(J5033-J5032)*1440,0),0)</f>
        <v>2.9999999999999893</v>
      </c>
      <c r="L5032" s="14">
        <f>IF(L5017-L5022+0.17&gt;2,L5017-L5022+0.17,L5017*2.19)</f>
        <v>8.9789999999999992</v>
      </c>
      <c r="M5032" s="13" t="s">
        <v>56081</v>
      </c>
      <c r="N5032" s="1" t="s">
        <v>51363</v>
      </c>
      <c r="O5032" s="1">
        <v>13</v>
      </c>
      <c r="P5032" s="1" t="s">
        <v>300</v>
      </c>
      <c r="Q5032" s="4" t="s">
        <v>21</v>
      </c>
    </row>
    <row r="5033" spans="1:17" ht="22.5" x14ac:dyDescent="0.25">
      <c r="A5033" s="3">
        <v>7129</v>
      </c>
      <c r="B5033" s="1" t="s">
        <v>22300</v>
      </c>
      <c r="C5033" s="1" t="s">
        <v>15</v>
      </c>
      <c r="D5033" s="1" t="s">
        <v>40</v>
      </c>
      <c r="E5033" s="1">
        <v>41912156</v>
      </c>
      <c r="F5033" s="1" t="s">
        <v>22301</v>
      </c>
      <c r="G5033" s="1">
        <v>2233738</v>
      </c>
      <c r="H5033" s="1" t="s">
        <v>22302</v>
      </c>
      <c r="I5033" s="2">
        <v>45062</v>
      </c>
      <c r="J5033" s="15" t="str">
        <f>MID(Tabla1[[#This Row],[HORA]],1,5)</f>
        <v>17:14</v>
      </c>
      <c r="K5033" s="16">
        <f>IF(Tabla1[[#This Row],[FECHA]]=I5034,IF(J5034-J5033&gt;0,(J5034-J5033)*1440,0),0)</f>
        <v>3.0000000000001492</v>
      </c>
      <c r="L5033" s="14">
        <f t="shared" ref="L5033:L5037" si="8">IF(L5018-L5023+0.17&gt;2,L5018-L5023+0.17,L5018*2.19)</f>
        <v>8.8475999999999999</v>
      </c>
      <c r="M5033" s="13" t="s">
        <v>56084</v>
      </c>
      <c r="N5033" s="1" t="s">
        <v>22303</v>
      </c>
      <c r="O5033" s="1">
        <v>15</v>
      </c>
      <c r="P5033" s="1" t="s">
        <v>300</v>
      </c>
      <c r="Q5033" s="4" t="s">
        <v>21</v>
      </c>
    </row>
    <row r="5034" spans="1:17" ht="22.5" x14ac:dyDescent="0.25">
      <c r="A5034" s="3">
        <v>162</v>
      </c>
      <c r="B5034" s="1" t="s">
        <v>385</v>
      </c>
      <c r="C5034" s="1" t="s">
        <v>15</v>
      </c>
      <c r="D5034" s="1" t="s">
        <v>161</v>
      </c>
      <c r="E5034" s="1">
        <v>2233741</v>
      </c>
      <c r="F5034" s="1" t="s">
        <v>386</v>
      </c>
      <c r="G5034" s="1">
        <v>2233742</v>
      </c>
      <c r="H5034" s="1" t="s">
        <v>387</v>
      </c>
      <c r="I5034" s="2">
        <v>45062</v>
      </c>
      <c r="J5034" s="15" t="str">
        <f>MID(Tabla1[[#This Row],[HORA]],1,5)</f>
        <v>17:17</v>
      </c>
      <c r="K5034" s="16">
        <f>IF(Tabla1[[#This Row],[FECHA]]=I5035,IF(J5035-J5034&gt;0,(J5035-J5034)*1440,0),0)</f>
        <v>0.99999999999983658</v>
      </c>
      <c r="L5034" s="14">
        <f t="shared" si="8"/>
        <v>4.6866000000000003</v>
      </c>
      <c r="M5034" s="13" t="s">
        <v>56087</v>
      </c>
      <c r="N5034" s="1" t="s">
        <v>63</v>
      </c>
      <c r="O5034" s="1">
        <v>0</v>
      </c>
      <c r="P5034" s="1" t="s">
        <v>300</v>
      </c>
      <c r="Q5034" s="4" t="s">
        <v>21</v>
      </c>
    </row>
    <row r="5035" spans="1:17" ht="22.5" x14ac:dyDescent="0.25">
      <c r="A5035" s="3">
        <v>163</v>
      </c>
      <c r="B5035" s="1" t="s">
        <v>388</v>
      </c>
      <c r="C5035" s="1" t="s">
        <v>15</v>
      </c>
      <c r="D5035" s="1" t="s">
        <v>71</v>
      </c>
      <c r="E5035" s="1">
        <v>2233743</v>
      </c>
      <c r="F5035" s="1" t="s">
        <v>302</v>
      </c>
      <c r="G5035" s="1">
        <v>2233744</v>
      </c>
      <c r="H5035" s="1" t="s">
        <v>389</v>
      </c>
      <c r="I5035" s="2">
        <v>45062</v>
      </c>
      <c r="J5035" s="15" t="str">
        <f>MID(Tabla1[[#This Row],[HORA]],1,5)</f>
        <v>17:18</v>
      </c>
      <c r="K5035" s="16">
        <f>IF(Tabla1[[#This Row],[FECHA]]=I5036,IF(J5036-J5035&gt;0,(J5036-J5035)*1440,0),0)</f>
        <v>1.9999999999999929</v>
      </c>
      <c r="L5035" s="14">
        <f t="shared" si="8"/>
        <v>6.8984999999999994</v>
      </c>
      <c r="M5035" s="13" t="s">
        <v>56088</v>
      </c>
      <c r="N5035" s="1" t="s">
        <v>390</v>
      </c>
      <c r="O5035" s="1">
        <v>0</v>
      </c>
      <c r="P5035" s="1" t="s">
        <v>300</v>
      </c>
      <c r="Q5035" s="4" t="s">
        <v>21</v>
      </c>
    </row>
    <row r="5036" spans="1:17" ht="22.5" x14ac:dyDescent="0.25">
      <c r="A5036" s="3">
        <v>1818</v>
      </c>
      <c r="B5036" s="1" t="s">
        <v>5472</v>
      </c>
      <c r="C5036" s="1" t="s">
        <v>15</v>
      </c>
      <c r="D5036" s="1" t="s">
        <v>40</v>
      </c>
      <c r="E5036" s="1">
        <v>46859700</v>
      </c>
      <c r="F5036" s="1" t="s">
        <v>5473</v>
      </c>
      <c r="G5036" s="1">
        <v>2233746</v>
      </c>
      <c r="H5036" s="1" t="s">
        <v>5474</v>
      </c>
      <c r="I5036" s="2">
        <v>45062</v>
      </c>
      <c r="J5036" s="15" t="str">
        <f>MID(Tabla1[[#This Row],[HORA]],1,5)</f>
        <v>17:20</v>
      </c>
      <c r="K5036" s="16">
        <f>IF(Tabla1[[#This Row],[FECHA]]=I5037,IF(J5037-J5036&gt;0,(J5037-J5036)*1440,0),0)</f>
        <v>0</v>
      </c>
      <c r="L5036" s="14">
        <f t="shared" si="8"/>
        <v>9.8987999999999996</v>
      </c>
      <c r="M5036" s="13" t="s">
        <v>56090</v>
      </c>
      <c r="N5036" s="1" t="s">
        <v>1938</v>
      </c>
      <c r="O5036" s="1">
        <v>10</v>
      </c>
      <c r="P5036" s="1" t="s">
        <v>1532</v>
      </c>
      <c r="Q5036" s="4" t="s">
        <v>21</v>
      </c>
    </row>
    <row r="5037" spans="1:17" ht="22.5" x14ac:dyDescent="0.25">
      <c r="A5037" s="3">
        <v>7130</v>
      </c>
      <c r="B5037" s="1" t="s">
        <v>22304</v>
      </c>
      <c r="C5037" s="1" t="s">
        <v>15</v>
      </c>
      <c r="D5037" s="1" t="s">
        <v>228</v>
      </c>
      <c r="E5037" s="1">
        <v>17425750</v>
      </c>
      <c r="F5037" s="1" t="s">
        <v>10732</v>
      </c>
      <c r="G5037" s="1">
        <v>2233745</v>
      </c>
      <c r="H5037" s="1" t="s">
        <v>22305</v>
      </c>
      <c r="I5037" s="2">
        <v>45062</v>
      </c>
      <c r="J5037" s="15" t="str">
        <f>MID(Tabla1[[#This Row],[HORA]],1,5)</f>
        <v>17:20</v>
      </c>
      <c r="K5037" s="16">
        <f>IF(Tabla1[[#This Row],[FECHA]]=I5038,IF(J5038-J5037&gt;0,(J5038-J5037)*1440,0),0)</f>
        <v>1.0000000000001563</v>
      </c>
      <c r="L5037" s="14">
        <f t="shared" si="8"/>
        <v>9.3512999999999984</v>
      </c>
      <c r="M5037" s="13" t="s">
        <v>56090</v>
      </c>
      <c r="N5037" s="1" t="s">
        <v>22306</v>
      </c>
      <c r="O5037" s="1">
        <v>15</v>
      </c>
      <c r="P5037" s="1" t="s">
        <v>300</v>
      </c>
      <c r="Q5037" s="4" t="s">
        <v>21</v>
      </c>
    </row>
    <row r="5038" spans="1:17" ht="22.5" x14ac:dyDescent="0.25">
      <c r="A5038" s="3">
        <v>7131</v>
      </c>
      <c r="B5038" s="1" t="s">
        <v>22307</v>
      </c>
      <c r="C5038" s="1" t="s">
        <v>15</v>
      </c>
      <c r="D5038" s="1" t="s">
        <v>71</v>
      </c>
      <c r="E5038" s="1">
        <v>16519773</v>
      </c>
      <c r="F5038" s="1" t="s">
        <v>22308</v>
      </c>
      <c r="G5038" s="1">
        <v>2233747</v>
      </c>
      <c r="H5038" s="1" t="s">
        <v>22309</v>
      </c>
      <c r="I5038" s="2">
        <v>45062</v>
      </c>
      <c r="J5038" s="15" t="str">
        <f>MID(Tabla1[[#This Row],[HORA]],1,5)</f>
        <v>17:21</v>
      </c>
      <c r="K5038" s="16">
        <f>IF(Tabla1[[#This Row],[FECHA]]=I5039,IF(J5039-J5038&gt;0,(J5039-J5038)*1440,0),0)</f>
        <v>0.99999999999983658</v>
      </c>
      <c r="L5038" s="14">
        <v>3.2</v>
      </c>
      <c r="M5038" s="13" t="s">
        <v>56091</v>
      </c>
      <c r="N5038" s="1" t="s">
        <v>22310</v>
      </c>
      <c r="O5038" s="1">
        <v>20</v>
      </c>
      <c r="P5038" s="1" t="s">
        <v>300</v>
      </c>
      <c r="Q5038" s="4" t="s">
        <v>21</v>
      </c>
    </row>
    <row r="5039" spans="1:17" ht="22.5" x14ac:dyDescent="0.25">
      <c r="A5039" s="3">
        <v>15893</v>
      </c>
      <c r="B5039" s="1" t="s">
        <v>48337</v>
      </c>
      <c r="C5039" s="1" t="s">
        <v>15</v>
      </c>
      <c r="D5039" s="1" t="s">
        <v>40</v>
      </c>
      <c r="E5039" s="1">
        <v>20608880616</v>
      </c>
      <c r="F5039" s="1" t="s">
        <v>48084</v>
      </c>
      <c r="G5039" s="1">
        <v>43092995</v>
      </c>
      <c r="H5039" s="1" t="s">
        <v>48141</v>
      </c>
      <c r="I5039" s="2">
        <v>45062</v>
      </c>
      <c r="J5039" s="15" t="str">
        <f>MID(Tabla1[[#This Row],[HORA]],1,5)</f>
        <v>17:22</v>
      </c>
      <c r="K5039" s="16">
        <f>IF(Tabla1[[#This Row],[FECHA]]=I5040,IF(J5040-J5039&gt;0,(J5040-J5039)*1440,0),0)</f>
        <v>3.0000000000001492</v>
      </c>
      <c r="L5039" s="14">
        <v>2.2999999999999998</v>
      </c>
      <c r="M5039" s="13" t="s">
        <v>56092</v>
      </c>
      <c r="N5039" s="1" t="s">
        <v>7315</v>
      </c>
      <c r="O5039" s="1">
        <v>25</v>
      </c>
      <c r="P5039" s="1" t="s">
        <v>1532</v>
      </c>
      <c r="Q5039" s="4" t="s">
        <v>21</v>
      </c>
    </row>
    <row r="5040" spans="1:17" ht="22.5" x14ac:dyDescent="0.25">
      <c r="A5040" s="3">
        <v>7132</v>
      </c>
      <c r="B5040" s="1" t="s">
        <v>22311</v>
      </c>
      <c r="C5040" s="1" t="s">
        <v>15</v>
      </c>
      <c r="D5040" s="1" t="s">
        <v>40</v>
      </c>
      <c r="E5040" s="1">
        <v>76856692</v>
      </c>
      <c r="F5040" s="1" t="s">
        <v>22312</v>
      </c>
      <c r="G5040" s="1">
        <v>0</v>
      </c>
      <c r="H5040" s="1" t="s">
        <v>1788</v>
      </c>
      <c r="I5040" s="2">
        <v>45062</v>
      </c>
      <c r="J5040" s="15" t="str">
        <f>MID(Tabla1[[#This Row],[HORA]],1,5)</f>
        <v>17:25</v>
      </c>
      <c r="K5040" s="16">
        <f>IF(Tabla1[[#This Row],[FECHA]]=I5041,IF(J5041-J5040&gt;0,(J5041-J5040)*1440,0),0)</f>
        <v>1.999999999999833</v>
      </c>
      <c r="L5040" s="14">
        <v>3.5</v>
      </c>
      <c r="M5040" s="13" t="s">
        <v>56095</v>
      </c>
      <c r="N5040" s="1" t="s">
        <v>1715</v>
      </c>
      <c r="O5040" s="1">
        <v>10</v>
      </c>
      <c r="P5040" s="1" t="s">
        <v>300</v>
      </c>
      <c r="Q5040" s="4" t="s">
        <v>21</v>
      </c>
    </row>
    <row r="5041" spans="1:17" ht="22.5" x14ac:dyDescent="0.25">
      <c r="A5041" s="3">
        <v>164</v>
      </c>
      <c r="B5041" s="1" t="s">
        <v>391</v>
      </c>
      <c r="C5041" s="1" t="s">
        <v>15</v>
      </c>
      <c r="D5041" s="1" t="s">
        <v>82</v>
      </c>
      <c r="E5041" s="1">
        <v>2233751</v>
      </c>
      <c r="F5041" s="1" t="s">
        <v>302</v>
      </c>
      <c r="G5041" s="1">
        <v>2233752</v>
      </c>
      <c r="H5041" s="1" t="s">
        <v>226</v>
      </c>
      <c r="I5041" s="2">
        <v>45062</v>
      </c>
      <c r="J5041" s="15" t="str">
        <f>MID(Tabla1[[#This Row],[HORA]],1,5)</f>
        <v>17:27</v>
      </c>
      <c r="K5041" s="16">
        <f>IF(Tabla1[[#This Row],[FECHA]]=I5042,IF(J5042-J5041&gt;0,(J5042-J5041)*1440,0),0)</f>
        <v>0</v>
      </c>
      <c r="L5041" s="14">
        <v>5</v>
      </c>
      <c r="M5041" s="13" t="s">
        <v>56097</v>
      </c>
      <c r="N5041" s="1" t="s">
        <v>64</v>
      </c>
      <c r="O5041" s="1">
        <v>0</v>
      </c>
      <c r="P5041" s="1" t="s">
        <v>300</v>
      </c>
      <c r="Q5041" s="4" t="s">
        <v>21</v>
      </c>
    </row>
    <row r="5042" spans="1:17" ht="22.5" x14ac:dyDescent="0.25">
      <c r="A5042" s="3">
        <v>165</v>
      </c>
      <c r="B5042" s="1" t="s">
        <v>391</v>
      </c>
      <c r="C5042" s="1" t="s">
        <v>15</v>
      </c>
      <c r="D5042" s="1" t="s">
        <v>82</v>
      </c>
      <c r="E5042" s="1">
        <v>2233751</v>
      </c>
      <c r="F5042" s="1" t="s">
        <v>302</v>
      </c>
      <c r="G5042" s="1">
        <v>2233752</v>
      </c>
      <c r="H5042" s="1" t="s">
        <v>226</v>
      </c>
      <c r="I5042" s="2">
        <v>45062</v>
      </c>
      <c r="J5042" s="15" t="str">
        <f>MID(Tabla1[[#This Row],[HORA]],1,5)</f>
        <v>17:27</v>
      </c>
      <c r="K5042" s="16">
        <f>IF(Tabla1[[#This Row],[FECHA]]=I5043,IF(J5043-J5042&gt;0,(J5043-J5042)*1440,0),0)</f>
        <v>0</v>
      </c>
      <c r="L5042" s="14">
        <v>2.35</v>
      </c>
      <c r="M5042" s="13" t="s">
        <v>56097</v>
      </c>
      <c r="N5042" s="1" t="s">
        <v>390</v>
      </c>
      <c r="O5042" s="1">
        <v>0</v>
      </c>
      <c r="P5042" s="1" t="s">
        <v>300</v>
      </c>
      <c r="Q5042" s="4" t="s">
        <v>21</v>
      </c>
    </row>
    <row r="5043" spans="1:17" ht="22.5" x14ac:dyDescent="0.25">
      <c r="A5043" s="3">
        <v>1819</v>
      </c>
      <c r="B5043" s="1" t="s">
        <v>5475</v>
      </c>
      <c r="C5043" s="1" t="s">
        <v>15</v>
      </c>
      <c r="D5043" s="1" t="s">
        <v>40</v>
      </c>
      <c r="E5043" s="1">
        <v>75111870</v>
      </c>
      <c r="F5043" s="1" t="s">
        <v>5476</v>
      </c>
      <c r="G5043" s="1">
        <v>2233750</v>
      </c>
      <c r="H5043" s="1" t="s">
        <v>5477</v>
      </c>
      <c r="I5043" s="2">
        <v>45062</v>
      </c>
      <c r="J5043" s="15" t="str">
        <f>MID(Tabla1[[#This Row],[HORA]],1,5)</f>
        <v>17:27</v>
      </c>
      <c r="K5043" s="16">
        <f>IF(Tabla1[[#This Row],[FECHA]]=I5044,IF(J5044-J5043&gt;0,(J5044-J5043)*1440,0),0)</f>
        <v>2.0000000000001528</v>
      </c>
      <c r="L5043" s="14">
        <v>4.5</v>
      </c>
      <c r="M5043" s="13" t="s">
        <v>56097</v>
      </c>
      <c r="N5043" s="1" t="s">
        <v>5478</v>
      </c>
      <c r="O5043" s="1">
        <v>15</v>
      </c>
      <c r="P5043" s="1" t="s">
        <v>1532</v>
      </c>
      <c r="Q5043" s="4" t="s">
        <v>21</v>
      </c>
    </row>
    <row r="5044" spans="1:17" ht="22.5" x14ac:dyDescent="0.25">
      <c r="A5044" s="3">
        <v>166</v>
      </c>
      <c r="B5044" s="1" t="s">
        <v>392</v>
      </c>
      <c r="C5044" s="1" t="s">
        <v>15</v>
      </c>
      <c r="D5044" s="1" t="s">
        <v>228</v>
      </c>
      <c r="E5044" s="1">
        <v>2233753</v>
      </c>
      <c r="F5044" s="1" t="s">
        <v>302</v>
      </c>
      <c r="G5044" s="1">
        <v>2233754</v>
      </c>
      <c r="H5044" s="1" t="s">
        <v>393</v>
      </c>
      <c r="I5044" s="2">
        <v>45062</v>
      </c>
      <c r="J5044" s="15" t="str">
        <f>MID(Tabla1[[#This Row],[HORA]],1,5)</f>
        <v>17:29</v>
      </c>
      <c r="K5044" s="16">
        <f>IF(Tabla1[[#This Row],[FECHA]]=I5045,IF(J5045-J5044&gt;0,(J5045-J5044)*1440,0),0)</f>
        <v>3.9999999999999858</v>
      </c>
      <c r="L5044" s="14">
        <v>6.2</v>
      </c>
      <c r="M5044" s="13" t="s">
        <v>56099</v>
      </c>
      <c r="N5044" s="1" t="s">
        <v>390</v>
      </c>
      <c r="O5044" s="1">
        <v>0</v>
      </c>
      <c r="P5044" s="1" t="s">
        <v>300</v>
      </c>
      <c r="Q5044" s="4" t="s">
        <v>21</v>
      </c>
    </row>
    <row r="5045" spans="1:17" ht="22.5" x14ac:dyDescent="0.25">
      <c r="A5045" s="3">
        <v>16970</v>
      </c>
      <c r="B5045" s="1" t="s">
        <v>51291</v>
      </c>
      <c r="C5045" s="1" t="s">
        <v>15</v>
      </c>
      <c r="D5045" s="1" t="s">
        <v>257</v>
      </c>
      <c r="E5045" s="1">
        <v>10167539942</v>
      </c>
      <c r="F5045" s="1" t="s">
        <v>48155</v>
      </c>
      <c r="G5045" s="1">
        <v>3901407</v>
      </c>
      <c r="H5045" s="1" t="s">
        <v>51292</v>
      </c>
      <c r="I5045" s="2">
        <v>45062</v>
      </c>
      <c r="J5045" s="15" t="str">
        <f>MID(Tabla1[[#This Row],[HORA]],1,5)</f>
        <v>17:33</v>
      </c>
      <c r="K5045" s="16">
        <f>IF(Tabla1[[#This Row],[FECHA]]=I5046,IF(J5046-J5045&gt;0,(J5046-J5045)*1440,0),0)</f>
        <v>0</v>
      </c>
      <c r="L5045" s="14">
        <v>3.36</v>
      </c>
      <c r="M5045" s="13" t="s">
        <v>56103</v>
      </c>
      <c r="N5045" s="1" t="s">
        <v>51293</v>
      </c>
      <c r="O5045" s="1">
        <v>10</v>
      </c>
      <c r="P5045" s="1" t="s">
        <v>300</v>
      </c>
      <c r="Q5045" s="4" t="s">
        <v>21</v>
      </c>
    </row>
    <row r="5046" spans="1:17" ht="22.5" x14ac:dyDescent="0.25">
      <c r="A5046" s="3">
        <v>17002</v>
      </c>
      <c r="B5046" s="1" t="s">
        <v>51364</v>
      </c>
      <c r="C5046" s="1" t="s">
        <v>15</v>
      </c>
      <c r="D5046" s="1" t="s">
        <v>77</v>
      </c>
      <c r="E5046" s="1">
        <v>20601330246</v>
      </c>
      <c r="F5046" s="1" t="s">
        <v>51365</v>
      </c>
      <c r="G5046" s="1">
        <v>72381219</v>
      </c>
      <c r="H5046" s="1" t="s">
        <v>51366</v>
      </c>
      <c r="I5046" s="2">
        <v>45062</v>
      </c>
      <c r="J5046" s="15" t="str">
        <f>MID(Tabla1[[#This Row],[HORA]],1,5)</f>
        <v>17:33</v>
      </c>
      <c r="K5046" s="16">
        <f>IF(Tabla1[[#This Row],[FECHA]]=I5047,IF(J5047-J5046&gt;0,(J5047-J5046)*1440,0),0)</f>
        <v>1.999999999999833</v>
      </c>
      <c r="L5046" s="14">
        <v>4.3</v>
      </c>
      <c r="M5046" s="13" t="s">
        <v>56103</v>
      </c>
      <c r="N5046" s="1" t="s">
        <v>51367</v>
      </c>
      <c r="O5046" s="1">
        <v>20</v>
      </c>
      <c r="P5046" s="1" t="s">
        <v>300</v>
      </c>
      <c r="Q5046" s="4" t="s">
        <v>21</v>
      </c>
    </row>
    <row r="5047" spans="1:17" ht="22.5" x14ac:dyDescent="0.25">
      <c r="A5047" s="3">
        <v>7133</v>
      </c>
      <c r="B5047" s="1" t="s">
        <v>22313</v>
      </c>
      <c r="C5047" s="1" t="s">
        <v>15</v>
      </c>
      <c r="D5047" s="1" t="s">
        <v>30</v>
      </c>
      <c r="E5047" s="1">
        <v>19331073</v>
      </c>
      <c r="F5047" s="1" t="s">
        <v>22314</v>
      </c>
      <c r="G5047" s="1">
        <v>0</v>
      </c>
      <c r="H5047" s="1" t="s">
        <v>1788</v>
      </c>
      <c r="I5047" s="2">
        <v>45062</v>
      </c>
      <c r="J5047" s="15" t="str">
        <f>MID(Tabla1[[#This Row],[HORA]],1,5)</f>
        <v>17:35</v>
      </c>
      <c r="K5047" s="16">
        <f>IF(Tabla1[[#This Row],[FECHA]]=I5048,IF(J5048-J5047&gt;0,(J5048-J5047)*1440,0),0)</f>
        <v>5.0000000000001421</v>
      </c>
      <c r="L5047" s="14">
        <v>4.54</v>
      </c>
      <c r="M5047" s="13" t="s">
        <v>56105</v>
      </c>
      <c r="N5047" s="1" t="s">
        <v>1715</v>
      </c>
      <c r="O5047" s="1">
        <v>35</v>
      </c>
      <c r="P5047" s="1" t="s">
        <v>300</v>
      </c>
      <c r="Q5047" s="4" t="s">
        <v>21</v>
      </c>
    </row>
    <row r="5048" spans="1:17" ht="22.5" x14ac:dyDescent="0.25">
      <c r="A5048" s="3">
        <v>7134</v>
      </c>
      <c r="B5048" s="1" t="s">
        <v>22315</v>
      </c>
      <c r="C5048" s="1" t="s">
        <v>15</v>
      </c>
      <c r="D5048" s="1" t="s">
        <v>71</v>
      </c>
      <c r="E5048" s="1">
        <v>16646036</v>
      </c>
      <c r="F5048" s="1" t="s">
        <v>22316</v>
      </c>
      <c r="G5048" s="1">
        <v>2233761</v>
      </c>
      <c r="H5048" s="1" t="s">
        <v>22317</v>
      </c>
      <c r="I5048" s="2">
        <v>45062</v>
      </c>
      <c r="J5048" s="15" t="str">
        <f>MID(Tabla1[[#This Row],[HORA]],1,5)</f>
        <v>17:40</v>
      </c>
      <c r="K5048" s="16">
        <f>IF(Tabla1[[#This Row],[FECHA]]=I5049,IF(J5049-J5048&gt;0,(J5049-J5048)*1440,0),0)</f>
        <v>0.99999999999999645</v>
      </c>
      <c r="L5048" s="14">
        <v>2.21</v>
      </c>
      <c r="M5048" s="13" t="s">
        <v>56110</v>
      </c>
      <c r="N5048" s="1" t="s">
        <v>22318</v>
      </c>
      <c r="O5048" s="1">
        <v>10</v>
      </c>
      <c r="P5048" s="1" t="s">
        <v>300</v>
      </c>
      <c r="Q5048" s="4" t="s">
        <v>21</v>
      </c>
    </row>
    <row r="5049" spans="1:17" ht="22.5" x14ac:dyDescent="0.25">
      <c r="A5049" s="3">
        <v>1820</v>
      </c>
      <c r="B5049" s="1" t="s">
        <v>5479</v>
      </c>
      <c r="C5049" s="1" t="s">
        <v>15</v>
      </c>
      <c r="D5049" s="1" t="s">
        <v>33</v>
      </c>
      <c r="E5049" s="1">
        <v>16485904</v>
      </c>
      <c r="F5049" s="1" t="s">
        <v>5480</v>
      </c>
      <c r="G5049" s="1">
        <v>42970143</v>
      </c>
      <c r="H5049" s="1" t="s">
        <v>5481</v>
      </c>
      <c r="I5049" s="2">
        <v>45062</v>
      </c>
      <c r="J5049" s="15" t="str">
        <f>MID(Tabla1[[#This Row],[HORA]],1,5)</f>
        <v>17:41</v>
      </c>
      <c r="K5049" s="16">
        <f>IF(Tabla1[[#This Row],[FECHA]]=I5050,IF(J5050-J5049&gt;0,(J5050-J5049)*1440,0),0)</f>
        <v>0.99999999999983658</v>
      </c>
      <c r="L5049" s="14">
        <v>3.45</v>
      </c>
      <c r="M5049" s="13" t="s">
        <v>56111</v>
      </c>
      <c r="N5049" s="1" t="s">
        <v>1938</v>
      </c>
      <c r="O5049" s="1">
        <v>10</v>
      </c>
      <c r="P5049" s="1" t="s">
        <v>1532</v>
      </c>
      <c r="Q5049" s="4" t="s">
        <v>21</v>
      </c>
    </row>
    <row r="5050" spans="1:17" ht="22.5" x14ac:dyDescent="0.25">
      <c r="A5050" s="3">
        <v>7135</v>
      </c>
      <c r="B5050" s="1" t="s">
        <v>22319</v>
      </c>
      <c r="C5050" s="1" t="s">
        <v>15</v>
      </c>
      <c r="D5050" s="1" t="s">
        <v>33</v>
      </c>
      <c r="E5050" s="1">
        <v>73193268</v>
      </c>
      <c r="F5050" s="1" t="s">
        <v>10062</v>
      </c>
      <c r="G5050" s="1">
        <v>72933236</v>
      </c>
      <c r="H5050" s="1" t="s">
        <v>22320</v>
      </c>
      <c r="I5050" s="2">
        <v>45062</v>
      </c>
      <c r="J5050" s="15" t="str">
        <f>MID(Tabla1[[#This Row],[HORA]],1,5)</f>
        <v>17:42</v>
      </c>
      <c r="K5050" s="16">
        <f>IF(Tabla1[[#This Row],[FECHA]]=I5051,IF(J5051-J5050&gt;0,(J5051-J5050)*1440,0),0)</f>
        <v>3.0000000000001492</v>
      </c>
      <c r="L5050" s="14">
        <v>3.14</v>
      </c>
      <c r="M5050" s="13" t="s">
        <v>56112</v>
      </c>
      <c r="N5050" s="1" t="s">
        <v>22321</v>
      </c>
      <c r="O5050" s="1">
        <v>10</v>
      </c>
      <c r="P5050" s="1" t="s">
        <v>300</v>
      </c>
      <c r="Q5050" s="4" t="s">
        <v>21</v>
      </c>
    </row>
    <row r="5051" spans="1:17" ht="22.5" x14ac:dyDescent="0.25">
      <c r="A5051" s="3">
        <v>1821</v>
      </c>
      <c r="B5051" s="1" t="s">
        <v>5482</v>
      </c>
      <c r="C5051" s="1" t="s">
        <v>15</v>
      </c>
      <c r="D5051" s="1" t="s">
        <v>161</v>
      </c>
      <c r="E5051" s="1">
        <v>16733343</v>
      </c>
      <c r="F5051" s="1" t="s">
        <v>5483</v>
      </c>
      <c r="G5051" s="1">
        <v>80262798</v>
      </c>
      <c r="H5051" s="1" t="s">
        <v>5484</v>
      </c>
      <c r="I5051" s="2">
        <v>45062</v>
      </c>
      <c r="J5051" s="15" t="str">
        <f>MID(Tabla1[[#This Row],[HORA]],1,5)</f>
        <v>17:45</v>
      </c>
      <c r="K5051" s="16">
        <f>IF(Tabla1[[#This Row],[FECHA]]=I5052,IF(J5052-J5051&gt;0,(J5052-J5051)*1440,0),0)</f>
        <v>3.9999999999999858</v>
      </c>
      <c r="L5051" s="14">
        <v>4.5199999999999996</v>
      </c>
      <c r="M5051" s="13" t="s">
        <v>56115</v>
      </c>
      <c r="N5051" s="1" t="s">
        <v>5485</v>
      </c>
      <c r="O5051" s="1">
        <v>10</v>
      </c>
      <c r="P5051" s="1" t="s">
        <v>1532</v>
      </c>
      <c r="Q5051" s="4" t="s">
        <v>21</v>
      </c>
    </row>
    <row r="5052" spans="1:17" ht="22.5" x14ac:dyDescent="0.25">
      <c r="A5052" s="3">
        <v>1822</v>
      </c>
      <c r="B5052" s="1" t="s">
        <v>5486</v>
      </c>
      <c r="C5052" s="1" t="s">
        <v>15</v>
      </c>
      <c r="D5052" s="1" t="s">
        <v>82</v>
      </c>
      <c r="E5052" s="1">
        <v>75204335</v>
      </c>
      <c r="F5052" s="1" t="s">
        <v>5487</v>
      </c>
      <c r="G5052" s="1">
        <v>2233762</v>
      </c>
      <c r="H5052" s="1" t="s">
        <v>5488</v>
      </c>
      <c r="I5052" s="2">
        <v>45062</v>
      </c>
      <c r="J5052" s="15" t="str">
        <f>MID(Tabla1[[#This Row],[HORA]],1,5)</f>
        <v>17:49</v>
      </c>
      <c r="K5052" s="16">
        <f>IF(Tabla1[[#This Row],[FECHA]]=I5053,IF(J5053-J5052&gt;0,(J5053-J5052)*1440,0),0)</f>
        <v>1.9999999999999929</v>
      </c>
      <c r="L5052" s="14">
        <v>4.46</v>
      </c>
      <c r="M5052" s="13" t="s">
        <v>56119</v>
      </c>
      <c r="N5052" s="1" t="s">
        <v>4830</v>
      </c>
      <c r="O5052" s="1">
        <v>50</v>
      </c>
      <c r="P5052" s="1" t="s">
        <v>1532</v>
      </c>
      <c r="Q5052" s="4" t="s">
        <v>21</v>
      </c>
    </row>
    <row r="5053" spans="1:17" ht="22.5" x14ac:dyDescent="0.25">
      <c r="A5053" s="3">
        <v>1823</v>
      </c>
      <c r="B5053" s="1" t="s">
        <v>5489</v>
      </c>
      <c r="C5053" s="1" t="s">
        <v>15</v>
      </c>
      <c r="D5053" s="1" t="s">
        <v>33</v>
      </c>
      <c r="E5053" s="1">
        <v>16417517</v>
      </c>
      <c r="F5053" s="1" t="s">
        <v>5490</v>
      </c>
      <c r="G5053" s="1">
        <v>47276117</v>
      </c>
      <c r="H5053" s="1" t="s">
        <v>5491</v>
      </c>
      <c r="I5053" s="2">
        <v>45062</v>
      </c>
      <c r="J5053" s="15" t="str">
        <f>MID(Tabla1[[#This Row],[HORA]],1,5)</f>
        <v>17:51</v>
      </c>
      <c r="K5053" s="16">
        <f>IF(Tabla1[[#This Row],[FECHA]]=I5054,IF(J5054-J5053&gt;0,(J5054-J5053)*1440,0),0)</f>
        <v>0</v>
      </c>
      <c r="L5053" s="14">
        <v>4.3600000000000003</v>
      </c>
      <c r="M5053" s="13" t="s">
        <v>56121</v>
      </c>
      <c r="N5053" s="1" t="s">
        <v>5492</v>
      </c>
      <c r="O5053" s="1">
        <v>20</v>
      </c>
      <c r="P5053" s="1" t="s">
        <v>1532</v>
      </c>
      <c r="Q5053" s="4" t="s">
        <v>21</v>
      </c>
    </row>
    <row r="5054" spans="1:17" ht="22.5" x14ac:dyDescent="0.25">
      <c r="A5054" s="3">
        <v>7137</v>
      </c>
      <c r="B5054" s="1" t="s">
        <v>22326</v>
      </c>
      <c r="C5054" s="1" t="s">
        <v>15</v>
      </c>
      <c r="D5054" s="1" t="s">
        <v>40</v>
      </c>
      <c r="E5054" s="1">
        <v>10350944</v>
      </c>
      <c r="F5054" s="1" t="s">
        <v>22327</v>
      </c>
      <c r="G5054" s="1">
        <v>2233764</v>
      </c>
      <c r="H5054" s="1" t="s">
        <v>22328</v>
      </c>
      <c r="I5054" s="2">
        <v>45062</v>
      </c>
      <c r="J5054" s="15" t="str">
        <f>MID(Tabla1[[#This Row],[HORA]],1,5)</f>
        <v>17:51</v>
      </c>
      <c r="K5054" s="16">
        <f>IF(Tabla1[[#This Row],[FECHA]]=I5055,IF(J5055-J5054&gt;0,(J5055-J5054)*1440,0),0)</f>
        <v>0.99999999999999645</v>
      </c>
      <c r="L5054" s="14">
        <v>2.0699999999999998</v>
      </c>
      <c r="M5054" s="13" t="s">
        <v>56121</v>
      </c>
      <c r="N5054" s="1" t="s">
        <v>22329</v>
      </c>
      <c r="O5054" s="1">
        <v>10</v>
      </c>
      <c r="P5054" s="1" t="s">
        <v>300</v>
      </c>
      <c r="Q5054" s="4" t="s">
        <v>21</v>
      </c>
    </row>
    <row r="5055" spans="1:17" ht="22.5" x14ac:dyDescent="0.25">
      <c r="A5055" s="3">
        <v>7138</v>
      </c>
      <c r="B5055" s="1" t="s">
        <v>22330</v>
      </c>
      <c r="C5055" s="1" t="s">
        <v>15</v>
      </c>
      <c r="D5055" s="1" t="s">
        <v>1017</v>
      </c>
      <c r="E5055" s="1">
        <v>71782444</v>
      </c>
      <c r="F5055" s="1" t="s">
        <v>22331</v>
      </c>
      <c r="G5055" s="1">
        <v>0</v>
      </c>
      <c r="H5055" s="1" t="s">
        <v>1788</v>
      </c>
      <c r="I5055" s="2">
        <v>45062</v>
      </c>
      <c r="J5055" s="15" t="str">
        <f>MID(Tabla1[[#This Row],[HORA]],1,5)</f>
        <v>17:52</v>
      </c>
      <c r="K5055" s="16">
        <f>IF(Tabla1[[#This Row],[FECHA]]=I5056,IF(J5056-J5055&gt;0,(J5056-J5055)*1440,0),0)</f>
        <v>1.999999999999833</v>
      </c>
      <c r="L5055" s="14">
        <v>3.36</v>
      </c>
      <c r="M5055" s="13" t="s">
        <v>56122</v>
      </c>
      <c r="N5055" s="1" t="s">
        <v>1715</v>
      </c>
      <c r="O5055" s="1">
        <v>40</v>
      </c>
      <c r="P5055" s="1" t="s">
        <v>300</v>
      </c>
      <c r="Q5055" s="4" t="s">
        <v>21</v>
      </c>
    </row>
    <row r="5056" spans="1:17" ht="22.5" x14ac:dyDescent="0.25">
      <c r="A5056" s="3">
        <v>7139</v>
      </c>
      <c r="B5056" s="1" t="s">
        <v>22332</v>
      </c>
      <c r="C5056" s="1" t="s">
        <v>15</v>
      </c>
      <c r="D5056" s="1" t="s">
        <v>23</v>
      </c>
      <c r="E5056" s="1">
        <v>27734145</v>
      </c>
      <c r="F5056" s="1" t="s">
        <v>22333</v>
      </c>
      <c r="G5056" s="1">
        <v>71638853</v>
      </c>
      <c r="H5056" s="1" t="s">
        <v>22334</v>
      </c>
      <c r="I5056" s="2">
        <v>45062</v>
      </c>
      <c r="J5056" s="15" t="str">
        <f>MID(Tabla1[[#This Row],[HORA]],1,5)</f>
        <v>17:54</v>
      </c>
      <c r="K5056" s="16">
        <f>IF(Tabla1[[#This Row],[FECHA]]=I5057,IF(J5057-J5056&gt;0,(J5057-J5056)*1440,0),0)</f>
        <v>0</v>
      </c>
      <c r="L5056" s="14">
        <v>2.37</v>
      </c>
      <c r="M5056" s="13" t="s">
        <v>56124</v>
      </c>
      <c r="N5056" s="1" t="s">
        <v>2030</v>
      </c>
      <c r="O5056" s="1">
        <v>10</v>
      </c>
      <c r="P5056" s="1" t="s">
        <v>300</v>
      </c>
      <c r="Q5056" s="4" t="s">
        <v>21</v>
      </c>
    </row>
    <row r="5057" spans="1:17" ht="22.5" x14ac:dyDescent="0.25">
      <c r="A5057" s="3">
        <v>15894</v>
      </c>
      <c r="B5057" s="1" t="s">
        <v>48338</v>
      </c>
      <c r="C5057" s="1" t="s">
        <v>15</v>
      </c>
      <c r="D5057" s="1" t="s">
        <v>71</v>
      </c>
      <c r="E5057" s="1">
        <v>20340546653</v>
      </c>
      <c r="F5057" s="1" t="s">
        <v>47912</v>
      </c>
      <c r="G5057" s="1">
        <v>2233765</v>
      </c>
      <c r="H5057" s="1" t="s">
        <v>9090</v>
      </c>
      <c r="I5057" s="2">
        <v>45062</v>
      </c>
      <c r="J5057" s="15" t="str">
        <f>MID(Tabla1[[#This Row],[HORA]],1,5)</f>
        <v>17:54</v>
      </c>
      <c r="K5057" s="16">
        <f>IF(Tabla1[[#This Row],[FECHA]]=I5058,IF(J5058-J5057&gt;0,(J5058-J5057)*1440,0),0)</f>
        <v>1.0000000000001563</v>
      </c>
      <c r="L5057" s="14">
        <v>5.38</v>
      </c>
      <c r="M5057" s="13" t="s">
        <v>56124</v>
      </c>
      <c r="N5057" s="1" t="s">
        <v>48339</v>
      </c>
      <c r="O5057" s="1">
        <v>15</v>
      </c>
      <c r="P5057" s="1" t="s">
        <v>1532</v>
      </c>
      <c r="Q5057" s="4" t="s">
        <v>21</v>
      </c>
    </row>
    <row r="5058" spans="1:17" ht="22.5" x14ac:dyDescent="0.25">
      <c r="A5058" s="3">
        <v>17003</v>
      </c>
      <c r="B5058" s="1" t="s">
        <v>51368</v>
      </c>
      <c r="C5058" s="1" t="s">
        <v>15</v>
      </c>
      <c r="D5058" s="1" t="s">
        <v>33</v>
      </c>
      <c r="E5058" s="1">
        <v>20608655710</v>
      </c>
      <c r="F5058" s="1" t="s">
        <v>51369</v>
      </c>
      <c r="G5058" s="1">
        <v>2233766</v>
      </c>
      <c r="H5058" s="1" t="s">
        <v>51370</v>
      </c>
      <c r="I5058" s="2">
        <v>45062</v>
      </c>
      <c r="J5058" s="15" t="str">
        <f>MID(Tabla1[[#This Row],[HORA]],1,5)</f>
        <v>17:55</v>
      </c>
      <c r="K5058" s="16">
        <f>IF(Tabla1[[#This Row],[FECHA]]=I5059,IF(J5059-J5058&gt;0,(J5059-J5058)*1440,0),0)</f>
        <v>1.9999999999999929</v>
      </c>
      <c r="L5058" s="14">
        <v>7.44</v>
      </c>
      <c r="M5058" s="13" t="s">
        <v>56125</v>
      </c>
      <c r="N5058" s="1" t="s">
        <v>50372</v>
      </c>
      <c r="O5058" s="1">
        <v>15</v>
      </c>
      <c r="P5058" s="1" t="s">
        <v>300</v>
      </c>
      <c r="Q5058" s="4" t="s">
        <v>21</v>
      </c>
    </row>
    <row r="5059" spans="1:17" ht="22.5" x14ac:dyDescent="0.25">
      <c r="A5059" s="3">
        <v>1824</v>
      </c>
      <c r="B5059" s="1" t="s">
        <v>5493</v>
      </c>
      <c r="C5059" s="1" t="s">
        <v>15</v>
      </c>
      <c r="D5059" s="1" t="s">
        <v>23</v>
      </c>
      <c r="E5059" s="1">
        <v>16692655</v>
      </c>
      <c r="F5059" s="1" t="s">
        <v>5494</v>
      </c>
      <c r="G5059" s="1">
        <v>2233767</v>
      </c>
      <c r="H5059" s="1" t="s">
        <v>5495</v>
      </c>
      <c r="I5059" s="2">
        <v>45062</v>
      </c>
      <c r="J5059" s="15" t="str">
        <f>MID(Tabla1[[#This Row],[HORA]],1,5)</f>
        <v>17:57</v>
      </c>
      <c r="K5059" s="16">
        <f>IF(Tabla1[[#This Row],[FECHA]]=I5060,IF(J5060-J5059&gt;0,(J5060-J5059)*1440,0),0)</f>
        <v>0</v>
      </c>
      <c r="L5059" s="14">
        <v>3.31</v>
      </c>
      <c r="M5059" s="13" t="s">
        <v>56127</v>
      </c>
      <c r="N5059" s="1" t="s">
        <v>5496</v>
      </c>
      <c r="O5059" s="1">
        <v>15</v>
      </c>
      <c r="P5059" s="1" t="s">
        <v>1532</v>
      </c>
      <c r="Q5059" s="4" t="s">
        <v>21</v>
      </c>
    </row>
    <row r="5060" spans="1:17" ht="22.5" x14ac:dyDescent="0.25">
      <c r="A5060" s="3">
        <v>7140</v>
      </c>
      <c r="B5060" s="1" t="s">
        <v>22335</v>
      </c>
      <c r="C5060" s="1" t="s">
        <v>15</v>
      </c>
      <c r="D5060" s="1" t="s">
        <v>33</v>
      </c>
      <c r="E5060" s="1">
        <v>16623884</v>
      </c>
      <c r="F5060" s="1" t="s">
        <v>4882</v>
      </c>
      <c r="G5060" s="1">
        <v>2233768</v>
      </c>
      <c r="H5060" s="1" t="s">
        <v>4883</v>
      </c>
      <c r="I5060" s="2">
        <v>45062</v>
      </c>
      <c r="J5060" s="15" t="str">
        <f>MID(Tabla1[[#This Row],[HORA]],1,5)</f>
        <v>17:57</v>
      </c>
      <c r="K5060" s="16">
        <f>IF(Tabla1[[#This Row],[FECHA]]=I5061,IF(J5061-J5060&gt;0,(J5061-J5060)*1440,0),0)</f>
        <v>1.9999999999999929</v>
      </c>
      <c r="L5060" s="14">
        <v>3.12</v>
      </c>
      <c r="M5060" s="13" t="s">
        <v>56127</v>
      </c>
      <c r="N5060" s="1" t="s">
        <v>22336</v>
      </c>
      <c r="O5060" s="1">
        <v>13</v>
      </c>
      <c r="P5060" s="1" t="s">
        <v>300</v>
      </c>
      <c r="Q5060" s="4" t="s">
        <v>21</v>
      </c>
    </row>
    <row r="5061" spans="1:17" ht="22.5" x14ac:dyDescent="0.25">
      <c r="A5061" s="3">
        <v>1825</v>
      </c>
      <c r="B5061" s="1" t="s">
        <v>5497</v>
      </c>
      <c r="C5061" s="1" t="s">
        <v>15</v>
      </c>
      <c r="D5061" s="1" t="s">
        <v>82</v>
      </c>
      <c r="E5061" s="1">
        <v>43854364</v>
      </c>
      <c r="F5061" s="1" t="s">
        <v>3045</v>
      </c>
      <c r="G5061" s="1">
        <v>74942085</v>
      </c>
      <c r="H5061" s="1" t="s">
        <v>5498</v>
      </c>
      <c r="I5061" s="2">
        <v>45062</v>
      </c>
      <c r="J5061" s="15" t="str">
        <f>MID(Tabla1[[#This Row],[HORA]],1,5)</f>
        <v>17:59</v>
      </c>
      <c r="K5061" s="16">
        <f>IF(Tabla1[[#This Row],[FECHA]]=I5062,IF(J5062-J5061&gt;0,(J5062-J5061)*1440,0),0)</f>
        <v>1.9999999999999929</v>
      </c>
      <c r="L5061" s="14">
        <v>5.21</v>
      </c>
      <c r="M5061" s="13" t="s">
        <v>56129</v>
      </c>
      <c r="N5061" s="1" t="s">
        <v>5499</v>
      </c>
      <c r="O5061" s="1">
        <v>15</v>
      </c>
      <c r="P5061" s="1" t="s">
        <v>1532</v>
      </c>
      <c r="Q5061" s="4" t="s">
        <v>21</v>
      </c>
    </row>
    <row r="5062" spans="1:17" ht="22.5" x14ac:dyDescent="0.25">
      <c r="A5062" s="3">
        <v>1826</v>
      </c>
      <c r="B5062" s="1" t="s">
        <v>5500</v>
      </c>
      <c r="C5062" s="1" t="s">
        <v>15</v>
      </c>
      <c r="D5062" s="1" t="s">
        <v>82</v>
      </c>
      <c r="E5062" s="1">
        <v>16790076</v>
      </c>
      <c r="F5062" s="1" t="s">
        <v>5501</v>
      </c>
      <c r="G5062" s="1">
        <v>47737514</v>
      </c>
      <c r="H5062" s="1" t="s">
        <v>5502</v>
      </c>
      <c r="I5062" s="2">
        <v>45062</v>
      </c>
      <c r="J5062" s="15" t="str">
        <f>MID(Tabla1[[#This Row],[HORA]],1,5)</f>
        <v>18:01</v>
      </c>
      <c r="K5062" s="16">
        <f>IF(Tabla1[[#This Row],[FECHA]]=I5063,IF(J5063-J5062&gt;0,(J5063-J5062)*1440,0),0)</f>
        <v>0</v>
      </c>
      <c r="L5062" s="14">
        <v>2.5499999999999998</v>
      </c>
      <c r="M5062" s="13" t="s">
        <v>56140</v>
      </c>
      <c r="N5062" s="1" t="s">
        <v>5503</v>
      </c>
      <c r="O5062" s="1">
        <v>10</v>
      </c>
      <c r="P5062" s="1" t="s">
        <v>1532</v>
      </c>
      <c r="Q5062" s="4" t="s">
        <v>21</v>
      </c>
    </row>
    <row r="5063" spans="1:17" ht="22.5" x14ac:dyDescent="0.25">
      <c r="A5063" s="3">
        <v>17004</v>
      </c>
      <c r="B5063" s="1" t="s">
        <v>51371</v>
      </c>
      <c r="C5063" s="1" t="s">
        <v>15</v>
      </c>
      <c r="D5063" s="1" t="s">
        <v>23</v>
      </c>
      <c r="E5063" s="1">
        <v>20554290818</v>
      </c>
      <c r="F5063" s="1" t="s">
        <v>48614</v>
      </c>
      <c r="G5063" s="1">
        <v>71759678</v>
      </c>
      <c r="H5063" s="1" t="s">
        <v>51372</v>
      </c>
      <c r="I5063" s="2">
        <v>45062</v>
      </c>
      <c r="J5063" s="15" t="str">
        <f>MID(Tabla1[[#This Row],[HORA]],1,5)</f>
        <v>18:01</v>
      </c>
      <c r="K5063" s="16">
        <f>IF(Tabla1[[#This Row],[FECHA]]=I5064,IF(J5064-J5063&gt;0,(J5064-J5063)*1440,0),0)</f>
        <v>2.9999999999999893</v>
      </c>
      <c r="L5063" s="14">
        <v>4.28</v>
      </c>
      <c r="M5063" s="13" t="s">
        <v>56140</v>
      </c>
      <c r="N5063" s="1" t="s">
        <v>51373</v>
      </c>
      <c r="O5063" s="1">
        <v>30</v>
      </c>
      <c r="P5063" s="1" t="s">
        <v>300</v>
      </c>
      <c r="Q5063" s="4" t="s">
        <v>21</v>
      </c>
    </row>
    <row r="5064" spans="1:17" ht="22.5" x14ac:dyDescent="0.25">
      <c r="A5064" s="3">
        <v>1827</v>
      </c>
      <c r="B5064" s="1" t="s">
        <v>5504</v>
      </c>
      <c r="C5064" s="1" t="s">
        <v>15</v>
      </c>
      <c r="D5064" s="1" t="s">
        <v>161</v>
      </c>
      <c r="E5064" s="1">
        <v>48179083</v>
      </c>
      <c r="F5064" s="1" t="s">
        <v>5505</v>
      </c>
      <c r="G5064" s="1">
        <v>72022706</v>
      </c>
      <c r="H5064" s="1" t="s">
        <v>5506</v>
      </c>
      <c r="I5064" s="2">
        <v>45062</v>
      </c>
      <c r="J5064" s="15" t="str">
        <f>MID(Tabla1[[#This Row],[HORA]],1,5)</f>
        <v>18:04</v>
      </c>
      <c r="K5064" s="16">
        <f>IF(Tabla1[[#This Row],[FECHA]]=I5065,IF(J5065-J5064&gt;0,(J5065-J5064)*1440,0),0)</f>
        <v>0</v>
      </c>
      <c r="L5064" s="14">
        <v>6.14</v>
      </c>
      <c r="M5064" s="13" t="s">
        <v>56143</v>
      </c>
      <c r="N5064" s="1" t="s">
        <v>5507</v>
      </c>
      <c r="O5064" s="1">
        <v>25</v>
      </c>
      <c r="P5064" s="1" t="s">
        <v>1532</v>
      </c>
      <c r="Q5064" s="4" t="s">
        <v>21</v>
      </c>
    </row>
    <row r="5065" spans="1:17" ht="22.5" x14ac:dyDescent="0.25">
      <c r="A5065" s="3">
        <v>7141</v>
      </c>
      <c r="B5065" s="1" t="s">
        <v>22337</v>
      </c>
      <c r="C5065" s="1" t="s">
        <v>15</v>
      </c>
      <c r="D5065" s="1" t="s">
        <v>463</v>
      </c>
      <c r="E5065" s="1">
        <v>16776999</v>
      </c>
      <c r="F5065" s="1" t="s">
        <v>22338</v>
      </c>
      <c r="G5065" s="1">
        <v>2233770</v>
      </c>
      <c r="H5065" s="1" t="s">
        <v>22339</v>
      </c>
      <c r="I5065" s="2">
        <v>45062</v>
      </c>
      <c r="J5065" s="15" t="str">
        <f>MID(Tabla1[[#This Row],[HORA]],1,5)</f>
        <v>18:04</v>
      </c>
      <c r="K5065" s="16">
        <f>IF(Tabla1[[#This Row],[FECHA]]=I5066,IF(J5066-J5065&gt;0,(J5066-J5065)*1440,0),0)</f>
        <v>0</v>
      </c>
      <c r="L5065" s="14">
        <v>3.44</v>
      </c>
      <c r="M5065" s="13" t="s">
        <v>56143</v>
      </c>
      <c r="N5065" s="1" t="s">
        <v>22340</v>
      </c>
      <c r="O5065" s="1">
        <v>25</v>
      </c>
      <c r="P5065" s="1" t="s">
        <v>300</v>
      </c>
      <c r="Q5065" s="4" t="s">
        <v>21</v>
      </c>
    </row>
    <row r="5066" spans="1:17" ht="22.5" x14ac:dyDescent="0.25">
      <c r="A5066" s="3">
        <v>7142</v>
      </c>
      <c r="B5066" s="1" t="s">
        <v>22337</v>
      </c>
      <c r="C5066" s="1" t="s">
        <v>15</v>
      </c>
      <c r="D5066" s="1" t="s">
        <v>463</v>
      </c>
      <c r="E5066" s="1">
        <v>16776999</v>
      </c>
      <c r="F5066" s="1" t="s">
        <v>22338</v>
      </c>
      <c r="G5066" s="1">
        <v>2233770</v>
      </c>
      <c r="H5066" s="1" t="s">
        <v>22339</v>
      </c>
      <c r="I5066" s="2">
        <v>45062</v>
      </c>
      <c r="J5066" s="15" t="str">
        <f>MID(Tabla1[[#This Row],[HORA]],1,5)</f>
        <v>18:04</v>
      </c>
      <c r="K5066" s="16">
        <f>IF(Tabla1[[#This Row],[FECHA]]=I5067,IF(J5067-J5066&gt;0,(J5067-J5066)*1440,0),0)</f>
        <v>2.9999999999999893</v>
      </c>
      <c r="L5066" s="14">
        <v>4.0999999999999996</v>
      </c>
      <c r="M5066" s="13" t="s">
        <v>56143</v>
      </c>
      <c r="N5066" s="1" t="s">
        <v>22341</v>
      </c>
      <c r="O5066" s="1">
        <v>25</v>
      </c>
      <c r="P5066" s="1" t="s">
        <v>300</v>
      </c>
      <c r="Q5066" s="4" t="s">
        <v>21</v>
      </c>
    </row>
    <row r="5067" spans="1:17" ht="22.5" x14ac:dyDescent="0.25">
      <c r="A5067" s="3">
        <v>1828</v>
      </c>
      <c r="B5067" s="1" t="s">
        <v>5508</v>
      </c>
      <c r="C5067" s="1" t="s">
        <v>15</v>
      </c>
      <c r="D5067" s="1" t="s">
        <v>71</v>
      </c>
      <c r="E5067" s="1">
        <v>45222178</v>
      </c>
      <c r="F5067" s="1" t="s">
        <v>5509</v>
      </c>
      <c r="G5067" s="1">
        <v>2233772</v>
      </c>
      <c r="H5067" s="1" t="s">
        <v>5510</v>
      </c>
      <c r="I5067" s="2">
        <v>45062</v>
      </c>
      <c r="J5067" s="15" t="str">
        <f>MID(Tabla1[[#This Row],[HORA]],1,5)</f>
        <v>18:07</v>
      </c>
      <c r="K5067" s="16">
        <f>IF(Tabla1[[#This Row],[FECHA]]=I5068,IF(J5068-J5067&gt;0,(J5068-J5067)*1440,0),0)</f>
        <v>0</v>
      </c>
      <c r="L5067" s="14">
        <v>4.04</v>
      </c>
      <c r="M5067" s="13" t="s">
        <v>56146</v>
      </c>
      <c r="N5067" s="1" t="s">
        <v>5511</v>
      </c>
      <c r="O5067" s="1">
        <v>15</v>
      </c>
      <c r="P5067" s="1" t="s">
        <v>1532</v>
      </c>
      <c r="Q5067" s="4" t="s">
        <v>21</v>
      </c>
    </row>
    <row r="5068" spans="1:17" ht="22.5" x14ac:dyDescent="0.25">
      <c r="A5068" s="3">
        <v>7143</v>
      </c>
      <c r="B5068" s="1" t="s">
        <v>22342</v>
      </c>
      <c r="C5068" s="1" t="s">
        <v>15</v>
      </c>
      <c r="D5068" s="1" t="s">
        <v>40</v>
      </c>
      <c r="E5068" s="1">
        <v>48409851</v>
      </c>
      <c r="F5068" s="1" t="s">
        <v>22343</v>
      </c>
      <c r="G5068" s="1">
        <v>2233771</v>
      </c>
      <c r="H5068" s="1" t="s">
        <v>22344</v>
      </c>
      <c r="I5068" s="2">
        <v>45062</v>
      </c>
      <c r="J5068" s="15" t="str">
        <f>MID(Tabla1[[#This Row],[HORA]],1,5)</f>
        <v>18:07</v>
      </c>
      <c r="K5068" s="16">
        <f>IF(Tabla1[[#This Row],[FECHA]]=I5069,IF(J5069-J5068&gt;0,(J5069-J5068)*1440,0),0)</f>
        <v>0.99999999999999645</v>
      </c>
      <c r="L5068" s="14">
        <v>2.14</v>
      </c>
      <c r="M5068" s="13" t="s">
        <v>56146</v>
      </c>
      <c r="N5068" s="1" t="s">
        <v>22345</v>
      </c>
      <c r="O5068" s="1">
        <v>20</v>
      </c>
      <c r="P5068" s="1" t="s">
        <v>300</v>
      </c>
      <c r="Q5068" s="4" t="s">
        <v>21</v>
      </c>
    </row>
    <row r="5069" spans="1:17" ht="22.5" x14ac:dyDescent="0.25">
      <c r="A5069" s="3">
        <v>7009</v>
      </c>
      <c r="B5069" s="1" t="s">
        <v>21923</v>
      </c>
      <c r="C5069" s="1" t="s">
        <v>15</v>
      </c>
      <c r="D5069" s="1" t="s">
        <v>30</v>
      </c>
      <c r="E5069" s="1">
        <v>74066492</v>
      </c>
      <c r="F5069" s="1" t="s">
        <v>21924</v>
      </c>
      <c r="G5069" s="1">
        <v>2233443</v>
      </c>
      <c r="H5069" s="1" t="s">
        <v>21925</v>
      </c>
      <c r="I5069" s="2">
        <v>45062</v>
      </c>
      <c r="J5069" s="15" t="str">
        <f>MID(Tabla1[[#This Row],[HORA]],1,5)</f>
        <v>18:08</v>
      </c>
      <c r="K5069" s="16">
        <f>IF(Tabla1[[#This Row],[FECHA]]=I5070,IF(J5070-J5069&gt;0,(J5070-J5069)*1440,0),0)</f>
        <v>0.99999999999999645</v>
      </c>
      <c r="L5069" s="14">
        <v>3.15</v>
      </c>
      <c r="M5069" s="13" t="s">
        <v>56147</v>
      </c>
      <c r="N5069" s="1" t="s">
        <v>21926</v>
      </c>
      <c r="O5069" s="1">
        <v>15</v>
      </c>
      <c r="P5069" s="1" t="s">
        <v>300</v>
      </c>
      <c r="Q5069" s="4" t="s">
        <v>21</v>
      </c>
    </row>
    <row r="5070" spans="1:17" ht="22.5" x14ac:dyDescent="0.25">
      <c r="A5070" s="3">
        <v>15895</v>
      </c>
      <c r="B5070" s="1" t="s">
        <v>48340</v>
      </c>
      <c r="C5070" s="1" t="s">
        <v>15</v>
      </c>
      <c r="D5070" s="1" t="s">
        <v>40</v>
      </c>
      <c r="E5070" s="1">
        <v>20610079050</v>
      </c>
      <c r="F5070" s="1" t="s">
        <v>48341</v>
      </c>
      <c r="G5070" s="1">
        <v>2233773</v>
      </c>
      <c r="H5070" s="1" t="s">
        <v>48342</v>
      </c>
      <c r="I5070" s="2">
        <v>45062</v>
      </c>
      <c r="J5070" s="15" t="str">
        <f>MID(Tabla1[[#This Row],[HORA]],1,5)</f>
        <v>18:09</v>
      </c>
      <c r="K5070" s="16">
        <f>IF(Tabla1[[#This Row],[FECHA]]=I5071,IF(J5071-J5070&gt;0,(J5071-J5070)*1440,0),0)</f>
        <v>1.9999999999999929</v>
      </c>
      <c r="L5070" s="14">
        <v>4.5199999999999996</v>
      </c>
      <c r="M5070" s="13" t="s">
        <v>56148</v>
      </c>
      <c r="N5070" s="1" t="s">
        <v>1938</v>
      </c>
      <c r="O5070" s="1">
        <v>10</v>
      </c>
      <c r="P5070" s="1" t="s">
        <v>1532</v>
      </c>
      <c r="Q5070" s="4" t="s">
        <v>21</v>
      </c>
    </row>
    <row r="5071" spans="1:17" ht="22.5" x14ac:dyDescent="0.25">
      <c r="A5071" s="3">
        <v>15896</v>
      </c>
      <c r="B5071" s="1" t="s">
        <v>48343</v>
      </c>
      <c r="C5071" s="1" t="s">
        <v>15</v>
      </c>
      <c r="D5071" s="1" t="s">
        <v>33</v>
      </c>
      <c r="E5071" s="1">
        <v>20610079050</v>
      </c>
      <c r="F5071" s="1" t="s">
        <v>48341</v>
      </c>
      <c r="G5071" s="1">
        <v>2233774</v>
      </c>
      <c r="H5071" s="1" t="s">
        <v>7352</v>
      </c>
      <c r="I5071" s="2">
        <v>45062</v>
      </c>
      <c r="J5071" s="15" t="str">
        <f>MID(Tabla1[[#This Row],[HORA]],1,5)</f>
        <v>18:11</v>
      </c>
      <c r="K5071" s="16">
        <f>IF(Tabla1[[#This Row],[FECHA]]=I5072,IF(J5072-J5071&gt;0,(J5072-J5071)*1440,0),0)</f>
        <v>1.9999999999999929</v>
      </c>
      <c r="L5071" s="14">
        <v>4.2699999999999996</v>
      </c>
      <c r="M5071" s="13" t="s">
        <v>56150</v>
      </c>
      <c r="N5071" s="1" t="s">
        <v>1938</v>
      </c>
      <c r="O5071" s="1">
        <v>10</v>
      </c>
      <c r="P5071" s="1" t="s">
        <v>1532</v>
      </c>
      <c r="Q5071" s="4" t="s">
        <v>21</v>
      </c>
    </row>
    <row r="5072" spans="1:17" ht="22.5" x14ac:dyDescent="0.25">
      <c r="A5072" s="3">
        <v>1829</v>
      </c>
      <c r="B5072" s="1" t="s">
        <v>5512</v>
      </c>
      <c r="C5072" s="1" t="s">
        <v>15</v>
      </c>
      <c r="D5072" s="1" t="s">
        <v>33</v>
      </c>
      <c r="E5072" s="1">
        <v>48855311</v>
      </c>
      <c r="F5072" s="1" t="s">
        <v>5513</v>
      </c>
      <c r="G5072" s="1">
        <v>75098172</v>
      </c>
      <c r="H5072" s="1" t="s">
        <v>5514</v>
      </c>
      <c r="I5072" s="2">
        <v>45062</v>
      </c>
      <c r="J5072" s="15" t="str">
        <f>MID(Tabla1[[#This Row],[HORA]],1,5)</f>
        <v>18:13</v>
      </c>
      <c r="K5072" s="16">
        <f>IF(Tabla1[[#This Row],[FECHA]]=I5073,IF(J5073-J5072&gt;0,(J5073-J5072)*1440,0),0)</f>
        <v>5.9999999999999787</v>
      </c>
      <c r="L5072" s="14">
        <v>7.21</v>
      </c>
      <c r="M5072" s="13" t="s">
        <v>56152</v>
      </c>
      <c r="N5072" s="1" t="s">
        <v>5515</v>
      </c>
      <c r="O5072" s="1">
        <v>20</v>
      </c>
      <c r="P5072" s="1" t="s">
        <v>1532</v>
      </c>
      <c r="Q5072" s="4" t="s">
        <v>21</v>
      </c>
    </row>
    <row r="5073" spans="1:17" ht="22.5" x14ac:dyDescent="0.25">
      <c r="A5073" s="3">
        <v>7144</v>
      </c>
      <c r="B5073" s="1" t="s">
        <v>22346</v>
      </c>
      <c r="C5073" s="1" t="s">
        <v>15</v>
      </c>
      <c r="D5073" s="1" t="s">
        <v>40</v>
      </c>
      <c r="E5073" s="1">
        <v>40611517</v>
      </c>
      <c r="F5073" s="1" t="s">
        <v>22347</v>
      </c>
      <c r="G5073" s="1">
        <v>2233776</v>
      </c>
      <c r="H5073" s="1" t="s">
        <v>22348</v>
      </c>
      <c r="I5073" s="2">
        <v>45062</v>
      </c>
      <c r="J5073" s="15" t="str">
        <f>MID(Tabla1[[#This Row],[HORA]],1,5)</f>
        <v>18:19</v>
      </c>
      <c r="K5073" s="16">
        <f>IF(Tabla1[[#This Row],[FECHA]]=I5074,IF(J5074-J5073&gt;0,(J5074-J5073)*1440,0),0)</f>
        <v>0.99999999999999645</v>
      </c>
      <c r="L5073" s="14">
        <v>4.3600000000000003</v>
      </c>
      <c r="M5073" s="13" t="s">
        <v>56158</v>
      </c>
      <c r="N5073" s="1" t="s">
        <v>22349</v>
      </c>
      <c r="O5073" s="1">
        <v>25</v>
      </c>
      <c r="P5073" s="1" t="s">
        <v>300</v>
      </c>
      <c r="Q5073" s="4" t="s">
        <v>21</v>
      </c>
    </row>
    <row r="5074" spans="1:17" ht="22.5" x14ac:dyDescent="0.25">
      <c r="A5074" s="3">
        <v>15897</v>
      </c>
      <c r="B5074" s="1" t="s">
        <v>48344</v>
      </c>
      <c r="C5074" s="1" t="s">
        <v>15</v>
      </c>
      <c r="D5074" s="1" t="s">
        <v>82</v>
      </c>
      <c r="E5074" s="1">
        <v>20555378280</v>
      </c>
      <c r="F5074" s="1" t="s">
        <v>48345</v>
      </c>
      <c r="G5074" s="1">
        <v>2233777</v>
      </c>
      <c r="H5074" s="1" t="s">
        <v>48346</v>
      </c>
      <c r="I5074" s="2">
        <v>45062</v>
      </c>
      <c r="J5074" s="15" t="str">
        <f>MID(Tabla1[[#This Row],[HORA]],1,5)</f>
        <v>18:20</v>
      </c>
      <c r="K5074" s="16">
        <f>IF(Tabla1[[#This Row],[FECHA]]=I5075,IF(J5075-J5074&gt;0,(J5075-J5074)*1440,0),0)</f>
        <v>2.0000000000001528</v>
      </c>
      <c r="L5074" s="14">
        <v>2.57</v>
      </c>
      <c r="M5074" s="13" t="s">
        <v>56159</v>
      </c>
      <c r="N5074" s="1" t="s">
        <v>48347</v>
      </c>
      <c r="O5074" s="1">
        <v>105</v>
      </c>
      <c r="P5074" s="1" t="s">
        <v>1532</v>
      </c>
      <c r="Q5074" s="4" t="s">
        <v>21</v>
      </c>
    </row>
    <row r="5075" spans="1:17" ht="22.5" x14ac:dyDescent="0.25">
      <c r="A5075" s="3">
        <v>7145</v>
      </c>
      <c r="B5075" s="1" t="s">
        <v>22350</v>
      </c>
      <c r="C5075" s="1" t="s">
        <v>15</v>
      </c>
      <c r="D5075" s="1" t="s">
        <v>33</v>
      </c>
      <c r="E5075" s="1">
        <v>16797151</v>
      </c>
      <c r="F5075" s="1" t="s">
        <v>22351</v>
      </c>
      <c r="G5075" s="1">
        <v>43058009</v>
      </c>
      <c r="H5075" s="1" t="s">
        <v>22352</v>
      </c>
      <c r="I5075" s="2">
        <v>45062</v>
      </c>
      <c r="J5075" s="15" t="str">
        <f>MID(Tabla1[[#This Row],[HORA]],1,5)</f>
        <v>18:22</v>
      </c>
      <c r="K5075" s="16">
        <f>IF(Tabla1[[#This Row],[FECHA]]=I5076,IF(J5076-J5075&gt;0,(J5076-J5075)*1440,0),0)</f>
        <v>1.999999999999833</v>
      </c>
      <c r="L5075" s="14">
        <v>3.36</v>
      </c>
      <c r="M5075" s="13" t="s">
        <v>56161</v>
      </c>
      <c r="N5075" s="1" t="s">
        <v>3000</v>
      </c>
      <c r="O5075" s="1">
        <v>15</v>
      </c>
      <c r="P5075" s="1" t="s">
        <v>300</v>
      </c>
      <c r="Q5075" s="4" t="s">
        <v>21</v>
      </c>
    </row>
    <row r="5076" spans="1:17" ht="22.5" x14ac:dyDescent="0.25">
      <c r="A5076" s="3">
        <v>1830</v>
      </c>
      <c r="B5076" s="1" t="s">
        <v>5516</v>
      </c>
      <c r="C5076" s="1" t="s">
        <v>15</v>
      </c>
      <c r="D5076" s="1" t="s">
        <v>3257</v>
      </c>
      <c r="E5076" s="1">
        <v>74614194</v>
      </c>
      <c r="F5076" s="1" t="s">
        <v>5517</v>
      </c>
      <c r="G5076" s="1">
        <v>27845104</v>
      </c>
      <c r="H5076" s="1" t="s">
        <v>5518</v>
      </c>
      <c r="I5076" s="2">
        <v>45062</v>
      </c>
      <c r="J5076" s="15" t="str">
        <f>MID(Tabla1[[#This Row],[HORA]],1,5)</f>
        <v>18:24</v>
      </c>
      <c r="K5076" s="16">
        <f>IF(Tabla1[[#This Row],[FECHA]]=I5077,IF(J5077-J5076&gt;0,(J5077-J5076)*1440,0),0)</f>
        <v>0</v>
      </c>
      <c r="L5076" s="14">
        <v>2.1</v>
      </c>
      <c r="M5076" s="13" t="s">
        <v>56163</v>
      </c>
      <c r="N5076" s="1" t="s">
        <v>5519</v>
      </c>
      <c r="O5076" s="1">
        <v>15</v>
      </c>
      <c r="P5076" s="1" t="s">
        <v>1532</v>
      </c>
      <c r="Q5076" s="4" t="s">
        <v>21</v>
      </c>
    </row>
    <row r="5077" spans="1:17" ht="22.5" x14ac:dyDescent="0.25">
      <c r="A5077" s="3">
        <v>7146</v>
      </c>
      <c r="B5077" s="1" t="s">
        <v>22353</v>
      </c>
      <c r="C5077" s="1" t="s">
        <v>15</v>
      </c>
      <c r="D5077" s="1" t="s">
        <v>71</v>
      </c>
      <c r="E5077" s="1">
        <v>41226061</v>
      </c>
      <c r="F5077" s="1" t="s">
        <v>22354</v>
      </c>
      <c r="G5077" s="1">
        <v>2233778</v>
      </c>
      <c r="H5077" s="1" t="s">
        <v>22355</v>
      </c>
      <c r="I5077" s="2">
        <v>45062</v>
      </c>
      <c r="J5077" s="15" t="str">
        <f>MID(Tabla1[[#This Row],[HORA]],1,5)</f>
        <v>18:24</v>
      </c>
      <c r="K5077" s="16">
        <f>IF(Tabla1[[#This Row],[FECHA]]=I5078,IF(J5078-J5077&gt;0,(J5078-J5077)*1440,0),0)</f>
        <v>2.0000000000001528</v>
      </c>
      <c r="L5077" s="14">
        <v>5.0199999999999996</v>
      </c>
      <c r="M5077" s="13" t="s">
        <v>56163</v>
      </c>
      <c r="N5077" s="1" t="s">
        <v>22356</v>
      </c>
      <c r="O5077" s="1">
        <v>13</v>
      </c>
      <c r="P5077" s="1" t="s">
        <v>300</v>
      </c>
      <c r="Q5077" s="4" t="s">
        <v>21</v>
      </c>
    </row>
    <row r="5078" spans="1:17" ht="22.5" x14ac:dyDescent="0.25">
      <c r="A5078" s="3">
        <v>7147</v>
      </c>
      <c r="B5078" s="1" t="s">
        <v>22357</v>
      </c>
      <c r="C5078" s="1" t="s">
        <v>15</v>
      </c>
      <c r="D5078" s="1" t="s">
        <v>71</v>
      </c>
      <c r="E5078" s="1">
        <v>76280769</v>
      </c>
      <c r="F5078" s="1" t="s">
        <v>22358</v>
      </c>
      <c r="G5078" s="1">
        <v>2233779</v>
      </c>
      <c r="H5078" s="1" t="s">
        <v>22359</v>
      </c>
      <c r="I5078" s="2">
        <v>45062</v>
      </c>
      <c r="J5078" s="15" t="str">
        <f>MID(Tabla1[[#This Row],[HORA]],1,5)</f>
        <v>18:26</v>
      </c>
      <c r="K5078" s="16">
        <f>IF(Tabla1[[#This Row],[FECHA]]=I5079,IF(J5079-J5078&gt;0,(J5079-J5078)*1440,0),0)</f>
        <v>0.99999999999983658</v>
      </c>
      <c r="L5078" s="14">
        <v>7.5</v>
      </c>
      <c r="M5078" s="13" t="s">
        <v>56165</v>
      </c>
      <c r="N5078" s="1" t="s">
        <v>22360</v>
      </c>
      <c r="O5078" s="1">
        <v>18</v>
      </c>
      <c r="P5078" s="1" t="s">
        <v>300</v>
      </c>
      <c r="Q5078" s="4" t="s">
        <v>21</v>
      </c>
    </row>
    <row r="5079" spans="1:17" ht="22.5" x14ac:dyDescent="0.25">
      <c r="A5079" s="3">
        <v>15898</v>
      </c>
      <c r="B5079" s="1" t="s">
        <v>48348</v>
      </c>
      <c r="C5079" s="1" t="s">
        <v>15</v>
      </c>
      <c r="D5079" s="1" t="s">
        <v>40</v>
      </c>
      <c r="E5079" s="1">
        <v>20480842813</v>
      </c>
      <c r="F5079" s="1" t="s">
        <v>48218</v>
      </c>
      <c r="G5079" s="1">
        <v>45563497</v>
      </c>
      <c r="H5079" s="1" t="s">
        <v>19311</v>
      </c>
      <c r="I5079" s="2">
        <v>45062</v>
      </c>
      <c r="J5079" s="15" t="str">
        <f>MID(Tabla1[[#This Row],[HORA]],1,5)</f>
        <v>18:27</v>
      </c>
      <c r="K5079" s="16">
        <f>IF(Tabla1[[#This Row],[FECHA]]=I5080,IF(J5080-J5079&gt;0,(J5080-J5079)*1440,0),0)</f>
        <v>5.0000000000001421</v>
      </c>
      <c r="L5079" s="14">
        <v>3.2</v>
      </c>
      <c r="M5079" s="13" t="s">
        <v>56166</v>
      </c>
      <c r="N5079" s="1" t="s">
        <v>48349</v>
      </c>
      <c r="O5079" s="1">
        <v>20</v>
      </c>
      <c r="P5079" s="1" t="s">
        <v>1532</v>
      </c>
      <c r="Q5079" s="4" t="s">
        <v>21</v>
      </c>
    </row>
    <row r="5080" spans="1:17" ht="22.5" x14ac:dyDescent="0.25">
      <c r="A5080" s="3">
        <v>1831</v>
      </c>
      <c r="B5080" s="1" t="s">
        <v>5520</v>
      </c>
      <c r="C5080" s="1" t="s">
        <v>15</v>
      </c>
      <c r="D5080" s="1" t="s">
        <v>40</v>
      </c>
      <c r="E5080" s="1">
        <v>16620229</v>
      </c>
      <c r="F5080" s="1" t="s">
        <v>3448</v>
      </c>
      <c r="G5080" s="1">
        <v>2233781</v>
      </c>
      <c r="H5080" s="1" t="s">
        <v>5521</v>
      </c>
      <c r="I5080" s="2">
        <v>45062</v>
      </c>
      <c r="J5080" s="15" t="str">
        <f>MID(Tabla1[[#This Row],[HORA]],1,5)</f>
        <v>18:32</v>
      </c>
      <c r="K5080" s="16">
        <f>IF(Tabla1[[#This Row],[FECHA]]=I5081,IF(J5081-J5080&gt;0,(J5081-J5080)*1440,0),0)</f>
        <v>0</v>
      </c>
      <c r="L5080" s="14">
        <v>2.2999999999999998</v>
      </c>
      <c r="M5080" s="13" t="s">
        <v>56171</v>
      </c>
      <c r="N5080" s="1" t="s">
        <v>5522</v>
      </c>
      <c r="O5080" s="1">
        <v>15</v>
      </c>
      <c r="P5080" s="1" t="s">
        <v>1532</v>
      </c>
      <c r="Q5080" s="4" t="s">
        <v>21</v>
      </c>
    </row>
    <row r="5081" spans="1:17" ht="22.5" x14ac:dyDescent="0.25">
      <c r="A5081" s="3">
        <v>7148</v>
      </c>
      <c r="B5081" s="1" t="s">
        <v>22361</v>
      </c>
      <c r="C5081" s="1" t="s">
        <v>15</v>
      </c>
      <c r="D5081" s="1" t="s">
        <v>40</v>
      </c>
      <c r="E5081" s="1">
        <v>22469229</v>
      </c>
      <c r="F5081" s="1" t="s">
        <v>6218</v>
      </c>
      <c r="G5081" s="1">
        <v>2233782</v>
      </c>
      <c r="H5081" s="1" t="s">
        <v>22362</v>
      </c>
      <c r="I5081" s="2">
        <v>45062</v>
      </c>
      <c r="J5081" s="15" t="str">
        <f>MID(Tabla1[[#This Row],[HORA]],1,5)</f>
        <v>18:32</v>
      </c>
      <c r="K5081" s="16">
        <f>IF(Tabla1[[#This Row],[FECHA]]=I5082,IF(J5082-J5081&gt;0,(J5082-J5081)*1440,0),0)</f>
        <v>4.9999999999999822</v>
      </c>
      <c r="L5081" s="14">
        <v>3.5</v>
      </c>
      <c r="M5081" s="13" t="s">
        <v>56171</v>
      </c>
      <c r="N5081" s="1" t="s">
        <v>22363</v>
      </c>
      <c r="O5081" s="1">
        <v>20</v>
      </c>
      <c r="P5081" s="1" t="s">
        <v>300</v>
      </c>
      <c r="Q5081" s="4" t="s">
        <v>21</v>
      </c>
    </row>
    <row r="5082" spans="1:17" ht="22.5" x14ac:dyDescent="0.25">
      <c r="A5082" s="3">
        <v>7149</v>
      </c>
      <c r="B5082" s="1" t="s">
        <v>22364</v>
      </c>
      <c r="C5082" s="1" t="s">
        <v>15</v>
      </c>
      <c r="D5082" s="1" t="s">
        <v>40</v>
      </c>
      <c r="E5082" s="1">
        <v>72681814</v>
      </c>
      <c r="F5082" s="1" t="s">
        <v>22365</v>
      </c>
      <c r="G5082" s="1">
        <v>70311547</v>
      </c>
      <c r="H5082" s="1" t="s">
        <v>22366</v>
      </c>
      <c r="I5082" s="2">
        <v>45062</v>
      </c>
      <c r="J5082" s="15" t="str">
        <f>MID(Tabla1[[#This Row],[HORA]],1,5)</f>
        <v>18:37</v>
      </c>
      <c r="K5082" s="16">
        <f>IF(Tabla1[[#This Row],[FECHA]]=I5083,IF(J5083-J5082&gt;0,(J5083-J5082)*1440,0),0)</f>
        <v>0.99999999999999645</v>
      </c>
      <c r="L5082" s="14">
        <v>5</v>
      </c>
      <c r="M5082" s="13" t="s">
        <v>56176</v>
      </c>
      <c r="N5082" s="1" t="s">
        <v>22367</v>
      </c>
      <c r="O5082" s="1">
        <v>15</v>
      </c>
      <c r="P5082" s="1" t="s">
        <v>300</v>
      </c>
      <c r="Q5082" s="4" t="s">
        <v>21</v>
      </c>
    </row>
    <row r="5083" spans="1:17" ht="22.5" x14ac:dyDescent="0.25">
      <c r="A5083" s="3">
        <v>1832</v>
      </c>
      <c r="B5083" s="1" t="s">
        <v>5523</v>
      </c>
      <c r="C5083" s="1" t="s">
        <v>15</v>
      </c>
      <c r="D5083" s="1" t="s">
        <v>82</v>
      </c>
      <c r="E5083" s="1">
        <v>16408657</v>
      </c>
      <c r="F5083" s="1" t="s">
        <v>5524</v>
      </c>
      <c r="G5083" s="1">
        <v>2233783</v>
      </c>
      <c r="H5083" s="1" t="s">
        <v>5525</v>
      </c>
      <c r="I5083" s="2">
        <v>45062</v>
      </c>
      <c r="J5083" s="15" t="str">
        <f>MID(Tabla1[[#This Row],[HORA]],1,5)</f>
        <v>18:38</v>
      </c>
      <c r="K5083" s="16">
        <f>IF(Tabla1[[#This Row],[FECHA]]=I5084,IF(J5084-J5083&gt;0,(J5084-J5083)*1440,0),0)</f>
        <v>0</v>
      </c>
      <c r="L5083" s="14">
        <v>2.35</v>
      </c>
      <c r="M5083" s="13" t="s">
        <v>56177</v>
      </c>
      <c r="N5083" s="1" t="s">
        <v>4893</v>
      </c>
      <c r="O5083" s="1">
        <v>25</v>
      </c>
      <c r="P5083" s="1" t="s">
        <v>1532</v>
      </c>
      <c r="Q5083" s="4" t="s">
        <v>21</v>
      </c>
    </row>
    <row r="5084" spans="1:17" ht="22.5" x14ac:dyDescent="0.25">
      <c r="A5084" s="3">
        <v>7150</v>
      </c>
      <c r="B5084" s="1" t="s">
        <v>22368</v>
      </c>
      <c r="C5084" s="1" t="s">
        <v>15</v>
      </c>
      <c r="D5084" s="1" t="s">
        <v>40</v>
      </c>
      <c r="E5084" s="1">
        <v>16629421</v>
      </c>
      <c r="F5084" s="1" t="s">
        <v>5882</v>
      </c>
      <c r="G5084" s="1">
        <v>2233784</v>
      </c>
      <c r="H5084" s="1" t="s">
        <v>22369</v>
      </c>
      <c r="I5084" s="2">
        <v>45062</v>
      </c>
      <c r="J5084" s="15" t="str">
        <f>MID(Tabla1[[#This Row],[HORA]],1,5)</f>
        <v>18:38</v>
      </c>
      <c r="K5084" s="16">
        <f>IF(Tabla1[[#This Row],[FECHA]]=I5085,IF(J5085-J5084&gt;0,(J5085-J5084)*1440,0),0)</f>
        <v>3.9999999999999858</v>
      </c>
      <c r="L5084" s="14">
        <v>4.5</v>
      </c>
      <c r="M5084" s="13" t="s">
        <v>56177</v>
      </c>
      <c r="N5084" s="1" t="s">
        <v>2030</v>
      </c>
      <c r="O5084" s="1">
        <v>10</v>
      </c>
      <c r="P5084" s="1" t="s">
        <v>300</v>
      </c>
      <c r="Q5084" s="4" t="s">
        <v>21</v>
      </c>
    </row>
    <row r="5085" spans="1:17" ht="22.5" x14ac:dyDescent="0.25">
      <c r="A5085" s="3">
        <v>1833</v>
      </c>
      <c r="B5085" s="1" t="s">
        <v>5526</v>
      </c>
      <c r="C5085" s="1" t="s">
        <v>15</v>
      </c>
      <c r="D5085" s="1" t="s">
        <v>40</v>
      </c>
      <c r="E5085" s="1">
        <v>73135327</v>
      </c>
      <c r="F5085" s="1" t="s">
        <v>5527</v>
      </c>
      <c r="G5085" s="1">
        <v>16668190</v>
      </c>
      <c r="H5085" s="1" t="s">
        <v>5528</v>
      </c>
      <c r="I5085" s="2">
        <v>45062</v>
      </c>
      <c r="J5085" s="15" t="str">
        <f>MID(Tabla1[[#This Row],[HORA]],1,5)</f>
        <v>18:42</v>
      </c>
      <c r="K5085" s="16">
        <f>IF(Tabla1[[#This Row],[FECHA]]=I5086,IF(J5086-J5085&gt;0,(J5086-J5085)*1440,0),0)</f>
        <v>0</v>
      </c>
      <c r="L5085" s="14">
        <v>6.2</v>
      </c>
      <c r="M5085" s="13" t="s">
        <v>56181</v>
      </c>
      <c r="N5085" s="1" t="s">
        <v>5529</v>
      </c>
      <c r="O5085" s="1">
        <v>15</v>
      </c>
      <c r="P5085" s="1" t="s">
        <v>1532</v>
      </c>
      <c r="Q5085" s="4" t="s">
        <v>21</v>
      </c>
    </row>
    <row r="5086" spans="1:17" ht="22.5" x14ac:dyDescent="0.25">
      <c r="A5086" s="3">
        <v>7151</v>
      </c>
      <c r="B5086" s="1" t="s">
        <v>22370</v>
      </c>
      <c r="C5086" s="1" t="s">
        <v>15</v>
      </c>
      <c r="D5086" s="1" t="s">
        <v>3257</v>
      </c>
      <c r="E5086" s="1">
        <v>48254754</v>
      </c>
      <c r="F5086" s="1" t="s">
        <v>3528</v>
      </c>
      <c r="G5086" s="1">
        <v>70760530</v>
      </c>
      <c r="H5086" s="1" t="s">
        <v>3529</v>
      </c>
      <c r="I5086" s="2">
        <v>45062</v>
      </c>
      <c r="J5086" s="15" t="str">
        <f>MID(Tabla1[[#This Row],[HORA]],1,5)</f>
        <v>18:42</v>
      </c>
      <c r="K5086" s="16">
        <f>IF(Tabla1[[#This Row],[FECHA]]=I5087,IF(J5087-J5086&gt;0,(J5087-J5086)*1440,0),0)</f>
        <v>0.99999999999983658</v>
      </c>
      <c r="L5086" s="14">
        <v>3.36</v>
      </c>
      <c r="M5086" s="13" t="s">
        <v>56181</v>
      </c>
      <c r="N5086" s="1" t="s">
        <v>22371</v>
      </c>
      <c r="O5086" s="1">
        <v>15</v>
      </c>
      <c r="P5086" s="1" t="s">
        <v>300</v>
      </c>
      <c r="Q5086" s="4" t="s">
        <v>21</v>
      </c>
    </row>
    <row r="5087" spans="1:17" ht="22.5" x14ac:dyDescent="0.25">
      <c r="A5087" s="3">
        <v>167</v>
      </c>
      <c r="B5087" s="1" t="s">
        <v>394</v>
      </c>
      <c r="C5087" s="1" t="s">
        <v>15</v>
      </c>
      <c r="D5087" s="1" t="s">
        <v>93</v>
      </c>
      <c r="E5087" s="1">
        <v>2233790</v>
      </c>
      <c r="F5087" s="1" t="s">
        <v>302</v>
      </c>
      <c r="G5087" s="1">
        <v>2233791</v>
      </c>
      <c r="H5087" s="1" t="s">
        <v>395</v>
      </c>
      <c r="I5087" s="2">
        <v>45062</v>
      </c>
      <c r="J5087" s="15" t="str">
        <f>MID(Tabla1[[#This Row],[HORA]],1,5)</f>
        <v>18:43</v>
      </c>
      <c r="K5087" s="16">
        <f>IF(Tabla1[[#This Row],[FECHA]]=I5088,IF(J5088-J5087&gt;0,(J5088-J5087)*1440,0),0)</f>
        <v>3.0000000000001492</v>
      </c>
      <c r="L5087" s="14">
        <v>4.3</v>
      </c>
      <c r="M5087" s="13" t="s">
        <v>56182</v>
      </c>
      <c r="N5087" s="1" t="s">
        <v>26</v>
      </c>
      <c r="O5087" s="1">
        <v>0</v>
      </c>
      <c r="P5087" s="1" t="s">
        <v>300</v>
      </c>
      <c r="Q5087" s="4" t="s">
        <v>21</v>
      </c>
    </row>
    <row r="5088" spans="1:17" ht="22.5" x14ac:dyDescent="0.25">
      <c r="A5088" s="3">
        <v>7152</v>
      </c>
      <c r="B5088" s="1" t="s">
        <v>22372</v>
      </c>
      <c r="C5088" s="1" t="s">
        <v>15</v>
      </c>
      <c r="D5088" s="1" t="s">
        <v>33</v>
      </c>
      <c r="E5088" s="1">
        <v>16415484</v>
      </c>
      <c r="F5088" s="1" t="s">
        <v>22373</v>
      </c>
      <c r="G5088" s="1">
        <v>2233794</v>
      </c>
      <c r="H5088" s="1" t="s">
        <v>22374</v>
      </c>
      <c r="I5088" s="2">
        <v>45062</v>
      </c>
      <c r="J5088" s="15" t="str">
        <f>MID(Tabla1[[#This Row],[HORA]],1,5)</f>
        <v>18:46</v>
      </c>
      <c r="K5088" s="16">
        <f>IF(Tabla1[[#This Row],[FECHA]]=I5089,IF(J5089-J5088&gt;0,(J5089-J5088)*1440,0),0)</f>
        <v>1.0000000000001563</v>
      </c>
      <c r="L5088" s="14">
        <v>4.54</v>
      </c>
      <c r="M5088" s="13" t="s">
        <v>56185</v>
      </c>
      <c r="N5088" s="1" t="s">
        <v>22375</v>
      </c>
      <c r="O5088" s="1">
        <v>30</v>
      </c>
      <c r="P5088" s="1" t="s">
        <v>300</v>
      </c>
      <c r="Q5088" s="4" t="s">
        <v>21</v>
      </c>
    </row>
    <row r="5089" spans="1:17" ht="22.5" x14ac:dyDescent="0.25">
      <c r="A5089" s="3">
        <v>168</v>
      </c>
      <c r="B5089" s="1" t="s">
        <v>396</v>
      </c>
      <c r="C5089" s="1" t="s">
        <v>15</v>
      </c>
      <c r="D5089" s="1" t="s">
        <v>61</v>
      </c>
      <c r="E5089" s="1">
        <v>16665475</v>
      </c>
      <c r="F5089" s="1" t="s">
        <v>126</v>
      </c>
      <c r="G5089" s="1">
        <v>2233795</v>
      </c>
      <c r="H5089" s="1" t="s">
        <v>397</v>
      </c>
      <c r="I5089" s="2">
        <v>45062</v>
      </c>
      <c r="J5089" s="15" t="str">
        <f>MID(Tabla1[[#This Row],[HORA]],1,5)</f>
        <v>18:47</v>
      </c>
      <c r="K5089" s="16">
        <f>IF(Tabla1[[#This Row],[FECHA]]=I5090,IF(J5090-J5089&gt;0,(J5090-J5089)*1440,0),0)</f>
        <v>0.99999999999983658</v>
      </c>
      <c r="L5089" s="14">
        <v>2.21</v>
      </c>
      <c r="M5089" s="13" t="s">
        <v>56186</v>
      </c>
      <c r="N5089" s="1" t="s">
        <v>398</v>
      </c>
      <c r="O5089" s="1">
        <v>0</v>
      </c>
      <c r="P5089" s="1" t="s">
        <v>300</v>
      </c>
      <c r="Q5089" s="4" t="s">
        <v>21</v>
      </c>
    </row>
    <row r="5090" spans="1:17" ht="22.5" x14ac:dyDescent="0.25">
      <c r="A5090" s="3">
        <v>7153</v>
      </c>
      <c r="B5090" s="1" t="s">
        <v>22376</v>
      </c>
      <c r="C5090" s="1" t="s">
        <v>15</v>
      </c>
      <c r="D5090" s="1" t="s">
        <v>40</v>
      </c>
      <c r="E5090" s="1">
        <v>73036848</v>
      </c>
      <c r="F5090" s="1" t="s">
        <v>6140</v>
      </c>
      <c r="G5090" s="1">
        <v>2233798</v>
      </c>
      <c r="H5090" s="1" t="s">
        <v>6141</v>
      </c>
      <c r="I5090" s="2">
        <v>45062</v>
      </c>
      <c r="J5090" s="15" t="str">
        <f>MID(Tabla1[[#This Row],[HORA]],1,5)</f>
        <v>18:48</v>
      </c>
      <c r="K5090" s="16">
        <f>IF(Tabla1[[#This Row],[FECHA]]=I5091,IF(J5091-J5090&gt;0,(J5091-J5090)*1440,0),0)</f>
        <v>0</v>
      </c>
      <c r="L5090" s="14">
        <v>3.45</v>
      </c>
      <c r="M5090" s="13" t="s">
        <v>56187</v>
      </c>
      <c r="N5090" s="1" t="s">
        <v>22377</v>
      </c>
      <c r="O5090" s="1">
        <v>15</v>
      </c>
      <c r="P5090" s="1" t="s">
        <v>300</v>
      </c>
      <c r="Q5090" s="4" t="s">
        <v>21</v>
      </c>
    </row>
    <row r="5091" spans="1:17" ht="22.5" x14ac:dyDescent="0.25">
      <c r="A5091" s="3">
        <v>15899</v>
      </c>
      <c r="B5091" s="1" t="s">
        <v>48350</v>
      </c>
      <c r="C5091" s="1" t="s">
        <v>15</v>
      </c>
      <c r="D5091" s="1" t="s">
        <v>40</v>
      </c>
      <c r="E5091" s="1">
        <v>10166577131</v>
      </c>
      <c r="F5091" s="1" t="s">
        <v>47855</v>
      </c>
      <c r="G5091" s="1">
        <v>2233796</v>
      </c>
      <c r="H5091" s="1" t="s">
        <v>48169</v>
      </c>
      <c r="I5091" s="2">
        <v>45062</v>
      </c>
      <c r="J5091" s="15" t="str">
        <f>MID(Tabla1[[#This Row],[HORA]],1,5)</f>
        <v>18:48</v>
      </c>
      <c r="K5091" s="16">
        <f>IF(Tabla1[[#This Row],[FECHA]]=I5092,IF(J5092-J5091&gt;0,(J5092-J5091)*1440,0),0)</f>
        <v>1.9999999999999929</v>
      </c>
      <c r="L5091" s="14">
        <v>3.14</v>
      </c>
      <c r="M5091" s="13" t="s">
        <v>56187</v>
      </c>
      <c r="N5091" s="1" t="s">
        <v>48351</v>
      </c>
      <c r="O5091" s="1">
        <v>25</v>
      </c>
      <c r="P5091" s="1" t="s">
        <v>1532</v>
      </c>
      <c r="Q5091" s="4" t="s">
        <v>21</v>
      </c>
    </row>
    <row r="5092" spans="1:17" ht="22.5" x14ac:dyDescent="0.25">
      <c r="A5092" s="3">
        <v>15576</v>
      </c>
      <c r="B5092" s="1" t="s">
        <v>47416</v>
      </c>
      <c r="C5092" s="1" t="s">
        <v>15</v>
      </c>
      <c r="D5092" s="1" t="s">
        <v>228</v>
      </c>
      <c r="E5092" s="1">
        <v>74691596</v>
      </c>
      <c r="F5092" s="1" t="s">
        <v>3524</v>
      </c>
      <c r="G5092" s="1">
        <v>74691596</v>
      </c>
      <c r="H5092" s="1" t="s">
        <v>3524</v>
      </c>
      <c r="I5092" s="2">
        <v>45062</v>
      </c>
      <c r="J5092" s="15" t="str">
        <f>MID(Tabla1[[#This Row],[HORA]],1,5)</f>
        <v>18:50</v>
      </c>
      <c r="K5092" s="16">
        <f>IF(Tabla1[[#This Row],[FECHA]]=I5093,IF(J5093-J5092&gt;0,(J5093-J5092)*1440,0),0)</f>
        <v>1.0000000000001563</v>
      </c>
      <c r="L5092" s="14">
        <v>4.5199999999999996</v>
      </c>
      <c r="M5092" s="13" t="s">
        <v>56189</v>
      </c>
      <c r="N5092" s="1" t="s">
        <v>1715</v>
      </c>
      <c r="O5092" s="1">
        <v>30</v>
      </c>
      <c r="P5092" s="1" t="s">
        <v>45</v>
      </c>
      <c r="Q5092" s="4" t="s">
        <v>21</v>
      </c>
    </row>
    <row r="5093" spans="1:17" ht="22.5" x14ac:dyDescent="0.25">
      <c r="A5093" s="3">
        <v>17005</v>
      </c>
      <c r="B5093" s="1" t="s">
        <v>51374</v>
      </c>
      <c r="C5093" s="1" t="s">
        <v>15</v>
      </c>
      <c r="D5093" s="1" t="s">
        <v>33</v>
      </c>
      <c r="E5093" s="1">
        <v>20606027673</v>
      </c>
      <c r="F5093" s="1" t="s">
        <v>47869</v>
      </c>
      <c r="G5093" s="1">
        <v>2233801</v>
      </c>
      <c r="H5093" s="1" t="s">
        <v>49002</v>
      </c>
      <c r="I5093" s="2">
        <v>45062</v>
      </c>
      <c r="J5093" s="15" t="str">
        <f>MID(Tabla1[[#This Row],[HORA]],1,5)</f>
        <v>18:51</v>
      </c>
      <c r="K5093" s="16">
        <f>IF(Tabla1[[#This Row],[FECHA]]=I5094,IF(J5094-J5093&gt;0,(J5094-J5093)*1440,0),0)</f>
        <v>0.99999999999983658</v>
      </c>
      <c r="L5093" s="14">
        <v>4.46</v>
      </c>
      <c r="M5093" s="13" t="s">
        <v>56190</v>
      </c>
      <c r="N5093" s="1" t="s">
        <v>51375</v>
      </c>
      <c r="O5093" s="1">
        <v>10</v>
      </c>
      <c r="P5093" s="1" t="s">
        <v>300</v>
      </c>
      <c r="Q5093" s="4" t="s">
        <v>21</v>
      </c>
    </row>
    <row r="5094" spans="1:17" ht="22.5" x14ac:dyDescent="0.25">
      <c r="A5094" s="3">
        <v>1834</v>
      </c>
      <c r="B5094" s="1" t="s">
        <v>5530</v>
      </c>
      <c r="C5094" s="1" t="s">
        <v>15</v>
      </c>
      <c r="D5094" s="1" t="s">
        <v>40</v>
      </c>
      <c r="E5094" s="1">
        <v>73207736</v>
      </c>
      <c r="F5094" s="1" t="s">
        <v>5531</v>
      </c>
      <c r="G5094" s="1">
        <v>3643543</v>
      </c>
      <c r="H5094" s="1" t="s">
        <v>5532</v>
      </c>
      <c r="I5094" s="2">
        <v>45062</v>
      </c>
      <c r="J5094" s="15" t="str">
        <f>MID(Tabla1[[#This Row],[HORA]],1,5)</f>
        <v>18:52</v>
      </c>
      <c r="K5094" s="16">
        <f>IF(Tabla1[[#This Row],[FECHA]]=I5095,IF(J5095-J5094&gt;0,(J5095-J5094)*1440,0),0)</f>
        <v>0</v>
      </c>
      <c r="L5094" s="14">
        <v>4.3600000000000003</v>
      </c>
      <c r="M5094" s="13" t="s">
        <v>56191</v>
      </c>
      <c r="N5094" s="1" t="s">
        <v>5533</v>
      </c>
      <c r="O5094" s="1">
        <v>15</v>
      </c>
      <c r="P5094" s="1" t="s">
        <v>1532</v>
      </c>
      <c r="Q5094" s="4" t="s">
        <v>21</v>
      </c>
    </row>
    <row r="5095" spans="1:17" ht="22.5" x14ac:dyDescent="0.25">
      <c r="A5095" s="3">
        <v>17006</v>
      </c>
      <c r="B5095" s="1" t="s">
        <v>51376</v>
      </c>
      <c r="C5095" s="1" t="s">
        <v>15</v>
      </c>
      <c r="D5095" s="1" t="s">
        <v>40</v>
      </c>
      <c r="E5095" s="1">
        <v>20606027673</v>
      </c>
      <c r="F5095" s="1" t="s">
        <v>47869</v>
      </c>
      <c r="G5095" s="1">
        <v>2233802</v>
      </c>
      <c r="H5095" s="1" t="s">
        <v>48232</v>
      </c>
      <c r="I5095" s="2">
        <v>45062</v>
      </c>
      <c r="J5095" s="15" t="str">
        <f>MID(Tabla1[[#This Row],[HORA]],1,5)</f>
        <v>18:52</v>
      </c>
      <c r="K5095" s="16">
        <f>IF(Tabla1[[#This Row],[FECHA]]=I5096,IF(J5096-J5095&gt;0,(J5096-J5095)*1440,0),0)</f>
        <v>3.9999999999999858</v>
      </c>
      <c r="L5095" s="14">
        <v>2.0699999999999998</v>
      </c>
      <c r="M5095" s="13" t="s">
        <v>56191</v>
      </c>
      <c r="N5095" s="1" t="s">
        <v>47871</v>
      </c>
      <c r="O5095" s="1">
        <v>10</v>
      </c>
      <c r="P5095" s="1" t="s">
        <v>300</v>
      </c>
      <c r="Q5095" s="4" t="s">
        <v>21</v>
      </c>
    </row>
    <row r="5096" spans="1:17" ht="22.5" x14ac:dyDescent="0.25">
      <c r="A5096" s="3">
        <v>7154</v>
      </c>
      <c r="B5096" s="1" t="s">
        <v>22378</v>
      </c>
      <c r="C5096" s="1" t="s">
        <v>15</v>
      </c>
      <c r="D5096" s="1" t="s">
        <v>82</v>
      </c>
      <c r="E5096" s="1">
        <v>211431</v>
      </c>
      <c r="F5096" s="1" t="s">
        <v>22379</v>
      </c>
      <c r="G5096" s="1">
        <v>2233805</v>
      </c>
      <c r="H5096" s="1" t="s">
        <v>22380</v>
      </c>
      <c r="I5096" s="2">
        <v>45062</v>
      </c>
      <c r="J5096" s="15" t="str">
        <f>MID(Tabla1[[#This Row],[HORA]],1,5)</f>
        <v>18:56</v>
      </c>
      <c r="K5096" s="16">
        <f>IF(Tabla1[[#This Row],[FECHA]]=I5097,IF(J5097-J5096&gt;0,(J5097-J5096)*1440,0),0)</f>
        <v>7.9999999999999716</v>
      </c>
      <c r="L5096" s="14">
        <v>3.36</v>
      </c>
      <c r="M5096" s="13" t="s">
        <v>56195</v>
      </c>
      <c r="N5096" s="1" t="s">
        <v>22381</v>
      </c>
      <c r="O5096" s="1">
        <v>20</v>
      </c>
      <c r="P5096" s="1" t="s">
        <v>300</v>
      </c>
      <c r="Q5096" s="4" t="s">
        <v>21</v>
      </c>
    </row>
    <row r="5097" spans="1:17" ht="22.5" x14ac:dyDescent="0.25">
      <c r="A5097" s="3">
        <v>7155</v>
      </c>
      <c r="B5097" s="1" t="s">
        <v>22382</v>
      </c>
      <c r="C5097" s="1" t="s">
        <v>15</v>
      </c>
      <c r="D5097" s="1" t="s">
        <v>40</v>
      </c>
      <c r="E5097" s="1">
        <v>74417274</v>
      </c>
      <c r="F5097" s="1" t="s">
        <v>22383</v>
      </c>
      <c r="G5097" s="1">
        <v>2653961</v>
      </c>
      <c r="H5097" s="1" t="s">
        <v>22384</v>
      </c>
      <c r="I5097" s="2">
        <v>45062</v>
      </c>
      <c r="J5097" s="15" t="str">
        <f>MID(Tabla1[[#This Row],[HORA]],1,5)</f>
        <v>19:04</v>
      </c>
      <c r="K5097" s="16">
        <f>IF(Tabla1[[#This Row],[FECHA]]=I5098,IF(J5098-J5097&gt;0,(J5098-J5097)*1440,0),0)</f>
        <v>2.0000000000001528</v>
      </c>
      <c r="L5097" s="14">
        <v>2.37</v>
      </c>
      <c r="M5097" s="13" t="s">
        <v>56203</v>
      </c>
      <c r="N5097" s="1" t="s">
        <v>22385</v>
      </c>
      <c r="O5097" s="1">
        <v>10</v>
      </c>
      <c r="P5097" s="1" t="s">
        <v>300</v>
      </c>
      <c r="Q5097" s="4" t="s">
        <v>21</v>
      </c>
    </row>
    <row r="5098" spans="1:17" ht="22.5" x14ac:dyDescent="0.25">
      <c r="A5098" s="3">
        <v>169</v>
      </c>
      <c r="B5098" s="1" t="s">
        <v>399</v>
      </c>
      <c r="C5098" s="1" t="s">
        <v>15</v>
      </c>
      <c r="D5098" s="1" t="s">
        <v>93</v>
      </c>
      <c r="E5098" s="1">
        <v>2233807</v>
      </c>
      <c r="F5098" s="1" t="s">
        <v>302</v>
      </c>
      <c r="G5098" s="1">
        <v>2233808</v>
      </c>
      <c r="H5098" s="1" t="s">
        <v>395</v>
      </c>
      <c r="I5098" s="2">
        <v>45062</v>
      </c>
      <c r="J5098" s="15" t="str">
        <f>MID(Tabla1[[#This Row],[HORA]],1,5)</f>
        <v>19:06</v>
      </c>
      <c r="K5098" s="16">
        <f>IF(Tabla1[[#This Row],[FECHA]]=I5099,IF(J5099-J5098&gt;0,(J5099-J5098)*1440,0),0)</f>
        <v>0.99999999999999645</v>
      </c>
      <c r="L5098" s="14">
        <v>5.38</v>
      </c>
      <c r="M5098" s="13" t="s">
        <v>56205</v>
      </c>
      <c r="N5098" s="1" t="s">
        <v>400</v>
      </c>
      <c r="O5098" s="1">
        <v>0</v>
      </c>
      <c r="P5098" s="1" t="s">
        <v>300</v>
      </c>
      <c r="Q5098" s="4" t="s">
        <v>21</v>
      </c>
    </row>
    <row r="5099" spans="1:17" ht="22.5" x14ac:dyDescent="0.25">
      <c r="A5099" s="3">
        <v>1835</v>
      </c>
      <c r="B5099" s="1" t="s">
        <v>5534</v>
      </c>
      <c r="C5099" s="1" t="s">
        <v>15</v>
      </c>
      <c r="D5099" s="1" t="s">
        <v>40</v>
      </c>
      <c r="E5099" s="1">
        <v>16521056</v>
      </c>
      <c r="F5099" s="1" t="s">
        <v>5535</v>
      </c>
      <c r="G5099" s="1">
        <v>2233809</v>
      </c>
      <c r="H5099" s="1" t="s">
        <v>5536</v>
      </c>
      <c r="I5099" s="2">
        <v>45062</v>
      </c>
      <c r="J5099" s="15" t="str">
        <f>MID(Tabla1[[#This Row],[HORA]],1,5)</f>
        <v>19:07</v>
      </c>
      <c r="K5099" s="16">
        <f>IF(Tabla1[[#This Row],[FECHA]]=I5100,IF(J5100-J5099&gt;0,(J5100-J5099)*1440,0),0)</f>
        <v>0.99999999999983658</v>
      </c>
      <c r="L5099" s="14">
        <v>7.44</v>
      </c>
      <c r="M5099" s="13" t="s">
        <v>56206</v>
      </c>
      <c r="N5099" s="1" t="s">
        <v>5537</v>
      </c>
      <c r="O5099" s="1">
        <v>20</v>
      </c>
      <c r="P5099" s="1" t="s">
        <v>1532</v>
      </c>
      <c r="Q5099" s="4" t="s">
        <v>21</v>
      </c>
    </row>
    <row r="5100" spans="1:17" ht="22.5" x14ac:dyDescent="0.25">
      <c r="A5100" s="3">
        <v>17007</v>
      </c>
      <c r="B5100" s="1" t="s">
        <v>51377</v>
      </c>
      <c r="C5100" s="1" t="s">
        <v>15</v>
      </c>
      <c r="D5100" s="1" t="s">
        <v>82</v>
      </c>
      <c r="E5100" s="1">
        <v>10414082543</v>
      </c>
      <c r="F5100" s="1" t="s">
        <v>48182</v>
      </c>
      <c r="G5100" s="1">
        <v>2233810</v>
      </c>
      <c r="H5100" s="1" t="s">
        <v>49896</v>
      </c>
      <c r="I5100" s="2">
        <v>45062</v>
      </c>
      <c r="J5100" s="15" t="str">
        <f>MID(Tabla1[[#This Row],[HORA]],1,5)</f>
        <v>19:08</v>
      </c>
      <c r="K5100" s="16">
        <f>IF(Tabla1[[#This Row],[FECHA]]=I5101,IF(J5101-J5100&gt;0,(J5101-J5100)*1440,0),0)</f>
        <v>2.0000000000001528</v>
      </c>
      <c r="L5100" s="14">
        <v>3.31</v>
      </c>
      <c r="M5100" s="13" t="s">
        <v>56207</v>
      </c>
      <c r="N5100" s="1" t="s">
        <v>51378</v>
      </c>
      <c r="O5100" s="1">
        <v>10</v>
      </c>
      <c r="P5100" s="1" t="s">
        <v>300</v>
      </c>
      <c r="Q5100" s="4" t="s">
        <v>21</v>
      </c>
    </row>
    <row r="5101" spans="1:17" ht="22.5" x14ac:dyDescent="0.25">
      <c r="A5101" s="3">
        <v>7156</v>
      </c>
      <c r="B5101" s="1" t="s">
        <v>22386</v>
      </c>
      <c r="C5101" s="1" t="s">
        <v>15</v>
      </c>
      <c r="D5101" s="1" t="s">
        <v>40</v>
      </c>
      <c r="E5101" s="1">
        <v>70525809</v>
      </c>
      <c r="F5101" s="1" t="s">
        <v>8438</v>
      </c>
      <c r="G5101" s="1">
        <v>2233811</v>
      </c>
      <c r="H5101" s="1" t="s">
        <v>17830</v>
      </c>
      <c r="I5101" s="2">
        <v>45062</v>
      </c>
      <c r="J5101" s="15" t="str">
        <f>MID(Tabla1[[#This Row],[HORA]],1,5)</f>
        <v>19:10</v>
      </c>
      <c r="K5101" s="16">
        <f>IF(Tabla1[[#This Row],[FECHA]]=I5102,IF(J5102-J5101&gt;0,(J5102-J5101)*1440,0),0)</f>
        <v>1.999999999999833</v>
      </c>
      <c r="L5101" s="14">
        <v>3.12</v>
      </c>
      <c r="M5101" s="13" t="s">
        <v>56209</v>
      </c>
      <c r="N5101" s="1" t="s">
        <v>22387</v>
      </c>
      <c r="O5101" s="1">
        <v>10</v>
      </c>
      <c r="P5101" s="1" t="s">
        <v>300</v>
      </c>
      <c r="Q5101" s="4" t="s">
        <v>21</v>
      </c>
    </row>
    <row r="5102" spans="1:17" ht="22.5" x14ac:dyDescent="0.25">
      <c r="A5102" s="3">
        <v>17008</v>
      </c>
      <c r="B5102" s="1" t="s">
        <v>51379</v>
      </c>
      <c r="C5102" s="1" t="s">
        <v>15</v>
      </c>
      <c r="D5102" s="1" t="s">
        <v>33</v>
      </c>
      <c r="E5102" s="1">
        <v>20606302968</v>
      </c>
      <c r="F5102" s="1" t="s">
        <v>51380</v>
      </c>
      <c r="G5102" s="1">
        <v>2233813</v>
      </c>
      <c r="H5102" s="1" t="s">
        <v>29285</v>
      </c>
      <c r="I5102" s="2">
        <v>45062</v>
      </c>
      <c r="J5102" s="15" t="str">
        <f>MID(Tabla1[[#This Row],[HORA]],1,5)</f>
        <v>19:12</v>
      </c>
      <c r="K5102" s="16">
        <f>IF(Tabla1[[#This Row],[FECHA]]=I5103,IF(J5103-J5102&gt;0,(J5103-J5102)*1440,0),0)</f>
        <v>3.0000000000001492</v>
      </c>
      <c r="L5102" s="14">
        <v>5.21</v>
      </c>
      <c r="M5102" s="13" t="s">
        <v>56211</v>
      </c>
      <c r="N5102" s="1" t="s">
        <v>51381</v>
      </c>
      <c r="O5102" s="1">
        <v>10</v>
      </c>
      <c r="P5102" s="1" t="s">
        <v>300</v>
      </c>
      <c r="Q5102" s="4" t="s">
        <v>21</v>
      </c>
    </row>
    <row r="5103" spans="1:17" ht="22.5" x14ac:dyDescent="0.25">
      <c r="A5103" s="3">
        <v>1837</v>
      </c>
      <c r="B5103" s="1" t="s">
        <v>5541</v>
      </c>
      <c r="C5103" s="1" t="s">
        <v>15</v>
      </c>
      <c r="D5103" s="1" t="s">
        <v>23</v>
      </c>
      <c r="E5103" s="1">
        <v>991604</v>
      </c>
      <c r="F5103" s="1" t="s">
        <v>5542</v>
      </c>
      <c r="G5103" s="1">
        <v>73200676</v>
      </c>
      <c r="H5103" s="1" t="s">
        <v>5543</v>
      </c>
      <c r="I5103" s="2">
        <v>45062</v>
      </c>
      <c r="J5103" s="15" t="str">
        <f>MID(Tabla1[[#This Row],[HORA]],1,5)</f>
        <v>19:15</v>
      </c>
      <c r="K5103" s="16">
        <f>IF(Tabla1[[#This Row],[FECHA]]=I5104,IF(J5104-J5103&gt;0,(J5104-J5103)*1440,0),0)</f>
        <v>0.99999999999983658</v>
      </c>
      <c r="L5103" s="14">
        <v>2.5499999999999998</v>
      </c>
      <c r="M5103" s="13" t="s">
        <v>56214</v>
      </c>
      <c r="N5103" s="1" t="s">
        <v>5544</v>
      </c>
      <c r="O5103" s="1">
        <v>15</v>
      </c>
      <c r="P5103" s="1" t="s">
        <v>1532</v>
      </c>
      <c r="Q5103" s="4" t="s">
        <v>21</v>
      </c>
    </row>
    <row r="5104" spans="1:17" ht="22.5" x14ac:dyDescent="0.25">
      <c r="A5104" s="3">
        <v>17009</v>
      </c>
      <c r="B5104" s="1" t="s">
        <v>51382</v>
      </c>
      <c r="C5104" s="1" t="s">
        <v>15</v>
      </c>
      <c r="D5104" s="1" t="s">
        <v>141</v>
      </c>
      <c r="E5104" s="1">
        <v>20482162003</v>
      </c>
      <c r="F5104" s="1" t="s">
        <v>47706</v>
      </c>
      <c r="G5104" s="1">
        <v>2233817</v>
      </c>
      <c r="H5104" s="1" t="s">
        <v>51383</v>
      </c>
      <c r="I5104" s="2">
        <v>45062</v>
      </c>
      <c r="J5104" s="15" t="str">
        <f>MID(Tabla1[[#This Row],[HORA]],1,5)</f>
        <v>19:16</v>
      </c>
      <c r="K5104" s="16">
        <f>IF(Tabla1[[#This Row],[FECHA]]=I5105,IF(J5105-J5104&gt;0,(J5105-J5104)*1440,0),0)</f>
        <v>1.0000000000001563</v>
      </c>
      <c r="L5104" s="14">
        <v>4.28</v>
      </c>
      <c r="M5104" s="13" t="s">
        <v>56215</v>
      </c>
      <c r="N5104" s="1" t="s">
        <v>51384</v>
      </c>
      <c r="O5104" s="1">
        <v>15</v>
      </c>
      <c r="P5104" s="1" t="s">
        <v>300</v>
      </c>
      <c r="Q5104" s="4" t="s">
        <v>21</v>
      </c>
    </row>
    <row r="5105" spans="1:17" ht="22.5" x14ac:dyDescent="0.25">
      <c r="A5105" s="3">
        <v>7157</v>
      </c>
      <c r="B5105" s="1" t="s">
        <v>22388</v>
      </c>
      <c r="C5105" s="1" t="s">
        <v>15</v>
      </c>
      <c r="D5105" s="1" t="s">
        <v>23</v>
      </c>
      <c r="E5105" s="1">
        <v>60161425</v>
      </c>
      <c r="F5105" s="1" t="s">
        <v>4331</v>
      </c>
      <c r="G5105" s="1">
        <v>74878699</v>
      </c>
      <c r="H5105" s="1" t="s">
        <v>7227</v>
      </c>
      <c r="I5105" s="2">
        <v>45062</v>
      </c>
      <c r="J5105" s="15" t="str">
        <f>MID(Tabla1[[#This Row],[HORA]],1,5)</f>
        <v>19:17</v>
      </c>
      <c r="K5105" s="16">
        <f>IF(Tabla1[[#This Row],[FECHA]]=I5106,IF(J5106-J5105&gt;0,(J5106-J5105)*1440,0),0)</f>
        <v>0.99999999999999645</v>
      </c>
      <c r="L5105" s="14">
        <v>6.14</v>
      </c>
      <c r="M5105" s="13" t="s">
        <v>56216</v>
      </c>
      <c r="N5105" s="1" t="s">
        <v>22389</v>
      </c>
      <c r="O5105" s="1">
        <v>15</v>
      </c>
      <c r="P5105" s="1" t="s">
        <v>300</v>
      </c>
      <c r="Q5105" s="4" t="s">
        <v>21</v>
      </c>
    </row>
    <row r="5106" spans="1:17" ht="22.5" x14ac:dyDescent="0.25">
      <c r="A5106" s="3">
        <v>15577</v>
      </c>
      <c r="B5106" s="1" t="s">
        <v>47417</v>
      </c>
      <c r="C5106" s="1" t="s">
        <v>15</v>
      </c>
      <c r="D5106" s="1" t="s">
        <v>71</v>
      </c>
      <c r="E5106" s="1">
        <v>27843383</v>
      </c>
      <c r="F5106" s="1" t="s">
        <v>47418</v>
      </c>
      <c r="G5106" s="1">
        <v>27843383</v>
      </c>
      <c r="H5106" s="1" t="s">
        <v>47418</v>
      </c>
      <c r="I5106" s="2">
        <v>45062</v>
      </c>
      <c r="J5106" s="15" t="str">
        <f>MID(Tabla1[[#This Row],[HORA]],1,5)</f>
        <v>19:18</v>
      </c>
      <c r="K5106" s="16">
        <f>IF(Tabla1[[#This Row],[FECHA]]=I5107,IF(J5107-J5106&gt;0,(J5107-J5106)*1440,0),0)</f>
        <v>0.99999999999999645</v>
      </c>
      <c r="L5106" s="14">
        <v>3.44</v>
      </c>
      <c r="M5106" s="13" t="s">
        <v>56217</v>
      </c>
      <c r="N5106" s="1" t="s">
        <v>44042</v>
      </c>
      <c r="O5106" s="1">
        <v>50</v>
      </c>
      <c r="P5106" s="1" t="s">
        <v>45</v>
      </c>
      <c r="Q5106" s="4" t="s">
        <v>21</v>
      </c>
    </row>
    <row r="5107" spans="1:17" ht="22.5" x14ac:dyDescent="0.25">
      <c r="A5107" s="3">
        <v>1838</v>
      </c>
      <c r="B5107" s="1" t="s">
        <v>5545</v>
      </c>
      <c r="C5107" s="1" t="s">
        <v>15</v>
      </c>
      <c r="D5107" s="1" t="s">
        <v>71</v>
      </c>
      <c r="E5107" s="1">
        <v>16786697</v>
      </c>
      <c r="F5107" s="1" t="s">
        <v>5546</v>
      </c>
      <c r="G5107" s="1">
        <v>2233818</v>
      </c>
      <c r="H5107" s="1" t="s">
        <v>5547</v>
      </c>
      <c r="I5107" s="2">
        <v>45062</v>
      </c>
      <c r="J5107" s="15" t="str">
        <f>MID(Tabla1[[#This Row],[HORA]],1,5)</f>
        <v>19:19</v>
      </c>
      <c r="K5107" s="16">
        <f>IF(Tabla1[[#This Row],[FECHA]]=I5108,IF(J5108-J5107&gt;0,(J5108-J5107)*1440,0),0)</f>
        <v>2.9999999999999893</v>
      </c>
      <c r="L5107" s="14">
        <v>4.0999999999999996</v>
      </c>
      <c r="M5107" s="13" t="s">
        <v>56218</v>
      </c>
      <c r="N5107" s="1" t="s">
        <v>5548</v>
      </c>
      <c r="O5107" s="1">
        <v>15</v>
      </c>
      <c r="P5107" s="1" t="s">
        <v>1532</v>
      </c>
      <c r="Q5107" s="4" t="s">
        <v>21</v>
      </c>
    </row>
    <row r="5108" spans="1:17" ht="22.5" x14ac:dyDescent="0.25">
      <c r="A5108" s="3">
        <v>1839</v>
      </c>
      <c r="B5108" s="1" t="s">
        <v>5549</v>
      </c>
      <c r="C5108" s="1" t="s">
        <v>15</v>
      </c>
      <c r="D5108" s="1" t="s">
        <v>61</v>
      </c>
      <c r="E5108" s="1">
        <v>46861944</v>
      </c>
      <c r="F5108" s="1" t="s">
        <v>5550</v>
      </c>
      <c r="G5108" s="1">
        <v>41459853</v>
      </c>
      <c r="H5108" s="1" t="s">
        <v>5551</v>
      </c>
      <c r="I5108" s="2">
        <v>45062</v>
      </c>
      <c r="J5108" s="15" t="str">
        <f>MID(Tabla1[[#This Row],[HORA]],1,5)</f>
        <v>19:22</v>
      </c>
      <c r="K5108" s="16">
        <f>IF(Tabla1[[#This Row],[FECHA]]=I5109,IF(J5109-J5108&gt;0,(J5109-J5108)*1440,0),0)</f>
        <v>0</v>
      </c>
      <c r="L5108" s="14">
        <v>4.04</v>
      </c>
      <c r="M5108" s="13" t="s">
        <v>56221</v>
      </c>
      <c r="N5108" s="1" t="s">
        <v>5552</v>
      </c>
      <c r="O5108" s="1">
        <v>18</v>
      </c>
      <c r="P5108" s="1" t="s">
        <v>1532</v>
      </c>
      <c r="Q5108" s="4" t="s">
        <v>21</v>
      </c>
    </row>
    <row r="5109" spans="1:17" ht="22.5" x14ac:dyDescent="0.25">
      <c r="A5109" s="3">
        <v>7158</v>
      </c>
      <c r="B5109" s="1" t="s">
        <v>22390</v>
      </c>
      <c r="C5109" s="1" t="s">
        <v>15</v>
      </c>
      <c r="D5109" s="1" t="s">
        <v>40</v>
      </c>
      <c r="E5109" s="1">
        <v>42802927</v>
      </c>
      <c r="F5109" s="1" t="s">
        <v>22391</v>
      </c>
      <c r="G5109" s="1">
        <v>71035520</v>
      </c>
      <c r="H5109" s="1" t="s">
        <v>22392</v>
      </c>
      <c r="I5109" s="2">
        <v>45062</v>
      </c>
      <c r="J5109" s="15" t="str">
        <f>MID(Tabla1[[#This Row],[HORA]],1,5)</f>
        <v>19:22</v>
      </c>
      <c r="K5109" s="16">
        <f>IF(Tabla1[[#This Row],[FECHA]]=I5110,IF(J5110-J5109&gt;0,(J5110-J5109)*1440,0),0)</f>
        <v>0.99999999999999645</v>
      </c>
      <c r="L5109" s="14">
        <v>2.14</v>
      </c>
      <c r="M5109" s="13" t="s">
        <v>56221</v>
      </c>
      <c r="N5109" s="1" t="s">
        <v>2030</v>
      </c>
      <c r="O5109" s="1">
        <v>10</v>
      </c>
      <c r="P5109" s="1" t="s">
        <v>300</v>
      </c>
      <c r="Q5109" s="4" t="s">
        <v>21</v>
      </c>
    </row>
    <row r="5110" spans="1:17" ht="22.5" x14ac:dyDescent="0.25">
      <c r="A5110" s="3">
        <v>7030</v>
      </c>
      <c r="B5110" s="1" t="s">
        <v>21990</v>
      </c>
      <c r="C5110" s="1" t="s">
        <v>15</v>
      </c>
      <c r="D5110" s="1" t="s">
        <v>257</v>
      </c>
      <c r="E5110" s="1">
        <v>77240536</v>
      </c>
      <c r="F5110" s="1" t="s">
        <v>21991</v>
      </c>
      <c r="G5110" s="1">
        <v>74841708</v>
      </c>
      <c r="H5110" s="1" t="s">
        <v>21992</v>
      </c>
      <c r="I5110" s="2">
        <v>45062</v>
      </c>
      <c r="J5110" s="15" t="str">
        <f>MID(Tabla1[[#This Row],[HORA]],1,5)</f>
        <v>19:23</v>
      </c>
      <c r="K5110" s="16">
        <f>IF(Tabla1[[#This Row],[FECHA]]=I5111,IF(J5111-J5110&gt;0,(J5111-J5110)*1440,0),0)</f>
        <v>0.99999999999983658</v>
      </c>
      <c r="L5110" s="14">
        <v>3.15</v>
      </c>
      <c r="M5110" s="13" t="s">
        <v>56222</v>
      </c>
      <c r="N5110" s="1" t="s">
        <v>21993</v>
      </c>
      <c r="O5110" s="1">
        <v>14</v>
      </c>
      <c r="P5110" s="1" t="s">
        <v>300</v>
      </c>
      <c r="Q5110" s="4" t="s">
        <v>21</v>
      </c>
    </row>
    <row r="5111" spans="1:17" ht="22.5" x14ac:dyDescent="0.25">
      <c r="A5111" s="3">
        <v>17010</v>
      </c>
      <c r="B5111" s="1" t="s">
        <v>51385</v>
      </c>
      <c r="C5111" s="1" t="s">
        <v>15</v>
      </c>
      <c r="D5111" s="1" t="s">
        <v>40</v>
      </c>
      <c r="E5111" s="1">
        <v>20608835432</v>
      </c>
      <c r="F5111" s="1" t="s">
        <v>51386</v>
      </c>
      <c r="G5111" s="1">
        <v>76315291</v>
      </c>
      <c r="H5111" s="1" t="s">
        <v>51387</v>
      </c>
      <c r="I5111" s="2">
        <v>45062</v>
      </c>
      <c r="J5111" s="15" t="str">
        <f>MID(Tabla1[[#This Row],[HORA]],1,5)</f>
        <v>19:24</v>
      </c>
      <c r="K5111" s="16">
        <f>IF(Tabla1[[#This Row],[FECHA]]=I5112,IF(J5112-J5111&gt;0,(J5112-J5111)*1440,0),0)</f>
        <v>9.0000000000001279</v>
      </c>
      <c r="L5111" s="14">
        <v>4.5199999999999996</v>
      </c>
      <c r="M5111" s="13" t="s">
        <v>56223</v>
      </c>
      <c r="N5111" s="1" t="s">
        <v>51388</v>
      </c>
      <c r="O5111" s="1">
        <v>15</v>
      </c>
      <c r="P5111" s="1" t="s">
        <v>300</v>
      </c>
      <c r="Q5111" s="4" t="s">
        <v>21</v>
      </c>
    </row>
    <row r="5112" spans="1:17" ht="22.5" x14ac:dyDescent="0.25">
      <c r="A5112" s="3">
        <v>15900</v>
      </c>
      <c r="B5112" s="1" t="s">
        <v>48352</v>
      </c>
      <c r="C5112" s="1" t="s">
        <v>15</v>
      </c>
      <c r="D5112" s="1" t="s">
        <v>40</v>
      </c>
      <c r="E5112" s="1">
        <v>20538370267</v>
      </c>
      <c r="F5112" s="1" t="s">
        <v>48353</v>
      </c>
      <c r="G5112" s="1">
        <v>75856274</v>
      </c>
      <c r="H5112" s="1" t="s">
        <v>48354</v>
      </c>
      <c r="I5112" s="2">
        <v>45062</v>
      </c>
      <c r="J5112" s="15" t="str">
        <f>MID(Tabla1[[#This Row],[HORA]],1,5)</f>
        <v>19:33</v>
      </c>
      <c r="K5112" s="16">
        <f>IF(Tabla1[[#This Row],[FECHA]]=I5113,IF(J5113-J5112&gt;0,(J5113-J5112)*1440,0),0)</f>
        <v>3.9999999999999858</v>
      </c>
      <c r="L5112" s="14">
        <v>4.2699999999999996</v>
      </c>
      <c r="M5112" s="13" t="s">
        <v>56232</v>
      </c>
      <c r="N5112" s="1" t="s">
        <v>48355</v>
      </c>
      <c r="O5112" s="1">
        <v>80</v>
      </c>
      <c r="P5112" s="1" t="s">
        <v>1532</v>
      </c>
      <c r="Q5112" s="4" t="s">
        <v>21</v>
      </c>
    </row>
    <row r="5113" spans="1:17" ht="22.5" x14ac:dyDescent="0.25">
      <c r="A5113" s="3">
        <v>15901</v>
      </c>
      <c r="B5113" s="1" t="s">
        <v>48356</v>
      </c>
      <c r="C5113" s="1" t="s">
        <v>15</v>
      </c>
      <c r="D5113" s="1" t="s">
        <v>82</v>
      </c>
      <c r="E5113" s="1">
        <v>10062214657</v>
      </c>
      <c r="F5113" s="1" t="s">
        <v>48060</v>
      </c>
      <c r="G5113" s="1">
        <v>76618694</v>
      </c>
      <c r="H5113" s="1" t="s">
        <v>2736</v>
      </c>
      <c r="I5113" s="2">
        <v>45062</v>
      </c>
      <c r="J5113" s="15" t="str">
        <f>MID(Tabla1[[#This Row],[HORA]],1,5)</f>
        <v>19:37</v>
      </c>
      <c r="K5113" s="16">
        <f>IF(Tabla1[[#This Row],[FECHA]]=I5114,IF(J5114-J5113&gt;0,(J5114-J5113)*1440,0),0)</f>
        <v>1.9999999999999929</v>
      </c>
      <c r="L5113" s="14">
        <v>7.21</v>
      </c>
      <c r="M5113" s="13" t="s">
        <v>56236</v>
      </c>
      <c r="N5113" s="1" t="s">
        <v>48357</v>
      </c>
      <c r="O5113" s="1">
        <v>15</v>
      </c>
      <c r="P5113" s="1" t="s">
        <v>1532</v>
      </c>
      <c r="Q5113" s="4" t="s">
        <v>21</v>
      </c>
    </row>
    <row r="5114" spans="1:17" ht="22.5" x14ac:dyDescent="0.25">
      <c r="A5114" s="3">
        <v>7159</v>
      </c>
      <c r="B5114" s="1" t="s">
        <v>22393</v>
      </c>
      <c r="C5114" s="1" t="s">
        <v>15</v>
      </c>
      <c r="D5114" s="1" t="s">
        <v>33</v>
      </c>
      <c r="E5114" s="1">
        <v>16560230</v>
      </c>
      <c r="F5114" s="1" t="s">
        <v>22394</v>
      </c>
      <c r="G5114" s="1">
        <v>2233824</v>
      </c>
      <c r="H5114" s="1" t="s">
        <v>22395</v>
      </c>
      <c r="I5114" s="2">
        <v>45062</v>
      </c>
      <c r="J5114" s="15" t="str">
        <f>MID(Tabla1[[#This Row],[HORA]],1,5)</f>
        <v>19:39</v>
      </c>
      <c r="K5114" s="16">
        <f>IF(Tabla1[[#This Row],[FECHA]]=I5115,IF(J5115-J5114&gt;0,(J5115-J5114)*1440,0),0)</f>
        <v>1.0000000000001563</v>
      </c>
      <c r="L5114" s="14">
        <v>4.3600000000000003</v>
      </c>
      <c r="M5114" s="13" t="s">
        <v>56238</v>
      </c>
      <c r="N5114" s="1" t="s">
        <v>22396</v>
      </c>
      <c r="O5114" s="1">
        <v>15</v>
      </c>
      <c r="P5114" s="1" t="s">
        <v>300</v>
      </c>
      <c r="Q5114" s="4" t="s">
        <v>21</v>
      </c>
    </row>
    <row r="5115" spans="1:17" ht="22.5" x14ac:dyDescent="0.25">
      <c r="A5115" s="3">
        <v>170</v>
      </c>
      <c r="B5115" s="1" t="s">
        <v>401</v>
      </c>
      <c r="C5115" s="1" t="s">
        <v>15</v>
      </c>
      <c r="D5115" s="1" t="s">
        <v>82</v>
      </c>
      <c r="E5115" s="1">
        <v>2233825</v>
      </c>
      <c r="F5115" s="1" t="s">
        <v>302</v>
      </c>
      <c r="G5115" s="1">
        <v>2233826</v>
      </c>
      <c r="H5115" s="1" t="s">
        <v>402</v>
      </c>
      <c r="I5115" s="2">
        <v>45062</v>
      </c>
      <c r="J5115" s="15" t="str">
        <f>MID(Tabla1[[#This Row],[HORA]],1,5)</f>
        <v>19:40</v>
      </c>
      <c r="K5115" s="16">
        <f>IF(Tabla1[[#This Row],[FECHA]]=I5116,IF(J5116-J5115&gt;0,(J5116-J5115)*1440,0),0)</f>
        <v>0</v>
      </c>
      <c r="L5115" s="14">
        <v>5.14</v>
      </c>
      <c r="M5115" s="13" t="s">
        <v>56239</v>
      </c>
      <c r="N5115" s="1" t="s">
        <v>26</v>
      </c>
      <c r="O5115" s="1">
        <v>0</v>
      </c>
      <c r="P5115" s="1" t="s">
        <v>300</v>
      </c>
      <c r="Q5115" s="4" t="s">
        <v>21</v>
      </c>
    </row>
    <row r="5116" spans="1:17" ht="22.5" x14ac:dyDescent="0.25">
      <c r="A5116" s="3">
        <v>1840</v>
      </c>
      <c r="B5116" s="1" t="s">
        <v>5553</v>
      </c>
      <c r="C5116" s="1" t="s">
        <v>15</v>
      </c>
      <c r="D5116" s="1" t="s">
        <v>71</v>
      </c>
      <c r="E5116" s="1">
        <v>41454449</v>
      </c>
      <c r="F5116" s="1" t="s">
        <v>5554</v>
      </c>
      <c r="G5116" s="1">
        <v>77469853</v>
      </c>
      <c r="H5116" s="1" t="s">
        <v>5555</v>
      </c>
      <c r="I5116" s="2">
        <v>45062</v>
      </c>
      <c r="J5116" s="15" t="str">
        <f>MID(Tabla1[[#This Row],[HORA]],1,5)</f>
        <v>19:40</v>
      </c>
      <c r="K5116" s="16">
        <f>IF(Tabla1[[#This Row],[FECHA]]=I5117,IF(J5117-J5116&gt;0,(J5117-J5116)*1440,0),0)</f>
        <v>4.9999999999998224</v>
      </c>
      <c r="L5116" s="14">
        <v>7.51</v>
      </c>
      <c r="M5116" s="13" t="s">
        <v>56239</v>
      </c>
      <c r="N5116" s="1" t="s">
        <v>5556</v>
      </c>
      <c r="O5116" s="1">
        <v>20</v>
      </c>
      <c r="P5116" s="1" t="s">
        <v>1532</v>
      </c>
      <c r="Q5116" s="4" t="s">
        <v>21</v>
      </c>
    </row>
    <row r="5117" spans="1:17" ht="22.5" x14ac:dyDescent="0.25">
      <c r="A5117" s="3">
        <v>18799</v>
      </c>
      <c r="B5117" s="1" t="s">
        <v>55804</v>
      </c>
      <c r="C5117" s="1" t="s">
        <v>15</v>
      </c>
      <c r="D5117" s="1" t="s">
        <v>40</v>
      </c>
      <c r="E5117" s="1">
        <v>20385739771</v>
      </c>
      <c r="F5117" s="1" t="s">
        <v>55805</v>
      </c>
      <c r="G5117" s="1">
        <v>43812628</v>
      </c>
      <c r="H5117" s="1" t="s">
        <v>55806</v>
      </c>
      <c r="I5117" s="2">
        <v>45062</v>
      </c>
      <c r="J5117" s="15" t="str">
        <f>MID(Tabla1[[#This Row],[HORA]],1,5)</f>
        <v>19:45</v>
      </c>
      <c r="K5117" s="16">
        <f>IF(Tabla1[[#This Row],[FECHA]]=I5118,IF(J5118-J5117&gt;0,(J5118-J5117)*1440,0),0)</f>
        <v>0.99999999999999645</v>
      </c>
      <c r="L5117" s="14">
        <v>6.2</v>
      </c>
      <c r="M5117" s="13" t="s">
        <v>56244</v>
      </c>
      <c r="N5117" s="1" t="s">
        <v>55807</v>
      </c>
      <c r="O5117" s="1">
        <v>10</v>
      </c>
      <c r="P5117" s="1" t="s">
        <v>45</v>
      </c>
      <c r="Q5117" s="4" t="s">
        <v>21</v>
      </c>
    </row>
    <row r="5118" spans="1:17" ht="22.5" x14ac:dyDescent="0.25">
      <c r="A5118" s="3">
        <v>15902</v>
      </c>
      <c r="B5118" s="1" t="s">
        <v>48358</v>
      </c>
      <c r="C5118" s="1" t="s">
        <v>15</v>
      </c>
      <c r="D5118" s="1" t="s">
        <v>23</v>
      </c>
      <c r="E5118" s="1">
        <v>20479726630</v>
      </c>
      <c r="F5118" s="1" t="s">
        <v>47772</v>
      </c>
      <c r="G5118" s="1">
        <v>2233829</v>
      </c>
      <c r="H5118" s="1" t="s">
        <v>48359</v>
      </c>
      <c r="I5118" s="2">
        <v>45062</v>
      </c>
      <c r="J5118" s="15" t="str">
        <f>MID(Tabla1[[#This Row],[HORA]],1,5)</f>
        <v>19:46</v>
      </c>
      <c r="K5118" s="16">
        <f>IF(Tabla1[[#This Row],[FECHA]]=I5119,IF(J5119-J5118&gt;0,(J5119-J5118)*1440,0),0)</f>
        <v>2.9999999999999893</v>
      </c>
      <c r="L5118" s="14">
        <v>4.8</v>
      </c>
      <c r="M5118" s="13" t="s">
        <v>56245</v>
      </c>
      <c r="N5118" s="1" t="s">
        <v>48360</v>
      </c>
      <c r="O5118" s="1">
        <v>15</v>
      </c>
      <c r="P5118" s="1" t="s">
        <v>1532</v>
      </c>
      <c r="Q5118" s="4" t="s">
        <v>21</v>
      </c>
    </row>
    <row r="5119" spans="1:17" ht="22.5" x14ac:dyDescent="0.25">
      <c r="A5119" s="3">
        <v>171</v>
      </c>
      <c r="B5119" s="1" t="s">
        <v>403</v>
      </c>
      <c r="C5119" s="1" t="s">
        <v>15</v>
      </c>
      <c r="D5119" s="1" t="s">
        <v>71</v>
      </c>
      <c r="E5119" s="1">
        <v>2233831</v>
      </c>
      <c r="F5119" s="1" t="s">
        <v>302</v>
      </c>
      <c r="G5119" s="1">
        <v>2233832</v>
      </c>
      <c r="H5119" s="1" t="s">
        <v>404</v>
      </c>
      <c r="I5119" s="2">
        <v>45062</v>
      </c>
      <c r="J5119" s="15" t="str">
        <f>MID(Tabla1[[#This Row],[HORA]],1,5)</f>
        <v>19:49</v>
      </c>
      <c r="K5119" s="16">
        <f>IF(Tabla1[[#This Row],[FECHA]]=I5120,IF(J5120-J5119&gt;0,(J5120-J5119)*1440,0),0)</f>
        <v>0</v>
      </c>
      <c r="L5119" s="14">
        <v>2.54</v>
      </c>
      <c r="M5119" s="13" t="s">
        <v>56248</v>
      </c>
      <c r="N5119" s="1" t="s">
        <v>383</v>
      </c>
      <c r="O5119" s="1">
        <v>0</v>
      </c>
      <c r="P5119" s="1" t="s">
        <v>300</v>
      </c>
      <c r="Q5119" s="4" t="s">
        <v>21</v>
      </c>
    </row>
    <row r="5120" spans="1:17" ht="22.5" x14ac:dyDescent="0.25">
      <c r="A5120" s="3">
        <v>172</v>
      </c>
      <c r="B5120" s="1" t="s">
        <v>403</v>
      </c>
      <c r="C5120" s="1" t="s">
        <v>15</v>
      </c>
      <c r="D5120" s="1" t="s">
        <v>71</v>
      </c>
      <c r="E5120" s="1">
        <v>2233831</v>
      </c>
      <c r="F5120" s="1" t="s">
        <v>302</v>
      </c>
      <c r="G5120" s="1">
        <v>2233832</v>
      </c>
      <c r="H5120" s="1" t="s">
        <v>404</v>
      </c>
      <c r="I5120" s="2">
        <v>45062</v>
      </c>
      <c r="J5120" s="15" t="str">
        <f>MID(Tabla1[[#This Row],[HORA]],1,5)</f>
        <v>19:49</v>
      </c>
      <c r="K5120" s="16">
        <f>IF(Tabla1[[#This Row],[FECHA]]=I5121,IF(J5121-J5120&gt;0,(J5121-J5120)*1440,0),0)</f>
        <v>0</v>
      </c>
      <c r="L5120" s="14">
        <f>2+L4861-Datos!$C$8</f>
        <v>3.96</v>
      </c>
      <c r="M5120" s="13" t="s">
        <v>56248</v>
      </c>
      <c r="N5120" s="1" t="s">
        <v>26</v>
      </c>
      <c r="O5120" s="1">
        <v>0</v>
      </c>
      <c r="P5120" s="1" t="s">
        <v>300</v>
      </c>
      <c r="Q5120" s="4" t="s">
        <v>21</v>
      </c>
    </row>
    <row r="5121" spans="1:17" ht="22.5" x14ac:dyDescent="0.25">
      <c r="A5121" s="3">
        <v>1841</v>
      </c>
      <c r="B5121" s="1" t="s">
        <v>5557</v>
      </c>
      <c r="C5121" s="1" t="s">
        <v>15</v>
      </c>
      <c r="D5121" s="1" t="s">
        <v>23</v>
      </c>
      <c r="E5121" s="1">
        <v>41084233</v>
      </c>
      <c r="F5121" s="1" t="s">
        <v>5558</v>
      </c>
      <c r="G5121" s="1">
        <v>70102220</v>
      </c>
      <c r="H5121" s="1" t="s">
        <v>5559</v>
      </c>
      <c r="I5121" s="2">
        <v>45062</v>
      </c>
      <c r="J5121" s="15" t="str">
        <f>MID(Tabla1[[#This Row],[HORA]],1,5)</f>
        <v>19:49</v>
      </c>
      <c r="K5121" s="16">
        <f>IF(Tabla1[[#This Row],[FECHA]]=I5122,IF(J5122-J5121&gt;0,(J5122-J5121)*1440,0),0)</f>
        <v>6.0000000000001386</v>
      </c>
      <c r="L5121" s="14">
        <f>2+L4862-Datos!$C$8</f>
        <v>5.16</v>
      </c>
      <c r="M5121" s="13" t="s">
        <v>56248</v>
      </c>
      <c r="N5121" s="1" t="s">
        <v>5560</v>
      </c>
      <c r="O5121" s="1">
        <v>10</v>
      </c>
      <c r="P5121" s="1" t="s">
        <v>1532</v>
      </c>
      <c r="Q5121" s="4" t="s">
        <v>21</v>
      </c>
    </row>
    <row r="5122" spans="1:17" ht="22.5" x14ac:dyDescent="0.25">
      <c r="A5122" s="3">
        <v>17012</v>
      </c>
      <c r="B5122" s="1" t="s">
        <v>51391</v>
      </c>
      <c r="C5122" s="1" t="s">
        <v>15</v>
      </c>
      <c r="D5122" s="1" t="s">
        <v>82</v>
      </c>
      <c r="E5122" s="1">
        <v>20480022425</v>
      </c>
      <c r="F5122" s="1" t="s">
        <v>51183</v>
      </c>
      <c r="G5122" s="1">
        <v>2233836</v>
      </c>
      <c r="H5122" s="1" t="s">
        <v>51392</v>
      </c>
      <c r="I5122" s="2">
        <v>45062</v>
      </c>
      <c r="J5122" s="15" t="str">
        <f>MID(Tabla1[[#This Row],[HORA]],1,5)</f>
        <v>19:55</v>
      </c>
      <c r="K5122" s="16">
        <f>IF(Tabla1[[#This Row],[FECHA]]=I5123,IF(J5123-J5122&gt;0,(J5123-J5122)*1440,0),0)</f>
        <v>0.99999999999999645</v>
      </c>
      <c r="L5122" s="14">
        <f>2+L4863-Datos!$C$8</f>
        <v>6.66</v>
      </c>
      <c r="M5122" s="13" t="s">
        <v>56254</v>
      </c>
      <c r="N5122" s="1" t="s">
        <v>51393</v>
      </c>
      <c r="O5122" s="1">
        <v>15</v>
      </c>
      <c r="P5122" s="1" t="s">
        <v>300</v>
      </c>
      <c r="Q5122" s="4" t="s">
        <v>21</v>
      </c>
    </row>
    <row r="5123" spans="1:17" ht="22.5" x14ac:dyDescent="0.25">
      <c r="A5123" s="3">
        <v>15903</v>
      </c>
      <c r="B5123" s="1" t="s">
        <v>48361</v>
      </c>
      <c r="C5123" s="1" t="s">
        <v>15</v>
      </c>
      <c r="D5123" s="1" t="s">
        <v>40</v>
      </c>
      <c r="E5123" s="1">
        <v>10102383481</v>
      </c>
      <c r="F5123" s="1" t="s">
        <v>48362</v>
      </c>
      <c r="G5123" s="1">
        <v>46339225</v>
      </c>
      <c r="H5123" s="1" t="s">
        <v>48363</v>
      </c>
      <c r="I5123" s="2">
        <v>45062</v>
      </c>
      <c r="J5123" s="15" t="str">
        <f>MID(Tabla1[[#This Row],[HORA]],1,5)</f>
        <v>19:56</v>
      </c>
      <c r="K5123" s="16">
        <f>IF(Tabla1[[#This Row],[FECHA]]=I5124,IF(J5124-J5123&gt;0,(J5124-J5123)*1440,0),0)</f>
        <v>0.99999999999983658</v>
      </c>
      <c r="L5123" s="14">
        <f>2+L4864-Datos!$C$8</f>
        <v>4.01</v>
      </c>
      <c r="M5123" s="13" t="s">
        <v>56255</v>
      </c>
      <c r="N5123" s="1" t="s">
        <v>48364</v>
      </c>
      <c r="O5123" s="1">
        <v>40</v>
      </c>
      <c r="P5123" s="1" t="s">
        <v>1532</v>
      </c>
      <c r="Q5123" s="4" t="s">
        <v>21</v>
      </c>
    </row>
    <row r="5124" spans="1:17" ht="22.5" x14ac:dyDescent="0.25">
      <c r="A5124" s="3">
        <v>7160</v>
      </c>
      <c r="B5124" s="1" t="s">
        <v>22397</v>
      </c>
      <c r="C5124" s="1" t="s">
        <v>15</v>
      </c>
      <c r="D5124" s="1" t="s">
        <v>23</v>
      </c>
      <c r="E5124" s="1">
        <v>16735416</v>
      </c>
      <c r="F5124" s="1" t="s">
        <v>22398</v>
      </c>
      <c r="G5124" s="1">
        <v>2233838</v>
      </c>
      <c r="H5124" s="1" t="s">
        <v>22399</v>
      </c>
      <c r="I5124" s="2">
        <v>45062</v>
      </c>
      <c r="J5124" s="15" t="str">
        <f>MID(Tabla1[[#This Row],[HORA]],1,5)</f>
        <v>19:57</v>
      </c>
      <c r="K5124" s="16">
        <f>IF(Tabla1[[#This Row],[FECHA]]=I5125,IF(J5125-J5124&gt;0,(J5125-J5124)*1440,0),0)</f>
        <v>3.0000000000001492</v>
      </c>
      <c r="L5124" s="14">
        <f>2+L4865-Datos!$C$8</f>
        <v>6.16</v>
      </c>
      <c r="M5124" s="13" t="s">
        <v>56256</v>
      </c>
      <c r="N5124" s="1" t="s">
        <v>22400</v>
      </c>
      <c r="O5124" s="1">
        <v>10</v>
      </c>
      <c r="P5124" s="1" t="s">
        <v>300</v>
      </c>
      <c r="Q5124" s="4" t="s">
        <v>21</v>
      </c>
    </row>
    <row r="5125" spans="1:17" ht="22.5" x14ac:dyDescent="0.25">
      <c r="A5125" s="3">
        <v>7161</v>
      </c>
      <c r="B5125" s="1" t="s">
        <v>22401</v>
      </c>
      <c r="C5125" s="1" t="s">
        <v>15</v>
      </c>
      <c r="D5125" s="1" t="s">
        <v>40</v>
      </c>
      <c r="E5125" s="1">
        <v>44893522</v>
      </c>
      <c r="F5125" s="1" t="s">
        <v>20098</v>
      </c>
      <c r="G5125" s="1">
        <v>41000855</v>
      </c>
      <c r="H5125" s="1" t="s">
        <v>12033</v>
      </c>
      <c r="I5125" s="2">
        <v>45062</v>
      </c>
      <c r="J5125" s="15" t="str">
        <f>MID(Tabla1[[#This Row],[HORA]],1,5)</f>
        <v>20:00</v>
      </c>
      <c r="K5125" s="16">
        <f>IF(Tabla1[[#This Row],[FECHA]]=I5126,IF(J5126-J5125&gt;0,(J5126-J5125)*1440,0),0)</f>
        <v>3.9999999999999858</v>
      </c>
      <c r="L5125" s="14">
        <f>2+L4866-Datos!$C$8</f>
        <v>7.8599999999999994</v>
      </c>
      <c r="M5125" s="13" t="s">
        <v>56259</v>
      </c>
      <c r="N5125" s="1" t="s">
        <v>3000</v>
      </c>
      <c r="O5125" s="1">
        <v>15</v>
      </c>
      <c r="P5125" s="1" t="s">
        <v>300</v>
      </c>
      <c r="Q5125" s="4" t="s">
        <v>21</v>
      </c>
    </row>
    <row r="5126" spans="1:17" ht="22.5" x14ac:dyDescent="0.25">
      <c r="A5126" s="3">
        <v>1842</v>
      </c>
      <c r="B5126" s="1" t="s">
        <v>5561</v>
      </c>
      <c r="C5126" s="1" t="s">
        <v>15</v>
      </c>
      <c r="D5126" s="1" t="s">
        <v>40</v>
      </c>
      <c r="E5126" s="1">
        <v>45741490</v>
      </c>
      <c r="F5126" s="1" t="s">
        <v>5562</v>
      </c>
      <c r="G5126" s="1">
        <v>44028944</v>
      </c>
      <c r="H5126" s="1" t="s">
        <v>5563</v>
      </c>
      <c r="I5126" s="2">
        <v>45062</v>
      </c>
      <c r="J5126" s="15" t="str">
        <f>MID(Tabla1[[#This Row],[HORA]],1,5)</f>
        <v>20:04</v>
      </c>
      <c r="K5126" s="16">
        <f>IF(Tabla1[[#This Row],[FECHA]]=I5127,IF(J5127-J5126&gt;0,(J5127-J5126)*1440,0),0)</f>
        <v>11.999999999999957</v>
      </c>
      <c r="L5126" s="14">
        <f>2+L4867-Datos!$C$8</f>
        <v>5.0199999999999996</v>
      </c>
      <c r="M5126" s="13" t="s">
        <v>56263</v>
      </c>
      <c r="N5126" s="1" t="s">
        <v>5564</v>
      </c>
      <c r="O5126" s="1">
        <v>15</v>
      </c>
      <c r="P5126" s="1" t="s">
        <v>1532</v>
      </c>
      <c r="Q5126" s="4" t="s">
        <v>21</v>
      </c>
    </row>
    <row r="5127" spans="1:17" ht="22.5" x14ac:dyDescent="0.25">
      <c r="A5127" s="3">
        <v>13320</v>
      </c>
      <c r="B5127" s="1" t="s">
        <v>41006</v>
      </c>
      <c r="C5127" s="1" t="s">
        <v>15</v>
      </c>
      <c r="D5127" s="1" t="s">
        <v>71</v>
      </c>
      <c r="E5127" s="1">
        <v>43595569</v>
      </c>
      <c r="F5127" s="1" t="s">
        <v>41007</v>
      </c>
      <c r="G5127" s="1">
        <v>2233496</v>
      </c>
      <c r="H5127" s="1" t="s">
        <v>41008</v>
      </c>
      <c r="I5127" s="2">
        <v>45062</v>
      </c>
      <c r="J5127" s="15" t="str">
        <f>MID(Tabla1[[#This Row],[HORA]],1,5)</f>
        <v>20:16</v>
      </c>
      <c r="K5127" s="16">
        <f>IF(Tabla1[[#This Row],[FECHA]]=I5128,IF(J5128-J5127&gt;0,(J5128-J5127)*1440,0),0)</f>
        <v>2.9999999999999893</v>
      </c>
      <c r="L5127" s="14">
        <f>2+L4868-Datos!$C$8</f>
        <v>5.96</v>
      </c>
      <c r="M5127" s="13" t="s">
        <v>56275</v>
      </c>
      <c r="N5127" s="1" t="s">
        <v>41009</v>
      </c>
      <c r="O5127" s="1">
        <v>40</v>
      </c>
      <c r="P5127" s="1" t="s">
        <v>1511</v>
      </c>
      <c r="Q5127" s="4" t="s">
        <v>21</v>
      </c>
    </row>
    <row r="5128" spans="1:17" ht="22.5" x14ac:dyDescent="0.25">
      <c r="A5128" s="3">
        <v>1843</v>
      </c>
      <c r="B5128" s="1" t="s">
        <v>5565</v>
      </c>
      <c r="C5128" s="1" t="s">
        <v>15</v>
      </c>
      <c r="D5128" s="1" t="s">
        <v>40</v>
      </c>
      <c r="E5128" s="1">
        <v>45476232</v>
      </c>
      <c r="F5128" s="1" t="s">
        <v>5566</v>
      </c>
      <c r="G5128" s="1">
        <v>46983448</v>
      </c>
      <c r="H5128" s="1" t="s">
        <v>5567</v>
      </c>
      <c r="I5128" s="2">
        <v>45062</v>
      </c>
      <c r="J5128" s="15" t="str">
        <f>MID(Tabla1[[#This Row],[HORA]],1,5)</f>
        <v>20:19</v>
      </c>
      <c r="K5128" s="16">
        <f>IF(Tabla1[[#This Row],[FECHA]]=I5129,IF(J5129-J5128&gt;0,(J5129-J5128)*1440,0),0)</f>
        <v>0</v>
      </c>
      <c r="L5128" s="14">
        <f>2+L4869-Datos!$C$8</f>
        <v>6.2</v>
      </c>
      <c r="M5128" s="13" t="s">
        <v>56279</v>
      </c>
      <c r="N5128" s="1" t="s">
        <v>1938</v>
      </c>
      <c r="O5128" s="1">
        <v>10</v>
      </c>
      <c r="P5128" s="1" t="s">
        <v>1532</v>
      </c>
      <c r="Q5128" s="4" t="s">
        <v>21</v>
      </c>
    </row>
    <row r="5129" spans="1:17" ht="22.5" x14ac:dyDescent="0.25">
      <c r="A5129" s="3">
        <v>13321</v>
      </c>
      <c r="B5129" s="1" t="s">
        <v>41010</v>
      </c>
      <c r="C5129" s="1" t="s">
        <v>15</v>
      </c>
      <c r="D5129" s="1" t="s">
        <v>3257</v>
      </c>
      <c r="E5129" s="1">
        <v>48254754</v>
      </c>
      <c r="F5129" s="1" t="s">
        <v>3528</v>
      </c>
      <c r="G5129" s="1">
        <v>70760530</v>
      </c>
      <c r="H5129" s="1" t="s">
        <v>3529</v>
      </c>
      <c r="I5129" s="2">
        <v>45062</v>
      </c>
      <c r="J5129" s="15" t="str">
        <f>MID(Tabla1[[#This Row],[HORA]],1,5)</f>
        <v>20:19</v>
      </c>
      <c r="K5129" s="16">
        <f>IF(Tabla1[[#This Row],[FECHA]]=I5130,IF(J5130-J5129&gt;0,(J5130-J5129)*1440,0),0)</f>
        <v>2.0000000000001528</v>
      </c>
      <c r="L5129" s="14">
        <f>2+L4870-Datos!$C$8</f>
        <v>3.87</v>
      </c>
      <c r="M5129" s="13" t="s">
        <v>56279</v>
      </c>
      <c r="N5129" s="1" t="s">
        <v>41011</v>
      </c>
      <c r="O5129" s="1">
        <v>25</v>
      </c>
      <c r="P5129" s="1" t="s">
        <v>1511</v>
      </c>
      <c r="Q5129" s="4" t="s">
        <v>21</v>
      </c>
    </row>
    <row r="5130" spans="1:17" ht="22.5" x14ac:dyDescent="0.25">
      <c r="A5130" s="3">
        <v>1844</v>
      </c>
      <c r="B5130" s="1" t="s">
        <v>5568</v>
      </c>
      <c r="C5130" s="1" t="s">
        <v>15</v>
      </c>
      <c r="D5130" s="1" t="s">
        <v>40</v>
      </c>
      <c r="E5130" s="1">
        <v>47937800</v>
      </c>
      <c r="F5130" s="1" t="s">
        <v>5569</v>
      </c>
      <c r="G5130" s="1">
        <v>2233845</v>
      </c>
      <c r="H5130" s="1" t="s">
        <v>5570</v>
      </c>
      <c r="I5130" s="2">
        <v>45062</v>
      </c>
      <c r="J5130" s="15" t="str">
        <f>MID(Tabla1[[#This Row],[HORA]],1,5)</f>
        <v>20:21</v>
      </c>
      <c r="K5130" s="16">
        <f>IF(Tabla1[[#This Row],[FECHA]]=I5131,IF(J5131-J5130&gt;0,(J5131-J5130)*1440,0),0)</f>
        <v>2.9999999999998295</v>
      </c>
      <c r="L5130" s="14">
        <f>2+L4871-Datos!$C$8</f>
        <v>5.1100000000000003</v>
      </c>
      <c r="M5130" s="13" t="s">
        <v>56280</v>
      </c>
      <c r="N5130" s="1" t="s">
        <v>5571</v>
      </c>
      <c r="O5130" s="1">
        <v>10</v>
      </c>
      <c r="P5130" s="1" t="s">
        <v>1532</v>
      </c>
      <c r="Q5130" s="4" t="s">
        <v>21</v>
      </c>
    </row>
    <row r="5131" spans="1:17" ht="22.5" x14ac:dyDescent="0.25">
      <c r="A5131" s="3">
        <v>1845</v>
      </c>
      <c r="B5131" s="1" t="s">
        <v>5572</v>
      </c>
      <c r="C5131" s="1" t="s">
        <v>15</v>
      </c>
      <c r="D5131" s="1" t="s">
        <v>82</v>
      </c>
      <c r="E5131" s="1">
        <v>44515344</v>
      </c>
      <c r="F5131" s="1" t="s">
        <v>5573</v>
      </c>
      <c r="G5131" s="1">
        <v>250729</v>
      </c>
      <c r="H5131" s="1" t="s">
        <v>5574</v>
      </c>
      <c r="I5131" s="2">
        <v>45062</v>
      </c>
      <c r="J5131" s="15" t="str">
        <f>MID(Tabla1[[#This Row],[HORA]],1,5)</f>
        <v>20:24</v>
      </c>
      <c r="K5131" s="16">
        <f>IF(Tabla1[[#This Row],[FECHA]]=I5132,IF(J5132-J5131&gt;0,(J5132-J5131)*1440,0),0)</f>
        <v>1.9999999999999929</v>
      </c>
      <c r="L5131" s="14">
        <f>2+L4872-Datos!$C$8</f>
        <v>4.8000000000000007</v>
      </c>
      <c r="M5131" s="13" t="s">
        <v>56283</v>
      </c>
      <c r="N5131" s="1" t="s">
        <v>5575</v>
      </c>
      <c r="O5131" s="1">
        <v>15</v>
      </c>
      <c r="P5131" s="1" t="s">
        <v>1532</v>
      </c>
      <c r="Q5131" s="4" t="s">
        <v>21</v>
      </c>
    </row>
    <row r="5132" spans="1:17" ht="22.5" x14ac:dyDescent="0.25">
      <c r="A5132" s="3">
        <v>18800</v>
      </c>
      <c r="B5132" s="1" t="s">
        <v>55808</v>
      </c>
      <c r="C5132" s="1" t="s">
        <v>15</v>
      </c>
      <c r="D5132" s="1" t="s">
        <v>71</v>
      </c>
      <c r="E5132" s="1">
        <v>20481047979</v>
      </c>
      <c r="F5132" s="1" t="s">
        <v>55809</v>
      </c>
      <c r="G5132" s="1">
        <v>45822881</v>
      </c>
      <c r="H5132" s="1" t="s">
        <v>55810</v>
      </c>
      <c r="I5132" s="2">
        <v>45062</v>
      </c>
      <c r="J5132" s="15" t="str">
        <f>MID(Tabla1[[#This Row],[HORA]],1,5)</f>
        <v>20:26</v>
      </c>
      <c r="K5132" s="16">
        <f>IF(Tabla1[[#This Row],[FECHA]]=I5133,IF(J5133-J5132&gt;0,(J5133-J5132)*1440,0),0)</f>
        <v>7.9999999999999716</v>
      </c>
      <c r="L5132" s="14">
        <f>2+L4873-Datos!$C$8</f>
        <v>6.18</v>
      </c>
      <c r="M5132" s="13" t="s">
        <v>56285</v>
      </c>
      <c r="N5132" s="1" t="s">
        <v>1715</v>
      </c>
      <c r="O5132" s="1">
        <v>20</v>
      </c>
      <c r="P5132" s="1" t="s">
        <v>45</v>
      </c>
      <c r="Q5132" s="4" t="s">
        <v>21</v>
      </c>
    </row>
    <row r="5133" spans="1:17" ht="22.5" x14ac:dyDescent="0.25">
      <c r="A5133" s="3">
        <v>7162</v>
      </c>
      <c r="B5133" s="1" t="s">
        <v>22402</v>
      </c>
      <c r="C5133" s="1" t="s">
        <v>15</v>
      </c>
      <c r="D5133" s="1" t="s">
        <v>82</v>
      </c>
      <c r="E5133" s="1">
        <v>372882</v>
      </c>
      <c r="F5133" s="1" t="s">
        <v>22403</v>
      </c>
      <c r="G5133" s="1">
        <v>2233846</v>
      </c>
      <c r="H5133" s="1" t="s">
        <v>22404</v>
      </c>
      <c r="I5133" s="2">
        <v>45062</v>
      </c>
      <c r="J5133" s="15" t="str">
        <f>MID(Tabla1[[#This Row],[HORA]],1,5)</f>
        <v>20:34</v>
      </c>
      <c r="K5133" s="16">
        <f>IF(Tabla1[[#This Row],[FECHA]]=I5134,IF(J5134-J5133&gt;0,(J5134-J5133)*1440,0),0)</f>
        <v>3.0000000000001492</v>
      </c>
      <c r="L5133" s="14">
        <f>2+L4874-Datos!$C$8</f>
        <v>6.12</v>
      </c>
      <c r="M5133" s="13" t="s">
        <v>56293</v>
      </c>
      <c r="N5133" s="1" t="s">
        <v>22405</v>
      </c>
      <c r="O5133" s="1">
        <v>25</v>
      </c>
      <c r="P5133" s="1" t="s">
        <v>300</v>
      </c>
      <c r="Q5133" s="4" t="s">
        <v>21</v>
      </c>
    </row>
    <row r="5134" spans="1:17" ht="22.5" x14ac:dyDescent="0.25">
      <c r="A5134" s="3">
        <v>7163</v>
      </c>
      <c r="B5134" s="1" t="s">
        <v>22406</v>
      </c>
      <c r="C5134" s="1" t="s">
        <v>15</v>
      </c>
      <c r="D5134" s="1" t="s">
        <v>82</v>
      </c>
      <c r="E5134" s="1">
        <v>16518433</v>
      </c>
      <c r="F5134" s="1" t="s">
        <v>22407</v>
      </c>
      <c r="G5134" s="1">
        <v>2233848</v>
      </c>
      <c r="H5134" s="1" t="s">
        <v>22408</v>
      </c>
      <c r="I5134" s="2">
        <v>45062</v>
      </c>
      <c r="J5134" s="15" t="str">
        <f>MID(Tabla1[[#This Row],[HORA]],1,5)</f>
        <v>20:37</v>
      </c>
      <c r="K5134" s="16">
        <f>IF(Tabla1[[#This Row],[FECHA]]=I5135,IF(J5135-J5134&gt;0,(J5135-J5134)*1440,0),0)</f>
        <v>0</v>
      </c>
      <c r="L5134" s="14">
        <f>2+L4875-Datos!$C$8</f>
        <v>6.0200000000000005</v>
      </c>
      <c r="M5134" s="13" t="s">
        <v>56296</v>
      </c>
      <c r="N5134" s="1" t="s">
        <v>22409</v>
      </c>
      <c r="O5134" s="1">
        <v>20</v>
      </c>
      <c r="P5134" s="1" t="s">
        <v>300</v>
      </c>
      <c r="Q5134" s="4" t="s">
        <v>21</v>
      </c>
    </row>
    <row r="5135" spans="1:17" ht="22.5" x14ac:dyDescent="0.25">
      <c r="A5135" s="3">
        <v>15904</v>
      </c>
      <c r="B5135" s="1" t="s">
        <v>48365</v>
      </c>
      <c r="C5135" s="1" t="s">
        <v>15</v>
      </c>
      <c r="D5135" s="1" t="s">
        <v>82</v>
      </c>
      <c r="E5135" s="1">
        <v>20606904381</v>
      </c>
      <c r="F5135" s="1" t="s">
        <v>47678</v>
      </c>
      <c r="G5135" s="1">
        <v>373437</v>
      </c>
      <c r="H5135" s="1" t="s">
        <v>47679</v>
      </c>
      <c r="I5135" s="2">
        <v>45062</v>
      </c>
      <c r="J5135" s="15" t="str">
        <f>MID(Tabla1[[#This Row],[HORA]],1,5)</f>
        <v>20:37</v>
      </c>
      <c r="K5135" s="16">
        <f>IF(Tabla1[[#This Row],[FECHA]]=I5136,IF(J5136-J5135&gt;0,(J5136-J5135)*1440,0),0)</f>
        <v>7.9999999999999716</v>
      </c>
      <c r="L5135" s="14">
        <f>2+L4876-Datos!$C$8</f>
        <v>3.7300000000000004</v>
      </c>
      <c r="M5135" s="13" t="s">
        <v>56296</v>
      </c>
      <c r="N5135" s="1" t="s">
        <v>48366</v>
      </c>
      <c r="O5135" s="1">
        <v>40</v>
      </c>
      <c r="P5135" s="1" t="s">
        <v>1532</v>
      </c>
      <c r="Q5135" s="4" t="s">
        <v>21</v>
      </c>
    </row>
    <row r="5136" spans="1:17" ht="22.5" x14ac:dyDescent="0.25">
      <c r="A5136" s="3">
        <v>173</v>
      </c>
      <c r="B5136" s="1" t="s">
        <v>405</v>
      </c>
      <c r="C5136" s="1" t="s">
        <v>15</v>
      </c>
      <c r="D5136" s="1" t="s">
        <v>161</v>
      </c>
      <c r="E5136" s="1">
        <v>2233850</v>
      </c>
      <c r="F5136" s="1" t="s">
        <v>406</v>
      </c>
      <c r="G5136" s="1">
        <v>2233851</v>
      </c>
      <c r="H5136" s="1" t="s">
        <v>407</v>
      </c>
      <c r="I5136" s="2">
        <v>45062</v>
      </c>
      <c r="J5136" s="15" t="str">
        <f>MID(Tabla1[[#This Row],[HORA]],1,5)</f>
        <v>20:45</v>
      </c>
      <c r="K5136" s="16">
        <f>IF(Tabla1[[#This Row],[FECHA]]=I5137,IF(J5137-J5136&gt;0,(J5137-J5136)*1440,0),0)</f>
        <v>0</v>
      </c>
      <c r="L5136" s="14">
        <f>2+L4877-Datos!$C$8</f>
        <v>5.0199999999999996</v>
      </c>
      <c r="M5136" s="13" t="s">
        <v>56304</v>
      </c>
      <c r="N5136" s="1" t="s">
        <v>26</v>
      </c>
      <c r="O5136" s="1">
        <v>0</v>
      </c>
      <c r="P5136" s="1" t="s">
        <v>300</v>
      </c>
      <c r="Q5136" s="4" t="s">
        <v>21</v>
      </c>
    </row>
    <row r="5137" spans="1:17" ht="22.5" x14ac:dyDescent="0.25">
      <c r="A5137" s="3">
        <v>174</v>
      </c>
      <c r="B5137" s="1" t="s">
        <v>405</v>
      </c>
      <c r="C5137" s="1" t="s">
        <v>15</v>
      </c>
      <c r="D5137" s="1" t="s">
        <v>161</v>
      </c>
      <c r="E5137" s="1">
        <v>2233850</v>
      </c>
      <c r="F5137" s="1" t="s">
        <v>406</v>
      </c>
      <c r="G5137" s="1">
        <v>2233851</v>
      </c>
      <c r="H5137" s="1" t="s">
        <v>407</v>
      </c>
      <c r="I5137" s="2">
        <v>45062</v>
      </c>
      <c r="J5137" s="15" t="str">
        <f>MID(Tabla1[[#This Row],[HORA]],1,5)</f>
        <v>20:45</v>
      </c>
      <c r="K5137" s="16">
        <f>IF(Tabla1[[#This Row],[FECHA]]=I5138,IF(J5138-J5137&gt;0,(J5138-J5137)*1440,0),0)</f>
        <v>8.9999999999998082</v>
      </c>
      <c r="L5137" s="14">
        <f>2+L4878-Datos!$C$8</f>
        <v>4.03</v>
      </c>
      <c r="M5137" s="13" t="s">
        <v>56304</v>
      </c>
      <c r="N5137" s="1" t="s">
        <v>383</v>
      </c>
      <c r="O5137" s="1">
        <v>0</v>
      </c>
      <c r="P5137" s="1" t="s">
        <v>300</v>
      </c>
      <c r="Q5137" s="4" t="s">
        <v>21</v>
      </c>
    </row>
    <row r="5138" spans="1:17" ht="22.5" x14ac:dyDescent="0.25">
      <c r="A5138" s="3">
        <v>15905</v>
      </c>
      <c r="B5138" s="1" t="s">
        <v>48367</v>
      </c>
      <c r="C5138" s="1" t="s">
        <v>15</v>
      </c>
      <c r="D5138" s="1" t="s">
        <v>82</v>
      </c>
      <c r="E5138" s="1">
        <v>20610699830</v>
      </c>
      <c r="F5138" s="1" t="s">
        <v>48368</v>
      </c>
      <c r="G5138" s="1">
        <v>2233852</v>
      </c>
      <c r="H5138" s="1" t="s">
        <v>48369</v>
      </c>
      <c r="I5138" s="2">
        <v>45062</v>
      </c>
      <c r="J5138" s="15" t="str">
        <f>MID(Tabla1[[#This Row],[HORA]],1,5)</f>
        <v>20:54</v>
      </c>
      <c r="K5138" s="16">
        <f>IF(Tabla1[[#This Row],[FECHA]]=I5139,IF(J5139-J5138&gt;0,(J5139-J5138)*1440,0),0)</f>
        <v>7.000000000000135</v>
      </c>
      <c r="L5138" s="14">
        <f>2+L4879-Datos!$C$8</f>
        <v>7.04</v>
      </c>
      <c r="M5138" s="13" t="s">
        <v>56313</v>
      </c>
      <c r="N5138" s="1" t="s">
        <v>48370</v>
      </c>
      <c r="O5138" s="1">
        <v>15</v>
      </c>
      <c r="P5138" s="1" t="s">
        <v>1532</v>
      </c>
      <c r="Q5138" s="4" t="s">
        <v>21</v>
      </c>
    </row>
    <row r="5139" spans="1:17" ht="22.5" x14ac:dyDescent="0.25">
      <c r="A5139" s="3">
        <v>15534</v>
      </c>
      <c r="B5139" s="1" t="s">
        <v>47327</v>
      </c>
      <c r="C5139" s="1" t="s">
        <v>15</v>
      </c>
      <c r="D5139" s="1" t="s">
        <v>82</v>
      </c>
      <c r="E5139" s="1">
        <v>16792154</v>
      </c>
      <c r="F5139" s="1" t="s">
        <v>47328</v>
      </c>
      <c r="G5139" s="1">
        <v>16792154</v>
      </c>
      <c r="H5139" s="1" t="s">
        <v>47328</v>
      </c>
      <c r="I5139" s="2">
        <v>45062</v>
      </c>
      <c r="J5139" s="15" t="str">
        <f>MID(Tabla1[[#This Row],[HORA]],1,5)</f>
        <v>21:01</v>
      </c>
      <c r="K5139" s="16">
        <f>IF(Tabla1[[#This Row],[FECHA]]=I5140,IF(J5140-J5139&gt;0,(J5140-J5139)*1440,0),0)</f>
        <v>29.000000000000057</v>
      </c>
      <c r="L5139" s="14">
        <f>2+L4880-Datos!$C$8</f>
        <v>9.1000000000000014</v>
      </c>
      <c r="M5139" s="13" t="s">
        <v>56320</v>
      </c>
      <c r="N5139" s="1" t="s">
        <v>47329</v>
      </c>
      <c r="O5139" s="1">
        <v>37.5</v>
      </c>
      <c r="P5139" s="1" t="s">
        <v>170</v>
      </c>
      <c r="Q5139" s="4" t="s">
        <v>21</v>
      </c>
    </row>
    <row r="5140" spans="1:17" ht="22.5" x14ac:dyDescent="0.25">
      <c r="A5140" s="3">
        <v>7040</v>
      </c>
      <c r="B5140" s="1" t="s">
        <v>22021</v>
      </c>
      <c r="C5140" s="1" t="s">
        <v>15</v>
      </c>
      <c r="D5140" s="1" t="s">
        <v>77</v>
      </c>
      <c r="E5140" s="1">
        <v>27379550</v>
      </c>
      <c r="F5140" s="1" t="s">
        <v>9312</v>
      </c>
      <c r="G5140" s="1">
        <v>71494635</v>
      </c>
      <c r="H5140" s="1" t="s">
        <v>22022</v>
      </c>
      <c r="I5140" s="2">
        <v>45062</v>
      </c>
      <c r="J5140" s="15" t="str">
        <f>MID(Tabla1[[#This Row],[HORA]],1,5)</f>
        <v>21:30</v>
      </c>
      <c r="K5140" s="16">
        <f>IF(Tabla1[[#This Row],[FECHA]]=I5141,IF(J5141-J5140&gt;0,(J5141-J5140)*1440,0),0)</f>
        <v>0</v>
      </c>
      <c r="L5140" s="14">
        <f>2+L4881-Datos!$C$8</f>
        <v>4.9700000000000006</v>
      </c>
      <c r="M5140" s="13" t="s">
        <v>56332</v>
      </c>
      <c r="N5140" s="1" t="s">
        <v>22023</v>
      </c>
      <c r="O5140" s="1">
        <v>15</v>
      </c>
      <c r="P5140" s="1" t="s">
        <v>300</v>
      </c>
      <c r="Q5140" s="4" t="s">
        <v>21</v>
      </c>
    </row>
    <row r="5141" spans="1:17" ht="22.5" x14ac:dyDescent="0.25">
      <c r="A5141" s="3">
        <v>1846</v>
      </c>
      <c r="B5141" s="1" t="s">
        <v>5576</v>
      </c>
      <c r="C5141" s="1" t="s">
        <v>15</v>
      </c>
      <c r="D5141" s="1" t="s">
        <v>40</v>
      </c>
      <c r="E5141" s="1">
        <v>16407055</v>
      </c>
      <c r="F5141" s="1" t="s">
        <v>5577</v>
      </c>
      <c r="G5141" s="1">
        <v>16407055</v>
      </c>
      <c r="H5141" s="1" t="s">
        <v>5577</v>
      </c>
      <c r="I5141" s="2">
        <v>45063</v>
      </c>
      <c r="J5141" s="15" t="str">
        <f>MID(Tabla1[[#This Row],[HORA]],1,5)</f>
        <v>06:00</v>
      </c>
      <c r="K5141" s="16">
        <f>IF(Tabla1[[#This Row],[FECHA]]=I5142,IF(J5142-J5141&gt;0,(J5142-J5141)*1440,0),0)</f>
        <v>21.000000000000007</v>
      </c>
      <c r="L5141" s="14">
        <f>2+L4882-Datos!$C$8</f>
        <v>4.78</v>
      </c>
      <c r="M5141" s="13" t="s">
        <v>4776</v>
      </c>
      <c r="N5141" s="1" t="s">
        <v>1715</v>
      </c>
      <c r="O5141" s="1">
        <v>5</v>
      </c>
      <c r="P5141" s="1" t="s">
        <v>645</v>
      </c>
      <c r="Q5141" s="4" t="s">
        <v>21</v>
      </c>
    </row>
    <row r="5142" spans="1:17" ht="22.5" x14ac:dyDescent="0.25">
      <c r="A5142" s="3">
        <v>175</v>
      </c>
      <c r="B5142" s="1" t="s">
        <v>408</v>
      </c>
      <c r="C5142" s="1" t="s">
        <v>15</v>
      </c>
      <c r="D5142" s="1" t="s">
        <v>40</v>
      </c>
      <c r="E5142" s="1">
        <v>2233853</v>
      </c>
      <c r="F5142" s="1" t="s">
        <v>409</v>
      </c>
      <c r="G5142" s="1">
        <v>2233854</v>
      </c>
      <c r="H5142" s="1" t="s">
        <v>410</v>
      </c>
      <c r="I5142" s="2">
        <v>45063</v>
      </c>
      <c r="J5142" s="15" t="str">
        <f>MID(Tabla1[[#This Row],[HORA]],1,5)</f>
        <v>06:21</v>
      </c>
      <c r="K5142" s="16">
        <f>IF(Tabla1[[#This Row],[FECHA]]=I5143,IF(J5143-J5142&gt;0,(J5143-J5142)*1440,0),0)</f>
        <v>1.9999999999999929</v>
      </c>
      <c r="L5142" s="14">
        <f>2+L4883-Datos!$C$8</f>
        <v>6.87</v>
      </c>
      <c r="M5142" s="13" t="s">
        <v>411</v>
      </c>
      <c r="N5142" s="1" t="s">
        <v>412</v>
      </c>
      <c r="O5142" s="1">
        <v>0</v>
      </c>
      <c r="P5142" s="1" t="s">
        <v>413</v>
      </c>
      <c r="Q5142" s="4" t="s">
        <v>21</v>
      </c>
    </row>
    <row r="5143" spans="1:17" ht="22.5" x14ac:dyDescent="0.25">
      <c r="A5143" s="3">
        <v>176</v>
      </c>
      <c r="B5143" s="1" t="s">
        <v>414</v>
      </c>
      <c r="C5143" s="1" t="s">
        <v>15</v>
      </c>
      <c r="D5143" s="1" t="s">
        <v>112</v>
      </c>
      <c r="E5143" s="1">
        <v>2233855</v>
      </c>
      <c r="F5143" s="1" t="s">
        <v>415</v>
      </c>
      <c r="G5143" s="1">
        <v>2233856</v>
      </c>
      <c r="H5143" s="1" t="s">
        <v>416</v>
      </c>
      <c r="I5143" s="2">
        <v>45063</v>
      </c>
      <c r="J5143" s="15" t="str">
        <f>MID(Tabla1[[#This Row],[HORA]],1,5)</f>
        <v>06:23</v>
      </c>
      <c r="K5143" s="16">
        <f>IF(Tabla1[[#This Row],[FECHA]]=I5144,IF(J5144-J5143&gt;0,(J5144-J5143)*1440,0),0)</f>
        <v>5.9999999999999787</v>
      </c>
      <c r="L5143" s="14">
        <f>2+L4884-Datos!$C$8</f>
        <v>4.21</v>
      </c>
      <c r="M5143" s="13" t="s">
        <v>417</v>
      </c>
      <c r="N5143" s="1" t="s">
        <v>418</v>
      </c>
      <c r="O5143" s="1">
        <v>0</v>
      </c>
      <c r="P5143" s="1" t="s">
        <v>413</v>
      </c>
      <c r="Q5143" s="4" t="s">
        <v>21</v>
      </c>
    </row>
    <row r="5144" spans="1:17" ht="22.5" x14ac:dyDescent="0.25">
      <c r="A5144" s="3">
        <v>1847</v>
      </c>
      <c r="B5144" s="1" t="s">
        <v>5578</v>
      </c>
      <c r="C5144" s="1" t="s">
        <v>15</v>
      </c>
      <c r="D5144" s="1" t="s">
        <v>23</v>
      </c>
      <c r="E5144" s="1">
        <v>238419</v>
      </c>
      <c r="F5144" s="1" t="s">
        <v>5579</v>
      </c>
      <c r="G5144" s="1">
        <v>2233857</v>
      </c>
      <c r="H5144" s="1" t="s">
        <v>5580</v>
      </c>
      <c r="I5144" s="2">
        <v>45063</v>
      </c>
      <c r="J5144" s="15" t="str">
        <f>MID(Tabla1[[#This Row],[HORA]],1,5)</f>
        <v>06:29</v>
      </c>
      <c r="K5144" s="16">
        <f>IF(Tabla1[[#This Row],[FECHA]]=I5145,IF(J5145-J5144&gt;0,(J5145-J5144)*1440,0),0)</f>
        <v>3.9999999999999858</v>
      </c>
      <c r="L5144" s="14">
        <f>2+L4885-Datos!$C$8</f>
        <v>5.94</v>
      </c>
      <c r="M5144" s="13" t="s">
        <v>1395</v>
      </c>
      <c r="N5144" s="1" t="s">
        <v>5581</v>
      </c>
      <c r="O5144" s="1">
        <v>20</v>
      </c>
      <c r="P5144" s="1" t="s">
        <v>645</v>
      </c>
      <c r="Q5144" s="4" t="s">
        <v>21</v>
      </c>
    </row>
    <row r="5145" spans="1:17" ht="22.5" x14ac:dyDescent="0.25">
      <c r="A5145" s="3">
        <v>7164</v>
      </c>
      <c r="B5145" s="1" t="s">
        <v>22410</v>
      </c>
      <c r="C5145" s="1" t="s">
        <v>15</v>
      </c>
      <c r="D5145" s="1" t="s">
        <v>23</v>
      </c>
      <c r="E5145" s="1">
        <v>76941706</v>
      </c>
      <c r="F5145" s="1" t="s">
        <v>22411</v>
      </c>
      <c r="G5145" s="1">
        <v>75520187</v>
      </c>
      <c r="H5145" s="1" t="s">
        <v>22412</v>
      </c>
      <c r="I5145" s="2">
        <v>45063</v>
      </c>
      <c r="J5145" s="15" t="str">
        <f>MID(Tabla1[[#This Row],[HORA]],1,5)</f>
        <v>06:33</v>
      </c>
      <c r="K5145" s="16">
        <f>IF(Tabla1[[#This Row],[FECHA]]=I5146,IF(J5146-J5145&gt;0,(J5146-J5145)*1440,0),0)</f>
        <v>12.000000000000037</v>
      </c>
      <c r="L5145" s="14">
        <f>2+L4886-Datos!$C$8</f>
        <v>7.8000000000000007</v>
      </c>
      <c r="M5145" s="13" t="s">
        <v>3105</v>
      </c>
      <c r="N5145" s="1" t="s">
        <v>22413</v>
      </c>
      <c r="O5145" s="1">
        <v>25</v>
      </c>
      <c r="P5145" s="1" t="s">
        <v>413</v>
      </c>
      <c r="Q5145" s="4" t="s">
        <v>21</v>
      </c>
    </row>
    <row r="5146" spans="1:17" ht="22.5" x14ac:dyDescent="0.25">
      <c r="A5146" s="3">
        <v>1848</v>
      </c>
      <c r="B5146" s="1" t="s">
        <v>5582</v>
      </c>
      <c r="C5146" s="1" t="s">
        <v>15</v>
      </c>
      <c r="D5146" s="1" t="s">
        <v>77</v>
      </c>
      <c r="E5146" s="1">
        <v>80239425</v>
      </c>
      <c r="F5146" s="1" t="s">
        <v>4687</v>
      </c>
      <c r="G5146" s="1">
        <v>2233861</v>
      </c>
      <c r="H5146" s="1" t="s">
        <v>5583</v>
      </c>
      <c r="I5146" s="2">
        <v>45063</v>
      </c>
      <c r="J5146" s="15" t="str">
        <f>MID(Tabla1[[#This Row],[HORA]],1,5)</f>
        <v>06:45</v>
      </c>
      <c r="K5146" s="16">
        <f>IF(Tabla1[[#This Row],[FECHA]]=I5147,IF(J5147-J5146&gt;0,(J5147-J5146)*1440,0),0)</f>
        <v>9.000000000000048</v>
      </c>
      <c r="L5146" s="14">
        <f>2+L4887-Datos!$C$8</f>
        <v>5.0999999999999996</v>
      </c>
      <c r="M5146" s="13" t="s">
        <v>846</v>
      </c>
      <c r="N5146" s="1" t="s">
        <v>5584</v>
      </c>
      <c r="O5146" s="1">
        <v>30</v>
      </c>
      <c r="P5146" s="1" t="s">
        <v>645</v>
      </c>
      <c r="Q5146" s="4" t="s">
        <v>21</v>
      </c>
    </row>
    <row r="5147" spans="1:17" ht="22.5" x14ac:dyDescent="0.25">
      <c r="A5147" s="3">
        <v>1849</v>
      </c>
      <c r="B5147" s="1" t="s">
        <v>5585</v>
      </c>
      <c r="C5147" s="1" t="s">
        <v>15</v>
      </c>
      <c r="D5147" s="1" t="s">
        <v>40</v>
      </c>
      <c r="E5147" s="1">
        <v>6258508</v>
      </c>
      <c r="F5147" s="1" t="s">
        <v>5586</v>
      </c>
      <c r="G5147" s="1">
        <v>6258508</v>
      </c>
      <c r="H5147" s="1" t="s">
        <v>5586</v>
      </c>
      <c r="I5147" s="2">
        <v>45063</v>
      </c>
      <c r="J5147" s="15" t="str">
        <f>MID(Tabla1[[#This Row],[HORA]],1,5)</f>
        <v>06:54</v>
      </c>
      <c r="K5147" s="16">
        <f>IF(Tabla1[[#This Row],[FECHA]]=I5148,IF(J5148-J5147&gt;0,(J5148-J5147)*1440,0),0)</f>
        <v>0.99999999999999645</v>
      </c>
      <c r="L5147" s="14">
        <f>2+L4888-Datos!$C$8</f>
        <v>5.76</v>
      </c>
      <c r="M5147" s="13" t="s">
        <v>3117</v>
      </c>
      <c r="N5147" s="1" t="s">
        <v>1715</v>
      </c>
      <c r="O5147" s="1">
        <v>8</v>
      </c>
      <c r="P5147" s="1" t="s">
        <v>645</v>
      </c>
      <c r="Q5147" s="4" t="s">
        <v>21</v>
      </c>
    </row>
    <row r="5148" spans="1:17" ht="22.5" x14ac:dyDescent="0.25">
      <c r="A5148" s="3">
        <v>1850</v>
      </c>
      <c r="B5148" s="1" t="s">
        <v>5587</v>
      </c>
      <c r="C5148" s="1" t="s">
        <v>15</v>
      </c>
      <c r="D5148" s="1" t="s">
        <v>40</v>
      </c>
      <c r="E5148" s="1">
        <v>80441592</v>
      </c>
      <c r="F5148" s="1" t="s">
        <v>5588</v>
      </c>
      <c r="G5148" s="1">
        <v>80441592</v>
      </c>
      <c r="H5148" s="1" t="s">
        <v>5588</v>
      </c>
      <c r="I5148" s="2">
        <v>45063</v>
      </c>
      <c r="J5148" s="15" t="str">
        <f>MID(Tabla1[[#This Row],[HORA]],1,5)</f>
        <v>06:55</v>
      </c>
      <c r="K5148" s="16">
        <f>IF(Tabla1[[#This Row],[FECHA]]=I5149,IF(J5149-J5148&gt;0,(J5149-J5148)*1440,0),0)</f>
        <v>0.99999999999999645</v>
      </c>
      <c r="L5148" s="14">
        <f>2+L4889-Datos!$C$8</f>
        <v>5.7</v>
      </c>
      <c r="M5148" s="13" t="s">
        <v>2184</v>
      </c>
      <c r="N5148" s="1" t="s">
        <v>1715</v>
      </c>
      <c r="O5148" s="1">
        <v>60</v>
      </c>
      <c r="P5148" s="1" t="s">
        <v>645</v>
      </c>
      <c r="Q5148" s="4" t="s">
        <v>21</v>
      </c>
    </row>
    <row r="5149" spans="1:17" ht="22.5" x14ac:dyDescent="0.25">
      <c r="A5149" s="3">
        <v>1851</v>
      </c>
      <c r="B5149" s="1" t="s">
        <v>5589</v>
      </c>
      <c r="C5149" s="1" t="s">
        <v>15</v>
      </c>
      <c r="D5149" s="1" t="s">
        <v>77</v>
      </c>
      <c r="E5149" s="1">
        <v>43917662</v>
      </c>
      <c r="F5149" s="1" t="s">
        <v>5590</v>
      </c>
      <c r="G5149" s="1">
        <v>43917662</v>
      </c>
      <c r="H5149" s="1" t="s">
        <v>5590</v>
      </c>
      <c r="I5149" s="2">
        <v>45063</v>
      </c>
      <c r="J5149" s="15" t="str">
        <f>MID(Tabla1[[#This Row],[HORA]],1,5)</f>
        <v>06:56</v>
      </c>
      <c r="K5149" s="16">
        <f>IF(Tabla1[[#This Row],[FECHA]]=I5150,IF(J5150-J5149&gt;0,(J5150-J5149)*1440,0),0)</f>
        <v>0.99999999999999645</v>
      </c>
      <c r="L5149" s="14">
        <f>2+L4890-Datos!$C$8</f>
        <v>3.8000000000000007</v>
      </c>
      <c r="M5149" s="13" t="s">
        <v>1197</v>
      </c>
      <c r="N5149" s="1" t="s">
        <v>1715</v>
      </c>
      <c r="O5149" s="1">
        <v>50</v>
      </c>
      <c r="P5149" s="1" t="s">
        <v>645</v>
      </c>
      <c r="Q5149" s="4" t="s">
        <v>21</v>
      </c>
    </row>
    <row r="5150" spans="1:17" ht="22.5" x14ac:dyDescent="0.25">
      <c r="A5150" s="3">
        <v>1852</v>
      </c>
      <c r="B5150" s="1" t="s">
        <v>5591</v>
      </c>
      <c r="C5150" s="1" t="s">
        <v>15</v>
      </c>
      <c r="D5150" s="1" t="s">
        <v>33</v>
      </c>
      <c r="E5150" s="1">
        <v>16532909</v>
      </c>
      <c r="F5150" s="1" t="s">
        <v>3119</v>
      </c>
      <c r="G5150" s="1">
        <v>16532909</v>
      </c>
      <c r="H5150" s="1" t="s">
        <v>3119</v>
      </c>
      <c r="I5150" s="2">
        <v>45063</v>
      </c>
      <c r="J5150" s="15" t="str">
        <f>MID(Tabla1[[#This Row],[HORA]],1,5)</f>
        <v>06:57</v>
      </c>
      <c r="K5150" s="16">
        <f>IF(Tabla1[[#This Row],[FECHA]]=I5151,IF(J5151-J5150&gt;0,(J5151-J5150)*1440,0),0)</f>
        <v>0</v>
      </c>
      <c r="L5150" s="14">
        <f>2+L4891-Datos!$C$8</f>
        <v>4.8100000000000005</v>
      </c>
      <c r="M5150" s="13" t="s">
        <v>3326</v>
      </c>
      <c r="N5150" s="1" t="s">
        <v>1715</v>
      </c>
      <c r="O5150" s="1">
        <v>25</v>
      </c>
      <c r="P5150" s="1" t="s">
        <v>645</v>
      </c>
      <c r="Q5150" s="4" t="s">
        <v>21</v>
      </c>
    </row>
    <row r="5151" spans="1:17" ht="22.5" x14ac:dyDescent="0.25">
      <c r="A5151" s="3">
        <v>7165</v>
      </c>
      <c r="B5151" s="1" t="s">
        <v>22414</v>
      </c>
      <c r="C5151" s="1" t="s">
        <v>15</v>
      </c>
      <c r="D5151" s="1" t="s">
        <v>23</v>
      </c>
      <c r="E5151" s="1">
        <v>44934622</v>
      </c>
      <c r="F5151" s="1" t="s">
        <v>22415</v>
      </c>
      <c r="G5151" s="1">
        <v>42971339</v>
      </c>
      <c r="H5151" s="1" t="s">
        <v>22416</v>
      </c>
      <c r="I5151" s="2">
        <v>45063</v>
      </c>
      <c r="J5151" s="15" t="str">
        <f>MID(Tabla1[[#This Row],[HORA]],1,5)</f>
        <v>06:57</v>
      </c>
      <c r="K5151" s="16">
        <f>IF(Tabla1[[#This Row],[FECHA]]=I5152,IF(J5152-J5151&gt;0,(J5152-J5151)*1440,0),0)</f>
        <v>1.9999999999999929</v>
      </c>
      <c r="L5151" s="14">
        <f>2+L4892-Datos!$C$8</f>
        <v>6.18</v>
      </c>
      <c r="M5151" s="13" t="s">
        <v>3326</v>
      </c>
      <c r="N5151" s="1" t="s">
        <v>1443</v>
      </c>
      <c r="O5151" s="1">
        <v>10</v>
      </c>
      <c r="P5151" s="1" t="s">
        <v>413</v>
      </c>
      <c r="Q5151" s="4" t="s">
        <v>21</v>
      </c>
    </row>
    <row r="5152" spans="1:17" ht="22.5" x14ac:dyDescent="0.25">
      <c r="A5152" s="3">
        <v>7166</v>
      </c>
      <c r="B5152" s="1" t="s">
        <v>22417</v>
      </c>
      <c r="C5152" s="1" t="s">
        <v>15</v>
      </c>
      <c r="D5152" s="1" t="s">
        <v>33</v>
      </c>
      <c r="E5152" s="1">
        <v>43139202</v>
      </c>
      <c r="F5152" s="1" t="s">
        <v>22418</v>
      </c>
      <c r="G5152" s="1">
        <v>2233864</v>
      </c>
      <c r="H5152" s="1" t="s">
        <v>22419</v>
      </c>
      <c r="I5152" s="2">
        <v>45063</v>
      </c>
      <c r="J5152" s="15" t="str">
        <f>MID(Tabla1[[#This Row],[HORA]],1,5)</f>
        <v>06:59</v>
      </c>
      <c r="K5152" s="16">
        <f>IF(Tabla1[[#This Row],[FECHA]]=I5153,IF(J5153-J5152&gt;0,(J5153-J5152)*1440,0),0)</f>
        <v>5.9999999999999787</v>
      </c>
      <c r="L5152" s="14">
        <f>2+L4893-Datos!$C$8</f>
        <v>5.93</v>
      </c>
      <c r="M5152" s="13" t="s">
        <v>4785</v>
      </c>
      <c r="N5152" s="1" t="s">
        <v>22420</v>
      </c>
      <c r="O5152" s="1">
        <v>15</v>
      </c>
      <c r="P5152" s="1" t="s">
        <v>413</v>
      </c>
      <c r="Q5152" s="4" t="s">
        <v>21</v>
      </c>
    </row>
    <row r="5153" spans="1:17" ht="22.5" x14ac:dyDescent="0.25">
      <c r="A5153" s="3">
        <v>7167</v>
      </c>
      <c r="B5153" s="1" t="s">
        <v>22421</v>
      </c>
      <c r="C5153" s="1" t="s">
        <v>15</v>
      </c>
      <c r="D5153" s="1" t="s">
        <v>33</v>
      </c>
      <c r="E5153" s="1">
        <v>16615407</v>
      </c>
      <c r="F5153" s="1" t="s">
        <v>22422</v>
      </c>
      <c r="G5153" s="1">
        <v>2233865</v>
      </c>
      <c r="H5153" s="1" t="s">
        <v>22423</v>
      </c>
      <c r="I5153" s="2">
        <v>45063</v>
      </c>
      <c r="J5153" s="15" t="str">
        <f>MID(Tabla1[[#This Row],[HORA]],1,5)</f>
        <v>07:05</v>
      </c>
      <c r="K5153" s="16">
        <f>IF(Tabla1[[#This Row],[FECHA]]=I5154,IF(J5154-J5153&gt;0,(J5154-J5153)*1440,0),0)</f>
        <v>9.9999999999999645</v>
      </c>
      <c r="L5153" s="14">
        <f>2+L4894-Datos!$C$8</f>
        <v>8.870000000000001</v>
      </c>
      <c r="M5153" s="13" t="s">
        <v>1201</v>
      </c>
      <c r="N5153" s="1" t="s">
        <v>22424</v>
      </c>
      <c r="O5153" s="1">
        <v>20</v>
      </c>
      <c r="P5153" s="1" t="s">
        <v>413</v>
      </c>
      <c r="Q5153" s="4" t="s">
        <v>21</v>
      </c>
    </row>
    <row r="5154" spans="1:17" ht="22.5" x14ac:dyDescent="0.25">
      <c r="A5154" s="3">
        <v>7168</v>
      </c>
      <c r="B5154" s="1" t="s">
        <v>22425</v>
      </c>
      <c r="C5154" s="1" t="s">
        <v>15</v>
      </c>
      <c r="D5154" s="1" t="s">
        <v>40</v>
      </c>
      <c r="E5154" s="1">
        <v>16445945</v>
      </c>
      <c r="F5154" s="1" t="s">
        <v>22426</v>
      </c>
      <c r="G5154" s="1">
        <v>2233866</v>
      </c>
      <c r="H5154" s="1" t="s">
        <v>22427</v>
      </c>
      <c r="I5154" s="2">
        <v>45063</v>
      </c>
      <c r="J5154" s="15" t="str">
        <f>MID(Tabla1[[#This Row],[HORA]],1,5)</f>
        <v>07:15</v>
      </c>
      <c r="K5154" s="16">
        <f>IF(Tabla1[[#This Row],[FECHA]]=I5155,IF(J5155-J5154&gt;0,(J5155-J5154)*1440,0),0)</f>
        <v>4.9999999999999822</v>
      </c>
      <c r="L5154" s="14">
        <f>2+L4895-Datos!$C$8</f>
        <v>6.0200000000000005</v>
      </c>
      <c r="M5154" s="13" t="s">
        <v>3128</v>
      </c>
      <c r="N5154" s="1" t="s">
        <v>22428</v>
      </c>
      <c r="O5154" s="1">
        <v>13</v>
      </c>
      <c r="P5154" s="1" t="s">
        <v>413</v>
      </c>
      <c r="Q5154" s="4" t="s">
        <v>21</v>
      </c>
    </row>
    <row r="5155" spans="1:17" ht="22.5" x14ac:dyDescent="0.25">
      <c r="A5155" s="3">
        <v>7169</v>
      </c>
      <c r="B5155" s="1" t="s">
        <v>22429</v>
      </c>
      <c r="C5155" s="1" t="s">
        <v>15</v>
      </c>
      <c r="D5155" s="1" t="s">
        <v>33</v>
      </c>
      <c r="E5155" s="1">
        <v>47344064</v>
      </c>
      <c r="F5155" s="1" t="s">
        <v>22430</v>
      </c>
      <c r="G5155" s="1">
        <v>72373167</v>
      </c>
      <c r="H5155" s="1" t="s">
        <v>22431</v>
      </c>
      <c r="I5155" s="2">
        <v>45063</v>
      </c>
      <c r="J5155" s="15" t="str">
        <f>MID(Tabla1[[#This Row],[HORA]],1,5)</f>
        <v>07:20</v>
      </c>
      <c r="K5155" s="16">
        <f>IF(Tabla1[[#This Row],[FECHA]]=I5156,IF(J5156-J5155&gt;0,(J5156-J5155)*1440,0),0)</f>
        <v>9.000000000000048</v>
      </c>
      <c r="L5155" s="14">
        <f>2+L4896-Datos!$C$8</f>
        <v>4.2300000000000004</v>
      </c>
      <c r="M5155" s="13" t="s">
        <v>10861</v>
      </c>
      <c r="N5155" s="1" t="s">
        <v>22432</v>
      </c>
      <c r="O5155" s="1">
        <v>20</v>
      </c>
      <c r="P5155" s="1" t="s">
        <v>413</v>
      </c>
      <c r="Q5155" s="4" t="s">
        <v>21</v>
      </c>
    </row>
    <row r="5156" spans="1:17" ht="22.5" x14ac:dyDescent="0.25">
      <c r="A5156" s="3">
        <v>7170</v>
      </c>
      <c r="B5156" s="1" t="s">
        <v>22433</v>
      </c>
      <c r="C5156" s="1" t="s">
        <v>15</v>
      </c>
      <c r="D5156" s="1" t="s">
        <v>30</v>
      </c>
      <c r="E5156" s="1">
        <v>16707754</v>
      </c>
      <c r="F5156" s="1" t="s">
        <v>22434</v>
      </c>
      <c r="G5156" s="1">
        <v>2233867</v>
      </c>
      <c r="H5156" s="1" t="s">
        <v>22435</v>
      </c>
      <c r="I5156" s="2">
        <v>45063</v>
      </c>
      <c r="J5156" s="15" t="str">
        <f>MID(Tabla1[[#This Row],[HORA]],1,5)</f>
        <v>07:29</v>
      </c>
      <c r="K5156" s="16">
        <f>IF(Tabla1[[#This Row],[FECHA]]=I5157,IF(J5157-J5156&gt;0,(J5157-J5156)*1440,0),0)</f>
        <v>40.000000000000014</v>
      </c>
      <c r="L5156" s="14">
        <f>2+L4897-Datos!$C$8</f>
        <v>5.0199999999999996</v>
      </c>
      <c r="M5156" s="13" t="s">
        <v>327</v>
      </c>
      <c r="N5156" s="1" t="s">
        <v>5313</v>
      </c>
      <c r="O5156" s="1">
        <v>10</v>
      </c>
      <c r="P5156" s="1" t="s">
        <v>413</v>
      </c>
      <c r="Q5156" s="4" t="s">
        <v>21</v>
      </c>
    </row>
    <row r="5157" spans="1:17" ht="22.5" x14ac:dyDescent="0.25">
      <c r="A5157" s="3">
        <v>1853</v>
      </c>
      <c r="B5157" s="1" t="s">
        <v>5592</v>
      </c>
      <c r="C5157" s="1" t="s">
        <v>15</v>
      </c>
      <c r="D5157" s="1" t="s">
        <v>40</v>
      </c>
      <c r="E5157" s="1">
        <v>40837163</v>
      </c>
      <c r="F5157" s="1" t="s">
        <v>3426</v>
      </c>
      <c r="G5157" s="1">
        <v>2233874</v>
      </c>
      <c r="H5157" s="1" t="s">
        <v>5593</v>
      </c>
      <c r="I5157" s="2">
        <v>45063</v>
      </c>
      <c r="J5157" s="15" t="str">
        <f>MID(Tabla1[[#This Row],[HORA]],1,5)</f>
        <v>08:09</v>
      </c>
      <c r="K5157" s="16">
        <f>IF(Tabla1[[#This Row],[FECHA]]=I5158,IF(J5158-J5157&gt;0,(J5158-J5157)*1440,0),0)</f>
        <v>2.9999999999999094</v>
      </c>
      <c r="L5157" s="14">
        <f>2+L4898-Datos!$C$8</f>
        <v>3.76</v>
      </c>
      <c r="M5157" s="13" t="s">
        <v>5594</v>
      </c>
      <c r="N5157" s="1" t="s">
        <v>5595</v>
      </c>
      <c r="O5157" s="1">
        <v>20</v>
      </c>
      <c r="P5157" s="1" t="s">
        <v>645</v>
      </c>
      <c r="Q5157" s="4" t="s">
        <v>21</v>
      </c>
    </row>
    <row r="5158" spans="1:17" ht="22.5" x14ac:dyDescent="0.25">
      <c r="A5158" s="3">
        <v>1854</v>
      </c>
      <c r="B5158" s="1" t="s">
        <v>5596</v>
      </c>
      <c r="C5158" s="1" t="s">
        <v>15</v>
      </c>
      <c r="D5158" s="1" t="s">
        <v>40</v>
      </c>
      <c r="E5158" s="1">
        <v>16710719</v>
      </c>
      <c r="F5158" s="1" t="s">
        <v>5597</v>
      </c>
      <c r="G5158" s="1">
        <v>44337533</v>
      </c>
      <c r="H5158" s="1" t="s">
        <v>5598</v>
      </c>
      <c r="I5158" s="2">
        <v>45063</v>
      </c>
      <c r="J5158" s="15" t="str">
        <f>MID(Tabla1[[#This Row],[HORA]],1,5)</f>
        <v>08:12</v>
      </c>
      <c r="K5158" s="16">
        <f>IF(Tabla1[[#This Row],[FECHA]]=I5159,IF(J5159-J5158&gt;0,(J5159-J5158)*1440,0),0)</f>
        <v>1.9999999999999929</v>
      </c>
      <c r="L5158" s="14">
        <f>2+L4899-Datos!$C$8</f>
        <v>6.68</v>
      </c>
      <c r="M5158" s="13" t="s">
        <v>5599</v>
      </c>
      <c r="N5158" s="1" t="s">
        <v>5600</v>
      </c>
      <c r="O5158" s="1">
        <v>15</v>
      </c>
      <c r="P5158" s="1" t="s">
        <v>645</v>
      </c>
      <c r="Q5158" s="4" t="s">
        <v>21</v>
      </c>
    </row>
    <row r="5159" spans="1:17" ht="22.5" x14ac:dyDescent="0.25">
      <c r="A5159" s="3">
        <v>7171</v>
      </c>
      <c r="B5159" s="1" t="s">
        <v>22436</v>
      </c>
      <c r="C5159" s="1" t="s">
        <v>15</v>
      </c>
      <c r="D5159" s="1" t="s">
        <v>2195</v>
      </c>
      <c r="E5159" s="1">
        <v>16403629</v>
      </c>
      <c r="F5159" s="1" t="s">
        <v>22437</v>
      </c>
      <c r="G5159" s="1">
        <v>2233875</v>
      </c>
      <c r="H5159" s="1" t="s">
        <v>22438</v>
      </c>
      <c r="I5159" s="2">
        <v>45063</v>
      </c>
      <c r="J5159" s="15" t="str">
        <f>MID(Tabla1[[#This Row],[HORA]],1,5)</f>
        <v>08:14</v>
      </c>
      <c r="K5159" s="16">
        <f>IF(Tabla1[[#This Row],[FECHA]]=I5160,IF(J5160-J5159&gt;0,(J5160-J5159)*1440,0),0)</f>
        <v>17.000000000000099</v>
      </c>
      <c r="L5159" s="14">
        <f>2+L4900-Datos!$C$8</f>
        <v>9.16</v>
      </c>
      <c r="M5159" s="13" t="s">
        <v>22439</v>
      </c>
      <c r="N5159" s="1" t="s">
        <v>22440</v>
      </c>
      <c r="O5159" s="1">
        <v>20</v>
      </c>
      <c r="P5159" s="1" t="s">
        <v>413</v>
      </c>
      <c r="Q5159" s="4" t="s">
        <v>21</v>
      </c>
    </row>
    <row r="5160" spans="1:17" ht="22.5" x14ac:dyDescent="0.25">
      <c r="A5160" s="3">
        <v>7172</v>
      </c>
      <c r="B5160" s="1" t="s">
        <v>22441</v>
      </c>
      <c r="C5160" s="1" t="s">
        <v>15</v>
      </c>
      <c r="D5160" s="1" t="s">
        <v>40</v>
      </c>
      <c r="E5160" s="1">
        <v>45854905</v>
      </c>
      <c r="F5160" s="1" t="s">
        <v>22442</v>
      </c>
      <c r="G5160" s="1">
        <v>2233877</v>
      </c>
      <c r="H5160" s="1" t="s">
        <v>22443</v>
      </c>
      <c r="I5160" s="2">
        <v>45063</v>
      </c>
      <c r="J5160" s="15" t="str">
        <f>MID(Tabla1[[#This Row],[HORA]],1,5)</f>
        <v>08:31</v>
      </c>
      <c r="K5160" s="16">
        <f>IF(Tabla1[[#This Row],[FECHA]]=I5161,IF(J5161-J5160&gt;0,(J5161-J5160)*1440,0),0)</f>
        <v>7.9999999999999716</v>
      </c>
      <c r="L5160" s="14">
        <f>2+L4901-Datos!$C$8</f>
        <v>4.8600000000000003</v>
      </c>
      <c r="M5160" s="13" t="s">
        <v>1855</v>
      </c>
      <c r="N5160" s="1" t="s">
        <v>22444</v>
      </c>
      <c r="O5160" s="1">
        <v>10</v>
      </c>
      <c r="P5160" s="1" t="s">
        <v>413</v>
      </c>
      <c r="Q5160" s="4" t="s">
        <v>21</v>
      </c>
    </row>
    <row r="5161" spans="1:17" ht="22.5" x14ac:dyDescent="0.25">
      <c r="A5161" s="3">
        <v>7173</v>
      </c>
      <c r="B5161" s="1" t="s">
        <v>22445</v>
      </c>
      <c r="C5161" s="1" t="s">
        <v>15</v>
      </c>
      <c r="D5161" s="1" t="s">
        <v>40</v>
      </c>
      <c r="E5161" s="1">
        <v>71208022</v>
      </c>
      <c r="F5161" s="1" t="s">
        <v>9050</v>
      </c>
      <c r="G5161" s="1">
        <v>2233878</v>
      </c>
      <c r="H5161" s="1" t="s">
        <v>22446</v>
      </c>
      <c r="I5161" s="2">
        <v>45063</v>
      </c>
      <c r="J5161" s="15" t="str">
        <f>MID(Tabla1[[#This Row],[HORA]],1,5)</f>
        <v>08:39</v>
      </c>
      <c r="K5161" s="16">
        <f>IF(Tabla1[[#This Row],[FECHA]]=I5162,IF(J5162-J5161&gt;0,(J5162-J5161)*1440,0),0)</f>
        <v>11.999999999999957</v>
      </c>
      <c r="L5161" s="14">
        <f>2+L4902-Datos!$C$8</f>
        <v>3.96</v>
      </c>
      <c r="M5161" s="13" t="s">
        <v>13014</v>
      </c>
      <c r="N5161" s="1" t="s">
        <v>22447</v>
      </c>
      <c r="O5161" s="1">
        <v>30</v>
      </c>
      <c r="P5161" s="1" t="s">
        <v>413</v>
      </c>
      <c r="Q5161" s="4" t="s">
        <v>21</v>
      </c>
    </row>
    <row r="5162" spans="1:17" ht="22.5" x14ac:dyDescent="0.25">
      <c r="A5162" s="3">
        <v>7174</v>
      </c>
      <c r="B5162" s="1" t="s">
        <v>22448</v>
      </c>
      <c r="C5162" s="1" t="s">
        <v>15</v>
      </c>
      <c r="D5162" s="1" t="s">
        <v>40</v>
      </c>
      <c r="E5162" s="1">
        <v>71208022</v>
      </c>
      <c r="F5162" s="1" t="s">
        <v>9050</v>
      </c>
      <c r="G5162" s="1">
        <v>71208022</v>
      </c>
      <c r="H5162" s="1" t="s">
        <v>9050</v>
      </c>
      <c r="I5162" s="2">
        <v>45063</v>
      </c>
      <c r="J5162" s="15" t="str">
        <f>MID(Tabla1[[#This Row],[HORA]],1,5)</f>
        <v>08:51</v>
      </c>
      <c r="K5162" s="16">
        <f>IF(Tabla1[[#This Row],[FECHA]]=I5163,IF(J5163-J5162&gt;0,(J5163-J5162)*1440,0),0)</f>
        <v>5.0000000000000622</v>
      </c>
      <c r="L5162" s="14">
        <f>2+L4903-Datos!$C$8</f>
        <v>5.16</v>
      </c>
      <c r="M5162" s="13" t="s">
        <v>1351</v>
      </c>
      <c r="N5162" s="1" t="s">
        <v>22449</v>
      </c>
      <c r="O5162" s="1">
        <v>15</v>
      </c>
      <c r="P5162" s="1" t="s">
        <v>413</v>
      </c>
      <c r="Q5162" s="4" t="s">
        <v>21</v>
      </c>
    </row>
    <row r="5163" spans="1:17" ht="22.5" x14ac:dyDescent="0.25">
      <c r="A5163" s="3">
        <v>1855</v>
      </c>
      <c r="B5163" s="1" t="s">
        <v>5601</v>
      </c>
      <c r="C5163" s="1" t="s">
        <v>15</v>
      </c>
      <c r="D5163" s="1" t="s">
        <v>40</v>
      </c>
      <c r="E5163" s="1">
        <v>6188461</v>
      </c>
      <c r="F5163" s="1" t="s">
        <v>5602</v>
      </c>
      <c r="G5163" s="1">
        <v>6188461</v>
      </c>
      <c r="H5163" s="1" t="s">
        <v>5602</v>
      </c>
      <c r="I5163" s="2">
        <v>45063</v>
      </c>
      <c r="J5163" s="15" t="str">
        <f>MID(Tabla1[[#This Row],[HORA]],1,5)</f>
        <v>08:56</v>
      </c>
      <c r="K5163" s="16">
        <f>IF(Tabla1[[#This Row],[FECHA]]=I5164,IF(J5164-J5163&gt;0,(J5164-J5163)*1440,0),0)</f>
        <v>2.9999999999999094</v>
      </c>
      <c r="L5163" s="14">
        <f>2+L4904-Datos!$C$8</f>
        <v>6.66</v>
      </c>
      <c r="M5163" s="13" t="s">
        <v>3350</v>
      </c>
      <c r="N5163" s="1" t="s">
        <v>1715</v>
      </c>
      <c r="O5163" s="1">
        <v>6</v>
      </c>
      <c r="P5163" s="1" t="s">
        <v>645</v>
      </c>
      <c r="Q5163" s="4" t="s">
        <v>21</v>
      </c>
    </row>
    <row r="5164" spans="1:17" ht="22.5" x14ac:dyDescent="0.25">
      <c r="A5164" s="3">
        <v>15906</v>
      </c>
      <c r="B5164" s="1" t="s">
        <v>48371</v>
      </c>
      <c r="C5164" s="1" t="s">
        <v>15</v>
      </c>
      <c r="D5164" s="1" t="s">
        <v>40</v>
      </c>
      <c r="E5164" s="1">
        <v>20600794273</v>
      </c>
      <c r="F5164" s="1" t="s">
        <v>48372</v>
      </c>
      <c r="G5164" s="1">
        <v>2233889</v>
      </c>
      <c r="H5164" s="1" t="s">
        <v>48373</v>
      </c>
      <c r="I5164" s="2">
        <v>45063</v>
      </c>
      <c r="J5164" s="15" t="str">
        <f>MID(Tabla1[[#This Row],[HORA]],1,5)</f>
        <v>08:59</v>
      </c>
      <c r="K5164" s="16">
        <f>IF(Tabla1[[#This Row],[FECHA]]=I5165,IF(J5165-J5164&gt;0,(J5165-J5164)*1440,0),0)</f>
        <v>3.0000000000000693</v>
      </c>
      <c r="L5164" s="14">
        <f>2+L4905-Datos!$C$8</f>
        <v>4.01</v>
      </c>
      <c r="M5164" s="13" t="s">
        <v>4535</v>
      </c>
      <c r="N5164" s="1" t="s">
        <v>48374</v>
      </c>
      <c r="O5164" s="1">
        <v>10</v>
      </c>
      <c r="P5164" s="1" t="s">
        <v>645</v>
      </c>
      <c r="Q5164" s="4" t="s">
        <v>21</v>
      </c>
    </row>
    <row r="5165" spans="1:17" ht="22.5" x14ac:dyDescent="0.25">
      <c r="A5165" s="3">
        <v>1856</v>
      </c>
      <c r="B5165" s="1" t="s">
        <v>5603</v>
      </c>
      <c r="C5165" s="1" t="s">
        <v>15</v>
      </c>
      <c r="D5165" s="1" t="s">
        <v>33</v>
      </c>
      <c r="E5165" s="1">
        <v>23006439</v>
      </c>
      <c r="F5165" s="1" t="s">
        <v>5604</v>
      </c>
      <c r="G5165" s="1">
        <v>23012904</v>
      </c>
      <c r="H5165" s="1" t="s">
        <v>5605</v>
      </c>
      <c r="I5165" s="2">
        <v>45063</v>
      </c>
      <c r="J5165" s="15" t="str">
        <f>MID(Tabla1[[#This Row],[HORA]],1,5)</f>
        <v>09:02</v>
      </c>
      <c r="K5165" s="16">
        <f>IF(Tabla1[[#This Row],[FECHA]]=I5166,IF(J5166-J5165&gt;0,(J5166-J5165)*1440,0),0)</f>
        <v>1.0000000000000764</v>
      </c>
      <c r="L5165" s="14">
        <f>2+L4906-Datos!$C$8</f>
        <v>6.16</v>
      </c>
      <c r="M5165" s="13" t="s">
        <v>5332</v>
      </c>
      <c r="N5165" s="1" t="s">
        <v>5606</v>
      </c>
      <c r="O5165" s="1">
        <v>20</v>
      </c>
      <c r="P5165" s="1" t="s">
        <v>645</v>
      </c>
      <c r="Q5165" s="4" t="s">
        <v>21</v>
      </c>
    </row>
    <row r="5166" spans="1:17" ht="22.5" x14ac:dyDescent="0.25">
      <c r="A5166" s="3">
        <v>7175</v>
      </c>
      <c r="B5166" s="1" t="s">
        <v>22450</v>
      </c>
      <c r="C5166" s="1" t="s">
        <v>15</v>
      </c>
      <c r="D5166" s="1" t="s">
        <v>40</v>
      </c>
      <c r="E5166" s="1">
        <v>7385901</v>
      </c>
      <c r="F5166" s="1" t="s">
        <v>22451</v>
      </c>
      <c r="G5166" s="1">
        <v>2233890</v>
      </c>
      <c r="H5166" s="1" t="s">
        <v>22452</v>
      </c>
      <c r="I5166" s="2">
        <v>45063</v>
      </c>
      <c r="J5166" s="15" t="str">
        <f>MID(Tabla1[[#This Row],[HORA]],1,5)</f>
        <v>09:03</v>
      </c>
      <c r="K5166" s="16">
        <f>IF(Tabla1[[#This Row],[FECHA]]=I5167,IF(J5167-J5166&gt;0,(J5167-J5166)*1440,0),0)</f>
        <v>0.99999999999991651</v>
      </c>
      <c r="L5166" s="14">
        <f>2+L4907-Datos!$C$8</f>
        <v>7.8599999999999994</v>
      </c>
      <c r="M5166" s="13" t="s">
        <v>6691</v>
      </c>
      <c r="N5166" s="1" t="s">
        <v>5425</v>
      </c>
      <c r="O5166" s="1">
        <v>20</v>
      </c>
      <c r="P5166" s="1" t="s">
        <v>413</v>
      </c>
      <c r="Q5166" s="4" t="s">
        <v>21</v>
      </c>
    </row>
    <row r="5167" spans="1:17" ht="22.5" x14ac:dyDescent="0.25">
      <c r="A5167" s="3">
        <v>15907</v>
      </c>
      <c r="B5167" s="1" t="s">
        <v>48375</v>
      </c>
      <c r="C5167" s="1" t="s">
        <v>15</v>
      </c>
      <c r="D5167" s="1" t="s">
        <v>40</v>
      </c>
      <c r="E5167" s="1">
        <v>20347237028</v>
      </c>
      <c r="F5167" s="1" t="s">
        <v>47847</v>
      </c>
      <c r="G5167" s="1">
        <v>18131944</v>
      </c>
      <c r="H5167" s="1" t="s">
        <v>48376</v>
      </c>
      <c r="I5167" s="2">
        <v>45063</v>
      </c>
      <c r="J5167" s="15" t="str">
        <f>MID(Tabla1[[#This Row],[HORA]],1,5)</f>
        <v>09:04</v>
      </c>
      <c r="K5167" s="16">
        <f>IF(Tabla1[[#This Row],[FECHA]]=I5168,IF(J5168-J5167&gt;0,(J5168-J5167)*1440,0),0)</f>
        <v>12.000000000000037</v>
      </c>
      <c r="L5167" s="14">
        <f>2+L4908-Datos!$C$8</f>
        <v>5.0199999999999996</v>
      </c>
      <c r="M5167" s="13" t="s">
        <v>3588</v>
      </c>
      <c r="N5167" s="1" t="s">
        <v>693</v>
      </c>
      <c r="O5167" s="1">
        <v>10</v>
      </c>
      <c r="P5167" s="1" t="s">
        <v>645</v>
      </c>
      <c r="Q5167" s="4" t="s">
        <v>21</v>
      </c>
    </row>
    <row r="5168" spans="1:17" ht="22.5" x14ac:dyDescent="0.25">
      <c r="A5168" s="3">
        <v>1857</v>
      </c>
      <c r="B5168" s="1" t="s">
        <v>5607</v>
      </c>
      <c r="C5168" s="1" t="s">
        <v>15</v>
      </c>
      <c r="D5168" s="1" t="s">
        <v>40</v>
      </c>
      <c r="E5168" s="1">
        <v>16735252</v>
      </c>
      <c r="F5168" s="1" t="s">
        <v>5608</v>
      </c>
      <c r="G5168" s="1">
        <v>73337239</v>
      </c>
      <c r="H5168" s="1" t="s">
        <v>5609</v>
      </c>
      <c r="I5168" s="2">
        <v>45063</v>
      </c>
      <c r="J5168" s="15" t="str">
        <f>MID(Tabla1[[#This Row],[HORA]],1,5)</f>
        <v>09:16</v>
      </c>
      <c r="K5168" s="16">
        <f>IF(Tabla1[[#This Row],[FECHA]]=I5169,IF(J5169-J5168&gt;0,(J5169-J5168)*1440,0),0)</f>
        <v>0</v>
      </c>
      <c r="L5168" s="14">
        <f>2+L4909-Datos!$C$8</f>
        <v>5.96</v>
      </c>
      <c r="M5168" s="13" t="s">
        <v>3160</v>
      </c>
      <c r="N5168" s="1" t="s">
        <v>5610</v>
      </c>
      <c r="O5168" s="1">
        <v>10</v>
      </c>
      <c r="P5168" s="1" t="s">
        <v>645</v>
      </c>
      <c r="Q5168" s="4" t="s">
        <v>21</v>
      </c>
    </row>
    <row r="5169" spans="1:17" ht="22.5" x14ac:dyDescent="0.25">
      <c r="A5169" s="3">
        <v>7176</v>
      </c>
      <c r="B5169" s="1" t="s">
        <v>22453</v>
      </c>
      <c r="C5169" s="1" t="s">
        <v>15</v>
      </c>
      <c r="D5169" s="1" t="s">
        <v>33</v>
      </c>
      <c r="E5169" s="1">
        <v>16600876</v>
      </c>
      <c r="F5169" s="1" t="s">
        <v>22454</v>
      </c>
      <c r="G5169" s="1">
        <v>46345109</v>
      </c>
      <c r="H5169" s="1" t="s">
        <v>22455</v>
      </c>
      <c r="I5169" s="2">
        <v>45063</v>
      </c>
      <c r="J5169" s="15" t="str">
        <f>MID(Tabla1[[#This Row],[HORA]],1,5)</f>
        <v>09:16</v>
      </c>
      <c r="K5169" s="16">
        <f>IF(Tabla1[[#This Row],[FECHA]]=I5170,IF(J5170-J5169&gt;0,(J5170-J5169)*1440,0),0)</f>
        <v>3.9999999999999858</v>
      </c>
      <c r="L5169" s="14">
        <f>2+L4910-Datos!$C$8</f>
        <v>6.2</v>
      </c>
      <c r="M5169" s="13" t="s">
        <v>3160</v>
      </c>
      <c r="N5169" s="1" t="s">
        <v>22456</v>
      </c>
      <c r="O5169" s="1">
        <v>10</v>
      </c>
      <c r="P5169" s="1" t="s">
        <v>413</v>
      </c>
      <c r="Q5169" s="4" t="s">
        <v>21</v>
      </c>
    </row>
    <row r="5170" spans="1:17" ht="22.5" x14ac:dyDescent="0.25">
      <c r="A5170" s="3">
        <v>7177</v>
      </c>
      <c r="B5170" s="1" t="s">
        <v>22457</v>
      </c>
      <c r="C5170" s="1" t="s">
        <v>15</v>
      </c>
      <c r="D5170" s="1" t="s">
        <v>23</v>
      </c>
      <c r="E5170" s="1">
        <v>16774567</v>
      </c>
      <c r="F5170" s="1" t="s">
        <v>22458</v>
      </c>
      <c r="G5170" s="1">
        <v>2233897</v>
      </c>
      <c r="H5170" s="1" t="s">
        <v>22459</v>
      </c>
      <c r="I5170" s="2">
        <v>45063</v>
      </c>
      <c r="J5170" s="15" t="str">
        <f>MID(Tabla1[[#This Row],[HORA]],1,5)</f>
        <v>09:20</v>
      </c>
      <c r="K5170" s="16">
        <f>IF(Tabla1[[#This Row],[FECHA]]=I5171,IF(J5171-J5170&gt;0,(J5171-J5170)*1440,0),0)</f>
        <v>1.9999999999999929</v>
      </c>
      <c r="L5170" s="14">
        <f>2+L4911-Datos!$C$8</f>
        <v>3.87</v>
      </c>
      <c r="M5170" s="13" t="s">
        <v>8291</v>
      </c>
      <c r="N5170" s="1" t="s">
        <v>22460</v>
      </c>
      <c r="O5170" s="1">
        <v>10</v>
      </c>
      <c r="P5170" s="1" t="s">
        <v>413</v>
      </c>
      <c r="Q5170" s="4" t="s">
        <v>21</v>
      </c>
    </row>
    <row r="5171" spans="1:17" ht="22.5" x14ac:dyDescent="0.25">
      <c r="A5171" s="3">
        <v>7178</v>
      </c>
      <c r="B5171" s="1" t="s">
        <v>22461</v>
      </c>
      <c r="C5171" s="1" t="s">
        <v>15</v>
      </c>
      <c r="D5171" s="1" t="s">
        <v>71</v>
      </c>
      <c r="E5171" s="1">
        <v>48688555</v>
      </c>
      <c r="F5171" s="1" t="s">
        <v>22462</v>
      </c>
      <c r="G5171" s="1">
        <v>2233899</v>
      </c>
      <c r="H5171" s="1" t="s">
        <v>14636</v>
      </c>
      <c r="I5171" s="2">
        <v>45063</v>
      </c>
      <c r="J5171" s="15" t="str">
        <f>MID(Tabla1[[#This Row],[HORA]],1,5)</f>
        <v>09:22</v>
      </c>
      <c r="K5171" s="16">
        <f>IF(Tabla1[[#This Row],[FECHA]]=I5172,IF(J5172-J5171&gt;0,(J5172-J5171)*1440,0),0)</f>
        <v>9.9999999999999645</v>
      </c>
      <c r="L5171" s="14">
        <f>2+L4912-Datos!$C$8</f>
        <v>5.1100000000000003</v>
      </c>
      <c r="M5171" s="13" t="s">
        <v>6284</v>
      </c>
      <c r="N5171" s="1" t="s">
        <v>8803</v>
      </c>
      <c r="O5171" s="1">
        <v>10</v>
      </c>
      <c r="P5171" s="1" t="s">
        <v>413</v>
      </c>
      <c r="Q5171" s="4" t="s">
        <v>21</v>
      </c>
    </row>
    <row r="5172" spans="1:17" ht="22.5" x14ac:dyDescent="0.25">
      <c r="A5172" s="3">
        <v>1858</v>
      </c>
      <c r="B5172" s="1" t="s">
        <v>5611</v>
      </c>
      <c r="C5172" s="1" t="s">
        <v>15</v>
      </c>
      <c r="D5172" s="1" t="s">
        <v>257</v>
      </c>
      <c r="E5172" s="1">
        <v>578927</v>
      </c>
      <c r="F5172" s="1" t="s">
        <v>5612</v>
      </c>
      <c r="G5172" s="1">
        <v>3692368</v>
      </c>
      <c r="H5172" s="1" t="s">
        <v>5613</v>
      </c>
      <c r="I5172" s="2">
        <v>45063</v>
      </c>
      <c r="J5172" s="15" t="str">
        <f>MID(Tabla1[[#This Row],[HORA]],1,5)</f>
        <v>09:32</v>
      </c>
      <c r="K5172" s="16">
        <f>IF(Tabla1[[#This Row],[FECHA]]=I5173,IF(J5173-J5172&gt;0,(J5173-J5172)*1440,0),0)</f>
        <v>3.0000000000000693</v>
      </c>
      <c r="L5172" s="14">
        <f>2+L4913-Datos!$C$8</f>
        <v>4.8000000000000007</v>
      </c>
      <c r="M5172" s="13" t="s">
        <v>5614</v>
      </c>
      <c r="N5172" s="1" t="s">
        <v>5615</v>
      </c>
      <c r="O5172" s="1">
        <v>10</v>
      </c>
      <c r="P5172" s="1" t="s">
        <v>645</v>
      </c>
      <c r="Q5172" s="4" t="s">
        <v>21</v>
      </c>
    </row>
    <row r="5173" spans="1:17" ht="22.5" x14ac:dyDescent="0.25">
      <c r="A5173" s="3">
        <v>1891</v>
      </c>
      <c r="B5173" s="1" t="s">
        <v>5713</v>
      </c>
      <c r="C5173" s="1" t="s">
        <v>15</v>
      </c>
      <c r="D5173" s="1" t="s">
        <v>161</v>
      </c>
      <c r="E5173" s="1">
        <v>33642035</v>
      </c>
      <c r="F5173" s="1" t="s">
        <v>5714</v>
      </c>
      <c r="G5173" s="1">
        <v>33642035</v>
      </c>
      <c r="H5173" s="1" t="s">
        <v>5714</v>
      </c>
      <c r="I5173" s="2">
        <v>45063</v>
      </c>
      <c r="J5173" s="15" t="str">
        <f>MID(Tabla1[[#This Row],[HORA]],1,5)</f>
        <v>09:35</v>
      </c>
      <c r="K5173" s="16">
        <f>IF(Tabla1[[#This Row],[FECHA]]=I5174,IF(J5174-J5173&gt;0,(J5174-J5173)*1440,0),0)</f>
        <v>0.99999999999991651</v>
      </c>
      <c r="L5173" s="14">
        <f>2+L4914-Datos!$C$8</f>
        <v>6.18</v>
      </c>
      <c r="M5173" s="13" t="s">
        <v>3304</v>
      </c>
      <c r="N5173" s="1" t="s">
        <v>5715</v>
      </c>
      <c r="O5173" s="1">
        <v>10</v>
      </c>
      <c r="P5173" s="1" t="s">
        <v>986</v>
      </c>
      <c r="Q5173" s="4" t="s">
        <v>21</v>
      </c>
    </row>
    <row r="5174" spans="1:17" ht="22.5" x14ac:dyDescent="0.25">
      <c r="A5174" s="3">
        <v>7179</v>
      </c>
      <c r="B5174" s="1" t="s">
        <v>22463</v>
      </c>
      <c r="C5174" s="1" t="s">
        <v>15</v>
      </c>
      <c r="D5174" s="1" t="s">
        <v>40</v>
      </c>
      <c r="E5174" s="1">
        <v>44360101</v>
      </c>
      <c r="F5174" s="1" t="s">
        <v>22464</v>
      </c>
      <c r="G5174" s="1">
        <v>62364542</v>
      </c>
      <c r="H5174" s="1" t="s">
        <v>22465</v>
      </c>
      <c r="I5174" s="2">
        <v>45063</v>
      </c>
      <c r="J5174" s="15" t="str">
        <f>MID(Tabla1[[#This Row],[HORA]],1,5)</f>
        <v>09:36</v>
      </c>
      <c r="K5174" s="16">
        <f>IF(Tabla1[[#This Row],[FECHA]]=I5175,IF(J5175-J5174&gt;0,(J5175-J5174)*1440,0),0)</f>
        <v>13.000000000000034</v>
      </c>
      <c r="L5174" s="14">
        <f>2+L4915-Datos!$C$8</f>
        <v>6.12</v>
      </c>
      <c r="M5174" s="13" t="s">
        <v>4561</v>
      </c>
      <c r="N5174" s="1" t="s">
        <v>22466</v>
      </c>
      <c r="O5174" s="1">
        <v>100</v>
      </c>
      <c r="P5174" s="1" t="s">
        <v>413</v>
      </c>
      <c r="Q5174" s="4" t="s">
        <v>21</v>
      </c>
    </row>
    <row r="5175" spans="1:17" ht="22.5" x14ac:dyDescent="0.25">
      <c r="A5175" s="3">
        <v>1859</v>
      </c>
      <c r="B5175" s="1" t="s">
        <v>5616</v>
      </c>
      <c r="C5175" s="1" t="s">
        <v>15</v>
      </c>
      <c r="D5175" s="1" t="s">
        <v>40</v>
      </c>
      <c r="E5175" s="1">
        <v>43365287</v>
      </c>
      <c r="F5175" s="1" t="s">
        <v>5617</v>
      </c>
      <c r="G5175" s="1">
        <v>43365287</v>
      </c>
      <c r="H5175" s="1" t="s">
        <v>5617</v>
      </c>
      <c r="I5175" s="2">
        <v>45063</v>
      </c>
      <c r="J5175" s="15" t="str">
        <f>MID(Tabla1[[#This Row],[HORA]],1,5)</f>
        <v>09:49</v>
      </c>
      <c r="K5175" s="16">
        <f>IF(Tabla1[[#This Row],[FECHA]]=I5176,IF(J5176-J5175&gt;0,(J5176-J5175)*1440,0),0)</f>
        <v>0</v>
      </c>
      <c r="L5175" s="14">
        <f>2+L4916-Datos!$C$8</f>
        <v>6.0200000000000005</v>
      </c>
      <c r="M5175" s="13" t="s">
        <v>2222</v>
      </c>
      <c r="N5175" s="1" t="s">
        <v>1715</v>
      </c>
      <c r="O5175" s="1">
        <v>60</v>
      </c>
      <c r="P5175" s="1" t="s">
        <v>645</v>
      </c>
      <c r="Q5175" s="4" t="s">
        <v>21</v>
      </c>
    </row>
    <row r="5176" spans="1:17" ht="22.5" x14ac:dyDescent="0.25">
      <c r="A5176" s="3">
        <v>7180</v>
      </c>
      <c r="B5176" s="1" t="s">
        <v>22467</v>
      </c>
      <c r="C5176" s="1" t="s">
        <v>15</v>
      </c>
      <c r="D5176" s="1" t="s">
        <v>40</v>
      </c>
      <c r="E5176" s="1">
        <v>16631449</v>
      </c>
      <c r="F5176" s="1" t="s">
        <v>22468</v>
      </c>
      <c r="G5176" s="1">
        <v>2233907</v>
      </c>
      <c r="H5176" s="1" t="s">
        <v>22469</v>
      </c>
      <c r="I5176" s="2">
        <v>45063</v>
      </c>
      <c r="J5176" s="15" t="str">
        <f>MID(Tabla1[[#This Row],[HORA]],1,5)</f>
        <v>09:49</v>
      </c>
      <c r="K5176" s="16">
        <f>IF(Tabla1[[#This Row],[FECHA]]=I5177,IF(J5177-J5176&gt;0,(J5177-J5176)*1440,0),0)</f>
        <v>1.9999999999999929</v>
      </c>
      <c r="L5176" s="14">
        <f>2+L4917-Datos!$C$8</f>
        <v>3.7300000000000004</v>
      </c>
      <c r="M5176" s="13" t="s">
        <v>2222</v>
      </c>
      <c r="N5176" s="1" t="s">
        <v>22470</v>
      </c>
      <c r="O5176" s="1">
        <v>15</v>
      </c>
      <c r="P5176" s="1" t="s">
        <v>413</v>
      </c>
      <c r="Q5176" s="4" t="s">
        <v>21</v>
      </c>
    </row>
    <row r="5177" spans="1:17" ht="22.5" x14ac:dyDescent="0.25">
      <c r="A5177" s="3">
        <v>1860</v>
      </c>
      <c r="B5177" s="1" t="s">
        <v>5618</v>
      </c>
      <c r="C5177" s="1" t="s">
        <v>15</v>
      </c>
      <c r="D5177" s="1" t="s">
        <v>71</v>
      </c>
      <c r="E5177" s="1">
        <v>16556781</v>
      </c>
      <c r="F5177" s="1" t="s">
        <v>5619</v>
      </c>
      <c r="G5177" s="1">
        <v>2233909</v>
      </c>
      <c r="H5177" s="1" t="s">
        <v>5620</v>
      </c>
      <c r="I5177" s="2">
        <v>45063</v>
      </c>
      <c r="J5177" s="15" t="str">
        <f>MID(Tabla1[[#This Row],[HORA]],1,5)</f>
        <v>09:51</v>
      </c>
      <c r="K5177" s="16">
        <f>IF(Tabla1[[#This Row],[FECHA]]=I5178,IF(J5178-J5177&gt;0,(J5178-J5177)*1440,0),0)</f>
        <v>7.9999999999999716</v>
      </c>
      <c r="L5177" s="14">
        <f>2+L4918-Datos!$C$8</f>
        <v>5.0199999999999996</v>
      </c>
      <c r="M5177" s="13" t="s">
        <v>5621</v>
      </c>
      <c r="N5177" s="1" t="s">
        <v>5622</v>
      </c>
      <c r="O5177" s="1">
        <v>30</v>
      </c>
      <c r="P5177" s="1" t="s">
        <v>645</v>
      </c>
      <c r="Q5177" s="4" t="s">
        <v>21</v>
      </c>
    </row>
    <row r="5178" spans="1:17" ht="22.5" x14ac:dyDescent="0.25">
      <c r="A5178" s="3">
        <v>7181</v>
      </c>
      <c r="B5178" s="1" t="s">
        <v>22471</v>
      </c>
      <c r="C5178" s="1" t="s">
        <v>15</v>
      </c>
      <c r="D5178" s="1" t="s">
        <v>33</v>
      </c>
      <c r="E5178" s="1">
        <v>44453429</v>
      </c>
      <c r="F5178" s="1" t="s">
        <v>22472</v>
      </c>
      <c r="G5178" s="1">
        <v>40418402</v>
      </c>
      <c r="H5178" s="1" t="s">
        <v>22473</v>
      </c>
      <c r="I5178" s="2">
        <v>45063</v>
      </c>
      <c r="J5178" s="15" t="str">
        <f>MID(Tabla1[[#This Row],[HORA]],1,5)</f>
        <v>09:59</v>
      </c>
      <c r="K5178" s="16">
        <f>IF(Tabla1[[#This Row],[FECHA]]=I5179,IF(J5179-J5178&gt;0,(J5179-J5178)*1440,0),0)</f>
        <v>0</v>
      </c>
      <c r="L5178" s="14">
        <f>2+L4919-Datos!$C$8</f>
        <v>4.03</v>
      </c>
      <c r="M5178" s="13" t="s">
        <v>1734</v>
      </c>
      <c r="N5178" s="1" t="s">
        <v>5313</v>
      </c>
      <c r="O5178" s="1">
        <v>10</v>
      </c>
      <c r="P5178" s="1" t="s">
        <v>413</v>
      </c>
      <c r="Q5178" s="4" t="s">
        <v>21</v>
      </c>
    </row>
    <row r="5179" spans="1:17" ht="22.5" x14ac:dyDescent="0.25">
      <c r="A5179" s="3">
        <v>7182</v>
      </c>
      <c r="B5179" s="1" t="s">
        <v>22474</v>
      </c>
      <c r="C5179" s="1" t="s">
        <v>15</v>
      </c>
      <c r="D5179" s="1" t="s">
        <v>40</v>
      </c>
      <c r="E5179" s="1">
        <v>16662064</v>
      </c>
      <c r="F5179" s="1" t="s">
        <v>22475</v>
      </c>
      <c r="G5179" s="1">
        <v>16662064</v>
      </c>
      <c r="H5179" s="1" t="s">
        <v>22475</v>
      </c>
      <c r="I5179" s="2">
        <v>45063</v>
      </c>
      <c r="J5179" s="15" t="str">
        <f>MID(Tabla1[[#This Row],[HORA]],1,5)</f>
        <v>09:59</v>
      </c>
      <c r="K5179" s="16">
        <f>IF(Tabla1[[#This Row],[FECHA]]=I5180,IF(J5180-J5179&gt;0,(J5180-J5179)*1440,0),0)</f>
        <v>2.0000000000000728</v>
      </c>
      <c r="L5179" s="14">
        <f>2+L4920-Datos!$C$8</f>
        <v>7.04</v>
      </c>
      <c r="M5179" s="13" t="s">
        <v>1734</v>
      </c>
      <c r="N5179" s="1" t="s">
        <v>1715</v>
      </c>
      <c r="O5179" s="1">
        <v>20</v>
      </c>
      <c r="P5179" s="1" t="s">
        <v>413</v>
      </c>
      <c r="Q5179" s="4" t="s">
        <v>21</v>
      </c>
    </row>
    <row r="5180" spans="1:17" ht="22.5" x14ac:dyDescent="0.25">
      <c r="A5180" s="3">
        <v>1861</v>
      </c>
      <c r="B5180" s="1" t="s">
        <v>5623</v>
      </c>
      <c r="C5180" s="1" t="s">
        <v>15</v>
      </c>
      <c r="D5180" s="1" t="s">
        <v>40</v>
      </c>
      <c r="E5180" s="1">
        <v>16727417</v>
      </c>
      <c r="F5180" s="1" t="s">
        <v>5624</v>
      </c>
      <c r="G5180" s="1">
        <v>2233910</v>
      </c>
      <c r="H5180" s="1" t="s">
        <v>5625</v>
      </c>
      <c r="I5180" s="2">
        <v>45063</v>
      </c>
      <c r="J5180" s="15" t="str">
        <f>MID(Tabla1[[#This Row],[HORA]],1,5)</f>
        <v>10:01</v>
      </c>
      <c r="K5180" s="16">
        <f>IF(Tabla1[[#This Row],[FECHA]]=I5181,IF(J5181-J5180&gt;0,(J5181-J5180)*1440,0),0)</f>
        <v>0.99999999999999645</v>
      </c>
      <c r="L5180" s="14">
        <f>2+L4921-Datos!$C$8</f>
        <v>9.1000000000000014</v>
      </c>
      <c r="M5180" s="13" t="s">
        <v>1231</v>
      </c>
      <c r="N5180" s="1" t="s">
        <v>5626</v>
      </c>
      <c r="O5180" s="1">
        <v>15</v>
      </c>
      <c r="P5180" s="1" t="s">
        <v>645</v>
      </c>
      <c r="Q5180" s="4" t="s">
        <v>21</v>
      </c>
    </row>
    <row r="5181" spans="1:17" ht="22.5" x14ac:dyDescent="0.25">
      <c r="A5181" s="3">
        <v>1862</v>
      </c>
      <c r="B5181" s="1" t="s">
        <v>5627</v>
      </c>
      <c r="C5181" s="1" t="s">
        <v>15</v>
      </c>
      <c r="D5181" s="1" t="s">
        <v>40</v>
      </c>
      <c r="E5181" s="1">
        <v>16426470</v>
      </c>
      <c r="F5181" s="1" t="s">
        <v>5628</v>
      </c>
      <c r="G5181" s="1">
        <v>16426470</v>
      </c>
      <c r="H5181" s="1" t="s">
        <v>5628</v>
      </c>
      <c r="I5181" s="2">
        <v>45063</v>
      </c>
      <c r="J5181" s="15" t="str">
        <f>MID(Tabla1[[#This Row],[HORA]],1,5)</f>
        <v>10:02</v>
      </c>
      <c r="K5181" s="16">
        <f>IF(Tabla1[[#This Row],[FECHA]]=I5182,IF(J5182-J5181&gt;0,(J5182-J5181)*1440,0),0)</f>
        <v>0</v>
      </c>
      <c r="L5181" s="14">
        <f>2+L4922-Datos!$C$8</f>
        <v>4.9700000000000006</v>
      </c>
      <c r="M5181" s="13" t="s">
        <v>704</v>
      </c>
      <c r="N5181" s="1" t="s">
        <v>1715</v>
      </c>
      <c r="O5181" s="1">
        <v>25</v>
      </c>
      <c r="P5181" s="1" t="s">
        <v>645</v>
      </c>
      <c r="Q5181" s="4" t="s">
        <v>21</v>
      </c>
    </row>
    <row r="5182" spans="1:17" ht="22.5" x14ac:dyDescent="0.25">
      <c r="A5182" s="3">
        <v>7183</v>
      </c>
      <c r="B5182" s="1" t="s">
        <v>22476</v>
      </c>
      <c r="C5182" s="1" t="s">
        <v>15</v>
      </c>
      <c r="D5182" s="1" t="s">
        <v>40</v>
      </c>
      <c r="E5182" s="1">
        <v>16453652</v>
      </c>
      <c r="F5182" s="1" t="s">
        <v>1932</v>
      </c>
      <c r="G5182" s="1">
        <v>2233911</v>
      </c>
      <c r="H5182" s="1" t="s">
        <v>1933</v>
      </c>
      <c r="I5182" s="2">
        <v>45063</v>
      </c>
      <c r="J5182" s="15" t="str">
        <f>MID(Tabla1[[#This Row],[HORA]],1,5)</f>
        <v>10:02</v>
      </c>
      <c r="K5182" s="16">
        <f>IF(Tabla1[[#This Row],[FECHA]]=I5183,IF(J5183-J5182&gt;0,(J5183-J5182)*1440,0),0)</f>
        <v>2.9999999999999893</v>
      </c>
      <c r="L5182" s="14">
        <f>2+L4923-Datos!$C$8</f>
        <v>4.78</v>
      </c>
      <c r="M5182" s="13" t="s">
        <v>704</v>
      </c>
      <c r="N5182" s="1" t="s">
        <v>4206</v>
      </c>
      <c r="O5182" s="1">
        <v>10</v>
      </c>
      <c r="P5182" s="1" t="s">
        <v>413</v>
      </c>
      <c r="Q5182" s="4" t="s">
        <v>21</v>
      </c>
    </row>
    <row r="5183" spans="1:17" ht="22.5" x14ac:dyDescent="0.25">
      <c r="A5183" s="3">
        <v>7184</v>
      </c>
      <c r="B5183" s="1" t="s">
        <v>22477</v>
      </c>
      <c r="C5183" s="1" t="s">
        <v>15</v>
      </c>
      <c r="D5183" s="1" t="s">
        <v>71</v>
      </c>
      <c r="E5183" s="1">
        <v>42914079</v>
      </c>
      <c r="F5183" s="1" t="s">
        <v>22478</v>
      </c>
      <c r="G5183" s="1">
        <v>2233913</v>
      </c>
      <c r="H5183" s="1" t="s">
        <v>22479</v>
      </c>
      <c r="I5183" s="2">
        <v>45063</v>
      </c>
      <c r="J5183" s="15" t="str">
        <f>MID(Tabla1[[#This Row],[HORA]],1,5)</f>
        <v>10:05</v>
      </c>
      <c r="K5183" s="16">
        <f>IF(Tabla1[[#This Row],[FECHA]]=I5184,IF(J5184-J5183&gt;0,(J5184-J5183)*1440,0),0)</f>
        <v>9.9999999999999645</v>
      </c>
      <c r="L5183" s="14">
        <f>2+L4924-Datos!$C$8</f>
        <v>6.87</v>
      </c>
      <c r="M5183" s="13" t="s">
        <v>4234</v>
      </c>
      <c r="N5183" s="1" t="s">
        <v>22480</v>
      </c>
      <c r="O5183" s="1">
        <v>20</v>
      </c>
      <c r="P5183" s="1" t="s">
        <v>413</v>
      </c>
      <c r="Q5183" s="4" t="s">
        <v>21</v>
      </c>
    </row>
    <row r="5184" spans="1:17" ht="22.5" x14ac:dyDescent="0.25">
      <c r="A5184" s="3">
        <v>1863</v>
      </c>
      <c r="B5184" s="1" t="s">
        <v>5629</v>
      </c>
      <c r="C5184" s="1" t="s">
        <v>15</v>
      </c>
      <c r="D5184" s="1" t="s">
        <v>40</v>
      </c>
      <c r="E5184" s="1">
        <v>16665206</v>
      </c>
      <c r="F5184" s="1" t="s">
        <v>5630</v>
      </c>
      <c r="G5184" s="1">
        <v>2233916</v>
      </c>
      <c r="H5184" s="1" t="s">
        <v>5631</v>
      </c>
      <c r="I5184" s="2">
        <v>45063</v>
      </c>
      <c r="J5184" s="15" t="str">
        <f>MID(Tabla1[[#This Row],[HORA]],1,5)</f>
        <v>10:15</v>
      </c>
      <c r="K5184" s="16">
        <f>IF(Tabla1[[#This Row],[FECHA]]=I5185,IF(J5185-J5184&gt;0,(J5185-J5184)*1440,0),0)</f>
        <v>0</v>
      </c>
      <c r="L5184" s="14">
        <f>2+L4925-Datos!$C$8</f>
        <v>4.21</v>
      </c>
      <c r="M5184" s="13" t="s">
        <v>589</v>
      </c>
      <c r="N5184" s="1" t="s">
        <v>5632</v>
      </c>
      <c r="O5184" s="1">
        <v>10</v>
      </c>
      <c r="P5184" s="1" t="s">
        <v>645</v>
      </c>
      <c r="Q5184" s="4" t="s">
        <v>21</v>
      </c>
    </row>
    <row r="5185" spans="1:17" ht="22.5" x14ac:dyDescent="0.25">
      <c r="A5185" s="3">
        <v>7185</v>
      </c>
      <c r="B5185" s="1" t="s">
        <v>22481</v>
      </c>
      <c r="C5185" s="1" t="s">
        <v>15</v>
      </c>
      <c r="D5185" s="1" t="s">
        <v>40</v>
      </c>
      <c r="E5185" s="1">
        <v>5750527</v>
      </c>
      <c r="F5185" s="1" t="s">
        <v>7163</v>
      </c>
      <c r="G5185" s="1">
        <v>2233915</v>
      </c>
      <c r="H5185" s="1" t="s">
        <v>22482</v>
      </c>
      <c r="I5185" s="2">
        <v>45063</v>
      </c>
      <c r="J5185" s="15" t="str">
        <f>MID(Tabla1[[#This Row],[HORA]],1,5)</f>
        <v>10:15</v>
      </c>
      <c r="K5185" s="16">
        <f>IF(Tabla1[[#This Row],[FECHA]]=I5186,IF(J5186-J5185&gt;0,(J5186-J5185)*1440,0),0)</f>
        <v>3.0000000000000693</v>
      </c>
      <c r="L5185" s="14">
        <f>2+L4926-Datos!$C$8</f>
        <v>5.94</v>
      </c>
      <c r="M5185" s="13" t="s">
        <v>589</v>
      </c>
      <c r="N5185" s="1" t="s">
        <v>22483</v>
      </c>
      <c r="O5185" s="1">
        <v>10</v>
      </c>
      <c r="P5185" s="1" t="s">
        <v>413</v>
      </c>
      <c r="Q5185" s="4" t="s">
        <v>21</v>
      </c>
    </row>
    <row r="5186" spans="1:17" ht="22.5" x14ac:dyDescent="0.25">
      <c r="A5186" s="3">
        <v>17013</v>
      </c>
      <c r="B5186" s="1" t="s">
        <v>51394</v>
      </c>
      <c r="C5186" s="1" t="s">
        <v>15</v>
      </c>
      <c r="D5186" s="1" t="s">
        <v>23</v>
      </c>
      <c r="E5186" s="1">
        <v>20480706987</v>
      </c>
      <c r="F5186" s="1" t="s">
        <v>51395</v>
      </c>
      <c r="G5186" s="1">
        <v>27713061</v>
      </c>
      <c r="H5186" s="1" t="s">
        <v>51396</v>
      </c>
      <c r="I5186" s="2">
        <v>45063</v>
      </c>
      <c r="J5186" s="15" t="str">
        <f>MID(Tabla1[[#This Row],[HORA]],1,5)</f>
        <v>10:18</v>
      </c>
      <c r="K5186" s="16">
        <f>IF(Tabla1[[#This Row],[FECHA]]=I5187,IF(J5187-J5186&gt;0,(J5187-J5186)*1440,0),0)</f>
        <v>1.9999999999999929</v>
      </c>
      <c r="L5186" s="14">
        <f>2+L4927-Datos!$C$8</f>
        <v>7.8000000000000007</v>
      </c>
      <c r="M5186" s="13" t="s">
        <v>159</v>
      </c>
      <c r="N5186" s="1" t="s">
        <v>51397</v>
      </c>
      <c r="O5186" s="1">
        <v>15</v>
      </c>
      <c r="P5186" s="1" t="s">
        <v>413</v>
      </c>
      <c r="Q5186" s="4" t="s">
        <v>21</v>
      </c>
    </row>
    <row r="5187" spans="1:17" ht="22.5" x14ac:dyDescent="0.25">
      <c r="A5187" s="3">
        <v>17014</v>
      </c>
      <c r="B5187" s="1" t="s">
        <v>51398</v>
      </c>
      <c r="C5187" s="1" t="s">
        <v>15</v>
      </c>
      <c r="D5187" s="1" t="s">
        <v>40</v>
      </c>
      <c r="E5187" s="1">
        <v>20480706987</v>
      </c>
      <c r="F5187" s="1" t="s">
        <v>51395</v>
      </c>
      <c r="G5187" s="1">
        <v>2811983</v>
      </c>
      <c r="H5187" s="1" t="s">
        <v>51399</v>
      </c>
      <c r="I5187" s="2">
        <v>45063</v>
      </c>
      <c r="J5187" s="15" t="str">
        <f>MID(Tabla1[[#This Row],[HORA]],1,5)</f>
        <v>10:20</v>
      </c>
      <c r="K5187" s="16">
        <f>IF(Tabla1[[#This Row],[FECHA]]=I5188,IF(J5188-J5187&gt;0,(J5188-J5187)*1440,0),0)</f>
        <v>2.9999999999999094</v>
      </c>
      <c r="L5187" s="14">
        <f>2+L4928-Datos!$C$8</f>
        <v>5.0999999999999996</v>
      </c>
      <c r="M5187" s="13" t="s">
        <v>2833</v>
      </c>
      <c r="N5187" s="1" t="s">
        <v>51400</v>
      </c>
      <c r="O5187" s="1">
        <v>20</v>
      </c>
      <c r="P5187" s="1" t="s">
        <v>413</v>
      </c>
      <c r="Q5187" s="4" t="s">
        <v>21</v>
      </c>
    </row>
    <row r="5188" spans="1:17" ht="22.5" x14ac:dyDescent="0.25">
      <c r="A5188" s="3">
        <v>7186</v>
      </c>
      <c r="B5188" s="1" t="s">
        <v>22484</v>
      </c>
      <c r="C5188" s="1" t="s">
        <v>15</v>
      </c>
      <c r="D5188" s="1" t="s">
        <v>172</v>
      </c>
      <c r="E5188" s="1">
        <v>46045447</v>
      </c>
      <c r="F5188" s="1" t="s">
        <v>22485</v>
      </c>
      <c r="G5188" s="1">
        <v>46076603</v>
      </c>
      <c r="H5188" s="1" t="s">
        <v>22486</v>
      </c>
      <c r="I5188" s="2">
        <v>45063</v>
      </c>
      <c r="J5188" s="15" t="str">
        <f>MID(Tabla1[[#This Row],[HORA]],1,5)</f>
        <v>10:23</v>
      </c>
      <c r="K5188" s="16">
        <f>IF(Tabla1[[#This Row],[FECHA]]=I5189,IF(J5189-J5188&gt;0,(J5189-J5188)*1440,0),0)</f>
        <v>1.9999999999999929</v>
      </c>
      <c r="L5188" s="14">
        <f>2+L4929-Datos!$C$8</f>
        <v>5.76</v>
      </c>
      <c r="M5188" s="13" t="s">
        <v>7015</v>
      </c>
      <c r="N5188" s="1" t="s">
        <v>5313</v>
      </c>
      <c r="O5188" s="1">
        <v>10</v>
      </c>
      <c r="P5188" s="1" t="s">
        <v>413</v>
      </c>
      <c r="Q5188" s="4" t="s">
        <v>21</v>
      </c>
    </row>
    <row r="5189" spans="1:17" ht="22.5" x14ac:dyDescent="0.25">
      <c r="A5189" s="3">
        <v>7187</v>
      </c>
      <c r="B5189" s="1" t="s">
        <v>22487</v>
      </c>
      <c r="C5189" s="1" t="s">
        <v>15</v>
      </c>
      <c r="D5189" s="1" t="s">
        <v>82</v>
      </c>
      <c r="E5189" s="1">
        <v>41817766</v>
      </c>
      <c r="F5189" s="1" t="s">
        <v>22488</v>
      </c>
      <c r="G5189" s="1">
        <v>10267211</v>
      </c>
      <c r="H5189" s="1" t="s">
        <v>22489</v>
      </c>
      <c r="I5189" s="2">
        <v>45063</v>
      </c>
      <c r="J5189" s="15" t="str">
        <f>MID(Tabla1[[#This Row],[HORA]],1,5)</f>
        <v>10:25</v>
      </c>
      <c r="K5189" s="16">
        <f>IF(Tabla1[[#This Row],[FECHA]]=I5190,IF(J5190-J5189&gt;0,(J5190-J5189)*1440,0),0)</f>
        <v>6.0000000000001386</v>
      </c>
      <c r="L5189" s="14">
        <f>2+L4930-Datos!$C$8</f>
        <v>5.7</v>
      </c>
      <c r="M5189" s="13" t="s">
        <v>6711</v>
      </c>
      <c r="N5189" s="1" t="s">
        <v>22490</v>
      </c>
      <c r="O5189" s="1">
        <v>15</v>
      </c>
      <c r="P5189" s="1" t="s">
        <v>413</v>
      </c>
      <c r="Q5189" s="4" t="s">
        <v>21</v>
      </c>
    </row>
    <row r="5190" spans="1:17" ht="22.5" x14ac:dyDescent="0.25">
      <c r="A5190" s="3">
        <v>1892</v>
      </c>
      <c r="B5190" s="1" t="s">
        <v>5716</v>
      </c>
      <c r="C5190" s="1" t="s">
        <v>15</v>
      </c>
      <c r="D5190" s="1" t="s">
        <v>77</v>
      </c>
      <c r="E5190" s="1">
        <v>44210739</v>
      </c>
      <c r="F5190" s="1" t="s">
        <v>2157</v>
      </c>
      <c r="G5190" s="1">
        <v>44210739</v>
      </c>
      <c r="H5190" s="1" t="s">
        <v>2157</v>
      </c>
      <c r="I5190" s="2">
        <v>45063</v>
      </c>
      <c r="J5190" s="15" t="str">
        <f>MID(Tabla1[[#This Row],[HORA]],1,5)</f>
        <v>10:31</v>
      </c>
      <c r="K5190" s="16">
        <f>IF(Tabla1[[#This Row],[FECHA]]=I5191,IF(J5191-J5190&gt;0,(J5191-J5190)*1440,0),0)</f>
        <v>0.99999999999991651</v>
      </c>
      <c r="L5190" s="14">
        <f>2+L4931-Datos!$C$8</f>
        <v>3.8000000000000007</v>
      </c>
      <c r="M5190" s="13" t="s">
        <v>4171</v>
      </c>
      <c r="N5190" s="1" t="s">
        <v>1715</v>
      </c>
      <c r="O5190" s="1">
        <v>8</v>
      </c>
      <c r="P5190" s="1" t="s">
        <v>45</v>
      </c>
      <c r="Q5190" s="4" t="s">
        <v>21</v>
      </c>
    </row>
    <row r="5191" spans="1:17" ht="22.5" x14ac:dyDescent="0.25">
      <c r="A5191" s="3">
        <v>1864</v>
      </c>
      <c r="B5191" s="1" t="s">
        <v>5633</v>
      </c>
      <c r="C5191" s="1" t="s">
        <v>15</v>
      </c>
      <c r="D5191" s="1" t="s">
        <v>2195</v>
      </c>
      <c r="E5191" s="1">
        <v>47404368</v>
      </c>
      <c r="F5191" s="1" t="s">
        <v>5634</v>
      </c>
      <c r="G5191" s="1">
        <v>48304519</v>
      </c>
      <c r="H5191" s="1" t="s">
        <v>5635</v>
      </c>
      <c r="I5191" s="2">
        <v>45063</v>
      </c>
      <c r="J5191" s="15" t="str">
        <f>MID(Tabla1[[#This Row],[HORA]],1,5)</f>
        <v>10:32</v>
      </c>
      <c r="K5191" s="16">
        <f>IF(Tabla1[[#This Row],[FECHA]]=I5192,IF(J5192-J5191&gt;0,(J5192-J5191)*1440,0),0)</f>
        <v>0</v>
      </c>
      <c r="L5191" s="14">
        <f>2+L4932-Datos!$C$8</f>
        <v>4.8100000000000005</v>
      </c>
      <c r="M5191" s="13" t="s">
        <v>286</v>
      </c>
      <c r="N5191" s="1" t="s">
        <v>5636</v>
      </c>
      <c r="O5191" s="1">
        <v>50</v>
      </c>
      <c r="P5191" s="1" t="s">
        <v>645</v>
      </c>
      <c r="Q5191" s="4" t="s">
        <v>21</v>
      </c>
    </row>
    <row r="5192" spans="1:17" ht="22.5" x14ac:dyDescent="0.25">
      <c r="A5192" s="3">
        <v>1865</v>
      </c>
      <c r="B5192" s="1" t="s">
        <v>5633</v>
      </c>
      <c r="C5192" s="1" t="s">
        <v>15</v>
      </c>
      <c r="D5192" s="1" t="s">
        <v>2195</v>
      </c>
      <c r="E5192" s="1">
        <v>47404368</v>
      </c>
      <c r="F5192" s="1" t="s">
        <v>5634</v>
      </c>
      <c r="G5192" s="1">
        <v>48304519</v>
      </c>
      <c r="H5192" s="1" t="s">
        <v>5635</v>
      </c>
      <c r="I5192" s="2">
        <v>45063</v>
      </c>
      <c r="J5192" s="15" t="str">
        <f>MID(Tabla1[[#This Row],[HORA]],1,5)</f>
        <v>10:32</v>
      </c>
      <c r="K5192" s="16">
        <f>IF(Tabla1[[#This Row],[FECHA]]=I5193,IF(J5193-J5192&gt;0,(J5193-J5192)*1440,0),0)</f>
        <v>5.9999999999999787</v>
      </c>
      <c r="L5192" s="14">
        <f>2+L4933-Datos!$C$8</f>
        <v>6.18</v>
      </c>
      <c r="M5192" s="13" t="s">
        <v>286</v>
      </c>
      <c r="N5192" s="1" t="s">
        <v>5637</v>
      </c>
      <c r="O5192" s="1">
        <v>50</v>
      </c>
      <c r="P5192" s="1" t="s">
        <v>645</v>
      </c>
      <c r="Q5192" s="4" t="s">
        <v>21</v>
      </c>
    </row>
    <row r="5193" spans="1:17" ht="22.5" x14ac:dyDescent="0.25">
      <c r="A5193" s="3">
        <v>1866</v>
      </c>
      <c r="B5193" s="1" t="s">
        <v>5638</v>
      </c>
      <c r="C5193" s="1" t="s">
        <v>15</v>
      </c>
      <c r="D5193" s="1" t="s">
        <v>33</v>
      </c>
      <c r="E5193" s="1">
        <v>46596764</v>
      </c>
      <c r="F5193" s="1" t="s">
        <v>5639</v>
      </c>
      <c r="G5193" s="1">
        <v>75113923</v>
      </c>
      <c r="H5193" s="1" t="s">
        <v>5640</v>
      </c>
      <c r="I5193" s="2">
        <v>45063</v>
      </c>
      <c r="J5193" s="15" t="str">
        <f>MID(Tabla1[[#This Row],[HORA]],1,5)</f>
        <v>10:38</v>
      </c>
      <c r="K5193" s="16">
        <f>IF(Tabla1[[#This Row],[FECHA]]=I5194,IF(J5194-J5193&gt;0,(J5194-J5193)*1440,0),0)</f>
        <v>1.0000000000000764</v>
      </c>
      <c r="L5193" s="14">
        <f>2+L4934-Datos!$C$8</f>
        <v>5.93</v>
      </c>
      <c r="M5193" s="13" t="s">
        <v>334</v>
      </c>
      <c r="N5193" s="1" t="s">
        <v>1145</v>
      </c>
      <c r="O5193" s="1">
        <v>20</v>
      </c>
      <c r="P5193" s="1" t="s">
        <v>645</v>
      </c>
      <c r="Q5193" s="4" t="s">
        <v>21</v>
      </c>
    </row>
    <row r="5194" spans="1:17" ht="22.5" x14ac:dyDescent="0.25">
      <c r="A5194" s="3">
        <v>1867</v>
      </c>
      <c r="B5194" s="1" t="s">
        <v>5641</v>
      </c>
      <c r="C5194" s="1" t="s">
        <v>15</v>
      </c>
      <c r="D5194" s="1" t="s">
        <v>40</v>
      </c>
      <c r="E5194" s="1">
        <v>44519572</v>
      </c>
      <c r="F5194" s="1" t="s">
        <v>5642</v>
      </c>
      <c r="G5194" s="1">
        <v>3208339</v>
      </c>
      <c r="H5194" s="1" t="s">
        <v>5643</v>
      </c>
      <c r="I5194" s="2">
        <v>45063</v>
      </c>
      <c r="J5194" s="15" t="str">
        <f>MID(Tabla1[[#This Row],[HORA]],1,5)</f>
        <v>10:39</v>
      </c>
      <c r="K5194" s="16">
        <f>IF(Tabla1[[#This Row],[FECHA]]=I5195,IF(J5195-J5194&gt;0,(J5195-J5194)*1440,0),0)</f>
        <v>5.9999999999999787</v>
      </c>
      <c r="L5194" s="14">
        <f>2+L4935-Datos!$C$8</f>
        <v>8.870000000000001</v>
      </c>
      <c r="M5194" s="13" t="s">
        <v>854</v>
      </c>
      <c r="N5194" s="1" t="s">
        <v>5644</v>
      </c>
      <c r="O5194" s="1">
        <v>15</v>
      </c>
      <c r="P5194" s="1" t="s">
        <v>645</v>
      </c>
      <c r="Q5194" s="4" t="s">
        <v>21</v>
      </c>
    </row>
    <row r="5195" spans="1:17" ht="22.5" x14ac:dyDescent="0.25">
      <c r="A5195" s="3">
        <v>7188</v>
      </c>
      <c r="B5195" s="1" t="s">
        <v>22491</v>
      </c>
      <c r="C5195" s="1" t="s">
        <v>15</v>
      </c>
      <c r="D5195" s="1" t="s">
        <v>23</v>
      </c>
      <c r="E5195" s="1">
        <v>80404154</v>
      </c>
      <c r="F5195" s="1" t="s">
        <v>10514</v>
      </c>
      <c r="G5195" s="1">
        <v>27715694</v>
      </c>
      <c r="H5195" s="1" t="s">
        <v>3211</v>
      </c>
      <c r="I5195" s="2">
        <v>45063</v>
      </c>
      <c r="J5195" s="15" t="str">
        <f>MID(Tabla1[[#This Row],[HORA]],1,5)</f>
        <v>10:45</v>
      </c>
      <c r="K5195" s="16">
        <f>IF(Tabla1[[#This Row],[FECHA]]=I5196,IF(J5196-J5195&gt;0,(J5196-J5195)*1440,0),0)</f>
        <v>0.99999999999999645</v>
      </c>
      <c r="L5195" s="14">
        <f>2+L4936-Datos!$C$8</f>
        <v>6.0200000000000005</v>
      </c>
      <c r="M5195" s="13" t="s">
        <v>2528</v>
      </c>
      <c r="N5195" s="1" t="s">
        <v>8337</v>
      </c>
      <c r="O5195" s="1">
        <v>10</v>
      </c>
      <c r="P5195" s="1" t="s">
        <v>413</v>
      </c>
      <c r="Q5195" s="4" t="s">
        <v>21</v>
      </c>
    </row>
    <row r="5196" spans="1:17" ht="22.5" x14ac:dyDescent="0.25">
      <c r="A5196" s="3">
        <v>1893</v>
      </c>
      <c r="B5196" s="1" t="s">
        <v>5717</v>
      </c>
      <c r="C5196" s="1" t="s">
        <v>15</v>
      </c>
      <c r="D5196" s="1" t="s">
        <v>141</v>
      </c>
      <c r="E5196" s="1">
        <v>46853553</v>
      </c>
      <c r="F5196" s="1" t="s">
        <v>5718</v>
      </c>
      <c r="G5196" s="1">
        <v>46853553</v>
      </c>
      <c r="H5196" s="1" t="s">
        <v>5718</v>
      </c>
      <c r="I5196" s="2">
        <v>45063</v>
      </c>
      <c r="J5196" s="15" t="str">
        <f>MID(Tabla1[[#This Row],[HORA]],1,5)</f>
        <v>10:46</v>
      </c>
      <c r="K5196" s="16">
        <f>IF(Tabla1[[#This Row],[FECHA]]=I5197,IF(J5197-J5196&gt;0,(J5197-J5196)*1440,0),0)</f>
        <v>1.9999999999999929</v>
      </c>
      <c r="L5196" s="14">
        <f>2+L4937-Datos!$C$8</f>
        <v>6.8</v>
      </c>
      <c r="M5196" s="13" t="s">
        <v>3554</v>
      </c>
      <c r="N5196" s="1" t="s">
        <v>1715</v>
      </c>
      <c r="O5196" s="1">
        <v>10</v>
      </c>
      <c r="P5196" s="1" t="s">
        <v>45</v>
      </c>
      <c r="Q5196" s="4" t="s">
        <v>21</v>
      </c>
    </row>
    <row r="5197" spans="1:17" ht="22.5" x14ac:dyDescent="0.25">
      <c r="A5197" s="3">
        <v>1894</v>
      </c>
      <c r="B5197" s="1" t="s">
        <v>5719</v>
      </c>
      <c r="C5197" s="1" t="s">
        <v>15</v>
      </c>
      <c r="D5197" s="1" t="s">
        <v>82</v>
      </c>
      <c r="E5197" s="1">
        <v>16691766</v>
      </c>
      <c r="F5197" s="1" t="s">
        <v>2438</v>
      </c>
      <c r="G5197" s="1">
        <v>16691766</v>
      </c>
      <c r="H5197" s="1" t="s">
        <v>2438</v>
      </c>
      <c r="I5197" s="2">
        <v>45063</v>
      </c>
      <c r="J5197" s="15" t="str">
        <f>MID(Tabla1[[#This Row],[HORA]],1,5)</f>
        <v>10:48</v>
      </c>
      <c r="K5197" s="16">
        <f>IF(Tabla1[[#This Row],[FECHA]]=I5198,IF(J5198-J5197&gt;0,(J5198-J5197)*1440,0),0)</f>
        <v>3.9999999999999858</v>
      </c>
      <c r="L5197" s="14">
        <f>2+L4938-Datos!$C$8</f>
        <v>9.17</v>
      </c>
      <c r="M5197" s="13" t="s">
        <v>5720</v>
      </c>
      <c r="N5197" s="1" t="s">
        <v>1715</v>
      </c>
      <c r="O5197" s="1">
        <v>30</v>
      </c>
      <c r="P5197" s="1" t="s">
        <v>45</v>
      </c>
      <c r="Q5197" s="4" t="s">
        <v>21</v>
      </c>
    </row>
    <row r="5198" spans="1:17" ht="22.5" x14ac:dyDescent="0.25">
      <c r="A5198" s="3">
        <v>7189</v>
      </c>
      <c r="B5198" s="1" t="s">
        <v>22492</v>
      </c>
      <c r="C5198" s="1" t="s">
        <v>15</v>
      </c>
      <c r="D5198" s="1" t="s">
        <v>33</v>
      </c>
      <c r="E5198" s="1">
        <v>16758328</v>
      </c>
      <c r="F5198" s="1" t="s">
        <v>22493</v>
      </c>
      <c r="G5198" s="1">
        <v>3626868</v>
      </c>
      <c r="H5198" s="1" t="s">
        <v>22494</v>
      </c>
      <c r="I5198" s="2">
        <v>45063</v>
      </c>
      <c r="J5198" s="15" t="str">
        <f>MID(Tabla1[[#This Row],[HORA]],1,5)</f>
        <v>10:52</v>
      </c>
      <c r="K5198" s="16">
        <f>IF(Tabla1[[#This Row],[FECHA]]=I5199,IF(J5199-J5198&gt;0,(J5199-J5198)*1440,0),0)</f>
        <v>4.9999999999999822</v>
      </c>
      <c r="L5198" s="14">
        <f>2+L4939-Datos!$C$8</f>
        <v>7.8599999999999994</v>
      </c>
      <c r="M5198" s="13" t="s">
        <v>2245</v>
      </c>
      <c r="N5198" s="1" t="s">
        <v>22495</v>
      </c>
      <c r="O5198" s="1">
        <v>10</v>
      </c>
      <c r="P5198" s="1" t="s">
        <v>413</v>
      </c>
      <c r="Q5198" s="4" t="s">
        <v>21</v>
      </c>
    </row>
    <row r="5199" spans="1:17" ht="22.5" x14ac:dyDescent="0.25">
      <c r="A5199" s="3">
        <v>15908</v>
      </c>
      <c r="B5199" s="1" t="s">
        <v>48377</v>
      </c>
      <c r="C5199" s="1" t="s">
        <v>15</v>
      </c>
      <c r="D5199" s="1" t="s">
        <v>40</v>
      </c>
      <c r="E5199" s="1">
        <v>20479924270</v>
      </c>
      <c r="F5199" s="1" t="s">
        <v>48378</v>
      </c>
      <c r="G5199" s="1">
        <v>2233927</v>
      </c>
      <c r="H5199" s="1" t="s">
        <v>48379</v>
      </c>
      <c r="I5199" s="2">
        <v>45063</v>
      </c>
      <c r="J5199" s="15" t="str">
        <f>MID(Tabla1[[#This Row],[HORA]],1,5)</f>
        <v>10:57</v>
      </c>
      <c r="K5199" s="16">
        <f>IF(Tabla1[[#This Row],[FECHA]]=I5200,IF(J5200-J5199&gt;0,(J5200-J5199)*1440,0),0)</f>
        <v>4.0000000000000657</v>
      </c>
      <c r="L5199" s="14">
        <f>2+L4940-Datos!$C$8</f>
        <v>6.46</v>
      </c>
      <c r="M5199" s="13" t="s">
        <v>220</v>
      </c>
      <c r="N5199" s="1" t="s">
        <v>693</v>
      </c>
      <c r="O5199" s="1">
        <v>10</v>
      </c>
      <c r="P5199" s="1" t="s">
        <v>645</v>
      </c>
      <c r="Q5199" s="4" t="s">
        <v>21</v>
      </c>
    </row>
    <row r="5200" spans="1:17" ht="22.5" x14ac:dyDescent="0.25">
      <c r="A5200" s="3">
        <v>17015</v>
      </c>
      <c r="B5200" s="1" t="s">
        <v>51401</v>
      </c>
      <c r="C5200" s="1" t="s">
        <v>15</v>
      </c>
      <c r="D5200" s="1" t="s">
        <v>40</v>
      </c>
      <c r="E5200" s="1">
        <v>20355267734</v>
      </c>
      <c r="F5200" s="1" t="s">
        <v>48505</v>
      </c>
      <c r="G5200" s="1">
        <v>2233929</v>
      </c>
      <c r="H5200" s="1" t="s">
        <v>51402</v>
      </c>
      <c r="I5200" s="2">
        <v>45063</v>
      </c>
      <c r="J5200" s="15" t="str">
        <f>MID(Tabla1[[#This Row],[HORA]],1,5)</f>
        <v>11:01</v>
      </c>
      <c r="K5200" s="16">
        <f>IF(Tabla1[[#This Row],[FECHA]]=I5201,IF(J5201-J5200&gt;0,(J5201-J5200)*1440,0),0)</f>
        <v>1.9999999999999929</v>
      </c>
      <c r="L5200" s="14">
        <f>2+L4941-Datos!$C$8</f>
        <v>4.2</v>
      </c>
      <c r="M5200" s="13" t="s">
        <v>266</v>
      </c>
      <c r="N5200" s="1" t="s">
        <v>51403</v>
      </c>
      <c r="O5200" s="1">
        <v>20</v>
      </c>
      <c r="P5200" s="1" t="s">
        <v>413</v>
      </c>
      <c r="Q5200" s="4" t="s">
        <v>21</v>
      </c>
    </row>
    <row r="5201" spans="1:17" ht="22.5" x14ac:dyDescent="0.25">
      <c r="A5201" s="3">
        <v>7190</v>
      </c>
      <c r="B5201" s="1" t="s">
        <v>22496</v>
      </c>
      <c r="C5201" s="1" t="s">
        <v>15</v>
      </c>
      <c r="D5201" s="1" t="s">
        <v>40</v>
      </c>
      <c r="E5201" s="1">
        <v>16514367</v>
      </c>
      <c r="F5201" s="1" t="s">
        <v>22497</v>
      </c>
      <c r="G5201" s="1">
        <v>2233932</v>
      </c>
      <c r="H5201" s="1" t="s">
        <v>22498</v>
      </c>
      <c r="I5201" s="2">
        <v>45063</v>
      </c>
      <c r="J5201" s="15" t="str">
        <f>MID(Tabla1[[#This Row],[HORA]],1,5)</f>
        <v>11:03</v>
      </c>
      <c r="K5201" s="16">
        <f>IF(Tabla1[[#This Row],[FECHA]]=I5202,IF(J5202-J5201&gt;0,(J5202-J5201)*1440,0),0)</f>
        <v>2.9999999999999094</v>
      </c>
      <c r="L5201" s="14">
        <f>2+L4942-Datos!$C$8</f>
        <v>6.72</v>
      </c>
      <c r="M5201" s="13" t="s">
        <v>758</v>
      </c>
      <c r="N5201" s="1" t="s">
        <v>22499</v>
      </c>
      <c r="O5201" s="1">
        <v>10</v>
      </c>
      <c r="P5201" s="1" t="s">
        <v>413</v>
      </c>
      <c r="Q5201" s="4" t="s">
        <v>21</v>
      </c>
    </row>
    <row r="5202" spans="1:17" ht="22.5" x14ac:dyDescent="0.25">
      <c r="A5202" s="3">
        <v>7191</v>
      </c>
      <c r="B5202" s="1" t="s">
        <v>22500</v>
      </c>
      <c r="C5202" s="1" t="s">
        <v>15</v>
      </c>
      <c r="D5202" s="1" t="s">
        <v>40</v>
      </c>
      <c r="E5202" s="1">
        <v>43063736</v>
      </c>
      <c r="F5202" s="1" t="s">
        <v>22501</v>
      </c>
      <c r="G5202" s="1">
        <v>41030190</v>
      </c>
      <c r="H5202" s="1" t="s">
        <v>22502</v>
      </c>
      <c r="I5202" s="2">
        <v>45063</v>
      </c>
      <c r="J5202" s="15" t="str">
        <f>MID(Tabla1[[#This Row],[HORA]],1,5)</f>
        <v>11:06</v>
      </c>
      <c r="K5202" s="16">
        <f>IF(Tabla1[[#This Row],[FECHA]]=I5203,IF(J5203-J5202&gt;0,(J5203-J5202)*1440,0),0)</f>
        <v>1.9999999999999929</v>
      </c>
      <c r="L5202" s="14">
        <f>2+L4943-Datos!$C$8</f>
        <v>5.75</v>
      </c>
      <c r="M5202" s="13" t="s">
        <v>1167</v>
      </c>
      <c r="N5202" s="1" t="s">
        <v>22503</v>
      </c>
      <c r="O5202" s="1">
        <v>15</v>
      </c>
      <c r="P5202" s="1" t="s">
        <v>413</v>
      </c>
      <c r="Q5202" s="4" t="s">
        <v>21</v>
      </c>
    </row>
    <row r="5203" spans="1:17" ht="22.5" x14ac:dyDescent="0.25">
      <c r="A5203" s="3">
        <v>7192</v>
      </c>
      <c r="B5203" s="1" t="s">
        <v>22504</v>
      </c>
      <c r="C5203" s="1" t="s">
        <v>15</v>
      </c>
      <c r="D5203" s="1" t="s">
        <v>1847</v>
      </c>
      <c r="E5203" s="1">
        <v>71498930</v>
      </c>
      <c r="F5203" s="1" t="s">
        <v>22505</v>
      </c>
      <c r="G5203" s="1">
        <v>72017054</v>
      </c>
      <c r="H5203" s="1" t="s">
        <v>22506</v>
      </c>
      <c r="I5203" s="2">
        <v>45063</v>
      </c>
      <c r="J5203" s="15" t="str">
        <f>MID(Tabla1[[#This Row],[HORA]],1,5)</f>
        <v>11:08</v>
      </c>
      <c r="K5203" s="16">
        <f>IF(Tabla1[[#This Row],[FECHA]]=I5204,IF(J5204-J5203&gt;0,(J5204-J5203)*1440,0),0)</f>
        <v>5.0000000000000622</v>
      </c>
      <c r="L5203" s="14">
        <f>2+L4944-Datos!$C$8</f>
        <v>4.8600000000000003</v>
      </c>
      <c r="M5203" s="13" t="s">
        <v>1055</v>
      </c>
      <c r="N5203" s="1" t="s">
        <v>9400</v>
      </c>
      <c r="O5203" s="1">
        <v>15</v>
      </c>
      <c r="P5203" s="1" t="s">
        <v>413</v>
      </c>
      <c r="Q5203" s="4" t="s">
        <v>21</v>
      </c>
    </row>
    <row r="5204" spans="1:17" ht="22.5" x14ac:dyDescent="0.25">
      <c r="A5204" s="3">
        <v>17016</v>
      </c>
      <c r="B5204" s="1" t="s">
        <v>51404</v>
      </c>
      <c r="C5204" s="1" t="s">
        <v>15</v>
      </c>
      <c r="D5204" s="1" t="s">
        <v>228</v>
      </c>
      <c r="E5204" s="1">
        <v>20603727101</v>
      </c>
      <c r="F5204" s="1" t="s">
        <v>51405</v>
      </c>
      <c r="G5204" s="1">
        <v>40185751</v>
      </c>
      <c r="H5204" s="1" t="s">
        <v>51406</v>
      </c>
      <c r="I5204" s="2">
        <v>45063</v>
      </c>
      <c r="J5204" s="15" t="str">
        <f>MID(Tabla1[[#This Row],[HORA]],1,5)</f>
        <v>11:13</v>
      </c>
      <c r="K5204" s="16">
        <f>IF(Tabla1[[#This Row],[FECHA]]=I5205,IF(J5205-J5204&gt;0,(J5205-J5204)*1440,0),0)</f>
        <v>0.99999999999991651</v>
      </c>
      <c r="L5204" s="14">
        <f>2+L4945-Datos!$C$8</f>
        <v>4.9000000000000004</v>
      </c>
      <c r="M5204" s="13" t="s">
        <v>339</v>
      </c>
      <c r="N5204" s="1" t="s">
        <v>51407</v>
      </c>
      <c r="O5204" s="1">
        <v>15</v>
      </c>
      <c r="P5204" s="1" t="s">
        <v>413</v>
      </c>
      <c r="Q5204" s="4" t="s">
        <v>21</v>
      </c>
    </row>
    <row r="5205" spans="1:17" ht="22.5" x14ac:dyDescent="0.25">
      <c r="A5205" s="3">
        <v>17017</v>
      </c>
      <c r="B5205" s="1" t="s">
        <v>51408</v>
      </c>
      <c r="C5205" s="1" t="s">
        <v>15</v>
      </c>
      <c r="D5205" s="1" t="s">
        <v>40</v>
      </c>
      <c r="E5205" s="1">
        <v>20173119641</v>
      </c>
      <c r="F5205" s="1" t="s">
        <v>51409</v>
      </c>
      <c r="G5205" s="1">
        <v>76129469</v>
      </c>
      <c r="H5205" s="1" t="s">
        <v>48298</v>
      </c>
      <c r="I5205" s="2">
        <v>45063</v>
      </c>
      <c r="J5205" s="15" t="str">
        <f>MID(Tabla1[[#This Row],[HORA]],1,5)</f>
        <v>11:14</v>
      </c>
      <c r="K5205" s="16">
        <f>IF(Tabla1[[#This Row],[FECHA]]=I5206,IF(J5206-J5205&gt;0,(J5206-J5205)*1440,0),0)</f>
        <v>4.0000000000001457</v>
      </c>
      <c r="L5205" s="14">
        <f>2+L4946-Datos!$C$8</f>
        <v>9.7799999999999994</v>
      </c>
      <c r="M5205" s="13" t="s">
        <v>779</v>
      </c>
      <c r="N5205" s="1" t="s">
        <v>5313</v>
      </c>
      <c r="O5205" s="1">
        <v>10</v>
      </c>
      <c r="P5205" s="1" t="s">
        <v>413</v>
      </c>
      <c r="Q5205" s="4" t="s">
        <v>21</v>
      </c>
    </row>
    <row r="5206" spans="1:17" ht="22.5" x14ac:dyDescent="0.25">
      <c r="A5206" s="3">
        <v>7193</v>
      </c>
      <c r="B5206" s="1" t="s">
        <v>22507</v>
      </c>
      <c r="C5206" s="1" t="s">
        <v>15</v>
      </c>
      <c r="D5206" s="1" t="s">
        <v>40</v>
      </c>
      <c r="E5206" s="1">
        <v>46326001</v>
      </c>
      <c r="F5206" s="1" t="s">
        <v>22508</v>
      </c>
      <c r="G5206" s="1">
        <v>2233935</v>
      </c>
      <c r="H5206" s="1" t="s">
        <v>22509</v>
      </c>
      <c r="I5206" s="2">
        <v>45063</v>
      </c>
      <c r="J5206" s="15" t="str">
        <f>MID(Tabla1[[#This Row],[HORA]],1,5)</f>
        <v>11:18</v>
      </c>
      <c r="K5206" s="16">
        <f>IF(Tabla1[[#This Row],[FECHA]]=I5207,IF(J5207-J5206&gt;0,(J5207-J5206)*1440,0),0)</f>
        <v>2.9999999999999094</v>
      </c>
      <c r="L5206" s="14">
        <f>2+L4947-Datos!$C$8</f>
        <v>3.76</v>
      </c>
      <c r="M5206" s="13" t="s">
        <v>3183</v>
      </c>
      <c r="N5206" s="1" t="s">
        <v>22510</v>
      </c>
      <c r="O5206" s="1">
        <v>25</v>
      </c>
      <c r="P5206" s="1" t="s">
        <v>413</v>
      </c>
      <c r="Q5206" s="4" t="s">
        <v>21</v>
      </c>
    </row>
    <row r="5207" spans="1:17" ht="22.5" x14ac:dyDescent="0.25">
      <c r="A5207" s="3">
        <v>7194</v>
      </c>
      <c r="B5207" s="1" t="s">
        <v>22511</v>
      </c>
      <c r="C5207" s="1" t="s">
        <v>15</v>
      </c>
      <c r="D5207" s="1" t="s">
        <v>40</v>
      </c>
      <c r="E5207" s="1">
        <v>41337210</v>
      </c>
      <c r="F5207" s="1" t="s">
        <v>22512</v>
      </c>
      <c r="G5207" s="1">
        <v>2233936</v>
      </c>
      <c r="H5207" s="1" t="s">
        <v>22513</v>
      </c>
      <c r="I5207" s="2">
        <v>45063</v>
      </c>
      <c r="J5207" s="15" t="str">
        <f>MID(Tabla1[[#This Row],[HORA]],1,5)</f>
        <v>11:21</v>
      </c>
      <c r="K5207" s="16">
        <f>IF(Tabla1[[#This Row],[FECHA]]=I5208,IF(J5208-J5207&gt;0,(J5208-J5207)*1440,0),0)</f>
        <v>1.9999999999999929</v>
      </c>
      <c r="L5207" s="14">
        <f>2+L4948-Datos!$C$8</f>
        <v>5.0600000000000005</v>
      </c>
      <c r="M5207" s="13" t="s">
        <v>74</v>
      </c>
      <c r="N5207" s="1" t="s">
        <v>22514</v>
      </c>
      <c r="O5207" s="1">
        <v>20</v>
      </c>
      <c r="P5207" s="1" t="s">
        <v>413</v>
      </c>
      <c r="Q5207" s="4" t="s">
        <v>21</v>
      </c>
    </row>
    <row r="5208" spans="1:17" ht="22.5" x14ac:dyDescent="0.25">
      <c r="A5208" s="3">
        <v>7195</v>
      </c>
      <c r="B5208" s="1" t="s">
        <v>22515</v>
      </c>
      <c r="C5208" s="1" t="s">
        <v>15</v>
      </c>
      <c r="D5208" s="1" t="s">
        <v>40</v>
      </c>
      <c r="E5208" s="1">
        <v>73469464</v>
      </c>
      <c r="F5208" s="1" t="s">
        <v>22516</v>
      </c>
      <c r="G5208" s="1">
        <v>44177173</v>
      </c>
      <c r="H5208" s="1" t="s">
        <v>22517</v>
      </c>
      <c r="I5208" s="2">
        <v>45063</v>
      </c>
      <c r="J5208" s="15" t="str">
        <f>MID(Tabla1[[#This Row],[HORA]],1,5)</f>
        <v>11:23</v>
      </c>
      <c r="K5208" s="16">
        <f>IF(Tabla1[[#This Row],[FECHA]]=I5209,IF(J5209-J5208&gt;0,(J5209-J5208)*1440,0),0)</f>
        <v>1.9999999999999929</v>
      </c>
      <c r="L5208" s="14">
        <f>2+L4949-Datos!$C$8</f>
        <v>3.96</v>
      </c>
      <c r="M5208" s="13" t="s">
        <v>904</v>
      </c>
      <c r="N5208" s="1" t="s">
        <v>5313</v>
      </c>
      <c r="O5208" s="1">
        <v>10</v>
      </c>
      <c r="P5208" s="1" t="s">
        <v>413</v>
      </c>
      <c r="Q5208" s="4" t="s">
        <v>21</v>
      </c>
    </row>
    <row r="5209" spans="1:17" ht="22.5" x14ac:dyDescent="0.25">
      <c r="A5209" s="3">
        <v>7196</v>
      </c>
      <c r="B5209" s="1" t="s">
        <v>22518</v>
      </c>
      <c r="C5209" s="1" t="s">
        <v>15</v>
      </c>
      <c r="D5209" s="1" t="s">
        <v>40</v>
      </c>
      <c r="E5209" s="1">
        <v>70899738</v>
      </c>
      <c r="F5209" s="1" t="s">
        <v>22519</v>
      </c>
      <c r="G5209" s="1">
        <v>16450107</v>
      </c>
      <c r="H5209" s="1" t="s">
        <v>22520</v>
      </c>
      <c r="I5209" s="2">
        <v>45063</v>
      </c>
      <c r="J5209" s="15" t="str">
        <f>MID(Tabla1[[#This Row],[HORA]],1,5)</f>
        <v>11:25</v>
      </c>
      <c r="K5209" s="16">
        <f>IF(Tabla1[[#This Row],[FECHA]]=I5210,IF(J5210-J5209&gt;0,(J5210-J5209)*1440,0),0)</f>
        <v>3.9999999999999858</v>
      </c>
      <c r="L5209" s="14">
        <f>2+L4950-Datos!$C$8</f>
        <v>5.16</v>
      </c>
      <c r="M5209" s="13" t="s">
        <v>708</v>
      </c>
      <c r="N5209" s="1" t="s">
        <v>5313</v>
      </c>
      <c r="O5209" s="1">
        <v>10</v>
      </c>
      <c r="P5209" s="1" t="s">
        <v>413</v>
      </c>
      <c r="Q5209" s="4" t="s">
        <v>21</v>
      </c>
    </row>
    <row r="5210" spans="1:17" ht="22.5" x14ac:dyDescent="0.25">
      <c r="A5210" s="3">
        <v>17018</v>
      </c>
      <c r="B5210" s="1" t="s">
        <v>51410</v>
      </c>
      <c r="C5210" s="1" t="s">
        <v>15</v>
      </c>
      <c r="D5210" s="1" t="s">
        <v>172</v>
      </c>
      <c r="E5210" s="1">
        <v>20604142912</v>
      </c>
      <c r="F5210" s="1" t="s">
        <v>47818</v>
      </c>
      <c r="G5210" s="1">
        <v>47116110</v>
      </c>
      <c r="H5210" s="1" t="s">
        <v>51411</v>
      </c>
      <c r="I5210" s="2">
        <v>45063</v>
      </c>
      <c r="J5210" s="15" t="str">
        <f>MID(Tabla1[[#This Row],[HORA]],1,5)</f>
        <v>11:29</v>
      </c>
      <c r="K5210" s="16">
        <f>IF(Tabla1[[#This Row],[FECHA]]=I5211,IF(J5211-J5210&gt;0,(J5211-J5210)*1440,0),0)</f>
        <v>1.0000000000000764</v>
      </c>
      <c r="L5210" s="14">
        <f>2+L4951-Datos!$C$8</f>
        <v>6.66</v>
      </c>
      <c r="M5210" s="13" t="s">
        <v>84</v>
      </c>
      <c r="N5210" s="1" t="s">
        <v>5313</v>
      </c>
      <c r="O5210" s="1">
        <v>10</v>
      </c>
      <c r="P5210" s="1" t="s">
        <v>413</v>
      </c>
      <c r="Q5210" s="4" t="s">
        <v>21</v>
      </c>
    </row>
    <row r="5211" spans="1:17" ht="22.5" x14ac:dyDescent="0.25">
      <c r="A5211" s="3">
        <v>7197</v>
      </c>
      <c r="B5211" s="1" t="s">
        <v>22521</v>
      </c>
      <c r="C5211" s="1" t="s">
        <v>15</v>
      </c>
      <c r="D5211" s="1" t="s">
        <v>40</v>
      </c>
      <c r="E5211" s="1">
        <v>16450058</v>
      </c>
      <c r="F5211" s="1" t="s">
        <v>22522</v>
      </c>
      <c r="G5211" s="1">
        <v>2233939</v>
      </c>
      <c r="H5211" s="1" t="s">
        <v>22523</v>
      </c>
      <c r="I5211" s="2">
        <v>45063</v>
      </c>
      <c r="J5211" s="15" t="str">
        <f>MID(Tabla1[[#This Row],[HORA]],1,5)</f>
        <v>11:30</v>
      </c>
      <c r="K5211" s="16">
        <f>IF(Tabla1[[#This Row],[FECHA]]=I5212,IF(J5212-J5211&gt;0,(J5212-J5211)*1440,0),0)</f>
        <v>1.9999999999999929</v>
      </c>
      <c r="L5211" s="14">
        <f>2+L4952-Datos!$C$8</f>
        <v>4.01</v>
      </c>
      <c r="M5211" s="13" t="s">
        <v>87</v>
      </c>
      <c r="N5211" s="1" t="s">
        <v>22524</v>
      </c>
      <c r="O5211" s="1">
        <v>15</v>
      </c>
      <c r="P5211" s="1" t="s">
        <v>413</v>
      </c>
      <c r="Q5211" s="4" t="s">
        <v>21</v>
      </c>
    </row>
    <row r="5212" spans="1:17" ht="22.5" x14ac:dyDescent="0.25">
      <c r="A5212" s="3">
        <v>7198</v>
      </c>
      <c r="B5212" s="1" t="s">
        <v>22525</v>
      </c>
      <c r="C5212" s="1" t="s">
        <v>15</v>
      </c>
      <c r="D5212" s="1" t="s">
        <v>40</v>
      </c>
      <c r="E5212" s="1">
        <v>16674193</v>
      </c>
      <c r="F5212" s="1" t="s">
        <v>22526</v>
      </c>
      <c r="G5212" s="1">
        <v>2233940</v>
      </c>
      <c r="H5212" s="1" t="s">
        <v>22527</v>
      </c>
      <c r="I5212" s="2">
        <v>45063</v>
      </c>
      <c r="J5212" s="15" t="str">
        <f>MID(Tabla1[[#This Row],[HORA]],1,5)</f>
        <v>11:32</v>
      </c>
      <c r="K5212" s="16">
        <f>IF(Tabla1[[#This Row],[FECHA]]=I5213,IF(J5213-J5212&gt;0,(J5213-J5212)*1440,0),0)</f>
        <v>1.9999999999999929</v>
      </c>
      <c r="L5212" s="14">
        <f>2+L4953-Datos!$C$8</f>
        <v>6.16</v>
      </c>
      <c r="M5212" s="13" t="s">
        <v>3199</v>
      </c>
      <c r="N5212" s="1" t="s">
        <v>22528</v>
      </c>
      <c r="O5212" s="1">
        <v>15</v>
      </c>
      <c r="P5212" s="1" t="s">
        <v>413</v>
      </c>
      <c r="Q5212" s="4" t="s">
        <v>21</v>
      </c>
    </row>
    <row r="5213" spans="1:17" ht="22.5" x14ac:dyDescent="0.25">
      <c r="A5213" s="3">
        <v>7199</v>
      </c>
      <c r="B5213" s="1" t="s">
        <v>22529</v>
      </c>
      <c r="C5213" s="1" t="s">
        <v>15</v>
      </c>
      <c r="D5213" s="1" t="s">
        <v>33</v>
      </c>
      <c r="E5213" s="1">
        <v>16440378</v>
      </c>
      <c r="F5213" s="1" t="s">
        <v>12270</v>
      </c>
      <c r="G5213" s="1">
        <v>2233941</v>
      </c>
      <c r="H5213" s="1" t="s">
        <v>22530</v>
      </c>
      <c r="I5213" s="2">
        <v>45063</v>
      </c>
      <c r="J5213" s="15" t="str">
        <f>MID(Tabla1[[#This Row],[HORA]],1,5)</f>
        <v>11:34</v>
      </c>
      <c r="K5213" s="16">
        <f>IF(Tabla1[[#This Row],[FECHA]]=I5214,IF(J5214-J5213&gt;0,(J5214-J5213)*1440,0),0)</f>
        <v>5.9999999999999787</v>
      </c>
      <c r="L5213" s="14">
        <f>2+L4954-Datos!$C$8</f>
        <v>7.8599999999999994</v>
      </c>
      <c r="M5213" s="13" t="s">
        <v>4273</v>
      </c>
      <c r="N5213" s="1" t="s">
        <v>22531</v>
      </c>
      <c r="O5213" s="1">
        <v>50</v>
      </c>
      <c r="P5213" s="1" t="s">
        <v>413</v>
      </c>
      <c r="Q5213" s="4" t="s">
        <v>21</v>
      </c>
    </row>
    <row r="5214" spans="1:17" ht="22.5" x14ac:dyDescent="0.25">
      <c r="A5214" s="3">
        <v>7200</v>
      </c>
      <c r="B5214" s="1" t="s">
        <v>22532</v>
      </c>
      <c r="C5214" s="1" t="s">
        <v>15</v>
      </c>
      <c r="D5214" s="1" t="s">
        <v>40</v>
      </c>
      <c r="E5214" s="1">
        <v>6351411</v>
      </c>
      <c r="F5214" s="1" t="s">
        <v>22533</v>
      </c>
      <c r="G5214" s="1">
        <v>2233942</v>
      </c>
      <c r="H5214" s="1" t="s">
        <v>22534</v>
      </c>
      <c r="I5214" s="2">
        <v>45063</v>
      </c>
      <c r="J5214" s="15" t="str">
        <f>MID(Tabla1[[#This Row],[HORA]],1,5)</f>
        <v>11:40</v>
      </c>
      <c r="K5214" s="16">
        <f>IF(Tabla1[[#This Row],[FECHA]]=I5215,IF(J5215-J5214&gt;0,(J5215-J5214)*1440,0),0)</f>
        <v>10.000000000000044</v>
      </c>
      <c r="L5214" s="14">
        <f>2+L4955-Datos!$C$8</f>
        <v>5.0199999999999996</v>
      </c>
      <c r="M5214" s="13" t="s">
        <v>7060</v>
      </c>
      <c r="N5214" s="1" t="s">
        <v>22535</v>
      </c>
      <c r="O5214" s="1">
        <v>15</v>
      </c>
      <c r="P5214" s="1" t="s">
        <v>413</v>
      </c>
      <c r="Q5214" s="4" t="s">
        <v>21</v>
      </c>
    </row>
    <row r="5215" spans="1:17" ht="22.5" x14ac:dyDescent="0.25">
      <c r="A5215" s="3">
        <v>7201</v>
      </c>
      <c r="B5215" s="1" t="s">
        <v>22536</v>
      </c>
      <c r="C5215" s="1" t="s">
        <v>15</v>
      </c>
      <c r="D5215" s="1" t="s">
        <v>33</v>
      </c>
      <c r="E5215" s="1">
        <v>76739551</v>
      </c>
      <c r="F5215" s="1" t="s">
        <v>15243</v>
      </c>
      <c r="G5215" s="1">
        <v>75500251</v>
      </c>
      <c r="H5215" s="1" t="s">
        <v>15244</v>
      </c>
      <c r="I5215" s="2">
        <v>45063</v>
      </c>
      <c r="J5215" s="15" t="str">
        <f>MID(Tabla1[[#This Row],[HORA]],1,5)</f>
        <v>11:50</v>
      </c>
      <c r="K5215" s="16">
        <f>IF(Tabla1[[#This Row],[FECHA]]=I5216,IF(J5216-J5215&gt;0,(J5216-J5215)*1440,0),0)</f>
        <v>0.99999999999991651</v>
      </c>
      <c r="L5215" s="14">
        <f>2+L4956-Datos!$C$8</f>
        <v>5.96</v>
      </c>
      <c r="M5215" s="13" t="s">
        <v>5239</v>
      </c>
      <c r="N5215" s="1" t="s">
        <v>22537</v>
      </c>
      <c r="O5215" s="1">
        <v>20</v>
      </c>
      <c r="P5215" s="1" t="s">
        <v>413</v>
      </c>
      <c r="Q5215" s="4" t="s">
        <v>21</v>
      </c>
    </row>
    <row r="5216" spans="1:17" ht="22.5" x14ac:dyDescent="0.25">
      <c r="A5216" s="3">
        <v>7202</v>
      </c>
      <c r="B5216" s="1" t="s">
        <v>22538</v>
      </c>
      <c r="C5216" s="1" t="s">
        <v>15</v>
      </c>
      <c r="D5216" s="1" t="s">
        <v>161</v>
      </c>
      <c r="E5216" s="1">
        <v>75183999</v>
      </c>
      <c r="F5216" s="1" t="s">
        <v>22539</v>
      </c>
      <c r="G5216" s="1">
        <v>43740584</v>
      </c>
      <c r="H5216" s="1" t="s">
        <v>22540</v>
      </c>
      <c r="I5216" s="2">
        <v>45063</v>
      </c>
      <c r="J5216" s="15" t="str">
        <f>MID(Tabla1[[#This Row],[HORA]],1,5)</f>
        <v>11:51</v>
      </c>
      <c r="K5216" s="16">
        <f>IF(Tabla1[[#This Row],[FECHA]]=I5217,IF(J5217-J5216&gt;0,(J5217-J5216)*1440,0),0)</f>
        <v>1.9999999999999929</v>
      </c>
      <c r="L5216" s="14">
        <f>2+L4957-Datos!$C$8</f>
        <v>6.2</v>
      </c>
      <c r="M5216" s="13" t="s">
        <v>298</v>
      </c>
      <c r="N5216" s="1" t="s">
        <v>9121</v>
      </c>
      <c r="O5216" s="1">
        <v>15</v>
      </c>
      <c r="P5216" s="1" t="s">
        <v>413</v>
      </c>
      <c r="Q5216" s="4" t="s">
        <v>21</v>
      </c>
    </row>
    <row r="5217" spans="1:17" ht="22.5" x14ac:dyDescent="0.25">
      <c r="A5217" s="3">
        <v>7203</v>
      </c>
      <c r="B5217" s="1" t="s">
        <v>22541</v>
      </c>
      <c r="C5217" s="1" t="s">
        <v>15</v>
      </c>
      <c r="D5217" s="1" t="s">
        <v>40</v>
      </c>
      <c r="E5217" s="1">
        <v>75550403</v>
      </c>
      <c r="F5217" s="1" t="s">
        <v>22542</v>
      </c>
      <c r="G5217" s="1">
        <v>2641159</v>
      </c>
      <c r="H5217" s="1" t="s">
        <v>22543</v>
      </c>
      <c r="I5217" s="2">
        <v>45063</v>
      </c>
      <c r="J5217" s="15" t="str">
        <f>MID(Tabla1[[#This Row],[HORA]],1,5)</f>
        <v>11:53</v>
      </c>
      <c r="K5217" s="16">
        <f>IF(Tabla1[[#This Row],[FECHA]]=I5218,IF(J5218-J5217&gt;0,(J5218-J5217)*1440,0),0)</f>
        <v>1.9999999999999929</v>
      </c>
      <c r="L5217" s="14">
        <f>2+L4958-Datos!$C$8</f>
        <v>3.87</v>
      </c>
      <c r="M5217" s="13" t="s">
        <v>1103</v>
      </c>
      <c r="N5217" s="1" t="s">
        <v>22544</v>
      </c>
      <c r="O5217" s="1">
        <v>15</v>
      </c>
      <c r="P5217" s="1" t="s">
        <v>413</v>
      </c>
      <c r="Q5217" s="4" t="s">
        <v>21</v>
      </c>
    </row>
    <row r="5218" spans="1:17" ht="22.5" x14ac:dyDescent="0.25">
      <c r="A5218" s="3">
        <v>7204</v>
      </c>
      <c r="B5218" s="1" t="s">
        <v>22545</v>
      </c>
      <c r="C5218" s="1" t="s">
        <v>15</v>
      </c>
      <c r="D5218" s="1" t="s">
        <v>33</v>
      </c>
      <c r="E5218" s="1">
        <v>76275347</v>
      </c>
      <c r="F5218" s="1" t="s">
        <v>22546</v>
      </c>
      <c r="G5218" s="1">
        <v>75183088</v>
      </c>
      <c r="H5218" s="1" t="s">
        <v>22547</v>
      </c>
      <c r="I5218" s="2">
        <v>45063</v>
      </c>
      <c r="J5218" s="15" t="str">
        <f>MID(Tabla1[[#This Row],[HORA]],1,5)</f>
        <v>11:55</v>
      </c>
      <c r="K5218" s="16">
        <f>IF(Tabla1[[#This Row],[FECHA]]=I5219,IF(J5219-J5218&gt;0,(J5219-J5218)*1440,0),0)</f>
        <v>1.9999999999999929</v>
      </c>
      <c r="L5218" s="14">
        <f>2+L4959-Datos!$C$8</f>
        <v>5.1100000000000003</v>
      </c>
      <c r="M5218" s="13" t="s">
        <v>1172</v>
      </c>
      <c r="N5218" s="1" t="s">
        <v>9793</v>
      </c>
      <c r="O5218" s="1">
        <v>15</v>
      </c>
      <c r="P5218" s="1" t="s">
        <v>413</v>
      </c>
      <c r="Q5218" s="4" t="s">
        <v>21</v>
      </c>
    </row>
    <row r="5219" spans="1:17" ht="22.5" x14ac:dyDescent="0.25">
      <c r="A5219" s="3">
        <v>7205</v>
      </c>
      <c r="B5219" s="1" t="s">
        <v>22548</v>
      </c>
      <c r="C5219" s="1" t="s">
        <v>15</v>
      </c>
      <c r="D5219" s="1" t="s">
        <v>33</v>
      </c>
      <c r="E5219" s="1">
        <v>16712137</v>
      </c>
      <c r="F5219" s="1" t="s">
        <v>22549</v>
      </c>
      <c r="G5219" s="1">
        <v>2233945</v>
      </c>
      <c r="H5219" s="1" t="s">
        <v>22550</v>
      </c>
      <c r="I5219" s="2">
        <v>45063</v>
      </c>
      <c r="J5219" s="15" t="str">
        <f>MID(Tabla1[[#This Row],[HORA]],1,5)</f>
        <v>11:57</v>
      </c>
      <c r="K5219" s="16">
        <f>IF(Tabla1[[#This Row],[FECHA]]=I5220,IF(J5220-J5219&gt;0,(J5220-J5219)*1440,0),0)</f>
        <v>1.9999999999999929</v>
      </c>
      <c r="L5219" s="14">
        <f>2+L4960-Datos!$C$8</f>
        <v>4.8000000000000007</v>
      </c>
      <c r="M5219" s="13" t="s">
        <v>3215</v>
      </c>
      <c r="N5219" s="1" t="s">
        <v>22551</v>
      </c>
      <c r="O5219" s="1">
        <v>30</v>
      </c>
      <c r="P5219" s="1" t="s">
        <v>413</v>
      </c>
      <c r="Q5219" s="4" t="s">
        <v>21</v>
      </c>
    </row>
    <row r="5220" spans="1:17" ht="22.5" x14ac:dyDescent="0.25">
      <c r="A5220" s="3">
        <v>7206</v>
      </c>
      <c r="B5220" s="1" t="s">
        <v>22552</v>
      </c>
      <c r="C5220" s="1" t="s">
        <v>15</v>
      </c>
      <c r="D5220" s="1" t="s">
        <v>77</v>
      </c>
      <c r="E5220" s="1">
        <v>72654348</v>
      </c>
      <c r="F5220" s="1" t="s">
        <v>22553</v>
      </c>
      <c r="G5220" s="1">
        <v>72636464</v>
      </c>
      <c r="H5220" s="1" t="s">
        <v>22554</v>
      </c>
      <c r="I5220" s="2">
        <v>45063</v>
      </c>
      <c r="J5220" s="15" t="str">
        <f>MID(Tabla1[[#This Row],[HORA]],1,5)</f>
        <v>11:59</v>
      </c>
      <c r="K5220" s="16">
        <f>IF(Tabla1[[#This Row],[FECHA]]=I5221,IF(J5221-J5220&gt;0,(J5221-J5220)*1440,0),0)</f>
        <v>4.0000000000000657</v>
      </c>
      <c r="L5220" s="14">
        <f>2+L4961-Datos!$C$8</f>
        <v>6.18</v>
      </c>
      <c r="M5220" s="13" t="s">
        <v>269</v>
      </c>
      <c r="N5220" s="1" t="s">
        <v>22555</v>
      </c>
      <c r="O5220" s="1">
        <v>10</v>
      </c>
      <c r="P5220" s="1" t="s">
        <v>413</v>
      </c>
      <c r="Q5220" s="4" t="s">
        <v>21</v>
      </c>
    </row>
    <row r="5221" spans="1:17" ht="22.5" x14ac:dyDescent="0.25">
      <c r="A5221" s="3">
        <v>7207</v>
      </c>
      <c r="B5221" s="1" t="s">
        <v>22556</v>
      </c>
      <c r="C5221" s="1" t="s">
        <v>15</v>
      </c>
      <c r="D5221" s="1" t="s">
        <v>71</v>
      </c>
      <c r="E5221" s="1">
        <v>72966829</v>
      </c>
      <c r="F5221" s="1" t="s">
        <v>22557</v>
      </c>
      <c r="G5221" s="1">
        <v>2233947</v>
      </c>
      <c r="H5221" s="1" t="s">
        <v>22558</v>
      </c>
      <c r="I5221" s="2">
        <v>45063</v>
      </c>
      <c r="J5221" s="15" t="str">
        <f>MID(Tabla1[[#This Row],[HORA]],1,5)</f>
        <v>12:03</v>
      </c>
      <c r="K5221" s="16">
        <f>IF(Tabla1[[#This Row],[FECHA]]=I5222,IF(J5222-J5221&gt;0,(J5222-J5221)*1440,0),0)</f>
        <v>6.9999999999999751</v>
      </c>
      <c r="L5221" s="14">
        <f>2+L4962-Datos!$C$8</f>
        <v>6.12</v>
      </c>
      <c r="M5221" s="13" t="s">
        <v>981</v>
      </c>
      <c r="N5221" s="1" t="s">
        <v>5313</v>
      </c>
      <c r="O5221" s="1">
        <v>10</v>
      </c>
      <c r="P5221" s="1" t="s">
        <v>413</v>
      </c>
      <c r="Q5221" s="4" t="s">
        <v>21</v>
      </c>
    </row>
    <row r="5222" spans="1:17" ht="22.5" x14ac:dyDescent="0.25">
      <c r="A5222" s="3">
        <v>7208</v>
      </c>
      <c r="B5222" s="1" t="s">
        <v>22559</v>
      </c>
      <c r="C5222" s="1" t="s">
        <v>15</v>
      </c>
      <c r="D5222" s="1" t="s">
        <v>82</v>
      </c>
      <c r="E5222" s="1">
        <v>40043805</v>
      </c>
      <c r="F5222" s="1" t="s">
        <v>22560</v>
      </c>
      <c r="G5222" s="1">
        <v>2233948</v>
      </c>
      <c r="H5222" s="1" t="s">
        <v>22561</v>
      </c>
      <c r="I5222" s="2">
        <v>45063</v>
      </c>
      <c r="J5222" s="15" t="str">
        <f>MID(Tabla1[[#This Row],[HORA]],1,5)</f>
        <v>12:10</v>
      </c>
      <c r="K5222" s="16">
        <f>IF(Tabla1[[#This Row],[FECHA]]=I5223,IF(J5223-J5222&gt;0,(J5223-J5222)*1440,0),0)</f>
        <v>1.9999999999999929</v>
      </c>
      <c r="L5222" s="14">
        <f>2+L4963-Datos!$C$8</f>
        <v>6.0200000000000005</v>
      </c>
      <c r="M5222" s="13" t="s">
        <v>622</v>
      </c>
      <c r="N5222" s="1" t="s">
        <v>22562</v>
      </c>
      <c r="O5222" s="1">
        <v>10</v>
      </c>
      <c r="P5222" s="1" t="s">
        <v>413</v>
      </c>
      <c r="Q5222" s="4" t="s">
        <v>21</v>
      </c>
    </row>
    <row r="5223" spans="1:17" ht="22.5" x14ac:dyDescent="0.25">
      <c r="A5223" s="3">
        <v>7209</v>
      </c>
      <c r="B5223" s="1" t="s">
        <v>22563</v>
      </c>
      <c r="C5223" s="1" t="s">
        <v>15</v>
      </c>
      <c r="D5223" s="1" t="s">
        <v>40</v>
      </c>
      <c r="E5223" s="1">
        <v>46206182</v>
      </c>
      <c r="F5223" s="1" t="s">
        <v>22564</v>
      </c>
      <c r="G5223" s="1">
        <v>2233949</v>
      </c>
      <c r="H5223" s="1" t="s">
        <v>22565</v>
      </c>
      <c r="I5223" s="2">
        <v>45063</v>
      </c>
      <c r="J5223" s="15" t="str">
        <f>MID(Tabla1[[#This Row],[HORA]],1,5)</f>
        <v>12:12</v>
      </c>
      <c r="K5223" s="16">
        <f>IF(Tabla1[[#This Row],[FECHA]]=I5224,IF(J5224-J5223&gt;0,(J5224-J5223)*1440,0),0)</f>
        <v>4.0000000000001457</v>
      </c>
      <c r="L5223" s="14">
        <f>2+L4964-Datos!$C$8</f>
        <v>3.7300000000000004</v>
      </c>
      <c r="M5223" s="13" t="s">
        <v>2587</v>
      </c>
      <c r="N5223" s="1" t="s">
        <v>22566</v>
      </c>
      <c r="O5223" s="1">
        <v>15</v>
      </c>
      <c r="P5223" s="1" t="s">
        <v>413</v>
      </c>
      <c r="Q5223" s="4" t="s">
        <v>21</v>
      </c>
    </row>
    <row r="5224" spans="1:17" ht="22.5" x14ac:dyDescent="0.25">
      <c r="A5224" s="3">
        <v>7210</v>
      </c>
      <c r="B5224" s="1" t="s">
        <v>22567</v>
      </c>
      <c r="C5224" s="1" t="s">
        <v>15</v>
      </c>
      <c r="D5224" s="1" t="s">
        <v>40</v>
      </c>
      <c r="E5224" s="1">
        <v>46703052</v>
      </c>
      <c r="F5224" s="1" t="s">
        <v>2632</v>
      </c>
      <c r="G5224" s="1">
        <v>2233950</v>
      </c>
      <c r="H5224" s="1" t="s">
        <v>2633</v>
      </c>
      <c r="I5224" s="2">
        <v>45063</v>
      </c>
      <c r="J5224" s="15" t="str">
        <f>MID(Tabla1[[#This Row],[HORA]],1,5)</f>
        <v>12:16</v>
      </c>
      <c r="K5224" s="16">
        <f>IF(Tabla1[[#This Row],[FECHA]]=I5225,IF(J5225-J5224&gt;0,(J5225-J5224)*1440,0),0)</f>
        <v>2.9999999999998295</v>
      </c>
      <c r="L5224" s="14">
        <f>2+L4965-Datos!$C$8</f>
        <v>5.0199999999999996</v>
      </c>
      <c r="M5224" s="13" t="s">
        <v>2896</v>
      </c>
      <c r="N5224" s="1" t="s">
        <v>22568</v>
      </c>
      <c r="O5224" s="1">
        <v>59.5</v>
      </c>
      <c r="P5224" s="1" t="s">
        <v>413</v>
      </c>
      <c r="Q5224" s="4" t="s">
        <v>21</v>
      </c>
    </row>
    <row r="5225" spans="1:17" ht="22.5" x14ac:dyDescent="0.25">
      <c r="A5225" s="3">
        <v>17019</v>
      </c>
      <c r="B5225" s="1" t="s">
        <v>51412</v>
      </c>
      <c r="C5225" s="1" t="s">
        <v>15</v>
      </c>
      <c r="D5225" s="1" t="s">
        <v>40</v>
      </c>
      <c r="E5225" s="1">
        <v>20438933272</v>
      </c>
      <c r="F5225" s="1" t="s">
        <v>51413</v>
      </c>
      <c r="G5225" s="1">
        <v>2233952</v>
      </c>
      <c r="H5225" s="1" t="s">
        <v>51414</v>
      </c>
      <c r="I5225" s="2">
        <v>45063</v>
      </c>
      <c r="J5225" s="15" t="str">
        <f>MID(Tabla1[[#This Row],[HORA]],1,5)</f>
        <v>12:19</v>
      </c>
      <c r="K5225" s="16">
        <f>IF(Tabla1[[#This Row],[FECHA]]=I5226,IF(J5226-J5225&gt;0,(J5226-J5225)*1440,0),0)</f>
        <v>1.9999999999999929</v>
      </c>
      <c r="L5225" s="14">
        <f>2+L4966-Datos!$C$8</f>
        <v>4.03</v>
      </c>
      <c r="M5225" s="13" t="s">
        <v>916</v>
      </c>
      <c r="N5225" s="1" t="s">
        <v>51415</v>
      </c>
      <c r="O5225" s="1">
        <v>70</v>
      </c>
      <c r="P5225" s="1" t="s">
        <v>413</v>
      </c>
      <c r="Q5225" s="4" t="s">
        <v>21</v>
      </c>
    </row>
    <row r="5226" spans="1:17" ht="22.5" x14ac:dyDescent="0.25">
      <c r="A5226" s="3">
        <v>7211</v>
      </c>
      <c r="B5226" s="1" t="s">
        <v>22569</v>
      </c>
      <c r="C5226" s="1" t="s">
        <v>15</v>
      </c>
      <c r="D5226" s="1" t="s">
        <v>40</v>
      </c>
      <c r="E5226" s="1">
        <v>40845948</v>
      </c>
      <c r="F5226" s="1" t="s">
        <v>17307</v>
      </c>
      <c r="G5226" s="1">
        <v>2233954</v>
      </c>
      <c r="H5226" s="1" t="s">
        <v>17308</v>
      </c>
      <c r="I5226" s="2">
        <v>45063</v>
      </c>
      <c r="J5226" s="15" t="str">
        <f>MID(Tabla1[[#This Row],[HORA]],1,5)</f>
        <v>12:21</v>
      </c>
      <c r="K5226" s="16">
        <f>IF(Tabla1[[#This Row],[FECHA]]=I5227,IF(J5227-J5226&gt;0,(J5227-J5226)*1440,0),0)</f>
        <v>1.9999999999999929</v>
      </c>
      <c r="L5226" s="14">
        <f>2+L4967-Datos!$C$8</f>
        <v>7.04</v>
      </c>
      <c r="M5226" s="13" t="s">
        <v>941</v>
      </c>
      <c r="N5226" s="1" t="s">
        <v>22570</v>
      </c>
      <c r="O5226" s="1">
        <v>20</v>
      </c>
      <c r="P5226" s="1" t="s">
        <v>413</v>
      </c>
      <c r="Q5226" s="4" t="s">
        <v>21</v>
      </c>
    </row>
    <row r="5227" spans="1:17" ht="22.5" x14ac:dyDescent="0.25">
      <c r="A5227" s="3">
        <v>7212</v>
      </c>
      <c r="B5227" s="1" t="s">
        <v>22571</v>
      </c>
      <c r="C5227" s="1" t="s">
        <v>15</v>
      </c>
      <c r="D5227" s="1" t="s">
        <v>40</v>
      </c>
      <c r="E5227" s="1">
        <v>43871737</v>
      </c>
      <c r="F5227" s="1" t="s">
        <v>22572</v>
      </c>
      <c r="G5227" s="1">
        <v>2233955</v>
      </c>
      <c r="H5227" s="1" t="s">
        <v>22573</v>
      </c>
      <c r="I5227" s="2">
        <v>45063</v>
      </c>
      <c r="J5227" s="15" t="str">
        <f>MID(Tabla1[[#This Row],[HORA]],1,5)</f>
        <v>12:23</v>
      </c>
      <c r="K5227" s="16">
        <f>IF(Tabla1[[#This Row],[FECHA]]=I5228,IF(J5228-J5227&gt;0,(J5228-J5227)*1440,0),0)</f>
        <v>1.0000000000001563</v>
      </c>
      <c r="L5227" s="14">
        <f>2+L4968-Datos!$C$8</f>
        <v>9.1000000000000014</v>
      </c>
      <c r="M5227" s="13" t="s">
        <v>919</v>
      </c>
      <c r="N5227" s="1" t="s">
        <v>22574</v>
      </c>
      <c r="O5227" s="1">
        <v>15</v>
      </c>
      <c r="P5227" s="1" t="s">
        <v>413</v>
      </c>
      <c r="Q5227" s="4" t="s">
        <v>21</v>
      </c>
    </row>
    <row r="5228" spans="1:17" ht="22.5" x14ac:dyDescent="0.25">
      <c r="A5228" s="3">
        <v>7213</v>
      </c>
      <c r="B5228" s="1" t="s">
        <v>22575</v>
      </c>
      <c r="C5228" s="1" t="s">
        <v>15</v>
      </c>
      <c r="D5228" s="1" t="s">
        <v>161</v>
      </c>
      <c r="E5228" s="1">
        <v>16488799</v>
      </c>
      <c r="F5228" s="1" t="s">
        <v>22576</v>
      </c>
      <c r="G5228" s="1">
        <v>2233956</v>
      </c>
      <c r="H5228" s="1" t="s">
        <v>22577</v>
      </c>
      <c r="I5228" s="2">
        <v>45063</v>
      </c>
      <c r="J5228" s="15" t="str">
        <f>MID(Tabla1[[#This Row],[HORA]],1,5)</f>
        <v>12:24</v>
      </c>
      <c r="K5228" s="16">
        <f>IF(Tabla1[[#This Row],[FECHA]]=I5229,IF(J5229-J5228&gt;0,(J5229-J5228)*1440,0),0)</f>
        <v>0.99999999999983658</v>
      </c>
      <c r="L5228" s="14">
        <f>2+L4969-Datos!$C$8</f>
        <v>4.9700000000000006</v>
      </c>
      <c r="M5228" s="13" t="s">
        <v>1086</v>
      </c>
      <c r="N5228" s="1" t="s">
        <v>22578</v>
      </c>
      <c r="O5228" s="1">
        <v>10</v>
      </c>
      <c r="P5228" s="1" t="s">
        <v>413</v>
      </c>
      <c r="Q5228" s="4" t="s">
        <v>21</v>
      </c>
    </row>
    <row r="5229" spans="1:17" ht="22.5" x14ac:dyDescent="0.25">
      <c r="A5229" s="3">
        <v>17020</v>
      </c>
      <c r="B5229" s="1" t="s">
        <v>51416</v>
      </c>
      <c r="C5229" s="1" t="s">
        <v>15</v>
      </c>
      <c r="D5229" s="1" t="s">
        <v>33</v>
      </c>
      <c r="E5229" s="1">
        <v>10726879503</v>
      </c>
      <c r="F5229" s="1" t="s">
        <v>49449</v>
      </c>
      <c r="G5229" s="1">
        <v>75049155</v>
      </c>
      <c r="H5229" s="1" t="s">
        <v>51417</v>
      </c>
      <c r="I5229" s="2">
        <v>45063</v>
      </c>
      <c r="J5229" s="15" t="str">
        <f>MID(Tabla1[[#This Row],[HORA]],1,5)</f>
        <v>12:25</v>
      </c>
      <c r="K5229" s="16">
        <f>IF(Tabla1[[#This Row],[FECHA]]=I5230,IF(J5230-J5229&gt;0,(J5230-J5229)*1440,0),0)</f>
        <v>3.9999999999999858</v>
      </c>
      <c r="L5229" s="14">
        <f>2+L4970-Datos!$C$8</f>
        <v>4.78</v>
      </c>
      <c r="M5229" s="13" t="s">
        <v>303</v>
      </c>
      <c r="N5229" s="1" t="s">
        <v>51418</v>
      </c>
      <c r="O5229" s="1">
        <v>15</v>
      </c>
      <c r="P5229" s="1" t="s">
        <v>413</v>
      </c>
      <c r="Q5229" s="4" t="s">
        <v>21</v>
      </c>
    </row>
    <row r="5230" spans="1:17" ht="22.5" x14ac:dyDescent="0.25">
      <c r="A5230" s="3">
        <v>15889</v>
      </c>
      <c r="B5230" s="1" t="s">
        <v>48325</v>
      </c>
      <c r="C5230" s="1" t="s">
        <v>15</v>
      </c>
      <c r="D5230" s="1" t="s">
        <v>257</v>
      </c>
      <c r="E5230" s="1">
        <v>10038718601</v>
      </c>
      <c r="F5230" s="1" t="s">
        <v>48326</v>
      </c>
      <c r="G5230" s="1">
        <v>3872405</v>
      </c>
      <c r="H5230" s="1" t="s">
        <v>48327</v>
      </c>
      <c r="I5230" s="2">
        <v>45063</v>
      </c>
      <c r="J5230" s="15" t="str">
        <f>MID(Tabla1[[#This Row],[HORA]],1,5)</f>
        <v>12:29</v>
      </c>
      <c r="K5230" s="16">
        <f>IF(Tabla1[[#This Row],[FECHA]]=I5231,IF(J5231-J5230&gt;0,(J5231-J5230)*1440,0),0)</f>
        <v>1.0000000000001563</v>
      </c>
      <c r="L5230" s="14">
        <f>2+L4971-Datos!$C$8</f>
        <v>6.87</v>
      </c>
      <c r="M5230" s="13" t="s">
        <v>307</v>
      </c>
      <c r="N5230" s="1" t="s">
        <v>48328</v>
      </c>
      <c r="O5230" s="1">
        <v>15</v>
      </c>
      <c r="P5230" s="1" t="s">
        <v>413</v>
      </c>
      <c r="Q5230" s="4" t="s">
        <v>21</v>
      </c>
    </row>
    <row r="5231" spans="1:17" ht="22.5" x14ac:dyDescent="0.25">
      <c r="A5231" s="3">
        <v>17021</v>
      </c>
      <c r="B5231" s="1" t="s">
        <v>51419</v>
      </c>
      <c r="C5231" s="1" t="s">
        <v>15</v>
      </c>
      <c r="D5231" s="1" t="s">
        <v>228</v>
      </c>
      <c r="E5231" s="1">
        <v>20487387534</v>
      </c>
      <c r="F5231" s="1" t="s">
        <v>51420</v>
      </c>
      <c r="G5231" s="1">
        <v>2233959</v>
      </c>
      <c r="H5231" s="1" t="s">
        <v>29254</v>
      </c>
      <c r="I5231" s="2">
        <v>45063</v>
      </c>
      <c r="J5231" s="15" t="str">
        <f>MID(Tabla1[[#This Row],[HORA]],1,5)</f>
        <v>12:30</v>
      </c>
      <c r="K5231" s="16">
        <f>IF(Tabla1[[#This Row],[FECHA]]=I5232,IF(J5232-J5231&gt;0,(J5232-J5231)*1440,0),0)</f>
        <v>6.9999999999999751</v>
      </c>
      <c r="L5231" s="14">
        <f>2+L4972-Datos!$C$8</f>
        <v>4.21</v>
      </c>
      <c r="M5231" s="13" t="s">
        <v>3979</v>
      </c>
      <c r="N5231" s="1" t="s">
        <v>51421</v>
      </c>
      <c r="O5231" s="1">
        <v>10</v>
      </c>
      <c r="P5231" s="1" t="s">
        <v>413</v>
      </c>
      <c r="Q5231" s="4" t="s">
        <v>21</v>
      </c>
    </row>
    <row r="5232" spans="1:17" ht="22.5" x14ac:dyDescent="0.25">
      <c r="A5232" s="3">
        <v>17022</v>
      </c>
      <c r="B5232" s="1" t="s">
        <v>51422</v>
      </c>
      <c r="C5232" s="1" t="s">
        <v>15</v>
      </c>
      <c r="D5232" s="1" t="s">
        <v>40</v>
      </c>
      <c r="E5232" s="1">
        <v>20600028554</v>
      </c>
      <c r="F5232" s="1" t="s">
        <v>51423</v>
      </c>
      <c r="G5232" s="1">
        <v>42194588</v>
      </c>
      <c r="H5232" s="1" t="s">
        <v>51424</v>
      </c>
      <c r="I5232" s="2">
        <v>45063</v>
      </c>
      <c r="J5232" s="15" t="str">
        <f>MID(Tabla1[[#This Row],[HORA]],1,5)</f>
        <v>12:37</v>
      </c>
      <c r="K5232" s="16">
        <f>IF(Tabla1[[#This Row],[FECHA]]=I5233,IF(J5233-J5232&gt;0,(J5233-J5232)*1440,0),0)</f>
        <v>4.9999999999999822</v>
      </c>
      <c r="L5232" s="14">
        <f>2+L4973-Datos!$C$8</f>
        <v>5.94</v>
      </c>
      <c r="M5232" s="13" t="s">
        <v>1033</v>
      </c>
      <c r="N5232" s="1" t="s">
        <v>51425</v>
      </c>
      <c r="O5232" s="1">
        <v>30</v>
      </c>
      <c r="P5232" s="1" t="s">
        <v>413</v>
      </c>
      <c r="Q5232" s="4" t="s">
        <v>21</v>
      </c>
    </row>
    <row r="5233" spans="1:17" ht="22.5" x14ac:dyDescent="0.25">
      <c r="A5233" s="3">
        <v>7214</v>
      </c>
      <c r="B5233" s="1" t="s">
        <v>22579</v>
      </c>
      <c r="C5233" s="1" t="s">
        <v>15</v>
      </c>
      <c r="D5233" s="1" t="s">
        <v>40</v>
      </c>
      <c r="E5233" s="1">
        <v>44275126</v>
      </c>
      <c r="F5233" s="1" t="s">
        <v>22580</v>
      </c>
      <c r="G5233" s="1">
        <v>44275126</v>
      </c>
      <c r="H5233" s="1" t="s">
        <v>22580</v>
      </c>
      <c r="I5233" s="2">
        <v>45063</v>
      </c>
      <c r="J5233" s="15" t="str">
        <f>MID(Tabla1[[#This Row],[HORA]],1,5)</f>
        <v>12:42</v>
      </c>
      <c r="K5233" s="16">
        <f>IF(Tabla1[[#This Row],[FECHA]]=I5234,IF(J5234-J5233&gt;0,(J5234-J5233)*1440,0),0)</f>
        <v>2.9999999999999893</v>
      </c>
      <c r="L5233" s="14">
        <f>2+L4974-Datos!$C$8</f>
        <v>7.8000000000000007</v>
      </c>
      <c r="M5233" s="13" t="s">
        <v>2301</v>
      </c>
      <c r="N5233" s="1" t="s">
        <v>5299</v>
      </c>
      <c r="O5233" s="1">
        <v>5</v>
      </c>
      <c r="P5233" s="1" t="s">
        <v>413</v>
      </c>
      <c r="Q5233" s="4" t="s">
        <v>21</v>
      </c>
    </row>
    <row r="5234" spans="1:17" ht="22.5" x14ac:dyDescent="0.25">
      <c r="A5234" s="3">
        <v>7215</v>
      </c>
      <c r="B5234" s="1" t="s">
        <v>22581</v>
      </c>
      <c r="C5234" s="1" t="s">
        <v>15</v>
      </c>
      <c r="D5234" s="1" t="s">
        <v>40</v>
      </c>
      <c r="E5234" s="1">
        <v>1153553</v>
      </c>
      <c r="F5234" s="1" t="s">
        <v>22582</v>
      </c>
      <c r="G5234" s="1">
        <v>2233963</v>
      </c>
      <c r="H5234" s="1" t="s">
        <v>22583</v>
      </c>
      <c r="I5234" s="2">
        <v>45063</v>
      </c>
      <c r="J5234" s="15" t="str">
        <f>MID(Tabla1[[#This Row],[HORA]],1,5)</f>
        <v>12:45</v>
      </c>
      <c r="K5234" s="16">
        <f>IF(Tabla1[[#This Row],[FECHA]]=I5235,IF(J5235-J5234&gt;0,(J5235-J5234)*1440,0),0)</f>
        <v>0</v>
      </c>
      <c r="L5234" s="14">
        <f>2+L4975-Datos!$C$8</f>
        <v>5.0999999999999996</v>
      </c>
      <c r="M5234" s="13" t="s">
        <v>1003</v>
      </c>
      <c r="N5234" s="1" t="s">
        <v>5425</v>
      </c>
      <c r="O5234" s="1">
        <v>25</v>
      </c>
      <c r="P5234" s="1" t="s">
        <v>413</v>
      </c>
      <c r="Q5234" s="4" t="s">
        <v>21</v>
      </c>
    </row>
    <row r="5235" spans="1:17" ht="22.5" x14ac:dyDescent="0.25">
      <c r="A5235" s="3">
        <v>15582</v>
      </c>
      <c r="B5235" s="1" t="s">
        <v>47425</v>
      </c>
      <c r="C5235" s="1" t="s">
        <v>15</v>
      </c>
      <c r="D5235" s="1" t="s">
        <v>40</v>
      </c>
      <c r="E5235" s="1">
        <v>43543541</v>
      </c>
      <c r="F5235" s="1" t="s">
        <v>47426</v>
      </c>
      <c r="G5235" s="1">
        <v>2233962</v>
      </c>
      <c r="H5235" s="1" t="s">
        <v>47427</v>
      </c>
      <c r="I5235" s="2">
        <v>45063</v>
      </c>
      <c r="J5235" s="15" t="str">
        <f>MID(Tabla1[[#This Row],[HORA]],1,5)</f>
        <v>12:45</v>
      </c>
      <c r="K5235" s="16">
        <f>IF(Tabla1[[#This Row],[FECHA]]=I5236,IF(J5236-J5235&gt;0,(J5236-J5235)*1440,0),0)</f>
        <v>1.9999999999999929</v>
      </c>
      <c r="L5235" s="14">
        <f>2+L4976-Datos!$C$8</f>
        <v>5.76</v>
      </c>
      <c r="M5235" s="13" t="s">
        <v>1003</v>
      </c>
      <c r="N5235" s="1" t="s">
        <v>42474</v>
      </c>
      <c r="O5235" s="1">
        <v>20</v>
      </c>
      <c r="P5235" s="1" t="s">
        <v>1432</v>
      </c>
      <c r="Q5235" s="4" t="s">
        <v>21</v>
      </c>
    </row>
    <row r="5236" spans="1:17" ht="22.5" x14ac:dyDescent="0.25">
      <c r="A5236" s="3">
        <v>17023</v>
      </c>
      <c r="B5236" s="1" t="s">
        <v>51426</v>
      </c>
      <c r="C5236" s="1" t="s">
        <v>15</v>
      </c>
      <c r="D5236" s="1" t="s">
        <v>71</v>
      </c>
      <c r="E5236" s="1">
        <v>10166655485</v>
      </c>
      <c r="F5236" s="1" t="s">
        <v>50240</v>
      </c>
      <c r="G5236" s="1">
        <v>2233964</v>
      </c>
      <c r="H5236" s="1" t="s">
        <v>51427</v>
      </c>
      <c r="I5236" s="2">
        <v>45063</v>
      </c>
      <c r="J5236" s="15" t="str">
        <f>MID(Tabla1[[#This Row],[HORA]],1,5)</f>
        <v>12:47</v>
      </c>
      <c r="K5236" s="16">
        <f>IF(Tabla1[[#This Row],[FECHA]]=I5237,IF(J5237-J5236&gt;0,(J5237-J5236)*1440,0),0)</f>
        <v>1.9999999999999929</v>
      </c>
      <c r="L5236" s="14">
        <f>2+L4977-Datos!$C$8</f>
        <v>5.7</v>
      </c>
      <c r="M5236" s="13" t="s">
        <v>656</v>
      </c>
      <c r="N5236" s="1" t="s">
        <v>51428</v>
      </c>
      <c r="O5236" s="1">
        <v>15</v>
      </c>
      <c r="P5236" s="1" t="s">
        <v>413</v>
      </c>
      <c r="Q5236" s="4" t="s">
        <v>21</v>
      </c>
    </row>
    <row r="5237" spans="1:17" ht="22.5" x14ac:dyDescent="0.25">
      <c r="A5237" s="3">
        <v>7216</v>
      </c>
      <c r="B5237" s="1" t="s">
        <v>22584</v>
      </c>
      <c r="C5237" s="1" t="s">
        <v>15</v>
      </c>
      <c r="D5237" s="1" t="s">
        <v>82</v>
      </c>
      <c r="E5237" s="1">
        <v>16696750</v>
      </c>
      <c r="F5237" s="1" t="s">
        <v>4208</v>
      </c>
      <c r="G5237" s="1">
        <v>70498252</v>
      </c>
      <c r="H5237" s="1" t="s">
        <v>22585</v>
      </c>
      <c r="I5237" s="2">
        <v>45063</v>
      </c>
      <c r="J5237" s="15" t="str">
        <f>MID(Tabla1[[#This Row],[HORA]],1,5)</f>
        <v>12:49</v>
      </c>
      <c r="K5237" s="16">
        <f>IF(Tabla1[[#This Row],[FECHA]]=I5238,IF(J5238-J5237&gt;0,(J5238-J5237)*1440,0),0)</f>
        <v>0.99999999999999645</v>
      </c>
      <c r="L5237" s="14">
        <f>2+L4978-Datos!$C$8</f>
        <v>3.8000000000000007</v>
      </c>
      <c r="M5237" s="13" t="s">
        <v>1238</v>
      </c>
      <c r="N5237" s="1" t="s">
        <v>22586</v>
      </c>
      <c r="O5237" s="1">
        <v>20</v>
      </c>
      <c r="P5237" s="1" t="s">
        <v>413</v>
      </c>
      <c r="Q5237" s="4" t="s">
        <v>21</v>
      </c>
    </row>
    <row r="5238" spans="1:17" ht="22.5" x14ac:dyDescent="0.25">
      <c r="A5238" s="3">
        <v>7217</v>
      </c>
      <c r="B5238" s="1" t="s">
        <v>22587</v>
      </c>
      <c r="C5238" s="1" t="s">
        <v>15</v>
      </c>
      <c r="D5238" s="1" t="s">
        <v>40</v>
      </c>
      <c r="E5238" s="1">
        <v>17607079</v>
      </c>
      <c r="F5238" s="1" t="s">
        <v>22588</v>
      </c>
      <c r="G5238" s="1">
        <v>2233966</v>
      </c>
      <c r="H5238" s="1" t="s">
        <v>22589</v>
      </c>
      <c r="I5238" s="2">
        <v>45063</v>
      </c>
      <c r="J5238" s="15" t="str">
        <f>MID(Tabla1[[#This Row],[HORA]],1,5)</f>
        <v>12:50</v>
      </c>
      <c r="K5238" s="16">
        <f>IF(Tabla1[[#This Row],[FECHA]]=I5239,IF(J5239-J5238&gt;0,(J5239-J5238)*1440,0),0)</f>
        <v>5.9999999999999787</v>
      </c>
      <c r="L5238" s="14">
        <f>2+L4979-Datos!$C$8</f>
        <v>4.8100000000000005</v>
      </c>
      <c r="M5238" s="13" t="s">
        <v>249</v>
      </c>
      <c r="N5238" s="1" t="s">
        <v>5313</v>
      </c>
      <c r="O5238" s="1">
        <v>10</v>
      </c>
      <c r="P5238" s="1" t="s">
        <v>413</v>
      </c>
      <c r="Q5238" s="4" t="s">
        <v>21</v>
      </c>
    </row>
    <row r="5239" spans="1:17" ht="22.5" x14ac:dyDescent="0.25">
      <c r="A5239" s="3">
        <v>7218</v>
      </c>
      <c r="B5239" s="1" t="s">
        <v>22590</v>
      </c>
      <c r="C5239" s="1" t="s">
        <v>15</v>
      </c>
      <c r="D5239" s="1" t="s">
        <v>82</v>
      </c>
      <c r="E5239" s="1">
        <v>16722947</v>
      </c>
      <c r="F5239" s="1" t="s">
        <v>22591</v>
      </c>
      <c r="G5239" s="1">
        <v>2233967</v>
      </c>
      <c r="H5239" s="1" t="s">
        <v>22592</v>
      </c>
      <c r="I5239" s="2">
        <v>45063</v>
      </c>
      <c r="J5239" s="15" t="str">
        <f>MID(Tabla1[[#This Row],[HORA]],1,5)</f>
        <v>12:56</v>
      </c>
      <c r="K5239" s="16">
        <f>IF(Tabla1[[#This Row],[FECHA]]=I5240,IF(J5240-J5239&gt;0,(J5240-J5239)*1440,0),0)</f>
        <v>0.99999999999999645</v>
      </c>
      <c r="L5239" s="14">
        <f>2+L4980-Datos!$C$8</f>
        <v>6.18</v>
      </c>
      <c r="M5239" s="13" t="s">
        <v>1618</v>
      </c>
      <c r="N5239" s="1" t="s">
        <v>22593</v>
      </c>
      <c r="O5239" s="1">
        <v>45</v>
      </c>
      <c r="P5239" s="1" t="s">
        <v>413</v>
      </c>
      <c r="Q5239" s="4" t="s">
        <v>21</v>
      </c>
    </row>
    <row r="5240" spans="1:17" ht="22.5" x14ac:dyDescent="0.25">
      <c r="A5240" s="3">
        <v>7219</v>
      </c>
      <c r="B5240" s="1" t="s">
        <v>22594</v>
      </c>
      <c r="C5240" s="1" t="s">
        <v>15</v>
      </c>
      <c r="D5240" s="1" t="s">
        <v>228</v>
      </c>
      <c r="E5240" s="1">
        <v>16529931</v>
      </c>
      <c r="F5240" s="1" t="s">
        <v>16987</v>
      </c>
      <c r="G5240" s="1">
        <v>42075118</v>
      </c>
      <c r="H5240" s="1" t="s">
        <v>22595</v>
      </c>
      <c r="I5240" s="2">
        <v>45063</v>
      </c>
      <c r="J5240" s="15" t="str">
        <f>MID(Tabla1[[#This Row],[HORA]],1,5)</f>
        <v>12:57</v>
      </c>
      <c r="K5240" s="16">
        <f>IF(Tabla1[[#This Row],[FECHA]]=I5241,IF(J5241-J5240&gt;0,(J5241-J5240)*1440,0),0)</f>
        <v>0.99999999999999645</v>
      </c>
      <c r="L5240" s="14">
        <f>2+L4981-Datos!$C$8</f>
        <v>5.93</v>
      </c>
      <c r="M5240" s="13" t="s">
        <v>2923</v>
      </c>
      <c r="N5240" s="1" t="s">
        <v>22596</v>
      </c>
      <c r="O5240" s="1">
        <v>40</v>
      </c>
      <c r="P5240" s="1" t="s">
        <v>413</v>
      </c>
      <c r="Q5240" s="4" t="s">
        <v>21</v>
      </c>
    </row>
    <row r="5241" spans="1:17" ht="22.5" x14ac:dyDescent="0.25">
      <c r="A5241" s="3">
        <v>7220</v>
      </c>
      <c r="B5241" s="1" t="s">
        <v>22597</v>
      </c>
      <c r="C5241" s="1" t="s">
        <v>15</v>
      </c>
      <c r="D5241" s="1" t="s">
        <v>33</v>
      </c>
      <c r="E5241" s="1">
        <v>76875310</v>
      </c>
      <c r="F5241" s="1" t="s">
        <v>22598</v>
      </c>
      <c r="G5241" s="1">
        <v>2233968</v>
      </c>
      <c r="H5241" s="1" t="s">
        <v>22599</v>
      </c>
      <c r="I5241" s="2">
        <v>45063</v>
      </c>
      <c r="J5241" s="15" t="str">
        <f>MID(Tabla1[[#This Row],[HORA]],1,5)</f>
        <v>12:58</v>
      </c>
      <c r="K5241" s="16">
        <f>IF(Tabla1[[#This Row],[FECHA]]=I5242,IF(J5242-J5241&gt;0,(J5242-J5241)*1440,0),0)</f>
        <v>1.9999999999999929</v>
      </c>
      <c r="L5241" s="14">
        <f>2+L4982-Datos!$C$8</f>
        <v>8.870000000000001</v>
      </c>
      <c r="M5241" s="13" t="s">
        <v>1108</v>
      </c>
      <c r="N5241" s="1" t="s">
        <v>22600</v>
      </c>
      <c r="O5241" s="1">
        <v>20</v>
      </c>
      <c r="P5241" s="1" t="s">
        <v>413</v>
      </c>
      <c r="Q5241" s="4" t="s">
        <v>21</v>
      </c>
    </row>
    <row r="5242" spans="1:17" ht="22.5" x14ac:dyDescent="0.25">
      <c r="A5242" s="3">
        <v>17024</v>
      </c>
      <c r="B5242" s="1" t="s">
        <v>51429</v>
      </c>
      <c r="C5242" s="1" t="s">
        <v>15</v>
      </c>
      <c r="D5242" s="1" t="s">
        <v>40</v>
      </c>
      <c r="E5242" s="1">
        <v>20553773327</v>
      </c>
      <c r="F5242" s="1" t="s">
        <v>51430</v>
      </c>
      <c r="G5242" s="1">
        <v>3595634</v>
      </c>
      <c r="H5242" s="1" t="s">
        <v>51431</v>
      </c>
      <c r="I5242" s="2">
        <v>45063</v>
      </c>
      <c r="J5242" s="15" t="str">
        <f>MID(Tabla1[[#This Row],[HORA]],1,5)</f>
        <v>13:00</v>
      </c>
      <c r="K5242" s="16">
        <f>IF(Tabla1[[#This Row],[FECHA]]=I5243,IF(J5243-J5242&gt;0,(J5243-J5242)*1440,0),0)</f>
        <v>1.9999999999999929</v>
      </c>
      <c r="L5242" s="14">
        <f>2+L4983-Datos!$C$8</f>
        <v>6.0200000000000005</v>
      </c>
      <c r="M5242" s="13" t="s">
        <v>55837</v>
      </c>
      <c r="N5242" s="1" t="s">
        <v>51432</v>
      </c>
      <c r="O5242" s="1">
        <v>10</v>
      </c>
      <c r="P5242" s="1" t="s">
        <v>413</v>
      </c>
      <c r="Q5242" s="4" t="s">
        <v>21</v>
      </c>
    </row>
    <row r="5243" spans="1:17" ht="22.5" x14ac:dyDescent="0.25">
      <c r="A5243" s="3">
        <v>7221</v>
      </c>
      <c r="B5243" s="1" t="s">
        <v>22601</v>
      </c>
      <c r="C5243" s="1" t="s">
        <v>15</v>
      </c>
      <c r="D5243" s="1" t="s">
        <v>141</v>
      </c>
      <c r="E5243" s="1">
        <v>73439989</v>
      </c>
      <c r="F5243" s="1" t="s">
        <v>22602</v>
      </c>
      <c r="G5243" s="1">
        <v>2233969</v>
      </c>
      <c r="H5243" s="1" t="s">
        <v>22603</v>
      </c>
      <c r="I5243" s="2">
        <v>45063</v>
      </c>
      <c r="J5243" s="15" t="str">
        <f>MID(Tabla1[[#This Row],[HORA]],1,5)</f>
        <v>13:02</v>
      </c>
      <c r="K5243" s="16">
        <f>IF(Tabla1[[#This Row],[FECHA]]=I5244,IF(J5244-J5243&gt;0,(J5244-J5243)*1440,0),0)</f>
        <v>7.000000000000135</v>
      </c>
      <c r="L5243" s="14">
        <f>2+L4984-Datos!$C$8</f>
        <v>4.2300000000000004</v>
      </c>
      <c r="M5243" s="13" t="s">
        <v>55838</v>
      </c>
      <c r="N5243" s="1" t="s">
        <v>22604</v>
      </c>
      <c r="O5243" s="1">
        <v>15</v>
      </c>
      <c r="P5243" s="1" t="s">
        <v>413</v>
      </c>
      <c r="Q5243" s="4" t="s">
        <v>21</v>
      </c>
    </row>
    <row r="5244" spans="1:17" ht="22.5" x14ac:dyDescent="0.25">
      <c r="A5244" s="3">
        <v>7222</v>
      </c>
      <c r="B5244" s="1" t="s">
        <v>22605</v>
      </c>
      <c r="C5244" s="1" t="s">
        <v>15</v>
      </c>
      <c r="D5244" s="1" t="s">
        <v>40</v>
      </c>
      <c r="E5244" s="1">
        <v>44726051</v>
      </c>
      <c r="F5244" s="1" t="s">
        <v>22606</v>
      </c>
      <c r="G5244" s="1">
        <v>2233971</v>
      </c>
      <c r="H5244" s="1" t="s">
        <v>22607</v>
      </c>
      <c r="I5244" s="2">
        <v>45063</v>
      </c>
      <c r="J5244" s="15" t="str">
        <f>MID(Tabla1[[#This Row],[HORA]],1,5)</f>
        <v>13:09</v>
      </c>
      <c r="K5244" s="16">
        <f>IF(Tabla1[[#This Row],[FECHA]]=I5245,IF(J5245-J5244&gt;0,(J5245-J5244)*1440,0),0)</f>
        <v>0</v>
      </c>
      <c r="L5244" s="14">
        <f>2+L4985-Datos!$C$8</f>
        <v>5.0199999999999996</v>
      </c>
      <c r="M5244" s="13" t="s">
        <v>55840</v>
      </c>
      <c r="N5244" s="1" t="s">
        <v>5235</v>
      </c>
      <c r="O5244" s="1">
        <v>15</v>
      </c>
      <c r="P5244" s="1" t="s">
        <v>413</v>
      </c>
      <c r="Q5244" s="4" t="s">
        <v>21</v>
      </c>
    </row>
    <row r="5245" spans="1:17" ht="22.5" x14ac:dyDescent="0.25">
      <c r="A5245" s="3">
        <v>7223</v>
      </c>
      <c r="B5245" s="1" t="s">
        <v>22608</v>
      </c>
      <c r="C5245" s="1" t="s">
        <v>15</v>
      </c>
      <c r="D5245" s="1" t="s">
        <v>33</v>
      </c>
      <c r="E5245" s="1">
        <v>77537466</v>
      </c>
      <c r="F5245" s="1" t="s">
        <v>22609</v>
      </c>
      <c r="G5245" s="1">
        <v>77537466</v>
      </c>
      <c r="H5245" s="1" t="s">
        <v>22609</v>
      </c>
      <c r="I5245" s="2">
        <v>45063</v>
      </c>
      <c r="J5245" s="15" t="str">
        <f>MID(Tabla1[[#This Row],[HORA]],1,5)</f>
        <v>13:09</v>
      </c>
      <c r="K5245" s="16">
        <f>IF(Tabla1[[#This Row],[FECHA]]=I5246,IF(J5246-J5245&gt;0,(J5246-J5245)*1440,0),0)</f>
        <v>0.99999999999983658</v>
      </c>
      <c r="L5245" s="14">
        <f>2+L4986-Datos!$C$8</f>
        <v>3.76</v>
      </c>
      <c r="M5245" s="13" t="s">
        <v>55840</v>
      </c>
      <c r="N5245" s="1" t="s">
        <v>5299</v>
      </c>
      <c r="O5245" s="1">
        <v>10</v>
      </c>
      <c r="P5245" s="1" t="s">
        <v>413</v>
      </c>
      <c r="Q5245" s="4" t="s">
        <v>21</v>
      </c>
    </row>
    <row r="5246" spans="1:17" ht="22.5" x14ac:dyDescent="0.25">
      <c r="A5246" s="3">
        <v>7224</v>
      </c>
      <c r="B5246" s="1" t="s">
        <v>22610</v>
      </c>
      <c r="C5246" s="1" t="s">
        <v>15</v>
      </c>
      <c r="D5246" s="1" t="s">
        <v>40</v>
      </c>
      <c r="E5246" s="1">
        <v>16787105</v>
      </c>
      <c r="F5246" s="1" t="s">
        <v>6483</v>
      </c>
      <c r="G5246" s="1">
        <v>16787105</v>
      </c>
      <c r="H5246" s="1" t="s">
        <v>6483</v>
      </c>
      <c r="I5246" s="2">
        <v>45063</v>
      </c>
      <c r="J5246" s="15" t="str">
        <f>MID(Tabla1[[#This Row],[HORA]],1,5)</f>
        <v>13:10</v>
      </c>
      <c r="K5246" s="16">
        <f>IF(Tabla1[[#This Row],[FECHA]]=I5247,IF(J5247-J5246&gt;0,(J5247-J5246)*1440,0),0)</f>
        <v>1.9999999999999929</v>
      </c>
      <c r="L5246" s="14">
        <f>2+L4987-Datos!$C$8</f>
        <v>6.68</v>
      </c>
      <c r="M5246" s="13" t="s">
        <v>55930</v>
      </c>
      <c r="N5246" s="1" t="s">
        <v>5299</v>
      </c>
      <c r="O5246" s="1">
        <v>40</v>
      </c>
      <c r="P5246" s="1" t="s">
        <v>413</v>
      </c>
      <c r="Q5246" s="4" t="s">
        <v>21</v>
      </c>
    </row>
    <row r="5247" spans="1:17" ht="22.5" x14ac:dyDescent="0.25">
      <c r="A5247" s="3">
        <v>7225</v>
      </c>
      <c r="B5247" s="1" t="s">
        <v>22611</v>
      </c>
      <c r="C5247" s="1" t="s">
        <v>15</v>
      </c>
      <c r="D5247" s="1" t="s">
        <v>82</v>
      </c>
      <c r="E5247" s="1">
        <v>3061546</v>
      </c>
      <c r="F5247" s="1" t="s">
        <v>22612</v>
      </c>
      <c r="G5247" s="1">
        <v>3061546</v>
      </c>
      <c r="H5247" s="1" t="s">
        <v>22612</v>
      </c>
      <c r="I5247" s="2">
        <v>45063</v>
      </c>
      <c r="J5247" s="15" t="str">
        <f>MID(Tabla1[[#This Row],[HORA]],1,5)</f>
        <v>13:12</v>
      </c>
      <c r="K5247" s="16">
        <f>IF(Tabla1[[#This Row],[FECHA]]=I5248,IF(J5248-J5247&gt;0,(J5248-J5247)*1440,0),0)</f>
        <v>1.0000000000001563</v>
      </c>
      <c r="L5247" s="14">
        <f>2+L4988-Datos!$C$8</f>
        <v>9.16</v>
      </c>
      <c r="M5247" s="13" t="s">
        <v>55931</v>
      </c>
      <c r="N5247" s="1" t="s">
        <v>1715</v>
      </c>
      <c r="O5247" s="1">
        <v>20</v>
      </c>
      <c r="P5247" s="1" t="s">
        <v>413</v>
      </c>
      <c r="Q5247" s="4" t="s">
        <v>21</v>
      </c>
    </row>
    <row r="5248" spans="1:17" ht="22.5" x14ac:dyDescent="0.25">
      <c r="A5248" s="3">
        <v>7226</v>
      </c>
      <c r="B5248" s="1" t="s">
        <v>22613</v>
      </c>
      <c r="C5248" s="1" t="s">
        <v>15</v>
      </c>
      <c r="D5248" s="1" t="s">
        <v>23</v>
      </c>
      <c r="E5248" s="1">
        <v>71563197</v>
      </c>
      <c r="F5248" s="1" t="s">
        <v>22614</v>
      </c>
      <c r="G5248" s="1">
        <v>70087212</v>
      </c>
      <c r="H5248" s="1" t="s">
        <v>22615</v>
      </c>
      <c r="I5248" s="2">
        <v>45063</v>
      </c>
      <c r="J5248" s="15" t="str">
        <f>MID(Tabla1[[#This Row],[HORA]],1,5)</f>
        <v>13:13</v>
      </c>
      <c r="K5248" s="16">
        <f>IF(Tabla1[[#This Row],[FECHA]]=I5249,IF(J5249-J5248&gt;0,(J5249-J5248)*1440,0),0)</f>
        <v>1.9999999999999929</v>
      </c>
      <c r="L5248" s="14">
        <f>2+L4989-Datos!$C$8</f>
        <v>4.8600000000000003</v>
      </c>
      <c r="M5248" s="13" t="s">
        <v>55932</v>
      </c>
      <c r="N5248" s="1" t="s">
        <v>22616</v>
      </c>
      <c r="O5248" s="1">
        <v>12</v>
      </c>
      <c r="P5248" s="1" t="s">
        <v>413</v>
      </c>
      <c r="Q5248" s="4" t="s">
        <v>21</v>
      </c>
    </row>
    <row r="5249" spans="1:17" ht="22.5" x14ac:dyDescent="0.25">
      <c r="A5249" s="3">
        <v>7227</v>
      </c>
      <c r="B5249" s="1" t="s">
        <v>22617</v>
      </c>
      <c r="C5249" s="1" t="s">
        <v>15</v>
      </c>
      <c r="D5249" s="1" t="s">
        <v>71</v>
      </c>
      <c r="E5249" s="1">
        <v>71479584</v>
      </c>
      <c r="F5249" s="1" t="s">
        <v>22618</v>
      </c>
      <c r="G5249" s="1">
        <v>2233974</v>
      </c>
      <c r="H5249" s="1" t="s">
        <v>22619</v>
      </c>
      <c r="I5249" s="2">
        <v>45063</v>
      </c>
      <c r="J5249" s="15" t="str">
        <f>MID(Tabla1[[#This Row],[HORA]],1,5)</f>
        <v>13:15</v>
      </c>
      <c r="K5249" s="16">
        <f>IF(Tabla1[[#This Row],[FECHA]]=I5250,IF(J5250-J5249&gt;0,(J5250-J5249)*1440,0),0)</f>
        <v>1.9999999999999929</v>
      </c>
      <c r="L5249" s="14">
        <f>2+L4990-Datos!$C$8</f>
        <v>3.96</v>
      </c>
      <c r="M5249" s="13" t="s">
        <v>55933</v>
      </c>
      <c r="N5249" s="1" t="s">
        <v>22620</v>
      </c>
      <c r="O5249" s="1">
        <v>15</v>
      </c>
      <c r="P5249" s="1" t="s">
        <v>413</v>
      </c>
      <c r="Q5249" s="4" t="s">
        <v>21</v>
      </c>
    </row>
    <row r="5250" spans="1:17" ht="22.5" x14ac:dyDescent="0.25">
      <c r="A5250" s="3">
        <v>7228</v>
      </c>
      <c r="B5250" s="1" t="s">
        <v>22621</v>
      </c>
      <c r="C5250" s="1" t="s">
        <v>15</v>
      </c>
      <c r="D5250" s="1" t="s">
        <v>40</v>
      </c>
      <c r="E5250" s="1">
        <v>17528521</v>
      </c>
      <c r="F5250" s="1" t="s">
        <v>22622</v>
      </c>
      <c r="G5250" s="1">
        <v>2233975</v>
      </c>
      <c r="H5250" s="1" t="s">
        <v>22623</v>
      </c>
      <c r="I5250" s="2">
        <v>45063</v>
      </c>
      <c r="J5250" s="15" t="str">
        <f>MID(Tabla1[[#This Row],[HORA]],1,5)</f>
        <v>13:17</v>
      </c>
      <c r="K5250" s="16">
        <f>IF(Tabla1[[#This Row],[FECHA]]=I5251,IF(J5251-J5250&gt;0,(J5251-J5250)*1440,0),0)</f>
        <v>1.9999999999999929</v>
      </c>
      <c r="L5250" s="14">
        <f>2+L4991-Datos!$C$8</f>
        <v>5.16</v>
      </c>
      <c r="M5250" s="13" t="s">
        <v>55935</v>
      </c>
      <c r="N5250" s="1" t="s">
        <v>22624</v>
      </c>
      <c r="O5250" s="1">
        <v>25</v>
      </c>
      <c r="P5250" s="1" t="s">
        <v>413</v>
      </c>
      <c r="Q5250" s="4" t="s">
        <v>21</v>
      </c>
    </row>
    <row r="5251" spans="1:17" ht="22.5" x14ac:dyDescent="0.25">
      <c r="A5251" s="3">
        <v>7229</v>
      </c>
      <c r="B5251" s="1" t="s">
        <v>22625</v>
      </c>
      <c r="C5251" s="1" t="s">
        <v>15</v>
      </c>
      <c r="D5251" s="1" t="s">
        <v>40</v>
      </c>
      <c r="E5251" s="1">
        <v>16501146</v>
      </c>
      <c r="F5251" s="1" t="s">
        <v>22626</v>
      </c>
      <c r="G5251" s="1">
        <v>2655793</v>
      </c>
      <c r="H5251" s="1" t="s">
        <v>22627</v>
      </c>
      <c r="I5251" s="2">
        <v>45063</v>
      </c>
      <c r="J5251" s="15" t="str">
        <f>MID(Tabla1[[#This Row],[HORA]],1,5)</f>
        <v>13:19</v>
      </c>
      <c r="K5251" s="16">
        <f>IF(Tabla1[[#This Row],[FECHA]]=I5252,IF(J5252-J5251&gt;0,(J5252-J5251)*1440,0),0)</f>
        <v>0.99999999999999645</v>
      </c>
      <c r="L5251" s="14">
        <f>2+L4992-Datos!$C$8</f>
        <v>6.66</v>
      </c>
      <c r="M5251" s="13" t="s">
        <v>55937</v>
      </c>
      <c r="N5251" s="1" t="s">
        <v>22628</v>
      </c>
      <c r="O5251" s="1">
        <v>30</v>
      </c>
      <c r="P5251" s="1" t="s">
        <v>413</v>
      </c>
      <c r="Q5251" s="4" t="s">
        <v>21</v>
      </c>
    </row>
    <row r="5252" spans="1:17" ht="22.5" x14ac:dyDescent="0.25">
      <c r="A5252" s="3">
        <v>7230</v>
      </c>
      <c r="B5252" s="1" t="s">
        <v>22629</v>
      </c>
      <c r="C5252" s="1" t="s">
        <v>15</v>
      </c>
      <c r="D5252" s="1" t="s">
        <v>71</v>
      </c>
      <c r="E5252" s="1">
        <v>16679905</v>
      </c>
      <c r="F5252" s="1" t="s">
        <v>9256</v>
      </c>
      <c r="G5252" s="1">
        <v>2233976</v>
      </c>
      <c r="H5252" s="1" t="s">
        <v>22630</v>
      </c>
      <c r="I5252" s="2">
        <v>45063</v>
      </c>
      <c r="J5252" s="15" t="str">
        <f>MID(Tabla1[[#This Row],[HORA]],1,5)</f>
        <v>13:20</v>
      </c>
      <c r="K5252" s="16">
        <f>IF(Tabla1[[#This Row],[FECHA]]=I5253,IF(J5253-J5252&gt;0,(J5253-J5252)*1440,0),0)</f>
        <v>0.99999999999999645</v>
      </c>
      <c r="L5252" s="14">
        <f>2+L4993-Datos!$C$8</f>
        <v>4.01</v>
      </c>
      <c r="M5252" s="13" t="s">
        <v>55938</v>
      </c>
      <c r="N5252" s="1" t="s">
        <v>22631</v>
      </c>
      <c r="O5252" s="1">
        <v>20</v>
      </c>
      <c r="P5252" s="1" t="s">
        <v>413</v>
      </c>
      <c r="Q5252" s="4" t="s">
        <v>21</v>
      </c>
    </row>
    <row r="5253" spans="1:17" ht="22.5" x14ac:dyDescent="0.25">
      <c r="A5253" s="3">
        <v>7231</v>
      </c>
      <c r="B5253" s="1" t="s">
        <v>22632</v>
      </c>
      <c r="C5253" s="1" t="s">
        <v>15</v>
      </c>
      <c r="D5253" s="1" t="s">
        <v>40</v>
      </c>
      <c r="E5253" s="1">
        <v>42143201</v>
      </c>
      <c r="F5253" s="1" t="s">
        <v>22633</v>
      </c>
      <c r="G5253" s="1">
        <v>47654158</v>
      </c>
      <c r="H5253" s="1" t="s">
        <v>22634</v>
      </c>
      <c r="I5253" s="2">
        <v>45063</v>
      </c>
      <c r="J5253" s="15" t="str">
        <f>MID(Tabla1[[#This Row],[HORA]],1,5)</f>
        <v>13:21</v>
      </c>
      <c r="K5253" s="16">
        <f>IF(Tabla1[[#This Row],[FECHA]]=I5254,IF(J5254-J5253&gt;0,(J5254-J5253)*1440,0),0)</f>
        <v>0</v>
      </c>
      <c r="L5253" s="14">
        <f>2+L4994-Datos!$C$8</f>
        <v>6.16</v>
      </c>
      <c r="M5253" s="13" t="s">
        <v>55939</v>
      </c>
      <c r="N5253" s="1" t="s">
        <v>5313</v>
      </c>
      <c r="O5253" s="1">
        <v>10</v>
      </c>
      <c r="P5253" s="1" t="s">
        <v>413</v>
      </c>
      <c r="Q5253" s="4" t="s">
        <v>21</v>
      </c>
    </row>
    <row r="5254" spans="1:17" ht="22.5" x14ac:dyDescent="0.25">
      <c r="A5254" s="3">
        <v>7232</v>
      </c>
      <c r="B5254" s="1" t="s">
        <v>22635</v>
      </c>
      <c r="C5254" s="1" t="s">
        <v>15</v>
      </c>
      <c r="D5254" s="1" t="s">
        <v>257</v>
      </c>
      <c r="E5254" s="1">
        <v>16720235</v>
      </c>
      <c r="F5254" s="1" t="s">
        <v>22636</v>
      </c>
      <c r="G5254" s="1">
        <v>16720235</v>
      </c>
      <c r="H5254" s="1" t="s">
        <v>22636</v>
      </c>
      <c r="I5254" s="2">
        <v>45063</v>
      </c>
      <c r="J5254" s="15" t="str">
        <f>MID(Tabla1[[#This Row],[HORA]],1,5)</f>
        <v>13:21</v>
      </c>
      <c r="K5254" s="16">
        <f>IF(Tabla1[[#This Row],[FECHA]]=I5255,IF(J5255-J5254&gt;0,(J5255-J5254)*1440,0),0)</f>
        <v>0.99999999999999645</v>
      </c>
      <c r="L5254" s="14">
        <f>2+L4995-Datos!$C$8</f>
        <v>7.8599999999999994</v>
      </c>
      <c r="M5254" s="13" t="s">
        <v>55939</v>
      </c>
      <c r="N5254" s="1" t="s">
        <v>5299</v>
      </c>
      <c r="O5254" s="1">
        <v>10</v>
      </c>
      <c r="P5254" s="1" t="s">
        <v>413</v>
      </c>
      <c r="Q5254" s="4" t="s">
        <v>21</v>
      </c>
    </row>
    <row r="5255" spans="1:17" ht="22.5" x14ac:dyDescent="0.25">
      <c r="A5255" s="3">
        <v>7233</v>
      </c>
      <c r="B5255" s="1" t="s">
        <v>22637</v>
      </c>
      <c r="C5255" s="1" t="s">
        <v>15</v>
      </c>
      <c r="D5255" s="1" t="s">
        <v>40</v>
      </c>
      <c r="E5255" s="1">
        <v>41747993</v>
      </c>
      <c r="F5255" s="1" t="s">
        <v>22638</v>
      </c>
      <c r="G5255" s="1">
        <v>2233977</v>
      </c>
      <c r="H5255" s="1" t="s">
        <v>22639</v>
      </c>
      <c r="I5255" s="2">
        <v>45063</v>
      </c>
      <c r="J5255" s="15" t="str">
        <f>MID(Tabla1[[#This Row],[HORA]],1,5)</f>
        <v>13:22</v>
      </c>
      <c r="K5255" s="16">
        <f>IF(Tabla1[[#This Row],[FECHA]]=I5256,IF(J5256-J5255&gt;0,(J5256-J5255)*1440,0),0)</f>
        <v>2.9999999999999893</v>
      </c>
      <c r="L5255" s="14">
        <f>2+L4996-Datos!$C$8</f>
        <v>5.0199999999999996</v>
      </c>
      <c r="M5255" s="13" t="s">
        <v>55843</v>
      </c>
      <c r="N5255" s="1" t="s">
        <v>22640</v>
      </c>
      <c r="O5255" s="1">
        <v>15</v>
      </c>
      <c r="P5255" s="1" t="s">
        <v>413</v>
      </c>
      <c r="Q5255" s="4" t="s">
        <v>21</v>
      </c>
    </row>
    <row r="5256" spans="1:17" ht="22.5" x14ac:dyDescent="0.25">
      <c r="A5256" s="3">
        <v>7234</v>
      </c>
      <c r="B5256" s="1" t="s">
        <v>22641</v>
      </c>
      <c r="C5256" s="1" t="s">
        <v>15</v>
      </c>
      <c r="D5256" s="1" t="s">
        <v>172</v>
      </c>
      <c r="E5256" s="1">
        <v>27404212</v>
      </c>
      <c r="F5256" s="1" t="s">
        <v>22642</v>
      </c>
      <c r="G5256" s="1">
        <v>76968759</v>
      </c>
      <c r="H5256" s="1" t="s">
        <v>22643</v>
      </c>
      <c r="I5256" s="2">
        <v>45063</v>
      </c>
      <c r="J5256" s="15" t="str">
        <f>MID(Tabla1[[#This Row],[HORA]],1,5)</f>
        <v>13:25</v>
      </c>
      <c r="K5256" s="16">
        <f>IF(Tabla1[[#This Row],[FECHA]]=I5257,IF(J5257-J5256&gt;0,(J5257-J5256)*1440,0),0)</f>
        <v>1.9999999999999929</v>
      </c>
      <c r="L5256" s="14">
        <f>2+L4997-Datos!$C$8</f>
        <v>5.96</v>
      </c>
      <c r="M5256" s="13" t="s">
        <v>55941</v>
      </c>
      <c r="N5256" s="1" t="s">
        <v>8959</v>
      </c>
      <c r="O5256" s="1">
        <v>10</v>
      </c>
      <c r="P5256" s="1" t="s">
        <v>413</v>
      </c>
      <c r="Q5256" s="4" t="s">
        <v>21</v>
      </c>
    </row>
    <row r="5257" spans="1:17" ht="22.5" x14ac:dyDescent="0.25">
      <c r="A5257" s="3">
        <v>17025</v>
      </c>
      <c r="B5257" s="1" t="s">
        <v>51433</v>
      </c>
      <c r="C5257" s="1" t="s">
        <v>15</v>
      </c>
      <c r="D5257" s="1" t="s">
        <v>40</v>
      </c>
      <c r="E5257" s="1">
        <v>10732048796</v>
      </c>
      <c r="F5257" s="1" t="s">
        <v>51434</v>
      </c>
      <c r="G5257" s="1">
        <v>73204879</v>
      </c>
      <c r="H5257" s="1" t="s">
        <v>51435</v>
      </c>
      <c r="I5257" s="2">
        <v>45063</v>
      </c>
      <c r="J5257" s="15" t="str">
        <f>MID(Tabla1[[#This Row],[HORA]],1,5)</f>
        <v>13:27</v>
      </c>
      <c r="K5257" s="16">
        <f>IF(Tabla1[[#This Row],[FECHA]]=I5258,IF(J5258-J5257&gt;0,(J5258-J5257)*1440,0),0)</f>
        <v>4.9999999999999822</v>
      </c>
      <c r="L5257" s="14">
        <f>2+L4998-Datos!$C$8</f>
        <v>6.2</v>
      </c>
      <c r="M5257" s="13" t="s">
        <v>55942</v>
      </c>
      <c r="N5257" s="1" t="s">
        <v>1715</v>
      </c>
      <c r="O5257" s="1">
        <v>30</v>
      </c>
      <c r="P5257" s="1" t="s">
        <v>413</v>
      </c>
      <c r="Q5257" s="4" t="s">
        <v>21</v>
      </c>
    </row>
    <row r="5258" spans="1:17" ht="22.5" x14ac:dyDescent="0.25">
      <c r="A5258" s="3">
        <v>17026</v>
      </c>
      <c r="B5258" s="1" t="s">
        <v>51436</v>
      </c>
      <c r="C5258" s="1" t="s">
        <v>15</v>
      </c>
      <c r="D5258" s="1" t="s">
        <v>172</v>
      </c>
      <c r="E5258" s="1">
        <v>20200949405</v>
      </c>
      <c r="F5258" s="1" t="s">
        <v>51437</v>
      </c>
      <c r="G5258" s="1">
        <v>45598470</v>
      </c>
      <c r="H5258" s="1" t="s">
        <v>51438</v>
      </c>
      <c r="I5258" s="2">
        <v>45063</v>
      </c>
      <c r="J5258" s="15" t="str">
        <f>MID(Tabla1[[#This Row],[HORA]],1,5)</f>
        <v>13:32</v>
      </c>
      <c r="K5258" s="16">
        <f>IF(Tabla1[[#This Row],[FECHA]]=I5259,IF(J5259-J5258&gt;0,(J5259-J5258)*1440,0),0)</f>
        <v>0.99999999999999645</v>
      </c>
      <c r="L5258" s="14">
        <f>2+L4999-Datos!$C$8</f>
        <v>3.87</v>
      </c>
      <c r="M5258" s="13" t="s">
        <v>55846</v>
      </c>
      <c r="N5258" s="1" t="s">
        <v>51439</v>
      </c>
      <c r="O5258" s="1">
        <v>15</v>
      </c>
      <c r="P5258" s="1" t="s">
        <v>413</v>
      </c>
      <c r="Q5258" s="4" t="s">
        <v>21</v>
      </c>
    </row>
    <row r="5259" spans="1:17" ht="22.5" x14ac:dyDescent="0.25">
      <c r="A5259" s="3">
        <v>7235</v>
      </c>
      <c r="B5259" s="1" t="s">
        <v>22644</v>
      </c>
      <c r="C5259" s="1" t="s">
        <v>15</v>
      </c>
      <c r="D5259" s="1" t="s">
        <v>40</v>
      </c>
      <c r="E5259" s="1">
        <v>16791503</v>
      </c>
      <c r="F5259" s="1" t="s">
        <v>22645</v>
      </c>
      <c r="G5259" s="1">
        <v>2233979</v>
      </c>
      <c r="H5259" s="1" t="s">
        <v>22646</v>
      </c>
      <c r="I5259" s="2">
        <v>45063</v>
      </c>
      <c r="J5259" s="15" t="str">
        <f>MID(Tabla1[[#This Row],[HORA]],1,5)</f>
        <v>13:33</v>
      </c>
      <c r="K5259" s="16">
        <f>IF(Tabla1[[#This Row],[FECHA]]=I5260,IF(J5260-J5259&gt;0,(J5260-J5259)*1440,0),0)</f>
        <v>4.9999999999999822</v>
      </c>
      <c r="L5259" s="14">
        <f>2+L5000-Datos!$C$8</f>
        <v>5.1100000000000003</v>
      </c>
      <c r="M5259" s="13" t="s">
        <v>55847</v>
      </c>
      <c r="N5259" s="1" t="s">
        <v>22647</v>
      </c>
      <c r="O5259" s="1">
        <v>10</v>
      </c>
      <c r="P5259" s="1" t="s">
        <v>413</v>
      </c>
      <c r="Q5259" s="4" t="s">
        <v>21</v>
      </c>
    </row>
    <row r="5260" spans="1:17" ht="22.5" x14ac:dyDescent="0.25">
      <c r="A5260" s="3">
        <v>17027</v>
      </c>
      <c r="B5260" s="1" t="s">
        <v>51440</v>
      </c>
      <c r="C5260" s="1" t="s">
        <v>15</v>
      </c>
      <c r="D5260" s="1" t="s">
        <v>40</v>
      </c>
      <c r="E5260" s="1">
        <v>20488052722</v>
      </c>
      <c r="F5260" s="1" t="s">
        <v>49656</v>
      </c>
      <c r="G5260" s="1">
        <v>45127372</v>
      </c>
      <c r="H5260" s="1" t="s">
        <v>49657</v>
      </c>
      <c r="I5260" s="2">
        <v>45063</v>
      </c>
      <c r="J5260" s="15" t="str">
        <f>MID(Tabla1[[#This Row],[HORA]],1,5)</f>
        <v>13:38</v>
      </c>
      <c r="K5260" s="16">
        <f>IF(Tabla1[[#This Row],[FECHA]]=I5261,IF(J5261-J5260&gt;0,(J5261-J5260)*1440,0),0)</f>
        <v>1.9999999999999929</v>
      </c>
      <c r="L5260" s="14">
        <f>2+L5001-Datos!$C$8</f>
        <v>4.8000000000000007</v>
      </c>
      <c r="M5260" s="13" t="s">
        <v>55950</v>
      </c>
      <c r="N5260" s="1" t="s">
        <v>1715</v>
      </c>
      <c r="O5260" s="1">
        <v>30</v>
      </c>
      <c r="P5260" s="1" t="s">
        <v>413</v>
      </c>
      <c r="Q5260" s="4" t="s">
        <v>21</v>
      </c>
    </row>
    <row r="5261" spans="1:17" ht="22.5" x14ac:dyDescent="0.25">
      <c r="A5261" s="3">
        <v>7236</v>
      </c>
      <c r="B5261" s="1" t="s">
        <v>22648</v>
      </c>
      <c r="C5261" s="1" t="s">
        <v>15</v>
      </c>
      <c r="D5261" s="1" t="s">
        <v>40</v>
      </c>
      <c r="E5261" s="1">
        <v>16537227</v>
      </c>
      <c r="F5261" s="1" t="s">
        <v>2024</v>
      </c>
      <c r="G5261" s="1">
        <v>2233982</v>
      </c>
      <c r="H5261" s="1" t="s">
        <v>5997</v>
      </c>
      <c r="I5261" s="2">
        <v>45063</v>
      </c>
      <c r="J5261" s="15" t="str">
        <f>MID(Tabla1[[#This Row],[HORA]],1,5)</f>
        <v>13:40</v>
      </c>
      <c r="K5261" s="16">
        <f>IF(Tabla1[[#This Row],[FECHA]]=I5262,IF(J5262-J5261&gt;0,(J5262-J5261)*1440,0),0)</f>
        <v>1.9999999999999929</v>
      </c>
      <c r="L5261" s="14">
        <f>2+L5002-Datos!$C$8</f>
        <v>6.18</v>
      </c>
      <c r="M5261" s="13" t="s">
        <v>55849</v>
      </c>
      <c r="N5261" s="1" t="s">
        <v>5313</v>
      </c>
      <c r="O5261" s="1">
        <v>10</v>
      </c>
      <c r="P5261" s="1" t="s">
        <v>413</v>
      </c>
      <c r="Q5261" s="4" t="s">
        <v>21</v>
      </c>
    </row>
    <row r="5262" spans="1:17" ht="22.5" x14ac:dyDescent="0.25">
      <c r="A5262" s="3">
        <v>7237</v>
      </c>
      <c r="B5262" s="1" t="s">
        <v>22649</v>
      </c>
      <c r="C5262" s="1" t="s">
        <v>15</v>
      </c>
      <c r="D5262" s="1" t="s">
        <v>40</v>
      </c>
      <c r="E5262" s="1">
        <v>16537227</v>
      </c>
      <c r="F5262" s="1" t="s">
        <v>2024</v>
      </c>
      <c r="G5262" s="1">
        <v>2233983</v>
      </c>
      <c r="H5262" s="1" t="s">
        <v>22650</v>
      </c>
      <c r="I5262" s="2">
        <v>45063</v>
      </c>
      <c r="J5262" s="15" t="str">
        <f>MID(Tabla1[[#This Row],[HORA]],1,5)</f>
        <v>13:42</v>
      </c>
      <c r="K5262" s="16">
        <f>IF(Tabla1[[#This Row],[FECHA]]=I5263,IF(J5263-J5262&gt;0,(J5263-J5262)*1440,0),0)</f>
        <v>0.99999999999999645</v>
      </c>
      <c r="L5262" s="14">
        <f>2+L5003-Datos!$C$8</f>
        <v>6.12</v>
      </c>
      <c r="M5262" s="13" t="s">
        <v>55953</v>
      </c>
      <c r="N5262" s="1" t="s">
        <v>22651</v>
      </c>
      <c r="O5262" s="1">
        <v>10</v>
      </c>
      <c r="P5262" s="1" t="s">
        <v>413</v>
      </c>
      <c r="Q5262" s="4" t="s">
        <v>21</v>
      </c>
    </row>
    <row r="5263" spans="1:17" ht="22.5" x14ac:dyDescent="0.25">
      <c r="A5263" s="3">
        <v>7238</v>
      </c>
      <c r="B5263" s="1" t="s">
        <v>22652</v>
      </c>
      <c r="C5263" s="1" t="s">
        <v>15</v>
      </c>
      <c r="D5263" s="1" t="s">
        <v>77</v>
      </c>
      <c r="E5263" s="1">
        <v>16537227</v>
      </c>
      <c r="F5263" s="1" t="s">
        <v>2024</v>
      </c>
      <c r="G5263" s="1">
        <v>2233984</v>
      </c>
      <c r="H5263" s="1" t="s">
        <v>22653</v>
      </c>
      <c r="I5263" s="2">
        <v>45063</v>
      </c>
      <c r="J5263" s="15" t="str">
        <f>MID(Tabla1[[#This Row],[HORA]],1,5)</f>
        <v>13:43</v>
      </c>
      <c r="K5263" s="16">
        <f>IF(Tabla1[[#This Row],[FECHA]]=I5264,IF(J5264-J5263&gt;0,(J5264-J5263)*1440,0),0)</f>
        <v>0.99999999999999645</v>
      </c>
      <c r="L5263" s="14">
        <f>2+L5004-Datos!$C$8</f>
        <v>6.0200000000000005</v>
      </c>
      <c r="M5263" s="13" t="s">
        <v>55954</v>
      </c>
      <c r="N5263" s="1" t="s">
        <v>22651</v>
      </c>
      <c r="O5263" s="1">
        <v>10</v>
      </c>
      <c r="P5263" s="1" t="s">
        <v>413</v>
      </c>
      <c r="Q5263" s="4" t="s">
        <v>21</v>
      </c>
    </row>
    <row r="5264" spans="1:17" ht="22.5" x14ac:dyDescent="0.25">
      <c r="A5264" s="3">
        <v>7239</v>
      </c>
      <c r="B5264" s="1" t="s">
        <v>22654</v>
      </c>
      <c r="C5264" s="1" t="s">
        <v>15</v>
      </c>
      <c r="D5264" s="1" t="s">
        <v>33</v>
      </c>
      <c r="E5264" s="1">
        <v>16537227</v>
      </c>
      <c r="F5264" s="1" t="s">
        <v>2024</v>
      </c>
      <c r="G5264" s="1">
        <v>2233985</v>
      </c>
      <c r="H5264" s="1" t="s">
        <v>2293</v>
      </c>
      <c r="I5264" s="2">
        <v>45063</v>
      </c>
      <c r="J5264" s="15" t="str">
        <f>MID(Tabla1[[#This Row],[HORA]],1,5)</f>
        <v>13:44</v>
      </c>
      <c r="K5264" s="16">
        <f>IF(Tabla1[[#This Row],[FECHA]]=I5265,IF(J5265-J5264&gt;0,(J5265-J5264)*1440,0),0)</f>
        <v>6.0000000000001386</v>
      </c>
      <c r="L5264" s="14">
        <f>2+L5005-Datos!$C$8</f>
        <v>3.7300000000000004</v>
      </c>
      <c r="M5264" s="13" t="s">
        <v>55955</v>
      </c>
      <c r="N5264" s="1" t="s">
        <v>1443</v>
      </c>
      <c r="O5264" s="1">
        <v>10</v>
      </c>
      <c r="P5264" s="1" t="s">
        <v>413</v>
      </c>
      <c r="Q5264" s="4" t="s">
        <v>21</v>
      </c>
    </row>
    <row r="5265" spans="1:17" ht="22.5" x14ac:dyDescent="0.25">
      <c r="A5265" s="3">
        <v>7240</v>
      </c>
      <c r="B5265" s="1" t="s">
        <v>22655</v>
      </c>
      <c r="C5265" s="1" t="s">
        <v>15</v>
      </c>
      <c r="D5265" s="1" t="s">
        <v>637</v>
      </c>
      <c r="E5265" s="1">
        <v>16724389</v>
      </c>
      <c r="F5265" s="1" t="s">
        <v>22656</v>
      </c>
      <c r="G5265" s="1">
        <v>16724389</v>
      </c>
      <c r="H5265" s="1" t="s">
        <v>22656</v>
      </c>
      <c r="I5265" s="2">
        <v>45063</v>
      </c>
      <c r="J5265" s="15" t="str">
        <f>MID(Tabla1[[#This Row],[HORA]],1,5)</f>
        <v>13:50</v>
      </c>
      <c r="K5265" s="16">
        <f>IF(Tabla1[[#This Row],[FECHA]]=I5266,IF(J5266-J5265&gt;0,(J5266-J5265)*1440,0),0)</f>
        <v>7.9999999999999716</v>
      </c>
      <c r="L5265" s="14">
        <f>2+L5006-Datos!$C$8</f>
        <v>5.0199999999999996</v>
      </c>
      <c r="M5265" s="13" t="s">
        <v>55961</v>
      </c>
      <c r="N5265" s="1" t="s">
        <v>5299</v>
      </c>
      <c r="O5265" s="1">
        <v>70</v>
      </c>
      <c r="P5265" s="1" t="s">
        <v>413</v>
      </c>
      <c r="Q5265" s="4" t="s">
        <v>21</v>
      </c>
    </row>
    <row r="5266" spans="1:17" ht="22.5" x14ac:dyDescent="0.25">
      <c r="A5266" s="3">
        <v>17028</v>
      </c>
      <c r="B5266" s="1" t="s">
        <v>51441</v>
      </c>
      <c r="C5266" s="1" t="s">
        <v>15</v>
      </c>
      <c r="D5266" s="1" t="s">
        <v>119</v>
      </c>
      <c r="E5266" s="1">
        <v>20480761813</v>
      </c>
      <c r="F5266" s="1" t="s">
        <v>47724</v>
      </c>
      <c r="G5266" s="1">
        <v>19671283</v>
      </c>
      <c r="H5266" s="1" t="s">
        <v>48152</v>
      </c>
      <c r="I5266" s="2">
        <v>45063</v>
      </c>
      <c r="J5266" s="15" t="str">
        <f>MID(Tabla1[[#This Row],[HORA]],1,5)</f>
        <v>13:58</v>
      </c>
      <c r="K5266" s="16">
        <f>IF(Tabla1[[#This Row],[FECHA]]=I5267,IF(J5267-J5266&gt;0,(J5267-J5266)*1440,0),0)</f>
        <v>0.99999999999983658</v>
      </c>
      <c r="L5266" s="14">
        <f>2+L5007-Datos!$C$8</f>
        <v>4.03</v>
      </c>
      <c r="M5266" s="13" t="s">
        <v>55969</v>
      </c>
      <c r="N5266" s="1" t="s">
        <v>51158</v>
      </c>
      <c r="O5266" s="1">
        <v>140</v>
      </c>
      <c r="P5266" s="1" t="s">
        <v>300</v>
      </c>
      <c r="Q5266" s="4" t="s">
        <v>21</v>
      </c>
    </row>
    <row r="5267" spans="1:17" ht="22.5" x14ac:dyDescent="0.25">
      <c r="A5267" s="3">
        <v>7241</v>
      </c>
      <c r="B5267" s="1" t="s">
        <v>22657</v>
      </c>
      <c r="C5267" s="1" t="s">
        <v>15</v>
      </c>
      <c r="D5267" s="1" t="s">
        <v>40</v>
      </c>
      <c r="E5267" s="1">
        <v>45584967</v>
      </c>
      <c r="F5267" s="1" t="s">
        <v>15782</v>
      </c>
      <c r="G5267" s="1">
        <v>46292694</v>
      </c>
      <c r="H5267" s="1" t="s">
        <v>22658</v>
      </c>
      <c r="I5267" s="2">
        <v>45063</v>
      </c>
      <c r="J5267" s="15" t="str">
        <f>MID(Tabla1[[#This Row],[HORA]],1,5)</f>
        <v>13:59</v>
      </c>
      <c r="K5267" s="16">
        <f>IF(Tabla1[[#This Row],[FECHA]]=I5268,IF(J5268-J5267&gt;0,(J5268-J5267)*1440,0),0)</f>
        <v>1.0000000000001563</v>
      </c>
      <c r="L5267" s="14">
        <f>2+L5008-Datos!$C$8</f>
        <v>7.04</v>
      </c>
      <c r="M5267" s="13" t="s">
        <v>55970</v>
      </c>
      <c r="N5267" s="1" t="s">
        <v>22659</v>
      </c>
      <c r="O5267" s="1">
        <v>15</v>
      </c>
      <c r="P5267" s="1" t="s">
        <v>300</v>
      </c>
      <c r="Q5267" s="4" t="s">
        <v>21</v>
      </c>
    </row>
    <row r="5268" spans="1:17" ht="22.5" x14ac:dyDescent="0.25">
      <c r="A5268" s="3">
        <v>7242</v>
      </c>
      <c r="B5268" s="1" t="s">
        <v>22660</v>
      </c>
      <c r="C5268" s="1" t="s">
        <v>15</v>
      </c>
      <c r="D5268" s="1" t="s">
        <v>40</v>
      </c>
      <c r="E5268" s="1">
        <v>2633674</v>
      </c>
      <c r="F5268" s="1" t="s">
        <v>4342</v>
      </c>
      <c r="G5268" s="1">
        <v>0</v>
      </c>
      <c r="H5268" s="1" t="s">
        <v>1788</v>
      </c>
      <c r="I5268" s="2">
        <v>45063</v>
      </c>
      <c r="J5268" s="15" t="str">
        <f>MID(Tabla1[[#This Row],[HORA]],1,5)</f>
        <v>14:00</v>
      </c>
      <c r="K5268" s="16">
        <f>IF(Tabla1[[#This Row],[FECHA]]=I5269,IF(J5269-J5268&gt;0,(J5269-J5268)*1440,0),0)</f>
        <v>0.99999999999999645</v>
      </c>
      <c r="L5268" s="14">
        <f>2+L5009-Datos!$C$8</f>
        <v>9.1000000000000014</v>
      </c>
      <c r="M5268" s="13" t="s">
        <v>55971</v>
      </c>
      <c r="N5268" s="1" t="s">
        <v>1715</v>
      </c>
      <c r="O5268" s="1">
        <v>40</v>
      </c>
      <c r="P5268" s="1" t="s">
        <v>300</v>
      </c>
      <c r="Q5268" s="4" t="s">
        <v>21</v>
      </c>
    </row>
    <row r="5269" spans="1:17" ht="22.5" x14ac:dyDescent="0.25">
      <c r="A5269" s="3">
        <v>13343</v>
      </c>
      <c r="B5269" s="1" t="s">
        <v>41071</v>
      </c>
      <c r="C5269" s="1" t="s">
        <v>15</v>
      </c>
      <c r="D5269" s="1" t="s">
        <v>40</v>
      </c>
      <c r="E5269" s="1">
        <v>73567984</v>
      </c>
      <c r="F5269" s="1" t="s">
        <v>41072</v>
      </c>
      <c r="G5269" s="1">
        <v>71447696</v>
      </c>
      <c r="H5269" s="1" t="s">
        <v>41073</v>
      </c>
      <c r="I5269" s="2">
        <v>45063</v>
      </c>
      <c r="J5269" s="15" t="str">
        <f>MID(Tabla1[[#This Row],[HORA]],1,5)</f>
        <v>14:01</v>
      </c>
      <c r="K5269" s="16">
        <f>IF(Tabla1[[#This Row],[FECHA]]=I5270,IF(J5270-J5269&gt;0,(J5270-J5269)*1440,0),0)</f>
        <v>0.99999999999999645</v>
      </c>
      <c r="L5269" s="14">
        <f>2+L5010-Datos!$C$8</f>
        <v>4.9700000000000006</v>
      </c>
      <c r="M5269" s="13" t="s">
        <v>55972</v>
      </c>
      <c r="N5269" s="1" t="s">
        <v>41074</v>
      </c>
      <c r="O5269" s="1">
        <v>10</v>
      </c>
      <c r="P5269" s="1" t="s">
        <v>1511</v>
      </c>
      <c r="Q5269" s="4" t="s">
        <v>21</v>
      </c>
    </row>
    <row r="5270" spans="1:17" ht="22.5" x14ac:dyDescent="0.25">
      <c r="A5270" s="3">
        <v>17029</v>
      </c>
      <c r="B5270" s="1" t="s">
        <v>51442</v>
      </c>
      <c r="C5270" s="1" t="s">
        <v>15</v>
      </c>
      <c r="D5270" s="1" t="s">
        <v>40</v>
      </c>
      <c r="E5270" s="1">
        <v>20231363255</v>
      </c>
      <c r="F5270" s="1" t="s">
        <v>48094</v>
      </c>
      <c r="G5270" s="1">
        <v>2233992</v>
      </c>
      <c r="H5270" s="1" t="s">
        <v>13175</v>
      </c>
      <c r="I5270" s="2">
        <v>45063</v>
      </c>
      <c r="J5270" s="15" t="str">
        <f>MID(Tabla1[[#This Row],[HORA]],1,5)</f>
        <v>14:02</v>
      </c>
      <c r="K5270" s="16">
        <f>IF(Tabla1[[#This Row],[FECHA]]=I5271,IF(J5271-J5270&gt;0,(J5271-J5270)*1440,0),0)</f>
        <v>0.99999999999999645</v>
      </c>
      <c r="L5270" s="14">
        <f>2+L5011-Datos!$C$8</f>
        <v>4.78</v>
      </c>
      <c r="M5270" s="13" t="s">
        <v>55973</v>
      </c>
      <c r="N5270" s="1" t="s">
        <v>59</v>
      </c>
      <c r="O5270" s="1">
        <v>10</v>
      </c>
      <c r="P5270" s="1" t="s">
        <v>300</v>
      </c>
      <c r="Q5270" s="4" t="s">
        <v>21</v>
      </c>
    </row>
    <row r="5271" spans="1:17" ht="22.5" x14ac:dyDescent="0.25">
      <c r="A5271" s="3">
        <v>13344</v>
      </c>
      <c r="B5271" s="1" t="s">
        <v>41075</v>
      </c>
      <c r="C5271" s="1" t="s">
        <v>15</v>
      </c>
      <c r="D5271" s="1" t="s">
        <v>40</v>
      </c>
      <c r="E5271" s="1">
        <v>44045409</v>
      </c>
      <c r="F5271" s="1" t="s">
        <v>41076</v>
      </c>
      <c r="G5271" s="1">
        <v>2648590</v>
      </c>
      <c r="H5271" s="1" t="s">
        <v>41077</v>
      </c>
      <c r="I5271" s="2">
        <v>45063</v>
      </c>
      <c r="J5271" s="15" t="str">
        <f>MID(Tabla1[[#This Row],[HORA]],1,5)</f>
        <v>14:03</v>
      </c>
      <c r="K5271" s="16">
        <f>IF(Tabla1[[#This Row],[FECHA]]=I5272,IF(J5272-J5271&gt;0,(J5272-J5271)*1440,0),0)</f>
        <v>0</v>
      </c>
      <c r="L5271" s="14">
        <f>2+L5012-Datos!$C$8</f>
        <v>6.87</v>
      </c>
      <c r="M5271" s="13" t="s">
        <v>55974</v>
      </c>
      <c r="N5271" s="1" t="s">
        <v>41078</v>
      </c>
      <c r="O5271" s="1">
        <v>10</v>
      </c>
      <c r="P5271" s="1" t="s">
        <v>1511</v>
      </c>
      <c r="Q5271" s="4" t="s">
        <v>21</v>
      </c>
    </row>
    <row r="5272" spans="1:17" ht="22.5" x14ac:dyDescent="0.25">
      <c r="A5272" s="3">
        <v>17030</v>
      </c>
      <c r="B5272" s="1" t="s">
        <v>51443</v>
      </c>
      <c r="C5272" s="1" t="s">
        <v>15</v>
      </c>
      <c r="D5272" s="1" t="s">
        <v>71</v>
      </c>
      <c r="E5272" s="1">
        <v>20607079804</v>
      </c>
      <c r="F5272" s="1" t="s">
        <v>47732</v>
      </c>
      <c r="G5272" s="1">
        <v>2233994</v>
      </c>
      <c r="H5272" s="1" t="s">
        <v>48097</v>
      </c>
      <c r="I5272" s="2">
        <v>45063</v>
      </c>
      <c r="J5272" s="15" t="str">
        <f>MID(Tabla1[[#This Row],[HORA]],1,5)</f>
        <v>14:03</v>
      </c>
      <c r="K5272" s="16">
        <f>IF(Tabla1[[#This Row],[FECHA]]=I5273,IF(J5273-J5272&gt;0,(J5273-J5272)*1440,0),0)</f>
        <v>2.9999999999999893</v>
      </c>
      <c r="L5272" s="14">
        <f>2+L5013-Datos!$C$8</f>
        <v>4.21</v>
      </c>
      <c r="M5272" s="13" t="s">
        <v>55974</v>
      </c>
      <c r="N5272" s="1" t="s">
        <v>59</v>
      </c>
      <c r="O5272" s="1">
        <v>10</v>
      </c>
      <c r="P5272" s="1" t="s">
        <v>300</v>
      </c>
      <c r="Q5272" s="4" t="s">
        <v>21</v>
      </c>
    </row>
    <row r="5273" spans="1:17" ht="22.5" x14ac:dyDescent="0.25">
      <c r="A5273" s="3">
        <v>7243</v>
      </c>
      <c r="B5273" s="1" t="s">
        <v>22661</v>
      </c>
      <c r="C5273" s="1" t="s">
        <v>15</v>
      </c>
      <c r="D5273" s="1" t="s">
        <v>40</v>
      </c>
      <c r="E5273" s="1">
        <v>121102</v>
      </c>
      <c r="F5273" s="1" t="s">
        <v>6601</v>
      </c>
      <c r="G5273" s="1">
        <v>46220576</v>
      </c>
      <c r="H5273" s="1" t="s">
        <v>17680</v>
      </c>
      <c r="I5273" s="2">
        <v>45063</v>
      </c>
      <c r="J5273" s="15" t="str">
        <f>MID(Tabla1[[#This Row],[HORA]],1,5)</f>
        <v>14:06</v>
      </c>
      <c r="K5273" s="16">
        <f>IF(Tabla1[[#This Row],[FECHA]]=I5274,IF(J5274-J5273&gt;0,(J5274-J5273)*1440,0),0)</f>
        <v>1.9999999999999929</v>
      </c>
      <c r="L5273" s="14">
        <f>2+L5014-Datos!$C$8</f>
        <v>5.94</v>
      </c>
      <c r="M5273" s="13" t="s">
        <v>55977</v>
      </c>
      <c r="N5273" s="1" t="s">
        <v>22662</v>
      </c>
      <c r="O5273" s="1">
        <v>30</v>
      </c>
      <c r="P5273" s="1" t="s">
        <v>300</v>
      </c>
      <c r="Q5273" s="4" t="s">
        <v>21</v>
      </c>
    </row>
    <row r="5274" spans="1:17" ht="22.5" x14ac:dyDescent="0.25">
      <c r="A5274" s="3">
        <v>17031</v>
      </c>
      <c r="B5274" s="1" t="s">
        <v>51444</v>
      </c>
      <c r="C5274" s="1" t="s">
        <v>15</v>
      </c>
      <c r="D5274" s="1" t="s">
        <v>40</v>
      </c>
      <c r="E5274" s="1">
        <v>10180713129</v>
      </c>
      <c r="F5274" s="1" t="s">
        <v>51445</v>
      </c>
      <c r="G5274" s="1">
        <v>2806990</v>
      </c>
      <c r="H5274" s="1" t="s">
        <v>51446</v>
      </c>
      <c r="I5274" s="2">
        <v>45063</v>
      </c>
      <c r="J5274" s="15" t="str">
        <f>MID(Tabla1[[#This Row],[HORA]],1,5)</f>
        <v>14:08</v>
      </c>
      <c r="K5274" s="16">
        <f>IF(Tabla1[[#This Row],[FECHA]]=I5275,IF(J5275-J5274&gt;0,(J5275-J5274)*1440,0),0)</f>
        <v>9.9999999999999645</v>
      </c>
      <c r="L5274" s="14">
        <f>2+L5015-Datos!$C$8</f>
        <v>7.8000000000000007</v>
      </c>
      <c r="M5274" s="13" t="s">
        <v>55979</v>
      </c>
      <c r="N5274" s="1" t="s">
        <v>51447</v>
      </c>
      <c r="O5274" s="1">
        <v>10</v>
      </c>
      <c r="P5274" s="1" t="s">
        <v>300</v>
      </c>
      <c r="Q5274" s="4" t="s">
        <v>21</v>
      </c>
    </row>
    <row r="5275" spans="1:17" ht="22.5" x14ac:dyDescent="0.25">
      <c r="A5275" s="3">
        <v>18287</v>
      </c>
      <c r="B5275" s="1" t="s">
        <v>54592</v>
      </c>
      <c r="C5275" s="1" t="s">
        <v>15</v>
      </c>
      <c r="D5275" s="1" t="s">
        <v>40</v>
      </c>
      <c r="E5275" s="1">
        <v>20148346055</v>
      </c>
      <c r="F5275" s="1" t="s">
        <v>54593</v>
      </c>
      <c r="G5275" s="1">
        <v>2233997</v>
      </c>
      <c r="H5275" s="1" t="s">
        <v>45777</v>
      </c>
      <c r="I5275" s="2">
        <v>45063</v>
      </c>
      <c r="J5275" s="15" t="str">
        <f>MID(Tabla1[[#This Row],[HORA]],1,5)</f>
        <v>14:18</v>
      </c>
      <c r="K5275" s="16">
        <f>IF(Tabla1[[#This Row],[FECHA]]=I5276,IF(J5276-J5275&gt;0,(J5276-J5275)*1440,0),0)</f>
        <v>2.9999999999999893</v>
      </c>
      <c r="L5275" s="14">
        <f>2+L5016-Datos!$C$8</f>
        <v>5.0999999999999996</v>
      </c>
      <c r="M5275" s="13" t="s">
        <v>55985</v>
      </c>
      <c r="N5275" s="1" t="s">
        <v>1531</v>
      </c>
      <c r="O5275" s="1">
        <v>10</v>
      </c>
      <c r="P5275" s="1" t="s">
        <v>1511</v>
      </c>
      <c r="Q5275" s="4" t="s">
        <v>21</v>
      </c>
    </row>
    <row r="5276" spans="1:17" ht="22.5" x14ac:dyDescent="0.25">
      <c r="A5276" s="3">
        <v>13345</v>
      </c>
      <c r="B5276" s="1" t="s">
        <v>41079</v>
      </c>
      <c r="C5276" s="1" t="s">
        <v>15</v>
      </c>
      <c r="D5276" s="1" t="s">
        <v>23</v>
      </c>
      <c r="E5276" s="1">
        <v>42894241</v>
      </c>
      <c r="F5276" s="1" t="s">
        <v>41080</v>
      </c>
      <c r="G5276" s="1">
        <v>45353272</v>
      </c>
      <c r="H5276" s="1" t="s">
        <v>41081</v>
      </c>
      <c r="I5276" s="2">
        <v>45063</v>
      </c>
      <c r="J5276" s="15" t="str">
        <f>MID(Tabla1[[#This Row],[HORA]],1,5)</f>
        <v>14:21</v>
      </c>
      <c r="K5276" s="16">
        <f>IF(Tabla1[[#This Row],[FECHA]]=I5277,IF(J5277-J5276&gt;0,(J5277-J5276)*1440,0),0)</f>
        <v>2.9999999999999893</v>
      </c>
      <c r="L5276" s="14">
        <f>2+L5017-Datos!$C$8</f>
        <v>5.76</v>
      </c>
      <c r="M5276" s="13" t="s">
        <v>55988</v>
      </c>
      <c r="N5276" s="1" t="s">
        <v>41082</v>
      </c>
      <c r="O5276" s="1">
        <v>15</v>
      </c>
      <c r="P5276" s="1" t="s">
        <v>1511</v>
      </c>
      <c r="Q5276" s="4" t="s">
        <v>21</v>
      </c>
    </row>
    <row r="5277" spans="1:17" ht="22.5" x14ac:dyDescent="0.25">
      <c r="A5277" s="3">
        <v>13346</v>
      </c>
      <c r="B5277" s="1" t="s">
        <v>41083</v>
      </c>
      <c r="C5277" s="1" t="s">
        <v>15</v>
      </c>
      <c r="D5277" s="1" t="s">
        <v>33</v>
      </c>
      <c r="E5277" s="1">
        <v>27853850</v>
      </c>
      <c r="F5277" s="1" t="s">
        <v>21289</v>
      </c>
      <c r="G5277" s="1">
        <v>2233998</v>
      </c>
      <c r="H5277" s="1" t="s">
        <v>41084</v>
      </c>
      <c r="I5277" s="2">
        <v>45063</v>
      </c>
      <c r="J5277" s="15" t="str">
        <f>MID(Tabla1[[#This Row],[HORA]],1,5)</f>
        <v>14:24</v>
      </c>
      <c r="K5277" s="16">
        <f>IF(Tabla1[[#This Row],[FECHA]]=I5278,IF(J5278-J5277&gt;0,(J5278-J5277)*1440,0),0)</f>
        <v>7.000000000000135</v>
      </c>
      <c r="L5277" s="14">
        <f>2+L5018-Datos!$C$8</f>
        <v>5.7</v>
      </c>
      <c r="M5277" s="13" t="s">
        <v>55990</v>
      </c>
      <c r="N5277" s="1" t="s">
        <v>41085</v>
      </c>
      <c r="O5277" s="1">
        <v>30</v>
      </c>
      <c r="P5277" s="1" t="s">
        <v>1511</v>
      </c>
      <c r="Q5277" s="4" t="s">
        <v>21</v>
      </c>
    </row>
    <row r="5278" spans="1:17" ht="22.5" x14ac:dyDescent="0.25">
      <c r="A5278" s="3">
        <v>7244</v>
      </c>
      <c r="B5278" s="1" t="s">
        <v>22663</v>
      </c>
      <c r="C5278" s="1" t="s">
        <v>15</v>
      </c>
      <c r="D5278" s="1" t="s">
        <v>71</v>
      </c>
      <c r="E5278" s="1">
        <v>17609641</v>
      </c>
      <c r="F5278" s="1" t="s">
        <v>22664</v>
      </c>
      <c r="G5278" s="1">
        <v>27747441</v>
      </c>
      <c r="H5278" s="1" t="s">
        <v>22665</v>
      </c>
      <c r="I5278" s="2">
        <v>45063</v>
      </c>
      <c r="J5278" s="15" t="str">
        <f>MID(Tabla1[[#This Row],[HORA]],1,5)</f>
        <v>14:31</v>
      </c>
      <c r="K5278" s="16">
        <f>IF(Tabla1[[#This Row],[FECHA]]=I5279,IF(J5279-J5278&gt;0,(J5279-J5278)*1440,0),0)</f>
        <v>2.9999999999998295</v>
      </c>
      <c r="L5278" s="14">
        <f>2+L5019-Datos!$C$8</f>
        <v>3.8000000000000007</v>
      </c>
      <c r="M5278" s="13" t="s">
        <v>55992</v>
      </c>
      <c r="N5278" s="1" t="s">
        <v>7753</v>
      </c>
      <c r="O5278" s="1">
        <v>10</v>
      </c>
      <c r="P5278" s="1" t="s">
        <v>300</v>
      </c>
      <c r="Q5278" s="4" t="s">
        <v>21</v>
      </c>
    </row>
    <row r="5279" spans="1:17" ht="22.5" x14ac:dyDescent="0.25">
      <c r="A5279" s="3">
        <v>13347</v>
      </c>
      <c r="B5279" s="1" t="s">
        <v>41086</v>
      </c>
      <c r="C5279" s="1" t="s">
        <v>15</v>
      </c>
      <c r="D5279" s="1" t="s">
        <v>77</v>
      </c>
      <c r="E5279" s="1">
        <v>3615227</v>
      </c>
      <c r="F5279" s="1" t="s">
        <v>41087</v>
      </c>
      <c r="G5279" s="1">
        <v>3615227</v>
      </c>
      <c r="H5279" s="1" t="s">
        <v>41087</v>
      </c>
      <c r="I5279" s="2">
        <v>45063</v>
      </c>
      <c r="J5279" s="15" t="str">
        <f>MID(Tabla1[[#This Row],[HORA]],1,5)</f>
        <v>14:34</v>
      </c>
      <c r="K5279" s="16">
        <f>IF(Tabla1[[#This Row],[FECHA]]=I5280,IF(J5280-J5279&gt;0,(J5280-J5279)*1440,0),0)</f>
        <v>3.9999999999999858</v>
      </c>
      <c r="L5279" s="14">
        <f>2+L5020-Datos!$C$8</f>
        <v>4.8100000000000005</v>
      </c>
      <c r="M5279" s="13" t="s">
        <v>55861</v>
      </c>
      <c r="N5279" s="1" t="s">
        <v>2178</v>
      </c>
      <c r="O5279" s="1">
        <v>45</v>
      </c>
      <c r="P5279" s="1" t="s">
        <v>1511</v>
      </c>
      <c r="Q5279" s="4" t="s">
        <v>21</v>
      </c>
    </row>
    <row r="5280" spans="1:17" ht="22.5" x14ac:dyDescent="0.25">
      <c r="A5280" s="3">
        <v>13348</v>
      </c>
      <c r="B5280" s="1" t="s">
        <v>41088</v>
      </c>
      <c r="C5280" s="1" t="s">
        <v>15</v>
      </c>
      <c r="D5280" s="1" t="s">
        <v>172</v>
      </c>
      <c r="E5280" s="1">
        <v>43973707</v>
      </c>
      <c r="F5280" s="1" t="s">
        <v>14241</v>
      </c>
      <c r="G5280" s="1">
        <v>9183132</v>
      </c>
      <c r="H5280" s="1" t="s">
        <v>41089</v>
      </c>
      <c r="I5280" s="2">
        <v>45063</v>
      </c>
      <c r="J5280" s="15" t="str">
        <f>MID(Tabla1[[#This Row],[HORA]],1,5)</f>
        <v>14:38</v>
      </c>
      <c r="K5280" s="16">
        <f>IF(Tabla1[[#This Row],[FECHA]]=I5281,IF(J5281-J5280&gt;0,(J5281-J5280)*1440,0),0)</f>
        <v>3.9999999999999858</v>
      </c>
      <c r="L5280" s="14">
        <f>2+L5021-Datos!$C$8</f>
        <v>6.18</v>
      </c>
      <c r="M5280" s="13" t="s">
        <v>55999</v>
      </c>
      <c r="N5280" s="1" t="s">
        <v>41090</v>
      </c>
      <c r="O5280" s="1">
        <v>30</v>
      </c>
      <c r="P5280" s="1" t="s">
        <v>1511</v>
      </c>
      <c r="Q5280" s="4" t="s">
        <v>21</v>
      </c>
    </row>
    <row r="5281" spans="1:17" ht="22.5" x14ac:dyDescent="0.25">
      <c r="A5281" s="3">
        <v>7245</v>
      </c>
      <c r="B5281" s="1" t="s">
        <v>22666</v>
      </c>
      <c r="C5281" s="1" t="s">
        <v>15</v>
      </c>
      <c r="D5281" s="1" t="s">
        <v>40</v>
      </c>
      <c r="E5281" s="1">
        <v>2726017</v>
      </c>
      <c r="F5281" s="1" t="s">
        <v>22667</v>
      </c>
      <c r="G5281" s="1">
        <v>0</v>
      </c>
      <c r="H5281" s="1" t="s">
        <v>1788</v>
      </c>
      <c r="I5281" s="2">
        <v>45063</v>
      </c>
      <c r="J5281" s="15" t="str">
        <f>MID(Tabla1[[#This Row],[HORA]],1,5)</f>
        <v>14:42</v>
      </c>
      <c r="K5281" s="16">
        <f>IF(Tabla1[[#This Row],[FECHA]]=I5282,IF(J5282-J5281&gt;0,(J5282-J5281)*1440,0),0)</f>
        <v>1.9999999999999929</v>
      </c>
      <c r="L5281" s="14">
        <f>2+L5022-Datos!$C$8</f>
        <v>5.93</v>
      </c>
      <c r="M5281" s="13" t="s">
        <v>56002</v>
      </c>
      <c r="N5281" s="1" t="s">
        <v>22668</v>
      </c>
      <c r="O5281" s="1">
        <v>30</v>
      </c>
      <c r="P5281" s="1" t="s">
        <v>300</v>
      </c>
      <c r="Q5281" s="4" t="s">
        <v>21</v>
      </c>
    </row>
    <row r="5282" spans="1:17" ht="22.5" x14ac:dyDescent="0.25">
      <c r="A5282" s="3">
        <v>13349</v>
      </c>
      <c r="B5282" s="1" t="s">
        <v>41091</v>
      </c>
      <c r="C5282" s="1" t="s">
        <v>15</v>
      </c>
      <c r="D5282" s="1" t="s">
        <v>77</v>
      </c>
      <c r="E5282" s="1">
        <v>76461922</v>
      </c>
      <c r="F5282" s="1" t="s">
        <v>41092</v>
      </c>
      <c r="G5282" s="1">
        <v>73093279</v>
      </c>
      <c r="H5282" s="1" t="s">
        <v>41093</v>
      </c>
      <c r="I5282" s="2">
        <v>45063</v>
      </c>
      <c r="J5282" s="15" t="str">
        <f>MID(Tabla1[[#This Row],[HORA]],1,5)</f>
        <v>14:44</v>
      </c>
      <c r="K5282" s="16">
        <f>IF(Tabla1[[#This Row],[FECHA]]=I5283,IF(J5283-J5282&gt;0,(J5283-J5282)*1440,0),0)</f>
        <v>3.0000000000001492</v>
      </c>
      <c r="L5282" s="14">
        <f>2+L5023-Datos!$C$8</f>
        <v>8.870000000000001</v>
      </c>
      <c r="M5282" s="13" t="s">
        <v>56004</v>
      </c>
      <c r="N5282" s="1" t="s">
        <v>41094</v>
      </c>
      <c r="O5282" s="1">
        <v>15</v>
      </c>
      <c r="P5282" s="1" t="s">
        <v>1511</v>
      </c>
      <c r="Q5282" s="4" t="s">
        <v>21</v>
      </c>
    </row>
    <row r="5283" spans="1:17" ht="22.5" x14ac:dyDescent="0.25">
      <c r="A5283" s="3">
        <v>13350</v>
      </c>
      <c r="B5283" s="1" t="s">
        <v>41095</v>
      </c>
      <c r="C5283" s="1" t="s">
        <v>15</v>
      </c>
      <c r="D5283" s="1" t="s">
        <v>33</v>
      </c>
      <c r="E5283" s="1">
        <v>70262314</v>
      </c>
      <c r="F5283" s="1" t="s">
        <v>33337</v>
      </c>
      <c r="G5283" s="1">
        <v>33594072</v>
      </c>
      <c r="H5283" s="1" t="s">
        <v>41096</v>
      </c>
      <c r="I5283" s="2">
        <v>45063</v>
      </c>
      <c r="J5283" s="15" t="str">
        <f>MID(Tabla1[[#This Row],[HORA]],1,5)</f>
        <v>14:47</v>
      </c>
      <c r="K5283" s="16">
        <f>IF(Tabla1[[#This Row],[FECHA]]=I5284,IF(J5284-J5283&gt;0,(J5284-J5283)*1440,0),0)</f>
        <v>5.9999999999999787</v>
      </c>
      <c r="L5283" s="14">
        <f>2+L5024-Datos!$C$8</f>
        <v>6.0200000000000005</v>
      </c>
      <c r="M5283" s="13" t="s">
        <v>56007</v>
      </c>
      <c r="N5283" s="1" t="s">
        <v>41097</v>
      </c>
      <c r="O5283" s="1">
        <v>10</v>
      </c>
      <c r="P5283" s="1" t="s">
        <v>1511</v>
      </c>
      <c r="Q5283" s="4" t="s">
        <v>21</v>
      </c>
    </row>
    <row r="5284" spans="1:17" ht="22.5" x14ac:dyDescent="0.25">
      <c r="A5284" s="3">
        <v>13351</v>
      </c>
      <c r="B5284" s="1" t="s">
        <v>41098</v>
      </c>
      <c r="C5284" s="1" t="s">
        <v>15</v>
      </c>
      <c r="D5284" s="1" t="s">
        <v>40</v>
      </c>
      <c r="E5284" s="1">
        <v>43166755</v>
      </c>
      <c r="F5284" s="1" t="s">
        <v>41099</v>
      </c>
      <c r="G5284" s="1">
        <v>2234005</v>
      </c>
      <c r="H5284" s="1" t="s">
        <v>41100</v>
      </c>
      <c r="I5284" s="2">
        <v>45063</v>
      </c>
      <c r="J5284" s="15" t="str">
        <f>MID(Tabla1[[#This Row],[HORA]],1,5)</f>
        <v>14:53</v>
      </c>
      <c r="K5284" s="16">
        <f>IF(Tabla1[[#This Row],[FECHA]]=I5285,IF(J5285-J5284&gt;0,(J5285-J5284)*1440,0),0)</f>
        <v>1.9999999999999929</v>
      </c>
      <c r="L5284" s="14">
        <f>2+L5025-Datos!$C$8</f>
        <v>6.8</v>
      </c>
      <c r="M5284" s="13" t="s">
        <v>56012</v>
      </c>
      <c r="N5284" s="1" t="s">
        <v>41101</v>
      </c>
      <c r="O5284" s="1">
        <v>25</v>
      </c>
      <c r="P5284" s="1" t="s">
        <v>1511</v>
      </c>
      <c r="Q5284" s="4" t="s">
        <v>21</v>
      </c>
    </row>
    <row r="5285" spans="1:17" ht="22.5" x14ac:dyDescent="0.25">
      <c r="A5285" s="3">
        <v>7246</v>
      </c>
      <c r="B5285" s="1" t="s">
        <v>22669</v>
      </c>
      <c r="C5285" s="1" t="s">
        <v>15</v>
      </c>
      <c r="D5285" s="1" t="s">
        <v>82</v>
      </c>
      <c r="E5285" s="1">
        <v>42378628</v>
      </c>
      <c r="F5285" s="1" t="s">
        <v>22670</v>
      </c>
      <c r="G5285" s="1">
        <v>2234006</v>
      </c>
      <c r="H5285" s="1" t="s">
        <v>22671</v>
      </c>
      <c r="I5285" s="2">
        <v>45063</v>
      </c>
      <c r="J5285" s="15" t="str">
        <f>MID(Tabla1[[#This Row],[HORA]],1,5)</f>
        <v>14:55</v>
      </c>
      <c r="K5285" s="16">
        <f>IF(Tabla1[[#This Row],[FECHA]]=I5286,IF(J5286-J5285&gt;0,(J5286-J5285)*1440,0),0)</f>
        <v>2.9999999999999893</v>
      </c>
      <c r="L5285" s="14">
        <f>2+L5026-Datos!$C$8</f>
        <v>9.17</v>
      </c>
      <c r="M5285" s="13" t="s">
        <v>56014</v>
      </c>
      <c r="N5285" s="1" t="s">
        <v>22672</v>
      </c>
      <c r="O5285" s="1">
        <v>50</v>
      </c>
      <c r="P5285" s="1" t="s">
        <v>300</v>
      </c>
      <c r="Q5285" s="4" t="s">
        <v>21</v>
      </c>
    </row>
    <row r="5286" spans="1:17" ht="22.5" x14ac:dyDescent="0.25">
      <c r="A5286" s="3">
        <v>7247</v>
      </c>
      <c r="B5286" s="1" t="s">
        <v>22673</v>
      </c>
      <c r="C5286" s="1" t="s">
        <v>15</v>
      </c>
      <c r="D5286" s="1" t="s">
        <v>40</v>
      </c>
      <c r="E5286" s="1">
        <v>44870305</v>
      </c>
      <c r="F5286" s="1" t="s">
        <v>22674</v>
      </c>
      <c r="G5286" s="1">
        <v>40165714</v>
      </c>
      <c r="H5286" s="1" t="s">
        <v>21138</v>
      </c>
      <c r="I5286" s="2">
        <v>45063</v>
      </c>
      <c r="J5286" s="15" t="str">
        <f>MID(Tabla1[[#This Row],[HORA]],1,5)</f>
        <v>14:58</v>
      </c>
      <c r="K5286" s="16">
        <f>IF(Tabla1[[#This Row],[FECHA]]=I5287,IF(J5287-J5286&gt;0,(J5287-J5286)*1440,0),0)</f>
        <v>8.999999999999968</v>
      </c>
      <c r="L5286" s="14">
        <f>2+L5027-Datos!$C$8</f>
        <v>7.8599999999999994</v>
      </c>
      <c r="M5286" s="13" t="s">
        <v>56017</v>
      </c>
      <c r="N5286" s="1" t="s">
        <v>22675</v>
      </c>
      <c r="O5286" s="1">
        <v>15</v>
      </c>
      <c r="P5286" s="1" t="s">
        <v>300</v>
      </c>
      <c r="Q5286" s="4" t="s">
        <v>21</v>
      </c>
    </row>
    <row r="5287" spans="1:17" ht="22.5" x14ac:dyDescent="0.25">
      <c r="A5287" s="3">
        <v>13352</v>
      </c>
      <c r="B5287" s="1" t="s">
        <v>41102</v>
      </c>
      <c r="C5287" s="1" t="s">
        <v>15</v>
      </c>
      <c r="D5287" s="1" t="s">
        <v>40</v>
      </c>
      <c r="E5287" s="1">
        <v>80565038</v>
      </c>
      <c r="F5287" s="1" t="s">
        <v>41103</v>
      </c>
      <c r="G5287" s="1">
        <v>2618114</v>
      </c>
      <c r="H5287" s="1" t="s">
        <v>41104</v>
      </c>
      <c r="I5287" s="2">
        <v>45063</v>
      </c>
      <c r="J5287" s="15" t="str">
        <f>MID(Tabla1[[#This Row],[HORA]],1,5)</f>
        <v>15:07</v>
      </c>
      <c r="K5287" s="16">
        <f>IF(Tabla1[[#This Row],[FECHA]]=I5288,IF(J5288-J5287&gt;0,(J5288-J5287)*1440,0),0)</f>
        <v>4.9999999999999822</v>
      </c>
      <c r="L5287" s="14">
        <f>2+L5028-Datos!$C$8</f>
        <v>6.46</v>
      </c>
      <c r="M5287" s="13" t="s">
        <v>56137</v>
      </c>
      <c r="N5287" s="1" t="s">
        <v>41105</v>
      </c>
      <c r="O5287" s="1">
        <v>15</v>
      </c>
      <c r="P5287" s="1" t="s">
        <v>1511</v>
      </c>
      <c r="Q5287" s="4" t="s">
        <v>21</v>
      </c>
    </row>
    <row r="5288" spans="1:17" ht="22.5" x14ac:dyDescent="0.25">
      <c r="A5288" s="3">
        <v>7248</v>
      </c>
      <c r="B5288" s="1" t="s">
        <v>22676</v>
      </c>
      <c r="C5288" s="1" t="s">
        <v>15</v>
      </c>
      <c r="D5288" s="1" t="s">
        <v>1847</v>
      </c>
      <c r="E5288" s="1">
        <v>71642051</v>
      </c>
      <c r="F5288" s="1" t="s">
        <v>22677</v>
      </c>
      <c r="G5288" s="1">
        <v>33811529</v>
      </c>
      <c r="H5288" s="1" t="s">
        <v>22678</v>
      </c>
      <c r="I5288" s="2">
        <v>45063</v>
      </c>
      <c r="J5288" s="15" t="str">
        <f>MID(Tabla1[[#This Row],[HORA]],1,5)</f>
        <v>15:12</v>
      </c>
      <c r="K5288" s="16">
        <f>IF(Tabla1[[#This Row],[FECHA]]=I5289,IF(J5289-J5288&gt;0,(J5289-J5288)*1440,0),0)</f>
        <v>1.9999999999999929</v>
      </c>
      <c r="L5288" s="14">
        <f>2+L5029-Datos!$C$8</f>
        <v>4.2</v>
      </c>
      <c r="M5288" s="13" t="s">
        <v>55867</v>
      </c>
      <c r="N5288" s="1" t="s">
        <v>22679</v>
      </c>
      <c r="O5288" s="1">
        <v>15</v>
      </c>
      <c r="P5288" s="1" t="s">
        <v>300</v>
      </c>
      <c r="Q5288" s="4" t="s">
        <v>21</v>
      </c>
    </row>
    <row r="5289" spans="1:17" ht="22.5" x14ac:dyDescent="0.25">
      <c r="A5289" s="3">
        <v>18288</v>
      </c>
      <c r="B5289" s="1" t="s">
        <v>54594</v>
      </c>
      <c r="C5289" s="1" t="s">
        <v>15</v>
      </c>
      <c r="D5289" s="1" t="s">
        <v>40</v>
      </c>
      <c r="E5289" s="1">
        <v>10435443244</v>
      </c>
      <c r="F5289" s="1" t="s">
        <v>54595</v>
      </c>
      <c r="G5289" s="1">
        <v>2234012</v>
      </c>
      <c r="H5289" s="1" t="s">
        <v>24869</v>
      </c>
      <c r="I5289" s="2">
        <v>45063</v>
      </c>
      <c r="J5289" s="15" t="str">
        <f>MID(Tabla1[[#This Row],[HORA]],1,5)</f>
        <v>15:14</v>
      </c>
      <c r="K5289" s="16">
        <f>IF(Tabla1[[#This Row],[FECHA]]=I5290,IF(J5290-J5289&gt;0,(J5290-J5289)*1440,0),0)</f>
        <v>2.0000000000001528</v>
      </c>
      <c r="L5289" s="14">
        <f>2+L5030-Datos!$C$8</f>
        <v>6.72</v>
      </c>
      <c r="M5289" s="13" t="s">
        <v>55869</v>
      </c>
      <c r="N5289" s="1" t="s">
        <v>54596</v>
      </c>
      <c r="O5289" s="1">
        <v>20</v>
      </c>
      <c r="P5289" s="1" t="s">
        <v>1511</v>
      </c>
      <c r="Q5289" s="4" t="s">
        <v>21</v>
      </c>
    </row>
    <row r="5290" spans="1:17" ht="22.5" x14ac:dyDescent="0.25">
      <c r="A5290" s="3">
        <v>13353</v>
      </c>
      <c r="B5290" s="1" t="s">
        <v>41106</v>
      </c>
      <c r="C5290" s="1" t="s">
        <v>15</v>
      </c>
      <c r="D5290" s="1" t="s">
        <v>33</v>
      </c>
      <c r="E5290" s="1">
        <v>40254204</v>
      </c>
      <c r="F5290" s="1" t="s">
        <v>41107</v>
      </c>
      <c r="G5290" s="1">
        <v>40254204</v>
      </c>
      <c r="H5290" s="1" t="s">
        <v>41107</v>
      </c>
      <c r="I5290" s="2">
        <v>45063</v>
      </c>
      <c r="J5290" s="15" t="str">
        <f>MID(Tabla1[[#This Row],[HORA]],1,5)</f>
        <v>15:16</v>
      </c>
      <c r="K5290" s="16">
        <f>IF(Tabla1[[#This Row],[FECHA]]=I5291,IF(J5291-J5290&gt;0,(J5291-J5290)*1440,0),0)</f>
        <v>1.9999999999999929</v>
      </c>
      <c r="L5290" s="14">
        <f>2+L5031-Datos!$C$8</f>
        <v>5.75</v>
      </c>
      <c r="M5290" s="13" t="s">
        <v>55871</v>
      </c>
      <c r="N5290" s="1" t="s">
        <v>2178</v>
      </c>
      <c r="O5290" s="1">
        <v>20</v>
      </c>
      <c r="P5290" s="1" t="s">
        <v>1511</v>
      </c>
      <c r="Q5290" s="4" t="s">
        <v>21</v>
      </c>
    </row>
    <row r="5291" spans="1:17" ht="22.5" x14ac:dyDescent="0.25">
      <c r="A5291" s="3">
        <v>13354</v>
      </c>
      <c r="B5291" s="1" t="s">
        <v>41108</v>
      </c>
      <c r="C5291" s="1" t="s">
        <v>15</v>
      </c>
      <c r="D5291" s="1" t="s">
        <v>228</v>
      </c>
      <c r="E5291" s="1">
        <v>45097508</v>
      </c>
      <c r="F5291" s="1" t="s">
        <v>41109</v>
      </c>
      <c r="G5291" s="1">
        <v>41018133</v>
      </c>
      <c r="H5291" s="1" t="s">
        <v>41110</v>
      </c>
      <c r="I5291" s="2">
        <v>45063</v>
      </c>
      <c r="J5291" s="15" t="str">
        <f>MID(Tabla1[[#This Row],[HORA]],1,5)</f>
        <v>15:18</v>
      </c>
      <c r="K5291" s="16">
        <f>IF(Tabla1[[#This Row],[FECHA]]=I5292,IF(J5292-J5291&gt;0,(J5292-J5291)*1440,0),0)</f>
        <v>9.9999999999999645</v>
      </c>
      <c r="L5291" s="14">
        <f>2+L5032-Datos!$C$8</f>
        <v>10.638999999999999</v>
      </c>
      <c r="M5291" s="13" t="s">
        <v>55873</v>
      </c>
      <c r="N5291" s="1" t="s">
        <v>41111</v>
      </c>
      <c r="O5291" s="1">
        <v>30</v>
      </c>
      <c r="P5291" s="1" t="s">
        <v>1511</v>
      </c>
      <c r="Q5291" s="4" t="s">
        <v>21</v>
      </c>
    </row>
    <row r="5292" spans="1:17" ht="22.5" x14ac:dyDescent="0.25">
      <c r="A5292" s="3">
        <v>1868</v>
      </c>
      <c r="B5292" s="1" t="s">
        <v>5645</v>
      </c>
      <c r="C5292" s="1" t="s">
        <v>15</v>
      </c>
      <c r="D5292" s="1" t="s">
        <v>33</v>
      </c>
      <c r="E5292" s="1">
        <v>3668817</v>
      </c>
      <c r="F5292" s="1" t="s">
        <v>5646</v>
      </c>
      <c r="G5292" s="1">
        <v>3668817</v>
      </c>
      <c r="H5292" s="1" t="s">
        <v>5646</v>
      </c>
      <c r="I5292" s="2">
        <v>45063</v>
      </c>
      <c r="J5292" s="15" t="str">
        <f>MID(Tabla1[[#This Row],[HORA]],1,5)</f>
        <v>15:28</v>
      </c>
      <c r="K5292" s="16">
        <f>IF(Tabla1[[#This Row],[FECHA]]=I5293,IF(J5293-J5292&gt;0,(J5293-J5292)*1440,0),0)</f>
        <v>6.9999999999999751</v>
      </c>
      <c r="L5292" s="14">
        <f>2+L5033-Datos!$C$8</f>
        <v>10.5076</v>
      </c>
      <c r="M5292" s="13" t="s">
        <v>55883</v>
      </c>
      <c r="N5292" s="1" t="s">
        <v>1715</v>
      </c>
      <c r="O5292" s="1">
        <v>60</v>
      </c>
      <c r="P5292" s="1" t="s">
        <v>986</v>
      </c>
      <c r="Q5292" s="4" t="s">
        <v>21</v>
      </c>
    </row>
    <row r="5293" spans="1:17" ht="22.5" x14ac:dyDescent="0.25">
      <c r="A5293" s="3">
        <v>7249</v>
      </c>
      <c r="B5293" s="1" t="s">
        <v>22680</v>
      </c>
      <c r="C5293" s="1" t="s">
        <v>15</v>
      </c>
      <c r="D5293" s="1" t="s">
        <v>40</v>
      </c>
      <c r="E5293" s="1">
        <v>16543516</v>
      </c>
      <c r="F5293" s="1" t="s">
        <v>22681</v>
      </c>
      <c r="G5293" s="1">
        <v>73024708</v>
      </c>
      <c r="H5293" s="1" t="s">
        <v>22682</v>
      </c>
      <c r="I5293" s="2">
        <v>45063</v>
      </c>
      <c r="J5293" s="15" t="str">
        <f>MID(Tabla1[[#This Row],[HORA]],1,5)</f>
        <v>15:35</v>
      </c>
      <c r="K5293" s="16">
        <f>IF(Tabla1[[#This Row],[FECHA]]=I5294,IF(J5294-J5293&gt;0,(J5294-J5293)*1440,0),0)</f>
        <v>0</v>
      </c>
      <c r="L5293" s="14">
        <f>2+L5034-Datos!$C$8</f>
        <v>6.3466000000000005</v>
      </c>
      <c r="M5293" s="13" t="s">
        <v>55890</v>
      </c>
      <c r="N5293" s="1" t="s">
        <v>22683</v>
      </c>
      <c r="O5293" s="1">
        <v>50</v>
      </c>
      <c r="P5293" s="1" t="s">
        <v>300</v>
      </c>
      <c r="Q5293" s="4" t="s">
        <v>21</v>
      </c>
    </row>
    <row r="5294" spans="1:17" ht="22.5" x14ac:dyDescent="0.25">
      <c r="A5294" s="3">
        <v>13355</v>
      </c>
      <c r="B5294" s="1" t="s">
        <v>41112</v>
      </c>
      <c r="C5294" s="1" t="s">
        <v>15</v>
      </c>
      <c r="D5294" s="1" t="s">
        <v>82</v>
      </c>
      <c r="E5294" s="1">
        <v>16706343</v>
      </c>
      <c r="F5294" s="1" t="s">
        <v>3411</v>
      </c>
      <c r="G5294" s="1">
        <v>2234015</v>
      </c>
      <c r="H5294" s="1" t="s">
        <v>3412</v>
      </c>
      <c r="I5294" s="2">
        <v>45063</v>
      </c>
      <c r="J5294" s="15" t="str">
        <f>MID(Tabla1[[#This Row],[HORA]],1,5)</f>
        <v>15:35</v>
      </c>
      <c r="K5294" s="16">
        <f>IF(Tabla1[[#This Row],[FECHA]]=I5295,IF(J5295-J5294&gt;0,(J5295-J5294)*1440,0),0)</f>
        <v>2.9999999999999893</v>
      </c>
      <c r="L5294" s="14">
        <f>2+L5035-Datos!$C$8</f>
        <v>8.5584999999999987</v>
      </c>
      <c r="M5294" s="13" t="s">
        <v>55890</v>
      </c>
      <c r="N5294" s="1" t="s">
        <v>41113</v>
      </c>
      <c r="O5294" s="1">
        <v>10</v>
      </c>
      <c r="P5294" s="1" t="s">
        <v>1511</v>
      </c>
      <c r="Q5294" s="4" t="s">
        <v>21</v>
      </c>
    </row>
    <row r="5295" spans="1:17" ht="22.5" x14ac:dyDescent="0.25">
      <c r="A5295" s="3">
        <v>18289</v>
      </c>
      <c r="B5295" s="1" t="s">
        <v>54597</v>
      </c>
      <c r="C5295" s="1" t="s">
        <v>15</v>
      </c>
      <c r="D5295" s="1" t="s">
        <v>40</v>
      </c>
      <c r="E5295" s="1">
        <v>20513479868</v>
      </c>
      <c r="F5295" s="1" t="s">
        <v>54598</v>
      </c>
      <c r="G5295" s="1">
        <v>2234018</v>
      </c>
      <c r="H5295" s="1" t="s">
        <v>54599</v>
      </c>
      <c r="I5295" s="2">
        <v>45063</v>
      </c>
      <c r="J5295" s="15" t="str">
        <f>MID(Tabla1[[#This Row],[HORA]],1,5)</f>
        <v>15:38</v>
      </c>
      <c r="K5295" s="16">
        <f>IF(Tabla1[[#This Row],[FECHA]]=I5296,IF(J5296-J5295&gt;0,(J5296-J5295)*1440,0),0)</f>
        <v>0.99999999999999645</v>
      </c>
      <c r="L5295" s="14">
        <f>2+L5036-Datos!$C$8</f>
        <v>11.5588</v>
      </c>
      <c r="M5295" s="13" t="s">
        <v>55893</v>
      </c>
      <c r="N5295" s="1" t="s">
        <v>54600</v>
      </c>
      <c r="O5295" s="1">
        <v>13</v>
      </c>
      <c r="P5295" s="1" t="s">
        <v>1511</v>
      </c>
      <c r="Q5295" s="4" t="s">
        <v>21</v>
      </c>
    </row>
    <row r="5296" spans="1:17" ht="22.5" x14ac:dyDescent="0.25">
      <c r="A5296" s="3">
        <v>7250</v>
      </c>
      <c r="B5296" s="1" t="s">
        <v>22684</v>
      </c>
      <c r="C5296" s="1" t="s">
        <v>15</v>
      </c>
      <c r="D5296" s="1" t="s">
        <v>40</v>
      </c>
      <c r="E5296" s="1">
        <v>16684174</v>
      </c>
      <c r="F5296" s="1" t="s">
        <v>22685</v>
      </c>
      <c r="G5296" s="1">
        <v>16575772</v>
      </c>
      <c r="H5296" s="1" t="s">
        <v>22686</v>
      </c>
      <c r="I5296" s="2">
        <v>45063</v>
      </c>
      <c r="J5296" s="15" t="str">
        <f>MID(Tabla1[[#This Row],[HORA]],1,5)</f>
        <v>15:39</v>
      </c>
      <c r="K5296" s="16">
        <f>IF(Tabla1[[#This Row],[FECHA]]=I5297,IF(J5297-J5296&gt;0,(J5297-J5296)*1440,0),0)</f>
        <v>1.9999999999999929</v>
      </c>
      <c r="L5296" s="14">
        <f>2+L5037-Datos!$C$8</f>
        <v>11.011299999999999</v>
      </c>
      <c r="M5296" s="13" t="s">
        <v>55894</v>
      </c>
      <c r="N5296" s="1" t="s">
        <v>22687</v>
      </c>
      <c r="O5296" s="1">
        <v>35</v>
      </c>
      <c r="P5296" s="1" t="s">
        <v>300</v>
      </c>
      <c r="Q5296" s="4" t="s">
        <v>21</v>
      </c>
    </row>
    <row r="5297" spans="1:17" ht="22.5" x14ac:dyDescent="0.25">
      <c r="A5297" s="3">
        <v>7251</v>
      </c>
      <c r="B5297" s="1" t="s">
        <v>22688</v>
      </c>
      <c r="C5297" s="1" t="s">
        <v>15</v>
      </c>
      <c r="D5297" s="1" t="s">
        <v>40</v>
      </c>
      <c r="E5297" s="1">
        <v>16718472</v>
      </c>
      <c r="F5297" s="1" t="s">
        <v>22689</v>
      </c>
      <c r="G5297" s="1">
        <v>2234019</v>
      </c>
      <c r="H5297" s="1" t="s">
        <v>22690</v>
      </c>
      <c r="I5297" s="2">
        <v>45063</v>
      </c>
      <c r="J5297" s="15" t="str">
        <f>MID(Tabla1[[#This Row],[HORA]],1,5)</f>
        <v>15:41</v>
      </c>
      <c r="K5297" s="16">
        <f>IF(Tabla1[[#This Row],[FECHA]]=I5298,IF(J5298-J5297&gt;0,(J5298-J5297)*1440,0),0)</f>
        <v>6.9999999999999751</v>
      </c>
      <c r="L5297" s="14">
        <f>2+L5038-Datos!$C$8</f>
        <v>4.8600000000000003</v>
      </c>
      <c r="M5297" s="13" t="s">
        <v>55896</v>
      </c>
      <c r="N5297" s="1" t="s">
        <v>2030</v>
      </c>
      <c r="O5297" s="1">
        <v>10</v>
      </c>
      <c r="P5297" s="1" t="s">
        <v>300</v>
      </c>
      <c r="Q5297" s="4" t="s">
        <v>21</v>
      </c>
    </row>
    <row r="5298" spans="1:17" ht="22.5" x14ac:dyDescent="0.25">
      <c r="A5298" s="3">
        <v>1869</v>
      </c>
      <c r="B5298" s="1" t="s">
        <v>5647</v>
      </c>
      <c r="C5298" s="1" t="s">
        <v>15</v>
      </c>
      <c r="D5298" s="1" t="s">
        <v>40</v>
      </c>
      <c r="E5298" s="1">
        <v>44803052</v>
      </c>
      <c r="F5298" s="1" t="s">
        <v>3201</v>
      </c>
      <c r="G5298" s="1">
        <v>44803052</v>
      </c>
      <c r="H5298" s="1" t="s">
        <v>3201</v>
      </c>
      <c r="I5298" s="2">
        <v>45063</v>
      </c>
      <c r="J5298" s="15" t="str">
        <f>MID(Tabla1[[#This Row],[HORA]],1,5)</f>
        <v>15:48</v>
      </c>
      <c r="K5298" s="16">
        <f>IF(Tabla1[[#This Row],[FECHA]]=I5299,IF(J5299-J5298&gt;0,(J5299-J5298)*1440,0),0)</f>
        <v>0</v>
      </c>
      <c r="L5298" s="14">
        <f>2+L5039-Datos!$C$8</f>
        <v>3.96</v>
      </c>
      <c r="M5298" s="13" t="s">
        <v>55903</v>
      </c>
      <c r="N5298" s="1" t="s">
        <v>1715</v>
      </c>
      <c r="O5298" s="1">
        <v>25</v>
      </c>
      <c r="P5298" s="1" t="s">
        <v>986</v>
      </c>
      <c r="Q5298" s="4" t="s">
        <v>21</v>
      </c>
    </row>
    <row r="5299" spans="1:17" ht="22.5" x14ac:dyDescent="0.25">
      <c r="A5299" s="3">
        <v>13356</v>
      </c>
      <c r="B5299" s="1" t="s">
        <v>41114</v>
      </c>
      <c r="C5299" s="1" t="s">
        <v>15</v>
      </c>
      <c r="D5299" s="1" t="s">
        <v>40</v>
      </c>
      <c r="E5299" s="1">
        <v>73507530</v>
      </c>
      <c r="F5299" s="1" t="s">
        <v>41115</v>
      </c>
      <c r="G5299" s="1">
        <v>73507530</v>
      </c>
      <c r="H5299" s="1" t="s">
        <v>41115</v>
      </c>
      <c r="I5299" s="2">
        <v>45063</v>
      </c>
      <c r="J5299" s="15" t="str">
        <f>MID(Tabla1[[#This Row],[HORA]],1,5)</f>
        <v>15:48</v>
      </c>
      <c r="K5299" s="16">
        <f>IF(Tabla1[[#This Row],[FECHA]]=I5300,IF(J5300-J5299&gt;0,(J5300-J5299)*1440,0),0)</f>
        <v>5.9999999999999787</v>
      </c>
      <c r="L5299" s="14">
        <f>2+L5040-Datos!$C$8</f>
        <v>5.16</v>
      </c>
      <c r="M5299" s="13" t="s">
        <v>55903</v>
      </c>
      <c r="N5299" s="1" t="s">
        <v>2178</v>
      </c>
      <c r="O5299" s="1">
        <v>25</v>
      </c>
      <c r="P5299" s="1" t="s">
        <v>1511</v>
      </c>
      <c r="Q5299" s="4" t="s">
        <v>21</v>
      </c>
    </row>
    <row r="5300" spans="1:17" ht="22.5" x14ac:dyDescent="0.25">
      <c r="A5300" s="3">
        <v>13357</v>
      </c>
      <c r="B5300" s="1" t="s">
        <v>41116</v>
      </c>
      <c r="C5300" s="1" t="s">
        <v>15</v>
      </c>
      <c r="D5300" s="1" t="s">
        <v>1017</v>
      </c>
      <c r="E5300" s="1">
        <v>43783105</v>
      </c>
      <c r="F5300" s="1" t="s">
        <v>41117</v>
      </c>
      <c r="G5300" s="1">
        <v>47434907</v>
      </c>
      <c r="H5300" s="1" t="s">
        <v>41118</v>
      </c>
      <c r="I5300" s="2">
        <v>45063</v>
      </c>
      <c r="J5300" s="15" t="str">
        <f>MID(Tabla1[[#This Row],[HORA]],1,5)</f>
        <v>15:54</v>
      </c>
      <c r="K5300" s="16">
        <f>IF(Tabla1[[#This Row],[FECHA]]=I5301,IF(J5301-J5300&gt;0,(J5301-J5300)*1440,0),0)</f>
        <v>3.9999999999999858</v>
      </c>
      <c r="L5300" s="14">
        <f>2+L5041-Datos!$C$8</f>
        <v>6.66</v>
      </c>
      <c r="M5300" s="13" t="s">
        <v>55909</v>
      </c>
      <c r="N5300" s="1" t="s">
        <v>41119</v>
      </c>
      <c r="O5300" s="1">
        <v>15</v>
      </c>
      <c r="P5300" s="1" t="s">
        <v>1511</v>
      </c>
      <c r="Q5300" s="4" t="s">
        <v>21</v>
      </c>
    </row>
    <row r="5301" spans="1:17" ht="22.5" x14ac:dyDescent="0.25">
      <c r="A5301" s="3">
        <v>13358</v>
      </c>
      <c r="B5301" s="1" t="s">
        <v>41120</v>
      </c>
      <c r="C5301" s="1" t="s">
        <v>15</v>
      </c>
      <c r="D5301" s="1" t="s">
        <v>40</v>
      </c>
      <c r="E5301" s="1">
        <v>76382873</v>
      </c>
      <c r="F5301" s="1" t="s">
        <v>41121</v>
      </c>
      <c r="G5301" s="1">
        <v>2234026</v>
      </c>
      <c r="H5301" s="1" t="s">
        <v>41122</v>
      </c>
      <c r="I5301" s="2">
        <v>45063</v>
      </c>
      <c r="J5301" s="15" t="str">
        <f>MID(Tabla1[[#This Row],[HORA]],1,5)</f>
        <v>15:58</v>
      </c>
      <c r="K5301" s="16">
        <f>IF(Tabla1[[#This Row],[FECHA]]=I5302,IF(J5302-J5301&gt;0,(J5302-J5301)*1440,0),0)</f>
        <v>4.0000000000001457</v>
      </c>
      <c r="L5301" s="14">
        <f>2+L5042-Datos!$C$8</f>
        <v>4.01</v>
      </c>
      <c r="M5301" s="13" t="s">
        <v>55913</v>
      </c>
      <c r="N5301" s="1" t="s">
        <v>1531</v>
      </c>
      <c r="O5301" s="1">
        <v>10</v>
      </c>
      <c r="P5301" s="1" t="s">
        <v>1511</v>
      </c>
      <c r="Q5301" s="4" t="s">
        <v>21</v>
      </c>
    </row>
    <row r="5302" spans="1:17" ht="22.5" x14ac:dyDescent="0.25">
      <c r="A5302" s="3">
        <v>18290</v>
      </c>
      <c r="B5302" s="1" t="s">
        <v>54601</v>
      </c>
      <c r="C5302" s="1" t="s">
        <v>15</v>
      </c>
      <c r="D5302" s="1" t="s">
        <v>33</v>
      </c>
      <c r="E5302" s="1">
        <v>20601923972</v>
      </c>
      <c r="F5302" s="1" t="s">
        <v>54602</v>
      </c>
      <c r="G5302" s="1">
        <v>3686698</v>
      </c>
      <c r="H5302" s="1" t="s">
        <v>54603</v>
      </c>
      <c r="I5302" s="2">
        <v>45063</v>
      </c>
      <c r="J5302" s="15" t="str">
        <f>MID(Tabla1[[#This Row],[HORA]],1,5)</f>
        <v>16:02</v>
      </c>
      <c r="K5302" s="16">
        <f>IF(Tabla1[[#This Row],[FECHA]]=I5303,IF(J5303-J5302&gt;0,(J5303-J5302)*1440,0),0)</f>
        <v>0.99999999999999645</v>
      </c>
      <c r="L5302" s="14">
        <f>2+L5043-Datos!$C$8</f>
        <v>6.16</v>
      </c>
      <c r="M5302" s="13" t="s">
        <v>55917</v>
      </c>
      <c r="N5302" s="1" t="s">
        <v>54604</v>
      </c>
      <c r="O5302" s="1">
        <v>15</v>
      </c>
      <c r="P5302" s="1" t="s">
        <v>1511</v>
      </c>
      <c r="Q5302" s="4" t="s">
        <v>21</v>
      </c>
    </row>
    <row r="5303" spans="1:17" ht="22.5" x14ac:dyDescent="0.25">
      <c r="A5303" s="3">
        <v>7252</v>
      </c>
      <c r="B5303" s="1" t="s">
        <v>22691</v>
      </c>
      <c r="C5303" s="1" t="s">
        <v>15</v>
      </c>
      <c r="D5303" s="1" t="s">
        <v>161</v>
      </c>
      <c r="E5303" s="1">
        <v>40981557</v>
      </c>
      <c r="F5303" s="1" t="s">
        <v>22692</v>
      </c>
      <c r="G5303" s="1">
        <v>2234028</v>
      </c>
      <c r="H5303" s="1" t="s">
        <v>22693</v>
      </c>
      <c r="I5303" s="2">
        <v>45063</v>
      </c>
      <c r="J5303" s="15" t="str">
        <f>MID(Tabla1[[#This Row],[HORA]],1,5)</f>
        <v>16:03</v>
      </c>
      <c r="K5303" s="16">
        <f>IF(Tabla1[[#This Row],[FECHA]]=I5304,IF(J5304-J5303&gt;0,(J5304-J5303)*1440,0),0)</f>
        <v>7.9999999999999716</v>
      </c>
      <c r="L5303" s="14">
        <f>2+L5044-Datos!$C$8</f>
        <v>7.8599999999999994</v>
      </c>
      <c r="M5303" s="13" t="s">
        <v>55918</v>
      </c>
      <c r="N5303" s="1" t="s">
        <v>22694</v>
      </c>
      <c r="O5303" s="1">
        <v>20</v>
      </c>
      <c r="P5303" s="1" t="s">
        <v>300</v>
      </c>
      <c r="Q5303" s="4" t="s">
        <v>21</v>
      </c>
    </row>
    <row r="5304" spans="1:17" ht="22.5" x14ac:dyDescent="0.25">
      <c r="A5304" s="3">
        <v>1870</v>
      </c>
      <c r="B5304" s="1" t="s">
        <v>5648</v>
      </c>
      <c r="C5304" s="1" t="s">
        <v>15</v>
      </c>
      <c r="D5304" s="1" t="s">
        <v>40</v>
      </c>
      <c r="E5304" s="1">
        <v>16616816</v>
      </c>
      <c r="F5304" s="1" t="s">
        <v>5649</v>
      </c>
      <c r="G5304" s="1">
        <v>2234030</v>
      </c>
      <c r="H5304" s="1" t="s">
        <v>5650</v>
      </c>
      <c r="I5304" s="2">
        <v>45063</v>
      </c>
      <c r="J5304" s="15" t="str">
        <f>MID(Tabla1[[#This Row],[HORA]],1,5)</f>
        <v>16:11</v>
      </c>
      <c r="K5304" s="16">
        <f>IF(Tabla1[[#This Row],[FECHA]]=I5305,IF(J5305-J5304&gt;0,(J5305-J5304)*1440,0),0)</f>
        <v>1.999999999999833</v>
      </c>
      <c r="L5304" s="14">
        <f>2+L5045-Datos!$C$8</f>
        <v>5.0199999999999996</v>
      </c>
      <c r="M5304" s="13" t="s">
        <v>56021</v>
      </c>
      <c r="N5304" s="1" t="s">
        <v>5651</v>
      </c>
      <c r="O5304" s="1">
        <v>15</v>
      </c>
      <c r="P5304" s="1" t="s">
        <v>986</v>
      </c>
      <c r="Q5304" s="4" t="s">
        <v>21</v>
      </c>
    </row>
    <row r="5305" spans="1:17" ht="22.5" x14ac:dyDescent="0.25">
      <c r="A5305" s="3">
        <v>1871</v>
      </c>
      <c r="B5305" s="1" t="s">
        <v>5652</v>
      </c>
      <c r="C5305" s="1" t="s">
        <v>15</v>
      </c>
      <c r="D5305" s="1" t="s">
        <v>82</v>
      </c>
      <c r="E5305" s="1">
        <v>41409053</v>
      </c>
      <c r="F5305" s="1" t="s">
        <v>5653</v>
      </c>
      <c r="G5305" s="1">
        <v>74587510</v>
      </c>
      <c r="H5305" s="1" t="s">
        <v>2131</v>
      </c>
      <c r="I5305" s="2">
        <v>45063</v>
      </c>
      <c r="J5305" s="15" t="str">
        <f>MID(Tabla1[[#This Row],[HORA]],1,5)</f>
        <v>16:13</v>
      </c>
      <c r="K5305" s="16">
        <f>IF(Tabla1[[#This Row],[FECHA]]=I5306,IF(J5306-J5305&gt;0,(J5306-J5305)*1440,0),0)</f>
        <v>0</v>
      </c>
      <c r="L5305" s="14">
        <f>2+L5046-Datos!$C$8</f>
        <v>5.96</v>
      </c>
      <c r="M5305" s="13" t="s">
        <v>56023</v>
      </c>
      <c r="N5305" s="1" t="s">
        <v>5654</v>
      </c>
      <c r="O5305" s="1">
        <v>20</v>
      </c>
      <c r="P5305" s="1" t="s">
        <v>986</v>
      </c>
      <c r="Q5305" s="4" t="s">
        <v>21</v>
      </c>
    </row>
    <row r="5306" spans="1:17" ht="22.5" x14ac:dyDescent="0.25">
      <c r="A5306" s="3">
        <v>13359</v>
      </c>
      <c r="B5306" s="1" t="s">
        <v>41123</v>
      </c>
      <c r="C5306" s="1" t="s">
        <v>15</v>
      </c>
      <c r="D5306" s="1" t="s">
        <v>228</v>
      </c>
      <c r="E5306" s="1">
        <v>80709060</v>
      </c>
      <c r="F5306" s="1" t="s">
        <v>41124</v>
      </c>
      <c r="G5306" s="1">
        <v>2234031</v>
      </c>
      <c r="H5306" s="1" t="s">
        <v>41125</v>
      </c>
      <c r="I5306" s="2">
        <v>45063</v>
      </c>
      <c r="J5306" s="15" t="str">
        <f>MID(Tabla1[[#This Row],[HORA]],1,5)</f>
        <v>16:13</v>
      </c>
      <c r="K5306" s="16">
        <f>IF(Tabla1[[#This Row],[FECHA]]=I5307,IF(J5307-J5306&gt;0,(J5307-J5306)*1440,0),0)</f>
        <v>2.0000000000001528</v>
      </c>
      <c r="L5306" s="14">
        <f>2+L5047-Datos!$C$8</f>
        <v>6.2</v>
      </c>
      <c r="M5306" s="13" t="s">
        <v>56023</v>
      </c>
      <c r="N5306" s="1" t="s">
        <v>41126</v>
      </c>
      <c r="O5306" s="1">
        <v>30</v>
      </c>
      <c r="P5306" s="1" t="s">
        <v>1511</v>
      </c>
      <c r="Q5306" s="4" t="s">
        <v>21</v>
      </c>
    </row>
    <row r="5307" spans="1:17" ht="22.5" x14ac:dyDescent="0.25">
      <c r="A5307" s="3">
        <v>7253</v>
      </c>
      <c r="B5307" s="1" t="s">
        <v>22695</v>
      </c>
      <c r="C5307" s="1" t="s">
        <v>15</v>
      </c>
      <c r="D5307" s="1" t="s">
        <v>228</v>
      </c>
      <c r="E5307" s="1">
        <v>72684415</v>
      </c>
      <c r="F5307" s="1" t="s">
        <v>22696</v>
      </c>
      <c r="G5307" s="1">
        <v>2234033</v>
      </c>
      <c r="H5307" s="1" t="s">
        <v>22697</v>
      </c>
      <c r="I5307" s="2">
        <v>45063</v>
      </c>
      <c r="J5307" s="15" t="str">
        <f>MID(Tabla1[[#This Row],[HORA]],1,5)</f>
        <v>16:15</v>
      </c>
      <c r="K5307" s="16">
        <f>IF(Tabla1[[#This Row],[FECHA]]=I5308,IF(J5308-J5307&gt;0,(J5308-J5307)*1440,0),0)</f>
        <v>0</v>
      </c>
      <c r="L5307" s="14">
        <f>2+L5048-Datos!$C$8</f>
        <v>3.87</v>
      </c>
      <c r="M5307" s="13" t="s">
        <v>56025</v>
      </c>
      <c r="N5307" s="1" t="s">
        <v>16489</v>
      </c>
      <c r="O5307" s="1">
        <v>30</v>
      </c>
      <c r="P5307" s="1" t="s">
        <v>300</v>
      </c>
      <c r="Q5307" s="4" t="s">
        <v>21</v>
      </c>
    </row>
    <row r="5308" spans="1:17" ht="22.5" x14ac:dyDescent="0.25">
      <c r="A5308" s="3">
        <v>15909</v>
      </c>
      <c r="B5308" s="1" t="s">
        <v>48380</v>
      </c>
      <c r="C5308" s="1" t="s">
        <v>15</v>
      </c>
      <c r="D5308" s="1" t="s">
        <v>40</v>
      </c>
      <c r="E5308" s="1">
        <v>20103129061</v>
      </c>
      <c r="F5308" s="1" t="s">
        <v>48381</v>
      </c>
      <c r="G5308" s="1">
        <v>2234034</v>
      </c>
      <c r="H5308" s="1" t="s">
        <v>48382</v>
      </c>
      <c r="I5308" s="2">
        <v>45063</v>
      </c>
      <c r="J5308" s="15" t="str">
        <f>MID(Tabla1[[#This Row],[HORA]],1,5)</f>
        <v>16:15</v>
      </c>
      <c r="K5308" s="16">
        <f>IF(Tabla1[[#This Row],[FECHA]]=I5309,IF(J5309-J5308&gt;0,(J5309-J5308)*1440,0),0)</f>
        <v>1.9999999999999929</v>
      </c>
      <c r="L5308" s="14">
        <f>2+L5049-Datos!$C$8</f>
        <v>5.1100000000000003</v>
      </c>
      <c r="M5308" s="13" t="s">
        <v>56025</v>
      </c>
      <c r="N5308" s="1" t="s">
        <v>1531</v>
      </c>
      <c r="O5308" s="1">
        <v>10</v>
      </c>
      <c r="P5308" s="1" t="s">
        <v>986</v>
      </c>
      <c r="Q5308" s="4" t="s">
        <v>21</v>
      </c>
    </row>
    <row r="5309" spans="1:17" ht="22.5" x14ac:dyDescent="0.25">
      <c r="A5309" s="3">
        <v>7254</v>
      </c>
      <c r="B5309" s="1" t="s">
        <v>22698</v>
      </c>
      <c r="C5309" s="1" t="s">
        <v>15</v>
      </c>
      <c r="D5309" s="1" t="s">
        <v>40</v>
      </c>
      <c r="E5309" s="1">
        <v>42933204</v>
      </c>
      <c r="F5309" s="1" t="s">
        <v>22699</v>
      </c>
      <c r="G5309" s="1">
        <v>6689697</v>
      </c>
      <c r="H5309" s="1" t="s">
        <v>22700</v>
      </c>
      <c r="I5309" s="2">
        <v>45063</v>
      </c>
      <c r="J5309" s="15" t="str">
        <f>MID(Tabla1[[#This Row],[HORA]],1,5)</f>
        <v>16:17</v>
      </c>
      <c r="K5309" s="16">
        <f>IF(Tabla1[[#This Row],[FECHA]]=I5310,IF(J5310-J5309&gt;0,(J5310-J5309)*1440,0),0)</f>
        <v>2.9999999999998295</v>
      </c>
      <c r="L5309" s="14">
        <f>2+L5050-Datos!$C$8</f>
        <v>4.8000000000000007</v>
      </c>
      <c r="M5309" s="13" t="s">
        <v>56027</v>
      </c>
      <c r="N5309" s="1" t="s">
        <v>3000</v>
      </c>
      <c r="O5309" s="1">
        <v>15</v>
      </c>
      <c r="P5309" s="1" t="s">
        <v>300</v>
      </c>
      <c r="Q5309" s="4" t="s">
        <v>21</v>
      </c>
    </row>
    <row r="5310" spans="1:17" ht="22.5" x14ac:dyDescent="0.25">
      <c r="A5310" s="3">
        <v>17032</v>
      </c>
      <c r="B5310" s="1" t="s">
        <v>51448</v>
      </c>
      <c r="C5310" s="1" t="s">
        <v>15</v>
      </c>
      <c r="D5310" s="1" t="s">
        <v>77</v>
      </c>
      <c r="E5310" s="1">
        <v>20480675224</v>
      </c>
      <c r="F5310" s="1" t="s">
        <v>51449</v>
      </c>
      <c r="G5310" s="1">
        <v>2234037</v>
      </c>
      <c r="H5310" s="1" t="s">
        <v>51450</v>
      </c>
      <c r="I5310" s="2">
        <v>45063</v>
      </c>
      <c r="J5310" s="15" t="str">
        <f>MID(Tabla1[[#This Row],[HORA]],1,5)</f>
        <v>16:20</v>
      </c>
      <c r="K5310" s="16">
        <f>IF(Tabla1[[#This Row],[FECHA]]=I5311,IF(J5311-J5310&gt;0,(J5311-J5310)*1440,0),0)</f>
        <v>3.0000000000001492</v>
      </c>
      <c r="L5310" s="14">
        <f>2+L5051-Datos!$C$8</f>
        <v>6.18</v>
      </c>
      <c r="M5310" s="13" t="s">
        <v>56030</v>
      </c>
      <c r="N5310" s="1" t="s">
        <v>51451</v>
      </c>
      <c r="O5310" s="1">
        <v>15</v>
      </c>
      <c r="P5310" s="1" t="s">
        <v>300</v>
      </c>
      <c r="Q5310" s="4" t="s">
        <v>21</v>
      </c>
    </row>
    <row r="5311" spans="1:17" ht="22.5" x14ac:dyDescent="0.25">
      <c r="A5311" s="3">
        <v>17033</v>
      </c>
      <c r="B5311" s="1" t="s">
        <v>51452</v>
      </c>
      <c r="C5311" s="1" t="s">
        <v>15</v>
      </c>
      <c r="D5311" s="1" t="s">
        <v>23</v>
      </c>
      <c r="E5311" s="1">
        <v>20480675224</v>
      </c>
      <c r="F5311" s="1" t="s">
        <v>51449</v>
      </c>
      <c r="G5311" s="1">
        <v>2234041</v>
      </c>
      <c r="H5311" s="1" t="s">
        <v>51453</v>
      </c>
      <c r="I5311" s="2">
        <v>45063</v>
      </c>
      <c r="J5311" s="15" t="str">
        <f>MID(Tabla1[[#This Row],[HORA]],1,5)</f>
        <v>16:23</v>
      </c>
      <c r="K5311" s="16">
        <f>IF(Tabla1[[#This Row],[FECHA]]=I5312,IF(J5312-J5311&gt;0,(J5312-J5311)*1440,0),0)</f>
        <v>1.9999999999999929</v>
      </c>
      <c r="L5311" s="14">
        <f>2+L5052-Datos!$C$8</f>
        <v>6.12</v>
      </c>
      <c r="M5311" s="13" t="s">
        <v>56033</v>
      </c>
      <c r="N5311" s="1" t="s">
        <v>51454</v>
      </c>
      <c r="O5311" s="1">
        <v>15</v>
      </c>
      <c r="P5311" s="1" t="s">
        <v>300</v>
      </c>
      <c r="Q5311" s="4" t="s">
        <v>21</v>
      </c>
    </row>
    <row r="5312" spans="1:17" ht="22.5" x14ac:dyDescent="0.25">
      <c r="A5312" s="3">
        <v>7255</v>
      </c>
      <c r="B5312" s="1" t="s">
        <v>22701</v>
      </c>
      <c r="C5312" s="1" t="s">
        <v>15</v>
      </c>
      <c r="D5312" s="1" t="s">
        <v>40</v>
      </c>
      <c r="E5312" s="1">
        <v>41834984</v>
      </c>
      <c r="F5312" s="1" t="s">
        <v>22702</v>
      </c>
      <c r="G5312" s="1">
        <v>2234043</v>
      </c>
      <c r="H5312" s="1" t="s">
        <v>22703</v>
      </c>
      <c r="I5312" s="2">
        <v>45063</v>
      </c>
      <c r="J5312" s="15" t="str">
        <f>MID(Tabla1[[#This Row],[HORA]],1,5)</f>
        <v>16:25</v>
      </c>
      <c r="K5312" s="16">
        <f>IF(Tabla1[[#This Row],[FECHA]]=I5313,IF(J5313-J5312&gt;0,(J5313-J5312)*1440,0),0)</f>
        <v>0</v>
      </c>
      <c r="L5312" s="14">
        <f>2+L5053-Datos!$C$8</f>
        <v>6.0200000000000005</v>
      </c>
      <c r="M5312" s="13" t="s">
        <v>56035</v>
      </c>
      <c r="N5312" s="1" t="s">
        <v>22704</v>
      </c>
      <c r="O5312" s="1">
        <v>15</v>
      </c>
      <c r="P5312" s="1" t="s">
        <v>300</v>
      </c>
      <c r="Q5312" s="4" t="s">
        <v>21</v>
      </c>
    </row>
    <row r="5313" spans="1:17" ht="22.5" x14ac:dyDescent="0.25">
      <c r="A5313" s="3">
        <v>13360</v>
      </c>
      <c r="B5313" s="1" t="s">
        <v>41127</v>
      </c>
      <c r="C5313" s="1" t="s">
        <v>15</v>
      </c>
      <c r="D5313" s="1" t="s">
        <v>637</v>
      </c>
      <c r="E5313" s="1">
        <v>16721225</v>
      </c>
      <c r="F5313" s="1" t="s">
        <v>41128</v>
      </c>
      <c r="G5313" s="1">
        <v>16721225</v>
      </c>
      <c r="H5313" s="1" t="s">
        <v>41128</v>
      </c>
      <c r="I5313" s="2">
        <v>45063</v>
      </c>
      <c r="J5313" s="15" t="str">
        <f>MID(Tabla1[[#This Row],[HORA]],1,5)</f>
        <v>16:25</v>
      </c>
      <c r="K5313" s="16">
        <f>IF(Tabla1[[#This Row],[FECHA]]=I5314,IF(J5314-J5313&gt;0,(J5314-J5313)*1440,0),0)</f>
        <v>1.9999999999999929</v>
      </c>
      <c r="L5313" s="14">
        <f>2+L5054-Datos!$C$8</f>
        <v>3.7300000000000004</v>
      </c>
      <c r="M5313" s="13" t="s">
        <v>56035</v>
      </c>
      <c r="N5313" s="1" t="s">
        <v>2178</v>
      </c>
      <c r="O5313" s="1">
        <v>5</v>
      </c>
      <c r="P5313" s="1" t="s">
        <v>1511</v>
      </c>
      <c r="Q5313" s="4" t="s">
        <v>21</v>
      </c>
    </row>
    <row r="5314" spans="1:17" ht="22.5" x14ac:dyDescent="0.25">
      <c r="A5314" s="3">
        <v>7256</v>
      </c>
      <c r="B5314" s="1" t="s">
        <v>22705</v>
      </c>
      <c r="C5314" s="1" t="s">
        <v>15</v>
      </c>
      <c r="D5314" s="1" t="s">
        <v>40</v>
      </c>
      <c r="E5314" s="1">
        <v>43904119</v>
      </c>
      <c r="F5314" s="1" t="s">
        <v>22706</v>
      </c>
      <c r="G5314" s="1">
        <v>2234045</v>
      </c>
      <c r="H5314" s="1" t="s">
        <v>22707</v>
      </c>
      <c r="I5314" s="2">
        <v>45063</v>
      </c>
      <c r="J5314" s="15" t="str">
        <f>MID(Tabla1[[#This Row],[HORA]],1,5)</f>
        <v>16:27</v>
      </c>
      <c r="K5314" s="16">
        <f>IF(Tabla1[[#This Row],[FECHA]]=I5315,IF(J5315-J5314&gt;0,(J5315-J5314)*1440,0),0)</f>
        <v>1.9999999999999929</v>
      </c>
      <c r="L5314" s="14">
        <f>2+L5055-Datos!$C$8</f>
        <v>5.0199999999999996</v>
      </c>
      <c r="M5314" s="13" t="s">
        <v>56037</v>
      </c>
      <c r="N5314" s="1" t="s">
        <v>22708</v>
      </c>
      <c r="O5314" s="1">
        <v>15</v>
      </c>
      <c r="P5314" s="1" t="s">
        <v>300</v>
      </c>
      <c r="Q5314" s="4" t="s">
        <v>21</v>
      </c>
    </row>
    <row r="5315" spans="1:17" ht="22.5" x14ac:dyDescent="0.25">
      <c r="A5315" s="3">
        <v>18291</v>
      </c>
      <c r="B5315" s="1" t="s">
        <v>54605</v>
      </c>
      <c r="C5315" s="1" t="s">
        <v>15</v>
      </c>
      <c r="D5315" s="1" t="s">
        <v>71</v>
      </c>
      <c r="E5315" s="1">
        <v>20437544248</v>
      </c>
      <c r="F5315" s="1" t="s">
        <v>47737</v>
      </c>
      <c r="G5315" s="1">
        <v>43026236</v>
      </c>
      <c r="H5315" s="1" t="s">
        <v>48702</v>
      </c>
      <c r="I5315" s="2">
        <v>45063</v>
      </c>
      <c r="J5315" s="15" t="str">
        <f>MID(Tabla1[[#This Row],[HORA]],1,5)</f>
        <v>16:29</v>
      </c>
      <c r="K5315" s="16">
        <f>IF(Tabla1[[#This Row],[FECHA]]=I5316,IF(J5316-J5315&gt;0,(J5316-J5315)*1440,0),0)</f>
        <v>1.9999999999999929</v>
      </c>
      <c r="L5315" s="14">
        <f>2+L5056-Datos!$C$8</f>
        <v>4.03</v>
      </c>
      <c r="M5315" s="13" t="s">
        <v>56039</v>
      </c>
      <c r="N5315" s="1" t="s">
        <v>54606</v>
      </c>
      <c r="O5315" s="1">
        <v>20</v>
      </c>
      <c r="P5315" s="1" t="s">
        <v>1511</v>
      </c>
      <c r="Q5315" s="4" t="s">
        <v>21</v>
      </c>
    </row>
    <row r="5316" spans="1:17" ht="22.5" x14ac:dyDescent="0.25">
      <c r="A5316" s="3">
        <v>1872</v>
      </c>
      <c r="B5316" s="1" t="s">
        <v>5655</v>
      </c>
      <c r="C5316" s="1" t="s">
        <v>15</v>
      </c>
      <c r="D5316" s="1" t="s">
        <v>119</v>
      </c>
      <c r="E5316" s="1">
        <v>33409014</v>
      </c>
      <c r="F5316" s="1" t="s">
        <v>5656</v>
      </c>
      <c r="G5316" s="1">
        <v>33409014</v>
      </c>
      <c r="H5316" s="1" t="s">
        <v>5656</v>
      </c>
      <c r="I5316" s="2">
        <v>45063</v>
      </c>
      <c r="J5316" s="15" t="str">
        <f>MID(Tabla1[[#This Row],[HORA]],1,5)</f>
        <v>16:31</v>
      </c>
      <c r="K5316" s="16">
        <f>IF(Tabla1[[#This Row],[FECHA]]=I5317,IF(J5317-J5316&gt;0,(J5317-J5316)*1440,0),0)</f>
        <v>1.0000000000001563</v>
      </c>
      <c r="L5316" s="14">
        <f>2+L5057-Datos!$C$8</f>
        <v>7.04</v>
      </c>
      <c r="M5316" s="13" t="s">
        <v>56041</v>
      </c>
      <c r="N5316" s="1" t="s">
        <v>1715</v>
      </c>
      <c r="O5316" s="1">
        <v>30</v>
      </c>
      <c r="P5316" s="1" t="s">
        <v>986</v>
      </c>
      <c r="Q5316" s="4" t="s">
        <v>21</v>
      </c>
    </row>
    <row r="5317" spans="1:17" ht="22.5" x14ac:dyDescent="0.25">
      <c r="A5317" s="3">
        <v>17034</v>
      </c>
      <c r="B5317" s="1" t="s">
        <v>51455</v>
      </c>
      <c r="C5317" s="1" t="s">
        <v>15</v>
      </c>
      <c r="D5317" s="1" t="s">
        <v>23</v>
      </c>
      <c r="E5317" s="1">
        <v>20607476854</v>
      </c>
      <c r="F5317" s="1" t="s">
        <v>51456</v>
      </c>
      <c r="G5317" s="1">
        <v>41058064</v>
      </c>
      <c r="H5317" s="1" t="s">
        <v>51457</v>
      </c>
      <c r="I5317" s="2">
        <v>45063</v>
      </c>
      <c r="J5317" s="15" t="str">
        <f>MID(Tabla1[[#This Row],[HORA]],1,5)</f>
        <v>16:32</v>
      </c>
      <c r="K5317" s="16">
        <f>IF(Tabla1[[#This Row],[FECHA]]=I5318,IF(J5318-J5317&gt;0,(J5318-J5317)*1440,0),0)</f>
        <v>1.999999999999833</v>
      </c>
      <c r="L5317" s="14">
        <f>2+L5058-Datos!$C$8</f>
        <v>9.1000000000000014</v>
      </c>
      <c r="M5317" s="13" t="s">
        <v>56042</v>
      </c>
      <c r="N5317" s="1" t="s">
        <v>51458</v>
      </c>
      <c r="O5317" s="1">
        <v>80</v>
      </c>
      <c r="P5317" s="1" t="s">
        <v>300</v>
      </c>
      <c r="Q5317" s="4" t="s">
        <v>21</v>
      </c>
    </row>
    <row r="5318" spans="1:17" ht="22.5" x14ac:dyDescent="0.25">
      <c r="A5318" s="3">
        <v>1873</v>
      </c>
      <c r="B5318" s="1" t="s">
        <v>5657</v>
      </c>
      <c r="C5318" s="1" t="s">
        <v>15</v>
      </c>
      <c r="D5318" s="1" t="s">
        <v>23</v>
      </c>
      <c r="E5318" s="1">
        <v>72814464</v>
      </c>
      <c r="F5318" s="1" t="s">
        <v>5658</v>
      </c>
      <c r="G5318" s="1">
        <v>2234047</v>
      </c>
      <c r="H5318" s="1" t="s">
        <v>5659</v>
      </c>
      <c r="I5318" s="2">
        <v>45063</v>
      </c>
      <c r="J5318" s="15" t="str">
        <f>MID(Tabla1[[#This Row],[HORA]],1,5)</f>
        <v>16:34</v>
      </c>
      <c r="K5318" s="16">
        <f>IF(Tabla1[[#This Row],[FECHA]]=I5319,IF(J5319-J5318&gt;0,(J5319-J5318)*1440,0),0)</f>
        <v>0.99999999999999645</v>
      </c>
      <c r="L5318" s="14">
        <f>2+L5059-Datos!$C$8</f>
        <v>4.9700000000000006</v>
      </c>
      <c r="M5318" s="13" t="s">
        <v>56044</v>
      </c>
      <c r="N5318" s="1" t="s">
        <v>5660</v>
      </c>
      <c r="O5318" s="1">
        <v>12</v>
      </c>
      <c r="P5318" s="1" t="s">
        <v>986</v>
      </c>
      <c r="Q5318" s="4" t="s">
        <v>21</v>
      </c>
    </row>
    <row r="5319" spans="1:17" ht="22.5" x14ac:dyDescent="0.25">
      <c r="A5319" s="3">
        <v>7257</v>
      </c>
      <c r="B5319" s="1" t="s">
        <v>22709</v>
      </c>
      <c r="C5319" s="1" t="s">
        <v>15</v>
      </c>
      <c r="D5319" s="1" t="s">
        <v>61</v>
      </c>
      <c r="E5319" s="1">
        <v>76271858</v>
      </c>
      <c r="F5319" s="1" t="s">
        <v>11119</v>
      </c>
      <c r="G5319" s="1">
        <v>2645501</v>
      </c>
      <c r="H5319" s="1" t="s">
        <v>22710</v>
      </c>
      <c r="I5319" s="2">
        <v>45063</v>
      </c>
      <c r="J5319" s="15" t="str">
        <f>MID(Tabla1[[#This Row],[HORA]],1,5)</f>
        <v>16:35</v>
      </c>
      <c r="K5319" s="16">
        <f>IF(Tabla1[[#This Row],[FECHA]]=I5320,IF(J5320-J5319&gt;0,(J5320-J5319)*1440,0),0)</f>
        <v>1.9999999999999929</v>
      </c>
      <c r="L5319" s="14">
        <f>2+L5060-Datos!$C$8</f>
        <v>4.78</v>
      </c>
      <c r="M5319" s="13" t="s">
        <v>56045</v>
      </c>
      <c r="N5319" s="1" t="s">
        <v>22711</v>
      </c>
      <c r="O5319" s="1">
        <v>15</v>
      </c>
      <c r="P5319" s="1" t="s">
        <v>300</v>
      </c>
      <c r="Q5319" s="4" t="s">
        <v>21</v>
      </c>
    </row>
    <row r="5320" spans="1:17" ht="22.5" x14ac:dyDescent="0.25">
      <c r="A5320" s="3">
        <v>7258</v>
      </c>
      <c r="B5320" s="1" t="s">
        <v>22712</v>
      </c>
      <c r="C5320" s="1" t="s">
        <v>15</v>
      </c>
      <c r="D5320" s="1" t="s">
        <v>40</v>
      </c>
      <c r="E5320" s="1">
        <v>45846450</v>
      </c>
      <c r="F5320" s="1" t="s">
        <v>22713</v>
      </c>
      <c r="G5320" s="1">
        <v>0</v>
      </c>
      <c r="H5320" s="1" t="s">
        <v>1788</v>
      </c>
      <c r="I5320" s="2">
        <v>45063</v>
      </c>
      <c r="J5320" s="15" t="str">
        <f>MID(Tabla1[[#This Row],[HORA]],1,5)</f>
        <v>16:37</v>
      </c>
      <c r="K5320" s="16">
        <f>IF(Tabla1[[#This Row],[FECHA]]=I5321,IF(J5321-J5320&gt;0,(J5321-J5320)*1440,0),0)</f>
        <v>1.9999999999999929</v>
      </c>
      <c r="L5320" s="14">
        <f>2+L5061-Datos!$C$8</f>
        <v>6.87</v>
      </c>
      <c r="M5320" s="13" t="s">
        <v>56047</v>
      </c>
      <c r="N5320" s="1" t="s">
        <v>1715</v>
      </c>
      <c r="O5320" s="1">
        <v>10</v>
      </c>
      <c r="P5320" s="1" t="s">
        <v>300</v>
      </c>
      <c r="Q5320" s="4" t="s">
        <v>21</v>
      </c>
    </row>
    <row r="5321" spans="1:17" ht="22.5" x14ac:dyDescent="0.25">
      <c r="A5321" s="3">
        <v>7259</v>
      </c>
      <c r="B5321" s="1" t="s">
        <v>22714</v>
      </c>
      <c r="C5321" s="1" t="s">
        <v>15</v>
      </c>
      <c r="D5321" s="1" t="s">
        <v>119</v>
      </c>
      <c r="E5321" s="1">
        <v>46196130</v>
      </c>
      <c r="F5321" s="1" t="s">
        <v>22715</v>
      </c>
      <c r="G5321" s="1">
        <v>2234048</v>
      </c>
      <c r="H5321" s="1" t="s">
        <v>22716</v>
      </c>
      <c r="I5321" s="2">
        <v>45063</v>
      </c>
      <c r="J5321" s="15" t="str">
        <f>MID(Tabla1[[#This Row],[HORA]],1,5)</f>
        <v>16:39</v>
      </c>
      <c r="K5321" s="16">
        <f>IF(Tabla1[[#This Row],[FECHA]]=I5322,IF(J5322-J5321&gt;0,(J5322-J5321)*1440,0),0)</f>
        <v>2.9999999999999893</v>
      </c>
      <c r="L5321" s="14">
        <f>2+L5062-Datos!$C$8</f>
        <v>4.21</v>
      </c>
      <c r="M5321" s="13" t="s">
        <v>56049</v>
      </c>
      <c r="N5321" s="1" t="s">
        <v>22717</v>
      </c>
      <c r="O5321" s="1">
        <v>20</v>
      </c>
      <c r="P5321" s="1" t="s">
        <v>300</v>
      </c>
      <c r="Q5321" s="4" t="s">
        <v>21</v>
      </c>
    </row>
    <row r="5322" spans="1:17" ht="22.5" x14ac:dyDescent="0.25">
      <c r="A5322" s="3">
        <v>7260</v>
      </c>
      <c r="B5322" s="1" t="s">
        <v>22718</v>
      </c>
      <c r="C5322" s="1" t="s">
        <v>15</v>
      </c>
      <c r="D5322" s="1" t="s">
        <v>172</v>
      </c>
      <c r="E5322" s="1">
        <v>71539158</v>
      </c>
      <c r="F5322" s="1" t="s">
        <v>22719</v>
      </c>
      <c r="G5322" s="1">
        <v>2234052</v>
      </c>
      <c r="H5322" s="1" t="s">
        <v>7652</v>
      </c>
      <c r="I5322" s="2">
        <v>45063</v>
      </c>
      <c r="J5322" s="15" t="str">
        <f>MID(Tabla1[[#This Row],[HORA]],1,5)</f>
        <v>16:42</v>
      </c>
      <c r="K5322" s="16">
        <f>IF(Tabla1[[#This Row],[FECHA]]=I5323,IF(J5323-J5322&gt;0,(J5323-J5322)*1440,0),0)</f>
        <v>3.9999999999999858</v>
      </c>
      <c r="L5322" s="14">
        <f>2+L5063-Datos!$C$8</f>
        <v>5.94</v>
      </c>
      <c r="M5322" s="13" t="s">
        <v>56052</v>
      </c>
      <c r="N5322" s="1" t="s">
        <v>22720</v>
      </c>
      <c r="O5322" s="1">
        <v>30</v>
      </c>
      <c r="P5322" s="1" t="s">
        <v>300</v>
      </c>
      <c r="Q5322" s="4" t="s">
        <v>21</v>
      </c>
    </row>
    <row r="5323" spans="1:17" ht="22.5" x14ac:dyDescent="0.25">
      <c r="A5323" s="3">
        <v>15910</v>
      </c>
      <c r="B5323" s="1" t="s">
        <v>48383</v>
      </c>
      <c r="C5323" s="1" t="s">
        <v>15</v>
      </c>
      <c r="D5323" s="1" t="s">
        <v>40</v>
      </c>
      <c r="E5323" s="1">
        <v>20525595537</v>
      </c>
      <c r="F5323" s="1" t="s">
        <v>48384</v>
      </c>
      <c r="G5323" s="1">
        <v>46070646</v>
      </c>
      <c r="H5323" s="1" t="s">
        <v>48385</v>
      </c>
      <c r="I5323" s="2">
        <v>45063</v>
      </c>
      <c r="J5323" s="15" t="str">
        <f>MID(Tabla1[[#This Row],[HORA]],1,5)</f>
        <v>16:46</v>
      </c>
      <c r="K5323" s="16">
        <f>IF(Tabla1[[#This Row],[FECHA]]=I5324,IF(J5324-J5323&gt;0,(J5324-J5323)*1440,0),0)</f>
        <v>2.0000000000001528</v>
      </c>
      <c r="L5323" s="14">
        <f>2+L5064-Datos!$C$8</f>
        <v>7.8000000000000007</v>
      </c>
      <c r="M5323" s="13" t="s">
        <v>56056</v>
      </c>
      <c r="N5323" s="1" t="s">
        <v>48386</v>
      </c>
      <c r="O5323" s="1">
        <v>20</v>
      </c>
      <c r="P5323" s="1" t="s">
        <v>986</v>
      </c>
      <c r="Q5323" s="4" t="s">
        <v>21</v>
      </c>
    </row>
    <row r="5324" spans="1:17" ht="22.5" x14ac:dyDescent="0.25">
      <c r="A5324" s="3">
        <v>13361</v>
      </c>
      <c r="B5324" s="1" t="s">
        <v>41129</v>
      </c>
      <c r="C5324" s="1" t="s">
        <v>15</v>
      </c>
      <c r="D5324" s="1" t="s">
        <v>161</v>
      </c>
      <c r="E5324" s="1">
        <v>16713793</v>
      </c>
      <c r="F5324" s="1" t="s">
        <v>41130</v>
      </c>
      <c r="G5324" s="1">
        <v>2234054</v>
      </c>
      <c r="H5324" s="1" t="s">
        <v>41131</v>
      </c>
      <c r="I5324" s="2">
        <v>45063</v>
      </c>
      <c r="J5324" s="15" t="str">
        <f>MID(Tabla1[[#This Row],[HORA]],1,5)</f>
        <v>16:48</v>
      </c>
      <c r="K5324" s="16">
        <f>IF(Tabla1[[#This Row],[FECHA]]=I5325,IF(J5325-J5324&gt;0,(J5325-J5324)*1440,0),0)</f>
        <v>1.999999999999833</v>
      </c>
      <c r="L5324" s="14">
        <f>2+L5065-Datos!$C$8</f>
        <v>5.0999999999999996</v>
      </c>
      <c r="M5324" s="13" t="s">
        <v>56058</v>
      </c>
      <c r="N5324" s="1" t="s">
        <v>41132</v>
      </c>
      <c r="O5324" s="1">
        <v>12</v>
      </c>
      <c r="P5324" s="1" t="s">
        <v>1511</v>
      </c>
      <c r="Q5324" s="4" t="s">
        <v>21</v>
      </c>
    </row>
    <row r="5325" spans="1:17" ht="22.5" x14ac:dyDescent="0.25">
      <c r="A5325" s="3">
        <v>13362</v>
      </c>
      <c r="B5325" s="1" t="s">
        <v>41133</v>
      </c>
      <c r="C5325" s="1" t="s">
        <v>15</v>
      </c>
      <c r="D5325" s="1" t="s">
        <v>119</v>
      </c>
      <c r="E5325" s="1">
        <v>16721225</v>
      </c>
      <c r="F5325" s="1" t="s">
        <v>41128</v>
      </c>
      <c r="G5325" s="1">
        <v>16721225</v>
      </c>
      <c r="H5325" s="1" t="s">
        <v>41128</v>
      </c>
      <c r="I5325" s="2">
        <v>45063</v>
      </c>
      <c r="J5325" s="15" t="str">
        <f>MID(Tabla1[[#This Row],[HORA]],1,5)</f>
        <v>16:50</v>
      </c>
      <c r="K5325" s="16">
        <f>IF(Tabla1[[#This Row],[FECHA]]=I5326,IF(J5326-J5325&gt;0,(J5326-J5325)*1440,0),0)</f>
        <v>2.0000000000001528</v>
      </c>
      <c r="L5325" s="14">
        <f>2+L5066-Datos!$C$8</f>
        <v>5.76</v>
      </c>
      <c r="M5325" s="13" t="s">
        <v>56060</v>
      </c>
      <c r="N5325" s="1" t="s">
        <v>2178</v>
      </c>
      <c r="O5325" s="1">
        <v>20</v>
      </c>
      <c r="P5325" s="1" t="s">
        <v>1511</v>
      </c>
      <c r="Q5325" s="4" t="s">
        <v>21</v>
      </c>
    </row>
    <row r="5326" spans="1:17" ht="22.5" x14ac:dyDescent="0.25">
      <c r="A5326" s="3">
        <v>13363</v>
      </c>
      <c r="B5326" s="1" t="s">
        <v>41134</v>
      </c>
      <c r="C5326" s="1" t="s">
        <v>15</v>
      </c>
      <c r="D5326" s="1" t="s">
        <v>40</v>
      </c>
      <c r="E5326" s="1">
        <v>75919913</v>
      </c>
      <c r="F5326" s="1" t="s">
        <v>41135</v>
      </c>
      <c r="G5326" s="1">
        <v>75919913</v>
      </c>
      <c r="H5326" s="1" t="s">
        <v>41135</v>
      </c>
      <c r="I5326" s="2">
        <v>45063</v>
      </c>
      <c r="J5326" s="15" t="str">
        <f>MID(Tabla1[[#This Row],[HORA]],1,5)</f>
        <v>16:52</v>
      </c>
      <c r="K5326" s="16">
        <f>IF(Tabla1[[#This Row],[FECHA]]=I5327,IF(J5327-J5326&gt;0,(J5327-J5326)*1440,0),0)</f>
        <v>0.99999999999983658</v>
      </c>
      <c r="L5326" s="14">
        <f>2+L5067-Datos!$C$8</f>
        <v>5.7</v>
      </c>
      <c r="M5326" s="13" t="s">
        <v>56062</v>
      </c>
      <c r="N5326" s="1" t="s">
        <v>2178</v>
      </c>
      <c r="O5326" s="1">
        <v>8</v>
      </c>
      <c r="P5326" s="1" t="s">
        <v>1511</v>
      </c>
      <c r="Q5326" s="4" t="s">
        <v>21</v>
      </c>
    </row>
    <row r="5327" spans="1:17" ht="22.5" x14ac:dyDescent="0.25">
      <c r="A5327" s="3">
        <v>13364</v>
      </c>
      <c r="B5327" s="1" t="s">
        <v>41136</v>
      </c>
      <c r="C5327" s="1" t="s">
        <v>15</v>
      </c>
      <c r="D5327" s="1" t="s">
        <v>40</v>
      </c>
      <c r="E5327" s="1">
        <v>41406251</v>
      </c>
      <c r="F5327" s="1" t="s">
        <v>41137</v>
      </c>
      <c r="G5327" s="1">
        <v>41406251</v>
      </c>
      <c r="H5327" s="1" t="s">
        <v>41137</v>
      </c>
      <c r="I5327" s="2">
        <v>45063</v>
      </c>
      <c r="J5327" s="15" t="str">
        <f>MID(Tabla1[[#This Row],[HORA]],1,5)</f>
        <v>16:53</v>
      </c>
      <c r="K5327" s="16">
        <f>IF(Tabla1[[#This Row],[FECHA]]=I5328,IF(J5328-J5327&gt;0,(J5328-J5327)*1440,0),0)</f>
        <v>2.0000000000001528</v>
      </c>
      <c r="L5327" s="14">
        <f>2+L5068-Datos!$C$8</f>
        <v>3.8000000000000007</v>
      </c>
      <c r="M5327" s="13" t="s">
        <v>56063</v>
      </c>
      <c r="N5327" s="1" t="s">
        <v>2178</v>
      </c>
      <c r="O5327" s="1">
        <v>10</v>
      </c>
      <c r="P5327" s="1" t="s">
        <v>1511</v>
      </c>
      <c r="Q5327" s="4" t="s">
        <v>21</v>
      </c>
    </row>
    <row r="5328" spans="1:17" ht="22.5" x14ac:dyDescent="0.25">
      <c r="A5328" s="3">
        <v>13365</v>
      </c>
      <c r="B5328" s="1" t="s">
        <v>41138</v>
      </c>
      <c r="C5328" s="1" t="s">
        <v>15</v>
      </c>
      <c r="D5328" s="1" t="s">
        <v>33</v>
      </c>
      <c r="E5328" s="1">
        <v>3690889</v>
      </c>
      <c r="F5328" s="1" t="s">
        <v>3222</v>
      </c>
      <c r="G5328" s="1">
        <v>2234055</v>
      </c>
      <c r="H5328" s="1" t="s">
        <v>41139</v>
      </c>
      <c r="I5328" s="2">
        <v>45063</v>
      </c>
      <c r="J5328" s="15" t="str">
        <f>MID(Tabla1[[#This Row],[HORA]],1,5)</f>
        <v>16:55</v>
      </c>
      <c r="K5328" s="16">
        <f>IF(Tabla1[[#This Row],[FECHA]]=I5329,IF(J5329-J5328&gt;0,(J5329-J5328)*1440,0),0)</f>
        <v>0.99999999999999645</v>
      </c>
      <c r="L5328" s="14">
        <f>2+L5069-Datos!$C$8</f>
        <v>4.8100000000000005</v>
      </c>
      <c r="M5328" s="13" t="s">
        <v>56065</v>
      </c>
      <c r="N5328" s="1" t="s">
        <v>41140</v>
      </c>
      <c r="O5328" s="1">
        <v>20</v>
      </c>
      <c r="P5328" s="1" t="s">
        <v>1511</v>
      </c>
      <c r="Q5328" s="4" t="s">
        <v>21</v>
      </c>
    </row>
    <row r="5329" spans="1:17" ht="22.5" x14ac:dyDescent="0.25">
      <c r="A5329" s="3">
        <v>13366</v>
      </c>
      <c r="B5329" s="1" t="s">
        <v>41141</v>
      </c>
      <c r="C5329" s="1" t="s">
        <v>15</v>
      </c>
      <c r="D5329" s="1" t="s">
        <v>1017</v>
      </c>
      <c r="E5329" s="1">
        <v>71027812</v>
      </c>
      <c r="F5329" s="1" t="s">
        <v>41142</v>
      </c>
      <c r="G5329" s="1">
        <v>71027812</v>
      </c>
      <c r="H5329" s="1" t="s">
        <v>41142</v>
      </c>
      <c r="I5329" s="2">
        <v>45063</v>
      </c>
      <c r="J5329" s="15" t="str">
        <f>MID(Tabla1[[#This Row],[HORA]],1,5)</f>
        <v>16:56</v>
      </c>
      <c r="K5329" s="16">
        <f>IF(Tabla1[[#This Row],[FECHA]]=I5330,IF(J5330-J5329&gt;0,(J5330-J5329)*1440,0),0)</f>
        <v>0.99999999999983658</v>
      </c>
      <c r="L5329" s="14">
        <f>2+L5070-Datos!$C$8</f>
        <v>6.18</v>
      </c>
      <c r="M5329" s="13" t="s">
        <v>56066</v>
      </c>
      <c r="N5329" s="1" t="s">
        <v>2178</v>
      </c>
      <c r="O5329" s="1">
        <v>30</v>
      </c>
      <c r="P5329" s="1" t="s">
        <v>1511</v>
      </c>
      <c r="Q5329" s="4" t="s">
        <v>21</v>
      </c>
    </row>
    <row r="5330" spans="1:17" ht="22.5" x14ac:dyDescent="0.25">
      <c r="A5330" s="3">
        <v>17035</v>
      </c>
      <c r="B5330" s="1" t="s">
        <v>51459</v>
      </c>
      <c r="C5330" s="1" t="s">
        <v>15</v>
      </c>
      <c r="D5330" s="1" t="s">
        <v>40</v>
      </c>
      <c r="E5330" s="1">
        <v>20606544937</v>
      </c>
      <c r="F5330" s="1" t="s">
        <v>50883</v>
      </c>
      <c r="G5330" s="1">
        <v>71479031</v>
      </c>
      <c r="H5330" s="1" t="s">
        <v>51460</v>
      </c>
      <c r="I5330" s="2">
        <v>45063</v>
      </c>
      <c r="J5330" s="15" t="str">
        <f>MID(Tabla1[[#This Row],[HORA]],1,5)</f>
        <v>16:57</v>
      </c>
      <c r="K5330" s="16">
        <f>IF(Tabla1[[#This Row],[FECHA]]=I5331,IF(J5331-J5330&gt;0,(J5331-J5330)*1440,0),0)</f>
        <v>3.9999999999999858</v>
      </c>
      <c r="L5330" s="14">
        <f>2+L5071-Datos!$C$8</f>
        <v>5.93</v>
      </c>
      <c r="M5330" s="13" t="s">
        <v>56067</v>
      </c>
      <c r="N5330" s="1" t="s">
        <v>51461</v>
      </c>
      <c r="O5330" s="1">
        <v>120</v>
      </c>
      <c r="P5330" s="1" t="s">
        <v>300</v>
      </c>
      <c r="Q5330" s="4" t="s">
        <v>21</v>
      </c>
    </row>
    <row r="5331" spans="1:17" ht="22.5" x14ac:dyDescent="0.25">
      <c r="A5331" s="3">
        <v>13367</v>
      </c>
      <c r="B5331" s="1" t="s">
        <v>41143</v>
      </c>
      <c r="C5331" s="1" t="s">
        <v>15</v>
      </c>
      <c r="D5331" s="1" t="s">
        <v>40</v>
      </c>
      <c r="E5331" s="1">
        <v>43873855</v>
      </c>
      <c r="F5331" s="1" t="s">
        <v>41144</v>
      </c>
      <c r="G5331" s="1">
        <v>2234060</v>
      </c>
      <c r="H5331" s="1" t="s">
        <v>41145</v>
      </c>
      <c r="I5331" s="2">
        <v>45063</v>
      </c>
      <c r="J5331" s="15" t="str">
        <f>MID(Tabla1[[#This Row],[HORA]],1,5)</f>
        <v>17:01</v>
      </c>
      <c r="K5331" s="16">
        <f>IF(Tabla1[[#This Row],[FECHA]]=I5332,IF(J5332-J5331&gt;0,(J5332-J5331)*1440,0),0)</f>
        <v>0</v>
      </c>
      <c r="L5331" s="14">
        <f>2+L5072-Datos!$C$8</f>
        <v>8.870000000000001</v>
      </c>
      <c r="M5331" s="13" t="s">
        <v>56071</v>
      </c>
      <c r="N5331" s="1" t="s">
        <v>41146</v>
      </c>
      <c r="O5331" s="1">
        <v>46.67</v>
      </c>
      <c r="P5331" s="1" t="s">
        <v>1511</v>
      </c>
      <c r="Q5331" s="4" t="s">
        <v>21</v>
      </c>
    </row>
    <row r="5332" spans="1:17" ht="22.5" x14ac:dyDescent="0.25">
      <c r="A5332" s="3">
        <v>13368</v>
      </c>
      <c r="B5332" s="1" t="s">
        <v>41143</v>
      </c>
      <c r="C5332" s="1" t="s">
        <v>15</v>
      </c>
      <c r="D5332" s="1" t="s">
        <v>40</v>
      </c>
      <c r="E5332" s="1">
        <v>43873855</v>
      </c>
      <c r="F5332" s="1" t="s">
        <v>41144</v>
      </c>
      <c r="G5332" s="1">
        <v>2234060</v>
      </c>
      <c r="H5332" s="1" t="s">
        <v>41145</v>
      </c>
      <c r="I5332" s="2">
        <v>45063</v>
      </c>
      <c r="J5332" s="15" t="str">
        <f>MID(Tabla1[[#This Row],[HORA]],1,5)</f>
        <v>17:01</v>
      </c>
      <c r="K5332" s="16">
        <f>IF(Tabla1[[#This Row],[FECHA]]=I5333,IF(J5333-J5332&gt;0,(J5333-J5332)*1440,0),0)</f>
        <v>1.0000000000001563</v>
      </c>
      <c r="L5332" s="14">
        <f>2+L5073-Datos!$C$8</f>
        <v>6.0200000000000005</v>
      </c>
      <c r="M5332" s="13" t="s">
        <v>56071</v>
      </c>
      <c r="N5332" s="1" t="s">
        <v>41147</v>
      </c>
      <c r="O5332" s="1">
        <v>23.33</v>
      </c>
      <c r="P5332" s="1" t="s">
        <v>1511</v>
      </c>
      <c r="Q5332" s="4" t="s">
        <v>21</v>
      </c>
    </row>
    <row r="5333" spans="1:17" ht="22.5" x14ac:dyDescent="0.25">
      <c r="A5333" s="3">
        <v>7261</v>
      </c>
      <c r="B5333" s="1" t="s">
        <v>22721</v>
      </c>
      <c r="C5333" s="1" t="s">
        <v>15</v>
      </c>
      <c r="D5333" s="1" t="s">
        <v>40</v>
      </c>
      <c r="E5333" s="1">
        <v>16665101</v>
      </c>
      <c r="F5333" s="1" t="s">
        <v>22722</v>
      </c>
      <c r="G5333" s="1">
        <v>2234061</v>
      </c>
      <c r="H5333" s="1" t="s">
        <v>22723</v>
      </c>
      <c r="I5333" s="2">
        <v>45063</v>
      </c>
      <c r="J5333" s="15" t="str">
        <f>MID(Tabla1[[#This Row],[HORA]],1,5)</f>
        <v>17:02</v>
      </c>
      <c r="K5333" s="16">
        <f>IF(Tabla1[[#This Row],[FECHA]]=I5334,IF(J5334-J5333&gt;0,(J5334-J5333)*1440,0),0)</f>
        <v>0.99999999999999645</v>
      </c>
      <c r="L5333" s="14">
        <f>2+L5074-Datos!$C$8</f>
        <v>4.2300000000000004</v>
      </c>
      <c r="M5333" s="13" t="s">
        <v>56072</v>
      </c>
      <c r="N5333" s="1" t="s">
        <v>2030</v>
      </c>
      <c r="O5333" s="1">
        <v>10</v>
      </c>
      <c r="P5333" s="1" t="s">
        <v>300</v>
      </c>
      <c r="Q5333" s="4" t="s">
        <v>21</v>
      </c>
    </row>
    <row r="5334" spans="1:17" ht="22.5" x14ac:dyDescent="0.25">
      <c r="A5334" s="3">
        <v>13369</v>
      </c>
      <c r="B5334" s="1" t="s">
        <v>41148</v>
      </c>
      <c r="C5334" s="1" t="s">
        <v>15</v>
      </c>
      <c r="D5334" s="1" t="s">
        <v>82</v>
      </c>
      <c r="E5334" s="1">
        <v>80354919</v>
      </c>
      <c r="F5334" s="1" t="s">
        <v>41149</v>
      </c>
      <c r="G5334" s="1">
        <v>40331092</v>
      </c>
      <c r="H5334" s="1" t="s">
        <v>41150</v>
      </c>
      <c r="I5334" s="2">
        <v>45063</v>
      </c>
      <c r="J5334" s="15" t="str">
        <f>MID(Tabla1[[#This Row],[HORA]],1,5)</f>
        <v>17:03</v>
      </c>
      <c r="K5334" s="16">
        <f>IF(Tabla1[[#This Row],[FECHA]]=I5335,IF(J5335-J5334&gt;0,(J5335-J5334)*1440,0),0)</f>
        <v>2.9999999999999893</v>
      </c>
      <c r="L5334" s="14">
        <f>2+L5075-Datos!$C$8</f>
        <v>5.0199999999999996</v>
      </c>
      <c r="M5334" s="13" t="s">
        <v>56073</v>
      </c>
      <c r="N5334" s="1" t="s">
        <v>6999</v>
      </c>
      <c r="O5334" s="1">
        <v>25</v>
      </c>
      <c r="P5334" s="1" t="s">
        <v>1511</v>
      </c>
      <c r="Q5334" s="4" t="s">
        <v>21</v>
      </c>
    </row>
    <row r="5335" spans="1:17" ht="22.5" x14ac:dyDescent="0.25">
      <c r="A5335" s="3">
        <v>1874</v>
      </c>
      <c r="B5335" s="1" t="s">
        <v>5661</v>
      </c>
      <c r="C5335" s="1" t="s">
        <v>15</v>
      </c>
      <c r="D5335" s="1" t="s">
        <v>40</v>
      </c>
      <c r="E5335" s="1">
        <v>48955814</v>
      </c>
      <c r="F5335" s="1" t="s">
        <v>5662</v>
      </c>
      <c r="G5335" s="1">
        <v>2234065</v>
      </c>
      <c r="H5335" s="1" t="s">
        <v>5663</v>
      </c>
      <c r="I5335" s="2">
        <v>45063</v>
      </c>
      <c r="J5335" s="15" t="str">
        <f>MID(Tabla1[[#This Row],[HORA]],1,5)</f>
        <v>17:06</v>
      </c>
      <c r="K5335" s="16">
        <f>IF(Tabla1[[#This Row],[FECHA]]=I5336,IF(J5336-J5335&gt;0,(J5336-J5335)*1440,0),0)</f>
        <v>0</v>
      </c>
      <c r="L5335" s="14">
        <f>2+L5076-Datos!$C$8</f>
        <v>3.76</v>
      </c>
      <c r="M5335" s="13" t="s">
        <v>56076</v>
      </c>
      <c r="N5335" s="1" t="s">
        <v>5664</v>
      </c>
      <c r="O5335" s="1">
        <v>12</v>
      </c>
      <c r="P5335" s="1" t="s">
        <v>986</v>
      </c>
      <c r="Q5335" s="4" t="s">
        <v>21</v>
      </c>
    </row>
    <row r="5336" spans="1:17" ht="22.5" x14ac:dyDescent="0.25">
      <c r="A5336" s="3">
        <v>7262</v>
      </c>
      <c r="B5336" s="1" t="s">
        <v>22724</v>
      </c>
      <c r="C5336" s="1" t="s">
        <v>15</v>
      </c>
      <c r="D5336" s="1" t="s">
        <v>77</v>
      </c>
      <c r="E5336" s="1">
        <v>41512472</v>
      </c>
      <c r="F5336" s="1" t="s">
        <v>22725</v>
      </c>
      <c r="G5336" s="1">
        <v>2234063</v>
      </c>
      <c r="H5336" s="1" t="s">
        <v>22726</v>
      </c>
      <c r="I5336" s="2">
        <v>45063</v>
      </c>
      <c r="J5336" s="15" t="str">
        <f>MID(Tabla1[[#This Row],[HORA]],1,5)</f>
        <v>17:06</v>
      </c>
      <c r="K5336" s="16">
        <f>IF(Tabla1[[#This Row],[FECHA]]=I5337,IF(J5337-J5336&gt;0,(J5337-J5336)*1440,0),0)</f>
        <v>0</v>
      </c>
      <c r="L5336" s="14">
        <f>2+L5077-Datos!$C$8</f>
        <v>6.68</v>
      </c>
      <c r="M5336" s="13" t="s">
        <v>56076</v>
      </c>
      <c r="N5336" s="1" t="s">
        <v>22727</v>
      </c>
      <c r="O5336" s="1">
        <v>15</v>
      </c>
      <c r="P5336" s="1" t="s">
        <v>300</v>
      </c>
      <c r="Q5336" s="4" t="s">
        <v>21</v>
      </c>
    </row>
    <row r="5337" spans="1:17" ht="22.5" x14ac:dyDescent="0.25">
      <c r="A5337" s="3">
        <v>18292</v>
      </c>
      <c r="B5337" s="1" t="s">
        <v>54607</v>
      </c>
      <c r="C5337" s="1" t="s">
        <v>15</v>
      </c>
      <c r="D5337" s="1" t="s">
        <v>40</v>
      </c>
      <c r="E5337" s="1">
        <v>20606027673</v>
      </c>
      <c r="F5337" s="1" t="s">
        <v>47869</v>
      </c>
      <c r="G5337" s="1">
        <v>2234064</v>
      </c>
      <c r="H5337" s="1" t="s">
        <v>54608</v>
      </c>
      <c r="I5337" s="2">
        <v>45063</v>
      </c>
      <c r="J5337" s="15" t="str">
        <f>MID(Tabla1[[#This Row],[HORA]],1,5)</f>
        <v>17:06</v>
      </c>
      <c r="K5337" s="16">
        <f>IF(Tabla1[[#This Row],[FECHA]]=I5338,IF(J5338-J5337&gt;0,(J5338-J5337)*1440,0),0)</f>
        <v>0.99999999999999645</v>
      </c>
      <c r="L5337" s="14">
        <f>2+L5078-Datos!$C$8</f>
        <v>9.16</v>
      </c>
      <c r="M5337" s="13" t="s">
        <v>56076</v>
      </c>
      <c r="N5337" s="1" t="s">
        <v>54609</v>
      </c>
      <c r="O5337" s="1">
        <v>15</v>
      </c>
      <c r="P5337" s="1" t="s">
        <v>1511</v>
      </c>
      <c r="Q5337" s="4" t="s">
        <v>21</v>
      </c>
    </row>
    <row r="5338" spans="1:17" ht="22.5" x14ac:dyDescent="0.25">
      <c r="A5338" s="3">
        <v>13370</v>
      </c>
      <c r="B5338" s="1" t="s">
        <v>41151</v>
      </c>
      <c r="C5338" s="1" t="s">
        <v>15</v>
      </c>
      <c r="D5338" s="1" t="s">
        <v>637</v>
      </c>
      <c r="E5338" s="1">
        <v>76290044</v>
      </c>
      <c r="F5338" s="1" t="s">
        <v>41152</v>
      </c>
      <c r="G5338" s="1">
        <v>76290044</v>
      </c>
      <c r="H5338" s="1" t="s">
        <v>41152</v>
      </c>
      <c r="I5338" s="2">
        <v>45063</v>
      </c>
      <c r="J5338" s="15" t="str">
        <f>MID(Tabla1[[#This Row],[HORA]],1,5)</f>
        <v>17:07</v>
      </c>
      <c r="K5338" s="16">
        <f>IF(Tabla1[[#This Row],[FECHA]]=I5339,IF(J5339-J5338&gt;0,(J5339-J5338)*1440,0),0)</f>
        <v>0.99999999999999645</v>
      </c>
      <c r="L5338" s="14">
        <f>2+L5079-Datos!$C$8</f>
        <v>4.8600000000000003</v>
      </c>
      <c r="M5338" s="13" t="s">
        <v>56077</v>
      </c>
      <c r="N5338" s="1" t="s">
        <v>2178</v>
      </c>
      <c r="O5338" s="1">
        <v>50</v>
      </c>
      <c r="P5338" s="1" t="s">
        <v>1511</v>
      </c>
      <c r="Q5338" s="4" t="s">
        <v>21</v>
      </c>
    </row>
    <row r="5339" spans="1:17" ht="22.5" x14ac:dyDescent="0.25">
      <c r="A5339" s="3">
        <v>7263</v>
      </c>
      <c r="B5339" s="1" t="s">
        <v>22728</v>
      </c>
      <c r="C5339" s="1" t="s">
        <v>15</v>
      </c>
      <c r="D5339" s="1" t="s">
        <v>77</v>
      </c>
      <c r="E5339" s="1">
        <v>16626306</v>
      </c>
      <c r="F5339" s="1" t="s">
        <v>22729</v>
      </c>
      <c r="G5339" s="1">
        <v>2234066</v>
      </c>
      <c r="H5339" s="1" t="s">
        <v>22730</v>
      </c>
      <c r="I5339" s="2">
        <v>45063</v>
      </c>
      <c r="J5339" s="15" t="str">
        <f>MID(Tabla1[[#This Row],[HORA]],1,5)</f>
        <v>17:08</v>
      </c>
      <c r="K5339" s="16">
        <f>IF(Tabla1[[#This Row],[FECHA]]=I5340,IF(J5340-J5339&gt;0,(J5340-J5339)*1440,0),0)</f>
        <v>0.99999999999983658</v>
      </c>
      <c r="L5339" s="14">
        <f>2+L5080-Datos!$C$8</f>
        <v>3.96</v>
      </c>
      <c r="M5339" s="13" t="s">
        <v>56078</v>
      </c>
      <c r="N5339" s="1" t="s">
        <v>22731</v>
      </c>
      <c r="O5339" s="1">
        <v>25</v>
      </c>
      <c r="P5339" s="1" t="s">
        <v>300</v>
      </c>
      <c r="Q5339" s="4" t="s">
        <v>21</v>
      </c>
    </row>
    <row r="5340" spans="1:17" ht="22.5" x14ac:dyDescent="0.25">
      <c r="A5340" s="3">
        <v>18293</v>
      </c>
      <c r="B5340" s="1" t="s">
        <v>54610</v>
      </c>
      <c r="C5340" s="1" t="s">
        <v>15</v>
      </c>
      <c r="D5340" s="1" t="s">
        <v>33</v>
      </c>
      <c r="E5340" s="1">
        <v>20606027673</v>
      </c>
      <c r="F5340" s="1" t="s">
        <v>47869</v>
      </c>
      <c r="G5340" s="1">
        <v>2234067</v>
      </c>
      <c r="H5340" s="1" t="s">
        <v>54611</v>
      </c>
      <c r="I5340" s="2">
        <v>45063</v>
      </c>
      <c r="J5340" s="15" t="str">
        <f>MID(Tabla1[[#This Row],[HORA]],1,5)</f>
        <v>17:09</v>
      </c>
      <c r="K5340" s="16">
        <f>IF(Tabla1[[#This Row],[FECHA]]=I5341,IF(J5341-J5340&gt;0,(J5341-J5340)*1440,0),0)</f>
        <v>1.0000000000001563</v>
      </c>
      <c r="L5340" s="14">
        <f>2+L5081-Datos!$C$8</f>
        <v>5.16</v>
      </c>
      <c r="M5340" s="13" t="s">
        <v>56079</v>
      </c>
      <c r="N5340" s="1" t="s">
        <v>54612</v>
      </c>
      <c r="O5340" s="1">
        <v>15</v>
      </c>
      <c r="P5340" s="1" t="s">
        <v>1511</v>
      </c>
      <c r="Q5340" s="4" t="s">
        <v>21</v>
      </c>
    </row>
    <row r="5341" spans="1:17" ht="22.5" x14ac:dyDescent="0.25">
      <c r="A5341" s="3">
        <v>7264</v>
      </c>
      <c r="B5341" s="1" t="s">
        <v>22732</v>
      </c>
      <c r="C5341" s="1" t="s">
        <v>15</v>
      </c>
      <c r="D5341" s="1" t="s">
        <v>82</v>
      </c>
      <c r="E5341" s="1">
        <v>73984703</v>
      </c>
      <c r="F5341" s="1" t="s">
        <v>22733</v>
      </c>
      <c r="G5341" s="1">
        <v>44068297</v>
      </c>
      <c r="H5341" s="1" t="s">
        <v>22734</v>
      </c>
      <c r="I5341" s="2">
        <v>45063</v>
      </c>
      <c r="J5341" s="15" t="str">
        <f>MID(Tabla1[[#This Row],[HORA]],1,5)</f>
        <v>17:10</v>
      </c>
      <c r="K5341" s="16">
        <f>IF(Tabla1[[#This Row],[FECHA]]=I5342,IF(J5342-J5341&gt;0,(J5342-J5341)*1440,0),0)</f>
        <v>0.99999999999999645</v>
      </c>
      <c r="L5341" s="14">
        <f>2+L5082-Datos!$C$8</f>
        <v>6.66</v>
      </c>
      <c r="M5341" s="13" t="s">
        <v>56080</v>
      </c>
      <c r="N5341" s="1" t="s">
        <v>22735</v>
      </c>
      <c r="O5341" s="1">
        <v>20</v>
      </c>
      <c r="P5341" s="1" t="s">
        <v>300</v>
      </c>
      <c r="Q5341" s="4" t="s">
        <v>21</v>
      </c>
    </row>
    <row r="5342" spans="1:17" ht="22.5" x14ac:dyDescent="0.25">
      <c r="A5342" s="3">
        <v>7265</v>
      </c>
      <c r="B5342" s="1" t="s">
        <v>22736</v>
      </c>
      <c r="C5342" s="1" t="s">
        <v>15</v>
      </c>
      <c r="D5342" s="1" t="s">
        <v>40</v>
      </c>
      <c r="E5342" s="1">
        <v>16471992</v>
      </c>
      <c r="F5342" s="1" t="s">
        <v>22737</v>
      </c>
      <c r="G5342" s="1">
        <v>2234069</v>
      </c>
      <c r="H5342" s="1" t="s">
        <v>22738</v>
      </c>
      <c r="I5342" s="2">
        <v>45063</v>
      </c>
      <c r="J5342" s="15" t="str">
        <f>MID(Tabla1[[#This Row],[HORA]],1,5)</f>
        <v>17:11</v>
      </c>
      <c r="K5342" s="16">
        <f>IF(Tabla1[[#This Row],[FECHA]]=I5343,IF(J5343-J5342&gt;0,(J5343-J5342)*1440,0),0)</f>
        <v>1.999999999999833</v>
      </c>
      <c r="L5342" s="14">
        <f>2+L5083-Datos!$C$8</f>
        <v>4.01</v>
      </c>
      <c r="M5342" s="13" t="s">
        <v>56081</v>
      </c>
      <c r="N5342" s="1" t="s">
        <v>22739</v>
      </c>
      <c r="O5342" s="1">
        <v>10</v>
      </c>
      <c r="P5342" s="1" t="s">
        <v>300</v>
      </c>
      <c r="Q5342" s="4" t="s">
        <v>21</v>
      </c>
    </row>
    <row r="5343" spans="1:17" ht="22.5" x14ac:dyDescent="0.25">
      <c r="A5343" s="3">
        <v>7266</v>
      </c>
      <c r="B5343" s="1" t="s">
        <v>22740</v>
      </c>
      <c r="C5343" s="1" t="s">
        <v>15</v>
      </c>
      <c r="D5343" s="1" t="s">
        <v>40</v>
      </c>
      <c r="E5343" s="1">
        <v>16680215</v>
      </c>
      <c r="F5343" s="1" t="s">
        <v>22741</v>
      </c>
      <c r="G5343" s="1">
        <v>2234071</v>
      </c>
      <c r="H5343" s="1" t="s">
        <v>22742</v>
      </c>
      <c r="I5343" s="2">
        <v>45063</v>
      </c>
      <c r="J5343" s="15" t="str">
        <f>MID(Tabla1[[#This Row],[HORA]],1,5)</f>
        <v>17:13</v>
      </c>
      <c r="K5343" s="16">
        <f>IF(Tabla1[[#This Row],[FECHA]]=I5344,IF(J5344-J5343&gt;0,(J5344-J5343)*1440,0),0)</f>
        <v>2.0000000000001528</v>
      </c>
      <c r="L5343" s="14">
        <f>2+L5084-Datos!$C$8</f>
        <v>6.16</v>
      </c>
      <c r="M5343" s="13" t="s">
        <v>56083</v>
      </c>
      <c r="N5343" s="1" t="s">
        <v>22743</v>
      </c>
      <c r="O5343" s="1">
        <v>15</v>
      </c>
      <c r="P5343" s="1" t="s">
        <v>300</v>
      </c>
      <c r="Q5343" s="4" t="s">
        <v>21</v>
      </c>
    </row>
    <row r="5344" spans="1:17" ht="22.5" x14ac:dyDescent="0.25">
      <c r="A5344" s="3">
        <v>18294</v>
      </c>
      <c r="B5344" s="1" t="s">
        <v>54613</v>
      </c>
      <c r="C5344" s="1" t="s">
        <v>15</v>
      </c>
      <c r="D5344" s="1" t="s">
        <v>40</v>
      </c>
      <c r="E5344" s="1">
        <v>20600529481</v>
      </c>
      <c r="F5344" s="1" t="s">
        <v>54614</v>
      </c>
      <c r="G5344" s="1">
        <v>76692904</v>
      </c>
      <c r="H5344" s="1" t="s">
        <v>54615</v>
      </c>
      <c r="I5344" s="2">
        <v>45063</v>
      </c>
      <c r="J5344" s="15" t="str">
        <f>MID(Tabla1[[#This Row],[HORA]],1,5)</f>
        <v>17:15</v>
      </c>
      <c r="K5344" s="16">
        <f>IF(Tabla1[[#This Row],[FECHA]]=I5345,IF(J5345-J5344&gt;0,(J5345-J5344)*1440,0),0)</f>
        <v>2.0000000000001528</v>
      </c>
      <c r="L5344" s="14">
        <f>2+L5085-Datos!$C$8</f>
        <v>7.8599999999999994</v>
      </c>
      <c r="M5344" s="13" t="s">
        <v>56085</v>
      </c>
      <c r="N5344" s="1" t="s">
        <v>1531</v>
      </c>
      <c r="O5344" s="1">
        <v>10</v>
      </c>
      <c r="P5344" s="1" t="s">
        <v>1511</v>
      </c>
      <c r="Q5344" s="4" t="s">
        <v>21</v>
      </c>
    </row>
    <row r="5345" spans="1:17" ht="22.5" x14ac:dyDescent="0.25">
      <c r="A5345" s="3">
        <v>17036</v>
      </c>
      <c r="B5345" s="1" t="s">
        <v>51462</v>
      </c>
      <c r="C5345" s="1" t="s">
        <v>15</v>
      </c>
      <c r="D5345" s="1" t="s">
        <v>40</v>
      </c>
      <c r="E5345" s="1">
        <v>20602336876</v>
      </c>
      <c r="F5345" s="1" t="s">
        <v>50293</v>
      </c>
      <c r="G5345" s="1">
        <v>2706203</v>
      </c>
      <c r="H5345" s="1" t="s">
        <v>51463</v>
      </c>
      <c r="I5345" s="2">
        <v>45063</v>
      </c>
      <c r="J5345" s="15" t="str">
        <f>MID(Tabla1[[#This Row],[HORA]],1,5)</f>
        <v>17:17</v>
      </c>
      <c r="K5345" s="16">
        <f>IF(Tabla1[[#This Row],[FECHA]]=I5346,IF(J5346-J5345&gt;0,(J5346-J5345)*1440,0),0)</f>
        <v>1.999999999999833</v>
      </c>
      <c r="L5345" s="14">
        <f>2+L5086-Datos!$C$8</f>
        <v>5.0199999999999996</v>
      </c>
      <c r="M5345" s="13" t="s">
        <v>56087</v>
      </c>
      <c r="N5345" s="1" t="s">
        <v>2030</v>
      </c>
      <c r="O5345" s="1">
        <v>10</v>
      </c>
      <c r="P5345" s="1" t="s">
        <v>300</v>
      </c>
      <c r="Q5345" s="4" t="s">
        <v>21</v>
      </c>
    </row>
    <row r="5346" spans="1:17" ht="22.5" x14ac:dyDescent="0.25">
      <c r="A5346" s="3">
        <v>13371</v>
      </c>
      <c r="B5346" s="1" t="s">
        <v>41153</v>
      </c>
      <c r="C5346" s="1" t="s">
        <v>15</v>
      </c>
      <c r="D5346" s="1" t="s">
        <v>33</v>
      </c>
      <c r="E5346" s="1">
        <v>74809132</v>
      </c>
      <c r="F5346" s="1" t="s">
        <v>11423</v>
      </c>
      <c r="G5346" s="1">
        <v>47276117</v>
      </c>
      <c r="H5346" s="1" t="s">
        <v>5491</v>
      </c>
      <c r="I5346" s="2">
        <v>45063</v>
      </c>
      <c r="J5346" s="15" t="str">
        <f>MID(Tabla1[[#This Row],[HORA]],1,5)</f>
        <v>17:19</v>
      </c>
      <c r="K5346" s="16">
        <f>IF(Tabla1[[#This Row],[FECHA]]=I5347,IF(J5347-J5346&gt;0,(J5347-J5346)*1440,0),0)</f>
        <v>0.99999999999999645</v>
      </c>
      <c r="L5346" s="14">
        <f>2+L5087-Datos!$C$8</f>
        <v>5.96</v>
      </c>
      <c r="M5346" s="13" t="s">
        <v>56089</v>
      </c>
      <c r="N5346" s="1" t="s">
        <v>41154</v>
      </c>
      <c r="O5346" s="1">
        <v>20</v>
      </c>
      <c r="P5346" s="1" t="s">
        <v>1511</v>
      </c>
      <c r="Q5346" s="4" t="s">
        <v>21</v>
      </c>
    </row>
    <row r="5347" spans="1:17" ht="22.5" x14ac:dyDescent="0.25">
      <c r="A5347" s="3">
        <v>7267</v>
      </c>
      <c r="B5347" s="1" t="s">
        <v>22744</v>
      </c>
      <c r="C5347" s="1" t="s">
        <v>15</v>
      </c>
      <c r="D5347" s="1" t="s">
        <v>3257</v>
      </c>
      <c r="E5347" s="1">
        <v>27848336</v>
      </c>
      <c r="F5347" s="1" t="s">
        <v>22745</v>
      </c>
      <c r="G5347" s="1">
        <v>2234072</v>
      </c>
      <c r="H5347" s="1" t="s">
        <v>22746</v>
      </c>
      <c r="I5347" s="2">
        <v>45063</v>
      </c>
      <c r="J5347" s="15" t="str">
        <f>MID(Tabla1[[#This Row],[HORA]],1,5)</f>
        <v>17:20</v>
      </c>
      <c r="K5347" s="16">
        <f>IF(Tabla1[[#This Row],[FECHA]]=I5348,IF(J5348-J5347&gt;0,(J5348-J5347)*1440,0),0)</f>
        <v>1.9999999999999929</v>
      </c>
      <c r="L5347" s="14">
        <f>2+L5088-Datos!$C$8</f>
        <v>6.2</v>
      </c>
      <c r="M5347" s="13" t="s">
        <v>56090</v>
      </c>
      <c r="N5347" s="1" t="s">
        <v>22747</v>
      </c>
      <c r="O5347" s="1">
        <v>20</v>
      </c>
      <c r="P5347" s="1" t="s">
        <v>300</v>
      </c>
      <c r="Q5347" s="4" t="s">
        <v>21</v>
      </c>
    </row>
    <row r="5348" spans="1:17" ht="22.5" x14ac:dyDescent="0.25">
      <c r="A5348" s="3">
        <v>13372</v>
      </c>
      <c r="B5348" s="1" t="s">
        <v>41155</v>
      </c>
      <c r="C5348" s="1" t="s">
        <v>15</v>
      </c>
      <c r="D5348" s="1" t="s">
        <v>33</v>
      </c>
      <c r="E5348" s="1">
        <v>16503303</v>
      </c>
      <c r="F5348" s="1" t="s">
        <v>41156</v>
      </c>
      <c r="G5348" s="1">
        <v>2234076</v>
      </c>
      <c r="H5348" s="1" t="s">
        <v>41157</v>
      </c>
      <c r="I5348" s="2">
        <v>45063</v>
      </c>
      <c r="J5348" s="15" t="str">
        <f>MID(Tabla1[[#This Row],[HORA]],1,5)</f>
        <v>17:22</v>
      </c>
      <c r="K5348" s="16">
        <f>IF(Tabla1[[#This Row],[FECHA]]=I5349,IF(J5349-J5348&gt;0,(J5349-J5348)*1440,0),0)</f>
        <v>0.99999999999999645</v>
      </c>
      <c r="L5348" s="14">
        <f>2+L5089-Datos!$C$8</f>
        <v>3.87</v>
      </c>
      <c r="M5348" s="13" t="s">
        <v>56092</v>
      </c>
      <c r="N5348" s="1" t="s">
        <v>41158</v>
      </c>
      <c r="O5348" s="1">
        <v>15</v>
      </c>
      <c r="P5348" s="1" t="s">
        <v>1511</v>
      </c>
      <c r="Q5348" s="4" t="s">
        <v>21</v>
      </c>
    </row>
    <row r="5349" spans="1:17" ht="22.5" x14ac:dyDescent="0.25">
      <c r="A5349" s="3">
        <v>7268</v>
      </c>
      <c r="B5349" s="1" t="s">
        <v>22748</v>
      </c>
      <c r="C5349" s="1" t="s">
        <v>15</v>
      </c>
      <c r="D5349" s="1" t="s">
        <v>40</v>
      </c>
      <c r="E5349" s="1">
        <v>8454424</v>
      </c>
      <c r="F5349" s="1" t="s">
        <v>20983</v>
      </c>
      <c r="G5349" s="1">
        <v>2234078</v>
      </c>
      <c r="H5349" s="1" t="s">
        <v>22749</v>
      </c>
      <c r="I5349" s="2">
        <v>45063</v>
      </c>
      <c r="J5349" s="15" t="str">
        <f>MID(Tabla1[[#This Row],[HORA]],1,5)</f>
        <v>17:23</v>
      </c>
      <c r="K5349" s="16">
        <f>IF(Tabla1[[#This Row],[FECHA]]=I5350,IF(J5350-J5349&gt;0,(J5350-J5349)*1440,0),0)</f>
        <v>0.99999999999999645</v>
      </c>
      <c r="L5349" s="14">
        <f>2+L5090-Datos!$C$8</f>
        <v>5.1100000000000003</v>
      </c>
      <c r="M5349" s="13" t="s">
        <v>56093</v>
      </c>
      <c r="N5349" s="1" t="s">
        <v>22750</v>
      </c>
      <c r="O5349" s="1">
        <v>30</v>
      </c>
      <c r="P5349" s="1" t="s">
        <v>300</v>
      </c>
      <c r="Q5349" s="4" t="s">
        <v>21</v>
      </c>
    </row>
    <row r="5350" spans="1:17" ht="22.5" x14ac:dyDescent="0.25">
      <c r="A5350" s="3">
        <v>18295</v>
      </c>
      <c r="B5350" s="1" t="s">
        <v>54616</v>
      </c>
      <c r="C5350" s="1" t="s">
        <v>15</v>
      </c>
      <c r="D5350" s="1" t="s">
        <v>40</v>
      </c>
      <c r="E5350" s="1">
        <v>20606495413</v>
      </c>
      <c r="F5350" s="1" t="s">
        <v>48534</v>
      </c>
      <c r="G5350" s="1">
        <v>2805039</v>
      </c>
      <c r="H5350" s="1" t="s">
        <v>54161</v>
      </c>
      <c r="I5350" s="2">
        <v>45063</v>
      </c>
      <c r="J5350" s="15" t="str">
        <f>MID(Tabla1[[#This Row],[HORA]],1,5)</f>
        <v>17:24</v>
      </c>
      <c r="K5350" s="16">
        <f>IF(Tabla1[[#This Row],[FECHA]]=I5351,IF(J5351-J5350&gt;0,(J5351-J5350)*1440,0),0)</f>
        <v>1.0000000000001563</v>
      </c>
      <c r="L5350" s="14">
        <f>2+L5091-Datos!$C$8</f>
        <v>4.8000000000000007</v>
      </c>
      <c r="M5350" s="13" t="s">
        <v>56094</v>
      </c>
      <c r="N5350" s="1" t="s">
        <v>5866</v>
      </c>
      <c r="O5350" s="1">
        <v>15</v>
      </c>
      <c r="P5350" s="1" t="s">
        <v>1511</v>
      </c>
      <c r="Q5350" s="4" t="s">
        <v>21</v>
      </c>
    </row>
    <row r="5351" spans="1:17" ht="22.5" x14ac:dyDescent="0.25">
      <c r="A5351" s="3">
        <v>7269</v>
      </c>
      <c r="B5351" s="1" t="s">
        <v>22751</v>
      </c>
      <c r="C5351" s="1" t="s">
        <v>15</v>
      </c>
      <c r="D5351" s="1" t="s">
        <v>40</v>
      </c>
      <c r="E5351" s="1">
        <v>46121473</v>
      </c>
      <c r="F5351" s="1" t="s">
        <v>22752</v>
      </c>
      <c r="G5351" s="1">
        <v>44932465</v>
      </c>
      <c r="H5351" s="1" t="s">
        <v>22753</v>
      </c>
      <c r="I5351" s="2">
        <v>45063</v>
      </c>
      <c r="J5351" s="15" t="str">
        <f>MID(Tabla1[[#This Row],[HORA]],1,5)</f>
        <v>17:25</v>
      </c>
      <c r="K5351" s="16">
        <f>IF(Tabla1[[#This Row],[FECHA]]=I5352,IF(J5352-J5351&gt;0,(J5352-J5351)*1440,0),0)</f>
        <v>0.99999999999983658</v>
      </c>
      <c r="L5351" s="14">
        <f>2+L5092-Datos!$C$8</f>
        <v>6.18</v>
      </c>
      <c r="M5351" s="13" t="s">
        <v>56095</v>
      </c>
      <c r="N5351" s="1" t="s">
        <v>22754</v>
      </c>
      <c r="O5351" s="1">
        <v>10</v>
      </c>
      <c r="P5351" s="1" t="s">
        <v>300</v>
      </c>
      <c r="Q5351" s="4" t="s">
        <v>21</v>
      </c>
    </row>
    <row r="5352" spans="1:17" ht="22.5" x14ac:dyDescent="0.25">
      <c r="A5352" s="3">
        <v>17037</v>
      </c>
      <c r="B5352" s="1" t="s">
        <v>51464</v>
      </c>
      <c r="C5352" s="1" t="s">
        <v>15</v>
      </c>
      <c r="D5352" s="1" t="s">
        <v>33</v>
      </c>
      <c r="E5352" s="1">
        <v>20608655710</v>
      </c>
      <c r="F5352" s="1" t="s">
        <v>51369</v>
      </c>
      <c r="G5352" s="1">
        <v>2234080</v>
      </c>
      <c r="H5352" s="1" t="s">
        <v>51465</v>
      </c>
      <c r="I5352" s="2">
        <v>45063</v>
      </c>
      <c r="J5352" s="15" t="str">
        <f>MID(Tabla1[[#This Row],[HORA]],1,5)</f>
        <v>17:26</v>
      </c>
      <c r="K5352" s="16">
        <f>IF(Tabla1[[#This Row],[FECHA]]=I5353,IF(J5353-J5352&gt;0,(J5353-J5352)*1440,0),0)</f>
        <v>3.9999999999999858</v>
      </c>
      <c r="L5352" s="14">
        <f>2+L5093-Datos!$C$8</f>
        <v>6.12</v>
      </c>
      <c r="M5352" s="13" t="s">
        <v>56096</v>
      </c>
      <c r="N5352" s="1" t="s">
        <v>51466</v>
      </c>
      <c r="O5352" s="1">
        <v>15</v>
      </c>
      <c r="P5352" s="1" t="s">
        <v>300</v>
      </c>
      <c r="Q5352" s="4" t="s">
        <v>21</v>
      </c>
    </row>
    <row r="5353" spans="1:17" ht="22.5" x14ac:dyDescent="0.25">
      <c r="A5353" s="3">
        <v>17038</v>
      </c>
      <c r="B5353" s="1" t="s">
        <v>51467</v>
      </c>
      <c r="C5353" s="1" t="s">
        <v>15</v>
      </c>
      <c r="D5353" s="1" t="s">
        <v>61</v>
      </c>
      <c r="E5353" s="1">
        <v>20607907219</v>
      </c>
      <c r="F5353" s="1" t="s">
        <v>51468</v>
      </c>
      <c r="G5353" s="1">
        <v>74559330</v>
      </c>
      <c r="H5353" s="1" t="s">
        <v>51469</v>
      </c>
      <c r="I5353" s="2">
        <v>45063</v>
      </c>
      <c r="J5353" s="15" t="str">
        <f>MID(Tabla1[[#This Row],[HORA]],1,5)</f>
        <v>17:30</v>
      </c>
      <c r="K5353" s="16">
        <f>IF(Tabla1[[#This Row],[FECHA]]=I5354,IF(J5354-J5353&gt;0,(J5354-J5353)*1440,0),0)</f>
        <v>2.0000000000001528</v>
      </c>
      <c r="L5353" s="14">
        <f>2+L5094-Datos!$C$8</f>
        <v>6.0200000000000005</v>
      </c>
      <c r="M5353" s="13" t="s">
        <v>56100</v>
      </c>
      <c r="N5353" s="1" t="s">
        <v>4606</v>
      </c>
      <c r="O5353" s="1">
        <v>15</v>
      </c>
      <c r="P5353" s="1" t="s">
        <v>300</v>
      </c>
      <c r="Q5353" s="4" t="s">
        <v>21</v>
      </c>
    </row>
    <row r="5354" spans="1:17" ht="22.5" x14ac:dyDescent="0.25">
      <c r="A5354" s="3">
        <v>7270</v>
      </c>
      <c r="B5354" s="1" t="s">
        <v>22755</v>
      </c>
      <c r="C5354" s="1" t="s">
        <v>15</v>
      </c>
      <c r="D5354" s="1" t="s">
        <v>40</v>
      </c>
      <c r="E5354" s="1">
        <v>3130213</v>
      </c>
      <c r="F5354" s="1" t="s">
        <v>22756</v>
      </c>
      <c r="G5354" s="1">
        <v>75830342</v>
      </c>
      <c r="H5354" s="1" t="s">
        <v>22757</v>
      </c>
      <c r="I5354" s="2">
        <v>45063</v>
      </c>
      <c r="J5354" s="15" t="str">
        <f>MID(Tabla1[[#This Row],[HORA]],1,5)</f>
        <v>17:32</v>
      </c>
      <c r="K5354" s="16">
        <f>IF(Tabla1[[#This Row],[FECHA]]=I5355,IF(J5355-J5354&gt;0,(J5355-J5354)*1440,0),0)</f>
        <v>1.999999999999833</v>
      </c>
      <c r="L5354" s="14">
        <f>2+L5095-Datos!$C$8</f>
        <v>3.7300000000000004</v>
      </c>
      <c r="M5354" s="13" t="s">
        <v>56102</v>
      </c>
      <c r="N5354" s="1" t="s">
        <v>22758</v>
      </c>
      <c r="O5354" s="1">
        <v>15</v>
      </c>
      <c r="P5354" s="1" t="s">
        <v>300</v>
      </c>
      <c r="Q5354" s="4" t="s">
        <v>21</v>
      </c>
    </row>
    <row r="5355" spans="1:17" ht="22.5" x14ac:dyDescent="0.25">
      <c r="A5355" s="3">
        <v>17039</v>
      </c>
      <c r="B5355" s="1" t="s">
        <v>51470</v>
      </c>
      <c r="C5355" s="1" t="s">
        <v>15</v>
      </c>
      <c r="D5355" s="1" t="s">
        <v>40</v>
      </c>
      <c r="E5355" s="1">
        <v>10028951090</v>
      </c>
      <c r="F5355" s="1" t="s">
        <v>51471</v>
      </c>
      <c r="G5355" s="1">
        <v>2234086</v>
      </c>
      <c r="H5355" s="1" t="s">
        <v>51472</v>
      </c>
      <c r="I5355" s="2">
        <v>45063</v>
      </c>
      <c r="J5355" s="15" t="str">
        <f>MID(Tabla1[[#This Row],[HORA]],1,5)</f>
        <v>17:34</v>
      </c>
      <c r="K5355" s="16">
        <f>IF(Tabla1[[#This Row],[FECHA]]=I5356,IF(J5356-J5355&gt;0,(J5356-J5355)*1440,0),0)</f>
        <v>2.0000000000001528</v>
      </c>
      <c r="L5355" s="14">
        <f>2+L5096-Datos!$C$8</f>
        <v>5.0199999999999996</v>
      </c>
      <c r="M5355" s="13" t="s">
        <v>56104</v>
      </c>
      <c r="N5355" s="1" t="s">
        <v>51473</v>
      </c>
      <c r="O5355" s="1">
        <v>20</v>
      </c>
      <c r="P5355" s="1" t="s">
        <v>300</v>
      </c>
      <c r="Q5355" s="4" t="s">
        <v>21</v>
      </c>
    </row>
    <row r="5356" spans="1:17" ht="22.5" x14ac:dyDescent="0.25">
      <c r="A5356" s="3">
        <v>7271</v>
      </c>
      <c r="B5356" s="1" t="s">
        <v>22759</v>
      </c>
      <c r="C5356" s="1" t="s">
        <v>15</v>
      </c>
      <c r="D5356" s="1" t="s">
        <v>23</v>
      </c>
      <c r="E5356" s="1">
        <v>74875667</v>
      </c>
      <c r="F5356" s="1" t="s">
        <v>22760</v>
      </c>
      <c r="G5356" s="1">
        <v>27741393</v>
      </c>
      <c r="H5356" s="1" t="s">
        <v>22761</v>
      </c>
      <c r="I5356" s="2">
        <v>45063</v>
      </c>
      <c r="J5356" s="15" t="str">
        <f>MID(Tabla1[[#This Row],[HORA]],1,5)</f>
        <v>17:36</v>
      </c>
      <c r="K5356" s="16">
        <f>IF(Tabla1[[#This Row],[FECHA]]=I5357,IF(J5357-J5356&gt;0,(J5357-J5356)*1440,0),0)</f>
        <v>0.99999999999999645</v>
      </c>
      <c r="L5356" s="14">
        <f>2+L5097-Datos!$C$8</f>
        <v>4.03</v>
      </c>
      <c r="M5356" s="13" t="s">
        <v>56106</v>
      </c>
      <c r="N5356" s="1" t="s">
        <v>22762</v>
      </c>
      <c r="O5356" s="1">
        <v>15</v>
      </c>
      <c r="P5356" s="1" t="s">
        <v>300</v>
      </c>
      <c r="Q5356" s="4" t="s">
        <v>21</v>
      </c>
    </row>
    <row r="5357" spans="1:17" ht="22.5" x14ac:dyDescent="0.25">
      <c r="A5357" s="3">
        <v>13373</v>
      </c>
      <c r="B5357" s="1" t="s">
        <v>41159</v>
      </c>
      <c r="C5357" s="1" t="s">
        <v>15</v>
      </c>
      <c r="D5357" s="1" t="s">
        <v>40</v>
      </c>
      <c r="E5357" s="1">
        <v>27268480</v>
      </c>
      <c r="F5357" s="1" t="s">
        <v>41160</v>
      </c>
      <c r="G5357" s="1">
        <v>2234091</v>
      </c>
      <c r="H5357" s="1" t="s">
        <v>41161</v>
      </c>
      <c r="I5357" s="2">
        <v>45063</v>
      </c>
      <c r="J5357" s="15" t="str">
        <f>MID(Tabla1[[#This Row],[HORA]],1,5)</f>
        <v>17:37</v>
      </c>
      <c r="K5357" s="16">
        <f>IF(Tabla1[[#This Row],[FECHA]]=I5358,IF(J5358-J5357&gt;0,(J5358-J5357)*1440,0),0)</f>
        <v>0</v>
      </c>
      <c r="L5357" s="14">
        <f>2+L5098-Datos!$C$8</f>
        <v>7.04</v>
      </c>
      <c r="M5357" s="13" t="s">
        <v>56107</v>
      </c>
      <c r="N5357" s="1" t="s">
        <v>41162</v>
      </c>
      <c r="O5357" s="1">
        <v>30</v>
      </c>
      <c r="P5357" s="1" t="s">
        <v>1511</v>
      </c>
      <c r="Q5357" s="4" t="s">
        <v>21</v>
      </c>
    </row>
    <row r="5358" spans="1:17" ht="22.5" x14ac:dyDescent="0.25">
      <c r="A5358" s="3">
        <v>13374</v>
      </c>
      <c r="B5358" s="1" t="s">
        <v>41159</v>
      </c>
      <c r="C5358" s="1" t="s">
        <v>15</v>
      </c>
      <c r="D5358" s="1" t="s">
        <v>40</v>
      </c>
      <c r="E5358" s="1">
        <v>27268480</v>
      </c>
      <c r="F5358" s="1" t="s">
        <v>41160</v>
      </c>
      <c r="G5358" s="1">
        <v>2234091</v>
      </c>
      <c r="H5358" s="1" t="s">
        <v>41161</v>
      </c>
      <c r="I5358" s="2">
        <v>45063</v>
      </c>
      <c r="J5358" s="15" t="str">
        <f>MID(Tabla1[[#This Row],[HORA]],1,5)</f>
        <v>17:37</v>
      </c>
      <c r="K5358" s="16">
        <f>IF(Tabla1[[#This Row],[FECHA]]=I5359,IF(J5359-J5358&gt;0,(J5359-J5358)*1440,0),0)</f>
        <v>0.99999999999983658</v>
      </c>
      <c r="L5358" s="14">
        <f>2+L5099-Datos!$C$8</f>
        <v>9.1000000000000014</v>
      </c>
      <c r="M5358" s="13" t="s">
        <v>56107</v>
      </c>
      <c r="N5358" s="1" t="s">
        <v>41163</v>
      </c>
      <c r="O5358" s="1">
        <v>60</v>
      </c>
      <c r="P5358" s="1" t="s">
        <v>1511</v>
      </c>
      <c r="Q5358" s="4" t="s">
        <v>21</v>
      </c>
    </row>
    <row r="5359" spans="1:17" ht="22.5" x14ac:dyDescent="0.25">
      <c r="A5359" s="3">
        <v>15911</v>
      </c>
      <c r="B5359" s="1" t="s">
        <v>48387</v>
      </c>
      <c r="C5359" s="1" t="s">
        <v>15</v>
      </c>
      <c r="D5359" s="1" t="s">
        <v>40</v>
      </c>
      <c r="E5359" s="1">
        <v>20607904198</v>
      </c>
      <c r="F5359" s="1" t="s">
        <v>48388</v>
      </c>
      <c r="G5359" s="1">
        <v>5642503</v>
      </c>
      <c r="H5359" s="1" t="s">
        <v>48389</v>
      </c>
      <c r="I5359" s="2">
        <v>45063</v>
      </c>
      <c r="J5359" s="15" t="str">
        <f>MID(Tabla1[[#This Row],[HORA]],1,5)</f>
        <v>17:38</v>
      </c>
      <c r="K5359" s="16">
        <f>IF(Tabla1[[#This Row],[FECHA]]=I5360,IF(J5360-J5359&gt;0,(J5360-J5359)*1440,0),0)</f>
        <v>0.99999999999999645</v>
      </c>
      <c r="L5359" s="14">
        <f>2+L5100-Datos!$C$8</f>
        <v>4.9700000000000006</v>
      </c>
      <c r="M5359" s="13" t="s">
        <v>56108</v>
      </c>
      <c r="N5359" s="1" t="s">
        <v>48390</v>
      </c>
      <c r="O5359" s="1">
        <v>50</v>
      </c>
      <c r="P5359" s="1" t="s">
        <v>986</v>
      </c>
      <c r="Q5359" s="4" t="s">
        <v>21</v>
      </c>
    </row>
    <row r="5360" spans="1:17" ht="22.5" x14ac:dyDescent="0.25">
      <c r="A5360" s="3">
        <v>7272</v>
      </c>
      <c r="B5360" s="1" t="s">
        <v>22763</v>
      </c>
      <c r="C5360" s="1" t="s">
        <v>15</v>
      </c>
      <c r="D5360" s="1" t="s">
        <v>40</v>
      </c>
      <c r="E5360" s="1">
        <v>70293588</v>
      </c>
      <c r="F5360" s="1" t="s">
        <v>22764</v>
      </c>
      <c r="G5360" s="1">
        <v>2234095</v>
      </c>
      <c r="H5360" s="1" t="s">
        <v>22765</v>
      </c>
      <c r="I5360" s="2">
        <v>45063</v>
      </c>
      <c r="J5360" s="15" t="str">
        <f>MID(Tabla1[[#This Row],[HORA]],1,5)</f>
        <v>17:39</v>
      </c>
      <c r="K5360" s="16">
        <f>IF(Tabla1[[#This Row],[FECHA]]=I5361,IF(J5361-J5360&gt;0,(J5361-J5360)*1440,0),0)</f>
        <v>2.9999999999999893</v>
      </c>
      <c r="L5360" s="14">
        <f>2+L5101-Datos!$C$8</f>
        <v>4.78</v>
      </c>
      <c r="M5360" s="13" t="s">
        <v>56109</v>
      </c>
      <c r="N5360" s="1" t="s">
        <v>22766</v>
      </c>
      <c r="O5360" s="1">
        <v>13</v>
      </c>
      <c r="P5360" s="1" t="s">
        <v>300</v>
      </c>
      <c r="Q5360" s="4" t="s">
        <v>21</v>
      </c>
    </row>
    <row r="5361" spans="1:17" ht="22.5" x14ac:dyDescent="0.25">
      <c r="A5361" s="3">
        <v>7273</v>
      </c>
      <c r="B5361" s="1" t="s">
        <v>22767</v>
      </c>
      <c r="C5361" s="1" t="s">
        <v>15</v>
      </c>
      <c r="D5361" s="1" t="s">
        <v>71</v>
      </c>
      <c r="E5361" s="1">
        <v>75799076</v>
      </c>
      <c r="F5361" s="1" t="s">
        <v>19986</v>
      </c>
      <c r="G5361" s="1">
        <v>2234096</v>
      </c>
      <c r="H5361" s="1" t="s">
        <v>22768</v>
      </c>
      <c r="I5361" s="2">
        <v>45063</v>
      </c>
      <c r="J5361" s="15" t="str">
        <f>MID(Tabla1[[#This Row],[HORA]],1,5)</f>
        <v>17:42</v>
      </c>
      <c r="K5361" s="16">
        <f>IF(Tabla1[[#This Row],[FECHA]]=I5362,IF(J5362-J5361&gt;0,(J5362-J5361)*1440,0),0)</f>
        <v>0.99999999999999645</v>
      </c>
      <c r="L5361" s="14">
        <f>2+L5102-Datos!$C$8</f>
        <v>6.87</v>
      </c>
      <c r="M5361" s="13" t="s">
        <v>56112</v>
      </c>
      <c r="N5361" s="1" t="s">
        <v>21945</v>
      </c>
      <c r="O5361" s="1">
        <v>3</v>
      </c>
      <c r="P5361" s="1" t="s">
        <v>300</v>
      </c>
      <c r="Q5361" s="4" t="s">
        <v>21</v>
      </c>
    </row>
    <row r="5362" spans="1:17" ht="22.5" x14ac:dyDescent="0.25">
      <c r="A5362" s="3">
        <v>7136</v>
      </c>
      <c r="B5362" s="1" t="s">
        <v>22322</v>
      </c>
      <c r="C5362" s="1" t="s">
        <v>15</v>
      </c>
      <c r="D5362" s="1" t="s">
        <v>257</v>
      </c>
      <c r="E5362" s="1">
        <v>60356555</v>
      </c>
      <c r="F5362" s="1" t="s">
        <v>22323</v>
      </c>
      <c r="G5362" s="1">
        <v>43898176</v>
      </c>
      <c r="H5362" s="1" t="s">
        <v>22324</v>
      </c>
      <c r="I5362" s="2">
        <v>45063</v>
      </c>
      <c r="J5362" s="15" t="str">
        <f>MID(Tabla1[[#This Row],[HORA]],1,5)</f>
        <v>17:43</v>
      </c>
      <c r="K5362" s="16">
        <f>IF(Tabla1[[#This Row],[FECHA]]=I5363,IF(J5363-J5362&gt;0,(J5363-J5362)*1440,0),0)</f>
        <v>2.0000000000001528</v>
      </c>
      <c r="L5362" s="14">
        <f>2+L5103-Datos!$C$8</f>
        <v>4.21</v>
      </c>
      <c r="M5362" s="13" t="s">
        <v>56113</v>
      </c>
      <c r="N5362" s="1" t="s">
        <v>22325</v>
      </c>
      <c r="O5362" s="1">
        <v>15</v>
      </c>
      <c r="P5362" s="1" t="s">
        <v>300</v>
      </c>
      <c r="Q5362" s="4" t="s">
        <v>21</v>
      </c>
    </row>
    <row r="5363" spans="1:17" ht="22.5" x14ac:dyDescent="0.25">
      <c r="A5363" s="3">
        <v>177</v>
      </c>
      <c r="B5363" s="1" t="s">
        <v>419</v>
      </c>
      <c r="C5363" s="1" t="s">
        <v>15</v>
      </c>
      <c r="D5363" s="1" t="s">
        <v>71</v>
      </c>
      <c r="E5363" s="1">
        <v>40850547</v>
      </c>
      <c r="F5363" s="1" t="s">
        <v>420</v>
      </c>
      <c r="G5363" s="1">
        <v>2234098</v>
      </c>
      <c r="H5363" s="1" t="s">
        <v>252</v>
      </c>
      <c r="I5363" s="2">
        <v>45063</v>
      </c>
      <c r="J5363" s="15" t="str">
        <f>MID(Tabla1[[#This Row],[HORA]],1,5)</f>
        <v>17:45</v>
      </c>
      <c r="K5363" s="16">
        <f>IF(Tabla1[[#This Row],[FECHA]]=I5364,IF(J5364-J5363&gt;0,(J5364-J5363)*1440,0),0)</f>
        <v>1.9999999999999929</v>
      </c>
      <c r="L5363" s="14">
        <f>2+L5104-Datos!$C$8</f>
        <v>5.94</v>
      </c>
      <c r="M5363" s="13" t="s">
        <v>56115</v>
      </c>
      <c r="N5363" s="1" t="s">
        <v>88</v>
      </c>
      <c r="O5363" s="1">
        <v>0</v>
      </c>
      <c r="P5363" s="1" t="s">
        <v>300</v>
      </c>
      <c r="Q5363" s="4" t="s">
        <v>21</v>
      </c>
    </row>
    <row r="5364" spans="1:17" ht="22.5" x14ac:dyDescent="0.25">
      <c r="A5364" s="3">
        <v>178</v>
      </c>
      <c r="B5364" s="1" t="s">
        <v>421</v>
      </c>
      <c r="C5364" s="1" t="s">
        <v>15</v>
      </c>
      <c r="D5364" s="1" t="s">
        <v>61</v>
      </c>
      <c r="E5364" s="1">
        <v>2234100</v>
      </c>
      <c r="F5364" s="1" t="s">
        <v>302</v>
      </c>
      <c r="G5364" s="1">
        <v>2234101</v>
      </c>
      <c r="H5364" s="1" t="s">
        <v>422</v>
      </c>
      <c r="I5364" s="2">
        <v>45063</v>
      </c>
      <c r="J5364" s="15" t="str">
        <f>MID(Tabla1[[#This Row],[HORA]],1,5)</f>
        <v>17:47</v>
      </c>
      <c r="K5364" s="16">
        <f>IF(Tabla1[[#This Row],[FECHA]]=I5365,IF(J5365-J5364&gt;0,(J5365-J5364)*1440,0),0)</f>
        <v>0.99999999999999645</v>
      </c>
      <c r="L5364" s="14">
        <f>2+L5105-Datos!$C$8</f>
        <v>7.8000000000000007</v>
      </c>
      <c r="M5364" s="13" t="s">
        <v>56117</v>
      </c>
      <c r="N5364" s="1" t="s">
        <v>26</v>
      </c>
      <c r="O5364" s="1">
        <v>0</v>
      </c>
      <c r="P5364" s="1" t="s">
        <v>300</v>
      </c>
      <c r="Q5364" s="4" t="s">
        <v>21</v>
      </c>
    </row>
    <row r="5365" spans="1:17" ht="22.5" x14ac:dyDescent="0.25">
      <c r="A5365" s="3">
        <v>179</v>
      </c>
      <c r="B5365" s="1" t="s">
        <v>423</v>
      </c>
      <c r="C5365" s="1" t="s">
        <v>15</v>
      </c>
      <c r="D5365" s="1" t="s">
        <v>16</v>
      </c>
      <c r="E5365" s="1">
        <v>2234103</v>
      </c>
      <c r="F5365" s="1" t="s">
        <v>424</v>
      </c>
      <c r="G5365" s="1">
        <v>2234104</v>
      </c>
      <c r="H5365" s="1" t="s">
        <v>425</v>
      </c>
      <c r="I5365" s="2">
        <v>45063</v>
      </c>
      <c r="J5365" s="15" t="str">
        <f>MID(Tabla1[[#This Row],[HORA]],1,5)</f>
        <v>17:48</v>
      </c>
      <c r="K5365" s="16">
        <f>IF(Tabla1[[#This Row],[FECHA]]=I5366,IF(J5366-J5365&gt;0,(J5366-J5365)*1440,0),0)</f>
        <v>2.9999999999999893</v>
      </c>
      <c r="L5365" s="14">
        <f>2+L5106-Datos!$C$8</f>
        <v>5.0999999999999996</v>
      </c>
      <c r="M5365" s="13" t="s">
        <v>56118</v>
      </c>
      <c r="N5365" s="1" t="s">
        <v>59</v>
      </c>
      <c r="O5365" s="1">
        <v>0</v>
      </c>
      <c r="P5365" s="1" t="s">
        <v>300</v>
      </c>
      <c r="Q5365" s="4" t="s">
        <v>21</v>
      </c>
    </row>
    <row r="5366" spans="1:17" ht="22.5" x14ac:dyDescent="0.25">
      <c r="A5366" s="3">
        <v>1875</v>
      </c>
      <c r="B5366" s="1" t="s">
        <v>5665</v>
      </c>
      <c r="C5366" s="1" t="s">
        <v>15</v>
      </c>
      <c r="D5366" s="1" t="s">
        <v>172</v>
      </c>
      <c r="E5366" s="1">
        <v>10722585</v>
      </c>
      <c r="F5366" s="1" t="s">
        <v>5666</v>
      </c>
      <c r="G5366" s="1">
        <v>10722585</v>
      </c>
      <c r="H5366" s="1" t="s">
        <v>5666</v>
      </c>
      <c r="I5366" s="2">
        <v>45063</v>
      </c>
      <c r="J5366" s="15" t="str">
        <f>MID(Tabla1[[#This Row],[HORA]],1,5)</f>
        <v>17:51</v>
      </c>
      <c r="K5366" s="16">
        <f>IF(Tabla1[[#This Row],[FECHA]]=I5367,IF(J5367-J5366&gt;0,(J5367-J5366)*1440,0),0)</f>
        <v>0.99999999999999645</v>
      </c>
      <c r="L5366" s="14">
        <f>2+L5107-Datos!$C$8</f>
        <v>5.76</v>
      </c>
      <c r="M5366" s="13" t="s">
        <v>56121</v>
      </c>
      <c r="N5366" s="1" t="s">
        <v>1715</v>
      </c>
      <c r="O5366" s="1">
        <v>15</v>
      </c>
      <c r="P5366" s="1" t="s">
        <v>986</v>
      </c>
      <c r="Q5366" s="4" t="s">
        <v>21</v>
      </c>
    </row>
    <row r="5367" spans="1:17" ht="22.5" x14ac:dyDescent="0.25">
      <c r="A5367" s="3">
        <v>1876</v>
      </c>
      <c r="B5367" s="1" t="s">
        <v>5667</v>
      </c>
      <c r="C5367" s="1" t="s">
        <v>15</v>
      </c>
      <c r="D5367" s="1" t="s">
        <v>40</v>
      </c>
      <c r="E5367" s="1">
        <v>2687787</v>
      </c>
      <c r="F5367" s="1" t="s">
        <v>5668</v>
      </c>
      <c r="G5367" s="1">
        <v>2687787</v>
      </c>
      <c r="H5367" s="1" t="s">
        <v>5668</v>
      </c>
      <c r="I5367" s="2">
        <v>45063</v>
      </c>
      <c r="J5367" s="15" t="str">
        <f>MID(Tabla1[[#This Row],[HORA]],1,5)</f>
        <v>17:52</v>
      </c>
      <c r="K5367" s="16">
        <f>IF(Tabla1[[#This Row],[FECHA]]=I5368,IF(J5368-J5367&gt;0,(J5368-J5367)*1440,0),0)</f>
        <v>0</v>
      </c>
      <c r="L5367" s="14">
        <f>2+L5108-Datos!$C$8</f>
        <v>5.7</v>
      </c>
      <c r="M5367" s="13" t="s">
        <v>56122</v>
      </c>
      <c r="N5367" s="1" t="s">
        <v>1715</v>
      </c>
      <c r="O5367" s="1">
        <v>40</v>
      </c>
      <c r="P5367" s="1" t="s">
        <v>986</v>
      </c>
      <c r="Q5367" s="4" t="s">
        <v>21</v>
      </c>
    </row>
    <row r="5368" spans="1:17" ht="22.5" x14ac:dyDescent="0.25">
      <c r="A5368" s="3">
        <v>7274</v>
      </c>
      <c r="B5368" s="1" t="s">
        <v>22769</v>
      </c>
      <c r="C5368" s="1" t="s">
        <v>15</v>
      </c>
      <c r="D5368" s="1" t="s">
        <v>40</v>
      </c>
      <c r="E5368" s="1">
        <v>16634624</v>
      </c>
      <c r="F5368" s="1" t="s">
        <v>22770</v>
      </c>
      <c r="G5368" s="1">
        <v>2820869</v>
      </c>
      <c r="H5368" s="1" t="s">
        <v>22771</v>
      </c>
      <c r="I5368" s="2">
        <v>45063</v>
      </c>
      <c r="J5368" s="15" t="str">
        <f>MID(Tabla1[[#This Row],[HORA]],1,5)</f>
        <v>17:52</v>
      </c>
      <c r="K5368" s="16">
        <f>IF(Tabla1[[#This Row],[FECHA]]=I5369,IF(J5369-J5368&gt;0,(J5369-J5368)*1440,0),0)</f>
        <v>0.99999999999999645</v>
      </c>
      <c r="L5368" s="14">
        <f>2+L5109-Datos!$C$8</f>
        <v>3.8000000000000007</v>
      </c>
      <c r="M5368" s="13" t="s">
        <v>56122</v>
      </c>
      <c r="N5368" s="1" t="s">
        <v>2030</v>
      </c>
      <c r="O5368" s="1">
        <v>10</v>
      </c>
      <c r="P5368" s="1" t="s">
        <v>300</v>
      </c>
      <c r="Q5368" s="4" t="s">
        <v>21</v>
      </c>
    </row>
    <row r="5369" spans="1:17" ht="22.5" x14ac:dyDescent="0.25">
      <c r="A5369" s="3">
        <v>7275</v>
      </c>
      <c r="B5369" s="1" t="s">
        <v>22772</v>
      </c>
      <c r="C5369" s="1" t="s">
        <v>15</v>
      </c>
      <c r="D5369" s="1" t="s">
        <v>82</v>
      </c>
      <c r="E5369" s="1">
        <v>80369951</v>
      </c>
      <c r="F5369" s="1" t="s">
        <v>17887</v>
      </c>
      <c r="G5369" s="1">
        <v>2234106</v>
      </c>
      <c r="H5369" s="1" t="s">
        <v>22773</v>
      </c>
      <c r="I5369" s="2">
        <v>45063</v>
      </c>
      <c r="J5369" s="15" t="str">
        <f>MID(Tabla1[[#This Row],[HORA]],1,5)</f>
        <v>17:53</v>
      </c>
      <c r="K5369" s="16">
        <f>IF(Tabla1[[#This Row],[FECHA]]=I5370,IF(J5370-J5369&gt;0,(J5370-J5369)*1440,0),0)</f>
        <v>0</v>
      </c>
      <c r="L5369" s="14">
        <f>2+L5110-Datos!$C$8</f>
        <v>4.8100000000000005</v>
      </c>
      <c r="M5369" s="13" t="s">
        <v>56123</v>
      </c>
      <c r="N5369" s="1" t="s">
        <v>22774</v>
      </c>
      <c r="O5369" s="1">
        <v>10</v>
      </c>
      <c r="P5369" s="1" t="s">
        <v>300</v>
      </c>
      <c r="Q5369" s="4" t="s">
        <v>21</v>
      </c>
    </row>
    <row r="5370" spans="1:17" ht="22.5" x14ac:dyDescent="0.25">
      <c r="A5370" s="3">
        <v>18296</v>
      </c>
      <c r="B5370" s="1" t="s">
        <v>54617</v>
      </c>
      <c r="C5370" s="1" t="s">
        <v>15</v>
      </c>
      <c r="D5370" s="1" t="s">
        <v>77</v>
      </c>
      <c r="E5370" s="1">
        <v>20601514843</v>
      </c>
      <c r="F5370" s="1" t="s">
        <v>54618</v>
      </c>
      <c r="G5370" s="1">
        <v>3826710</v>
      </c>
      <c r="H5370" s="1" t="s">
        <v>54619</v>
      </c>
      <c r="I5370" s="2">
        <v>45063</v>
      </c>
      <c r="J5370" s="15" t="str">
        <f>MID(Tabla1[[#This Row],[HORA]],1,5)</f>
        <v>17:53</v>
      </c>
      <c r="K5370" s="16">
        <f>IF(Tabla1[[#This Row],[FECHA]]=I5371,IF(J5371-J5370&gt;0,(J5371-J5370)*1440,0),0)</f>
        <v>4.9999999999998224</v>
      </c>
      <c r="L5370" s="14">
        <f>2+L5111-Datos!$C$8</f>
        <v>6.18</v>
      </c>
      <c r="M5370" s="13" t="s">
        <v>56123</v>
      </c>
      <c r="N5370" s="1" t="s">
        <v>54620</v>
      </c>
      <c r="O5370" s="1">
        <v>30</v>
      </c>
      <c r="P5370" s="1" t="s">
        <v>1511</v>
      </c>
      <c r="Q5370" s="4" t="s">
        <v>21</v>
      </c>
    </row>
    <row r="5371" spans="1:17" ht="22.5" x14ac:dyDescent="0.25">
      <c r="A5371" s="3">
        <v>15912</v>
      </c>
      <c r="B5371" s="1" t="s">
        <v>48391</v>
      </c>
      <c r="C5371" s="1" t="s">
        <v>15</v>
      </c>
      <c r="D5371" s="1" t="s">
        <v>40</v>
      </c>
      <c r="E5371" s="1">
        <v>20529464178</v>
      </c>
      <c r="F5371" s="1" t="s">
        <v>48392</v>
      </c>
      <c r="G5371" s="1">
        <v>44733292</v>
      </c>
      <c r="H5371" s="1" t="s">
        <v>48393</v>
      </c>
      <c r="I5371" s="2">
        <v>45063</v>
      </c>
      <c r="J5371" s="15" t="str">
        <f>MID(Tabla1[[#This Row],[HORA]],1,5)</f>
        <v>17:58</v>
      </c>
      <c r="K5371" s="16">
        <f>IF(Tabla1[[#This Row],[FECHA]]=I5372,IF(J5372-J5371&gt;0,(J5372-J5371)*1440,0),0)</f>
        <v>2.0000000000001528</v>
      </c>
      <c r="L5371" s="14">
        <f>2+L5112-Datos!$C$8</f>
        <v>5.93</v>
      </c>
      <c r="M5371" s="13" t="s">
        <v>56128</v>
      </c>
      <c r="N5371" s="1" t="s">
        <v>48394</v>
      </c>
      <c r="O5371" s="1">
        <v>20</v>
      </c>
      <c r="P5371" s="1" t="s">
        <v>986</v>
      </c>
      <c r="Q5371" s="4" t="s">
        <v>21</v>
      </c>
    </row>
    <row r="5372" spans="1:17" ht="22.5" x14ac:dyDescent="0.25">
      <c r="A5372" s="3">
        <v>1877</v>
      </c>
      <c r="B5372" s="1" t="s">
        <v>5669</v>
      </c>
      <c r="C5372" s="1" t="s">
        <v>15</v>
      </c>
      <c r="D5372" s="1" t="s">
        <v>228</v>
      </c>
      <c r="E5372" s="1">
        <v>16723897</v>
      </c>
      <c r="F5372" s="1" t="s">
        <v>5670</v>
      </c>
      <c r="G5372" s="1">
        <v>16723897</v>
      </c>
      <c r="H5372" s="1" t="s">
        <v>5670</v>
      </c>
      <c r="I5372" s="2">
        <v>45063</v>
      </c>
      <c r="J5372" s="15" t="str">
        <f>MID(Tabla1[[#This Row],[HORA]],1,5)</f>
        <v>18:00</v>
      </c>
      <c r="K5372" s="16">
        <f>IF(Tabla1[[#This Row],[FECHA]]=I5373,IF(J5373-J5372&gt;0,(J5373-J5372)*1440,0),0)</f>
        <v>0.99999999999999645</v>
      </c>
      <c r="L5372" s="14">
        <f>2+L5113-Datos!$C$8</f>
        <v>8.870000000000001</v>
      </c>
      <c r="M5372" s="13" t="s">
        <v>56139</v>
      </c>
      <c r="N5372" s="1" t="s">
        <v>1715</v>
      </c>
      <c r="O5372" s="1">
        <v>40</v>
      </c>
      <c r="P5372" s="1" t="s">
        <v>986</v>
      </c>
      <c r="Q5372" s="4" t="s">
        <v>21</v>
      </c>
    </row>
    <row r="5373" spans="1:17" ht="22.5" x14ac:dyDescent="0.25">
      <c r="A5373" s="3">
        <v>7276</v>
      </c>
      <c r="B5373" s="1" t="s">
        <v>22775</v>
      </c>
      <c r="C5373" s="1" t="s">
        <v>15</v>
      </c>
      <c r="D5373" s="1" t="s">
        <v>172</v>
      </c>
      <c r="E5373" s="1">
        <v>16661653</v>
      </c>
      <c r="F5373" s="1" t="s">
        <v>22776</v>
      </c>
      <c r="G5373" s="1">
        <v>2234110</v>
      </c>
      <c r="H5373" s="1" t="s">
        <v>22777</v>
      </c>
      <c r="I5373" s="2">
        <v>45063</v>
      </c>
      <c r="J5373" s="15" t="str">
        <f>MID(Tabla1[[#This Row],[HORA]],1,5)</f>
        <v>18:01</v>
      </c>
      <c r="K5373" s="16">
        <f>IF(Tabla1[[#This Row],[FECHA]]=I5374,IF(J5374-J5373&gt;0,(J5374-J5373)*1440,0),0)</f>
        <v>1.0000000000001563</v>
      </c>
      <c r="L5373" s="14">
        <f>2+L5114-Datos!$C$8</f>
        <v>6.0200000000000005</v>
      </c>
      <c r="M5373" s="13" t="s">
        <v>56140</v>
      </c>
      <c r="N5373" s="1" t="s">
        <v>22778</v>
      </c>
      <c r="O5373" s="1">
        <v>15</v>
      </c>
      <c r="P5373" s="1" t="s">
        <v>300</v>
      </c>
      <c r="Q5373" s="4" t="s">
        <v>21</v>
      </c>
    </row>
    <row r="5374" spans="1:17" ht="22.5" x14ac:dyDescent="0.25">
      <c r="A5374" s="3">
        <v>13375</v>
      </c>
      <c r="B5374" s="1" t="s">
        <v>41164</v>
      </c>
      <c r="C5374" s="1" t="s">
        <v>15</v>
      </c>
      <c r="D5374" s="1" t="s">
        <v>40</v>
      </c>
      <c r="E5374" s="1">
        <v>42461775</v>
      </c>
      <c r="F5374" s="1" t="s">
        <v>41165</v>
      </c>
      <c r="G5374" s="1">
        <v>42572092</v>
      </c>
      <c r="H5374" s="1" t="s">
        <v>41166</v>
      </c>
      <c r="I5374" s="2">
        <v>45063</v>
      </c>
      <c r="J5374" s="15" t="str">
        <f>MID(Tabla1[[#This Row],[HORA]],1,5)</f>
        <v>18:02</v>
      </c>
      <c r="K5374" s="16">
        <f>IF(Tabla1[[#This Row],[FECHA]]=I5375,IF(J5375-J5374&gt;0,(J5375-J5374)*1440,0),0)</f>
        <v>2.9999999999998295</v>
      </c>
      <c r="L5374" s="14">
        <f>2+L5115-Datos!$C$8</f>
        <v>6.8</v>
      </c>
      <c r="M5374" s="13" t="s">
        <v>56141</v>
      </c>
      <c r="N5374" s="1" t="s">
        <v>41167</v>
      </c>
      <c r="O5374" s="1">
        <v>25</v>
      </c>
      <c r="P5374" s="1" t="s">
        <v>1511</v>
      </c>
      <c r="Q5374" s="4" t="s">
        <v>21</v>
      </c>
    </row>
    <row r="5375" spans="1:17" ht="22.5" x14ac:dyDescent="0.25">
      <c r="A5375" s="3">
        <v>7277</v>
      </c>
      <c r="B5375" s="1" t="s">
        <v>22779</v>
      </c>
      <c r="C5375" s="1" t="s">
        <v>15</v>
      </c>
      <c r="D5375" s="1" t="s">
        <v>40</v>
      </c>
      <c r="E5375" s="1">
        <v>73055143</v>
      </c>
      <c r="F5375" s="1" t="s">
        <v>13073</v>
      </c>
      <c r="G5375" s="1">
        <v>2234112</v>
      </c>
      <c r="H5375" s="1" t="s">
        <v>22780</v>
      </c>
      <c r="I5375" s="2">
        <v>45063</v>
      </c>
      <c r="J5375" s="15" t="str">
        <f>MID(Tabla1[[#This Row],[HORA]],1,5)</f>
        <v>18:05</v>
      </c>
      <c r="K5375" s="16">
        <f>IF(Tabla1[[#This Row],[FECHA]]=I5376,IF(J5376-J5375&gt;0,(J5376-J5375)*1440,0),0)</f>
        <v>1.9999999999999929</v>
      </c>
      <c r="L5375" s="14">
        <f>2+L5116-Datos!$C$8</f>
        <v>9.17</v>
      </c>
      <c r="M5375" s="13" t="s">
        <v>56144</v>
      </c>
      <c r="N5375" s="1" t="s">
        <v>22781</v>
      </c>
      <c r="O5375" s="1">
        <v>30</v>
      </c>
      <c r="P5375" s="1" t="s">
        <v>300</v>
      </c>
      <c r="Q5375" s="4" t="s">
        <v>21</v>
      </c>
    </row>
    <row r="5376" spans="1:17" ht="22.5" x14ac:dyDescent="0.25">
      <c r="A5376" s="3">
        <v>1878</v>
      </c>
      <c r="B5376" s="1" t="s">
        <v>5671</v>
      </c>
      <c r="C5376" s="1" t="s">
        <v>15</v>
      </c>
      <c r="D5376" s="1" t="s">
        <v>40</v>
      </c>
      <c r="E5376" s="1">
        <v>41579013</v>
      </c>
      <c r="F5376" s="1" t="s">
        <v>4617</v>
      </c>
      <c r="G5376" s="1">
        <v>41579013</v>
      </c>
      <c r="H5376" s="1" t="s">
        <v>4617</v>
      </c>
      <c r="I5376" s="2">
        <v>45063</v>
      </c>
      <c r="J5376" s="15" t="str">
        <f>MID(Tabla1[[#This Row],[HORA]],1,5)</f>
        <v>18:07</v>
      </c>
      <c r="K5376" s="16">
        <f>IF(Tabla1[[#This Row],[FECHA]]=I5377,IF(J5377-J5376&gt;0,(J5377-J5376)*1440,0),0)</f>
        <v>1.9999999999999929</v>
      </c>
      <c r="L5376" s="14">
        <f>2+L5117-Datos!$C$8</f>
        <v>7.8599999999999994</v>
      </c>
      <c r="M5376" s="13" t="s">
        <v>56146</v>
      </c>
      <c r="N5376" s="1" t="s">
        <v>1715</v>
      </c>
      <c r="O5376" s="1">
        <v>120</v>
      </c>
      <c r="P5376" s="1" t="s">
        <v>986</v>
      </c>
      <c r="Q5376" s="4" t="s">
        <v>21</v>
      </c>
    </row>
    <row r="5377" spans="1:17" ht="22.5" x14ac:dyDescent="0.25">
      <c r="A5377" s="3">
        <v>13376</v>
      </c>
      <c r="B5377" s="1" t="s">
        <v>41168</v>
      </c>
      <c r="C5377" s="1" t="s">
        <v>15</v>
      </c>
      <c r="D5377" s="1" t="s">
        <v>71</v>
      </c>
      <c r="E5377" s="1">
        <v>74879141</v>
      </c>
      <c r="F5377" s="1" t="s">
        <v>19992</v>
      </c>
      <c r="G5377" s="1">
        <v>27858412</v>
      </c>
      <c r="H5377" s="1" t="s">
        <v>41169</v>
      </c>
      <c r="I5377" s="2">
        <v>45063</v>
      </c>
      <c r="J5377" s="15" t="str">
        <f>MID(Tabla1[[#This Row],[HORA]],1,5)</f>
        <v>18:09</v>
      </c>
      <c r="K5377" s="16">
        <f>IF(Tabla1[[#This Row],[FECHA]]=I5378,IF(J5378-J5377&gt;0,(J5378-J5377)*1440,0),0)</f>
        <v>0</v>
      </c>
      <c r="L5377" s="14">
        <f>2+L5118-Datos!$C$8</f>
        <v>6.46</v>
      </c>
      <c r="M5377" s="13" t="s">
        <v>56148</v>
      </c>
      <c r="N5377" s="1" t="s">
        <v>41170</v>
      </c>
      <c r="O5377" s="1">
        <v>30</v>
      </c>
      <c r="P5377" s="1" t="s">
        <v>1511</v>
      </c>
      <c r="Q5377" s="4" t="s">
        <v>21</v>
      </c>
    </row>
    <row r="5378" spans="1:17" ht="22.5" x14ac:dyDescent="0.25">
      <c r="A5378" s="3">
        <v>15913</v>
      </c>
      <c r="B5378" s="1" t="s">
        <v>48395</v>
      </c>
      <c r="C5378" s="1" t="s">
        <v>15</v>
      </c>
      <c r="D5378" s="1" t="s">
        <v>40</v>
      </c>
      <c r="E5378" s="1">
        <v>20101363008</v>
      </c>
      <c r="F5378" s="1" t="s">
        <v>48396</v>
      </c>
      <c r="G5378" s="1">
        <v>47198438</v>
      </c>
      <c r="H5378" s="1" t="s">
        <v>48397</v>
      </c>
      <c r="I5378" s="2">
        <v>45063</v>
      </c>
      <c r="J5378" s="15" t="str">
        <f>MID(Tabla1[[#This Row],[HORA]],1,5)</f>
        <v>18:09</v>
      </c>
      <c r="K5378" s="16">
        <f>IF(Tabla1[[#This Row],[FECHA]]=I5379,IF(J5379-J5378&gt;0,(J5379-J5378)*1440,0),0)</f>
        <v>1.9999999999999929</v>
      </c>
      <c r="L5378" s="14">
        <f>2+L5119-Datos!$C$8</f>
        <v>4.2</v>
      </c>
      <c r="M5378" s="13" t="s">
        <v>56148</v>
      </c>
      <c r="N5378" s="1" t="s">
        <v>48398</v>
      </c>
      <c r="O5378" s="1">
        <v>20</v>
      </c>
      <c r="P5378" s="1" t="s">
        <v>986</v>
      </c>
      <c r="Q5378" s="4" t="s">
        <v>21</v>
      </c>
    </row>
    <row r="5379" spans="1:17" ht="22.5" x14ac:dyDescent="0.25">
      <c r="A5379" s="3">
        <v>1879</v>
      </c>
      <c r="B5379" s="1" t="s">
        <v>5672</v>
      </c>
      <c r="C5379" s="1" t="s">
        <v>15</v>
      </c>
      <c r="D5379" s="1" t="s">
        <v>40</v>
      </c>
      <c r="E5379" s="1">
        <v>16659220</v>
      </c>
      <c r="F5379" s="1" t="s">
        <v>5673</v>
      </c>
      <c r="G5379" s="1">
        <v>2234114</v>
      </c>
      <c r="H5379" s="1" t="s">
        <v>5674</v>
      </c>
      <c r="I5379" s="2">
        <v>45063</v>
      </c>
      <c r="J5379" s="15" t="str">
        <f>MID(Tabla1[[#This Row],[HORA]],1,5)</f>
        <v>18:11</v>
      </c>
      <c r="K5379" s="16">
        <f>IF(Tabla1[[#This Row],[FECHA]]=I5380,IF(J5380-J5379&gt;0,(J5380-J5379)*1440,0),0)</f>
        <v>0.99999999999999645</v>
      </c>
      <c r="L5379" s="14">
        <f>2+L5120-Datos!$C$8</f>
        <v>5.62</v>
      </c>
      <c r="M5379" s="13" t="s">
        <v>56150</v>
      </c>
      <c r="N5379" s="1" t="s">
        <v>4206</v>
      </c>
      <c r="O5379" s="1">
        <v>10</v>
      </c>
      <c r="P5379" s="1" t="s">
        <v>986</v>
      </c>
      <c r="Q5379" s="4" t="s">
        <v>21</v>
      </c>
    </row>
    <row r="5380" spans="1:17" ht="22.5" x14ac:dyDescent="0.25">
      <c r="A5380" s="3">
        <v>13377</v>
      </c>
      <c r="B5380" s="1" t="s">
        <v>41171</v>
      </c>
      <c r="C5380" s="1" t="s">
        <v>15</v>
      </c>
      <c r="D5380" s="1" t="s">
        <v>71</v>
      </c>
      <c r="E5380" s="1">
        <v>75421024</v>
      </c>
      <c r="F5380" s="1" t="s">
        <v>41172</v>
      </c>
      <c r="G5380" s="1">
        <v>74771854</v>
      </c>
      <c r="H5380" s="1" t="s">
        <v>41173</v>
      </c>
      <c r="I5380" s="2">
        <v>45063</v>
      </c>
      <c r="J5380" s="15" t="str">
        <f>MID(Tabla1[[#This Row],[HORA]],1,5)</f>
        <v>18:12</v>
      </c>
      <c r="K5380" s="16">
        <f>IF(Tabla1[[#This Row],[FECHA]]=I5381,IF(J5381-J5380&gt;0,(J5381-J5380)*1440,0),0)</f>
        <v>0.99999999999999645</v>
      </c>
      <c r="L5380" s="14">
        <f>2+L5121-Datos!$C$8</f>
        <v>6.82</v>
      </c>
      <c r="M5380" s="13" t="s">
        <v>56151</v>
      </c>
      <c r="N5380" s="1" t="s">
        <v>41174</v>
      </c>
      <c r="O5380" s="1">
        <v>15</v>
      </c>
      <c r="P5380" s="1" t="s">
        <v>1511</v>
      </c>
      <c r="Q5380" s="4" t="s">
        <v>21</v>
      </c>
    </row>
    <row r="5381" spans="1:17" ht="22.5" x14ac:dyDescent="0.25">
      <c r="A5381" s="3">
        <v>1880</v>
      </c>
      <c r="B5381" s="1" t="s">
        <v>5675</v>
      </c>
      <c r="C5381" s="1" t="s">
        <v>15</v>
      </c>
      <c r="D5381" s="1" t="s">
        <v>93</v>
      </c>
      <c r="E5381" s="1">
        <v>40032831</v>
      </c>
      <c r="F5381" s="1" t="s">
        <v>5676</v>
      </c>
      <c r="G5381" s="1">
        <v>2234117</v>
      </c>
      <c r="H5381" s="1" t="s">
        <v>5677</v>
      </c>
      <c r="I5381" s="2">
        <v>45063</v>
      </c>
      <c r="J5381" s="15" t="str">
        <f>MID(Tabla1[[#This Row],[HORA]],1,5)</f>
        <v>18:13</v>
      </c>
      <c r="K5381" s="16">
        <f>IF(Tabla1[[#This Row],[FECHA]]=I5382,IF(J5382-J5381&gt;0,(J5382-J5381)*1440,0),0)</f>
        <v>1.9999999999999929</v>
      </c>
      <c r="L5381" s="14">
        <f>2+L5122-Datos!$C$8</f>
        <v>8.32</v>
      </c>
      <c r="M5381" s="13" t="s">
        <v>56152</v>
      </c>
      <c r="N5381" s="1" t="s">
        <v>1531</v>
      </c>
      <c r="O5381" s="1">
        <v>10</v>
      </c>
      <c r="P5381" s="1" t="s">
        <v>986</v>
      </c>
      <c r="Q5381" s="4" t="s">
        <v>21</v>
      </c>
    </row>
    <row r="5382" spans="1:17" ht="22.5" x14ac:dyDescent="0.25">
      <c r="A5382" s="3">
        <v>13378</v>
      </c>
      <c r="B5382" s="1" t="s">
        <v>41175</v>
      </c>
      <c r="C5382" s="1" t="s">
        <v>15</v>
      </c>
      <c r="D5382" s="1" t="s">
        <v>1847</v>
      </c>
      <c r="E5382" s="1">
        <v>76787745</v>
      </c>
      <c r="F5382" s="1" t="s">
        <v>41176</v>
      </c>
      <c r="G5382" s="1">
        <v>33730889</v>
      </c>
      <c r="H5382" s="1" t="s">
        <v>41177</v>
      </c>
      <c r="I5382" s="2">
        <v>45063</v>
      </c>
      <c r="J5382" s="15" t="str">
        <f>MID(Tabla1[[#This Row],[HORA]],1,5)</f>
        <v>18:15</v>
      </c>
      <c r="K5382" s="16">
        <f>IF(Tabla1[[#This Row],[FECHA]]=I5383,IF(J5383-J5382&gt;0,(J5383-J5382)*1440,0),0)</f>
        <v>0.99999999999999645</v>
      </c>
      <c r="L5382" s="14">
        <f>2+L5123-Datos!$C$8</f>
        <v>5.67</v>
      </c>
      <c r="M5382" s="13" t="s">
        <v>56154</v>
      </c>
      <c r="N5382" s="1" t="s">
        <v>41178</v>
      </c>
      <c r="O5382" s="1">
        <v>10</v>
      </c>
      <c r="P5382" s="1" t="s">
        <v>1511</v>
      </c>
      <c r="Q5382" s="4" t="s">
        <v>21</v>
      </c>
    </row>
    <row r="5383" spans="1:17" ht="22.5" x14ac:dyDescent="0.25">
      <c r="A5383" s="3">
        <v>180</v>
      </c>
      <c r="B5383" s="1" t="s">
        <v>426</v>
      </c>
      <c r="C5383" s="1" t="s">
        <v>15</v>
      </c>
      <c r="D5383" s="1" t="s">
        <v>172</v>
      </c>
      <c r="E5383" s="1">
        <v>2234118</v>
      </c>
      <c r="F5383" s="1" t="s">
        <v>312</v>
      </c>
      <c r="G5383" s="1">
        <v>2234119</v>
      </c>
      <c r="H5383" s="1" t="s">
        <v>312</v>
      </c>
      <c r="I5383" s="2">
        <v>45063</v>
      </c>
      <c r="J5383" s="15" t="str">
        <f>MID(Tabla1[[#This Row],[HORA]],1,5)</f>
        <v>18:16</v>
      </c>
      <c r="K5383" s="16">
        <f>IF(Tabla1[[#This Row],[FECHA]]=I5384,IF(J5384-J5383&gt;0,(J5384-J5383)*1440,0),0)</f>
        <v>2.9999999999999893</v>
      </c>
      <c r="L5383" s="14">
        <f>2+L5124-Datos!$C$8</f>
        <v>7.82</v>
      </c>
      <c r="M5383" s="13" t="s">
        <v>56155</v>
      </c>
      <c r="N5383" s="1" t="s">
        <v>26</v>
      </c>
      <c r="O5383" s="1">
        <v>0</v>
      </c>
      <c r="P5383" s="1" t="s">
        <v>300</v>
      </c>
      <c r="Q5383" s="4" t="s">
        <v>21</v>
      </c>
    </row>
    <row r="5384" spans="1:17" ht="22.5" x14ac:dyDescent="0.25">
      <c r="A5384" s="3">
        <v>7278</v>
      </c>
      <c r="B5384" s="1" t="s">
        <v>22782</v>
      </c>
      <c r="C5384" s="1" t="s">
        <v>15</v>
      </c>
      <c r="D5384" s="1" t="s">
        <v>40</v>
      </c>
      <c r="E5384" s="1">
        <v>16446132</v>
      </c>
      <c r="F5384" s="1" t="s">
        <v>22783</v>
      </c>
      <c r="G5384" s="1">
        <v>2234120</v>
      </c>
      <c r="H5384" s="1" t="s">
        <v>22784</v>
      </c>
      <c r="I5384" s="2">
        <v>45063</v>
      </c>
      <c r="J5384" s="15" t="str">
        <f>MID(Tabla1[[#This Row],[HORA]],1,5)</f>
        <v>18:19</v>
      </c>
      <c r="K5384" s="16">
        <f>IF(Tabla1[[#This Row],[FECHA]]=I5385,IF(J5385-J5384&gt;0,(J5385-J5384)*1440,0),0)</f>
        <v>0</v>
      </c>
      <c r="L5384" s="14">
        <f>2+L5125-Datos!$C$8</f>
        <v>9.52</v>
      </c>
      <c r="M5384" s="13" t="s">
        <v>56158</v>
      </c>
      <c r="N5384" s="1" t="s">
        <v>22785</v>
      </c>
      <c r="O5384" s="1">
        <v>10</v>
      </c>
      <c r="P5384" s="1" t="s">
        <v>300</v>
      </c>
      <c r="Q5384" s="4" t="s">
        <v>21</v>
      </c>
    </row>
    <row r="5385" spans="1:17" ht="22.5" x14ac:dyDescent="0.25">
      <c r="A5385" s="3">
        <v>18297</v>
      </c>
      <c r="B5385" s="1" t="s">
        <v>54621</v>
      </c>
      <c r="C5385" s="1" t="s">
        <v>15</v>
      </c>
      <c r="D5385" s="1" t="s">
        <v>82</v>
      </c>
      <c r="E5385" s="1">
        <v>10414082543</v>
      </c>
      <c r="F5385" s="1" t="s">
        <v>48182</v>
      </c>
      <c r="G5385" s="1">
        <v>2234121</v>
      </c>
      <c r="H5385" s="1" t="s">
        <v>7238</v>
      </c>
      <c r="I5385" s="2">
        <v>45063</v>
      </c>
      <c r="J5385" s="15" t="str">
        <f>MID(Tabla1[[#This Row],[HORA]],1,5)</f>
        <v>18:19</v>
      </c>
      <c r="K5385" s="16">
        <f>IF(Tabla1[[#This Row],[FECHA]]=I5386,IF(J5386-J5385&gt;0,(J5386-J5385)*1440,0),0)</f>
        <v>3.0000000000001492</v>
      </c>
      <c r="L5385" s="14">
        <f>2+L5126-Datos!$C$8</f>
        <v>6.68</v>
      </c>
      <c r="M5385" s="13" t="s">
        <v>56158</v>
      </c>
      <c r="N5385" s="1" t="s">
        <v>54622</v>
      </c>
      <c r="O5385" s="1">
        <v>15</v>
      </c>
      <c r="P5385" s="1" t="s">
        <v>1511</v>
      </c>
      <c r="Q5385" s="4" t="s">
        <v>21</v>
      </c>
    </row>
    <row r="5386" spans="1:17" ht="22.5" x14ac:dyDescent="0.25">
      <c r="A5386" s="3">
        <v>7279</v>
      </c>
      <c r="B5386" s="1" t="s">
        <v>22786</v>
      </c>
      <c r="C5386" s="1" t="s">
        <v>15</v>
      </c>
      <c r="D5386" s="1" t="s">
        <v>71</v>
      </c>
      <c r="E5386" s="1">
        <v>46707188</v>
      </c>
      <c r="F5386" s="1" t="s">
        <v>22787</v>
      </c>
      <c r="G5386" s="1">
        <v>2234123</v>
      </c>
      <c r="H5386" s="1" t="s">
        <v>22788</v>
      </c>
      <c r="I5386" s="2">
        <v>45063</v>
      </c>
      <c r="J5386" s="15" t="str">
        <f>MID(Tabla1[[#This Row],[HORA]],1,5)</f>
        <v>18:22</v>
      </c>
      <c r="K5386" s="16">
        <f>IF(Tabla1[[#This Row],[FECHA]]=I5387,IF(J5387-J5386&gt;0,(J5387-J5386)*1440,0),0)</f>
        <v>0</v>
      </c>
      <c r="L5386" s="14">
        <f>2+L5127-Datos!$C$8</f>
        <v>7.62</v>
      </c>
      <c r="M5386" s="13" t="s">
        <v>56161</v>
      </c>
      <c r="N5386" s="1" t="s">
        <v>6676</v>
      </c>
      <c r="O5386" s="1">
        <v>25</v>
      </c>
      <c r="P5386" s="1" t="s">
        <v>300</v>
      </c>
      <c r="Q5386" s="4" t="s">
        <v>21</v>
      </c>
    </row>
    <row r="5387" spans="1:17" ht="22.5" x14ac:dyDescent="0.25">
      <c r="A5387" s="3">
        <v>7280</v>
      </c>
      <c r="B5387" s="1" t="s">
        <v>22786</v>
      </c>
      <c r="C5387" s="1" t="s">
        <v>15</v>
      </c>
      <c r="D5387" s="1" t="s">
        <v>71</v>
      </c>
      <c r="E5387" s="1">
        <v>46707188</v>
      </c>
      <c r="F5387" s="1" t="s">
        <v>22787</v>
      </c>
      <c r="G5387" s="1">
        <v>2234123</v>
      </c>
      <c r="H5387" s="1" t="s">
        <v>22788</v>
      </c>
      <c r="I5387" s="2">
        <v>45063</v>
      </c>
      <c r="J5387" s="15" t="str">
        <f>MID(Tabla1[[#This Row],[HORA]],1,5)</f>
        <v>18:22</v>
      </c>
      <c r="K5387" s="16">
        <f>IF(Tabla1[[#This Row],[FECHA]]=I5388,IF(J5388-J5387&gt;0,(J5388-J5387)*1440,0),0)</f>
        <v>0</v>
      </c>
      <c r="L5387" s="14">
        <f>2+L5128-Datos!$C$8</f>
        <v>7.8599999999999994</v>
      </c>
      <c r="M5387" s="13" t="s">
        <v>56161</v>
      </c>
      <c r="N5387" s="1" t="s">
        <v>22789</v>
      </c>
      <c r="O5387" s="1">
        <v>25</v>
      </c>
      <c r="P5387" s="1" t="s">
        <v>300</v>
      </c>
      <c r="Q5387" s="4" t="s">
        <v>21</v>
      </c>
    </row>
    <row r="5388" spans="1:17" ht="22.5" x14ac:dyDescent="0.25">
      <c r="A5388" s="3">
        <v>13379</v>
      </c>
      <c r="B5388" s="1" t="s">
        <v>41179</v>
      </c>
      <c r="C5388" s="1" t="s">
        <v>15</v>
      </c>
      <c r="D5388" s="1" t="s">
        <v>61</v>
      </c>
      <c r="E5388" s="1">
        <v>42627344</v>
      </c>
      <c r="F5388" s="1" t="s">
        <v>23494</v>
      </c>
      <c r="G5388" s="1">
        <v>41537034</v>
      </c>
      <c r="H5388" s="1" t="s">
        <v>41180</v>
      </c>
      <c r="I5388" s="2">
        <v>45063</v>
      </c>
      <c r="J5388" s="15" t="str">
        <f>MID(Tabla1[[#This Row],[HORA]],1,5)</f>
        <v>18:22</v>
      </c>
      <c r="K5388" s="16">
        <f>IF(Tabla1[[#This Row],[FECHA]]=I5389,IF(J5389-J5388&gt;0,(J5389-J5388)*1440,0),0)</f>
        <v>1.999999999999833</v>
      </c>
      <c r="L5388" s="14">
        <f>2+L5129-Datos!$C$8</f>
        <v>5.53</v>
      </c>
      <c r="M5388" s="13" t="s">
        <v>56161</v>
      </c>
      <c r="N5388" s="1" t="s">
        <v>41181</v>
      </c>
      <c r="O5388" s="1">
        <v>10</v>
      </c>
      <c r="P5388" s="1" t="s">
        <v>1511</v>
      </c>
      <c r="Q5388" s="4" t="s">
        <v>21</v>
      </c>
    </row>
    <row r="5389" spans="1:17" ht="22.5" x14ac:dyDescent="0.25">
      <c r="A5389" s="3">
        <v>17040</v>
      </c>
      <c r="B5389" s="1" t="s">
        <v>51474</v>
      </c>
      <c r="C5389" s="1" t="s">
        <v>15</v>
      </c>
      <c r="D5389" s="1" t="s">
        <v>82</v>
      </c>
      <c r="E5389" s="1">
        <v>20606027673</v>
      </c>
      <c r="F5389" s="1" t="s">
        <v>47869</v>
      </c>
      <c r="G5389" s="1">
        <v>2234124</v>
      </c>
      <c r="H5389" s="1" t="s">
        <v>50308</v>
      </c>
      <c r="I5389" s="2">
        <v>45063</v>
      </c>
      <c r="J5389" s="15" t="str">
        <f>MID(Tabla1[[#This Row],[HORA]],1,5)</f>
        <v>18:24</v>
      </c>
      <c r="K5389" s="16">
        <f>IF(Tabla1[[#This Row],[FECHA]]=I5390,IF(J5390-J5389&gt;0,(J5390-J5389)*1440,0),0)</f>
        <v>3.9999999999999858</v>
      </c>
      <c r="L5389" s="14">
        <f>2+L5130-Datos!$C$8</f>
        <v>6.7700000000000005</v>
      </c>
      <c r="M5389" s="13" t="s">
        <v>56163</v>
      </c>
      <c r="N5389" s="1" t="s">
        <v>51475</v>
      </c>
      <c r="O5389" s="1">
        <v>10</v>
      </c>
      <c r="P5389" s="1" t="s">
        <v>300</v>
      </c>
      <c r="Q5389" s="4" t="s">
        <v>21</v>
      </c>
    </row>
    <row r="5390" spans="1:17" ht="22.5" x14ac:dyDescent="0.25">
      <c r="A5390" s="3">
        <v>15914</v>
      </c>
      <c r="B5390" s="1" t="s">
        <v>48399</v>
      </c>
      <c r="C5390" s="1" t="s">
        <v>15</v>
      </c>
      <c r="D5390" s="1" t="s">
        <v>33</v>
      </c>
      <c r="E5390" s="1">
        <v>20538902374</v>
      </c>
      <c r="F5390" s="1" t="s">
        <v>48400</v>
      </c>
      <c r="G5390" s="1">
        <v>46546184</v>
      </c>
      <c r="H5390" s="1" t="s">
        <v>48401</v>
      </c>
      <c r="I5390" s="2">
        <v>45063</v>
      </c>
      <c r="J5390" s="15" t="str">
        <f>MID(Tabla1[[#This Row],[HORA]],1,5)</f>
        <v>18:28</v>
      </c>
      <c r="K5390" s="16">
        <f>IF(Tabla1[[#This Row],[FECHA]]=I5391,IF(J5391-J5390&gt;0,(J5391-J5390)*1440,0),0)</f>
        <v>1.0000000000001563</v>
      </c>
      <c r="L5390" s="14">
        <f>2+L5131-Datos!$C$8</f>
        <v>6.4600000000000009</v>
      </c>
      <c r="M5390" s="13" t="s">
        <v>56167</v>
      </c>
      <c r="N5390" s="1" t="s">
        <v>48402</v>
      </c>
      <c r="O5390" s="1">
        <v>12</v>
      </c>
      <c r="P5390" s="1" t="s">
        <v>986</v>
      </c>
      <c r="Q5390" s="4" t="s">
        <v>21</v>
      </c>
    </row>
    <row r="5391" spans="1:17" ht="22.5" x14ac:dyDescent="0.25">
      <c r="A5391" s="3">
        <v>13380</v>
      </c>
      <c r="B5391" s="1" t="s">
        <v>41182</v>
      </c>
      <c r="C5391" s="1" t="s">
        <v>15</v>
      </c>
      <c r="D5391" s="1" t="s">
        <v>23</v>
      </c>
      <c r="E5391" s="1">
        <v>45730540</v>
      </c>
      <c r="F5391" s="1" t="s">
        <v>41183</v>
      </c>
      <c r="G5391" s="1">
        <v>16782525</v>
      </c>
      <c r="H5391" s="1" t="s">
        <v>41184</v>
      </c>
      <c r="I5391" s="2">
        <v>45063</v>
      </c>
      <c r="J5391" s="15" t="str">
        <f>MID(Tabla1[[#This Row],[HORA]],1,5)</f>
        <v>18:29</v>
      </c>
      <c r="K5391" s="16">
        <f>IF(Tabla1[[#This Row],[FECHA]]=I5392,IF(J5392-J5391&gt;0,(J5392-J5391)*1440,0),0)</f>
        <v>1.999999999999833</v>
      </c>
      <c r="L5391" s="14">
        <f>2+L5132-Datos!$C$8</f>
        <v>7.84</v>
      </c>
      <c r="M5391" s="13" t="s">
        <v>56168</v>
      </c>
      <c r="N5391" s="1" t="s">
        <v>41185</v>
      </c>
      <c r="O5391" s="1">
        <v>40</v>
      </c>
      <c r="P5391" s="1" t="s">
        <v>1511</v>
      </c>
      <c r="Q5391" s="4" t="s">
        <v>21</v>
      </c>
    </row>
    <row r="5392" spans="1:17" ht="22.5" x14ac:dyDescent="0.25">
      <c r="A5392" s="3">
        <v>1881</v>
      </c>
      <c r="B5392" s="1" t="s">
        <v>5678</v>
      </c>
      <c r="C5392" s="1" t="s">
        <v>15</v>
      </c>
      <c r="D5392" s="1" t="s">
        <v>71</v>
      </c>
      <c r="E5392" s="1">
        <v>16645904</v>
      </c>
      <c r="F5392" s="1" t="s">
        <v>5679</v>
      </c>
      <c r="G5392" s="1">
        <v>2234128</v>
      </c>
      <c r="H5392" s="1" t="s">
        <v>5680</v>
      </c>
      <c r="I5392" s="2">
        <v>45063</v>
      </c>
      <c r="J5392" s="15" t="str">
        <f>MID(Tabla1[[#This Row],[HORA]],1,5)</f>
        <v>18:31</v>
      </c>
      <c r="K5392" s="16">
        <f>IF(Tabla1[[#This Row],[FECHA]]=I5393,IF(J5393-J5392&gt;0,(J5393-J5392)*1440,0),0)</f>
        <v>3.0000000000001492</v>
      </c>
      <c r="L5392" s="14">
        <f>2+L5133-Datos!$C$8</f>
        <v>7.7800000000000011</v>
      </c>
      <c r="M5392" s="13" t="s">
        <v>56170</v>
      </c>
      <c r="N5392" s="1" t="s">
        <v>5681</v>
      </c>
      <c r="O5392" s="1">
        <v>20</v>
      </c>
      <c r="P5392" s="1" t="s">
        <v>986</v>
      </c>
      <c r="Q5392" s="4" t="s">
        <v>21</v>
      </c>
    </row>
    <row r="5393" spans="1:17" ht="22.5" x14ac:dyDescent="0.25">
      <c r="A5393" s="3">
        <v>17041</v>
      </c>
      <c r="B5393" s="1" t="s">
        <v>51476</v>
      </c>
      <c r="C5393" s="1" t="s">
        <v>15</v>
      </c>
      <c r="D5393" s="1" t="s">
        <v>77</v>
      </c>
      <c r="E5393" s="1">
        <v>20605979476</v>
      </c>
      <c r="F5393" s="1" t="s">
        <v>51477</v>
      </c>
      <c r="G5393" s="1">
        <v>2234132</v>
      </c>
      <c r="H5393" s="1" t="s">
        <v>51478</v>
      </c>
      <c r="I5393" s="2">
        <v>45063</v>
      </c>
      <c r="J5393" s="15" t="str">
        <f>MID(Tabla1[[#This Row],[HORA]],1,5)</f>
        <v>18:34</v>
      </c>
      <c r="K5393" s="16">
        <f>IF(Tabla1[[#This Row],[FECHA]]=I5394,IF(J5394-J5393&gt;0,(J5394-J5393)*1440,0),0)</f>
        <v>1.9999999999999929</v>
      </c>
      <c r="L5393" s="14">
        <f>2+L5134-Datos!$C$8</f>
        <v>7.68</v>
      </c>
      <c r="M5393" s="13" t="s">
        <v>56173</v>
      </c>
      <c r="N5393" s="1" t="s">
        <v>2030</v>
      </c>
      <c r="O5393" s="1">
        <v>10</v>
      </c>
      <c r="P5393" s="1" t="s">
        <v>300</v>
      </c>
      <c r="Q5393" s="4" t="s">
        <v>21</v>
      </c>
    </row>
    <row r="5394" spans="1:17" ht="22.5" x14ac:dyDescent="0.25">
      <c r="A5394" s="3">
        <v>13381</v>
      </c>
      <c r="B5394" s="1" t="s">
        <v>41186</v>
      </c>
      <c r="C5394" s="1" t="s">
        <v>15</v>
      </c>
      <c r="D5394" s="1" t="s">
        <v>71</v>
      </c>
      <c r="E5394" s="1">
        <v>16420378</v>
      </c>
      <c r="F5394" s="1" t="s">
        <v>41187</v>
      </c>
      <c r="G5394" s="1">
        <v>73948269</v>
      </c>
      <c r="H5394" s="1" t="s">
        <v>4122</v>
      </c>
      <c r="I5394" s="2">
        <v>45063</v>
      </c>
      <c r="J5394" s="15" t="str">
        <f>MID(Tabla1[[#This Row],[HORA]],1,5)</f>
        <v>18:36</v>
      </c>
      <c r="K5394" s="16">
        <f>IF(Tabla1[[#This Row],[FECHA]]=I5395,IF(J5395-J5394&gt;0,(J5395-J5394)*1440,0),0)</f>
        <v>0.99999999999999645</v>
      </c>
      <c r="L5394" s="14">
        <f>2+L5135-Datos!$C$8</f>
        <v>5.3900000000000006</v>
      </c>
      <c r="M5394" s="13" t="s">
        <v>56175</v>
      </c>
      <c r="N5394" s="1" t="s">
        <v>41188</v>
      </c>
      <c r="O5394" s="1">
        <v>15</v>
      </c>
      <c r="P5394" s="1" t="s">
        <v>1511</v>
      </c>
      <c r="Q5394" s="4" t="s">
        <v>21</v>
      </c>
    </row>
    <row r="5395" spans="1:17" ht="22.5" x14ac:dyDescent="0.25">
      <c r="A5395" s="3">
        <v>1882</v>
      </c>
      <c r="B5395" s="1" t="s">
        <v>5682</v>
      </c>
      <c r="C5395" s="1" t="s">
        <v>15</v>
      </c>
      <c r="D5395" s="1" t="s">
        <v>71</v>
      </c>
      <c r="E5395" s="1">
        <v>72175476</v>
      </c>
      <c r="F5395" s="1" t="s">
        <v>5683</v>
      </c>
      <c r="G5395" s="1">
        <v>41053347</v>
      </c>
      <c r="H5395" s="1" t="s">
        <v>5684</v>
      </c>
      <c r="I5395" s="2">
        <v>45063</v>
      </c>
      <c r="J5395" s="15" t="str">
        <f>MID(Tabla1[[#This Row],[HORA]],1,5)</f>
        <v>18:37</v>
      </c>
      <c r="K5395" s="16">
        <f>IF(Tabla1[[#This Row],[FECHA]]=I5396,IF(J5396-J5395&gt;0,(J5396-J5395)*1440,0),0)</f>
        <v>0.99999999999999645</v>
      </c>
      <c r="L5395" s="14">
        <f>2+L5136-Datos!$C$8</f>
        <v>6.68</v>
      </c>
      <c r="M5395" s="13" t="s">
        <v>56176</v>
      </c>
      <c r="N5395" s="1" t="s">
        <v>5681</v>
      </c>
      <c r="O5395" s="1">
        <v>15</v>
      </c>
      <c r="P5395" s="1" t="s">
        <v>986</v>
      </c>
      <c r="Q5395" s="4" t="s">
        <v>21</v>
      </c>
    </row>
    <row r="5396" spans="1:17" ht="22.5" x14ac:dyDescent="0.25">
      <c r="A5396" s="3">
        <v>17042</v>
      </c>
      <c r="B5396" s="1" t="s">
        <v>51479</v>
      </c>
      <c r="C5396" s="1" t="s">
        <v>15</v>
      </c>
      <c r="D5396" s="1" t="s">
        <v>40</v>
      </c>
      <c r="E5396" s="1">
        <v>20609598086</v>
      </c>
      <c r="F5396" s="1" t="s">
        <v>49099</v>
      </c>
      <c r="G5396" s="1">
        <v>2234135</v>
      </c>
      <c r="H5396" s="1" t="s">
        <v>51480</v>
      </c>
      <c r="I5396" s="2">
        <v>45063</v>
      </c>
      <c r="J5396" s="15" t="str">
        <f>MID(Tabla1[[#This Row],[HORA]],1,5)</f>
        <v>18:38</v>
      </c>
      <c r="K5396" s="16">
        <f>IF(Tabla1[[#This Row],[FECHA]]=I5397,IF(J5397-J5396&gt;0,(J5397-J5396)*1440,0),0)</f>
        <v>2.9999999999999893</v>
      </c>
      <c r="L5396" s="14">
        <f>2+L5137-Datos!$C$8</f>
        <v>5.69</v>
      </c>
      <c r="M5396" s="13" t="s">
        <v>56177</v>
      </c>
      <c r="N5396" s="1" t="s">
        <v>51481</v>
      </c>
      <c r="O5396" s="1">
        <v>70</v>
      </c>
      <c r="P5396" s="1" t="s">
        <v>300</v>
      </c>
      <c r="Q5396" s="4" t="s">
        <v>21</v>
      </c>
    </row>
    <row r="5397" spans="1:17" ht="22.5" x14ac:dyDescent="0.25">
      <c r="A5397" s="3">
        <v>1883</v>
      </c>
      <c r="B5397" s="1" t="s">
        <v>5685</v>
      </c>
      <c r="C5397" s="1" t="s">
        <v>15</v>
      </c>
      <c r="D5397" s="1" t="s">
        <v>228</v>
      </c>
      <c r="E5397" s="1">
        <v>45939074</v>
      </c>
      <c r="F5397" s="1" t="s">
        <v>2412</v>
      </c>
      <c r="G5397" s="1">
        <v>2234137</v>
      </c>
      <c r="H5397" s="1" t="s">
        <v>5686</v>
      </c>
      <c r="I5397" s="2">
        <v>45063</v>
      </c>
      <c r="J5397" s="15" t="str">
        <f>MID(Tabla1[[#This Row],[HORA]],1,5)</f>
        <v>18:41</v>
      </c>
      <c r="K5397" s="16">
        <f>IF(Tabla1[[#This Row],[FECHA]]=I5398,IF(J5398-J5397&gt;0,(J5398-J5397)*1440,0),0)</f>
        <v>0</v>
      </c>
      <c r="L5397" s="14">
        <f>2+L5138-Datos!$C$8</f>
        <v>8.6999999999999993</v>
      </c>
      <c r="M5397" s="13" t="s">
        <v>56180</v>
      </c>
      <c r="N5397" s="1" t="s">
        <v>5687</v>
      </c>
      <c r="O5397" s="1">
        <v>25</v>
      </c>
      <c r="P5397" s="1" t="s">
        <v>986</v>
      </c>
      <c r="Q5397" s="4" t="s">
        <v>21</v>
      </c>
    </row>
    <row r="5398" spans="1:17" ht="22.5" x14ac:dyDescent="0.25">
      <c r="A5398" s="3">
        <v>18298</v>
      </c>
      <c r="B5398" s="1" t="s">
        <v>54623</v>
      </c>
      <c r="C5398" s="1" t="s">
        <v>15</v>
      </c>
      <c r="D5398" s="1" t="s">
        <v>40</v>
      </c>
      <c r="E5398" s="1">
        <v>10166577131</v>
      </c>
      <c r="F5398" s="1" t="s">
        <v>47855</v>
      </c>
      <c r="G5398" s="1">
        <v>2234138</v>
      </c>
      <c r="H5398" s="1" t="s">
        <v>54624</v>
      </c>
      <c r="I5398" s="2">
        <v>45063</v>
      </c>
      <c r="J5398" s="15" t="str">
        <f>MID(Tabla1[[#This Row],[HORA]],1,5)</f>
        <v>18:41</v>
      </c>
      <c r="K5398" s="16">
        <f>IF(Tabla1[[#This Row],[FECHA]]=I5399,IF(J5399-J5398&gt;0,(J5399-J5398)*1440,0),0)</f>
        <v>1.999999999999833</v>
      </c>
      <c r="L5398" s="14">
        <f>2+L5139-Datos!$C$8</f>
        <v>10.760000000000002</v>
      </c>
      <c r="M5398" s="13" t="s">
        <v>56180</v>
      </c>
      <c r="N5398" s="1" t="s">
        <v>54625</v>
      </c>
      <c r="O5398" s="1">
        <v>35</v>
      </c>
      <c r="P5398" s="1" t="s">
        <v>1511</v>
      </c>
      <c r="Q5398" s="4" t="s">
        <v>21</v>
      </c>
    </row>
    <row r="5399" spans="1:17" ht="22.5" x14ac:dyDescent="0.25">
      <c r="A5399" s="3">
        <v>1884</v>
      </c>
      <c r="B5399" s="1" t="s">
        <v>5688</v>
      </c>
      <c r="C5399" s="1" t="s">
        <v>15</v>
      </c>
      <c r="D5399" s="1" t="s">
        <v>228</v>
      </c>
      <c r="E5399" s="1">
        <v>70047676</v>
      </c>
      <c r="F5399" s="1" t="s">
        <v>5689</v>
      </c>
      <c r="G5399" s="1">
        <v>45255075</v>
      </c>
      <c r="H5399" s="1" t="s">
        <v>5690</v>
      </c>
      <c r="I5399" s="2">
        <v>45063</v>
      </c>
      <c r="J5399" s="15" t="str">
        <f>MID(Tabla1[[#This Row],[HORA]],1,5)</f>
        <v>18:43</v>
      </c>
      <c r="K5399" s="16">
        <f>IF(Tabla1[[#This Row],[FECHA]]=I5400,IF(J5400-J5399&gt;0,(J5400-J5399)*1440,0),0)</f>
        <v>2.0000000000001528</v>
      </c>
      <c r="L5399" s="14">
        <f>2+L5140-Datos!$C$8</f>
        <v>6.6300000000000008</v>
      </c>
      <c r="M5399" s="13" t="s">
        <v>56182</v>
      </c>
      <c r="N5399" s="1" t="s">
        <v>5691</v>
      </c>
      <c r="O5399" s="1">
        <v>12</v>
      </c>
      <c r="P5399" s="1" t="s">
        <v>986</v>
      </c>
      <c r="Q5399" s="4" t="s">
        <v>21</v>
      </c>
    </row>
    <row r="5400" spans="1:17" ht="22.5" x14ac:dyDescent="0.25">
      <c r="A5400" s="3">
        <v>18299</v>
      </c>
      <c r="B5400" s="1" t="s">
        <v>54626</v>
      </c>
      <c r="C5400" s="1" t="s">
        <v>15</v>
      </c>
      <c r="D5400" s="1" t="s">
        <v>161</v>
      </c>
      <c r="E5400" s="1">
        <v>10166577131</v>
      </c>
      <c r="F5400" s="1" t="s">
        <v>47855</v>
      </c>
      <c r="G5400" s="1">
        <v>2234140</v>
      </c>
      <c r="H5400" s="1" t="s">
        <v>47983</v>
      </c>
      <c r="I5400" s="2">
        <v>45063</v>
      </c>
      <c r="J5400" s="15" t="str">
        <f>MID(Tabla1[[#This Row],[HORA]],1,5)</f>
        <v>18:45</v>
      </c>
      <c r="K5400" s="16">
        <f>IF(Tabla1[[#This Row],[FECHA]]=I5401,IF(J5401-J5400&gt;0,(J5401-J5400)*1440,0),0)</f>
        <v>3.9999999999999858</v>
      </c>
      <c r="L5400" s="14">
        <f>2+L5141-Datos!$C$8</f>
        <v>6.44</v>
      </c>
      <c r="M5400" s="13" t="s">
        <v>56184</v>
      </c>
      <c r="N5400" s="1" t="s">
        <v>54627</v>
      </c>
      <c r="O5400" s="1">
        <v>15</v>
      </c>
      <c r="P5400" s="1" t="s">
        <v>1511</v>
      </c>
      <c r="Q5400" s="4" t="s">
        <v>21</v>
      </c>
    </row>
    <row r="5401" spans="1:17" ht="22.5" x14ac:dyDescent="0.25">
      <c r="A5401" s="3">
        <v>18300</v>
      </c>
      <c r="B5401" s="1" t="s">
        <v>54628</v>
      </c>
      <c r="C5401" s="1" t="s">
        <v>15</v>
      </c>
      <c r="D5401" s="1" t="s">
        <v>23</v>
      </c>
      <c r="E5401" s="1">
        <v>10167825252</v>
      </c>
      <c r="F5401" s="1" t="s">
        <v>48314</v>
      </c>
      <c r="G5401" s="1">
        <v>2234142</v>
      </c>
      <c r="H5401" s="1" t="s">
        <v>54629</v>
      </c>
      <c r="I5401" s="2">
        <v>45063</v>
      </c>
      <c r="J5401" s="15" t="str">
        <f>MID(Tabla1[[#This Row],[HORA]],1,5)</f>
        <v>18:49</v>
      </c>
      <c r="K5401" s="16">
        <f>IF(Tabla1[[#This Row],[FECHA]]=I5402,IF(J5402-J5401&gt;0,(J5402-J5401)*1440,0),0)</f>
        <v>2.0000000000001528</v>
      </c>
      <c r="L5401" s="14">
        <f>2+L5142-Datos!$C$8</f>
        <v>8.5300000000000011</v>
      </c>
      <c r="M5401" s="13" t="s">
        <v>56188</v>
      </c>
      <c r="N5401" s="1" t="s">
        <v>54630</v>
      </c>
      <c r="O5401" s="1">
        <v>20</v>
      </c>
      <c r="P5401" s="1" t="s">
        <v>1511</v>
      </c>
      <c r="Q5401" s="4" t="s">
        <v>21</v>
      </c>
    </row>
    <row r="5402" spans="1:17" ht="22.5" x14ac:dyDescent="0.25">
      <c r="A5402" s="3">
        <v>15915</v>
      </c>
      <c r="B5402" s="1" t="s">
        <v>48403</v>
      </c>
      <c r="C5402" s="1" t="s">
        <v>15</v>
      </c>
      <c r="D5402" s="1" t="s">
        <v>71</v>
      </c>
      <c r="E5402" s="1">
        <v>10166738844</v>
      </c>
      <c r="F5402" s="1" t="s">
        <v>47732</v>
      </c>
      <c r="G5402" s="1">
        <v>2234143</v>
      </c>
      <c r="H5402" s="1" t="s">
        <v>25261</v>
      </c>
      <c r="I5402" s="2">
        <v>45063</v>
      </c>
      <c r="J5402" s="15" t="str">
        <f>MID(Tabla1[[#This Row],[HORA]],1,5)</f>
        <v>18:51</v>
      </c>
      <c r="K5402" s="16">
        <f>IF(Tabla1[[#This Row],[FECHA]]=I5403,IF(J5403-J5402&gt;0,(J5403-J5402)*1440,0),0)</f>
        <v>1.999999999999833</v>
      </c>
      <c r="L5402" s="14">
        <f>2+L5143-Datos!$C$8</f>
        <v>5.87</v>
      </c>
      <c r="M5402" s="13" t="s">
        <v>56190</v>
      </c>
      <c r="N5402" s="1" t="s">
        <v>48404</v>
      </c>
      <c r="O5402" s="1">
        <v>20</v>
      </c>
      <c r="P5402" s="1" t="s">
        <v>986</v>
      </c>
      <c r="Q5402" s="4" t="s">
        <v>21</v>
      </c>
    </row>
    <row r="5403" spans="1:17" ht="22.5" x14ac:dyDescent="0.25">
      <c r="A5403" s="3">
        <v>18301</v>
      </c>
      <c r="B5403" s="1" t="s">
        <v>54631</v>
      </c>
      <c r="C5403" s="1" t="s">
        <v>15</v>
      </c>
      <c r="D5403" s="1" t="s">
        <v>33</v>
      </c>
      <c r="E5403" s="1">
        <v>20480409346</v>
      </c>
      <c r="F5403" s="1" t="s">
        <v>51020</v>
      </c>
      <c r="G5403" s="1">
        <v>44210094</v>
      </c>
      <c r="H5403" s="1" t="s">
        <v>54093</v>
      </c>
      <c r="I5403" s="2">
        <v>45063</v>
      </c>
      <c r="J5403" s="15" t="str">
        <f>MID(Tabla1[[#This Row],[HORA]],1,5)</f>
        <v>18:53</v>
      </c>
      <c r="K5403" s="16">
        <f>IF(Tabla1[[#This Row],[FECHA]]=I5404,IF(J5404-J5403&gt;0,(J5404-J5403)*1440,0),0)</f>
        <v>6.9999999999999751</v>
      </c>
      <c r="L5403" s="14">
        <f>2+L5144-Datos!$C$8</f>
        <v>7.6000000000000005</v>
      </c>
      <c r="M5403" s="13" t="s">
        <v>56192</v>
      </c>
      <c r="N5403" s="1" t="s">
        <v>54632</v>
      </c>
      <c r="O5403" s="1">
        <v>30</v>
      </c>
      <c r="P5403" s="1" t="s">
        <v>1511</v>
      </c>
      <c r="Q5403" s="4" t="s">
        <v>21</v>
      </c>
    </row>
    <row r="5404" spans="1:17" ht="22.5" x14ac:dyDescent="0.25">
      <c r="A5404" s="3">
        <v>7281</v>
      </c>
      <c r="B5404" s="1" t="s">
        <v>22790</v>
      </c>
      <c r="C5404" s="1" t="s">
        <v>15</v>
      </c>
      <c r="D5404" s="1" t="s">
        <v>40</v>
      </c>
      <c r="E5404" s="1">
        <v>16437137</v>
      </c>
      <c r="F5404" s="1" t="s">
        <v>22791</v>
      </c>
      <c r="G5404" s="1">
        <v>2234146</v>
      </c>
      <c r="H5404" s="1" t="s">
        <v>22792</v>
      </c>
      <c r="I5404" s="2">
        <v>45063</v>
      </c>
      <c r="J5404" s="15" t="str">
        <f>MID(Tabla1[[#This Row],[HORA]],1,5)</f>
        <v>19:00</v>
      </c>
      <c r="K5404" s="16">
        <f>IF(Tabla1[[#This Row],[FECHA]]=I5405,IF(J5405-J5404&gt;0,(J5405-J5404)*1440,0),0)</f>
        <v>0.99999999999999645</v>
      </c>
      <c r="L5404" s="14">
        <f>2+L5145-Datos!$C$8</f>
        <v>9.4600000000000009</v>
      </c>
      <c r="M5404" s="13" t="s">
        <v>56199</v>
      </c>
      <c r="N5404" s="1" t="s">
        <v>22793</v>
      </c>
      <c r="O5404" s="1">
        <v>15</v>
      </c>
      <c r="P5404" s="1" t="s">
        <v>300</v>
      </c>
      <c r="Q5404" s="4" t="s">
        <v>21</v>
      </c>
    </row>
    <row r="5405" spans="1:17" ht="22.5" x14ac:dyDescent="0.25">
      <c r="A5405" s="3">
        <v>1885</v>
      </c>
      <c r="B5405" s="1" t="s">
        <v>5692</v>
      </c>
      <c r="C5405" s="1" t="s">
        <v>15</v>
      </c>
      <c r="D5405" s="1" t="s">
        <v>161</v>
      </c>
      <c r="E5405" s="1">
        <v>77489983</v>
      </c>
      <c r="F5405" s="1" t="s">
        <v>5693</v>
      </c>
      <c r="G5405" s="1">
        <v>80293132</v>
      </c>
      <c r="H5405" s="1" t="s">
        <v>5694</v>
      </c>
      <c r="I5405" s="2">
        <v>45063</v>
      </c>
      <c r="J5405" s="15" t="str">
        <f>MID(Tabla1[[#This Row],[HORA]],1,5)</f>
        <v>19:01</v>
      </c>
      <c r="K5405" s="16">
        <f>IF(Tabla1[[#This Row],[FECHA]]=I5406,IF(J5406-J5405&gt;0,(J5406-J5405)*1440,0),0)</f>
        <v>0</v>
      </c>
      <c r="L5405" s="14">
        <f>2+L5146-Datos!$C$8</f>
        <v>6.76</v>
      </c>
      <c r="M5405" s="13" t="s">
        <v>56200</v>
      </c>
      <c r="N5405" s="1" t="s">
        <v>5695</v>
      </c>
      <c r="O5405" s="1">
        <v>10</v>
      </c>
      <c r="P5405" s="1" t="s">
        <v>986</v>
      </c>
      <c r="Q5405" s="4" t="s">
        <v>21</v>
      </c>
    </row>
    <row r="5406" spans="1:17" ht="22.5" x14ac:dyDescent="0.25">
      <c r="A5406" s="3">
        <v>13382</v>
      </c>
      <c r="B5406" s="1" t="s">
        <v>41189</v>
      </c>
      <c r="C5406" s="1" t="s">
        <v>15</v>
      </c>
      <c r="D5406" s="1" t="s">
        <v>71</v>
      </c>
      <c r="E5406" s="1">
        <v>40647362</v>
      </c>
      <c r="F5406" s="1" t="s">
        <v>35448</v>
      </c>
      <c r="G5406" s="1">
        <v>2234147</v>
      </c>
      <c r="H5406" s="1" t="s">
        <v>19606</v>
      </c>
      <c r="I5406" s="2">
        <v>45063</v>
      </c>
      <c r="J5406" s="15" t="str">
        <f>MID(Tabla1[[#This Row],[HORA]],1,5)</f>
        <v>19:01</v>
      </c>
      <c r="K5406" s="16">
        <f>IF(Tabla1[[#This Row],[FECHA]]=I5407,IF(J5407-J5406&gt;0,(J5407-J5406)*1440,0),0)</f>
        <v>1.0000000000001563</v>
      </c>
      <c r="L5406" s="14">
        <f>2+L5147-Datos!$C$8</f>
        <v>7.42</v>
      </c>
      <c r="M5406" s="13" t="s">
        <v>56200</v>
      </c>
      <c r="N5406" s="1" t="s">
        <v>41190</v>
      </c>
      <c r="O5406" s="1">
        <v>25</v>
      </c>
      <c r="P5406" s="1" t="s">
        <v>1511</v>
      </c>
      <c r="Q5406" s="4" t="s">
        <v>21</v>
      </c>
    </row>
    <row r="5407" spans="1:17" ht="22.5" x14ac:dyDescent="0.25">
      <c r="A5407" s="3">
        <v>7282</v>
      </c>
      <c r="B5407" s="1" t="s">
        <v>22794</v>
      </c>
      <c r="C5407" s="1" t="s">
        <v>15</v>
      </c>
      <c r="D5407" s="1" t="s">
        <v>61</v>
      </c>
      <c r="E5407" s="1">
        <v>75896548</v>
      </c>
      <c r="F5407" s="1" t="s">
        <v>22795</v>
      </c>
      <c r="G5407" s="1">
        <v>48445848</v>
      </c>
      <c r="H5407" s="1" t="s">
        <v>22796</v>
      </c>
      <c r="I5407" s="2">
        <v>45063</v>
      </c>
      <c r="J5407" s="15" t="str">
        <f>MID(Tabla1[[#This Row],[HORA]],1,5)</f>
        <v>19:02</v>
      </c>
      <c r="K5407" s="16">
        <f>IF(Tabla1[[#This Row],[FECHA]]=I5408,IF(J5408-J5407&gt;0,(J5408-J5407)*1440,0),0)</f>
        <v>2.9999999999998295</v>
      </c>
      <c r="L5407" s="14">
        <f>2+L5148-Datos!$C$8</f>
        <v>7.36</v>
      </c>
      <c r="M5407" s="13" t="s">
        <v>56201</v>
      </c>
      <c r="N5407" s="1" t="s">
        <v>22797</v>
      </c>
      <c r="O5407" s="1">
        <v>10</v>
      </c>
      <c r="P5407" s="1" t="s">
        <v>300</v>
      </c>
      <c r="Q5407" s="4" t="s">
        <v>21</v>
      </c>
    </row>
    <row r="5408" spans="1:17" ht="22.5" x14ac:dyDescent="0.25">
      <c r="A5408" s="3">
        <v>7283</v>
      </c>
      <c r="B5408" s="1" t="s">
        <v>22798</v>
      </c>
      <c r="C5408" s="1" t="s">
        <v>15</v>
      </c>
      <c r="D5408" s="1" t="s">
        <v>71</v>
      </c>
      <c r="E5408" s="1">
        <v>71065067</v>
      </c>
      <c r="F5408" s="1" t="s">
        <v>17157</v>
      </c>
      <c r="G5408" s="1">
        <v>2234150</v>
      </c>
      <c r="H5408" s="1" t="s">
        <v>22799</v>
      </c>
      <c r="I5408" s="2">
        <v>45063</v>
      </c>
      <c r="J5408" s="15" t="str">
        <f>MID(Tabla1[[#This Row],[HORA]],1,5)</f>
        <v>19:05</v>
      </c>
      <c r="K5408" s="16">
        <f>IF(Tabla1[[#This Row],[FECHA]]=I5409,IF(J5409-J5408&gt;0,(J5409-J5408)*1440,0),0)</f>
        <v>1.0000000000001563</v>
      </c>
      <c r="L5408" s="14">
        <f>2+L5149-Datos!$C$8</f>
        <v>5.4600000000000009</v>
      </c>
      <c r="M5408" s="13" t="s">
        <v>56204</v>
      </c>
      <c r="N5408" s="1" t="s">
        <v>22800</v>
      </c>
      <c r="O5408" s="1">
        <v>15</v>
      </c>
      <c r="P5408" s="1" t="s">
        <v>300</v>
      </c>
      <c r="Q5408" s="4" t="s">
        <v>21</v>
      </c>
    </row>
    <row r="5409" spans="1:17" ht="22.5" x14ac:dyDescent="0.25">
      <c r="A5409" s="3">
        <v>13383</v>
      </c>
      <c r="B5409" s="1" t="s">
        <v>41191</v>
      </c>
      <c r="C5409" s="1" t="s">
        <v>15</v>
      </c>
      <c r="D5409" s="1" t="s">
        <v>71</v>
      </c>
      <c r="E5409" s="1">
        <v>16786540</v>
      </c>
      <c r="F5409" s="1" t="s">
        <v>41192</v>
      </c>
      <c r="G5409" s="1">
        <v>42000899</v>
      </c>
      <c r="H5409" s="1" t="s">
        <v>41193</v>
      </c>
      <c r="I5409" s="2">
        <v>45063</v>
      </c>
      <c r="J5409" s="15" t="str">
        <f>MID(Tabla1[[#This Row],[HORA]],1,5)</f>
        <v>19:06</v>
      </c>
      <c r="K5409" s="16">
        <f>IF(Tabla1[[#This Row],[FECHA]]=I5410,IF(J5410-J5409&gt;0,(J5410-J5409)*1440,0),0)</f>
        <v>4.9999999999999822</v>
      </c>
      <c r="L5409" s="14">
        <f>2+L5150-Datos!$C$8</f>
        <v>6.4700000000000006</v>
      </c>
      <c r="M5409" s="13" t="s">
        <v>56205</v>
      </c>
      <c r="N5409" s="1" t="s">
        <v>41194</v>
      </c>
      <c r="O5409" s="1">
        <v>40</v>
      </c>
      <c r="P5409" s="1" t="s">
        <v>1511</v>
      </c>
      <c r="Q5409" s="4" t="s">
        <v>21</v>
      </c>
    </row>
    <row r="5410" spans="1:17" ht="22.5" x14ac:dyDescent="0.25">
      <c r="A5410" s="3">
        <v>18302</v>
      </c>
      <c r="B5410" s="1" t="s">
        <v>54633</v>
      </c>
      <c r="C5410" s="1" t="s">
        <v>15</v>
      </c>
      <c r="D5410" s="1" t="s">
        <v>82</v>
      </c>
      <c r="E5410" s="1">
        <v>20409494294</v>
      </c>
      <c r="F5410" s="1" t="s">
        <v>48709</v>
      </c>
      <c r="G5410" s="1">
        <v>327996</v>
      </c>
      <c r="H5410" s="1" t="s">
        <v>48710</v>
      </c>
      <c r="I5410" s="2">
        <v>45063</v>
      </c>
      <c r="J5410" s="15" t="str">
        <f>MID(Tabla1[[#This Row],[HORA]],1,5)</f>
        <v>19:11</v>
      </c>
      <c r="K5410" s="16">
        <f>IF(Tabla1[[#This Row],[FECHA]]=I5411,IF(J5411-J5410&gt;0,(J5411-J5410)*1440,0),0)</f>
        <v>0.99999999999983658</v>
      </c>
      <c r="L5410" s="14">
        <f>2+L5151-Datos!$C$8</f>
        <v>7.84</v>
      </c>
      <c r="M5410" s="13" t="s">
        <v>56210</v>
      </c>
      <c r="N5410" s="1" t="s">
        <v>54634</v>
      </c>
      <c r="O5410" s="1">
        <v>15</v>
      </c>
      <c r="P5410" s="1" t="s">
        <v>1511</v>
      </c>
      <c r="Q5410" s="4" t="s">
        <v>21</v>
      </c>
    </row>
    <row r="5411" spans="1:17" ht="22.5" x14ac:dyDescent="0.25">
      <c r="A5411" s="3">
        <v>1836</v>
      </c>
      <c r="B5411" s="1" t="s">
        <v>5538</v>
      </c>
      <c r="C5411" s="1" t="s">
        <v>15</v>
      </c>
      <c r="D5411" s="1" t="s">
        <v>1847</v>
      </c>
      <c r="E5411" s="1">
        <v>2233814</v>
      </c>
      <c r="F5411" s="1" t="s">
        <v>5539</v>
      </c>
      <c r="G5411" s="1">
        <v>2233815</v>
      </c>
      <c r="H5411" s="1" t="s">
        <v>5540</v>
      </c>
      <c r="I5411" s="2">
        <v>45063</v>
      </c>
      <c r="J5411" s="15" t="str">
        <f>MID(Tabla1[[#This Row],[HORA]],1,5)</f>
        <v>19:12</v>
      </c>
      <c r="K5411" s="16">
        <f>IF(Tabla1[[#This Row],[FECHA]]=I5412,IF(J5412-J5411&gt;0,(J5412-J5411)*1440,0),0)</f>
        <v>3.9999999999999858</v>
      </c>
      <c r="L5411" s="14">
        <f>2+L5152-Datos!$C$8</f>
        <v>7.59</v>
      </c>
      <c r="M5411" s="13" t="s">
        <v>56211</v>
      </c>
      <c r="N5411" s="1" t="s">
        <v>1938</v>
      </c>
      <c r="O5411" s="1">
        <v>10</v>
      </c>
      <c r="P5411" s="1" t="s">
        <v>1532</v>
      </c>
      <c r="Q5411" s="4" t="s">
        <v>21</v>
      </c>
    </row>
    <row r="5412" spans="1:17" ht="22.5" x14ac:dyDescent="0.25">
      <c r="A5412" s="3">
        <v>7284</v>
      </c>
      <c r="B5412" s="1" t="s">
        <v>22801</v>
      </c>
      <c r="C5412" s="1" t="s">
        <v>15</v>
      </c>
      <c r="D5412" s="1" t="s">
        <v>71</v>
      </c>
      <c r="E5412" s="1">
        <v>40258211</v>
      </c>
      <c r="F5412" s="1" t="s">
        <v>7898</v>
      </c>
      <c r="G5412" s="1">
        <v>2234152</v>
      </c>
      <c r="H5412" s="1" t="s">
        <v>7899</v>
      </c>
      <c r="I5412" s="2">
        <v>45063</v>
      </c>
      <c r="J5412" s="15" t="str">
        <f>MID(Tabla1[[#This Row],[HORA]],1,5)</f>
        <v>19:16</v>
      </c>
      <c r="K5412" s="16">
        <f>IF(Tabla1[[#This Row],[FECHA]]=I5413,IF(J5413-J5412&gt;0,(J5413-J5412)*1440,0),0)</f>
        <v>3.0000000000001492</v>
      </c>
      <c r="L5412" s="14">
        <f>2+L5153-Datos!$C$8</f>
        <v>10.530000000000001</v>
      </c>
      <c r="M5412" s="13" t="s">
        <v>56215</v>
      </c>
      <c r="N5412" s="1" t="s">
        <v>3657</v>
      </c>
      <c r="O5412" s="1">
        <v>20</v>
      </c>
      <c r="P5412" s="1" t="s">
        <v>300</v>
      </c>
      <c r="Q5412" s="4" t="s">
        <v>21</v>
      </c>
    </row>
    <row r="5413" spans="1:17" ht="22.5" x14ac:dyDescent="0.25">
      <c r="A5413" s="3">
        <v>7285</v>
      </c>
      <c r="B5413" s="1" t="s">
        <v>22802</v>
      </c>
      <c r="C5413" s="1" t="s">
        <v>15</v>
      </c>
      <c r="D5413" s="1" t="s">
        <v>82</v>
      </c>
      <c r="E5413" s="1">
        <v>6798422</v>
      </c>
      <c r="F5413" s="1" t="s">
        <v>20862</v>
      </c>
      <c r="G5413" s="1">
        <v>61544829</v>
      </c>
      <c r="H5413" s="1" t="s">
        <v>20863</v>
      </c>
      <c r="I5413" s="2">
        <v>45063</v>
      </c>
      <c r="J5413" s="15" t="str">
        <f>MID(Tabla1[[#This Row],[HORA]],1,5)</f>
        <v>19:19</v>
      </c>
      <c r="K5413" s="16">
        <f>IF(Tabla1[[#This Row],[FECHA]]=I5414,IF(J5414-J5413&gt;0,(J5414-J5413)*1440,0),0)</f>
        <v>0</v>
      </c>
      <c r="L5413" s="14">
        <f>2+L5154-Datos!$C$8</f>
        <v>7.68</v>
      </c>
      <c r="M5413" s="13" t="s">
        <v>56218</v>
      </c>
      <c r="N5413" s="1" t="s">
        <v>22803</v>
      </c>
      <c r="O5413" s="1">
        <v>20</v>
      </c>
      <c r="P5413" s="1" t="s">
        <v>300</v>
      </c>
      <c r="Q5413" s="4" t="s">
        <v>21</v>
      </c>
    </row>
    <row r="5414" spans="1:17" ht="22.5" x14ac:dyDescent="0.25">
      <c r="A5414" s="3">
        <v>13384</v>
      </c>
      <c r="B5414" s="1" t="s">
        <v>41195</v>
      </c>
      <c r="C5414" s="1" t="s">
        <v>15</v>
      </c>
      <c r="D5414" s="1" t="s">
        <v>71</v>
      </c>
      <c r="E5414" s="1">
        <v>19332499</v>
      </c>
      <c r="F5414" s="1" t="s">
        <v>41196</v>
      </c>
      <c r="G5414" s="1">
        <v>19332499</v>
      </c>
      <c r="H5414" s="1" t="s">
        <v>41196</v>
      </c>
      <c r="I5414" s="2">
        <v>45063</v>
      </c>
      <c r="J5414" s="15" t="str">
        <f>MID(Tabla1[[#This Row],[HORA]],1,5)</f>
        <v>19:19</v>
      </c>
      <c r="K5414" s="16">
        <f>IF(Tabla1[[#This Row],[FECHA]]=I5415,IF(J5415-J5414&gt;0,(J5415-J5414)*1440,0),0)</f>
        <v>1.9999999999999929</v>
      </c>
      <c r="L5414" s="14">
        <f>2+L5155-Datos!$C$8</f>
        <v>5.8900000000000006</v>
      </c>
      <c r="M5414" s="13" t="s">
        <v>56218</v>
      </c>
      <c r="N5414" s="1" t="s">
        <v>2178</v>
      </c>
      <c r="O5414" s="1">
        <v>15</v>
      </c>
      <c r="P5414" s="1" t="s">
        <v>1511</v>
      </c>
      <c r="Q5414" s="4" t="s">
        <v>21</v>
      </c>
    </row>
    <row r="5415" spans="1:17" ht="22.5" x14ac:dyDescent="0.25">
      <c r="A5415" s="3">
        <v>7286</v>
      </c>
      <c r="B5415" s="1" t="s">
        <v>22804</v>
      </c>
      <c r="C5415" s="1" t="s">
        <v>15</v>
      </c>
      <c r="D5415" s="1" t="s">
        <v>40</v>
      </c>
      <c r="E5415" s="1">
        <v>16452739</v>
      </c>
      <c r="F5415" s="1" t="s">
        <v>22805</v>
      </c>
      <c r="G5415" s="1">
        <v>2234153</v>
      </c>
      <c r="H5415" s="1" t="s">
        <v>22806</v>
      </c>
      <c r="I5415" s="2">
        <v>45063</v>
      </c>
      <c r="J5415" s="15" t="str">
        <f>MID(Tabla1[[#This Row],[HORA]],1,5)</f>
        <v>19:21</v>
      </c>
      <c r="K5415" s="16">
        <f>IF(Tabla1[[#This Row],[FECHA]]=I5416,IF(J5416-J5415&gt;0,(J5416-J5415)*1440,0),0)</f>
        <v>0</v>
      </c>
      <c r="L5415" s="14">
        <f>2+L5156-Datos!$C$8</f>
        <v>6.68</v>
      </c>
      <c r="M5415" s="13" t="s">
        <v>56220</v>
      </c>
      <c r="N5415" s="1" t="s">
        <v>22807</v>
      </c>
      <c r="O5415" s="1">
        <v>15</v>
      </c>
      <c r="P5415" s="1" t="s">
        <v>300</v>
      </c>
      <c r="Q5415" s="4" t="s">
        <v>21</v>
      </c>
    </row>
    <row r="5416" spans="1:17" ht="22.5" x14ac:dyDescent="0.25">
      <c r="A5416" s="3">
        <v>13385</v>
      </c>
      <c r="B5416" s="1" t="s">
        <v>41197</v>
      </c>
      <c r="C5416" s="1" t="s">
        <v>15</v>
      </c>
      <c r="D5416" s="1" t="s">
        <v>40</v>
      </c>
      <c r="E5416" s="1">
        <v>2799568</v>
      </c>
      <c r="F5416" s="1" t="s">
        <v>41198</v>
      </c>
      <c r="G5416" s="1">
        <v>2799568</v>
      </c>
      <c r="H5416" s="1" t="s">
        <v>41198</v>
      </c>
      <c r="I5416" s="2">
        <v>45063</v>
      </c>
      <c r="J5416" s="15" t="str">
        <f>MID(Tabla1[[#This Row],[HORA]],1,5)</f>
        <v>19:21</v>
      </c>
      <c r="K5416" s="16">
        <f>IF(Tabla1[[#This Row],[FECHA]]=I5417,IF(J5417-J5416&gt;0,(J5417-J5416)*1440,0),0)</f>
        <v>1.9999999999999929</v>
      </c>
      <c r="L5416" s="14">
        <f>2+L5157-Datos!$C$8</f>
        <v>5.42</v>
      </c>
      <c r="M5416" s="13" t="s">
        <v>56220</v>
      </c>
      <c r="N5416" s="1" t="s">
        <v>41199</v>
      </c>
      <c r="O5416" s="1">
        <v>60</v>
      </c>
      <c r="P5416" s="1" t="s">
        <v>1511</v>
      </c>
      <c r="Q5416" s="4" t="s">
        <v>21</v>
      </c>
    </row>
    <row r="5417" spans="1:17" ht="22.5" x14ac:dyDescent="0.25">
      <c r="A5417" s="3">
        <v>15916</v>
      </c>
      <c r="B5417" s="1" t="s">
        <v>48405</v>
      </c>
      <c r="C5417" s="1" t="s">
        <v>15</v>
      </c>
      <c r="D5417" s="1" t="s">
        <v>71</v>
      </c>
      <c r="E5417" s="1">
        <v>20561164356</v>
      </c>
      <c r="F5417" s="1" t="s">
        <v>48172</v>
      </c>
      <c r="G5417" s="1">
        <v>2234154</v>
      </c>
      <c r="H5417" s="1" t="s">
        <v>48406</v>
      </c>
      <c r="I5417" s="2">
        <v>45063</v>
      </c>
      <c r="J5417" s="15" t="str">
        <f>MID(Tabla1[[#This Row],[HORA]],1,5)</f>
        <v>19:23</v>
      </c>
      <c r="K5417" s="16">
        <f>IF(Tabla1[[#This Row],[FECHA]]=I5418,IF(J5418-J5417&gt;0,(J5418-J5417)*1440,0),0)</f>
        <v>0.99999999999983658</v>
      </c>
      <c r="L5417" s="14">
        <f>2+L5158-Datos!$C$8</f>
        <v>8.34</v>
      </c>
      <c r="M5417" s="13" t="s">
        <v>56222</v>
      </c>
      <c r="N5417" s="1" t="s">
        <v>48407</v>
      </c>
      <c r="O5417" s="1">
        <v>25</v>
      </c>
      <c r="P5417" s="1" t="s">
        <v>986</v>
      </c>
      <c r="Q5417" s="4" t="s">
        <v>21</v>
      </c>
    </row>
    <row r="5418" spans="1:17" ht="22.5" x14ac:dyDescent="0.25">
      <c r="A5418" s="3">
        <v>15917</v>
      </c>
      <c r="B5418" s="1" t="s">
        <v>48408</v>
      </c>
      <c r="C5418" s="1" t="s">
        <v>15</v>
      </c>
      <c r="D5418" s="1" t="s">
        <v>77</v>
      </c>
      <c r="E5418" s="1">
        <v>20561164356</v>
      </c>
      <c r="F5418" s="1" t="s">
        <v>48172</v>
      </c>
      <c r="G5418" s="1">
        <v>3823206</v>
      </c>
      <c r="H5418" s="1" t="s">
        <v>48176</v>
      </c>
      <c r="I5418" s="2">
        <v>45063</v>
      </c>
      <c r="J5418" s="15" t="str">
        <f>MID(Tabla1[[#This Row],[HORA]],1,5)</f>
        <v>19:24</v>
      </c>
      <c r="K5418" s="16">
        <f>IF(Tabla1[[#This Row],[FECHA]]=I5419,IF(J5419-J5418&gt;0,(J5419-J5418)*1440,0),0)</f>
        <v>0</v>
      </c>
      <c r="L5418" s="14">
        <f>2+L5159-Datos!$C$8</f>
        <v>10.82</v>
      </c>
      <c r="M5418" s="13" t="s">
        <v>56223</v>
      </c>
      <c r="N5418" s="1" t="s">
        <v>48407</v>
      </c>
      <c r="O5418" s="1">
        <v>15</v>
      </c>
      <c r="P5418" s="1" t="s">
        <v>986</v>
      </c>
      <c r="Q5418" s="4" t="s">
        <v>21</v>
      </c>
    </row>
    <row r="5419" spans="1:17" ht="22.5" x14ac:dyDescent="0.25">
      <c r="A5419" s="3">
        <v>18303</v>
      </c>
      <c r="B5419" s="1" t="s">
        <v>54635</v>
      </c>
      <c r="C5419" s="1" t="s">
        <v>15</v>
      </c>
      <c r="D5419" s="1" t="s">
        <v>82</v>
      </c>
      <c r="E5419" s="1">
        <v>10062214657</v>
      </c>
      <c r="F5419" s="1" t="s">
        <v>48060</v>
      </c>
      <c r="G5419" s="1">
        <v>76618694</v>
      </c>
      <c r="H5419" s="1" t="s">
        <v>2736</v>
      </c>
      <c r="I5419" s="2">
        <v>45063</v>
      </c>
      <c r="J5419" s="15" t="str">
        <f>MID(Tabla1[[#This Row],[HORA]],1,5)</f>
        <v>19:24</v>
      </c>
      <c r="K5419" s="16">
        <f>IF(Tabla1[[#This Row],[FECHA]]=I5420,IF(J5420-J5419&gt;0,(J5420-J5419)*1440,0),0)</f>
        <v>1.0000000000001563</v>
      </c>
      <c r="L5419" s="14">
        <f>2+L5160-Datos!$C$8</f>
        <v>6.5200000000000005</v>
      </c>
      <c r="M5419" s="13" t="s">
        <v>56223</v>
      </c>
      <c r="N5419" s="1" t="s">
        <v>54636</v>
      </c>
      <c r="O5419" s="1">
        <v>15</v>
      </c>
      <c r="P5419" s="1" t="s">
        <v>1511</v>
      </c>
      <c r="Q5419" s="4" t="s">
        <v>21</v>
      </c>
    </row>
    <row r="5420" spans="1:17" ht="22.5" x14ac:dyDescent="0.25">
      <c r="A5420" s="3">
        <v>15918</v>
      </c>
      <c r="B5420" s="1" t="s">
        <v>48409</v>
      </c>
      <c r="C5420" s="1" t="s">
        <v>15</v>
      </c>
      <c r="D5420" s="1" t="s">
        <v>33</v>
      </c>
      <c r="E5420" s="1">
        <v>20561164356</v>
      </c>
      <c r="F5420" s="1" t="s">
        <v>48172</v>
      </c>
      <c r="G5420" s="1">
        <v>41261266</v>
      </c>
      <c r="H5420" s="1" t="s">
        <v>48179</v>
      </c>
      <c r="I5420" s="2">
        <v>45063</v>
      </c>
      <c r="J5420" s="15" t="str">
        <f>MID(Tabla1[[#This Row],[HORA]],1,5)</f>
        <v>19:25</v>
      </c>
      <c r="K5420" s="16">
        <f>IF(Tabla1[[#This Row],[FECHA]]=I5421,IF(J5421-J5420&gt;0,(J5421-J5420)*1440,0),0)</f>
        <v>0</v>
      </c>
      <c r="L5420" s="14">
        <f>2+L5161-Datos!$C$8</f>
        <v>5.62</v>
      </c>
      <c r="M5420" s="13" t="s">
        <v>56224</v>
      </c>
      <c r="N5420" s="1" t="s">
        <v>48407</v>
      </c>
      <c r="O5420" s="1">
        <v>15</v>
      </c>
      <c r="P5420" s="1" t="s">
        <v>986</v>
      </c>
      <c r="Q5420" s="4" t="s">
        <v>21</v>
      </c>
    </row>
    <row r="5421" spans="1:17" ht="22.5" x14ac:dyDescent="0.25">
      <c r="A5421" s="3">
        <v>17043</v>
      </c>
      <c r="B5421" s="1" t="s">
        <v>51482</v>
      </c>
      <c r="C5421" s="1" t="s">
        <v>15</v>
      </c>
      <c r="D5421" s="1" t="s">
        <v>40</v>
      </c>
      <c r="E5421" s="1">
        <v>20603743301</v>
      </c>
      <c r="F5421" s="1" t="s">
        <v>51483</v>
      </c>
      <c r="G5421" s="1">
        <v>73175623</v>
      </c>
      <c r="H5421" s="1" t="s">
        <v>51484</v>
      </c>
      <c r="I5421" s="2">
        <v>45063</v>
      </c>
      <c r="J5421" s="15" t="str">
        <f>MID(Tabla1[[#This Row],[HORA]],1,5)</f>
        <v>19:25</v>
      </c>
      <c r="K5421" s="16">
        <f>IF(Tabla1[[#This Row],[FECHA]]=I5422,IF(J5422-J5421&gt;0,(J5422-J5421)*1440,0),0)</f>
        <v>1.9999999999999929</v>
      </c>
      <c r="L5421" s="14">
        <f>2+L5162-Datos!$C$8</f>
        <v>6.82</v>
      </c>
      <c r="M5421" s="13" t="s">
        <v>56224</v>
      </c>
      <c r="N5421" s="1" t="s">
        <v>51485</v>
      </c>
      <c r="O5421" s="1">
        <v>20</v>
      </c>
      <c r="P5421" s="1" t="s">
        <v>300</v>
      </c>
      <c r="Q5421" s="4" t="s">
        <v>21</v>
      </c>
    </row>
    <row r="5422" spans="1:17" ht="22.5" x14ac:dyDescent="0.25">
      <c r="A5422" s="3">
        <v>7287</v>
      </c>
      <c r="B5422" s="1" t="s">
        <v>22808</v>
      </c>
      <c r="C5422" s="1" t="s">
        <v>15</v>
      </c>
      <c r="D5422" s="1" t="s">
        <v>161</v>
      </c>
      <c r="E5422" s="1">
        <v>41729705</v>
      </c>
      <c r="F5422" s="1" t="s">
        <v>22809</v>
      </c>
      <c r="G5422" s="1">
        <v>2234156</v>
      </c>
      <c r="H5422" s="1" t="s">
        <v>22810</v>
      </c>
      <c r="I5422" s="2">
        <v>45063</v>
      </c>
      <c r="J5422" s="15" t="str">
        <f>MID(Tabla1[[#This Row],[HORA]],1,5)</f>
        <v>19:27</v>
      </c>
      <c r="K5422" s="16">
        <f>IF(Tabla1[[#This Row],[FECHA]]=I5423,IF(J5423-J5422&gt;0,(J5423-J5422)*1440,0),0)</f>
        <v>0</v>
      </c>
      <c r="L5422" s="14">
        <f>2+L5163-Datos!$C$8</f>
        <v>8.32</v>
      </c>
      <c r="M5422" s="13" t="s">
        <v>56226</v>
      </c>
      <c r="N5422" s="1" t="s">
        <v>3468</v>
      </c>
      <c r="O5422" s="1">
        <v>10</v>
      </c>
      <c r="P5422" s="1" t="s">
        <v>300</v>
      </c>
      <c r="Q5422" s="4" t="s">
        <v>21</v>
      </c>
    </row>
    <row r="5423" spans="1:17" ht="22.5" x14ac:dyDescent="0.25">
      <c r="A5423" s="3">
        <v>13386</v>
      </c>
      <c r="B5423" s="1" t="s">
        <v>41200</v>
      </c>
      <c r="C5423" s="1" t="s">
        <v>15</v>
      </c>
      <c r="D5423" s="1" t="s">
        <v>23</v>
      </c>
      <c r="E5423" s="1">
        <v>41084233</v>
      </c>
      <c r="F5423" s="1" t="s">
        <v>5558</v>
      </c>
      <c r="G5423" s="1">
        <v>75154637</v>
      </c>
      <c r="H5423" s="1" t="s">
        <v>41201</v>
      </c>
      <c r="I5423" s="2">
        <v>45063</v>
      </c>
      <c r="J5423" s="15" t="str">
        <f>MID(Tabla1[[#This Row],[HORA]],1,5)</f>
        <v>19:27</v>
      </c>
      <c r="K5423" s="16">
        <f>IF(Tabla1[[#This Row],[FECHA]]=I5424,IF(J5424-J5423&gt;0,(J5424-J5423)*1440,0),0)</f>
        <v>2.9999999999999893</v>
      </c>
      <c r="L5423" s="14">
        <f>2+L5164-Datos!$C$8</f>
        <v>5.67</v>
      </c>
      <c r="M5423" s="13" t="s">
        <v>56226</v>
      </c>
      <c r="N5423" s="1" t="s">
        <v>41202</v>
      </c>
      <c r="O5423" s="1">
        <v>10</v>
      </c>
      <c r="P5423" s="1" t="s">
        <v>1511</v>
      </c>
      <c r="Q5423" s="4" t="s">
        <v>21</v>
      </c>
    </row>
    <row r="5424" spans="1:17" ht="22.5" x14ac:dyDescent="0.25">
      <c r="A5424" s="3">
        <v>7288</v>
      </c>
      <c r="B5424" s="1" t="s">
        <v>22811</v>
      </c>
      <c r="C5424" s="1" t="s">
        <v>15</v>
      </c>
      <c r="D5424" s="1" t="s">
        <v>40</v>
      </c>
      <c r="E5424" s="1">
        <v>40143242</v>
      </c>
      <c r="F5424" s="1" t="s">
        <v>22812</v>
      </c>
      <c r="G5424" s="1">
        <v>2234159</v>
      </c>
      <c r="H5424" s="1" t="s">
        <v>22813</v>
      </c>
      <c r="I5424" s="2">
        <v>45063</v>
      </c>
      <c r="J5424" s="15" t="str">
        <f>MID(Tabla1[[#This Row],[HORA]],1,5)</f>
        <v>19:30</v>
      </c>
      <c r="K5424" s="16">
        <f>IF(Tabla1[[#This Row],[FECHA]]=I5425,IF(J5425-J5424&gt;0,(J5425-J5424)*1440,0),0)</f>
        <v>2.0000000000001528</v>
      </c>
      <c r="L5424" s="14">
        <f>2+L5165-Datos!$C$8</f>
        <v>7.82</v>
      </c>
      <c r="M5424" s="13" t="s">
        <v>56229</v>
      </c>
      <c r="N5424" s="1" t="s">
        <v>22814</v>
      </c>
      <c r="O5424" s="1">
        <v>15</v>
      </c>
      <c r="P5424" s="1" t="s">
        <v>300</v>
      </c>
      <c r="Q5424" s="4" t="s">
        <v>21</v>
      </c>
    </row>
    <row r="5425" spans="1:17" ht="22.5" x14ac:dyDescent="0.25">
      <c r="A5425" s="3">
        <v>7289</v>
      </c>
      <c r="B5425" s="1" t="s">
        <v>22815</v>
      </c>
      <c r="C5425" s="1" t="s">
        <v>15</v>
      </c>
      <c r="D5425" s="1" t="s">
        <v>23</v>
      </c>
      <c r="E5425" s="1">
        <v>43242025</v>
      </c>
      <c r="F5425" s="1" t="s">
        <v>19737</v>
      </c>
      <c r="G5425" s="1">
        <v>2234160</v>
      </c>
      <c r="H5425" s="1" t="s">
        <v>22816</v>
      </c>
      <c r="I5425" s="2">
        <v>45063</v>
      </c>
      <c r="J5425" s="15" t="str">
        <f>MID(Tabla1[[#This Row],[HORA]],1,5)</f>
        <v>19:32</v>
      </c>
      <c r="K5425" s="16">
        <f>IF(Tabla1[[#This Row],[FECHA]]=I5426,IF(J5426-J5425&gt;0,(J5426-J5425)*1440,0),0)</f>
        <v>9.9999999999998046</v>
      </c>
      <c r="L5425" s="14">
        <f>2+L5166-Datos!$C$8</f>
        <v>9.52</v>
      </c>
      <c r="M5425" s="13" t="s">
        <v>56231</v>
      </c>
      <c r="N5425" s="1" t="s">
        <v>22817</v>
      </c>
      <c r="O5425" s="1">
        <v>20</v>
      </c>
      <c r="P5425" s="1" t="s">
        <v>300</v>
      </c>
      <c r="Q5425" s="4" t="s">
        <v>21</v>
      </c>
    </row>
    <row r="5426" spans="1:17" ht="22.5" x14ac:dyDescent="0.25">
      <c r="A5426" s="3">
        <v>15919</v>
      </c>
      <c r="B5426" s="1" t="s">
        <v>48410</v>
      </c>
      <c r="C5426" s="1" t="s">
        <v>15</v>
      </c>
      <c r="D5426" s="1" t="s">
        <v>82</v>
      </c>
      <c r="E5426" s="1">
        <v>20554911511</v>
      </c>
      <c r="F5426" s="1" t="s">
        <v>48411</v>
      </c>
      <c r="G5426" s="1">
        <v>2234167</v>
      </c>
      <c r="H5426" s="1" t="s">
        <v>48412</v>
      </c>
      <c r="I5426" s="2">
        <v>45063</v>
      </c>
      <c r="J5426" s="15" t="str">
        <f>MID(Tabla1[[#This Row],[HORA]],1,5)</f>
        <v>19:42</v>
      </c>
      <c r="K5426" s="16">
        <f>IF(Tabla1[[#This Row],[FECHA]]=I5427,IF(J5427-J5426&gt;0,(J5427-J5426)*1440,0),0)</f>
        <v>2.0000000000001528</v>
      </c>
      <c r="L5426" s="14">
        <f>2+L5167-Datos!$C$8</f>
        <v>6.68</v>
      </c>
      <c r="M5426" s="13" t="s">
        <v>56241</v>
      </c>
      <c r="N5426" s="1" t="s">
        <v>48413</v>
      </c>
      <c r="O5426" s="1">
        <v>15</v>
      </c>
      <c r="P5426" s="1" t="s">
        <v>986</v>
      </c>
      <c r="Q5426" s="4" t="s">
        <v>21</v>
      </c>
    </row>
    <row r="5427" spans="1:17" ht="22.5" x14ac:dyDescent="0.25">
      <c r="A5427" s="3">
        <v>668</v>
      </c>
      <c r="B5427" s="1" t="s">
        <v>1510</v>
      </c>
      <c r="C5427" s="1" t="s">
        <v>15</v>
      </c>
      <c r="D5427" s="1" t="s">
        <v>82</v>
      </c>
      <c r="E5427" s="1">
        <v>2234169</v>
      </c>
      <c r="F5427" s="1" t="s">
        <v>424</v>
      </c>
      <c r="G5427" s="1">
        <v>2234170</v>
      </c>
      <c r="H5427" s="1" t="s">
        <v>1092</v>
      </c>
      <c r="I5427" s="2">
        <v>45063</v>
      </c>
      <c r="J5427" s="15" t="str">
        <f>MID(Tabla1[[#This Row],[HORA]],1,5)</f>
        <v>19:44</v>
      </c>
      <c r="K5427" s="16">
        <f>IF(Tabla1[[#This Row],[FECHA]]=I5428,IF(J5428-J5427&gt;0,(J5428-J5427)*1440,0),0)</f>
        <v>1.999999999999833</v>
      </c>
      <c r="L5427" s="14">
        <f>2+L5168-Datos!$C$8</f>
        <v>7.62</v>
      </c>
      <c r="M5427" s="13" t="s">
        <v>56243</v>
      </c>
      <c r="N5427" s="1" t="s">
        <v>59</v>
      </c>
      <c r="O5427" s="1">
        <v>0</v>
      </c>
      <c r="P5427" s="1" t="s">
        <v>1511</v>
      </c>
      <c r="Q5427" s="4" t="s">
        <v>21</v>
      </c>
    </row>
    <row r="5428" spans="1:17" ht="22.5" x14ac:dyDescent="0.25">
      <c r="A5428" s="3">
        <v>1886</v>
      </c>
      <c r="B5428" s="1" t="s">
        <v>5696</v>
      </c>
      <c r="C5428" s="1" t="s">
        <v>15</v>
      </c>
      <c r="D5428" s="1" t="s">
        <v>71</v>
      </c>
      <c r="E5428" s="1">
        <v>41731618</v>
      </c>
      <c r="F5428" s="1" t="s">
        <v>5697</v>
      </c>
      <c r="G5428" s="1">
        <v>48455050</v>
      </c>
      <c r="H5428" s="1" t="s">
        <v>5698</v>
      </c>
      <c r="I5428" s="2">
        <v>45063</v>
      </c>
      <c r="J5428" s="15" t="str">
        <f>MID(Tabla1[[#This Row],[HORA]],1,5)</f>
        <v>19:46</v>
      </c>
      <c r="K5428" s="16">
        <f>IF(Tabla1[[#This Row],[FECHA]]=I5429,IF(J5429-J5428&gt;0,(J5429-J5428)*1440,0),0)</f>
        <v>6.9999999999999751</v>
      </c>
      <c r="L5428" s="14">
        <f>2+L5169-Datos!$C$8</f>
        <v>7.8599999999999994</v>
      </c>
      <c r="M5428" s="13" t="s">
        <v>56245</v>
      </c>
      <c r="N5428" s="1" t="s">
        <v>5699</v>
      </c>
      <c r="O5428" s="1">
        <v>20</v>
      </c>
      <c r="P5428" s="1" t="s">
        <v>986</v>
      </c>
      <c r="Q5428" s="4" t="s">
        <v>21</v>
      </c>
    </row>
    <row r="5429" spans="1:17" ht="22.5" x14ac:dyDescent="0.25">
      <c r="A5429" s="3">
        <v>15920</v>
      </c>
      <c r="B5429" s="1" t="s">
        <v>48414</v>
      </c>
      <c r="C5429" s="1" t="s">
        <v>15</v>
      </c>
      <c r="D5429" s="1" t="s">
        <v>40</v>
      </c>
      <c r="E5429" s="1">
        <v>20605797858</v>
      </c>
      <c r="F5429" s="1" t="s">
        <v>48415</v>
      </c>
      <c r="G5429" s="1">
        <v>41741576</v>
      </c>
      <c r="H5429" s="1" t="s">
        <v>48416</v>
      </c>
      <c r="I5429" s="2">
        <v>45063</v>
      </c>
      <c r="J5429" s="15" t="str">
        <f>MID(Tabla1[[#This Row],[HORA]],1,5)</f>
        <v>19:53</v>
      </c>
      <c r="K5429" s="16">
        <f>IF(Tabla1[[#This Row],[FECHA]]=I5430,IF(J5430-J5429&gt;0,(J5430-J5429)*1440,0),0)</f>
        <v>0.99999999999999645</v>
      </c>
      <c r="L5429" s="14">
        <f>2+L5170-Datos!$C$8</f>
        <v>5.53</v>
      </c>
      <c r="M5429" s="13" t="s">
        <v>56252</v>
      </c>
      <c r="N5429" s="1" t="s">
        <v>1531</v>
      </c>
      <c r="O5429" s="1">
        <v>10</v>
      </c>
      <c r="P5429" s="1" t="s">
        <v>986</v>
      </c>
      <c r="Q5429" s="4" t="s">
        <v>21</v>
      </c>
    </row>
    <row r="5430" spans="1:17" ht="22.5" x14ac:dyDescent="0.25">
      <c r="A5430" s="3">
        <v>17011</v>
      </c>
      <c r="B5430" s="1" t="s">
        <v>51389</v>
      </c>
      <c r="C5430" s="1" t="s">
        <v>15</v>
      </c>
      <c r="D5430" s="1" t="s">
        <v>257</v>
      </c>
      <c r="E5430" s="1">
        <v>20480022425</v>
      </c>
      <c r="F5430" s="1" t="s">
        <v>51183</v>
      </c>
      <c r="G5430" s="1">
        <v>2233835</v>
      </c>
      <c r="H5430" s="1" t="s">
        <v>51390</v>
      </c>
      <c r="I5430" s="2">
        <v>45063</v>
      </c>
      <c r="J5430" s="15" t="str">
        <f>MID(Tabla1[[#This Row],[HORA]],1,5)</f>
        <v>19:54</v>
      </c>
      <c r="K5430" s="16">
        <f>IF(Tabla1[[#This Row],[FECHA]]=I5431,IF(J5431-J5430&gt;0,(J5431-J5430)*1440,0),0)</f>
        <v>9.0000000000001279</v>
      </c>
      <c r="L5430" s="14">
        <f>2+L5171-Datos!$C$8</f>
        <v>6.7700000000000005</v>
      </c>
      <c r="M5430" s="13" t="s">
        <v>56253</v>
      </c>
      <c r="N5430" s="1" t="s">
        <v>21989</v>
      </c>
      <c r="O5430" s="1">
        <v>15</v>
      </c>
      <c r="P5430" s="1" t="s">
        <v>300</v>
      </c>
      <c r="Q5430" s="4" t="s">
        <v>21</v>
      </c>
    </row>
    <row r="5431" spans="1:17" ht="22.5" x14ac:dyDescent="0.25">
      <c r="A5431" s="3">
        <v>13387</v>
      </c>
      <c r="B5431" s="1" t="s">
        <v>41203</v>
      </c>
      <c r="C5431" s="1" t="s">
        <v>15</v>
      </c>
      <c r="D5431" s="1" t="s">
        <v>40</v>
      </c>
      <c r="E5431" s="1">
        <v>74299543</v>
      </c>
      <c r="F5431" s="1" t="s">
        <v>10723</v>
      </c>
      <c r="G5431" s="1">
        <v>33810437</v>
      </c>
      <c r="H5431" s="1" t="s">
        <v>41204</v>
      </c>
      <c r="I5431" s="2">
        <v>45063</v>
      </c>
      <c r="J5431" s="15" t="str">
        <f>MID(Tabla1[[#This Row],[HORA]],1,5)</f>
        <v>20:03</v>
      </c>
      <c r="K5431" s="16">
        <f>IF(Tabla1[[#This Row],[FECHA]]=I5432,IF(J5432-J5431&gt;0,(J5432-J5431)*1440,0),0)</f>
        <v>5.9999999999998188</v>
      </c>
      <c r="L5431" s="14">
        <f>2+L5172-Datos!$C$8</f>
        <v>6.4600000000000009</v>
      </c>
      <c r="M5431" s="13" t="s">
        <v>56262</v>
      </c>
      <c r="N5431" s="1" t="s">
        <v>27198</v>
      </c>
      <c r="O5431" s="1">
        <v>15</v>
      </c>
      <c r="P5431" s="1" t="s">
        <v>1511</v>
      </c>
      <c r="Q5431" s="4" t="s">
        <v>21</v>
      </c>
    </row>
    <row r="5432" spans="1:17" ht="22.5" x14ac:dyDescent="0.25">
      <c r="A5432" s="3">
        <v>1887</v>
      </c>
      <c r="B5432" s="1" t="s">
        <v>5700</v>
      </c>
      <c r="C5432" s="1" t="s">
        <v>15</v>
      </c>
      <c r="D5432" s="1" t="s">
        <v>77</v>
      </c>
      <c r="E5432" s="1">
        <v>16625996</v>
      </c>
      <c r="F5432" s="1" t="s">
        <v>5701</v>
      </c>
      <c r="G5432" s="1">
        <v>3892598</v>
      </c>
      <c r="H5432" s="1" t="s">
        <v>5702</v>
      </c>
      <c r="I5432" s="2">
        <v>45063</v>
      </c>
      <c r="J5432" s="15" t="str">
        <f>MID(Tabla1[[#This Row],[HORA]],1,5)</f>
        <v>20:09</v>
      </c>
      <c r="K5432" s="16">
        <f>IF(Tabla1[[#This Row],[FECHA]]=I5433,IF(J5433-J5432&gt;0,(J5433-J5432)*1440,0),0)</f>
        <v>1.0000000000001563</v>
      </c>
      <c r="L5432" s="14">
        <f>2+L5173-Datos!$C$8</f>
        <v>7.84</v>
      </c>
      <c r="M5432" s="13" t="s">
        <v>56268</v>
      </c>
      <c r="N5432" s="1" t="s">
        <v>1531</v>
      </c>
      <c r="O5432" s="1">
        <v>10</v>
      </c>
      <c r="P5432" s="1" t="s">
        <v>986</v>
      </c>
      <c r="Q5432" s="4" t="s">
        <v>21</v>
      </c>
    </row>
    <row r="5433" spans="1:17" ht="22.5" x14ac:dyDescent="0.25">
      <c r="A5433" s="3">
        <v>7290</v>
      </c>
      <c r="B5433" s="1" t="s">
        <v>22818</v>
      </c>
      <c r="C5433" s="1" t="s">
        <v>15</v>
      </c>
      <c r="D5433" s="1" t="s">
        <v>40</v>
      </c>
      <c r="E5433" s="1">
        <v>40774980</v>
      </c>
      <c r="F5433" s="1" t="s">
        <v>19628</v>
      </c>
      <c r="G5433" s="1">
        <v>2234173</v>
      </c>
      <c r="H5433" s="1" t="s">
        <v>19629</v>
      </c>
      <c r="I5433" s="2">
        <v>45063</v>
      </c>
      <c r="J5433" s="15" t="str">
        <f>MID(Tabla1[[#This Row],[HORA]],1,5)</f>
        <v>20:10</v>
      </c>
      <c r="K5433" s="16">
        <f>IF(Tabla1[[#This Row],[FECHA]]=I5434,IF(J5434-J5433&gt;0,(J5434-J5433)*1440,0),0)</f>
        <v>0</v>
      </c>
      <c r="L5433" s="14">
        <f>2+L5174-Datos!$C$8</f>
        <v>7.7800000000000011</v>
      </c>
      <c r="M5433" s="13" t="s">
        <v>56269</v>
      </c>
      <c r="N5433" s="1" t="s">
        <v>22819</v>
      </c>
      <c r="O5433" s="1">
        <v>10</v>
      </c>
      <c r="P5433" s="1" t="s">
        <v>300</v>
      </c>
      <c r="Q5433" s="4" t="s">
        <v>21</v>
      </c>
    </row>
    <row r="5434" spans="1:17" ht="22.5" x14ac:dyDescent="0.25">
      <c r="A5434" s="3">
        <v>7291</v>
      </c>
      <c r="B5434" s="1" t="s">
        <v>22818</v>
      </c>
      <c r="C5434" s="1" t="s">
        <v>15</v>
      </c>
      <c r="D5434" s="1" t="s">
        <v>40</v>
      </c>
      <c r="E5434" s="1">
        <v>40774980</v>
      </c>
      <c r="F5434" s="1" t="s">
        <v>19628</v>
      </c>
      <c r="G5434" s="1">
        <v>2234173</v>
      </c>
      <c r="H5434" s="1" t="s">
        <v>19629</v>
      </c>
      <c r="I5434" s="2">
        <v>45063</v>
      </c>
      <c r="J5434" s="15" t="str">
        <f>MID(Tabla1[[#This Row],[HORA]],1,5)</f>
        <v>20:10</v>
      </c>
      <c r="K5434" s="16">
        <f>IF(Tabla1[[#This Row],[FECHA]]=I5435,IF(J5435-J5434&gt;0,(J5435-J5434)*1440,0),0)</f>
        <v>0</v>
      </c>
      <c r="L5434" s="14">
        <f>2+L5175-Datos!$C$8</f>
        <v>7.68</v>
      </c>
      <c r="M5434" s="13" t="s">
        <v>56269</v>
      </c>
      <c r="N5434" s="1" t="s">
        <v>22820</v>
      </c>
      <c r="O5434" s="1">
        <v>10</v>
      </c>
      <c r="P5434" s="1" t="s">
        <v>300</v>
      </c>
      <c r="Q5434" s="4" t="s">
        <v>21</v>
      </c>
    </row>
    <row r="5435" spans="1:17" ht="22.5" x14ac:dyDescent="0.25">
      <c r="A5435" s="3">
        <v>7292</v>
      </c>
      <c r="B5435" s="1" t="s">
        <v>22818</v>
      </c>
      <c r="C5435" s="1" t="s">
        <v>15</v>
      </c>
      <c r="D5435" s="1" t="s">
        <v>40</v>
      </c>
      <c r="E5435" s="1">
        <v>40774980</v>
      </c>
      <c r="F5435" s="1" t="s">
        <v>19628</v>
      </c>
      <c r="G5435" s="1">
        <v>2234173</v>
      </c>
      <c r="H5435" s="1" t="s">
        <v>19629</v>
      </c>
      <c r="I5435" s="2">
        <v>45063</v>
      </c>
      <c r="J5435" s="15" t="str">
        <f>MID(Tabla1[[#This Row],[HORA]],1,5)</f>
        <v>20:10</v>
      </c>
      <c r="K5435" s="16">
        <f>IF(Tabla1[[#This Row],[FECHA]]=I5436,IF(J5436-J5435&gt;0,(J5436-J5435)*1440,0),0)</f>
        <v>0</v>
      </c>
      <c r="L5435" s="14">
        <f>2+L5176-Datos!$C$8</f>
        <v>5.3900000000000006</v>
      </c>
      <c r="M5435" s="13" t="s">
        <v>56269</v>
      </c>
      <c r="N5435" s="1" t="s">
        <v>22821</v>
      </c>
      <c r="O5435" s="1">
        <v>20</v>
      </c>
      <c r="P5435" s="1" t="s">
        <v>300</v>
      </c>
      <c r="Q5435" s="4" t="s">
        <v>21</v>
      </c>
    </row>
    <row r="5436" spans="1:17" ht="22.5" x14ac:dyDescent="0.25">
      <c r="A5436" s="3">
        <v>13388</v>
      </c>
      <c r="B5436" s="1" t="s">
        <v>41205</v>
      </c>
      <c r="C5436" s="1" t="s">
        <v>15</v>
      </c>
      <c r="D5436" s="1" t="s">
        <v>61</v>
      </c>
      <c r="E5436" s="1">
        <v>74761990</v>
      </c>
      <c r="F5436" s="1" t="s">
        <v>41206</v>
      </c>
      <c r="G5436" s="1">
        <v>48880824</v>
      </c>
      <c r="H5436" s="1" t="s">
        <v>41207</v>
      </c>
      <c r="I5436" s="2">
        <v>45063</v>
      </c>
      <c r="J5436" s="15" t="str">
        <f>MID(Tabla1[[#This Row],[HORA]],1,5)</f>
        <v>20:10</v>
      </c>
      <c r="K5436" s="16">
        <f>IF(Tabla1[[#This Row],[FECHA]]=I5437,IF(J5437-J5436&gt;0,(J5437-J5436)*1440,0),0)</f>
        <v>1.9999999999999929</v>
      </c>
      <c r="L5436" s="14">
        <f>2+L5177-Datos!$C$8</f>
        <v>6.68</v>
      </c>
      <c r="M5436" s="13" t="s">
        <v>56269</v>
      </c>
      <c r="N5436" s="1" t="s">
        <v>41208</v>
      </c>
      <c r="O5436" s="1">
        <v>25</v>
      </c>
      <c r="P5436" s="1" t="s">
        <v>1511</v>
      </c>
      <c r="Q5436" s="4" t="s">
        <v>21</v>
      </c>
    </row>
    <row r="5437" spans="1:17" ht="22.5" x14ac:dyDescent="0.25">
      <c r="A5437" s="3">
        <v>1888</v>
      </c>
      <c r="B5437" s="1" t="s">
        <v>5703</v>
      </c>
      <c r="C5437" s="1" t="s">
        <v>15</v>
      </c>
      <c r="D5437" s="1" t="s">
        <v>40</v>
      </c>
      <c r="E5437" s="1">
        <v>40667517</v>
      </c>
      <c r="F5437" s="1" t="s">
        <v>5704</v>
      </c>
      <c r="G5437" s="1">
        <v>40543519</v>
      </c>
      <c r="H5437" s="1" t="s">
        <v>5705</v>
      </c>
      <c r="I5437" s="2">
        <v>45063</v>
      </c>
      <c r="J5437" s="15" t="str">
        <f>MID(Tabla1[[#This Row],[HORA]],1,5)</f>
        <v>20:12</v>
      </c>
      <c r="K5437" s="16">
        <f>IF(Tabla1[[#This Row],[FECHA]]=I5438,IF(J5438-J5437&gt;0,(J5438-J5437)*1440,0),0)</f>
        <v>0.99999999999983658</v>
      </c>
      <c r="L5437" s="14">
        <f>2+L5178-Datos!$C$8</f>
        <v>5.69</v>
      </c>
      <c r="M5437" s="13" t="s">
        <v>56271</v>
      </c>
      <c r="N5437" s="1" t="s">
        <v>5706</v>
      </c>
      <c r="O5437" s="1">
        <v>20</v>
      </c>
      <c r="P5437" s="1" t="s">
        <v>986</v>
      </c>
      <c r="Q5437" s="4" t="s">
        <v>21</v>
      </c>
    </row>
    <row r="5438" spans="1:17" ht="22.5" x14ac:dyDescent="0.25">
      <c r="A5438" s="3">
        <v>18304</v>
      </c>
      <c r="B5438" s="1" t="s">
        <v>54637</v>
      </c>
      <c r="C5438" s="1" t="s">
        <v>15</v>
      </c>
      <c r="D5438" s="1" t="s">
        <v>161</v>
      </c>
      <c r="E5438" s="1">
        <v>20340546653</v>
      </c>
      <c r="F5438" s="1" t="s">
        <v>47912</v>
      </c>
      <c r="G5438" s="1">
        <v>2234174</v>
      </c>
      <c r="H5438" s="1" t="s">
        <v>13940</v>
      </c>
      <c r="I5438" s="2">
        <v>45063</v>
      </c>
      <c r="J5438" s="15" t="str">
        <f>MID(Tabla1[[#This Row],[HORA]],1,5)</f>
        <v>20:13</v>
      </c>
      <c r="K5438" s="16">
        <f>IF(Tabla1[[#This Row],[FECHA]]=I5439,IF(J5439-J5438&gt;0,(J5439-J5438)*1440,0),0)</f>
        <v>8.0000000000002913</v>
      </c>
      <c r="L5438" s="14">
        <f>2+L5179-Datos!$C$8</f>
        <v>8.6999999999999993</v>
      </c>
      <c r="M5438" s="13" t="s">
        <v>56272</v>
      </c>
      <c r="N5438" s="1" t="s">
        <v>54638</v>
      </c>
      <c r="O5438" s="1">
        <v>15</v>
      </c>
      <c r="P5438" s="1" t="s">
        <v>1511</v>
      </c>
      <c r="Q5438" s="4" t="s">
        <v>21</v>
      </c>
    </row>
    <row r="5439" spans="1:17" ht="22.5" x14ac:dyDescent="0.25">
      <c r="A5439" s="3">
        <v>17044</v>
      </c>
      <c r="B5439" s="1" t="s">
        <v>51486</v>
      </c>
      <c r="C5439" s="1" t="s">
        <v>15</v>
      </c>
      <c r="D5439" s="1" t="s">
        <v>33</v>
      </c>
      <c r="E5439" s="1">
        <v>20480049200</v>
      </c>
      <c r="F5439" s="1" t="s">
        <v>48520</v>
      </c>
      <c r="G5439" s="1">
        <v>2234176</v>
      </c>
      <c r="H5439" s="1" t="s">
        <v>48521</v>
      </c>
      <c r="I5439" s="2">
        <v>45063</v>
      </c>
      <c r="J5439" s="15" t="str">
        <f>MID(Tabla1[[#This Row],[HORA]],1,5)</f>
        <v>20:21</v>
      </c>
      <c r="K5439" s="16">
        <f>IF(Tabla1[[#This Row],[FECHA]]=I5440,IF(J5440-J5439&gt;0,(J5440-J5439)*1440,0),0)</f>
        <v>0.99999999999983658</v>
      </c>
      <c r="L5439" s="14">
        <f>2+L5180-Datos!$C$8</f>
        <v>10.760000000000002</v>
      </c>
      <c r="M5439" s="13" t="s">
        <v>56280</v>
      </c>
      <c r="N5439" s="1" t="s">
        <v>51487</v>
      </c>
      <c r="O5439" s="1">
        <v>30</v>
      </c>
      <c r="P5439" s="1" t="s">
        <v>300</v>
      </c>
      <c r="Q5439" s="4" t="s">
        <v>21</v>
      </c>
    </row>
    <row r="5440" spans="1:17" ht="22.5" x14ac:dyDescent="0.25">
      <c r="A5440" s="3">
        <v>7293</v>
      </c>
      <c r="B5440" s="1" t="s">
        <v>22822</v>
      </c>
      <c r="C5440" s="1" t="s">
        <v>15</v>
      </c>
      <c r="D5440" s="1" t="s">
        <v>40</v>
      </c>
      <c r="E5440" s="1">
        <v>47933545</v>
      </c>
      <c r="F5440" s="1" t="s">
        <v>22823</v>
      </c>
      <c r="G5440" s="1">
        <v>2234177</v>
      </c>
      <c r="H5440" s="1" t="s">
        <v>22824</v>
      </c>
      <c r="I5440" s="2">
        <v>45063</v>
      </c>
      <c r="J5440" s="15" t="str">
        <f>MID(Tabla1[[#This Row],[HORA]],1,5)</f>
        <v>20:22</v>
      </c>
      <c r="K5440" s="16">
        <f>IF(Tabla1[[#This Row],[FECHA]]=I5441,IF(J5441-J5440&gt;0,(J5441-J5440)*1440,0),0)</f>
        <v>0</v>
      </c>
      <c r="L5440" s="14">
        <f>2+L5181-Datos!$C$8</f>
        <v>6.6300000000000008</v>
      </c>
      <c r="M5440" s="13" t="s">
        <v>56281</v>
      </c>
      <c r="N5440" s="1" t="s">
        <v>2030</v>
      </c>
      <c r="O5440" s="1">
        <v>10</v>
      </c>
      <c r="P5440" s="1" t="s">
        <v>300</v>
      </c>
      <c r="Q5440" s="4" t="s">
        <v>21</v>
      </c>
    </row>
    <row r="5441" spans="1:17" ht="22.5" x14ac:dyDescent="0.25">
      <c r="A5441" s="3">
        <v>13389</v>
      </c>
      <c r="B5441" s="1" t="s">
        <v>41209</v>
      </c>
      <c r="C5441" s="1" t="s">
        <v>15</v>
      </c>
      <c r="D5441" s="1" t="s">
        <v>82</v>
      </c>
      <c r="E5441" s="1">
        <v>42956641</v>
      </c>
      <c r="F5441" s="1" t="s">
        <v>41210</v>
      </c>
      <c r="G5441" s="1">
        <v>208918</v>
      </c>
      <c r="H5441" s="1" t="s">
        <v>41211</v>
      </c>
      <c r="I5441" s="2">
        <v>45063</v>
      </c>
      <c r="J5441" s="15" t="str">
        <f>MID(Tabla1[[#This Row],[HORA]],1,5)</f>
        <v>20:22</v>
      </c>
      <c r="K5441" s="16">
        <f>IF(Tabla1[[#This Row],[FECHA]]=I5442,IF(J5442-J5441&gt;0,(J5442-J5441)*1440,0),0)</f>
        <v>7.000000000000135</v>
      </c>
      <c r="L5441" s="14">
        <f>2+L5182-Datos!$C$8</f>
        <v>6.44</v>
      </c>
      <c r="M5441" s="13" t="s">
        <v>56281</v>
      </c>
      <c r="N5441" s="1" t="s">
        <v>41212</v>
      </c>
      <c r="O5441" s="1">
        <v>20</v>
      </c>
      <c r="P5441" s="1" t="s">
        <v>1511</v>
      </c>
      <c r="Q5441" s="4" t="s">
        <v>21</v>
      </c>
    </row>
    <row r="5442" spans="1:17" ht="22.5" x14ac:dyDescent="0.25">
      <c r="A5442" s="3">
        <v>13390</v>
      </c>
      <c r="B5442" s="1" t="s">
        <v>41213</v>
      </c>
      <c r="C5442" s="1" t="s">
        <v>15</v>
      </c>
      <c r="D5442" s="1" t="s">
        <v>77</v>
      </c>
      <c r="E5442" s="1">
        <v>41451679</v>
      </c>
      <c r="F5442" s="1" t="s">
        <v>41214</v>
      </c>
      <c r="G5442" s="1">
        <v>2234178</v>
      </c>
      <c r="H5442" s="1" t="s">
        <v>41215</v>
      </c>
      <c r="I5442" s="2">
        <v>45063</v>
      </c>
      <c r="J5442" s="15" t="str">
        <f>MID(Tabla1[[#This Row],[HORA]],1,5)</f>
        <v>20:29</v>
      </c>
      <c r="K5442" s="16">
        <f>IF(Tabla1[[#This Row],[FECHA]]=I5443,IF(J5443-J5442&gt;0,(J5443-J5442)*1440,0),0)</f>
        <v>0.99999999999983658</v>
      </c>
      <c r="L5442" s="14">
        <f>2+L5183-Datos!$C$8</f>
        <v>8.5300000000000011</v>
      </c>
      <c r="M5442" s="13" t="s">
        <v>56288</v>
      </c>
      <c r="N5442" s="1" t="s">
        <v>41216</v>
      </c>
      <c r="O5442" s="1">
        <v>15</v>
      </c>
      <c r="P5442" s="1" t="s">
        <v>1511</v>
      </c>
      <c r="Q5442" s="4" t="s">
        <v>21</v>
      </c>
    </row>
    <row r="5443" spans="1:17" ht="22.5" x14ac:dyDescent="0.25">
      <c r="A5443" s="3">
        <v>1889</v>
      </c>
      <c r="B5443" s="1" t="s">
        <v>5707</v>
      </c>
      <c r="C5443" s="1" t="s">
        <v>15</v>
      </c>
      <c r="D5443" s="1" t="s">
        <v>82</v>
      </c>
      <c r="E5443" s="1">
        <v>228941</v>
      </c>
      <c r="F5443" s="1" t="s">
        <v>5708</v>
      </c>
      <c r="G5443" s="1">
        <v>228941</v>
      </c>
      <c r="H5443" s="1" t="s">
        <v>5708</v>
      </c>
      <c r="I5443" s="2">
        <v>45063</v>
      </c>
      <c r="J5443" s="15" t="str">
        <f>MID(Tabla1[[#This Row],[HORA]],1,5)</f>
        <v>20:30</v>
      </c>
      <c r="K5443" s="16">
        <f>IF(Tabla1[[#This Row],[FECHA]]=I5444,IF(J5444-J5443&gt;0,(J5444-J5443)*1440,0),0)</f>
        <v>3.0000000000001492</v>
      </c>
      <c r="L5443" s="14">
        <f>2+L5184-Datos!$C$8</f>
        <v>5.87</v>
      </c>
      <c r="M5443" s="13" t="s">
        <v>56289</v>
      </c>
      <c r="N5443" s="1" t="s">
        <v>1715</v>
      </c>
      <c r="O5443" s="1">
        <v>40</v>
      </c>
      <c r="P5443" s="1" t="s">
        <v>986</v>
      </c>
      <c r="Q5443" s="4" t="s">
        <v>21</v>
      </c>
    </row>
    <row r="5444" spans="1:17" ht="22.5" x14ac:dyDescent="0.25">
      <c r="A5444" s="3">
        <v>13391</v>
      </c>
      <c r="B5444" s="1" t="s">
        <v>41217</v>
      </c>
      <c r="C5444" s="1" t="s">
        <v>15</v>
      </c>
      <c r="D5444" s="1" t="s">
        <v>40</v>
      </c>
      <c r="E5444" s="1">
        <v>45253231</v>
      </c>
      <c r="F5444" s="1" t="s">
        <v>41218</v>
      </c>
      <c r="G5444" s="1">
        <v>73603604</v>
      </c>
      <c r="H5444" s="1" t="s">
        <v>41219</v>
      </c>
      <c r="I5444" s="2">
        <v>45063</v>
      </c>
      <c r="J5444" s="15" t="str">
        <f>MID(Tabla1[[#This Row],[HORA]],1,5)</f>
        <v>20:33</v>
      </c>
      <c r="K5444" s="16">
        <f>IF(Tabla1[[#This Row],[FECHA]]=I5445,IF(J5445-J5444&gt;0,(J5445-J5444)*1440,0),0)</f>
        <v>2.9999999999999893</v>
      </c>
      <c r="L5444" s="14">
        <f>2+L5185-Datos!$C$8</f>
        <v>7.6000000000000005</v>
      </c>
      <c r="M5444" s="13" t="s">
        <v>56292</v>
      </c>
      <c r="N5444" s="1" t="s">
        <v>41220</v>
      </c>
      <c r="O5444" s="1">
        <v>15</v>
      </c>
      <c r="P5444" s="1" t="s">
        <v>1511</v>
      </c>
      <c r="Q5444" s="4" t="s">
        <v>21</v>
      </c>
    </row>
    <row r="5445" spans="1:17" ht="22.5" x14ac:dyDescent="0.25">
      <c r="A5445" s="3">
        <v>15921</v>
      </c>
      <c r="B5445" s="1" t="s">
        <v>48417</v>
      </c>
      <c r="C5445" s="1" t="s">
        <v>15</v>
      </c>
      <c r="D5445" s="1" t="s">
        <v>82</v>
      </c>
      <c r="E5445" s="1">
        <v>20606904381</v>
      </c>
      <c r="F5445" s="1" t="s">
        <v>47678</v>
      </c>
      <c r="G5445" s="1">
        <v>373437</v>
      </c>
      <c r="H5445" s="1" t="s">
        <v>47679</v>
      </c>
      <c r="I5445" s="2">
        <v>45063</v>
      </c>
      <c r="J5445" s="15" t="str">
        <f>MID(Tabla1[[#This Row],[HORA]],1,5)</f>
        <v>20:36</v>
      </c>
      <c r="K5445" s="16">
        <f>IF(Tabla1[[#This Row],[FECHA]]=I5446,IF(J5446-J5445&gt;0,(J5446-J5445)*1440,0),0)</f>
        <v>9.9999999999998046</v>
      </c>
      <c r="L5445" s="14">
        <f>2+L5186-Datos!$C$8</f>
        <v>9.4600000000000009</v>
      </c>
      <c r="M5445" s="13" t="s">
        <v>56295</v>
      </c>
      <c r="N5445" s="1" t="s">
        <v>48418</v>
      </c>
      <c r="O5445" s="1">
        <v>40</v>
      </c>
      <c r="P5445" s="1" t="s">
        <v>986</v>
      </c>
      <c r="Q5445" s="4" t="s">
        <v>21</v>
      </c>
    </row>
    <row r="5446" spans="1:17" ht="22.5" x14ac:dyDescent="0.25">
      <c r="A5446" s="3">
        <v>13392</v>
      </c>
      <c r="B5446" s="1" t="s">
        <v>41221</v>
      </c>
      <c r="C5446" s="1" t="s">
        <v>15</v>
      </c>
      <c r="D5446" s="1" t="s">
        <v>82</v>
      </c>
      <c r="E5446" s="1">
        <v>249992</v>
      </c>
      <c r="F5446" s="1" t="s">
        <v>41222</v>
      </c>
      <c r="G5446" s="1">
        <v>249992</v>
      </c>
      <c r="H5446" s="1" t="s">
        <v>41222</v>
      </c>
      <c r="I5446" s="2">
        <v>45063</v>
      </c>
      <c r="J5446" s="15" t="str">
        <f>MID(Tabla1[[#This Row],[HORA]],1,5)</f>
        <v>20:46</v>
      </c>
      <c r="K5446" s="16">
        <f>IF(Tabla1[[#This Row],[FECHA]]=I5447,IF(J5447-J5446&gt;0,(J5447-J5446)*1440,0),0)</f>
        <v>1.0000000000001563</v>
      </c>
      <c r="L5446" s="14">
        <f>2+L5187-Datos!$C$8</f>
        <v>6.76</v>
      </c>
      <c r="M5446" s="13" t="s">
        <v>56305</v>
      </c>
      <c r="N5446" s="1" t="s">
        <v>2178</v>
      </c>
      <c r="O5446" s="1">
        <v>15</v>
      </c>
      <c r="P5446" s="1" t="s">
        <v>1511</v>
      </c>
      <c r="Q5446" s="4" t="s">
        <v>21</v>
      </c>
    </row>
    <row r="5447" spans="1:17" ht="22.5" x14ac:dyDescent="0.25">
      <c r="A5447" s="3">
        <v>13393</v>
      </c>
      <c r="B5447" s="1" t="s">
        <v>41223</v>
      </c>
      <c r="C5447" s="1" t="s">
        <v>15</v>
      </c>
      <c r="D5447" s="1" t="s">
        <v>61</v>
      </c>
      <c r="E5447" s="1">
        <v>45356138</v>
      </c>
      <c r="F5447" s="1" t="s">
        <v>41224</v>
      </c>
      <c r="G5447" s="1">
        <v>45356138</v>
      </c>
      <c r="H5447" s="1" t="s">
        <v>41224</v>
      </c>
      <c r="I5447" s="2">
        <v>45063</v>
      </c>
      <c r="J5447" s="15" t="str">
        <f>MID(Tabla1[[#This Row],[HORA]],1,5)</f>
        <v>20:47</v>
      </c>
      <c r="K5447" s="16">
        <f>IF(Tabla1[[#This Row],[FECHA]]=I5448,IF(J5448-J5447&gt;0,(J5448-J5447)*1440,0),0)</f>
        <v>0.99999999999999645</v>
      </c>
      <c r="L5447" s="14">
        <f>2+L5188-Datos!$C$8</f>
        <v>7.42</v>
      </c>
      <c r="M5447" s="13" t="s">
        <v>56306</v>
      </c>
      <c r="N5447" s="1" t="s">
        <v>2178</v>
      </c>
      <c r="O5447" s="1">
        <v>10</v>
      </c>
      <c r="P5447" s="1" t="s">
        <v>1511</v>
      </c>
      <c r="Q5447" s="4" t="s">
        <v>21</v>
      </c>
    </row>
    <row r="5448" spans="1:17" ht="22.5" x14ac:dyDescent="0.25">
      <c r="A5448" s="3">
        <v>17045</v>
      </c>
      <c r="B5448" s="1" t="s">
        <v>51488</v>
      </c>
      <c r="C5448" s="1" t="s">
        <v>15</v>
      </c>
      <c r="D5448" s="1" t="s">
        <v>40</v>
      </c>
      <c r="E5448" s="1">
        <v>20532029008</v>
      </c>
      <c r="F5448" s="1" t="s">
        <v>48899</v>
      </c>
      <c r="G5448" s="1">
        <v>2234182</v>
      </c>
      <c r="H5448" s="1" t="s">
        <v>51489</v>
      </c>
      <c r="I5448" s="2">
        <v>45063</v>
      </c>
      <c r="J5448" s="15" t="str">
        <f>MID(Tabla1[[#This Row],[HORA]],1,5)</f>
        <v>20:48</v>
      </c>
      <c r="K5448" s="16">
        <f>IF(Tabla1[[#This Row],[FECHA]]=I5449,IF(J5449-J5448&gt;0,(J5449-J5448)*1440,0),0)</f>
        <v>6.9999999999999751</v>
      </c>
      <c r="L5448" s="14">
        <f>2+L5189-Datos!$C$8</f>
        <v>7.36</v>
      </c>
      <c r="M5448" s="13" t="s">
        <v>56307</v>
      </c>
      <c r="N5448" s="1" t="s">
        <v>51490</v>
      </c>
      <c r="O5448" s="1">
        <v>35</v>
      </c>
      <c r="P5448" s="1" t="s">
        <v>300</v>
      </c>
      <c r="Q5448" s="4" t="s">
        <v>21</v>
      </c>
    </row>
    <row r="5449" spans="1:17" ht="22.5" x14ac:dyDescent="0.25">
      <c r="A5449" s="3">
        <v>7294</v>
      </c>
      <c r="B5449" s="1" t="s">
        <v>22825</v>
      </c>
      <c r="C5449" s="1" t="s">
        <v>15</v>
      </c>
      <c r="D5449" s="1" t="s">
        <v>40</v>
      </c>
      <c r="E5449" s="1">
        <v>17436002</v>
      </c>
      <c r="F5449" s="1" t="s">
        <v>22258</v>
      </c>
      <c r="G5449" s="1">
        <v>2234184</v>
      </c>
      <c r="H5449" s="1" t="s">
        <v>22826</v>
      </c>
      <c r="I5449" s="2">
        <v>45063</v>
      </c>
      <c r="J5449" s="15" t="str">
        <f>MID(Tabla1[[#This Row],[HORA]],1,5)</f>
        <v>20:55</v>
      </c>
      <c r="K5449" s="16">
        <f>IF(Tabla1[[#This Row],[FECHA]]=I5450,IF(J5450-J5449&gt;0,(J5450-J5449)*1440,0),0)</f>
        <v>3.9999999999999858</v>
      </c>
      <c r="L5449" s="14">
        <f>2+L5190-Datos!$C$8</f>
        <v>5.4600000000000009</v>
      </c>
      <c r="M5449" s="13" t="s">
        <v>56314</v>
      </c>
      <c r="N5449" s="1" t="s">
        <v>22827</v>
      </c>
      <c r="O5449" s="1">
        <v>13</v>
      </c>
      <c r="P5449" s="1" t="s">
        <v>300</v>
      </c>
      <c r="Q5449" s="4" t="s">
        <v>21</v>
      </c>
    </row>
    <row r="5450" spans="1:17" ht="22.5" x14ac:dyDescent="0.25">
      <c r="A5450" s="3">
        <v>7295</v>
      </c>
      <c r="B5450" s="1" t="s">
        <v>22828</v>
      </c>
      <c r="C5450" s="1" t="s">
        <v>15</v>
      </c>
      <c r="D5450" s="1" t="s">
        <v>82</v>
      </c>
      <c r="E5450" s="1">
        <v>2234185</v>
      </c>
      <c r="F5450" s="1" t="s">
        <v>9109</v>
      </c>
      <c r="G5450" s="1">
        <v>2234186</v>
      </c>
      <c r="H5450" s="1" t="s">
        <v>22829</v>
      </c>
      <c r="I5450" s="2">
        <v>45063</v>
      </c>
      <c r="J5450" s="15" t="str">
        <f>MID(Tabla1[[#This Row],[HORA]],1,5)</f>
        <v>20:59</v>
      </c>
      <c r="K5450" s="16">
        <f>IF(Tabla1[[#This Row],[FECHA]]=I5451,IF(J5451-J5450&gt;0,(J5451-J5450)*1440,0),0)</f>
        <v>7.000000000000135</v>
      </c>
      <c r="L5450" s="14">
        <f>2+L5191-Datos!$C$8</f>
        <v>6.4700000000000006</v>
      </c>
      <c r="M5450" s="13" t="s">
        <v>56318</v>
      </c>
      <c r="N5450" s="1" t="s">
        <v>4689</v>
      </c>
      <c r="O5450" s="1">
        <v>15</v>
      </c>
      <c r="P5450" s="1" t="s">
        <v>300</v>
      </c>
      <c r="Q5450" s="4" t="s">
        <v>21</v>
      </c>
    </row>
    <row r="5451" spans="1:17" ht="22.5" x14ac:dyDescent="0.25">
      <c r="A5451" s="3">
        <v>13394</v>
      </c>
      <c r="B5451" s="1" t="s">
        <v>41225</v>
      </c>
      <c r="C5451" s="1" t="s">
        <v>15</v>
      </c>
      <c r="D5451" s="1" t="s">
        <v>77</v>
      </c>
      <c r="E5451" s="1">
        <v>16698540</v>
      </c>
      <c r="F5451" s="1" t="s">
        <v>31462</v>
      </c>
      <c r="G5451" s="1">
        <v>44863351</v>
      </c>
      <c r="H5451" s="1" t="s">
        <v>41226</v>
      </c>
      <c r="I5451" s="2">
        <v>45063</v>
      </c>
      <c r="J5451" s="15" t="str">
        <f>MID(Tabla1[[#This Row],[HORA]],1,5)</f>
        <v>21:06</v>
      </c>
      <c r="K5451" s="16">
        <f>IF(Tabla1[[#This Row],[FECHA]]=I5452,IF(J5452-J5451&gt;0,(J5452-J5451)*1440,0),0)</f>
        <v>0</v>
      </c>
      <c r="L5451" s="14">
        <f>2+L5192-Datos!$C$8</f>
        <v>7.84</v>
      </c>
      <c r="M5451" s="13" t="s">
        <v>56325</v>
      </c>
      <c r="N5451" s="1" t="s">
        <v>41227</v>
      </c>
      <c r="O5451" s="1">
        <v>15</v>
      </c>
      <c r="P5451" s="1" t="s">
        <v>1511</v>
      </c>
      <c r="Q5451" s="4" t="s">
        <v>21</v>
      </c>
    </row>
    <row r="5452" spans="1:17" ht="22.5" x14ac:dyDescent="0.25">
      <c r="A5452" s="3">
        <v>1895</v>
      </c>
      <c r="B5452" s="1" t="s">
        <v>5721</v>
      </c>
      <c r="C5452" s="1" t="s">
        <v>15</v>
      </c>
      <c r="D5452" s="1" t="s">
        <v>40</v>
      </c>
      <c r="E5452" s="1">
        <v>40537305</v>
      </c>
      <c r="F5452" s="1" t="s">
        <v>5722</v>
      </c>
      <c r="G5452" s="1">
        <v>40537305</v>
      </c>
      <c r="H5452" s="1" t="s">
        <v>5722</v>
      </c>
      <c r="I5452" s="2">
        <v>45064</v>
      </c>
      <c r="J5452" s="15" t="str">
        <f>MID(Tabla1[[#This Row],[HORA]],1,5)</f>
        <v>06:21</v>
      </c>
      <c r="K5452" s="16">
        <f>IF(Tabla1[[#This Row],[FECHA]]=I5453,IF(J5453-J5452&gt;0,(J5453-J5452)*1440,0),0)</f>
        <v>16.99999999999994</v>
      </c>
      <c r="L5452" s="14">
        <f>2+L5193-Datos!$C$8</f>
        <v>7.59</v>
      </c>
      <c r="M5452" s="13" t="s">
        <v>411</v>
      </c>
      <c r="N5452" s="1" t="s">
        <v>5299</v>
      </c>
      <c r="O5452" s="1">
        <v>10</v>
      </c>
      <c r="P5452" s="1" t="s">
        <v>413</v>
      </c>
      <c r="Q5452" s="4" t="s">
        <v>21</v>
      </c>
    </row>
    <row r="5453" spans="1:17" ht="22.5" x14ac:dyDescent="0.25">
      <c r="A5453" s="3">
        <v>1896</v>
      </c>
      <c r="B5453" s="1" t="s">
        <v>5723</v>
      </c>
      <c r="C5453" s="1" t="s">
        <v>15</v>
      </c>
      <c r="D5453" s="1" t="s">
        <v>82</v>
      </c>
      <c r="E5453" s="1">
        <v>47883935</v>
      </c>
      <c r="F5453" s="1" t="s">
        <v>5724</v>
      </c>
      <c r="G5453" s="1">
        <v>2234189</v>
      </c>
      <c r="H5453" s="1" t="s">
        <v>5725</v>
      </c>
      <c r="I5453" s="2">
        <v>45064</v>
      </c>
      <c r="J5453" s="15" t="str">
        <f>MID(Tabla1[[#This Row],[HORA]],1,5)</f>
        <v>06:38</v>
      </c>
      <c r="K5453" s="16">
        <f>IF(Tabla1[[#This Row],[FECHA]]=I5454,IF(J5454-J5453&gt;0,(J5454-J5453)*1440,0),0)</f>
        <v>5.0000000000000622</v>
      </c>
      <c r="L5453" s="14">
        <f>2+L5194-Datos!$C$8</f>
        <v>10.530000000000001</v>
      </c>
      <c r="M5453" s="13" t="s">
        <v>5726</v>
      </c>
      <c r="N5453" s="1" t="s">
        <v>5727</v>
      </c>
      <c r="O5453" s="1">
        <v>80</v>
      </c>
      <c r="P5453" s="1" t="s">
        <v>413</v>
      </c>
      <c r="Q5453" s="4" t="s">
        <v>21</v>
      </c>
    </row>
    <row r="5454" spans="1:17" ht="22.5" x14ac:dyDescent="0.25">
      <c r="A5454" s="3">
        <v>1897</v>
      </c>
      <c r="B5454" s="1" t="s">
        <v>5728</v>
      </c>
      <c r="C5454" s="1" t="s">
        <v>15</v>
      </c>
      <c r="D5454" s="1" t="s">
        <v>23</v>
      </c>
      <c r="E5454" s="1">
        <v>27681814</v>
      </c>
      <c r="F5454" s="1" t="s">
        <v>5729</v>
      </c>
      <c r="G5454" s="1">
        <v>27681814</v>
      </c>
      <c r="H5454" s="1" t="s">
        <v>5729</v>
      </c>
      <c r="I5454" s="2">
        <v>45064</v>
      </c>
      <c r="J5454" s="15" t="str">
        <f>MID(Tabla1[[#This Row],[HORA]],1,5)</f>
        <v>06:43</v>
      </c>
      <c r="K5454" s="16">
        <f>IF(Tabla1[[#This Row],[FECHA]]=I5455,IF(J5455-J5454&gt;0,(J5455-J5454)*1440,0),0)</f>
        <v>3.9999999999999858</v>
      </c>
      <c r="L5454" s="14">
        <f>2+L5195-Datos!$C$8</f>
        <v>7.68</v>
      </c>
      <c r="M5454" s="13" t="s">
        <v>841</v>
      </c>
      <c r="N5454" s="1" t="s">
        <v>1715</v>
      </c>
      <c r="O5454" s="1">
        <v>35</v>
      </c>
      <c r="P5454" s="1" t="s">
        <v>413</v>
      </c>
      <c r="Q5454" s="4" t="s">
        <v>21</v>
      </c>
    </row>
    <row r="5455" spans="1:17" ht="22.5" x14ac:dyDescent="0.25">
      <c r="A5455" s="3">
        <v>1898</v>
      </c>
      <c r="B5455" s="1" t="s">
        <v>5730</v>
      </c>
      <c r="C5455" s="1" t="s">
        <v>15</v>
      </c>
      <c r="D5455" s="1" t="s">
        <v>40</v>
      </c>
      <c r="E5455" s="1">
        <v>47351484</v>
      </c>
      <c r="F5455" s="1" t="s">
        <v>5731</v>
      </c>
      <c r="G5455" s="1">
        <v>2234190</v>
      </c>
      <c r="H5455" s="1" t="s">
        <v>5732</v>
      </c>
      <c r="I5455" s="2">
        <v>45064</v>
      </c>
      <c r="J5455" s="15" t="str">
        <f>MID(Tabla1[[#This Row],[HORA]],1,5)</f>
        <v>06:47</v>
      </c>
      <c r="K5455" s="16">
        <f>IF(Tabla1[[#This Row],[FECHA]]=I5456,IF(J5456-J5455&gt;0,(J5456-J5455)*1440,0),0)</f>
        <v>15.000000000000027</v>
      </c>
      <c r="L5455" s="14">
        <f>2+L5196-Datos!$C$8</f>
        <v>8.4600000000000009</v>
      </c>
      <c r="M5455" s="13" t="s">
        <v>5733</v>
      </c>
      <c r="N5455" s="1" t="s">
        <v>5734</v>
      </c>
      <c r="O5455" s="1">
        <v>50</v>
      </c>
      <c r="P5455" s="1" t="s">
        <v>413</v>
      </c>
      <c r="Q5455" s="4" t="s">
        <v>21</v>
      </c>
    </row>
    <row r="5456" spans="1:17" ht="22.5" x14ac:dyDescent="0.25">
      <c r="A5456" s="3">
        <v>1899</v>
      </c>
      <c r="B5456" s="1" t="s">
        <v>5735</v>
      </c>
      <c r="C5456" s="1" t="s">
        <v>15</v>
      </c>
      <c r="D5456" s="1" t="s">
        <v>33</v>
      </c>
      <c r="E5456" s="1">
        <v>3485131</v>
      </c>
      <c r="F5456" s="1" t="s">
        <v>5736</v>
      </c>
      <c r="G5456" s="1">
        <v>3485131</v>
      </c>
      <c r="H5456" s="1" t="s">
        <v>5736</v>
      </c>
      <c r="I5456" s="2">
        <v>45064</v>
      </c>
      <c r="J5456" s="15" t="str">
        <f>MID(Tabla1[[#This Row],[HORA]],1,5)</f>
        <v>07:02</v>
      </c>
      <c r="K5456" s="16">
        <f>IF(Tabla1[[#This Row],[FECHA]]=I5457,IF(J5457-J5456&gt;0,(J5457-J5456)*1440,0),0)</f>
        <v>2.9999999999999893</v>
      </c>
      <c r="L5456" s="14">
        <f>2+L5197-Datos!$C$8</f>
        <v>10.83</v>
      </c>
      <c r="M5456" s="13" t="s">
        <v>598</v>
      </c>
      <c r="N5456" s="1" t="s">
        <v>5299</v>
      </c>
      <c r="O5456" s="1">
        <v>50</v>
      </c>
      <c r="P5456" s="1" t="s">
        <v>413</v>
      </c>
      <c r="Q5456" s="4" t="s">
        <v>21</v>
      </c>
    </row>
    <row r="5457" spans="1:17" ht="22.5" x14ac:dyDescent="0.25">
      <c r="A5457" s="3">
        <v>7296</v>
      </c>
      <c r="B5457" s="1" t="s">
        <v>22830</v>
      </c>
      <c r="C5457" s="1" t="s">
        <v>15</v>
      </c>
      <c r="D5457" s="1" t="s">
        <v>172</v>
      </c>
      <c r="E5457" s="1">
        <v>40883097</v>
      </c>
      <c r="F5457" s="1" t="s">
        <v>22831</v>
      </c>
      <c r="G5457" s="1">
        <v>40883097</v>
      </c>
      <c r="H5457" s="1" t="s">
        <v>22831</v>
      </c>
      <c r="I5457" s="2">
        <v>45064</v>
      </c>
      <c r="J5457" s="15" t="str">
        <f>MID(Tabla1[[#This Row],[HORA]],1,5)</f>
        <v>07:05</v>
      </c>
      <c r="K5457" s="16">
        <f>IF(Tabla1[[#This Row],[FECHA]]=I5458,IF(J5458-J5457&gt;0,(J5458-J5457)*1440,0),0)</f>
        <v>1.9999999999999929</v>
      </c>
      <c r="L5457" s="14">
        <f>2+L5198-Datos!$C$8</f>
        <v>9.52</v>
      </c>
      <c r="M5457" s="13" t="s">
        <v>1201</v>
      </c>
      <c r="N5457" s="1" t="s">
        <v>22832</v>
      </c>
      <c r="O5457" s="1">
        <v>25</v>
      </c>
      <c r="P5457" s="1" t="s">
        <v>376</v>
      </c>
      <c r="Q5457" s="4" t="s">
        <v>21</v>
      </c>
    </row>
    <row r="5458" spans="1:17" ht="22.5" x14ac:dyDescent="0.25">
      <c r="A5458" s="3">
        <v>7297</v>
      </c>
      <c r="B5458" s="1" t="s">
        <v>22833</v>
      </c>
      <c r="C5458" s="1" t="s">
        <v>15</v>
      </c>
      <c r="D5458" s="1" t="s">
        <v>40</v>
      </c>
      <c r="E5458" s="1">
        <v>16422819</v>
      </c>
      <c r="F5458" s="1" t="s">
        <v>22834</v>
      </c>
      <c r="G5458" s="1">
        <v>2234193</v>
      </c>
      <c r="H5458" s="1" t="s">
        <v>22835</v>
      </c>
      <c r="I5458" s="2">
        <v>45064</v>
      </c>
      <c r="J5458" s="15" t="str">
        <f>MID(Tabla1[[#This Row],[HORA]],1,5)</f>
        <v>07:07</v>
      </c>
      <c r="K5458" s="16">
        <f>IF(Tabla1[[#This Row],[FECHA]]=I5459,IF(J5459-J5458&gt;0,(J5459-J5458)*1440,0),0)</f>
        <v>6.9999999999999751</v>
      </c>
      <c r="L5458" s="14">
        <f>2+L5199-Datos!$C$8</f>
        <v>8.120000000000001</v>
      </c>
      <c r="M5458" s="13" t="s">
        <v>4496</v>
      </c>
      <c r="N5458" s="1" t="s">
        <v>22836</v>
      </c>
      <c r="O5458" s="1">
        <v>10</v>
      </c>
      <c r="P5458" s="1" t="s">
        <v>376</v>
      </c>
      <c r="Q5458" s="4" t="s">
        <v>21</v>
      </c>
    </row>
    <row r="5459" spans="1:17" ht="22.5" x14ac:dyDescent="0.25">
      <c r="A5459" s="3">
        <v>1900</v>
      </c>
      <c r="B5459" s="1" t="s">
        <v>5737</v>
      </c>
      <c r="C5459" s="1" t="s">
        <v>15</v>
      </c>
      <c r="D5459" s="1" t="s">
        <v>40</v>
      </c>
      <c r="E5459" s="1">
        <v>16515962</v>
      </c>
      <c r="F5459" s="1" t="s">
        <v>4498</v>
      </c>
      <c r="G5459" s="1">
        <v>16515962</v>
      </c>
      <c r="H5459" s="1" t="s">
        <v>4498</v>
      </c>
      <c r="I5459" s="2">
        <v>45064</v>
      </c>
      <c r="J5459" s="15" t="str">
        <f>MID(Tabla1[[#This Row],[HORA]],1,5)</f>
        <v>07:14</v>
      </c>
      <c r="K5459" s="16">
        <f>IF(Tabla1[[#This Row],[FECHA]]=I5460,IF(J5460-J5459&gt;0,(J5460-J5459)*1440,0),0)</f>
        <v>14.00000000000003</v>
      </c>
      <c r="L5459" s="14">
        <f>2+L5200-Datos!$C$8</f>
        <v>5.86</v>
      </c>
      <c r="M5459" s="13" t="s">
        <v>3858</v>
      </c>
      <c r="N5459" s="1" t="s">
        <v>1715</v>
      </c>
      <c r="O5459" s="1">
        <v>15</v>
      </c>
      <c r="P5459" s="1" t="s">
        <v>413</v>
      </c>
      <c r="Q5459" s="4" t="s">
        <v>21</v>
      </c>
    </row>
    <row r="5460" spans="1:17" ht="22.5" x14ac:dyDescent="0.25">
      <c r="A5460" s="3">
        <v>1901</v>
      </c>
      <c r="B5460" s="1" t="s">
        <v>5738</v>
      </c>
      <c r="C5460" s="1" t="s">
        <v>15</v>
      </c>
      <c r="D5460" s="1" t="s">
        <v>40</v>
      </c>
      <c r="E5460" s="1">
        <v>16405633</v>
      </c>
      <c r="F5460" s="1" t="s">
        <v>3641</v>
      </c>
      <c r="G5460" s="1">
        <v>17560335</v>
      </c>
      <c r="H5460" s="1" t="s">
        <v>5739</v>
      </c>
      <c r="I5460" s="2">
        <v>45064</v>
      </c>
      <c r="J5460" s="15" t="str">
        <f>MID(Tabla1[[#This Row],[HORA]],1,5)</f>
        <v>07:28</v>
      </c>
      <c r="K5460" s="16">
        <f>IF(Tabla1[[#This Row],[FECHA]]=I5461,IF(J5461-J5460&gt;0,(J5461-J5460)*1440,0),0)</f>
        <v>7.9999999999999716</v>
      </c>
      <c r="L5460" s="14">
        <f>2+L5201-Datos!$C$8</f>
        <v>8.379999999999999</v>
      </c>
      <c r="M5460" s="13" t="s">
        <v>323</v>
      </c>
      <c r="N5460" s="1" t="s">
        <v>5740</v>
      </c>
      <c r="O5460" s="1">
        <v>25</v>
      </c>
      <c r="P5460" s="1" t="s">
        <v>413</v>
      </c>
      <c r="Q5460" s="4" t="s">
        <v>21</v>
      </c>
    </row>
    <row r="5461" spans="1:17" ht="22.5" x14ac:dyDescent="0.25">
      <c r="A5461" s="3">
        <v>7298</v>
      </c>
      <c r="B5461" s="1" t="s">
        <v>22837</v>
      </c>
      <c r="C5461" s="1" t="s">
        <v>15</v>
      </c>
      <c r="D5461" s="1" t="s">
        <v>40</v>
      </c>
      <c r="E5461" s="1">
        <v>43114295</v>
      </c>
      <c r="F5461" s="1" t="s">
        <v>22838</v>
      </c>
      <c r="G5461" s="1">
        <v>71822592</v>
      </c>
      <c r="H5461" s="1" t="s">
        <v>22839</v>
      </c>
      <c r="I5461" s="2">
        <v>45064</v>
      </c>
      <c r="J5461" s="15" t="str">
        <f>MID(Tabla1[[#This Row],[HORA]],1,5)</f>
        <v>07:36</v>
      </c>
      <c r="K5461" s="16">
        <f>IF(Tabla1[[#This Row],[FECHA]]=I5462,IF(J5462-J5461&gt;0,(J5462-J5461)*1440,0),0)</f>
        <v>8.0000000000000515</v>
      </c>
      <c r="L5461" s="14">
        <f>2+L5202-Datos!$C$8</f>
        <v>7.41</v>
      </c>
      <c r="M5461" s="13" t="s">
        <v>216</v>
      </c>
      <c r="N5461" s="1" t="s">
        <v>22840</v>
      </c>
      <c r="O5461" s="1">
        <v>25</v>
      </c>
      <c r="P5461" s="1" t="s">
        <v>376</v>
      </c>
      <c r="Q5461" s="4" t="s">
        <v>21</v>
      </c>
    </row>
    <row r="5462" spans="1:17" ht="22.5" x14ac:dyDescent="0.25">
      <c r="A5462" s="3">
        <v>7299</v>
      </c>
      <c r="B5462" s="1" t="s">
        <v>22841</v>
      </c>
      <c r="C5462" s="1" t="s">
        <v>15</v>
      </c>
      <c r="D5462" s="1" t="s">
        <v>40</v>
      </c>
      <c r="E5462" s="1">
        <v>43341295</v>
      </c>
      <c r="F5462" s="1" t="s">
        <v>22842</v>
      </c>
      <c r="G5462" s="1">
        <v>47357629</v>
      </c>
      <c r="H5462" s="1" t="s">
        <v>22843</v>
      </c>
      <c r="I5462" s="2">
        <v>45064</v>
      </c>
      <c r="J5462" s="15" t="str">
        <f>MID(Tabla1[[#This Row],[HORA]],1,5)</f>
        <v>07:44</v>
      </c>
      <c r="K5462" s="16">
        <f>IF(Tabla1[[#This Row],[FECHA]]=I5463,IF(J5463-J5462&gt;0,(J5463-J5462)*1440,0),0)</f>
        <v>10.999999999999961</v>
      </c>
      <c r="L5462" s="14">
        <f>2+L5203-Datos!$C$8</f>
        <v>6.5200000000000005</v>
      </c>
      <c r="M5462" s="13" t="s">
        <v>6955</v>
      </c>
      <c r="N5462" s="1" t="s">
        <v>22844</v>
      </c>
      <c r="O5462" s="1">
        <v>10</v>
      </c>
      <c r="P5462" s="1" t="s">
        <v>376</v>
      </c>
      <c r="Q5462" s="4" t="s">
        <v>21</v>
      </c>
    </row>
    <row r="5463" spans="1:17" ht="22.5" x14ac:dyDescent="0.25">
      <c r="A5463" s="3">
        <v>7300</v>
      </c>
      <c r="B5463" s="1" t="s">
        <v>22845</v>
      </c>
      <c r="C5463" s="1" t="s">
        <v>15</v>
      </c>
      <c r="D5463" s="1" t="s">
        <v>82</v>
      </c>
      <c r="E5463" s="1">
        <v>1002543678</v>
      </c>
      <c r="F5463" s="1" t="s">
        <v>17214</v>
      </c>
      <c r="G5463" s="1">
        <v>1002543678</v>
      </c>
      <c r="H5463" s="1" t="s">
        <v>17214</v>
      </c>
      <c r="I5463" s="2">
        <v>45064</v>
      </c>
      <c r="J5463" s="15" t="str">
        <f>MID(Tabla1[[#This Row],[HORA]],1,5)</f>
        <v>07:55</v>
      </c>
      <c r="K5463" s="16">
        <f>IF(Tabla1[[#This Row],[FECHA]]=I5464,IF(J5464-J5463&gt;0,(J5464-J5463)*1440,0),0)</f>
        <v>2.9999999999999893</v>
      </c>
      <c r="L5463" s="14">
        <f>2+L5204-Datos!$C$8</f>
        <v>6.5600000000000005</v>
      </c>
      <c r="M5463" s="13" t="s">
        <v>2456</v>
      </c>
      <c r="N5463" s="1" t="s">
        <v>22846</v>
      </c>
      <c r="O5463" s="1">
        <v>10</v>
      </c>
      <c r="P5463" s="1" t="s">
        <v>376</v>
      </c>
      <c r="Q5463" s="4" t="s">
        <v>21</v>
      </c>
    </row>
    <row r="5464" spans="1:17" ht="22.5" x14ac:dyDescent="0.25">
      <c r="A5464" s="3">
        <v>7301</v>
      </c>
      <c r="B5464" s="1" t="s">
        <v>22847</v>
      </c>
      <c r="C5464" s="1" t="s">
        <v>15</v>
      </c>
      <c r="D5464" s="1" t="s">
        <v>71</v>
      </c>
      <c r="E5464" s="1">
        <v>27740246</v>
      </c>
      <c r="F5464" s="1" t="s">
        <v>17405</v>
      </c>
      <c r="G5464" s="1">
        <v>2234199</v>
      </c>
      <c r="H5464" s="1" t="s">
        <v>22848</v>
      </c>
      <c r="I5464" s="2">
        <v>45064</v>
      </c>
      <c r="J5464" s="15" t="str">
        <f>MID(Tabla1[[#This Row],[HORA]],1,5)</f>
        <v>07:58</v>
      </c>
      <c r="K5464" s="16">
        <f>IF(Tabla1[[#This Row],[FECHA]]=I5465,IF(J5465-J5464&gt;0,(J5465-J5464)*1440,0),0)</f>
        <v>19.000000000000014</v>
      </c>
      <c r="L5464" s="14">
        <f>2+L5205-Datos!$C$8</f>
        <v>11.44</v>
      </c>
      <c r="M5464" s="13" t="s">
        <v>2463</v>
      </c>
      <c r="N5464" s="1" t="s">
        <v>22849</v>
      </c>
      <c r="O5464" s="1">
        <v>20</v>
      </c>
      <c r="P5464" s="1" t="s">
        <v>376</v>
      </c>
      <c r="Q5464" s="4" t="s">
        <v>21</v>
      </c>
    </row>
    <row r="5465" spans="1:17" ht="22.5" x14ac:dyDescent="0.25">
      <c r="A5465" s="3">
        <v>7302</v>
      </c>
      <c r="B5465" s="1" t="s">
        <v>22850</v>
      </c>
      <c r="C5465" s="1" t="s">
        <v>15</v>
      </c>
      <c r="D5465" s="1" t="s">
        <v>40</v>
      </c>
      <c r="E5465" s="1">
        <v>16604379</v>
      </c>
      <c r="F5465" s="1" t="s">
        <v>11038</v>
      </c>
      <c r="G5465" s="1">
        <v>2234202</v>
      </c>
      <c r="H5465" s="1" t="s">
        <v>22851</v>
      </c>
      <c r="I5465" s="2">
        <v>45064</v>
      </c>
      <c r="J5465" s="15" t="str">
        <f>MID(Tabla1[[#This Row],[HORA]],1,5)</f>
        <v>08:17</v>
      </c>
      <c r="K5465" s="16">
        <f>IF(Tabla1[[#This Row],[FECHA]]=I5466,IF(J5466-J5465&gt;0,(J5466-J5465)*1440,0),0)</f>
        <v>7.0000000000000551</v>
      </c>
      <c r="L5465" s="14">
        <f>2+L5206-Datos!$C$8</f>
        <v>5.42</v>
      </c>
      <c r="M5465" s="13" t="s">
        <v>3336</v>
      </c>
      <c r="N5465" s="1" t="s">
        <v>22852</v>
      </c>
      <c r="O5465" s="1">
        <v>5</v>
      </c>
      <c r="P5465" s="1" t="s">
        <v>376</v>
      </c>
      <c r="Q5465" s="4" t="s">
        <v>21</v>
      </c>
    </row>
    <row r="5466" spans="1:17" ht="22.5" x14ac:dyDescent="0.25">
      <c r="A5466" s="3">
        <v>17046</v>
      </c>
      <c r="B5466" s="1" t="s">
        <v>51491</v>
      </c>
      <c r="C5466" s="1" t="s">
        <v>15</v>
      </c>
      <c r="D5466" s="1" t="s">
        <v>40</v>
      </c>
      <c r="E5466" s="1">
        <v>20603569548</v>
      </c>
      <c r="F5466" s="1" t="s">
        <v>47878</v>
      </c>
      <c r="G5466" s="1">
        <v>46677667</v>
      </c>
      <c r="H5466" s="1" t="s">
        <v>47879</v>
      </c>
      <c r="I5466" s="2">
        <v>45064</v>
      </c>
      <c r="J5466" s="15" t="str">
        <f>MID(Tabla1[[#This Row],[HORA]],1,5)</f>
        <v>08:24</v>
      </c>
      <c r="K5466" s="16">
        <f>IF(Tabla1[[#This Row],[FECHA]]=I5467,IF(J5467-J5466&gt;0,(J5467-J5466)*1440,0),0)</f>
        <v>8.999999999999968</v>
      </c>
      <c r="L5466" s="14">
        <f>2+L5207-Datos!$C$8</f>
        <v>6.7200000000000006</v>
      </c>
      <c r="M5466" s="13" t="s">
        <v>4808</v>
      </c>
      <c r="N5466" s="1" t="s">
        <v>14799</v>
      </c>
      <c r="O5466" s="1">
        <v>10</v>
      </c>
      <c r="P5466" s="1" t="s">
        <v>376</v>
      </c>
      <c r="Q5466" s="4" t="s">
        <v>21</v>
      </c>
    </row>
    <row r="5467" spans="1:17" ht="22.5" x14ac:dyDescent="0.25">
      <c r="A5467" s="3">
        <v>15922</v>
      </c>
      <c r="B5467" s="1" t="s">
        <v>48419</v>
      </c>
      <c r="C5467" s="1" t="s">
        <v>15</v>
      </c>
      <c r="D5467" s="1" t="s">
        <v>40</v>
      </c>
      <c r="E5467" s="1">
        <v>20480230451</v>
      </c>
      <c r="F5467" s="1" t="s">
        <v>48420</v>
      </c>
      <c r="G5467" s="1">
        <v>2234205</v>
      </c>
      <c r="H5467" s="1" t="s">
        <v>48421</v>
      </c>
      <c r="I5467" s="2">
        <v>45064</v>
      </c>
      <c r="J5467" s="15" t="str">
        <f>MID(Tabla1[[#This Row],[HORA]],1,5)</f>
        <v>08:33</v>
      </c>
      <c r="K5467" s="16">
        <f>IF(Tabla1[[#This Row],[FECHA]]=I5468,IF(J5468-J5467&gt;0,(J5468-J5467)*1440,0),0)</f>
        <v>7.9999999999999716</v>
      </c>
      <c r="L5467" s="14">
        <f>2+L5208-Datos!$C$8</f>
        <v>5.62</v>
      </c>
      <c r="M5467" s="13" t="s">
        <v>2202</v>
      </c>
      <c r="N5467" s="1" t="s">
        <v>5313</v>
      </c>
      <c r="O5467" s="1">
        <v>10</v>
      </c>
      <c r="P5467" s="1" t="s">
        <v>413</v>
      </c>
      <c r="Q5467" s="4" t="s">
        <v>21</v>
      </c>
    </row>
    <row r="5468" spans="1:17" ht="22.5" x14ac:dyDescent="0.25">
      <c r="A5468" s="3">
        <v>7303</v>
      </c>
      <c r="B5468" s="1" t="s">
        <v>22853</v>
      </c>
      <c r="C5468" s="1" t="s">
        <v>15</v>
      </c>
      <c r="D5468" s="1" t="s">
        <v>33</v>
      </c>
      <c r="E5468" s="1">
        <v>77094292</v>
      </c>
      <c r="F5468" s="1" t="s">
        <v>22854</v>
      </c>
      <c r="G5468" s="1">
        <v>48640361</v>
      </c>
      <c r="H5468" s="1" t="s">
        <v>22855</v>
      </c>
      <c r="I5468" s="2">
        <v>45064</v>
      </c>
      <c r="J5468" s="15" t="str">
        <f>MID(Tabla1[[#This Row],[HORA]],1,5)</f>
        <v>08:41</v>
      </c>
      <c r="K5468" s="16">
        <f>IF(Tabla1[[#This Row],[FECHA]]=I5469,IF(J5469-J5468&gt;0,(J5469-J5468)*1440,0),0)</f>
        <v>7.9999999999999716</v>
      </c>
      <c r="L5468" s="14">
        <f>2+L5209-Datos!$C$8</f>
        <v>6.82</v>
      </c>
      <c r="M5468" s="13" t="s">
        <v>1152</v>
      </c>
      <c r="N5468" s="1" t="s">
        <v>22856</v>
      </c>
      <c r="O5468" s="1">
        <v>15</v>
      </c>
      <c r="P5468" s="1" t="s">
        <v>376</v>
      </c>
      <c r="Q5468" s="4" t="s">
        <v>21</v>
      </c>
    </row>
    <row r="5469" spans="1:17" ht="22.5" x14ac:dyDescent="0.25">
      <c r="A5469" s="3">
        <v>7304</v>
      </c>
      <c r="B5469" s="1" t="s">
        <v>22857</v>
      </c>
      <c r="C5469" s="1" t="s">
        <v>15</v>
      </c>
      <c r="D5469" s="1" t="s">
        <v>40</v>
      </c>
      <c r="E5469" s="1">
        <v>16411440</v>
      </c>
      <c r="F5469" s="1" t="s">
        <v>2478</v>
      </c>
      <c r="G5469" s="1">
        <v>2234207</v>
      </c>
      <c r="H5469" s="1" t="s">
        <v>2479</v>
      </c>
      <c r="I5469" s="2">
        <v>45064</v>
      </c>
      <c r="J5469" s="15" t="str">
        <f>MID(Tabla1[[#This Row],[HORA]],1,5)</f>
        <v>08:49</v>
      </c>
      <c r="K5469" s="16">
        <f>IF(Tabla1[[#This Row],[FECHA]]=I5470,IF(J5470-J5469&gt;0,(J5470-J5469)*1440,0),0)</f>
        <v>0</v>
      </c>
      <c r="L5469" s="14">
        <f>2+L5210-Datos!$C$8</f>
        <v>8.32</v>
      </c>
      <c r="M5469" s="13" t="s">
        <v>546</v>
      </c>
      <c r="N5469" s="1" t="s">
        <v>22858</v>
      </c>
      <c r="O5469" s="1">
        <v>28</v>
      </c>
      <c r="P5469" s="1" t="s">
        <v>376</v>
      </c>
      <c r="Q5469" s="4" t="s">
        <v>21</v>
      </c>
    </row>
    <row r="5470" spans="1:17" ht="22.5" x14ac:dyDescent="0.25">
      <c r="A5470" s="3">
        <v>7305</v>
      </c>
      <c r="B5470" s="1" t="s">
        <v>22857</v>
      </c>
      <c r="C5470" s="1" t="s">
        <v>15</v>
      </c>
      <c r="D5470" s="1" t="s">
        <v>40</v>
      </c>
      <c r="E5470" s="1">
        <v>16411440</v>
      </c>
      <c r="F5470" s="1" t="s">
        <v>2478</v>
      </c>
      <c r="G5470" s="1">
        <v>2234207</v>
      </c>
      <c r="H5470" s="1" t="s">
        <v>2479</v>
      </c>
      <c r="I5470" s="2">
        <v>45064</v>
      </c>
      <c r="J5470" s="15" t="str">
        <f>MID(Tabla1[[#This Row],[HORA]],1,5)</f>
        <v>08:49</v>
      </c>
      <c r="K5470" s="16">
        <f>IF(Tabla1[[#This Row],[FECHA]]=I5471,IF(J5471-J5470&gt;0,(J5471-J5470)*1440,0),0)</f>
        <v>0</v>
      </c>
      <c r="L5470" s="14">
        <f>2+L5211-Datos!$C$8</f>
        <v>5.67</v>
      </c>
      <c r="M5470" s="13" t="s">
        <v>546</v>
      </c>
      <c r="N5470" s="1" t="s">
        <v>22859</v>
      </c>
      <c r="O5470" s="1">
        <v>112</v>
      </c>
      <c r="P5470" s="1" t="s">
        <v>376</v>
      </c>
      <c r="Q5470" s="4" t="s">
        <v>21</v>
      </c>
    </row>
    <row r="5471" spans="1:17" ht="22.5" x14ac:dyDescent="0.25">
      <c r="A5471" s="3">
        <v>15923</v>
      </c>
      <c r="B5471" s="1" t="s">
        <v>48422</v>
      </c>
      <c r="C5471" s="1" t="s">
        <v>15</v>
      </c>
      <c r="D5471" s="1" t="s">
        <v>40</v>
      </c>
      <c r="E5471" s="1">
        <v>20538993400</v>
      </c>
      <c r="F5471" s="1" t="s">
        <v>48260</v>
      </c>
      <c r="G5471" s="1">
        <v>73439382</v>
      </c>
      <c r="H5471" s="1" t="s">
        <v>48423</v>
      </c>
      <c r="I5471" s="2">
        <v>45064</v>
      </c>
      <c r="J5471" s="15" t="str">
        <f>MID(Tabla1[[#This Row],[HORA]],1,5)</f>
        <v>08:49</v>
      </c>
      <c r="K5471" s="16">
        <f>IF(Tabla1[[#This Row],[FECHA]]=I5472,IF(J5472-J5471&gt;0,(J5472-J5471)*1440,0),0)</f>
        <v>1.9999999999999929</v>
      </c>
      <c r="L5471" s="14">
        <f>2+L5212-Datos!$C$8</f>
        <v>7.82</v>
      </c>
      <c r="M5471" s="13" t="s">
        <v>546</v>
      </c>
      <c r="N5471" s="1" t="s">
        <v>48424</v>
      </c>
      <c r="O5471" s="1">
        <v>15</v>
      </c>
      <c r="P5471" s="1" t="s">
        <v>413</v>
      </c>
      <c r="Q5471" s="4" t="s">
        <v>21</v>
      </c>
    </row>
    <row r="5472" spans="1:17" ht="22.5" x14ac:dyDescent="0.25">
      <c r="A5472" s="3">
        <v>1902</v>
      </c>
      <c r="B5472" s="1" t="s">
        <v>5741</v>
      </c>
      <c r="C5472" s="1" t="s">
        <v>15</v>
      </c>
      <c r="D5472" s="1" t="s">
        <v>40</v>
      </c>
      <c r="E5472" s="1">
        <v>45439145</v>
      </c>
      <c r="F5472" s="1" t="s">
        <v>3869</v>
      </c>
      <c r="G5472" s="1">
        <v>3588471</v>
      </c>
      <c r="H5472" s="1" t="s">
        <v>5742</v>
      </c>
      <c r="I5472" s="2">
        <v>45064</v>
      </c>
      <c r="J5472" s="15" t="str">
        <f>MID(Tabla1[[#This Row],[HORA]],1,5)</f>
        <v>08:51</v>
      </c>
      <c r="K5472" s="16">
        <f>IF(Tabla1[[#This Row],[FECHA]]=I5473,IF(J5473-J5472&gt;0,(J5473-J5472)*1440,0),0)</f>
        <v>1.0000000000000764</v>
      </c>
      <c r="L5472" s="14">
        <f>2+L5213-Datos!$C$8</f>
        <v>9.52</v>
      </c>
      <c r="M5472" s="13" t="s">
        <v>1351</v>
      </c>
      <c r="N5472" s="1" t="s">
        <v>5743</v>
      </c>
      <c r="O5472" s="1">
        <v>15</v>
      </c>
      <c r="P5472" s="1" t="s">
        <v>413</v>
      </c>
      <c r="Q5472" s="4" t="s">
        <v>21</v>
      </c>
    </row>
    <row r="5473" spans="1:17" ht="22.5" x14ac:dyDescent="0.25">
      <c r="A5473" s="3">
        <v>17047</v>
      </c>
      <c r="B5473" s="1" t="s">
        <v>51492</v>
      </c>
      <c r="C5473" s="1" t="s">
        <v>15</v>
      </c>
      <c r="D5473" s="1" t="s">
        <v>40</v>
      </c>
      <c r="E5473" s="1">
        <v>10164497564</v>
      </c>
      <c r="F5473" s="1" t="s">
        <v>51493</v>
      </c>
      <c r="G5473" s="1">
        <v>16449756</v>
      </c>
      <c r="H5473" s="1" t="s">
        <v>51494</v>
      </c>
      <c r="I5473" s="2">
        <v>45064</v>
      </c>
      <c r="J5473" s="15" t="str">
        <f>MID(Tabla1[[#This Row],[HORA]],1,5)</f>
        <v>08:52</v>
      </c>
      <c r="K5473" s="16">
        <f>IF(Tabla1[[#This Row],[FECHA]]=I5474,IF(J5474-J5473&gt;0,(J5474-J5473)*1440,0),0)</f>
        <v>1.9999999999999929</v>
      </c>
      <c r="L5473" s="14">
        <f>2+L5214-Datos!$C$8</f>
        <v>6.68</v>
      </c>
      <c r="M5473" s="13" t="s">
        <v>5100</v>
      </c>
      <c r="N5473" s="1" t="s">
        <v>2773</v>
      </c>
      <c r="O5473" s="1">
        <v>70</v>
      </c>
      <c r="P5473" s="1" t="s">
        <v>376</v>
      </c>
      <c r="Q5473" s="4" t="s">
        <v>21</v>
      </c>
    </row>
    <row r="5474" spans="1:17" ht="22.5" x14ac:dyDescent="0.25">
      <c r="A5474" s="3">
        <v>7306</v>
      </c>
      <c r="B5474" s="1" t="s">
        <v>22860</v>
      </c>
      <c r="C5474" s="1" t="s">
        <v>15</v>
      </c>
      <c r="D5474" s="1" t="s">
        <v>40</v>
      </c>
      <c r="E5474" s="1">
        <v>47720770</v>
      </c>
      <c r="F5474" s="1" t="s">
        <v>22861</v>
      </c>
      <c r="G5474" s="1">
        <v>2234211</v>
      </c>
      <c r="H5474" s="1" t="s">
        <v>22862</v>
      </c>
      <c r="I5474" s="2">
        <v>45064</v>
      </c>
      <c r="J5474" s="15" t="str">
        <f>MID(Tabla1[[#This Row],[HORA]],1,5)</f>
        <v>08:54</v>
      </c>
      <c r="K5474" s="16">
        <f>IF(Tabla1[[#This Row],[FECHA]]=I5475,IF(J5475-J5474&gt;0,(J5475-J5474)*1440,0),0)</f>
        <v>0</v>
      </c>
      <c r="L5474" s="14">
        <f>2+L5215-Datos!$C$8</f>
        <v>7.62</v>
      </c>
      <c r="M5474" s="13" t="s">
        <v>5203</v>
      </c>
      <c r="N5474" s="1" t="s">
        <v>22863</v>
      </c>
      <c r="O5474" s="1">
        <v>20</v>
      </c>
      <c r="P5474" s="1" t="s">
        <v>376</v>
      </c>
      <c r="Q5474" s="4" t="s">
        <v>21</v>
      </c>
    </row>
    <row r="5475" spans="1:17" ht="22.5" x14ac:dyDescent="0.25">
      <c r="A5475" s="3">
        <v>15924</v>
      </c>
      <c r="B5475" s="1" t="s">
        <v>48425</v>
      </c>
      <c r="C5475" s="1" t="s">
        <v>15</v>
      </c>
      <c r="D5475" s="1" t="s">
        <v>77</v>
      </c>
      <c r="E5475" s="1">
        <v>20609460254</v>
      </c>
      <c r="F5475" s="1" t="s">
        <v>48426</v>
      </c>
      <c r="G5475" s="1">
        <v>40100023</v>
      </c>
      <c r="H5475" s="1" t="s">
        <v>48427</v>
      </c>
      <c r="I5475" s="2">
        <v>45064</v>
      </c>
      <c r="J5475" s="15" t="str">
        <f>MID(Tabla1[[#This Row],[HORA]],1,5)</f>
        <v>08:54</v>
      </c>
      <c r="K5475" s="16">
        <f>IF(Tabla1[[#This Row],[FECHA]]=I5476,IF(J5476-J5475&gt;0,(J5476-J5475)*1440,0),0)</f>
        <v>1.9999999999999929</v>
      </c>
      <c r="L5475" s="14">
        <f>2+L5216-Datos!$C$8</f>
        <v>7.8599999999999994</v>
      </c>
      <c r="M5475" s="13" t="s">
        <v>5203</v>
      </c>
      <c r="N5475" s="1" t="s">
        <v>48428</v>
      </c>
      <c r="O5475" s="1">
        <v>50</v>
      </c>
      <c r="P5475" s="1" t="s">
        <v>413</v>
      </c>
      <c r="Q5475" s="4" t="s">
        <v>21</v>
      </c>
    </row>
    <row r="5476" spans="1:17" ht="22.5" x14ac:dyDescent="0.25">
      <c r="A5476" s="3">
        <v>1903</v>
      </c>
      <c r="B5476" s="1" t="s">
        <v>5744</v>
      </c>
      <c r="C5476" s="1" t="s">
        <v>15</v>
      </c>
      <c r="D5476" s="1" t="s">
        <v>40</v>
      </c>
      <c r="E5476" s="1">
        <v>16776743</v>
      </c>
      <c r="F5476" s="1" t="s">
        <v>5745</v>
      </c>
      <c r="G5476" s="1">
        <v>16776743</v>
      </c>
      <c r="H5476" s="1" t="s">
        <v>5745</v>
      </c>
      <c r="I5476" s="2">
        <v>45064</v>
      </c>
      <c r="J5476" s="15" t="str">
        <f>MID(Tabla1[[#This Row],[HORA]],1,5)</f>
        <v>08:56</v>
      </c>
      <c r="K5476" s="16">
        <f>IF(Tabla1[[#This Row],[FECHA]]=I5477,IF(J5477-J5476&gt;0,(J5477-J5476)*1440,0),0)</f>
        <v>2.9999999999999094</v>
      </c>
      <c r="L5476" s="14">
        <f>2+L5217-Datos!$C$8</f>
        <v>5.53</v>
      </c>
      <c r="M5476" s="13" t="s">
        <v>3350</v>
      </c>
      <c r="N5476" s="1" t="s">
        <v>1715</v>
      </c>
      <c r="O5476" s="1">
        <v>10</v>
      </c>
      <c r="P5476" s="1" t="s">
        <v>413</v>
      </c>
      <c r="Q5476" s="4" t="s">
        <v>21</v>
      </c>
    </row>
    <row r="5477" spans="1:17" ht="22.5" x14ac:dyDescent="0.25">
      <c r="A5477" s="3">
        <v>7307</v>
      </c>
      <c r="B5477" s="1" t="s">
        <v>22864</v>
      </c>
      <c r="C5477" s="1" t="s">
        <v>15</v>
      </c>
      <c r="D5477" s="1" t="s">
        <v>40</v>
      </c>
      <c r="E5477" s="1">
        <v>16472771</v>
      </c>
      <c r="F5477" s="1" t="s">
        <v>22865</v>
      </c>
      <c r="G5477" s="1">
        <v>2234212</v>
      </c>
      <c r="H5477" s="1" t="s">
        <v>22866</v>
      </c>
      <c r="I5477" s="2">
        <v>45064</v>
      </c>
      <c r="J5477" s="15" t="str">
        <f>MID(Tabla1[[#This Row],[HORA]],1,5)</f>
        <v>08:59</v>
      </c>
      <c r="K5477" s="16">
        <f>IF(Tabla1[[#This Row],[FECHA]]=I5478,IF(J5478-J5477&gt;0,(J5478-J5477)*1440,0),0)</f>
        <v>7.0000000000000551</v>
      </c>
      <c r="L5477" s="14">
        <f>2+L5218-Datos!$C$8</f>
        <v>6.7700000000000005</v>
      </c>
      <c r="M5477" s="13" t="s">
        <v>4535</v>
      </c>
      <c r="N5477" s="1" t="s">
        <v>22867</v>
      </c>
      <c r="O5477" s="1">
        <v>10</v>
      </c>
      <c r="P5477" s="1" t="s">
        <v>376</v>
      </c>
      <c r="Q5477" s="4" t="s">
        <v>21</v>
      </c>
    </row>
    <row r="5478" spans="1:17" ht="22.5" x14ac:dyDescent="0.25">
      <c r="A5478" s="3">
        <v>7308</v>
      </c>
      <c r="B5478" s="1" t="s">
        <v>22868</v>
      </c>
      <c r="C5478" s="1" t="s">
        <v>15</v>
      </c>
      <c r="D5478" s="1" t="s">
        <v>40</v>
      </c>
      <c r="E5478" s="1">
        <v>16732051</v>
      </c>
      <c r="F5478" s="1" t="s">
        <v>22869</v>
      </c>
      <c r="G5478" s="1">
        <v>2234217</v>
      </c>
      <c r="H5478" s="1" t="s">
        <v>22870</v>
      </c>
      <c r="I5478" s="2">
        <v>45064</v>
      </c>
      <c r="J5478" s="15" t="str">
        <f>MID(Tabla1[[#This Row],[HORA]],1,5)</f>
        <v>09:06</v>
      </c>
      <c r="K5478" s="16">
        <f>IF(Tabla1[[#This Row],[FECHA]]=I5479,IF(J5479-J5478&gt;0,(J5479-J5478)*1440,0),0)</f>
        <v>3.9999999999999858</v>
      </c>
      <c r="L5478" s="14">
        <f>2+L5219-Datos!$C$8</f>
        <v>6.4600000000000009</v>
      </c>
      <c r="M5478" s="13" t="s">
        <v>2485</v>
      </c>
      <c r="N5478" s="1" t="s">
        <v>22871</v>
      </c>
      <c r="O5478" s="1">
        <v>12</v>
      </c>
      <c r="P5478" s="1" t="s">
        <v>376</v>
      </c>
      <c r="Q5478" s="4" t="s">
        <v>21</v>
      </c>
    </row>
    <row r="5479" spans="1:17" ht="22.5" x14ac:dyDescent="0.25">
      <c r="A5479" s="3">
        <v>15925</v>
      </c>
      <c r="B5479" s="1" t="s">
        <v>48429</v>
      </c>
      <c r="C5479" s="1" t="s">
        <v>15</v>
      </c>
      <c r="D5479" s="1" t="s">
        <v>40</v>
      </c>
      <c r="E5479" s="1">
        <v>20353947614</v>
      </c>
      <c r="F5479" s="1" t="s">
        <v>48430</v>
      </c>
      <c r="G5479" s="1">
        <v>42459684</v>
      </c>
      <c r="H5479" s="1" t="s">
        <v>48431</v>
      </c>
      <c r="I5479" s="2">
        <v>45064</v>
      </c>
      <c r="J5479" s="15" t="str">
        <f>MID(Tabla1[[#This Row],[HORA]],1,5)</f>
        <v>09:10</v>
      </c>
      <c r="K5479" s="16">
        <f>IF(Tabla1[[#This Row],[FECHA]]=I5480,IF(J5480-J5479&gt;0,(J5480-J5479)*1440,0),0)</f>
        <v>9.000000000000048</v>
      </c>
      <c r="L5479" s="14">
        <f>2+L5220-Datos!$C$8</f>
        <v>7.84</v>
      </c>
      <c r="M5479" s="13" t="s">
        <v>822</v>
      </c>
      <c r="N5479" s="1" t="s">
        <v>48432</v>
      </c>
      <c r="O5479" s="1">
        <v>20</v>
      </c>
      <c r="P5479" s="1" t="s">
        <v>413</v>
      </c>
      <c r="Q5479" s="4" t="s">
        <v>21</v>
      </c>
    </row>
    <row r="5480" spans="1:17" ht="22.5" x14ac:dyDescent="0.25">
      <c r="A5480" s="3">
        <v>707</v>
      </c>
      <c r="B5480" s="1" t="s">
        <v>1620</v>
      </c>
      <c r="C5480" s="1" t="s">
        <v>15</v>
      </c>
      <c r="D5480" s="1" t="s">
        <v>1017</v>
      </c>
      <c r="E5480" s="1">
        <v>2234221</v>
      </c>
      <c r="F5480" s="1" t="s">
        <v>1621</v>
      </c>
      <c r="G5480" s="1">
        <v>2234222</v>
      </c>
      <c r="H5480" s="1" t="s">
        <v>1622</v>
      </c>
      <c r="I5480" s="2">
        <v>45064</v>
      </c>
      <c r="J5480" s="15" t="str">
        <f>MID(Tabla1[[#This Row],[HORA]],1,5)</f>
        <v>09:19</v>
      </c>
      <c r="K5480" s="16">
        <f>IF(Tabla1[[#This Row],[FECHA]]=I5481,IF(J5481-J5480&gt;0,(J5481-J5480)*1440,0),0)</f>
        <v>12.000000000000037</v>
      </c>
      <c r="L5480" s="14">
        <f>2+L5221-Datos!$C$8</f>
        <v>7.7800000000000011</v>
      </c>
      <c r="M5480" s="13" t="s">
        <v>1623</v>
      </c>
      <c r="N5480" s="1" t="s">
        <v>1624</v>
      </c>
      <c r="O5480" s="1">
        <v>0</v>
      </c>
      <c r="P5480" s="1" t="s">
        <v>413</v>
      </c>
      <c r="Q5480" s="4" t="s">
        <v>21</v>
      </c>
    </row>
    <row r="5481" spans="1:17" ht="22.5" x14ac:dyDescent="0.25">
      <c r="A5481" s="3">
        <v>17048</v>
      </c>
      <c r="B5481" s="1" t="s">
        <v>51495</v>
      </c>
      <c r="C5481" s="1" t="s">
        <v>15</v>
      </c>
      <c r="D5481" s="1" t="s">
        <v>40</v>
      </c>
      <c r="E5481" s="1">
        <v>20198461564</v>
      </c>
      <c r="F5481" s="1" t="s">
        <v>51496</v>
      </c>
      <c r="G5481" s="1">
        <v>2234228</v>
      </c>
      <c r="H5481" s="1" t="s">
        <v>51497</v>
      </c>
      <c r="I5481" s="2">
        <v>45064</v>
      </c>
      <c r="J5481" s="15" t="str">
        <f>MID(Tabla1[[#This Row],[HORA]],1,5)</f>
        <v>09:31</v>
      </c>
      <c r="K5481" s="16">
        <f>IF(Tabla1[[#This Row],[FECHA]]=I5482,IF(J5482-J5481&gt;0,(J5482-J5481)*1440,0),0)</f>
        <v>3.9999999999999858</v>
      </c>
      <c r="L5481" s="14">
        <f>2+L5222-Datos!$C$8</f>
        <v>7.68</v>
      </c>
      <c r="M5481" s="13" t="s">
        <v>10896</v>
      </c>
      <c r="N5481" s="1" t="s">
        <v>51498</v>
      </c>
      <c r="O5481" s="1">
        <v>20</v>
      </c>
      <c r="P5481" s="1" t="s">
        <v>376</v>
      </c>
      <c r="Q5481" s="4" t="s">
        <v>21</v>
      </c>
    </row>
    <row r="5482" spans="1:17" ht="22.5" x14ac:dyDescent="0.25">
      <c r="A5482" s="3">
        <v>17049</v>
      </c>
      <c r="B5482" s="1" t="s">
        <v>51499</v>
      </c>
      <c r="C5482" s="1" t="s">
        <v>15</v>
      </c>
      <c r="D5482" s="1" t="s">
        <v>40</v>
      </c>
      <c r="E5482" s="1">
        <v>20480667124</v>
      </c>
      <c r="F5482" s="1" t="s">
        <v>48815</v>
      </c>
      <c r="G5482" s="1">
        <v>43445420</v>
      </c>
      <c r="H5482" s="1" t="s">
        <v>51500</v>
      </c>
      <c r="I5482" s="2">
        <v>45064</v>
      </c>
      <c r="J5482" s="15" t="str">
        <f>MID(Tabla1[[#This Row],[HORA]],1,5)</f>
        <v>09:35</v>
      </c>
      <c r="K5482" s="16">
        <f>IF(Tabla1[[#This Row],[FECHA]]=I5483,IF(J5483-J5482&gt;0,(J5483-J5482)*1440,0),0)</f>
        <v>7.9999999999999716</v>
      </c>
      <c r="L5482" s="14">
        <f>2+L5223-Datos!$C$8</f>
        <v>5.3900000000000006</v>
      </c>
      <c r="M5482" s="13" t="s">
        <v>3879</v>
      </c>
      <c r="N5482" s="1" t="s">
        <v>51501</v>
      </c>
      <c r="O5482" s="1">
        <v>20</v>
      </c>
      <c r="P5482" s="1" t="s">
        <v>376</v>
      </c>
      <c r="Q5482" s="4" t="s">
        <v>21</v>
      </c>
    </row>
    <row r="5483" spans="1:17" ht="22.5" x14ac:dyDescent="0.25">
      <c r="A5483" s="3">
        <v>1904</v>
      </c>
      <c r="B5483" s="1" t="s">
        <v>5746</v>
      </c>
      <c r="C5483" s="1" t="s">
        <v>15</v>
      </c>
      <c r="D5483" s="1" t="s">
        <v>161</v>
      </c>
      <c r="E5483" s="1">
        <v>17435596</v>
      </c>
      <c r="F5483" s="1" t="s">
        <v>5747</v>
      </c>
      <c r="G5483" s="1">
        <v>33670687</v>
      </c>
      <c r="H5483" s="1" t="s">
        <v>5748</v>
      </c>
      <c r="I5483" s="2">
        <v>45064</v>
      </c>
      <c r="J5483" s="15" t="str">
        <f>MID(Tabla1[[#This Row],[HORA]],1,5)</f>
        <v>09:43</v>
      </c>
      <c r="K5483" s="16">
        <f>IF(Tabla1[[#This Row],[FECHA]]=I5484,IF(J5484-J5483&gt;0,(J5484-J5483)*1440,0),0)</f>
        <v>0</v>
      </c>
      <c r="L5483" s="14">
        <f>2+L5224-Datos!$C$8</f>
        <v>6.68</v>
      </c>
      <c r="M5483" s="13" t="s">
        <v>3608</v>
      </c>
      <c r="N5483" s="1" t="s">
        <v>5749</v>
      </c>
      <c r="O5483" s="1">
        <v>20</v>
      </c>
      <c r="P5483" s="1" t="s">
        <v>413</v>
      </c>
      <c r="Q5483" s="4" t="s">
        <v>21</v>
      </c>
    </row>
    <row r="5484" spans="1:17" ht="22.5" x14ac:dyDescent="0.25">
      <c r="A5484" s="3">
        <v>1955</v>
      </c>
      <c r="B5484" s="1" t="s">
        <v>5906</v>
      </c>
      <c r="C5484" s="1" t="s">
        <v>15</v>
      </c>
      <c r="D5484" s="1" t="s">
        <v>82</v>
      </c>
      <c r="E5484" s="1">
        <v>75748452</v>
      </c>
      <c r="F5484" s="1" t="s">
        <v>5907</v>
      </c>
      <c r="G5484" s="1">
        <v>75748452</v>
      </c>
      <c r="H5484" s="1" t="s">
        <v>5907</v>
      </c>
      <c r="I5484" s="2">
        <v>45064</v>
      </c>
      <c r="J5484" s="15" t="str">
        <f>MID(Tabla1[[#This Row],[HORA]],1,5)</f>
        <v>09:43</v>
      </c>
      <c r="K5484" s="16">
        <f>IF(Tabla1[[#This Row],[FECHA]]=I5485,IF(J5485-J5484&gt;0,(J5485-J5484)*1440,0),0)</f>
        <v>9.000000000000048</v>
      </c>
      <c r="L5484" s="14">
        <f>2+L5225-Datos!$C$8</f>
        <v>5.69</v>
      </c>
      <c r="M5484" s="13" t="s">
        <v>5908</v>
      </c>
      <c r="N5484" s="1" t="s">
        <v>1715</v>
      </c>
      <c r="O5484" s="1">
        <v>15</v>
      </c>
      <c r="P5484" s="1" t="s">
        <v>45</v>
      </c>
      <c r="Q5484" s="4" t="s">
        <v>21</v>
      </c>
    </row>
    <row r="5485" spans="1:17" ht="22.5" x14ac:dyDescent="0.25">
      <c r="A5485" s="3">
        <v>7309</v>
      </c>
      <c r="B5485" s="1" t="s">
        <v>22872</v>
      </c>
      <c r="C5485" s="1" t="s">
        <v>15</v>
      </c>
      <c r="D5485" s="1" t="s">
        <v>40</v>
      </c>
      <c r="E5485" s="1">
        <v>43651993</v>
      </c>
      <c r="F5485" s="1" t="s">
        <v>22873</v>
      </c>
      <c r="G5485" s="1">
        <v>2234234</v>
      </c>
      <c r="H5485" s="1" t="s">
        <v>22874</v>
      </c>
      <c r="I5485" s="2">
        <v>45064</v>
      </c>
      <c r="J5485" s="15" t="str">
        <f>MID(Tabla1[[#This Row],[HORA]],1,5)</f>
        <v>09:52</v>
      </c>
      <c r="K5485" s="16">
        <f>IF(Tabla1[[#This Row],[FECHA]]=I5486,IF(J5486-J5485&gt;0,(J5486-J5485)*1440,0),0)</f>
        <v>4.9999999999999023</v>
      </c>
      <c r="L5485" s="14">
        <f>2+L5226-Datos!$C$8</f>
        <v>8.6999999999999993</v>
      </c>
      <c r="M5485" s="13" t="s">
        <v>13051</v>
      </c>
      <c r="N5485" s="1" t="s">
        <v>22875</v>
      </c>
      <c r="O5485" s="1">
        <v>25</v>
      </c>
      <c r="P5485" s="1" t="s">
        <v>376</v>
      </c>
      <c r="Q5485" s="4" t="s">
        <v>21</v>
      </c>
    </row>
    <row r="5486" spans="1:17" ht="22.5" x14ac:dyDescent="0.25">
      <c r="A5486" s="3">
        <v>1905</v>
      </c>
      <c r="B5486" s="1" t="s">
        <v>5750</v>
      </c>
      <c r="C5486" s="1" t="s">
        <v>15</v>
      </c>
      <c r="D5486" s="1" t="s">
        <v>33</v>
      </c>
      <c r="E5486" s="1">
        <v>16495171</v>
      </c>
      <c r="F5486" s="1" t="s">
        <v>5751</v>
      </c>
      <c r="G5486" s="1">
        <v>3568458</v>
      </c>
      <c r="H5486" s="1" t="s">
        <v>5752</v>
      </c>
      <c r="I5486" s="2">
        <v>45064</v>
      </c>
      <c r="J5486" s="15" t="str">
        <f>MID(Tabla1[[#This Row],[HORA]],1,5)</f>
        <v>09:57</v>
      </c>
      <c r="K5486" s="16">
        <f>IF(Tabla1[[#This Row],[FECHA]]=I5487,IF(J5487-J5486&gt;0,(J5487-J5486)*1440,0),0)</f>
        <v>3.0000000000000693</v>
      </c>
      <c r="L5486" s="14">
        <f>2+L5227-Datos!$C$8</f>
        <v>10.760000000000002</v>
      </c>
      <c r="M5486" s="13" t="s">
        <v>612</v>
      </c>
      <c r="N5486" s="1" t="s">
        <v>5753</v>
      </c>
      <c r="O5486" s="1">
        <v>25</v>
      </c>
      <c r="P5486" s="1" t="s">
        <v>413</v>
      </c>
      <c r="Q5486" s="4" t="s">
        <v>21</v>
      </c>
    </row>
    <row r="5487" spans="1:17" ht="22.5" x14ac:dyDescent="0.25">
      <c r="A5487" s="3">
        <v>15926</v>
      </c>
      <c r="B5487" s="1" t="s">
        <v>48433</v>
      </c>
      <c r="C5487" s="1" t="s">
        <v>15</v>
      </c>
      <c r="D5487" s="1" t="s">
        <v>40</v>
      </c>
      <c r="E5487" s="1">
        <v>20479566250</v>
      </c>
      <c r="F5487" s="1" t="s">
        <v>48434</v>
      </c>
      <c r="G5487" s="1">
        <v>72802045</v>
      </c>
      <c r="H5487" s="1" t="s">
        <v>48435</v>
      </c>
      <c r="I5487" s="2">
        <v>45064</v>
      </c>
      <c r="J5487" s="15" t="str">
        <f>MID(Tabla1[[#This Row],[HORA]],1,5)</f>
        <v>10:00</v>
      </c>
      <c r="K5487" s="16">
        <f>IF(Tabla1[[#This Row],[FECHA]]=I5488,IF(J5488-J5487&gt;0,(J5488-J5487)*1440,0),0)</f>
        <v>3.9999999999999858</v>
      </c>
      <c r="L5487" s="14">
        <f>2+L5228-Datos!$C$8</f>
        <v>6.6300000000000008</v>
      </c>
      <c r="M5487" s="13" t="s">
        <v>619</v>
      </c>
      <c r="N5487" s="1" t="s">
        <v>9173</v>
      </c>
      <c r="O5487" s="1">
        <v>10</v>
      </c>
      <c r="P5487" s="1" t="s">
        <v>413</v>
      </c>
      <c r="Q5487" s="4" t="s">
        <v>21</v>
      </c>
    </row>
    <row r="5488" spans="1:17" ht="22.5" x14ac:dyDescent="0.25">
      <c r="A5488" s="3">
        <v>7310</v>
      </c>
      <c r="B5488" s="1" t="s">
        <v>22876</v>
      </c>
      <c r="C5488" s="1" t="s">
        <v>15</v>
      </c>
      <c r="D5488" s="1" t="s">
        <v>77</v>
      </c>
      <c r="E5488" s="1">
        <v>40894625</v>
      </c>
      <c r="F5488" s="1" t="s">
        <v>22877</v>
      </c>
      <c r="G5488" s="1">
        <v>2234237</v>
      </c>
      <c r="H5488" s="1" t="s">
        <v>22878</v>
      </c>
      <c r="I5488" s="2">
        <v>45064</v>
      </c>
      <c r="J5488" s="15" t="str">
        <f>MID(Tabla1[[#This Row],[HORA]],1,5)</f>
        <v>10:04</v>
      </c>
      <c r="K5488" s="16">
        <f>IF(Tabla1[[#This Row],[FECHA]]=I5489,IF(J5489-J5488&gt;0,(J5489-J5488)*1440,0),0)</f>
        <v>1.9999999999999929</v>
      </c>
      <c r="L5488" s="14">
        <f>2+L5229-Datos!$C$8</f>
        <v>6.44</v>
      </c>
      <c r="M5488" s="13" t="s">
        <v>901</v>
      </c>
      <c r="N5488" s="1" t="s">
        <v>22879</v>
      </c>
      <c r="O5488" s="1">
        <v>20</v>
      </c>
      <c r="P5488" s="1" t="s">
        <v>376</v>
      </c>
      <c r="Q5488" s="4" t="s">
        <v>21</v>
      </c>
    </row>
    <row r="5489" spans="1:17" ht="22.5" x14ac:dyDescent="0.25">
      <c r="A5489" s="3">
        <v>7311</v>
      </c>
      <c r="B5489" s="1" t="s">
        <v>22880</v>
      </c>
      <c r="C5489" s="1" t="s">
        <v>15</v>
      </c>
      <c r="D5489" s="1" t="s">
        <v>161</v>
      </c>
      <c r="E5489" s="1">
        <v>16693603</v>
      </c>
      <c r="F5489" s="1" t="s">
        <v>22881</v>
      </c>
      <c r="G5489" s="1">
        <v>2234238</v>
      </c>
      <c r="H5489" s="1" t="s">
        <v>22882</v>
      </c>
      <c r="I5489" s="2">
        <v>45064</v>
      </c>
      <c r="J5489" s="15" t="str">
        <f>MID(Tabla1[[#This Row],[HORA]],1,5)</f>
        <v>10:06</v>
      </c>
      <c r="K5489" s="16">
        <f>IF(Tabla1[[#This Row],[FECHA]]=I5490,IF(J5490-J5489&gt;0,(J5490-J5489)*1440,0),0)</f>
        <v>0.99999999999999645</v>
      </c>
      <c r="L5489" s="14">
        <f>2+L5230-Datos!$C$8</f>
        <v>8.5300000000000011</v>
      </c>
      <c r="M5489" s="13" t="s">
        <v>775</v>
      </c>
      <c r="N5489" s="1" t="s">
        <v>447</v>
      </c>
      <c r="O5489" s="1">
        <v>10</v>
      </c>
      <c r="P5489" s="1" t="s">
        <v>376</v>
      </c>
      <c r="Q5489" s="4" t="s">
        <v>21</v>
      </c>
    </row>
    <row r="5490" spans="1:17" ht="22.5" x14ac:dyDescent="0.25">
      <c r="A5490" s="3">
        <v>1956</v>
      </c>
      <c r="B5490" s="1" t="s">
        <v>5909</v>
      </c>
      <c r="C5490" s="1" t="s">
        <v>15</v>
      </c>
      <c r="D5490" s="1" t="s">
        <v>77</v>
      </c>
      <c r="E5490" s="1">
        <v>44210739</v>
      </c>
      <c r="F5490" s="1" t="s">
        <v>2157</v>
      </c>
      <c r="G5490" s="1">
        <v>44210739</v>
      </c>
      <c r="H5490" s="1" t="s">
        <v>2157</v>
      </c>
      <c r="I5490" s="2">
        <v>45064</v>
      </c>
      <c r="J5490" s="15" t="str">
        <f>MID(Tabla1[[#This Row],[HORA]],1,5)</f>
        <v>10:07</v>
      </c>
      <c r="K5490" s="16">
        <f>IF(Tabla1[[#This Row],[FECHA]]=I5491,IF(J5491-J5490&gt;0,(J5491-J5490)*1440,0),0)</f>
        <v>0.99999999999999645</v>
      </c>
      <c r="L5490" s="14">
        <f>2+L5231-Datos!$C$8</f>
        <v>5.87</v>
      </c>
      <c r="M5490" s="13" t="s">
        <v>5910</v>
      </c>
      <c r="N5490" s="1" t="s">
        <v>1715</v>
      </c>
      <c r="O5490" s="1">
        <v>20</v>
      </c>
      <c r="P5490" s="1" t="s">
        <v>45</v>
      </c>
      <c r="Q5490" s="4" t="s">
        <v>21</v>
      </c>
    </row>
    <row r="5491" spans="1:17" ht="22.5" x14ac:dyDescent="0.25">
      <c r="A5491" s="3">
        <v>7312</v>
      </c>
      <c r="B5491" s="1" t="s">
        <v>22883</v>
      </c>
      <c r="C5491" s="1" t="s">
        <v>15</v>
      </c>
      <c r="D5491" s="1" t="s">
        <v>23</v>
      </c>
      <c r="E5491" s="1">
        <v>74770501</v>
      </c>
      <c r="F5491" s="1" t="s">
        <v>22884</v>
      </c>
      <c r="G5491" s="1">
        <v>2234240</v>
      </c>
      <c r="H5491" s="1" t="s">
        <v>22885</v>
      </c>
      <c r="I5491" s="2">
        <v>45064</v>
      </c>
      <c r="J5491" s="15" t="str">
        <f>MID(Tabla1[[#This Row],[HORA]],1,5)</f>
        <v>10:08</v>
      </c>
      <c r="K5491" s="16">
        <f>IF(Tabla1[[#This Row],[FECHA]]=I5492,IF(J5492-J5491&gt;0,(J5492-J5491)*1440,0),0)</f>
        <v>2.9999999999999893</v>
      </c>
      <c r="L5491" s="14">
        <f>2+L5232-Datos!$C$8</f>
        <v>7.6000000000000005</v>
      </c>
      <c r="M5491" s="13" t="s">
        <v>3625</v>
      </c>
      <c r="N5491" s="1" t="s">
        <v>447</v>
      </c>
      <c r="O5491" s="1">
        <v>10</v>
      </c>
      <c r="P5491" s="1" t="s">
        <v>376</v>
      </c>
      <c r="Q5491" s="4" t="s">
        <v>21</v>
      </c>
    </row>
    <row r="5492" spans="1:17" ht="22.5" x14ac:dyDescent="0.25">
      <c r="A5492" s="3">
        <v>1906</v>
      </c>
      <c r="B5492" s="1" t="s">
        <v>5754</v>
      </c>
      <c r="C5492" s="1" t="s">
        <v>15</v>
      </c>
      <c r="D5492" s="1" t="s">
        <v>40</v>
      </c>
      <c r="E5492" s="1">
        <v>71574279</v>
      </c>
      <c r="F5492" s="1" t="s">
        <v>5755</v>
      </c>
      <c r="G5492" s="1">
        <v>70544958</v>
      </c>
      <c r="H5492" s="1" t="s">
        <v>5756</v>
      </c>
      <c r="I5492" s="2">
        <v>45064</v>
      </c>
      <c r="J5492" s="15" t="str">
        <f>MID(Tabla1[[#This Row],[HORA]],1,5)</f>
        <v>10:11</v>
      </c>
      <c r="K5492" s="16">
        <f>IF(Tabla1[[#This Row],[FECHA]]=I5493,IF(J5493-J5492&gt;0,(J5493-J5492)*1440,0),0)</f>
        <v>0</v>
      </c>
      <c r="L5492" s="14">
        <f>2+L5233-Datos!$C$8</f>
        <v>9.4600000000000009</v>
      </c>
      <c r="M5492" s="13" t="s">
        <v>2819</v>
      </c>
      <c r="N5492" s="1" t="s">
        <v>5757</v>
      </c>
      <c r="O5492" s="1">
        <v>30</v>
      </c>
      <c r="P5492" s="1" t="s">
        <v>413</v>
      </c>
      <c r="Q5492" s="4" t="s">
        <v>21</v>
      </c>
    </row>
    <row r="5493" spans="1:17" ht="22.5" x14ac:dyDescent="0.25">
      <c r="A5493" s="3">
        <v>1907</v>
      </c>
      <c r="B5493" s="1" t="s">
        <v>5754</v>
      </c>
      <c r="C5493" s="1" t="s">
        <v>15</v>
      </c>
      <c r="D5493" s="1" t="s">
        <v>40</v>
      </c>
      <c r="E5493" s="1">
        <v>71574279</v>
      </c>
      <c r="F5493" s="1" t="s">
        <v>5758</v>
      </c>
      <c r="G5493" s="1">
        <v>70544958</v>
      </c>
      <c r="H5493" s="1" t="s">
        <v>5756</v>
      </c>
      <c r="I5493" s="2">
        <v>45064</v>
      </c>
      <c r="J5493" s="15" t="str">
        <f>MID(Tabla1[[#This Row],[HORA]],1,5)</f>
        <v>10:11</v>
      </c>
      <c r="K5493" s="16">
        <f>IF(Tabla1[[#This Row],[FECHA]]=I5494,IF(J5494-J5493&gt;0,(J5494-J5493)*1440,0),0)</f>
        <v>0</v>
      </c>
      <c r="L5493" s="14">
        <f>2+L5234-Datos!$C$8</f>
        <v>6.76</v>
      </c>
      <c r="M5493" s="13" t="s">
        <v>2819</v>
      </c>
      <c r="N5493" s="1" t="s">
        <v>5757</v>
      </c>
      <c r="O5493" s="1">
        <v>30</v>
      </c>
      <c r="P5493" s="1" t="s">
        <v>413</v>
      </c>
      <c r="Q5493" s="4" t="s">
        <v>21</v>
      </c>
    </row>
    <row r="5494" spans="1:17" ht="22.5" x14ac:dyDescent="0.25">
      <c r="A5494" s="3">
        <v>7313</v>
      </c>
      <c r="B5494" s="1" t="s">
        <v>22886</v>
      </c>
      <c r="C5494" s="1" t="s">
        <v>15</v>
      </c>
      <c r="D5494" s="1" t="s">
        <v>40</v>
      </c>
      <c r="E5494" s="1">
        <v>16734133</v>
      </c>
      <c r="F5494" s="1" t="s">
        <v>22887</v>
      </c>
      <c r="G5494" s="1">
        <v>2234241</v>
      </c>
      <c r="H5494" s="1" t="s">
        <v>22888</v>
      </c>
      <c r="I5494" s="2">
        <v>45064</v>
      </c>
      <c r="J5494" s="15" t="str">
        <f>MID(Tabla1[[#This Row],[HORA]],1,5)</f>
        <v>10:11</v>
      </c>
      <c r="K5494" s="16">
        <f>IF(Tabla1[[#This Row],[FECHA]]=I5495,IF(J5495-J5494&gt;0,(J5495-J5494)*1440,0),0)</f>
        <v>0.99999999999999645</v>
      </c>
      <c r="L5494" s="14">
        <f>2+L5235-Datos!$C$8</f>
        <v>7.42</v>
      </c>
      <c r="M5494" s="13" t="s">
        <v>2819</v>
      </c>
      <c r="N5494" s="1" t="s">
        <v>14818</v>
      </c>
      <c r="O5494" s="1">
        <v>10</v>
      </c>
      <c r="P5494" s="1" t="s">
        <v>376</v>
      </c>
      <c r="Q5494" s="4" t="s">
        <v>21</v>
      </c>
    </row>
    <row r="5495" spans="1:17" ht="22.5" x14ac:dyDescent="0.25">
      <c r="A5495" s="3">
        <v>7314</v>
      </c>
      <c r="B5495" s="1" t="s">
        <v>22889</v>
      </c>
      <c r="C5495" s="1" t="s">
        <v>15</v>
      </c>
      <c r="D5495" s="1" t="s">
        <v>172</v>
      </c>
      <c r="E5495" s="1">
        <v>72654381</v>
      </c>
      <c r="F5495" s="1" t="s">
        <v>22890</v>
      </c>
      <c r="G5495" s="1">
        <v>2234242</v>
      </c>
      <c r="H5495" s="1" t="s">
        <v>22891</v>
      </c>
      <c r="I5495" s="2">
        <v>45064</v>
      </c>
      <c r="J5495" s="15" t="str">
        <f>MID(Tabla1[[#This Row],[HORA]],1,5)</f>
        <v>10:12</v>
      </c>
      <c r="K5495" s="16">
        <f>IF(Tabla1[[#This Row],[FECHA]]=I5496,IF(J5496-J5495&gt;0,(J5496-J5495)*1440,0),0)</f>
        <v>6.0000000000000586</v>
      </c>
      <c r="L5495" s="14">
        <f>2+L5236-Datos!$C$8</f>
        <v>7.36</v>
      </c>
      <c r="M5495" s="13" t="s">
        <v>3911</v>
      </c>
      <c r="N5495" s="1" t="s">
        <v>22892</v>
      </c>
      <c r="O5495" s="1">
        <v>15</v>
      </c>
      <c r="P5495" s="1" t="s">
        <v>376</v>
      </c>
      <c r="Q5495" s="4" t="s">
        <v>21</v>
      </c>
    </row>
    <row r="5496" spans="1:17" ht="22.5" x14ac:dyDescent="0.25">
      <c r="A5496" s="3">
        <v>7315</v>
      </c>
      <c r="B5496" s="1" t="s">
        <v>22893</v>
      </c>
      <c r="C5496" s="1" t="s">
        <v>15</v>
      </c>
      <c r="D5496" s="1" t="s">
        <v>40</v>
      </c>
      <c r="E5496" s="1">
        <v>16689325</v>
      </c>
      <c r="F5496" s="1" t="s">
        <v>22894</v>
      </c>
      <c r="G5496" s="1">
        <v>5642374</v>
      </c>
      <c r="H5496" s="1" t="s">
        <v>22895</v>
      </c>
      <c r="I5496" s="2">
        <v>45064</v>
      </c>
      <c r="J5496" s="15" t="str">
        <f>MID(Tabla1[[#This Row],[HORA]],1,5)</f>
        <v>10:18</v>
      </c>
      <c r="K5496" s="16">
        <f>IF(Tabla1[[#This Row],[FECHA]]=I5497,IF(J5497-J5496&gt;0,(J5497-J5496)*1440,0),0)</f>
        <v>6.9999999999998952</v>
      </c>
      <c r="L5496" s="14">
        <f>2+L5237-Datos!$C$8</f>
        <v>5.4600000000000009</v>
      </c>
      <c r="M5496" s="13" t="s">
        <v>159</v>
      </c>
      <c r="N5496" s="1" t="s">
        <v>22896</v>
      </c>
      <c r="O5496" s="1">
        <v>15</v>
      </c>
      <c r="P5496" s="1" t="s">
        <v>376</v>
      </c>
      <c r="Q5496" s="4" t="s">
        <v>21</v>
      </c>
    </row>
    <row r="5497" spans="1:17" ht="22.5" x14ac:dyDescent="0.25">
      <c r="A5497" s="3">
        <v>7316</v>
      </c>
      <c r="B5497" s="1" t="s">
        <v>22897</v>
      </c>
      <c r="C5497" s="1" t="s">
        <v>15</v>
      </c>
      <c r="D5497" s="1" t="s">
        <v>82</v>
      </c>
      <c r="E5497" s="1">
        <v>16698696</v>
      </c>
      <c r="F5497" s="1" t="s">
        <v>2572</v>
      </c>
      <c r="G5497" s="1">
        <v>2234244</v>
      </c>
      <c r="H5497" s="1" t="s">
        <v>22898</v>
      </c>
      <c r="I5497" s="2">
        <v>45064</v>
      </c>
      <c r="J5497" s="15" t="str">
        <f>MID(Tabla1[[#This Row],[HORA]],1,5)</f>
        <v>10:25</v>
      </c>
      <c r="K5497" s="16">
        <f>IF(Tabla1[[#This Row],[FECHA]]=I5498,IF(J5498-J5497&gt;0,(J5498-J5497)*1440,0),0)</f>
        <v>3.9999999999999858</v>
      </c>
      <c r="L5497" s="14">
        <f>2+L5238-Datos!$C$8</f>
        <v>6.4700000000000006</v>
      </c>
      <c r="M5497" s="13" t="s">
        <v>6711</v>
      </c>
      <c r="N5497" s="1" t="s">
        <v>22899</v>
      </c>
      <c r="O5497" s="1">
        <v>20</v>
      </c>
      <c r="P5497" s="1" t="s">
        <v>376</v>
      </c>
      <c r="Q5497" s="4" t="s">
        <v>21</v>
      </c>
    </row>
    <row r="5498" spans="1:17" ht="22.5" x14ac:dyDescent="0.25">
      <c r="A5498" s="3">
        <v>1908</v>
      </c>
      <c r="B5498" s="1" t="s">
        <v>5759</v>
      </c>
      <c r="C5498" s="1" t="s">
        <v>15</v>
      </c>
      <c r="D5498" s="1" t="s">
        <v>40</v>
      </c>
      <c r="E5498" s="1">
        <v>16597985</v>
      </c>
      <c r="F5498" s="1" t="s">
        <v>5760</v>
      </c>
      <c r="G5498" s="1">
        <v>2234247</v>
      </c>
      <c r="H5498" s="1" t="s">
        <v>5761</v>
      </c>
      <c r="I5498" s="2">
        <v>45064</v>
      </c>
      <c r="J5498" s="15" t="str">
        <f>MID(Tabla1[[#This Row],[HORA]],1,5)</f>
        <v>10:29</v>
      </c>
      <c r="K5498" s="16">
        <f>IF(Tabla1[[#This Row],[FECHA]]=I5499,IF(J5499-J5498&gt;0,(J5499-J5498)*1440,0),0)</f>
        <v>0</v>
      </c>
      <c r="L5498" s="14">
        <f>2+L5239-Datos!$C$8</f>
        <v>7.84</v>
      </c>
      <c r="M5498" s="13" t="s">
        <v>1684</v>
      </c>
      <c r="N5498" s="1" t="s">
        <v>5762</v>
      </c>
      <c r="O5498" s="1">
        <v>10</v>
      </c>
      <c r="P5498" s="1" t="s">
        <v>413</v>
      </c>
      <c r="Q5498" s="4" t="s">
        <v>21</v>
      </c>
    </row>
    <row r="5499" spans="1:17" ht="22.5" x14ac:dyDescent="0.25">
      <c r="A5499" s="3">
        <v>7317</v>
      </c>
      <c r="B5499" s="1" t="s">
        <v>22900</v>
      </c>
      <c r="C5499" s="1" t="s">
        <v>15</v>
      </c>
      <c r="D5499" s="1" t="s">
        <v>40</v>
      </c>
      <c r="E5499" s="1">
        <v>16620928</v>
      </c>
      <c r="F5499" s="1" t="s">
        <v>21097</v>
      </c>
      <c r="G5499" s="1">
        <v>2853214</v>
      </c>
      <c r="H5499" s="1" t="s">
        <v>22901</v>
      </c>
      <c r="I5499" s="2">
        <v>45064</v>
      </c>
      <c r="J5499" s="15" t="str">
        <f>MID(Tabla1[[#This Row],[HORA]],1,5)</f>
        <v>10:29</v>
      </c>
      <c r="K5499" s="16">
        <f>IF(Tabla1[[#This Row],[FECHA]]=I5500,IF(J5500-J5499&gt;0,(J5500-J5499)*1440,0),0)</f>
        <v>1.0000000000000764</v>
      </c>
      <c r="L5499" s="14">
        <f>2+L5240-Datos!$C$8</f>
        <v>7.59</v>
      </c>
      <c r="M5499" s="13" t="s">
        <v>1684</v>
      </c>
      <c r="N5499" s="1" t="s">
        <v>22902</v>
      </c>
      <c r="O5499" s="1">
        <v>20</v>
      </c>
      <c r="P5499" s="1" t="s">
        <v>376</v>
      </c>
      <c r="Q5499" s="4" t="s">
        <v>21</v>
      </c>
    </row>
    <row r="5500" spans="1:17" ht="22.5" x14ac:dyDescent="0.25">
      <c r="A5500" s="3">
        <v>1909</v>
      </c>
      <c r="B5500" s="1" t="s">
        <v>5763</v>
      </c>
      <c r="C5500" s="1" t="s">
        <v>15</v>
      </c>
      <c r="D5500" s="1" t="s">
        <v>40</v>
      </c>
      <c r="E5500" s="1">
        <v>6113482</v>
      </c>
      <c r="F5500" s="1" t="s">
        <v>5764</v>
      </c>
      <c r="G5500" s="1">
        <v>6113482</v>
      </c>
      <c r="H5500" s="1" t="s">
        <v>5764</v>
      </c>
      <c r="I5500" s="2">
        <v>45064</v>
      </c>
      <c r="J5500" s="15" t="str">
        <f>MID(Tabla1[[#This Row],[HORA]],1,5)</f>
        <v>10:30</v>
      </c>
      <c r="K5500" s="16">
        <f>IF(Tabla1[[#This Row],[FECHA]]=I5501,IF(J5501-J5500&gt;0,(J5501-J5500)*1440,0),0)</f>
        <v>1.9999999999999929</v>
      </c>
      <c r="L5500" s="14">
        <f>2+L5241-Datos!$C$8</f>
        <v>10.530000000000001</v>
      </c>
      <c r="M5500" s="13" t="s">
        <v>1888</v>
      </c>
      <c r="N5500" s="1" t="s">
        <v>1715</v>
      </c>
      <c r="O5500" s="1">
        <v>40</v>
      </c>
      <c r="P5500" s="1" t="s">
        <v>413</v>
      </c>
      <c r="Q5500" s="4" t="s">
        <v>21</v>
      </c>
    </row>
    <row r="5501" spans="1:17" ht="22.5" x14ac:dyDescent="0.25">
      <c r="A5501" s="3">
        <v>1957</v>
      </c>
      <c r="B5501" s="1" t="s">
        <v>5911</v>
      </c>
      <c r="C5501" s="1" t="s">
        <v>15</v>
      </c>
      <c r="D5501" s="1" t="s">
        <v>77</v>
      </c>
      <c r="E5501" s="1">
        <v>16621723</v>
      </c>
      <c r="F5501" s="1" t="s">
        <v>5912</v>
      </c>
      <c r="G5501" s="1">
        <v>16621723</v>
      </c>
      <c r="H5501" s="1" t="s">
        <v>5912</v>
      </c>
      <c r="I5501" s="2">
        <v>45064</v>
      </c>
      <c r="J5501" s="15" t="str">
        <f>MID(Tabla1[[#This Row],[HORA]],1,5)</f>
        <v>10:32</v>
      </c>
      <c r="K5501" s="16">
        <f>IF(Tabla1[[#This Row],[FECHA]]=I5502,IF(J5502-J5501&gt;0,(J5502-J5501)*1440,0),0)</f>
        <v>1.9999999999999929</v>
      </c>
      <c r="L5501" s="14">
        <f>2+L5242-Datos!$C$8</f>
        <v>7.68</v>
      </c>
      <c r="M5501" s="13" t="s">
        <v>2158</v>
      </c>
      <c r="N5501" s="1" t="s">
        <v>1715</v>
      </c>
      <c r="O5501" s="1">
        <v>10</v>
      </c>
      <c r="P5501" s="1" t="s">
        <v>45</v>
      </c>
      <c r="Q5501" s="4" t="s">
        <v>21</v>
      </c>
    </row>
    <row r="5502" spans="1:17" ht="22.5" x14ac:dyDescent="0.25">
      <c r="A5502" s="3">
        <v>1958</v>
      </c>
      <c r="B5502" s="1" t="s">
        <v>5913</v>
      </c>
      <c r="C5502" s="1" t="s">
        <v>15</v>
      </c>
      <c r="D5502" s="1" t="s">
        <v>23</v>
      </c>
      <c r="E5502" s="1">
        <v>41033250</v>
      </c>
      <c r="F5502" s="1" t="s">
        <v>5914</v>
      </c>
      <c r="G5502" s="1">
        <v>41033250</v>
      </c>
      <c r="H5502" s="1" t="s">
        <v>5914</v>
      </c>
      <c r="I5502" s="2">
        <v>45064</v>
      </c>
      <c r="J5502" s="15" t="str">
        <f>MID(Tabla1[[#This Row],[HORA]],1,5)</f>
        <v>10:34</v>
      </c>
      <c r="K5502" s="16">
        <f>IF(Tabla1[[#This Row],[FECHA]]=I5503,IF(J5503-J5502&gt;0,(J5503-J5502)*1440,0),0)</f>
        <v>7.9999999999999716</v>
      </c>
      <c r="L5502" s="14">
        <f>2+L5243-Datos!$C$8</f>
        <v>5.8900000000000006</v>
      </c>
      <c r="M5502" s="13" t="s">
        <v>5915</v>
      </c>
      <c r="N5502" s="1" t="s">
        <v>1715</v>
      </c>
      <c r="O5502" s="1">
        <v>60</v>
      </c>
      <c r="P5502" s="1" t="s">
        <v>45</v>
      </c>
      <c r="Q5502" s="4" t="s">
        <v>21</v>
      </c>
    </row>
    <row r="5503" spans="1:17" ht="22.5" x14ac:dyDescent="0.25">
      <c r="A5503" s="3">
        <v>1959</v>
      </c>
      <c r="B5503" s="1" t="s">
        <v>5916</v>
      </c>
      <c r="C5503" s="1" t="s">
        <v>15</v>
      </c>
      <c r="D5503" s="1" t="s">
        <v>141</v>
      </c>
      <c r="E5503" s="1">
        <v>41998565</v>
      </c>
      <c r="F5503" s="1" t="s">
        <v>5917</v>
      </c>
      <c r="G5503" s="1">
        <v>41998565</v>
      </c>
      <c r="H5503" s="1" t="s">
        <v>5917</v>
      </c>
      <c r="I5503" s="2">
        <v>45064</v>
      </c>
      <c r="J5503" s="15" t="str">
        <f>MID(Tabla1[[#This Row],[HORA]],1,5)</f>
        <v>10:42</v>
      </c>
      <c r="K5503" s="16">
        <f>IF(Tabla1[[#This Row],[FECHA]]=I5504,IF(J5504-J5503&gt;0,(J5504-J5503)*1440,0),0)</f>
        <v>1.9999999999999929</v>
      </c>
      <c r="L5503" s="14">
        <f>2+L5244-Datos!$C$8</f>
        <v>6.68</v>
      </c>
      <c r="M5503" s="13" t="s">
        <v>5918</v>
      </c>
      <c r="N5503" s="1" t="s">
        <v>1715</v>
      </c>
      <c r="O5503" s="1">
        <v>10</v>
      </c>
      <c r="P5503" s="1" t="s">
        <v>45</v>
      </c>
      <c r="Q5503" s="4" t="s">
        <v>21</v>
      </c>
    </row>
    <row r="5504" spans="1:17" ht="22.5" x14ac:dyDescent="0.25">
      <c r="A5504" s="3">
        <v>7318</v>
      </c>
      <c r="B5504" s="1" t="s">
        <v>22903</v>
      </c>
      <c r="C5504" s="1" t="s">
        <v>15</v>
      </c>
      <c r="D5504" s="1" t="s">
        <v>77</v>
      </c>
      <c r="E5504" s="1">
        <v>2234254</v>
      </c>
      <c r="F5504" s="1" t="s">
        <v>22904</v>
      </c>
      <c r="G5504" s="1">
        <v>2234255</v>
      </c>
      <c r="H5504" s="1" t="s">
        <v>22905</v>
      </c>
      <c r="I5504" s="2">
        <v>45064</v>
      </c>
      <c r="J5504" s="15" t="str">
        <f>MID(Tabla1[[#This Row],[HORA]],1,5)</f>
        <v>10:44</v>
      </c>
      <c r="K5504" s="16">
        <f>IF(Tabla1[[#This Row],[FECHA]]=I5505,IF(J5505-J5504&gt;0,(J5505-J5504)*1440,0),0)</f>
        <v>8.0000000000000515</v>
      </c>
      <c r="L5504" s="14">
        <f>2+L5245-Datos!$C$8</f>
        <v>5.42</v>
      </c>
      <c r="M5504" s="13" t="s">
        <v>6590</v>
      </c>
      <c r="N5504" s="1" t="s">
        <v>22906</v>
      </c>
      <c r="O5504" s="1">
        <v>20</v>
      </c>
      <c r="P5504" s="1" t="s">
        <v>376</v>
      </c>
      <c r="Q5504" s="4" t="s">
        <v>21</v>
      </c>
    </row>
    <row r="5505" spans="1:17" ht="22.5" x14ac:dyDescent="0.25">
      <c r="A5505" s="3">
        <v>17050</v>
      </c>
      <c r="B5505" s="1" t="s">
        <v>51502</v>
      </c>
      <c r="C5505" s="1" t="s">
        <v>15</v>
      </c>
      <c r="D5505" s="1" t="s">
        <v>40</v>
      </c>
      <c r="E5505" s="1">
        <v>20517086526</v>
      </c>
      <c r="F5505" s="1" t="s">
        <v>51503</v>
      </c>
      <c r="G5505" s="1">
        <v>16653260</v>
      </c>
      <c r="H5505" s="1" t="s">
        <v>51504</v>
      </c>
      <c r="I5505" s="2">
        <v>45064</v>
      </c>
      <c r="J5505" s="15" t="str">
        <f>MID(Tabla1[[#This Row],[HORA]],1,5)</f>
        <v>10:52</v>
      </c>
      <c r="K5505" s="16">
        <f>IF(Tabla1[[#This Row],[FECHA]]=I5506,IF(J5506-J5505&gt;0,(J5506-J5505)*1440,0),0)</f>
        <v>1.9999999999999929</v>
      </c>
      <c r="L5505" s="14">
        <f>2+L5246-Datos!$C$8</f>
        <v>8.34</v>
      </c>
      <c r="M5505" s="13" t="s">
        <v>2245</v>
      </c>
      <c r="N5505" s="1" t="s">
        <v>51505</v>
      </c>
      <c r="O5505" s="1">
        <v>10</v>
      </c>
      <c r="P5505" s="1" t="s">
        <v>376</v>
      </c>
      <c r="Q5505" s="4" t="s">
        <v>21</v>
      </c>
    </row>
    <row r="5506" spans="1:17" ht="22.5" x14ac:dyDescent="0.25">
      <c r="A5506" s="3">
        <v>1910</v>
      </c>
      <c r="B5506" s="1" t="s">
        <v>5765</v>
      </c>
      <c r="C5506" s="1" t="s">
        <v>15</v>
      </c>
      <c r="D5506" s="1" t="s">
        <v>40</v>
      </c>
      <c r="E5506" s="1">
        <v>73204932</v>
      </c>
      <c r="F5506" s="1" t="s">
        <v>5766</v>
      </c>
      <c r="G5506" s="1">
        <v>43167507</v>
      </c>
      <c r="H5506" s="1" t="s">
        <v>4237</v>
      </c>
      <c r="I5506" s="2">
        <v>45064</v>
      </c>
      <c r="J5506" s="15" t="str">
        <f>MID(Tabla1[[#This Row],[HORA]],1,5)</f>
        <v>10:54</v>
      </c>
      <c r="K5506" s="16">
        <f>IF(Tabla1[[#This Row],[FECHA]]=I5507,IF(J5507-J5506&gt;0,(J5507-J5506)*1440,0),0)</f>
        <v>0.99999999999999645</v>
      </c>
      <c r="L5506" s="14">
        <f>2+L5247-Datos!$C$8</f>
        <v>10.82</v>
      </c>
      <c r="M5506" s="13" t="s">
        <v>1276</v>
      </c>
      <c r="N5506" s="1" t="s">
        <v>5767</v>
      </c>
      <c r="O5506" s="1">
        <v>25</v>
      </c>
      <c r="P5506" s="1" t="s">
        <v>413</v>
      </c>
      <c r="Q5506" s="4" t="s">
        <v>21</v>
      </c>
    </row>
    <row r="5507" spans="1:17" ht="22.5" x14ac:dyDescent="0.25">
      <c r="A5507" s="3">
        <v>17051</v>
      </c>
      <c r="B5507" s="1" t="s">
        <v>51506</v>
      </c>
      <c r="C5507" s="1" t="s">
        <v>15</v>
      </c>
      <c r="D5507" s="1" t="s">
        <v>40</v>
      </c>
      <c r="E5507" s="1">
        <v>20480761813</v>
      </c>
      <c r="F5507" s="1" t="s">
        <v>47724</v>
      </c>
      <c r="G5507" s="1">
        <v>42831572</v>
      </c>
      <c r="H5507" s="1" t="s">
        <v>47904</v>
      </c>
      <c r="I5507" s="2">
        <v>45064</v>
      </c>
      <c r="J5507" s="15" t="str">
        <f>MID(Tabla1[[#This Row],[HORA]],1,5)</f>
        <v>10:55</v>
      </c>
      <c r="K5507" s="16">
        <f>IF(Tabla1[[#This Row],[FECHA]]=I5508,IF(J5508-J5507&gt;0,(J5508-J5507)*1440,0),0)</f>
        <v>1.9999999999999929</v>
      </c>
      <c r="L5507" s="14">
        <f>2+L5248-Datos!$C$8</f>
        <v>6.5200000000000005</v>
      </c>
      <c r="M5507" s="13" t="s">
        <v>4840</v>
      </c>
      <c r="N5507" s="1" t="s">
        <v>47901</v>
      </c>
      <c r="O5507" s="1">
        <v>60</v>
      </c>
      <c r="P5507" s="1" t="s">
        <v>376</v>
      </c>
      <c r="Q5507" s="4" t="s">
        <v>21</v>
      </c>
    </row>
    <row r="5508" spans="1:17" ht="22.5" x14ac:dyDescent="0.25">
      <c r="A5508" s="3">
        <v>1911</v>
      </c>
      <c r="B5508" s="1" t="s">
        <v>5768</v>
      </c>
      <c r="C5508" s="1" t="s">
        <v>15</v>
      </c>
      <c r="D5508" s="1" t="s">
        <v>161</v>
      </c>
      <c r="E5508" s="1">
        <v>16439005</v>
      </c>
      <c r="F5508" s="1" t="s">
        <v>5769</v>
      </c>
      <c r="G5508" s="1">
        <v>2234256</v>
      </c>
      <c r="H5508" s="1" t="s">
        <v>5770</v>
      </c>
      <c r="I5508" s="2">
        <v>45064</v>
      </c>
      <c r="J5508" s="15" t="str">
        <f>MID(Tabla1[[#This Row],[HORA]],1,5)</f>
        <v>10:57</v>
      </c>
      <c r="K5508" s="16">
        <f>IF(Tabla1[[#This Row],[FECHA]]=I5509,IF(J5509-J5508&gt;0,(J5509-J5508)*1440,0),0)</f>
        <v>1.9999999999999929</v>
      </c>
      <c r="L5508" s="14">
        <f>2+L5249-Datos!$C$8</f>
        <v>5.62</v>
      </c>
      <c r="M5508" s="13" t="s">
        <v>220</v>
      </c>
      <c r="N5508" s="1" t="s">
        <v>5771</v>
      </c>
      <c r="O5508" s="1">
        <v>10</v>
      </c>
      <c r="P5508" s="1" t="s">
        <v>413</v>
      </c>
      <c r="Q5508" s="4" t="s">
        <v>21</v>
      </c>
    </row>
    <row r="5509" spans="1:17" ht="22.5" x14ac:dyDescent="0.25">
      <c r="A5509" s="3">
        <v>7319</v>
      </c>
      <c r="B5509" s="1" t="s">
        <v>22907</v>
      </c>
      <c r="C5509" s="1" t="s">
        <v>15</v>
      </c>
      <c r="D5509" s="1" t="s">
        <v>33</v>
      </c>
      <c r="E5509" s="1">
        <v>1187772</v>
      </c>
      <c r="F5509" s="1" t="s">
        <v>22908</v>
      </c>
      <c r="G5509" s="1">
        <v>76914180</v>
      </c>
      <c r="H5509" s="1" t="s">
        <v>22909</v>
      </c>
      <c r="I5509" s="2">
        <v>45064</v>
      </c>
      <c r="J5509" s="15" t="str">
        <f>MID(Tabla1[[#This Row],[HORA]],1,5)</f>
        <v>10:59</v>
      </c>
      <c r="K5509" s="16">
        <f>IF(Tabla1[[#This Row],[FECHA]]=I5510,IF(J5510-J5509&gt;0,(J5510-J5509)*1440,0),0)</f>
        <v>6.9999999999999751</v>
      </c>
      <c r="L5509" s="14">
        <f>2+L5250-Datos!$C$8</f>
        <v>6.82</v>
      </c>
      <c r="M5509" s="13" t="s">
        <v>753</v>
      </c>
      <c r="N5509" s="1" t="s">
        <v>375</v>
      </c>
      <c r="O5509" s="1">
        <v>10</v>
      </c>
      <c r="P5509" s="1" t="s">
        <v>376</v>
      </c>
      <c r="Q5509" s="4" t="s">
        <v>21</v>
      </c>
    </row>
    <row r="5510" spans="1:17" ht="22.5" x14ac:dyDescent="0.25">
      <c r="A5510" s="3">
        <v>17052</v>
      </c>
      <c r="B5510" s="1" t="s">
        <v>51507</v>
      </c>
      <c r="C5510" s="1" t="s">
        <v>15</v>
      </c>
      <c r="D5510" s="1" t="s">
        <v>40</v>
      </c>
      <c r="E5510" s="1">
        <v>20602937055</v>
      </c>
      <c r="F5510" s="1" t="s">
        <v>51508</v>
      </c>
      <c r="G5510" s="1">
        <v>2234260</v>
      </c>
      <c r="H5510" s="1" t="s">
        <v>51509</v>
      </c>
      <c r="I5510" s="2">
        <v>45064</v>
      </c>
      <c r="J5510" s="15" t="str">
        <f>MID(Tabla1[[#This Row],[HORA]],1,5)</f>
        <v>11:06</v>
      </c>
      <c r="K5510" s="16">
        <f>IF(Tabla1[[#This Row],[FECHA]]=I5511,IF(J5511-J5510&gt;0,(J5511-J5510)*1440,0),0)</f>
        <v>3.9999999999999858</v>
      </c>
      <c r="L5510" s="14">
        <f>2+L5251-Datos!$C$8</f>
        <v>8.32</v>
      </c>
      <c r="M5510" s="13" t="s">
        <v>1167</v>
      </c>
      <c r="N5510" s="1" t="s">
        <v>39575</v>
      </c>
      <c r="O5510" s="1">
        <v>10</v>
      </c>
      <c r="P5510" s="1" t="s">
        <v>376</v>
      </c>
      <c r="Q5510" s="4" t="s">
        <v>21</v>
      </c>
    </row>
    <row r="5511" spans="1:17" ht="22.5" x14ac:dyDescent="0.25">
      <c r="A5511" s="3">
        <v>7320</v>
      </c>
      <c r="B5511" s="1" t="s">
        <v>22910</v>
      </c>
      <c r="C5511" s="1" t="s">
        <v>15</v>
      </c>
      <c r="D5511" s="1" t="s">
        <v>40</v>
      </c>
      <c r="E5511" s="1">
        <v>1236670</v>
      </c>
      <c r="F5511" s="1" t="s">
        <v>22911</v>
      </c>
      <c r="G5511" s="1">
        <v>44671515</v>
      </c>
      <c r="H5511" s="1" t="s">
        <v>22912</v>
      </c>
      <c r="I5511" s="2">
        <v>45064</v>
      </c>
      <c r="J5511" s="15" t="str">
        <f>MID(Tabla1[[#This Row],[HORA]],1,5)</f>
        <v>11:10</v>
      </c>
      <c r="K5511" s="16">
        <f>IF(Tabla1[[#This Row],[FECHA]]=I5512,IF(J5512-J5511&gt;0,(J5512-J5511)*1440,0),0)</f>
        <v>3.9999999999999858</v>
      </c>
      <c r="L5511" s="14">
        <f>2+L5252-Datos!$C$8</f>
        <v>5.67</v>
      </c>
      <c r="M5511" s="13" t="s">
        <v>937</v>
      </c>
      <c r="N5511" s="1" t="s">
        <v>22913</v>
      </c>
      <c r="O5511" s="1">
        <v>10</v>
      </c>
      <c r="P5511" s="1" t="s">
        <v>376</v>
      </c>
      <c r="Q5511" s="4" t="s">
        <v>21</v>
      </c>
    </row>
    <row r="5512" spans="1:17" ht="22.5" x14ac:dyDescent="0.25">
      <c r="A5512" s="3">
        <v>1912</v>
      </c>
      <c r="B5512" s="1" t="s">
        <v>5772</v>
      </c>
      <c r="C5512" s="1" t="s">
        <v>15</v>
      </c>
      <c r="D5512" s="1" t="s">
        <v>40</v>
      </c>
      <c r="E5512" s="1">
        <v>16684645</v>
      </c>
      <c r="F5512" s="1" t="s">
        <v>5773</v>
      </c>
      <c r="G5512" s="1">
        <v>2234263</v>
      </c>
      <c r="H5512" s="1" t="s">
        <v>5774</v>
      </c>
      <c r="I5512" s="2">
        <v>45064</v>
      </c>
      <c r="J5512" s="15" t="str">
        <f>MID(Tabla1[[#This Row],[HORA]],1,5)</f>
        <v>11:14</v>
      </c>
      <c r="K5512" s="16">
        <f>IF(Tabla1[[#This Row],[FECHA]]=I5513,IF(J5513-J5512&gt;0,(J5513-J5512)*1440,0),0)</f>
        <v>6.0000000000001386</v>
      </c>
      <c r="L5512" s="14">
        <f>2+L5253-Datos!$C$8</f>
        <v>7.82</v>
      </c>
      <c r="M5512" s="13" t="s">
        <v>779</v>
      </c>
      <c r="N5512" s="1" t="s">
        <v>5775</v>
      </c>
      <c r="O5512" s="1">
        <v>10</v>
      </c>
      <c r="P5512" s="1" t="s">
        <v>413</v>
      </c>
      <c r="Q5512" s="4" t="s">
        <v>21</v>
      </c>
    </row>
    <row r="5513" spans="1:17" ht="22.5" x14ac:dyDescent="0.25">
      <c r="A5513" s="3">
        <v>17053</v>
      </c>
      <c r="B5513" s="1" t="s">
        <v>51510</v>
      </c>
      <c r="C5513" s="1" t="s">
        <v>15</v>
      </c>
      <c r="D5513" s="1" t="s">
        <v>40</v>
      </c>
      <c r="E5513" s="1">
        <v>20526262183</v>
      </c>
      <c r="F5513" s="1" t="s">
        <v>49616</v>
      </c>
      <c r="G5513" s="1">
        <v>2801157</v>
      </c>
      <c r="H5513" s="1" t="s">
        <v>49085</v>
      </c>
      <c r="I5513" s="2">
        <v>45064</v>
      </c>
      <c r="J5513" s="15" t="str">
        <f>MID(Tabla1[[#This Row],[HORA]],1,5)</f>
        <v>11:20</v>
      </c>
      <c r="K5513" s="16">
        <f>IF(Tabla1[[#This Row],[FECHA]]=I5514,IF(J5514-J5513&gt;0,(J5514-J5513)*1440,0),0)</f>
        <v>0.99999999999991651</v>
      </c>
      <c r="L5513" s="14">
        <f>2+L5254-Datos!$C$8</f>
        <v>9.52</v>
      </c>
      <c r="M5513" s="13" t="s">
        <v>563</v>
      </c>
      <c r="N5513" s="1" t="s">
        <v>51511</v>
      </c>
      <c r="O5513" s="1">
        <v>10</v>
      </c>
      <c r="P5513" s="1" t="s">
        <v>376</v>
      </c>
      <c r="Q5513" s="4" t="s">
        <v>21</v>
      </c>
    </row>
    <row r="5514" spans="1:17" ht="22.5" x14ac:dyDescent="0.25">
      <c r="A5514" s="3">
        <v>15927</v>
      </c>
      <c r="B5514" s="1" t="s">
        <v>48436</v>
      </c>
      <c r="C5514" s="1" t="s">
        <v>15</v>
      </c>
      <c r="D5514" s="1" t="s">
        <v>40</v>
      </c>
      <c r="E5514" s="1">
        <v>20487782590</v>
      </c>
      <c r="F5514" s="1" t="s">
        <v>48437</v>
      </c>
      <c r="G5514" s="1">
        <v>41623205</v>
      </c>
      <c r="H5514" s="1" t="s">
        <v>48438</v>
      </c>
      <c r="I5514" s="2">
        <v>45064</v>
      </c>
      <c r="J5514" s="15" t="str">
        <f>MID(Tabla1[[#This Row],[HORA]],1,5)</f>
        <v>11:21</v>
      </c>
      <c r="K5514" s="16">
        <f>IF(Tabla1[[#This Row],[FECHA]]=I5515,IF(J5515-J5514&gt;0,(J5515-J5514)*1440,0),0)</f>
        <v>3.9999999999999858</v>
      </c>
      <c r="L5514" s="14">
        <f>2+L5255-Datos!$C$8</f>
        <v>6.68</v>
      </c>
      <c r="M5514" s="13" t="s">
        <v>74</v>
      </c>
      <c r="N5514" s="1" t="s">
        <v>5771</v>
      </c>
      <c r="O5514" s="1">
        <v>10</v>
      </c>
      <c r="P5514" s="1" t="s">
        <v>413</v>
      </c>
      <c r="Q5514" s="4" t="s">
        <v>21</v>
      </c>
    </row>
    <row r="5515" spans="1:17" ht="22.5" x14ac:dyDescent="0.25">
      <c r="A5515" s="3">
        <v>7322</v>
      </c>
      <c r="B5515" s="1" t="s">
        <v>22918</v>
      </c>
      <c r="C5515" s="1" t="s">
        <v>15</v>
      </c>
      <c r="D5515" s="1" t="s">
        <v>40</v>
      </c>
      <c r="E5515" s="1">
        <v>16765719</v>
      </c>
      <c r="F5515" s="1" t="s">
        <v>22919</v>
      </c>
      <c r="G5515" s="1">
        <v>2234265</v>
      </c>
      <c r="H5515" s="1" t="s">
        <v>22920</v>
      </c>
      <c r="I5515" s="2">
        <v>45064</v>
      </c>
      <c r="J5515" s="15" t="str">
        <f>MID(Tabla1[[#This Row],[HORA]],1,5)</f>
        <v>11:25</v>
      </c>
      <c r="K5515" s="16">
        <f>IF(Tabla1[[#This Row],[FECHA]]=I5516,IF(J5516-J5515&gt;0,(J5516-J5515)*1440,0),0)</f>
        <v>1.0000000000000764</v>
      </c>
      <c r="L5515" s="14">
        <f>2+L5256-Datos!$C$8</f>
        <v>7.62</v>
      </c>
      <c r="M5515" s="13" t="s">
        <v>708</v>
      </c>
      <c r="N5515" s="1" t="s">
        <v>447</v>
      </c>
      <c r="O5515" s="1">
        <v>10</v>
      </c>
      <c r="P5515" s="1" t="s">
        <v>376</v>
      </c>
      <c r="Q5515" s="4" t="s">
        <v>21</v>
      </c>
    </row>
    <row r="5516" spans="1:17" ht="22.5" x14ac:dyDescent="0.25">
      <c r="A5516" s="3">
        <v>7323</v>
      </c>
      <c r="B5516" s="1" t="s">
        <v>22921</v>
      </c>
      <c r="C5516" s="1" t="s">
        <v>15</v>
      </c>
      <c r="D5516" s="1" t="s">
        <v>40</v>
      </c>
      <c r="E5516" s="1">
        <v>72722973</v>
      </c>
      <c r="F5516" s="1" t="s">
        <v>2028</v>
      </c>
      <c r="G5516" s="1">
        <v>2234266</v>
      </c>
      <c r="H5516" s="1" t="s">
        <v>2032</v>
      </c>
      <c r="I5516" s="2">
        <v>45064</v>
      </c>
      <c r="J5516" s="15" t="str">
        <f>MID(Tabla1[[#This Row],[HORA]],1,5)</f>
        <v>11:26</v>
      </c>
      <c r="K5516" s="16">
        <f>IF(Tabla1[[#This Row],[FECHA]]=I5517,IF(J5517-J5516&gt;0,(J5517-J5516)*1440,0),0)</f>
        <v>2.9999999999999094</v>
      </c>
      <c r="L5516" s="14">
        <f>2+L5257-Datos!$C$8</f>
        <v>7.8599999999999994</v>
      </c>
      <c r="M5516" s="13" t="s">
        <v>714</v>
      </c>
      <c r="N5516" s="1" t="s">
        <v>447</v>
      </c>
      <c r="O5516" s="1">
        <v>10</v>
      </c>
      <c r="P5516" s="1" t="s">
        <v>376</v>
      </c>
      <c r="Q5516" s="4" t="s">
        <v>21</v>
      </c>
    </row>
    <row r="5517" spans="1:17" ht="22.5" x14ac:dyDescent="0.25">
      <c r="A5517" s="3">
        <v>17054</v>
      </c>
      <c r="B5517" s="1" t="s">
        <v>51512</v>
      </c>
      <c r="C5517" s="1" t="s">
        <v>15</v>
      </c>
      <c r="D5517" s="1" t="s">
        <v>40</v>
      </c>
      <c r="E5517" s="1">
        <v>20487683851</v>
      </c>
      <c r="F5517" s="1" t="s">
        <v>49589</v>
      </c>
      <c r="G5517" s="1">
        <v>27740851</v>
      </c>
      <c r="H5517" s="1" t="s">
        <v>3636</v>
      </c>
      <c r="I5517" s="2">
        <v>45064</v>
      </c>
      <c r="J5517" s="15" t="str">
        <f>MID(Tabla1[[#This Row],[HORA]],1,5)</f>
        <v>11:29</v>
      </c>
      <c r="K5517" s="16">
        <f>IF(Tabla1[[#This Row],[FECHA]]=I5518,IF(J5518-J5517&gt;0,(J5518-J5517)*1440,0),0)</f>
        <v>8.0000000000000515</v>
      </c>
      <c r="L5517" s="14">
        <f>2+L5258-Datos!$C$8</f>
        <v>5.53</v>
      </c>
      <c r="M5517" s="13" t="s">
        <v>84</v>
      </c>
      <c r="N5517" s="1" t="s">
        <v>51513</v>
      </c>
      <c r="O5517" s="1">
        <v>15</v>
      </c>
      <c r="P5517" s="1" t="s">
        <v>376</v>
      </c>
      <c r="Q5517" s="4" t="s">
        <v>21</v>
      </c>
    </row>
    <row r="5518" spans="1:17" ht="22.5" x14ac:dyDescent="0.25">
      <c r="A5518" s="3">
        <v>7324</v>
      </c>
      <c r="B5518" s="1" t="s">
        <v>22922</v>
      </c>
      <c r="C5518" s="1" t="s">
        <v>15</v>
      </c>
      <c r="D5518" s="1" t="s">
        <v>40</v>
      </c>
      <c r="E5518" s="1">
        <v>71574279</v>
      </c>
      <c r="F5518" s="1" t="s">
        <v>5758</v>
      </c>
      <c r="G5518" s="1">
        <v>70544958</v>
      </c>
      <c r="H5518" s="1" t="s">
        <v>5756</v>
      </c>
      <c r="I5518" s="2">
        <v>45064</v>
      </c>
      <c r="J5518" s="15" t="str">
        <f>MID(Tabla1[[#This Row],[HORA]],1,5)</f>
        <v>11:37</v>
      </c>
      <c r="K5518" s="16">
        <f>IF(Tabla1[[#This Row],[FECHA]]=I5519,IF(J5519-J5518&gt;0,(J5519-J5518)*1440,0),0)</f>
        <v>0</v>
      </c>
      <c r="L5518" s="14">
        <f>2+L5259-Datos!$C$8</f>
        <v>6.7700000000000005</v>
      </c>
      <c r="M5518" s="13" t="s">
        <v>811</v>
      </c>
      <c r="N5518" s="1" t="s">
        <v>22923</v>
      </c>
      <c r="O5518" s="1">
        <v>15</v>
      </c>
      <c r="P5518" s="1" t="s">
        <v>376</v>
      </c>
      <c r="Q5518" s="4" t="s">
        <v>21</v>
      </c>
    </row>
    <row r="5519" spans="1:17" ht="22.5" x14ac:dyDescent="0.25">
      <c r="A5519" s="3">
        <v>7325</v>
      </c>
      <c r="B5519" s="1" t="s">
        <v>22922</v>
      </c>
      <c r="C5519" s="1" t="s">
        <v>15</v>
      </c>
      <c r="D5519" s="1" t="s">
        <v>40</v>
      </c>
      <c r="E5519" s="1">
        <v>71574279</v>
      </c>
      <c r="F5519" s="1" t="s">
        <v>5755</v>
      </c>
      <c r="G5519" s="1">
        <v>70544958</v>
      </c>
      <c r="H5519" s="1" t="s">
        <v>5756</v>
      </c>
      <c r="I5519" s="2">
        <v>45064</v>
      </c>
      <c r="J5519" s="15" t="str">
        <f>MID(Tabla1[[#This Row],[HORA]],1,5)</f>
        <v>11:37</v>
      </c>
      <c r="K5519" s="16">
        <f>IF(Tabla1[[#This Row],[FECHA]]=I5520,IF(J5520-J5519&gt;0,(J5520-J5519)*1440,0),0)</f>
        <v>1.9999999999999929</v>
      </c>
      <c r="L5519" s="14">
        <f>2+L5260-Datos!$C$8</f>
        <v>6.4600000000000009</v>
      </c>
      <c r="M5519" s="13" t="s">
        <v>811</v>
      </c>
      <c r="N5519" s="1" t="s">
        <v>22923</v>
      </c>
      <c r="O5519" s="1">
        <v>15</v>
      </c>
      <c r="P5519" s="1" t="s">
        <v>376</v>
      </c>
      <c r="Q5519" s="4" t="s">
        <v>21</v>
      </c>
    </row>
    <row r="5520" spans="1:17" ht="22.5" x14ac:dyDescent="0.25">
      <c r="A5520" s="3">
        <v>7326</v>
      </c>
      <c r="B5520" s="1" t="s">
        <v>22924</v>
      </c>
      <c r="C5520" s="1" t="s">
        <v>15</v>
      </c>
      <c r="D5520" s="1" t="s">
        <v>40</v>
      </c>
      <c r="E5520" s="1">
        <v>16759751</v>
      </c>
      <c r="F5520" s="1" t="s">
        <v>2976</v>
      </c>
      <c r="G5520" s="1">
        <v>16759751</v>
      </c>
      <c r="H5520" s="1" t="s">
        <v>2976</v>
      </c>
      <c r="I5520" s="2">
        <v>45064</v>
      </c>
      <c r="J5520" s="15" t="str">
        <f>MID(Tabla1[[#This Row],[HORA]],1,5)</f>
        <v>11:39</v>
      </c>
      <c r="K5520" s="16">
        <f>IF(Tabla1[[#This Row],[FECHA]]=I5521,IF(J5521-J5520&gt;0,(J5521-J5520)*1440,0),0)</f>
        <v>2.9999999999999893</v>
      </c>
      <c r="L5520" s="14">
        <f>2+L5261-Datos!$C$8</f>
        <v>7.84</v>
      </c>
      <c r="M5520" s="13" t="s">
        <v>238</v>
      </c>
      <c r="N5520" s="1" t="s">
        <v>5832</v>
      </c>
      <c r="O5520" s="1">
        <v>20</v>
      </c>
      <c r="P5520" s="1" t="s">
        <v>376</v>
      </c>
      <c r="Q5520" s="4" t="s">
        <v>21</v>
      </c>
    </row>
    <row r="5521" spans="1:17" ht="22.5" x14ac:dyDescent="0.25">
      <c r="A5521" s="3">
        <v>7327</v>
      </c>
      <c r="B5521" s="1" t="s">
        <v>22925</v>
      </c>
      <c r="C5521" s="1" t="s">
        <v>15</v>
      </c>
      <c r="D5521" s="1" t="s">
        <v>40</v>
      </c>
      <c r="E5521" s="1">
        <v>46615606</v>
      </c>
      <c r="F5521" s="1" t="s">
        <v>22926</v>
      </c>
      <c r="G5521" s="1">
        <v>46615606</v>
      </c>
      <c r="H5521" s="1" t="s">
        <v>22926</v>
      </c>
      <c r="I5521" s="2">
        <v>45064</v>
      </c>
      <c r="J5521" s="15" t="str">
        <f>MID(Tabla1[[#This Row],[HORA]],1,5)</f>
        <v>11:42</v>
      </c>
      <c r="K5521" s="16">
        <f>IF(Tabla1[[#This Row],[FECHA]]=I5522,IF(J5522-J5521&gt;0,(J5522-J5521)*1440,0),0)</f>
        <v>8.0000000000000515</v>
      </c>
      <c r="L5521" s="14">
        <f>2+L5262-Datos!$C$8</f>
        <v>7.7800000000000011</v>
      </c>
      <c r="M5521" s="13" t="s">
        <v>3945</v>
      </c>
      <c r="N5521" s="1" t="s">
        <v>2773</v>
      </c>
      <c r="O5521" s="1">
        <v>25</v>
      </c>
      <c r="P5521" s="1" t="s">
        <v>376</v>
      </c>
      <c r="Q5521" s="4" t="s">
        <v>21</v>
      </c>
    </row>
    <row r="5522" spans="1:17" ht="22.5" x14ac:dyDescent="0.25">
      <c r="A5522" s="3">
        <v>1913</v>
      </c>
      <c r="B5522" s="1" t="s">
        <v>5776</v>
      </c>
      <c r="C5522" s="1" t="s">
        <v>15</v>
      </c>
      <c r="D5522" s="1" t="s">
        <v>77</v>
      </c>
      <c r="E5522" s="1">
        <v>72642982</v>
      </c>
      <c r="F5522" s="1" t="s">
        <v>5777</v>
      </c>
      <c r="G5522" s="1">
        <v>23701850</v>
      </c>
      <c r="H5522" s="1" t="s">
        <v>5778</v>
      </c>
      <c r="I5522" s="2">
        <v>45064</v>
      </c>
      <c r="J5522" s="15" t="str">
        <f>MID(Tabla1[[#This Row],[HORA]],1,5)</f>
        <v>11:50</v>
      </c>
      <c r="K5522" s="16">
        <f>IF(Tabla1[[#This Row],[FECHA]]=I5523,IF(J5523-J5522&gt;0,(J5523-J5522)*1440,0),0)</f>
        <v>4.9999999999999023</v>
      </c>
      <c r="L5522" s="14">
        <f>2+L5263-Datos!$C$8</f>
        <v>7.68</v>
      </c>
      <c r="M5522" s="13" t="s">
        <v>5239</v>
      </c>
      <c r="N5522" s="1" t="s">
        <v>5779</v>
      </c>
      <c r="O5522" s="1">
        <v>12</v>
      </c>
      <c r="P5522" s="1" t="s">
        <v>413</v>
      </c>
      <c r="Q5522" s="4" t="s">
        <v>21</v>
      </c>
    </row>
    <row r="5523" spans="1:17" ht="22.5" x14ac:dyDescent="0.25">
      <c r="A5523" s="3">
        <v>1914</v>
      </c>
      <c r="B5523" s="1" t="s">
        <v>5780</v>
      </c>
      <c r="C5523" s="1" t="s">
        <v>15</v>
      </c>
      <c r="D5523" s="1" t="s">
        <v>23</v>
      </c>
      <c r="E5523" s="1">
        <v>70074977</v>
      </c>
      <c r="F5523" s="1" t="s">
        <v>5781</v>
      </c>
      <c r="G5523" s="1">
        <v>70077280</v>
      </c>
      <c r="H5523" s="1" t="s">
        <v>5782</v>
      </c>
      <c r="I5523" s="2">
        <v>45064</v>
      </c>
      <c r="J5523" s="15" t="str">
        <f>MID(Tabla1[[#This Row],[HORA]],1,5)</f>
        <v>11:55</v>
      </c>
      <c r="K5523" s="16">
        <f>IF(Tabla1[[#This Row],[FECHA]]=I5524,IF(J5524-J5523&gt;0,(J5524-J5523)*1440,0),0)</f>
        <v>1.0000000000000764</v>
      </c>
      <c r="L5523" s="14">
        <f>2+L5264-Datos!$C$8</f>
        <v>5.3900000000000006</v>
      </c>
      <c r="M5523" s="13" t="s">
        <v>1172</v>
      </c>
      <c r="N5523" s="1" t="s">
        <v>5783</v>
      </c>
      <c r="O5523" s="1">
        <v>15</v>
      </c>
      <c r="P5523" s="1" t="s">
        <v>413</v>
      </c>
      <c r="Q5523" s="4" t="s">
        <v>21</v>
      </c>
    </row>
    <row r="5524" spans="1:17" ht="22.5" x14ac:dyDescent="0.25">
      <c r="A5524" s="3">
        <v>17055</v>
      </c>
      <c r="B5524" s="1" t="s">
        <v>51514</v>
      </c>
      <c r="C5524" s="1" t="s">
        <v>15</v>
      </c>
      <c r="D5524" s="1" t="s">
        <v>40</v>
      </c>
      <c r="E5524" s="1">
        <v>20607378674</v>
      </c>
      <c r="F5524" s="1" t="s">
        <v>48524</v>
      </c>
      <c r="G5524" s="1">
        <v>73519416</v>
      </c>
      <c r="H5524" s="1" t="s">
        <v>20573</v>
      </c>
      <c r="I5524" s="2">
        <v>45064</v>
      </c>
      <c r="J5524" s="15" t="str">
        <f>MID(Tabla1[[#This Row],[HORA]],1,5)</f>
        <v>11:56</v>
      </c>
      <c r="K5524" s="16">
        <f>IF(Tabla1[[#This Row],[FECHA]]=I5525,IF(J5525-J5524&gt;0,(J5525-J5524)*1440,0),0)</f>
        <v>4.9999999999999822</v>
      </c>
      <c r="L5524" s="14">
        <f>2+L5265-Datos!$C$8</f>
        <v>6.68</v>
      </c>
      <c r="M5524" s="13" t="s">
        <v>958</v>
      </c>
      <c r="N5524" s="1" t="s">
        <v>39329</v>
      </c>
      <c r="O5524" s="1">
        <v>15</v>
      </c>
      <c r="P5524" s="1" t="s">
        <v>376</v>
      </c>
      <c r="Q5524" s="4" t="s">
        <v>21</v>
      </c>
    </row>
    <row r="5525" spans="1:17" ht="22.5" x14ac:dyDescent="0.25">
      <c r="A5525" s="3">
        <v>17056</v>
      </c>
      <c r="B5525" s="1" t="s">
        <v>51515</v>
      </c>
      <c r="C5525" s="1" t="s">
        <v>15</v>
      </c>
      <c r="D5525" s="1" t="s">
        <v>40</v>
      </c>
      <c r="E5525" s="1">
        <v>20454197209</v>
      </c>
      <c r="F5525" s="1" t="s">
        <v>49236</v>
      </c>
      <c r="G5525" s="1">
        <v>2234270</v>
      </c>
      <c r="H5525" s="1" t="s">
        <v>51516</v>
      </c>
      <c r="I5525" s="2">
        <v>45064</v>
      </c>
      <c r="J5525" s="15" t="str">
        <f>MID(Tabla1[[#This Row],[HORA]],1,5)</f>
        <v>12:01</v>
      </c>
      <c r="K5525" s="16">
        <f>IF(Tabla1[[#This Row],[FECHA]]=I5526,IF(J5526-J5525&gt;0,(J5526-J5525)*1440,0),0)</f>
        <v>1.9999999999999929</v>
      </c>
      <c r="L5525" s="14">
        <f>2+L5266-Datos!$C$8</f>
        <v>5.69</v>
      </c>
      <c r="M5525" s="13" t="s">
        <v>858</v>
      </c>
      <c r="N5525" s="1" t="s">
        <v>59</v>
      </c>
      <c r="O5525" s="1">
        <v>10</v>
      </c>
      <c r="P5525" s="1" t="s">
        <v>376</v>
      </c>
      <c r="Q5525" s="4" t="s">
        <v>21</v>
      </c>
    </row>
    <row r="5526" spans="1:17" ht="22.5" x14ac:dyDescent="0.25">
      <c r="A5526" s="3">
        <v>7328</v>
      </c>
      <c r="B5526" s="1" t="s">
        <v>22927</v>
      </c>
      <c r="C5526" s="1" t="s">
        <v>15</v>
      </c>
      <c r="D5526" s="1" t="s">
        <v>23</v>
      </c>
      <c r="E5526" s="1">
        <v>41673228</v>
      </c>
      <c r="F5526" s="1" t="s">
        <v>22928</v>
      </c>
      <c r="G5526" s="1">
        <v>80279540</v>
      </c>
      <c r="H5526" s="1" t="s">
        <v>1799</v>
      </c>
      <c r="I5526" s="2">
        <v>45064</v>
      </c>
      <c r="J5526" s="15" t="str">
        <f>MID(Tabla1[[#This Row],[HORA]],1,5)</f>
        <v>12:03</v>
      </c>
      <c r="K5526" s="16">
        <f>IF(Tabla1[[#This Row],[FECHA]]=I5527,IF(J5527-J5526&gt;0,(J5527-J5526)*1440,0),0)</f>
        <v>0.99999999999999645</v>
      </c>
      <c r="L5526" s="14">
        <f>2+L5267-Datos!$C$8</f>
        <v>8.6999999999999993</v>
      </c>
      <c r="M5526" s="13" t="s">
        <v>981</v>
      </c>
      <c r="N5526" s="1" t="s">
        <v>22929</v>
      </c>
      <c r="O5526" s="1">
        <v>18</v>
      </c>
      <c r="P5526" s="1" t="s">
        <v>376</v>
      </c>
      <c r="Q5526" s="4" t="s">
        <v>21</v>
      </c>
    </row>
    <row r="5527" spans="1:17" ht="22.5" x14ac:dyDescent="0.25">
      <c r="A5527" s="3">
        <v>7329</v>
      </c>
      <c r="B5527" s="1" t="s">
        <v>22930</v>
      </c>
      <c r="C5527" s="1" t="s">
        <v>15</v>
      </c>
      <c r="D5527" s="1" t="s">
        <v>33</v>
      </c>
      <c r="E5527" s="1">
        <v>16526662</v>
      </c>
      <c r="F5527" s="1" t="s">
        <v>22931</v>
      </c>
      <c r="G5527" s="1">
        <v>2234272</v>
      </c>
      <c r="H5527" s="1" t="s">
        <v>22932</v>
      </c>
      <c r="I5527" s="2">
        <v>45064</v>
      </c>
      <c r="J5527" s="15" t="str">
        <f>MID(Tabla1[[#This Row],[HORA]],1,5)</f>
        <v>12:04</v>
      </c>
      <c r="K5527" s="16">
        <f>IF(Tabla1[[#This Row],[FECHA]]=I5528,IF(J5528-J5527&gt;0,(J5528-J5527)*1440,0),0)</f>
        <v>0.99999999999999645</v>
      </c>
      <c r="L5527" s="14">
        <f>2+L5268-Datos!$C$8</f>
        <v>10.760000000000002</v>
      </c>
      <c r="M5527" s="13" t="s">
        <v>1929</v>
      </c>
      <c r="N5527" s="1" t="s">
        <v>447</v>
      </c>
      <c r="O5527" s="1">
        <v>10</v>
      </c>
      <c r="P5527" s="1" t="s">
        <v>376</v>
      </c>
      <c r="Q5527" s="4" t="s">
        <v>21</v>
      </c>
    </row>
    <row r="5528" spans="1:17" ht="22.5" x14ac:dyDescent="0.25">
      <c r="A5528" s="3">
        <v>1915</v>
      </c>
      <c r="B5528" s="1" t="s">
        <v>5784</v>
      </c>
      <c r="C5528" s="1" t="s">
        <v>15</v>
      </c>
      <c r="D5528" s="1" t="s">
        <v>71</v>
      </c>
      <c r="E5528" s="1">
        <v>27846493</v>
      </c>
      <c r="F5528" s="1" t="s">
        <v>5785</v>
      </c>
      <c r="G5528" s="1">
        <v>2234273</v>
      </c>
      <c r="H5528" s="1" t="s">
        <v>5786</v>
      </c>
      <c r="I5528" s="2">
        <v>45064</v>
      </c>
      <c r="J5528" s="15" t="str">
        <f>MID(Tabla1[[#This Row],[HORA]],1,5)</f>
        <v>12:05</v>
      </c>
      <c r="K5528" s="16">
        <f>IF(Tabla1[[#This Row],[FECHA]]=I5529,IF(J5529-J5528&gt;0,(J5529-J5528)*1440,0),0)</f>
        <v>0.99999999999999645</v>
      </c>
      <c r="L5528" s="14">
        <f>2+L5269-Datos!$C$8</f>
        <v>6.6300000000000008</v>
      </c>
      <c r="M5528" s="13" t="s">
        <v>5422</v>
      </c>
      <c r="N5528" s="1" t="s">
        <v>5787</v>
      </c>
      <c r="O5528" s="1">
        <v>20</v>
      </c>
      <c r="P5528" s="1" t="s">
        <v>413</v>
      </c>
      <c r="Q5528" s="4" t="s">
        <v>21</v>
      </c>
    </row>
    <row r="5529" spans="1:17" ht="22.5" x14ac:dyDescent="0.25">
      <c r="A5529" s="3">
        <v>7330</v>
      </c>
      <c r="B5529" s="1" t="s">
        <v>22933</v>
      </c>
      <c r="C5529" s="1" t="s">
        <v>15</v>
      </c>
      <c r="D5529" s="1" t="s">
        <v>30</v>
      </c>
      <c r="E5529" s="1">
        <v>72086957</v>
      </c>
      <c r="F5529" s="1" t="s">
        <v>22934</v>
      </c>
      <c r="G5529" s="1">
        <v>2234275</v>
      </c>
      <c r="H5529" s="1" t="s">
        <v>22935</v>
      </c>
      <c r="I5529" s="2">
        <v>45064</v>
      </c>
      <c r="J5529" s="15" t="str">
        <f>MID(Tabla1[[#This Row],[HORA]],1,5)</f>
        <v>12:06</v>
      </c>
      <c r="K5529" s="16">
        <f>IF(Tabla1[[#This Row],[FECHA]]=I5530,IF(J5530-J5529&gt;0,(J5530-J5529)*1440,0),0)</f>
        <v>0.99999999999999645</v>
      </c>
      <c r="L5529" s="14">
        <f>2+L5270-Datos!$C$8</f>
        <v>6.44</v>
      </c>
      <c r="M5529" s="13" t="s">
        <v>3670</v>
      </c>
      <c r="N5529" s="1" t="s">
        <v>22936</v>
      </c>
      <c r="O5529" s="1">
        <v>30</v>
      </c>
      <c r="P5529" s="1" t="s">
        <v>376</v>
      </c>
      <c r="Q5529" s="4" t="s">
        <v>21</v>
      </c>
    </row>
    <row r="5530" spans="1:17" ht="22.5" x14ac:dyDescent="0.25">
      <c r="A5530" s="3">
        <v>15928</v>
      </c>
      <c r="B5530" s="1" t="s">
        <v>48439</v>
      </c>
      <c r="C5530" s="1" t="s">
        <v>15</v>
      </c>
      <c r="D5530" s="1" t="s">
        <v>40</v>
      </c>
      <c r="E5530" s="1">
        <v>20539185579</v>
      </c>
      <c r="F5530" s="1" t="s">
        <v>47792</v>
      </c>
      <c r="G5530" s="1">
        <v>46134880</v>
      </c>
      <c r="H5530" s="1" t="s">
        <v>48267</v>
      </c>
      <c r="I5530" s="2">
        <v>45064</v>
      </c>
      <c r="J5530" s="15" t="str">
        <f>MID(Tabla1[[#This Row],[HORA]],1,5)</f>
        <v>12:07</v>
      </c>
      <c r="K5530" s="16">
        <f>IF(Tabla1[[#This Row],[FECHA]]=I5531,IF(J5531-J5530&gt;0,(J5531-J5530)*1440,0),0)</f>
        <v>11.000000000000121</v>
      </c>
      <c r="L5530" s="14">
        <f>2+L5271-Datos!$C$8</f>
        <v>8.5300000000000011</v>
      </c>
      <c r="M5530" s="13" t="s">
        <v>1411</v>
      </c>
      <c r="N5530" s="1" t="s">
        <v>22528</v>
      </c>
      <c r="O5530" s="1">
        <v>20</v>
      </c>
      <c r="P5530" s="1" t="s">
        <v>413</v>
      </c>
      <c r="Q5530" s="4" t="s">
        <v>21</v>
      </c>
    </row>
    <row r="5531" spans="1:17" ht="22.5" x14ac:dyDescent="0.25">
      <c r="A5531" s="3">
        <v>708</v>
      </c>
      <c r="B5531" s="1" t="s">
        <v>1625</v>
      </c>
      <c r="C5531" s="1" t="s">
        <v>15</v>
      </c>
      <c r="D5531" s="1" t="s">
        <v>112</v>
      </c>
      <c r="E5531" s="1">
        <v>2234279</v>
      </c>
      <c r="F5531" s="1" t="s">
        <v>1626</v>
      </c>
      <c r="G5531" s="1">
        <v>2234280</v>
      </c>
      <c r="H5531" s="1" t="s">
        <v>1627</v>
      </c>
      <c r="I5531" s="2">
        <v>45064</v>
      </c>
      <c r="J5531" s="15" t="str">
        <f>MID(Tabla1[[#This Row],[HORA]],1,5)</f>
        <v>12:18</v>
      </c>
      <c r="K5531" s="16">
        <f>IF(Tabla1[[#This Row],[FECHA]]=I5532,IF(J5532-J5531&gt;0,(J5532-J5531)*1440,0),0)</f>
        <v>4.9999999999998224</v>
      </c>
      <c r="L5531" s="14">
        <f>2+L5272-Datos!$C$8</f>
        <v>5.87</v>
      </c>
      <c r="M5531" s="13" t="s">
        <v>1628</v>
      </c>
      <c r="N5531" s="1" t="s">
        <v>1629</v>
      </c>
      <c r="O5531" s="1">
        <v>0</v>
      </c>
      <c r="P5531" s="1" t="s">
        <v>413</v>
      </c>
      <c r="Q5531" s="4" t="s">
        <v>21</v>
      </c>
    </row>
    <row r="5532" spans="1:17" ht="22.5" x14ac:dyDescent="0.25">
      <c r="A5532" s="3">
        <v>1916</v>
      </c>
      <c r="B5532" s="1" t="s">
        <v>5788</v>
      </c>
      <c r="C5532" s="1" t="s">
        <v>15</v>
      </c>
      <c r="D5532" s="1" t="s">
        <v>40</v>
      </c>
      <c r="E5532" s="1">
        <v>46380236</v>
      </c>
      <c r="F5532" s="1" t="s">
        <v>5789</v>
      </c>
      <c r="G5532" s="1">
        <v>2234283</v>
      </c>
      <c r="H5532" s="1" t="s">
        <v>5790</v>
      </c>
      <c r="I5532" s="2">
        <v>45064</v>
      </c>
      <c r="J5532" s="15" t="str">
        <f>MID(Tabla1[[#This Row],[HORA]],1,5)</f>
        <v>12:23</v>
      </c>
      <c r="K5532" s="16">
        <f>IF(Tabla1[[#This Row],[FECHA]]=I5533,IF(J5533-J5532&gt;0,(J5533-J5532)*1440,0),0)</f>
        <v>0</v>
      </c>
      <c r="L5532" s="14">
        <f>2+L5273-Datos!$C$8</f>
        <v>7.6000000000000005</v>
      </c>
      <c r="M5532" s="13" t="s">
        <v>919</v>
      </c>
      <c r="N5532" s="1" t="s">
        <v>5791</v>
      </c>
      <c r="O5532" s="1">
        <v>10</v>
      </c>
      <c r="P5532" s="1" t="s">
        <v>413</v>
      </c>
      <c r="Q5532" s="4" t="s">
        <v>21</v>
      </c>
    </row>
    <row r="5533" spans="1:17" ht="22.5" x14ac:dyDescent="0.25">
      <c r="A5533" s="3">
        <v>17057</v>
      </c>
      <c r="B5533" s="1" t="s">
        <v>51517</v>
      </c>
      <c r="C5533" s="1" t="s">
        <v>15</v>
      </c>
      <c r="D5533" s="1" t="s">
        <v>40</v>
      </c>
      <c r="E5533" s="1">
        <v>20608880616</v>
      </c>
      <c r="F5533" s="1" t="s">
        <v>48084</v>
      </c>
      <c r="G5533" s="1">
        <v>80241906</v>
      </c>
      <c r="H5533" s="1" t="s">
        <v>32030</v>
      </c>
      <c r="I5533" s="2">
        <v>45064</v>
      </c>
      <c r="J5533" s="15" t="str">
        <f>MID(Tabla1[[#This Row],[HORA]],1,5)</f>
        <v>12:23</v>
      </c>
      <c r="K5533" s="16">
        <f>IF(Tabla1[[#This Row],[FECHA]]=I5534,IF(J5534-J5533&gt;0,(J5534-J5533)*1440,0),0)</f>
        <v>3.0000000000001492</v>
      </c>
      <c r="L5533" s="14">
        <f>2+L5274-Datos!$C$8</f>
        <v>9.4600000000000009</v>
      </c>
      <c r="M5533" s="13" t="s">
        <v>919</v>
      </c>
      <c r="N5533" s="1" t="s">
        <v>51518</v>
      </c>
      <c r="O5533" s="1">
        <v>15</v>
      </c>
      <c r="P5533" s="1" t="s">
        <v>376</v>
      </c>
      <c r="Q5533" s="4" t="s">
        <v>21</v>
      </c>
    </row>
    <row r="5534" spans="1:17" ht="22.5" x14ac:dyDescent="0.25">
      <c r="A5534" s="3">
        <v>7331</v>
      </c>
      <c r="B5534" s="1" t="s">
        <v>22937</v>
      </c>
      <c r="C5534" s="1" t="s">
        <v>15</v>
      </c>
      <c r="D5534" s="1" t="s">
        <v>228</v>
      </c>
      <c r="E5534" s="1">
        <v>33431595</v>
      </c>
      <c r="F5534" s="1" t="s">
        <v>22938</v>
      </c>
      <c r="G5534" s="1">
        <v>2234286</v>
      </c>
      <c r="H5534" s="1" t="s">
        <v>22939</v>
      </c>
      <c r="I5534" s="2">
        <v>45064</v>
      </c>
      <c r="J5534" s="15" t="str">
        <f>MID(Tabla1[[#This Row],[HORA]],1,5)</f>
        <v>12:26</v>
      </c>
      <c r="K5534" s="16">
        <f>IF(Tabla1[[#This Row],[FECHA]]=I5535,IF(J5535-J5534&gt;0,(J5535-J5534)*1440,0),0)</f>
        <v>2.9999999999998295</v>
      </c>
      <c r="L5534" s="14">
        <f>2+L5275-Datos!$C$8</f>
        <v>6.76</v>
      </c>
      <c r="M5534" s="13" t="s">
        <v>1609</v>
      </c>
      <c r="N5534" s="1" t="s">
        <v>22940</v>
      </c>
      <c r="O5534" s="1">
        <v>20</v>
      </c>
      <c r="P5534" s="1" t="s">
        <v>376</v>
      </c>
      <c r="Q5534" s="4" t="s">
        <v>21</v>
      </c>
    </row>
    <row r="5535" spans="1:17" ht="22.5" x14ac:dyDescent="0.25">
      <c r="A5535" s="3">
        <v>1917</v>
      </c>
      <c r="B5535" s="1" t="s">
        <v>5792</v>
      </c>
      <c r="C5535" s="1" t="s">
        <v>15</v>
      </c>
      <c r="D5535" s="1" t="s">
        <v>23</v>
      </c>
      <c r="E5535" s="1">
        <v>43911790</v>
      </c>
      <c r="F5535" s="1" t="s">
        <v>5793</v>
      </c>
      <c r="G5535" s="1">
        <v>2234287</v>
      </c>
      <c r="H5535" s="1" t="s">
        <v>5794</v>
      </c>
      <c r="I5535" s="2">
        <v>45064</v>
      </c>
      <c r="J5535" s="15" t="str">
        <f>MID(Tabla1[[#This Row],[HORA]],1,5)</f>
        <v>12:29</v>
      </c>
      <c r="K5535" s="16">
        <f>IF(Tabla1[[#This Row],[FECHA]]=I5536,IF(J5536-J5535&gt;0,(J5536-J5535)*1440,0),0)</f>
        <v>3.0000000000001492</v>
      </c>
      <c r="L5535" s="14">
        <f>2+L5276-Datos!$C$8</f>
        <v>7.42</v>
      </c>
      <c r="M5535" s="13" t="s">
        <v>307</v>
      </c>
      <c r="N5535" s="1" t="s">
        <v>5762</v>
      </c>
      <c r="O5535" s="1">
        <v>10</v>
      </c>
      <c r="P5535" s="1" t="s">
        <v>413</v>
      </c>
      <c r="Q5535" s="4" t="s">
        <v>21</v>
      </c>
    </row>
    <row r="5536" spans="1:17" ht="22.5" x14ac:dyDescent="0.25">
      <c r="A5536" s="3">
        <v>1918</v>
      </c>
      <c r="B5536" s="1" t="s">
        <v>5795</v>
      </c>
      <c r="C5536" s="1" t="s">
        <v>15</v>
      </c>
      <c r="D5536" s="1" t="s">
        <v>40</v>
      </c>
      <c r="E5536" s="1">
        <v>76068548</v>
      </c>
      <c r="F5536" s="1" t="s">
        <v>3685</v>
      </c>
      <c r="G5536" s="1">
        <v>16707919</v>
      </c>
      <c r="H5536" s="1" t="s">
        <v>3686</v>
      </c>
      <c r="I5536" s="2">
        <v>45064</v>
      </c>
      <c r="J5536" s="15" t="str">
        <f>MID(Tabla1[[#This Row],[HORA]],1,5)</f>
        <v>12:32</v>
      </c>
      <c r="K5536" s="16">
        <f>IF(Tabla1[[#This Row],[FECHA]]=I5537,IF(J5537-J5536&gt;0,(J5537-J5536)*1440,0),0)</f>
        <v>0.99999999999999645</v>
      </c>
      <c r="L5536" s="14">
        <f>2+L5277-Datos!$C$8</f>
        <v>7.36</v>
      </c>
      <c r="M5536" s="13" t="s">
        <v>310</v>
      </c>
      <c r="N5536" s="1" t="s">
        <v>5796</v>
      </c>
      <c r="O5536" s="1">
        <v>20</v>
      </c>
      <c r="P5536" s="1" t="s">
        <v>413</v>
      </c>
      <c r="Q5536" s="4" t="s">
        <v>21</v>
      </c>
    </row>
    <row r="5537" spans="1:17" ht="22.5" x14ac:dyDescent="0.25">
      <c r="A5537" s="3">
        <v>17058</v>
      </c>
      <c r="B5537" s="1" t="s">
        <v>51519</v>
      </c>
      <c r="C5537" s="1" t="s">
        <v>15</v>
      </c>
      <c r="D5537" s="1" t="s">
        <v>40</v>
      </c>
      <c r="E5537" s="1">
        <v>20515300121</v>
      </c>
      <c r="F5537" s="1" t="s">
        <v>51520</v>
      </c>
      <c r="G5537" s="1">
        <v>9061074</v>
      </c>
      <c r="H5537" s="1" t="s">
        <v>51521</v>
      </c>
      <c r="I5537" s="2">
        <v>45064</v>
      </c>
      <c r="J5537" s="15" t="str">
        <f>MID(Tabla1[[#This Row],[HORA]],1,5)</f>
        <v>12:33</v>
      </c>
      <c r="K5537" s="16">
        <f>IF(Tabla1[[#This Row],[FECHA]]=I5538,IF(J5538-J5537&gt;0,(J5538-J5537)*1440,0),0)</f>
        <v>2.9999999999999893</v>
      </c>
      <c r="L5537" s="14">
        <f>2+L5278-Datos!$C$8</f>
        <v>5.4600000000000009</v>
      </c>
      <c r="M5537" s="13" t="s">
        <v>1763</v>
      </c>
      <c r="N5537" s="1" t="s">
        <v>51522</v>
      </c>
      <c r="O5537" s="1">
        <v>125</v>
      </c>
      <c r="P5537" s="1" t="s">
        <v>376</v>
      </c>
      <c r="Q5537" s="4" t="s">
        <v>21</v>
      </c>
    </row>
    <row r="5538" spans="1:17" ht="22.5" x14ac:dyDescent="0.25">
      <c r="A5538" s="3">
        <v>7332</v>
      </c>
      <c r="B5538" s="1" t="s">
        <v>22941</v>
      </c>
      <c r="C5538" s="1" t="s">
        <v>15</v>
      </c>
      <c r="D5538" s="1" t="s">
        <v>77</v>
      </c>
      <c r="E5538" s="1">
        <v>16503693</v>
      </c>
      <c r="F5538" s="1" t="s">
        <v>22942</v>
      </c>
      <c r="G5538" s="1">
        <v>2234289</v>
      </c>
      <c r="H5538" s="1" t="s">
        <v>22943</v>
      </c>
      <c r="I5538" s="2">
        <v>45064</v>
      </c>
      <c r="J5538" s="15" t="str">
        <f>MID(Tabla1[[#This Row],[HORA]],1,5)</f>
        <v>12:36</v>
      </c>
      <c r="K5538" s="16">
        <f>IF(Tabla1[[#This Row],[FECHA]]=I5539,IF(J5539-J5538&gt;0,(J5539-J5538)*1440,0),0)</f>
        <v>2.9999999999999893</v>
      </c>
      <c r="L5538" s="14">
        <f>2+L5279-Datos!$C$8</f>
        <v>6.4700000000000006</v>
      </c>
      <c r="M5538" s="13" t="s">
        <v>1768</v>
      </c>
      <c r="N5538" s="1" t="s">
        <v>22944</v>
      </c>
      <c r="O5538" s="1">
        <v>10</v>
      </c>
      <c r="P5538" s="1" t="s">
        <v>376</v>
      </c>
      <c r="Q5538" s="4" t="s">
        <v>21</v>
      </c>
    </row>
    <row r="5539" spans="1:17" ht="22.5" x14ac:dyDescent="0.25">
      <c r="A5539" s="3">
        <v>1919</v>
      </c>
      <c r="B5539" s="1" t="s">
        <v>5797</v>
      </c>
      <c r="C5539" s="1" t="s">
        <v>15</v>
      </c>
      <c r="D5539" s="1" t="s">
        <v>33</v>
      </c>
      <c r="E5539" s="1">
        <v>45480826</v>
      </c>
      <c r="F5539" s="1" t="s">
        <v>5798</v>
      </c>
      <c r="G5539" s="1">
        <v>45480826</v>
      </c>
      <c r="H5539" s="1" t="s">
        <v>5798</v>
      </c>
      <c r="I5539" s="2">
        <v>45064</v>
      </c>
      <c r="J5539" s="15" t="str">
        <f>MID(Tabla1[[#This Row],[HORA]],1,5)</f>
        <v>12:39</v>
      </c>
      <c r="K5539" s="16">
        <f>IF(Tabla1[[#This Row],[FECHA]]=I5540,IF(J5540-J5539&gt;0,(J5540-J5539)*1440,0),0)</f>
        <v>1.9999999999999929</v>
      </c>
      <c r="L5539" s="14">
        <f>2+L5280-Datos!$C$8</f>
        <v>7.84</v>
      </c>
      <c r="M5539" s="13" t="s">
        <v>98</v>
      </c>
      <c r="N5539" s="1" t="s">
        <v>1715</v>
      </c>
      <c r="O5539" s="1">
        <v>6</v>
      </c>
      <c r="P5539" s="1" t="s">
        <v>413</v>
      </c>
      <c r="Q5539" s="4" t="s">
        <v>21</v>
      </c>
    </row>
    <row r="5540" spans="1:17" ht="22.5" x14ac:dyDescent="0.25">
      <c r="A5540" s="3">
        <v>7334</v>
      </c>
      <c r="B5540" s="1" t="s">
        <v>22949</v>
      </c>
      <c r="C5540" s="1" t="s">
        <v>15</v>
      </c>
      <c r="D5540" s="1" t="s">
        <v>82</v>
      </c>
      <c r="E5540" s="1">
        <v>1020707</v>
      </c>
      <c r="F5540" s="1" t="s">
        <v>3102</v>
      </c>
      <c r="G5540" s="1">
        <v>1020707</v>
      </c>
      <c r="H5540" s="1" t="s">
        <v>3102</v>
      </c>
      <c r="I5540" s="2">
        <v>45064</v>
      </c>
      <c r="J5540" s="15" t="str">
        <f>MID(Tabla1[[#This Row],[HORA]],1,5)</f>
        <v>12:41</v>
      </c>
      <c r="K5540" s="16">
        <f>IF(Tabla1[[#This Row],[FECHA]]=I5541,IF(J5541-J5540&gt;0,(J5541-J5540)*1440,0),0)</f>
        <v>0.99999999999999645</v>
      </c>
      <c r="L5540" s="14">
        <f>2+L5281-Datos!$C$8</f>
        <v>7.59</v>
      </c>
      <c r="M5540" s="13" t="s">
        <v>2596</v>
      </c>
      <c r="N5540" s="1" t="s">
        <v>2773</v>
      </c>
      <c r="O5540" s="1">
        <v>20</v>
      </c>
      <c r="P5540" s="1" t="s">
        <v>376</v>
      </c>
      <c r="Q5540" s="4" t="s">
        <v>21</v>
      </c>
    </row>
    <row r="5541" spans="1:17" ht="22.5" x14ac:dyDescent="0.25">
      <c r="A5541" s="3">
        <v>17059</v>
      </c>
      <c r="B5541" s="1" t="s">
        <v>51523</v>
      </c>
      <c r="C5541" s="1" t="s">
        <v>15</v>
      </c>
      <c r="D5541" s="1" t="s">
        <v>40</v>
      </c>
      <c r="E5541" s="1">
        <v>20605906657</v>
      </c>
      <c r="F5541" s="1" t="s">
        <v>51524</v>
      </c>
      <c r="G5541" s="1">
        <v>46247590</v>
      </c>
      <c r="H5541" s="1" t="s">
        <v>43832</v>
      </c>
      <c r="I5541" s="2">
        <v>45064</v>
      </c>
      <c r="J5541" s="15" t="str">
        <f>MID(Tabla1[[#This Row],[HORA]],1,5)</f>
        <v>12:42</v>
      </c>
      <c r="K5541" s="16">
        <f>IF(Tabla1[[#This Row],[FECHA]]=I5542,IF(J5542-J5541&gt;0,(J5542-J5541)*1440,0),0)</f>
        <v>0.99999999999999645</v>
      </c>
      <c r="L5541" s="14">
        <f>2+L5282-Datos!$C$8</f>
        <v>10.530000000000001</v>
      </c>
      <c r="M5541" s="13" t="s">
        <v>2301</v>
      </c>
      <c r="N5541" s="1" t="s">
        <v>23337</v>
      </c>
      <c r="O5541" s="1">
        <v>40</v>
      </c>
      <c r="P5541" s="1" t="s">
        <v>376</v>
      </c>
      <c r="Q5541" s="4" t="s">
        <v>21</v>
      </c>
    </row>
    <row r="5542" spans="1:17" ht="22.5" x14ac:dyDescent="0.25">
      <c r="A5542" s="3">
        <v>1920</v>
      </c>
      <c r="B5542" s="1" t="s">
        <v>5799</v>
      </c>
      <c r="C5542" s="1" t="s">
        <v>15</v>
      </c>
      <c r="D5542" s="1" t="s">
        <v>33</v>
      </c>
      <c r="E5542" s="1">
        <v>45298338</v>
      </c>
      <c r="F5542" s="1" t="s">
        <v>5800</v>
      </c>
      <c r="G5542" s="1">
        <v>45298338</v>
      </c>
      <c r="H5542" s="1" t="s">
        <v>5800</v>
      </c>
      <c r="I5542" s="2">
        <v>45064</v>
      </c>
      <c r="J5542" s="15" t="str">
        <f>MID(Tabla1[[#This Row],[HORA]],1,5)</f>
        <v>12:43</v>
      </c>
      <c r="K5542" s="16">
        <f>IF(Tabla1[[#This Row],[FECHA]]=I5543,IF(J5543-J5542&gt;0,(J5543-J5542)*1440,0),0)</f>
        <v>8.999999999999968</v>
      </c>
      <c r="L5542" s="14">
        <f>2+L5283-Datos!$C$8</f>
        <v>7.68</v>
      </c>
      <c r="M5542" s="13" t="s">
        <v>5801</v>
      </c>
      <c r="N5542" s="1" t="s">
        <v>1715</v>
      </c>
      <c r="O5542" s="1">
        <v>10</v>
      </c>
      <c r="P5542" s="1" t="s">
        <v>413</v>
      </c>
      <c r="Q5542" s="4" t="s">
        <v>21</v>
      </c>
    </row>
    <row r="5543" spans="1:17" ht="22.5" x14ac:dyDescent="0.25">
      <c r="A5543" s="3">
        <v>7335</v>
      </c>
      <c r="B5543" s="1" t="s">
        <v>22950</v>
      </c>
      <c r="C5543" s="1" t="s">
        <v>15</v>
      </c>
      <c r="D5543" s="1" t="s">
        <v>82</v>
      </c>
      <c r="E5543" s="1">
        <v>43177728</v>
      </c>
      <c r="F5543" s="1" t="s">
        <v>20276</v>
      </c>
      <c r="G5543" s="1">
        <v>43177728</v>
      </c>
      <c r="H5543" s="1" t="s">
        <v>20276</v>
      </c>
      <c r="I5543" s="2">
        <v>45064</v>
      </c>
      <c r="J5543" s="15" t="str">
        <f>MID(Tabla1[[#This Row],[HORA]],1,5)</f>
        <v>12:52</v>
      </c>
      <c r="K5543" s="16">
        <f>IF(Tabla1[[#This Row],[FECHA]]=I5544,IF(J5544-J5543&gt;0,(J5544-J5543)*1440,0),0)</f>
        <v>1.9999999999999929</v>
      </c>
      <c r="L5543" s="14">
        <f>2+L5284-Datos!$C$8</f>
        <v>8.4600000000000009</v>
      </c>
      <c r="M5543" s="13" t="s">
        <v>3416</v>
      </c>
      <c r="N5543" s="1" t="s">
        <v>2773</v>
      </c>
      <c r="O5543" s="1">
        <v>10</v>
      </c>
      <c r="P5543" s="1" t="s">
        <v>376</v>
      </c>
      <c r="Q5543" s="4" t="s">
        <v>21</v>
      </c>
    </row>
    <row r="5544" spans="1:17" ht="22.5" x14ac:dyDescent="0.25">
      <c r="A5544" s="3">
        <v>1921</v>
      </c>
      <c r="B5544" s="1" t="s">
        <v>5802</v>
      </c>
      <c r="C5544" s="1" t="s">
        <v>15</v>
      </c>
      <c r="D5544" s="1" t="s">
        <v>71</v>
      </c>
      <c r="E5544" s="1">
        <v>71223140</v>
      </c>
      <c r="F5544" s="1" t="s">
        <v>5803</v>
      </c>
      <c r="G5544" s="1">
        <v>2234297</v>
      </c>
      <c r="H5544" s="1" t="s">
        <v>5804</v>
      </c>
      <c r="I5544" s="2">
        <v>45064</v>
      </c>
      <c r="J5544" s="15" t="str">
        <f>MID(Tabla1[[#This Row],[HORA]],1,5)</f>
        <v>12:54</v>
      </c>
      <c r="K5544" s="16">
        <f>IF(Tabla1[[#This Row],[FECHA]]=I5545,IF(J5545-J5544&gt;0,(J5545-J5544)*1440,0),0)</f>
        <v>0.99999999999999645</v>
      </c>
      <c r="L5544" s="14">
        <f>2+L5285-Datos!$C$8</f>
        <v>10.83</v>
      </c>
      <c r="M5544" s="13" t="s">
        <v>1217</v>
      </c>
      <c r="N5544" s="1" t="s">
        <v>5805</v>
      </c>
      <c r="O5544" s="1">
        <v>15</v>
      </c>
      <c r="P5544" s="1" t="s">
        <v>413</v>
      </c>
      <c r="Q5544" s="4" t="s">
        <v>21</v>
      </c>
    </row>
    <row r="5545" spans="1:17" ht="22.5" x14ac:dyDescent="0.25">
      <c r="A5545" s="3">
        <v>7336</v>
      </c>
      <c r="B5545" s="1" t="s">
        <v>22951</v>
      </c>
      <c r="C5545" s="1" t="s">
        <v>15</v>
      </c>
      <c r="D5545" s="1" t="s">
        <v>228</v>
      </c>
      <c r="E5545" s="1">
        <v>16631328</v>
      </c>
      <c r="F5545" s="1" t="s">
        <v>10569</v>
      </c>
      <c r="G5545" s="1">
        <v>2234298</v>
      </c>
      <c r="H5545" s="1" t="s">
        <v>22952</v>
      </c>
      <c r="I5545" s="2">
        <v>45064</v>
      </c>
      <c r="J5545" s="15" t="str">
        <f>MID(Tabla1[[#This Row],[HORA]],1,5)</f>
        <v>12:55</v>
      </c>
      <c r="K5545" s="16">
        <f>IF(Tabla1[[#This Row],[FECHA]]=I5546,IF(J5546-J5545&gt;0,(J5546-J5545)*1440,0),0)</f>
        <v>0.99999999999999645</v>
      </c>
      <c r="L5545" s="14">
        <f>2+L5286-Datos!$C$8</f>
        <v>9.52</v>
      </c>
      <c r="M5545" s="13" t="s">
        <v>1613</v>
      </c>
      <c r="N5545" s="1" t="s">
        <v>22953</v>
      </c>
      <c r="O5545" s="1">
        <v>12</v>
      </c>
      <c r="P5545" s="1" t="s">
        <v>376</v>
      </c>
      <c r="Q5545" s="4" t="s">
        <v>21</v>
      </c>
    </row>
    <row r="5546" spans="1:17" ht="22.5" x14ac:dyDescent="0.25">
      <c r="A5546" s="3">
        <v>1922</v>
      </c>
      <c r="B5546" s="1" t="s">
        <v>5806</v>
      </c>
      <c r="C5546" s="1" t="s">
        <v>15</v>
      </c>
      <c r="D5546" s="1" t="s">
        <v>71</v>
      </c>
      <c r="E5546" s="1">
        <v>27856853</v>
      </c>
      <c r="F5546" s="1" t="s">
        <v>5807</v>
      </c>
      <c r="G5546" s="1">
        <v>2234300</v>
      </c>
      <c r="H5546" s="1" t="s">
        <v>5808</v>
      </c>
      <c r="I5546" s="2">
        <v>45064</v>
      </c>
      <c r="J5546" s="15" t="str">
        <f>MID(Tabla1[[#This Row],[HORA]],1,5)</f>
        <v>12:56</v>
      </c>
      <c r="K5546" s="16">
        <f>IF(Tabla1[[#This Row],[FECHA]]=I5547,IF(J5547-J5546&gt;0,(J5547-J5546)*1440,0),0)</f>
        <v>0.99999999999999645</v>
      </c>
      <c r="L5546" s="14">
        <f>2+L5287-Datos!$C$8</f>
        <v>8.120000000000001</v>
      </c>
      <c r="M5546" s="13" t="s">
        <v>1618</v>
      </c>
      <c r="N5546" s="1" t="s">
        <v>5313</v>
      </c>
      <c r="O5546" s="1">
        <v>10</v>
      </c>
      <c r="P5546" s="1" t="s">
        <v>413</v>
      </c>
      <c r="Q5546" s="4" t="s">
        <v>21</v>
      </c>
    </row>
    <row r="5547" spans="1:17" ht="22.5" x14ac:dyDescent="0.25">
      <c r="A5547" s="3">
        <v>1923</v>
      </c>
      <c r="B5547" s="1" t="s">
        <v>5809</v>
      </c>
      <c r="C5547" s="1" t="s">
        <v>15</v>
      </c>
      <c r="D5547" s="1" t="s">
        <v>82</v>
      </c>
      <c r="E5547" s="1">
        <v>77070063</v>
      </c>
      <c r="F5547" s="1" t="s">
        <v>5810</v>
      </c>
      <c r="G5547" s="1">
        <v>74966819</v>
      </c>
      <c r="H5547" s="1" t="s">
        <v>5811</v>
      </c>
      <c r="I5547" s="2">
        <v>45064</v>
      </c>
      <c r="J5547" s="15" t="str">
        <f>MID(Tabla1[[#This Row],[HORA]],1,5)</f>
        <v>12:57</v>
      </c>
      <c r="K5547" s="16">
        <f>IF(Tabla1[[#This Row],[FECHA]]=I5548,IF(J5548-J5547&gt;0,(J5548-J5547)*1440,0),0)</f>
        <v>1.9999999999999929</v>
      </c>
      <c r="L5547" s="14">
        <f>2+L5288-Datos!$C$8</f>
        <v>5.86</v>
      </c>
      <c r="M5547" s="13" t="s">
        <v>2923</v>
      </c>
      <c r="N5547" s="1" t="s">
        <v>5313</v>
      </c>
      <c r="O5547" s="1">
        <v>10</v>
      </c>
      <c r="P5547" s="1" t="s">
        <v>413</v>
      </c>
      <c r="Q5547" s="4" t="s">
        <v>21</v>
      </c>
    </row>
    <row r="5548" spans="1:17" ht="22.5" x14ac:dyDescent="0.25">
      <c r="A5548" s="3">
        <v>1924</v>
      </c>
      <c r="B5548" s="1" t="s">
        <v>5812</v>
      </c>
      <c r="C5548" s="1" t="s">
        <v>15</v>
      </c>
      <c r="D5548" s="1" t="s">
        <v>40</v>
      </c>
      <c r="E5548" s="1">
        <v>41004169</v>
      </c>
      <c r="F5548" s="1" t="s">
        <v>5813</v>
      </c>
      <c r="G5548" s="1">
        <v>48250287</v>
      </c>
      <c r="H5548" s="1" t="s">
        <v>5814</v>
      </c>
      <c r="I5548" s="2">
        <v>45064</v>
      </c>
      <c r="J5548" s="15" t="str">
        <f>MID(Tabla1[[#This Row],[HORA]],1,5)</f>
        <v>12:59</v>
      </c>
      <c r="K5548" s="16">
        <f>IF(Tabla1[[#This Row],[FECHA]]=I5549,IF(J5549-J5548&gt;0,(J5549-J5548)*1440,0),0)</f>
        <v>2.0000000000001528</v>
      </c>
      <c r="L5548" s="14">
        <f>2+L5289-Datos!$C$8</f>
        <v>8.379999999999999</v>
      </c>
      <c r="M5548" s="13" t="s">
        <v>446</v>
      </c>
      <c r="N5548" s="1" t="s">
        <v>5815</v>
      </c>
      <c r="O5548" s="1">
        <v>15</v>
      </c>
      <c r="P5548" s="1" t="s">
        <v>413</v>
      </c>
      <c r="Q5548" s="4" t="s">
        <v>21</v>
      </c>
    </row>
    <row r="5549" spans="1:17" ht="22.5" x14ac:dyDescent="0.25">
      <c r="A5549" s="3">
        <v>1925</v>
      </c>
      <c r="B5549" s="1" t="s">
        <v>5816</v>
      </c>
      <c r="C5549" s="1" t="s">
        <v>15</v>
      </c>
      <c r="D5549" s="1" t="s">
        <v>228</v>
      </c>
      <c r="E5549" s="1">
        <v>10734338</v>
      </c>
      <c r="F5549" s="1" t="s">
        <v>5817</v>
      </c>
      <c r="G5549" s="1">
        <v>2234304</v>
      </c>
      <c r="H5549" s="1" t="s">
        <v>5818</v>
      </c>
      <c r="I5549" s="2">
        <v>45064</v>
      </c>
      <c r="J5549" s="15" t="str">
        <f>MID(Tabla1[[#This Row],[HORA]],1,5)</f>
        <v>13:01</v>
      </c>
      <c r="K5549" s="16">
        <f>IF(Tabla1[[#This Row],[FECHA]]=I5550,IF(J5550-J5549&gt;0,(J5550-J5549)*1440,0),0)</f>
        <v>1.9999999999999929</v>
      </c>
      <c r="L5549" s="14">
        <f>2+L5290-Datos!$C$8</f>
        <v>7.41</v>
      </c>
      <c r="M5549" s="13" t="s">
        <v>55924</v>
      </c>
      <c r="N5549" s="1" t="s">
        <v>5819</v>
      </c>
      <c r="O5549" s="1">
        <v>20</v>
      </c>
      <c r="P5549" s="1" t="s">
        <v>413</v>
      </c>
      <c r="Q5549" s="4" t="s">
        <v>21</v>
      </c>
    </row>
    <row r="5550" spans="1:17" ht="22.5" x14ac:dyDescent="0.25">
      <c r="A5550" s="3">
        <v>1926</v>
      </c>
      <c r="B5550" s="1" t="s">
        <v>5820</v>
      </c>
      <c r="C5550" s="1" t="s">
        <v>15</v>
      </c>
      <c r="D5550" s="1" t="s">
        <v>71</v>
      </c>
      <c r="E5550" s="1">
        <v>2204745</v>
      </c>
      <c r="F5550" s="1" t="s">
        <v>5821</v>
      </c>
      <c r="G5550" s="1">
        <v>75554459</v>
      </c>
      <c r="H5550" s="1" t="s">
        <v>5822</v>
      </c>
      <c r="I5550" s="2">
        <v>45064</v>
      </c>
      <c r="J5550" s="15" t="str">
        <f>MID(Tabla1[[#This Row],[HORA]],1,5)</f>
        <v>13:03</v>
      </c>
      <c r="K5550" s="16">
        <f>IF(Tabla1[[#This Row],[FECHA]]=I5551,IF(J5551-J5550&gt;0,(J5551-J5550)*1440,0),0)</f>
        <v>0.99999999999983658</v>
      </c>
      <c r="L5550" s="14">
        <f>2+L5291-Datos!$C$8</f>
        <v>12.298999999999999</v>
      </c>
      <c r="M5550" s="13" t="s">
        <v>55925</v>
      </c>
      <c r="N5550" s="1" t="s">
        <v>5823</v>
      </c>
      <c r="O5550" s="1">
        <v>15</v>
      </c>
      <c r="P5550" s="1" t="s">
        <v>413</v>
      </c>
      <c r="Q5550" s="4" t="s">
        <v>21</v>
      </c>
    </row>
    <row r="5551" spans="1:17" ht="22.5" x14ac:dyDescent="0.25">
      <c r="A5551" s="3">
        <v>1927</v>
      </c>
      <c r="B5551" s="1" t="s">
        <v>5824</v>
      </c>
      <c r="C5551" s="1" t="s">
        <v>15</v>
      </c>
      <c r="D5551" s="1" t="s">
        <v>40</v>
      </c>
      <c r="E5551" s="1">
        <v>76745333</v>
      </c>
      <c r="F5551" s="1" t="s">
        <v>5825</v>
      </c>
      <c r="G5551" s="1">
        <v>76745333</v>
      </c>
      <c r="H5551" s="1" t="s">
        <v>5825</v>
      </c>
      <c r="I5551" s="2">
        <v>45064</v>
      </c>
      <c r="J5551" s="15" t="str">
        <f>MID(Tabla1[[#This Row],[HORA]],1,5)</f>
        <v>13:04</v>
      </c>
      <c r="K5551" s="16">
        <f>IF(Tabla1[[#This Row],[FECHA]]=I5552,IF(J5552-J5551&gt;0,(J5552-J5551)*1440,0),0)</f>
        <v>0</v>
      </c>
      <c r="L5551" s="14">
        <f>2+L5292-Datos!$C$8</f>
        <v>12.1676</v>
      </c>
      <c r="M5551" s="13" t="s">
        <v>55926</v>
      </c>
      <c r="N5551" s="1" t="s">
        <v>1715</v>
      </c>
      <c r="O5551" s="1">
        <v>10</v>
      </c>
      <c r="P5551" s="1" t="s">
        <v>413</v>
      </c>
      <c r="Q5551" s="4" t="s">
        <v>21</v>
      </c>
    </row>
    <row r="5552" spans="1:17" ht="22.5" x14ac:dyDescent="0.25">
      <c r="A5552" s="3">
        <v>7337</v>
      </c>
      <c r="B5552" s="1" t="s">
        <v>22954</v>
      </c>
      <c r="C5552" s="1" t="s">
        <v>15</v>
      </c>
      <c r="D5552" s="1" t="s">
        <v>82</v>
      </c>
      <c r="E5552" s="1">
        <v>44201960</v>
      </c>
      <c r="F5552" s="1" t="s">
        <v>22955</v>
      </c>
      <c r="G5552" s="1">
        <v>46336546</v>
      </c>
      <c r="H5552" s="1" t="s">
        <v>22956</v>
      </c>
      <c r="I5552" s="2">
        <v>45064</v>
      </c>
      <c r="J5552" s="15" t="str">
        <f>MID(Tabla1[[#This Row],[HORA]],1,5)</f>
        <v>13:04</v>
      </c>
      <c r="K5552" s="16">
        <f>IF(Tabla1[[#This Row],[FECHA]]=I5553,IF(J5553-J5552&gt;0,(J5553-J5552)*1440,0),0)</f>
        <v>3.0000000000001492</v>
      </c>
      <c r="L5552" s="14">
        <f>2+L5293-Datos!$C$8</f>
        <v>8.0066000000000006</v>
      </c>
      <c r="M5552" s="13" t="s">
        <v>55926</v>
      </c>
      <c r="N5552" s="1" t="s">
        <v>22957</v>
      </c>
      <c r="O5552" s="1">
        <v>10</v>
      </c>
      <c r="P5552" s="1" t="s">
        <v>376</v>
      </c>
      <c r="Q5552" s="4" t="s">
        <v>21</v>
      </c>
    </row>
    <row r="5553" spans="1:17" ht="22.5" x14ac:dyDescent="0.25">
      <c r="A5553" s="3">
        <v>1928</v>
      </c>
      <c r="B5553" s="1" t="s">
        <v>5826</v>
      </c>
      <c r="C5553" s="1" t="s">
        <v>15</v>
      </c>
      <c r="D5553" s="1" t="s">
        <v>40</v>
      </c>
      <c r="E5553" s="1">
        <v>48169188</v>
      </c>
      <c r="F5553" s="1" t="s">
        <v>5827</v>
      </c>
      <c r="G5553" s="1">
        <v>77345696</v>
      </c>
      <c r="H5553" s="1" t="s">
        <v>5828</v>
      </c>
      <c r="I5553" s="2">
        <v>45064</v>
      </c>
      <c r="J5553" s="15" t="str">
        <f>MID(Tabla1[[#This Row],[HORA]],1,5)</f>
        <v>13:07</v>
      </c>
      <c r="K5553" s="16">
        <f>IF(Tabla1[[#This Row],[FECHA]]=I5554,IF(J5554-J5553&gt;0,(J5554-J5553)*1440,0),0)</f>
        <v>0</v>
      </c>
      <c r="L5553" s="14">
        <f>2+L5294-Datos!$C$8</f>
        <v>10.218499999999999</v>
      </c>
      <c r="M5553" s="13" t="s">
        <v>55928</v>
      </c>
      <c r="N5553" s="1" t="s">
        <v>5313</v>
      </c>
      <c r="O5553" s="1">
        <v>10</v>
      </c>
      <c r="P5553" s="1" t="s">
        <v>413</v>
      </c>
      <c r="Q5553" s="4" t="s">
        <v>21</v>
      </c>
    </row>
    <row r="5554" spans="1:17" ht="22.5" x14ac:dyDescent="0.25">
      <c r="A5554" s="3">
        <v>7338</v>
      </c>
      <c r="B5554" s="1" t="s">
        <v>22958</v>
      </c>
      <c r="C5554" s="1" t="s">
        <v>15</v>
      </c>
      <c r="D5554" s="1" t="s">
        <v>30</v>
      </c>
      <c r="E5554" s="1">
        <v>17426670</v>
      </c>
      <c r="F5554" s="1" t="s">
        <v>22959</v>
      </c>
      <c r="G5554" s="1">
        <v>2234307</v>
      </c>
      <c r="H5554" s="1" t="s">
        <v>22960</v>
      </c>
      <c r="I5554" s="2">
        <v>45064</v>
      </c>
      <c r="J5554" s="15" t="str">
        <f>MID(Tabla1[[#This Row],[HORA]],1,5)</f>
        <v>13:07</v>
      </c>
      <c r="K5554" s="16">
        <f>IF(Tabla1[[#This Row],[FECHA]]=I5555,IF(J5555-J5554&gt;0,(J5555-J5554)*1440,0),0)</f>
        <v>0.99999999999983658</v>
      </c>
      <c r="L5554" s="14">
        <f>2+L5295-Datos!$C$8</f>
        <v>13.2188</v>
      </c>
      <c r="M5554" s="13" t="s">
        <v>55928</v>
      </c>
      <c r="N5554" s="1" t="s">
        <v>22961</v>
      </c>
      <c r="O5554" s="1">
        <v>18</v>
      </c>
      <c r="P5554" s="1" t="s">
        <v>376</v>
      </c>
      <c r="Q5554" s="4" t="s">
        <v>21</v>
      </c>
    </row>
    <row r="5555" spans="1:17" ht="22.5" x14ac:dyDescent="0.25">
      <c r="A5555" s="3">
        <v>1929</v>
      </c>
      <c r="B5555" s="1" t="s">
        <v>5829</v>
      </c>
      <c r="C5555" s="1" t="s">
        <v>15</v>
      </c>
      <c r="D5555" s="1" t="s">
        <v>40</v>
      </c>
      <c r="E5555" s="1">
        <v>3466108</v>
      </c>
      <c r="F5555" s="1" t="s">
        <v>5830</v>
      </c>
      <c r="G5555" s="1">
        <v>3466108</v>
      </c>
      <c r="H5555" s="1" t="s">
        <v>5830</v>
      </c>
      <c r="I5555" s="2">
        <v>45064</v>
      </c>
      <c r="J5555" s="15" t="str">
        <f>MID(Tabla1[[#This Row],[HORA]],1,5)</f>
        <v>13:08</v>
      </c>
      <c r="K5555" s="16">
        <f>IF(Tabla1[[#This Row],[FECHA]]=I5556,IF(J5556-J5555&gt;0,(J5556-J5555)*1440,0),0)</f>
        <v>1.9999999999999929</v>
      </c>
      <c r="L5555" s="14">
        <f>2+L5296-Datos!$C$8</f>
        <v>12.671299999999999</v>
      </c>
      <c r="M5555" s="13" t="s">
        <v>55929</v>
      </c>
      <c r="N5555" s="1" t="s">
        <v>1715</v>
      </c>
      <c r="O5555" s="1">
        <v>25</v>
      </c>
      <c r="P5555" s="1" t="s">
        <v>413</v>
      </c>
      <c r="Q5555" s="4" t="s">
        <v>21</v>
      </c>
    </row>
    <row r="5556" spans="1:17" ht="22.5" x14ac:dyDescent="0.25">
      <c r="A5556" s="3">
        <v>7339</v>
      </c>
      <c r="B5556" s="1" t="s">
        <v>22962</v>
      </c>
      <c r="C5556" s="1" t="s">
        <v>15</v>
      </c>
      <c r="D5556" s="1" t="s">
        <v>40</v>
      </c>
      <c r="E5556" s="1">
        <v>40228978</v>
      </c>
      <c r="F5556" s="1" t="s">
        <v>22963</v>
      </c>
      <c r="G5556" s="1">
        <v>2234308</v>
      </c>
      <c r="H5556" s="1" t="s">
        <v>22964</v>
      </c>
      <c r="I5556" s="2">
        <v>45064</v>
      </c>
      <c r="J5556" s="15" t="str">
        <f>MID(Tabla1[[#This Row],[HORA]],1,5)</f>
        <v>13:10</v>
      </c>
      <c r="K5556" s="16">
        <f>IF(Tabla1[[#This Row],[FECHA]]=I5557,IF(J5557-J5556&gt;0,(J5557-J5556)*1440,0),0)</f>
        <v>1.0000000000001563</v>
      </c>
      <c r="L5556" s="14">
        <f>2+L5297-Datos!$C$8</f>
        <v>6.5200000000000005</v>
      </c>
      <c r="M5556" s="13" t="s">
        <v>55930</v>
      </c>
      <c r="N5556" s="1" t="s">
        <v>13096</v>
      </c>
      <c r="O5556" s="1">
        <v>15</v>
      </c>
      <c r="P5556" s="1" t="s">
        <v>376</v>
      </c>
      <c r="Q5556" s="4" t="s">
        <v>21</v>
      </c>
    </row>
    <row r="5557" spans="1:17" ht="22.5" x14ac:dyDescent="0.25">
      <c r="A5557" s="3">
        <v>7340</v>
      </c>
      <c r="B5557" s="1" t="s">
        <v>22965</v>
      </c>
      <c r="C5557" s="1" t="s">
        <v>15</v>
      </c>
      <c r="D5557" s="1" t="s">
        <v>33</v>
      </c>
      <c r="E5557" s="1">
        <v>41807407</v>
      </c>
      <c r="F5557" s="1" t="s">
        <v>22966</v>
      </c>
      <c r="G5557" s="1">
        <v>3565160</v>
      </c>
      <c r="H5557" s="1" t="s">
        <v>22967</v>
      </c>
      <c r="I5557" s="2">
        <v>45064</v>
      </c>
      <c r="J5557" s="15" t="str">
        <f>MID(Tabla1[[#This Row],[HORA]],1,5)</f>
        <v>13:11</v>
      </c>
      <c r="K5557" s="16">
        <f>IF(Tabla1[[#This Row],[FECHA]]=I5558,IF(J5558-J5557&gt;0,(J5558-J5557)*1440,0),0)</f>
        <v>1.9999999999999929</v>
      </c>
      <c r="L5557" s="14">
        <f>2+L5298-Datos!$C$8</f>
        <v>5.62</v>
      </c>
      <c r="M5557" s="13" t="s">
        <v>55841</v>
      </c>
      <c r="N5557" s="1" t="s">
        <v>22968</v>
      </c>
      <c r="O5557" s="1">
        <v>15</v>
      </c>
      <c r="P5557" s="1" t="s">
        <v>376</v>
      </c>
      <c r="Q5557" s="4" t="s">
        <v>21</v>
      </c>
    </row>
    <row r="5558" spans="1:17" ht="22.5" x14ac:dyDescent="0.25">
      <c r="A5558" s="3">
        <v>1930</v>
      </c>
      <c r="B5558" s="1" t="s">
        <v>5831</v>
      </c>
      <c r="C5558" s="1" t="s">
        <v>15</v>
      </c>
      <c r="D5558" s="1" t="s">
        <v>33</v>
      </c>
      <c r="E5558" s="1">
        <v>41255752</v>
      </c>
      <c r="F5558" s="1" t="s">
        <v>2599</v>
      </c>
      <c r="G5558" s="1">
        <v>41255752</v>
      </c>
      <c r="H5558" s="1" t="s">
        <v>2599</v>
      </c>
      <c r="I5558" s="2">
        <v>45064</v>
      </c>
      <c r="J5558" s="15" t="str">
        <f>MID(Tabla1[[#This Row],[HORA]],1,5)</f>
        <v>13:13</v>
      </c>
      <c r="K5558" s="16">
        <f>IF(Tabla1[[#This Row],[FECHA]]=I5559,IF(J5559-J5558&gt;0,(J5559-J5558)*1440,0),0)</f>
        <v>2.9999999999999893</v>
      </c>
      <c r="L5558" s="14">
        <f>2+L5299-Datos!$C$8</f>
        <v>6.82</v>
      </c>
      <c r="M5558" s="13" t="s">
        <v>55932</v>
      </c>
      <c r="N5558" s="1" t="s">
        <v>5832</v>
      </c>
      <c r="O5558" s="1">
        <v>5</v>
      </c>
      <c r="P5558" s="1" t="s">
        <v>413</v>
      </c>
      <c r="Q5558" s="4" t="s">
        <v>21</v>
      </c>
    </row>
    <row r="5559" spans="1:17" ht="22.5" x14ac:dyDescent="0.25">
      <c r="A5559" s="3">
        <v>17060</v>
      </c>
      <c r="B5559" s="1" t="s">
        <v>51525</v>
      </c>
      <c r="C5559" s="1" t="s">
        <v>15</v>
      </c>
      <c r="D5559" s="1" t="s">
        <v>33</v>
      </c>
      <c r="E5559" s="1">
        <v>20561422231</v>
      </c>
      <c r="F5559" s="1" t="s">
        <v>51526</v>
      </c>
      <c r="G5559" s="1">
        <v>42188845</v>
      </c>
      <c r="H5559" s="1" t="s">
        <v>51527</v>
      </c>
      <c r="I5559" s="2">
        <v>45064</v>
      </c>
      <c r="J5559" s="15" t="str">
        <f>MID(Tabla1[[#This Row],[HORA]],1,5)</f>
        <v>13:16</v>
      </c>
      <c r="K5559" s="16">
        <f>IF(Tabla1[[#This Row],[FECHA]]=I5560,IF(J5560-J5559&gt;0,(J5560-J5559)*1440,0),0)</f>
        <v>2.9999999999999893</v>
      </c>
      <c r="L5559" s="14">
        <f>2+L5300-Datos!$C$8</f>
        <v>8.32</v>
      </c>
      <c r="M5559" s="13" t="s">
        <v>55934</v>
      </c>
      <c r="N5559" s="1" t="s">
        <v>51528</v>
      </c>
      <c r="O5559" s="1">
        <v>15</v>
      </c>
      <c r="P5559" s="1" t="s">
        <v>376</v>
      </c>
      <c r="Q5559" s="4" t="s">
        <v>21</v>
      </c>
    </row>
    <row r="5560" spans="1:17" ht="22.5" x14ac:dyDescent="0.25">
      <c r="A5560" s="3">
        <v>7341</v>
      </c>
      <c r="B5560" s="1" t="s">
        <v>22969</v>
      </c>
      <c r="C5560" s="1" t="s">
        <v>15</v>
      </c>
      <c r="D5560" s="1" t="s">
        <v>40</v>
      </c>
      <c r="E5560" s="1">
        <v>71043607</v>
      </c>
      <c r="F5560" s="1" t="s">
        <v>22970</v>
      </c>
      <c r="G5560" s="1">
        <v>7433938</v>
      </c>
      <c r="H5560" s="1" t="s">
        <v>22971</v>
      </c>
      <c r="I5560" s="2">
        <v>45064</v>
      </c>
      <c r="J5560" s="15" t="str">
        <f>MID(Tabla1[[#This Row],[HORA]],1,5)</f>
        <v>13:19</v>
      </c>
      <c r="K5560" s="16">
        <f>IF(Tabla1[[#This Row],[FECHA]]=I5561,IF(J5561-J5560&gt;0,(J5561-J5560)*1440,0),0)</f>
        <v>4.9999999999999822</v>
      </c>
      <c r="L5560" s="14">
        <f>2+L5301-Datos!$C$8</f>
        <v>5.67</v>
      </c>
      <c r="M5560" s="13" t="s">
        <v>55937</v>
      </c>
      <c r="N5560" s="1" t="s">
        <v>22972</v>
      </c>
      <c r="O5560" s="1">
        <v>15</v>
      </c>
      <c r="P5560" s="1" t="s">
        <v>376</v>
      </c>
      <c r="Q5560" s="4" t="s">
        <v>21</v>
      </c>
    </row>
    <row r="5561" spans="1:17" ht="22.5" x14ac:dyDescent="0.25">
      <c r="A5561" s="3">
        <v>7342</v>
      </c>
      <c r="B5561" s="1" t="s">
        <v>22973</v>
      </c>
      <c r="C5561" s="1" t="s">
        <v>15</v>
      </c>
      <c r="D5561" s="1" t="s">
        <v>71</v>
      </c>
      <c r="E5561" s="1">
        <v>70103348</v>
      </c>
      <c r="F5561" s="1" t="s">
        <v>22974</v>
      </c>
      <c r="G5561" s="1">
        <v>2234311</v>
      </c>
      <c r="H5561" s="1" t="s">
        <v>22975</v>
      </c>
      <c r="I5561" s="2">
        <v>45064</v>
      </c>
      <c r="J5561" s="15" t="str">
        <f>MID(Tabla1[[#This Row],[HORA]],1,5)</f>
        <v>13:24</v>
      </c>
      <c r="K5561" s="16">
        <f>IF(Tabla1[[#This Row],[FECHA]]=I5562,IF(J5562-J5561&gt;0,(J5562-J5561)*1440,0),0)</f>
        <v>0.99999999999999645</v>
      </c>
      <c r="L5561" s="14">
        <f>2+L5302-Datos!$C$8</f>
        <v>7.82</v>
      </c>
      <c r="M5561" s="13" t="s">
        <v>55844</v>
      </c>
      <c r="N5561" s="1" t="s">
        <v>22976</v>
      </c>
      <c r="O5561" s="1">
        <v>30</v>
      </c>
      <c r="P5561" s="1" t="s">
        <v>376</v>
      </c>
      <c r="Q5561" s="4" t="s">
        <v>21</v>
      </c>
    </row>
    <row r="5562" spans="1:17" ht="22.5" x14ac:dyDescent="0.25">
      <c r="A5562" s="3">
        <v>7343</v>
      </c>
      <c r="B5562" s="1" t="s">
        <v>22977</v>
      </c>
      <c r="C5562" s="1" t="s">
        <v>15</v>
      </c>
      <c r="D5562" s="1" t="s">
        <v>82</v>
      </c>
      <c r="E5562" s="1">
        <v>45252419</v>
      </c>
      <c r="F5562" s="1" t="s">
        <v>22978</v>
      </c>
      <c r="G5562" s="1">
        <v>6859787</v>
      </c>
      <c r="H5562" s="1" t="s">
        <v>22979</v>
      </c>
      <c r="I5562" s="2">
        <v>45064</v>
      </c>
      <c r="J5562" s="15" t="str">
        <f>MID(Tabla1[[#This Row],[HORA]],1,5)</f>
        <v>13:25</v>
      </c>
      <c r="K5562" s="16">
        <f>IF(Tabla1[[#This Row],[FECHA]]=I5563,IF(J5563-J5562&gt;0,(J5563-J5562)*1440,0),0)</f>
        <v>1.9999999999999929</v>
      </c>
      <c r="L5562" s="14">
        <f>2+L5303-Datos!$C$8</f>
        <v>9.52</v>
      </c>
      <c r="M5562" s="13" t="s">
        <v>55941</v>
      </c>
      <c r="N5562" s="1" t="s">
        <v>22980</v>
      </c>
      <c r="O5562" s="1">
        <v>20</v>
      </c>
      <c r="P5562" s="1" t="s">
        <v>376</v>
      </c>
      <c r="Q5562" s="4" t="s">
        <v>21</v>
      </c>
    </row>
    <row r="5563" spans="1:17" ht="22.5" x14ac:dyDescent="0.25">
      <c r="A5563" s="3">
        <v>7344</v>
      </c>
      <c r="B5563" s="1" t="s">
        <v>22981</v>
      </c>
      <c r="C5563" s="1" t="s">
        <v>15</v>
      </c>
      <c r="D5563" s="1" t="s">
        <v>40</v>
      </c>
      <c r="E5563" s="1">
        <v>40837163</v>
      </c>
      <c r="F5563" s="1" t="s">
        <v>3426</v>
      </c>
      <c r="G5563" s="1">
        <v>2234312</v>
      </c>
      <c r="H5563" s="1" t="s">
        <v>3427</v>
      </c>
      <c r="I5563" s="2">
        <v>45064</v>
      </c>
      <c r="J5563" s="15" t="str">
        <f>MID(Tabla1[[#This Row],[HORA]],1,5)</f>
        <v>13:27</v>
      </c>
      <c r="K5563" s="16">
        <f>IF(Tabla1[[#This Row],[FECHA]]=I5564,IF(J5564-J5563&gt;0,(J5564-J5563)*1440,0),0)</f>
        <v>1.9999999999999929</v>
      </c>
      <c r="L5563" s="14">
        <f>2+L5304-Datos!$C$8</f>
        <v>6.68</v>
      </c>
      <c r="M5563" s="13" t="s">
        <v>55942</v>
      </c>
      <c r="N5563" s="1" t="s">
        <v>22982</v>
      </c>
      <c r="O5563" s="1">
        <v>20</v>
      </c>
      <c r="P5563" s="1" t="s">
        <v>376</v>
      </c>
      <c r="Q5563" s="4" t="s">
        <v>21</v>
      </c>
    </row>
    <row r="5564" spans="1:17" ht="22.5" x14ac:dyDescent="0.25">
      <c r="A5564" s="3">
        <v>7345</v>
      </c>
      <c r="B5564" s="1" t="s">
        <v>22983</v>
      </c>
      <c r="C5564" s="1" t="s">
        <v>15</v>
      </c>
      <c r="D5564" s="1" t="s">
        <v>40</v>
      </c>
      <c r="E5564" s="1">
        <v>16763957</v>
      </c>
      <c r="F5564" s="1" t="s">
        <v>22984</v>
      </c>
      <c r="G5564" s="1">
        <v>2234313</v>
      </c>
      <c r="H5564" s="1" t="s">
        <v>22985</v>
      </c>
      <c r="I5564" s="2">
        <v>45064</v>
      </c>
      <c r="J5564" s="15" t="str">
        <f>MID(Tabla1[[#This Row],[HORA]],1,5)</f>
        <v>13:29</v>
      </c>
      <c r="K5564" s="16">
        <f>IF(Tabla1[[#This Row],[FECHA]]=I5565,IF(J5565-J5564&gt;0,(J5565-J5564)*1440,0),0)</f>
        <v>11.999999999999957</v>
      </c>
      <c r="L5564" s="14">
        <f>2+L5305-Datos!$C$8</f>
        <v>7.62</v>
      </c>
      <c r="M5564" s="13" t="s">
        <v>55944</v>
      </c>
      <c r="N5564" s="1" t="s">
        <v>22986</v>
      </c>
      <c r="O5564" s="1">
        <v>10</v>
      </c>
      <c r="P5564" s="1" t="s">
        <v>376</v>
      </c>
      <c r="Q5564" s="4" t="s">
        <v>21</v>
      </c>
    </row>
    <row r="5565" spans="1:17" ht="22.5" x14ac:dyDescent="0.25">
      <c r="A5565" s="3">
        <v>1931</v>
      </c>
      <c r="B5565" s="1" t="s">
        <v>5833</v>
      </c>
      <c r="C5565" s="1" t="s">
        <v>15</v>
      </c>
      <c r="D5565" s="1" t="s">
        <v>40</v>
      </c>
      <c r="E5565" s="1">
        <v>47098897</v>
      </c>
      <c r="F5565" s="1" t="s">
        <v>5834</v>
      </c>
      <c r="G5565" s="1">
        <v>47881763</v>
      </c>
      <c r="H5565" s="1" t="s">
        <v>5835</v>
      </c>
      <c r="I5565" s="2">
        <v>45064</v>
      </c>
      <c r="J5565" s="15" t="str">
        <f>MID(Tabla1[[#This Row],[HORA]],1,5)</f>
        <v>13:41</v>
      </c>
      <c r="K5565" s="16">
        <f>IF(Tabla1[[#This Row],[FECHA]]=I5566,IF(J5566-J5565&gt;0,(J5566-J5565)*1440,0),0)</f>
        <v>1.9999999999999929</v>
      </c>
      <c r="L5565" s="14">
        <f>2+L5306-Datos!$C$8</f>
        <v>7.8599999999999994</v>
      </c>
      <c r="M5565" s="13" t="s">
        <v>55952</v>
      </c>
      <c r="N5565" s="1" t="s">
        <v>5235</v>
      </c>
      <c r="O5565" s="1">
        <v>20</v>
      </c>
      <c r="P5565" s="1" t="s">
        <v>413</v>
      </c>
      <c r="Q5565" s="4" t="s">
        <v>21</v>
      </c>
    </row>
    <row r="5566" spans="1:17" ht="22.5" x14ac:dyDescent="0.25">
      <c r="A5566" s="3">
        <v>1932</v>
      </c>
      <c r="B5566" s="1" t="s">
        <v>5836</v>
      </c>
      <c r="C5566" s="1" t="s">
        <v>15</v>
      </c>
      <c r="D5566" s="1" t="s">
        <v>77</v>
      </c>
      <c r="E5566" s="1">
        <v>17596318</v>
      </c>
      <c r="F5566" s="1" t="s">
        <v>5837</v>
      </c>
      <c r="G5566" s="1">
        <v>71022945</v>
      </c>
      <c r="H5566" s="1" t="s">
        <v>5838</v>
      </c>
      <c r="I5566" s="2">
        <v>45064</v>
      </c>
      <c r="J5566" s="15" t="str">
        <f>MID(Tabla1[[#This Row],[HORA]],1,5)</f>
        <v>13:43</v>
      </c>
      <c r="K5566" s="16">
        <f>IF(Tabla1[[#This Row],[FECHA]]=I5567,IF(J5567-J5566&gt;0,(J5567-J5566)*1440,0),0)</f>
        <v>1.9999999999999929</v>
      </c>
      <c r="L5566" s="14">
        <f>2+L5307-Datos!$C$8</f>
        <v>5.53</v>
      </c>
      <c r="M5566" s="13" t="s">
        <v>55954</v>
      </c>
      <c r="N5566" s="1" t="s">
        <v>5839</v>
      </c>
      <c r="O5566" s="1">
        <v>25</v>
      </c>
      <c r="P5566" s="1" t="s">
        <v>413</v>
      </c>
      <c r="Q5566" s="4" t="s">
        <v>21</v>
      </c>
    </row>
    <row r="5567" spans="1:17" ht="22.5" x14ac:dyDescent="0.25">
      <c r="A5567" s="3">
        <v>7346</v>
      </c>
      <c r="B5567" s="1" t="s">
        <v>22987</v>
      </c>
      <c r="C5567" s="1" t="s">
        <v>15</v>
      </c>
      <c r="D5567" s="1" t="s">
        <v>71</v>
      </c>
      <c r="E5567" s="1">
        <v>16423831</v>
      </c>
      <c r="F5567" s="1" t="s">
        <v>1383</v>
      </c>
      <c r="G5567" s="1">
        <v>2234315</v>
      </c>
      <c r="H5567" s="1" t="s">
        <v>22988</v>
      </c>
      <c r="I5567" s="2">
        <v>45064</v>
      </c>
      <c r="J5567" s="15" t="str">
        <f>MID(Tabla1[[#This Row],[HORA]],1,5)</f>
        <v>13:45</v>
      </c>
      <c r="K5567" s="16">
        <f>IF(Tabla1[[#This Row],[FECHA]]=I5568,IF(J5568-J5567&gt;0,(J5568-J5567)*1440,0),0)</f>
        <v>1.0000000000001563</v>
      </c>
      <c r="L5567" s="14">
        <f>2+L5308-Datos!$C$8</f>
        <v>6.7700000000000005</v>
      </c>
      <c r="M5567" s="13" t="s">
        <v>55956</v>
      </c>
      <c r="N5567" s="1" t="s">
        <v>7285</v>
      </c>
      <c r="O5567" s="1">
        <v>1</v>
      </c>
      <c r="P5567" s="1" t="s">
        <v>376</v>
      </c>
      <c r="Q5567" s="4" t="s">
        <v>21</v>
      </c>
    </row>
    <row r="5568" spans="1:17" ht="22.5" x14ac:dyDescent="0.25">
      <c r="A5568" s="3">
        <v>15929</v>
      </c>
      <c r="B5568" s="1" t="s">
        <v>48440</v>
      </c>
      <c r="C5568" s="1" t="s">
        <v>15</v>
      </c>
      <c r="D5568" s="1" t="s">
        <v>82</v>
      </c>
      <c r="E5568" s="1">
        <v>10164027274</v>
      </c>
      <c r="F5568" s="1" t="s">
        <v>48441</v>
      </c>
      <c r="G5568" s="1">
        <v>40345527</v>
      </c>
      <c r="H5568" s="1" t="s">
        <v>5930</v>
      </c>
      <c r="I5568" s="2">
        <v>45064</v>
      </c>
      <c r="J5568" s="15" t="str">
        <f>MID(Tabla1[[#This Row],[HORA]],1,5)</f>
        <v>13:46</v>
      </c>
      <c r="K5568" s="16">
        <f>IF(Tabla1[[#This Row],[FECHA]]=I5569,IF(J5569-J5568&gt;0,(J5569-J5568)*1440,0),0)</f>
        <v>2.9999999999998295</v>
      </c>
      <c r="L5568" s="14">
        <f>2+L5309-Datos!$C$8</f>
        <v>6.4600000000000009</v>
      </c>
      <c r="M5568" s="13" t="s">
        <v>55957</v>
      </c>
      <c r="N5568" s="1" t="s">
        <v>48442</v>
      </c>
      <c r="O5568" s="1">
        <v>10</v>
      </c>
      <c r="P5568" s="1" t="s">
        <v>413</v>
      </c>
      <c r="Q5568" s="4" t="s">
        <v>21</v>
      </c>
    </row>
    <row r="5569" spans="1:17" ht="22.5" x14ac:dyDescent="0.25">
      <c r="A5569" s="3">
        <v>1933</v>
      </c>
      <c r="B5569" s="1" t="s">
        <v>5840</v>
      </c>
      <c r="C5569" s="1" t="s">
        <v>15</v>
      </c>
      <c r="D5569" s="1" t="s">
        <v>40</v>
      </c>
      <c r="E5569" s="1">
        <v>46325992</v>
      </c>
      <c r="F5569" s="1" t="s">
        <v>5841</v>
      </c>
      <c r="G5569" s="1">
        <v>44223802</v>
      </c>
      <c r="H5569" s="1" t="s">
        <v>5842</v>
      </c>
      <c r="I5569" s="2">
        <v>45064</v>
      </c>
      <c r="J5569" s="15" t="str">
        <f>MID(Tabla1[[#This Row],[HORA]],1,5)</f>
        <v>13:49</v>
      </c>
      <c r="K5569" s="16">
        <f>IF(Tabla1[[#This Row],[FECHA]]=I5570,IF(J5570-J5569&gt;0,(J5570-J5569)*1440,0),0)</f>
        <v>1.9999999999999929</v>
      </c>
      <c r="L5569" s="14">
        <f>2+L5310-Datos!$C$8</f>
        <v>7.84</v>
      </c>
      <c r="M5569" s="13" t="s">
        <v>55960</v>
      </c>
      <c r="N5569" s="1" t="s">
        <v>5313</v>
      </c>
      <c r="O5569" s="1">
        <v>10</v>
      </c>
      <c r="P5569" s="1" t="s">
        <v>413</v>
      </c>
      <c r="Q5569" s="4" t="s">
        <v>21</v>
      </c>
    </row>
    <row r="5570" spans="1:17" ht="22.5" x14ac:dyDescent="0.25">
      <c r="A5570" s="3">
        <v>1934</v>
      </c>
      <c r="B5570" s="1" t="s">
        <v>5843</v>
      </c>
      <c r="C5570" s="1" t="s">
        <v>15</v>
      </c>
      <c r="D5570" s="1" t="s">
        <v>40</v>
      </c>
      <c r="E5570" s="1">
        <v>48151511</v>
      </c>
      <c r="F5570" s="1" t="s">
        <v>5844</v>
      </c>
      <c r="G5570" s="1">
        <v>47186791</v>
      </c>
      <c r="H5570" s="1" t="s">
        <v>5845</v>
      </c>
      <c r="I5570" s="2">
        <v>45064</v>
      </c>
      <c r="J5570" s="15" t="str">
        <f>MID(Tabla1[[#This Row],[HORA]],1,5)</f>
        <v>13:51</v>
      </c>
      <c r="K5570" s="16">
        <f>IF(Tabla1[[#This Row],[FECHA]]=I5571,IF(J5571-J5570&gt;0,(J5571-J5570)*1440,0),0)</f>
        <v>1.0000000000001563</v>
      </c>
      <c r="L5570" s="14">
        <f>2+L5311-Datos!$C$8</f>
        <v>7.7800000000000011</v>
      </c>
      <c r="M5570" s="13" t="s">
        <v>55962</v>
      </c>
      <c r="N5570" s="1" t="s">
        <v>5846</v>
      </c>
      <c r="O5570" s="1">
        <v>20</v>
      </c>
      <c r="P5570" s="1" t="s">
        <v>413</v>
      </c>
      <c r="Q5570" s="4" t="s">
        <v>21</v>
      </c>
    </row>
    <row r="5571" spans="1:17" ht="22.5" x14ac:dyDescent="0.25">
      <c r="A5571" s="3">
        <v>7347</v>
      </c>
      <c r="B5571" s="1" t="s">
        <v>22989</v>
      </c>
      <c r="C5571" s="1" t="s">
        <v>15</v>
      </c>
      <c r="D5571" s="1" t="s">
        <v>40</v>
      </c>
      <c r="E5571" s="1">
        <v>43676756</v>
      </c>
      <c r="F5571" s="1" t="s">
        <v>22990</v>
      </c>
      <c r="G5571" s="1">
        <v>2234316</v>
      </c>
      <c r="H5571" s="1" t="s">
        <v>22991</v>
      </c>
      <c r="I5571" s="2">
        <v>45064</v>
      </c>
      <c r="J5571" s="15" t="str">
        <f>MID(Tabla1[[#This Row],[HORA]],1,5)</f>
        <v>13:52</v>
      </c>
      <c r="K5571" s="16">
        <f>IF(Tabla1[[#This Row],[FECHA]]=I5572,IF(J5572-J5571&gt;0,(J5572-J5571)*1440,0),0)</f>
        <v>10.999999999999961</v>
      </c>
      <c r="L5571" s="14">
        <f>2+L5312-Datos!$C$8</f>
        <v>7.68</v>
      </c>
      <c r="M5571" s="13" t="s">
        <v>55963</v>
      </c>
      <c r="N5571" s="1" t="s">
        <v>22992</v>
      </c>
      <c r="O5571" s="1">
        <v>10</v>
      </c>
      <c r="P5571" s="1" t="s">
        <v>376</v>
      </c>
      <c r="Q5571" s="4" t="s">
        <v>21</v>
      </c>
    </row>
    <row r="5572" spans="1:17" ht="22.5" x14ac:dyDescent="0.25">
      <c r="A5572" s="3">
        <v>17061</v>
      </c>
      <c r="B5572" s="1" t="s">
        <v>51529</v>
      </c>
      <c r="C5572" s="1" t="s">
        <v>15</v>
      </c>
      <c r="D5572" s="1" t="s">
        <v>40</v>
      </c>
      <c r="E5572" s="1">
        <v>20607571512</v>
      </c>
      <c r="F5572" s="1" t="s">
        <v>51530</v>
      </c>
      <c r="G5572" s="1">
        <v>77495715</v>
      </c>
      <c r="H5572" s="1" t="s">
        <v>51531</v>
      </c>
      <c r="I5572" s="2">
        <v>45064</v>
      </c>
      <c r="J5572" s="15" t="str">
        <f>MID(Tabla1[[#This Row],[HORA]],1,5)</f>
        <v>14:03</v>
      </c>
      <c r="K5572" s="16">
        <f>IF(Tabla1[[#This Row],[FECHA]]=I5573,IF(J5573-J5572&gt;0,(J5573-J5572)*1440,0),0)</f>
        <v>1.9999999999999929</v>
      </c>
      <c r="L5572" s="14">
        <f>2+L5313-Datos!$C$8</f>
        <v>5.3900000000000006</v>
      </c>
      <c r="M5572" s="13" t="s">
        <v>55974</v>
      </c>
      <c r="N5572" s="1" t="s">
        <v>51532</v>
      </c>
      <c r="O5572" s="1">
        <v>30</v>
      </c>
      <c r="P5572" s="1" t="s">
        <v>300</v>
      </c>
      <c r="Q5572" s="4" t="s">
        <v>21</v>
      </c>
    </row>
    <row r="5573" spans="1:17" ht="22.5" x14ac:dyDescent="0.25">
      <c r="A5573" s="3">
        <v>7348</v>
      </c>
      <c r="B5573" s="1" t="s">
        <v>22993</v>
      </c>
      <c r="C5573" s="1" t="s">
        <v>15</v>
      </c>
      <c r="D5573" s="1" t="s">
        <v>33</v>
      </c>
      <c r="E5573" s="1">
        <v>3625675</v>
      </c>
      <c r="F5573" s="1" t="s">
        <v>22994</v>
      </c>
      <c r="G5573" s="1">
        <v>0</v>
      </c>
      <c r="H5573" s="1" t="s">
        <v>1788</v>
      </c>
      <c r="I5573" s="2">
        <v>45064</v>
      </c>
      <c r="J5573" s="15" t="str">
        <f>MID(Tabla1[[#This Row],[HORA]],1,5)</f>
        <v>14:05</v>
      </c>
      <c r="K5573" s="16">
        <f>IF(Tabla1[[#This Row],[FECHA]]=I5574,IF(J5574-J5573&gt;0,(J5574-J5573)*1440,0),0)</f>
        <v>5.9999999999999787</v>
      </c>
      <c r="L5573" s="14">
        <f>2+L5314-Datos!$C$8</f>
        <v>6.68</v>
      </c>
      <c r="M5573" s="13" t="s">
        <v>55976</v>
      </c>
      <c r="N5573" s="1" t="s">
        <v>1715</v>
      </c>
      <c r="O5573" s="1">
        <v>45</v>
      </c>
      <c r="P5573" s="1" t="s">
        <v>300</v>
      </c>
      <c r="Q5573" s="4" t="s">
        <v>21</v>
      </c>
    </row>
    <row r="5574" spans="1:17" ht="22.5" x14ac:dyDescent="0.25">
      <c r="A5574" s="3">
        <v>7349</v>
      </c>
      <c r="B5574" s="1" t="s">
        <v>22995</v>
      </c>
      <c r="C5574" s="1" t="s">
        <v>15</v>
      </c>
      <c r="D5574" s="1" t="s">
        <v>33</v>
      </c>
      <c r="E5574" s="1">
        <v>2627905</v>
      </c>
      <c r="F5574" s="1" t="s">
        <v>22996</v>
      </c>
      <c r="G5574" s="1">
        <v>41661983</v>
      </c>
      <c r="H5574" s="1" t="s">
        <v>22997</v>
      </c>
      <c r="I5574" s="2">
        <v>45064</v>
      </c>
      <c r="J5574" s="15" t="str">
        <f>MID(Tabla1[[#This Row],[HORA]],1,5)</f>
        <v>14:11</v>
      </c>
      <c r="K5574" s="16">
        <f>IF(Tabla1[[#This Row],[FECHA]]=I5575,IF(J5575-J5574&gt;0,(J5575-J5574)*1440,0),0)</f>
        <v>0</v>
      </c>
      <c r="L5574" s="14">
        <f>2+L5315-Datos!$C$8</f>
        <v>5.69</v>
      </c>
      <c r="M5574" s="13" t="s">
        <v>55981</v>
      </c>
      <c r="N5574" s="1" t="s">
        <v>3657</v>
      </c>
      <c r="O5574" s="1">
        <v>15</v>
      </c>
      <c r="P5574" s="1" t="s">
        <v>300</v>
      </c>
      <c r="Q5574" s="4" t="s">
        <v>21</v>
      </c>
    </row>
    <row r="5575" spans="1:17" ht="22.5" x14ac:dyDescent="0.25">
      <c r="A5575" s="3">
        <v>13395</v>
      </c>
      <c r="B5575" s="1" t="s">
        <v>41228</v>
      </c>
      <c r="C5575" s="1" t="s">
        <v>15</v>
      </c>
      <c r="D5575" s="1" t="s">
        <v>33</v>
      </c>
      <c r="E5575" s="1">
        <v>16659712</v>
      </c>
      <c r="F5575" s="1" t="s">
        <v>41229</v>
      </c>
      <c r="G5575" s="1">
        <v>73006626</v>
      </c>
      <c r="H5575" s="1" t="s">
        <v>41230</v>
      </c>
      <c r="I5575" s="2">
        <v>45064</v>
      </c>
      <c r="J5575" s="15" t="str">
        <f>MID(Tabla1[[#This Row],[HORA]],1,5)</f>
        <v>14:11</v>
      </c>
      <c r="K5575" s="16">
        <f>IF(Tabla1[[#This Row],[FECHA]]=I5576,IF(J5576-J5575&gt;0,(J5576-J5575)*1440,0),0)</f>
        <v>5.9999999999999787</v>
      </c>
      <c r="L5575" s="14">
        <f>2+L5316-Datos!$C$8</f>
        <v>8.6999999999999993</v>
      </c>
      <c r="M5575" s="13" t="s">
        <v>55981</v>
      </c>
      <c r="N5575" s="1" t="s">
        <v>7074</v>
      </c>
      <c r="O5575" s="1">
        <v>20</v>
      </c>
      <c r="P5575" s="1" t="s">
        <v>1511</v>
      </c>
      <c r="Q5575" s="4" t="s">
        <v>21</v>
      </c>
    </row>
    <row r="5576" spans="1:17" ht="22.5" x14ac:dyDescent="0.25">
      <c r="A5576" s="3">
        <v>7350</v>
      </c>
      <c r="B5576" s="1" t="s">
        <v>22998</v>
      </c>
      <c r="C5576" s="1" t="s">
        <v>15</v>
      </c>
      <c r="D5576" s="1" t="s">
        <v>119</v>
      </c>
      <c r="E5576" s="1">
        <v>18229347</v>
      </c>
      <c r="F5576" s="1" t="s">
        <v>22999</v>
      </c>
      <c r="G5576" s="1">
        <v>2234328</v>
      </c>
      <c r="H5576" s="1" t="s">
        <v>23000</v>
      </c>
      <c r="I5576" s="2">
        <v>45064</v>
      </c>
      <c r="J5576" s="15" t="str">
        <f>MID(Tabla1[[#This Row],[HORA]],1,5)</f>
        <v>14:17</v>
      </c>
      <c r="K5576" s="16">
        <f>IF(Tabla1[[#This Row],[FECHA]]=I5577,IF(J5577-J5576&gt;0,(J5577-J5576)*1440,0),0)</f>
        <v>1.9999999999999929</v>
      </c>
      <c r="L5576" s="14">
        <f>2+L5317-Datos!$C$8</f>
        <v>10.760000000000002</v>
      </c>
      <c r="M5576" s="13" t="s">
        <v>55853</v>
      </c>
      <c r="N5576" s="1" t="s">
        <v>7775</v>
      </c>
      <c r="O5576" s="1">
        <v>15</v>
      </c>
      <c r="P5576" s="1" t="s">
        <v>300</v>
      </c>
      <c r="Q5576" s="4" t="s">
        <v>21</v>
      </c>
    </row>
    <row r="5577" spans="1:17" ht="22.5" x14ac:dyDescent="0.25">
      <c r="A5577" s="3">
        <v>13396</v>
      </c>
      <c r="B5577" s="1" t="s">
        <v>41231</v>
      </c>
      <c r="C5577" s="1" t="s">
        <v>15</v>
      </c>
      <c r="D5577" s="1" t="s">
        <v>172</v>
      </c>
      <c r="E5577" s="1">
        <v>41998549</v>
      </c>
      <c r="F5577" s="1" t="s">
        <v>31588</v>
      </c>
      <c r="G5577" s="1">
        <v>47307533</v>
      </c>
      <c r="H5577" s="1" t="s">
        <v>31589</v>
      </c>
      <c r="I5577" s="2">
        <v>45064</v>
      </c>
      <c r="J5577" s="15" t="str">
        <f>MID(Tabla1[[#This Row],[HORA]],1,5)</f>
        <v>14:19</v>
      </c>
      <c r="K5577" s="16">
        <f>IF(Tabla1[[#This Row],[FECHA]]=I5578,IF(J5578-J5577&gt;0,(J5578-J5577)*1440,0),0)</f>
        <v>1.9999999999999929</v>
      </c>
      <c r="L5577" s="14">
        <f>2+L5318-Datos!$C$8</f>
        <v>6.6300000000000008</v>
      </c>
      <c r="M5577" s="13" t="s">
        <v>55986</v>
      </c>
      <c r="N5577" s="1" t="s">
        <v>41232</v>
      </c>
      <c r="O5577" s="1">
        <v>20</v>
      </c>
      <c r="P5577" s="1" t="s">
        <v>1511</v>
      </c>
      <c r="Q5577" s="4" t="s">
        <v>21</v>
      </c>
    </row>
    <row r="5578" spans="1:17" ht="22.5" x14ac:dyDescent="0.25">
      <c r="A5578" s="3">
        <v>7351</v>
      </c>
      <c r="B5578" s="1" t="s">
        <v>23001</v>
      </c>
      <c r="C5578" s="1" t="s">
        <v>15</v>
      </c>
      <c r="D5578" s="1" t="s">
        <v>119</v>
      </c>
      <c r="E5578" s="1">
        <v>47694598</v>
      </c>
      <c r="F5578" s="1" t="s">
        <v>23002</v>
      </c>
      <c r="G5578" s="1">
        <v>0</v>
      </c>
      <c r="H5578" s="1" t="s">
        <v>1788</v>
      </c>
      <c r="I5578" s="2">
        <v>45064</v>
      </c>
      <c r="J5578" s="15" t="str">
        <f>MID(Tabla1[[#This Row],[HORA]],1,5)</f>
        <v>14:21</v>
      </c>
      <c r="K5578" s="16">
        <f>IF(Tabla1[[#This Row],[FECHA]]=I5579,IF(J5579-J5578&gt;0,(J5579-J5578)*1440,0),0)</f>
        <v>2.9999999999999893</v>
      </c>
      <c r="L5578" s="14">
        <f>2+L5319-Datos!$C$8</f>
        <v>6.44</v>
      </c>
      <c r="M5578" s="13" t="s">
        <v>55988</v>
      </c>
      <c r="N5578" s="1" t="s">
        <v>1715</v>
      </c>
      <c r="O5578" s="1">
        <v>10</v>
      </c>
      <c r="P5578" s="1" t="s">
        <v>300</v>
      </c>
      <c r="Q5578" s="4" t="s">
        <v>21</v>
      </c>
    </row>
    <row r="5579" spans="1:17" ht="22.5" x14ac:dyDescent="0.25">
      <c r="A5579" s="3">
        <v>13397</v>
      </c>
      <c r="B5579" s="1" t="s">
        <v>41233</v>
      </c>
      <c r="C5579" s="1" t="s">
        <v>15</v>
      </c>
      <c r="D5579" s="1" t="s">
        <v>33</v>
      </c>
      <c r="E5579" s="1">
        <v>16718502</v>
      </c>
      <c r="F5579" s="1" t="s">
        <v>41234</v>
      </c>
      <c r="G5579" s="1">
        <v>16718502</v>
      </c>
      <c r="H5579" s="1" t="s">
        <v>41234</v>
      </c>
      <c r="I5579" s="2">
        <v>45064</v>
      </c>
      <c r="J5579" s="15" t="str">
        <f>MID(Tabla1[[#This Row],[HORA]],1,5)</f>
        <v>14:24</v>
      </c>
      <c r="K5579" s="16">
        <f>IF(Tabla1[[#This Row],[FECHA]]=I5580,IF(J5580-J5579&gt;0,(J5580-J5579)*1440,0),0)</f>
        <v>4.9999999999999822</v>
      </c>
      <c r="L5579" s="14">
        <f>2+L5320-Datos!$C$8</f>
        <v>8.5300000000000011</v>
      </c>
      <c r="M5579" s="13" t="s">
        <v>55990</v>
      </c>
      <c r="N5579" s="1" t="s">
        <v>2178</v>
      </c>
      <c r="O5579" s="1">
        <v>25</v>
      </c>
      <c r="P5579" s="1" t="s">
        <v>1511</v>
      </c>
      <c r="Q5579" s="4" t="s">
        <v>21</v>
      </c>
    </row>
    <row r="5580" spans="1:17" ht="22.5" x14ac:dyDescent="0.25">
      <c r="A5580" s="3">
        <v>7352</v>
      </c>
      <c r="B5580" s="1" t="s">
        <v>23003</v>
      </c>
      <c r="C5580" s="1" t="s">
        <v>15</v>
      </c>
      <c r="D5580" s="1" t="s">
        <v>33</v>
      </c>
      <c r="E5580" s="1">
        <v>42241967</v>
      </c>
      <c r="F5580" s="1" t="s">
        <v>23004</v>
      </c>
      <c r="G5580" s="1">
        <v>9697606</v>
      </c>
      <c r="H5580" s="1" t="s">
        <v>23005</v>
      </c>
      <c r="I5580" s="2">
        <v>45064</v>
      </c>
      <c r="J5580" s="15" t="str">
        <f>MID(Tabla1[[#This Row],[HORA]],1,5)</f>
        <v>14:29</v>
      </c>
      <c r="K5580" s="16">
        <f>IF(Tabla1[[#This Row],[FECHA]]=I5581,IF(J5581-J5580&gt;0,(J5581-J5580)*1440,0),0)</f>
        <v>0</v>
      </c>
      <c r="L5580" s="14">
        <f>2+L5321-Datos!$C$8</f>
        <v>5.87</v>
      </c>
      <c r="M5580" s="13" t="s">
        <v>55858</v>
      </c>
      <c r="N5580" s="1" t="s">
        <v>23006</v>
      </c>
      <c r="O5580" s="1">
        <v>30</v>
      </c>
      <c r="P5580" s="1" t="s">
        <v>300</v>
      </c>
      <c r="Q5580" s="4" t="s">
        <v>21</v>
      </c>
    </row>
    <row r="5581" spans="1:17" ht="22.5" x14ac:dyDescent="0.25">
      <c r="A5581" s="3">
        <v>18305</v>
      </c>
      <c r="B5581" s="1" t="s">
        <v>54639</v>
      </c>
      <c r="C5581" s="1" t="s">
        <v>15</v>
      </c>
      <c r="D5581" s="1" t="s">
        <v>40</v>
      </c>
      <c r="E5581" s="1">
        <v>20395231325</v>
      </c>
      <c r="F5581" s="1" t="s">
        <v>54640</v>
      </c>
      <c r="G5581" s="1">
        <v>41600693</v>
      </c>
      <c r="H5581" s="1" t="s">
        <v>54641</v>
      </c>
      <c r="I5581" s="2">
        <v>45064</v>
      </c>
      <c r="J5581" s="15" t="str">
        <f>MID(Tabla1[[#This Row],[HORA]],1,5)</f>
        <v>14:29</v>
      </c>
      <c r="K5581" s="16">
        <f>IF(Tabla1[[#This Row],[FECHA]]=I5582,IF(J5582-J5581&gt;0,(J5582-J5581)*1440,0),0)</f>
        <v>4.0000000000001457</v>
      </c>
      <c r="L5581" s="14">
        <f>2+L5322-Datos!$C$8</f>
        <v>7.6000000000000005</v>
      </c>
      <c r="M5581" s="13" t="s">
        <v>55858</v>
      </c>
      <c r="N5581" s="1" t="s">
        <v>1531</v>
      </c>
      <c r="O5581" s="1">
        <v>10</v>
      </c>
      <c r="P5581" s="1" t="s">
        <v>1511</v>
      </c>
      <c r="Q5581" s="4" t="s">
        <v>21</v>
      </c>
    </row>
    <row r="5582" spans="1:17" ht="22.5" x14ac:dyDescent="0.25">
      <c r="A5582" s="3">
        <v>13398</v>
      </c>
      <c r="B5582" s="1" t="s">
        <v>41235</v>
      </c>
      <c r="C5582" s="1" t="s">
        <v>15</v>
      </c>
      <c r="D5582" s="1" t="s">
        <v>228</v>
      </c>
      <c r="E5582" s="1">
        <v>72023151</v>
      </c>
      <c r="F5582" s="1" t="s">
        <v>41236</v>
      </c>
      <c r="G5582" s="1">
        <v>75994137</v>
      </c>
      <c r="H5582" s="1" t="s">
        <v>41237</v>
      </c>
      <c r="I5582" s="2">
        <v>45064</v>
      </c>
      <c r="J5582" s="15" t="str">
        <f>MID(Tabla1[[#This Row],[HORA]],1,5)</f>
        <v>14:33</v>
      </c>
      <c r="K5582" s="16">
        <f>IF(Tabla1[[#This Row],[FECHA]]=I5583,IF(J5583-J5582&gt;0,(J5583-J5582)*1440,0),0)</f>
        <v>4.9999999999998224</v>
      </c>
      <c r="L5582" s="14">
        <f>2+L5323-Datos!$C$8</f>
        <v>9.4600000000000009</v>
      </c>
      <c r="M5582" s="13" t="s">
        <v>55995</v>
      </c>
      <c r="N5582" s="1" t="s">
        <v>41238</v>
      </c>
      <c r="O5582" s="1">
        <v>15</v>
      </c>
      <c r="P5582" s="1" t="s">
        <v>1511</v>
      </c>
      <c r="Q5582" s="4" t="s">
        <v>21</v>
      </c>
    </row>
    <row r="5583" spans="1:17" ht="22.5" x14ac:dyDescent="0.25">
      <c r="A5583" s="3">
        <v>13399</v>
      </c>
      <c r="B5583" s="1" t="s">
        <v>41239</v>
      </c>
      <c r="C5583" s="1" t="s">
        <v>15</v>
      </c>
      <c r="D5583" s="1" t="s">
        <v>40</v>
      </c>
      <c r="E5583" s="1">
        <v>43904119</v>
      </c>
      <c r="F5583" s="1" t="s">
        <v>22706</v>
      </c>
      <c r="G5583" s="1">
        <v>2234336</v>
      </c>
      <c r="H5583" s="1" t="s">
        <v>24442</v>
      </c>
      <c r="I5583" s="2">
        <v>45064</v>
      </c>
      <c r="J5583" s="15" t="str">
        <f>MID(Tabla1[[#This Row],[HORA]],1,5)</f>
        <v>14:38</v>
      </c>
      <c r="K5583" s="16">
        <f>IF(Tabla1[[#This Row],[FECHA]]=I5584,IF(J5584-J5583&gt;0,(J5584-J5583)*1440,0),0)</f>
        <v>5.0000000000001421</v>
      </c>
      <c r="L5583" s="14">
        <f>2+L5324-Datos!$C$8</f>
        <v>6.76</v>
      </c>
      <c r="M5583" s="13" t="s">
        <v>55999</v>
      </c>
      <c r="N5583" s="1" t="s">
        <v>7074</v>
      </c>
      <c r="O5583" s="1">
        <v>15</v>
      </c>
      <c r="P5583" s="1" t="s">
        <v>1511</v>
      </c>
      <c r="Q5583" s="4" t="s">
        <v>21</v>
      </c>
    </row>
    <row r="5584" spans="1:17" ht="22.5" x14ac:dyDescent="0.25">
      <c r="A5584" s="3">
        <v>7354</v>
      </c>
      <c r="B5584" s="1" t="s">
        <v>23010</v>
      </c>
      <c r="C5584" s="1" t="s">
        <v>15</v>
      </c>
      <c r="D5584" s="1" t="s">
        <v>82</v>
      </c>
      <c r="E5584" s="1">
        <v>16671851</v>
      </c>
      <c r="F5584" s="1" t="s">
        <v>23011</v>
      </c>
      <c r="G5584" s="1">
        <v>365517</v>
      </c>
      <c r="H5584" s="1" t="s">
        <v>23012</v>
      </c>
      <c r="I5584" s="2">
        <v>45064</v>
      </c>
      <c r="J5584" s="15" t="str">
        <f>MID(Tabla1[[#This Row],[HORA]],1,5)</f>
        <v>14:43</v>
      </c>
      <c r="K5584" s="16">
        <f>IF(Tabla1[[#This Row],[FECHA]]=I5585,IF(J5585-J5584&gt;0,(J5585-J5584)*1440,0),0)</f>
        <v>1.9999999999999929</v>
      </c>
      <c r="L5584" s="14">
        <f>2+L5325-Datos!$C$8</f>
        <v>7.42</v>
      </c>
      <c r="M5584" s="13" t="s">
        <v>56003</v>
      </c>
      <c r="N5584" s="1" t="s">
        <v>23013</v>
      </c>
      <c r="O5584" s="1">
        <v>30</v>
      </c>
      <c r="P5584" s="1" t="s">
        <v>300</v>
      </c>
      <c r="Q5584" s="4" t="s">
        <v>21</v>
      </c>
    </row>
    <row r="5585" spans="1:17" ht="22.5" x14ac:dyDescent="0.25">
      <c r="A5585" s="3">
        <v>15930</v>
      </c>
      <c r="B5585" s="1" t="s">
        <v>48443</v>
      </c>
      <c r="C5585" s="1" t="s">
        <v>15</v>
      </c>
      <c r="D5585" s="1" t="s">
        <v>40</v>
      </c>
      <c r="E5585" s="1">
        <v>20608880616</v>
      </c>
      <c r="F5585" s="1" t="s">
        <v>48084</v>
      </c>
      <c r="G5585" s="1">
        <v>43092995</v>
      </c>
      <c r="H5585" s="1" t="s">
        <v>48141</v>
      </c>
      <c r="I5585" s="2">
        <v>45064</v>
      </c>
      <c r="J5585" s="15" t="str">
        <f>MID(Tabla1[[#This Row],[HORA]],1,5)</f>
        <v>14:45</v>
      </c>
      <c r="K5585" s="16">
        <f>IF(Tabla1[[#This Row],[FECHA]]=I5586,IF(J5586-J5585&gt;0,(J5586-J5585)*1440,0),0)</f>
        <v>0.99999999999999645</v>
      </c>
      <c r="L5585" s="14">
        <f>2+L5326-Datos!$C$8</f>
        <v>7.36</v>
      </c>
      <c r="M5585" s="13" t="s">
        <v>56005</v>
      </c>
      <c r="N5585" s="1" t="s">
        <v>48444</v>
      </c>
      <c r="O5585" s="1">
        <v>20</v>
      </c>
      <c r="P5585" s="1" t="s">
        <v>986</v>
      </c>
      <c r="Q5585" s="4" t="s">
        <v>21</v>
      </c>
    </row>
    <row r="5586" spans="1:17" ht="22.5" x14ac:dyDescent="0.25">
      <c r="A5586" s="3">
        <v>7355</v>
      </c>
      <c r="B5586" s="1" t="s">
        <v>23014</v>
      </c>
      <c r="C5586" s="1" t="s">
        <v>15</v>
      </c>
      <c r="D5586" s="1" t="s">
        <v>82</v>
      </c>
      <c r="E5586" s="1">
        <v>80644503</v>
      </c>
      <c r="F5586" s="1" t="s">
        <v>23015</v>
      </c>
      <c r="G5586" s="1">
        <v>2234337</v>
      </c>
      <c r="H5586" s="1" t="s">
        <v>23016</v>
      </c>
      <c r="I5586" s="2">
        <v>45064</v>
      </c>
      <c r="J5586" s="15" t="str">
        <f>MID(Tabla1[[#This Row],[HORA]],1,5)</f>
        <v>14:46</v>
      </c>
      <c r="K5586" s="16">
        <f>IF(Tabla1[[#This Row],[FECHA]]=I5587,IF(J5587-J5586&gt;0,(J5587-J5586)*1440,0),0)</f>
        <v>8.999999999999968</v>
      </c>
      <c r="L5586" s="14">
        <f>2+L5327-Datos!$C$8</f>
        <v>5.4600000000000009</v>
      </c>
      <c r="M5586" s="13" t="s">
        <v>56006</v>
      </c>
      <c r="N5586" s="1" t="s">
        <v>23017</v>
      </c>
      <c r="O5586" s="1">
        <v>20</v>
      </c>
      <c r="P5586" s="1" t="s">
        <v>300</v>
      </c>
      <c r="Q5586" s="4" t="s">
        <v>21</v>
      </c>
    </row>
    <row r="5587" spans="1:17" ht="22.5" x14ac:dyDescent="0.25">
      <c r="A5587" s="3">
        <v>13400</v>
      </c>
      <c r="B5587" s="1" t="s">
        <v>41240</v>
      </c>
      <c r="C5587" s="1" t="s">
        <v>15</v>
      </c>
      <c r="D5587" s="1" t="s">
        <v>161</v>
      </c>
      <c r="E5587" s="1">
        <v>16740876</v>
      </c>
      <c r="F5587" s="1" t="s">
        <v>41241</v>
      </c>
      <c r="G5587" s="1">
        <v>2234340</v>
      </c>
      <c r="H5587" s="1" t="s">
        <v>41242</v>
      </c>
      <c r="I5587" s="2">
        <v>45064</v>
      </c>
      <c r="J5587" s="15" t="str">
        <f>MID(Tabla1[[#This Row],[HORA]],1,5)</f>
        <v>14:55</v>
      </c>
      <c r="K5587" s="16">
        <f>IF(Tabla1[[#This Row],[FECHA]]=I5588,IF(J5588-J5587&gt;0,(J5588-J5587)*1440,0),0)</f>
        <v>0.99999999999999645</v>
      </c>
      <c r="L5587" s="14">
        <f>2+L5328-Datos!$C$8</f>
        <v>6.4700000000000006</v>
      </c>
      <c r="M5587" s="13" t="s">
        <v>56014</v>
      </c>
      <c r="N5587" s="1" t="s">
        <v>41243</v>
      </c>
      <c r="O5587" s="1">
        <v>20</v>
      </c>
      <c r="P5587" s="1" t="s">
        <v>1511</v>
      </c>
      <c r="Q5587" s="4" t="s">
        <v>21</v>
      </c>
    </row>
    <row r="5588" spans="1:17" ht="22.5" x14ac:dyDescent="0.25">
      <c r="A5588" s="3">
        <v>7356</v>
      </c>
      <c r="B5588" s="1" t="s">
        <v>23018</v>
      </c>
      <c r="C5588" s="1" t="s">
        <v>15</v>
      </c>
      <c r="D5588" s="1" t="s">
        <v>71</v>
      </c>
      <c r="E5588" s="1">
        <v>43152496</v>
      </c>
      <c r="F5588" s="1" t="s">
        <v>23019</v>
      </c>
      <c r="G5588" s="1">
        <v>42079412</v>
      </c>
      <c r="H5588" s="1" t="s">
        <v>23020</v>
      </c>
      <c r="I5588" s="2">
        <v>45064</v>
      </c>
      <c r="J5588" s="15" t="str">
        <f>MID(Tabla1[[#This Row],[HORA]],1,5)</f>
        <v>14:56</v>
      </c>
      <c r="K5588" s="16">
        <f>IF(Tabla1[[#This Row],[FECHA]]=I5589,IF(J5589-J5588&gt;0,(J5589-J5588)*1440,0),0)</f>
        <v>2.9999999999999893</v>
      </c>
      <c r="L5588" s="14">
        <f>2+L5329-Datos!$C$8</f>
        <v>7.84</v>
      </c>
      <c r="M5588" s="13" t="s">
        <v>56015</v>
      </c>
      <c r="N5588" s="1" t="s">
        <v>23021</v>
      </c>
      <c r="O5588" s="1">
        <v>15</v>
      </c>
      <c r="P5588" s="1" t="s">
        <v>300</v>
      </c>
      <c r="Q5588" s="4" t="s">
        <v>21</v>
      </c>
    </row>
    <row r="5589" spans="1:17" ht="22.5" x14ac:dyDescent="0.25">
      <c r="A5589" s="3">
        <v>7357</v>
      </c>
      <c r="B5589" s="1" t="s">
        <v>23022</v>
      </c>
      <c r="C5589" s="1" t="s">
        <v>15</v>
      </c>
      <c r="D5589" s="1" t="s">
        <v>161</v>
      </c>
      <c r="E5589" s="1">
        <v>73204471</v>
      </c>
      <c r="F5589" s="1" t="s">
        <v>13939</v>
      </c>
      <c r="G5589" s="1">
        <v>2234341</v>
      </c>
      <c r="H5589" s="1" t="s">
        <v>13940</v>
      </c>
      <c r="I5589" s="2">
        <v>45064</v>
      </c>
      <c r="J5589" s="15" t="str">
        <f>MID(Tabla1[[#This Row],[HORA]],1,5)</f>
        <v>14:59</v>
      </c>
      <c r="K5589" s="16">
        <f>IF(Tabla1[[#This Row],[FECHA]]=I5590,IF(J5590-J5589&gt;0,(J5590-J5589)*1440,0),0)</f>
        <v>2.9999999999999893</v>
      </c>
      <c r="L5589" s="14">
        <f>2+L5330-Datos!$C$8</f>
        <v>7.59</v>
      </c>
      <c r="M5589" s="13" t="s">
        <v>56018</v>
      </c>
      <c r="N5589" s="1" t="s">
        <v>23023</v>
      </c>
      <c r="O5589" s="1">
        <v>15</v>
      </c>
      <c r="P5589" s="1" t="s">
        <v>300</v>
      </c>
      <c r="Q5589" s="4" t="s">
        <v>21</v>
      </c>
    </row>
    <row r="5590" spans="1:17" ht="22.5" x14ac:dyDescent="0.25">
      <c r="A5590" s="3">
        <v>1935</v>
      </c>
      <c r="B5590" s="1" t="s">
        <v>5847</v>
      </c>
      <c r="C5590" s="1" t="s">
        <v>15</v>
      </c>
      <c r="D5590" s="1" t="s">
        <v>40</v>
      </c>
      <c r="E5590" s="1">
        <v>17542048</v>
      </c>
      <c r="F5590" s="1" t="s">
        <v>5848</v>
      </c>
      <c r="G5590" s="1">
        <v>8761464</v>
      </c>
      <c r="H5590" s="1" t="s">
        <v>5849</v>
      </c>
      <c r="I5590" s="2">
        <v>45064</v>
      </c>
      <c r="J5590" s="15" t="str">
        <f>MID(Tabla1[[#This Row],[HORA]],1,5)</f>
        <v>15:02</v>
      </c>
      <c r="K5590" s="16">
        <f>IF(Tabla1[[#This Row],[FECHA]]=I5591,IF(J5591-J5590&gt;0,(J5591-J5590)*1440,0),0)</f>
        <v>0.99999999999999645</v>
      </c>
      <c r="L5590" s="14">
        <f>2+L5331-Datos!$C$8</f>
        <v>10.530000000000001</v>
      </c>
      <c r="M5590" s="13" t="s">
        <v>56135</v>
      </c>
      <c r="N5590" s="1" t="s">
        <v>5850</v>
      </c>
      <c r="O5590" s="1">
        <v>15</v>
      </c>
      <c r="P5590" s="1" t="s">
        <v>986</v>
      </c>
      <c r="Q5590" s="4" t="s">
        <v>21</v>
      </c>
    </row>
    <row r="5591" spans="1:17" ht="22.5" x14ac:dyDescent="0.25">
      <c r="A5591" s="3">
        <v>7358</v>
      </c>
      <c r="B5591" s="1" t="s">
        <v>23024</v>
      </c>
      <c r="C5591" s="1" t="s">
        <v>15</v>
      </c>
      <c r="D5591" s="1" t="s">
        <v>161</v>
      </c>
      <c r="E5591" s="1">
        <v>33673128</v>
      </c>
      <c r="F5591" s="1" t="s">
        <v>23025</v>
      </c>
      <c r="G5591" s="1">
        <v>2234343</v>
      </c>
      <c r="H5591" s="1" t="s">
        <v>23026</v>
      </c>
      <c r="I5591" s="2">
        <v>45064</v>
      </c>
      <c r="J5591" s="15" t="str">
        <f>MID(Tabla1[[#This Row],[HORA]],1,5)</f>
        <v>15:03</v>
      </c>
      <c r="K5591" s="16">
        <f>IF(Tabla1[[#This Row],[FECHA]]=I5592,IF(J5592-J5591&gt;0,(J5592-J5591)*1440,0),0)</f>
        <v>1.9999999999999929</v>
      </c>
      <c r="L5591" s="14">
        <f>2+L5332-Datos!$C$8</f>
        <v>7.68</v>
      </c>
      <c r="M5591" s="13" t="s">
        <v>56132</v>
      </c>
      <c r="N5591" s="1" t="s">
        <v>23027</v>
      </c>
      <c r="O5591" s="1">
        <v>15</v>
      </c>
      <c r="P5591" s="1" t="s">
        <v>300</v>
      </c>
      <c r="Q5591" s="4" t="s">
        <v>21</v>
      </c>
    </row>
    <row r="5592" spans="1:17" ht="22.5" x14ac:dyDescent="0.25">
      <c r="A5592" s="3">
        <v>13401</v>
      </c>
      <c r="B5592" s="1" t="s">
        <v>41244</v>
      </c>
      <c r="C5592" s="1" t="s">
        <v>15</v>
      </c>
      <c r="D5592" s="1" t="s">
        <v>30</v>
      </c>
      <c r="E5592" s="1">
        <v>72281790</v>
      </c>
      <c r="F5592" s="1" t="s">
        <v>41245</v>
      </c>
      <c r="G5592" s="1">
        <v>43930588</v>
      </c>
      <c r="H5592" s="1" t="s">
        <v>41246</v>
      </c>
      <c r="I5592" s="2">
        <v>45064</v>
      </c>
      <c r="J5592" s="15" t="str">
        <f>MID(Tabla1[[#This Row],[HORA]],1,5)</f>
        <v>15:05</v>
      </c>
      <c r="K5592" s="16">
        <f>IF(Tabla1[[#This Row],[FECHA]]=I5593,IF(J5593-J5592&gt;0,(J5593-J5592)*1440,0),0)</f>
        <v>0</v>
      </c>
      <c r="L5592" s="14">
        <f>2+L5333-Datos!$C$8</f>
        <v>5.8900000000000006</v>
      </c>
      <c r="M5592" s="13" t="s">
        <v>56134</v>
      </c>
      <c r="N5592" s="1" t="s">
        <v>41247</v>
      </c>
      <c r="O5592" s="1">
        <v>15</v>
      </c>
      <c r="P5592" s="1" t="s">
        <v>1511</v>
      </c>
      <c r="Q5592" s="4" t="s">
        <v>21</v>
      </c>
    </row>
    <row r="5593" spans="1:17" ht="22.5" x14ac:dyDescent="0.25">
      <c r="A5593" s="3">
        <v>13402</v>
      </c>
      <c r="B5593" s="1" t="s">
        <v>41244</v>
      </c>
      <c r="C5593" s="1" t="s">
        <v>15</v>
      </c>
      <c r="D5593" s="1" t="s">
        <v>30</v>
      </c>
      <c r="E5593" s="1">
        <v>72281790</v>
      </c>
      <c r="F5593" s="1" t="s">
        <v>41248</v>
      </c>
      <c r="G5593" s="1">
        <v>43930588</v>
      </c>
      <c r="H5593" s="1" t="s">
        <v>41246</v>
      </c>
      <c r="I5593" s="2">
        <v>45064</v>
      </c>
      <c r="J5593" s="15" t="str">
        <f>MID(Tabla1[[#This Row],[HORA]],1,5)</f>
        <v>15:05</v>
      </c>
      <c r="K5593" s="16">
        <f>IF(Tabla1[[#This Row],[FECHA]]=I5594,IF(J5594-J5593&gt;0,(J5594-J5593)*1440,0),0)</f>
        <v>0.99999999999999645</v>
      </c>
      <c r="L5593" s="14">
        <f>2+L5334-Datos!$C$8</f>
        <v>6.68</v>
      </c>
      <c r="M5593" s="13" t="s">
        <v>56134</v>
      </c>
      <c r="N5593" s="1" t="s">
        <v>41247</v>
      </c>
      <c r="O5593" s="1">
        <v>15</v>
      </c>
      <c r="P5593" s="1" t="s">
        <v>1511</v>
      </c>
      <c r="Q5593" s="4" t="s">
        <v>21</v>
      </c>
    </row>
    <row r="5594" spans="1:17" ht="22.5" x14ac:dyDescent="0.25">
      <c r="A5594" s="3">
        <v>7359</v>
      </c>
      <c r="B5594" s="1" t="s">
        <v>23028</v>
      </c>
      <c r="C5594" s="1" t="s">
        <v>15</v>
      </c>
      <c r="D5594" s="1" t="s">
        <v>40</v>
      </c>
      <c r="E5594" s="1">
        <v>48408604</v>
      </c>
      <c r="F5594" s="1" t="s">
        <v>23029</v>
      </c>
      <c r="G5594" s="1">
        <v>2234346</v>
      </c>
      <c r="H5594" s="1" t="s">
        <v>22749</v>
      </c>
      <c r="I5594" s="2">
        <v>45064</v>
      </c>
      <c r="J5594" s="15" t="str">
        <f>MID(Tabla1[[#This Row],[HORA]],1,5)</f>
        <v>15:06</v>
      </c>
      <c r="K5594" s="16">
        <f>IF(Tabla1[[#This Row],[FECHA]]=I5595,IF(J5595-J5594&gt;0,(J5595-J5594)*1440,0),0)</f>
        <v>1.9999999999999929</v>
      </c>
      <c r="L5594" s="14">
        <f>2+L5335-Datos!$C$8</f>
        <v>5.42</v>
      </c>
      <c r="M5594" s="13" t="s">
        <v>56136</v>
      </c>
      <c r="N5594" s="1" t="s">
        <v>23030</v>
      </c>
      <c r="O5594" s="1">
        <v>15</v>
      </c>
      <c r="P5594" s="1" t="s">
        <v>300</v>
      </c>
      <c r="Q5594" s="4" t="s">
        <v>21</v>
      </c>
    </row>
    <row r="5595" spans="1:17" ht="22.5" x14ac:dyDescent="0.25">
      <c r="A5595" s="3">
        <v>13403</v>
      </c>
      <c r="B5595" s="1" t="s">
        <v>41249</v>
      </c>
      <c r="C5595" s="1" t="s">
        <v>15</v>
      </c>
      <c r="D5595" s="1" t="s">
        <v>119</v>
      </c>
      <c r="E5595" s="1">
        <v>74442313</v>
      </c>
      <c r="F5595" s="1" t="s">
        <v>41250</v>
      </c>
      <c r="G5595" s="1">
        <v>74691596</v>
      </c>
      <c r="H5595" s="1" t="s">
        <v>3524</v>
      </c>
      <c r="I5595" s="2">
        <v>45064</v>
      </c>
      <c r="J5595" s="15" t="str">
        <f>MID(Tabla1[[#This Row],[HORA]],1,5)</f>
        <v>15:08</v>
      </c>
      <c r="K5595" s="16">
        <f>IF(Tabla1[[#This Row],[FECHA]]=I5596,IF(J5596-J5595&gt;0,(J5596-J5595)*1440,0),0)</f>
        <v>3.9999999999999858</v>
      </c>
      <c r="L5595" s="14">
        <f>2+L5336-Datos!$C$8</f>
        <v>8.34</v>
      </c>
      <c r="M5595" s="13" t="s">
        <v>56138</v>
      </c>
      <c r="N5595" s="1" t="s">
        <v>41251</v>
      </c>
      <c r="O5595" s="1">
        <v>40</v>
      </c>
      <c r="P5595" s="1" t="s">
        <v>1511</v>
      </c>
      <c r="Q5595" s="4" t="s">
        <v>21</v>
      </c>
    </row>
    <row r="5596" spans="1:17" ht="22.5" x14ac:dyDescent="0.25">
      <c r="A5596" s="3">
        <v>13404</v>
      </c>
      <c r="B5596" s="1" t="s">
        <v>41252</v>
      </c>
      <c r="C5596" s="1" t="s">
        <v>15</v>
      </c>
      <c r="D5596" s="1" t="s">
        <v>71</v>
      </c>
      <c r="E5596" s="1">
        <v>47715148</v>
      </c>
      <c r="F5596" s="1" t="s">
        <v>3022</v>
      </c>
      <c r="G5596" s="1">
        <v>2234348</v>
      </c>
      <c r="H5596" s="1" t="s">
        <v>41253</v>
      </c>
      <c r="I5596" s="2">
        <v>45064</v>
      </c>
      <c r="J5596" s="15" t="str">
        <f>MID(Tabla1[[#This Row],[HORA]],1,5)</f>
        <v>15:12</v>
      </c>
      <c r="K5596" s="16">
        <f>IF(Tabla1[[#This Row],[FECHA]]=I5597,IF(J5597-J5596&gt;0,(J5597-J5596)*1440,0),0)</f>
        <v>2.9999999999999893</v>
      </c>
      <c r="L5596" s="14">
        <f>2+L5337-Datos!$C$8</f>
        <v>10.82</v>
      </c>
      <c r="M5596" s="13" t="s">
        <v>55867</v>
      </c>
      <c r="N5596" s="1" t="s">
        <v>41254</v>
      </c>
      <c r="O5596" s="1">
        <v>10</v>
      </c>
      <c r="P5596" s="1" t="s">
        <v>1511</v>
      </c>
      <c r="Q5596" s="4" t="s">
        <v>21</v>
      </c>
    </row>
    <row r="5597" spans="1:17" ht="22.5" x14ac:dyDescent="0.25">
      <c r="A5597" s="3">
        <v>7360</v>
      </c>
      <c r="B5597" s="1" t="s">
        <v>23031</v>
      </c>
      <c r="C5597" s="1" t="s">
        <v>15</v>
      </c>
      <c r="D5597" s="1" t="s">
        <v>228</v>
      </c>
      <c r="E5597" s="1">
        <v>77330993</v>
      </c>
      <c r="F5597" s="1" t="s">
        <v>23032</v>
      </c>
      <c r="G5597" s="1">
        <v>71539873</v>
      </c>
      <c r="H5597" s="1" t="s">
        <v>23033</v>
      </c>
      <c r="I5597" s="2">
        <v>45064</v>
      </c>
      <c r="J5597" s="15" t="str">
        <f>MID(Tabla1[[#This Row],[HORA]],1,5)</f>
        <v>15:15</v>
      </c>
      <c r="K5597" s="16">
        <f>IF(Tabla1[[#This Row],[FECHA]]=I5598,IF(J5598-J5597&gt;0,(J5598-J5597)*1440,0),0)</f>
        <v>5.0000000000001421</v>
      </c>
      <c r="L5597" s="14">
        <f>2+L5338-Datos!$C$8</f>
        <v>6.5200000000000005</v>
      </c>
      <c r="M5597" s="13" t="s">
        <v>55870</v>
      </c>
      <c r="N5597" s="1" t="s">
        <v>23034</v>
      </c>
      <c r="O5597" s="1">
        <v>90</v>
      </c>
      <c r="P5597" s="1" t="s">
        <v>300</v>
      </c>
      <c r="Q5597" s="4" t="s">
        <v>21</v>
      </c>
    </row>
    <row r="5598" spans="1:17" ht="22.5" x14ac:dyDescent="0.25">
      <c r="A5598" s="3">
        <v>7361</v>
      </c>
      <c r="B5598" s="1" t="s">
        <v>23035</v>
      </c>
      <c r="C5598" s="1" t="s">
        <v>15</v>
      </c>
      <c r="D5598" s="1" t="s">
        <v>40</v>
      </c>
      <c r="E5598" s="1">
        <v>72218214</v>
      </c>
      <c r="F5598" s="1" t="s">
        <v>23036</v>
      </c>
      <c r="G5598" s="1">
        <v>72218212</v>
      </c>
      <c r="H5598" s="1" t="s">
        <v>23037</v>
      </c>
      <c r="I5598" s="2">
        <v>45064</v>
      </c>
      <c r="J5598" s="15" t="str">
        <f>MID(Tabla1[[#This Row],[HORA]],1,5)</f>
        <v>15:20</v>
      </c>
      <c r="K5598" s="16">
        <f>IF(Tabla1[[#This Row],[FECHA]]=I5599,IF(J5599-J5598&gt;0,(J5599-J5598)*1440,0),0)</f>
        <v>2.9999999999998295</v>
      </c>
      <c r="L5598" s="14">
        <f>2+L5339-Datos!$C$8</f>
        <v>5.62</v>
      </c>
      <c r="M5598" s="13" t="s">
        <v>55875</v>
      </c>
      <c r="N5598" s="1" t="s">
        <v>23038</v>
      </c>
      <c r="O5598" s="1">
        <v>50</v>
      </c>
      <c r="P5598" s="1" t="s">
        <v>300</v>
      </c>
      <c r="Q5598" s="4" t="s">
        <v>21</v>
      </c>
    </row>
    <row r="5599" spans="1:17" ht="22.5" x14ac:dyDescent="0.25">
      <c r="A5599" s="3">
        <v>18306</v>
      </c>
      <c r="B5599" s="1" t="s">
        <v>54642</v>
      </c>
      <c r="C5599" s="1" t="s">
        <v>15</v>
      </c>
      <c r="D5599" s="1" t="s">
        <v>40</v>
      </c>
      <c r="E5599" s="1">
        <v>20523915399</v>
      </c>
      <c r="F5599" s="1" t="s">
        <v>47802</v>
      </c>
      <c r="G5599" s="1">
        <v>41176404</v>
      </c>
      <c r="H5599" s="1" t="s">
        <v>47803</v>
      </c>
      <c r="I5599" s="2">
        <v>45064</v>
      </c>
      <c r="J5599" s="15" t="str">
        <f>MID(Tabla1[[#This Row],[HORA]],1,5)</f>
        <v>15:23</v>
      </c>
      <c r="K5599" s="16">
        <f>IF(Tabla1[[#This Row],[FECHA]]=I5600,IF(J5600-J5599&gt;0,(J5600-J5599)*1440,0),0)</f>
        <v>5.0000000000001421</v>
      </c>
      <c r="L5599" s="14">
        <f>2+L5340-Datos!$C$8</f>
        <v>6.82</v>
      </c>
      <c r="M5599" s="13" t="s">
        <v>55878</v>
      </c>
      <c r="N5599" s="1" t="s">
        <v>54643</v>
      </c>
      <c r="O5599" s="1">
        <v>15</v>
      </c>
      <c r="P5599" s="1" t="s">
        <v>1511</v>
      </c>
      <c r="Q5599" s="4" t="s">
        <v>21</v>
      </c>
    </row>
    <row r="5600" spans="1:17" ht="22.5" x14ac:dyDescent="0.25">
      <c r="A5600" s="3">
        <v>7362</v>
      </c>
      <c r="B5600" s="1" t="s">
        <v>23039</v>
      </c>
      <c r="C5600" s="1" t="s">
        <v>15</v>
      </c>
      <c r="D5600" s="1" t="s">
        <v>40</v>
      </c>
      <c r="E5600" s="1">
        <v>45447779</v>
      </c>
      <c r="F5600" s="1" t="s">
        <v>23040</v>
      </c>
      <c r="G5600" s="1">
        <v>70166502</v>
      </c>
      <c r="H5600" s="1" t="s">
        <v>23041</v>
      </c>
      <c r="I5600" s="2">
        <v>45064</v>
      </c>
      <c r="J5600" s="15" t="str">
        <f>MID(Tabla1[[#This Row],[HORA]],1,5)</f>
        <v>15:28</v>
      </c>
      <c r="K5600" s="16">
        <f>IF(Tabla1[[#This Row],[FECHA]]=I5601,IF(J5601-J5600&gt;0,(J5601-J5600)*1440,0),0)</f>
        <v>0.99999999999983658</v>
      </c>
      <c r="L5600" s="14">
        <f>2+L5341-Datos!$C$8</f>
        <v>8.32</v>
      </c>
      <c r="M5600" s="13" t="s">
        <v>55883</v>
      </c>
      <c r="N5600" s="1" t="s">
        <v>15980</v>
      </c>
      <c r="O5600" s="1">
        <v>20</v>
      </c>
      <c r="P5600" s="1" t="s">
        <v>300</v>
      </c>
      <c r="Q5600" s="4" t="s">
        <v>21</v>
      </c>
    </row>
    <row r="5601" spans="1:17" ht="22.5" x14ac:dyDescent="0.25">
      <c r="A5601" s="3">
        <v>13405</v>
      </c>
      <c r="B5601" s="1" t="s">
        <v>41255</v>
      </c>
      <c r="C5601" s="1" t="s">
        <v>15</v>
      </c>
      <c r="D5601" s="1" t="s">
        <v>82</v>
      </c>
      <c r="E5601" s="1">
        <v>16709506</v>
      </c>
      <c r="F5601" s="1" t="s">
        <v>41256</v>
      </c>
      <c r="G5601" s="1">
        <v>2234353</v>
      </c>
      <c r="H5601" s="1" t="s">
        <v>41257</v>
      </c>
      <c r="I5601" s="2">
        <v>45064</v>
      </c>
      <c r="J5601" s="15" t="str">
        <f>MID(Tabla1[[#This Row],[HORA]],1,5)</f>
        <v>15:29</v>
      </c>
      <c r="K5601" s="16">
        <f>IF(Tabla1[[#This Row],[FECHA]]=I5602,IF(J5602-J5601&gt;0,(J5602-J5601)*1440,0),0)</f>
        <v>7.000000000000135</v>
      </c>
      <c r="L5601" s="14">
        <f>2+L5342-Datos!$C$8</f>
        <v>5.67</v>
      </c>
      <c r="M5601" s="13" t="s">
        <v>55884</v>
      </c>
      <c r="N5601" s="1" t="s">
        <v>41258</v>
      </c>
      <c r="O5601" s="1">
        <v>15</v>
      </c>
      <c r="P5601" s="1" t="s">
        <v>1511</v>
      </c>
      <c r="Q5601" s="4" t="s">
        <v>21</v>
      </c>
    </row>
    <row r="5602" spans="1:17" ht="22.5" x14ac:dyDescent="0.25">
      <c r="A5602" s="3">
        <v>13406</v>
      </c>
      <c r="B5602" s="1" t="s">
        <v>41259</v>
      </c>
      <c r="C5602" s="1" t="s">
        <v>15</v>
      </c>
      <c r="D5602" s="1" t="s">
        <v>172</v>
      </c>
      <c r="E5602" s="1">
        <v>16531019</v>
      </c>
      <c r="F5602" s="1" t="s">
        <v>41260</v>
      </c>
      <c r="G5602" s="1">
        <v>2234354</v>
      </c>
      <c r="H5602" s="1" t="s">
        <v>41261</v>
      </c>
      <c r="I5602" s="2">
        <v>45064</v>
      </c>
      <c r="J5602" s="15" t="str">
        <f>MID(Tabla1[[#This Row],[HORA]],1,5)</f>
        <v>15:36</v>
      </c>
      <c r="K5602" s="16">
        <f>IF(Tabla1[[#This Row],[FECHA]]=I5603,IF(J5603-J5602&gt;0,(J5603-J5602)*1440,0),0)</f>
        <v>0.99999999999999645</v>
      </c>
      <c r="L5602" s="14">
        <f>2+L5343-Datos!$C$8</f>
        <v>7.82</v>
      </c>
      <c r="M5602" s="13" t="s">
        <v>55891</v>
      </c>
      <c r="N5602" s="1" t="s">
        <v>41262</v>
      </c>
      <c r="O5602" s="1">
        <v>20</v>
      </c>
      <c r="P5602" s="1" t="s">
        <v>1511</v>
      </c>
      <c r="Q5602" s="4" t="s">
        <v>21</v>
      </c>
    </row>
    <row r="5603" spans="1:17" ht="22.5" x14ac:dyDescent="0.25">
      <c r="A5603" s="3">
        <v>17062</v>
      </c>
      <c r="B5603" s="1" t="s">
        <v>51533</v>
      </c>
      <c r="C5603" s="1" t="s">
        <v>15</v>
      </c>
      <c r="D5603" s="1" t="s">
        <v>71</v>
      </c>
      <c r="E5603" s="1">
        <v>20551239692</v>
      </c>
      <c r="F5603" s="1" t="s">
        <v>47821</v>
      </c>
      <c r="G5603" s="1">
        <v>43536379</v>
      </c>
      <c r="H5603" s="1" t="s">
        <v>51534</v>
      </c>
      <c r="I5603" s="2">
        <v>45064</v>
      </c>
      <c r="J5603" s="15" t="str">
        <f>MID(Tabla1[[#This Row],[HORA]],1,5)</f>
        <v>15:37</v>
      </c>
      <c r="K5603" s="16">
        <f>IF(Tabla1[[#This Row],[FECHA]]=I5604,IF(J5604-J5603&gt;0,(J5604-J5603)*1440,0),0)</f>
        <v>1.9999999999999929</v>
      </c>
      <c r="L5603" s="14">
        <f>2+L5344-Datos!$C$8</f>
        <v>9.52</v>
      </c>
      <c r="M5603" s="13" t="s">
        <v>55892</v>
      </c>
      <c r="N5603" s="1" t="s">
        <v>51535</v>
      </c>
      <c r="O5603" s="1">
        <v>70</v>
      </c>
      <c r="P5603" s="1" t="s">
        <v>300</v>
      </c>
      <c r="Q5603" s="4" t="s">
        <v>21</v>
      </c>
    </row>
    <row r="5604" spans="1:17" ht="22.5" x14ac:dyDescent="0.25">
      <c r="A5604" s="3">
        <v>1936</v>
      </c>
      <c r="B5604" s="1" t="s">
        <v>5851</v>
      </c>
      <c r="C5604" s="1" t="s">
        <v>15</v>
      </c>
      <c r="D5604" s="1" t="s">
        <v>82</v>
      </c>
      <c r="E5604" s="1">
        <v>48112964</v>
      </c>
      <c r="F5604" s="1" t="s">
        <v>5852</v>
      </c>
      <c r="G5604" s="1">
        <v>2234356</v>
      </c>
      <c r="H5604" s="1" t="s">
        <v>5853</v>
      </c>
      <c r="I5604" s="2">
        <v>45064</v>
      </c>
      <c r="J5604" s="15" t="str">
        <f>MID(Tabla1[[#This Row],[HORA]],1,5)</f>
        <v>15:39</v>
      </c>
      <c r="K5604" s="16">
        <f>IF(Tabla1[[#This Row],[FECHA]]=I5605,IF(J5605-J5604&gt;0,(J5605-J5604)*1440,0),0)</f>
        <v>0</v>
      </c>
      <c r="L5604" s="14">
        <f>2+L5345-Datos!$C$8</f>
        <v>6.68</v>
      </c>
      <c r="M5604" s="13" t="s">
        <v>55894</v>
      </c>
      <c r="N5604" s="1" t="s">
        <v>5854</v>
      </c>
      <c r="O5604" s="1">
        <v>15</v>
      </c>
      <c r="P5604" s="1" t="s">
        <v>986</v>
      </c>
      <c r="Q5604" s="4" t="s">
        <v>21</v>
      </c>
    </row>
    <row r="5605" spans="1:17" ht="22.5" x14ac:dyDescent="0.25">
      <c r="A5605" s="3">
        <v>7363</v>
      </c>
      <c r="B5605" s="1" t="s">
        <v>23042</v>
      </c>
      <c r="C5605" s="1" t="s">
        <v>15</v>
      </c>
      <c r="D5605" s="1" t="s">
        <v>71</v>
      </c>
      <c r="E5605" s="1">
        <v>42371776</v>
      </c>
      <c r="F5605" s="1" t="s">
        <v>20400</v>
      </c>
      <c r="G5605" s="1">
        <v>2234357</v>
      </c>
      <c r="H5605" s="1" t="s">
        <v>23043</v>
      </c>
      <c r="I5605" s="2">
        <v>45064</v>
      </c>
      <c r="J5605" s="15" t="str">
        <f>MID(Tabla1[[#This Row],[HORA]],1,5)</f>
        <v>15:39</v>
      </c>
      <c r="K5605" s="16">
        <f>IF(Tabla1[[#This Row],[FECHA]]=I5606,IF(J5606-J5605&gt;0,(J5606-J5605)*1440,0),0)</f>
        <v>0</v>
      </c>
      <c r="L5605" s="14">
        <f>2+L5346-Datos!$C$8</f>
        <v>7.62</v>
      </c>
      <c r="M5605" s="13" t="s">
        <v>55894</v>
      </c>
      <c r="N5605" s="1" t="s">
        <v>4689</v>
      </c>
      <c r="O5605" s="1">
        <v>15</v>
      </c>
      <c r="P5605" s="1" t="s">
        <v>300</v>
      </c>
      <c r="Q5605" s="4" t="s">
        <v>21</v>
      </c>
    </row>
    <row r="5606" spans="1:17" ht="22.5" x14ac:dyDescent="0.25">
      <c r="A5606" s="3">
        <v>13407</v>
      </c>
      <c r="B5606" s="1" t="s">
        <v>41263</v>
      </c>
      <c r="C5606" s="1" t="s">
        <v>15</v>
      </c>
      <c r="D5606" s="1" t="s">
        <v>40</v>
      </c>
      <c r="E5606" s="1">
        <v>44528449</v>
      </c>
      <c r="F5606" s="1" t="s">
        <v>41264</v>
      </c>
      <c r="G5606" s="1">
        <v>15722345</v>
      </c>
      <c r="H5606" s="1" t="s">
        <v>41265</v>
      </c>
      <c r="I5606" s="2">
        <v>45064</v>
      </c>
      <c r="J5606" s="15" t="str">
        <f>MID(Tabla1[[#This Row],[HORA]],1,5)</f>
        <v>15:39</v>
      </c>
      <c r="K5606" s="16">
        <f>IF(Tabla1[[#This Row],[FECHA]]=I5607,IF(J5607-J5606&gt;0,(J5607-J5606)*1440,0),0)</f>
        <v>0.99999999999999645</v>
      </c>
      <c r="L5606" s="14">
        <f>2+L5347-Datos!$C$8</f>
        <v>7.8599999999999994</v>
      </c>
      <c r="M5606" s="13" t="s">
        <v>55894</v>
      </c>
      <c r="N5606" s="1" t="s">
        <v>41266</v>
      </c>
      <c r="O5606" s="1">
        <v>15</v>
      </c>
      <c r="P5606" s="1" t="s">
        <v>1511</v>
      </c>
      <c r="Q5606" s="4" t="s">
        <v>21</v>
      </c>
    </row>
    <row r="5607" spans="1:17" ht="22.5" x14ac:dyDescent="0.25">
      <c r="A5607" s="3">
        <v>7364</v>
      </c>
      <c r="B5607" s="1" t="s">
        <v>23044</v>
      </c>
      <c r="C5607" s="1" t="s">
        <v>15</v>
      </c>
      <c r="D5607" s="1" t="s">
        <v>71</v>
      </c>
      <c r="E5607" s="1">
        <v>42371776</v>
      </c>
      <c r="F5607" s="1" t="s">
        <v>20400</v>
      </c>
      <c r="G5607" s="1">
        <v>2234358</v>
      </c>
      <c r="H5607" s="1" t="s">
        <v>23045</v>
      </c>
      <c r="I5607" s="2">
        <v>45064</v>
      </c>
      <c r="J5607" s="15" t="str">
        <f>MID(Tabla1[[#This Row],[HORA]],1,5)</f>
        <v>15:40</v>
      </c>
      <c r="K5607" s="16">
        <f>IF(Tabla1[[#This Row],[FECHA]]=I5608,IF(J5608-J5607&gt;0,(J5608-J5607)*1440,0),0)</f>
        <v>2.9999999999999893</v>
      </c>
      <c r="L5607" s="14">
        <f>2+L5348-Datos!$C$8</f>
        <v>5.53</v>
      </c>
      <c r="M5607" s="13" t="s">
        <v>55895</v>
      </c>
      <c r="N5607" s="1" t="s">
        <v>23046</v>
      </c>
      <c r="O5607" s="1">
        <v>20</v>
      </c>
      <c r="P5607" s="1" t="s">
        <v>300</v>
      </c>
      <c r="Q5607" s="4" t="s">
        <v>21</v>
      </c>
    </row>
    <row r="5608" spans="1:17" ht="22.5" x14ac:dyDescent="0.25">
      <c r="A5608" s="3">
        <v>13408</v>
      </c>
      <c r="B5608" s="1" t="s">
        <v>41267</v>
      </c>
      <c r="C5608" s="1" t="s">
        <v>15</v>
      </c>
      <c r="D5608" s="1" t="s">
        <v>141</v>
      </c>
      <c r="E5608" s="1">
        <v>45792009</v>
      </c>
      <c r="F5608" s="1" t="s">
        <v>41268</v>
      </c>
      <c r="G5608" s="1">
        <v>2234359</v>
      </c>
      <c r="H5608" s="1" t="s">
        <v>41269</v>
      </c>
      <c r="I5608" s="2">
        <v>45064</v>
      </c>
      <c r="J5608" s="15" t="str">
        <f>MID(Tabla1[[#This Row],[HORA]],1,5)</f>
        <v>15:43</v>
      </c>
      <c r="K5608" s="16">
        <f>IF(Tabla1[[#This Row],[FECHA]]=I5609,IF(J5609-J5608&gt;0,(J5609-J5608)*1440,0),0)</f>
        <v>1.9999999999999929</v>
      </c>
      <c r="L5608" s="14">
        <f>2+L5349-Datos!$C$8</f>
        <v>6.7700000000000005</v>
      </c>
      <c r="M5608" s="13" t="s">
        <v>55898</v>
      </c>
      <c r="N5608" s="1" t="s">
        <v>41270</v>
      </c>
      <c r="O5608" s="1">
        <v>20</v>
      </c>
      <c r="P5608" s="1" t="s">
        <v>1511</v>
      </c>
      <c r="Q5608" s="4" t="s">
        <v>21</v>
      </c>
    </row>
    <row r="5609" spans="1:17" ht="22.5" x14ac:dyDescent="0.25">
      <c r="A5609" s="3">
        <v>7365</v>
      </c>
      <c r="B5609" s="1" t="s">
        <v>23047</v>
      </c>
      <c r="C5609" s="1" t="s">
        <v>15</v>
      </c>
      <c r="D5609" s="1" t="s">
        <v>119</v>
      </c>
      <c r="E5609" s="1">
        <v>16784799</v>
      </c>
      <c r="F5609" s="1" t="s">
        <v>23048</v>
      </c>
      <c r="G5609" s="1">
        <v>2234360</v>
      </c>
      <c r="H5609" s="1" t="s">
        <v>23049</v>
      </c>
      <c r="I5609" s="2">
        <v>45064</v>
      </c>
      <c r="J5609" s="15" t="str">
        <f>MID(Tabla1[[#This Row],[HORA]],1,5)</f>
        <v>15:45</v>
      </c>
      <c r="K5609" s="16">
        <f>IF(Tabla1[[#This Row],[FECHA]]=I5610,IF(J5610-J5609&gt;0,(J5610-J5609)*1440,0),0)</f>
        <v>2.9999999999999893</v>
      </c>
      <c r="L5609" s="14">
        <f>2+L5350-Datos!$C$8</f>
        <v>6.4600000000000009</v>
      </c>
      <c r="M5609" s="13" t="s">
        <v>55900</v>
      </c>
      <c r="N5609" s="1" t="s">
        <v>8181</v>
      </c>
      <c r="O5609" s="1">
        <v>15</v>
      </c>
      <c r="P5609" s="1" t="s">
        <v>300</v>
      </c>
      <c r="Q5609" s="4" t="s">
        <v>21</v>
      </c>
    </row>
    <row r="5610" spans="1:17" ht="22.5" x14ac:dyDescent="0.25">
      <c r="A5610" s="3">
        <v>7366</v>
      </c>
      <c r="B5610" s="1" t="s">
        <v>23050</v>
      </c>
      <c r="C5610" s="1" t="s">
        <v>15</v>
      </c>
      <c r="D5610" s="1" t="s">
        <v>33</v>
      </c>
      <c r="E5610" s="1">
        <v>3647106</v>
      </c>
      <c r="F5610" s="1" t="s">
        <v>23051</v>
      </c>
      <c r="G5610" s="1">
        <v>2234361</v>
      </c>
      <c r="H5610" s="1" t="s">
        <v>23052</v>
      </c>
      <c r="I5610" s="2">
        <v>45064</v>
      </c>
      <c r="J5610" s="15" t="str">
        <f>MID(Tabla1[[#This Row],[HORA]],1,5)</f>
        <v>15:48</v>
      </c>
      <c r="K5610" s="16">
        <f>IF(Tabla1[[#This Row],[FECHA]]=I5611,IF(J5611-J5610&gt;0,(J5611-J5610)*1440,0),0)</f>
        <v>0</v>
      </c>
      <c r="L5610" s="14">
        <f>2+L5351-Datos!$C$8</f>
        <v>7.84</v>
      </c>
      <c r="M5610" s="13" t="s">
        <v>55903</v>
      </c>
      <c r="N5610" s="1" t="s">
        <v>23053</v>
      </c>
      <c r="O5610" s="1">
        <v>10</v>
      </c>
      <c r="P5610" s="1" t="s">
        <v>300</v>
      </c>
      <c r="Q5610" s="4" t="s">
        <v>21</v>
      </c>
    </row>
    <row r="5611" spans="1:17" ht="22.5" x14ac:dyDescent="0.25">
      <c r="A5611" s="3">
        <v>13409</v>
      </c>
      <c r="B5611" s="1" t="s">
        <v>41271</v>
      </c>
      <c r="C5611" s="1" t="s">
        <v>15</v>
      </c>
      <c r="D5611" s="1" t="s">
        <v>40</v>
      </c>
      <c r="E5611" s="1">
        <v>16483084</v>
      </c>
      <c r="F5611" s="1" t="s">
        <v>41272</v>
      </c>
      <c r="G5611" s="1">
        <v>16483084</v>
      </c>
      <c r="H5611" s="1" t="s">
        <v>41272</v>
      </c>
      <c r="I5611" s="2">
        <v>45064</v>
      </c>
      <c r="J5611" s="15" t="str">
        <f>MID(Tabla1[[#This Row],[HORA]],1,5)</f>
        <v>15:48</v>
      </c>
      <c r="K5611" s="16">
        <f>IF(Tabla1[[#This Row],[FECHA]]=I5612,IF(J5612-J5611&gt;0,(J5612-J5611)*1440,0),0)</f>
        <v>7.9999999999999716</v>
      </c>
      <c r="L5611" s="14">
        <f>2+L5352-Datos!$C$8</f>
        <v>7.7800000000000011</v>
      </c>
      <c r="M5611" s="13" t="s">
        <v>55903</v>
      </c>
      <c r="N5611" s="1" t="s">
        <v>2178</v>
      </c>
      <c r="O5611" s="1">
        <v>10</v>
      </c>
      <c r="P5611" s="1" t="s">
        <v>1511</v>
      </c>
      <c r="Q5611" s="4" t="s">
        <v>21</v>
      </c>
    </row>
    <row r="5612" spans="1:17" ht="22.5" x14ac:dyDescent="0.25">
      <c r="A5612" s="3">
        <v>13410</v>
      </c>
      <c r="B5612" s="1" t="s">
        <v>41273</v>
      </c>
      <c r="C5612" s="1" t="s">
        <v>15</v>
      </c>
      <c r="D5612" s="1" t="s">
        <v>82</v>
      </c>
      <c r="E5612" s="1">
        <v>16421993</v>
      </c>
      <c r="F5612" s="1" t="s">
        <v>41274</v>
      </c>
      <c r="G5612" s="1">
        <v>3240578</v>
      </c>
      <c r="H5612" s="1" t="s">
        <v>41275</v>
      </c>
      <c r="I5612" s="2">
        <v>45064</v>
      </c>
      <c r="J5612" s="15" t="str">
        <f>MID(Tabla1[[#This Row],[HORA]],1,5)</f>
        <v>15:56</v>
      </c>
      <c r="K5612" s="16">
        <f>IF(Tabla1[[#This Row],[FECHA]]=I5613,IF(J5613-J5612&gt;0,(J5613-J5612)*1440,0),0)</f>
        <v>6.0000000000001386</v>
      </c>
      <c r="L5612" s="14">
        <f>2+L5353-Datos!$C$8</f>
        <v>7.68</v>
      </c>
      <c r="M5612" s="13" t="s">
        <v>55911</v>
      </c>
      <c r="N5612" s="1" t="s">
        <v>41276</v>
      </c>
      <c r="O5612" s="1">
        <v>15</v>
      </c>
      <c r="P5612" s="1" t="s">
        <v>1511</v>
      </c>
      <c r="Q5612" s="4" t="s">
        <v>21</v>
      </c>
    </row>
    <row r="5613" spans="1:17" ht="22.5" x14ac:dyDescent="0.25">
      <c r="A5613" s="3">
        <v>7367</v>
      </c>
      <c r="B5613" s="1" t="s">
        <v>23054</v>
      </c>
      <c r="C5613" s="1" t="s">
        <v>15</v>
      </c>
      <c r="D5613" s="1" t="s">
        <v>40</v>
      </c>
      <c r="E5613" s="1">
        <v>45489751</v>
      </c>
      <c r="F5613" s="1" t="s">
        <v>23055</v>
      </c>
      <c r="G5613" s="1">
        <v>77071846</v>
      </c>
      <c r="H5613" s="1" t="s">
        <v>23056</v>
      </c>
      <c r="I5613" s="2">
        <v>45064</v>
      </c>
      <c r="J5613" s="15" t="str">
        <f>MID(Tabla1[[#This Row],[HORA]],1,5)</f>
        <v>16:02</v>
      </c>
      <c r="K5613" s="16">
        <f>IF(Tabla1[[#This Row],[FECHA]]=I5614,IF(J5614-J5613&gt;0,(J5614-J5613)*1440,0),0)</f>
        <v>4.9999999999999822</v>
      </c>
      <c r="L5613" s="14">
        <f>2+L5354-Datos!$C$8</f>
        <v>5.3900000000000006</v>
      </c>
      <c r="M5613" s="13" t="s">
        <v>55917</v>
      </c>
      <c r="N5613" s="1" t="s">
        <v>23057</v>
      </c>
      <c r="O5613" s="1">
        <v>160</v>
      </c>
      <c r="P5613" s="1" t="s">
        <v>300</v>
      </c>
      <c r="Q5613" s="4" t="s">
        <v>21</v>
      </c>
    </row>
    <row r="5614" spans="1:17" ht="22.5" x14ac:dyDescent="0.25">
      <c r="A5614" s="3">
        <v>7368</v>
      </c>
      <c r="B5614" s="1" t="s">
        <v>23058</v>
      </c>
      <c r="C5614" s="1" t="s">
        <v>15</v>
      </c>
      <c r="D5614" s="1" t="s">
        <v>30</v>
      </c>
      <c r="E5614" s="1">
        <v>71828549</v>
      </c>
      <c r="F5614" s="1" t="s">
        <v>23059</v>
      </c>
      <c r="G5614" s="1">
        <v>835904</v>
      </c>
      <c r="H5614" s="1" t="s">
        <v>23060</v>
      </c>
      <c r="I5614" s="2">
        <v>45064</v>
      </c>
      <c r="J5614" s="15" t="str">
        <f>MID(Tabla1[[#This Row],[HORA]],1,5)</f>
        <v>16:07</v>
      </c>
      <c r="K5614" s="16">
        <f>IF(Tabla1[[#This Row],[FECHA]]=I5615,IF(J5615-J5614&gt;0,(J5615-J5614)*1440,0),0)</f>
        <v>0</v>
      </c>
      <c r="L5614" s="14">
        <f>2+L5355-Datos!$C$8</f>
        <v>6.68</v>
      </c>
      <c r="M5614" s="13" t="s">
        <v>55922</v>
      </c>
      <c r="N5614" s="1" t="s">
        <v>23061</v>
      </c>
      <c r="O5614" s="1">
        <v>15</v>
      </c>
      <c r="P5614" s="1" t="s">
        <v>300</v>
      </c>
      <c r="Q5614" s="4" t="s">
        <v>21</v>
      </c>
    </row>
    <row r="5615" spans="1:17" ht="22.5" x14ac:dyDescent="0.25">
      <c r="A5615" s="3">
        <v>13411</v>
      </c>
      <c r="B5615" s="1" t="s">
        <v>41277</v>
      </c>
      <c r="C5615" s="1" t="s">
        <v>15</v>
      </c>
      <c r="D5615" s="1" t="s">
        <v>40</v>
      </c>
      <c r="E5615" s="1">
        <v>16791330</v>
      </c>
      <c r="F5615" s="1" t="s">
        <v>41278</v>
      </c>
      <c r="G5615" s="1">
        <v>2234364</v>
      </c>
      <c r="H5615" s="1" t="s">
        <v>41279</v>
      </c>
      <c r="I5615" s="2">
        <v>45064</v>
      </c>
      <c r="J5615" s="15" t="str">
        <f>MID(Tabla1[[#This Row],[HORA]],1,5)</f>
        <v>16:07</v>
      </c>
      <c r="K5615" s="16">
        <f>IF(Tabla1[[#This Row],[FECHA]]=I5616,IF(J5616-J5615&gt;0,(J5616-J5615)*1440,0),0)</f>
        <v>3.9999999999999858</v>
      </c>
      <c r="L5615" s="14">
        <f>2+L5356-Datos!$C$8</f>
        <v>5.69</v>
      </c>
      <c r="M5615" s="13" t="s">
        <v>55922</v>
      </c>
      <c r="N5615" s="1" t="s">
        <v>41280</v>
      </c>
      <c r="O5615" s="1">
        <v>30</v>
      </c>
      <c r="P5615" s="1" t="s">
        <v>1511</v>
      </c>
      <c r="Q5615" s="4" t="s">
        <v>21</v>
      </c>
    </row>
    <row r="5616" spans="1:17" ht="22.5" x14ac:dyDescent="0.25">
      <c r="A5616" s="3">
        <v>17063</v>
      </c>
      <c r="B5616" s="1" t="s">
        <v>51536</v>
      </c>
      <c r="C5616" s="1" t="s">
        <v>15</v>
      </c>
      <c r="D5616" s="1" t="s">
        <v>141</v>
      </c>
      <c r="E5616" s="1">
        <v>20231363255</v>
      </c>
      <c r="F5616" s="1" t="s">
        <v>48094</v>
      </c>
      <c r="G5616" s="1">
        <v>2234365</v>
      </c>
      <c r="H5616" s="1" t="s">
        <v>51537</v>
      </c>
      <c r="I5616" s="2">
        <v>45064</v>
      </c>
      <c r="J5616" s="15" t="str">
        <f>MID(Tabla1[[#This Row],[HORA]],1,5)</f>
        <v>16:11</v>
      </c>
      <c r="K5616" s="16">
        <f>IF(Tabla1[[#This Row],[FECHA]]=I5617,IF(J5617-J5616&gt;0,(J5617-J5616)*1440,0),0)</f>
        <v>0</v>
      </c>
      <c r="L5616" s="14">
        <f>2+L5357-Datos!$C$8</f>
        <v>8.6999999999999993</v>
      </c>
      <c r="M5616" s="13" t="s">
        <v>56021</v>
      </c>
      <c r="N5616" s="1" t="s">
        <v>59</v>
      </c>
      <c r="O5616" s="1">
        <v>10</v>
      </c>
      <c r="P5616" s="1" t="s">
        <v>300</v>
      </c>
      <c r="Q5616" s="4" t="s">
        <v>21</v>
      </c>
    </row>
    <row r="5617" spans="1:17" ht="22.5" x14ac:dyDescent="0.25">
      <c r="A5617" s="3">
        <v>17064</v>
      </c>
      <c r="B5617" s="1" t="s">
        <v>51538</v>
      </c>
      <c r="C5617" s="1" t="s">
        <v>15</v>
      </c>
      <c r="D5617" s="1" t="s">
        <v>40</v>
      </c>
      <c r="E5617" s="1">
        <v>20231363255</v>
      </c>
      <c r="F5617" s="1" t="s">
        <v>48094</v>
      </c>
      <c r="G5617" s="1">
        <v>2234366</v>
      </c>
      <c r="H5617" s="1" t="s">
        <v>13175</v>
      </c>
      <c r="I5617" s="2">
        <v>45064</v>
      </c>
      <c r="J5617" s="15" t="str">
        <f>MID(Tabla1[[#This Row],[HORA]],1,5)</f>
        <v>16:11</v>
      </c>
      <c r="K5617" s="16">
        <f>IF(Tabla1[[#This Row],[FECHA]]=I5618,IF(J5618-J5617&gt;0,(J5618-J5617)*1440,0),0)</f>
        <v>0.99999999999983658</v>
      </c>
      <c r="L5617" s="14">
        <f>2+L5358-Datos!$C$8</f>
        <v>10.760000000000002</v>
      </c>
      <c r="M5617" s="13" t="s">
        <v>56021</v>
      </c>
      <c r="N5617" s="1" t="s">
        <v>59</v>
      </c>
      <c r="O5617" s="1">
        <v>10</v>
      </c>
      <c r="P5617" s="1" t="s">
        <v>300</v>
      </c>
      <c r="Q5617" s="4" t="s">
        <v>21</v>
      </c>
    </row>
    <row r="5618" spans="1:17" ht="22.5" x14ac:dyDescent="0.25">
      <c r="A5618" s="3">
        <v>17065</v>
      </c>
      <c r="B5618" s="1" t="s">
        <v>51539</v>
      </c>
      <c r="C5618" s="1" t="s">
        <v>15</v>
      </c>
      <c r="D5618" s="1" t="s">
        <v>23</v>
      </c>
      <c r="E5618" s="1">
        <v>20607079804</v>
      </c>
      <c r="F5618" s="1" t="s">
        <v>47732</v>
      </c>
      <c r="G5618" s="1">
        <v>2234367</v>
      </c>
      <c r="H5618" s="1" t="s">
        <v>51350</v>
      </c>
      <c r="I5618" s="2">
        <v>45064</v>
      </c>
      <c r="J5618" s="15" t="str">
        <f>MID(Tabla1[[#This Row],[HORA]],1,5)</f>
        <v>16:12</v>
      </c>
      <c r="K5618" s="16">
        <f>IF(Tabla1[[#This Row],[FECHA]]=I5619,IF(J5619-J5618&gt;0,(J5619-J5618)*1440,0),0)</f>
        <v>0.99999999999999645</v>
      </c>
      <c r="L5618" s="14">
        <f>2+L5359-Datos!$C$8</f>
        <v>6.6300000000000008</v>
      </c>
      <c r="M5618" s="13" t="s">
        <v>56022</v>
      </c>
      <c r="N5618" s="1" t="s">
        <v>59</v>
      </c>
      <c r="O5618" s="1">
        <v>10</v>
      </c>
      <c r="P5618" s="1" t="s">
        <v>300</v>
      </c>
      <c r="Q5618" s="4" t="s">
        <v>21</v>
      </c>
    </row>
    <row r="5619" spans="1:17" ht="22.5" x14ac:dyDescent="0.25">
      <c r="A5619" s="3">
        <v>17066</v>
      </c>
      <c r="B5619" s="1" t="s">
        <v>51540</v>
      </c>
      <c r="C5619" s="1" t="s">
        <v>15</v>
      </c>
      <c r="D5619" s="1" t="s">
        <v>141</v>
      </c>
      <c r="E5619" s="1">
        <v>20231363255</v>
      </c>
      <c r="F5619" s="1" t="s">
        <v>48094</v>
      </c>
      <c r="G5619" s="1">
        <v>2234369</v>
      </c>
      <c r="H5619" s="1" t="s">
        <v>51541</v>
      </c>
      <c r="I5619" s="2">
        <v>45064</v>
      </c>
      <c r="J5619" s="15" t="str">
        <f>MID(Tabla1[[#This Row],[HORA]],1,5)</f>
        <v>16:13</v>
      </c>
      <c r="K5619" s="16">
        <f>IF(Tabla1[[#This Row],[FECHA]]=I5620,IF(J5620-J5619&gt;0,(J5620-J5619)*1440,0),0)</f>
        <v>5.0000000000001421</v>
      </c>
      <c r="L5619" s="14">
        <f>2+L5360-Datos!$C$8</f>
        <v>6.44</v>
      </c>
      <c r="M5619" s="13" t="s">
        <v>56023</v>
      </c>
      <c r="N5619" s="1" t="s">
        <v>59</v>
      </c>
      <c r="O5619" s="1">
        <v>10</v>
      </c>
      <c r="P5619" s="1" t="s">
        <v>300</v>
      </c>
      <c r="Q5619" s="4" t="s">
        <v>21</v>
      </c>
    </row>
    <row r="5620" spans="1:17" ht="22.5" x14ac:dyDescent="0.25">
      <c r="A5620" s="3">
        <v>7369</v>
      </c>
      <c r="B5620" s="1" t="s">
        <v>23062</v>
      </c>
      <c r="C5620" s="1" t="s">
        <v>15</v>
      </c>
      <c r="D5620" s="1" t="s">
        <v>40</v>
      </c>
      <c r="E5620" s="1">
        <v>25769491</v>
      </c>
      <c r="F5620" s="1" t="s">
        <v>23063</v>
      </c>
      <c r="G5620" s="1">
        <v>2234370</v>
      </c>
      <c r="H5620" s="1" t="s">
        <v>23064</v>
      </c>
      <c r="I5620" s="2">
        <v>45064</v>
      </c>
      <c r="J5620" s="15" t="str">
        <f>MID(Tabla1[[#This Row],[HORA]],1,5)</f>
        <v>16:18</v>
      </c>
      <c r="K5620" s="16">
        <f>IF(Tabla1[[#This Row],[FECHA]]=I5621,IF(J5621-J5620&gt;0,(J5621-J5620)*1440,0),0)</f>
        <v>1.999999999999833</v>
      </c>
      <c r="L5620" s="14">
        <f>2+L5361-Datos!$C$8</f>
        <v>8.5300000000000011</v>
      </c>
      <c r="M5620" s="13" t="s">
        <v>56028</v>
      </c>
      <c r="N5620" s="1" t="s">
        <v>23065</v>
      </c>
      <c r="O5620" s="1">
        <v>30</v>
      </c>
      <c r="P5620" s="1" t="s">
        <v>300</v>
      </c>
      <c r="Q5620" s="4" t="s">
        <v>21</v>
      </c>
    </row>
    <row r="5621" spans="1:17" ht="22.5" x14ac:dyDescent="0.25">
      <c r="A5621" s="3">
        <v>13412</v>
      </c>
      <c r="B5621" s="1" t="s">
        <v>41281</v>
      </c>
      <c r="C5621" s="1" t="s">
        <v>15</v>
      </c>
      <c r="D5621" s="1" t="s">
        <v>61</v>
      </c>
      <c r="E5621" s="1">
        <v>27412916</v>
      </c>
      <c r="F5621" s="1" t="s">
        <v>41282</v>
      </c>
      <c r="G5621" s="1">
        <v>27412916</v>
      </c>
      <c r="H5621" s="1" t="s">
        <v>41282</v>
      </c>
      <c r="I5621" s="2">
        <v>45064</v>
      </c>
      <c r="J5621" s="15" t="str">
        <f>MID(Tabla1[[#This Row],[HORA]],1,5)</f>
        <v>16:20</v>
      </c>
      <c r="K5621" s="16">
        <f>IF(Tabla1[[#This Row],[FECHA]]=I5622,IF(J5622-J5621&gt;0,(J5622-J5621)*1440,0),0)</f>
        <v>6.0000000000001386</v>
      </c>
      <c r="L5621" s="14">
        <f>2+L5362-Datos!$C$8</f>
        <v>5.87</v>
      </c>
      <c r="M5621" s="13" t="s">
        <v>56030</v>
      </c>
      <c r="N5621" s="1" t="s">
        <v>41283</v>
      </c>
      <c r="O5621" s="1">
        <v>60</v>
      </c>
      <c r="P5621" s="1" t="s">
        <v>1511</v>
      </c>
      <c r="Q5621" s="4" t="s">
        <v>21</v>
      </c>
    </row>
    <row r="5622" spans="1:17" ht="22.5" x14ac:dyDescent="0.25">
      <c r="A5622" s="3">
        <v>7370</v>
      </c>
      <c r="B5622" s="1" t="s">
        <v>23066</v>
      </c>
      <c r="C5622" s="1" t="s">
        <v>15</v>
      </c>
      <c r="D5622" s="1" t="s">
        <v>637</v>
      </c>
      <c r="E5622" s="1">
        <v>16805406</v>
      </c>
      <c r="F5622" s="1" t="s">
        <v>23067</v>
      </c>
      <c r="G5622" s="1">
        <v>44418139</v>
      </c>
      <c r="H5622" s="1" t="s">
        <v>23068</v>
      </c>
      <c r="I5622" s="2">
        <v>45064</v>
      </c>
      <c r="J5622" s="15" t="str">
        <f>MID(Tabla1[[#This Row],[HORA]],1,5)</f>
        <v>16:26</v>
      </c>
      <c r="K5622" s="16">
        <f>IF(Tabla1[[#This Row],[FECHA]]=I5623,IF(J5623-J5622&gt;0,(J5623-J5622)*1440,0),0)</f>
        <v>3.9999999999999858</v>
      </c>
      <c r="L5622" s="14">
        <f>2+L5363-Datos!$C$8</f>
        <v>7.6000000000000005</v>
      </c>
      <c r="M5622" s="13" t="s">
        <v>56036</v>
      </c>
      <c r="N5622" s="1" t="s">
        <v>23069</v>
      </c>
      <c r="O5622" s="1">
        <v>20</v>
      </c>
      <c r="P5622" s="1" t="s">
        <v>300</v>
      </c>
      <c r="Q5622" s="4" t="s">
        <v>21</v>
      </c>
    </row>
    <row r="5623" spans="1:17" ht="22.5" x14ac:dyDescent="0.25">
      <c r="A5623" s="3">
        <v>7371</v>
      </c>
      <c r="B5623" s="1" t="s">
        <v>23070</v>
      </c>
      <c r="C5623" s="1" t="s">
        <v>15</v>
      </c>
      <c r="D5623" s="1" t="s">
        <v>33</v>
      </c>
      <c r="E5623" s="1">
        <v>16689861</v>
      </c>
      <c r="F5623" s="1" t="s">
        <v>23071</v>
      </c>
      <c r="G5623" s="1">
        <v>2234372</v>
      </c>
      <c r="H5623" s="1" t="s">
        <v>23072</v>
      </c>
      <c r="I5623" s="2">
        <v>45064</v>
      </c>
      <c r="J5623" s="15" t="str">
        <f>MID(Tabla1[[#This Row],[HORA]],1,5)</f>
        <v>16:30</v>
      </c>
      <c r="K5623" s="16">
        <f>IF(Tabla1[[#This Row],[FECHA]]=I5624,IF(J5624-J5623&gt;0,(J5624-J5623)*1440,0),0)</f>
        <v>2.0000000000001528</v>
      </c>
      <c r="L5623" s="14">
        <f>2+L5364-Datos!$C$8</f>
        <v>9.4600000000000009</v>
      </c>
      <c r="M5623" s="13" t="s">
        <v>56040</v>
      </c>
      <c r="N5623" s="1" t="s">
        <v>23073</v>
      </c>
      <c r="O5623" s="1">
        <v>10</v>
      </c>
      <c r="P5623" s="1" t="s">
        <v>300</v>
      </c>
      <c r="Q5623" s="4" t="s">
        <v>21</v>
      </c>
    </row>
    <row r="5624" spans="1:17" ht="22.5" x14ac:dyDescent="0.25">
      <c r="A5624" s="3">
        <v>7372</v>
      </c>
      <c r="B5624" s="1" t="s">
        <v>23074</v>
      </c>
      <c r="C5624" s="1" t="s">
        <v>15</v>
      </c>
      <c r="D5624" s="1" t="s">
        <v>71</v>
      </c>
      <c r="E5624" s="1">
        <v>72768124</v>
      </c>
      <c r="F5624" s="1" t="s">
        <v>23075</v>
      </c>
      <c r="G5624" s="1">
        <v>47241404</v>
      </c>
      <c r="H5624" s="1" t="s">
        <v>23076</v>
      </c>
      <c r="I5624" s="2">
        <v>45064</v>
      </c>
      <c r="J5624" s="15" t="str">
        <f>MID(Tabla1[[#This Row],[HORA]],1,5)</f>
        <v>16:32</v>
      </c>
      <c r="K5624" s="16">
        <f>IF(Tabla1[[#This Row],[FECHA]]=I5625,IF(J5625-J5624&gt;0,(J5625-J5624)*1440,0),0)</f>
        <v>0.99999999999983658</v>
      </c>
      <c r="L5624" s="14">
        <f>2+L5365-Datos!$C$8</f>
        <v>6.76</v>
      </c>
      <c r="M5624" s="13" t="s">
        <v>56042</v>
      </c>
      <c r="N5624" s="1" t="s">
        <v>23077</v>
      </c>
      <c r="O5624" s="1">
        <v>15</v>
      </c>
      <c r="P5624" s="1" t="s">
        <v>300</v>
      </c>
      <c r="Q5624" s="4" t="s">
        <v>21</v>
      </c>
    </row>
    <row r="5625" spans="1:17" ht="22.5" x14ac:dyDescent="0.25">
      <c r="A5625" s="3">
        <v>13413</v>
      </c>
      <c r="B5625" s="1" t="s">
        <v>41284</v>
      </c>
      <c r="C5625" s="1" t="s">
        <v>15</v>
      </c>
      <c r="D5625" s="1" t="s">
        <v>71</v>
      </c>
      <c r="E5625" s="1">
        <v>44427848</v>
      </c>
      <c r="F5625" s="1" t="s">
        <v>3780</v>
      </c>
      <c r="G5625" s="1">
        <v>75387298</v>
      </c>
      <c r="H5625" s="1" t="s">
        <v>3781</v>
      </c>
      <c r="I5625" s="2">
        <v>45064</v>
      </c>
      <c r="J5625" s="15" t="str">
        <f>MID(Tabla1[[#This Row],[HORA]],1,5)</f>
        <v>16:33</v>
      </c>
      <c r="K5625" s="16">
        <f>IF(Tabla1[[#This Row],[FECHA]]=I5626,IF(J5626-J5625&gt;0,(J5626-J5625)*1440,0),0)</f>
        <v>1.9999999999999929</v>
      </c>
      <c r="L5625" s="14">
        <f>2+L5366-Datos!$C$8</f>
        <v>7.42</v>
      </c>
      <c r="M5625" s="13" t="s">
        <v>56043</v>
      </c>
      <c r="N5625" s="1" t="s">
        <v>41285</v>
      </c>
      <c r="O5625" s="1">
        <v>25</v>
      </c>
      <c r="P5625" s="1" t="s">
        <v>1511</v>
      </c>
      <c r="Q5625" s="4" t="s">
        <v>21</v>
      </c>
    </row>
    <row r="5626" spans="1:17" ht="22.5" x14ac:dyDescent="0.25">
      <c r="A5626" s="3">
        <v>13414</v>
      </c>
      <c r="B5626" s="1" t="s">
        <v>41286</v>
      </c>
      <c r="C5626" s="1" t="s">
        <v>15</v>
      </c>
      <c r="D5626" s="1" t="s">
        <v>40</v>
      </c>
      <c r="E5626" s="1">
        <v>41511955</v>
      </c>
      <c r="F5626" s="1" t="s">
        <v>33742</v>
      </c>
      <c r="G5626" s="1">
        <v>2234374</v>
      </c>
      <c r="H5626" s="1" t="s">
        <v>41287</v>
      </c>
      <c r="I5626" s="2">
        <v>45064</v>
      </c>
      <c r="J5626" s="15" t="str">
        <f>MID(Tabla1[[#This Row],[HORA]],1,5)</f>
        <v>16:35</v>
      </c>
      <c r="K5626" s="16">
        <f>IF(Tabla1[[#This Row],[FECHA]]=I5627,IF(J5627-J5626&gt;0,(J5627-J5626)*1440,0),0)</f>
        <v>1.0000000000001563</v>
      </c>
      <c r="L5626" s="14">
        <f>2+L5367-Datos!$C$8</f>
        <v>7.36</v>
      </c>
      <c r="M5626" s="13" t="s">
        <v>56045</v>
      </c>
      <c r="N5626" s="1" t="s">
        <v>41288</v>
      </c>
      <c r="O5626" s="1">
        <v>20</v>
      </c>
      <c r="P5626" s="1" t="s">
        <v>1511</v>
      </c>
      <c r="Q5626" s="4" t="s">
        <v>21</v>
      </c>
    </row>
    <row r="5627" spans="1:17" ht="22.5" x14ac:dyDescent="0.25">
      <c r="A5627" s="3">
        <v>7373</v>
      </c>
      <c r="B5627" s="1" t="s">
        <v>23078</v>
      </c>
      <c r="C5627" s="1" t="s">
        <v>15</v>
      </c>
      <c r="D5627" s="1" t="s">
        <v>33</v>
      </c>
      <c r="E5627" s="1">
        <v>43382414</v>
      </c>
      <c r="F5627" s="1" t="s">
        <v>23079</v>
      </c>
      <c r="G5627" s="1">
        <v>45319815</v>
      </c>
      <c r="H5627" s="1" t="s">
        <v>23080</v>
      </c>
      <c r="I5627" s="2">
        <v>45064</v>
      </c>
      <c r="J5627" s="15" t="str">
        <f>MID(Tabla1[[#This Row],[HORA]],1,5)</f>
        <v>16:36</v>
      </c>
      <c r="K5627" s="16">
        <f>IF(Tabla1[[#This Row],[FECHA]]=I5628,IF(J5628-J5627&gt;0,(J5628-J5627)*1440,0),0)</f>
        <v>1.999999999999833</v>
      </c>
      <c r="L5627" s="14">
        <f>2+L5368-Datos!$C$8</f>
        <v>5.4600000000000009</v>
      </c>
      <c r="M5627" s="13" t="s">
        <v>56046</v>
      </c>
      <c r="N5627" s="1" t="s">
        <v>23081</v>
      </c>
      <c r="O5627" s="1">
        <v>15</v>
      </c>
      <c r="P5627" s="1" t="s">
        <v>300</v>
      </c>
      <c r="Q5627" s="4" t="s">
        <v>21</v>
      </c>
    </row>
    <row r="5628" spans="1:17" ht="22.5" x14ac:dyDescent="0.25">
      <c r="A5628" s="3">
        <v>13415</v>
      </c>
      <c r="B5628" s="1" t="s">
        <v>41289</v>
      </c>
      <c r="C5628" s="1" t="s">
        <v>15</v>
      </c>
      <c r="D5628" s="1" t="s">
        <v>30</v>
      </c>
      <c r="E5628" s="1">
        <v>46216303</v>
      </c>
      <c r="F5628" s="1" t="s">
        <v>20389</v>
      </c>
      <c r="G5628" s="1">
        <v>2234376</v>
      </c>
      <c r="H5628" s="1" t="s">
        <v>41290</v>
      </c>
      <c r="I5628" s="2">
        <v>45064</v>
      </c>
      <c r="J5628" s="15" t="str">
        <f>MID(Tabla1[[#This Row],[HORA]],1,5)</f>
        <v>16:38</v>
      </c>
      <c r="K5628" s="16">
        <f>IF(Tabla1[[#This Row],[FECHA]]=I5629,IF(J5629-J5628&gt;0,(J5629-J5628)*1440,0),0)</f>
        <v>6.0000000000001386</v>
      </c>
      <c r="L5628" s="14">
        <f>2+L5369-Datos!$C$8</f>
        <v>6.4700000000000006</v>
      </c>
      <c r="M5628" s="13" t="s">
        <v>56048</v>
      </c>
      <c r="N5628" s="1" t="s">
        <v>41291</v>
      </c>
      <c r="O5628" s="1">
        <v>30</v>
      </c>
      <c r="P5628" s="1" t="s">
        <v>1511</v>
      </c>
      <c r="Q5628" s="4" t="s">
        <v>21</v>
      </c>
    </row>
    <row r="5629" spans="1:17" ht="22.5" x14ac:dyDescent="0.25">
      <c r="A5629" s="3">
        <v>181</v>
      </c>
      <c r="B5629" s="1" t="s">
        <v>427</v>
      </c>
      <c r="C5629" s="1" t="s">
        <v>15</v>
      </c>
      <c r="D5629" s="1" t="s">
        <v>112</v>
      </c>
      <c r="E5629" s="1">
        <v>2234377</v>
      </c>
      <c r="F5629" s="1" t="s">
        <v>428</v>
      </c>
      <c r="G5629" s="1">
        <v>2234378</v>
      </c>
      <c r="H5629" s="1" t="s">
        <v>429</v>
      </c>
      <c r="I5629" s="2">
        <v>45064</v>
      </c>
      <c r="J5629" s="15" t="str">
        <f>MID(Tabla1[[#This Row],[HORA]],1,5)</f>
        <v>16:44</v>
      </c>
      <c r="K5629" s="16">
        <f>IF(Tabla1[[#This Row],[FECHA]]=I5630,IF(J5630-J5629&gt;0,(J5630-J5629)*1440,0),0)</f>
        <v>4.9999999999998224</v>
      </c>
      <c r="L5629" s="14">
        <f>2+L5370-Datos!$C$8</f>
        <v>7.84</v>
      </c>
      <c r="M5629" s="13" t="s">
        <v>56054</v>
      </c>
      <c r="N5629" s="1" t="s">
        <v>26</v>
      </c>
      <c r="O5629" s="1">
        <v>0</v>
      </c>
      <c r="P5629" s="1" t="s">
        <v>300</v>
      </c>
      <c r="Q5629" s="4" t="s">
        <v>21</v>
      </c>
    </row>
    <row r="5630" spans="1:17" ht="22.5" x14ac:dyDescent="0.25">
      <c r="A5630" s="3">
        <v>17067</v>
      </c>
      <c r="B5630" s="1" t="s">
        <v>51542</v>
      </c>
      <c r="C5630" s="1" t="s">
        <v>15</v>
      </c>
      <c r="D5630" s="1" t="s">
        <v>40</v>
      </c>
      <c r="E5630" s="1">
        <v>20606990805</v>
      </c>
      <c r="F5630" s="1" t="s">
        <v>51543</v>
      </c>
      <c r="G5630" s="1">
        <v>2234384</v>
      </c>
      <c r="H5630" s="1" t="s">
        <v>51544</v>
      </c>
      <c r="I5630" s="2">
        <v>45064</v>
      </c>
      <c r="J5630" s="15" t="str">
        <f>MID(Tabla1[[#This Row],[HORA]],1,5)</f>
        <v>16:49</v>
      </c>
      <c r="K5630" s="16">
        <f>IF(Tabla1[[#This Row],[FECHA]]=I5631,IF(J5631-J5630&gt;0,(J5631-J5630)*1440,0),0)</f>
        <v>2.0000000000001528</v>
      </c>
      <c r="L5630" s="14">
        <f>2+L5371-Datos!$C$8</f>
        <v>7.59</v>
      </c>
      <c r="M5630" s="13" t="s">
        <v>56059</v>
      </c>
      <c r="N5630" s="1" t="s">
        <v>51545</v>
      </c>
      <c r="O5630" s="1">
        <v>13</v>
      </c>
      <c r="P5630" s="1" t="s">
        <v>300</v>
      </c>
      <c r="Q5630" s="4" t="s">
        <v>21</v>
      </c>
    </row>
    <row r="5631" spans="1:17" ht="22.5" x14ac:dyDescent="0.25">
      <c r="A5631" s="3">
        <v>13416</v>
      </c>
      <c r="B5631" s="1" t="s">
        <v>41292</v>
      </c>
      <c r="C5631" s="1" t="s">
        <v>15</v>
      </c>
      <c r="D5631" s="1" t="s">
        <v>71</v>
      </c>
      <c r="E5631" s="1">
        <v>16558810</v>
      </c>
      <c r="F5631" s="1" t="s">
        <v>24445</v>
      </c>
      <c r="G5631" s="1">
        <v>73330775</v>
      </c>
      <c r="H5631" s="1" t="s">
        <v>41293</v>
      </c>
      <c r="I5631" s="2">
        <v>45064</v>
      </c>
      <c r="J5631" s="15" t="str">
        <f>MID(Tabla1[[#This Row],[HORA]],1,5)</f>
        <v>16:51</v>
      </c>
      <c r="K5631" s="16">
        <f>IF(Tabla1[[#This Row],[FECHA]]=I5632,IF(J5632-J5631&gt;0,(J5632-J5631)*1440,0),0)</f>
        <v>2.9999999999998295</v>
      </c>
      <c r="L5631" s="14">
        <f>2+L5372-Datos!$C$8</f>
        <v>10.530000000000001</v>
      </c>
      <c r="M5631" s="13" t="s">
        <v>56061</v>
      </c>
      <c r="N5631" s="1" t="s">
        <v>41294</v>
      </c>
      <c r="O5631" s="1">
        <v>30</v>
      </c>
      <c r="P5631" s="1" t="s">
        <v>1511</v>
      </c>
      <c r="Q5631" s="4" t="s">
        <v>21</v>
      </c>
    </row>
    <row r="5632" spans="1:17" ht="22.5" x14ac:dyDescent="0.25">
      <c r="A5632" s="3">
        <v>1937</v>
      </c>
      <c r="B5632" s="1" t="s">
        <v>5855</v>
      </c>
      <c r="C5632" s="1" t="s">
        <v>15</v>
      </c>
      <c r="D5632" s="1" t="s">
        <v>40</v>
      </c>
      <c r="E5632" s="1">
        <v>28110136</v>
      </c>
      <c r="F5632" s="1" t="s">
        <v>4035</v>
      </c>
      <c r="G5632" s="1">
        <v>2234387</v>
      </c>
      <c r="H5632" s="1" t="s">
        <v>5856</v>
      </c>
      <c r="I5632" s="2">
        <v>45064</v>
      </c>
      <c r="J5632" s="15" t="str">
        <f>MID(Tabla1[[#This Row],[HORA]],1,5)</f>
        <v>16:54</v>
      </c>
      <c r="K5632" s="16">
        <f>IF(Tabla1[[#This Row],[FECHA]]=I5633,IF(J5633-J5632&gt;0,(J5633-J5632)*1440,0),0)</f>
        <v>1.0000000000001563</v>
      </c>
      <c r="L5632" s="14">
        <f>2+L5373-Datos!$C$8</f>
        <v>7.68</v>
      </c>
      <c r="M5632" s="13" t="s">
        <v>56064</v>
      </c>
      <c r="N5632" s="1" t="s">
        <v>5857</v>
      </c>
      <c r="O5632" s="1">
        <v>15</v>
      </c>
      <c r="P5632" s="1" t="s">
        <v>986</v>
      </c>
      <c r="Q5632" s="4" t="s">
        <v>21</v>
      </c>
    </row>
    <row r="5633" spans="1:17" ht="22.5" x14ac:dyDescent="0.25">
      <c r="A5633" s="3">
        <v>7374</v>
      </c>
      <c r="B5633" s="1" t="s">
        <v>23082</v>
      </c>
      <c r="C5633" s="1" t="s">
        <v>15</v>
      </c>
      <c r="D5633" s="1" t="s">
        <v>77</v>
      </c>
      <c r="E5633" s="1">
        <v>16794378</v>
      </c>
      <c r="F5633" s="1" t="s">
        <v>23083</v>
      </c>
      <c r="G5633" s="1">
        <v>2234388</v>
      </c>
      <c r="H5633" s="1" t="s">
        <v>23084</v>
      </c>
      <c r="I5633" s="2">
        <v>45064</v>
      </c>
      <c r="J5633" s="15" t="str">
        <f>MID(Tabla1[[#This Row],[HORA]],1,5)</f>
        <v>16:55</v>
      </c>
      <c r="K5633" s="16">
        <f>IF(Tabla1[[#This Row],[FECHA]]=I5634,IF(J5634-J5633&gt;0,(J5634-J5633)*1440,0),0)</f>
        <v>0.99999999999999645</v>
      </c>
      <c r="L5633" s="14">
        <f>2+L5374-Datos!$C$8</f>
        <v>8.4600000000000009</v>
      </c>
      <c r="M5633" s="13" t="s">
        <v>56065</v>
      </c>
      <c r="N5633" s="1" t="s">
        <v>6739</v>
      </c>
      <c r="O5633" s="1">
        <v>15</v>
      </c>
      <c r="P5633" s="1" t="s">
        <v>300</v>
      </c>
      <c r="Q5633" s="4" t="s">
        <v>21</v>
      </c>
    </row>
    <row r="5634" spans="1:17" ht="22.5" x14ac:dyDescent="0.25">
      <c r="A5634" s="3">
        <v>13417</v>
      </c>
      <c r="B5634" s="1" t="s">
        <v>41295</v>
      </c>
      <c r="C5634" s="1" t="s">
        <v>15</v>
      </c>
      <c r="D5634" s="1" t="s">
        <v>40</v>
      </c>
      <c r="E5634" s="1">
        <v>44220232</v>
      </c>
      <c r="F5634" s="1" t="s">
        <v>41296</v>
      </c>
      <c r="G5634" s="1">
        <v>2841973</v>
      </c>
      <c r="H5634" s="1" t="s">
        <v>41297</v>
      </c>
      <c r="I5634" s="2">
        <v>45064</v>
      </c>
      <c r="J5634" s="15" t="str">
        <f>MID(Tabla1[[#This Row],[HORA]],1,5)</f>
        <v>16:56</v>
      </c>
      <c r="K5634" s="16">
        <f>IF(Tabla1[[#This Row],[FECHA]]=I5635,IF(J5635-J5634&gt;0,(J5635-J5634)*1440,0),0)</f>
        <v>0</v>
      </c>
      <c r="L5634" s="14">
        <f>2+L5375-Datos!$C$8</f>
        <v>10.83</v>
      </c>
      <c r="M5634" s="13" t="s">
        <v>56066</v>
      </c>
      <c r="N5634" s="1" t="s">
        <v>1531</v>
      </c>
      <c r="O5634" s="1">
        <v>10</v>
      </c>
      <c r="P5634" s="1" t="s">
        <v>1511</v>
      </c>
      <c r="Q5634" s="4" t="s">
        <v>21</v>
      </c>
    </row>
    <row r="5635" spans="1:17" ht="22.5" x14ac:dyDescent="0.25">
      <c r="A5635" s="3">
        <v>13418</v>
      </c>
      <c r="B5635" s="1" t="s">
        <v>41295</v>
      </c>
      <c r="C5635" s="1" t="s">
        <v>15</v>
      </c>
      <c r="D5635" s="1" t="s">
        <v>40</v>
      </c>
      <c r="E5635" s="1">
        <v>44220232</v>
      </c>
      <c r="F5635" s="1" t="s">
        <v>41296</v>
      </c>
      <c r="G5635" s="1">
        <v>2841973</v>
      </c>
      <c r="H5635" s="1" t="s">
        <v>41298</v>
      </c>
      <c r="I5635" s="2">
        <v>45064</v>
      </c>
      <c r="J5635" s="15" t="str">
        <f>MID(Tabla1[[#This Row],[HORA]],1,5)</f>
        <v>16:56</v>
      </c>
      <c r="K5635" s="16">
        <f>IF(Tabla1[[#This Row],[FECHA]]=I5636,IF(J5636-J5635&gt;0,(J5636-J5635)*1440,0),0)</f>
        <v>2.9999999999999893</v>
      </c>
      <c r="L5635" s="14">
        <f>2+L5376-Datos!$C$8</f>
        <v>9.52</v>
      </c>
      <c r="M5635" s="13" t="s">
        <v>56066</v>
      </c>
      <c r="N5635" s="1" t="s">
        <v>1531</v>
      </c>
      <c r="O5635" s="1">
        <v>10</v>
      </c>
      <c r="P5635" s="1" t="s">
        <v>1511</v>
      </c>
      <c r="Q5635" s="4" t="s">
        <v>21</v>
      </c>
    </row>
    <row r="5636" spans="1:17" ht="22.5" x14ac:dyDescent="0.25">
      <c r="A5636" s="3">
        <v>15931</v>
      </c>
      <c r="B5636" s="1" t="s">
        <v>48445</v>
      </c>
      <c r="C5636" s="1" t="s">
        <v>15</v>
      </c>
      <c r="D5636" s="1" t="s">
        <v>40</v>
      </c>
      <c r="E5636" s="1">
        <v>20538902374</v>
      </c>
      <c r="F5636" s="1" t="s">
        <v>48400</v>
      </c>
      <c r="G5636" s="1">
        <v>19033359</v>
      </c>
      <c r="H5636" s="1" t="s">
        <v>48446</v>
      </c>
      <c r="I5636" s="2">
        <v>45064</v>
      </c>
      <c r="J5636" s="15" t="str">
        <f>MID(Tabla1[[#This Row],[HORA]],1,5)</f>
        <v>16:59</v>
      </c>
      <c r="K5636" s="16">
        <f>IF(Tabla1[[#This Row],[FECHA]]=I5637,IF(J5637-J5636&gt;0,(J5637-J5636)*1440,0),0)</f>
        <v>1.999999999999833</v>
      </c>
      <c r="L5636" s="14">
        <f>2+L5377-Datos!$C$8</f>
        <v>8.120000000000001</v>
      </c>
      <c r="M5636" s="13" t="s">
        <v>56069</v>
      </c>
      <c r="N5636" s="1" t="s">
        <v>48447</v>
      </c>
      <c r="O5636" s="1">
        <v>15</v>
      </c>
      <c r="P5636" s="1" t="s">
        <v>986</v>
      </c>
      <c r="Q5636" s="4" t="s">
        <v>21</v>
      </c>
    </row>
    <row r="5637" spans="1:17" ht="22.5" x14ac:dyDescent="0.25">
      <c r="A5637" s="3">
        <v>7375</v>
      </c>
      <c r="B5637" s="1" t="s">
        <v>23085</v>
      </c>
      <c r="C5637" s="1" t="s">
        <v>15</v>
      </c>
      <c r="D5637" s="1" t="s">
        <v>228</v>
      </c>
      <c r="E5637" s="1">
        <v>3701239</v>
      </c>
      <c r="F5637" s="1" t="s">
        <v>23086</v>
      </c>
      <c r="G5637" s="1">
        <v>2234393</v>
      </c>
      <c r="H5637" s="1" t="s">
        <v>23087</v>
      </c>
      <c r="I5637" s="2">
        <v>45064</v>
      </c>
      <c r="J5637" s="15" t="str">
        <f>MID(Tabla1[[#This Row],[HORA]],1,5)</f>
        <v>17:01</v>
      </c>
      <c r="K5637" s="16">
        <f>IF(Tabla1[[#This Row],[FECHA]]=I5638,IF(J5638-J5637&gt;0,(J5638-J5637)*1440,0),0)</f>
        <v>0</v>
      </c>
      <c r="L5637" s="14">
        <f>2+L5378-Datos!$C$8</f>
        <v>5.86</v>
      </c>
      <c r="M5637" s="13" t="s">
        <v>56071</v>
      </c>
      <c r="N5637" s="1" t="s">
        <v>23088</v>
      </c>
      <c r="O5637" s="1">
        <v>52.5</v>
      </c>
      <c r="P5637" s="1" t="s">
        <v>300</v>
      </c>
      <c r="Q5637" s="4" t="s">
        <v>21</v>
      </c>
    </row>
    <row r="5638" spans="1:17" ht="22.5" x14ac:dyDescent="0.25">
      <c r="A5638" s="3">
        <v>7376</v>
      </c>
      <c r="B5638" s="1" t="s">
        <v>23085</v>
      </c>
      <c r="C5638" s="1" t="s">
        <v>15</v>
      </c>
      <c r="D5638" s="1" t="s">
        <v>228</v>
      </c>
      <c r="E5638" s="1">
        <v>3701239</v>
      </c>
      <c r="F5638" s="1" t="s">
        <v>23086</v>
      </c>
      <c r="G5638" s="1">
        <v>2234393</v>
      </c>
      <c r="H5638" s="1" t="s">
        <v>23087</v>
      </c>
      <c r="I5638" s="2">
        <v>45064</v>
      </c>
      <c r="J5638" s="15" t="str">
        <f>MID(Tabla1[[#This Row],[HORA]],1,5)</f>
        <v>17:01</v>
      </c>
      <c r="K5638" s="16">
        <f>IF(Tabla1[[#This Row],[FECHA]]=I5639,IF(J5639-J5638&gt;0,(J5639-J5638)*1440,0),0)</f>
        <v>1.0000000000001563</v>
      </c>
      <c r="L5638" s="14">
        <f>2+L5379-Datos!$C$8</f>
        <v>7.28</v>
      </c>
      <c r="M5638" s="13" t="s">
        <v>56071</v>
      </c>
      <c r="N5638" s="1" t="s">
        <v>8079</v>
      </c>
      <c r="O5638" s="1">
        <v>17.5</v>
      </c>
      <c r="P5638" s="1" t="s">
        <v>300</v>
      </c>
      <c r="Q5638" s="4" t="s">
        <v>21</v>
      </c>
    </row>
    <row r="5639" spans="1:17" ht="22.5" x14ac:dyDescent="0.25">
      <c r="A5639" s="3">
        <v>1938</v>
      </c>
      <c r="B5639" s="1" t="s">
        <v>5858</v>
      </c>
      <c r="C5639" s="1" t="s">
        <v>15</v>
      </c>
      <c r="D5639" s="1" t="s">
        <v>40</v>
      </c>
      <c r="E5639" s="1">
        <v>80473757</v>
      </c>
      <c r="F5639" s="1" t="s">
        <v>5859</v>
      </c>
      <c r="G5639" s="1">
        <v>80473757</v>
      </c>
      <c r="H5639" s="1" t="s">
        <v>5859</v>
      </c>
      <c r="I5639" s="2">
        <v>45064</v>
      </c>
      <c r="J5639" s="15" t="str">
        <f>MID(Tabla1[[#This Row],[HORA]],1,5)</f>
        <v>17:02</v>
      </c>
      <c r="K5639" s="16">
        <f>IF(Tabla1[[#This Row],[FECHA]]=I5640,IF(J5640-J5639&gt;0,(J5640-J5639)*1440,0),0)</f>
        <v>0.99999999999999645</v>
      </c>
      <c r="L5639" s="14">
        <f>2+L5380-Datos!$C$8</f>
        <v>8.48</v>
      </c>
      <c r="M5639" s="13" t="s">
        <v>56072</v>
      </c>
      <c r="N5639" s="1" t="s">
        <v>1715</v>
      </c>
      <c r="O5639" s="1">
        <v>15</v>
      </c>
      <c r="P5639" s="1" t="s">
        <v>986</v>
      </c>
      <c r="Q5639" s="4" t="s">
        <v>21</v>
      </c>
    </row>
    <row r="5640" spans="1:17" ht="22.5" x14ac:dyDescent="0.25">
      <c r="A5640" s="3">
        <v>13419</v>
      </c>
      <c r="B5640" s="1" t="s">
        <v>41299</v>
      </c>
      <c r="C5640" s="1" t="s">
        <v>15</v>
      </c>
      <c r="D5640" s="1" t="s">
        <v>228</v>
      </c>
      <c r="E5640" s="1">
        <v>16407723</v>
      </c>
      <c r="F5640" s="1" t="s">
        <v>41300</v>
      </c>
      <c r="G5640" s="1">
        <v>2234395</v>
      </c>
      <c r="H5640" s="1" t="s">
        <v>41301</v>
      </c>
      <c r="I5640" s="2">
        <v>45064</v>
      </c>
      <c r="J5640" s="15" t="str">
        <f>MID(Tabla1[[#This Row],[HORA]],1,5)</f>
        <v>17:03</v>
      </c>
      <c r="K5640" s="16">
        <f>IF(Tabla1[[#This Row],[FECHA]]=I5641,IF(J5641-J5640&gt;0,(J5641-J5640)*1440,0),0)</f>
        <v>2.9999999999999893</v>
      </c>
      <c r="L5640" s="14">
        <f>2+L5381-Datos!$C$8</f>
        <v>9.98</v>
      </c>
      <c r="M5640" s="13" t="s">
        <v>56073</v>
      </c>
      <c r="N5640" s="1" t="s">
        <v>41302</v>
      </c>
      <c r="O5640" s="1">
        <v>13</v>
      </c>
      <c r="P5640" s="1" t="s">
        <v>1511</v>
      </c>
      <c r="Q5640" s="4" t="s">
        <v>21</v>
      </c>
    </row>
    <row r="5641" spans="1:17" ht="22.5" x14ac:dyDescent="0.25">
      <c r="A5641" s="3">
        <v>7377</v>
      </c>
      <c r="B5641" s="1" t="s">
        <v>23089</v>
      </c>
      <c r="C5641" s="1" t="s">
        <v>15</v>
      </c>
      <c r="D5641" s="1" t="s">
        <v>23</v>
      </c>
      <c r="E5641" s="1">
        <v>73486085</v>
      </c>
      <c r="F5641" s="1" t="s">
        <v>23090</v>
      </c>
      <c r="G5641" s="1">
        <v>27706515</v>
      </c>
      <c r="H5641" s="1" t="s">
        <v>23091</v>
      </c>
      <c r="I5641" s="2">
        <v>45064</v>
      </c>
      <c r="J5641" s="15" t="str">
        <f>MID(Tabla1[[#This Row],[HORA]],1,5)</f>
        <v>17:06</v>
      </c>
      <c r="K5641" s="16">
        <f>IF(Tabla1[[#This Row],[FECHA]]=I5642,IF(J5642-J5641&gt;0,(J5642-J5641)*1440,0),0)</f>
        <v>1.9999999999999929</v>
      </c>
      <c r="L5641" s="14">
        <f>2+L5382-Datos!$C$8</f>
        <v>7.33</v>
      </c>
      <c r="M5641" s="13" t="s">
        <v>56076</v>
      </c>
      <c r="N5641" s="1" t="s">
        <v>23092</v>
      </c>
      <c r="O5641" s="1">
        <v>20</v>
      </c>
      <c r="P5641" s="1" t="s">
        <v>300</v>
      </c>
      <c r="Q5641" s="4" t="s">
        <v>21</v>
      </c>
    </row>
    <row r="5642" spans="1:17" ht="22.5" x14ac:dyDescent="0.25">
      <c r="A5642" s="3">
        <v>7378</v>
      </c>
      <c r="B5642" s="1" t="s">
        <v>23093</v>
      </c>
      <c r="C5642" s="1" t="s">
        <v>15</v>
      </c>
      <c r="D5642" s="1" t="s">
        <v>33</v>
      </c>
      <c r="E5642" s="1">
        <v>42630104</v>
      </c>
      <c r="F5642" s="1" t="s">
        <v>23094</v>
      </c>
      <c r="G5642" s="1">
        <v>2234399</v>
      </c>
      <c r="H5642" s="1" t="s">
        <v>23095</v>
      </c>
      <c r="I5642" s="2">
        <v>45064</v>
      </c>
      <c r="J5642" s="15" t="str">
        <f>MID(Tabla1[[#This Row],[HORA]],1,5)</f>
        <v>17:08</v>
      </c>
      <c r="K5642" s="16">
        <f>IF(Tabla1[[#This Row],[FECHA]]=I5643,IF(J5643-J5642&gt;0,(J5643-J5642)*1440,0),0)</f>
        <v>1.9999999999999929</v>
      </c>
      <c r="L5642" s="14">
        <f>2+L5383-Datos!$C$8</f>
        <v>9.48</v>
      </c>
      <c r="M5642" s="13" t="s">
        <v>56078</v>
      </c>
      <c r="N5642" s="1" t="s">
        <v>23096</v>
      </c>
      <c r="O5642" s="1">
        <v>15</v>
      </c>
      <c r="P5642" s="1" t="s">
        <v>300</v>
      </c>
      <c r="Q5642" s="4" t="s">
        <v>21</v>
      </c>
    </row>
    <row r="5643" spans="1:17" ht="22.5" x14ac:dyDescent="0.25">
      <c r="A5643" s="3">
        <v>7379</v>
      </c>
      <c r="B5643" s="1" t="s">
        <v>23097</v>
      </c>
      <c r="C5643" s="1" t="s">
        <v>15</v>
      </c>
      <c r="D5643" s="1" t="s">
        <v>2195</v>
      </c>
      <c r="E5643" s="1">
        <v>44444674</v>
      </c>
      <c r="F5643" s="1" t="s">
        <v>23098</v>
      </c>
      <c r="G5643" s="1">
        <v>2234401</v>
      </c>
      <c r="H5643" s="1" t="s">
        <v>23099</v>
      </c>
      <c r="I5643" s="2">
        <v>45064</v>
      </c>
      <c r="J5643" s="15" t="str">
        <f>MID(Tabla1[[#This Row],[HORA]],1,5)</f>
        <v>17:10</v>
      </c>
      <c r="K5643" s="16">
        <f>IF(Tabla1[[#This Row],[FECHA]]=I5644,IF(J5644-J5643&gt;0,(J5644-J5643)*1440,0),0)</f>
        <v>0</v>
      </c>
      <c r="L5643" s="14">
        <f>2+L5384-Datos!$C$8</f>
        <v>11.18</v>
      </c>
      <c r="M5643" s="13" t="s">
        <v>56080</v>
      </c>
      <c r="N5643" s="1" t="s">
        <v>23100</v>
      </c>
      <c r="O5643" s="1">
        <v>20</v>
      </c>
      <c r="P5643" s="1" t="s">
        <v>300</v>
      </c>
      <c r="Q5643" s="4" t="s">
        <v>21</v>
      </c>
    </row>
    <row r="5644" spans="1:17" ht="22.5" x14ac:dyDescent="0.25">
      <c r="A5644" s="3">
        <v>7380</v>
      </c>
      <c r="B5644" s="1" t="s">
        <v>23097</v>
      </c>
      <c r="C5644" s="1" t="s">
        <v>15</v>
      </c>
      <c r="D5644" s="1" t="s">
        <v>2195</v>
      </c>
      <c r="E5644" s="1">
        <v>44444674</v>
      </c>
      <c r="F5644" s="1" t="s">
        <v>23101</v>
      </c>
      <c r="G5644" s="1">
        <v>2234401</v>
      </c>
      <c r="H5644" s="1" t="s">
        <v>23099</v>
      </c>
      <c r="I5644" s="2">
        <v>45064</v>
      </c>
      <c r="J5644" s="15" t="str">
        <f>MID(Tabla1[[#This Row],[HORA]],1,5)</f>
        <v>17:10</v>
      </c>
      <c r="K5644" s="16">
        <f>IF(Tabla1[[#This Row],[FECHA]]=I5645,IF(J5645-J5644&gt;0,(J5645-J5644)*1440,0),0)</f>
        <v>0</v>
      </c>
      <c r="L5644" s="14">
        <f>2+L5385-Datos!$C$8</f>
        <v>8.34</v>
      </c>
      <c r="M5644" s="13" t="s">
        <v>56080</v>
      </c>
      <c r="N5644" s="1" t="s">
        <v>23100</v>
      </c>
      <c r="O5644" s="1">
        <v>20</v>
      </c>
      <c r="P5644" s="1" t="s">
        <v>300</v>
      </c>
      <c r="Q5644" s="4" t="s">
        <v>21</v>
      </c>
    </row>
    <row r="5645" spans="1:17" ht="22.5" x14ac:dyDescent="0.25">
      <c r="A5645" s="3">
        <v>13420</v>
      </c>
      <c r="B5645" s="1" t="s">
        <v>41303</v>
      </c>
      <c r="C5645" s="1" t="s">
        <v>15</v>
      </c>
      <c r="D5645" s="1" t="s">
        <v>40</v>
      </c>
      <c r="E5645" s="1">
        <v>43550858</v>
      </c>
      <c r="F5645" s="1" t="s">
        <v>10325</v>
      </c>
      <c r="G5645" s="1">
        <v>2234402</v>
      </c>
      <c r="H5645" s="1" t="s">
        <v>41304</v>
      </c>
      <c r="I5645" s="2">
        <v>45064</v>
      </c>
      <c r="J5645" s="15" t="str">
        <f>MID(Tabla1[[#This Row],[HORA]],1,5)</f>
        <v>17:10</v>
      </c>
      <c r="K5645" s="16">
        <f>IF(Tabla1[[#This Row],[FECHA]]=I5646,IF(J5646-J5645&gt;0,(J5646-J5645)*1440,0),0)</f>
        <v>2.9999999999998295</v>
      </c>
      <c r="L5645" s="14">
        <f>2+L5386-Datos!$C$8</f>
        <v>9.2800000000000011</v>
      </c>
      <c r="M5645" s="13" t="s">
        <v>56080</v>
      </c>
      <c r="N5645" s="1" t="s">
        <v>59</v>
      </c>
      <c r="O5645" s="1">
        <v>10</v>
      </c>
      <c r="P5645" s="1" t="s">
        <v>1511</v>
      </c>
      <c r="Q5645" s="4" t="s">
        <v>21</v>
      </c>
    </row>
    <row r="5646" spans="1:17" ht="22.5" x14ac:dyDescent="0.25">
      <c r="A5646" s="3">
        <v>15932</v>
      </c>
      <c r="B5646" s="1" t="s">
        <v>48448</v>
      </c>
      <c r="C5646" s="1" t="s">
        <v>15</v>
      </c>
      <c r="D5646" s="1" t="s">
        <v>40</v>
      </c>
      <c r="E5646" s="1">
        <v>20546153372</v>
      </c>
      <c r="F5646" s="1" t="s">
        <v>48449</v>
      </c>
      <c r="G5646" s="1">
        <v>75624771</v>
      </c>
      <c r="H5646" s="1" t="s">
        <v>48450</v>
      </c>
      <c r="I5646" s="2">
        <v>45064</v>
      </c>
      <c r="J5646" s="15" t="str">
        <f>MID(Tabla1[[#This Row],[HORA]],1,5)</f>
        <v>17:13</v>
      </c>
      <c r="K5646" s="16">
        <f>IF(Tabla1[[#This Row],[FECHA]]=I5647,IF(J5647-J5646&gt;0,(J5647-J5646)*1440,0),0)</f>
        <v>1.0000000000001563</v>
      </c>
      <c r="L5646" s="14">
        <f>2+L5387-Datos!$C$8</f>
        <v>9.52</v>
      </c>
      <c r="M5646" s="13" t="s">
        <v>56083</v>
      </c>
      <c r="N5646" s="1" t="s">
        <v>48451</v>
      </c>
      <c r="O5646" s="1">
        <v>15</v>
      </c>
      <c r="P5646" s="1" t="s">
        <v>986</v>
      </c>
      <c r="Q5646" s="4" t="s">
        <v>21</v>
      </c>
    </row>
    <row r="5647" spans="1:17" ht="22.5" x14ac:dyDescent="0.25">
      <c r="A5647" s="3">
        <v>7381</v>
      </c>
      <c r="B5647" s="1" t="s">
        <v>23102</v>
      </c>
      <c r="C5647" s="1" t="s">
        <v>15</v>
      </c>
      <c r="D5647" s="1" t="s">
        <v>1847</v>
      </c>
      <c r="E5647" s="1">
        <v>75872008</v>
      </c>
      <c r="F5647" s="1" t="s">
        <v>23103</v>
      </c>
      <c r="G5647" s="1">
        <v>2234403</v>
      </c>
      <c r="H5647" s="1" t="s">
        <v>23104</v>
      </c>
      <c r="I5647" s="2">
        <v>45064</v>
      </c>
      <c r="J5647" s="15" t="str">
        <f>MID(Tabla1[[#This Row],[HORA]],1,5)</f>
        <v>17:14</v>
      </c>
      <c r="K5647" s="16">
        <f>IF(Tabla1[[#This Row],[FECHA]]=I5648,IF(J5648-J5647&gt;0,(J5648-J5647)*1440,0),0)</f>
        <v>0</v>
      </c>
      <c r="L5647" s="14">
        <f>2+L5388-Datos!$C$8</f>
        <v>7.19</v>
      </c>
      <c r="M5647" s="13" t="s">
        <v>56084</v>
      </c>
      <c r="N5647" s="1" t="s">
        <v>4226</v>
      </c>
      <c r="O5647" s="1">
        <v>15</v>
      </c>
      <c r="P5647" s="1" t="s">
        <v>300</v>
      </c>
      <c r="Q5647" s="4" t="s">
        <v>21</v>
      </c>
    </row>
    <row r="5648" spans="1:17" ht="22.5" x14ac:dyDescent="0.25">
      <c r="A5648" s="3">
        <v>15933</v>
      </c>
      <c r="B5648" s="1" t="s">
        <v>48452</v>
      </c>
      <c r="C5648" s="1" t="s">
        <v>15</v>
      </c>
      <c r="D5648" s="1" t="s">
        <v>93</v>
      </c>
      <c r="E5648" s="1">
        <v>20546153372</v>
      </c>
      <c r="F5648" s="1" t="s">
        <v>48449</v>
      </c>
      <c r="G5648" s="1">
        <v>74599433</v>
      </c>
      <c r="H5648" s="1" t="s">
        <v>48453</v>
      </c>
      <c r="I5648" s="2">
        <v>45064</v>
      </c>
      <c r="J5648" s="15" t="str">
        <f>MID(Tabla1[[#This Row],[HORA]],1,5)</f>
        <v>17:14</v>
      </c>
      <c r="K5648" s="16">
        <f>IF(Tabla1[[#This Row],[FECHA]]=I5649,IF(J5649-J5648&gt;0,(J5649-J5648)*1440,0),0)</f>
        <v>3.9999999999999858</v>
      </c>
      <c r="L5648" s="14">
        <f>2+L5389-Datos!$C$8</f>
        <v>8.43</v>
      </c>
      <c r="M5648" s="13" t="s">
        <v>56084</v>
      </c>
      <c r="N5648" s="1" t="s">
        <v>48454</v>
      </c>
      <c r="O5648" s="1">
        <v>20</v>
      </c>
      <c r="P5648" s="1" t="s">
        <v>986</v>
      </c>
      <c r="Q5648" s="4" t="s">
        <v>21</v>
      </c>
    </row>
    <row r="5649" spans="1:17" ht="22.5" x14ac:dyDescent="0.25">
      <c r="A5649" s="3">
        <v>13421</v>
      </c>
      <c r="B5649" s="1" t="s">
        <v>41305</v>
      </c>
      <c r="C5649" s="1" t="s">
        <v>15</v>
      </c>
      <c r="D5649" s="1" t="s">
        <v>2195</v>
      </c>
      <c r="E5649" s="1">
        <v>27747942</v>
      </c>
      <c r="F5649" s="1" t="s">
        <v>41306</v>
      </c>
      <c r="G5649" s="1">
        <v>2234404</v>
      </c>
      <c r="H5649" s="1" t="s">
        <v>26655</v>
      </c>
      <c r="I5649" s="2">
        <v>45064</v>
      </c>
      <c r="J5649" s="15" t="str">
        <f>MID(Tabla1[[#This Row],[HORA]],1,5)</f>
        <v>17:18</v>
      </c>
      <c r="K5649" s="16">
        <f>IF(Tabla1[[#This Row],[FECHA]]=I5650,IF(J5650-J5649&gt;0,(J5650-J5649)*1440,0),0)</f>
        <v>1.9999999999999929</v>
      </c>
      <c r="L5649" s="14">
        <f>2+L5390-Datos!$C$8</f>
        <v>8.120000000000001</v>
      </c>
      <c r="M5649" s="13" t="s">
        <v>56088</v>
      </c>
      <c r="N5649" s="1" t="s">
        <v>41307</v>
      </c>
      <c r="O5649" s="1">
        <v>15</v>
      </c>
      <c r="P5649" s="1" t="s">
        <v>1511</v>
      </c>
      <c r="Q5649" s="4" t="s">
        <v>21</v>
      </c>
    </row>
    <row r="5650" spans="1:17" ht="22.5" x14ac:dyDescent="0.25">
      <c r="A5650" s="3">
        <v>7382</v>
      </c>
      <c r="B5650" s="1" t="s">
        <v>23105</v>
      </c>
      <c r="C5650" s="1" t="s">
        <v>15</v>
      </c>
      <c r="D5650" s="1" t="s">
        <v>40</v>
      </c>
      <c r="E5650" s="1">
        <v>45831333</v>
      </c>
      <c r="F5650" s="1" t="s">
        <v>23106</v>
      </c>
      <c r="G5650" s="1">
        <v>47026790</v>
      </c>
      <c r="H5650" s="1" t="s">
        <v>23107</v>
      </c>
      <c r="I5650" s="2">
        <v>45064</v>
      </c>
      <c r="J5650" s="15" t="str">
        <f>MID(Tabla1[[#This Row],[HORA]],1,5)</f>
        <v>17:20</v>
      </c>
      <c r="K5650" s="16">
        <f>IF(Tabla1[[#This Row],[FECHA]]=I5651,IF(J5651-J5650&gt;0,(J5651-J5650)*1440,0),0)</f>
        <v>1.9999999999999929</v>
      </c>
      <c r="L5650" s="14">
        <f>2+L5391-Datos!$C$8</f>
        <v>9.5</v>
      </c>
      <c r="M5650" s="13" t="s">
        <v>56090</v>
      </c>
      <c r="N5650" s="1" t="s">
        <v>3534</v>
      </c>
      <c r="O5650" s="1">
        <v>60</v>
      </c>
      <c r="P5650" s="1" t="s">
        <v>300</v>
      </c>
      <c r="Q5650" s="4" t="s">
        <v>21</v>
      </c>
    </row>
    <row r="5651" spans="1:17" ht="22.5" x14ac:dyDescent="0.25">
      <c r="A5651" s="3">
        <v>17068</v>
      </c>
      <c r="B5651" s="1" t="s">
        <v>51546</v>
      </c>
      <c r="C5651" s="1" t="s">
        <v>15</v>
      </c>
      <c r="D5651" s="1" t="s">
        <v>77</v>
      </c>
      <c r="E5651" s="1">
        <v>20606027673</v>
      </c>
      <c r="F5651" s="1" t="s">
        <v>47869</v>
      </c>
      <c r="G5651" s="1">
        <v>2234406</v>
      </c>
      <c r="H5651" s="1" t="s">
        <v>48999</v>
      </c>
      <c r="I5651" s="2">
        <v>45064</v>
      </c>
      <c r="J5651" s="15" t="str">
        <f>MID(Tabla1[[#This Row],[HORA]],1,5)</f>
        <v>17:22</v>
      </c>
      <c r="K5651" s="16">
        <f>IF(Tabla1[[#This Row],[FECHA]]=I5652,IF(J5652-J5651&gt;0,(J5652-J5651)*1440,0),0)</f>
        <v>0.99999999999999645</v>
      </c>
      <c r="L5651" s="14">
        <f>2+L5392-Datos!$C$8</f>
        <v>9.4400000000000013</v>
      </c>
      <c r="M5651" s="13" t="s">
        <v>56092</v>
      </c>
      <c r="N5651" s="1" t="s">
        <v>47871</v>
      </c>
      <c r="O5651" s="1">
        <v>10</v>
      </c>
      <c r="P5651" s="1" t="s">
        <v>300</v>
      </c>
      <c r="Q5651" s="4" t="s">
        <v>21</v>
      </c>
    </row>
    <row r="5652" spans="1:17" ht="22.5" x14ac:dyDescent="0.25">
      <c r="A5652" s="3">
        <v>18307</v>
      </c>
      <c r="B5652" s="1" t="s">
        <v>54644</v>
      </c>
      <c r="C5652" s="1" t="s">
        <v>15</v>
      </c>
      <c r="D5652" s="1" t="s">
        <v>40</v>
      </c>
      <c r="E5652" s="1">
        <v>20318171701</v>
      </c>
      <c r="F5652" s="1" t="s">
        <v>54645</v>
      </c>
      <c r="G5652" s="1">
        <v>2234408</v>
      </c>
      <c r="H5652" s="1" t="s">
        <v>54646</v>
      </c>
      <c r="I5652" s="2">
        <v>45064</v>
      </c>
      <c r="J5652" s="15" t="str">
        <f>MID(Tabla1[[#This Row],[HORA]],1,5)</f>
        <v>17:23</v>
      </c>
      <c r="K5652" s="16">
        <f>IF(Tabla1[[#This Row],[FECHA]]=I5653,IF(J5653-J5652&gt;0,(J5653-J5652)*1440,0),0)</f>
        <v>6.9999999999999751</v>
      </c>
      <c r="L5652" s="14">
        <f>2+L5393-Datos!$C$8</f>
        <v>9.34</v>
      </c>
      <c r="M5652" s="13" t="s">
        <v>56093</v>
      </c>
      <c r="N5652" s="1" t="s">
        <v>46410</v>
      </c>
      <c r="O5652" s="1">
        <v>20</v>
      </c>
      <c r="P5652" s="1" t="s">
        <v>1511</v>
      </c>
      <c r="Q5652" s="4" t="s">
        <v>21</v>
      </c>
    </row>
    <row r="5653" spans="1:17" ht="22.5" x14ac:dyDescent="0.25">
      <c r="A5653" s="3">
        <v>1939</v>
      </c>
      <c r="B5653" s="1" t="s">
        <v>5860</v>
      </c>
      <c r="C5653" s="1" t="s">
        <v>15</v>
      </c>
      <c r="D5653" s="1" t="s">
        <v>228</v>
      </c>
      <c r="E5653" s="1">
        <v>27388906</v>
      </c>
      <c r="F5653" s="1" t="s">
        <v>5861</v>
      </c>
      <c r="G5653" s="1">
        <v>2234410</v>
      </c>
      <c r="H5653" s="1" t="s">
        <v>5862</v>
      </c>
      <c r="I5653" s="2">
        <v>45064</v>
      </c>
      <c r="J5653" s="15" t="str">
        <f>MID(Tabla1[[#This Row],[HORA]],1,5)</f>
        <v>17:30</v>
      </c>
      <c r="K5653" s="16">
        <f>IF(Tabla1[[#This Row],[FECHA]]=I5654,IF(J5654-J5653&gt;0,(J5654-J5653)*1440,0),0)</f>
        <v>2.0000000000001528</v>
      </c>
      <c r="L5653" s="14">
        <f>2+L5394-Datos!$C$8</f>
        <v>7.0500000000000007</v>
      </c>
      <c r="M5653" s="13" t="s">
        <v>56100</v>
      </c>
      <c r="N5653" s="1" t="s">
        <v>1531</v>
      </c>
      <c r="O5653" s="1">
        <v>10</v>
      </c>
      <c r="P5653" s="1" t="s">
        <v>986</v>
      </c>
      <c r="Q5653" s="4" t="s">
        <v>21</v>
      </c>
    </row>
    <row r="5654" spans="1:17" ht="22.5" x14ac:dyDescent="0.25">
      <c r="A5654" s="3">
        <v>7384</v>
      </c>
      <c r="B5654" s="1" t="s">
        <v>23112</v>
      </c>
      <c r="C5654" s="1" t="s">
        <v>15</v>
      </c>
      <c r="D5654" s="1" t="s">
        <v>40</v>
      </c>
      <c r="E5654" s="1">
        <v>16416658</v>
      </c>
      <c r="F5654" s="1" t="s">
        <v>23113</v>
      </c>
      <c r="G5654" s="1">
        <v>2234412</v>
      </c>
      <c r="H5654" s="1" t="s">
        <v>23114</v>
      </c>
      <c r="I5654" s="2">
        <v>45064</v>
      </c>
      <c r="J5654" s="15" t="str">
        <f>MID(Tabla1[[#This Row],[HORA]],1,5)</f>
        <v>17:32</v>
      </c>
      <c r="K5654" s="16">
        <f>IF(Tabla1[[#This Row],[FECHA]]=I5655,IF(J5655-J5654&gt;0,(J5655-J5654)*1440,0),0)</f>
        <v>0.99999999999999645</v>
      </c>
      <c r="L5654" s="14">
        <f>2+L5395-Datos!$C$8</f>
        <v>8.34</v>
      </c>
      <c r="M5654" s="13" t="s">
        <v>56102</v>
      </c>
      <c r="N5654" s="1" t="s">
        <v>23115</v>
      </c>
      <c r="O5654" s="1">
        <v>20</v>
      </c>
      <c r="P5654" s="1" t="s">
        <v>300</v>
      </c>
      <c r="Q5654" s="4" t="s">
        <v>21</v>
      </c>
    </row>
    <row r="5655" spans="1:17" ht="22.5" x14ac:dyDescent="0.25">
      <c r="A5655" s="3">
        <v>13422</v>
      </c>
      <c r="B5655" s="1" t="s">
        <v>41308</v>
      </c>
      <c r="C5655" s="1" t="s">
        <v>15</v>
      </c>
      <c r="D5655" s="1" t="s">
        <v>77</v>
      </c>
      <c r="E5655" s="1">
        <v>16544884</v>
      </c>
      <c r="F5655" s="1" t="s">
        <v>31393</v>
      </c>
      <c r="G5655" s="1">
        <v>3890100</v>
      </c>
      <c r="H5655" s="1" t="s">
        <v>41309</v>
      </c>
      <c r="I5655" s="2">
        <v>45064</v>
      </c>
      <c r="J5655" s="15" t="str">
        <f>MID(Tabla1[[#This Row],[HORA]],1,5)</f>
        <v>17:33</v>
      </c>
      <c r="K5655" s="16">
        <f>IF(Tabla1[[#This Row],[FECHA]]=I5656,IF(J5656-J5655&gt;0,(J5656-J5655)*1440,0),0)</f>
        <v>5.9999999999998188</v>
      </c>
      <c r="L5655" s="14">
        <f>2+L5396-Datos!$C$8</f>
        <v>7.3500000000000005</v>
      </c>
      <c r="M5655" s="13" t="s">
        <v>56103</v>
      </c>
      <c r="N5655" s="1" t="s">
        <v>41310</v>
      </c>
      <c r="O5655" s="1">
        <v>15</v>
      </c>
      <c r="P5655" s="1" t="s">
        <v>1511</v>
      </c>
      <c r="Q5655" s="4" t="s">
        <v>21</v>
      </c>
    </row>
    <row r="5656" spans="1:17" ht="22.5" x14ac:dyDescent="0.25">
      <c r="A5656" s="3">
        <v>18308</v>
      </c>
      <c r="B5656" s="1" t="s">
        <v>54647</v>
      </c>
      <c r="C5656" s="1" t="s">
        <v>15</v>
      </c>
      <c r="D5656" s="1" t="s">
        <v>40</v>
      </c>
      <c r="E5656" s="1">
        <v>20601322898</v>
      </c>
      <c r="F5656" s="1" t="s">
        <v>54648</v>
      </c>
      <c r="G5656" s="1">
        <v>20601322898</v>
      </c>
      <c r="H5656" s="1" t="s">
        <v>54648</v>
      </c>
      <c r="I5656" s="2">
        <v>45064</v>
      </c>
      <c r="J5656" s="15" t="str">
        <f>MID(Tabla1[[#This Row],[HORA]],1,5)</f>
        <v>17:39</v>
      </c>
      <c r="K5656" s="16">
        <f>IF(Tabla1[[#This Row],[FECHA]]=I5657,IF(J5657-J5656&gt;0,(J5657-J5656)*1440,0),0)</f>
        <v>2.0000000000001528</v>
      </c>
      <c r="L5656" s="14">
        <f>2+L5397-Datos!$C$8</f>
        <v>10.36</v>
      </c>
      <c r="M5656" s="13" t="s">
        <v>56109</v>
      </c>
      <c r="N5656" s="1" t="s">
        <v>2178</v>
      </c>
      <c r="O5656" s="1">
        <v>15</v>
      </c>
      <c r="P5656" s="1" t="s">
        <v>1511</v>
      </c>
      <c r="Q5656" s="4" t="s">
        <v>21</v>
      </c>
    </row>
    <row r="5657" spans="1:17" ht="22.5" x14ac:dyDescent="0.25">
      <c r="A5657" s="3">
        <v>7385</v>
      </c>
      <c r="B5657" s="1" t="s">
        <v>23116</v>
      </c>
      <c r="C5657" s="1" t="s">
        <v>15</v>
      </c>
      <c r="D5657" s="1" t="s">
        <v>33</v>
      </c>
      <c r="E5657" s="1">
        <v>2630302</v>
      </c>
      <c r="F5657" s="1" t="s">
        <v>6176</v>
      </c>
      <c r="G5657" s="1">
        <v>2234413</v>
      </c>
      <c r="H5657" s="1" t="s">
        <v>23117</v>
      </c>
      <c r="I5657" s="2">
        <v>45064</v>
      </c>
      <c r="J5657" s="15" t="str">
        <f>MID(Tabla1[[#This Row],[HORA]],1,5)</f>
        <v>17:41</v>
      </c>
      <c r="K5657" s="16">
        <f>IF(Tabla1[[#This Row],[FECHA]]=I5658,IF(J5658-J5657&gt;0,(J5658-J5657)*1440,0),0)</f>
        <v>4.9999999999998224</v>
      </c>
      <c r="L5657" s="14">
        <f>2+L5398-Datos!$C$8</f>
        <v>12.420000000000002</v>
      </c>
      <c r="M5657" s="13" t="s">
        <v>56111</v>
      </c>
      <c r="N5657" s="1" t="s">
        <v>23118</v>
      </c>
      <c r="O5657" s="1">
        <v>50</v>
      </c>
      <c r="P5657" s="1" t="s">
        <v>300</v>
      </c>
      <c r="Q5657" s="4" t="s">
        <v>21</v>
      </c>
    </row>
    <row r="5658" spans="1:17" ht="22.5" x14ac:dyDescent="0.25">
      <c r="A5658" s="3">
        <v>13423</v>
      </c>
      <c r="B5658" s="1" t="s">
        <v>41311</v>
      </c>
      <c r="C5658" s="1" t="s">
        <v>15</v>
      </c>
      <c r="D5658" s="1" t="s">
        <v>161</v>
      </c>
      <c r="E5658" s="1">
        <v>72278664</v>
      </c>
      <c r="F5658" s="1" t="s">
        <v>41312</v>
      </c>
      <c r="G5658" s="1">
        <v>2234418</v>
      </c>
      <c r="H5658" s="1" t="s">
        <v>41313</v>
      </c>
      <c r="I5658" s="2">
        <v>45064</v>
      </c>
      <c r="J5658" s="15" t="str">
        <f>MID(Tabla1[[#This Row],[HORA]],1,5)</f>
        <v>17:46</v>
      </c>
      <c r="K5658" s="16">
        <f>IF(Tabla1[[#This Row],[FECHA]]=I5659,IF(J5659-J5658&gt;0,(J5659-J5658)*1440,0),0)</f>
        <v>0</v>
      </c>
      <c r="L5658" s="14">
        <f>2+L5399-Datos!$C$8</f>
        <v>8.2900000000000009</v>
      </c>
      <c r="M5658" s="13" t="s">
        <v>56116</v>
      </c>
      <c r="N5658" s="1" t="s">
        <v>1531</v>
      </c>
      <c r="O5658" s="1">
        <v>10</v>
      </c>
      <c r="P5658" s="1" t="s">
        <v>1511</v>
      </c>
      <c r="Q5658" s="4" t="s">
        <v>21</v>
      </c>
    </row>
    <row r="5659" spans="1:17" ht="22.5" x14ac:dyDescent="0.25">
      <c r="A5659" s="3">
        <v>17069</v>
      </c>
      <c r="B5659" s="1" t="s">
        <v>51547</v>
      </c>
      <c r="C5659" s="1" t="s">
        <v>15</v>
      </c>
      <c r="D5659" s="1" t="s">
        <v>71</v>
      </c>
      <c r="E5659" s="1">
        <v>20437544248</v>
      </c>
      <c r="F5659" s="1" t="s">
        <v>47737</v>
      </c>
      <c r="G5659" s="1">
        <v>2234416</v>
      </c>
      <c r="H5659" s="1" t="s">
        <v>48813</v>
      </c>
      <c r="I5659" s="2">
        <v>45064</v>
      </c>
      <c r="J5659" s="15" t="str">
        <f>MID(Tabla1[[#This Row],[HORA]],1,5)</f>
        <v>17:46</v>
      </c>
      <c r="K5659" s="16">
        <f>IF(Tabla1[[#This Row],[FECHA]]=I5660,IF(J5660-J5659&gt;0,(J5660-J5659)*1440,0),0)</f>
        <v>1.0000000000001563</v>
      </c>
      <c r="L5659" s="14">
        <f>2+L5400-Datos!$C$8</f>
        <v>8.1000000000000014</v>
      </c>
      <c r="M5659" s="13" t="s">
        <v>56116</v>
      </c>
      <c r="N5659" s="1" t="s">
        <v>35971</v>
      </c>
      <c r="O5659" s="1">
        <v>15</v>
      </c>
      <c r="P5659" s="1" t="s">
        <v>300</v>
      </c>
      <c r="Q5659" s="4" t="s">
        <v>21</v>
      </c>
    </row>
    <row r="5660" spans="1:17" ht="22.5" x14ac:dyDescent="0.25">
      <c r="A5660" s="3">
        <v>17070</v>
      </c>
      <c r="B5660" s="1" t="s">
        <v>51548</v>
      </c>
      <c r="C5660" s="1" t="s">
        <v>15</v>
      </c>
      <c r="D5660" s="1" t="s">
        <v>40</v>
      </c>
      <c r="E5660" s="1">
        <v>20414298878</v>
      </c>
      <c r="F5660" s="1" t="s">
        <v>51549</v>
      </c>
      <c r="G5660" s="1">
        <v>70177953</v>
      </c>
      <c r="H5660" s="1" t="s">
        <v>51550</v>
      </c>
      <c r="I5660" s="2">
        <v>45064</v>
      </c>
      <c r="J5660" s="15" t="str">
        <f>MID(Tabla1[[#This Row],[HORA]],1,5)</f>
        <v>17:47</v>
      </c>
      <c r="K5660" s="16">
        <f>IF(Tabla1[[#This Row],[FECHA]]=I5661,IF(J5661-J5660&gt;0,(J5661-J5660)*1440,0),0)</f>
        <v>0.99999999999999645</v>
      </c>
      <c r="L5660" s="14">
        <f>2+L5401-Datos!$C$8</f>
        <v>10.190000000000001</v>
      </c>
      <c r="M5660" s="13" t="s">
        <v>56117</v>
      </c>
      <c r="N5660" s="1" t="s">
        <v>2030</v>
      </c>
      <c r="O5660" s="1">
        <v>10</v>
      </c>
      <c r="P5660" s="1" t="s">
        <v>300</v>
      </c>
      <c r="Q5660" s="4" t="s">
        <v>21</v>
      </c>
    </row>
    <row r="5661" spans="1:17" ht="22.5" x14ac:dyDescent="0.25">
      <c r="A5661" s="3">
        <v>17071</v>
      </c>
      <c r="B5661" s="1" t="s">
        <v>51551</v>
      </c>
      <c r="C5661" s="1" t="s">
        <v>15</v>
      </c>
      <c r="D5661" s="1" t="s">
        <v>40</v>
      </c>
      <c r="E5661" s="1">
        <v>20510400667</v>
      </c>
      <c r="F5661" s="1" t="s">
        <v>50727</v>
      </c>
      <c r="G5661" s="1">
        <v>75745958</v>
      </c>
      <c r="H5661" s="1" t="s">
        <v>51552</v>
      </c>
      <c r="I5661" s="2">
        <v>45064</v>
      </c>
      <c r="J5661" s="15" t="str">
        <f>MID(Tabla1[[#This Row],[HORA]],1,5)</f>
        <v>17:48</v>
      </c>
      <c r="K5661" s="16">
        <f>IF(Tabla1[[#This Row],[FECHA]]=I5662,IF(J5662-J5661&gt;0,(J5662-J5661)*1440,0),0)</f>
        <v>0.99999999999999645</v>
      </c>
      <c r="L5661" s="14">
        <f>2+L5402-Datos!$C$8</f>
        <v>7.53</v>
      </c>
      <c r="M5661" s="13" t="s">
        <v>56118</v>
      </c>
      <c r="N5661" s="1" t="s">
        <v>2030</v>
      </c>
      <c r="O5661" s="1">
        <v>10</v>
      </c>
      <c r="P5661" s="1" t="s">
        <v>300</v>
      </c>
      <c r="Q5661" s="4" t="s">
        <v>21</v>
      </c>
    </row>
    <row r="5662" spans="1:17" ht="22.5" x14ac:dyDescent="0.25">
      <c r="A5662" s="3">
        <v>17072</v>
      </c>
      <c r="B5662" s="1" t="s">
        <v>51553</v>
      </c>
      <c r="C5662" s="1" t="s">
        <v>15</v>
      </c>
      <c r="D5662" s="1" t="s">
        <v>40</v>
      </c>
      <c r="E5662" s="1">
        <v>20510400667</v>
      </c>
      <c r="F5662" s="1" t="s">
        <v>50727</v>
      </c>
      <c r="G5662" s="1">
        <v>73356159</v>
      </c>
      <c r="H5662" s="1" t="s">
        <v>51554</v>
      </c>
      <c r="I5662" s="2">
        <v>45064</v>
      </c>
      <c r="J5662" s="15" t="str">
        <f>MID(Tabla1[[#This Row],[HORA]],1,5)</f>
        <v>17:49</v>
      </c>
      <c r="K5662" s="16">
        <f>IF(Tabla1[[#This Row],[FECHA]]=I5663,IF(J5663-J5662&gt;0,(J5663-J5662)*1440,0),0)</f>
        <v>1.9999999999999929</v>
      </c>
      <c r="L5662" s="14">
        <f>2+L5403-Datos!$C$8</f>
        <v>9.2600000000000016</v>
      </c>
      <c r="M5662" s="13" t="s">
        <v>56119</v>
      </c>
      <c r="N5662" s="1" t="s">
        <v>2030</v>
      </c>
      <c r="O5662" s="1">
        <v>10</v>
      </c>
      <c r="P5662" s="1" t="s">
        <v>300</v>
      </c>
      <c r="Q5662" s="4" t="s">
        <v>21</v>
      </c>
    </row>
    <row r="5663" spans="1:17" ht="22.5" x14ac:dyDescent="0.25">
      <c r="A5663" s="3">
        <v>17073</v>
      </c>
      <c r="B5663" s="1" t="s">
        <v>51555</v>
      </c>
      <c r="C5663" s="1" t="s">
        <v>15</v>
      </c>
      <c r="D5663" s="1" t="s">
        <v>141</v>
      </c>
      <c r="E5663" s="1">
        <v>20510400667</v>
      </c>
      <c r="F5663" s="1" t="s">
        <v>50727</v>
      </c>
      <c r="G5663" s="1">
        <v>40922107</v>
      </c>
      <c r="H5663" s="1" t="s">
        <v>51556</v>
      </c>
      <c r="I5663" s="2">
        <v>45064</v>
      </c>
      <c r="J5663" s="15" t="str">
        <f>MID(Tabla1[[#This Row],[HORA]],1,5)</f>
        <v>17:51</v>
      </c>
      <c r="K5663" s="16">
        <f>IF(Tabla1[[#This Row],[FECHA]]=I5664,IF(J5664-J5663&gt;0,(J5664-J5663)*1440,0),0)</f>
        <v>3.9999999999999858</v>
      </c>
      <c r="L5663" s="14">
        <f>2+L5404-Datos!$C$8</f>
        <v>11.120000000000001</v>
      </c>
      <c r="M5663" s="13" t="s">
        <v>56121</v>
      </c>
      <c r="N5663" s="1" t="s">
        <v>2030</v>
      </c>
      <c r="O5663" s="1">
        <v>10</v>
      </c>
      <c r="P5663" s="1" t="s">
        <v>300</v>
      </c>
      <c r="Q5663" s="4" t="s">
        <v>21</v>
      </c>
    </row>
    <row r="5664" spans="1:17" ht="22.5" x14ac:dyDescent="0.25">
      <c r="A5664" s="3">
        <v>13424</v>
      </c>
      <c r="B5664" s="1" t="s">
        <v>41314</v>
      </c>
      <c r="C5664" s="1" t="s">
        <v>15</v>
      </c>
      <c r="D5664" s="1" t="s">
        <v>40</v>
      </c>
      <c r="E5664" s="1">
        <v>2781600</v>
      </c>
      <c r="F5664" s="1" t="s">
        <v>41315</v>
      </c>
      <c r="G5664" s="1">
        <v>2234424</v>
      </c>
      <c r="H5664" s="1" t="s">
        <v>41316</v>
      </c>
      <c r="I5664" s="2">
        <v>45064</v>
      </c>
      <c r="J5664" s="15" t="str">
        <f>MID(Tabla1[[#This Row],[HORA]],1,5)</f>
        <v>17:55</v>
      </c>
      <c r="K5664" s="16">
        <f>IF(Tabla1[[#This Row],[FECHA]]=I5665,IF(J5665-J5664&gt;0,(J5665-J5664)*1440,0),0)</f>
        <v>9.9999999999999645</v>
      </c>
      <c r="L5664" s="14">
        <f>2+L5405-Datos!$C$8</f>
        <v>8.42</v>
      </c>
      <c r="M5664" s="13" t="s">
        <v>56125</v>
      </c>
      <c r="N5664" s="1" t="s">
        <v>41317</v>
      </c>
      <c r="O5664" s="1">
        <v>10</v>
      </c>
      <c r="P5664" s="1" t="s">
        <v>1511</v>
      </c>
      <c r="Q5664" s="4" t="s">
        <v>21</v>
      </c>
    </row>
    <row r="5665" spans="1:17" ht="22.5" x14ac:dyDescent="0.25">
      <c r="A5665" s="3">
        <v>7386</v>
      </c>
      <c r="B5665" s="1" t="s">
        <v>23119</v>
      </c>
      <c r="C5665" s="1" t="s">
        <v>15</v>
      </c>
      <c r="D5665" s="1" t="s">
        <v>40</v>
      </c>
      <c r="E5665" s="1">
        <v>75025322</v>
      </c>
      <c r="F5665" s="1" t="s">
        <v>23120</v>
      </c>
      <c r="G5665" s="1">
        <v>75025323</v>
      </c>
      <c r="H5665" s="1" t="s">
        <v>23121</v>
      </c>
      <c r="I5665" s="2">
        <v>45064</v>
      </c>
      <c r="J5665" s="15" t="str">
        <f>MID(Tabla1[[#This Row],[HORA]],1,5)</f>
        <v>18:05</v>
      </c>
      <c r="K5665" s="16">
        <f>IF(Tabla1[[#This Row],[FECHA]]=I5666,IF(J5666-J5665&gt;0,(J5666-J5665)*1440,0),0)</f>
        <v>0</v>
      </c>
      <c r="L5665" s="14">
        <f>2+L5406-Datos!$C$8</f>
        <v>9.08</v>
      </c>
      <c r="M5665" s="13" t="s">
        <v>56144</v>
      </c>
      <c r="N5665" s="1" t="s">
        <v>23122</v>
      </c>
      <c r="O5665" s="1">
        <v>15</v>
      </c>
      <c r="P5665" s="1" t="s">
        <v>300</v>
      </c>
      <c r="Q5665" s="4" t="s">
        <v>21</v>
      </c>
    </row>
    <row r="5666" spans="1:17" ht="22.5" x14ac:dyDescent="0.25">
      <c r="A5666" s="3">
        <v>13426</v>
      </c>
      <c r="B5666" s="1" t="s">
        <v>41322</v>
      </c>
      <c r="C5666" s="1" t="s">
        <v>15</v>
      </c>
      <c r="D5666" s="1" t="s">
        <v>77</v>
      </c>
      <c r="E5666" s="1">
        <v>45819994</v>
      </c>
      <c r="F5666" s="1" t="s">
        <v>41323</v>
      </c>
      <c r="G5666" s="1">
        <v>44566258</v>
      </c>
      <c r="H5666" s="1" t="s">
        <v>27614</v>
      </c>
      <c r="I5666" s="2">
        <v>45064</v>
      </c>
      <c r="J5666" s="15" t="str">
        <f>MID(Tabla1[[#This Row],[HORA]],1,5)</f>
        <v>18:05</v>
      </c>
      <c r="K5666" s="16">
        <f>IF(Tabla1[[#This Row],[FECHA]]=I5667,IF(J5667-J5666&gt;0,(J5667-J5666)*1440,0),0)</f>
        <v>1.9999999999999929</v>
      </c>
      <c r="L5666" s="14">
        <f>2+L5407-Datos!$C$8</f>
        <v>9.02</v>
      </c>
      <c r="M5666" s="13" t="s">
        <v>56144</v>
      </c>
      <c r="N5666" s="1" t="s">
        <v>41324</v>
      </c>
      <c r="O5666" s="1">
        <v>25</v>
      </c>
      <c r="P5666" s="1" t="s">
        <v>1511</v>
      </c>
      <c r="Q5666" s="4" t="s">
        <v>21</v>
      </c>
    </row>
    <row r="5667" spans="1:17" ht="22.5" x14ac:dyDescent="0.25">
      <c r="A5667" s="3">
        <v>1940</v>
      </c>
      <c r="B5667" s="1" t="s">
        <v>5863</v>
      </c>
      <c r="C5667" s="1" t="s">
        <v>15</v>
      </c>
      <c r="D5667" s="1" t="s">
        <v>77</v>
      </c>
      <c r="E5667" s="1">
        <v>48663162</v>
      </c>
      <c r="F5667" s="1" t="s">
        <v>5864</v>
      </c>
      <c r="G5667" s="1">
        <v>2234434</v>
      </c>
      <c r="H5667" s="1" t="s">
        <v>5865</v>
      </c>
      <c r="I5667" s="2">
        <v>45064</v>
      </c>
      <c r="J5667" s="15" t="str">
        <f>MID(Tabla1[[#This Row],[HORA]],1,5)</f>
        <v>18:07</v>
      </c>
      <c r="K5667" s="16">
        <f>IF(Tabla1[[#This Row],[FECHA]]=I5668,IF(J5668-J5667&gt;0,(J5668-J5667)*1440,0),0)</f>
        <v>0</v>
      </c>
      <c r="L5667" s="14">
        <f>2+L5408-Datos!$C$8</f>
        <v>7.120000000000001</v>
      </c>
      <c r="M5667" s="13" t="s">
        <v>56146</v>
      </c>
      <c r="N5667" s="1" t="s">
        <v>5866</v>
      </c>
      <c r="O5667" s="1">
        <v>12</v>
      </c>
      <c r="P5667" s="1" t="s">
        <v>986</v>
      </c>
      <c r="Q5667" s="4" t="s">
        <v>21</v>
      </c>
    </row>
    <row r="5668" spans="1:17" ht="22.5" x14ac:dyDescent="0.25">
      <c r="A5668" s="3">
        <v>7387</v>
      </c>
      <c r="B5668" s="1" t="s">
        <v>23123</v>
      </c>
      <c r="C5668" s="1" t="s">
        <v>15</v>
      </c>
      <c r="D5668" s="1" t="s">
        <v>228</v>
      </c>
      <c r="E5668" s="1">
        <v>44069179</v>
      </c>
      <c r="F5668" s="1" t="s">
        <v>7466</v>
      </c>
      <c r="G5668" s="1">
        <v>2234433</v>
      </c>
      <c r="H5668" s="1" t="s">
        <v>23124</v>
      </c>
      <c r="I5668" s="2">
        <v>45064</v>
      </c>
      <c r="J5668" s="15" t="str">
        <f>MID(Tabla1[[#This Row],[HORA]],1,5)</f>
        <v>18:07</v>
      </c>
      <c r="K5668" s="16">
        <f>IF(Tabla1[[#This Row],[FECHA]]=I5669,IF(J5669-J5668&gt;0,(J5669-J5668)*1440,0),0)</f>
        <v>0</v>
      </c>
      <c r="L5668" s="14">
        <f>2+L5409-Datos!$C$8</f>
        <v>8.1300000000000008</v>
      </c>
      <c r="M5668" s="13" t="s">
        <v>56146</v>
      </c>
      <c r="N5668" s="1" t="s">
        <v>3073</v>
      </c>
      <c r="O5668" s="1">
        <v>20</v>
      </c>
      <c r="P5668" s="1" t="s">
        <v>300</v>
      </c>
      <c r="Q5668" s="4" t="s">
        <v>21</v>
      </c>
    </row>
    <row r="5669" spans="1:17" ht="22.5" x14ac:dyDescent="0.25">
      <c r="A5669" s="3">
        <v>13427</v>
      </c>
      <c r="B5669" s="1" t="s">
        <v>41325</v>
      </c>
      <c r="C5669" s="1" t="s">
        <v>15</v>
      </c>
      <c r="D5669" s="1" t="s">
        <v>61</v>
      </c>
      <c r="E5669" s="1">
        <v>77696798</v>
      </c>
      <c r="F5669" s="1" t="s">
        <v>39442</v>
      </c>
      <c r="G5669" s="1">
        <v>2234432</v>
      </c>
      <c r="H5669" s="1" t="s">
        <v>41326</v>
      </c>
      <c r="I5669" s="2">
        <v>45064</v>
      </c>
      <c r="J5669" s="15" t="str">
        <f>MID(Tabla1[[#This Row],[HORA]],1,5)</f>
        <v>18:07</v>
      </c>
      <c r="K5669" s="16">
        <f>IF(Tabla1[[#This Row],[FECHA]]=I5670,IF(J5670-J5669&gt;0,(J5670-J5669)*1440,0),0)</f>
        <v>3.0000000000001492</v>
      </c>
      <c r="L5669" s="14">
        <f>2+L5410-Datos!$C$8</f>
        <v>9.5</v>
      </c>
      <c r="M5669" s="13" t="s">
        <v>56146</v>
      </c>
      <c r="N5669" s="1" t="s">
        <v>41327</v>
      </c>
      <c r="O5669" s="1">
        <v>25</v>
      </c>
      <c r="P5669" s="1" t="s">
        <v>1511</v>
      </c>
      <c r="Q5669" s="4" t="s">
        <v>21</v>
      </c>
    </row>
    <row r="5670" spans="1:17" ht="22.5" x14ac:dyDescent="0.25">
      <c r="A5670" s="3">
        <v>1941</v>
      </c>
      <c r="B5670" s="1" t="s">
        <v>5867</v>
      </c>
      <c r="C5670" s="1" t="s">
        <v>15</v>
      </c>
      <c r="D5670" s="1" t="s">
        <v>61</v>
      </c>
      <c r="E5670" s="1">
        <v>16799149</v>
      </c>
      <c r="F5670" s="1" t="s">
        <v>5868</v>
      </c>
      <c r="G5670" s="1">
        <v>2234435</v>
      </c>
      <c r="H5670" s="1" t="s">
        <v>5869</v>
      </c>
      <c r="I5670" s="2">
        <v>45064</v>
      </c>
      <c r="J5670" s="15" t="str">
        <f>MID(Tabla1[[#This Row],[HORA]],1,5)</f>
        <v>18:10</v>
      </c>
      <c r="K5670" s="16">
        <f>IF(Tabla1[[#This Row],[FECHA]]=I5671,IF(J5671-J5670&gt;0,(J5671-J5670)*1440,0),0)</f>
        <v>0</v>
      </c>
      <c r="L5670" s="14">
        <f>2+L5411-Datos!$C$8</f>
        <v>9.25</v>
      </c>
      <c r="M5670" s="13" t="s">
        <v>56149</v>
      </c>
      <c r="N5670" s="1" t="s">
        <v>5870</v>
      </c>
      <c r="O5670" s="1">
        <v>80</v>
      </c>
      <c r="P5670" s="1" t="s">
        <v>986</v>
      </c>
      <c r="Q5670" s="4" t="s">
        <v>21</v>
      </c>
    </row>
    <row r="5671" spans="1:17" ht="22.5" x14ac:dyDescent="0.25">
      <c r="A5671" s="3">
        <v>13428</v>
      </c>
      <c r="B5671" s="1" t="s">
        <v>41328</v>
      </c>
      <c r="C5671" s="1" t="s">
        <v>15</v>
      </c>
      <c r="D5671" s="1" t="s">
        <v>40</v>
      </c>
      <c r="E5671" s="1">
        <v>47416820</v>
      </c>
      <c r="F5671" s="1" t="s">
        <v>22007</v>
      </c>
      <c r="G5671" s="1">
        <v>2234436</v>
      </c>
      <c r="H5671" s="1" t="s">
        <v>41329</v>
      </c>
      <c r="I5671" s="2">
        <v>45064</v>
      </c>
      <c r="J5671" s="15" t="str">
        <f>MID(Tabla1[[#This Row],[HORA]],1,5)</f>
        <v>18:10</v>
      </c>
      <c r="K5671" s="16">
        <f>IF(Tabla1[[#This Row],[FECHA]]=I5672,IF(J5672-J5671&gt;0,(J5672-J5671)*1440,0),0)</f>
        <v>0.99999999999983658</v>
      </c>
      <c r="L5671" s="14">
        <f>2+L5412-Datos!$C$8</f>
        <v>12.190000000000001</v>
      </c>
      <c r="M5671" s="13" t="s">
        <v>56149</v>
      </c>
      <c r="N5671" s="1" t="s">
        <v>41330</v>
      </c>
      <c r="O5671" s="1">
        <v>10</v>
      </c>
      <c r="P5671" s="1" t="s">
        <v>1511</v>
      </c>
      <c r="Q5671" s="4" t="s">
        <v>21</v>
      </c>
    </row>
    <row r="5672" spans="1:17" ht="22.5" x14ac:dyDescent="0.25">
      <c r="A5672" s="3">
        <v>15934</v>
      </c>
      <c r="B5672" s="1" t="s">
        <v>48455</v>
      </c>
      <c r="C5672" s="1" t="s">
        <v>15</v>
      </c>
      <c r="D5672" s="1" t="s">
        <v>40</v>
      </c>
      <c r="E5672" s="1">
        <v>20231363255</v>
      </c>
      <c r="F5672" s="1" t="s">
        <v>48094</v>
      </c>
      <c r="G5672" s="1">
        <v>47065893</v>
      </c>
      <c r="H5672" s="1" t="s">
        <v>48456</v>
      </c>
      <c r="I5672" s="2">
        <v>45064</v>
      </c>
      <c r="J5672" s="15" t="str">
        <f>MID(Tabla1[[#This Row],[HORA]],1,5)</f>
        <v>18:11</v>
      </c>
      <c r="K5672" s="16">
        <f>IF(Tabla1[[#This Row],[FECHA]]=I5673,IF(J5673-J5672&gt;0,(J5673-J5672)*1440,0),0)</f>
        <v>3.0000000000001492</v>
      </c>
      <c r="L5672" s="14">
        <f>2+L5413-Datos!$C$8</f>
        <v>9.34</v>
      </c>
      <c r="M5672" s="13" t="s">
        <v>56150</v>
      </c>
      <c r="N5672" s="1" t="s">
        <v>1531</v>
      </c>
      <c r="O5672" s="1">
        <v>10</v>
      </c>
      <c r="P5672" s="1" t="s">
        <v>986</v>
      </c>
      <c r="Q5672" s="4" t="s">
        <v>21</v>
      </c>
    </row>
    <row r="5673" spans="1:17" ht="22.5" x14ac:dyDescent="0.25">
      <c r="A5673" s="3">
        <v>18309</v>
      </c>
      <c r="B5673" s="1" t="s">
        <v>54649</v>
      </c>
      <c r="C5673" s="1" t="s">
        <v>15</v>
      </c>
      <c r="D5673" s="1" t="s">
        <v>40</v>
      </c>
      <c r="E5673" s="1">
        <v>10166577051</v>
      </c>
      <c r="F5673" s="1" t="s">
        <v>54650</v>
      </c>
      <c r="G5673" s="1">
        <v>45127372</v>
      </c>
      <c r="H5673" s="1" t="s">
        <v>49657</v>
      </c>
      <c r="I5673" s="2">
        <v>45064</v>
      </c>
      <c r="J5673" s="15" t="str">
        <f>MID(Tabla1[[#This Row],[HORA]],1,5)</f>
        <v>18:14</v>
      </c>
      <c r="K5673" s="16">
        <f>IF(Tabla1[[#This Row],[FECHA]]=I5674,IF(J5674-J5673&gt;0,(J5674-J5673)*1440,0),0)</f>
        <v>3.9999999999999858</v>
      </c>
      <c r="L5673" s="14">
        <f>2+L5414-Datos!$C$8</f>
        <v>7.5500000000000007</v>
      </c>
      <c r="M5673" s="13" t="s">
        <v>56153</v>
      </c>
      <c r="N5673" s="1" t="s">
        <v>54651</v>
      </c>
      <c r="O5673" s="1">
        <v>70</v>
      </c>
      <c r="P5673" s="1" t="s">
        <v>1511</v>
      </c>
      <c r="Q5673" s="4" t="s">
        <v>21</v>
      </c>
    </row>
    <row r="5674" spans="1:17" ht="22.5" x14ac:dyDescent="0.25">
      <c r="A5674" s="3">
        <v>7388</v>
      </c>
      <c r="B5674" s="1" t="s">
        <v>23125</v>
      </c>
      <c r="C5674" s="1" t="s">
        <v>15</v>
      </c>
      <c r="D5674" s="1" t="s">
        <v>71</v>
      </c>
      <c r="E5674" s="1">
        <v>70928439</v>
      </c>
      <c r="F5674" s="1" t="s">
        <v>23126</v>
      </c>
      <c r="G5674" s="1">
        <v>2234437</v>
      </c>
      <c r="H5674" s="1" t="s">
        <v>23127</v>
      </c>
      <c r="I5674" s="2">
        <v>45064</v>
      </c>
      <c r="J5674" s="15" t="str">
        <f>MID(Tabla1[[#This Row],[HORA]],1,5)</f>
        <v>18:18</v>
      </c>
      <c r="K5674" s="16">
        <f>IF(Tabla1[[#This Row],[FECHA]]=I5675,IF(J5675-J5674&gt;0,(J5675-J5674)*1440,0),0)</f>
        <v>0</v>
      </c>
      <c r="L5674" s="14">
        <f>2+L5415-Datos!$C$8</f>
        <v>8.34</v>
      </c>
      <c r="M5674" s="13" t="s">
        <v>56157</v>
      </c>
      <c r="N5674" s="1" t="s">
        <v>23128</v>
      </c>
      <c r="O5674" s="1">
        <v>20</v>
      </c>
      <c r="P5674" s="1" t="s">
        <v>300</v>
      </c>
      <c r="Q5674" s="4" t="s">
        <v>21</v>
      </c>
    </row>
    <row r="5675" spans="1:17" ht="22.5" x14ac:dyDescent="0.25">
      <c r="A5675" s="3">
        <v>13429</v>
      </c>
      <c r="B5675" s="1" t="s">
        <v>41331</v>
      </c>
      <c r="C5675" s="1" t="s">
        <v>15</v>
      </c>
      <c r="D5675" s="1" t="s">
        <v>23</v>
      </c>
      <c r="E5675" s="1">
        <v>44631847</v>
      </c>
      <c r="F5675" s="1" t="s">
        <v>41332</v>
      </c>
      <c r="G5675" s="1">
        <v>2234438</v>
      </c>
      <c r="H5675" s="1" t="s">
        <v>41333</v>
      </c>
      <c r="I5675" s="2">
        <v>45064</v>
      </c>
      <c r="J5675" s="15" t="str">
        <f>MID(Tabla1[[#This Row],[HORA]],1,5)</f>
        <v>18:18</v>
      </c>
      <c r="K5675" s="16">
        <f>IF(Tabla1[[#This Row],[FECHA]]=I5676,IF(J5676-J5675&gt;0,(J5676-J5675)*1440,0),0)</f>
        <v>0.99999999999983658</v>
      </c>
      <c r="L5675" s="14">
        <f>2+L5416-Datos!$C$8</f>
        <v>7.08</v>
      </c>
      <c r="M5675" s="13" t="s">
        <v>56157</v>
      </c>
      <c r="N5675" s="1" t="s">
        <v>3468</v>
      </c>
      <c r="O5675" s="1">
        <v>10</v>
      </c>
      <c r="P5675" s="1" t="s">
        <v>1511</v>
      </c>
      <c r="Q5675" s="4" t="s">
        <v>21</v>
      </c>
    </row>
    <row r="5676" spans="1:17" ht="22.5" x14ac:dyDescent="0.25">
      <c r="A5676" s="3">
        <v>7389</v>
      </c>
      <c r="B5676" s="1" t="s">
        <v>23129</v>
      </c>
      <c r="C5676" s="1" t="s">
        <v>15</v>
      </c>
      <c r="D5676" s="1" t="s">
        <v>71</v>
      </c>
      <c r="E5676" s="1">
        <v>76512823</v>
      </c>
      <c r="F5676" s="1" t="s">
        <v>23130</v>
      </c>
      <c r="G5676" s="1">
        <v>0</v>
      </c>
      <c r="H5676" s="1" t="s">
        <v>1788</v>
      </c>
      <c r="I5676" s="2">
        <v>45064</v>
      </c>
      <c r="J5676" s="15" t="str">
        <f>MID(Tabla1[[#This Row],[HORA]],1,5)</f>
        <v>18:19</v>
      </c>
      <c r="K5676" s="16">
        <f>IF(Tabla1[[#This Row],[FECHA]]=I5677,IF(J5677-J5676&gt;0,(J5677-J5676)*1440,0),0)</f>
        <v>3.0000000000001492</v>
      </c>
      <c r="L5676" s="14">
        <f>2+L5417-Datos!$C$8</f>
        <v>10</v>
      </c>
      <c r="M5676" s="13" t="s">
        <v>56158</v>
      </c>
      <c r="N5676" s="1" t="s">
        <v>1715</v>
      </c>
      <c r="O5676" s="1">
        <v>15</v>
      </c>
      <c r="P5676" s="1" t="s">
        <v>300</v>
      </c>
      <c r="Q5676" s="4" t="s">
        <v>21</v>
      </c>
    </row>
    <row r="5677" spans="1:17" ht="22.5" x14ac:dyDescent="0.25">
      <c r="A5677" s="3">
        <v>7390</v>
      </c>
      <c r="B5677" s="1" t="s">
        <v>23131</v>
      </c>
      <c r="C5677" s="1" t="s">
        <v>15</v>
      </c>
      <c r="D5677" s="1" t="s">
        <v>77</v>
      </c>
      <c r="E5677" s="1">
        <v>48171345</v>
      </c>
      <c r="F5677" s="1" t="s">
        <v>23132</v>
      </c>
      <c r="G5677" s="1">
        <v>2234440</v>
      </c>
      <c r="H5677" s="1" t="s">
        <v>23133</v>
      </c>
      <c r="I5677" s="2">
        <v>45064</v>
      </c>
      <c r="J5677" s="15" t="str">
        <f>MID(Tabla1[[#This Row],[HORA]],1,5)</f>
        <v>18:22</v>
      </c>
      <c r="K5677" s="16">
        <f>IF(Tabla1[[#This Row],[FECHA]]=I5678,IF(J5678-J5677&gt;0,(J5678-J5677)*1440,0),0)</f>
        <v>0</v>
      </c>
      <c r="L5677" s="14">
        <f>2+L5418-Datos!$C$8</f>
        <v>12.48</v>
      </c>
      <c r="M5677" s="13" t="s">
        <v>56161</v>
      </c>
      <c r="N5677" s="1" t="s">
        <v>7757</v>
      </c>
      <c r="O5677" s="1">
        <v>20</v>
      </c>
      <c r="P5677" s="1" t="s">
        <v>300</v>
      </c>
      <c r="Q5677" s="4" t="s">
        <v>21</v>
      </c>
    </row>
    <row r="5678" spans="1:17" ht="22.5" x14ac:dyDescent="0.25">
      <c r="A5678" s="3">
        <v>13430</v>
      </c>
      <c r="B5678" s="1" t="s">
        <v>41334</v>
      </c>
      <c r="C5678" s="1" t="s">
        <v>15</v>
      </c>
      <c r="D5678" s="1" t="s">
        <v>40</v>
      </c>
      <c r="E5678" s="1">
        <v>16795004</v>
      </c>
      <c r="F5678" s="1" t="s">
        <v>4421</v>
      </c>
      <c r="G5678" s="1">
        <v>2234439</v>
      </c>
      <c r="H5678" s="1" t="s">
        <v>2097</v>
      </c>
      <c r="I5678" s="2">
        <v>45064</v>
      </c>
      <c r="J5678" s="15" t="str">
        <f>MID(Tabla1[[#This Row],[HORA]],1,5)</f>
        <v>18:22</v>
      </c>
      <c r="K5678" s="16">
        <f>IF(Tabla1[[#This Row],[FECHA]]=I5679,IF(J5679-J5678&gt;0,(J5679-J5678)*1440,0),0)</f>
        <v>1.999999999999833</v>
      </c>
      <c r="L5678" s="14">
        <f>2+L5419-Datos!$C$8</f>
        <v>8.18</v>
      </c>
      <c r="M5678" s="13" t="s">
        <v>56161</v>
      </c>
      <c r="N5678" s="1" t="s">
        <v>41335</v>
      </c>
      <c r="O5678" s="1">
        <v>30</v>
      </c>
      <c r="P5678" s="1" t="s">
        <v>1511</v>
      </c>
      <c r="Q5678" s="4" t="s">
        <v>21</v>
      </c>
    </row>
    <row r="5679" spans="1:17" ht="22.5" x14ac:dyDescent="0.25">
      <c r="A5679" s="3">
        <v>7391</v>
      </c>
      <c r="B5679" s="1" t="s">
        <v>23134</v>
      </c>
      <c r="C5679" s="1" t="s">
        <v>15</v>
      </c>
      <c r="D5679" s="1" t="s">
        <v>40</v>
      </c>
      <c r="E5679" s="1">
        <v>74305288</v>
      </c>
      <c r="F5679" s="1" t="s">
        <v>23135</v>
      </c>
      <c r="G5679" s="1">
        <v>2234441</v>
      </c>
      <c r="H5679" s="1" t="s">
        <v>23136</v>
      </c>
      <c r="I5679" s="2">
        <v>45064</v>
      </c>
      <c r="J5679" s="15" t="str">
        <f>MID(Tabla1[[#This Row],[HORA]],1,5)</f>
        <v>18:24</v>
      </c>
      <c r="K5679" s="16">
        <f>IF(Tabla1[[#This Row],[FECHA]]=I5680,IF(J5680-J5679&gt;0,(J5680-J5679)*1440,0),0)</f>
        <v>6.0000000000001386</v>
      </c>
      <c r="L5679" s="14">
        <f>2+L5420-Datos!$C$8</f>
        <v>7.28</v>
      </c>
      <c r="M5679" s="13" t="s">
        <v>56163</v>
      </c>
      <c r="N5679" s="1" t="s">
        <v>23137</v>
      </c>
      <c r="O5679" s="1">
        <v>15</v>
      </c>
      <c r="P5679" s="1" t="s">
        <v>300</v>
      </c>
      <c r="Q5679" s="4" t="s">
        <v>21</v>
      </c>
    </row>
    <row r="5680" spans="1:17" ht="22.5" x14ac:dyDescent="0.25">
      <c r="A5680" s="3">
        <v>182</v>
      </c>
      <c r="B5680" s="1" t="s">
        <v>430</v>
      </c>
      <c r="C5680" s="1" t="s">
        <v>15</v>
      </c>
      <c r="D5680" s="1" t="s">
        <v>161</v>
      </c>
      <c r="E5680" s="1">
        <v>2234444</v>
      </c>
      <c r="F5680" s="1" t="s">
        <v>302</v>
      </c>
      <c r="G5680" s="1">
        <v>2234445</v>
      </c>
      <c r="H5680" s="1" t="s">
        <v>255</v>
      </c>
      <c r="I5680" s="2">
        <v>45064</v>
      </c>
      <c r="J5680" s="15" t="str">
        <f>MID(Tabla1[[#This Row],[HORA]],1,5)</f>
        <v>18:30</v>
      </c>
      <c r="K5680" s="16">
        <f>IF(Tabla1[[#This Row],[FECHA]]=I5681,IF(J5681-J5680&gt;0,(J5681-J5680)*1440,0),0)</f>
        <v>0.99999999999983658</v>
      </c>
      <c r="L5680" s="14">
        <f>2+L5421-Datos!$C$8</f>
        <v>8.48</v>
      </c>
      <c r="M5680" s="13" t="s">
        <v>56169</v>
      </c>
      <c r="N5680" s="1" t="s">
        <v>26</v>
      </c>
      <c r="O5680" s="1">
        <v>0</v>
      </c>
      <c r="P5680" s="1" t="s">
        <v>300</v>
      </c>
      <c r="Q5680" s="4" t="s">
        <v>21</v>
      </c>
    </row>
    <row r="5681" spans="1:17" ht="22.5" x14ac:dyDescent="0.25">
      <c r="A5681" s="3">
        <v>1942</v>
      </c>
      <c r="B5681" s="1" t="s">
        <v>5871</v>
      </c>
      <c r="C5681" s="1" t="s">
        <v>15</v>
      </c>
      <c r="D5681" s="1" t="s">
        <v>40</v>
      </c>
      <c r="E5681" s="1">
        <v>45656400</v>
      </c>
      <c r="F5681" s="1" t="s">
        <v>5872</v>
      </c>
      <c r="G5681" s="1">
        <v>45656400</v>
      </c>
      <c r="H5681" s="1" t="s">
        <v>5872</v>
      </c>
      <c r="I5681" s="2">
        <v>45064</v>
      </c>
      <c r="J5681" s="15" t="str">
        <f>MID(Tabla1[[#This Row],[HORA]],1,5)</f>
        <v>18:31</v>
      </c>
      <c r="K5681" s="16">
        <f>IF(Tabla1[[#This Row],[FECHA]]=I5682,IF(J5682-J5681&gt;0,(J5682-J5681)*1440,0),0)</f>
        <v>3.0000000000001492</v>
      </c>
      <c r="L5681" s="14">
        <f>2+L5422-Datos!$C$8</f>
        <v>9.98</v>
      </c>
      <c r="M5681" s="13" t="s">
        <v>56170</v>
      </c>
      <c r="N5681" s="1" t="s">
        <v>1715</v>
      </c>
      <c r="O5681" s="1">
        <v>120</v>
      </c>
      <c r="P5681" s="1" t="s">
        <v>986</v>
      </c>
      <c r="Q5681" s="4" t="s">
        <v>21</v>
      </c>
    </row>
    <row r="5682" spans="1:17" ht="22.5" x14ac:dyDescent="0.25">
      <c r="A5682" s="3">
        <v>7393</v>
      </c>
      <c r="B5682" s="1" t="s">
        <v>23142</v>
      </c>
      <c r="C5682" s="1" t="s">
        <v>15</v>
      </c>
      <c r="D5682" s="1" t="s">
        <v>71</v>
      </c>
      <c r="E5682" s="1">
        <v>25833485</v>
      </c>
      <c r="F5682" s="1" t="s">
        <v>23143</v>
      </c>
      <c r="G5682" s="1">
        <v>2234446</v>
      </c>
      <c r="H5682" s="1" t="s">
        <v>23144</v>
      </c>
      <c r="I5682" s="2">
        <v>45064</v>
      </c>
      <c r="J5682" s="15" t="str">
        <f>MID(Tabla1[[#This Row],[HORA]],1,5)</f>
        <v>18:34</v>
      </c>
      <c r="K5682" s="16">
        <f>IF(Tabla1[[#This Row],[FECHA]]=I5683,IF(J5683-J5682&gt;0,(J5683-J5682)*1440,0),0)</f>
        <v>0.99999999999983658</v>
      </c>
      <c r="L5682" s="14">
        <f>2+L5423-Datos!$C$8</f>
        <v>7.33</v>
      </c>
      <c r="M5682" s="13" t="s">
        <v>56173</v>
      </c>
      <c r="N5682" s="1" t="s">
        <v>23145</v>
      </c>
      <c r="O5682" s="1">
        <v>15</v>
      </c>
      <c r="P5682" s="1" t="s">
        <v>300</v>
      </c>
      <c r="Q5682" s="4" t="s">
        <v>21</v>
      </c>
    </row>
    <row r="5683" spans="1:17" ht="22.5" x14ac:dyDescent="0.25">
      <c r="A5683" s="3">
        <v>13431</v>
      </c>
      <c r="B5683" s="1" t="s">
        <v>41336</v>
      </c>
      <c r="C5683" s="1" t="s">
        <v>15</v>
      </c>
      <c r="D5683" s="1" t="s">
        <v>40</v>
      </c>
      <c r="E5683" s="1">
        <v>16435260</v>
      </c>
      <c r="F5683" s="1" t="s">
        <v>41337</v>
      </c>
      <c r="G5683" s="1">
        <v>2824439</v>
      </c>
      <c r="H5683" s="1" t="s">
        <v>41338</v>
      </c>
      <c r="I5683" s="2">
        <v>45064</v>
      </c>
      <c r="J5683" s="15" t="str">
        <f>MID(Tabla1[[#This Row],[HORA]],1,5)</f>
        <v>18:35</v>
      </c>
      <c r="K5683" s="16">
        <f>IF(Tabla1[[#This Row],[FECHA]]=I5684,IF(J5684-J5683&gt;0,(J5684-J5683)*1440,0),0)</f>
        <v>1.0000000000001563</v>
      </c>
      <c r="L5683" s="14">
        <f>2+L5424-Datos!$C$8</f>
        <v>9.48</v>
      </c>
      <c r="M5683" s="13" t="s">
        <v>56174</v>
      </c>
      <c r="N5683" s="1" t="s">
        <v>41339</v>
      </c>
      <c r="O5683" s="1">
        <v>30</v>
      </c>
      <c r="P5683" s="1" t="s">
        <v>1511</v>
      </c>
      <c r="Q5683" s="4" t="s">
        <v>21</v>
      </c>
    </row>
    <row r="5684" spans="1:17" ht="22.5" x14ac:dyDescent="0.25">
      <c r="A5684" s="3">
        <v>7394</v>
      </c>
      <c r="B5684" s="1" t="s">
        <v>23146</v>
      </c>
      <c r="C5684" s="1" t="s">
        <v>15</v>
      </c>
      <c r="D5684" s="1" t="s">
        <v>40</v>
      </c>
      <c r="E5684" s="1">
        <v>21490523</v>
      </c>
      <c r="F5684" s="1" t="s">
        <v>23147</v>
      </c>
      <c r="G5684" s="1">
        <v>2234450</v>
      </c>
      <c r="H5684" s="1" t="s">
        <v>23148</v>
      </c>
      <c r="I5684" s="2">
        <v>45064</v>
      </c>
      <c r="J5684" s="15" t="str">
        <f>MID(Tabla1[[#This Row],[HORA]],1,5)</f>
        <v>18:36</v>
      </c>
      <c r="K5684" s="16">
        <f>IF(Tabla1[[#This Row],[FECHA]]=I5685,IF(J5685-J5684&gt;0,(J5685-J5684)*1440,0),0)</f>
        <v>0</v>
      </c>
      <c r="L5684" s="14">
        <f>2+L5425-Datos!$C$8</f>
        <v>11.18</v>
      </c>
      <c r="M5684" s="13" t="s">
        <v>56175</v>
      </c>
      <c r="N5684" s="1" t="s">
        <v>2030</v>
      </c>
      <c r="O5684" s="1">
        <v>10</v>
      </c>
      <c r="P5684" s="1" t="s">
        <v>300</v>
      </c>
      <c r="Q5684" s="4" t="s">
        <v>21</v>
      </c>
    </row>
    <row r="5685" spans="1:17" ht="22.5" x14ac:dyDescent="0.25">
      <c r="A5685" s="3">
        <v>15935</v>
      </c>
      <c r="B5685" s="1" t="s">
        <v>48457</v>
      </c>
      <c r="C5685" s="1" t="s">
        <v>15</v>
      </c>
      <c r="D5685" s="1" t="s">
        <v>141</v>
      </c>
      <c r="E5685" s="1">
        <v>20100162076</v>
      </c>
      <c r="F5685" s="1" t="s">
        <v>48458</v>
      </c>
      <c r="G5685" s="1">
        <v>2234449</v>
      </c>
      <c r="H5685" s="1" t="s">
        <v>48459</v>
      </c>
      <c r="I5685" s="2">
        <v>45064</v>
      </c>
      <c r="J5685" s="15" t="str">
        <f>MID(Tabla1[[#This Row],[HORA]],1,5)</f>
        <v>18:36</v>
      </c>
      <c r="K5685" s="16">
        <f>IF(Tabla1[[#This Row],[FECHA]]=I5686,IF(J5686-J5685&gt;0,(J5686-J5685)*1440,0),0)</f>
        <v>1.9999999999999929</v>
      </c>
      <c r="L5685" s="14">
        <f>2+L5426-Datos!$C$8</f>
        <v>8.34</v>
      </c>
      <c r="M5685" s="13" t="s">
        <v>56175</v>
      </c>
      <c r="N5685" s="1" t="s">
        <v>1531</v>
      </c>
      <c r="O5685" s="1">
        <v>10</v>
      </c>
      <c r="P5685" s="1" t="s">
        <v>986</v>
      </c>
      <c r="Q5685" s="4" t="s">
        <v>21</v>
      </c>
    </row>
    <row r="5686" spans="1:17" ht="22.5" x14ac:dyDescent="0.25">
      <c r="A5686" s="3">
        <v>1943</v>
      </c>
      <c r="B5686" s="1" t="s">
        <v>5873</v>
      </c>
      <c r="C5686" s="1" t="s">
        <v>15</v>
      </c>
      <c r="D5686" s="1" t="s">
        <v>228</v>
      </c>
      <c r="E5686" s="1">
        <v>77464980</v>
      </c>
      <c r="F5686" s="1" t="s">
        <v>5874</v>
      </c>
      <c r="G5686" s="1">
        <v>47209140</v>
      </c>
      <c r="H5686" s="1" t="s">
        <v>4114</v>
      </c>
      <c r="I5686" s="2">
        <v>45064</v>
      </c>
      <c r="J5686" s="15" t="str">
        <f>MID(Tabla1[[#This Row],[HORA]],1,5)</f>
        <v>18:38</v>
      </c>
      <c r="K5686" s="16">
        <f>IF(Tabla1[[#This Row],[FECHA]]=I5687,IF(J5687-J5686&gt;0,(J5687-J5686)*1440,0),0)</f>
        <v>0</v>
      </c>
      <c r="L5686" s="14">
        <f>2+L5427-Datos!$C$8</f>
        <v>9.2800000000000011</v>
      </c>
      <c r="M5686" s="13" t="s">
        <v>56177</v>
      </c>
      <c r="N5686" s="1" t="s">
        <v>5875</v>
      </c>
      <c r="O5686" s="1">
        <v>20</v>
      </c>
      <c r="P5686" s="1" t="s">
        <v>986</v>
      </c>
      <c r="Q5686" s="4" t="s">
        <v>21</v>
      </c>
    </row>
    <row r="5687" spans="1:17" ht="22.5" x14ac:dyDescent="0.25">
      <c r="A5687" s="3">
        <v>17074</v>
      </c>
      <c r="B5687" s="1" t="s">
        <v>51557</v>
      </c>
      <c r="C5687" s="1" t="s">
        <v>15</v>
      </c>
      <c r="D5687" s="1" t="s">
        <v>33</v>
      </c>
      <c r="E5687" s="1">
        <v>20606104147</v>
      </c>
      <c r="F5687" s="1" t="s">
        <v>47988</v>
      </c>
      <c r="G5687" s="1">
        <v>16752176</v>
      </c>
      <c r="H5687" s="1" t="s">
        <v>47989</v>
      </c>
      <c r="I5687" s="2">
        <v>45064</v>
      </c>
      <c r="J5687" s="15" t="str">
        <f>MID(Tabla1[[#This Row],[HORA]],1,5)</f>
        <v>18:38</v>
      </c>
      <c r="K5687" s="16">
        <f>IF(Tabla1[[#This Row],[FECHA]]=I5688,IF(J5688-J5687&gt;0,(J5688-J5687)*1440,0),0)</f>
        <v>0.99999999999983658</v>
      </c>
      <c r="L5687" s="14">
        <f>2+L5428-Datos!$C$8</f>
        <v>9.52</v>
      </c>
      <c r="M5687" s="13" t="s">
        <v>56177</v>
      </c>
      <c r="N5687" s="1" t="s">
        <v>51558</v>
      </c>
      <c r="O5687" s="1">
        <v>10</v>
      </c>
      <c r="P5687" s="1" t="s">
        <v>300</v>
      </c>
      <c r="Q5687" s="4" t="s">
        <v>21</v>
      </c>
    </row>
    <row r="5688" spans="1:17" ht="22.5" x14ac:dyDescent="0.25">
      <c r="A5688" s="3">
        <v>7395</v>
      </c>
      <c r="B5688" s="1" t="s">
        <v>23149</v>
      </c>
      <c r="C5688" s="1" t="s">
        <v>15</v>
      </c>
      <c r="D5688" s="1" t="s">
        <v>161</v>
      </c>
      <c r="E5688" s="1">
        <v>16764265</v>
      </c>
      <c r="F5688" s="1" t="s">
        <v>23150</v>
      </c>
      <c r="G5688" s="1">
        <v>33671987</v>
      </c>
      <c r="H5688" s="1" t="s">
        <v>23151</v>
      </c>
      <c r="I5688" s="2">
        <v>45064</v>
      </c>
      <c r="J5688" s="15" t="str">
        <f>MID(Tabla1[[#This Row],[HORA]],1,5)</f>
        <v>18:39</v>
      </c>
      <c r="K5688" s="16">
        <f>IF(Tabla1[[#This Row],[FECHA]]=I5689,IF(J5689-J5688&gt;0,(J5689-J5688)*1440,0),0)</f>
        <v>1.0000000000001563</v>
      </c>
      <c r="L5688" s="14">
        <f>2+L5429-Datos!$C$8</f>
        <v>7.19</v>
      </c>
      <c r="M5688" s="13" t="s">
        <v>56178</v>
      </c>
      <c r="N5688" s="1" t="s">
        <v>15978</v>
      </c>
      <c r="O5688" s="1">
        <v>10</v>
      </c>
      <c r="P5688" s="1" t="s">
        <v>300</v>
      </c>
      <c r="Q5688" s="4" t="s">
        <v>21</v>
      </c>
    </row>
    <row r="5689" spans="1:17" ht="22.5" x14ac:dyDescent="0.25">
      <c r="A5689" s="3">
        <v>15936</v>
      </c>
      <c r="B5689" s="1" t="s">
        <v>48460</v>
      </c>
      <c r="C5689" s="1" t="s">
        <v>15</v>
      </c>
      <c r="D5689" s="1" t="s">
        <v>82</v>
      </c>
      <c r="E5689" s="1">
        <v>20608252119</v>
      </c>
      <c r="F5689" s="1" t="s">
        <v>47986</v>
      </c>
      <c r="G5689" s="1">
        <v>47711955</v>
      </c>
      <c r="H5689" s="1" t="s">
        <v>37984</v>
      </c>
      <c r="I5689" s="2">
        <v>45064</v>
      </c>
      <c r="J5689" s="15" t="str">
        <f>MID(Tabla1[[#This Row],[HORA]],1,5)</f>
        <v>18:40</v>
      </c>
      <c r="K5689" s="16">
        <f>IF(Tabla1[[#This Row],[FECHA]]=I5690,IF(J5690-J5689&gt;0,(J5690-J5689)*1440,0),0)</f>
        <v>3.9999999999999858</v>
      </c>
      <c r="L5689" s="14">
        <f>2+L5430-Datos!$C$8</f>
        <v>8.43</v>
      </c>
      <c r="M5689" s="13" t="s">
        <v>56179</v>
      </c>
      <c r="N5689" s="1" t="s">
        <v>48461</v>
      </c>
      <c r="O5689" s="1">
        <v>12</v>
      </c>
      <c r="P5689" s="1" t="s">
        <v>986</v>
      </c>
      <c r="Q5689" s="4" t="s">
        <v>21</v>
      </c>
    </row>
    <row r="5690" spans="1:17" ht="22.5" x14ac:dyDescent="0.25">
      <c r="A5690" s="3">
        <v>1944</v>
      </c>
      <c r="B5690" s="1" t="s">
        <v>5876</v>
      </c>
      <c r="C5690" s="1" t="s">
        <v>15</v>
      </c>
      <c r="D5690" s="1" t="s">
        <v>82</v>
      </c>
      <c r="E5690" s="1">
        <v>70973844</v>
      </c>
      <c r="F5690" s="1" t="s">
        <v>5877</v>
      </c>
      <c r="G5690" s="1">
        <v>2234452</v>
      </c>
      <c r="H5690" s="1" t="s">
        <v>5878</v>
      </c>
      <c r="I5690" s="2">
        <v>45064</v>
      </c>
      <c r="J5690" s="15" t="str">
        <f>MID(Tabla1[[#This Row],[HORA]],1,5)</f>
        <v>18:44</v>
      </c>
      <c r="K5690" s="16">
        <f>IF(Tabla1[[#This Row],[FECHA]]=I5691,IF(J5691-J5690&gt;0,(J5691-J5690)*1440,0),0)</f>
        <v>0</v>
      </c>
      <c r="L5690" s="14">
        <f>2+L5431-Datos!$C$8</f>
        <v>8.120000000000001</v>
      </c>
      <c r="M5690" s="13" t="s">
        <v>56183</v>
      </c>
      <c r="N5690" s="1" t="s">
        <v>5879</v>
      </c>
      <c r="O5690" s="1">
        <v>12</v>
      </c>
      <c r="P5690" s="1" t="s">
        <v>986</v>
      </c>
      <c r="Q5690" s="4" t="s">
        <v>21</v>
      </c>
    </row>
    <row r="5691" spans="1:17" ht="22.5" x14ac:dyDescent="0.25">
      <c r="A5691" s="3">
        <v>1945</v>
      </c>
      <c r="B5691" s="1" t="s">
        <v>5876</v>
      </c>
      <c r="C5691" s="1" t="s">
        <v>15</v>
      </c>
      <c r="D5691" s="1" t="s">
        <v>82</v>
      </c>
      <c r="E5691" s="1">
        <v>70973844</v>
      </c>
      <c r="F5691" s="1" t="s">
        <v>5880</v>
      </c>
      <c r="G5691" s="1">
        <v>2234452</v>
      </c>
      <c r="H5691" s="1" t="s">
        <v>5878</v>
      </c>
      <c r="I5691" s="2">
        <v>45064</v>
      </c>
      <c r="J5691" s="15" t="str">
        <f>MID(Tabla1[[#This Row],[HORA]],1,5)</f>
        <v>18:44</v>
      </c>
      <c r="K5691" s="16">
        <f>IF(Tabla1[[#This Row],[FECHA]]=I5692,IF(J5692-J5691&gt;0,(J5692-J5691)*1440,0),0)</f>
        <v>0</v>
      </c>
      <c r="L5691" s="14">
        <f>2+L5432-Datos!$C$8</f>
        <v>9.5</v>
      </c>
      <c r="M5691" s="13" t="s">
        <v>56183</v>
      </c>
      <c r="N5691" s="1" t="s">
        <v>5879</v>
      </c>
      <c r="O5691" s="1">
        <v>12</v>
      </c>
      <c r="P5691" s="1" t="s">
        <v>986</v>
      </c>
      <c r="Q5691" s="4" t="s">
        <v>21</v>
      </c>
    </row>
    <row r="5692" spans="1:17" ht="22.5" x14ac:dyDescent="0.25">
      <c r="A5692" s="3">
        <v>13435</v>
      </c>
      <c r="B5692" s="1" t="s">
        <v>41348</v>
      </c>
      <c r="C5692" s="1" t="s">
        <v>15</v>
      </c>
      <c r="D5692" s="1" t="s">
        <v>40</v>
      </c>
      <c r="E5692" s="1">
        <v>70924507</v>
      </c>
      <c r="F5692" s="1" t="s">
        <v>41349</v>
      </c>
      <c r="G5692" s="1">
        <v>72533103</v>
      </c>
      <c r="H5692" s="1" t="s">
        <v>41350</v>
      </c>
      <c r="I5692" s="2">
        <v>45064</v>
      </c>
      <c r="J5692" s="15" t="str">
        <f>MID(Tabla1[[#This Row],[HORA]],1,5)</f>
        <v>18:44</v>
      </c>
      <c r="K5692" s="16">
        <f>IF(Tabla1[[#This Row],[FECHA]]=I5693,IF(J5693-J5692&gt;0,(J5693-J5692)*1440,0),0)</f>
        <v>0.99999999999999645</v>
      </c>
      <c r="L5692" s="14">
        <f>2+L5433-Datos!$C$8</f>
        <v>9.4400000000000013</v>
      </c>
      <c r="M5692" s="13" t="s">
        <v>56183</v>
      </c>
      <c r="N5692" s="1" t="s">
        <v>41351</v>
      </c>
      <c r="O5692" s="1">
        <v>10</v>
      </c>
      <c r="P5692" s="1" t="s">
        <v>1511</v>
      </c>
      <c r="Q5692" s="4" t="s">
        <v>21</v>
      </c>
    </row>
    <row r="5693" spans="1:17" ht="22.5" x14ac:dyDescent="0.25">
      <c r="A5693" s="3">
        <v>13436</v>
      </c>
      <c r="B5693" s="1" t="s">
        <v>41352</v>
      </c>
      <c r="C5693" s="1" t="s">
        <v>15</v>
      </c>
      <c r="D5693" s="1" t="s">
        <v>23</v>
      </c>
      <c r="E5693" s="1">
        <v>41084233</v>
      </c>
      <c r="F5693" s="1" t="s">
        <v>5558</v>
      </c>
      <c r="G5693" s="1">
        <v>70102220</v>
      </c>
      <c r="H5693" s="1" t="s">
        <v>5559</v>
      </c>
      <c r="I5693" s="2">
        <v>45064</v>
      </c>
      <c r="J5693" s="15" t="str">
        <f>MID(Tabla1[[#This Row],[HORA]],1,5)</f>
        <v>18:45</v>
      </c>
      <c r="K5693" s="16">
        <f>IF(Tabla1[[#This Row],[FECHA]]=I5694,IF(J5694-J5693&gt;0,(J5694-J5693)*1440,0),0)</f>
        <v>2.9999999999999893</v>
      </c>
      <c r="L5693" s="14">
        <f>2+L5434-Datos!$C$8</f>
        <v>9.34</v>
      </c>
      <c r="M5693" s="13" t="s">
        <v>56184</v>
      </c>
      <c r="N5693" s="1" t="s">
        <v>41353</v>
      </c>
      <c r="O5693" s="1">
        <v>20</v>
      </c>
      <c r="P5693" s="1" t="s">
        <v>1511</v>
      </c>
      <c r="Q5693" s="4" t="s">
        <v>21</v>
      </c>
    </row>
    <row r="5694" spans="1:17" ht="22.5" x14ac:dyDescent="0.25">
      <c r="A5694" s="3">
        <v>13437</v>
      </c>
      <c r="B5694" s="1" t="s">
        <v>41354</v>
      </c>
      <c r="C5694" s="1" t="s">
        <v>15</v>
      </c>
      <c r="D5694" s="1" t="s">
        <v>82</v>
      </c>
      <c r="E5694" s="1">
        <v>16680104</v>
      </c>
      <c r="F5694" s="1" t="s">
        <v>41355</v>
      </c>
      <c r="G5694" s="1">
        <v>2234453</v>
      </c>
      <c r="H5694" s="1" t="s">
        <v>41356</v>
      </c>
      <c r="I5694" s="2">
        <v>45064</v>
      </c>
      <c r="J5694" s="15" t="str">
        <f>MID(Tabla1[[#This Row],[HORA]],1,5)</f>
        <v>18:48</v>
      </c>
      <c r="K5694" s="16">
        <f>IF(Tabla1[[#This Row],[FECHA]]=I5695,IF(J5695-J5694&gt;0,(J5695-J5694)*1440,0),0)</f>
        <v>0.99999999999999645</v>
      </c>
      <c r="L5694" s="14">
        <f>2+L5435-Datos!$C$8</f>
        <v>7.0500000000000007</v>
      </c>
      <c r="M5694" s="13" t="s">
        <v>56187</v>
      </c>
      <c r="N5694" s="1" t="s">
        <v>41357</v>
      </c>
      <c r="O5694" s="1">
        <v>15</v>
      </c>
      <c r="P5694" s="1" t="s">
        <v>1511</v>
      </c>
      <c r="Q5694" s="4" t="s">
        <v>21</v>
      </c>
    </row>
    <row r="5695" spans="1:17" ht="22.5" x14ac:dyDescent="0.25">
      <c r="A5695" s="3">
        <v>1946</v>
      </c>
      <c r="B5695" s="1" t="s">
        <v>5881</v>
      </c>
      <c r="C5695" s="1" t="s">
        <v>15</v>
      </c>
      <c r="D5695" s="1" t="s">
        <v>40</v>
      </c>
      <c r="E5695" s="1">
        <v>16629421</v>
      </c>
      <c r="F5695" s="1" t="s">
        <v>5882</v>
      </c>
      <c r="G5695" s="1">
        <v>2234454</v>
      </c>
      <c r="H5695" s="1" t="s">
        <v>5883</v>
      </c>
      <c r="I5695" s="2">
        <v>45064</v>
      </c>
      <c r="J5695" s="15" t="str">
        <f>MID(Tabla1[[#This Row],[HORA]],1,5)</f>
        <v>18:49</v>
      </c>
      <c r="K5695" s="16">
        <f>IF(Tabla1[[#This Row],[FECHA]]=I5696,IF(J5696-J5695&gt;0,(J5696-J5695)*1440,0),0)</f>
        <v>0.99999999999999645</v>
      </c>
      <c r="L5695" s="14">
        <f>2+L5436-Datos!$C$8</f>
        <v>8.34</v>
      </c>
      <c r="M5695" s="13" t="s">
        <v>56188</v>
      </c>
      <c r="N5695" s="1" t="s">
        <v>1531</v>
      </c>
      <c r="O5695" s="1">
        <v>10</v>
      </c>
      <c r="P5695" s="1" t="s">
        <v>986</v>
      </c>
      <c r="Q5695" s="4" t="s">
        <v>21</v>
      </c>
    </row>
    <row r="5696" spans="1:17" ht="22.5" x14ac:dyDescent="0.25">
      <c r="A5696" s="3">
        <v>17075</v>
      </c>
      <c r="B5696" s="1" t="s">
        <v>51559</v>
      </c>
      <c r="C5696" s="1" t="s">
        <v>15</v>
      </c>
      <c r="D5696" s="1" t="s">
        <v>23</v>
      </c>
      <c r="E5696" s="1">
        <v>20605974113</v>
      </c>
      <c r="F5696" s="1" t="s">
        <v>48516</v>
      </c>
      <c r="G5696" s="1">
        <v>70668737</v>
      </c>
      <c r="H5696" s="1" t="s">
        <v>48517</v>
      </c>
      <c r="I5696" s="2">
        <v>45064</v>
      </c>
      <c r="J5696" s="15" t="str">
        <f>MID(Tabla1[[#This Row],[HORA]],1,5)</f>
        <v>18:50</v>
      </c>
      <c r="K5696" s="16">
        <f>IF(Tabla1[[#This Row],[FECHA]]=I5697,IF(J5697-J5696&gt;0,(J5697-J5696)*1440,0),0)</f>
        <v>0</v>
      </c>
      <c r="L5696" s="14">
        <f>2+L5437-Datos!$C$8</f>
        <v>7.3500000000000005</v>
      </c>
      <c r="M5696" s="13" t="s">
        <v>56189</v>
      </c>
      <c r="N5696" s="1" t="s">
        <v>51560</v>
      </c>
      <c r="O5696" s="1">
        <v>65</v>
      </c>
      <c r="P5696" s="1" t="s">
        <v>300</v>
      </c>
      <c r="Q5696" s="4" t="s">
        <v>21</v>
      </c>
    </row>
    <row r="5697" spans="1:17" ht="22.5" x14ac:dyDescent="0.25">
      <c r="A5697" s="3">
        <v>17076</v>
      </c>
      <c r="B5697" s="1" t="s">
        <v>51559</v>
      </c>
      <c r="C5697" s="1" t="s">
        <v>15</v>
      </c>
      <c r="D5697" s="1" t="s">
        <v>23</v>
      </c>
      <c r="E5697" s="1">
        <v>20605974113</v>
      </c>
      <c r="F5697" s="1" t="s">
        <v>48516</v>
      </c>
      <c r="G5697" s="1">
        <v>70668737</v>
      </c>
      <c r="H5697" s="1" t="s">
        <v>48517</v>
      </c>
      <c r="I5697" s="2">
        <v>45064</v>
      </c>
      <c r="J5697" s="15" t="str">
        <f>MID(Tabla1[[#This Row],[HORA]],1,5)</f>
        <v>18:50</v>
      </c>
      <c r="K5697" s="16">
        <f>IF(Tabla1[[#This Row],[FECHA]]=I5698,IF(J5698-J5697&gt;0,(J5698-J5697)*1440,0),0)</f>
        <v>1.0000000000001563</v>
      </c>
      <c r="L5697" s="14">
        <f>2+L5438-Datos!$C$8</f>
        <v>10.36</v>
      </c>
      <c r="M5697" s="13" t="s">
        <v>56189</v>
      </c>
      <c r="N5697" s="1" t="s">
        <v>51561</v>
      </c>
      <c r="O5697" s="1">
        <v>65</v>
      </c>
      <c r="P5697" s="1" t="s">
        <v>300</v>
      </c>
      <c r="Q5697" s="4" t="s">
        <v>21</v>
      </c>
    </row>
    <row r="5698" spans="1:17" ht="22.5" x14ac:dyDescent="0.25">
      <c r="A5698" s="3">
        <v>18310</v>
      </c>
      <c r="B5698" s="1" t="s">
        <v>54652</v>
      </c>
      <c r="C5698" s="1" t="s">
        <v>15</v>
      </c>
      <c r="D5698" s="1" t="s">
        <v>40</v>
      </c>
      <c r="E5698" s="1">
        <v>20600454545</v>
      </c>
      <c r="F5698" s="1" t="s">
        <v>49703</v>
      </c>
      <c r="G5698" s="1">
        <v>46726218</v>
      </c>
      <c r="H5698" s="1" t="s">
        <v>49704</v>
      </c>
      <c r="I5698" s="2">
        <v>45064</v>
      </c>
      <c r="J5698" s="15" t="str">
        <f>MID(Tabla1[[#This Row],[HORA]],1,5)</f>
        <v>18:51</v>
      </c>
      <c r="K5698" s="16">
        <f>IF(Tabla1[[#This Row],[FECHA]]=I5699,IF(J5699-J5698&gt;0,(J5699-J5698)*1440,0),0)</f>
        <v>1.999999999999833</v>
      </c>
      <c r="L5698" s="14">
        <f>2+L5439-Datos!$C$8</f>
        <v>12.420000000000002</v>
      </c>
      <c r="M5698" s="13" t="s">
        <v>56190</v>
      </c>
      <c r="N5698" s="1" t="s">
        <v>54653</v>
      </c>
      <c r="O5698" s="1">
        <v>20</v>
      </c>
      <c r="P5698" s="1" t="s">
        <v>1511</v>
      </c>
      <c r="Q5698" s="4" t="s">
        <v>21</v>
      </c>
    </row>
    <row r="5699" spans="1:17" ht="22.5" x14ac:dyDescent="0.25">
      <c r="A5699" s="3">
        <v>18311</v>
      </c>
      <c r="B5699" s="1" t="s">
        <v>54654</v>
      </c>
      <c r="C5699" s="1" t="s">
        <v>15</v>
      </c>
      <c r="D5699" s="1" t="s">
        <v>23</v>
      </c>
      <c r="E5699" s="1">
        <v>20600454545</v>
      </c>
      <c r="F5699" s="1" t="s">
        <v>49703</v>
      </c>
      <c r="G5699" s="1">
        <v>45502988</v>
      </c>
      <c r="H5699" s="1" t="s">
        <v>54655</v>
      </c>
      <c r="I5699" s="2">
        <v>45064</v>
      </c>
      <c r="J5699" s="15" t="str">
        <f>MID(Tabla1[[#This Row],[HORA]],1,5)</f>
        <v>18:53</v>
      </c>
      <c r="K5699" s="16">
        <f>IF(Tabla1[[#This Row],[FECHA]]=I5700,IF(J5700-J5699&gt;0,(J5700-J5699)*1440,0),0)</f>
        <v>2.0000000000001528</v>
      </c>
      <c r="L5699" s="14">
        <f>2+L5440-Datos!$C$8</f>
        <v>8.2900000000000009</v>
      </c>
      <c r="M5699" s="13" t="s">
        <v>56192</v>
      </c>
      <c r="N5699" s="1" t="s">
        <v>1531</v>
      </c>
      <c r="O5699" s="1">
        <v>10</v>
      </c>
      <c r="P5699" s="1" t="s">
        <v>1511</v>
      </c>
      <c r="Q5699" s="4" t="s">
        <v>21</v>
      </c>
    </row>
    <row r="5700" spans="1:17" ht="22.5" x14ac:dyDescent="0.25">
      <c r="A5700" s="3">
        <v>13438</v>
      </c>
      <c r="B5700" s="1" t="s">
        <v>41358</v>
      </c>
      <c r="C5700" s="1" t="s">
        <v>15</v>
      </c>
      <c r="D5700" s="1" t="s">
        <v>228</v>
      </c>
      <c r="E5700" s="1">
        <v>73775916</v>
      </c>
      <c r="F5700" s="1" t="s">
        <v>41359</v>
      </c>
      <c r="G5700" s="1">
        <v>73775916</v>
      </c>
      <c r="H5700" s="1" t="s">
        <v>41359</v>
      </c>
      <c r="I5700" s="2">
        <v>45064</v>
      </c>
      <c r="J5700" s="15" t="str">
        <f>MID(Tabla1[[#This Row],[HORA]],1,5)</f>
        <v>18:55</v>
      </c>
      <c r="K5700" s="16">
        <f>IF(Tabla1[[#This Row],[FECHA]]=I5701,IF(J5701-J5700&gt;0,(J5701-J5700)*1440,0),0)</f>
        <v>0.99999999999983658</v>
      </c>
      <c r="L5700" s="14">
        <f>2+L5441-Datos!$C$8</f>
        <v>8.1000000000000014</v>
      </c>
      <c r="M5700" s="13" t="s">
        <v>56194</v>
      </c>
      <c r="N5700" s="1" t="s">
        <v>2178</v>
      </c>
      <c r="O5700" s="1">
        <v>10</v>
      </c>
      <c r="P5700" s="1" t="s">
        <v>1511</v>
      </c>
      <c r="Q5700" s="4" t="s">
        <v>21</v>
      </c>
    </row>
    <row r="5701" spans="1:17" ht="22.5" x14ac:dyDescent="0.25">
      <c r="A5701" s="3">
        <v>7396</v>
      </c>
      <c r="B5701" s="1" t="s">
        <v>23152</v>
      </c>
      <c r="C5701" s="1" t="s">
        <v>15</v>
      </c>
      <c r="D5701" s="1" t="s">
        <v>23</v>
      </c>
      <c r="E5701" s="1">
        <v>60161425</v>
      </c>
      <c r="F5701" s="1" t="s">
        <v>4331</v>
      </c>
      <c r="G5701" s="1">
        <v>74878699</v>
      </c>
      <c r="H5701" s="1" t="s">
        <v>7227</v>
      </c>
      <c r="I5701" s="2">
        <v>45064</v>
      </c>
      <c r="J5701" s="15" t="str">
        <f>MID(Tabla1[[#This Row],[HORA]],1,5)</f>
        <v>18:56</v>
      </c>
      <c r="K5701" s="16">
        <f>IF(Tabla1[[#This Row],[FECHA]]=I5702,IF(J5702-J5701&gt;0,(J5702-J5701)*1440,0),0)</f>
        <v>1.9999999999999929</v>
      </c>
      <c r="L5701" s="14">
        <f>2+L5442-Datos!$C$8</f>
        <v>10.190000000000001</v>
      </c>
      <c r="M5701" s="13" t="s">
        <v>56195</v>
      </c>
      <c r="N5701" s="1" t="s">
        <v>23153</v>
      </c>
      <c r="O5701" s="1">
        <v>10</v>
      </c>
      <c r="P5701" s="1" t="s">
        <v>300</v>
      </c>
      <c r="Q5701" s="4" t="s">
        <v>21</v>
      </c>
    </row>
    <row r="5702" spans="1:17" ht="22.5" x14ac:dyDescent="0.25">
      <c r="A5702" s="3">
        <v>1947</v>
      </c>
      <c r="B5702" s="1" t="s">
        <v>5884</v>
      </c>
      <c r="C5702" s="1" t="s">
        <v>15</v>
      </c>
      <c r="D5702" s="1" t="s">
        <v>33</v>
      </c>
      <c r="E5702" s="1">
        <v>75509967</v>
      </c>
      <c r="F5702" s="1" t="s">
        <v>5885</v>
      </c>
      <c r="G5702" s="1">
        <v>41416382</v>
      </c>
      <c r="H5702" s="1" t="s">
        <v>5886</v>
      </c>
      <c r="I5702" s="2">
        <v>45064</v>
      </c>
      <c r="J5702" s="15" t="str">
        <f>MID(Tabla1[[#This Row],[HORA]],1,5)</f>
        <v>18:58</v>
      </c>
      <c r="K5702" s="16">
        <f>IF(Tabla1[[#This Row],[FECHA]]=I5703,IF(J5703-J5702&gt;0,(J5703-J5702)*1440,0),0)</f>
        <v>0</v>
      </c>
      <c r="L5702" s="14">
        <f>2+L5443-Datos!$C$8</f>
        <v>7.53</v>
      </c>
      <c r="M5702" s="13" t="s">
        <v>56197</v>
      </c>
      <c r="N5702" s="1" t="s">
        <v>5887</v>
      </c>
      <c r="O5702" s="1">
        <v>12</v>
      </c>
      <c r="P5702" s="1" t="s">
        <v>986</v>
      </c>
      <c r="Q5702" s="4" t="s">
        <v>21</v>
      </c>
    </row>
    <row r="5703" spans="1:17" ht="22.5" x14ac:dyDescent="0.25">
      <c r="A5703" s="3">
        <v>1948</v>
      </c>
      <c r="B5703" s="1" t="s">
        <v>5884</v>
      </c>
      <c r="C5703" s="1" t="s">
        <v>15</v>
      </c>
      <c r="D5703" s="1" t="s">
        <v>33</v>
      </c>
      <c r="E5703" s="1">
        <v>75509967</v>
      </c>
      <c r="F5703" s="1" t="s">
        <v>5888</v>
      </c>
      <c r="G5703" s="1">
        <v>41416382</v>
      </c>
      <c r="H5703" s="1" t="s">
        <v>5886</v>
      </c>
      <c r="I5703" s="2">
        <v>45064</v>
      </c>
      <c r="J5703" s="15" t="str">
        <f>MID(Tabla1[[#This Row],[HORA]],1,5)</f>
        <v>18:58</v>
      </c>
      <c r="K5703" s="16">
        <f>IF(Tabla1[[#This Row],[FECHA]]=I5704,IF(J5704-J5703&gt;0,(J5704-J5703)*1440,0),0)</f>
        <v>0</v>
      </c>
      <c r="L5703" s="14">
        <f>2+L5444-Datos!$C$8</f>
        <v>9.2600000000000016</v>
      </c>
      <c r="M5703" s="13" t="s">
        <v>56197</v>
      </c>
      <c r="N5703" s="1" t="s">
        <v>5887</v>
      </c>
      <c r="O5703" s="1">
        <v>12</v>
      </c>
      <c r="P5703" s="1" t="s">
        <v>986</v>
      </c>
      <c r="Q5703" s="4" t="s">
        <v>21</v>
      </c>
    </row>
    <row r="5704" spans="1:17" ht="22.5" x14ac:dyDescent="0.25">
      <c r="A5704" s="3">
        <v>17077</v>
      </c>
      <c r="B5704" s="1" t="s">
        <v>51562</v>
      </c>
      <c r="C5704" s="1" t="s">
        <v>15</v>
      </c>
      <c r="D5704" s="1" t="s">
        <v>40</v>
      </c>
      <c r="E5704" s="1">
        <v>10166577131</v>
      </c>
      <c r="F5704" s="1" t="s">
        <v>47855</v>
      </c>
      <c r="G5704" s="1">
        <v>2234455</v>
      </c>
      <c r="H5704" s="1" t="s">
        <v>47856</v>
      </c>
      <c r="I5704" s="2">
        <v>45064</v>
      </c>
      <c r="J5704" s="15" t="str">
        <f>MID(Tabla1[[#This Row],[HORA]],1,5)</f>
        <v>18:58</v>
      </c>
      <c r="K5704" s="16">
        <f>IF(Tabla1[[#This Row],[FECHA]]=I5705,IF(J5705-J5704&gt;0,(J5705-J5704)*1440,0),0)</f>
        <v>0</v>
      </c>
      <c r="L5704" s="14">
        <f>2+L5445-Datos!$C$8</f>
        <v>11.120000000000001</v>
      </c>
      <c r="M5704" s="13" t="s">
        <v>56197</v>
      </c>
      <c r="N5704" s="1" t="s">
        <v>51563</v>
      </c>
      <c r="O5704" s="1">
        <v>25</v>
      </c>
      <c r="P5704" s="1" t="s">
        <v>300</v>
      </c>
      <c r="Q5704" s="4" t="s">
        <v>21</v>
      </c>
    </row>
    <row r="5705" spans="1:17" ht="22.5" x14ac:dyDescent="0.25">
      <c r="A5705" s="3">
        <v>18312</v>
      </c>
      <c r="B5705" s="1" t="s">
        <v>54656</v>
      </c>
      <c r="C5705" s="1" t="s">
        <v>15</v>
      </c>
      <c r="D5705" s="1" t="s">
        <v>40</v>
      </c>
      <c r="E5705" s="1">
        <v>20561390798</v>
      </c>
      <c r="F5705" s="1" t="s">
        <v>54657</v>
      </c>
      <c r="G5705" s="1">
        <v>2234457</v>
      </c>
      <c r="H5705" s="1" t="s">
        <v>54658</v>
      </c>
      <c r="I5705" s="2">
        <v>45064</v>
      </c>
      <c r="J5705" s="15" t="str">
        <f>MID(Tabla1[[#This Row],[HORA]],1,5)</f>
        <v>18:58</v>
      </c>
      <c r="K5705" s="16">
        <f>IF(Tabla1[[#This Row],[FECHA]]=I5706,IF(J5706-J5705&gt;0,(J5706-J5705)*1440,0),0)</f>
        <v>1.9999999999999929</v>
      </c>
      <c r="L5705" s="14">
        <f>2+L5446-Datos!$C$8</f>
        <v>8.42</v>
      </c>
      <c r="M5705" s="13" t="s">
        <v>56197</v>
      </c>
      <c r="N5705" s="1" t="s">
        <v>59</v>
      </c>
      <c r="O5705" s="1">
        <v>10</v>
      </c>
      <c r="P5705" s="1" t="s">
        <v>1511</v>
      </c>
      <c r="Q5705" s="4" t="s">
        <v>21</v>
      </c>
    </row>
    <row r="5706" spans="1:17" ht="22.5" x14ac:dyDescent="0.25">
      <c r="A5706" s="3">
        <v>7397</v>
      </c>
      <c r="B5706" s="1" t="s">
        <v>23154</v>
      </c>
      <c r="C5706" s="1" t="s">
        <v>15</v>
      </c>
      <c r="D5706" s="1" t="s">
        <v>40</v>
      </c>
      <c r="E5706" s="1">
        <v>16796714</v>
      </c>
      <c r="F5706" s="1" t="s">
        <v>23155</v>
      </c>
      <c r="G5706" s="1">
        <v>2234459</v>
      </c>
      <c r="H5706" s="1" t="s">
        <v>23156</v>
      </c>
      <c r="I5706" s="2">
        <v>45064</v>
      </c>
      <c r="J5706" s="15" t="str">
        <f>MID(Tabla1[[#This Row],[HORA]],1,5)</f>
        <v>19:00</v>
      </c>
      <c r="K5706" s="16">
        <f>IF(Tabla1[[#This Row],[FECHA]]=I5707,IF(J5707-J5706&gt;0,(J5707-J5706)*1440,0),0)</f>
        <v>0.99999999999999645</v>
      </c>
      <c r="L5706" s="14">
        <f>2+L5447-Datos!$C$8</f>
        <v>9.08</v>
      </c>
      <c r="M5706" s="13" t="s">
        <v>56199</v>
      </c>
      <c r="N5706" s="1" t="s">
        <v>22743</v>
      </c>
      <c r="O5706" s="1">
        <v>15</v>
      </c>
      <c r="P5706" s="1" t="s">
        <v>300</v>
      </c>
      <c r="Q5706" s="4" t="s">
        <v>21</v>
      </c>
    </row>
    <row r="5707" spans="1:17" ht="22.5" x14ac:dyDescent="0.25">
      <c r="A5707" s="3">
        <v>13439</v>
      </c>
      <c r="B5707" s="1" t="s">
        <v>41360</v>
      </c>
      <c r="C5707" s="1" t="s">
        <v>15</v>
      </c>
      <c r="D5707" s="1" t="s">
        <v>40</v>
      </c>
      <c r="E5707" s="1">
        <v>47285961</v>
      </c>
      <c r="F5707" s="1" t="s">
        <v>41361</v>
      </c>
      <c r="G5707" s="1">
        <v>72548303</v>
      </c>
      <c r="H5707" s="1" t="s">
        <v>41362</v>
      </c>
      <c r="I5707" s="2">
        <v>45064</v>
      </c>
      <c r="J5707" s="15" t="str">
        <f>MID(Tabla1[[#This Row],[HORA]],1,5)</f>
        <v>19:01</v>
      </c>
      <c r="K5707" s="16">
        <f>IF(Tabla1[[#This Row],[FECHA]]=I5708,IF(J5708-J5707&gt;0,(J5708-J5707)*1440,0),0)</f>
        <v>6.0000000000001386</v>
      </c>
      <c r="L5707" s="14">
        <f>2+L5448-Datos!$C$8</f>
        <v>9.02</v>
      </c>
      <c r="M5707" s="13" t="s">
        <v>56200</v>
      </c>
      <c r="N5707" s="1" t="s">
        <v>41363</v>
      </c>
      <c r="O5707" s="1">
        <v>15</v>
      </c>
      <c r="P5707" s="1" t="s">
        <v>1511</v>
      </c>
      <c r="Q5707" s="4" t="s">
        <v>21</v>
      </c>
    </row>
    <row r="5708" spans="1:17" ht="22.5" x14ac:dyDescent="0.25">
      <c r="A5708" s="3">
        <v>7398</v>
      </c>
      <c r="B5708" s="1" t="s">
        <v>23157</v>
      </c>
      <c r="C5708" s="1" t="s">
        <v>15</v>
      </c>
      <c r="D5708" s="1" t="s">
        <v>40</v>
      </c>
      <c r="E5708" s="1">
        <v>41156544</v>
      </c>
      <c r="F5708" s="1" t="s">
        <v>23158</v>
      </c>
      <c r="G5708" s="1">
        <v>2234464</v>
      </c>
      <c r="H5708" s="1" t="s">
        <v>23159</v>
      </c>
      <c r="I5708" s="2">
        <v>45064</v>
      </c>
      <c r="J5708" s="15" t="str">
        <f>MID(Tabla1[[#This Row],[HORA]],1,5)</f>
        <v>19:07</v>
      </c>
      <c r="K5708" s="16">
        <f>IF(Tabla1[[#This Row],[FECHA]]=I5709,IF(J5709-J5708&gt;0,(J5709-J5708)*1440,0),0)</f>
        <v>2.9999999999999893</v>
      </c>
      <c r="L5708" s="14">
        <f>2+L5449-Datos!$C$8</f>
        <v>7.120000000000001</v>
      </c>
      <c r="M5708" s="13" t="s">
        <v>56206</v>
      </c>
      <c r="N5708" s="1" t="s">
        <v>23160</v>
      </c>
      <c r="O5708" s="1">
        <v>15</v>
      </c>
      <c r="P5708" s="1" t="s">
        <v>300</v>
      </c>
      <c r="Q5708" s="4" t="s">
        <v>21</v>
      </c>
    </row>
    <row r="5709" spans="1:17" ht="22.5" x14ac:dyDescent="0.25">
      <c r="A5709" s="3">
        <v>18313</v>
      </c>
      <c r="B5709" s="1" t="s">
        <v>54659</v>
      </c>
      <c r="C5709" s="1" t="s">
        <v>15</v>
      </c>
      <c r="D5709" s="1" t="s">
        <v>40</v>
      </c>
      <c r="E5709" s="1">
        <v>20608028448</v>
      </c>
      <c r="F5709" s="1" t="s">
        <v>48665</v>
      </c>
      <c r="G5709" s="1">
        <v>2766684</v>
      </c>
      <c r="H5709" s="1" t="s">
        <v>54660</v>
      </c>
      <c r="I5709" s="2">
        <v>45064</v>
      </c>
      <c r="J5709" s="15" t="str">
        <f>MID(Tabla1[[#This Row],[HORA]],1,5)</f>
        <v>19:10</v>
      </c>
      <c r="K5709" s="16">
        <f>IF(Tabla1[[#This Row],[FECHA]]=I5710,IF(J5710-J5709&gt;0,(J5710-J5709)*1440,0),0)</f>
        <v>4.9999999999999822</v>
      </c>
      <c r="L5709" s="14">
        <f>2+L5450-Datos!$C$8</f>
        <v>8.1300000000000008</v>
      </c>
      <c r="M5709" s="13" t="s">
        <v>56209</v>
      </c>
      <c r="N5709" s="1" t="s">
        <v>54661</v>
      </c>
      <c r="O5709" s="1">
        <v>20</v>
      </c>
      <c r="P5709" s="1" t="s">
        <v>1511</v>
      </c>
      <c r="Q5709" s="4" t="s">
        <v>21</v>
      </c>
    </row>
    <row r="5710" spans="1:17" ht="22.5" x14ac:dyDescent="0.25">
      <c r="A5710" s="3">
        <v>13440</v>
      </c>
      <c r="B5710" s="1" t="s">
        <v>41364</v>
      </c>
      <c r="C5710" s="1" t="s">
        <v>15</v>
      </c>
      <c r="D5710" s="1" t="s">
        <v>33</v>
      </c>
      <c r="E5710" s="1">
        <v>16653273</v>
      </c>
      <c r="F5710" s="1" t="s">
        <v>7805</v>
      </c>
      <c r="G5710" s="1">
        <v>3640133</v>
      </c>
      <c r="H5710" s="1" t="s">
        <v>15293</v>
      </c>
      <c r="I5710" s="2">
        <v>45064</v>
      </c>
      <c r="J5710" s="15" t="str">
        <f>MID(Tabla1[[#This Row],[HORA]],1,5)</f>
        <v>19:15</v>
      </c>
      <c r="K5710" s="16">
        <f>IF(Tabla1[[#This Row],[FECHA]]=I5711,IF(J5711-J5710&gt;0,(J5711-J5710)*1440,0),0)</f>
        <v>0.99999999999983658</v>
      </c>
      <c r="L5710" s="14">
        <f>2+L5451-Datos!$C$8</f>
        <v>9.5</v>
      </c>
      <c r="M5710" s="13" t="s">
        <v>56214</v>
      </c>
      <c r="N5710" s="1" t="s">
        <v>41365</v>
      </c>
      <c r="O5710" s="1">
        <v>15</v>
      </c>
      <c r="P5710" s="1" t="s">
        <v>1511</v>
      </c>
      <c r="Q5710" s="4" t="s">
        <v>21</v>
      </c>
    </row>
    <row r="5711" spans="1:17" ht="22.5" x14ac:dyDescent="0.25">
      <c r="A5711" s="3">
        <v>7399</v>
      </c>
      <c r="B5711" s="1" t="s">
        <v>23161</v>
      </c>
      <c r="C5711" s="1" t="s">
        <v>15</v>
      </c>
      <c r="D5711" s="1" t="s">
        <v>71</v>
      </c>
      <c r="E5711" s="1">
        <v>80242378</v>
      </c>
      <c r="F5711" s="1" t="s">
        <v>23162</v>
      </c>
      <c r="G5711" s="1">
        <v>71919229</v>
      </c>
      <c r="H5711" s="1" t="s">
        <v>23163</v>
      </c>
      <c r="I5711" s="2">
        <v>45064</v>
      </c>
      <c r="J5711" s="15" t="str">
        <f>MID(Tabla1[[#This Row],[HORA]],1,5)</f>
        <v>19:16</v>
      </c>
      <c r="K5711" s="16">
        <f>IF(Tabla1[[#This Row],[FECHA]]=I5712,IF(J5712-J5711&gt;0,(J5712-J5711)*1440,0),0)</f>
        <v>7.000000000000135</v>
      </c>
      <c r="L5711" s="14">
        <f>2+L5452-Datos!$C$8</f>
        <v>9.25</v>
      </c>
      <c r="M5711" s="13" t="s">
        <v>56215</v>
      </c>
      <c r="N5711" s="1" t="s">
        <v>23164</v>
      </c>
      <c r="O5711" s="1">
        <v>30</v>
      </c>
      <c r="P5711" s="1" t="s">
        <v>300</v>
      </c>
      <c r="Q5711" s="4" t="s">
        <v>21</v>
      </c>
    </row>
    <row r="5712" spans="1:17" ht="22.5" x14ac:dyDescent="0.25">
      <c r="A5712" s="3">
        <v>13441</v>
      </c>
      <c r="B5712" s="1" t="s">
        <v>41366</v>
      </c>
      <c r="C5712" s="1" t="s">
        <v>15</v>
      </c>
      <c r="D5712" s="1" t="s">
        <v>40</v>
      </c>
      <c r="E5712" s="1">
        <v>16496446</v>
      </c>
      <c r="F5712" s="1" t="s">
        <v>41367</v>
      </c>
      <c r="G5712" s="1">
        <v>2234467</v>
      </c>
      <c r="H5712" s="1" t="s">
        <v>41368</v>
      </c>
      <c r="I5712" s="2">
        <v>45064</v>
      </c>
      <c r="J5712" s="15" t="str">
        <f>MID(Tabla1[[#This Row],[HORA]],1,5)</f>
        <v>19:23</v>
      </c>
      <c r="K5712" s="16">
        <f>IF(Tabla1[[#This Row],[FECHA]]=I5713,IF(J5713-J5712&gt;0,(J5713-J5712)*1440,0),0)</f>
        <v>2.9999999999999893</v>
      </c>
      <c r="L5712" s="14">
        <f>2+L5453-Datos!$C$8</f>
        <v>12.190000000000001</v>
      </c>
      <c r="M5712" s="13" t="s">
        <v>56222</v>
      </c>
      <c r="N5712" s="1" t="s">
        <v>41369</v>
      </c>
      <c r="O5712" s="1">
        <v>15</v>
      </c>
      <c r="P5712" s="1" t="s">
        <v>1511</v>
      </c>
      <c r="Q5712" s="4" t="s">
        <v>21</v>
      </c>
    </row>
    <row r="5713" spans="1:17" ht="22.5" x14ac:dyDescent="0.25">
      <c r="A5713" s="3">
        <v>18314</v>
      </c>
      <c r="B5713" s="1" t="s">
        <v>54662</v>
      </c>
      <c r="C5713" s="1" t="s">
        <v>15</v>
      </c>
      <c r="D5713" s="1" t="s">
        <v>40</v>
      </c>
      <c r="E5713" s="1">
        <v>20602348157</v>
      </c>
      <c r="F5713" s="1" t="s">
        <v>49893</v>
      </c>
      <c r="G5713" s="1">
        <v>74280693</v>
      </c>
      <c r="H5713" s="1" t="s">
        <v>54663</v>
      </c>
      <c r="I5713" s="2">
        <v>45064</v>
      </c>
      <c r="J5713" s="15" t="str">
        <f>MID(Tabla1[[#This Row],[HORA]],1,5)</f>
        <v>19:26</v>
      </c>
      <c r="K5713" s="16">
        <f>IF(Tabla1[[#This Row],[FECHA]]=I5714,IF(J5714-J5713&gt;0,(J5714-J5713)*1440,0),0)</f>
        <v>1.999999999999833</v>
      </c>
      <c r="L5713" s="14">
        <f>2+L5454-Datos!$C$8</f>
        <v>9.34</v>
      </c>
      <c r="M5713" s="13" t="s">
        <v>56225</v>
      </c>
      <c r="N5713" s="1" t="s">
        <v>54664</v>
      </c>
      <c r="O5713" s="1">
        <v>15</v>
      </c>
      <c r="P5713" s="1" t="s">
        <v>1511</v>
      </c>
      <c r="Q5713" s="4" t="s">
        <v>21</v>
      </c>
    </row>
    <row r="5714" spans="1:17" ht="22.5" x14ac:dyDescent="0.25">
      <c r="A5714" s="3">
        <v>7400</v>
      </c>
      <c r="B5714" s="1" t="s">
        <v>23165</v>
      </c>
      <c r="C5714" s="1" t="s">
        <v>15</v>
      </c>
      <c r="D5714" s="1" t="s">
        <v>40</v>
      </c>
      <c r="E5714" s="1">
        <v>74620691</v>
      </c>
      <c r="F5714" s="1" t="s">
        <v>23166</v>
      </c>
      <c r="G5714" s="1">
        <v>77430608</v>
      </c>
      <c r="H5714" s="1" t="s">
        <v>23167</v>
      </c>
      <c r="I5714" s="2">
        <v>45064</v>
      </c>
      <c r="J5714" s="15" t="str">
        <f>MID(Tabla1[[#This Row],[HORA]],1,5)</f>
        <v>19:28</v>
      </c>
      <c r="K5714" s="16">
        <f>IF(Tabla1[[#This Row],[FECHA]]=I5715,IF(J5715-J5714&gt;0,(J5715-J5714)*1440,0),0)</f>
        <v>0</v>
      </c>
      <c r="L5714" s="14">
        <f>2+L5455-Datos!$C$8</f>
        <v>10.120000000000001</v>
      </c>
      <c r="M5714" s="13" t="s">
        <v>56227</v>
      </c>
      <c r="N5714" s="1" t="s">
        <v>23168</v>
      </c>
      <c r="O5714" s="1">
        <v>23.33</v>
      </c>
      <c r="P5714" s="1" t="s">
        <v>300</v>
      </c>
      <c r="Q5714" s="4" t="s">
        <v>21</v>
      </c>
    </row>
    <row r="5715" spans="1:17" ht="22.5" x14ac:dyDescent="0.25">
      <c r="A5715" s="3">
        <v>7401</v>
      </c>
      <c r="B5715" s="1" t="s">
        <v>23165</v>
      </c>
      <c r="C5715" s="1" t="s">
        <v>15</v>
      </c>
      <c r="D5715" s="1" t="s">
        <v>40</v>
      </c>
      <c r="E5715" s="1">
        <v>74620691</v>
      </c>
      <c r="F5715" s="1" t="s">
        <v>23166</v>
      </c>
      <c r="G5715" s="1">
        <v>77430608</v>
      </c>
      <c r="H5715" s="1" t="s">
        <v>23167</v>
      </c>
      <c r="I5715" s="2">
        <v>45064</v>
      </c>
      <c r="J5715" s="15" t="str">
        <f>MID(Tabla1[[#This Row],[HORA]],1,5)</f>
        <v>19:28</v>
      </c>
      <c r="K5715" s="16">
        <f>IF(Tabla1[[#This Row],[FECHA]]=I5716,IF(J5716-J5715&gt;0,(J5716-J5715)*1440,0),0)</f>
        <v>0</v>
      </c>
      <c r="L5715" s="14">
        <f>2+L5456-Datos!$C$8</f>
        <v>12.49</v>
      </c>
      <c r="M5715" s="13" t="s">
        <v>56227</v>
      </c>
      <c r="N5715" s="1" t="s">
        <v>23169</v>
      </c>
      <c r="O5715" s="1">
        <v>23.33</v>
      </c>
      <c r="P5715" s="1" t="s">
        <v>300</v>
      </c>
      <c r="Q5715" s="4" t="s">
        <v>21</v>
      </c>
    </row>
    <row r="5716" spans="1:17" ht="22.5" x14ac:dyDescent="0.25">
      <c r="A5716" s="3">
        <v>7402</v>
      </c>
      <c r="B5716" s="1" t="s">
        <v>23165</v>
      </c>
      <c r="C5716" s="1" t="s">
        <v>15</v>
      </c>
      <c r="D5716" s="1" t="s">
        <v>40</v>
      </c>
      <c r="E5716" s="1">
        <v>74620691</v>
      </c>
      <c r="F5716" s="1" t="s">
        <v>23166</v>
      </c>
      <c r="G5716" s="1">
        <v>77430608</v>
      </c>
      <c r="H5716" s="1" t="s">
        <v>23167</v>
      </c>
      <c r="I5716" s="2">
        <v>45064</v>
      </c>
      <c r="J5716" s="15" t="str">
        <f>MID(Tabla1[[#This Row],[HORA]],1,5)</f>
        <v>19:28</v>
      </c>
      <c r="K5716" s="16">
        <f>IF(Tabla1[[#This Row],[FECHA]]=I5717,IF(J5717-J5716&gt;0,(J5717-J5716)*1440,0),0)</f>
        <v>2.0000000000001528</v>
      </c>
      <c r="L5716" s="14">
        <f>2+L5457-Datos!$C$8</f>
        <v>11.18</v>
      </c>
      <c r="M5716" s="13" t="s">
        <v>56227</v>
      </c>
      <c r="N5716" s="1" t="s">
        <v>23170</v>
      </c>
      <c r="O5716" s="1">
        <v>23.34</v>
      </c>
      <c r="P5716" s="1" t="s">
        <v>300</v>
      </c>
      <c r="Q5716" s="4" t="s">
        <v>21</v>
      </c>
    </row>
    <row r="5717" spans="1:17" ht="22.5" x14ac:dyDescent="0.25">
      <c r="A5717" s="3">
        <v>13442</v>
      </c>
      <c r="B5717" s="1" t="s">
        <v>41370</v>
      </c>
      <c r="C5717" s="1" t="s">
        <v>15</v>
      </c>
      <c r="D5717" s="1" t="s">
        <v>82</v>
      </c>
      <c r="E5717" s="1">
        <v>26694799</v>
      </c>
      <c r="F5717" s="1" t="s">
        <v>41371</v>
      </c>
      <c r="G5717" s="1">
        <v>2234470</v>
      </c>
      <c r="H5717" s="1" t="s">
        <v>41372</v>
      </c>
      <c r="I5717" s="2">
        <v>45064</v>
      </c>
      <c r="J5717" s="15" t="str">
        <f>MID(Tabla1[[#This Row],[HORA]],1,5)</f>
        <v>19:30</v>
      </c>
      <c r="K5717" s="16">
        <f>IF(Tabla1[[#This Row],[FECHA]]=I5718,IF(J5718-J5717&gt;0,(J5718-J5717)*1440,0),0)</f>
        <v>0.99999999999999645</v>
      </c>
      <c r="L5717" s="14">
        <f>2+L5458-Datos!$C$8</f>
        <v>9.7800000000000011</v>
      </c>
      <c r="M5717" s="13" t="s">
        <v>56229</v>
      </c>
      <c r="N5717" s="1" t="s">
        <v>41373</v>
      </c>
      <c r="O5717" s="1">
        <v>15</v>
      </c>
      <c r="P5717" s="1" t="s">
        <v>1511</v>
      </c>
      <c r="Q5717" s="4" t="s">
        <v>21</v>
      </c>
    </row>
    <row r="5718" spans="1:17" ht="22.5" x14ac:dyDescent="0.25">
      <c r="A5718" s="3">
        <v>1949</v>
      </c>
      <c r="B5718" s="1" t="s">
        <v>5889</v>
      </c>
      <c r="C5718" s="1" t="s">
        <v>15</v>
      </c>
      <c r="D5718" s="1" t="s">
        <v>71</v>
      </c>
      <c r="E5718" s="1">
        <v>16786697</v>
      </c>
      <c r="F5718" s="1" t="s">
        <v>5546</v>
      </c>
      <c r="G5718" s="1">
        <v>2234471</v>
      </c>
      <c r="H5718" s="1" t="s">
        <v>5890</v>
      </c>
      <c r="I5718" s="2">
        <v>45064</v>
      </c>
      <c r="J5718" s="15" t="str">
        <f>MID(Tabla1[[#This Row],[HORA]],1,5)</f>
        <v>19:31</v>
      </c>
      <c r="K5718" s="16">
        <f>IF(Tabla1[[#This Row],[FECHA]]=I5719,IF(J5719-J5718&gt;0,(J5719-J5718)*1440,0),0)</f>
        <v>1.0000000000001563</v>
      </c>
      <c r="L5718" s="14">
        <f>2+L5459-Datos!$C$8</f>
        <v>7.5200000000000005</v>
      </c>
      <c r="M5718" s="13" t="s">
        <v>56230</v>
      </c>
      <c r="N5718" s="1" t="s">
        <v>5891</v>
      </c>
      <c r="O5718" s="1">
        <v>15</v>
      </c>
      <c r="P5718" s="1" t="s">
        <v>986</v>
      </c>
      <c r="Q5718" s="4" t="s">
        <v>21</v>
      </c>
    </row>
    <row r="5719" spans="1:17" ht="22.5" x14ac:dyDescent="0.25">
      <c r="A5719" s="3">
        <v>1950</v>
      </c>
      <c r="B5719" s="1" t="s">
        <v>5892</v>
      </c>
      <c r="C5719" s="1" t="s">
        <v>15</v>
      </c>
      <c r="D5719" s="1" t="s">
        <v>71</v>
      </c>
      <c r="E5719" s="1">
        <v>16786697</v>
      </c>
      <c r="F5719" s="1" t="s">
        <v>5546</v>
      </c>
      <c r="G5719" s="1">
        <v>2234472</v>
      </c>
      <c r="H5719" s="1" t="s">
        <v>5893</v>
      </c>
      <c r="I5719" s="2">
        <v>45064</v>
      </c>
      <c r="J5719" s="15" t="str">
        <f>MID(Tabla1[[#This Row],[HORA]],1,5)</f>
        <v>19:32</v>
      </c>
      <c r="K5719" s="16">
        <f>IF(Tabla1[[#This Row],[FECHA]]=I5720,IF(J5720-J5719&gt;0,(J5720-J5719)*1440,0),0)</f>
        <v>1.999999999999833</v>
      </c>
      <c r="L5719" s="14">
        <f>2+L5460-Datos!$C$8</f>
        <v>10.039999999999999</v>
      </c>
      <c r="M5719" s="13" t="s">
        <v>56231</v>
      </c>
      <c r="N5719" s="1" t="s">
        <v>5894</v>
      </c>
      <c r="O5719" s="1">
        <v>12</v>
      </c>
      <c r="P5719" s="1" t="s">
        <v>986</v>
      </c>
      <c r="Q5719" s="4" t="s">
        <v>21</v>
      </c>
    </row>
    <row r="5720" spans="1:17" ht="22.5" x14ac:dyDescent="0.25">
      <c r="A5720" s="3">
        <v>13443</v>
      </c>
      <c r="B5720" s="1" t="s">
        <v>41374</v>
      </c>
      <c r="C5720" s="1" t="s">
        <v>15</v>
      </c>
      <c r="D5720" s="1" t="s">
        <v>61</v>
      </c>
      <c r="E5720" s="1">
        <v>72842634</v>
      </c>
      <c r="F5720" s="1" t="s">
        <v>15756</v>
      </c>
      <c r="G5720" s="1">
        <v>40682312</v>
      </c>
      <c r="H5720" s="1" t="s">
        <v>15757</v>
      </c>
      <c r="I5720" s="2">
        <v>45064</v>
      </c>
      <c r="J5720" s="15" t="str">
        <f>MID(Tabla1[[#This Row],[HORA]],1,5)</f>
        <v>19:34</v>
      </c>
      <c r="K5720" s="16">
        <f>IF(Tabla1[[#This Row],[FECHA]]=I5721,IF(J5721-J5720&gt;0,(J5721-J5720)*1440,0),0)</f>
        <v>6.0000000000001386</v>
      </c>
      <c r="L5720" s="14">
        <f>2+L5461-Datos!$C$8</f>
        <v>9.07</v>
      </c>
      <c r="M5720" s="13" t="s">
        <v>56233</v>
      </c>
      <c r="N5720" s="1" t="s">
        <v>41375</v>
      </c>
      <c r="O5720" s="1">
        <v>30</v>
      </c>
      <c r="P5720" s="1" t="s">
        <v>1511</v>
      </c>
      <c r="Q5720" s="4" t="s">
        <v>21</v>
      </c>
    </row>
    <row r="5721" spans="1:17" ht="22.5" x14ac:dyDescent="0.25">
      <c r="A5721" s="3">
        <v>7403</v>
      </c>
      <c r="B5721" s="1" t="s">
        <v>23171</v>
      </c>
      <c r="C5721" s="1" t="s">
        <v>15</v>
      </c>
      <c r="D5721" s="1" t="s">
        <v>40</v>
      </c>
      <c r="E5721" s="1">
        <v>75439107</v>
      </c>
      <c r="F5721" s="1" t="s">
        <v>23172</v>
      </c>
      <c r="G5721" s="1">
        <v>76318772</v>
      </c>
      <c r="H5721" s="1" t="s">
        <v>23173</v>
      </c>
      <c r="I5721" s="2">
        <v>45064</v>
      </c>
      <c r="J5721" s="15" t="str">
        <f>MID(Tabla1[[#This Row],[HORA]],1,5)</f>
        <v>19:40</v>
      </c>
      <c r="K5721" s="16">
        <f>IF(Tabla1[[#This Row],[FECHA]]=I5722,IF(J5722-J5721&gt;0,(J5722-J5721)*1440,0),0)</f>
        <v>0.99999999999983658</v>
      </c>
      <c r="L5721" s="14">
        <f>2+L5462-Datos!$C$8</f>
        <v>8.18</v>
      </c>
      <c r="M5721" s="13" t="s">
        <v>56239</v>
      </c>
      <c r="N5721" s="1" t="s">
        <v>23174</v>
      </c>
      <c r="O5721" s="1">
        <v>15</v>
      </c>
      <c r="P5721" s="1" t="s">
        <v>300</v>
      </c>
      <c r="Q5721" s="4" t="s">
        <v>21</v>
      </c>
    </row>
    <row r="5722" spans="1:17" ht="22.5" x14ac:dyDescent="0.25">
      <c r="A5722" s="3">
        <v>13444</v>
      </c>
      <c r="B5722" s="1" t="s">
        <v>41376</v>
      </c>
      <c r="C5722" s="1" t="s">
        <v>15</v>
      </c>
      <c r="D5722" s="1" t="s">
        <v>71</v>
      </c>
      <c r="E5722" s="1">
        <v>41965209</v>
      </c>
      <c r="F5722" s="1" t="s">
        <v>41377</v>
      </c>
      <c r="G5722" s="1">
        <v>41965209</v>
      </c>
      <c r="H5722" s="1" t="s">
        <v>41377</v>
      </c>
      <c r="I5722" s="2">
        <v>45064</v>
      </c>
      <c r="J5722" s="15" t="str">
        <f>MID(Tabla1[[#This Row],[HORA]],1,5)</f>
        <v>19:41</v>
      </c>
      <c r="K5722" s="16">
        <f>IF(Tabla1[[#This Row],[FECHA]]=I5723,IF(J5723-J5722&gt;0,(J5723-J5722)*1440,0),0)</f>
        <v>1.9999999999999929</v>
      </c>
      <c r="L5722" s="14">
        <f>2+L5463-Datos!$C$8</f>
        <v>8.2200000000000006</v>
      </c>
      <c r="M5722" s="13" t="s">
        <v>56240</v>
      </c>
      <c r="N5722" s="1" t="s">
        <v>2178</v>
      </c>
      <c r="O5722" s="1">
        <v>30</v>
      </c>
      <c r="P5722" s="1" t="s">
        <v>1511</v>
      </c>
      <c r="Q5722" s="4" t="s">
        <v>21</v>
      </c>
    </row>
    <row r="5723" spans="1:17" ht="22.5" x14ac:dyDescent="0.25">
      <c r="A5723" s="3">
        <v>13445</v>
      </c>
      <c r="B5723" s="1" t="s">
        <v>41378</v>
      </c>
      <c r="C5723" s="1" t="s">
        <v>15</v>
      </c>
      <c r="D5723" s="1" t="s">
        <v>82</v>
      </c>
      <c r="E5723" s="1">
        <v>76463908</v>
      </c>
      <c r="F5723" s="1" t="s">
        <v>41379</v>
      </c>
      <c r="G5723" s="1">
        <v>16587386</v>
      </c>
      <c r="H5723" s="1" t="s">
        <v>41380</v>
      </c>
      <c r="I5723" s="2">
        <v>45064</v>
      </c>
      <c r="J5723" s="15" t="str">
        <f>MID(Tabla1[[#This Row],[HORA]],1,5)</f>
        <v>19:43</v>
      </c>
      <c r="K5723" s="16">
        <f>IF(Tabla1[[#This Row],[FECHA]]=I5724,IF(J5724-J5723&gt;0,(J5724-J5723)*1440,0),0)</f>
        <v>1.9999999999999929</v>
      </c>
      <c r="L5723" s="14">
        <f>2+L5464-Datos!$C$8</f>
        <v>13.1</v>
      </c>
      <c r="M5723" s="13" t="s">
        <v>56242</v>
      </c>
      <c r="N5723" s="1" t="s">
        <v>5964</v>
      </c>
      <c r="O5723" s="1">
        <v>25</v>
      </c>
      <c r="P5723" s="1" t="s">
        <v>1511</v>
      </c>
      <c r="Q5723" s="4" t="s">
        <v>21</v>
      </c>
    </row>
    <row r="5724" spans="1:17" ht="22.5" x14ac:dyDescent="0.25">
      <c r="A5724" s="3">
        <v>18315</v>
      </c>
      <c r="B5724" s="1" t="s">
        <v>54665</v>
      </c>
      <c r="C5724" s="1" t="s">
        <v>15</v>
      </c>
      <c r="D5724" s="1" t="s">
        <v>82</v>
      </c>
      <c r="E5724" s="1">
        <v>10062214657</v>
      </c>
      <c r="F5724" s="1" t="s">
        <v>48060</v>
      </c>
      <c r="G5724" s="1">
        <v>76618694</v>
      </c>
      <c r="H5724" s="1" t="s">
        <v>2736</v>
      </c>
      <c r="I5724" s="2">
        <v>45064</v>
      </c>
      <c r="J5724" s="15" t="str">
        <f>MID(Tabla1[[#This Row],[HORA]],1,5)</f>
        <v>19:45</v>
      </c>
      <c r="K5724" s="16">
        <f>IF(Tabla1[[#This Row],[FECHA]]=I5725,IF(J5725-J5724&gt;0,(J5725-J5724)*1440,0),0)</f>
        <v>3.0000000000001492</v>
      </c>
      <c r="L5724" s="14">
        <f>2+L5465-Datos!$C$8</f>
        <v>7.08</v>
      </c>
      <c r="M5724" s="13" t="s">
        <v>56244</v>
      </c>
      <c r="N5724" s="1" t="s">
        <v>54666</v>
      </c>
      <c r="O5724" s="1">
        <v>15</v>
      </c>
      <c r="P5724" s="1" t="s">
        <v>1511</v>
      </c>
      <c r="Q5724" s="4" t="s">
        <v>21</v>
      </c>
    </row>
    <row r="5725" spans="1:17" ht="22.5" x14ac:dyDescent="0.25">
      <c r="A5725" s="3">
        <v>1951</v>
      </c>
      <c r="B5725" s="1" t="s">
        <v>5895</v>
      </c>
      <c r="C5725" s="1" t="s">
        <v>15</v>
      </c>
      <c r="D5725" s="1" t="s">
        <v>82</v>
      </c>
      <c r="E5725" s="1">
        <v>33667861</v>
      </c>
      <c r="F5725" s="1" t="s">
        <v>5896</v>
      </c>
      <c r="G5725" s="1">
        <v>33667861</v>
      </c>
      <c r="H5725" s="1" t="s">
        <v>5896</v>
      </c>
      <c r="I5725" s="2">
        <v>45064</v>
      </c>
      <c r="J5725" s="15" t="str">
        <f>MID(Tabla1[[#This Row],[HORA]],1,5)</f>
        <v>19:48</v>
      </c>
      <c r="K5725" s="16">
        <f>IF(Tabla1[[#This Row],[FECHA]]=I5726,IF(J5726-J5725&gt;0,(J5726-J5725)*1440,0),0)</f>
        <v>1.999999999999833</v>
      </c>
      <c r="L5725" s="14">
        <f>2+L5466-Datos!$C$8</f>
        <v>8.3800000000000008</v>
      </c>
      <c r="M5725" s="13" t="s">
        <v>56247</v>
      </c>
      <c r="N5725" s="1" t="s">
        <v>1715</v>
      </c>
      <c r="O5725" s="1">
        <v>30</v>
      </c>
      <c r="P5725" s="1" t="s">
        <v>986</v>
      </c>
      <c r="Q5725" s="4" t="s">
        <v>21</v>
      </c>
    </row>
    <row r="5726" spans="1:17" ht="22.5" x14ac:dyDescent="0.25">
      <c r="A5726" s="3">
        <v>1952</v>
      </c>
      <c r="B5726" s="1" t="s">
        <v>5897</v>
      </c>
      <c r="C5726" s="1" t="s">
        <v>15</v>
      </c>
      <c r="D5726" s="1" t="s">
        <v>40</v>
      </c>
      <c r="E5726" s="1">
        <v>74814556</v>
      </c>
      <c r="F5726" s="1" t="s">
        <v>5898</v>
      </c>
      <c r="G5726" s="1">
        <v>41914286</v>
      </c>
      <c r="H5726" s="1" t="s">
        <v>5899</v>
      </c>
      <c r="I5726" s="2">
        <v>45064</v>
      </c>
      <c r="J5726" s="15" t="str">
        <f>MID(Tabla1[[#This Row],[HORA]],1,5)</f>
        <v>19:50</v>
      </c>
      <c r="K5726" s="16">
        <f>IF(Tabla1[[#This Row],[FECHA]]=I5727,IF(J5727-J5726&gt;0,(J5727-J5726)*1440,0),0)</f>
        <v>2.0000000000001528</v>
      </c>
      <c r="L5726" s="14">
        <f>2+L5467-Datos!$C$8</f>
        <v>7.28</v>
      </c>
      <c r="M5726" s="13" t="s">
        <v>56249</v>
      </c>
      <c r="N5726" s="1" t="s">
        <v>5900</v>
      </c>
      <c r="O5726" s="1">
        <v>20</v>
      </c>
      <c r="P5726" s="1" t="s">
        <v>986</v>
      </c>
      <c r="Q5726" s="4" t="s">
        <v>21</v>
      </c>
    </row>
    <row r="5727" spans="1:17" ht="22.5" x14ac:dyDescent="0.25">
      <c r="A5727" s="3">
        <v>13446</v>
      </c>
      <c r="B5727" s="1" t="s">
        <v>41381</v>
      </c>
      <c r="C5727" s="1" t="s">
        <v>15</v>
      </c>
      <c r="D5727" s="1" t="s">
        <v>40</v>
      </c>
      <c r="E5727" s="1">
        <v>42953235</v>
      </c>
      <c r="F5727" s="1" t="s">
        <v>41382</v>
      </c>
      <c r="G5727" s="1">
        <v>42953235</v>
      </c>
      <c r="H5727" s="1" t="s">
        <v>41382</v>
      </c>
      <c r="I5727" s="2">
        <v>45064</v>
      </c>
      <c r="J5727" s="15" t="str">
        <f>MID(Tabla1[[#This Row],[HORA]],1,5)</f>
        <v>19:52</v>
      </c>
      <c r="K5727" s="16">
        <f>IF(Tabla1[[#This Row],[FECHA]]=I5728,IF(J5728-J5727&gt;0,(J5728-J5727)*1440,0),0)</f>
        <v>0.99999999999983658</v>
      </c>
      <c r="L5727" s="14">
        <f>2+L5468-Datos!$C$8</f>
        <v>8.48</v>
      </c>
      <c r="M5727" s="13" t="s">
        <v>56251</v>
      </c>
      <c r="N5727" s="1" t="s">
        <v>2178</v>
      </c>
      <c r="O5727" s="1">
        <v>10</v>
      </c>
      <c r="P5727" s="1" t="s">
        <v>1511</v>
      </c>
      <c r="Q5727" s="4" t="s">
        <v>21</v>
      </c>
    </row>
    <row r="5728" spans="1:17" ht="22.5" x14ac:dyDescent="0.25">
      <c r="A5728" s="3">
        <v>7404</v>
      </c>
      <c r="B5728" s="1" t="s">
        <v>23175</v>
      </c>
      <c r="C5728" s="1" t="s">
        <v>15</v>
      </c>
      <c r="D5728" s="1" t="s">
        <v>40</v>
      </c>
      <c r="E5728" s="1">
        <v>41780726</v>
      </c>
      <c r="F5728" s="1" t="s">
        <v>23176</v>
      </c>
      <c r="G5728" s="1">
        <v>41145057</v>
      </c>
      <c r="H5728" s="1" t="s">
        <v>23177</v>
      </c>
      <c r="I5728" s="2">
        <v>45064</v>
      </c>
      <c r="J5728" s="15" t="str">
        <f>MID(Tabla1[[#This Row],[HORA]],1,5)</f>
        <v>19:53</v>
      </c>
      <c r="K5728" s="16">
        <f>IF(Tabla1[[#This Row],[FECHA]]=I5729,IF(J5729-J5728&gt;0,(J5729-J5728)*1440,0),0)</f>
        <v>0</v>
      </c>
      <c r="L5728" s="14">
        <f>2+L5469-Datos!$C$8</f>
        <v>9.98</v>
      </c>
      <c r="M5728" s="13" t="s">
        <v>56252</v>
      </c>
      <c r="N5728" s="1" t="s">
        <v>23178</v>
      </c>
      <c r="O5728" s="1">
        <v>25</v>
      </c>
      <c r="P5728" s="1" t="s">
        <v>300</v>
      </c>
      <c r="Q5728" s="4" t="s">
        <v>21</v>
      </c>
    </row>
    <row r="5729" spans="1:17" ht="22.5" x14ac:dyDescent="0.25">
      <c r="A5729" s="3">
        <v>7405</v>
      </c>
      <c r="B5729" s="1" t="s">
        <v>23175</v>
      </c>
      <c r="C5729" s="1" t="s">
        <v>15</v>
      </c>
      <c r="D5729" s="1" t="s">
        <v>40</v>
      </c>
      <c r="E5729" s="1">
        <v>41780726</v>
      </c>
      <c r="F5729" s="1" t="s">
        <v>23176</v>
      </c>
      <c r="G5729" s="1">
        <v>41145057</v>
      </c>
      <c r="H5729" s="1" t="s">
        <v>23177</v>
      </c>
      <c r="I5729" s="2">
        <v>45064</v>
      </c>
      <c r="J5729" s="15" t="str">
        <f>MID(Tabla1[[#This Row],[HORA]],1,5)</f>
        <v>19:53</v>
      </c>
      <c r="K5729" s="16">
        <f>IF(Tabla1[[#This Row],[FECHA]]=I5730,IF(J5730-J5729&gt;0,(J5730-J5729)*1440,0),0)</f>
        <v>4.9999999999999822</v>
      </c>
      <c r="L5729" s="14">
        <f>2+L5470-Datos!$C$8</f>
        <v>7.33</v>
      </c>
      <c r="M5729" s="13" t="s">
        <v>56252</v>
      </c>
      <c r="N5729" s="1" t="s">
        <v>23179</v>
      </c>
      <c r="O5729" s="1">
        <v>25</v>
      </c>
      <c r="P5729" s="1" t="s">
        <v>300</v>
      </c>
      <c r="Q5729" s="4" t="s">
        <v>21</v>
      </c>
    </row>
    <row r="5730" spans="1:17" ht="22.5" x14ac:dyDescent="0.25">
      <c r="A5730" s="3">
        <v>13447</v>
      </c>
      <c r="B5730" s="1" t="s">
        <v>41383</v>
      </c>
      <c r="C5730" s="1" t="s">
        <v>15</v>
      </c>
      <c r="D5730" s="1" t="s">
        <v>71</v>
      </c>
      <c r="E5730" s="1">
        <v>41929897</v>
      </c>
      <c r="F5730" s="1" t="s">
        <v>41384</v>
      </c>
      <c r="G5730" s="1">
        <v>41929897</v>
      </c>
      <c r="H5730" s="1" t="s">
        <v>41384</v>
      </c>
      <c r="I5730" s="2">
        <v>45064</v>
      </c>
      <c r="J5730" s="15" t="str">
        <f>MID(Tabla1[[#This Row],[HORA]],1,5)</f>
        <v>19:58</v>
      </c>
      <c r="K5730" s="16">
        <f>IF(Tabla1[[#This Row],[FECHA]]=I5731,IF(J5731-J5730&gt;0,(J5731-J5730)*1440,0),0)</f>
        <v>4.0000000000001457</v>
      </c>
      <c r="L5730" s="14">
        <f>2+L5471-Datos!$C$8</f>
        <v>9.48</v>
      </c>
      <c r="M5730" s="13" t="s">
        <v>56257</v>
      </c>
      <c r="N5730" s="1" t="s">
        <v>2178</v>
      </c>
      <c r="O5730" s="1">
        <v>25</v>
      </c>
      <c r="P5730" s="1" t="s">
        <v>1511</v>
      </c>
      <c r="Q5730" s="4" t="s">
        <v>21</v>
      </c>
    </row>
    <row r="5731" spans="1:17" ht="22.5" x14ac:dyDescent="0.25">
      <c r="A5731" s="3">
        <v>1953</v>
      </c>
      <c r="B5731" s="1" t="s">
        <v>5901</v>
      </c>
      <c r="C5731" s="1" t="s">
        <v>15</v>
      </c>
      <c r="D5731" s="1" t="s">
        <v>141</v>
      </c>
      <c r="E5731" s="1">
        <v>47045752</v>
      </c>
      <c r="F5731" s="1" t="s">
        <v>5902</v>
      </c>
      <c r="G5731" s="1">
        <v>43481457</v>
      </c>
      <c r="H5731" s="1" t="s">
        <v>5903</v>
      </c>
      <c r="I5731" s="2">
        <v>45064</v>
      </c>
      <c r="J5731" s="15" t="str">
        <f>MID(Tabla1[[#This Row],[HORA]],1,5)</f>
        <v>20:02</v>
      </c>
      <c r="K5731" s="16">
        <f>IF(Tabla1[[#This Row],[FECHA]]=I5732,IF(J5732-J5731&gt;0,(J5732-J5731)*1440,0),0)</f>
        <v>0.99999999999999645</v>
      </c>
      <c r="L5731" s="14">
        <f>2+L5472-Datos!$C$8</f>
        <v>11.18</v>
      </c>
      <c r="M5731" s="13" t="s">
        <v>56261</v>
      </c>
      <c r="N5731" s="1" t="s">
        <v>1531</v>
      </c>
      <c r="O5731" s="1">
        <v>10</v>
      </c>
      <c r="P5731" s="1" t="s">
        <v>986</v>
      </c>
      <c r="Q5731" s="4" t="s">
        <v>21</v>
      </c>
    </row>
    <row r="5732" spans="1:17" ht="22.5" x14ac:dyDescent="0.25">
      <c r="A5732" s="3">
        <v>7406</v>
      </c>
      <c r="B5732" s="1" t="s">
        <v>23180</v>
      </c>
      <c r="C5732" s="1" t="s">
        <v>15</v>
      </c>
      <c r="D5732" s="1" t="s">
        <v>71</v>
      </c>
      <c r="E5732" s="1">
        <v>75472365</v>
      </c>
      <c r="F5732" s="1" t="s">
        <v>23181</v>
      </c>
      <c r="G5732" s="1">
        <v>2234475</v>
      </c>
      <c r="H5732" s="1" t="s">
        <v>23182</v>
      </c>
      <c r="I5732" s="2">
        <v>45064</v>
      </c>
      <c r="J5732" s="15" t="str">
        <f>MID(Tabla1[[#This Row],[HORA]],1,5)</f>
        <v>20:03</v>
      </c>
      <c r="K5732" s="16">
        <f>IF(Tabla1[[#This Row],[FECHA]]=I5733,IF(J5733-J5732&gt;0,(J5733-J5732)*1440,0),0)</f>
        <v>0.99999999999999645</v>
      </c>
      <c r="L5732" s="14">
        <f>2+L5473-Datos!$C$8</f>
        <v>8.34</v>
      </c>
      <c r="M5732" s="13" t="s">
        <v>56262</v>
      </c>
      <c r="N5732" s="1" t="s">
        <v>23183</v>
      </c>
      <c r="O5732" s="1">
        <v>15</v>
      </c>
      <c r="P5732" s="1" t="s">
        <v>300</v>
      </c>
      <c r="Q5732" s="4" t="s">
        <v>21</v>
      </c>
    </row>
    <row r="5733" spans="1:17" ht="22.5" x14ac:dyDescent="0.25">
      <c r="A5733" s="3">
        <v>13448</v>
      </c>
      <c r="B5733" s="1" t="s">
        <v>41385</v>
      </c>
      <c r="C5733" s="1" t="s">
        <v>15</v>
      </c>
      <c r="D5733" s="1" t="s">
        <v>71</v>
      </c>
      <c r="E5733" s="1">
        <v>46685855</v>
      </c>
      <c r="F5733" s="1" t="s">
        <v>3288</v>
      </c>
      <c r="G5733" s="1">
        <v>2234476</v>
      </c>
      <c r="H5733" s="1" t="s">
        <v>3289</v>
      </c>
      <c r="I5733" s="2">
        <v>45064</v>
      </c>
      <c r="J5733" s="15" t="str">
        <f>MID(Tabla1[[#This Row],[HORA]],1,5)</f>
        <v>20:04</v>
      </c>
      <c r="K5733" s="16">
        <f>IF(Tabla1[[#This Row],[FECHA]]=I5734,IF(J5734-J5733&gt;0,(J5734-J5733)*1440,0),0)</f>
        <v>3.9999999999999858</v>
      </c>
      <c r="L5733" s="14">
        <f>2+L5474-Datos!$C$8</f>
        <v>9.2800000000000011</v>
      </c>
      <c r="M5733" s="13" t="s">
        <v>56263</v>
      </c>
      <c r="N5733" s="1" t="s">
        <v>41386</v>
      </c>
      <c r="O5733" s="1">
        <v>40</v>
      </c>
      <c r="P5733" s="1" t="s">
        <v>1511</v>
      </c>
      <c r="Q5733" s="4" t="s">
        <v>21</v>
      </c>
    </row>
    <row r="5734" spans="1:17" ht="22.5" x14ac:dyDescent="0.25">
      <c r="A5734" s="3">
        <v>15937</v>
      </c>
      <c r="B5734" s="1" t="s">
        <v>48462</v>
      </c>
      <c r="C5734" s="1" t="s">
        <v>15</v>
      </c>
      <c r="D5734" s="1" t="s">
        <v>40</v>
      </c>
      <c r="E5734" s="1">
        <v>20479726630</v>
      </c>
      <c r="F5734" s="1" t="s">
        <v>47772</v>
      </c>
      <c r="G5734" s="1">
        <v>2234477</v>
      </c>
      <c r="H5734" s="1" t="s">
        <v>48303</v>
      </c>
      <c r="I5734" s="2">
        <v>45064</v>
      </c>
      <c r="J5734" s="15" t="str">
        <f>MID(Tabla1[[#This Row],[HORA]],1,5)</f>
        <v>20:08</v>
      </c>
      <c r="K5734" s="16">
        <f>IF(Tabla1[[#This Row],[FECHA]]=I5735,IF(J5735-J5734&gt;0,(J5735-J5734)*1440,0),0)</f>
        <v>2.9999999999999893</v>
      </c>
      <c r="L5734" s="14">
        <f>2+L5475-Datos!$C$8</f>
        <v>9.52</v>
      </c>
      <c r="M5734" s="13" t="s">
        <v>56267</v>
      </c>
      <c r="N5734" s="1" t="s">
        <v>48463</v>
      </c>
      <c r="O5734" s="1">
        <v>12</v>
      </c>
      <c r="P5734" s="1" t="s">
        <v>986</v>
      </c>
      <c r="Q5734" s="4" t="s">
        <v>21</v>
      </c>
    </row>
    <row r="5735" spans="1:17" ht="22.5" x14ac:dyDescent="0.25">
      <c r="A5735" s="3">
        <v>18316</v>
      </c>
      <c r="B5735" s="1" t="s">
        <v>54667</v>
      </c>
      <c r="C5735" s="1" t="s">
        <v>15</v>
      </c>
      <c r="D5735" s="1" t="s">
        <v>82</v>
      </c>
      <c r="E5735" s="1">
        <v>10414082543</v>
      </c>
      <c r="F5735" s="1" t="s">
        <v>48182</v>
      </c>
      <c r="G5735" s="1">
        <v>2234480</v>
      </c>
      <c r="H5735" s="1" t="s">
        <v>7238</v>
      </c>
      <c r="I5735" s="2">
        <v>45064</v>
      </c>
      <c r="J5735" s="15" t="str">
        <f>MID(Tabla1[[#This Row],[HORA]],1,5)</f>
        <v>20:11</v>
      </c>
      <c r="K5735" s="16">
        <f>IF(Tabla1[[#This Row],[FECHA]]=I5736,IF(J5736-J5735&gt;0,(J5736-J5735)*1440,0),0)</f>
        <v>0.99999999999999645</v>
      </c>
      <c r="L5735" s="14">
        <f>2+L5476-Datos!$C$8</f>
        <v>7.19</v>
      </c>
      <c r="M5735" s="13" t="s">
        <v>56270</v>
      </c>
      <c r="N5735" s="1" t="s">
        <v>54668</v>
      </c>
      <c r="O5735" s="1">
        <v>15</v>
      </c>
      <c r="P5735" s="1" t="s">
        <v>1511</v>
      </c>
      <c r="Q5735" s="4" t="s">
        <v>21</v>
      </c>
    </row>
    <row r="5736" spans="1:17" ht="22.5" x14ac:dyDescent="0.25">
      <c r="A5736" s="3">
        <v>15938</v>
      </c>
      <c r="B5736" s="1" t="s">
        <v>48464</v>
      </c>
      <c r="C5736" s="1" t="s">
        <v>15</v>
      </c>
      <c r="D5736" s="1" t="s">
        <v>40</v>
      </c>
      <c r="E5736" s="1">
        <v>20507141791</v>
      </c>
      <c r="F5736" s="1" t="s">
        <v>48465</v>
      </c>
      <c r="G5736" s="1">
        <v>45754979</v>
      </c>
      <c r="H5736" s="1" t="s">
        <v>48466</v>
      </c>
      <c r="I5736" s="2">
        <v>45064</v>
      </c>
      <c r="J5736" s="15" t="str">
        <f>MID(Tabla1[[#This Row],[HORA]],1,5)</f>
        <v>20:12</v>
      </c>
      <c r="K5736" s="16">
        <f>IF(Tabla1[[#This Row],[FECHA]]=I5737,IF(J5737-J5736&gt;0,(J5737-J5736)*1440,0),0)</f>
        <v>1.9999999999999929</v>
      </c>
      <c r="L5736" s="14">
        <f>2+L5477-Datos!$C$8</f>
        <v>8.43</v>
      </c>
      <c r="M5736" s="13" t="s">
        <v>56271</v>
      </c>
      <c r="N5736" s="1" t="s">
        <v>48467</v>
      </c>
      <c r="O5736" s="1">
        <v>25</v>
      </c>
      <c r="P5736" s="1" t="s">
        <v>986</v>
      </c>
      <c r="Q5736" s="4" t="s">
        <v>21</v>
      </c>
    </row>
    <row r="5737" spans="1:17" ht="22.5" x14ac:dyDescent="0.25">
      <c r="A5737" s="3">
        <v>18317</v>
      </c>
      <c r="B5737" s="1" t="s">
        <v>54669</v>
      </c>
      <c r="C5737" s="1" t="s">
        <v>15</v>
      </c>
      <c r="D5737" s="1" t="s">
        <v>82</v>
      </c>
      <c r="E5737" s="1">
        <v>20603407211</v>
      </c>
      <c r="F5737" s="1" t="s">
        <v>54670</v>
      </c>
      <c r="G5737" s="1">
        <v>47737514</v>
      </c>
      <c r="H5737" s="1" t="s">
        <v>5502</v>
      </c>
      <c r="I5737" s="2">
        <v>45064</v>
      </c>
      <c r="J5737" s="15" t="str">
        <f>MID(Tabla1[[#This Row],[HORA]],1,5)</f>
        <v>20:14</v>
      </c>
      <c r="K5737" s="16">
        <f>IF(Tabla1[[#This Row],[FECHA]]=I5738,IF(J5738-J5737&gt;0,(J5738-J5737)*1440,0),0)</f>
        <v>7.000000000000135</v>
      </c>
      <c r="L5737" s="14">
        <f>2+L5478-Datos!$C$8</f>
        <v>8.120000000000001</v>
      </c>
      <c r="M5737" s="13" t="s">
        <v>56273</v>
      </c>
      <c r="N5737" s="1" t="s">
        <v>6836</v>
      </c>
      <c r="O5737" s="1">
        <v>15</v>
      </c>
      <c r="P5737" s="1" t="s">
        <v>1511</v>
      </c>
      <c r="Q5737" s="4" t="s">
        <v>21</v>
      </c>
    </row>
    <row r="5738" spans="1:17" ht="22.5" x14ac:dyDescent="0.25">
      <c r="A5738" s="3">
        <v>7407</v>
      </c>
      <c r="B5738" s="1" t="s">
        <v>23184</v>
      </c>
      <c r="C5738" s="1" t="s">
        <v>15</v>
      </c>
      <c r="D5738" s="1" t="s">
        <v>40</v>
      </c>
      <c r="E5738" s="1">
        <v>73214218</v>
      </c>
      <c r="F5738" s="1" t="s">
        <v>23185</v>
      </c>
      <c r="G5738" s="1">
        <v>47976985</v>
      </c>
      <c r="H5738" s="1" t="s">
        <v>23186</v>
      </c>
      <c r="I5738" s="2">
        <v>45064</v>
      </c>
      <c r="J5738" s="15" t="str">
        <f>MID(Tabla1[[#This Row],[HORA]],1,5)</f>
        <v>20:21</v>
      </c>
      <c r="K5738" s="16">
        <f>IF(Tabla1[[#This Row],[FECHA]]=I5739,IF(J5739-J5738&gt;0,(J5739-J5738)*1440,0),0)</f>
        <v>4.9999999999998224</v>
      </c>
      <c r="L5738" s="14">
        <f>2+L5479-Datos!$C$8</f>
        <v>9.5</v>
      </c>
      <c r="M5738" s="13" t="s">
        <v>56280</v>
      </c>
      <c r="N5738" s="1" t="s">
        <v>23187</v>
      </c>
      <c r="O5738" s="1">
        <v>15</v>
      </c>
      <c r="P5738" s="1" t="s">
        <v>300</v>
      </c>
      <c r="Q5738" s="4" t="s">
        <v>21</v>
      </c>
    </row>
    <row r="5739" spans="1:17" ht="22.5" x14ac:dyDescent="0.25">
      <c r="A5739" s="3">
        <v>1954</v>
      </c>
      <c r="B5739" s="1" t="s">
        <v>5904</v>
      </c>
      <c r="C5739" s="1" t="s">
        <v>15</v>
      </c>
      <c r="D5739" s="1" t="s">
        <v>71</v>
      </c>
      <c r="E5739" s="1">
        <v>47249330</v>
      </c>
      <c r="F5739" s="1" t="s">
        <v>5905</v>
      </c>
      <c r="G5739" s="1">
        <v>47249330</v>
      </c>
      <c r="H5739" s="1" t="s">
        <v>5905</v>
      </c>
      <c r="I5739" s="2">
        <v>45064</v>
      </c>
      <c r="J5739" s="15" t="str">
        <f>MID(Tabla1[[#This Row],[HORA]],1,5)</f>
        <v>20:26</v>
      </c>
      <c r="K5739" s="16">
        <f>IF(Tabla1[[#This Row],[FECHA]]=I5740,IF(J5740-J5739&gt;0,(J5740-J5739)*1440,0),0)</f>
        <v>7.000000000000135</v>
      </c>
      <c r="L5739" s="14">
        <f>2+L5480-Datos!$C$8</f>
        <v>9.4400000000000013</v>
      </c>
      <c r="M5739" s="13" t="s">
        <v>56285</v>
      </c>
      <c r="N5739" s="1" t="s">
        <v>1715</v>
      </c>
      <c r="O5739" s="1">
        <v>30</v>
      </c>
      <c r="P5739" s="1" t="s">
        <v>986</v>
      </c>
      <c r="Q5739" s="4" t="s">
        <v>21</v>
      </c>
    </row>
    <row r="5740" spans="1:17" ht="22.5" x14ac:dyDescent="0.25">
      <c r="A5740" s="3">
        <v>7408</v>
      </c>
      <c r="B5740" s="1" t="s">
        <v>23188</v>
      </c>
      <c r="C5740" s="1" t="s">
        <v>15</v>
      </c>
      <c r="D5740" s="1" t="s">
        <v>40</v>
      </c>
      <c r="E5740" s="1">
        <v>16788498</v>
      </c>
      <c r="F5740" s="1" t="s">
        <v>23189</v>
      </c>
      <c r="G5740" s="1">
        <v>40832302</v>
      </c>
      <c r="H5740" s="1" t="s">
        <v>23190</v>
      </c>
      <c r="I5740" s="2">
        <v>45064</v>
      </c>
      <c r="J5740" s="15" t="str">
        <f>MID(Tabla1[[#This Row],[HORA]],1,5)</f>
        <v>20:33</v>
      </c>
      <c r="K5740" s="16">
        <f>IF(Tabla1[[#This Row],[FECHA]]=I5741,IF(J5741-J5740&gt;0,(J5741-J5740)*1440,0),0)</f>
        <v>14.999999999999947</v>
      </c>
      <c r="L5740" s="14">
        <f>2+L5481-Datos!$C$8</f>
        <v>9.34</v>
      </c>
      <c r="M5740" s="13" t="s">
        <v>56292</v>
      </c>
      <c r="N5740" s="1" t="s">
        <v>23191</v>
      </c>
      <c r="O5740" s="1">
        <v>15</v>
      </c>
      <c r="P5740" s="1" t="s">
        <v>300</v>
      </c>
      <c r="Q5740" s="4" t="s">
        <v>21</v>
      </c>
    </row>
    <row r="5741" spans="1:17" ht="22.5" x14ac:dyDescent="0.25">
      <c r="A5741" s="3">
        <v>17078</v>
      </c>
      <c r="B5741" s="1" t="s">
        <v>51564</v>
      </c>
      <c r="C5741" s="1" t="s">
        <v>15</v>
      </c>
      <c r="D5741" s="1" t="s">
        <v>82</v>
      </c>
      <c r="E5741" s="1">
        <v>20606904381</v>
      </c>
      <c r="F5741" s="1" t="s">
        <v>47678</v>
      </c>
      <c r="G5741" s="1">
        <v>373437</v>
      </c>
      <c r="H5741" s="1" t="s">
        <v>47679</v>
      </c>
      <c r="I5741" s="2">
        <v>45064</v>
      </c>
      <c r="J5741" s="15" t="str">
        <f>MID(Tabla1[[#This Row],[HORA]],1,5)</f>
        <v>20:48</v>
      </c>
      <c r="K5741" s="16">
        <f>IF(Tabla1[[#This Row],[FECHA]]=I5742,IF(J5742-J5741&gt;0,(J5742-J5741)*1440,0),0)</f>
        <v>7.9999999999999716</v>
      </c>
      <c r="L5741" s="14">
        <f>2+L5482-Datos!$C$8</f>
        <v>7.0500000000000007</v>
      </c>
      <c r="M5741" s="13" t="s">
        <v>56307</v>
      </c>
      <c r="N5741" s="1" t="s">
        <v>51565</v>
      </c>
      <c r="O5741" s="1">
        <v>40</v>
      </c>
      <c r="P5741" s="1" t="s">
        <v>300</v>
      </c>
      <c r="Q5741" s="4" t="s">
        <v>21</v>
      </c>
    </row>
    <row r="5742" spans="1:17" ht="22.5" x14ac:dyDescent="0.25">
      <c r="A5742" s="3">
        <v>13450</v>
      </c>
      <c r="B5742" s="1" t="s">
        <v>41390</v>
      </c>
      <c r="C5742" s="1" t="s">
        <v>15</v>
      </c>
      <c r="D5742" s="1" t="s">
        <v>40</v>
      </c>
      <c r="E5742" s="1">
        <v>16421323</v>
      </c>
      <c r="F5742" s="1" t="s">
        <v>41391</v>
      </c>
      <c r="G5742" s="1">
        <v>72663052</v>
      </c>
      <c r="H5742" s="1" t="s">
        <v>41392</v>
      </c>
      <c r="I5742" s="2">
        <v>45064</v>
      </c>
      <c r="J5742" s="15" t="str">
        <f>MID(Tabla1[[#This Row],[HORA]],1,5)</f>
        <v>20:56</v>
      </c>
      <c r="K5742" s="16">
        <f>IF(Tabla1[[#This Row],[FECHA]]=I5743,IF(J5743-J5742&gt;0,(J5743-J5742)*1440,0),0)</f>
        <v>1.999999999999833</v>
      </c>
      <c r="L5742" s="14">
        <f>2+L5483-Datos!$C$8</f>
        <v>8.34</v>
      </c>
      <c r="M5742" s="13" t="s">
        <v>56315</v>
      </c>
      <c r="N5742" s="1" t="s">
        <v>41393</v>
      </c>
      <c r="O5742" s="1">
        <v>15</v>
      </c>
      <c r="P5742" s="1" t="s">
        <v>1511</v>
      </c>
      <c r="Q5742" s="4" t="s">
        <v>21</v>
      </c>
    </row>
    <row r="5743" spans="1:17" ht="22.5" x14ac:dyDescent="0.25">
      <c r="A5743" s="3">
        <v>1890</v>
      </c>
      <c r="B5743" s="1" t="s">
        <v>5709</v>
      </c>
      <c r="C5743" s="1" t="s">
        <v>15</v>
      </c>
      <c r="D5743" s="1" t="s">
        <v>3257</v>
      </c>
      <c r="E5743" s="1">
        <v>46248348</v>
      </c>
      <c r="F5743" s="1" t="s">
        <v>5710</v>
      </c>
      <c r="G5743" s="1">
        <v>46654354</v>
      </c>
      <c r="H5743" s="1" t="s">
        <v>5711</v>
      </c>
      <c r="I5743" s="2">
        <v>45064</v>
      </c>
      <c r="J5743" s="15" t="str">
        <f>MID(Tabla1[[#This Row],[HORA]],1,5)</f>
        <v>20:58</v>
      </c>
      <c r="K5743" s="16">
        <f>IF(Tabla1[[#This Row],[FECHA]]=I5744,IF(J5744-J5743&gt;0,(J5744-J5743)*1440,0),0)</f>
        <v>6.0000000000001386</v>
      </c>
      <c r="L5743" s="14">
        <f>2+L5484-Datos!$C$8</f>
        <v>7.3500000000000005</v>
      </c>
      <c r="M5743" s="13" t="s">
        <v>56317</v>
      </c>
      <c r="N5743" s="1" t="s">
        <v>5712</v>
      </c>
      <c r="O5743" s="1">
        <v>25</v>
      </c>
      <c r="P5743" s="1" t="s">
        <v>986</v>
      </c>
      <c r="Q5743" s="4" t="s">
        <v>21</v>
      </c>
    </row>
    <row r="5744" spans="1:17" ht="22.5" x14ac:dyDescent="0.25">
      <c r="A5744" s="3">
        <v>13451</v>
      </c>
      <c r="B5744" s="1" t="s">
        <v>41394</v>
      </c>
      <c r="C5744" s="1" t="s">
        <v>15</v>
      </c>
      <c r="D5744" s="1" t="s">
        <v>77</v>
      </c>
      <c r="E5744" s="1">
        <v>17612484</v>
      </c>
      <c r="F5744" s="1" t="s">
        <v>41395</v>
      </c>
      <c r="G5744" s="1">
        <v>76077723</v>
      </c>
      <c r="H5744" s="1" t="s">
        <v>41396</v>
      </c>
      <c r="I5744" s="2">
        <v>45064</v>
      </c>
      <c r="J5744" s="15" t="str">
        <f>MID(Tabla1[[#This Row],[HORA]],1,5)</f>
        <v>21:04</v>
      </c>
      <c r="K5744" s="16">
        <f>IF(Tabla1[[#This Row],[FECHA]]=I5745,IF(J5745-J5744&gt;0,(J5745-J5744)*1440,0),0)</f>
        <v>2.9999999999999893</v>
      </c>
      <c r="L5744" s="14">
        <f>2+L5485-Datos!$C$8</f>
        <v>10.36</v>
      </c>
      <c r="M5744" s="13" t="s">
        <v>56323</v>
      </c>
      <c r="N5744" s="1" t="s">
        <v>41397</v>
      </c>
      <c r="O5744" s="1">
        <v>15</v>
      </c>
      <c r="P5744" s="1" t="s">
        <v>1511</v>
      </c>
      <c r="Q5744" s="4" t="s">
        <v>21</v>
      </c>
    </row>
    <row r="5745" spans="1:17" ht="22.5" x14ac:dyDescent="0.25">
      <c r="A5745" s="3">
        <v>13452</v>
      </c>
      <c r="B5745" s="1" t="s">
        <v>41398</v>
      </c>
      <c r="C5745" s="1" t="s">
        <v>15</v>
      </c>
      <c r="D5745" s="1" t="s">
        <v>141</v>
      </c>
      <c r="E5745" s="1">
        <v>17538961</v>
      </c>
      <c r="F5745" s="1" t="s">
        <v>41399</v>
      </c>
      <c r="G5745" s="1">
        <v>2234494</v>
      </c>
      <c r="H5745" s="1" t="s">
        <v>41400</v>
      </c>
      <c r="I5745" s="2">
        <v>45064</v>
      </c>
      <c r="J5745" s="15" t="str">
        <f>MID(Tabla1[[#This Row],[HORA]],1,5)</f>
        <v>21:07</v>
      </c>
      <c r="K5745" s="16">
        <f>IF(Tabla1[[#This Row],[FECHA]]=I5746,IF(J5746-J5745&gt;0,(J5746-J5745)*1440,0),0)</f>
        <v>0</v>
      </c>
      <c r="L5745" s="14">
        <f>2+L5486-Datos!$C$8</f>
        <v>12.420000000000002</v>
      </c>
      <c r="M5745" s="13" t="s">
        <v>56326</v>
      </c>
      <c r="N5745" s="1" t="s">
        <v>41401</v>
      </c>
      <c r="O5745" s="1">
        <v>15</v>
      </c>
      <c r="P5745" s="1" t="s">
        <v>1511</v>
      </c>
      <c r="Q5745" s="4" t="s">
        <v>21</v>
      </c>
    </row>
    <row r="5746" spans="1:17" ht="22.5" x14ac:dyDescent="0.25">
      <c r="A5746" s="3">
        <v>7410</v>
      </c>
      <c r="B5746" s="1" t="s">
        <v>23196</v>
      </c>
      <c r="C5746" s="1" t="s">
        <v>15</v>
      </c>
      <c r="D5746" s="1" t="s">
        <v>40</v>
      </c>
      <c r="E5746" s="1">
        <v>16403636</v>
      </c>
      <c r="F5746" s="1" t="s">
        <v>14656</v>
      </c>
      <c r="G5746" s="1">
        <v>16403636</v>
      </c>
      <c r="H5746" s="1" t="s">
        <v>14656</v>
      </c>
      <c r="I5746" s="2">
        <v>45065</v>
      </c>
      <c r="J5746" s="15" t="str">
        <f>MID(Tabla1[[#This Row],[HORA]],1,5)</f>
        <v>06:20</v>
      </c>
      <c r="K5746" s="16">
        <f>IF(Tabla1[[#This Row],[FECHA]]=I5747,IF(J5747-J5746&gt;0,(J5747-J5746)*1440,0),0)</f>
        <v>12.999999999999954</v>
      </c>
      <c r="L5746" s="14">
        <f>2+L5487-Datos!$C$8</f>
        <v>8.2900000000000009</v>
      </c>
      <c r="M5746" s="13" t="s">
        <v>535</v>
      </c>
      <c r="N5746" s="1" t="s">
        <v>2773</v>
      </c>
      <c r="O5746" s="1">
        <v>25</v>
      </c>
      <c r="P5746" s="1" t="s">
        <v>376</v>
      </c>
      <c r="Q5746" s="4" t="s">
        <v>21</v>
      </c>
    </row>
    <row r="5747" spans="1:17" ht="22.5" x14ac:dyDescent="0.25">
      <c r="A5747" s="3">
        <v>7411</v>
      </c>
      <c r="B5747" s="1" t="s">
        <v>23197</v>
      </c>
      <c r="C5747" s="1" t="s">
        <v>15</v>
      </c>
      <c r="D5747" s="1" t="s">
        <v>77</v>
      </c>
      <c r="E5747" s="1">
        <v>80239425</v>
      </c>
      <c r="F5747" s="1" t="s">
        <v>4687</v>
      </c>
      <c r="G5747" s="1">
        <v>2234497</v>
      </c>
      <c r="H5747" s="1" t="s">
        <v>5282</v>
      </c>
      <c r="I5747" s="2">
        <v>45065</v>
      </c>
      <c r="J5747" s="15" t="str">
        <f>MID(Tabla1[[#This Row],[HORA]],1,5)</f>
        <v>06:33</v>
      </c>
      <c r="K5747" s="16">
        <f>IF(Tabla1[[#This Row],[FECHA]]=I5748,IF(J5748-J5747&gt;0,(J5748-J5747)*1440,0),0)</f>
        <v>0.99999999999999645</v>
      </c>
      <c r="L5747" s="14">
        <f>2+L5488-Datos!$C$8</f>
        <v>8.1000000000000014</v>
      </c>
      <c r="M5747" s="13" t="s">
        <v>3105</v>
      </c>
      <c r="N5747" s="1" t="s">
        <v>23198</v>
      </c>
      <c r="O5747" s="1">
        <v>60</v>
      </c>
      <c r="P5747" s="1" t="s">
        <v>376</v>
      </c>
      <c r="Q5747" s="4" t="s">
        <v>21</v>
      </c>
    </row>
    <row r="5748" spans="1:17" ht="22.5" x14ac:dyDescent="0.25">
      <c r="A5748" s="3">
        <v>1960</v>
      </c>
      <c r="B5748" s="1" t="s">
        <v>5919</v>
      </c>
      <c r="C5748" s="1" t="s">
        <v>15</v>
      </c>
      <c r="D5748" s="1" t="s">
        <v>40</v>
      </c>
      <c r="E5748" s="1">
        <v>3089174</v>
      </c>
      <c r="F5748" s="1" t="s">
        <v>5920</v>
      </c>
      <c r="G5748" s="1">
        <v>3089174</v>
      </c>
      <c r="H5748" s="1" t="s">
        <v>5920</v>
      </c>
      <c r="I5748" s="2">
        <v>45065</v>
      </c>
      <c r="J5748" s="15" t="str">
        <f>MID(Tabla1[[#This Row],[HORA]],1,5)</f>
        <v>06:34</v>
      </c>
      <c r="K5748" s="16">
        <f>IF(Tabla1[[#This Row],[FECHA]]=I5749,IF(J5749-J5748&gt;0,(J5749-J5748)*1440,0),0)</f>
        <v>0.99999999999999645</v>
      </c>
      <c r="L5748" s="14">
        <f>2+L5489-Datos!$C$8</f>
        <v>10.190000000000001</v>
      </c>
      <c r="M5748" s="13" t="s">
        <v>157</v>
      </c>
      <c r="N5748" s="1" t="s">
        <v>1715</v>
      </c>
      <c r="O5748" s="1">
        <v>10</v>
      </c>
      <c r="P5748" s="1" t="s">
        <v>645</v>
      </c>
      <c r="Q5748" s="4" t="s">
        <v>21</v>
      </c>
    </row>
    <row r="5749" spans="1:17" ht="22.5" x14ac:dyDescent="0.25">
      <c r="A5749" s="3">
        <v>7412</v>
      </c>
      <c r="B5749" s="1" t="s">
        <v>23199</v>
      </c>
      <c r="C5749" s="1" t="s">
        <v>15</v>
      </c>
      <c r="D5749" s="1" t="s">
        <v>77</v>
      </c>
      <c r="E5749" s="1">
        <v>80239425</v>
      </c>
      <c r="F5749" s="1" t="s">
        <v>4687</v>
      </c>
      <c r="G5749" s="1">
        <v>2234498</v>
      </c>
      <c r="H5749" s="1" t="s">
        <v>10177</v>
      </c>
      <c r="I5749" s="2">
        <v>45065</v>
      </c>
      <c r="J5749" s="15" t="str">
        <f>MID(Tabla1[[#This Row],[HORA]],1,5)</f>
        <v>06:35</v>
      </c>
      <c r="K5749" s="16">
        <f>IF(Tabla1[[#This Row],[FECHA]]=I5750,IF(J5750-J5749&gt;0,(J5750-J5749)*1440,0),0)</f>
        <v>2.0000000000000728</v>
      </c>
      <c r="L5749" s="14">
        <f>2+L5490-Datos!$C$8</f>
        <v>7.53</v>
      </c>
      <c r="M5749" s="13" t="s">
        <v>6536</v>
      </c>
      <c r="N5749" s="1" t="s">
        <v>23200</v>
      </c>
      <c r="O5749" s="1">
        <v>40</v>
      </c>
      <c r="P5749" s="1" t="s">
        <v>376</v>
      </c>
      <c r="Q5749" s="4" t="s">
        <v>21</v>
      </c>
    </row>
    <row r="5750" spans="1:17" ht="22.5" x14ac:dyDescent="0.25">
      <c r="A5750" s="3">
        <v>7413</v>
      </c>
      <c r="B5750" s="1" t="s">
        <v>23201</v>
      </c>
      <c r="C5750" s="1" t="s">
        <v>15</v>
      </c>
      <c r="D5750" s="1" t="s">
        <v>33</v>
      </c>
      <c r="E5750" s="1">
        <v>80239425</v>
      </c>
      <c r="F5750" s="1" t="s">
        <v>4687</v>
      </c>
      <c r="G5750" s="1">
        <v>2234499</v>
      </c>
      <c r="H5750" s="1" t="s">
        <v>11227</v>
      </c>
      <c r="I5750" s="2">
        <v>45065</v>
      </c>
      <c r="J5750" s="15" t="str">
        <f>MID(Tabla1[[#This Row],[HORA]],1,5)</f>
        <v>06:37</v>
      </c>
      <c r="K5750" s="16">
        <f>IF(Tabla1[[#This Row],[FECHA]]=I5751,IF(J5751-J5750&gt;0,(J5751-J5750)*1440,0),0)</f>
        <v>10.999999999999961</v>
      </c>
      <c r="L5750" s="14">
        <f>2+L5491-Datos!$C$8</f>
        <v>9.2600000000000016</v>
      </c>
      <c r="M5750" s="13" t="s">
        <v>68</v>
      </c>
      <c r="N5750" s="1" t="s">
        <v>23202</v>
      </c>
      <c r="O5750" s="1">
        <v>35</v>
      </c>
      <c r="P5750" s="1" t="s">
        <v>376</v>
      </c>
      <c r="Q5750" s="4" t="s">
        <v>21</v>
      </c>
    </row>
    <row r="5751" spans="1:17" ht="22.5" x14ac:dyDescent="0.25">
      <c r="A5751" s="3">
        <v>1961</v>
      </c>
      <c r="B5751" s="1" t="s">
        <v>5921</v>
      </c>
      <c r="C5751" s="1" t="s">
        <v>15</v>
      </c>
      <c r="D5751" s="1" t="s">
        <v>40</v>
      </c>
      <c r="E5751" s="1">
        <v>27978583</v>
      </c>
      <c r="F5751" s="1" t="s">
        <v>2775</v>
      </c>
      <c r="G5751" s="1">
        <v>27978583</v>
      </c>
      <c r="H5751" s="1" t="s">
        <v>2775</v>
      </c>
      <c r="I5751" s="2">
        <v>45065</v>
      </c>
      <c r="J5751" s="15" t="str">
        <f>MID(Tabla1[[#This Row],[HORA]],1,5)</f>
        <v>06:48</v>
      </c>
      <c r="K5751" s="16">
        <f>IF(Tabla1[[#This Row],[FECHA]]=I5752,IF(J5752-J5751&gt;0,(J5752-J5751)*1440,0),0)</f>
        <v>14.00000000000003</v>
      </c>
      <c r="L5751" s="14">
        <f>2+L5492-Datos!$C$8</f>
        <v>11.120000000000001</v>
      </c>
      <c r="M5751" s="13" t="s">
        <v>5287</v>
      </c>
      <c r="N5751" s="1" t="s">
        <v>5922</v>
      </c>
      <c r="O5751" s="1">
        <v>10</v>
      </c>
      <c r="P5751" s="1" t="s">
        <v>645</v>
      </c>
      <c r="Q5751" s="4" t="s">
        <v>21</v>
      </c>
    </row>
    <row r="5752" spans="1:17" ht="22.5" x14ac:dyDescent="0.25">
      <c r="A5752" s="3">
        <v>1962</v>
      </c>
      <c r="B5752" s="1" t="s">
        <v>5923</v>
      </c>
      <c r="C5752" s="1" t="s">
        <v>15</v>
      </c>
      <c r="D5752" s="1" t="s">
        <v>40</v>
      </c>
      <c r="E5752" s="1">
        <v>27240179</v>
      </c>
      <c r="F5752" s="1" t="s">
        <v>5924</v>
      </c>
      <c r="G5752" s="1">
        <v>2234501</v>
      </c>
      <c r="H5752" s="1" t="s">
        <v>5570</v>
      </c>
      <c r="I5752" s="2">
        <v>45065</v>
      </c>
      <c r="J5752" s="15" t="str">
        <f>MID(Tabla1[[#This Row],[HORA]],1,5)</f>
        <v>07:02</v>
      </c>
      <c r="K5752" s="16">
        <f>IF(Tabla1[[#This Row],[FECHA]]=I5753,IF(J5753-J5752&gt;0,(J5753-J5752)*1440,0),0)</f>
        <v>18.999999999999932</v>
      </c>
      <c r="L5752" s="14">
        <f>2+L5493-Datos!$C$8</f>
        <v>8.42</v>
      </c>
      <c r="M5752" s="13" t="s">
        <v>598</v>
      </c>
      <c r="N5752" s="1" t="s">
        <v>5925</v>
      </c>
      <c r="O5752" s="1">
        <v>10</v>
      </c>
      <c r="P5752" s="1" t="s">
        <v>645</v>
      </c>
      <c r="Q5752" s="4" t="s">
        <v>21</v>
      </c>
    </row>
    <row r="5753" spans="1:17" ht="22.5" x14ac:dyDescent="0.25">
      <c r="A5753" s="3">
        <v>7414</v>
      </c>
      <c r="B5753" s="1" t="s">
        <v>23203</v>
      </c>
      <c r="C5753" s="1" t="s">
        <v>15</v>
      </c>
      <c r="D5753" s="1" t="s">
        <v>40</v>
      </c>
      <c r="E5753" s="1">
        <v>16623872</v>
      </c>
      <c r="F5753" s="1" t="s">
        <v>23204</v>
      </c>
      <c r="G5753" s="1">
        <v>16623872</v>
      </c>
      <c r="H5753" s="1" t="s">
        <v>23204</v>
      </c>
      <c r="I5753" s="2">
        <v>45065</v>
      </c>
      <c r="J5753" s="15" t="str">
        <f>MID(Tabla1[[#This Row],[HORA]],1,5)</f>
        <v>07:21</v>
      </c>
      <c r="K5753" s="16">
        <f>IF(Tabla1[[#This Row],[FECHA]]=I5754,IF(J5754-J5753&gt;0,(J5754-J5753)*1440,0),0)</f>
        <v>2.0000000000000728</v>
      </c>
      <c r="L5753" s="14">
        <f>2+L5494-Datos!$C$8</f>
        <v>9.08</v>
      </c>
      <c r="M5753" s="13" t="s">
        <v>3133</v>
      </c>
      <c r="N5753" s="1" t="s">
        <v>2773</v>
      </c>
      <c r="O5753" s="1">
        <v>70</v>
      </c>
      <c r="P5753" s="1" t="s">
        <v>376</v>
      </c>
      <c r="Q5753" s="4" t="s">
        <v>21</v>
      </c>
    </row>
    <row r="5754" spans="1:17" ht="22.5" x14ac:dyDescent="0.25">
      <c r="A5754" s="3">
        <v>17079</v>
      </c>
      <c r="B5754" s="1" t="s">
        <v>51566</v>
      </c>
      <c r="C5754" s="1" t="s">
        <v>15</v>
      </c>
      <c r="D5754" s="1" t="s">
        <v>40</v>
      </c>
      <c r="E5754" s="1">
        <v>20511424896</v>
      </c>
      <c r="F5754" s="1" t="s">
        <v>48243</v>
      </c>
      <c r="G5754" s="1">
        <v>2234503</v>
      </c>
      <c r="H5754" s="1" t="s">
        <v>48244</v>
      </c>
      <c r="I5754" s="2">
        <v>45065</v>
      </c>
      <c r="J5754" s="15" t="str">
        <f>MID(Tabla1[[#This Row],[HORA]],1,5)</f>
        <v>07:23</v>
      </c>
      <c r="K5754" s="16">
        <f>IF(Tabla1[[#This Row],[FECHA]]=I5755,IF(J5755-J5754&gt;0,(J5755-J5754)*1440,0),0)</f>
        <v>1.9999999999999929</v>
      </c>
      <c r="L5754" s="14">
        <f>2+L5495-Datos!$C$8</f>
        <v>9.02</v>
      </c>
      <c r="M5754" s="13" t="s">
        <v>4964</v>
      </c>
      <c r="N5754" s="1" t="s">
        <v>447</v>
      </c>
      <c r="O5754" s="1">
        <v>10</v>
      </c>
      <c r="P5754" s="1" t="s">
        <v>376</v>
      </c>
      <c r="Q5754" s="4" t="s">
        <v>21</v>
      </c>
    </row>
    <row r="5755" spans="1:17" ht="22.5" x14ac:dyDescent="0.25">
      <c r="A5755" s="3">
        <v>1963</v>
      </c>
      <c r="B5755" s="1" t="s">
        <v>5926</v>
      </c>
      <c r="C5755" s="1" t="s">
        <v>15</v>
      </c>
      <c r="D5755" s="1" t="s">
        <v>33</v>
      </c>
      <c r="E5755" s="1">
        <v>43495635</v>
      </c>
      <c r="F5755" s="1" t="s">
        <v>5927</v>
      </c>
      <c r="G5755" s="1">
        <v>43495635</v>
      </c>
      <c r="H5755" s="1" t="s">
        <v>5927</v>
      </c>
      <c r="I5755" s="2">
        <v>45065</v>
      </c>
      <c r="J5755" s="15" t="str">
        <f>MID(Tabla1[[#This Row],[HORA]],1,5)</f>
        <v>07:25</v>
      </c>
      <c r="K5755" s="16">
        <f>IF(Tabla1[[#This Row],[FECHA]]=I5756,IF(J5756-J5755&gt;0,(J5756-J5755)*1440,0),0)</f>
        <v>3.9999999999999858</v>
      </c>
      <c r="L5755" s="14">
        <f>2+L5496-Datos!$C$8</f>
        <v>7.120000000000001</v>
      </c>
      <c r="M5755" s="13" t="s">
        <v>3863</v>
      </c>
      <c r="N5755" s="1" t="s">
        <v>1715</v>
      </c>
      <c r="O5755" s="1">
        <v>25</v>
      </c>
      <c r="P5755" s="1" t="s">
        <v>645</v>
      </c>
      <c r="Q5755" s="4" t="s">
        <v>21</v>
      </c>
    </row>
    <row r="5756" spans="1:17" ht="22.5" x14ac:dyDescent="0.25">
      <c r="A5756" s="3">
        <v>1964</v>
      </c>
      <c r="B5756" s="1" t="s">
        <v>5928</v>
      </c>
      <c r="C5756" s="1" t="s">
        <v>15</v>
      </c>
      <c r="D5756" s="1" t="s">
        <v>82</v>
      </c>
      <c r="E5756" s="1">
        <v>240766</v>
      </c>
      <c r="F5756" s="1" t="s">
        <v>5929</v>
      </c>
      <c r="G5756" s="1">
        <v>40345527</v>
      </c>
      <c r="H5756" s="1" t="s">
        <v>5930</v>
      </c>
      <c r="I5756" s="2">
        <v>45065</v>
      </c>
      <c r="J5756" s="15" t="str">
        <f>MID(Tabla1[[#This Row],[HORA]],1,5)</f>
        <v>07:29</v>
      </c>
      <c r="K5756" s="16">
        <f>IF(Tabla1[[#This Row],[FECHA]]=I5757,IF(J5757-J5756&gt;0,(J5757-J5756)*1440,0),0)</f>
        <v>1.9999999999999929</v>
      </c>
      <c r="L5756" s="14">
        <f>2+L5497-Datos!$C$8</f>
        <v>8.1300000000000008</v>
      </c>
      <c r="M5756" s="13" t="s">
        <v>327</v>
      </c>
      <c r="N5756" s="1" t="s">
        <v>5931</v>
      </c>
      <c r="O5756" s="1">
        <v>20</v>
      </c>
      <c r="P5756" s="1" t="s">
        <v>645</v>
      </c>
      <c r="Q5756" s="4" t="s">
        <v>21</v>
      </c>
    </row>
    <row r="5757" spans="1:17" ht="22.5" x14ac:dyDescent="0.25">
      <c r="A5757" s="3">
        <v>1965</v>
      </c>
      <c r="B5757" s="1" t="s">
        <v>5932</v>
      </c>
      <c r="C5757" s="1" t="s">
        <v>15</v>
      </c>
      <c r="D5757" s="1" t="s">
        <v>33</v>
      </c>
      <c r="E5757" s="1">
        <v>72131825</v>
      </c>
      <c r="F5757" s="1" t="s">
        <v>5933</v>
      </c>
      <c r="G5757" s="1">
        <v>72131825</v>
      </c>
      <c r="H5757" s="1" t="s">
        <v>5933</v>
      </c>
      <c r="I5757" s="2">
        <v>45065</v>
      </c>
      <c r="J5757" s="15" t="str">
        <f>MID(Tabla1[[#This Row],[HORA]],1,5)</f>
        <v>07:31</v>
      </c>
      <c r="K5757" s="16">
        <f>IF(Tabla1[[#This Row],[FECHA]]=I5758,IF(J5758-J5757&gt;0,(J5758-J5757)*1440,0),0)</f>
        <v>6.0000000000000586</v>
      </c>
      <c r="L5757" s="14">
        <f>2+L5498-Datos!$C$8</f>
        <v>9.5</v>
      </c>
      <c r="M5757" s="13" t="s">
        <v>2448</v>
      </c>
      <c r="N5757" s="1" t="s">
        <v>1715</v>
      </c>
      <c r="O5757" s="1">
        <v>40</v>
      </c>
      <c r="P5757" s="1" t="s">
        <v>645</v>
      </c>
      <c r="Q5757" s="4" t="s">
        <v>21</v>
      </c>
    </row>
    <row r="5758" spans="1:17" ht="22.5" x14ac:dyDescent="0.25">
      <c r="A5758" s="3">
        <v>1966</v>
      </c>
      <c r="B5758" s="1" t="s">
        <v>5934</v>
      </c>
      <c r="C5758" s="1" t="s">
        <v>15</v>
      </c>
      <c r="D5758" s="1" t="s">
        <v>82</v>
      </c>
      <c r="E5758" s="1">
        <v>46229674</v>
      </c>
      <c r="F5758" s="1" t="s">
        <v>5935</v>
      </c>
      <c r="G5758" s="1">
        <v>44277256</v>
      </c>
      <c r="H5758" s="1" t="s">
        <v>5936</v>
      </c>
      <c r="I5758" s="2">
        <v>45065</v>
      </c>
      <c r="J5758" s="15" t="str">
        <f>MID(Tabla1[[#This Row],[HORA]],1,5)</f>
        <v>07:37</v>
      </c>
      <c r="K5758" s="16">
        <f>IF(Tabla1[[#This Row],[FECHA]]=I5759,IF(J5759-J5758&gt;0,(J5759-J5758)*1440,0),0)</f>
        <v>2.9999999999999893</v>
      </c>
      <c r="L5758" s="14">
        <f>2+L5499-Datos!$C$8</f>
        <v>9.25</v>
      </c>
      <c r="M5758" s="13" t="s">
        <v>5937</v>
      </c>
      <c r="N5758" s="1" t="s">
        <v>5938</v>
      </c>
      <c r="O5758" s="1">
        <v>12</v>
      </c>
      <c r="P5758" s="1" t="s">
        <v>645</v>
      </c>
      <c r="Q5758" s="4" t="s">
        <v>21</v>
      </c>
    </row>
    <row r="5759" spans="1:17" ht="22.5" x14ac:dyDescent="0.25">
      <c r="A5759" s="3">
        <v>1967</v>
      </c>
      <c r="B5759" s="1" t="s">
        <v>5939</v>
      </c>
      <c r="C5759" s="1" t="s">
        <v>15</v>
      </c>
      <c r="D5759" s="1" t="s">
        <v>40</v>
      </c>
      <c r="E5759" s="1">
        <v>16553663</v>
      </c>
      <c r="F5759" s="1" t="s">
        <v>5940</v>
      </c>
      <c r="G5759" s="1">
        <v>17979158</v>
      </c>
      <c r="H5759" s="1" t="s">
        <v>5941</v>
      </c>
      <c r="I5759" s="2">
        <v>45065</v>
      </c>
      <c r="J5759" s="15" t="str">
        <f>MID(Tabla1[[#This Row],[HORA]],1,5)</f>
        <v>07:40</v>
      </c>
      <c r="K5759" s="16">
        <f>IF(Tabla1[[#This Row],[FECHA]]=I5760,IF(J5760-J5759&gt;0,(J5760-J5759)*1440,0),0)</f>
        <v>9.9999999999999645</v>
      </c>
      <c r="L5759" s="14">
        <f>2+L5500-Datos!$C$8</f>
        <v>12.190000000000001</v>
      </c>
      <c r="M5759" s="13" t="s">
        <v>4197</v>
      </c>
      <c r="N5759" s="1" t="s">
        <v>5942</v>
      </c>
      <c r="O5759" s="1">
        <v>40</v>
      </c>
      <c r="P5759" s="1" t="s">
        <v>645</v>
      </c>
      <c r="Q5759" s="4" t="s">
        <v>21</v>
      </c>
    </row>
    <row r="5760" spans="1:17" ht="22.5" x14ac:dyDescent="0.25">
      <c r="A5760" s="3">
        <v>1968</v>
      </c>
      <c r="B5760" s="1" t="s">
        <v>5943</v>
      </c>
      <c r="C5760" s="1" t="s">
        <v>15</v>
      </c>
      <c r="D5760" s="1" t="s">
        <v>40</v>
      </c>
      <c r="E5760" s="1">
        <v>48414530</v>
      </c>
      <c r="F5760" s="1" t="s">
        <v>5944</v>
      </c>
      <c r="G5760" s="1">
        <v>2234507</v>
      </c>
      <c r="H5760" s="1" t="s">
        <v>5945</v>
      </c>
      <c r="I5760" s="2">
        <v>45065</v>
      </c>
      <c r="J5760" s="15" t="str">
        <f>MID(Tabla1[[#This Row],[HORA]],1,5)</f>
        <v>07:50</v>
      </c>
      <c r="K5760" s="16">
        <f>IF(Tabla1[[#This Row],[FECHA]]=I5761,IF(J5761-J5760&gt;0,(J5761-J5760)*1440,0),0)</f>
        <v>6.9999999999999751</v>
      </c>
      <c r="L5760" s="14">
        <f>2+L5501-Datos!$C$8</f>
        <v>9.34</v>
      </c>
      <c r="M5760" s="13" t="s">
        <v>5946</v>
      </c>
      <c r="N5760" s="1" t="s">
        <v>3534</v>
      </c>
      <c r="O5760" s="1">
        <v>30</v>
      </c>
      <c r="P5760" s="1" t="s">
        <v>645</v>
      </c>
      <c r="Q5760" s="4" t="s">
        <v>21</v>
      </c>
    </row>
    <row r="5761" spans="1:17" ht="22.5" x14ac:dyDescent="0.25">
      <c r="A5761" s="3">
        <v>1969</v>
      </c>
      <c r="B5761" s="1" t="s">
        <v>5947</v>
      </c>
      <c r="C5761" s="1" t="s">
        <v>15</v>
      </c>
      <c r="D5761" s="1" t="s">
        <v>40</v>
      </c>
      <c r="E5761" s="1">
        <v>22493466</v>
      </c>
      <c r="F5761" s="1" t="s">
        <v>5948</v>
      </c>
      <c r="G5761" s="1">
        <v>22493466</v>
      </c>
      <c r="H5761" s="1" t="s">
        <v>5948</v>
      </c>
      <c r="I5761" s="2">
        <v>45065</v>
      </c>
      <c r="J5761" s="15" t="str">
        <f>MID(Tabla1[[#This Row],[HORA]],1,5)</f>
        <v>07:57</v>
      </c>
      <c r="K5761" s="16">
        <f>IF(Tabla1[[#This Row],[FECHA]]=I5762,IF(J5762-J5761&gt;0,(J5762-J5761)*1440,0),0)</f>
        <v>8.0000000000000515</v>
      </c>
      <c r="L5761" s="14">
        <f>2+L5502-Datos!$C$8</f>
        <v>7.5500000000000007</v>
      </c>
      <c r="M5761" s="13" t="s">
        <v>2459</v>
      </c>
      <c r="N5761" s="1" t="s">
        <v>1715</v>
      </c>
      <c r="O5761" s="1">
        <v>50</v>
      </c>
      <c r="P5761" s="1" t="s">
        <v>645</v>
      </c>
      <c r="Q5761" s="4" t="s">
        <v>21</v>
      </c>
    </row>
    <row r="5762" spans="1:17" ht="22.5" x14ac:dyDescent="0.25">
      <c r="A5762" s="3">
        <v>7415</v>
      </c>
      <c r="B5762" s="1" t="s">
        <v>23205</v>
      </c>
      <c r="C5762" s="1" t="s">
        <v>15</v>
      </c>
      <c r="D5762" s="1" t="s">
        <v>40</v>
      </c>
      <c r="E5762" s="1">
        <v>16712360</v>
      </c>
      <c r="F5762" s="1" t="s">
        <v>23206</v>
      </c>
      <c r="G5762" s="1">
        <v>43412218</v>
      </c>
      <c r="H5762" s="1" t="s">
        <v>23207</v>
      </c>
      <c r="I5762" s="2">
        <v>45065</v>
      </c>
      <c r="J5762" s="15" t="str">
        <f>MID(Tabla1[[#This Row],[HORA]],1,5)</f>
        <v>08:05</v>
      </c>
      <c r="K5762" s="16">
        <f>IF(Tabla1[[#This Row],[FECHA]]=I5763,IF(J5763-J5762&gt;0,(J5763-J5762)*1440,0),0)</f>
        <v>17.000000000000021</v>
      </c>
      <c r="L5762" s="14">
        <f>2+L5503-Datos!$C$8</f>
        <v>8.34</v>
      </c>
      <c r="M5762" s="13" t="s">
        <v>1850</v>
      </c>
      <c r="N5762" s="1" t="s">
        <v>23208</v>
      </c>
      <c r="O5762" s="1">
        <v>20</v>
      </c>
      <c r="P5762" s="1" t="s">
        <v>376</v>
      </c>
      <c r="Q5762" s="4" t="s">
        <v>21</v>
      </c>
    </row>
    <row r="5763" spans="1:17" ht="22.5" x14ac:dyDescent="0.25">
      <c r="A5763" s="3">
        <v>1970</v>
      </c>
      <c r="B5763" s="1" t="s">
        <v>5949</v>
      </c>
      <c r="C5763" s="1" t="s">
        <v>15</v>
      </c>
      <c r="D5763" s="1" t="s">
        <v>40</v>
      </c>
      <c r="E5763" s="1">
        <v>45639113</v>
      </c>
      <c r="F5763" s="1" t="s">
        <v>5950</v>
      </c>
      <c r="G5763" s="1">
        <v>2234511</v>
      </c>
      <c r="H5763" s="1" t="s">
        <v>5951</v>
      </c>
      <c r="I5763" s="2">
        <v>45065</v>
      </c>
      <c r="J5763" s="15" t="str">
        <f>MID(Tabla1[[#This Row],[HORA]],1,5)</f>
        <v>08:22</v>
      </c>
      <c r="K5763" s="16">
        <f>IF(Tabla1[[#This Row],[FECHA]]=I5764,IF(J5764-J5763&gt;0,(J5764-J5763)*1440,0),0)</f>
        <v>1.9999999999999929</v>
      </c>
      <c r="L5763" s="14">
        <f>2+L5504-Datos!$C$8</f>
        <v>7.08</v>
      </c>
      <c r="M5763" s="13" t="s">
        <v>209</v>
      </c>
      <c r="N5763" s="1" t="s">
        <v>4524</v>
      </c>
      <c r="O5763" s="1">
        <v>10</v>
      </c>
      <c r="P5763" s="1" t="s">
        <v>645</v>
      </c>
      <c r="Q5763" s="4" t="s">
        <v>21</v>
      </c>
    </row>
    <row r="5764" spans="1:17" ht="22.5" x14ac:dyDescent="0.25">
      <c r="A5764" s="3">
        <v>1971</v>
      </c>
      <c r="B5764" s="1" t="s">
        <v>5952</v>
      </c>
      <c r="C5764" s="1" t="s">
        <v>15</v>
      </c>
      <c r="D5764" s="1" t="s">
        <v>40</v>
      </c>
      <c r="E5764" s="1">
        <v>45285828</v>
      </c>
      <c r="F5764" s="1" t="s">
        <v>5953</v>
      </c>
      <c r="G5764" s="1">
        <v>2234512</v>
      </c>
      <c r="H5764" s="1" t="s">
        <v>5954</v>
      </c>
      <c r="I5764" s="2">
        <v>45065</v>
      </c>
      <c r="J5764" s="15" t="str">
        <f>MID(Tabla1[[#This Row],[HORA]],1,5)</f>
        <v>08:24</v>
      </c>
      <c r="K5764" s="16">
        <f>IF(Tabla1[[#This Row],[FECHA]]=I5765,IF(J5765-J5764&gt;0,(J5765-J5764)*1440,0),0)</f>
        <v>10.999999999999961</v>
      </c>
      <c r="L5764" s="14">
        <f>2+L5505-Datos!$C$8</f>
        <v>10</v>
      </c>
      <c r="M5764" s="13" t="s">
        <v>4808</v>
      </c>
      <c r="N5764" s="1" t="s">
        <v>5955</v>
      </c>
      <c r="O5764" s="1">
        <v>15</v>
      </c>
      <c r="P5764" s="1" t="s">
        <v>645</v>
      </c>
      <c r="Q5764" s="4" t="s">
        <v>21</v>
      </c>
    </row>
    <row r="5765" spans="1:17" ht="22.5" x14ac:dyDescent="0.25">
      <c r="A5765" s="3">
        <v>7416</v>
      </c>
      <c r="B5765" s="1" t="s">
        <v>23209</v>
      </c>
      <c r="C5765" s="1" t="s">
        <v>15</v>
      </c>
      <c r="D5765" s="1" t="s">
        <v>40</v>
      </c>
      <c r="E5765" s="1">
        <v>1140493</v>
      </c>
      <c r="F5765" s="1" t="s">
        <v>23210</v>
      </c>
      <c r="G5765" s="1">
        <v>44761654</v>
      </c>
      <c r="H5765" s="1" t="s">
        <v>23211</v>
      </c>
      <c r="I5765" s="2">
        <v>45065</v>
      </c>
      <c r="J5765" s="15" t="str">
        <f>MID(Tabla1[[#This Row],[HORA]],1,5)</f>
        <v>08:35</v>
      </c>
      <c r="K5765" s="16">
        <f>IF(Tabla1[[#This Row],[FECHA]]=I5766,IF(J5766-J5765&gt;0,(J5766-J5765)*1440,0),0)</f>
        <v>19.000000000000014</v>
      </c>
      <c r="L5765" s="14">
        <f>2+L5506-Datos!$C$8</f>
        <v>12.48</v>
      </c>
      <c r="M5765" s="13" t="s">
        <v>4812</v>
      </c>
      <c r="N5765" s="1" t="s">
        <v>23212</v>
      </c>
      <c r="O5765" s="1">
        <v>55</v>
      </c>
      <c r="P5765" s="1" t="s">
        <v>376</v>
      </c>
      <c r="Q5765" s="4" t="s">
        <v>21</v>
      </c>
    </row>
    <row r="5766" spans="1:17" ht="22.5" x14ac:dyDescent="0.25">
      <c r="A5766" s="3">
        <v>17080</v>
      </c>
      <c r="B5766" s="1" t="s">
        <v>51567</v>
      </c>
      <c r="C5766" s="1" t="s">
        <v>15</v>
      </c>
      <c r="D5766" s="1" t="s">
        <v>33</v>
      </c>
      <c r="E5766" s="1">
        <v>20459424734</v>
      </c>
      <c r="F5766" s="1" t="s">
        <v>50384</v>
      </c>
      <c r="G5766" s="1">
        <v>47678078</v>
      </c>
      <c r="H5766" s="1" t="s">
        <v>51568</v>
      </c>
      <c r="I5766" s="2">
        <v>45065</v>
      </c>
      <c r="J5766" s="15" t="str">
        <f>MID(Tabla1[[#This Row],[HORA]],1,5)</f>
        <v>08:54</v>
      </c>
      <c r="K5766" s="16">
        <f>IF(Tabla1[[#This Row],[FECHA]]=I5767,IF(J5767-J5766&gt;0,(J5767-J5766)*1440,0),0)</f>
        <v>1.9999999999999929</v>
      </c>
      <c r="L5766" s="14">
        <f>2+L5507-Datos!$C$8</f>
        <v>8.18</v>
      </c>
      <c r="M5766" s="13" t="s">
        <v>5203</v>
      </c>
      <c r="N5766" s="1" t="s">
        <v>51569</v>
      </c>
      <c r="O5766" s="1">
        <v>12</v>
      </c>
      <c r="P5766" s="1" t="s">
        <v>376</v>
      </c>
      <c r="Q5766" s="4" t="s">
        <v>21</v>
      </c>
    </row>
    <row r="5767" spans="1:17" ht="22.5" x14ac:dyDescent="0.25">
      <c r="A5767" s="3">
        <v>17081</v>
      </c>
      <c r="B5767" s="1" t="s">
        <v>51570</v>
      </c>
      <c r="C5767" s="1" t="s">
        <v>15</v>
      </c>
      <c r="D5767" s="1" t="s">
        <v>172</v>
      </c>
      <c r="E5767" s="1">
        <v>20459424734</v>
      </c>
      <c r="F5767" s="1" t="s">
        <v>50384</v>
      </c>
      <c r="G5767" s="1">
        <v>72328752</v>
      </c>
      <c r="H5767" s="1" t="s">
        <v>51571</v>
      </c>
      <c r="I5767" s="2">
        <v>45065</v>
      </c>
      <c r="J5767" s="15" t="str">
        <f>MID(Tabla1[[#This Row],[HORA]],1,5)</f>
        <v>08:56</v>
      </c>
      <c r="K5767" s="16">
        <f>IF(Tabla1[[#This Row],[FECHA]]=I5768,IF(J5768-J5767&gt;0,(J5768-J5767)*1440,0),0)</f>
        <v>2.9999999999999094</v>
      </c>
      <c r="L5767" s="14">
        <f>2+L5508-Datos!$C$8</f>
        <v>7.28</v>
      </c>
      <c r="M5767" s="13" t="s">
        <v>3350</v>
      </c>
      <c r="N5767" s="1" t="s">
        <v>51572</v>
      </c>
      <c r="O5767" s="1">
        <v>18</v>
      </c>
      <c r="P5767" s="1" t="s">
        <v>376</v>
      </c>
      <c r="Q5767" s="4" t="s">
        <v>21</v>
      </c>
    </row>
    <row r="5768" spans="1:17" ht="22.5" x14ac:dyDescent="0.25">
      <c r="A5768" s="3">
        <v>7417</v>
      </c>
      <c r="B5768" s="1" t="s">
        <v>23213</v>
      </c>
      <c r="C5768" s="1" t="s">
        <v>15</v>
      </c>
      <c r="D5768" s="1" t="s">
        <v>40</v>
      </c>
      <c r="E5768" s="1">
        <v>43944839</v>
      </c>
      <c r="F5768" s="1" t="s">
        <v>3049</v>
      </c>
      <c r="G5768" s="1">
        <v>2234516</v>
      </c>
      <c r="H5768" s="1" t="s">
        <v>13094</v>
      </c>
      <c r="I5768" s="2">
        <v>45065</v>
      </c>
      <c r="J5768" s="15" t="str">
        <f>MID(Tabla1[[#This Row],[HORA]],1,5)</f>
        <v>08:59</v>
      </c>
      <c r="K5768" s="16">
        <f>IF(Tabla1[[#This Row],[FECHA]]=I5769,IF(J5769-J5768&gt;0,(J5769-J5768)*1440,0),0)</f>
        <v>1.0000000000000764</v>
      </c>
      <c r="L5768" s="14">
        <f>2+L5509-Datos!$C$8</f>
        <v>8.48</v>
      </c>
      <c r="M5768" s="13" t="s">
        <v>4535</v>
      </c>
      <c r="N5768" s="1" t="s">
        <v>23214</v>
      </c>
      <c r="O5768" s="1">
        <v>20</v>
      </c>
      <c r="P5768" s="1" t="s">
        <v>376</v>
      </c>
      <c r="Q5768" s="4" t="s">
        <v>21</v>
      </c>
    </row>
    <row r="5769" spans="1:17" ht="22.5" x14ac:dyDescent="0.25">
      <c r="A5769" s="3">
        <v>1972</v>
      </c>
      <c r="B5769" s="1" t="s">
        <v>5956</v>
      </c>
      <c r="C5769" s="1" t="s">
        <v>15</v>
      </c>
      <c r="D5769" s="1" t="s">
        <v>40</v>
      </c>
      <c r="E5769" s="1">
        <v>80265769</v>
      </c>
      <c r="F5769" s="1" t="s">
        <v>5957</v>
      </c>
      <c r="G5769" s="1">
        <v>2234517</v>
      </c>
      <c r="H5769" s="1" t="s">
        <v>5958</v>
      </c>
      <c r="I5769" s="2">
        <v>45065</v>
      </c>
      <c r="J5769" s="15" t="str">
        <f>MID(Tabla1[[#This Row],[HORA]],1,5)</f>
        <v>09:00</v>
      </c>
      <c r="K5769" s="16">
        <f>IF(Tabla1[[#This Row],[FECHA]]=I5770,IF(J5770-J5769&gt;0,(J5770-J5769)*1440,0),0)</f>
        <v>1.9999999999999929</v>
      </c>
      <c r="L5769" s="14">
        <f>2+L5510-Datos!$C$8</f>
        <v>9.98</v>
      </c>
      <c r="M5769" s="13" t="s">
        <v>5959</v>
      </c>
      <c r="N5769" s="1" t="s">
        <v>5960</v>
      </c>
      <c r="O5769" s="1">
        <v>20</v>
      </c>
      <c r="P5769" s="1" t="s">
        <v>645</v>
      </c>
      <c r="Q5769" s="4" t="s">
        <v>21</v>
      </c>
    </row>
    <row r="5770" spans="1:17" ht="22.5" x14ac:dyDescent="0.25">
      <c r="A5770" s="3">
        <v>1973</v>
      </c>
      <c r="B5770" s="1" t="s">
        <v>5961</v>
      </c>
      <c r="C5770" s="1" t="s">
        <v>15</v>
      </c>
      <c r="D5770" s="1" t="s">
        <v>228</v>
      </c>
      <c r="E5770" s="1">
        <v>43297510</v>
      </c>
      <c r="F5770" s="1" t="s">
        <v>5962</v>
      </c>
      <c r="G5770" s="1">
        <v>2234519</v>
      </c>
      <c r="H5770" s="1" t="s">
        <v>5963</v>
      </c>
      <c r="I5770" s="2">
        <v>45065</v>
      </c>
      <c r="J5770" s="15" t="str">
        <f>MID(Tabla1[[#This Row],[HORA]],1,5)</f>
        <v>09:02</v>
      </c>
      <c r="K5770" s="16">
        <f>IF(Tabla1[[#This Row],[FECHA]]=I5771,IF(J5771-J5770&gt;0,(J5771-J5770)*1440,0),0)</f>
        <v>0</v>
      </c>
      <c r="L5770" s="14">
        <f>2+L5511-Datos!$C$8</f>
        <v>7.33</v>
      </c>
      <c r="M5770" s="13" t="s">
        <v>5332</v>
      </c>
      <c r="N5770" s="1" t="s">
        <v>5964</v>
      </c>
      <c r="O5770" s="1">
        <v>20</v>
      </c>
      <c r="P5770" s="1" t="s">
        <v>645</v>
      </c>
      <c r="Q5770" s="4" t="s">
        <v>21</v>
      </c>
    </row>
    <row r="5771" spans="1:17" ht="22.5" x14ac:dyDescent="0.25">
      <c r="A5771" s="3">
        <v>7418</v>
      </c>
      <c r="B5771" s="1" t="s">
        <v>23215</v>
      </c>
      <c r="C5771" s="1" t="s">
        <v>15</v>
      </c>
      <c r="D5771" s="1" t="s">
        <v>40</v>
      </c>
      <c r="E5771" s="1">
        <v>72326491</v>
      </c>
      <c r="F5771" s="1" t="s">
        <v>23216</v>
      </c>
      <c r="G5771" s="1">
        <v>2234518</v>
      </c>
      <c r="H5771" s="1" t="s">
        <v>23217</v>
      </c>
      <c r="I5771" s="2">
        <v>45065</v>
      </c>
      <c r="J5771" s="15" t="str">
        <f>MID(Tabla1[[#This Row],[HORA]],1,5)</f>
        <v>09:02</v>
      </c>
      <c r="K5771" s="16">
        <f>IF(Tabla1[[#This Row],[FECHA]]=I5772,IF(J5772-J5771&gt;0,(J5772-J5771)*1440,0),0)</f>
        <v>0</v>
      </c>
      <c r="L5771" s="14">
        <f>2+L5512-Datos!$C$8</f>
        <v>9.48</v>
      </c>
      <c r="M5771" s="13" t="s">
        <v>5332</v>
      </c>
      <c r="N5771" s="1" t="s">
        <v>23218</v>
      </c>
      <c r="O5771" s="1">
        <v>17.5</v>
      </c>
      <c r="P5771" s="1" t="s">
        <v>376</v>
      </c>
      <c r="Q5771" s="4" t="s">
        <v>21</v>
      </c>
    </row>
    <row r="5772" spans="1:17" ht="22.5" x14ac:dyDescent="0.25">
      <c r="A5772" s="3">
        <v>7419</v>
      </c>
      <c r="B5772" s="1" t="s">
        <v>23215</v>
      </c>
      <c r="C5772" s="1" t="s">
        <v>15</v>
      </c>
      <c r="D5772" s="1" t="s">
        <v>40</v>
      </c>
      <c r="E5772" s="1">
        <v>72326491</v>
      </c>
      <c r="F5772" s="1" t="s">
        <v>23216</v>
      </c>
      <c r="G5772" s="1">
        <v>2234518</v>
      </c>
      <c r="H5772" s="1" t="s">
        <v>23217</v>
      </c>
      <c r="I5772" s="2">
        <v>45065</v>
      </c>
      <c r="J5772" s="15" t="str">
        <f>MID(Tabla1[[#This Row],[HORA]],1,5)</f>
        <v>09:02</v>
      </c>
      <c r="K5772" s="16">
        <f>IF(Tabla1[[#This Row],[FECHA]]=I5773,IF(J5773-J5772&gt;0,(J5773-J5772)*1440,0),0)</f>
        <v>3.0000000000000693</v>
      </c>
      <c r="L5772" s="14">
        <f>2+L5513-Datos!$C$8</f>
        <v>11.18</v>
      </c>
      <c r="M5772" s="13" t="s">
        <v>5332</v>
      </c>
      <c r="N5772" s="1" t="s">
        <v>23219</v>
      </c>
      <c r="O5772" s="1">
        <v>17.5</v>
      </c>
      <c r="P5772" s="1" t="s">
        <v>376</v>
      </c>
      <c r="Q5772" s="4" t="s">
        <v>21</v>
      </c>
    </row>
    <row r="5773" spans="1:17" ht="22.5" x14ac:dyDescent="0.25">
      <c r="A5773" s="3">
        <v>7420</v>
      </c>
      <c r="B5773" s="1" t="s">
        <v>23220</v>
      </c>
      <c r="C5773" s="1" t="s">
        <v>15</v>
      </c>
      <c r="D5773" s="1" t="s">
        <v>33</v>
      </c>
      <c r="E5773" s="1">
        <v>72494872</v>
      </c>
      <c r="F5773" s="1" t="s">
        <v>23221</v>
      </c>
      <c r="G5773" s="1">
        <v>2234520</v>
      </c>
      <c r="H5773" s="1" t="s">
        <v>23222</v>
      </c>
      <c r="I5773" s="2">
        <v>45065</v>
      </c>
      <c r="J5773" s="15" t="str">
        <f>MID(Tabla1[[#This Row],[HORA]],1,5)</f>
        <v>09:05</v>
      </c>
      <c r="K5773" s="16">
        <f>IF(Tabla1[[#This Row],[FECHA]]=I5774,IF(J5774-J5773&gt;0,(J5774-J5773)*1440,0),0)</f>
        <v>5.9999999999999787</v>
      </c>
      <c r="L5773" s="14">
        <f>2+L5514-Datos!$C$8</f>
        <v>8.34</v>
      </c>
      <c r="M5773" s="13" t="s">
        <v>2212</v>
      </c>
      <c r="N5773" s="1" t="s">
        <v>23223</v>
      </c>
      <c r="O5773" s="1">
        <v>20</v>
      </c>
      <c r="P5773" s="1" t="s">
        <v>376</v>
      </c>
      <c r="Q5773" s="4" t="s">
        <v>21</v>
      </c>
    </row>
    <row r="5774" spans="1:17" ht="22.5" x14ac:dyDescent="0.25">
      <c r="A5774" s="3">
        <v>1974</v>
      </c>
      <c r="B5774" s="1" t="s">
        <v>5965</v>
      </c>
      <c r="C5774" s="1" t="s">
        <v>15</v>
      </c>
      <c r="D5774" s="1" t="s">
        <v>228</v>
      </c>
      <c r="E5774" s="1">
        <v>16756302</v>
      </c>
      <c r="F5774" s="1" t="s">
        <v>5966</v>
      </c>
      <c r="G5774" s="1">
        <v>2234522</v>
      </c>
      <c r="H5774" s="1" t="s">
        <v>5967</v>
      </c>
      <c r="I5774" s="2">
        <v>45065</v>
      </c>
      <c r="J5774" s="15" t="str">
        <f>MID(Tabla1[[#This Row],[HORA]],1,5)</f>
        <v>09:11</v>
      </c>
      <c r="K5774" s="16">
        <f>IF(Tabla1[[#This Row],[FECHA]]=I5775,IF(J5775-J5774&gt;0,(J5775-J5774)*1440,0),0)</f>
        <v>1.9999999999999929</v>
      </c>
      <c r="L5774" s="14">
        <f>2+L5515-Datos!$C$8</f>
        <v>9.2800000000000011</v>
      </c>
      <c r="M5774" s="13" t="s">
        <v>4547</v>
      </c>
      <c r="N5774" s="1" t="s">
        <v>5968</v>
      </c>
      <c r="O5774" s="1">
        <v>20</v>
      </c>
      <c r="P5774" s="1" t="s">
        <v>645</v>
      </c>
      <c r="Q5774" s="4" t="s">
        <v>21</v>
      </c>
    </row>
    <row r="5775" spans="1:17" ht="22.5" x14ac:dyDescent="0.25">
      <c r="A5775" s="3">
        <v>7421</v>
      </c>
      <c r="B5775" s="1" t="s">
        <v>23224</v>
      </c>
      <c r="C5775" s="1" t="s">
        <v>15</v>
      </c>
      <c r="D5775" s="1" t="s">
        <v>33</v>
      </c>
      <c r="E5775" s="1">
        <v>75265004</v>
      </c>
      <c r="F5775" s="1" t="s">
        <v>23225</v>
      </c>
      <c r="G5775" s="1">
        <v>45531270</v>
      </c>
      <c r="H5775" s="1" t="s">
        <v>23226</v>
      </c>
      <c r="I5775" s="2">
        <v>45065</v>
      </c>
      <c r="J5775" s="15" t="str">
        <f>MID(Tabla1[[#This Row],[HORA]],1,5)</f>
        <v>09:13</v>
      </c>
      <c r="K5775" s="16">
        <f>IF(Tabla1[[#This Row],[FECHA]]=I5776,IF(J5776-J5775&gt;0,(J5776-J5775)*1440,0),0)</f>
        <v>0.99999999999991651</v>
      </c>
      <c r="L5775" s="14">
        <f>2+L5516-Datos!$C$8</f>
        <v>9.52</v>
      </c>
      <c r="M5775" s="13" t="s">
        <v>828</v>
      </c>
      <c r="N5775" s="1" t="s">
        <v>23227</v>
      </c>
      <c r="O5775" s="1">
        <v>10</v>
      </c>
      <c r="P5775" s="1" t="s">
        <v>376</v>
      </c>
      <c r="Q5775" s="4" t="s">
        <v>21</v>
      </c>
    </row>
    <row r="5776" spans="1:17" ht="22.5" x14ac:dyDescent="0.25">
      <c r="A5776" s="3">
        <v>1975</v>
      </c>
      <c r="B5776" s="1" t="s">
        <v>5969</v>
      </c>
      <c r="C5776" s="1" t="s">
        <v>15</v>
      </c>
      <c r="D5776" s="1" t="s">
        <v>228</v>
      </c>
      <c r="E5776" s="1">
        <v>45700218</v>
      </c>
      <c r="F5776" s="1" t="s">
        <v>5970</v>
      </c>
      <c r="G5776" s="1">
        <v>2234523</v>
      </c>
      <c r="H5776" s="1" t="s">
        <v>5971</v>
      </c>
      <c r="I5776" s="2">
        <v>45065</v>
      </c>
      <c r="J5776" s="15" t="str">
        <f>MID(Tabla1[[#This Row],[HORA]],1,5)</f>
        <v>09:14</v>
      </c>
      <c r="K5776" s="16">
        <f>IF(Tabla1[[#This Row],[FECHA]]=I5777,IF(J5777-J5776&gt;0,(J5777-J5776)*1440,0),0)</f>
        <v>2.0000000000000728</v>
      </c>
      <c r="L5776" s="14">
        <f>2+L5517-Datos!$C$8</f>
        <v>7.19</v>
      </c>
      <c r="M5776" s="13" t="s">
        <v>832</v>
      </c>
      <c r="N5776" s="1" t="s">
        <v>5972</v>
      </c>
      <c r="O5776" s="1">
        <v>20</v>
      </c>
      <c r="P5776" s="1" t="s">
        <v>645</v>
      </c>
      <c r="Q5776" s="4" t="s">
        <v>21</v>
      </c>
    </row>
    <row r="5777" spans="1:17" ht="22.5" x14ac:dyDescent="0.25">
      <c r="A5777" s="3">
        <v>1976</v>
      </c>
      <c r="B5777" s="1" t="s">
        <v>5973</v>
      </c>
      <c r="C5777" s="1" t="s">
        <v>15</v>
      </c>
      <c r="D5777" s="1" t="s">
        <v>93</v>
      </c>
      <c r="E5777" s="1">
        <v>45700218</v>
      </c>
      <c r="F5777" s="1" t="s">
        <v>5970</v>
      </c>
      <c r="G5777" s="1">
        <v>2234525</v>
      </c>
      <c r="H5777" s="1" t="s">
        <v>5974</v>
      </c>
      <c r="I5777" s="2">
        <v>45065</v>
      </c>
      <c r="J5777" s="15" t="str">
        <f>MID(Tabla1[[#This Row],[HORA]],1,5)</f>
        <v>09:16</v>
      </c>
      <c r="K5777" s="16">
        <f>IF(Tabla1[[#This Row],[FECHA]]=I5778,IF(J5778-J5777&gt;0,(J5778-J5777)*1440,0),0)</f>
        <v>0.99999999999999645</v>
      </c>
      <c r="L5777" s="14">
        <f>2+L5518-Datos!$C$8</f>
        <v>8.43</v>
      </c>
      <c r="M5777" s="13" t="s">
        <v>3160</v>
      </c>
      <c r="N5777" s="1" t="s">
        <v>5975</v>
      </c>
      <c r="O5777" s="1">
        <v>20</v>
      </c>
      <c r="P5777" s="1" t="s">
        <v>645</v>
      </c>
      <c r="Q5777" s="4" t="s">
        <v>21</v>
      </c>
    </row>
    <row r="5778" spans="1:17" ht="22.5" x14ac:dyDescent="0.25">
      <c r="A5778" s="3">
        <v>7422</v>
      </c>
      <c r="B5778" s="1" t="s">
        <v>23228</v>
      </c>
      <c r="C5778" s="1" t="s">
        <v>15</v>
      </c>
      <c r="D5778" s="1" t="s">
        <v>30</v>
      </c>
      <c r="E5778" s="1">
        <v>16431207</v>
      </c>
      <c r="F5778" s="1" t="s">
        <v>23229</v>
      </c>
      <c r="G5778" s="1">
        <v>41724838</v>
      </c>
      <c r="H5778" s="1" t="s">
        <v>23230</v>
      </c>
      <c r="I5778" s="2">
        <v>45065</v>
      </c>
      <c r="J5778" s="15" t="str">
        <f>MID(Tabla1[[#This Row],[HORA]],1,5)</f>
        <v>09:17</v>
      </c>
      <c r="K5778" s="16">
        <f>IF(Tabla1[[#This Row],[FECHA]]=I5779,IF(J5779-J5778&gt;0,(J5779-J5778)*1440,0),0)</f>
        <v>5.9999999999999787</v>
      </c>
      <c r="L5778" s="14">
        <f>2+L5519-Datos!$C$8</f>
        <v>8.120000000000001</v>
      </c>
      <c r="M5778" s="13" t="s">
        <v>3598</v>
      </c>
      <c r="N5778" s="1" t="s">
        <v>23231</v>
      </c>
      <c r="O5778" s="1">
        <v>30</v>
      </c>
      <c r="P5778" s="1" t="s">
        <v>376</v>
      </c>
      <c r="Q5778" s="4" t="s">
        <v>21</v>
      </c>
    </row>
    <row r="5779" spans="1:17" ht="22.5" x14ac:dyDescent="0.25">
      <c r="A5779" s="3">
        <v>7409</v>
      </c>
      <c r="B5779" s="1" t="s">
        <v>23192</v>
      </c>
      <c r="C5779" s="1" t="s">
        <v>15</v>
      </c>
      <c r="D5779" s="1" t="s">
        <v>23</v>
      </c>
      <c r="E5779" s="1">
        <v>46932109</v>
      </c>
      <c r="F5779" s="1" t="s">
        <v>23193</v>
      </c>
      <c r="G5779" s="1">
        <v>27661904</v>
      </c>
      <c r="H5779" s="1" t="s">
        <v>23194</v>
      </c>
      <c r="I5779" s="2">
        <v>45065</v>
      </c>
      <c r="J5779" s="15" t="str">
        <f>MID(Tabla1[[#This Row],[HORA]],1,5)</f>
        <v>09:23</v>
      </c>
      <c r="K5779" s="16">
        <f>IF(Tabla1[[#This Row],[FECHA]]=I5780,IF(J5780-J5779&gt;0,(J5780-J5779)*1440,0),0)</f>
        <v>2.9999999999999893</v>
      </c>
      <c r="L5779" s="14">
        <f>2+L5520-Datos!$C$8</f>
        <v>9.5</v>
      </c>
      <c r="M5779" s="13" t="s">
        <v>23195</v>
      </c>
      <c r="N5779" s="1" t="s">
        <v>21995</v>
      </c>
      <c r="O5779" s="1">
        <v>15</v>
      </c>
      <c r="P5779" s="1" t="s">
        <v>300</v>
      </c>
      <c r="Q5779" s="4" t="s">
        <v>21</v>
      </c>
    </row>
    <row r="5780" spans="1:17" ht="22.5" x14ac:dyDescent="0.25">
      <c r="A5780" s="3">
        <v>7423</v>
      </c>
      <c r="B5780" s="1" t="s">
        <v>23232</v>
      </c>
      <c r="C5780" s="1" t="s">
        <v>15</v>
      </c>
      <c r="D5780" s="1" t="s">
        <v>463</v>
      </c>
      <c r="E5780" s="1">
        <v>74404455</v>
      </c>
      <c r="F5780" s="1" t="s">
        <v>23233</v>
      </c>
      <c r="G5780" s="1">
        <v>63435276</v>
      </c>
      <c r="H5780" s="1" t="s">
        <v>23234</v>
      </c>
      <c r="I5780" s="2">
        <v>45065</v>
      </c>
      <c r="J5780" s="15" t="str">
        <f>MID(Tabla1[[#This Row],[HORA]],1,5)</f>
        <v>09:26</v>
      </c>
      <c r="K5780" s="16">
        <f>IF(Tabla1[[#This Row],[FECHA]]=I5781,IF(J5781-J5780&gt;0,(J5781-J5780)*1440,0),0)</f>
        <v>11.000000000000041</v>
      </c>
      <c r="L5780" s="14">
        <f>2+L5521-Datos!$C$8</f>
        <v>9.4400000000000013</v>
      </c>
      <c r="M5780" s="13" t="s">
        <v>1875</v>
      </c>
      <c r="N5780" s="1" t="s">
        <v>447</v>
      </c>
      <c r="O5780" s="1">
        <v>10</v>
      </c>
      <c r="P5780" s="1" t="s">
        <v>376</v>
      </c>
      <c r="Q5780" s="4" t="s">
        <v>21</v>
      </c>
    </row>
    <row r="5781" spans="1:17" ht="22.5" x14ac:dyDescent="0.25">
      <c r="A5781" s="3">
        <v>1977</v>
      </c>
      <c r="B5781" s="1" t="s">
        <v>5976</v>
      </c>
      <c r="C5781" s="1" t="s">
        <v>15</v>
      </c>
      <c r="D5781" s="1" t="s">
        <v>40</v>
      </c>
      <c r="E5781" s="1">
        <v>60671990</v>
      </c>
      <c r="F5781" s="1" t="s">
        <v>3143</v>
      </c>
      <c r="G5781" s="1">
        <v>60671990</v>
      </c>
      <c r="H5781" s="1" t="s">
        <v>3143</v>
      </c>
      <c r="I5781" s="2">
        <v>45065</v>
      </c>
      <c r="J5781" s="15" t="str">
        <f>MID(Tabla1[[#This Row],[HORA]],1,5)</f>
        <v>09:37</v>
      </c>
      <c r="K5781" s="16">
        <f>IF(Tabla1[[#This Row],[FECHA]]=I5782,IF(J5782-J5781&gt;0,(J5782-J5781)*1440,0),0)</f>
        <v>0.99999999999991651</v>
      </c>
      <c r="L5781" s="14">
        <f>2+L5522-Datos!$C$8</f>
        <v>9.34</v>
      </c>
      <c r="M5781" s="13" t="s">
        <v>3884</v>
      </c>
      <c r="N5781" s="1" t="s">
        <v>5977</v>
      </c>
      <c r="O5781" s="1">
        <v>100</v>
      </c>
      <c r="P5781" s="1" t="s">
        <v>645</v>
      </c>
      <c r="Q5781" s="4" t="s">
        <v>21</v>
      </c>
    </row>
    <row r="5782" spans="1:17" ht="22.5" x14ac:dyDescent="0.25">
      <c r="A5782" s="3">
        <v>7425</v>
      </c>
      <c r="B5782" s="1" t="s">
        <v>23239</v>
      </c>
      <c r="C5782" s="1" t="s">
        <v>15</v>
      </c>
      <c r="D5782" s="1" t="s">
        <v>33</v>
      </c>
      <c r="E5782" s="1">
        <v>74985433</v>
      </c>
      <c r="F5782" s="1" t="s">
        <v>23240</v>
      </c>
      <c r="G5782" s="1">
        <v>2234528</v>
      </c>
      <c r="H5782" s="1" t="s">
        <v>23241</v>
      </c>
      <c r="I5782" s="2">
        <v>45065</v>
      </c>
      <c r="J5782" s="15" t="str">
        <f>MID(Tabla1[[#This Row],[HORA]],1,5)</f>
        <v>09:38</v>
      </c>
      <c r="K5782" s="16">
        <f>IF(Tabla1[[#This Row],[FECHA]]=I5783,IF(J5783-J5782&gt;0,(J5783-J5782)*1440,0),0)</f>
        <v>5.9999999999999787</v>
      </c>
      <c r="L5782" s="14">
        <f>2+L5523-Datos!$C$8</f>
        <v>7.0500000000000007</v>
      </c>
      <c r="M5782" s="13" t="s">
        <v>6567</v>
      </c>
      <c r="N5782" s="1" t="s">
        <v>23242</v>
      </c>
      <c r="O5782" s="1">
        <v>18</v>
      </c>
      <c r="P5782" s="1" t="s">
        <v>376</v>
      </c>
      <c r="Q5782" s="4" t="s">
        <v>21</v>
      </c>
    </row>
    <row r="5783" spans="1:17" ht="22.5" x14ac:dyDescent="0.25">
      <c r="A5783" s="3">
        <v>7426</v>
      </c>
      <c r="B5783" s="1" t="s">
        <v>23243</v>
      </c>
      <c r="C5783" s="1" t="s">
        <v>15</v>
      </c>
      <c r="D5783" s="1" t="s">
        <v>40</v>
      </c>
      <c r="E5783" s="1">
        <v>43295527</v>
      </c>
      <c r="F5783" s="1" t="s">
        <v>8308</v>
      </c>
      <c r="G5783" s="1">
        <v>2234529</v>
      </c>
      <c r="H5783" s="1" t="s">
        <v>11198</v>
      </c>
      <c r="I5783" s="2">
        <v>45065</v>
      </c>
      <c r="J5783" s="15" t="str">
        <f>MID(Tabla1[[#This Row],[HORA]],1,5)</f>
        <v>09:44</v>
      </c>
      <c r="K5783" s="16">
        <f>IF(Tabla1[[#This Row],[FECHA]]=I5784,IF(J5784-J5783&gt;0,(J5784-J5783)*1440,0),0)</f>
        <v>1.0000000000000764</v>
      </c>
      <c r="L5783" s="14">
        <f>2+L5524-Datos!$C$8</f>
        <v>8.34</v>
      </c>
      <c r="M5783" s="13" t="s">
        <v>2517</v>
      </c>
      <c r="N5783" s="1" t="s">
        <v>15160</v>
      </c>
      <c r="O5783" s="1">
        <v>20</v>
      </c>
      <c r="P5783" s="1" t="s">
        <v>376</v>
      </c>
      <c r="Q5783" s="4" t="s">
        <v>21</v>
      </c>
    </row>
    <row r="5784" spans="1:17" ht="22.5" x14ac:dyDescent="0.25">
      <c r="A5784" s="3">
        <v>15939</v>
      </c>
      <c r="B5784" s="1" t="s">
        <v>48468</v>
      </c>
      <c r="C5784" s="1" t="s">
        <v>15</v>
      </c>
      <c r="D5784" s="1" t="s">
        <v>82</v>
      </c>
      <c r="E5784" s="1">
        <v>20601978084</v>
      </c>
      <c r="F5784" s="1" t="s">
        <v>48469</v>
      </c>
      <c r="G5784" s="1">
        <v>43421870</v>
      </c>
      <c r="H5784" s="1" t="s">
        <v>48470</v>
      </c>
      <c r="I5784" s="2">
        <v>45065</v>
      </c>
      <c r="J5784" s="15" t="str">
        <f>MID(Tabla1[[#This Row],[HORA]],1,5)</f>
        <v>09:45</v>
      </c>
      <c r="K5784" s="16">
        <f>IF(Tabla1[[#This Row],[FECHA]]=I5785,IF(J5785-J5784&gt;0,(J5785-J5784)*1440,0),0)</f>
        <v>11.000000000000041</v>
      </c>
      <c r="L5784" s="14">
        <f>2+L5525-Datos!$C$8</f>
        <v>7.3500000000000005</v>
      </c>
      <c r="M5784" s="13" t="s">
        <v>3363</v>
      </c>
      <c r="N5784" s="1" t="s">
        <v>48471</v>
      </c>
      <c r="O5784" s="1">
        <v>10</v>
      </c>
      <c r="P5784" s="1" t="s">
        <v>645</v>
      </c>
      <c r="Q5784" s="4" t="s">
        <v>21</v>
      </c>
    </row>
    <row r="5785" spans="1:17" ht="22.5" x14ac:dyDescent="0.25">
      <c r="A5785" s="3">
        <v>2051</v>
      </c>
      <c r="B5785" s="1" t="s">
        <v>6222</v>
      </c>
      <c r="C5785" s="1" t="s">
        <v>15</v>
      </c>
      <c r="D5785" s="1" t="s">
        <v>33</v>
      </c>
      <c r="E5785" s="1">
        <v>47614105</v>
      </c>
      <c r="F5785" s="1" t="s">
        <v>6223</v>
      </c>
      <c r="G5785" s="1">
        <v>47614105</v>
      </c>
      <c r="H5785" s="1" t="s">
        <v>6223</v>
      </c>
      <c r="I5785" s="2">
        <v>45065</v>
      </c>
      <c r="J5785" s="15" t="str">
        <f>MID(Tabla1[[#This Row],[HORA]],1,5)</f>
        <v>09:56</v>
      </c>
      <c r="K5785" s="16">
        <f>IF(Tabla1[[#This Row],[FECHA]]=I5786,IF(J5786-J5785&gt;0,(J5786-J5785)*1440,0),0)</f>
        <v>3.9999999999999858</v>
      </c>
      <c r="L5785" s="14">
        <f>2+L5526-Datos!$C$8</f>
        <v>10.36</v>
      </c>
      <c r="M5785" s="13" t="s">
        <v>6224</v>
      </c>
      <c r="N5785" s="1" t="s">
        <v>1715</v>
      </c>
      <c r="O5785" s="1">
        <v>18</v>
      </c>
      <c r="P5785" s="1" t="s">
        <v>45</v>
      </c>
      <c r="Q5785" s="4" t="s">
        <v>21</v>
      </c>
    </row>
    <row r="5786" spans="1:17" ht="22.5" x14ac:dyDescent="0.25">
      <c r="A5786" s="3">
        <v>1978</v>
      </c>
      <c r="B5786" s="1" t="s">
        <v>5978</v>
      </c>
      <c r="C5786" s="1" t="s">
        <v>15</v>
      </c>
      <c r="D5786" s="1" t="s">
        <v>40</v>
      </c>
      <c r="E5786" s="1">
        <v>16770112</v>
      </c>
      <c r="F5786" s="1" t="s">
        <v>5979</v>
      </c>
      <c r="G5786" s="1">
        <v>2234533</v>
      </c>
      <c r="H5786" s="1" t="s">
        <v>5980</v>
      </c>
      <c r="I5786" s="2">
        <v>45065</v>
      </c>
      <c r="J5786" s="15" t="str">
        <f>MID(Tabla1[[#This Row],[HORA]],1,5)</f>
        <v>10:00</v>
      </c>
      <c r="K5786" s="16">
        <f>IF(Tabla1[[#This Row],[FECHA]]=I5787,IF(J5787-J5786&gt;0,(J5787-J5786)*1440,0),0)</f>
        <v>0.99999999999999645</v>
      </c>
      <c r="L5786" s="14">
        <f>2+L5527-Datos!$C$8</f>
        <v>12.420000000000002</v>
      </c>
      <c r="M5786" s="13" t="s">
        <v>619</v>
      </c>
      <c r="N5786" s="1" t="s">
        <v>5981</v>
      </c>
      <c r="O5786" s="1">
        <v>10</v>
      </c>
      <c r="P5786" s="1" t="s">
        <v>645</v>
      </c>
      <c r="Q5786" s="4" t="s">
        <v>21</v>
      </c>
    </row>
    <row r="5787" spans="1:17" ht="22.5" x14ac:dyDescent="0.25">
      <c r="A5787" s="3">
        <v>1979</v>
      </c>
      <c r="B5787" s="1" t="s">
        <v>5982</v>
      </c>
      <c r="C5787" s="1" t="s">
        <v>15</v>
      </c>
      <c r="D5787" s="1" t="s">
        <v>40</v>
      </c>
      <c r="E5787" s="1">
        <v>27244018</v>
      </c>
      <c r="F5787" s="1" t="s">
        <v>5983</v>
      </c>
      <c r="G5787" s="1">
        <v>27244018</v>
      </c>
      <c r="H5787" s="1" t="s">
        <v>5983</v>
      </c>
      <c r="I5787" s="2">
        <v>45065</v>
      </c>
      <c r="J5787" s="15" t="str">
        <f>MID(Tabla1[[#This Row],[HORA]],1,5)</f>
        <v>10:01</v>
      </c>
      <c r="K5787" s="16">
        <f>IF(Tabla1[[#This Row],[FECHA]]=I5788,IF(J5788-J5787&gt;0,(J5788-J5787)*1440,0),0)</f>
        <v>2.9999999999999893</v>
      </c>
      <c r="L5787" s="14">
        <f>2+L5528-Datos!$C$8</f>
        <v>8.2900000000000009</v>
      </c>
      <c r="M5787" s="13" t="s">
        <v>1231</v>
      </c>
      <c r="N5787" s="1" t="s">
        <v>1715</v>
      </c>
      <c r="O5787" s="1">
        <v>15</v>
      </c>
      <c r="P5787" s="1" t="s">
        <v>645</v>
      </c>
      <c r="Q5787" s="4" t="s">
        <v>21</v>
      </c>
    </row>
    <row r="5788" spans="1:17" ht="22.5" x14ac:dyDescent="0.25">
      <c r="A5788" s="3">
        <v>17082</v>
      </c>
      <c r="B5788" s="1" t="s">
        <v>51573</v>
      </c>
      <c r="C5788" s="1" t="s">
        <v>15</v>
      </c>
      <c r="D5788" s="1" t="s">
        <v>40</v>
      </c>
      <c r="E5788" s="1">
        <v>20479931721</v>
      </c>
      <c r="F5788" s="1" t="s">
        <v>48125</v>
      </c>
      <c r="G5788" s="1">
        <v>2234538</v>
      </c>
      <c r="H5788" s="1" t="s">
        <v>49126</v>
      </c>
      <c r="I5788" s="2">
        <v>45065</v>
      </c>
      <c r="J5788" s="15" t="str">
        <f>MID(Tabla1[[#This Row],[HORA]],1,5)</f>
        <v>10:04</v>
      </c>
      <c r="K5788" s="16">
        <f>IF(Tabla1[[#This Row],[FECHA]]=I5789,IF(J5789-J5788&gt;0,(J5789-J5788)*1440,0),0)</f>
        <v>4.9999999999999822</v>
      </c>
      <c r="L5788" s="14">
        <f>2+L5529-Datos!$C$8</f>
        <v>8.1000000000000014</v>
      </c>
      <c r="M5788" s="13" t="s">
        <v>901</v>
      </c>
      <c r="N5788" s="1" t="s">
        <v>447</v>
      </c>
      <c r="O5788" s="1">
        <v>10</v>
      </c>
      <c r="P5788" s="1" t="s">
        <v>376</v>
      </c>
      <c r="Q5788" s="4" t="s">
        <v>21</v>
      </c>
    </row>
    <row r="5789" spans="1:17" ht="22.5" x14ac:dyDescent="0.25">
      <c r="A5789" s="3">
        <v>17083</v>
      </c>
      <c r="B5789" s="1" t="s">
        <v>51574</v>
      </c>
      <c r="C5789" s="1" t="s">
        <v>15</v>
      </c>
      <c r="D5789" s="1" t="s">
        <v>40</v>
      </c>
      <c r="E5789" s="1">
        <v>20516367670</v>
      </c>
      <c r="F5789" s="1" t="s">
        <v>51333</v>
      </c>
      <c r="G5789" s="1">
        <v>44983454</v>
      </c>
      <c r="H5789" s="1" t="s">
        <v>51575</v>
      </c>
      <c r="I5789" s="2">
        <v>45065</v>
      </c>
      <c r="J5789" s="15" t="str">
        <f>MID(Tabla1[[#This Row],[HORA]],1,5)</f>
        <v>10:09</v>
      </c>
      <c r="K5789" s="16">
        <f>IF(Tabla1[[#This Row],[FECHA]]=I5790,IF(J5790-J5789&gt;0,(J5790-J5789)*1440,0),0)</f>
        <v>2.9999999999999893</v>
      </c>
      <c r="L5789" s="14">
        <f>2+L5530-Datos!$C$8</f>
        <v>10.190000000000001</v>
      </c>
      <c r="M5789" s="13" t="s">
        <v>5105</v>
      </c>
      <c r="N5789" s="1" t="s">
        <v>51576</v>
      </c>
      <c r="O5789" s="1">
        <v>10</v>
      </c>
      <c r="P5789" s="1" t="s">
        <v>376</v>
      </c>
      <c r="Q5789" s="4" t="s">
        <v>21</v>
      </c>
    </row>
    <row r="5790" spans="1:17" ht="22.5" x14ac:dyDescent="0.25">
      <c r="A5790" s="3">
        <v>15940</v>
      </c>
      <c r="B5790" s="1" t="s">
        <v>48472</v>
      </c>
      <c r="C5790" s="1" t="s">
        <v>15</v>
      </c>
      <c r="D5790" s="1" t="s">
        <v>40</v>
      </c>
      <c r="E5790" s="1">
        <v>10473001115</v>
      </c>
      <c r="F5790" s="1" t="s">
        <v>48473</v>
      </c>
      <c r="G5790" s="1">
        <v>2234540</v>
      </c>
      <c r="H5790" s="1" t="s">
        <v>48474</v>
      </c>
      <c r="I5790" s="2">
        <v>45065</v>
      </c>
      <c r="J5790" s="15" t="str">
        <f>MID(Tabla1[[#This Row],[HORA]],1,5)</f>
        <v>10:12</v>
      </c>
      <c r="K5790" s="16">
        <f>IF(Tabla1[[#This Row],[FECHA]]=I5791,IF(J5791-J5790&gt;0,(J5791-J5790)*1440,0),0)</f>
        <v>4.9999999999999822</v>
      </c>
      <c r="L5790" s="14">
        <f>2+L5531-Datos!$C$8</f>
        <v>7.53</v>
      </c>
      <c r="M5790" s="13" t="s">
        <v>3911</v>
      </c>
      <c r="N5790" s="1" t="s">
        <v>48475</v>
      </c>
      <c r="O5790" s="1">
        <v>15</v>
      </c>
      <c r="P5790" s="1" t="s">
        <v>645</v>
      </c>
      <c r="Q5790" s="4" t="s">
        <v>21</v>
      </c>
    </row>
    <row r="5791" spans="1:17" ht="22.5" x14ac:dyDescent="0.25">
      <c r="A5791" s="3">
        <v>7427</v>
      </c>
      <c r="B5791" s="1" t="s">
        <v>23244</v>
      </c>
      <c r="C5791" s="1" t="s">
        <v>15</v>
      </c>
      <c r="D5791" s="1" t="s">
        <v>40</v>
      </c>
      <c r="E5791" s="1">
        <v>121102</v>
      </c>
      <c r="F5791" s="1" t="s">
        <v>6601</v>
      </c>
      <c r="G5791" s="1">
        <v>2234541</v>
      </c>
      <c r="H5791" s="1" t="s">
        <v>23245</v>
      </c>
      <c r="I5791" s="2">
        <v>45065</v>
      </c>
      <c r="J5791" s="15" t="str">
        <f>MID(Tabla1[[#This Row],[HORA]],1,5)</f>
        <v>10:17</v>
      </c>
      <c r="K5791" s="16">
        <f>IF(Tabla1[[#This Row],[FECHA]]=I5792,IF(J5792-J5791&gt;0,(J5792-J5791)*1440,0),0)</f>
        <v>1.9999999999999929</v>
      </c>
      <c r="L5791" s="14">
        <f>2+L5532-Datos!$C$8</f>
        <v>9.2600000000000016</v>
      </c>
      <c r="M5791" s="13" t="s">
        <v>466</v>
      </c>
      <c r="N5791" s="1" t="s">
        <v>23246</v>
      </c>
      <c r="O5791" s="1">
        <v>30</v>
      </c>
      <c r="P5791" s="1" t="s">
        <v>376</v>
      </c>
      <c r="Q5791" s="4" t="s">
        <v>21</v>
      </c>
    </row>
    <row r="5792" spans="1:17" ht="22.5" x14ac:dyDescent="0.25">
      <c r="A5792" s="3">
        <v>2052</v>
      </c>
      <c r="B5792" s="1" t="s">
        <v>6225</v>
      </c>
      <c r="C5792" s="1" t="s">
        <v>15</v>
      </c>
      <c r="D5792" s="1" t="s">
        <v>40</v>
      </c>
      <c r="E5792" s="1">
        <v>80642391</v>
      </c>
      <c r="F5792" s="1" t="s">
        <v>1781</v>
      </c>
      <c r="G5792" s="1">
        <v>80642391</v>
      </c>
      <c r="H5792" s="1" t="s">
        <v>1781</v>
      </c>
      <c r="I5792" s="2">
        <v>45065</v>
      </c>
      <c r="J5792" s="15" t="str">
        <f>MID(Tabla1[[#This Row],[HORA]],1,5)</f>
        <v>10:19</v>
      </c>
      <c r="K5792" s="16">
        <f>IF(Tabla1[[#This Row],[FECHA]]=I5793,IF(J5793-J5792&gt;0,(J5793-J5792)*1440,0),0)</f>
        <v>21.000000000000007</v>
      </c>
      <c r="L5792" s="14">
        <f>2+L5533-Datos!$C$8</f>
        <v>11.120000000000001</v>
      </c>
      <c r="M5792" s="13" t="s">
        <v>4761</v>
      </c>
      <c r="N5792" s="1" t="s">
        <v>1715</v>
      </c>
      <c r="O5792" s="1">
        <v>10</v>
      </c>
      <c r="P5792" s="1" t="s">
        <v>45</v>
      </c>
      <c r="Q5792" s="4" t="s">
        <v>21</v>
      </c>
    </row>
    <row r="5793" spans="1:17" ht="22.5" x14ac:dyDescent="0.25">
      <c r="A5793" s="3">
        <v>7428</v>
      </c>
      <c r="B5793" s="1" t="s">
        <v>23247</v>
      </c>
      <c r="C5793" s="1" t="s">
        <v>15</v>
      </c>
      <c r="D5793" s="1" t="s">
        <v>40</v>
      </c>
      <c r="E5793" s="1">
        <v>17415488</v>
      </c>
      <c r="F5793" s="1" t="s">
        <v>23248</v>
      </c>
      <c r="G5793" s="1">
        <v>2234546</v>
      </c>
      <c r="H5793" s="1" t="s">
        <v>23249</v>
      </c>
      <c r="I5793" s="2">
        <v>45065</v>
      </c>
      <c r="J5793" s="15" t="str">
        <f>MID(Tabla1[[#This Row],[HORA]],1,5)</f>
        <v>10:40</v>
      </c>
      <c r="K5793" s="16">
        <f>IF(Tabla1[[#This Row],[FECHA]]=I5794,IF(J5794-J5793&gt;0,(J5794-J5793)*1440,0),0)</f>
        <v>1.0000000000000764</v>
      </c>
      <c r="L5793" s="14">
        <f>2+L5534-Datos!$C$8</f>
        <v>8.42</v>
      </c>
      <c r="M5793" s="13" t="s">
        <v>1354</v>
      </c>
      <c r="N5793" s="1" t="s">
        <v>23250</v>
      </c>
      <c r="O5793" s="1">
        <v>10</v>
      </c>
      <c r="P5793" s="1" t="s">
        <v>376</v>
      </c>
      <c r="Q5793" s="4" t="s">
        <v>21</v>
      </c>
    </row>
    <row r="5794" spans="1:17" ht="22.5" x14ac:dyDescent="0.25">
      <c r="A5794" s="3">
        <v>15941</v>
      </c>
      <c r="B5794" s="1" t="s">
        <v>48476</v>
      </c>
      <c r="C5794" s="1" t="s">
        <v>15</v>
      </c>
      <c r="D5794" s="1" t="s">
        <v>33</v>
      </c>
      <c r="E5794" s="1">
        <v>20512327631</v>
      </c>
      <c r="F5794" s="1" t="s">
        <v>48477</v>
      </c>
      <c r="G5794" s="1">
        <v>75624854</v>
      </c>
      <c r="H5794" s="1" t="s">
        <v>48478</v>
      </c>
      <c r="I5794" s="2">
        <v>45065</v>
      </c>
      <c r="J5794" s="15" t="str">
        <f>MID(Tabla1[[#This Row],[HORA]],1,5)</f>
        <v>10:41</v>
      </c>
      <c r="K5794" s="16">
        <f>IF(Tabla1[[#This Row],[FECHA]]=I5795,IF(J5795-J5794&gt;0,(J5795-J5794)*1440,0),0)</f>
        <v>1.9999999999999929</v>
      </c>
      <c r="L5794" s="14">
        <f>2+L5535-Datos!$C$8</f>
        <v>9.08</v>
      </c>
      <c r="M5794" s="13" t="s">
        <v>1067</v>
      </c>
      <c r="N5794" s="1" t="s">
        <v>48479</v>
      </c>
      <c r="O5794" s="1">
        <v>50</v>
      </c>
      <c r="P5794" s="1" t="s">
        <v>645</v>
      </c>
      <c r="Q5794" s="4" t="s">
        <v>21</v>
      </c>
    </row>
    <row r="5795" spans="1:17" ht="22.5" x14ac:dyDescent="0.25">
      <c r="A5795" s="3">
        <v>1980</v>
      </c>
      <c r="B5795" s="1" t="s">
        <v>5984</v>
      </c>
      <c r="C5795" s="1" t="s">
        <v>15</v>
      </c>
      <c r="D5795" s="1" t="s">
        <v>40</v>
      </c>
      <c r="E5795" s="1">
        <v>16772969</v>
      </c>
      <c r="F5795" s="1" t="s">
        <v>469</v>
      </c>
      <c r="G5795" s="1">
        <v>2234547</v>
      </c>
      <c r="H5795" s="1" t="s">
        <v>232</v>
      </c>
      <c r="I5795" s="2">
        <v>45065</v>
      </c>
      <c r="J5795" s="15" t="str">
        <f>MID(Tabla1[[#This Row],[HORA]],1,5)</f>
        <v>10:43</v>
      </c>
      <c r="K5795" s="16">
        <f>IF(Tabla1[[#This Row],[FECHA]]=I5796,IF(J5796-J5795&gt;0,(J5796-J5795)*1440,0),0)</f>
        <v>0</v>
      </c>
      <c r="L5795" s="14">
        <f>2+L5536-Datos!$C$8</f>
        <v>9.02</v>
      </c>
      <c r="M5795" s="13" t="s">
        <v>1052</v>
      </c>
      <c r="N5795" s="1" t="s">
        <v>5985</v>
      </c>
      <c r="O5795" s="1">
        <v>1</v>
      </c>
      <c r="P5795" s="1" t="s">
        <v>645</v>
      </c>
      <c r="Q5795" s="4" t="s">
        <v>21</v>
      </c>
    </row>
    <row r="5796" spans="1:17" ht="22.5" x14ac:dyDescent="0.25">
      <c r="A5796" s="3">
        <v>17084</v>
      </c>
      <c r="B5796" s="1" t="s">
        <v>51577</v>
      </c>
      <c r="C5796" s="1" t="s">
        <v>15</v>
      </c>
      <c r="D5796" s="1" t="s">
        <v>40</v>
      </c>
      <c r="E5796" s="1">
        <v>20606027673</v>
      </c>
      <c r="F5796" s="1" t="s">
        <v>47869</v>
      </c>
      <c r="G5796" s="1">
        <v>2234548</v>
      </c>
      <c r="H5796" s="1" t="s">
        <v>51578</v>
      </c>
      <c r="I5796" s="2">
        <v>45065</v>
      </c>
      <c r="J5796" s="15" t="str">
        <f>MID(Tabla1[[#This Row],[HORA]],1,5)</f>
        <v>10:43</v>
      </c>
      <c r="K5796" s="16">
        <f>IF(Tabla1[[#This Row],[FECHA]]=I5797,IF(J5797-J5796&gt;0,(J5797-J5796)*1440,0),0)</f>
        <v>1.9999999999999929</v>
      </c>
      <c r="L5796" s="14">
        <f>2+L5537-Datos!$C$8</f>
        <v>7.120000000000001</v>
      </c>
      <c r="M5796" s="13" t="s">
        <v>1052</v>
      </c>
      <c r="N5796" s="1" t="s">
        <v>51579</v>
      </c>
      <c r="O5796" s="1">
        <v>10</v>
      </c>
      <c r="P5796" s="1" t="s">
        <v>376</v>
      </c>
      <c r="Q5796" s="4" t="s">
        <v>21</v>
      </c>
    </row>
    <row r="5797" spans="1:17" ht="22.5" x14ac:dyDescent="0.25">
      <c r="A5797" s="3">
        <v>17085</v>
      </c>
      <c r="B5797" s="1" t="s">
        <v>51580</v>
      </c>
      <c r="C5797" s="1" t="s">
        <v>15</v>
      </c>
      <c r="D5797" s="1" t="s">
        <v>40</v>
      </c>
      <c r="E5797" s="1">
        <v>20606104147</v>
      </c>
      <c r="F5797" s="1" t="s">
        <v>47988</v>
      </c>
      <c r="G5797" s="1">
        <v>47665546</v>
      </c>
      <c r="H5797" s="1" t="s">
        <v>48225</v>
      </c>
      <c r="I5797" s="2">
        <v>45065</v>
      </c>
      <c r="J5797" s="15" t="str">
        <f>MID(Tabla1[[#This Row],[HORA]],1,5)</f>
        <v>10:45</v>
      </c>
      <c r="K5797" s="16">
        <f>IF(Tabla1[[#This Row],[FECHA]]=I5798,IF(J5798-J5797&gt;0,(J5798-J5797)*1440,0),0)</f>
        <v>1.9999999999999929</v>
      </c>
      <c r="L5797" s="14">
        <f>2+L5538-Datos!$C$8</f>
        <v>8.1300000000000008</v>
      </c>
      <c r="M5797" s="13" t="s">
        <v>2528</v>
      </c>
      <c r="N5797" s="1" t="s">
        <v>447</v>
      </c>
      <c r="O5797" s="1">
        <v>10</v>
      </c>
      <c r="P5797" s="1" t="s">
        <v>376</v>
      </c>
      <c r="Q5797" s="4" t="s">
        <v>21</v>
      </c>
    </row>
    <row r="5798" spans="1:17" ht="22.5" x14ac:dyDescent="0.25">
      <c r="A5798" s="3">
        <v>17086</v>
      </c>
      <c r="B5798" s="1" t="s">
        <v>51581</v>
      </c>
      <c r="C5798" s="1" t="s">
        <v>15</v>
      </c>
      <c r="D5798" s="1" t="s">
        <v>82</v>
      </c>
      <c r="E5798" s="1">
        <v>20480138997</v>
      </c>
      <c r="F5798" s="1" t="s">
        <v>51582</v>
      </c>
      <c r="G5798" s="1">
        <v>46685734</v>
      </c>
      <c r="H5798" s="1" t="s">
        <v>51583</v>
      </c>
      <c r="I5798" s="2">
        <v>45065</v>
      </c>
      <c r="J5798" s="15" t="str">
        <f>MID(Tabla1[[#This Row],[HORA]],1,5)</f>
        <v>10:47</v>
      </c>
      <c r="K5798" s="16">
        <f>IF(Tabla1[[#This Row],[FECHA]]=I5799,IF(J5799-J5798&gt;0,(J5799-J5798)*1440,0),0)</f>
        <v>0.99999999999999645</v>
      </c>
      <c r="L5798" s="14">
        <f>2+L5539-Datos!$C$8</f>
        <v>9.5</v>
      </c>
      <c r="M5798" s="13" t="s">
        <v>801</v>
      </c>
      <c r="N5798" s="1" t="s">
        <v>51584</v>
      </c>
      <c r="O5798" s="1">
        <v>40</v>
      </c>
      <c r="P5798" s="1" t="s">
        <v>376</v>
      </c>
      <c r="Q5798" s="4" t="s">
        <v>21</v>
      </c>
    </row>
    <row r="5799" spans="1:17" ht="22.5" x14ac:dyDescent="0.25">
      <c r="A5799" s="3">
        <v>1981</v>
      </c>
      <c r="B5799" s="1" t="s">
        <v>5986</v>
      </c>
      <c r="C5799" s="1" t="s">
        <v>15</v>
      </c>
      <c r="D5799" s="1" t="s">
        <v>33</v>
      </c>
      <c r="E5799" s="1">
        <v>3666728</v>
      </c>
      <c r="F5799" s="1" t="s">
        <v>5987</v>
      </c>
      <c r="G5799" s="1">
        <v>2234550</v>
      </c>
      <c r="H5799" s="1" t="s">
        <v>5988</v>
      </c>
      <c r="I5799" s="2">
        <v>45065</v>
      </c>
      <c r="J5799" s="15" t="str">
        <f>MID(Tabla1[[#This Row],[HORA]],1,5)</f>
        <v>10:48</v>
      </c>
      <c r="K5799" s="16">
        <f>IF(Tabla1[[#This Row],[FECHA]]=I5800,IF(J5800-J5799&gt;0,(J5800-J5799)*1440,0),0)</f>
        <v>0</v>
      </c>
      <c r="L5799" s="14">
        <f>2+L5540-Datos!$C$8</f>
        <v>9.25</v>
      </c>
      <c r="M5799" s="13" t="s">
        <v>5989</v>
      </c>
      <c r="N5799" s="1" t="s">
        <v>5990</v>
      </c>
      <c r="O5799" s="1">
        <v>17.5</v>
      </c>
      <c r="P5799" s="1" t="s">
        <v>645</v>
      </c>
      <c r="Q5799" s="4" t="s">
        <v>21</v>
      </c>
    </row>
    <row r="5800" spans="1:17" ht="22.5" x14ac:dyDescent="0.25">
      <c r="A5800" s="3">
        <v>1982</v>
      </c>
      <c r="B5800" s="1" t="s">
        <v>5986</v>
      </c>
      <c r="C5800" s="1" t="s">
        <v>15</v>
      </c>
      <c r="D5800" s="1" t="s">
        <v>33</v>
      </c>
      <c r="E5800" s="1">
        <v>3666728</v>
      </c>
      <c r="F5800" s="1" t="s">
        <v>5987</v>
      </c>
      <c r="G5800" s="1">
        <v>2234550</v>
      </c>
      <c r="H5800" s="1" t="s">
        <v>5988</v>
      </c>
      <c r="I5800" s="2">
        <v>45065</v>
      </c>
      <c r="J5800" s="15" t="str">
        <f>MID(Tabla1[[#This Row],[HORA]],1,5)</f>
        <v>10:48</v>
      </c>
      <c r="K5800" s="16">
        <f>IF(Tabla1[[#This Row],[FECHA]]=I5801,IF(J5801-J5800&gt;0,(J5801-J5800)*1440,0),0)</f>
        <v>0.99999999999999645</v>
      </c>
      <c r="L5800" s="14">
        <f>2+L5541-Datos!$C$8</f>
        <v>12.190000000000001</v>
      </c>
      <c r="M5800" s="13" t="s">
        <v>5989</v>
      </c>
      <c r="N5800" s="1" t="s">
        <v>5991</v>
      </c>
      <c r="O5800" s="1">
        <v>17.5</v>
      </c>
      <c r="P5800" s="1" t="s">
        <v>645</v>
      </c>
      <c r="Q5800" s="4" t="s">
        <v>21</v>
      </c>
    </row>
    <row r="5801" spans="1:17" ht="22.5" x14ac:dyDescent="0.25">
      <c r="A5801" s="3">
        <v>7429</v>
      </c>
      <c r="B5801" s="1" t="s">
        <v>23251</v>
      </c>
      <c r="C5801" s="1" t="s">
        <v>15</v>
      </c>
      <c r="D5801" s="1" t="s">
        <v>77</v>
      </c>
      <c r="E5801" s="1">
        <v>16448484</v>
      </c>
      <c r="F5801" s="1" t="s">
        <v>23252</v>
      </c>
      <c r="G5801" s="1">
        <v>45606427</v>
      </c>
      <c r="H5801" s="1" t="s">
        <v>23253</v>
      </c>
      <c r="I5801" s="2">
        <v>45065</v>
      </c>
      <c r="J5801" s="15" t="str">
        <f>MID(Tabla1[[#This Row],[HORA]],1,5)</f>
        <v>10:49</v>
      </c>
      <c r="K5801" s="16">
        <f>IF(Tabla1[[#This Row],[FECHA]]=I5802,IF(J5802-J5801&gt;0,(J5802-J5801)*1440,0),0)</f>
        <v>1.9999999999999929</v>
      </c>
      <c r="L5801" s="14">
        <f>2+L5542-Datos!$C$8</f>
        <v>9.34</v>
      </c>
      <c r="M5801" s="13" t="s">
        <v>1161</v>
      </c>
      <c r="N5801" s="1" t="s">
        <v>23254</v>
      </c>
      <c r="O5801" s="1">
        <v>12</v>
      </c>
      <c r="P5801" s="1" t="s">
        <v>376</v>
      </c>
      <c r="Q5801" s="4" t="s">
        <v>21</v>
      </c>
    </row>
    <row r="5802" spans="1:17" ht="22.5" x14ac:dyDescent="0.25">
      <c r="A5802" s="3">
        <v>1983</v>
      </c>
      <c r="B5802" s="1" t="s">
        <v>5992</v>
      </c>
      <c r="C5802" s="1" t="s">
        <v>15</v>
      </c>
      <c r="D5802" s="1" t="s">
        <v>40</v>
      </c>
      <c r="E5802" s="1">
        <v>73801294</v>
      </c>
      <c r="F5802" s="1" t="s">
        <v>5993</v>
      </c>
      <c r="G5802" s="1">
        <v>44247501</v>
      </c>
      <c r="H5802" s="1" t="s">
        <v>5994</v>
      </c>
      <c r="I5802" s="2">
        <v>45065</v>
      </c>
      <c r="J5802" s="15" t="str">
        <f>MID(Tabla1[[#This Row],[HORA]],1,5)</f>
        <v>10:51</v>
      </c>
      <c r="K5802" s="16">
        <f>IF(Tabla1[[#This Row],[FECHA]]=I5803,IF(J5803-J5802&gt;0,(J5803-J5802)*1440,0),0)</f>
        <v>2.9999999999999893</v>
      </c>
      <c r="L5802" s="14">
        <f>2+L5543-Datos!$C$8</f>
        <v>10.120000000000001</v>
      </c>
      <c r="M5802" s="13" t="s">
        <v>181</v>
      </c>
      <c r="N5802" s="1" t="s">
        <v>5995</v>
      </c>
      <c r="O5802" s="1">
        <v>20</v>
      </c>
      <c r="P5802" s="1" t="s">
        <v>645</v>
      </c>
      <c r="Q5802" s="4" t="s">
        <v>21</v>
      </c>
    </row>
    <row r="5803" spans="1:17" ht="22.5" x14ac:dyDescent="0.25">
      <c r="A5803" s="3">
        <v>17087</v>
      </c>
      <c r="B5803" s="1" t="s">
        <v>51585</v>
      </c>
      <c r="C5803" s="1" t="s">
        <v>15</v>
      </c>
      <c r="D5803" s="1" t="s">
        <v>33</v>
      </c>
      <c r="E5803" s="1">
        <v>20607792187</v>
      </c>
      <c r="F5803" s="1" t="s">
        <v>51586</v>
      </c>
      <c r="G5803" s="1">
        <v>3675066</v>
      </c>
      <c r="H5803" s="1" t="s">
        <v>51587</v>
      </c>
      <c r="I5803" s="2">
        <v>45065</v>
      </c>
      <c r="J5803" s="15" t="str">
        <f>MID(Tabla1[[#This Row],[HORA]],1,5)</f>
        <v>10:54</v>
      </c>
      <c r="K5803" s="16">
        <f>IF(Tabla1[[#This Row],[FECHA]]=I5804,IF(J5804-J5803&gt;0,(J5804-J5803)*1440,0),0)</f>
        <v>0</v>
      </c>
      <c r="L5803" s="14">
        <f>2+L5544-Datos!$C$8</f>
        <v>12.49</v>
      </c>
      <c r="M5803" s="13" t="s">
        <v>1276</v>
      </c>
      <c r="N5803" s="1" t="s">
        <v>51588</v>
      </c>
      <c r="O5803" s="1">
        <v>50</v>
      </c>
      <c r="P5803" s="1" t="s">
        <v>376</v>
      </c>
      <c r="Q5803" s="4" t="s">
        <v>21</v>
      </c>
    </row>
    <row r="5804" spans="1:17" ht="22.5" x14ac:dyDescent="0.25">
      <c r="A5804" s="3">
        <v>17088</v>
      </c>
      <c r="B5804" s="1" t="s">
        <v>51585</v>
      </c>
      <c r="C5804" s="1" t="s">
        <v>15</v>
      </c>
      <c r="D5804" s="1" t="s">
        <v>33</v>
      </c>
      <c r="E5804" s="1">
        <v>20607792187</v>
      </c>
      <c r="F5804" s="1" t="s">
        <v>51586</v>
      </c>
      <c r="G5804" s="1">
        <v>3675066</v>
      </c>
      <c r="H5804" s="1" t="s">
        <v>51587</v>
      </c>
      <c r="I5804" s="2">
        <v>45065</v>
      </c>
      <c r="J5804" s="15" t="str">
        <f>MID(Tabla1[[#This Row],[HORA]],1,5)</f>
        <v>10:54</v>
      </c>
      <c r="K5804" s="16">
        <f>IF(Tabla1[[#This Row],[FECHA]]=I5805,IF(J5805-J5804&gt;0,(J5805-J5804)*1440,0),0)</f>
        <v>3.9999999999999858</v>
      </c>
      <c r="L5804" s="14">
        <f>2+L5545-Datos!$C$8</f>
        <v>11.18</v>
      </c>
      <c r="M5804" s="13" t="s">
        <v>1276</v>
      </c>
      <c r="N5804" s="1" t="s">
        <v>51589</v>
      </c>
      <c r="O5804" s="1">
        <v>200</v>
      </c>
      <c r="P5804" s="1" t="s">
        <v>376</v>
      </c>
      <c r="Q5804" s="4" t="s">
        <v>21</v>
      </c>
    </row>
    <row r="5805" spans="1:17" ht="22.5" x14ac:dyDescent="0.25">
      <c r="A5805" s="3">
        <v>1984</v>
      </c>
      <c r="B5805" s="1" t="s">
        <v>5996</v>
      </c>
      <c r="C5805" s="1" t="s">
        <v>15</v>
      </c>
      <c r="D5805" s="1" t="s">
        <v>40</v>
      </c>
      <c r="E5805" s="1">
        <v>16537227</v>
      </c>
      <c r="F5805" s="1" t="s">
        <v>2024</v>
      </c>
      <c r="G5805" s="1">
        <v>2234556</v>
      </c>
      <c r="H5805" s="1" t="s">
        <v>5997</v>
      </c>
      <c r="I5805" s="2">
        <v>45065</v>
      </c>
      <c r="J5805" s="15" t="str">
        <f>MID(Tabla1[[#This Row],[HORA]],1,5)</f>
        <v>10:58</v>
      </c>
      <c r="K5805" s="16">
        <f>IF(Tabla1[[#This Row],[FECHA]]=I5806,IF(J5806-J5805&gt;0,(J5806-J5805)*1440,0),0)</f>
        <v>1.9999999999999929</v>
      </c>
      <c r="L5805" s="14">
        <f>2+L5546-Datos!$C$8</f>
        <v>9.7800000000000011</v>
      </c>
      <c r="M5805" s="13" t="s">
        <v>263</v>
      </c>
      <c r="N5805" s="1" t="s">
        <v>693</v>
      </c>
      <c r="O5805" s="1">
        <v>10</v>
      </c>
      <c r="P5805" s="1" t="s">
        <v>645</v>
      </c>
      <c r="Q5805" s="4" t="s">
        <v>21</v>
      </c>
    </row>
    <row r="5806" spans="1:17" ht="22.5" x14ac:dyDescent="0.25">
      <c r="A5806" s="3">
        <v>17089</v>
      </c>
      <c r="B5806" s="1" t="s">
        <v>51590</v>
      </c>
      <c r="C5806" s="1" t="s">
        <v>15</v>
      </c>
      <c r="D5806" s="1" t="s">
        <v>40</v>
      </c>
      <c r="E5806" s="1">
        <v>20495977979</v>
      </c>
      <c r="F5806" s="1" t="s">
        <v>51591</v>
      </c>
      <c r="G5806" s="1">
        <v>77177733</v>
      </c>
      <c r="H5806" s="1" t="s">
        <v>51592</v>
      </c>
      <c r="I5806" s="2">
        <v>45065</v>
      </c>
      <c r="J5806" s="15" t="str">
        <f>MID(Tabla1[[#This Row],[HORA]],1,5)</f>
        <v>11:00</v>
      </c>
      <c r="K5806" s="16">
        <f>IF(Tabla1[[#This Row],[FECHA]]=I5807,IF(J5807-J5806&gt;0,(J5807-J5806)*1440,0),0)</f>
        <v>1.9999999999999929</v>
      </c>
      <c r="L5806" s="14">
        <f>2+L5547-Datos!$C$8</f>
        <v>7.5200000000000005</v>
      </c>
      <c r="M5806" s="13" t="s">
        <v>2252</v>
      </c>
      <c r="N5806" s="1" t="s">
        <v>51593</v>
      </c>
      <c r="O5806" s="1">
        <v>35</v>
      </c>
      <c r="P5806" s="1" t="s">
        <v>376</v>
      </c>
      <c r="Q5806" s="4" t="s">
        <v>21</v>
      </c>
    </row>
    <row r="5807" spans="1:17" ht="22.5" x14ac:dyDescent="0.25">
      <c r="A5807" s="3">
        <v>183</v>
      </c>
      <c r="B5807" s="1" t="s">
        <v>431</v>
      </c>
      <c r="C5807" s="1" t="s">
        <v>15</v>
      </c>
      <c r="D5807" s="1" t="s">
        <v>172</v>
      </c>
      <c r="E5807" s="1">
        <v>2234558</v>
      </c>
      <c r="F5807" s="1" t="s">
        <v>234</v>
      </c>
      <c r="G5807" s="1">
        <v>2234559</v>
      </c>
      <c r="H5807" s="1" t="s">
        <v>432</v>
      </c>
      <c r="I5807" s="2">
        <v>45065</v>
      </c>
      <c r="J5807" s="15" t="str">
        <f>MID(Tabla1[[#This Row],[HORA]],1,5)</f>
        <v>11:02</v>
      </c>
      <c r="K5807" s="16">
        <f>IF(Tabla1[[#This Row],[FECHA]]=I5808,IF(J5808-J5807&gt;0,(J5808-J5807)*1440,0),0)</f>
        <v>3.0000000000000693</v>
      </c>
      <c r="L5807" s="14">
        <f>2+L5548-Datos!$C$8</f>
        <v>10.039999999999999</v>
      </c>
      <c r="M5807" s="13" t="s">
        <v>433</v>
      </c>
      <c r="N5807" s="1" t="s">
        <v>434</v>
      </c>
      <c r="O5807" s="1">
        <v>0</v>
      </c>
      <c r="P5807" s="1" t="s">
        <v>376</v>
      </c>
      <c r="Q5807" s="4" t="s">
        <v>21</v>
      </c>
    </row>
    <row r="5808" spans="1:17" ht="22.5" x14ac:dyDescent="0.25">
      <c r="A5808" s="3">
        <v>1985</v>
      </c>
      <c r="B5808" s="1" t="s">
        <v>5998</v>
      </c>
      <c r="C5808" s="1" t="s">
        <v>15</v>
      </c>
      <c r="D5808" s="1" t="s">
        <v>40</v>
      </c>
      <c r="E5808" s="1">
        <v>16769255</v>
      </c>
      <c r="F5808" s="1" t="s">
        <v>5999</v>
      </c>
      <c r="G5808" s="1">
        <v>2234561</v>
      </c>
      <c r="H5808" s="1" t="s">
        <v>6000</v>
      </c>
      <c r="I5808" s="2">
        <v>45065</v>
      </c>
      <c r="J5808" s="15" t="str">
        <f>MID(Tabla1[[#This Row],[HORA]],1,5)</f>
        <v>11:05</v>
      </c>
      <c r="K5808" s="16">
        <f>IF(Tabla1[[#This Row],[FECHA]]=I5809,IF(J5809-J5808&gt;0,(J5809-J5808)*1440,0),0)</f>
        <v>0</v>
      </c>
      <c r="L5808" s="14">
        <f>2+L5549-Datos!$C$8</f>
        <v>9.07</v>
      </c>
      <c r="M5808" s="13" t="s">
        <v>2552</v>
      </c>
      <c r="N5808" s="1" t="s">
        <v>6001</v>
      </c>
      <c r="O5808" s="1">
        <v>12</v>
      </c>
      <c r="P5808" s="1" t="s">
        <v>645</v>
      </c>
      <c r="Q5808" s="4" t="s">
        <v>21</v>
      </c>
    </row>
    <row r="5809" spans="1:17" ht="22.5" x14ac:dyDescent="0.25">
      <c r="A5809" s="3">
        <v>7430</v>
      </c>
      <c r="B5809" s="1" t="s">
        <v>23255</v>
      </c>
      <c r="C5809" s="1" t="s">
        <v>15</v>
      </c>
      <c r="D5809" s="1" t="s">
        <v>40</v>
      </c>
      <c r="E5809" s="1">
        <v>44800612</v>
      </c>
      <c r="F5809" s="1" t="s">
        <v>23256</v>
      </c>
      <c r="G5809" s="1">
        <v>76788481</v>
      </c>
      <c r="H5809" s="1" t="s">
        <v>23257</v>
      </c>
      <c r="I5809" s="2">
        <v>45065</v>
      </c>
      <c r="J5809" s="15" t="str">
        <f>MID(Tabla1[[#This Row],[HORA]],1,5)</f>
        <v>11:05</v>
      </c>
      <c r="K5809" s="16">
        <f>IF(Tabla1[[#This Row],[FECHA]]=I5810,IF(J5810-J5809&gt;0,(J5810-J5809)*1440,0),0)</f>
        <v>2.9999999999999094</v>
      </c>
      <c r="L5809" s="14">
        <f>2+L5550-Datos!$C$8</f>
        <v>13.959</v>
      </c>
      <c r="M5809" s="13" t="s">
        <v>2552</v>
      </c>
      <c r="N5809" s="1" t="s">
        <v>23258</v>
      </c>
      <c r="O5809" s="1">
        <v>20</v>
      </c>
      <c r="P5809" s="1" t="s">
        <v>376</v>
      </c>
      <c r="Q5809" s="4" t="s">
        <v>21</v>
      </c>
    </row>
    <row r="5810" spans="1:17" ht="22.5" x14ac:dyDescent="0.25">
      <c r="A5810" s="3">
        <v>1986</v>
      </c>
      <c r="B5810" s="1" t="s">
        <v>6002</v>
      </c>
      <c r="C5810" s="1" t="s">
        <v>15</v>
      </c>
      <c r="D5810" s="1" t="s">
        <v>33</v>
      </c>
      <c r="E5810" s="1">
        <v>76322557</v>
      </c>
      <c r="F5810" s="1" t="s">
        <v>6003</v>
      </c>
      <c r="G5810" s="1">
        <v>2234563</v>
      </c>
      <c r="H5810" s="1" t="s">
        <v>6004</v>
      </c>
      <c r="I5810" s="2">
        <v>45065</v>
      </c>
      <c r="J5810" s="15" t="str">
        <f>MID(Tabla1[[#This Row],[HORA]],1,5)</f>
        <v>11:08</v>
      </c>
      <c r="K5810" s="16">
        <f>IF(Tabla1[[#This Row],[FECHA]]=I5811,IF(J5811-J5810&gt;0,(J5811-J5810)*1440,0),0)</f>
        <v>1.0000000000000764</v>
      </c>
      <c r="L5810" s="14">
        <f>2+L5551-Datos!$C$8</f>
        <v>13.8276</v>
      </c>
      <c r="M5810" s="13" t="s">
        <v>1055</v>
      </c>
      <c r="N5810" s="1" t="s">
        <v>6005</v>
      </c>
      <c r="O5810" s="1">
        <v>20</v>
      </c>
      <c r="P5810" s="1" t="s">
        <v>645</v>
      </c>
      <c r="Q5810" s="4" t="s">
        <v>21</v>
      </c>
    </row>
    <row r="5811" spans="1:17" ht="22.5" x14ac:dyDescent="0.25">
      <c r="A5811" s="3">
        <v>17090</v>
      </c>
      <c r="B5811" s="1" t="s">
        <v>51594</v>
      </c>
      <c r="C5811" s="1" t="s">
        <v>15</v>
      </c>
      <c r="D5811" s="1" t="s">
        <v>40</v>
      </c>
      <c r="E5811" s="1">
        <v>20606862556</v>
      </c>
      <c r="F5811" s="1" t="s">
        <v>49486</v>
      </c>
      <c r="G5811" s="1">
        <v>16664429</v>
      </c>
      <c r="H5811" s="1" t="s">
        <v>51595</v>
      </c>
      <c r="I5811" s="2">
        <v>45065</v>
      </c>
      <c r="J5811" s="15" t="str">
        <f>MID(Tabla1[[#This Row],[HORA]],1,5)</f>
        <v>11:09</v>
      </c>
      <c r="K5811" s="16">
        <f>IF(Tabla1[[#This Row],[FECHA]]=I5812,IF(J5812-J5811&gt;0,(J5812-J5811)*1440,0),0)</f>
        <v>2.9999999999999094</v>
      </c>
      <c r="L5811" s="14">
        <f>2+L5552-Datos!$C$8</f>
        <v>9.6666000000000007</v>
      </c>
      <c r="M5811" s="13" t="s">
        <v>1082</v>
      </c>
      <c r="N5811" s="1" t="s">
        <v>51596</v>
      </c>
      <c r="O5811" s="1">
        <v>40</v>
      </c>
      <c r="P5811" s="1" t="s">
        <v>376</v>
      </c>
      <c r="Q5811" s="4" t="s">
        <v>21</v>
      </c>
    </row>
    <row r="5812" spans="1:17" ht="22.5" x14ac:dyDescent="0.25">
      <c r="A5812" s="3">
        <v>184</v>
      </c>
      <c r="B5812" s="1" t="s">
        <v>435</v>
      </c>
      <c r="C5812" s="1" t="s">
        <v>15</v>
      </c>
      <c r="D5812" s="1" t="s">
        <v>228</v>
      </c>
      <c r="E5812" s="1">
        <v>2234565</v>
      </c>
      <c r="F5812" s="1" t="s">
        <v>378</v>
      </c>
      <c r="G5812" s="1">
        <v>2234566</v>
      </c>
      <c r="H5812" s="1" t="s">
        <v>436</v>
      </c>
      <c r="I5812" s="2">
        <v>45065</v>
      </c>
      <c r="J5812" s="15" t="str">
        <f>MID(Tabla1[[#This Row],[HORA]],1,5)</f>
        <v>11:12</v>
      </c>
      <c r="K5812" s="16">
        <f>IF(Tabla1[[#This Row],[FECHA]]=I5813,IF(J5813-J5812&gt;0,(J5813-J5812)*1440,0),0)</f>
        <v>1.0000000000000764</v>
      </c>
      <c r="L5812" s="14">
        <f>2+L5553-Datos!$C$8</f>
        <v>11.878499999999999</v>
      </c>
      <c r="M5812" s="13" t="s">
        <v>437</v>
      </c>
      <c r="N5812" s="1" t="s">
        <v>438</v>
      </c>
      <c r="O5812" s="1">
        <v>0</v>
      </c>
      <c r="P5812" s="1" t="s">
        <v>376</v>
      </c>
      <c r="Q5812" s="4" t="s">
        <v>21</v>
      </c>
    </row>
    <row r="5813" spans="1:17" ht="22.5" x14ac:dyDescent="0.25">
      <c r="A5813" s="3">
        <v>185</v>
      </c>
      <c r="B5813" s="1" t="s">
        <v>439</v>
      </c>
      <c r="C5813" s="1" t="s">
        <v>15</v>
      </c>
      <c r="D5813" s="1" t="s">
        <v>77</v>
      </c>
      <c r="E5813" s="1">
        <v>2234568</v>
      </c>
      <c r="F5813" s="1" t="s">
        <v>373</v>
      </c>
      <c r="G5813" s="1">
        <v>2234569</v>
      </c>
      <c r="H5813" s="1" t="s">
        <v>440</v>
      </c>
      <c r="I5813" s="2">
        <v>45065</v>
      </c>
      <c r="J5813" s="15" t="str">
        <f>MID(Tabla1[[#This Row],[HORA]],1,5)</f>
        <v>11:13</v>
      </c>
      <c r="K5813" s="16">
        <f>IF(Tabla1[[#This Row],[FECHA]]=I5814,IF(J5814-J5813&gt;0,(J5814-J5813)*1440,0),0)</f>
        <v>0</v>
      </c>
      <c r="L5813" s="14">
        <f>2+L5554-Datos!$C$8</f>
        <v>14.8788</v>
      </c>
      <c r="M5813" s="13" t="s">
        <v>339</v>
      </c>
      <c r="N5813" s="1" t="s">
        <v>441</v>
      </c>
      <c r="O5813" s="1">
        <v>0</v>
      </c>
      <c r="P5813" s="1" t="s">
        <v>376</v>
      </c>
      <c r="Q5813" s="4" t="s">
        <v>21</v>
      </c>
    </row>
    <row r="5814" spans="1:17" ht="22.5" x14ac:dyDescent="0.25">
      <c r="A5814" s="3">
        <v>186</v>
      </c>
      <c r="B5814" s="1" t="s">
        <v>439</v>
      </c>
      <c r="C5814" s="1" t="s">
        <v>15</v>
      </c>
      <c r="D5814" s="1" t="s">
        <v>77</v>
      </c>
      <c r="E5814" s="1">
        <v>2234568</v>
      </c>
      <c r="F5814" s="1" t="s">
        <v>373</v>
      </c>
      <c r="G5814" s="1">
        <v>2234569</v>
      </c>
      <c r="H5814" s="1" t="s">
        <v>440</v>
      </c>
      <c r="I5814" s="2">
        <v>45065</v>
      </c>
      <c r="J5814" s="15" t="str">
        <f>MID(Tabla1[[#This Row],[HORA]],1,5)</f>
        <v>11:13</v>
      </c>
      <c r="K5814" s="16">
        <f>IF(Tabla1[[#This Row],[FECHA]]=I5815,IF(J5815-J5814&gt;0,(J5815-J5814)*1440,0),0)</f>
        <v>0</v>
      </c>
      <c r="L5814" s="14">
        <f>2+L5555-Datos!$C$8</f>
        <v>14.331299999999999</v>
      </c>
      <c r="M5814" s="13" t="s">
        <v>339</v>
      </c>
      <c r="N5814" s="1" t="s">
        <v>442</v>
      </c>
      <c r="O5814" s="1">
        <v>0</v>
      </c>
      <c r="P5814" s="1" t="s">
        <v>376</v>
      </c>
      <c r="Q5814" s="4" t="s">
        <v>21</v>
      </c>
    </row>
    <row r="5815" spans="1:17" ht="22.5" x14ac:dyDescent="0.25">
      <c r="A5815" s="3">
        <v>7321</v>
      </c>
      <c r="B5815" s="1" t="s">
        <v>22914</v>
      </c>
      <c r="C5815" s="1" t="s">
        <v>15</v>
      </c>
      <c r="D5815" s="1" t="s">
        <v>257</v>
      </c>
      <c r="E5815" s="1">
        <v>80426774</v>
      </c>
      <c r="F5815" s="1" t="s">
        <v>22915</v>
      </c>
      <c r="G5815" s="1">
        <v>2234262</v>
      </c>
      <c r="H5815" s="1" t="s">
        <v>22916</v>
      </c>
      <c r="I5815" s="2">
        <v>45065</v>
      </c>
      <c r="J5815" s="15" t="str">
        <f>MID(Tabla1[[#This Row],[HORA]],1,5)</f>
        <v>11:13</v>
      </c>
      <c r="K5815" s="16">
        <f>IF(Tabla1[[#This Row],[FECHA]]=I5816,IF(J5816-J5815&gt;0,(J5816-J5815)*1440,0),0)</f>
        <v>0.99999999999991651</v>
      </c>
      <c r="L5815" s="14">
        <f>2+L5556-Datos!$C$8</f>
        <v>8.18</v>
      </c>
      <c r="M5815" s="13" t="s">
        <v>339</v>
      </c>
      <c r="N5815" s="1" t="s">
        <v>22917</v>
      </c>
      <c r="O5815" s="1">
        <v>18</v>
      </c>
      <c r="P5815" s="1" t="s">
        <v>376</v>
      </c>
      <c r="Q5815" s="4" t="s">
        <v>21</v>
      </c>
    </row>
    <row r="5816" spans="1:17" ht="22.5" x14ac:dyDescent="0.25">
      <c r="A5816" s="3">
        <v>1987</v>
      </c>
      <c r="B5816" s="1" t="s">
        <v>6006</v>
      </c>
      <c r="C5816" s="1" t="s">
        <v>15</v>
      </c>
      <c r="D5816" s="1" t="s">
        <v>161</v>
      </c>
      <c r="E5816" s="1">
        <v>33587221</v>
      </c>
      <c r="F5816" s="1" t="s">
        <v>6007</v>
      </c>
      <c r="G5816" s="1">
        <v>2234570</v>
      </c>
      <c r="H5816" s="1" t="s">
        <v>6008</v>
      </c>
      <c r="I5816" s="2">
        <v>45065</v>
      </c>
      <c r="J5816" s="15" t="str">
        <f>MID(Tabla1[[#This Row],[HORA]],1,5)</f>
        <v>11:14</v>
      </c>
      <c r="K5816" s="16">
        <f>IF(Tabla1[[#This Row],[FECHA]]=I5817,IF(J5817-J5816&gt;0,(J5817-J5816)*1440,0),0)</f>
        <v>1.0000000000000764</v>
      </c>
      <c r="L5816" s="14">
        <f>2+L5557-Datos!$C$8</f>
        <v>7.28</v>
      </c>
      <c r="M5816" s="13" t="s">
        <v>779</v>
      </c>
      <c r="N5816" s="1" t="s">
        <v>6009</v>
      </c>
      <c r="O5816" s="1">
        <v>10</v>
      </c>
      <c r="P5816" s="1" t="s">
        <v>645</v>
      </c>
      <c r="Q5816" s="4" t="s">
        <v>21</v>
      </c>
    </row>
    <row r="5817" spans="1:17" ht="22.5" x14ac:dyDescent="0.25">
      <c r="A5817" s="3">
        <v>17091</v>
      </c>
      <c r="B5817" s="1" t="s">
        <v>51597</v>
      </c>
      <c r="C5817" s="1" t="s">
        <v>15</v>
      </c>
      <c r="D5817" s="1" t="s">
        <v>40</v>
      </c>
      <c r="E5817" s="1">
        <v>10425258805</v>
      </c>
      <c r="F5817" s="1" t="s">
        <v>51598</v>
      </c>
      <c r="G5817" s="1">
        <v>42525880</v>
      </c>
      <c r="H5817" s="1" t="s">
        <v>51599</v>
      </c>
      <c r="I5817" s="2">
        <v>45065</v>
      </c>
      <c r="J5817" s="15" t="str">
        <f>MID(Tabla1[[#This Row],[HORA]],1,5)</f>
        <v>11:15</v>
      </c>
      <c r="K5817" s="16">
        <f>IF(Tabla1[[#This Row],[FECHA]]=I5818,IF(J5818-J5817&gt;0,(J5818-J5817)*1440,0),0)</f>
        <v>1.0000000000000764</v>
      </c>
      <c r="L5817" s="14">
        <f>2+L5558-Datos!$C$8</f>
        <v>8.48</v>
      </c>
      <c r="M5817" s="13" t="s">
        <v>764</v>
      </c>
      <c r="N5817" s="1" t="s">
        <v>51600</v>
      </c>
      <c r="O5817" s="1">
        <v>25</v>
      </c>
      <c r="P5817" s="1" t="s">
        <v>376</v>
      </c>
      <c r="Q5817" s="4" t="s">
        <v>21</v>
      </c>
    </row>
    <row r="5818" spans="1:17" ht="22.5" x14ac:dyDescent="0.25">
      <c r="A5818" s="3">
        <v>1988</v>
      </c>
      <c r="B5818" s="1" t="s">
        <v>6010</v>
      </c>
      <c r="C5818" s="1" t="s">
        <v>15</v>
      </c>
      <c r="D5818" s="1" t="s">
        <v>33</v>
      </c>
      <c r="E5818" s="1">
        <v>45473444</v>
      </c>
      <c r="F5818" s="1" t="s">
        <v>6011</v>
      </c>
      <c r="G5818" s="1">
        <v>45473444</v>
      </c>
      <c r="H5818" s="1" t="s">
        <v>6011</v>
      </c>
      <c r="I5818" s="2">
        <v>45065</v>
      </c>
      <c r="J5818" s="15" t="str">
        <f>MID(Tabla1[[#This Row],[HORA]],1,5)</f>
        <v>11:16</v>
      </c>
      <c r="K5818" s="16">
        <f>IF(Tabla1[[#This Row],[FECHA]]=I5819,IF(J5819-J5818&gt;0,(J5819-J5818)*1440,0),0)</f>
        <v>2.9999999999999094</v>
      </c>
      <c r="L5818" s="14">
        <f>2+L5559-Datos!$C$8</f>
        <v>9.98</v>
      </c>
      <c r="M5818" s="13" t="s">
        <v>781</v>
      </c>
      <c r="N5818" s="1" t="s">
        <v>6012</v>
      </c>
      <c r="O5818" s="1">
        <v>80</v>
      </c>
      <c r="P5818" s="1" t="s">
        <v>645</v>
      </c>
      <c r="Q5818" s="4" t="s">
        <v>21</v>
      </c>
    </row>
    <row r="5819" spans="1:17" ht="22.5" x14ac:dyDescent="0.25">
      <c r="A5819" s="3">
        <v>1989</v>
      </c>
      <c r="B5819" s="1" t="s">
        <v>6013</v>
      </c>
      <c r="C5819" s="1" t="s">
        <v>15</v>
      </c>
      <c r="D5819" s="1" t="s">
        <v>82</v>
      </c>
      <c r="E5819" s="1">
        <v>44894172</v>
      </c>
      <c r="F5819" s="1" t="s">
        <v>6014</v>
      </c>
      <c r="G5819" s="1">
        <v>2234574</v>
      </c>
      <c r="H5819" s="1" t="s">
        <v>6015</v>
      </c>
      <c r="I5819" s="2">
        <v>45065</v>
      </c>
      <c r="J5819" s="15" t="str">
        <f>MID(Tabla1[[#This Row],[HORA]],1,5)</f>
        <v>11:19</v>
      </c>
      <c r="K5819" s="16">
        <f>IF(Tabla1[[#This Row],[FECHA]]=I5820,IF(J5820-J5819&gt;0,(J5820-J5819)*1440,0),0)</f>
        <v>1.9999999999999929</v>
      </c>
      <c r="L5819" s="14">
        <f>2+L5560-Datos!$C$8</f>
        <v>7.33</v>
      </c>
      <c r="M5819" s="13" t="s">
        <v>1911</v>
      </c>
      <c r="N5819" s="1" t="s">
        <v>1145</v>
      </c>
      <c r="O5819" s="1">
        <v>20</v>
      </c>
      <c r="P5819" s="1" t="s">
        <v>645</v>
      </c>
      <c r="Q5819" s="4" t="s">
        <v>21</v>
      </c>
    </row>
    <row r="5820" spans="1:17" ht="22.5" x14ac:dyDescent="0.25">
      <c r="A5820" s="3">
        <v>1990</v>
      </c>
      <c r="B5820" s="1" t="s">
        <v>6016</v>
      </c>
      <c r="C5820" s="1" t="s">
        <v>15</v>
      </c>
      <c r="D5820" s="1" t="s">
        <v>40</v>
      </c>
      <c r="E5820" s="1">
        <v>16662216</v>
      </c>
      <c r="F5820" s="1" t="s">
        <v>6017</v>
      </c>
      <c r="G5820" s="1">
        <v>2234575</v>
      </c>
      <c r="H5820" s="1" t="s">
        <v>6018</v>
      </c>
      <c r="I5820" s="2">
        <v>45065</v>
      </c>
      <c r="J5820" s="15" t="str">
        <f>MID(Tabla1[[#This Row],[HORA]],1,5)</f>
        <v>11:21</v>
      </c>
      <c r="K5820" s="16">
        <f>IF(Tabla1[[#This Row],[FECHA]]=I5821,IF(J5821-J5820&gt;0,(J5821-J5820)*1440,0),0)</f>
        <v>3.0000000000000693</v>
      </c>
      <c r="L5820" s="14">
        <f>2+L5561-Datos!$C$8</f>
        <v>9.48</v>
      </c>
      <c r="M5820" s="13" t="s">
        <v>74</v>
      </c>
      <c r="N5820" s="1" t="s">
        <v>6019</v>
      </c>
      <c r="O5820" s="1">
        <v>20</v>
      </c>
      <c r="P5820" s="1" t="s">
        <v>645</v>
      </c>
      <c r="Q5820" s="4" t="s">
        <v>21</v>
      </c>
    </row>
    <row r="5821" spans="1:17" ht="22.5" x14ac:dyDescent="0.25">
      <c r="A5821" s="3">
        <v>1991</v>
      </c>
      <c r="B5821" s="1" t="s">
        <v>6020</v>
      </c>
      <c r="C5821" s="1" t="s">
        <v>15</v>
      </c>
      <c r="D5821" s="1" t="s">
        <v>40</v>
      </c>
      <c r="E5821" s="1">
        <v>42406435</v>
      </c>
      <c r="F5821" s="1" t="s">
        <v>6021</v>
      </c>
      <c r="G5821" s="1">
        <v>16421150</v>
      </c>
      <c r="H5821" s="1" t="s">
        <v>6022</v>
      </c>
      <c r="I5821" s="2">
        <v>45065</v>
      </c>
      <c r="J5821" s="15" t="str">
        <f>MID(Tabla1[[#This Row],[HORA]],1,5)</f>
        <v>11:24</v>
      </c>
      <c r="K5821" s="16">
        <f>IF(Tabla1[[#This Row],[FECHA]]=I5822,IF(J5822-J5821&gt;0,(J5822-J5821)*1440,0),0)</f>
        <v>0.99999999999991651</v>
      </c>
      <c r="L5821" s="14">
        <f>2+L5562-Datos!$C$8</f>
        <v>11.18</v>
      </c>
      <c r="M5821" s="13" t="s">
        <v>908</v>
      </c>
      <c r="N5821" s="1" t="s">
        <v>6023</v>
      </c>
      <c r="O5821" s="1">
        <v>15</v>
      </c>
      <c r="P5821" s="1" t="s">
        <v>645</v>
      </c>
      <c r="Q5821" s="4" t="s">
        <v>21</v>
      </c>
    </row>
    <row r="5822" spans="1:17" ht="22.5" x14ac:dyDescent="0.25">
      <c r="A5822" s="3">
        <v>7433</v>
      </c>
      <c r="B5822" s="1" t="s">
        <v>23266</v>
      </c>
      <c r="C5822" s="1" t="s">
        <v>15</v>
      </c>
      <c r="D5822" s="1" t="s">
        <v>40</v>
      </c>
      <c r="E5822" s="1">
        <v>17913034</v>
      </c>
      <c r="F5822" s="1" t="s">
        <v>23267</v>
      </c>
      <c r="G5822" s="1">
        <v>2234576</v>
      </c>
      <c r="H5822" s="1" t="s">
        <v>23268</v>
      </c>
      <c r="I5822" s="2">
        <v>45065</v>
      </c>
      <c r="J5822" s="15" t="str">
        <f>MID(Tabla1[[#This Row],[HORA]],1,5)</f>
        <v>11:25</v>
      </c>
      <c r="K5822" s="16">
        <f>IF(Tabla1[[#This Row],[FECHA]]=I5823,IF(J5823-J5822&gt;0,(J5823-J5822)*1440,0),0)</f>
        <v>1.9999999999999929</v>
      </c>
      <c r="L5822" s="14">
        <f>2+L5563-Datos!$C$8</f>
        <v>8.34</v>
      </c>
      <c r="M5822" s="13" t="s">
        <v>708</v>
      </c>
      <c r="N5822" s="1" t="s">
        <v>23269</v>
      </c>
      <c r="O5822" s="1">
        <v>20</v>
      </c>
      <c r="P5822" s="1" t="s">
        <v>376</v>
      </c>
      <c r="Q5822" s="4" t="s">
        <v>21</v>
      </c>
    </row>
    <row r="5823" spans="1:17" ht="22.5" x14ac:dyDescent="0.25">
      <c r="A5823" s="3">
        <v>1992</v>
      </c>
      <c r="B5823" s="1" t="s">
        <v>6024</v>
      </c>
      <c r="C5823" s="1" t="s">
        <v>15</v>
      </c>
      <c r="D5823" s="1" t="s">
        <v>40</v>
      </c>
      <c r="E5823" s="1">
        <v>77249487</v>
      </c>
      <c r="F5823" s="1" t="s">
        <v>6025</v>
      </c>
      <c r="G5823" s="1">
        <v>76574699</v>
      </c>
      <c r="H5823" s="1" t="s">
        <v>6026</v>
      </c>
      <c r="I5823" s="2">
        <v>45065</v>
      </c>
      <c r="J5823" s="15" t="str">
        <f>MID(Tabla1[[#This Row],[HORA]],1,5)</f>
        <v>11:27</v>
      </c>
      <c r="K5823" s="16">
        <f>IF(Tabla1[[#This Row],[FECHA]]=I5824,IF(J5824-J5823&gt;0,(J5824-J5823)*1440,0),0)</f>
        <v>4.0000000000000657</v>
      </c>
      <c r="L5823" s="14">
        <f>2+L5564-Datos!$C$8</f>
        <v>9.2800000000000011</v>
      </c>
      <c r="M5823" s="13" t="s">
        <v>80</v>
      </c>
      <c r="N5823" s="1" t="s">
        <v>6027</v>
      </c>
      <c r="O5823" s="1">
        <v>20</v>
      </c>
      <c r="P5823" s="1" t="s">
        <v>645</v>
      </c>
      <c r="Q5823" s="4" t="s">
        <v>21</v>
      </c>
    </row>
    <row r="5824" spans="1:17" ht="22.5" x14ac:dyDescent="0.25">
      <c r="A5824" s="3">
        <v>7435</v>
      </c>
      <c r="B5824" s="1" t="s">
        <v>23274</v>
      </c>
      <c r="C5824" s="1" t="s">
        <v>15</v>
      </c>
      <c r="D5824" s="1" t="s">
        <v>40</v>
      </c>
      <c r="E5824" s="1">
        <v>42120128</v>
      </c>
      <c r="F5824" s="1" t="s">
        <v>23275</v>
      </c>
      <c r="G5824" s="1">
        <v>42913843</v>
      </c>
      <c r="H5824" s="1" t="s">
        <v>23276</v>
      </c>
      <c r="I5824" s="2">
        <v>45065</v>
      </c>
      <c r="J5824" s="15" t="str">
        <f>MID(Tabla1[[#This Row],[HORA]],1,5)</f>
        <v>11:31</v>
      </c>
      <c r="K5824" s="16">
        <f>IF(Tabla1[[#This Row],[FECHA]]=I5825,IF(J5825-J5824&gt;0,(J5825-J5824)*1440,0),0)</f>
        <v>1.9999999999999929</v>
      </c>
      <c r="L5824" s="14">
        <f>2+L5565-Datos!$C$8</f>
        <v>9.52</v>
      </c>
      <c r="M5824" s="13" t="s">
        <v>4268</v>
      </c>
      <c r="N5824" s="1" t="s">
        <v>23277</v>
      </c>
      <c r="O5824" s="1">
        <v>20</v>
      </c>
      <c r="P5824" s="1" t="s">
        <v>376</v>
      </c>
      <c r="Q5824" s="4" t="s">
        <v>21</v>
      </c>
    </row>
    <row r="5825" spans="1:17" ht="22.5" x14ac:dyDescent="0.25">
      <c r="A5825" s="3">
        <v>1993</v>
      </c>
      <c r="B5825" s="1" t="s">
        <v>6028</v>
      </c>
      <c r="C5825" s="1" t="s">
        <v>15</v>
      </c>
      <c r="D5825" s="1" t="s">
        <v>40</v>
      </c>
      <c r="E5825" s="1">
        <v>48234601</v>
      </c>
      <c r="F5825" s="1" t="s">
        <v>6029</v>
      </c>
      <c r="G5825" s="1">
        <v>2234578</v>
      </c>
      <c r="H5825" s="1" t="s">
        <v>6030</v>
      </c>
      <c r="I5825" s="2">
        <v>45065</v>
      </c>
      <c r="J5825" s="15" t="str">
        <f>MID(Tabla1[[#This Row],[HORA]],1,5)</f>
        <v>11:33</v>
      </c>
      <c r="K5825" s="16">
        <f>IF(Tabla1[[#This Row],[FECHA]]=I5826,IF(J5826-J5825&gt;0,(J5826-J5825)*1440,0),0)</f>
        <v>2.9999999999999893</v>
      </c>
      <c r="L5825" s="14">
        <f>2+L5566-Datos!$C$8</f>
        <v>7.19</v>
      </c>
      <c r="M5825" s="13" t="s">
        <v>805</v>
      </c>
      <c r="N5825" s="1" t="s">
        <v>6031</v>
      </c>
      <c r="O5825" s="1">
        <v>12</v>
      </c>
      <c r="P5825" s="1" t="s">
        <v>645</v>
      </c>
      <c r="Q5825" s="4" t="s">
        <v>21</v>
      </c>
    </row>
    <row r="5826" spans="1:17" ht="22.5" x14ac:dyDescent="0.25">
      <c r="A5826" s="3">
        <v>1994</v>
      </c>
      <c r="B5826" s="1" t="s">
        <v>6032</v>
      </c>
      <c r="C5826" s="1" t="s">
        <v>15</v>
      </c>
      <c r="D5826" s="1" t="s">
        <v>40</v>
      </c>
      <c r="E5826" s="1">
        <v>45420870</v>
      </c>
      <c r="F5826" s="1" t="s">
        <v>6033</v>
      </c>
      <c r="G5826" s="1">
        <v>43461120</v>
      </c>
      <c r="H5826" s="1" t="s">
        <v>6034</v>
      </c>
      <c r="I5826" s="2">
        <v>45065</v>
      </c>
      <c r="J5826" s="15" t="str">
        <f>MID(Tabla1[[#This Row],[HORA]],1,5)</f>
        <v>11:36</v>
      </c>
      <c r="K5826" s="16">
        <f>IF(Tabla1[[#This Row],[FECHA]]=I5827,IF(J5827-J5826&gt;0,(J5827-J5826)*1440,0),0)</f>
        <v>4.9999999999999822</v>
      </c>
      <c r="L5826" s="14">
        <f>2+L5567-Datos!$C$8</f>
        <v>8.43</v>
      </c>
      <c r="M5826" s="13" t="s">
        <v>90</v>
      </c>
      <c r="N5826" s="1" t="s">
        <v>6035</v>
      </c>
      <c r="O5826" s="1">
        <v>20</v>
      </c>
      <c r="P5826" s="1" t="s">
        <v>645</v>
      </c>
      <c r="Q5826" s="4" t="s">
        <v>21</v>
      </c>
    </row>
    <row r="5827" spans="1:17" ht="22.5" x14ac:dyDescent="0.25">
      <c r="A5827" s="3">
        <v>1995</v>
      </c>
      <c r="B5827" s="1" t="s">
        <v>6036</v>
      </c>
      <c r="C5827" s="1" t="s">
        <v>15</v>
      </c>
      <c r="D5827" s="1" t="s">
        <v>228</v>
      </c>
      <c r="E5827" s="1">
        <v>73075643</v>
      </c>
      <c r="F5827" s="1" t="s">
        <v>6037</v>
      </c>
      <c r="G5827" s="1">
        <v>2234580</v>
      </c>
      <c r="H5827" s="1" t="s">
        <v>6038</v>
      </c>
      <c r="I5827" s="2">
        <v>45065</v>
      </c>
      <c r="J5827" s="15" t="str">
        <f>MID(Tabla1[[#This Row],[HORA]],1,5)</f>
        <v>11:41</v>
      </c>
      <c r="K5827" s="16">
        <f>IF(Tabla1[[#This Row],[FECHA]]=I5828,IF(J5828-J5827&gt;0,(J5828-J5827)*1440,0),0)</f>
        <v>2.9999999999999893</v>
      </c>
      <c r="L5827" s="14">
        <f>2+L5568-Datos!$C$8</f>
        <v>8.120000000000001</v>
      </c>
      <c r="M5827" s="13" t="s">
        <v>1920</v>
      </c>
      <c r="N5827" s="1" t="s">
        <v>6039</v>
      </c>
      <c r="O5827" s="1">
        <v>15</v>
      </c>
      <c r="P5827" s="1" t="s">
        <v>645</v>
      </c>
      <c r="Q5827" s="4" t="s">
        <v>21</v>
      </c>
    </row>
    <row r="5828" spans="1:17" ht="22.5" x14ac:dyDescent="0.25">
      <c r="A5828" s="3">
        <v>7436</v>
      </c>
      <c r="B5828" s="1" t="s">
        <v>23278</v>
      </c>
      <c r="C5828" s="1" t="s">
        <v>15</v>
      </c>
      <c r="D5828" s="1" t="s">
        <v>40</v>
      </c>
      <c r="E5828" s="1">
        <v>42873984</v>
      </c>
      <c r="F5828" s="1" t="s">
        <v>23279</v>
      </c>
      <c r="G5828" s="1">
        <v>2888266</v>
      </c>
      <c r="H5828" s="1" t="s">
        <v>23280</v>
      </c>
      <c r="I5828" s="2">
        <v>45065</v>
      </c>
      <c r="J5828" s="15" t="str">
        <f>MID(Tabla1[[#This Row],[HORA]],1,5)</f>
        <v>11:44</v>
      </c>
      <c r="K5828" s="16">
        <f>IF(Tabla1[[#This Row],[FECHA]]=I5829,IF(J5829-J5828&gt;0,(J5829-J5828)*1440,0),0)</f>
        <v>2.0000000000000728</v>
      </c>
      <c r="L5828" s="14">
        <f>2+L5569-Datos!$C$8</f>
        <v>9.5</v>
      </c>
      <c r="M5828" s="13" t="s">
        <v>241</v>
      </c>
      <c r="N5828" s="1" t="s">
        <v>23281</v>
      </c>
      <c r="O5828" s="1">
        <v>30</v>
      </c>
      <c r="P5828" s="1" t="s">
        <v>376</v>
      </c>
      <c r="Q5828" s="4" t="s">
        <v>21</v>
      </c>
    </row>
    <row r="5829" spans="1:17" ht="22.5" x14ac:dyDescent="0.25">
      <c r="A5829" s="3">
        <v>17092</v>
      </c>
      <c r="B5829" s="1" t="s">
        <v>51601</v>
      </c>
      <c r="C5829" s="1" t="s">
        <v>15</v>
      </c>
      <c r="D5829" s="1" t="s">
        <v>40</v>
      </c>
      <c r="E5829" s="1">
        <v>20101869947</v>
      </c>
      <c r="F5829" s="1" t="s">
        <v>50720</v>
      </c>
      <c r="G5829" s="1">
        <v>2234583</v>
      </c>
      <c r="H5829" s="1" t="s">
        <v>51602</v>
      </c>
      <c r="I5829" s="2">
        <v>45065</v>
      </c>
      <c r="J5829" s="15" t="str">
        <f>MID(Tabla1[[#This Row],[HORA]],1,5)</f>
        <v>11:46</v>
      </c>
      <c r="K5829" s="16">
        <f>IF(Tabla1[[#This Row],[FECHA]]=I5830,IF(J5830-J5829&gt;0,(J5830-J5829)*1440,0),0)</f>
        <v>2.9999999999999094</v>
      </c>
      <c r="L5829" s="14">
        <f>2+L5570-Datos!$C$8</f>
        <v>9.4400000000000013</v>
      </c>
      <c r="M5829" s="13" t="s">
        <v>3661</v>
      </c>
      <c r="N5829" s="1" t="s">
        <v>11808</v>
      </c>
      <c r="O5829" s="1">
        <v>25</v>
      </c>
      <c r="P5829" s="1" t="s">
        <v>376</v>
      </c>
      <c r="Q5829" s="4" t="s">
        <v>21</v>
      </c>
    </row>
    <row r="5830" spans="1:17" ht="22.5" x14ac:dyDescent="0.25">
      <c r="A5830" s="3">
        <v>17093</v>
      </c>
      <c r="B5830" s="1" t="s">
        <v>51603</v>
      </c>
      <c r="C5830" s="1" t="s">
        <v>15</v>
      </c>
      <c r="D5830" s="1" t="s">
        <v>40</v>
      </c>
      <c r="E5830" s="1">
        <v>20480675224</v>
      </c>
      <c r="F5830" s="1" t="s">
        <v>51449</v>
      </c>
      <c r="G5830" s="1">
        <v>2234585</v>
      </c>
      <c r="H5830" s="1" t="s">
        <v>51604</v>
      </c>
      <c r="I5830" s="2">
        <v>45065</v>
      </c>
      <c r="J5830" s="15" t="str">
        <f>MID(Tabla1[[#This Row],[HORA]],1,5)</f>
        <v>11:49</v>
      </c>
      <c r="K5830" s="16">
        <f>IF(Tabla1[[#This Row],[FECHA]]=I5831,IF(J5831-J5830&gt;0,(J5831-J5830)*1440,0),0)</f>
        <v>3.9999999999999858</v>
      </c>
      <c r="L5830" s="14">
        <f>2+L5571-Datos!$C$8</f>
        <v>9.34</v>
      </c>
      <c r="M5830" s="13" t="s">
        <v>6359</v>
      </c>
      <c r="N5830" s="1" t="s">
        <v>51605</v>
      </c>
      <c r="O5830" s="1">
        <v>25</v>
      </c>
      <c r="P5830" s="1" t="s">
        <v>376</v>
      </c>
      <c r="Q5830" s="4" t="s">
        <v>21</v>
      </c>
    </row>
    <row r="5831" spans="1:17" ht="22.5" x14ac:dyDescent="0.25">
      <c r="A5831" s="3">
        <v>1996</v>
      </c>
      <c r="B5831" s="1" t="s">
        <v>6040</v>
      </c>
      <c r="C5831" s="1" t="s">
        <v>15</v>
      </c>
      <c r="D5831" s="1" t="s">
        <v>2195</v>
      </c>
      <c r="E5831" s="1">
        <v>27848207</v>
      </c>
      <c r="F5831" s="1" t="s">
        <v>6041</v>
      </c>
      <c r="G5831" s="1">
        <v>2234586</v>
      </c>
      <c r="H5831" s="1" t="s">
        <v>6042</v>
      </c>
      <c r="I5831" s="2">
        <v>45065</v>
      </c>
      <c r="J5831" s="15" t="str">
        <f>MID(Tabla1[[#This Row],[HORA]],1,5)</f>
        <v>11:53</v>
      </c>
      <c r="K5831" s="16">
        <f>IF(Tabla1[[#This Row],[FECHA]]=I5832,IF(J5832-J5831&gt;0,(J5832-J5831)*1440,0),0)</f>
        <v>1.0000000000000764</v>
      </c>
      <c r="L5831" s="14">
        <f>2+L5572-Datos!$C$8</f>
        <v>7.0500000000000007</v>
      </c>
      <c r="M5831" s="13" t="s">
        <v>1103</v>
      </c>
      <c r="N5831" s="1" t="s">
        <v>6043</v>
      </c>
      <c r="O5831" s="1">
        <v>50</v>
      </c>
      <c r="P5831" s="1" t="s">
        <v>645</v>
      </c>
      <c r="Q5831" s="4" t="s">
        <v>21</v>
      </c>
    </row>
    <row r="5832" spans="1:17" ht="22.5" x14ac:dyDescent="0.25">
      <c r="A5832" s="3">
        <v>1997</v>
      </c>
      <c r="B5832" s="1" t="s">
        <v>6044</v>
      </c>
      <c r="C5832" s="1" t="s">
        <v>15</v>
      </c>
      <c r="D5832" s="1" t="s">
        <v>637</v>
      </c>
      <c r="E5832" s="1">
        <v>16758300</v>
      </c>
      <c r="F5832" s="1" t="s">
        <v>4859</v>
      </c>
      <c r="G5832" s="1">
        <v>71766288</v>
      </c>
      <c r="H5832" s="1" t="s">
        <v>4860</v>
      </c>
      <c r="I5832" s="2">
        <v>45065</v>
      </c>
      <c r="J5832" s="15" t="str">
        <f>MID(Tabla1[[#This Row],[HORA]],1,5)</f>
        <v>11:54</v>
      </c>
      <c r="K5832" s="16">
        <f>IF(Tabla1[[#This Row],[FECHA]]=I5833,IF(J5833-J5832&gt;0,(J5833-J5832)*1440,0),0)</f>
        <v>0.99999999999991651</v>
      </c>
      <c r="L5832" s="14">
        <f>2+L5573-Datos!$C$8</f>
        <v>8.34</v>
      </c>
      <c r="M5832" s="13" t="s">
        <v>571</v>
      </c>
      <c r="N5832" s="1" t="s">
        <v>6045</v>
      </c>
      <c r="O5832" s="1">
        <v>15</v>
      </c>
      <c r="P5832" s="1" t="s">
        <v>645</v>
      </c>
      <c r="Q5832" s="4" t="s">
        <v>21</v>
      </c>
    </row>
    <row r="5833" spans="1:17" ht="22.5" x14ac:dyDescent="0.25">
      <c r="A5833" s="3">
        <v>1998</v>
      </c>
      <c r="B5833" s="1" t="s">
        <v>6046</v>
      </c>
      <c r="C5833" s="1" t="s">
        <v>15</v>
      </c>
      <c r="D5833" s="1" t="s">
        <v>30</v>
      </c>
      <c r="E5833" s="1">
        <v>16758300</v>
      </c>
      <c r="F5833" s="1" t="s">
        <v>4859</v>
      </c>
      <c r="G5833" s="1">
        <v>42792909</v>
      </c>
      <c r="H5833" s="1" t="s">
        <v>5215</v>
      </c>
      <c r="I5833" s="2">
        <v>45065</v>
      </c>
      <c r="J5833" s="15" t="str">
        <f>MID(Tabla1[[#This Row],[HORA]],1,5)</f>
        <v>11:55</v>
      </c>
      <c r="K5833" s="16">
        <f>IF(Tabla1[[#This Row],[FECHA]]=I5834,IF(J5834-J5833&gt;0,(J5834-J5833)*1440,0),0)</f>
        <v>1.0000000000000764</v>
      </c>
      <c r="L5833" s="14">
        <f>2+L5574-Datos!$C$8</f>
        <v>7.3500000000000005</v>
      </c>
      <c r="M5833" s="13" t="s">
        <v>1172</v>
      </c>
      <c r="N5833" s="1" t="s">
        <v>6045</v>
      </c>
      <c r="O5833" s="1">
        <v>20</v>
      </c>
      <c r="P5833" s="1" t="s">
        <v>645</v>
      </c>
      <c r="Q5833" s="4" t="s">
        <v>21</v>
      </c>
    </row>
    <row r="5834" spans="1:17" ht="22.5" x14ac:dyDescent="0.25">
      <c r="A5834" s="3">
        <v>1999</v>
      </c>
      <c r="B5834" s="1" t="s">
        <v>6047</v>
      </c>
      <c r="C5834" s="1" t="s">
        <v>15</v>
      </c>
      <c r="D5834" s="1" t="s">
        <v>40</v>
      </c>
      <c r="E5834" s="1">
        <v>16758300</v>
      </c>
      <c r="F5834" s="1" t="s">
        <v>4859</v>
      </c>
      <c r="G5834" s="1">
        <v>74624015</v>
      </c>
      <c r="H5834" s="1" t="s">
        <v>4422</v>
      </c>
      <c r="I5834" s="2">
        <v>45065</v>
      </c>
      <c r="J5834" s="15" t="str">
        <f>MID(Tabla1[[#This Row],[HORA]],1,5)</f>
        <v>11:56</v>
      </c>
      <c r="K5834" s="16">
        <f>IF(Tabla1[[#This Row],[FECHA]]=I5835,IF(J5835-J5834&gt;0,(J5835-J5834)*1440,0),0)</f>
        <v>0.99999999999991651</v>
      </c>
      <c r="L5834" s="14">
        <f>2+L5575-Datos!$C$8</f>
        <v>10.36</v>
      </c>
      <c r="M5834" s="13" t="s">
        <v>958</v>
      </c>
      <c r="N5834" s="1" t="s">
        <v>6045</v>
      </c>
      <c r="O5834" s="1">
        <v>20</v>
      </c>
      <c r="P5834" s="1" t="s">
        <v>645</v>
      </c>
      <c r="Q5834" s="4" t="s">
        <v>21</v>
      </c>
    </row>
    <row r="5835" spans="1:17" ht="22.5" x14ac:dyDescent="0.25">
      <c r="A5835" s="3">
        <v>7439</v>
      </c>
      <c r="B5835" s="1" t="s">
        <v>23287</v>
      </c>
      <c r="C5835" s="1" t="s">
        <v>15</v>
      </c>
      <c r="D5835" s="1" t="s">
        <v>33</v>
      </c>
      <c r="E5835" s="1">
        <v>80455667</v>
      </c>
      <c r="F5835" s="1" t="s">
        <v>23288</v>
      </c>
      <c r="G5835" s="1">
        <v>2234589</v>
      </c>
      <c r="H5835" s="1" t="s">
        <v>23289</v>
      </c>
      <c r="I5835" s="2">
        <v>45065</v>
      </c>
      <c r="J5835" s="15" t="str">
        <f>MID(Tabla1[[#This Row],[HORA]],1,5)</f>
        <v>11:57</v>
      </c>
      <c r="K5835" s="16">
        <f>IF(Tabla1[[#This Row],[FECHA]]=I5836,IF(J5836-J5835&gt;0,(J5836-J5835)*1440,0),0)</f>
        <v>1.0000000000000764</v>
      </c>
      <c r="L5835" s="14">
        <f>2+L5576-Datos!$C$8</f>
        <v>12.420000000000002</v>
      </c>
      <c r="M5835" s="13" t="s">
        <v>3215</v>
      </c>
      <c r="N5835" s="1" t="s">
        <v>23290</v>
      </c>
      <c r="O5835" s="1">
        <v>30</v>
      </c>
      <c r="P5835" s="1" t="s">
        <v>376</v>
      </c>
      <c r="Q5835" s="4" t="s">
        <v>21</v>
      </c>
    </row>
    <row r="5836" spans="1:17" ht="22.5" x14ac:dyDescent="0.25">
      <c r="A5836" s="3">
        <v>2000</v>
      </c>
      <c r="B5836" s="1" t="s">
        <v>6048</v>
      </c>
      <c r="C5836" s="1" t="s">
        <v>15</v>
      </c>
      <c r="D5836" s="1" t="s">
        <v>40</v>
      </c>
      <c r="E5836" s="1">
        <v>40328034</v>
      </c>
      <c r="F5836" s="1" t="s">
        <v>4643</v>
      </c>
      <c r="G5836" s="1">
        <v>44013386</v>
      </c>
      <c r="H5836" s="1" t="s">
        <v>6049</v>
      </c>
      <c r="I5836" s="2">
        <v>45065</v>
      </c>
      <c r="J5836" s="15" t="str">
        <f>MID(Tabla1[[#This Row],[HORA]],1,5)</f>
        <v>11:58</v>
      </c>
      <c r="K5836" s="16">
        <f>IF(Tabla1[[#This Row],[FECHA]]=I5837,IF(J5837-J5836&gt;0,(J5837-J5836)*1440,0),0)</f>
        <v>2.9999999999999893</v>
      </c>
      <c r="L5836" s="14">
        <f>2+L5577-Datos!$C$8</f>
        <v>8.2900000000000009</v>
      </c>
      <c r="M5836" s="13" t="s">
        <v>652</v>
      </c>
      <c r="N5836" s="1" t="s">
        <v>6050</v>
      </c>
      <c r="O5836" s="1">
        <v>15</v>
      </c>
      <c r="P5836" s="1" t="s">
        <v>645</v>
      </c>
      <c r="Q5836" s="4" t="s">
        <v>21</v>
      </c>
    </row>
    <row r="5837" spans="1:17" ht="22.5" x14ac:dyDescent="0.25">
      <c r="A5837" s="3">
        <v>7440</v>
      </c>
      <c r="B5837" s="1" t="s">
        <v>23291</v>
      </c>
      <c r="C5837" s="1" t="s">
        <v>15</v>
      </c>
      <c r="D5837" s="1" t="s">
        <v>40</v>
      </c>
      <c r="E5837" s="1">
        <v>16698429</v>
      </c>
      <c r="F5837" s="1" t="s">
        <v>23292</v>
      </c>
      <c r="G5837" s="1">
        <v>2234593</v>
      </c>
      <c r="H5837" s="1" t="s">
        <v>23293</v>
      </c>
      <c r="I5837" s="2">
        <v>45065</v>
      </c>
      <c r="J5837" s="15" t="str">
        <f>MID(Tabla1[[#This Row],[HORA]],1,5)</f>
        <v>12:01</v>
      </c>
      <c r="K5837" s="16">
        <f>IF(Tabla1[[#This Row],[FECHA]]=I5838,IF(J5838-J5837&gt;0,(J5838-J5837)*1440,0),0)</f>
        <v>0</v>
      </c>
      <c r="L5837" s="14">
        <f>2+L5578-Datos!$C$8</f>
        <v>8.1000000000000014</v>
      </c>
      <c r="M5837" s="13" t="s">
        <v>858</v>
      </c>
      <c r="N5837" s="1" t="s">
        <v>1339</v>
      </c>
      <c r="O5837" s="1">
        <v>10</v>
      </c>
      <c r="P5837" s="1" t="s">
        <v>376</v>
      </c>
      <c r="Q5837" s="4" t="s">
        <v>21</v>
      </c>
    </row>
    <row r="5838" spans="1:17" ht="22.5" x14ac:dyDescent="0.25">
      <c r="A5838" s="3">
        <v>15942</v>
      </c>
      <c r="B5838" s="1" t="s">
        <v>48480</v>
      </c>
      <c r="C5838" s="1" t="s">
        <v>15</v>
      </c>
      <c r="D5838" s="1" t="s">
        <v>40</v>
      </c>
      <c r="E5838" s="1">
        <v>20480761813</v>
      </c>
      <c r="F5838" s="1" t="s">
        <v>47724</v>
      </c>
      <c r="G5838" s="1">
        <v>42831572</v>
      </c>
      <c r="H5838" s="1" t="s">
        <v>47904</v>
      </c>
      <c r="I5838" s="2">
        <v>45065</v>
      </c>
      <c r="J5838" s="15" t="str">
        <f>MID(Tabla1[[#This Row],[HORA]],1,5)</f>
        <v>12:01</v>
      </c>
      <c r="K5838" s="16">
        <f>IF(Tabla1[[#This Row],[FECHA]]=I5839,IF(J5839-J5838&gt;0,(J5839-J5838)*1440,0),0)</f>
        <v>1.9999999999999929</v>
      </c>
      <c r="L5838" s="14">
        <f>2+L5579-Datos!$C$8</f>
        <v>10.190000000000001</v>
      </c>
      <c r="M5838" s="13" t="s">
        <v>858</v>
      </c>
      <c r="N5838" s="1" t="s">
        <v>48481</v>
      </c>
      <c r="O5838" s="1">
        <v>30</v>
      </c>
      <c r="P5838" s="1" t="s">
        <v>645</v>
      </c>
      <c r="Q5838" s="4" t="s">
        <v>21</v>
      </c>
    </row>
    <row r="5839" spans="1:17" ht="22.5" x14ac:dyDescent="0.25">
      <c r="A5839" s="3">
        <v>7441</v>
      </c>
      <c r="B5839" s="1" t="s">
        <v>23294</v>
      </c>
      <c r="C5839" s="1" t="s">
        <v>15</v>
      </c>
      <c r="D5839" s="1" t="s">
        <v>71</v>
      </c>
      <c r="E5839" s="1">
        <v>75559045</v>
      </c>
      <c r="F5839" s="1" t="s">
        <v>23295</v>
      </c>
      <c r="G5839" s="1">
        <v>2234594</v>
      </c>
      <c r="H5839" s="1" t="s">
        <v>23296</v>
      </c>
      <c r="I5839" s="2">
        <v>45065</v>
      </c>
      <c r="J5839" s="15" t="str">
        <f>MID(Tabla1[[#This Row],[HORA]],1,5)</f>
        <v>12:03</v>
      </c>
      <c r="K5839" s="16">
        <f>IF(Tabla1[[#This Row],[FECHA]]=I5840,IF(J5840-J5839&gt;0,(J5840-J5839)*1440,0),0)</f>
        <v>4.9999999999999822</v>
      </c>
      <c r="L5839" s="14">
        <f>2+L5580-Datos!$C$8</f>
        <v>7.53</v>
      </c>
      <c r="M5839" s="13" t="s">
        <v>981</v>
      </c>
      <c r="N5839" s="1" t="s">
        <v>23297</v>
      </c>
      <c r="O5839" s="1">
        <v>15</v>
      </c>
      <c r="P5839" s="1" t="s">
        <v>376</v>
      </c>
      <c r="Q5839" s="4" t="s">
        <v>21</v>
      </c>
    </row>
    <row r="5840" spans="1:17" ht="22.5" x14ac:dyDescent="0.25">
      <c r="A5840" s="3">
        <v>15945</v>
      </c>
      <c r="B5840" s="1" t="s">
        <v>48484</v>
      </c>
      <c r="C5840" s="1" t="s">
        <v>15</v>
      </c>
      <c r="D5840" s="1" t="s">
        <v>40</v>
      </c>
      <c r="E5840" s="1">
        <v>20561247138</v>
      </c>
      <c r="F5840" s="1" t="s">
        <v>48276</v>
      </c>
      <c r="G5840" s="1">
        <v>2234596</v>
      </c>
      <c r="H5840" s="1" t="s">
        <v>48485</v>
      </c>
      <c r="I5840" s="2">
        <v>45065</v>
      </c>
      <c r="J5840" s="15" t="str">
        <f>MID(Tabla1[[#This Row],[HORA]],1,5)</f>
        <v>12:08</v>
      </c>
      <c r="K5840" s="16">
        <f>IF(Tabla1[[#This Row],[FECHA]]=I5841,IF(J5841-J5840&gt;0,(J5841-J5840)*1440,0),0)</f>
        <v>2.9999999999999893</v>
      </c>
      <c r="L5840" s="14">
        <f>2+L5581-Datos!$C$8</f>
        <v>9.2600000000000016</v>
      </c>
      <c r="M5840" s="13" t="s">
        <v>1753</v>
      </c>
      <c r="N5840" s="1" t="s">
        <v>6132</v>
      </c>
      <c r="O5840" s="1">
        <v>20</v>
      </c>
      <c r="P5840" s="1" t="s">
        <v>645</v>
      </c>
      <c r="Q5840" s="4" t="s">
        <v>21</v>
      </c>
    </row>
    <row r="5841" spans="1:17" ht="22.5" x14ac:dyDescent="0.25">
      <c r="A5841" s="3">
        <v>17094</v>
      </c>
      <c r="B5841" s="1" t="s">
        <v>51606</v>
      </c>
      <c r="C5841" s="1" t="s">
        <v>15</v>
      </c>
      <c r="D5841" s="1" t="s">
        <v>40</v>
      </c>
      <c r="E5841" s="1">
        <v>20607904198</v>
      </c>
      <c r="F5841" s="1" t="s">
        <v>48388</v>
      </c>
      <c r="G5841" s="1">
        <v>5642503</v>
      </c>
      <c r="H5841" s="1" t="s">
        <v>48389</v>
      </c>
      <c r="I5841" s="2">
        <v>45065</v>
      </c>
      <c r="J5841" s="15" t="str">
        <f>MID(Tabla1[[#This Row],[HORA]],1,5)</f>
        <v>12:11</v>
      </c>
      <c r="K5841" s="16">
        <f>IF(Tabla1[[#This Row],[FECHA]]=I5842,IF(J5842-J5841&gt;0,(J5842-J5841)*1440,0),0)</f>
        <v>0.99999999999999645</v>
      </c>
      <c r="L5841" s="14">
        <f>2+L5582-Datos!$C$8</f>
        <v>11.120000000000001</v>
      </c>
      <c r="M5841" s="13" t="s">
        <v>575</v>
      </c>
      <c r="N5841" s="1" t="s">
        <v>51607</v>
      </c>
      <c r="O5841" s="1">
        <v>30</v>
      </c>
      <c r="P5841" s="1" t="s">
        <v>376</v>
      </c>
      <c r="Q5841" s="4" t="s">
        <v>21</v>
      </c>
    </row>
    <row r="5842" spans="1:17" ht="22.5" x14ac:dyDescent="0.25">
      <c r="A5842" s="3">
        <v>7442</v>
      </c>
      <c r="B5842" s="1" t="s">
        <v>23298</v>
      </c>
      <c r="C5842" s="1" t="s">
        <v>15</v>
      </c>
      <c r="D5842" s="1" t="s">
        <v>40</v>
      </c>
      <c r="E5842" s="1">
        <v>80166547</v>
      </c>
      <c r="F5842" s="1" t="s">
        <v>2938</v>
      </c>
      <c r="G5842" s="1">
        <v>80166547</v>
      </c>
      <c r="H5842" s="1" t="s">
        <v>2938</v>
      </c>
      <c r="I5842" s="2">
        <v>45065</v>
      </c>
      <c r="J5842" s="15" t="str">
        <f>MID(Tabla1[[#This Row],[HORA]],1,5)</f>
        <v>12:12</v>
      </c>
      <c r="K5842" s="16">
        <f>IF(Tabla1[[#This Row],[FECHA]]=I5843,IF(J5843-J5842&gt;0,(J5843-J5842)*1440,0),0)</f>
        <v>0.99999999999999645</v>
      </c>
      <c r="L5842" s="14">
        <f>2+L5583-Datos!$C$8</f>
        <v>8.42</v>
      </c>
      <c r="M5842" s="13" t="s">
        <v>2587</v>
      </c>
      <c r="N5842" s="1" t="s">
        <v>2773</v>
      </c>
      <c r="O5842" s="1">
        <v>5</v>
      </c>
      <c r="P5842" s="1" t="s">
        <v>376</v>
      </c>
      <c r="Q5842" s="4" t="s">
        <v>21</v>
      </c>
    </row>
    <row r="5843" spans="1:17" ht="22.5" x14ac:dyDescent="0.25">
      <c r="A5843" s="3">
        <v>15946</v>
      </c>
      <c r="B5843" s="1" t="s">
        <v>48486</v>
      </c>
      <c r="C5843" s="1" t="s">
        <v>15</v>
      </c>
      <c r="D5843" s="1" t="s">
        <v>40</v>
      </c>
      <c r="E5843" s="1">
        <v>20521257076</v>
      </c>
      <c r="F5843" s="1" t="s">
        <v>48487</v>
      </c>
      <c r="G5843" s="1">
        <v>2234597</v>
      </c>
      <c r="H5843" s="1" t="s">
        <v>48488</v>
      </c>
      <c r="I5843" s="2">
        <v>45065</v>
      </c>
      <c r="J5843" s="15" t="str">
        <f>MID(Tabla1[[#This Row],[HORA]],1,5)</f>
        <v>12:13</v>
      </c>
      <c r="K5843" s="16">
        <f>IF(Tabla1[[#This Row],[FECHA]]=I5844,IF(J5844-J5843&gt;0,(J5844-J5843)*1440,0),0)</f>
        <v>0</v>
      </c>
      <c r="L5843" s="14">
        <f>2+L5584-Datos!$C$8</f>
        <v>9.08</v>
      </c>
      <c r="M5843" s="13" t="s">
        <v>123</v>
      </c>
      <c r="N5843" s="1" t="s">
        <v>48489</v>
      </c>
      <c r="O5843" s="1">
        <v>25</v>
      </c>
      <c r="P5843" s="1" t="s">
        <v>645</v>
      </c>
      <c r="Q5843" s="4" t="s">
        <v>21</v>
      </c>
    </row>
    <row r="5844" spans="1:17" ht="22.5" x14ac:dyDescent="0.25">
      <c r="A5844" s="3">
        <v>15947</v>
      </c>
      <c r="B5844" s="1" t="s">
        <v>48486</v>
      </c>
      <c r="C5844" s="1" t="s">
        <v>15</v>
      </c>
      <c r="D5844" s="1" t="s">
        <v>40</v>
      </c>
      <c r="E5844" s="1">
        <v>20521257076</v>
      </c>
      <c r="F5844" s="1" t="s">
        <v>48487</v>
      </c>
      <c r="G5844" s="1">
        <v>2234597</v>
      </c>
      <c r="H5844" s="1" t="s">
        <v>48488</v>
      </c>
      <c r="I5844" s="2">
        <v>45065</v>
      </c>
      <c r="J5844" s="15" t="str">
        <f>MID(Tabla1[[#This Row],[HORA]],1,5)</f>
        <v>12:13</v>
      </c>
      <c r="K5844" s="16">
        <f>IF(Tabla1[[#This Row],[FECHA]]=I5845,IF(J5845-J5844&gt;0,(J5845-J5844)*1440,0),0)</f>
        <v>7.9999999999999716</v>
      </c>
      <c r="L5844" s="14">
        <f>2+L5585-Datos!$C$8</f>
        <v>9.02</v>
      </c>
      <c r="M5844" s="13" t="s">
        <v>123</v>
      </c>
      <c r="N5844" s="1" t="s">
        <v>48490</v>
      </c>
      <c r="O5844" s="1">
        <v>25</v>
      </c>
      <c r="P5844" s="1" t="s">
        <v>645</v>
      </c>
      <c r="Q5844" s="4" t="s">
        <v>21</v>
      </c>
    </row>
    <row r="5845" spans="1:17" ht="22.5" x14ac:dyDescent="0.25">
      <c r="A5845" s="3">
        <v>17095</v>
      </c>
      <c r="B5845" s="1" t="s">
        <v>51608</v>
      </c>
      <c r="C5845" s="1" t="s">
        <v>15</v>
      </c>
      <c r="D5845" s="1" t="s">
        <v>77</v>
      </c>
      <c r="E5845" s="1">
        <v>20539071727</v>
      </c>
      <c r="F5845" s="1" t="s">
        <v>51609</v>
      </c>
      <c r="G5845" s="1">
        <v>5414182</v>
      </c>
      <c r="H5845" s="1" t="s">
        <v>51610</v>
      </c>
      <c r="I5845" s="2">
        <v>45065</v>
      </c>
      <c r="J5845" s="15" t="str">
        <f>MID(Tabla1[[#This Row],[HORA]],1,5)</f>
        <v>12:21</v>
      </c>
      <c r="K5845" s="16">
        <f>IF(Tabla1[[#This Row],[FECHA]]=I5846,IF(J5846-J5845&gt;0,(J5846-J5845)*1440,0),0)</f>
        <v>1.0000000000001563</v>
      </c>
      <c r="L5845" s="14">
        <f>2+L5586-Datos!$C$8</f>
        <v>7.120000000000001</v>
      </c>
      <c r="M5845" s="13" t="s">
        <v>941</v>
      </c>
      <c r="N5845" s="1" t="s">
        <v>51611</v>
      </c>
      <c r="O5845" s="1">
        <v>20</v>
      </c>
      <c r="P5845" s="1" t="s">
        <v>376</v>
      </c>
      <c r="Q5845" s="4" t="s">
        <v>21</v>
      </c>
    </row>
    <row r="5846" spans="1:17" ht="22.5" x14ac:dyDescent="0.25">
      <c r="A5846" s="3">
        <v>17096</v>
      </c>
      <c r="B5846" s="1" t="s">
        <v>51612</v>
      </c>
      <c r="C5846" s="1" t="s">
        <v>15</v>
      </c>
      <c r="D5846" s="1" t="s">
        <v>40</v>
      </c>
      <c r="E5846" s="1">
        <v>20480667124</v>
      </c>
      <c r="F5846" s="1" t="s">
        <v>48815</v>
      </c>
      <c r="G5846" s="1">
        <v>3369818</v>
      </c>
      <c r="H5846" s="1" t="s">
        <v>51613</v>
      </c>
      <c r="I5846" s="2">
        <v>45065</v>
      </c>
      <c r="J5846" s="15" t="str">
        <f>MID(Tabla1[[#This Row],[HORA]],1,5)</f>
        <v>12:22</v>
      </c>
      <c r="K5846" s="16">
        <f>IF(Tabla1[[#This Row],[FECHA]]=I5847,IF(J5847-J5846&gt;0,(J5847-J5846)*1440,0),0)</f>
        <v>3.9999999999999858</v>
      </c>
      <c r="L5846" s="14">
        <f>2+L5587-Datos!$C$8</f>
        <v>8.1300000000000008</v>
      </c>
      <c r="M5846" s="13" t="s">
        <v>12201</v>
      </c>
      <c r="N5846" s="1" t="s">
        <v>51614</v>
      </c>
      <c r="O5846" s="1">
        <v>20</v>
      </c>
      <c r="P5846" s="1" t="s">
        <v>376</v>
      </c>
      <c r="Q5846" s="4" t="s">
        <v>21</v>
      </c>
    </row>
    <row r="5847" spans="1:17" ht="22.5" x14ac:dyDescent="0.25">
      <c r="A5847" s="3">
        <v>2001</v>
      </c>
      <c r="B5847" s="1" t="s">
        <v>6051</v>
      </c>
      <c r="C5847" s="1" t="s">
        <v>15</v>
      </c>
      <c r="D5847" s="1" t="s">
        <v>77</v>
      </c>
      <c r="E5847" s="1">
        <v>40995343</v>
      </c>
      <c r="F5847" s="1" t="s">
        <v>6052</v>
      </c>
      <c r="G5847" s="1">
        <v>44251946</v>
      </c>
      <c r="H5847" s="1" t="s">
        <v>6053</v>
      </c>
      <c r="I5847" s="2">
        <v>45065</v>
      </c>
      <c r="J5847" s="15" t="str">
        <f>MID(Tabla1[[#This Row],[HORA]],1,5)</f>
        <v>12:26</v>
      </c>
      <c r="K5847" s="16">
        <f>IF(Tabla1[[#This Row],[FECHA]]=I5848,IF(J5848-J5847&gt;0,(J5848-J5847)*1440,0),0)</f>
        <v>0.99999999999983658</v>
      </c>
      <c r="L5847" s="14">
        <f>2+L5588-Datos!$C$8</f>
        <v>9.5</v>
      </c>
      <c r="M5847" s="13" t="s">
        <v>1609</v>
      </c>
      <c r="N5847" s="1" t="s">
        <v>5964</v>
      </c>
      <c r="O5847" s="1">
        <v>20</v>
      </c>
      <c r="P5847" s="1" t="s">
        <v>645</v>
      </c>
      <c r="Q5847" s="4" t="s">
        <v>21</v>
      </c>
    </row>
    <row r="5848" spans="1:17" ht="22.5" x14ac:dyDescent="0.25">
      <c r="A5848" s="3">
        <v>17097</v>
      </c>
      <c r="B5848" s="1" t="s">
        <v>51615</v>
      </c>
      <c r="C5848" s="1" t="s">
        <v>15</v>
      </c>
      <c r="D5848" s="1" t="s">
        <v>119</v>
      </c>
      <c r="E5848" s="1">
        <v>20488109007</v>
      </c>
      <c r="F5848" s="1" t="s">
        <v>51616</v>
      </c>
      <c r="G5848" s="1">
        <v>71875880</v>
      </c>
      <c r="H5848" s="1" t="s">
        <v>51617</v>
      </c>
      <c r="I5848" s="2">
        <v>45065</v>
      </c>
      <c r="J5848" s="15" t="str">
        <f>MID(Tabla1[[#This Row],[HORA]],1,5)</f>
        <v>12:27</v>
      </c>
      <c r="K5848" s="16">
        <f>IF(Tabla1[[#This Row],[FECHA]]=I5849,IF(J5849-J5848&gt;0,(J5849-J5848)*1440,0),0)</f>
        <v>1.9999999999999929</v>
      </c>
      <c r="L5848" s="14">
        <f>2+L5589-Datos!$C$8</f>
        <v>9.25</v>
      </c>
      <c r="M5848" s="13" t="s">
        <v>1758</v>
      </c>
      <c r="N5848" s="1" t="s">
        <v>51618</v>
      </c>
      <c r="O5848" s="1">
        <v>70</v>
      </c>
      <c r="P5848" s="1" t="s">
        <v>376</v>
      </c>
      <c r="Q5848" s="4" t="s">
        <v>21</v>
      </c>
    </row>
    <row r="5849" spans="1:17" ht="22.5" x14ac:dyDescent="0.25">
      <c r="A5849" s="3">
        <v>7443</v>
      </c>
      <c r="B5849" s="1" t="s">
        <v>23299</v>
      </c>
      <c r="C5849" s="1" t="s">
        <v>15</v>
      </c>
      <c r="D5849" s="1" t="s">
        <v>40</v>
      </c>
      <c r="E5849" s="1">
        <v>16730853</v>
      </c>
      <c r="F5849" s="1" t="s">
        <v>9763</v>
      </c>
      <c r="G5849" s="1">
        <v>2234603</v>
      </c>
      <c r="H5849" s="1" t="s">
        <v>23300</v>
      </c>
      <c r="I5849" s="2">
        <v>45065</v>
      </c>
      <c r="J5849" s="15" t="str">
        <f>MID(Tabla1[[#This Row],[HORA]],1,5)</f>
        <v>12:29</v>
      </c>
      <c r="K5849" s="16">
        <f>IF(Tabla1[[#This Row],[FECHA]]=I5850,IF(J5850-J5849&gt;0,(J5850-J5849)*1440,0),0)</f>
        <v>1.0000000000001563</v>
      </c>
      <c r="L5849" s="14">
        <f>2+L5590-Datos!$C$8</f>
        <v>12.190000000000001</v>
      </c>
      <c r="M5849" s="13" t="s">
        <v>307</v>
      </c>
      <c r="N5849" s="1" t="s">
        <v>23301</v>
      </c>
      <c r="O5849" s="1">
        <v>50</v>
      </c>
      <c r="P5849" s="1" t="s">
        <v>376</v>
      </c>
      <c r="Q5849" s="4" t="s">
        <v>21</v>
      </c>
    </row>
    <row r="5850" spans="1:17" ht="22.5" x14ac:dyDescent="0.25">
      <c r="A5850" s="3">
        <v>2002</v>
      </c>
      <c r="B5850" s="1" t="s">
        <v>6054</v>
      </c>
      <c r="C5850" s="1" t="s">
        <v>15</v>
      </c>
      <c r="D5850" s="1" t="s">
        <v>82</v>
      </c>
      <c r="E5850" s="1">
        <v>75025794</v>
      </c>
      <c r="F5850" s="1" t="s">
        <v>6055</v>
      </c>
      <c r="G5850" s="1">
        <v>2234604</v>
      </c>
      <c r="H5850" s="1" t="s">
        <v>6056</v>
      </c>
      <c r="I5850" s="2">
        <v>45065</v>
      </c>
      <c r="J5850" s="15" t="str">
        <f>MID(Tabla1[[#This Row],[HORA]],1,5)</f>
        <v>12:30</v>
      </c>
      <c r="K5850" s="16">
        <f>IF(Tabla1[[#This Row],[FECHA]]=I5851,IF(J5851-J5850&gt;0,(J5851-J5850)*1440,0),0)</f>
        <v>2.9999999999999893</v>
      </c>
      <c r="L5850" s="14">
        <f>2+L5591-Datos!$C$8</f>
        <v>9.34</v>
      </c>
      <c r="M5850" s="13" t="s">
        <v>3979</v>
      </c>
      <c r="N5850" s="1" t="s">
        <v>6057</v>
      </c>
      <c r="O5850" s="1">
        <v>15</v>
      </c>
      <c r="P5850" s="1" t="s">
        <v>645</v>
      </c>
      <c r="Q5850" s="4" t="s">
        <v>21</v>
      </c>
    </row>
    <row r="5851" spans="1:17" ht="22.5" x14ac:dyDescent="0.25">
      <c r="A5851" s="3">
        <v>7444</v>
      </c>
      <c r="B5851" s="1" t="s">
        <v>23302</v>
      </c>
      <c r="C5851" s="1" t="s">
        <v>15</v>
      </c>
      <c r="D5851" s="1" t="s">
        <v>141</v>
      </c>
      <c r="E5851" s="1">
        <v>3233424</v>
      </c>
      <c r="F5851" s="1" t="s">
        <v>23303</v>
      </c>
      <c r="G5851" s="1">
        <v>2234605</v>
      </c>
      <c r="H5851" s="1" t="s">
        <v>23304</v>
      </c>
      <c r="I5851" s="2">
        <v>45065</v>
      </c>
      <c r="J5851" s="15" t="str">
        <f>MID(Tabla1[[#This Row],[HORA]],1,5)</f>
        <v>12:33</v>
      </c>
      <c r="K5851" s="16">
        <f>IF(Tabla1[[#This Row],[FECHA]]=I5852,IF(J5852-J5851&gt;0,(J5852-J5851)*1440,0),0)</f>
        <v>1.9999999999999929</v>
      </c>
      <c r="L5851" s="14">
        <f>2+L5592-Datos!$C$8</f>
        <v>7.5500000000000007</v>
      </c>
      <c r="M5851" s="13" t="s">
        <v>1763</v>
      </c>
      <c r="N5851" s="1" t="s">
        <v>447</v>
      </c>
      <c r="O5851" s="1">
        <v>10</v>
      </c>
      <c r="P5851" s="1" t="s">
        <v>376</v>
      </c>
      <c r="Q5851" s="4" t="s">
        <v>21</v>
      </c>
    </row>
    <row r="5852" spans="1:17" ht="22.5" x14ac:dyDescent="0.25">
      <c r="A5852" s="3">
        <v>692</v>
      </c>
      <c r="B5852" s="1" t="s">
        <v>1578</v>
      </c>
      <c r="C5852" s="1" t="s">
        <v>15</v>
      </c>
      <c r="D5852" s="1" t="s">
        <v>82</v>
      </c>
      <c r="E5852" s="1">
        <v>44919624</v>
      </c>
      <c r="F5852" s="1" t="s">
        <v>135</v>
      </c>
      <c r="G5852" s="1">
        <v>73448596</v>
      </c>
      <c r="H5852" s="1" t="s">
        <v>1579</v>
      </c>
      <c r="I5852" s="2">
        <v>45065</v>
      </c>
      <c r="J5852" s="15" t="str">
        <f>MID(Tabla1[[#This Row],[HORA]],1,5)</f>
        <v>12:35</v>
      </c>
      <c r="K5852" s="16">
        <f>IF(Tabla1[[#This Row],[FECHA]]=I5853,IF(J5853-J5852&gt;0,(J5853-J5852)*1440,0),0)</f>
        <v>2.9999999999999893</v>
      </c>
      <c r="L5852" s="14">
        <f>2+L5593-Datos!$C$8</f>
        <v>8.34</v>
      </c>
      <c r="M5852" s="13" t="s">
        <v>1580</v>
      </c>
      <c r="N5852" s="1" t="s">
        <v>1581</v>
      </c>
      <c r="O5852" s="1">
        <v>0</v>
      </c>
      <c r="P5852" s="1" t="s">
        <v>1432</v>
      </c>
      <c r="Q5852" s="4" t="s">
        <v>21</v>
      </c>
    </row>
    <row r="5853" spans="1:17" ht="22.5" x14ac:dyDescent="0.25">
      <c r="A5853" s="3">
        <v>7445</v>
      </c>
      <c r="B5853" s="1" t="s">
        <v>23305</v>
      </c>
      <c r="C5853" s="1" t="s">
        <v>15</v>
      </c>
      <c r="D5853" s="1" t="s">
        <v>40</v>
      </c>
      <c r="E5853" s="1">
        <v>8208668</v>
      </c>
      <c r="F5853" s="1" t="s">
        <v>23306</v>
      </c>
      <c r="G5853" s="1">
        <v>8208668</v>
      </c>
      <c r="H5853" s="1" t="s">
        <v>23306</v>
      </c>
      <c r="I5853" s="2">
        <v>45065</v>
      </c>
      <c r="J5853" s="15" t="str">
        <f>MID(Tabla1[[#This Row],[HORA]],1,5)</f>
        <v>12:38</v>
      </c>
      <c r="K5853" s="16">
        <f>IF(Tabla1[[#This Row],[FECHA]]=I5854,IF(J5854-J5853&gt;0,(J5854-J5853)*1440,0),0)</f>
        <v>0.99999999999999645</v>
      </c>
      <c r="L5853" s="14">
        <f>2+L5594-Datos!$C$8</f>
        <v>7.08</v>
      </c>
      <c r="M5853" s="13" t="s">
        <v>245</v>
      </c>
      <c r="N5853" s="1" t="s">
        <v>2773</v>
      </c>
      <c r="O5853" s="1">
        <v>20</v>
      </c>
      <c r="P5853" s="1" t="s">
        <v>376</v>
      </c>
      <c r="Q5853" s="4" t="s">
        <v>21</v>
      </c>
    </row>
    <row r="5854" spans="1:17" ht="22.5" x14ac:dyDescent="0.25">
      <c r="A5854" s="3">
        <v>7333</v>
      </c>
      <c r="B5854" s="1" t="s">
        <v>22945</v>
      </c>
      <c r="C5854" s="1" t="s">
        <v>15</v>
      </c>
      <c r="D5854" s="1" t="s">
        <v>257</v>
      </c>
      <c r="E5854" s="1">
        <v>41386903</v>
      </c>
      <c r="F5854" s="1" t="s">
        <v>22946</v>
      </c>
      <c r="G5854" s="1">
        <v>2234290</v>
      </c>
      <c r="H5854" s="1" t="s">
        <v>22947</v>
      </c>
      <c r="I5854" s="2">
        <v>45065</v>
      </c>
      <c r="J5854" s="15" t="str">
        <f>MID(Tabla1[[#This Row],[HORA]],1,5)</f>
        <v>12:39</v>
      </c>
      <c r="K5854" s="16">
        <f>IF(Tabla1[[#This Row],[FECHA]]=I5855,IF(J5855-J5854&gt;0,(J5855-J5854)*1440,0),0)</f>
        <v>2.9999999999999893</v>
      </c>
      <c r="L5854" s="14">
        <f>2+L5595-Datos!$C$8</f>
        <v>10</v>
      </c>
      <c r="M5854" s="13" t="s">
        <v>98</v>
      </c>
      <c r="N5854" s="1" t="s">
        <v>22948</v>
      </c>
      <c r="O5854" s="1">
        <v>40</v>
      </c>
      <c r="P5854" s="1" t="s">
        <v>376</v>
      </c>
      <c r="Q5854" s="4" t="s">
        <v>21</v>
      </c>
    </row>
    <row r="5855" spans="1:17" ht="22.5" x14ac:dyDescent="0.25">
      <c r="A5855" s="3">
        <v>15948</v>
      </c>
      <c r="B5855" s="1" t="s">
        <v>48491</v>
      </c>
      <c r="C5855" s="1" t="s">
        <v>15</v>
      </c>
      <c r="D5855" s="1" t="s">
        <v>33</v>
      </c>
      <c r="E5855" s="1">
        <v>20561292273</v>
      </c>
      <c r="F5855" s="1" t="s">
        <v>48492</v>
      </c>
      <c r="G5855" s="1">
        <v>3616071</v>
      </c>
      <c r="H5855" s="1" t="s">
        <v>48493</v>
      </c>
      <c r="I5855" s="2">
        <v>45065</v>
      </c>
      <c r="J5855" s="15" t="str">
        <f>MID(Tabla1[[#This Row],[HORA]],1,5)</f>
        <v>12:42</v>
      </c>
      <c r="K5855" s="16">
        <f>IF(Tabla1[[#This Row],[FECHA]]=I5856,IF(J5856-J5855&gt;0,(J5856-J5855)*1440,0),0)</f>
        <v>2.9999999999999893</v>
      </c>
      <c r="L5855" s="14">
        <f>2+L5596-Datos!$C$8</f>
        <v>12.48</v>
      </c>
      <c r="M5855" s="13" t="s">
        <v>2301</v>
      </c>
      <c r="N5855" s="1" t="s">
        <v>48494</v>
      </c>
      <c r="O5855" s="1">
        <v>20</v>
      </c>
      <c r="P5855" s="1" t="s">
        <v>645</v>
      </c>
      <c r="Q5855" s="4" t="s">
        <v>21</v>
      </c>
    </row>
    <row r="5856" spans="1:17" ht="22.5" x14ac:dyDescent="0.25">
      <c r="A5856" s="3">
        <v>2003</v>
      </c>
      <c r="B5856" s="1" t="s">
        <v>6058</v>
      </c>
      <c r="C5856" s="1" t="s">
        <v>15</v>
      </c>
      <c r="D5856" s="1" t="s">
        <v>40</v>
      </c>
      <c r="E5856" s="1">
        <v>41067151</v>
      </c>
      <c r="F5856" s="1" t="s">
        <v>6059</v>
      </c>
      <c r="G5856" s="1">
        <v>2234610</v>
      </c>
      <c r="H5856" s="1" t="s">
        <v>6060</v>
      </c>
      <c r="I5856" s="2">
        <v>45065</v>
      </c>
      <c r="J5856" s="15" t="str">
        <f>MID(Tabla1[[#This Row],[HORA]],1,5)</f>
        <v>12:45</v>
      </c>
      <c r="K5856" s="16">
        <f>IF(Tabla1[[#This Row],[FECHA]]=I5857,IF(J5857-J5856&gt;0,(J5857-J5856)*1440,0),0)</f>
        <v>6.9999999999999751</v>
      </c>
      <c r="L5856" s="14">
        <f>2+L5597-Datos!$C$8</f>
        <v>8.18</v>
      </c>
      <c r="M5856" s="13" t="s">
        <v>1003</v>
      </c>
      <c r="N5856" s="1" t="s">
        <v>6061</v>
      </c>
      <c r="O5856" s="1">
        <v>15</v>
      </c>
      <c r="P5856" s="1" t="s">
        <v>645</v>
      </c>
      <c r="Q5856" s="4" t="s">
        <v>21</v>
      </c>
    </row>
    <row r="5857" spans="1:17" ht="22.5" x14ac:dyDescent="0.25">
      <c r="A5857" s="3">
        <v>2004</v>
      </c>
      <c r="B5857" s="1" t="s">
        <v>6062</v>
      </c>
      <c r="C5857" s="1" t="s">
        <v>15</v>
      </c>
      <c r="D5857" s="1" t="s">
        <v>40</v>
      </c>
      <c r="E5857" s="1">
        <v>6309330</v>
      </c>
      <c r="F5857" s="1" t="s">
        <v>6063</v>
      </c>
      <c r="G5857" s="1">
        <v>2234612</v>
      </c>
      <c r="H5857" s="1" t="s">
        <v>6064</v>
      </c>
      <c r="I5857" s="2">
        <v>45065</v>
      </c>
      <c r="J5857" s="15" t="str">
        <f>MID(Tabla1[[#This Row],[HORA]],1,5)</f>
        <v>12:52</v>
      </c>
      <c r="K5857" s="16">
        <f>IF(Tabla1[[#This Row],[FECHA]]=I5858,IF(J5858-J5857&gt;0,(J5858-J5857)*1440,0),0)</f>
        <v>0</v>
      </c>
      <c r="L5857" s="14">
        <f>2+L5598-Datos!$C$8</f>
        <v>7.28</v>
      </c>
      <c r="M5857" s="13" t="s">
        <v>3416</v>
      </c>
      <c r="N5857" s="1" t="s">
        <v>6065</v>
      </c>
      <c r="O5857" s="1">
        <v>15</v>
      </c>
      <c r="P5857" s="1" t="s">
        <v>645</v>
      </c>
      <c r="Q5857" s="4" t="s">
        <v>21</v>
      </c>
    </row>
    <row r="5858" spans="1:17" ht="22.5" x14ac:dyDescent="0.25">
      <c r="A5858" s="3">
        <v>7446</v>
      </c>
      <c r="B5858" s="1" t="s">
        <v>23307</v>
      </c>
      <c r="C5858" s="1" t="s">
        <v>15</v>
      </c>
      <c r="D5858" s="1" t="s">
        <v>82</v>
      </c>
      <c r="E5858" s="1">
        <v>75111092</v>
      </c>
      <c r="F5858" s="1" t="s">
        <v>23308</v>
      </c>
      <c r="G5858" s="1">
        <v>3866136</v>
      </c>
      <c r="H5858" s="1" t="s">
        <v>23309</v>
      </c>
      <c r="I5858" s="2">
        <v>45065</v>
      </c>
      <c r="J5858" s="15" t="str">
        <f>MID(Tabla1[[#This Row],[HORA]],1,5)</f>
        <v>12:52</v>
      </c>
      <c r="K5858" s="16">
        <f>IF(Tabla1[[#This Row],[FECHA]]=I5859,IF(J5859-J5858&gt;0,(J5859-J5858)*1440,0),0)</f>
        <v>1.9999999999999929</v>
      </c>
      <c r="L5858" s="14">
        <f>2+L5599-Datos!$C$8</f>
        <v>8.48</v>
      </c>
      <c r="M5858" s="13" t="s">
        <v>3416</v>
      </c>
      <c r="N5858" s="1" t="s">
        <v>23310</v>
      </c>
      <c r="O5858" s="1">
        <v>70</v>
      </c>
      <c r="P5858" s="1" t="s">
        <v>376</v>
      </c>
      <c r="Q5858" s="4" t="s">
        <v>21</v>
      </c>
    </row>
    <row r="5859" spans="1:17" ht="22.5" x14ac:dyDescent="0.25">
      <c r="A5859" s="3">
        <v>2005</v>
      </c>
      <c r="B5859" s="1" t="s">
        <v>6066</v>
      </c>
      <c r="C5859" s="1" t="s">
        <v>15</v>
      </c>
      <c r="D5859" s="1" t="s">
        <v>40</v>
      </c>
      <c r="E5859" s="1">
        <v>27363583</v>
      </c>
      <c r="F5859" s="1" t="s">
        <v>6067</v>
      </c>
      <c r="G5859" s="1">
        <v>27363583</v>
      </c>
      <c r="H5859" s="1" t="s">
        <v>6067</v>
      </c>
      <c r="I5859" s="2">
        <v>45065</v>
      </c>
      <c r="J5859" s="15" t="str">
        <f>MID(Tabla1[[#This Row],[HORA]],1,5)</f>
        <v>12:54</v>
      </c>
      <c r="K5859" s="16">
        <f>IF(Tabla1[[#This Row],[FECHA]]=I5860,IF(J5860-J5859&gt;0,(J5860-J5859)*1440,0),0)</f>
        <v>0.99999999999999645</v>
      </c>
      <c r="L5859" s="14">
        <f>2+L5600-Datos!$C$8</f>
        <v>9.98</v>
      </c>
      <c r="M5859" s="13" t="s">
        <v>1217</v>
      </c>
      <c r="N5859" s="1" t="s">
        <v>1715</v>
      </c>
      <c r="O5859" s="1">
        <v>10</v>
      </c>
      <c r="P5859" s="1" t="s">
        <v>645</v>
      </c>
      <c r="Q5859" s="4" t="s">
        <v>21</v>
      </c>
    </row>
    <row r="5860" spans="1:17" ht="22.5" x14ac:dyDescent="0.25">
      <c r="A5860" s="3">
        <v>17098</v>
      </c>
      <c r="B5860" s="1" t="s">
        <v>51619</v>
      </c>
      <c r="C5860" s="1" t="s">
        <v>15</v>
      </c>
      <c r="D5860" s="1" t="s">
        <v>40</v>
      </c>
      <c r="E5860" s="1">
        <v>20525991645</v>
      </c>
      <c r="F5860" s="1" t="s">
        <v>50898</v>
      </c>
      <c r="G5860" s="1">
        <v>2234614</v>
      </c>
      <c r="H5860" s="1" t="s">
        <v>51620</v>
      </c>
      <c r="I5860" s="2">
        <v>45065</v>
      </c>
      <c r="J5860" s="15" t="str">
        <f>MID(Tabla1[[#This Row],[HORA]],1,5)</f>
        <v>12:55</v>
      </c>
      <c r="K5860" s="16">
        <f>IF(Tabla1[[#This Row],[FECHA]]=I5861,IF(J5861-J5860&gt;0,(J5861-J5860)*1440,0),0)</f>
        <v>2.9999999999999893</v>
      </c>
      <c r="L5860" s="14">
        <f>2+L5601-Datos!$C$8</f>
        <v>7.33</v>
      </c>
      <c r="M5860" s="13" t="s">
        <v>1613</v>
      </c>
      <c r="N5860" s="1" t="s">
        <v>51621</v>
      </c>
      <c r="O5860" s="1">
        <v>15</v>
      </c>
      <c r="P5860" s="1" t="s">
        <v>376</v>
      </c>
      <c r="Q5860" s="4" t="s">
        <v>21</v>
      </c>
    </row>
    <row r="5861" spans="1:17" ht="22.5" x14ac:dyDescent="0.25">
      <c r="A5861" s="3">
        <v>2006</v>
      </c>
      <c r="B5861" s="1" t="s">
        <v>6068</v>
      </c>
      <c r="C5861" s="1" t="s">
        <v>15</v>
      </c>
      <c r="D5861" s="1" t="s">
        <v>40</v>
      </c>
      <c r="E5861" s="1">
        <v>41598483</v>
      </c>
      <c r="F5861" s="1" t="s">
        <v>2946</v>
      </c>
      <c r="G5861" s="1">
        <v>2234615</v>
      </c>
      <c r="H5861" s="1" t="s">
        <v>2947</v>
      </c>
      <c r="I5861" s="2">
        <v>45065</v>
      </c>
      <c r="J5861" s="15" t="str">
        <f>MID(Tabla1[[#This Row],[HORA]],1,5)</f>
        <v>12:58</v>
      </c>
      <c r="K5861" s="16">
        <f>IF(Tabla1[[#This Row],[FECHA]]=I5862,IF(J5862-J5861&gt;0,(J5862-J5861)*1440,0),0)</f>
        <v>0</v>
      </c>
      <c r="L5861" s="14">
        <f>2+L5602-Datos!$C$8</f>
        <v>9.48</v>
      </c>
      <c r="M5861" s="13" t="s">
        <v>1108</v>
      </c>
      <c r="N5861" s="1" t="s">
        <v>6069</v>
      </c>
      <c r="O5861" s="1">
        <v>105</v>
      </c>
      <c r="P5861" s="1" t="s">
        <v>645</v>
      </c>
      <c r="Q5861" s="4" t="s">
        <v>21</v>
      </c>
    </row>
    <row r="5862" spans="1:17" ht="22.5" x14ac:dyDescent="0.25">
      <c r="A5862" s="3">
        <v>7447</v>
      </c>
      <c r="B5862" s="1" t="s">
        <v>23311</v>
      </c>
      <c r="C5862" s="1" t="s">
        <v>15</v>
      </c>
      <c r="D5862" s="1" t="s">
        <v>82</v>
      </c>
      <c r="E5862" s="1">
        <v>80264813</v>
      </c>
      <c r="F5862" s="1" t="s">
        <v>23312</v>
      </c>
      <c r="G5862" s="1">
        <v>80264813</v>
      </c>
      <c r="H5862" s="1" t="s">
        <v>23312</v>
      </c>
      <c r="I5862" s="2">
        <v>45065</v>
      </c>
      <c r="J5862" s="15" t="str">
        <f>MID(Tabla1[[#This Row],[HORA]],1,5)</f>
        <v>12:58</v>
      </c>
      <c r="K5862" s="16">
        <f>IF(Tabla1[[#This Row],[FECHA]]=I5863,IF(J5863-J5862&gt;0,(J5863-J5862)*1440,0),0)</f>
        <v>0.99999999999999645</v>
      </c>
      <c r="L5862" s="14">
        <f>2+L5603-Datos!$C$8</f>
        <v>11.18</v>
      </c>
      <c r="M5862" s="13" t="s">
        <v>1108</v>
      </c>
      <c r="N5862" s="1" t="s">
        <v>2773</v>
      </c>
      <c r="O5862" s="1">
        <v>5</v>
      </c>
      <c r="P5862" s="1" t="s">
        <v>376</v>
      </c>
      <c r="Q5862" s="4" t="s">
        <v>21</v>
      </c>
    </row>
    <row r="5863" spans="1:17" ht="22.5" x14ac:dyDescent="0.25">
      <c r="A5863" s="3">
        <v>187</v>
      </c>
      <c r="B5863" s="1" t="s">
        <v>443</v>
      </c>
      <c r="C5863" s="1" t="s">
        <v>15</v>
      </c>
      <c r="D5863" s="1" t="s">
        <v>40</v>
      </c>
      <c r="E5863" s="1">
        <v>2234617</v>
      </c>
      <c r="F5863" s="1" t="s">
        <v>444</v>
      </c>
      <c r="G5863" s="1">
        <v>2234618</v>
      </c>
      <c r="H5863" s="1" t="s">
        <v>445</v>
      </c>
      <c r="I5863" s="2">
        <v>45065</v>
      </c>
      <c r="J5863" s="15" t="str">
        <f>MID(Tabla1[[#This Row],[HORA]],1,5)</f>
        <v>12:59</v>
      </c>
      <c r="K5863" s="16">
        <f>IF(Tabla1[[#This Row],[FECHA]]=I5864,IF(J5864-J5863&gt;0,(J5864-J5863)*1440,0),0)</f>
        <v>10.999999999999961</v>
      </c>
      <c r="L5863" s="14">
        <f>2+L5604-Datos!$C$8</f>
        <v>8.34</v>
      </c>
      <c r="M5863" s="13" t="s">
        <v>446</v>
      </c>
      <c r="N5863" s="1" t="s">
        <v>447</v>
      </c>
      <c r="O5863" s="1">
        <v>0</v>
      </c>
      <c r="P5863" s="1" t="s">
        <v>376</v>
      </c>
      <c r="Q5863" s="4" t="s">
        <v>21</v>
      </c>
    </row>
    <row r="5864" spans="1:17" ht="22.5" x14ac:dyDescent="0.25">
      <c r="A5864" s="3">
        <v>15949</v>
      </c>
      <c r="B5864" s="1" t="s">
        <v>48495</v>
      </c>
      <c r="C5864" s="1" t="s">
        <v>15</v>
      </c>
      <c r="D5864" s="1" t="s">
        <v>119</v>
      </c>
      <c r="E5864" s="1">
        <v>20480761813</v>
      </c>
      <c r="F5864" s="1" t="s">
        <v>47724</v>
      </c>
      <c r="G5864" s="1">
        <v>19671283</v>
      </c>
      <c r="H5864" s="1" t="s">
        <v>48152</v>
      </c>
      <c r="I5864" s="2">
        <v>45065</v>
      </c>
      <c r="J5864" s="15" t="str">
        <f>MID(Tabla1[[#This Row],[HORA]],1,5)</f>
        <v>13:10</v>
      </c>
      <c r="K5864" s="16">
        <f>IF(Tabla1[[#This Row],[FECHA]]=I5865,IF(J5865-J5864&gt;0,(J5865-J5864)*1440,0),0)</f>
        <v>1.9999999999999929</v>
      </c>
      <c r="L5864" s="14">
        <f>2+L5605-Datos!$C$8</f>
        <v>9.2800000000000011</v>
      </c>
      <c r="M5864" s="13" t="s">
        <v>55930</v>
      </c>
      <c r="N5864" s="1" t="s">
        <v>48496</v>
      </c>
      <c r="O5864" s="1">
        <v>140</v>
      </c>
      <c r="P5864" s="1" t="s">
        <v>645</v>
      </c>
      <c r="Q5864" s="4" t="s">
        <v>21</v>
      </c>
    </row>
    <row r="5865" spans="1:17" ht="22.5" x14ac:dyDescent="0.25">
      <c r="A5865" s="3">
        <v>15950</v>
      </c>
      <c r="B5865" s="1" t="s">
        <v>48497</v>
      </c>
      <c r="C5865" s="1" t="s">
        <v>15</v>
      </c>
      <c r="D5865" s="1" t="s">
        <v>33</v>
      </c>
      <c r="E5865" s="1">
        <v>20480761813</v>
      </c>
      <c r="F5865" s="1" t="s">
        <v>47724</v>
      </c>
      <c r="G5865" s="1">
        <v>44983440</v>
      </c>
      <c r="H5865" s="1" t="s">
        <v>47725</v>
      </c>
      <c r="I5865" s="2">
        <v>45065</v>
      </c>
      <c r="J5865" s="15" t="str">
        <f>MID(Tabla1[[#This Row],[HORA]],1,5)</f>
        <v>13:12</v>
      </c>
      <c r="K5865" s="16">
        <f>IF(Tabla1[[#This Row],[FECHA]]=I5866,IF(J5866-J5865&gt;0,(J5866-J5865)*1440,0),0)</f>
        <v>0</v>
      </c>
      <c r="L5865" s="14">
        <f>2+L5606-Datos!$C$8</f>
        <v>9.52</v>
      </c>
      <c r="M5865" s="13" t="s">
        <v>55931</v>
      </c>
      <c r="N5865" s="1" t="s">
        <v>48496</v>
      </c>
      <c r="O5865" s="1">
        <v>90</v>
      </c>
      <c r="P5865" s="1" t="s">
        <v>645</v>
      </c>
      <c r="Q5865" s="4" t="s">
        <v>21</v>
      </c>
    </row>
    <row r="5866" spans="1:17" ht="22.5" x14ac:dyDescent="0.25">
      <c r="A5866" s="3">
        <v>17099</v>
      </c>
      <c r="B5866" s="1" t="s">
        <v>51622</v>
      </c>
      <c r="C5866" s="1" t="s">
        <v>15</v>
      </c>
      <c r="D5866" s="1" t="s">
        <v>40</v>
      </c>
      <c r="E5866" s="1">
        <v>20605475273</v>
      </c>
      <c r="F5866" s="1" t="s">
        <v>51623</v>
      </c>
      <c r="G5866" s="1">
        <v>72888537</v>
      </c>
      <c r="H5866" s="1" t="s">
        <v>51624</v>
      </c>
      <c r="I5866" s="2">
        <v>45065</v>
      </c>
      <c r="J5866" s="15" t="str">
        <f>MID(Tabla1[[#This Row],[HORA]],1,5)</f>
        <v>13:12</v>
      </c>
      <c r="K5866" s="16">
        <f>IF(Tabla1[[#This Row],[FECHA]]=I5867,IF(J5867-J5866&gt;0,(J5867-J5866)*1440,0),0)</f>
        <v>0</v>
      </c>
      <c r="L5866" s="14">
        <f>2+L5607-Datos!$C$8</f>
        <v>7.19</v>
      </c>
      <c r="M5866" s="13" t="s">
        <v>55931</v>
      </c>
      <c r="N5866" s="1" t="s">
        <v>51625</v>
      </c>
      <c r="O5866" s="1">
        <v>100</v>
      </c>
      <c r="P5866" s="1" t="s">
        <v>376</v>
      </c>
      <c r="Q5866" s="4" t="s">
        <v>21</v>
      </c>
    </row>
    <row r="5867" spans="1:17" ht="22.5" x14ac:dyDescent="0.25">
      <c r="A5867" s="3">
        <v>17100</v>
      </c>
      <c r="B5867" s="1" t="s">
        <v>51622</v>
      </c>
      <c r="C5867" s="1" t="s">
        <v>15</v>
      </c>
      <c r="D5867" s="1" t="s">
        <v>40</v>
      </c>
      <c r="E5867" s="1">
        <v>20605475273</v>
      </c>
      <c r="F5867" s="1" t="s">
        <v>51623</v>
      </c>
      <c r="G5867" s="1">
        <v>72888537</v>
      </c>
      <c r="H5867" s="1" t="s">
        <v>51624</v>
      </c>
      <c r="I5867" s="2">
        <v>45065</v>
      </c>
      <c r="J5867" s="15" t="str">
        <f>MID(Tabla1[[#This Row],[HORA]],1,5)</f>
        <v>13:12</v>
      </c>
      <c r="K5867" s="16">
        <f>IF(Tabla1[[#This Row],[FECHA]]=I5868,IF(J5868-J5867&gt;0,(J5868-J5867)*1440,0),0)</f>
        <v>6.0000000000001386</v>
      </c>
      <c r="L5867" s="14">
        <f>2+L5608-Datos!$C$8</f>
        <v>8.43</v>
      </c>
      <c r="M5867" s="13" t="s">
        <v>55931</v>
      </c>
      <c r="N5867" s="1" t="s">
        <v>51626</v>
      </c>
      <c r="O5867" s="1">
        <v>100</v>
      </c>
      <c r="P5867" s="1" t="s">
        <v>376</v>
      </c>
      <c r="Q5867" s="4" t="s">
        <v>21</v>
      </c>
    </row>
    <row r="5868" spans="1:17" ht="22.5" x14ac:dyDescent="0.25">
      <c r="A5868" s="3">
        <v>2007</v>
      </c>
      <c r="B5868" s="1" t="s">
        <v>6070</v>
      </c>
      <c r="C5868" s="1" t="s">
        <v>15</v>
      </c>
      <c r="D5868" s="1" t="s">
        <v>161</v>
      </c>
      <c r="E5868" s="1">
        <v>72324763</v>
      </c>
      <c r="F5868" s="1" t="s">
        <v>6071</v>
      </c>
      <c r="G5868" s="1">
        <v>2234622</v>
      </c>
      <c r="H5868" s="1" t="s">
        <v>6072</v>
      </c>
      <c r="I5868" s="2">
        <v>45065</v>
      </c>
      <c r="J5868" s="15" t="str">
        <f>MID(Tabla1[[#This Row],[HORA]],1,5)</f>
        <v>13:18</v>
      </c>
      <c r="K5868" s="16">
        <f>IF(Tabla1[[#This Row],[FECHA]]=I5869,IF(J5869-J5868&gt;0,(J5869-J5868)*1440,0),0)</f>
        <v>0.99999999999999645</v>
      </c>
      <c r="L5868" s="14">
        <f>2+L5609-Datos!$C$8</f>
        <v>8.120000000000001</v>
      </c>
      <c r="M5868" s="13" t="s">
        <v>55936</v>
      </c>
      <c r="N5868" s="1" t="s">
        <v>6073</v>
      </c>
      <c r="O5868" s="1">
        <v>15</v>
      </c>
      <c r="P5868" s="1" t="s">
        <v>645</v>
      </c>
      <c r="Q5868" s="4" t="s">
        <v>21</v>
      </c>
    </row>
    <row r="5869" spans="1:17" ht="22.5" x14ac:dyDescent="0.25">
      <c r="A5869" s="3">
        <v>7448</v>
      </c>
      <c r="B5869" s="1" t="s">
        <v>23313</v>
      </c>
      <c r="C5869" s="1" t="s">
        <v>15</v>
      </c>
      <c r="D5869" s="1" t="s">
        <v>228</v>
      </c>
      <c r="E5869" s="1">
        <v>41669364</v>
      </c>
      <c r="F5869" s="1" t="s">
        <v>23314</v>
      </c>
      <c r="G5869" s="1">
        <v>41746607</v>
      </c>
      <c r="H5869" s="1" t="s">
        <v>23315</v>
      </c>
      <c r="I5869" s="2">
        <v>45065</v>
      </c>
      <c r="J5869" s="15" t="str">
        <f>MID(Tabla1[[#This Row],[HORA]],1,5)</f>
        <v>13:19</v>
      </c>
      <c r="K5869" s="16">
        <f>IF(Tabla1[[#This Row],[FECHA]]=I5870,IF(J5870-J5869&gt;0,(J5870-J5869)*1440,0),0)</f>
        <v>0.99999999999999645</v>
      </c>
      <c r="L5869" s="14">
        <f>2+L5610-Datos!$C$8</f>
        <v>9.5</v>
      </c>
      <c r="M5869" s="13" t="s">
        <v>55937</v>
      </c>
      <c r="N5869" s="1" t="s">
        <v>23316</v>
      </c>
      <c r="O5869" s="1">
        <v>10</v>
      </c>
      <c r="P5869" s="1" t="s">
        <v>376</v>
      </c>
      <c r="Q5869" s="4" t="s">
        <v>21</v>
      </c>
    </row>
    <row r="5870" spans="1:17" ht="22.5" x14ac:dyDescent="0.25">
      <c r="A5870" s="3">
        <v>2008</v>
      </c>
      <c r="B5870" s="1" t="s">
        <v>6074</v>
      </c>
      <c r="C5870" s="1" t="s">
        <v>15</v>
      </c>
      <c r="D5870" s="1" t="s">
        <v>40</v>
      </c>
      <c r="E5870" s="1">
        <v>16725473</v>
      </c>
      <c r="F5870" s="1" t="s">
        <v>6075</v>
      </c>
      <c r="G5870" s="1">
        <v>2234623</v>
      </c>
      <c r="H5870" s="1" t="s">
        <v>6076</v>
      </c>
      <c r="I5870" s="2">
        <v>45065</v>
      </c>
      <c r="J5870" s="15" t="str">
        <f>MID(Tabla1[[#This Row],[HORA]],1,5)</f>
        <v>13:20</v>
      </c>
      <c r="K5870" s="16">
        <f>IF(Tabla1[[#This Row],[FECHA]]=I5871,IF(J5871-J5870&gt;0,(J5871-J5870)*1440,0),0)</f>
        <v>2.9999999999999893</v>
      </c>
      <c r="L5870" s="14">
        <f>2+L5611-Datos!$C$8</f>
        <v>9.4400000000000013</v>
      </c>
      <c r="M5870" s="13" t="s">
        <v>55938</v>
      </c>
      <c r="N5870" s="1" t="s">
        <v>6077</v>
      </c>
      <c r="O5870" s="1">
        <v>15</v>
      </c>
      <c r="P5870" s="1" t="s">
        <v>645</v>
      </c>
      <c r="Q5870" s="4" t="s">
        <v>21</v>
      </c>
    </row>
    <row r="5871" spans="1:17" ht="22.5" x14ac:dyDescent="0.25">
      <c r="A5871" s="3">
        <v>2009</v>
      </c>
      <c r="B5871" s="1" t="s">
        <v>6078</v>
      </c>
      <c r="C5871" s="1" t="s">
        <v>15</v>
      </c>
      <c r="D5871" s="1" t="s">
        <v>40</v>
      </c>
      <c r="E5871" s="1">
        <v>77062750</v>
      </c>
      <c r="F5871" s="1" t="s">
        <v>6079</v>
      </c>
      <c r="G5871" s="1">
        <v>76791202</v>
      </c>
      <c r="H5871" s="1" t="s">
        <v>6080</v>
      </c>
      <c r="I5871" s="2">
        <v>45065</v>
      </c>
      <c r="J5871" s="15" t="str">
        <f>MID(Tabla1[[#This Row],[HORA]],1,5)</f>
        <v>13:23</v>
      </c>
      <c r="K5871" s="16">
        <f>IF(Tabla1[[#This Row],[FECHA]]=I5872,IF(J5872-J5871&gt;0,(J5872-J5871)*1440,0),0)</f>
        <v>0</v>
      </c>
      <c r="L5871" s="14">
        <f>2+L5612-Datos!$C$8</f>
        <v>9.34</v>
      </c>
      <c r="M5871" s="13" t="s">
        <v>55940</v>
      </c>
      <c r="N5871" s="1" t="s">
        <v>6081</v>
      </c>
      <c r="O5871" s="1">
        <v>15</v>
      </c>
      <c r="P5871" s="1" t="s">
        <v>645</v>
      </c>
      <c r="Q5871" s="4" t="s">
        <v>21</v>
      </c>
    </row>
    <row r="5872" spans="1:17" ht="22.5" x14ac:dyDescent="0.25">
      <c r="A5872" s="3">
        <v>7449</v>
      </c>
      <c r="B5872" s="1" t="s">
        <v>23317</v>
      </c>
      <c r="C5872" s="1" t="s">
        <v>15</v>
      </c>
      <c r="D5872" s="1" t="s">
        <v>40</v>
      </c>
      <c r="E5872" s="1">
        <v>76322124</v>
      </c>
      <c r="F5872" s="1" t="s">
        <v>23318</v>
      </c>
      <c r="G5872" s="1">
        <v>46569420</v>
      </c>
      <c r="H5872" s="1" t="s">
        <v>23319</v>
      </c>
      <c r="I5872" s="2">
        <v>45065</v>
      </c>
      <c r="J5872" s="15" t="str">
        <f>MID(Tabla1[[#This Row],[HORA]],1,5)</f>
        <v>13:23</v>
      </c>
      <c r="K5872" s="16">
        <f>IF(Tabla1[[#This Row],[FECHA]]=I5873,IF(J5873-J5872&gt;0,(J5873-J5872)*1440,0),0)</f>
        <v>3.9999999999999858</v>
      </c>
      <c r="L5872" s="14">
        <f>2+L5613-Datos!$C$8</f>
        <v>7.0500000000000007</v>
      </c>
      <c r="M5872" s="13" t="s">
        <v>55940</v>
      </c>
      <c r="N5872" s="1" t="s">
        <v>23320</v>
      </c>
      <c r="O5872" s="1">
        <v>15</v>
      </c>
      <c r="P5872" s="1" t="s">
        <v>376</v>
      </c>
      <c r="Q5872" s="4" t="s">
        <v>21</v>
      </c>
    </row>
    <row r="5873" spans="1:17" ht="22.5" x14ac:dyDescent="0.25">
      <c r="A5873" s="3">
        <v>2010</v>
      </c>
      <c r="B5873" s="1" t="s">
        <v>6082</v>
      </c>
      <c r="C5873" s="1" t="s">
        <v>15</v>
      </c>
      <c r="D5873" s="1" t="s">
        <v>33</v>
      </c>
      <c r="E5873" s="1">
        <v>32867771</v>
      </c>
      <c r="F5873" s="1" t="s">
        <v>6083</v>
      </c>
      <c r="G5873" s="1">
        <v>3489228</v>
      </c>
      <c r="H5873" s="1" t="s">
        <v>6084</v>
      </c>
      <c r="I5873" s="2">
        <v>45065</v>
      </c>
      <c r="J5873" s="15" t="str">
        <f>MID(Tabla1[[#This Row],[HORA]],1,5)</f>
        <v>13:27</v>
      </c>
      <c r="K5873" s="16">
        <f>IF(Tabla1[[#This Row],[FECHA]]=I5874,IF(J5874-J5873&gt;0,(J5874-J5873)*1440,0),0)</f>
        <v>0</v>
      </c>
      <c r="L5873" s="14">
        <f>2+L5614-Datos!$C$8</f>
        <v>8.34</v>
      </c>
      <c r="M5873" s="13" t="s">
        <v>55942</v>
      </c>
      <c r="N5873" s="1" t="s">
        <v>6085</v>
      </c>
      <c r="O5873" s="1">
        <v>40</v>
      </c>
      <c r="P5873" s="1" t="s">
        <v>645</v>
      </c>
      <c r="Q5873" s="4" t="s">
        <v>21</v>
      </c>
    </row>
    <row r="5874" spans="1:17" ht="22.5" x14ac:dyDescent="0.25">
      <c r="A5874" s="3">
        <v>7450</v>
      </c>
      <c r="B5874" s="1" t="s">
        <v>23321</v>
      </c>
      <c r="C5874" s="1" t="s">
        <v>15</v>
      </c>
      <c r="D5874" s="1" t="s">
        <v>77</v>
      </c>
      <c r="E5874" s="1">
        <v>42787899</v>
      </c>
      <c r="F5874" s="1" t="s">
        <v>23322</v>
      </c>
      <c r="G5874" s="1">
        <v>72367042</v>
      </c>
      <c r="H5874" s="1" t="s">
        <v>23323</v>
      </c>
      <c r="I5874" s="2">
        <v>45065</v>
      </c>
      <c r="J5874" s="15" t="str">
        <f>MID(Tabla1[[#This Row],[HORA]],1,5)</f>
        <v>13:27</v>
      </c>
      <c r="K5874" s="16">
        <f>IF(Tabla1[[#This Row],[FECHA]]=I5875,IF(J5875-J5874&gt;0,(J5875-J5874)*1440,0),0)</f>
        <v>5.9999999999999787</v>
      </c>
      <c r="L5874" s="14">
        <f>2+L5615-Datos!$C$8</f>
        <v>7.3500000000000005</v>
      </c>
      <c r="M5874" s="13" t="s">
        <v>55942</v>
      </c>
      <c r="N5874" s="1" t="s">
        <v>23324</v>
      </c>
      <c r="O5874" s="1">
        <v>25</v>
      </c>
      <c r="P5874" s="1" t="s">
        <v>376</v>
      </c>
      <c r="Q5874" s="4" t="s">
        <v>21</v>
      </c>
    </row>
    <row r="5875" spans="1:17" ht="22.5" x14ac:dyDescent="0.25">
      <c r="A5875" s="3">
        <v>7451</v>
      </c>
      <c r="B5875" s="1" t="s">
        <v>23325</v>
      </c>
      <c r="C5875" s="1" t="s">
        <v>15</v>
      </c>
      <c r="D5875" s="1" t="s">
        <v>40</v>
      </c>
      <c r="E5875" s="1">
        <v>80336954</v>
      </c>
      <c r="F5875" s="1" t="s">
        <v>23326</v>
      </c>
      <c r="G5875" s="1">
        <v>80336954</v>
      </c>
      <c r="H5875" s="1" t="s">
        <v>23326</v>
      </c>
      <c r="I5875" s="2">
        <v>45065</v>
      </c>
      <c r="J5875" s="15" t="str">
        <f>MID(Tabla1[[#This Row],[HORA]],1,5)</f>
        <v>13:33</v>
      </c>
      <c r="K5875" s="16">
        <f>IF(Tabla1[[#This Row],[FECHA]]=I5876,IF(J5876-J5875&gt;0,(J5876-J5875)*1440,0),0)</f>
        <v>0.99999999999999645</v>
      </c>
      <c r="L5875" s="14">
        <f>2+L5616-Datos!$C$8</f>
        <v>10.36</v>
      </c>
      <c r="M5875" s="13" t="s">
        <v>55847</v>
      </c>
      <c r="N5875" s="1" t="s">
        <v>2773</v>
      </c>
      <c r="O5875" s="1">
        <v>20</v>
      </c>
      <c r="P5875" s="1" t="s">
        <v>376</v>
      </c>
      <c r="Q5875" s="4" t="s">
        <v>21</v>
      </c>
    </row>
    <row r="5876" spans="1:17" ht="22.5" x14ac:dyDescent="0.25">
      <c r="A5876" s="3">
        <v>2012</v>
      </c>
      <c r="B5876" s="1" t="s">
        <v>6090</v>
      </c>
      <c r="C5876" s="1" t="s">
        <v>15</v>
      </c>
      <c r="D5876" s="1" t="s">
        <v>40</v>
      </c>
      <c r="E5876" s="1">
        <v>40055350</v>
      </c>
      <c r="F5876" s="1" t="s">
        <v>6091</v>
      </c>
      <c r="G5876" s="1">
        <v>40055350</v>
      </c>
      <c r="H5876" s="1" t="s">
        <v>6091</v>
      </c>
      <c r="I5876" s="2">
        <v>45065</v>
      </c>
      <c r="J5876" s="15" t="str">
        <f>MID(Tabla1[[#This Row],[HORA]],1,5)</f>
        <v>13:34</v>
      </c>
      <c r="K5876" s="16">
        <f>IF(Tabla1[[#This Row],[FECHA]]=I5877,IF(J5877-J5876&gt;0,(J5877-J5876)*1440,0),0)</f>
        <v>3.9999999999999858</v>
      </c>
      <c r="L5876" s="14">
        <f>2+L5617-Datos!$C$8</f>
        <v>12.420000000000002</v>
      </c>
      <c r="M5876" s="13" t="s">
        <v>55947</v>
      </c>
      <c r="N5876" s="1" t="s">
        <v>1715</v>
      </c>
      <c r="O5876" s="1">
        <v>35</v>
      </c>
      <c r="P5876" s="1" t="s">
        <v>645</v>
      </c>
      <c r="Q5876" s="4" t="s">
        <v>21</v>
      </c>
    </row>
    <row r="5877" spans="1:17" ht="22.5" x14ac:dyDescent="0.25">
      <c r="A5877" s="3">
        <v>7452</v>
      </c>
      <c r="B5877" s="1" t="s">
        <v>23327</v>
      </c>
      <c r="C5877" s="1" t="s">
        <v>15</v>
      </c>
      <c r="D5877" s="1" t="s">
        <v>40</v>
      </c>
      <c r="E5877" s="1">
        <v>42679113</v>
      </c>
      <c r="F5877" s="1" t="s">
        <v>23328</v>
      </c>
      <c r="G5877" s="1">
        <v>2234630</v>
      </c>
      <c r="H5877" s="1" t="s">
        <v>23329</v>
      </c>
      <c r="I5877" s="2">
        <v>45065</v>
      </c>
      <c r="J5877" s="15" t="str">
        <f>MID(Tabla1[[#This Row],[HORA]],1,5)</f>
        <v>13:38</v>
      </c>
      <c r="K5877" s="16">
        <f>IF(Tabla1[[#This Row],[FECHA]]=I5878,IF(J5878-J5877&gt;0,(J5878-J5877)*1440,0),0)</f>
        <v>5.9999999999999787</v>
      </c>
      <c r="L5877" s="14">
        <f>2+L5618-Datos!$C$8</f>
        <v>8.2900000000000009</v>
      </c>
      <c r="M5877" s="13" t="s">
        <v>55950</v>
      </c>
      <c r="N5877" s="1" t="s">
        <v>23330</v>
      </c>
      <c r="O5877" s="1">
        <v>15</v>
      </c>
      <c r="P5877" s="1" t="s">
        <v>376</v>
      </c>
      <c r="Q5877" s="4" t="s">
        <v>21</v>
      </c>
    </row>
    <row r="5878" spans="1:17" ht="22.5" x14ac:dyDescent="0.25">
      <c r="A5878" s="3">
        <v>7453</v>
      </c>
      <c r="B5878" s="1" t="s">
        <v>23331</v>
      </c>
      <c r="C5878" s="1" t="s">
        <v>15</v>
      </c>
      <c r="D5878" s="1" t="s">
        <v>40</v>
      </c>
      <c r="E5878" s="1">
        <v>42729168</v>
      </c>
      <c r="F5878" s="1" t="s">
        <v>23332</v>
      </c>
      <c r="G5878" s="1">
        <v>2234631</v>
      </c>
      <c r="H5878" s="1" t="s">
        <v>23333</v>
      </c>
      <c r="I5878" s="2">
        <v>45065</v>
      </c>
      <c r="J5878" s="15" t="str">
        <f>MID(Tabla1[[#This Row],[HORA]],1,5)</f>
        <v>13:44</v>
      </c>
      <c r="K5878" s="16">
        <f>IF(Tabla1[[#This Row],[FECHA]]=I5879,IF(J5879-J5878&gt;0,(J5879-J5878)*1440,0),0)</f>
        <v>8.0000000000001315</v>
      </c>
      <c r="L5878" s="14">
        <f>2+L5619-Datos!$C$8</f>
        <v>8.1000000000000014</v>
      </c>
      <c r="M5878" s="13" t="s">
        <v>55955</v>
      </c>
      <c r="N5878" s="1" t="s">
        <v>23334</v>
      </c>
      <c r="O5878" s="1">
        <v>20</v>
      </c>
      <c r="P5878" s="1" t="s">
        <v>376</v>
      </c>
      <c r="Q5878" s="4" t="s">
        <v>21</v>
      </c>
    </row>
    <row r="5879" spans="1:17" ht="22.5" x14ac:dyDescent="0.25">
      <c r="A5879" s="3">
        <v>7454</v>
      </c>
      <c r="B5879" s="1" t="s">
        <v>23335</v>
      </c>
      <c r="C5879" s="1" t="s">
        <v>15</v>
      </c>
      <c r="D5879" s="1" t="s">
        <v>33</v>
      </c>
      <c r="E5879" s="1">
        <v>43239316</v>
      </c>
      <c r="F5879" s="1" t="s">
        <v>12236</v>
      </c>
      <c r="G5879" s="1">
        <v>3664845</v>
      </c>
      <c r="H5879" s="1" t="s">
        <v>23336</v>
      </c>
      <c r="I5879" s="2">
        <v>45065</v>
      </c>
      <c r="J5879" s="15" t="str">
        <f>MID(Tabla1[[#This Row],[HORA]],1,5)</f>
        <v>13:52</v>
      </c>
      <c r="K5879" s="16">
        <f>IF(Tabla1[[#This Row],[FECHA]]=I5880,IF(J5880-J5879&gt;0,(J5880-J5879)*1440,0),0)</f>
        <v>0</v>
      </c>
      <c r="L5879" s="14">
        <f>2+L5620-Datos!$C$8</f>
        <v>10.190000000000001</v>
      </c>
      <c r="M5879" s="13" t="s">
        <v>55963</v>
      </c>
      <c r="N5879" s="1" t="s">
        <v>23337</v>
      </c>
      <c r="O5879" s="1">
        <v>25</v>
      </c>
      <c r="P5879" s="1" t="s">
        <v>376</v>
      </c>
      <c r="Q5879" s="4" t="s">
        <v>21</v>
      </c>
    </row>
    <row r="5880" spans="1:17" ht="22.5" x14ac:dyDescent="0.25">
      <c r="A5880" s="3">
        <v>7455</v>
      </c>
      <c r="B5880" s="1" t="s">
        <v>23335</v>
      </c>
      <c r="C5880" s="1" t="s">
        <v>15</v>
      </c>
      <c r="D5880" s="1" t="s">
        <v>33</v>
      </c>
      <c r="E5880" s="1">
        <v>43239316</v>
      </c>
      <c r="F5880" s="1" t="s">
        <v>12239</v>
      </c>
      <c r="G5880" s="1">
        <v>3664845</v>
      </c>
      <c r="H5880" s="1" t="s">
        <v>23336</v>
      </c>
      <c r="I5880" s="2">
        <v>45065</v>
      </c>
      <c r="J5880" s="15" t="str">
        <f>MID(Tabla1[[#This Row],[HORA]],1,5)</f>
        <v>13:52</v>
      </c>
      <c r="K5880" s="16">
        <f>IF(Tabla1[[#This Row],[FECHA]]=I5881,IF(J5881-J5880&gt;0,(J5881-J5880)*1440,0),0)</f>
        <v>3.9999999999999858</v>
      </c>
      <c r="L5880" s="14">
        <f>2+L5621-Datos!$C$8</f>
        <v>7.53</v>
      </c>
      <c r="M5880" s="13" t="s">
        <v>55963</v>
      </c>
      <c r="N5880" s="1" t="s">
        <v>23337</v>
      </c>
      <c r="O5880" s="1">
        <v>25</v>
      </c>
      <c r="P5880" s="1" t="s">
        <v>376</v>
      </c>
      <c r="Q5880" s="4" t="s">
        <v>21</v>
      </c>
    </row>
    <row r="5881" spans="1:17" ht="22.5" x14ac:dyDescent="0.25">
      <c r="A5881" s="3">
        <v>7456</v>
      </c>
      <c r="B5881" s="1" t="s">
        <v>23338</v>
      </c>
      <c r="C5881" s="1" t="s">
        <v>15</v>
      </c>
      <c r="D5881" s="1" t="s">
        <v>40</v>
      </c>
      <c r="E5881" s="1">
        <v>16421818</v>
      </c>
      <c r="F5881" s="1" t="s">
        <v>23339</v>
      </c>
      <c r="G5881" s="1">
        <v>2234632</v>
      </c>
      <c r="H5881" s="1" t="s">
        <v>23340</v>
      </c>
      <c r="I5881" s="2">
        <v>45065</v>
      </c>
      <c r="J5881" s="15" t="str">
        <f>MID(Tabla1[[#This Row],[HORA]],1,5)</f>
        <v>13:56</v>
      </c>
      <c r="K5881" s="16">
        <f>IF(Tabla1[[#This Row],[FECHA]]=I5882,IF(J5882-J5881&gt;0,(J5882-J5881)*1440,0),0)</f>
        <v>0.99999999999983658</v>
      </c>
      <c r="L5881" s="14">
        <f>2+L5622-Datos!$C$8</f>
        <v>9.2600000000000016</v>
      </c>
      <c r="M5881" s="13" t="s">
        <v>55967</v>
      </c>
      <c r="N5881" s="1" t="s">
        <v>23341</v>
      </c>
      <c r="O5881" s="1">
        <v>15</v>
      </c>
      <c r="P5881" s="1" t="s">
        <v>376</v>
      </c>
      <c r="Q5881" s="4" t="s">
        <v>21</v>
      </c>
    </row>
    <row r="5882" spans="1:17" ht="22.5" x14ac:dyDescent="0.25">
      <c r="A5882" s="3">
        <v>2013</v>
      </c>
      <c r="B5882" s="1" t="s">
        <v>6092</v>
      </c>
      <c r="C5882" s="1" t="s">
        <v>15</v>
      </c>
      <c r="D5882" s="1" t="s">
        <v>40</v>
      </c>
      <c r="E5882" s="1">
        <v>77798300</v>
      </c>
      <c r="F5882" s="1" t="s">
        <v>6093</v>
      </c>
      <c r="G5882" s="1">
        <v>48384970</v>
      </c>
      <c r="H5882" s="1" t="s">
        <v>6094</v>
      </c>
      <c r="I5882" s="2">
        <v>45065</v>
      </c>
      <c r="J5882" s="15" t="str">
        <f>MID(Tabla1[[#This Row],[HORA]],1,5)</f>
        <v>13:57</v>
      </c>
      <c r="K5882" s="16">
        <f>IF(Tabla1[[#This Row],[FECHA]]=I5883,IF(J5883-J5882&gt;0,(J5883-J5882)*1440,0),0)</f>
        <v>8.0000000000001315</v>
      </c>
      <c r="L5882" s="14">
        <f>2+L5623-Datos!$C$8</f>
        <v>11.120000000000001</v>
      </c>
      <c r="M5882" s="13" t="s">
        <v>55968</v>
      </c>
      <c r="N5882" s="1" t="s">
        <v>6095</v>
      </c>
      <c r="O5882" s="1">
        <v>20</v>
      </c>
      <c r="P5882" s="1" t="s">
        <v>645</v>
      </c>
      <c r="Q5882" s="4" t="s">
        <v>21</v>
      </c>
    </row>
    <row r="5883" spans="1:17" ht="22.5" x14ac:dyDescent="0.25">
      <c r="A5883" s="3">
        <v>7457</v>
      </c>
      <c r="B5883" s="1" t="s">
        <v>23342</v>
      </c>
      <c r="C5883" s="1" t="s">
        <v>15</v>
      </c>
      <c r="D5883" s="1" t="s">
        <v>40</v>
      </c>
      <c r="E5883" s="1">
        <v>2810392</v>
      </c>
      <c r="F5883" s="1" t="s">
        <v>20352</v>
      </c>
      <c r="G5883" s="1">
        <v>2234633</v>
      </c>
      <c r="H5883" s="1" t="s">
        <v>6228</v>
      </c>
      <c r="I5883" s="2">
        <v>45065</v>
      </c>
      <c r="J5883" s="15" t="str">
        <f>MID(Tabla1[[#This Row],[HORA]],1,5)</f>
        <v>14:05</v>
      </c>
      <c r="K5883" s="16">
        <f>IF(Tabla1[[#This Row],[FECHA]]=I5884,IF(J5884-J5883&gt;0,(J5884-J5883)*1440,0),0)</f>
        <v>2.9999999999999893</v>
      </c>
      <c r="L5883" s="14">
        <f>2+L5624-Datos!$C$8</f>
        <v>8.42</v>
      </c>
      <c r="M5883" s="13" t="s">
        <v>55976</v>
      </c>
      <c r="N5883" s="1" t="s">
        <v>16298</v>
      </c>
      <c r="O5883" s="1">
        <v>15</v>
      </c>
      <c r="P5883" s="1" t="s">
        <v>20</v>
      </c>
      <c r="Q5883" s="4" t="s">
        <v>21</v>
      </c>
    </row>
    <row r="5884" spans="1:17" ht="22.5" x14ac:dyDescent="0.25">
      <c r="A5884" s="3">
        <v>17101</v>
      </c>
      <c r="B5884" s="1" t="s">
        <v>51627</v>
      </c>
      <c r="C5884" s="1" t="s">
        <v>15</v>
      </c>
      <c r="D5884" s="1" t="s">
        <v>40</v>
      </c>
      <c r="E5884" s="1">
        <v>20480564660</v>
      </c>
      <c r="F5884" s="1" t="s">
        <v>51628</v>
      </c>
      <c r="G5884" s="1">
        <v>2234635</v>
      </c>
      <c r="H5884" s="1" t="s">
        <v>51629</v>
      </c>
      <c r="I5884" s="2">
        <v>45065</v>
      </c>
      <c r="J5884" s="15" t="str">
        <f>MID(Tabla1[[#This Row],[HORA]],1,5)</f>
        <v>14:08</v>
      </c>
      <c r="K5884" s="16">
        <f>IF(Tabla1[[#This Row],[FECHA]]=I5885,IF(J5885-J5884&gt;0,(J5885-J5884)*1440,0),0)</f>
        <v>1.9999999999999929</v>
      </c>
      <c r="L5884" s="14">
        <f>2+L5625-Datos!$C$8</f>
        <v>9.08</v>
      </c>
      <c r="M5884" s="13" t="s">
        <v>55979</v>
      </c>
      <c r="N5884" s="1" t="s">
        <v>19288</v>
      </c>
      <c r="O5884" s="1">
        <v>10</v>
      </c>
      <c r="P5884" s="1" t="s">
        <v>20</v>
      </c>
      <c r="Q5884" s="4" t="s">
        <v>21</v>
      </c>
    </row>
    <row r="5885" spans="1:17" ht="22.5" x14ac:dyDescent="0.25">
      <c r="A5885" s="3">
        <v>13453</v>
      </c>
      <c r="B5885" s="1" t="s">
        <v>41402</v>
      </c>
      <c r="C5885" s="1" t="s">
        <v>15</v>
      </c>
      <c r="D5885" s="1" t="s">
        <v>40</v>
      </c>
      <c r="E5885" s="1">
        <v>16722947</v>
      </c>
      <c r="F5885" s="1" t="s">
        <v>22591</v>
      </c>
      <c r="G5885" s="1">
        <v>2234636</v>
      </c>
      <c r="H5885" s="1" t="s">
        <v>2842</v>
      </c>
      <c r="I5885" s="2">
        <v>45065</v>
      </c>
      <c r="J5885" s="15" t="str">
        <f>MID(Tabla1[[#This Row],[HORA]],1,5)</f>
        <v>14:10</v>
      </c>
      <c r="K5885" s="16">
        <f>IF(Tabla1[[#This Row],[FECHA]]=I5886,IF(J5886-J5885&gt;0,(J5886-J5885)*1440,0),0)</f>
        <v>1.9999999999999929</v>
      </c>
      <c r="L5885" s="14">
        <f>2+L5626-Datos!$C$8</f>
        <v>9.02</v>
      </c>
      <c r="M5885" s="13" t="s">
        <v>55850</v>
      </c>
      <c r="N5885" s="1" t="s">
        <v>41403</v>
      </c>
      <c r="O5885" s="1">
        <v>20</v>
      </c>
      <c r="P5885" s="1" t="s">
        <v>1511</v>
      </c>
      <c r="Q5885" s="4" t="s">
        <v>21</v>
      </c>
    </row>
    <row r="5886" spans="1:17" ht="22.5" x14ac:dyDescent="0.25">
      <c r="A5886" s="3">
        <v>13454</v>
      </c>
      <c r="B5886" s="1" t="s">
        <v>41404</v>
      </c>
      <c r="C5886" s="1" t="s">
        <v>15</v>
      </c>
      <c r="D5886" s="1" t="s">
        <v>40</v>
      </c>
      <c r="E5886" s="1">
        <v>3080160</v>
      </c>
      <c r="F5886" s="1" t="s">
        <v>41405</v>
      </c>
      <c r="G5886" s="1">
        <v>3080160</v>
      </c>
      <c r="H5886" s="1" t="s">
        <v>41405</v>
      </c>
      <c r="I5886" s="2">
        <v>45065</v>
      </c>
      <c r="J5886" s="15" t="str">
        <f>MID(Tabla1[[#This Row],[HORA]],1,5)</f>
        <v>14:12</v>
      </c>
      <c r="K5886" s="16">
        <f>IF(Tabla1[[#This Row],[FECHA]]=I5887,IF(J5887-J5886&gt;0,(J5887-J5886)*1440,0),0)</f>
        <v>2.9999999999999893</v>
      </c>
      <c r="L5886" s="14">
        <f>2+L5627-Datos!$C$8</f>
        <v>7.120000000000001</v>
      </c>
      <c r="M5886" s="13" t="s">
        <v>55851</v>
      </c>
      <c r="N5886" s="1" t="s">
        <v>2178</v>
      </c>
      <c r="O5886" s="1">
        <v>20</v>
      </c>
      <c r="P5886" s="1" t="s">
        <v>1511</v>
      </c>
      <c r="Q5886" s="4" t="s">
        <v>21</v>
      </c>
    </row>
    <row r="5887" spans="1:17" ht="22.5" x14ac:dyDescent="0.25">
      <c r="A5887" s="3">
        <v>2014</v>
      </c>
      <c r="B5887" s="1" t="s">
        <v>6096</v>
      </c>
      <c r="C5887" s="1" t="s">
        <v>15</v>
      </c>
      <c r="D5887" s="1" t="s">
        <v>77</v>
      </c>
      <c r="E5887" s="1">
        <v>17598462</v>
      </c>
      <c r="F5887" s="1" t="s">
        <v>6097</v>
      </c>
      <c r="G5887" s="1">
        <v>2234638</v>
      </c>
      <c r="H5887" s="1" t="s">
        <v>6098</v>
      </c>
      <c r="I5887" s="2">
        <v>45065</v>
      </c>
      <c r="J5887" s="15" t="str">
        <f>MID(Tabla1[[#This Row],[HORA]],1,5)</f>
        <v>14:15</v>
      </c>
      <c r="K5887" s="16">
        <f>IF(Tabla1[[#This Row],[FECHA]]=I5888,IF(J5888-J5887&gt;0,(J5888-J5887)*1440,0),0)</f>
        <v>1.9999999999999929</v>
      </c>
      <c r="L5887" s="14">
        <f>2+L5628-Datos!$C$8</f>
        <v>8.1300000000000008</v>
      </c>
      <c r="M5887" s="13" t="s">
        <v>55984</v>
      </c>
      <c r="N5887" s="1" t="s">
        <v>1145</v>
      </c>
      <c r="O5887" s="1">
        <v>20</v>
      </c>
      <c r="P5887" s="1" t="s">
        <v>986</v>
      </c>
      <c r="Q5887" s="4" t="s">
        <v>21</v>
      </c>
    </row>
    <row r="5888" spans="1:17" ht="22.5" x14ac:dyDescent="0.25">
      <c r="A5888" s="3">
        <v>17102</v>
      </c>
      <c r="B5888" s="1" t="s">
        <v>51630</v>
      </c>
      <c r="C5888" s="1" t="s">
        <v>15</v>
      </c>
      <c r="D5888" s="1" t="s">
        <v>40</v>
      </c>
      <c r="E5888" s="1">
        <v>20601809061</v>
      </c>
      <c r="F5888" s="1" t="s">
        <v>51631</v>
      </c>
      <c r="G5888" s="1">
        <v>2234640</v>
      </c>
      <c r="H5888" s="1" t="s">
        <v>51632</v>
      </c>
      <c r="I5888" s="2">
        <v>45065</v>
      </c>
      <c r="J5888" s="15" t="str">
        <f>MID(Tabla1[[#This Row],[HORA]],1,5)</f>
        <v>14:17</v>
      </c>
      <c r="K5888" s="16">
        <f>IF(Tabla1[[#This Row],[FECHA]]=I5889,IF(J5889-J5888&gt;0,(J5889-J5888)*1440,0),0)</f>
        <v>9.9999999999999645</v>
      </c>
      <c r="L5888" s="14">
        <f>2+L5629-Datos!$C$8</f>
        <v>9.5</v>
      </c>
      <c r="M5888" s="13" t="s">
        <v>55853</v>
      </c>
      <c r="N5888" s="1" t="s">
        <v>59</v>
      </c>
      <c r="O5888" s="1">
        <v>10</v>
      </c>
      <c r="P5888" s="1" t="s">
        <v>20</v>
      </c>
      <c r="Q5888" s="4" t="s">
        <v>21</v>
      </c>
    </row>
    <row r="5889" spans="1:17" ht="22.5" x14ac:dyDescent="0.25">
      <c r="A5889" s="3">
        <v>7459</v>
      </c>
      <c r="B5889" s="1" t="s">
        <v>23347</v>
      </c>
      <c r="C5889" s="1" t="s">
        <v>15</v>
      </c>
      <c r="D5889" s="1" t="s">
        <v>40</v>
      </c>
      <c r="E5889" s="1">
        <v>73690293</v>
      </c>
      <c r="F5889" s="1" t="s">
        <v>23348</v>
      </c>
      <c r="G5889" s="1">
        <v>2234643</v>
      </c>
      <c r="H5889" s="1" t="s">
        <v>23349</v>
      </c>
      <c r="I5889" s="2">
        <v>45065</v>
      </c>
      <c r="J5889" s="15" t="str">
        <f>MID(Tabla1[[#This Row],[HORA]],1,5)</f>
        <v>14:27</v>
      </c>
      <c r="K5889" s="16">
        <f>IF(Tabla1[[#This Row],[FECHA]]=I5890,IF(J5890-J5889&gt;0,(J5890-J5889)*1440,0),0)</f>
        <v>0</v>
      </c>
      <c r="L5889" s="14">
        <f>2+L5630-Datos!$C$8</f>
        <v>9.25</v>
      </c>
      <c r="M5889" s="13" t="s">
        <v>55857</v>
      </c>
      <c r="N5889" s="1" t="s">
        <v>23350</v>
      </c>
      <c r="O5889" s="1">
        <v>13</v>
      </c>
      <c r="P5889" s="1" t="s">
        <v>20</v>
      </c>
      <c r="Q5889" s="4" t="s">
        <v>21</v>
      </c>
    </row>
    <row r="5890" spans="1:17" ht="22.5" x14ac:dyDescent="0.25">
      <c r="A5890" s="3">
        <v>18318</v>
      </c>
      <c r="B5890" s="1" t="s">
        <v>54671</v>
      </c>
      <c r="C5890" s="1" t="s">
        <v>15</v>
      </c>
      <c r="D5890" s="1" t="s">
        <v>40</v>
      </c>
      <c r="E5890" s="1">
        <v>20530123457</v>
      </c>
      <c r="F5890" s="1" t="s">
        <v>49444</v>
      </c>
      <c r="G5890" s="1">
        <v>72490769</v>
      </c>
      <c r="H5890" s="1" t="s">
        <v>54672</v>
      </c>
      <c r="I5890" s="2">
        <v>45065</v>
      </c>
      <c r="J5890" s="15" t="str">
        <f>MID(Tabla1[[#This Row],[HORA]],1,5)</f>
        <v>14:27</v>
      </c>
      <c r="K5890" s="16">
        <f>IF(Tabla1[[#This Row],[FECHA]]=I5891,IF(J5891-J5890&gt;0,(J5891-J5890)*1440,0),0)</f>
        <v>4.0000000000001457</v>
      </c>
      <c r="L5890" s="14">
        <f>2+L5631-Datos!$C$8</f>
        <v>12.190000000000001</v>
      </c>
      <c r="M5890" s="13" t="s">
        <v>55857</v>
      </c>
      <c r="N5890" s="1" t="s">
        <v>54673</v>
      </c>
      <c r="O5890" s="1">
        <v>30</v>
      </c>
      <c r="P5890" s="1" t="s">
        <v>1511</v>
      </c>
      <c r="Q5890" s="4" t="s">
        <v>21</v>
      </c>
    </row>
    <row r="5891" spans="1:17" ht="22.5" x14ac:dyDescent="0.25">
      <c r="A5891" s="3">
        <v>7353</v>
      </c>
      <c r="B5891" s="1" t="s">
        <v>23007</v>
      </c>
      <c r="C5891" s="1" t="s">
        <v>15</v>
      </c>
      <c r="D5891" s="1" t="s">
        <v>257</v>
      </c>
      <c r="E5891" s="1">
        <v>27749747</v>
      </c>
      <c r="F5891" s="1" t="s">
        <v>17872</v>
      </c>
      <c r="G5891" s="1">
        <v>76525730</v>
      </c>
      <c r="H5891" s="1" t="s">
        <v>23008</v>
      </c>
      <c r="I5891" s="2">
        <v>45065</v>
      </c>
      <c r="J5891" s="15" t="str">
        <f>MID(Tabla1[[#This Row],[HORA]],1,5)</f>
        <v>14:31</v>
      </c>
      <c r="K5891" s="16">
        <f>IF(Tabla1[[#This Row],[FECHA]]=I5892,IF(J5892-J5891&gt;0,(J5892-J5891)*1440,0),0)</f>
        <v>0</v>
      </c>
      <c r="L5891" s="14">
        <f>2+L5632-Datos!$C$8</f>
        <v>9.34</v>
      </c>
      <c r="M5891" s="13" t="s">
        <v>55992</v>
      </c>
      <c r="N5891" s="1" t="s">
        <v>23009</v>
      </c>
      <c r="O5891" s="1">
        <v>10</v>
      </c>
      <c r="P5891" s="1" t="s">
        <v>300</v>
      </c>
      <c r="Q5891" s="4" t="s">
        <v>21</v>
      </c>
    </row>
    <row r="5892" spans="1:17" ht="22.5" x14ac:dyDescent="0.25">
      <c r="A5892" s="3">
        <v>7460</v>
      </c>
      <c r="B5892" s="1" t="s">
        <v>23351</v>
      </c>
      <c r="C5892" s="1" t="s">
        <v>15</v>
      </c>
      <c r="D5892" s="1" t="s">
        <v>40</v>
      </c>
      <c r="E5892" s="1">
        <v>2234645</v>
      </c>
      <c r="F5892" s="1" t="s">
        <v>23352</v>
      </c>
      <c r="G5892" s="1">
        <v>44213570</v>
      </c>
      <c r="H5892" s="1" t="s">
        <v>23353</v>
      </c>
      <c r="I5892" s="2">
        <v>45065</v>
      </c>
      <c r="J5892" s="15" t="str">
        <f>MID(Tabla1[[#This Row],[HORA]],1,5)</f>
        <v>14:31</v>
      </c>
      <c r="K5892" s="16">
        <f>IF(Tabla1[[#This Row],[FECHA]]=I5893,IF(J5893-J5892&gt;0,(J5893-J5892)*1440,0),0)</f>
        <v>2.9999999999998295</v>
      </c>
      <c r="L5892" s="14">
        <f>2+L5633-Datos!$C$8</f>
        <v>10.120000000000001</v>
      </c>
      <c r="M5892" s="13" t="s">
        <v>55992</v>
      </c>
      <c r="N5892" s="1" t="s">
        <v>23354</v>
      </c>
      <c r="O5892" s="1">
        <v>15</v>
      </c>
      <c r="P5892" s="1" t="s">
        <v>20</v>
      </c>
      <c r="Q5892" s="4" t="s">
        <v>21</v>
      </c>
    </row>
    <row r="5893" spans="1:17" ht="22.5" x14ac:dyDescent="0.25">
      <c r="A5893" s="3">
        <v>2015</v>
      </c>
      <c r="B5893" s="1" t="s">
        <v>6099</v>
      </c>
      <c r="C5893" s="1" t="s">
        <v>15</v>
      </c>
      <c r="D5893" s="1" t="s">
        <v>40</v>
      </c>
      <c r="E5893" s="1">
        <v>48262224</v>
      </c>
      <c r="F5893" s="1" t="s">
        <v>6100</v>
      </c>
      <c r="G5893" s="1">
        <v>40974592</v>
      </c>
      <c r="H5893" s="1" t="s">
        <v>6101</v>
      </c>
      <c r="I5893" s="2">
        <v>45065</v>
      </c>
      <c r="J5893" s="15" t="str">
        <f>MID(Tabla1[[#This Row],[HORA]],1,5)</f>
        <v>14:34</v>
      </c>
      <c r="K5893" s="16">
        <f>IF(Tabla1[[#This Row],[FECHA]]=I5894,IF(J5894-J5893&gt;0,(J5894-J5893)*1440,0),0)</f>
        <v>1.9999999999999929</v>
      </c>
      <c r="L5893" s="14">
        <f>2+L5634-Datos!$C$8</f>
        <v>12.49</v>
      </c>
      <c r="M5893" s="13" t="s">
        <v>55861</v>
      </c>
      <c r="N5893" s="1" t="s">
        <v>6102</v>
      </c>
      <c r="O5893" s="1">
        <v>12</v>
      </c>
      <c r="P5893" s="1" t="s">
        <v>986</v>
      </c>
      <c r="Q5893" s="4" t="s">
        <v>21</v>
      </c>
    </row>
    <row r="5894" spans="1:17" ht="22.5" x14ac:dyDescent="0.25">
      <c r="A5894" s="3">
        <v>18319</v>
      </c>
      <c r="B5894" s="1" t="s">
        <v>54674</v>
      </c>
      <c r="C5894" s="1" t="s">
        <v>15</v>
      </c>
      <c r="D5894" s="1" t="s">
        <v>77</v>
      </c>
      <c r="E5894" s="1">
        <v>20530123457</v>
      </c>
      <c r="F5894" s="1" t="s">
        <v>49444</v>
      </c>
      <c r="G5894" s="1">
        <v>44313907</v>
      </c>
      <c r="H5894" s="1" t="s">
        <v>54675</v>
      </c>
      <c r="I5894" s="2">
        <v>45065</v>
      </c>
      <c r="J5894" s="15" t="str">
        <f>MID(Tabla1[[#This Row],[HORA]],1,5)</f>
        <v>14:36</v>
      </c>
      <c r="K5894" s="16">
        <f>IF(Tabla1[[#This Row],[FECHA]]=I5895,IF(J5895-J5894&gt;0,(J5895-J5894)*1440,0),0)</f>
        <v>0</v>
      </c>
      <c r="L5894" s="14">
        <f>2+L5635-Datos!$C$8</f>
        <v>11.18</v>
      </c>
      <c r="M5894" s="13" t="s">
        <v>55997</v>
      </c>
      <c r="N5894" s="1" t="s">
        <v>54676</v>
      </c>
      <c r="O5894" s="1">
        <v>56.67</v>
      </c>
      <c r="P5894" s="1" t="s">
        <v>1511</v>
      </c>
      <c r="Q5894" s="4" t="s">
        <v>21</v>
      </c>
    </row>
    <row r="5895" spans="1:17" ht="22.5" x14ac:dyDescent="0.25">
      <c r="A5895" s="3">
        <v>18320</v>
      </c>
      <c r="B5895" s="1" t="s">
        <v>54674</v>
      </c>
      <c r="C5895" s="1" t="s">
        <v>15</v>
      </c>
      <c r="D5895" s="1" t="s">
        <v>77</v>
      </c>
      <c r="E5895" s="1">
        <v>20530123457</v>
      </c>
      <c r="F5895" s="1" t="s">
        <v>49444</v>
      </c>
      <c r="G5895" s="1">
        <v>44313907</v>
      </c>
      <c r="H5895" s="1" t="s">
        <v>54675</v>
      </c>
      <c r="I5895" s="2">
        <v>45065</v>
      </c>
      <c r="J5895" s="15" t="str">
        <f>MID(Tabla1[[#This Row],[HORA]],1,5)</f>
        <v>14:36</v>
      </c>
      <c r="K5895" s="16">
        <f>IF(Tabla1[[#This Row],[FECHA]]=I5896,IF(J5896-J5895&gt;0,(J5896-J5895)*1440,0),0)</f>
        <v>0</v>
      </c>
      <c r="L5895" s="14">
        <f>2+L5636-Datos!$C$8</f>
        <v>9.7800000000000011</v>
      </c>
      <c r="M5895" s="13" t="s">
        <v>55997</v>
      </c>
      <c r="N5895" s="1" t="s">
        <v>54677</v>
      </c>
      <c r="O5895" s="1">
        <v>28.33</v>
      </c>
      <c r="P5895" s="1" t="s">
        <v>1511</v>
      </c>
      <c r="Q5895" s="4" t="s">
        <v>21</v>
      </c>
    </row>
    <row r="5896" spans="1:17" ht="22.5" x14ac:dyDescent="0.25">
      <c r="A5896" s="3">
        <v>18321</v>
      </c>
      <c r="B5896" s="1" t="s">
        <v>54674</v>
      </c>
      <c r="C5896" s="1" t="s">
        <v>15</v>
      </c>
      <c r="D5896" s="1" t="s">
        <v>77</v>
      </c>
      <c r="E5896" s="1">
        <v>20530123457</v>
      </c>
      <c r="F5896" s="1" t="s">
        <v>49444</v>
      </c>
      <c r="G5896" s="1">
        <v>44313907</v>
      </c>
      <c r="H5896" s="1" t="s">
        <v>54675</v>
      </c>
      <c r="I5896" s="2">
        <v>45065</v>
      </c>
      <c r="J5896" s="15" t="str">
        <f>MID(Tabla1[[#This Row],[HORA]],1,5)</f>
        <v>14:36</v>
      </c>
      <c r="K5896" s="16">
        <f>IF(Tabla1[[#This Row],[FECHA]]=I5897,IF(J5897-J5896&gt;0,(J5897-J5896)*1440,0),0)</f>
        <v>0</v>
      </c>
      <c r="L5896" s="14">
        <f>2+L5637-Datos!$C$8</f>
        <v>7.5200000000000005</v>
      </c>
      <c r="M5896" s="13" t="s">
        <v>55997</v>
      </c>
      <c r="N5896" s="1" t="s">
        <v>54678</v>
      </c>
      <c r="O5896" s="1">
        <v>28.33</v>
      </c>
      <c r="P5896" s="1" t="s">
        <v>1511</v>
      </c>
      <c r="Q5896" s="4" t="s">
        <v>21</v>
      </c>
    </row>
    <row r="5897" spans="1:17" ht="22.5" x14ac:dyDescent="0.25">
      <c r="A5897" s="3">
        <v>18322</v>
      </c>
      <c r="B5897" s="1" t="s">
        <v>54674</v>
      </c>
      <c r="C5897" s="1" t="s">
        <v>15</v>
      </c>
      <c r="D5897" s="1" t="s">
        <v>77</v>
      </c>
      <c r="E5897" s="1">
        <v>20530123457</v>
      </c>
      <c r="F5897" s="1" t="s">
        <v>49444</v>
      </c>
      <c r="G5897" s="1">
        <v>44313907</v>
      </c>
      <c r="H5897" s="1" t="s">
        <v>54675</v>
      </c>
      <c r="I5897" s="2">
        <v>45065</v>
      </c>
      <c r="J5897" s="15" t="str">
        <f>MID(Tabla1[[#This Row],[HORA]],1,5)</f>
        <v>14:36</v>
      </c>
      <c r="K5897" s="16">
        <f>IF(Tabla1[[#This Row],[FECHA]]=I5898,IF(J5898-J5897&gt;0,(J5898-J5897)*1440,0),0)</f>
        <v>0</v>
      </c>
      <c r="L5897" s="14">
        <f>2+L5638-Datos!$C$8</f>
        <v>8.9400000000000013</v>
      </c>
      <c r="M5897" s="13" t="s">
        <v>55997</v>
      </c>
      <c r="N5897" s="1" t="s">
        <v>54679</v>
      </c>
      <c r="O5897" s="1">
        <v>28.33</v>
      </c>
      <c r="P5897" s="1" t="s">
        <v>1511</v>
      </c>
      <c r="Q5897" s="4" t="s">
        <v>21</v>
      </c>
    </row>
    <row r="5898" spans="1:17" ht="22.5" x14ac:dyDescent="0.25">
      <c r="A5898" s="3">
        <v>18323</v>
      </c>
      <c r="B5898" s="1" t="s">
        <v>54674</v>
      </c>
      <c r="C5898" s="1" t="s">
        <v>15</v>
      </c>
      <c r="D5898" s="1" t="s">
        <v>77</v>
      </c>
      <c r="E5898" s="1">
        <v>20530123457</v>
      </c>
      <c r="F5898" s="1" t="s">
        <v>49444</v>
      </c>
      <c r="G5898" s="1">
        <v>44313907</v>
      </c>
      <c r="H5898" s="1" t="s">
        <v>54675</v>
      </c>
      <c r="I5898" s="2">
        <v>45065</v>
      </c>
      <c r="J5898" s="15" t="str">
        <f>MID(Tabla1[[#This Row],[HORA]],1,5)</f>
        <v>14:36</v>
      </c>
      <c r="K5898" s="16">
        <f>IF(Tabla1[[#This Row],[FECHA]]=I5899,IF(J5899-J5898&gt;0,(J5899-J5898)*1440,0),0)</f>
        <v>5.9999999999999787</v>
      </c>
      <c r="L5898" s="14">
        <f>2+L5639-Datos!$C$8</f>
        <v>10.14</v>
      </c>
      <c r="M5898" s="13" t="s">
        <v>55997</v>
      </c>
      <c r="N5898" s="1" t="s">
        <v>54680</v>
      </c>
      <c r="O5898" s="1">
        <v>28.34</v>
      </c>
      <c r="P5898" s="1" t="s">
        <v>1511</v>
      </c>
      <c r="Q5898" s="4" t="s">
        <v>21</v>
      </c>
    </row>
    <row r="5899" spans="1:17" ht="22.5" x14ac:dyDescent="0.25">
      <c r="A5899" s="3">
        <v>709</v>
      </c>
      <c r="B5899" s="1" t="s">
        <v>1630</v>
      </c>
      <c r="C5899" s="1" t="s">
        <v>15</v>
      </c>
      <c r="D5899" s="1" t="s">
        <v>161</v>
      </c>
      <c r="E5899" s="1">
        <v>16665475</v>
      </c>
      <c r="F5899" s="1" t="s">
        <v>126</v>
      </c>
      <c r="G5899" s="1">
        <v>2234650</v>
      </c>
      <c r="H5899" s="1" t="s">
        <v>1631</v>
      </c>
      <c r="I5899" s="2">
        <v>45065</v>
      </c>
      <c r="J5899" s="15" t="str">
        <f>MID(Tabla1[[#This Row],[HORA]],1,5)</f>
        <v>14:42</v>
      </c>
      <c r="K5899" s="16">
        <f>IF(Tabla1[[#This Row],[FECHA]]=I5900,IF(J5900-J5899&gt;0,(J5900-J5899)*1440,0),0)</f>
        <v>0</v>
      </c>
      <c r="L5899" s="14">
        <f>2+L5640-Datos!$C$8</f>
        <v>11.64</v>
      </c>
      <c r="M5899" s="13" t="s">
        <v>56002</v>
      </c>
      <c r="N5899" s="1" t="s">
        <v>1273</v>
      </c>
      <c r="O5899" s="1">
        <v>0</v>
      </c>
      <c r="P5899" s="1" t="s">
        <v>986</v>
      </c>
      <c r="Q5899" s="4" t="s">
        <v>21</v>
      </c>
    </row>
    <row r="5900" spans="1:17" ht="22.5" x14ac:dyDescent="0.25">
      <c r="A5900" s="3">
        <v>7461</v>
      </c>
      <c r="B5900" s="1" t="s">
        <v>23355</v>
      </c>
      <c r="C5900" s="1" t="s">
        <v>15</v>
      </c>
      <c r="D5900" s="1" t="s">
        <v>40</v>
      </c>
      <c r="E5900" s="1">
        <v>45781537</v>
      </c>
      <c r="F5900" s="1" t="s">
        <v>23356</v>
      </c>
      <c r="G5900" s="1">
        <v>2234648</v>
      </c>
      <c r="H5900" s="1" t="s">
        <v>23357</v>
      </c>
      <c r="I5900" s="2">
        <v>45065</v>
      </c>
      <c r="J5900" s="15" t="str">
        <f>MID(Tabla1[[#This Row],[HORA]],1,5)</f>
        <v>14:42</v>
      </c>
      <c r="K5900" s="16">
        <f>IF(Tabla1[[#This Row],[FECHA]]=I5901,IF(J5901-J5900&gt;0,(J5901-J5900)*1440,0),0)</f>
        <v>1.0000000000001563</v>
      </c>
      <c r="L5900" s="14">
        <f>2+L5641-Datos!$C$8</f>
        <v>8.99</v>
      </c>
      <c r="M5900" s="13" t="s">
        <v>56002</v>
      </c>
      <c r="N5900" s="1" t="s">
        <v>23358</v>
      </c>
      <c r="O5900" s="1">
        <v>40</v>
      </c>
      <c r="P5900" s="1" t="s">
        <v>20</v>
      </c>
      <c r="Q5900" s="4" t="s">
        <v>21</v>
      </c>
    </row>
    <row r="5901" spans="1:17" ht="22.5" x14ac:dyDescent="0.25">
      <c r="A5901" s="3">
        <v>13456</v>
      </c>
      <c r="B5901" s="1" t="s">
        <v>41409</v>
      </c>
      <c r="C5901" s="1" t="s">
        <v>15</v>
      </c>
      <c r="D5901" s="1" t="s">
        <v>228</v>
      </c>
      <c r="E5901" s="1">
        <v>73865518</v>
      </c>
      <c r="F5901" s="1" t="s">
        <v>41410</v>
      </c>
      <c r="G5901" s="1">
        <v>2234651</v>
      </c>
      <c r="H5901" s="1" t="s">
        <v>41411</v>
      </c>
      <c r="I5901" s="2">
        <v>45065</v>
      </c>
      <c r="J5901" s="15" t="str">
        <f>MID(Tabla1[[#This Row],[HORA]],1,5)</f>
        <v>14:43</v>
      </c>
      <c r="K5901" s="16">
        <f>IF(Tabla1[[#This Row],[FECHA]]=I5902,IF(J5902-J5901&gt;0,(J5902-J5901)*1440,0),0)</f>
        <v>0.99999999999983658</v>
      </c>
      <c r="L5901" s="14">
        <f>2+L5642-Datos!$C$8</f>
        <v>11.14</v>
      </c>
      <c r="M5901" s="13" t="s">
        <v>56003</v>
      </c>
      <c r="N5901" s="1" t="s">
        <v>41412</v>
      </c>
      <c r="O5901" s="1">
        <v>15</v>
      </c>
      <c r="P5901" s="1" t="s">
        <v>1511</v>
      </c>
      <c r="Q5901" s="4" t="s">
        <v>21</v>
      </c>
    </row>
    <row r="5902" spans="1:17" ht="22.5" x14ac:dyDescent="0.25">
      <c r="A5902" s="3">
        <v>7462</v>
      </c>
      <c r="B5902" s="1" t="s">
        <v>23359</v>
      </c>
      <c r="C5902" s="1" t="s">
        <v>15</v>
      </c>
      <c r="D5902" s="1" t="s">
        <v>40</v>
      </c>
      <c r="E5902" s="1">
        <v>72739994</v>
      </c>
      <c r="F5902" s="1" t="s">
        <v>23360</v>
      </c>
      <c r="G5902" s="1">
        <v>2234652</v>
      </c>
      <c r="H5902" s="1" t="s">
        <v>23361</v>
      </c>
      <c r="I5902" s="2">
        <v>45065</v>
      </c>
      <c r="J5902" s="15" t="str">
        <f>MID(Tabla1[[#This Row],[HORA]],1,5)</f>
        <v>14:44</v>
      </c>
      <c r="K5902" s="16">
        <f>IF(Tabla1[[#This Row],[FECHA]]=I5903,IF(J5903-J5902&gt;0,(J5903-J5902)*1440,0),0)</f>
        <v>2.0000000000001528</v>
      </c>
      <c r="L5902" s="14">
        <f>2+L5643-Datos!$C$8</f>
        <v>12.84</v>
      </c>
      <c r="M5902" s="13" t="s">
        <v>56004</v>
      </c>
      <c r="N5902" s="1" t="s">
        <v>9352</v>
      </c>
      <c r="O5902" s="1">
        <v>20</v>
      </c>
      <c r="P5902" s="1" t="s">
        <v>20</v>
      </c>
      <c r="Q5902" s="4" t="s">
        <v>21</v>
      </c>
    </row>
    <row r="5903" spans="1:17" ht="22.5" x14ac:dyDescent="0.25">
      <c r="A5903" s="3">
        <v>13457</v>
      </c>
      <c r="B5903" s="1" t="s">
        <v>41413</v>
      </c>
      <c r="C5903" s="1" t="s">
        <v>15</v>
      </c>
      <c r="D5903" s="1" t="s">
        <v>71</v>
      </c>
      <c r="E5903" s="1">
        <v>16801448</v>
      </c>
      <c r="F5903" s="1" t="s">
        <v>41414</v>
      </c>
      <c r="G5903" s="1">
        <v>2234654</v>
      </c>
      <c r="H5903" s="1" t="s">
        <v>41415</v>
      </c>
      <c r="I5903" s="2">
        <v>45065</v>
      </c>
      <c r="J5903" s="15" t="str">
        <f>MID(Tabla1[[#This Row],[HORA]],1,5)</f>
        <v>14:46</v>
      </c>
      <c r="K5903" s="16">
        <f>IF(Tabla1[[#This Row],[FECHA]]=I5904,IF(J5904-J5903&gt;0,(J5904-J5903)*1440,0),0)</f>
        <v>1.9999999999999929</v>
      </c>
      <c r="L5903" s="14">
        <f>2+L5644-Datos!$C$8</f>
        <v>10</v>
      </c>
      <c r="M5903" s="13" t="s">
        <v>56006</v>
      </c>
      <c r="N5903" s="1" t="s">
        <v>41416</v>
      </c>
      <c r="O5903" s="1">
        <v>15</v>
      </c>
      <c r="P5903" s="1" t="s">
        <v>1511</v>
      </c>
      <c r="Q5903" s="4" t="s">
        <v>21</v>
      </c>
    </row>
    <row r="5904" spans="1:17" ht="22.5" x14ac:dyDescent="0.25">
      <c r="A5904" s="3">
        <v>18324</v>
      </c>
      <c r="B5904" s="1" t="s">
        <v>54681</v>
      </c>
      <c r="C5904" s="1" t="s">
        <v>15</v>
      </c>
      <c r="D5904" s="1" t="s">
        <v>40</v>
      </c>
      <c r="E5904" s="1">
        <v>20487607917</v>
      </c>
      <c r="F5904" s="1" t="s">
        <v>54682</v>
      </c>
      <c r="G5904" s="1">
        <v>16752881</v>
      </c>
      <c r="H5904" s="1" t="s">
        <v>54683</v>
      </c>
      <c r="I5904" s="2">
        <v>45065</v>
      </c>
      <c r="J5904" s="15" t="str">
        <f>MID(Tabla1[[#This Row],[HORA]],1,5)</f>
        <v>14:48</v>
      </c>
      <c r="K5904" s="16">
        <f>IF(Tabla1[[#This Row],[FECHA]]=I5905,IF(J5905-J5904&gt;0,(J5905-J5904)*1440,0),0)</f>
        <v>0.99999999999999645</v>
      </c>
      <c r="L5904" s="14">
        <f>2+L5645-Datos!$C$8</f>
        <v>10.940000000000001</v>
      </c>
      <c r="M5904" s="13" t="s">
        <v>56008</v>
      </c>
      <c r="N5904" s="1" t="s">
        <v>54684</v>
      </c>
      <c r="O5904" s="1">
        <v>10</v>
      </c>
      <c r="P5904" s="1" t="s">
        <v>1511</v>
      </c>
      <c r="Q5904" s="4" t="s">
        <v>21</v>
      </c>
    </row>
    <row r="5905" spans="1:17" ht="22.5" x14ac:dyDescent="0.25">
      <c r="A5905" s="3">
        <v>7463</v>
      </c>
      <c r="B5905" s="1" t="s">
        <v>23362</v>
      </c>
      <c r="C5905" s="1" t="s">
        <v>15</v>
      </c>
      <c r="D5905" s="1" t="s">
        <v>40</v>
      </c>
      <c r="E5905" s="1">
        <v>2234656</v>
      </c>
      <c r="F5905" s="1" t="s">
        <v>23363</v>
      </c>
      <c r="G5905" s="1">
        <v>2234657</v>
      </c>
      <c r="H5905" s="1" t="s">
        <v>23364</v>
      </c>
      <c r="I5905" s="2">
        <v>45065</v>
      </c>
      <c r="J5905" s="15" t="str">
        <f>MID(Tabla1[[#This Row],[HORA]],1,5)</f>
        <v>14:49</v>
      </c>
      <c r="K5905" s="16">
        <f>IF(Tabla1[[#This Row],[FECHA]]=I5906,IF(J5906-J5905&gt;0,(J5906-J5905)*1440,0),0)</f>
        <v>3.9999999999999858</v>
      </c>
      <c r="L5905" s="14">
        <f>2+L5646-Datos!$C$8</f>
        <v>11.18</v>
      </c>
      <c r="M5905" s="13" t="s">
        <v>56009</v>
      </c>
      <c r="N5905" s="1" t="s">
        <v>59</v>
      </c>
      <c r="O5905" s="1">
        <v>10</v>
      </c>
      <c r="P5905" s="1" t="s">
        <v>20</v>
      </c>
      <c r="Q5905" s="4" t="s">
        <v>21</v>
      </c>
    </row>
    <row r="5906" spans="1:17" ht="22.5" x14ac:dyDescent="0.25">
      <c r="A5906" s="3">
        <v>188</v>
      </c>
      <c r="B5906" s="1" t="s">
        <v>448</v>
      </c>
      <c r="C5906" s="1" t="s">
        <v>15</v>
      </c>
      <c r="D5906" s="1" t="s">
        <v>141</v>
      </c>
      <c r="E5906" s="1">
        <v>2234663</v>
      </c>
      <c r="F5906" s="1" t="s">
        <v>78</v>
      </c>
      <c r="G5906" s="1">
        <v>2234664</v>
      </c>
      <c r="H5906" s="1" t="s">
        <v>449</v>
      </c>
      <c r="I5906" s="2">
        <v>45065</v>
      </c>
      <c r="J5906" s="15" t="str">
        <f>MID(Tabla1[[#This Row],[HORA]],1,5)</f>
        <v>14:53</v>
      </c>
      <c r="K5906" s="16">
        <f>IF(Tabla1[[#This Row],[FECHA]]=I5907,IF(J5907-J5906&gt;0,(J5907-J5906)*1440,0),0)</f>
        <v>0.99999999999999645</v>
      </c>
      <c r="L5906" s="14">
        <f>2+L5647-Datos!$C$8</f>
        <v>8.8500000000000014</v>
      </c>
      <c r="M5906" s="13" t="s">
        <v>56012</v>
      </c>
      <c r="N5906" s="1" t="s">
        <v>450</v>
      </c>
      <c r="O5906" s="1">
        <v>0</v>
      </c>
      <c r="P5906" s="1" t="s">
        <v>20</v>
      </c>
      <c r="Q5906" s="4" t="s">
        <v>21</v>
      </c>
    </row>
    <row r="5907" spans="1:17" ht="22.5" x14ac:dyDescent="0.25">
      <c r="A5907" s="3">
        <v>13458</v>
      </c>
      <c r="B5907" s="1" t="s">
        <v>41417</v>
      </c>
      <c r="C5907" s="1" t="s">
        <v>15</v>
      </c>
      <c r="D5907" s="1" t="s">
        <v>33</v>
      </c>
      <c r="E5907" s="1">
        <v>18091449</v>
      </c>
      <c r="F5907" s="1" t="s">
        <v>41418</v>
      </c>
      <c r="G5907" s="1">
        <v>2234665</v>
      </c>
      <c r="H5907" s="1" t="s">
        <v>41419</v>
      </c>
      <c r="I5907" s="2">
        <v>45065</v>
      </c>
      <c r="J5907" s="15" t="str">
        <f>MID(Tabla1[[#This Row],[HORA]],1,5)</f>
        <v>14:54</v>
      </c>
      <c r="K5907" s="16">
        <f>IF(Tabla1[[#This Row],[FECHA]]=I5908,IF(J5908-J5907&gt;0,(J5908-J5907)*1440,0),0)</f>
        <v>2.9999999999999893</v>
      </c>
      <c r="L5907" s="14">
        <f>2+L5648-Datos!$C$8</f>
        <v>10.09</v>
      </c>
      <c r="M5907" s="13" t="s">
        <v>56013</v>
      </c>
      <c r="N5907" s="1" t="s">
        <v>41420</v>
      </c>
      <c r="O5907" s="1">
        <v>15</v>
      </c>
      <c r="P5907" s="1" t="s">
        <v>1511</v>
      </c>
      <c r="Q5907" s="4" t="s">
        <v>21</v>
      </c>
    </row>
    <row r="5908" spans="1:17" ht="22.5" x14ac:dyDescent="0.25">
      <c r="A5908" s="3">
        <v>2016</v>
      </c>
      <c r="B5908" s="1" t="s">
        <v>6103</v>
      </c>
      <c r="C5908" s="1" t="s">
        <v>15</v>
      </c>
      <c r="D5908" s="1" t="s">
        <v>172</v>
      </c>
      <c r="E5908" s="1">
        <v>72731886</v>
      </c>
      <c r="F5908" s="1" t="s">
        <v>6104</v>
      </c>
      <c r="G5908" s="1">
        <v>2234666</v>
      </c>
      <c r="H5908" s="1" t="s">
        <v>6105</v>
      </c>
      <c r="I5908" s="2">
        <v>45065</v>
      </c>
      <c r="J5908" s="15" t="str">
        <f>MID(Tabla1[[#This Row],[HORA]],1,5)</f>
        <v>14:57</v>
      </c>
      <c r="K5908" s="16">
        <f>IF(Tabla1[[#This Row],[FECHA]]=I5909,IF(J5909-J5908&gt;0,(J5909-J5908)*1440,0),0)</f>
        <v>1.9999999999999929</v>
      </c>
      <c r="L5908" s="14">
        <f>2+L5649-Datos!$C$8</f>
        <v>9.7800000000000011</v>
      </c>
      <c r="M5908" s="13" t="s">
        <v>56016</v>
      </c>
      <c r="N5908" s="1" t="s">
        <v>6106</v>
      </c>
      <c r="O5908" s="1">
        <v>15</v>
      </c>
      <c r="P5908" s="1" t="s">
        <v>986</v>
      </c>
      <c r="Q5908" s="4" t="s">
        <v>21</v>
      </c>
    </row>
    <row r="5909" spans="1:17" ht="22.5" x14ac:dyDescent="0.25">
      <c r="A5909" s="3">
        <v>2017</v>
      </c>
      <c r="B5909" s="1" t="s">
        <v>6107</v>
      </c>
      <c r="C5909" s="1" t="s">
        <v>15</v>
      </c>
      <c r="D5909" s="1" t="s">
        <v>77</v>
      </c>
      <c r="E5909" s="1">
        <v>47544049</v>
      </c>
      <c r="F5909" s="1" t="s">
        <v>6108</v>
      </c>
      <c r="G5909" s="1">
        <v>47544049</v>
      </c>
      <c r="H5909" s="1" t="s">
        <v>6108</v>
      </c>
      <c r="I5909" s="2">
        <v>45065</v>
      </c>
      <c r="J5909" s="15" t="str">
        <f>MID(Tabla1[[#This Row],[HORA]],1,5)</f>
        <v>14:59</v>
      </c>
      <c r="K5909" s="16">
        <f>IF(Tabla1[[#This Row],[FECHA]]=I5910,IF(J5910-J5909&gt;0,(J5910-J5909)*1440,0),0)</f>
        <v>1.9999999999999929</v>
      </c>
      <c r="L5909" s="14">
        <f>2+L5650-Datos!$C$8</f>
        <v>11.16</v>
      </c>
      <c r="M5909" s="13" t="s">
        <v>56018</v>
      </c>
      <c r="N5909" s="1" t="s">
        <v>1715</v>
      </c>
      <c r="O5909" s="1">
        <v>25</v>
      </c>
      <c r="P5909" s="1" t="s">
        <v>986</v>
      </c>
      <c r="Q5909" s="4" t="s">
        <v>21</v>
      </c>
    </row>
    <row r="5910" spans="1:17" ht="22.5" x14ac:dyDescent="0.25">
      <c r="A5910" s="3">
        <v>13459</v>
      </c>
      <c r="B5910" s="1" t="s">
        <v>41421</v>
      </c>
      <c r="C5910" s="1" t="s">
        <v>15</v>
      </c>
      <c r="D5910" s="1" t="s">
        <v>119</v>
      </c>
      <c r="E5910" s="1">
        <v>47155804</v>
      </c>
      <c r="F5910" s="1" t="s">
        <v>41422</v>
      </c>
      <c r="G5910" s="1">
        <v>74473102</v>
      </c>
      <c r="H5910" s="1" t="s">
        <v>41423</v>
      </c>
      <c r="I5910" s="2">
        <v>45065</v>
      </c>
      <c r="J5910" s="15" t="str">
        <f>MID(Tabla1[[#This Row],[HORA]],1,5)</f>
        <v>15:01</v>
      </c>
      <c r="K5910" s="16">
        <f>IF(Tabla1[[#This Row],[FECHA]]=I5911,IF(J5911-J5910&gt;0,(J5911-J5910)*1440,0),0)</f>
        <v>0</v>
      </c>
      <c r="L5910" s="14">
        <f>2+L5651-Datos!$C$8</f>
        <v>11.100000000000001</v>
      </c>
      <c r="M5910" s="13" t="s">
        <v>56131</v>
      </c>
      <c r="N5910" s="1" t="s">
        <v>41424</v>
      </c>
      <c r="O5910" s="1">
        <v>20</v>
      </c>
      <c r="P5910" s="1" t="s">
        <v>1511</v>
      </c>
      <c r="Q5910" s="4" t="s">
        <v>21</v>
      </c>
    </row>
    <row r="5911" spans="1:17" ht="22.5" x14ac:dyDescent="0.25">
      <c r="A5911" s="3">
        <v>17103</v>
      </c>
      <c r="B5911" s="1" t="s">
        <v>51633</v>
      </c>
      <c r="C5911" s="1" t="s">
        <v>15</v>
      </c>
      <c r="D5911" s="1" t="s">
        <v>40</v>
      </c>
      <c r="E5911" s="1">
        <v>20605851721</v>
      </c>
      <c r="F5911" s="1" t="s">
        <v>51634</v>
      </c>
      <c r="G5911" s="1">
        <v>2234669</v>
      </c>
      <c r="H5911" s="1" t="s">
        <v>51635</v>
      </c>
      <c r="I5911" s="2">
        <v>45065</v>
      </c>
      <c r="J5911" s="15" t="str">
        <f>MID(Tabla1[[#This Row],[HORA]],1,5)</f>
        <v>15:01</v>
      </c>
      <c r="K5911" s="16">
        <f>IF(Tabla1[[#This Row],[FECHA]]=I5912,IF(J5912-J5911&gt;0,(J5912-J5911)*1440,0),0)</f>
        <v>2.9999999999999893</v>
      </c>
      <c r="L5911" s="14">
        <f>2+L5652-Datos!$C$8</f>
        <v>11</v>
      </c>
      <c r="M5911" s="13" t="s">
        <v>56131</v>
      </c>
      <c r="N5911" s="1" t="s">
        <v>51636</v>
      </c>
      <c r="O5911" s="1">
        <v>20</v>
      </c>
      <c r="P5911" s="1" t="s">
        <v>20</v>
      </c>
      <c r="Q5911" s="4" t="s">
        <v>21</v>
      </c>
    </row>
    <row r="5912" spans="1:17" ht="22.5" x14ac:dyDescent="0.25">
      <c r="A5912" s="3">
        <v>13460</v>
      </c>
      <c r="B5912" s="1" t="s">
        <v>41425</v>
      </c>
      <c r="C5912" s="1" t="s">
        <v>15</v>
      </c>
      <c r="D5912" s="1" t="s">
        <v>40</v>
      </c>
      <c r="E5912" s="1">
        <v>46525290</v>
      </c>
      <c r="F5912" s="1" t="s">
        <v>8768</v>
      </c>
      <c r="G5912" s="1">
        <v>21523466</v>
      </c>
      <c r="H5912" s="1" t="s">
        <v>41426</v>
      </c>
      <c r="I5912" s="2">
        <v>45065</v>
      </c>
      <c r="J5912" s="15" t="str">
        <f>MID(Tabla1[[#This Row],[HORA]],1,5)</f>
        <v>15:04</v>
      </c>
      <c r="K5912" s="16">
        <f>IF(Tabla1[[#This Row],[FECHA]]=I5913,IF(J5913-J5912&gt;0,(J5913-J5912)*1440,0),0)</f>
        <v>4.9999999999999822</v>
      </c>
      <c r="L5912" s="14">
        <f>2+L5653-Datos!$C$8</f>
        <v>8.7100000000000009</v>
      </c>
      <c r="M5912" s="13" t="s">
        <v>56133</v>
      </c>
      <c r="N5912" s="1" t="s">
        <v>41427</v>
      </c>
      <c r="O5912" s="1">
        <v>30</v>
      </c>
      <c r="P5912" s="1" t="s">
        <v>1511</v>
      </c>
      <c r="Q5912" s="4" t="s">
        <v>21</v>
      </c>
    </row>
    <row r="5913" spans="1:17" ht="22.5" x14ac:dyDescent="0.25">
      <c r="A5913" s="3">
        <v>7465</v>
      </c>
      <c r="B5913" s="1" t="s">
        <v>23369</v>
      </c>
      <c r="C5913" s="1" t="s">
        <v>15</v>
      </c>
      <c r="D5913" s="1" t="s">
        <v>71</v>
      </c>
      <c r="E5913" s="1">
        <v>2234674</v>
      </c>
      <c r="F5913" s="1" t="s">
        <v>23370</v>
      </c>
      <c r="G5913" s="1">
        <v>2234675</v>
      </c>
      <c r="H5913" s="1" t="s">
        <v>23371</v>
      </c>
      <c r="I5913" s="2">
        <v>45065</v>
      </c>
      <c r="J5913" s="15" t="str">
        <f>MID(Tabla1[[#This Row],[HORA]],1,5)</f>
        <v>15:09</v>
      </c>
      <c r="K5913" s="16">
        <f>IF(Tabla1[[#This Row],[FECHA]]=I5914,IF(J5914-J5913&gt;0,(J5914-J5913)*1440,0),0)</f>
        <v>0.99999999999999645</v>
      </c>
      <c r="L5913" s="14">
        <f>2+L5654-Datos!$C$8</f>
        <v>10</v>
      </c>
      <c r="M5913" s="13" t="s">
        <v>55864</v>
      </c>
      <c r="N5913" s="1" t="s">
        <v>59</v>
      </c>
      <c r="O5913" s="1">
        <v>10</v>
      </c>
      <c r="P5913" s="1" t="s">
        <v>20</v>
      </c>
      <c r="Q5913" s="4" t="s">
        <v>21</v>
      </c>
    </row>
    <row r="5914" spans="1:17" ht="22.5" x14ac:dyDescent="0.25">
      <c r="A5914" s="3">
        <v>2018</v>
      </c>
      <c r="B5914" s="1" t="s">
        <v>6109</v>
      </c>
      <c r="C5914" s="1" t="s">
        <v>15</v>
      </c>
      <c r="D5914" s="1" t="s">
        <v>637</v>
      </c>
      <c r="E5914" s="1">
        <v>74213856</v>
      </c>
      <c r="F5914" s="1" t="s">
        <v>6110</v>
      </c>
      <c r="G5914" s="1">
        <v>43201479</v>
      </c>
      <c r="H5914" s="1" t="s">
        <v>6111</v>
      </c>
      <c r="I5914" s="2">
        <v>45065</v>
      </c>
      <c r="J5914" s="15" t="str">
        <f>MID(Tabla1[[#This Row],[HORA]],1,5)</f>
        <v>15:10</v>
      </c>
      <c r="K5914" s="16">
        <f>IF(Tabla1[[#This Row],[FECHA]]=I5915,IF(J5915-J5914&gt;0,(J5915-J5914)*1440,0),0)</f>
        <v>0.99999999999999645</v>
      </c>
      <c r="L5914" s="14">
        <f>2+L5655-Datos!$C$8</f>
        <v>9.0100000000000016</v>
      </c>
      <c r="M5914" s="13" t="s">
        <v>55865</v>
      </c>
      <c r="N5914" s="1" t="s">
        <v>6112</v>
      </c>
      <c r="O5914" s="1">
        <v>20</v>
      </c>
      <c r="P5914" s="1" t="s">
        <v>986</v>
      </c>
      <c r="Q5914" s="4" t="s">
        <v>21</v>
      </c>
    </row>
    <row r="5915" spans="1:17" ht="22.5" x14ac:dyDescent="0.25">
      <c r="A5915" s="3">
        <v>18325</v>
      </c>
      <c r="B5915" s="1" t="s">
        <v>54685</v>
      </c>
      <c r="C5915" s="1" t="s">
        <v>15</v>
      </c>
      <c r="D5915" s="1" t="s">
        <v>40</v>
      </c>
      <c r="E5915" s="1">
        <v>20608989316</v>
      </c>
      <c r="F5915" s="1" t="s">
        <v>54686</v>
      </c>
      <c r="G5915" s="1">
        <v>16668190</v>
      </c>
      <c r="H5915" s="1" t="s">
        <v>5528</v>
      </c>
      <c r="I5915" s="2">
        <v>45065</v>
      </c>
      <c r="J5915" s="15" t="str">
        <f>MID(Tabla1[[#This Row],[HORA]],1,5)</f>
        <v>15:11</v>
      </c>
      <c r="K5915" s="16">
        <f>IF(Tabla1[[#This Row],[FECHA]]=I5916,IF(J5916-J5915&gt;0,(J5916-J5915)*1440,0),0)</f>
        <v>2.9999999999999893</v>
      </c>
      <c r="L5915" s="14">
        <f>2+L5656-Datos!$C$8</f>
        <v>12.02</v>
      </c>
      <c r="M5915" s="13" t="s">
        <v>55866</v>
      </c>
      <c r="N5915" s="1" t="s">
        <v>49688</v>
      </c>
      <c r="O5915" s="1">
        <v>30</v>
      </c>
      <c r="P5915" s="1" t="s">
        <v>1511</v>
      </c>
      <c r="Q5915" s="4" t="s">
        <v>21</v>
      </c>
    </row>
    <row r="5916" spans="1:17" ht="22.5" x14ac:dyDescent="0.25">
      <c r="A5916" s="3">
        <v>18326</v>
      </c>
      <c r="B5916" s="1" t="s">
        <v>54687</v>
      </c>
      <c r="C5916" s="1" t="s">
        <v>15</v>
      </c>
      <c r="D5916" s="1" t="s">
        <v>33</v>
      </c>
      <c r="E5916" s="1">
        <v>20522547957</v>
      </c>
      <c r="F5916" s="1" t="s">
        <v>47721</v>
      </c>
      <c r="G5916" s="1">
        <v>48055372</v>
      </c>
      <c r="H5916" s="1" t="s">
        <v>54688</v>
      </c>
      <c r="I5916" s="2">
        <v>45065</v>
      </c>
      <c r="J5916" s="15" t="str">
        <f>MID(Tabla1[[#This Row],[HORA]],1,5)</f>
        <v>15:14</v>
      </c>
      <c r="K5916" s="16">
        <f>IF(Tabla1[[#This Row],[FECHA]]=I5917,IF(J5917-J5916&gt;0,(J5917-J5916)*1440,0),0)</f>
        <v>0.99999999999999645</v>
      </c>
      <c r="L5916" s="14">
        <f>2+L5657-Datos!$C$8</f>
        <v>14.080000000000002</v>
      </c>
      <c r="M5916" s="13" t="s">
        <v>55869</v>
      </c>
      <c r="N5916" s="1" t="s">
        <v>1531</v>
      </c>
      <c r="O5916" s="1">
        <v>10</v>
      </c>
      <c r="P5916" s="1" t="s">
        <v>1511</v>
      </c>
      <c r="Q5916" s="4" t="s">
        <v>21</v>
      </c>
    </row>
    <row r="5917" spans="1:17" ht="22.5" x14ac:dyDescent="0.25">
      <c r="A5917" s="3">
        <v>13461</v>
      </c>
      <c r="B5917" s="1" t="s">
        <v>41428</v>
      </c>
      <c r="C5917" s="1" t="s">
        <v>15</v>
      </c>
      <c r="D5917" s="1" t="s">
        <v>40</v>
      </c>
      <c r="E5917" s="1">
        <v>72623087</v>
      </c>
      <c r="F5917" s="1" t="s">
        <v>41429</v>
      </c>
      <c r="G5917" s="1">
        <v>72623087</v>
      </c>
      <c r="H5917" s="1" t="s">
        <v>41429</v>
      </c>
      <c r="I5917" s="2">
        <v>45065</v>
      </c>
      <c r="J5917" s="15" t="str">
        <f>MID(Tabla1[[#This Row],[HORA]],1,5)</f>
        <v>15:15</v>
      </c>
      <c r="K5917" s="16">
        <f>IF(Tabla1[[#This Row],[FECHA]]=I5918,IF(J5918-J5917&gt;0,(J5918-J5917)*1440,0),0)</f>
        <v>13.99999999999995</v>
      </c>
      <c r="L5917" s="14">
        <f>2+L5658-Datos!$C$8</f>
        <v>9.9500000000000011</v>
      </c>
      <c r="M5917" s="13" t="s">
        <v>55870</v>
      </c>
      <c r="N5917" s="1" t="s">
        <v>2178</v>
      </c>
      <c r="O5917" s="1">
        <v>15</v>
      </c>
      <c r="P5917" s="1" t="s">
        <v>1511</v>
      </c>
      <c r="Q5917" s="4" t="s">
        <v>21</v>
      </c>
    </row>
    <row r="5918" spans="1:17" ht="22.5" x14ac:dyDescent="0.25">
      <c r="A5918" s="3">
        <v>13462</v>
      </c>
      <c r="B5918" s="1" t="s">
        <v>41430</v>
      </c>
      <c r="C5918" s="1" t="s">
        <v>15</v>
      </c>
      <c r="D5918" s="1" t="s">
        <v>61</v>
      </c>
      <c r="E5918" s="1">
        <v>5312811</v>
      </c>
      <c r="F5918" s="1" t="s">
        <v>41431</v>
      </c>
      <c r="G5918" s="1">
        <v>2234682</v>
      </c>
      <c r="H5918" s="1" t="s">
        <v>41432</v>
      </c>
      <c r="I5918" s="2">
        <v>45065</v>
      </c>
      <c r="J5918" s="15" t="str">
        <f>MID(Tabla1[[#This Row],[HORA]],1,5)</f>
        <v>15:29</v>
      </c>
      <c r="K5918" s="16">
        <f>IF(Tabla1[[#This Row],[FECHA]]=I5919,IF(J5919-J5918&gt;0,(J5919-J5918)*1440,0),0)</f>
        <v>6.0000000000001386</v>
      </c>
      <c r="L5918" s="14">
        <f>2+L5659-Datos!$C$8</f>
        <v>9.7600000000000016</v>
      </c>
      <c r="M5918" s="13" t="s">
        <v>55884</v>
      </c>
      <c r="N5918" s="1" t="s">
        <v>41433</v>
      </c>
      <c r="O5918" s="1">
        <v>30</v>
      </c>
      <c r="P5918" s="1" t="s">
        <v>1511</v>
      </c>
      <c r="Q5918" s="4" t="s">
        <v>21</v>
      </c>
    </row>
    <row r="5919" spans="1:17" ht="22.5" x14ac:dyDescent="0.25">
      <c r="A5919" s="3">
        <v>13463</v>
      </c>
      <c r="B5919" s="1" t="s">
        <v>41434</v>
      </c>
      <c r="C5919" s="1" t="s">
        <v>15</v>
      </c>
      <c r="D5919" s="1" t="s">
        <v>40</v>
      </c>
      <c r="E5919" s="1">
        <v>46864128</v>
      </c>
      <c r="F5919" s="1" t="s">
        <v>41435</v>
      </c>
      <c r="G5919" s="1">
        <v>16599889</v>
      </c>
      <c r="H5919" s="1" t="s">
        <v>41436</v>
      </c>
      <c r="I5919" s="2">
        <v>45065</v>
      </c>
      <c r="J5919" s="15" t="str">
        <f>MID(Tabla1[[#This Row],[HORA]],1,5)</f>
        <v>15:35</v>
      </c>
      <c r="K5919" s="16">
        <f>IF(Tabla1[[#This Row],[FECHA]]=I5920,IF(J5920-J5919&gt;0,(J5920-J5919)*1440,0),0)</f>
        <v>1.9999999999999929</v>
      </c>
      <c r="L5919" s="14">
        <f>2+L5660-Datos!$C$8</f>
        <v>11.850000000000001</v>
      </c>
      <c r="M5919" s="13" t="s">
        <v>55890</v>
      </c>
      <c r="N5919" s="1" t="s">
        <v>1531</v>
      </c>
      <c r="O5919" s="1">
        <v>10</v>
      </c>
      <c r="P5919" s="1" t="s">
        <v>1511</v>
      </c>
      <c r="Q5919" s="4" t="s">
        <v>21</v>
      </c>
    </row>
    <row r="5920" spans="1:17" ht="22.5" x14ac:dyDescent="0.25">
      <c r="A5920" s="3">
        <v>17104</v>
      </c>
      <c r="B5920" s="1" t="s">
        <v>51637</v>
      </c>
      <c r="C5920" s="1" t="s">
        <v>15</v>
      </c>
      <c r="D5920" s="1" t="s">
        <v>30</v>
      </c>
      <c r="E5920" s="1">
        <v>10167393883</v>
      </c>
      <c r="F5920" s="1" t="s">
        <v>49232</v>
      </c>
      <c r="G5920" s="1">
        <v>2234685</v>
      </c>
      <c r="H5920" s="1" t="s">
        <v>51638</v>
      </c>
      <c r="I5920" s="2">
        <v>45065</v>
      </c>
      <c r="J5920" s="15" t="str">
        <f>MID(Tabla1[[#This Row],[HORA]],1,5)</f>
        <v>15:37</v>
      </c>
      <c r="K5920" s="16">
        <f>IF(Tabla1[[#This Row],[FECHA]]=I5921,IF(J5921-J5920&gt;0,(J5921-J5920)*1440,0),0)</f>
        <v>1.9999999999999929</v>
      </c>
      <c r="L5920" s="14">
        <f>2+L5661-Datos!$C$8</f>
        <v>9.1900000000000013</v>
      </c>
      <c r="M5920" s="13" t="s">
        <v>55892</v>
      </c>
      <c r="N5920" s="1" t="s">
        <v>26824</v>
      </c>
      <c r="O5920" s="1">
        <v>15</v>
      </c>
      <c r="P5920" s="1" t="s">
        <v>20</v>
      </c>
      <c r="Q5920" s="4" t="s">
        <v>21</v>
      </c>
    </row>
    <row r="5921" spans="1:17" ht="22.5" x14ac:dyDescent="0.25">
      <c r="A5921" s="3">
        <v>15951</v>
      </c>
      <c r="B5921" s="1" t="s">
        <v>48498</v>
      </c>
      <c r="C5921" s="1" t="s">
        <v>15</v>
      </c>
      <c r="D5921" s="1" t="s">
        <v>172</v>
      </c>
      <c r="E5921" s="1">
        <v>20600302630</v>
      </c>
      <c r="F5921" s="1" t="s">
        <v>48499</v>
      </c>
      <c r="G5921" s="1">
        <v>10177267</v>
      </c>
      <c r="H5921" s="1" t="s">
        <v>48500</v>
      </c>
      <c r="I5921" s="2">
        <v>45065</v>
      </c>
      <c r="J5921" s="15" t="str">
        <f>MID(Tabla1[[#This Row],[HORA]],1,5)</f>
        <v>15:39</v>
      </c>
      <c r="K5921" s="16">
        <f>IF(Tabla1[[#This Row],[FECHA]]=I5922,IF(J5922-J5921&gt;0,(J5922-J5921)*1440,0),0)</f>
        <v>1.9999999999999929</v>
      </c>
      <c r="L5921" s="14">
        <f>2+L5662-Datos!$C$8</f>
        <v>10.920000000000002</v>
      </c>
      <c r="M5921" s="13" t="s">
        <v>55894</v>
      </c>
      <c r="N5921" s="1" t="s">
        <v>48501</v>
      </c>
      <c r="O5921" s="1">
        <v>20</v>
      </c>
      <c r="P5921" s="1" t="s">
        <v>986</v>
      </c>
      <c r="Q5921" s="4" t="s">
        <v>21</v>
      </c>
    </row>
    <row r="5922" spans="1:17" ht="22.5" x14ac:dyDescent="0.25">
      <c r="A5922" s="3">
        <v>7466</v>
      </c>
      <c r="B5922" s="1" t="s">
        <v>23372</v>
      </c>
      <c r="C5922" s="1" t="s">
        <v>15</v>
      </c>
      <c r="D5922" s="1" t="s">
        <v>1847</v>
      </c>
      <c r="E5922" s="1">
        <v>41705838</v>
      </c>
      <c r="F5922" s="1" t="s">
        <v>23373</v>
      </c>
      <c r="G5922" s="1">
        <v>2234687</v>
      </c>
      <c r="H5922" s="1" t="s">
        <v>23374</v>
      </c>
      <c r="I5922" s="2">
        <v>45065</v>
      </c>
      <c r="J5922" s="15" t="str">
        <f>MID(Tabla1[[#This Row],[HORA]],1,5)</f>
        <v>15:41</v>
      </c>
      <c r="K5922" s="16">
        <f>IF(Tabla1[[#This Row],[FECHA]]=I5923,IF(J5923-J5922&gt;0,(J5923-J5922)*1440,0),0)</f>
        <v>0</v>
      </c>
      <c r="L5922" s="14">
        <f>2+L5663-Datos!$C$8</f>
        <v>12.780000000000001</v>
      </c>
      <c r="M5922" s="13" t="s">
        <v>55896</v>
      </c>
      <c r="N5922" s="1" t="s">
        <v>23375</v>
      </c>
      <c r="O5922" s="1">
        <v>15</v>
      </c>
      <c r="P5922" s="1" t="s">
        <v>20</v>
      </c>
      <c r="Q5922" s="4" t="s">
        <v>21</v>
      </c>
    </row>
    <row r="5923" spans="1:17" ht="22.5" x14ac:dyDescent="0.25">
      <c r="A5923" s="3">
        <v>18327</v>
      </c>
      <c r="B5923" s="1" t="s">
        <v>54689</v>
      </c>
      <c r="C5923" s="1" t="s">
        <v>15</v>
      </c>
      <c r="D5923" s="1" t="s">
        <v>71</v>
      </c>
      <c r="E5923" s="1">
        <v>10166187791</v>
      </c>
      <c r="F5923" s="1" t="s">
        <v>48578</v>
      </c>
      <c r="G5923" s="1">
        <v>77344464</v>
      </c>
      <c r="H5923" s="1" t="s">
        <v>48579</v>
      </c>
      <c r="I5923" s="2">
        <v>45065</v>
      </c>
      <c r="J5923" s="15" t="str">
        <f>MID(Tabla1[[#This Row],[HORA]],1,5)</f>
        <v>15:41</v>
      </c>
      <c r="K5923" s="16">
        <f>IF(Tabla1[[#This Row],[FECHA]]=I5924,IF(J5924-J5923&gt;0,(J5924-J5923)*1440,0),0)</f>
        <v>10.999999999999961</v>
      </c>
      <c r="L5923" s="14">
        <f>2+L5664-Datos!$C$8</f>
        <v>10.08</v>
      </c>
      <c r="M5923" s="13" t="s">
        <v>55896</v>
      </c>
      <c r="N5923" s="1" t="s">
        <v>54690</v>
      </c>
      <c r="O5923" s="1">
        <v>15</v>
      </c>
      <c r="P5923" s="1" t="s">
        <v>1511</v>
      </c>
      <c r="Q5923" s="4" t="s">
        <v>21</v>
      </c>
    </row>
    <row r="5924" spans="1:17" ht="22.5" x14ac:dyDescent="0.25">
      <c r="A5924" s="3">
        <v>2019</v>
      </c>
      <c r="B5924" s="1" t="s">
        <v>6113</v>
      </c>
      <c r="C5924" s="1" t="s">
        <v>15</v>
      </c>
      <c r="D5924" s="1" t="s">
        <v>119</v>
      </c>
      <c r="E5924" s="1">
        <v>40302051</v>
      </c>
      <c r="F5924" s="1" t="s">
        <v>6114</v>
      </c>
      <c r="G5924" s="1">
        <v>2234693</v>
      </c>
      <c r="H5924" s="1" t="s">
        <v>6115</v>
      </c>
      <c r="I5924" s="2">
        <v>45065</v>
      </c>
      <c r="J5924" s="15" t="str">
        <f>MID(Tabla1[[#This Row],[HORA]],1,5)</f>
        <v>15:52</v>
      </c>
      <c r="K5924" s="16">
        <f>IF(Tabla1[[#This Row],[FECHA]]=I5925,IF(J5925-J5924&gt;0,(J5925-J5924)*1440,0),0)</f>
        <v>0</v>
      </c>
      <c r="L5924" s="14">
        <f>2+L5665-Datos!$C$8</f>
        <v>10.74</v>
      </c>
      <c r="M5924" s="13" t="s">
        <v>55907</v>
      </c>
      <c r="N5924" s="1" t="s">
        <v>6116</v>
      </c>
      <c r="O5924" s="1">
        <v>15</v>
      </c>
      <c r="P5924" s="1" t="s">
        <v>986</v>
      </c>
      <c r="Q5924" s="4" t="s">
        <v>21</v>
      </c>
    </row>
    <row r="5925" spans="1:17" ht="22.5" x14ac:dyDescent="0.25">
      <c r="A5925" s="3">
        <v>13464</v>
      </c>
      <c r="B5925" s="1" t="s">
        <v>41437</v>
      </c>
      <c r="C5925" s="1" t="s">
        <v>15</v>
      </c>
      <c r="D5925" s="1" t="s">
        <v>82</v>
      </c>
      <c r="E5925" s="1">
        <v>41373449</v>
      </c>
      <c r="F5925" s="1" t="s">
        <v>35969</v>
      </c>
      <c r="G5925" s="1">
        <v>2234692</v>
      </c>
      <c r="H5925" s="1" t="s">
        <v>41438</v>
      </c>
      <c r="I5925" s="2">
        <v>45065</v>
      </c>
      <c r="J5925" s="15" t="str">
        <f>MID(Tabla1[[#This Row],[HORA]],1,5)</f>
        <v>15:52</v>
      </c>
      <c r="K5925" s="16">
        <f>IF(Tabla1[[#This Row],[FECHA]]=I5926,IF(J5926-J5925&gt;0,(J5926-J5925)*1440,0),0)</f>
        <v>0.99999999999999645</v>
      </c>
      <c r="L5925" s="14">
        <f>2+L5666-Datos!$C$8</f>
        <v>10.68</v>
      </c>
      <c r="M5925" s="13" t="s">
        <v>55907</v>
      </c>
      <c r="N5925" s="1" t="s">
        <v>41439</v>
      </c>
      <c r="O5925" s="1">
        <v>15</v>
      </c>
      <c r="P5925" s="1" t="s">
        <v>1511</v>
      </c>
      <c r="Q5925" s="4" t="s">
        <v>21</v>
      </c>
    </row>
    <row r="5926" spans="1:17" ht="22.5" x14ac:dyDescent="0.25">
      <c r="A5926" s="3">
        <v>17105</v>
      </c>
      <c r="B5926" s="1" t="s">
        <v>51639</v>
      </c>
      <c r="C5926" s="1" t="s">
        <v>15</v>
      </c>
      <c r="D5926" s="1" t="s">
        <v>77</v>
      </c>
      <c r="E5926" s="1">
        <v>20521257319</v>
      </c>
      <c r="F5926" s="1" t="s">
        <v>48574</v>
      </c>
      <c r="G5926" s="1">
        <v>2234696</v>
      </c>
      <c r="H5926" s="1" t="s">
        <v>51640</v>
      </c>
      <c r="I5926" s="2">
        <v>45065</v>
      </c>
      <c r="J5926" s="15" t="str">
        <f>MID(Tabla1[[#This Row],[HORA]],1,5)</f>
        <v>15:53</v>
      </c>
      <c r="K5926" s="16">
        <f>IF(Tabla1[[#This Row],[FECHA]]=I5927,IF(J5927-J5926&gt;0,(J5927-J5926)*1440,0),0)</f>
        <v>1.9999999999999929</v>
      </c>
      <c r="L5926" s="14">
        <f>2+L5667-Datos!$C$8</f>
        <v>8.7800000000000011</v>
      </c>
      <c r="M5926" s="13" t="s">
        <v>55908</v>
      </c>
      <c r="N5926" s="1" t="s">
        <v>51641</v>
      </c>
      <c r="O5926" s="1">
        <v>40</v>
      </c>
      <c r="P5926" s="1" t="s">
        <v>20</v>
      </c>
      <c r="Q5926" s="4" t="s">
        <v>21</v>
      </c>
    </row>
    <row r="5927" spans="1:17" ht="22.5" x14ac:dyDescent="0.25">
      <c r="A5927" s="3">
        <v>7467</v>
      </c>
      <c r="B5927" s="1" t="s">
        <v>23376</v>
      </c>
      <c r="C5927" s="1" t="s">
        <v>15</v>
      </c>
      <c r="D5927" s="1" t="s">
        <v>3257</v>
      </c>
      <c r="E5927" s="1">
        <v>44925421</v>
      </c>
      <c r="F5927" s="1" t="s">
        <v>23377</v>
      </c>
      <c r="G5927" s="1">
        <v>2234699</v>
      </c>
      <c r="H5927" s="1" t="s">
        <v>23378</v>
      </c>
      <c r="I5927" s="2">
        <v>45065</v>
      </c>
      <c r="J5927" s="15" t="str">
        <f>MID(Tabla1[[#This Row],[HORA]],1,5)</f>
        <v>15:55</v>
      </c>
      <c r="K5927" s="16">
        <f>IF(Tabla1[[#This Row],[FECHA]]=I5928,IF(J5928-J5927&gt;0,(J5928-J5927)*1440,0),0)</f>
        <v>0</v>
      </c>
      <c r="L5927" s="14">
        <f>2+L5668-Datos!$C$8</f>
        <v>9.7900000000000009</v>
      </c>
      <c r="M5927" s="13" t="s">
        <v>55910</v>
      </c>
      <c r="N5927" s="1" t="s">
        <v>23379</v>
      </c>
      <c r="O5927" s="1">
        <v>10</v>
      </c>
      <c r="P5927" s="1" t="s">
        <v>20</v>
      </c>
      <c r="Q5927" s="4" t="s">
        <v>21</v>
      </c>
    </row>
    <row r="5928" spans="1:17" ht="22.5" x14ac:dyDescent="0.25">
      <c r="A5928" s="3">
        <v>13465</v>
      </c>
      <c r="B5928" s="1" t="s">
        <v>41440</v>
      </c>
      <c r="C5928" s="1" t="s">
        <v>15</v>
      </c>
      <c r="D5928" s="1" t="s">
        <v>71</v>
      </c>
      <c r="E5928" s="1">
        <v>27970563</v>
      </c>
      <c r="F5928" s="1" t="s">
        <v>41441</v>
      </c>
      <c r="G5928" s="1">
        <v>2234698</v>
      </c>
      <c r="H5928" s="1" t="s">
        <v>41442</v>
      </c>
      <c r="I5928" s="2">
        <v>45065</v>
      </c>
      <c r="J5928" s="15" t="str">
        <f>MID(Tabla1[[#This Row],[HORA]],1,5)</f>
        <v>15:55</v>
      </c>
      <c r="K5928" s="16">
        <f>IF(Tabla1[[#This Row],[FECHA]]=I5929,IF(J5929-J5928&gt;0,(J5929-J5928)*1440,0),0)</f>
        <v>1.9999999999999929</v>
      </c>
      <c r="L5928" s="14">
        <f>2+L5669-Datos!$C$8</f>
        <v>11.16</v>
      </c>
      <c r="M5928" s="13" t="s">
        <v>55910</v>
      </c>
      <c r="N5928" s="1" t="s">
        <v>41443</v>
      </c>
      <c r="O5928" s="1">
        <v>15</v>
      </c>
      <c r="P5928" s="1" t="s">
        <v>1511</v>
      </c>
      <c r="Q5928" s="4" t="s">
        <v>21</v>
      </c>
    </row>
    <row r="5929" spans="1:17" ht="22.5" x14ac:dyDescent="0.25">
      <c r="A5929" s="3">
        <v>7468</v>
      </c>
      <c r="B5929" s="1" t="s">
        <v>23380</v>
      </c>
      <c r="C5929" s="1" t="s">
        <v>15</v>
      </c>
      <c r="D5929" s="1" t="s">
        <v>40</v>
      </c>
      <c r="E5929" s="1">
        <v>45252362</v>
      </c>
      <c r="F5929" s="1" t="s">
        <v>8734</v>
      </c>
      <c r="G5929" s="1">
        <v>48496404</v>
      </c>
      <c r="H5929" s="1" t="s">
        <v>23381</v>
      </c>
      <c r="I5929" s="2">
        <v>45065</v>
      </c>
      <c r="J5929" s="15" t="str">
        <f>MID(Tabla1[[#This Row],[HORA]],1,5)</f>
        <v>15:57</v>
      </c>
      <c r="K5929" s="16">
        <f>IF(Tabla1[[#This Row],[FECHA]]=I5930,IF(J5930-J5929&gt;0,(J5930-J5929)*1440,0),0)</f>
        <v>0</v>
      </c>
      <c r="L5929" s="14">
        <f>2+L5670-Datos!$C$8</f>
        <v>10.91</v>
      </c>
      <c r="M5929" s="13" t="s">
        <v>55912</v>
      </c>
      <c r="N5929" s="1" t="s">
        <v>950</v>
      </c>
      <c r="O5929" s="1">
        <v>20</v>
      </c>
      <c r="P5929" s="1" t="s">
        <v>20</v>
      </c>
      <c r="Q5929" s="4" t="s">
        <v>21</v>
      </c>
    </row>
    <row r="5930" spans="1:17" ht="22.5" x14ac:dyDescent="0.25">
      <c r="A5930" s="3">
        <v>13466</v>
      </c>
      <c r="B5930" s="1" t="s">
        <v>41444</v>
      </c>
      <c r="C5930" s="1" t="s">
        <v>15</v>
      </c>
      <c r="D5930" s="1" t="s">
        <v>161</v>
      </c>
      <c r="E5930" s="1">
        <v>47660807</v>
      </c>
      <c r="F5930" s="1" t="s">
        <v>41445</v>
      </c>
      <c r="G5930" s="1">
        <v>2234701</v>
      </c>
      <c r="H5930" s="1" t="s">
        <v>41446</v>
      </c>
      <c r="I5930" s="2">
        <v>45065</v>
      </c>
      <c r="J5930" s="15" t="str">
        <f>MID(Tabla1[[#This Row],[HORA]],1,5)</f>
        <v>15:57</v>
      </c>
      <c r="K5930" s="16">
        <f>IF(Tabla1[[#This Row],[FECHA]]=I5931,IF(J5931-J5930&gt;0,(J5931-J5930)*1440,0),0)</f>
        <v>2.9999999999999893</v>
      </c>
      <c r="L5930" s="14">
        <f>2+L5671-Datos!$C$8</f>
        <v>13.850000000000001</v>
      </c>
      <c r="M5930" s="13" t="s">
        <v>55912</v>
      </c>
      <c r="N5930" s="1" t="s">
        <v>41447</v>
      </c>
      <c r="O5930" s="1">
        <v>15</v>
      </c>
      <c r="P5930" s="1" t="s">
        <v>1511</v>
      </c>
      <c r="Q5930" s="4" t="s">
        <v>21</v>
      </c>
    </row>
    <row r="5931" spans="1:17" ht="22.5" x14ac:dyDescent="0.25">
      <c r="A5931" s="3">
        <v>13467</v>
      </c>
      <c r="B5931" s="1" t="s">
        <v>41448</v>
      </c>
      <c r="C5931" s="1" t="s">
        <v>15</v>
      </c>
      <c r="D5931" s="1" t="s">
        <v>1847</v>
      </c>
      <c r="E5931" s="1">
        <v>16688942</v>
      </c>
      <c r="F5931" s="1" t="s">
        <v>14797</v>
      </c>
      <c r="G5931" s="1">
        <v>2234703</v>
      </c>
      <c r="H5931" s="1" t="s">
        <v>14798</v>
      </c>
      <c r="I5931" s="2">
        <v>45065</v>
      </c>
      <c r="J5931" s="15" t="str">
        <f>MID(Tabla1[[#This Row],[HORA]],1,5)</f>
        <v>16:00</v>
      </c>
      <c r="K5931" s="16">
        <f>IF(Tabla1[[#This Row],[FECHA]]=I5932,IF(J5932-J5931&gt;0,(J5932-J5931)*1440,0),0)</f>
        <v>0</v>
      </c>
      <c r="L5931" s="14">
        <f>2+L5672-Datos!$C$8</f>
        <v>11</v>
      </c>
      <c r="M5931" s="13" t="s">
        <v>55915</v>
      </c>
      <c r="N5931" s="1" t="s">
        <v>41449</v>
      </c>
      <c r="O5931" s="1">
        <v>10</v>
      </c>
      <c r="P5931" s="1" t="s">
        <v>1511</v>
      </c>
      <c r="Q5931" s="4" t="s">
        <v>21</v>
      </c>
    </row>
    <row r="5932" spans="1:17" ht="22.5" x14ac:dyDescent="0.25">
      <c r="A5932" s="3">
        <v>17106</v>
      </c>
      <c r="B5932" s="1" t="s">
        <v>51642</v>
      </c>
      <c r="C5932" s="1" t="s">
        <v>15</v>
      </c>
      <c r="D5932" s="1" t="s">
        <v>40</v>
      </c>
      <c r="E5932" s="1">
        <v>20231363255</v>
      </c>
      <c r="F5932" s="1" t="s">
        <v>48094</v>
      </c>
      <c r="G5932" s="1">
        <v>2234702</v>
      </c>
      <c r="H5932" s="1" t="s">
        <v>13175</v>
      </c>
      <c r="I5932" s="2">
        <v>45065</v>
      </c>
      <c r="J5932" s="15" t="str">
        <f>MID(Tabla1[[#This Row],[HORA]],1,5)</f>
        <v>16:00</v>
      </c>
      <c r="K5932" s="16">
        <f>IF(Tabla1[[#This Row],[FECHA]]=I5933,IF(J5933-J5932&gt;0,(J5933-J5932)*1440,0),0)</f>
        <v>3.0000000000001492</v>
      </c>
      <c r="L5932" s="14">
        <f>2+L5673-Datos!$C$8</f>
        <v>9.2100000000000009</v>
      </c>
      <c r="M5932" s="13" t="s">
        <v>55915</v>
      </c>
      <c r="N5932" s="1" t="s">
        <v>59</v>
      </c>
      <c r="O5932" s="1">
        <v>10</v>
      </c>
      <c r="P5932" s="1" t="s">
        <v>20</v>
      </c>
      <c r="Q5932" s="4" t="s">
        <v>21</v>
      </c>
    </row>
    <row r="5933" spans="1:17" ht="22.5" x14ac:dyDescent="0.25">
      <c r="A5933" s="3">
        <v>17107</v>
      </c>
      <c r="B5933" s="1" t="s">
        <v>51643</v>
      </c>
      <c r="C5933" s="1" t="s">
        <v>15</v>
      </c>
      <c r="D5933" s="1" t="s">
        <v>637</v>
      </c>
      <c r="E5933" s="1">
        <v>10448409576</v>
      </c>
      <c r="F5933" s="1" t="s">
        <v>51644</v>
      </c>
      <c r="G5933" s="1">
        <v>2234705</v>
      </c>
      <c r="H5933" s="1" t="s">
        <v>51645</v>
      </c>
      <c r="I5933" s="2">
        <v>45065</v>
      </c>
      <c r="J5933" s="15" t="str">
        <f>MID(Tabla1[[#This Row],[HORA]],1,5)</f>
        <v>16:03</v>
      </c>
      <c r="K5933" s="16">
        <f>IF(Tabla1[[#This Row],[FECHA]]=I5934,IF(J5934-J5933&gt;0,(J5934-J5933)*1440,0),0)</f>
        <v>0</v>
      </c>
      <c r="L5933" s="14">
        <f>2+L5674-Datos!$C$8</f>
        <v>10</v>
      </c>
      <c r="M5933" s="13" t="s">
        <v>55918</v>
      </c>
      <c r="N5933" s="1" t="s">
        <v>51646</v>
      </c>
      <c r="O5933" s="1">
        <v>33.33</v>
      </c>
      <c r="P5933" s="1" t="s">
        <v>20</v>
      </c>
      <c r="Q5933" s="4" t="s">
        <v>21</v>
      </c>
    </row>
    <row r="5934" spans="1:17" ht="22.5" x14ac:dyDescent="0.25">
      <c r="A5934" s="3">
        <v>17108</v>
      </c>
      <c r="B5934" s="1" t="s">
        <v>51643</v>
      </c>
      <c r="C5934" s="1" t="s">
        <v>15</v>
      </c>
      <c r="D5934" s="1" t="s">
        <v>637</v>
      </c>
      <c r="E5934" s="1">
        <v>10448409576</v>
      </c>
      <c r="F5934" s="1" t="s">
        <v>51644</v>
      </c>
      <c r="G5934" s="1">
        <v>2234705</v>
      </c>
      <c r="H5934" s="1" t="s">
        <v>51645</v>
      </c>
      <c r="I5934" s="2">
        <v>45065</v>
      </c>
      <c r="J5934" s="15" t="str">
        <f>MID(Tabla1[[#This Row],[HORA]],1,5)</f>
        <v>16:03</v>
      </c>
      <c r="K5934" s="16">
        <f>IF(Tabla1[[#This Row],[FECHA]]=I5935,IF(J5935-J5934&gt;0,(J5935-J5934)*1440,0),0)</f>
        <v>1.999999999999833</v>
      </c>
      <c r="L5934" s="14">
        <f>2+L5675-Datos!$C$8</f>
        <v>8.74</v>
      </c>
      <c r="M5934" s="13" t="s">
        <v>55918</v>
      </c>
      <c r="N5934" s="1" t="s">
        <v>51647</v>
      </c>
      <c r="O5934" s="1">
        <v>66.67</v>
      </c>
      <c r="P5934" s="1" t="s">
        <v>20</v>
      </c>
      <c r="Q5934" s="4" t="s">
        <v>21</v>
      </c>
    </row>
    <row r="5935" spans="1:17" ht="22.5" x14ac:dyDescent="0.25">
      <c r="A5935" s="3">
        <v>13468</v>
      </c>
      <c r="B5935" s="1" t="s">
        <v>41450</v>
      </c>
      <c r="C5935" s="1" t="s">
        <v>15</v>
      </c>
      <c r="D5935" s="1" t="s">
        <v>33</v>
      </c>
      <c r="E5935" s="1">
        <v>16490389</v>
      </c>
      <c r="F5935" s="1" t="s">
        <v>41451</v>
      </c>
      <c r="G5935" s="1">
        <v>2234706</v>
      </c>
      <c r="H5935" s="1" t="s">
        <v>41452</v>
      </c>
      <c r="I5935" s="2">
        <v>45065</v>
      </c>
      <c r="J5935" s="15" t="str">
        <f>MID(Tabla1[[#This Row],[HORA]],1,5)</f>
        <v>16:05</v>
      </c>
      <c r="K5935" s="16">
        <f>IF(Tabla1[[#This Row],[FECHA]]=I5936,IF(J5936-J5935&gt;0,(J5936-J5935)*1440,0),0)</f>
        <v>2.0000000000001528</v>
      </c>
      <c r="L5935" s="14">
        <f>2+L5676-Datos!$C$8</f>
        <v>11.66</v>
      </c>
      <c r="M5935" s="13" t="s">
        <v>55920</v>
      </c>
      <c r="N5935" s="1" t="s">
        <v>6805</v>
      </c>
      <c r="O5935" s="1">
        <v>15</v>
      </c>
      <c r="P5935" s="1" t="s">
        <v>1511</v>
      </c>
      <c r="Q5935" s="4" t="s">
        <v>21</v>
      </c>
    </row>
    <row r="5936" spans="1:17" ht="22.5" x14ac:dyDescent="0.25">
      <c r="A5936" s="3">
        <v>15952</v>
      </c>
      <c r="B5936" s="1" t="s">
        <v>48502</v>
      </c>
      <c r="C5936" s="1" t="s">
        <v>15</v>
      </c>
      <c r="D5936" s="1" t="s">
        <v>40</v>
      </c>
      <c r="E5936" s="1">
        <v>10442100620</v>
      </c>
      <c r="F5936" s="1" t="s">
        <v>48503</v>
      </c>
      <c r="G5936" s="1">
        <v>2234707</v>
      </c>
      <c r="H5936" s="1" t="s">
        <v>39476</v>
      </c>
      <c r="I5936" s="2">
        <v>45065</v>
      </c>
      <c r="J5936" s="15" t="str">
        <f>MID(Tabla1[[#This Row],[HORA]],1,5)</f>
        <v>16:07</v>
      </c>
      <c r="K5936" s="16">
        <f>IF(Tabla1[[#This Row],[FECHA]]=I5937,IF(J5937-J5936&gt;0,(J5937-J5936)*1440,0),0)</f>
        <v>0</v>
      </c>
      <c r="L5936" s="14">
        <f>2+L5677-Datos!$C$8</f>
        <v>14.14</v>
      </c>
      <c r="M5936" s="13" t="s">
        <v>55922</v>
      </c>
      <c r="N5936" s="1" t="s">
        <v>14999</v>
      </c>
      <c r="O5936" s="1">
        <v>15</v>
      </c>
      <c r="P5936" s="1" t="s">
        <v>986</v>
      </c>
      <c r="Q5936" s="4" t="s">
        <v>21</v>
      </c>
    </row>
    <row r="5937" spans="1:17" ht="22.5" x14ac:dyDescent="0.25">
      <c r="A5937" s="3">
        <v>18328</v>
      </c>
      <c r="B5937" s="1" t="s">
        <v>54691</v>
      </c>
      <c r="C5937" s="1" t="s">
        <v>15</v>
      </c>
      <c r="D5937" s="1" t="s">
        <v>40</v>
      </c>
      <c r="E5937" s="1">
        <v>20606495413</v>
      </c>
      <c r="F5937" s="1" t="s">
        <v>48534</v>
      </c>
      <c r="G5937" s="1">
        <v>2805039</v>
      </c>
      <c r="H5937" s="1" t="s">
        <v>54161</v>
      </c>
      <c r="I5937" s="2">
        <v>45065</v>
      </c>
      <c r="J5937" s="15" t="str">
        <f>MID(Tabla1[[#This Row],[HORA]],1,5)</f>
        <v>16:07</v>
      </c>
      <c r="K5937" s="16">
        <f>IF(Tabla1[[#This Row],[FECHA]]=I5938,IF(J5938-J5937&gt;0,(J5938-J5937)*1440,0),0)</f>
        <v>0.99999999999983658</v>
      </c>
      <c r="L5937" s="14">
        <f>2+L5678-Datos!$C$8</f>
        <v>9.84</v>
      </c>
      <c r="M5937" s="13" t="s">
        <v>55922</v>
      </c>
      <c r="N5937" s="1" t="s">
        <v>54692</v>
      </c>
      <c r="O5937" s="1">
        <v>15</v>
      </c>
      <c r="P5937" s="1" t="s">
        <v>1511</v>
      </c>
      <c r="Q5937" s="4" t="s">
        <v>21</v>
      </c>
    </row>
    <row r="5938" spans="1:17" ht="22.5" x14ac:dyDescent="0.25">
      <c r="A5938" s="3">
        <v>7469</v>
      </c>
      <c r="B5938" s="1" t="s">
        <v>23382</v>
      </c>
      <c r="C5938" s="1" t="s">
        <v>15</v>
      </c>
      <c r="D5938" s="1" t="s">
        <v>82</v>
      </c>
      <c r="E5938" s="1">
        <v>16622537</v>
      </c>
      <c r="F5938" s="1" t="s">
        <v>23383</v>
      </c>
      <c r="G5938" s="1">
        <v>2234709</v>
      </c>
      <c r="H5938" s="1" t="s">
        <v>23384</v>
      </c>
      <c r="I5938" s="2">
        <v>45065</v>
      </c>
      <c r="J5938" s="15" t="str">
        <f>MID(Tabla1[[#This Row],[HORA]],1,5)</f>
        <v>16:08</v>
      </c>
      <c r="K5938" s="16">
        <f>IF(Tabla1[[#This Row],[FECHA]]=I5939,IF(J5939-J5938&gt;0,(J5939-J5938)*1440,0),0)</f>
        <v>2.0000000000001528</v>
      </c>
      <c r="L5938" s="14">
        <f>2+L5679-Datos!$C$8</f>
        <v>8.9400000000000013</v>
      </c>
      <c r="M5938" s="13" t="s">
        <v>55923</v>
      </c>
      <c r="N5938" s="1" t="s">
        <v>15889</v>
      </c>
      <c r="O5938" s="1">
        <v>13</v>
      </c>
      <c r="P5938" s="1" t="s">
        <v>20</v>
      </c>
      <c r="Q5938" s="4" t="s">
        <v>21</v>
      </c>
    </row>
    <row r="5939" spans="1:17" ht="22.5" x14ac:dyDescent="0.25">
      <c r="A5939" s="3">
        <v>13469</v>
      </c>
      <c r="B5939" s="1" t="s">
        <v>41453</v>
      </c>
      <c r="C5939" s="1" t="s">
        <v>15</v>
      </c>
      <c r="D5939" s="1" t="s">
        <v>1611</v>
      </c>
      <c r="E5939" s="1">
        <v>74428832</v>
      </c>
      <c r="F5939" s="1" t="s">
        <v>8636</v>
      </c>
      <c r="G5939" s="1">
        <v>2234710</v>
      </c>
      <c r="H5939" s="1" t="s">
        <v>41454</v>
      </c>
      <c r="I5939" s="2">
        <v>45065</v>
      </c>
      <c r="J5939" s="15" t="str">
        <f>MID(Tabla1[[#This Row],[HORA]],1,5)</f>
        <v>16:10</v>
      </c>
      <c r="K5939" s="16">
        <f>IF(Tabla1[[#This Row],[FECHA]]=I5940,IF(J5940-J5939&gt;0,(J5940-J5939)*1440,0),0)</f>
        <v>0.99999999999999645</v>
      </c>
      <c r="L5939" s="14">
        <f>2+L5680-Datos!$C$8</f>
        <v>10.14</v>
      </c>
      <c r="M5939" s="13" t="s">
        <v>56020</v>
      </c>
      <c r="N5939" s="1" t="s">
        <v>41455</v>
      </c>
      <c r="O5939" s="1">
        <v>30</v>
      </c>
      <c r="P5939" s="1" t="s">
        <v>1511</v>
      </c>
      <c r="Q5939" s="4" t="s">
        <v>21</v>
      </c>
    </row>
    <row r="5940" spans="1:17" ht="22.5" x14ac:dyDescent="0.25">
      <c r="A5940" s="3">
        <v>7470</v>
      </c>
      <c r="B5940" s="1" t="s">
        <v>23385</v>
      </c>
      <c r="C5940" s="1" t="s">
        <v>15</v>
      </c>
      <c r="D5940" s="1" t="s">
        <v>82</v>
      </c>
      <c r="E5940" s="1">
        <v>30623587</v>
      </c>
      <c r="F5940" s="1" t="s">
        <v>23386</v>
      </c>
      <c r="G5940" s="1">
        <v>2234712</v>
      </c>
      <c r="H5940" s="1" t="s">
        <v>23387</v>
      </c>
      <c r="I5940" s="2">
        <v>45065</v>
      </c>
      <c r="J5940" s="15" t="str">
        <f>MID(Tabla1[[#This Row],[HORA]],1,5)</f>
        <v>16:11</v>
      </c>
      <c r="K5940" s="16">
        <f>IF(Tabla1[[#This Row],[FECHA]]=I5941,IF(J5941-J5940&gt;0,(J5941-J5940)*1440,0),0)</f>
        <v>1.999999999999833</v>
      </c>
      <c r="L5940" s="14">
        <f>2+L5681-Datos!$C$8</f>
        <v>11.64</v>
      </c>
      <c r="M5940" s="13" t="s">
        <v>56021</v>
      </c>
      <c r="N5940" s="1" t="s">
        <v>23388</v>
      </c>
      <c r="O5940" s="1">
        <v>15</v>
      </c>
      <c r="P5940" s="1" t="s">
        <v>20</v>
      </c>
      <c r="Q5940" s="4" t="s">
        <v>21</v>
      </c>
    </row>
    <row r="5941" spans="1:17" ht="22.5" x14ac:dyDescent="0.25">
      <c r="A5941" s="3">
        <v>7471</v>
      </c>
      <c r="B5941" s="1" t="s">
        <v>23389</v>
      </c>
      <c r="C5941" s="1" t="s">
        <v>15</v>
      </c>
      <c r="D5941" s="1" t="s">
        <v>1847</v>
      </c>
      <c r="E5941" s="1">
        <v>76214448</v>
      </c>
      <c r="F5941" s="1" t="s">
        <v>8725</v>
      </c>
      <c r="G5941" s="1">
        <v>2234713</v>
      </c>
      <c r="H5941" s="1" t="s">
        <v>23390</v>
      </c>
      <c r="I5941" s="2">
        <v>45065</v>
      </c>
      <c r="J5941" s="15" t="str">
        <f>MID(Tabla1[[#This Row],[HORA]],1,5)</f>
        <v>16:13</v>
      </c>
      <c r="K5941" s="16">
        <f>IF(Tabla1[[#This Row],[FECHA]]=I5942,IF(J5942-J5941&gt;0,(J5942-J5941)*1440,0),0)</f>
        <v>0</v>
      </c>
      <c r="L5941" s="14">
        <f>2+L5682-Datos!$C$8</f>
        <v>8.99</v>
      </c>
      <c r="M5941" s="13" t="s">
        <v>56023</v>
      </c>
      <c r="N5941" s="1" t="s">
        <v>23391</v>
      </c>
      <c r="O5941" s="1">
        <v>15</v>
      </c>
      <c r="P5941" s="1" t="s">
        <v>20</v>
      </c>
      <c r="Q5941" s="4" t="s">
        <v>21</v>
      </c>
    </row>
    <row r="5942" spans="1:17" ht="22.5" x14ac:dyDescent="0.25">
      <c r="A5942" s="3">
        <v>13470</v>
      </c>
      <c r="B5942" s="1" t="s">
        <v>41456</v>
      </c>
      <c r="C5942" s="1" t="s">
        <v>15</v>
      </c>
      <c r="D5942" s="1" t="s">
        <v>40</v>
      </c>
      <c r="E5942" s="1">
        <v>47894197</v>
      </c>
      <c r="F5942" s="1" t="s">
        <v>41457</v>
      </c>
      <c r="G5942" s="1">
        <v>47894197</v>
      </c>
      <c r="H5942" s="1" t="s">
        <v>41457</v>
      </c>
      <c r="I5942" s="2">
        <v>45065</v>
      </c>
      <c r="J5942" s="15" t="str">
        <f>MID(Tabla1[[#This Row],[HORA]],1,5)</f>
        <v>16:13</v>
      </c>
      <c r="K5942" s="16">
        <f>IF(Tabla1[[#This Row],[FECHA]]=I5943,IF(J5943-J5942&gt;0,(J5943-J5942)*1440,0),0)</f>
        <v>2.9999999999999893</v>
      </c>
      <c r="L5942" s="14">
        <v>2.31</v>
      </c>
      <c r="M5942" s="13" t="s">
        <v>56023</v>
      </c>
      <c r="N5942" s="1" t="s">
        <v>2178</v>
      </c>
      <c r="O5942" s="1">
        <v>10</v>
      </c>
      <c r="P5942" s="1" t="s">
        <v>1511</v>
      </c>
      <c r="Q5942" s="4" t="s">
        <v>21</v>
      </c>
    </row>
    <row r="5943" spans="1:17" ht="22.5" x14ac:dyDescent="0.25">
      <c r="A5943" s="3">
        <v>7472</v>
      </c>
      <c r="B5943" s="1" t="s">
        <v>23392</v>
      </c>
      <c r="C5943" s="1" t="s">
        <v>15</v>
      </c>
      <c r="D5943" s="1" t="s">
        <v>33</v>
      </c>
      <c r="E5943" s="1">
        <v>2234714</v>
      </c>
      <c r="F5943" s="1" t="s">
        <v>23393</v>
      </c>
      <c r="G5943" s="1">
        <v>2234715</v>
      </c>
      <c r="H5943" s="1" t="s">
        <v>23394</v>
      </c>
      <c r="I5943" s="2">
        <v>45065</v>
      </c>
      <c r="J5943" s="15" t="str">
        <f>MID(Tabla1[[#This Row],[HORA]],1,5)</f>
        <v>16:16</v>
      </c>
      <c r="K5943" s="16">
        <f>IF(Tabla1[[#This Row],[FECHA]]=I5944,IF(J5944-J5943&gt;0,(J5944-J5943)*1440,0),0)</f>
        <v>0</v>
      </c>
      <c r="L5943" s="14">
        <v>3.5</v>
      </c>
      <c r="M5943" s="13" t="s">
        <v>56026</v>
      </c>
      <c r="N5943" s="1" t="s">
        <v>23395</v>
      </c>
      <c r="O5943" s="1">
        <v>10</v>
      </c>
      <c r="P5943" s="1" t="s">
        <v>20</v>
      </c>
      <c r="Q5943" s="4" t="s">
        <v>21</v>
      </c>
    </row>
    <row r="5944" spans="1:17" ht="22.5" x14ac:dyDescent="0.25">
      <c r="A5944" s="3">
        <v>18329</v>
      </c>
      <c r="B5944" s="1" t="s">
        <v>54693</v>
      </c>
      <c r="C5944" s="1" t="s">
        <v>15</v>
      </c>
      <c r="D5944" s="1" t="s">
        <v>33</v>
      </c>
      <c r="E5944" s="1">
        <v>20601514843</v>
      </c>
      <c r="F5944" s="1" t="s">
        <v>54618</v>
      </c>
      <c r="G5944" s="1">
        <v>77125695</v>
      </c>
      <c r="H5944" s="1" t="s">
        <v>54694</v>
      </c>
      <c r="I5944" s="2">
        <v>45065</v>
      </c>
      <c r="J5944" s="15" t="str">
        <f>MID(Tabla1[[#This Row],[HORA]],1,5)</f>
        <v>16:16</v>
      </c>
      <c r="K5944" s="16">
        <f>IF(Tabla1[[#This Row],[FECHA]]=I5945,IF(J5945-J5944&gt;0,(J5945-J5944)*1440,0),0)</f>
        <v>2.0000000000001528</v>
      </c>
      <c r="L5944" s="14">
        <v>5</v>
      </c>
      <c r="M5944" s="13" t="s">
        <v>56026</v>
      </c>
      <c r="N5944" s="1" t="s">
        <v>54695</v>
      </c>
      <c r="O5944" s="1">
        <v>30</v>
      </c>
      <c r="P5944" s="1" t="s">
        <v>1511</v>
      </c>
      <c r="Q5944" s="4" t="s">
        <v>21</v>
      </c>
    </row>
    <row r="5945" spans="1:17" ht="22.5" x14ac:dyDescent="0.25">
      <c r="A5945" s="3">
        <v>7473</v>
      </c>
      <c r="B5945" s="1" t="s">
        <v>23396</v>
      </c>
      <c r="C5945" s="1" t="s">
        <v>15</v>
      </c>
      <c r="D5945" s="1" t="s">
        <v>71</v>
      </c>
      <c r="E5945" s="1">
        <v>16718146</v>
      </c>
      <c r="F5945" s="1" t="s">
        <v>13289</v>
      </c>
      <c r="G5945" s="1">
        <v>2234716</v>
      </c>
      <c r="H5945" s="1" t="s">
        <v>23397</v>
      </c>
      <c r="I5945" s="2">
        <v>45065</v>
      </c>
      <c r="J5945" s="15" t="str">
        <f>MID(Tabla1[[#This Row],[HORA]],1,5)</f>
        <v>16:18</v>
      </c>
      <c r="K5945" s="16">
        <f>IF(Tabla1[[#This Row],[FECHA]]=I5946,IF(J5946-J5945&gt;0,(J5946-J5945)*1440,0),0)</f>
        <v>3.9999999999999858</v>
      </c>
      <c r="L5945" s="14">
        <v>2.35</v>
      </c>
      <c r="M5945" s="13" t="s">
        <v>56028</v>
      </c>
      <c r="N5945" s="1" t="s">
        <v>23398</v>
      </c>
      <c r="O5945" s="1">
        <v>20</v>
      </c>
      <c r="P5945" s="1" t="s">
        <v>20</v>
      </c>
      <c r="Q5945" s="4" t="s">
        <v>21</v>
      </c>
    </row>
    <row r="5946" spans="1:17" ht="22.5" x14ac:dyDescent="0.25">
      <c r="A5946" s="3">
        <v>17109</v>
      </c>
      <c r="B5946" s="1" t="s">
        <v>51648</v>
      </c>
      <c r="C5946" s="1" t="s">
        <v>15</v>
      </c>
      <c r="D5946" s="1" t="s">
        <v>40</v>
      </c>
      <c r="E5946" s="1">
        <v>20607892955</v>
      </c>
      <c r="F5946" s="1" t="s">
        <v>51649</v>
      </c>
      <c r="G5946" s="1">
        <v>2234720</v>
      </c>
      <c r="H5946" s="1" t="s">
        <v>51650</v>
      </c>
      <c r="I5946" s="2">
        <v>45065</v>
      </c>
      <c r="J5946" s="15" t="str">
        <f>MID(Tabla1[[#This Row],[HORA]],1,5)</f>
        <v>16:22</v>
      </c>
      <c r="K5946" s="16">
        <f>IF(Tabla1[[#This Row],[FECHA]]=I5947,IF(J5947-J5946&gt;0,(J5947-J5946)*1440,0),0)</f>
        <v>0</v>
      </c>
      <c r="L5946" s="14">
        <v>4.5</v>
      </c>
      <c r="M5946" s="13" t="s">
        <v>56032</v>
      </c>
      <c r="N5946" s="1" t="s">
        <v>51651</v>
      </c>
      <c r="O5946" s="1">
        <v>40</v>
      </c>
      <c r="P5946" s="1" t="s">
        <v>20</v>
      </c>
      <c r="Q5946" s="4" t="s">
        <v>21</v>
      </c>
    </row>
    <row r="5947" spans="1:17" ht="22.5" x14ac:dyDescent="0.25">
      <c r="A5947" s="3">
        <v>18330</v>
      </c>
      <c r="B5947" s="1" t="s">
        <v>54696</v>
      </c>
      <c r="C5947" s="1" t="s">
        <v>15</v>
      </c>
      <c r="D5947" s="1" t="s">
        <v>40</v>
      </c>
      <c r="E5947" s="1">
        <v>20609533766</v>
      </c>
      <c r="F5947" s="1" t="s">
        <v>54697</v>
      </c>
      <c r="G5947" s="1">
        <v>2234721</v>
      </c>
      <c r="H5947" s="1" t="s">
        <v>44497</v>
      </c>
      <c r="I5947" s="2">
        <v>45065</v>
      </c>
      <c r="J5947" s="15" t="str">
        <f>MID(Tabla1[[#This Row],[HORA]],1,5)</f>
        <v>16:22</v>
      </c>
      <c r="K5947" s="16">
        <f>IF(Tabla1[[#This Row],[FECHA]]=I5948,IF(J5948-J5947&gt;0,(J5948-J5947)*1440,0),0)</f>
        <v>0.99999999999999645</v>
      </c>
      <c r="L5947" s="14">
        <v>6.2</v>
      </c>
      <c r="M5947" s="13" t="s">
        <v>56032</v>
      </c>
      <c r="N5947" s="1" t="s">
        <v>54698</v>
      </c>
      <c r="O5947" s="1">
        <v>20</v>
      </c>
      <c r="P5947" s="1" t="s">
        <v>1511</v>
      </c>
      <c r="Q5947" s="4" t="s">
        <v>21</v>
      </c>
    </row>
    <row r="5948" spans="1:17" ht="22.5" x14ac:dyDescent="0.25">
      <c r="A5948" s="3">
        <v>2020</v>
      </c>
      <c r="B5948" s="1" t="s">
        <v>6117</v>
      </c>
      <c r="C5948" s="1" t="s">
        <v>15</v>
      </c>
      <c r="D5948" s="1" t="s">
        <v>40</v>
      </c>
      <c r="E5948" s="1">
        <v>47820464</v>
      </c>
      <c r="F5948" s="1" t="s">
        <v>6118</v>
      </c>
      <c r="G5948" s="1">
        <v>75515201</v>
      </c>
      <c r="H5948" s="1" t="s">
        <v>6119</v>
      </c>
      <c r="I5948" s="2">
        <v>45065</v>
      </c>
      <c r="J5948" s="15" t="str">
        <f>MID(Tabla1[[#This Row],[HORA]],1,5)</f>
        <v>16:23</v>
      </c>
      <c r="K5948" s="16">
        <f>IF(Tabla1[[#This Row],[FECHA]]=I5949,IF(J5949-J5948&gt;0,(J5949-J5948)*1440,0),0)</f>
        <v>1.9999999999999929</v>
      </c>
      <c r="L5948" s="14">
        <v>3.36</v>
      </c>
      <c r="M5948" s="13" t="s">
        <v>56033</v>
      </c>
      <c r="N5948" s="1" t="s">
        <v>6120</v>
      </c>
      <c r="O5948" s="1">
        <v>20</v>
      </c>
      <c r="P5948" s="1" t="s">
        <v>986</v>
      </c>
      <c r="Q5948" s="4" t="s">
        <v>21</v>
      </c>
    </row>
    <row r="5949" spans="1:17" ht="22.5" x14ac:dyDescent="0.25">
      <c r="A5949" s="3">
        <v>7474</v>
      </c>
      <c r="B5949" s="1" t="s">
        <v>23399</v>
      </c>
      <c r="C5949" s="1" t="s">
        <v>15</v>
      </c>
      <c r="D5949" s="1" t="s">
        <v>463</v>
      </c>
      <c r="E5949" s="1">
        <v>46473049</v>
      </c>
      <c r="F5949" s="1" t="s">
        <v>23400</v>
      </c>
      <c r="G5949" s="1">
        <v>2234723</v>
      </c>
      <c r="H5949" s="1" t="s">
        <v>23401</v>
      </c>
      <c r="I5949" s="2">
        <v>45065</v>
      </c>
      <c r="J5949" s="15" t="str">
        <f>MID(Tabla1[[#This Row],[HORA]],1,5)</f>
        <v>16:25</v>
      </c>
      <c r="K5949" s="16">
        <f>IF(Tabla1[[#This Row],[FECHA]]=I5950,IF(J5950-J5949&gt;0,(J5950-J5949)*1440,0),0)</f>
        <v>0.99999999999999645</v>
      </c>
      <c r="L5949" s="14">
        <v>4.3</v>
      </c>
      <c r="M5949" s="13" t="s">
        <v>56035</v>
      </c>
      <c r="N5949" s="1" t="s">
        <v>23402</v>
      </c>
      <c r="O5949" s="1">
        <v>20</v>
      </c>
      <c r="P5949" s="1" t="s">
        <v>20</v>
      </c>
      <c r="Q5949" s="4" t="s">
        <v>21</v>
      </c>
    </row>
    <row r="5950" spans="1:17" ht="22.5" x14ac:dyDescent="0.25">
      <c r="A5950" s="3">
        <v>13471</v>
      </c>
      <c r="B5950" s="1" t="s">
        <v>41458</v>
      </c>
      <c r="C5950" s="1" t="s">
        <v>15</v>
      </c>
      <c r="D5950" s="1" t="s">
        <v>40</v>
      </c>
      <c r="E5950" s="1">
        <v>76055815</v>
      </c>
      <c r="F5950" s="1" t="s">
        <v>41459</v>
      </c>
      <c r="G5950" s="1">
        <v>77684738</v>
      </c>
      <c r="H5950" s="1" t="s">
        <v>41460</v>
      </c>
      <c r="I5950" s="2">
        <v>45065</v>
      </c>
      <c r="J5950" s="15" t="str">
        <f>MID(Tabla1[[#This Row],[HORA]],1,5)</f>
        <v>16:26</v>
      </c>
      <c r="K5950" s="16">
        <f>IF(Tabla1[[#This Row],[FECHA]]=I5951,IF(J5951-J5950&gt;0,(J5951-J5950)*1440,0),0)</f>
        <v>1.999999999999833</v>
      </c>
      <c r="L5950" s="14">
        <v>4.54</v>
      </c>
      <c r="M5950" s="13" t="s">
        <v>56036</v>
      </c>
      <c r="N5950" s="1" t="s">
        <v>1531</v>
      </c>
      <c r="O5950" s="1">
        <v>10</v>
      </c>
      <c r="P5950" s="1" t="s">
        <v>1511</v>
      </c>
      <c r="Q5950" s="4" t="s">
        <v>21</v>
      </c>
    </row>
    <row r="5951" spans="1:17" ht="22.5" x14ac:dyDescent="0.25">
      <c r="A5951" s="3">
        <v>17110</v>
      </c>
      <c r="B5951" s="1" t="s">
        <v>51652</v>
      </c>
      <c r="C5951" s="1" t="s">
        <v>15</v>
      </c>
      <c r="D5951" s="1" t="s">
        <v>40</v>
      </c>
      <c r="E5951" s="1">
        <v>20606544937</v>
      </c>
      <c r="F5951" s="1" t="s">
        <v>50883</v>
      </c>
      <c r="G5951" s="1">
        <v>30842272</v>
      </c>
      <c r="H5951" s="1" t="s">
        <v>50884</v>
      </c>
      <c r="I5951" s="2">
        <v>45065</v>
      </c>
      <c r="J5951" s="15" t="str">
        <f>MID(Tabla1[[#This Row],[HORA]],1,5)</f>
        <v>16:28</v>
      </c>
      <c r="K5951" s="16">
        <f>IF(Tabla1[[#This Row],[FECHA]]=I5952,IF(J5952-J5951&gt;0,(J5952-J5951)*1440,0),0)</f>
        <v>2.0000000000001528</v>
      </c>
      <c r="L5951" s="14">
        <v>2.21</v>
      </c>
      <c r="M5951" s="13" t="s">
        <v>56038</v>
      </c>
      <c r="N5951" s="1" t="s">
        <v>51653</v>
      </c>
      <c r="O5951" s="1">
        <v>40</v>
      </c>
      <c r="P5951" s="1" t="s">
        <v>20</v>
      </c>
      <c r="Q5951" s="4" t="s">
        <v>21</v>
      </c>
    </row>
    <row r="5952" spans="1:17" ht="22.5" x14ac:dyDescent="0.25">
      <c r="A5952" s="3">
        <v>18331</v>
      </c>
      <c r="B5952" s="1" t="s">
        <v>54699</v>
      </c>
      <c r="C5952" s="1" t="s">
        <v>15</v>
      </c>
      <c r="D5952" s="1" t="s">
        <v>40</v>
      </c>
      <c r="E5952" s="1">
        <v>20608047060</v>
      </c>
      <c r="F5952" s="1" t="s">
        <v>54700</v>
      </c>
      <c r="G5952" s="1">
        <v>45305819</v>
      </c>
      <c r="H5952" s="1" t="s">
        <v>54701</v>
      </c>
      <c r="I5952" s="2">
        <v>45065</v>
      </c>
      <c r="J5952" s="15" t="str">
        <f>MID(Tabla1[[#This Row],[HORA]],1,5)</f>
        <v>16:30</v>
      </c>
      <c r="K5952" s="16">
        <f>IF(Tabla1[[#This Row],[FECHA]]=I5953,IF(J5953-J5952&gt;0,(J5953-J5952)*1440,0),0)</f>
        <v>0.99999999999999645</v>
      </c>
      <c r="L5952" s="14">
        <v>3.45</v>
      </c>
      <c r="M5952" s="13" t="s">
        <v>56040</v>
      </c>
      <c r="N5952" s="1" t="s">
        <v>54702</v>
      </c>
      <c r="O5952" s="1">
        <v>20</v>
      </c>
      <c r="P5952" s="1" t="s">
        <v>1511</v>
      </c>
      <c r="Q5952" s="4" t="s">
        <v>21</v>
      </c>
    </row>
    <row r="5953" spans="1:17" ht="22.5" x14ac:dyDescent="0.25">
      <c r="A5953" s="3">
        <v>15535</v>
      </c>
      <c r="B5953" s="1" t="s">
        <v>47330</v>
      </c>
      <c r="C5953" s="1" t="s">
        <v>15</v>
      </c>
      <c r="D5953" s="1" t="s">
        <v>40</v>
      </c>
      <c r="E5953" s="1">
        <v>16409545</v>
      </c>
      <c r="F5953" s="1" t="s">
        <v>47331</v>
      </c>
      <c r="G5953" s="1">
        <v>16409545</v>
      </c>
      <c r="H5953" s="1" t="s">
        <v>47331</v>
      </c>
      <c r="I5953" s="2">
        <v>45065</v>
      </c>
      <c r="J5953" s="15" t="str">
        <f>MID(Tabla1[[#This Row],[HORA]],1,5)</f>
        <v>16:31</v>
      </c>
      <c r="K5953" s="16">
        <f>IF(Tabla1[[#This Row],[FECHA]]=I5954,IF(J5954-J5953&gt;0,(J5954-J5953)*1440,0),0)</f>
        <v>2.9999999999999893</v>
      </c>
      <c r="L5953" s="14">
        <v>3.14</v>
      </c>
      <c r="M5953" s="13" t="s">
        <v>56041</v>
      </c>
      <c r="N5953" s="1" t="s">
        <v>2078</v>
      </c>
      <c r="O5953" s="1">
        <v>8.8000000000000007</v>
      </c>
      <c r="P5953" s="1" t="s">
        <v>170</v>
      </c>
      <c r="Q5953" s="4" t="s">
        <v>21</v>
      </c>
    </row>
    <row r="5954" spans="1:17" ht="22.5" x14ac:dyDescent="0.25">
      <c r="A5954" s="3">
        <v>17111</v>
      </c>
      <c r="B5954" s="1" t="s">
        <v>51654</v>
      </c>
      <c r="C5954" s="1" t="s">
        <v>15</v>
      </c>
      <c r="D5954" s="1" t="s">
        <v>161</v>
      </c>
      <c r="E5954" s="1">
        <v>20340546653</v>
      </c>
      <c r="F5954" s="1" t="s">
        <v>47912</v>
      </c>
      <c r="G5954" s="1">
        <v>2234724</v>
      </c>
      <c r="H5954" s="1" t="s">
        <v>13940</v>
      </c>
      <c r="I5954" s="2">
        <v>45065</v>
      </c>
      <c r="J5954" s="15" t="str">
        <f>MID(Tabla1[[#This Row],[HORA]],1,5)</f>
        <v>16:34</v>
      </c>
      <c r="K5954" s="16">
        <f>IF(Tabla1[[#This Row],[FECHA]]=I5955,IF(J5955-J5954&gt;0,(J5955-J5954)*1440,0),0)</f>
        <v>0.99999999999999645</v>
      </c>
      <c r="L5954" s="14">
        <v>4.5199999999999996</v>
      </c>
      <c r="M5954" s="13" t="s">
        <v>56044</v>
      </c>
      <c r="N5954" s="1" t="s">
        <v>19919</v>
      </c>
      <c r="O5954" s="1">
        <v>13</v>
      </c>
      <c r="P5954" s="1" t="s">
        <v>20</v>
      </c>
      <c r="Q5954" s="4" t="s">
        <v>21</v>
      </c>
    </row>
    <row r="5955" spans="1:17" ht="22.5" x14ac:dyDescent="0.25">
      <c r="A5955" s="3">
        <v>18332</v>
      </c>
      <c r="B5955" s="1" t="s">
        <v>54703</v>
      </c>
      <c r="C5955" s="1" t="s">
        <v>15</v>
      </c>
      <c r="D5955" s="1" t="s">
        <v>40</v>
      </c>
      <c r="E5955" s="1">
        <v>10176057152</v>
      </c>
      <c r="F5955" s="1" t="s">
        <v>54704</v>
      </c>
      <c r="G5955" s="1">
        <v>2234725</v>
      </c>
      <c r="H5955" s="1" t="s">
        <v>54705</v>
      </c>
      <c r="I5955" s="2">
        <v>45065</v>
      </c>
      <c r="J5955" s="15" t="str">
        <f>MID(Tabla1[[#This Row],[HORA]],1,5)</f>
        <v>16:35</v>
      </c>
      <c r="K5955" s="16">
        <f>IF(Tabla1[[#This Row],[FECHA]]=I5956,IF(J5956-J5955&gt;0,(J5956-J5955)*1440,0),0)</f>
        <v>1.9999999999999929</v>
      </c>
      <c r="L5955" s="14">
        <v>4.46</v>
      </c>
      <c r="M5955" s="13" t="s">
        <v>56045</v>
      </c>
      <c r="N5955" s="1" t="s">
        <v>54706</v>
      </c>
      <c r="O5955" s="1">
        <v>20</v>
      </c>
      <c r="P5955" s="1" t="s">
        <v>1511</v>
      </c>
      <c r="Q5955" s="4" t="s">
        <v>21</v>
      </c>
    </row>
    <row r="5956" spans="1:17" ht="22.5" x14ac:dyDescent="0.25">
      <c r="A5956" s="3">
        <v>189</v>
      </c>
      <c r="B5956" s="1" t="s">
        <v>451</v>
      </c>
      <c r="C5956" s="1" t="s">
        <v>15</v>
      </c>
      <c r="D5956" s="1" t="s">
        <v>172</v>
      </c>
      <c r="E5956" s="1">
        <v>2234726</v>
      </c>
      <c r="F5956" s="1" t="s">
        <v>234</v>
      </c>
      <c r="G5956" s="1">
        <v>2234727</v>
      </c>
      <c r="H5956" s="1" t="s">
        <v>452</v>
      </c>
      <c r="I5956" s="2">
        <v>45065</v>
      </c>
      <c r="J5956" s="15" t="str">
        <f>MID(Tabla1[[#This Row],[HORA]],1,5)</f>
        <v>16:37</v>
      </c>
      <c r="K5956" s="16">
        <f>IF(Tabla1[[#This Row],[FECHA]]=I5957,IF(J5957-J5956&gt;0,(J5957-J5956)*1440,0),0)</f>
        <v>3.9999999999999858</v>
      </c>
      <c r="L5956" s="14">
        <v>4.3600000000000003</v>
      </c>
      <c r="M5956" s="13" t="s">
        <v>56047</v>
      </c>
      <c r="N5956" s="1" t="s">
        <v>453</v>
      </c>
      <c r="O5956" s="1">
        <v>0</v>
      </c>
      <c r="P5956" s="1" t="s">
        <v>20</v>
      </c>
      <c r="Q5956" s="4" t="s">
        <v>21</v>
      </c>
    </row>
    <row r="5957" spans="1:17" ht="22.5" x14ac:dyDescent="0.25">
      <c r="A5957" s="3">
        <v>18333</v>
      </c>
      <c r="B5957" s="1" t="s">
        <v>54707</v>
      </c>
      <c r="C5957" s="1" t="s">
        <v>15</v>
      </c>
      <c r="D5957" s="1" t="s">
        <v>40</v>
      </c>
      <c r="E5957" s="1">
        <v>20440444394</v>
      </c>
      <c r="F5957" s="1" t="s">
        <v>50329</v>
      </c>
      <c r="G5957" s="1">
        <v>73884228</v>
      </c>
      <c r="H5957" s="1" t="s">
        <v>54708</v>
      </c>
      <c r="I5957" s="2">
        <v>45065</v>
      </c>
      <c r="J5957" s="15" t="str">
        <f>MID(Tabla1[[#This Row],[HORA]],1,5)</f>
        <v>16:41</v>
      </c>
      <c r="K5957" s="16">
        <f>IF(Tabla1[[#This Row],[FECHA]]=I5958,IF(J5958-J5957&gt;0,(J5958-J5957)*1440,0),0)</f>
        <v>0.99999999999999645</v>
      </c>
      <c r="L5957" s="14">
        <v>2.0699999999999998</v>
      </c>
      <c r="M5957" s="13" t="s">
        <v>56051</v>
      </c>
      <c r="N5957" s="1" t="s">
        <v>54709</v>
      </c>
      <c r="O5957" s="1">
        <v>50</v>
      </c>
      <c r="P5957" s="1" t="s">
        <v>1511</v>
      </c>
      <c r="Q5957" s="4" t="s">
        <v>21</v>
      </c>
    </row>
    <row r="5958" spans="1:17" ht="22.5" x14ac:dyDescent="0.25">
      <c r="A5958" s="3">
        <v>2021</v>
      </c>
      <c r="B5958" s="1" t="s">
        <v>6121</v>
      </c>
      <c r="C5958" s="1" t="s">
        <v>15</v>
      </c>
      <c r="D5958" s="1" t="s">
        <v>30</v>
      </c>
      <c r="E5958" s="1">
        <v>16671844</v>
      </c>
      <c r="F5958" s="1" t="s">
        <v>6122</v>
      </c>
      <c r="G5958" s="1">
        <v>2234728</v>
      </c>
      <c r="H5958" s="1" t="s">
        <v>6123</v>
      </c>
      <c r="I5958" s="2">
        <v>45065</v>
      </c>
      <c r="J5958" s="15" t="str">
        <f>MID(Tabla1[[#This Row],[HORA]],1,5)</f>
        <v>16:42</v>
      </c>
      <c r="K5958" s="16">
        <f>IF(Tabla1[[#This Row],[FECHA]]=I5959,IF(J5959-J5958&gt;0,(J5959-J5958)*1440,0),0)</f>
        <v>3.9999999999999858</v>
      </c>
      <c r="L5958" s="14">
        <v>3.36</v>
      </c>
      <c r="M5958" s="13" t="s">
        <v>56052</v>
      </c>
      <c r="N5958" s="1" t="s">
        <v>6124</v>
      </c>
      <c r="O5958" s="1">
        <v>20</v>
      </c>
      <c r="P5958" s="1" t="s">
        <v>986</v>
      </c>
      <c r="Q5958" s="4" t="s">
        <v>21</v>
      </c>
    </row>
    <row r="5959" spans="1:17" ht="22.5" x14ac:dyDescent="0.25">
      <c r="A5959" s="3">
        <v>2022</v>
      </c>
      <c r="B5959" s="1" t="s">
        <v>6125</v>
      </c>
      <c r="C5959" s="1" t="s">
        <v>15</v>
      </c>
      <c r="D5959" s="1" t="s">
        <v>161</v>
      </c>
      <c r="E5959" s="1">
        <v>80305876</v>
      </c>
      <c r="F5959" s="1" t="s">
        <v>6126</v>
      </c>
      <c r="G5959" s="1">
        <v>2234730</v>
      </c>
      <c r="H5959" s="1" t="s">
        <v>6127</v>
      </c>
      <c r="I5959" s="2">
        <v>45065</v>
      </c>
      <c r="J5959" s="15" t="str">
        <f>MID(Tabla1[[#This Row],[HORA]],1,5)</f>
        <v>16:46</v>
      </c>
      <c r="K5959" s="16">
        <f>IF(Tabla1[[#This Row],[FECHA]]=I5960,IF(J5960-J5959&gt;0,(J5960-J5959)*1440,0),0)</f>
        <v>0</v>
      </c>
      <c r="L5959" s="14">
        <v>2.37</v>
      </c>
      <c r="M5959" s="13" t="s">
        <v>56056</v>
      </c>
      <c r="N5959" s="1" t="s">
        <v>6128</v>
      </c>
      <c r="O5959" s="1">
        <v>15</v>
      </c>
      <c r="P5959" s="1" t="s">
        <v>986</v>
      </c>
      <c r="Q5959" s="4" t="s">
        <v>21</v>
      </c>
    </row>
    <row r="5960" spans="1:17" ht="22.5" x14ac:dyDescent="0.25">
      <c r="A5960" s="3">
        <v>13472</v>
      </c>
      <c r="B5960" s="1" t="s">
        <v>41461</v>
      </c>
      <c r="C5960" s="1" t="s">
        <v>15</v>
      </c>
      <c r="D5960" s="1" t="s">
        <v>40</v>
      </c>
      <c r="E5960" s="1">
        <v>15736347</v>
      </c>
      <c r="F5960" s="1" t="s">
        <v>41462</v>
      </c>
      <c r="G5960" s="1">
        <v>2234731</v>
      </c>
      <c r="H5960" s="1" t="s">
        <v>41463</v>
      </c>
      <c r="I5960" s="2">
        <v>45065</v>
      </c>
      <c r="J5960" s="15" t="str">
        <f>MID(Tabla1[[#This Row],[HORA]],1,5)</f>
        <v>16:46</v>
      </c>
      <c r="K5960" s="16">
        <f>IF(Tabla1[[#This Row],[FECHA]]=I5961,IF(J5961-J5960&gt;0,(J5961-J5960)*1440,0),0)</f>
        <v>2.0000000000001528</v>
      </c>
      <c r="L5960" s="14">
        <v>5.38</v>
      </c>
      <c r="M5960" s="13" t="s">
        <v>56056</v>
      </c>
      <c r="N5960" s="1" t="s">
        <v>41464</v>
      </c>
      <c r="O5960" s="1">
        <v>15</v>
      </c>
      <c r="P5960" s="1" t="s">
        <v>1511</v>
      </c>
      <c r="Q5960" s="4" t="s">
        <v>21</v>
      </c>
    </row>
    <row r="5961" spans="1:17" ht="22.5" x14ac:dyDescent="0.25">
      <c r="A5961" s="3">
        <v>13473</v>
      </c>
      <c r="B5961" s="1" t="s">
        <v>41465</v>
      </c>
      <c r="C5961" s="1" t="s">
        <v>15</v>
      </c>
      <c r="D5961" s="1" t="s">
        <v>637</v>
      </c>
      <c r="E5961" s="1">
        <v>16541368</v>
      </c>
      <c r="F5961" s="1" t="s">
        <v>41466</v>
      </c>
      <c r="G5961" s="1">
        <v>16541368</v>
      </c>
      <c r="H5961" s="1" t="s">
        <v>41466</v>
      </c>
      <c r="I5961" s="2">
        <v>45065</v>
      </c>
      <c r="J5961" s="15" t="str">
        <f>MID(Tabla1[[#This Row],[HORA]],1,5)</f>
        <v>16:48</v>
      </c>
      <c r="K5961" s="16">
        <f>IF(Tabla1[[#This Row],[FECHA]]=I5962,IF(J5962-J5961&gt;0,(J5962-J5961)*1440,0),0)</f>
        <v>0.99999999999983658</v>
      </c>
      <c r="L5961" s="14">
        <v>7.44</v>
      </c>
      <c r="M5961" s="13" t="s">
        <v>56058</v>
      </c>
      <c r="N5961" s="1" t="s">
        <v>2178</v>
      </c>
      <c r="O5961" s="1">
        <v>10</v>
      </c>
      <c r="P5961" s="1" t="s">
        <v>1511</v>
      </c>
      <c r="Q5961" s="4" t="s">
        <v>21</v>
      </c>
    </row>
    <row r="5962" spans="1:17" ht="22.5" x14ac:dyDescent="0.25">
      <c r="A5962" s="3">
        <v>13474</v>
      </c>
      <c r="B5962" s="1" t="s">
        <v>41467</v>
      </c>
      <c r="C5962" s="1" t="s">
        <v>15</v>
      </c>
      <c r="D5962" s="1" t="s">
        <v>161</v>
      </c>
      <c r="E5962" s="1">
        <v>16614097</v>
      </c>
      <c r="F5962" s="1" t="s">
        <v>41468</v>
      </c>
      <c r="G5962" s="1">
        <v>16614097</v>
      </c>
      <c r="H5962" s="1" t="s">
        <v>41468</v>
      </c>
      <c r="I5962" s="2">
        <v>45065</v>
      </c>
      <c r="J5962" s="15" t="str">
        <f>MID(Tabla1[[#This Row],[HORA]],1,5)</f>
        <v>16:49</v>
      </c>
      <c r="K5962" s="16">
        <f>IF(Tabla1[[#This Row],[FECHA]]=I5963,IF(J5963-J5962&gt;0,(J5963-J5962)*1440,0),0)</f>
        <v>3.9999999999999858</v>
      </c>
      <c r="L5962" s="14">
        <v>3.31</v>
      </c>
      <c r="M5962" s="13" t="s">
        <v>56059</v>
      </c>
      <c r="N5962" s="1" t="s">
        <v>2178</v>
      </c>
      <c r="O5962" s="1">
        <v>130</v>
      </c>
      <c r="P5962" s="1" t="s">
        <v>1511</v>
      </c>
      <c r="Q5962" s="4" t="s">
        <v>21</v>
      </c>
    </row>
    <row r="5963" spans="1:17" ht="22.5" x14ac:dyDescent="0.25">
      <c r="A5963" s="3">
        <v>13475</v>
      </c>
      <c r="B5963" s="1" t="s">
        <v>41469</v>
      </c>
      <c r="C5963" s="1" t="s">
        <v>15</v>
      </c>
      <c r="D5963" s="1" t="s">
        <v>40</v>
      </c>
      <c r="E5963" s="1">
        <v>74129196</v>
      </c>
      <c r="F5963" s="1" t="s">
        <v>41470</v>
      </c>
      <c r="G5963" s="1">
        <v>74129196</v>
      </c>
      <c r="H5963" s="1" t="s">
        <v>41470</v>
      </c>
      <c r="I5963" s="2">
        <v>45065</v>
      </c>
      <c r="J5963" s="15" t="str">
        <f>MID(Tabla1[[#This Row],[HORA]],1,5)</f>
        <v>16:53</v>
      </c>
      <c r="K5963" s="16">
        <f>IF(Tabla1[[#This Row],[FECHA]]=I5964,IF(J5964-J5963&gt;0,(J5964-J5963)*1440,0),0)</f>
        <v>0.99999999999999645</v>
      </c>
      <c r="L5963" s="14">
        <v>3.12</v>
      </c>
      <c r="M5963" s="13" t="s">
        <v>56063</v>
      </c>
      <c r="N5963" s="1" t="s">
        <v>2178</v>
      </c>
      <c r="O5963" s="1">
        <v>10</v>
      </c>
      <c r="P5963" s="1" t="s">
        <v>1511</v>
      </c>
      <c r="Q5963" s="4" t="s">
        <v>21</v>
      </c>
    </row>
    <row r="5964" spans="1:17" ht="22.5" x14ac:dyDescent="0.25">
      <c r="A5964" s="3">
        <v>2023</v>
      </c>
      <c r="B5964" s="1" t="s">
        <v>6129</v>
      </c>
      <c r="C5964" s="1" t="s">
        <v>15</v>
      </c>
      <c r="D5964" s="1" t="s">
        <v>40</v>
      </c>
      <c r="E5964" s="1">
        <v>2846012</v>
      </c>
      <c r="F5964" s="1" t="s">
        <v>6130</v>
      </c>
      <c r="G5964" s="1">
        <v>77283807</v>
      </c>
      <c r="H5964" s="1" t="s">
        <v>6131</v>
      </c>
      <c r="I5964" s="2">
        <v>45065</v>
      </c>
      <c r="J5964" s="15" t="str">
        <f>MID(Tabla1[[#This Row],[HORA]],1,5)</f>
        <v>16:54</v>
      </c>
      <c r="K5964" s="16">
        <f>IF(Tabla1[[#This Row],[FECHA]]=I5965,IF(J5965-J5964&gt;0,(J5965-J5964)*1440,0),0)</f>
        <v>1.0000000000001563</v>
      </c>
      <c r="L5964" s="14">
        <v>5.21</v>
      </c>
      <c r="M5964" s="13" t="s">
        <v>56064</v>
      </c>
      <c r="N5964" s="1" t="s">
        <v>6132</v>
      </c>
      <c r="O5964" s="1">
        <v>15</v>
      </c>
      <c r="P5964" s="1" t="s">
        <v>986</v>
      </c>
      <c r="Q5964" s="4" t="s">
        <v>21</v>
      </c>
    </row>
    <row r="5965" spans="1:17" ht="22.5" x14ac:dyDescent="0.25">
      <c r="A5965" s="3">
        <v>2024</v>
      </c>
      <c r="B5965" s="1" t="s">
        <v>6133</v>
      </c>
      <c r="C5965" s="1" t="s">
        <v>15</v>
      </c>
      <c r="D5965" s="1" t="s">
        <v>77</v>
      </c>
      <c r="E5965" s="1">
        <v>16753994</v>
      </c>
      <c r="F5965" s="1" t="s">
        <v>6134</v>
      </c>
      <c r="G5965" s="1">
        <v>3896549</v>
      </c>
      <c r="H5965" s="1" t="s">
        <v>6135</v>
      </c>
      <c r="I5965" s="2">
        <v>45065</v>
      </c>
      <c r="J5965" s="15" t="str">
        <f>MID(Tabla1[[#This Row],[HORA]],1,5)</f>
        <v>16:55</v>
      </c>
      <c r="K5965" s="16">
        <f>IF(Tabla1[[#This Row],[FECHA]]=I5966,IF(J5966-J5965&gt;0,(J5966-J5965)*1440,0),0)</f>
        <v>0</v>
      </c>
      <c r="L5965" s="14">
        <v>2.5499999999999998</v>
      </c>
      <c r="M5965" s="13" t="s">
        <v>56065</v>
      </c>
      <c r="N5965" s="1" t="s">
        <v>6136</v>
      </c>
      <c r="O5965" s="1">
        <v>15</v>
      </c>
      <c r="P5965" s="1" t="s">
        <v>986</v>
      </c>
      <c r="Q5965" s="4" t="s">
        <v>206</v>
      </c>
    </row>
    <row r="5966" spans="1:17" ht="22.5" x14ac:dyDescent="0.25">
      <c r="A5966" s="3">
        <v>13476</v>
      </c>
      <c r="B5966" s="1" t="s">
        <v>41471</v>
      </c>
      <c r="C5966" s="1" t="s">
        <v>15</v>
      </c>
      <c r="D5966" s="1" t="s">
        <v>71</v>
      </c>
      <c r="E5966" s="1">
        <v>46221248</v>
      </c>
      <c r="F5966" s="1" t="s">
        <v>7325</v>
      </c>
      <c r="G5966" s="1">
        <v>16414425</v>
      </c>
      <c r="H5966" s="1" t="s">
        <v>7326</v>
      </c>
      <c r="I5966" s="2">
        <v>45065</v>
      </c>
      <c r="J5966" s="15" t="str">
        <f>MID(Tabla1[[#This Row],[HORA]],1,5)</f>
        <v>16:55</v>
      </c>
      <c r="K5966" s="16">
        <f>IF(Tabla1[[#This Row],[FECHA]]=I5967,IF(J5967-J5966&gt;0,(J5967-J5966)*1440,0),0)</f>
        <v>1.999999999999833</v>
      </c>
      <c r="L5966" s="14">
        <v>4.28</v>
      </c>
      <c r="M5966" s="13" t="s">
        <v>56065</v>
      </c>
      <c r="N5966" s="1" t="s">
        <v>11727</v>
      </c>
      <c r="O5966" s="1">
        <v>20</v>
      </c>
      <c r="P5966" s="1" t="s">
        <v>1511</v>
      </c>
      <c r="Q5966" s="4" t="s">
        <v>21</v>
      </c>
    </row>
    <row r="5967" spans="1:17" ht="22.5" x14ac:dyDescent="0.25">
      <c r="A5967" s="3">
        <v>7475</v>
      </c>
      <c r="B5967" s="1" t="s">
        <v>23403</v>
      </c>
      <c r="C5967" s="1" t="s">
        <v>15</v>
      </c>
      <c r="D5967" s="1" t="s">
        <v>1017</v>
      </c>
      <c r="E5967" s="1">
        <v>16704364</v>
      </c>
      <c r="F5967" s="1" t="s">
        <v>23404</v>
      </c>
      <c r="G5967" s="1">
        <v>2234735</v>
      </c>
      <c r="H5967" s="1" t="s">
        <v>6228</v>
      </c>
      <c r="I5967" s="2">
        <v>45065</v>
      </c>
      <c r="J5967" s="15" t="str">
        <f>MID(Tabla1[[#This Row],[HORA]],1,5)</f>
        <v>16:57</v>
      </c>
      <c r="K5967" s="16">
        <f>IF(Tabla1[[#This Row],[FECHA]]=I5968,IF(J5968-J5967&gt;0,(J5968-J5967)*1440,0),0)</f>
        <v>2.0000000000001528</v>
      </c>
      <c r="L5967" s="14">
        <v>6.14</v>
      </c>
      <c r="M5967" s="13" t="s">
        <v>56067</v>
      </c>
      <c r="N5967" s="1" t="s">
        <v>1715</v>
      </c>
      <c r="O5967" s="1">
        <v>35</v>
      </c>
      <c r="P5967" s="1" t="s">
        <v>20</v>
      </c>
      <c r="Q5967" s="4" t="s">
        <v>21</v>
      </c>
    </row>
    <row r="5968" spans="1:17" ht="22.5" x14ac:dyDescent="0.25">
      <c r="A5968" s="3">
        <v>7476</v>
      </c>
      <c r="B5968" s="1" t="s">
        <v>23405</v>
      </c>
      <c r="C5968" s="1" t="s">
        <v>15</v>
      </c>
      <c r="D5968" s="1" t="s">
        <v>71</v>
      </c>
      <c r="E5968" s="1">
        <v>74845520</v>
      </c>
      <c r="F5968" s="1" t="s">
        <v>23406</v>
      </c>
      <c r="G5968" s="1">
        <v>2234737</v>
      </c>
      <c r="H5968" s="1" t="s">
        <v>23407</v>
      </c>
      <c r="I5968" s="2">
        <v>45065</v>
      </c>
      <c r="J5968" s="15" t="str">
        <f>MID(Tabla1[[#This Row],[HORA]],1,5)</f>
        <v>16:59</v>
      </c>
      <c r="K5968" s="16">
        <f>IF(Tabla1[[#This Row],[FECHA]]=I5969,IF(J5969-J5968&gt;0,(J5969-J5968)*1440,0),0)</f>
        <v>1.999999999999833</v>
      </c>
      <c r="L5968" s="14">
        <v>3.44</v>
      </c>
      <c r="M5968" s="13" t="s">
        <v>56069</v>
      </c>
      <c r="N5968" s="1" t="s">
        <v>23408</v>
      </c>
      <c r="O5968" s="1">
        <v>30</v>
      </c>
      <c r="P5968" s="1" t="s">
        <v>20</v>
      </c>
      <c r="Q5968" s="4" t="s">
        <v>21</v>
      </c>
    </row>
    <row r="5969" spans="1:17" ht="22.5" x14ac:dyDescent="0.25">
      <c r="A5969" s="3">
        <v>7477</v>
      </c>
      <c r="B5969" s="1" t="s">
        <v>23409</v>
      </c>
      <c r="C5969" s="1" t="s">
        <v>15</v>
      </c>
      <c r="D5969" s="1" t="s">
        <v>82</v>
      </c>
      <c r="E5969" s="1">
        <v>16764458</v>
      </c>
      <c r="F5969" s="1" t="s">
        <v>23410</v>
      </c>
      <c r="G5969" s="1">
        <v>2234739</v>
      </c>
      <c r="H5969" s="1" t="s">
        <v>23411</v>
      </c>
      <c r="I5969" s="2">
        <v>45065</v>
      </c>
      <c r="J5969" s="15" t="str">
        <f>MID(Tabla1[[#This Row],[HORA]],1,5)</f>
        <v>17:01</v>
      </c>
      <c r="K5969" s="16">
        <f>IF(Tabla1[[#This Row],[FECHA]]=I5970,IF(J5970-J5969&gt;0,(J5970-J5969)*1440,0),0)</f>
        <v>1.0000000000001563</v>
      </c>
      <c r="L5969" s="14">
        <v>4.0999999999999996</v>
      </c>
      <c r="M5969" s="13" t="s">
        <v>56071</v>
      </c>
      <c r="N5969" s="1" t="s">
        <v>205</v>
      </c>
      <c r="O5969" s="1">
        <v>15</v>
      </c>
      <c r="P5969" s="1" t="s">
        <v>20</v>
      </c>
      <c r="Q5969" s="4" t="s">
        <v>21</v>
      </c>
    </row>
    <row r="5970" spans="1:17" ht="22.5" x14ac:dyDescent="0.25">
      <c r="A5970" s="3">
        <v>15953</v>
      </c>
      <c r="B5970" s="1" t="s">
        <v>48504</v>
      </c>
      <c r="C5970" s="1" t="s">
        <v>15</v>
      </c>
      <c r="D5970" s="1" t="s">
        <v>40</v>
      </c>
      <c r="E5970" s="1">
        <v>20355267734</v>
      </c>
      <c r="F5970" s="1" t="s">
        <v>48505</v>
      </c>
      <c r="G5970" s="1">
        <v>2234740</v>
      </c>
      <c r="H5970" s="1" t="s">
        <v>40062</v>
      </c>
      <c r="I5970" s="2">
        <v>45065</v>
      </c>
      <c r="J5970" s="15" t="str">
        <f>MID(Tabla1[[#This Row],[HORA]],1,5)</f>
        <v>17:02</v>
      </c>
      <c r="K5970" s="16">
        <f>IF(Tabla1[[#This Row],[FECHA]]=I5971,IF(J5971-J5970&gt;0,(J5971-J5970)*1440,0),0)</f>
        <v>1.9999999999999929</v>
      </c>
      <c r="L5970" s="14">
        <v>4.04</v>
      </c>
      <c r="M5970" s="13" t="s">
        <v>56072</v>
      </c>
      <c r="N5970" s="1" t="s">
        <v>48506</v>
      </c>
      <c r="O5970" s="1">
        <v>15</v>
      </c>
      <c r="P5970" s="1" t="s">
        <v>986</v>
      </c>
      <c r="Q5970" s="4" t="s">
        <v>21</v>
      </c>
    </row>
    <row r="5971" spans="1:17" ht="22.5" x14ac:dyDescent="0.25">
      <c r="A5971" s="3">
        <v>13477</v>
      </c>
      <c r="B5971" s="1" t="s">
        <v>41472</v>
      </c>
      <c r="C5971" s="1" t="s">
        <v>15</v>
      </c>
      <c r="D5971" s="1" t="s">
        <v>40</v>
      </c>
      <c r="E5971" s="1">
        <v>16794811</v>
      </c>
      <c r="F5971" s="1" t="s">
        <v>41473</v>
      </c>
      <c r="G5971" s="1">
        <v>2234743</v>
      </c>
      <c r="H5971" s="1" t="s">
        <v>41474</v>
      </c>
      <c r="I5971" s="2">
        <v>45065</v>
      </c>
      <c r="J5971" s="15" t="str">
        <f>MID(Tabla1[[#This Row],[HORA]],1,5)</f>
        <v>17:04</v>
      </c>
      <c r="K5971" s="16">
        <f>IF(Tabla1[[#This Row],[FECHA]]=I5972,IF(J5972-J5971&gt;0,(J5972-J5971)*1440,0),0)</f>
        <v>5.9999999999999787</v>
      </c>
      <c r="L5971" s="14">
        <v>2.14</v>
      </c>
      <c r="M5971" s="13" t="s">
        <v>56074</v>
      </c>
      <c r="N5971" s="1" t="s">
        <v>41475</v>
      </c>
      <c r="O5971" s="1">
        <v>20</v>
      </c>
      <c r="P5971" s="1" t="s">
        <v>1511</v>
      </c>
      <c r="Q5971" s="4" t="s">
        <v>21</v>
      </c>
    </row>
    <row r="5972" spans="1:17" ht="22.5" x14ac:dyDescent="0.25">
      <c r="A5972" s="3">
        <v>13478</v>
      </c>
      <c r="B5972" s="1" t="s">
        <v>41476</v>
      </c>
      <c r="C5972" s="1" t="s">
        <v>15</v>
      </c>
      <c r="D5972" s="1" t="s">
        <v>172</v>
      </c>
      <c r="E5972" s="1">
        <v>73144121</v>
      </c>
      <c r="F5972" s="1" t="s">
        <v>41477</v>
      </c>
      <c r="G5972" s="1">
        <v>16776543</v>
      </c>
      <c r="H5972" s="1" t="s">
        <v>41478</v>
      </c>
      <c r="I5972" s="2">
        <v>45065</v>
      </c>
      <c r="J5972" s="15" t="str">
        <f>MID(Tabla1[[#This Row],[HORA]],1,5)</f>
        <v>17:10</v>
      </c>
      <c r="K5972" s="16">
        <f>IF(Tabla1[[#This Row],[FECHA]]=I5973,IF(J5973-J5972&gt;0,(J5973-J5972)*1440,0),0)</f>
        <v>2.9999999999998295</v>
      </c>
      <c r="L5972" s="14">
        <v>3.15</v>
      </c>
      <c r="M5972" s="13" t="s">
        <v>56080</v>
      </c>
      <c r="N5972" s="1" t="s">
        <v>41479</v>
      </c>
      <c r="O5972" s="1">
        <v>40</v>
      </c>
      <c r="P5972" s="1" t="s">
        <v>1511</v>
      </c>
      <c r="Q5972" s="4" t="s">
        <v>21</v>
      </c>
    </row>
    <row r="5973" spans="1:17" ht="22.5" x14ac:dyDescent="0.25">
      <c r="A5973" s="3">
        <v>7478</v>
      </c>
      <c r="B5973" s="1" t="s">
        <v>23412</v>
      </c>
      <c r="C5973" s="1" t="s">
        <v>15</v>
      </c>
      <c r="D5973" s="1" t="s">
        <v>1847</v>
      </c>
      <c r="E5973" s="1">
        <v>71624197</v>
      </c>
      <c r="F5973" s="1" t="s">
        <v>23413</v>
      </c>
      <c r="G5973" s="1">
        <v>2234746</v>
      </c>
      <c r="H5973" s="1" t="s">
        <v>23414</v>
      </c>
      <c r="I5973" s="2">
        <v>45065</v>
      </c>
      <c r="J5973" s="15" t="str">
        <f>MID(Tabla1[[#This Row],[HORA]],1,5)</f>
        <v>17:13</v>
      </c>
      <c r="K5973" s="16">
        <f>IF(Tabla1[[#This Row],[FECHA]]=I5974,IF(J5974-J5973&gt;0,(J5974-J5973)*1440,0),0)</f>
        <v>6.0000000000001386</v>
      </c>
      <c r="L5973" s="14">
        <v>4.5199999999999996</v>
      </c>
      <c r="M5973" s="13" t="s">
        <v>56083</v>
      </c>
      <c r="N5973" s="1" t="s">
        <v>23415</v>
      </c>
      <c r="O5973" s="1">
        <v>15</v>
      </c>
      <c r="P5973" s="1" t="s">
        <v>20</v>
      </c>
      <c r="Q5973" s="4" t="s">
        <v>21</v>
      </c>
    </row>
    <row r="5974" spans="1:17" ht="22.5" x14ac:dyDescent="0.25">
      <c r="A5974" s="3">
        <v>13479</v>
      </c>
      <c r="B5974" s="1" t="s">
        <v>41480</v>
      </c>
      <c r="C5974" s="1" t="s">
        <v>15</v>
      </c>
      <c r="D5974" s="1" t="s">
        <v>228</v>
      </c>
      <c r="E5974" s="1">
        <v>76026410</v>
      </c>
      <c r="F5974" s="1" t="s">
        <v>28703</v>
      </c>
      <c r="G5974" s="1">
        <v>76026411</v>
      </c>
      <c r="H5974" s="1" t="s">
        <v>28704</v>
      </c>
      <c r="I5974" s="2">
        <v>45065</v>
      </c>
      <c r="J5974" s="15" t="str">
        <f>MID(Tabla1[[#This Row],[HORA]],1,5)</f>
        <v>17:19</v>
      </c>
      <c r="K5974" s="16">
        <f>IF(Tabla1[[#This Row],[FECHA]]=I5975,IF(J5975-J5974&gt;0,(J5975-J5974)*1440,0),0)</f>
        <v>0.99999999999999645</v>
      </c>
      <c r="L5974" s="14">
        <v>4.2699999999999996</v>
      </c>
      <c r="M5974" s="13" t="s">
        <v>56089</v>
      </c>
      <c r="N5974" s="1" t="s">
        <v>41481</v>
      </c>
      <c r="O5974" s="1">
        <v>10</v>
      </c>
      <c r="P5974" s="1" t="s">
        <v>1511</v>
      </c>
      <c r="Q5974" s="4" t="s">
        <v>21</v>
      </c>
    </row>
    <row r="5975" spans="1:17" ht="22.5" x14ac:dyDescent="0.25">
      <c r="A5975" s="3">
        <v>7479</v>
      </c>
      <c r="B5975" s="1" t="s">
        <v>23416</v>
      </c>
      <c r="C5975" s="1" t="s">
        <v>15</v>
      </c>
      <c r="D5975" s="1" t="s">
        <v>40</v>
      </c>
      <c r="E5975" s="1">
        <v>16627513</v>
      </c>
      <c r="F5975" s="1" t="s">
        <v>15179</v>
      </c>
      <c r="G5975" s="1">
        <v>2234751</v>
      </c>
      <c r="H5975" s="1" t="s">
        <v>11282</v>
      </c>
      <c r="I5975" s="2">
        <v>45065</v>
      </c>
      <c r="J5975" s="15" t="str">
        <f>MID(Tabla1[[#This Row],[HORA]],1,5)</f>
        <v>17:20</v>
      </c>
      <c r="K5975" s="16">
        <f>IF(Tabla1[[#This Row],[FECHA]]=I5976,IF(J5976-J5975&gt;0,(J5976-J5975)*1440,0),0)</f>
        <v>2.9999999999999893</v>
      </c>
      <c r="L5975" s="14">
        <v>7.21</v>
      </c>
      <c r="M5975" s="13" t="s">
        <v>56090</v>
      </c>
      <c r="N5975" s="1" t="s">
        <v>23417</v>
      </c>
      <c r="O5975" s="1">
        <v>15</v>
      </c>
      <c r="P5975" s="1" t="s">
        <v>20</v>
      </c>
      <c r="Q5975" s="4" t="s">
        <v>21</v>
      </c>
    </row>
    <row r="5976" spans="1:17" ht="22.5" x14ac:dyDescent="0.25">
      <c r="A5976" s="3">
        <v>7480</v>
      </c>
      <c r="B5976" s="1" t="s">
        <v>23418</v>
      </c>
      <c r="C5976" s="1" t="s">
        <v>15</v>
      </c>
      <c r="D5976" s="1" t="s">
        <v>40</v>
      </c>
      <c r="E5976" s="1">
        <v>41370209</v>
      </c>
      <c r="F5976" s="1" t="s">
        <v>23419</v>
      </c>
      <c r="G5976" s="1">
        <v>2234753</v>
      </c>
      <c r="H5976" s="1" t="s">
        <v>23420</v>
      </c>
      <c r="I5976" s="2">
        <v>45065</v>
      </c>
      <c r="J5976" s="15" t="str">
        <f>MID(Tabla1[[#This Row],[HORA]],1,5)</f>
        <v>17:23</v>
      </c>
      <c r="K5976" s="16">
        <f>IF(Tabla1[[#This Row],[FECHA]]=I5977,IF(J5977-J5976&gt;0,(J5977-J5976)*1440,0),0)</f>
        <v>0</v>
      </c>
      <c r="L5976" s="14">
        <v>4.3600000000000003</v>
      </c>
      <c r="M5976" s="13" t="s">
        <v>56093</v>
      </c>
      <c r="N5976" s="1" t="s">
        <v>23421</v>
      </c>
      <c r="O5976" s="1">
        <v>13</v>
      </c>
      <c r="P5976" s="1" t="s">
        <v>20</v>
      </c>
      <c r="Q5976" s="4" t="s">
        <v>21</v>
      </c>
    </row>
    <row r="5977" spans="1:17" ht="22.5" x14ac:dyDescent="0.25">
      <c r="A5977" s="3">
        <v>7481</v>
      </c>
      <c r="B5977" s="1" t="s">
        <v>23418</v>
      </c>
      <c r="C5977" s="1" t="s">
        <v>15</v>
      </c>
      <c r="D5977" s="1" t="s">
        <v>40</v>
      </c>
      <c r="E5977" s="1">
        <v>41370209</v>
      </c>
      <c r="F5977" s="1" t="s">
        <v>23422</v>
      </c>
      <c r="G5977" s="1">
        <v>2234753</v>
      </c>
      <c r="H5977" s="1" t="s">
        <v>23420</v>
      </c>
      <c r="I5977" s="2">
        <v>45065</v>
      </c>
      <c r="J5977" s="15" t="str">
        <f>MID(Tabla1[[#This Row],[HORA]],1,5)</f>
        <v>17:23</v>
      </c>
      <c r="K5977" s="16">
        <f>IF(Tabla1[[#This Row],[FECHA]]=I5978,IF(J5978-J5977&gt;0,(J5978-J5977)*1440,0),0)</f>
        <v>2.0000000000001528</v>
      </c>
      <c r="L5977" s="14">
        <v>2.57</v>
      </c>
      <c r="M5977" s="13" t="s">
        <v>56093</v>
      </c>
      <c r="N5977" s="1" t="s">
        <v>23421</v>
      </c>
      <c r="O5977" s="1">
        <v>13</v>
      </c>
      <c r="P5977" s="1" t="s">
        <v>20</v>
      </c>
      <c r="Q5977" s="4" t="s">
        <v>21</v>
      </c>
    </row>
    <row r="5978" spans="1:17" ht="22.5" x14ac:dyDescent="0.25">
      <c r="A5978" s="3">
        <v>7383</v>
      </c>
      <c r="B5978" s="1" t="s">
        <v>23108</v>
      </c>
      <c r="C5978" s="1" t="s">
        <v>15</v>
      </c>
      <c r="D5978" s="1" t="s">
        <v>30</v>
      </c>
      <c r="E5978" s="1">
        <v>70806478</v>
      </c>
      <c r="F5978" s="1" t="s">
        <v>23109</v>
      </c>
      <c r="G5978" s="1">
        <v>2234409</v>
      </c>
      <c r="H5978" s="1" t="s">
        <v>23110</v>
      </c>
      <c r="I5978" s="2">
        <v>45065</v>
      </c>
      <c r="J5978" s="15" t="str">
        <f>MID(Tabla1[[#This Row],[HORA]],1,5)</f>
        <v>17:25</v>
      </c>
      <c r="K5978" s="16">
        <f>IF(Tabla1[[#This Row],[FECHA]]=I5979,IF(J5979-J5978&gt;0,(J5979-J5978)*1440,0),0)</f>
        <v>6.9999999999999751</v>
      </c>
      <c r="L5978" s="14">
        <v>3.36</v>
      </c>
      <c r="M5978" s="13" t="s">
        <v>56095</v>
      </c>
      <c r="N5978" s="1" t="s">
        <v>23111</v>
      </c>
      <c r="O5978" s="1">
        <v>15</v>
      </c>
      <c r="P5978" s="1" t="s">
        <v>300</v>
      </c>
      <c r="Q5978" s="4" t="s">
        <v>21</v>
      </c>
    </row>
    <row r="5979" spans="1:17" ht="22.5" x14ac:dyDescent="0.25">
      <c r="A5979" s="3">
        <v>13480</v>
      </c>
      <c r="B5979" s="1" t="s">
        <v>41482</v>
      </c>
      <c r="C5979" s="1" t="s">
        <v>15</v>
      </c>
      <c r="D5979" s="1" t="s">
        <v>71</v>
      </c>
      <c r="E5979" s="1">
        <v>40982599</v>
      </c>
      <c r="F5979" s="1" t="s">
        <v>14978</v>
      </c>
      <c r="G5979" s="1">
        <v>2234758</v>
      </c>
      <c r="H5979" s="1" t="s">
        <v>14979</v>
      </c>
      <c r="I5979" s="2">
        <v>45065</v>
      </c>
      <c r="J5979" s="15" t="str">
        <f>MID(Tabla1[[#This Row],[HORA]],1,5)</f>
        <v>17:32</v>
      </c>
      <c r="K5979" s="16">
        <f>IF(Tabla1[[#This Row],[FECHA]]=I5980,IF(J5980-J5979&gt;0,(J5980-J5979)*1440,0),0)</f>
        <v>4.9999999999999822</v>
      </c>
      <c r="L5979" s="14">
        <v>2.1</v>
      </c>
      <c r="M5979" s="13" t="s">
        <v>56102</v>
      </c>
      <c r="N5979" s="1" t="s">
        <v>41483</v>
      </c>
      <c r="O5979" s="1">
        <v>15</v>
      </c>
      <c r="P5979" s="1" t="s">
        <v>1511</v>
      </c>
      <c r="Q5979" s="4" t="s">
        <v>21</v>
      </c>
    </row>
    <row r="5980" spans="1:17" ht="22.5" x14ac:dyDescent="0.25">
      <c r="A5980" s="3">
        <v>7482</v>
      </c>
      <c r="B5980" s="1" t="s">
        <v>23423</v>
      </c>
      <c r="C5980" s="1" t="s">
        <v>15</v>
      </c>
      <c r="D5980" s="1" t="s">
        <v>228</v>
      </c>
      <c r="E5980" s="1">
        <v>47574889</v>
      </c>
      <c r="F5980" s="1" t="s">
        <v>11083</v>
      </c>
      <c r="G5980" s="1">
        <v>2234763</v>
      </c>
      <c r="H5980" s="1" t="s">
        <v>21052</v>
      </c>
      <c r="I5980" s="2">
        <v>45065</v>
      </c>
      <c r="J5980" s="15" t="str">
        <f>MID(Tabla1[[#This Row],[HORA]],1,5)</f>
        <v>17:37</v>
      </c>
      <c r="K5980" s="16">
        <f>IF(Tabla1[[#This Row],[FECHA]]=I5981,IF(J5981-J5980&gt;0,(J5981-J5980)*1440,0),0)</f>
        <v>1.999999999999833</v>
      </c>
      <c r="L5980" s="14">
        <v>5.0199999999999996</v>
      </c>
      <c r="M5980" s="13" t="s">
        <v>56107</v>
      </c>
      <c r="N5980" s="1" t="s">
        <v>23424</v>
      </c>
      <c r="O5980" s="1">
        <v>20</v>
      </c>
      <c r="P5980" s="1" t="s">
        <v>20</v>
      </c>
      <c r="Q5980" s="4" t="s">
        <v>21</v>
      </c>
    </row>
    <row r="5981" spans="1:17" ht="22.5" x14ac:dyDescent="0.25">
      <c r="A5981" s="3">
        <v>13481</v>
      </c>
      <c r="B5981" s="1" t="s">
        <v>41484</v>
      </c>
      <c r="C5981" s="1" t="s">
        <v>15</v>
      </c>
      <c r="D5981" s="1" t="s">
        <v>228</v>
      </c>
      <c r="E5981" s="1">
        <v>16560000</v>
      </c>
      <c r="F5981" s="1" t="s">
        <v>11350</v>
      </c>
      <c r="G5981" s="1">
        <v>2234765</v>
      </c>
      <c r="H5981" s="1" t="s">
        <v>41485</v>
      </c>
      <c r="I5981" s="2">
        <v>45065</v>
      </c>
      <c r="J5981" s="15" t="str">
        <f>MID(Tabla1[[#This Row],[HORA]],1,5)</f>
        <v>17:39</v>
      </c>
      <c r="K5981" s="16">
        <f>IF(Tabla1[[#This Row],[FECHA]]=I5982,IF(J5982-J5981&gt;0,(J5982-J5981)*1440,0),0)</f>
        <v>1.0000000000001563</v>
      </c>
      <c r="L5981" s="14">
        <v>7.5</v>
      </c>
      <c r="M5981" s="13" t="s">
        <v>56109</v>
      </c>
      <c r="N5981" s="1" t="s">
        <v>41486</v>
      </c>
      <c r="O5981" s="1">
        <v>20</v>
      </c>
      <c r="P5981" s="1" t="s">
        <v>1511</v>
      </c>
      <c r="Q5981" s="4" t="s">
        <v>21</v>
      </c>
    </row>
    <row r="5982" spans="1:17" ht="22.5" x14ac:dyDescent="0.25">
      <c r="A5982" s="3">
        <v>17112</v>
      </c>
      <c r="B5982" s="1" t="s">
        <v>51655</v>
      </c>
      <c r="C5982" s="1" t="s">
        <v>15</v>
      </c>
      <c r="D5982" s="1" t="s">
        <v>172</v>
      </c>
      <c r="E5982" s="1">
        <v>20516822202</v>
      </c>
      <c r="F5982" s="1" t="s">
        <v>47789</v>
      </c>
      <c r="G5982" s="1">
        <v>2234767</v>
      </c>
      <c r="H5982" s="1" t="s">
        <v>51656</v>
      </c>
      <c r="I5982" s="2">
        <v>45065</v>
      </c>
      <c r="J5982" s="15" t="str">
        <f>MID(Tabla1[[#This Row],[HORA]],1,5)</f>
        <v>17:40</v>
      </c>
      <c r="K5982" s="16">
        <f>IF(Tabla1[[#This Row],[FECHA]]=I5983,IF(J5983-J5982&gt;0,(J5983-J5982)*1440,0),0)</f>
        <v>7.9999999999999716</v>
      </c>
      <c r="L5982" s="14">
        <v>3.2</v>
      </c>
      <c r="M5982" s="13" t="s">
        <v>56110</v>
      </c>
      <c r="N5982" s="1" t="s">
        <v>51657</v>
      </c>
      <c r="O5982" s="1">
        <v>30</v>
      </c>
      <c r="P5982" s="1" t="s">
        <v>20</v>
      </c>
      <c r="Q5982" s="4" t="s">
        <v>21</v>
      </c>
    </row>
    <row r="5983" spans="1:17" ht="22.5" x14ac:dyDescent="0.25">
      <c r="A5983" s="3">
        <v>7483</v>
      </c>
      <c r="B5983" s="1" t="s">
        <v>23425</v>
      </c>
      <c r="C5983" s="1" t="s">
        <v>15</v>
      </c>
      <c r="D5983" s="1" t="s">
        <v>82</v>
      </c>
      <c r="E5983" s="1">
        <v>33797909</v>
      </c>
      <c r="F5983" s="1" t="s">
        <v>23426</v>
      </c>
      <c r="G5983" s="1">
        <v>2234770</v>
      </c>
      <c r="H5983" s="1" t="s">
        <v>23427</v>
      </c>
      <c r="I5983" s="2">
        <v>45065</v>
      </c>
      <c r="J5983" s="15" t="str">
        <f>MID(Tabla1[[#This Row],[HORA]],1,5)</f>
        <v>17:48</v>
      </c>
      <c r="K5983" s="16">
        <f>IF(Tabla1[[#This Row],[FECHA]]=I5984,IF(J5984-J5983&gt;0,(J5984-J5983)*1440,0),0)</f>
        <v>2.9999999999999893</v>
      </c>
      <c r="L5983" s="14">
        <v>2.2999999999999998</v>
      </c>
      <c r="M5983" s="13" t="s">
        <v>56118</v>
      </c>
      <c r="N5983" s="1" t="s">
        <v>19601</v>
      </c>
      <c r="O5983" s="1">
        <v>30</v>
      </c>
      <c r="P5983" s="1" t="s">
        <v>20</v>
      </c>
      <c r="Q5983" s="4" t="s">
        <v>21</v>
      </c>
    </row>
    <row r="5984" spans="1:17" ht="22.5" x14ac:dyDescent="0.25">
      <c r="A5984" s="3">
        <v>13482</v>
      </c>
      <c r="B5984" s="1" t="s">
        <v>41487</v>
      </c>
      <c r="C5984" s="1" t="s">
        <v>15</v>
      </c>
      <c r="D5984" s="1" t="s">
        <v>82</v>
      </c>
      <c r="E5984" s="1">
        <v>76765039</v>
      </c>
      <c r="F5984" s="1" t="s">
        <v>41488</v>
      </c>
      <c r="G5984" s="1">
        <v>2234772</v>
      </c>
      <c r="H5984" s="1" t="s">
        <v>41489</v>
      </c>
      <c r="I5984" s="2">
        <v>45065</v>
      </c>
      <c r="J5984" s="15" t="str">
        <f>MID(Tabla1[[#This Row],[HORA]],1,5)</f>
        <v>17:51</v>
      </c>
      <c r="K5984" s="16">
        <f>IF(Tabla1[[#This Row],[FECHA]]=I5985,IF(J5985-J5984&gt;0,(J5985-J5984)*1440,0),0)</f>
        <v>0.99999999999999645</v>
      </c>
      <c r="L5984" s="14">
        <v>3.5</v>
      </c>
      <c r="M5984" s="13" t="s">
        <v>56121</v>
      </c>
      <c r="N5984" s="1" t="s">
        <v>41490</v>
      </c>
      <c r="O5984" s="1">
        <v>20</v>
      </c>
      <c r="P5984" s="1" t="s">
        <v>1511</v>
      </c>
      <c r="Q5984" s="4" t="s">
        <v>21</v>
      </c>
    </row>
    <row r="5985" spans="1:17" ht="22.5" x14ac:dyDescent="0.25">
      <c r="A5985" s="3">
        <v>7484</v>
      </c>
      <c r="B5985" s="1" t="s">
        <v>23428</v>
      </c>
      <c r="C5985" s="1" t="s">
        <v>15</v>
      </c>
      <c r="D5985" s="1" t="s">
        <v>33</v>
      </c>
      <c r="E5985" s="1">
        <v>3673956</v>
      </c>
      <c r="F5985" s="1" t="s">
        <v>9534</v>
      </c>
      <c r="G5985" s="1">
        <v>2234773</v>
      </c>
      <c r="H5985" s="1" t="s">
        <v>9535</v>
      </c>
      <c r="I5985" s="2">
        <v>45065</v>
      </c>
      <c r="J5985" s="15" t="str">
        <f>MID(Tabla1[[#This Row],[HORA]],1,5)</f>
        <v>17:52</v>
      </c>
      <c r="K5985" s="16">
        <f>IF(Tabla1[[#This Row],[FECHA]]=I5986,IF(J5986-J5985&gt;0,(J5986-J5985)*1440,0),0)</f>
        <v>2.9999999999999893</v>
      </c>
      <c r="L5985" s="14">
        <v>5</v>
      </c>
      <c r="M5985" s="13" t="s">
        <v>56122</v>
      </c>
      <c r="N5985" s="1" t="s">
        <v>23429</v>
      </c>
      <c r="O5985" s="1">
        <v>40</v>
      </c>
      <c r="P5985" s="1" t="s">
        <v>20</v>
      </c>
      <c r="Q5985" s="4" t="s">
        <v>21</v>
      </c>
    </row>
    <row r="5986" spans="1:17" ht="22.5" x14ac:dyDescent="0.25">
      <c r="A5986" s="3">
        <v>13483</v>
      </c>
      <c r="B5986" s="1" t="s">
        <v>41491</v>
      </c>
      <c r="C5986" s="1" t="s">
        <v>15</v>
      </c>
      <c r="D5986" s="1" t="s">
        <v>82</v>
      </c>
      <c r="E5986" s="1">
        <v>16682400</v>
      </c>
      <c r="F5986" s="1" t="s">
        <v>41492</v>
      </c>
      <c r="G5986" s="1">
        <v>2234776</v>
      </c>
      <c r="H5986" s="1" t="s">
        <v>41493</v>
      </c>
      <c r="I5986" s="2">
        <v>45065</v>
      </c>
      <c r="J5986" s="15" t="str">
        <f>MID(Tabla1[[#This Row],[HORA]],1,5)</f>
        <v>17:55</v>
      </c>
      <c r="K5986" s="16">
        <f>IF(Tabla1[[#This Row],[FECHA]]=I5987,IF(J5987-J5986&gt;0,(J5987-J5986)*1440,0),0)</f>
        <v>4.9999999999999822</v>
      </c>
      <c r="L5986" s="14">
        <v>2.35</v>
      </c>
      <c r="M5986" s="13" t="s">
        <v>56125</v>
      </c>
      <c r="N5986" s="1" t="s">
        <v>41494</v>
      </c>
      <c r="O5986" s="1">
        <v>50</v>
      </c>
      <c r="P5986" s="1" t="s">
        <v>1511</v>
      </c>
      <c r="Q5986" s="4" t="s">
        <v>21</v>
      </c>
    </row>
    <row r="5987" spans="1:17" ht="22.5" x14ac:dyDescent="0.25">
      <c r="A5987" s="3">
        <v>7485</v>
      </c>
      <c r="B5987" s="1" t="s">
        <v>23430</v>
      </c>
      <c r="C5987" s="1" t="s">
        <v>15</v>
      </c>
      <c r="D5987" s="1" t="s">
        <v>71</v>
      </c>
      <c r="E5987" s="1">
        <v>16418827</v>
      </c>
      <c r="F5987" s="1" t="s">
        <v>23431</v>
      </c>
      <c r="G5987" s="1">
        <v>2234778</v>
      </c>
      <c r="H5987" s="1" t="s">
        <v>23432</v>
      </c>
      <c r="I5987" s="2">
        <v>45065</v>
      </c>
      <c r="J5987" s="15" t="str">
        <f>MID(Tabla1[[#This Row],[HORA]],1,5)</f>
        <v>18:00</v>
      </c>
      <c r="K5987" s="16">
        <f>IF(Tabla1[[#This Row],[FECHA]]=I5988,IF(J5988-J5987&gt;0,(J5988-J5987)*1440,0),0)</f>
        <v>0</v>
      </c>
      <c r="L5987" s="14">
        <v>4.5</v>
      </c>
      <c r="M5987" s="13" t="s">
        <v>56139</v>
      </c>
      <c r="N5987" s="1" t="s">
        <v>23433</v>
      </c>
      <c r="O5987" s="1">
        <v>13</v>
      </c>
      <c r="P5987" s="1" t="s">
        <v>20</v>
      </c>
      <c r="Q5987" s="4" t="s">
        <v>21</v>
      </c>
    </row>
    <row r="5988" spans="1:17" ht="22.5" x14ac:dyDescent="0.25">
      <c r="A5988" s="3">
        <v>13484</v>
      </c>
      <c r="B5988" s="1" t="s">
        <v>41495</v>
      </c>
      <c r="C5988" s="1" t="s">
        <v>15</v>
      </c>
      <c r="D5988" s="1" t="s">
        <v>71</v>
      </c>
      <c r="E5988" s="1">
        <v>74985044</v>
      </c>
      <c r="F5988" s="1" t="s">
        <v>41496</v>
      </c>
      <c r="G5988" s="1">
        <v>2234777</v>
      </c>
      <c r="H5988" s="1" t="s">
        <v>41497</v>
      </c>
      <c r="I5988" s="2">
        <v>45065</v>
      </c>
      <c r="J5988" s="15" t="str">
        <f>MID(Tabla1[[#This Row],[HORA]],1,5)</f>
        <v>18:00</v>
      </c>
      <c r="K5988" s="16">
        <f>IF(Tabla1[[#This Row],[FECHA]]=I5989,IF(J5989-J5988&gt;0,(J5989-J5988)*1440,0),0)</f>
        <v>0</v>
      </c>
      <c r="L5988" s="14">
        <v>6.2</v>
      </c>
      <c r="M5988" s="13" t="s">
        <v>56139</v>
      </c>
      <c r="N5988" s="1" t="s">
        <v>59</v>
      </c>
      <c r="O5988" s="1">
        <v>10</v>
      </c>
      <c r="P5988" s="1" t="s">
        <v>1511</v>
      </c>
      <c r="Q5988" s="4" t="s">
        <v>21</v>
      </c>
    </row>
    <row r="5989" spans="1:17" ht="22.5" x14ac:dyDescent="0.25">
      <c r="A5989" s="3">
        <v>15954</v>
      </c>
      <c r="B5989" s="1" t="s">
        <v>48507</v>
      </c>
      <c r="C5989" s="1" t="s">
        <v>15</v>
      </c>
      <c r="D5989" s="1" t="s">
        <v>82</v>
      </c>
      <c r="E5989" s="1">
        <v>20554911511</v>
      </c>
      <c r="F5989" s="1" t="s">
        <v>48411</v>
      </c>
      <c r="G5989" s="1">
        <v>2234779</v>
      </c>
      <c r="H5989" s="1" t="s">
        <v>48412</v>
      </c>
      <c r="I5989" s="2">
        <v>45065</v>
      </c>
      <c r="J5989" s="15" t="str">
        <f>MID(Tabla1[[#This Row],[HORA]],1,5)</f>
        <v>18:00</v>
      </c>
      <c r="K5989" s="16">
        <f>IF(Tabla1[[#This Row],[FECHA]]=I5990,IF(J5990-J5989&gt;0,(J5990-J5989)*1440,0),0)</f>
        <v>2.0000000000001528</v>
      </c>
      <c r="L5989" s="14">
        <v>3.36</v>
      </c>
      <c r="M5989" s="13" t="s">
        <v>56139</v>
      </c>
      <c r="N5989" s="1" t="s">
        <v>48508</v>
      </c>
      <c r="O5989" s="1">
        <v>20</v>
      </c>
      <c r="P5989" s="1" t="s">
        <v>986</v>
      </c>
      <c r="Q5989" s="4" t="s">
        <v>21</v>
      </c>
    </row>
    <row r="5990" spans="1:17" ht="22.5" x14ac:dyDescent="0.25">
      <c r="A5990" s="3">
        <v>2025</v>
      </c>
      <c r="B5990" s="1" t="s">
        <v>6137</v>
      </c>
      <c r="C5990" s="1" t="s">
        <v>15</v>
      </c>
      <c r="D5990" s="1" t="s">
        <v>3257</v>
      </c>
      <c r="E5990" s="1">
        <v>48254754</v>
      </c>
      <c r="F5990" s="1" t="s">
        <v>3528</v>
      </c>
      <c r="G5990" s="1">
        <v>70760530</v>
      </c>
      <c r="H5990" s="1" t="s">
        <v>3529</v>
      </c>
      <c r="I5990" s="2">
        <v>45065</v>
      </c>
      <c r="J5990" s="15" t="str">
        <f>MID(Tabla1[[#This Row],[HORA]],1,5)</f>
        <v>18:02</v>
      </c>
      <c r="K5990" s="16">
        <f>IF(Tabla1[[#This Row],[FECHA]]=I5991,IF(J5991-J5990&gt;0,(J5991-J5990)*1440,0),0)</f>
        <v>0</v>
      </c>
      <c r="L5990" s="14">
        <v>4.3</v>
      </c>
      <c r="M5990" s="13" t="s">
        <v>56141</v>
      </c>
      <c r="N5990" s="1" t="s">
        <v>6138</v>
      </c>
      <c r="O5990" s="1">
        <v>20</v>
      </c>
      <c r="P5990" s="1" t="s">
        <v>986</v>
      </c>
      <c r="Q5990" s="4" t="s">
        <v>21</v>
      </c>
    </row>
    <row r="5991" spans="1:17" ht="22.5" x14ac:dyDescent="0.25">
      <c r="A5991" s="3">
        <v>13425</v>
      </c>
      <c r="B5991" s="1" t="s">
        <v>41318</v>
      </c>
      <c r="C5991" s="1" t="s">
        <v>15</v>
      </c>
      <c r="D5991" s="1" t="s">
        <v>119</v>
      </c>
      <c r="E5991" s="1">
        <v>98281864</v>
      </c>
      <c r="F5991" s="1" t="s">
        <v>41319</v>
      </c>
      <c r="G5991" s="1">
        <v>30776537</v>
      </c>
      <c r="H5991" s="1" t="s">
        <v>41320</v>
      </c>
      <c r="I5991" s="2">
        <v>45065</v>
      </c>
      <c r="J5991" s="15" t="str">
        <f>MID(Tabla1[[#This Row],[HORA]],1,5)</f>
        <v>18:02</v>
      </c>
      <c r="K5991" s="16">
        <f>IF(Tabla1[[#This Row],[FECHA]]=I5992,IF(J5992-J5991&gt;0,(J5992-J5991)*1440,0),0)</f>
        <v>0</v>
      </c>
      <c r="L5991" s="14">
        <v>4.54</v>
      </c>
      <c r="M5991" s="13" t="s">
        <v>56141</v>
      </c>
      <c r="N5991" s="1" t="s">
        <v>41321</v>
      </c>
      <c r="O5991" s="1">
        <v>15</v>
      </c>
      <c r="P5991" s="1" t="s">
        <v>1511</v>
      </c>
      <c r="Q5991" s="4" t="s">
        <v>21</v>
      </c>
    </row>
    <row r="5992" spans="1:17" ht="22.5" x14ac:dyDescent="0.25">
      <c r="A5992" s="3">
        <v>13485</v>
      </c>
      <c r="B5992" s="1" t="s">
        <v>41498</v>
      </c>
      <c r="C5992" s="1" t="s">
        <v>15</v>
      </c>
      <c r="D5992" s="1" t="s">
        <v>71</v>
      </c>
      <c r="E5992" s="1">
        <v>40800053</v>
      </c>
      <c r="F5992" s="1" t="s">
        <v>41499</v>
      </c>
      <c r="G5992" s="1">
        <v>42640378</v>
      </c>
      <c r="H5992" s="1" t="s">
        <v>41500</v>
      </c>
      <c r="I5992" s="2">
        <v>45065</v>
      </c>
      <c r="J5992" s="15" t="str">
        <f>MID(Tabla1[[#This Row],[HORA]],1,5)</f>
        <v>18:02</v>
      </c>
      <c r="K5992" s="16">
        <f>IF(Tabla1[[#This Row],[FECHA]]=I5993,IF(J5993-J5992&gt;0,(J5993-J5992)*1440,0),0)</f>
        <v>2.9999999999998295</v>
      </c>
      <c r="L5992" s="14">
        <v>2.21</v>
      </c>
      <c r="M5992" s="13" t="s">
        <v>56141</v>
      </c>
      <c r="N5992" s="1" t="s">
        <v>59</v>
      </c>
      <c r="O5992" s="1">
        <v>10</v>
      </c>
      <c r="P5992" s="1" t="s">
        <v>1511</v>
      </c>
      <c r="Q5992" s="4" t="s">
        <v>21</v>
      </c>
    </row>
    <row r="5993" spans="1:17" ht="22.5" x14ac:dyDescent="0.25">
      <c r="A5993" s="3">
        <v>13486</v>
      </c>
      <c r="B5993" s="1" t="s">
        <v>41501</v>
      </c>
      <c r="C5993" s="1" t="s">
        <v>15</v>
      </c>
      <c r="D5993" s="1" t="s">
        <v>33</v>
      </c>
      <c r="E5993" s="1">
        <v>43094977</v>
      </c>
      <c r="F5993" s="1" t="s">
        <v>41502</v>
      </c>
      <c r="G5993" s="1">
        <v>2234782</v>
      </c>
      <c r="H5993" s="1" t="s">
        <v>41503</v>
      </c>
      <c r="I5993" s="2">
        <v>45065</v>
      </c>
      <c r="J5993" s="15" t="str">
        <f>MID(Tabla1[[#This Row],[HORA]],1,5)</f>
        <v>18:05</v>
      </c>
      <c r="K5993" s="16">
        <f>IF(Tabla1[[#This Row],[FECHA]]=I5994,IF(J5994-J5993&gt;0,(J5994-J5993)*1440,0),0)</f>
        <v>2.9999999999999893</v>
      </c>
      <c r="L5993" s="14">
        <v>3.45</v>
      </c>
      <c r="M5993" s="13" t="s">
        <v>56144</v>
      </c>
      <c r="N5993" s="1" t="s">
        <v>41504</v>
      </c>
      <c r="O5993" s="1">
        <v>20</v>
      </c>
      <c r="P5993" s="1" t="s">
        <v>1511</v>
      </c>
      <c r="Q5993" s="4" t="s">
        <v>21</v>
      </c>
    </row>
    <row r="5994" spans="1:17" ht="22.5" x14ac:dyDescent="0.25">
      <c r="A5994" s="3">
        <v>13487</v>
      </c>
      <c r="B5994" s="1" t="s">
        <v>41505</v>
      </c>
      <c r="C5994" s="1" t="s">
        <v>15</v>
      </c>
      <c r="D5994" s="1" t="s">
        <v>228</v>
      </c>
      <c r="E5994" s="1">
        <v>17552316</v>
      </c>
      <c r="F5994" s="1" t="s">
        <v>41506</v>
      </c>
      <c r="G5994" s="1">
        <v>73300537</v>
      </c>
      <c r="H5994" s="1" t="s">
        <v>41507</v>
      </c>
      <c r="I5994" s="2">
        <v>45065</v>
      </c>
      <c r="J5994" s="15" t="str">
        <f>MID(Tabla1[[#This Row],[HORA]],1,5)</f>
        <v>18:08</v>
      </c>
      <c r="K5994" s="16">
        <f>IF(Tabla1[[#This Row],[FECHA]]=I5995,IF(J5995-J5994&gt;0,(J5995-J5994)*1440,0),0)</f>
        <v>0.99999999999999645</v>
      </c>
      <c r="L5994" s="14">
        <v>3.14</v>
      </c>
      <c r="M5994" s="13" t="s">
        <v>56147</v>
      </c>
      <c r="N5994" s="1" t="s">
        <v>41508</v>
      </c>
      <c r="O5994" s="1">
        <v>15</v>
      </c>
      <c r="P5994" s="1" t="s">
        <v>1511</v>
      </c>
      <c r="Q5994" s="4" t="s">
        <v>21</v>
      </c>
    </row>
    <row r="5995" spans="1:17" ht="22.5" x14ac:dyDescent="0.25">
      <c r="A5995" s="3">
        <v>2026</v>
      </c>
      <c r="B5995" s="1" t="s">
        <v>6139</v>
      </c>
      <c r="C5995" s="1" t="s">
        <v>15</v>
      </c>
      <c r="D5995" s="1" t="s">
        <v>40</v>
      </c>
      <c r="E5995" s="1">
        <v>73036848</v>
      </c>
      <c r="F5995" s="1" t="s">
        <v>6140</v>
      </c>
      <c r="G5995" s="1">
        <v>2234785</v>
      </c>
      <c r="H5995" s="1" t="s">
        <v>6141</v>
      </c>
      <c r="I5995" s="2">
        <v>45065</v>
      </c>
      <c r="J5995" s="15" t="str">
        <f>MID(Tabla1[[#This Row],[HORA]],1,5)</f>
        <v>18:09</v>
      </c>
      <c r="K5995" s="16">
        <f>IF(Tabla1[[#This Row],[FECHA]]=I5996,IF(J5996-J5995&gt;0,(J5996-J5995)*1440,0),0)</f>
        <v>2.9999999999999893</v>
      </c>
      <c r="L5995" s="14">
        <v>4.5199999999999996</v>
      </c>
      <c r="M5995" s="13" t="s">
        <v>56148</v>
      </c>
      <c r="N5995" s="1" t="s">
        <v>6142</v>
      </c>
      <c r="O5995" s="1">
        <v>20</v>
      </c>
      <c r="P5995" s="1" t="s">
        <v>986</v>
      </c>
      <c r="Q5995" s="4" t="s">
        <v>21</v>
      </c>
    </row>
    <row r="5996" spans="1:17" ht="22.5" x14ac:dyDescent="0.25">
      <c r="A5996" s="3">
        <v>18334</v>
      </c>
      <c r="B5996" s="1" t="s">
        <v>54710</v>
      </c>
      <c r="C5996" s="1" t="s">
        <v>15</v>
      </c>
      <c r="D5996" s="1" t="s">
        <v>40</v>
      </c>
      <c r="E5996" s="1">
        <v>20602037933</v>
      </c>
      <c r="F5996" s="1" t="s">
        <v>54711</v>
      </c>
      <c r="G5996" s="1">
        <v>20602037933</v>
      </c>
      <c r="H5996" s="1" t="s">
        <v>54711</v>
      </c>
      <c r="I5996" s="2">
        <v>45065</v>
      </c>
      <c r="J5996" s="15" t="str">
        <f>MID(Tabla1[[#This Row],[HORA]],1,5)</f>
        <v>18:12</v>
      </c>
      <c r="K5996" s="16">
        <f>IF(Tabla1[[#This Row],[FECHA]]=I5997,IF(J5997-J5996&gt;0,(J5997-J5996)*1440,0),0)</f>
        <v>2.0000000000001528</v>
      </c>
      <c r="L5996" s="14">
        <v>4.46</v>
      </c>
      <c r="M5996" s="13" t="s">
        <v>56151</v>
      </c>
      <c r="N5996" s="1" t="s">
        <v>2178</v>
      </c>
      <c r="O5996" s="1">
        <v>20</v>
      </c>
      <c r="P5996" s="1" t="s">
        <v>1511</v>
      </c>
      <c r="Q5996" s="4" t="s">
        <v>21</v>
      </c>
    </row>
    <row r="5997" spans="1:17" ht="22.5" x14ac:dyDescent="0.25">
      <c r="A5997" s="3">
        <v>13488</v>
      </c>
      <c r="B5997" s="1" t="s">
        <v>41509</v>
      </c>
      <c r="C5997" s="1" t="s">
        <v>15</v>
      </c>
      <c r="D5997" s="1" t="s">
        <v>23</v>
      </c>
      <c r="E5997" s="1">
        <v>17552316</v>
      </c>
      <c r="F5997" s="1" t="s">
        <v>41506</v>
      </c>
      <c r="G5997" s="1">
        <v>75159562</v>
      </c>
      <c r="H5997" s="1" t="s">
        <v>41510</v>
      </c>
      <c r="I5997" s="2">
        <v>45065</v>
      </c>
      <c r="J5997" s="15" t="str">
        <f>MID(Tabla1[[#This Row],[HORA]],1,5)</f>
        <v>18:14</v>
      </c>
      <c r="K5997" s="16">
        <f>IF(Tabla1[[#This Row],[FECHA]]=I5998,IF(J5998-J5997&gt;0,(J5998-J5997)*1440,0),0)</f>
        <v>2.9999999999999893</v>
      </c>
      <c r="L5997" s="14">
        <v>4.3600000000000003</v>
      </c>
      <c r="M5997" s="13" t="s">
        <v>56153</v>
      </c>
      <c r="N5997" s="1" t="s">
        <v>41294</v>
      </c>
      <c r="O5997" s="1">
        <v>30</v>
      </c>
      <c r="P5997" s="1" t="s">
        <v>1511</v>
      </c>
      <c r="Q5997" s="4" t="s">
        <v>21</v>
      </c>
    </row>
    <row r="5998" spans="1:17" ht="22.5" x14ac:dyDescent="0.25">
      <c r="A5998" s="3">
        <v>2027</v>
      </c>
      <c r="B5998" s="1" t="s">
        <v>6143</v>
      </c>
      <c r="C5998" s="1" t="s">
        <v>15</v>
      </c>
      <c r="D5998" s="1" t="s">
        <v>161</v>
      </c>
      <c r="E5998" s="1">
        <v>43574635</v>
      </c>
      <c r="F5998" s="1" t="s">
        <v>6144</v>
      </c>
      <c r="G5998" s="1">
        <v>2234788</v>
      </c>
      <c r="H5998" s="1" t="s">
        <v>6145</v>
      </c>
      <c r="I5998" s="2">
        <v>45065</v>
      </c>
      <c r="J5998" s="15" t="str">
        <f>MID(Tabla1[[#This Row],[HORA]],1,5)</f>
        <v>18:17</v>
      </c>
      <c r="K5998" s="16">
        <f>IF(Tabla1[[#This Row],[FECHA]]=I5999,IF(J5999-J5998&gt;0,(J5999-J5998)*1440,0),0)</f>
        <v>0</v>
      </c>
      <c r="L5998" s="14">
        <v>2.0699999999999998</v>
      </c>
      <c r="M5998" s="13" t="s">
        <v>56156</v>
      </c>
      <c r="N5998" s="1" t="s">
        <v>6146</v>
      </c>
      <c r="O5998" s="1">
        <v>10</v>
      </c>
      <c r="P5998" s="1" t="s">
        <v>986</v>
      </c>
      <c r="Q5998" s="4" t="s">
        <v>21</v>
      </c>
    </row>
    <row r="5999" spans="1:17" ht="22.5" x14ac:dyDescent="0.25">
      <c r="A5999" s="3">
        <v>7486</v>
      </c>
      <c r="B5999" s="1" t="s">
        <v>23434</v>
      </c>
      <c r="C5999" s="1" t="s">
        <v>15</v>
      </c>
      <c r="D5999" s="1" t="s">
        <v>82</v>
      </c>
      <c r="E5999" s="1">
        <v>73488875</v>
      </c>
      <c r="F5999" s="1" t="s">
        <v>23435</v>
      </c>
      <c r="G5999" s="1">
        <v>2234787</v>
      </c>
      <c r="H5999" s="1" t="s">
        <v>23436</v>
      </c>
      <c r="I5999" s="2">
        <v>45065</v>
      </c>
      <c r="J5999" s="15" t="str">
        <f>MID(Tabla1[[#This Row],[HORA]],1,5)</f>
        <v>18:17</v>
      </c>
      <c r="K5999" s="16">
        <f>IF(Tabla1[[#This Row],[FECHA]]=I6000,IF(J6000-J5999&gt;0,(J6000-J5999)*1440,0),0)</f>
        <v>1.999999999999833</v>
      </c>
      <c r="L5999" s="14">
        <v>3.36</v>
      </c>
      <c r="M5999" s="13" t="s">
        <v>56156</v>
      </c>
      <c r="N5999" s="1" t="s">
        <v>23437</v>
      </c>
      <c r="O5999" s="1">
        <v>20</v>
      </c>
      <c r="P5999" s="1" t="s">
        <v>20</v>
      </c>
      <c r="Q5999" s="4" t="s">
        <v>21</v>
      </c>
    </row>
    <row r="6000" spans="1:17" ht="22.5" x14ac:dyDescent="0.25">
      <c r="A6000" s="3">
        <v>15955</v>
      </c>
      <c r="B6000" s="1" t="s">
        <v>48509</v>
      </c>
      <c r="C6000" s="1" t="s">
        <v>15</v>
      </c>
      <c r="D6000" s="1" t="s">
        <v>33</v>
      </c>
      <c r="E6000" s="1">
        <v>20606104147</v>
      </c>
      <c r="F6000" s="1" t="s">
        <v>47988</v>
      </c>
      <c r="G6000" s="1">
        <v>74545486</v>
      </c>
      <c r="H6000" s="1" t="s">
        <v>42066</v>
      </c>
      <c r="I6000" s="2">
        <v>45065</v>
      </c>
      <c r="J6000" s="15" t="str">
        <f>MID(Tabla1[[#This Row],[HORA]],1,5)</f>
        <v>18:19</v>
      </c>
      <c r="K6000" s="16">
        <f>IF(Tabla1[[#This Row],[FECHA]]=I6001,IF(J6001-J6000&gt;0,(J6001-J6000)*1440,0),0)</f>
        <v>6.0000000000001386</v>
      </c>
      <c r="L6000" s="14">
        <v>2.37</v>
      </c>
      <c r="M6000" s="13" t="s">
        <v>56158</v>
      </c>
      <c r="N6000" s="1" t="s">
        <v>6161</v>
      </c>
      <c r="O6000" s="1">
        <v>10</v>
      </c>
      <c r="P6000" s="1" t="s">
        <v>986</v>
      </c>
      <c r="Q6000" s="4" t="s">
        <v>21</v>
      </c>
    </row>
    <row r="6001" spans="1:17" ht="22.5" x14ac:dyDescent="0.25">
      <c r="A6001" s="3">
        <v>2028</v>
      </c>
      <c r="B6001" s="1" t="s">
        <v>6147</v>
      </c>
      <c r="C6001" s="1" t="s">
        <v>15</v>
      </c>
      <c r="D6001" s="1" t="s">
        <v>40</v>
      </c>
      <c r="E6001" s="1">
        <v>16439697</v>
      </c>
      <c r="F6001" s="1" t="s">
        <v>6148</v>
      </c>
      <c r="G6001" s="1">
        <v>2234792</v>
      </c>
      <c r="H6001" s="1" t="s">
        <v>6149</v>
      </c>
      <c r="I6001" s="2">
        <v>45065</v>
      </c>
      <c r="J6001" s="15" t="str">
        <f>MID(Tabla1[[#This Row],[HORA]],1,5)</f>
        <v>18:25</v>
      </c>
      <c r="K6001" s="16">
        <f>IF(Tabla1[[#This Row],[FECHA]]=I6002,IF(J6002-J6001&gt;0,(J6002-J6001)*1440,0),0)</f>
        <v>0.99999999999999645</v>
      </c>
      <c r="L6001" s="14">
        <v>5.38</v>
      </c>
      <c r="M6001" s="13" t="s">
        <v>56164</v>
      </c>
      <c r="N6001" s="1" t="s">
        <v>6124</v>
      </c>
      <c r="O6001" s="1">
        <v>20</v>
      </c>
      <c r="P6001" s="1" t="s">
        <v>986</v>
      </c>
      <c r="Q6001" s="4" t="s">
        <v>21</v>
      </c>
    </row>
    <row r="6002" spans="1:17" ht="22.5" x14ac:dyDescent="0.25">
      <c r="A6002" s="3">
        <v>17113</v>
      </c>
      <c r="B6002" s="1" t="s">
        <v>51658</v>
      </c>
      <c r="C6002" s="1" t="s">
        <v>15</v>
      </c>
      <c r="D6002" s="1" t="s">
        <v>40</v>
      </c>
      <c r="E6002" s="1">
        <v>20530132952</v>
      </c>
      <c r="F6002" s="1" t="s">
        <v>51659</v>
      </c>
      <c r="G6002" s="1">
        <v>2234793</v>
      </c>
      <c r="H6002" s="1" t="s">
        <v>51660</v>
      </c>
      <c r="I6002" s="2">
        <v>45065</v>
      </c>
      <c r="J6002" s="15" t="str">
        <f>MID(Tabla1[[#This Row],[HORA]],1,5)</f>
        <v>18:26</v>
      </c>
      <c r="K6002" s="16">
        <f>IF(Tabla1[[#This Row],[FECHA]]=I6003,IF(J6003-J6002&gt;0,(J6003-J6002)*1440,0),0)</f>
        <v>0.99999999999983658</v>
      </c>
      <c r="L6002" s="14">
        <v>7.44</v>
      </c>
      <c r="M6002" s="13" t="s">
        <v>56165</v>
      </c>
      <c r="N6002" s="1" t="s">
        <v>51661</v>
      </c>
      <c r="O6002" s="1">
        <v>15</v>
      </c>
      <c r="P6002" s="1" t="s">
        <v>20</v>
      </c>
      <c r="Q6002" s="4" t="s">
        <v>21</v>
      </c>
    </row>
    <row r="6003" spans="1:17" ht="22.5" x14ac:dyDescent="0.25">
      <c r="A6003" s="3">
        <v>2029</v>
      </c>
      <c r="B6003" s="1" t="s">
        <v>6150</v>
      </c>
      <c r="C6003" s="1" t="s">
        <v>15</v>
      </c>
      <c r="D6003" s="1" t="s">
        <v>40</v>
      </c>
      <c r="E6003" s="1">
        <v>46490829</v>
      </c>
      <c r="F6003" s="1" t="s">
        <v>6151</v>
      </c>
      <c r="G6003" s="1">
        <v>2234794</v>
      </c>
      <c r="H6003" s="1" t="s">
        <v>6152</v>
      </c>
      <c r="I6003" s="2">
        <v>45065</v>
      </c>
      <c r="J6003" s="15" t="str">
        <f>MID(Tabla1[[#This Row],[HORA]],1,5)</f>
        <v>18:27</v>
      </c>
      <c r="K6003" s="16">
        <f>IF(Tabla1[[#This Row],[FECHA]]=I6004,IF(J6004-J6003&gt;0,(J6004-J6003)*1440,0),0)</f>
        <v>2.0000000000001528</v>
      </c>
      <c r="L6003" s="14">
        <v>3.31</v>
      </c>
      <c r="M6003" s="13" t="s">
        <v>56166</v>
      </c>
      <c r="N6003" s="1" t="s">
        <v>6153</v>
      </c>
      <c r="O6003" s="1">
        <v>15</v>
      </c>
      <c r="P6003" s="1" t="s">
        <v>986</v>
      </c>
      <c r="Q6003" s="4" t="s">
        <v>21</v>
      </c>
    </row>
    <row r="6004" spans="1:17" ht="22.5" x14ac:dyDescent="0.25">
      <c r="A6004" s="3">
        <v>7392</v>
      </c>
      <c r="B6004" s="1" t="s">
        <v>23138</v>
      </c>
      <c r="C6004" s="1" t="s">
        <v>15</v>
      </c>
      <c r="D6004" s="1" t="s">
        <v>3088</v>
      </c>
      <c r="E6004" s="1">
        <v>75101190</v>
      </c>
      <c r="F6004" s="1" t="s">
        <v>23139</v>
      </c>
      <c r="G6004" s="1">
        <v>41023427</v>
      </c>
      <c r="H6004" s="1" t="s">
        <v>23140</v>
      </c>
      <c r="I6004" s="2">
        <v>45065</v>
      </c>
      <c r="J6004" s="15" t="str">
        <f>MID(Tabla1[[#This Row],[HORA]],1,5)</f>
        <v>18:29</v>
      </c>
      <c r="K6004" s="16">
        <f>IF(Tabla1[[#This Row],[FECHA]]=I6005,IF(J6005-J6004&gt;0,(J6005-J6004)*1440,0),0)</f>
        <v>0.99999999999999645</v>
      </c>
      <c r="L6004" s="14">
        <v>3.12</v>
      </c>
      <c r="M6004" s="13" t="s">
        <v>56168</v>
      </c>
      <c r="N6004" s="1" t="s">
        <v>23141</v>
      </c>
      <c r="O6004" s="1">
        <v>50</v>
      </c>
      <c r="P6004" s="1" t="s">
        <v>300</v>
      </c>
      <c r="Q6004" s="4" t="s">
        <v>21</v>
      </c>
    </row>
    <row r="6005" spans="1:17" ht="22.5" x14ac:dyDescent="0.25">
      <c r="A6005" s="3">
        <v>2030</v>
      </c>
      <c r="B6005" s="1" t="s">
        <v>6154</v>
      </c>
      <c r="C6005" s="1" t="s">
        <v>15</v>
      </c>
      <c r="D6005" s="1" t="s">
        <v>228</v>
      </c>
      <c r="E6005" s="1">
        <v>43375603</v>
      </c>
      <c r="F6005" s="1" t="s">
        <v>6155</v>
      </c>
      <c r="G6005" s="1">
        <v>2234797</v>
      </c>
      <c r="H6005" s="1" t="s">
        <v>6156</v>
      </c>
      <c r="I6005" s="2">
        <v>45065</v>
      </c>
      <c r="J6005" s="15" t="str">
        <f>MID(Tabla1[[#This Row],[HORA]],1,5)</f>
        <v>18:30</v>
      </c>
      <c r="K6005" s="16">
        <f>IF(Tabla1[[#This Row],[FECHA]]=I6006,IF(J6006-J6005&gt;0,(J6006-J6005)*1440,0),0)</f>
        <v>0</v>
      </c>
      <c r="L6005" s="14">
        <v>5.21</v>
      </c>
      <c r="M6005" s="13" t="s">
        <v>56169</v>
      </c>
      <c r="N6005" s="1" t="s">
        <v>6157</v>
      </c>
      <c r="O6005" s="1">
        <v>150</v>
      </c>
      <c r="P6005" s="1" t="s">
        <v>986</v>
      </c>
      <c r="Q6005" s="4" t="s">
        <v>21</v>
      </c>
    </row>
    <row r="6006" spans="1:17" ht="22.5" x14ac:dyDescent="0.25">
      <c r="A6006" s="3">
        <v>7487</v>
      </c>
      <c r="B6006" s="1" t="s">
        <v>23438</v>
      </c>
      <c r="C6006" s="1" t="s">
        <v>15</v>
      </c>
      <c r="D6006" s="1" t="s">
        <v>33</v>
      </c>
      <c r="E6006" s="1">
        <v>2234795</v>
      </c>
      <c r="F6006" s="1" t="s">
        <v>23439</v>
      </c>
      <c r="G6006" s="1">
        <v>2234796</v>
      </c>
      <c r="H6006" s="1" t="s">
        <v>23440</v>
      </c>
      <c r="I6006" s="2">
        <v>45065</v>
      </c>
      <c r="J6006" s="15" t="str">
        <f>MID(Tabla1[[#This Row],[HORA]],1,5)</f>
        <v>18:30</v>
      </c>
      <c r="K6006" s="16">
        <f>IF(Tabla1[[#This Row],[FECHA]]=I6007,IF(J6007-J6006&gt;0,(J6007-J6006)*1440,0),0)</f>
        <v>0.99999999999983658</v>
      </c>
      <c r="L6006" s="14">
        <v>2.5499999999999998</v>
      </c>
      <c r="M6006" s="13" t="s">
        <v>56169</v>
      </c>
      <c r="N6006" s="1" t="s">
        <v>23441</v>
      </c>
      <c r="O6006" s="1">
        <v>20</v>
      </c>
      <c r="P6006" s="1" t="s">
        <v>20</v>
      </c>
      <c r="Q6006" s="4" t="s">
        <v>21</v>
      </c>
    </row>
    <row r="6007" spans="1:17" ht="22.5" x14ac:dyDescent="0.25">
      <c r="A6007" s="3">
        <v>13489</v>
      </c>
      <c r="B6007" s="1" t="s">
        <v>41511</v>
      </c>
      <c r="C6007" s="1" t="s">
        <v>15</v>
      </c>
      <c r="D6007" s="1" t="s">
        <v>23</v>
      </c>
      <c r="E6007" s="1">
        <v>16714866</v>
      </c>
      <c r="F6007" s="1" t="s">
        <v>41512</v>
      </c>
      <c r="G6007" s="1">
        <v>2234798</v>
      </c>
      <c r="H6007" s="1" t="s">
        <v>41513</v>
      </c>
      <c r="I6007" s="2">
        <v>45065</v>
      </c>
      <c r="J6007" s="15" t="str">
        <f>MID(Tabla1[[#This Row],[HORA]],1,5)</f>
        <v>18:31</v>
      </c>
      <c r="K6007" s="16">
        <f>IF(Tabla1[[#This Row],[FECHA]]=I6008,IF(J6008-J6007&gt;0,(J6008-J6007)*1440,0),0)</f>
        <v>3.0000000000001492</v>
      </c>
      <c r="L6007" s="14">
        <v>4.28</v>
      </c>
      <c r="M6007" s="13" t="s">
        <v>56170</v>
      </c>
      <c r="N6007" s="1" t="s">
        <v>41291</v>
      </c>
      <c r="O6007" s="1">
        <v>30</v>
      </c>
      <c r="P6007" s="1" t="s">
        <v>1511</v>
      </c>
      <c r="Q6007" s="4" t="s">
        <v>21</v>
      </c>
    </row>
    <row r="6008" spans="1:17" ht="22.5" x14ac:dyDescent="0.25">
      <c r="A6008" s="3">
        <v>7488</v>
      </c>
      <c r="B6008" s="1" t="s">
        <v>23442</v>
      </c>
      <c r="C6008" s="1" t="s">
        <v>15</v>
      </c>
      <c r="D6008" s="1" t="s">
        <v>82</v>
      </c>
      <c r="E6008" s="1">
        <v>76458218</v>
      </c>
      <c r="F6008" s="1" t="s">
        <v>23443</v>
      </c>
      <c r="G6008" s="1">
        <v>2234802</v>
      </c>
      <c r="H6008" s="1" t="s">
        <v>23444</v>
      </c>
      <c r="I6008" s="2">
        <v>45065</v>
      </c>
      <c r="J6008" s="15" t="str">
        <f>MID(Tabla1[[#This Row],[HORA]],1,5)</f>
        <v>18:34</v>
      </c>
      <c r="K6008" s="16">
        <f>IF(Tabla1[[#This Row],[FECHA]]=I6009,IF(J6009-J6008&gt;0,(J6009-J6008)*1440,0),0)</f>
        <v>2.9999999999999893</v>
      </c>
      <c r="L6008" s="14">
        <v>6.14</v>
      </c>
      <c r="M6008" s="13" t="s">
        <v>56173</v>
      </c>
      <c r="N6008" s="1" t="s">
        <v>23445</v>
      </c>
      <c r="O6008" s="1">
        <v>30</v>
      </c>
      <c r="P6008" s="1" t="s">
        <v>20</v>
      </c>
      <c r="Q6008" s="4" t="s">
        <v>21</v>
      </c>
    </row>
    <row r="6009" spans="1:17" ht="22.5" x14ac:dyDescent="0.25">
      <c r="A6009" s="3">
        <v>13432</v>
      </c>
      <c r="B6009" s="1" t="s">
        <v>41340</v>
      </c>
      <c r="C6009" s="1" t="s">
        <v>15</v>
      </c>
      <c r="D6009" s="1" t="s">
        <v>1960</v>
      </c>
      <c r="E6009" s="1">
        <v>16435260</v>
      </c>
      <c r="F6009" s="1" t="s">
        <v>41337</v>
      </c>
      <c r="G6009" s="1">
        <v>2897676</v>
      </c>
      <c r="H6009" s="1" t="s">
        <v>41341</v>
      </c>
      <c r="I6009" s="2">
        <v>45065</v>
      </c>
      <c r="J6009" s="15" t="str">
        <f>MID(Tabla1[[#This Row],[HORA]],1,5)</f>
        <v>18:37</v>
      </c>
      <c r="K6009" s="16">
        <f>IF(Tabla1[[#This Row],[FECHA]]=I6010,IF(J6010-J6009&gt;0,(J6010-J6009)*1440,0),0)</f>
        <v>0</v>
      </c>
      <c r="L6009" s="14">
        <v>3.44</v>
      </c>
      <c r="M6009" s="13" t="s">
        <v>56176</v>
      </c>
      <c r="N6009" s="1" t="s">
        <v>41342</v>
      </c>
      <c r="O6009" s="1">
        <v>50</v>
      </c>
      <c r="P6009" s="1" t="s">
        <v>1511</v>
      </c>
      <c r="Q6009" s="4" t="s">
        <v>21</v>
      </c>
    </row>
    <row r="6010" spans="1:17" ht="22.5" x14ac:dyDescent="0.25">
      <c r="A6010" s="3">
        <v>17114</v>
      </c>
      <c r="B6010" s="1" t="s">
        <v>51662</v>
      </c>
      <c r="C6010" s="1" t="s">
        <v>15</v>
      </c>
      <c r="D6010" s="1" t="s">
        <v>33</v>
      </c>
      <c r="E6010" s="1">
        <v>20608655710</v>
      </c>
      <c r="F6010" s="1" t="s">
        <v>51369</v>
      </c>
      <c r="G6010" s="1">
        <v>2234805</v>
      </c>
      <c r="H6010" s="1" t="s">
        <v>32548</v>
      </c>
      <c r="I6010" s="2">
        <v>45065</v>
      </c>
      <c r="J6010" s="15" t="str">
        <f>MID(Tabla1[[#This Row],[HORA]],1,5)</f>
        <v>18:37</v>
      </c>
      <c r="K6010" s="16">
        <f>IF(Tabla1[[#This Row],[FECHA]]=I6011,IF(J6011-J6010&gt;0,(J6011-J6010)*1440,0),0)</f>
        <v>0</v>
      </c>
      <c r="L6010" s="14">
        <v>4.0999999999999996</v>
      </c>
      <c r="M6010" s="13" t="s">
        <v>56176</v>
      </c>
      <c r="N6010" s="1" t="s">
        <v>18367</v>
      </c>
      <c r="O6010" s="1">
        <v>30</v>
      </c>
      <c r="P6010" s="1" t="s">
        <v>20</v>
      </c>
      <c r="Q6010" s="4" t="s">
        <v>21</v>
      </c>
    </row>
    <row r="6011" spans="1:17" ht="22.5" x14ac:dyDescent="0.25">
      <c r="A6011" s="3">
        <v>18335</v>
      </c>
      <c r="B6011" s="1" t="s">
        <v>54712</v>
      </c>
      <c r="C6011" s="1" t="s">
        <v>15</v>
      </c>
      <c r="D6011" s="1" t="s">
        <v>161</v>
      </c>
      <c r="E6011" s="1">
        <v>10166577131</v>
      </c>
      <c r="F6011" s="1" t="s">
        <v>47855</v>
      </c>
      <c r="G6011" s="1">
        <v>2234803</v>
      </c>
      <c r="H6011" s="1" t="s">
        <v>47983</v>
      </c>
      <c r="I6011" s="2">
        <v>45065</v>
      </c>
      <c r="J6011" s="15" t="str">
        <f>MID(Tabla1[[#This Row],[HORA]],1,5)</f>
        <v>18:37</v>
      </c>
      <c r="K6011" s="16">
        <f>IF(Tabla1[[#This Row],[FECHA]]=I6012,IF(J6012-J6011&gt;0,(J6012-J6011)*1440,0),0)</f>
        <v>0.99999999999999645</v>
      </c>
      <c r="L6011" s="14">
        <v>4.04</v>
      </c>
      <c r="M6011" s="13" t="s">
        <v>56176</v>
      </c>
      <c r="N6011" s="1" t="s">
        <v>54713</v>
      </c>
      <c r="O6011" s="1">
        <v>15</v>
      </c>
      <c r="P6011" s="1" t="s">
        <v>1511</v>
      </c>
      <c r="Q6011" s="4" t="s">
        <v>21</v>
      </c>
    </row>
    <row r="6012" spans="1:17" ht="22.5" x14ac:dyDescent="0.25">
      <c r="A6012" s="3">
        <v>2032</v>
      </c>
      <c r="B6012" s="1" t="s">
        <v>6162</v>
      </c>
      <c r="C6012" s="1" t="s">
        <v>15</v>
      </c>
      <c r="D6012" s="1" t="s">
        <v>40</v>
      </c>
      <c r="E6012" s="1">
        <v>72926641</v>
      </c>
      <c r="F6012" s="1" t="s">
        <v>6163</v>
      </c>
      <c r="G6012" s="1">
        <v>2234807</v>
      </c>
      <c r="H6012" s="1" t="s">
        <v>6164</v>
      </c>
      <c r="I6012" s="2">
        <v>45065</v>
      </c>
      <c r="J6012" s="15" t="str">
        <f>MID(Tabla1[[#This Row],[HORA]],1,5)</f>
        <v>18:38</v>
      </c>
      <c r="K6012" s="16">
        <f>IF(Tabla1[[#This Row],[FECHA]]=I6013,IF(J6013-J6012&gt;0,(J6013-J6012)*1440,0),0)</f>
        <v>0</v>
      </c>
      <c r="L6012" s="14">
        <v>2.14</v>
      </c>
      <c r="M6012" s="13" t="s">
        <v>56177</v>
      </c>
      <c r="N6012" s="1" t="s">
        <v>6165</v>
      </c>
      <c r="O6012" s="1">
        <v>10</v>
      </c>
      <c r="P6012" s="1" t="s">
        <v>986</v>
      </c>
      <c r="Q6012" s="4" t="s">
        <v>21</v>
      </c>
    </row>
    <row r="6013" spans="1:17" ht="22.5" x14ac:dyDescent="0.25">
      <c r="A6013" s="3">
        <v>13433</v>
      </c>
      <c r="B6013" s="1" t="s">
        <v>41343</v>
      </c>
      <c r="C6013" s="1" t="s">
        <v>15</v>
      </c>
      <c r="D6013" s="1" t="s">
        <v>30</v>
      </c>
      <c r="E6013" s="1">
        <v>16435260</v>
      </c>
      <c r="F6013" s="1" t="s">
        <v>41337</v>
      </c>
      <c r="G6013" s="1">
        <v>40268085</v>
      </c>
      <c r="H6013" s="1" t="s">
        <v>41344</v>
      </c>
      <c r="I6013" s="2">
        <v>45065</v>
      </c>
      <c r="J6013" s="15" t="str">
        <f>MID(Tabla1[[#This Row],[HORA]],1,5)</f>
        <v>18:38</v>
      </c>
      <c r="K6013" s="16">
        <f>IF(Tabla1[[#This Row],[FECHA]]=I6014,IF(J6014-J6013&gt;0,(J6014-J6013)*1440,0),0)</f>
        <v>0.99999999999983658</v>
      </c>
      <c r="L6013" s="14">
        <v>3.15</v>
      </c>
      <c r="M6013" s="13" t="s">
        <v>56177</v>
      </c>
      <c r="N6013" s="1" t="s">
        <v>41345</v>
      </c>
      <c r="O6013" s="1">
        <v>80</v>
      </c>
      <c r="P6013" s="1" t="s">
        <v>1511</v>
      </c>
      <c r="Q6013" s="4" t="s">
        <v>21</v>
      </c>
    </row>
    <row r="6014" spans="1:17" ht="22.5" x14ac:dyDescent="0.25">
      <c r="A6014" s="3">
        <v>13434</v>
      </c>
      <c r="B6014" s="1" t="s">
        <v>41346</v>
      </c>
      <c r="C6014" s="1" t="s">
        <v>15</v>
      </c>
      <c r="D6014" s="1" t="s">
        <v>30</v>
      </c>
      <c r="E6014" s="1">
        <v>16435260</v>
      </c>
      <c r="F6014" s="1" t="s">
        <v>41337</v>
      </c>
      <c r="G6014" s="1">
        <v>42109995</v>
      </c>
      <c r="H6014" s="1" t="s">
        <v>41347</v>
      </c>
      <c r="I6014" s="2">
        <v>45065</v>
      </c>
      <c r="J6014" s="15" t="str">
        <f>MID(Tabla1[[#This Row],[HORA]],1,5)</f>
        <v>18:39</v>
      </c>
      <c r="K6014" s="16">
        <f>IF(Tabla1[[#This Row],[FECHA]]=I6015,IF(J6015-J6014&gt;0,(J6015-J6014)*1440,0),0)</f>
        <v>1.0000000000001563</v>
      </c>
      <c r="L6014" s="14">
        <v>4.5199999999999996</v>
      </c>
      <c r="M6014" s="13" t="s">
        <v>56178</v>
      </c>
      <c r="N6014" s="1" t="s">
        <v>41342</v>
      </c>
      <c r="O6014" s="1">
        <v>60</v>
      </c>
      <c r="P6014" s="1" t="s">
        <v>1511</v>
      </c>
      <c r="Q6014" s="4" t="s">
        <v>21</v>
      </c>
    </row>
    <row r="6015" spans="1:17" ht="22.5" x14ac:dyDescent="0.25">
      <c r="A6015" s="3">
        <v>18336</v>
      </c>
      <c r="B6015" s="1" t="s">
        <v>54714</v>
      </c>
      <c r="C6015" s="1" t="s">
        <v>15</v>
      </c>
      <c r="D6015" s="1" t="s">
        <v>40</v>
      </c>
      <c r="E6015" s="1">
        <v>10166577131</v>
      </c>
      <c r="F6015" s="1" t="s">
        <v>47855</v>
      </c>
      <c r="G6015" s="1">
        <v>2234809</v>
      </c>
      <c r="H6015" s="1" t="s">
        <v>47856</v>
      </c>
      <c r="I6015" s="2">
        <v>45065</v>
      </c>
      <c r="J6015" s="15" t="str">
        <f>MID(Tabla1[[#This Row],[HORA]],1,5)</f>
        <v>18:40</v>
      </c>
      <c r="K6015" s="16">
        <f>IF(Tabla1[[#This Row],[FECHA]]=I6016,IF(J6016-J6015&gt;0,(J6016-J6015)*1440,0),0)</f>
        <v>2.9999999999998295</v>
      </c>
      <c r="L6015" s="14">
        <v>4.2699999999999996</v>
      </c>
      <c r="M6015" s="13" t="s">
        <v>56179</v>
      </c>
      <c r="N6015" s="1" t="s">
        <v>54715</v>
      </c>
      <c r="O6015" s="1">
        <v>40</v>
      </c>
      <c r="P6015" s="1" t="s">
        <v>1511</v>
      </c>
      <c r="Q6015" s="4" t="s">
        <v>21</v>
      </c>
    </row>
    <row r="6016" spans="1:17" ht="22.5" x14ac:dyDescent="0.25">
      <c r="A6016" s="3">
        <v>2033</v>
      </c>
      <c r="B6016" s="1" t="s">
        <v>6166</v>
      </c>
      <c r="C6016" s="1" t="s">
        <v>15</v>
      </c>
      <c r="D6016" s="1" t="s">
        <v>40</v>
      </c>
      <c r="E6016" s="1">
        <v>16476477</v>
      </c>
      <c r="F6016" s="1" t="s">
        <v>3014</v>
      </c>
      <c r="G6016" s="1">
        <v>71601326</v>
      </c>
      <c r="H6016" s="1" t="s">
        <v>3015</v>
      </c>
      <c r="I6016" s="2">
        <v>45065</v>
      </c>
      <c r="J6016" s="15" t="str">
        <f>MID(Tabla1[[#This Row],[HORA]],1,5)</f>
        <v>18:43</v>
      </c>
      <c r="K6016" s="16">
        <f>IF(Tabla1[[#This Row],[FECHA]]=I6017,IF(J6017-J6016&gt;0,(J6017-J6016)*1440,0),0)</f>
        <v>5.0000000000001421</v>
      </c>
      <c r="L6016" s="14">
        <v>7.21</v>
      </c>
      <c r="M6016" s="13" t="s">
        <v>56182</v>
      </c>
      <c r="N6016" s="1" t="s">
        <v>6167</v>
      </c>
      <c r="O6016" s="1">
        <v>70</v>
      </c>
      <c r="P6016" s="1" t="s">
        <v>986</v>
      </c>
      <c r="Q6016" s="4" t="s">
        <v>21</v>
      </c>
    </row>
    <row r="6017" spans="1:17" ht="22.5" x14ac:dyDescent="0.25">
      <c r="A6017" s="3">
        <v>13490</v>
      </c>
      <c r="B6017" s="1" t="s">
        <v>41514</v>
      </c>
      <c r="C6017" s="1" t="s">
        <v>15</v>
      </c>
      <c r="D6017" s="1" t="s">
        <v>82</v>
      </c>
      <c r="E6017" s="1">
        <v>74868963</v>
      </c>
      <c r="F6017" s="1" t="s">
        <v>41515</v>
      </c>
      <c r="G6017" s="1">
        <v>2234814</v>
      </c>
      <c r="H6017" s="1" t="s">
        <v>41516</v>
      </c>
      <c r="I6017" s="2">
        <v>45065</v>
      </c>
      <c r="J6017" s="15" t="str">
        <f>MID(Tabla1[[#This Row],[HORA]],1,5)</f>
        <v>18:48</v>
      </c>
      <c r="K6017" s="16">
        <f>IF(Tabla1[[#This Row],[FECHA]]=I6018,IF(J6018-J6017&gt;0,(J6018-J6017)*1440,0),0)</f>
        <v>3.0000000000001492</v>
      </c>
      <c r="L6017" s="14">
        <v>4.3600000000000003</v>
      </c>
      <c r="M6017" s="13" t="s">
        <v>56187</v>
      </c>
      <c r="N6017" s="1" t="s">
        <v>41517</v>
      </c>
      <c r="O6017" s="1">
        <v>15</v>
      </c>
      <c r="P6017" s="1" t="s">
        <v>1511</v>
      </c>
      <c r="Q6017" s="4" t="s">
        <v>21</v>
      </c>
    </row>
    <row r="6018" spans="1:17" ht="22.5" x14ac:dyDescent="0.25">
      <c r="A6018" s="3">
        <v>2034</v>
      </c>
      <c r="B6018" s="1" t="s">
        <v>6168</v>
      </c>
      <c r="C6018" s="1" t="s">
        <v>15</v>
      </c>
      <c r="D6018" s="1" t="s">
        <v>61</v>
      </c>
      <c r="E6018" s="1">
        <v>72072163</v>
      </c>
      <c r="F6018" s="1" t="s">
        <v>6169</v>
      </c>
      <c r="G6018" s="1">
        <v>2234816</v>
      </c>
      <c r="H6018" s="1" t="s">
        <v>6170</v>
      </c>
      <c r="I6018" s="2">
        <v>45065</v>
      </c>
      <c r="J6018" s="15" t="str">
        <f>MID(Tabla1[[#This Row],[HORA]],1,5)</f>
        <v>18:51</v>
      </c>
      <c r="K6018" s="16">
        <f>IF(Tabla1[[#This Row],[FECHA]]=I6019,IF(J6019-J6018&gt;0,(J6019-J6018)*1440,0),0)</f>
        <v>0</v>
      </c>
      <c r="L6018" s="14">
        <v>5.14</v>
      </c>
      <c r="M6018" s="13" t="s">
        <v>56190</v>
      </c>
      <c r="N6018" s="1" t="s">
        <v>6171</v>
      </c>
      <c r="O6018" s="1">
        <v>10</v>
      </c>
      <c r="P6018" s="1" t="s">
        <v>986</v>
      </c>
      <c r="Q6018" s="4" t="s">
        <v>21</v>
      </c>
    </row>
    <row r="6019" spans="1:17" ht="22.5" x14ac:dyDescent="0.25">
      <c r="A6019" s="3">
        <v>13491</v>
      </c>
      <c r="B6019" s="1" t="s">
        <v>41518</v>
      </c>
      <c r="C6019" s="1" t="s">
        <v>15</v>
      </c>
      <c r="D6019" s="1" t="s">
        <v>40</v>
      </c>
      <c r="E6019" s="1">
        <v>16481079</v>
      </c>
      <c r="F6019" s="1" t="s">
        <v>41519</v>
      </c>
      <c r="G6019" s="1">
        <v>72977653</v>
      </c>
      <c r="H6019" s="1" t="s">
        <v>41520</v>
      </c>
      <c r="I6019" s="2">
        <v>45065</v>
      </c>
      <c r="J6019" s="15" t="str">
        <f>MID(Tabla1[[#This Row],[HORA]],1,5)</f>
        <v>18:51</v>
      </c>
      <c r="K6019" s="16">
        <f>IF(Tabla1[[#This Row],[FECHA]]=I6020,IF(J6020-J6019&gt;0,(J6020-J6019)*1440,0),0)</f>
        <v>1.999999999999833</v>
      </c>
      <c r="L6019" s="14">
        <v>7.51</v>
      </c>
      <c r="M6019" s="13" t="s">
        <v>56190</v>
      </c>
      <c r="N6019" s="1" t="s">
        <v>41521</v>
      </c>
      <c r="O6019" s="1">
        <v>15</v>
      </c>
      <c r="P6019" s="1" t="s">
        <v>1511</v>
      </c>
      <c r="Q6019" s="4" t="s">
        <v>21</v>
      </c>
    </row>
    <row r="6020" spans="1:17" ht="22.5" x14ac:dyDescent="0.25">
      <c r="A6020" s="3">
        <v>15956</v>
      </c>
      <c r="B6020" s="1" t="s">
        <v>48510</v>
      </c>
      <c r="C6020" s="1" t="s">
        <v>15</v>
      </c>
      <c r="D6020" s="1" t="s">
        <v>82</v>
      </c>
      <c r="E6020" s="1">
        <v>20561369322</v>
      </c>
      <c r="F6020" s="1" t="s">
        <v>48511</v>
      </c>
      <c r="G6020" s="1">
        <v>18217209</v>
      </c>
      <c r="H6020" s="1" t="s">
        <v>48512</v>
      </c>
      <c r="I6020" s="2">
        <v>45065</v>
      </c>
      <c r="J6020" s="15" t="str">
        <f>MID(Tabla1[[#This Row],[HORA]],1,5)</f>
        <v>18:53</v>
      </c>
      <c r="K6020" s="16">
        <f>IF(Tabla1[[#This Row],[FECHA]]=I6021,IF(J6021-J6020&gt;0,(J6021-J6020)*1440,0),0)</f>
        <v>0</v>
      </c>
      <c r="L6020" s="14">
        <v>6.2</v>
      </c>
      <c r="M6020" s="13" t="s">
        <v>56192</v>
      </c>
      <c r="N6020" s="1" t="s">
        <v>43767</v>
      </c>
      <c r="O6020" s="1">
        <v>15</v>
      </c>
      <c r="P6020" s="1" t="s">
        <v>986</v>
      </c>
      <c r="Q6020" s="4" t="s">
        <v>21</v>
      </c>
    </row>
    <row r="6021" spans="1:17" ht="22.5" x14ac:dyDescent="0.25">
      <c r="A6021" s="3">
        <v>18337</v>
      </c>
      <c r="B6021" s="1" t="s">
        <v>54716</v>
      </c>
      <c r="C6021" s="1" t="s">
        <v>15</v>
      </c>
      <c r="D6021" s="1" t="s">
        <v>71</v>
      </c>
      <c r="E6021" s="1">
        <v>20606027673</v>
      </c>
      <c r="F6021" s="1" t="s">
        <v>47869</v>
      </c>
      <c r="G6021" s="1">
        <v>2234817</v>
      </c>
      <c r="H6021" s="1" t="s">
        <v>54717</v>
      </c>
      <c r="I6021" s="2">
        <v>45065</v>
      </c>
      <c r="J6021" s="15" t="str">
        <f>MID(Tabla1[[#This Row],[HORA]],1,5)</f>
        <v>18:53</v>
      </c>
      <c r="K6021" s="16">
        <f>IF(Tabla1[[#This Row],[FECHA]]=I6022,IF(J6022-J6021&gt;0,(J6022-J6021)*1440,0),0)</f>
        <v>2.0000000000001528</v>
      </c>
      <c r="L6021" s="14">
        <v>4.8</v>
      </c>
      <c r="M6021" s="13" t="s">
        <v>56192</v>
      </c>
      <c r="N6021" s="1" t="s">
        <v>54718</v>
      </c>
      <c r="O6021" s="1">
        <v>15</v>
      </c>
      <c r="P6021" s="1" t="s">
        <v>1511</v>
      </c>
      <c r="Q6021" s="4" t="s">
        <v>21</v>
      </c>
    </row>
    <row r="6022" spans="1:17" ht="22.5" x14ac:dyDescent="0.25">
      <c r="A6022" s="3">
        <v>2035</v>
      </c>
      <c r="B6022" s="1" t="s">
        <v>6172</v>
      </c>
      <c r="C6022" s="1" t="s">
        <v>15</v>
      </c>
      <c r="D6022" s="1" t="s">
        <v>82</v>
      </c>
      <c r="E6022" s="1">
        <v>76975699</v>
      </c>
      <c r="F6022" s="1" t="s">
        <v>6173</v>
      </c>
      <c r="G6022" s="1">
        <v>215375</v>
      </c>
      <c r="H6022" s="1" t="s">
        <v>6174</v>
      </c>
      <c r="I6022" s="2">
        <v>45065</v>
      </c>
      <c r="J6022" s="15" t="str">
        <f>MID(Tabla1[[#This Row],[HORA]],1,5)</f>
        <v>18:55</v>
      </c>
      <c r="K6022" s="16">
        <f>IF(Tabla1[[#This Row],[FECHA]]=I6023,IF(J6023-J6022&gt;0,(J6023-J6022)*1440,0),0)</f>
        <v>0</v>
      </c>
      <c r="L6022" s="14">
        <v>2.54</v>
      </c>
      <c r="M6022" s="13" t="s">
        <v>56194</v>
      </c>
      <c r="N6022" s="1" t="s">
        <v>1145</v>
      </c>
      <c r="O6022" s="1">
        <v>15</v>
      </c>
      <c r="P6022" s="1" t="s">
        <v>986</v>
      </c>
      <c r="Q6022" s="4" t="s">
        <v>21</v>
      </c>
    </row>
    <row r="6023" spans="1:17" ht="22.5" x14ac:dyDescent="0.25">
      <c r="A6023" s="3">
        <v>18338</v>
      </c>
      <c r="B6023" s="1" t="s">
        <v>54719</v>
      </c>
      <c r="C6023" s="1" t="s">
        <v>15</v>
      </c>
      <c r="D6023" s="1" t="s">
        <v>40</v>
      </c>
      <c r="E6023" s="1">
        <v>20606027673</v>
      </c>
      <c r="F6023" s="1" t="s">
        <v>47869</v>
      </c>
      <c r="G6023" s="1">
        <v>2234818</v>
      </c>
      <c r="H6023" s="1" t="s">
        <v>54233</v>
      </c>
      <c r="I6023" s="2">
        <v>45065</v>
      </c>
      <c r="J6023" s="15" t="str">
        <f>MID(Tabla1[[#This Row],[HORA]],1,5)</f>
        <v>18:55</v>
      </c>
      <c r="K6023" s="16">
        <f>IF(Tabla1[[#This Row],[FECHA]]=I6024,IF(J6024-J6023&gt;0,(J6024-J6023)*1440,0),0)</f>
        <v>1.999999999999833</v>
      </c>
      <c r="L6023" s="14">
        <v>5.0599999999999996</v>
      </c>
      <c r="M6023" s="13" t="s">
        <v>56194</v>
      </c>
      <c r="N6023" s="1" t="s">
        <v>54720</v>
      </c>
      <c r="O6023" s="1">
        <v>15</v>
      </c>
      <c r="P6023" s="1" t="s">
        <v>1511</v>
      </c>
      <c r="Q6023" s="4" t="s">
        <v>21</v>
      </c>
    </row>
    <row r="6024" spans="1:17" ht="22.5" x14ac:dyDescent="0.25">
      <c r="A6024" s="3">
        <v>15957</v>
      </c>
      <c r="B6024" s="1" t="s">
        <v>48513</v>
      </c>
      <c r="C6024" s="1" t="s">
        <v>15</v>
      </c>
      <c r="D6024" s="1" t="s">
        <v>82</v>
      </c>
      <c r="E6024" s="1">
        <v>10414082543</v>
      </c>
      <c r="F6024" s="1" t="s">
        <v>48182</v>
      </c>
      <c r="G6024" s="1">
        <v>2234823</v>
      </c>
      <c r="H6024" s="1" t="s">
        <v>7238</v>
      </c>
      <c r="I6024" s="2">
        <v>45065</v>
      </c>
      <c r="J6024" s="15" t="str">
        <f>MID(Tabla1[[#This Row],[HORA]],1,5)</f>
        <v>18:57</v>
      </c>
      <c r="K6024" s="16">
        <f>IF(Tabla1[[#This Row],[FECHA]]=I6025,IF(J6025-J6024&gt;0,(J6025-J6024)*1440,0),0)</f>
        <v>0</v>
      </c>
      <c r="L6024" s="14">
        <v>4.09</v>
      </c>
      <c r="M6024" s="13" t="s">
        <v>56196</v>
      </c>
      <c r="N6024" s="1" t="s">
        <v>48514</v>
      </c>
      <c r="O6024" s="1">
        <v>20</v>
      </c>
      <c r="P6024" s="1" t="s">
        <v>986</v>
      </c>
      <c r="Q6024" s="4" t="s">
        <v>21</v>
      </c>
    </row>
    <row r="6025" spans="1:17" ht="22.5" x14ac:dyDescent="0.25">
      <c r="A6025" s="3">
        <v>18339</v>
      </c>
      <c r="B6025" s="1" t="s">
        <v>54721</v>
      </c>
      <c r="C6025" s="1" t="s">
        <v>15</v>
      </c>
      <c r="D6025" s="1" t="s">
        <v>33</v>
      </c>
      <c r="E6025" s="1">
        <v>20606027673</v>
      </c>
      <c r="F6025" s="1" t="s">
        <v>47869</v>
      </c>
      <c r="G6025" s="1">
        <v>2234820</v>
      </c>
      <c r="H6025" s="1" t="s">
        <v>48698</v>
      </c>
      <c r="I6025" s="2">
        <v>45065</v>
      </c>
      <c r="J6025" s="15" t="str">
        <f>MID(Tabla1[[#This Row],[HORA]],1,5)</f>
        <v>18:57</v>
      </c>
      <c r="K6025" s="16">
        <f>IF(Tabla1[[#This Row],[FECHA]]=I6026,IF(J6026-J6025&gt;0,(J6026-J6025)*1440,0),0)</f>
        <v>2.9999999999999893</v>
      </c>
      <c r="L6025" s="14">
        <v>3.2</v>
      </c>
      <c r="M6025" s="13" t="s">
        <v>56196</v>
      </c>
      <c r="N6025" s="1" t="s">
        <v>54722</v>
      </c>
      <c r="O6025" s="1">
        <v>15</v>
      </c>
      <c r="P6025" s="1" t="s">
        <v>1511</v>
      </c>
      <c r="Q6025" s="4" t="s">
        <v>21</v>
      </c>
    </row>
    <row r="6026" spans="1:17" ht="22.5" x14ac:dyDescent="0.25">
      <c r="A6026" s="3">
        <v>7490</v>
      </c>
      <c r="B6026" s="1" t="s">
        <v>23448</v>
      </c>
      <c r="C6026" s="1" t="s">
        <v>15</v>
      </c>
      <c r="D6026" s="1" t="s">
        <v>40</v>
      </c>
      <c r="E6026" s="1">
        <v>3225410</v>
      </c>
      <c r="F6026" s="1" t="s">
        <v>16519</v>
      </c>
      <c r="G6026" s="1">
        <v>2234824</v>
      </c>
      <c r="H6026" s="1" t="s">
        <v>23449</v>
      </c>
      <c r="I6026" s="2">
        <v>45065</v>
      </c>
      <c r="J6026" s="15" t="str">
        <f>MID(Tabla1[[#This Row],[HORA]],1,5)</f>
        <v>19:00</v>
      </c>
      <c r="K6026" s="16">
        <f>IF(Tabla1[[#This Row],[FECHA]]=I6027,IF(J6027-J6026&gt;0,(J6027-J6026)*1440,0),0)</f>
        <v>0</v>
      </c>
      <c r="L6026" s="14">
        <v>3.24</v>
      </c>
      <c r="M6026" s="13" t="s">
        <v>56199</v>
      </c>
      <c r="N6026" s="1" t="s">
        <v>23450</v>
      </c>
      <c r="O6026" s="1">
        <v>15</v>
      </c>
      <c r="P6026" s="1" t="s">
        <v>20</v>
      </c>
      <c r="Q6026" s="4" t="s">
        <v>21</v>
      </c>
    </row>
    <row r="6027" spans="1:17" ht="22.5" x14ac:dyDescent="0.25">
      <c r="A6027" s="3">
        <v>7491</v>
      </c>
      <c r="B6027" s="1" t="s">
        <v>23448</v>
      </c>
      <c r="C6027" s="1" t="s">
        <v>15</v>
      </c>
      <c r="D6027" s="1" t="s">
        <v>40</v>
      </c>
      <c r="E6027" s="1">
        <v>3225410</v>
      </c>
      <c r="F6027" s="1" t="s">
        <v>16519</v>
      </c>
      <c r="G6027" s="1">
        <v>2234824</v>
      </c>
      <c r="H6027" s="1" t="s">
        <v>23449</v>
      </c>
      <c r="I6027" s="2">
        <v>45065</v>
      </c>
      <c r="J6027" s="15" t="str">
        <f>MID(Tabla1[[#This Row],[HORA]],1,5)</f>
        <v>19:00</v>
      </c>
      <c r="K6027" s="16">
        <f>IF(Tabla1[[#This Row],[FECHA]]=I6028,IF(J6028-J6027&gt;0,(J6028-J6027)*1440,0),0)</f>
        <v>0.99999999999999645</v>
      </c>
      <c r="L6027" s="14">
        <v>8.1199999999999992</v>
      </c>
      <c r="M6027" s="13" t="s">
        <v>56199</v>
      </c>
      <c r="N6027" s="1" t="s">
        <v>59</v>
      </c>
      <c r="O6027" s="1">
        <v>15</v>
      </c>
      <c r="P6027" s="1" t="s">
        <v>20</v>
      </c>
      <c r="Q6027" s="4" t="s">
        <v>21</v>
      </c>
    </row>
    <row r="6028" spans="1:17" ht="22.5" x14ac:dyDescent="0.25">
      <c r="A6028" s="3">
        <v>13492</v>
      </c>
      <c r="B6028" s="1" t="s">
        <v>41522</v>
      </c>
      <c r="C6028" s="1" t="s">
        <v>15</v>
      </c>
      <c r="D6028" s="1" t="s">
        <v>33</v>
      </c>
      <c r="E6028" s="1">
        <v>76939220</v>
      </c>
      <c r="F6028" s="1" t="s">
        <v>7297</v>
      </c>
      <c r="G6028" s="1">
        <v>3665527</v>
      </c>
      <c r="H6028" s="1" t="s">
        <v>41523</v>
      </c>
      <c r="I6028" s="2">
        <v>45065</v>
      </c>
      <c r="J6028" s="15" t="str">
        <f>MID(Tabla1[[#This Row],[HORA]],1,5)</f>
        <v>19:01</v>
      </c>
      <c r="K6028" s="16">
        <f>IF(Tabla1[[#This Row],[FECHA]]=I6029,IF(J6029-J6028&gt;0,(J6029-J6028)*1440,0),0)</f>
        <v>1.0000000000001563</v>
      </c>
      <c r="L6028" s="14">
        <v>2.1</v>
      </c>
      <c r="M6028" s="13" t="s">
        <v>56200</v>
      </c>
      <c r="N6028" s="1" t="s">
        <v>7299</v>
      </c>
      <c r="O6028" s="1">
        <v>10</v>
      </c>
      <c r="P6028" s="1" t="s">
        <v>1511</v>
      </c>
      <c r="Q6028" s="4" t="s">
        <v>21</v>
      </c>
    </row>
    <row r="6029" spans="1:17" ht="22.5" x14ac:dyDescent="0.25">
      <c r="A6029" s="3">
        <v>15958</v>
      </c>
      <c r="B6029" s="1" t="s">
        <v>48515</v>
      </c>
      <c r="C6029" s="1" t="s">
        <v>15</v>
      </c>
      <c r="D6029" s="1" t="s">
        <v>23</v>
      </c>
      <c r="E6029" s="1">
        <v>20605974113</v>
      </c>
      <c r="F6029" s="1" t="s">
        <v>48516</v>
      </c>
      <c r="G6029" s="1">
        <v>70668737</v>
      </c>
      <c r="H6029" s="1" t="s">
        <v>48517</v>
      </c>
      <c r="I6029" s="2">
        <v>45065</v>
      </c>
      <c r="J6029" s="15" t="str">
        <f>MID(Tabla1[[#This Row],[HORA]],1,5)</f>
        <v>19:02</v>
      </c>
      <c r="K6029" s="16">
        <f>IF(Tabla1[[#This Row],[FECHA]]=I6030,IF(J6030-J6029&gt;0,(J6030-J6029)*1440,0),0)</f>
        <v>0.99999999999999645</v>
      </c>
      <c r="L6029" s="14">
        <v>3.4</v>
      </c>
      <c r="M6029" s="13" t="s">
        <v>56201</v>
      </c>
      <c r="N6029" s="1" t="s">
        <v>48518</v>
      </c>
      <c r="O6029" s="1">
        <v>160</v>
      </c>
      <c r="P6029" s="1" t="s">
        <v>986</v>
      </c>
      <c r="Q6029" s="4" t="s">
        <v>21</v>
      </c>
    </row>
    <row r="6030" spans="1:17" ht="22.5" x14ac:dyDescent="0.25">
      <c r="A6030" s="3">
        <v>2036</v>
      </c>
      <c r="B6030" s="1" t="s">
        <v>6175</v>
      </c>
      <c r="C6030" s="1" t="s">
        <v>15</v>
      </c>
      <c r="D6030" s="1" t="s">
        <v>33</v>
      </c>
      <c r="E6030" s="1">
        <v>2630302</v>
      </c>
      <c r="F6030" s="1" t="s">
        <v>6176</v>
      </c>
      <c r="G6030" s="1">
        <v>2234825</v>
      </c>
      <c r="H6030" s="1" t="s">
        <v>6177</v>
      </c>
      <c r="I6030" s="2">
        <v>45065</v>
      </c>
      <c r="J6030" s="15" t="str">
        <f>MID(Tabla1[[#This Row],[HORA]],1,5)</f>
        <v>19:03</v>
      </c>
      <c r="K6030" s="16">
        <f>IF(Tabla1[[#This Row],[FECHA]]=I6031,IF(J6031-J6030&gt;0,(J6031-J6030)*1440,0),0)</f>
        <v>0</v>
      </c>
      <c r="L6030" s="14">
        <v>2.2999999999999998</v>
      </c>
      <c r="M6030" s="13" t="s">
        <v>56202</v>
      </c>
      <c r="N6030" s="1" t="s">
        <v>6178</v>
      </c>
      <c r="O6030" s="1">
        <v>30</v>
      </c>
      <c r="P6030" s="1" t="s">
        <v>986</v>
      </c>
      <c r="Q6030" s="4" t="s">
        <v>21</v>
      </c>
    </row>
    <row r="6031" spans="1:17" ht="22.5" x14ac:dyDescent="0.25">
      <c r="A6031" s="3">
        <v>7492</v>
      </c>
      <c r="B6031" s="1" t="s">
        <v>23451</v>
      </c>
      <c r="C6031" s="1" t="s">
        <v>15</v>
      </c>
      <c r="D6031" s="1" t="s">
        <v>82</v>
      </c>
      <c r="E6031" s="1">
        <v>48836555</v>
      </c>
      <c r="F6031" s="1" t="s">
        <v>10417</v>
      </c>
      <c r="G6031" s="1">
        <v>5663965</v>
      </c>
      <c r="H6031" s="1" t="s">
        <v>17508</v>
      </c>
      <c r="I6031" s="2">
        <v>45065</v>
      </c>
      <c r="J6031" s="15" t="str">
        <f>MID(Tabla1[[#This Row],[HORA]],1,5)</f>
        <v>19:03</v>
      </c>
      <c r="K6031" s="16">
        <f>IF(Tabla1[[#This Row],[FECHA]]=I6032,IF(J6032-J6031&gt;0,(J6032-J6031)*1440,0),0)</f>
        <v>2.9999999999999893</v>
      </c>
      <c r="L6031" s="14">
        <v>3.5</v>
      </c>
      <c r="M6031" s="13" t="s">
        <v>56202</v>
      </c>
      <c r="N6031" s="1" t="s">
        <v>23452</v>
      </c>
      <c r="O6031" s="1">
        <v>40</v>
      </c>
      <c r="P6031" s="1" t="s">
        <v>20</v>
      </c>
      <c r="Q6031" s="4" t="s">
        <v>21</v>
      </c>
    </row>
    <row r="6032" spans="1:17" ht="22.5" x14ac:dyDescent="0.25">
      <c r="A6032" s="3">
        <v>13493</v>
      </c>
      <c r="B6032" s="1" t="s">
        <v>41524</v>
      </c>
      <c r="C6032" s="1" t="s">
        <v>15</v>
      </c>
      <c r="D6032" s="1" t="s">
        <v>82</v>
      </c>
      <c r="E6032" s="1">
        <v>71573906</v>
      </c>
      <c r="F6032" s="1" t="s">
        <v>41525</v>
      </c>
      <c r="G6032" s="1">
        <v>76908740</v>
      </c>
      <c r="H6032" s="1" t="s">
        <v>41526</v>
      </c>
      <c r="I6032" s="2">
        <v>45065</v>
      </c>
      <c r="J6032" s="15" t="str">
        <f>MID(Tabla1[[#This Row],[HORA]],1,5)</f>
        <v>19:06</v>
      </c>
      <c r="K6032" s="16">
        <f>IF(Tabla1[[#This Row],[FECHA]]=I6033,IF(J6033-J6032&gt;0,(J6033-J6032)*1440,0),0)</f>
        <v>3.9999999999999858</v>
      </c>
      <c r="L6032" s="14">
        <v>5</v>
      </c>
      <c r="M6032" s="13" t="s">
        <v>56205</v>
      </c>
      <c r="N6032" s="1" t="s">
        <v>41527</v>
      </c>
      <c r="O6032" s="1">
        <v>10</v>
      </c>
      <c r="P6032" s="1" t="s">
        <v>1511</v>
      </c>
      <c r="Q6032" s="4" t="s">
        <v>21</v>
      </c>
    </row>
    <row r="6033" spans="1:17" ht="22.5" x14ac:dyDescent="0.25">
      <c r="A6033" s="3">
        <v>17115</v>
      </c>
      <c r="B6033" s="1" t="s">
        <v>51663</v>
      </c>
      <c r="C6033" s="1" t="s">
        <v>15</v>
      </c>
      <c r="D6033" s="1" t="s">
        <v>40</v>
      </c>
      <c r="E6033" s="1">
        <v>20561154474</v>
      </c>
      <c r="F6033" s="1" t="s">
        <v>47840</v>
      </c>
      <c r="G6033" s="1">
        <v>2234827</v>
      </c>
      <c r="H6033" s="1" t="s">
        <v>33818</v>
      </c>
      <c r="I6033" s="2">
        <v>45065</v>
      </c>
      <c r="J6033" s="15" t="str">
        <f>MID(Tabla1[[#This Row],[HORA]],1,5)</f>
        <v>19:10</v>
      </c>
      <c r="K6033" s="16">
        <f>IF(Tabla1[[#This Row],[FECHA]]=I6034,IF(J6034-J6033&gt;0,(J6034-J6033)*1440,0),0)</f>
        <v>3.9999999999999858</v>
      </c>
      <c r="L6033" s="14">
        <v>2.35</v>
      </c>
      <c r="M6033" s="13" t="s">
        <v>56209</v>
      </c>
      <c r="N6033" s="1" t="s">
        <v>51664</v>
      </c>
      <c r="O6033" s="1">
        <v>80</v>
      </c>
      <c r="P6033" s="1" t="s">
        <v>20</v>
      </c>
      <c r="Q6033" s="4" t="s">
        <v>21</v>
      </c>
    </row>
    <row r="6034" spans="1:17" ht="22.5" x14ac:dyDescent="0.25">
      <c r="A6034" s="3">
        <v>13494</v>
      </c>
      <c r="B6034" s="1" t="s">
        <v>41528</v>
      </c>
      <c r="C6034" s="1" t="s">
        <v>15</v>
      </c>
      <c r="D6034" s="1" t="s">
        <v>71</v>
      </c>
      <c r="E6034" s="1">
        <v>47228616</v>
      </c>
      <c r="F6034" s="1" t="s">
        <v>41529</v>
      </c>
      <c r="G6034" s="1">
        <v>2234829</v>
      </c>
      <c r="H6034" s="1" t="s">
        <v>41530</v>
      </c>
      <c r="I6034" s="2">
        <v>45065</v>
      </c>
      <c r="J6034" s="15" t="str">
        <f>MID(Tabla1[[#This Row],[HORA]],1,5)</f>
        <v>19:14</v>
      </c>
      <c r="K6034" s="16">
        <f>IF(Tabla1[[#This Row],[FECHA]]=I6035,IF(J6035-J6034&gt;0,(J6035-J6034)*1440,0),0)</f>
        <v>7.9999999999999716</v>
      </c>
      <c r="L6034" s="14">
        <v>4.5</v>
      </c>
      <c r="M6034" s="13" t="s">
        <v>56213</v>
      </c>
      <c r="N6034" s="1" t="s">
        <v>5571</v>
      </c>
      <c r="O6034" s="1">
        <v>12</v>
      </c>
      <c r="P6034" s="1" t="s">
        <v>1511</v>
      </c>
      <c r="Q6034" s="4" t="s">
        <v>21</v>
      </c>
    </row>
    <row r="6035" spans="1:17" ht="22.5" x14ac:dyDescent="0.25">
      <c r="A6035" s="3">
        <v>13495</v>
      </c>
      <c r="B6035" s="1" t="s">
        <v>41531</v>
      </c>
      <c r="C6035" s="1" t="s">
        <v>15</v>
      </c>
      <c r="D6035" s="1" t="s">
        <v>40</v>
      </c>
      <c r="E6035" s="1">
        <v>16421931</v>
      </c>
      <c r="F6035" s="1" t="s">
        <v>41532</v>
      </c>
      <c r="G6035" s="1">
        <v>2861963</v>
      </c>
      <c r="H6035" s="1" t="s">
        <v>41533</v>
      </c>
      <c r="I6035" s="2">
        <v>45065</v>
      </c>
      <c r="J6035" s="15" t="str">
        <f>MID(Tabla1[[#This Row],[HORA]],1,5)</f>
        <v>19:22</v>
      </c>
      <c r="K6035" s="16">
        <f>IF(Tabla1[[#This Row],[FECHA]]=I6036,IF(J6036-J6035&gt;0,(J6036-J6035)*1440,0),0)</f>
        <v>6.9999999999999751</v>
      </c>
      <c r="L6035" s="14">
        <v>6.2</v>
      </c>
      <c r="M6035" s="13" t="s">
        <v>56221</v>
      </c>
      <c r="N6035" s="1" t="s">
        <v>41534</v>
      </c>
      <c r="O6035" s="1">
        <v>12</v>
      </c>
      <c r="P6035" s="1" t="s">
        <v>1511</v>
      </c>
      <c r="Q6035" s="4" t="s">
        <v>21</v>
      </c>
    </row>
    <row r="6036" spans="1:17" ht="22.5" x14ac:dyDescent="0.25">
      <c r="A6036" s="3">
        <v>18340</v>
      </c>
      <c r="B6036" s="1" t="s">
        <v>54723</v>
      </c>
      <c r="C6036" s="1" t="s">
        <v>15</v>
      </c>
      <c r="D6036" s="1" t="s">
        <v>71</v>
      </c>
      <c r="E6036" s="1">
        <v>20479566250</v>
      </c>
      <c r="F6036" s="1" t="s">
        <v>48434</v>
      </c>
      <c r="G6036" s="1">
        <v>27717151</v>
      </c>
      <c r="H6036" s="1" t="s">
        <v>54724</v>
      </c>
      <c r="I6036" s="2">
        <v>45065</v>
      </c>
      <c r="J6036" s="15" t="str">
        <f>MID(Tabla1[[#This Row],[HORA]],1,5)</f>
        <v>19:29</v>
      </c>
      <c r="K6036" s="16">
        <f>IF(Tabla1[[#This Row],[FECHA]]=I6037,IF(J6037-J6036&gt;0,(J6037-J6036)*1440,0),0)</f>
        <v>1.9999999999999929</v>
      </c>
      <c r="L6036" s="14">
        <v>3.36</v>
      </c>
      <c r="M6036" s="13" t="s">
        <v>56228</v>
      </c>
      <c r="N6036" s="1" t="s">
        <v>54725</v>
      </c>
      <c r="O6036" s="1">
        <v>120</v>
      </c>
      <c r="P6036" s="1" t="s">
        <v>1511</v>
      </c>
      <c r="Q6036" s="4" t="s">
        <v>21</v>
      </c>
    </row>
    <row r="6037" spans="1:17" ht="22.5" x14ac:dyDescent="0.25">
      <c r="A6037" s="3">
        <v>7493</v>
      </c>
      <c r="B6037" s="1" t="s">
        <v>23453</v>
      </c>
      <c r="C6037" s="1" t="s">
        <v>15</v>
      </c>
      <c r="D6037" s="1" t="s">
        <v>77</v>
      </c>
      <c r="E6037" s="1">
        <v>16769519</v>
      </c>
      <c r="F6037" s="1" t="s">
        <v>11494</v>
      </c>
      <c r="G6037" s="1">
        <v>43321580</v>
      </c>
      <c r="H6037" s="1" t="s">
        <v>5230</v>
      </c>
      <c r="I6037" s="2">
        <v>45065</v>
      </c>
      <c r="J6037" s="15" t="str">
        <f>MID(Tabla1[[#This Row],[HORA]],1,5)</f>
        <v>19:31</v>
      </c>
      <c r="K6037" s="16">
        <f>IF(Tabla1[[#This Row],[FECHA]]=I6038,IF(J6038-J6037&gt;0,(J6038-J6037)*1440,0),0)</f>
        <v>2.9999999999999893</v>
      </c>
      <c r="L6037" s="14">
        <v>4.3</v>
      </c>
      <c r="M6037" s="13" t="s">
        <v>56230</v>
      </c>
      <c r="N6037" s="1" t="s">
        <v>23454</v>
      </c>
      <c r="O6037" s="1">
        <v>30</v>
      </c>
      <c r="P6037" s="1" t="s">
        <v>20</v>
      </c>
      <c r="Q6037" s="4" t="s">
        <v>21</v>
      </c>
    </row>
    <row r="6038" spans="1:17" ht="22.5" x14ac:dyDescent="0.25">
      <c r="A6038" s="3">
        <v>7494</v>
      </c>
      <c r="B6038" s="1" t="s">
        <v>23455</v>
      </c>
      <c r="C6038" s="1" t="s">
        <v>15</v>
      </c>
      <c r="D6038" s="1" t="s">
        <v>33</v>
      </c>
      <c r="E6038" s="1">
        <v>16653033</v>
      </c>
      <c r="F6038" s="1" t="s">
        <v>11174</v>
      </c>
      <c r="G6038" s="1">
        <v>2234834</v>
      </c>
      <c r="H6038" s="1" t="s">
        <v>20928</v>
      </c>
      <c r="I6038" s="2">
        <v>45065</v>
      </c>
      <c r="J6038" s="15" t="str">
        <f>MID(Tabla1[[#This Row],[HORA]],1,5)</f>
        <v>19:34</v>
      </c>
      <c r="K6038" s="16">
        <f>IF(Tabla1[[#This Row],[FECHA]]=I6039,IF(J6039-J6038&gt;0,(J6039-J6038)*1440,0),0)</f>
        <v>0</v>
      </c>
      <c r="L6038" s="14">
        <v>4.54</v>
      </c>
      <c r="M6038" s="13" t="s">
        <v>56233</v>
      </c>
      <c r="N6038" s="1" t="s">
        <v>23456</v>
      </c>
      <c r="O6038" s="1">
        <v>40</v>
      </c>
      <c r="P6038" s="1" t="s">
        <v>20</v>
      </c>
      <c r="Q6038" s="4" t="s">
        <v>21</v>
      </c>
    </row>
    <row r="6039" spans="1:17" ht="22.5" x14ac:dyDescent="0.25">
      <c r="A6039" s="3">
        <v>18341</v>
      </c>
      <c r="B6039" s="1" t="s">
        <v>54726</v>
      </c>
      <c r="C6039" s="1" t="s">
        <v>15</v>
      </c>
      <c r="D6039" s="1" t="s">
        <v>82</v>
      </c>
      <c r="E6039" s="1">
        <v>10062214657</v>
      </c>
      <c r="F6039" s="1" t="s">
        <v>48060</v>
      </c>
      <c r="G6039" s="1">
        <v>76618694</v>
      </c>
      <c r="H6039" s="1" t="s">
        <v>2736</v>
      </c>
      <c r="I6039" s="2">
        <v>45065</v>
      </c>
      <c r="J6039" s="15" t="str">
        <f>MID(Tabla1[[#This Row],[HORA]],1,5)</f>
        <v>19:34</v>
      </c>
      <c r="K6039" s="16">
        <f>IF(Tabla1[[#This Row],[FECHA]]=I6040,IF(J6040-J6039&gt;0,(J6040-J6039)*1440,0),0)</f>
        <v>4.9999999999999822</v>
      </c>
      <c r="L6039" s="14">
        <v>2.21</v>
      </c>
      <c r="M6039" s="13" t="s">
        <v>56233</v>
      </c>
      <c r="N6039" s="1" t="s">
        <v>54727</v>
      </c>
      <c r="O6039" s="1">
        <v>15</v>
      </c>
      <c r="P6039" s="1" t="s">
        <v>1511</v>
      </c>
      <c r="Q6039" s="4" t="s">
        <v>21</v>
      </c>
    </row>
    <row r="6040" spans="1:17" ht="22.5" x14ac:dyDescent="0.25">
      <c r="A6040" s="3">
        <v>13496</v>
      </c>
      <c r="B6040" s="1" t="s">
        <v>41535</v>
      </c>
      <c r="C6040" s="1" t="s">
        <v>15</v>
      </c>
      <c r="D6040" s="1" t="s">
        <v>71</v>
      </c>
      <c r="E6040" s="1">
        <v>16798682</v>
      </c>
      <c r="F6040" s="1" t="s">
        <v>30396</v>
      </c>
      <c r="G6040" s="1">
        <v>2234840</v>
      </c>
      <c r="H6040" s="1" t="s">
        <v>41536</v>
      </c>
      <c r="I6040" s="2">
        <v>45065</v>
      </c>
      <c r="J6040" s="15" t="str">
        <f>MID(Tabla1[[#This Row],[HORA]],1,5)</f>
        <v>19:39</v>
      </c>
      <c r="K6040" s="16">
        <f>IF(Tabla1[[#This Row],[FECHA]]=I6041,IF(J6041-J6040&gt;0,(J6041-J6040)*1440,0),0)</f>
        <v>1.9999999999999929</v>
      </c>
      <c r="L6040" s="14">
        <v>3.45</v>
      </c>
      <c r="M6040" s="13" t="s">
        <v>56238</v>
      </c>
      <c r="N6040" s="1" t="s">
        <v>41537</v>
      </c>
      <c r="O6040" s="1">
        <v>30</v>
      </c>
      <c r="P6040" s="1" t="s">
        <v>1511</v>
      </c>
      <c r="Q6040" s="4" t="s">
        <v>21</v>
      </c>
    </row>
    <row r="6041" spans="1:17" ht="22.5" x14ac:dyDescent="0.25">
      <c r="A6041" s="3">
        <v>2037</v>
      </c>
      <c r="B6041" s="1" t="s">
        <v>6179</v>
      </c>
      <c r="C6041" s="1" t="s">
        <v>15</v>
      </c>
      <c r="D6041" s="1" t="s">
        <v>71</v>
      </c>
      <c r="E6041" s="1">
        <v>16786697</v>
      </c>
      <c r="F6041" s="1" t="s">
        <v>5546</v>
      </c>
      <c r="G6041" s="1">
        <v>2234841</v>
      </c>
      <c r="H6041" s="1" t="s">
        <v>6180</v>
      </c>
      <c r="I6041" s="2">
        <v>45065</v>
      </c>
      <c r="J6041" s="15" t="str">
        <f>MID(Tabla1[[#This Row],[HORA]],1,5)</f>
        <v>19:41</v>
      </c>
      <c r="K6041" s="16">
        <f>IF(Tabla1[[#This Row],[FECHA]]=I6042,IF(J6042-J6041&gt;0,(J6042-J6041)*1440,0),0)</f>
        <v>0</v>
      </c>
      <c r="L6041" s="14">
        <v>3.14</v>
      </c>
      <c r="M6041" s="13" t="s">
        <v>56240</v>
      </c>
      <c r="N6041" s="1" t="s">
        <v>6181</v>
      </c>
      <c r="O6041" s="1">
        <v>12</v>
      </c>
      <c r="P6041" s="1" t="s">
        <v>986</v>
      </c>
      <c r="Q6041" s="4" t="s">
        <v>21</v>
      </c>
    </row>
    <row r="6042" spans="1:17" ht="22.5" x14ac:dyDescent="0.25">
      <c r="A6042" s="3">
        <v>2038</v>
      </c>
      <c r="B6042" s="1" t="s">
        <v>6182</v>
      </c>
      <c r="C6042" s="1" t="s">
        <v>15</v>
      </c>
      <c r="D6042" s="1" t="s">
        <v>40</v>
      </c>
      <c r="E6042" s="1">
        <v>16786697</v>
      </c>
      <c r="F6042" s="1" t="s">
        <v>5546</v>
      </c>
      <c r="G6042" s="1">
        <v>2234842</v>
      </c>
      <c r="H6042" s="1" t="s">
        <v>6183</v>
      </c>
      <c r="I6042" s="2">
        <v>45065</v>
      </c>
      <c r="J6042" s="15" t="str">
        <f>MID(Tabla1[[#This Row],[HORA]],1,5)</f>
        <v>19:41</v>
      </c>
      <c r="K6042" s="16">
        <f>IF(Tabla1[[#This Row],[FECHA]]=I6043,IF(J6043-J6042&gt;0,(J6043-J6042)*1440,0),0)</f>
        <v>0</v>
      </c>
      <c r="L6042" s="14">
        <v>4.5199999999999996</v>
      </c>
      <c r="M6042" s="13" t="s">
        <v>56240</v>
      </c>
      <c r="N6042" s="1" t="s">
        <v>6184</v>
      </c>
      <c r="O6042" s="1">
        <v>12</v>
      </c>
      <c r="P6042" s="1" t="s">
        <v>986</v>
      </c>
      <c r="Q6042" s="4" t="s">
        <v>21</v>
      </c>
    </row>
    <row r="6043" spans="1:17" ht="22.5" x14ac:dyDescent="0.25">
      <c r="A6043" s="3">
        <v>13497</v>
      </c>
      <c r="B6043" s="1" t="s">
        <v>41538</v>
      </c>
      <c r="C6043" s="1" t="s">
        <v>15</v>
      </c>
      <c r="D6043" s="1" t="s">
        <v>71</v>
      </c>
      <c r="E6043" s="1">
        <v>2204745</v>
      </c>
      <c r="F6043" s="1" t="s">
        <v>4121</v>
      </c>
      <c r="G6043" s="1">
        <v>46181750</v>
      </c>
      <c r="H6043" s="1" t="s">
        <v>41539</v>
      </c>
      <c r="I6043" s="2">
        <v>45065</v>
      </c>
      <c r="J6043" s="15" t="str">
        <f>MID(Tabla1[[#This Row],[HORA]],1,5)</f>
        <v>19:41</v>
      </c>
      <c r="K6043" s="16">
        <f>IF(Tabla1[[#This Row],[FECHA]]=I6044,IF(J6044-J6043&gt;0,(J6044-J6043)*1440,0),0)</f>
        <v>1.9999999999999929</v>
      </c>
      <c r="L6043" s="14">
        <v>4.46</v>
      </c>
      <c r="M6043" s="13" t="s">
        <v>56240</v>
      </c>
      <c r="N6043" s="1" t="s">
        <v>41540</v>
      </c>
      <c r="O6043" s="1">
        <v>30</v>
      </c>
      <c r="P6043" s="1" t="s">
        <v>1511</v>
      </c>
      <c r="Q6043" s="4" t="s">
        <v>21</v>
      </c>
    </row>
    <row r="6044" spans="1:17" ht="22.5" x14ac:dyDescent="0.25">
      <c r="A6044" s="3">
        <v>13498</v>
      </c>
      <c r="B6044" s="1" t="s">
        <v>41541</v>
      </c>
      <c r="C6044" s="1" t="s">
        <v>15</v>
      </c>
      <c r="D6044" s="1" t="s">
        <v>71</v>
      </c>
      <c r="E6044" s="1">
        <v>2204745</v>
      </c>
      <c r="F6044" s="1" t="s">
        <v>4121</v>
      </c>
      <c r="G6044" s="1">
        <v>73948269</v>
      </c>
      <c r="H6044" s="1" t="s">
        <v>4122</v>
      </c>
      <c r="I6044" s="2">
        <v>45065</v>
      </c>
      <c r="J6044" s="15" t="str">
        <f>MID(Tabla1[[#This Row],[HORA]],1,5)</f>
        <v>19:43</v>
      </c>
      <c r="K6044" s="16">
        <f>IF(Tabla1[[#This Row],[FECHA]]=I6045,IF(J6045-J6044&gt;0,(J6045-J6044)*1440,0),0)</f>
        <v>0</v>
      </c>
      <c r="L6044" s="14">
        <v>4.3600000000000003</v>
      </c>
      <c r="M6044" s="13" t="s">
        <v>56242</v>
      </c>
      <c r="N6044" s="1" t="s">
        <v>41542</v>
      </c>
      <c r="O6044" s="1">
        <v>15</v>
      </c>
      <c r="P6044" s="1" t="s">
        <v>1511</v>
      </c>
      <c r="Q6044" s="4" t="s">
        <v>21</v>
      </c>
    </row>
    <row r="6045" spans="1:17" ht="22.5" x14ac:dyDescent="0.25">
      <c r="A6045" s="3">
        <v>15959</v>
      </c>
      <c r="B6045" s="1" t="s">
        <v>48519</v>
      </c>
      <c r="C6045" s="1" t="s">
        <v>15</v>
      </c>
      <c r="D6045" s="1" t="s">
        <v>33</v>
      </c>
      <c r="E6045" s="1">
        <v>20480049200</v>
      </c>
      <c r="F6045" s="1" t="s">
        <v>48520</v>
      </c>
      <c r="G6045" s="1">
        <v>2234843</v>
      </c>
      <c r="H6045" s="1" t="s">
        <v>48521</v>
      </c>
      <c r="I6045" s="2">
        <v>45065</v>
      </c>
      <c r="J6045" s="15" t="str">
        <f>MID(Tabla1[[#This Row],[HORA]],1,5)</f>
        <v>19:43</v>
      </c>
      <c r="K6045" s="16">
        <f>IF(Tabla1[[#This Row],[FECHA]]=I6046,IF(J6046-J6045&gt;0,(J6046-J6045)*1440,0),0)</f>
        <v>4.0000000000001457</v>
      </c>
      <c r="L6045" s="14">
        <v>2.0699999999999998</v>
      </c>
      <c r="M6045" s="13" t="s">
        <v>56242</v>
      </c>
      <c r="N6045" s="1" t="s">
        <v>48522</v>
      </c>
      <c r="O6045" s="1">
        <v>25</v>
      </c>
      <c r="P6045" s="1" t="s">
        <v>986</v>
      </c>
      <c r="Q6045" s="4" t="s">
        <v>21</v>
      </c>
    </row>
    <row r="6046" spans="1:17" ht="22.5" x14ac:dyDescent="0.25">
      <c r="A6046" s="3">
        <v>2039</v>
      </c>
      <c r="B6046" s="1" t="s">
        <v>6185</v>
      </c>
      <c r="C6046" s="1" t="s">
        <v>15</v>
      </c>
      <c r="D6046" s="1" t="s">
        <v>23</v>
      </c>
      <c r="E6046" s="1">
        <v>16758460</v>
      </c>
      <c r="F6046" s="1" t="s">
        <v>6186</v>
      </c>
      <c r="G6046" s="1">
        <v>2234846</v>
      </c>
      <c r="H6046" s="1" t="s">
        <v>6187</v>
      </c>
      <c r="I6046" s="2">
        <v>45065</v>
      </c>
      <c r="J6046" s="15" t="str">
        <f>MID(Tabla1[[#This Row],[HORA]],1,5)</f>
        <v>19:47</v>
      </c>
      <c r="K6046" s="16">
        <f>IF(Tabla1[[#This Row],[FECHA]]=I6047,IF(J6047-J6046&gt;0,(J6047-J6046)*1440,0),0)</f>
        <v>1.999999999999833</v>
      </c>
      <c r="L6046" s="14">
        <v>3.36</v>
      </c>
      <c r="M6046" s="13" t="s">
        <v>56246</v>
      </c>
      <c r="N6046" s="1" t="s">
        <v>5571</v>
      </c>
      <c r="O6046" s="1">
        <v>10</v>
      </c>
      <c r="P6046" s="1" t="s">
        <v>986</v>
      </c>
      <c r="Q6046" s="4" t="s">
        <v>21</v>
      </c>
    </row>
    <row r="6047" spans="1:17" ht="22.5" x14ac:dyDescent="0.25">
      <c r="A6047" s="3">
        <v>18342</v>
      </c>
      <c r="B6047" s="1" t="s">
        <v>54728</v>
      </c>
      <c r="C6047" s="1" t="s">
        <v>15</v>
      </c>
      <c r="D6047" s="1" t="s">
        <v>141</v>
      </c>
      <c r="E6047" s="1">
        <v>10444802567</v>
      </c>
      <c r="F6047" s="1" t="s">
        <v>54729</v>
      </c>
      <c r="G6047" s="1">
        <v>75383523</v>
      </c>
      <c r="H6047" s="1" t="s">
        <v>54730</v>
      </c>
      <c r="I6047" s="2">
        <v>45065</v>
      </c>
      <c r="J6047" s="15" t="str">
        <f>MID(Tabla1[[#This Row],[HORA]],1,5)</f>
        <v>19:49</v>
      </c>
      <c r="K6047" s="16">
        <f>IF(Tabla1[[#This Row],[FECHA]]=I6048,IF(J6048-J6047&gt;0,(J6048-J6047)*1440,0),0)</f>
        <v>0.99999999999999645</v>
      </c>
      <c r="L6047" s="14">
        <v>2.37</v>
      </c>
      <c r="M6047" s="13" t="s">
        <v>56248</v>
      </c>
      <c r="N6047" s="1" t="s">
        <v>54731</v>
      </c>
      <c r="O6047" s="1">
        <v>35</v>
      </c>
      <c r="P6047" s="1" t="s">
        <v>1511</v>
      </c>
      <c r="Q6047" s="4" t="s">
        <v>21</v>
      </c>
    </row>
    <row r="6048" spans="1:17" ht="22.5" x14ac:dyDescent="0.25">
      <c r="A6048" s="3">
        <v>2040</v>
      </c>
      <c r="B6048" s="1" t="s">
        <v>6188</v>
      </c>
      <c r="C6048" s="1" t="s">
        <v>15</v>
      </c>
      <c r="D6048" s="1" t="s">
        <v>40</v>
      </c>
      <c r="E6048" s="1">
        <v>72650404</v>
      </c>
      <c r="F6048" s="1" t="s">
        <v>6189</v>
      </c>
      <c r="G6048" s="1">
        <v>43647939</v>
      </c>
      <c r="H6048" s="1" t="s">
        <v>6190</v>
      </c>
      <c r="I6048" s="2">
        <v>45065</v>
      </c>
      <c r="J6048" s="15" t="str">
        <f>MID(Tabla1[[#This Row],[HORA]],1,5)</f>
        <v>19:50</v>
      </c>
      <c r="K6048" s="16">
        <f>IF(Tabla1[[#This Row],[FECHA]]=I6049,IF(J6049-J6048&gt;0,(J6049-J6048)*1440,0),0)</f>
        <v>0</v>
      </c>
      <c r="L6048" s="14">
        <v>5.38</v>
      </c>
      <c r="M6048" s="13" t="s">
        <v>56249</v>
      </c>
      <c r="N6048" s="1" t="s">
        <v>6191</v>
      </c>
      <c r="O6048" s="1">
        <v>20</v>
      </c>
      <c r="P6048" s="1" t="s">
        <v>986</v>
      </c>
      <c r="Q6048" s="4" t="s">
        <v>21</v>
      </c>
    </row>
    <row r="6049" spans="1:17" ht="22.5" x14ac:dyDescent="0.25">
      <c r="A6049" s="3">
        <v>7496</v>
      </c>
      <c r="B6049" s="1" t="s">
        <v>23460</v>
      </c>
      <c r="C6049" s="1" t="s">
        <v>15</v>
      </c>
      <c r="D6049" s="1" t="s">
        <v>71</v>
      </c>
      <c r="E6049" s="1">
        <v>75685517</v>
      </c>
      <c r="F6049" s="1" t="s">
        <v>13322</v>
      </c>
      <c r="G6049" s="1">
        <v>76322205</v>
      </c>
      <c r="H6049" s="1" t="s">
        <v>3834</v>
      </c>
      <c r="I6049" s="2">
        <v>45065</v>
      </c>
      <c r="J6049" s="15" t="str">
        <f>MID(Tabla1[[#This Row],[HORA]],1,5)</f>
        <v>19:50</v>
      </c>
      <c r="K6049" s="16">
        <f>IF(Tabla1[[#This Row],[FECHA]]=I6050,IF(J6050-J6049&gt;0,(J6050-J6049)*1440,0),0)</f>
        <v>2.0000000000001528</v>
      </c>
      <c r="L6049" s="14">
        <v>7.44</v>
      </c>
      <c r="M6049" s="13" t="s">
        <v>56249</v>
      </c>
      <c r="N6049" s="1" t="s">
        <v>23454</v>
      </c>
      <c r="O6049" s="1">
        <v>25</v>
      </c>
      <c r="P6049" s="1" t="s">
        <v>20</v>
      </c>
      <c r="Q6049" s="4" t="s">
        <v>21</v>
      </c>
    </row>
    <row r="6050" spans="1:17" ht="22.5" x14ac:dyDescent="0.25">
      <c r="A6050" s="3">
        <v>190</v>
      </c>
      <c r="B6050" s="1" t="s">
        <v>454</v>
      </c>
      <c r="C6050" s="1" t="s">
        <v>15</v>
      </c>
      <c r="D6050" s="1" t="s">
        <v>141</v>
      </c>
      <c r="E6050" s="1">
        <v>43097268</v>
      </c>
      <c r="F6050" s="1" t="s">
        <v>455</v>
      </c>
      <c r="G6050" s="1">
        <v>42703166</v>
      </c>
      <c r="H6050" s="1" t="s">
        <v>456</v>
      </c>
      <c r="I6050" s="2">
        <v>45065</v>
      </c>
      <c r="J6050" s="15" t="str">
        <f>MID(Tabla1[[#This Row],[HORA]],1,5)</f>
        <v>19:52</v>
      </c>
      <c r="K6050" s="16">
        <f>IF(Tabla1[[#This Row],[FECHA]]=I6051,IF(J6051-J6050&gt;0,(J6051-J6050)*1440,0),0)</f>
        <v>0</v>
      </c>
      <c r="L6050" s="14">
        <v>3.31</v>
      </c>
      <c r="M6050" s="13" t="s">
        <v>56251</v>
      </c>
      <c r="N6050" s="1" t="s">
        <v>457</v>
      </c>
      <c r="O6050" s="1">
        <v>0</v>
      </c>
      <c r="P6050" s="1" t="s">
        <v>20</v>
      </c>
      <c r="Q6050" s="4" t="s">
        <v>21</v>
      </c>
    </row>
    <row r="6051" spans="1:17" ht="22.5" x14ac:dyDescent="0.25">
      <c r="A6051" s="3">
        <v>2041</v>
      </c>
      <c r="B6051" s="1" t="s">
        <v>6192</v>
      </c>
      <c r="C6051" s="1" t="s">
        <v>15</v>
      </c>
      <c r="D6051" s="1" t="s">
        <v>40</v>
      </c>
      <c r="E6051" s="1">
        <v>73876176</v>
      </c>
      <c r="F6051" s="1" t="s">
        <v>6193</v>
      </c>
      <c r="G6051" s="1">
        <v>2234847</v>
      </c>
      <c r="H6051" s="1" t="s">
        <v>6194</v>
      </c>
      <c r="I6051" s="2">
        <v>45065</v>
      </c>
      <c r="J6051" s="15" t="str">
        <f>MID(Tabla1[[#This Row],[HORA]],1,5)</f>
        <v>19:52</v>
      </c>
      <c r="K6051" s="16">
        <f>IF(Tabla1[[#This Row],[FECHA]]=I6052,IF(J6052-J6051&gt;0,(J6052-J6051)*1440,0),0)</f>
        <v>1.999999999999833</v>
      </c>
      <c r="L6051" s="14">
        <v>3.12</v>
      </c>
      <c r="M6051" s="13" t="s">
        <v>56251</v>
      </c>
      <c r="N6051" s="1" t="s">
        <v>5164</v>
      </c>
      <c r="O6051" s="1">
        <v>10</v>
      </c>
      <c r="P6051" s="1" t="s">
        <v>986</v>
      </c>
      <c r="Q6051" s="4" t="s">
        <v>21</v>
      </c>
    </row>
    <row r="6052" spans="1:17" ht="22.5" x14ac:dyDescent="0.25">
      <c r="A6052" s="3">
        <v>13499</v>
      </c>
      <c r="B6052" s="1" t="s">
        <v>41543</v>
      </c>
      <c r="C6052" s="1" t="s">
        <v>15</v>
      </c>
      <c r="D6052" s="1" t="s">
        <v>40</v>
      </c>
      <c r="E6052" s="1">
        <v>16803838</v>
      </c>
      <c r="F6052" s="1" t="s">
        <v>41544</v>
      </c>
      <c r="G6052" s="1">
        <v>47028962</v>
      </c>
      <c r="H6052" s="1" t="s">
        <v>41545</v>
      </c>
      <c r="I6052" s="2">
        <v>45065</v>
      </c>
      <c r="J6052" s="15" t="str">
        <f>MID(Tabla1[[#This Row],[HORA]],1,5)</f>
        <v>19:54</v>
      </c>
      <c r="K6052" s="16">
        <f>IF(Tabla1[[#This Row],[FECHA]]=I6053,IF(J6053-J6052&gt;0,(J6053-J6052)*1440,0),0)</f>
        <v>2.9999999999999893</v>
      </c>
      <c r="L6052" s="14">
        <v>5.21</v>
      </c>
      <c r="M6052" s="13" t="s">
        <v>56253</v>
      </c>
      <c r="N6052" s="1" t="s">
        <v>41546</v>
      </c>
      <c r="O6052" s="1">
        <v>25</v>
      </c>
      <c r="P6052" s="1" t="s">
        <v>1511</v>
      </c>
      <c r="Q6052" s="4" t="s">
        <v>21</v>
      </c>
    </row>
    <row r="6053" spans="1:17" ht="22.5" x14ac:dyDescent="0.25">
      <c r="A6053" s="3">
        <v>13500</v>
      </c>
      <c r="B6053" s="1" t="s">
        <v>41547</v>
      </c>
      <c r="C6053" s="1" t="s">
        <v>15</v>
      </c>
      <c r="D6053" s="1" t="s">
        <v>40</v>
      </c>
      <c r="E6053" s="1">
        <v>18207601</v>
      </c>
      <c r="F6053" s="1" t="s">
        <v>41548</v>
      </c>
      <c r="G6053" s="1">
        <v>47139807</v>
      </c>
      <c r="H6053" s="1" t="s">
        <v>41549</v>
      </c>
      <c r="I6053" s="2">
        <v>45065</v>
      </c>
      <c r="J6053" s="15" t="str">
        <f>MID(Tabla1[[#This Row],[HORA]],1,5)</f>
        <v>19:57</v>
      </c>
      <c r="K6053" s="16">
        <f>IF(Tabla1[[#This Row],[FECHA]]=I6054,IF(J6054-J6053&gt;0,(J6054-J6053)*1440,0),0)</f>
        <v>2.0000000000001528</v>
      </c>
      <c r="L6053" s="14">
        <v>2.5499999999999998</v>
      </c>
      <c r="M6053" s="13" t="s">
        <v>56256</v>
      </c>
      <c r="N6053" s="1" t="s">
        <v>41550</v>
      </c>
      <c r="O6053" s="1">
        <v>15</v>
      </c>
      <c r="P6053" s="1" t="s">
        <v>1511</v>
      </c>
      <c r="Q6053" s="4" t="s">
        <v>21</v>
      </c>
    </row>
    <row r="6054" spans="1:17" ht="22.5" x14ac:dyDescent="0.25">
      <c r="A6054" s="3">
        <v>2042</v>
      </c>
      <c r="B6054" s="1" t="s">
        <v>6195</v>
      </c>
      <c r="C6054" s="1" t="s">
        <v>15</v>
      </c>
      <c r="D6054" s="1" t="s">
        <v>82</v>
      </c>
      <c r="E6054" s="1">
        <v>74160573</v>
      </c>
      <c r="F6054" s="1" t="s">
        <v>6196</v>
      </c>
      <c r="G6054" s="1">
        <v>2234848</v>
      </c>
      <c r="H6054" s="1" t="s">
        <v>6197</v>
      </c>
      <c r="I6054" s="2">
        <v>45065</v>
      </c>
      <c r="J6054" s="15" t="str">
        <f>MID(Tabla1[[#This Row],[HORA]],1,5)</f>
        <v>19:59</v>
      </c>
      <c r="K6054" s="16">
        <f>IF(Tabla1[[#This Row],[FECHA]]=I6055,IF(J6055-J6054&gt;0,(J6055-J6054)*1440,0),0)</f>
        <v>1.999999999999833</v>
      </c>
      <c r="L6054" s="14">
        <v>4.28</v>
      </c>
      <c r="M6054" s="13" t="s">
        <v>56258</v>
      </c>
      <c r="N6054" s="1" t="s">
        <v>6198</v>
      </c>
      <c r="O6054" s="1">
        <v>15</v>
      </c>
      <c r="P6054" s="1" t="s">
        <v>986</v>
      </c>
      <c r="Q6054" s="4" t="s">
        <v>21</v>
      </c>
    </row>
    <row r="6055" spans="1:17" ht="22.5" x14ac:dyDescent="0.25">
      <c r="A6055" s="3">
        <v>2043</v>
      </c>
      <c r="B6055" s="1" t="s">
        <v>6199</v>
      </c>
      <c r="C6055" s="1" t="s">
        <v>15</v>
      </c>
      <c r="D6055" s="1" t="s">
        <v>71</v>
      </c>
      <c r="E6055" s="1">
        <v>43418126</v>
      </c>
      <c r="F6055" s="1" t="s">
        <v>6200</v>
      </c>
      <c r="G6055" s="1">
        <v>2234850</v>
      </c>
      <c r="H6055" s="1" t="s">
        <v>3289</v>
      </c>
      <c r="I6055" s="2">
        <v>45065</v>
      </c>
      <c r="J6055" s="15" t="str">
        <f>MID(Tabla1[[#This Row],[HORA]],1,5)</f>
        <v>20:01</v>
      </c>
      <c r="K6055" s="16">
        <f>IF(Tabla1[[#This Row],[FECHA]]=I6056,IF(J6056-J6055&gt;0,(J6056-J6055)*1440,0),0)</f>
        <v>2.0000000000001528</v>
      </c>
      <c r="L6055" s="14">
        <v>6.14</v>
      </c>
      <c r="M6055" s="13" t="s">
        <v>56260</v>
      </c>
      <c r="N6055" s="1" t="s">
        <v>6201</v>
      </c>
      <c r="O6055" s="1">
        <v>40</v>
      </c>
      <c r="P6055" s="1" t="s">
        <v>986</v>
      </c>
      <c r="Q6055" s="4" t="s">
        <v>21</v>
      </c>
    </row>
    <row r="6056" spans="1:17" ht="22.5" x14ac:dyDescent="0.25">
      <c r="A6056" s="3">
        <v>18343</v>
      </c>
      <c r="B6056" s="1" t="s">
        <v>54732</v>
      </c>
      <c r="C6056" s="1" t="s">
        <v>15</v>
      </c>
      <c r="D6056" s="1" t="s">
        <v>40</v>
      </c>
      <c r="E6056" s="1">
        <v>20525047246</v>
      </c>
      <c r="F6056" s="1" t="s">
        <v>54733</v>
      </c>
      <c r="G6056" s="1">
        <v>45442992</v>
      </c>
      <c r="H6056" s="1" t="s">
        <v>39371</v>
      </c>
      <c r="I6056" s="2">
        <v>45065</v>
      </c>
      <c r="J6056" s="15" t="str">
        <f>MID(Tabla1[[#This Row],[HORA]],1,5)</f>
        <v>20:03</v>
      </c>
      <c r="K6056" s="16">
        <f>IF(Tabla1[[#This Row],[FECHA]]=I6057,IF(J6057-J6056&gt;0,(J6057-J6056)*1440,0),0)</f>
        <v>3.9999999999999858</v>
      </c>
      <c r="L6056" s="14">
        <v>3.44</v>
      </c>
      <c r="M6056" s="13" t="s">
        <v>56262</v>
      </c>
      <c r="N6056" s="1" t="s">
        <v>54734</v>
      </c>
      <c r="O6056" s="1">
        <v>30</v>
      </c>
      <c r="P6056" s="1" t="s">
        <v>1511</v>
      </c>
      <c r="Q6056" s="4" t="s">
        <v>21</v>
      </c>
    </row>
    <row r="6057" spans="1:17" ht="22.5" x14ac:dyDescent="0.25">
      <c r="A6057" s="3">
        <v>2044</v>
      </c>
      <c r="B6057" s="1" t="s">
        <v>6202</v>
      </c>
      <c r="C6057" s="1" t="s">
        <v>15</v>
      </c>
      <c r="D6057" s="1" t="s">
        <v>40</v>
      </c>
      <c r="E6057" s="1">
        <v>16701716</v>
      </c>
      <c r="F6057" s="1" t="s">
        <v>6203</v>
      </c>
      <c r="G6057" s="1">
        <v>2234851</v>
      </c>
      <c r="H6057" s="1" t="s">
        <v>6204</v>
      </c>
      <c r="I6057" s="2">
        <v>45065</v>
      </c>
      <c r="J6057" s="15" t="str">
        <f>MID(Tabla1[[#This Row],[HORA]],1,5)</f>
        <v>20:07</v>
      </c>
      <c r="K6057" s="16">
        <f>IF(Tabla1[[#This Row],[FECHA]]=I6058,IF(J6058-J6057&gt;0,(J6058-J6057)*1440,0),0)</f>
        <v>0</v>
      </c>
      <c r="L6057" s="14">
        <v>4.0999999999999996</v>
      </c>
      <c r="M6057" s="13" t="s">
        <v>56266</v>
      </c>
      <c r="N6057" s="1" t="s">
        <v>6205</v>
      </c>
      <c r="O6057" s="1">
        <v>15</v>
      </c>
      <c r="P6057" s="1" t="s">
        <v>986</v>
      </c>
      <c r="Q6057" s="4" t="s">
        <v>21</v>
      </c>
    </row>
    <row r="6058" spans="1:17" ht="22.5" x14ac:dyDescent="0.25">
      <c r="A6058" s="3">
        <v>18344</v>
      </c>
      <c r="B6058" s="1" t="s">
        <v>54735</v>
      </c>
      <c r="C6058" s="1" t="s">
        <v>15</v>
      </c>
      <c r="D6058" s="1" t="s">
        <v>33</v>
      </c>
      <c r="E6058" s="1">
        <v>15103691696</v>
      </c>
      <c r="F6058" s="1" t="s">
        <v>53538</v>
      </c>
      <c r="G6058" s="1">
        <v>47499387</v>
      </c>
      <c r="H6058" s="1" t="s">
        <v>54736</v>
      </c>
      <c r="I6058" s="2">
        <v>45065</v>
      </c>
      <c r="J6058" s="15" t="str">
        <f>MID(Tabla1[[#This Row],[HORA]],1,5)</f>
        <v>20:07</v>
      </c>
      <c r="K6058" s="16">
        <f>IF(Tabla1[[#This Row],[FECHA]]=I6059,IF(J6059-J6058&gt;0,(J6059-J6058)*1440,0),0)</f>
        <v>7.9999999999999716</v>
      </c>
      <c r="L6058" s="14">
        <v>4.04</v>
      </c>
      <c r="M6058" s="13" t="s">
        <v>56266</v>
      </c>
      <c r="N6058" s="1" t="s">
        <v>54737</v>
      </c>
      <c r="O6058" s="1">
        <v>40</v>
      </c>
      <c r="P6058" s="1" t="s">
        <v>1511</v>
      </c>
      <c r="Q6058" s="4" t="s">
        <v>21</v>
      </c>
    </row>
    <row r="6059" spans="1:17" ht="22.5" x14ac:dyDescent="0.25">
      <c r="A6059" s="3">
        <v>13501</v>
      </c>
      <c r="B6059" s="1" t="s">
        <v>41551</v>
      </c>
      <c r="C6059" s="1" t="s">
        <v>15</v>
      </c>
      <c r="D6059" s="1" t="s">
        <v>71</v>
      </c>
      <c r="E6059" s="1">
        <v>33676176</v>
      </c>
      <c r="F6059" s="1" t="s">
        <v>41552</v>
      </c>
      <c r="G6059" s="1">
        <v>33676176</v>
      </c>
      <c r="H6059" s="1" t="s">
        <v>41552</v>
      </c>
      <c r="I6059" s="2">
        <v>45065</v>
      </c>
      <c r="J6059" s="15" t="str">
        <f>MID(Tabla1[[#This Row],[HORA]],1,5)</f>
        <v>20:15</v>
      </c>
      <c r="K6059" s="16">
        <f>IF(Tabla1[[#This Row],[FECHA]]=I6060,IF(J6060-J6059&gt;0,(J6060-J6059)*1440,0),0)</f>
        <v>2.0000000000001528</v>
      </c>
      <c r="L6059" s="14">
        <v>2.14</v>
      </c>
      <c r="M6059" s="13" t="s">
        <v>56274</v>
      </c>
      <c r="N6059" s="1" t="s">
        <v>2178</v>
      </c>
      <c r="O6059" s="1">
        <v>5</v>
      </c>
      <c r="P6059" s="1" t="s">
        <v>1511</v>
      </c>
      <c r="Q6059" s="4" t="s">
        <v>21</v>
      </c>
    </row>
    <row r="6060" spans="1:17" ht="22.5" x14ac:dyDescent="0.25">
      <c r="A6060" s="3">
        <v>13449</v>
      </c>
      <c r="B6060" s="1" t="s">
        <v>41387</v>
      </c>
      <c r="C6060" s="1" t="s">
        <v>15</v>
      </c>
      <c r="D6060" s="1" t="s">
        <v>71</v>
      </c>
      <c r="E6060" s="1">
        <v>46574983</v>
      </c>
      <c r="F6060" s="1" t="s">
        <v>41388</v>
      </c>
      <c r="G6060" s="1">
        <v>73223981</v>
      </c>
      <c r="H6060" s="1" t="s">
        <v>2792</v>
      </c>
      <c r="I6060" s="2">
        <v>45065</v>
      </c>
      <c r="J6060" s="15" t="str">
        <f>MID(Tabla1[[#This Row],[HORA]],1,5)</f>
        <v>20:17</v>
      </c>
      <c r="K6060" s="16">
        <f>IF(Tabla1[[#This Row],[FECHA]]=I6061,IF(J6061-J6060&gt;0,(J6061-J6060)*1440,0),0)</f>
        <v>7.9999999999999716</v>
      </c>
      <c r="L6060" s="14">
        <v>3.15</v>
      </c>
      <c r="M6060" s="13" t="s">
        <v>56276</v>
      </c>
      <c r="N6060" s="1" t="s">
        <v>41389</v>
      </c>
      <c r="O6060" s="1">
        <v>15</v>
      </c>
      <c r="P6060" s="1" t="s">
        <v>1511</v>
      </c>
      <c r="Q6060" s="4" t="s">
        <v>21</v>
      </c>
    </row>
    <row r="6061" spans="1:17" ht="22.5" x14ac:dyDescent="0.25">
      <c r="A6061" s="3">
        <v>15536</v>
      </c>
      <c r="B6061" s="1" t="s">
        <v>47332</v>
      </c>
      <c r="C6061" s="1" t="s">
        <v>15</v>
      </c>
      <c r="D6061" s="1" t="s">
        <v>71</v>
      </c>
      <c r="E6061" s="1">
        <v>75708446</v>
      </c>
      <c r="F6061" s="1" t="s">
        <v>38472</v>
      </c>
      <c r="G6061" s="1">
        <v>75708446</v>
      </c>
      <c r="H6061" s="1" t="s">
        <v>38472</v>
      </c>
      <c r="I6061" s="2">
        <v>45065</v>
      </c>
      <c r="J6061" s="15" t="str">
        <f>MID(Tabla1[[#This Row],[HORA]],1,5)</f>
        <v>20:25</v>
      </c>
      <c r="K6061" s="16">
        <f>IF(Tabla1[[#This Row],[FECHA]]=I6062,IF(J6062-J6061&gt;0,(J6062-J6061)*1440,0),0)</f>
        <v>1.999999999999833</v>
      </c>
      <c r="L6061" s="14">
        <v>4.5199999999999996</v>
      </c>
      <c r="M6061" s="13" t="s">
        <v>56284</v>
      </c>
      <c r="N6061" s="1" t="s">
        <v>2078</v>
      </c>
      <c r="O6061" s="1">
        <v>12.5</v>
      </c>
      <c r="P6061" s="1" t="s">
        <v>170</v>
      </c>
      <c r="Q6061" s="4" t="s">
        <v>21</v>
      </c>
    </row>
    <row r="6062" spans="1:17" ht="22.5" x14ac:dyDescent="0.25">
      <c r="A6062" s="3">
        <v>7497</v>
      </c>
      <c r="B6062" s="1" t="s">
        <v>23461</v>
      </c>
      <c r="C6062" s="1" t="s">
        <v>15</v>
      </c>
      <c r="D6062" s="1" t="s">
        <v>33</v>
      </c>
      <c r="E6062" s="1">
        <v>47494633</v>
      </c>
      <c r="F6062" s="1" t="s">
        <v>23462</v>
      </c>
      <c r="G6062" s="1">
        <v>2234856</v>
      </c>
      <c r="H6062" s="1" t="s">
        <v>23463</v>
      </c>
      <c r="I6062" s="2">
        <v>45065</v>
      </c>
      <c r="J6062" s="15" t="str">
        <f>MID(Tabla1[[#This Row],[HORA]],1,5)</f>
        <v>20:27</v>
      </c>
      <c r="K6062" s="16">
        <f>IF(Tabla1[[#This Row],[FECHA]]=I6063,IF(J6063-J6062&gt;0,(J6063-J6062)*1440,0),0)</f>
        <v>2.9999999999999893</v>
      </c>
      <c r="L6062" s="14">
        <v>4.2699999999999996</v>
      </c>
      <c r="M6062" s="13" t="s">
        <v>56286</v>
      </c>
      <c r="N6062" s="1" t="s">
        <v>23464</v>
      </c>
      <c r="O6062" s="1">
        <v>30</v>
      </c>
      <c r="P6062" s="1" t="s">
        <v>20</v>
      </c>
      <c r="Q6062" s="4" t="s">
        <v>21</v>
      </c>
    </row>
    <row r="6063" spans="1:17" ht="22.5" x14ac:dyDescent="0.25">
      <c r="A6063" s="3">
        <v>2045</v>
      </c>
      <c r="B6063" s="1" t="s">
        <v>6206</v>
      </c>
      <c r="C6063" s="1" t="s">
        <v>15</v>
      </c>
      <c r="D6063" s="1" t="s">
        <v>71</v>
      </c>
      <c r="E6063" s="1">
        <v>45194893</v>
      </c>
      <c r="F6063" s="1" t="s">
        <v>6207</v>
      </c>
      <c r="G6063" s="1">
        <v>45194893</v>
      </c>
      <c r="H6063" s="1" t="s">
        <v>6207</v>
      </c>
      <c r="I6063" s="2">
        <v>45065</v>
      </c>
      <c r="J6063" s="15" t="str">
        <f>MID(Tabla1[[#This Row],[HORA]],1,5)</f>
        <v>20:30</v>
      </c>
      <c r="K6063" s="16">
        <f>IF(Tabla1[[#This Row],[FECHA]]=I6064,IF(J6064-J6063&gt;0,(J6064-J6063)*1440,0),0)</f>
        <v>2.0000000000001528</v>
      </c>
      <c r="L6063" s="14">
        <v>7.21</v>
      </c>
      <c r="M6063" s="13" t="s">
        <v>56289</v>
      </c>
      <c r="N6063" s="1" t="s">
        <v>1715</v>
      </c>
      <c r="O6063" s="1">
        <v>60</v>
      </c>
      <c r="P6063" s="1" t="s">
        <v>986</v>
      </c>
      <c r="Q6063" s="4" t="s">
        <v>21</v>
      </c>
    </row>
    <row r="6064" spans="1:17" ht="22.5" x14ac:dyDescent="0.25">
      <c r="A6064" s="3">
        <v>7498</v>
      </c>
      <c r="B6064" s="1" t="s">
        <v>23465</v>
      </c>
      <c r="C6064" s="1" t="s">
        <v>15</v>
      </c>
      <c r="D6064" s="1" t="s">
        <v>82</v>
      </c>
      <c r="E6064" s="1">
        <v>42995021</v>
      </c>
      <c r="F6064" s="1" t="s">
        <v>4456</v>
      </c>
      <c r="G6064" s="1">
        <v>2234857</v>
      </c>
      <c r="H6064" s="1" t="s">
        <v>9344</v>
      </c>
      <c r="I6064" s="2">
        <v>45065</v>
      </c>
      <c r="J6064" s="15" t="str">
        <f>MID(Tabla1[[#This Row],[HORA]],1,5)</f>
        <v>20:32</v>
      </c>
      <c r="K6064" s="16">
        <f>IF(Tabla1[[#This Row],[FECHA]]=I6065,IF(J6065-J6064&gt;0,(J6065-J6064)*1440,0),0)</f>
        <v>0.99999999999999645</v>
      </c>
      <c r="L6064" s="14">
        <v>4.3600000000000003</v>
      </c>
      <c r="M6064" s="13" t="s">
        <v>56291</v>
      </c>
      <c r="N6064" s="1" t="s">
        <v>23466</v>
      </c>
      <c r="O6064" s="1">
        <v>15</v>
      </c>
      <c r="P6064" s="1" t="s">
        <v>20</v>
      </c>
      <c r="Q6064" s="4" t="s">
        <v>21</v>
      </c>
    </row>
    <row r="6065" spans="1:17" ht="22.5" x14ac:dyDescent="0.25">
      <c r="A6065" s="3">
        <v>7499</v>
      </c>
      <c r="B6065" s="1" t="s">
        <v>23467</v>
      </c>
      <c r="C6065" s="1" t="s">
        <v>15</v>
      </c>
      <c r="D6065" s="1" t="s">
        <v>23</v>
      </c>
      <c r="E6065" s="1">
        <v>42995021</v>
      </c>
      <c r="F6065" s="1" t="s">
        <v>4456</v>
      </c>
      <c r="G6065" s="1">
        <v>2234859</v>
      </c>
      <c r="H6065" s="1" t="s">
        <v>7145</v>
      </c>
      <c r="I6065" s="2">
        <v>45065</v>
      </c>
      <c r="J6065" s="15" t="str">
        <f>MID(Tabla1[[#This Row],[HORA]],1,5)</f>
        <v>20:33</v>
      </c>
      <c r="K6065" s="16">
        <f>IF(Tabla1[[#This Row],[FECHA]]=I6066,IF(J6066-J6065&gt;0,(J6066-J6065)*1440,0),0)</f>
        <v>0</v>
      </c>
      <c r="L6065" s="14">
        <v>2.57</v>
      </c>
      <c r="M6065" s="13" t="s">
        <v>56292</v>
      </c>
      <c r="N6065" s="1" t="s">
        <v>18425</v>
      </c>
      <c r="O6065" s="1">
        <v>13</v>
      </c>
      <c r="P6065" s="1" t="s">
        <v>20</v>
      </c>
      <c r="Q6065" s="4" t="s">
        <v>21</v>
      </c>
    </row>
    <row r="6066" spans="1:17" ht="22.5" x14ac:dyDescent="0.25">
      <c r="A6066" s="3">
        <v>13502</v>
      </c>
      <c r="B6066" s="1" t="s">
        <v>41553</v>
      </c>
      <c r="C6066" s="1" t="s">
        <v>15</v>
      </c>
      <c r="D6066" s="1" t="s">
        <v>40</v>
      </c>
      <c r="E6066" s="1">
        <v>2895080</v>
      </c>
      <c r="F6066" s="1" t="s">
        <v>24522</v>
      </c>
      <c r="G6066" s="1">
        <v>47616447</v>
      </c>
      <c r="H6066" s="1" t="s">
        <v>41554</v>
      </c>
      <c r="I6066" s="2">
        <v>45065</v>
      </c>
      <c r="J6066" s="15" t="str">
        <f>MID(Tabla1[[#This Row],[HORA]],1,5)</f>
        <v>20:33</v>
      </c>
      <c r="K6066" s="16">
        <f>IF(Tabla1[[#This Row],[FECHA]]=I6067,IF(J6067-J6066&gt;0,(J6067-J6066)*1440,0),0)</f>
        <v>2.9999999999999893</v>
      </c>
      <c r="L6066" s="14">
        <v>3.36</v>
      </c>
      <c r="M6066" s="13" t="s">
        <v>56292</v>
      </c>
      <c r="N6066" s="1" t="s">
        <v>41555</v>
      </c>
      <c r="O6066" s="1">
        <v>10</v>
      </c>
      <c r="P6066" s="1" t="s">
        <v>1511</v>
      </c>
      <c r="Q6066" s="4" t="s">
        <v>21</v>
      </c>
    </row>
    <row r="6067" spans="1:17" ht="22.5" x14ac:dyDescent="0.25">
      <c r="A6067" s="3">
        <v>2046</v>
      </c>
      <c r="B6067" s="1" t="s">
        <v>6208</v>
      </c>
      <c r="C6067" s="1" t="s">
        <v>15</v>
      </c>
      <c r="D6067" s="1" t="s">
        <v>40</v>
      </c>
      <c r="E6067" s="1">
        <v>47099931</v>
      </c>
      <c r="F6067" s="1" t="s">
        <v>6209</v>
      </c>
      <c r="G6067" s="1">
        <v>45639255</v>
      </c>
      <c r="H6067" s="1" t="s">
        <v>6210</v>
      </c>
      <c r="I6067" s="2">
        <v>45065</v>
      </c>
      <c r="J6067" s="15" t="str">
        <f>MID(Tabla1[[#This Row],[HORA]],1,5)</f>
        <v>20:36</v>
      </c>
      <c r="K6067" s="16">
        <f>IF(Tabla1[[#This Row],[FECHA]]=I6068,IF(J6068-J6067&gt;0,(J6068-J6067)*1440,0),0)</f>
        <v>0</v>
      </c>
      <c r="L6067" s="14">
        <v>2.1</v>
      </c>
      <c r="M6067" s="13" t="s">
        <v>56295</v>
      </c>
      <c r="N6067" s="1" t="s">
        <v>6211</v>
      </c>
      <c r="O6067" s="1">
        <v>20</v>
      </c>
      <c r="P6067" s="1" t="s">
        <v>986</v>
      </c>
      <c r="Q6067" s="4" t="s">
        <v>21</v>
      </c>
    </row>
    <row r="6068" spans="1:17" ht="22.5" x14ac:dyDescent="0.25">
      <c r="A6068" s="3">
        <v>13503</v>
      </c>
      <c r="B6068" s="1" t="s">
        <v>41556</v>
      </c>
      <c r="C6068" s="1" t="s">
        <v>15</v>
      </c>
      <c r="D6068" s="1" t="s">
        <v>82</v>
      </c>
      <c r="E6068" s="1">
        <v>73796319</v>
      </c>
      <c r="F6068" s="1" t="s">
        <v>41557</v>
      </c>
      <c r="G6068" s="1">
        <v>73796319</v>
      </c>
      <c r="H6068" s="1" t="s">
        <v>41557</v>
      </c>
      <c r="I6068" s="2">
        <v>45065</v>
      </c>
      <c r="J6068" s="15" t="str">
        <f>MID(Tabla1[[#This Row],[HORA]],1,5)</f>
        <v>20:36</v>
      </c>
      <c r="K6068" s="16">
        <f>IF(Tabla1[[#This Row],[FECHA]]=I6069,IF(J6069-J6068&gt;0,(J6069-J6068)*1440,0),0)</f>
        <v>4.9999999999999822</v>
      </c>
      <c r="L6068" s="14">
        <v>5.0199999999999996</v>
      </c>
      <c r="M6068" s="13" t="s">
        <v>56295</v>
      </c>
      <c r="N6068" s="1" t="s">
        <v>2178</v>
      </c>
      <c r="O6068" s="1">
        <v>15</v>
      </c>
      <c r="P6068" s="1" t="s">
        <v>1511</v>
      </c>
      <c r="Q6068" s="4" t="s">
        <v>21</v>
      </c>
    </row>
    <row r="6069" spans="1:17" ht="22.5" x14ac:dyDescent="0.25">
      <c r="A6069" s="3">
        <v>2047</v>
      </c>
      <c r="B6069" s="1" t="s">
        <v>6212</v>
      </c>
      <c r="C6069" s="1" t="s">
        <v>15</v>
      </c>
      <c r="D6069" s="1" t="s">
        <v>77</v>
      </c>
      <c r="E6069" s="1">
        <v>41516377</v>
      </c>
      <c r="F6069" s="1" t="s">
        <v>6213</v>
      </c>
      <c r="G6069" s="1">
        <v>2234860</v>
      </c>
      <c r="H6069" s="1" t="s">
        <v>6214</v>
      </c>
      <c r="I6069" s="2">
        <v>45065</v>
      </c>
      <c r="J6069" s="15" t="str">
        <f>MID(Tabla1[[#This Row],[HORA]],1,5)</f>
        <v>20:41</v>
      </c>
      <c r="K6069" s="16">
        <f>IF(Tabla1[[#This Row],[FECHA]]=I6070,IF(J6070-J6069&gt;0,(J6070-J6069)*1440,0),0)</f>
        <v>0.99999999999983658</v>
      </c>
      <c r="L6069" s="14">
        <v>7.5</v>
      </c>
      <c r="M6069" s="13" t="s">
        <v>56300</v>
      </c>
      <c r="N6069" s="1" t="s">
        <v>6215</v>
      </c>
      <c r="O6069" s="1">
        <v>30</v>
      </c>
      <c r="P6069" s="1" t="s">
        <v>986</v>
      </c>
      <c r="Q6069" s="4" t="s">
        <v>21</v>
      </c>
    </row>
    <row r="6070" spans="1:17" ht="22.5" x14ac:dyDescent="0.25">
      <c r="A6070" s="3">
        <v>2048</v>
      </c>
      <c r="B6070" s="1" t="s">
        <v>6216</v>
      </c>
      <c r="C6070" s="1" t="s">
        <v>15</v>
      </c>
      <c r="D6070" s="1" t="s">
        <v>33</v>
      </c>
      <c r="E6070" s="1">
        <v>41516377</v>
      </c>
      <c r="F6070" s="1" t="s">
        <v>6213</v>
      </c>
      <c r="G6070" s="1">
        <v>2234861</v>
      </c>
      <c r="H6070" s="1" t="s">
        <v>2709</v>
      </c>
      <c r="I6070" s="2">
        <v>45065</v>
      </c>
      <c r="J6070" s="15" t="str">
        <f>MID(Tabla1[[#This Row],[HORA]],1,5)</f>
        <v>20:42</v>
      </c>
      <c r="K6070" s="16">
        <f>IF(Tabla1[[#This Row],[FECHA]]=I6071,IF(J6071-J6070&gt;0,(J6071-J6070)*1440,0),0)</f>
        <v>0.99999999999999645</v>
      </c>
      <c r="L6070" s="14">
        <v>3.2</v>
      </c>
      <c r="M6070" s="13" t="s">
        <v>56301</v>
      </c>
      <c r="N6070" s="1" t="s">
        <v>6215</v>
      </c>
      <c r="O6070" s="1">
        <v>30</v>
      </c>
      <c r="P6070" s="1" t="s">
        <v>986</v>
      </c>
      <c r="Q6070" s="4" t="s">
        <v>21</v>
      </c>
    </row>
    <row r="6071" spans="1:17" ht="22.5" x14ac:dyDescent="0.25">
      <c r="A6071" s="3">
        <v>7500</v>
      </c>
      <c r="B6071" s="1" t="s">
        <v>23468</v>
      </c>
      <c r="C6071" s="1" t="s">
        <v>15</v>
      </c>
      <c r="D6071" s="1" t="s">
        <v>77</v>
      </c>
      <c r="E6071" s="1">
        <v>75447080</v>
      </c>
      <c r="F6071" s="1" t="s">
        <v>23469</v>
      </c>
      <c r="G6071" s="1">
        <v>2234863</v>
      </c>
      <c r="H6071" s="1" t="s">
        <v>20110</v>
      </c>
      <c r="I6071" s="2">
        <v>45065</v>
      </c>
      <c r="J6071" s="15" t="str">
        <f>MID(Tabla1[[#This Row],[HORA]],1,5)</f>
        <v>20:43</v>
      </c>
      <c r="K6071" s="16">
        <f>IF(Tabla1[[#This Row],[FECHA]]=I6072,IF(J6072-J6071&gt;0,(J6072-J6071)*1440,0),0)</f>
        <v>2.0000000000001528</v>
      </c>
      <c r="L6071" s="14">
        <v>2.2999999999999998</v>
      </c>
      <c r="M6071" s="13" t="s">
        <v>56302</v>
      </c>
      <c r="N6071" s="1" t="s">
        <v>23470</v>
      </c>
      <c r="O6071" s="1">
        <v>15</v>
      </c>
      <c r="P6071" s="1" t="s">
        <v>20</v>
      </c>
      <c r="Q6071" s="4" t="s">
        <v>21</v>
      </c>
    </row>
    <row r="6072" spans="1:17" ht="22.5" x14ac:dyDescent="0.25">
      <c r="A6072" s="3">
        <v>7501</v>
      </c>
      <c r="B6072" s="1" t="s">
        <v>23471</v>
      </c>
      <c r="C6072" s="1" t="s">
        <v>15</v>
      </c>
      <c r="D6072" s="1" t="s">
        <v>23</v>
      </c>
      <c r="E6072" s="1">
        <v>18227449</v>
      </c>
      <c r="F6072" s="1" t="s">
        <v>23472</v>
      </c>
      <c r="G6072" s="1">
        <v>2234864</v>
      </c>
      <c r="H6072" s="1" t="s">
        <v>23473</v>
      </c>
      <c r="I6072" s="2">
        <v>45065</v>
      </c>
      <c r="J6072" s="15" t="str">
        <f>MID(Tabla1[[#This Row],[HORA]],1,5)</f>
        <v>20:45</v>
      </c>
      <c r="K6072" s="16">
        <f>IF(Tabla1[[#This Row],[FECHA]]=I6073,IF(J6073-J6072&gt;0,(J6073-J6072)*1440,0),0)</f>
        <v>1.9999999999999929</v>
      </c>
      <c r="L6072" s="14">
        <v>3.5</v>
      </c>
      <c r="M6072" s="13" t="s">
        <v>56304</v>
      </c>
      <c r="N6072" s="1" t="s">
        <v>59</v>
      </c>
      <c r="O6072" s="1">
        <v>10</v>
      </c>
      <c r="P6072" s="1" t="s">
        <v>20</v>
      </c>
      <c r="Q6072" s="4" t="s">
        <v>21</v>
      </c>
    </row>
    <row r="6073" spans="1:17" ht="22.5" x14ac:dyDescent="0.25">
      <c r="A6073" s="3">
        <v>7502</v>
      </c>
      <c r="B6073" s="1" t="s">
        <v>23474</v>
      </c>
      <c r="C6073" s="1" t="s">
        <v>15</v>
      </c>
      <c r="D6073" s="1" t="s">
        <v>23</v>
      </c>
      <c r="E6073" s="1">
        <v>18222449</v>
      </c>
      <c r="F6073" s="1" t="s">
        <v>23475</v>
      </c>
      <c r="G6073" s="1">
        <v>44339208</v>
      </c>
      <c r="H6073" s="1" t="s">
        <v>23476</v>
      </c>
      <c r="I6073" s="2">
        <v>45065</v>
      </c>
      <c r="J6073" s="15" t="str">
        <f>MID(Tabla1[[#This Row],[HORA]],1,5)</f>
        <v>20:47</v>
      </c>
      <c r="K6073" s="16">
        <f>IF(Tabla1[[#This Row],[FECHA]]=I6074,IF(J6074-J6073&gt;0,(J6074-J6073)*1440,0),0)</f>
        <v>0.99999999999999645</v>
      </c>
      <c r="L6073" s="14">
        <v>5</v>
      </c>
      <c r="M6073" s="13" t="s">
        <v>56306</v>
      </c>
      <c r="N6073" s="1" t="s">
        <v>230</v>
      </c>
      <c r="O6073" s="1">
        <v>10</v>
      </c>
      <c r="P6073" s="1" t="s">
        <v>20</v>
      </c>
      <c r="Q6073" s="4" t="s">
        <v>21</v>
      </c>
    </row>
    <row r="6074" spans="1:17" ht="22.5" x14ac:dyDescent="0.25">
      <c r="A6074" s="3">
        <v>13504</v>
      </c>
      <c r="B6074" s="1" t="s">
        <v>41558</v>
      </c>
      <c r="C6074" s="1" t="s">
        <v>15</v>
      </c>
      <c r="D6074" s="1" t="s">
        <v>82</v>
      </c>
      <c r="E6074" s="1">
        <v>452941</v>
      </c>
      <c r="F6074" s="1" t="s">
        <v>7393</v>
      </c>
      <c r="G6074" s="1">
        <v>452941</v>
      </c>
      <c r="H6074" s="1" t="s">
        <v>7393</v>
      </c>
      <c r="I6074" s="2">
        <v>45065</v>
      </c>
      <c r="J6074" s="15" t="str">
        <f>MID(Tabla1[[#This Row],[HORA]],1,5)</f>
        <v>20:48</v>
      </c>
      <c r="K6074" s="16">
        <f>IF(Tabla1[[#This Row],[FECHA]]=I6075,IF(J6075-J6074&gt;0,(J6075-J6074)*1440,0),0)</f>
        <v>4.9999999999999822</v>
      </c>
      <c r="L6074" s="14">
        <v>2.35</v>
      </c>
      <c r="M6074" s="13" t="s">
        <v>56307</v>
      </c>
      <c r="N6074" s="1" t="s">
        <v>2178</v>
      </c>
      <c r="O6074" s="1">
        <v>25</v>
      </c>
      <c r="P6074" s="1" t="s">
        <v>1511</v>
      </c>
      <c r="Q6074" s="4" t="s">
        <v>21</v>
      </c>
    </row>
    <row r="6075" spans="1:17" ht="22.5" x14ac:dyDescent="0.25">
      <c r="A6075" s="3">
        <v>15960</v>
      </c>
      <c r="B6075" s="1" t="s">
        <v>48523</v>
      </c>
      <c r="C6075" s="1" t="s">
        <v>15</v>
      </c>
      <c r="D6075" s="1" t="s">
        <v>61</v>
      </c>
      <c r="E6075" s="1">
        <v>20607378674</v>
      </c>
      <c r="F6075" s="1" t="s">
        <v>48524</v>
      </c>
      <c r="G6075" s="1">
        <v>72460899</v>
      </c>
      <c r="H6075" s="1" t="s">
        <v>48525</v>
      </c>
      <c r="I6075" s="2">
        <v>45065</v>
      </c>
      <c r="J6075" s="15" t="str">
        <f>MID(Tabla1[[#This Row],[HORA]],1,5)</f>
        <v>20:53</v>
      </c>
      <c r="K6075" s="16">
        <f>IF(Tabla1[[#This Row],[FECHA]]=I6076,IF(J6076-J6075&gt;0,(J6076-J6075)*1440,0),0)</f>
        <v>1.9999999999999929</v>
      </c>
      <c r="L6075" s="14">
        <v>4.5</v>
      </c>
      <c r="M6075" s="13" t="s">
        <v>56312</v>
      </c>
      <c r="N6075" s="1" t="s">
        <v>48526</v>
      </c>
      <c r="O6075" s="1">
        <v>10</v>
      </c>
      <c r="P6075" s="1" t="s">
        <v>986</v>
      </c>
      <c r="Q6075" s="4" t="s">
        <v>21</v>
      </c>
    </row>
    <row r="6076" spans="1:17" ht="22.5" x14ac:dyDescent="0.25">
      <c r="A6076" s="3">
        <v>15961</v>
      </c>
      <c r="B6076" s="1" t="s">
        <v>48527</v>
      </c>
      <c r="C6076" s="1" t="s">
        <v>15</v>
      </c>
      <c r="D6076" s="1" t="s">
        <v>40</v>
      </c>
      <c r="E6076" s="1">
        <v>10444048021</v>
      </c>
      <c r="F6076" s="1" t="s">
        <v>48122</v>
      </c>
      <c r="G6076" s="1">
        <v>70544958</v>
      </c>
      <c r="H6076" s="1" t="s">
        <v>5756</v>
      </c>
      <c r="I6076" s="2">
        <v>45065</v>
      </c>
      <c r="J6076" s="15" t="str">
        <f>MID(Tabla1[[#This Row],[HORA]],1,5)</f>
        <v>20:55</v>
      </c>
      <c r="K6076" s="16">
        <f>IF(Tabla1[[#This Row],[FECHA]]=I6077,IF(J6077-J6076&gt;0,(J6077-J6076)*1440,0),0)</f>
        <v>5.9999999999999787</v>
      </c>
      <c r="L6076" s="14">
        <v>6.2</v>
      </c>
      <c r="M6076" s="13" t="s">
        <v>56314</v>
      </c>
      <c r="N6076" s="1" t="s">
        <v>30651</v>
      </c>
      <c r="O6076" s="1">
        <v>30</v>
      </c>
      <c r="P6076" s="1" t="s">
        <v>986</v>
      </c>
      <c r="Q6076" s="4" t="s">
        <v>21</v>
      </c>
    </row>
    <row r="6077" spans="1:17" ht="22.5" x14ac:dyDescent="0.25">
      <c r="A6077" s="3">
        <v>2049</v>
      </c>
      <c r="B6077" s="1" t="s">
        <v>6217</v>
      </c>
      <c r="C6077" s="1" t="s">
        <v>15</v>
      </c>
      <c r="D6077" s="1" t="s">
        <v>33</v>
      </c>
      <c r="E6077" s="1">
        <v>22469229</v>
      </c>
      <c r="F6077" s="1" t="s">
        <v>6218</v>
      </c>
      <c r="G6077" s="1">
        <v>2234867</v>
      </c>
      <c r="H6077" s="1" t="s">
        <v>6219</v>
      </c>
      <c r="I6077" s="2">
        <v>45065</v>
      </c>
      <c r="J6077" s="15" t="str">
        <f>MID(Tabla1[[#This Row],[HORA]],1,5)</f>
        <v>21:01</v>
      </c>
      <c r="K6077" s="16">
        <f>IF(Tabla1[[#This Row],[FECHA]]=I6078,IF(J6078-J6077&gt;0,(J6078-J6077)*1440,0),0)</f>
        <v>0</v>
      </c>
      <c r="L6077" s="14">
        <v>3.36</v>
      </c>
      <c r="M6077" s="13" t="s">
        <v>56320</v>
      </c>
      <c r="N6077" s="1" t="s">
        <v>6220</v>
      </c>
      <c r="O6077" s="1">
        <v>20</v>
      </c>
      <c r="P6077" s="1" t="s">
        <v>986</v>
      </c>
      <c r="Q6077" s="4" t="s">
        <v>21</v>
      </c>
    </row>
    <row r="6078" spans="1:17" ht="22.5" x14ac:dyDescent="0.25">
      <c r="A6078" s="3">
        <v>2050</v>
      </c>
      <c r="B6078" s="1" t="s">
        <v>6217</v>
      </c>
      <c r="C6078" s="1" t="s">
        <v>15</v>
      </c>
      <c r="D6078" s="1" t="s">
        <v>33</v>
      </c>
      <c r="E6078" s="1">
        <v>22469229</v>
      </c>
      <c r="F6078" s="1" t="s">
        <v>6218</v>
      </c>
      <c r="G6078" s="1">
        <v>2234867</v>
      </c>
      <c r="H6078" s="1" t="s">
        <v>6219</v>
      </c>
      <c r="I6078" s="2">
        <v>45065</v>
      </c>
      <c r="J6078" s="15" t="str">
        <f>MID(Tabla1[[#This Row],[HORA]],1,5)</f>
        <v>21:01</v>
      </c>
      <c r="K6078" s="16">
        <f>IF(Tabla1[[#This Row],[FECHA]]=I6079,IF(J6079-J6078&gt;0,(J6079-J6078)*1440,0),0)</f>
        <v>0</v>
      </c>
      <c r="L6078" s="14">
        <v>4.3</v>
      </c>
      <c r="M6078" s="13" t="s">
        <v>56320</v>
      </c>
      <c r="N6078" s="1" t="s">
        <v>6221</v>
      </c>
      <c r="O6078" s="1">
        <v>20</v>
      </c>
      <c r="P6078" s="1" t="s">
        <v>986</v>
      </c>
      <c r="Q6078" s="4" t="s">
        <v>21</v>
      </c>
    </row>
    <row r="6079" spans="1:17" ht="22.5" x14ac:dyDescent="0.25">
      <c r="A6079" s="3">
        <v>7503</v>
      </c>
      <c r="B6079" s="1" t="s">
        <v>23477</v>
      </c>
      <c r="C6079" s="1" t="s">
        <v>15</v>
      </c>
      <c r="D6079" s="1" t="s">
        <v>40</v>
      </c>
      <c r="E6079" s="1">
        <v>16758760</v>
      </c>
      <c r="F6079" s="1" t="s">
        <v>23478</v>
      </c>
      <c r="G6079" s="1">
        <v>16758760</v>
      </c>
      <c r="H6079" s="1" t="s">
        <v>23478</v>
      </c>
      <c r="I6079" s="2">
        <v>45066</v>
      </c>
      <c r="J6079" s="15" t="str">
        <f>MID(Tabla1[[#This Row],[HORA]],1,5)</f>
        <v>06:04</v>
      </c>
      <c r="K6079" s="16">
        <f>IF(Tabla1[[#This Row],[FECHA]]=I6080,IF(J6080-J6079&gt;0,(J6080-J6079)*1440,0),0)</f>
        <v>17.000000000000021</v>
      </c>
      <c r="L6079" s="14">
        <v>4.54</v>
      </c>
      <c r="M6079" s="13" t="s">
        <v>15801</v>
      </c>
      <c r="N6079" s="1" t="s">
        <v>2773</v>
      </c>
      <c r="O6079" s="1">
        <v>30</v>
      </c>
      <c r="P6079" s="1" t="s">
        <v>376</v>
      </c>
      <c r="Q6079" s="4" t="s">
        <v>21</v>
      </c>
    </row>
    <row r="6080" spans="1:17" ht="22.5" x14ac:dyDescent="0.25">
      <c r="A6080" s="3">
        <v>191</v>
      </c>
      <c r="B6080" s="1" t="s">
        <v>458</v>
      </c>
      <c r="C6080" s="1" t="s">
        <v>15</v>
      </c>
      <c r="D6080" s="1" t="s">
        <v>112</v>
      </c>
      <c r="E6080" s="1">
        <v>2234877</v>
      </c>
      <c r="F6080" s="1" t="s">
        <v>202</v>
      </c>
      <c r="G6080" s="1">
        <v>2234878</v>
      </c>
      <c r="H6080" s="1" t="s">
        <v>459</v>
      </c>
      <c r="I6080" s="2">
        <v>45066</v>
      </c>
      <c r="J6080" s="15" t="str">
        <f>MID(Tabla1[[#This Row],[HORA]],1,5)</f>
        <v>06:21</v>
      </c>
      <c r="K6080" s="16">
        <f>IF(Tabla1[[#This Row],[FECHA]]=I6081,IF(J6081-J6080&gt;0,(J6081-J6080)*1440,0),0)</f>
        <v>0</v>
      </c>
      <c r="L6080" s="14">
        <v>2.21</v>
      </c>
      <c r="M6080" s="13" t="s">
        <v>411</v>
      </c>
      <c r="N6080" s="1" t="s">
        <v>460</v>
      </c>
      <c r="O6080" s="1">
        <v>0</v>
      </c>
      <c r="P6080" s="1" t="s">
        <v>376</v>
      </c>
      <c r="Q6080" s="4" t="s">
        <v>21</v>
      </c>
    </row>
    <row r="6081" spans="1:17" ht="22.5" x14ac:dyDescent="0.25">
      <c r="A6081" s="3">
        <v>192</v>
      </c>
      <c r="B6081" s="1" t="s">
        <v>458</v>
      </c>
      <c r="C6081" s="1" t="s">
        <v>15</v>
      </c>
      <c r="D6081" s="1" t="s">
        <v>112</v>
      </c>
      <c r="E6081" s="1">
        <v>2234877</v>
      </c>
      <c r="F6081" s="1" t="s">
        <v>202</v>
      </c>
      <c r="G6081" s="1">
        <v>2234878</v>
      </c>
      <c r="H6081" s="1" t="s">
        <v>459</v>
      </c>
      <c r="I6081" s="2">
        <v>45066</v>
      </c>
      <c r="J6081" s="15" t="str">
        <f>MID(Tabla1[[#This Row],[HORA]],1,5)</f>
        <v>06:21</v>
      </c>
      <c r="K6081" s="16">
        <f>IF(Tabla1[[#This Row],[FECHA]]=I6082,IF(J6082-J6081&gt;0,(J6082-J6081)*1440,0),0)</f>
        <v>6.9999999999999751</v>
      </c>
      <c r="L6081" s="14">
        <v>3.45</v>
      </c>
      <c r="M6081" s="13" t="s">
        <v>411</v>
      </c>
      <c r="N6081" s="1" t="s">
        <v>461</v>
      </c>
      <c r="O6081" s="1">
        <v>0</v>
      </c>
      <c r="P6081" s="1" t="s">
        <v>376</v>
      </c>
      <c r="Q6081" s="4" t="s">
        <v>21</v>
      </c>
    </row>
    <row r="6082" spans="1:17" ht="22.5" x14ac:dyDescent="0.25">
      <c r="A6082" s="3">
        <v>2053</v>
      </c>
      <c r="B6082" s="1" t="s">
        <v>6226</v>
      </c>
      <c r="C6082" s="1" t="s">
        <v>15</v>
      </c>
      <c r="D6082" s="1" t="s">
        <v>40</v>
      </c>
      <c r="E6082" s="1">
        <v>3124251</v>
      </c>
      <c r="F6082" s="1" t="s">
        <v>6227</v>
      </c>
      <c r="G6082" s="1">
        <v>2234880</v>
      </c>
      <c r="H6082" s="1" t="s">
        <v>6228</v>
      </c>
      <c r="I6082" s="2">
        <v>45066</v>
      </c>
      <c r="J6082" s="15" t="str">
        <f>MID(Tabla1[[#This Row],[HORA]],1,5)</f>
        <v>06:28</v>
      </c>
      <c r="K6082" s="16">
        <f>IF(Tabla1[[#This Row],[FECHA]]=I6083,IF(J6083-J6082&gt;0,(J6083-J6082)*1440,0),0)</f>
        <v>9.000000000000048</v>
      </c>
      <c r="L6082" s="14">
        <v>3.14</v>
      </c>
      <c r="M6082" s="13" t="s">
        <v>5068</v>
      </c>
      <c r="N6082" s="1" t="s">
        <v>1715</v>
      </c>
      <c r="O6082" s="1">
        <v>20</v>
      </c>
      <c r="P6082" s="1" t="s">
        <v>20</v>
      </c>
      <c r="Q6082" s="4" t="s">
        <v>21</v>
      </c>
    </row>
    <row r="6083" spans="1:17" ht="22.5" x14ac:dyDescent="0.25">
      <c r="A6083" s="3">
        <v>7504</v>
      </c>
      <c r="B6083" s="1" t="s">
        <v>23479</v>
      </c>
      <c r="C6083" s="1" t="s">
        <v>15</v>
      </c>
      <c r="D6083" s="1" t="s">
        <v>77</v>
      </c>
      <c r="E6083" s="1">
        <v>80239425</v>
      </c>
      <c r="F6083" s="1" t="s">
        <v>4687</v>
      </c>
      <c r="G6083" s="1">
        <v>2234882</v>
      </c>
      <c r="H6083" s="1" t="s">
        <v>5583</v>
      </c>
      <c r="I6083" s="2">
        <v>45066</v>
      </c>
      <c r="J6083" s="15" t="str">
        <f>MID(Tabla1[[#This Row],[HORA]],1,5)</f>
        <v>06:37</v>
      </c>
      <c r="K6083" s="16">
        <f>IF(Tabla1[[#This Row],[FECHA]]=I6084,IF(J6084-J6083&gt;0,(J6084-J6083)*1440,0),0)</f>
        <v>3.9999999999999858</v>
      </c>
      <c r="L6083" s="14">
        <v>4.5199999999999996</v>
      </c>
      <c r="M6083" s="13" t="s">
        <v>68</v>
      </c>
      <c r="N6083" s="1" t="s">
        <v>12718</v>
      </c>
      <c r="O6083" s="1">
        <v>25</v>
      </c>
      <c r="P6083" s="1" t="s">
        <v>376</v>
      </c>
      <c r="Q6083" s="4" t="s">
        <v>21</v>
      </c>
    </row>
    <row r="6084" spans="1:17" ht="22.5" x14ac:dyDescent="0.25">
      <c r="A6084" s="3">
        <v>7505</v>
      </c>
      <c r="B6084" s="1" t="s">
        <v>23480</v>
      </c>
      <c r="C6084" s="1" t="s">
        <v>15</v>
      </c>
      <c r="D6084" s="1" t="s">
        <v>77</v>
      </c>
      <c r="E6084" s="1">
        <v>48101429</v>
      </c>
      <c r="F6084" s="1" t="s">
        <v>23481</v>
      </c>
      <c r="G6084" s="1">
        <v>2234883</v>
      </c>
      <c r="H6084" s="1" t="s">
        <v>23482</v>
      </c>
      <c r="I6084" s="2">
        <v>45066</v>
      </c>
      <c r="J6084" s="15" t="str">
        <f>MID(Tabla1[[#This Row],[HORA]],1,5)</f>
        <v>06:41</v>
      </c>
      <c r="K6084" s="16">
        <f>IF(Tabla1[[#This Row],[FECHA]]=I6085,IF(J6085-J6084&gt;0,(J6085-J6084)*1440,0),0)</f>
        <v>2.9999999999999893</v>
      </c>
      <c r="L6084" s="14">
        <v>4.46</v>
      </c>
      <c r="M6084" s="13" t="s">
        <v>836</v>
      </c>
      <c r="N6084" s="1" t="s">
        <v>23483</v>
      </c>
      <c r="O6084" s="1">
        <v>30</v>
      </c>
      <c r="P6084" s="1" t="s">
        <v>376</v>
      </c>
      <c r="Q6084" s="4" t="s">
        <v>21</v>
      </c>
    </row>
    <row r="6085" spans="1:17" ht="22.5" x14ac:dyDescent="0.25">
      <c r="A6085" s="3">
        <v>2054</v>
      </c>
      <c r="B6085" s="1" t="s">
        <v>6229</v>
      </c>
      <c r="C6085" s="1" t="s">
        <v>15</v>
      </c>
      <c r="D6085" s="1" t="s">
        <v>40</v>
      </c>
      <c r="E6085" s="1">
        <v>1154647</v>
      </c>
      <c r="F6085" s="1" t="s">
        <v>6230</v>
      </c>
      <c r="G6085" s="1">
        <v>2234884</v>
      </c>
      <c r="H6085" s="1" t="s">
        <v>6231</v>
      </c>
      <c r="I6085" s="2">
        <v>45066</v>
      </c>
      <c r="J6085" s="15" t="str">
        <f>MID(Tabla1[[#This Row],[HORA]],1,5)</f>
        <v>06:44</v>
      </c>
      <c r="K6085" s="16">
        <f>IF(Tabla1[[#This Row],[FECHA]]=I6086,IF(J6086-J6085&gt;0,(J6086-J6085)*1440,0),0)</f>
        <v>0</v>
      </c>
      <c r="L6085" s="14">
        <v>4.3600000000000003</v>
      </c>
      <c r="M6085" s="13" t="s">
        <v>5283</v>
      </c>
      <c r="N6085" s="1" t="s">
        <v>6232</v>
      </c>
      <c r="O6085" s="1">
        <v>15</v>
      </c>
      <c r="P6085" s="1" t="s">
        <v>20</v>
      </c>
      <c r="Q6085" s="4" t="s">
        <v>21</v>
      </c>
    </row>
    <row r="6086" spans="1:17" ht="22.5" x14ac:dyDescent="0.25">
      <c r="A6086" s="3">
        <v>7506</v>
      </c>
      <c r="B6086" s="1" t="s">
        <v>23484</v>
      </c>
      <c r="C6086" s="1" t="s">
        <v>15</v>
      </c>
      <c r="D6086" s="1" t="s">
        <v>33</v>
      </c>
      <c r="E6086" s="1">
        <v>42271738</v>
      </c>
      <c r="F6086" s="1" t="s">
        <v>20968</v>
      </c>
      <c r="G6086" s="1">
        <v>2234885</v>
      </c>
      <c r="H6086" s="1" t="s">
        <v>23485</v>
      </c>
      <c r="I6086" s="2">
        <v>45066</v>
      </c>
      <c r="J6086" s="15" t="str">
        <f>MID(Tabla1[[#This Row],[HORA]],1,5)</f>
        <v>06:44</v>
      </c>
      <c r="K6086" s="16">
        <f>IF(Tabla1[[#This Row],[FECHA]]=I6087,IF(J6087-J6086&gt;0,(J6087-J6086)*1440,0),0)</f>
        <v>1.9999999999999929</v>
      </c>
      <c r="L6086" s="14">
        <v>2.0699999999999998</v>
      </c>
      <c r="M6086" s="13" t="s">
        <v>5283</v>
      </c>
      <c r="N6086" s="1" t="s">
        <v>23486</v>
      </c>
      <c r="O6086" s="1">
        <v>30</v>
      </c>
      <c r="P6086" s="1" t="s">
        <v>376</v>
      </c>
      <c r="Q6086" s="4" t="s">
        <v>21</v>
      </c>
    </row>
    <row r="6087" spans="1:17" ht="22.5" x14ac:dyDescent="0.25">
      <c r="A6087" s="3">
        <v>7507</v>
      </c>
      <c r="B6087" s="1" t="s">
        <v>23487</v>
      </c>
      <c r="C6087" s="1" t="s">
        <v>15</v>
      </c>
      <c r="D6087" s="1" t="s">
        <v>40</v>
      </c>
      <c r="E6087" s="1">
        <v>44069179</v>
      </c>
      <c r="F6087" s="1" t="s">
        <v>7466</v>
      </c>
      <c r="G6087" s="1">
        <v>2234886</v>
      </c>
      <c r="H6087" s="1" t="s">
        <v>3075</v>
      </c>
      <c r="I6087" s="2">
        <v>45066</v>
      </c>
      <c r="J6087" s="15" t="str">
        <f>MID(Tabla1[[#This Row],[HORA]],1,5)</f>
        <v>06:46</v>
      </c>
      <c r="K6087" s="16">
        <f>IF(Tabla1[[#This Row],[FECHA]]=I6088,IF(J6088-J6087&gt;0,(J6088-J6087)*1440,0),0)</f>
        <v>6.0000000000000586</v>
      </c>
      <c r="L6087" s="14">
        <v>3.36</v>
      </c>
      <c r="M6087" s="13" t="s">
        <v>3112</v>
      </c>
      <c r="N6087" s="1" t="s">
        <v>12718</v>
      </c>
      <c r="O6087" s="1">
        <v>20</v>
      </c>
      <c r="P6087" s="1" t="s">
        <v>376</v>
      </c>
      <c r="Q6087" s="4" t="s">
        <v>21</v>
      </c>
    </row>
    <row r="6088" spans="1:17" ht="22.5" x14ac:dyDescent="0.25">
      <c r="A6088" s="3">
        <v>2055</v>
      </c>
      <c r="B6088" s="1" t="s">
        <v>6233</v>
      </c>
      <c r="C6088" s="1" t="s">
        <v>15</v>
      </c>
      <c r="D6088" s="1" t="s">
        <v>40</v>
      </c>
      <c r="E6088" s="1">
        <v>16403288</v>
      </c>
      <c r="F6088" s="1" t="s">
        <v>6234</v>
      </c>
      <c r="G6088" s="1">
        <v>2234887</v>
      </c>
      <c r="H6088" s="1" t="s">
        <v>6228</v>
      </c>
      <c r="I6088" s="2">
        <v>45066</v>
      </c>
      <c r="J6088" s="15" t="str">
        <f>MID(Tabla1[[#This Row],[HORA]],1,5)</f>
        <v>06:52</v>
      </c>
      <c r="K6088" s="16">
        <f>IF(Tabla1[[#This Row],[FECHA]]=I6089,IF(J6089-J6088&gt;0,(J6089-J6088)*1440,0),0)</f>
        <v>10.999999999999961</v>
      </c>
      <c r="L6088" s="14">
        <v>2.37</v>
      </c>
      <c r="M6088" s="13" t="s">
        <v>2181</v>
      </c>
      <c r="N6088" s="1" t="s">
        <v>1715</v>
      </c>
      <c r="O6088" s="1">
        <v>20</v>
      </c>
      <c r="P6088" s="1" t="s">
        <v>20</v>
      </c>
      <c r="Q6088" s="4" t="s">
        <v>21</v>
      </c>
    </row>
    <row r="6089" spans="1:17" ht="22.5" x14ac:dyDescent="0.25">
      <c r="A6089" s="3">
        <v>7508</v>
      </c>
      <c r="B6089" s="1" t="s">
        <v>23488</v>
      </c>
      <c r="C6089" s="1" t="s">
        <v>15</v>
      </c>
      <c r="D6089" s="1" t="s">
        <v>33</v>
      </c>
      <c r="E6089" s="1">
        <v>16524119</v>
      </c>
      <c r="F6089" s="1" t="s">
        <v>3111</v>
      </c>
      <c r="G6089" s="1">
        <v>16524119</v>
      </c>
      <c r="H6089" s="1" t="s">
        <v>3111</v>
      </c>
      <c r="I6089" s="2">
        <v>45066</v>
      </c>
      <c r="J6089" s="15" t="str">
        <f>MID(Tabla1[[#This Row],[HORA]],1,5)</f>
        <v>07:03</v>
      </c>
      <c r="K6089" s="16">
        <f>IF(Tabla1[[#This Row],[FECHA]]=I6090,IF(J6090-J6089&gt;0,(J6090-J6089)*1440,0),0)</f>
        <v>14.999999999999947</v>
      </c>
      <c r="L6089" s="14">
        <v>5.38</v>
      </c>
      <c r="M6089" s="13" t="s">
        <v>602</v>
      </c>
      <c r="N6089" s="1" t="s">
        <v>2773</v>
      </c>
      <c r="O6089" s="1">
        <v>30</v>
      </c>
      <c r="P6089" s="1" t="s">
        <v>376</v>
      </c>
      <c r="Q6089" s="4" t="s">
        <v>21</v>
      </c>
    </row>
    <row r="6090" spans="1:17" ht="22.5" x14ac:dyDescent="0.25">
      <c r="A6090" s="3">
        <v>2056</v>
      </c>
      <c r="B6090" s="1" t="s">
        <v>6235</v>
      </c>
      <c r="C6090" s="1" t="s">
        <v>15</v>
      </c>
      <c r="D6090" s="1" t="s">
        <v>33</v>
      </c>
      <c r="E6090" s="1">
        <v>17441106</v>
      </c>
      <c r="F6090" s="1" t="s">
        <v>6236</v>
      </c>
      <c r="G6090" s="1">
        <v>2234892</v>
      </c>
      <c r="H6090" s="1" t="s">
        <v>6237</v>
      </c>
      <c r="I6090" s="2">
        <v>45066</v>
      </c>
      <c r="J6090" s="15" t="str">
        <f>MID(Tabla1[[#This Row],[HORA]],1,5)</f>
        <v>07:18</v>
      </c>
      <c r="K6090" s="16">
        <f>IF(Tabla1[[#This Row],[FECHA]]=I6091,IF(J6091-J6090&gt;0,(J6091-J6090)*1440,0),0)</f>
        <v>0.99999999999999645</v>
      </c>
      <c r="L6090" s="14">
        <v>7.44</v>
      </c>
      <c r="M6090" s="13" t="s">
        <v>6238</v>
      </c>
      <c r="N6090" s="1" t="s">
        <v>6239</v>
      </c>
      <c r="O6090" s="1">
        <v>20</v>
      </c>
      <c r="P6090" s="1" t="s">
        <v>20</v>
      </c>
      <c r="Q6090" s="4" t="s">
        <v>21</v>
      </c>
    </row>
    <row r="6091" spans="1:17" ht="22.5" x14ac:dyDescent="0.25">
      <c r="A6091" s="3">
        <v>2057</v>
      </c>
      <c r="B6091" s="1" t="s">
        <v>6240</v>
      </c>
      <c r="C6091" s="1" t="s">
        <v>15</v>
      </c>
      <c r="D6091" s="1" t="s">
        <v>40</v>
      </c>
      <c r="E6091" s="1">
        <v>44663597</v>
      </c>
      <c r="F6091" s="1" t="s">
        <v>6241</v>
      </c>
      <c r="G6091" s="1">
        <v>2234893</v>
      </c>
      <c r="H6091" s="1" t="s">
        <v>6228</v>
      </c>
      <c r="I6091" s="2">
        <v>45066</v>
      </c>
      <c r="J6091" s="15" t="str">
        <f>MID(Tabla1[[#This Row],[HORA]],1,5)</f>
        <v>07:19</v>
      </c>
      <c r="K6091" s="16">
        <f>IF(Tabla1[[#This Row],[FECHA]]=I6092,IF(J6092-J6091&gt;0,(J6092-J6091)*1440,0),0)</f>
        <v>1.9999999999999929</v>
      </c>
      <c r="L6091" s="14">
        <v>3.31</v>
      </c>
      <c r="M6091" s="13" t="s">
        <v>6242</v>
      </c>
      <c r="N6091" s="1" t="s">
        <v>1715</v>
      </c>
      <c r="O6091" s="1">
        <v>12</v>
      </c>
      <c r="P6091" s="1" t="s">
        <v>20</v>
      </c>
      <c r="Q6091" s="4" t="s">
        <v>21</v>
      </c>
    </row>
    <row r="6092" spans="1:17" ht="22.5" x14ac:dyDescent="0.25">
      <c r="A6092" s="3">
        <v>2058</v>
      </c>
      <c r="B6092" s="1" t="s">
        <v>6243</v>
      </c>
      <c r="C6092" s="1" t="s">
        <v>15</v>
      </c>
      <c r="D6092" s="1" t="s">
        <v>40</v>
      </c>
      <c r="E6092" s="1">
        <v>16653943</v>
      </c>
      <c r="F6092" s="1" t="s">
        <v>6244</v>
      </c>
      <c r="G6092" s="1">
        <v>2234894</v>
      </c>
      <c r="H6092" s="1" t="s">
        <v>6228</v>
      </c>
      <c r="I6092" s="2">
        <v>45066</v>
      </c>
      <c r="J6092" s="15" t="str">
        <f>MID(Tabla1[[#This Row],[HORA]],1,5)</f>
        <v>07:21</v>
      </c>
      <c r="K6092" s="16">
        <f>IF(Tabla1[[#This Row],[FECHA]]=I6093,IF(J6093-J6092&gt;0,(J6093-J6092)*1440,0),0)</f>
        <v>2.0000000000000728</v>
      </c>
      <c r="L6092" s="14">
        <v>3.12</v>
      </c>
      <c r="M6092" s="13" t="s">
        <v>3133</v>
      </c>
      <c r="N6092" s="1" t="s">
        <v>1715</v>
      </c>
      <c r="O6092" s="1">
        <v>75</v>
      </c>
      <c r="P6092" s="1" t="s">
        <v>20</v>
      </c>
      <c r="Q6092" s="4" t="s">
        <v>21</v>
      </c>
    </row>
    <row r="6093" spans="1:17" ht="22.5" x14ac:dyDescent="0.25">
      <c r="A6093" s="3">
        <v>2059</v>
      </c>
      <c r="B6093" s="1" t="s">
        <v>6245</v>
      </c>
      <c r="C6093" s="1" t="s">
        <v>15</v>
      </c>
      <c r="D6093" s="1" t="s">
        <v>40</v>
      </c>
      <c r="E6093" s="1">
        <v>16633708</v>
      </c>
      <c r="F6093" s="1" t="s">
        <v>6246</v>
      </c>
      <c r="G6093" s="1">
        <v>2234895</v>
      </c>
      <c r="H6093" s="1" t="s">
        <v>6247</v>
      </c>
      <c r="I6093" s="2">
        <v>45066</v>
      </c>
      <c r="J6093" s="15" t="str">
        <f>MID(Tabla1[[#This Row],[HORA]],1,5)</f>
        <v>07:23</v>
      </c>
      <c r="K6093" s="16">
        <f>IF(Tabla1[[#This Row],[FECHA]]=I6094,IF(J6094-J6093&gt;0,(J6094-J6093)*1440,0),0)</f>
        <v>1.9999999999999929</v>
      </c>
      <c r="L6093" s="14">
        <v>5.21</v>
      </c>
      <c r="M6093" s="13" t="s">
        <v>4964</v>
      </c>
      <c r="N6093" s="1" t="s">
        <v>6248</v>
      </c>
      <c r="O6093" s="1">
        <v>15</v>
      </c>
      <c r="P6093" s="1" t="s">
        <v>20</v>
      </c>
      <c r="Q6093" s="4" t="s">
        <v>21</v>
      </c>
    </row>
    <row r="6094" spans="1:17" ht="22.5" x14ac:dyDescent="0.25">
      <c r="A6094" s="3">
        <v>2060</v>
      </c>
      <c r="B6094" s="1" t="s">
        <v>6249</v>
      </c>
      <c r="C6094" s="1" t="s">
        <v>15</v>
      </c>
      <c r="D6094" s="1" t="s">
        <v>40</v>
      </c>
      <c r="E6094" s="1">
        <v>73664303</v>
      </c>
      <c r="F6094" s="1" t="s">
        <v>6250</v>
      </c>
      <c r="G6094" s="1">
        <v>73664304</v>
      </c>
      <c r="H6094" s="1" t="s">
        <v>6251</v>
      </c>
      <c r="I6094" s="2">
        <v>45066</v>
      </c>
      <c r="J6094" s="15" t="str">
        <f>MID(Tabla1[[#This Row],[HORA]],1,5)</f>
        <v>07:25</v>
      </c>
      <c r="K6094" s="16">
        <f>IF(Tabla1[[#This Row],[FECHA]]=I6095,IF(J6095-J6094&gt;0,(J6095-J6094)*1440,0),0)</f>
        <v>2.9999999999999893</v>
      </c>
      <c r="L6094" s="14">
        <v>2.5499999999999998</v>
      </c>
      <c r="M6094" s="13" t="s">
        <v>3863</v>
      </c>
      <c r="N6094" s="1" t="s">
        <v>6252</v>
      </c>
      <c r="O6094" s="1">
        <v>15</v>
      </c>
      <c r="P6094" s="1" t="s">
        <v>20</v>
      </c>
      <c r="Q6094" s="4" t="s">
        <v>21</v>
      </c>
    </row>
    <row r="6095" spans="1:17" ht="22.5" x14ac:dyDescent="0.25">
      <c r="A6095" s="3">
        <v>2061</v>
      </c>
      <c r="B6095" s="1" t="s">
        <v>6253</v>
      </c>
      <c r="C6095" s="1" t="s">
        <v>15</v>
      </c>
      <c r="D6095" s="1" t="s">
        <v>82</v>
      </c>
      <c r="E6095" s="1">
        <v>43854364</v>
      </c>
      <c r="F6095" s="1" t="s">
        <v>3045</v>
      </c>
      <c r="G6095" s="1">
        <v>2234896</v>
      </c>
      <c r="H6095" s="1" t="s">
        <v>6254</v>
      </c>
      <c r="I6095" s="2">
        <v>45066</v>
      </c>
      <c r="J6095" s="15" t="str">
        <f>MID(Tabla1[[#This Row],[HORA]],1,5)</f>
        <v>07:28</v>
      </c>
      <c r="K6095" s="16">
        <f>IF(Tabla1[[#This Row],[FECHA]]=I6096,IF(J6096-J6095&gt;0,(J6096-J6095)*1440,0),0)</f>
        <v>6.9999999999999751</v>
      </c>
      <c r="L6095" s="14">
        <v>4.28</v>
      </c>
      <c r="M6095" s="13" t="s">
        <v>323</v>
      </c>
      <c r="N6095" s="1" t="s">
        <v>6255</v>
      </c>
      <c r="O6095" s="1">
        <v>10</v>
      </c>
      <c r="P6095" s="1" t="s">
        <v>20</v>
      </c>
      <c r="Q6095" s="4" t="s">
        <v>21</v>
      </c>
    </row>
    <row r="6096" spans="1:17" ht="22.5" x14ac:dyDescent="0.25">
      <c r="A6096" s="3">
        <v>2062</v>
      </c>
      <c r="B6096" s="1" t="s">
        <v>6256</v>
      </c>
      <c r="C6096" s="1" t="s">
        <v>15</v>
      </c>
      <c r="D6096" s="1" t="s">
        <v>33</v>
      </c>
      <c r="E6096" s="1">
        <v>47258984</v>
      </c>
      <c r="F6096" s="1" t="s">
        <v>6257</v>
      </c>
      <c r="G6096" s="1">
        <v>48000761</v>
      </c>
      <c r="H6096" s="1" t="s">
        <v>6258</v>
      </c>
      <c r="I6096" s="2">
        <v>45066</v>
      </c>
      <c r="J6096" s="15" t="str">
        <f>MID(Tabla1[[#This Row],[HORA]],1,5)</f>
        <v>07:35</v>
      </c>
      <c r="K6096" s="16">
        <f>IF(Tabla1[[#This Row],[FECHA]]=I6097,IF(J6097-J6096&gt;0,(J6097-J6096)*1440,0),0)</f>
        <v>2.9999999999999893</v>
      </c>
      <c r="L6096" s="14">
        <v>6.14</v>
      </c>
      <c r="M6096" s="13" t="s">
        <v>4506</v>
      </c>
      <c r="N6096" s="1" t="s">
        <v>6259</v>
      </c>
      <c r="O6096" s="1">
        <v>20</v>
      </c>
      <c r="P6096" s="1" t="s">
        <v>20</v>
      </c>
      <c r="Q6096" s="4" t="s">
        <v>21</v>
      </c>
    </row>
    <row r="6097" spans="1:17" ht="22.5" x14ac:dyDescent="0.25">
      <c r="A6097" s="3">
        <v>2063</v>
      </c>
      <c r="B6097" s="1" t="s">
        <v>6260</v>
      </c>
      <c r="C6097" s="1" t="s">
        <v>15</v>
      </c>
      <c r="D6097" s="1" t="s">
        <v>40</v>
      </c>
      <c r="E6097" s="1">
        <v>2234897</v>
      </c>
      <c r="F6097" s="1" t="s">
        <v>6261</v>
      </c>
      <c r="G6097" s="1">
        <v>2234898</v>
      </c>
      <c r="H6097" s="1" t="s">
        <v>6262</v>
      </c>
      <c r="I6097" s="2">
        <v>45066</v>
      </c>
      <c r="J6097" s="15" t="str">
        <f>MID(Tabla1[[#This Row],[HORA]],1,5)</f>
        <v>07:38</v>
      </c>
      <c r="K6097" s="16">
        <f>IF(Tabla1[[#This Row],[FECHA]]=I6098,IF(J6098-J6097&gt;0,(J6098-J6097)*1440,0),0)</f>
        <v>9.000000000000048</v>
      </c>
      <c r="L6097" s="14">
        <v>3.44</v>
      </c>
      <c r="M6097" s="13" t="s">
        <v>43</v>
      </c>
      <c r="N6097" s="1" t="s">
        <v>352</v>
      </c>
      <c r="O6097" s="1">
        <v>10</v>
      </c>
      <c r="P6097" s="1" t="s">
        <v>20</v>
      </c>
      <c r="Q6097" s="4" t="s">
        <v>21</v>
      </c>
    </row>
    <row r="6098" spans="1:17" ht="22.5" x14ac:dyDescent="0.25">
      <c r="A6098" s="3">
        <v>7509</v>
      </c>
      <c r="B6098" s="1" t="s">
        <v>23489</v>
      </c>
      <c r="C6098" s="1" t="s">
        <v>15</v>
      </c>
      <c r="D6098" s="1" t="s">
        <v>40</v>
      </c>
      <c r="E6098" s="1">
        <v>17631880</v>
      </c>
      <c r="F6098" s="1" t="s">
        <v>23490</v>
      </c>
      <c r="G6098" s="1">
        <v>2234899</v>
      </c>
      <c r="H6098" s="1" t="s">
        <v>23491</v>
      </c>
      <c r="I6098" s="2">
        <v>45066</v>
      </c>
      <c r="J6098" s="15" t="str">
        <f>MID(Tabla1[[#This Row],[HORA]],1,5)</f>
        <v>07:47</v>
      </c>
      <c r="K6098" s="16">
        <f>IF(Tabla1[[#This Row],[FECHA]]=I6099,IF(J6099-J6098&gt;0,(J6099-J6098)*1440,0),0)</f>
        <v>1.9999999999999929</v>
      </c>
      <c r="L6098" s="14">
        <v>4.0999999999999996</v>
      </c>
      <c r="M6098" s="13" t="s">
        <v>3581</v>
      </c>
      <c r="N6098" s="1" t="s">
        <v>23492</v>
      </c>
      <c r="O6098" s="1">
        <v>20</v>
      </c>
      <c r="P6098" s="1" t="s">
        <v>376</v>
      </c>
      <c r="Q6098" s="4" t="s">
        <v>21</v>
      </c>
    </row>
    <row r="6099" spans="1:17" ht="22.5" x14ac:dyDescent="0.25">
      <c r="A6099" s="3">
        <v>7510</v>
      </c>
      <c r="B6099" s="1" t="s">
        <v>23493</v>
      </c>
      <c r="C6099" s="1" t="s">
        <v>15</v>
      </c>
      <c r="D6099" s="1" t="s">
        <v>33</v>
      </c>
      <c r="E6099" s="1">
        <v>42627344</v>
      </c>
      <c r="F6099" s="1" t="s">
        <v>23494</v>
      </c>
      <c r="G6099" s="1">
        <v>40418402</v>
      </c>
      <c r="H6099" s="1" t="s">
        <v>22473</v>
      </c>
      <c r="I6099" s="2">
        <v>45066</v>
      </c>
      <c r="J6099" s="15" t="str">
        <f>MID(Tabla1[[#This Row],[HORA]],1,5)</f>
        <v>07:49</v>
      </c>
      <c r="K6099" s="16">
        <f>IF(Tabla1[[#This Row],[FECHA]]=I6100,IF(J6100-J6099&gt;0,(J6100-J6099)*1440,0),0)</f>
        <v>0.99999999999999645</v>
      </c>
      <c r="L6099" s="14">
        <v>4.04</v>
      </c>
      <c r="M6099" s="13" t="s">
        <v>2779</v>
      </c>
      <c r="N6099" s="1" t="s">
        <v>23495</v>
      </c>
      <c r="O6099" s="1">
        <v>10</v>
      </c>
      <c r="P6099" s="1" t="s">
        <v>376</v>
      </c>
      <c r="Q6099" s="4" t="s">
        <v>21</v>
      </c>
    </row>
    <row r="6100" spans="1:17" ht="22.5" x14ac:dyDescent="0.25">
      <c r="A6100" s="3">
        <v>7511</v>
      </c>
      <c r="B6100" s="1" t="s">
        <v>23496</v>
      </c>
      <c r="C6100" s="1" t="s">
        <v>15</v>
      </c>
      <c r="D6100" s="1" t="s">
        <v>40</v>
      </c>
      <c r="E6100" s="1">
        <v>80543089</v>
      </c>
      <c r="F6100" s="1" t="s">
        <v>14949</v>
      </c>
      <c r="G6100" s="1">
        <v>80543089</v>
      </c>
      <c r="H6100" s="1" t="s">
        <v>14949</v>
      </c>
      <c r="I6100" s="2">
        <v>45066</v>
      </c>
      <c r="J6100" s="15" t="str">
        <f>MID(Tabla1[[#This Row],[HORA]],1,5)</f>
        <v>07:50</v>
      </c>
      <c r="K6100" s="16">
        <f>IF(Tabla1[[#This Row],[FECHA]]=I6101,IF(J6101-J6100&gt;0,(J6101-J6100)*1440,0),0)</f>
        <v>0.99999999999999645</v>
      </c>
      <c r="L6100" s="14">
        <v>2.14</v>
      </c>
      <c r="M6100" s="13" t="s">
        <v>5946</v>
      </c>
      <c r="N6100" s="1" t="s">
        <v>2773</v>
      </c>
      <c r="O6100" s="1">
        <v>40</v>
      </c>
      <c r="P6100" s="1" t="s">
        <v>376</v>
      </c>
      <c r="Q6100" s="4" t="s">
        <v>21</v>
      </c>
    </row>
    <row r="6101" spans="1:17" ht="22.5" x14ac:dyDescent="0.25">
      <c r="A6101" s="3">
        <v>7512</v>
      </c>
      <c r="B6101" s="1" t="s">
        <v>23497</v>
      </c>
      <c r="C6101" s="1" t="s">
        <v>15</v>
      </c>
      <c r="D6101" s="1" t="s">
        <v>33</v>
      </c>
      <c r="E6101" s="1">
        <v>41754753</v>
      </c>
      <c r="F6101" s="1" t="s">
        <v>11261</v>
      </c>
      <c r="G6101" s="1">
        <v>41754753</v>
      </c>
      <c r="H6101" s="1" t="s">
        <v>11261</v>
      </c>
      <c r="I6101" s="2">
        <v>45066</v>
      </c>
      <c r="J6101" s="15" t="str">
        <f>MID(Tabla1[[#This Row],[HORA]],1,5)</f>
        <v>07:51</v>
      </c>
      <c r="K6101" s="16">
        <f>IF(Tabla1[[#This Row],[FECHA]]=I6102,IF(J6102-J6101&gt;0,(J6102-J6101)*1440,0),0)</f>
        <v>1.9999999999999929</v>
      </c>
      <c r="L6101" s="14">
        <v>3.15</v>
      </c>
      <c r="M6101" s="13" t="s">
        <v>1844</v>
      </c>
      <c r="N6101" s="1" t="s">
        <v>2773</v>
      </c>
      <c r="O6101" s="1">
        <v>12</v>
      </c>
      <c r="P6101" s="1" t="s">
        <v>376</v>
      </c>
      <c r="Q6101" s="4" t="s">
        <v>21</v>
      </c>
    </row>
    <row r="6102" spans="1:17" ht="22.5" x14ac:dyDescent="0.25">
      <c r="A6102" s="3">
        <v>7513</v>
      </c>
      <c r="B6102" s="1" t="s">
        <v>23498</v>
      </c>
      <c r="C6102" s="1" t="s">
        <v>15</v>
      </c>
      <c r="D6102" s="1" t="s">
        <v>40</v>
      </c>
      <c r="E6102" s="1">
        <v>16779184</v>
      </c>
      <c r="F6102" s="1" t="s">
        <v>23499</v>
      </c>
      <c r="G6102" s="1">
        <v>2234902</v>
      </c>
      <c r="H6102" s="1" t="s">
        <v>23500</v>
      </c>
      <c r="I6102" s="2">
        <v>45066</v>
      </c>
      <c r="J6102" s="15" t="str">
        <f>MID(Tabla1[[#This Row],[HORA]],1,5)</f>
        <v>07:53</v>
      </c>
      <c r="K6102" s="16">
        <f>IF(Tabla1[[#This Row],[FECHA]]=I6103,IF(J6103-J6102&gt;0,(J6103-J6102)*1440,0),0)</f>
        <v>14.999999999999947</v>
      </c>
      <c r="L6102" s="14">
        <v>4.5199999999999996</v>
      </c>
      <c r="M6102" s="13" t="s">
        <v>7705</v>
      </c>
      <c r="N6102" s="1" t="s">
        <v>23501</v>
      </c>
      <c r="O6102" s="1">
        <v>30</v>
      </c>
      <c r="P6102" s="1" t="s">
        <v>376</v>
      </c>
      <c r="Q6102" s="4" t="s">
        <v>21</v>
      </c>
    </row>
    <row r="6103" spans="1:17" ht="22.5" x14ac:dyDescent="0.25">
      <c r="A6103" s="3">
        <v>2064</v>
      </c>
      <c r="B6103" s="1" t="s">
        <v>6263</v>
      </c>
      <c r="C6103" s="1" t="s">
        <v>15</v>
      </c>
      <c r="D6103" s="1" t="s">
        <v>40</v>
      </c>
      <c r="E6103" s="1">
        <v>15728156</v>
      </c>
      <c r="F6103" s="1" t="s">
        <v>6264</v>
      </c>
      <c r="G6103" s="1">
        <v>2234905</v>
      </c>
      <c r="H6103" s="1" t="s">
        <v>6265</v>
      </c>
      <c r="I6103" s="2">
        <v>45066</v>
      </c>
      <c r="J6103" s="15" t="str">
        <f>MID(Tabla1[[#This Row],[HORA]],1,5)</f>
        <v>08:08</v>
      </c>
      <c r="K6103" s="16">
        <f>IF(Tabla1[[#This Row],[FECHA]]=I6104,IF(J6104-J6103&gt;0,(J6104-J6103)*1440,0),0)</f>
        <v>11.000000000000041</v>
      </c>
      <c r="L6103" s="14">
        <v>4.2699999999999996</v>
      </c>
      <c r="M6103" s="13" t="s">
        <v>2198</v>
      </c>
      <c r="N6103" s="1" t="s">
        <v>6266</v>
      </c>
      <c r="O6103" s="1">
        <v>20</v>
      </c>
      <c r="P6103" s="1" t="s">
        <v>20</v>
      </c>
      <c r="Q6103" s="4" t="s">
        <v>21</v>
      </c>
    </row>
    <row r="6104" spans="1:17" ht="22.5" x14ac:dyDescent="0.25">
      <c r="A6104" s="3">
        <v>7514</v>
      </c>
      <c r="B6104" s="1" t="s">
        <v>23502</v>
      </c>
      <c r="C6104" s="1" t="s">
        <v>15</v>
      </c>
      <c r="D6104" s="1" t="s">
        <v>40</v>
      </c>
      <c r="E6104" s="1">
        <v>42671454</v>
      </c>
      <c r="F6104" s="1" t="s">
        <v>23503</v>
      </c>
      <c r="G6104" s="1">
        <v>2234906</v>
      </c>
      <c r="H6104" s="1" t="s">
        <v>23504</v>
      </c>
      <c r="I6104" s="2">
        <v>45066</v>
      </c>
      <c r="J6104" s="15" t="str">
        <f>MID(Tabla1[[#This Row],[HORA]],1,5)</f>
        <v>08:19</v>
      </c>
      <c r="K6104" s="16">
        <f>IF(Tabla1[[#This Row],[FECHA]]=I6105,IF(J6105-J6104&gt;0,(J6105-J6104)*1440,0),0)</f>
        <v>9.000000000000048</v>
      </c>
      <c r="L6104" s="14">
        <v>7.21</v>
      </c>
      <c r="M6104" s="13" t="s">
        <v>1225</v>
      </c>
      <c r="N6104" s="1" t="s">
        <v>23505</v>
      </c>
      <c r="O6104" s="1">
        <v>30</v>
      </c>
      <c r="P6104" s="1" t="s">
        <v>376</v>
      </c>
      <c r="Q6104" s="4" t="s">
        <v>21</v>
      </c>
    </row>
    <row r="6105" spans="1:17" ht="22.5" x14ac:dyDescent="0.25">
      <c r="A6105" s="3">
        <v>2065</v>
      </c>
      <c r="B6105" s="1" t="s">
        <v>6267</v>
      </c>
      <c r="C6105" s="1" t="s">
        <v>15</v>
      </c>
      <c r="D6105" s="1" t="s">
        <v>40</v>
      </c>
      <c r="E6105" s="1">
        <v>43235350</v>
      </c>
      <c r="F6105" s="1" t="s">
        <v>6268</v>
      </c>
      <c r="G6105" s="1">
        <v>2234908</v>
      </c>
      <c r="H6105" s="1" t="s">
        <v>6228</v>
      </c>
      <c r="I6105" s="2">
        <v>45066</v>
      </c>
      <c r="J6105" s="15" t="str">
        <f>MID(Tabla1[[#This Row],[HORA]],1,5)</f>
        <v>08:28</v>
      </c>
      <c r="K6105" s="16">
        <f>IF(Tabla1[[#This Row],[FECHA]]=I6106,IF(J6106-J6105&gt;0,(J6106-J6105)*1440,0),0)</f>
        <v>2.9999999999999893</v>
      </c>
      <c r="L6105" s="14">
        <v>4.3600000000000003</v>
      </c>
      <c r="M6105" s="13" t="s">
        <v>6269</v>
      </c>
      <c r="N6105" s="1" t="s">
        <v>1715</v>
      </c>
      <c r="O6105" s="1">
        <v>5</v>
      </c>
      <c r="P6105" s="1" t="s">
        <v>20</v>
      </c>
      <c r="Q6105" s="4" t="s">
        <v>21</v>
      </c>
    </row>
    <row r="6106" spans="1:17" ht="22.5" x14ac:dyDescent="0.25">
      <c r="A6106" s="3">
        <v>2066</v>
      </c>
      <c r="B6106" s="1" t="s">
        <v>6270</v>
      </c>
      <c r="C6106" s="1" t="s">
        <v>15</v>
      </c>
      <c r="D6106" s="1" t="s">
        <v>40</v>
      </c>
      <c r="E6106" s="1">
        <v>47184590</v>
      </c>
      <c r="F6106" s="1" t="s">
        <v>6271</v>
      </c>
      <c r="G6106" s="1">
        <v>2234910</v>
      </c>
      <c r="H6106" s="1" t="s">
        <v>6228</v>
      </c>
      <c r="I6106" s="2">
        <v>45066</v>
      </c>
      <c r="J6106" s="15" t="str">
        <f>MID(Tabla1[[#This Row],[HORA]],1,5)</f>
        <v>08:31</v>
      </c>
      <c r="K6106" s="16">
        <f>IF(Tabla1[[#This Row],[FECHA]]=I6107,IF(J6107-J6106&gt;0,(J6107-J6106)*1440,0),0)</f>
        <v>2.9999999999999893</v>
      </c>
      <c r="L6106" s="14">
        <v>5.14</v>
      </c>
      <c r="M6106" s="13" t="s">
        <v>1855</v>
      </c>
      <c r="N6106" s="1" t="s">
        <v>1715</v>
      </c>
      <c r="O6106" s="1">
        <v>15</v>
      </c>
      <c r="P6106" s="1" t="s">
        <v>20</v>
      </c>
      <c r="Q6106" s="4" t="s">
        <v>21</v>
      </c>
    </row>
    <row r="6107" spans="1:17" ht="22.5" x14ac:dyDescent="0.25">
      <c r="A6107" s="3">
        <v>7515</v>
      </c>
      <c r="B6107" s="1" t="s">
        <v>23506</v>
      </c>
      <c r="C6107" s="1" t="s">
        <v>15</v>
      </c>
      <c r="D6107" s="1" t="s">
        <v>40</v>
      </c>
      <c r="E6107" s="1">
        <v>16785368</v>
      </c>
      <c r="F6107" s="1" t="s">
        <v>6969</v>
      </c>
      <c r="G6107" s="1">
        <v>74326595</v>
      </c>
      <c r="H6107" s="1" t="s">
        <v>6970</v>
      </c>
      <c r="I6107" s="2">
        <v>45066</v>
      </c>
      <c r="J6107" s="15" t="str">
        <f>MID(Tabla1[[#This Row],[HORA]],1,5)</f>
        <v>08:34</v>
      </c>
      <c r="K6107" s="16">
        <f>IF(Tabla1[[#This Row],[FECHA]]=I6108,IF(J6108-J6107&gt;0,(J6108-J6107)*1440,0),0)</f>
        <v>4.9999999999999822</v>
      </c>
      <c r="L6107" s="14">
        <v>7.51</v>
      </c>
      <c r="M6107" s="13" t="s">
        <v>1338</v>
      </c>
      <c r="N6107" s="1" t="s">
        <v>59</v>
      </c>
      <c r="O6107" s="1">
        <v>10</v>
      </c>
      <c r="P6107" s="1" t="s">
        <v>376</v>
      </c>
      <c r="Q6107" s="4" t="s">
        <v>21</v>
      </c>
    </row>
    <row r="6108" spans="1:17" ht="22.5" x14ac:dyDescent="0.25">
      <c r="A6108" s="3">
        <v>7516</v>
      </c>
      <c r="B6108" s="1" t="s">
        <v>23507</v>
      </c>
      <c r="C6108" s="1" t="s">
        <v>15</v>
      </c>
      <c r="D6108" s="1" t="s">
        <v>82</v>
      </c>
      <c r="E6108" s="1">
        <v>17533070</v>
      </c>
      <c r="F6108" s="1" t="s">
        <v>23508</v>
      </c>
      <c r="G6108" s="1">
        <v>2234912</v>
      </c>
      <c r="H6108" s="1" t="s">
        <v>23509</v>
      </c>
      <c r="I6108" s="2">
        <v>45066</v>
      </c>
      <c r="J6108" s="15" t="str">
        <f>MID(Tabla1[[#This Row],[HORA]],1,5)</f>
        <v>08:39</v>
      </c>
      <c r="K6108" s="16">
        <f>IF(Tabla1[[#This Row],[FECHA]]=I6109,IF(J6109-J6108&gt;0,(J6109-J6108)*1440,0),0)</f>
        <v>21.000000000000007</v>
      </c>
      <c r="L6108" s="14">
        <v>6.2</v>
      </c>
      <c r="M6108" s="13" t="s">
        <v>13014</v>
      </c>
      <c r="N6108" s="1" t="s">
        <v>13630</v>
      </c>
      <c r="O6108" s="1">
        <v>10</v>
      </c>
      <c r="P6108" s="1" t="s">
        <v>376</v>
      </c>
      <c r="Q6108" s="4" t="s">
        <v>21</v>
      </c>
    </row>
    <row r="6109" spans="1:17" ht="22.5" x14ac:dyDescent="0.25">
      <c r="A6109" s="3">
        <v>2067</v>
      </c>
      <c r="B6109" s="1" t="s">
        <v>6272</v>
      </c>
      <c r="C6109" s="1" t="s">
        <v>15</v>
      </c>
      <c r="D6109" s="1" t="s">
        <v>40</v>
      </c>
      <c r="E6109" s="1">
        <v>16418297</v>
      </c>
      <c r="F6109" s="1" t="s">
        <v>6273</v>
      </c>
      <c r="G6109" s="1">
        <v>2234918</v>
      </c>
      <c r="H6109" s="1" t="s">
        <v>6274</v>
      </c>
      <c r="I6109" s="2">
        <v>45066</v>
      </c>
      <c r="J6109" s="15" t="str">
        <f>MID(Tabla1[[#This Row],[HORA]],1,5)</f>
        <v>09:00</v>
      </c>
      <c r="K6109" s="16">
        <f>IF(Tabla1[[#This Row],[FECHA]]=I6110,IF(J6110-J6109&gt;0,(J6110-J6109)*1440,0),0)</f>
        <v>3.9999999999999858</v>
      </c>
      <c r="L6109" s="14">
        <v>4.8</v>
      </c>
      <c r="M6109" s="13" t="s">
        <v>5959</v>
      </c>
      <c r="N6109" s="1" t="s">
        <v>6275</v>
      </c>
      <c r="O6109" s="1">
        <v>30</v>
      </c>
      <c r="P6109" s="1" t="s">
        <v>20</v>
      </c>
      <c r="Q6109" s="4" t="s">
        <v>21</v>
      </c>
    </row>
    <row r="6110" spans="1:17" ht="22.5" x14ac:dyDescent="0.25">
      <c r="A6110" s="3">
        <v>7517</v>
      </c>
      <c r="B6110" s="1" t="s">
        <v>23510</v>
      </c>
      <c r="C6110" s="1" t="s">
        <v>15</v>
      </c>
      <c r="D6110" s="1" t="s">
        <v>23</v>
      </c>
      <c r="E6110" s="1">
        <v>46984661</v>
      </c>
      <c r="F6110" s="1" t="s">
        <v>17839</v>
      </c>
      <c r="G6110" s="1">
        <v>2234919</v>
      </c>
      <c r="H6110" s="1" t="s">
        <v>23511</v>
      </c>
      <c r="I6110" s="2">
        <v>45066</v>
      </c>
      <c r="J6110" s="15" t="str">
        <f>MID(Tabla1[[#This Row],[HORA]],1,5)</f>
        <v>09:04</v>
      </c>
      <c r="K6110" s="16">
        <f>IF(Tabla1[[#This Row],[FECHA]]=I6111,IF(J6111-J6110&gt;0,(J6111-J6110)*1440,0),0)</f>
        <v>1.0000000000000764</v>
      </c>
      <c r="L6110" s="14">
        <v>2.54</v>
      </c>
      <c r="M6110" s="13" t="s">
        <v>3588</v>
      </c>
      <c r="N6110" s="1" t="s">
        <v>23512</v>
      </c>
      <c r="O6110" s="1">
        <v>10</v>
      </c>
      <c r="P6110" s="1" t="s">
        <v>376</v>
      </c>
      <c r="Q6110" s="4" t="s">
        <v>21</v>
      </c>
    </row>
    <row r="6111" spans="1:17" ht="22.5" x14ac:dyDescent="0.25">
      <c r="A6111" s="3">
        <v>7518</v>
      </c>
      <c r="B6111" s="1" t="s">
        <v>23513</v>
      </c>
      <c r="C6111" s="1" t="s">
        <v>15</v>
      </c>
      <c r="D6111" s="1" t="s">
        <v>40</v>
      </c>
      <c r="E6111" s="1">
        <v>46774669</v>
      </c>
      <c r="F6111" s="1" t="s">
        <v>23514</v>
      </c>
      <c r="G6111" s="1">
        <v>2234921</v>
      </c>
      <c r="H6111" s="1" t="s">
        <v>23515</v>
      </c>
      <c r="I6111" s="2">
        <v>45066</v>
      </c>
      <c r="J6111" s="15" t="str">
        <f>MID(Tabla1[[#This Row],[HORA]],1,5)</f>
        <v>09:05</v>
      </c>
      <c r="K6111" s="16">
        <f>IF(Tabla1[[#This Row],[FECHA]]=I6112,IF(J6112-J6111&gt;0,(J6112-J6111)*1440,0),0)</f>
        <v>3.9999999999999858</v>
      </c>
      <c r="L6111" s="14">
        <v>5.0599999999999996</v>
      </c>
      <c r="M6111" s="13" t="s">
        <v>2212</v>
      </c>
      <c r="N6111" s="1" t="s">
        <v>23516</v>
      </c>
      <c r="O6111" s="1">
        <v>15</v>
      </c>
      <c r="P6111" s="1" t="s">
        <v>376</v>
      </c>
      <c r="Q6111" s="4" t="s">
        <v>21</v>
      </c>
    </row>
    <row r="6112" spans="1:17" ht="22.5" x14ac:dyDescent="0.25">
      <c r="A6112" s="3">
        <v>2068</v>
      </c>
      <c r="B6112" s="1" t="s">
        <v>6276</v>
      </c>
      <c r="C6112" s="1" t="s">
        <v>15</v>
      </c>
      <c r="D6112" s="1" t="s">
        <v>40</v>
      </c>
      <c r="E6112" s="1">
        <v>16719445</v>
      </c>
      <c r="F6112" s="1" t="s">
        <v>6277</v>
      </c>
      <c r="G6112" s="1">
        <v>2234922</v>
      </c>
      <c r="H6112" s="1" t="s">
        <v>1933</v>
      </c>
      <c r="I6112" s="2">
        <v>45066</v>
      </c>
      <c r="J6112" s="15" t="str">
        <f>MID(Tabla1[[#This Row],[HORA]],1,5)</f>
        <v>09:09</v>
      </c>
      <c r="K6112" s="16">
        <f>IF(Tabla1[[#This Row],[FECHA]]=I6113,IF(J6113-J6112&gt;0,(J6113-J6112)*1440,0),0)</f>
        <v>0</v>
      </c>
      <c r="L6112" s="14">
        <v>4.09</v>
      </c>
      <c r="M6112" s="13" t="s">
        <v>3593</v>
      </c>
      <c r="N6112" s="1" t="s">
        <v>4206</v>
      </c>
      <c r="O6112" s="1">
        <v>10</v>
      </c>
      <c r="P6112" s="1" t="s">
        <v>20</v>
      </c>
      <c r="Q6112" s="4" t="s">
        <v>21</v>
      </c>
    </row>
    <row r="6113" spans="1:17" ht="22.5" x14ac:dyDescent="0.25">
      <c r="A6113" s="3">
        <v>2069</v>
      </c>
      <c r="B6113" s="1" t="s">
        <v>6276</v>
      </c>
      <c r="C6113" s="1" t="s">
        <v>15</v>
      </c>
      <c r="D6113" s="1" t="s">
        <v>40</v>
      </c>
      <c r="E6113" s="1">
        <v>16719445</v>
      </c>
      <c r="F6113" s="1" t="s">
        <v>6278</v>
      </c>
      <c r="G6113" s="1">
        <v>2234922</v>
      </c>
      <c r="H6113" s="1" t="s">
        <v>1933</v>
      </c>
      <c r="I6113" s="2">
        <v>45066</v>
      </c>
      <c r="J6113" s="15" t="str">
        <f>MID(Tabla1[[#This Row],[HORA]],1,5)</f>
        <v>09:09</v>
      </c>
      <c r="K6113" s="16">
        <f>IF(Tabla1[[#This Row],[FECHA]]=I6114,IF(J6114-J6113&gt;0,(J6114-J6113)*1440,0),0)</f>
        <v>0.99999999999991651</v>
      </c>
      <c r="L6113" s="14">
        <f>IF(L6098-L6103+0.17&gt;2,L6098-L6103+0.17,L6098*2.19)</f>
        <v>8.9789999999999992</v>
      </c>
      <c r="M6113" s="13" t="s">
        <v>3593</v>
      </c>
      <c r="N6113" s="1" t="s">
        <v>4206</v>
      </c>
      <c r="O6113" s="1">
        <v>10</v>
      </c>
      <c r="P6113" s="1" t="s">
        <v>20</v>
      </c>
      <c r="Q6113" s="4" t="s">
        <v>21</v>
      </c>
    </row>
    <row r="6114" spans="1:17" ht="22.5" x14ac:dyDescent="0.25">
      <c r="A6114" s="3">
        <v>7519</v>
      </c>
      <c r="B6114" s="1" t="s">
        <v>23517</v>
      </c>
      <c r="C6114" s="1" t="s">
        <v>15</v>
      </c>
      <c r="D6114" s="1" t="s">
        <v>71</v>
      </c>
      <c r="E6114" s="1">
        <v>41958066</v>
      </c>
      <c r="F6114" s="1" t="s">
        <v>11328</v>
      </c>
      <c r="G6114" s="1">
        <v>2234923</v>
      </c>
      <c r="H6114" s="1" t="s">
        <v>23518</v>
      </c>
      <c r="I6114" s="2">
        <v>45066</v>
      </c>
      <c r="J6114" s="15" t="str">
        <f>MID(Tabla1[[#This Row],[HORA]],1,5)</f>
        <v>09:10</v>
      </c>
      <c r="K6114" s="16">
        <f>IF(Tabla1[[#This Row],[FECHA]]=I6115,IF(J6115-J6114&gt;0,(J6115-J6114)*1440,0),0)</f>
        <v>1.0000000000000764</v>
      </c>
      <c r="L6114" s="14">
        <f t="shared" ref="L6114:L6118" si="9">IF(L6099-L6104+0.17&gt;2,L6099-L6104+0.17,L6099*2.19)</f>
        <v>8.8475999999999999</v>
      </c>
      <c r="M6114" s="13" t="s">
        <v>822</v>
      </c>
      <c r="N6114" s="1" t="s">
        <v>23519</v>
      </c>
      <c r="O6114" s="1">
        <v>20</v>
      </c>
      <c r="P6114" s="1" t="s">
        <v>376</v>
      </c>
      <c r="Q6114" s="4" t="s">
        <v>21</v>
      </c>
    </row>
    <row r="6115" spans="1:17" ht="22.5" x14ac:dyDescent="0.25">
      <c r="A6115" s="3">
        <v>2070</v>
      </c>
      <c r="B6115" s="1" t="s">
        <v>6279</v>
      </c>
      <c r="C6115" s="1" t="s">
        <v>15</v>
      </c>
      <c r="D6115" s="1" t="s">
        <v>40</v>
      </c>
      <c r="E6115" s="1">
        <v>43516810</v>
      </c>
      <c r="F6115" s="1" t="s">
        <v>6280</v>
      </c>
      <c r="G6115" s="1">
        <v>2896346</v>
      </c>
      <c r="H6115" s="1" t="s">
        <v>6281</v>
      </c>
      <c r="I6115" s="2">
        <v>45066</v>
      </c>
      <c r="J6115" s="15" t="str">
        <f>MID(Tabla1[[#This Row],[HORA]],1,5)</f>
        <v>09:11</v>
      </c>
      <c r="K6115" s="16">
        <f>IF(Tabla1[[#This Row],[FECHA]]=I6116,IF(J6116-J6115&gt;0,(J6116-J6115)*1440,0),0)</f>
        <v>1.9999999999999929</v>
      </c>
      <c r="L6115" s="14">
        <f t="shared" si="9"/>
        <v>4.6866000000000003</v>
      </c>
      <c r="M6115" s="13" t="s">
        <v>4547</v>
      </c>
      <c r="N6115" s="1" t="s">
        <v>59</v>
      </c>
      <c r="O6115" s="1">
        <v>10</v>
      </c>
      <c r="P6115" s="1" t="s">
        <v>20</v>
      </c>
      <c r="Q6115" s="4" t="s">
        <v>21</v>
      </c>
    </row>
    <row r="6116" spans="1:17" ht="22.5" x14ac:dyDescent="0.25">
      <c r="A6116" s="3">
        <v>7520</v>
      </c>
      <c r="B6116" s="1" t="s">
        <v>23520</v>
      </c>
      <c r="C6116" s="1" t="s">
        <v>15</v>
      </c>
      <c r="D6116" s="1" t="s">
        <v>23</v>
      </c>
      <c r="E6116" s="1">
        <v>27116144</v>
      </c>
      <c r="F6116" s="1" t="s">
        <v>8565</v>
      </c>
      <c r="G6116" s="1">
        <v>43046222</v>
      </c>
      <c r="H6116" s="1" t="s">
        <v>23521</v>
      </c>
      <c r="I6116" s="2">
        <v>45066</v>
      </c>
      <c r="J6116" s="15" t="str">
        <f>MID(Tabla1[[#This Row],[HORA]],1,5)</f>
        <v>09:13</v>
      </c>
      <c r="K6116" s="16">
        <f>IF(Tabla1[[#This Row],[FECHA]]=I6117,IF(J6117-J6116&gt;0,(J6117-J6116)*1440,0),0)</f>
        <v>1.9999999999999929</v>
      </c>
      <c r="L6116" s="14">
        <f t="shared" si="9"/>
        <v>6.8984999999999994</v>
      </c>
      <c r="M6116" s="13" t="s">
        <v>828</v>
      </c>
      <c r="N6116" s="1" t="s">
        <v>23522</v>
      </c>
      <c r="O6116" s="1">
        <v>10</v>
      </c>
      <c r="P6116" s="1" t="s">
        <v>376</v>
      </c>
      <c r="Q6116" s="4" t="s">
        <v>21</v>
      </c>
    </row>
    <row r="6117" spans="1:17" ht="22.5" x14ac:dyDescent="0.25">
      <c r="A6117" s="3">
        <v>13573</v>
      </c>
      <c r="B6117" s="1" t="s">
        <v>41766</v>
      </c>
      <c r="C6117" s="1" t="s">
        <v>15</v>
      </c>
      <c r="D6117" s="1" t="s">
        <v>161</v>
      </c>
      <c r="E6117" s="1">
        <v>33663087</v>
      </c>
      <c r="F6117" s="1" t="s">
        <v>41767</v>
      </c>
      <c r="G6117" s="1">
        <v>33663087</v>
      </c>
      <c r="H6117" s="1" t="s">
        <v>41767</v>
      </c>
      <c r="I6117" s="2">
        <v>45066</v>
      </c>
      <c r="J6117" s="15" t="str">
        <f>MID(Tabla1[[#This Row],[HORA]],1,5)</f>
        <v>09:15</v>
      </c>
      <c r="K6117" s="16">
        <f>IF(Tabla1[[#This Row],[FECHA]]=I6118,IF(J6118-J6117&gt;0,(J6118-J6117)*1440,0),0)</f>
        <v>6.9999999999999751</v>
      </c>
      <c r="L6117" s="14">
        <f t="shared" si="9"/>
        <v>9.8987999999999996</v>
      </c>
      <c r="M6117" s="13" t="s">
        <v>9111</v>
      </c>
      <c r="N6117" s="1" t="s">
        <v>2178</v>
      </c>
      <c r="O6117" s="1">
        <v>15</v>
      </c>
      <c r="P6117" s="1" t="s">
        <v>1511</v>
      </c>
      <c r="Q6117" s="4" t="s">
        <v>21</v>
      </c>
    </row>
    <row r="6118" spans="1:17" ht="22.5" x14ac:dyDescent="0.25">
      <c r="A6118" s="3">
        <v>2071</v>
      </c>
      <c r="B6118" s="1" t="s">
        <v>6282</v>
      </c>
      <c r="C6118" s="1" t="s">
        <v>15</v>
      </c>
      <c r="D6118" s="1" t="s">
        <v>23</v>
      </c>
      <c r="E6118" s="1">
        <v>60165026</v>
      </c>
      <c r="F6118" s="1" t="s">
        <v>6283</v>
      </c>
      <c r="G6118" s="1">
        <v>60165026</v>
      </c>
      <c r="H6118" s="1" t="s">
        <v>6283</v>
      </c>
      <c r="I6118" s="2">
        <v>45066</v>
      </c>
      <c r="J6118" s="15" t="str">
        <f>MID(Tabla1[[#This Row],[HORA]],1,5)</f>
        <v>09:22</v>
      </c>
      <c r="K6118" s="16">
        <f>IF(Tabla1[[#This Row],[FECHA]]=I6119,IF(J6119-J6118&gt;0,(J6119-J6118)*1440,0),0)</f>
        <v>2.9999999999999893</v>
      </c>
      <c r="L6118" s="14">
        <f t="shared" si="9"/>
        <v>9.3512999999999984</v>
      </c>
      <c r="M6118" s="13" t="s">
        <v>6284</v>
      </c>
      <c r="N6118" s="1" t="s">
        <v>6285</v>
      </c>
      <c r="O6118" s="1">
        <v>35</v>
      </c>
      <c r="P6118" s="1" t="s">
        <v>20</v>
      </c>
      <c r="Q6118" s="4" t="s">
        <v>21</v>
      </c>
    </row>
    <row r="6119" spans="1:17" ht="22.5" x14ac:dyDescent="0.25">
      <c r="A6119" s="3">
        <v>2072</v>
      </c>
      <c r="B6119" s="1" t="s">
        <v>6286</v>
      </c>
      <c r="C6119" s="1" t="s">
        <v>15</v>
      </c>
      <c r="D6119" s="1" t="s">
        <v>40</v>
      </c>
      <c r="E6119" s="1">
        <v>2234926</v>
      </c>
      <c r="F6119" s="1" t="s">
        <v>6287</v>
      </c>
      <c r="G6119" s="1">
        <v>2234927</v>
      </c>
      <c r="H6119" s="1" t="s">
        <v>5335</v>
      </c>
      <c r="I6119" s="2">
        <v>45066</v>
      </c>
      <c r="J6119" s="15" t="str">
        <f>MID(Tabla1[[#This Row],[HORA]],1,5)</f>
        <v>09:25</v>
      </c>
      <c r="K6119" s="16">
        <f>IF(Tabla1[[#This Row],[FECHA]]=I6120,IF(J6120-J6119&gt;0,(J6120-J6119)*1440,0),0)</f>
        <v>1.9999999999999929</v>
      </c>
      <c r="L6119" s="14">
        <v>3.2</v>
      </c>
      <c r="M6119" s="13" t="s">
        <v>1366</v>
      </c>
      <c r="N6119" s="1" t="s">
        <v>6288</v>
      </c>
      <c r="O6119" s="1">
        <v>20</v>
      </c>
      <c r="P6119" s="1" t="s">
        <v>20</v>
      </c>
      <c r="Q6119" s="4" t="s">
        <v>21</v>
      </c>
    </row>
    <row r="6120" spans="1:17" ht="22.5" x14ac:dyDescent="0.25">
      <c r="A6120" s="3">
        <v>7521</v>
      </c>
      <c r="B6120" s="1" t="s">
        <v>23523</v>
      </c>
      <c r="C6120" s="1" t="s">
        <v>15</v>
      </c>
      <c r="D6120" s="1" t="s">
        <v>23</v>
      </c>
      <c r="E6120" s="1">
        <v>43469656</v>
      </c>
      <c r="F6120" s="1" t="s">
        <v>23524</v>
      </c>
      <c r="G6120" s="1">
        <v>2234928</v>
      </c>
      <c r="H6120" s="1" t="s">
        <v>23525</v>
      </c>
      <c r="I6120" s="2">
        <v>45066</v>
      </c>
      <c r="J6120" s="15" t="str">
        <f>MID(Tabla1[[#This Row],[HORA]],1,5)</f>
        <v>09:27</v>
      </c>
      <c r="K6120" s="16">
        <f>IF(Tabla1[[#This Row],[FECHA]]=I6121,IF(J6121-J6120&gt;0,(J6121-J6120)*1440,0),0)</f>
        <v>0</v>
      </c>
      <c r="L6120" s="14">
        <v>2.2999999999999998</v>
      </c>
      <c r="M6120" s="13" t="s">
        <v>2500</v>
      </c>
      <c r="N6120" s="1" t="s">
        <v>23526</v>
      </c>
      <c r="O6120" s="1">
        <v>10</v>
      </c>
      <c r="P6120" s="1" t="s">
        <v>376</v>
      </c>
      <c r="Q6120" s="4" t="s">
        <v>21</v>
      </c>
    </row>
    <row r="6121" spans="1:17" ht="22.5" x14ac:dyDescent="0.25">
      <c r="A6121" s="3">
        <v>7522</v>
      </c>
      <c r="B6121" s="1" t="s">
        <v>23523</v>
      </c>
      <c r="C6121" s="1" t="s">
        <v>15</v>
      </c>
      <c r="D6121" s="1" t="s">
        <v>23</v>
      </c>
      <c r="E6121" s="1">
        <v>43469656</v>
      </c>
      <c r="F6121" s="1" t="s">
        <v>23527</v>
      </c>
      <c r="G6121" s="1">
        <v>2234928</v>
      </c>
      <c r="H6121" s="1" t="s">
        <v>23525</v>
      </c>
      <c r="I6121" s="2">
        <v>45066</v>
      </c>
      <c r="J6121" s="15" t="str">
        <f>MID(Tabla1[[#This Row],[HORA]],1,5)</f>
        <v>09:27</v>
      </c>
      <c r="K6121" s="16">
        <f>IF(Tabla1[[#This Row],[FECHA]]=I6122,IF(J6122-J6121&gt;0,(J6122-J6121)*1440,0),0)</f>
        <v>4.9999999999999822</v>
      </c>
      <c r="L6121" s="14">
        <v>3.5</v>
      </c>
      <c r="M6121" s="13" t="s">
        <v>2500</v>
      </c>
      <c r="N6121" s="1" t="s">
        <v>23526</v>
      </c>
      <c r="O6121" s="1">
        <v>10</v>
      </c>
      <c r="P6121" s="1" t="s">
        <v>376</v>
      </c>
      <c r="Q6121" s="4" t="s">
        <v>21</v>
      </c>
    </row>
    <row r="6122" spans="1:17" ht="22.5" x14ac:dyDescent="0.25">
      <c r="A6122" s="3">
        <v>7523</v>
      </c>
      <c r="B6122" s="1" t="s">
        <v>23528</v>
      </c>
      <c r="C6122" s="1" t="s">
        <v>15</v>
      </c>
      <c r="D6122" s="1" t="s">
        <v>40</v>
      </c>
      <c r="E6122" s="1">
        <v>16493019</v>
      </c>
      <c r="F6122" s="1" t="s">
        <v>11686</v>
      </c>
      <c r="G6122" s="1">
        <v>2234931</v>
      </c>
      <c r="H6122" s="1" t="s">
        <v>23529</v>
      </c>
      <c r="I6122" s="2">
        <v>45066</v>
      </c>
      <c r="J6122" s="15" t="str">
        <f>MID(Tabla1[[#This Row],[HORA]],1,5)</f>
        <v>09:32</v>
      </c>
      <c r="K6122" s="16">
        <f>IF(Tabla1[[#This Row],[FECHA]]=I6123,IF(J6123-J6122&gt;0,(J6123-J6122)*1440,0),0)</f>
        <v>1.9999999999999929</v>
      </c>
      <c r="L6122" s="14">
        <v>5</v>
      </c>
      <c r="M6122" s="13" t="s">
        <v>5614</v>
      </c>
      <c r="N6122" s="1" t="s">
        <v>23530</v>
      </c>
      <c r="O6122" s="1">
        <v>20</v>
      </c>
      <c r="P6122" s="1" t="s">
        <v>376</v>
      </c>
      <c r="Q6122" s="4" t="s">
        <v>21</v>
      </c>
    </row>
    <row r="6123" spans="1:17" ht="22.5" x14ac:dyDescent="0.25">
      <c r="A6123" s="3">
        <v>2073</v>
      </c>
      <c r="B6123" s="1" t="s">
        <v>6289</v>
      </c>
      <c r="C6123" s="1" t="s">
        <v>15</v>
      </c>
      <c r="D6123" s="1" t="s">
        <v>71</v>
      </c>
      <c r="E6123" s="1">
        <v>41100839</v>
      </c>
      <c r="F6123" s="1" t="s">
        <v>6290</v>
      </c>
      <c r="G6123" s="1">
        <v>73022261</v>
      </c>
      <c r="H6123" s="1" t="s">
        <v>6291</v>
      </c>
      <c r="I6123" s="2">
        <v>45066</v>
      </c>
      <c r="J6123" s="15" t="str">
        <f>MID(Tabla1[[#This Row],[HORA]],1,5)</f>
        <v>09:34</v>
      </c>
      <c r="K6123" s="16">
        <f>IF(Tabla1[[#This Row],[FECHA]]=I6124,IF(J6124-J6123&gt;0,(J6124-J6123)*1440,0),0)</f>
        <v>3.0000000000000693</v>
      </c>
      <c r="L6123" s="14">
        <v>2.35</v>
      </c>
      <c r="M6123" s="13" t="s">
        <v>1730</v>
      </c>
      <c r="N6123" s="1" t="s">
        <v>6292</v>
      </c>
      <c r="O6123" s="1">
        <v>15</v>
      </c>
      <c r="P6123" s="1" t="s">
        <v>20</v>
      </c>
      <c r="Q6123" s="4" t="s">
        <v>21</v>
      </c>
    </row>
    <row r="6124" spans="1:17" ht="22.5" x14ac:dyDescent="0.25">
      <c r="A6124" s="3">
        <v>15476</v>
      </c>
      <c r="B6124" s="1" t="s">
        <v>47207</v>
      </c>
      <c r="C6124" s="1" t="s">
        <v>15</v>
      </c>
      <c r="D6124" s="1" t="s">
        <v>40</v>
      </c>
      <c r="E6124" s="1">
        <v>73298569</v>
      </c>
      <c r="F6124" s="1" t="s">
        <v>47208</v>
      </c>
      <c r="G6124" s="1">
        <v>73298569</v>
      </c>
      <c r="H6124" s="1" t="s">
        <v>47208</v>
      </c>
      <c r="I6124" s="2">
        <v>45066</v>
      </c>
      <c r="J6124" s="15" t="str">
        <f>MID(Tabla1[[#This Row],[HORA]],1,5)</f>
        <v>09:37</v>
      </c>
      <c r="K6124" s="16">
        <f>IF(Tabla1[[#This Row],[FECHA]]=I6125,IF(J6125-J6124&gt;0,(J6125-J6124)*1440,0),0)</f>
        <v>4.9999999999999023</v>
      </c>
      <c r="L6124" s="14">
        <v>4.5</v>
      </c>
      <c r="M6124" s="13" t="s">
        <v>5179</v>
      </c>
      <c r="N6124" s="1" t="s">
        <v>28118</v>
      </c>
      <c r="O6124" s="1">
        <v>4</v>
      </c>
      <c r="P6124" s="1" t="s">
        <v>645</v>
      </c>
      <c r="Q6124" s="4" t="s">
        <v>21</v>
      </c>
    </row>
    <row r="6125" spans="1:17" ht="22.5" x14ac:dyDescent="0.25">
      <c r="A6125" s="3">
        <v>7524</v>
      </c>
      <c r="B6125" s="1" t="s">
        <v>23531</v>
      </c>
      <c r="C6125" s="1" t="s">
        <v>15</v>
      </c>
      <c r="D6125" s="1" t="s">
        <v>40</v>
      </c>
      <c r="E6125" s="1">
        <v>41223974</v>
      </c>
      <c r="F6125" s="1" t="s">
        <v>23532</v>
      </c>
      <c r="G6125" s="1">
        <v>2234932</v>
      </c>
      <c r="H6125" s="1" t="s">
        <v>23533</v>
      </c>
      <c r="I6125" s="2">
        <v>45066</v>
      </c>
      <c r="J6125" s="15" t="str">
        <f>MID(Tabla1[[#This Row],[HORA]],1,5)</f>
        <v>09:42</v>
      </c>
      <c r="K6125" s="16">
        <f>IF(Tabla1[[#This Row],[FECHA]]=I6126,IF(J6126-J6125&gt;0,(J6126-J6125)*1440,0),0)</f>
        <v>1.9999999999999929</v>
      </c>
      <c r="L6125" s="14">
        <v>6.2</v>
      </c>
      <c r="M6125" s="13" t="s">
        <v>1692</v>
      </c>
      <c r="N6125" s="1" t="s">
        <v>23534</v>
      </c>
      <c r="O6125" s="1">
        <v>20</v>
      </c>
      <c r="P6125" s="1" t="s">
        <v>376</v>
      </c>
      <c r="Q6125" s="4" t="s">
        <v>21</v>
      </c>
    </row>
    <row r="6126" spans="1:17" ht="22.5" x14ac:dyDescent="0.25">
      <c r="A6126" s="3">
        <v>2144</v>
      </c>
      <c r="B6126" s="1" t="s">
        <v>6527</v>
      </c>
      <c r="C6126" s="1" t="s">
        <v>15</v>
      </c>
      <c r="D6126" s="1" t="s">
        <v>161</v>
      </c>
      <c r="E6126" s="1">
        <v>70808467</v>
      </c>
      <c r="F6126" s="1" t="s">
        <v>6528</v>
      </c>
      <c r="G6126" s="1">
        <v>70808467</v>
      </c>
      <c r="H6126" s="1" t="s">
        <v>6528</v>
      </c>
      <c r="I6126" s="2">
        <v>45066</v>
      </c>
      <c r="J6126" s="15" t="str">
        <f>MID(Tabla1[[#This Row],[HORA]],1,5)</f>
        <v>09:44</v>
      </c>
      <c r="K6126" s="16">
        <f>IF(Tabla1[[#This Row],[FECHA]]=I6127,IF(J6127-J6126&gt;0,(J6127-J6126)*1440,0),0)</f>
        <v>0</v>
      </c>
      <c r="L6126" s="14">
        <v>3.36</v>
      </c>
      <c r="M6126" s="13" t="s">
        <v>2146</v>
      </c>
      <c r="N6126" s="1" t="s">
        <v>1715</v>
      </c>
      <c r="O6126" s="1">
        <v>10</v>
      </c>
      <c r="P6126" s="1" t="s">
        <v>45</v>
      </c>
      <c r="Q6126" s="4" t="s">
        <v>21</v>
      </c>
    </row>
    <row r="6127" spans="1:17" ht="22.5" x14ac:dyDescent="0.25">
      <c r="A6127" s="3">
        <v>15583</v>
      </c>
      <c r="B6127" s="1" t="s">
        <v>47428</v>
      </c>
      <c r="C6127" s="1" t="s">
        <v>15</v>
      </c>
      <c r="D6127" s="1" t="s">
        <v>40</v>
      </c>
      <c r="E6127" s="1">
        <v>72478208</v>
      </c>
      <c r="F6127" s="1" t="s">
        <v>47429</v>
      </c>
      <c r="G6127" s="1">
        <v>75815905</v>
      </c>
      <c r="H6127" s="1" t="s">
        <v>47430</v>
      </c>
      <c r="I6127" s="2">
        <v>45066</v>
      </c>
      <c r="J6127" s="15" t="str">
        <f>MID(Tabla1[[#This Row],[HORA]],1,5)</f>
        <v>09:44</v>
      </c>
      <c r="K6127" s="16">
        <f>IF(Tabla1[[#This Row],[FECHA]]=I6128,IF(J6128-J6127&gt;0,(J6128-J6127)*1440,0),0)</f>
        <v>2.0000000000001528</v>
      </c>
      <c r="L6127" s="14">
        <v>4.3</v>
      </c>
      <c r="M6127" s="13" t="s">
        <v>2146</v>
      </c>
      <c r="N6127" s="1" t="s">
        <v>47431</v>
      </c>
      <c r="O6127" s="1">
        <v>17.600000000000001</v>
      </c>
      <c r="P6127" s="1" t="s">
        <v>47357</v>
      </c>
      <c r="Q6127" s="4" t="s">
        <v>21</v>
      </c>
    </row>
    <row r="6128" spans="1:17" ht="22.5" x14ac:dyDescent="0.25">
      <c r="A6128" s="3">
        <v>2145</v>
      </c>
      <c r="B6128" s="1" t="s">
        <v>6529</v>
      </c>
      <c r="C6128" s="1" t="s">
        <v>15</v>
      </c>
      <c r="D6128" s="1" t="s">
        <v>161</v>
      </c>
      <c r="E6128" s="1">
        <v>44820114</v>
      </c>
      <c r="F6128" s="1" t="s">
        <v>2145</v>
      </c>
      <c r="G6128" s="1">
        <v>44820114</v>
      </c>
      <c r="H6128" s="1" t="s">
        <v>2145</v>
      </c>
      <c r="I6128" s="2">
        <v>45066</v>
      </c>
      <c r="J6128" s="15" t="str">
        <f>MID(Tabla1[[#This Row],[HORA]],1,5)</f>
        <v>09:46</v>
      </c>
      <c r="K6128" s="16">
        <f>IF(Tabla1[[#This Row],[FECHA]]=I6129,IF(J6129-J6128&gt;0,(J6129-J6128)*1440,0),0)</f>
        <v>0.99999999999991651</v>
      </c>
      <c r="L6128" s="14">
        <v>4.54</v>
      </c>
      <c r="M6128" s="13" t="s">
        <v>2149</v>
      </c>
      <c r="N6128" s="1" t="s">
        <v>1715</v>
      </c>
      <c r="O6128" s="1">
        <v>15</v>
      </c>
      <c r="P6128" s="1" t="s">
        <v>45</v>
      </c>
      <c r="Q6128" s="4" t="s">
        <v>21</v>
      </c>
    </row>
    <row r="6129" spans="1:17" ht="22.5" x14ac:dyDescent="0.25">
      <c r="A6129" s="3">
        <v>7525</v>
      </c>
      <c r="B6129" s="1" t="s">
        <v>23535</v>
      </c>
      <c r="C6129" s="1" t="s">
        <v>15</v>
      </c>
      <c r="D6129" s="1" t="s">
        <v>119</v>
      </c>
      <c r="E6129" s="1">
        <v>71632821</v>
      </c>
      <c r="F6129" s="1" t="s">
        <v>23536</v>
      </c>
      <c r="G6129" s="1">
        <v>76572725</v>
      </c>
      <c r="H6129" s="1" t="s">
        <v>23537</v>
      </c>
      <c r="I6129" s="2">
        <v>45066</v>
      </c>
      <c r="J6129" s="15" t="str">
        <f>MID(Tabla1[[#This Row],[HORA]],1,5)</f>
        <v>09:47</v>
      </c>
      <c r="K6129" s="16">
        <f>IF(Tabla1[[#This Row],[FECHA]]=I6130,IF(J6130-J6129&gt;0,(J6130-J6129)*1440,0),0)</f>
        <v>1.9999999999999929</v>
      </c>
      <c r="L6129" s="14">
        <v>2.21</v>
      </c>
      <c r="M6129" s="13" t="s">
        <v>2805</v>
      </c>
      <c r="N6129" s="1" t="s">
        <v>11808</v>
      </c>
      <c r="O6129" s="1">
        <v>30</v>
      </c>
      <c r="P6129" s="1" t="s">
        <v>376</v>
      </c>
      <c r="Q6129" s="4" t="s">
        <v>21</v>
      </c>
    </row>
    <row r="6130" spans="1:17" ht="22.5" x14ac:dyDescent="0.25">
      <c r="A6130" s="3">
        <v>2074</v>
      </c>
      <c r="B6130" s="1" t="s">
        <v>6293</v>
      </c>
      <c r="C6130" s="1" t="s">
        <v>15</v>
      </c>
      <c r="D6130" s="1" t="s">
        <v>40</v>
      </c>
      <c r="E6130" s="1">
        <v>16412352</v>
      </c>
      <c r="F6130" s="1" t="s">
        <v>6294</v>
      </c>
      <c r="G6130" s="1">
        <v>2234935</v>
      </c>
      <c r="H6130" s="1" t="s">
        <v>6295</v>
      </c>
      <c r="I6130" s="2">
        <v>45066</v>
      </c>
      <c r="J6130" s="15" t="str">
        <f>MID(Tabla1[[#This Row],[HORA]],1,5)</f>
        <v>09:49</v>
      </c>
      <c r="K6130" s="16">
        <f>IF(Tabla1[[#This Row],[FECHA]]=I6131,IF(J6131-J6130&gt;0,(J6131-J6130)*1440,0),0)</f>
        <v>3.0000000000000693</v>
      </c>
      <c r="L6130" s="14">
        <v>3.45</v>
      </c>
      <c r="M6130" s="13" t="s">
        <v>2222</v>
      </c>
      <c r="N6130" s="1" t="s">
        <v>6296</v>
      </c>
      <c r="O6130" s="1">
        <v>20</v>
      </c>
      <c r="P6130" s="1" t="s">
        <v>20</v>
      </c>
      <c r="Q6130" s="4" t="s">
        <v>21</v>
      </c>
    </row>
    <row r="6131" spans="1:17" ht="22.5" x14ac:dyDescent="0.25">
      <c r="A6131" s="3">
        <v>7526</v>
      </c>
      <c r="B6131" s="1" t="s">
        <v>23538</v>
      </c>
      <c r="C6131" s="1" t="s">
        <v>15</v>
      </c>
      <c r="D6131" s="1" t="s">
        <v>40</v>
      </c>
      <c r="E6131" s="1">
        <v>16531805</v>
      </c>
      <c r="F6131" s="1" t="s">
        <v>7810</v>
      </c>
      <c r="G6131" s="1">
        <v>2234936</v>
      </c>
      <c r="H6131" s="1" t="s">
        <v>7811</v>
      </c>
      <c r="I6131" s="2">
        <v>45066</v>
      </c>
      <c r="J6131" s="15" t="str">
        <f>MID(Tabla1[[#This Row],[HORA]],1,5)</f>
        <v>09:52</v>
      </c>
      <c r="K6131" s="16">
        <f>IF(Tabla1[[#This Row],[FECHA]]=I6132,IF(J6132-J6131&gt;0,(J6132-J6131)*1440,0),0)</f>
        <v>0</v>
      </c>
      <c r="L6131" s="14">
        <v>3.14</v>
      </c>
      <c r="M6131" s="13" t="s">
        <v>13051</v>
      </c>
      <c r="N6131" s="1" t="s">
        <v>23539</v>
      </c>
      <c r="O6131" s="1">
        <v>20</v>
      </c>
      <c r="P6131" s="1" t="s">
        <v>376</v>
      </c>
      <c r="Q6131" s="4" t="s">
        <v>21</v>
      </c>
    </row>
    <row r="6132" spans="1:17" ht="22.5" x14ac:dyDescent="0.25">
      <c r="A6132" s="3">
        <v>15962</v>
      </c>
      <c r="B6132" s="1" t="s">
        <v>48528</v>
      </c>
      <c r="C6132" s="1" t="s">
        <v>15</v>
      </c>
      <c r="D6132" s="1" t="s">
        <v>40</v>
      </c>
      <c r="E6132" s="1">
        <v>20607864072</v>
      </c>
      <c r="F6132" s="1" t="s">
        <v>48529</v>
      </c>
      <c r="G6132" s="1">
        <v>2234938</v>
      </c>
      <c r="H6132" s="1" t="s">
        <v>14447</v>
      </c>
      <c r="I6132" s="2">
        <v>45066</v>
      </c>
      <c r="J6132" s="15" t="str">
        <f>MID(Tabla1[[#This Row],[HORA]],1,5)</f>
        <v>09:52</v>
      </c>
      <c r="K6132" s="16">
        <f>IF(Tabla1[[#This Row],[FECHA]]=I6133,IF(J6133-J6132&gt;0,(J6133-J6132)*1440,0),0)</f>
        <v>1.9999999999999929</v>
      </c>
      <c r="L6132" s="14">
        <v>4.5199999999999996</v>
      </c>
      <c r="M6132" s="13" t="s">
        <v>13051</v>
      </c>
      <c r="N6132" s="1" t="s">
        <v>48530</v>
      </c>
      <c r="O6132" s="1">
        <v>50</v>
      </c>
      <c r="P6132" s="1" t="s">
        <v>20</v>
      </c>
      <c r="Q6132" s="4" t="s">
        <v>21</v>
      </c>
    </row>
    <row r="6133" spans="1:17" ht="22.5" x14ac:dyDescent="0.25">
      <c r="A6133" s="3">
        <v>2075</v>
      </c>
      <c r="B6133" s="1" t="s">
        <v>6297</v>
      </c>
      <c r="C6133" s="1" t="s">
        <v>15</v>
      </c>
      <c r="D6133" s="1" t="s">
        <v>40</v>
      </c>
      <c r="E6133" s="1">
        <v>16675418</v>
      </c>
      <c r="F6133" s="1" t="s">
        <v>6298</v>
      </c>
      <c r="G6133" s="1">
        <v>2234939</v>
      </c>
      <c r="H6133" s="1" t="s">
        <v>6299</v>
      </c>
      <c r="I6133" s="2">
        <v>45066</v>
      </c>
      <c r="J6133" s="15" t="str">
        <f>MID(Tabla1[[#This Row],[HORA]],1,5)</f>
        <v>09:54</v>
      </c>
      <c r="K6133" s="16">
        <f>IF(Tabla1[[#This Row],[FECHA]]=I6134,IF(J6134-J6133&gt;0,(J6134-J6133)*1440,0),0)</f>
        <v>0.99999999999991651</v>
      </c>
      <c r="L6133" s="14">
        <v>4.46</v>
      </c>
      <c r="M6133" s="13" t="s">
        <v>6300</v>
      </c>
      <c r="N6133" s="1" t="s">
        <v>6301</v>
      </c>
      <c r="O6133" s="1">
        <v>20</v>
      </c>
      <c r="P6133" s="1" t="s">
        <v>20</v>
      </c>
      <c r="Q6133" s="4" t="s">
        <v>21</v>
      </c>
    </row>
    <row r="6134" spans="1:17" ht="22.5" x14ac:dyDescent="0.25">
      <c r="A6134" s="3">
        <v>7527</v>
      </c>
      <c r="B6134" s="1" t="s">
        <v>23540</v>
      </c>
      <c r="C6134" s="1" t="s">
        <v>15</v>
      </c>
      <c r="D6134" s="1" t="s">
        <v>40</v>
      </c>
      <c r="E6134" s="1">
        <v>16534295</v>
      </c>
      <c r="F6134" s="1" t="s">
        <v>3325</v>
      </c>
      <c r="G6134" s="1">
        <v>2234941</v>
      </c>
      <c r="H6134" s="1" t="s">
        <v>23541</v>
      </c>
      <c r="I6134" s="2">
        <v>45066</v>
      </c>
      <c r="J6134" s="15" t="str">
        <f>MID(Tabla1[[#This Row],[HORA]],1,5)</f>
        <v>09:55</v>
      </c>
      <c r="K6134" s="16">
        <f>IF(Tabla1[[#This Row],[FECHA]]=I6135,IF(J6135-J6134&gt;0,(J6135-J6134)*1440,0),0)</f>
        <v>1.0000000000000764</v>
      </c>
      <c r="L6134" s="14">
        <v>4.3600000000000003</v>
      </c>
      <c r="M6134" s="13" t="s">
        <v>749</v>
      </c>
      <c r="N6134" s="1" t="s">
        <v>23542</v>
      </c>
      <c r="O6134" s="1">
        <v>25</v>
      </c>
      <c r="P6134" s="1" t="s">
        <v>376</v>
      </c>
      <c r="Q6134" s="4" t="s">
        <v>21</v>
      </c>
    </row>
    <row r="6135" spans="1:17" ht="22.5" x14ac:dyDescent="0.25">
      <c r="A6135" s="3">
        <v>2076</v>
      </c>
      <c r="B6135" s="1" t="s">
        <v>6302</v>
      </c>
      <c r="C6135" s="1" t="s">
        <v>15</v>
      </c>
      <c r="D6135" s="1" t="s">
        <v>40</v>
      </c>
      <c r="E6135" s="1">
        <v>16430458</v>
      </c>
      <c r="F6135" s="1" t="s">
        <v>6303</v>
      </c>
      <c r="G6135" s="1">
        <v>2234942</v>
      </c>
      <c r="H6135" s="1" t="s">
        <v>6304</v>
      </c>
      <c r="I6135" s="2">
        <v>45066</v>
      </c>
      <c r="J6135" s="15" t="str">
        <f>MID(Tabla1[[#This Row],[HORA]],1,5)</f>
        <v>09:56</v>
      </c>
      <c r="K6135" s="16">
        <f>IF(Tabla1[[#This Row],[FECHA]]=I6136,IF(J6136-J6135&gt;0,(J6136-J6135)*1440,0),0)</f>
        <v>2.9999999999999094</v>
      </c>
      <c r="L6135" s="14">
        <v>2.0699999999999998</v>
      </c>
      <c r="M6135" s="13" t="s">
        <v>361</v>
      </c>
      <c r="N6135" s="1" t="s">
        <v>6305</v>
      </c>
      <c r="O6135" s="1">
        <v>15</v>
      </c>
      <c r="P6135" s="1" t="s">
        <v>20</v>
      </c>
      <c r="Q6135" s="4" t="s">
        <v>21</v>
      </c>
    </row>
    <row r="6136" spans="1:17" ht="22.5" x14ac:dyDescent="0.25">
      <c r="A6136" s="3">
        <v>7528</v>
      </c>
      <c r="B6136" s="1" t="s">
        <v>23543</v>
      </c>
      <c r="C6136" s="1" t="s">
        <v>15</v>
      </c>
      <c r="D6136" s="1" t="s">
        <v>77</v>
      </c>
      <c r="E6136" s="1">
        <v>17450239</v>
      </c>
      <c r="F6136" s="1" t="s">
        <v>23544</v>
      </c>
      <c r="G6136" s="1">
        <v>40447383</v>
      </c>
      <c r="H6136" s="1" t="s">
        <v>23545</v>
      </c>
      <c r="I6136" s="2">
        <v>45066</v>
      </c>
      <c r="J6136" s="15" t="str">
        <f>MID(Tabla1[[#This Row],[HORA]],1,5)</f>
        <v>09:59</v>
      </c>
      <c r="K6136" s="16">
        <f>IF(Tabla1[[#This Row],[FECHA]]=I6137,IF(J6137-J6136&gt;0,(J6137-J6136)*1440,0),0)</f>
        <v>6.0000000000000586</v>
      </c>
      <c r="L6136" s="14">
        <v>3.36</v>
      </c>
      <c r="M6136" s="13" t="s">
        <v>1734</v>
      </c>
      <c r="N6136" s="1" t="s">
        <v>23546</v>
      </c>
      <c r="O6136" s="1">
        <v>12</v>
      </c>
      <c r="P6136" s="1" t="s">
        <v>376</v>
      </c>
      <c r="Q6136" s="4" t="s">
        <v>21</v>
      </c>
    </row>
    <row r="6137" spans="1:17" ht="22.5" x14ac:dyDescent="0.25">
      <c r="A6137" s="3">
        <v>7529</v>
      </c>
      <c r="B6137" s="1" t="s">
        <v>23547</v>
      </c>
      <c r="C6137" s="1" t="s">
        <v>15</v>
      </c>
      <c r="D6137" s="1" t="s">
        <v>33</v>
      </c>
      <c r="E6137" s="1">
        <v>16712137</v>
      </c>
      <c r="F6137" s="1" t="s">
        <v>22549</v>
      </c>
      <c r="G6137" s="1">
        <v>75898756</v>
      </c>
      <c r="H6137" s="1" t="s">
        <v>23548</v>
      </c>
      <c r="I6137" s="2">
        <v>45066</v>
      </c>
      <c r="J6137" s="15" t="str">
        <f>MID(Tabla1[[#This Row],[HORA]],1,5)</f>
        <v>10:05</v>
      </c>
      <c r="K6137" s="16">
        <f>IF(Tabla1[[#This Row],[FECHA]]=I6138,IF(J6138-J6137&gt;0,(J6138-J6137)*1440,0),0)</f>
        <v>2.9999999999999893</v>
      </c>
      <c r="L6137" s="14">
        <v>2.37</v>
      </c>
      <c r="M6137" s="13" t="s">
        <v>4234</v>
      </c>
      <c r="N6137" s="1" t="s">
        <v>23549</v>
      </c>
      <c r="O6137" s="1">
        <v>30</v>
      </c>
      <c r="P6137" s="1" t="s">
        <v>376</v>
      </c>
      <c r="Q6137" s="4" t="s">
        <v>21</v>
      </c>
    </row>
    <row r="6138" spans="1:17" ht="22.5" x14ac:dyDescent="0.25">
      <c r="A6138" s="3">
        <v>7530</v>
      </c>
      <c r="B6138" s="1" t="s">
        <v>23550</v>
      </c>
      <c r="C6138" s="1" t="s">
        <v>15</v>
      </c>
      <c r="D6138" s="1" t="s">
        <v>71</v>
      </c>
      <c r="E6138" s="1">
        <v>17622226</v>
      </c>
      <c r="F6138" s="1" t="s">
        <v>23551</v>
      </c>
      <c r="G6138" s="1">
        <v>2234950</v>
      </c>
      <c r="H6138" s="1" t="s">
        <v>23552</v>
      </c>
      <c r="I6138" s="2">
        <v>45066</v>
      </c>
      <c r="J6138" s="15" t="str">
        <f>MID(Tabla1[[#This Row],[HORA]],1,5)</f>
        <v>10:08</v>
      </c>
      <c r="K6138" s="16">
        <f>IF(Tabla1[[#This Row],[FECHA]]=I6139,IF(J6139-J6138&gt;0,(J6139-J6138)*1440,0),0)</f>
        <v>3.9999999999999858</v>
      </c>
      <c r="L6138" s="14">
        <v>5.38</v>
      </c>
      <c r="M6138" s="13" t="s">
        <v>3625</v>
      </c>
      <c r="N6138" s="1" t="s">
        <v>23553</v>
      </c>
      <c r="O6138" s="1">
        <v>15</v>
      </c>
      <c r="P6138" s="1" t="s">
        <v>376</v>
      </c>
      <c r="Q6138" s="4" t="s">
        <v>21</v>
      </c>
    </row>
    <row r="6139" spans="1:17" ht="22.5" x14ac:dyDescent="0.25">
      <c r="A6139" s="3">
        <v>2077</v>
      </c>
      <c r="B6139" s="1" t="s">
        <v>6306</v>
      </c>
      <c r="C6139" s="1" t="s">
        <v>15</v>
      </c>
      <c r="D6139" s="1" t="s">
        <v>1017</v>
      </c>
      <c r="E6139" s="1">
        <v>27673367</v>
      </c>
      <c r="F6139" s="1" t="s">
        <v>6307</v>
      </c>
      <c r="G6139" s="1">
        <v>2234951</v>
      </c>
      <c r="H6139" s="1" t="s">
        <v>6308</v>
      </c>
      <c r="I6139" s="2">
        <v>45066</v>
      </c>
      <c r="J6139" s="15" t="str">
        <f>MID(Tabla1[[#This Row],[HORA]],1,5)</f>
        <v>10:12</v>
      </c>
      <c r="K6139" s="16">
        <f>IF(Tabla1[[#This Row],[FECHA]]=I6140,IF(J6140-J6139&gt;0,(J6140-J6139)*1440,0),0)</f>
        <v>1.9999999999999929</v>
      </c>
      <c r="L6139" s="14">
        <v>7.44</v>
      </c>
      <c r="M6139" s="13" t="s">
        <v>3911</v>
      </c>
      <c r="N6139" s="1" t="s">
        <v>2323</v>
      </c>
      <c r="O6139" s="1">
        <v>13</v>
      </c>
      <c r="P6139" s="1" t="s">
        <v>20</v>
      </c>
      <c r="Q6139" s="4" t="s">
        <v>21</v>
      </c>
    </row>
    <row r="6140" spans="1:17" ht="22.5" x14ac:dyDescent="0.25">
      <c r="A6140" s="3">
        <v>2078</v>
      </c>
      <c r="B6140" s="1" t="s">
        <v>6309</v>
      </c>
      <c r="C6140" s="1" t="s">
        <v>15</v>
      </c>
      <c r="D6140" s="1" t="s">
        <v>33</v>
      </c>
      <c r="E6140" s="1">
        <v>76476766</v>
      </c>
      <c r="F6140" s="1" t="s">
        <v>6310</v>
      </c>
      <c r="G6140" s="1">
        <v>2234954</v>
      </c>
      <c r="H6140" s="1" t="s">
        <v>6311</v>
      </c>
      <c r="I6140" s="2">
        <v>45066</v>
      </c>
      <c r="J6140" s="15" t="str">
        <f>MID(Tabla1[[#This Row],[HORA]],1,5)</f>
        <v>10:14</v>
      </c>
      <c r="K6140" s="16">
        <f>IF(Tabla1[[#This Row],[FECHA]]=I6141,IF(J6141-J6140&gt;0,(J6141-J6140)*1440,0),0)</f>
        <v>0</v>
      </c>
      <c r="L6140" s="14">
        <v>3.31</v>
      </c>
      <c r="M6140" s="13" t="s">
        <v>2824</v>
      </c>
      <c r="N6140" s="1" t="s">
        <v>6312</v>
      </c>
      <c r="O6140" s="1">
        <v>15</v>
      </c>
      <c r="P6140" s="1" t="s">
        <v>20</v>
      </c>
      <c r="Q6140" s="4" t="s">
        <v>21</v>
      </c>
    </row>
    <row r="6141" spans="1:17" ht="22.5" x14ac:dyDescent="0.25">
      <c r="A6141" s="3">
        <v>7531</v>
      </c>
      <c r="B6141" s="1" t="s">
        <v>23554</v>
      </c>
      <c r="C6141" s="1" t="s">
        <v>15</v>
      </c>
      <c r="D6141" s="1" t="s">
        <v>40</v>
      </c>
      <c r="E6141" s="1">
        <v>74283036</v>
      </c>
      <c r="F6141" s="1" t="s">
        <v>23555</v>
      </c>
      <c r="G6141" s="1">
        <v>2234955</v>
      </c>
      <c r="H6141" s="1" t="s">
        <v>23556</v>
      </c>
      <c r="I6141" s="2">
        <v>45066</v>
      </c>
      <c r="J6141" s="15" t="str">
        <f>MID(Tabla1[[#This Row],[HORA]],1,5)</f>
        <v>10:14</v>
      </c>
      <c r="K6141" s="16">
        <f>IF(Tabla1[[#This Row],[FECHA]]=I6142,IF(J6142-J6141&gt;0,(J6142-J6141)*1440,0),0)</f>
        <v>2.9999999999999893</v>
      </c>
      <c r="L6141" s="14">
        <v>3.12</v>
      </c>
      <c r="M6141" s="13" t="s">
        <v>2824</v>
      </c>
      <c r="N6141" s="1" t="s">
        <v>23557</v>
      </c>
      <c r="O6141" s="1">
        <v>15</v>
      </c>
      <c r="P6141" s="1" t="s">
        <v>376</v>
      </c>
      <c r="Q6141" s="4" t="s">
        <v>21</v>
      </c>
    </row>
    <row r="6142" spans="1:17" ht="22.5" x14ac:dyDescent="0.25">
      <c r="A6142" s="3">
        <v>193</v>
      </c>
      <c r="B6142" s="1" t="s">
        <v>462</v>
      </c>
      <c r="C6142" s="1" t="s">
        <v>15</v>
      </c>
      <c r="D6142" s="1" t="s">
        <v>463</v>
      </c>
      <c r="E6142" s="1">
        <v>2234956</v>
      </c>
      <c r="F6142" s="1" t="s">
        <v>464</v>
      </c>
      <c r="G6142" s="1">
        <v>2234957</v>
      </c>
      <c r="H6142" s="1" t="s">
        <v>465</v>
      </c>
      <c r="I6142" s="2">
        <v>45066</v>
      </c>
      <c r="J6142" s="15" t="str">
        <f>MID(Tabla1[[#This Row],[HORA]],1,5)</f>
        <v>10:17</v>
      </c>
      <c r="K6142" s="16">
        <f>IF(Tabla1[[#This Row],[FECHA]]=I6143,IF(J6143-J6142&gt;0,(J6143-J6142)*1440,0),0)</f>
        <v>1.0000000000000764</v>
      </c>
      <c r="L6142" s="14">
        <v>5.21</v>
      </c>
      <c r="M6142" s="13" t="s">
        <v>466</v>
      </c>
      <c r="N6142" s="1" t="s">
        <v>467</v>
      </c>
      <c r="O6142" s="1">
        <v>0</v>
      </c>
      <c r="P6142" s="1" t="s">
        <v>376</v>
      </c>
      <c r="Q6142" s="4" t="s">
        <v>21</v>
      </c>
    </row>
    <row r="6143" spans="1:17" ht="22.5" x14ac:dyDescent="0.25">
      <c r="A6143" s="3">
        <v>15963</v>
      </c>
      <c r="B6143" s="1" t="s">
        <v>48531</v>
      </c>
      <c r="C6143" s="1" t="s">
        <v>15</v>
      </c>
      <c r="D6143" s="1" t="s">
        <v>33</v>
      </c>
      <c r="E6143" s="1">
        <v>20512327631</v>
      </c>
      <c r="F6143" s="1" t="s">
        <v>48477</v>
      </c>
      <c r="G6143" s="1">
        <v>75624854</v>
      </c>
      <c r="H6143" s="1" t="s">
        <v>48478</v>
      </c>
      <c r="I6143" s="2">
        <v>45066</v>
      </c>
      <c r="J6143" s="15" t="str">
        <f>MID(Tabla1[[#This Row],[HORA]],1,5)</f>
        <v>10:18</v>
      </c>
      <c r="K6143" s="16">
        <f>IF(Tabla1[[#This Row],[FECHA]]=I6144,IF(J6144-J6143&gt;0,(J6144-J6143)*1440,0),0)</f>
        <v>2.9999999999999094</v>
      </c>
      <c r="L6143" s="14">
        <v>2.5499999999999998</v>
      </c>
      <c r="M6143" s="13" t="s">
        <v>159</v>
      </c>
      <c r="N6143" s="1" t="s">
        <v>48532</v>
      </c>
      <c r="O6143" s="1">
        <v>18</v>
      </c>
      <c r="P6143" s="1" t="s">
        <v>20</v>
      </c>
      <c r="Q6143" s="4" t="s">
        <v>21</v>
      </c>
    </row>
    <row r="6144" spans="1:17" ht="22.5" x14ac:dyDescent="0.25">
      <c r="A6144" s="3">
        <v>7532</v>
      </c>
      <c r="B6144" s="1" t="s">
        <v>23558</v>
      </c>
      <c r="C6144" s="1" t="s">
        <v>15</v>
      </c>
      <c r="D6144" s="1" t="s">
        <v>40</v>
      </c>
      <c r="E6144" s="1">
        <v>16439951</v>
      </c>
      <c r="F6144" s="1" t="s">
        <v>23559</v>
      </c>
      <c r="G6144" s="1">
        <v>2234958</v>
      </c>
      <c r="H6144" s="1" t="s">
        <v>23560</v>
      </c>
      <c r="I6144" s="2">
        <v>45066</v>
      </c>
      <c r="J6144" s="15" t="str">
        <f>MID(Tabla1[[#This Row],[HORA]],1,5)</f>
        <v>10:21</v>
      </c>
      <c r="K6144" s="16">
        <f>IF(Tabla1[[#This Row],[FECHA]]=I6145,IF(J6145-J6144&gt;0,(J6145-J6144)*1440,0),0)</f>
        <v>7.9999999999999716</v>
      </c>
      <c r="L6144" s="14">
        <v>4.28</v>
      </c>
      <c r="M6144" s="13" t="s">
        <v>12286</v>
      </c>
      <c r="N6144" s="1" t="s">
        <v>23561</v>
      </c>
      <c r="O6144" s="1">
        <v>12</v>
      </c>
      <c r="P6144" s="1" t="s">
        <v>376</v>
      </c>
      <c r="Q6144" s="4" t="s">
        <v>21</v>
      </c>
    </row>
    <row r="6145" spans="1:17" ht="22.5" x14ac:dyDescent="0.25">
      <c r="A6145" s="3">
        <v>7533</v>
      </c>
      <c r="B6145" s="1" t="s">
        <v>23562</v>
      </c>
      <c r="C6145" s="1" t="s">
        <v>15</v>
      </c>
      <c r="D6145" s="1" t="s">
        <v>23</v>
      </c>
      <c r="E6145" s="1">
        <v>43513701</v>
      </c>
      <c r="F6145" s="1" t="s">
        <v>23563</v>
      </c>
      <c r="G6145" s="1">
        <v>2234960</v>
      </c>
      <c r="H6145" s="1" t="s">
        <v>23564</v>
      </c>
      <c r="I6145" s="2">
        <v>45066</v>
      </c>
      <c r="J6145" s="15" t="str">
        <f>MID(Tabla1[[#This Row],[HORA]],1,5)</f>
        <v>10:29</v>
      </c>
      <c r="K6145" s="16">
        <f>IF(Tabla1[[#This Row],[FECHA]]=I6146,IF(J6146-J6145&gt;0,(J6146-J6145)*1440,0),0)</f>
        <v>3.0000000000000693</v>
      </c>
      <c r="L6145" s="14">
        <v>6.14</v>
      </c>
      <c r="M6145" s="13" t="s">
        <v>1684</v>
      </c>
      <c r="N6145" s="1" t="s">
        <v>23565</v>
      </c>
      <c r="O6145" s="1">
        <v>20</v>
      </c>
      <c r="P6145" s="1" t="s">
        <v>376</v>
      </c>
      <c r="Q6145" s="4" t="s">
        <v>21</v>
      </c>
    </row>
    <row r="6146" spans="1:17" ht="22.5" x14ac:dyDescent="0.25">
      <c r="A6146" s="3">
        <v>2079</v>
      </c>
      <c r="B6146" s="1" t="s">
        <v>6313</v>
      </c>
      <c r="C6146" s="1" t="s">
        <v>15</v>
      </c>
      <c r="D6146" s="1" t="s">
        <v>40</v>
      </c>
      <c r="E6146" s="1">
        <v>17542968</v>
      </c>
      <c r="F6146" s="1" t="s">
        <v>1728</v>
      </c>
      <c r="G6146" s="1">
        <v>2234962</v>
      </c>
      <c r="H6146" s="1" t="s">
        <v>1729</v>
      </c>
      <c r="I6146" s="2">
        <v>45066</v>
      </c>
      <c r="J6146" s="15" t="str">
        <f>MID(Tabla1[[#This Row],[HORA]],1,5)</f>
        <v>10:32</v>
      </c>
      <c r="K6146" s="16">
        <f>IF(Tabla1[[#This Row],[FECHA]]=I6147,IF(J6147-J6146&gt;0,(J6147-J6146)*1440,0),0)</f>
        <v>1.9999999999999929</v>
      </c>
      <c r="L6146" s="14">
        <v>3.44</v>
      </c>
      <c r="M6146" s="13" t="s">
        <v>286</v>
      </c>
      <c r="N6146" s="1" t="s">
        <v>6314</v>
      </c>
      <c r="O6146" s="1">
        <v>30</v>
      </c>
      <c r="P6146" s="1" t="s">
        <v>20</v>
      </c>
      <c r="Q6146" s="4" t="s">
        <v>21</v>
      </c>
    </row>
    <row r="6147" spans="1:17" ht="22.5" x14ac:dyDescent="0.25">
      <c r="A6147" s="3">
        <v>2080</v>
      </c>
      <c r="B6147" s="1" t="s">
        <v>6315</v>
      </c>
      <c r="C6147" s="1" t="s">
        <v>15</v>
      </c>
      <c r="D6147" s="1" t="s">
        <v>23</v>
      </c>
      <c r="E6147" s="1">
        <v>42002253</v>
      </c>
      <c r="F6147" s="1" t="s">
        <v>6316</v>
      </c>
      <c r="G6147" s="1">
        <v>2234965</v>
      </c>
      <c r="H6147" s="1" t="s">
        <v>6317</v>
      </c>
      <c r="I6147" s="2">
        <v>45066</v>
      </c>
      <c r="J6147" s="15" t="str">
        <f>MID(Tabla1[[#This Row],[HORA]],1,5)</f>
        <v>10:34</v>
      </c>
      <c r="K6147" s="16">
        <f>IF(Tabla1[[#This Row],[FECHA]]=I6148,IF(J6148-J6147&gt;0,(J6148-J6147)*1440,0),0)</f>
        <v>0</v>
      </c>
      <c r="L6147" s="14">
        <v>4.0999999999999996</v>
      </c>
      <c r="M6147" s="13" t="s">
        <v>1323</v>
      </c>
      <c r="N6147" s="1" t="s">
        <v>6318</v>
      </c>
      <c r="O6147" s="1">
        <v>13</v>
      </c>
      <c r="P6147" s="1" t="s">
        <v>20</v>
      </c>
      <c r="Q6147" s="4" t="s">
        <v>21</v>
      </c>
    </row>
    <row r="6148" spans="1:17" ht="22.5" x14ac:dyDescent="0.25">
      <c r="A6148" s="3">
        <v>7534</v>
      </c>
      <c r="B6148" s="1" t="s">
        <v>23566</v>
      </c>
      <c r="C6148" s="1" t="s">
        <v>15</v>
      </c>
      <c r="D6148" s="1" t="s">
        <v>40</v>
      </c>
      <c r="E6148" s="1">
        <v>7616254</v>
      </c>
      <c r="F6148" s="1" t="s">
        <v>23567</v>
      </c>
      <c r="G6148" s="1">
        <v>2234964</v>
      </c>
      <c r="H6148" s="1" t="s">
        <v>23568</v>
      </c>
      <c r="I6148" s="2">
        <v>45066</v>
      </c>
      <c r="J6148" s="15" t="str">
        <f>MID(Tabla1[[#This Row],[HORA]],1,5)</f>
        <v>10:34</v>
      </c>
      <c r="K6148" s="16">
        <f>IF(Tabla1[[#This Row],[FECHA]]=I6149,IF(J6149-J6148&gt;0,(J6149-J6148)*1440,0),0)</f>
        <v>1.9999999999999929</v>
      </c>
      <c r="L6148" s="14">
        <v>4.04</v>
      </c>
      <c r="M6148" s="13" t="s">
        <v>1323</v>
      </c>
      <c r="N6148" s="1" t="s">
        <v>23569</v>
      </c>
      <c r="O6148" s="1">
        <v>15</v>
      </c>
      <c r="P6148" s="1" t="s">
        <v>376</v>
      </c>
      <c r="Q6148" s="4" t="s">
        <v>21</v>
      </c>
    </row>
    <row r="6149" spans="1:17" ht="22.5" x14ac:dyDescent="0.25">
      <c r="A6149" s="3">
        <v>2081</v>
      </c>
      <c r="B6149" s="1" t="s">
        <v>6319</v>
      </c>
      <c r="C6149" s="1" t="s">
        <v>15</v>
      </c>
      <c r="D6149" s="1" t="s">
        <v>40</v>
      </c>
      <c r="E6149" s="1">
        <v>46661626</v>
      </c>
      <c r="F6149" s="1" t="s">
        <v>6320</v>
      </c>
      <c r="G6149" s="1">
        <v>2234968</v>
      </c>
      <c r="H6149" s="1" t="s">
        <v>6321</v>
      </c>
      <c r="I6149" s="2">
        <v>45066</v>
      </c>
      <c r="J6149" s="15" t="str">
        <f>MID(Tabla1[[#This Row],[HORA]],1,5)</f>
        <v>10:36</v>
      </c>
      <c r="K6149" s="16">
        <f>IF(Tabla1[[#This Row],[FECHA]]=I6150,IF(J6150-J6149&gt;0,(J6150-J6149)*1440,0),0)</f>
        <v>0</v>
      </c>
      <c r="L6149" s="14">
        <v>2.14</v>
      </c>
      <c r="M6149" s="13" t="s">
        <v>4241</v>
      </c>
      <c r="N6149" s="1" t="s">
        <v>1715</v>
      </c>
      <c r="O6149" s="1">
        <v>10</v>
      </c>
      <c r="P6149" s="1" t="s">
        <v>20</v>
      </c>
      <c r="Q6149" s="4" t="s">
        <v>21</v>
      </c>
    </row>
    <row r="6150" spans="1:17" ht="22.5" x14ac:dyDescent="0.25">
      <c r="A6150" s="3">
        <v>7535</v>
      </c>
      <c r="B6150" s="1" t="s">
        <v>23570</v>
      </c>
      <c r="C6150" s="1" t="s">
        <v>15</v>
      </c>
      <c r="D6150" s="1" t="s">
        <v>40</v>
      </c>
      <c r="E6150" s="1">
        <v>16714021</v>
      </c>
      <c r="F6150" s="1" t="s">
        <v>23571</v>
      </c>
      <c r="G6150" s="1">
        <v>2234966</v>
      </c>
      <c r="H6150" s="1" t="s">
        <v>23572</v>
      </c>
      <c r="I6150" s="2">
        <v>45066</v>
      </c>
      <c r="J6150" s="15" t="str">
        <f>MID(Tabla1[[#This Row],[HORA]],1,5)</f>
        <v>10:36</v>
      </c>
      <c r="K6150" s="16">
        <f>IF(Tabla1[[#This Row],[FECHA]]=I6151,IF(J6151-J6150&gt;0,(J6151-J6150)*1440,0),0)</f>
        <v>3.0000000000000693</v>
      </c>
      <c r="L6150" s="14">
        <v>3.15</v>
      </c>
      <c r="M6150" s="13" t="s">
        <v>4241</v>
      </c>
      <c r="N6150" s="1" t="s">
        <v>23573</v>
      </c>
      <c r="O6150" s="1">
        <v>20</v>
      </c>
      <c r="P6150" s="1" t="s">
        <v>376</v>
      </c>
      <c r="Q6150" s="4" t="s">
        <v>21</v>
      </c>
    </row>
    <row r="6151" spans="1:17" ht="22.5" x14ac:dyDescent="0.25">
      <c r="A6151" s="3">
        <v>17116</v>
      </c>
      <c r="B6151" s="1" t="s">
        <v>51665</v>
      </c>
      <c r="C6151" s="1" t="s">
        <v>15</v>
      </c>
      <c r="D6151" s="1" t="s">
        <v>71</v>
      </c>
      <c r="E6151" s="1">
        <v>20131495006</v>
      </c>
      <c r="F6151" s="1" t="s">
        <v>49477</v>
      </c>
      <c r="G6151" s="1">
        <v>2234969</v>
      </c>
      <c r="H6151" s="1" t="s">
        <v>51666</v>
      </c>
      <c r="I6151" s="2">
        <v>45066</v>
      </c>
      <c r="J6151" s="15" t="str">
        <f>MID(Tabla1[[#This Row],[HORA]],1,5)</f>
        <v>10:39</v>
      </c>
      <c r="K6151" s="16">
        <f>IF(Tabla1[[#This Row],[FECHA]]=I6152,IF(J6152-J6151&gt;0,(J6152-J6151)*1440,0),0)</f>
        <v>2.9999999999999094</v>
      </c>
      <c r="L6151" s="14">
        <v>4.5199999999999996</v>
      </c>
      <c r="M6151" s="13" t="s">
        <v>854</v>
      </c>
      <c r="N6151" s="1" t="s">
        <v>13630</v>
      </c>
      <c r="O6151" s="1">
        <v>10</v>
      </c>
      <c r="P6151" s="1" t="s">
        <v>376</v>
      </c>
      <c r="Q6151" s="4" t="s">
        <v>21</v>
      </c>
    </row>
    <row r="6152" spans="1:17" ht="22.5" x14ac:dyDescent="0.25">
      <c r="A6152" s="3">
        <v>710</v>
      </c>
      <c r="B6152" s="1" t="s">
        <v>1632</v>
      </c>
      <c r="C6152" s="1" t="s">
        <v>15</v>
      </c>
      <c r="D6152" s="1" t="s">
        <v>33</v>
      </c>
      <c r="E6152" s="1">
        <v>2234973</v>
      </c>
      <c r="F6152" s="1" t="s">
        <v>78</v>
      </c>
      <c r="G6152" s="1">
        <v>2234974</v>
      </c>
      <c r="H6152" s="1" t="s">
        <v>97</v>
      </c>
      <c r="I6152" s="2">
        <v>45066</v>
      </c>
      <c r="J6152" s="15" t="str">
        <f>MID(Tabla1[[#This Row],[HORA]],1,5)</f>
        <v>10:42</v>
      </c>
      <c r="K6152" s="16">
        <f>IF(Tabla1[[#This Row],[FECHA]]=I6153,IF(J6153-J6152&gt;0,(J6153-J6152)*1440,0),0)</f>
        <v>0</v>
      </c>
      <c r="L6152" s="14">
        <v>4.2699999999999996</v>
      </c>
      <c r="M6152" s="13" t="s">
        <v>1000</v>
      </c>
      <c r="N6152" s="1" t="s">
        <v>63</v>
      </c>
      <c r="O6152" s="1">
        <v>0</v>
      </c>
      <c r="P6152" s="1" t="s">
        <v>20</v>
      </c>
      <c r="Q6152" s="4" t="s">
        <v>21</v>
      </c>
    </row>
    <row r="6153" spans="1:17" ht="22.5" x14ac:dyDescent="0.25">
      <c r="A6153" s="3">
        <v>711</v>
      </c>
      <c r="B6153" s="1" t="s">
        <v>1632</v>
      </c>
      <c r="C6153" s="1" t="s">
        <v>15</v>
      </c>
      <c r="D6153" s="1" t="s">
        <v>33</v>
      </c>
      <c r="E6153" s="1">
        <v>2234973</v>
      </c>
      <c r="F6153" s="1" t="s">
        <v>78</v>
      </c>
      <c r="G6153" s="1">
        <v>2234974</v>
      </c>
      <c r="H6153" s="1" t="s">
        <v>97</v>
      </c>
      <c r="I6153" s="2">
        <v>45066</v>
      </c>
      <c r="J6153" s="15" t="str">
        <f>MID(Tabla1[[#This Row],[HORA]],1,5)</f>
        <v>10:42</v>
      </c>
      <c r="K6153" s="16">
        <f>IF(Tabla1[[#This Row],[FECHA]]=I6154,IF(J6154-J6153&gt;0,(J6154-J6153)*1440,0),0)</f>
        <v>5.0000000000000622</v>
      </c>
      <c r="L6153" s="14">
        <v>7.21</v>
      </c>
      <c r="M6153" s="13" t="s">
        <v>1000</v>
      </c>
      <c r="N6153" s="1" t="s">
        <v>1633</v>
      </c>
      <c r="O6153" s="1">
        <v>0</v>
      </c>
      <c r="P6153" s="1" t="s">
        <v>20</v>
      </c>
      <c r="Q6153" s="4" t="s">
        <v>21</v>
      </c>
    </row>
    <row r="6154" spans="1:17" ht="22.5" x14ac:dyDescent="0.25">
      <c r="A6154" s="3">
        <v>7536</v>
      </c>
      <c r="B6154" s="1" t="s">
        <v>23574</v>
      </c>
      <c r="C6154" s="1" t="s">
        <v>15</v>
      </c>
      <c r="D6154" s="1" t="s">
        <v>40</v>
      </c>
      <c r="E6154" s="1">
        <v>71626129</v>
      </c>
      <c r="F6154" s="1" t="s">
        <v>23575</v>
      </c>
      <c r="G6154" s="1">
        <v>71636429</v>
      </c>
      <c r="H6154" s="1" t="s">
        <v>23576</v>
      </c>
      <c r="I6154" s="2">
        <v>45066</v>
      </c>
      <c r="J6154" s="15" t="str">
        <f>MID(Tabla1[[#This Row],[HORA]],1,5)</f>
        <v>10:47</v>
      </c>
      <c r="K6154" s="16">
        <f>IF(Tabla1[[#This Row],[FECHA]]=I6155,IF(J6155-J6154&gt;0,(J6155-J6154)*1440,0),0)</f>
        <v>0.99999999999999645</v>
      </c>
      <c r="L6154" s="14">
        <v>4.3600000000000003</v>
      </c>
      <c r="M6154" s="13" t="s">
        <v>801</v>
      </c>
      <c r="N6154" s="1" t="s">
        <v>13106</v>
      </c>
      <c r="O6154" s="1">
        <v>15</v>
      </c>
      <c r="P6154" s="1" t="s">
        <v>376</v>
      </c>
      <c r="Q6154" s="4" t="s">
        <v>21</v>
      </c>
    </row>
    <row r="6155" spans="1:17" ht="22.5" x14ac:dyDescent="0.25">
      <c r="A6155" s="3">
        <v>18797</v>
      </c>
      <c r="B6155" s="1" t="s">
        <v>55796</v>
      </c>
      <c r="C6155" s="1" t="s">
        <v>15</v>
      </c>
      <c r="D6155" s="1" t="s">
        <v>82</v>
      </c>
      <c r="E6155" s="1">
        <v>20559101894</v>
      </c>
      <c r="F6155" s="1" t="s">
        <v>55797</v>
      </c>
      <c r="G6155" s="1">
        <v>48858359</v>
      </c>
      <c r="H6155" s="1" t="s">
        <v>55798</v>
      </c>
      <c r="I6155" s="2">
        <v>45066</v>
      </c>
      <c r="J6155" s="15" t="str">
        <f>MID(Tabla1[[#This Row],[HORA]],1,5)</f>
        <v>10:48</v>
      </c>
      <c r="K6155" s="16">
        <f>IF(Tabla1[[#This Row],[FECHA]]=I6156,IF(J6156-J6155&gt;0,(J6156-J6155)*1440,0),0)</f>
        <v>4.9999999999999822</v>
      </c>
      <c r="L6155" s="14">
        <v>2.57</v>
      </c>
      <c r="M6155" s="13" t="s">
        <v>5989</v>
      </c>
      <c r="N6155" s="1" t="s">
        <v>55799</v>
      </c>
      <c r="O6155" s="1">
        <v>6</v>
      </c>
      <c r="P6155" s="1" t="s">
        <v>413</v>
      </c>
      <c r="Q6155" s="4" t="s">
        <v>21</v>
      </c>
    </row>
    <row r="6156" spans="1:17" ht="22.5" x14ac:dyDescent="0.25">
      <c r="A6156" s="3">
        <v>2082</v>
      </c>
      <c r="B6156" s="1" t="s">
        <v>6322</v>
      </c>
      <c r="C6156" s="1" t="s">
        <v>15</v>
      </c>
      <c r="D6156" s="1" t="s">
        <v>33</v>
      </c>
      <c r="E6156" s="1">
        <v>16763484</v>
      </c>
      <c r="F6156" s="1" t="s">
        <v>6323</v>
      </c>
      <c r="G6156" s="1">
        <v>2234975</v>
      </c>
      <c r="H6156" s="1" t="s">
        <v>6324</v>
      </c>
      <c r="I6156" s="2">
        <v>45066</v>
      </c>
      <c r="J6156" s="15" t="str">
        <f>MID(Tabla1[[#This Row],[HORA]],1,5)</f>
        <v>10:53</v>
      </c>
      <c r="K6156" s="16">
        <f>IF(Tabla1[[#This Row],[FECHA]]=I6157,IF(J6157-J6156&gt;0,(J6157-J6156)*1440,0),0)</f>
        <v>1.9999999999999929</v>
      </c>
      <c r="L6156" s="14">
        <v>3.36</v>
      </c>
      <c r="M6156" s="13" t="s">
        <v>6325</v>
      </c>
      <c r="N6156" s="1" t="s">
        <v>1573</v>
      </c>
      <c r="O6156" s="1">
        <v>10</v>
      </c>
      <c r="P6156" s="1" t="s">
        <v>20</v>
      </c>
      <c r="Q6156" s="4" t="s">
        <v>21</v>
      </c>
    </row>
    <row r="6157" spans="1:17" ht="22.5" x14ac:dyDescent="0.25">
      <c r="A6157" s="3">
        <v>7537</v>
      </c>
      <c r="B6157" s="1" t="s">
        <v>23577</v>
      </c>
      <c r="C6157" s="1" t="s">
        <v>15</v>
      </c>
      <c r="D6157" s="1" t="s">
        <v>40</v>
      </c>
      <c r="E6157" s="1">
        <v>46821715</v>
      </c>
      <c r="F6157" s="1" t="s">
        <v>23578</v>
      </c>
      <c r="G6157" s="1">
        <v>43620767</v>
      </c>
      <c r="H6157" s="1" t="s">
        <v>23579</v>
      </c>
      <c r="I6157" s="2">
        <v>45066</v>
      </c>
      <c r="J6157" s="15" t="str">
        <f>MID(Tabla1[[#This Row],[HORA]],1,5)</f>
        <v>10:55</v>
      </c>
      <c r="K6157" s="16">
        <f>IF(Tabla1[[#This Row],[FECHA]]=I6158,IF(J6158-J6157&gt;0,(J6158-J6157)*1440,0),0)</f>
        <v>4.9999999999999822</v>
      </c>
      <c r="L6157" s="14">
        <v>2.1</v>
      </c>
      <c r="M6157" s="13" t="s">
        <v>4840</v>
      </c>
      <c r="N6157" s="1" t="s">
        <v>23580</v>
      </c>
      <c r="O6157" s="1">
        <v>40</v>
      </c>
      <c r="P6157" s="1" t="s">
        <v>376</v>
      </c>
      <c r="Q6157" s="4" t="s">
        <v>21</v>
      </c>
    </row>
    <row r="6158" spans="1:17" ht="22.5" x14ac:dyDescent="0.25">
      <c r="A6158" s="3">
        <v>17117</v>
      </c>
      <c r="B6158" s="1" t="s">
        <v>51667</v>
      </c>
      <c r="C6158" s="1" t="s">
        <v>15</v>
      </c>
      <c r="D6158" s="1" t="s">
        <v>40</v>
      </c>
      <c r="E6158" s="1">
        <v>20601763011</v>
      </c>
      <c r="F6158" s="1" t="s">
        <v>51668</v>
      </c>
      <c r="G6158" s="1">
        <v>2234976</v>
      </c>
      <c r="H6158" s="1" t="s">
        <v>2662</v>
      </c>
      <c r="I6158" s="2">
        <v>45066</v>
      </c>
      <c r="J6158" s="15" t="str">
        <f>MID(Tabla1[[#This Row],[HORA]],1,5)</f>
        <v>11:00</v>
      </c>
      <c r="K6158" s="16">
        <f>IF(Tabla1[[#This Row],[FECHA]]=I6159,IF(J6159-J6158&gt;0,(J6159-J6158)*1440,0),0)</f>
        <v>3.9999999999999858</v>
      </c>
      <c r="L6158" s="14">
        <v>5.0199999999999996</v>
      </c>
      <c r="M6158" s="13" t="s">
        <v>2252</v>
      </c>
      <c r="N6158" s="1" t="s">
        <v>51669</v>
      </c>
      <c r="O6158" s="1">
        <v>80</v>
      </c>
      <c r="P6158" s="1" t="s">
        <v>376</v>
      </c>
      <c r="Q6158" s="4" t="s">
        <v>21</v>
      </c>
    </row>
    <row r="6159" spans="1:17" ht="22.5" x14ac:dyDescent="0.25">
      <c r="A6159" s="3">
        <v>2083</v>
      </c>
      <c r="B6159" s="1" t="s">
        <v>6326</v>
      </c>
      <c r="C6159" s="1" t="s">
        <v>15</v>
      </c>
      <c r="D6159" s="1" t="s">
        <v>77</v>
      </c>
      <c r="E6159" s="1">
        <v>2234977</v>
      </c>
      <c r="F6159" s="1" t="s">
        <v>6327</v>
      </c>
      <c r="G6159" s="1">
        <v>2234978</v>
      </c>
      <c r="H6159" s="1" t="s">
        <v>6328</v>
      </c>
      <c r="I6159" s="2">
        <v>45066</v>
      </c>
      <c r="J6159" s="15" t="str">
        <f>MID(Tabla1[[#This Row],[HORA]],1,5)</f>
        <v>11:04</v>
      </c>
      <c r="K6159" s="16">
        <f>IF(Tabla1[[#This Row],[FECHA]]=I6160,IF(J6160-J6159&gt;0,(J6160-J6159)*1440,0),0)</f>
        <v>1.0000000000000764</v>
      </c>
      <c r="L6159" s="14">
        <v>7.5</v>
      </c>
      <c r="M6159" s="13" t="s">
        <v>4255</v>
      </c>
      <c r="N6159" s="1" t="s">
        <v>1590</v>
      </c>
      <c r="O6159" s="1">
        <v>10</v>
      </c>
      <c r="P6159" s="1" t="s">
        <v>20</v>
      </c>
      <c r="Q6159" s="4" t="s">
        <v>21</v>
      </c>
    </row>
    <row r="6160" spans="1:17" ht="22.5" x14ac:dyDescent="0.25">
      <c r="A6160" s="3">
        <v>7538</v>
      </c>
      <c r="B6160" s="1" t="s">
        <v>23581</v>
      </c>
      <c r="C6160" s="1" t="s">
        <v>15</v>
      </c>
      <c r="D6160" s="1" t="s">
        <v>40</v>
      </c>
      <c r="E6160" s="1">
        <v>43944839</v>
      </c>
      <c r="F6160" s="1" t="s">
        <v>3049</v>
      </c>
      <c r="G6160" s="1">
        <v>2234980</v>
      </c>
      <c r="H6160" s="1" t="s">
        <v>15151</v>
      </c>
      <c r="I6160" s="2">
        <v>45066</v>
      </c>
      <c r="J6160" s="15" t="str">
        <f>MID(Tabla1[[#This Row],[HORA]],1,5)</f>
        <v>11:05</v>
      </c>
      <c r="K6160" s="16">
        <f>IF(Tabla1[[#This Row],[FECHA]]=I6161,IF(J6161-J6160&gt;0,(J6161-J6160)*1440,0),0)</f>
        <v>6.9999999999998952</v>
      </c>
      <c r="L6160" s="14">
        <v>3.2</v>
      </c>
      <c r="M6160" s="13" t="s">
        <v>2552</v>
      </c>
      <c r="N6160" s="1" t="s">
        <v>23214</v>
      </c>
      <c r="O6160" s="1">
        <v>20</v>
      </c>
      <c r="P6160" s="1" t="s">
        <v>376</v>
      </c>
      <c r="Q6160" s="4" t="s">
        <v>21</v>
      </c>
    </row>
    <row r="6161" spans="1:17" ht="22.5" x14ac:dyDescent="0.25">
      <c r="A6161" s="3">
        <v>7539</v>
      </c>
      <c r="B6161" s="1" t="s">
        <v>23582</v>
      </c>
      <c r="C6161" s="1" t="s">
        <v>15</v>
      </c>
      <c r="D6161" s="1" t="s">
        <v>40</v>
      </c>
      <c r="E6161" s="1">
        <v>74445502</v>
      </c>
      <c r="F6161" s="1" t="s">
        <v>23583</v>
      </c>
      <c r="G6161" s="1">
        <v>43497945</v>
      </c>
      <c r="H6161" s="1" t="s">
        <v>23584</v>
      </c>
      <c r="I6161" s="2">
        <v>45066</v>
      </c>
      <c r="J6161" s="15" t="str">
        <f>MID(Tabla1[[#This Row],[HORA]],1,5)</f>
        <v>11:12</v>
      </c>
      <c r="K6161" s="16">
        <f>IF(Tabla1[[#This Row],[FECHA]]=I6162,IF(J6162-J6161&gt;0,(J6162-J6161)*1440,0),0)</f>
        <v>5.0000000000000622</v>
      </c>
      <c r="L6161" s="14">
        <v>2.2999999999999998</v>
      </c>
      <c r="M6161" s="13" t="s">
        <v>437</v>
      </c>
      <c r="N6161" s="1" t="s">
        <v>23585</v>
      </c>
      <c r="O6161" s="1">
        <v>15</v>
      </c>
      <c r="P6161" s="1" t="s">
        <v>376</v>
      </c>
      <c r="Q6161" s="4" t="s">
        <v>21</v>
      </c>
    </row>
    <row r="6162" spans="1:17" ht="22.5" x14ac:dyDescent="0.25">
      <c r="A6162" s="3">
        <v>7540</v>
      </c>
      <c r="B6162" s="1" t="s">
        <v>23586</v>
      </c>
      <c r="C6162" s="1" t="s">
        <v>15</v>
      </c>
      <c r="D6162" s="1" t="s">
        <v>40</v>
      </c>
      <c r="E6162" s="1">
        <v>16696628</v>
      </c>
      <c r="F6162" s="1" t="s">
        <v>7385</v>
      </c>
      <c r="G6162" s="1">
        <v>2234985</v>
      </c>
      <c r="H6162" s="1" t="s">
        <v>8172</v>
      </c>
      <c r="I6162" s="2">
        <v>45066</v>
      </c>
      <c r="J6162" s="15" t="str">
        <f>MID(Tabla1[[#This Row],[HORA]],1,5)</f>
        <v>11:17</v>
      </c>
      <c r="K6162" s="16">
        <f>IF(Tabla1[[#This Row],[FECHA]]=I6163,IF(J6163-J6162&gt;0,(J6163-J6162)*1440,0),0)</f>
        <v>1.9999999999999929</v>
      </c>
      <c r="L6162" s="14">
        <v>3.5</v>
      </c>
      <c r="M6162" s="13" t="s">
        <v>767</v>
      </c>
      <c r="N6162" s="1" t="s">
        <v>23587</v>
      </c>
      <c r="O6162" s="1">
        <v>25</v>
      </c>
      <c r="P6162" s="1" t="s">
        <v>376</v>
      </c>
      <c r="Q6162" s="4" t="s">
        <v>21</v>
      </c>
    </row>
    <row r="6163" spans="1:17" ht="22.5" x14ac:dyDescent="0.25">
      <c r="A6163" s="3">
        <v>2084</v>
      </c>
      <c r="B6163" s="1" t="s">
        <v>6329</v>
      </c>
      <c r="C6163" s="1" t="s">
        <v>15</v>
      </c>
      <c r="D6163" s="1" t="s">
        <v>40</v>
      </c>
      <c r="E6163" s="1">
        <v>2833757</v>
      </c>
      <c r="F6163" s="1" t="s">
        <v>6330</v>
      </c>
      <c r="G6163" s="1">
        <v>2234986</v>
      </c>
      <c r="H6163" s="1" t="s">
        <v>6228</v>
      </c>
      <c r="I6163" s="2">
        <v>45066</v>
      </c>
      <c r="J6163" s="15" t="str">
        <f>MID(Tabla1[[#This Row],[HORA]],1,5)</f>
        <v>11:19</v>
      </c>
      <c r="K6163" s="16">
        <f>IF(Tabla1[[#This Row],[FECHA]]=I6164,IF(J6164-J6163&gt;0,(J6164-J6163)*1440,0),0)</f>
        <v>1.0000000000000764</v>
      </c>
      <c r="L6163" s="14">
        <v>5</v>
      </c>
      <c r="M6163" s="13" t="s">
        <v>1911</v>
      </c>
      <c r="N6163" s="1" t="s">
        <v>1715</v>
      </c>
      <c r="O6163" s="1">
        <v>40</v>
      </c>
      <c r="P6163" s="1" t="s">
        <v>20</v>
      </c>
      <c r="Q6163" s="4" t="s">
        <v>21</v>
      </c>
    </row>
    <row r="6164" spans="1:17" ht="22.5" x14ac:dyDescent="0.25">
      <c r="A6164" s="3">
        <v>7541</v>
      </c>
      <c r="B6164" s="1" t="s">
        <v>23588</v>
      </c>
      <c r="C6164" s="1" t="s">
        <v>15</v>
      </c>
      <c r="D6164" s="1" t="s">
        <v>40</v>
      </c>
      <c r="E6164" s="1">
        <v>71064864</v>
      </c>
      <c r="F6164" s="1" t="s">
        <v>23589</v>
      </c>
      <c r="G6164" s="1">
        <v>2234987</v>
      </c>
      <c r="H6164" s="1" t="s">
        <v>23590</v>
      </c>
      <c r="I6164" s="2">
        <v>45066</v>
      </c>
      <c r="J6164" s="15" t="str">
        <f>MID(Tabla1[[#This Row],[HORA]],1,5)</f>
        <v>11:20</v>
      </c>
      <c r="K6164" s="16">
        <f>IF(Tabla1[[#This Row],[FECHA]]=I6165,IF(J6165-J6164&gt;0,(J6165-J6164)*1440,0),0)</f>
        <v>0</v>
      </c>
      <c r="L6164" s="14">
        <v>2.35</v>
      </c>
      <c r="M6164" s="13" t="s">
        <v>563</v>
      </c>
      <c r="N6164" s="1" t="s">
        <v>23591</v>
      </c>
      <c r="O6164" s="1">
        <v>18</v>
      </c>
      <c r="P6164" s="1" t="s">
        <v>376</v>
      </c>
      <c r="Q6164" s="4" t="s">
        <v>21</v>
      </c>
    </row>
    <row r="6165" spans="1:17" ht="22.5" x14ac:dyDescent="0.25">
      <c r="A6165" s="3">
        <v>7542</v>
      </c>
      <c r="B6165" s="1" t="s">
        <v>23588</v>
      </c>
      <c r="C6165" s="1" t="s">
        <v>15</v>
      </c>
      <c r="D6165" s="1" t="s">
        <v>40</v>
      </c>
      <c r="E6165" s="1">
        <v>71064864</v>
      </c>
      <c r="F6165" s="1" t="s">
        <v>23589</v>
      </c>
      <c r="G6165" s="1">
        <v>2234987</v>
      </c>
      <c r="H6165" s="1" t="s">
        <v>23590</v>
      </c>
      <c r="I6165" s="2">
        <v>45066</v>
      </c>
      <c r="J6165" s="15" t="str">
        <f>MID(Tabla1[[#This Row],[HORA]],1,5)</f>
        <v>11:20</v>
      </c>
      <c r="K6165" s="16">
        <f>IF(Tabla1[[#This Row],[FECHA]]=I6166,IF(J6166-J6165&gt;0,(J6166-J6165)*1440,0),0)</f>
        <v>0</v>
      </c>
      <c r="L6165" s="14">
        <v>4.5</v>
      </c>
      <c r="M6165" s="13" t="s">
        <v>563</v>
      </c>
      <c r="N6165" s="1" t="s">
        <v>23592</v>
      </c>
      <c r="O6165" s="1">
        <v>18</v>
      </c>
      <c r="P6165" s="1" t="s">
        <v>376</v>
      </c>
      <c r="Q6165" s="4" t="s">
        <v>21</v>
      </c>
    </row>
    <row r="6166" spans="1:17" ht="22.5" x14ac:dyDescent="0.25">
      <c r="A6166" s="3">
        <v>7543</v>
      </c>
      <c r="B6166" s="1" t="s">
        <v>23588</v>
      </c>
      <c r="C6166" s="1" t="s">
        <v>15</v>
      </c>
      <c r="D6166" s="1" t="s">
        <v>40</v>
      </c>
      <c r="E6166" s="1">
        <v>71064864</v>
      </c>
      <c r="F6166" s="1" t="s">
        <v>23589</v>
      </c>
      <c r="G6166" s="1">
        <v>2234987</v>
      </c>
      <c r="H6166" s="1" t="s">
        <v>23590</v>
      </c>
      <c r="I6166" s="2">
        <v>45066</v>
      </c>
      <c r="J6166" s="15" t="str">
        <f>MID(Tabla1[[#This Row],[HORA]],1,5)</f>
        <v>11:20</v>
      </c>
      <c r="K6166" s="16">
        <f>IF(Tabla1[[#This Row],[FECHA]]=I6167,IF(J6167-J6166&gt;0,(J6167-J6166)*1440,0),0)</f>
        <v>0.99999999999991651</v>
      </c>
      <c r="L6166" s="14">
        <v>6.2</v>
      </c>
      <c r="M6166" s="13" t="s">
        <v>563</v>
      </c>
      <c r="N6166" s="1" t="s">
        <v>23593</v>
      </c>
      <c r="O6166" s="1">
        <v>54</v>
      </c>
      <c r="P6166" s="1" t="s">
        <v>376</v>
      </c>
      <c r="Q6166" s="4" t="s">
        <v>21</v>
      </c>
    </row>
    <row r="6167" spans="1:17" ht="22.5" x14ac:dyDescent="0.25">
      <c r="A6167" s="3">
        <v>7544</v>
      </c>
      <c r="B6167" s="1" t="s">
        <v>23594</v>
      </c>
      <c r="C6167" s="1" t="s">
        <v>15</v>
      </c>
      <c r="D6167" s="1" t="s">
        <v>71</v>
      </c>
      <c r="E6167" s="1">
        <v>44568762</v>
      </c>
      <c r="F6167" s="1" t="s">
        <v>23595</v>
      </c>
      <c r="G6167" s="1">
        <v>27856941</v>
      </c>
      <c r="H6167" s="1" t="s">
        <v>23596</v>
      </c>
      <c r="I6167" s="2">
        <v>45066</v>
      </c>
      <c r="J6167" s="15" t="str">
        <f>MID(Tabla1[[#This Row],[HORA]],1,5)</f>
        <v>11:21</v>
      </c>
      <c r="K6167" s="16">
        <f>IF(Tabla1[[#This Row],[FECHA]]=I6168,IF(J6168-J6167&gt;0,(J6168-J6167)*1440,0),0)</f>
        <v>0</v>
      </c>
      <c r="L6167" s="14">
        <v>3.36</v>
      </c>
      <c r="M6167" s="13" t="s">
        <v>74</v>
      </c>
      <c r="N6167" s="1" t="s">
        <v>23597</v>
      </c>
      <c r="O6167" s="1">
        <v>130</v>
      </c>
      <c r="P6167" s="1" t="s">
        <v>376</v>
      </c>
      <c r="Q6167" s="4" t="s">
        <v>21</v>
      </c>
    </row>
    <row r="6168" spans="1:17" ht="22.5" x14ac:dyDescent="0.25">
      <c r="A6168" s="3">
        <v>15964</v>
      </c>
      <c r="B6168" s="1" t="s">
        <v>48533</v>
      </c>
      <c r="C6168" s="1" t="s">
        <v>15</v>
      </c>
      <c r="D6168" s="1" t="s">
        <v>61</v>
      </c>
      <c r="E6168" s="1">
        <v>20606495413</v>
      </c>
      <c r="F6168" s="1" t="s">
        <v>48534</v>
      </c>
      <c r="G6168" s="1">
        <v>70660843</v>
      </c>
      <c r="H6168" s="1" t="s">
        <v>48535</v>
      </c>
      <c r="I6168" s="2">
        <v>45066</v>
      </c>
      <c r="J6168" s="15" t="str">
        <f>MID(Tabla1[[#This Row],[HORA]],1,5)</f>
        <v>11:21</v>
      </c>
      <c r="K6168" s="16">
        <f>IF(Tabla1[[#This Row],[FECHA]]=I6169,IF(J6169-J6168&gt;0,(J6169-J6168)*1440,0),0)</f>
        <v>3.0000000000000693</v>
      </c>
      <c r="L6168" s="14">
        <v>4.3</v>
      </c>
      <c r="M6168" s="13" t="s">
        <v>74</v>
      </c>
      <c r="N6168" s="1" t="s">
        <v>48536</v>
      </c>
      <c r="O6168" s="1">
        <v>15</v>
      </c>
      <c r="P6168" s="1" t="s">
        <v>20</v>
      </c>
      <c r="Q6168" s="4" t="s">
        <v>21</v>
      </c>
    </row>
    <row r="6169" spans="1:17" ht="22.5" x14ac:dyDescent="0.25">
      <c r="A6169" s="3">
        <v>7545</v>
      </c>
      <c r="B6169" s="1" t="s">
        <v>23598</v>
      </c>
      <c r="C6169" s="1" t="s">
        <v>15</v>
      </c>
      <c r="D6169" s="1" t="s">
        <v>172</v>
      </c>
      <c r="E6169" s="1">
        <v>46948799</v>
      </c>
      <c r="F6169" s="1" t="s">
        <v>23599</v>
      </c>
      <c r="G6169" s="1">
        <v>2234988</v>
      </c>
      <c r="H6169" s="1" t="s">
        <v>23600</v>
      </c>
      <c r="I6169" s="2">
        <v>45066</v>
      </c>
      <c r="J6169" s="15" t="str">
        <f>MID(Tabla1[[#This Row],[HORA]],1,5)</f>
        <v>11:24</v>
      </c>
      <c r="K6169" s="16">
        <f>IF(Tabla1[[#This Row],[FECHA]]=I6170,IF(J6170-J6169&gt;0,(J6170-J6169)*1440,0),0)</f>
        <v>1.9999999999999929</v>
      </c>
      <c r="L6169" s="14">
        <v>4.54</v>
      </c>
      <c r="M6169" s="13" t="s">
        <v>908</v>
      </c>
      <c r="N6169" s="1" t="s">
        <v>23601</v>
      </c>
      <c r="O6169" s="1">
        <v>40</v>
      </c>
      <c r="P6169" s="1" t="s">
        <v>376</v>
      </c>
      <c r="Q6169" s="4" t="s">
        <v>21</v>
      </c>
    </row>
    <row r="6170" spans="1:17" ht="22.5" x14ac:dyDescent="0.25">
      <c r="A6170" s="3">
        <v>2085</v>
      </c>
      <c r="B6170" s="1" t="s">
        <v>6331</v>
      </c>
      <c r="C6170" s="1" t="s">
        <v>15</v>
      </c>
      <c r="D6170" s="1" t="s">
        <v>40</v>
      </c>
      <c r="E6170" s="1">
        <v>2234989</v>
      </c>
      <c r="F6170" s="1" t="s">
        <v>6332</v>
      </c>
      <c r="G6170" s="1">
        <v>2234990</v>
      </c>
      <c r="H6170" s="1" t="s">
        <v>6333</v>
      </c>
      <c r="I6170" s="2">
        <v>45066</v>
      </c>
      <c r="J6170" s="15" t="str">
        <f>MID(Tabla1[[#This Row],[HORA]],1,5)</f>
        <v>11:26</v>
      </c>
      <c r="K6170" s="16">
        <f>IF(Tabla1[[#This Row],[FECHA]]=I6171,IF(J6171-J6170&gt;0,(J6171-J6170)*1440,0),0)</f>
        <v>2.9999999999999094</v>
      </c>
      <c r="L6170" s="14">
        <v>2.21</v>
      </c>
      <c r="M6170" s="13" t="s">
        <v>714</v>
      </c>
      <c r="N6170" s="1" t="s">
        <v>6334</v>
      </c>
      <c r="O6170" s="1">
        <v>15</v>
      </c>
      <c r="P6170" s="1" t="s">
        <v>20</v>
      </c>
      <c r="Q6170" s="4" t="s">
        <v>21</v>
      </c>
    </row>
    <row r="6171" spans="1:17" ht="22.5" x14ac:dyDescent="0.25">
      <c r="A6171" s="3">
        <v>2086</v>
      </c>
      <c r="B6171" s="1" t="s">
        <v>6335</v>
      </c>
      <c r="C6171" s="1" t="s">
        <v>15</v>
      </c>
      <c r="D6171" s="1" t="s">
        <v>71</v>
      </c>
      <c r="E6171" s="1">
        <v>75246067</v>
      </c>
      <c r="F6171" s="1" t="s">
        <v>6336</v>
      </c>
      <c r="G6171" s="1">
        <v>76279986</v>
      </c>
      <c r="H6171" s="1" t="s">
        <v>6337</v>
      </c>
      <c r="I6171" s="2">
        <v>45066</v>
      </c>
      <c r="J6171" s="15" t="str">
        <f>MID(Tabla1[[#This Row],[HORA]],1,5)</f>
        <v>11:29</v>
      </c>
      <c r="K6171" s="16">
        <f>IF(Tabla1[[#This Row],[FECHA]]=I6172,IF(J6172-J6171&gt;0,(J6172-J6171)*1440,0),0)</f>
        <v>0</v>
      </c>
      <c r="L6171" s="14">
        <v>3.45</v>
      </c>
      <c r="M6171" s="13" t="s">
        <v>84</v>
      </c>
      <c r="N6171" s="1" t="s">
        <v>6338</v>
      </c>
      <c r="O6171" s="1">
        <v>15</v>
      </c>
      <c r="P6171" s="1" t="s">
        <v>20</v>
      </c>
      <c r="Q6171" s="4" t="s">
        <v>21</v>
      </c>
    </row>
    <row r="6172" spans="1:17" ht="22.5" x14ac:dyDescent="0.25">
      <c r="A6172" s="3">
        <v>7546</v>
      </c>
      <c r="B6172" s="1" t="s">
        <v>23602</v>
      </c>
      <c r="C6172" s="1" t="s">
        <v>15</v>
      </c>
      <c r="D6172" s="1" t="s">
        <v>40</v>
      </c>
      <c r="E6172" s="1">
        <v>16511981</v>
      </c>
      <c r="F6172" s="1" t="s">
        <v>23603</v>
      </c>
      <c r="G6172" s="1">
        <v>42110242</v>
      </c>
      <c r="H6172" s="1" t="s">
        <v>23604</v>
      </c>
      <c r="I6172" s="2">
        <v>45066</v>
      </c>
      <c r="J6172" s="15" t="str">
        <f>MID(Tabla1[[#This Row],[HORA]],1,5)</f>
        <v>11:29</v>
      </c>
      <c r="K6172" s="16">
        <f>IF(Tabla1[[#This Row],[FECHA]]=I6173,IF(J6173-J6172&gt;0,(J6173-J6172)*1440,0),0)</f>
        <v>2.0000000000000728</v>
      </c>
      <c r="L6172" s="14">
        <v>3.14</v>
      </c>
      <c r="M6172" s="13" t="s">
        <v>84</v>
      </c>
      <c r="N6172" s="1" t="s">
        <v>23605</v>
      </c>
      <c r="O6172" s="1">
        <v>10</v>
      </c>
      <c r="P6172" s="1" t="s">
        <v>376</v>
      </c>
      <c r="Q6172" s="4" t="s">
        <v>21</v>
      </c>
    </row>
    <row r="6173" spans="1:17" ht="22.5" x14ac:dyDescent="0.25">
      <c r="A6173" s="3">
        <v>2087</v>
      </c>
      <c r="B6173" s="1" t="s">
        <v>6339</v>
      </c>
      <c r="C6173" s="1" t="s">
        <v>15</v>
      </c>
      <c r="D6173" s="1" t="s">
        <v>33</v>
      </c>
      <c r="E6173" s="1">
        <v>71754813</v>
      </c>
      <c r="F6173" s="1" t="s">
        <v>3008</v>
      </c>
      <c r="G6173" s="1">
        <v>2234992</v>
      </c>
      <c r="H6173" s="1" t="s">
        <v>6340</v>
      </c>
      <c r="I6173" s="2">
        <v>45066</v>
      </c>
      <c r="J6173" s="15" t="str">
        <f>MID(Tabla1[[#This Row],[HORA]],1,5)</f>
        <v>11:31</v>
      </c>
      <c r="K6173" s="16">
        <f>IF(Tabla1[[#This Row],[FECHA]]=I6174,IF(J6174-J6173&gt;0,(J6174-J6173)*1440,0),0)</f>
        <v>2.9999999999999893</v>
      </c>
      <c r="L6173" s="14">
        <v>4.5199999999999996</v>
      </c>
      <c r="M6173" s="13" t="s">
        <v>4268</v>
      </c>
      <c r="N6173" s="1" t="s">
        <v>6341</v>
      </c>
      <c r="O6173" s="1">
        <v>20</v>
      </c>
      <c r="P6173" s="1" t="s">
        <v>20</v>
      </c>
      <c r="Q6173" s="4" t="s">
        <v>21</v>
      </c>
    </row>
    <row r="6174" spans="1:17" ht="22.5" x14ac:dyDescent="0.25">
      <c r="A6174" s="3">
        <v>2088</v>
      </c>
      <c r="B6174" s="1" t="s">
        <v>6342</v>
      </c>
      <c r="C6174" s="1" t="s">
        <v>15</v>
      </c>
      <c r="D6174" s="1" t="s">
        <v>40</v>
      </c>
      <c r="E6174" s="1">
        <v>41598483</v>
      </c>
      <c r="F6174" s="1" t="s">
        <v>2946</v>
      </c>
      <c r="G6174" s="1">
        <v>2234993</v>
      </c>
      <c r="H6174" s="1" t="s">
        <v>6343</v>
      </c>
      <c r="I6174" s="2">
        <v>45066</v>
      </c>
      <c r="J6174" s="15" t="str">
        <f>MID(Tabla1[[#This Row],[HORA]],1,5)</f>
        <v>11:34</v>
      </c>
      <c r="K6174" s="16">
        <f>IF(Tabla1[[#This Row],[FECHA]]=I6175,IF(J6175-J6174&gt;0,(J6175-J6174)*1440,0),0)</f>
        <v>1.9999999999999929</v>
      </c>
      <c r="L6174" s="14">
        <v>4.46</v>
      </c>
      <c r="M6174" s="13" t="s">
        <v>4273</v>
      </c>
      <c r="N6174" s="1" t="s">
        <v>6344</v>
      </c>
      <c r="O6174" s="1">
        <v>70</v>
      </c>
      <c r="P6174" s="1" t="s">
        <v>20</v>
      </c>
      <c r="Q6174" s="4" t="s">
        <v>21</v>
      </c>
    </row>
    <row r="6175" spans="1:17" ht="22.5" x14ac:dyDescent="0.25">
      <c r="A6175" s="3">
        <v>2089</v>
      </c>
      <c r="B6175" s="1" t="s">
        <v>6345</v>
      </c>
      <c r="C6175" s="1" t="s">
        <v>15</v>
      </c>
      <c r="D6175" s="1" t="s">
        <v>40</v>
      </c>
      <c r="E6175" s="1">
        <v>16516517</v>
      </c>
      <c r="F6175" s="1" t="s">
        <v>6346</v>
      </c>
      <c r="G6175" s="1">
        <v>2234996</v>
      </c>
      <c r="H6175" s="1" t="s">
        <v>6347</v>
      </c>
      <c r="I6175" s="2">
        <v>45066</v>
      </c>
      <c r="J6175" s="15" t="str">
        <f>MID(Tabla1[[#This Row],[HORA]],1,5)</f>
        <v>11:36</v>
      </c>
      <c r="K6175" s="16">
        <f>IF(Tabla1[[#This Row],[FECHA]]=I6176,IF(J6176-J6175&gt;0,(J6176-J6175)*1440,0),0)</f>
        <v>0</v>
      </c>
      <c r="L6175" s="14">
        <v>4.3600000000000003</v>
      </c>
      <c r="M6175" s="13" t="s">
        <v>90</v>
      </c>
      <c r="N6175" s="1" t="s">
        <v>6348</v>
      </c>
      <c r="O6175" s="1">
        <v>15</v>
      </c>
      <c r="P6175" s="1" t="s">
        <v>20</v>
      </c>
      <c r="Q6175" s="4" t="s">
        <v>21</v>
      </c>
    </row>
    <row r="6176" spans="1:17" ht="22.5" x14ac:dyDescent="0.25">
      <c r="A6176" s="3">
        <v>7547</v>
      </c>
      <c r="B6176" s="1" t="s">
        <v>23606</v>
      </c>
      <c r="C6176" s="1" t="s">
        <v>15</v>
      </c>
      <c r="D6176" s="1" t="s">
        <v>71</v>
      </c>
      <c r="E6176" s="1">
        <v>42851981</v>
      </c>
      <c r="F6176" s="1" t="s">
        <v>23607</v>
      </c>
      <c r="G6176" s="1">
        <v>2234995</v>
      </c>
      <c r="H6176" s="1" t="s">
        <v>23608</v>
      </c>
      <c r="I6176" s="2">
        <v>45066</v>
      </c>
      <c r="J6176" s="15" t="str">
        <f>MID(Tabla1[[#This Row],[HORA]],1,5)</f>
        <v>11:36</v>
      </c>
      <c r="K6176" s="16">
        <f>IF(Tabla1[[#This Row],[FECHA]]=I6177,IF(J6177-J6176&gt;0,(J6177-J6176)*1440,0),0)</f>
        <v>6.9999999999999751</v>
      </c>
      <c r="L6176" s="14">
        <v>2.0699999999999998</v>
      </c>
      <c r="M6176" s="13" t="s">
        <v>90</v>
      </c>
      <c r="N6176" s="1" t="s">
        <v>23609</v>
      </c>
      <c r="O6176" s="1">
        <v>50</v>
      </c>
      <c r="P6176" s="1" t="s">
        <v>376</v>
      </c>
      <c r="Q6176" s="4" t="s">
        <v>21</v>
      </c>
    </row>
    <row r="6177" spans="1:17" ht="22.5" x14ac:dyDescent="0.25">
      <c r="A6177" s="3">
        <v>2090</v>
      </c>
      <c r="B6177" s="1" t="s">
        <v>6349</v>
      </c>
      <c r="C6177" s="1" t="s">
        <v>15</v>
      </c>
      <c r="D6177" s="1" t="s">
        <v>228</v>
      </c>
      <c r="E6177" s="1">
        <v>40039765</v>
      </c>
      <c r="F6177" s="1" t="s">
        <v>6350</v>
      </c>
      <c r="G6177" s="1">
        <v>2234998</v>
      </c>
      <c r="H6177" s="1" t="s">
        <v>6351</v>
      </c>
      <c r="I6177" s="2">
        <v>45066</v>
      </c>
      <c r="J6177" s="15" t="str">
        <f>MID(Tabla1[[#This Row],[HORA]],1,5)</f>
        <v>11:43</v>
      </c>
      <c r="K6177" s="16">
        <f>IF(Tabla1[[#This Row],[FECHA]]=I6178,IF(J6178-J6177&gt;0,(J6178-J6177)*1440,0),0)</f>
        <v>0</v>
      </c>
      <c r="L6177" s="14">
        <v>3.36</v>
      </c>
      <c r="M6177" s="13" t="s">
        <v>1743</v>
      </c>
      <c r="N6177" s="1" t="s">
        <v>6352</v>
      </c>
      <c r="O6177" s="1">
        <v>20</v>
      </c>
      <c r="P6177" s="1" t="s">
        <v>20</v>
      </c>
      <c r="Q6177" s="4" t="s">
        <v>21</v>
      </c>
    </row>
    <row r="6178" spans="1:17" ht="22.5" x14ac:dyDescent="0.25">
      <c r="A6178" s="3">
        <v>17118</v>
      </c>
      <c r="B6178" s="1" t="s">
        <v>51670</v>
      </c>
      <c r="C6178" s="1" t="s">
        <v>15</v>
      </c>
      <c r="D6178" s="1" t="s">
        <v>33</v>
      </c>
      <c r="E6178" s="1">
        <v>20610593306</v>
      </c>
      <c r="F6178" s="1" t="s">
        <v>51671</v>
      </c>
      <c r="G6178" s="1">
        <v>2234997</v>
      </c>
      <c r="H6178" s="1" t="s">
        <v>51672</v>
      </c>
      <c r="I6178" s="2">
        <v>45066</v>
      </c>
      <c r="J6178" s="15" t="str">
        <f>MID(Tabla1[[#This Row],[HORA]],1,5)</f>
        <v>11:43</v>
      </c>
      <c r="K6178" s="16">
        <f>IF(Tabla1[[#This Row],[FECHA]]=I6179,IF(J6179-J6178&gt;0,(J6179-J6178)*1440,0),0)</f>
        <v>3.0000000000000693</v>
      </c>
      <c r="L6178" s="14">
        <v>2.37</v>
      </c>
      <c r="M6178" s="13" t="s">
        <v>1743</v>
      </c>
      <c r="N6178" s="1" t="s">
        <v>51673</v>
      </c>
      <c r="O6178" s="1">
        <v>40</v>
      </c>
      <c r="P6178" s="1" t="s">
        <v>376</v>
      </c>
      <c r="Q6178" s="4" t="s">
        <v>21</v>
      </c>
    </row>
    <row r="6179" spans="1:17" ht="22.5" x14ac:dyDescent="0.25">
      <c r="A6179" s="3">
        <v>7548</v>
      </c>
      <c r="B6179" s="1" t="s">
        <v>23610</v>
      </c>
      <c r="C6179" s="1" t="s">
        <v>15</v>
      </c>
      <c r="D6179" s="1" t="s">
        <v>71</v>
      </c>
      <c r="E6179" s="1">
        <v>27852089</v>
      </c>
      <c r="F6179" s="1" t="s">
        <v>23611</v>
      </c>
      <c r="G6179" s="1">
        <v>27852073</v>
      </c>
      <c r="H6179" s="1" t="s">
        <v>23612</v>
      </c>
      <c r="I6179" s="2">
        <v>45066</v>
      </c>
      <c r="J6179" s="15" t="str">
        <f>MID(Tabla1[[#This Row],[HORA]],1,5)</f>
        <v>11:46</v>
      </c>
      <c r="K6179" s="16">
        <f>IF(Tabla1[[#This Row],[FECHA]]=I6180,IF(J6180-J6179&gt;0,(J6180-J6179)*1440,0),0)</f>
        <v>0.99999999999991651</v>
      </c>
      <c r="L6179" s="14">
        <v>5.38</v>
      </c>
      <c r="M6179" s="13" t="s">
        <v>3661</v>
      </c>
      <c r="N6179" s="1" t="s">
        <v>23613</v>
      </c>
      <c r="O6179" s="1">
        <v>30</v>
      </c>
      <c r="P6179" s="1" t="s">
        <v>376</v>
      </c>
      <c r="Q6179" s="4" t="s">
        <v>21</v>
      </c>
    </row>
    <row r="6180" spans="1:17" ht="22.5" x14ac:dyDescent="0.25">
      <c r="A6180" s="3">
        <v>2091</v>
      </c>
      <c r="B6180" s="1" t="s">
        <v>6353</v>
      </c>
      <c r="C6180" s="1" t="s">
        <v>15</v>
      </c>
      <c r="D6180" s="1" t="s">
        <v>40</v>
      </c>
      <c r="E6180" s="1">
        <v>16758300</v>
      </c>
      <c r="F6180" s="1" t="s">
        <v>4859</v>
      </c>
      <c r="G6180" s="1">
        <v>2234999</v>
      </c>
      <c r="H6180" s="1" t="s">
        <v>6354</v>
      </c>
      <c r="I6180" s="2">
        <v>45066</v>
      </c>
      <c r="J6180" s="15" t="str">
        <f>MID(Tabla1[[#This Row],[HORA]],1,5)</f>
        <v>11:47</v>
      </c>
      <c r="K6180" s="16">
        <f>IF(Tabla1[[#This Row],[FECHA]]=I6181,IF(J6181-J6180&gt;0,(J6181-J6180)*1440,0),0)</f>
        <v>1.9999999999999929</v>
      </c>
      <c r="L6180" s="14">
        <v>7.44</v>
      </c>
      <c r="M6180" s="13" t="s">
        <v>5413</v>
      </c>
      <c r="N6180" s="1" t="s">
        <v>6355</v>
      </c>
      <c r="O6180" s="1">
        <v>15</v>
      </c>
      <c r="P6180" s="1" t="s">
        <v>20</v>
      </c>
      <c r="Q6180" s="4" t="s">
        <v>21</v>
      </c>
    </row>
    <row r="6181" spans="1:17" ht="22.5" x14ac:dyDescent="0.25">
      <c r="A6181" s="3">
        <v>2092</v>
      </c>
      <c r="B6181" s="1" t="s">
        <v>6356</v>
      </c>
      <c r="C6181" s="1" t="s">
        <v>15</v>
      </c>
      <c r="D6181" s="1" t="s">
        <v>23</v>
      </c>
      <c r="E6181" s="1">
        <v>42994860</v>
      </c>
      <c r="F6181" s="1" t="s">
        <v>6357</v>
      </c>
      <c r="G6181" s="1">
        <v>72276799</v>
      </c>
      <c r="H6181" s="1" t="s">
        <v>6358</v>
      </c>
      <c r="I6181" s="2">
        <v>45066</v>
      </c>
      <c r="J6181" s="15" t="str">
        <f>MID(Tabla1[[#This Row],[HORA]],1,5)</f>
        <v>11:49</v>
      </c>
      <c r="K6181" s="16">
        <f>IF(Tabla1[[#This Row],[FECHA]]=I6182,IF(J6182-J6181&gt;0,(J6182-J6181)*1440,0),0)</f>
        <v>3.0000000000000693</v>
      </c>
      <c r="L6181" s="14">
        <v>3.31</v>
      </c>
      <c r="M6181" s="13" t="s">
        <v>6359</v>
      </c>
      <c r="N6181" s="1" t="s">
        <v>6360</v>
      </c>
      <c r="O6181" s="1">
        <v>15</v>
      </c>
      <c r="P6181" s="1" t="s">
        <v>20</v>
      </c>
      <c r="Q6181" s="4" t="s">
        <v>21</v>
      </c>
    </row>
    <row r="6182" spans="1:17" ht="22.5" x14ac:dyDescent="0.25">
      <c r="A6182" s="3">
        <v>15965</v>
      </c>
      <c r="B6182" s="1" t="s">
        <v>48537</v>
      </c>
      <c r="C6182" s="1" t="s">
        <v>15</v>
      </c>
      <c r="D6182" s="1" t="s">
        <v>82</v>
      </c>
      <c r="E6182" s="1">
        <v>20100148162</v>
      </c>
      <c r="F6182" s="1" t="s">
        <v>48538</v>
      </c>
      <c r="G6182" s="1">
        <v>46607096</v>
      </c>
      <c r="H6182" s="1" t="s">
        <v>48539</v>
      </c>
      <c r="I6182" s="2">
        <v>45066</v>
      </c>
      <c r="J6182" s="15" t="str">
        <f>MID(Tabla1[[#This Row],[HORA]],1,5)</f>
        <v>11:52</v>
      </c>
      <c r="K6182" s="16">
        <f>IF(Tabla1[[#This Row],[FECHA]]=I6183,IF(J6183-J6182&gt;0,(J6183-J6182)*1440,0),0)</f>
        <v>2.9999999999999094</v>
      </c>
      <c r="L6182" s="14">
        <v>3.12</v>
      </c>
      <c r="M6182" s="13" t="s">
        <v>5242</v>
      </c>
      <c r="N6182" s="1" t="s">
        <v>11836</v>
      </c>
      <c r="O6182" s="1">
        <v>20</v>
      </c>
      <c r="P6182" s="1" t="s">
        <v>20</v>
      </c>
      <c r="Q6182" s="4" t="s">
        <v>21</v>
      </c>
    </row>
    <row r="6183" spans="1:17" ht="22.5" x14ac:dyDescent="0.25">
      <c r="A6183" s="3">
        <v>2093</v>
      </c>
      <c r="B6183" s="1" t="s">
        <v>6361</v>
      </c>
      <c r="C6183" s="1" t="s">
        <v>15</v>
      </c>
      <c r="D6183" s="1" t="s">
        <v>40</v>
      </c>
      <c r="E6183" s="1">
        <v>3091027</v>
      </c>
      <c r="F6183" s="1" t="s">
        <v>6362</v>
      </c>
      <c r="G6183" s="1">
        <v>2235003</v>
      </c>
      <c r="H6183" s="1" t="s">
        <v>6228</v>
      </c>
      <c r="I6183" s="2">
        <v>45066</v>
      </c>
      <c r="J6183" s="15" t="str">
        <f>MID(Tabla1[[#This Row],[HORA]],1,5)</f>
        <v>11:55</v>
      </c>
      <c r="K6183" s="16">
        <f>IF(Tabla1[[#This Row],[FECHA]]=I6184,IF(J6184-J6183&gt;0,(J6184-J6183)*1440,0),0)</f>
        <v>0</v>
      </c>
      <c r="L6183" s="14">
        <v>5.21</v>
      </c>
      <c r="M6183" s="13" t="s">
        <v>1172</v>
      </c>
      <c r="N6183" s="1" t="s">
        <v>1715</v>
      </c>
      <c r="O6183" s="1">
        <v>75</v>
      </c>
      <c r="P6183" s="1" t="s">
        <v>20</v>
      </c>
      <c r="Q6183" s="4" t="s">
        <v>21</v>
      </c>
    </row>
    <row r="6184" spans="1:17" ht="22.5" x14ac:dyDescent="0.25">
      <c r="A6184" s="3">
        <v>7437</v>
      </c>
      <c r="B6184" s="1" t="s">
        <v>23282</v>
      </c>
      <c r="C6184" s="1" t="s">
        <v>15</v>
      </c>
      <c r="D6184" s="1" t="s">
        <v>1017</v>
      </c>
      <c r="E6184" s="1">
        <v>70552135</v>
      </c>
      <c r="F6184" s="1" t="s">
        <v>23283</v>
      </c>
      <c r="G6184" s="1">
        <v>2234588</v>
      </c>
      <c r="H6184" s="1" t="s">
        <v>23284</v>
      </c>
      <c r="I6184" s="2">
        <v>45066</v>
      </c>
      <c r="J6184" s="15" t="str">
        <f>MID(Tabla1[[#This Row],[HORA]],1,5)</f>
        <v>11:55</v>
      </c>
      <c r="K6184" s="16">
        <f>IF(Tabla1[[#This Row],[FECHA]]=I6185,IF(J6185-J6184&gt;0,(J6185-J6184)*1440,0),0)</f>
        <v>0</v>
      </c>
      <c r="L6184" s="14">
        <v>2.5499999999999998</v>
      </c>
      <c r="M6184" s="13" t="s">
        <v>1172</v>
      </c>
      <c r="N6184" s="1" t="s">
        <v>23285</v>
      </c>
      <c r="O6184" s="1">
        <v>20</v>
      </c>
      <c r="P6184" s="1" t="s">
        <v>376</v>
      </c>
      <c r="Q6184" s="4" t="s">
        <v>21</v>
      </c>
    </row>
    <row r="6185" spans="1:17" ht="22.5" x14ac:dyDescent="0.25">
      <c r="A6185" s="3">
        <v>7438</v>
      </c>
      <c r="B6185" s="1" t="s">
        <v>23282</v>
      </c>
      <c r="C6185" s="1" t="s">
        <v>15</v>
      </c>
      <c r="D6185" s="1" t="s">
        <v>1017</v>
      </c>
      <c r="E6185" s="1">
        <v>70552135</v>
      </c>
      <c r="F6185" s="1" t="s">
        <v>23286</v>
      </c>
      <c r="G6185" s="1">
        <v>2234588</v>
      </c>
      <c r="H6185" s="1" t="s">
        <v>23284</v>
      </c>
      <c r="I6185" s="2">
        <v>45066</v>
      </c>
      <c r="J6185" s="15" t="str">
        <f>MID(Tabla1[[#This Row],[HORA]],1,5)</f>
        <v>11:55</v>
      </c>
      <c r="K6185" s="16">
        <f>IF(Tabla1[[#This Row],[FECHA]]=I6186,IF(J6186-J6185&gt;0,(J6186-J6185)*1440,0),0)</f>
        <v>0</v>
      </c>
      <c r="L6185" s="14">
        <v>4.28</v>
      </c>
      <c r="M6185" s="13" t="s">
        <v>1172</v>
      </c>
      <c r="N6185" s="1" t="s">
        <v>23285</v>
      </c>
      <c r="O6185" s="1">
        <v>20</v>
      </c>
      <c r="P6185" s="1" t="s">
        <v>376</v>
      </c>
      <c r="Q6185" s="4" t="s">
        <v>21</v>
      </c>
    </row>
    <row r="6186" spans="1:17" ht="22.5" x14ac:dyDescent="0.25">
      <c r="A6186" s="3">
        <v>7549</v>
      </c>
      <c r="B6186" s="1" t="s">
        <v>23614</v>
      </c>
      <c r="C6186" s="1" t="s">
        <v>15</v>
      </c>
      <c r="D6186" s="1" t="s">
        <v>2195</v>
      </c>
      <c r="E6186" s="1">
        <v>73086917</v>
      </c>
      <c r="F6186" s="1" t="s">
        <v>23615</v>
      </c>
      <c r="G6186" s="1">
        <v>2235002</v>
      </c>
      <c r="H6186" s="1" t="s">
        <v>23616</v>
      </c>
      <c r="I6186" s="2">
        <v>45066</v>
      </c>
      <c r="J6186" s="15" t="str">
        <f>MID(Tabla1[[#This Row],[HORA]],1,5)</f>
        <v>11:55</v>
      </c>
      <c r="K6186" s="16">
        <f>IF(Tabla1[[#This Row],[FECHA]]=I6187,IF(J6187-J6186&gt;0,(J6187-J6186)*1440,0),0)</f>
        <v>5.0000000000000622</v>
      </c>
      <c r="L6186" s="14">
        <v>6.14</v>
      </c>
      <c r="M6186" s="13" t="s">
        <v>1172</v>
      </c>
      <c r="N6186" s="1" t="s">
        <v>23617</v>
      </c>
      <c r="O6186" s="1">
        <v>20</v>
      </c>
      <c r="P6186" s="1" t="s">
        <v>376</v>
      </c>
      <c r="Q6186" s="4" t="s">
        <v>21</v>
      </c>
    </row>
    <row r="6187" spans="1:17" ht="22.5" x14ac:dyDescent="0.25">
      <c r="A6187" s="3">
        <v>7550</v>
      </c>
      <c r="B6187" s="1" t="s">
        <v>23618</v>
      </c>
      <c r="C6187" s="1" t="s">
        <v>15</v>
      </c>
      <c r="D6187" s="1" t="s">
        <v>637</v>
      </c>
      <c r="E6187" s="1">
        <v>16788249</v>
      </c>
      <c r="F6187" s="1" t="s">
        <v>19496</v>
      </c>
      <c r="G6187" s="1">
        <v>75707790</v>
      </c>
      <c r="H6187" s="1" t="s">
        <v>19497</v>
      </c>
      <c r="I6187" s="2">
        <v>45066</v>
      </c>
      <c r="J6187" s="15" t="str">
        <f>MID(Tabla1[[#This Row],[HORA]],1,5)</f>
        <v>12:00</v>
      </c>
      <c r="K6187" s="16">
        <f>IF(Tabla1[[#This Row],[FECHA]]=I6188,IF(J6188-J6187&gt;0,(J6188-J6187)*1440,0),0)</f>
        <v>3.9999999999999858</v>
      </c>
      <c r="L6187" s="14">
        <v>3.44</v>
      </c>
      <c r="M6187" s="13" t="s">
        <v>2279</v>
      </c>
      <c r="N6187" s="1" t="s">
        <v>23619</v>
      </c>
      <c r="O6187" s="1">
        <v>30</v>
      </c>
      <c r="P6187" s="1" t="s">
        <v>376</v>
      </c>
      <c r="Q6187" s="4" t="s">
        <v>21</v>
      </c>
    </row>
    <row r="6188" spans="1:17" ht="22.5" x14ac:dyDescent="0.25">
      <c r="A6188" s="3">
        <v>2094</v>
      </c>
      <c r="B6188" s="1" t="s">
        <v>6363</v>
      </c>
      <c r="C6188" s="1" t="s">
        <v>15</v>
      </c>
      <c r="D6188" s="1" t="s">
        <v>40</v>
      </c>
      <c r="E6188" s="1">
        <v>77388977</v>
      </c>
      <c r="F6188" s="1" t="s">
        <v>6364</v>
      </c>
      <c r="G6188" s="1">
        <v>41588782</v>
      </c>
      <c r="H6188" s="1" t="s">
        <v>6365</v>
      </c>
      <c r="I6188" s="2">
        <v>45066</v>
      </c>
      <c r="J6188" s="15" t="str">
        <f>MID(Tabla1[[#This Row],[HORA]],1,5)</f>
        <v>12:04</v>
      </c>
      <c r="K6188" s="16">
        <f>IF(Tabla1[[#This Row],[FECHA]]=I6189,IF(J6189-J6188&gt;0,(J6189-J6188)*1440,0),0)</f>
        <v>0</v>
      </c>
      <c r="L6188" s="14">
        <v>4.0999999999999996</v>
      </c>
      <c r="M6188" s="13" t="s">
        <v>1929</v>
      </c>
      <c r="N6188" s="1" t="s">
        <v>6366</v>
      </c>
      <c r="O6188" s="1">
        <v>60</v>
      </c>
      <c r="P6188" s="1" t="s">
        <v>20</v>
      </c>
      <c r="Q6188" s="4" t="s">
        <v>21</v>
      </c>
    </row>
    <row r="6189" spans="1:17" ht="22.5" x14ac:dyDescent="0.25">
      <c r="A6189" s="3">
        <v>7551</v>
      </c>
      <c r="B6189" s="1" t="s">
        <v>23620</v>
      </c>
      <c r="C6189" s="1" t="s">
        <v>15</v>
      </c>
      <c r="D6189" s="1" t="s">
        <v>71</v>
      </c>
      <c r="E6189" s="1">
        <v>44416932</v>
      </c>
      <c r="F6189" s="1" t="s">
        <v>23621</v>
      </c>
      <c r="G6189" s="1">
        <v>2235007</v>
      </c>
      <c r="H6189" s="1" t="s">
        <v>23622</v>
      </c>
      <c r="I6189" s="2">
        <v>45066</v>
      </c>
      <c r="J6189" s="15" t="str">
        <f>MID(Tabla1[[#This Row],[HORA]],1,5)</f>
        <v>12:04</v>
      </c>
      <c r="K6189" s="16">
        <f>IF(Tabla1[[#This Row],[FECHA]]=I6190,IF(J6190-J6189&gt;0,(J6190-J6189)*1440,0),0)</f>
        <v>6.9999999999999751</v>
      </c>
      <c r="L6189" s="14">
        <v>4.04</v>
      </c>
      <c r="M6189" s="13" t="s">
        <v>1929</v>
      </c>
      <c r="N6189" s="1" t="s">
        <v>23623</v>
      </c>
      <c r="O6189" s="1">
        <v>20</v>
      </c>
      <c r="P6189" s="1" t="s">
        <v>376</v>
      </c>
      <c r="Q6189" s="4" t="s">
        <v>21</v>
      </c>
    </row>
    <row r="6190" spans="1:17" ht="22.5" x14ac:dyDescent="0.25">
      <c r="A6190" s="3">
        <v>2095</v>
      </c>
      <c r="B6190" s="1" t="s">
        <v>6367</v>
      </c>
      <c r="C6190" s="1" t="s">
        <v>15</v>
      </c>
      <c r="D6190" s="1" t="s">
        <v>71</v>
      </c>
      <c r="E6190" s="1">
        <v>73801294</v>
      </c>
      <c r="F6190" s="1" t="s">
        <v>5993</v>
      </c>
      <c r="G6190" s="1">
        <v>2235008</v>
      </c>
      <c r="H6190" s="1" t="s">
        <v>6368</v>
      </c>
      <c r="I6190" s="2">
        <v>45066</v>
      </c>
      <c r="J6190" s="15" t="str">
        <f>MID(Tabla1[[#This Row],[HORA]],1,5)</f>
        <v>12:11</v>
      </c>
      <c r="K6190" s="16">
        <f>IF(Tabla1[[#This Row],[FECHA]]=I6191,IF(J6191-J6190&gt;0,(J6191-J6190)*1440,0),0)</f>
        <v>0.99999999999999645</v>
      </c>
      <c r="L6190" s="14">
        <v>2.14</v>
      </c>
      <c r="M6190" s="13" t="s">
        <v>575</v>
      </c>
      <c r="N6190" s="1" t="s">
        <v>6369</v>
      </c>
      <c r="O6190" s="1">
        <v>15</v>
      </c>
      <c r="P6190" s="1" t="s">
        <v>20</v>
      </c>
      <c r="Q6190" s="4" t="s">
        <v>21</v>
      </c>
    </row>
    <row r="6191" spans="1:17" ht="22.5" x14ac:dyDescent="0.25">
      <c r="A6191" s="3">
        <v>7552</v>
      </c>
      <c r="B6191" s="1" t="s">
        <v>23624</v>
      </c>
      <c r="C6191" s="1" t="s">
        <v>15</v>
      </c>
      <c r="D6191" s="1" t="s">
        <v>30</v>
      </c>
      <c r="E6191" s="1">
        <v>70790884</v>
      </c>
      <c r="F6191" s="1" t="s">
        <v>23625</v>
      </c>
      <c r="G6191" s="1">
        <v>2235009</v>
      </c>
      <c r="H6191" s="1" t="s">
        <v>23626</v>
      </c>
      <c r="I6191" s="2">
        <v>45066</v>
      </c>
      <c r="J6191" s="15" t="str">
        <f>MID(Tabla1[[#This Row],[HORA]],1,5)</f>
        <v>12:12</v>
      </c>
      <c r="K6191" s="16">
        <f>IF(Tabla1[[#This Row],[FECHA]]=I6192,IF(J6192-J6191&gt;0,(J6192-J6191)*1440,0),0)</f>
        <v>1.9999999999999929</v>
      </c>
      <c r="L6191" s="14">
        <v>3.15</v>
      </c>
      <c r="M6191" s="13" t="s">
        <v>2587</v>
      </c>
      <c r="N6191" s="1" t="s">
        <v>23627</v>
      </c>
      <c r="O6191" s="1">
        <v>13</v>
      </c>
      <c r="P6191" s="1" t="s">
        <v>376</v>
      </c>
      <c r="Q6191" s="4" t="s">
        <v>21</v>
      </c>
    </row>
    <row r="6192" spans="1:17" ht="22.5" x14ac:dyDescent="0.25">
      <c r="A6192" s="3">
        <v>2096</v>
      </c>
      <c r="B6192" s="1" t="s">
        <v>6370</v>
      </c>
      <c r="C6192" s="1" t="s">
        <v>15</v>
      </c>
      <c r="D6192" s="1" t="s">
        <v>40</v>
      </c>
      <c r="E6192" s="1">
        <v>16635718</v>
      </c>
      <c r="F6192" s="1" t="s">
        <v>6371</v>
      </c>
      <c r="G6192" s="1">
        <v>2235010</v>
      </c>
      <c r="H6192" s="1" t="s">
        <v>6372</v>
      </c>
      <c r="I6192" s="2">
        <v>45066</v>
      </c>
      <c r="J6192" s="15" t="str">
        <f>MID(Tabla1[[#This Row],[HORA]],1,5)</f>
        <v>12:14</v>
      </c>
      <c r="K6192" s="16">
        <f>IF(Tabla1[[#This Row],[FECHA]]=I6193,IF(J6193-J6192&gt;0,(J6193-J6192)*1440,0),0)</f>
        <v>4.0000000000001457</v>
      </c>
      <c r="L6192" s="14">
        <v>4.5199999999999996</v>
      </c>
      <c r="M6192" s="13" t="s">
        <v>4296</v>
      </c>
      <c r="N6192" s="1" t="s">
        <v>6373</v>
      </c>
      <c r="O6192" s="1">
        <v>20</v>
      </c>
      <c r="P6192" s="1" t="s">
        <v>20</v>
      </c>
      <c r="Q6192" s="4" t="s">
        <v>21</v>
      </c>
    </row>
    <row r="6193" spans="1:17" ht="22.5" x14ac:dyDescent="0.25">
      <c r="A6193" s="3">
        <v>15966</v>
      </c>
      <c r="B6193" s="1" t="s">
        <v>48540</v>
      </c>
      <c r="C6193" s="1" t="s">
        <v>15</v>
      </c>
      <c r="D6193" s="1" t="s">
        <v>40</v>
      </c>
      <c r="E6193" s="1">
        <v>20543722309</v>
      </c>
      <c r="F6193" s="1" t="s">
        <v>48541</v>
      </c>
      <c r="G6193" s="1">
        <v>2235012</v>
      </c>
      <c r="H6193" s="1" t="s">
        <v>48542</v>
      </c>
      <c r="I6193" s="2">
        <v>45066</v>
      </c>
      <c r="J6193" s="15" t="str">
        <f>MID(Tabla1[[#This Row],[HORA]],1,5)</f>
        <v>12:18</v>
      </c>
      <c r="K6193" s="16">
        <f>IF(Tabla1[[#This Row],[FECHA]]=I6194,IF(J6194-J6193&gt;0,(J6194-J6193)*1440,0),0)</f>
        <v>1.9999999999999929</v>
      </c>
      <c r="L6193" s="14">
        <v>4.2699999999999996</v>
      </c>
      <c r="M6193" s="13" t="s">
        <v>1628</v>
      </c>
      <c r="N6193" s="1" t="s">
        <v>48543</v>
      </c>
      <c r="O6193" s="1">
        <v>40</v>
      </c>
      <c r="P6193" s="1" t="s">
        <v>20</v>
      </c>
      <c r="Q6193" s="4" t="s">
        <v>21</v>
      </c>
    </row>
    <row r="6194" spans="1:17" ht="22.5" x14ac:dyDescent="0.25">
      <c r="A6194" s="3">
        <v>2097</v>
      </c>
      <c r="B6194" s="1" t="s">
        <v>6374</v>
      </c>
      <c r="C6194" s="1" t="s">
        <v>15</v>
      </c>
      <c r="D6194" s="1" t="s">
        <v>71</v>
      </c>
      <c r="E6194" s="1">
        <v>8826279</v>
      </c>
      <c r="F6194" s="1" t="s">
        <v>6375</v>
      </c>
      <c r="G6194" s="1">
        <v>2235013</v>
      </c>
      <c r="H6194" s="1" t="s">
        <v>6376</v>
      </c>
      <c r="I6194" s="2">
        <v>45066</v>
      </c>
      <c r="J6194" s="15" t="str">
        <f>MID(Tabla1[[#This Row],[HORA]],1,5)</f>
        <v>12:20</v>
      </c>
      <c r="K6194" s="16">
        <f>IF(Tabla1[[#This Row],[FECHA]]=I6195,IF(J6195-J6194&gt;0,(J6195-J6194)*1440,0),0)</f>
        <v>0.99999999999983658</v>
      </c>
      <c r="L6194" s="14">
        <v>7.21</v>
      </c>
      <c r="M6194" s="13" t="s">
        <v>1084</v>
      </c>
      <c r="N6194" s="1" t="s">
        <v>6377</v>
      </c>
      <c r="O6194" s="1">
        <v>20</v>
      </c>
      <c r="P6194" s="1" t="s">
        <v>20</v>
      </c>
      <c r="Q6194" s="4" t="s">
        <v>21</v>
      </c>
    </row>
    <row r="6195" spans="1:17" ht="22.5" x14ac:dyDescent="0.25">
      <c r="A6195" s="3">
        <v>15967</v>
      </c>
      <c r="B6195" s="1" t="s">
        <v>48544</v>
      </c>
      <c r="C6195" s="1" t="s">
        <v>15</v>
      </c>
      <c r="D6195" s="1" t="s">
        <v>33</v>
      </c>
      <c r="E6195" s="1">
        <v>20561292273</v>
      </c>
      <c r="F6195" s="1" t="s">
        <v>48492</v>
      </c>
      <c r="G6195" s="1">
        <v>2235014</v>
      </c>
      <c r="H6195" s="1" t="s">
        <v>48545</v>
      </c>
      <c r="I6195" s="2">
        <v>45066</v>
      </c>
      <c r="J6195" s="15" t="str">
        <f>MID(Tabla1[[#This Row],[HORA]],1,5)</f>
        <v>12:21</v>
      </c>
      <c r="K6195" s="16">
        <f>IF(Tabla1[[#This Row],[FECHA]]=I6196,IF(J6196-J6195&gt;0,(J6196-J6195)*1440,0),0)</f>
        <v>1.9999999999999929</v>
      </c>
      <c r="L6195" s="14">
        <v>4.3600000000000003</v>
      </c>
      <c r="M6195" s="13" t="s">
        <v>941</v>
      </c>
      <c r="N6195" s="1" t="s">
        <v>48546</v>
      </c>
      <c r="O6195" s="1">
        <v>15</v>
      </c>
      <c r="P6195" s="1" t="s">
        <v>20</v>
      </c>
      <c r="Q6195" s="4" t="s">
        <v>21</v>
      </c>
    </row>
    <row r="6196" spans="1:17" ht="22.5" x14ac:dyDescent="0.25">
      <c r="A6196" s="3">
        <v>2098</v>
      </c>
      <c r="B6196" s="1" t="s">
        <v>6378</v>
      </c>
      <c r="C6196" s="1" t="s">
        <v>15</v>
      </c>
      <c r="D6196" s="1" t="s">
        <v>172</v>
      </c>
      <c r="E6196" s="1">
        <v>76351240</v>
      </c>
      <c r="F6196" s="1" t="s">
        <v>6379</v>
      </c>
      <c r="G6196" s="1">
        <v>2235017</v>
      </c>
      <c r="H6196" s="1" t="s">
        <v>6380</v>
      </c>
      <c r="I6196" s="2">
        <v>45066</v>
      </c>
      <c r="J6196" s="15" t="str">
        <f>MID(Tabla1[[#This Row],[HORA]],1,5)</f>
        <v>12:23</v>
      </c>
      <c r="K6196" s="16">
        <f>IF(Tabla1[[#This Row],[FECHA]]=I6197,IF(J6197-J6196&gt;0,(J6197-J6196)*1440,0),0)</f>
        <v>0</v>
      </c>
      <c r="L6196" s="14">
        <v>5.14</v>
      </c>
      <c r="M6196" s="13" t="s">
        <v>919</v>
      </c>
      <c r="N6196" s="1" t="s">
        <v>6381</v>
      </c>
      <c r="O6196" s="1">
        <v>10</v>
      </c>
      <c r="P6196" s="1" t="s">
        <v>20</v>
      </c>
      <c r="Q6196" s="4" t="s">
        <v>21</v>
      </c>
    </row>
    <row r="6197" spans="1:17" ht="22.5" x14ac:dyDescent="0.25">
      <c r="A6197" s="3">
        <v>7553</v>
      </c>
      <c r="B6197" s="1" t="s">
        <v>23628</v>
      </c>
      <c r="C6197" s="1" t="s">
        <v>15</v>
      </c>
      <c r="D6197" s="1" t="s">
        <v>71</v>
      </c>
      <c r="E6197" s="1">
        <v>76464587</v>
      </c>
      <c r="F6197" s="1" t="s">
        <v>23629</v>
      </c>
      <c r="G6197" s="1">
        <v>2235016</v>
      </c>
      <c r="H6197" s="1" t="s">
        <v>23630</v>
      </c>
      <c r="I6197" s="2">
        <v>45066</v>
      </c>
      <c r="J6197" s="15" t="str">
        <f>MID(Tabla1[[#This Row],[HORA]],1,5)</f>
        <v>12:23</v>
      </c>
      <c r="K6197" s="16">
        <f>IF(Tabla1[[#This Row],[FECHA]]=I6198,IF(J6198-J6197&gt;0,(J6198-J6197)*1440,0),0)</f>
        <v>1.9999999999999929</v>
      </c>
      <c r="L6197" s="14">
        <v>7.51</v>
      </c>
      <c r="M6197" s="13" t="s">
        <v>919</v>
      </c>
      <c r="N6197" s="1" t="s">
        <v>23631</v>
      </c>
      <c r="O6197" s="1">
        <v>12</v>
      </c>
      <c r="P6197" s="1" t="s">
        <v>376</v>
      </c>
      <c r="Q6197" s="4" t="s">
        <v>21</v>
      </c>
    </row>
    <row r="6198" spans="1:17" ht="22.5" x14ac:dyDescent="0.25">
      <c r="A6198" s="3">
        <v>17119</v>
      </c>
      <c r="B6198" s="1" t="s">
        <v>51674</v>
      </c>
      <c r="C6198" s="1" t="s">
        <v>15</v>
      </c>
      <c r="D6198" s="1" t="s">
        <v>23</v>
      </c>
      <c r="E6198" s="1">
        <v>20607079804</v>
      </c>
      <c r="F6198" s="1" t="s">
        <v>47732</v>
      </c>
      <c r="G6198" s="1">
        <v>2235018</v>
      </c>
      <c r="H6198" s="1" t="s">
        <v>51350</v>
      </c>
      <c r="I6198" s="2">
        <v>45066</v>
      </c>
      <c r="J6198" s="15" t="str">
        <f>MID(Tabla1[[#This Row],[HORA]],1,5)</f>
        <v>12:25</v>
      </c>
      <c r="K6198" s="16">
        <f>IF(Tabla1[[#This Row],[FECHA]]=I6199,IF(J6199-J6198&gt;0,(J6199-J6198)*1440,0),0)</f>
        <v>1.0000000000001563</v>
      </c>
      <c r="L6198" s="14">
        <v>6.2</v>
      </c>
      <c r="M6198" s="13" t="s">
        <v>303</v>
      </c>
      <c r="N6198" s="1" t="s">
        <v>447</v>
      </c>
      <c r="O6198" s="1">
        <v>10</v>
      </c>
      <c r="P6198" s="1" t="s">
        <v>376</v>
      </c>
      <c r="Q6198" s="4" t="s">
        <v>21</v>
      </c>
    </row>
    <row r="6199" spans="1:17" ht="22.5" x14ac:dyDescent="0.25">
      <c r="A6199" s="3">
        <v>17120</v>
      </c>
      <c r="B6199" s="1" t="s">
        <v>51675</v>
      </c>
      <c r="C6199" s="1" t="s">
        <v>15</v>
      </c>
      <c r="D6199" s="1" t="s">
        <v>40</v>
      </c>
      <c r="E6199" s="1">
        <v>10178739307</v>
      </c>
      <c r="F6199" s="1" t="s">
        <v>51676</v>
      </c>
      <c r="G6199" s="1">
        <v>6771700</v>
      </c>
      <c r="H6199" s="1" t="s">
        <v>5404</v>
      </c>
      <c r="I6199" s="2">
        <v>45066</v>
      </c>
      <c r="J6199" s="15" t="str">
        <f>MID(Tabla1[[#This Row],[HORA]],1,5)</f>
        <v>12:26</v>
      </c>
      <c r="K6199" s="16">
        <f>IF(Tabla1[[#This Row],[FECHA]]=I6200,IF(J6200-J6199&gt;0,(J6200-J6199)*1440,0),0)</f>
        <v>1.9999999999999929</v>
      </c>
      <c r="L6199" s="14">
        <v>2.2999999999999998</v>
      </c>
      <c r="M6199" s="13" t="s">
        <v>1609</v>
      </c>
      <c r="N6199" s="1" t="s">
        <v>8894</v>
      </c>
      <c r="O6199" s="1">
        <v>15</v>
      </c>
      <c r="P6199" s="1" t="s">
        <v>376</v>
      </c>
      <c r="Q6199" s="4" t="s">
        <v>21</v>
      </c>
    </row>
    <row r="6200" spans="1:17" ht="22.5" x14ac:dyDescent="0.25">
      <c r="A6200" s="3">
        <v>7554</v>
      </c>
      <c r="B6200" s="1" t="s">
        <v>23632</v>
      </c>
      <c r="C6200" s="1" t="s">
        <v>15</v>
      </c>
      <c r="D6200" s="1" t="s">
        <v>40</v>
      </c>
      <c r="E6200" s="1">
        <v>40523646</v>
      </c>
      <c r="F6200" s="1" t="s">
        <v>23633</v>
      </c>
      <c r="G6200" s="1">
        <v>2235020</v>
      </c>
      <c r="H6200" s="1" t="s">
        <v>23634</v>
      </c>
      <c r="I6200" s="2">
        <v>45066</v>
      </c>
      <c r="J6200" s="15" t="str">
        <f>MID(Tabla1[[#This Row],[HORA]],1,5)</f>
        <v>12:28</v>
      </c>
      <c r="K6200" s="16">
        <f>IF(Tabla1[[#This Row],[FECHA]]=I6201,IF(J6201-J6200&gt;0,(J6201-J6200)*1440,0),0)</f>
        <v>0.99999999999983658</v>
      </c>
      <c r="L6200" s="14">
        <v>3.5</v>
      </c>
      <c r="M6200" s="13" t="s">
        <v>1950</v>
      </c>
      <c r="N6200" s="1" t="s">
        <v>23635</v>
      </c>
      <c r="O6200" s="1">
        <v>20</v>
      </c>
      <c r="P6200" s="1" t="s">
        <v>376</v>
      </c>
      <c r="Q6200" s="4" t="s">
        <v>21</v>
      </c>
    </row>
    <row r="6201" spans="1:17" ht="22.5" x14ac:dyDescent="0.25">
      <c r="A6201" s="3">
        <v>2099</v>
      </c>
      <c r="B6201" s="1" t="s">
        <v>6382</v>
      </c>
      <c r="C6201" s="1" t="s">
        <v>15</v>
      </c>
      <c r="D6201" s="1" t="s">
        <v>40</v>
      </c>
      <c r="E6201" s="1">
        <v>46120170</v>
      </c>
      <c r="F6201" s="1" t="s">
        <v>6383</v>
      </c>
      <c r="G6201" s="1">
        <v>72493314</v>
      </c>
      <c r="H6201" s="1" t="s">
        <v>6384</v>
      </c>
      <c r="I6201" s="2">
        <v>45066</v>
      </c>
      <c r="J6201" s="15" t="str">
        <f>MID(Tabla1[[#This Row],[HORA]],1,5)</f>
        <v>12:29</v>
      </c>
      <c r="K6201" s="16">
        <f>IF(Tabla1[[#This Row],[FECHA]]=I6202,IF(J6202-J6201&gt;0,(J6202-J6201)*1440,0),0)</f>
        <v>2.0000000000001528</v>
      </c>
      <c r="L6201" s="14">
        <v>5</v>
      </c>
      <c r="M6201" s="13" t="s">
        <v>307</v>
      </c>
      <c r="N6201" s="1" t="s">
        <v>59</v>
      </c>
      <c r="O6201" s="1">
        <v>10</v>
      </c>
      <c r="P6201" s="1" t="s">
        <v>20</v>
      </c>
      <c r="Q6201" s="4" t="s">
        <v>21</v>
      </c>
    </row>
    <row r="6202" spans="1:17" ht="22.5" x14ac:dyDescent="0.25">
      <c r="A6202" s="3">
        <v>2100</v>
      </c>
      <c r="B6202" s="1" t="s">
        <v>6385</v>
      </c>
      <c r="C6202" s="1" t="s">
        <v>15</v>
      </c>
      <c r="D6202" s="1" t="s">
        <v>40</v>
      </c>
      <c r="E6202" s="1">
        <v>45428720</v>
      </c>
      <c r="F6202" s="1" t="s">
        <v>6386</v>
      </c>
      <c r="G6202" s="1">
        <v>2235023</v>
      </c>
      <c r="H6202" s="1" t="s">
        <v>6387</v>
      </c>
      <c r="I6202" s="2">
        <v>45066</v>
      </c>
      <c r="J6202" s="15" t="str">
        <f>MID(Tabla1[[#This Row],[HORA]],1,5)</f>
        <v>12:31</v>
      </c>
      <c r="K6202" s="16">
        <f>IF(Tabla1[[#This Row],[FECHA]]=I6203,IF(J6203-J6202&gt;0,(J6203-J6202)*1440,0),0)</f>
        <v>1.9999999999999929</v>
      </c>
      <c r="L6202" s="14">
        <v>2.35</v>
      </c>
      <c r="M6202" s="13" t="s">
        <v>526</v>
      </c>
      <c r="N6202" s="1" t="s">
        <v>6388</v>
      </c>
      <c r="O6202" s="1">
        <v>15</v>
      </c>
      <c r="P6202" s="1" t="s">
        <v>20</v>
      </c>
      <c r="Q6202" s="4" t="s">
        <v>21</v>
      </c>
    </row>
    <row r="6203" spans="1:17" ht="22.5" x14ac:dyDescent="0.25">
      <c r="A6203" s="3">
        <v>2101</v>
      </c>
      <c r="B6203" s="1" t="s">
        <v>6389</v>
      </c>
      <c r="C6203" s="1" t="s">
        <v>15</v>
      </c>
      <c r="D6203" s="1" t="s">
        <v>40</v>
      </c>
      <c r="E6203" s="1">
        <v>72923072</v>
      </c>
      <c r="F6203" s="1" t="s">
        <v>6390</v>
      </c>
      <c r="G6203" s="1">
        <v>2235024</v>
      </c>
      <c r="H6203" s="1" t="s">
        <v>6391</v>
      </c>
      <c r="I6203" s="2">
        <v>45066</v>
      </c>
      <c r="J6203" s="15" t="str">
        <f>MID(Tabla1[[#This Row],[HORA]],1,5)</f>
        <v>12:33</v>
      </c>
      <c r="K6203" s="16">
        <f>IF(Tabla1[[#This Row],[FECHA]]=I6204,IF(J6204-J6203&gt;0,(J6204-J6203)*1440,0),0)</f>
        <v>0</v>
      </c>
      <c r="L6203" s="14">
        <v>4.5</v>
      </c>
      <c r="M6203" s="13" t="s">
        <v>1763</v>
      </c>
      <c r="N6203" s="1" t="s">
        <v>230</v>
      </c>
      <c r="O6203" s="1">
        <v>10</v>
      </c>
      <c r="P6203" s="1" t="s">
        <v>20</v>
      </c>
      <c r="Q6203" s="4" t="s">
        <v>21</v>
      </c>
    </row>
    <row r="6204" spans="1:17" ht="22.5" x14ac:dyDescent="0.25">
      <c r="A6204" s="3">
        <v>7555</v>
      </c>
      <c r="B6204" s="1" t="s">
        <v>23636</v>
      </c>
      <c r="C6204" s="1" t="s">
        <v>15</v>
      </c>
      <c r="D6204" s="1" t="s">
        <v>33</v>
      </c>
      <c r="E6204" s="1">
        <v>75907712</v>
      </c>
      <c r="F6204" s="1" t="s">
        <v>23637</v>
      </c>
      <c r="G6204" s="1">
        <v>2235025</v>
      </c>
      <c r="H6204" s="1" t="s">
        <v>23638</v>
      </c>
      <c r="I6204" s="2">
        <v>45066</v>
      </c>
      <c r="J6204" s="15" t="str">
        <f>MID(Tabla1[[#This Row],[HORA]],1,5)</f>
        <v>12:33</v>
      </c>
      <c r="K6204" s="16">
        <f>IF(Tabla1[[#This Row],[FECHA]]=I6205,IF(J6205-J6204&gt;0,(J6205-J6204)*1440,0),0)</f>
        <v>1.9999999999999929</v>
      </c>
      <c r="L6204" s="14">
        <v>6.2</v>
      </c>
      <c r="M6204" s="13" t="s">
        <v>1763</v>
      </c>
      <c r="N6204" s="1" t="s">
        <v>23639</v>
      </c>
      <c r="O6204" s="1">
        <v>15</v>
      </c>
      <c r="P6204" s="1" t="s">
        <v>376</v>
      </c>
      <c r="Q6204" s="4" t="s">
        <v>21</v>
      </c>
    </row>
    <row r="6205" spans="1:17" ht="22.5" x14ac:dyDescent="0.25">
      <c r="A6205" s="3">
        <v>7556</v>
      </c>
      <c r="B6205" s="1" t="s">
        <v>23640</v>
      </c>
      <c r="C6205" s="1" t="s">
        <v>15</v>
      </c>
      <c r="D6205" s="1" t="s">
        <v>40</v>
      </c>
      <c r="E6205" s="1">
        <v>74836113</v>
      </c>
      <c r="F6205" s="1" t="s">
        <v>23641</v>
      </c>
      <c r="G6205" s="1">
        <v>2235027</v>
      </c>
      <c r="H6205" s="1" t="s">
        <v>23642</v>
      </c>
      <c r="I6205" s="2">
        <v>45066</v>
      </c>
      <c r="J6205" s="15" t="str">
        <f>MID(Tabla1[[#This Row],[HORA]],1,5)</f>
        <v>12:35</v>
      </c>
      <c r="K6205" s="16">
        <f>IF(Tabla1[[#This Row],[FECHA]]=I6206,IF(J6206-J6205&gt;0,(J6206-J6205)*1440,0),0)</f>
        <v>0.99999999999999645</v>
      </c>
      <c r="L6205" s="14">
        <v>3.36</v>
      </c>
      <c r="M6205" s="13" t="s">
        <v>1580</v>
      </c>
      <c r="N6205" s="1" t="s">
        <v>23643</v>
      </c>
      <c r="O6205" s="1">
        <v>25</v>
      </c>
      <c r="P6205" s="1" t="s">
        <v>376</v>
      </c>
      <c r="Q6205" s="4" t="s">
        <v>21</v>
      </c>
    </row>
    <row r="6206" spans="1:17" ht="22.5" x14ac:dyDescent="0.25">
      <c r="A6206" s="3">
        <v>15968</v>
      </c>
      <c r="B6206" s="1" t="s">
        <v>48547</v>
      </c>
      <c r="C6206" s="1" t="s">
        <v>15</v>
      </c>
      <c r="D6206" s="1" t="s">
        <v>40</v>
      </c>
      <c r="E6206" s="1">
        <v>20211377748</v>
      </c>
      <c r="F6206" s="1" t="s">
        <v>48548</v>
      </c>
      <c r="G6206" s="1">
        <v>2235028</v>
      </c>
      <c r="H6206" s="1" t="s">
        <v>48549</v>
      </c>
      <c r="I6206" s="2">
        <v>45066</v>
      </c>
      <c r="J6206" s="15" t="str">
        <f>MID(Tabla1[[#This Row],[HORA]],1,5)</f>
        <v>12:36</v>
      </c>
      <c r="K6206" s="16">
        <f>IF(Tabla1[[#This Row],[FECHA]]=I6207,IF(J6207-J6206&gt;0,(J6207-J6206)*1440,0),0)</f>
        <v>1.9999999999999929</v>
      </c>
      <c r="L6206" s="14">
        <v>4.3</v>
      </c>
      <c r="M6206" s="13" t="s">
        <v>1768</v>
      </c>
      <c r="N6206" s="1" t="s">
        <v>59</v>
      </c>
      <c r="O6206" s="1">
        <v>10</v>
      </c>
      <c r="P6206" s="1" t="s">
        <v>20</v>
      </c>
      <c r="Q6206" s="4" t="s">
        <v>21</v>
      </c>
    </row>
    <row r="6207" spans="1:17" ht="22.5" x14ac:dyDescent="0.25">
      <c r="A6207" s="3">
        <v>7557</v>
      </c>
      <c r="B6207" s="1" t="s">
        <v>23644</v>
      </c>
      <c r="C6207" s="1" t="s">
        <v>15</v>
      </c>
      <c r="D6207" s="1" t="s">
        <v>40</v>
      </c>
      <c r="E6207" s="1">
        <v>72384975</v>
      </c>
      <c r="F6207" s="1" t="s">
        <v>23645</v>
      </c>
      <c r="G6207" s="1">
        <v>43501583</v>
      </c>
      <c r="H6207" s="1" t="s">
        <v>6480</v>
      </c>
      <c r="I6207" s="2">
        <v>45066</v>
      </c>
      <c r="J6207" s="15" t="str">
        <f>MID(Tabla1[[#This Row],[HORA]],1,5)</f>
        <v>12:38</v>
      </c>
      <c r="K6207" s="16">
        <f>IF(Tabla1[[#This Row],[FECHA]]=I6208,IF(J6208-J6207&gt;0,(J6208-J6207)*1440,0),0)</f>
        <v>0</v>
      </c>
      <c r="L6207" s="14">
        <v>4.54</v>
      </c>
      <c r="M6207" s="13" t="s">
        <v>245</v>
      </c>
      <c r="N6207" s="1" t="s">
        <v>23646</v>
      </c>
      <c r="O6207" s="1">
        <v>10</v>
      </c>
      <c r="P6207" s="1" t="s">
        <v>376</v>
      </c>
      <c r="Q6207" s="4" t="s">
        <v>21</v>
      </c>
    </row>
    <row r="6208" spans="1:17" ht="22.5" x14ac:dyDescent="0.25">
      <c r="A6208" s="3">
        <v>15969</v>
      </c>
      <c r="B6208" s="1" t="s">
        <v>48550</v>
      </c>
      <c r="C6208" s="1" t="s">
        <v>15</v>
      </c>
      <c r="D6208" s="1" t="s">
        <v>33</v>
      </c>
      <c r="E6208" s="1">
        <v>20487701000</v>
      </c>
      <c r="F6208" s="1" t="s">
        <v>48068</v>
      </c>
      <c r="G6208" s="1">
        <v>2235030</v>
      </c>
      <c r="H6208" s="1" t="s">
        <v>48551</v>
      </c>
      <c r="I6208" s="2">
        <v>45066</v>
      </c>
      <c r="J6208" s="15" t="str">
        <f>MID(Tabla1[[#This Row],[HORA]],1,5)</f>
        <v>12:38</v>
      </c>
      <c r="K6208" s="16">
        <f>IF(Tabla1[[#This Row],[FECHA]]=I6209,IF(J6209-J6208&gt;0,(J6209-J6208)*1440,0),0)</f>
        <v>4.9999999999999822</v>
      </c>
      <c r="L6208" s="14">
        <v>2.21</v>
      </c>
      <c r="M6208" s="13" t="s">
        <v>245</v>
      </c>
      <c r="N6208" s="1" t="s">
        <v>48552</v>
      </c>
      <c r="O6208" s="1">
        <v>15</v>
      </c>
      <c r="P6208" s="1" t="s">
        <v>20</v>
      </c>
      <c r="Q6208" s="4" t="s">
        <v>21</v>
      </c>
    </row>
    <row r="6209" spans="1:17" ht="22.5" x14ac:dyDescent="0.25">
      <c r="A6209" s="3">
        <v>15970</v>
      </c>
      <c r="B6209" s="1" t="s">
        <v>48553</v>
      </c>
      <c r="C6209" s="1" t="s">
        <v>15</v>
      </c>
      <c r="D6209" s="1" t="s">
        <v>40</v>
      </c>
      <c r="E6209" s="1">
        <v>20609261359</v>
      </c>
      <c r="F6209" s="1" t="s">
        <v>48554</v>
      </c>
      <c r="G6209" s="1">
        <v>40971831</v>
      </c>
      <c r="H6209" s="1" t="s">
        <v>48555</v>
      </c>
      <c r="I6209" s="2">
        <v>45066</v>
      </c>
      <c r="J6209" s="15" t="str">
        <f>MID(Tabla1[[#This Row],[HORA]],1,5)</f>
        <v>12:43</v>
      </c>
      <c r="K6209" s="16">
        <f>IF(Tabla1[[#This Row],[FECHA]]=I6210,IF(J6210-J6209&gt;0,(J6210-J6209)*1440,0),0)</f>
        <v>0.99999999999999645</v>
      </c>
      <c r="L6209" s="14">
        <v>3.45</v>
      </c>
      <c r="M6209" s="13" t="s">
        <v>5801</v>
      </c>
      <c r="N6209" s="1" t="s">
        <v>48556</v>
      </c>
      <c r="O6209" s="1">
        <v>30</v>
      </c>
      <c r="P6209" s="1" t="s">
        <v>20</v>
      </c>
      <c r="Q6209" s="4" t="s">
        <v>21</v>
      </c>
    </row>
    <row r="6210" spans="1:17" ht="22.5" x14ac:dyDescent="0.25">
      <c r="A6210" s="3">
        <v>15971</v>
      </c>
      <c r="B6210" s="1" t="s">
        <v>48557</v>
      </c>
      <c r="C6210" s="1" t="s">
        <v>15</v>
      </c>
      <c r="D6210" s="1" t="s">
        <v>40</v>
      </c>
      <c r="E6210" s="1">
        <v>10764498106</v>
      </c>
      <c r="F6210" s="1" t="s">
        <v>48558</v>
      </c>
      <c r="G6210" s="1">
        <v>76449810</v>
      </c>
      <c r="H6210" s="1" t="s">
        <v>48559</v>
      </c>
      <c r="I6210" s="2">
        <v>45066</v>
      </c>
      <c r="J6210" s="15" t="str">
        <f>MID(Tabla1[[#This Row],[HORA]],1,5)</f>
        <v>12:44</v>
      </c>
      <c r="K6210" s="16">
        <f>IF(Tabla1[[#This Row],[FECHA]]=I6211,IF(J6211-J6210&gt;0,(J6211-J6210)*1440,0),0)</f>
        <v>2.9999999999999893</v>
      </c>
      <c r="L6210" s="14">
        <v>3.14</v>
      </c>
      <c r="M6210" s="13" t="s">
        <v>223</v>
      </c>
      <c r="N6210" s="1" t="s">
        <v>48560</v>
      </c>
      <c r="O6210" s="1">
        <v>20</v>
      </c>
      <c r="P6210" s="1" t="s">
        <v>20</v>
      </c>
      <c r="Q6210" s="4" t="s">
        <v>21</v>
      </c>
    </row>
    <row r="6211" spans="1:17" ht="22.5" x14ac:dyDescent="0.25">
      <c r="A6211" s="3">
        <v>17121</v>
      </c>
      <c r="B6211" s="1" t="s">
        <v>51677</v>
      </c>
      <c r="C6211" s="1" t="s">
        <v>15</v>
      </c>
      <c r="D6211" s="1" t="s">
        <v>40</v>
      </c>
      <c r="E6211" s="1">
        <v>20100976499</v>
      </c>
      <c r="F6211" s="1" t="s">
        <v>51678</v>
      </c>
      <c r="G6211" s="1">
        <v>2235034</v>
      </c>
      <c r="H6211" s="1" t="s">
        <v>51679</v>
      </c>
      <c r="I6211" s="2">
        <v>45066</v>
      </c>
      <c r="J6211" s="15" t="str">
        <f>MID(Tabla1[[#This Row],[HORA]],1,5)</f>
        <v>12:47</v>
      </c>
      <c r="K6211" s="16">
        <f>IF(Tabla1[[#This Row],[FECHA]]=I6212,IF(J6212-J6211&gt;0,(J6212-J6211)*1440,0),0)</f>
        <v>0.99999999999999645</v>
      </c>
      <c r="L6211" s="14">
        <v>4.5199999999999996</v>
      </c>
      <c r="M6211" s="13" t="s">
        <v>656</v>
      </c>
      <c r="N6211" s="1" t="s">
        <v>51680</v>
      </c>
      <c r="O6211" s="1">
        <v>35</v>
      </c>
      <c r="P6211" s="1" t="s">
        <v>376</v>
      </c>
      <c r="Q6211" s="4" t="s">
        <v>21</v>
      </c>
    </row>
    <row r="6212" spans="1:17" ht="22.5" x14ac:dyDescent="0.25">
      <c r="A6212" s="3">
        <v>2102</v>
      </c>
      <c r="B6212" s="1" t="s">
        <v>6392</v>
      </c>
      <c r="C6212" s="1" t="s">
        <v>15</v>
      </c>
      <c r="D6212" s="1" t="s">
        <v>61</v>
      </c>
      <c r="E6212" s="1">
        <v>2235035</v>
      </c>
      <c r="F6212" s="1" t="s">
        <v>6393</v>
      </c>
      <c r="G6212" s="1">
        <v>2235036</v>
      </c>
      <c r="H6212" s="1" t="s">
        <v>6394</v>
      </c>
      <c r="I6212" s="2">
        <v>45066</v>
      </c>
      <c r="J6212" s="15" t="str">
        <f>MID(Tabla1[[#This Row],[HORA]],1,5)</f>
        <v>12:48</v>
      </c>
      <c r="K6212" s="16">
        <f>IF(Tabla1[[#This Row],[FECHA]]=I6213,IF(J6213-J6212&gt;0,(J6213-J6212)*1440,0),0)</f>
        <v>4.9999999999999822</v>
      </c>
      <c r="L6212" s="14">
        <v>4.46</v>
      </c>
      <c r="M6212" s="13" t="s">
        <v>1057</v>
      </c>
      <c r="N6212" s="1" t="s">
        <v>6395</v>
      </c>
      <c r="O6212" s="1">
        <v>20</v>
      </c>
      <c r="P6212" s="1" t="s">
        <v>20</v>
      </c>
      <c r="Q6212" s="4" t="s">
        <v>21</v>
      </c>
    </row>
    <row r="6213" spans="1:17" ht="22.5" x14ac:dyDescent="0.25">
      <c r="A6213" s="3">
        <v>2103</v>
      </c>
      <c r="B6213" s="1" t="s">
        <v>6396</v>
      </c>
      <c r="C6213" s="1" t="s">
        <v>15</v>
      </c>
      <c r="D6213" s="1" t="s">
        <v>23</v>
      </c>
      <c r="E6213" s="1">
        <v>41621889</v>
      </c>
      <c r="F6213" s="1" t="s">
        <v>6397</v>
      </c>
      <c r="G6213" s="1">
        <v>2235038</v>
      </c>
      <c r="H6213" s="1" t="s">
        <v>6398</v>
      </c>
      <c r="I6213" s="2">
        <v>45066</v>
      </c>
      <c r="J6213" s="15" t="str">
        <f>MID(Tabla1[[#This Row],[HORA]],1,5)</f>
        <v>12:53</v>
      </c>
      <c r="K6213" s="16">
        <f>IF(Tabla1[[#This Row],[FECHA]]=I6214,IF(J6214-J6213&gt;0,(J6214-J6213)*1440,0),0)</f>
        <v>0</v>
      </c>
      <c r="L6213" s="14">
        <v>4.3600000000000003</v>
      </c>
      <c r="M6213" s="13" t="s">
        <v>513</v>
      </c>
      <c r="N6213" s="1" t="s">
        <v>6399</v>
      </c>
      <c r="O6213" s="1">
        <v>53.33</v>
      </c>
      <c r="P6213" s="1" t="s">
        <v>20</v>
      </c>
      <c r="Q6213" s="4" t="s">
        <v>21</v>
      </c>
    </row>
    <row r="6214" spans="1:17" ht="22.5" x14ac:dyDescent="0.25">
      <c r="A6214" s="3">
        <v>2104</v>
      </c>
      <c r="B6214" s="1" t="s">
        <v>6396</v>
      </c>
      <c r="C6214" s="1" t="s">
        <v>15</v>
      </c>
      <c r="D6214" s="1" t="s">
        <v>23</v>
      </c>
      <c r="E6214" s="1">
        <v>41621889</v>
      </c>
      <c r="F6214" s="1" t="s">
        <v>6397</v>
      </c>
      <c r="G6214" s="1">
        <v>2235038</v>
      </c>
      <c r="H6214" s="1" t="s">
        <v>6398</v>
      </c>
      <c r="I6214" s="2">
        <v>45066</v>
      </c>
      <c r="J6214" s="15" t="str">
        <f>MID(Tabla1[[#This Row],[HORA]],1,5)</f>
        <v>12:53</v>
      </c>
      <c r="K6214" s="16">
        <f>IF(Tabla1[[#This Row],[FECHA]]=I6215,IF(J6215-J6214&gt;0,(J6215-J6214)*1440,0),0)</f>
        <v>0</v>
      </c>
      <c r="L6214" s="14">
        <v>2.0699999999999998</v>
      </c>
      <c r="M6214" s="13" t="s">
        <v>513</v>
      </c>
      <c r="N6214" s="1" t="s">
        <v>6400</v>
      </c>
      <c r="O6214" s="1">
        <v>26.67</v>
      </c>
      <c r="P6214" s="1" t="s">
        <v>20</v>
      </c>
      <c r="Q6214" s="4" t="s">
        <v>21</v>
      </c>
    </row>
    <row r="6215" spans="1:17" ht="22.5" x14ac:dyDescent="0.25">
      <c r="A6215" s="3">
        <v>7558</v>
      </c>
      <c r="B6215" s="1" t="s">
        <v>23647</v>
      </c>
      <c r="C6215" s="1" t="s">
        <v>15</v>
      </c>
      <c r="D6215" s="1" t="s">
        <v>40</v>
      </c>
      <c r="E6215" s="1">
        <v>27427863</v>
      </c>
      <c r="F6215" s="1" t="s">
        <v>3957</v>
      </c>
      <c r="G6215" s="1">
        <v>2235037</v>
      </c>
      <c r="H6215" s="1" t="s">
        <v>3958</v>
      </c>
      <c r="I6215" s="2">
        <v>45066</v>
      </c>
      <c r="J6215" s="15" t="str">
        <f>MID(Tabla1[[#This Row],[HORA]],1,5)</f>
        <v>12:53</v>
      </c>
      <c r="K6215" s="16">
        <f>IF(Tabla1[[#This Row],[FECHA]]=I6216,IF(J6216-J6215&gt;0,(J6216-J6215)*1440,0),0)</f>
        <v>0.99999999999999645</v>
      </c>
      <c r="L6215" s="14">
        <v>3.36</v>
      </c>
      <c r="M6215" s="13" t="s">
        <v>513</v>
      </c>
      <c r="N6215" s="1" t="s">
        <v>6215</v>
      </c>
      <c r="O6215" s="1">
        <v>40</v>
      </c>
      <c r="P6215" s="1" t="s">
        <v>376</v>
      </c>
      <c r="Q6215" s="4" t="s">
        <v>21</v>
      </c>
    </row>
    <row r="6216" spans="1:17" ht="22.5" x14ac:dyDescent="0.25">
      <c r="A6216" s="3">
        <v>7559</v>
      </c>
      <c r="B6216" s="1" t="s">
        <v>23648</v>
      </c>
      <c r="C6216" s="1" t="s">
        <v>15</v>
      </c>
      <c r="D6216" s="1" t="s">
        <v>40</v>
      </c>
      <c r="E6216" s="1">
        <v>47305937</v>
      </c>
      <c r="F6216" s="1" t="s">
        <v>23649</v>
      </c>
      <c r="G6216" s="1">
        <v>2235040</v>
      </c>
      <c r="H6216" s="1" t="s">
        <v>23650</v>
      </c>
      <c r="I6216" s="2">
        <v>45066</v>
      </c>
      <c r="J6216" s="15" t="str">
        <f>MID(Tabla1[[#This Row],[HORA]],1,5)</f>
        <v>12:54</v>
      </c>
      <c r="K6216" s="16">
        <f>IF(Tabla1[[#This Row],[FECHA]]=I6217,IF(J6217-J6216&gt;0,(J6217-J6216)*1440,0),0)</f>
        <v>1.9999999999999929</v>
      </c>
      <c r="L6216" s="14">
        <v>2.37</v>
      </c>
      <c r="M6216" s="13" t="s">
        <v>1217</v>
      </c>
      <c r="N6216" s="1" t="s">
        <v>23651</v>
      </c>
      <c r="O6216" s="1">
        <v>40</v>
      </c>
      <c r="P6216" s="1" t="s">
        <v>376</v>
      </c>
      <c r="Q6216" s="4" t="s">
        <v>21</v>
      </c>
    </row>
    <row r="6217" spans="1:17" ht="22.5" x14ac:dyDescent="0.25">
      <c r="A6217" s="3">
        <v>15972</v>
      </c>
      <c r="B6217" s="1" t="s">
        <v>48561</v>
      </c>
      <c r="C6217" s="1" t="s">
        <v>15</v>
      </c>
      <c r="D6217" s="1" t="s">
        <v>71</v>
      </c>
      <c r="E6217" s="1">
        <v>20561164356</v>
      </c>
      <c r="F6217" s="1" t="s">
        <v>48172</v>
      </c>
      <c r="G6217" s="1">
        <v>2235041</v>
      </c>
      <c r="H6217" s="1" t="s">
        <v>48562</v>
      </c>
      <c r="I6217" s="2">
        <v>45066</v>
      </c>
      <c r="J6217" s="15" t="str">
        <f>MID(Tabla1[[#This Row],[HORA]],1,5)</f>
        <v>12:56</v>
      </c>
      <c r="K6217" s="16">
        <f>IF(Tabla1[[#This Row],[FECHA]]=I6218,IF(J6218-J6217&gt;0,(J6218-J6217)*1440,0),0)</f>
        <v>1.9999999999999929</v>
      </c>
      <c r="L6217" s="14">
        <v>5.38</v>
      </c>
      <c r="M6217" s="13" t="s">
        <v>1618</v>
      </c>
      <c r="N6217" s="1" t="s">
        <v>48563</v>
      </c>
      <c r="O6217" s="1">
        <v>15</v>
      </c>
      <c r="P6217" s="1" t="s">
        <v>20</v>
      </c>
      <c r="Q6217" s="4" t="s">
        <v>21</v>
      </c>
    </row>
    <row r="6218" spans="1:17" ht="22.5" x14ac:dyDescent="0.25">
      <c r="A6218" s="3">
        <v>15973</v>
      </c>
      <c r="B6218" s="1" t="s">
        <v>48564</v>
      </c>
      <c r="C6218" s="1" t="s">
        <v>15</v>
      </c>
      <c r="D6218" s="1" t="s">
        <v>33</v>
      </c>
      <c r="E6218" s="1">
        <v>20561164356</v>
      </c>
      <c r="F6218" s="1" t="s">
        <v>48172</v>
      </c>
      <c r="G6218" s="1">
        <v>2235043</v>
      </c>
      <c r="H6218" s="1" t="s">
        <v>48565</v>
      </c>
      <c r="I6218" s="2">
        <v>45066</v>
      </c>
      <c r="J6218" s="15" t="str">
        <f>MID(Tabla1[[#This Row],[HORA]],1,5)</f>
        <v>12:58</v>
      </c>
      <c r="K6218" s="16">
        <f>IF(Tabla1[[#This Row],[FECHA]]=I6219,IF(J6219-J6218&gt;0,(J6219-J6218)*1440,0),0)</f>
        <v>0.99999999999999645</v>
      </c>
      <c r="L6218" s="14">
        <v>7.44</v>
      </c>
      <c r="M6218" s="13" t="s">
        <v>1108</v>
      </c>
      <c r="N6218" s="1" t="s">
        <v>48566</v>
      </c>
      <c r="O6218" s="1">
        <v>10</v>
      </c>
      <c r="P6218" s="1" t="s">
        <v>20</v>
      </c>
      <c r="Q6218" s="4" t="s">
        <v>21</v>
      </c>
    </row>
    <row r="6219" spans="1:17" ht="22.5" x14ac:dyDescent="0.25">
      <c r="A6219" s="3">
        <v>15974</v>
      </c>
      <c r="B6219" s="1" t="s">
        <v>48567</v>
      </c>
      <c r="C6219" s="1" t="s">
        <v>15</v>
      </c>
      <c r="D6219" s="1" t="s">
        <v>77</v>
      </c>
      <c r="E6219" s="1">
        <v>20561164356</v>
      </c>
      <c r="F6219" s="1" t="s">
        <v>48172</v>
      </c>
      <c r="G6219" s="1">
        <v>2235045</v>
      </c>
      <c r="H6219" s="1" t="s">
        <v>48568</v>
      </c>
      <c r="I6219" s="2">
        <v>45066</v>
      </c>
      <c r="J6219" s="15" t="str">
        <f>MID(Tabla1[[#This Row],[HORA]],1,5)</f>
        <v>12:59</v>
      </c>
      <c r="K6219" s="16">
        <f>IF(Tabla1[[#This Row],[FECHA]]=I6220,IF(J6220-J6219&gt;0,(J6220-J6219)*1440,0),0)</f>
        <v>4.0000000000001457</v>
      </c>
      <c r="L6219" s="14">
        <v>3.31</v>
      </c>
      <c r="M6219" s="13" t="s">
        <v>446</v>
      </c>
      <c r="N6219" s="1" t="s">
        <v>48566</v>
      </c>
      <c r="O6219" s="1">
        <v>10</v>
      </c>
      <c r="P6219" s="1" t="s">
        <v>20</v>
      </c>
      <c r="Q6219" s="4" t="s">
        <v>21</v>
      </c>
    </row>
    <row r="6220" spans="1:17" ht="22.5" x14ac:dyDescent="0.25">
      <c r="A6220" s="3">
        <v>7560</v>
      </c>
      <c r="B6220" s="1" t="s">
        <v>23652</v>
      </c>
      <c r="C6220" s="1" t="s">
        <v>15</v>
      </c>
      <c r="D6220" s="1" t="s">
        <v>40</v>
      </c>
      <c r="E6220" s="1">
        <v>80469763</v>
      </c>
      <c r="F6220" s="1" t="s">
        <v>23653</v>
      </c>
      <c r="G6220" s="1">
        <v>70062565</v>
      </c>
      <c r="H6220" s="1" t="s">
        <v>23654</v>
      </c>
      <c r="I6220" s="2">
        <v>45066</v>
      </c>
      <c r="J6220" s="15" t="str">
        <f>MID(Tabla1[[#This Row],[HORA]],1,5)</f>
        <v>13:03</v>
      </c>
      <c r="K6220" s="16">
        <f>IF(Tabla1[[#This Row],[FECHA]]=I6221,IF(J6221-J6220&gt;0,(J6221-J6220)*1440,0),0)</f>
        <v>0.99999999999983658</v>
      </c>
      <c r="L6220" s="14">
        <v>3.12</v>
      </c>
      <c r="M6220" s="13" t="s">
        <v>55925</v>
      </c>
      <c r="N6220" s="1" t="s">
        <v>23655</v>
      </c>
      <c r="O6220" s="1">
        <v>14</v>
      </c>
      <c r="P6220" s="1" t="s">
        <v>376</v>
      </c>
      <c r="Q6220" s="4" t="s">
        <v>21</v>
      </c>
    </row>
    <row r="6221" spans="1:17" ht="22.5" x14ac:dyDescent="0.25">
      <c r="A6221" s="3">
        <v>2105</v>
      </c>
      <c r="B6221" s="1" t="s">
        <v>6401</v>
      </c>
      <c r="C6221" s="1" t="s">
        <v>15</v>
      </c>
      <c r="D6221" s="1" t="s">
        <v>40</v>
      </c>
      <c r="E6221" s="1">
        <v>42041202</v>
      </c>
      <c r="F6221" s="1" t="s">
        <v>6402</v>
      </c>
      <c r="G6221" s="1">
        <v>2235047</v>
      </c>
      <c r="H6221" s="1" t="s">
        <v>6403</v>
      </c>
      <c r="I6221" s="2">
        <v>45066</v>
      </c>
      <c r="J6221" s="15" t="str">
        <f>MID(Tabla1[[#This Row],[HORA]],1,5)</f>
        <v>13:04</v>
      </c>
      <c r="K6221" s="16">
        <f>IF(Tabla1[[#This Row],[FECHA]]=I6222,IF(J6222-J6221&gt;0,(J6222-J6221)*1440,0),0)</f>
        <v>1.0000000000001563</v>
      </c>
      <c r="L6221" s="14">
        <v>5.21</v>
      </c>
      <c r="M6221" s="13" t="s">
        <v>55926</v>
      </c>
      <c r="N6221" s="1" t="s">
        <v>6404</v>
      </c>
      <c r="O6221" s="1">
        <v>15</v>
      </c>
      <c r="P6221" s="1" t="s">
        <v>20</v>
      </c>
      <c r="Q6221" s="4" t="s">
        <v>21</v>
      </c>
    </row>
    <row r="6222" spans="1:17" ht="22.5" x14ac:dyDescent="0.25">
      <c r="A6222" s="3">
        <v>7561</v>
      </c>
      <c r="B6222" s="1" t="s">
        <v>23656</v>
      </c>
      <c r="C6222" s="1" t="s">
        <v>15</v>
      </c>
      <c r="D6222" s="1" t="s">
        <v>40</v>
      </c>
      <c r="E6222" s="1">
        <v>77483390</v>
      </c>
      <c r="F6222" s="1" t="s">
        <v>23657</v>
      </c>
      <c r="G6222" s="1">
        <v>80224227</v>
      </c>
      <c r="H6222" s="1" t="s">
        <v>23658</v>
      </c>
      <c r="I6222" s="2">
        <v>45066</v>
      </c>
      <c r="J6222" s="15" t="str">
        <f>MID(Tabla1[[#This Row],[HORA]],1,5)</f>
        <v>13:05</v>
      </c>
      <c r="K6222" s="16">
        <f>IF(Tabla1[[#This Row],[FECHA]]=I6223,IF(J6223-J6222&gt;0,(J6223-J6222)*1440,0),0)</f>
        <v>2.9999999999998295</v>
      </c>
      <c r="L6222" s="14">
        <v>2.5499999999999998</v>
      </c>
      <c r="M6222" s="13" t="s">
        <v>55839</v>
      </c>
      <c r="N6222" s="1" t="s">
        <v>447</v>
      </c>
      <c r="O6222" s="1">
        <v>10</v>
      </c>
      <c r="P6222" s="1" t="s">
        <v>376</v>
      </c>
      <c r="Q6222" s="4" t="s">
        <v>21</v>
      </c>
    </row>
    <row r="6223" spans="1:17" ht="22.5" x14ac:dyDescent="0.25">
      <c r="A6223" s="3">
        <v>2106</v>
      </c>
      <c r="B6223" s="1" t="s">
        <v>6405</v>
      </c>
      <c r="C6223" s="1" t="s">
        <v>15</v>
      </c>
      <c r="D6223" s="1" t="s">
        <v>77</v>
      </c>
      <c r="E6223" s="1">
        <v>16430328</v>
      </c>
      <c r="F6223" s="1" t="s">
        <v>6406</v>
      </c>
      <c r="G6223" s="1">
        <v>2235050</v>
      </c>
      <c r="H6223" s="1" t="s">
        <v>6407</v>
      </c>
      <c r="I6223" s="2">
        <v>45066</v>
      </c>
      <c r="J6223" s="15" t="str">
        <f>MID(Tabla1[[#This Row],[HORA]],1,5)</f>
        <v>13:08</v>
      </c>
      <c r="K6223" s="16">
        <f>IF(Tabla1[[#This Row],[FECHA]]=I6224,IF(J6224-J6223&gt;0,(J6224-J6223)*1440,0),0)</f>
        <v>0</v>
      </c>
      <c r="L6223" s="14">
        <v>4.28</v>
      </c>
      <c r="M6223" s="13" t="s">
        <v>55929</v>
      </c>
      <c r="N6223" s="1" t="s">
        <v>6408</v>
      </c>
      <c r="O6223" s="1">
        <v>15</v>
      </c>
      <c r="P6223" s="1" t="s">
        <v>20</v>
      </c>
      <c r="Q6223" s="4" t="s">
        <v>21</v>
      </c>
    </row>
    <row r="6224" spans="1:17" ht="22.5" x14ac:dyDescent="0.25">
      <c r="A6224" s="3">
        <v>7562</v>
      </c>
      <c r="B6224" s="1" t="s">
        <v>23659</v>
      </c>
      <c r="C6224" s="1" t="s">
        <v>15</v>
      </c>
      <c r="D6224" s="1" t="s">
        <v>23</v>
      </c>
      <c r="E6224" s="1">
        <v>27687575</v>
      </c>
      <c r="F6224" s="1" t="s">
        <v>23660</v>
      </c>
      <c r="G6224" s="1">
        <v>2235049</v>
      </c>
      <c r="H6224" s="1" t="s">
        <v>23661</v>
      </c>
      <c r="I6224" s="2">
        <v>45066</v>
      </c>
      <c r="J6224" s="15" t="str">
        <f>MID(Tabla1[[#This Row],[HORA]],1,5)</f>
        <v>13:08</v>
      </c>
      <c r="K6224" s="16">
        <f>IF(Tabla1[[#This Row],[FECHA]]=I6225,IF(J6225-J6224&gt;0,(J6225-J6224)*1440,0),0)</f>
        <v>3.0000000000001492</v>
      </c>
      <c r="L6224" s="14">
        <v>6.14</v>
      </c>
      <c r="M6224" s="13" t="s">
        <v>55929</v>
      </c>
      <c r="N6224" s="1" t="s">
        <v>23662</v>
      </c>
      <c r="O6224" s="1">
        <v>50</v>
      </c>
      <c r="P6224" s="1" t="s">
        <v>376</v>
      </c>
      <c r="Q6224" s="4" t="s">
        <v>21</v>
      </c>
    </row>
    <row r="6225" spans="1:17" ht="22.5" x14ac:dyDescent="0.25">
      <c r="A6225" s="3">
        <v>2107</v>
      </c>
      <c r="B6225" s="1" t="s">
        <v>6409</v>
      </c>
      <c r="C6225" s="1" t="s">
        <v>15</v>
      </c>
      <c r="D6225" s="1" t="s">
        <v>71</v>
      </c>
      <c r="E6225" s="1">
        <v>74648564</v>
      </c>
      <c r="F6225" s="1" t="s">
        <v>6410</v>
      </c>
      <c r="G6225" s="1">
        <v>2235051</v>
      </c>
      <c r="H6225" s="1" t="s">
        <v>6411</v>
      </c>
      <c r="I6225" s="2">
        <v>45066</v>
      </c>
      <c r="J6225" s="15" t="str">
        <f>MID(Tabla1[[#This Row],[HORA]],1,5)</f>
        <v>13:11</v>
      </c>
      <c r="K6225" s="16">
        <f>IF(Tabla1[[#This Row],[FECHA]]=I6226,IF(J6226-J6225&gt;0,(J6226-J6225)*1440,0),0)</f>
        <v>2.9999999999998295</v>
      </c>
      <c r="L6225" s="14">
        <v>3.44</v>
      </c>
      <c r="M6225" s="13" t="s">
        <v>55841</v>
      </c>
      <c r="N6225" s="1" t="s">
        <v>6412</v>
      </c>
      <c r="O6225" s="1">
        <v>20</v>
      </c>
      <c r="P6225" s="1" t="s">
        <v>20</v>
      </c>
      <c r="Q6225" s="4" t="s">
        <v>21</v>
      </c>
    </row>
    <row r="6226" spans="1:17" ht="22.5" x14ac:dyDescent="0.25">
      <c r="A6226" s="3">
        <v>15975</v>
      </c>
      <c r="B6226" s="1" t="s">
        <v>48569</v>
      </c>
      <c r="C6226" s="1" t="s">
        <v>15</v>
      </c>
      <c r="D6226" s="1" t="s">
        <v>33</v>
      </c>
      <c r="E6226" s="1">
        <v>10427533927</v>
      </c>
      <c r="F6226" s="1" t="s">
        <v>48570</v>
      </c>
      <c r="G6226" s="1">
        <v>2235052</v>
      </c>
      <c r="H6226" s="1" t="s">
        <v>48571</v>
      </c>
      <c r="I6226" s="2">
        <v>45066</v>
      </c>
      <c r="J6226" s="15" t="str">
        <f>MID(Tabla1[[#This Row],[HORA]],1,5)</f>
        <v>13:14</v>
      </c>
      <c r="K6226" s="16">
        <f>IF(Tabla1[[#This Row],[FECHA]]=I6227,IF(J6227-J6226&gt;0,(J6227-J6226)*1440,0),0)</f>
        <v>2.0000000000001528</v>
      </c>
      <c r="L6226" s="14">
        <v>4.0999999999999996</v>
      </c>
      <c r="M6226" s="13" t="s">
        <v>55842</v>
      </c>
      <c r="N6226" s="1" t="s">
        <v>48572</v>
      </c>
      <c r="O6226" s="1">
        <v>30</v>
      </c>
      <c r="P6226" s="1" t="s">
        <v>20</v>
      </c>
      <c r="Q6226" s="4" t="s">
        <v>21</v>
      </c>
    </row>
    <row r="6227" spans="1:17" ht="22.5" x14ac:dyDescent="0.25">
      <c r="A6227" s="3">
        <v>7563</v>
      </c>
      <c r="B6227" s="1" t="s">
        <v>23663</v>
      </c>
      <c r="C6227" s="1" t="s">
        <v>15</v>
      </c>
      <c r="D6227" s="1" t="s">
        <v>637</v>
      </c>
      <c r="E6227" s="1">
        <v>42068543</v>
      </c>
      <c r="F6227" s="1" t="s">
        <v>23664</v>
      </c>
      <c r="G6227" s="1">
        <v>2235053</v>
      </c>
      <c r="H6227" s="1" t="s">
        <v>23665</v>
      </c>
      <c r="I6227" s="2">
        <v>45066</v>
      </c>
      <c r="J6227" s="15" t="str">
        <f>MID(Tabla1[[#This Row],[HORA]],1,5)</f>
        <v>13:16</v>
      </c>
      <c r="K6227" s="16">
        <f>IF(Tabla1[[#This Row],[FECHA]]=I6228,IF(J6228-J6227&gt;0,(J6228-J6227)*1440,0),0)</f>
        <v>3.9999999999999858</v>
      </c>
      <c r="L6227" s="14">
        <v>4.04</v>
      </c>
      <c r="M6227" s="13" t="s">
        <v>55934</v>
      </c>
      <c r="N6227" s="1" t="s">
        <v>23666</v>
      </c>
      <c r="O6227" s="1">
        <v>30</v>
      </c>
      <c r="P6227" s="1" t="s">
        <v>376</v>
      </c>
      <c r="Q6227" s="4" t="s">
        <v>21</v>
      </c>
    </row>
    <row r="6228" spans="1:17" ht="22.5" x14ac:dyDescent="0.25">
      <c r="A6228" s="3">
        <v>17122</v>
      </c>
      <c r="B6228" s="1" t="s">
        <v>51681</v>
      </c>
      <c r="C6228" s="1" t="s">
        <v>15</v>
      </c>
      <c r="D6228" s="1" t="s">
        <v>33</v>
      </c>
      <c r="E6228" s="1">
        <v>20601222788</v>
      </c>
      <c r="F6228" s="1" t="s">
        <v>48224</v>
      </c>
      <c r="G6228" s="1">
        <v>2235055</v>
      </c>
      <c r="H6228" s="1" t="s">
        <v>51682</v>
      </c>
      <c r="I6228" s="2">
        <v>45066</v>
      </c>
      <c r="J6228" s="15" t="str">
        <f>MID(Tabla1[[#This Row],[HORA]],1,5)</f>
        <v>13:20</v>
      </c>
      <c r="K6228" s="16">
        <f>IF(Tabla1[[#This Row],[FECHA]]=I6229,IF(J6229-J6228&gt;0,(J6229-J6228)*1440,0),0)</f>
        <v>0.99999999999999645</v>
      </c>
      <c r="L6228" s="14">
        <v>2.14</v>
      </c>
      <c r="M6228" s="13" t="s">
        <v>55938</v>
      </c>
      <c r="N6228" s="1" t="s">
        <v>51683</v>
      </c>
      <c r="O6228" s="1">
        <v>10</v>
      </c>
      <c r="P6228" s="1" t="s">
        <v>376</v>
      </c>
      <c r="Q6228" s="4" t="s">
        <v>21</v>
      </c>
    </row>
    <row r="6229" spans="1:17" ht="22.5" x14ac:dyDescent="0.25">
      <c r="A6229" s="3">
        <v>2108</v>
      </c>
      <c r="B6229" s="1" t="s">
        <v>6413</v>
      </c>
      <c r="C6229" s="1" t="s">
        <v>15</v>
      </c>
      <c r="D6229" s="1" t="s">
        <v>82</v>
      </c>
      <c r="E6229" s="1">
        <v>75137200</v>
      </c>
      <c r="F6229" s="1" t="s">
        <v>4395</v>
      </c>
      <c r="G6229" s="1">
        <v>2235056</v>
      </c>
      <c r="H6229" s="1" t="s">
        <v>6414</v>
      </c>
      <c r="I6229" s="2">
        <v>45066</v>
      </c>
      <c r="J6229" s="15" t="str">
        <f>MID(Tabla1[[#This Row],[HORA]],1,5)</f>
        <v>13:21</v>
      </c>
      <c r="K6229" s="16">
        <f>IF(Tabla1[[#This Row],[FECHA]]=I6230,IF(J6230-J6229&gt;0,(J6230-J6229)*1440,0),0)</f>
        <v>0</v>
      </c>
      <c r="L6229" s="14">
        <v>3.15</v>
      </c>
      <c r="M6229" s="13" t="s">
        <v>55939</v>
      </c>
      <c r="N6229" s="1" t="s">
        <v>6415</v>
      </c>
      <c r="O6229" s="1">
        <v>30</v>
      </c>
      <c r="P6229" s="1" t="s">
        <v>20</v>
      </c>
      <c r="Q6229" s="4" t="s">
        <v>21</v>
      </c>
    </row>
    <row r="6230" spans="1:17" ht="22.5" x14ac:dyDescent="0.25">
      <c r="A6230" s="3">
        <v>2109</v>
      </c>
      <c r="B6230" s="1" t="s">
        <v>6413</v>
      </c>
      <c r="C6230" s="1" t="s">
        <v>15</v>
      </c>
      <c r="D6230" s="1" t="s">
        <v>82</v>
      </c>
      <c r="E6230" s="1">
        <v>75137200</v>
      </c>
      <c r="F6230" s="1" t="s">
        <v>4395</v>
      </c>
      <c r="G6230" s="1">
        <v>2235056</v>
      </c>
      <c r="H6230" s="1" t="s">
        <v>6414</v>
      </c>
      <c r="I6230" s="2">
        <v>45066</v>
      </c>
      <c r="J6230" s="15" t="str">
        <f>MID(Tabla1[[#This Row],[HORA]],1,5)</f>
        <v>13:21</v>
      </c>
      <c r="K6230" s="16">
        <f>IF(Tabla1[[#This Row],[FECHA]]=I6231,IF(J6231-J6230&gt;0,(J6231-J6230)*1440,0),0)</f>
        <v>0</v>
      </c>
      <c r="L6230" s="14">
        <v>4.5199999999999996</v>
      </c>
      <c r="M6230" s="13" t="s">
        <v>55939</v>
      </c>
      <c r="N6230" s="1" t="s">
        <v>6416</v>
      </c>
      <c r="O6230" s="1">
        <v>30</v>
      </c>
      <c r="P6230" s="1" t="s">
        <v>20</v>
      </c>
      <c r="Q6230" s="4" t="s">
        <v>21</v>
      </c>
    </row>
    <row r="6231" spans="1:17" ht="22.5" x14ac:dyDescent="0.25">
      <c r="A6231" s="3">
        <v>2110</v>
      </c>
      <c r="B6231" s="1" t="s">
        <v>6413</v>
      </c>
      <c r="C6231" s="1" t="s">
        <v>15</v>
      </c>
      <c r="D6231" s="1" t="s">
        <v>82</v>
      </c>
      <c r="E6231" s="1">
        <v>75137200</v>
      </c>
      <c r="F6231" s="1" t="s">
        <v>4395</v>
      </c>
      <c r="G6231" s="1">
        <v>2235056</v>
      </c>
      <c r="H6231" s="1" t="s">
        <v>6414</v>
      </c>
      <c r="I6231" s="2">
        <v>45066</v>
      </c>
      <c r="J6231" s="15" t="str">
        <f>MID(Tabla1[[#This Row],[HORA]],1,5)</f>
        <v>13:21</v>
      </c>
      <c r="K6231" s="16">
        <f>IF(Tabla1[[#This Row],[FECHA]]=I6232,IF(J6232-J6231&gt;0,(J6232-J6231)*1440,0),0)</f>
        <v>0</v>
      </c>
      <c r="L6231" s="14">
        <v>4.2699999999999996</v>
      </c>
      <c r="M6231" s="13" t="s">
        <v>55939</v>
      </c>
      <c r="N6231" s="1" t="s">
        <v>6417</v>
      </c>
      <c r="O6231" s="1">
        <v>60</v>
      </c>
      <c r="P6231" s="1" t="s">
        <v>20</v>
      </c>
      <c r="Q6231" s="4" t="s">
        <v>21</v>
      </c>
    </row>
    <row r="6232" spans="1:17" ht="22.5" x14ac:dyDescent="0.25">
      <c r="A6232" s="3">
        <v>2111</v>
      </c>
      <c r="B6232" s="1" t="s">
        <v>6413</v>
      </c>
      <c r="C6232" s="1" t="s">
        <v>15</v>
      </c>
      <c r="D6232" s="1" t="s">
        <v>82</v>
      </c>
      <c r="E6232" s="1">
        <v>75137200</v>
      </c>
      <c r="F6232" s="1" t="s">
        <v>4395</v>
      </c>
      <c r="G6232" s="1">
        <v>2235056</v>
      </c>
      <c r="H6232" s="1" t="s">
        <v>6414</v>
      </c>
      <c r="I6232" s="2">
        <v>45066</v>
      </c>
      <c r="J6232" s="15" t="str">
        <f>MID(Tabla1[[#This Row],[HORA]],1,5)</f>
        <v>13:21</v>
      </c>
      <c r="K6232" s="16">
        <f>IF(Tabla1[[#This Row],[FECHA]]=I6233,IF(J6233-J6232&gt;0,(J6233-J6232)*1440,0),0)</f>
        <v>5.9999999999999787</v>
      </c>
      <c r="L6232" s="14">
        <v>7.21</v>
      </c>
      <c r="M6232" s="13" t="s">
        <v>55939</v>
      </c>
      <c r="N6232" s="1" t="s">
        <v>6418</v>
      </c>
      <c r="O6232" s="1">
        <v>30</v>
      </c>
      <c r="P6232" s="1" t="s">
        <v>20</v>
      </c>
      <c r="Q6232" s="4" t="s">
        <v>21</v>
      </c>
    </row>
    <row r="6233" spans="1:17" ht="22.5" x14ac:dyDescent="0.25">
      <c r="A6233" s="3">
        <v>2112</v>
      </c>
      <c r="B6233" s="1" t="s">
        <v>6419</v>
      </c>
      <c r="C6233" s="1" t="s">
        <v>15</v>
      </c>
      <c r="D6233" s="1" t="s">
        <v>40</v>
      </c>
      <c r="E6233" s="1">
        <v>80477808</v>
      </c>
      <c r="F6233" s="1" t="s">
        <v>4284</v>
      </c>
      <c r="G6233" s="1">
        <v>2235057</v>
      </c>
      <c r="H6233" s="1" t="s">
        <v>6228</v>
      </c>
      <c r="I6233" s="2">
        <v>45066</v>
      </c>
      <c r="J6233" s="15" t="str">
        <f>MID(Tabla1[[#This Row],[HORA]],1,5)</f>
        <v>13:27</v>
      </c>
      <c r="K6233" s="16">
        <f>IF(Tabla1[[#This Row],[FECHA]]=I6234,IF(J6234-J6233&gt;0,(J6234-J6233)*1440,0),0)</f>
        <v>0</v>
      </c>
      <c r="L6233" s="14">
        <v>4.3600000000000003</v>
      </c>
      <c r="M6233" s="13" t="s">
        <v>55942</v>
      </c>
      <c r="N6233" s="1" t="s">
        <v>1715</v>
      </c>
      <c r="O6233" s="1">
        <v>12</v>
      </c>
      <c r="P6233" s="1" t="s">
        <v>20</v>
      </c>
      <c r="Q6233" s="4" t="s">
        <v>21</v>
      </c>
    </row>
    <row r="6234" spans="1:17" ht="22.5" x14ac:dyDescent="0.25">
      <c r="A6234" s="3">
        <v>7564</v>
      </c>
      <c r="B6234" s="1" t="s">
        <v>23667</v>
      </c>
      <c r="C6234" s="1" t="s">
        <v>15</v>
      </c>
      <c r="D6234" s="1" t="s">
        <v>40</v>
      </c>
      <c r="E6234" s="1">
        <v>16681843</v>
      </c>
      <c r="F6234" s="1" t="s">
        <v>23668</v>
      </c>
      <c r="G6234" s="1">
        <v>2235058</v>
      </c>
      <c r="H6234" s="1" t="s">
        <v>23669</v>
      </c>
      <c r="I6234" s="2">
        <v>45066</v>
      </c>
      <c r="J6234" s="15" t="str">
        <f>MID(Tabla1[[#This Row],[HORA]],1,5)</f>
        <v>13:27</v>
      </c>
      <c r="K6234" s="16">
        <f>IF(Tabla1[[#This Row],[FECHA]]=I6235,IF(J6235-J6234&gt;0,(J6235-J6234)*1440,0),0)</f>
        <v>1.9999999999999929</v>
      </c>
      <c r="L6234" s="14">
        <v>2.57</v>
      </c>
      <c r="M6234" s="13" t="s">
        <v>55942</v>
      </c>
      <c r="N6234" s="1" t="s">
        <v>23670</v>
      </c>
      <c r="O6234" s="1">
        <v>20</v>
      </c>
      <c r="P6234" s="1" t="s">
        <v>376</v>
      </c>
      <c r="Q6234" s="4" t="s">
        <v>21</v>
      </c>
    </row>
    <row r="6235" spans="1:17" ht="22.5" x14ac:dyDescent="0.25">
      <c r="A6235" s="3">
        <v>7565</v>
      </c>
      <c r="B6235" s="1" t="s">
        <v>23671</v>
      </c>
      <c r="C6235" s="1" t="s">
        <v>15</v>
      </c>
      <c r="D6235" s="1" t="s">
        <v>33</v>
      </c>
      <c r="E6235" s="1">
        <v>47530635</v>
      </c>
      <c r="F6235" s="1" t="s">
        <v>7763</v>
      </c>
      <c r="G6235" s="1">
        <v>2235059</v>
      </c>
      <c r="H6235" s="1" t="s">
        <v>23672</v>
      </c>
      <c r="I6235" s="2">
        <v>45066</v>
      </c>
      <c r="J6235" s="15" t="str">
        <f>MID(Tabla1[[#This Row],[HORA]],1,5)</f>
        <v>13:29</v>
      </c>
      <c r="K6235" s="16">
        <f>IF(Tabla1[[#This Row],[FECHA]]=I6236,IF(J6236-J6235&gt;0,(J6236-J6235)*1440,0),0)</f>
        <v>0.99999999999999645</v>
      </c>
      <c r="L6235" s="14">
        <v>3.36</v>
      </c>
      <c r="M6235" s="13" t="s">
        <v>55944</v>
      </c>
      <c r="N6235" s="1" t="s">
        <v>23673</v>
      </c>
      <c r="O6235" s="1">
        <v>40</v>
      </c>
      <c r="P6235" s="1" t="s">
        <v>376</v>
      </c>
      <c r="Q6235" s="4" t="s">
        <v>21</v>
      </c>
    </row>
    <row r="6236" spans="1:17" ht="22.5" x14ac:dyDescent="0.25">
      <c r="A6236" s="3">
        <v>2113</v>
      </c>
      <c r="B6236" s="1" t="s">
        <v>6420</v>
      </c>
      <c r="C6236" s="1" t="s">
        <v>15</v>
      </c>
      <c r="D6236" s="1" t="s">
        <v>33</v>
      </c>
      <c r="E6236" s="1">
        <v>45209720</v>
      </c>
      <c r="F6236" s="1" t="s">
        <v>6421</v>
      </c>
      <c r="G6236" s="1">
        <v>2235060</v>
      </c>
      <c r="H6236" s="1" t="s">
        <v>6422</v>
      </c>
      <c r="I6236" s="2">
        <v>45066</v>
      </c>
      <c r="J6236" s="15" t="str">
        <f>MID(Tabla1[[#This Row],[HORA]],1,5)</f>
        <v>13:30</v>
      </c>
      <c r="K6236" s="16">
        <f>IF(Tabla1[[#This Row],[FECHA]]=I6237,IF(J6237-J6236&gt;0,(J6237-J6236)*1440,0),0)</f>
        <v>0</v>
      </c>
      <c r="L6236" s="14">
        <v>2.1</v>
      </c>
      <c r="M6236" s="13" t="s">
        <v>55945</v>
      </c>
      <c r="N6236" s="1" t="s">
        <v>6423</v>
      </c>
      <c r="O6236" s="1">
        <v>20</v>
      </c>
      <c r="P6236" s="1" t="s">
        <v>20</v>
      </c>
      <c r="Q6236" s="4" t="s">
        <v>21</v>
      </c>
    </row>
    <row r="6237" spans="1:17" ht="22.5" x14ac:dyDescent="0.25">
      <c r="A6237" s="3">
        <v>7566</v>
      </c>
      <c r="B6237" s="1" t="s">
        <v>23674</v>
      </c>
      <c r="C6237" s="1" t="s">
        <v>15</v>
      </c>
      <c r="D6237" s="1" t="s">
        <v>40</v>
      </c>
      <c r="E6237" s="1">
        <v>17556065</v>
      </c>
      <c r="F6237" s="1" t="s">
        <v>23675</v>
      </c>
      <c r="G6237" s="1">
        <v>2235061</v>
      </c>
      <c r="H6237" s="1" t="s">
        <v>23676</v>
      </c>
      <c r="I6237" s="2">
        <v>45066</v>
      </c>
      <c r="J6237" s="15" t="str">
        <f>MID(Tabla1[[#This Row],[HORA]],1,5)</f>
        <v>13:30</v>
      </c>
      <c r="K6237" s="16">
        <f>IF(Tabla1[[#This Row],[FECHA]]=I6238,IF(J6238-J6237&gt;0,(J6238-J6237)*1440,0),0)</f>
        <v>2.9999999999999893</v>
      </c>
      <c r="L6237" s="14">
        <v>5.0199999999999996</v>
      </c>
      <c r="M6237" s="13" t="s">
        <v>55945</v>
      </c>
      <c r="N6237" s="1" t="s">
        <v>23677</v>
      </c>
      <c r="O6237" s="1">
        <v>35</v>
      </c>
      <c r="P6237" s="1" t="s">
        <v>376</v>
      </c>
      <c r="Q6237" s="4" t="s">
        <v>21</v>
      </c>
    </row>
    <row r="6238" spans="1:17" ht="22.5" x14ac:dyDescent="0.25">
      <c r="A6238" s="3">
        <v>2114</v>
      </c>
      <c r="B6238" s="1" t="s">
        <v>6424</v>
      </c>
      <c r="C6238" s="1" t="s">
        <v>15</v>
      </c>
      <c r="D6238" s="1" t="s">
        <v>40</v>
      </c>
      <c r="E6238" s="1">
        <v>40974986</v>
      </c>
      <c r="F6238" s="1" t="s">
        <v>6425</v>
      </c>
      <c r="G6238" s="1">
        <v>46100685</v>
      </c>
      <c r="H6238" s="1" t="s">
        <v>6426</v>
      </c>
      <c r="I6238" s="2">
        <v>45066</v>
      </c>
      <c r="J6238" s="15" t="str">
        <f>MID(Tabla1[[#This Row],[HORA]],1,5)</f>
        <v>13:33</v>
      </c>
      <c r="K6238" s="16">
        <f>IF(Tabla1[[#This Row],[FECHA]]=I6239,IF(J6239-J6238&gt;0,(J6239-J6238)*1440,0),0)</f>
        <v>0</v>
      </c>
      <c r="L6238" s="14">
        <v>7.5</v>
      </c>
      <c r="M6238" s="13" t="s">
        <v>55847</v>
      </c>
      <c r="N6238" s="1" t="s">
        <v>6427</v>
      </c>
      <c r="O6238" s="1">
        <v>15</v>
      </c>
      <c r="P6238" s="1" t="s">
        <v>20</v>
      </c>
      <c r="Q6238" s="4" t="s">
        <v>21</v>
      </c>
    </row>
    <row r="6239" spans="1:17" ht="22.5" x14ac:dyDescent="0.25">
      <c r="A6239" s="3">
        <v>7567</v>
      </c>
      <c r="B6239" s="1" t="s">
        <v>23678</v>
      </c>
      <c r="C6239" s="1" t="s">
        <v>15</v>
      </c>
      <c r="D6239" s="1" t="s">
        <v>71</v>
      </c>
      <c r="E6239" s="1">
        <v>70088655</v>
      </c>
      <c r="F6239" s="1" t="s">
        <v>23679</v>
      </c>
      <c r="G6239" s="1">
        <v>40299947</v>
      </c>
      <c r="H6239" s="1" t="s">
        <v>23680</v>
      </c>
      <c r="I6239" s="2">
        <v>45066</v>
      </c>
      <c r="J6239" s="15" t="str">
        <f>MID(Tabla1[[#This Row],[HORA]],1,5)</f>
        <v>13:33</v>
      </c>
      <c r="K6239" s="16">
        <f>IF(Tabla1[[#This Row],[FECHA]]=I6240,IF(J6240-J6239&gt;0,(J6240-J6239)*1440,0),0)</f>
        <v>3.9999999999999858</v>
      </c>
      <c r="L6239" s="14">
        <v>3.2</v>
      </c>
      <c r="M6239" s="13" t="s">
        <v>55847</v>
      </c>
      <c r="N6239" s="1" t="s">
        <v>23681</v>
      </c>
      <c r="O6239" s="1">
        <v>10</v>
      </c>
      <c r="P6239" s="1" t="s">
        <v>376</v>
      </c>
      <c r="Q6239" s="4" t="s">
        <v>21</v>
      </c>
    </row>
    <row r="6240" spans="1:17" ht="22.5" x14ac:dyDescent="0.25">
      <c r="A6240" s="3">
        <v>7568</v>
      </c>
      <c r="B6240" s="1" t="s">
        <v>23682</v>
      </c>
      <c r="C6240" s="1" t="s">
        <v>15</v>
      </c>
      <c r="D6240" s="1" t="s">
        <v>637</v>
      </c>
      <c r="E6240" s="1">
        <v>16588106</v>
      </c>
      <c r="F6240" s="1" t="s">
        <v>23683</v>
      </c>
      <c r="G6240" s="1">
        <v>2235062</v>
      </c>
      <c r="H6240" s="1" t="s">
        <v>23684</v>
      </c>
      <c r="I6240" s="2">
        <v>45066</v>
      </c>
      <c r="J6240" s="15" t="str">
        <f>MID(Tabla1[[#This Row],[HORA]],1,5)</f>
        <v>13:37</v>
      </c>
      <c r="K6240" s="16">
        <f>IF(Tabla1[[#This Row],[FECHA]]=I6241,IF(J6241-J6240&gt;0,(J6241-J6240)*1440,0),0)</f>
        <v>2.9999999999999893</v>
      </c>
      <c r="L6240" s="14">
        <v>2.2999999999999998</v>
      </c>
      <c r="M6240" s="13" t="s">
        <v>55848</v>
      </c>
      <c r="N6240" s="1" t="s">
        <v>23685</v>
      </c>
      <c r="O6240" s="1">
        <v>10</v>
      </c>
      <c r="P6240" s="1" t="s">
        <v>376</v>
      </c>
      <c r="Q6240" s="4" t="s">
        <v>21</v>
      </c>
    </row>
    <row r="6241" spans="1:17" ht="22.5" x14ac:dyDescent="0.25">
      <c r="A6241" s="3">
        <v>2115</v>
      </c>
      <c r="B6241" s="1" t="s">
        <v>6428</v>
      </c>
      <c r="C6241" s="1" t="s">
        <v>15</v>
      </c>
      <c r="D6241" s="1" t="s">
        <v>30</v>
      </c>
      <c r="E6241" s="1">
        <v>73336401</v>
      </c>
      <c r="F6241" s="1" t="s">
        <v>6429</v>
      </c>
      <c r="G6241" s="1">
        <v>75520157</v>
      </c>
      <c r="H6241" s="1" t="s">
        <v>6430</v>
      </c>
      <c r="I6241" s="2">
        <v>45066</v>
      </c>
      <c r="J6241" s="15" t="str">
        <f>MID(Tabla1[[#This Row],[HORA]],1,5)</f>
        <v>13:40</v>
      </c>
      <c r="K6241" s="16">
        <f>IF(Tabla1[[#This Row],[FECHA]]=I6242,IF(J6242-J6241&gt;0,(J6242-J6241)*1440,0),0)</f>
        <v>0</v>
      </c>
      <c r="L6241" s="14">
        <v>3.5</v>
      </c>
      <c r="M6241" s="13" t="s">
        <v>55849</v>
      </c>
      <c r="N6241" s="1" t="s">
        <v>6431</v>
      </c>
      <c r="O6241" s="1">
        <v>25</v>
      </c>
      <c r="P6241" s="1" t="s">
        <v>20</v>
      </c>
      <c r="Q6241" s="4" t="s">
        <v>21</v>
      </c>
    </row>
    <row r="6242" spans="1:17" ht="22.5" x14ac:dyDescent="0.25">
      <c r="A6242" s="3">
        <v>7569</v>
      </c>
      <c r="B6242" s="1" t="s">
        <v>23686</v>
      </c>
      <c r="C6242" s="1" t="s">
        <v>15</v>
      </c>
      <c r="D6242" s="1" t="s">
        <v>33</v>
      </c>
      <c r="E6242" s="1">
        <v>44983090</v>
      </c>
      <c r="F6242" s="1" t="s">
        <v>9288</v>
      </c>
      <c r="G6242" s="1">
        <v>2235063</v>
      </c>
      <c r="H6242" s="1" t="s">
        <v>9289</v>
      </c>
      <c r="I6242" s="2">
        <v>45066</v>
      </c>
      <c r="J6242" s="15" t="str">
        <f>MID(Tabla1[[#This Row],[HORA]],1,5)</f>
        <v>13:40</v>
      </c>
      <c r="K6242" s="16">
        <f>IF(Tabla1[[#This Row],[FECHA]]=I6243,IF(J6243-J6242&gt;0,(J6243-J6242)*1440,0),0)</f>
        <v>2.9999999999999893</v>
      </c>
      <c r="L6242" s="14">
        <v>5</v>
      </c>
      <c r="M6242" s="13" t="s">
        <v>55849</v>
      </c>
      <c r="N6242" s="1" t="s">
        <v>23687</v>
      </c>
      <c r="O6242" s="1">
        <v>25</v>
      </c>
      <c r="P6242" s="1" t="s">
        <v>376</v>
      </c>
      <c r="Q6242" s="4" t="s">
        <v>21</v>
      </c>
    </row>
    <row r="6243" spans="1:17" ht="22.5" x14ac:dyDescent="0.25">
      <c r="A6243" s="3">
        <v>7570</v>
      </c>
      <c r="B6243" s="1" t="s">
        <v>23688</v>
      </c>
      <c r="C6243" s="1" t="s">
        <v>15</v>
      </c>
      <c r="D6243" s="1" t="s">
        <v>77</v>
      </c>
      <c r="E6243" s="1">
        <v>71754813</v>
      </c>
      <c r="F6243" s="1" t="s">
        <v>3008</v>
      </c>
      <c r="G6243" s="1">
        <v>3877872</v>
      </c>
      <c r="H6243" s="1" t="s">
        <v>23689</v>
      </c>
      <c r="I6243" s="2">
        <v>45066</v>
      </c>
      <c r="J6243" s="15" t="str">
        <f>MID(Tabla1[[#This Row],[HORA]],1,5)</f>
        <v>13:43</v>
      </c>
      <c r="K6243" s="16">
        <f>IF(Tabla1[[#This Row],[FECHA]]=I6244,IF(J6244-J6243&gt;0,(J6244-J6243)*1440,0),0)</f>
        <v>1.9999999999999929</v>
      </c>
      <c r="L6243" s="14">
        <v>2.35</v>
      </c>
      <c r="M6243" s="13" t="s">
        <v>55954</v>
      </c>
      <c r="N6243" s="1" t="s">
        <v>23690</v>
      </c>
      <c r="O6243" s="1">
        <v>12</v>
      </c>
      <c r="P6243" s="1" t="s">
        <v>376</v>
      </c>
      <c r="Q6243" s="4" t="s">
        <v>21</v>
      </c>
    </row>
    <row r="6244" spans="1:17" ht="22.5" x14ac:dyDescent="0.25">
      <c r="A6244" s="3">
        <v>7571</v>
      </c>
      <c r="B6244" s="1" t="s">
        <v>23691</v>
      </c>
      <c r="C6244" s="1" t="s">
        <v>15</v>
      </c>
      <c r="D6244" s="1" t="s">
        <v>119</v>
      </c>
      <c r="E6244" s="1">
        <v>16678004</v>
      </c>
      <c r="F6244" s="1" t="s">
        <v>2541</v>
      </c>
      <c r="G6244" s="1">
        <v>2235066</v>
      </c>
      <c r="H6244" s="1" t="s">
        <v>23692</v>
      </c>
      <c r="I6244" s="2">
        <v>45066</v>
      </c>
      <c r="J6244" s="15" t="str">
        <f>MID(Tabla1[[#This Row],[HORA]],1,5)</f>
        <v>13:45</v>
      </c>
      <c r="K6244" s="16">
        <f>IF(Tabla1[[#This Row],[FECHA]]=I6245,IF(J6245-J6244&gt;0,(J6245-J6244)*1440,0),0)</f>
        <v>1.9999999999999929</v>
      </c>
      <c r="L6244" s="14">
        <v>4.5</v>
      </c>
      <c r="M6244" s="13" t="s">
        <v>55956</v>
      </c>
      <c r="N6244" s="1" t="s">
        <v>447</v>
      </c>
      <c r="O6244" s="1">
        <v>10</v>
      </c>
      <c r="P6244" s="1" t="s">
        <v>376</v>
      </c>
      <c r="Q6244" s="4" t="s">
        <v>21</v>
      </c>
    </row>
    <row r="6245" spans="1:17" ht="22.5" x14ac:dyDescent="0.25">
      <c r="A6245" s="3">
        <v>2116</v>
      </c>
      <c r="B6245" s="1" t="s">
        <v>6432</v>
      </c>
      <c r="C6245" s="1" t="s">
        <v>15</v>
      </c>
      <c r="D6245" s="1" t="s">
        <v>40</v>
      </c>
      <c r="E6245" s="1">
        <v>2235067</v>
      </c>
      <c r="F6245" s="1" t="s">
        <v>6433</v>
      </c>
      <c r="G6245" s="1">
        <v>2235068</v>
      </c>
      <c r="H6245" s="1" t="s">
        <v>6434</v>
      </c>
      <c r="I6245" s="2">
        <v>45066</v>
      </c>
      <c r="J6245" s="15" t="str">
        <f>MID(Tabla1[[#This Row],[HORA]],1,5)</f>
        <v>13:47</v>
      </c>
      <c r="K6245" s="16">
        <f>IF(Tabla1[[#This Row],[FECHA]]=I6246,IF(J6246-J6245&gt;0,(J6246-J6245)*1440,0),0)</f>
        <v>0</v>
      </c>
      <c r="L6245" s="14">
        <v>6.2</v>
      </c>
      <c r="M6245" s="13" t="s">
        <v>55958</v>
      </c>
      <c r="N6245" s="1" t="s">
        <v>59</v>
      </c>
      <c r="O6245" s="1">
        <v>10</v>
      </c>
      <c r="P6245" s="1" t="s">
        <v>20</v>
      </c>
      <c r="Q6245" s="4" t="s">
        <v>21</v>
      </c>
    </row>
    <row r="6246" spans="1:17" ht="22.5" x14ac:dyDescent="0.25">
      <c r="A6246" s="3">
        <v>7572</v>
      </c>
      <c r="B6246" s="1" t="s">
        <v>23693</v>
      </c>
      <c r="C6246" s="1" t="s">
        <v>15</v>
      </c>
      <c r="D6246" s="1" t="s">
        <v>40</v>
      </c>
      <c r="E6246" s="1">
        <v>75071184</v>
      </c>
      <c r="F6246" s="1" t="s">
        <v>23694</v>
      </c>
      <c r="G6246" s="1">
        <v>16474830</v>
      </c>
      <c r="H6246" s="1" t="s">
        <v>23695</v>
      </c>
      <c r="I6246" s="2">
        <v>45066</v>
      </c>
      <c r="J6246" s="15" t="str">
        <f>MID(Tabla1[[#This Row],[HORA]],1,5)</f>
        <v>13:47</v>
      </c>
      <c r="K6246" s="16">
        <f>IF(Tabla1[[#This Row],[FECHA]]=I6247,IF(J6247-J6246&gt;0,(J6247-J6246)*1440,0),0)</f>
        <v>3.9999999999999858</v>
      </c>
      <c r="L6246" s="14">
        <v>3.36</v>
      </c>
      <c r="M6246" s="13" t="s">
        <v>55958</v>
      </c>
      <c r="N6246" s="1" t="s">
        <v>14282</v>
      </c>
      <c r="O6246" s="1">
        <v>15</v>
      </c>
      <c r="P6246" s="1" t="s">
        <v>376</v>
      </c>
      <c r="Q6246" s="4" t="s">
        <v>21</v>
      </c>
    </row>
    <row r="6247" spans="1:17" ht="22.5" x14ac:dyDescent="0.25">
      <c r="A6247" s="3">
        <v>15976</v>
      </c>
      <c r="B6247" s="1" t="s">
        <v>48573</v>
      </c>
      <c r="C6247" s="1" t="s">
        <v>15</v>
      </c>
      <c r="D6247" s="1" t="s">
        <v>77</v>
      </c>
      <c r="E6247" s="1">
        <v>20521257319</v>
      </c>
      <c r="F6247" s="1" t="s">
        <v>48574</v>
      </c>
      <c r="G6247" s="1">
        <v>3838169</v>
      </c>
      <c r="H6247" s="1" t="s">
        <v>48575</v>
      </c>
      <c r="I6247" s="2">
        <v>45066</v>
      </c>
      <c r="J6247" s="15" t="str">
        <f>MID(Tabla1[[#This Row],[HORA]],1,5)</f>
        <v>13:51</v>
      </c>
      <c r="K6247" s="16">
        <f>IF(Tabla1[[#This Row],[FECHA]]=I6248,IF(J6248-J6247&gt;0,(J6248-J6247)*1440,0),0)</f>
        <v>10.000000000000124</v>
      </c>
      <c r="L6247" s="14">
        <v>4.3</v>
      </c>
      <c r="M6247" s="13" t="s">
        <v>55962</v>
      </c>
      <c r="N6247" s="1" t="s">
        <v>48576</v>
      </c>
      <c r="O6247" s="1">
        <v>15</v>
      </c>
      <c r="P6247" s="1" t="s">
        <v>20</v>
      </c>
      <c r="Q6247" s="4" t="s">
        <v>21</v>
      </c>
    </row>
    <row r="6248" spans="1:17" ht="22.5" x14ac:dyDescent="0.25">
      <c r="A6248" s="3">
        <v>7573</v>
      </c>
      <c r="B6248" s="1" t="s">
        <v>23696</v>
      </c>
      <c r="C6248" s="1" t="s">
        <v>15</v>
      </c>
      <c r="D6248" s="1" t="s">
        <v>228</v>
      </c>
      <c r="E6248" s="1">
        <v>16753199</v>
      </c>
      <c r="F6248" s="1" t="s">
        <v>23697</v>
      </c>
      <c r="G6248" s="1">
        <v>2235073</v>
      </c>
      <c r="H6248" s="1" t="s">
        <v>23698</v>
      </c>
      <c r="I6248" s="2">
        <v>45066</v>
      </c>
      <c r="J6248" s="15" t="str">
        <f>MID(Tabla1[[#This Row],[HORA]],1,5)</f>
        <v>14:01</v>
      </c>
      <c r="K6248" s="16">
        <f>IF(Tabla1[[#This Row],[FECHA]]=I6249,IF(J6249-J6248&gt;0,(J6249-J6248)*1440,0),0)</f>
        <v>10.999999999999961</v>
      </c>
      <c r="L6248" s="14">
        <v>4.54</v>
      </c>
      <c r="M6248" s="13" t="s">
        <v>55972</v>
      </c>
      <c r="N6248" s="1" t="s">
        <v>23699</v>
      </c>
      <c r="O6248" s="1">
        <v>15</v>
      </c>
      <c r="P6248" s="1" t="s">
        <v>300</v>
      </c>
      <c r="Q6248" s="4" t="s">
        <v>21</v>
      </c>
    </row>
    <row r="6249" spans="1:17" ht="22.5" x14ac:dyDescent="0.25">
      <c r="A6249" s="3">
        <v>13505</v>
      </c>
      <c r="B6249" s="1" t="s">
        <v>41559</v>
      </c>
      <c r="C6249" s="1" t="s">
        <v>15</v>
      </c>
      <c r="D6249" s="1" t="s">
        <v>77</v>
      </c>
      <c r="E6249" s="1">
        <v>76222806</v>
      </c>
      <c r="F6249" s="1" t="s">
        <v>41560</v>
      </c>
      <c r="G6249" s="1">
        <v>75259829</v>
      </c>
      <c r="H6249" s="1" t="s">
        <v>41561</v>
      </c>
      <c r="I6249" s="2">
        <v>45066</v>
      </c>
      <c r="J6249" s="15" t="str">
        <f>MID(Tabla1[[#This Row],[HORA]],1,5)</f>
        <v>14:12</v>
      </c>
      <c r="K6249" s="16">
        <f>IF(Tabla1[[#This Row],[FECHA]]=I6250,IF(J6250-J6249&gt;0,(J6250-J6249)*1440,0),0)</f>
        <v>2.9999999999999893</v>
      </c>
      <c r="L6249" s="14">
        <v>2.21</v>
      </c>
      <c r="M6249" s="13" t="s">
        <v>55851</v>
      </c>
      <c r="N6249" s="1" t="s">
        <v>59</v>
      </c>
      <c r="O6249" s="1">
        <v>10</v>
      </c>
      <c r="P6249" s="1" t="s">
        <v>1511</v>
      </c>
      <c r="Q6249" s="4" t="s">
        <v>21</v>
      </c>
    </row>
    <row r="6250" spans="1:17" ht="22.5" x14ac:dyDescent="0.25">
      <c r="A6250" s="3">
        <v>7574</v>
      </c>
      <c r="B6250" s="1" t="s">
        <v>23700</v>
      </c>
      <c r="C6250" s="1" t="s">
        <v>15</v>
      </c>
      <c r="D6250" s="1" t="s">
        <v>40</v>
      </c>
      <c r="E6250" s="1">
        <v>40917532</v>
      </c>
      <c r="F6250" s="1" t="s">
        <v>19418</v>
      </c>
      <c r="G6250" s="1">
        <v>2235077</v>
      </c>
      <c r="H6250" s="1" t="s">
        <v>19419</v>
      </c>
      <c r="I6250" s="2">
        <v>45066</v>
      </c>
      <c r="J6250" s="15" t="str">
        <f>MID(Tabla1[[#This Row],[HORA]],1,5)</f>
        <v>14:15</v>
      </c>
      <c r="K6250" s="16">
        <f>IF(Tabla1[[#This Row],[FECHA]]=I6251,IF(J6251-J6250&gt;0,(J6251-J6250)*1440,0),0)</f>
        <v>4.9999999999999822</v>
      </c>
      <c r="L6250" s="14">
        <v>3.45</v>
      </c>
      <c r="M6250" s="13" t="s">
        <v>55984</v>
      </c>
      <c r="N6250" s="1" t="s">
        <v>23701</v>
      </c>
      <c r="O6250" s="1">
        <v>20</v>
      </c>
      <c r="P6250" s="1" t="s">
        <v>300</v>
      </c>
      <c r="Q6250" s="4" t="s">
        <v>21</v>
      </c>
    </row>
    <row r="6251" spans="1:17" ht="22.5" x14ac:dyDescent="0.25">
      <c r="A6251" s="3">
        <v>13506</v>
      </c>
      <c r="B6251" s="1" t="s">
        <v>41562</v>
      </c>
      <c r="C6251" s="1" t="s">
        <v>15</v>
      </c>
      <c r="D6251" s="1" t="s">
        <v>40</v>
      </c>
      <c r="E6251" s="1">
        <v>42261870</v>
      </c>
      <c r="F6251" s="1" t="s">
        <v>41563</v>
      </c>
      <c r="G6251" s="1">
        <v>44796316</v>
      </c>
      <c r="H6251" s="1" t="s">
        <v>41564</v>
      </c>
      <c r="I6251" s="2">
        <v>45066</v>
      </c>
      <c r="J6251" s="15" t="str">
        <f>MID(Tabla1[[#This Row],[HORA]],1,5)</f>
        <v>14:20</v>
      </c>
      <c r="K6251" s="16">
        <f>IF(Tabla1[[#This Row],[FECHA]]=I6252,IF(J6252-J6251&gt;0,(J6252-J6251)*1440,0),0)</f>
        <v>1.9999999999999929</v>
      </c>
      <c r="L6251" s="14">
        <v>3.14</v>
      </c>
      <c r="M6251" s="13" t="s">
        <v>55987</v>
      </c>
      <c r="N6251" s="1" t="s">
        <v>41565</v>
      </c>
      <c r="O6251" s="1">
        <v>30</v>
      </c>
      <c r="P6251" s="1" t="s">
        <v>1511</v>
      </c>
      <c r="Q6251" s="4" t="s">
        <v>21</v>
      </c>
    </row>
    <row r="6252" spans="1:17" ht="22.5" x14ac:dyDescent="0.25">
      <c r="A6252" s="3">
        <v>13507</v>
      </c>
      <c r="B6252" s="1" t="s">
        <v>41566</v>
      </c>
      <c r="C6252" s="1" t="s">
        <v>15</v>
      </c>
      <c r="D6252" s="1" t="s">
        <v>71</v>
      </c>
      <c r="E6252" s="1">
        <v>41958066</v>
      </c>
      <c r="F6252" s="1" t="s">
        <v>11328</v>
      </c>
      <c r="G6252" s="1">
        <v>2235080</v>
      </c>
      <c r="H6252" s="1" t="s">
        <v>23518</v>
      </c>
      <c r="I6252" s="2">
        <v>45066</v>
      </c>
      <c r="J6252" s="15" t="str">
        <f>MID(Tabla1[[#This Row],[HORA]],1,5)</f>
        <v>14:22</v>
      </c>
      <c r="K6252" s="16">
        <f>IF(Tabla1[[#This Row],[FECHA]]=I6253,IF(J6253-J6252&gt;0,(J6253-J6252)*1440,0),0)</f>
        <v>2.9999999999999893</v>
      </c>
      <c r="L6252" s="14">
        <v>4.5199999999999996</v>
      </c>
      <c r="M6252" s="13" t="s">
        <v>55989</v>
      </c>
      <c r="N6252" s="1" t="s">
        <v>41567</v>
      </c>
      <c r="O6252" s="1">
        <v>15</v>
      </c>
      <c r="P6252" s="1" t="s">
        <v>1511</v>
      </c>
      <c r="Q6252" s="4" t="s">
        <v>21</v>
      </c>
    </row>
    <row r="6253" spans="1:17" ht="22.5" x14ac:dyDescent="0.25">
      <c r="A6253" s="3">
        <v>18345</v>
      </c>
      <c r="B6253" s="1" t="s">
        <v>54738</v>
      </c>
      <c r="C6253" s="1" t="s">
        <v>15</v>
      </c>
      <c r="D6253" s="1" t="s">
        <v>40</v>
      </c>
      <c r="E6253" s="1">
        <v>20606495413</v>
      </c>
      <c r="F6253" s="1" t="s">
        <v>48534</v>
      </c>
      <c r="G6253" s="1">
        <v>2235081</v>
      </c>
      <c r="H6253" s="1" t="s">
        <v>53657</v>
      </c>
      <c r="I6253" s="2">
        <v>45066</v>
      </c>
      <c r="J6253" s="15" t="str">
        <f>MID(Tabla1[[#This Row],[HORA]],1,5)</f>
        <v>14:25</v>
      </c>
      <c r="K6253" s="16">
        <f>IF(Tabla1[[#This Row],[FECHA]]=I6254,IF(J6254-J6253&gt;0,(J6254-J6253)*1440,0),0)</f>
        <v>6.0000000000001386</v>
      </c>
      <c r="L6253" s="14">
        <v>4.46</v>
      </c>
      <c r="M6253" s="13" t="s">
        <v>55855</v>
      </c>
      <c r="N6253" s="1" t="s">
        <v>54739</v>
      </c>
      <c r="O6253" s="1">
        <v>15</v>
      </c>
      <c r="P6253" s="1" t="s">
        <v>1511</v>
      </c>
      <c r="Q6253" s="4" t="s">
        <v>21</v>
      </c>
    </row>
    <row r="6254" spans="1:17" ht="22.5" x14ac:dyDescent="0.25">
      <c r="A6254" s="3">
        <v>7575</v>
      </c>
      <c r="B6254" s="1" t="s">
        <v>23702</v>
      </c>
      <c r="C6254" s="1" t="s">
        <v>15</v>
      </c>
      <c r="D6254" s="1" t="s">
        <v>40</v>
      </c>
      <c r="E6254" s="1">
        <v>80616347</v>
      </c>
      <c r="F6254" s="1" t="s">
        <v>23703</v>
      </c>
      <c r="G6254" s="1">
        <v>2235082</v>
      </c>
      <c r="H6254" s="1" t="s">
        <v>23704</v>
      </c>
      <c r="I6254" s="2">
        <v>45066</v>
      </c>
      <c r="J6254" s="15" t="str">
        <f>MID(Tabla1[[#This Row],[HORA]],1,5)</f>
        <v>14:31</v>
      </c>
      <c r="K6254" s="16">
        <f>IF(Tabla1[[#This Row],[FECHA]]=I6255,IF(J6255-J6254&gt;0,(J6255-J6254)*1440,0),0)</f>
        <v>0.99999999999983658</v>
      </c>
      <c r="L6254" s="14">
        <v>4.3600000000000003</v>
      </c>
      <c r="M6254" s="13" t="s">
        <v>55992</v>
      </c>
      <c r="N6254" s="1" t="s">
        <v>23705</v>
      </c>
      <c r="O6254" s="1">
        <v>25</v>
      </c>
      <c r="P6254" s="1" t="s">
        <v>300</v>
      </c>
      <c r="Q6254" s="4" t="s">
        <v>21</v>
      </c>
    </row>
    <row r="6255" spans="1:17" ht="22.5" x14ac:dyDescent="0.25">
      <c r="A6255" s="3">
        <v>7576</v>
      </c>
      <c r="B6255" s="1" t="s">
        <v>23706</v>
      </c>
      <c r="C6255" s="1" t="s">
        <v>15</v>
      </c>
      <c r="D6255" s="1" t="s">
        <v>40</v>
      </c>
      <c r="E6255" s="1">
        <v>80616347</v>
      </c>
      <c r="F6255" s="1" t="s">
        <v>23703</v>
      </c>
      <c r="G6255" s="1">
        <v>2235083</v>
      </c>
      <c r="H6255" s="1" t="s">
        <v>23707</v>
      </c>
      <c r="I6255" s="2">
        <v>45066</v>
      </c>
      <c r="J6255" s="15" t="str">
        <f>MID(Tabla1[[#This Row],[HORA]],1,5)</f>
        <v>14:32</v>
      </c>
      <c r="K6255" s="16">
        <f>IF(Tabla1[[#This Row],[FECHA]]=I6256,IF(J6256-J6255&gt;0,(J6256-J6255)*1440,0),0)</f>
        <v>5.9999999999999787</v>
      </c>
      <c r="L6255" s="14">
        <v>2.0699999999999998</v>
      </c>
      <c r="M6255" s="13" t="s">
        <v>55860</v>
      </c>
      <c r="N6255" s="1" t="s">
        <v>23708</v>
      </c>
      <c r="O6255" s="1">
        <v>50</v>
      </c>
      <c r="P6255" s="1" t="s">
        <v>300</v>
      </c>
      <c r="Q6255" s="4" t="s">
        <v>21</v>
      </c>
    </row>
    <row r="6256" spans="1:17" ht="22.5" x14ac:dyDescent="0.25">
      <c r="A6256" s="3">
        <v>7577</v>
      </c>
      <c r="B6256" s="1" t="s">
        <v>23709</v>
      </c>
      <c r="C6256" s="1" t="s">
        <v>15</v>
      </c>
      <c r="D6256" s="1" t="s">
        <v>637</v>
      </c>
      <c r="E6256" s="1">
        <v>73468010</v>
      </c>
      <c r="F6256" s="1" t="s">
        <v>23710</v>
      </c>
      <c r="G6256" s="1">
        <v>2235084</v>
      </c>
      <c r="H6256" s="1" t="s">
        <v>23711</v>
      </c>
      <c r="I6256" s="2">
        <v>45066</v>
      </c>
      <c r="J6256" s="15" t="str">
        <f>MID(Tabla1[[#This Row],[HORA]],1,5)</f>
        <v>14:38</v>
      </c>
      <c r="K6256" s="16">
        <f>IF(Tabla1[[#This Row],[FECHA]]=I6257,IF(J6257-J6256&gt;0,(J6257-J6256)*1440,0),0)</f>
        <v>1.0000000000001563</v>
      </c>
      <c r="L6256" s="14">
        <v>3.36</v>
      </c>
      <c r="M6256" s="13" t="s">
        <v>55999</v>
      </c>
      <c r="N6256" s="1" t="s">
        <v>23712</v>
      </c>
      <c r="O6256" s="1">
        <v>35</v>
      </c>
      <c r="P6256" s="1" t="s">
        <v>300</v>
      </c>
      <c r="Q6256" s="4" t="s">
        <v>21</v>
      </c>
    </row>
    <row r="6257" spans="1:17" ht="22.5" x14ac:dyDescent="0.25">
      <c r="A6257" s="3">
        <v>13508</v>
      </c>
      <c r="B6257" s="1" t="s">
        <v>41568</v>
      </c>
      <c r="C6257" s="1" t="s">
        <v>15</v>
      </c>
      <c r="D6257" s="1" t="s">
        <v>33</v>
      </c>
      <c r="E6257" s="1">
        <v>16628119</v>
      </c>
      <c r="F6257" s="1" t="s">
        <v>41569</v>
      </c>
      <c r="G6257" s="1">
        <v>2235085</v>
      </c>
      <c r="H6257" s="1" t="s">
        <v>41570</v>
      </c>
      <c r="I6257" s="2">
        <v>45066</v>
      </c>
      <c r="J6257" s="15" t="str">
        <f>MID(Tabla1[[#This Row],[HORA]],1,5)</f>
        <v>14:39</v>
      </c>
      <c r="K6257" s="16">
        <f>IF(Tabla1[[#This Row],[FECHA]]=I6258,IF(J6258-J6257&gt;0,(J6258-J6257)*1440,0),0)</f>
        <v>0.99999999999983658</v>
      </c>
      <c r="L6257" s="14">
        <v>2.37</v>
      </c>
      <c r="M6257" s="13" t="s">
        <v>56000</v>
      </c>
      <c r="N6257" s="1" t="s">
        <v>41571</v>
      </c>
      <c r="O6257" s="1">
        <v>30</v>
      </c>
      <c r="P6257" s="1" t="s">
        <v>1511</v>
      </c>
      <c r="Q6257" s="4" t="s">
        <v>21</v>
      </c>
    </row>
    <row r="6258" spans="1:17" ht="22.5" x14ac:dyDescent="0.25">
      <c r="A6258" s="3">
        <v>17123</v>
      </c>
      <c r="B6258" s="1" t="s">
        <v>51684</v>
      </c>
      <c r="C6258" s="1" t="s">
        <v>15</v>
      </c>
      <c r="D6258" s="1" t="s">
        <v>33</v>
      </c>
      <c r="E6258" s="1">
        <v>20102562322</v>
      </c>
      <c r="F6258" s="1" t="s">
        <v>49317</v>
      </c>
      <c r="G6258" s="1">
        <v>3659909</v>
      </c>
      <c r="H6258" s="1" t="s">
        <v>49318</v>
      </c>
      <c r="I6258" s="2">
        <v>45066</v>
      </c>
      <c r="J6258" s="15" t="str">
        <f>MID(Tabla1[[#This Row],[HORA]],1,5)</f>
        <v>14:40</v>
      </c>
      <c r="K6258" s="16">
        <f>IF(Tabla1[[#This Row],[FECHA]]=I6259,IF(J6259-J6258&gt;0,(J6259-J6258)*1440,0),0)</f>
        <v>1.0000000000001563</v>
      </c>
      <c r="L6258" s="14">
        <v>5.38</v>
      </c>
      <c r="M6258" s="13" t="s">
        <v>56001</v>
      </c>
      <c r="N6258" s="1" t="s">
        <v>6694</v>
      </c>
      <c r="O6258" s="1">
        <v>15</v>
      </c>
      <c r="P6258" s="1" t="s">
        <v>300</v>
      </c>
      <c r="Q6258" s="4" t="s">
        <v>21</v>
      </c>
    </row>
    <row r="6259" spans="1:17" ht="22.5" x14ac:dyDescent="0.25">
      <c r="A6259" s="3">
        <v>13509</v>
      </c>
      <c r="B6259" s="1" t="s">
        <v>41572</v>
      </c>
      <c r="C6259" s="1" t="s">
        <v>15</v>
      </c>
      <c r="D6259" s="1" t="s">
        <v>40</v>
      </c>
      <c r="E6259" s="1">
        <v>3673937</v>
      </c>
      <c r="F6259" s="1" t="s">
        <v>41573</v>
      </c>
      <c r="G6259" s="1">
        <v>3673937</v>
      </c>
      <c r="H6259" s="1" t="s">
        <v>41573</v>
      </c>
      <c r="I6259" s="2">
        <v>45066</v>
      </c>
      <c r="J6259" s="15" t="str">
        <f>MID(Tabla1[[#This Row],[HORA]],1,5)</f>
        <v>14:41</v>
      </c>
      <c r="K6259" s="16">
        <f>IF(Tabla1[[#This Row],[FECHA]]=I6260,IF(J6260-J6259&gt;0,(J6260-J6259)*1440,0),0)</f>
        <v>0.99999999999983658</v>
      </c>
      <c r="L6259" s="14">
        <v>7.44</v>
      </c>
      <c r="M6259" s="13" t="s">
        <v>55862</v>
      </c>
      <c r="N6259" s="1" t="s">
        <v>2178</v>
      </c>
      <c r="O6259" s="1">
        <v>10</v>
      </c>
      <c r="P6259" s="1" t="s">
        <v>1511</v>
      </c>
      <c r="Q6259" s="4" t="s">
        <v>21</v>
      </c>
    </row>
    <row r="6260" spans="1:17" ht="22.5" x14ac:dyDescent="0.25">
      <c r="A6260" s="3">
        <v>15462</v>
      </c>
      <c r="B6260" s="1" t="s">
        <v>47177</v>
      </c>
      <c r="C6260" s="1" t="s">
        <v>15</v>
      </c>
      <c r="D6260" s="1" t="s">
        <v>40</v>
      </c>
      <c r="E6260" s="1">
        <v>76865185</v>
      </c>
      <c r="F6260" s="1" t="s">
        <v>47178</v>
      </c>
      <c r="G6260" s="1">
        <v>76865185</v>
      </c>
      <c r="H6260" s="1" t="s">
        <v>47178</v>
      </c>
      <c r="I6260" s="2">
        <v>45066</v>
      </c>
      <c r="J6260" s="15" t="str">
        <f>MID(Tabla1[[#This Row],[HORA]],1,5)</f>
        <v>14:42</v>
      </c>
      <c r="K6260" s="16">
        <f>IF(Tabla1[[#This Row],[FECHA]]=I6261,IF(J6261-J6260&gt;0,(J6261-J6260)*1440,0),0)</f>
        <v>1.9999999999999929</v>
      </c>
      <c r="L6260" s="14">
        <v>3.31</v>
      </c>
      <c r="M6260" s="13" t="s">
        <v>56002</v>
      </c>
      <c r="N6260" s="1" t="s">
        <v>28118</v>
      </c>
      <c r="O6260" s="1">
        <v>4</v>
      </c>
      <c r="P6260" s="1" t="s">
        <v>645</v>
      </c>
      <c r="Q6260" s="4" t="s">
        <v>21</v>
      </c>
    </row>
    <row r="6261" spans="1:17" ht="22.5" x14ac:dyDescent="0.25">
      <c r="A6261" s="3">
        <v>7578</v>
      </c>
      <c r="B6261" s="1" t="s">
        <v>23713</v>
      </c>
      <c r="C6261" s="1" t="s">
        <v>15</v>
      </c>
      <c r="D6261" s="1" t="s">
        <v>33</v>
      </c>
      <c r="E6261" s="1">
        <v>16774589</v>
      </c>
      <c r="F6261" s="1" t="s">
        <v>23714</v>
      </c>
      <c r="G6261" s="1">
        <v>44554244</v>
      </c>
      <c r="H6261" s="1" t="s">
        <v>23715</v>
      </c>
      <c r="I6261" s="2">
        <v>45066</v>
      </c>
      <c r="J6261" s="15" t="str">
        <f>MID(Tabla1[[#This Row],[HORA]],1,5)</f>
        <v>14:44</v>
      </c>
      <c r="K6261" s="16">
        <f>IF(Tabla1[[#This Row],[FECHA]]=I6262,IF(J6262-J6261&gt;0,(J6262-J6261)*1440,0),0)</f>
        <v>0</v>
      </c>
      <c r="L6261" s="14">
        <v>3.12</v>
      </c>
      <c r="M6261" s="13" t="s">
        <v>56004</v>
      </c>
      <c r="N6261" s="1" t="s">
        <v>23716</v>
      </c>
      <c r="O6261" s="1">
        <v>15</v>
      </c>
      <c r="P6261" s="1" t="s">
        <v>300</v>
      </c>
      <c r="Q6261" s="4" t="s">
        <v>21</v>
      </c>
    </row>
    <row r="6262" spans="1:17" ht="22.5" x14ac:dyDescent="0.25">
      <c r="A6262" s="3">
        <v>13510</v>
      </c>
      <c r="B6262" s="1" t="s">
        <v>41574</v>
      </c>
      <c r="C6262" s="1" t="s">
        <v>15</v>
      </c>
      <c r="D6262" s="1" t="s">
        <v>40</v>
      </c>
      <c r="E6262" s="1">
        <v>73175701</v>
      </c>
      <c r="F6262" s="1" t="s">
        <v>41575</v>
      </c>
      <c r="G6262" s="1">
        <v>2235087</v>
      </c>
      <c r="H6262" s="1" t="s">
        <v>41576</v>
      </c>
      <c r="I6262" s="2">
        <v>45066</v>
      </c>
      <c r="J6262" s="15" t="str">
        <f>MID(Tabla1[[#This Row],[HORA]],1,5)</f>
        <v>14:44</v>
      </c>
      <c r="K6262" s="16">
        <f>IF(Tabla1[[#This Row],[FECHA]]=I6263,IF(J6263-J6262&gt;0,(J6263-J6262)*1440,0),0)</f>
        <v>13.000000000000114</v>
      </c>
      <c r="L6262" s="14">
        <v>5.21</v>
      </c>
      <c r="M6262" s="13" t="s">
        <v>56004</v>
      </c>
      <c r="N6262" s="1" t="s">
        <v>41577</v>
      </c>
      <c r="O6262" s="1">
        <v>15</v>
      </c>
      <c r="P6262" s="1" t="s">
        <v>1511</v>
      </c>
      <c r="Q6262" s="4" t="s">
        <v>21</v>
      </c>
    </row>
    <row r="6263" spans="1:17" ht="22.5" x14ac:dyDescent="0.25">
      <c r="A6263" s="3">
        <v>13511</v>
      </c>
      <c r="B6263" s="1" t="s">
        <v>41578</v>
      </c>
      <c r="C6263" s="1" t="s">
        <v>15</v>
      </c>
      <c r="D6263" s="1" t="s">
        <v>40</v>
      </c>
      <c r="E6263" s="1">
        <v>76521077</v>
      </c>
      <c r="F6263" s="1" t="s">
        <v>41579</v>
      </c>
      <c r="G6263" s="1">
        <v>40017057</v>
      </c>
      <c r="H6263" s="1" t="s">
        <v>41580</v>
      </c>
      <c r="I6263" s="2">
        <v>45066</v>
      </c>
      <c r="J6263" s="15" t="str">
        <f>MID(Tabla1[[#This Row],[HORA]],1,5)</f>
        <v>14:57</v>
      </c>
      <c r="K6263" s="16">
        <f>IF(Tabla1[[#This Row],[FECHA]]=I6264,IF(J6264-J6263&gt;0,(J6264-J6263)*1440,0),0)</f>
        <v>4.9999999999999822</v>
      </c>
      <c r="L6263" s="14">
        <v>2.5499999999999998</v>
      </c>
      <c r="M6263" s="13" t="s">
        <v>56016</v>
      </c>
      <c r="N6263" s="1" t="s">
        <v>41581</v>
      </c>
      <c r="O6263" s="1">
        <v>15</v>
      </c>
      <c r="P6263" s="1" t="s">
        <v>1511</v>
      </c>
      <c r="Q6263" s="4" t="s">
        <v>21</v>
      </c>
    </row>
    <row r="6264" spans="1:17" ht="22.5" x14ac:dyDescent="0.25">
      <c r="A6264" s="3">
        <v>13512</v>
      </c>
      <c r="B6264" s="1" t="s">
        <v>41582</v>
      </c>
      <c r="C6264" s="1" t="s">
        <v>15</v>
      </c>
      <c r="D6264" s="1" t="s">
        <v>40</v>
      </c>
      <c r="E6264" s="1">
        <v>41952894</v>
      </c>
      <c r="F6264" s="1" t="s">
        <v>4113</v>
      </c>
      <c r="G6264" s="1">
        <v>2856445</v>
      </c>
      <c r="H6264" s="1" t="s">
        <v>41583</v>
      </c>
      <c r="I6264" s="2">
        <v>45066</v>
      </c>
      <c r="J6264" s="15" t="str">
        <f>MID(Tabla1[[#This Row],[HORA]],1,5)</f>
        <v>15:02</v>
      </c>
      <c r="K6264" s="16">
        <f>IF(Tabla1[[#This Row],[FECHA]]=I6265,IF(J6265-J6264&gt;0,(J6265-J6264)*1440,0),0)</f>
        <v>0</v>
      </c>
      <c r="L6264" s="14">
        <v>4.28</v>
      </c>
      <c r="M6264" s="13" t="s">
        <v>56135</v>
      </c>
      <c r="N6264" s="1" t="s">
        <v>41584</v>
      </c>
      <c r="O6264" s="1">
        <v>30</v>
      </c>
      <c r="P6264" s="1" t="s">
        <v>1511</v>
      </c>
      <c r="Q6264" s="4" t="s">
        <v>21</v>
      </c>
    </row>
    <row r="6265" spans="1:17" ht="22.5" x14ac:dyDescent="0.25">
      <c r="A6265" s="3">
        <v>13513</v>
      </c>
      <c r="B6265" s="1" t="s">
        <v>41582</v>
      </c>
      <c r="C6265" s="1" t="s">
        <v>15</v>
      </c>
      <c r="D6265" s="1" t="s">
        <v>40</v>
      </c>
      <c r="E6265" s="1">
        <v>41952894</v>
      </c>
      <c r="F6265" s="1" t="s">
        <v>4113</v>
      </c>
      <c r="G6265" s="1">
        <v>2856445</v>
      </c>
      <c r="H6265" s="1" t="s">
        <v>41583</v>
      </c>
      <c r="I6265" s="2">
        <v>45066</v>
      </c>
      <c r="J6265" s="15" t="str">
        <f>MID(Tabla1[[#This Row],[HORA]],1,5)</f>
        <v>15:02</v>
      </c>
      <c r="K6265" s="16">
        <f>IF(Tabla1[[#This Row],[FECHA]]=I6266,IF(J6266-J6265&gt;0,(J6266-J6265)*1440,0),0)</f>
        <v>5.9999999999999787</v>
      </c>
      <c r="L6265" s="14">
        <v>6.14</v>
      </c>
      <c r="M6265" s="13" t="s">
        <v>56135</v>
      </c>
      <c r="N6265" s="1" t="s">
        <v>41585</v>
      </c>
      <c r="O6265" s="1">
        <v>30</v>
      </c>
      <c r="P6265" s="1" t="s">
        <v>1511</v>
      </c>
      <c r="Q6265" s="4" t="s">
        <v>21</v>
      </c>
    </row>
    <row r="6266" spans="1:17" ht="22.5" x14ac:dyDescent="0.25">
      <c r="A6266" s="3">
        <v>2117</v>
      </c>
      <c r="B6266" s="1" t="s">
        <v>6435</v>
      </c>
      <c r="C6266" s="1" t="s">
        <v>15</v>
      </c>
      <c r="D6266" s="1" t="s">
        <v>33</v>
      </c>
      <c r="E6266" s="1">
        <v>41598618</v>
      </c>
      <c r="F6266" s="1" t="s">
        <v>6436</v>
      </c>
      <c r="G6266" s="1">
        <v>2235097</v>
      </c>
      <c r="H6266" s="1" t="s">
        <v>6437</v>
      </c>
      <c r="I6266" s="2">
        <v>45066</v>
      </c>
      <c r="J6266" s="15" t="str">
        <f>MID(Tabla1[[#This Row],[HORA]],1,5)</f>
        <v>15:08</v>
      </c>
      <c r="K6266" s="16">
        <f>IF(Tabla1[[#This Row],[FECHA]]=I6267,IF(J6267-J6266&gt;0,(J6267-J6266)*1440,0),0)</f>
        <v>1.9999999999999929</v>
      </c>
      <c r="L6266" s="14">
        <v>3.44</v>
      </c>
      <c r="M6266" s="13" t="s">
        <v>56138</v>
      </c>
      <c r="N6266" s="1" t="s">
        <v>3305</v>
      </c>
      <c r="O6266" s="1">
        <v>30</v>
      </c>
      <c r="P6266" s="1" t="s">
        <v>986</v>
      </c>
      <c r="Q6266" s="4" t="s">
        <v>21</v>
      </c>
    </row>
    <row r="6267" spans="1:17" ht="22.5" x14ac:dyDescent="0.25">
      <c r="A6267" s="3">
        <v>2118</v>
      </c>
      <c r="B6267" s="1" t="s">
        <v>6438</v>
      </c>
      <c r="C6267" s="1" t="s">
        <v>15</v>
      </c>
      <c r="D6267" s="1" t="s">
        <v>40</v>
      </c>
      <c r="E6267" s="1">
        <v>16671412</v>
      </c>
      <c r="F6267" s="1" t="s">
        <v>4055</v>
      </c>
      <c r="G6267" s="1">
        <v>16671412</v>
      </c>
      <c r="H6267" s="1" t="s">
        <v>4055</v>
      </c>
      <c r="I6267" s="2">
        <v>45066</v>
      </c>
      <c r="J6267" s="15" t="str">
        <f>MID(Tabla1[[#This Row],[HORA]],1,5)</f>
        <v>15:10</v>
      </c>
      <c r="K6267" s="16">
        <f>IF(Tabla1[[#This Row],[FECHA]]=I6268,IF(J6268-J6267&gt;0,(J6268-J6267)*1440,0),0)</f>
        <v>0.99999999999999645</v>
      </c>
      <c r="L6267" s="14">
        <v>4.0999999999999996</v>
      </c>
      <c r="M6267" s="13" t="s">
        <v>55865</v>
      </c>
      <c r="N6267" s="1" t="s">
        <v>6439</v>
      </c>
      <c r="O6267" s="1">
        <v>15</v>
      </c>
      <c r="P6267" s="1" t="s">
        <v>986</v>
      </c>
      <c r="Q6267" s="4" t="s">
        <v>21</v>
      </c>
    </row>
    <row r="6268" spans="1:17" ht="22.5" x14ac:dyDescent="0.25">
      <c r="A6268" s="3">
        <v>7579</v>
      </c>
      <c r="B6268" s="1" t="s">
        <v>23717</v>
      </c>
      <c r="C6268" s="1" t="s">
        <v>15</v>
      </c>
      <c r="D6268" s="1" t="s">
        <v>23</v>
      </c>
      <c r="E6268" s="1">
        <v>16460237</v>
      </c>
      <c r="F6268" s="1" t="s">
        <v>7673</v>
      </c>
      <c r="G6268" s="1">
        <v>2235100</v>
      </c>
      <c r="H6268" s="1" t="s">
        <v>7674</v>
      </c>
      <c r="I6268" s="2">
        <v>45066</v>
      </c>
      <c r="J6268" s="15" t="str">
        <f>MID(Tabla1[[#This Row],[HORA]],1,5)</f>
        <v>15:11</v>
      </c>
      <c r="K6268" s="16">
        <f>IF(Tabla1[[#This Row],[FECHA]]=I6269,IF(J6269-J6268&gt;0,(J6269-J6268)*1440,0),0)</f>
        <v>2.9999999999999893</v>
      </c>
      <c r="L6268" s="14">
        <v>4.04</v>
      </c>
      <c r="M6268" s="13" t="s">
        <v>55866</v>
      </c>
      <c r="N6268" s="1" t="s">
        <v>23718</v>
      </c>
      <c r="O6268" s="1">
        <v>20</v>
      </c>
      <c r="P6268" s="1" t="s">
        <v>300</v>
      </c>
      <c r="Q6268" s="4" t="s">
        <v>21</v>
      </c>
    </row>
    <row r="6269" spans="1:17" ht="22.5" x14ac:dyDescent="0.25">
      <c r="A6269" s="3">
        <v>7580</v>
      </c>
      <c r="B6269" s="1" t="s">
        <v>23719</v>
      </c>
      <c r="C6269" s="1" t="s">
        <v>15</v>
      </c>
      <c r="D6269" s="1" t="s">
        <v>23</v>
      </c>
      <c r="E6269" s="1">
        <v>44479382</v>
      </c>
      <c r="F6269" s="1" t="s">
        <v>9637</v>
      </c>
      <c r="G6269" s="1">
        <v>2235101</v>
      </c>
      <c r="H6269" s="1" t="s">
        <v>23720</v>
      </c>
      <c r="I6269" s="2">
        <v>45066</v>
      </c>
      <c r="J6269" s="15" t="str">
        <f>MID(Tabla1[[#This Row],[HORA]],1,5)</f>
        <v>15:14</v>
      </c>
      <c r="K6269" s="16">
        <f>IF(Tabla1[[#This Row],[FECHA]]=I6270,IF(J6270-J6269&gt;0,(J6270-J6269)*1440,0),0)</f>
        <v>0.99999999999999645</v>
      </c>
      <c r="L6269" s="14">
        <v>2.14</v>
      </c>
      <c r="M6269" s="13" t="s">
        <v>55869</v>
      </c>
      <c r="N6269" s="1" t="s">
        <v>23721</v>
      </c>
      <c r="O6269" s="1">
        <v>10</v>
      </c>
      <c r="P6269" s="1" t="s">
        <v>300</v>
      </c>
      <c r="Q6269" s="4" t="s">
        <v>21</v>
      </c>
    </row>
    <row r="6270" spans="1:17" ht="22.5" x14ac:dyDescent="0.25">
      <c r="A6270" s="3">
        <v>13514</v>
      </c>
      <c r="B6270" s="1" t="s">
        <v>41586</v>
      </c>
      <c r="C6270" s="1" t="s">
        <v>15</v>
      </c>
      <c r="D6270" s="1" t="s">
        <v>40</v>
      </c>
      <c r="E6270" s="1">
        <v>47901615</v>
      </c>
      <c r="F6270" s="1" t="s">
        <v>41587</v>
      </c>
      <c r="G6270" s="1">
        <v>70837802</v>
      </c>
      <c r="H6270" s="1" t="s">
        <v>41588</v>
      </c>
      <c r="I6270" s="2">
        <v>45066</v>
      </c>
      <c r="J6270" s="15" t="str">
        <f>MID(Tabla1[[#This Row],[HORA]],1,5)</f>
        <v>15:15</v>
      </c>
      <c r="K6270" s="16">
        <f>IF(Tabla1[[#This Row],[FECHA]]=I6271,IF(J6271-J6270&gt;0,(J6271-J6270)*1440,0),0)</f>
        <v>3.0000000000001492</v>
      </c>
      <c r="L6270" s="14">
        <v>3.15</v>
      </c>
      <c r="M6270" s="13" t="s">
        <v>55870</v>
      </c>
      <c r="N6270" s="1" t="s">
        <v>41589</v>
      </c>
      <c r="O6270" s="1">
        <v>20</v>
      </c>
      <c r="P6270" s="1" t="s">
        <v>1511</v>
      </c>
      <c r="Q6270" s="4" t="s">
        <v>21</v>
      </c>
    </row>
    <row r="6271" spans="1:17" ht="22.5" x14ac:dyDescent="0.25">
      <c r="A6271" s="3">
        <v>18346</v>
      </c>
      <c r="B6271" s="1" t="s">
        <v>54740</v>
      </c>
      <c r="C6271" s="1" t="s">
        <v>15</v>
      </c>
      <c r="D6271" s="1" t="s">
        <v>40</v>
      </c>
      <c r="E6271" s="1">
        <v>20480731230</v>
      </c>
      <c r="F6271" s="1" t="s">
        <v>48779</v>
      </c>
      <c r="G6271" s="1">
        <v>43749883</v>
      </c>
      <c r="H6271" s="1" t="s">
        <v>54741</v>
      </c>
      <c r="I6271" s="2">
        <v>45066</v>
      </c>
      <c r="J6271" s="15" t="str">
        <f>MID(Tabla1[[#This Row],[HORA]],1,5)</f>
        <v>15:18</v>
      </c>
      <c r="K6271" s="16">
        <f>IF(Tabla1[[#This Row],[FECHA]]=I6272,IF(J6272-J6271&gt;0,(J6272-J6271)*1440,0),0)</f>
        <v>2.9999999999998295</v>
      </c>
      <c r="L6271" s="14">
        <v>4.5199999999999996</v>
      </c>
      <c r="M6271" s="13" t="s">
        <v>55873</v>
      </c>
      <c r="N6271" s="1" t="s">
        <v>1531</v>
      </c>
      <c r="O6271" s="1">
        <v>10</v>
      </c>
      <c r="P6271" s="1" t="s">
        <v>1511</v>
      </c>
      <c r="Q6271" s="4" t="s">
        <v>21</v>
      </c>
    </row>
    <row r="6272" spans="1:17" ht="22.5" x14ac:dyDescent="0.25">
      <c r="A6272" s="3">
        <v>18347</v>
      </c>
      <c r="B6272" s="1" t="s">
        <v>54742</v>
      </c>
      <c r="C6272" s="1" t="s">
        <v>15</v>
      </c>
      <c r="D6272" s="1" t="s">
        <v>82</v>
      </c>
      <c r="E6272" s="1">
        <v>20480731230</v>
      </c>
      <c r="F6272" s="1" t="s">
        <v>48779</v>
      </c>
      <c r="G6272" s="1">
        <v>77707183</v>
      </c>
      <c r="H6272" s="1" t="s">
        <v>42837</v>
      </c>
      <c r="I6272" s="2">
        <v>45066</v>
      </c>
      <c r="J6272" s="15" t="str">
        <f>MID(Tabla1[[#This Row],[HORA]],1,5)</f>
        <v>15:21</v>
      </c>
      <c r="K6272" s="16">
        <f>IF(Tabla1[[#This Row],[FECHA]]=I6273,IF(J6273-J6272&gt;0,(J6273-J6272)*1440,0),0)</f>
        <v>1.9999999999999929</v>
      </c>
      <c r="L6272" s="14">
        <v>4.2699999999999996</v>
      </c>
      <c r="M6272" s="13" t="s">
        <v>55876</v>
      </c>
      <c r="N6272" s="1" t="s">
        <v>54743</v>
      </c>
      <c r="O6272" s="1">
        <v>15</v>
      </c>
      <c r="P6272" s="1" t="s">
        <v>1511</v>
      </c>
      <c r="Q6272" s="4" t="s">
        <v>21</v>
      </c>
    </row>
    <row r="6273" spans="1:17" ht="22.5" x14ac:dyDescent="0.25">
      <c r="A6273" s="3">
        <v>7581</v>
      </c>
      <c r="B6273" s="1" t="s">
        <v>23722</v>
      </c>
      <c r="C6273" s="1" t="s">
        <v>15</v>
      </c>
      <c r="D6273" s="1" t="s">
        <v>33</v>
      </c>
      <c r="E6273" s="1">
        <v>73337730</v>
      </c>
      <c r="F6273" s="1" t="s">
        <v>23723</v>
      </c>
      <c r="G6273" s="1">
        <v>2235106</v>
      </c>
      <c r="H6273" s="1" t="s">
        <v>23724</v>
      </c>
      <c r="I6273" s="2">
        <v>45066</v>
      </c>
      <c r="J6273" s="15" t="str">
        <f>MID(Tabla1[[#This Row],[HORA]],1,5)</f>
        <v>15:23</v>
      </c>
      <c r="K6273" s="16">
        <f>IF(Tabla1[[#This Row],[FECHA]]=I6274,IF(J6274-J6273&gt;0,(J6274-J6273)*1440,0),0)</f>
        <v>1.9999999999999929</v>
      </c>
      <c r="L6273" s="14">
        <v>7.21</v>
      </c>
      <c r="M6273" s="13" t="s">
        <v>55878</v>
      </c>
      <c r="N6273" s="1" t="s">
        <v>4574</v>
      </c>
      <c r="O6273" s="1">
        <v>20</v>
      </c>
      <c r="P6273" s="1" t="s">
        <v>300</v>
      </c>
      <c r="Q6273" s="4" t="s">
        <v>21</v>
      </c>
    </row>
    <row r="6274" spans="1:17" ht="22.5" x14ac:dyDescent="0.25">
      <c r="A6274" s="3">
        <v>7582</v>
      </c>
      <c r="B6274" s="1" t="s">
        <v>23725</v>
      </c>
      <c r="C6274" s="1" t="s">
        <v>15</v>
      </c>
      <c r="D6274" s="1" t="s">
        <v>40</v>
      </c>
      <c r="E6274" s="1">
        <v>45756544</v>
      </c>
      <c r="F6274" s="1" t="s">
        <v>23726</v>
      </c>
      <c r="G6274" s="1">
        <v>2235107</v>
      </c>
      <c r="H6274" s="1" t="s">
        <v>23727</v>
      </c>
      <c r="I6274" s="2">
        <v>45066</v>
      </c>
      <c r="J6274" s="15" t="str">
        <f>MID(Tabla1[[#This Row],[HORA]],1,5)</f>
        <v>15:25</v>
      </c>
      <c r="K6274" s="16">
        <f>IF(Tabla1[[#This Row],[FECHA]]=I6275,IF(J6275-J6274&gt;0,(J6275-J6274)*1440,0),0)</f>
        <v>1.0000000000001563</v>
      </c>
      <c r="L6274" s="14">
        <v>4.3600000000000003</v>
      </c>
      <c r="M6274" s="13" t="s">
        <v>55880</v>
      </c>
      <c r="N6274" s="1" t="s">
        <v>23728</v>
      </c>
      <c r="O6274" s="1">
        <v>20</v>
      </c>
      <c r="P6274" s="1" t="s">
        <v>300</v>
      </c>
      <c r="Q6274" s="4" t="s">
        <v>21</v>
      </c>
    </row>
    <row r="6275" spans="1:17" ht="22.5" x14ac:dyDescent="0.25">
      <c r="A6275" s="3">
        <v>13515</v>
      </c>
      <c r="B6275" s="1" t="s">
        <v>41590</v>
      </c>
      <c r="C6275" s="1" t="s">
        <v>15</v>
      </c>
      <c r="D6275" s="1" t="s">
        <v>30</v>
      </c>
      <c r="E6275" s="1">
        <v>45467450</v>
      </c>
      <c r="F6275" s="1" t="s">
        <v>41591</v>
      </c>
      <c r="G6275" s="1">
        <v>2235108</v>
      </c>
      <c r="H6275" s="1" t="s">
        <v>41592</v>
      </c>
      <c r="I6275" s="2">
        <v>45066</v>
      </c>
      <c r="J6275" s="15" t="str">
        <f>MID(Tabla1[[#This Row],[HORA]],1,5)</f>
        <v>15:26</v>
      </c>
      <c r="K6275" s="16">
        <f>IF(Tabla1[[#This Row],[FECHA]]=I6276,IF(J6276-J6275&gt;0,(J6276-J6275)*1440,0),0)</f>
        <v>1.9999999999999929</v>
      </c>
      <c r="L6275" s="14">
        <v>5.14</v>
      </c>
      <c r="M6275" s="13" t="s">
        <v>55881</v>
      </c>
      <c r="N6275" s="1" t="s">
        <v>41593</v>
      </c>
      <c r="O6275" s="1">
        <v>15</v>
      </c>
      <c r="P6275" s="1" t="s">
        <v>1511</v>
      </c>
      <c r="Q6275" s="4" t="s">
        <v>21</v>
      </c>
    </row>
    <row r="6276" spans="1:17" ht="22.5" x14ac:dyDescent="0.25">
      <c r="A6276" s="3">
        <v>18348</v>
      </c>
      <c r="B6276" s="1" t="s">
        <v>54744</v>
      </c>
      <c r="C6276" s="1" t="s">
        <v>15</v>
      </c>
      <c r="D6276" s="1" t="s">
        <v>40</v>
      </c>
      <c r="E6276" s="1">
        <v>20608764225</v>
      </c>
      <c r="F6276" s="1" t="s">
        <v>54745</v>
      </c>
      <c r="G6276" s="1">
        <v>20608764225</v>
      </c>
      <c r="H6276" s="1" t="s">
        <v>54745</v>
      </c>
      <c r="I6276" s="2">
        <v>45066</v>
      </c>
      <c r="J6276" s="15" t="str">
        <f>MID(Tabla1[[#This Row],[HORA]],1,5)</f>
        <v>15:28</v>
      </c>
      <c r="K6276" s="16">
        <f>IF(Tabla1[[#This Row],[FECHA]]=I6277,IF(J6277-J6276&gt;0,(J6277-J6276)*1440,0),0)</f>
        <v>3.9999999999999858</v>
      </c>
      <c r="L6276" s="14">
        <v>7.51</v>
      </c>
      <c r="M6276" s="13" t="s">
        <v>55883</v>
      </c>
      <c r="N6276" s="1" t="s">
        <v>2178</v>
      </c>
      <c r="O6276" s="1">
        <v>15</v>
      </c>
      <c r="P6276" s="1" t="s">
        <v>1511</v>
      </c>
      <c r="Q6276" s="4" t="s">
        <v>21</v>
      </c>
    </row>
    <row r="6277" spans="1:17" ht="22.5" x14ac:dyDescent="0.25">
      <c r="A6277" s="3">
        <v>13516</v>
      </c>
      <c r="B6277" s="1" t="s">
        <v>41594</v>
      </c>
      <c r="C6277" s="1" t="s">
        <v>15</v>
      </c>
      <c r="D6277" s="1" t="s">
        <v>82</v>
      </c>
      <c r="E6277" s="1">
        <v>16475545</v>
      </c>
      <c r="F6277" s="1" t="s">
        <v>26207</v>
      </c>
      <c r="G6277" s="1">
        <v>2235110</v>
      </c>
      <c r="H6277" s="1" t="s">
        <v>41595</v>
      </c>
      <c r="I6277" s="2">
        <v>45066</v>
      </c>
      <c r="J6277" s="15" t="str">
        <f>MID(Tabla1[[#This Row],[HORA]],1,5)</f>
        <v>15:32</v>
      </c>
      <c r="K6277" s="16">
        <f>IF(Tabla1[[#This Row],[FECHA]]=I6278,IF(J6278-J6277&gt;0,(J6278-J6277)*1440,0),0)</f>
        <v>4.9999999999999822</v>
      </c>
      <c r="L6277" s="14">
        <v>6.2</v>
      </c>
      <c r="M6277" s="13" t="s">
        <v>55887</v>
      </c>
      <c r="N6277" s="1" t="s">
        <v>4206</v>
      </c>
      <c r="O6277" s="1">
        <v>10</v>
      </c>
      <c r="P6277" s="1" t="s">
        <v>1511</v>
      </c>
      <c r="Q6277" s="4" t="s">
        <v>21</v>
      </c>
    </row>
    <row r="6278" spans="1:17" ht="22.5" x14ac:dyDescent="0.25">
      <c r="A6278" s="3">
        <v>2119</v>
      </c>
      <c r="B6278" s="1" t="s">
        <v>6440</v>
      </c>
      <c r="C6278" s="1" t="s">
        <v>15</v>
      </c>
      <c r="D6278" s="1" t="s">
        <v>71</v>
      </c>
      <c r="E6278" s="1">
        <v>73938247</v>
      </c>
      <c r="F6278" s="1" t="s">
        <v>6441</v>
      </c>
      <c r="G6278" s="1">
        <v>2235111</v>
      </c>
      <c r="H6278" s="1" t="s">
        <v>6442</v>
      </c>
      <c r="I6278" s="2">
        <v>45066</v>
      </c>
      <c r="J6278" s="15" t="str">
        <f>MID(Tabla1[[#This Row],[HORA]],1,5)</f>
        <v>15:37</v>
      </c>
      <c r="K6278" s="16">
        <f>IF(Tabla1[[#This Row],[FECHA]]=I6279,IF(J6279-J6278&gt;0,(J6279-J6278)*1440,0),0)</f>
        <v>0</v>
      </c>
      <c r="L6278" s="14">
        <v>4.8</v>
      </c>
      <c r="M6278" s="13" t="s">
        <v>55892</v>
      </c>
      <c r="N6278" s="1" t="s">
        <v>6443</v>
      </c>
      <c r="O6278" s="1">
        <v>15</v>
      </c>
      <c r="P6278" s="1" t="s">
        <v>986</v>
      </c>
      <c r="Q6278" s="4" t="s">
        <v>21</v>
      </c>
    </row>
    <row r="6279" spans="1:17" ht="22.5" x14ac:dyDescent="0.25">
      <c r="A6279" s="3">
        <v>7583</v>
      </c>
      <c r="B6279" s="1" t="s">
        <v>23729</v>
      </c>
      <c r="C6279" s="1" t="s">
        <v>15</v>
      </c>
      <c r="D6279" s="1" t="s">
        <v>161</v>
      </c>
      <c r="E6279" s="1">
        <v>16637433</v>
      </c>
      <c r="F6279" s="1" t="s">
        <v>23730</v>
      </c>
      <c r="G6279" s="1">
        <v>2235112</v>
      </c>
      <c r="H6279" s="1" t="s">
        <v>23731</v>
      </c>
      <c r="I6279" s="2">
        <v>45066</v>
      </c>
      <c r="J6279" s="15" t="str">
        <f>MID(Tabla1[[#This Row],[HORA]],1,5)</f>
        <v>15:37</v>
      </c>
      <c r="K6279" s="16">
        <f>IF(Tabla1[[#This Row],[FECHA]]=I6280,IF(J6280-J6279&gt;0,(J6280-J6279)*1440,0),0)</f>
        <v>2.9999999999999893</v>
      </c>
      <c r="L6279" s="14">
        <v>2.54</v>
      </c>
      <c r="M6279" s="13" t="s">
        <v>55892</v>
      </c>
      <c r="N6279" s="1" t="s">
        <v>23732</v>
      </c>
      <c r="O6279" s="1">
        <v>9</v>
      </c>
      <c r="P6279" s="1" t="s">
        <v>300</v>
      </c>
      <c r="Q6279" s="4" t="s">
        <v>21</v>
      </c>
    </row>
    <row r="6280" spans="1:17" ht="22.5" x14ac:dyDescent="0.25">
      <c r="A6280" s="3">
        <v>13517</v>
      </c>
      <c r="B6280" s="1" t="s">
        <v>41596</v>
      </c>
      <c r="C6280" s="1" t="s">
        <v>15</v>
      </c>
      <c r="D6280" s="1" t="s">
        <v>40</v>
      </c>
      <c r="E6280" s="1">
        <v>3697533</v>
      </c>
      <c r="F6280" s="1" t="s">
        <v>33754</v>
      </c>
      <c r="G6280" s="1">
        <v>3697533</v>
      </c>
      <c r="H6280" s="1" t="s">
        <v>33754</v>
      </c>
      <c r="I6280" s="2">
        <v>45066</v>
      </c>
      <c r="J6280" s="15" t="str">
        <f>MID(Tabla1[[#This Row],[HORA]],1,5)</f>
        <v>15:40</v>
      </c>
      <c r="K6280" s="16">
        <f>IF(Tabla1[[#This Row],[FECHA]]=I6281,IF(J6281-J6280&gt;0,(J6281-J6280)*1440,0),0)</f>
        <v>0.99999999999999645</v>
      </c>
      <c r="L6280" s="14">
        <v>5.0599999999999996</v>
      </c>
      <c r="M6280" s="13" t="s">
        <v>55895</v>
      </c>
      <c r="N6280" s="1" t="s">
        <v>2178</v>
      </c>
      <c r="O6280" s="1">
        <v>10</v>
      </c>
      <c r="P6280" s="1" t="s">
        <v>1511</v>
      </c>
      <c r="Q6280" s="4" t="s">
        <v>21</v>
      </c>
    </row>
    <row r="6281" spans="1:17" ht="22.5" x14ac:dyDescent="0.25">
      <c r="A6281" s="3">
        <v>7584</v>
      </c>
      <c r="B6281" s="1" t="s">
        <v>23733</v>
      </c>
      <c r="C6281" s="1" t="s">
        <v>15</v>
      </c>
      <c r="D6281" s="1" t="s">
        <v>3257</v>
      </c>
      <c r="E6281" s="1">
        <v>16474158</v>
      </c>
      <c r="F6281" s="1" t="s">
        <v>18192</v>
      </c>
      <c r="G6281" s="1">
        <v>2235115</v>
      </c>
      <c r="H6281" s="1" t="s">
        <v>23734</v>
      </c>
      <c r="I6281" s="2">
        <v>45066</v>
      </c>
      <c r="J6281" s="15" t="str">
        <f>MID(Tabla1[[#This Row],[HORA]],1,5)</f>
        <v>15:41</v>
      </c>
      <c r="K6281" s="16">
        <f>IF(Tabla1[[#This Row],[FECHA]]=I6282,IF(J6282-J6281&gt;0,(J6282-J6281)*1440,0),0)</f>
        <v>0.99999999999999645</v>
      </c>
      <c r="L6281" s="14">
        <v>4.09</v>
      </c>
      <c r="M6281" s="13" t="s">
        <v>55896</v>
      </c>
      <c r="N6281" s="1" t="s">
        <v>22743</v>
      </c>
      <c r="O6281" s="1">
        <v>15</v>
      </c>
      <c r="P6281" s="1" t="s">
        <v>300</v>
      </c>
      <c r="Q6281" s="4" t="s">
        <v>21</v>
      </c>
    </row>
    <row r="6282" spans="1:17" ht="22.5" x14ac:dyDescent="0.25">
      <c r="A6282" s="3">
        <v>2120</v>
      </c>
      <c r="B6282" s="1" t="s">
        <v>6444</v>
      </c>
      <c r="C6282" s="1" t="s">
        <v>15</v>
      </c>
      <c r="D6282" s="1" t="s">
        <v>40</v>
      </c>
      <c r="E6282" s="1">
        <v>16716650</v>
      </c>
      <c r="F6282" s="1" t="s">
        <v>6445</v>
      </c>
      <c r="G6282" s="1">
        <v>2235118</v>
      </c>
      <c r="H6282" s="1" t="s">
        <v>6446</v>
      </c>
      <c r="I6282" s="2">
        <v>45066</v>
      </c>
      <c r="J6282" s="15" t="str">
        <f>MID(Tabla1[[#This Row],[HORA]],1,5)</f>
        <v>15:42</v>
      </c>
      <c r="K6282" s="16">
        <f>IF(Tabla1[[#This Row],[FECHA]]=I6283,IF(J6283-J6282&gt;0,(J6283-J6282)*1440,0),0)</f>
        <v>0</v>
      </c>
      <c r="L6282" s="14">
        <v>3.2</v>
      </c>
      <c r="M6282" s="13" t="s">
        <v>55897</v>
      </c>
      <c r="N6282" s="1" t="s">
        <v>1145</v>
      </c>
      <c r="O6282" s="1">
        <v>15</v>
      </c>
      <c r="P6282" s="1" t="s">
        <v>986</v>
      </c>
      <c r="Q6282" s="4" t="s">
        <v>21</v>
      </c>
    </row>
    <row r="6283" spans="1:17" ht="22.5" x14ac:dyDescent="0.25">
      <c r="A6283" s="3">
        <v>13518</v>
      </c>
      <c r="B6283" s="1" t="s">
        <v>41597</v>
      </c>
      <c r="C6283" s="1" t="s">
        <v>15</v>
      </c>
      <c r="D6283" s="1" t="s">
        <v>40</v>
      </c>
      <c r="E6283" s="1">
        <v>17614191</v>
      </c>
      <c r="F6283" s="1" t="s">
        <v>41598</v>
      </c>
      <c r="G6283" s="1">
        <v>44675463</v>
      </c>
      <c r="H6283" s="1" t="s">
        <v>41599</v>
      </c>
      <c r="I6283" s="2">
        <v>45066</v>
      </c>
      <c r="J6283" s="15" t="str">
        <f>MID(Tabla1[[#This Row],[HORA]],1,5)</f>
        <v>15:42</v>
      </c>
      <c r="K6283" s="16">
        <f>IF(Tabla1[[#This Row],[FECHA]]=I6284,IF(J6284-J6283&gt;0,(J6284-J6283)*1440,0),0)</f>
        <v>3.9999999999999858</v>
      </c>
      <c r="L6283" s="14">
        <v>3.24</v>
      </c>
      <c r="M6283" s="13" t="s">
        <v>55897</v>
      </c>
      <c r="N6283" s="1" t="s">
        <v>41600</v>
      </c>
      <c r="O6283" s="1">
        <v>20</v>
      </c>
      <c r="P6283" s="1" t="s">
        <v>1511</v>
      </c>
      <c r="Q6283" s="4" t="s">
        <v>21</v>
      </c>
    </row>
    <row r="6284" spans="1:17" ht="22.5" x14ac:dyDescent="0.25">
      <c r="A6284" s="3">
        <v>7585</v>
      </c>
      <c r="B6284" s="1" t="s">
        <v>23735</v>
      </c>
      <c r="C6284" s="1" t="s">
        <v>15</v>
      </c>
      <c r="D6284" s="1" t="s">
        <v>161</v>
      </c>
      <c r="E6284" s="1">
        <v>40261369</v>
      </c>
      <c r="F6284" s="1" t="s">
        <v>23736</v>
      </c>
      <c r="G6284" s="1">
        <v>2235122</v>
      </c>
      <c r="H6284" s="1" t="s">
        <v>23737</v>
      </c>
      <c r="I6284" s="2">
        <v>45066</v>
      </c>
      <c r="J6284" s="15" t="str">
        <f>MID(Tabla1[[#This Row],[HORA]],1,5)</f>
        <v>15:46</v>
      </c>
      <c r="K6284" s="16">
        <f>IF(Tabla1[[#This Row],[FECHA]]=I6285,IF(J6285-J6284&gt;0,(J6285-J6284)*1440,0),0)</f>
        <v>2.9999999999999893</v>
      </c>
      <c r="L6284" s="14">
        <v>8.1199999999999992</v>
      </c>
      <c r="M6284" s="13" t="s">
        <v>55901</v>
      </c>
      <c r="N6284" s="1" t="s">
        <v>5127</v>
      </c>
      <c r="O6284" s="1">
        <v>20</v>
      </c>
      <c r="P6284" s="1" t="s">
        <v>300</v>
      </c>
      <c r="Q6284" s="4" t="s">
        <v>21</v>
      </c>
    </row>
    <row r="6285" spans="1:17" ht="22.5" x14ac:dyDescent="0.25">
      <c r="A6285" s="3">
        <v>13519</v>
      </c>
      <c r="B6285" s="1" t="s">
        <v>41601</v>
      </c>
      <c r="C6285" s="1" t="s">
        <v>15</v>
      </c>
      <c r="D6285" s="1" t="s">
        <v>40</v>
      </c>
      <c r="E6285" s="1">
        <v>80369849</v>
      </c>
      <c r="F6285" s="1" t="s">
        <v>41602</v>
      </c>
      <c r="G6285" s="1">
        <v>80369849</v>
      </c>
      <c r="H6285" s="1" t="s">
        <v>41602</v>
      </c>
      <c r="I6285" s="2">
        <v>45066</v>
      </c>
      <c r="J6285" s="15" t="str">
        <f>MID(Tabla1[[#This Row],[HORA]],1,5)</f>
        <v>15:49</v>
      </c>
      <c r="K6285" s="16">
        <f>IF(Tabla1[[#This Row],[FECHA]]=I6286,IF(J6286-J6285&gt;0,(J6286-J6285)*1440,0),0)</f>
        <v>0.99999999999999645</v>
      </c>
      <c r="L6285" s="14">
        <v>2.1</v>
      </c>
      <c r="M6285" s="13" t="s">
        <v>55904</v>
      </c>
      <c r="N6285" s="1" t="s">
        <v>2178</v>
      </c>
      <c r="O6285" s="1">
        <v>12</v>
      </c>
      <c r="P6285" s="1" t="s">
        <v>1511</v>
      </c>
      <c r="Q6285" s="4" t="s">
        <v>21</v>
      </c>
    </row>
    <row r="6286" spans="1:17" ht="22.5" x14ac:dyDescent="0.25">
      <c r="A6286" s="3">
        <v>2121</v>
      </c>
      <c r="B6286" s="1" t="s">
        <v>6447</v>
      </c>
      <c r="C6286" s="1" t="s">
        <v>15</v>
      </c>
      <c r="D6286" s="1" t="s">
        <v>40</v>
      </c>
      <c r="E6286" s="1">
        <v>16474291</v>
      </c>
      <c r="F6286" s="1" t="s">
        <v>6448</v>
      </c>
      <c r="G6286" s="1">
        <v>2235124</v>
      </c>
      <c r="H6286" s="1" t="s">
        <v>6449</v>
      </c>
      <c r="I6286" s="2">
        <v>45066</v>
      </c>
      <c r="J6286" s="15" t="str">
        <f>MID(Tabla1[[#This Row],[HORA]],1,5)</f>
        <v>15:50</v>
      </c>
      <c r="K6286" s="16">
        <f>IF(Tabla1[[#This Row],[FECHA]]=I6287,IF(J6287-J6286&gt;0,(J6287-J6286)*1440,0),0)</f>
        <v>0</v>
      </c>
      <c r="L6286" s="14">
        <v>3.4</v>
      </c>
      <c r="M6286" s="13" t="s">
        <v>55905</v>
      </c>
      <c r="N6286" s="1" t="s">
        <v>847</v>
      </c>
      <c r="O6286" s="1">
        <v>12</v>
      </c>
      <c r="P6286" s="1" t="s">
        <v>986</v>
      </c>
      <c r="Q6286" s="4" t="s">
        <v>21</v>
      </c>
    </row>
    <row r="6287" spans="1:17" ht="22.5" x14ac:dyDescent="0.25">
      <c r="A6287" s="3">
        <v>7586</v>
      </c>
      <c r="B6287" s="1" t="s">
        <v>23738</v>
      </c>
      <c r="C6287" s="1" t="s">
        <v>15</v>
      </c>
      <c r="D6287" s="1" t="s">
        <v>23</v>
      </c>
      <c r="E6287" s="1">
        <v>6068707</v>
      </c>
      <c r="F6287" s="1" t="s">
        <v>23739</v>
      </c>
      <c r="G6287" s="1">
        <v>2235123</v>
      </c>
      <c r="H6287" s="1" t="s">
        <v>23740</v>
      </c>
      <c r="I6287" s="2">
        <v>45066</v>
      </c>
      <c r="J6287" s="15" t="str">
        <f>MID(Tabla1[[#This Row],[HORA]],1,5)</f>
        <v>15:50</v>
      </c>
      <c r="K6287" s="16">
        <f>IF(Tabla1[[#This Row],[FECHA]]=I6288,IF(J6288-J6287&gt;0,(J6288-J6287)*1440,0),0)</f>
        <v>1.9999999999999929</v>
      </c>
      <c r="L6287" s="14">
        <v>2.2999999999999998</v>
      </c>
      <c r="M6287" s="13" t="s">
        <v>55905</v>
      </c>
      <c r="N6287" s="1" t="s">
        <v>15980</v>
      </c>
      <c r="O6287" s="1">
        <v>15</v>
      </c>
      <c r="P6287" s="1" t="s">
        <v>300</v>
      </c>
      <c r="Q6287" s="4" t="s">
        <v>21</v>
      </c>
    </row>
    <row r="6288" spans="1:17" ht="22.5" x14ac:dyDescent="0.25">
      <c r="A6288" s="3">
        <v>15463</v>
      </c>
      <c r="B6288" s="1" t="s">
        <v>47179</v>
      </c>
      <c r="C6288" s="1" t="s">
        <v>15</v>
      </c>
      <c r="D6288" s="1" t="s">
        <v>40</v>
      </c>
      <c r="E6288" s="1">
        <v>44813395</v>
      </c>
      <c r="F6288" s="1" t="s">
        <v>47180</v>
      </c>
      <c r="G6288" s="1">
        <v>44813395</v>
      </c>
      <c r="H6288" s="1" t="s">
        <v>47180</v>
      </c>
      <c r="I6288" s="2">
        <v>45066</v>
      </c>
      <c r="J6288" s="15" t="str">
        <f>MID(Tabla1[[#This Row],[HORA]],1,5)</f>
        <v>15:52</v>
      </c>
      <c r="K6288" s="16">
        <f>IF(Tabla1[[#This Row],[FECHA]]=I6289,IF(J6289-J6288&gt;0,(J6289-J6288)*1440,0),0)</f>
        <v>0.99999999999999645</v>
      </c>
      <c r="L6288" s="14">
        <v>3.5</v>
      </c>
      <c r="M6288" s="13" t="s">
        <v>55907</v>
      </c>
      <c r="N6288" s="1" t="s">
        <v>28118</v>
      </c>
      <c r="O6288" s="1">
        <v>4</v>
      </c>
      <c r="P6288" s="1" t="s">
        <v>645</v>
      </c>
      <c r="Q6288" s="4" t="s">
        <v>21</v>
      </c>
    </row>
    <row r="6289" spans="1:17" ht="22.5" x14ac:dyDescent="0.25">
      <c r="A6289" s="3">
        <v>2122</v>
      </c>
      <c r="B6289" s="1" t="s">
        <v>6450</v>
      </c>
      <c r="C6289" s="1" t="s">
        <v>15</v>
      </c>
      <c r="D6289" s="1" t="s">
        <v>40</v>
      </c>
      <c r="E6289" s="1">
        <v>74155112</v>
      </c>
      <c r="F6289" s="1" t="s">
        <v>6451</v>
      </c>
      <c r="G6289" s="1">
        <v>2235126</v>
      </c>
      <c r="H6289" s="1" t="s">
        <v>6452</v>
      </c>
      <c r="I6289" s="2">
        <v>45066</v>
      </c>
      <c r="J6289" s="15" t="str">
        <f>MID(Tabla1[[#This Row],[HORA]],1,5)</f>
        <v>15:53</v>
      </c>
      <c r="K6289" s="16">
        <f>IF(Tabla1[[#This Row],[FECHA]]=I6290,IF(J6290-J6289&gt;0,(J6290-J6289)*1440,0),0)</f>
        <v>0</v>
      </c>
      <c r="L6289" s="14">
        <v>5</v>
      </c>
      <c r="M6289" s="13" t="s">
        <v>55908</v>
      </c>
      <c r="N6289" s="1" t="s">
        <v>5687</v>
      </c>
      <c r="O6289" s="1">
        <v>15</v>
      </c>
      <c r="P6289" s="1" t="s">
        <v>986</v>
      </c>
      <c r="Q6289" s="4" t="s">
        <v>21</v>
      </c>
    </row>
    <row r="6290" spans="1:17" ht="22.5" x14ac:dyDescent="0.25">
      <c r="A6290" s="3">
        <v>13520</v>
      </c>
      <c r="B6290" s="1" t="s">
        <v>41603</v>
      </c>
      <c r="C6290" s="1" t="s">
        <v>15</v>
      </c>
      <c r="D6290" s="1" t="s">
        <v>82</v>
      </c>
      <c r="E6290" s="1">
        <v>16706565</v>
      </c>
      <c r="F6290" s="1" t="s">
        <v>41604</v>
      </c>
      <c r="G6290" s="1">
        <v>40972190</v>
      </c>
      <c r="H6290" s="1" t="s">
        <v>41605</v>
      </c>
      <c r="I6290" s="2">
        <v>45066</v>
      </c>
      <c r="J6290" s="15" t="str">
        <f>MID(Tabla1[[#This Row],[HORA]],1,5)</f>
        <v>15:53</v>
      </c>
      <c r="K6290" s="16">
        <f>IF(Tabla1[[#This Row],[FECHA]]=I6291,IF(J6291-J6290&gt;0,(J6291-J6290)*1440,0),0)</f>
        <v>0</v>
      </c>
      <c r="L6290" s="14">
        <v>2.35</v>
      </c>
      <c r="M6290" s="13" t="s">
        <v>55908</v>
      </c>
      <c r="N6290" s="1" t="s">
        <v>41606</v>
      </c>
      <c r="O6290" s="1">
        <v>60</v>
      </c>
      <c r="P6290" s="1" t="s">
        <v>1511</v>
      </c>
      <c r="Q6290" s="4" t="s">
        <v>21</v>
      </c>
    </row>
    <row r="6291" spans="1:17" ht="22.5" x14ac:dyDescent="0.25">
      <c r="A6291" s="3">
        <v>13521</v>
      </c>
      <c r="B6291" s="1" t="s">
        <v>41603</v>
      </c>
      <c r="C6291" s="1" t="s">
        <v>15</v>
      </c>
      <c r="D6291" s="1" t="s">
        <v>82</v>
      </c>
      <c r="E6291" s="1">
        <v>16706565</v>
      </c>
      <c r="F6291" s="1" t="s">
        <v>41604</v>
      </c>
      <c r="G6291" s="1">
        <v>40972190</v>
      </c>
      <c r="H6291" s="1" t="s">
        <v>41605</v>
      </c>
      <c r="I6291" s="2">
        <v>45066</v>
      </c>
      <c r="J6291" s="15" t="str">
        <f>MID(Tabla1[[#This Row],[HORA]],1,5)</f>
        <v>15:53</v>
      </c>
      <c r="K6291" s="16">
        <f>IF(Tabla1[[#This Row],[FECHA]]=I6292,IF(J6292-J6291&gt;0,(J6292-J6291)*1440,0),0)</f>
        <v>0</v>
      </c>
      <c r="L6291" s="14">
        <v>4.5</v>
      </c>
      <c r="M6291" s="13" t="s">
        <v>55908</v>
      </c>
      <c r="N6291" s="1" t="s">
        <v>41607</v>
      </c>
      <c r="O6291" s="1">
        <v>60</v>
      </c>
      <c r="P6291" s="1" t="s">
        <v>1511</v>
      </c>
      <c r="Q6291" s="4" t="s">
        <v>21</v>
      </c>
    </row>
    <row r="6292" spans="1:17" ht="22.5" x14ac:dyDescent="0.25">
      <c r="A6292" s="3">
        <v>15464</v>
      </c>
      <c r="B6292" s="1" t="s">
        <v>47181</v>
      </c>
      <c r="C6292" s="1" t="s">
        <v>15</v>
      </c>
      <c r="D6292" s="1" t="s">
        <v>40</v>
      </c>
      <c r="E6292" s="1">
        <v>43022083</v>
      </c>
      <c r="F6292" s="1" t="s">
        <v>47182</v>
      </c>
      <c r="G6292" s="1">
        <v>43022083</v>
      </c>
      <c r="H6292" s="1" t="s">
        <v>47182</v>
      </c>
      <c r="I6292" s="2">
        <v>45066</v>
      </c>
      <c r="J6292" s="15" t="str">
        <f>MID(Tabla1[[#This Row],[HORA]],1,5)</f>
        <v>15:53</v>
      </c>
      <c r="K6292" s="16">
        <f>IF(Tabla1[[#This Row],[FECHA]]=I6293,IF(J6293-J6292&gt;0,(J6293-J6292)*1440,0),0)</f>
        <v>0.99999999999999645</v>
      </c>
      <c r="L6292" s="14">
        <v>6.2</v>
      </c>
      <c r="M6292" s="13" t="s">
        <v>55908</v>
      </c>
      <c r="N6292" s="1" t="s">
        <v>28118</v>
      </c>
      <c r="O6292" s="1">
        <v>4</v>
      </c>
      <c r="P6292" s="1" t="s">
        <v>645</v>
      </c>
      <c r="Q6292" s="4" t="s">
        <v>21</v>
      </c>
    </row>
    <row r="6293" spans="1:17" ht="22.5" x14ac:dyDescent="0.25">
      <c r="A6293" s="3">
        <v>7587</v>
      </c>
      <c r="B6293" s="1" t="s">
        <v>23741</v>
      </c>
      <c r="C6293" s="1" t="s">
        <v>15</v>
      </c>
      <c r="D6293" s="1" t="s">
        <v>40</v>
      </c>
      <c r="E6293" s="1">
        <v>16613382</v>
      </c>
      <c r="F6293" s="1" t="s">
        <v>23742</v>
      </c>
      <c r="G6293" s="1">
        <v>5415401</v>
      </c>
      <c r="H6293" s="1" t="s">
        <v>23743</v>
      </c>
      <c r="I6293" s="2">
        <v>45066</v>
      </c>
      <c r="J6293" s="15" t="str">
        <f>MID(Tabla1[[#This Row],[HORA]],1,5)</f>
        <v>15:54</v>
      </c>
      <c r="K6293" s="16">
        <f>IF(Tabla1[[#This Row],[FECHA]]=I6294,IF(J6294-J6293&gt;0,(J6294-J6293)*1440,0),0)</f>
        <v>3.9999999999999858</v>
      </c>
      <c r="L6293" s="14">
        <v>3.36</v>
      </c>
      <c r="M6293" s="13" t="s">
        <v>55909</v>
      </c>
      <c r="N6293" s="1" t="s">
        <v>23744</v>
      </c>
      <c r="O6293" s="1">
        <v>15</v>
      </c>
      <c r="P6293" s="1" t="s">
        <v>300</v>
      </c>
      <c r="Q6293" s="4" t="s">
        <v>21</v>
      </c>
    </row>
    <row r="6294" spans="1:17" ht="22.5" x14ac:dyDescent="0.25">
      <c r="A6294" s="3">
        <v>2123</v>
      </c>
      <c r="B6294" s="1" t="s">
        <v>6453</v>
      </c>
      <c r="C6294" s="1" t="s">
        <v>15</v>
      </c>
      <c r="D6294" s="1" t="s">
        <v>40</v>
      </c>
      <c r="E6294" s="1">
        <v>45580891</v>
      </c>
      <c r="F6294" s="1" t="s">
        <v>6454</v>
      </c>
      <c r="G6294" s="1">
        <v>2235127</v>
      </c>
      <c r="H6294" s="1" t="s">
        <v>6455</v>
      </c>
      <c r="I6294" s="2">
        <v>45066</v>
      </c>
      <c r="J6294" s="15" t="str">
        <f>MID(Tabla1[[#This Row],[HORA]],1,5)</f>
        <v>15:58</v>
      </c>
      <c r="K6294" s="16">
        <f>IF(Tabla1[[#This Row],[FECHA]]=I6295,IF(J6295-J6294&gt;0,(J6295-J6294)*1440,0),0)</f>
        <v>0</v>
      </c>
      <c r="L6294" s="14">
        <v>4.3</v>
      </c>
      <c r="M6294" s="13" t="s">
        <v>55913</v>
      </c>
      <c r="N6294" s="1" t="s">
        <v>6456</v>
      </c>
      <c r="O6294" s="1">
        <v>20</v>
      </c>
      <c r="P6294" s="1" t="s">
        <v>986</v>
      </c>
      <c r="Q6294" s="4" t="s">
        <v>21</v>
      </c>
    </row>
    <row r="6295" spans="1:17" ht="22.5" x14ac:dyDescent="0.25">
      <c r="A6295" s="3">
        <v>7588</v>
      </c>
      <c r="B6295" s="1" t="s">
        <v>23745</v>
      </c>
      <c r="C6295" s="1" t="s">
        <v>15</v>
      </c>
      <c r="D6295" s="1" t="s">
        <v>40</v>
      </c>
      <c r="E6295" s="1">
        <v>3385257</v>
      </c>
      <c r="F6295" s="1" t="s">
        <v>23746</v>
      </c>
      <c r="G6295" s="1">
        <v>2235128</v>
      </c>
      <c r="H6295" s="1" t="s">
        <v>23747</v>
      </c>
      <c r="I6295" s="2">
        <v>45066</v>
      </c>
      <c r="J6295" s="15" t="str">
        <f>MID(Tabla1[[#This Row],[HORA]],1,5)</f>
        <v>15:58</v>
      </c>
      <c r="K6295" s="16">
        <f>IF(Tabla1[[#This Row],[FECHA]]=I6296,IF(J6296-J6295&gt;0,(J6296-J6295)*1440,0),0)</f>
        <v>0.99999999999999645</v>
      </c>
      <c r="L6295" s="14">
        <v>4.54</v>
      </c>
      <c r="M6295" s="13" t="s">
        <v>55913</v>
      </c>
      <c r="N6295" s="1" t="s">
        <v>20622</v>
      </c>
      <c r="O6295" s="1">
        <v>20</v>
      </c>
      <c r="P6295" s="1" t="s">
        <v>300</v>
      </c>
      <c r="Q6295" s="4" t="s">
        <v>21</v>
      </c>
    </row>
    <row r="6296" spans="1:17" ht="22.5" x14ac:dyDescent="0.25">
      <c r="A6296" s="3">
        <v>13522</v>
      </c>
      <c r="B6296" s="1" t="s">
        <v>41608</v>
      </c>
      <c r="C6296" s="1" t="s">
        <v>15</v>
      </c>
      <c r="D6296" s="1" t="s">
        <v>172</v>
      </c>
      <c r="E6296" s="1">
        <v>28117952</v>
      </c>
      <c r="F6296" s="1" t="s">
        <v>41609</v>
      </c>
      <c r="G6296" s="1">
        <v>2235129</v>
      </c>
      <c r="H6296" s="1" t="s">
        <v>41610</v>
      </c>
      <c r="I6296" s="2">
        <v>45066</v>
      </c>
      <c r="J6296" s="15" t="str">
        <f>MID(Tabla1[[#This Row],[HORA]],1,5)</f>
        <v>15:59</v>
      </c>
      <c r="K6296" s="16">
        <f>IF(Tabla1[[#This Row],[FECHA]]=I6297,IF(J6297-J6296&gt;0,(J6297-J6296)*1440,0),0)</f>
        <v>1.9999999999999929</v>
      </c>
      <c r="L6296" s="14">
        <v>2.21</v>
      </c>
      <c r="M6296" s="13" t="s">
        <v>55914</v>
      </c>
      <c r="N6296" s="1" t="s">
        <v>6960</v>
      </c>
      <c r="O6296" s="1">
        <v>20</v>
      </c>
      <c r="P6296" s="1" t="s">
        <v>1511</v>
      </c>
      <c r="Q6296" s="4" t="s">
        <v>21</v>
      </c>
    </row>
    <row r="6297" spans="1:17" ht="22.5" x14ac:dyDescent="0.25">
      <c r="A6297" s="3">
        <v>2124</v>
      </c>
      <c r="B6297" s="1" t="s">
        <v>6457</v>
      </c>
      <c r="C6297" s="1" t="s">
        <v>15</v>
      </c>
      <c r="D6297" s="1" t="s">
        <v>40</v>
      </c>
      <c r="E6297" s="1">
        <v>16756111</v>
      </c>
      <c r="F6297" s="1" t="s">
        <v>3470</v>
      </c>
      <c r="G6297" s="1">
        <v>2235131</v>
      </c>
      <c r="H6297" s="1" t="s">
        <v>6458</v>
      </c>
      <c r="I6297" s="2">
        <v>45066</v>
      </c>
      <c r="J6297" s="15" t="str">
        <f>MID(Tabla1[[#This Row],[HORA]],1,5)</f>
        <v>16:01</v>
      </c>
      <c r="K6297" s="16">
        <f>IF(Tabla1[[#This Row],[FECHA]]=I6298,IF(J6298-J6297&gt;0,(J6298-J6297)*1440,0),0)</f>
        <v>1.0000000000001563</v>
      </c>
      <c r="L6297" s="14">
        <v>3.45</v>
      </c>
      <c r="M6297" s="13" t="s">
        <v>55916</v>
      </c>
      <c r="N6297" s="1" t="s">
        <v>6459</v>
      </c>
      <c r="O6297" s="1">
        <v>30</v>
      </c>
      <c r="P6297" s="1" t="s">
        <v>986</v>
      </c>
      <c r="Q6297" s="4" t="s">
        <v>21</v>
      </c>
    </row>
    <row r="6298" spans="1:17" ht="22.5" x14ac:dyDescent="0.25">
      <c r="A6298" s="3">
        <v>7589</v>
      </c>
      <c r="B6298" s="1" t="s">
        <v>23748</v>
      </c>
      <c r="C6298" s="1" t="s">
        <v>15</v>
      </c>
      <c r="D6298" s="1" t="s">
        <v>40</v>
      </c>
      <c r="E6298" s="1">
        <v>16497546</v>
      </c>
      <c r="F6298" s="1" t="s">
        <v>23749</v>
      </c>
      <c r="G6298" s="1">
        <v>2235132</v>
      </c>
      <c r="H6298" s="1" t="s">
        <v>23750</v>
      </c>
      <c r="I6298" s="2">
        <v>45066</v>
      </c>
      <c r="J6298" s="15" t="str">
        <f>MID(Tabla1[[#This Row],[HORA]],1,5)</f>
        <v>16:02</v>
      </c>
      <c r="K6298" s="16">
        <f>IF(Tabla1[[#This Row],[FECHA]]=I6299,IF(J6299-J6298&gt;0,(J6299-J6298)*1440,0),0)</f>
        <v>0</v>
      </c>
      <c r="L6298" s="14">
        <v>3.14</v>
      </c>
      <c r="M6298" s="13" t="s">
        <v>55917</v>
      </c>
      <c r="N6298" s="1" t="s">
        <v>23751</v>
      </c>
      <c r="O6298" s="1">
        <v>60</v>
      </c>
      <c r="P6298" s="1" t="s">
        <v>300</v>
      </c>
      <c r="Q6298" s="4" t="s">
        <v>21</v>
      </c>
    </row>
    <row r="6299" spans="1:17" ht="22.5" x14ac:dyDescent="0.25">
      <c r="A6299" s="3">
        <v>13523</v>
      </c>
      <c r="B6299" s="1" t="s">
        <v>41611</v>
      </c>
      <c r="C6299" s="1" t="s">
        <v>15</v>
      </c>
      <c r="D6299" s="1" t="s">
        <v>40</v>
      </c>
      <c r="E6299" s="1">
        <v>40302121</v>
      </c>
      <c r="F6299" s="1" t="s">
        <v>2661</v>
      </c>
      <c r="G6299" s="1">
        <v>2235133</v>
      </c>
      <c r="H6299" s="1" t="s">
        <v>41612</v>
      </c>
      <c r="I6299" s="2">
        <v>45066</v>
      </c>
      <c r="J6299" s="15" t="str">
        <f>MID(Tabla1[[#This Row],[HORA]],1,5)</f>
        <v>16:02</v>
      </c>
      <c r="K6299" s="16">
        <f>IF(Tabla1[[#This Row],[FECHA]]=I6300,IF(J6300-J6299&gt;0,(J6300-J6299)*1440,0),0)</f>
        <v>1.999999999999833</v>
      </c>
      <c r="L6299" s="14">
        <v>4.5199999999999996</v>
      </c>
      <c r="M6299" s="13" t="s">
        <v>55917</v>
      </c>
      <c r="N6299" s="1" t="s">
        <v>1590</v>
      </c>
      <c r="O6299" s="1">
        <v>10</v>
      </c>
      <c r="P6299" s="1" t="s">
        <v>1511</v>
      </c>
      <c r="Q6299" s="4" t="s">
        <v>21</v>
      </c>
    </row>
    <row r="6300" spans="1:17" ht="22.5" x14ac:dyDescent="0.25">
      <c r="A6300" s="3">
        <v>2125</v>
      </c>
      <c r="B6300" s="1" t="s">
        <v>6460</v>
      </c>
      <c r="C6300" s="1" t="s">
        <v>15</v>
      </c>
      <c r="D6300" s="1" t="s">
        <v>172</v>
      </c>
      <c r="E6300" s="1">
        <v>16403049</v>
      </c>
      <c r="F6300" s="1" t="s">
        <v>6461</v>
      </c>
      <c r="G6300" s="1">
        <v>10595889</v>
      </c>
      <c r="H6300" s="1" t="s">
        <v>6462</v>
      </c>
      <c r="I6300" s="2">
        <v>45066</v>
      </c>
      <c r="J6300" s="15" t="str">
        <f>MID(Tabla1[[#This Row],[HORA]],1,5)</f>
        <v>16:04</v>
      </c>
      <c r="K6300" s="16">
        <f>IF(Tabla1[[#This Row],[FECHA]]=I6301,IF(J6301-J6300&gt;0,(J6301-J6300)*1440,0),0)</f>
        <v>0</v>
      </c>
      <c r="L6300" s="14">
        <v>4.46</v>
      </c>
      <c r="M6300" s="13" t="s">
        <v>55919</v>
      </c>
      <c r="N6300" s="1" t="s">
        <v>6463</v>
      </c>
      <c r="O6300" s="1">
        <v>10</v>
      </c>
      <c r="P6300" s="1" t="s">
        <v>986</v>
      </c>
      <c r="Q6300" s="4" t="s">
        <v>21</v>
      </c>
    </row>
    <row r="6301" spans="1:17" ht="22.5" x14ac:dyDescent="0.25">
      <c r="A6301" s="3">
        <v>7590</v>
      </c>
      <c r="B6301" s="1" t="s">
        <v>23752</v>
      </c>
      <c r="C6301" s="1" t="s">
        <v>15</v>
      </c>
      <c r="D6301" s="1" t="s">
        <v>228</v>
      </c>
      <c r="E6301" s="1">
        <v>46097458</v>
      </c>
      <c r="F6301" s="1" t="s">
        <v>23753</v>
      </c>
      <c r="G6301" s="1">
        <v>2235135</v>
      </c>
      <c r="H6301" s="1" t="s">
        <v>23754</v>
      </c>
      <c r="I6301" s="2">
        <v>45066</v>
      </c>
      <c r="J6301" s="15" t="str">
        <f>MID(Tabla1[[#This Row],[HORA]],1,5)</f>
        <v>16:04</v>
      </c>
      <c r="K6301" s="16">
        <f>IF(Tabla1[[#This Row],[FECHA]]=I6302,IF(J6302-J6301&gt;0,(J6302-J6301)*1440,0),0)</f>
        <v>0</v>
      </c>
      <c r="L6301" s="14">
        <v>4.3600000000000003</v>
      </c>
      <c r="M6301" s="13" t="s">
        <v>55919</v>
      </c>
      <c r="N6301" s="1" t="s">
        <v>23755</v>
      </c>
      <c r="O6301" s="1">
        <v>15</v>
      </c>
      <c r="P6301" s="1" t="s">
        <v>300</v>
      </c>
      <c r="Q6301" s="4" t="s">
        <v>21</v>
      </c>
    </row>
    <row r="6302" spans="1:17" ht="22.5" x14ac:dyDescent="0.25">
      <c r="A6302" s="3">
        <v>13524</v>
      </c>
      <c r="B6302" s="1" t="s">
        <v>41613</v>
      </c>
      <c r="C6302" s="1" t="s">
        <v>15</v>
      </c>
      <c r="D6302" s="1" t="s">
        <v>40</v>
      </c>
      <c r="E6302" s="1">
        <v>40302121</v>
      </c>
      <c r="F6302" s="1" t="s">
        <v>2661</v>
      </c>
      <c r="G6302" s="1">
        <v>2235136</v>
      </c>
      <c r="H6302" s="1" t="s">
        <v>38235</v>
      </c>
      <c r="I6302" s="2">
        <v>45066</v>
      </c>
      <c r="J6302" s="15" t="str">
        <f>MID(Tabla1[[#This Row],[HORA]],1,5)</f>
        <v>16:04</v>
      </c>
      <c r="K6302" s="16">
        <f>IF(Tabla1[[#This Row],[FECHA]]=I6303,IF(J6303-J6302&gt;0,(J6303-J6302)*1440,0),0)</f>
        <v>2.0000000000001528</v>
      </c>
      <c r="L6302" s="14">
        <v>2.0699999999999998</v>
      </c>
      <c r="M6302" s="13" t="s">
        <v>55919</v>
      </c>
      <c r="N6302" s="1" t="s">
        <v>1590</v>
      </c>
      <c r="O6302" s="1">
        <v>10</v>
      </c>
      <c r="P6302" s="1" t="s">
        <v>1511</v>
      </c>
      <c r="Q6302" s="4" t="s">
        <v>21</v>
      </c>
    </row>
    <row r="6303" spans="1:17" ht="22.5" x14ac:dyDescent="0.25">
      <c r="A6303" s="3">
        <v>13525</v>
      </c>
      <c r="B6303" s="1" t="s">
        <v>41614</v>
      </c>
      <c r="C6303" s="1" t="s">
        <v>15</v>
      </c>
      <c r="D6303" s="1" t="s">
        <v>30</v>
      </c>
      <c r="E6303" s="1">
        <v>40727773</v>
      </c>
      <c r="F6303" s="1" t="s">
        <v>41615</v>
      </c>
      <c r="G6303" s="1">
        <v>40727773</v>
      </c>
      <c r="H6303" s="1" t="s">
        <v>41615</v>
      </c>
      <c r="I6303" s="2">
        <v>45066</v>
      </c>
      <c r="J6303" s="15" t="str">
        <f>MID(Tabla1[[#This Row],[HORA]],1,5)</f>
        <v>16:06</v>
      </c>
      <c r="K6303" s="16">
        <f>IF(Tabla1[[#This Row],[FECHA]]=I6304,IF(J6304-J6303&gt;0,(J6304-J6303)*1440,0),0)</f>
        <v>1.999999999999833</v>
      </c>
      <c r="L6303" s="14">
        <v>3.36</v>
      </c>
      <c r="M6303" s="13" t="s">
        <v>55921</v>
      </c>
      <c r="N6303" s="1" t="s">
        <v>2178</v>
      </c>
      <c r="O6303" s="1">
        <v>20</v>
      </c>
      <c r="P6303" s="1" t="s">
        <v>1511</v>
      </c>
      <c r="Q6303" s="4" t="s">
        <v>21</v>
      </c>
    </row>
    <row r="6304" spans="1:17" ht="22.5" x14ac:dyDescent="0.25">
      <c r="A6304" s="3">
        <v>2126</v>
      </c>
      <c r="B6304" s="1" t="s">
        <v>6464</v>
      </c>
      <c r="C6304" s="1" t="s">
        <v>15</v>
      </c>
      <c r="D6304" s="1" t="s">
        <v>40</v>
      </c>
      <c r="E6304" s="1">
        <v>78546607</v>
      </c>
      <c r="F6304" s="1" t="s">
        <v>6465</v>
      </c>
      <c r="G6304" s="1">
        <v>60162883</v>
      </c>
      <c r="H6304" s="1" t="s">
        <v>6466</v>
      </c>
      <c r="I6304" s="2">
        <v>45066</v>
      </c>
      <c r="J6304" s="15" t="str">
        <f>MID(Tabla1[[#This Row],[HORA]],1,5)</f>
        <v>16:08</v>
      </c>
      <c r="K6304" s="16">
        <f>IF(Tabla1[[#This Row],[FECHA]]=I6305,IF(J6305-J6304&gt;0,(J6305-J6304)*1440,0),0)</f>
        <v>0</v>
      </c>
      <c r="L6304" s="14">
        <v>2.37</v>
      </c>
      <c r="M6304" s="13" t="s">
        <v>55923</v>
      </c>
      <c r="N6304" s="1" t="s">
        <v>6467</v>
      </c>
      <c r="O6304" s="1">
        <v>12</v>
      </c>
      <c r="P6304" s="1" t="s">
        <v>986</v>
      </c>
      <c r="Q6304" s="4" t="s">
        <v>21</v>
      </c>
    </row>
    <row r="6305" spans="1:17" ht="22.5" x14ac:dyDescent="0.25">
      <c r="A6305" s="3">
        <v>13526</v>
      </c>
      <c r="B6305" s="1" t="s">
        <v>41616</v>
      </c>
      <c r="C6305" s="1" t="s">
        <v>15</v>
      </c>
      <c r="D6305" s="1" t="s">
        <v>40</v>
      </c>
      <c r="E6305" s="1">
        <v>74418828</v>
      </c>
      <c r="F6305" s="1" t="s">
        <v>41617</v>
      </c>
      <c r="G6305" s="1">
        <v>43320021</v>
      </c>
      <c r="H6305" s="1" t="s">
        <v>41618</v>
      </c>
      <c r="I6305" s="2">
        <v>45066</v>
      </c>
      <c r="J6305" s="15" t="str">
        <f>MID(Tabla1[[#This Row],[HORA]],1,5)</f>
        <v>16:08</v>
      </c>
      <c r="K6305" s="16">
        <f>IF(Tabla1[[#This Row],[FECHA]]=I6306,IF(J6306-J6305&gt;0,(J6306-J6305)*1440,0),0)</f>
        <v>0.99999999999999645</v>
      </c>
      <c r="L6305" s="14">
        <v>5.38</v>
      </c>
      <c r="M6305" s="13" t="s">
        <v>55923</v>
      </c>
      <c r="N6305" s="1" t="s">
        <v>41619</v>
      </c>
      <c r="O6305" s="1">
        <v>15</v>
      </c>
      <c r="P6305" s="1" t="s">
        <v>1511</v>
      </c>
      <c r="Q6305" s="4" t="s">
        <v>21</v>
      </c>
    </row>
    <row r="6306" spans="1:17" ht="22.5" x14ac:dyDescent="0.25">
      <c r="A6306" s="3">
        <v>7591</v>
      </c>
      <c r="B6306" s="1" t="s">
        <v>23756</v>
      </c>
      <c r="C6306" s="1" t="s">
        <v>15</v>
      </c>
      <c r="D6306" s="1" t="s">
        <v>141</v>
      </c>
      <c r="E6306" s="1">
        <v>2235138</v>
      </c>
      <c r="F6306" s="1" t="s">
        <v>23757</v>
      </c>
      <c r="G6306" s="1">
        <v>2235139</v>
      </c>
      <c r="H6306" s="1" t="s">
        <v>23757</v>
      </c>
      <c r="I6306" s="2">
        <v>45066</v>
      </c>
      <c r="J6306" s="15" t="str">
        <f>MID(Tabla1[[#This Row],[HORA]],1,5)</f>
        <v>16:09</v>
      </c>
      <c r="K6306" s="16">
        <f>IF(Tabla1[[#This Row],[FECHA]]=I6307,IF(J6307-J6306&gt;0,(J6307-J6306)*1440,0),0)</f>
        <v>2.0000000000001528</v>
      </c>
      <c r="L6306" s="14">
        <v>7.44</v>
      </c>
      <c r="M6306" s="13" t="s">
        <v>56019</v>
      </c>
      <c r="N6306" s="1" t="s">
        <v>23758</v>
      </c>
      <c r="O6306" s="1">
        <v>18</v>
      </c>
      <c r="P6306" s="1" t="s">
        <v>300</v>
      </c>
      <c r="Q6306" s="4" t="s">
        <v>21</v>
      </c>
    </row>
    <row r="6307" spans="1:17" ht="22.5" x14ac:dyDescent="0.25">
      <c r="A6307" s="3">
        <v>2127</v>
      </c>
      <c r="B6307" s="1" t="s">
        <v>6468</v>
      </c>
      <c r="C6307" s="1" t="s">
        <v>15</v>
      </c>
      <c r="D6307" s="1" t="s">
        <v>161</v>
      </c>
      <c r="E6307" s="1">
        <v>73315455</v>
      </c>
      <c r="F6307" s="1" t="s">
        <v>6469</v>
      </c>
      <c r="G6307" s="1">
        <v>33663171</v>
      </c>
      <c r="H6307" s="1" t="s">
        <v>6470</v>
      </c>
      <c r="I6307" s="2">
        <v>45066</v>
      </c>
      <c r="J6307" s="15" t="str">
        <f>MID(Tabla1[[#This Row],[HORA]],1,5)</f>
        <v>16:11</v>
      </c>
      <c r="K6307" s="16">
        <f>IF(Tabla1[[#This Row],[FECHA]]=I6308,IF(J6308-J6307&gt;0,(J6308-J6307)*1440,0),0)</f>
        <v>0</v>
      </c>
      <c r="L6307" s="14">
        <v>3.31</v>
      </c>
      <c r="M6307" s="13" t="s">
        <v>56021</v>
      </c>
      <c r="N6307" s="1" t="s">
        <v>5571</v>
      </c>
      <c r="O6307" s="1">
        <v>10</v>
      </c>
      <c r="P6307" s="1" t="s">
        <v>986</v>
      </c>
      <c r="Q6307" s="4" t="s">
        <v>21</v>
      </c>
    </row>
    <row r="6308" spans="1:17" ht="22.5" x14ac:dyDescent="0.25">
      <c r="A6308" s="3">
        <v>17124</v>
      </c>
      <c r="B6308" s="1" t="s">
        <v>51685</v>
      </c>
      <c r="C6308" s="1" t="s">
        <v>15</v>
      </c>
      <c r="D6308" s="1" t="s">
        <v>141</v>
      </c>
      <c r="E6308" s="1">
        <v>20526499868</v>
      </c>
      <c r="F6308" s="1" t="s">
        <v>51686</v>
      </c>
      <c r="G6308" s="1">
        <v>2235141</v>
      </c>
      <c r="H6308" s="1" t="s">
        <v>51687</v>
      </c>
      <c r="I6308" s="2">
        <v>45066</v>
      </c>
      <c r="J6308" s="15" t="str">
        <f>MID(Tabla1[[#This Row],[HORA]],1,5)</f>
        <v>16:11</v>
      </c>
      <c r="K6308" s="16">
        <f>IF(Tabla1[[#This Row],[FECHA]]=I6309,IF(J6309-J6308&gt;0,(J6309-J6308)*1440,0),0)</f>
        <v>1.999999999999833</v>
      </c>
      <c r="L6308" s="14">
        <v>3.12</v>
      </c>
      <c r="M6308" s="13" t="s">
        <v>56021</v>
      </c>
      <c r="N6308" s="1" t="s">
        <v>51688</v>
      </c>
      <c r="O6308" s="1">
        <v>13</v>
      </c>
      <c r="P6308" s="1" t="s">
        <v>300</v>
      </c>
      <c r="Q6308" s="4" t="s">
        <v>21</v>
      </c>
    </row>
    <row r="6309" spans="1:17" ht="22.5" x14ac:dyDescent="0.25">
      <c r="A6309" s="3">
        <v>13527</v>
      </c>
      <c r="B6309" s="1" t="s">
        <v>41620</v>
      </c>
      <c r="C6309" s="1" t="s">
        <v>15</v>
      </c>
      <c r="D6309" s="1" t="s">
        <v>40</v>
      </c>
      <c r="E6309" s="1">
        <v>27440212</v>
      </c>
      <c r="F6309" s="1" t="s">
        <v>41621</v>
      </c>
      <c r="G6309" s="1">
        <v>2235143</v>
      </c>
      <c r="H6309" s="1" t="s">
        <v>2409</v>
      </c>
      <c r="I6309" s="2">
        <v>45066</v>
      </c>
      <c r="J6309" s="15" t="str">
        <f>MID(Tabla1[[#This Row],[HORA]],1,5)</f>
        <v>16:13</v>
      </c>
      <c r="K6309" s="16">
        <f>IF(Tabla1[[#This Row],[FECHA]]=I6310,IF(J6310-J6309&gt;0,(J6310-J6309)*1440,0),0)</f>
        <v>2.0000000000001528</v>
      </c>
      <c r="L6309" s="14">
        <v>5.21</v>
      </c>
      <c r="M6309" s="13" t="s">
        <v>56023</v>
      </c>
      <c r="N6309" s="1" t="s">
        <v>41622</v>
      </c>
      <c r="O6309" s="1">
        <v>15</v>
      </c>
      <c r="P6309" s="1" t="s">
        <v>1511</v>
      </c>
      <c r="Q6309" s="4" t="s">
        <v>21</v>
      </c>
    </row>
    <row r="6310" spans="1:17" ht="22.5" x14ac:dyDescent="0.25">
      <c r="A6310" s="3">
        <v>2128</v>
      </c>
      <c r="B6310" s="1" t="s">
        <v>6471</v>
      </c>
      <c r="C6310" s="1" t="s">
        <v>15</v>
      </c>
      <c r="D6310" s="1" t="s">
        <v>40</v>
      </c>
      <c r="E6310" s="1">
        <v>46227279</v>
      </c>
      <c r="F6310" s="1" t="s">
        <v>6472</v>
      </c>
      <c r="G6310" s="1">
        <v>2235144</v>
      </c>
      <c r="H6310" s="1" t="s">
        <v>6473</v>
      </c>
      <c r="I6310" s="2">
        <v>45066</v>
      </c>
      <c r="J6310" s="15" t="str">
        <f>MID(Tabla1[[#This Row],[HORA]],1,5)</f>
        <v>16:15</v>
      </c>
      <c r="K6310" s="16">
        <f>IF(Tabla1[[#This Row],[FECHA]]=I6311,IF(J6311-J6310&gt;0,(J6311-J6310)*1440,0),0)</f>
        <v>0</v>
      </c>
      <c r="L6310" s="14">
        <v>2.5499999999999998</v>
      </c>
      <c r="M6310" s="13" t="s">
        <v>56025</v>
      </c>
      <c r="N6310" s="1" t="s">
        <v>6474</v>
      </c>
      <c r="O6310" s="1">
        <v>20</v>
      </c>
      <c r="P6310" s="1" t="s">
        <v>986</v>
      </c>
      <c r="Q6310" s="4" t="s">
        <v>21</v>
      </c>
    </row>
    <row r="6311" spans="1:17" ht="22.5" x14ac:dyDescent="0.25">
      <c r="A6311" s="3">
        <v>7592</v>
      </c>
      <c r="B6311" s="1" t="s">
        <v>23759</v>
      </c>
      <c r="C6311" s="1" t="s">
        <v>15</v>
      </c>
      <c r="D6311" s="1" t="s">
        <v>77</v>
      </c>
      <c r="E6311" s="1">
        <v>44184474</v>
      </c>
      <c r="F6311" s="1" t="s">
        <v>13181</v>
      </c>
      <c r="G6311" s="1">
        <v>2235146</v>
      </c>
      <c r="H6311" s="1" t="s">
        <v>23760</v>
      </c>
      <c r="I6311" s="2">
        <v>45066</v>
      </c>
      <c r="J6311" s="15" t="str">
        <f>MID(Tabla1[[#This Row],[HORA]],1,5)</f>
        <v>16:15</v>
      </c>
      <c r="K6311" s="16">
        <f>IF(Tabla1[[#This Row],[FECHA]]=I6312,IF(J6312-J6311&gt;0,(J6312-J6311)*1440,0),0)</f>
        <v>0</v>
      </c>
      <c r="L6311" s="14">
        <v>4.28</v>
      </c>
      <c r="M6311" s="13" t="s">
        <v>56025</v>
      </c>
      <c r="N6311" s="1" t="s">
        <v>23761</v>
      </c>
      <c r="O6311" s="1">
        <v>15</v>
      </c>
      <c r="P6311" s="1" t="s">
        <v>300</v>
      </c>
      <c r="Q6311" s="4" t="s">
        <v>21</v>
      </c>
    </row>
    <row r="6312" spans="1:17" ht="22.5" x14ac:dyDescent="0.25">
      <c r="A6312" s="3">
        <v>7593</v>
      </c>
      <c r="B6312" s="1" t="s">
        <v>23759</v>
      </c>
      <c r="C6312" s="1" t="s">
        <v>15</v>
      </c>
      <c r="D6312" s="1" t="s">
        <v>77</v>
      </c>
      <c r="E6312" s="1">
        <v>44184474</v>
      </c>
      <c r="F6312" s="1" t="s">
        <v>13184</v>
      </c>
      <c r="G6312" s="1">
        <v>2235146</v>
      </c>
      <c r="H6312" s="1" t="s">
        <v>23760</v>
      </c>
      <c r="I6312" s="2">
        <v>45066</v>
      </c>
      <c r="J6312" s="15" t="str">
        <f>MID(Tabla1[[#This Row],[HORA]],1,5)</f>
        <v>16:15</v>
      </c>
      <c r="K6312" s="16">
        <f>IF(Tabla1[[#This Row],[FECHA]]=I6313,IF(J6313-J6312&gt;0,(J6313-J6312)*1440,0),0)</f>
        <v>0.99999999999983658</v>
      </c>
      <c r="L6312" s="14">
        <v>6.14</v>
      </c>
      <c r="M6312" s="13" t="s">
        <v>56025</v>
      </c>
      <c r="N6312" s="1" t="s">
        <v>23761</v>
      </c>
      <c r="O6312" s="1">
        <v>15</v>
      </c>
      <c r="P6312" s="1" t="s">
        <v>300</v>
      </c>
      <c r="Q6312" s="4" t="s">
        <v>21</v>
      </c>
    </row>
    <row r="6313" spans="1:17" ht="22.5" x14ac:dyDescent="0.25">
      <c r="A6313" s="3">
        <v>13528</v>
      </c>
      <c r="B6313" s="1" t="s">
        <v>41623</v>
      </c>
      <c r="C6313" s="1" t="s">
        <v>15</v>
      </c>
      <c r="D6313" s="1" t="s">
        <v>40</v>
      </c>
      <c r="E6313" s="1">
        <v>16537227</v>
      </c>
      <c r="F6313" s="1" t="s">
        <v>2024</v>
      </c>
      <c r="G6313" s="1">
        <v>2235147</v>
      </c>
      <c r="H6313" s="1" t="s">
        <v>41624</v>
      </c>
      <c r="I6313" s="2">
        <v>45066</v>
      </c>
      <c r="J6313" s="15" t="str">
        <f>MID(Tabla1[[#This Row],[HORA]],1,5)</f>
        <v>16:16</v>
      </c>
      <c r="K6313" s="16">
        <f>IF(Tabla1[[#This Row],[FECHA]]=I6314,IF(J6314-J6313&gt;0,(J6314-J6313)*1440,0),0)</f>
        <v>1.0000000000001563</v>
      </c>
      <c r="L6313" s="14">
        <v>3.44</v>
      </c>
      <c r="M6313" s="13" t="s">
        <v>56026</v>
      </c>
      <c r="N6313" s="1" t="s">
        <v>59</v>
      </c>
      <c r="O6313" s="1">
        <v>10</v>
      </c>
      <c r="P6313" s="1" t="s">
        <v>1511</v>
      </c>
      <c r="Q6313" s="4" t="s">
        <v>21</v>
      </c>
    </row>
    <row r="6314" spans="1:17" ht="22.5" x14ac:dyDescent="0.25">
      <c r="A6314" s="3">
        <v>13529</v>
      </c>
      <c r="B6314" s="1" t="s">
        <v>41625</v>
      </c>
      <c r="C6314" s="1" t="s">
        <v>15</v>
      </c>
      <c r="D6314" s="1" t="s">
        <v>33</v>
      </c>
      <c r="E6314" s="1">
        <v>16537227</v>
      </c>
      <c r="F6314" s="1" t="s">
        <v>2024</v>
      </c>
      <c r="G6314" s="1">
        <v>2235149</v>
      </c>
      <c r="H6314" s="1" t="s">
        <v>2293</v>
      </c>
      <c r="I6314" s="2">
        <v>45066</v>
      </c>
      <c r="J6314" s="15" t="str">
        <f>MID(Tabla1[[#This Row],[HORA]],1,5)</f>
        <v>16:17</v>
      </c>
      <c r="K6314" s="16">
        <f>IF(Tabla1[[#This Row],[FECHA]]=I6315,IF(J6315-J6314&gt;0,(J6315-J6314)*1440,0),0)</f>
        <v>0.99999999999999645</v>
      </c>
      <c r="L6314" s="14">
        <v>4.0999999999999996</v>
      </c>
      <c r="M6314" s="13" t="s">
        <v>56027</v>
      </c>
      <c r="N6314" s="1" t="s">
        <v>59</v>
      </c>
      <c r="O6314" s="1">
        <v>10</v>
      </c>
      <c r="P6314" s="1" t="s">
        <v>1511</v>
      </c>
      <c r="Q6314" s="4" t="s">
        <v>21</v>
      </c>
    </row>
    <row r="6315" spans="1:17" ht="22.5" x14ac:dyDescent="0.25">
      <c r="A6315" s="3">
        <v>13530</v>
      </c>
      <c r="B6315" s="1" t="s">
        <v>41626</v>
      </c>
      <c r="C6315" s="1" t="s">
        <v>15</v>
      </c>
      <c r="D6315" s="1" t="s">
        <v>77</v>
      </c>
      <c r="E6315" s="1">
        <v>16537227</v>
      </c>
      <c r="F6315" s="1" t="s">
        <v>2024</v>
      </c>
      <c r="G6315" s="1">
        <v>2235150</v>
      </c>
      <c r="H6315" s="1" t="s">
        <v>13557</v>
      </c>
      <c r="I6315" s="2">
        <v>45066</v>
      </c>
      <c r="J6315" s="15" t="str">
        <f>MID(Tabla1[[#This Row],[HORA]],1,5)</f>
        <v>16:18</v>
      </c>
      <c r="K6315" s="16">
        <f>IF(Tabla1[[#This Row],[FECHA]]=I6316,IF(J6316-J6315&gt;0,(J6316-J6315)*1440,0),0)</f>
        <v>1.999999999999833</v>
      </c>
      <c r="L6315" s="14">
        <v>4.04</v>
      </c>
      <c r="M6315" s="13" t="s">
        <v>56028</v>
      </c>
      <c r="N6315" s="1" t="s">
        <v>59</v>
      </c>
      <c r="O6315" s="1">
        <v>10</v>
      </c>
      <c r="P6315" s="1" t="s">
        <v>1511</v>
      </c>
      <c r="Q6315" s="4" t="s">
        <v>21</v>
      </c>
    </row>
    <row r="6316" spans="1:17" ht="22.5" x14ac:dyDescent="0.25">
      <c r="A6316" s="3">
        <v>7594</v>
      </c>
      <c r="B6316" s="1" t="s">
        <v>23762</v>
      </c>
      <c r="C6316" s="1" t="s">
        <v>15</v>
      </c>
      <c r="D6316" s="1" t="s">
        <v>33</v>
      </c>
      <c r="E6316" s="1">
        <v>71570766</v>
      </c>
      <c r="F6316" s="1" t="s">
        <v>23763</v>
      </c>
      <c r="G6316" s="1">
        <v>48031467</v>
      </c>
      <c r="H6316" s="1" t="s">
        <v>23764</v>
      </c>
      <c r="I6316" s="2">
        <v>45066</v>
      </c>
      <c r="J6316" s="15" t="str">
        <f>MID(Tabla1[[#This Row],[HORA]],1,5)</f>
        <v>16:20</v>
      </c>
      <c r="K6316" s="16">
        <f>IF(Tabla1[[#This Row],[FECHA]]=I6317,IF(J6317-J6316&gt;0,(J6317-J6316)*1440,0),0)</f>
        <v>2.0000000000001528</v>
      </c>
      <c r="L6316" s="14">
        <v>2.14</v>
      </c>
      <c r="M6316" s="13" t="s">
        <v>56030</v>
      </c>
      <c r="N6316" s="1" t="s">
        <v>23765</v>
      </c>
      <c r="O6316" s="1">
        <v>20</v>
      </c>
      <c r="P6316" s="1" t="s">
        <v>300</v>
      </c>
      <c r="Q6316" s="4" t="s">
        <v>21</v>
      </c>
    </row>
    <row r="6317" spans="1:17" ht="22.5" x14ac:dyDescent="0.25">
      <c r="A6317" s="3">
        <v>2129</v>
      </c>
      <c r="B6317" s="1" t="s">
        <v>6475</v>
      </c>
      <c r="C6317" s="1" t="s">
        <v>15</v>
      </c>
      <c r="D6317" s="1" t="s">
        <v>82</v>
      </c>
      <c r="E6317" s="1">
        <v>72227575</v>
      </c>
      <c r="F6317" s="1" t="s">
        <v>6476</v>
      </c>
      <c r="G6317" s="1">
        <v>2235152</v>
      </c>
      <c r="H6317" s="1" t="s">
        <v>6477</v>
      </c>
      <c r="I6317" s="2">
        <v>45066</v>
      </c>
      <c r="J6317" s="15" t="str">
        <f>MID(Tabla1[[#This Row],[HORA]],1,5)</f>
        <v>16:22</v>
      </c>
      <c r="K6317" s="16">
        <f>IF(Tabla1[[#This Row],[FECHA]]=I6318,IF(J6318-J6317&gt;0,(J6318-J6317)*1440,0),0)</f>
        <v>0.99999999999999645</v>
      </c>
      <c r="L6317" s="14">
        <v>3.15</v>
      </c>
      <c r="M6317" s="13" t="s">
        <v>56032</v>
      </c>
      <c r="N6317" s="1" t="s">
        <v>5854</v>
      </c>
      <c r="O6317" s="1">
        <v>15</v>
      </c>
      <c r="P6317" s="1" t="s">
        <v>986</v>
      </c>
      <c r="Q6317" s="4" t="s">
        <v>21</v>
      </c>
    </row>
    <row r="6318" spans="1:17" ht="22.5" x14ac:dyDescent="0.25">
      <c r="A6318" s="3">
        <v>13531</v>
      </c>
      <c r="B6318" s="1" t="s">
        <v>41627</v>
      </c>
      <c r="C6318" s="1" t="s">
        <v>15</v>
      </c>
      <c r="D6318" s="1" t="s">
        <v>71</v>
      </c>
      <c r="E6318" s="1">
        <v>76284961</v>
      </c>
      <c r="F6318" s="1" t="s">
        <v>41628</v>
      </c>
      <c r="G6318" s="1">
        <v>73581400</v>
      </c>
      <c r="H6318" s="1" t="s">
        <v>41629</v>
      </c>
      <c r="I6318" s="2">
        <v>45066</v>
      </c>
      <c r="J6318" s="15" t="str">
        <f>MID(Tabla1[[#This Row],[HORA]],1,5)</f>
        <v>16:23</v>
      </c>
      <c r="K6318" s="16">
        <f>IF(Tabla1[[#This Row],[FECHA]]=I6319,IF(J6319-J6318&gt;0,(J6319-J6318)*1440,0),0)</f>
        <v>2.9999999999999893</v>
      </c>
      <c r="L6318" s="14">
        <v>4.5199999999999996</v>
      </c>
      <c r="M6318" s="13" t="s">
        <v>56033</v>
      </c>
      <c r="N6318" s="1" t="s">
        <v>41630</v>
      </c>
      <c r="O6318" s="1">
        <v>15</v>
      </c>
      <c r="P6318" s="1" t="s">
        <v>1511</v>
      </c>
      <c r="Q6318" s="4" t="s">
        <v>21</v>
      </c>
    </row>
    <row r="6319" spans="1:17" ht="22.5" x14ac:dyDescent="0.25">
      <c r="A6319" s="3">
        <v>7595</v>
      </c>
      <c r="B6319" s="1" t="s">
        <v>23766</v>
      </c>
      <c r="C6319" s="1" t="s">
        <v>15</v>
      </c>
      <c r="D6319" s="1" t="s">
        <v>82</v>
      </c>
      <c r="E6319" s="1">
        <v>17629187</v>
      </c>
      <c r="F6319" s="1" t="s">
        <v>23767</v>
      </c>
      <c r="G6319" s="1">
        <v>236864</v>
      </c>
      <c r="H6319" s="1" t="s">
        <v>23768</v>
      </c>
      <c r="I6319" s="2">
        <v>45066</v>
      </c>
      <c r="J6319" s="15" t="str">
        <f>MID(Tabla1[[#This Row],[HORA]],1,5)</f>
        <v>16:26</v>
      </c>
      <c r="K6319" s="16">
        <f>IF(Tabla1[[#This Row],[FECHA]]=I6320,IF(J6320-J6319&gt;0,(J6320-J6319)*1440,0),0)</f>
        <v>2.9999999999999893</v>
      </c>
      <c r="L6319" s="14">
        <v>4.2699999999999996</v>
      </c>
      <c r="M6319" s="13" t="s">
        <v>56036</v>
      </c>
      <c r="N6319" s="1" t="s">
        <v>3959</v>
      </c>
      <c r="O6319" s="1">
        <v>15</v>
      </c>
      <c r="P6319" s="1" t="s">
        <v>300</v>
      </c>
      <c r="Q6319" s="4" t="s">
        <v>21</v>
      </c>
    </row>
    <row r="6320" spans="1:17" ht="22.5" x14ac:dyDescent="0.25">
      <c r="A6320" s="3">
        <v>7596</v>
      </c>
      <c r="B6320" s="1" t="s">
        <v>23769</v>
      </c>
      <c r="C6320" s="1" t="s">
        <v>15</v>
      </c>
      <c r="D6320" s="1" t="s">
        <v>40</v>
      </c>
      <c r="E6320" s="1">
        <v>42889741</v>
      </c>
      <c r="F6320" s="1" t="s">
        <v>23770</v>
      </c>
      <c r="G6320" s="1">
        <v>70668768</v>
      </c>
      <c r="H6320" s="1" t="s">
        <v>23771</v>
      </c>
      <c r="I6320" s="2">
        <v>45066</v>
      </c>
      <c r="J6320" s="15" t="str">
        <f>MID(Tabla1[[#This Row],[HORA]],1,5)</f>
        <v>16:29</v>
      </c>
      <c r="K6320" s="16">
        <f>IF(Tabla1[[#This Row],[FECHA]]=I6321,IF(J6321-J6320&gt;0,(J6321-J6320)*1440,0),0)</f>
        <v>0</v>
      </c>
      <c r="L6320" s="14">
        <v>7.21</v>
      </c>
      <c r="M6320" s="13" t="s">
        <v>56039</v>
      </c>
      <c r="N6320" s="1" t="s">
        <v>1590</v>
      </c>
      <c r="O6320" s="1">
        <v>10</v>
      </c>
      <c r="P6320" s="1" t="s">
        <v>300</v>
      </c>
      <c r="Q6320" s="4" t="s">
        <v>21</v>
      </c>
    </row>
    <row r="6321" spans="1:17" ht="22.5" x14ac:dyDescent="0.25">
      <c r="A6321" s="3">
        <v>13532</v>
      </c>
      <c r="B6321" s="1" t="s">
        <v>41631</v>
      </c>
      <c r="C6321" s="1" t="s">
        <v>15</v>
      </c>
      <c r="D6321" s="1" t="s">
        <v>40</v>
      </c>
      <c r="E6321" s="1">
        <v>48164635</v>
      </c>
      <c r="F6321" s="1" t="s">
        <v>41632</v>
      </c>
      <c r="G6321" s="1">
        <v>75679892</v>
      </c>
      <c r="H6321" s="1" t="s">
        <v>41633</v>
      </c>
      <c r="I6321" s="2">
        <v>45066</v>
      </c>
      <c r="J6321" s="15" t="str">
        <f>MID(Tabla1[[#This Row],[HORA]],1,5)</f>
        <v>16:29</v>
      </c>
      <c r="K6321" s="16">
        <f>IF(Tabla1[[#This Row],[FECHA]]=I6322,IF(J6322-J6321&gt;0,(J6322-J6321)*1440,0),0)</f>
        <v>3.0000000000001492</v>
      </c>
      <c r="L6321" s="14">
        <v>4.3600000000000003</v>
      </c>
      <c r="M6321" s="13" t="s">
        <v>56039</v>
      </c>
      <c r="N6321" s="1" t="s">
        <v>41634</v>
      </c>
      <c r="O6321" s="1">
        <v>10</v>
      </c>
      <c r="P6321" s="1" t="s">
        <v>1511</v>
      </c>
      <c r="Q6321" s="4" t="s">
        <v>21</v>
      </c>
    </row>
    <row r="6322" spans="1:17" ht="22.5" x14ac:dyDescent="0.25">
      <c r="A6322" s="3">
        <v>13533</v>
      </c>
      <c r="B6322" s="1" t="s">
        <v>41635</v>
      </c>
      <c r="C6322" s="1" t="s">
        <v>15</v>
      </c>
      <c r="D6322" s="1" t="s">
        <v>1017</v>
      </c>
      <c r="E6322" s="1">
        <v>77222234</v>
      </c>
      <c r="F6322" s="1" t="s">
        <v>41636</v>
      </c>
      <c r="G6322" s="1">
        <v>2235153</v>
      </c>
      <c r="H6322" s="1" t="s">
        <v>41637</v>
      </c>
      <c r="I6322" s="2">
        <v>45066</v>
      </c>
      <c r="J6322" s="15" t="str">
        <f>MID(Tabla1[[#This Row],[HORA]],1,5)</f>
        <v>16:32</v>
      </c>
      <c r="K6322" s="16">
        <f>IF(Tabla1[[#This Row],[FECHA]]=I6323,IF(J6323-J6322&gt;0,(J6323-J6322)*1440,0),0)</f>
        <v>2.9999999999998295</v>
      </c>
      <c r="L6322" s="14">
        <v>2.57</v>
      </c>
      <c r="M6322" s="13" t="s">
        <v>56042</v>
      </c>
      <c r="N6322" s="1" t="s">
        <v>41638</v>
      </c>
      <c r="O6322" s="1">
        <v>10</v>
      </c>
      <c r="P6322" s="1" t="s">
        <v>1511</v>
      </c>
      <c r="Q6322" s="4" t="s">
        <v>21</v>
      </c>
    </row>
    <row r="6323" spans="1:17" ht="22.5" x14ac:dyDescent="0.25">
      <c r="A6323" s="3">
        <v>7597</v>
      </c>
      <c r="B6323" s="1" t="s">
        <v>23772</v>
      </c>
      <c r="C6323" s="1" t="s">
        <v>15</v>
      </c>
      <c r="D6323" s="1" t="s">
        <v>23</v>
      </c>
      <c r="E6323" s="1">
        <v>16516416</v>
      </c>
      <c r="F6323" s="1" t="s">
        <v>7597</v>
      </c>
      <c r="G6323" s="1">
        <v>2235154</v>
      </c>
      <c r="H6323" s="1" t="s">
        <v>23773</v>
      </c>
      <c r="I6323" s="2">
        <v>45066</v>
      </c>
      <c r="J6323" s="15" t="str">
        <f>MID(Tabla1[[#This Row],[HORA]],1,5)</f>
        <v>16:35</v>
      </c>
      <c r="K6323" s="16">
        <f>IF(Tabla1[[#This Row],[FECHA]]=I6324,IF(J6324-J6323&gt;0,(J6324-J6323)*1440,0),0)</f>
        <v>1.0000000000001563</v>
      </c>
      <c r="L6323" s="14">
        <v>3.36</v>
      </c>
      <c r="M6323" s="13" t="s">
        <v>56045</v>
      </c>
      <c r="N6323" s="1" t="s">
        <v>23774</v>
      </c>
      <c r="O6323" s="1">
        <v>15</v>
      </c>
      <c r="P6323" s="1" t="s">
        <v>300</v>
      </c>
      <c r="Q6323" s="4" t="s">
        <v>21</v>
      </c>
    </row>
    <row r="6324" spans="1:17" ht="22.5" x14ac:dyDescent="0.25">
      <c r="A6324" s="3">
        <v>15465</v>
      </c>
      <c r="B6324" s="1" t="s">
        <v>47183</v>
      </c>
      <c r="C6324" s="1" t="s">
        <v>15</v>
      </c>
      <c r="D6324" s="1" t="s">
        <v>40</v>
      </c>
      <c r="E6324" s="1">
        <v>80256339</v>
      </c>
      <c r="F6324" s="1" t="s">
        <v>47184</v>
      </c>
      <c r="G6324" s="1">
        <v>80256339</v>
      </c>
      <c r="H6324" s="1" t="s">
        <v>47184</v>
      </c>
      <c r="I6324" s="2">
        <v>45066</v>
      </c>
      <c r="J6324" s="15" t="str">
        <f>MID(Tabla1[[#This Row],[HORA]],1,5)</f>
        <v>16:36</v>
      </c>
      <c r="K6324" s="16">
        <f>IF(Tabla1[[#This Row],[FECHA]]=I6325,IF(J6325-J6324&gt;0,(J6325-J6324)*1440,0),0)</f>
        <v>0.99999999999983658</v>
      </c>
      <c r="L6324" s="14">
        <v>2.1</v>
      </c>
      <c r="M6324" s="13" t="s">
        <v>56046</v>
      </c>
      <c r="N6324" s="1" t="s">
        <v>28118</v>
      </c>
      <c r="O6324" s="1">
        <v>4</v>
      </c>
      <c r="P6324" s="1" t="s">
        <v>645</v>
      </c>
      <c r="Q6324" s="4" t="s">
        <v>21</v>
      </c>
    </row>
    <row r="6325" spans="1:17" ht="22.5" x14ac:dyDescent="0.25">
      <c r="A6325" s="3">
        <v>7598</v>
      </c>
      <c r="B6325" s="1" t="s">
        <v>23775</v>
      </c>
      <c r="C6325" s="1" t="s">
        <v>15</v>
      </c>
      <c r="D6325" s="1" t="s">
        <v>33</v>
      </c>
      <c r="E6325" s="1">
        <v>75577136</v>
      </c>
      <c r="F6325" s="1" t="s">
        <v>23776</v>
      </c>
      <c r="G6325" s="1">
        <v>44390479</v>
      </c>
      <c r="H6325" s="1" t="s">
        <v>23777</v>
      </c>
      <c r="I6325" s="2">
        <v>45066</v>
      </c>
      <c r="J6325" s="15" t="str">
        <f>MID(Tabla1[[#This Row],[HORA]],1,5)</f>
        <v>16:37</v>
      </c>
      <c r="K6325" s="16">
        <f>IF(Tabla1[[#This Row],[FECHA]]=I6326,IF(J6326-J6325&gt;0,(J6326-J6325)*1440,0),0)</f>
        <v>0.99999999999999645</v>
      </c>
      <c r="L6325" s="14">
        <v>5.0199999999999996</v>
      </c>
      <c r="M6325" s="13" t="s">
        <v>56047</v>
      </c>
      <c r="N6325" s="1" t="s">
        <v>3468</v>
      </c>
      <c r="O6325" s="1">
        <v>10</v>
      </c>
      <c r="P6325" s="1" t="s">
        <v>300</v>
      </c>
      <c r="Q6325" s="4" t="s">
        <v>21</v>
      </c>
    </row>
    <row r="6326" spans="1:17" ht="22.5" x14ac:dyDescent="0.25">
      <c r="A6326" s="3">
        <v>18349</v>
      </c>
      <c r="B6326" s="1" t="s">
        <v>54746</v>
      </c>
      <c r="C6326" s="1" t="s">
        <v>15</v>
      </c>
      <c r="D6326" s="1" t="s">
        <v>40</v>
      </c>
      <c r="E6326" s="1">
        <v>20605213376</v>
      </c>
      <c r="F6326" s="1" t="s">
        <v>53446</v>
      </c>
      <c r="G6326" s="1">
        <v>41386272</v>
      </c>
      <c r="H6326" s="1" t="s">
        <v>54747</v>
      </c>
      <c r="I6326" s="2">
        <v>45066</v>
      </c>
      <c r="J6326" s="15" t="str">
        <f>MID(Tabla1[[#This Row],[HORA]],1,5)</f>
        <v>16:38</v>
      </c>
      <c r="K6326" s="16">
        <f>IF(Tabla1[[#This Row],[FECHA]]=I6327,IF(J6327-J6326&gt;0,(J6327-J6326)*1440,0),0)</f>
        <v>2.0000000000001528</v>
      </c>
      <c r="L6326" s="14">
        <v>7.5</v>
      </c>
      <c r="M6326" s="13" t="s">
        <v>56048</v>
      </c>
      <c r="N6326" s="1" t="s">
        <v>54748</v>
      </c>
      <c r="O6326" s="1">
        <v>30</v>
      </c>
      <c r="P6326" s="1" t="s">
        <v>1511</v>
      </c>
      <c r="Q6326" s="4" t="s">
        <v>21</v>
      </c>
    </row>
    <row r="6327" spans="1:17" ht="22.5" x14ac:dyDescent="0.25">
      <c r="A6327" s="3">
        <v>7599</v>
      </c>
      <c r="B6327" s="1" t="s">
        <v>23778</v>
      </c>
      <c r="C6327" s="1" t="s">
        <v>15</v>
      </c>
      <c r="D6327" s="1" t="s">
        <v>40</v>
      </c>
      <c r="E6327" s="1">
        <v>16655616</v>
      </c>
      <c r="F6327" s="1" t="s">
        <v>14528</v>
      </c>
      <c r="G6327" s="1">
        <v>2235158</v>
      </c>
      <c r="H6327" s="1" t="s">
        <v>23779</v>
      </c>
      <c r="I6327" s="2">
        <v>45066</v>
      </c>
      <c r="J6327" s="15" t="str">
        <f>MID(Tabla1[[#This Row],[HORA]],1,5)</f>
        <v>16:40</v>
      </c>
      <c r="K6327" s="16">
        <f>IF(Tabla1[[#This Row],[FECHA]]=I6328,IF(J6328-J6327&gt;0,(J6328-J6327)*1440,0),0)</f>
        <v>0.99999999999983658</v>
      </c>
      <c r="L6327" s="14">
        <v>3.2</v>
      </c>
      <c r="M6327" s="13" t="s">
        <v>56050</v>
      </c>
      <c r="N6327" s="1" t="s">
        <v>23780</v>
      </c>
      <c r="O6327" s="1">
        <v>15</v>
      </c>
      <c r="P6327" s="1" t="s">
        <v>300</v>
      </c>
      <c r="Q6327" s="4" t="s">
        <v>21</v>
      </c>
    </row>
    <row r="6328" spans="1:17" ht="22.5" x14ac:dyDescent="0.25">
      <c r="A6328" s="3">
        <v>13534</v>
      </c>
      <c r="B6328" s="1" t="s">
        <v>41639</v>
      </c>
      <c r="C6328" s="1" t="s">
        <v>15</v>
      </c>
      <c r="D6328" s="1" t="s">
        <v>33</v>
      </c>
      <c r="E6328" s="1">
        <v>60774458</v>
      </c>
      <c r="F6328" s="1" t="s">
        <v>41640</v>
      </c>
      <c r="G6328" s="1">
        <v>2235159</v>
      </c>
      <c r="H6328" s="1" t="s">
        <v>9289</v>
      </c>
      <c r="I6328" s="2">
        <v>45066</v>
      </c>
      <c r="J6328" s="15" t="str">
        <f>MID(Tabla1[[#This Row],[HORA]],1,5)</f>
        <v>16:41</v>
      </c>
      <c r="K6328" s="16">
        <f>IF(Tabla1[[#This Row],[FECHA]]=I6329,IF(J6329-J6328&gt;0,(J6329-J6328)*1440,0),0)</f>
        <v>0.99999999999999645</v>
      </c>
      <c r="L6328" s="14">
        <v>2.2999999999999998</v>
      </c>
      <c r="M6328" s="13" t="s">
        <v>56051</v>
      </c>
      <c r="N6328" s="1" t="s">
        <v>41641</v>
      </c>
      <c r="O6328" s="1">
        <v>20</v>
      </c>
      <c r="P6328" s="1" t="s">
        <v>1511</v>
      </c>
      <c r="Q6328" s="4" t="s">
        <v>21</v>
      </c>
    </row>
    <row r="6329" spans="1:17" ht="22.5" x14ac:dyDescent="0.25">
      <c r="A6329" s="3">
        <v>7600</v>
      </c>
      <c r="B6329" s="1" t="s">
        <v>23781</v>
      </c>
      <c r="C6329" s="1" t="s">
        <v>15</v>
      </c>
      <c r="D6329" s="1" t="s">
        <v>3257</v>
      </c>
      <c r="E6329" s="1">
        <v>41113956</v>
      </c>
      <c r="F6329" s="1" t="s">
        <v>11152</v>
      </c>
      <c r="G6329" s="1">
        <v>2235160</v>
      </c>
      <c r="H6329" s="1" t="s">
        <v>23782</v>
      </c>
      <c r="I6329" s="2">
        <v>45066</v>
      </c>
      <c r="J6329" s="15" t="str">
        <f>MID(Tabla1[[#This Row],[HORA]],1,5)</f>
        <v>16:42</v>
      </c>
      <c r="K6329" s="16">
        <f>IF(Tabla1[[#This Row],[FECHA]]=I6330,IF(J6330-J6329&gt;0,(J6330-J6329)*1440,0),0)</f>
        <v>2.9999999999999893</v>
      </c>
      <c r="L6329" s="14">
        <v>3.5</v>
      </c>
      <c r="M6329" s="13" t="s">
        <v>56052</v>
      </c>
      <c r="N6329" s="1" t="s">
        <v>23783</v>
      </c>
      <c r="O6329" s="1">
        <v>20</v>
      </c>
      <c r="P6329" s="1" t="s">
        <v>300</v>
      </c>
      <c r="Q6329" s="4" t="s">
        <v>21</v>
      </c>
    </row>
    <row r="6330" spans="1:17" ht="22.5" x14ac:dyDescent="0.25">
      <c r="A6330" s="3">
        <v>13535</v>
      </c>
      <c r="B6330" s="1" t="s">
        <v>41642</v>
      </c>
      <c r="C6330" s="1" t="s">
        <v>15</v>
      </c>
      <c r="D6330" s="1" t="s">
        <v>40</v>
      </c>
      <c r="E6330" s="1">
        <v>74086835</v>
      </c>
      <c r="F6330" s="1" t="s">
        <v>38920</v>
      </c>
      <c r="G6330" s="1">
        <v>46357093</v>
      </c>
      <c r="H6330" s="1" t="s">
        <v>41643</v>
      </c>
      <c r="I6330" s="2">
        <v>45066</v>
      </c>
      <c r="J6330" s="15" t="str">
        <f>MID(Tabla1[[#This Row],[HORA]],1,5)</f>
        <v>16:45</v>
      </c>
      <c r="K6330" s="16">
        <f>IF(Tabla1[[#This Row],[FECHA]]=I6331,IF(J6331-J6330&gt;0,(J6331-J6330)*1440,0),0)</f>
        <v>2.0000000000001528</v>
      </c>
      <c r="L6330" s="14">
        <v>5</v>
      </c>
      <c r="M6330" s="13" t="s">
        <v>56055</v>
      </c>
      <c r="N6330" s="1" t="s">
        <v>41606</v>
      </c>
      <c r="O6330" s="1">
        <v>30</v>
      </c>
      <c r="P6330" s="1" t="s">
        <v>1511</v>
      </c>
      <c r="Q6330" s="4" t="s">
        <v>21</v>
      </c>
    </row>
    <row r="6331" spans="1:17" ht="22.5" x14ac:dyDescent="0.25">
      <c r="A6331" s="3">
        <v>2130</v>
      </c>
      <c r="B6331" s="1" t="s">
        <v>6478</v>
      </c>
      <c r="C6331" s="1" t="s">
        <v>15</v>
      </c>
      <c r="D6331" s="1" t="s">
        <v>40</v>
      </c>
      <c r="E6331" s="1">
        <v>42661653</v>
      </c>
      <c r="F6331" s="1" t="s">
        <v>6479</v>
      </c>
      <c r="G6331" s="1">
        <v>43501583</v>
      </c>
      <c r="H6331" s="1" t="s">
        <v>6480</v>
      </c>
      <c r="I6331" s="2">
        <v>45066</v>
      </c>
      <c r="J6331" s="15" t="str">
        <f>MID(Tabla1[[#This Row],[HORA]],1,5)</f>
        <v>16:47</v>
      </c>
      <c r="K6331" s="16">
        <f>IF(Tabla1[[#This Row],[FECHA]]=I6332,IF(J6332-J6331&gt;0,(J6332-J6331)*1440,0),0)</f>
        <v>0.99999999999999645</v>
      </c>
      <c r="L6331" s="14">
        <v>2.35</v>
      </c>
      <c r="M6331" s="13" t="s">
        <v>56057</v>
      </c>
      <c r="N6331" s="1" t="s">
        <v>6481</v>
      </c>
      <c r="O6331" s="1">
        <v>15</v>
      </c>
      <c r="P6331" s="1" t="s">
        <v>986</v>
      </c>
      <c r="Q6331" s="4" t="s">
        <v>21</v>
      </c>
    </row>
    <row r="6332" spans="1:17" ht="22.5" x14ac:dyDescent="0.25">
      <c r="A6332" s="3">
        <v>15466</v>
      </c>
      <c r="B6332" s="1" t="s">
        <v>47185</v>
      </c>
      <c r="C6332" s="1" t="s">
        <v>15</v>
      </c>
      <c r="D6332" s="1" t="s">
        <v>40</v>
      </c>
      <c r="E6332" s="1">
        <v>43399578</v>
      </c>
      <c r="F6332" s="1" t="s">
        <v>47186</v>
      </c>
      <c r="G6332" s="1">
        <v>43399578</v>
      </c>
      <c r="H6332" s="1" t="s">
        <v>47186</v>
      </c>
      <c r="I6332" s="2">
        <v>45066</v>
      </c>
      <c r="J6332" s="15" t="str">
        <f>MID(Tabla1[[#This Row],[HORA]],1,5)</f>
        <v>16:48</v>
      </c>
      <c r="K6332" s="16">
        <f>IF(Tabla1[[#This Row],[FECHA]]=I6333,IF(J6333-J6332&gt;0,(J6333-J6332)*1440,0),0)</f>
        <v>0.99999999999983658</v>
      </c>
      <c r="L6332" s="14">
        <v>4.5</v>
      </c>
      <c r="M6332" s="13" t="s">
        <v>56058</v>
      </c>
      <c r="N6332" s="1" t="s">
        <v>28118</v>
      </c>
      <c r="O6332" s="1">
        <v>4</v>
      </c>
      <c r="P6332" s="1" t="s">
        <v>645</v>
      </c>
      <c r="Q6332" s="4" t="s">
        <v>21</v>
      </c>
    </row>
    <row r="6333" spans="1:17" ht="22.5" x14ac:dyDescent="0.25">
      <c r="A6333" s="3">
        <v>13536</v>
      </c>
      <c r="B6333" s="1" t="s">
        <v>41644</v>
      </c>
      <c r="C6333" s="1" t="s">
        <v>15</v>
      </c>
      <c r="D6333" s="1" t="s">
        <v>40</v>
      </c>
      <c r="E6333" s="1">
        <v>78111915</v>
      </c>
      <c r="F6333" s="1" t="s">
        <v>10259</v>
      </c>
      <c r="G6333" s="1">
        <v>73582433</v>
      </c>
      <c r="H6333" s="1" t="s">
        <v>41645</v>
      </c>
      <c r="I6333" s="2">
        <v>45066</v>
      </c>
      <c r="J6333" s="15" t="str">
        <f>MID(Tabla1[[#This Row],[HORA]],1,5)</f>
        <v>16:49</v>
      </c>
      <c r="K6333" s="16">
        <f>IF(Tabla1[[#This Row],[FECHA]]=I6334,IF(J6334-J6333&gt;0,(J6334-J6333)*1440,0),0)</f>
        <v>2.0000000000001528</v>
      </c>
      <c r="L6333" s="14">
        <v>6.2</v>
      </c>
      <c r="M6333" s="13" t="s">
        <v>56059</v>
      </c>
      <c r="N6333" s="1" t="s">
        <v>41646</v>
      </c>
      <c r="O6333" s="1">
        <v>20</v>
      </c>
      <c r="P6333" s="1" t="s">
        <v>1511</v>
      </c>
      <c r="Q6333" s="4" t="s">
        <v>21</v>
      </c>
    </row>
    <row r="6334" spans="1:17" ht="22.5" x14ac:dyDescent="0.25">
      <c r="A6334" s="3">
        <v>712</v>
      </c>
      <c r="B6334" s="1" t="s">
        <v>1634</v>
      </c>
      <c r="C6334" s="1" t="s">
        <v>15</v>
      </c>
      <c r="D6334" s="1" t="s">
        <v>161</v>
      </c>
      <c r="E6334" s="1">
        <v>16665475</v>
      </c>
      <c r="F6334" s="1" t="s">
        <v>126</v>
      </c>
      <c r="G6334" s="1">
        <v>2235163</v>
      </c>
      <c r="H6334" s="1" t="s">
        <v>1635</v>
      </c>
      <c r="I6334" s="2">
        <v>45066</v>
      </c>
      <c r="J6334" s="15" t="str">
        <f>MID(Tabla1[[#This Row],[HORA]],1,5)</f>
        <v>16:51</v>
      </c>
      <c r="K6334" s="16">
        <f>IF(Tabla1[[#This Row],[FECHA]]=I6335,IF(J6335-J6334&gt;0,(J6335-J6334)*1440,0),0)</f>
        <v>3.9999999999999858</v>
      </c>
      <c r="L6334" s="14">
        <v>3.36</v>
      </c>
      <c r="M6334" s="13" t="s">
        <v>56061</v>
      </c>
      <c r="N6334" s="1" t="s">
        <v>1636</v>
      </c>
      <c r="O6334" s="1">
        <v>0</v>
      </c>
      <c r="P6334" s="1" t="s">
        <v>986</v>
      </c>
      <c r="Q6334" s="4" t="s">
        <v>21</v>
      </c>
    </row>
    <row r="6335" spans="1:17" ht="22.5" x14ac:dyDescent="0.25">
      <c r="A6335" s="3">
        <v>13537</v>
      </c>
      <c r="B6335" s="1" t="s">
        <v>41647</v>
      </c>
      <c r="C6335" s="1" t="s">
        <v>15</v>
      </c>
      <c r="D6335" s="1" t="s">
        <v>23</v>
      </c>
      <c r="E6335" s="1">
        <v>43430860</v>
      </c>
      <c r="F6335" s="1" t="s">
        <v>41648</v>
      </c>
      <c r="G6335" s="1">
        <v>2235165</v>
      </c>
      <c r="H6335" s="1" t="s">
        <v>41649</v>
      </c>
      <c r="I6335" s="2">
        <v>45066</v>
      </c>
      <c r="J6335" s="15" t="str">
        <f>MID(Tabla1[[#This Row],[HORA]],1,5)</f>
        <v>16:55</v>
      </c>
      <c r="K6335" s="16">
        <f>IF(Tabla1[[#This Row],[FECHA]]=I6336,IF(J6336-J6335&gt;0,(J6336-J6335)*1440,0),0)</f>
        <v>0.99999999999999645</v>
      </c>
      <c r="L6335" s="14">
        <v>4.3</v>
      </c>
      <c r="M6335" s="13" t="s">
        <v>56065</v>
      </c>
      <c r="N6335" s="1" t="s">
        <v>41650</v>
      </c>
      <c r="O6335" s="1">
        <v>15</v>
      </c>
      <c r="P6335" s="1" t="s">
        <v>1511</v>
      </c>
      <c r="Q6335" s="4" t="s">
        <v>21</v>
      </c>
    </row>
    <row r="6336" spans="1:17" ht="22.5" x14ac:dyDescent="0.25">
      <c r="A6336" s="3">
        <v>15467</v>
      </c>
      <c r="B6336" s="1" t="s">
        <v>47187</v>
      </c>
      <c r="C6336" s="1" t="s">
        <v>15</v>
      </c>
      <c r="D6336" s="1" t="s">
        <v>40</v>
      </c>
      <c r="E6336" s="1">
        <v>3671923</v>
      </c>
      <c r="F6336" s="1" t="s">
        <v>47188</v>
      </c>
      <c r="G6336" s="1">
        <v>3671923</v>
      </c>
      <c r="H6336" s="1" t="s">
        <v>47188</v>
      </c>
      <c r="I6336" s="2">
        <v>45066</v>
      </c>
      <c r="J6336" s="15" t="str">
        <f>MID(Tabla1[[#This Row],[HORA]],1,5)</f>
        <v>16:56</v>
      </c>
      <c r="K6336" s="16">
        <f>IF(Tabla1[[#This Row],[FECHA]]=I6337,IF(J6337-J6336&gt;0,(J6337-J6336)*1440,0),0)</f>
        <v>0.99999999999983658</v>
      </c>
      <c r="L6336" s="14">
        <v>4.54</v>
      </c>
      <c r="M6336" s="13" t="s">
        <v>56066</v>
      </c>
      <c r="N6336" s="1" t="s">
        <v>28118</v>
      </c>
      <c r="O6336" s="1">
        <v>4</v>
      </c>
      <c r="P6336" s="1" t="s">
        <v>645</v>
      </c>
      <c r="Q6336" s="4" t="s">
        <v>21</v>
      </c>
    </row>
    <row r="6337" spans="1:17" ht="22.5" x14ac:dyDescent="0.25">
      <c r="A6337" s="3">
        <v>15468</v>
      </c>
      <c r="B6337" s="1" t="s">
        <v>47189</v>
      </c>
      <c r="C6337" s="1" t="s">
        <v>15</v>
      </c>
      <c r="D6337" s="1" t="s">
        <v>119</v>
      </c>
      <c r="E6337" s="1">
        <v>16794145</v>
      </c>
      <c r="F6337" s="1" t="s">
        <v>47190</v>
      </c>
      <c r="G6337" s="1">
        <v>16794145</v>
      </c>
      <c r="H6337" s="1" t="s">
        <v>47190</v>
      </c>
      <c r="I6337" s="2">
        <v>45066</v>
      </c>
      <c r="J6337" s="15" t="str">
        <f>MID(Tabla1[[#This Row],[HORA]],1,5)</f>
        <v>16:57</v>
      </c>
      <c r="K6337" s="16">
        <f>IF(Tabla1[[#This Row],[FECHA]]=I6338,IF(J6338-J6337&gt;0,(J6338-J6337)*1440,0),0)</f>
        <v>0.99999999999999645</v>
      </c>
      <c r="L6337" s="14">
        <v>2.21</v>
      </c>
      <c r="M6337" s="13" t="s">
        <v>56067</v>
      </c>
      <c r="N6337" s="1" t="s">
        <v>28118</v>
      </c>
      <c r="O6337" s="1">
        <v>4</v>
      </c>
      <c r="P6337" s="1" t="s">
        <v>645</v>
      </c>
      <c r="Q6337" s="4" t="s">
        <v>21</v>
      </c>
    </row>
    <row r="6338" spans="1:17" ht="22.5" x14ac:dyDescent="0.25">
      <c r="A6338" s="3">
        <v>2131</v>
      </c>
      <c r="B6338" s="1" t="s">
        <v>6482</v>
      </c>
      <c r="C6338" s="1" t="s">
        <v>15</v>
      </c>
      <c r="D6338" s="1" t="s">
        <v>40</v>
      </c>
      <c r="E6338" s="1">
        <v>16787105</v>
      </c>
      <c r="F6338" s="1" t="s">
        <v>6483</v>
      </c>
      <c r="G6338" s="1">
        <v>16787105</v>
      </c>
      <c r="H6338" s="1" t="s">
        <v>6483</v>
      </c>
      <c r="I6338" s="2">
        <v>45066</v>
      </c>
      <c r="J6338" s="15" t="str">
        <f>MID(Tabla1[[#This Row],[HORA]],1,5)</f>
        <v>16:58</v>
      </c>
      <c r="K6338" s="16">
        <f>IF(Tabla1[[#This Row],[FECHA]]=I6339,IF(J6339-J6338&gt;0,(J6339-J6338)*1440,0),0)</f>
        <v>1.0000000000001563</v>
      </c>
      <c r="L6338" s="14">
        <v>3.45</v>
      </c>
      <c r="M6338" s="13" t="s">
        <v>56068</v>
      </c>
      <c r="N6338" s="1" t="s">
        <v>6484</v>
      </c>
      <c r="O6338" s="1">
        <v>25</v>
      </c>
      <c r="P6338" s="1" t="s">
        <v>986</v>
      </c>
      <c r="Q6338" s="4" t="s">
        <v>21</v>
      </c>
    </row>
    <row r="6339" spans="1:17" ht="22.5" x14ac:dyDescent="0.25">
      <c r="A6339" s="3">
        <v>2132</v>
      </c>
      <c r="B6339" s="1" t="s">
        <v>6485</v>
      </c>
      <c r="C6339" s="1" t="s">
        <v>15</v>
      </c>
      <c r="D6339" s="1" t="s">
        <v>33</v>
      </c>
      <c r="E6339" s="1">
        <v>75406200</v>
      </c>
      <c r="F6339" s="1" t="s">
        <v>6486</v>
      </c>
      <c r="G6339" s="1">
        <v>47661602</v>
      </c>
      <c r="H6339" s="1" t="s">
        <v>6487</v>
      </c>
      <c r="I6339" s="2">
        <v>45066</v>
      </c>
      <c r="J6339" s="15" t="str">
        <f>MID(Tabla1[[#This Row],[HORA]],1,5)</f>
        <v>16:59</v>
      </c>
      <c r="K6339" s="16">
        <f>IF(Tabla1[[#This Row],[FECHA]]=I6340,IF(J6340-J6339&gt;0,(J6340-J6339)*1440,0),0)</f>
        <v>0</v>
      </c>
      <c r="L6339" s="14">
        <v>3.14</v>
      </c>
      <c r="M6339" s="13" t="s">
        <v>56069</v>
      </c>
      <c r="N6339" s="1" t="s">
        <v>6488</v>
      </c>
      <c r="O6339" s="1">
        <v>15</v>
      </c>
      <c r="P6339" s="1" t="s">
        <v>986</v>
      </c>
      <c r="Q6339" s="4" t="s">
        <v>21</v>
      </c>
    </row>
    <row r="6340" spans="1:17" ht="22.5" x14ac:dyDescent="0.25">
      <c r="A6340" s="3">
        <v>17125</v>
      </c>
      <c r="B6340" s="1" t="s">
        <v>51689</v>
      </c>
      <c r="C6340" s="1" t="s">
        <v>15</v>
      </c>
      <c r="D6340" s="1" t="s">
        <v>23</v>
      </c>
      <c r="E6340" s="1">
        <v>20606615672</v>
      </c>
      <c r="F6340" s="1" t="s">
        <v>51690</v>
      </c>
      <c r="G6340" s="1">
        <v>75077592</v>
      </c>
      <c r="H6340" s="1" t="s">
        <v>51691</v>
      </c>
      <c r="I6340" s="2">
        <v>45066</v>
      </c>
      <c r="J6340" s="15" t="str">
        <f>MID(Tabla1[[#This Row],[HORA]],1,5)</f>
        <v>16:59</v>
      </c>
      <c r="K6340" s="16">
        <f>IF(Tabla1[[#This Row],[FECHA]]=I6341,IF(J6341-J6340&gt;0,(J6341-J6340)*1440,0),0)</f>
        <v>0.99999999999999645</v>
      </c>
      <c r="L6340" s="14">
        <v>4.5199999999999996</v>
      </c>
      <c r="M6340" s="13" t="s">
        <v>56069</v>
      </c>
      <c r="N6340" s="1" t="s">
        <v>51692</v>
      </c>
      <c r="O6340" s="1">
        <v>10</v>
      </c>
      <c r="P6340" s="1" t="s">
        <v>300</v>
      </c>
      <c r="Q6340" s="4" t="s">
        <v>21</v>
      </c>
    </row>
    <row r="6341" spans="1:17" ht="22.5" x14ac:dyDescent="0.25">
      <c r="A6341" s="3">
        <v>18350</v>
      </c>
      <c r="B6341" s="1" t="s">
        <v>54749</v>
      </c>
      <c r="C6341" s="1" t="s">
        <v>15</v>
      </c>
      <c r="D6341" s="1" t="s">
        <v>82</v>
      </c>
      <c r="E6341" s="1">
        <v>20506265470</v>
      </c>
      <c r="F6341" s="1" t="s">
        <v>50297</v>
      </c>
      <c r="G6341" s="1">
        <v>423962</v>
      </c>
      <c r="H6341" s="1" t="s">
        <v>51089</v>
      </c>
      <c r="I6341" s="2">
        <v>45066</v>
      </c>
      <c r="J6341" s="15" t="str">
        <f>MID(Tabla1[[#This Row],[HORA]],1,5)</f>
        <v>17:00</v>
      </c>
      <c r="K6341" s="16">
        <f>IF(Tabla1[[#This Row],[FECHA]]=I6342,IF(J6342-J6341&gt;0,(J6342-J6341)*1440,0),0)</f>
        <v>0.99999999999983658</v>
      </c>
      <c r="L6341" s="14">
        <v>4.46</v>
      </c>
      <c r="M6341" s="13" t="s">
        <v>56070</v>
      </c>
      <c r="N6341" s="1" t="s">
        <v>54574</v>
      </c>
      <c r="O6341" s="1">
        <v>15</v>
      </c>
      <c r="P6341" s="1" t="s">
        <v>1511</v>
      </c>
      <c r="Q6341" s="4" t="s">
        <v>21</v>
      </c>
    </row>
    <row r="6342" spans="1:17" ht="22.5" x14ac:dyDescent="0.25">
      <c r="A6342" s="3">
        <v>2133</v>
      </c>
      <c r="B6342" s="1" t="s">
        <v>6489</v>
      </c>
      <c r="C6342" s="1" t="s">
        <v>15</v>
      </c>
      <c r="D6342" s="1" t="s">
        <v>40</v>
      </c>
      <c r="E6342" s="1">
        <v>16410081</v>
      </c>
      <c r="F6342" s="1" t="s">
        <v>6490</v>
      </c>
      <c r="G6342" s="1">
        <v>2235170</v>
      </c>
      <c r="H6342" s="1" t="s">
        <v>6491</v>
      </c>
      <c r="I6342" s="2">
        <v>45066</v>
      </c>
      <c r="J6342" s="15" t="str">
        <f>MID(Tabla1[[#This Row],[HORA]],1,5)</f>
        <v>17:01</v>
      </c>
      <c r="K6342" s="16">
        <f>IF(Tabla1[[#This Row],[FECHA]]=I6343,IF(J6343-J6342&gt;0,(J6343-J6342)*1440,0),0)</f>
        <v>0</v>
      </c>
      <c r="L6342" s="14">
        <v>4.3600000000000003</v>
      </c>
      <c r="M6342" s="13" t="s">
        <v>56071</v>
      </c>
      <c r="N6342" s="1" t="s">
        <v>1145</v>
      </c>
      <c r="O6342" s="1">
        <v>25</v>
      </c>
      <c r="P6342" s="1" t="s">
        <v>986</v>
      </c>
      <c r="Q6342" s="4" t="s">
        <v>21</v>
      </c>
    </row>
    <row r="6343" spans="1:17" ht="22.5" x14ac:dyDescent="0.25">
      <c r="A6343" s="3">
        <v>17126</v>
      </c>
      <c r="B6343" s="1" t="s">
        <v>51693</v>
      </c>
      <c r="C6343" s="1" t="s">
        <v>15</v>
      </c>
      <c r="D6343" s="1" t="s">
        <v>33</v>
      </c>
      <c r="E6343" s="1">
        <v>20608655710</v>
      </c>
      <c r="F6343" s="1" t="s">
        <v>51369</v>
      </c>
      <c r="G6343" s="1">
        <v>2235169</v>
      </c>
      <c r="H6343" s="1" t="s">
        <v>51694</v>
      </c>
      <c r="I6343" s="2">
        <v>45066</v>
      </c>
      <c r="J6343" s="15" t="str">
        <f>MID(Tabla1[[#This Row],[HORA]],1,5)</f>
        <v>17:01</v>
      </c>
      <c r="K6343" s="16">
        <f>IF(Tabla1[[#This Row],[FECHA]]=I6344,IF(J6344-J6343&gt;0,(J6344-J6343)*1440,0),0)</f>
        <v>1.0000000000001563</v>
      </c>
      <c r="L6343" s="14">
        <v>2.0699999999999998</v>
      </c>
      <c r="M6343" s="13" t="s">
        <v>56071</v>
      </c>
      <c r="N6343" s="1" t="s">
        <v>51695</v>
      </c>
      <c r="O6343" s="1">
        <v>20</v>
      </c>
      <c r="P6343" s="1" t="s">
        <v>300</v>
      </c>
      <c r="Q6343" s="4" t="s">
        <v>21</v>
      </c>
    </row>
    <row r="6344" spans="1:17" ht="22.5" x14ac:dyDescent="0.25">
      <c r="A6344" s="3">
        <v>13538</v>
      </c>
      <c r="B6344" s="1" t="s">
        <v>41651</v>
      </c>
      <c r="C6344" s="1" t="s">
        <v>15</v>
      </c>
      <c r="D6344" s="1" t="s">
        <v>40</v>
      </c>
      <c r="E6344" s="1">
        <v>73391180</v>
      </c>
      <c r="F6344" s="1" t="s">
        <v>40779</v>
      </c>
      <c r="G6344" s="1">
        <v>2235171</v>
      </c>
      <c r="H6344" s="1" t="s">
        <v>29740</v>
      </c>
      <c r="I6344" s="2">
        <v>45066</v>
      </c>
      <c r="J6344" s="15" t="str">
        <f>MID(Tabla1[[#This Row],[HORA]],1,5)</f>
        <v>17:02</v>
      </c>
      <c r="K6344" s="16">
        <f>IF(Tabla1[[#This Row],[FECHA]]=I6345,IF(J6345-J6344&gt;0,(J6345-J6344)*1440,0),0)</f>
        <v>1.9999999999999929</v>
      </c>
      <c r="L6344" s="14">
        <v>3.36</v>
      </c>
      <c r="M6344" s="13" t="s">
        <v>56072</v>
      </c>
      <c r="N6344" s="1" t="s">
        <v>41652</v>
      </c>
      <c r="O6344" s="1">
        <v>20</v>
      </c>
      <c r="P6344" s="1" t="s">
        <v>1511</v>
      </c>
      <c r="Q6344" s="4" t="s">
        <v>21</v>
      </c>
    </row>
    <row r="6345" spans="1:17" ht="22.5" x14ac:dyDescent="0.25">
      <c r="A6345" s="3">
        <v>17127</v>
      </c>
      <c r="B6345" s="1" t="s">
        <v>51696</v>
      </c>
      <c r="C6345" s="1" t="s">
        <v>15</v>
      </c>
      <c r="D6345" s="1" t="s">
        <v>33</v>
      </c>
      <c r="E6345" s="1">
        <v>20608655710</v>
      </c>
      <c r="F6345" s="1" t="s">
        <v>51369</v>
      </c>
      <c r="G6345" s="1">
        <v>2235172</v>
      </c>
      <c r="H6345" s="1" t="s">
        <v>38205</v>
      </c>
      <c r="I6345" s="2">
        <v>45066</v>
      </c>
      <c r="J6345" s="15" t="str">
        <f>MID(Tabla1[[#This Row],[HORA]],1,5)</f>
        <v>17:04</v>
      </c>
      <c r="K6345" s="16">
        <f>IF(Tabla1[[#This Row],[FECHA]]=I6346,IF(J6346-J6345&gt;0,(J6346-J6345)*1440,0),0)</f>
        <v>5.9999999999999787</v>
      </c>
      <c r="L6345" s="14">
        <v>2.37</v>
      </c>
      <c r="M6345" s="13" t="s">
        <v>56074</v>
      </c>
      <c r="N6345" s="1" t="s">
        <v>51697</v>
      </c>
      <c r="O6345" s="1">
        <v>13</v>
      </c>
      <c r="P6345" s="1" t="s">
        <v>300</v>
      </c>
      <c r="Q6345" s="4" t="s">
        <v>21</v>
      </c>
    </row>
    <row r="6346" spans="1:17" ht="22.5" x14ac:dyDescent="0.25">
      <c r="A6346" s="3">
        <v>13539</v>
      </c>
      <c r="B6346" s="1" t="s">
        <v>41653</v>
      </c>
      <c r="C6346" s="1" t="s">
        <v>15</v>
      </c>
      <c r="D6346" s="1" t="s">
        <v>23</v>
      </c>
      <c r="E6346" s="1">
        <v>46012532</v>
      </c>
      <c r="F6346" s="1" t="s">
        <v>41654</v>
      </c>
      <c r="G6346" s="1">
        <v>40439249</v>
      </c>
      <c r="H6346" s="1" t="s">
        <v>41655</v>
      </c>
      <c r="I6346" s="2">
        <v>45066</v>
      </c>
      <c r="J6346" s="15" t="str">
        <f>MID(Tabla1[[#This Row],[HORA]],1,5)</f>
        <v>17:10</v>
      </c>
      <c r="K6346" s="16">
        <f>IF(Tabla1[[#This Row],[FECHA]]=I6347,IF(J6347-J6346&gt;0,(J6347-J6346)*1440,0),0)</f>
        <v>3.9999999999999858</v>
      </c>
      <c r="L6346" s="14">
        <v>5.38</v>
      </c>
      <c r="M6346" s="13" t="s">
        <v>56080</v>
      </c>
      <c r="N6346" s="1" t="s">
        <v>41656</v>
      </c>
      <c r="O6346" s="1">
        <v>15</v>
      </c>
      <c r="P6346" s="1" t="s">
        <v>1511</v>
      </c>
      <c r="Q6346" s="4" t="s">
        <v>21</v>
      </c>
    </row>
    <row r="6347" spans="1:17" ht="22.5" x14ac:dyDescent="0.25">
      <c r="A6347" s="3">
        <v>7601</v>
      </c>
      <c r="B6347" s="1" t="s">
        <v>23784</v>
      </c>
      <c r="C6347" s="1" t="s">
        <v>15</v>
      </c>
      <c r="D6347" s="1" t="s">
        <v>172</v>
      </c>
      <c r="E6347" s="1">
        <v>72315223</v>
      </c>
      <c r="F6347" s="1" t="s">
        <v>23785</v>
      </c>
      <c r="G6347" s="1">
        <v>72315224</v>
      </c>
      <c r="H6347" s="1" t="s">
        <v>23786</v>
      </c>
      <c r="I6347" s="2">
        <v>45066</v>
      </c>
      <c r="J6347" s="15" t="str">
        <f>MID(Tabla1[[#This Row],[HORA]],1,5)</f>
        <v>17:14</v>
      </c>
      <c r="K6347" s="16">
        <f>IF(Tabla1[[#This Row],[FECHA]]=I6348,IF(J6348-J6347&gt;0,(J6348-J6347)*1440,0),0)</f>
        <v>0</v>
      </c>
      <c r="L6347" s="14">
        <v>7.44</v>
      </c>
      <c r="M6347" s="13" t="s">
        <v>56084</v>
      </c>
      <c r="N6347" s="1" t="s">
        <v>23787</v>
      </c>
      <c r="O6347" s="1">
        <v>20</v>
      </c>
      <c r="P6347" s="1" t="s">
        <v>300</v>
      </c>
      <c r="Q6347" s="4" t="s">
        <v>21</v>
      </c>
    </row>
    <row r="6348" spans="1:17" ht="22.5" x14ac:dyDescent="0.25">
      <c r="A6348" s="3">
        <v>13540</v>
      </c>
      <c r="B6348" s="1" t="s">
        <v>41657</v>
      </c>
      <c r="C6348" s="1" t="s">
        <v>15</v>
      </c>
      <c r="D6348" s="1" t="s">
        <v>40</v>
      </c>
      <c r="E6348" s="1">
        <v>80212416</v>
      </c>
      <c r="F6348" s="1" t="s">
        <v>41658</v>
      </c>
      <c r="G6348" s="1">
        <v>2235178</v>
      </c>
      <c r="H6348" s="1" t="s">
        <v>41659</v>
      </c>
      <c r="I6348" s="2">
        <v>45066</v>
      </c>
      <c r="J6348" s="15" t="str">
        <f>MID(Tabla1[[#This Row],[HORA]],1,5)</f>
        <v>17:14</v>
      </c>
      <c r="K6348" s="16">
        <f>IF(Tabla1[[#This Row],[FECHA]]=I6349,IF(J6349-J6348&gt;0,(J6349-J6348)*1440,0),0)</f>
        <v>3.9999999999999858</v>
      </c>
      <c r="L6348" s="14">
        <v>3.31</v>
      </c>
      <c r="M6348" s="13" t="s">
        <v>56084</v>
      </c>
      <c r="N6348" s="1" t="s">
        <v>41660</v>
      </c>
      <c r="O6348" s="1">
        <v>20</v>
      </c>
      <c r="P6348" s="1" t="s">
        <v>1511</v>
      </c>
      <c r="Q6348" s="4" t="s">
        <v>21</v>
      </c>
    </row>
    <row r="6349" spans="1:17" ht="22.5" x14ac:dyDescent="0.25">
      <c r="A6349" s="3">
        <v>2135</v>
      </c>
      <c r="B6349" s="1" t="s">
        <v>6496</v>
      </c>
      <c r="C6349" s="1" t="s">
        <v>15</v>
      </c>
      <c r="D6349" s="1" t="s">
        <v>40</v>
      </c>
      <c r="E6349" s="1">
        <v>42979119</v>
      </c>
      <c r="F6349" s="1" t="s">
        <v>6497</v>
      </c>
      <c r="G6349" s="1">
        <v>47715519</v>
      </c>
      <c r="H6349" s="1" t="s">
        <v>6498</v>
      </c>
      <c r="I6349" s="2">
        <v>45066</v>
      </c>
      <c r="J6349" s="15" t="str">
        <f>MID(Tabla1[[#This Row],[HORA]],1,5)</f>
        <v>17:18</v>
      </c>
      <c r="K6349" s="16">
        <f>IF(Tabla1[[#This Row],[FECHA]]=I6350,IF(J6350-J6349&gt;0,(J6350-J6349)*1440,0),0)</f>
        <v>0.99999999999999645</v>
      </c>
      <c r="L6349" s="14">
        <v>3.12</v>
      </c>
      <c r="M6349" s="13" t="s">
        <v>56088</v>
      </c>
      <c r="N6349" s="1" t="s">
        <v>1531</v>
      </c>
      <c r="O6349" s="1">
        <v>10</v>
      </c>
      <c r="P6349" s="1" t="s">
        <v>986</v>
      </c>
      <c r="Q6349" s="4" t="s">
        <v>21</v>
      </c>
    </row>
    <row r="6350" spans="1:17" ht="22.5" x14ac:dyDescent="0.25">
      <c r="A6350" s="3">
        <v>7602</v>
      </c>
      <c r="B6350" s="1" t="s">
        <v>23788</v>
      </c>
      <c r="C6350" s="1" t="s">
        <v>15</v>
      </c>
      <c r="D6350" s="1" t="s">
        <v>40</v>
      </c>
      <c r="E6350" s="1">
        <v>2892710</v>
      </c>
      <c r="F6350" s="1" t="s">
        <v>23789</v>
      </c>
      <c r="G6350" s="1">
        <v>2235183</v>
      </c>
      <c r="H6350" s="1" t="s">
        <v>23790</v>
      </c>
      <c r="I6350" s="2">
        <v>45066</v>
      </c>
      <c r="J6350" s="15" t="str">
        <f>MID(Tabla1[[#This Row],[HORA]],1,5)</f>
        <v>17:19</v>
      </c>
      <c r="K6350" s="16">
        <f>IF(Tabla1[[#This Row],[FECHA]]=I6351,IF(J6351-J6350&gt;0,(J6351-J6350)*1440,0),0)</f>
        <v>0.99999999999999645</v>
      </c>
      <c r="L6350" s="14">
        <v>5.21</v>
      </c>
      <c r="M6350" s="13" t="s">
        <v>56089</v>
      </c>
      <c r="N6350" s="1" t="s">
        <v>2008</v>
      </c>
      <c r="O6350" s="1">
        <v>10</v>
      </c>
      <c r="P6350" s="1" t="s">
        <v>300</v>
      </c>
      <c r="Q6350" s="4" t="s">
        <v>21</v>
      </c>
    </row>
    <row r="6351" spans="1:17" ht="22.5" x14ac:dyDescent="0.25">
      <c r="A6351" s="3">
        <v>7603</v>
      </c>
      <c r="B6351" s="1" t="s">
        <v>23791</v>
      </c>
      <c r="C6351" s="1" t="s">
        <v>15</v>
      </c>
      <c r="D6351" s="1" t="s">
        <v>71</v>
      </c>
      <c r="E6351" s="1">
        <v>71071663</v>
      </c>
      <c r="F6351" s="1" t="s">
        <v>23792</v>
      </c>
      <c r="G6351" s="1">
        <v>43295893</v>
      </c>
      <c r="H6351" s="1" t="s">
        <v>23793</v>
      </c>
      <c r="I6351" s="2">
        <v>45066</v>
      </c>
      <c r="J6351" s="15" t="str">
        <f>MID(Tabla1[[#This Row],[HORA]],1,5)</f>
        <v>17:20</v>
      </c>
      <c r="K6351" s="16">
        <f>IF(Tabla1[[#This Row],[FECHA]]=I6352,IF(J6352-J6351&gt;0,(J6352-J6351)*1440,0),0)</f>
        <v>0</v>
      </c>
      <c r="L6351" s="14">
        <v>2.5499999999999998</v>
      </c>
      <c r="M6351" s="13" t="s">
        <v>56090</v>
      </c>
      <c r="N6351" s="1" t="s">
        <v>3569</v>
      </c>
      <c r="O6351" s="1">
        <v>13</v>
      </c>
      <c r="P6351" s="1" t="s">
        <v>300</v>
      </c>
      <c r="Q6351" s="4" t="s">
        <v>21</v>
      </c>
    </row>
    <row r="6352" spans="1:17" ht="22.5" x14ac:dyDescent="0.25">
      <c r="A6352" s="3">
        <v>13541</v>
      </c>
      <c r="B6352" s="1" t="s">
        <v>41661</v>
      </c>
      <c r="C6352" s="1" t="s">
        <v>15</v>
      </c>
      <c r="D6352" s="1" t="s">
        <v>40</v>
      </c>
      <c r="E6352" s="1">
        <v>73817960</v>
      </c>
      <c r="F6352" s="1" t="s">
        <v>41662</v>
      </c>
      <c r="G6352" s="1">
        <v>2235184</v>
      </c>
      <c r="H6352" s="1" t="s">
        <v>41663</v>
      </c>
      <c r="I6352" s="2">
        <v>45066</v>
      </c>
      <c r="J6352" s="15" t="str">
        <f>MID(Tabla1[[#This Row],[HORA]],1,5)</f>
        <v>17:20</v>
      </c>
      <c r="K6352" s="16">
        <f>IF(Tabla1[[#This Row],[FECHA]]=I6353,IF(J6353-J6352&gt;0,(J6353-J6352)*1440,0),0)</f>
        <v>2.9999999999999893</v>
      </c>
      <c r="L6352" s="14">
        <v>4.28</v>
      </c>
      <c r="M6352" s="13" t="s">
        <v>56090</v>
      </c>
      <c r="N6352" s="1" t="s">
        <v>59</v>
      </c>
      <c r="O6352" s="1">
        <v>10</v>
      </c>
      <c r="P6352" s="1" t="s">
        <v>1511</v>
      </c>
      <c r="Q6352" s="4" t="s">
        <v>21</v>
      </c>
    </row>
    <row r="6353" spans="1:17" ht="22.5" x14ac:dyDescent="0.25">
      <c r="A6353" s="3">
        <v>13542</v>
      </c>
      <c r="B6353" s="1" t="s">
        <v>41664</v>
      </c>
      <c r="C6353" s="1" t="s">
        <v>15</v>
      </c>
      <c r="D6353" s="1" t="s">
        <v>8138</v>
      </c>
      <c r="E6353" s="1">
        <v>43923313</v>
      </c>
      <c r="F6353" s="1" t="s">
        <v>41665</v>
      </c>
      <c r="G6353" s="1">
        <v>2235185</v>
      </c>
      <c r="H6353" s="1" t="s">
        <v>41666</v>
      </c>
      <c r="I6353" s="2">
        <v>45066</v>
      </c>
      <c r="J6353" s="15" t="str">
        <f>MID(Tabla1[[#This Row],[HORA]],1,5)</f>
        <v>17:23</v>
      </c>
      <c r="K6353" s="16">
        <f>IF(Tabla1[[#This Row],[FECHA]]=I6354,IF(J6354-J6353&gt;0,(J6354-J6353)*1440,0),0)</f>
        <v>2.0000000000001528</v>
      </c>
      <c r="L6353" s="14">
        <v>6.14</v>
      </c>
      <c r="M6353" s="13" t="s">
        <v>56093</v>
      </c>
      <c r="N6353" s="1" t="s">
        <v>41667</v>
      </c>
      <c r="O6353" s="1">
        <v>20</v>
      </c>
      <c r="P6353" s="1" t="s">
        <v>1511</v>
      </c>
      <c r="Q6353" s="4" t="s">
        <v>21</v>
      </c>
    </row>
    <row r="6354" spans="1:17" ht="22.5" x14ac:dyDescent="0.25">
      <c r="A6354" s="3">
        <v>7604</v>
      </c>
      <c r="B6354" s="1" t="s">
        <v>23794</v>
      </c>
      <c r="C6354" s="1" t="s">
        <v>15</v>
      </c>
      <c r="D6354" s="1" t="s">
        <v>77</v>
      </c>
      <c r="E6354" s="1">
        <v>45156683</v>
      </c>
      <c r="F6354" s="1" t="s">
        <v>23795</v>
      </c>
      <c r="G6354" s="1">
        <v>3843922</v>
      </c>
      <c r="H6354" s="1" t="s">
        <v>23796</v>
      </c>
      <c r="I6354" s="2">
        <v>45066</v>
      </c>
      <c r="J6354" s="15" t="str">
        <f>MID(Tabla1[[#This Row],[HORA]],1,5)</f>
        <v>17:25</v>
      </c>
      <c r="K6354" s="16">
        <f>IF(Tabla1[[#This Row],[FECHA]]=I6355,IF(J6355-J6354&gt;0,(J6355-J6354)*1440,0),0)</f>
        <v>0.99999999999983658</v>
      </c>
      <c r="L6354" s="14">
        <v>3.44</v>
      </c>
      <c r="M6354" s="13" t="s">
        <v>56095</v>
      </c>
      <c r="N6354" s="1" t="s">
        <v>23797</v>
      </c>
      <c r="O6354" s="1">
        <v>15</v>
      </c>
      <c r="P6354" s="1" t="s">
        <v>300</v>
      </c>
      <c r="Q6354" s="4" t="s">
        <v>21</v>
      </c>
    </row>
    <row r="6355" spans="1:17" ht="22.5" x14ac:dyDescent="0.25">
      <c r="A6355" s="3">
        <v>15469</v>
      </c>
      <c r="B6355" s="1" t="s">
        <v>47191</v>
      </c>
      <c r="C6355" s="1" t="s">
        <v>15</v>
      </c>
      <c r="D6355" s="1" t="s">
        <v>40</v>
      </c>
      <c r="E6355" s="1">
        <v>27673441</v>
      </c>
      <c r="F6355" s="1" t="s">
        <v>47192</v>
      </c>
      <c r="G6355" s="1">
        <v>27673441</v>
      </c>
      <c r="H6355" s="1" t="s">
        <v>47192</v>
      </c>
      <c r="I6355" s="2">
        <v>45066</v>
      </c>
      <c r="J6355" s="15" t="str">
        <f>MID(Tabla1[[#This Row],[HORA]],1,5)</f>
        <v>17:26</v>
      </c>
      <c r="K6355" s="16">
        <f>IF(Tabla1[[#This Row],[FECHA]]=I6356,IF(J6356-J6355&gt;0,(J6356-J6355)*1440,0),0)</f>
        <v>1.9999999999999929</v>
      </c>
      <c r="L6355" s="14">
        <v>4.0999999999999996</v>
      </c>
      <c r="M6355" s="13" t="s">
        <v>56096</v>
      </c>
      <c r="N6355" s="1" t="s">
        <v>28118</v>
      </c>
      <c r="O6355" s="1">
        <v>4</v>
      </c>
      <c r="P6355" s="1" t="s">
        <v>645</v>
      </c>
      <c r="Q6355" s="4" t="s">
        <v>21</v>
      </c>
    </row>
    <row r="6356" spans="1:17" ht="22.5" x14ac:dyDescent="0.25">
      <c r="A6356" s="3">
        <v>13543</v>
      </c>
      <c r="B6356" s="1" t="s">
        <v>41668</v>
      </c>
      <c r="C6356" s="1" t="s">
        <v>15</v>
      </c>
      <c r="D6356" s="1" t="s">
        <v>71</v>
      </c>
      <c r="E6356" s="1">
        <v>44314786</v>
      </c>
      <c r="F6356" s="1" t="s">
        <v>41669</v>
      </c>
      <c r="G6356" s="1">
        <v>2235186</v>
      </c>
      <c r="H6356" s="1" t="s">
        <v>41670</v>
      </c>
      <c r="I6356" s="2">
        <v>45066</v>
      </c>
      <c r="J6356" s="15" t="str">
        <f>MID(Tabla1[[#This Row],[HORA]],1,5)</f>
        <v>17:28</v>
      </c>
      <c r="K6356" s="16">
        <f>IF(Tabla1[[#This Row],[FECHA]]=I6357,IF(J6357-J6356&gt;0,(J6357-J6356)*1440,0),0)</f>
        <v>2.9999999999999893</v>
      </c>
      <c r="L6356" s="14">
        <v>4.04</v>
      </c>
      <c r="M6356" s="13" t="s">
        <v>56098</v>
      </c>
      <c r="N6356" s="1" t="s">
        <v>41178</v>
      </c>
      <c r="O6356" s="1">
        <v>10</v>
      </c>
      <c r="P6356" s="1" t="s">
        <v>1511</v>
      </c>
      <c r="Q6356" s="4" t="s">
        <v>21</v>
      </c>
    </row>
    <row r="6357" spans="1:17" ht="22.5" x14ac:dyDescent="0.25">
      <c r="A6357" s="3">
        <v>7605</v>
      </c>
      <c r="B6357" s="1" t="s">
        <v>23798</v>
      </c>
      <c r="C6357" s="1" t="s">
        <v>15</v>
      </c>
      <c r="D6357" s="1" t="s">
        <v>71</v>
      </c>
      <c r="E6357" s="1">
        <v>16707283</v>
      </c>
      <c r="F6357" s="1" t="s">
        <v>23799</v>
      </c>
      <c r="G6357" s="1">
        <v>2235188</v>
      </c>
      <c r="H6357" s="1" t="s">
        <v>23800</v>
      </c>
      <c r="I6357" s="2">
        <v>45066</v>
      </c>
      <c r="J6357" s="15" t="str">
        <f>MID(Tabla1[[#This Row],[HORA]],1,5)</f>
        <v>17:31</v>
      </c>
      <c r="K6357" s="16">
        <f>IF(Tabla1[[#This Row],[FECHA]]=I6358,IF(J6358-J6357&gt;0,(J6358-J6357)*1440,0),0)</f>
        <v>2.0000000000001528</v>
      </c>
      <c r="L6357" s="14">
        <v>2.14</v>
      </c>
      <c r="M6357" s="13" t="s">
        <v>56101</v>
      </c>
      <c r="N6357" s="1" t="s">
        <v>23801</v>
      </c>
      <c r="O6357" s="1">
        <v>13</v>
      </c>
      <c r="P6357" s="1" t="s">
        <v>300</v>
      </c>
      <c r="Q6357" s="4" t="s">
        <v>21</v>
      </c>
    </row>
    <row r="6358" spans="1:17" ht="22.5" x14ac:dyDescent="0.25">
      <c r="A6358" s="3">
        <v>7606</v>
      </c>
      <c r="B6358" s="1" t="s">
        <v>23802</v>
      </c>
      <c r="C6358" s="1" t="s">
        <v>15</v>
      </c>
      <c r="D6358" s="1" t="s">
        <v>172</v>
      </c>
      <c r="E6358" s="1">
        <v>40270205</v>
      </c>
      <c r="F6358" s="1" t="s">
        <v>23803</v>
      </c>
      <c r="G6358" s="1">
        <v>2235189</v>
      </c>
      <c r="H6358" s="1" t="s">
        <v>23804</v>
      </c>
      <c r="I6358" s="2">
        <v>45066</v>
      </c>
      <c r="J6358" s="15" t="str">
        <f>MID(Tabla1[[#This Row],[HORA]],1,5)</f>
        <v>17:33</v>
      </c>
      <c r="K6358" s="16">
        <f>IF(Tabla1[[#This Row],[FECHA]]=I6359,IF(J6359-J6358&gt;0,(J6359-J6358)*1440,0),0)</f>
        <v>2.9999999999999893</v>
      </c>
      <c r="L6358" s="14">
        <v>3.15</v>
      </c>
      <c r="M6358" s="13" t="s">
        <v>56103</v>
      </c>
      <c r="N6358" s="1" t="s">
        <v>23805</v>
      </c>
      <c r="O6358" s="1">
        <v>25</v>
      </c>
      <c r="P6358" s="1" t="s">
        <v>300</v>
      </c>
      <c r="Q6358" s="4" t="s">
        <v>21</v>
      </c>
    </row>
    <row r="6359" spans="1:17" ht="22.5" x14ac:dyDescent="0.25">
      <c r="A6359" s="3">
        <v>2136</v>
      </c>
      <c r="B6359" s="1" t="s">
        <v>6499</v>
      </c>
      <c r="C6359" s="1" t="s">
        <v>15</v>
      </c>
      <c r="D6359" s="1" t="s">
        <v>82</v>
      </c>
      <c r="E6359" s="1">
        <v>16623007</v>
      </c>
      <c r="F6359" s="1" t="s">
        <v>6500</v>
      </c>
      <c r="G6359" s="1">
        <v>2235191</v>
      </c>
      <c r="H6359" s="1" t="s">
        <v>6501</v>
      </c>
      <c r="I6359" s="2">
        <v>45066</v>
      </c>
      <c r="J6359" s="15" t="str">
        <f>MID(Tabla1[[#This Row],[HORA]],1,5)</f>
        <v>17:36</v>
      </c>
      <c r="K6359" s="16">
        <f>IF(Tabla1[[#This Row],[FECHA]]=I6360,IF(J6360-J6359&gt;0,(J6360-J6359)*1440,0),0)</f>
        <v>0</v>
      </c>
      <c r="L6359" s="14">
        <v>4.5199999999999996</v>
      </c>
      <c r="M6359" s="13" t="s">
        <v>56106</v>
      </c>
      <c r="N6359" s="1" t="s">
        <v>6502</v>
      </c>
      <c r="O6359" s="1">
        <v>20</v>
      </c>
      <c r="P6359" s="1" t="s">
        <v>986</v>
      </c>
      <c r="Q6359" s="4" t="s">
        <v>21</v>
      </c>
    </row>
    <row r="6360" spans="1:17" ht="22.5" x14ac:dyDescent="0.25">
      <c r="A6360" s="3">
        <v>7607</v>
      </c>
      <c r="B6360" s="1" t="s">
        <v>23806</v>
      </c>
      <c r="C6360" s="1" t="s">
        <v>15</v>
      </c>
      <c r="D6360" s="1" t="s">
        <v>40</v>
      </c>
      <c r="E6360" s="1">
        <v>1048108</v>
      </c>
      <c r="F6360" s="1" t="s">
        <v>23807</v>
      </c>
      <c r="G6360" s="1">
        <v>2235190</v>
      </c>
      <c r="H6360" s="1" t="s">
        <v>23808</v>
      </c>
      <c r="I6360" s="2">
        <v>45066</v>
      </c>
      <c r="J6360" s="15" t="str">
        <f>MID(Tabla1[[#This Row],[HORA]],1,5)</f>
        <v>17:36</v>
      </c>
      <c r="K6360" s="16">
        <f>IF(Tabla1[[#This Row],[FECHA]]=I6361,IF(J6361-J6360&gt;0,(J6361-J6360)*1440,0),0)</f>
        <v>1.999999999999833</v>
      </c>
      <c r="L6360" s="14">
        <v>4.2699999999999996</v>
      </c>
      <c r="M6360" s="13" t="s">
        <v>56106</v>
      </c>
      <c r="N6360" s="1" t="s">
        <v>23809</v>
      </c>
      <c r="O6360" s="1">
        <v>15</v>
      </c>
      <c r="P6360" s="1" t="s">
        <v>300</v>
      </c>
      <c r="Q6360" s="4" t="s">
        <v>21</v>
      </c>
    </row>
    <row r="6361" spans="1:17" ht="22.5" x14ac:dyDescent="0.25">
      <c r="A6361" s="3">
        <v>17128</v>
      </c>
      <c r="B6361" s="1" t="s">
        <v>51698</v>
      </c>
      <c r="C6361" s="1" t="s">
        <v>15</v>
      </c>
      <c r="D6361" s="1" t="s">
        <v>82</v>
      </c>
      <c r="E6361" s="1">
        <v>20561242764</v>
      </c>
      <c r="F6361" s="1" t="s">
        <v>51228</v>
      </c>
      <c r="G6361" s="1">
        <v>2235192</v>
      </c>
      <c r="H6361" s="1" t="s">
        <v>51229</v>
      </c>
      <c r="I6361" s="2">
        <v>45066</v>
      </c>
      <c r="J6361" s="15" t="str">
        <f>MID(Tabla1[[#This Row],[HORA]],1,5)</f>
        <v>17:38</v>
      </c>
      <c r="K6361" s="16">
        <f>IF(Tabla1[[#This Row],[FECHA]]=I6362,IF(J6362-J6361&gt;0,(J6362-J6361)*1440,0),0)</f>
        <v>0.99999999999999645</v>
      </c>
      <c r="L6361" s="14">
        <v>7.21</v>
      </c>
      <c r="M6361" s="13" t="s">
        <v>56108</v>
      </c>
      <c r="N6361" s="1" t="s">
        <v>22377</v>
      </c>
      <c r="O6361" s="1">
        <v>15</v>
      </c>
      <c r="P6361" s="1" t="s">
        <v>300</v>
      </c>
      <c r="Q6361" s="4" t="s">
        <v>21</v>
      </c>
    </row>
    <row r="6362" spans="1:17" ht="22.5" x14ac:dyDescent="0.25">
      <c r="A6362" s="3">
        <v>13544</v>
      </c>
      <c r="B6362" s="1" t="s">
        <v>41671</v>
      </c>
      <c r="C6362" s="1" t="s">
        <v>15</v>
      </c>
      <c r="D6362" s="1" t="s">
        <v>33</v>
      </c>
      <c r="E6362" s="1">
        <v>48884990</v>
      </c>
      <c r="F6362" s="1" t="s">
        <v>41672</v>
      </c>
      <c r="G6362" s="1">
        <v>2235193</v>
      </c>
      <c r="H6362" s="1" t="s">
        <v>41673</v>
      </c>
      <c r="I6362" s="2">
        <v>45066</v>
      </c>
      <c r="J6362" s="15" t="str">
        <f>MID(Tabla1[[#This Row],[HORA]],1,5)</f>
        <v>17:39</v>
      </c>
      <c r="K6362" s="16">
        <f>IF(Tabla1[[#This Row],[FECHA]]=I6363,IF(J6363-J6362&gt;0,(J6363-J6362)*1440,0),0)</f>
        <v>1.0000000000001563</v>
      </c>
      <c r="L6362" s="14">
        <v>4.3600000000000003</v>
      </c>
      <c r="M6362" s="13" t="s">
        <v>56109</v>
      </c>
      <c r="N6362" s="1" t="s">
        <v>41674</v>
      </c>
      <c r="O6362" s="1">
        <v>20</v>
      </c>
      <c r="P6362" s="1" t="s">
        <v>1511</v>
      </c>
      <c r="Q6362" s="4" t="s">
        <v>21</v>
      </c>
    </row>
    <row r="6363" spans="1:17" ht="22.5" x14ac:dyDescent="0.25">
      <c r="A6363" s="3">
        <v>7608</v>
      </c>
      <c r="B6363" s="1" t="s">
        <v>23810</v>
      </c>
      <c r="C6363" s="1" t="s">
        <v>15</v>
      </c>
      <c r="D6363" s="1" t="s">
        <v>23</v>
      </c>
      <c r="E6363" s="1">
        <v>43566802</v>
      </c>
      <c r="F6363" s="1" t="s">
        <v>23811</v>
      </c>
      <c r="G6363" s="1">
        <v>2235195</v>
      </c>
      <c r="H6363" s="1" t="s">
        <v>23812</v>
      </c>
      <c r="I6363" s="2">
        <v>45066</v>
      </c>
      <c r="J6363" s="15" t="str">
        <f>MID(Tabla1[[#This Row],[HORA]],1,5)</f>
        <v>17:40</v>
      </c>
      <c r="K6363" s="16">
        <f>IF(Tabla1[[#This Row],[FECHA]]=I6364,IF(J6364-J6363&gt;0,(J6364-J6363)*1440,0),0)</f>
        <v>1.999999999999833</v>
      </c>
      <c r="L6363" s="14">
        <v>5.14</v>
      </c>
      <c r="M6363" s="13" t="s">
        <v>56110</v>
      </c>
      <c r="N6363" s="1" t="s">
        <v>22023</v>
      </c>
      <c r="O6363" s="1">
        <v>15</v>
      </c>
      <c r="P6363" s="1" t="s">
        <v>300</v>
      </c>
      <c r="Q6363" s="4" t="s">
        <v>21</v>
      </c>
    </row>
    <row r="6364" spans="1:17" ht="22.5" x14ac:dyDescent="0.25">
      <c r="A6364" s="3">
        <v>7609</v>
      </c>
      <c r="B6364" s="1" t="s">
        <v>23813</v>
      </c>
      <c r="C6364" s="1" t="s">
        <v>15</v>
      </c>
      <c r="D6364" s="1" t="s">
        <v>33</v>
      </c>
      <c r="E6364" s="1">
        <v>40445096</v>
      </c>
      <c r="F6364" s="1" t="s">
        <v>23814</v>
      </c>
      <c r="G6364" s="1">
        <v>2235198</v>
      </c>
      <c r="H6364" s="1" t="s">
        <v>23815</v>
      </c>
      <c r="I6364" s="2">
        <v>45066</v>
      </c>
      <c r="J6364" s="15" t="str">
        <f>MID(Tabla1[[#This Row],[HORA]],1,5)</f>
        <v>17:42</v>
      </c>
      <c r="K6364" s="16">
        <f>IF(Tabla1[[#This Row],[FECHA]]=I6365,IF(J6365-J6364&gt;0,(J6365-J6364)*1440,0),0)</f>
        <v>0</v>
      </c>
      <c r="L6364" s="14">
        <v>7.51</v>
      </c>
      <c r="M6364" s="13" t="s">
        <v>56112</v>
      </c>
      <c r="N6364" s="1" t="s">
        <v>3569</v>
      </c>
      <c r="O6364" s="1">
        <v>10</v>
      </c>
      <c r="P6364" s="1" t="s">
        <v>300</v>
      </c>
      <c r="Q6364" s="4" t="s">
        <v>21</v>
      </c>
    </row>
    <row r="6365" spans="1:17" ht="22.5" x14ac:dyDescent="0.25">
      <c r="A6365" s="3">
        <v>13545</v>
      </c>
      <c r="B6365" s="1" t="s">
        <v>41675</v>
      </c>
      <c r="C6365" s="1" t="s">
        <v>15</v>
      </c>
      <c r="D6365" s="1" t="s">
        <v>82</v>
      </c>
      <c r="E6365" s="1">
        <v>44971839</v>
      </c>
      <c r="F6365" s="1" t="s">
        <v>41676</v>
      </c>
      <c r="G6365" s="1">
        <v>2235197</v>
      </c>
      <c r="H6365" s="1" t="s">
        <v>41677</v>
      </c>
      <c r="I6365" s="2">
        <v>45066</v>
      </c>
      <c r="J6365" s="15" t="str">
        <f>MID(Tabla1[[#This Row],[HORA]],1,5)</f>
        <v>17:42</v>
      </c>
      <c r="K6365" s="16">
        <f>IF(Tabla1[[#This Row],[FECHA]]=I6366,IF(J6366-J6365&gt;0,(J6366-J6365)*1440,0),0)</f>
        <v>2.0000000000001528</v>
      </c>
      <c r="L6365" s="14">
        <v>6.2</v>
      </c>
      <c r="M6365" s="13" t="s">
        <v>56112</v>
      </c>
      <c r="N6365" s="1" t="s">
        <v>41678</v>
      </c>
      <c r="O6365" s="1">
        <v>30</v>
      </c>
      <c r="P6365" s="1" t="s">
        <v>1511</v>
      </c>
      <c r="Q6365" s="4" t="s">
        <v>21</v>
      </c>
    </row>
    <row r="6366" spans="1:17" ht="22.5" x14ac:dyDescent="0.25">
      <c r="A6366" s="3">
        <v>15470</v>
      </c>
      <c r="B6366" s="1" t="s">
        <v>47193</v>
      </c>
      <c r="C6366" s="1" t="s">
        <v>15</v>
      </c>
      <c r="D6366" s="1" t="s">
        <v>40</v>
      </c>
      <c r="E6366" s="1">
        <v>80473820</v>
      </c>
      <c r="F6366" s="1" t="s">
        <v>47194</v>
      </c>
      <c r="G6366" s="1">
        <v>80473820</v>
      </c>
      <c r="H6366" s="1" t="s">
        <v>47194</v>
      </c>
      <c r="I6366" s="2">
        <v>45066</v>
      </c>
      <c r="J6366" s="15" t="str">
        <f>MID(Tabla1[[#This Row],[HORA]],1,5)</f>
        <v>17:44</v>
      </c>
      <c r="K6366" s="16">
        <f>IF(Tabla1[[#This Row],[FECHA]]=I6367,IF(J6367-J6366&gt;0,(J6367-J6366)*1440,0),0)</f>
        <v>0.99999999999999645</v>
      </c>
      <c r="L6366" s="14">
        <v>4.8</v>
      </c>
      <c r="M6366" s="13" t="s">
        <v>56114</v>
      </c>
      <c r="N6366" s="1" t="s">
        <v>28118</v>
      </c>
      <c r="O6366" s="1">
        <v>4</v>
      </c>
      <c r="P6366" s="1" t="s">
        <v>645</v>
      </c>
      <c r="Q6366" s="4" t="s">
        <v>21</v>
      </c>
    </row>
    <row r="6367" spans="1:17" ht="22.5" x14ac:dyDescent="0.25">
      <c r="A6367" s="3">
        <v>7610</v>
      </c>
      <c r="B6367" s="1" t="s">
        <v>23816</v>
      </c>
      <c r="C6367" s="1" t="s">
        <v>15</v>
      </c>
      <c r="D6367" s="1" t="s">
        <v>82</v>
      </c>
      <c r="E6367" s="1">
        <v>72798045</v>
      </c>
      <c r="F6367" s="1" t="s">
        <v>23817</v>
      </c>
      <c r="G6367" s="1">
        <v>2235201</v>
      </c>
      <c r="H6367" s="1" t="s">
        <v>23818</v>
      </c>
      <c r="I6367" s="2">
        <v>45066</v>
      </c>
      <c r="J6367" s="15" t="str">
        <f>MID(Tabla1[[#This Row],[HORA]],1,5)</f>
        <v>17:45</v>
      </c>
      <c r="K6367" s="16">
        <f>IF(Tabla1[[#This Row],[FECHA]]=I6368,IF(J6368-J6367&gt;0,(J6368-J6367)*1440,0),0)</f>
        <v>0</v>
      </c>
      <c r="L6367" s="14">
        <v>2.54</v>
      </c>
      <c r="M6367" s="13" t="s">
        <v>56115</v>
      </c>
      <c r="N6367" s="1" t="s">
        <v>23819</v>
      </c>
      <c r="O6367" s="1">
        <v>50</v>
      </c>
      <c r="P6367" s="1" t="s">
        <v>300</v>
      </c>
      <c r="Q6367" s="4" t="s">
        <v>21</v>
      </c>
    </row>
    <row r="6368" spans="1:17" ht="22.5" x14ac:dyDescent="0.25">
      <c r="A6368" s="3">
        <v>13546</v>
      </c>
      <c r="B6368" s="1" t="s">
        <v>41679</v>
      </c>
      <c r="C6368" s="1" t="s">
        <v>15</v>
      </c>
      <c r="D6368" s="1" t="s">
        <v>71</v>
      </c>
      <c r="E6368" s="1">
        <v>42059880</v>
      </c>
      <c r="F6368" s="1" t="s">
        <v>26367</v>
      </c>
      <c r="G6368" s="1">
        <v>16781686</v>
      </c>
      <c r="H6368" s="1" t="s">
        <v>9201</v>
      </c>
      <c r="I6368" s="2">
        <v>45066</v>
      </c>
      <c r="J6368" s="15" t="str">
        <f>MID(Tabla1[[#This Row],[HORA]],1,5)</f>
        <v>17:45</v>
      </c>
      <c r="K6368" s="16">
        <f>IF(Tabla1[[#This Row],[FECHA]]=I6369,IF(J6369-J6368&gt;0,(J6369-J6368)*1440,0),0)</f>
        <v>1.9999999999999929</v>
      </c>
      <c r="L6368" s="14">
        <v>5.0599999999999996</v>
      </c>
      <c r="M6368" s="13" t="s">
        <v>56115</v>
      </c>
      <c r="N6368" s="1" t="s">
        <v>41680</v>
      </c>
      <c r="O6368" s="1">
        <v>30</v>
      </c>
      <c r="P6368" s="1" t="s">
        <v>1511</v>
      </c>
      <c r="Q6368" s="4" t="s">
        <v>21</v>
      </c>
    </row>
    <row r="6369" spans="1:17" ht="22.5" x14ac:dyDescent="0.25">
      <c r="A6369" s="3">
        <v>2137</v>
      </c>
      <c r="B6369" s="1" t="s">
        <v>6503</v>
      </c>
      <c r="C6369" s="1" t="s">
        <v>15</v>
      </c>
      <c r="D6369" s="1" t="s">
        <v>40</v>
      </c>
      <c r="E6369" s="1">
        <v>75244243</v>
      </c>
      <c r="F6369" s="1" t="s">
        <v>6504</v>
      </c>
      <c r="G6369" s="1">
        <v>2235202</v>
      </c>
      <c r="H6369" s="1" t="s">
        <v>6505</v>
      </c>
      <c r="I6369" s="2">
        <v>45066</v>
      </c>
      <c r="J6369" s="15" t="str">
        <f>MID(Tabla1[[#This Row],[HORA]],1,5)</f>
        <v>17:47</v>
      </c>
      <c r="K6369" s="16">
        <f>IF(Tabla1[[#This Row],[FECHA]]=I6370,IF(J6370-J6369&gt;0,(J6370-J6369)*1440,0),0)</f>
        <v>0.99999999999999645</v>
      </c>
      <c r="L6369" s="14">
        <v>4.09</v>
      </c>
      <c r="M6369" s="13" t="s">
        <v>56117</v>
      </c>
      <c r="N6369" s="1" t="s">
        <v>6506</v>
      </c>
      <c r="O6369" s="1">
        <v>10</v>
      </c>
      <c r="P6369" s="1" t="s">
        <v>986</v>
      </c>
      <c r="Q6369" s="4" t="s">
        <v>21</v>
      </c>
    </row>
    <row r="6370" spans="1:17" ht="22.5" x14ac:dyDescent="0.25">
      <c r="A6370" s="3">
        <v>7611</v>
      </c>
      <c r="B6370" s="1" t="s">
        <v>23820</v>
      </c>
      <c r="C6370" s="1" t="s">
        <v>15</v>
      </c>
      <c r="D6370" s="1" t="s">
        <v>71</v>
      </c>
      <c r="E6370" s="1">
        <v>16627270</v>
      </c>
      <c r="F6370" s="1" t="s">
        <v>23821</v>
      </c>
      <c r="G6370" s="1">
        <v>2235203</v>
      </c>
      <c r="H6370" s="1" t="s">
        <v>23822</v>
      </c>
      <c r="I6370" s="2">
        <v>45066</v>
      </c>
      <c r="J6370" s="15" t="str">
        <f>MID(Tabla1[[#This Row],[HORA]],1,5)</f>
        <v>17:48</v>
      </c>
      <c r="K6370" s="16">
        <f>IF(Tabla1[[#This Row],[FECHA]]=I6371,IF(J6371-J6370&gt;0,(J6371-J6370)*1440,0),0)</f>
        <v>0.99999999999999645</v>
      </c>
      <c r="L6370" s="14">
        <f>IF(L6355-L6360+0.17&gt;2,L6355-L6360+0.17,L6355*2.19)</f>
        <v>8.9789999999999992</v>
      </c>
      <c r="M6370" s="13" t="s">
        <v>56118</v>
      </c>
      <c r="N6370" s="1" t="s">
        <v>3073</v>
      </c>
      <c r="O6370" s="1">
        <v>25</v>
      </c>
      <c r="P6370" s="1" t="s">
        <v>300</v>
      </c>
      <c r="Q6370" s="4" t="s">
        <v>21</v>
      </c>
    </row>
    <row r="6371" spans="1:17" ht="22.5" x14ac:dyDescent="0.25">
      <c r="A6371" s="3">
        <v>13547</v>
      </c>
      <c r="B6371" s="1" t="s">
        <v>41681</v>
      </c>
      <c r="C6371" s="1" t="s">
        <v>15</v>
      </c>
      <c r="D6371" s="1" t="s">
        <v>71</v>
      </c>
      <c r="E6371" s="1">
        <v>16519773</v>
      </c>
      <c r="F6371" s="1" t="s">
        <v>22308</v>
      </c>
      <c r="G6371" s="1">
        <v>2235204</v>
      </c>
      <c r="H6371" s="1" t="s">
        <v>41682</v>
      </c>
      <c r="I6371" s="2">
        <v>45066</v>
      </c>
      <c r="J6371" s="15" t="str">
        <f>MID(Tabla1[[#This Row],[HORA]],1,5)</f>
        <v>17:49</v>
      </c>
      <c r="K6371" s="16">
        <f>IF(Tabla1[[#This Row],[FECHA]]=I6372,IF(J6372-J6371&gt;0,(J6372-J6371)*1440,0),0)</f>
        <v>1.9999999999999929</v>
      </c>
      <c r="L6371" s="14">
        <f t="shared" ref="L6371:L6375" si="10">IF(L6356-L6361+0.17&gt;2,L6356-L6361+0.17,L6356*2.19)</f>
        <v>8.8475999999999999</v>
      </c>
      <c r="M6371" s="13" t="s">
        <v>56119</v>
      </c>
      <c r="N6371" s="1" t="s">
        <v>41683</v>
      </c>
      <c r="O6371" s="1">
        <v>25</v>
      </c>
      <c r="P6371" s="1" t="s">
        <v>1511</v>
      </c>
      <c r="Q6371" s="4" t="s">
        <v>21</v>
      </c>
    </row>
    <row r="6372" spans="1:17" ht="22.5" x14ac:dyDescent="0.25">
      <c r="A6372" s="3">
        <v>7612</v>
      </c>
      <c r="B6372" s="1" t="s">
        <v>23823</v>
      </c>
      <c r="C6372" s="1" t="s">
        <v>15</v>
      </c>
      <c r="D6372" s="1" t="s">
        <v>228</v>
      </c>
      <c r="E6372" s="1">
        <v>70973872</v>
      </c>
      <c r="F6372" s="1" t="s">
        <v>23824</v>
      </c>
      <c r="G6372" s="1">
        <v>2235205</v>
      </c>
      <c r="H6372" s="1" t="s">
        <v>23825</v>
      </c>
      <c r="I6372" s="2">
        <v>45066</v>
      </c>
      <c r="J6372" s="15" t="str">
        <f>MID(Tabla1[[#This Row],[HORA]],1,5)</f>
        <v>17:51</v>
      </c>
      <c r="K6372" s="16">
        <f>IF(Tabla1[[#This Row],[FECHA]]=I6373,IF(J6373-J6372&gt;0,(J6373-J6372)*1440,0),0)</f>
        <v>1.9999999999999929</v>
      </c>
      <c r="L6372" s="14">
        <f t="shared" si="10"/>
        <v>4.6866000000000003</v>
      </c>
      <c r="M6372" s="13" t="s">
        <v>56121</v>
      </c>
      <c r="N6372" s="1" t="s">
        <v>23826</v>
      </c>
      <c r="O6372" s="1">
        <v>15</v>
      </c>
      <c r="P6372" s="1" t="s">
        <v>300</v>
      </c>
      <c r="Q6372" s="4" t="s">
        <v>21</v>
      </c>
    </row>
    <row r="6373" spans="1:17" ht="22.5" x14ac:dyDescent="0.25">
      <c r="A6373" s="3">
        <v>7613</v>
      </c>
      <c r="B6373" s="1" t="s">
        <v>23827</v>
      </c>
      <c r="C6373" s="1" t="s">
        <v>15</v>
      </c>
      <c r="D6373" s="1" t="s">
        <v>161</v>
      </c>
      <c r="E6373" s="1">
        <v>33671301</v>
      </c>
      <c r="F6373" s="1" t="s">
        <v>23828</v>
      </c>
      <c r="G6373" s="1">
        <v>44868230</v>
      </c>
      <c r="H6373" s="1" t="s">
        <v>23829</v>
      </c>
      <c r="I6373" s="2">
        <v>45066</v>
      </c>
      <c r="J6373" s="15" t="str">
        <f>MID(Tabla1[[#This Row],[HORA]],1,5)</f>
        <v>17:53</v>
      </c>
      <c r="K6373" s="16">
        <f>IF(Tabla1[[#This Row],[FECHA]]=I6374,IF(J6374-J6373&gt;0,(J6374-J6373)*1440,0),0)</f>
        <v>1.9999999999999929</v>
      </c>
      <c r="L6373" s="14">
        <f t="shared" si="10"/>
        <v>6.8984999999999994</v>
      </c>
      <c r="M6373" s="13" t="s">
        <v>56123</v>
      </c>
      <c r="N6373" s="1" t="s">
        <v>23830</v>
      </c>
      <c r="O6373" s="1">
        <v>20</v>
      </c>
      <c r="P6373" s="1" t="s">
        <v>300</v>
      </c>
      <c r="Q6373" s="4" t="s">
        <v>21</v>
      </c>
    </row>
    <row r="6374" spans="1:17" ht="22.5" x14ac:dyDescent="0.25">
      <c r="A6374" s="3">
        <v>13548</v>
      </c>
      <c r="B6374" s="1" t="s">
        <v>41684</v>
      </c>
      <c r="C6374" s="1" t="s">
        <v>15</v>
      </c>
      <c r="D6374" s="1" t="s">
        <v>71</v>
      </c>
      <c r="E6374" s="1">
        <v>45588606</v>
      </c>
      <c r="F6374" s="1" t="s">
        <v>41685</v>
      </c>
      <c r="G6374" s="1">
        <v>2235207</v>
      </c>
      <c r="H6374" s="1" t="s">
        <v>41686</v>
      </c>
      <c r="I6374" s="2">
        <v>45066</v>
      </c>
      <c r="J6374" s="15" t="str">
        <f>MID(Tabla1[[#This Row],[HORA]],1,5)</f>
        <v>17:55</v>
      </c>
      <c r="K6374" s="16">
        <f>IF(Tabla1[[#This Row],[FECHA]]=I6375,IF(J6375-J6374&gt;0,(J6375-J6374)*1440,0),0)</f>
        <v>1.9999999999999929</v>
      </c>
      <c r="L6374" s="14">
        <f t="shared" si="10"/>
        <v>9.8987999999999996</v>
      </c>
      <c r="M6374" s="13" t="s">
        <v>56125</v>
      </c>
      <c r="N6374" s="1" t="s">
        <v>41427</v>
      </c>
      <c r="O6374" s="1">
        <v>15</v>
      </c>
      <c r="P6374" s="1" t="s">
        <v>1511</v>
      </c>
      <c r="Q6374" s="4" t="s">
        <v>21</v>
      </c>
    </row>
    <row r="6375" spans="1:17" ht="22.5" x14ac:dyDescent="0.25">
      <c r="A6375" s="3">
        <v>7614</v>
      </c>
      <c r="B6375" s="1" t="s">
        <v>23831</v>
      </c>
      <c r="C6375" s="1" t="s">
        <v>15</v>
      </c>
      <c r="D6375" s="1" t="s">
        <v>40</v>
      </c>
      <c r="E6375" s="1">
        <v>2624928</v>
      </c>
      <c r="F6375" s="1" t="s">
        <v>23832</v>
      </c>
      <c r="G6375" s="1">
        <v>2235208</v>
      </c>
      <c r="H6375" s="1" t="s">
        <v>23833</v>
      </c>
      <c r="I6375" s="2">
        <v>45066</v>
      </c>
      <c r="J6375" s="15" t="str">
        <f>MID(Tabla1[[#This Row],[HORA]],1,5)</f>
        <v>17:57</v>
      </c>
      <c r="K6375" s="16">
        <f>IF(Tabla1[[#This Row],[FECHA]]=I6376,IF(J6376-J6375&gt;0,(J6376-J6375)*1440,0),0)</f>
        <v>3.9999999999999858</v>
      </c>
      <c r="L6375" s="14">
        <f t="shared" si="10"/>
        <v>9.3512999999999984</v>
      </c>
      <c r="M6375" s="13" t="s">
        <v>56127</v>
      </c>
      <c r="N6375" s="1" t="s">
        <v>23834</v>
      </c>
      <c r="O6375" s="1">
        <v>15</v>
      </c>
      <c r="P6375" s="1" t="s">
        <v>300</v>
      </c>
      <c r="Q6375" s="4" t="s">
        <v>21</v>
      </c>
    </row>
    <row r="6376" spans="1:17" ht="22.5" x14ac:dyDescent="0.25">
      <c r="A6376" s="3">
        <v>13550</v>
      </c>
      <c r="B6376" s="1" t="s">
        <v>41691</v>
      </c>
      <c r="C6376" s="1" t="s">
        <v>15</v>
      </c>
      <c r="D6376" s="1" t="s">
        <v>40</v>
      </c>
      <c r="E6376" s="1">
        <v>7252552</v>
      </c>
      <c r="F6376" s="1" t="s">
        <v>29586</v>
      </c>
      <c r="G6376" s="1">
        <v>45007551</v>
      </c>
      <c r="H6376" s="1" t="s">
        <v>29587</v>
      </c>
      <c r="I6376" s="2">
        <v>45066</v>
      </c>
      <c r="J6376" s="15" t="str">
        <f>MID(Tabla1[[#This Row],[HORA]],1,5)</f>
        <v>18:01</v>
      </c>
      <c r="K6376" s="16">
        <f>IF(Tabla1[[#This Row],[FECHA]]=I6377,IF(J6377-J6376&gt;0,(J6377-J6376)*1440,0),0)</f>
        <v>1.0000000000001563</v>
      </c>
      <c r="L6376" s="14">
        <v>3.2</v>
      </c>
      <c r="M6376" s="13" t="s">
        <v>56140</v>
      </c>
      <c r="N6376" s="1" t="s">
        <v>41692</v>
      </c>
      <c r="O6376" s="1">
        <v>30</v>
      </c>
      <c r="P6376" s="1" t="s">
        <v>1511</v>
      </c>
      <c r="Q6376" s="4" t="s">
        <v>21</v>
      </c>
    </row>
    <row r="6377" spans="1:17" ht="22.5" x14ac:dyDescent="0.25">
      <c r="A6377" s="3">
        <v>194</v>
      </c>
      <c r="B6377" s="1" t="s">
        <v>468</v>
      </c>
      <c r="C6377" s="1" t="s">
        <v>15</v>
      </c>
      <c r="D6377" s="1" t="s">
        <v>172</v>
      </c>
      <c r="E6377" s="1">
        <v>16772969</v>
      </c>
      <c r="F6377" s="1" t="s">
        <v>469</v>
      </c>
      <c r="G6377" s="1">
        <v>2235210</v>
      </c>
      <c r="H6377" s="1" t="s">
        <v>470</v>
      </c>
      <c r="I6377" s="2">
        <v>45066</v>
      </c>
      <c r="J6377" s="15" t="str">
        <f>MID(Tabla1[[#This Row],[HORA]],1,5)</f>
        <v>18:02</v>
      </c>
      <c r="K6377" s="16">
        <f>IF(Tabla1[[#This Row],[FECHA]]=I6378,IF(J6378-J6377&gt;0,(J6378-J6377)*1440,0),0)</f>
        <v>3.9999999999999858</v>
      </c>
      <c r="L6377" s="14">
        <v>2.2999999999999998</v>
      </c>
      <c r="M6377" s="13" t="s">
        <v>56141</v>
      </c>
      <c r="N6377" s="1" t="s">
        <v>471</v>
      </c>
      <c r="O6377" s="1">
        <v>0</v>
      </c>
      <c r="P6377" s="1" t="s">
        <v>300</v>
      </c>
      <c r="Q6377" s="4" t="s">
        <v>21</v>
      </c>
    </row>
    <row r="6378" spans="1:17" ht="22.5" x14ac:dyDescent="0.25">
      <c r="A6378" s="3">
        <v>18351</v>
      </c>
      <c r="B6378" s="1" t="s">
        <v>54750</v>
      </c>
      <c r="C6378" s="1" t="s">
        <v>15</v>
      </c>
      <c r="D6378" s="1" t="s">
        <v>40</v>
      </c>
      <c r="E6378" s="1">
        <v>10166577131</v>
      </c>
      <c r="F6378" s="1" t="s">
        <v>47855</v>
      </c>
      <c r="G6378" s="1">
        <v>2235212</v>
      </c>
      <c r="H6378" s="1" t="s">
        <v>54751</v>
      </c>
      <c r="I6378" s="2">
        <v>45066</v>
      </c>
      <c r="J6378" s="15" t="str">
        <f>MID(Tabla1[[#This Row],[HORA]],1,5)</f>
        <v>18:06</v>
      </c>
      <c r="K6378" s="16">
        <f>IF(Tabla1[[#This Row],[FECHA]]=I6379,IF(J6379-J6378&gt;0,(J6379-J6378)*1440,0),0)</f>
        <v>1.999999999999833</v>
      </c>
      <c r="L6378" s="14">
        <v>3.5</v>
      </c>
      <c r="M6378" s="13" t="s">
        <v>56145</v>
      </c>
      <c r="N6378" s="1" t="s">
        <v>54752</v>
      </c>
      <c r="O6378" s="1">
        <v>30</v>
      </c>
      <c r="P6378" s="1" t="s">
        <v>1511</v>
      </c>
      <c r="Q6378" s="4" t="s">
        <v>21</v>
      </c>
    </row>
    <row r="6379" spans="1:17" ht="22.5" x14ac:dyDescent="0.25">
      <c r="A6379" s="3">
        <v>18352</v>
      </c>
      <c r="B6379" s="1" t="s">
        <v>54753</v>
      </c>
      <c r="C6379" s="1" t="s">
        <v>15</v>
      </c>
      <c r="D6379" s="1" t="s">
        <v>161</v>
      </c>
      <c r="E6379" s="1">
        <v>10166577131</v>
      </c>
      <c r="F6379" s="1" t="s">
        <v>47855</v>
      </c>
      <c r="G6379" s="1">
        <v>2235214</v>
      </c>
      <c r="H6379" s="1" t="s">
        <v>47983</v>
      </c>
      <c r="I6379" s="2">
        <v>45066</v>
      </c>
      <c r="J6379" s="15" t="str">
        <f>MID(Tabla1[[#This Row],[HORA]],1,5)</f>
        <v>18:08</v>
      </c>
      <c r="K6379" s="16">
        <f>IF(Tabla1[[#This Row],[FECHA]]=I6380,IF(J6380-J6379&gt;0,(J6380-J6379)*1440,0),0)</f>
        <v>0.99999999999999645</v>
      </c>
      <c r="L6379" s="14">
        <v>5</v>
      </c>
      <c r="M6379" s="13" t="s">
        <v>56147</v>
      </c>
      <c r="N6379" s="1" t="s">
        <v>54754</v>
      </c>
      <c r="O6379" s="1">
        <v>15</v>
      </c>
      <c r="P6379" s="1" t="s">
        <v>1511</v>
      </c>
      <c r="Q6379" s="4" t="s">
        <v>21</v>
      </c>
    </row>
    <row r="6380" spans="1:17" ht="22.5" x14ac:dyDescent="0.25">
      <c r="A6380" s="3">
        <v>7615</v>
      </c>
      <c r="B6380" s="1" t="s">
        <v>23835</v>
      </c>
      <c r="C6380" s="1" t="s">
        <v>15</v>
      </c>
      <c r="D6380" s="1" t="s">
        <v>161</v>
      </c>
      <c r="E6380" s="1">
        <v>74424477</v>
      </c>
      <c r="F6380" s="1" t="s">
        <v>23836</v>
      </c>
      <c r="G6380" s="1">
        <v>77096766</v>
      </c>
      <c r="H6380" s="1" t="s">
        <v>23837</v>
      </c>
      <c r="I6380" s="2">
        <v>45066</v>
      </c>
      <c r="J6380" s="15" t="str">
        <f>MID(Tabla1[[#This Row],[HORA]],1,5)</f>
        <v>18:09</v>
      </c>
      <c r="K6380" s="16">
        <f>IF(Tabla1[[#This Row],[FECHA]]=I6381,IF(J6381-J6380&gt;0,(J6381-J6380)*1440,0),0)</f>
        <v>1.9999999999999929</v>
      </c>
      <c r="L6380" s="14">
        <v>2.35</v>
      </c>
      <c r="M6380" s="13" t="s">
        <v>56148</v>
      </c>
      <c r="N6380" s="1" t="s">
        <v>22743</v>
      </c>
      <c r="O6380" s="1">
        <v>13</v>
      </c>
      <c r="P6380" s="1" t="s">
        <v>300</v>
      </c>
      <c r="Q6380" s="4" t="s">
        <v>21</v>
      </c>
    </row>
    <row r="6381" spans="1:17" ht="22.5" x14ac:dyDescent="0.25">
      <c r="A6381" s="3">
        <v>7616</v>
      </c>
      <c r="B6381" s="1" t="s">
        <v>23838</v>
      </c>
      <c r="C6381" s="1" t="s">
        <v>15</v>
      </c>
      <c r="D6381" s="1" t="s">
        <v>23</v>
      </c>
      <c r="E6381" s="1">
        <v>46464559</v>
      </c>
      <c r="F6381" s="1" t="s">
        <v>23839</v>
      </c>
      <c r="G6381" s="1">
        <v>2235217</v>
      </c>
      <c r="H6381" s="1" t="s">
        <v>23840</v>
      </c>
      <c r="I6381" s="2">
        <v>45066</v>
      </c>
      <c r="J6381" s="15" t="str">
        <f>MID(Tabla1[[#This Row],[HORA]],1,5)</f>
        <v>18:11</v>
      </c>
      <c r="K6381" s="16">
        <f>IF(Tabla1[[#This Row],[FECHA]]=I6382,IF(J6382-J6381&gt;0,(J6382-J6381)*1440,0),0)</f>
        <v>0.99999999999999645</v>
      </c>
      <c r="L6381" s="14">
        <v>4.5</v>
      </c>
      <c r="M6381" s="13" t="s">
        <v>56150</v>
      </c>
      <c r="N6381" s="1" t="s">
        <v>23841</v>
      </c>
      <c r="O6381" s="1">
        <v>15</v>
      </c>
      <c r="P6381" s="1" t="s">
        <v>300</v>
      </c>
      <c r="Q6381" s="4" t="s">
        <v>21</v>
      </c>
    </row>
    <row r="6382" spans="1:17" ht="22.5" x14ac:dyDescent="0.25">
      <c r="A6382" s="3">
        <v>15471</v>
      </c>
      <c r="B6382" s="1" t="s">
        <v>47195</v>
      </c>
      <c r="C6382" s="1" t="s">
        <v>15</v>
      </c>
      <c r="D6382" s="1" t="s">
        <v>40</v>
      </c>
      <c r="E6382" s="1">
        <v>42708275</v>
      </c>
      <c r="F6382" s="1" t="s">
        <v>47196</v>
      </c>
      <c r="G6382" s="1">
        <v>42708275</v>
      </c>
      <c r="H6382" s="1" t="s">
        <v>47196</v>
      </c>
      <c r="I6382" s="2">
        <v>45066</v>
      </c>
      <c r="J6382" s="15" t="str">
        <f>MID(Tabla1[[#This Row],[HORA]],1,5)</f>
        <v>18:12</v>
      </c>
      <c r="K6382" s="16">
        <f>IF(Tabla1[[#This Row],[FECHA]]=I6383,IF(J6383-J6382&gt;0,(J6383-J6382)*1440,0),0)</f>
        <v>0.99999999999999645</v>
      </c>
      <c r="L6382" s="14">
        <v>6.2</v>
      </c>
      <c r="M6382" s="13" t="s">
        <v>56151</v>
      </c>
      <c r="N6382" s="1" t="s">
        <v>28118</v>
      </c>
      <c r="O6382" s="1">
        <v>4</v>
      </c>
      <c r="P6382" s="1" t="s">
        <v>645</v>
      </c>
      <c r="Q6382" s="4" t="s">
        <v>21</v>
      </c>
    </row>
    <row r="6383" spans="1:17" ht="22.5" x14ac:dyDescent="0.25">
      <c r="A6383" s="3">
        <v>13551</v>
      </c>
      <c r="B6383" s="1" t="s">
        <v>41693</v>
      </c>
      <c r="C6383" s="1" t="s">
        <v>15</v>
      </c>
      <c r="D6383" s="1" t="s">
        <v>161</v>
      </c>
      <c r="E6383" s="1">
        <v>16534715</v>
      </c>
      <c r="F6383" s="1" t="s">
        <v>41694</v>
      </c>
      <c r="G6383" s="1">
        <v>2235218</v>
      </c>
      <c r="H6383" s="1" t="s">
        <v>41695</v>
      </c>
      <c r="I6383" s="2">
        <v>45066</v>
      </c>
      <c r="J6383" s="15" t="str">
        <f>MID(Tabla1[[#This Row],[HORA]],1,5)</f>
        <v>18:13</v>
      </c>
      <c r="K6383" s="16">
        <f>IF(Tabla1[[#This Row],[FECHA]]=I6384,IF(J6384-J6383&gt;0,(J6384-J6383)*1440,0),0)</f>
        <v>1.9999999999999929</v>
      </c>
      <c r="L6383" s="14">
        <v>3.36</v>
      </c>
      <c r="M6383" s="13" t="s">
        <v>56152</v>
      </c>
      <c r="N6383" s="1" t="s">
        <v>41696</v>
      </c>
      <c r="O6383" s="1">
        <v>15</v>
      </c>
      <c r="P6383" s="1" t="s">
        <v>1511</v>
      </c>
      <c r="Q6383" s="4" t="s">
        <v>21</v>
      </c>
    </row>
    <row r="6384" spans="1:17" ht="22.5" x14ac:dyDescent="0.25">
      <c r="A6384" s="3">
        <v>7617</v>
      </c>
      <c r="B6384" s="1" t="s">
        <v>23842</v>
      </c>
      <c r="C6384" s="1" t="s">
        <v>15</v>
      </c>
      <c r="D6384" s="1" t="s">
        <v>40</v>
      </c>
      <c r="E6384" s="1">
        <v>16673719</v>
      </c>
      <c r="F6384" s="1" t="s">
        <v>23843</v>
      </c>
      <c r="G6384" s="1">
        <v>71460848</v>
      </c>
      <c r="H6384" s="1" t="s">
        <v>23844</v>
      </c>
      <c r="I6384" s="2">
        <v>45066</v>
      </c>
      <c r="J6384" s="15" t="str">
        <f>MID(Tabla1[[#This Row],[HORA]],1,5)</f>
        <v>18:15</v>
      </c>
      <c r="K6384" s="16">
        <f>IF(Tabla1[[#This Row],[FECHA]]=I6385,IF(J6385-J6384&gt;0,(J6385-J6384)*1440,0),0)</f>
        <v>3.0000000000001492</v>
      </c>
      <c r="L6384" s="14">
        <v>4.3</v>
      </c>
      <c r="M6384" s="13" t="s">
        <v>56154</v>
      </c>
      <c r="N6384" s="1" t="s">
        <v>23845</v>
      </c>
      <c r="O6384" s="1">
        <v>15</v>
      </c>
      <c r="P6384" s="1" t="s">
        <v>300</v>
      </c>
      <c r="Q6384" s="4" t="s">
        <v>21</v>
      </c>
    </row>
    <row r="6385" spans="1:17" ht="22.5" x14ac:dyDescent="0.25">
      <c r="A6385" s="3">
        <v>13552</v>
      </c>
      <c r="B6385" s="1" t="s">
        <v>41697</v>
      </c>
      <c r="C6385" s="1" t="s">
        <v>15</v>
      </c>
      <c r="D6385" s="1" t="s">
        <v>40</v>
      </c>
      <c r="E6385" s="1">
        <v>27254227</v>
      </c>
      <c r="F6385" s="1" t="s">
        <v>41698</v>
      </c>
      <c r="G6385" s="1">
        <v>2235220</v>
      </c>
      <c r="H6385" s="1" t="s">
        <v>41699</v>
      </c>
      <c r="I6385" s="2">
        <v>45066</v>
      </c>
      <c r="J6385" s="15" t="str">
        <f>MID(Tabla1[[#This Row],[HORA]],1,5)</f>
        <v>18:18</v>
      </c>
      <c r="K6385" s="16">
        <f>IF(Tabla1[[#This Row],[FECHA]]=I6386,IF(J6386-J6385&gt;0,(J6386-J6385)*1440,0),0)</f>
        <v>0.99999999999983658</v>
      </c>
      <c r="L6385" s="14">
        <v>4.54</v>
      </c>
      <c r="M6385" s="13" t="s">
        <v>56157</v>
      </c>
      <c r="N6385" s="1" t="s">
        <v>41700</v>
      </c>
      <c r="O6385" s="1">
        <v>15</v>
      </c>
      <c r="P6385" s="1" t="s">
        <v>1511</v>
      </c>
      <c r="Q6385" s="4" t="s">
        <v>21</v>
      </c>
    </row>
    <row r="6386" spans="1:17" ht="22.5" x14ac:dyDescent="0.25">
      <c r="A6386" s="3">
        <v>2138</v>
      </c>
      <c r="B6386" s="1" t="s">
        <v>6507</v>
      </c>
      <c r="C6386" s="1" t="s">
        <v>15</v>
      </c>
      <c r="D6386" s="1" t="s">
        <v>228</v>
      </c>
      <c r="E6386" s="1">
        <v>45688212</v>
      </c>
      <c r="F6386" s="1" t="s">
        <v>6508</v>
      </c>
      <c r="G6386" s="1">
        <v>2235221</v>
      </c>
      <c r="H6386" s="1" t="s">
        <v>6509</v>
      </c>
      <c r="I6386" s="2">
        <v>45066</v>
      </c>
      <c r="J6386" s="15" t="str">
        <f>MID(Tabla1[[#This Row],[HORA]],1,5)</f>
        <v>18:19</v>
      </c>
      <c r="K6386" s="16">
        <f>IF(Tabla1[[#This Row],[FECHA]]=I6387,IF(J6387-J6386&gt;0,(J6387-J6386)*1440,0),0)</f>
        <v>0.99999999999999645</v>
      </c>
      <c r="L6386" s="14">
        <v>2.21</v>
      </c>
      <c r="M6386" s="13" t="s">
        <v>56158</v>
      </c>
      <c r="N6386" s="1" t="s">
        <v>6510</v>
      </c>
      <c r="O6386" s="1">
        <v>20</v>
      </c>
      <c r="P6386" s="1" t="s">
        <v>986</v>
      </c>
      <c r="Q6386" s="4" t="s">
        <v>21</v>
      </c>
    </row>
    <row r="6387" spans="1:17" ht="22.5" x14ac:dyDescent="0.25">
      <c r="A6387" s="3">
        <v>7618</v>
      </c>
      <c r="B6387" s="1" t="s">
        <v>23846</v>
      </c>
      <c r="C6387" s="1" t="s">
        <v>15</v>
      </c>
      <c r="D6387" s="1" t="s">
        <v>2195</v>
      </c>
      <c r="E6387" s="1">
        <v>43619743</v>
      </c>
      <c r="F6387" s="1" t="s">
        <v>23847</v>
      </c>
      <c r="G6387" s="1">
        <v>2235222</v>
      </c>
      <c r="H6387" s="1" t="s">
        <v>23848</v>
      </c>
      <c r="I6387" s="2">
        <v>45066</v>
      </c>
      <c r="J6387" s="15" t="str">
        <f>MID(Tabla1[[#This Row],[HORA]],1,5)</f>
        <v>18:20</v>
      </c>
      <c r="K6387" s="16">
        <f>IF(Tabla1[[#This Row],[FECHA]]=I6388,IF(J6388-J6387&gt;0,(J6388-J6387)*1440,0),0)</f>
        <v>0</v>
      </c>
      <c r="L6387" s="14">
        <v>3.45</v>
      </c>
      <c r="M6387" s="13" t="s">
        <v>56159</v>
      </c>
      <c r="N6387" s="1" t="s">
        <v>23849</v>
      </c>
      <c r="O6387" s="1">
        <v>25</v>
      </c>
      <c r="P6387" s="1" t="s">
        <v>300</v>
      </c>
      <c r="Q6387" s="4" t="s">
        <v>21</v>
      </c>
    </row>
    <row r="6388" spans="1:17" ht="22.5" x14ac:dyDescent="0.25">
      <c r="A6388" s="3">
        <v>7619</v>
      </c>
      <c r="B6388" s="1" t="s">
        <v>23846</v>
      </c>
      <c r="C6388" s="1" t="s">
        <v>15</v>
      </c>
      <c r="D6388" s="1" t="s">
        <v>2195</v>
      </c>
      <c r="E6388" s="1">
        <v>43619743</v>
      </c>
      <c r="F6388" s="1" t="s">
        <v>23850</v>
      </c>
      <c r="G6388" s="1">
        <v>2235222</v>
      </c>
      <c r="H6388" s="1" t="s">
        <v>23848</v>
      </c>
      <c r="I6388" s="2">
        <v>45066</v>
      </c>
      <c r="J6388" s="15" t="str">
        <f>MID(Tabla1[[#This Row],[HORA]],1,5)</f>
        <v>18:20</v>
      </c>
      <c r="K6388" s="16">
        <f>IF(Tabla1[[#This Row],[FECHA]]=I6389,IF(J6389-J6388&gt;0,(J6389-J6388)*1440,0),0)</f>
        <v>1.0000000000001563</v>
      </c>
      <c r="L6388" s="14">
        <v>3.14</v>
      </c>
      <c r="M6388" s="13" t="s">
        <v>56159</v>
      </c>
      <c r="N6388" s="1" t="s">
        <v>23849</v>
      </c>
      <c r="O6388" s="1">
        <v>25</v>
      </c>
      <c r="P6388" s="1" t="s">
        <v>300</v>
      </c>
      <c r="Q6388" s="4" t="s">
        <v>21</v>
      </c>
    </row>
    <row r="6389" spans="1:17" ht="22.5" x14ac:dyDescent="0.25">
      <c r="A6389" s="3">
        <v>13553</v>
      </c>
      <c r="B6389" s="1" t="s">
        <v>41701</v>
      </c>
      <c r="C6389" s="1" t="s">
        <v>15</v>
      </c>
      <c r="D6389" s="1" t="s">
        <v>33</v>
      </c>
      <c r="E6389" s="1">
        <v>9458582</v>
      </c>
      <c r="F6389" s="1" t="s">
        <v>2510</v>
      </c>
      <c r="G6389" s="1">
        <v>3664263</v>
      </c>
      <c r="H6389" s="1" t="s">
        <v>41702</v>
      </c>
      <c r="I6389" s="2">
        <v>45066</v>
      </c>
      <c r="J6389" s="15" t="str">
        <f>MID(Tabla1[[#This Row],[HORA]],1,5)</f>
        <v>18:21</v>
      </c>
      <c r="K6389" s="16">
        <f>IF(Tabla1[[#This Row],[FECHA]]=I6390,IF(J6390-J6389&gt;0,(J6390-J6389)*1440,0),0)</f>
        <v>0</v>
      </c>
      <c r="L6389" s="14">
        <v>4.5199999999999996</v>
      </c>
      <c r="M6389" s="13" t="s">
        <v>56160</v>
      </c>
      <c r="N6389" s="1" t="s">
        <v>6805</v>
      </c>
      <c r="O6389" s="1">
        <v>15</v>
      </c>
      <c r="P6389" s="1" t="s">
        <v>1511</v>
      </c>
      <c r="Q6389" s="4" t="s">
        <v>21</v>
      </c>
    </row>
    <row r="6390" spans="1:17" ht="22.5" x14ac:dyDescent="0.25">
      <c r="A6390" s="3">
        <v>15472</v>
      </c>
      <c r="B6390" s="1" t="s">
        <v>47197</v>
      </c>
      <c r="C6390" s="1" t="s">
        <v>15</v>
      </c>
      <c r="D6390" s="1" t="s">
        <v>40</v>
      </c>
      <c r="E6390" s="1">
        <v>33403555</v>
      </c>
      <c r="F6390" s="1" t="s">
        <v>47198</v>
      </c>
      <c r="G6390" s="1">
        <v>33403555</v>
      </c>
      <c r="H6390" s="1" t="s">
        <v>47198</v>
      </c>
      <c r="I6390" s="2">
        <v>45066</v>
      </c>
      <c r="J6390" s="15" t="str">
        <f>MID(Tabla1[[#This Row],[HORA]],1,5)</f>
        <v>18:21</v>
      </c>
      <c r="K6390" s="16">
        <f>IF(Tabla1[[#This Row],[FECHA]]=I6391,IF(J6391-J6390&gt;0,(J6391-J6390)*1440,0),0)</f>
        <v>1.999999999999833</v>
      </c>
      <c r="L6390" s="14">
        <v>4.46</v>
      </c>
      <c r="M6390" s="13" t="s">
        <v>56160</v>
      </c>
      <c r="N6390" s="1" t="s">
        <v>28118</v>
      </c>
      <c r="O6390" s="1">
        <v>4</v>
      </c>
      <c r="P6390" s="1" t="s">
        <v>645</v>
      </c>
      <c r="Q6390" s="4" t="s">
        <v>21</v>
      </c>
    </row>
    <row r="6391" spans="1:17" ht="22.5" x14ac:dyDescent="0.25">
      <c r="A6391" s="3">
        <v>7620</v>
      </c>
      <c r="B6391" s="1" t="s">
        <v>23851</v>
      </c>
      <c r="C6391" s="1" t="s">
        <v>15</v>
      </c>
      <c r="D6391" s="1" t="s">
        <v>23</v>
      </c>
      <c r="E6391" s="1">
        <v>73214263</v>
      </c>
      <c r="F6391" s="1" t="s">
        <v>23852</v>
      </c>
      <c r="G6391" s="1">
        <v>75364552</v>
      </c>
      <c r="H6391" s="1" t="s">
        <v>23853</v>
      </c>
      <c r="I6391" s="2">
        <v>45066</v>
      </c>
      <c r="J6391" s="15" t="str">
        <f>MID(Tabla1[[#This Row],[HORA]],1,5)</f>
        <v>18:23</v>
      </c>
      <c r="K6391" s="16">
        <f>IF(Tabla1[[#This Row],[FECHA]]=I6392,IF(J6392-J6391&gt;0,(J6392-J6391)*1440,0),0)</f>
        <v>2.0000000000001528</v>
      </c>
      <c r="L6391" s="14">
        <v>4.3600000000000003</v>
      </c>
      <c r="M6391" s="13" t="s">
        <v>56162</v>
      </c>
      <c r="N6391" s="1" t="s">
        <v>2338</v>
      </c>
      <c r="O6391" s="1">
        <v>15</v>
      </c>
      <c r="P6391" s="1" t="s">
        <v>300</v>
      </c>
      <c r="Q6391" s="4" t="s">
        <v>21</v>
      </c>
    </row>
    <row r="6392" spans="1:17" ht="22.5" x14ac:dyDescent="0.25">
      <c r="A6392" s="3">
        <v>7621</v>
      </c>
      <c r="B6392" s="1" t="s">
        <v>23854</v>
      </c>
      <c r="C6392" s="1" t="s">
        <v>15</v>
      </c>
      <c r="D6392" s="1" t="s">
        <v>23</v>
      </c>
      <c r="E6392" s="1">
        <v>72966803</v>
      </c>
      <c r="F6392" s="1" t="s">
        <v>23855</v>
      </c>
      <c r="G6392" s="1">
        <v>2235224</v>
      </c>
      <c r="H6392" s="1" t="s">
        <v>23856</v>
      </c>
      <c r="I6392" s="2">
        <v>45066</v>
      </c>
      <c r="J6392" s="15" t="str">
        <f>MID(Tabla1[[#This Row],[HORA]],1,5)</f>
        <v>18:25</v>
      </c>
      <c r="K6392" s="16">
        <f>IF(Tabla1[[#This Row],[FECHA]]=I6393,IF(J6393-J6392&gt;0,(J6393-J6392)*1440,0),0)</f>
        <v>0</v>
      </c>
      <c r="L6392" s="14">
        <v>2.0699999999999998</v>
      </c>
      <c r="M6392" s="13" t="s">
        <v>56164</v>
      </c>
      <c r="N6392" s="1" t="s">
        <v>23857</v>
      </c>
      <c r="O6392" s="1">
        <v>15</v>
      </c>
      <c r="P6392" s="1" t="s">
        <v>300</v>
      </c>
      <c r="Q6392" s="4" t="s">
        <v>21</v>
      </c>
    </row>
    <row r="6393" spans="1:17" ht="22.5" x14ac:dyDescent="0.25">
      <c r="A6393" s="3">
        <v>15977</v>
      </c>
      <c r="B6393" s="1" t="s">
        <v>48577</v>
      </c>
      <c r="C6393" s="1" t="s">
        <v>15</v>
      </c>
      <c r="D6393" s="1" t="s">
        <v>71</v>
      </c>
      <c r="E6393" s="1">
        <v>10166187791</v>
      </c>
      <c r="F6393" s="1" t="s">
        <v>48578</v>
      </c>
      <c r="G6393" s="1">
        <v>77344464</v>
      </c>
      <c r="H6393" s="1" t="s">
        <v>48579</v>
      </c>
      <c r="I6393" s="2">
        <v>45066</v>
      </c>
      <c r="J6393" s="15" t="str">
        <f>MID(Tabla1[[#This Row],[HORA]],1,5)</f>
        <v>18:25</v>
      </c>
      <c r="K6393" s="16">
        <f>IF(Tabla1[[#This Row],[FECHA]]=I6394,IF(J6394-J6393&gt;0,(J6394-J6393)*1440,0),0)</f>
        <v>0.99999999999999645</v>
      </c>
      <c r="L6393" s="14">
        <v>3.36</v>
      </c>
      <c r="M6393" s="13" t="s">
        <v>56164</v>
      </c>
      <c r="N6393" s="1" t="s">
        <v>48580</v>
      </c>
      <c r="O6393" s="1">
        <v>15</v>
      </c>
      <c r="P6393" s="1" t="s">
        <v>986</v>
      </c>
      <c r="Q6393" s="4" t="s">
        <v>21</v>
      </c>
    </row>
    <row r="6394" spans="1:17" ht="22.5" x14ac:dyDescent="0.25">
      <c r="A6394" s="3">
        <v>13554</v>
      </c>
      <c r="B6394" s="1" t="s">
        <v>41703</v>
      </c>
      <c r="C6394" s="1" t="s">
        <v>15</v>
      </c>
      <c r="D6394" s="1" t="s">
        <v>40</v>
      </c>
      <c r="E6394" s="1">
        <v>71576648</v>
      </c>
      <c r="F6394" s="1" t="s">
        <v>41704</v>
      </c>
      <c r="G6394" s="1">
        <v>77703975</v>
      </c>
      <c r="H6394" s="1" t="s">
        <v>41705</v>
      </c>
      <c r="I6394" s="2">
        <v>45066</v>
      </c>
      <c r="J6394" s="15" t="str">
        <f>MID(Tabla1[[#This Row],[HORA]],1,5)</f>
        <v>18:26</v>
      </c>
      <c r="K6394" s="16">
        <f>IF(Tabla1[[#This Row],[FECHA]]=I6395,IF(J6395-J6394&gt;0,(J6395-J6394)*1440,0),0)</f>
        <v>4.9999999999998224</v>
      </c>
      <c r="L6394" s="14">
        <v>2.37</v>
      </c>
      <c r="M6394" s="13" t="s">
        <v>56165</v>
      </c>
      <c r="N6394" s="1" t="s">
        <v>41706</v>
      </c>
      <c r="O6394" s="1">
        <v>15</v>
      </c>
      <c r="P6394" s="1" t="s">
        <v>1511</v>
      </c>
      <c r="Q6394" s="4" t="s">
        <v>21</v>
      </c>
    </row>
    <row r="6395" spans="1:17" ht="22.5" x14ac:dyDescent="0.25">
      <c r="A6395" s="3">
        <v>2139</v>
      </c>
      <c r="B6395" s="1" t="s">
        <v>6511</v>
      </c>
      <c r="C6395" s="1" t="s">
        <v>15</v>
      </c>
      <c r="D6395" s="1" t="s">
        <v>40</v>
      </c>
      <c r="E6395" s="1">
        <v>44110639</v>
      </c>
      <c r="F6395" s="1" t="s">
        <v>6512</v>
      </c>
      <c r="G6395" s="1">
        <v>46256212</v>
      </c>
      <c r="H6395" s="1" t="s">
        <v>6513</v>
      </c>
      <c r="I6395" s="2">
        <v>45066</v>
      </c>
      <c r="J6395" s="15" t="str">
        <f>MID(Tabla1[[#This Row],[HORA]],1,5)</f>
        <v>18:31</v>
      </c>
      <c r="K6395" s="16">
        <f>IF(Tabla1[[#This Row],[FECHA]]=I6396,IF(J6396-J6395&gt;0,(J6396-J6395)*1440,0),0)</f>
        <v>0</v>
      </c>
      <c r="L6395" s="14">
        <v>5.38</v>
      </c>
      <c r="M6395" s="13" t="s">
        <v>56170</v>
      </c>
      <c r="N6395" s="1" t="s">
        <v>1531</v>
      </c>
      <c r="O6395" s="1">
        <v>12</v>
      </c>
      <c r="P6395" s="1" t="s">
        <v>986</v>
      </c>
      <c r="Q6395" s="4" t="s">
        <v>21</v>
      </c>
    </row>
    <row r="6396" spans="1:17" ht="22.5" x14ac:dyDescent="0.25">
      <c r="A6396" s="3">
        <v>7622</v>
      </c>
      <c r="B6396" s="1" t="s">
        <v>23858</v>
      </c>
      <c r="C6396" s="1" t="s">
        <v>15</v>
      </c>
      <c r="D6396" s="1" t="s">
        <v>71</v>
      </c>
      <c r="E6396" s="1">
        <v>75032516</v>
      </c>
      <c r="F6396" s="1" t="s">
        <v>20920</v>
      </c>
      <c r="G6396" s="1">
        <v>2235228</v>
      </c>
      <c r="H6396" s="1" t="s">
        <v>18543</v>
      </c>
      <c r="I6396" s="2">
        <v>45066</v>
      </c>
      <c r="J6396" s="15" t="str">
        <f>MID(Tabla1[[#This Row],[HORA]],1,5)</f>
        <v>18:31</v>
      </c>
      <c r="K6396" s="16">
        <f>IF(Tabla1[[#This Row],[FECHA]]=I6397,IF(J6397-J6396&gt;0,(J6397-J6396)*1440,0),0)</f>
        <v>0</v>
      </c>
      <c r="L6396" s="14">
        <v>7.44</v>
      </c>
      <c r="M6396" s="13" t="s">
        <v>56170</v>
      </c>
      <c r="N6396" s="1" t="s">
        <v>23859</v>
      </c>
      <c r="O6396" s="1">
        <v>80</v>
      </c>
      <c r="P6396" s="1" t="s">
        <v>300</v>
      </c>
      <c r="Q6396" s="4" t="s">
        <v>21</v>
      </c>
    </row>
    <row r="6397" spans="1:17" ht="22.5" x14ac:dyDescent="0.25">
      <c r="A6397" s="3">
        <v>15473</v>
      </c>
      <c r="B6397" s="1" t="s">
        <v>47199</v>
      </c>
      <c r="C6397" s="1" t="s">
        <v>15</v>
      </c>
      <c r="D6397" s="1" t="s">
        <v>141</v>
      </c>
      <c r="E6397" s="1">
        <v>72932490</v>
      </c>
      <c r="F6397" s="1" t="s">
        <v>47200</v>
      </c>
      <c r="G6397" s="1">
        <v>72932490</v>
      </c>
      <c r="H6397" s="1" t="s">
        <v>47200</v>
      </c>
      <c r="I6397" s="2">
        <v>45066</v>
      </c>
      <c r="J6397" s="15" t="str">
        <f>MID(Tabla1[[#This Row],[HORA]],1,5)</f>
        <v>18:31</v>
      </c>
      <c r="K6397" s="16">
        <f>IF(Tabla1[[#This Row],[FECHA]]=I6398,IF(J6398-J6397&gt;0,(J6398-J6397)*1440,0),0)</f>
        <v>2.0000000000001528</v>
      </c>
      <c r="L6397" s="14">
        <v>3.31</v>
      </c>
      <c r="M6397" s="13" t="s">
        <v>56170</v>
      </c>
      <c r="N6397" s="1" t="s">
        <v>47201</v>
      </c>
      <c r="O6397" s="1">
        <v>3</v>
      </c>
      <c r="P6397" s="1" t="s">
        <v>645</v>
      </c>
      <c r="Q6397" s="4" t="s">
        <v>21</v>
      </c>
    </row>
    <row r="6398" spans="1:17" ht="22.5" x14ac:dyDescent="0.25">
      <c r="A6398" s="3">
        <v>2031</v>
      </c>
      <c r="B6398" s="1" t="s">
        <v>6158</v>
      </c>
      <c r="C6398" s="1" t="s">
        <v>15</v>
      </c>
      <c r="D6398" s="1" t="s">
        <v>172</v>
      </c>
      <c r="E6398" s="1">
        <v>16651834</v>
      </c>
      <c r="F6398" s="1" t="s">
        <v>6159</v>
      </c>
      <c r="G6398" s="1">
        <v>2234800</v>
      </c>
      <c r="H6398" s="1" t="s">
        <v>6160</v>
      </c>
      <c r="I6398" s="2">
        <v>45066</v>
      </c>
      <c r="J6398" s="15" t="str">
        <f>MID(Tabla1[[#This Row],[HORA]],1,5)</f>
        <v>18:33</v>
      </c>
      <c r="K6398" s="16">
        <f>IF(Tabla1[[#This Row],[FECHA]]=I6399,IF(J6399-J6398&gt;0,(J6399-J6398)*1440,0),0)</f>
        <v>0</v>
      </c>
      <c r="L6398" s="14">
        <v>3.12</v>
      </c>
      <c r="M6398" s="13" t="s">
        <v>56172</v>
      </c>
      <c r="N6398" s="1" t="s">
        <v>6161</v>
      </c>
      <c r="O6398" s="1">
        <v>10</v>
      </c>
      <c r="P6398" s="1" t="s">
        <v>986</v>
      </c>
      <c r="Q6398" s="4" t="s">
        <v>21</v>
      </c>
    </row>
    <row r="6399" spans="1:17" ht="22.5" x14ac:dyDescent="0.25">
      <c r="A6399" s="3">
        <v>7623</v>
      </c>
      <c r="B6399" s="1" t="s">
        <v>23860</v>
      </c>
      <c r="C6399" s="1" t="s">
        <v>15</v>
      </c>
      <c r="D6399" s="1" t="s">
        <v>228</v>
      </c>
      <c r="E6399" s="1">
        <v>45127947</v>
      </c>
      <c r="F6399" s="1" t="s">
        <v>23861</v>
      </c>
      <c r="G6399" s="1">
        <v>0</v>
      </c>
      <c r="H6399" s="1" t="s">
        <v>1788</v>
      </c>
      <c r="I6399" s="2">
        <v>45066</v>
      </c>
      <c r="J6399" s="15" t="str">
        <f>MID(Tabla1[[#This Row],[HORA]],1,5)</f>
        <v>18:33</v>
      </c>
      <c r="K6399" s="16">
        <f>IF(Tabla1[[#This Row],[FECHA]]=I6400,IF(J6400-J6399&gt;0,(J6400-J6399)*1440,0),0)</f>
        <v>0</v>
      </c>
      <c r="L6399" s="14">
        <v>5.21</v>
      </c>
      <c r="M6399" s="13" t="s">
        <v>56172</v>
      </c>
      <c r="N6399" s="1" t="s">
        <v>1715</v>
      </c>
      <c r="O6399" s="1">
        <v>25</v>
      </c>
      <c r="P6399" s="1" t="s">
        <v>300</v>
      </c>
      <c r="Q6399" s="4" t="s">
        <v>21</v>
      </c>
    </row>
    <row r="6400" spans="1:17" ht="22.5" x14ac:dyDescent="0.25">
      <c r="A6400" s="3">
        <v>13555</v>
      </c>
      <c r="B6400" s="1" t="s">
        <v>41707</v>
      </c>
      <c r="C6400" s="1" t="s">
        <v>15</v>
      </c>
      <c r="D6400" s="1" t="s">
        <v>61</v>
      </c>
      <c r="E6400" s="1">
        <v>71702826</v>
      </c>
      <c r="F6400" s="1" t="s">
        <v>13308</v>
      </c>
      <c r="G6400" s="1">
        <v>41459853</v>
      </c>
      <c r="H6400" s="1" t="s">
        <v>5551</v>
      </c>
      <c r="I6400" s="2">
        <v>45066</v>
      </c>
      <c r="J6400" s="15" t="str">
        <f>MID(Tabla1[[#This Row],[HORA]],1,5)</f>
        <v>18:33</v>
      </c>
      <c r="K6400" s="16">
        <f>IF(Tabla1[[#This Row],[FECHA]]=I6401,IF(J6401-J6400&gt;0,(J6401-J6400)*1440,0),0)</f>
        <v>1.999999999999833</v>
      </c>
      <c r="L6400" s="14">
        <v>2.5499999999999998</v>
      </c>
      <c r="M6400" s="13" t="s">
        <v>56172</v>
      </c>
      <c r="N6400" s="1" t="s">
        <v>41708</v>
      </c>
      <c r="O6400" s="1">
        <v>20</v>
      </c>
      <c r="P6400" s="1" t="s">
        <v>1511</v>
      </c>
      <c r="Q6400" s="4" t="s">
        <v>21</v>
      </c>
    </row>
    <row r="6401" spans="1:17" ht="22.5" x14ac:dyDescent="0.25">
      <c r="A6401" s="3">
        <v>13556</v>
      </c>
      <c r="B6401" s="1" t="s">
        <v>41709</v>
      </c>
      <c r="C6401" s="1" t="s">
        <v>15</v>
      </c>
      <c r="D6401" s="1" t="s">
        <v>40</v>
      </c>
      <c r="E6401" s="1">
        <v>16712084</v>
      </c>
      <c r="F6401" s="1" t="s">
        <v>41710</v>
      </c>
      <c r="G6401" s="1">
        <v>2235229</v>
      </c>
      <c r="H6401" s="1" t="s">
        <v>41711</v>
      </c>
      <c r="I6401" s="2">
        <v>45066</v>
      </c>
      <c r="J6401" s="15" t="str">
        <f>MID(Tabla1[[#This Row],[HORA]],1,5)</f>
        <v>18:35</v>
      </c>
      <c r="K6401" s="16">
        <f>IF(Tabla1[[#This Row],[FECHA]]=I6402,IF(J6402-J6401&gt;0,(J6402-J6401)*1440,0),0)</f>
        <v>0</v>
      </c>
      <c r="L6401" s="14">
        <v>4.28</v>
      </c>
      <c r="M6401" s="13" t="s">
        <v>56174</v>
      </c>
      <c r="N6401" s="1" t="s">
        <v>41712</v>
      </c>
      <c r="O6401" s="1">
        <v>15</v>
      </c>
      <c r="P6401" s="1" t="s">
        <v>1511</v>
      </c>
      <c r="Q6401" s="4" t="s">
        <v>21</v>
      </c>
    </row>
    <row r="6402" spans="1:17" ht="22.5" x14ac:dyDescent="0.25">
      <c r="A6402" s="3">
        <v>15978</v>
      </c>
      <c r="B6402" s="1" t="s">
        <v>48581</v>
      </c>
      <c r="C6402" s="1" t="s">
        <v>15</v>
      </c>
      <c r="D6402" s="1" t="s">
        <v>40</v>
      </c>
      <c r="E6402" s="1">
        <v>20515346113</v>
      </c>
      <c r="F6402" s="1" t="s">
        <v>48582</v>
      </c>
      <c r="G6402" s="1">
        <v>5640801</v>
      </c>
      <c r="H6402" s="1" t="s">
        <v>48583</v>
      </c>
      <c r="I6402" s="2">
        <v>45066</v>
      </c>
      <c r="J6402" s="15" t="str">
        <f>MID(Tabla1[[#This Row],[HORA]],1,5)</f>
        <v>18:35</v>
      </c>
      <c r="K6402" s="16">
        <f>IF(Tabla1[[#This Row],[FECHA]]=I6403,IF(J6403-J6402&gt;0,(J6403-J6402)*1440,0),0)</f>
        <v>1.0000000000001563</v>
      </c>
      <c r="L6402" s="14">
        <v>6.14</v>
      </c>
      <c r="M6402" s="13" t="s">
        <v>56174</v>
      </c>
      <c r="N6402" s="1" t="s">
        <v>43251</v>
      </c>
      <c r="O6402" s="1">
        <v>30</v>
      </c>
      <c r="P6402" s="1" t="s">
        <v>986</v>
      </c>
      <c r="Q6402" s="4" t="s">
        <v>21</v>
      </c>
    </row>
    <row r="6403" spans="1:17" ht="22.5" x14ac:dyDescent="0.25">
      <c r="A6403" s="3">
        <v>7624</v>
      </c>
      <c r="B6403" s="1" t="s">
        <v>23862</v>
      </c>
      <c r="C6403" s="1" t="s">
        <v>15</v>
      </c>
      <c r="D6403" s="1" t="s">
        <v>228</v>
      </c>
      <c r="E6403" s="1">
        <v>41952894</v>
      </c>
      <c r="F6403" s="1" t="s">
        <v>4113</v>
      </c>
      <c r="G6403" s="1">
        <v>47209140</v>
      </c>
      <c r="H6403" s="1" t="s">
        <v>4114</v>
      </c>
      <c r="I6403" s="2">
        <v>45066</v>
      </c>
      <c r="J6403" s="15" t="str">
        <f>MID(Tabla1[[#This Row],[HORA]],1,5)</f>
        <v>18:36</v>
      </c>
      <c r="K6403" s="16">
        <f>IF(Tabla1[[#This Row],[FECHA]]=I6404,IF(J6404-J6403&gt;0,(J6404-J6403)*1440,0),0)</f>
        <v>0.99999999999999645</v>
      </c>
      <c r="L6403" s="14">
        <v>3.44</v>
      </c>
      <c r="M6403" s="13" t="s">
        <v>56175</v>
      </c>
      <c r="N6403" s="1" t="s">
        <v>23863</v>
      </c>
      <c r="O6403" s="1">
        <v>40</v>
      </c>
      <c r="P6403" s="1" t="s">
        <v>300</v>
      </c>
      <c r="Q6403" s="4" t="s">
        <v>21</v>
      </c>
    </row>
    <row r="6404" spans="1:17" ht="22.5" x14ac:dyDescent="0.25">
      <c r="A6404" s="3">
        <v>13557</v>
      </c>
      <c r="B6404" s="1" t="s">
        <v>41713</v>
      </c>
      <c r="C6404" s="1" t="s">
        <v>15</v>
      </c>
      <c r="D6404" s="1" t="s">
        <v>228</v>
      </c>
      <c r="E6404" s="1">
        <v>76368191</v>
      </c>
      <c r="F6404" s="1" t="s">
        <v>41714</v>
      </c>
      <c r="G6404" s="1">
        <v>74064866</v>
      </c>
      <c r="H6404" s="1" t="s">
        <v>41715</v>
      </c>
      <c r="I6404" s="2">
        <v>45066</v>
      </c>
      <c r="J6404" s="15" t="str">
        <f>MID(Tabla1[[#This Row],[HORA]],1,5)</f>
        <v>18:37</v>
      </c>
      <c r="K6404" s="16">
        <f>IF(Tabla1[[#This Row],[FECHA]]=I6405,IF(J6405-J6404&gt;0,(J6405-J6404)*1440,0),0)</f>
        <v>0.99999999999999645</v>
      </c>
      <c r="L6404" s="14">
        <v>4.0999999999999996</v>
      </c>
      <c r="M6404" s="13" t="s">
        <v>56176</v>
      </c>
      <c r="N6404" s="1" t="s">
        <v>41716</v>
      </c>
      <c r="O6404" s="1">
        <v>15</v>
      </c>
      <c r="P6404" s="1" t="s">
        <v>1511</v>
      </c>
      <c r="Q6404" s="4" t="s">
        <v>21</v>
      </c>
    </row>
    <row r="6405" spans="1:17" ht="22.5" x14ac:dyDescent="0.25">
      <c r="A6405" s="3">
        <v>195</v>
      </c>
      <c r="B6405" s="1" t="s">
        <v>472</v>
      </c>
      <c r="C6405" s="1" t="s">
        <v>15</v>
      </c>
      <c r="D6405" s="1" t="s">
        <v>228</v>
      </c>
      <c r="E6405" s="1">
        <v>2235231</v>
      </c>
      <c r="F6405" s="1" t="s">
        <v>302</v>
      </c>
      <c r="G6405" s="1">
        <v>2235232</v>
      </c>
      <c r="H6405" s="1" t="s">
        <v>473</v>
      </c>
      <c r="I6405" s="2">
        <v>45066</v>
      </c>
      <c r="J6405" s="15" t="str">
        <f>MID(Tabla1[[#This Row],[HORA]],1,5)</f>
        <v>18:38</v>
      </c>
      <c r="K6405" s="16">
        <f>IF(Tabla1[[#This Row],[FECHA]]=I6406,IF(J6406-J6405&gt;0,(J6406-J6405)*1440,0),0)</f>
        <v>0.99999999999983658</v>
      </c>
      <c r="L6405" s="14">
        <v>4.04</v>
      </c>
      <c r="M6405" s="13" t="s">
        <v>56177</v>
      </c>
      <c r="N6405" s="1" t="s">
        <v>390</v>
      </c>
      <c r="O6405" s="1">
        <v>0</v>
      </c>
      <c r="P6405" s="1" t="s">
        <v>300</v>
      </c>
      <c r="Q6405" s="4" t="s">
        <v>21</v>
      </c>
    </row>
    <row r="6406" spans="1:17" ht="22.5" x14ac:dyDescent="0.25">
      <c r="A6406" s="3">
        <v>2140</v>
      </c>
      <c r="B6406" s="1" t="s">
        <v>6514</v>
      </c>
      <c r="C6406" s="1" t="s">
        <v>15</v>
      </c>
      <c r="D6406" s="1" t="s">
        <v>40</v>
      </c>
      <c r="E6406" s="1">
        <v>43686689</v>
      </c>
      <c r="F6406" s="1" t="s">
        <v>6515</v>
      </c>
      <c r="G6406" s="1">
        <v>2235235</v>
      </c>
      <c r="H6406" s="1" t="s">
        <v>6516</v>
      </c>
      <c r="I6406" s="2">
        <v>45066</v>
      </c>
      <c r="J6406" s="15" t="str">
        <f>MID(Tabla1[[#This Row],[HORA]],1,5)</f>
        <v>18:39</v>
      </c>
      <c r="K6406" s="16">
        <f>IF(Tabla1[[#This Row],[FECHA]]=I6407,IF(J6407-J6406&gt;0,(J6407-J6406)*1440,0),0)</f>
        <v>2.0000000000001528</v>
      </c>
      <c r="L6406" s="14">
        <v>2.14</v>
      </c>
      <c r="M6406" s="13" t="s">
        <v>56178</v>
      </c>
      <c r="N6406" s="1" t="s">
        <v>1531</v>
      </c>
      <c r="O6406" s="1">
        <v>10</v>
      </c>
      <c r="P6406" s="1" t="s">
        <v>986</v>
      </c>
      <c r="Q6406" s="4" t="s">
        <v>21</v>
      </c>
    </row>
    <row r="6407" spans="1:17" ht="22.5" x14ac:dyDescent="0.25">
      <c r="A6407" s="3">
        <v>7489</v>
      </c>
      <c r="B6407" s="1" t="s">
        <v>23446</v>
      </c>
      <c r="C6407" s="1" t="s">
        <v>15</v>
      </c>
      <c r="D6407" s="1" t="s">
        <v>30</v>
      </c>
      <c r="E6407" s="1">
        <v>75940390</v>
      </c>
      <c r="F6407" s="1" t="s">
        <v>8931</v>
      </c>
      <c r="G6407" s="1">
        <v>2234811</v>
      </c>
      <c r="H6407" s="1" t="s">
        <v>8932</v>
      </c>
      <c r="I6407" s="2">
        <v>45066</v>
      </c>
      <c r="J6407" s="15" t="str">
        <f>MID(Tabla1[[#This Row],[HORA]],1,5)</f>
        <v>18:41</v>
      </c>
      <c r="K6407" s="16">
        <f>IF(Tabla1[[#This Row],[FECHA]]=I6408,IF(J6408-J6407&gt;0,(J6408-J6407)*1440,0),0)</f>
        <v>0</v>
      </c>
      <c r="L6407" s="14">
        <v>3.15</v>
      </c>
      <c r="M6407" s="13" t="s">
        <v>56180</v>
      </c>
      <c r="N6407" s="1" t="s">
        <v>23447</v>
      </c>
      <c r="O6407" s="1">
        <v>15</v>
      </c>
      <c r="P6407" s="1" t="s">
        <v>20</v>
      </c>
      <c r="Q6407" s="4" t="s">
        <v>21</v>
      </c>
    </row>
    <row r="6408" spans="1:17" ht="22.5" x14ac:dyDescent="0.25">
      <c r="A6408" s="3">
        <v>7625</v>
      </c>
      <c r="B6408" s="1" t="s">
        <v>23864</v>
      </c>
      <c r="C6408" s="1" t="s">
        <v>15</v>
      </c>
      <c r="D6408" s="1" t="s">
        <v>23</v>
      </c>
      <c r="E6408" s="1">
        <v>43767761</v>
      </c>
      <c r="F6408" s="1" t="s">
        <v>23865</v>
      </c>
      <c r="G6408" s="1">
        <v>2235237</v>
      </c>
      <c r="H6408" s="1" t="s">
        <v>23866</v>
      </c>
      <c r="I6408" s="2">
        <v>45066</v>
      </c>
      <c r="J6408" s="15" t="str">
        <f>MID(Tabla1[[#This Row],[HORA]],1,5)</f>
        <v>18:41</v>
      </c>
      <c r="K6408" s="16">
        <f>IF(Tabla1[[#This Row],[FECHA]]=I6409,IF(J6409-J6408&gt;0,(J6409-J6408)*1440,0),0)</f>
        <v>0.99999999999999645</v>
      </c>
      <c r="L6408" s="14">
        <v>4.5199999999999996</v>
      </c>
      <c r="M6408" s="13" t="s">
        <v>56180</v>
      </c>
      <c r="N6408" s="1" t="s">
        <v>23867</v>
      </c>
      <c r="O6408" s="1">
        <v>10</v>
      </c>
      <c r="P6408" s="1" t="s">
        <v>300</v>
      </c>
      <c r="Q6408" s="4" t="s">
        <v>21</v>
      </c>
    </row>
    <row r="6409" spans="1:17" ht="22.5" x14ac:dyDescent="0.25">
      <c r="A6409" s="3">
        <v>13559</v>
      </c>
      <c r="B6409" s="1" t="s">
        <v>41721</v>
      </c>
      <c r="C6409" s="1" t="s">
        <v>15</v>
      </c>
      <c r="D6409" s="1" t="s">
        <v>40</v>
      </c>
      <c r="E6409" s="1">
        <v>41673473</v>
      </c>
      <c r="F6409" s="1" t="s">
        <v>41722</v>
      </c>
      <c r="G6409" s="1">
        <v>41673473</v>
      </c>
      <c r="H6409" s="1" t="s">
        <v>41722</v>
      </c>
      <c r="I6409" s="2">
        <v>45066</v>
      </c>
      <c r="J6409" s="15" t="str">
        <f>MID(Tabla1[[#This Row],[HORA]],1,5)</f>
        <v>18:42</v>
      </c>
      <c r="K6409" s="16">
        <f>IF(Tabla1[[#This Row],[FECHA]]=I6410,IF(J6410-J6409&gt;0,(J6410-J6409)*1440,0),0)</f>
        <v>2.9999999999999893</v>
      </c>
      <c r="L6409" s="14">
        <v>4.2699999999999996</v>
      </c>
      <c r="M6409" s="13" t="s">
        <v>56181</v>
      </c>
      <c r="N6409" s="1" t="s">
        <v>2178</v>
      </c>
      <c r="O6409" s="1">
        <v>20</v>
      </c>
      <c r="P6409" s="1" t="s">
        <v>1511</v>
      </c>
      <c r="Q6409" s="4" t="s">
        <v>21</v>
      </c>
    </row>
    <row r="6410" spans="1:17" ht="22.5" x14ac:dyDescent="0.25">
      <c r="A6410" s="3">
        <v>7626</v>
      </c>
      <c r="B6410" s="1" t="s">
        <v>23868</v>
      </c>
      <c r="C6410" s="1" t="s">
        <v>15</v>
      </c>
      <c r="D6410" s="1" t="s">
        <v>93</v>
      </c>
      <c r="E6410" s="1">
        <v>44344535</v>
      </c>
      <c r="F6410" s="1" t="s">
        <v>23869</v>
      </c>
      <c r="G6410" s="1">
        <v>74051118</v>
      </c>
      <c r="H6410" s="1" t="s">
        <v>23870</v>
      </c>
      <c r="I6410" s="2">
        <v>45066</v>
      </c>
      <c r="J6410" s="15" t="str">
        <f>MID(Tabla1[[#This Row],[HORA]],1,5)</f>
        <v>18:45</v>
      </c>
      <c r="K6410" s="16">
        <f>IF(Tabla1[[#This Row],[FECHA]]=I6411,IF(J6411-J6410&gt;0,(J6411-J6410)*1440,0),0)</f>
        <v>0</v>
      </c>
      <c r="L6410" s="14">
        <v>7.21</v>
      </c>
      <c r="M6410" s="13" t="s">
        <v>56184</v>
      </c>
      <c r="N6410" s="1" t="s">
        <v>2030</v>
      </c>
      <c r="O6410" s="1">
        <v>10</v>
      </c>
      <c r="P6410" s="1" t="s">
        <v>300</v>
      </c>
      <c r="Q6410" s="4" t="s">
        <v>21</v>
      </c>
    </row>
    <row r="6411" spans="1:17" ht="22.5" x14ac:dyDescent="0.25">
      <c r="A6411" s="3">
        <v>13560</v>
      </c>
      <c r="B6411" s="1" t="s">
        <v>41723</v>
      </c>
      <c r="C6411" s="1" t="s">
        <v>15</v>
      </c>
      <c r="D6411" s="1" t="s">
        <v>1847</v>
      </c>
      <c r="E6411" s="1">
        <v>16645904</v>
      </c>
      <c r="F6411" s="1" t="s">
        <v>5679</v>
      </c>
      <c r="G6411" s="1">
        <v>47739915</v>
      </c>
      <c r="H6411" s="1" t="s">
        <v>41724</v>
      </c>
      <c r="I6411" s="2">
        <v>45066</v>
      </c>
      <c r="J6411" s="15" t="str">
        <f>MID(Tabla1[[#This Row],[HORA]],1,5)</f>
        <v>18:45</v>
      </c>
      <c r="K6411" s="16">
        <f>IF(Tabla1[[#This Row],[FECHA]]=I6412,IF(J6412-J6411&gt;0,(J6412-J6411)*1440,0),0)</f>
        <v>2.9999999999999893</v>
      </c>
      <c r="L6411" s="14">
        <v>4.3600000000000003</v>
      </c>
      <c r="M6411" s="13" t="s">
        <v>56184</v>
      </c>
      <c r="N6411" s="1" t="s">
        <v>41725</v>
      </c>
      <c r="O6411" s="1">
        <v>20</v>
      </c>
      <c r="P6411" s="1" t="s">
        <v>1511</v>
      </c>
      <c r="Q6411" s="4" t="s">
        <v>21</v>
      </c>
    </row>
    <row r="6412" spans="1:17" ht="22.5" x14ac:dyDescent="0.25">
      <c r="A6412" s="3">
        <v>7627</v>
      </c>
      <c r="B6412" s="1" t="s">
        <v>23871</v>
      </c>
      <c r="C6412" s="1" t="s">
        <v>15</v>
      </c>
      <c r="D6412" s="1" t="s">
        <v>23</v>
      </c>
      <c r="E6412" s="1">
        <v>41284308</v>
      </c>
      <c r="F6412" s="1" t="s">
        <v>23872</v>
      </c>
      <c r="G6412" s="1">
        <v>42128525</v>
      </c>
      <c r="H6412" s="1" t="s">
        <v>23873</v>
      </c>
      <c r="I6412" s="2">
        <v>45066</v>
      </c>
      <c r="J6412" s="15" t="str">
        <f>MID(Tabla1[[#This Row],[HORA]],1,5)</f>
        <v>18:48</v>
      </c>
      <c r="K6412" s="16">
        <f>IF(Tabla1[[#This Row],[FECHA]]=I6413,IF(J6413-J6412&gt;0,(J6413-J6412)*1440,0),0)</f>
        <v>3.9999999999999858</v>
      </c>
      <c r="L6412" s="14">
        <v>2.57</v>
      </c>
      <c r="M6412" s="13" t="s">
        <v>56187</v>
      </c>
      <c r="N6412" s="1" t="s">
        <v>2008</v>
      </c>
      <c r="O6412" s="1">
        <v>10</v>
      </c>
      <c r="P6412" s="1" t="s">
        <v>300</v>
      </c>
      <c r="Q6412" s="4" t="s">
        <v>21</v>
      </c>
    </row>
    <row r="6413" spans="1:17" ht="22.5" x14ac:dyDescent="0.25">
      <c r="A6413" s="3">
        <v>18353</v>
      </c>
      <c r="B6413" s="1" t="s">
        <v>54755</v>
      </c>
      <c r="C6413" s="1" t="s">
        <v>15</v>
      </c>
      <c r="D6413" s="1" t="s">
        <v>40</v>
      </c>
      <c r="E6413" s="1">
        <v>20608793080</v>
      </c>
      <c r="F6413" s="1" t="s">
        <v>49810</v>
      </c>
      <c r="G6413" s="1">
        <v>72218212</v>
      </c>
      <c r="H6413" s="1" t="s">
        <v>23037</v>
      </c>
      <c r="I6413" s="2">
        <v>45066</v>
      </c>
      <c r="J6413" s="15" t="str">
        <f>MID(Tabla1[[#This Row],[HORA]],1,5)</f>
        <v>18:52</v>
      </c>
      <c r="K6413" s="16">
        <f>IF(Tabla1[[#This Row],[FECHA]]=I6414,IF(J6414-J6413&gt;0,(J6414-J6413)*1440,0),0)</f>
        <v>0.99999999999999645</v>
      </c>
      <c r="L6413" s="14">
        <v>3.36</v>
      </c>
      <c r="M6413" s="13" t="s">
        <v>56191</v>
      </c>
      <c r="N6413" s="1" t="s">
        <v>54756</v>
      </c>
      <c r="O6413" s="1">
        <v>15</v>
      </c>
      <c r="P6413" s="1" t="s">
        <v>1511</v>
      </c>
      <c r="Q6413" s="4" t="s">
        <v>21</v>
      </c>
    </row>
    <row r="6414" spans="1:17" ht="22.5" x14ac:dyDescent="0.25">
      <c r="A6414" s="3">
        <v>13561</v>
      </c>
      <c r="B6414" s="1" t="s">
        <v>41726</v>
      </c>
      <c r="C6414" s="1" t="s">
        <v>15</v>
      </c>
      <c r="D6414" s="1" t="s">
        <v>228</v>
      </c>
      <c r="E6414" s="1">
        <v>80347324</v>
      </c>
      <c r="F6414" s="1" t="s">
        <v>41727</v>
      </c>
      <c r="G6414" s="1">
        <v>80347324</v>
      </c>
      <c r="H6414" s="1" t="s">
        <v>41727</v>
      </c>
      <c r="I6414" s="2">
        <v>45066</v>
      </c>
      <c r="J6414" s="15" t="str">
        <f>MID(Tabla1[[#This Row],[HORA]],1,5)</f>
        <v>18:53</v>
      </c>
      <c r="K6414" s="16">
        <f>IF(Tabla1[[#This Row],[FECHA]]=I6415,IF(J6415-J6414&gt;0,(J6415-J6414)*1440,0),0)</f>
        <v>0.99999999999999645</v>
      </c>
      <c r="L6414" s="14">
        <v>2.1</v>
      </c>
      <c r="M6414" s="13" t="s">
        <v>56192</v>
      </c>
      <c r="N6414" s="1" t="s">
        <v>2178</v>
      </c>
      <c r="O6414" s="1">
        <v>10</v>
      </c>
      <c r="P6414" s="1" t="s">
        <v>1511</v>
      </c>
      <c r="Q6414" s="4" t="s">
        <v>21</v>
      </c>
    </row>
    <row r="6415" spans="1:17" ht="22.5" x14ac:dyDescent="0.25">
      <c r="A6415" s="3">
        <v>2141</v>
      </c>
      <c r="B6415" s="1" t="s">
        <v>6517</v>
      </c>
      <c r="C6415" s="1" t="s">
        <v>15</v>
      </c>
      <c r="D6415" s="1" t="s">
        <v>71</v>
      </c>
      <c r="E6415" s="1">
        <v>74139936</v>
      </c>
      <c r="F6415" s="1" t="s">
        <v>6518</v>
      </c>
      <c r="G6415" s="1">
        <v>47210721</v>
      </c>
      <c r="H6415" s="1" t="s">
        <v>6519</v>
      </c>
      <c r="I6415" s="2">
        <v>45066</v>
      </c>
      <c r="J6415" s="15" t="str">
        <f>MID(Tabla1[[#This Row],[HORA]],1,5)</f>
        <v>18:54</v>
      </c>
      <c r="K6415" s="16">
        <f>IF(Tabla1[[#This Row],[FECHA]]=I6416,IF(J6416-J6415&gt;0,(J6416-J6415)*1440,0),0)</f>
        <v>3.9999999999999858</v>
      </c>
      <c r="L6415" s="14">
        <v>5.0199999999999996</v>
      </c>
      <c r="M6415" s="13" t="s">
        <v>56193</v>
      </c>
      <c r="N6415" s="1" t="s">
        <v>6520</v>
      </c>
      <c r="O6415" s="1">
        <v>13</v>
      </c>
      <c r="P6415" s="1" t="s">
        <v>986</v>
      </c>
      <c r="Q6415" s="4" t="s">
        <v>21</v>
      </c>
    </row>
    <row r="6416" spans="1:17" ht="22.5" x14ac:dyDescent="0.25">
      <c r="A6416" s="3">
        <v>7628</v>
      </c>
      <c r="B6416" s="1" t="s">
        <v>23874</v>
      </c>
      <c r="C6416" s="1" t="s">
        <v>15</v>
      </c>
      <c r="D6416" s="1" t="s">
        <v>82</v>
      </c>
      <c r="E6416" s="1">
        <v>16790006</v>
      </c>
      <c r="F6416" s="1" t="s">
        <v>23875</v>
      </c>
      <c r="G6416" s="1">
        <v>2235241</v>
      </c>
      <c r="H6416" s="1" t="s">
        <v>23876</v>
      </c>
      <c r="I6416" s="2">
        <v>45066</v>
      </c>
      <c r="J6416" s="15" t="str">
        <f>MID(Tabla1[[#This Row],[HORA]],1,5)</f>
        <v>18:58</v>
      </c>
      <c r="K6416" s="16">
        <f>IF(Tabla1[[#This Row],[FECHA]]=I6417,IF(J6417-J6416&gt;0,(J6417-J6416)*1440,0),0)</f>
        <v>1.0000000000001563</v>
      </c>
      <c r="L6416" s="14">
        <v>7.5</v>
      </c>
      <c r="M6416" s="13" t="s">
        <v>56197</v>
      </c>
      <c r="N6416" s="1" t="s">
        <v>2681</v>
      </c>
      <c r="O6416" s="1">
        <v>20</v>
      </c>
      <c r="P6416" s="1" t="s">
        <v>300</v>
      </c>
      <c r="Q6416" s="4" t="s">
        <v>21</v>
      </c>
    </row>
    <row r="6417" spans="1:17" ht="22.5" x14ac:dyDescent="0.25">
      <c r="A6417" s="3">
        <v>13562</v>
      </c>
      <c r="B6417" s="1" t="s">
        <v>41728</v>
      </c>
      <c r="C6417" s="1" t="s">
        <v>15</v>
      </c>
      <c r="D6417" s="1" t="s">
        <v>33</v>
      </c>
      <c r="E6417" s="1">
        <v>3651131</v>
      </c>
      <c r="F6417" s="1" t="s">
        <v>31163</v>
      </c>
      <c r="G6417" s="1">
        <v>2235242</v>
      </c>
      <c r="H6417" s="1" t="s">
        <v>41729</v>
      </c>
      <c r="I6417" s="2">
        <v>45066</v>
      </c>
      <c r="J6417" s="15" t="str">
        <f>MID(Tabla1[[#This Row],[HORA]],1,5)</f>
        <v>18:59</v>
      </c>
      <c r="K6417" s="16">
        <f>IF(Tabla1[[#This Row],[FECHA]]=I6418,IF(J6418-J6417&gt;0,(J6418-J6417)*1440,0),0)</f>
        <v>2.9999999999999893</v>
      </c>
      <c r="L6417" s="14">
        <v>3.2</v>
      </c>
      <c r="M6417" s="13" t="s">
        <v>56198</v>
      </c>
      <c r="N6417" s="1" t="s">
        <v>41730</v>
      </c>
      <c r="O6417" s="1">
        <v>30</v>
      </c>
      <c r="P6417" s="1" t="s">
        <v>1511</v>
      </c>
      <c r="Q6417" s="4" t="s">
        <v>21</v>
      </c>
    </row>
    <row r="6418" spans="1:17" ht="22.5" x14ac:dyDescent="0.25">
      <c r="A6418" s="3">
        <v>13563</v>
      </c>
      <c r="B6418" s="1" t="s">
        <v>41731</v>
      </c>
      <c r="C6418" s="1" t="s">
        <v>15</v>
      </c>
      <c r="D6418" s="1" t="s">
        <v>40</v>
      </c>
      <c r="E6418" s="1">
        <v>46231452</v>
      </c>
      <c r="F6418" s="1" t="s">
        <v>41732</v>
      </c>
      <c r="G6418" s="1">
        <v>47530617</v>
      </c>
      <c r="H6418" s="1" t="s">
        <v>41733</v>
      </c>
      <c r="I6418" s="2">
        <v>45066</v>
      </c>
      <c r="J6418" s="15" t="str">
        <f>MID(Tabla1[[#This Row],[HORA]],1,5)</f>
        <v>19:02</v>
      </c>
      <c r="K6418" s="16">
        <f>IF(Tabla1[[#This Row],[FECHA]]=I6419,IF(J6419-J6418&gt;0,(J6419-J6418)*1440,0),0)</f>
        <v>2.9999999999998295</v>
      </c>
      <c r="L6418" s="14">
        <v>2.2999999999999998</v>
      </c>
      <c r="M6418" s="13" t="s">
        <v>56201</v>
      </c>
      <c r="N6418" s="1" t="s">
        <v>41734</v>
      </c>
      <c r="O6418" s="1">
        <v>10</v>
      </c>
      <c r="P6418" s="1" t="s">
        <v>1511</v>
      </c>
      <c r="Q6418" s="4" t="s">
        <v>21</v>
      </c>
    </row>
    <row r="6419" spans="1:17" ht="22.5" x14ac:dyDescent="0.25">
      <c r="A6419" s="3">
        <v>7629</v>
      </c>
      <c r="B6419" s="1" t="s">
        <v>23877</v>
      </c>
      <c r="C6419" s="1" t="s">
        <v>15</v>
      </c>
      <c r="D6419" s="1" t="s">
        <v>228</v>
      </c>
      <c r="E6419" s="1">
        <v>73765117</v>
      </c>
      <c r="F6419" s="1" t="s">
        <v>23878</v>
      </c>
      <c r="G6419" s="1">
        <v>0</v>
      </c>
      <c r="H6419" s="1" t="s">
        <v>1788</v>
      </c>
      <c r="I6419" s="2">
        <v>45066</v>
      </c>
      <c r="J6419" s="15" t="str">
        <f>MID(Tabla1[[#This Row],[HORA]],1,5)</f>
        <v>19:05</v>
      </c>
      <c r="K6419" s="16">
        <f>IF(Tabla1[[#This Row],[FECHA]]=I6420,IF(J6420-J6419&gt;0,(J6420-J6419)*1440,0),0)</f>
        <v>2.0000000000001528</v>
      </c>
      <c r="L6419" s="14">
        <v>3.5</v>
      </c>
      <c r="M6419" s="13" t="s">
        <v>56204</v>
      </c>
      <c r="N6419" s="1" t="s">
        <v>1715</v>
      </c>
      <c r="O6419" s="1">
        <v>10</v>
      </c>
      <c r="P6419" s="1" t="s">
        <v>300</v>
      </c>
      <c r="Q6419" s="4" t="s">
        <v>21</v>
      </c>
    </row>
    <row r="6420" spans="1:17" ht="22.5" x14ac:dyDescent="0.25">
      <c r="A6420" s="3">
        <v>7630</v>
      </c>
      <c r="B6420" s="1" t="s">
        <v>23879</v>
      </c>
      <c r="C6420" s="1" t="s">
        <v>15</v>
      </c>
      <c r="D6420" s="1" t="s">
        <v>40</v>
      </c>
      <c r="E6420" s="1">
        <v>42946018</v>
      </c>
      <c r="F6420" s="1" t="s">
        <v>23880</v>
      </c>
      <c r="G6420" s="1">
        <v>2235244</v>
      </c>
      <c r="H6420" s="1" t="s">
        <v>23881</v>
      </c>
      <c r="I6420" s="2">
        <v>45066</v>
      </c>
      <c r="J6420" s="15" t="str">
        <f>MID(Tabla1[[#This Row],[HORA]],1,5)</f>
        <v>19:07</v>
      </c>
      <c r="K6420" s="16">
        <f>IF(Tabla1[[#This Row],[FECHA]]=I6421,IF(J6421-J6420&gt;0,(J6421-J6420)*1440,0),0)</f>
        <v>2.9999999999999893</v>
      </c>
      <c r="L6420" s="14">
        <v>5</v>
      </c>
      <c r="M6420" s="13" t="s">
        <v>56206</v>
      </c>
      <c r="N6420" s="1" t="s">
        <v>23882</v>
      </c>
      <c r="O6420" s="1">
        <v>50</v>
      </c>
      <c r="P6420" s="1" t="s">
        <v>300</v>
      </c>
      <c r="Q6420" s="4" t="s">
        <v>21</v>
      </c>
    </row>
    <row r="6421" spans="1:17" ht="22.5" x14ac:dyDescent="0.25">
      <c r="A6421" s="3">
        <v>13564</v>
      </c>
      <c r="B6421" s="1" t="s">
        <v>41735</v>
      </c>
      <c r="C6421" s="1" t="s">
        <v>15</v>
      </c>
      <c r="D6421" s="1" t="s">
        <v>40</v>
      </c>
      <c r="E6421" s="1">
        <v>16496815</v>
      </c>
      <c r="F6421" s="1" t="s">
        <v>40027</v>
      </c>
      <c r="G6421" s="1">
        <v>2235245</v>
      </c>
      <c r="H6421" s="1" t="s">
        <v>41736</v>
      </c>
      <c r="I6421" s="2">
        <v>45066</v>
      </c>
      <c r="J6421" s="15" t="str">
        <f>MID(Tabla1[[#This Row],[HORA]],1,5)</f>
        <v>19:10</v>
      </c>
      <c r="K6421" s="16">
        <f>IF(Tabla1[[#This Row],[FECHA]]=I6422,IF(J6422-J6421&gt;0,(J6422-J6421)*1440,0),0)</f>
        <v>0</v>
      </c>
      <c r="L6421" s="14">
        <v>2.35</v>
      </c>
      <c r="M6421" s="13" t="s">
        <v>56209</v>
      </c>
      <c r="N6421" s="1" t="s">
        <v>41737</v>
      </c>
      <c r="O6421" s="1">
        <v>15</v>
      </c>
      <c r="P6421" s="1" t="s">
        <v>1511</v>
      </c>
      <c r="Q6421" s="4" t="s">
        <v>21</v>
      </c>
    </row>
    <row r="6422" spans="1:17" ht="22.5" x14ac:dyDescent="0.25">
      <c r="A6422" s="3">
        <v>17129</v>
      </c>
      <c r="B6422" s="1" t="s">
        <v>51699</v>
      </c>
      <c r="C6422" s="1" t="s">
        <v>15</v>
      </c>
      <c r="D6422" s="1" t="s">
        <v>40</v>
      </c>
      <c r="E6422" s="1">
        <v>10732048796</v>
      </c>
      <c r="F6422" s="1" t="s">
        <v>51434</v>
      </c>
      <c r="G6422" s="1">
        <v>47488490</v>
      </c>
      <c r="H6422" s="1" t="s">
        <v>4772</v>
      </c>
      <c r="I6422" s="2">
        <v>45066</v>
      </c>
      <c r="J6422" s="15" t="str">
        <f>MID(Tabla1[[#This Row],[HORA]],1,5)</f>
        <v>19:10</v>
      </c>
      <c r="K6422" s="16">
        <f>IF(Tabla1[[#This Row],[FECHA]]=I6423,IF(J6423-J6422&gt;0,(J6423-J6422)*1440,0),0)</f>
        <v>2.9999999999998295</v>
      </c>
      <c r="L6422" s="14">
        <v>4.5</v>
      </c>
      <c r="M6422" s="13" t="s">
        <v>56209</v>
      </c>
      <c r="N6422" s="1" t="s">
        <v>51700</v>
      </c>
      <c r="O6422" s="1">
        <v>30</v>
      </c>
      <c r="P6422" s="1" t="s">
        <v>300</v>
      </c>
      <c r="Q6422" s="4" t="s">
        <v>21</v>
      </c>
    </row>
    <row r="6423" spans="1:17" ht="22.5" x14ac:dyDescent="0.25">
      <c r="A6423" s="3">
        <v>7631</v>
      </c>
      <c r="B6423" s="1" t="s">
        <v>23883</v>
      </c>
      <c r="C6423" s="1" t="s">
        <v>15</v>
      </c>
      <c r="D6423" s="1" t="s">
        <v>71</v>
      </c>
      <c r="E6423" s="1">
        <v>77478714</v>
      </c>
      <c r="F6423" s="1" t="s">
        <v>23884</v>
      </c>
      <c r="G6423" s="1">
        <v>2235246</v>
      </c>
      <c r="H6423" s="1" t="s">
        <v>23885</v>
      </c>
      <c r="I6423" s="2">
        <v>45066</v>
      </c>
      <c r="J6423" s="15" t="str">
        <f>MID(Tabla1[[#This Row],[HORA]],1,5)</f>
        <v>19:13</v>
      </c>
      <c r="K6423" s="16">
        <f>IF(Tabla1[[#This Row],[FECHA]]=I6424,IF(J6424-J6423&gt;0,(J6424-J6423)*1440,0),0)</f>
        <v>2.0000000000001528</v>
      </c>
      <c r="L6423" s="14">
        <v>6.2</v>
      </c>
      <c r="M6423" s="13" t="s">
        <v>56212</v>
      </c>
      <c r="N6423" s="1" t="s">
        <v>23886</v>
      </c>
      <c r="O6423" s="1">
        <v>20</v>
      </c>
      <c r="P6423" s="1" t="s">
        <v>300</v>
      </c>
      <c r="Q6423" s="4" t="s">
        <v>21</v>
      </c>
    </row>
    <row r="6424" spans="1:17" ht="22.5" x14ac:dyDescent="0.25">
      <c r="A6424" s="3">
        <v>17130</v>
      </c>
      <c r="B6424" s="1" t="s">
        <v>51701</v>
      </c>
      <c r="C6424" s="1" t="s">
        <v>15</v>
      </c>
      <c r="D6424" s="1" t="s">
        <v>23</v>
      </c>
      <c r="E6424" s="1">
        <v>20479970115</v>
      </c>
      <c r="F6424" s="1" t="s">
        <v>51702</v>
      </c>
      <c r="G6424" s="1">
        <v>2235248</v>
      </c>
      <c r="H6424" s="1" t="s">
        <v>51703</v>
      </c>
      <c r="I6424" s="2">
        <v>45066</v>
      </c>
      <c r="J6424" s="15" t="str">
        <f>MID(Tabla1[[#This Row],[HORA]],1,5)</f>
        <v>19:15</v>
      </c>
      <c r="K6424" s="16">
        <f>IF(Tabla1[[#This Row],[FECHA]]=I6425,IF(J6425-J6424&gt;0,(J6425-J6424)*1440,0),0)</f>
        <v>1.9999999999999929</v>
      </c>
      <c r="L6424" s="14">
        <v>3.36</v>
      </c>
      <c r="M6424" s="13" t="s">
        <v>56214</v>
      </c>
      <c r="N6424" s="1" t="s">
        <v>51704</v>
      </c>
      <c r="O6424" s="1">
        <v>20</v>
      </c>
      <c r="P6424" s="1" t="s">
        <v>300</v>
      </c>
      <c r="Q6424" s="4" t="s">
        <v>21</v>
      </c>
    </row>
    <row r="6425" spans="1:17" ht="22.5" x14ac:dyDescent="0.25">
      <c r="A6425" s="3">
        <v>17131</v>
      </c>
      <c r="B6425" s="1" t="s">
        <v>51705</v>
      </c>
      <c r="C6425" s="1" t="s">
        <v>15</v>
      </c>
      <c r="D6425" s="1" t="s">
        <v>82</v>
      </c>
      <c r="E6425" s="1">
        <v>10414082543</v>
      </c>
      <c r="F6425" s="1" t="s">
        <v>48182</v>
      </c>
      <c r="G6425" s="1">
        <v>2235249</v>
      </c>
      <c r="H6425" s="1" t="s">
        <v>49896</v>
      </c>
      <c r="I6425" s="2">
        <v>45066</v>
      </c>
      <c r="J6425" s="15" t="str">
        <f>MID(Tabla1[[#This Row],[HORA]],1,5)</f>
        <v>19:17</v>
      </c>
      <c r="K6425" s="16">
        <f>IF(Tabla1[[#This Row],[FECHA]]=I6426,IF(J6426-J6425&gt;0,(J6426-J6425)*1440,0),0)</f>
        <v>0.99999999999999645</v>
      </c>
      <c r="L6425" s="14">
        <v>4.3</v>
      </c>
      <c r="M6425" s="13" t="s">
        <v>56216</v>
      </c>
      <c r="N6425" s="1" t="s">
        <v>51706</v>
      </c>
      <c r="O6425" s="1">
        <v>10</v>
      </c>
      <c r="P6425" s="1" t="s">
        <v>300</v>
      </c>
      <c r="Q6425" s="4" t="s">
        <v>21</v>
      </c>
    </row>
    <row r="6426" spans="1:17" ht="22.5" x14ac:dyDescent="0.25">
      <c r="A6426" s="3">
        <v>18354</v>
      </c>
      <c r="B6426" s="1" t="s">
        <v>54757</v>
      </c>
      <c r="C6426" s="1" t="s">
        <v>15</v>
      </c>
      <c r="D6426" s="1" t="s">
        <v>82</v>
      </c>
      <c r="E6426" s="1">
        <v>10062214657</v>
      </c>
      <c r="F6426" s="1" t="s">
        <v>48060</v>
      </c>
      <c r="G6426" s="1">
        <v>76618694</v>
      </c>
      <c r="H6426" s="1" t="s">
        <v>2736</v>
      </c>
      <c r="I6426" s="2">
        <v>45066</v>
      </c>
      <c r="J6426" s="15" t="str">
        <f>MID(Tabla1[[#This Row],[HORA]],1,5)</f>
        <v>19:18</v>
      </c>
      <c r="K6426" s="16">
        <f>IF(Tabla1[[#This Row],[FECHA]]=I6427,IF(J6427-J6426&gt;0,(J6427-J6426)*1440,0),0)</f>
        <v>2.9999999999999893</v>
      </c>
      <c r="L6426" s="14">
        <v>4.54</v>
      </c>
      <c r="M6426" s="13" t="s">
        <v>56217</v>
      </c>
      <c r="N6426" s="1" t="s">
        <v>54758</v>
      </c>
      <c r="O6426" s="1">
        <v>15</v>
      </c>
      <c r="P6426" s="1" t="s">
        <v>1511</v>
      </c>
      <c r="Q6426" s="4" t="s">
        <v>21</v>
      </c>
    </row>
    <row r="6427" spans="1:17" ht="22.5" x14ac:dyDescent="0.25">
      <c r="A6427" s="3">
        <v>7632</v>
      </c>
      <c r="B6427" s="1" t="s">
        <v>23887</v>
      </c>
      <c r="C6427" s="1" t="s">
        <v>15</v>
      </c>
      <c r="D6427" s="1" t="s">
        <v>40</v>
      </c>
      <c r="E6427" s="1">
        <v>16673600</v>
      </c>
      <c r="F6427" s="1" t="s">
        <v>23888</v>
      </c>
      <c r="G6427" s="1">
        <v>16528572</v>
      </c>
      <c r="H6427" s="1" t="s">
        <v>23889</v>
      </c>
      <c r="I6427" s="2">
        <v>45066</v>
      </c>
      <c r="J6427" s="15" t="str">
        <f>MID(Tabla1[[#This Row],[HORA]],1,5)</f>
        <v>19:21</v>
      </c>
      <c r="K6427" s="16">
        <f>IF(Tabla1[[#This Row],[FECHA]]=I6428,IF(J6428-J6427&gt;0,(J6428-J6427)*1440,0),0)</f>
        <v>0.99999999999999645</v>
      </c>
      <c r="L6427" s="14">
        <v>2.21</v>
      </c>
      <c r="M6427" s="13" t="s">
        <v>56220</v>
      </c>
      <c r="N6427" s="1" t="s">
        <v>23890</v>
      </c>
      <c r="O6427" s="1">
        <v>10</v>
      </c>
      <c r="P6427" s="1" t="s">
        <v>300</v>
      </c>
      <c r="Q6427" s="4" t="s">
        <v>21</v>
      </c>
    </row>
    <row r="6428" spans="1:17" ht="22.5" x14ac:dyDescent="0.25">
      <c r="A6428" s="3">
        <v>7633</v>
      </c>
      <c r="B6428" s="1" t="s">
        <v>23891</v>
      </c>
      <c r="C6428" s="1" t="s">
        <v>15</v>
      </c>
      <c r="D6428" s="1" t="s">
        <v>82</v>
      </c>
      <c r="E6428" s="1">
        <v>75133386</v>
      </c>
      <c r="F6428" s="1" t="s">
        <v>23892</v>
      </c>
      <c r="G6428" s="1">
        <v>76209929</v>
      </c>
      <c r="H6428" s="1" t="s">
        <v>23893</v>
      </c>
      <c r="I6428" s="2">
        <v>45066</v>
      </c>
      <c r="J6428" s="15" t="str">
        <f>MID(Tabla1[[#This Row],[HORA]],1,5)</f>
        <v>19:22</v>
      </c>
      <c r="K6428" s="16">
        <f>IF(Tabla1[[#This Row],[FECHA]]=I6429,IF(J6429-J6428&gt;0,(J6429-J6428)*1440,0),0)</f>
        <v>3.9999999999999858</v>
      </c>
      <c r="L6428" s="14">
        <v>3.45</v>
      </c>
      <c r="M6428" s="13" t="s">
        <v>56221</v>
      </c>
      <c r="N6428" s="1" t="s">
        <v>23894</v>
      </c>
      <c r="O6428" s="1">
        <v>10</v>
      </c>
      <c r="P6428" s="1" t="s">
        <v>300</v>
      </c>
      <c r="Q6428" s="4" t="s">
        <v>21</v>
      </c>
    </row>
    <row r="6429" spans="1:17" ht="22.5" x14ac:dyDescent="0.25">
      <c r="A6429" s="3">
        <v>13565</v>
      </c>
      <c r="B6429" s="1" t="s">
        <v>41738</v>
      </c>
      <c r="C6429" s="1" t="s">
        <v>15</v>
      </c>
      <c r="D6429" s="1" t="s">
        <v>82</v>
      </c>
      <c r="E6429" s="1">
        <v>75775201</v>
      </c>
      <c r="F6429" s="1" t="s">
        <v>41739</v>
      </c>
      <c r="G6429" s="1">
        <v>2235250</v>
      </c>
      <c r="H6429" s="1" t="s">
        <v>41740</v>
      </c>
      <c r="I6429" s="2">
        <v>45066</v>
      </c>
      <c r="J6429" s="15" t="str">
        <f>MID(Tabla1[[#This Row],[HORA]],1,5)</f>
        <v>19:26</v>
      </c>
      <c r="K6429" s="16">
        <f>IF(Tabla1[[#This Row],[FECHA]]=I6430,IF(J6430-J6429&gt;0,(J6430-J6429)*1440,0),0)</f>
        <v>1.999999999999833</v>
      </c>
      <c r="L6429" s="14">
        <v>3.14</v>
      </c>
      <c r="M6429" s="13" t="s">
        <v>56225</v>
      </c>
      <c r="N6429" s="1" t="s">
        <v>41741</v>
      </c>
      <c r="O6429" s="1">
        <v>15</v>
      </c>
      <c r="P6429" s="1" t="s">
        <v>1511</v>
      </c>
      <c r="Q6429" s="4" t="s">
        <v>21</v>
      </c>
    </row>
    <row r="6430" spans="1:17" ht="22.5" x14ac:dyDescent="0.25">
      <c r="A6430" s="3">
        <v>7634</v>
      </c>
      <c r="B6430" s="1" t="s">
        <v>23895</v>
      </c>
      <c r="C6430" s="1" t="s">
        <v>15</v>
      </c>
      <c r="D6430" s="1" t="s">
        <v>40</v>
      </c>
      <c r="E6430" s="1">
        <v>70525809</v>
      </c>
      <c r="F6430" s="1" t="s">
        <v>8438</v>
      </c>
      <c r="G6430" s="1">
        <v>2235251</v>
      </c>
      <c r="H6430" s="1" t="s">
        <v>17830</v>
      </c>
      <c r="I6430" s="2">
        <v>45066</v>
      </c>
      <c r="J6430" s="15" t="str">
        <f>MID(Tabla1[[#This Row],[HORA]],1,5)</f>
        <v>19:28</v>
      </c>
      <c r="K6430" s="16">
        <f>IF(Tabla1[[#This Row],[FECHA]]=I6431,IF(J6431-J6430&gt;0,(J6431-J6430)*1440,0),0)</f>
        <v>4.0000000000003055</v>
      </c>
      <c r="L6430" s="14">
        <v>4.5199999999999996</v>
      </c>
      <c r="M6430" s="13" t="s">
        <v>56227</v>
      </c>
      <c r="N6430" s="1" t="s">
        <v>23896</v>
      </c>
      <c r="O6430" s="1">
        <v>10</v>
      </c>
      <c r="P6430" s="1" t="s">
        <v>300</v>
      </c>
      <c r="Q6430" s="4" t="s">
        <v>21</v>
      </c>
    </row>
    <row r="6431" spans="1:17" ht="22.5" x14ac:dyDescent="0.25">
      <c r="A6431" s="3">
        <v>7635</v>
      </c>
      <c r="B6431" s="1" t="s">
        <v>23897</v>
      </c>
      <c r="C6431" s="1" t="s">
        <v>15</v>
      </c>
      <c r="D6431" s="1" t="s">
        <v>23</v>
      </c>
      <c r="E6431" s="1">
        <v>41279160</v>
      </c>
      <c r="F6431" s="1" t="s">
        <v>23898</v>
      </c>
      <c r="G6431" s="1">
        <v>2235254</v>
      </c>
      <c r="H6431" s="1" t="s">
        <v>23899</v>
      </c>
      <c r="I6431" s="2">
        <v>45066</v>
      </c>
      <c r="J6431" s="15" t="str">
        <f>MID(Tabla1[[#This Row],[HORA]],1,5)</f>
        <v>19:32</v>
      </c>
      <c r="K6431" s="16">
        <f>IF(Tabla1[[#This Row],[FECHA]]=I6432,IF(J6432-J6431&gt;0,(J6432-J6431)*1440,0),0)</f>
        <v>3.9999999999999858</v>
      </c>
      <c r="L6431" s="14">
        <v>4.46</v>
      </c>
      <c r="M6431" s="13" t="s">
        <v>56231</v>
      </c>
      <c r="N6431" s="1" t="s">
        <v>23900</v>
      </c>
      <c r="O6431" s="1">
        <v>15</v>
      </c>
      <c r="P6431" s="1" t="s">
        <v>300</v>
      </c>
      <c r="Q6431" s="4" t="s">
        <v>21</v>
      </c>
    </row>
    <row r="6432" spans="1:17" ht="22.5" x14ac:dyDescent="0.25">
      <c r="A6432" s="3">
        <v>7495</v>
      </c>
      <c r="B6432" s="1" t="s">
        <v>23457</v>
      </c>
      <c r="C6432" s="1" t="s">
        <v>15</v>
      </c>
      <c r="D6432" s="1" t="s">
        <v>3088</v>
      </c>
      <c r="E6432" s="1">
        <v>40388713</v>
      </c>
      <c r="F6432" s="1" t="s">
        <v>23458</v>
      </c>
      <c r="G6432" s="1">
        <v>2234835</v>
      </c>
      <c r="H6432" s="1" t="s">
        <v>23459</v>
      </c>
      <c r="I6432" s="2">
        <v>45066</v>
      </c>
      <c r="J6432" s="15" t="str">
        <f>MID(Tabla1[[#This Row],[HORA]],1,5)</f>
        <v>19:36</v>
      </c>
      <c r="K6432" s="16">
        <f>IF(Tabla1[[#This Row],[FECHA]]=I6433,IF(J6433-J6432&gt;0,(J6433-J6432)*1440,0),0)</f>
        <v>3.9999999999999858</v>
      </c>
      <c r="L6432" s="14">
        <v>4.3600000000000003</v>
      </c>
      <c r="M6432" s="13" t="s">
        <v>56235</v>
      </c>
      <c r="N6432" s="1" t="s">
        <v>230</v>
      </c>
      <c r="O6432" s="1">
        <v>10</v>
      </c>
      <c r="P6432" s="1" t="s">
        <v>20</v>
      </c>
      <c r="Q6432" s="4" t="s">
        <v>21</v>
      </c>
    </row>
    <row r="6433" spans="1:17" ht="22.5" x14ac:dyDescent="0.25">
      <c r="A6433" s="3">
        <v>2142</v>
      </c>
      <c r="B6433" s="1" t="s">
        <v>6521</v>
      </c>
      <c r="C6433" s="1" t="s">
        <v>15</v>
      </c>
      <c r="D6433" s="1" t="s">
        <v>71</v>
      </c>
      <c r="E6433" s="1">
        <v>16516163</v>
      </c>
      <c r="F6433" s="1" t="s">
        <v>6522</v>
      </c>
      <c r="G6433" s="1">
        <v>16516163</v>
      </c>
      <c r="H6433" s="1" t="s">
        <v>6522</v>
      </c>
      <c r="I6433" s="2">
        <v>45066</v>
      </c>
      <c r="J6433" s="15" t="str">
        <f>MID(Tabla1[[#This Row],[HORA]],1,5)</f>
        <v>19:40</v>
      </c>
      <c r="K6433" s="16">
        <f>IF(Tabla1[[#This Row],[FECHA]]=I6434,IF(J6434-J6433&gt;0,(J6434-J6433)*1440,0),0)</f>
        <v>7.9999999999999716</v>
      </c>
      <c r="L6433" s="14">
        <v>2.0699999999999998</v>
      </c>
      <c r="M6433" s="13" t="s">
        <v>56239</v>
      </c>
      <c r="N6433" s="1" t="s">
        <v>2178</v>
      </c>
      <c r="O6433" s="1">
        <v>30</v>
      </c>
      <c r="P6433" s="1" t="s">
        <v>986</v>
      </c>
      <c r="Q6433" s="4" t="s">
        <v>21</v>
      </c>
    </row>
    <row r="6434" spans="1:17" ht="22.5" x14ac:dyDescent="0.25">
      <c r="A6434" s="3">
        <v>13567</v>
      </c>
      <c r="B6434" s="1" t="s">
        <v>41746</v>
      </c>
      <c r="C6434" s="1" t="s">
        <v>15</v>
      </c>
      <c r="D6434" s="1" t="s">
        <v>23</v>
      </c>
      <c r="E6434" s="1">
        <v>42079032</v>
      </c>
      <c r="F6434" s="1" t="s">
        <v>41747</v>
      </c>
      <c r="G6434" s="1">
        <v>2235260</v>
      </c>
      <c r="H6434" s="1" t="s">
        <v>41748</v>
      </c>
      <c r="I6434" s="2">
        <v>45066</v>
      </c>
      <c r="J6434" s="15" t="str">
        <f>MID(Tabla1[[#This Row],[HORA]],1,5)</f>
        <v>19:48</v>
      </c>
      <c r="K6434" s="16">
        <f>IF(Tabla1[[#This Row],[FECHA]]=I6435,IF(J6435-J6434&gt;0,(J6435-J6434)*1440,0),0)</f>
        <v>0.99999999999983658</v>
      </c>
      <c r="L6434" s="14">
        <v>3.36</v>
      </c>
      <c r="M6434" s="13" t="s">
        <v>56247</v>
      </c>
      <c r="N6434" s="1" t="s">
        <v>41749</v>
      </c>
      <c r="O6434" s="1">
        <v>20</v>
      </c>
      <c r="P6434" s="1" t="s">
        <v>1511</v>
      </c>
      <c r="Q6434" s="4" t="s">
        <v>21</v>
      </c>
    </row>
    <row r="6435" spans="1:17" ht="22.5" x14ac:dyDescent="0.25">
      <c r="A6435" s="3">
        <v>15979</v>
      </c>
      <c r="B6435" s="1" t="s">
        <v>48584</v>
      </c>
      <c r="C6435" s="1" t="s">
        <v>15</v>
      </c>
      <c r="D6435" s="1" t="s">
        <v>40</v>
      </c>
      <c r="E6435" s="1">
        <v>20525851631</v>
      </c>
      <c r="F6435" s="1" t="s">
        <v>48585</v>
      </c>
      <c r="G6435" s="1">
        <v>18092905</v>
      </c>
      <c r="H6435" s="1" t="s">
        <v>48586</v>
      </c>
      <c r="I6435" s="2">
        <v>45066</v>
      </c>
      <c r="J6435" s="15" t="str">
        <f>MID(Tabla1[[#This Row],[HORA]],1,5)</f>
        <v>19:49</v>
      </c>
      <c r="K6435" s="16">
        <f>IF(Tabla1[[#This Row],[FECHA]]=I6436,IF(J6436-J6435&gt;0,(J6436-J6435)*1440,0),0)</f>
        <v>8.999999999999968</v>
      </c>
      <c r="L6435" s="14">
        <v>2.37</v>
      </c>
      <c r="M6435" s="13" t="s">
        <v>56248</v>
      </c>
      <c r="N6435" s="1" t="s">
        <v>48587</v>
      </c>
      <c r="O6435" s="1">
        <v>3</v>
      </c>
      <c r="P6435" s="1" t="s">
        <v>986</v>
      </c>
      <c r="Q6435" s="4" t="s">
        <v>206</v>
      </c>
    </row>
    <row r="6436" spans="1:17" ht="22.5" x14ac:dyDescent="0.25">
      <c r="A6436" s="3">
        <v>7636</v>
      </c>
      <c r="B6436" s="1" t="s">
        <v>23901</v>
      </c>
      <c r="C6436" s="1" t="s">
        <v>15</v>
      </c>
      <c r="D6436" s="1" t="s">
        <v>40</v>
      </c>
      <c r="E6436" s="1">
        <v>16653033</v>
      </c>
      <c r="F6436" s="1" t="s">
        <v>11174</v>
      </c>
      <c r="G6436" s="1">
        <v>2235262</v>
      </c>
      <c r="H6436" s="1" t="s">
        <v>23902</v>
      </c>
      <c r="I6436" s="2">
        <v>45066</v>
      </c>
      <c r="J6436" s="15" t="str">
        <f>MID(Tabla1[[#This Row],[HORA]],1,5)</f>
        <v>19:58</v>
      </c>
      <c r="K6436" s="16">
        <f>IF(Tabla1[[#This Row],[FECHA]]=I6437,IF(J6437-J6436&gt;0,(J6437-J6436)*1440,0),0)</f>
        <v>5.0000000000001421</v>
      </c>
      <c r="L6436" s="14">
        <v>5.38</v>
      </c>
      <c r="M6436" s="13" t="s">
        <v>56257</v>
      </c>
      <c r="N6436" s="1" t="s">
        <v>15154</v>
      </c>
      <c r="O6436" s="1">
        <v>25</v>
      </c>
      <c r="P6436" s="1" t="s">
        <v>300</v>
      </c>
      <c r="Q6436" s="4" t="s">
        <v>21</v>
      </c>
    </row>
    <row r="6437" spans="1:17" ht="22.5" x14ac:dyDescent="0.25">
      <c r="A6437" s="3">
        <v>7637</v>
      </c>
      <c r="B6437" s="1" t="s">
        <v>23903</v>
      </c>
      <c r="C6437" s="1" t="s">
        <v>15</v>
      </c>
      <c r="D6437" s="1" t="s">
        <v>77</v>
      </c>
      <c r="E6437" s="1">
        <v>16725127</v>
      </c>
      <c r="F6437" s="1" t="s">
        <v>19274</v>
      </c>
      <c r="G6437" s="1">
        <v>2235263</v>
      </c>
      <c r="H6437" s="1" t="s">
        <v>19275</v>
      </c>
      <c r="I6437" s="2">
        <v>45066</v>
      </c>
      <c r="J6437" s="15" t="str">
        <f>MID(Tabla1[[#This Row],[HORA]],1,5)</f>
        <v>20:03</v>
      </c>
      <c r="K6437" s="16">
        <f>IF(Tabla1[[#This Row],[FECHA]]=I6438,IF(J6438-J6437&gt;0,(J6438-J6437)*1440,0),0)</f>
        <v>1.999999999999833</v>
      </c>
      <c r="L6437" s="14">
        <v>7.44</v>
      </c>
      <c r="M6437" s="13" t="s">
        <v>56262</v>
      </c>
      <c r="N6437" s="1" t="s">
        <v>2681</v>
      </c>
      <c r="O6437" s="1">
        <v>13</v>
      </c>
      <c r="P6437" s="1" t="s">
        <v>300</v>
      </c>
      <c r="Q6437" s="4" t="s">
        <v>21</v>
      </c>
    </row>
    <row r="6438" spans="1:17" ht="22.5" x14ac:dyDescent="0.25">
      <c r="A6438" s="3">
        <v>13569</v>
      </c>
      <c r="B6438" s="1" t="s">
        <v>41754</v>
      </c>
      <c r="C6438" s="1" t="s">
        <v>15</v>
      </c>
      <c r="D6438" s="1" t="s">
        <v>82</v>
      </c>
      <c r="E6438" s="1">
        <v>17598966</v>
      </c>
      <c r="F6438" s="1" t="s">
        <v>7896</v>
      </c>
      <c r="G6438" s="1">
        <v>17598966</v>
      </c>
      <c r="H6438" s="1" t="s">
        <v>7896</v>
      </c>
      <c r="I6438" s="2">
        <v>45066</v>
      </c>
      <c r="J6438" s="15" t="str">
        <f>MID(Tabla1[[#This Row],[HORA]],1,5)</f>
        <v>20:05</v>
      </c>
      <c r="K6438" s="16">
        <f>IF(Tabla1[[#This Row],[FECHA]]=I6439,IF(J6439-J6438&gt;0,(J6439-J6438)*1440,0),0)</f>
        <v>1.0000000000001563</v>
      </c>
      <c r="L6438" s="14">
        <v>3.31</v>
      </c>
      <c r="M6438" s="13" t="s">
        <v>56264</v>
      </c>
      <c r="N6438" s="1" t="s">
        <v>2178</v>
      </c>
      <c r="O6438" s="1">
        <v>80</v>
      </c>
      <c r="P6438" s="1" t="s">
        <v>1511</v>
      </c>
      <c r="Q6438" s="4" t="s">
        <v>21</v>
      </c>
    </row>
    <row r="6439" spans="1:17" ht="22.5" x14ac:dyDescent="0.25">
      <c r="A6439" s="3">
        <v>17132</v>
      </c>
      <c r="B6439" s="1" t="s">
        <v>51707</v>
      </c>
      <c r="C6439" s="1" t="s">
        <v>15</v>
      </c>
      <c r="D6439" s="1" t="s">
        <v>93</v>
      </c>
      <c r="E6439" s="1">
        <v>20603396201</v>
      </c>
      <c r="F6439" s="1" t="s">
        <v>51708</v>
      </c>
      <c r="G6439" s="1">
        <v>74909051</v>
      </c>
      <c r="H6439" s="1" t="s">
        <v>51709</v>
      </c>
      <c r="I6439" s="2">
        <v>45066</v>
      </c>
      <c r="J6439" s="15" t="str">
        <f>MID(Tabla1[[#This Row],[HORA]],1,5)</f>
        <v>20:06</v>
      </c>
      <c r="K6439" s="16">
        <f>IF(Tabla1[[#This Row],[FECHA]]=I6440,IF(J6440-J6439&gt;0,(J6440-J6439)*1440,0),0)</f>
        <v>3.9999999999999858</v>
      </c>
      <c r="L6439" s="14">
        <v>3.12</v>
      </c>
      <c r="M6439" s="13" t="s">
        <v>56265</v>
      </c>
      <c r="N6439" s="1" t="s">
        <v>51710</v>
      </c>
      <c r="O6439" s="1">
        <v>10</v>
      </c>
      <c r="P6439" s="1" t="s">
        <v>300</v>
      </c>
      <c r="Q6439" s="4" t="s">
        <v>21</v>
      </c>
    </row>
    <row r="6440" spans="1:17" ht="22.5" x14ac:dyDescent="0.25">
      <c r="A6440" s="3">
        <v>13570</v>
      </c>
      <c r="B6440" s="1" t="s">
        <v>41755</v>
      </c>
      <c r="C6440" s="1" t="s">
        <v>15</v>
      </c>
      <c r="D6440" s="1" t="s">
        <v>40</v>
      </c>
      <c r="E6440" s="1">
        <v>16524669</v>
      </c>
      <c r="F6440" s="1" t="s">
        <v>41756</v>
      </c>
      <c r="G6440" s="1">
        <v>7455645</v>
      </c>
      <c r="H6440" s="1" t="s">
        <v>41757</v>
      </c>
      <c r="I6440" s="2">
        <v>45066</v>
      </c>
      <c r="J6440" s="15" t="str">
        <f>MID(Tabla1[[#This Row],[HORA]],1,5)</f>
        <v>20:10</v>
      </c>
      <c r="K6440" s="16">
        <f>IF(Tabla1[[#This Row],[FECHA]]=I6441,IF(J6441-J6440&gt;0,(J6441-J6440)*1440,0),0)</f>
        <v>3.9999999999999858</v>
      </c>
      <c r="L6440" s="14">
        <v>5.21</v>
      </c>
      <c r="M6440" s="13" t="s">
        <v>56269</v>
      </c>
      <c r="N6440" s="1" t="s">
        <v>41758</v>
      </c>
      <c r="O6440" s="1">
        <v>15</v>
      </c>
      <c r="P6440" s="1" t="s">
        <v>1511</v>
      </c>
      <c r="Q6440" s="4" t="s">
        <v>21</v>
      </c>
    </row>
    <row r="6441" spans="1:17" ht="22.5" x14ac:dyDescent="0.25">
      <c r="A6441" s="3">
        <v>13571</v>
      </c>
      <c r="B6441" s="1" t="s">
        <v>41759</v>
      </c>
      <c r="C6441" s="1" t="s">
        <v>15</v>
      </c>
      <c r="D6441" s="1" t="s">
        <v>40</v>
      </c>
      <c r="E6441" s="1">
        <v>43944839</v>
      </c>
      <c r="F6441" s="1" t="s">
        <v>3049</v>
      </c>
      <c r="G6441" s="1">
        <v>2235266</v>
      </c>
      <c r="H6441" s="1" t="s">
        <v>41760</v>
      </c>
      <c r="I6441" s="2">
        <v>45066</v>
      </c>
      <c r="J6441" s="15" t="str">
        <f>MID(Tabla1[[#This Row],[HORA]],1,5)</f>
        <v>20:14</v>
      </c>
      <c r="K6441" s="16">
        <f>IF(Tabla1[[#This Row],[FECHA]]=I6442,IF(J6442-J6441&gt;0,(J6442-J6441)*1440,0),0)</f>
        <v>3.0000000000001492</v>
      </c>
      <c r="L6441" s="14">
        <v>2.5499999999999998</v>
      </c>
      <c r="M6441" s="13" t="s">
        <v>56273</v>
      </c>
      <c r="N6441" s="1" t="s">
        <v>41761</v>
      </c>
      <c r="O6441" s="1">
        <v>20</v>
      </c>
      <c r="P6441" s="1" t="s">
        <v>1511</v>
      </c>
      <c r="Q6441" s="4" t="s">
        <v>21</v>
      </c>
    </row>
    <row r="6442" spans="1:17" ht="22.5" x14ac:dyDescent="0.25">
      <c r="A6442" s="3">
        <v>13572</v>
      </c>
      <c r="B6442" s="1" t="s">
        <v>41762</v>
      </c>
      <c r="C6442" s="1" t="s">
        <v>15</v>
      </c>
      <c r="D6442" s="1" t="s">
        <v>82</v>
      </c>
      <c r="E6442" s="1">
        <v>16409485</v>
      </c>
      <c r="F6442" s="1" t="s">
        <v>41763</v>
      </c>
      <c r="G6442" s="1">
        <v>2235267</v>
      </c>
      <c r="H6442" s="1" t="s">
        <v>41764</v>
      </c>
      <c r="I6442" s="2">
        <v>45066</v>
      </c>
      <c r="J6442" s="15" t="str">
        <f>MID(Tabla1[[#This Row],[HORA]],1,5)</f>
        <v>20:17</v>
      </c>
      <c r="K6442" s="16">
        <f>IF(Tabla1[[#This Row],[FECHA]]=I6443,IF(J6443-J6442&gt;0,(J6443-J6442)*1440,0),0)</f>
        <v>8.9999999999998082</v>
      </c>
      <c r="L6442" s="14">
        <v>4.28</v>
      </c>
      <c r="M6442" s="13" t="s">
        <v>56276</v>
      </c>
      <c r="N6442" s="1" t="s">
        <v>41765</v>
      </c>
      <c r="O6442" s="1">
        <v>25</v>
      </c>
      <c r="P6442" s="1" t="s">
        <v>1511</v>
      </c>
      <c r="Q6442" s="4" t="s">
        <v>21</v>
      </c>
    </row>
    <row r="6443" spans="1:17" ht="22.5" x14ac:dyDescent="0.25">
      <c r="A6443" s="3">
        <v>7638</v>
      </c>
      <c r="B6443" s="1" t="s">
        <v>23904</v>
      </c>
      <c r="C6443" s="1" t="s">
        <v>15</v>
      </c>
      <c r="D6443" s="1" t="s">
        <v>71</v>
      </c>
      <c r="E6443" s="1">
        <v>27578346</v>
      </c>
      <c r="F6443" s="1" t="s">
        <v>11866</v>
      </c>
      <c r="G6443" s="1">
        <v>2235270</v>
      </c>
      <c r="H6443" s="1" t="s">
        <v>11867</v>
      </c>
      <c r="I6443" s="2">
        <v>45066</v>
      </c>
      <c r="J6443" s="15" t="str">
        <f>MID(Tabla1[[#This Row],[HORA]],1,5)</f>
        <v>20:26</v>
      </c>
      <c r="K6443" s="16">
        <f>IF(Tabla1[[#This Row],[FECHA]]=I6444,IF(J6444-J6443&gt;0,(J6444-J6443)*1440,0),0)</f>
        <v>1.9999999999999929</v>
      </c>
      <c r="L6443" s="14">
        <v>6.14</v>
      </c>
      <c r="M6443" s="13" t="s">
        <v>56285</v>
      </c>
      <c r="N6443" s="1" t="s">
        <v>23905</v>
      </c>
      <c r="O6443" s="1">
        <v>20</v>
      </c>
      <c r="P6443" s="1" t="s">
        <v>300</v>
      </c>
      <c r="Q6443" s="4" t="s">
        <v>21</v>
      </c>
    </row>
    <row r="6444" spans="1:17" ht="22.5" x14ac:dyDescent="0.25">
      <c r="A6444" s="3">
        <v>7639</v>
      </c>
      <c r="B6444" s="1" t="s">
        <v>23906</v>
      </c>
      <c r="C6444" s="1" t="s">
        <v>15</v>
      </c>
      <c r="D6444" s="1" t="s">
        <v>33</v>
      </c>
      <c r="E6444" s="1">
        <v>27976714</v>
      </c>
      <c r="F6444" s="1" t="s">
        <v>23907</v>
      </c>
      <c r="G6444" s="1">
        <v>2235271</v>
      </c>
      <c r="H6444" s="1" t="s">
        <v>23908</v>
      </c>
      <c r="I6444" s="2">
        <v>45066</v>
      </c>
      <c r="J6444" s="15" t="str">
        <f>MID(Tabla1[[#This Row],[HORA]],1,5)</f>
        <v>20:28</v>
      </c>
      <c r="K6444" s="16">
        <f>IF(Tabla1[[#This Row],[FECHA]]=I6445,IF(J6445-J6444&gt;0,(J6445-J6444)*1440,0),0)</f>
        <v>1.0000000000001563</v>
      </c>
      <c r="L6444" s="14">
        <v>3.44</v>
      </c>
      <c r="M6444" s="13" t="s">
        <v>56287</v>
      </c>
      <c r="N6444" s="1" t="s">
        <v>23909</v>
      </c>
      <c r="O6444" s="1">
        <v>20</v>
      </c>
      <c r="P6444" s="1" t="s">
        <v>300</v>
      </c>
      <c r="Q6444" s="4" t="s">
        <v>21</v>
      </c>
    </row>
    <row r="6445" spans="1:17" ht="22.5" x14ac:dyDescent="0.25">
      <c r="A6445" s="3">
        <v>7640</v>
      </c>
      <c r="B6445" s="1" t="s">
        <v>23910</v>
      </c>
      <c r="C6445" s="1" t="s">
        <v>15</v>
      </c>
      <c r="D6445" s="1" t="s">
        <v>82</v>
      </c>
      <c r="E6445" s="1">
        <v>77482058</v>
      </c>
      <c r="F6445" s="1" t="s">
        <v>23911</v>
      </c>
      <c r="G6445" s="1">
        <v>0</v>
      </c>
      <c r="H6445" s="1" t="s">
        <v>1788</v>
      </c>
      <c r="I6445" s="2">
        <v>45066</v>
      </c>
      <c r="J6445" s="15" t="str">
        <f>MID(Tabla1[[#This Row],[HORA]],1,5)</f>
        <v>20:29</v>
      </c>
      <c r="K6445" s="16">
        <f>IF(Tabla1[[#This Row],[FECHA]]=I6446,IF(J6446-J6445&gt;0,(J6446-J6445)*1440,0),0)</f>
        <v>2.9999999999999893</v>
      </c>
      <c r="L6445" s="14">
        <v>4.0999999999999996</v>
      </c>
      <c r="M6445" s="13" t="s">
        <v>56288</v>
      </c>
      <c r="N6445" s="1" t="s">
        <v>1715</v>
      </c>
      <c r="O6445" s="1">
        <v>20</v>
      </c>
      <c r="P6445" s="1" t="s">
        <v>300</v>
      </c>
      <c r="Q6445" s="4" t="s">
        <v>21</v>
      </c>
    </row>
    <row r="6446" spans="1:17" ht="22.5" x14ac:dyDescent="0.25">
      <c r="A6446" s="3">
        <v>7641</v>
      </c>
      <c r="B6446" s="1" t="s">
        <v>23912</v>
      </c>
      <c r="C6446" s="1" t="s">
        <v>15</v>
      </c>
      <c r="D6446" s="1" t="s">
        <v>33</v>
      </c>
      <c r="E6446" s="1">
        <v>41685934</v>
      </c>
      <c r="F6446" s="1" t="s">
        <v>5119</v>
      </c>
      <c r="G6446" s="1">
        <v>42380532</v>
      </c>
      <c r="H6446" s="1" t="s">
        <v>23913</v>
      </c>
      <c r="I6446" s="2">
        <v>45066</v>
      </c>
      <c r="J6446" s="15" t="str">
        <f>MID(Tabla1[[#This Row],[HORA]],1,5)</f>
        <v>20:32</v>
      </c>
      <c r="K6446" s="16">
        <f>IF(Tabla1[[#This Row],[FECHA]]=I6447,IF(J6447-J6446&gt;0,(J6447-J6446)*1440,0),0)</f>
        <v>6.9999999999998153</v>
      </c>
      <c r="L6446" s="14">
        <v>4.04</v>
      </c>
      <c r="M6446" s="13" t="s">
        <v>56291</v>
      </c>
      <c r="N6446" s="1" t="s">
        <v>23914</v>
      </c>
      <c r="O6446" s="1">
        <v>10</v>
      </c>
      <c r="P6446" s="1" t="s">
        <v>300</v>
      </c>
      <c r="Q6446" s="4" t="s">
        <v>21</v>
      </c>
    </row>
    <row r="6447" spans="1:17" ht="22.5" x14ac:dyDescent="0.25">
      <c r="A6447" s="3">
        <v>196</v>
      </c>
      <c r="B6447" s="1" t="s">
        <v>474</v>
      </c>
      <c r="C6447" s="1" t="s">
        <v>15</v>
      </c>
      <c r="D6447" s="1" t="s">
        <v>82</v>
      </c>
      <c r="E6447" s="1">
        <v>2235273</v>
      </c>
      <c r="F6447" s="1" t="s">
        <v>302</v>
      </c>
      <c r="G6447" s="1">
        <v>2235274</v>
      </c>
      <c r="H6447" s="1" t="s">
        <v>226</v>
      </c>
      <c r="I6447" s="2">
        <v>45066</v>
      </c>
      <c r="J6447" s="15" t="str">
        <f>MID(Tabla1[[#This Row],[HORA]],1,5)</f>
        <v>20:39</v>
      </c>
      <c r="K6447" s="16">
        <f>IF(Tabla1[[#This Row],[FECHA]]=I6448,IF(J6448-J6447&gt;0,(J6448-J6447)*1440,0),0)</f>
        <v>1.0000000000001563</v>
      </c>
      <c r="L6447" s="14">
        <v>2.14</v>
      </c>
      <c r="M6447" s="13" t="s">
        <v>56298</v>
      </c>
      <c r="N6447" s="1" t="s">
        <v>26</v>
      </c>
      <c r="O6447" s="1">
        <v>0</v>
      </c>
      <c r="P6447" s="1" t="s">
        <v>300</v>
      </c>
      <c r="Q6447" s="4" t="s">
        <v>21</v>
      </c>
    </row>
    <row r="6448" spans="1:17" ht="22.5" x14ac:dyDescent="0.25">
      <c r="A6448" s="3">
        <v>197</v>
      </c>
      <c r="B6448" s="1" t="s">
        <v>475</v>
      </c>
      <c r="C6448" s="1" t="s">
        <v>15</v>
      </c>
      <c r="D6448" s="1" t="s">
        <v>61</v>
      </c>
      <c r="E6448" s="1">
        <v>2235275</v>
      </c>
      <c r="F6448" s="1" t="s">
        <v>302</v>
      </c>
      <c r="G6448" s="1">
        <v>2235276</v>
      </c>
      <c r="H6448" s="1" t="s">
        <v>422</v>
      </c>
      <c r="I6448" s="2">
        <v>45066</v>
      </c>
      <c r="J6448" s="15" t="str">
        <f>MID(Tabla1[[#This Row],[HORA]],1,5)</f>
        <v>20:40</v>
      </c>
      <c r="K6448" s="16">
        <f>IF(Tabla1[[#This Row],[FECHA]]=I6449,IF(J6449-J6448&gt;0,(J6449-J6448)*1440,0),0)</f>
        <v>1.999999999999833</v>
      </c>
      <c r="L6448" s="14">
        <v>3.15</v>
      </c>
      <c r="M6448" s="13" t="s">
        <v>56299</v>
      </c>
      <c r="N6448" s="1" t="s">
        <v>26</v>
      </c>
      <c r="O6448" s="1">
        <v>0</v>
      </c>
      <c r="P6448" s="1" t="s">
        <v>300</v>
      </c>
      <c r="Q6448" s="4" t="s">
        <v>21</v>
      </c>
    </row>
    <row r="6449" spans="1:17" ht="22.5" x14ac:dyDescent="0.25">
      <c r="A6449" s="3">
        <v>2143</v>
      </c>
      <c r="B6449" s="1" t="s">
        <v>6523</v>
      </c>
      <c r="C6449" s="1" t="s">
        <v>15</v>
      </c>
      <c r="D6449" s="1" t="s">
        <v>77</v>
      </c>
      <c r="E6449" s="1">
        <v>44314773</v>
      </c>
      <c r="F6449" s="1" t="s">
        <v>6524</v>
      </c>
      <c r="G6449" s="1">
        <v>2235277</v>
      </c>
      <c r="H6449" s="1" t="s">
        <v>6525</v>
      </c>
      <c r="I6449" s="2">
        <v>45066</v>
      </c>
      <c r="J6449" s="15" t="str">
        <f>MID(Tabla1[[#This Row],[HORA]],1,5)</f>
        <v>20:42</v>
      </c>
      <c r="K6449" s="16">
        <f>IF(Tabla1[[#This Row],[FECHA]]=I6450,IF(J6450-J6449&gt;0,(J6450-J6449)*1440,0),0)</f>
        <v>0.99999999999999645</v>
      </c>
      <c r="L6449" s="14">
        <v>4.5199999999999996</v>
      </c>
      <c r="M6449" s="13" t="s">
        <v>56301</v>
      </c>
      <c r="N6449" s="1" t="s">
        <v>6526</v>
      </c>
      <c r="O6449" s="1">
        <v>20</v>
      </c>
      <c r="P6449" s="1" t="s">
        <v>986</v>
      </c>
      <c r="Q6449" s="4" t="s">
        <v>21</v>
      </c>
    </row>
    <row r="6450" spans="1:17" ht="22.5" x14ac:dyDescent="0.25">
      <c r="A6450" s="3">
        <v>15474</v>
      </c>
      <c r="B6450" s="1" t="s">
        <v>47202</v>
      </c>
      <c r="C6450" s="1" t="s">
        <v>15</v>
      </c>
      <c r="D6450" s="1" t="s">
        <v>40</v>
      </c>
      <c r="E6450" s="1">
        <v>48257249</v>
      </c>
      <c r="F6450" s="1" t="s">
        <v>47203</v>
      </c>
      <c r="G6450" s="1">
        <v>48257249</v>
      </c>
      <c r="H6450" s="1" t="s">
        <v>47203</v>
      </c>
      <c r="I6450" s="2">
        <v>45066</v>
      </c>
      <c r="J6450" s="15" t="str">
        <f>MID(Tabla1[[#This Row],[HORA]],1,5)</f>
        <v>20:43</v>
      </c>
      <c r="K6450" s="16">
        <f>IF(Tabla1[[#This Row],[FECHA]]=I6451,IF(J6451-J6450&gt;0,(J6451-J6450)*1440,0),0)</f>
        <v>13.000000000000114</v>
      </c>
      <c r="L6450" s="14">
        <v>4.2699999999999996</v>
      </c>
      <c r="M6450" s="13" t="s">
        <v>56302</v>
      </c>
      <c r="N6450" s="1" t="s">
        <v>28118</v>
      </c>
      <c r="O6450" s="1">
        <v>4</v>
      </c>
      <c r="P6450" s="1" t="s">
        <v>645</v>
      </c>
      <c r="Q6450" s="4" t="s">
        <v>21</v>
      </c>
    </row>
    <row r="6451" spans="1:17" ht="22.5" x14ac:dyDescent="0.25">
      <c r="A6451" s="3">
        <v>15475</v>
      </c>
      <c r="B6451" s="1" t="s">
        <v>47204</v>
      </c>
      <c r="C6451" s="1" t="s">
        <v>15</v>
      </c>
      <c r="D6451" s="1" t="s">
        <v>40</v>
      </c>
      <c r="E6451" s="1">
        <v>43602338</v>
      </c>
      <c r="F6451" s="1" t="s">
        <v>47205</v>
      </c>
      <c r="G6451" s="1">
        <v>43602338</v>
      </c>
      <c r="H6451" s="1" t="s">
        <v>47205</v>
      </c>
      <c r="I6451" s="2">
        <v>45066</v>
      </c>
      <c r="J6451" s="15" t="str">
        <f>MID(Tabla1[[#This Row],[HORA]],1,5)</f>
        <v>20:56</v>
      </c>
      <c r="K6451" s="16">
        <f>IF(Tabla1[[#This Row],[FECHA]]=I6452,IF(J6452-J6451&gt;0,(J6452-J6451)*1440,0),0)</f>
        <v>0.99999999999999645</v>
      </c>
      <c r="L6451" s="14">
        <v>7.21</v>
      </c>
      <c r="M6451" s="13" t="s">
        <v>56315</v>
      </c>
      <c r="N6451" s="1" t="s">
        <v>47206</v>
      </c>
      <c r="O6451" s="1">
        <v>4</v>
      </c>
      <c r="P6451" s="1" t="s">
        <v>645</v>
      </c>
      <c r="Q6451" s="4" t="s">
        <v>21</v>
      </c>
    </row>
    <row r="6452" spans="1:17" ht="22.5" x14ac:dyDescent="0.25">
      <c r="A6452" s="3">
        <v>17133</v>
      </c>
      <c r="B6452" s="1" t="s">
        <v>51711</v>
      </c>
      <c r="C6452" s="1" t="s">
        <v>15</v>
      </c>
      <c r="D6452" s="1" t="s">
        <v>33</v>
      </c>
      <c r="E6452" s="1">
        <v>20608028448</v>
      </c>
      <c r="F6452" s="1" t="s">
        <v>48665</v>
      </c>
      <c r="G6452" s="1">
        <v>3619788</v>
      </c>
      <c r="H6452" s="1" t="s">
        <v>51712</v>
      </c>
      <c r="I6452" s="2">
        <v>45066</v>
      </c>
      <c r="J6452" s="15" t="str">
        <f>MID(Tabla1[[#This Row],[HORA]],1,5)</f>
        <v>20:57</v>
      </c>
      <c r="K6452" s="16">
        <f>IF(Tabla1[[#This Row],[FECHA]]=I6453,IF(J6453-J6452&gt;0,(J6453-J6452)*1440,0),0)</f>
        <v>0</v>
      </c>
      <c r="L6452" s="14">
        <v>4.3600000000000003</v>
      </c>
      <c r="M6452" s="13" t="s">
        <v>56316</v>
      </c>
      <c r="N6452" s="1" t="s">
        <v>51713</v>
      </c>
      <c r="O6452" s="1">
        <v>35</v>
      </c>
      <c r="P6452" s="1" t="s">
        <v>300</v>
      </c>
      <c r="Q6452" s="4" t="s">
        <v>21</v>
      </c>
    </row>
    <row r="6453" spans="1:17" ht="22.5" x14ac:dyDescent="0.25">
      <c r="A6453" s="3">
        <v>17134</v>
      </c>
      <c r="B6453" s="1" t="s">
        <v>51711</v>
      </c>
      <c r="C6453" s="1" t="s">
        <v>15</v>
      </c>
      <c r="D6453" s="1" t="s">
        <v>33</v>
      </c>
      <c r="E6453" s="1">
        <v>20608028448</v>
      </c>
      <c r="F6453" s="1" t="s">
        <v>48665</v>
      </c>
      <c r="G6453" s="1">
        <v>3619788</v>
      </c>
      <c r="H6453" s="1" t="s">
        <v>51712</v>
      </c>
      <c r="I6453" s="2">
        <v>45066</v>
      </c>
      <c r="J6453" s="15" t="str">
        <f>MID(Tabla1[[#This Row],[HORA]],1,5)</f>
        <v>20:57</v>
      </c>
      <c r="K6453" s="16">
        <f>IF(Tabla1[[#This Row],[FECHA]]=I6454,IF(J6454-J6453&gt;0,(J6454-J6453)*1440,0),0)</f>
        <v>0</v>
      </c>
      <c r="L6453" s="14">
        <v>5.14</v>
      </c>
      <c r="M6453" s="13" t="s">
        <v>56316</v>
      </c>
      <c r="N6453" s="1" t="s">
        <v>51714</v>
      </c>
      <c r="O6453" s="1">
        <v>35</v>
      </c>
      <c r="P6453" s="1" t="s">
        <v>300</v>
      </c>
      <c r="Q6453" s="4" t="s">
        <v>21</v>
      </c>
    </row>
    <row r="6454" spans="1:17" ht="22.5" x14ac:dyDescent="0.25">
      <c r="A6454" s="3">
        <v>17135</v>
      </c>
      <c r="B6454" s="1" t="s">
        <v>51711</v>
      </c>
      <c r="C6454" s="1" t="s">
        <v>15</v>
      </c>
      <c r="D6454" s="1" t="s">
        <v>33</v>
      </c>
      <c r="E6454" s="1">
        <v>20608028448</v>
      </c>
      <c r="F6454" s="1" t="s">
        <v>48665</v>
      </c>
      <c r="G6454" s="1">
        <v>3619788</v>
      </c>
      <c r="H6454" s="1" t="s">
        <v>51712</v>
      </c>
      <c r="I6454" s="2">
        <v>45066</v>
      </c>
      <c r="J6454" s="15" t="str">
        <f>MID(Tabla1[[#This Row],[HORA]],1,5)</f>
        <v>20:57</v>
      </c>
      <c r="K6454" s="16">
        <f>IF(Tabla1[[#This Row],[FECHA]]=I6455,IF(J6455-J6454&gt;0,(J6455-J6454)*1440,0),0)</f>
        <v>0</v>
      </c>
      <c r="L6454" s="14">
        <v>7.51</v>
      </c>
      <c r="M6454" s="13" t="s">
        <v>56316</v>
      </c>
      <c r="N6454" s="1" t="s">
        <v>51715</v>
      </c>
      <c r="O6454" s="1">
        <v>70</v>
      </c>
      <c r="P6454" s="1" t="s">
        <v>300</v>
      </c>
      <c r="Q6454" s="4" t="s">
        <v>21</v>
      </c>
    </row>
    <row r="6455" spans="1:17" ht="22.5" x14ac:dyDescent="0.25">
      <c r="A6455" s="3">
        <v>198</v>
      </c>
      <c r="B6455" s="1" t="s">
        <v>476</v>
      </c>
      <c r="C6455" s="1" t="s">
        <v>15</v>
      </c>
      <c r="D6455" s="1" t="s">
        <v>112</v>
      </c>
      <c r="E6455" s="1">
        <v>2235284</v>
      </c>
      <c r="F6455" s="1" t="s">
        <v>477</v>
      </c>
      <c r="G6455" s="1">
        <v>2235285</v>
      </c>
      <c r="H6455" s="1" t="s">
        <v>478</v>
      </c>
      <c r="I6455" s="2">
        <v>45067</v>
      </c>
      <c r="J6455" s="15" t="str">
        <f>MID(Tabla1[[#This Row],[HORA]],1,5)</f>
        <v>06:17</v>
      </c>
      <c r="K6455" s="16">
        <f>IF(Tabla1[[#This Row],[FECHA]]=I6456,IF(J6456-J6455&gt;0,(J6456-J6455)*1440,0),0)</f>
        <v>0.99999999999999645</v>
      </c>
      <c r="L6455" s="14">
        <v>6.2</v>
      </c>
      <c r="M6455" s="13" t="s">
        <v>479</v>
      </c>
      <c r="N6455" s="1" t="s">
        <v>480</v>
      </c>
      <c r="O6455" s="1">
        <v>0</v>
      </c>
      <c r="P6455" s="1" t="s">
        <v>376</v>
      </c>
      <c r="Q6455" s="4" t="s">
        <v>21</v>
      </c>
    </row>
    <row r="6456" spans="1:17" ht="22.5" x14ac:dyDescent="0.25">
      <c r="A6456" s="3">
        <v>199</v>
      </c>
      <c r="B6456" s="1" t="s">
        <v>481</v>
      </c>
      <c r="C6456" s="1" t="s">
        <v>15</v>
      </c>
      <c r="D6456" s="1" t="s">
        <v>112</v>
      </c>
      <c r="E6456" s="1">
        <v>2235286</v>
      </c>
      <c r="F6456" s="1" t="s">
        <v>482</v>
      </c>
      <c r="G6456" s="1">
        <v>2235287</v>
      </c>
      <c r="H6456" s="1" t="s">
        <v>483</v>
      </c>
      <c r="I6456" s="2">
        <v>45067</v>
      </c>
      <c r="J6456" s="15" t="str">
        <f>MID(Tabla1[[#This Row],[HORA]],1,5)</f>
        <v>06:18</v>
      </c>
      <c r="K6456" s="16">
        <f>IF(Tabla1[[#This Row],[FECHA]]=I6457,IF(J6457-J6456&gt;0,(J6457-J6456)*1440,0),0)</f>
        <v>0.99999999999999645</v>
      </c>
      <c r="L6456" s="14">
        <v>4.8</v>
      </c>
      <c r="M6456" s="13" t="s">
        <v>259</v>
      </c>
      <c r="N6456" s="1" t="s">
        <v>484</v>
      </c>
      <c r="O6456" s="1">
        <v>0</v>
      </c>
      <c r="P6456" s="1" t="s">
        <v>376</v>
      </c>
      <c r="Q6456" s="4" t="s">
        <v>21</v>
      </c>
    </row>
    <row r="6457" spans="1:17" ht="22.5" x14ac:dyDescent="0.25">
      <c r="A6457" s="3">
        <v>200</v>
      </c>
      <c r="B6457" s="1" t="s">
        <v>485</v>
      </c>
      <c r="C6457" s="1" t="s">
        <v>15</v>
      </c>
      <c r="D6457" s="1" t="s">
        <v>40</v>
      </c>
      <c r="E6457" s="1">
        <v>2235288</v>
      </c>
      <c r="F6457" s="1" t="s">
        <v>378</v>
      </c>
      <c r="G6457" s="1">
        <v>2235289</v>
      </c>
      <c r="H6457" s="1" t="s">
        <v>486</v>
      </c>
      <c r="I6457" s="2">
        <v>45067</v>
      </c>
      <c r="J6457" s="15" t="str">
        <f>MID(Tabla1[[#This Row],[HORA]],1,5)</f>
        <v>06:19</v>
      </c>
      <c r="K6457" s="16">
        <f>IF(Tabla1[[#This Row],[FECHA]]=I6458,IF(J6458-J6457&gt;0,(J6458-J6457)*1440,0),0)</f>
        <v>2.9999999999999893</v>
      </c>
      <c r="L6457" s="14">
        <v>2.54</v>
      </c>
      <c r="M6457" s="13" t="s">
        <v>487</v>
      </c>
      <c r="N6457" s="1" t="s">
        <v>488</v>
      </c>
      <c r="O6457" s="1">
        <v>0</v>
      </c>
      <c r="P6457" s="1" t="s">
        <v>376</v>
      </c>
      <c r="Q6457" s="4" t="s">
        <v>21</v>
      </c>
    </row>
    <row r="6458" spans="1:17" ht="22.5" x14ac:dyDescent="0.25">
      <c r="A6458" s="3">
        <v>201</v>
      </c>
      <c r="B6458" s="1" t="s">
        <v>489</v>
      </c>
      <c r="C6458" s="1" t="s">
        <v>15</v>
      </c>
      <c r="D6458" s="1" t="s">
        <v>112</v>
      </c>
      <c r="E6458" s="1">
        <v>2235290</v>
      </c>
      <c r="F6458" s="1" t="s">
        <v>490</v>
      </c>
      <c r="G6458" s="1">
        <v>2235291</v>
      </c>
      <c r="H6458" s="1" t="s">
        <v>491</v>
      </c>
      <c r="I6458" s="2">
        <v>45067</v>
      </c>
      <c r="J6458" s="15" t="str">
        <f>MID(Tabla1[[#This Row],[HORA]],1,5)</f>
        <v>06:22</v>
      </c>
      <c r="K6458" s="16">
        <f>IF(Tabla1[[#This Row],[FECHA]]=I6459,IF(J6459-J6458&gt;0,(J6459-J6458)*1440,0),0)</f>
        <v>9.9999999999999645</v>
      </c>
      <c r="L6458" s="14">
        <f>2+L6199-Datos!$C$8</f>
        <v>3.96</v>
      </c>
      <c r="M6458" s="13" t="s">
        <v>492</v>
      </c>
      <c r="N6458" s="1" t="s">
        <v>493</v>
      </c>
      <c r="O6458" s="1">
        <v>0</v>
      </c>
      <c r="P6458" s="1" t="s">
        <v>376</v>
      </c>
      <c r="Q6458" s="4" t="s">
        <v>21</v>
      </c>
    </row>
    <row r="6459" spans="1:17" ht="22.5" x14ac:dyDescent="0.25">
      <c r="A6459" s="3">
        <v>2146</v>
      </c>
      <c r="B6459" s="1" t="s">
        <v>6530</v>
      </c>
      <c r="C6459" s="1" t="s">
        <v>15</v>
      </c>
      <c r="D6459" s="1" t="s">
        <v>33</v>
      </c>
      <c r="E6459" s="1">
        <v>16453669</v>
      </c>
      <c r="F6459" s="1" t="s">
        <v>6531</v>
      </c>
      <c r="G6459" s="1">
        <v>2235292</v>
      </c>
      <c r="H6459" s="1" t="s">
        <v>6532</v>
      </c>
      <c r="I6459" s="2">
        <v>45067</v>
      </c>
      <c r="J6459" s="15" t="str">
        <f>MID(Tabla1[[#This Row],[HORA]],1,5)</f>
        <v>06:32</v>
      </c>
      <c r="K6459" s="16">
        <f>IF(Tabla1[[#This Row],[FECHA]]=I6460,IF(J6460-J6459&gt;0,(J6460-J6459)*1440,0),0)</f>
        <v>2.9999999999999893</v>
      </c>
      <c r="L6459" s="14">
        <f>2+L6200-Datos!$C$8</f>
        <v>5.16</v>
      </c>
      <c r="M6459" s="13" t="s">
        <v>634</v>
      </c>
      <c r="N6459" s="1" t="s">
        <v>6533</v>
      </c>
      <c r="O6459" s="1">
        <v>35</v>
      </c>
      <c r="P6459" s="1" t="s">
        <v>645</v>
      </c>
      <c r="Q6459" s="4" t="s">
        <v>21</v>
      </c>
    </row>
    <row r="6460" spans="1:17" ht="22.5" x14ac:dyDescent="0.25">
      <c r="A6460" s="3">
        <v>2147</v>
      </c>
      <c r="B6460" s="1" t="s">
        <v>6534</v>
      </c>
      <c r="C6460" s="1" t="s">
        <v>15</v>
      </c>
      <c r="D6460" s="1" t="s">
        <v>77</v>
      </c>
      <c r="E6460" s="1">
        <v>16629659</v>
      </c>
      <c r="F6460" s="1" t="s">
        <v>5435</v>
      </c>
      <c r="G6460" s="1">
        <v>2235293</v>
      </c>
      <c r="H6460" s="1" t="s">
        <v>6535</v>
      </c>
      <c r="I6460" s="2">
        <v>45067</v>
      </c>
      <c r="J6460" s="15" t="str">
        <f>MID(Tabla1[[#This Row],[HORA]],1,5)</f>
        <v>06:35</v>
      </c>
      <c r="K6460" s="16">
        <f>IF(Tabla1[[#This Row],[FECHA]]=I6461,IF(J6461-J6460&gt;0,(J6461-J6460)*1440,0),0)</f>
        <v>2.0000000000000728</v>
      </c>
      <c r="L6460" s="14">
        <f>2+L6201-Datos!$C$8</f>
        <v>6.66</v>
      </c>
      <c r="M6460" s="13" t="s">
        <v>6536</v>
      </c>
      <c r="N6460" s="1" t="s">
        <v>6537</v>
      </c>
      <c r="O6460" s="1">
        <v>10</v>
      </c>
      <c r="P6460" s="1" t="s">
        <v>645</v>
      </c>
      <c r="Q6460" s="4" t="s">
        <v>21</v>
      </c>
    </row>
    <row r="6461" spans="1:17" ht="22.5" x14ac:dyDescent="0.25">
      <c r="A6461" s="3">
        <v>2148</v>
      </c>
      <c r="B6461" s="1" t="s">
        <v>6538</v>
      </c>
      <c r="C6461" s="1" t="s">
        <v>15</v>
      </c>
      <c r="D6461" s="1" t="s">
        <v>82</v>
      </c>
      <c r="E6461" s="1">
        <v>42237795</v>
      </c>
      <c r="F6461" s="1" t="s">
        <v>6539</v>
      </c>
      <c r="G6461" s="1">
        <v>2235294</v>
      </c>
      <c r="H6461" s="1" t="s">
        <v>6540</v>
      </c>
      <c r="I6461" s="2">
        <v>45067</v>
      </c>
      <c r="J6461" s="15" t="str">
        <f>MID(Tabla1[[#This Row],[HORA]],1,5)</f>
        <v>06:37</v>
      </c>
      <c r="K6461" s="16">
        <f>IF(Tabla1[[#This Row],[FECHA]]=I6462,IF(J6462-J6461&gt;0,(J6462-J6461)*1440,0),0)</f>
        <v>10.999999999999961</v>
      </c>
      <c r="L6461" s="14">
        <f>2+L6202-Datos!$C$8</f>
        <v>4.01</v>
      </c>
      <c r="M6461" s="13" t="s">
        <v>68</v>
      </c>
      <c r="N6461" s="1" t="s">
        <v>1715</v>
      </c>
      <c r="O6461" s="1">
        <v>15</v>
      </c>
      <c r="P6461" s="1" t="s">
        <v>645</v>
      </c>
      <c r="Q6461" s="4" t="s">
        <v>21</v>
      </c>
    </row>
    <row r="6462" spans="1:17" ht="22.5" x14ac:dyDescent="0.25">
      <c r="A6462" s="3">
        <v>2149</v>
      </c>
      <c r="B6462" s="1" t="s">
        <v>6541</v>
      </c>
      <c r="C6462" s="1" t="s">
        <v>15</v>
      </c>
      <c r="D6462" s="1" t="s">
        <v>40</v>
      </c>
      <c r="E6462" s="1">
        <v>2630302</v>
      </c>
      <c r="F6462" s="1" t="s">
        <v>6176</v>
      </c>
      <c r="G6462" s="1">
        <v>2235295</v>
      </c>
      <c r="H6462" s="1" t="s">
        <v>6228</v>
      </c>
      <c r="I6462" s="2">
        <v>45067</v>
      </c>
      <c r="J6462" s="15" t="str">
        <f>MID(Tabla1[[#This Row],[HORA]],1,5)</f>
        <v>06:48</v>
      </c>
      <c r="K6462" s="16">
        <f>IF(Tabla1[[#This Row],[FECHA]]=I6463,IF(J6463-J6462&gt;0,(J6463-J6462)*1440,0),0)</f>
        <v>0</v>
      </c>
      <c r="L6462" s="14">
        <f>2+L6203-Datos!$C$8</f>
        <v>6.16</v>
      </c>
      <c r="M6462" s="13" t="s">
        <v>5287</v>
      </c>
      <c r="N6462" s="1" t="s">
        <v>1715</v>
      </c>
      <c r="O6462" s="1">
        <v>5</v>
      </c>
      <c r="P6462" s="1" t="s">
        <v>645</v>
      </c>
      <c r="Q6462" s="4" t="s">
        <v>21</v>
      </c>
    </row>
    <row r="6463" spans="1:17" ht="22.5" x14ac:dyDescent="0.25">
      <c r="A6463" s="3">
        <v>7642</v>
      </c>
      <c r="B6463" s="1" t="s">
        <v>23915</v>
      </c>
      <c r="C6463" s="1" t="s">
        <v>15</v>
      </c>
      <c r="D6463" s="1" t="s">
        <v>40</v>
      </c>
      <c r="E6463" s="1">
        <v>16801261</v>
      </c>
      <c r="F6463" s="1" t="s">
        <v>23916</v>
      </c>
      <c r="G6463" s="1">
        <v>16801261</v>
      </c>
      <c r="H6463" s="1" t="s">
        <v>23916</v>
      </c>
      <c r="I6463" s="2">
        <v>45067</v>
      </c>
      <c r="J6463" s="15" t="str">
        <f>MID(Tabla1[[#This Row],[HORA]],1,5)</f>
        <v>06:48</v>
      </c>
      <c r="K6463" s="16">
        <f>IF(Tabla1[[#This Row],[FECHA]]=I6464,IF(J6464-J6463&gt;0,(J6464-J6463)*1440,0),0)</f>
        <v>15.000000000000027</v>
      </c>
      <c r="L6463" s="14">
        <f>2+L6204-Datos!$C$8</f>
        <v>7.8599999999999994</v>
      </c>
      <c r="M6463" s="13" t="s">
        <v>5287</v>
      </c>
      <c r="N6463" s="1" t="s">
        <v>23917</v>
      </c>
      <c r="O6463" s="1">
        <v>10</v>
      </c>
      <c r="P6463" s="1" t="s">
        <v>376</v>
      </c>
      <c r="Q6463" s="4" t="s">
        <v>21</v>
      </c>
    </row>
    <row r="6464" spans="1:17" ht="22.5" x14ac:dyDescent="0.25">
      <c r="A6464" s="3">
        <v>7643</v>
      </c>
      <c r="B6464" s="1" t="s">
        <v>23918</v>
      </c>
      <c r="C6464" s="1" t="s">
        <v>15</v>
      </c>
      <c r="D6464" s="1" t="s">
        <v>33</v>
      </c>
      <c r="E6464" s="1">
        <v>43098116</v>
      </c>
      <c r="F6464" s="1" t="s">
        <v>23919</v>
      </c>
      <c r="G6464" s="1">
        <v>2235297</v>
      </c>
      <c r="H6464" s="1" t="s">
        <v>23920</v>
      </c>
      <c r="I6464" s="2">
        <v>45067</v>
      </c>
      <c r="J6464" s="15" t="str">
        <f>MID(Tabla1[[#This Row],[HORA]],1,5)</f>
        <v>07:03</v>
      </c>
      <c r="K6464" s="16">
        <f>IF(Tabla1[[#This Row],[FECHA]]=I6465,IF(J6465-J6464&gt;0,(J6465-J6464)*1440,0),0)</f>
        <v>23</v>
      </c>
      <c r="L6464" s="14">
        <f>2+L6205-Datos!$C$8</f>
        <v>5.0199999999999996</v>
      </c>
      <c r="M6464" s="13" t="s">
        <v>602</v>
      </c>
      <c r="N6464" s="1" t="s">
        <v>23921</v>
      </c>
      <c r="O6464" s="1">
        <v>20</v>
      </c>
      <c r="P6464" s="1" t="s">
        <v>376</v>
      </c>
      <c r="Q6464" s="4" t="s">
        <v>21</v>
      </c>
    </row>
    <row r="6465" spans="1:17" ht="22.5" x14ac:dyDescent="0.25">
      <c r="A6465" s="3">
        <v>7644</v>
      </c>
      <c r="B6465" s="1" t="s">
        <v>23922</v>
      </c>
      <c r="C6465" s="1" t="s">
        <v>15</v>
      </c>
      <c r="D6465" s="1" t="s">
        <v>40</v>
      </c>
      <c r="E6465" s="1">
        <v>40015882</v>
      </c>
      <c r="F6465" s="1" t="s">
        <v>3854</v>
      </c>
      <c r="G6465" s="1">
        <v>40015882</v>
      </c>
      <c r="H6465" s="1" t="s">
        <v>3854</v>
      </c>
      <c r="I6465" s="2">
        <v>45067</v>
      </c>
      <c r="J6465" s="15" t="str">
        <f>MID(Tabla1[[#This Row],[HORA]],1,5)</f>
        <v>07:26</v>
      </c>
      <c r="K6465" s="16">
        <f>IF(Tabla1[[#This Row],[FECHA]]=I6466,IF(J6466-J6465&gt;0,(J6466-J6465)*1440,0),0)</f>
        <v>23</v>
      </c>
      <c r="L6465" s="14">
        <f>2+L6206-Datos!$C$8</f>
        <v>5.96</v>
      </c>
      <c r="M6465" s="13" t="s">
        <v>9364</v>
      </c>
      <c r="N6465" s="1" t="s">
        <v>2773</v>
      </c>
      <c r="O6465" s="1">
        <v>10</v>
      </c>
      <c r="P6465" s="1" t="s">
        <v>376</v>
      </c>
      <c r="Q6465" s="4" t="s">
        <v>21</v>
      </c>
    </row>
    <row r="6466" spans="1:17" ht="22.5" x14ac:dyDescent="0.25">
      <c r="A6466" s="3">
        <v>2150</v>
      </c>
      <c r="B6466" s="1" t="s">
        <v>6542</v>
      </c>
      <c r="C6466" s="1" t="s">
        <v>15</v>
      </c>
      <c r="D6466" s="1" t="s">
        <v>40</v>
      </c>
      <c r="E6466" s="1">
        <v>16681422</v>
      </c>
      <c r="F6466" s="1" t="s">
        <v>6543</v>
      </c>
      <c r="G6466" s="1">
        <v>46014248</v>
      </c>
      <c r="H6466" s="1" t="s">
        <v>6544</v>
      </c>
      <c r="I6466" s="2">
        <v>45067</v>
      </c>
      <c r="J6466" s="15" t="str">
        <f>MID(Tabla1[[#This Row],[HORA]],1,5)</f>
        <v>07:49</v>
      </c>
      <c r="K6466" s="16">
        <f>IF(Tabla1[[#This Row],[FECHA]]=I6467,IF(J6467-J6466&gt;0,(J6467-J6466)*1440,0),0)</f>
        <v>4.9999999999999822</v>
      </c>
      <c r="L6466" s="14">
        <f>2+L6207-Datos!$C$8</f>
        <v>6.2</v>
      </c>
      <c r="M6466" s="13" t="s">
        <v>2779</v>
      </c>
      <c r="N6466" s="1" t="s">
        <v>693</v>
      </c>
      <c r="O6466" s="1">
        <v>10</v>
      </c>
      <c r="P6466" s="1" t="s">
        <v>645</v>
      </c>
      <c r="Q6466" s="4" t="s">
        <v>21</v>
      </c>
    </row>
    <row r="6467" spans="1:17" ht="22.5" x14ac:dyDescent="0.25">
      <c r="A6467" s="3">
        <v>7645</v>
      </c>
      <c r="B6467" s="1" t="s">
        <v>23923</v>
      </c>
      <c r="C6467" s="1" t="s">
        <v>15</v>
      </c>
      <c r="D6467" s="1" t="s">
        <v>40</v>
      </c>
      <c r="E6467" s="1">
        <v>42894625</v>
      </c>
      <c r="F6467" s="1" t="s">
        <v>23924</v>
      </c>
      <c r="G6467" s="1">
        <v>45428054</v>
      </c>
      <c r="H6467" s="1" t="s">
        <v>23925</v>
      </c>
      <c r="I6467" s="2">
        <v>45067</v>
      </c>
      <c r="J6467" s="15" t="str">
        <f>MID(Tabla1[[#This Row],[HORA]],1,5)</f>
        <v>07:54</v>
      </c>
      <c r="K6467" s="16">
        <f>IF(Tabla1[[#This Row],[FECHA]]=I6468,IF(J6468-J6467&gt;0,(J6468-J6467)*1440,0),0)</f>
        <v>2.9999999999999893</v>
      </c>
      <c r="L6467" s="14">
        <f>2+L6208-Datos!$C$8</f>
        <v>3.87</v>
      </c>
      <c r="M6467" s="13" t="s">
        <v>5303</v>
      </c>
      <c r="N6467" s="1" t="s">
        <v>23926</v>
      </c>
      <c r="O6467" s="1">
        <v>20</v>
      </c>
      <c r="P6467" s="1" t="s">
        <v>376</v>
      </c>
      <c r="Q6467" s="4" t="s">
        <v>21</v>
      </c>
    </row>
    <row r="6468" spans="1:17" ht="22.5" x14ac:dyDescent="0.25">
      <c r="A6468" s="3">
        <v>2151</v>
      </c>
      <c r="B6468" s="1" t="s">
        <v>6545</v>
      </c>
      <c r="C6468" s="1" t="s">
        <v>15</v>
      </c>
      <c r="D6468" s="1" t="s">
        <v>40</v>
      </c>
      <c r="E6468" s="1">
        <v>2784546</v>
      </c>
      <c r="F6468" s="1" t="s">
        <v>6546</v>
      </c>
      <c r="G6468" s="1">
        <v>2784546</v>
      </c>
      <c r="H6468" s="1" t="s">
        <v>6546</v>
      </c>
      <c r="I6468" s="2">
        <v>45067</v>
      </c>
      <c r="J6468" s="15" t="str">
        <f>MID(Tabla1[[#This Row],[HORA]],1,5)</f>
        <v>07:57</v>
      </c>
      <c r="K6468" s="16">
        <f>IF(Tabla1[[#This Row],[FECHA]]=I6469,IF(J6469-J6468&gt;0,(J6469-J6468)*1440,0),0)</f>
        <v>0.99999999999999645</v>
      </c>
      <c r="L6468" s="14">
        <f>2+L6209-Datos!$C$8</f>
        <v>5.1100000000000003</v>
      </c>
      <c r="M6468" s="13" t="s">
        <v>2459</v>
      </c>
      <c r="N6468" s="1" t="s">
        <v>1715</v>
      </c>
      <c r="O6468" s="1">
        <v>10</v>
      </c>
      <c r="P6468" s="1" t="s">
        <v>645</v>
      </c>
      <c r="Q6468" s="4" t="s">
        <v>21</v>
      </c>
    </row>
    <row r="6469" spans="1:17" ht="22.5" x14ac:dyDescent="0.25">
      <c r="A6469" s="3">
        <v>2152</v>
      </c>
      <c r="B6469" s="1" t="s">
        <v>6547</v>
      </c>
      <c r="C6469" s="1" t="s">
        <v>15</v>
      </c>
      <c r="D6469" s="1" t="s">
        <v>33</v>
      </c>
      <c r="E6469" s="1">
        <v>16531873</v>
      </c>
      <c r="F6469" s="1" t="s">
        <v>3849</v>
      </c>
      <c r="G6469" s="1">
        <v>16531873</v>
      </c>
      <c r="H6469" s="1" t="s">
        <v>3849</v>
      </c>
      <c r="I6469" s="2">
        <v>45067</v>
      </c>
      <c r="J6469" s="15" t="str">
        <f>MID(Tabla1[[#This Row],[HORA]],1,5)</f>
        <v>07:58</v>
      </c>
      <c r="K6469" s="16">
        <f>IF(Tabla1[[#This Row],[FECHA]]=I6470,IF(J6470-J6469&gt;0,(J6470-J6469)*1440,0),0)</f>
        <v>5.0000000000000622</v>
      </c>
      <c r="L6469" s="14">
        <f>2+L6210-Datos!$C$8</f>
        <v>4.8000000000000007</v>
      </c>
      <c r="M6469" s="13" t="s">
        <v>2463</v>
      </c>
      <c r="N6469" s="1" t="s">
        <v>1715</v>
      </c>
      <c r="O6469" s="1">
        <v>30</v>
      </c>
      <c r="P6469" s="1" t="s">
        <v>645</v>
      </c>
      <c r="Q6469" s="4" t="s">
        <v>21</v>
      </c>
    </row>
    <row r="6470" spans="1:17" ht="22.5" x14ac:dyDescent="0.25">
      <c r="A6470" s="3">
        <v>17136</v>
      </c>
      <c r="B6470" s="1" t="s">
        <v>51716</v>
      </c>
      <c r="C6470" s="1" t="s">
        <v>15</v>
      </c>
      <c r="D6470" s="1" t="s">
        <v>40</v>
      </c>
      <c r="E6470" s="1">
        <v>10165606171</v>
      </c>
      <c r="F6470" s="1" t="s">
        <v>51717</v>
      </c>
      <c r="G6470" s="1">
        <v>2235303</v>
      </c>
      <c r="H6470" s="1" t="s">
        <v>51718</v>
      </c>
      <c r="I6470" s="2">
        <v>45067</v>
      </c>
      <c r="J6470" s="15" t="str">
        <f>MID(Tabla1[[#This Row],[HORA]],1,5)</f>
        <v>08:03</v>
      </c>
      <c r="K6470" s="16">
        <f>IF(Tabla1[[#This Row],[FECHA]]=I6471,IF(J6471-J6470&gt;0,(J6471-J6470)*1440,0),0)</f>
        <v>23</v>
      </c>
      <c r="L6470" s="14">
        <f>2+L6211-Datos!$C$8</f>
        <v>6.18</v>
      </c>
      <c r="M6470" s="13" t="s">
        <v>2467</v>
      </c>
      <c r="N6470" s="1" t="s">
        <v>51719</v>
      </c>
      <c r="O6470" s="1">
        <v>40</v>
      </c>
      <c r="P6470" s="1" t="s">
        <v>376</v>
      </c>
      <c r="Q6470" s="4" t="s">
        <v>21</v>
      </c>
    </row>
    <row r="6471" spans="1:17" ht="22.5" x14ac:dyDescent="0.25">
      <c r="A6471" s="3">
        <v>7646</v>
      </c>
      <c r="B6471" s="1" t="s">
        <v>23927</v>
      </c>
      <c r="C6471" s="1" t="s">
        <v>15</v>
      </c>
      <c r="D6471" s="1" t="s">
        <v>40</v>
      </c>
      <c r="E6471" s="1">
        <v>2852262</v>
      </c>
      <c r="F6471" s="1" t="s">
        <v>23928</v>
      </c>
      <c r="G6471" s="1">
        <v>2235304</v>
      </c>
      <c r="H6471" s="1" t="s">
        <v>23929</v>
      </c>
      <c r="I6471" s="2">
        <v>45067</v>
      </c>
      <c r="J6471" s="15" t="str">
        <f>MID(Tabla1[[#This Row],[HORA]],1,5)</f>
        <v>08:26</v>
      </c>
      <c r="K6471" s="16">
        <f>IF(Tabla1[[#This Row],[FECHA]]=I6472,IF(J6472-J6471&gt;0,(J6472-J6471)*1440,0),0)</f>
        <v>11.999999999999957</v>
      </c>
      <c r="L6471" s="14">
        <f>2+L6212-Datos!$C$8</f>
        <v>6.12</v>
      </c>
      <c r="M6471" s="13" t="s">
        <v>7269</v>
      </c>
      <c r="N6471" s="1" t="s">
        <v>23930</v>
      </c>
      <c r="O6471" s="1">
        <v>20</v>
      </c>
      <c r="P6471" s="1" t="s">
        <v>376</v>
      </c>
      <c r="Q6471" s="4" t="s">
        <v>21</v>
      </c>
    </row>
    <row r="6472" spans="1:17" ht="22.5" x14ac:dyDescent="0.25">
      <c r="A6472" s="3">
        <v>7647</v>
      </c>
      <c r="B6472" s="1" t="s">
        <v>23931</v>
      </c>
      <c r="C6472" s="1" t="s">
        <v>15</v>
      </c>
      <c r="D6472" s="1" t="s">
        <v>40</v>
      </c>
      <c r="E6472" s="1">
        <v>17595835</v>
      </c>
      <c r="F6472" s="1" t="s">
        <v>23932</v>
      </c>
      <c r="G6472" s="1">
        <v>2235306</v>
      </c>
      <c r="H6472" s="1" t="s">
        <v>23933</v>
      </c>
      <c r="I6472" s="2">
        <v>45067</v>
      </c>
      <c r="J6472" s="15" t="str">
        <f>MID(Tabla1[[#This Row],[HORA]],1,5)</f>
        <v>08:38</v>
      </c>
      <c r="K6472" s="16">
        <f>IF(Tabla1[[#This Row],[FECHA]]=I6473,IF(J6473-J6472&gt;0,(J6473-J6472)*1440,0),0)</f>
        <v>20.000000000000007</v>
      </c>
      <c r="L6472" s="14">
        <f>2+L6213-Datos!$C$8</f>
        <v>6.0200000000000005</v>
      </c>
      <c r="M6472" s="13" t="s">
        <v>1346</v>
      </c>
      <c r="N6472" s="1" t="s">
        <v>23934</v>
      </c>
      <c r="O6472" s="1">
        <v>30</v>
      </c>
      <c r="P6472" s="1" t="s">
        <v>376</v>
      </c>
      <c r="Q6472" s="4" t="s">
        <v>21</v>
      </c>
    </row>
    <row r="6473" spans="1:17" ht="22.5" x14ac:dyDescent="0.25">
      <c r="A6473" s="3">
        <v>2153</v>
      </c>
      <c r="B6473" s="1" t="s">
        <v>6548</v>
      </c>
      <c r="C6473" s="1" t="s">
        <v>15</v>
      </c>
      <c r="D6473" s="1" t="s">
        <v>40</v>
      </c>
      <c r="E6473" s="1">
        <v>16440527</v>
      </c>
      <c r="F6473" s="1" t="s">
        <v>6549</v>
      </c>
      <c r="G6473" s="1">
        <v>2235309</v>
      </c>
      <c r="H6473" s="1" t="s">
        <v>6550</v>
      </c>
      <c r="I6473" s="2">
        <v>45067</v>
      </c>
      <c r="J6473" s="15" t="str">
        <f>MID(Tabla1[[#This Row],[HORA]],1,5)</f>
        <v>08:58</v>
      </c>
      <c r="K6473" s="16">
        <f>IF(Tabla1[[#This Row],[FECHA]]=I6474,IF(J6474-J6473&gt;0,(J6474-J6473)*1440,0),0)</f>
        <v>3.0000000000000693</v>
      </c>
      <c r="L6473" s="14">
        <f>2+L6214-Datos!$C$8</f>
        <v>3.7300000000000004</v>
      </c>
      <c r="M6473" s="13" t="s">
        <v>972</v>
      </c>
      <c r="N6473" s="1" t="s">
        <v>6551</v>
      </c>
      <c r="O6473" s="1">
        <v>15</v>
      </c>
      <c r="P6473" s="1" t="s">
        <v>645</v>
      </c>
      <c r="Q6473" s="4" t="s">
        <v>21</v>
      </c>
    </row>
    <row r="6474" spans="1:17" ht="22.5" x14ac:dyDescent="0.25">
      <c r="A6474" s="3">
        <v>7648</v>
      </c>
      <c r="B6474" s="1" t="s">
        <v>23935</v>
      </c>
      <c r="C6474" s="1" t="s">
        <v>15</v>
      </c>
      <c r="D6474" s="1" t="s">
        <v>40</v>
      </c>
      <c r="E6474" s="1">
        <v>9718494</v>
      </c>
      <c r="F6474" s="1" t="s">
        <v>23936</v>
      </c>
      <c r="G6474" s="1">
        <v>2235310</v>
      </c>
      <c r="H6474" s="1" t="s">
        <v>17600</v>
      </c>
      <c r="I6474" s="2">
        <v>45067</v>
      </c>
      <c r="J6474" s="15" t="str">
        <f>MID(Tabla1[[#This Row],[HORA]],1,5)</f>
        <v>09:01</v>
      </c>
      <c r="K6474" s="16">
        <f>IF(Tabla1[[#This Row],[FECHA]]=I6475,IF(J6475-J6474&gt;0,(J6475-J6474)*1440,0),0)</f>
        <v>10.999999999999881</v>
      </c>
      <c r="L6474" s="14">
        <f>2+L6215-Datos!$C$8</f>
        <v>5.0199999999999996</v>
      </c>
      <c r="M6474" s="13" t="s">
        <v>7709</v>
      </c>
      <c r="N6474" s="1" t="s">
        <v>23937</v>
      </c>
      <c r="O6474" s="1">
        <v>30</v>
      </c>
      <c r="P6474" s="1" t="s">
        <v>376</v>
      </c>
      <c r="Q6474" s="4" t="s">
        <v>21</v>
      </c>
    </row>
    <row r="6475" spans="1:17" ht="22.5" x14ac:dyDescent="0.25">
      <c r="A6475" s="3">
        <v>2154</v>
      </c>
      <c r="B6475" s="1" t="s">
        <v>6552</v>
      </c>
      <c r="C6475" s="1" t="s">
        <v>15</v>
      </c>
      <c r="D6475" s="1" t="s">
        <v>40</v>
      </c>
      <c r="E6475" s="1">
        <v>47284363</v>
      </c>
      <c r="F6475" s="1" t="s">
        <v>6553</v>
      </c>
      <c r="G6475" s="1">
        <v>2235314</v>
      </c>
      <c r="H6475" s="1" t="s">
        <v>6554</v>
      </c>
      <c r="I6475" s="2">
        <v>45067</v>
      </c>
      <c r="J6475" s="15" t="str">
        <f>MID(Tabla1[[#This Row],[HORA]],1,5)</f>
        <v>09:12</v>
      </c>
      <c r="K6475" s="16">
        <f>IF(Tabla1[[#This Row],[FECHA]]=I6476,IF(J6476-J6475&gt;0,(J6476-J6475)*1440,0),0)</f>
        <v>1.0000000000000764</v>
      </c>
      <c r="L6475" s="14">
        <f>2+L6216-Datos!$C$8</f>
        <v>4.03</v>
      </c>
      <c r="M6475" s="13" t="s">
        <v>2788</v>
      </c>
      <c r="N6475" s="1" t="s">
        <v>6555</v>
      </c>
      <c r="O6475" s="1">
        <v>20</v>
      </c>
      <c r="P6475" s="1" t="s">
        <v>645</v>
      </c>
      <c r="Q6475" s="4" t="s">
        <v>21</v>
      </c>
    </row>
    <row r="6476" spans="1:17" ht="22.5" x14ac:dyDescent="0.25">
      <c r="A6476" s="3">
        <v>7649</v>
      </c>
      <c r="B6476" s="1" t="s">
        <v>23938</v>
      </c>
      <c r="C6476" s="1" t="s">
        <v>15</v>
      </c>
      <c r="D6476" s="1" t="s">
        <v>71</v>
      </c>
      <c r="E6476" s="1">
        <v>71082276</v>
      </c>
      <c r="F6476" s="1" t="s">
        <v>23939</v>
      </c>
      <c r="G6476" s="1">
        <v>2235315</v>
      </c>
      <c r="H6476" s="1" t="s">
        <v>23940</v>
      </c>
      <c r="I6476" s="2">
        <v>45067</v>
      </c>
      <c r="J6476" s="15" t="str">
        <f>MID(Tabla1[[#This Row],[HORA]],1,5)</f>
        <v>09:13</v>
      </c>
      <c r="K6476" s="16">
        <f>IF(Tabla1[[#This Row],[FECHA]]=I6477,IF(J6477-J6476&gt;0,(J6477-J6476)*1440,0),0)</f>
        <v>8.999999999999968</v>
      </c>
      <c r="L6476" s="14">
        <f>2+L6217-Datos!$C$8</f>
        <v>7.04</v>
      </c>
      <c r="M6476" s="13" t="s">
        <v>828</v>
      </c>
      <c r="N6476" s="1" t="s">
        <v>23941</v>
      </c>
      <c r="O6476" s="1">
        <v>22</v>
      </c>
      <c r="P6476" s="1" t="s">
        <v>376</v>
      </c>
      <c r="Q6476" s="4" t="s">
        <v>21</v>
      </c>
    </row>
    <row r="6477" spans="1:17" ht="22.5" x14ac:dyDescent="0.25">
      <c r="A6477" s="3">
        <v>2155</v>
      </c>
      <c r="B6477" s="1" t="s">
        <v>6556</v>
      </c>
      <c r="C6477" s="1" t="s">
        <v>15</v>
      </c>
      <c r="D6477" s="1" t="s">
        <v>30</v>
      </c>
      <c r="E6477" s="1">
        <v>16620019</v>
      </c>
      <c r="F6477" s="1" t="s">
        <v>6557</v>
      </c>
      <c r="G6477" s="1">
        <v>2235316</v>
      </c>
      <c r="H6477" s="1" t="s">
        <v>6558</v>
      </c>
      <c r="I6477" s="2">
        <v>45067</v>
      </c>
      <c r="J6477" s="15" t="str">
        <f>MID(Tabla1[[#This Row],[HORA]],1,5)</f>
        <v>09:22</v>
      </c>
      <c r="K6477" s="16">
        <f>IF(Tabla1[[#This Row],[FECHA]]=I6478,IF(J6478-J6477&gt;0,(J6478-J6477)*1440,0),0)</f>
        <v>4.9999999999999822</v>
      </c>
      <c r="L6477" s="14">
        <f>2+L6218-Datos!$C$8</f>
        <v>9.1000000000000014</v>
      </c>
      <c r="M6477" s="13" t="s">
        <v>6284</v>
      </c>
      <c r="N6477" s="1" t="s">
        <v>6559</v>
      </c>
      <c r="O6477" s="1">
        <v>25</v>
      </c>
      <c r="P6477" s="1" t="s">
        <v>645</v>
      </c>
      <c r="Q6477" s="4" t="s">
        <v>21</v>
      </c>
    </row>
    <row r="6478" spans="1:17" ht="22.5" x14ac:dyDescent="0.25">
      <c r="A6478" s="3">
        <v>7650</v>
      </c>
      <c r="B6478" s="1" t="s">
        <v>23942</v>
      </c>
      <c r="C6478" s="1" t="s">
        <v>15</v>
      </c>
      <c r="D6478" s="1" t="s">
        <v>40</v>
      </c>
      <c r="E6478" s="1">
        <v>2737944</v>
      </c>
      <c r="F6478" s="1" t="s">
        <v>23943</v>
      </c>
      <c r="G6478" s="1">
        <v>2235318</v>
      </c>
      <c r="H6478" s="1" t="s">
        <v>23944</v>
      </c>
      <c r="I6478" s="2">
        <v>45067</v>
      </c>
      <c r="J6478" s="15" t="str">
        <f>MID(Tabla1[[#This Row],[HORA]],1,5)</f>
        <v>09:27</v>
      </c>
      <c r="K6478" s="16">
        <f>IF(Tabla1[[#This Row],[FECHA]]=I6479,IF(J6479-J6478&gt;0,(J6479-J6478)*1440,0),0)</f>
        <v>4.0000000000000657</v>
      </c>
      <c r="L6478" s="14">
        <f>2+L6219-Datos!$C$8</f>
        <v>4.9700000000000006</v>
      </c>
      <c r="M6478" s="13" t="s">
        <v>2500</v>
      </c>
      <c r="N6478" s="1" t="s">
        <v>14799</v>
      </c>
      <c r="O6478" s="1">
        <v>10</v>
      </c>
      <c r="P6478" s="1" t="s">
        <v>376</v>
      </c>
      <c r="Q6478" s="4" t="s">
        <v>21</v>
      </c>
    </row>
    <row r="6479" spans="1:17" ht="22.5" x14ac:dyDescent="0.25">
      <c r="A6479" s="3">
        <v>7651</v>
      </c>
      <c r="B6479" s="1" t="s">
        <v>23945</v>
      </c>
      <c r="C6479" s="1" t="s">
        <v>15</v>
      </c>
      <c r="D6479" s="1" t="s">
        <v>40</v>
      </c>
      <c r="E6479" s="1">
        <v>16459234</v>
      </c>
      <c r="F6479" s="1" t="s">
        <v>23946</v>
      </c>
      <c r="G6479" s="1">
        <v>2235319</v>
      </c>
      <c r="H6479" s="1" t="s">
        <v>23947</v>
      </c>
      <c r="I6479" s="2">
        <v>45067</v>
      </c>
      <c r="J6479" s="15" t="str">
        <f>MID(Tabla1[[#This Row],[HORA]],1,5)</f>
        <v>09:31</v>
      </c>
      <c r="K6479" s="16">
        <f>IF(Tabla1[[#This Row],[FECHA]]=I6480,IF(J6480-J6479&gt;0,(J6480-J6479)*1440,0),0)</f>
        <v>4.9999999999999023</v>
      </c>
      <c r="L6479" s="14">
        <f>2+L6220-Datos!$C$8</f>
        <v>4.78</v>
      </c>
      <c r="M6479" s="13" t="s">
        <v>10896</v>
      </c>
      <c r="N6479" s="1" t="s">
        <v>23948</v>
      </c>
      <c r="O6479" s="1">
        <v>10</v>
      </c>
      <c r="P6479" s="1" t="s">
        <v>376</v>
      </c>
      <c r="Q6479" s="4" t="s">
        <v>21</v>
      </c>
    </row>
    <row r="6480" spans="1:17" ht="22.5" x14ac:dyDescent="0.25">
      <c r="A6480" s="3">
        <v>2156</v>
      </c>
      <c r="B6480" s="1" t="s">
        <v>6560</v>
      </c>
      <c r="C6480" s="1" t="s">
        <v>15</v>
      </c>
      <c r="D6480" s="1" t="s">
        <v>40</v>
      </c>
      <c r="E6480" s="1">
        <v>48375657</v>
      </c>
      <c r="F6480" s="1" t="s">
        <v>6561</v>
      </c>
      <c r="G6480" s="1">
        <v>2235321</v>
      </c>
      <c r="H6480" s="1" t="s">
        <v>6562</v>
      </c>
      <c r="I6480" s="2">
        <v>45067</v>
      </c>
      <c r="J6480" s="15" t="str">
        <f>MID(Tabla1[[#This Row],[HORA]],1,5)</f>
        <v>09:36</v>
      </c>
      <c r="K6480" s="16">
        <f>IF(Tabla1[[#This Row],[FECHA]]=I6481,IF(J6481-J6480&gt;0,(J6481-J6480)*1440,0),0)</f>
        <v>1.9999999999999929</v>
      </c>
      <c r="L6480" s="14">
        <f>2+L6221-Datos!$C$8</f>
        <v>6.87</v>
      </c>
      <c r="M6480" s="13" t="s">
        <v>4561</v>
      </c>
      <c r="N6480" s="1" t="s">
        <v>6563</v>
      </c>
      <c r="O6480" s="1">
        <v>10</v>
      </c>
      <c r="P6480" s="1" t="s">
        <v>645</v>
      </c>
      <c r="Q6480" s="4" t="s">
        <v>21</v>
      </c>
    </row>
    <row r="6481" spans="1:17" ht="22.5" x14ac:dyDescent="0.25">
      <c r="A6481" s="3">
        <v>2157</v>
      </c>
      <c r="B6481" s="1" t="s">
        <v>6564</v>
      </c>
      <c r="C6481" s="1" t="s">
        <v>15</v>
      </c>
      <c r="D6481" s="1" t="s">
        <v>40</v>
      </c>
      <c r="E6481" s="1">
        <v>16592806</v>
      </c>
      <c r="F6481" s="1" t="s">
        <v>6565</v>
      </c>
      <c r="G6481" s="1">
        <v>2235322</v>
      </c>
      <c r="H6481" s="1" t="s">
        <v>6566</v>
      </c>
      <c r="I6481" s="2">
        <v>45067</v>
      </c>
      <c r="J6481" s="15" t="str">
        <f>MID(Tabla1[[#This Row],[HORA]],1,5)</f>
        <v>09:38</v>
      </c>
      <c r="K6481" s="16">
        <f>IF(Tabla1[[#This Row],[FECHA]]=I6482,IF(J6482-J6481&gt;0,(J6482-J6481)*1440,0),0)</f>
        <v>7.0000000000000551</v>
      </c>
      <c r="L6481" s="14">
        <f>2+L6222-Datos!$C$8</f>
        <v>4.21</v>
      </c>
      <c r="M6481" s="13" t="s">
        <v>6567</v>
      </c>
      <c r="N6481" s="1" t="s">
        <v>847</v>
      </c>
      <c r="O6481" s="1">
        <v>20</v>
      </c>
      <c r="P6481" s="1" t="s">
        <v>645</v>
      </c>
      <c r="Q6481" s="4" t="s">
        <v>21</v>
      </c>
    </row>
    <row r="6482" spans="1:17" ht="22.5" x14ac:dyDescent="0.25">
      <c r="A6482" s="3">
        <v>7652</v>
      </c>
      <c r="B6482" s="1" t="s">
        <v>23949</v>
      </c>
      <c r="C6482" s="1" t="s">
        <v>15</v>
      </c>
      <c r="D6482" s="1" t="s">
        <v>40</v>
      </c>
      <c r="E6482" s="1">
        <v>74416807</v>
      </c>
      <c r="F6482" s="1" t="s">
        <v>23950</v>
      </c>
      <c r="G6482" s="1">
        <v>2235325</v>
      </c>
      <c r="H6482" s="1" t="s">
        <v>23951</v>
      </c>
      <c r="I6482" s="2">
        <v>45067</v>
      </c>
      <c r="J6482" s="15" t="str">
        <f>MID(Tabla1[[#This Row],[HORA]],1,5)</f>
        <v>09:45</v>
      </c>
      <c r="K6482" s="16">
        <f>IF(Tabla1[[#This Row],[FECHA]]=I6483,IF(J6483-J6482&gt;0,(J6483-J6482)*1440,0),0)</f>
        <v>1.9999999999999929</v>
      </c>
      <c r="L6482" s="14">
        <f>2+L6223-Datos!$C$8</f>
        <v>5.94</v>
      </c>
      <c r="M6482" s="13" t="s">
        <v>3363</v>
      </c>
      <c r="N6482" s="1" t="s">
        <v>23952</v>
      </c>
      <c r="O6482" s="1">
        <v>15</v>
      </c>
      <c r="P6482" s="1" t="s">
        <v>376</v>
      </c>
      <c r="Q6482" s="4" t="s">
        <v>21</v>
      </c>
    </row>
    <row r="6483" spans="1:17" ht="22.5" x14ac:dyDescent="0.25">
      <c r="A6483" s="3">
        <v>2185</v>
      </c>
      <c r="B6483" s="1" t="s">
        <v>6655</v>
      </c>
      <c r="C6483" s="1" t="s">
        <v>15</v>
      </c>
      <c r="D6483" s="1" t="s">
        <v>82</v>
      </c>
      <c r="E6483" s="1">
        <v>16789649</v>
      </c>
      <c r="F6483" s="1" t="s">
        <v>6656</v>
      </c>
      <c r="G6483" s="1">
        <v>16789649</v>
      </c>
      <c r="H6483" s="1" t="s">
        <v>6656</v>
      </c>
      <c r="I6483" s="2">
        <v>45067</v>
      </c>
      <c r="J6483" s="15" t="str">
        <f>MID(Tabla1[[#This Row],[HORA]],1,5)</f>
        <v>09:47</v>
      </c>
      <c r="K6483" s="16">
        <f>IF(Tabla1[[#This Row],[FECHA]]=I6484,IF(J6484-J6483&gt;0,(J6484-J6483)*1440,0),0)</f>
        <v>5.9999999999999787</v>
      </c>
      <c r="L6483" s="14">
        <f>2+L6224-Datos!$C$8</f>
        <v>7.8000000000000007</v>
      </c>
      <c r="M6483" s="13" t="s">
        <v>6657</v>
      </c>
      <c r="N6483" s="1" t="s">
        <v>1715</v>
      </c>
      <c r="O6483" s="1">
        <v>30</v>
      </c>
      <c r="P6483" s="1" t="s">
        <v>45</v>
      </c>
      <c r="Q6483" s="4" t="s">
        <v>21</v>
      </c>
    </row>
    <row r="6484" spans="1:17" ht="22.5" x14ac:dyDescent="0.25">
      <c r="A6484" s="3">
        <v>2158</v>
      </c>
      <c r="B6484" s="1" t="s">
        <v>6568</v>
      </c>
      <c r="C6484" s="1" t="s">
        <v>15</v>
      </c>
      <c r="D6484" s="1" t="s">
        <v>33</v>
      </c>
      <c r="E6484" s="1">
        <v>40997133</v>
      </c>
      <c r="F6484" s="1" t="s">
        <v>6569</v>
      </c>
      <c r="G6484" s="1">
        <v>45510761</v>
      </c>
      <c r="H6484" s="1" t="s">
        <v>6570</v>
      </c>
      <c r="I6484" s="2">
        <v>45067</v>
      </c>
      <c r="J6484" s="15" t="str">
        <f>MID(Tabla1[[#This Row],[HORA]],1,5)</f>
        <v>09:53</v>
      </c>
      <c r="K6484" s="16">
        <f>IF(Tabla1[[#This Row],[FECHA]]=I6485,IF(J6485-J6484&gt;0,(J6485-J6484)*1440,0),0)</f>
        <v>0</v>
      </c>
      <c r="L6484" s="14">
        <f>2+L6225-Datos!$C$8</f>
        <v>5.0999999999999996</v>
      </c>
      <c r="M6484" s="13" t="s">
        <v>3616</v>
      </c>
      <c r="N6484" s="1" t="s">
        <v>6571</v>
      </c>
      <c r="O6484" s="1">
        <v>25</v>
      </c>
      <c r="P6484" s="1" t="s">
        <v>645</v>
      </c>
      <c r="Q6484" s="4" t="s">
        <v>21</v>
      </c>
    </row>
    <row r="6485" spans="1:17" ht="22.5" x14ac:dyDescent="0.25">
      <c r="A6485" s="3">
        <v>2159</v>
      </c>
      <c r="B6485" s="1" t="s">
        <v>6568</v>
      </c>
      <c r="C6485" s="1" t="s">
        <v>15</v>
      </c>
      <c r="D6485" s="1" t="s">
        <v>33</v>
      </c>
      <c r="E6485" s="1">
        <v>40997133</v>
      </c>
      <c r="F6485" s="1" t="s">
        <v>6569</v>
      </c>
      <c r="G6485" s="1">
        <v>45510761</v>
      </c>
      <c r="H6485" s="1" t="s">
        <v>6570</v>
      </c>
      <c r="I6485" s="2">
        <v>45067</v>
      </c>
      <c r="J6485" s="15" t="str">
        <f>MID(Tabla1[[#This Row],[HORA]],1,5)</f>
        <v>09:53</v>
      </c>
      <c r="K6485" s="16">
        <f>IF(Tabla1[[#This Row],[FECHA]]=I6486,IF(J6486-J6485&gt;0,(J6486-J6485)*1440,0),0)</f>
        <v>1.9999999999999929</v>
      </c>
      <c r="L6485" s="14">
        <f>2+L6226-Datos!$C$8</f>
        <v>5.76</v>
      </c>
      <c r="M6485" s="13" t="s">
        <v>3616</v>
      </c>
      <c r="N6485" s="1" t="s">
        <v>6572</v>
      </c>
      <c r="O6485" s="1">
        <v>25</v>
      </c>
      <c r="P6485" s="1" t="s">
        <v>645</v>
      </c>
      <c r="Q6485" s="4" t="s">
        <v>21</v>
      </c>
    </row>
    <row r="6486" spans="1:17" ht="22.5" x14ac:dyDescent="0.25">
      <c r="A6486" s="3">
        <v>2160</v>
      </c>
      <c r="B6486" s="1" t="s">
        <v>6573</v>
      </c>
      <c r="C6486" s="1" t="s">
        <v>15</v>
      </c>
      <c r="D6486" s="1" t="s">
        <v>40</v>
      </c>
      <c r="E6486" s="1">
        <v>9947891</v>
      </c>
      <c r="F6486" s="1" t="s">
        <v>6574</v>
      </c>
      <c r="G6486" s="1">
        <v>9947891</v>
      </c>
      <c r="H6486" s="1" t="s">
        <v>6574</v>
      </c>
      <c r="I6486" s="2">
        <v>45067</v>
      </c>
      <c r="J6486" s="15" t="str">
        <f>MID(Tabla1[[#This Row],[HORA]],1,5)</f>
        <v>09:55</v>
      </c>
      <c r="K6486" s="16">
        <f>IF(Tabla1[[#This Row],[FECHA]]=I6487,IF(J6487-J6486&gt;0,(J6487-J6486)*1440,0),0)</f>
        <v>0</v>
      </c>
      <c r="L6486" s="14">
        <f>2+L6227-Datos!$C$8</f>
        <v>5.7</v>
      </c>
      <c r="M6486" s="13" t="s">
        <v>749</v>
      </c>
      <c r="N6486" s="1" t="s">
        <v>1715</v>
      </c>
      <c r="O6486" s="1">
        <v>15</v>
      </c>
      <c r="P6486" s="1" t="s">
        <v>645</v>
      </c>
      <c r="Q6486" s="4" t="s">
        <v>21</v>
      </c>
    </row>
    <row r="6487" spans="1:17" ht="22.5" x14ac:dyDescent="0.25">
      <c r="A6487" s="3">
        <v>2161</v>
      </c>
      <c r="B6487" s="1" t="s">
        <v>6575</v>
      </c>
      <c r="C6487" s="1" t="s">
        <v>15</v>
      </c>
      <c r="D6487" s="1" t="s">
        <v>40</v>
      </c>
      <c r="E6487" s="1">
        <v>74596353</v>
      </c>
      <c r="F6487" s="1" t="s">
        <v>6576</v>
      </c>
      <c r="G6487" s="1">
        <v>74596353</v>
      </c>
      <c r="H6487" s="1" t="s">
        <v>6576</v>
      </c>
      <c r="I6487" s="2">
        <v>45067</v>
      </c>
      <c r="J6487" s="15" t="str">
        <f>MID(Tabla1[[#This Row],[HORA]],1,5)</f>
        <v>09:55</v>
      </c>
      <c r="K6487" s="16">
        <f>IF(Tabla1[[#This Row],[FECHA]]=I6488,IF(J6488-J6487&gt;0,(J6488-J6487)*1440,0),0)</f>
        <v>1.0000000000000764</v>
      </c>
      <c r="L6487" s="14">
        <f>2+L6228-Datos!$C$8</f>
        <v>3.8000000000000007</v>
      </c>
      <c r="M6487" s="13" t="s">
        <v>749</v>
      </c>
      <c r="N6487" s="1" t="s">
        <v>1715</v>
      </c>
      <c r="O6487" s="1">
        <v>10</v>
      </c>
      <c r="P6487" s="1" t="s">
        <v>645</v>
      </c>
      <c r="Q6487" s="4" t="s">
        <v>21</v>
      </c>
    </row>
    <row r="6488" spans="1:17" ht="22.5" x14ac:dyDescent="0.25">
      <c r="A6488" s="3">
        <v>2162</v>
      </c>
      <c r="B6488" s="1" t="s">
        <v>6577</v>
      </c>
      <c r="C6488" s="1" t="s">
        <v>15</v>
      </c>
      <c r="D6488" s="1" t="s">
        <v>40</v>
      </c>
      <c r="E6488" s="1">
        <v>71205185</v>
      </c>
      <c r="F6488" s="1" t="s">
        <v>6578</v>
      </c>
      <c r="G6488" s="1">
        <v>71205185</v>
      </c>
      <c r="H6488" s="1" t="s">
        <v>6578</v>
      </c>
      <c r="I6488" s="2">
        <v>45067</v>
      </c>
      <c r="J6488" s="15" t="str">
        <f>MID(Tabla1[[#This Row],[HORA]],1,5)</f>
        <v>09:56</v>
      </c>
      <c r="K6488" s="16">
        <f>IF(Tabla1[[#This Row],[FECHA]]=I6489,IF(J6489-J6488&gt;0,(J6489-J6488)*1440,0),0)</f>
        <v>7.9999999999999716</v>
      </c>
      <c r="L6488" s="14">
        <f>2+L6229-Datos!$C$8</f>
        <v>4.8100000000000005</v>
      </c>
      <c r="M6488" s="13" t="s">
        <v>361</v>
      </c>
      <c r="N6488" s="1" t="s">
        <v>1715</v>
      </c>
      <c r="O6488" s="1">
        <v>20</v>
      </c>
      <c r="P6488" s="1" t="s">
        <v>645</v>
      </c>
      <c r="Q6488" s="4" t="s">
        <v>21</v>
      </c>
    </row>
    <row r="6489" spans="1:17" ht="22.5" x14ac:dyDescent="0.25">
      <c r="A6489" s="3">
        <v>7653</v>
      </c>
      <c r="B6489" s="1" t="s">
        <v>23953</v>
      </c>
      <c r="C6489" s="1" t="s">
        <v>15</v>
      </c>
      <c r="D6489" s="1" t="s">
        <v>40</v>
      </c>
      <c r="E6489" s="1">
        <v>43366009</v>
      </c>
      <c r="F6489" s="1" t="s">
        <v>23954</v>
      </c>
      <c r="G6489" s="1">
        <v>2235328</v>
      </c>
      <c r="H6489" s="1" t="s">
        <v>23955</v>
      </c>
      <c r="I6489" s="2">
        <v>45067</v>
      </c>
      <c r="J6489" s="15" t="str">
        <f>MID(Tabla1[[#This Row],[HORA]],1,5)</f>
        <v>10:04</v>
      </c>
      <c r="K6489" s="16">
        <f>IF(Tabla1[[#This Row],[FECHA]]=I6490,IF(J6490-J6489&gt;0,(J6490-J6489)*1440,0),0)</f>
        <v>0</v>
      </c>
      <c r="L6489" s="14">
        <f>2+L6230-Datos!$C$8</f>
        <v>6.18</v>
      </c>
      <c r="M6489" s="13" t="s">
        <v>901</v>
      </c>
      <c r="N6489" s="1" t="s">
        <v>23956</v>
      </c>
      <c r="O6489" s="1">
        <v>15</v>
      </c>
      <c r="P6489" s="1" t="s">
        <v>376</v>
      </c>
      <c r="Q6489" s="4" t="s">
        <v>21</v>
      </c>
    </row>
    <row r="6490" spans="1:17" ht="22.5" x14ac:dyDescent="0.25">
      <c r="A6490" s="3">
        <v>15980</v>
      </c>
      <c r="B6490" s="1" t="s">
        <v>48588</v>
      </c>
      <c r="C6490" s="1" t="s">
        <v>15</v>
      </c>
      <c r="D6490" s="1" t="s">
        <v>40</v>
      </c>
      <c r="E6490" s="1">
        <v>10165540544</v>
      </c>
      <c r="F6490" s="1" t="s">
        <v>48589</v>
      </c>
      <c r="G6490" s="1">
        <v>41813578</v>
      </c>
      <c r="H6490" s="1" t="s">
        <v>48590</v>
      </c>
      <c r="I6490" s="2">
        <v>45067</v>
      </c>
      <c r="J6490" s="15" t="str">
        <f>MID(Tabla1[[#This Row],[HORA]],1,5)</f>
        <v>10:04</v>
      </c>
      <c r="K6490" s="16">
        <f>IF(Tabla1[[#This Row],[FECHA]]=I6491,IF(J6491-J6490&gt;0,(J6491-J6490)*1440,0),0)</f>
        <v>1.9999999999999929</v>
      </c>
      <c r="L6490" s="14">
        <f>2+L6231-Datos!$C$8</f>
        <v>5.93</v>
      </c>
      <c r="M6490" s="13" t="s">
        <v>901</v>
      </c>
      <c r="N6490" s="1" t="s">
        <v>48591</v>
      </c>
      <c r="O6490" s="1">
        <v>15</v>
      </c>
      <c r="P6490" s="1" t="s">
        <v>645</v>
      </c>
      <c r="Q6490" s="4" t="s">
        <v>21</v>
      </c>
    </row>
    <row r="6491" spans="1:17" ht="22.5" x14ac:dyDescent="0.25">
      <c r="A6491" s="3">
        <v>7654</v>
      </c>
      <c r="B6491" s="1" t="s">
        <v>23957</v>
      </c>
      <c r="C6491" s="1" t="s">
        <v>15</v>
      </c>
      <c r="D6491" s="1" t="s">
        <v>71</v>
      </c>
      <c r="E6491" s="1">
        <v>27846493</v>
      </c>
      <c r="F6491" s="1" t="s">
        <v>5785</v>
      </c>
      <c r="G6491" s="1">
        <v>2235330</v>
      </c>
      <c r="H6491" s="1" t="s">
        <v>23958</v>
      </c>
      <c r="I6491" s="2">
        <v>45067</v>
      </c>
      <c r="J6491" s="15" t="str">
        <f>MID(Tabla1[[#This Row],[HORA]],1,5)</f>
        <v>10:06</v>
      </c>
      <c r="K6491" s="16">
        <f>IF(Tabla1[[#This Row],[FECHA]]=I6492,IF(J6492-J6491&gt;0,(J6492-J6491)*1440,0),0)</f>
        <v>5.9999999999999787</v>
      </c>
      <c r="L6491" s="14">
        <f>2+L6232-Datos!$C$8</f>
        <v>8.870000000000001</v>
      </c>
      <c r="M6491" s="13" t="s">
        <v>775</v>
      </c>
      <c r="N6491" s="1" t="s">
        <v>23959</v>
      </c>
      <c r="O6491" s="1">
        <v>20</v>
      </c>
      <c r="P6491" s="1" t="s">
        <v>376</v>
      </c>
      <c r="Q6491" s="4" t="s">
        <v>21</v>
      </c>
    </row>
    <row r="6492" spans="1:17" ht="22.5" x14ac:dyDescent="0.25">
      <c r="A6492" s="3">
        <v>2163</v>
      </c>
      <c r="B6492" s="1" t="s">
        <v>6579</v>
      </c>
      <c r="C6492" s="1" t="s">
        <v>15</v>
      </c>
      <c r="D6492" s="1" t="s">
        <v>40</v>
      </c>
      <c r="E6492" s="1">
        <v>43434960</v>
      </c>
      <c r="F6492" s="1" t="s">
        <v>6580</v>
      </c>
      <c r="G6492" s="1">
        <v>2235332</v>
      </c>
      <c r="H6492" s="1" t="s">
        <v>6581</v>
      </c>
      <c r="I6492" s="2">
        <v>45067</v>
      </c>
      <c r="J6492" s="15" t="str">
        <f>MID(Tabla1[[#This Row],[HORA]],1,5)</f>
        <v>10:12</v>
      </c>
      <c r="K6492" s="16">
        <f>IF(Tabla1[[#This Row],[FECHA]]=I6493,IF(J6493-J6492&gt;0,(J6493-J6492)*1440,0),0)</f>
        <v>23.999999999999993</v>
      </c>
      <c r="L6492" s="14">
        <f>2+L6233-Datos!$C$8</f>
        <v>6.0200000000000005</v>
      </c>
      <c r="M6492" s="13" t="s">
        <v>3911</v>
      </c>
      <c r="N6492" s="1" t="s">
        <v>6582</v>
      </c>
      <c r="O6492" s="1">
        <v>20</v>
      </c>
      <c r="P6492" s="1" t="s">
        <v>645</v>
      </c>
      <c r="Q6492" s="4" t="s">
        <v>21</v>
      </c>
    </row>
    <row r="6493" spans="1:17" ht="22.5" x14ac:dyDescent="0.25">
      <c r="A6493" s="3">
        <v>7655</v>
      </c>
      <c r="B6493" s="1" t="s">
        <v>23960</v>
      </c>
      <c r="C6493" s="1" t="s">
        <v>15</v>
      </c>
      <c r="D6493" s="1" t="s">
        <v>33</v>
      </c>
      <c r="E6493" s="1">
        <v>40946650</v>
      </c>
      <c r="F6493" s="1" t="s">
        <v>23961</v>
      </c>
      <c r="G6493" s="1">
        <v>47419335</v>
      </c>
      <c r="H6493" s="1" t="s">
        <v>23962</v>
      </c>
      <c r="I6493" s="2">
        <v>45067</v>
      </c>
      <c r="J6493" s="15" t="str">
        <f>MID(Tabla1[[#This Row],[HORA]],1,5)</f>
        <v>10:36</v>
      </c>
      <c r="K6493" s="16">
        <f>IF(Tabla1[[#This Row],[FECHA]]=I6494,IF(J6494-J6493&gt;0,(J6494-J6493)*1440,0),0)</f>
        <v>3.9999999999999858</v>
      </c>
      <c r="L6493" s="14">
        <f>2+L6234-Datos!$C$8</f>
        <v>4.2300000000000004</v>
      </c>
      <c r="M6493" s="13" t="s">
        <v>4241</v>
      </c>
      <c r="N6493" s="1" t="s">
        <v>23963</v>
      </c>
      <c r="O6493" s="1">
        <v>10</v>
      </c>
      <c r="P6493" s="1" t="s">
        <v>376</v>
      </c>
      <c r="Q6493" s="4" t="s">
        <v>21</v>
      </c>
    </row>
    <row r="6494" spans="1:17" ht="22.5" x14ac:dyDescent="0.25">
      <c r="A6494" s="3">
        <v>2164</v>
      </c>
      <c r="B6494" s="1" t="s">
        <v>6583</v>
      </c>
      <c r="C6494" s="1" t="s">
        <v>15</v>
      </c>
      <c r="D6494" s="1" t="s">
        <v>40</v>
      </c>
      <c r="E6494" s="1">
        <v>41232023</v>
      </c>
      <c r="F6494" s="1" t="s">
        <v>6584</v>
      </c>
      <c r="G6494" s="1">
        <v>2235337</v>
      </c>
      <c r="H6494" s="1" t="s">
        <v>6585</v>
      </c>
      <c r="I6494" s="2">
        <v>45067</v>
      </c>
      <c r="J6494" s="15" t="str">
        <f>MID(Tabla1[[#This Row],[HORA]],1,5)</f>
        <v>10:40</v>
      </c>
      <c r="K6494" s="16">
        <f>IF(Tabla1[[#This Row],[FECHA]]=I6495,IF(J6495-J6494&gt;0,(J6495-J6494)*1440,0),0)</f>
        <v>1.0000000000000764</v>
      </c>
      <c r="L6494" s="14">
        <f>2+L6235-Datos!$C$8</f>
        <v>5.0199999999999996</v>
      </c>
      <c r="M6494" s="13" t="s">
        <v>1354</v>
      </c>
      <c r="N6494" s="1" t="s">
        <v>6586</v>
      </c>
      <c r="O6494" s="1">
        <v>10</v>
      </c>
      <c r="P6494" s="1" t="s">
        <v>645</v>
      </c>
      <c r="Q6494" s="4" t="s">
        <v>21</v>
      </c>
    </row>
    <row r="6495" spans="1:17" ht="22.5" x14ac:dyDescent="0.25">
      <c r="A6495" s="3">
        <v>7656</v>
      </c>
      <c r="B6495" s="1" t="s">
        <v>23964</v>
      </c>
      <c r="C6495" s="1" t="s">
        <v>15</v>
      </c>
      <c r="D6495" s="1" t="s">
        <v>77</v>
      </c>
      <c r="E6495" s="1">
        <v>16464209</v>
      </c>
      <c r="F6495" s="1" t="s">
        <v>23965</v>
      </c>
      <c r="G6495" s="1">
        <v>2235338</v>
      </c>
      <c r="H6495" s="1" t="s">
        <v>23966</v>
      </c>
      <c r="I6495" s="2">
        <v>45067</v>
      </c>
      <c r="J6495" s="15" t="str">
        <f>MID(Tabla1[[#This Row],[HORA]],1,5)</f>
        <v>10:41</v>
      </c>
      <c r="K6495" s="16">
        <f>IF(Tabla1[[#This Row],[FECHA]]=I6496,IF(J6496-J6495&gt;0,(J6496-J6495)*1440,0),0)</f>
        <v>0.99999999999991651</v>
      </c>
      <c r="L6495" s="14">
        <f>2+L6236-Datos!$C$8</f>
        <v>3.76</v>
      </c>
      <c r="M6495" s="13" t="s">
        <v>1067</v>
      </c>
      <c r="N6495" s="1" t="s">
        <v>23967</v>
      </c>
      <c r="O6495" s="1">
        <v>15</v>
      </c>
      <c r="P6495" s="1" t="s">
        <v>376</v>
      </c>
      <c r="Q6495" s="4" t="s">
        <v>21</v>
      </c>
    </row>
    <row r="6496" spans="1:17" ht="22.5" x14ac:dyDescent="0.25">
      <c r="A6496" s="3">
        <v>2186</v>
      </c>
      <c r="B6496" s="1" t="s">
        <v>6658</v>
      </c>
      <c r="C6496" s="1" t="s">
        <v>15</v>
      </c>
      <c r="D6496" s="1" t="s">
        <v>23</v>
      </c>
      <c r="E6496" s="1">
        <v>17534978</v>
      </c>
      <c r="F6496" s="1" t="s">
        <v>6659</v>
      </c>
      <c r="G6496" s="1">
        <v>17534978</v>
      </c>
      <c r="H6496" s="1" t="s">
        <v>6659</v>
      </c>
      <c r="I6496" s="2">
        <v>45067</v>
      </c>
      <c r="J6496" s="15" t="str">
        <f>MID(Tabla1[[#This Row],[HORA]],1,5)</f>
        <v>10:42</v>
      </c>
      <c r="K6496" s="16">
        <f>IF(Tabla1[[#This Row],[FECHA]]=I6497,IF(J6497-J6496&gt;0,(J6497-J6496)*1440,0),0)</f>
        <v>1.0000000000000764</v>
      </c>
      <c r="L6496" s="14">
        <f>2+L6237-Datos!$C$8</f>
        <v>6.68</v>
      </c>
      <c r="M6496" s="13" t="s">
        <v>5918</v>
      </c>
      <c r="N6496" s="1" t="s">
        <v>1715</v>
      </c>
      <c r="O6496" s="1">
        <v>15</v>
      </c>
      <c r="P6496" s="1" t="s">
        <v>45</v>
      </c>
      <c r="Q6496" s="4" t="s">
        <v>21</v>
      </c>
    </row>
    <row r="6497" spans="1:17" ht="22.5" x14ac:dyDescent="0.25">
      <c r="A6497" s="3">
        <v>7657</v>
      </c>
      <c r="B6497" s="1" t="s">
        <v>23968</v>
      </c>
      <c r="C6497" s="1" t="s">
        <v>15</v>
      </c>
      <c r="D6497" s="1" t="s">
        <v>40</v>
      </c>
      <c r="E6497" s="1">
        <v>16763940</v>
      </c>
      <c r="F6497" s="1" t="s">
        <v>23969</v>
      </c>
      <c r="G6497" s="1">
        <v>2235339</v>
      </c>
      <c r="H6497" s="1" t="s">
        <v>23970</v>
      </c>
      <c r="I6497" s="2">
        <v>45067</v>
      </c>
      <c r="J6497" s="15" t="str">
        <f>MID(Tabla1[[#This Row],[HORA]],1,5)</f>
        <v>10:43</v>
      </c>
      <c r="K6497" s="16">
        <f>IF(Tabla1[[#This Row],[FECHA]]=I6498,IF(J6498-J6497&gt;0,(J6498-J6497)*1440,0),0)</f>
        <v>0.99999999999991651</v>
      </c>
      <c r="L6497" s="14">
        <f>2+L6238-Datos!$C$8</f>
        <v>9.16</v>
      </c>
      <c r="M6497" s="13" t="s">
        <v>1052</v>
      </c>
      <c r="N6497" s="1" t="s">
        <v>23971</v>
      </c>
      <c r="O6497" s="1">
        <v>35</v>
      </c>
      <c r="P6497" s="1" t="s">
        <v>376</v>
      </c>
      <c r="Q6497" s="4" t="s">
        <v>21</v>
      </c>
    </row>
    <row r="6498" spans="1:17" ht="22.5" x14ac:dyDescent="0.25">
      <c r="A6498" s="3">
        <v>2165</v>
      </c>
      <c r="B6498" s="1" t="s">
        <v>6587</v>
      </c>
      <c r="C6498" s="1" t="s">
        <v>15</v>
      </c>
      <c r="D6498" s="1" t="s">
        <v>40</v>
      </c>
      <c r="E6498" s="1">
        <v>47014814</v>
      </c>
      <c r="F6498" s="1" t="s">
        <v>6588</v>
      </c>
      <c r="G6498" s="1">
        <v>2235341</v>
      </c>
      <c r="H6498" s="1" t="s">
        <v>6589</v>
      </c>
      <c r="I6498" s="2">
        <v>45067</v>
      </c>
      <c r="J6498" s="15" t="str">
        <f>MID(Tabla1[[#This Row],[HORA]],1,5)</f>
        <v>10:44</v>
      </c>
      <c r="K6498" s="16">
        <f>IF(Tabla1[[#This Row],[FECHA]]=I6499,IF(J6499-J6498&gt;0,(J6499-J6498)*1440,0),0)</f>
        <v>0</v>
      </c>
      <c r="L6498" s="14">
        <f>2+L6239-Datos!$C$8</f>
        <v>4.8600000000000003</v>
      </c>
      <c r="M6498" s="13" t="s">
        <v>6590</v>
      </c>
      <c r="N6498" s="1" t="s">
        <v>6591</v>
      </c>
      <c r="O6498" s="1">
        <v>15</v>
      </c>
      <c r="P6498" s="1" t="s">
        <v>645</v>
      </c>
      <c r="Q6498" s="4" t="s">
        <v>21</v>
      </c>
    </row>
    <row r="6499" spans="1:17" ht="22.5" x14ac:dyDescent="0.25">
      <c r="A6499" s="3">
        <v>2187</v>
      </c>
      <c r="B6499" s="1" t="s">
        <v>6660</v>
      </c>
      <c r="C6499" s="1" t="s">
        <v>15</v>
      </c>
      <c r="D6499" s="1" t="s">
        <v>82</v>
      </c>
      <c r="E6499" s="1">
        <v>237107</v>
      </c>
      <c r="F6499" s="1" t="s">
        <v>6661</v>
      </c>
      <c r="G6499" s="1">
        <v>237107</v>
      </c>
      <c r="H6499" s="1" t="s">
        <v>6661</v>
      </c>
      <c r="I6499" s="2">
        <v>45067</v>
      </c>
      <c r="J6499" s="15" t="str">
        <f>MID(Tabla1[[#This Row],[HORA]],1,5)</f>
        <v>10:44</v>
      </c>
      <c r="K6499" s="16">
        <f>IF(Tabla1[[#This Row],[FECHA]]=I6500,IF(J6500-J6499&gt;0,(J6500-J6499)*1440,0),0)</f>
        <v>3.0000000000000693</v>
      </c>
      <c r="L6499" s="14">
        <f>2+L6240-Datos!$C$8</f>
        <v>3.96</v>
      </c>
      <c r="M6499" s="13" t="s">
        <v>6662</v>
      </c>
      <c r="N6499" s="1" t="s">
        <v>1715</v>
      </c>
      <c r="O6499" s="1">
        <v>20</v>
      </c>
      <c r="P6499" s="1" t="s">
        <v>45</v>
      </c>
      <c r="Q6499" s="4" t="s">
        <v>21</v>
      </c>
    </row>
    <row r="6500" spans="1:17" ht="22.5" x14ac:dyDescent="0.25">
      <c r="A6500" s="3">
        <v>17137</v>
      </c>
      <c r="B6500" s="1" t="s">
        <v>51720</v>
      </c>
      <c r="C6500" s="1" t="s">
        <v>15</v>
      </c>
      <c r="D6500" s="1" t="s">
        <v>40</v>
      </c>
      <c r="E6500" s="1">
        <v>20101951872</v>
      </c>
      <c r="F6500" s="1" t="s">
        <v>50109</v>
      </c>
      <c r="G6500" s="1">
        <v>18142308</v>
      </c>
      <c r="H6500" s="1" t="s">
        <v>51721</v>
      </c>
      <c r="I6500" s="2">
        <v>45067</v>
      </c>
      <c r="J6500" s="15" t="str">
        <f>MID(Tabla1[[#This Row],[HORA]],1,5)</f>
        <v>10:47</v>
      </c>
      <c r="K6500" s="16">
        <f>IF(Tabla1[[#This Row],[FECHA]]=I6501,IF(J6501-J6500&gt;0,(J6501-J6500)*1440,0),0)</f>
        <v>0</v>
      </c>
      <c r="L6500" s="14">
        <f>2+L6241-Datos!$C$8</f>
        <v>5.16</v>
      </c>
      <c r="M6500" s="13" t="s">
        <v>801</v>
      </c>
      <c r="N6500" s="1" t="s">
        <v>51722</v>
      </c>
      <c r="O6500" s="1">
        <v>15</v>
      </c>
      <c r="P6500" s="1" t="s">
        <v>376</v>
      </c>
      <c r="Q6500" s="4" t="s">
        <v>21</v>
      </c>
    </row>
    <row r="6501" spans="1:17" ht="22.5" x14ac:dyDescent="0.25">
      <c r="A6501" s="3">
        <v>15982</v>
      </c>
      <c r="B6501" s="1" t="s">
        <v>48596</v>
      </c>
      <c r="C6501" s="1" t="s">
        <v>15</v>
      </c>
      <c r="D6501" s="1" t="s">
        <v>141</v>
      </c>
      <c r="E6501" s="1">
        <v>20101161634</v>
      </c>
      <c r="F6501" s="1" t="s">
        <v>48597</v>
      </c>
      <c r="G6501" s="1">
        <v>73263005</v>
      </c>
      <c r="H6501" s="1" t="s">
        <v>48598</v>
      </c>
      <c r="I6501" s="2">
        <v>45067</v>
      </c>
      <c r="J6501" s="15" t="str">
        <f>MID(Tabla1[[#This Row],[HORA]],1,5)</f>
        <v>10:47</v>
      </c>
      <c r="K6501" s="16">
        <f>IF(Tabla1[[#This Row],[FECHA]]=I6502,IF(J6502-J6501&gt;0,(J6502-J6501)*1440,0),0)</f>
        <v>0.99999999999999645</v>
      </c>
      <c r="L6501" s="14">
        <f>2+L6242-Datos!$C$8</f>
        <v>6.66</v>
      </c>
      <c r="M6501" s="13" t="s">
        <v>5064</v>
      </c>
      <c r="N6501" s="1" t="s">
        <v>1715</v>
      </c>
      <c r="O6501" s="1">
        <v>40</v>
      </c>
      <c r="P6501" s="1" t="s">
        <v>45</v>
      </c>
      <c r="Q6501" s="4" t="s">
        <v>21</v>
      </c>
    </row>
    <row r="6502" spans="1:17" ht="22.5" x14ac:dyDescent="0.25">
      <c r="A6502" s="3">
        <v>2166</v>
      </c>
      <c r="B6502" s="1" t="s">
        <v>6592</v>
      </c>
      <c r="C6502" s="1" t="s">
        <v>15</v>
      </c>
      <c r="D6502" s="1" t="s">
        <v>40</v>
      </c>
      <c r="E6502" s="1">
        <v>3236910</v>
      </c>
      <c r="F6502" s="1" t="s">
        <v>6593</v>
      </c>
      <c r="G6502" s="1">
        <v>2235343</v>
      </c>
      <c r="H6502" s="1" t="s">
        <v>6594</v>
      </c>
      <c r="I6502" s="2">
        <v>45067</v>
      </c>
      <c r="J6502" s="15" t="str">
        <f>MID(Tabla1[[#This Row],[HORA]],1,5)</f>
        <v>10:48</v>
      </c>
      <c r="K6502" s="16">
        <f>IF(Tabla1[[#This Row],[FECHA]]=I6503,IF(J6503-J6502&gt;0,(J6503-J6502)*1440,0),0)</f>
        <v>2.9999999999999893</v>
      </c>
      <c r="L6502" s="14">
        <f>2+L6243-Datos!$C$8</f>
        <v>4.01</v>
      </c>
      <c r="M6502" s="13" t="s">
        <v>5989</v>
      </c>
      <c r="N6502" s="1" t="s">
        <v>6595</v>
      </c>
      <c r="O6502" s="1">
        <v>20</v>
      </c>
      <c r="P6502" s="1" t="s">
        <v>645</v>
      </c>
      <c r="Q6502" s="4" t="s">
        <v>21</v>
      </c>
    </row>
    <row r="6503" spans="1:17" ht="22.5" x14ac:dyDescent="0.25">
      <c r="A6503" s="3">
        <v>2167</v>
      </c>
      <c r="B6503" s="1" t="s">
        <v>6596</v>
      </c>
      <c r="C6503" s="1" t="s">
        <v>15</v>
      </c>
      <c r="D6503" s="1" t="s">
        <v>40</v>
      </c>
      <c r="E6503" s="1">
        <v>16683608</v>
      </c>
      <c r="F6503" s="1" t="s">
        <v>6597</v>
      </c>
      <c r="G6503" s="1">
        <v>2235344</v>
      </c>
      <c r="H6503" s="1" t="s">
        <v>6598</v>
      </c>
      <c r="I6503" s="2">
        <v>45067</v>
      </c>
      <c r="J6503" s="15" t="str">
        <f>MID(Tabla1[[#This Row],[HORA]],1,5)</f>
        <v>10:51</v>
      </c>
      <c r="K6503" s="16">
        <f>IF(Tabla1[[#This Row],[FECHA]]=I6504,IF(J6504-J6503&gt;0,(J6504-J6503)*1440,0),0)</f>
        <v>1.9999999999999929</v>
      </c>
      <c r="L6503" s="14">
        <f>2+L6244-Datos!$C$8</f>
        <v>6.16</v>
      </c>
      <c r="M6503" s="13" t="s">
        <v>181</v>
      </c>
      <c r="N6503" s="1" t="s">
        <v>6599</v>
      </c>
      <c r="O6503" s="1">
        <v>15</v>
      </c>
      <c r="P6503" s="1" t="s">
        <v>645</v>
      </c>
      <c r="Q6503" s="4" t="s">
        <v>21</v>
      </c>
    </row>
    <row r="6504" spans="1:17" ht="22.5" x14ac:dyDescent="0.25">
      <c r="A6504" s="3">
        <v>7658</v>
      </c>
      <c r="B6504" s="1" t="s">
        <v>23972</v>
      </c>
      <c r="C6504" s="1" t="s">
        <v>15</v>
      </c>
      <c r="D6504" s="1" t="s">
        <v>40</v>
      </c>
      <c r="E6504" s="1">
        <v>17528717</v>
      </c>
      <c r="F6504" s="1" t="s">
        <v>3404</v>
      </c>
      <c r="G6504" s="1">
        <v>2235345</v>
      </c>
      <c r="H6504" s="1" t="s">
        <v>23973</v>
      </c>
      <c r="I6504" s="2">
        <v>45067</v>
      </c>
      <c r="J6504" s="15" t="str">
        <f>MID(Tabla1[[#This Row],[HORA]],1,5)</f>
        <v>10:53</v>
      </c>
      <c r="K6504" s="16">
        <f>IF(Tabla1[[#This Row],[FECHA]]=I6505,IF(J6505-J6504&gt;0,(J6505-J6504)*1440,0),0)</f>
        <v>5.9999999999999787</v>
      </c>
      <c r="L6504" s="14">
        <f>2+L6245-Datos!$C$8</f>
        <v>7.8599999999999994</v>
      </c>
      <c r="M6504" s="13" t="s">
        <v>6325</v>
      </c>
      <c r="N6504" s="1" t="s">
        <v>23974</v>
      </c>
      <c r="O6504" s="1">
        <v>15</v>
      </c>
      <c r="P6504" s="1" t="s">
        <v>376</v>
      </c>
      <c r="Q6504" s="4" t="s">
        <v>21</v>
      </c>
    </row>
    <row r="6505" spans="1:17" ht="22.5" x14ac:dyDescent="0.25">
      <c r="A6505" s="3">
        <v>2168</v>
      </c>
      <c r="B6505" s="1" t="s">
        <v>6600</v>
      </c>
      <c r="C6505" s="1" t="s">
        <v>15</v>
      </c>
      <c r="D6505" s="1" t="s">
        <v>40</v>
      </c>
      <c r="E6505" s="1">
        <v>121102</v>
      </c>
      <c r="F6505" s="1" t="s">
        <v>6601</v>
      </c>
      <c r="G6505" s="1">
        <v>77201321</v>
      </c>
      <c r="H6505" s="1" t="s">
        <v>6602</v>
      </c>
      <c r="I6505" s="2">
        <v>45067</v>
      </c>
      <c r="J6505" s="15" t="str">
        <f>MID(Tabla1[[#This Row],[HORA]],1,5)</f>
        <v>10:59</v>
      </c>
      <c r="K6505" s="16">
        <f>IF(Tabla1[[#This Row],[FECHA]]=I6506,IF(J6506-J6505&gt;0,(J6506-J6505)*1440,0),0)</f>
        <v>2.9999999999999893</v>
      </c>
      <c r="L6505" s="14">
        <f>2+L6246-Datos!$C$8</f>
        <v>5.0199999999999996</v>
      </c>
      <c r="M6505" s="13" t="s">
        <v>753</v>
      </c>
      <c r="N6505" s="1" t="s">
        <v>6603</v>
      </c>
      <c r="O6505" s="1">
        <v>20</v>
      </c>
      <c r="P6505" s="1" t="s">
        <v>645</v>
      </c>
      <c r="Q6505" s="4" t="s">
        <v>21</v>
      </c>
    </row>
    <row r="6506" spans="1:17" ht="22.5" x14ac:dyDescent="0.25">
      <c r="A6506" s="3">
        <v>7659</v>
      </c>
      <c r="B6506" s="1" t="s">
        <v>23975</v>
      </c>
      <c r="C6506" s="1" t="s">
        <v>15</v>
      </c>
      <c r="D6506" s="1" t="s">
        <v>40</v>
      </c>
      <c r="E6506" s="1">
        <v>16496187</v>
      </c>
      <c r="F6506" s="1" t="s">
        <v>23976</v>
      </c>
      <c r="G6506" s="1">
        <v>16496187</v>
      </c>
      <c r="H6506" s="1" t="s">
        <v>23976</v>
      </c>
      <c r="I6506" s="2">
        <v>45067</v>
      </c>
      <c r="J6506" s="15" t="str">
        <f>MID(Tabla1[[#This Row],[HORA]],1,5)</f>
        <v>11:02</v>
      </c>
      <c r="K6506" s="16">
        <f>IF(Tabla1[[#This Row],[FECHA]]=I6507,IF(J6507-J6506&gt;0,(J6507-J6506)*1440,0),0)</f>
        <v>5.9999999999999787</v>
      </c>
      <c r="L6506" s="14">
        <f>2+L6247-Datos!$C$8</f>
        <v>5.96</v>
      </c>
      <c r="M6506" s="13" t="s">
        <v>433</v>
      </c>
      <c r="N6506" s="1" t="s">
        <v>2773</v>
      </c>
      <c r="O6506" s="1">
        <v>10</v>
      </c>
      <c r="P6506" s="1" t="s">
        <v>376</v>
      </c>
      <c r="Q6506" s="4" t="s">
        <v>21</v>
      </c>
    </row>
    <row r="6507" spans="1:17" ht="22.5" x14ac:dyDescent="0.25">
      <c r="A6507" s="3">
        <v>7660</v>
      </c>
      <c r="B6507" s="1" t="s">
        <v>23977</v>
      </c>
      <c r="C6507" s="1" t="s">
        <v>15</v>
      </c>
      <c r="D6507" s="1" t="s">
        <v>33</v>
      </c>
      <c r="E6507" s="1">
        <v>16476930</v>
      </c>
      <c r="F6507" s="1" t="s">
        <v>23978</v>
      </c>
      <c r="G6507" s="1">
        <v>2235348</v>
      </c>
      <c r="H6507" s="1" t="s">
        <v>23979</v>
      </c>
      <c r="I6507" s="2">
        <v>45067</v>
      </c>
      <c r="J6507" s="15" t="str">
        <f>MID(Tabla1[[#This Row],[HORA]],1,5)</f>
        <v>11:08</v>
      </c>
      <c r="K6507" s="16">
        <f>IF(Tabla1[[#This Row],[FECHA]]=I6508,IF(J6508-J6507&gt;0,(J6508-J6507)*1440,0),0)</f>
        <v>9.000000000000048</v>
      </c>
      <c r="L6507" s="14">
        <f>2+L6248-Datos!$C$8</f>
        <v>6.2</v>
      </c>
      <c r="M6507" s="13" t="s">
        <v>1055</v>
      </c>
      <c r="N6507" s="1" t="s">
        <v>23980</v>
      </c>
      <c r="O6507" s="1">
        <v>25</v>
      </c>
      <c r="P6507" s="1" t="s">
        <v>376</v>
      </c>
      <c r="Q6507" s="4" t="s">
        <v>21</v>
      </c>
    </row>
    <row r="6508" spans="1:17" ht="22.5" x14ac:dyDescent="0.25">
      <c r="A6508" s="3">
        <v>2169</v>
      </c>
      <c r="B6508" s="1" t="s">
        <v>6604</v>
      </c>
      <c r="C6508" s="1" t="s">
        <v>15</v>
      </c>
      <c r="D6508" s="1" t="s">
        <v>40</v>
      </c>
      <c r="E6508" s="1">
        <v>16662703</v>
      </c>
      <c r="F6508" s="1" t="s">
        <v>6605</v>
      </c>
      <c r="G6508" s="1">
        <v>2235349</v>
      </c>
      <c r="H6508" s="1" t="s">
        <v>6606</v>
      </c>
      <c r="I6508" s="2">
        <v>45067</v>
      </c>
      <c r="J6508" s="15" t="str">
        <f>MID(Tabla1[[#This Row],[HORA]],1,5)</f>
        <v>11:17</v>
      </c>
      <c r="K6508" s="16">
        <f>IF(Tabla1[[#This Row],[FECHA]]=I6509,IF(J6509-J6508&gt;0,(J6509-J6508)*1440,0),0)</f>
        <v>5.9999999999999787</v>
      </c>
      <c r="L6508" s="14">
        <f>2+L6249-Datos!$C$8</f>
        <v>3.87</v>
      </c>
      <c r="M6508" s="13" t="s">
        <v>767</v>
      </c>
      <c r="N6508" s="1" t="s">
        <v>6607</v>
      </c>
      <c r="O6508" s="1">
        <v>20</v>
      </c>
      <c r="P6508" s="1" t="s">
        <v>645</v>
      </c>
      <c r="Q6508" s="4" t="s">
        <v>21</v>
      </c>
    </row>
    <row r="6509" spans="1:17" ht="22.5" x14ac:dyDescent="0.25">
      <c r="A6509" s="3">
        <v>7661</v>
      </c>
      <c r="B6509" s="1" t="s">
        <v>23981</v>
      </c>
      <c r="C6509" s="1" t="s">
        <v>15</v>
      </c>
      <c r="D6509" s="1" t="s">
        <v>40</v>
      </c>
      <c r="E6509" s="1">
        <v>80344386</v>
      </c>
      <c r="F6509" s="1" t="s">
        <v>21754</v>
      </c>
      <c r="G6509" s="1">
        <v>48487348</v>
      </c>
      <c r="H6509" s="1" t="s">
        <v>23982</v>
      </c>
      <c r="I6509" s="2">
        <v>45067</v>
      </c>
      <c r="J6509" s="15" t="str">
        <f>MID(Tabla1[[#This Row],[HORA]],1,5)</f>
        <v>11:23</v>
      </c>
      <c r="K6509" s="16">
        <f>IF(Tabla1[[#This Row],[FECHA]]=I6510,IF(J6510-J6509&gt;0,(J6510-J6509)*1440,0),0)</f>
        <v>5.9999999999999787</v>
      </c>
      <c r="L6509" s="14">
        <f>2+L6250-Datos!$C$8</f>
        <v>5.1100000000000003</v>
      </c>
      <c r="M6509" s="13" t="s">
        <v>904</v>
      </c>
      <c r="N6509" s="1" t="s">
        <v>23983</v>
      </c>
      <c r="O6509" s="1">
        <v>15</v>
      </c>
      <c r="P6509" s="1" t="s">
        <v>376</v>
      </c>
      <c r="Q6509" s="4" t="s">
        <v>21</v>
      </c>
    </row>
    <row r="6510" spans="1:17" ht="22.5" x14ac:dyDescent="0.25">
      <c r="A6510" s="3">
        <v>7662</v>
      </c>
      <c r="B6510" s="1" t="s">
        <v>23984</v>
      </c>
      <c r="C6510" s="1" t="s">
        <v>15</v>
      </c>
      <c r="D6510" s="1" t="s">
        <v>40</v>
      </c>
      <c r="E6510" s="1">
        <v>46703052</v>
      </c>
      <c r="F6510" s="1" t="s">
        <v>2632</v>
      </c>
      <c r="G6510" s="1">
        <v>2235351</v>
      </c>
      <c r="H6510" s="1" t="s">
        <v>2633</v>
      </c>
      <c r="I6510" s="2">
        <v>45067</v>
      </c>
      <c r="J6510" s="15" t="str">
        <f>MID(Tabla1[[#This Row],[HORA]],1,5)</f>
        <v>11:29</v>
      </c>
      <c r="K6510" s="16">
        <f>IF(Tabla1[[#This Row],[FECHA]]=I6511,IF(J6511-J6510&gt;0,(J6511-J6510)*1440,0),0)</f>
        <v>5.0000000000000622</v>
      </c>
      <c r="L6510" s="14">
        <f>2+L6251-Datos!$C$8</f>
        <v>4.8000000000000007</v>
      </c>
      <c r="M6510" s="13" t="s">
        <v>84</v>
      </c>
      <c r="N6510" s="1" t="s">
        <v>22568</v>
      </c>
      <c r="O6510" s="1">
        <v>35</v>
      </c>
      <c r="P6510" s="1" t="s">
        <v>376</v>
      </c>
      <c r="Q6510" s="4" t="s">
        <v>21</v>
      </c>
    </row>
    <row r="6511" spans="1:17" ht="22.5" x14ac:dyDescent="0.25">
      <c r="A6511" s="3">
        <v>7663</v>
      </c>
      <c r="B6511" s="1" t="s">
        <v>23985</v>
      </c>
      <c r="C6511" s="1" t="s">
        <v>15</v>
      </c>
      <c r="D6511" s="1" t="s">
        <v>228</v>
      </c>
      <c r="E6511" s="1">
        <v>16430697</v>
      </c>
      <c r="F6511" s="1" t="s">
        <v>23986</v>
      </c>
      <c r="G6511" s="1">
        <v>2235352</v>
      </c>
      <c r="H6511" s="1" t="s">
        <v>23987</v>
      </c>
      <c r="I6511" s="2">
        <v>45067</v>
      </c>
      <c r="J6511" s="15" t="str">
        <f>MID(Tabla1[[#This Row],[HORA]],1,5)</f>
        <v>11:34</v>
      </c>
      <c r="K6511" s="16">
        <f>IF(Tabla1[[#This Row],[FECHA]]=I6512,IF(J6512-J6511&gt;0,(J6512-J6511)*1440,0),0)</f>
        <v>6.9999999999999751</v>
      </c>
      <c r="L6511" s="14">
        <f>2+L6252-Datos!$C$8</f>
        <v>6.18</v>
      </c>
      <c r="M6511" s="13" t="s">
        <v>4273</v>
      </c>
      <c r="N6511" s="1" t="s">
        <v>447</v>
      </c>
      <c r="O6511" s="1">
        <v>10</v>
      </c>
      <c r="P6511" s="1" t="s">
        <v>376</v>
      </c>
      <c r="Q6511" s="4" t="s">
        <v>21</v>
      </c>
    </row>
    <row r="6512" spans="1:17" ht="22.5" x14ac:dyDescent="0.25">
      <c r="A6512" s="3">
        <v>7664</v>
      </c>
      <c r="B6512" s="1" t="s">
        <v>23988</v>
      </c>
      <c r="C6512" s="1" t="s">
        <v>15</v>
      </c>
      <c r="D6512" s="1" t="s">
        <v>40</v>
      </c>
      <c r="E6512" s="1">
        <v>19227596</v>
      </c>
      <c r="F6512" s="1" t="s">
        <v>23989</v>
      </c>
      <c r="G6512" s="1">
        <v>2235355</v>
      </c>
      <c r="H6512" s="1" t="s">
        <v>23990</v>
      </c>
      <c r="I6512" s="2">
        <v>45067</v>
      </c>
      <c r="J6512" s="15" t="str">
        <f>MID(Tabla1[[#This Row],[HORA]],1,5)</f>
        <v>11:41</v>
      </c>
      <c r="K6512" s="16">
        <f>IF(Tabla1[[#This Row],[FECHA]]=I6513,IF(J6513-J6512&gt;0,(J6513-J6512)*1440,0),0)</f>
        <v>2.9999999999999893</v>
      </c>
      <c r="L6512" s="14">
        <f>2+L6253-Datos!$C$8</f>
        <v>6.12</v>
      </c>
      <c r="M6512" s="13" t="s">
        <v>1920</v>
      </c>
      <c r="N6512" s="1" t="s">
        <v>23991</v>
      </c>
      <c r="O6512" s="1">
        <v>15</v>
      </c>
      <c r="P6512" s="1" t="s">
        <v>376</v>
      </c>
      <c r="Q6512" s="4" t="s">
        <v>21</v>
      </c>
    </row>
    <row r="6513" spans="1:17" ht="22.5" x14ac:dyDescent="0.25">
      <c r="A6513" s="3">
        <v>202</v>
      </c>
      <c r="B6513" s="1" t="s">
        <v>494</v>
      </c>
      <c r="C6513" s="1" t="s">
        <v>15</v>
      </c>
      <c r="D6513" s="1" t="s">
        <v>112</v>
      </c>
      <c r="E6513" s="1">
        <v>2235356</v>
      </c>
      <c r="F6513" s="1" t="s">
        <v>495</v>
      </c>
      <c r="G6513" s="1">
        <v>2235357</v>
      </c>
      <c r="H6513" s="1" t="s">
        <v>496</v>
      </c>
      <c r="I6513" s="2">
        <v>45067</v>
      </c>
      <c r="J6513" s="15" t="str">
        <f>MID(Tabla1[[#This Row],[HORA]],1,5)</f>
        <v>11:44</v>
      </c>
      <c r="K6513" s="16">
        <f>IF(Tabla1[[#This Row],[FECHA]]=I6514,IF(J6514-J6513&gt;0,(J6514-J6513)*1440,0),0)</f>
        <v>4.9999999999999822</v>
      </c>
      <c r="L6513" s="14">
        <f>2+L6254-Datos!$C$8</f>
        <v>6.0200000000000005</v>
      </c>
      <c r="M6513" s="13" t="s">
        <v>241</v>
      </c>
      <c r="N6513" s="1" t="s">
        <v>59</v>
      </c>
      <c r="O6513" s="1">
        <v>0</v>
      </c>
      <c r="P6513" s="1" t="s">
        <v>376</v>
      </c>
      <c r="Q6513" s="4" t="s">
        <v>21</v>
      </c>
    </row>
    <row r="6514" spans="1:17" ht="22.5" x14ac:dyDescent="0.25">
      <c r="A6514" s="3">
        <v>7665</v>
      </c>
      <c r="B6514" s="1" t="s">
        <v>23992</v>
      </c>
      <c r="C6514" s="1" t="s">
        <v>15</v>
      </c>
      <c r="D6514" s="1" t="s">
        <v>33</v>
      </c>
      <c r="E6514" s="1">
        <v>77034130</v>
      </c>
      <c r="F6514" s="1" t="s">
        <v>23993</v>
      </c>
      <c r="G6514" s="1">
        <v>2235360</v>
      </c>
      <c r="H6514" s="1" t="s">
        <v>23994</v>
      </c>
      <c r="I6514" s="2">
        <v>45067</v>
      </c>
      <c r="J6514" s="15" t="str">
        <f>MID(Tabla1[[#This Row],[HORA]],1,5)</f>
        <v>11:49</v>
      </c>
      <c r="K6514" s="16">
        <f>IF(Tabla1[[#This Row],[FECHA]]=I6515,IF(J6515-J6514&gt;0,(J6515-J6514)*1440,0),0)</f>
        <v>0</v>
      </c>
      <c r="L6514" s="14">
        <f>2+L6255-Datos!$C$8</f>
        <v>3.7300000000000004</v>
      </c>
      <c r="M6514" s="13" t="s">
        <v>6359</v>
      </c>
      <c r="N6514" s="1" t="s">
        <v>23995</v>
      </c>
      <c r="O6514" s="1">
        <v>30</v>
      </c>
      <c r="P6514" s="1" t="s">
        <v>376</v>
      </c>
      <c r="Q6514" s="4" t="s">
        <v>21</v>
      </c>
    </row>
    <row r="6515" spans="1:17" ht="22.5" x14ac:dyDescent="0.25">
      <c r="A6515" s="3">
        <v>7666</v>
      </c>
      <c r="B6515" s="1" t="s">
        <v>23992</v>
      </c>
      <c r="C6515" s="1" t="s">
        <v>15</v>
      </c>
      <c r="D6515" s="1" t="s">
        <v>33</v>
      </c>
      <c r="E6515" s="1">
        <v>77034130</v>
      </c>
      <c r="F6515" s="1" t="s">
        <v>23993</v>
      </c>
      <c r="G6515" s="1">
        <v>2235360</v>
      </c>
      <c r="H6515" s="1" t="s">
        <v>23994</v>
      </c>
      <c r="I6515" s="2">
        <v>45067</v>
      </c>
      <c r="J6515" s="15" t="str">
        <f>MID(Tabla1[[#This Row],[HORA]],1,5)</f>
        <v>11:49</v>
      </c>
      <c r="K6515" s="16">
        <f>IF(Tabla1[[#This Row],[FECHA]]=I6516,IF(J6516-J6515&gt;0,(J6516-J6515)*1440,0),0)</f>
        <v>1.9999999999999929</v>
      </c>
      <c r="L6515" s="14">
        <f>2+L6256-Datos!$C$8</f>
        <v>5.0199999999999996</v>
      </c>
      <c r="M6515" s="13" t="s">
        <v>6359</v>
      </c>
      <c r="N6515" s="1" t="s">
        <v>23996</v>
      </c>
      <c r="O6515" s="1">
        <v>30</v>
      </c>
      <c r="P6515" s="1" t="s">
        <v>376</v>
      </c>
      <c r="Q6515" s="4" t="s">
        <v>21</v>
      </c>
    </row>
    <row r="6516" spans="1:17" ht="22.5" x14ac:dyDescent="0.25">
      <c r="A6516" s="3">
        <v>2170</v>
      </c>
      <c r="B6516" s="1" t="s">
        <v>6608</v>
      </c>
      <c r="C6516" s="1" t="s">
        <v>15</v>
      </c>
      <c r="D6516" s="1" t="s">
        <v>33</v>
      </c>
      <c r="E6516" s="1">
        <v>6886948</v>
      </c>
      <c r="F6516" s="1" t="s">
        <v>6609</v>
      </c>
      <c r="G6516" s="1">
        <v>2235361</v>
      </c>
      <c r="H6516" s="1" t="s">
        <v>6610</v>
      </c>
      <c r="I6516" s="2">
        <v>45067</v>
      </c>
      <c r="J6516" s="15" t="str">
        <f>MID(Tabla1[[#This Row],[HORA]],1,5)</f>
        <v>11:51</v>
      </c>
      <c r="K6516" s="16">
        <f>IF(Tabla1[[#This Row],[FECHA]]=I6517,IF(J6517-J6516&gt;0,(J6517-J6516)*1440,0),0)</f>
        <v>5.0000000000000622</v>
      </c>
      <c r="L6516" s="14">
        <f>2+L6257-Datos!$C$8</f>
        <v>4.03</v>
      </c>
      <c r="M6516" s="13" t="s">
        <v>298</v>
      </c>
      <c r="N6516" s="1" t="s">
        <v>6611</v>
      </c>
      <c r="O6516" s="1">
        <v>25</v>
      </c>
      <c r="P6516" s="1" t="s">
        <v>645</v>
      </c>
      <c r="Q6516" s="4" t="s">
        <v>21</v>
      </c>
    </row>
    <row r="6517" spans="1:17" ht="22.5" x14ac:dyDescent="0.25">
      <c r="A6517" s="3">
        <v>2171</v>
      </c>
      <c r="B6517" s="1" t="s">
        <v>6612</v>
      </c>
      <c r="C6517" s="1" t="s">
        <v>15</v>
      </c>
      <c r="D6517" s="1" t="s">
        <v>40</v>
      </c>
      <c r="E6517" s="1">
        <v>71566714</v>
      </c>
      <c r="F6517" s="1" t="s">
        <v>6613</v>
      </c>
      <c r="G6517" s="1">
        <v>2235365</v>
      </c>
      <c r="H6517" s="1" t="s">
        <v>6614</v>
      </c>
      <c r="I6517" s="2">
        <v>45067</v>
      </c>
      <c r="J6517" s="15" t="str">
        <f>MID(Tabla1[[#This Row],[HORA]],1,5)</f>
        <v>11:56</v>
      </c>
      <c r="K6517" s="16">
        <f>IF(Tabla1[[#This Row],[FECHA]]=I6518,IF(J6518-J6517&gt;0,(J6518-J6517)*1440,0),0)</f>
        <v>28.00000000000006</v>
      </c>
      <c r="L6517" s="14">
        <f>2+L6258-Datos!$C$8</f>
        <v>7.04</v>
      </c>
      <c r="M6517" s="13" t="s">
        <v>958</v>
      </c>
      <c r="N6517" s="1" t="s">
        <v>6615</v>
      </c>
      <c r="O6517" s="1">
        <v>10</v>
      </c>
      <c r="P6517" s="1" t="s">
        <v>645</v>
      </c>
      <c r="Q6517" s="4" t="s">
        <v>21</v>
      </c>
    </row>
    <row r="6518" spans="1:17" ht="22.5" x14ac:dyDescent="0.25">
      <c r="A6518" s="3">
        <v>7667</v>
      </c>
      <c r="B6518" s="1" t="s">
        <v>23997</v>
      </c>
      <c r="C6518" s="1" t="s">
        <v>15</v>
      </c>
      <c r="D6518" s="1" t="s">
        <v>40</v>
      </c>
      <c r="E6518" s="1">
        <v>16763511</v>
      </c>
      <c r="F6518" s="1" t="s">
        <v>23998</v>
      </c>
      <c r="G6518" s="1">
        <v>2235368</v>
      </c>
      <c r="H6518" s="1" t="s">
        <v>23999</v>
      </c>
      <c r="I6518" s="2">
        <v>45067</v>
      </c>
      <c r="J6518" s="15" t="str">
        <f>MID(Tabla1[[#This Row],[HORA]],1,5)</f>
        <v>12:24</v>
      </c>
      <c r="K6518" s="16">
        <f>IF(Tabla1[[#This Row],[FECHA]]=I6519,IF(J6519-J6518&gt;0,(J6519-J6518)*1440,0),0)</f>
        <v>1.9999999999999929</v>
      </c>
      <c r="L6518" s="14">
        <f>2+L6259-Datos!$C$8</f>
        <v>9.1000000000000014</v>
      </c>
      <c r="M6518" s="13" t="s">
        <v>1086</v>
      </c>
      <c r="N6518" s="1" t="s">
        <v>24000</v>
      </c>
      <c r="O6518" s="1">
        <v>10</v>
      </c>
      <c r="P6518" s="1" t="s">
        <v>376</v>
      </c>
      <c r="Q6518" s="4" t="s">
        <v>21</v>
      </c>
    </row>
    <row r="6519" spans="1:17" ht="22.5" x14ac:dyDescent="0.25">
      <c r="A6519" s="3">
        <v>7668</v>
      </c>
      <c r="B6519" s="1" t="s">
        <v>24001</v>
      </c>
      <c r="C6519" s="1" t="s">
        <v>15</v>
      </c>
      <c r="D6519" s="1" t="s">
        <v>40</v>
      </c>
      <c r="E6519" s="1">
        <v>16664268</v>
      </c>
      <c r="F6519" s="1" t="s">
        <v>24002</v>
      </c>
      <c r="G6519" s="1">
        <v>16664268</v>
      </c>
      <c r="H6519" s="1" t="s">
        <v>24002</v>
      </c>
      <c r="I6519" s="2">
        <v>45067</v>
      </c>
      <c r="J6519" s="15" t="str">
        <f>MID(Tabla1[[#This Row],[HORA]],1,5)</f>
        <v>12:26</v>
      </c>
      <c r="K6519" s="16">
        <f>IF(Tabla1[[#This Row],[FECHA]]=I6520,IF(J6520-J6519&gt;0,(J6520-J6519)*1440,0),0)</f>
        <v>4.9999999999999822</v>
      </c>
      <c r="L6519" s="14">
        <f>2+L6260-Datos!$C$8</f>
        <v>4.9700000000000006</v>
      </c>
      <c r="M6519" s="13" t="s">
        <v>1609</v>
      </c>
      <c r="N6519" s="1" t="s">
        <v>2773</v>
      </c>
      <c r="O6519" s="1">
        <v>30</v>
      </c>
      <c r="P6519" s="1" t="s">
        <v>376</v>
      </c>
      <c r="Q6519" s="4" t="s">
        <v>21</v>
      </c>
    </row>
    <row r="6520" spans="1:17" ht="22.5" x14ac:dyDescent="0.25">
      <c r="A6520" s="3">
        <v>7669</v>
      </c>
      <c r="B6520" s="1" t="s">
        <v>24003</v>
      </c>
      <c r="C6520" s="1" t="s">
        <v>15</v>
      </c>
      <c r="D6520" s="1" t="s">
        <v>172</v>
      </c>
      <c r="E6520" s="1">
        <v>3467626</v>
      </c>
      <c r="F6520" s="1" t="s">
        <v>24004</v>
      </c>
      <c r="G6520" s="1">
        <v>4548543</v>
      </c>
      <c r="H6520" s="1" t="s">
        <v>24005</v>
      </c>
      <c r="I6520" s="2">
        <v>45067</v>
      </c>
      <c r="J6520" s="15" t="str">
        <f>MID(Tabla1[[#This Row],[HORA]],1,5)</f>
        <v>12:31</v>
      </c>
      <c r="K6520" s="16">
        <f>IF(Tabla1[[#This Row],[FECHA]]=I6521,IF(J6521-J6520&gt;0,(J6521-J6520)*1440,0),0)</f>
        <v>2.9999999999999893</v>
      </c>
      <c r="L6520" s="14">
        <f>2+L6261-Datos!$C$8</f>
        <v>4.78</v>
      </c>
      <c r="M6520" s="13" t="s">
        <v>526</v>
      </c>
      <c r="N6520" s="1" t="s">
        <v>24006</v>
      </c>
      <c r="O6520" s="1">
        <v>20</v>
      </c>
      <c r="P6520" s="1" t="s">
        <v>376</v>
      </c>
      <c r="Q6520" s="4" t="s">
        <v>21</v>
      </c>
    </row>
    <row r="6521" spans="1:17" ht="22.5" x14ac:dyDescent="0.25">
      <c r="A6521" s="3">
        <v>7670</v>
      </c>
      <c r="B6521" s="1" t="s">
        <v>24007</v>
      </c>
      <c r="C6521" s="1" t="s">
        <v>15</v>
      </c>
      <c r="D6521" s="1" t="s">
        <v>40</v>
      </c>
      <c r="E6521" s="1">
        <v>17542497</v>
      </c>
      <c r="F6521" s="1" t="s">
        <v>24008</v>
      </c>
      <c r="G6521" s="1">
        <v>2235371</v>
      </c>
      <c r="H6521" s="1" t="s">
        <v>24009</v>
      </c>
      <c r="I6521" s="2">
        <v>45067</v>
      </c>
      <c r="J6521" s="15" t="str">
        <f>MID(Tabla1[[#This Row],[HORA]],1,5)</f>
        <v>12:34</v>
      </c>
      <c r="K6521" s="16">
        <f>IF(Tabla1[[#This Row],[FECHA]]=I6522,IF(J6522-J6521&gt;0,(J6522-J6521)*1440,0),0)</f>
        <v>5.9999999999999787</v>
      </c>
      <c r="L6521" s="14">
        <f>2+L6262-Datos!$C$8</f>
        <v>6.87</v>
      </c>
      <c r="M6521" s="13" t="s">
        <v>4888</v>
      </c>
      <c r="N6521" s="1" t="s">
        <v>24010</v>
      </c>
      <c r="O6521" s="1">
        <v>20</v>
      </c>
      <c r="P6521" s="1" t="s">
        <v>376</v>
      </c>
      <c r="Q6521" s="4" t="s">
        <v>21</v>
      </c>
    </row>
    <row r="6522" spans="1:17" ht="22.5" x14ac:dyDescent="0.25">
      <c r="A6522" s="3">
        <v>2172</v>
      </c>
      <c r="B6522" s="1" t="s">
        <v>6616</v>
      </c>
      <c r="C6522" s="1" t="s">
        <v>15</v>
      </c>
      <c r="D6522" s="1" t="s">
        <v>71</v>
      </c>
      <c r="E6522" s="1">
        <v>16736948</v>
      </c>
      <c r="F6522" s="1" t="s">
        <v>6617</v>
      </c>
      <c r="G6522" s="1">
        <v>2235374</v>
      </c>
      <c r="H6522" s="1" t="s">
        <v>6618</v>
      </c>
      <c r="I6522" s="2">
        <v>45067</v>
      </c>
      <c r="J6522" s="15" t="str">
        <f>MID(Tabla1[[#This Row],[HORA]],1,5)</f>
        <v>12:40</v>
      </c>
      <c r="K6522" s="16">
        <f>IF(Tabla1[[#This Row],[FECHA]]=I6523,IF(J6523-J6522&gt;0,(J6523-J6522)*1440,0),0)</f>
        <v>0</v>
      </c>
      <c r="L6522" s="14">
        <f>2+L6263-Datos!$C$8</f>
        <v>4.21</v>
      </c>
      <c r="M6522" s="13" t="s">
        <v>58</v>
      </c>
      <c r="N6522" s="1" t="s">
        <v>6619</v>
      </c>
      <c r="O6522" s="1">
        <v>20</v>
      </c>
      <c r="P6522" s="1" t="s">
        <v>645</v>
      </c>
      <c r="Q6522" s="4" t="s">
        <v>21</v>
      </c>
    </row>
    <row r="6523" spans="1:17" ht="22.5" x14ac:dyDescent="0.25">
      <c r="A6523" s="3">
        <v>7672</v>
      </c>
      <c r="B6523" s="1" t="s">
        <v>24015</v>
      </c>
      <c r="C6523" s="1" t="s">
        <v>15</v>
      </c>
      <c r="D6523" s="1" t="s">
        <v>77</v>
      </c>
      <c r="E6523" s="1">
        <v>8321171</v>
      </c>
      <c r="F6523" s="1" t="s">
        <v>16051</v>
      </c>
      <c r="G6523" s="1">
        <v>2235373</v>
      </c>
      <c r="H6523" s="1" t="s">
        <v>24016</v>
      </c>
      <c r="I6523" s="2">
        <v>45067</v>
      </c>
      <c r="J6523" s="15" t="str">
        <f>MID(Tabla1[[#This Row],[HORA]],1,5)</f>
        <v>12:40</v>
      </c>
      <c r="K6523" s="16">
        <f>IF(Tabla1[[#This Row],[FECHA]]=I6524,IF(J6524-J6523&gt;0,(J6524-J6523)*1440,0),0)</f>
        <v>9.9999999999999645</v>
      </c>
      <c r="L6523" s="14">
        <f>2+L6264-Datos!$C$8</f>
        <v>5.94</v>
      </c>
      <c r="M6523" s="13" t="s">
        <v>58</v>
      </c>
      <c r="N6523" s="1" t="s">
        <v>24017</v>
      </c>
      <c r="O6523" s="1">
        <v>12</v>
      </c>
      <c r="P6523" s="1" t="s">
        <v>376</v>
      </c>
      <c r="Q6523" s="4" t="s">
        <v>21</v>
      </c>
    </row>
    <row r="6524" spans="1:17" ht="22.5" x14ac:dyDescent="0.25">
      <c r="A6524" s="3">
        <v>2173</v>
      </c>
      <c r="B6524" s="1" t="s">
        <v>6620</v>
      </c>
      <c r="C6524" s="1" t="s">
        <v>15</v>
      </c>
      <c r="D6524" s="1" t="s">
        <v>40</v>
      </c>
      <c r="E6524" s="1">
        <v>8611828</v>
      </c>
      <c r="F6524" s="1" t="s">
        <v>3415</v>
      </c>
      <c r="G6524" s="1">
        <v>8611828</v>
      </c>
      <c r="H6524" s="1" t="s">
        <v>3415</v>
      </c>
      <c r="I6524" s="2">
        <v>45067</v>
      </c>
      <c r="J6524" s="15" t="str">
        <f>MID(Tabla1[[#This Row],[HORA]],1,5)</f>
        <v>12:50</v>
      </c>
      <c r="K6524" s="16">
        <f>IF(Tabla1[[#This Row],[FECHA]]=I6525,IF(J6525-J6524&gt;0,(J6525-J6524)*1440,0),0)</f>
        <v>0</v>
      </c>
      <c r="L6524" s="14">
        <f>2+L6265-Datos!$C$8</f>
        <v>7.8000000000000007</v>
      </c>
      <c r="M6524" s="13" t="s">
        <v>249</v>
      </c>
      <c r="N6524" s="1" t="s">
        <v>1715</v>
      </c>
      <c r="O6524" s="1">
        <v>8</v>
      </c>
      <c r="P6524" s="1" t="s">
        <v>645</v>
      </c>
      <c r="Q6524" s="4" t="s">
        <v>21</v>
      </c>
    </row>
    <row r="6525" spans="1:17" ht="22.5" x14ac:dyDescent="0.25">
      <c r="A6525" s="3">
        <v>7673</v>
      </c>
      <c r="B6525" s="1" t="s">
        <v>24018</v>
      </c>
      <c r="C6525" s="1" t="s">
        <v>15</v>
      </c>
      <c r="D6525" s="1" t="s">
        <v>82</v>
      </c>
      <c r="E6525" s="1">
        <v>222151</v>
      </c>
      <c r="F6525" s="1" t="s">
        <v>24019</v>
      </c>
      <c r="G6525" s="1">
        <v>222151</v>
      </c>
      <c r="H6525" s="1" t="s">
        <v>24019</v>
      </c>
      <c r="I6525" s="2">
        <v>45067</v>
      </c>
      <c r="J6525" s="15" t="str">
        <f>MID(Tabla1[[#This Row],[HORA]],1,5)</f>
        <v>12:50</v>
      </c>
      <c r="K6525" s="16">
        <f>IF(Tabla1[[#This Row],[FECHA]]=I6526,IF(J6526-J6525&gt;0,(J6526-J6525)*1440,0),0)</f>
        <v>6.9999999999999751</v>
      </c>
      <c r="L6525" s="14">
        <f>2+L6266-Datos!$C$8</f>
        <v>5.0999999999999996</v>
      </c>
      <c r="M6525" s="13" t="s">
        <v>249</v>
      </c>
      <c r="N6525" s="1" t="s">
        <v>2773</v>
      </c>
      <c r="O6525" s="1">
        <v>60</v>
      </c>
      <c r="P6525" s="1" t="s">
        <v>376</v>
      </c>
      <c r="Q6525" s="4" t="s">
        <v>21</v>
      </c>
    </row>
    <row r="6526" spans="1:17" ht="22.5" x14ac:dyDescent="0.25">
      <c r="A6526" s="3">
        <v>7674</v>
      </c>
      <c r="B6526" s="1" t="s">
        <v>24020</v>
      </c>
      <c r="C6526" s="1" t="s">
        <v>15</v>
      </c>
      <c r="D6526" s="1" t="s">
        <v>40</v>
      </c>
      <c r="E6526" s="1">
        <v>16653033</v>
      </c>
      <c r="F6526" s="1" t="s">
        <v>11174</v>
      </c>
      <c r="G6526" s="1">
        <v>2235376</v>
      </c>
      <c r="H6526" s="1" t="s">
        <v>24021</v>
      </c>
      <c r="I6526" s="2">
        <v>45067</v>
      </c>
      <c r="J6526" s="15" t="str">
        <f>MID(Tabla1[[#This Row],[HORA]],1,5)</f>
        <v>12:57</v>
      </c>
      <c r="K6526" s="16">
        <f>IF(Tabla1[[#This Row],[FECHA]]=I6527,IF(J6527-J6526&gt;0,(J6527-J6526)*1440,0),0)</f>
        <v>6.0000000000001386</v>
      </c>
      <c r="L6526" s="14">
        <f>2+L6267-Datos!$C$8</f>
        <v>5.76</v>
      </c>
      <c r="M6526" s="13" t="s">
        <v>2923</v>
      </c>
      <c r="N6526" s="1" t="s">
        <v>24022</v>
      </c>
      <c r="O6526" s="1">
        <v>25</v>
      </c>
      <c r="P6526" s="1" t="s">
        <v>376</v>
      </c>
      <c r="Q6526" s="4" t="s">
        <v>21</v>
      </c>
    </row>
    <row r="6527" spans="1:17" ht="22.5" x14ac:dyDescent="0.25">
      <c r="A6527" s="3">
        <v>7675</v>
      </c>
      <c r="B6527" s="1" t="s">
        <v>24023</v>
      </c>
      <c r="C6527" s="1" t="s">
        <v>15</v>
      </c>
      <c r="D6527" s="1" t="s">
        <v>40</v>
      </c>
      <c r="E6527" s="1">
        <v>46801417</v>
      </c>
      <c r="F6527" s="1" t="s">
        <v>14334</v>
      </c>
      <c r="G6527" s="1">
        <v>16659816</v>
      </c>
      <c r="H6527" s="1" t="s">
        <v>14335</v>
      </c>
      <c r="I6527" s="2">
        <v>45067</v>
      </c>
      <c r="J6527" s="15" t="str">
        <f>MID(Tabla1[[#This Row],[HORA]],1,5)</f>
        <v>13:03</v>
      </c>
      <c r="K6527" s="16">
        <f>IF(Tabla1[[#This Row],[FECHA]]=I6528,IF(J6528-J6527&gt;0,(J6528-J6527)*1440,0),0)</f>
        <v>5.9999999999999787</v>
      </c>
      <c r="L6527" s="14">
        <f>2+L6268-Datos!$C$8</f>
        <v>5.7</v>
      </c>
      <c r="M6527" s="13" t="s">
        <v>55925</v>
      </c>
      <c r="N6527" s="1" t="s">
        <v>24024</v>
      </c>
      <c r="O6527" s="1">
        <v>20</v>
      </c>
      <c r="P6527" s="1" t="s">
        <v>376</v>
      </c>
      <c r="Q6527" s="4" t="s">
        <v>21</v>
      </c>
    </row>
    <row r="6528" spans="1:17" ht="22.5" x14ac:dyDescent="0.25">
      <c r="A6528" s="3">
        <v>7676</v>
      </c>
      <c r="B6528" s="1" t="s">
        <v>24025</v>
      </c>
      <c r="C6528" s="1" t="s">
        <v>15</v>
      </c>
      <c r="D6528" s="1" t="s">
        <v>40</v>
      </c>
      <c r="E6528" s="1">
        <v>33596502</v>
      </c>
      <c r="F6528" s="1" t="s">
        <v>24026</v>
      </c>
      <c r="G6528" s="1">
        <v>2235379</v>
      </c>
      <c r="H6528" s="1" t="s">
        <v>24027</v>
      </c>
      <c r="I6528" s="2">
        <v>45067</v>
      </c>
      <c r="J6528" s="15" t="str">
        <f>MID(Tabla1[[#This Row],[HORA]],1,5)</f>
        <v>13:09</v>
      </c>
      <c r="K6528" s="16">
        <f>IF(Tabla1[[#This Row],[FECHA]]=I6529,IF(J6529-J6528&gt;0,(J6529-J6528)*1440,0),0)</f>
        <v>0.99999999999983658</v>
      </c>
      <c r="L6528" s="14">
        <f>2+L6269-Datos!$C$8</f>
        <v>3.8000000000000007</v>
      </c>
      <c r="M6528" s="13" t="s">
        <v>55840</v>
      </c>
      <c r="N6528" s="1" t="s">
        <v>13134</v>
      </c>
      <c r="O6528" s="1">
        <v>10</v>
      </c>
      <c r="P6528" s="1" t="s">
        <v>376</v>
      </c>
      <c r="Q6528" s="4" t="s">
        <v>21</v>
      </c>
    </row>
    <row r="6529" spans="1:17" ht="22.5" x14ac:dyDescent="0.25">
      <c r="A6529" s="3">
        <v>7677</v>
      </c>
      <c r="B6529" s="1" t="s">
        <v>24028</v>
      </c>
      <c r="C6529" s="1" t="s">
        <v>15</v>
      </c>
      <c r="D6529" s="1" t="s">
        <v>82</v>
      </c>
      <c r="E6529" s="1">
        <v>16666299</v>
      </c>
      <c r="F6529" s="1" t="s">
        <v>24029</v>
      </c>
      <c r="G6529" s="1">
        <v>16666299</v>
      </c>
      <c r="H6529" s="1" t="s">
        <v>24029</v>
      </c>
      <c r="I6529" s="2">
        <v>45067</v>
      </c>
      <c r="J6529" s="15" t="str">
        <f>MID(Tabla1[[#This Row],[HORA]],1,5)</f>
        <v>13:10</v>
      </c>
      <c r="K6529" s="16">
        <f>IF(Tabla1[[#This Row],[FECHA]]=I6530,IF(J6530-J6529&gt;0,(J6530-J6529)*1440,0),0)</f>
        <v>8.0000000000001315</v>
      </c>
      <c r="L6529" s="14">
        <f>2+L6270-Datos!$C$8</f>
        <v>4.8100000000000005</v>
      </c>
      <c r="M6529" s="13" t="s">
        <v>55930</v>
      </c>
      <c r="N6529" s="1" t="s">
        <v>2773</v>
      </c>
      <c r="O6529" s="1">
        <v>30</v>
      </c>
      <c r="P6529" s="1" t="s">
        <v>376</v>
      </c>
      <c r="Q6529" s="4" t="s">
        <v>21</v>
      </c>
    </row>
    <row r="6530" spans="1:17" ht="22.5" x14ac:dyDescent="0.25">
      <c r="A6530" s="3">
        <v>2174</v>
      </c>
      <c r="B6530" s="1" t="s">
        <v>6621</v>
      </c>
      <c r="C6530" s="1" t="s">
        <v>15</v>
      </c>
      <c r="D6530" s="1" t="s">
        <v>2195</v>
      </c>
      <c r="E6530" s="1">
        <v>71643655</v>
      </c>
      <c r="F6530" s="1" t="s">
        <v>6622</v>
      </c>
      <c r="G6530" s="1">
        <v>2235380</v>
      </c>
      <c r="H6530" s="1" t="s">
        <v>6623</v>
      </c>
      <c r="I6530" s="2">
        <v>45067</v>
      </c>
      <c r="J6530" s="15" t="str">
        <f>MID(Tabla1[[#This Row],[HORA]],1,5)</f>
        <v>13:18</v>
      </c>
      <c r="K6530" s="16">
        <f>IF(Tabla1[[#This Row],[FECHA]]=I6531,IF(J6531-J6530&gt;0,(J6531-J6530)*1440,0),0)</f>
        <v>4.9999999999999822</v>
      </c>
      <c r="L6530" s="14">
        <f>2+L6271-Datos!$C$8</f>
        <v>6.18</v>
      </c>
      <c r="M6530" s="13" t="s">
        <v>55936</v>
      </c>
      <c r="N6530" s="1" t="s">
        <v>6624</v>
      </c>
      <c r="O6530" s="1">
        <v>20</v>
      </c>
      <c r="P6530" s="1" t="s">
        <v>645</v>
      </c>
      <c r="Q6530" s="4" t="s">
        <v>21</v>
      </c>
    </row>
    <row r="6531" spans="1:17" ht="22.5" x14ac:dyDescent="0.25">
      <c r="A6531" s="3">
        <v>17138</v>
      </c>
      <c r="B6531" s="1" t="s">
        <v>51723</v>
      </c>
      <c r="C6531" s="1" t="s">
        <v>15</v>
      </c>
      <c r="D6531" s="1" t="s">
        <v>33</v>
      </c>
      <c r="E6531" s="1">
        <v>10732646987</v>
      </c>
      <c r="F6531" s="1" t="s">
        <v>47991</v>
      </c>
      <c r="G6531" s="1">
        <v>3677157</v>
      </c>
      <c r="H6531" s="1" t="s">
        <v>51724</v>
      </c>
      <c r="I6531" s="2">
        <v>45067</v>
      </c>
      <c r="J6531" s="15" t="str">
        <f>MID(Tabla1[[#This Row],[HORA]],1,5)</f>
        <v>13:23</v>
      </c>
      <c r="K6531" s="16">
        <f>IF(Tabla1[[#This Row],[FECHA]]=I6532,IF(J6532-J6531&gt;0,(J6532-J6531)*1440,0),0)</f>
        <v>0.99999999999999645</v>
      </c>
      <c r="L6531" s="14">
        <f>2+L6272-Datos!$C$8</f>
        <v>5.93</v>
      </c>
      <c r="M6531" s="13" t="s">
        <v>55940</v>
      </c>
      <c r="N6531" s="1" t="s">
        <v>51725</v>
      </c>
      <c r="O6531" s="1">
        <v>15</v>
      </c>
      <c r="P6531" s="1" t="s">
        <v>376</v>
      </c>
      <c r="Q6531" s="4" t="s">
        <v>21</v>
      </c>
    </row>
    <row r="6532" spans="1:17" ht="22.5" x14ac:dyDescent="0.25">
      <c r="A6532" s="3">
        <v>17139</v>
      </c>
      <c r="B6532" s="1" t="s">
        <v>51726</v>
      </c>
      <c r="C6532" s="1" t="s">
        <v>15</v>
      </c>
      <c r="D6532" s="1" t="s">
        <v>40</v>
      </c>
      <c r="E6532" s="1">
        <v>10732646987</v>
      </c>
      <c r="F6532" s="1" t="s">
        <v>47991</v>
      </c>
      <c r="G6532" s="1">
        <v>2807414</v>
      </c>
      <c r="H6532" s="1" t="s">
        <v>51727</v>
      </c>
      <c r="I6532" s="2">
        <v>45067</v>
      </c>
      <c r="J6532" s="15" t="str">
        <f>MID(Tabla1[[#This Row],[HORA]],1,5)</f>
        <v>13:24</v>
      </c>
      <c r="K6532" s="16">
        <f>IF(Tabla1[[#This Row],[FECHA]]=I6533,IF(J6533-J6532&gt;0,(J6533-J6532)*1440,0),0)</f>
        <v>1.9999999999999929</v>
      </c>
      <c r="L6532" s="14">
        <f>2+L6273-Datos!$C$8</f>
        <v>8.870000000000001</v>
      </c>
      <c r="M6532" s="13" t="s">
        <v>55844</v>
      </c>
      <c r="N6532" s="1" t="s">
        <v>51728</v>
      </c>
      <c r="O6532" s="1">
        <v>15</v>
      </c>
      <c r="P6532" s="1" t="s">
        <v>376</v>
      </c>
      <c r="Q6532" s="4" t="s">
        <v>21</v>
      </c>
    </row>
    <row r="6533" spans="1:17" ht="22.5" x14ac:dyDescent="0.25">
      <c r="A6533" s="3">
        <v>7678</v>
      </c>
      <c r="B6533" s="1" t="s">
        <v>24030</v>
      </c>
      <c r="C6533" s="1" t="s">
        <v>15</v>
      </c>
      <c r="D6533" s="1" t="s">
        <v>30</v>
      </c>
      <c r="E6533" s="1">
        <v>27374946</v>
      </c>
      <c r="F6533" s="1" t="s">
        <v>24031</v>
      </c>
      <c r="G6533" s="1">
        <v>16804411</v>
      </c>
      <c r="H6533" s="1" t="s">
        <v>24032</v>
      </c>
      <c r="I6533" s="2">
        <v>45067</v>
      </c>
      <c r="J6533" s="15" t="str">
        <f>MID(Tabla1[[#This Row],[HORA]],1,5)</f>
        <v>13:26</v>
      </c>
      <c r="K6533" s="16">
        <f>IF(Tabla1[[#This Row],[FECHA]]=I6534,IF(J6534-J6533&gt;0,(J6534-J6533)*1440,0),0)</f>
        <v>11.999999999999957</v>
      </c>
      <c r="L6533" s="14">
        <f>2+L6274-Datos!$C$8</f>
        <v>6.0200000000000005</v>
      </c>
      <c r="M6533" s="13" t="s">
        <v>55845</v>
      </c>
      <c r="N6533" s="1" t="s">
        <v>24033</v>
      </c>
      <c r="O6533" s="1">
        <v>25</v>
      </c>
      <c r="P6533" s="1" t="s">
        <v>376</v>
      </c>
      <c r="Q6533" s="4" t="s">
        <v>21</v>
      </c>
    </row>
    <row r="6534" spans="1:17" ht="22.5" x14ac:dyDescent="0.25">
      <c r="A6534" s="3">
        <v>7679</v>
      </c>
      <c r="B6534" s="1" t="s">
        <v>24034</v>
      </c>
      <c r="C6534" s="1" t="s">
        <v>15</v>
      </c>
      <c r="D6534" s="1" t="s">
        <v>1847</v>
      </c>
      <c r="E6534" s="1">
        <v>33425880</v>
      </c>
      <c r="F6534" s="1" t="s">
        <v>24035</v>
      </c>
      <c r="G6534" s="1">
        <v>43333127</v>
      </c>
      <c r="H6534" s="1" t="s">
        <v>24036</v>
      </c>
      <c r="I6534" s="2">
        <v>45067</v>
      </c>
      <c r="J6534" s="15" t="str">
        <f>MID(Tabla1[[#This Row],[HORA]],1,5)</f>
        <v>13:38</v>
      </c>
      <c r="K6534" s="16">
        <f>IF(Tabla1[[#This Row],[FECHA]]=I6535,IF(J6535-J6534&gt;0,(J6535-J6534)*1440,0),0)</f>
        <v>3.9999999999999858</v>
      </c>
      <c r="L6534" s="14">
        <f>2+L6275-Datos!$C$8</f>
        <v>6.8</v>
      </c>
      <c r="M6534" s="13" t="s">
        <v>55950</v>
      </c>
      <c r="N6534" s="1" t="s">
        <v>24037</v>
      </c>
      <c r="O6534" s="1">
        <v>25</v>
      </c>
      <c r="P6534" s="1" t="s">
        <v>376</v>
      </c>
      <c r="Q6534" s="4" t="s">
        <v>21</v>
      </c>
    </row>
    <row r="6535" spans="1:17" ht="22.5" x14ac:dyDescent="0.25">
      <c r="A6535" s="3">
        <v>7680</v>
      </c>
      <c r="B6535" s="1" t="s">
        <v>24038</v>
      </c>
      <c r="C6535" s="1" t="s">
        <v>15</v>
      </c>
      <c r="D6535" s="1" t="s">
        <v>82</v>
      </c>
      <c r="E6535" s="1">
        <v>16747015</v>
      </c>
      <c r="F6535" s="1" t="s">
        <v>24039</v>
      </c>
      <c r="G6535" s="1">
        <v>2235385</v>
      </c>
      <c r="H6535" s="1" t="s">
        <v>24040</v>
      </c>
      <c r="I6535" s="2">
        <v>45067</v>
      </c>
      <c r="J6535" s="15" t="str">
        <f>MID(Tabla1[[#This Row],[HORA]],1,5)</f>
        <v>13:42</v>
      </c>
      <c r="K6535" s="16">
        <f>IF(Tabla1[[#This Row],[FECHA]]=I6536,IF(J6536-J6535&gt;0,(J6536-J6535)*1440,0),0)</f>
        <v>1.9999999999999929</v>
      </c>
      <c r="L6535" s="14">
        <f>2+L6276-Datos!$C$8</f>
        <v>9.17</v>
      </c>
      <c r="M6535" s="13" t="s">
        <v>55953</v>
      </c>
      <c r="N6535" s="1" t="s">
        <v>24041</v>
      </c>
      <c r="O6535" s="1">
        <v>10</v>
      </c>
      <c r="P6535" s="1" t="s">
        <v>376</v>
      </c>
      <c r="Q6535" s="4" t="s">
        <v>21</v>
      </c>
    </row>
    <row r="6536" spans="1:17" ht="22.5" x14ac:dyDescent="0.25">
      <c r="A6536" s="3">
        <v>7681</v>
      </c>
      <c r="B6536" s="1" t="s">
        <v>24042</v>
      </c>
      <c r="C6536" s="1" t="s">
        <v>15</v>
      </c>
      <c r="D6536" s="1" t="s">
        <v>40</v>
      </c>
      <c r="E6536" s="1">
        <v>16438456</v>
      </c>
      <c r="F6536" s="1" t="s">
        <v>24043</v>
      </c>
      <c r="G6536" s="1">
        <v>2235386</v>
      </c>
      <c r="H6536" s="1" t="s">
        <v>24044</v>
      </c>
      <c r="I6536" s="2">
        <v>45067</v>
      </c>
      <c r="J6536" s="15" t="str">
        <f>MID(Tabla1[[#This Row],[HORA]],1,5)</f>
        <v>13:44</v>
      </c>
      <c r="K6536" s="16">
        <f>IF(Tabla1[[#This Row],[FECHA]]=I6537,IF(J6537-J6536&gt;0,(J6537-J6536)*1440,0),0)</f>
        <v>2.0000000000001528</v>
      </c>
      <c r="L6536" s="14">
        <f>2+L6277-Datos!$C$8</f>
        <v>7.8599999999999994</v>
      </c>
      <c r="M6536" s="13" t="s">
        <v>55955</v>
      </c>
      <c r="N6536" s="1" t="s">
        <v>24045</v>
      </c>
      <c r="O6536" s="1">
        <v>18</v>
      </c>
      <c r="P6536" s="1" t="s">
        <v>376</v>
      </c>
      <c r="Q6536" s="4" t="s">
        <v>21</v>
      </c>
    </row>
    <row r="6537" spans="1:17" ht="22.5" x14ac:dyDescent="0.25">
      <c r="A6537" s="3">
        <v>7682</v>
      </c>
      <c r="B6537" s="1" t="s">
        <v>24046</v>
      </c>
      <c r="C6537" s="1" t="s">
        <v>15</v>
      </c>
      <c r="D6537" s="1" t="s">
        <v>77</v>
      </c>
      <c r="E6537" s="1">
        <v>41285974</v>
      </c>
      <c r="F6537" s="1" t="s">
        <v>24047</v>
      </c>
      <c r="G6537" s="1">
        <v>2235387</v>
      </c>
      <c r="H6537" s="1" t="s">
        <v>24048</v>
      </c>
      <c r="I6537" s="2">
        <v>45067</v>
      </c>
      <c r="J6537" s="15" t="str">
        <f>MID(Tabla1[[#This Row],[HORA]],1,5)</f>
        <v>13:46</v>
      </c>
      <c r="K6537" s="16">
        <f>IF(Tabla1[[#This Row],[FECHA]]=I6538,IF(J6538-J6537&gt;0,(J6538-J6537)*1440,0),0)</f>
        <v>3.9999999999999858</v>
      </c>
      <c r="L6537" s="14">
        <f>2+L6278-Datos!$C$8</f>
        <v>6.46</v>
      </c>
      <c r="M6537" s="13" t="s">
        <v>55957</v>
      </c>
      <c r="N6537" s="1" t="s">
        <v>24049</v>
      </c>
      <c r="O6537" s="1">
        <v>20</v>
      </c>
      <c r="P6537" s="1" t="s">
        <v>376</v>
      </c>
      <c r="Q6537" s="4" t="s">
        <v>21</v>
      </c>
    </row>
    <row r="6538" spans="1:17" ht="22.5" x14ac:dyDescent="0.25">
      <c r="A6538" s="3">
        <v>2175</v>
      </c>
      <c r="B6538" s="1" t="s">
        <v>6625</v>
      </c>
      <c r="C6538" s="1" t="s">
        <v>15</v>
      </c>
      <c r="D6538" s="1" t="s">
        <v>82</v>
      </c>
      <c r="E6538" s="1">
        <v>254473</v>
      </c>
      <c r="F6538" s="1" t="s">
        <v>6626</v>
      </c>
      <c r="G6538" s="1">
        <v>2235388</v>
      </c>
      <c r="H6538" s="1" t="s">
        <v>6627</v>
      </c>
      <c r="I6538" s="2">
        <v>45067</v>
      </c>
      <c r="J6538" s="15" t="str">
        <f>MID(Tabla1[[#This Row],[HORA]],1,5)</f>
        <v>13:50</v>
      </c>
      <c r="K6538" s="16">
        <f>IF(Tabla1[[#This Row],[FECHA]]=I6539,IF(J6539-J6538&gt;0,(J6539-J6538)*1440,0),0)</f>
        <v>10.999999999999961</v>
      </c>
      <c r="L6538" s="14">
        <f>2+L6279-Datos!$C$8</f>
        <v>4.2</v>
      </c>
      <c r="M6538" s="13" t="s">
        <v>55961</v>
      </c>
      <c r="N6538" s="1" t="s">
        <v>6628</v>
      </c>
      <c r="O6538" s="1">
        <v>20</v>
      </c>
      <c r="P6538" s="1" t="s">
        <v>645</v>
      </c>
      <c r="Q6538" s="4" t="s">
        <v>21</v>
      </c>
    </row>
    <row r="6539" spans="1:17" ht="22.5" x14ac:dyDescent="0.25">
      <c r="A6539" s="3">
        <v>7683</v>
      </c>
      <c r="B6539" s="1" t="s">
        <v>24050</v>
      </c>
      <c r="C6539" s="1" t="s">
        <v>15</v>
      </c>
      <c r="D6539" s="1" t="s">
        <v>40</v>
      </c>
      <c r="E6539" s="1">
        <v>44069179</v>
      </c>
      <c r="F6539" s="1" t="s">
        <v>7466</v>
      </c>
      <c r="G6539" s="1">
        <v>2235390</v>
      </c>
      <c r="H6539" s="1" t="s">
        <v>24051</v>
      </c>
      <c r="I6539" s="2">
        <v>45067</v>
      </c>
      <c r="J6539" s="15" t="str">
        <f>MID(Tabla1[[#This Row],[HORA]],1,5)</f>
        <v>14:01</v>
      </c>
      <c r="K6539" s="16">
        <f>IF(Tabla1[[#This Row],[FECHA]]=I6540,IF(J6540-J6539&gt;0,(J6540-J6539)*1440,0),0)</f>
        <v>0.99999999999999645</v>
      </c>
      <c r="L6539" s="14">
        <f>2+L6280-Datos!$C$8</f>
        <v>6.72</v>
      </c>
      <c r="M6539" s="13" t="s">
        <v>55972</v>
      </c>
      <c r="N6539" s="1" t="s">
        <v>4689</v>
      </c>
      <c r="O6539" s="1">
        <v>20</v>
      </c>
      <c r="P6539" s="1" t="s">
        <v>300</v>
      </c>
      <c r="Q6539" s="4" t="s">
        <v>21</v>
      </c>
    </row>
    <row r="6540" spans="1:17" ht="22.5" x14ac:dyDescent="0.25">
      <c r="A6540" s="3">
        <v>7684</v>
      </c>
      <c r="B6540" s="1" t="s">
        <v>24052</v>
      </c>
      <c r="C6540" s="1" t="s">
        <v>15</v>
      </c>
      <c r="D6540" s="1" t="s">
        <v>40</v>
      </c>
      <c r="E6540" s="1">
        <v>16535278</v>
      </c>
      <c r="F6540" s="1" t="s">
        <v>24053</v>
      </c>
      <c r="G6540" s="1">
        <v>45750001</v>
      </c>
      <c r="H6540" s="1" t="s">
        <v>24054</v>
      </c>
      <c r="I6540" s="2">
        <v>45067</v>
      </c>
      <c r="J6540" s="15" t="str">
        <f>MID(Tabla1[[#This Row],[HORA]],1,5)</f>
        <v>14:02</v>
      </c>
      <c r="K6540" s="16">
        <f>IF(Tabla1[[#This Row],[FECHA]]=I6541,IF(J6541-J6540&gt;0,(J6541-J6540)*1440,0),0)</f>
        <v>2.9999999999999893</v>
      </c>
      <c r="L6540" s="14">
        <f>2+L6281-Datos!$C$8</f>
        <v>5.75</v>
      </c>
      <c r="M6540" s="13" t="s">
        <v>55973</v>
      </c>
      <c r="N6540" s="1" t="s">
        <v>24055</v>
      </c>
      <c r="O6540" s="1">
        <v>20</v>
      </c>
      <c r="P6540" s="1" t="s">
        <v>300</v>
      </c>
      <c r="Q6540" s="4" t="s">
        <v>21</v>
      </c>
    </row>
    <row r="6541" spans="1:17" ht="22.5" x14ac:dyDescent="0.25">
      <c r="A6541" s="3">
        <v>7685</v>
      </c>
      <c r="B6541" s="1" t="s">
        <v>24056</v>
      </c>
      <c r="C6541" s="1" t="s">
        <v>15</v>
      </c>
      <c r="D6541" s="1" t="s">
        <v>40</v>
      </c>
      <c r="E6541" s="1">
        <v>2807180</v>
      </c>
      <c r="F6541" s="1" t="s">
        <v>24057</v>
      </c>
      <c r="G6541" s="1">
        <v>2235391</v>
      </c>
      <c r="H6541" s="1" t="s">
        <v>24058</v>
      </c>
      <c r="I6541" s="2">
        <v>45067</v>
      </c>
      <c r="J6541" s="15" t="str">
        <f>MID(Tabla1[[#This Row],[HORA]],1,5)</f>
        <v>14:05</v>
      </c>
      <c r="K6541" s="16">
        <f>IF(Tabla1[[#This Row],[FECHA]]=I6542,IF(J6542-J6541&gt;0,(J6542-J6541)*1440,0),0)</f>
        <v>1.9999999999999929</v>
      </c>
      <c r="L6541" s="14">
        <f>2+L6282-Datos!$C$8</f>
        <v>4.8600000000000003</v>
      </c>
      <c r="M6541" s="13" t="s">
        <v>55976</v>
      </c>
      <c r="N6541" s="1" t="s">
        <v>24059</v>
      </c>
      <c r="O6541" s="1">
        <v>15</v>
      </c>
      <c r="P6541" s="1" t="s">
        <v>300</v>
      </c>
      <c r="Q6541" s="4" t="s">
        <v>21</v>
      </c>
    </row>
    <row r="6542" spans="1:17" ht="22.5" x14ac:dyDescent="0.25">
      <c r="A6542" s="3">
        <v>7686</v>
      </c>
      <c r="B6542" s="1" t="s">
        <v>24060</v>
      </c>
      <c r="C6542" s="1" t="s">
        <v>15</v>
      </c>
      <c r="D6542" s="1" t="s">
        <v>82</v>
      </c>
      <c r="E6542" s="1">
        <v>254059</v>
      </c>
      <c r="F6542" s="1" t="s">
        <v>24061</v>
      </c>
      <c r="G6542" s="1">
        <v>2235392</v>
      </c>
      <c r="H6542" s="1" t="s">
        <v>24062</v>
      </c>
      <c r="I6542" s="2">
        <v>45067</v>
      </c>
      <c r="J6542" s="15" t="str">
        <f>MID(Tabla1[[#This Row],[HORA]],1,5)</f>
        <v>14:07</v>
      </c>
      <c r="K6542" s="16">
        <f>IF(Tabla1[[#This Row],[FECHA]]=I6543,IF(J6543-J6542&gt;0,(J6543-J6542)*1440,0),0)</f>
        <v>1.9999999999999929</v>
      </c>
      <c r="L6542" s="14">
        <f>2+L6283-Datos!$C$8</f>
        <v>4.9000000000000004</v>
      </c>
      <c r="M6542" s="13" t="s">
        <v>55978</v>
      </c>
      <c r="N6542" s="1" t="s">
        <v>24063</v>
      </c>
      <c r="O6542" s="1">
        <v>10</v>
      </c>
      <c r="P6542" s="1" t="s">
        <v>300</v>
      </c>
      <c r="Q6542" s="4" t="s">
        <v>21</v>
      </c>
    </row>
    <row r="6543" spans="1:17" ht="22.5" x14ac:dyDescent="0.25">
      <c r="A6543" s="3">
        <v>7687</v>
      </c>
      <c r="B6543" s="1" t="s">
        <v>24064</v>
      </c>
      <c r="C6543" s="1" t="s">
        <v>15</v>
      </c>
      <c r="D6543" s="1" t="s">
        <v>77</v>
      </c>
      <c r="E6543" s="1">
        <v>43732119</v>
      </c>
      <c r="F6543" s="1" t="s">
        <v>24065</v>
      </c>
      <c r="G6543" s="1">
        <v>2235393</v>
      </c>
      <c r="H6543" s="1" t="s">
        <v>24066</v>
      </c>
      <c r="I6543" s="2">
        <v>45067</v>
      </c>
      <c r="J6543" s="15" t="str">
        <f>MID(Tabla1[[#This Row],[HORA]],1,5)</f>
        <v>14:09</v>
      </c>
      <c r="K6543" s="16">
        <f>IF(Tabla1[[#This Row],[FECHA]]=I6544,IF(J6544-J6543&gt;0,(J6544-J6543)*1440,0),0)</f>
        <v>5.9999999999999787</v>
      </c>
      <c r="L6543" s="14">
        <f>2+L6284-Datos!$C$8</f>
        <v>9.7799999999999994</v>
      </c>
      <c r="M6543" s="13" t="s">
        <v>55980</v>
      </c>
      <c r="N6543" s="1" t="s">
        <v>24067</v>
      </c>
      <c r="O6543" s="1">
        <v>35</v>
      </c>
      <c r="P6543" s="1" t="s">
        <v>300</v>
      </c>
      <c r="Q6543" s="4" t="s">
        <v>21</v>
      </c>
    </row>
    <row r="6544" spans="1:17" ht="22.5" x14ac:dyDescent="0.25">
      <c r="A6544" s="3">
        <v>7688</v>
      </c>
      <c r="B6544" s="1" t="s">
        <v>24068</v>
      </c>
      <c r="C6544" s="1" t="s">
        <v>15</v>
      </c>
      <c r="D6544" s="1" t="s">
        <v>33</v>
      </c>
      <c r="E6544" s="1">
        <v>41598618</v>
      </c>
      <c r="F6544" s="1" t="s">
        <v>6436</v>
      </c>
      <c r="G6544" s="1">
        <v>2235394</v>
      </c>
      <c r="H6544" s="1" t="s">
        <v>24069</v>
      </c>
      <c r="I6544" s="2">
        <v>45067</v>
      </c>
      <c r="J6544" s="15" t="str">
        <f>MID(Tabla1[[#This Row],[HORA]],1,5)</f>
        <v>14:15</v>
      </c>
      <c r="K6544" s="16">
        <f>IF(Tabla1[[#This Row],[FECHA]]=I6545,IF(J6545-J6544&gt;0,(J6545-J6544)*1440,0),0)</f>
        <v>3.9999999999999858</v>
      </c>
      <c r="L6544" s="14">
        <f>2+L6285-Datos!$C$8</f>
        <v>3.76</v>
      </c>
      <c r="M6544" s="13" t="s">
        <v>55984</v>
      </c>
      <c r="N6544" s="1" t="s">
        <v>24070</v>
      </c>
      <c r="O6544" s="1">
        <v>12</v>
      </c>
      <c r="P6544" s="1" t="s">
        <v>300</v>
      </c>
      <c r="Q6544" s="4" t="s">
        <v>21</v>
      </c>
    </row>
    <row r="6545" spans="1:17" ht="22.5" x14ac:dyDescent="0.25">
      <c r="A6545" s="3">
        <v>7689</v>
      </c>
      <c r="B6545" s="1" t="s">
        <v>24071</v>
      </c>
      <c r="C6545" s="1" t="s">
        <v>15</v>
      </c>
      <c r="D6545" s="1" t="s">
        <v>23</v>
      </c>
      <c r="E6545" s="1">
        <v>44951587</v>
      </c>
      <c r="F6545" s="1" t="s">
        <v>24072</v>
      </c>
      <c r="G6545" s="1">
        <v>2235395</v>
      </c>
      <c r="H6545" s="1" t="s">
        <v>24073</v>
      </c>
      <c r="I6545" s="2">
        <v>45067</v>
      </c>
      <c r="J6545" s="15" t="str">
        <f>MID(Tabla1[[#This Row],[HORA]],1,5)</f>
        <v>14:19</v>
      </c>
      <c r="K6545" s="16">
        <f>IF(Tabla1[[#This Row],[FECHA]]=I6546,IF(J6546-J6545&gt;0,(J6546-J6545)*1440,0),0)</f>
        <v>12.000000000000117</v>
      </c>
      <c r="L6545" s="14">
        <f>2+L6286-Datos!$C$8</f>
        <v>5.0600000000000005</v>
      </c>
      <c r="M6545" s="13" t="s">
        <v>55986</v>
      </c>
      <c r="N6545" s="1" t="s">
        <v>24074</v>
      </c>
      <c r="O6545" s="1">
        <v>20</v>
      </c>
      <c r="P6545" s="1" t="s">
        <v>300</v>
      </c>
      <c r="Q6545" s="4" t="s">
        <v>21</v>
      </c>
    </row>
    <row r="6546" spans="1:17" ht="22.5" x14ac:dyDescent="0.25">
      <c r="A6546" s="3">
        <v>7690</v>
      </c>
      <c r="B6546" s="1" t="s">
        <v>24075</v>
      </c>
      <c r="C6546" s="1" t="s">
        <v>15</v>
      </c>
      <c r="D6546" s="1" t="s">
        <v>71</v>
      </c>
      <c r="E6546" s="1">
        <v>47428960</v>
      </c>
      <c r="F6546" s="1" t="s">
        <v>17515</v>
      </c>
      <c r="G6546" s="1">
        <v>73948269</v>
      </c>
      <c r="H6546" s="1" t="s">
        <v>4122</v>
      </c>
      <c r="I6546" s="2">
        <v>45067</v>
      </c>
      <c r="J6546" s="15" t="str">
        <f>MID(Tabla1[[#This Row],[HORA]],1,5)</f>
        <v>14:31</v>
      </c>
      <c r="K6546" s="16">
        <f>IF(Tabla1[[#This Row],[FECHA]]=I6547,IF(J6547-J6546&gt;0,(J6547-J6546)*1440,0),0)</f>
        <v>6.9999999999998153</v>
      </c>
      <c r="L6546" s="14">
        <f>2+L6287-Datos!$C$8</f>
        <v>3.96</v>
      </c>
      <c r="M6546" s="13" t="s">
        <v>55992</v>
      </c>
      <c r="N6546" s="1" t="s">
        <v>24076</v>
      </c>
      <c r="O6546" s="1">
        <v>15</v>
      </c>
      <c r="P6546" s="1" t="s">
        <v>300</v>
      </c>
      <c r="Q6546" s="4" t="s">
        <v>21</v>
      </c>
    </row>
    <row r="6547" spans="1:17" ht="22.5" x14ac:dyDescent="0.25">
      <c r="A6547" s="3">
        <v>7691</v>
      </c>
      <c r="B6547" s="1" t="s">
        <v>24077</v>
      </c>
      <c r="C6547" s="1" t="s">
        <v>15</v>
      </c>
      <c r="D6547" s="1" t="s">
        <v>40</v>
      </c>
      <c r="E6547" s="1">
        <v>16770942</v>
      </c>
      <c r="F6547" s="1" t="s">
        <v>4081</v>
      </c>
      <c r="G6547" s="1">
        <v>2235398</v>
      </c>
      <c r="H6547" s="1" t="s">
        <v>24078</v>
      </c>
      <c r="I6547" s="2">
        <v>45067</v>
      </c>
      <c r="J6547" s="15" t="str">
        <f>MID(Tabla1[[#This Row],[HORA]],1,5)</f>
        <v>14:38</v>
      </c>
      <c r="K6547" s="16">
        <f>IF(Tabla1[[#This Row],[FECHA]]=I6548,IF(J6548-J6547&gt;0,(J6548-J6547)*1440,0),0)</f>
        <v>5.0000000000001421</v>
      </c>
      <c r="L6547" s="14">
        <f>2+L6288-Datos!$C$8</f>
        <v>5.16</v>
      </c>
      <c r="M6547" s="13" t="s">
        <v>55999</v>
      </c>
      <c r="N6547" s="1" t="s">
        <v>24079</v>
      </c>
      <c r="O6547" s="1">
        <v>20</v>
      </c>
      <c r="P6547" s="1" t="s">
        <v>300</v>
      </c>
      <c r="Q6547" s="4" t="s">
        <v>21</v>
      </c>
    </row>
    <row r="6548" spans="1:17" ht="22.5" x14ac:dyDescent="0.25">
      <c r="A6548" s="3">
        <v>2176</v>
      </c>
      <c r="B6548" s="1" t="s">
        <v>6629</v>
      </c>
      <c r="C6548" s="1" t="s">
        <v>15</v>
      </c>
      <c r="D6548" s="1" t="s">
        <v>33</v>
      </c>
      <c r="E6548" s="1">
        <v>19257825</v>
      </c>
      <c r="F6548" s="1" t="s">
        <v>6630</v>
      </c>
      <c r="G6548" s="1">
        <v>19257825</v>
      </c>
      <c r="H6548" s="1" t="s">
        <v>6630</v>
      </c>
      <c r="I6548" s="2">
        <v>45067</v>
      </c>
      <c r="J6548" s="15" t="str">
        <f>MID(Tabla1[[#This Row],[HORA]],1,5)</f>
        <v>14:43</v>
      </c>
      <c r="K6548" s="16">
        <f>IF(Tabla1[[#This Row],[FECHA]]=I6549,IF(J6549-J6548&gt;0,(J6549-J6548)*1440,0),0)</f>
        <v>0</v>
      </c>
      <c r="L6548" s="14">
        <f>2+L6289-Datos!$C$8</f>
        <v>6.66</v>
      </c>
      <c r="M6548" s="13" t="s">
        <v>56003</v>
      </c>
      <c r="N6548" s="1" t="s">
        <v>1715</v>
      </c>
      <c r="O6548" s="1">
        <v>25</v>
      </c>
      <c r="P6548" s="1" t="s">
        <v>986</v>
      </c>
      <c r="Q6548" s="4" t="s">
        <v>21</v>
      </c>
    </row>
    <row r="6549" spans="1:17" ht="22.5" x14ac:dyDescent="0.25">
      <c r="A6549" s="3">
        <v>7692</v>
      </c>
      <c r="B6549" s="1" t="s">
        <v>24080</v>
      </c>
      <c r="C6549" s="1" t="s">
        <v>15</v>
      </c>
      <c r="D6549" s="1" t="s">
        <v>33</v>
      </c>
      <c r="E6549" s="1">
        <v>43071457</v>
      </c>
      <c r="F6549" s="1" t="s">
        <v>2130</v>
      </c>
      <c r="G6549" s="1">
        <v>2839339</v>
      </c>
      <c r="H6549" s="1" t="s">
        <v>24081</v>
      </c>
      <c r="I6549" s="2">
        <v>45067</v>
      </c>
      <c r="J6549" s="15" t="str">
        <f>MID(Tabla1[[#This Row],[HORA]],1,5)</f>
        <v>14:43</v>
      </c>
      <c r="K6549" s="16">
        <f>IF(Tabla1[[#This Row],[FECHA]]=I6550,IF(J6550-J6549&gt;0,(J6550-J6549)*1440,0),0)</f>
        <v>0.99999999999983658</v>
      </c>
      <c r="L6549" s="14">
        <f>2+L6290-Datos!$C$8</f>
        <v>4.01</v>
      </c>
      <c r="M6549" s="13" t="s">
        <v>56003</v>
      </c>
      <c r="N6549" s="1" t="s">
        <v>24082</v>
      </c>
      <c r="O6549" s="1">
        <v>50</v>
      </c>
      <c r="P6549" s="1" t="s">
        <v>300</v>
      </c>
      <c r="Q6549" s="4" t="s">
        <v>21</v>
      </c>
    </row>
    <row r="6550" spans="1:17" ht="22.5" x14ac:dyDescent="0.25">
      <c r="A6550" s="3">
        <v>203</v>
      </c>
      <c r="B6550" s="1" t="s">
        <v>497</v>
      </c>
      <c r="C6550" s="1" t="s">
        <v>15</v>
      </c>
      <c r="D6550" s="1" t="s">
        <v>77</v>
      </c>
      <c r="E6550" s="1">
        <v>2235400</v>
      </c>
      <c r="F6550" s="1" t="s">
        <v>406</v>
      </c>
      <c r="G6550" s="1">
        <v>2235401</v>
      </c>
      <c r="H6550" s="1" t="s">
        <v>498</v>
      </c>
      <c r="I6550" s="2">
        <v>45067</v>
      </c>
      <c r="J6550" s="15" t="str">
        <f>MID(Tabla1[[#This Row],[HORA]],1,5)</f>
        <v>14:44</v>
      </c>
      <c r="K6550" s="16">
        <f>IF(Tabla1[[#This Row],[FECHA]]=I6551,IF(J6551-J6550&gt;0,(J6551-J6550)*1440,0),0)</f>
        <v>0</v>
      </c>
      <c r="L6550" s="14">
        <f>2+L6291-Datos!$C$8</f>
        <v>6.16</v>
      </c>
      <c r="M6550" s="13" t="s">
        <v>56004</v>
      </c>
      <c r="N6550" s="1" t="s">
        <v>26</v>
      </c>
      <c r="O6550" s="1">
        <v>0</v>
      </c>
      <c r="P6550" s="1" t="s">
        <v>300</v>
      </c>
      <c r="Q6550" s="4" t="s">
        <v>21</v>
      </c>
    </row>
    <row r="6551" spans="1:17" ht="22.5" x14ac:dyDescent="0.25">
      <c r="A6551" s="3">
        <v>2177</v>
      </c>
      <c r="B6551" s="1" t="s">
        <v>6631</v>
      </c>
      <c r="C6551" s="1" t="s">
        <v>15</v>
      </c>
      <c r="D6551" s="1" t="s">
        <v>172</v>
      </c>
      <c r="E6551" s="1">
        <v>42946811</v>
      </c>
      <c r="F6551" s="1" t="s">
        <v>6632</v>
      </c>
      <c r="G6551" s="1">
        <v>2235402</v>
      </c>
      <c r="H6551" s="1" t="s">
        <v>6633</v>
      </c>
      <c r="I6551" s="2">
        <v>45067</v>
      </c>
      <c r="J6551" s="15" t="str">
        <f>MID(Tabla1[[#This Row],[HORA]],1,5)</f>
        <v>14:44</v>
      </c>
      <c r="K6551" s="16">
        <f>IF(Tabla1[[#This Row],[FECHA]]=I6552,IF(J6552-J6551&gt;0,(J6552-J6551)*1440,0),0)</f>
        <v>1.0000000000001563</v>
      </c>
      <c r="L6551" s="14">
        <f>2+L6292-Datos!$C$8</f>
        <v>7.8599999999999994</v>
      </c>
      <c r="M6551" s="13" t="s">
        <v>56004</v>
      </c>
      <c r="N6551" s="1" t="s">
        <v>6161</v>
      </c>
      <c r="O6551" s="1">
        <v>10</v>
      </c>
      <c r="P6551" s="1" t="s">
        <v>986</v>
      </c>
      <c r="Q6551" s="4" t="s">
        <v>21</v>
      </c>
    </row>
    <row r="6552" spans="1:17" ht="22.5" x14ac:dyDescent="0.25">
      <c r="A6552" s="3">
        <v>2178</v>
      </c>
      <c r="B6552" s="1" t="s">
        <v>6634</v>
      </c>
      <c r="C6552" s="1" t="s">
        <v>15</v>
      </c>
      <c r="D6552" s="1" t="s">
        <v>40</v>
      </c>
      <c r="E6552" s="1">
        <v>75800487</v>
      </c>
      <c r="F6552" s="1" t="s">
        <v>6635</v>
      </c>
      <c r="G6552" s="1">
        <v>2817783</v>
      </c>
      <c r="H6552" s="1" t="s">
        <v>6636</v>
      </c>
      <c r="I6552" s="2">
        <v>45067</v>
      </c>
      <c r="J6552" s="15" t="str">
        <f>MID(Tabla1[[#This Row],[HORA]],1,5)</f>
        <v>14:45</v>
      </c>
      <c r="K6552" s="16">
        <f>IF(Tabla1[[#This Row],[FECHA]]=I6553,IF(J6553-J6552&gt;0,(J6553-J6552)*1440,0),0)</f>
        <v>9.9999999999999645</v>
      </c>
      <c r="L6552" s="14">
        <f>2+L6293-Datos!$C$8</f>
        <v>5.0199999999999996</v>
      </c>
      <c r="M6552" s="13" t="s">
        <v>56005</v>
      </c>
      <c r="N6552" s="1" t="s">
        <v>6637</v>
      </c>
      <c r="O6552" s="1">
        <v>20</v>
      </c>
      <c r="P6552" s="1" t="s">
        <v>986</v>
      </c>
      <c r="Q6552" s="4" t="s">
        <v>21</v>
      </c>
    </row>
    <row r="6553" spans="1:17" ht="22.5" x14ac:dyDescent="0.25">
      <c r="A6553" s="3">
        <v>7693</v>
      </c>
      <c r="B6553" s="1" t="s">
        <v>24083</v>
      </c>
      <c r="C6553" s="1" t="s">
        <v>15</v>
      </c>
      <c r="D6553" s="1" t="s">
        <v>77</v>
      </c>
      <c r="E6553" s="1">
        <v>42601541</v>
      </c>
      <c r="F6553" s="1" t="s">
        <v>24084</v>
      </c>
      <c r="G6553" s="1">
        <v>0</v>
      </c>
      <c r="H6553" s="1" t="s">
        <v>1788</v>
      </c>
      <c r="I6553" s="2">
        <v>45067</v>
      </c>
      <c r="J6553" s="15" t="str">
        <f>MID(Tabla1[[#This Row],[HORA]],1,5)</f>
        <v>14:55</v>
      </c>
      <c r="K6553" s="16">
        <f>IF(Tabla1[[#This Row],[FECHA]]=I6554,IF(J6554-J6553&gt;0,(J6554-J6553)*1440,0),0)</f>
        <v>8.999999999999968</v>
      </c>
      <c r="L6553" s="14">
        <f>2+L6294-Datos!$C$8</f>
        <v>5.96</v>
      </c>
      <c r="M6553" s="13" t="s">
        <v>56014</v>
      </c>
      <c r="N6553" s="1" t="s">
        <v>1715</v>
      </c>
      <c r="O6553" s="1">
        <v>20</v>
      </c>
      <c r="P6553" s="1" t="s">
        <v>300</v>
      </c>
      <c r="Q6553" s="4" t="s">
        <v>21</v>
      </c>
    </row>
    <row r="6554" spans="1:17" ht="22.5" x14ac:dyDescent="0.25">
      <c r="A6554" s="3">
        <v>7694</v>
      </c>
      <c r="B6554" s="1" t="s">
        <v>24085</v>
      </c>
      <c r="C6554" s="1" t="s">
        <v>15</v>
      </c>
      <c r="D6554" s="1" t="s">
        <v>40</v>
      </c>
      <c r="E6554" s="1">
        <v>74809035</v>
      </c>
      <c r="F6554" s="1" t="s">
        <v>24086</v>
      </c>
      <c r="G6554" s="1">
        <v>2235407</v>
      </c>
      <c r="H6554" s="1" t="s">
        <v>24087</v>
      </c>
      <c r="I6554" s="2">
        <v>45067</v>
      </c>
      <c r="J6554" s="15" t="str">
        <f>MID(Tabla1[[#This Row],[HORA]],1,5)</f>
        <v>15:04</v>
      </c>
      <c r="K6554" s="16">
        <f>IF(Tabla1[[#This Row],[FECHA]]=I6555,IF(J6555-J6554&gt;0,(J6555-J6554)*1440,0),0)</f>
        <v>2.9999999999999893</v>
      </c>
      <c r="L6554" s="14">
        <f>2+L6295-Datos!$C$8</f>
        <v>6.2</v>
      </c>
      <c r="M6554" s="13" t="s">
        <v>56133</v>
      </c>
      <c r="N6554" s="1" t="s">
        <v>24088</v>
      </c>
      <c r="O6554" s="1">
        <v>10</v>
      </c>
      <c r="P6554" s="1" t="s">
        <v>300</v>
      </c>
      <c r="Q6554" s="4" t="s">
        <v>21</v>
      </c>
    </row>
    <row r="6555" spans="1:17" ht="22.5" x14ac:dyDescent="0.25">
      <c r="A6555" s="3">
        <v>17140</v>
      </c>
      <c r="B6555" s="1" t="s">
        <v>51729</v>
      </c>
      <c r="C6555" s="1" t="s">
        <v>15</v>
      </c>
      <c r="D6555" s="1" t="s">
        <v>40</v>
      </c>
      <c r="E6555" s="1">
        <v>20562724886</v>
      </c>
      <c r="F6555" s="1" t="s">
        <v>50861</v>
      </c>
      <c r="G6555" s="1">
        <v>70034334</v>
      </c>
      <c r="H6555" s="1" t="s">
        <v>50862</v>
      </c>
      <c r="I6555" s="2">
        <v>45067</v>
      </c>
      <c r="J6555" s="15" t="str">
        <f>MID(Tabla1[[#This Row],[HORA]],1,5)</f>
        <v>15:07</v>
      </c>
      <c r="K6555" s="16">
        <f>IF(Tabla1[[#This Row],[FECHA]]=I6556,IF(J6556-J6555&gt;0,(J6556-J6555)*1440,0),0)</f>
        <v>1.9999999999999929</v>
      </c>
      <c r="L6555" s="14">
        <f>2+L6296-Datos!$C$8</f>
        <v>3.87</v>
      </c>
      <c r="M6555" s="13" t="s">
        <v>56137</v>
      </c>
      <c r="N6555" s="1" t="s">
        <v>51730</v>
      </c>
      <c r="O6555" s="1">
        <v>40</v>
      </c>
      <c r="P6555" s="1" t="s">
        <v>300</v>
      </c>
      <c r="Q6555" s="4" t="s">
        <v>21</v>
      </c>
    </row>
    <row r="6556" spans="1:17" ht="22.5" x14ac:dyDescent="0.25">
      <c r="A6556" s="3">
        <v>2179</v>
      </c>
      <c r="B6556" s="1" t="s">
        <v>6638</v>
      </c>
      <c r="C6556" s="1" t="s">
        <v>15</v>
      </c>
      <c r="D6556" s="1" t="s">
        <v>77</v>
      </c>
      <c r="E6556" s="1">
        <v>75988411</v>
      </c>
      <c r="F6556" s="1" t="s">
        <v>6639</v>
      </c>
      <c r="G6556" s="1">
        <v>2235408</v>
      </c>
      <c r="H6556" s="1" t="s">
        <v>6640</v>
      </c>
      <c r="I6556" s="2">
        <v>45067</v>
      </c>
      <c r="J6556" s="15" t="str">
        <f>MID(Tabla1[[#This Row],[HORA]],1,5)</f>
        <v>15:09</v>
      </c>
      <c r="K6556" s="16">
        <f>IF(Tabla1[[#This Row],[FECHA]]=I6557,IF(J6557-J6556&gt;0,(J6557-J6556)*1440,0),0)</f>
        <v>0</v>
      </c>
      <c r="L6556" s="14">
        <f>2+L6297-Datos!$C$8</f>
        <v>5.1100000000000003</v>
      </c>
      <c r="M6556" s="13" t="s">
        <v>55864</v>
      </c>
      <c r="N6556" s="1" t="s">
        <v>6641</v>
      </c>
      <c r="O6556" s="1">
        <v>10</v>
      </c>
      <c r="P6556" s="1" t="s">
        <v>986</v>
      </c>
      <c r="Q6556" s="4" t="s">
        <v>21</v>
      </c>
    </row>
    <row r="6557" spans="1:17" ht="22.5" x14ac:dyDescent="0.25">
      <c r="A6557" s="3">
        <v>7695</v>
      </c>
      <c r="B6557" s="1" t="s">
        <v>24089</v>
      </c>
      <c r="C6557" s="1" t="s">
        <v>15</v>
      </c>
      <c r="D6557" s="1" t="s">
        <v>71</v>
      </c>
      <c r="E6557" s="1">
        <v>42861230</v>
      </c>
      <c r="F6557" s="1" t="s">
        <v>24090</v>
      </c>
      <c r="G6557" s="1">
        <v>2235409</v>
      </c>
      <c r="H6557" s="1" t="s">
        <v>24091</v>
      </c>
      <c r="I6557" s="2">
        <v>45067</v>
      </c>
      <c r="J6557" s="15" t="str">
        <f>MID(Tabla1[[#This Row],[HORA]],1,5)</f>
        <v>15:09</v>
      </c>
      <c r="K6557" s="16">
        <f>IF(Tabla1[[#This Row],[FECHA]]=I6558,IF(J6558-J6557&gt;0,(J6558-J6557)*1440,0),0)</f>
        <v>9.0000000000001279</v>
      </c>
      <c r="L6557" s="14">
        <f>2+L6298-Datos!$C$8</f>
        <v>4.8000000000000007</v>
      </c>
      <c r="M6557" s="13" t="s">
        <v>55864</v>
      </c>
      <c r="N6557" s="1" t="s">
        <v>2681</v>
      </c>
      <c r="O6557" s="1">
        <v>15</v>
      </c>
      <c r="P6557" s="1" t="s">
        <v>300</v>
      </c>
      <c r="Q6557" s="4" t="s">
        <v>21</v>
      </c>
    </row>
    <row r="6558" spans="1:17" ht="22.5" x14ac:dyDescent="0.25">
      <c r="A6558" s="3">
        <v>7696</v>
      </c>
      <c r="B6558" s="1" t="s">
        <v>24092</v>
      </c>
      <c r="C6558" s="1" t="s">
        <v>15</v>
      </c>
      <c r="D6558" s="1" t="s">
        <v>40</v>
      </c>
      <c r="E6558" s="1">
        <v>16752872</v>
      </c>
      <c r="F6558" s="1" t="s">
        <v>24093</v>
      </c>
      <c r="G6558" s="1">
        <v>2235410</v>
      </c>
      <c r="H6558" s="1" t="s">
        <v>24094</v>
      </c>
      <c r="I6558" s="2">
        <v>45067</v>
      </c>
      <c r="J6558" s="15" t="str">
        <f>MID(Tabla1[[#This Row],[HORA]],1,5)</f>
        <v>15:18</v>
      </c>
      <c r="K6558" s="16">
        <f>IF(Tabla1[[#This Row],[FECHA]]=I6559,IF(J6559-J6558&gt;0,(J6559-J6558)*1440,0),0)</f>
        <v>10.999999999999801</v>
      </c>
      <c r="L6558" s="14">
        <f>2+L6299-Datos!$C$8</f>
        <v>6.18</v>
      </c>
      <c r="M6558" s="13" t="s">
        <v>55873</v>
      </c>
      <c r="N6558" s="1" t="s">
        <v>2030</v>
      </c>
      <c r="O6558" s="1">
        <v>10</v>
      </c>
      <c r="P6558" s="1" t="s">
        <v>300</v>
      </c>
      <c r="Q6558" s="4" t="s">
        <v>21</v>
      </c>
    </row>
    <row r="6559" spans="1:17" ht="22.5" x14ac:dyDescent="0.25">
      <c r="A6559" s="3">
        <v>7697</v>
      </c>
      <c r="B6559" s="1" t="s">
        <v>24095</v>
      </c>
      <c r="C6559" s="1" t="s">
        <v>15</v>
      </c>
      <c r="D6559" s="1" t="s">
        <v>228</v>
      </c>
      <c r="E6559" s="1">
        <v>48082615</v>
      </c>
      <c r="F6559" s="1" t="s">
        <v>24096</v>
      </c>
      <c r="G6559" s="1">
        <v>2235413</v>
      </c>
      <c r="H6559" s="1" t="s">
        <v>24097</v>
      </c>
      <c r="I6559" s="2">
        <v>45067</v>
      </c>
      <c r="J6559" s="15" t="str">
        <f>MID(Tabla1[[#This Row],[HORA]],1,5)</f>
        <v>15:29</v>
      </c>
      <c r="K6559" s="16">
        <f>IF(Tabla1[[#This Row],[FECHA]]=I6560,IF(J6560-J6559&gt;0,(J6560-J6559)*1440,0),0)</f>
        <v>1.0000000000001563</v>
      </c>
      <c r="L6559" s="14">
        <f>2+L6300-Datos!$C$8</f>
        <v>6.12</v>
      </c>
      <c r="M6559" s="13" t="s">
        <v>55884</v>
      </c>
      <c r="N6559" s="1" t="s">
        <v>24098</v>
      </c>
      <c r="O6559" s="1">
        <v>10</v>
      </c>
      <c r="P6559" s="1" t="s">
        <v>300</v>
      </c>
      <c r="Q6559" s="4" t="s">
        <v>21</v>
      </c>
    </row>
    <row r="6560" spans="1:17" ht="22.5" x14ac:dyDescent="0.25">
      <c r="A6560" s="3">
        <v>7698</v>
      </c>
      <c r="B6560" s="1" t="s">
        <v>24099</v>
      </c>
      <c r="C6560" s="1" t="s">
        <v>15</v>
      </c>
      <c r="D6560" s="1" t="s">
        <v>40</v>
      </c>
      <c r="E6560" s="1">
        <v>71622126</v>
      </c>
      <c r="F6560" s="1" t="s">
        <v>24100</v>
      </c>
      <c r="G6560" s="1">
        <v>0</v>
      </c>
      <c r="H6560" s="1" t="s">
        <v>1788</v>
      </c>
      <c r="I6560" s="2">
        <v>45067</v>
      </c>
      <c r="J6560" s="15" t="str">
        <f>MID(Tabla1[[#This Row],[HORA]],1,5)</f>
        <v>15:30</v>
      </c>
      <c r="K6560" s="16">
        <f>IF(Tabla1[[#This Row],[FECHA]]=I6561,IF(J6561-J6560&gt;0,(J6561-J6560)*1440,0),0)</f>
        <v>1.9999999999999929</v>
      </c>
      <c r="L6560" s="14">
        <f>2+L6301-Datos!$C$8</f>
        <v>6.0200000000000005</v>
      </c>
      <c r="M6560" s="13" t="s">
        <v>55885</v>
      </c>
      <c r="N6560" s="1" t="s">
        <v>1715</v>
      </c>
      <c r="O6560" s="1">
        <v>10</v>
      </c>
      <c r="P6560" s="1" t="s">
        <v>300</v>
      </c>
      <c r="Q6560" s="4" t="s">
        <v>21</v>
      </c>
    </row>
    <row r="6561" spans="1:17" ht="22.5" x14ac:dyDescent="0.25">
      <c r="A6561" s="3">
        <v>7699</v>
      </c>
      <c r="B6561" s="1" t="s">
        <v>24101</v>
      </c>
      <c r="C6561" s="1" t="s">
        <v>15</v>
      </c>
      <c r="D6561" s="1" t="s">
        <v>71</v>
      </c>
      <c r="E6561" s="1">
        <v>70467098</v>
      </c>
      <c r="F6561" s="1" t="s">
        <v>24102</v>
      </c>
      <c r="G6561" s="1">
        <v>2235414</v>
      </c>
      <c r="H6561" s="1" t="s">
        <v>24103</v>
      </c>
      <c r="I6561" s="2">
        <v>45067</v>
      </c>
      <c r="J6561" s="15" t="str">
        <f>MID(Tabla1[[#This Row],[HORA]],1,5)</f>
        <v>15:32</v>
      </c>
      <c r="K6561" s="16">
        <f>IF(Tabla1[[#This Row],[FECHA]]=I6562,IF(J6562-J6561&gt;0,(J6562-J6561)*1440,0),0)</f>
        <v>1.9999999999999929</v>
      </c>
      <c r="L6561" s="14">
        <f>2+L6302-Datos!$C$8</f>
        <v>3.7300000000000004</v>
      </c>
      <c r="M6561" s="13" t="s">
        <v>55887</v>
      </c>
      <c r="N6561" s="1" t="s">
        <v>24104</v>
      </c>
      <c r="O6561" s="1">
        <v>10</v>
      </c>
      <c r="P6561" s="1" t="s">
        <v>300</v>
      </c>
      <c r="Q6561" s="4" t="s">
        <v>21</v>
      </c>
    </row>
    <row r="6562" spans="1:17" ht="22.5" x14ac:dyDescent="0.25">
      <c r="A6562" s="3">
        <v>7700</v>
      </c>
      <c r="B6562" s="1" t="s">
        <v>24105</v>
      </c>
      <c r="C6562" s="1" t="s">
        <v>15</v>
      </c>
      <c r="D6562" s="1" t="s">
        <v>40</v>
      </c>
      <c r="E6562" s="1">
        <v>43487905</v>
      </c>
      <c r="F6562" s="1" t="s">
        <v>24106</v>
      </c>
      <c r="G6562" s="1">
        <v>32859029</v>
      </c>
      <c r="H6562" s="1" t="s">
        <v>24107</v>
      </c>
      <c r="I6562" s="2">
        <v>45067</v>
      </c>
      <c r="J6562" s="15" t="str">
        <f>MID(Tabla1[[#This Row],[HORA]],1,5)</f>
        <v>15:34</v>
      </c>
      <c r="K6562" s="16">
        <f>IF(Tabla1[[#This Row],[FECHA]]=I6563,IF(J6563-J6562&gt;0,(J6563-J6562)*1440,0),0)</f>
        <v>2.9999999999999893</v>
      </c>
      <c r="L6562" s="14">
        <f>2+L6303-Datos!$C$8</f>
        <v>5.0199999999999996</v>
      </c>
      <c r="M6562" s="13" t="s">
        <v>55889</v>
      </c>
      <c r="N6562" s="1" t="s">
        <v>15980</v>
      </c>
      <c r="O6562" s="1">
        <v>15</v>
      </c>
      <c r="P6562" s="1" t="s">
        <v>300</v>
      </c>
      <c r="Q6562" s="4" t="s">
        <v>21</v>
      </c>
    </row>
    <row r="6563" spans="1:17" ht="22.5" x14ac:dyDescent="0.25">
      <c r="A6563" s="3">
        <v>7701</v>
      </c>
      <c r="B6563" s="1" t="s">
        <v>24108</v>
      </c>
      <c r="C6563" s="1" t="s">
        <v>15</v>
      </c>
      <c r="D6563" s="1" t="s">
        <v>40</v>
      </c>
      <c r="E6563" s="1">
        <v>75903186</v>
      </c>
      <c r="F6563" s="1" t="s">
        <v>24109</v>
      </c>
      <c r="G6563" s="1">
        <v>48393006</v>
      </c>
      <c r="H6563" s="1" t="s">
        <v>24110</v>
      </c>
      <c r="I6563" s="2">
        <v>45067</v>
      </c>
      <c r="J6563" s="15" t="str">
        <f>MID(Tabla1[[#This Row],[HORA]],1,5)</f>
        <v>15:37</v>
      </c>
      <c r="K6563" s="16">
        <f>IF(Tabla1[[#This Row],[FECHA]]=I6564,IF(J6564-J6563&gt;0,(J6564-J6563)*1440,0),0)</f>
        <v>16.99999999999994</v>
      </c>
      <c r="L6563" s="14">
        <f>2+L6304-Datos!$C$8</f>
        <v>4.03</v>
      </c>
      <c r="M6563" s="13" t="s">
        <v>55892</v>
      </c>
      <c r="N6563" s="1" t="s">
        <v>2030</v>
      </c>
      <c r="O6563" s="1">
        <v>10</v>
      </c>
      <c r="P6563" s="1" t="s">
        <v>300</v>
      </c>
      <c r="Q6563" s="4" t="s">
        <v>21</v>
      </c>
    </row>
    <row r="6564" spans="1:17" ht="22.5" x14ac:dyDescent="0.25">
      <c r="A6564" s="3">
        <v>7702</v>
      </c>
      <c r="B6564" s="1" t="s">
        <v>24111</v>
      </c>
      <c r="C6564" s="1" t="s">
        <v>15</v>
      </c>
      <c r="D6564" s="1" t="s">
        <v>33</v>
      </c>
      <c r="E6564" s="1">
        <v>7176273</v>
      </c>
      <c r="F6564" s="1" t="s">
        <v>15172</v>
      </c>
      <c r="G6564" s="1">
        <v>2235417</v>
      </c>
      <c r="H6564" s="1" t="s">
        <v>24112</v>
      </c>
      <c r="I6564" s="2">
        <v>45067</v>
      </c>
      <c r="J6564" s="15" t="str">
        <f>MID(Tabla1[[#This Row],[HORA]],1,5)</f>
        <v>15:54</v>
      </c>
      <c r="K6564" s="16">
        <f>IF(Tabla1[[#This Row],[FECHA]]=I6565,IF(J6565-J6564&gt;0,(J6565-J6564)*1440,0),0)</f>
        <v>10.999999999999961</v>
      </c>
      <c r="L6564" s="14">
        <f>2+L6305-Datos!$C$8</f>
        <v>7.04</v>
      </c>
      <c r="M6564" s="13" t="s">
        <v>55909</v>
      </c>
      <c r="N6564" s="1" t="s">
        <v>24113</v>
      </c>
      <c r="O6564" s="1">
        <v>10</v>
      </c>
      <c r="P6564" s="1" t="s">
        <v>300</v>
      </c>
      <c r="Q6564" s="4" t="s">
        <v>21</v>
      </c>
    </row>
    <row r="6565" spans="1:17" ht="22.5" x14ac:dyDescent="0.25">
      <c r="A6565" s="3">
        <v>7703</v>
      </c>
      <c r="B6565" s="1" t="s">
        <v>24114</v>
      </c>
      <c r="C6565" s="1" t="s">
        <v>15</v>
      </c>
      <c r="D6565" s="1" t="s">
        <v>172</v>
      </c>
      <c r="E6565" s="1">
        <v>3700457</v>
      </c>
      <c r="F6565" s="1" t="s">
        <v>24115</v>
      </c>
      <c r="G6565" s="1">
        <v>2235420</v>
      </c>
      <c r="H6565" s="1" t="s">
        <v>24116</v>
      </c>
      <c r="I6565" s="2">
        <v>45067</v>
      </c>
      <c r="J6565" s="15" t="str">
        <f>MID(Tabla1[[#This Row],[HORA]],1,5)</f>
        <v>16:05</v>
      </c>
      <c r="K6565" s="16">
        <f>IF(Tabla1[[#This Row],[FECHA]]=I6566,IF(J6566-J6565&gt;0,(J6566-J6565)*1440,0),0)</f>
        <v>17.000000000000099</v>
      </c>
      <c r="L6565" s="14">
        <f>2+L6306-Datos!$C$8</f>
        <v>9.1000000000000014</v>
      </c>
      <c r="M6565" s="13" t="s">
        <v>55920</v>
      </c>
      <c r="N6565" s="1" t="s">
        <v>24117</v>
      </c>
      <c r="O6565" s="1">
        <v>15</v>
      </c>
      <c r="P6565" s="1" t="s">
        <v>300</v>
      </c>
      <c r="Q6565" s="4" t="s">
        <v>21</v>
      </c>
    </row>
    <row r="6566" spans="1:17" ht="22.5" x14ac:dyDescent="0.25">
      <c r="A6566" s="3">
        <v>2180</v>
      </c>
      <c r="B6566" s="1" t="s">
        <v>6642</v>
      </c>
      <c r="C6566" s="1" t="s">
        <v>15</v>
      </c>
      <c r="D6566" s="1" t="s">
        <v>71</v>
      </c>
      <c r="E6566" s="1">
        <v>71220418</v>
      </c>
      <c r="F6566" s="1" t="s">
        <v>6643</v>
      </c>
      <c r="G6566" s="1">
        <v>47877720</v>
      </c>
      <c r="H6566" s="1" t="s">
        <v>6644</v>
      </c>
      <c r="I6566" s="2">
        <v>45067</v>
      </c>
      <c r="J6566" s="15" t="str">
        <f>MID(Tabla1[[#This Row],[HORA]],1,5)</f>
        <v>16:22</v>
      </c>
      <c r="K6566" s="16">
        <f>IF(Tabla1[[#This Row],[FECHA]]=I6567,IF(J6567-J6566&gt;0,(J6567-J6566)*1440,0),0)</f>
        <v>0</v>
      </c>
      <c r="L6566" s="14">
        <f>2+L6307-Datos!$C$8</f>
        <v>4.9700000000000006</v>
      </c>
      <c r="M6566" s="13" t="s">
        <v>56032</v>
      </c>
      <c r="N6566" s="1" t="s">
        <v>1145</v>
      </c>
      <c r="O6566" s="1">
        <v>20</v>
      </c>
      <c r="P6566" s="1" t="s">
        <v>986</v>
      </c>
      <c r="Q6566" s="4" t="s">
        <v>21</v>
      </c>
    </row>
    <row r="6567" spans="1:17" ht="22.5" x14ac:dyDescent="0.25">
      <c r="A6567" s="3">
        <v>17141</v>
      </c>
      <c r="B6567" s="1" t="s">
        <v>51731</v>
      </c>
      <c r="C6567" s="1" t="s">
        <v>15</v>
      </c>
      <c r="D6567" s="1" t="s">
        <v>40</v>
      </c>
      <c r="E6567" s="1">
        <v>20515172531</v>
      </c>
      <c r="F6567" s="1" t="s">
        <v>51732</v>
      </c>
      <c r="G6567" s="1">
        <v>42799699</v>
      </c>
      <c r="H6567" s="1" t="s">
        <v>51733</v>
      </c>
      <c r="I6567" s="2">
        <v>45067</v>
      </c>
      <c r="J6567" s="15" t="str">
        <f>MID(Tabla1[[#This Row],[HORA]],1,5)</f>
        <v>16:22</v>
      </c>
      <c r="K6567" s="16">
        <f>IF(Tabla1[[#This Row],[FECHA]]=I6568,IF(J6568-J6567&gt;0,(J6568-J6567)*1440,0),0)</f>
        <v>14.999999999999947</v>
      </c>
      <c r="L6567" s="14">
        <f>2+L6308-Datos!$C$8</f>
        <v>4.78</v>
      </c>
      <c r="M6567" s="13" t="s">
        <v>56032</v>
      </c>
      <c r="N6567" s="1" t="s">
        <v>51734</v>
      </c>
      <c r="O6567" s="1">
        <v>40</v>
      </c>
      <c r="P6567" s="1" t="s">
        <v>300</v>
      </c>
      <c r="Q6567" s="4" t="s">
        <v>21</v>
      </c>
    </row>
    <row r="6568" spans="1:17" ht="22.5" x14ac:dyDescent="0.25">
      <c r="A6568" s="3">
        <v>2181</v>
      </c>
      <c r="B6568" s="1" t="s">
        <v>6645</v>
      </c>
      <c r="C6568" s="1" t="s">
        <v>15</v>
      </c>
      <c r="D6568" s="1" t="s">
        <v>3257</v>
      </c>
      <c r="E6568" s="1">
        <v>75798883</v>
      </c>
      <c r="F6568" s="1" t="s">
        <v>6646</v>
      </c>
      <c r="G6568" s="1">
        <v>46516190</v>
      </c>
      <c r="H6568" s="1" t="s">
        <v>6647</v>
      </c>
      <c r="I6568" s="2">
        <v>45067</v>
      </c>
      <c r="J6568" s="15" t="str">
        <f>MID(Tabla1[[#This Row],[HORA]],1,5)</f>
        <v>16:37</v>
      </c>
      <c r="K6568" s="16">
        <f>IF(Tabla1[[#This Row],[FECHA]]=I6569,IF(J6569-J6568&gt;0,(J6569-J6568)*1440,0),0)</f>
        <v>3.9999999999999858</v>
      </c>
      <c r="L6568" s="14">
        <f>2+L6309-Datos!$C$8</f>
        <v>6.87</v>
      </c>
      <c r="M6568" s="13" t="s">
        <v>56047</v>
      </c>
      <c r="N6568" s="1" t="s">
        <v>6648</v>
      </c>
      <c r="O6568" s="1">
        <v>15</v>
      </c>
      <c r="P6568" s="1" t="s">
        <v>986</v>
      </c>
      <c r="Q6568" s="4" t="s">
        <v>21</v>
      </c>
    </row>
    <row r="6569" spans="1:17" ht="22.5" x14ac:dyDescent="0.25">
      <c r="A6569" s="3">
        <v>7704</v>
      </c>
      <c r="B6569" s="1" t="s">
        <v>24118</v>
      </c>
      <c r="C6569" s="1" t="s">
        <v>15</v>
      </c>
      <c r="D6569" s="1" t="s">
        <v>33</v>
      </c>
      <c r="E6569" s="1">
        <v>41967602</v>
      </c>
      <c r="F6569" s="1" t="s">
        <v>24119</v>
      </c>
      <c r="G6569" s="1">
        <v>2235423</v>
      </c>
      <c r="H6569" s="1" t="s">
        <v>24120</v>
      </c>
      <c r="I6569" s="2">
        <v>45067</v>
      </c>
      <c r="J6569" s="15" t="str">
        <f>MID(Tabla1[[#This Row],[HORA]],1,5)</f>
        <v>16:41</v>
      </c>
      <c r="K6569" s="16">
        <f>IF(Tabla1[[#This Row],[FECHA]]=I6570,IF(J6570-J6569&gt;0,(J6570-J6569)*1440,0),0)</f>
        <v>3.9999999999999858</v>
      </c>
      <c r="L6569" s="14">
        <f>2+L6310-Datos!$C$8</f>
        <v>4.21</v>
      </c>
      <c r="M6569" s="13" t="s">
        <v>56051</v>
      </c>
      <c r="N6569" s="1" t="s">
        <v>2030</v>
      </c>
      <c r="O6569" s="1">
        <v>10</v>
      </c>
      <c r="P6569" s="1" t="s">
        <v>300</v>
      </c>
      <c r="Q6569" s="4" t="s">
        <v>21</v>
      </c>
    </row>
    <row r="6570" spans="1:17" ht="22.5" x14ac:dyDescent="0.25">
      <c r="A6570" s="3">
        <v>7705</v>
      </c>
      <c r="B6570" s="1" t="s">
        <v>24121</v>
      </c>
      <c r="C6570" s="1" t="s">
        <v>15</v>
      </c>
      <c r="D6570" s="1" t="s">
        <v>71</v>
      </c>
      <c r="E6570" s="1">
        <v>45622864</v>
      </c>
      <c r="F6570" s="1" t="s">
        <v>24122</v>
      </c>
      <c r="G6570" s="1">
        <v>2235426</v>
      </c>
      <c r="H6570" s="1" t="s">
        <v>24123</v>
      </c>
      <c r="I6570" s="2">
        <v>45067</v>
      </c>
      <c r="J6570" s="15" t="str">
        <f>MID(Tabla1[[#This Row],[HORA]],1,5)</f>
        <v>16:45</v>
      </c>
      <c r="K6570" s="16">
        <f>IF(Tabla1[[#This Row],[FECHA]]=I6571,IF(J6571-J6570&gt;0,(J6571-J6570)*1440,0),0)</f>
        <v>0</v>
      </c>
      <c r="L6570" s="14">
        <f>2+L6311-Datos!$C$8</f>
        <v>5.94</v>
      </c>
      <c r="M6570" s="13" t="s">
        <v>56055</v>
      </c>
      <c r="N6570" s="1" t="s">
        <v>24124</v>
      </c>
      <c r="O6570" s="1">
        <v>20</v>
      </c>
      <c r="P6570" s="1" t="s">
        <v>300</v>
      </c>
      <c r="Q6570" s="4" t="s">
        <v>21</v>
      </c>
    </row>
    <row r="6571" spans="1:17" ht="22.5" x14ac:dyDescent="0.25">
      <c r="A6571" s="3">
        <v>7706</v>
      </c>
      <c r="B6571" s="1" t="s">
        <v>24121</v>
      </c>
      <c r="C6571" s="1" t="s">
        <v>15</v>
      </c>
      <c r="D6571" s="1" t="s">
        <v>71</v>
      </c>
      <c r="E6571" s="1">
        <v>45622864</v>
      </c>
      <c r="F6571" s="1" t="s">
        <v>24125</v>
      </c>
      <c r="G6571" s="1">
        <v>2235426</v>
      </c>
      <c r="H6571" s="1" t="s">
        <v>24123</v>
      </c>
      <c r="I6571" s="2">
        <v>45067</v>
      </c>
      <c r="J6571" s="15" t="str">
        <f>MID(Tabla1[[#This Row],[HORA]],1,5)</f>
        <v>16:45</v>
      </c>
      <c r="K6571" s="16">
        <f>IF(Tabla1[[#This Row],[FECHA]]=I6572,IF(J6572-J6571&gt;0,(J6572-J6571)*1440,0),0)</f>
        <v>3.0000000000001492</v>
      </c>
      <c r="L6571" s="14">
        <f>2+L6312-Datos!$C$8</f>
        <v>7.8000000000000007</v>
      </c>
      <c r="M6571" s="13" t="s">
        <v>56055</v>
      </c>
      <c r="N6571" s="1" t="s">
        <v>24124</v>
      </c>
      <c r="O6571" s="1">
        <v>20</v>
      </c>
      <c r="P6571" s="1" t="s">
        <v>300</v>
      </c>
      <c r="Q6571" s="4" t="s">
        <v>21</v>
      </c>
    </row>
    <row r="6572" spans="1:17" ht="22.5" x14ac:dyDescent="0.25">
      <c r="A6572" s="3">
        <v>17142</v>
      </c>
      <c r="B6572" s="1" t="s">
        <v>51735</v>
      </c>
      <c r="C6572" s="1" t="s">
        <v>15</v>
      </c>
      <c r="D6572" s="1" t="s">
        <v>119</v>
      </c>
      <c r="E6572" s="1">
        <v>20475231504</v>
      </c>
      <c r="F6572" s="1" t="s">
        <v>51736</v>
      </c>
      <c r="G6572" s="1">
        <v>2235428</v>
      </c>
      <c r="H6572" s="1" t="s">
        <v>51737</v>
      </c>
      <c r="I6572" s="2">
        <v>45067</v>
      </c>
      <c r="J6572" s="15" t="str">
        <f>MID(Tabla1[[#This Row],[HORA]],1,5)</f>
        <v>16:48</v>
      </c>
      <c r="K6572" s="16">
        <f>IF(Tabla1[[#This Row],[FECHA]]=I6573,IF(J6573-J6572&gt;0,(J6573-J6572)*1440,0),0)</f>
        <v>2.9999999999999893</v>
      </c>
      <c r="L6572" s="14">
        <f>2+L6313-Datos!$C$8</f>
        <v>5.0999999999999996</v>
      </c>
      <c r="M6572" s="13" t="s">
        <v>56058</v>
      </c>
      <c r="N6572" s="1" t="s">
        <v>51738</v>
      </c>
      <c r="O6572" s="1">
        <v>15</v>
      </c>
      <c r="P6572" s="1" t="s">
        <v>300</v>
      </c>
      <c r="Q6572" s="4" t="s">
        <v>21</v>
      </c>
    </row>
    <row r="6573" spans="1:17" ht="22.5" x14ac:dyDescent="0.25">
      <c r="A6573" s="3">
        <v>17143</v>
      </c>
      <c r="B6573" s="1" t="s">
        <v>51739</v>
      </c>
      <c r="C6573" s="1" t="s">
        <v>15</v>
      </c>
      <c r="D6573" s="1" t="s">
        <v>228</v>
      </c>
      <c r="E6573" s="1">
        <v>20609522403</v>
      </c>
      <c r="F6573" s="1" t="s">
        <v>47806</v>
      </c>
      <c r="G6573" s="1">
        <v>74064866</v>
      </c>
      <c r="H6573" s="1" t="s">
        <v>41715</v>
      </c>
      <c r="I6573" s="2">
        <v>45067</v>
      </c>
      <c r="J6573" s="15" t="str">
        <f>MID(Tabla1[[#This Row],[HORA]],1,5)</f>
        <v>16:51</v>
      </c>
      <c r="K6573" s="16">
        <f>IF(Tabla1[[#This Row],[FECHA]]=I6574,IF(J6574-J6573&gt;0,(J6574-J6573)*1440,0),0)</f>
        <v>3.9999999999999858</v>
      </c>
      <c r="L6573" s="14">
        <f>2+L6314-Datos!$C$8</f>
        <v>5.76</v>
      </c>
      <c r="M6573" s="13" t="s">
        <v>56061</v>
      </c>
      <c r="N6573" s="1" t="s">
        <v>51740</v>
      </c>
      <c r="O6573" s="1">
        <v>18</v>
      </c>
      <c r="P6573" s="1" t="s">
        <v>300</v>
      </c>
      <c r="Q6573" s="4" t="s">
        <v>21</v>
      </c>
    </row>
    <row r="6574" spans="1:17" ht="22.5" x14ac:dyDescent="0.25">
      <c r="A6574" s="3">
        <v>15537</v>
      </c>
      <c r="B6574" s="1" t="s">
        <v>47333</v>
      </c>
      <c r="C6574" s="1" t="s">
        <v>15</v>
      </c>
      <c r="D6574" s="1" t="s">
        <v>40</v>
      </c>
      <c r="E6574" s="1">
        <v>73700413</v>
      </c>
      <c r="F6574" s="1" t="s">
        <v>47334</v>
      </c>
      <c r="G6574" s="1">
        <v>73700413</v>
      </c>
      <c r="H6574" s="1" t="s">
        <v>47334</v>
      </c>
      <c r="I6574" s="2">
        <v>45067</v>
      </c>
      <c r="J6574" s="15" t="str">
        <f>MID(Tabla1[[#This Row],[HORA]],1,5)</f>
        <v>16:55</v>
      </c>
      <c r="K6574" s="16">
        <f>IF(Tabla1[[#This Row],[FECHA]]=I6575,IF(J6575-J6574&gt;0,(J6575-J6574)*1440,0),0)</f>
        <v>0.99999999999999645</v>
      </c>
      <c r="L6574" s="14">
        <f>2+L6315-Datos!$C$8</f>
        <v>5.7</v>
      </c>
      <c r="M6574" s="13" t="s">
        <v>56065</v>
      </c>
      <c r="N6574" s="1" t="s">
        <v>2078</v>
      </c>
      <c r="O6574" s="1">
        <v>8.8000000000000007</v>
      </c>
      <c r="P6574" s="1" t="s">
        <v>170</v>
      </c>
      <c r="Q6574" s="4" t="s">
        <v>21</v>
      </c>
    </row>
    <row r="6575" spans="1:17" ht="22.5" x14ac:dyDescent="0.25">
      <c r="A6575" s="3">
        <v>7707</v>
      </c>
      <c r="B6575" s="1" t="s">
        <v>24126</v>
      </c>
      <c r="C6575" s="1" t="s">
        <v>15</v>
      </c>
      <c r="D6575" s="1" t="s">
        <v>2195</v>
      </c>
      <c r="E6575" s="1">
        <v>45302103</v>
      </c>
      <c r="F6575" s="1" t="s">
        <v>24127</v>
      </c>
      <c r="G6575" s="1">
        <v>27850175</v>
      </c>
      <c r="H6575" s="1" t="s">
        <v>24128</v>
      </c>
      <c r="I6575" s="2">
        <v>45067</v>
      </c>
      <c r="J6575" s="15" t="str">
        <f>MID(Tabla1[[#This Row],[HORA]],1,5)</f>
        <v>16:56</v>
      </c>
      <c r="K6575" s="16">
        <f>IF(Tabla1[[#This Row],[FECHA]]=I6576,IF(J6576-J6575&gt;0,(J6576-J6575)*1440,0),0)</f>
        <v>9.9999999999999645</v>
      </c>
      <c r="L6575" s="14">
        <f>2+L6316-Datos!$C$8</f>
        <v>3.8000000000000007</v>
      </c>
      <c r="M6575" s="13" t="s">
        <v>56066</v>
      </c>
      <c r="N6575" s="1" t="s">
        <v>22269</v>
      </c>
      <c r="O6575" s="1">
        <v>15</v>
      </c>
      <c r="P6575" s="1" t="s">
        <v>300</v>
      </c>
      <c r="Q6575" s="4" t="s">
        <v>21</v>
      </c>
    </row>
    <row r="6576" spans="1:17" ht="22.5" x14ac:dyDescent="0.25">
      <c r="A6576" s="3">
        <v>2134</v>
      </c>
      <c r="B6576" s="1" t="s">
        <v>6492</v>
      </c>
      <c r="C6576" s="1" t="s">
        <v>15</v>
      </c>
      <c r="D6576" s="1" t="s">
        <v>257</v>
      </c>
      <c r="E6576" s="1">
        <v>16479919</v>
      </c>
      <c r="F6576" s="1" t="s">
        <v>6493</v>
      </c>
      <c r="G6576" s="1">
        <v>2235175</v>
      </c>
      <c r="H6576" s="1" t="s">
        <v>6494</v>
      </c>
      <c r="I6576" s="2">
        <v>45067</v>
      </c>
      <c r="J6576" s="15" t="str">
        <f>MID(Tabla1[[#This Row],[HORA]],1,5)</f>
        <v>17:06</v>
      </c>
      <c r="K6576" s="16">
        <f>IF(Tabla1[[#This Row],[FECHA]]=I6577,IF(J6577-J6576&gt;0,(J6577-J6576)*1440,0),0)</f>
        <v>28.999999999999897</v>
      </c>
      <c r="L6576" s="14">
        <f>2+L6317-Datos!$C$8</f>
        <v>4.8100000000000005</v>
      </c>
      <c r="M6576" s="13" t="s">
        <v>56076</v>
      </c>
      <c r="N6576" s="1" t="s">
        <v>6495</v>
      </c>
      <c r="O6576" s="1">
        <v>15</v>
      </c>
      <c r="P6576" s="1" t="s">
        <v>986</v>
      </c>
      <c r="Q6576" s="4" t="s">
        <v>21</v>
      </c>
    </row>
    <row r="6577" spans="1:17" ht="22.5" x14ac:dyDescent="0.25">
      <c r="A6577" s="3">
        <v>7709</v>
      </c>
      <c r="B6577" s="1" t="s">
        <v>24132</v>
      </c>
      <c r="C6577" s="1" t="s">
        <v>15</v>
      </c>
      <c r="D6577" s="1" t="s">
        <v>141</v>
      </c>
      <c r="E6577" s="1">
        <v>75492659</v>
      </c>
      <c r="F6577" s="1" t="s">
        <v>24133</v>
      </c>
      <c r="G6577" s="1">
        <v>73074749</v>
      </c>
      <c r="H6577" s="1" t="s">
        <v>24134</v>
      </c>
      <c r="I6577" s="2">
        <v>45067</v>
      </c>
      <c r="J6577" s="15" t="str">
        <f>MID(Tabla1[[#This Row],[HORA]],1,5)</f>
        <v>17:35</v>
      </c>
      <c r="K6577" s="16">
        <f>IF(Tabla1[[#This Row],[FECHA]]=I6578,IF(J6578-J6577&gt;0,(J6578-J6577)*1440,0),0)</f>
        <v>6.9999999999999751</v>
      </c>
      <c r="L6577" s="14">
        <f>2+L6318-Datos!$C$8</f>
        <v>6.18</v>
      </c>
      <c r="M6577" s="13" t="s">
        <v>56105</v>
      </c>
      <c r="N6577" s="1" t="s">
        <v>2030</v>
      </c>
      <c r="O6577" s="1">
        <v>10</v>
      </c>
      <c r="P6577" s="1" t="s">
        <v>300</v>
      </c>
      <c r="Q6577" s="4" t="s">
        <v>21</v>
      </c>
    </row>
    <row r="6578" spans="1:17" ht="22.5" x14ac:dyDescent="0.25">
      <c r="A6578" s="3">
        <v>7710</v>
      </c>
      <c r="B6578" s="1" t="s">
        <v>24135</v>
      </c>
      <c r="C6578" s="1" t="s">
        <v>15</v>
      </c>
      <c r="D6578" s="1" t="s">
        <v>40</v>
      </c>
      <c r="E6578" s="1">
        <v>3350735</v>
      </c>
      <c r="F6578" s="1" t="s">
        <v>24136</v>
      </c>
      <c r="G6578" s="1">
        <v>2235433</v>
      </c>
      <c r="H6578" s="1" t="s">
        <v>24137</v>
      </c>
      <c r="I6578" s="2">
        <v>45067</v>
      </c>
      <c r="J6578" s="15" t="str">
        <f>MID(Tabla1[[#This Row],[HORA]],1,5)</f>
        <v>17:42</v>
      </c>
      <c r="K6578" s="16">
        <f>IF(Tabla1[[#This Row],[FECHA]]=I6579,IF(J6579-J6578&gt;0,(J6579-J6578)*1440,0),0)</f>
        <v>11.000000000000121</v>
      </c>
      <c r="L6578" s="14">
        <f>2+L6319-Datos!$C$8</f>
        <v>5.93</v>
      </c>
      <c r="M6578" s="13" t="s">
        <v>56112</v>
      </c>
      <c r="N6578" s="1" t="s">
        <v>24138</v>
      </c>
      <c r="O6578" s="1">
        <v>30</v>
      </c>
      <c r="P6578" s="1" t="s">
        <v>300</v>
      </c>
      <c r="Q6578" s="4" t="s">
        <v>21</v>
      </c>
    </row>
    <row r="6579" spans="1:17" ht="22.5" x14ac:dyDescent="0.25">
      <c r="A6579" s="3">
        <v>7711</v>
      </c>
      <c r="B6579" s="1" t="s">
        <v>24139</v>
      </c>
      <c r="C6579" s="1" t="s">
        <v>15</v>
      </c>
      <c r="D6579" s="1" t="s">
        <v>40</v>
      </c>
      <c r="E6579" s="1">
        <v>41135678</v>
      </c>
      <c r="F6579" s="1" t="s">
        <v>24140</v>
      </c>
      <c r="G6579" s="1">
        <v>2235435</v>
      </c>
      <c r="H6579" s="1" t="s">
        <v>24141</v>
      </c>
      <c r="I6579" s="2">
        <v>45067</v>
      </c>
      <c r="J6579" s="15" t="str">
        <f>MID(Tabla1[[#This Row],[HORA]],1,5)</f>
        <v>17:53</v>
      </c>
      <c r="K6579" s="16">
        <f>IF(Tabla1[[#This Row],[FECHA]]=I6580,IF(J6580-J6579&gt;0,(J6580-J6579)*1440,0),0)</f>
        <v>3.9999999999999858</v>
      </c>
      <c r="L6579" s="14">
        <f>2+L6320-Datos!$C$8</f>
        <v>8.870000000000001</v>
      </c>
      <c r="M6579" s="13" t="s">
        <v>56123</v>
      </c>
      <c r="N6579" s="1" t="s">
        <v>24142</v>
      </c>
      <c r="O6579" s="1">
        <v>15</v>
      </c>
      <c r="P6579" s="1" t="s">
        <v>300</v>
      </c>
      <c r="Q6579" s="4" t="s">
        <v>21</v>
      </c>
    </row>
    <row r="6580" spans="1:17" ht="22.5" x14ac:dyDescent="0.25">
      <c r="A6580" s="3">
        <v>7712</v>
      </c>
      <c r="B6580" s="1" t="s">
        <v>24143</v>
      </c>
      <c r="C6580" s="1" t="s">
        <v>15</v>
      </c>
      <c r="D6580" s="1" t="s">
        <v>40</v>
      </c>
      <c r="E6580" s="1">
        <v>16719851</v>
      </c>
      <c r="F6580" s="1" t="s">
        <v>24144</v>
      </c>
      <c r="G6580" s="1">
        <v>6673174</v>
      </c>
      <c r="H6580" s="1" t="s">
        <v>24145</v>
      </c>
      <c r="I6580" s="2">
        <v>45067</v>
      </c>
      <c r="J6580" s="15" t="str">
        <f>MID(Tabla1[[#This Row],[HORA]],1,5)</f>
        <v>17:57</v>
      </c>
      <c r="K6580" s="16">
        <f>IF(Tabla1[[#This Row],[FECHA]]=I6581,IF(J6581-J6580&gt;0,(J6581-J6580)*1440,0),0)</f>
        <v>0</v>
      </c>
      <c r="L6580" s="14">
        <f>2+L6321-Datos!$C$8</f>
        <v>6.0200000000000005</v>
      </c>
      <c r="M6580" s="13" t="s">
        <v>56127</v>
      </c>
      <c r="N6580" s="1" t="s">
        <v>22409</v>
      </c>
      <c r="O6580" s="1">
        <v>15</v>
      </c>
      <c r="P6580" s="1" t="s">
        <v>300</v>
      </c>
      <c r="Q6580" s="4" t="s">
        <v>21</v>
      </c>
    </row>
    <row r="6581" spans="1:17" ht="22.5" x14ac:dyDescent="0.25">
      <c r="A6581" s="3">
        <v>13549</v>
      </c>
      <c r="B6581" s="1" t="s">
        <v>41687</v>
      </c>
      <c r="C6581" s="1" t="s">
        <v>15</v>
      </c>
      <c r="D6581" s="1" t="s">
        <v>119</v>
      </c>
      <c r="E6581" s="1">
        <v>16665232</v>
      </c>
      <c r="F6581" s="1" t="s">
        <v>41688</v>
      </c>
      <c r="G6581" s="1">
        <v>45600662</v>
      </c>
      <c r="H6581" s="1" t="s">
        <v>41689</v>
      </c>
      <c r="I6581" s="2">
        <v>45067</v>
      </c>
      <c r="J6581" s="15" t="str">
        <f>MID(Tabla1[[#This Row],[HORA]],1,5)</f>
        <v>17:57</v>
      </c>
      <c r="K6581" s="16">
        <f>IF(Tabla1[[#This Row],[FECHA]]=I6582,IF(J6582-J6581&gt;0,(J6582-J6581)*1440,0),0)</f>
        <v>1.9999999999999929</v>
      </c>
      <c r="L6581" s="14">
        <f>2+L6322-Datos!$C$8</f>
        <v>4.2300000000000004</v>
      </c>
      <c r="M6581" s="13" t="s">
        <v>56127</v>
      </c>
      <c r="N6581" s="1" t="s">
        <v>41690</v>
      </c>
      <c r="O6581" s="1">
        <v>15</v>
      </c>
      <c r="P6581" s="1" t="s">
        <v>1511</v>
      </c>
      <c r="Q6581" s="4" t="s">
        <v>21</v>
      </c>
    </row>
    <row r="6582" spans="1:17" ht="22.5" x14ac:dyDescent="0.25">
      <c r="A6582" s="3">
        <v>7713</v>
      </c>
      <c r="B6582" s="1" t="s">
        <v>24146</v>
      </c>
      <c r="C6582" s="1" t="s">
        <v>15</v>
      </c>
      <c r="D6582" s="1" t="s">
        <v>40</v>
      </c>
      <c r="E6582" s="1">
        <v>75018230</v>
      </c>
      <c r="F6582" s="1" t="s">
        <v>24147</v>
      </c>
      <c r="G6582" s="1">
        <v>42925219</v>
      </c>
      <c r="H6582" s="1" t="s">
        <v>24148</v>
      </c>
      <c r="I6582" s="2">
        <v>45067</v>
      </c>
      <c r="J6582" s="15" t="str">
        <f>MID(Tabla1[[#This Row],[HORA]],1,5)</f>
        <v>17:59</v>
      </c>
      <c r="K6582" s="16">
        <f>IF(Tabla1[[#This Row],[FECHA]]=I6583,IF(J6583-J6582&gt;0,(J6583-J6582)*1440,0),0)</f>
        <v>3.0000000000001492</v>
      </c>
      <c r="L6582" s="14">
        <f>2+L6323-Datos!$C$8</f>
        <v>5.0199999999999996</v>
      </c>
      <c r="M6582" s="13" t="s">
        <v>56129</v>
      </c>
      <c r="N6582" s="1" t="s">
        <v>24149</v>
      </c>
      <c r="O6582" s="1">
        <v>20</v>
      </c>
      <c r="P6582" s="1" t="s">
        <v>300</v>
      </c>
      <c r="Q6582" s="4" t="s">
        <v>21</v>
      </c>
    </row>
    <row r="6583" spans="1:17" ht="22.5" x14ac:dyDescent="0.25">
      <c r="A6583" s="3">
        <v>7714</v>
      </c>
      <c r="B6583" s="1" t="s">
        <v>24150</v>
      </c>
      <c r="C6583" s="1" t="s">
        <v>15</v>
      </c>
      <c r="D6583" s="1" t="s">
        <v>40</v>
      </c>
      <c r="E6583" s="1">
        <v>77694926</v>
      </c>
      <c r="F6583" s="1" t="s">
        <v>24151</v>
      </c>
      <c r="G6583" s="1">
        <v>2235436</v>
      </c>
      <c r="H6583" s="1" t="s">
        <v>24152</v>
      </c>
      <c r="I6583" s="2">
        <v>45067</v>
      </c>
      <c r="J6583" s="15" t="str">
        <f>MID(Tabla1[[#This Row],[HORA]],1,5)</f>
        <v>18:02</v>
      </c>
      <c r="K6583" s="16">
        <f>IF(Tabla1[[#This Row],[FECHA]]=I6584,IF(J6584-J6583&gt;0,(J6584-J6583)*1440,0),0)</f>
        <v>6.9999999999998153</v>
      </c>
      <c r="L6583" s="14">
        <f>2+L6324-Datos!$C$8</f>
        <v>3.76</v>
      </c>
      <c r="M6583" s="13" t="s">
        <v>56141</v>
      </c>
      <c r="N6583" s="1" t="s">
        <v>24153</v>
      </c>
      <c r="O6583" s="1">
        <v>15</v>
      </c>
      <c r="P6583" s="1" t="s">
        <v>300</v>
      </c>
      <c r="Q6583" s="4" t="s">
        <v>21</v>
      </c>
    </row>
    <row r="6584" spans="1:17" ht="22.5" x14ac:dyDescent="0.25">
      <c r="A6584" s="3">
        <v>7715</v>
      </c>
      <c r="B6584" s="1" t="s">
        <v>24154</v>
      </c>
      <c r="C6584" s="1" t="s">
        <v>15</v>
      </c>
      <c r="D6584" s="1" t="s">
        <v>161</v>
      </c>
      <c r="E6584" s="1">
        <v>42949286</v>
      </c>
      <c r="F6584" s="1" t="s">
        <v>1980</v>
      </c>
      <c r="G6584" s="1">
        <v>2235438</v>
      </c>
      <c r="H6584" s="1" t="s">
        <v>1981</v>
      </c>
      <c r="I6584" s="2">
        <v>45067</v>
      </c>
      <c r="J6584" s="15" t="str">
        <f>MID(Tabla1[[#This Row],[HORA]],1,5)</f>
        <v>18:09</v>
      </c>
      <c r="K6584" s="16">
        <f>IF(Tabla1[[#This Row],[FECHA]]=I6585,IF(J6585-J6584&gt;0,(J6585-J6584)*1440,0),0)</f>
        <v>9.9999999999999645</v>
      </c>
      <c r="L6584" s="14">
        <f>2+L6325-Datos!$C$8</f>
        <v>6.68</v>
      </c>
      <c r="M6584" s="13" t="s">
        <v>56148</v>
      </c>
      <c r="N6584" s="1" t="s">
        <v>24155</v>
      </c>
      <c r="O6584" s="1">
        <v>10</v>
      </c>
      <c r="P6584" s="1" t="s">
        <v>300</v>
      </c>
      <c r="Q6584" s="4" t="s">
        <v>21</v>
      </c>
    </row>
    <row r="6585" spans="1:17" ht="22.5" x14ac:dyDescent="0.25">
      <c r="A6585" s="3">
        <v>7716</v>
      </c>
      <c r="B6585" s="1" t="s">
        <v>24156</v>
      </c>
      <c r="C6585" s="1" t="s">
        <v>15</v>
      </c>
      <c r="D6585" s="1" t="s">
        <v>82</v>
      </c>
      <c r="E6585" s="1">
        <v>71484334</v>
      </c>
      <c r="F6585" s="1" t="s">
        <v>11446</v>
      </c>
      <c r="G6585" s="1">
        <v>2235439</v>
      </c>
      <c r="H6585" s="1" t="s">
        <v>24157</v>
      </c>
      <c r="I6585" s="2">
        <v>45067</v>
      </c>
      <c r="J6585" s="15" t="str">
        <f>MID(Tabla1[[#This Row],[HORA]],1,5)</f>
        <v>18:19</v>
      </c>
      <c r="K6585" s="16">
        <f>IF(Tabla1[[#This Row],[FECHA]]=I6586,IF(J6586-J6585&gt;0,(J6586-J6585)*1440,0),0)</f>
        <v>19.999999999999929</v>
      </c>
      <c r="L6585" s="14">
        <f>2+L6326-Datos!$C$8</f>
        <v>9.16</v>
      </c>
      <c r="M6585" s="13" t="s">
        <v>56158</v>
      </c>
      <c r="N6585" s="1" t="s">
        <v>2030</v>
      </c>
      <c r="O6585" s="1">
        <v>10</v>
      </c>
      <c r="P6585" s="1" t="s">
        <v>300</v>
      </c>
      <c r="Q6585" s="4" t="s">
        <v>21</v>
      </c>
    </row>
    <row r="6586" spans="1:17" ht="22.5" x14ac:dyDescent="0.25">
      <c r="A6586" s="3">
        <v>7717</v>
      </c>
      <c r="B6586" s="1" t="s">
        <v>24158</v>
      </c>
      <c r="C6586" s="1" t="s">
        <v>15</v>
      </c>
      <c r="D6586" s="1" t="s">
        <v>40</v>
      </c>
      <c r="E6586" s="1">
        <v>43375603</v>
      </c>
      <c r="F6586" s="1" t="s">
        <v>6155</v>
      </c>
      <c r="G6586" s="1">
        <v>2235442</v>
      </c>
      <c r="H6586" s="1" t="s">
        <v>11175</v>
      </c>
      <c r="I6586" s="2">
        <v>45067</v>
      </c>
      <c r="J6586" s="15" t="str">
        <f>MID(Tabla1[[#This Row],[HORA]],1,5)</f>
        <v>18:39</v>
      </c>
      <c r="K6586" s="16">
        <f>IF(Tabla1[[#This Row],[FECHA]]=I6587,IF(J6587-J6586&gt;0,(J6587-J6586)*1440,0),0)</f>
        <v>1.0000000000001563</v>
      </c>
      <c r="L6586" s="14">
        <f>2+L6327-Datos!$C$8</f>
        <v>4.8600000000000003</v>
      </c>
      <c r="M6586" s="13" t="s">
        <v>56178</v>
      </c>
      <c r="N6586" s="1" t="s">
        <v>24159</v>
      </c>
      <c r="O6586" s="1">
        <v>10</v>
      </c>
      <c r="P6586" s="1" t="s">
        <v>300</v>
      </c>
      <c r="Q6586" s="4" t="s">
        <v>21</v>
      </c>
    </row>
    <row r="6587" spans="1:17" ht="22.5" x14ac:dyDescent="0.25">
      <c r="A6587" s="3">
        <v>2182</v>
      </c>
      <c r="B6587" s="1" t="s">
        <v>6649</v>
      </c>
      <c r="C6587" s="1" t="s">
        <v>15</v>
      </c>
      <c r="D6587" s="1" t="s">
        <v>228</v>
      </c>
      <c r="E6587" s="1">
        <v>33408616</v>
      </c>
      <c r="F6587" s="1" t="s">
        <v>6650</v>
      </c>
      <c r="G6587" s="1">
        <v>33408616</v>
      </c>
      <c r="H6587" s="1" t="s">
        <v>6650</v>
      </c>
      <c r="I6587" s="2">
        <v>45067</v>
      </c>
      <c r="J6587" s="15" t="str">
        <f>MID(Tabla1[[#This Row],[HORA]],1,5)</f>
        <v>18:40</v>
      </c>
      <c r="K6587" s="16">
        <f>IF(Tabla1[[#This Row],[FECHA]]=I6588,IF(J6588-J6587&gt;0,(J6588-J6587)*1440,0),0)</f>
        <v>0.99999999999999645</v>
      </c>
      <c r="L6587" s="14">
        <f>2+L6328-Datos!$C$8</f>
        <v>3.96</v>
      </c>
      <c r="M6587" s="13" t="s">
        <v>56179</v>
      </c>
      <c r="N6587" s="1" t="s">
        <v>1715</v>
      </c>
      <c r="O6587" s="1">
        <v>10</v>
      </c>
      <c r="P6587" s="1" t="s">
        <v>986</v>
      </c>
      <c r="Q6587" s="4" t="s">
        <v>21</v>
      </c>
    </row>
    <row r="6588" spans="1:17" ht="22.5" x14ac:dyDescent="0.25">
      <c r="A6588" s="3">
        <v>7718</v>
      </c>
      <c r="B6588" s="1" t="s">
        <v>24160</v>
      </c>
      <c r="C6588" s="1" t="s">
        <v>15</v>
      </c>
      <c r="D6588" s="1" t="s">
        <v>23</v>
      </c>
      <c r="E6588" s="1">
        <v>46831422</v>
      </c>
      <c r="F6588" s="1" t="s">
        <v>24161</v>
      </c>
      <c r="G6588" s="1">
        <v>2235444</v>
      </c>
      <c r="H6588" s="1" t="s">
        <v>24162</v>
      </c>
      <c r="I6588" s="2">
        <v>45067</v>
      </c>
      <c r="J6588" s="15" t="str">
        <f>MID(Tabla1[[#This Row],[HORA]],1,5)</f>
        <v>18:41</v>
      </c>
      <c r="K6588" s="16">
        <f>IF(Tabla1[[#This Row],[FECHA]]=I6589,IF(J6589-J6588&gt;0,(J6589-J6588)*1440,0),0)</f>
        <v>0</v>
      </c>
      <c r="L6588" s="14">
        <f>2+L6329-Datos!$C$8</f>
        <v>5.16</v>
      </c>
      <c r="M6588" s="13" t="s">
        <v>56180</v>
      </c>
      <c r="N6588" s="1" t="s">
        <v>2008</v>
      </c>
      <c r="O6588" s="1">
        <v>10</v>
      </c>
      <c r="P6588" s="1" t="s">
        <v>300</v>
      </c>
      <c r="Q6588" s="4" t="s">
        <v>21</v>
      </c>
    </row>
    <row r="6589" spans="1:17" ht="22.5" x14ac:dyDescent="0.25">
      <c r="A6589" s="3">
        <v>13558</v>
      </c>
      <c r="B6589" s="1" t="s">
        <v>41717</v>
      </c>
      <c r="C6589" s="1" t="s">
        <v>15</v>
      </c>
      <c r="D6589" s="1" t="s">
        <v>172</v>
      </c>
      <c r="E6589" s="1">
        <v>76468692</v>
      </c>
      <c r="F6589" s="1" t="s">
        <v>41718</v>
      </c>
      <c r="G6589" s="1">
        <v>2235236</v>
      </c>
      <c r="H6589" s="1" t="s">
        <v>41719</v>
      </c>
      <c r="I6589" s="2">
        <v>45067</v>
      </c>
      <c r="J6589" s="15" t="str">
        <f>MID(Tabla1[[#This Row],[HORA]],1,5)</f>
        <v>18:41</v>
      </c>
      <c r="K6589" s="16">
        <f>IF(Tabla1[[#This Row],[FECHA]]=I6590,IF(J6590-J6589&gt;0,(J6590-J6589)*1440,0),0)</f>
        <v>1.999999999999833</v>
      </c>
      <c r="L6589" s="14">
        <f>2+L6330-Datos!$C$8</f>
        <v>6.66</v>
      </c>
      <c r="M6589" s="13" t="s">
        <v>56180</v>
      </c>
      <c r="N6589" s="1" t="s">
        <v>41720</v>
      </c>
      <c r="O6589" s="1">
        <v>15</v>
      </c>
      <c r="P6589" s="1" t="s">
        <v>1511</v>
      </c>
      <c r="Q6589" s="4" t="s">
        <v>21</v>
      </c>
    </row>
    <row r="6590" spans="1:17" ht="22.5" x14ac:dyDescent="0.25">
      <c r="A6590" s="3">
        <v>7719</v>
      </c>
      <c r="B6590" s="1" t="s">
        <v>24163</v>
      </c>
      <c r="C6590" s="1" t="s">
        <v>15</v>
      </c>
      <c r="D6590" s="1" t="s">
        <v>40</v>
      </c>
      <c r="E6590" s="1">
        <v>16704209</v>
      </c>
      <c r="F6590" s="1" t="s">
        <v>24164</v>
      </c>
      <c r="G6590" s="1">
        <v>76775503</v>
      </c>
      <c r="H6590" s="1" t="s">
        <v>24165</v>
      </c>
      <c r="I6590" s="2">
        <v>45067</v>
      </c>
      <c r="J6590" s="15" t="str">
        <f>MID(Tabla1[[#This Row],[HORA]],1,5)</f>
        <v>18:43</v>
      </c>
      <c r="K6590" s="16">
        <f>IF(Tabla1[[#This Row],[FECHA]]=I6591,IF(J6591-J6590&gt;0,(J6591-J6590)*1440,0),0)</f>
        <v>0</v>
      </c>
      <c r="L6590" s="14">
        <f>2+L6331-Datos!$C$8</f>
        <v>4.01</v>
      </c>
      <c r="M6590" s="13" t="s">
        <v>56182</v>
      </c>
      <c r="N6590" s="1" t="s">
        <v>24166</v>
      </c>
      <c r="O6590" s="1">
        <v>12</v>
      </c>
      <c r="P6590" s="1" t="s">
        <v>300</v>
      </c>
      <c r="Q6590" s="4" t="s">
        <v>21</v>
      </c>
    </row>
    <row r="6591" spans="1:17" ht="22.5" x14ac:dyDescent="0.25">
      <c r="A6591" s="3">
        <v>7720</v>
      </c>
      <c r="B6591" s="1" t="s">
        <v>24163</v>
      </c>
      <c r="C6591" s="1" t="s">
        <v>15</v>
      </c>
      <c r="D6591" s="1" t="s">
        <v>40</v>
      </c>
      <c r="E6591" s="1">
        <v>16704209</v>
      </c>
      <c r="F6591" s="1" t="s">
        <v>24164</v>
      </c>
      <c r="G6591" s="1">
        <v>76775503</v>
      </c>
      <c r="H6591" s="1" t="s">
        <v>24167</v>
      </c>
      <c r="I6591" s="2">
        <v>45067</v>
      </c>
      <c r="J6591" s="15" t="str">
        <f>MID(Tabla1[[#This Row],[HORA]],1,5)</f>
        <v>18:43</v>
      </c>
      <c r="K6591" s="16">
        <f>IF(Tabla1[[#This Row],[FECHA]]=I6592,IF(J6592-J6591&gt;0,(J6592-J6591)*1440,0),0)</f>
        <v>2.0000000000001528</v>
      </c>
      <c r="L6591" s="14">
        <f>2+L6332-Datos!$C$8</f>
        <v>6.16</v>
      </c>
      <c r="M6591" s="13" t="s">
        <v>56182</v>
      </c>
      <c r="N6591" s="1" t="s">
        <v>24166</v>
      </c>
      <c r="O6591" s="1">
        <v>12</v>
      </c>
      <c r="P6591" s="1" t="s">
        <v>300</v>
      </c>
      <c r="Q6591" s="4" t="s">
        <v>21</v>
      </c>
    </row>
    <row r="6592" spans="1:17" ht="22.5" x14ac:dyDescent="0.25">
      <c r="A6592" s="3">
        <v>15538</v>
      </c>
      <c r="B6592" s="1" t="s">
        <v>47335</v>
      </c>
      <c r="C6592" s="1" t="s">
        <v>15</v>
      </c>
      <c r="D6592" s="1" t="s">
        <v>82</v>
      </c>
      <c r="E6592" s="1">
        <v>1113787767</v>
      </c>
      <c r="F6592" s="1" t="s">
        <v>47336</v>
      </c>
      <c r="G6592" s="1">
        <v>1113787767</v>
      </c>
      <c r="H6592" s="1" t="s">
        <v>47336</v>
      </c>
      <c r="I6592" s="2">
        <v>45067</v>
      </c>
      <c r="J6592" s="15" t="str">
        <f>MID(Tabla1[[#This Row],[HORA]],1,5)</f>
        <v>18:45</v>
      </c>
      <c r="K6592" s="16">
        <f>IF(Tabla1[[#This Row],[FECHA]]=I6593,IF(J6593-J6592&gt;0,(J6593-J6592)*1440,0),0)</f>
        <v>3.9999999999999858</v>
      </c>
      <c r="L6592" s="14">
        <f>2+L6333-Datos!$C$8</f>
        <v>7.8599999999999994</v>
      </c>
      <c r="M6592" s="13" t="s">
        <v>56184</v>
      </c>
      <c r="N6592" s="1" t="s">
        <v>2078</v>
      </c>
      <c r="O6592" s="1">
        <v>12.5</v>
      </c>
      <c r="P6592" s="1" t="s">
        <v>170</v>
      </c>
      <c r="Q6592" s="4" t="s">
        <v>21</v>
      </c>
    </row>
    <row r="6593" spans="1:17" ht="22.5" x14ac:dyDescent="0.25">
      <c r="A6593" s="3">
        <v>7721</v>
      </c>
      <c r="B6593" s="1" t="s">
        <v>24168</v>
      </c>
      <c r="C6593" s="1" t="s">
        <v>15</v>
      </c>
      <c r="D6593" s="1" t="s">
        <v>228</v>
      </c>
      <c r="E6593" s="1">
        <v>70024616</v>
      </c>
      <c r="F6593" s="1" t="s">
        <v>24169</v>
      </c>
      <c r="G6593" s="1">
        <v>2235447</v>
      </c>
      <c r="H6593" s="1" t="s">
        <v>11561</v>
      </c>
      <c r="I6593" s="2">
        <v>45067</v>
      </c>
      <c r="J6593" s="15" t="str">
        <f>MID(Tabla1[[#This Row],[HORA]],1,5)</f>
        <v>18:49</v>
      </c>
      <c r="K6593" s="16">
        <f>IF(Tabla1[[#This Row],[FECHA]]=I6594,IF(J6594-J6593&gt;0,(J6594-J6593)*1440,0),0)</f>
        <v>2.0000000000001528</v>
      </c>
      <c r="L6593" s="14">
        <f>2+L6334-Datos!$C$8</f>
        <v>5.0199999999999996</v>
      </c>
      <c r="M6593" s="13" t="s">
        <v>56188</v>
      </c>
      <c r="N6593" s="1" t="s">
        <v>3468</v>
      </c>
      <c r="O6593" s="1">
        <v>10</v>
      </c>
      <c r="P6593" s="1" t="s">
        <v>300</v>
      </c>
      <c r="Q6593" s="4" t="s">
        <v>21</v>
      </c>
    </row>
    <row r="6594" spans="1:17" ht="22.5" x14ac:dyDescent="0.25">
      <c r="A6594" s="3">
        <v>15981</v>
      </c>
      <c r="B6594" s="1" t="s">
        <v>48592</v>
      </c>
      <c r="C6594" s="1" t="s">
        <v>15</v>
      </c>
      <c r="D6594" s="1" t="s">
        <v>23</v>
      </c>
      <c r="E6594" s="1">
        <v>20603217617</v>
      </c>
      <c r="F6594" s="1" t="s">
        <v>48593</v>
      </c>
      <c r="G6594" s="1">
        <v>2235448</v>
      </c>
      <c r="H6594" s="1" t="s">
        <v>48594</v>
      </c>
      <c r="I6594" s="2">
        <v>45067</v>
      </c>
      <c r="J6594" s="15" t="str">
        <f>MID(Tabla1[[#This Row],[HORA]],1,5)</f>
        <v>18:51</v>
      </c>
      <c r="K6594" s="16">
        <f>IF(Tabla1[[#This Row],[FECHA]]=I6595,IF(J6595-J6594&gt;0,(J6595-J6594)*1440,0),0)</f>
        <v>1.999999999999833</v>
      </c>
      <c r="L6594" s="14">
        <f>2+L6335-Datos!$C$8</f>
        <v>5.96</v>
      </c>
      <c r="M6594" s="13" t="s">
        <v>56190</v>
      </c>
      <c r="N6594" s="1" t="s">
        <v>48595</v>
      </c>
      <c r="O6594" s="1">
        <v>15</v>
      </c>
      <c r="P6594" s="1" t="s">
        <v>986</v>
      </c>
      <c r="Q6594" s="4" t="s">
        <v>21</v>
      </c>
    </row>
    <row r="6595" spans="1:17" ht="22.5" x14ac:dyDescent="0.25">
      <c r="A6595" s="3">
        <v>2183</v>
      </c>
      <c r="B6595" s="1" t="s">
        <v>6651</v>
      </c>
      <c r="C6595" s="1" t="s">
        <v>15</v>
      </c>
      <c r="D6595" s="1" t="s">
        <v>40</v>
      </c>
      <c r="E6595" s="1">
        <v>74859137</v>
      </c>
      <c r="F6595" s="1" t="s">
        <v>6652</v>
      </c>
      <c r="G6595" s="1">
        <v>74859137</v>
      </c>
      <c r="H6595" s="1" t="s">
        <v>6652</v>
      </c>
      <c r="I6595" s="2">
        <v>45067</v>
      </c>
      <c r="J6595" s="15" t="str">
        <f>MID(Tabla1[[#This Row],[HORA]],1,5)</f>
        <v>18:53</v>
      </c>
      <c r="K6595" s="16">
        <f>IF(Tabla1[[#This Row],[FECHA]]=I6596,IF(J6596-J6595&gt;0,(J6596-J6595)*1440,0),0)</f>
        <v>0</v>
      </c>
      <c r="L6595" s="14">
        <f>2+L6336-Datos!$C$8</f>
        <v>6.2</v>
      </c>
      <c r="M6595" s="13" t="s">
        <v>56192</v>
      </c>
      <c r="N6595" s="1" t="s">
        <v>1715</v>
      </c>
      <c r="O6595" s="1">
        <v>15</v>
      </c>
      <c r="P6595" s="1" t="s">
        <v>986</v>
      </c>
      <c r="Q6595" s="4" t="s">
        <v>21</v>
      </c>
    </row>
    <row r="6596" spans="1:17" ht="22.5" x14ac:dyDescent="0.25">
      <c r="A6596" s="3">
        <v>7722</v>
      </c>
      <c r="B6596" s="1" t="s">
        <v>24170</v>
      </c>
      <c r="C6596" s="1" t="s">
        <v>15</v>
      </c>
      <c r="D6596" s="1" t="s">
        <v>71</v>
      </c>
      <c r="E6596" s="1">
        <v>41269537</v>
      </c>
      <c r="F6596" s="1" t="s">
        <v>24171</v>
      </c>
      <c r="G6596" s="1">
        <v>2235449</v>
      </c>
      <c r="H6596" s="1" t="s">
        <v>24172</v>
      </c>
      <c r="I6596" s="2">
        <v>45067</v>
      </c>
      <c r="J6596" s="15" t="str">
        <f>MID(Tabla1[[#This Row],[HORA]],1,5)</f>
        <v>18:53</v>
      </c>
      <c r="K6596" s="16">
        <f>IF(Tabla1[[#This Row],[FECHA]]=I6597,IF(J6597-J6596&gt;0,(J6597-J6596)*1440,0),0)</f>
        <v>22.999999999999918</v>
      </c>
      <c r="L6596" s="14">
        <f>2+L6337-Datos!$C$8</f>
        <v>3.87</v>
      </c>
      <c r="M6596" s="13" t="s">
        <v>56192</v>
      </c>
      <c r="N6596" s="1" t="s">
        <v>3569</v>
      </c>
      <c r="O6596" s="1">
        <v>20</v>
      </c>
      <c r="P6596" s="1" t="s">
        <v>300</v>
      </c>
      <c r="Q6596" s="4" t="s">
        <v>21</v>
      </c>
    </row>
    <row r="6597" spans="1:17" ht="22.5" x14ac:dyDescent="0.25">
      <c r="A6597" s="3">
        <v>713</v>
      </c>
      <c r="B6597" s="1" t="s">
        <v>1637</v>
      </c>
      <c r="C6597" s="1" t="s">
        <v>15</v>
      </c>
      <c r="D6597" s="1" t="s">
        <v>23</v>
      </c>
      <c r="E6597" s="1">
        <v>16665475</v>
      </c>
      <c r="F6597" s="1" t="s">
        <v>126</v>
      </c>
      <c r="G6597" s="1">
        <v>75322040</v>
      </c>
      <c r="H6597" s="1" t="s">
        <v>1638</v>
      </c>
      <c r="I6597" s="2">
        <v>45067</v>
      </c>
      <c r="J6597" s="15" t="str">
        <f>MID(Tabla1[[#This Row],[HORA]],1,5)</f>
        <v>19:16</v>
      </c>
      <c r="K6597" s="16">
        <f>IF(Tabla1[[#This Row],[FECHA]]=I6598,IF(J6598-J6597&gt;0,(J6598-J6597)*1440,0),0)</f>
        <v>2.0000000000001528</v>
      </c>
      <c r="L6597" s="14">
        <f>2+L6338-Datos!$C$8</f>
        <v>5.1100000000000003</v>
      </c>
      <c r="M6597" s="13" t="s">
        <v>56215</v>
      </c>
      <c r="N6597" s="1" t="s">
        <v>1145</v>
      </c>
      <c r="O6597" s="1">
        <v>0</v>
      </c>
      <c r="P6597" s="1" t="s">
        <v>986</v>
      </c>
      <c r="Q6597" s="4" t="s">
        <v>21</v>
      </c>
    </row>
    <row r="6598" spans="1:17" ht="22.5" x14ac:dyDescent="0.25">
      <c r="A6598" s="3">
        <v>7723</v>
      </c>
      <c r="B6598" s="1" t="s">
        <v>24173</v>
      </c>
      <c r="C6598" s="1" t="s">
        <v>15</v>
      </c>
      <c r="D6598" s="1" t="s">
        <v>61</v>
      </c>
      <c r="E6598" s="1">
        <v>46853487</v>
      </c>
      <c r="F6598" s="1" t="s">
        <v>24174</v>
      </c>
      <c r="G6598" s="1">
        <v>46087320</v>
      </c>
      <c r="H6598" s="1" t="s">
        <v>18177</v>
      </c>
      <c r="I6598" s="2">
        <v>45067</v>
      </c>
      <c r="J6598" s="15" t="str">
        <f>MID(Tabla1[[#This Row],[HORA]],1,5)</f>
        <v>19:18</v>
      </c>
      <c r="K6598" s="16">
        <f>IF(Tabla1[[#This Row],[FECHA]]=I6599,IF(J6599-J6598&gt;0,(J6599-J6598)*1440,0),0)</f>
        <v>2.9999999999999893</v>
      </c>
      <c r="L6598" s="14">
        <f>2+L6339-Datos!$C$8</f>
        <v>4.8000000000000007</v>
      </c>
      <c r="M6598" s="13" t="s">
        <v>56217</v>
      </c>
      <c r="N6598" s="1" t="s">
        <v>24175</v>
      </c>
      <c r="O6598" s="1">
        <v>15</v>
      </c>
      <c r="P6598" s="1" t="s">
        <v>300</v>
      </c>
      <c r="Q6598" s="4" t="s">
        <v>21</v>
      </c>
    </row>
    <row r="6599" spans="1:17" ht="22.5" x14ac:dyDescent="0.25">
      <c r="A6599" s="3">
        <v>7724</v>
      </c>
      <c r="B6599" s="1" t="s">
        <v>24176</v>
      </c>
      <c r="C6599" s="1" t="s">
        <v>15</v>
      </c>
      <c r="D6599" s="1" t="s">
        <v>40</v>
      </c>
      <c r="E6599" s="1">
        <v>75029254</v>
      </c>
      <c r="F6599" s="1" t="s">
        <v>24177</v>
      </c>
      <c r="G6599" s="1">
        <v>42237544</v>
      </c>
      <c r="H6599" s="1" t="s">
        <v>6787</v>
      </c>
      <c r="I6599" s="2">
        <v>45067</v>
      </c>
      <c r="J6599" s="15" t="str">
        <f>MID(Tabla1[[#This Row],[HORA]],1,5)</f>
        <v>19:21</v>
      </c>
      <c r="K6599" s="16">
        <f>IF(Tabla1[[#This Row],[FECHA]]=I6600,IF(J6600-J6599&gt;0,(J6600-J6599)*1440,0),0)</f>
        <v>2.9999999999998295</v>
      </c>
      <c r="L6599" s="14">
        <f>2+L6340-Datos!$C$8</f>
        <v>6.18</v>
      </c>
      <c r="M6599" s="13" t="s">
        <v>56220</v>
      </c>
      <c r="N6599" s="1" t="s">
        <v>24178</v>
      </c>
      <c r="O6599" s="1">
        <v>40</v>
      </c>
      <c r="P6599" s="1" t="s">
        <v>300</v>
      </c>
      <c r="Q6599" s="4" t="s">
        <v>21</v>
      </c>
    </row>
    <row r="6600" spans="1:17" ht="22.5" x14ac:dyDescent="0.25">
      <c r="A6600" s="3">
        <v>2184</v>
      </c>
      <c r="B6600" s="1" t="s">
        <v>6653</v>
      </c>
      <c r="C6600" s="1" t="s">
        <v>15</v>
      </c>
      <c r="D6600" s="1" t="s">
        <v>40</v>
      </c>
      <c r="E6600" s="1">
        <v>41280351</v>
      </c>
      <c r="F6600" s="1" t="s">
        <v>6654</v>
      </c>
      <c r="G6600" s="1">
        <v>41280351</v>
      </c>
      <c r="H6600" s="1" t="s">
        <v>6654</v>
      </c>
      <c r="I6600" s="2">
        <v>45067</v>
      </c>
      <c r="J6600" s="15" t="str">
        <f>MID(Tabla1[[#This Row],[HORA]],1,5)</f>
        <v>19:24</v>
      </c>
      <c r="K6600" s="16">
        <f>IF(Tabla1[[#This Row],[FECHA]]=I6601,IF(J6601-J6600&gt;0,(J6601-J6600)*1440,0),0)</f>
        <v>1.0000000000001563</v>
      </c>
      <c r="L6600" s="14">
        <f>2+L6341-Datos!$C$8</f>
        <v>6.12</v>
      </c>
      <c r="M6600" s="13" t="s">
        <v>56223</v>
      </c>
      <c r="N6600" s="1" t="s">
        <v>1715</v>
      </c>
      <c r="O6600" s="1">
        <v>15</v>
      </c>
      <c r="P6600" s="1" t="s">
        <v>986</v>
      </c>
      <c r="Q6600" s="4" t="s">
        <v>21</v>
      </c>
    </row>
    <row r="6601" spans="1:17" ht="22.5" x14ac:dyDescent="0.25">
      <c r="A6601" s="3">
        <v>7725</v>
      </c>
      <c r="B6601" s="1" t="s">
        <v>24179</v>
      </c>
      <c r="C6601" s="1" t="s">
        <v>15</v>
      </c>
      <c r="D6601" s="1" t="s">
        <v>23</v>
      </c>
      <c r="E6601" s="1">
        <v>46534980</v>
      </c>
      <c r="F6601" s="1" t="s">
        <v>24180</v>
      </c>
      <c r="G6601" s="1">
        <v>2235454</v>
      </c>
      <c r="H6601" s="1" t="s">
        <v>24181</v>
      </c>
      <c r="I6601" s="2">
        <v>45067</v>
      </c>
      <c r="J6601" s="15" t="str">
        <f>MID(Tabla1[[#This Row],[HORA]],1,5)</f>
        <v>19:25</v>
      </c>
      <c r="K6601" s="16">
        <f>IF(Tabla1[[#This Row],[FECHA]]=I6602,IF(J6602-J6601&gt;0,(J6602-J6601)*1440,0),0)</f>
        <v>1.9999999999999929</v>
      </c>
      <c r="L6601" s="14">
        <f>2+L6342-Datos!$C$8</f>
        <v>6.0200000000000005</v>
      </c>
      <c r="M6601" s="13" t="s">
        <v>56224</v>
      </c>
      <c r="N6601" s="1" t="s">
        <v>17237</v>
      </c>
      <c r="O6601" s="1">
        <v>20</v>
      </c>
      <c r="P6601" s="1" t="s">
        <v>300</v>
      </c>
      <c r="Q6601" s="4" t="s">
        <v>21</v>
      </c>
    </row>
    <row r="6602" spans="1:17" ht="22.5" x14ac:dyDescent="0.25">
      <c r="A6602" s="3">
        <v>714</v>
      </c>
      <c r="B6602" s="1" t="s">
        <v>1639</v>
      </c>
      <c r="C6602" s="1" t="s">
        <v>15</v>
      </c>
      <c r="D6602" s="1" t="s">
        <v>40</v>
      </c>
      <c r="E6602" s="1">
        <v>16421143</v>
      </c>
      <c r="F6602" s="1" t="s">
        <v>135</v>
      </c>
      <c r="G6602" s="1">
        <v>2235455</v>
      </c>
      <c r="H6602" s="1" t="s">
        <v>1640</v>
      </c>
      <c r="I6602" s="2">
        <v>45067</v>
      </c>
      <c r="J6602" s="15" t="str">
        <f>MID(Tabla1[[#This Row],[HORA]],1,5)</f>
        <v>19:27</v>
      </c>
      <c r="K6602" s="16">
        <f>IF(Tabla1[[#This Row],[FECHA]]=I6603,IF(J6603-J6602&gt;0,(J6603-J6602)*1440,0),0)</f>
        <v>1.9999999999999929</v>
      </c>
      <c r="L6602" s="14">
        <f>2+L6343-Datos!$C$8</f>
        <v>3.7300000000000004</v>
      </c>
      <c r="M6602" s="13" t="s">
        <v>56226</v>
      </c>
      <c r="N6602" s="1" t="s">
        <v>1531</v>
      </c>
      <c r="O6602" s="1">
        <v>0</v>
      </c>
      <c r="P6602" s="1" t="s">
        <v>986</v>
      </c>
      <c r="Q6602" s="4" t="s">
        <v>21</v>
      </c>
    </row>
    <row r="6603" spans="1:17" ht="22.5" x14ac:dyDescent="0.25">
      <c r="A6603" s="3">
        <v>7726</v>
      </c>
      <c r="B6603" s="1" t="s">
        <v>24182</v>
      </c>
      <c r="C6603" s="1" t="s">
        <v>15</v>
      </c>
      <c r="D6603" s="1" t="s">
        <v>77</v>
      </c>
      <c r="E6603" s="1">
        <v>70833756</v>
      </c>
      <c r="F6603" s="1" t="s">
        <v>17861</v>
      </c>
      <c r="G6603" s="1">
        <v>2235456</v>
      </c>
      <c r="H6603" s="1" t="s">
        <v>17862</v>
      </c>
      <c r="I6603" s="2">
        <v>45067</v>
      </c>
      <c r="J6603" s="15" t="str">
        <f>MID(Tabla1[[#This Row],[HORA]],1,5)</f>
        <v>19:29</v>
      </c>
      <c r="K6603" s="16">
        <f>IF(Tabla1[[#This Row],[FECHA]]=I6604,IF(J6604-J6603&gt;0,(J6604-J6603)*1440,0),0)</f>
        <v>0.99999999999999645</v>
      </c>
      <c r="L6603" s="14">
        <f>2+L6344-Datos!$C$8</f>
        <v>5.0199999999999996</v>
      </c>
      <c r="M6603" s="13" t="s">
        <v>56228</v>
      </c>
      <c r="N6603" s="1" t="s">
        <v>3975</v>
      </c>
      <c r="O6603" s="1">
        <v>30</v>
      </c>
      <c r="P6603" s="1" t="s">
        <v>300</v>
      </c>
      <c r="Q6603" s="4" t="s">
        <v>21</v>
      </c>
    </row>
    <row r="6604" spans="1:17" ht="22.5" x14ac:dyDescent="0.25">
      <c r="A6604" s="3">
        <v>13566</v>
      </c>
      <c r="B6604" s="1" t="s">
        <v>41742</v>
      </c>
      <c r="C6604" s="1" t="s">
        <v>15</v>
      </c>
      <c r="D6604" s="1" t="s">
        <v>257</v>
      </c>
      <c r="E6604" s="1">
        <v>9048212</v>
      </c>
      <c r="F6604" s="1" t="s">
        <v>41743</v>
      </c>
      <c r="G6604" s="1">
        <v>2235253</v>
      </c>
      <c r="H6604" s="1" t="s">
        <v>41744</v>
      </c>
      <c r="I6604" s="2">
        <v>45067</v>
      </c>
      <c r="J6604" s="15" t="str">
        <f>MID(Tabla1[[#This Row],[HORA]],1,5)</f>
        <v>19:30</v>
      </c>
      <c r="K6604" s="16">
        <f>IF(Tabla1[[#This Row],[FECHA]]=I6605,IF(J6605-J6604&gt;0,(J6605-J6604)*1440,0),0)</f>
        <v>2.9999999999999893</v>
      </c>
      <c r="L6604" s="14">
        <f>2+L6345-Datos!$C$8</f>
        <v>4.03</v>
      </c>
      <c r="M6604" s="13" t="s">
        <v>56229</v>
      </c>
      <c r="N6604" s="1" t="s">
        <v>41745</v>
      </c>
      <c r="O6604" s="1">
        <v>30</v>
      </c>
      <c r="P6604" s="1" t="s">
        <v>1511</v>
      </c>
      <c r="Q6604" s="4" t="s">
        <v>21</v>
      </c>
    </row>
    <row r="6605" spans="1:17" ht="22.5" x14ac:dyDescent="0.25">
      <c r="A6605" s="3">
        <v>7727</v>
      </c>
      <c r="B6605" s="1" t="s">
        <v>24183</v>
      </c>
      <c r="C6605" s="1" t="s">
        <v>15</v>
      </c>
      <c r="D6605" s="1" t="s">
        <v>40</v>
      </c>
      <c r="E6605" s="1">
        <v>40124243</v>
      </c>
      <c r="F6605" s="1" t="s">
        <v>24184</v>
      </c>
      <c r="G6605" s="1">
        <v>2235458</v>
      </c>
      <c r="H6605" s="1" t="s">
        <v>24185</v>
      </c>
      <c r="I6605" s="2">
        <v>45067</v>
      </c>
      <c r="J6605" s="15" t="str">
        <f>MID(Tabla1[[#This Row],[HORA]],1,5)</f>
        <v>19:33</v>
      </c>
      <c r="K6605" s="16">
        <f>IF(Tabla1[[#This Row],[FECHA]]=I6606,IF(J6606-J6605&gt;0,(J6606-J6605)*1440,0),0)</f>
        <v>1.9999999999999929</v>
      </c>
      <c r="L6605" s="14">
        <f>2+L6346-Datos!$C$8</f>
        <v>7.04</v>
      </c>
      <c r="M6605" s="13" t="s">
        <v>56232</v>
      </c>
      <c r="N6605" s="1" t="s">
        <v>24186</v>
      </c>
      <c r="O6605" s="1">
        <v>15</v>
      </c>
      <c r="P6605" s="1" t="s">
        <v>300</v>
      </c>
      <c r="Q6605" s="4" t="s">
        <v>21</v>
      </c>
    </row>
    <row r="6606" spans="1:17" ht="22.5" x14ac:dyDescent="0.25">
      <c r="A6606" s="3">
        <v>7728</v>
      </c>
      <c r="B6606" s="1" t="s">
        <v>24187</v>
      </c>
      <c r="C6606" s="1" t="s">
        <v>15</v>
      </c>
      <c r="D6606" s="1" t="s">
        <v>71</v>
      </c>
      <c r="E6606" s="1">
        <v>74845520</v>
      </c>
      <c r="F6606" s="1" t="s">
        <v>23406</v>
      </c>
      <c r="G6606" s="1">
        <v>0</v>
      </c>
      <c r="H6606" s="1" t="s">
        <v>1788</v>
      </c>
      <c r="I6606" s="2">
        <v>45067</v>
      </c>
      <c r="J6606" s="15" t="str">
        <f>MID(Tabla1[[#This Row],[HORA]],1,5)</f>
        <v>19:35</v>
      </c>
      <c r="K6606" s="16">
        <f>IF(Tabla1[[#This Row],[FECHA]]=I6607,IF(J6607-J6606&gt;0,(J6607-J6606)*1440,0),0)</f>
        <v>9.0000000000001279</v>
      </c>
      <c r="L6606" s="14">
        <f>2+L6347-Datos!$C$8</f>
        <v>9.1000000000000014</v>
      </c>
      <c r="M6606" s="13" t="s">
        <v>56234</v>
      </c>
      <c r="N6606" s="1" t="s">
        <v>1715</v>
      </c>
      <c r="O6606" s="1">
        <v>15</v>
      </c>
      <c r="P6606" s="1" t="s">
        <v>300</v>
      </c>
      <c r="Q6606" s="4" t="s">
        <v>21</v>
      </c>
    </row>
    <row r="6607" spans="1:17" ht="22.5" x14ac:dyDescent="0.25">
      <c r="A6607" s="3">
        <v>204</v>
      </c>
      <c r="B6607" s="1" t="s">
        <v>499</v>
      </c>
      <c r="C6607" s="1" t="s">
        <v>15</v>
      </c>
      <c r="D6607" s="1" t="s">
        <v>77</v>
      </c>
      <c r="E6607" s="1">
        <v>2235461</v>
      </c>
      <c r="F6607" s="1" t="s">
        <v>302</v>
      </c>
      <c r="G6607" s="1">
        <v>2235462</v>
      </c>
      <c r="H6607" s="1" t="s">
        <v>500</v>
      </c>
      <c r="I6607" s="2">
        <v>45067</v>
      </c>
      <c r="J6607" s="15" t="str">
        <f>MID(Tabla1[[#This Row],[HORA]],1,5)</f>
        <v>19:44</v>
      </c>
      <c r="K6607" s="16">
        <f>IF(Tabla1[[#This Row],[FECHA]]=I6608,IF(J6608-J6607&gt;0,(J6608-J6607)*1440,0),0)</f>
        <v>0</v>
      </c>
      <c r="L6607" s="14">
        <f>2+L6348-Datos!$C$8</f>
        <v>4.9700000000000006</v>
      </c>
      <c r="M6607" s="13" t="s">
        <v>56243</v>
      </c>
      <c r="N6607" s="1" t="s">
        <v>501</v>
      </c>
      <c r="O6607" s="1">
        <v>0</v>
      </c>
      <c r="P6607" s="1" t="s">
        <v>300</v>
      </c>
      <c r="Q6607" s="4" t="s">
        <v>21</v>
      </c>
    </row>
    <row r="6608" spans="1:17" ht="22.5" x14ac:dyDescent="0.25">
      <c r="A6608" s="3">
        <v>205</v>
      </c>
      <c r="B6608" s="1" t="s">
        <v>502</v>
      </c>
      <c r="C6608" s="1" t="s">
        <v>15</v>
      </c>
      <c r="D6608" s="1" t="s">
        <v>33</v>
      </c>
      <c r="E6608" s="1">
        <v>2235463</v>
      </c>
      <c r="F6608" s="1" t="s">
        <v>302</v>
      </c>
      <c r="G6608" s="1">
        <v>2235464</v>
      </c>
      <c r="H6608" s="1" t="s">
        <v>503</v>
      </c>
      <c r="I6608" s="2">
        <v>45067</v>
      </c>
      <c r="J6608" s="15" t="str">
        <f>MID(Tabla1[[#This Row],[HORA]],1,5)</f>
        <v>19:44</v>
      </c>
      <c r="K6608" s="16">
        <f>IF(Tabla1[[#This Row],[FECHA]]=I6609,IF(J6609-J6608&gt;0,(J6609-J6608)*1440,0),0)</f>
        <v>12.999999999999794</v>
      </c>
      <c r="L6608" s="14">
        <f>2+L6349-Datos!$C$8</f>
        <v>4.78</v>
      </c>
      <c r="M6608" s="13" t="s">
        <v>56243</v>
      </c>
      <c r="N6608" s="1" t="s">
        <v>504</v>
      </c>
      <c r="O6608" s="1">
        <v>0</v>
      </c>
      <c r="P6608" s="1" t="s">
        <v>300</v>
      </c>
      <c r="Q6608" s="4" t="s">
        <v>21</v>
      </c>
    </row>
    <row r="6609" spans="1:17" ht="22.5" x14ac:dyDescent="0.25">
      <c r="A6609" s="3">
        <v>13568</v>
      </c>
      <c r="B6609" s="1" t="s">
        <v>41750</v>
      </c>
      <c r="C6609" s="1" t="s">
        <v>15</v>
      </c>
      <c r="D6609" s="1" t="s">
        <v>228</v>
      </c>
      <c r="E6609" s="1">
        <v>48255429</v>
      </c>
      <c r="F6609" s="1" t="s">
        <v>41751</v>
      </c>
      <c r="G6609" s="1">
        <v>43984341</v>
      </c>
      <c r="H6609" s="1" t="s">
        <v>41752</v>
      </c>
      <c r="I6609" s="2">
        <v>45067</v>
      </c>
      <c r="J6609" s="15" t="str">
        <f>MID(Tabla1[[#This Row],[HORA]],1,5)</f>
        <v>19:57</v>
      </c>
      <c r="K6609" s="16">
        <f>IF(Tabla1[[#This Row],[FECHA]]=I6610,IF(J6610-J6609&gt;0,(J6610-J6609)*1440,0),0)</f>
        <v>0.99999999999999645</v>
      </c>
      <c r="L6609" s="14">
        <f>2+L6350-Datos!$C$8</f>
        <v>6.87</v>
      </c>
      <c r="M6609" s="13" t="s">
        <v>56256</v>
      </c>
      <c r="N6609" s="1" t="s">
        <v>41753</v>
      </c>
      <c r="O6609" s="1">
        <v>3</v>
      </c>
      <c r="P6609" s="1" t="s">
        <v>1511</v>
      </c>
      <c r="Q6609" s="4" t="s">
        <v>21</v>
      </c>
    </row>
    <row r="6610" spans="1:17" ht="22.5" x14ac:dyDescent="0.25">
      <c r="A6610" s="3">
        <v>7729</v>
      </c>
      <c r="B6610" s="1" t="s">
        <v>24188</v>
      </c>
      <c r="C6610" s="1" t="s">
        <v>15</v>
      </c>
      <c r="D6610" s="1" t="s">
        <v>40</v>
      </c>
      <c r="E6610" s="1">
        <v>75780404</v>
      </c>
      <c r="F6610" s="1" t="s">
        <v>24189</v>
      </c>
      <c r="G6610" s="1">
        <v>3692440</v>
      </c>
      <c r="H6610" s="1" t="s">
        <v>24190</v>
      </c>
      <c r="I6610" s="2">
        <v>45067</v>
      </c>
      <c r="J6610" s="15" t="str">
        <f>MID(Tabla1[[#This Row],[HORA]],1,5)</f>
        <v>19:58</v>
      </c>
      <c r="K6610" s="16">
        <f>IF(Tabla1[[#This Row],[FECHA]]=I6611,IF(J6611-J6610&gt;0,(J6611-J6610)*1440,0),0)</f>
        <v>6.9999999999999751</v>
      </c>
      <c r="L6610" s="14">
        <f>2+L6351-Datos!$C$8</f>
        <v>4.21</v>
      </c>
      <c r="M6610" s="13" t="s">
        <v>56257</v>
      </c>
      <c r="N6610" s="1" t="s">
        <v>24191</v>
      </c>
      <c r="O6610" s="1">
        <v>30</v>
      </c>
      <c r="P6610" s="1" t="s">
        <v>300</v>
      </c>
      <c r="Q6610" s="4" t="s">
        <v>21</v>
      </c>
    </row>
    <row r="6611" spans="1:17" ht="22.5" x14ac:dyDescent="0.25">
      <c r="A6611" s="3">
        <v>7730</v>
      </c>
      <c r="B6611" s="1" t="s">
        <v>24192</v>
      </c>
      <c r="C6611" s="1" t="s">
        <v>15</v>
      </c>
      <c r="D6611" s="1" t="s">
        <v>82</v>
      </c>
      <c r="E6611" s="1">
        <v>45067673</v>
      </c>
      <c r="F6611" s="1" t="s">
        <v>24193</v>
      </c>
      <c r="G6611" s="1">
        <v>2235467</v>
      </c>
      <c r="H6611" s="1" t="s">
        <v>24194</v>
      </c>
      <c r="I6611" s="2">
        <v>45067</v>
      </c>
      <c r="J6611" s="15" t="str">
        <f>MID(Tabla1[[#This Row],[HORA]],1,5)</f>
        <v>20:05</v>
      </c>
      <c r="K6611" s="16">
        <f>IF(Tabla1[[#This Row],[FECHA]]=I6612,IF(J6612-J6611&gt;0,(J6612-J6611)*1440,0),0)</f>
        <v>33.000000000000043</v>
      </c>
      <c r="L6611" s="14">
        <f>2+L6352-Datos!$C$8</f>
        <v>5.94</v>
      </c>
      <c r="M6611" s="13" t="s">
        <v>56264</v>
      </c>
      <c r="N6611" s="1" t="s">
        <v>24195</v>
      </c>
      <c r="O6611" s="1">
        <v>30</v>
      </c>
      <c r="P6611" s="1" t="s">
        <v>300</v>
      </c>
      <c r="Q6611" s="4" t="s">
        <v>21</v>
      </c>
    </row>
    <row r="6612" spans="1:17" ht="22.5" x14ac:dyDescent="0.25">
      <c r="A6612" s="3">
        <v>7731</v>
      </c>
      <c r="B6612" s="1" t="s">
        <v>24196</v>
      </c>
      <c r="C6612" s="1" t="s">
        <v>15</v>
      </c>
      <c r="D6612" s="1" t="s">
        <v>33</v>
      </c>
      <c r="E6612" s="1">
        <v>8151298</v>
      </c>
      <c r="F6612" s="1" t="s">
        <v>13093</v>
      </c>
      <c r="G6612" s="1">
        <v>2235469</v>
      </c>
      <c r="H6612" s="1" t="s">
        <v>1965</v>
      </c>
      <c r="I6612" s="2">
        <v>45067</v>
      </c>
      <c r="J6612" s="15" t="str">
        <f>MID(Tabla1[[#This Row],[HORA]],1,5)</f>
        <v>20:38</v>
      </c>
      <c r="K6612" s="16">
        <f>IF(Tabla1[[#This Row],[FECHA]]=I6613,IF(J6613-J6612&gt;0,(J6613-J6612)*1440,0),0)</f>
        <v>15.000000000000107</v>
      </c>
      <c r="L6612" s="14">
        <f>2+L6353-Datos!$C$8</f>
        <v>7.8000000000000007</v>
      </c>
      <c r="M6612" s="13" t="s">
        <v>56297</v>
      </c>
      <c r="N6612" s="1" t="s">
        <v>24197</v>
      </c>
      <c r="O6612" s="1">
        <v>40</v>
      </c>
      <c r="P6612" s="1" t="s">
        <v>300</v>
      </c>
      <c r="Q6612" s="4" t="s">
        <v>21</v>
      </c>
    </row>
    <row r="6613" spans="1:17" ht="22.5" x14ac:dyDescent="0.25">
      <c r="A6613" s="3">
        <v>17144</v>
      </c>
      <c r="B6613" s="1" t="s">
        <v>51741</v>
      </c>
      <c r="C6613" s="1" t="s">
        <v>15</v>
      </c>
      <c r="D6613" s="1" t="s">
        <v>82</v>
      </c>
      <c r="E6613" s="1">
        <v>20606904381</v>
      </c>
      <c r="F6613" s="1" t="s">
        <v>47678</v>
      </c>
      <c r="G6613" s="1">
        <v>373437</v>
      </c>
      <c r="H6613" s="1" t="s">
        <v>47679</v>
      </c>
      <c r="I6613" s="2">
        <v>45067</v>
      </c>
      <c r="J6613" s="15" t="str">
        <f>MID(Tabla1[[#This Row],[HORA]],1,5)</f>
        <v>20:53</v>
      </c>
      <c r="K6613" s="16">
        <f>IF(Tabla1[[#This Row],[FECHA]]=I6614,IF(J6614-J6613&gt;0,(J6614-J6613)*1440,0),0)</f>
        <v>1.9999999999999929</v>
      </c>
      <c r="L6613" s="14">
        <f>2+L6354-Datos!$C$8</f>
        <v>5.0999999999999996</v>
      </c>
      <c r="M6613" s="13" t="s">
        <v>56312</v>
      </c>
      <c r="N6613" s="1" t="s">
        <v>51742</v>
      </c>
      <c r="O6613" s="1">
        <v>40</v>
      </c>
      <c r="P6613" s="1" t="s">
        <v>300</v>
      </c>
      <c r="Q6613" s="4" t="s">
        <v>21</v>
      </c>
    </row>
    <row r="6614" spans="1:17" ht="22.5" x14ac:dyDescent="0.25">
      <c r="A6614" s="3">
        <v>7732</v>
      </c>
      <c r="B6614" s="1" t="s">
        <v>24198</v>
      </c>
      <c r="C6614" s="1" t="s">
        <v>15</v>
      </c>
      <c r="D6614" s="1" t="s">
        <v>82</v>
      </c>
      <c r="E6614" s="1">
        <v>40337644</v>
      </c>
      <c r="F6614" s="1" t="s">
        <v>24199</v>
      </c>
      <c r="G6614" s="1">
        <v>0</v>
      </c>
      <c r="H6614" s="1" t="s">
        <v>1788</v>
      </c>
      <c r="I6614" s="2">
        <v>45067</v>
      </c>
      <c r="J6614" s="15" t="str">
        <f>MID(Tabla1[[#This Row],[HORA]],1,5)</f>
        <v>20:55</v>
      </c>
      <c r="K6614" s="16">
        <f>IF(Tabla1[[#This Row],[FECHA]]=I6615,IF(J6615-J6614&gt;0,(J6615-J6614)*1440,0),0)</f>
        <v>0</v>
      </c>
      <c r="L6614" s="14">
        <f>2+L6355-Datos!$C$8</f>
        <v>5.76</v>
      </c>
      <c r="M6614" s="13" t="s">
        <v>56314</v>
      </c>
      <c r="N6614" s="1" t="s">
        <v>1715</v>
      </c>
      <c r="O6614" s="1">
        <v>30</v>
      </c>
      <c r="P6614" s="1" t="s">
        <v>300</v>
      </c>
      <c r="Q6614" s="4" t="s">
        <v>21</v>
      </c>
    </row>
    <row r="6615" spans="1:17" ht="22.5" x14ac:dyDescent="0.25">
      <c r="A6615" s="3">
        <v>15983</v>
      </c>
      <c r="B6615" s="1" t="s">
        <v>48599</v>
      </c>
      <c r="C6615" s="1" t="s">
        <v>15</v>
      </c>
      <c r="D6615" s="1" t="s">
        <v>40</v>
      </c>
      <c r="E6615" s="1">
        <v>20605692703</v>
      </c>
      <c r="F6615" s="1" t="s">
        <v>48600</v>
      </c>
      <c r="G6615" s="1">
        <v>0</v>
      </c>
      <c r="H6615" s="1" t="s">
        <v>1788</v>
      </c>
      <c r="I6615" s="2">
        <v>45068</v>
      </c>
      <c r="J6615" s="15" t="str">
        <f>MID(Tabla1[[#This Row],[HORA]],1,5)</f>
        <v>06:28</v>
      </c>
      <c r="K6615" s="16">
        <f>IF(Tabla1[[#This Row],[FECHA]]=I6616,IF(J6616-J6615&gt;0,(J6616-J6615)*1440,0),0)</f>
        <v>15.000000000000027</v>
      </c>
      <c r="L6615" s="14">
        <f>2+L6356-Datos!$C$8</f>
        <v>5.7</v>
      </c>
      <c r="M6615" s="13" t="s">
        <v>5068</v>
      </c>
      <c r="N6615" s="1" t="s">
        <v>1715</v>
      </c>
      <c r="O6615" s="1">
        <v>20</v>
      </c>
      <c r="P6615" s="1" t="s">
        <v>300</v>
      </c>
      <c r="Q6615" s="4" t="s">
        <v>21</v>
      </c>
    </row>
    <row r="6616" spans="1:17" ht="22.5" x14ac:dyDescent="0.25">
      <c r="A6616" s="3">
        <v>17145</v>
      </c>
      <c r="B6616" s="1" t="s">
        <v>51743</v>
      </c>
      <c r="C6616" s="1" t="s">
        <v>15</v>
      </c>
      <c r="D6616" s="1" t="s">
        <v>77</v>
      </c>
      <c r="E6616" s="1">
        <v>10446281491</v>
      </c>
      <c r="F6616" s="1" t="s">
        <v>51744</v>
      </c>
      <c r="G6616" s="1">
        <v>44436738</v>
      </c>
      <c r="H6616" s="1" t="s">
        <v>51745</v>
      </c>
      <c r="I6616" s="2">
        <v>45068</v>
      </c>
      <c r="J6616" s="15" t="str">
        <f>MID(Tabla1[[#This Row],[HORA]],1,5)</f>
        <v>06:43</v>
      </c>
      <c r="K6616" s="16">
        <f>IF(Tabla1[[#This Row],[FECHA]]=I6617,IF(J6617-J6616&gt;0,(J6617-J6616)*1440,0),0)</f>
        <v>0.99999999999999645</v>
      </c>
      <c r="L6616" s="14">
        <f>2+L6357-Datos!$C$8</f>
        <v>3.8000000000000007</v>
      </c>
      <c r="M6616" s="13" t="s">
        <v>841</v>
      </c>
      <c r="N6616" s="1" t="s">
        <v>51746</v>
      </c>
      <c r="O6616" s="1">
        <v>40</v>
      </c>
      <c r="P6616" s="1" t="s">
        <v>27</v>
      </c>
      <c r="Q6616" s="4" t="s">
        <v>21</v>
      </c>
    </row>
    <row r="6617" spans="1:17" ht="22.5" x14ac:dyDescent="0.25">
      <c r="A6617" s="3">
        <v>7733</v>
      </c>
      <c r="B6617" s="1" t="s">
        <v>24200</v>
      </c>
      <c r="C6617" s="1" t="s">
        <v>15</v>
      </c>
      <c r="D6617" s="1" t="s">
        <v>40</v>
      </c>
      <c r="E6617" s="1">
        <v>43717777</v>
      </c>
      <c r="F6617" s="1" t="s">
        <v>24201</v>
      </c>
      <c r="G6617" s="1">
        <v>43717777</v>
      </c>
      <c r="H6617" s="1" t="s">
        <v>24201</v>
      </c>
      <c r="I6617" s="2">
        <v>45068</v>
      </c>
      <c r="J6617" s="15" t="str">
        <f>MID(Tabla1[[#This Row],[HORA]],1,5)</f>
        <v>06:44</v>
      </c>
      <c r="K6617" s="16">
        <f>IF(Tabla1[[#This Row],[FECHA]]=I6618,IF(J6618-J6617&gt;0,(J6618-J6617)*1440,0),0)</f>
        <v>0.99999999999999645</v>
      </c>
      <c r="L6617" s="14">
        <f>2+L6358-Datos!$C$8</f>
        <v>4.8100000000000005</v>
      </c>
      <c r="M6617" s="13" t="s">
        <v>5283</v>
      </c>
      <c r="N6617" s="1" t="s">
        <v>8389</v>
      </c>
      <c r="O6617" s="1">
        <v>15</v>
      </c>
      <c r="P6617" s="1" t="s">
        <v>27</v>
      </c>
      <c r="Q6617" s="4" t="s">
        <v>21</v>
      </c>
    </row>
    <row r="6618" spans="1:17" ht="22.5" x14ac:dyDescent="0.25">
      <c r="A6618" s="3">
        <v>2188</v>
      </c>
      <c r="B6618" s="1" t="s">
        <v>6663</v>
      </c>
      <c r="C6618" s="1" t="s">
        <v>15</v>
      </c>
      <c r="D6618" s="1" t="s">
        <v>40</v>
      </c>
      <c r="E6618" s="1">
        <v>80484410</v>
      </c>
      <c r="F6618" s="1" t="s">
        <v>6664</v>
      </c>
      <c r="G6618" s="1">
        <v>0</v>
      </c>
      <c r="H6618" s="1" t="s">
        <v>1788</v>
      </c>
      <c r="I6618" s="2">
        <v>45068</v>
      </c>
      <c r="J6618" s="15" t="str">
        <f>MID(Tabla1[[#This Row],[HORA]],1,5)</f>
        <v>06:45</v>
      </c>
      <c r="K6618" s="16">
        <f>IF(Tabla1[[#This Row],[FECHA]]=I6619,IF(J6619-J6618&gt;0,(J6619-J6618)*1440,0),0)</f>
        <v>0.99999999999999645</v>
      </c>
      <c r="L6618" s="14">
        <f>2+L6359-Datos!$C$8</f>
        <v>6.18</v>
      </c>
      <c r="M6618" s="13" t="s">
        <v>846</v>
      </c>
      <c r="N6618" s="1" t="s">
        <v>1715</v>
      </c>
      <c r="O6618" s="1">
        <v>25</v>
      </c>
      <c r="P6618" s="1" t="s">
        <v>300</v>
      </c>
      <c r="Q6618" s="4" t="s">
        <v>21</v>
      </c>
    </row>
    <row r="6619" spans="1:17" ht="22.5" x14ac:dyDescent="0.25">
      <c r="A6619" s="3">
        <v>15539</v>
      </c>
      <c r="B6619" s="1" t="s">
        <v>47337</v>
      </c>
      <c r="C6619" s="1" t="s">
        <v>15</v>
      </c>
      <c r="D6619" s="1" t="s">
        <v>23</v>
      </c>
      <c r="E6619" s="1">
        <v>73336029</v>
      </c>
      <c r="F6619" s="1" t="s">
        <v>47338</v>
      </c>
      <c r="G6619" s="1">
        <v>73336029</v>
      </c>
      <c r="H6619" s="1" t="s">
        <v>47338</v>
      </c>
      <c r="I6619" s="2">
        <v>45068</v>
      </c>
      <c r="J6619" s="15" t="str">
        <f>MID(Tabla1[[#This Row],[HORA]],1,5)</f>
        <v>06:46</v>
      </c>
      <c r="K6619" s="16">
        <f>IF(Tabla1[[#This Row],[FECHA]]=I6620,IF(J6620-J6619&gt;0,(J6620-J6619)*1440,0),0)</f>
        <v>2.9999999999999893</v>
      </c>
      <c r="L6619" s="14">
        <f>2+L6360-Datos!$C$8</f>
        <v>5.93</v>
      </c>
      <c r="M6619" s="13" t="s">
        <v>3112</v>
      </c>
      <c r="N6619" s="1" t="s">
        <v>2078</v>
      </c>
      <c r="O6619" s="1">
        <v>10</v>
      </c>
      <c r="P6619" s="1" t="s">
        <v>170</v>
      </c>
      <c r="Q6619" s="4" t="s">
        <v>21</v>
      </c>
    </row>
    <row r="6620" spans="1:17" ht="22.5" x14ac:dyDescent="0.25">
      <c r="A6620" s="3">
        <v>7734</v>
      </c>
      <c r="B6620" s="1" t="s">
        <v>24202</v>
      </c>
      <c r="C6620" s="1" t="s">
        <v>15</v>
      </c>
      <c r="D6620" s="1" t="s">
        <v>40</v>
      </c>
      <c r="E6620" s="1">
        <v>16545272</v>
      </c>
      <c r="F6620" s="1" t="s">
        <v>13524</v>
      </c>
      <c r="G6620" s="1">
        <v>16545272</v>
      </c>
      <c r="H6620" s="1" t="s">
        <v>13524</v>
      </c>
      <c r="I6620" s="2">
        <v>45068</v>
      </c>
      <c r="J6620" s="15" t="str">
        <f>MID(Tabla1[[#This Row],[HORA]],1,5)</f>
        <v>06:49</v>
      </c>
      <c r="K6620" s="16">
        <f>IF(Tabla1[[#This Row],[FECHA]]=I6621,IF(J6621-J6620&gt;0,(J6621-J6620)*1440,0),0)</f>
        <v>1.9999999999999929</v>
      </c>
      <c r="L6620" s="14">
        <f>2+L6361-Datos!$C$8</f>
        <v>8.870000000000001</v>
      </c>
      <c r="M6620" s="13" t="s">
        <v>3115</v>
      </c>
      <c r="N6620" s="1" t="s">
        <v>1715</v>
      </c>
      <c r="O6620" s="1">
        <v>10</v>
      </c>
      <c r="P6620" s="1" t="s">
        <v>27</v>
      </c>
      <c r="Q6620" s="4" t="s">
        <v>21</v>
      </c>
    </row>
    <row r="6621" spans="1:17" ht="22.5" x14ac:dyDescent="0.25">
      <c r="A6621" s="3">
        <v>2189</v>
      </c>
      <c r="B6621" s="1" t="s">
        <v>6665</v>
      </c>
      <c r="C6621" s="1" t="s">
        <v>15</v>
      </c>
      <c r="D6621" s="1" t="s">
        <v>40</v>
      </c>
      <c r="E6621" s="1">
        <v>46497294</v>
      </c>
      <c r="F6621" s="1" t="s">
        <v>6666</v>
      </c>
      <c r="G6621" s="1">
        <v>71249717</v>
      </c>
      <c r="H6621" s="1" t="s">
        <v>6667</v>
      </c>
      <c r="I6621" s="2">
        <v>45068</v>
      </c>
      <c r="J6621" s="15" t="str">
        <f>MID(Tabla1[[#This Row],[HORA]],1,5)</f>
        <v>06:51</v>
      </c>
      <c r="K6621" s="16">
        <f>IF(Tabla1[[#This Row],[FECHA]]=I6622,IF(J6622-J6621&gt;0,(J6622-J6621)*1440,0),0)</f>
        <v>16.000000000000021</v>
      </c>
      <c r="L6621" s="14">
        <f>2+L6362-Datos!$C$8</f>
        <v>6.0200000000000005</v>
      </c>
      <c r="M6621" s="13" t="s">
        <v>6668</v>
      </c>
      <c r="N6621" s="1" t="s">
        <v>447</v>
      </c>
      <c r="O6621" s="1">
        <v>10</v>
      </c>
      <c r="P6621" s="1" t="s">
        <v>300</v>
      </c>
      <c r="Q6621" s="4" t="s">
        <v>21</v>
      </c>
    </row>
    <row r="6622" spans="1:17" ht="22.5" x14ac:dyDescent="0.25">
      <c r="A6622" s="3">
        <v>2190</v>
      </c>
      <c r="B6622" s="1" t="s">
        <v>6669</v>
      </c>
      <c r="C6622" s="1" t="s">
        <v>15</v>
      </c>
      <c r="D6622" s="1" t="s">
        <v>33</v>
      </c>
      <c r="E6622" s="1">
        <v>16532909</v>
      </c>
      <c r="F6622" s="1" t="s">
        <v>3119</v>
      </c>
      <c r="G6622" s="1">
        <v>0</v>
      </c>
      <c r="H6622" s="1" t="s">
        <v>1788</v>
      </c>
      <c r="I6622" s="2">
        <v>45068</v>
      </c>
      <c r="J6622" s="15" t="str">
        <f>MID(Tabla1[[#This Row],[HORA]],1,5)</f>
        <v>07:07</v>
      </c>
      <c r="K6622" s="16">
        <f>IF(Tabla1[[#This Row],[FECHA]]=I6623,IF(J6623-J6622&gt;0,(J6623-J6622)*1440,0),0)</f>
        <v>10.999999999999961</v>
      </c>
      <c r="L6622" s="14">
        <f>2+L6363-Datos!$C$8</f>
        <v>6.8</v>
      </c>
      <c r="M6622" s="13" t="s">
        <v>4496</v>
      </c>
      <c r="N6622" s="1" t="s">
        <v>1715</v>
      </c>
      <c r="O6622" s="1">
        <v>20</v>
      </c>
      <c r="P6622" s="1" t="s">
        <v>300</v>
      </c>
      <c r="Q6622" s="4" t="s">
        <v>21</v>
      </c>
    </row>
    <row r="6623" spans="1:17" ht="22.5" x14ac:dyDescent="0.25">
      <c r="A6623" s="3">
        <v>2191</v>
      </c>
      <c r="B6623" s="1" t="s">
        <v>6670</v>
      </c>
      <c r="C6623" s="1" t="s">
        <v>15</v>
      </c>
      <c r="D6623" s="1" t="s">
        <v>33</v>
      </c>
      <c r="E6623" s="1">
        <v>41015817</v>
      </c>
      <c r="F6623" s="1" t="s">
        <v>3121</v>
      </c>
      <c r="G6623" s="1">
        <v>0</v>
      </c>
      <c r="H6623" s="1" t="s">
        <v>1788</v>
      </c>
      <c r="I6623" s="2">
        <v>45068</v>
      </c>
      <c r="J6623" s="15" t="str">
        <f>MID(Tabla1[[#This Row],[HORA]],1,5)</f>
        <v>07:18</v>
      </c>
      <c r="K6623" s="16">
        <f>IF(Tabla1[[#This Row],[FECHA]]=I6624,IF(J6624-J6623&gt;0,(J6624-J6623)*1440,0),0)</f>
        <v>5.0000000000000622</v>
      </c>
      <c r="L6623" s="14">
        <f>2+L6364-Datos!$C$8</f>
        <v>9.17</v>
      </c>
      <c r="M6623" s="13" t="s">
        <v>6238</v>
      </c>
      <c r="N6623" s="1" t="s">
        <v>1715</v>
      </c>
      <c r="O6623" s="1">
        <v>70</v>
      </c>
      <c r="P6623" s="1" t="s">
        <v>300</v>
      </c>
      <c r="Q6623" s="4" t="s">
        <v>21</v>
      </c>
    </row>
    <row r="6624" spans="1:17" ht="22.5" x14ac:dyDescent="0.25">
      <c r="A6624" s="3">
        <v>7735</v>
      </c>
      <c r="B6624" s="1" t="s">
        <v>24203</v>
      </c>
      <c r="C6624" s="1" t="s">
        <v>15</v>
      </c>
      <c r="D6624" s="1" t="s">
        <v>82</v>
      </c>
      <c r="E6624" s="1">
        <v>17422670</v>
      </c>
      <c r="F6624" s="1" t="s">
        <v>24204</v>
      </c>
      <c r="G6624" s="1">
        <v>2235479</v>
      </c>
      <c r="H6624" s="1" t="s">
        <v>24205</v>
      </c>
      <c r="I6624" s="2">
        <v>45068</v>
      </c>
      <c r="J6624" s="15" t="str">
        <f>MID(Tabla1[[#This Row],[HORA]],1,5)</f>
        <v>07:23</v>
      </c>
      <c r="K6624" s="16">
        <f>IF(Tabla1[[#This Row],[FECHA]]=I6625,IF(J6625-J6624&gt;0,(J6625-J6624)*1440,0),0)</f>
        <v>4.9999999999999822</v>
      </c>
      <c r="L6624" s="14">
        <f>2+L6365-Datos!$C$8</f>
        <v>7.8599999999999994</v>
      </c>
      <c r="M6624" s="13" t="s">
        <v>4964</v>
      </c>
      <c r="N6624" s="1" t="s">
        <v>10216</v>
      </c>
      <c r="O6624" s="1">
        <v>10</v>
      </c>
      <c r="P6624" s="1" t="s">
        <v>27</v>
      </c>
      <c r="Q6624" s="4" t="s">
        <v>21</v>
      </c>
    </row>
    <row r="6625" spans="1:17" ht="22.5" x14ac:dyDescent="0.25">
      <c r="A6625" s="3">
        <v>7736</v>
      </c>
      <c r="B6625" s="1" t="s">
        <v>24206</v>
      </c>
      <c r="C6625" s="1" t="s">
        <v>15</v>
      </c>
      <c r="D6625" s="1" t="s">
        <v>30</v>
      </c>
      <c r="E6625" s="1">
        <v>16429667</v>
      </c>
      <c r="F6625" s="1" t="s">
        <v>24207</v>
      </c>
      <c r="G6625" s="1">
        <v>2235481</v>
      </c>
      <c r="H6625" s="1" t="s">
        <v>24208</v>
      </c>
      <c r="I6625" s="2">
        <v>45068</v>
      </c>
      <c r="J6625" s="15" t="str">
        <f>MID(Tabla1[[#This Row],[HORA]],1,5)</f>
        <v>07:28</v>
      </c>
      <c r="K6625" s="16">
        <f>IF(Tabla1[[#This Row],[FECHA]]=I6626,IF(J6626-J6625&gt;0,(J6626-J6625)*1440,0),0)</f>
        <v>23</v>
      </c>
      <c r="L6625" s="14">
        <f>2+L6366-Datos!$C$8</f>
        <v>6.46</v>
      </c>
      <c r="M6625" s="13" t="s">
        <v>323</v>
      </c>
      <c r="N6625" s="1" t="s">
        <v>24209</v>
      </c>
      <c r="O6625" s="1">
        <v>20</v>
      </c>
      <c r="P6625" s="1" t="s">
        <v>27</v>
      </c>
      <c r="Q6625" s="4" t="s">
        <v>21</v>
      </c>
    </row>
    <row r="6626" spans="1:17" ht="22.5" x14ac:dyDescent="0.25">
      <c r="A6626" s="3">
        <v>2192</v>
      </c>
      <c r="B6626" s="1" t="s">
        <v>6671</v>
      </c>
      <c r="C6626" s="1" t="s">
        <v>15</v>
      </c>
      <c r="D6626" s="1" t="s">
        <v>40</v>
      </c>
      <c r="E6626" s="1">
        <v>42626428</v>
      </c>
      <c r="F6626" s="1" t="s">
        <v>2777</v>
      </c>
      <c r="G6626" s="1">
        <v>2795332</v>
      </c>
      <c r="H6626" s="1" t="s">
        <v>2778</v>
      </c>
      <c r="I6626" s="2">
        <v>45068</v>
      </c>
      <c r="J6626" s="15" t="str">
        <f>MID(Tabla1[[#This Row],[HORA]],1,5)</f>
        <v>07:51</v>
      </c>
      <c r="K6626" s="16">
        <f>IF(Tabla1[[#This Row],[FECHA]]=I6627,IF(J6627-J6626&gt;0,(J6627-J6626)*1440,0),0)</f>
        <v>8.999999999999968</v>
      </c>
      <c r="L6626" s="14">
        <f>2+L6367-Datos!$C$8</f>
        <v>4.2</v>
      </c>
      <c r="M6626" s="13" t="s">
        <v>1844</v>
      </c>
      <c r="N6626" s="1" t="s">
        <v>6672</v>
      </c>
      <c r="O6626" s="1">
        <v>50</v>
      </c>
      <c r="P6626" s="1" t="s">
        <v>300</v>
      </c>
      <c r="Q6626" s="4" t="s">
        <v>21</v>
      </c>
    </row>
    <row r="6627" spans="1:17" ht="22.5" x14ac:dyDescent="0.25">
      <c r="A6627" s="3">
        <v>2193</v>
      </c>
      <c r="B6627" s="1" t="s">
        <v>6673</v>
      </c>
      <c r="C6627" s="1" t="s">
        <v>15</v>
      </c>
      <c r="D6627" s="1" t="s">
        <v>40</v>
      </c>
      <c r="E6627" s="1">
        <v>71646020</v>
      </c>
      <c r="F6627" s="1" t="s">
        <v>6674</v>
      </c>
      <c r="G6627" s="1">
        <v>2235488</v>
      </c>
      <c r="H6627" s="1" t="s">
        <v>6675</v>
      </c>
      <c r="I6627" s="2">
        <v>45068</v>
      </c>
      <c r="J6627" s="15" t="str">
        <f>MID(Tabla1[[#This Row],[HORA]],1,5)</f>
        <v>08:00</v>
      </c>
      <c r="K6627" s="16">
        <f>IF(Tabla1[[#This Row],[FECHA]]=I6628,IF(J6628-J6627&gt;0,(J6628-J6627)*1440,0),0)</f>
        <v>1.9999999999999929</v>
      </c>
      <c r="L6627" s="14">
        <f>2+L6368-Datos!$C$8</f>
        <v>6.72</v>
      </c>
      <c r="M6627" s="13" t="s">
        <v>330</v>
      </c>
      <c r="N6627" s="1" t="s">
        <v>6676</v>
      </c>
      <c r="O6627" s="1">
        <v>20</v>
      </c>
      <c r="P6627" s="1" t="s">
        <v>300</v>
      </c>
      <c r="Q6627" s="4" t="s">
        <v>21</v>
      </c>
    </row>
    <row r="6628" spans="1:17" ht="22.5" x14ac:dyDescent="0.25">
      <c r="A6628" s="3">
        <v>7737</v>
      </c>
      <c r="B6628" s="1" t="s">
        <v>24210</v>
      </c>
      <c r="C6628" s="1" t="s">
        <v>15</v>
      </c>
      <c r="D6628" s="1" t="s">
        <v>40</v>
      </c>
      <c r="E6628" s="1">
        <v>40302795</v>
      </c>
      <c r="F6628" s="1" t="s">
        <v>10047</v>
      </c>
      <c r="G6628" s="1">
        <v>2235491</v>
      </c>
      <c r="H6628" s="1" t="s">
        <v>10544</v>
      </c>
      <c r="I6628" s="2">
        <v>45068</v>
      </c>
      <c r="J6628" s="15" t="str">
        <f>MID(Tabla1[[#This Row],[HORA]],1,5)</f>
        <v>08:02</v>
      </c>
      <c r="K6628" s="16">
        <f>IF(Tabla1[[#This Row],[FECHA]]=I6629,IF(J6629-J6628&gt;0,(J6629-J6628)*1440,0),0)</f>
        <v>5.9999999999999787</v>
      </c>
      <c r="L6628" s="14">
        <f>2+L6369-Datos!$C$8</f>
        <v>5.75</v>
      </c>
      <c r="M6628" s="13" t="s">
        <v>5308</v>
      </c>
      <c r="N6628" s="1" t="s">
        <v>24211</v>
      </c>
      <c r="O6628" s="1">
        <v>20</v>
      </c>
      <c r="P6628" s="1" t="s">
        <v>27</v>
      </c>
      <c r="Q6628" s="4" t="s">
        <v>21</v>
      </c>
    </row>
    <row r="6629" spans="1:17" ht="22.5" x14ac:dyDescent="0.25">
      <c r="A6629" s="3">
        <v>7738</v>
      </c>
      <c r="B6629" s="1" t="s">
        <v>24212</v>
      </c>
      <c r="C6629" s="1" t="s">
        <v>15</v>
      </c>
      <c r="D6629" s="1" t="s">
        <v>33</v>
      </c>
      <c r="E6629" s="1">
        <v>43180460</v>
      </c>
      <c r="F6629" s="1" t="s">
        <v>24213</v>
      </c>
      <c r="G6629" s="1">
        <v>2235492</v>
      </c>
      <c r="H6629" s="1" t="s">
        <v>24214</v>
      </c>
      <c r="I6629" s="2">
        <v>45068</v>
      </c>
      <c r="J6629" s="15" t="str">
        <f>MID(Tabla1[[#This Row],[HORA]],1,5)</f>
        <v>08:08</v>
      </c>
      <c r="K6629" s="16">
        <f>IF(Tabla1[[#This Row],[FECHA]]=I6630,IF(J6630-J6629&gt;0,(J6630-J6629)*1440,0),0)</f>
        <v>3.0000000000000693</v>
      </c>
      <c r="L6629" s="14">
        <f>2+L6370-Datos!$C$8</f>
        <v>10.638999999999999</v>
      </c>
      <c r="M6629" s="13" t="s">
        <v>2198</v>
      </c>
      <c r="N6629" s="1" t="s">
        <v>324</v>
      </c>
      <c r="O6629" s="1">
        <v>30</v>
      </c>
      <c r="P6629" s="1" t="s">
        <v>27</v>
      </c>
      <c r="Q6629" s="4" t="s">
        <v>21</v>
      </c>
    </row>
    <row r="6630" spans="1:17" ht="22.5" x14ac:dyDescent="0.25">
      <c r="A6630" s="3">
        <v>7739</v>
      </c>
      <c r="B6630" s="1" t="s">
        <v>24215</v>
      </c>
      <c r="C6630" s="1" t="s">
        <v>15</v>
      </c>
      <c r="D6630" s="1" t="s">
        <v>40</v>
      </c>
      <c r="E6630" s="1">
        <v>16703811</v>
      </c>
      <c r="F6630" s="1" t="s">
        <v>24216</v>
      </c>
      <c r="G6630" s="1">
        <v>2235493</v>
      </c>
      <c r="H6630" s="1" t="s">
        <v>24217</v>
      </c>
      <c r="I6630" s="2">
        <v>45068</v>
      </c>
      <c r="J6630" s="15" t="str">
        <f>MID(Tabla1[[#This Row],[HORA]],1,5)</f>
        <v>08:11</v>
      </c>
      <c r="K6630" s="16">
        <f>IF(Tabla1[[#This Row],[FECHA]]=I6631,IF(J6631-J6630&gt;0,(J6631-J6630)*1440,0),0)</f>
        <v>17.999999999999936</v>
      </c>
      <c r="L6630" s="14">
        <f>2+L6371-Datos!$C$8</f>
        <v>10.5076</v>
      </c>
      <c r="M6630" s="13" t="s">
        <v>4510</v>
      </c>
      <c r="N6630" s="1" t="s">
        <v>24218</v>
      </c>
      <c r="O6630" s="1">
        <v>15</v>
      </c>
      <c r="P6630" s="1" t="s">
        <v>27</v>
      </c>
      <c r="Q6630" s="4" t="s">
        <v>21</v>
      </c>
    </row>
    <row r="6631" spans="1:17" ht="22.5" x14ac:dyDescent="0.25">
      <c r="A6631" s="3">
        <v>2194</v>
      </c>
      <c r="B6631" s="1" t="s">
        <v>6677</v>
      </c>
      <c r="C6631" s="1" t="s">
        <v>15</v>
      </c>
      <c r="D6631" s="1" t="s">
        <v>33</v>
      </c>
      <c r="E6631" s="1">
        <v>16758276</v>
      </c>
      <c r="F6631" s="1" t="s">
        <v>6678</v>
      </c>
      <c r="G6631" s="1">
        <v>2235495</v>
      </c>
      <c r="H6631" s="1" t="s">
        <v>6679</v>
      </c>
      <c r="I6631" s="2">
        <v>45068</v>
      </c>
      <c r="J6631" s="15" t="str">
        <f>MID(Tabla1[[#This Row],[HORA]],1,5)</f>
        <v>08:29</v>
      </c>
      <c r="K6631" s="16">
        <f>IF(Tabla1[[#This Row],[FECHA]]=I6632,IF(J6632-J6631&gt;0,(J6632-J6631)*1440,0),0)</f>
        <v>3.0000000000000693</v>
      </c>
      <c r="L6631" s="14">
        <f>2+L6372-Datos!$C$8</f>
        <v>6.3466000000000005</v>
      </c>
      <c r="M6631" s="13" t="s">
        <v>2480</v>
      </c>
      <c r="N6631" s="1" t="s">
        <v>6680</v>
      </c>
      <c r="O6631" s="1">
        <v>20</v>
      </c>
      <c r="P6631" s="1" t="s">
        <v>300</v>
      </c>
      <c r="Q6631" s="4" t="s">
        <v>21</v>
      </c>
    </row>
    <row r="6632" spans="1:17" ht="22.5" x14ac:dyDescent="0.25">
      <c r="A6632" s="3">
        <v>7740</v>
      </c>
      <c r="B6632" s="1" t="s">
        <v>24219</v>
      </c>
      <c r="C6632" s="1" t="s">
        <v>15</v>
      </c>
      <c r="D6632" s="1" t="s">
        <v>40</v>
      </c>
      <c r="E6632" s="1">
        <v>80253893</v>
      </c>
      <c r="F6632" s="1" t="s">
        <v>24220</v>
      </c>
      <c r="G6632" s="1">
        <v>2235496</v>
      </c>
      <c r="H6632" s="1" t="s">
        <v>24221</v>
      </c>
      <c r="I6632" s="2">
        <v>45068</v>
      </c>
      <c r="J6632" s="15" t="str">
        <f>MID(Tabla1[[#This Row],[HORA]],1,5)</f>
        <v>08:32</v>
      </c>
      <c r="K6632" s="16">
        <f>IF(Tabla1[[#This Row],[FECHA]]=I6633,IF(J6633-J6632&gt;0,(J6633-J6632)*1440,0),0)</f>
        <v>16.99999999999994</v>
      </c>
      <c r="L6632" s="14">
        <f>2+L6373-Datos!$C$8</f>
        <v>8.5584999999999987</v>
      </c>
      <c r="M6632" s="13" t="s">
        <v>10211</v>
      </c>
      <c r="N6632" s="1" t="s">
        <v>24222</v>
      </c>
      <c r="O6632" s="1">
        <v>15</v>
      </c>
      <c r="P6632" s="1" t="s">
        <v>27</v>
      </c>
      <c r="Q6632" s="4" t="s">
        <v>21</v>
      </c>
    </row>
    <row r="6633" spans="1:17" ht="22.5" x14ac:dyDescent="0.25">
      <c r="A6633" s="3">
        <v>15984</v>
      </c>
      <c r="B6633" s="1" t="s">
        <v>48601</v>
      </c>
      <c r="C6633" s="1" t="s">
        <v>15</v>
      </c>
      <c r="D6633" s="1" t="s">
        <v>40</v>
      </c>
      <c r="E6633" s="1">
        <v>10415373193</v>
      </c>
      <c r="F6633" s="1" t="s">
        <v>48602</v>
      </c>
      <c r="G6633" s="1">
        <v>0</v>
      </c>
      <c r="H6633" s="1" t="s">
        <v>1788</v>
      </c>
      <c r="I6633" s="2">
        <v>45068</v>
      </c>
      <c r="J6633" s="15" t="str">
        <f>MID(Tabla1[[#This Row],[HORA]],1,5)</f>
        <v>08:49</v>
      </c>
      <c r="K6633" s="16">
        <f>IF(Tabla1[[#This Row],[FECHA]]=I6634,IF(J6634-J6633&gt;0,(J6634-J6633)*1440,0),0)</f>
        <v>1.0000000000000764</v>
      </c>
      <c r="L6633" s="14">
        <f>2+L6374-Datos!$C$8</f>
        <v>11.5588</v>
      </c>
      <c r="M6633" s="13" t="s">
        <v>546</v>
      </c>
      <c r="N6633" s="1" t="s">
        <v>1715</v>
      </c>
      <c r="O6633" s="1">
        <v>25</v>
      </c>
      <c r="P6633" s="1" t="s">
        <v>300</v>
      </c>
      <c r="Q6633" s="4" t="s">
        <v>21</v>
      </c>
    </row>
    <row r="6634" spans="1:17" ht="22.5" x14ac:dyDescent="0.25">
      <c r="A6634" s="3">
        <v>2195</v>
      </c>
      <c r="B6634" s="1" t="s">
        <v>6681</v>
      </c>
      <c r="C6634" s="1" t="s">
        <v>15</v>
      </c>
      <c r="D6634" s="1" t="s">
        <v>40</v>
      </c>
      <c r="E6634" s="1">
        <v>16667059</v>
      </c>
      <c r="F6634" s="1" t="s">
        <v>6682</v>
      </c>
      <c r="G6634" s="1">
        <v>0</v>
      </c>
      <c r="H6634" s="1" t="s">
        <v>1788</v>
      </c>
      <c r="I6634" s="2">
        <v>45068</v>
      </c>
      <c r="J6634" s="15" t="str">
        <f>MID(Tabla1[[#This Row],[HORA]],1,5)</f>
        <v>08:50</v>
      </c>
      <c r="K6634" s="16">
        <f>IF(Tabla1[[#This Row],[FECHA]]=I6635,IF(J6635-J6634&gt;0,(J6635-J6634)*1440,0),0)</f>
        <v>4.9999999999999023</v>
      </c>
      <c r="L6634" s="14">
        <f>2+L6375-Datos!$C$8</f>
        <v>11.011299999999999</v>
      </c>
      <c r="M6634" s="13" t="s">
        <v>6683</v>
      </c>
      <c r="N6634" s="1" t="s">
        <v>1715</v>
      </c>
      <c r="O6634" s="1">
        <v>35</v>
      </c>
      <c r="P6634" s="1" t="s">
        <v>300</v>
      </c>
      <c r="Q6634" s="4" t="s">
        <v>21</v>
      </c>
    </row>
    <row r="6635" spans="1:17" ht="22.5" x14ac:dyDescent="0.25">
      <c r="A6635" s="3">
        <v>2196</v>
      </c>
      <c r="B6635" s="1" t="s">
        <v>6684</v>
      </c>
      <c r="C6635" s="1" t="s">
        <v>15</v>
      </c>
      <c r="D6635" s="1" t="s">
        <v>82</v>
      </c>
      <c r="E6635" s="1">
        <v>43677986</v>
      </c>
      <c r="F6635" s="1" t="s">
        <v>6685</v>
      </c>
      <c r="G6635" s="1">
        <v>2235497</v>
      </c>
      <c r="H6635" s="1" t="s">
        <v>6686</v>
      </c>
      <c r="I6635" s="2">
        <v>45068</v>
      </c>
      <c r="J6635" s="15" t="str">
        <f>MID(Tabla1[[#This Row],[HORA]],1,5)</f>
        <v>08:55</v>
      </c>
      <c r="K6635" s="16">
        <f>IF(Tabla1[[#This Row],[FECHA]]=I6636,IF(J6636-J6635&gt;0,(J6636-J6635)*1440,0),0)</f>
        <v>1.9999999999999929</v>
      </c>
      <c r="L6635" s="14">
        <f>2+L6376-Datos!$C$8</f>
        <v>4.8600000000000003</v>
      </c>
      <c r="M6635" s="13" t="s">
        <v>1865</v>
      </c>
      <c r="N6635" s="1" t="s">
        <v>6687</v>
      </c>
      <c r="O6635" s="1">
        <v>15</v>
      </c>
      <c r="P6635" s="1" t="s">
        <v>300</v>
      </c>
      <c r="Q6635" s="4" t="s">
        <v>21</v>
      </c>
    </row>
    <row r="6636" spans="1:17" ht="22.5" x14ac:dyDescent="0.25">
      <c r="A6636" s="3">
        <v>15985</v>
      </c>
      <c r="B6636" s="1" t="s">
        <v>48603</v>
      </c>
      <c r="C6636" s="1" t="s">
        <v>15</v>
      </c>
      <c r="D6636" s="1" t="s">
        <v>40</v>
      </c>
      <c r="E6636" s="1">
        <v>20483919159</v>
      </c>
      <c r="F6636" s="1" t="s">
        <v>48604</v>
      </c>
      <c r="G6636" s="1">
        <v>2235498</v>
      </c>
      <c r="H6636" s="1" t="s">
        <v>48605</v>
      </c>
      <c r="I6636" s="2">
        <v>45068</v>
      </c>
      <c r="J6636" s="15" t="str">
        <f>MID(Tabla1[[#This Row],[HORA]],1,5)</f>
        <v>08:57</v>
      </c>
      <c r="K6636" s="16">
        <f>IF(Tabla1[[#This Row],[FECHA]]=I6637,IF(J6637-J6636&gt;0,(J6637-J6636)*1440,0),0)</f>
        <v>5.0000000000000622</v>
      </c>
      <c r="L6636" s="14">
        <f>2+L6377-Datos!$C$8</f>
        <v>3.96</v>
      </c>
      <c r="M6636" s="13" t="s">
        <v>3356</v>
      </c>
      <c r="N6636" s="1" t="s">
        <v>2030</v>
      </c>
      <c r="O6636" s="1">
        <v>10</v>
      </c>
      <c r="P6636" s="1" t="s">
        <v>300</v>
      </c>
      <c r="Q6636" s="4" t="s">
        <v>21</v>
      </c>
    </row>
    <row r="6637" spans="1:17" ht="22.5" x14ac:dyDescent="0.25">
      <c r="A6637" s="3">
        <v>7741</v>
      </c>
      <c r="B6637" s="1" t="s">
        <v>24223</v>
      </c>
      <c r="C6637" s="1" t="s">
        <v>15</v>
      </c>
      <c r="D6637" s="1" t="s">
        <v>33</v>
      </c>
      <c r="E6637" s="1">
        <v>27294247</v>
      </c>
      <c r="F6637" s="1" t="s">
        <v>24224</v>
      </c>
      <c r="G6637" s="1">
        <v>71638827</v>
      </c>
      <c r="H6637" s="1" t="s">
        <v>24225</v>
      </c>
      <c r="I6637" s="2">
        <v>45068</v>
      </c>
      <c r="J6637" s="15" t="str">
        <f>MID(Tabla1[[#This Row],[HORA]],1,5)</f>
        <v>09:02</v>
      </c>
      <c r="K6637" s="16">
        <f>IF(Tabla1[[#This Row],[FECHA]]=I6638,IF(J6638-J6637&gt;0,(J6638-J6637)*1440,0),0)</f>
        <v>1.0000000000000764</v>
      </c>
      <c r="L6637" s="14">
        <f>2+L6378-Datos!$C$8</f>
        <v>5.16</v>
      </c>
      <c r="M6637" s="13" t="s">
        <v>5332</v>
      </c>
      <c r="N6637" s="1" t="s">
        <v>24226</v>
      </c>
      <c r="O6637" s="1">
        <v>25</v>
      </c>
      <c r="P6637" s="1" t="s">
        <v>27</v>
      </c>
      <c r="Q6637" s="4" t="s">
        <v>21</v>
      </c>
    </row>
    <row r="6638" spans="1:17" ht="22.5" x14ac:dyDescent="0.25">
      <c r="A6638" s="3">
        <v>2197</v>
      </c>
      <c r="B6638" s="1" t="s">
        <v>6688</v>
      </c>
      <c r="C6638" s="1" t="s">
        <v>15</v>
      </c>
      <c r="D6638" s="1" t="s">
        <v>82</v>
      </c>
      <c r="E6638" s="1">
        <v>71881084</v>
      </c>
      <c r="F6638" s="1" t="s">
        <v>6689</v>
      </c>
      <c r="G6638" s="1">
        <v>2235500</v>
      </c>
      <c r="H6638" s="1" t="s">
        <v>6690</v>
      </c>
      <c r="I6638" s="2">
        <v>45068</v>
      </c>
      <c r="J6638" s="15" t="str">
        <f>MID(Tabla1[[#This Row],[HORA]],1,5)</f>
        <v>09:03</v>
      </c>
      <c r="K6638" s="16">
        <f>IF(Tabla1[[#This Row],[FECHA]]=I6639,IF(J6639-J6638&gt;0,(J6639-J6638)*1440,0),0)</f>
        <v>7.9999999999999716</v>
      </c>
      <c r="L6638" s="14">
        <f>2+L6379-Datos!$C$8</f>
        <v>6.66</v>
      </c>
      <c r="M6638" s="13" t="s">
        <v>6691</v>
      </c>
      <c r="N6638" s="1" t="s">
        <v>6692</v>
      </c>
      <c r="O6638" s="1">
        <v>20</v>
      </c>
      <c r="P6638" s="1" t="s">
        <v>300</v>
      </c>
      <c r="Q6638" s="4" t="s">
        <v>21</v>
      </c>
    </row>
    <row r="6639" spans="1:17" ht="22.5" x14ac:dyDescent="0.25">
      <c r="A6639" s="3">
        <v>7742</v>
      </c>
      <c r="B6639" s="1" t="s">
        <v>24227</v>
      </c>
      <c r="C6639" s="1" t="s">
        <v>15</v>
      </c>
      <c r="D6639" s="1" t="s">
        <v>40</v>
      </c>
      <c r="E6639" s="1">
        <v>3836294</v>
      </c>
      <c r="F6639" s="1" t="s">
        <v>24228</v>
      </c>
      <c r="G6639" s="1">
        <v>2235503</v>
      </c>
      <c r="H6639" s="1" t="s">
        <v>24229</v>
      </c>
      <c r="I6639" s="2">
        <v>45068</v>
      </c>
      <c r="J6639" s="15" t="str">
        <f>MID(Tabla1[[#This Row],[HORA]],1,5)</f>
        <v>09:11</v>
      </c>
      <c r="K6639" s="16">
        <f>IF(Tabla1[[#This Row],[FECHA]]=I6640,IF(J6640-J6639&gt;0,(J6640-J6639)*1440,0),0)</f>
        <v>8.999999999999968</v>
      </c>
      <c r="L6639" s="14">
        <f>2+L6380-Datos!$C$8</f>
        <v>4.01</v>
      </c>
      <c r="M6639" s="13" t="s">
        <v>4547</v>
      </c>
      <c r="N6639" s="1" t="s">
        <v>10216</v>
      </c>
      <c r="O6639" s="1">
        <v>10</v>
      </c>
      <c r="P6639" s="1" t="s">
        <v>27</v>
      </c>
      <c r="Q6639" s="4" t="s">
        <v>21</v>
      </c>
    </row>
    <row r="6640" spans="1:17" ht="22.5" x14ac:dyDescent="0.25">
      <c r="A6640" s="3">
        <v>7743</v>
      </c>
      <c r="B6640" s="1" t="s">
        <v>24230</v>
      </c>
      <c r="C6640" s="1" t="s">
        <v>15</v>
      </c>
      <c r="D6640" s="1" t="s">
        <v>40</v>
      </c>
      <c r="E6640" s="1">
        <v>44213062</v>
      </c>
      <c r="F6640" s="1" t="s">
        <v>24231</v>
      </c>
      <c r="G6640" s="1">
        <v>48421000</v>
      </c>
      <c r="H6640" s="1" t="s">
        <v>24232</v>
      </c>
      <c r="I6640" s="2">
        <v>45068</v>
      </c>
      <c r="J6640" s="15" t="str">
        <f>MID(Tabla1[[#This Row],[HORA]],1,5)</f>
        <v>09:20</v>
      </c>
      <c r="K6640" s="16">
        <f>IF(Tabla1[[#This Row],[FECHA]]=I6641,IF(J6641-J6640&gt;0,(J6641-J6640)*1440,0),0)</f>
        <v>0</v>
      </c>
      <c r="L6640" s="14">
        <f>2+L6381-Datos!$C$8</f>
        <v>6.16</v>
      </c>
      <c r="M6640" s="13" t="s">
        <v>8291</v>
      </c>
      <c r="N6640" s="1" t="s">
        <v>583</v>
      </c>
      <c r="O6640" s="1">
        <v>10</v>
      </c>
      <c r="P6640" s="1" t="s">
        <v>27</v>
      </c>
      <c r="Q6640" s="4" t="s">
        <v>21</v>
      </c>
    </row>
    <row r="6641" spans="1:17" ht="22.5" x14ac:dyDescent="0.25">
      <c r="A6641" s="3">
        <v>2271</v>
      </c>
      <c r="B6641" s="1" t="s">
        <v>6938</v>
      </c>
      <c r="C6641" s="1" t="s">
        <v>15</v>
      </c>
      <c r="D6641" s="1" t="s">
        <v>82</v>
      </c>
      <c r="E6641" s="1">
        <v>73422396</v>
      </c>
      <c r="F6641" s="1" t="s">
        <v>6939</v>
      </c>
      <c r="G6641" s="1">
        <v>73422396</v>
      </c>
      <c r="H6641" s="1" t="s">
        <v>6939</v>
      </c>
      <c r="I6641" s="2">
        <v>45068</v>
      </c>
      <c r="J6641" s="15" t="str">
        <f>MID(Tabla1[[#This Row],[HORA]],1,5)</f>
        <v>09:20</v>
      </c>
      <c r="K6641" s="16">
        <f>IF(Tabla1[[#This Row],[FECHA]]=I6642,IF(J6642-J6641&gt;0,(J6642-J6641)*1440,0),0)</f>
        <v>0.99999999999999645</v>
      </c>
      <c r="L6641" s="14">
        <f>2+L6382-Datos!$C$8</f>
        <v>7.8599999999999994</v>
      </c>
      <c r="M6641" s="13" t="s">
        <v>6940</v>
      </c>
      <c r="N6641" s="1" t="s">
        <v>2178</v>
      </c>
      <c r="O6641" s="1">
        <v>60</v>
      </c>
      <c r="P6641" s="1" t="s">
        <v>1511</v>
      </c>
      <c r="Q6641" s="4" t="s">
        <v>21</v>
      </c>
    </row>
    <row r="6642" spans="1:17" ht="22.5" x14ac:dyDescent="0.25">
      <c r="A6642" s="3">
        <v>206</v>
      </c>
      <c r="B6642" s="1" t="s">
        <v>505</v>
      </c>
      <c r="C6642" s="1" t="s">
        <v>15</v>
      </c>
      <c r="D6642" s="1" t="s">
        <v>40</v>
      </c>
      <c r="E6642" s="1">
        <v>12121212</v>
      </c>
      <c r="F6642" s="1" t="s">
        <v>28</v>
      </c>
      <c r="G6642" s="1">
        <v>2235505</v>
      </c>
      <c r="H6642" s="1" t="s">
        <v>506</v>
      </c>
      <c r="I6642" s="2">
        <v>45068</v>
      </c>
      <c r="J6642" s="15" t="str">
        <f>MID(Tabla1[[#This Row],[HORA]],1,5)</f>
        <v>09:21</v>
      </c>
      <c r="K6642" s="16">
        <f>IF(Tabla1[[#This Row],[FECHA]]=I6643,IF(J6643-J6642&gt;0,(J6643-J6642)*1440,0),0)</f>
        <v>0</v>
      </c>
      <c r="L6642" s="14">
        <f>2+L6383-Datos!$C$8</f>
        <v>5.0199999999999996</v>
      </c>
      <c r="M6642" s="13" t="s">
        <v>507</v>
      </c>
      <c r="N6642" s="1" t="s">
        <v>26</v>
      </c>
      <c r="O6642" s="1">
        <v>0</v>
      </c>
      <c r="P6642" s="1" t="s">
        <v>27</v>
      </c>
      <c r="Q6642" s="4" t="s">
        <v>21</v>
      </c>
    </row>
    <row r="6643" spans="1:17" ht="22.5" x14ac:dyDescent="0.25">
      <c r="A6643" s="3">
        <v>207</v>
      </c>
      <c r="B6643" s="1" t="s">
        <v>505</v>
      </c>
      <c r="C6643" s="1" t="s">
        <v>15</v>
      </c>
      <c r="D6643" s="1" t="s">
        <v>40</v>
      </c>
      <c r="E6643" s="1">
        <v>12121212</v>
      </c>
      <c r="F6643" s="1" t="s">
        <v>24</v>
      </c>
      <c r="G6643" s="1">
        <v>2235505</v>
      </c>
      <c r="H6643" s="1" t="s">
        <v>506</v>
      </c>
      <c r="I6643" s="2">
        <v>45068</v>
      </c>
      <c r="J6643" s="15" t="str">
        <f>MID(Tabla1[[#This Row],[HORA]],1,5)</f>
        <v>09:21</v>
      </c>
      <c r="K6643" s="16">
        <f>IF(Tabla1[[#This Row],[FECHA]]=I6644,IF(J6644-J6643&gt;0,(J6644-J6643)*1440,0),0)</f>
        <v>14.999999999999947</v>
      </c>
      <c r="L6643" s="14">
        <f>2+L6384-Datos!$C$8</f>
        <v>5.96</v>
      </c>
      <c r="M6643" s="13" t="s">
        <v>507</v>
      </c>
      <c r="N6643" s="1" t="s">
        <v>26</v>
      </c>
      <c r="O6643" s="1">
        <v>0</v>
      </c>
      <c r="P6643" s="1" t="s">
        <v>27</v>
      </c>
      <c r="Q6643" s="4" t="s">
        <v>21</v>
      </c>
    </row>
    <row r="6644" spans="1:17" ht="22.5" x14ac:dyDescent="0.25">
      <c r="A6644" s="3">
        <v>15986</v>
      </c>
      <c r="B6644" s="1" t="s">
        <v>48606</v>
      </c>
      <c r="C6644" s="1" t="s">
        <v>15</v>
      </c>
      <c r="D6644" s="1" t="s">
        <v>40</v>
      </c>
      <c r="E6644" s="1">
        <v>20123487541</v>
      </c>
      <c r="F6644" s="1" t="s">
        <v>48607</v>
      </c>
      <c r="G6644" s="1">
        <v>47982124</v>
      </c>
      <c r="H6644" s="1" t="s">
        <v>48608</v>
      </c>
      <c r="I6644" s="2">
        <v>45068</v>
      </c>
      <c r="J6644" s="15" t="str">
        <f>MID(Tabla1[[#This Row],[HORA]],1,5)</f>
        <v>09:36</v>
      </c>
      <c r="K6644" s="16">
        <f>IF(Tabla1[[#This Row],[FECHA]]=I6645,IF(J6645-J6644&gt;0,(J6645-J6644)*1440,0),0)</f>
        <v>0</v>
      </c>
      <c r="L6644" s="14">
        <f>2+L6385-Datos!$C$8</f>
        <v>6.2</v>
      </c>
      <c r="M6644" s="13" t="s">
        <v>4561</v>
      </c>
      <c r="N6644" s="1" t="s">
        <v>48609</v>
      </c>
      <c r="O6644" s="1">
        <v>20</v>
      </c>
      <c r="P6644" s="1" t="s">
        <v>300</v>
      </c>
      <c r="Q6644" s="4" t="s">
        <v>21</v>
      </c>
    </row>
    <row r="6645" spans="1:17" ht="22.5" x14ac:dyDescent="0.25">
      <c r="A6645" s="3">
        <v>17146</v>
      </c>
      <c r="B6645" s="1" t="s">
        <v>51747</v>
      </c>
      <c r="C6645" s="1" t="s">
        <v>15</v>
      </c>
      <c r="D6645" s="1" t="s">
        <v>40</v>
      </c>
      <c r="E6645" s="1">
        <v>20602340784</v>
      </c>
      <c r="F6645" s="1" t="s">
        <v>47676</v>
      </c>
      <c r="G6645" s="1">
        <v>27557832</v>
      </c>
      <c r="H6645" s="1" t="s">
        <v>26862</v>
      </c>
      <c r="I6645" s="2">
        <v>45068</v>
      </c>
      <c r="J6645" s="15" t="str">
        <f>MID(Tabla1[[#This Row],[HORA]],1,5)</f>
        <v>09:36</v>
      </c>
      <c r="K6645" s="16">
        <f>IF(Tabla1[[#This Row],[FECHA]]=I6646,IF(J6646-J6645&gt;0,(J6646-J6645)*1440,0),0)</f>
        <v>1.0000000000000764</v>
      </c>
      <c r="L6645" s="14">
        <f>2+L6386-Datos!$C$8</f>
        <v>3.87</v>
      </c>
      <c r="M6645" s="13" t="s">
        <v>4561</v>
      </c>
      <c r="N6645" s="1" t="s">
        <v>51748</v>
      </c>
      <c r="O6645" s="1">
        <v>135</v>
      </c>
      <c r="P6645" s="1" t="s">
        <v>27</v>
      </c>
      <c r="Q6645" s="4" t="s">
        <v>21</v>
      </c>
    </row>
    <row r="6646" spans="1:17" ht="22.5" x14ac:dyDescent="0.25">
      <c r="A6646" s="3">
        <v>15987</v>
      </c>
      <c r="B6646" s="1" t="s">
        <v>48610</v>
      </c>
      <c r="C6646" s="1" t="s">
        <v>15</v>
      </c>
      <c r="D6646" s="1" t="s">
        <v>40</v>
      </c>
      <c r="E6646" s="1">
        <v>20123487541</v>
      </c>
      <c r="F6646" s="1" t="s">
        <v>48607</v>
      </c>
      <c r="G6646" s="1">
        <v>2864731</v>
      </c>
      <c r="H6646" s="1" t="s">
        <v>48611</v>
      </c>
      <c r="I6646" s="2">
        <v>45068</v>
      </c>
      <c r="J6646" s="15" t="str">
        <f>MID(Tabla1[[#This Row],[HORA]],1,5)</f>
        <v>09:37</v>
      </c>
      <c r="K6646" s="16">
        <f>IF(Tabla1[[#This Row],[FECHA]]=I6647,IF(J6647-J6646&gt;0,(J6647-J6646)*1440,0),0)</f>
        <v>1.9999999999999929</v>
      </c>
      <c r="L6646" s="14">
        <f>2+L6387-Datos!$C$8</f>
        <v>5.1100000000000003</v>
      </c>
      <c r="M6646" s="13" t="s">
        <v>3884</v>
      </c>
      <c r="N6646" s="1" t="s">
        <v>48612</v>
      </c>
      <c r="O6646" s="1">
        <v>20</v>
      </c>
      <c r="P6646" s="1" t="s">
        <v>300</v>
      </c>
      <c r="Q6646" s="4" t="s">
        <v>21</v>
      </c>
    </row>
    <row r="6647" spans="1:17" ht="22.5" x14ac:dyDescent="0.25">
      <c r="A6647" s="3">
        <v>208</v>
      </c>
      <c r="B6647" s="1" t="s">
        <v>508</v>
      </c>
      <c r="C6647" s="1" t="s">
        <v>15</v>
      </c>
      <c r="D6647" s="1" t="s">
        <v>77</v>
      </c>
      <c r="E6647" s="1">
        <v>12121212</v>
      </c>
      <c r="F6647" s="1" t="s">
        <v>28</v>
      </c>
      <c r="G6647" s="1">
        <v>72297217</v>
      </c>
      <c r="H6647" s="1" t="s">
        <v>509</v>
      </c>
      <c r="I6647" s="2">
        <v>45068</v>
      </c>
      <c r="J6647" s="15" t="str">
        <f>MID(Tabla1[[#This Row],[HORA]],1,5)</f>
        <v>09:39</v>
      </c>
      <c r="K6647" s="16">
        <f>IF(Tabla1[[#This Row],[FECHA]]=I6648,IF(J6648-J6647&gt;0,(J6648-J6647)*1440,0),0)</f>
        <v>0</v>
      </c>
      <c r="L6647" s="14">
        <f>2+L6388-Datos!$C$8</f>
        <v>4.8000000000000007</v>
      </c>
      <c r="M6647" s="13" t="s">
        <v>510</v>
      </c>
      <c r="N6647" s="1" t="s">
        <v>511</v>
      </c>
      <c r="O6647" s="1">
        <v>0</v>
      </c>
      <c r="P6647" s="1" t="s">
        <v>27</v>
      </c>
      <c r="Q6647" s="4" t="s">
        <v>21</v>
      </c>
    </row>
    <row r="6648" spans="1:17" ht="22.5" x14ac:dyDescent="0.25">
      <c r="A6648" s="3">
        <v>209</v>
      </c>
      <c r="B6648" s="1" t="s">
        <v>508</v>
      </c>
      <c r="C6648" s="1" t="s">
        <v>15</v>
      </c>
      <c r="D6648" s="1" t="s">
        <v>77</v>
      </c>
      <c r="E6648" s="1">
        <v>12121212</v>
      </c>
      <c r="F6648" s="1" t="s">
        <v>24</v>
      </c>
      <c r="G6648" s="1">
        <v>72297217</v>
      </c>
      <c r="H6648" s="1" t="s">
        <v>509</v>
      </c>
      <c r="I6648" s="2">
        <v>45068</v>
      </c>
      <c r="J6648" s="15" t="str">
        <f>MID(Tabla1[[#This Row],[HORA]],1,5)</f>
        <v>09:39</v>
      </c>
      <c r="K6648" s="16">
        <f>IF(Tabla1[[#This Row],[FECHA]]=I6649,IF(J6649-J6648&gt;0,(J6649-J6648)*1440,0),0)</f>
        <v>1.9999999999999929</v>
      </c>
      <c r="L6648" s="14">
        <f>2+L6389-Datos!$C$8</f>
        <v>6.18</v>
      </c>
      <c r="M6648" s="13" t="s">
        <v>510</v>
      </c>
      <c r="N6648" s="1" t="s">
        <v>511</v>
      </c>
      <c r="O6648" s="1">
        <v>0</v>
      </c>
      <c r="P6648" s="1" t="s">
        <v>27</v>
      </c>
      <c r="Q6648" s="4" t="s">
        <v>21</v>
      </c>
    </row>
    <row r="6649" spans="1:17" ht="22.5" x14ac:dyDescent="0.25">
      <c r="A6649" s="3">
        <v>2198</v>
      </c>
      <c r="B6649" s="1" t="s">
        <v>6693</v>
      </c>
      <c r="C6649" s="1" t="s">
        <v>15</v>
      </c>
      <c r="D6649" s="1" t="s">
        <v>40</v>
      </c>
      <c r="E6649" s="1">
        <v>16407133</v>
      </c>
      <c r="F6649" s="1" t="s">
        <v>1725</v>
      </c>
      <c r="G6649" s="1">
        <v>2235511</v>
      </c>
      <c r="H6649" s="1" t="s">
        <v>1726</v>
      </c>
      <c r="I6649" s="2">
        <v>45068</v>
      </c>
      <c r="J6649" s="15" t="str">
        <f>MID(Tabla1[[#This Row],[HORA]],1,5)</f>
        <v>09:41</v>
      </c>
      <c r="K6649" s="16">
        <f>IF(Tabla1[[#This Row],[FECHA]]=I6650,IF(J6650-J6649&gt;0,(J6650-J6649)*1440,0),0)</f>
        <v>0.99999999999991651</v>
      </c>
      <c r="L6649" s="14">
        <f>2+L6390-Datos!$C$8</f>
        <v>6.12</v>
      </c>
      <c r="M6649" s="13" t="s">
        <v>2512</v>
      </c>
      <c r="N6649" s="1" t="s">
        <v>6694</v>
      </c>
      <c r="O6649" s="1">
        <v>15</v>
      </c>
      <c r="P6649" s="1" t="s">
        <v>300</v>
      </c>
      <c r="Q6649" s="4" t="s">
        <v>21</v>
      </c>
    </row>
    <row r="6650" spans="1:17" ht="22.5" x14ac:dyDescent="0.25">
      <c r="A6650" s="3">
        <v>7744</v>
      </c>
      <c r="B6650" s="1" t="s">
        <v>24233</v>
      </c>
      <c r="C6650" s="1" t="s">
        <v>15</v>
      </c>
      <c r="D6650" s="1" t="s">
        <v>40</v>
      </c>
      <c r="E6650" s="1">
        <v>40622364</v>
      </c>
      <c r="F6650" s="1" t="s">
        <v>24234</v>
      </c>
      <c r="G6650" s="1">
        <v>2235512</v>
      </c>
      <c r="H6650" s="1" t="s">
        <v>24235</v>
      </c>
      <c r="I6650" s="2">
        <v>45068</v>
      </c>
      <c r="J6650" s="15" t="str">
        <f>MID(Tabla1[[#This Row],[HORA]],1,5)</f>
        <v>09:42</v>
      </c>
      <c r="K6650" s="16">
        <f>IF(Tabla1[[#This Row],[FECHA]]=I6651,IF(J6651-J6650&gt;0,(J6651-J6650)*1440,0),0)</f>
        <v>1.9999999999999929</v>
      </c>
      <c r="L6650" s="14">
        <f>2+L6391-Datos!$C$8</f>
        <v>6.0200000000000005</v>
      </c>
      <c r="M6650" s="13" t="s">
        <v>1692</v>
      </c>
      <c r="N6650" s="1" t="s">
        <v>340</v>
      </c>
      <c r="O6650" s="1">
        <v>20</v>
      </c>
      <c r="P6650" s="1" t="s">
        <v>27</v>
      </c>
      <c r="Q6650" s="4" t="s">
        <v>21</v>
      </c>
    </row>
    <row r="6651" spans="1:17" ht="22.5" x14ac:dyDescent="0.25">
      <c r="A6651" s="3">
        <v>15988</v>
      </c>
      <c r="B6651" s="1" t="s">
        <v>48613</v>
      </c>
      <c r="C6651" s="1" t="s">
        <v>15</v>
      </c>
      <c r="D6651" s="1" t="s">
        <v>40</v>
      </c>
      <c r="E6651" s="1">
        <v>20554290818</v>
      </c>
      <c r="F6651" s="1" t="s">
        <v>48614</v>
      </c>
      <c r="G6651" s="1">
        <v>70795342</v>
      </c>
      <c r="H6651" s="1" t="s">
        <v>48615</v>
      </c>
      <c r="I6651" s="2">
        <v>45068</v>
      </c>
      <c r="J6651" s="15" t="str">
        <f>MID(Tabla1[[#This Row],[HORA]],1,5)</f>
        <v>09:44</v>
      </c>
      <c r="K6651" s="16">
        <f>IF(Tabla1[[#This Row],[FECHA]]=I6652,IF(J6652-J6651&gt;0,(J6652-J6651)*1440,0),0)</f>
        <v>2.0000000000001528</v>
      </c>
      <c r="L6651" s="14">
        <f>2+L6392-Datos!$C$8</f>
        <v>3.7300000000000004</v>
      </c>
      <c r="M6651" s="13" t="s">
        <v>2517</v>
      </c>
      <c r="N6651" s="1" t="s">
        <v>48616</v>
      </c>
      <c r="O6651" s="1">
        <v>20</v>
      </c>
      <c r="P6651" s="1" t="s">
        <v>300</v>
      </c>
      <c r="Q6651" s="4" t="s">
        <v>21</v>
      </c>
    </row>
    <row r="6652" spans="1:17" ht="22.5" x14ac:dyDescent="0.25">
      <c r="A6652" s="3">
        <v>7745</v>
      </c>
      <c r="B6652" s="1" t="s">
        <v>24236</v>
      </c>
      <c r="C6652" s="1" t="s">
        <v>15</v>
      </c>
      <c r="D6652" s="1" t="s">
        <v>77</v>
      </c>
      <c r="E6652" s="1">
        <v>45839869</v>
      </c>
      <c r="F6652" s="1" t="s">
        <v>24237</v>
      </c>
      <c r="G6652" s="1">
        <v>2235514</v>
      </c>
      <c r="H6652" s="1" t="s">
        <v>24238</v>
      </c>
      <c r="I6652" s="2">
        <v>45068</v>
      </c>
      <c r="J6652" s="15" t="str">
        <f>MID(Tabla1[[#This Row],[HORA]],1,5)</f>
        <v>09:46</v>
      </c>
      <c r="K6652" s="16">
        <f>IF(Tabla1[[#This Row],[FECHA]]=I6653,IF(J6653-J6652&gt;0,(J6653-J6652)*1440,0),0)</f>
        <v>0.99999999999991651</v>
      </c>
      <c r="L6652" s="14">
        <f>2+L6393-Datos!$C$8</f>
        <v>5.0199999999999996</v>
      </c>
      <c r="M6652" s="13" t="s">
        <v>3895</v>
      </c>
      <c r="N6652" s="1" t="s">
        <v>24239</v>
      </c>
      <c r="O6652" s="1">
        <v>15</v>
      </c>
      <c r="P6652" s="1" t="s">
        <v>27</v>
      </c>
      <c r="Q6652" s="4" t="s">
        <v>21</v>
      </c>
    </row>
    <row r="6653" spans="1:17" ht="22.5" x14ac:dyDescent="0.25">
      <c r="A6653" s="3">
        <v>2199</v>
      </c>
      <c r="B6653" s="1" t="s">
        <v>6695</v>
      </c>
      <c r="C6653" s="1" t="s">
        <v>15</v>
      </c>
      <c r="D6653" s="1" t="s">
        <v>40</v>
      </c>
      <c r="E6653" s="1">
        <v>48040115</v>
      </c>
      <c r="F6653" s="1" t="s">
        <v>6696</v>
      </c>
      <c r="G6653" s="1">
        <v>73277433</v>
      </c>
      <c r="H6653" s="1" t="s">
        <v>6697</v>
      </c>
      <c r="I6653" s="2">
        <v>45068</v>
      </c>
      <c r="J6653" s="15" t="str">
        <f>MID(Tabla1[[#This Row],[HORA]],1,5)</f>
        <v>09:47</v>
      </c>
      <c r="K6653" s="16">
        <f>IF(Tabla1[[#This Row],[FECHA]]=I6654,IF(J6654-J6653&gt;0,(J6654-J6653)*1440,0),0)</f>
        <v>0</v>
      </c>
      <c r="L6653" s="14">
        <f>2+L6394-Datos!$C$8</f>
        <v>4.03</v>
      </c>
      <c r="M6653" s="13" t="s">
        <v>2805</v>
      </c>
      <c r="N6653" s="1" t="s">
        <v>6698</v>
      </c>
      <c r="O6653" s="1">
        <v>15</v>
      </c>
      <c r="P6653" s="1" t="s">
        <v>300</v>
      </c>
      <c r="Q6653" s="4" t="s">
        <v>21</v>
      </c>
    </row>
    <row r="6654" spans="1:17" ht="22.5" x14ac:dyDescent="0.25">
      <c r="A6654" s="3">
        <v>2200</v>
      </c>
      <c r="B6654" s="1" t="s">
        <v>6695</v>
      </c>
      <c r="C6654" s="1" t="s">
        <v>15</v>
      </c>
      <c r="D6654" s="1" t="s">
        <v>40</v>
      </c>
      <c r="E6654" s="1">
        <v>48040115</v>
      </c>
      <c r="F6654" s="1" t="s">
        <v>6696</v>
      </c>
      <c r="G6654" s="1">
        <v>73277433</v>
      </c>
      <c r="H6654" s="1" t="s">
        <v>6699</v>
      </c>
      <c r="I6654" s="2">
        <v>45068</v>
      </c>
      <c r="J6654" s="15" t="str">
        <f>MID(Tabla1[[#This Row],[HORA]],1,5)</f>
        <v>09:47</v>
      </c>
      <c r="K6654" s="16">
        <f>IF(Tabla1[[#This Row],[FECHA]]=I6655,IF(J6655-J6654&gt;0,(J6655-J6654)*1440,0),0)</f>
        <v>1.0000000000000764</v>
      </c>
      <c r="L6654" s="14">
        <f>2+L6395-Datos!$C$8</f>
        <v>7.04</v>
      </c>
      <c r="M6654" s="13" t="s">
        <v>2805</v>
      </c>
      <c r="N6654" s="1" t="s">
        <v>6698</v>
      </c>
      <c r="O6654" s="1">
        <v>15</v>
      </c>
      <c r="P6654" s="1" t="s">
        <v>300</v>
      </c>
      <c r="Q6654" s="4" t="s">
        <v>21</v>
      </c>
    </row>
    <row r="6655" spans="1:17" ht="22.5" x14ac:dyDescent="0.25">
      <c r="A6655" s="3">
        <v>7746</v>
      </c>
      <c r="B6655" s="1" t="s">
        <v>24240</v>
      </c>
      <c r="C6655" s="1" t="s">
        <v>15</v>
      </c>
      <c r="D6655" s="1" t="s">
        <v>40</v>
      </c>
      <c r="E6655" s="1">
        <v>16418034</v>
      </c>
      <c r="F6655" s="1" t="s">
        <v>24241</v>
      </c>
      <c r="G6655" s="1">
        <v>2235515</v>
      </c>
      <c r="H6655" s="1" t="s">
        <v>24242</v>
      </c>
      <c r="I6655" s="2">
        <v>45068</v>
      </c>
      <c r="J6655" s="15" t="str">
        <f>MID(Tabla1[[#This Row],[HORA]],1,5)</f>
        <v>09:48</v>
      </c>
      <c r="K6655" s="16">
        <f>IF(Tabla1[[#This Row],[FECHA]]=I6656,IF(J6656-J6655&gt;0,(J6656-J6655)*1440,0),0)</f>
        <v>1.9999999999999929</v>
      </c>
      <c r="L6655" s="14">
        <f>2+L6396-Datos!$C$8</f>
        <v>9.1000000000000014</v>
      </c>
      <c r="M6655" s="13" t="s">
        <v>3899</v>
      </c>
      <c r="N6655" s="1" t="s">
        <v>24243</v>
      </c>
      <c r="O6655" s="1">
        <v>20</v>
      </c>
      <c r="P6655" s="1" t="s">
        <v>27</v>
      </c>
      <c r="Q6655" s="4" t="s">
        <v>21</v>
      </c>
    </row>
    <row r="6656" spans="1:17" ht="22.5" x14ac:dyDescent="0.25">
      <c r="A6656" s="3">
        <v>7747</v>
      </c>
      <c r="B6656" s="1" t="s">
        <v>24244</v>
      </c>
      <c r="C6656" s="1" t="s">
        <v>15</v>
      </c>
      <c r="D6656" s="1" t="s">
        <v>40</v>
      </c>
      <c r="E6656" s="1">
        <v>75814124</v>
      </c>
      <c r="F6656" s="1" t="s">
        <v>24245</v>
      </c>
      <c r="G6656" s="1">
        <v>75814124</v>
      </c>
      <c r="H6656" s="1" t="s">
        <v>24245</v>
      </c>
      <c r="I6656" s="2">
        <v>45068</v>
      </c>
      <c r="J6656" s="15" t="str">
        <f>MID(Tabla1[[#This Row],[HORA]],1,5)</f>
        <v>09:50</v>
      </c>
      <c r="K6656" s="16">
        <f>IF(Tabla1[[#This Row],[FECHA]]=I6657,IF(J6657-J6656&gt;0,(J6657-J6656)*1440,0),0)</f>
        <v>1.9999999999999929</v>
      </c>
      <c r="L6656" s="14">
        <f>2+L6397-Datos!$C$8</f>
        <v>4.9700000000000006</v>
      </c>
      <c r="M6656" s="13" t="s">
        <v>2810</v>
      </c>
      <c r="N6656" s="1" t="s">
        <v>9859</v>
      </c>
      <c r="O6656" s="1">
        <v>20</v>
      </c>
      <c r="P6656" s="1" t="s">
        <v>27</v>
      </c>
      <c r="Q6656" s="4" t="s">
        <v>21</v>
      </c>
    </row>
    <row r="6657" spans="1:17" ht="22.5" x14ac:dyDescent="0.25">
      <c r="A6657" s="3">
        <v>15989</v>
      </c>
      <c r="B6657" s="1" t="s">
        <v>48617</v>
      </c>
      <c r="C6657" s="1" t="s">
        <v>15</v>
      </c>
      <c r="D6657" s="1" t="s">
        <v>40</v>
      </c>
      <c r="E6657" s="1">
        <v>20103594571</v>
      </c>
      <c r="F6657" s="1" t="s">
        <v>48618</v>
      </c>
      <c r="G6657" s="1">
        <v>73258578</v>
      </c>
      <c r="H6657" s="1" t="s">
        <v>48619</v>
      </c>
      <c r="I6657" s="2">
        <v>45068</v>
      </c>
      <c r="J6657" s="15" t="str">
        <f>MID(Tabla1[[#This Row],[HORA]],1,5)</f>
        <v>09:52</v>
      </c>
      <c r="K6657" s="16">
        <f>IF(Tabla1[[#This Row],[FECHA]]=I6658,IF(J6658-J6657&gt;0,(J6658-J6657)*1440,0),0)</f>
        <v>12.999999999999954</v>
      </c>
      <c r="L6657" s="14">
        <f>2+L6398-Datos!$C$8</f>
        <v>4.78</v>
      </c>
      <c r="M6657" s="13" t="s">
        <v>13051</v>
      </c>
      <c r="N6657" s="1" t="s">
        <v>48620</v>
      </c>
      <c r="O6657" s="1">
        <v>60</v>
      </c>
      <c r="P6657" s="1" t="s">
        <v>300</v>
      </c>
      <c r="Q6657" s="4" t="s">
        <v>21</v>
      </c>
    </row>
    <row r="6658" spans="1:17" ht="22.5" x14ac:dyDescent="0.25">
      <c r="A6658" s="3">
        <v>7748</v>
      </c>
      <c r="B6658" s="1" t="s">
        <v>24246</v>
      </c>
      <c r="C6658" s="1" t="s">
        <v>15</v>
      </c>
      <c r="D6658" s="1" t="s">
        <v>40</v>
      </c>
      <c r="E6658" s="1">
        <v>16679598</v>
      </c>
      <c r="F6658" s="1" t="s">
        <v>24247</v>
      </c>
      <c r="G6658" s="1">
        <v>2235523</v>
      </c>
      <c r="H6658" s="1" t="s">
        <v>24248</v>
      </c>
      <c r="I6658" s="2">
        <v>45068</v>
      </c>
      <c r="J6658" s="15" t="str">
        <f>MID(Tabla1[[#This Row],[HORA]],1,5)</f>
        <v>10:05</v>
      </c>
      <c r="K6658" s="16">
        <f>IF(Tabla1[[#This Row],[FECHA]]=I6659,IF(J6659-J6658&gt;0,(J6659-J6658)*1440,0),0)</f>
        <v>1.9999999999999929</v>
      </c>
      <c r="L6658" s="14">
        <f>2+L6399-Datos!$C$8</f>
        <v>6.87</v>
      </c>
      <c r="M6658" s="13" t="s">
        <v>4234</v>
      </c>
      <c r="N6658" s="1" t="s">
        <v>9704</v>
      </c>
      <c r="O6658" s="1">
        <v>15</v>
      </c>
      <c r="P6658" s="1" t="s">
        <v>27</v>
      </c>
      <c r="Q6658" s="4" t="s">
        <v>21</v>
      </c>
    </row>
    <row r="6659" spans="1:17" ht="22.5" x14ac:dyDescent="0.25">
      <c r="A6659" s="3">
        <v>2201</v>
      </c>
      <c r="B6659" s="1" t="s">
        <v>6700</v>
      </c>
      <c r="C6659" s="1" t="s">
        <v>15</v>
      </c>
      <c r="D6659" s="1" t="s">
        <v>3257</v>
      </c>
      <c r="E6659" s="1">
        <v>70847713</v>
      </c>
      <c r="F6659" s="1" t="s">
        <v>6701</v>
      </c>
      <c r="G6659" s="1">
        <v>2235524</v>
      </c>
      <c r="H6659" s="1" t="s">
        <v>6702</v>
      </c>
      <c r="I6659" s="2">
        <v>45068</v>
      </c>
      <c r="J6659" s="15" t="str">
        <f>MID(Tabla1[[#This Row],[HORA]],1,5)</f>
        <v>10:07</v>
      </c>
      <c r="K6659" s="16">
        <f>IF(Tabla1[[#This Row],[FECHA]]=I6660,IF(J6660-J6659&gt;0,(J6660-J6659)*1440,0),0)</f>
        <v>1.9999999999999929</v>
      </c>
      <c r="L6659" s="14">
        <f>2+L6400-Datos!$C$8</f>
        <v>4.21</v>
      </c>
      <c r="M6659" s="13" t="s">
        <v>6703</v>
      </c>
      <c r="N6659" s="1" t="s">
        <v>6704</v>
      </c>
      <c r="O6659" s="1">
        <v>15</v>
      </c>
      <c r="P6659" s="1" t="s">
        <v>300</v>
      </c>
      <c r="Q6659" s="4" t="s">
        <v>21</v>
      </c>
    </row>
    <row r="6660" spans="1:17" ht="22.5" x14ac:dyDescent="0.25">
      <c r="A6660" s="3">
        <v>2202</v>
      </c>
      <c r="B6660" s="1" t="s">
        <v>6705</v>
      </c>
      <c r="C6660" s="1" t="s">
        <v>15</v>
      </c>
      <c r="D6660" s="1" t="s">
        <v>40</v>
      </c>
      <c r="E6660" s="1">
        <v>70562134</v>
      </c>
      <c r="F6660" s="1" t="s">
        <v>6706</v>
      </c>
      <c r="G6660" s="1">
        <v>70562133</v>
      </c>
      <c r="H6660" s="1" t="s">
        <v>6707</v>
      </c>
      <c r="I6660" s="2">
        <v>45068</v>
      </c>
      <c r="J6660" s="15" t="str">
        <f>MID(Tabla1[[#This Row],[HORA]],1,5)</f>
        <v>10:09</v>
      </c>
      <c r="K6660" s="16">
        <f>IF(Tabla1[[#This Row],[FECHA]]=I6661,IF(J6661-J6660&gt;0,(J6661-J6660)*1440,0),0)</f>
        <v>0.99999999999999645</v>
      </c>
      <c r="L6660" s="14">
        <f>2+L6401-Datos!$C$8</f>
        <v>5.94</v>
      </c>
      <c r="M6660" s="13" t="s">
        <v>5105</v>
      </c>
      <c r="N6660" s="1" t="s">
        <v>2425</v>
      </c>
      <c r="O6660" s="1">
        <v>20</v>
      </c>
      <c r="P6660" s="1" t="s">
        <v>300</v>
      </c>
      <c r="Q6660" s="4" t="s">
        <v>21</v>
      </c>
    </row>
    <row r="6661" spans="1:17" ht="22.5" x14ac:dyDescent="0.25">
      <c r="A6661" s="3">
        <v>7749</v>
      </c>
      <c r="B6661" s="1" t="s">
        <v>24249</v>
      </c>
      <c r="C6661" s="1" t="s">
        <v>15</v>
      </c>
      <c r="D6661" s="1" t="s">
        <v>82</v>
      </c>
      <c r="E6661" s="1">
        <v>74067974</v>
      </c>
      <c r="F6661" s="1" t="s">
        <v>24250</v>
      </c>
      <c r="G6661" s="1">
        <v>42311217</v>
      </c>
      <c r="H6661" s="1" t="s">
        <v>24251</v>
      </c>
      <c r="I6661" s="2">
        <v>45068</v>
      </c>
      <c r="J6661" s="15" t="str">
        <f>MID(Tabla1[[#This Row],[HORA]],1,5)</f>
        <v>10:10</v>
      </c>
      <c r="K6661" s="16">
        <f>IF(Tabla1[[#This Row],[FECHA]]=I6662,IF(J6662-J6661&gt;0,(J6662-J6661)*1440,0),0)</f>
        <v>4.9999999999999822</v>
      </c>
      <c r="L6661" s="14">
        <f>2+L6402-Datos!$C$8</f>
        <v>7.8000000000000007</v>
      </c>
      <c r="M6661" s="13" t="s">
        <v>9402</v>
      </c>
      <c r="N6661" s="1" t="s">
        <v>24252</v>
      </c>
      <c r="O6661" s="1">
        <v>18</v>
      </c>
      <c r="P6661" s="1" t="s">
        <v>27</v>
      </c>
      <c r="Q6661" s="4" t="s">
        <v>21</v>
      </c>
    </row>
    <row r="6662" spans="1:17" ht="22.5" x14ac:dyDescent="0.25">
      <c r="A6662" s="3">
        <v>17147</v>
      </c>
      <c r="B6662" s="1" t="s">
        <v>51749</v>
      </c>
      <c r="C6662" s="1" t="s">
        <v>15</v>
      </c>
      <c r="D6662" s="1" t="s">
        <v>40</v>
      </c>
      <c r="E6662" s="1">
        <v>20479931721</v>
      </c>
      <c r="F6662" s="1" t="s">
        <v>48125</v>
      </c>
      <c r="G6662" s="1">
        <v>2235528</v>
      </c>
      <c r="H6662" s="1" t="s">
        <v>48126</v>
      </c>
      <c r="I6662" s="2">
        <v>45068</v>
      </c>
      <c r="J6662" s="15" t="str">
        <f>MID(Tabla1[[#This Row],[HORA]],1,5)</f>
        <v>10:15</v>
      </c>
      <c r="K6662" s="16">
        <f>IF(Tabla1[[#This Row],[FECHA]]=I6663,IF(J6663-J6662&gt;0,(J6663-J6662)*1440,0),0)</f>
        <v>3.9999999999999858</v>
      </c>
      <c r="L6662" s="14">
        <f>2+L6403-Datos!$C$8</f>
        <v>5.0999999999999996</v>
      </c>
      <c r="M6662" s="13" t="s">
        <v>589</v>
      </c>
      <c r="N6662" s="1" t="s">
        <v>51750</v>
      </c>
      <c r="O6662" s="1">
        <v>15</v>
      </c>
      <c r="P6662" s="1" t="s">
        <v>27</v>
      </c>
      <c r="Q6662" s="4" t="s">
        <v>21</v>
      </c>
    </row>
    <row r="6663" spans="1:17" ht="22.5" x14ac:dyDescent="0.25">
      <c r="A6663" s="3">
        <v>17148</v>
      </c>
      <c r="B6663" s="1" t="s">
        <v>51751</v>
      </c>
      <c r="C6663" s="1" t="s">
        <v>15</v>
      </c>
      <c r="D6663" s="1" t="s">
        <v>40</v>
      </c>
      <c r="E6663" s="1">
        <v>20600867980</v>
      </c>
      <c r="F6663" s="1" t="s">
        <v>47682</v>
      </c>
      <c r="G6663" s="1">
        <v>2235529</v>
      </c>
      <c r="H6663" s="1" t="s">
        <v>22509</v>
      </c>
      <c r="I6663" s="2">
        <v>45068</v>
      </c>
      <c r="J6663" s="15" t="str">
        <f>MID(Tabla1[[#This Row],[HORA]],1,5)</f>
        <v>10:19</v>
      </c>
      <c r="K6663" s="16">
        <f>IF(Tabla1[[#This Row],[FECHA]]=I6664,IF(J6664-J6663&gt;0,(J6664-J6663)*1440,0),0)</f>
        <v>3.9999999999999858</v>
      </c>
      <c r="L6663" s="14">
        <f>2+L6404-Datos!$C$8</f>
        <v>5.76</v>
      </c>
      <c r="M6663" s="13" t="s">
        <v>163</v>
      </c>
      <c r="N6663" s="1" t="s">
        <v>51752</v>
      </c>
      <c r="O6663" s="1">
        <v>40</v>
      </c>
      <c r="P6663" s="1" t="s">
        <v>27</v>
      </c>
      <c r="Q6663" s="4" t="s">
        <v>21</v>
      </c>
    </row>
    <row r="6664" spans="1:17" ht="22.5" x14ac:dyDescent="0.25">
      <c r="A6664" s="3">
        <v>2272</v>
      </c>
      <c r="B6664" s="1" t="s">
        <v>6941</v>
      </c>
      <c r="C6664" s="1" t="s">
        <v>15</v>
      </c>
      <c r="D6664" s="1" t="s">
        <v>23</v>
      </c>
      <c r="E6664" s="1">
        <v>48097179</v>
      </c>
      <c r="F6664" s="1" t="s">
        <v>6942</v>
      </c>
      <c r="G6664" s="1">
        <v>48097179</v>
      </c>
      <c r="H6664" s="1" t="s">
        <v>6942</v>
      </c>
      <c r="I6664" s="2">
        <v>45068</v>
      </c>
      <c r="J6664" s="15" t="str">
        <f>MID(Tabla1[[#This Row],[HORA]],1,5)</f>
        <v>10:23</v>
      </c>
      <c r="K6664" s="16">
        <f>IF(Tabla1[[#This Row],[FECHA]]=I6665,IF(J6665-J6664&gt;0,(J6665-J6664)*1440,0),0)</f>
        <v>1.9999999999999929</v>
      </c>
      <c r="L6664" s="14">
        <f>2+L6405-Datos!$C$8</f>
        <v>5.7</v>
      </c>
      <c r="M6664" s="13" t="s">
        <v>5184</v>
      </c>
      <c r="N6664" s="1" t="s">
        <v>1715</v>
      </c>
      <c r="O6664" s="1">
        <v>10</v>
      </c>
      <c r="P6664" s="1" t="s">
        <v>45</v>
      </c>
      <c r="Q6664" s="4" t="s">
        <v>21</v>
      </c>
    </row>
    <row r="6665" spans="1:17" ht="22.5" x14ac:dyDescent="0.25">
      <c r="A6665" s="3">
        <v>2203</v>
      </c>
      <c r="B6665" s="1" t="s">
        <v>6708</v>
      </c>
      <c r="C6665" s="1" t="s">
        <v>15</v>
      </c>
      <c r="D6665" s="1" t="s">
        <v>40</v>
      </c>
      <c r="E6665" s="1">
        <v>40366887</v>
      </c>
      <c r="F6665" s="1" t="s">
        <v>6709</v>
      </c>
      <c r="G6665" s="1">
        <v>2235533</v>
      </c>
      <c r="H6665" s="1" t="s">
        <v>6710</v>
      </c>
      <c r="I6665" s="2">
        <v>45068</v>
      </c>
      <c r="J6665" s="15" t="str">
        <f>MID(Tabla1[[#This Row],[HORA]],1,5)</f>
        <v>10:25</v>
      </c>
      <c r="K6665" s="16">
        <f>IF(Tabla1[[#This Row],[FECHA]]=I6666,IF(J6666-J6665&gt;0,(J6666-J6665)*1440,0),0)</f>
        <v>7.0000000000000551</v>
      </c>
      <c r="L6665" s="14">
        <f>2+L6406-Datos!$C$8</f>
        <v>3.8000000000000007</v>
      </c>
      <c r="M6665" s="13" t="s">
        <v>6711</v>
      </c>
      <c r="N6665" s="1" t="s">
        <v>6712</v>
      </c>
      <c r="O6665" s="1">
        <v>40</v>
      </c>
      <c r="P6665" s="1" t="s">
        <v>300</v>
      </c>
      <c r="Q6665" s="4" t="s">
        <v>21</v>
      </c>
    </row>
    <row r="6666" spans="1:17" ht="22.5" x14ac:dyDescent="0.25">
      <c r="A6666" s="3">
        <v>7750</v>
      </c>
      <c r="B6666" s="1" t="s">
        <v>24253</v>
      </c>
      <c r="C6666" s="1" t="s">
        <v>15</v>
      </c>
      <c r="D6666" s="1" t="s">
        <v>40</v>
      </c>
      <c r="E6666" s="1">
        <v>16654775</v>
      </c>
      <c r="F6666" s="1" t="s">
        <v>24254</v>
      </c>
      <c r="G6666" s="1">
        <v>2235537</v>
      </c>
      <c r="H6666" s="1" t="s">
        <v>24255</v>
      </c>
      <c r="I6666" s="2">
        <v>45068</v>
      </c>
      <c r="J6666" s="15" t="str">
        <f>MID(Tabla1[[#This Row],[HORA]],1,5)</f>
        <v>10:32</v>
      </c>
      <c r="K6666" s="16">
        <f>IF(Tabla1[[#This Row],[FECHA]]=I6667,IF(J6667-J6666&gt;0,(J6667-J6666)*1440,0),0)</f>
        <v>3.0000000000000693</v>
      </c>
      <c r="L6666" s="14">
        <f>2+L6407-Datos!$C$8</f>
        <v>4.8100000000000005</v>
      </c>
      <c r="M6666" s="13" t="s">
        <v>286</v>
      </c>
      <c r="N6666" s="1" t="s">
        <v>24256</v>
      </c>
      <c r="O6666" s="1">
        <v>20</v>
      </c>
      <c r="P6666" s="1" t="s">
        <v>27</v>
      </c>
      <c r="Q6666" s="4" t="s">
        <v>21</v>
      </c>
    </row>
    <row r="6667" spans="1:17" ht="22.5" x14ac:dyDescent="0.25">
      <c r="A6667" s="3">
        <v>7751</v>
      </c>
      <c r="B6667" s="1" t="s">
        <v>24257</v>
      </c>
      <c r="C6667" s="1" t="s">
        <v>15</v>
      </c>
      <c r="D6667" s="1" t="s">
        <v>33</v>
      </c>
      <c r="E6667" s="1">
        <v>42544395</v>
      </c>
      <c r="F6667" s="1" t="s">
        <v>24258</v>
      </c>
      <c r="G6667" s="1">
        <v>2235538</v>
      </c>
      <c r="H6667" s="1" t="s">
        <v>24259</v>
      </c>
      <c r="I6667" s="2">
        <v>45068</v>
      </c>
      <c r="J6667" s="15" t="str">
        <f>MID(Tabla1[[#This Row],[HORA]],1,5)</f>
        <v>10:35</v>
      </c>
      <c r="K6667" s="16">
        <f>IF(Tabla1[[#This Row],[FECHA]]=I6668,IF(J6668-J6667&gt;0,(J6668-J6667)*1440,0),0)</f>
        <v>0</v>
      </c>
      <c r="L6667" s="14">
        <f>2+L6408-Datos!$C$8</f>
        <v>6.18</v>
      </c>
      <c r="M6667" s="13" t="s">
        <v>997</v>
      </c>
      <c r="N6667" s="1" t="s">
        <v>24260</v>
      </c>
      <c r="O6667" s="1">
        <v>15</v>
      </c>
      <c r="P6667" s="1" t="s">
        <v>27</v>
      </c>
      <c r="Q6667" s="4" t="s">
        <v>21</v>
      </c>
    </row>
    <row r="6668" spans="1:17" ht="22.5" x14ac:dyDescent="0.25">
      <c r="A6668" s="3">
        <v>7752</v>
      </c>
      <c r="B6668" s="1" t="s">
        <v>24257</v>
      </c>
      <c r="C6668" s="1" t="s">
        <v>15</v>
      </c>
      <c r="D6668" s="1" t="s">
        <v>33</v>
      </c>
      <c r="E6668" s="1">
        <v>42544395</v>
      </c>
      <c r="F6668" s="1" t="s">
        <v>24261</v>
      </c>
      <c r="G6668" s="1">
        <v>2235538</v>
      </c>
      <c r="H6668" s="1" t="s">
        <v>24259</v>
      </c>
      <c r="I6668" s="2">
        <v>45068</v>
      </c>
      <c r="J6668" s="15" t="str">
        <f>MID(Tabla1[[#This Row],[HORA]],1,5)</f>
        <v>10:35</v>
      </c>
      <c r="K6668" s="16">
        <f>IF(Tabla1[[#This Row],[FECHA]]=I6669,IF(J6669-J6668&gt;0,(J6669-J6668)*1440,0),0)</f>
        <v>4.9999999999999023</v>
      </c>
      <c r="L6668" s="14">
        <f>2+L6409-Datos!$C$8</f>
        <v>5.93</v>
      </c>
      <c r="M6668" s="13" t="s">
        <v>997</v>
      </c>
      <c r="N6668" s="1" t="s">
        <v>24260</v>
      </c>
      <c r="O6668" s="1">
        <v>15</v>
      </c>
      <c r="P6668" s="1" t="s">
        <v>27</v>
      </c>
      <c r="Q6668" s="4" t="s">
        <v>21</v>
      </c>
    </row>
    <row r="6669" spans="1:17" ht="22.5" x14ac:dyDescent="0.25">
      <c r="A6669" s="3">
        <v>7753</v>
      </c>
      <c r="B6669" s="1" t="s">
        <v>24262</v>
      </c>
      <c r="C6669" s="1" t="s">
        <v>15</v>
      </c>
      <c r="D6669" s="1" t="s">
        <v>40</v>
      </c>
      <c r="E6669" s="1">
        <v>72807040</v>
      </c>
      <c r="F6669" s="1" t="s">
        <v>24263</v>
      </c>
      <c r="G6669" s="1">
        <v>2235540</v>
      </c>
      <c r="H6669" s="1" t="s">
        <v>24264</v>
      </c>
      <c r="I6669" s="2">
        <v>45068</v>
      </c>
      <c r="J6669" s="15" t="str">
        <f>MID(Tabla1[[#This Row],[HORA]],1,5)</f>
        <v>10:40</v>
      </c>
      <c r="K6669" s="16">
        <f>IF(Tabla1[[#This Row],[FECHA]]=I6670,IF(J6670-J6669&gt;0,(J6670-J6669)*1440,0),0)</f>
        <v>5.0000000000000622</v>
      </c>
      <c r="L6669" s="14">
        <f>2+L6410-Datos!$C$8</f>
        <v>8.870000000000001</v>
      </c>
      <c r="M6669" s="13" t="s">
        <v>1354</v>
      </c>
      <c r="N6669" s="1" t="s">
        <v>583</v>
      </c>
      <c r="O6669" s="1">
        <v>10</v>
      </c>
      <c r="P6669" s="1" t="s">
        <v>27</v>
      </c>
      <c r="Q6669" s="4" t="s">
        <v>21</v>
      </c>
    </row>
    <row r="6670" spans="1:17" ht="22.5" x14ac:dyDescent="0.25">
      <c r="A6670" s="3">
        <v>7754</v>
      </c>
      <c r="B6670" s="1" t="s">
        <v>24265</v>
      </c>
      <c r="C6670" s="1" t="s">
        <v>15</v>
      </c>
      <c r="D6670" s="1" t="s">
        <v>82</v>
      </c>
      <c r="E6670" s="1">
        <v>40322743</v>
      </c>
      <c r="F6670" s="1" t="s">
        <v>24266</v>
      </c>
      <c r="G6670" s="1">
        <v>253324</v>
      </c>
      <c r="H6670" s="1" t="s">
        <v>24267</v>
      </c>
      <c r="I6670" s="2">
        <v>45068</v>
      </c>
      <c r="J6670" s="15" t="str">
        <f>MID(Tabla1[[#This Row],[HORA]],1,5)</f>
        <v>10:45</v>
      </c>
      <c r="K6670" s="16">
        <f>IF(Tabla1[[#This Row],[FECHA]]=I6671,IF(J6671-J6670&gt;0,(J6671-J6670)*1440,0),0)</f>
        <v>0.99999999999999645</v>
      </c>
      <c r="L6670" s="14">
        <f>2+L6411-Datos!$C$8</f>
        <v>6.0200000000000005</v>
      </c>
      <c r="M6670" s="13" t="s">
        <v>2528</v>
      </c>
      <c r="N6670" s="1" t="s">
        <v>583</v>
      </c>
      <c r="O6670" s="1">
        <v>10</v>
      </c>
      <c r="P6670" s="1" t="s">
        <v>27</v>
      </c>
      <c r="Q6670" s="4" t="s">
        <v>21</v>
      </c>
    </row>
    <row r="6671" spans="1:17" ht="22.5" x14ac:dyDescent="0.25">
      <c r="A6671" s="3">
        <v>2204</v>
      </c>
      <c r="B6671" s="1" t="s">
        <v>6713</v>
      </c>
      <c r="C6671" s="1" t="s">
        <v>15</v>
      </c>
      <c r="D6671" s="1" t="s">
        <v>77</v>
      </c>
      <c r="E6671" s="1">
        <v>45504851</v>
      </c>
      <c r="F6671" s="1" t="s">
        <v>6714</v>
      </c>
      <c r="G6671" s="1">
        <v>48515351</v>
      </c>
      <c r="H6671" s="1" t="s">
        <v>6715</v>
      </c>
      <c r="I6671" s="2">
        <v>45068</v>
      </c>
      <c r="J6671" s="15" t="str">
        <f>MID(Tabla1[[#This Row],[HORA]],1,5)</f>
        <v>10:46</v>
      </c>
      <c r="K6671" s="16">
        <f>IF(Tabla1[[#This Row],[FECHA]]=I6672,IF(J6672-J6671&gt;0,(J6672-J6671)*1440,0),0)</f>
        <v>1.9999999999999929</v>
      </c>
      <c r="L6671" s="14">
        <f>2+L6412-Datos!$C$8</f>
        <v>4.2300000000000004</v>
      </c>
      <c r="M6671" s="13" t="s">
        <v>1158</v>
      </c>
      <c r="N6671" s="1" t="s">
        <v>6716</v>
      </c>
      <c r="O6671" s="1">
        <v>160</v>
      </c>
      <c r="P6671" s="1" t="s">
        <v>300</v>
      </c>
      <c r="Q6671" s="4" t="s">
        <v>21</v>
      </c>
    </row>
    <row r="6672" spans="1:17" ht="22.5" x14ac:dyDescent="0.25">
      <c r="A6672" s="3">
        <v>2205</v>
      </c>
      <c r="B6672" s="1" t="s">
        <v>6717</v>
      </c>
      <c r="C6672" s="1" t="s">
        <v>15</v>
      </c>
      <c r="D6672" s="1" t="s">
        <v>40</v>
      </c>
      <c r="E6672" s="1">
        <v>16689092</v>
      </c>
      <c r="F6672" s="1" t="s">
        <v>1811</v>
      </c>
      <c r="G6672" s="1">
        <v>80441406</v>
      </c>
      <c r="H6672" s="1" t="s">
        <v>1812</v>
      </c>
      <c r="I6672" s="2">
        <v>45068</v>
      </c>
      <c r="J6672" s="15" t="str">
        <f>MID(Tabla1[[#This Row],[HORA]],1,5)</f>
        <v>10:48</v>
      </c>
      <c r="K6672" s="16">
        <f>IF(Tabla1[[#This Row],[FECHA]]=I6673,IF(J6673-J6672&gt;0,(J6673-J6672)*1440,0),0)</f>
        <v>1.9999999999999929</v>
      </c>
      <c r="L6672" s="14">
        <f>2+L6413-Datos!$C$8</f>
        <v>5.0199999999999996</v>
      </c>
      <c r="M6672" s="13" t="s">
        <v>5989</v>
      </c>
      <c r="N6672" s="1" t="s">
        <v>6718</v>
      </c>
      <c r="O6672" s="1">
        <v>20</v>
      </c>
      <c r="P6672" s="1" t="s">
        <v>300</v>
      </c>
      <c r="Q6672" s="4" t="s">
        <v>21</v>
      </c>
    </row>
    <row r="6673" spans="1:17" ht="22.5" x14ac:dyDescent="0.25">
      <c r="A6673" s="3">
        <v>2206</v>
      </c>
      <c r="B6673" s="1" t="s">
        <v>6719</v>
      </c>
      <c r="C6673" s="1" t="s">
        <v>15</v>
      </c>
      <c r="D6673" s="1" t="s">
        <v>40</v>
      </c>
      <c r="E6673" s="1">
        <v>46746875</v>
      </c>
      <c r="F6673" s="1" t="s">
        <v>6720</v>
      </c>
      <c r="G6673" s="1">
        <v>2885181</v>
      </c>
      <c r="H6673" s="1" t="s">
        <v>6721</v>
      </c>
      <c r="I6673" s="2">
        <v>45068</v>
      </c>
      <c r="J6673" s="15" t="str">
        <f>MID(Tabla1[[#This Row],[HORA]],1,5)</f>
        <v>10:50</v>
      </c>
      <c r="K6673" s="16">
        <f>IF(Tabla1[[#This Row],[FECHA]]=I6674,IF(J6674-J6673&gt;0,(J6674-J6673)*1440,0),0)</f>
        <v>1.9999999999999929</v>
      </c>
      <c r="L6673" s="14">
        <f>2+L6414-Datos!$C$8</f>
        <v>3.76</v>
      </c>
      <c r="M6673" s="13" t="s">
        <v>177</v>
      </c>
      <c r="N6673" s="1" t="s">
        <v>6722</v>
      </c>
      <c r="O6673" s="1">
        <v>15</v>
      </c>
      <c r="P6673" s="1" t="s">
        <v>300</v>
      </c>
      <c r="Q6673" s="4" t="s">
        <v>21</v>
      </c>
    </row>
    <row r="6674" spans="1:17" ht="22.5" x14ac:dyDescent="0.25">
      <c r="A6674" s="3">
        <v>17149</v>
      </c>
      <c r="B6674" s="1" t="s">
        <v>51753</v>
      </c>
      <c r="C6674" s="1" t="s">
        <v>15</v>
      </c>
      <c r="D6674" s="1" t="s">
        <v>40</v>
      </c>
      <c r="E6674" s="1">
        <v>20602336876</v>
      </c>
      <c r="F6674" s="1" t="s">
        <v>50293</v>
      </c>
      <c r="G6674" s="1">
        <v>2706203</v>
      </c>
      <c r="H6674" s="1" t="s">
        <v>51463</v>
      </c>
      <c r="I6674" s="2">
        <v>45068</v>
      </c>
      <c r="J6674" s="15" t="str">
        <f>MID(Tabla1[[#This Row],[HORA]],1,5)</f>
        <v>10:52</v>
      </c>
      <c r="K6674" s="16">
        <f>IF(Tabla1[[#This Row],[FECHA]]=I6675,IF(J6675-J6674&gt;0,(J6675-J6674)*1440,0),0)</f>
        <v>1.9999999999999929</v>
      </c>
      <c r="L6674" s="14">
        <f>2+L6415-Datos!$C$8</f>
        <v>6.68</v>
      </c>
      <c r="M6674" s="13" t="s">
        <v>2245</v>
      </c>
      <c r="N6674" s="1" t="s">
        <v>8527</v>
      </c>
      <c r="O6674" s="1">
        <v>10</v>
      </c>
      <c r="P6674" s="1" t="s">
        <v>27</v>
      </c>
      <c r="Q6674" s="4" t="s">
        <v>21</v>
      </c>
    </row>
    <row r="6675" spans="1:17" ht="22.5" x14ac:dyDescent="0.25">
      <c r="A6675" s="3">
        <v>2207</v>
      </c>
      <c r="B6675" s="1" t="s">
        <v>6723</v>
      </c>
      <c r="C6675" s="1" t="s">
        <v>15</v>
      </c>
      <c r="D6675" s="1" t="s">
        <v>40</v>
      </c>
      <c r="E6675" s="1">
        <v>45795198</v>
      </c>
      <c r="F6675" s="1" t="s">
        <v>6724</v>
      </c>
      <c r="G6675" s="1">
        <v>2235543</v>
      </c>
      <c r="H6675" s="1" t="s">
        <v>6725</v>
      </c>
      <c r="I6675" s="2">
        <v>45068</v>
      </c>
      <c r="J6675" s="15" t="str">
        <f>MID(Tabla1[[#This Row],[HORA]],1,5)</f>
        <v>10:54</v>
      </c>
      <c r="K6675" s="16">
        <f>IF(Tabla1[[#This Row],[FECHA]]=I6676,IF(J6676-J6675&gt;0,(J6676-J6675)*1440,0),0)</f>
        <v>0</v>
      </c>
      <c r="L6675" s="14">
        <f>2+L6416-Datos!$C$8</f>
        <v>9.16</v>
      </c>
      <c r="M6675" s="13" t="s">
        <v>1276</v>
      </c>
      <c r="N6675" s="1" t="s">
        <v>6726</v>
      </c>
      <c r="O6675" s="1">
        <v>25</v>
      </c>
      <c r="P6675" s="1" t="s">
        <v>300</v>
      </c>
      <c r="Q6675" s="4" t="s">
        <v>21</v>
      </c>
    </row>
    <row r="6676" spans="1:17" ht="22.5" x14ac:dyDescent="0.25">
      <c r="A6676" s="3">
        <v>2208</v>
      </c>
      <c r="B6676" s="1" t="s">
        <v>6723</v>
      </c>
      <c r="C6676" s="1" t="s">
        <v>15</v>
      </c>
      <c r="D6676" s="1" t="s">
        <v>40</v>
      </c>
      <c r="E6676" s="1">
        <v>45795198</v>
      </c>
      <c r="F6676" s="1" t="s">
        <v>6724</v>
      </c>
      <c r="G6676" s="1">
        <v>2235543</v>
      </c>
      <c r="H6676" s="1" t="s">
        <v>6725</v>
      </c>
      <c r="I6676" s="2">
        <v>45068</v>
      </c>
      <c r="J6676" s="15" t="str">
        <f>MID(Tabla1[[#This Row],[HORA]],1,5)</f>
        <v>10:54</v>
      </c>
      <c r="K6676" s="16">
        <f>IF(Tabla1[[#This Row],[FECHA]]=I6677,IF(J6677-J6676&gt;0,(J6677-J6676)*1440,0),0)</f>
        <v>3.9999999999999858</v>
      </c>
      <c r="L6676" s="14">
        <f>2+L6417-Datos!$C$8</f>
        <v>4.8600000000000003</v>
      </c>
      <c r="M6676" s="13" t="s">
        <v>1276</v>
      </c>
      <c r="N6676" s="1" t="s">
        <v>6727</v>
      </c>
      <c r="O6676" s="1">
        <v>25</v>
      </c>
      <c r="P6676" s="1" t="s">
        <v>300</v>
      </c>
      <c r="Q6676" s="4" t="s">
        <v>21</v>
      </c>
    </row>
    <row r="6677" spans="1:17" ht="22.5" x14ac:dyDescent="0.25">
      <c r="A6677" s="3">
        <v>2209</v>
      </c>
      <c r="B6677" s="1" t="s">
        <v>6728</v>
      </c>
      <c r="C6677" s="1" t="s">
        <v>15</v>
      </c>
      <c r="D6677" s="1" t="s">
        <v>40</v>
      </c>
      <c r="E6677" s="1">
        <v>16690663</v>
      </c>
      <c r="F6677" s="1" t="s">
        <v>6729</v>
      </c>
      <c r="G6677" s="1">
        <v>2235544</v>
      </c>
      <c r="H6677" s="1" t="s">
        <v>6730</v>
      </c>
      <c r="I6677" s="2">
        <v>45068</v>
      </c>
      <c r="J6677" s="15" t="str">
        <f>MID(Tabla1[[#This Row],[HORA]],1,5)</f>
        <v>10:58</v>
      </c>
      <c r="K6677" s="16">
        <f>IF(Tabla1[[#This Row],[FECHA]]=I6678,IF(J6678-J6677&gt;0,(J6678-J6677)*1440,0),0)</f>
        <v>0.99999999999999645</v>
      </c>
      <c r="L6677" s="14">
        <f>2+L6418-Datos!$C$8</f>
        <v>3.96</v>
      </c>
      <c r="M6677" s="13" t="s">
        <v>263</v>
      </c>
      <c r="N6677" s="1" t="s">
        <v>6731</v>
      </c>
      <c r="O6677" s="1">
        <v>30</v>
      </c>
      <c r="P6677" s="1" t="s">
        <v>300</v>
      </c>
      <c r="Q6677" s="4" t="s">
        <v>21</v>
      </c>
    </row>
    <row r="6678" spans="1:17" ht="22.5" x14ac:dyDescent="0.25">
      <c r="A6678" s="3">
        <v>2210</v>
      </c>
      <c r="B6678" s="1" t="s">
        <v>6732</v>
      </c>
      <c r="C6678" s="1" t="s">
        <v>15</v>
      </c>
      <c r="D6678" s="1" t="s">
        <v>23</v>
      </c>
      <c r="E6678" s="1">
        <v>40392074</v>
      </c>
      <c r="F6678" s="1" t="s">
        <v>6733</v>
      </c>
      <c r="G6678" s="1">
        <v>23962192</v>
      </c>
      <c r="H6678" s="1" t="s">
        <v>6734</v>
      </c>
      <c r="I6678" s="2">
        <v>45068</v>
      </c>
      <c r="J6678" s="15" t="str">
        <f>MID(Tabla1[[#This Row],[HORA]],1,5)</f>
        <v>10:59</v>
      </c>
      <c r="K6678" s="16">
        <f>IF(Tabla1[[#This Row],[FECHA]]=I6679,IF(J6679-J6678&gt;0,(J6679-J6678)*1440,0),0)</f>
        <v>0</v>
      </c>
      <c r="L6678" s="14">
        <f>2+L6419-Datos!$C$8</f>
        <v>5.16</v>
      </c>
      <c r="M6678" s="13" t="s">
        <v>753</v>
      </c>
      <c r="N6678" s="1" t="s">
        <v>6735</v>
      </c>
      <c r="O6678" s="1">
        <v>20</v>
      </c>
      <c r="P6678" s="1" t="s">
        <v>300</v>
      </c>
      <c r="Q6678" s="4" t="s">
        <v>21</v>
      </c>
    </row>
    <row r="6679" spans="1:17" ht="22.5" x14ac:dyDescent="0.25">
      <c r="A6679" s="3">
        <v>7755</v>
      </c>
      <c r="B6679" s="1" t="s">
        <v>24268</v>
      </c>
      <c r="C6679" s="1" t="s">
        <v>15</v>
      </c>
      <c r="D6679" s="1" t="s">
        <v>77</v>
      </c>
      <c r="E6679" s="1">
        <v>43749438</v>
      </c>
      <c r="F6679" s="1" t="s">
        <v>24269</v>
      </c>
      <c r="G6679" s="1">
        <v>40373534</v>
      </c>
      <c r="H6679" s="1" t="s">
        <v>24270</v>
      </c>
      <c r="I6679" s="2">
        <v>45068</v>
      </c>
      <c r="J6679" s="15" t="str">
        <f>MID(Tabla1[[#This Row],[HORA]],1,5)</f>
        <v>10:59</v>
      </c>
      <c r="K6679" s="16">
        <f>IF(Tabla1[[#This Row],[FECHA]]=I6680,IF(J6680-J6679&gt;0,(J6680-J6679)*1440,0),0)</f>
        <v>12.999999999999954</v>
      </c>
      <c r="L6679" s="14">
        <f>2+L6420-Datos!$C$8</f>
        <v>6.66</v>
      </c>
      <c r="M6679" s="13" t="s">
        <v>753</v>
      </c>
      <c r="N6679" s="1" t="s">
        <v>24271</v>
      </c>
      <c r="O6679" s="1">
        <v>20</v>
      </c>
      <c r="P6679" s="1" t="s">
        <v>27</v>
      </c>
      <c r="Q6679" s="4" t="s">
        <v>21</v>
      </c>
    </row>
    <row r="6680" spans="1:17" ht="22.5" x14ac:dyDescent="0.25">
      <c r="A6680" s="3">
        <v>7756</v>
      </c>
      <c r="B6680" s="1" t="s">
        <v>24272</v>
      </c>
      <c r="C6680" s="1" t="s">
        <v>15</v>
      </c>
      <c r="D6680" s="1" t="s">
        <v>228</v>
      </c>
      <c r="E6680" s="1">
        <v>72051156</v>
      </c>
      <c r="F6680" s="1" t="s">
        <v>24273</v>
      </c>
      <c r="G6680" s="1">
        <v>43139384</v>
      </c>
      <c r="H6680" s="1" t="s">
        <v>24274</v>
      </c>
      <c r="I6680" s="2">
        <v>45068</v>
      </c>
      <c r="J6680" s="15" t="str">
        <f>MID(Tabla1[[#This Row],[HORA]],1,5)</f>
        <v>11:12</v>
      </c>
      <c r="K6680" s="16">
        <f>IF(Tabla1[[#This Row],[FECHA]]=I6681,IF(J6681-J6680&gt;0,(J6681-J6680)*1440,0),0)</f>
        <v>1.0000000000000764</v>
      </c>
      <c r="L6680" s="14">
        <f>2+L6421-Datos!$C$8</f>
        <v>4.01</v>
      </c>
      <c r="M6680" s="13" t="s">
        <v>437</v>
      </c>
      <c r="N6680" s="1" t="s">
        <v>24275</v>
      </c>
      <c r="O6680" s="1">
        <v>18</v>
      </c>
      <c r="P6680" s="1" t="s">
        <v>27</v>
      </c>
      <c r="Q6680" s="4" t="s">
        <v>21</v>
      </c>
    </row>
    <row r="6681" spans="1:17" ht="22.5" x14ac:dyDescent="0.25">
      <c r="A6681" s="3">
        <v>7757</v>
      </c>
      <c r="B6681" s="1" t="s">
        <v>24276</v>
      </c>
      <c r="C6681" s="1" t="s">
        <v>15</v>
      </c>
      <c r="D6681" s="1" t="s">
        <v>77</v>
      </c>
      <c r="E6681" s="1">
        <v>121102</v>
      </c>
      <c r="F6681" s="1" t="s">
        <v>6601</v>
      </c>
      <c r="G6681" s="1">
        <v>16530181</v>
      </c>
      <c r="H6681" s="1" t="s">
        <v>24277</v>
      </c>
      <c r="I6681" s="2">
        <v>45068</v>
      </c>
      <c r="J6681" s="15" t="str">
        <f>MID(Tabla1[[#This Row],[HORA]],1,5)</f>
        <v>11:13</v>
      </c>
      <c r="K6681" s="16">
        <f>IF(Tabla1[[#This Row],[FECHA]]=I6682,IF(J6682-J6681&gt;0,(J6682-J6681)*1440,0),0)</f>
        <v>0.99999999999991651</v>
      </c>
      <c r="L6681" s="14">
        <f>2+L6422-Datos!$C$8</f>
        <v>6.16</v>
      </c>
      <c r="M6681" s="13" t="s">
        <v>339</v>
      </c>
      <c r="N6681" s="1" t="s">
        <v>24278</v>
      </c>
      <c r="O6681" s="1">
        <v>15</v>
      </c>
      <c r="P6681" s="1" t="s">
        <v>27</v>
      </c>
      <c r="Q6681" s="4" t="s">
        <v>21</v>
      </c>
    </row>
    <row r="6682" spans="1:17" ht="22.5" x14ac:dyDescent="0.25">
      <c r="A6682" s="3">
        <v>2211</v>
      </c>
      <c r="B6682" s="1" t="s">
        <v>6736</v>
      </c>
      <c r="C6682" s="1" t="s">
        <v>15</v>
      </c>
      <c r="D6682" s="1" t="s">
        <v>82</v>
      </c>
      <c r="E6682" s="1">
        <v>40695854</v>
      </c>
      <c r="F6682" s="1" t="s">
        <v>6737</v>
      </c>
      <c r="G6682" s="1">
        <v>2235548</v>
      </c>
      <c r="H6682" s="1" t="s">
        <v>6738</v>
      </c>
      <c r="I6682" s="2">
        <v>45068</v>
      </c>
      <c r="J6682" s="15" t="str">
        <f>MID(Tabla1[[#This Row],[HORA]],1,5)</f>
        <v>11:14</v>
      </c>
      <c r="K6682" s="16">
        <f>IF(Tabla1[[#This Row],[FECHA]]=I6683,IF(J6683-J6682&gt;0,(J6683-J6682)*1440,0),0)</f>
        <v>3.0000000000000693</v>
      </c>
      <c r="L6682" s="14">
        <f>2+L6423-Datos!$C$8</f>
        <v>7.8599999999999994</v>
      </c>
      <c r="M6682" s="13" t="s">
        <v>779</v>
      </c>
      <c r="N6682" s="1" t="s">
        <v>6739</v>
      </c>
      <c r="O6682" s="1">
        <v>15</v>
      </c>
      <c r="P6682" s="1" t="s">
        <v>300</v>
      </c>
      <c r="Q6682" s="4" t="s">
        <v>21</v>
      </c>
    </row>
    <row r="6683" spans="1:17" ht="22.5" x14ac:dyDescent="0.25">
      <c r="A6683" s="3">
        <v>2212</v>
      </c>
      <c r="B6683" s="1" t="s">
        <v>6740</v>
      </c>
      <c r="C6683" s="1" t="s">
        <v>15</v>
      </c>
      <c r="D6683" s="1" t="s">
        <v>33</v>
      </c>
      <c r="E6683" s="1">
        <v>43466601</v>
      </c>
      <c r="F6683" s="1" t="s">
        <v>6741</v>
      </c>
      <c r="G6683" s="1">
        <v>2235551</v>
      </c>
      <c r="H6683" s="1" t="s">
        <v>6742</v>
      </c>
      <c r="I6683" s="2">
        <v>45068</v>
      </c>
      <c r="J6683" s="15" t="str">
        <f>MID(Tabla1[[#This Row],[HORA]],1,5)</f>
        <v>11:17</v>
      </c>
      <c r="K6683" s="16">
        <f>IF(Tabla1[[#This Row],[FECHA]]=I6684,IF(J6684-J6683&gt;0,(J6684-J6683)*1440,0),0)</f>
        <v>1.9999999999999929</v>
      </c>
      <c r="L6683" s="14">
        <f>2+L6424-Datos!$C$8</f>
        <v>5.0199999999999996</v>
      </c>
      <c r="M6683" s="13" t="s">
        <v>767</v>
      </c>
      <c r="N6683" s="1" t="s">
        <v>2030</v>
      </c>
      <c r="O6683" s="1">
        <v>10</v>
      </c>
      <c r="P6683" s="1" t="s">
        <v>300</v>
      </c>
      <c r="Q6683" s="4" t="s">
        <v>21</v>
      </c>
    </row>
    <row r="6684" spans="1:17" ht="22.5" x14ac:dyDescent="0.25">
      <c r="A6684" s="3">
        <v>7758</v>
      </c>
      <c r="B6684" s="1" t="s">
        <v>24279</v>
      </c>
      <c r="C6684" s="1" t="s">
        <v>15</v>
      </c>
      <c r="D6684" s="1" t="s">
        <v>40</v>
      </c>
      <c r="E6684" s="1">
        <v>16756721</v>
      </c>
      <c r="F6684" s="1" t="s">
        <v>24280</v>
      </c>
      <c r="G6684" s="1">
        <v>2773046</v>
      </c>
      <c r="H6684" s="1" t="s">
        <v>24281</v>
      </c>
      <c r="I6684" s="2">
        <v>45068</v>
      </c>
      <c r="J6684" s="15" t="str">
        <f>MID(Tabla1[[#This Row],[HORA]],1,5)</f>
        <v>11:19</v>
      </c>
      <c r="K6684" s="16">
        <f>IF(Tabla1[[#This Row],[FECHA]]=I6685,IF(J6685-J6684&gt;0,(J6685-J6684)*1440,0),0)</f>
        <v>3.9999999999999858</v>
      </c>
      <c r="L6684" s="14">
        <f>2+L6425-Datos!$C$8</f>
        <v>5.96</v>
      </c>
      <c r="M6684" s="13" t="s">
        <v>1911</v>
      </c>
      <c r="N6684" s="1" t="s">
        <v>24282</v>
      </c>
      <c r="O6684" s="1">
        <v>20</v>
      </c>
      <c r="P6684" s="1" t="s">
        <v>27</v>
      </c>
      <c r="Q6684" s="4" t="s">
        <v>21</v>
      </c>
    </row>
    <row r="6685" spans="1:17" ht="22.5" x14ac:dyDescent="0.25">
      <c r="A6685" s="3">
        <v>2213</v>
      </c>
      <c r="B6685" s="1" t="s">
        <v>6743</v>
      </c>
      <c r="C6685" s="1" t="s">
        <v>15</v>
      </c>
      <c r="D6685" s="1" t="s">
        <v>40</v>
      </c>
      <c r="E6685" s="1">
        <v>77343842</v>
      </c>
      <c r="F6685" s="1" t="s">
        <v>6744</v>
      </c>
      <c r="G6685" s="1">
        <v>43825508</v>
      </c>
      <c r="H6685" s="1" t="s">
        <v>6745</v>
      </c>
      <c r="I6685" s="2">
        <v>45068</v>
      </c>
      <c r="J6685" s="15" t="str">
        <f>MID(Tabla1[[#This Row],[HORA]],1,5)</f>
        <v>11:23</v>
      </c>
      <c r="K6685" s="16">
        <f>IF(Tabla1[[#This Row],[FECHA]]=I6686,IF(J6686-J6685&gt;0,(J6686-J6685)*1440,0),0)</f>
        <v>1.9999999999999929</v>
      </c>
      <c r="L6685" s="14">
        <f>2+L6426-Datos!$C$8</f>
        <v>6.2</v>
      </c>
      <c r="M6685" s="13" t="s">
        <v>904</v>
      </c>
      <c r="N6685" s="1" t="s">
        <v>2030</v>
      </c>
      <c r="O6685" s="1">
        <v>10</v>
      </c>
      <c r="P6685" s="1" t="s">
        <v>300</v>
      </c>
      <c r="Q6685" s="4" t="s">
        <v>21</v>
      </c>
    </row>
    <row r="6686" spans="1:17" ht="22.5" x14ac:dyDescent="0.25">
      <c r="A6686" s="3">
        <v>7759</v>
      </c>
      <c r="B6686" s="1" t="s">
        <v>24283</v>
      </c>
      <c r="C6686" s="1" t="s">
        <v>15</v>
      </c>
      <c r="D6686" s="1" t="s">
        <v>141</v>
      </c>
      <c r="E6686" s="1">
        <v>75007010</v>
      </c>
      <c r="F6686" s="1" t="s">
        <v>24284</v>
      </c>
      <c r="G6686" s="1">
        <v>16758082</v>
      </c>
      <c r="H6686" s="1" t="s">
        <v>24285</v>
      </c>
      <c r="I6686" s="2">
        <v>45068</v>
      </c>
      <c r="J6686" s="15" t="str">
        <f>MID(Tabla1[[#This Row],[HORA]],1,5)</f>
        <v>11:25</v>
      </c>
      <c r="K6686" s="16">
        <f>IF(Tabla1[[#This Row],[FECHA]]=I6687,IF(J6687-J6686&gt;0,(J6687-J6686)*1440,0),0)</f>
        <v>1.9999999999999929</v>
      </c>
      <c r="L6686" s="14">
        <f>2+L6427-Datos!$C$8</f>
        <v>3.87</v>
      </c>
      <c r="M6686" s="13" t="s">
        <v>708</v>
      </c>
      <c r="N6686" s="1" t="s">
        <v>24286</v>
      </c>
      <c r="O6686" s="1">
        <v>30</v>
      </c>
      <c r="P6686" s="1" t="s">
        <v>27</v>
      </c>
      <c r="Q6686" s="4" t="s">
        <v>21</v>
      </c>
    </row>
    <row r="6687" spans="1:17" ht="22.5" x14ac:dyDescent="0.25">
      <c r="A6687" s="3">
        <v>7760</v>
      </c>
      <c r="B6687" s="1" t="s">
        <v>24287</v>
      </c>
      <c r="C6687" s="1" t="s">
        <v>15</v>
      </c>
      <c r="D6687" s="1" t="s">
        <v>40</v>
      </c>
      <c r="E6687" s="1">
        <v>76348688</v>
      </c>
      <c r="F6687" s="1" t="s">
        <v>24288</v>
      </c>
      <c r="G6687" s="1">
        <v>2235553</v>
      </c>
      <c r="H6687" s="1" t="s">
        <v>24289</v>
      </c>
      <c r="I6687" s="2">
        <v>45068</v>
      </c>
      <c r="J6687" s="15" t="str">
        <f>MID(Tabla1[[#This Row],[HORA]],1,5)</f>
        <v>11:27</v>
      </c>
      <c r="K6687" s="16">
        <f>IF(Tabla1[[#This Row],[FECHA]]=I6688,IF(J6688-J6687&gt;0,(J6688-J6687)*1440,0),0)</f>
        <v>4.0000000000000657</v>
      </c>
      <c r="L6687" s="14">
        <f>2+L6428-Datos!$C$8</f>
        <v>5.1100000000000003</v>
      </c>
      <c r="M6687" s="13" t="s">
        <v>80</v>
      </c>
      <c r="N6687" s="1" t="s">
        <v>24290</v>
      </c>
      <c r="O6687" s="1">
        <v>15</v>
      </c>
      <c r="P6687" s="1" t="s">
        <v>27</v>
      </c>
      <c r="Q6687" s="4" t="s">
        <v>21</v>
      </c>
    </row>
    <row r="6688" spans="1:17" ht="22.5" x14ac:dyDescent="0.25">
      <c r="A6688" s="3">
        <v>7761</v>
      </c>
      <c r="B6688" s="1" t="s">
        <v>24291</v>
      </c>
      <c r="C6688" s="1" t="s">
        <v>15</v>
      </c>
      <c r="D6688" s="1" t="s">
        <v>161</v>
      </c>
      <c r="E6688" s="1">
        <v>41731247</v>
      </c>
      <c r="F6688" s="1" t="s">
        <v>24292</v>
      </c>
      <c r="G6688" s="1">
        <v>45135026</v>
      </c>
      <c r="H6688" s="1" t="s">
        <v>24293</v>
      </c>
      <c r="I6688" s="2">
        <v>45068</v>
      </c>
      <c r="J6688" s="15" t="str">
        <f>MID(Tabla1[[#This Row],[HORA]],1,5)</f>
        <v>11:31</v>
      </c>
      <c r="K6688" s="16">
        <f>IF(Tabla1[[#This Row],[FECHA]]=I6689,IF(J6689-J6688&gt;0,(J6689-J6688)*1440,0),0)</f>
        <v>0.99999999999999645</v>
      </c>
      <c r="L6688" s="14">
        <f>2+L6429-Datos!$C$8</f>
        <v>4.8000000000000007</v>
      </c>
      <c r="M6688" s="13" t="s">
        <v>4268</v>
      </c>
      <c r="N6688" s="1" t="s">
        <v>24294</v>
      </c>
      <c r="O6688" s="1">
        <v>35</v>
      </c>
      <c r="P6688" s="1" t="s">
        <v>27</v>
      </c>
      <c r="Q6688" s="4" t="s">
        <v>21</v>
      </c>
    </row>
    <row r="6689" spans="1:17" ht="22.5" x14ac:dyDescent="0.25">
      <c r="A6689" s="3">
        <v>2214</v>
      </c>
      <c r="B6689" s="1" t="s">
        <v>6746</v>
      </c>
      <c r="C6689" s="1" t="s">
        <v>15</v>
      </c>
      <c r="D6689" s="1" t="s">
        <v>40</v>
      </c>
      <c r="E6689" s="1">
        <v>16471009</v>
      </c>
      <c r="F6689" s="1" t="s">
        <v>6747</v>
      </c>
      <c r="G6689" s="1">
        <v>2235554</v>
      </c>
      <c r="H6689" s="1" t="s">
        <v>6748</v>
      </c>
      <c r="I6689" s="2">
        <v>45068</v>
      </c>
      <c r="J6689" s="15" t="str">
        <f>MID(Tabla1[[#This Row],[HORA]],1,5)</f>
        <v>11:32</v>
      </c>
      <c r="K6689" s="16">
        <f>IF(Tabla1[[#This Row],[FECHA]]=I6690,IF(J6690-J6689&gt;0,(J6690-J6689)*1440,0),0)</f>
        <v>0.99999999999999645</v>
      </c>
      <c r="L6689" s="14">
        <f>2+L6430-Datos!$C$8</f>
        <v>6.18</v>
      </c>
      <c r="M6689" s="13" t="s">
        <v>3199</v>
      </c>
      <c r="N6689" s="1" t="s">
        <v>2108</v>
      </c>
      <c r="O6689" s="1">
        <v>10</v>
      </c>
      <c r="P6689" s="1" t="s">
        <v>300</v>
      </c>
      <c r="Q6689" s="4" t="s">
        <v>21</v>
      </c>
    </row>
    <row r="6690" spans="1:17" ht="22.5" x14ac:dyDescent="0.25">
      <c r="A6690" s="3">
        <v>17150</v>
      </c>
      <c r="B6690" s="1" t="s">
        <v>51754</v>
      </c>
      <c r="C6690" s="1" t="s">
        <v>15</v>
      </c>
      <c r="D6690" s="1" t="s">
        <v>33</v>
      </c>
      <c r="E6690" s="1">
        <v>10437177428</v>
      </c>
      <c r="F6690" s="1" t="s">
        <v>51755</v>
      </c>
      <c r="G6690" s="1">
        <v>41318490</v>
      </c>
      <c r="H6690" s="1" t="s">
        <v>51756</v>
      </c>
      <c r="I6690" s="2">
        <v>45068</v>
      </c>
      <c r="J6690" s="15" t="str">
        <f>MID(Tabla1[[#This Row],[HORA]],1,5)</f>
        <v>11:33</v>
      </c>
      <c r="K6690" s="16">
        <f>IF(Tabla1[[#This Row],[FECHA]]=I6691,IF(J6691-J6690&gt;0,(J6691-J6690)*1440,0),0)</f>
        <v>3.9999999999999858</v>
      </c>
      <c r="L6690" s="14">
        <f>2+L6431-Datos!$C$8</f>
        <v>6.12</v>
      </c>
      <c r="M6690" s="13" t="s">
        <v>805</v>
      </c>
      <c r="N6690" s="1" t="s">
        <v>51757</v>
      </c>
      <c r="O6690" s="1">
        <v>15</v>
      </c>
      <c r="P6690" s="1" t="s">
        <v>27</v>
      </c>
      <c r="Q6690" s="4" t="s">
        <v>21</v>
      </c>
    </row>
    <row r="6691" spans="1:17" ht="22.5" x14ac:dyDescent="0.25">
      <c r="A6691" s="3">
        <v>2215</v>
      </c>
      <c r="B6691" s="1" t="s">
        <v>6749</v>
      </c>
      <c r="C6691" s="1" t="s">
        <v>15</v>
      </c>
      <c r="D6691" s="1" t="s">
        <v>40</v>
      </c>
      <c r="E6691" s="1">
        <v>71584371</v>
      </c>
      <c r="F6691" s="1" t="s">
        <v>2321</v>
      </c>
      <c r="G6691" s="1">
        <v>44900841</v>
      </c>
      <c r="H6691" s="1" t="s">
        <v>2322</v>
      </c>
      <c r="I6691" s="2">
        <v>45068</v>
      </c>
      <c r="J6691" s="15" t="str">
        <f>MID(Tabla1[[#This Row],[HORA]],1,5)</f>
        <v>11:37</v>
      </c>
      <c r="K6691" s="16">
        <f>IF(Tabla1[[#This Row],[FECHA]]=I6692,IF(J6692-J6691&gt;0,(J6692-J6691)*1440,0),0)</f>
        <v>0</v>
      </c>
      <c r="L6691" s="14">
        <f>2+L6432-Datos!$C$8</f>
        <v>6.0200000000000005</v>
      </c>
      <c r="M6691" s="13" t="s">
        <v>811</v>
      </c>
      <c r="N6691" s="1" t="s">
        <v>6750</v>
      </c>
      <c r="O6691" s="1">
        <v>10</v>
      </c>
      <c r="P6691" s="1" t="s">
        <v>300</v>
      </c>
      <c r="Q6691" s="4" t="s">
        <v>21</v>
      </c>
    </row>
    <row r="6692" spans="1:17" ht="22.5" x14ac:dyDescent="0.25">
      <c r="A6692" s="3">
        <v>2216</v>
      </c>
      <c r="B6692" s="1" t="s">
        <v>6749</v>
      </c>
      <c r="C6692" s="1" t="s">
        <v>15</v>
      </c>
      <c r="D6692" s="1" t="s">
        <v>40</v>
      </c>
      <c r="E6692" s="1">
        <v>71584371</v>
      </c>
      <c r="F6692" s="1" t="s">
        <v>2324</v>
      </c>
      <c r="G6692" s="1">
        <v>44900841</v>
      </c>
      <c r="H6692" s="1" t="s">
        <v>2322</v>
      </c>
      <c r="I6692" s="2">
        <v>45068</v>
      </c>
      <c r="J6692" s="15" t="str">
        <f>MID(Tabla1[[#This Row],[HORA]],1,5)</f>
        <v>11:37</v>
      </c>
      <c r="K6692" s="16">
        <f>IF(Tabla1[[#This Row],[FECHA]]=I6693,IF(J6693-J6692&gt;0,(J6693-J6692)*1440,0),0)</f>
        <v>0.99999999999999645</v>
      </c>
      <c r="L6692" s="14">
        <f>2+L6433-Datos!$C$8</f>
        <v>3.7300000000000004</v>
      </c>
      <c r="M6692" s="13" t="s">
        <v>811</v>
      </c>
      <c r="N6692" s="1" t="s">
        <v>6750</v>
      </c>
      <c r="O6692" s="1">
        <v>10</v>
      </c>
      <c r="P6692" s="1" t="s">
        <v>300</v>
      </c>
      <c r="Q6692" s="4" t="s">
        <v>21</v>
      </c>
    </row>
    <row r="6693" spans="1:17" ht="22.5" x14ac:dyDescent="0.25">
      <c r="A6693" s="3">
        <v>17151</v>
      </c>
      <c r="B6693" s="1" t="s">
        <v>51758</v>
      </c>
      <c r="C6693" s="1" t="s">
        <v>15</v>
      </c>
      <c r="D6693" s="1" t="s">
        <v>40</v>
      </c>
      <c r="E6693" s="1">
        <v>20271691476</v>
      </c>
      <c r="F6693" s="1" t="s">
        <v>51759</v>
      </c>
      <c r="G6693" s="1">
        <v>43647925</v>
      </c>
      <c r="H6693" s="1" t="s">
        <v>49030</v>
      </c>
      <c r="I6693" s="2">
        <v>45068</v>
      </c>
      <c r="J6693" s="15" t="str">
        <f>MID(Tabla1[[#This Row],[HORA]],1,5)</f>
        <v>11:38</v>
      </c>
      <c r="K6693" s="16">
        <f>IF(Tabla1[[#This Row],[FECHA]]=I6694,IF(J6694-J6693&gt;0,(J6694-J6693)*1440,0),0)</f>
        <v>1.9999999999999929</v>
      </c>
      <c r="L6693" s="14">
        <f>2+L6434-Datos!$C$8</f>
        <v>5.0199999999999996</v>
      </c>
      <c r="M6693" s="13" t="s">
        <v>95</v>
      </c>
      <c r="N6693" s="1" t="s">
        <v>51760</v>
      </c>
      <c r="O6693" s="1">
        <v>30</v>
      </c>
      <c r="P6693" s="1" t="s">
        <v>27</v>
      </c>
      <c r="Q6693" s="4" t="s">
        <v>21</v>
      </c>
    </row>
    <row r="6694" spans="1:17" ht="22.5" x14ac:dyDescent="0.25">
      <c r="A6694" s="3">
        <v>17152</v>
      </c>
      <c r="B6694" s="1" t="s">
        <v>51761</v>
      </c>
      <c r="C6694" s="1" t="s">
        <v>15</v>
      </c>
      <c r="D6694" s="1" t="s">
        <v>77</v>
      </c>
      <c r="E6694" s="1">
        <v>10165973939</v>
      </c>
      <c r="F6694" s="1" t="s">
        <v>51762</v>
      </c>
      <c r="G6694" s="1">
        <v>2794115</v>
      </c>
      <c r="H6694" s="1" t="s">
        <v>51763</v>
      </c>
      <c r="I6694" s="2">
        <v>45068</v>
      </c>
      <c r="J6694" s="15" t="str">
        <f>MID(Tabla1[[#This Row],[HORA]],1,5)</f>
        <v>11:40</v>
      </c>
      <c r="K6694" s="16">
        <f>IF(Tabla1[[#This Row],[FECHA]]=I6695,IF(J6695-J6694&gt;0,(J6695-J6694)*1440,0),0)</f>
        <v>2.9999999999999893</v>
      </c>
      <c r="L6694" s="14">
        <f>2+L6435-Datos!$C$8</f>
        <v>4.03</v>
      </c>
      <c r="M6694" s="13" t="s">
        <v>7060</v>
      </c>
      <c r="N6694" s="1" t="s">
        <v>51764</v>
      </c>
      <c r="O6694" s="1">
        <v>75</v>
      </c>
      <c r="P6694" s="1" t="s">
        <v>27</v>
      </c>
      <c r="Q6694" s="4" t="s">
        <v>21</v>
      </c>
    </row>
    <row r="6695" spans="1:17" ht="22.5" x14ac:dyDescent="0.25">
      <c r="A6695" s="3">
        <v>7762</v>
      </c>
      <c r="B6695" s="1" t="s">
        <v>24295</v>
      </c>
      <c r="C6695" s="1" t="s">
        <v>15</v>
      </c>
      <c r="D6695" s="1" t="s">
        <v>40</v>
      </c>
      <c r="E6695" s="1">
        <v>16681890</v>
      </c>
      <c r="F6695" s="1" t="s">
        <v>24296</v>
      </c>
      <c r="G6695" s="1">
        <v>2819801</v>
      </c>
      <c r="H6695" s="1" t="s">
        <v>24297</v>
      </c>
      <c r="I6695" s="2">
        <v>45068</v>
      </c>
      <c r="J6695" s="15" t="str">
        <f>MID(Tabla1[[#This Row],[HORA]],1,5)</f>
        <v>11:43</v>
      </c>
      <c r="K6695" s="16">
        <f>IF(Tabla1[[#This Row],[FECHA]]=I6696,IF(J6696-J6695&gt;0,(J6696-J6695)*1440,0),0)</f>
        <v>3.0000000000000693</v>
      </c>
      <c r="L6695" s="14">
        <f>2+L6436-Datos!$C$8</f>
        <v>7.04</v>
      </c>
      <c r="M6695" s="13" t="s">
        <v>1743</v>
      </c>
      <c r="N6695" s="1" t="s">
        <v>24298</v>
      </c>
      <c r="O6695" s="1">
        <v>10</v>
      </c>
      <c r="P6695" s="1" t="s">
        <v>27</v>
      </c>
      <c r="Q6695" s="4" t="s">
        <v>21</v>
      </c>
    </row>
    <row r="6696" spans="1:17" ht="22.5" x14ac:dyDescent="0.25">
      <c r="A6696" s="3">
        <v>7763</v>
      </c>
      <c r="B6696" s="1" t="s">
        <v>24299</v>
      </c>
      <c r="C6696" s="1" t="s">
        <v>15</v>
      </c>
      <c r="D6696" s="1" t="s">
        <v>141</v>
      </c>
      <c r="E6696" s="1">
        <v>16703834</v>
      </c>
      <c r="F6696" s="1" t="s">
        <v>20754</v>
      </c>
      <c r="G6696" s="1">
        <v>2235557</v>
      </c>
      <c r="H6696" s="1" t="s">
        <v>20755</v>
      </c>
      <c r="I6696" s="2">
        <v>45068</v>
      </c>
      <c r="J6696" s="15" t="str">
        <f>MID(Tabla1[[#This Row],[HORA]],1,5)</f>
        <v>11:46</v>
      </c>
      <c r="K6696" s="16">
        <f>IF(Tabla1[[#This Row],[FECHA]]=I6697,IF(J6697-J6696&gt;0,(J6697-J6696)*1440,0),0)</f>
        <v>1.9999999999999929</v>
      </c>
      <c r="L6696" s="14">
        <f>2+L6437-Datos!$C$8</f>
        <v>9.1000000000000014</v>
      </c>
      <c r="M6696" s="13" t="s">
        <v>3661</v>
      </c>
      <c r="N6696" s="1" t="s">
        <v>24300</v>
      </c>
      <c r="O6696" s="1">
        <v>10</v>
      </c>
      <c r="P6696" s="1" t="s">
        <v>27</v>
      </c>
      <c r="Q6696" s="4" t="s">
        <v>21</v>
      </c>
    </row>
    <row r="6697" spans="1:17" ht="22.5" x14ac:dyDescent="0.25">
      <c r="A6697" s="3">
        <v>7764</v>
      </c>
      <c r="B6697" s="1" t="s">
        <v>24301</v>
      </c>
      <c r="C6697" s="1" t="s">
        <v>15</v>
      </c>
      <c r="D6697" s="1" t="s">
        <v>40</v>
      </c>
      <c r="E6697" s="1">
        <v>42993512</v>
      </c>
      <c r="F6697" s="1" t="s">
        <v>24302</v>
      </c>
      <c r="G6697" s="1">
        <v>2235558</v>
      </c>
      <c r="H6697" s="1" t="s">
        <v>24303</v>
      </c>
      <c r="I6697" s="2">
        <v>45068</v>
      </c>
      <c r="J6697" s="15" t="str">
        <f>MID(Tabla1[[#This Row],[HORA]],1,5)</f>
        <v>11:48</v>
      </c>
      <c r="K6697" s="16">
        <f>IF(Tabla1[[#This Row],[FECHA]]=I6698,IF(J6698-J6697&gt;0,(J6698-J6697)*1440,0),0)</f>
        <v>2.9999999999999094</v>
      </c>
      <c r="L6697" s="14">
        <f>2+L6438-Datos!$C$8</f>
        <v>4.9700000000000006</v>
      </c>
      <c r="M6697" s="13" t="s">
        <v>2271</v>
      </c>
      <c r="N6697" s="1" t="s">
        <v>24304</v>
      </c>
      <c r="O6697" s="1">
        <v>20</v>
      </c>
      <c r="P6697" s="1" t="s">
        <v>27</v>
      </c>
      <c r="Q6697" s="4" t="s">
        <v>21</v>
      </c>
    </row>
    <row r="6698" spans="1:17" ht="22.5" x14ac:dyDescent="0.25">
      <c r="A6698" s="3">
        <v>15990</v>
      </c>
      <c r="B6698" s="1" t="s">
        <v>48621</v>
      </c>
      <c r="C6698" s="1" t="s">
        <v>15</v>
      </c>
      <c r="D6698" s="1" t="s">
        <v>40</v>
      </c>
      <c r="E6698" s="1">
        <v>20607636312</v>
      </c>
      <c r="F6698" s="1" t="s">
        <v>48622</v>
      </c>
      <c r="G6698" s="1">
        <v>2235559</v>
      </c>
      <c r="H6698" s="1" t="s">
        <v>48623</v>
      </c>
      <c r="I6698" s="2">
        <v>45068</v>
      </c>
      <c r="J6698" s="15" t="str">
        <f>MID(Tabla1[[#This Row],[HORA]],1,5)</f>
        <v>11:51</v>
      </c>
      <c r="K6698" s="16">
        <f>IF(Tabla1[[#This Row],[FECHA]]=I6699,IF(J6699-J6698&gt;0,(J6699-J6698)*1440,0),0)</f>
        <v>1.9999999999999929</v>
      </c>
      <c r="L6698" s="14">
        <f>2+L6439-Datos!$C$8</f>
        <v>4.78</v>
      </c>
      <c r="M6698" s="13" t="s">
        <v>298</v>
      </c>
      <c r="N6698" s="1" t="s">
        <v>48624</v>
      </c>
      <c r="O6698" s="1">
        <v>15</v>
      </c>
      <c r="P6698" s="1" t="s">
        <v>300</v>
      </c>
      <c r="Q6698" s="4" t="s">
        <v>21</v>
      </c>
    </row>
    <row r="6699" spans="1:17" ht="22.5" x14ac:dyDescent="0.25">
      <c r="A6699" s="3">
        <v>2217</v>
      </c>
      <c r="B6699" s="1" t="s">
        <v>6751</v>
      </c>
      <c r="C6699" s="1" t="s">
        <v>15</v>
      </c>
      <c r="D6699" s="1" t="s">
        <v>40</v>
      </c>
      <c r="E6699" s="1">
        <v>42020649</v>
      </c>
      <c r="F6699" s="1" t="s">
        <v>1968</v>
      </c>
      <c r="G6699" s="1">
        <v>42850887</v>
      </c>
      <c r="H6699" s="1" t="s">
        <v>1969</v>
      </c>
      <c r="I6699" s="2">
        <v>45068</v>
      </c>
      <c r="J6699" s="15" t="str">
        <f>MID(Tabla1[[#This Row],[HORA]],1,5)</f>
        <v>11:53</v>
      </c>
      <c r="K6699" s="16">
        <f>IF(Tabla1[[#This Row],[FECHA]]=I6700,IF(J6700-J6699&gt;0,(J6700-J6699)*1440,0),0)</f>
        <v>5.0000000000000622</v>
      </c>
      <c r="L6699" s="14">
        <f>2+L6440-Datos!$C$8</f>
        <v>6.87</v>
      </c>
      <c r="M6699" s="13" t="s">
        <v>1103</v>
      </c>
      <c r="N6699" s="1" t="s">
        <v>3693</v>
      </c>
      <c r="O6699" s="1">
        <v>25</v>
      </c>
      <c r="P6699" s="1" t="s">
        <v>300</v>
      </c>
      <c r="Q6699" s="4" t="s">
        <v>21</v>
      </c>
    </row>
    <row r="6700" spans="1:17" ht="22.5" x14ac:dyDescent="0.25">
      <c r="A6700" s="3">
        <v>7765</v>
      </c>
      <c r="B6700" s="1" t="s">
        <v>24305</v>
      </c>
      <c r="C6700" s="1" t="s">
        <v>15</v>
      </c>
      <c r="D6700" s="1" t="s">
        <v>40</v>
      </c>
      <c r="E6700" s="1">
        <v>16698515</v>
      </c>
      <c r="F6700" s="1" t="s">
        <v>24306</v>
      </c>
      <c r="G6700" s="1">
        <v>47343954</v>
      </c>
      <c r="H6700" s="1" t="s">
        <v>24307</v>
      </c>
      <c r="I6700" s="2">
        <v>45068</v>
      </c>
      <c r="J6700" s="15" t="str">
        <f>MID(Tabla1[[#This Row],[HORA]],1,5)</f>
        <v>11:58</v>
      </c>
      <c r="K6700" s="16">
        <f>IF(Tabla1[[#This Row],[FECHA]]=I6701,IF(J6701-J6700&gt;0,(J6701-J6700)*1440,0),0)</f>
        <v>3.9999999999999858</v>
      </c>
      <c r="L6700" s="14">
        <f>2+L6441-Datos!$C$8</f>
        <v>4.21</v>
      </c>
      <c r="M6700" s="13" t="s">
        <v>652</v>
      </c>
      <c r="N6700" s="1" t="s">
        <v>24308</v>
      </c>
      <c r="O6700" s="1">
        <v>10</v>
      </c>
      <c r="P6700" s="1" t="s">
        <v>27</v>
      </c>
      <c r="Q6700" s="4" t="s">
        <v>21</v>
      </c>
    </row>
    <row r="6701" spans="1:17" ht="22.5" x14ac:dyDescent="0.25">
      <c r="A6701" s="3">
        <v>15991</v>
      </c>
      <c r="B6701" s="1" t="s">
        <v>48625</v>
      </c>
      <c r="C6701" s="1" t="s">
        <v>15</v>
      </c>
      <c r="D6701" s="1" t="s">
        <v>119</v>
      </c>
      <c r="E6701" s="1">
        <v>20602744419</v>
      </c>
      <c r="F6701" s="1" t="s">
        <v>48626</v>
      </c>
      <c r="G6701" s="1">
        <v>70823592</v>
      </c>
      <c r="H6701" s="1" t="s">
        <v>48627</v>
      </c>
      <c r="I6701" s="2">
        <v>45068</v>
      </c>
      <c r="J6701" s="15" t="str">
        <f>MID(Tabla1[[#This Row],[HORA]],1,5)</f>
        <v>12:02</v>
      </c>
      <c r="K6701" s="16">
        <f>IF(Tabla1[[#This Row],[FECHA]]=I6702,IF(J6702-J6701&gt;0,(J6702-J6701)*1440,0),0)</f>
        <v>0</v>
      </c>
      <c r="L6701" s="14">
        <f>2+L6442-Datos!$C$8</f>
        <v>5.94</v>
      </c>
      <c r="M6701" s="13" t="s">
        <v>1030</v>
      </c>
      <c r="N6701" s="1" t="s">
        <v>48628</v>
      </c>
      <c r="O6701" s="1">
        <v>50</v>
      </c>
      <c r="P6701" s="1" t="s">
        <v>300</v>
      </c>
      <c r="Q6701" s="4" t="s">
        <v>21</v>
      </c>
    </row>
    <row r="6702" spans="1:17" ht="22.5" x14ac:dyDescent="0.25">
      <c r="A6702" s="3">
        <v>15992</v>
      </c>
      <c r="B6702" s="1" t="s">
        <v>48625</v>
      </c>
      <c r="C6702" s="1" t="s">
        <v>15</v>
      </c>
      <c r="D6702" s="1" t="s">
        <v>119</v>
      </c>
      <c r="E6702" s="1">
        <v>20602744419</v>
      </c>
      <c r="F6702" s="1" t="s">
        <v>48626</v>
      </c>
      <c r="G6702" s="1">
        <v>70823592</v>
      </c>
      <c r="H6702" s="1" t="s">
        <v>48627</v>
      </c>
      <c r="I6702" s="2">
        <v>45068</v>
      </c>
      <c r="J6702" s="15" t="str">
        <f>MID(Tabla1[[#This Row],[HORA]],1,5)</f>
        <v>12:02</v>
      </c>
      <c r="K6702" s="16">
        <f>IF(Tabla1[[#This Row],[FECHA]]=I6703,IF(J6703-J6702&gt;0,(J6703-J6702)*1440,0),0)</f>
        <v>1.9999999999999929</v>
      </c>
      <c r="L6702" s="14">
        <f>2+L6443-Datos!$C$8</f>
        <v>7.8000000000000007</v>
      </c>
      <c r="M6702" s="13" t="s">
        <v>1030</v>
      </c>
      <c r="N6702" s="1" t="s">
        <v>48629</v>
      </c>
      <c r="O6702" s="1">
        <v>50</v>
      </c>
      <c r="P6702" s="1" t="s">
        <v>300</v>
      </c>
      <c r="Q6702" s="4" t="s">
        <v>21</v>
      </c>
    </row>
    <row r="6703" spans="1:17" ht="22.5" x14ac:dyDescent="0.25">
      <c r="A6703" s="3">
        <v>7766</v>
      </c>
      <c r="B6703" s="1" t="s">
        <v>24309</v>
      </c>
      <c r="C6703" s="1" t="s">
        <v>15</v>
      </c>
      <c r="D6703" s="1" t="s">
        <v>40</v>
      </c>
      <c r="E6703" s="1">
        <v>71661736</v>
      </c>
      <c r="F6703" s="1" t="s">
        <v>24310</v>
      </c>
      <c r="G6703" s="1">
        <v>71087907</v>
      </c>
      <c r="H6703" s="1" t="s">
        <v>24311</v>
      </c>
      <c r="I6703" s="2">
        <v>45068</v>
      </c>
      <c r="J6703" s="15" t="str">
        <f>MID(Tabla1[[#This Row],[HORA]],1,5)</f>
        <v>12:04</v>
      </c>
      <c r="K6703" s="16">
        <f>IF(Tabla1[[#This Row],[FECHA]]=I6704,IF(J6704-J6703&gt;0,(J6704-J6703)*1440,0),0)</f>
        <v>0.99999999999999645</v>
      </c>
      <c r="L6703" s="14">
        <f>2+L6444-Datos!$C$8</f>
        <v>5.0999999999999996</v>
      </c>
      <c r="M6703" s="13" t="s">
        <v>1929</v>
      </c>
      <c r="N6703" s="1" t="s">
        <v>24312</v>
      </c>
      <c r="O6703" s="1">
        <v>18</v>
      </c>
      <c r="P6703" s="1" t="s">
        <v>27</v>
      </c>
      <c r="Q6703" s="4" t="s">
        <v>21</v>
      </c>
    </row>
    <row r="6704" spans="1:17" ht="22.5" x14ac:dyDescent="0.25">
      <c r="A6704" s="3">
        <v>15993</v>
      </c>
      <c r="B6704" s="1" t="s">
        <v>48630</v>
      </c>
      <c r="C6704" s="1" t="s">
        <v>15</v>
      </c>
      <c r="D6704" s="1" t="s">
        <v>40</v>
      </c>
      <c r="E6704" s="1">
        <v>20266352337</v>
      </c>
      <c r="F6704" s="1" t="s">
        <v>48631</v>
      </c>
      <c r="G6704" s="1">
        <v>2235562</v>
      </c>
      <c r="H6704" s="1" t="s">
        <v>48632</v>
      </c>
      <c r="I6704" s="2">
        <v>45068</v>
      </c>
      <c r="J6704" s="15" t="str">
        <f>MID(Tabla1[[#This Row],[HORA]],1,5)</f>
        <v>12:05</v>
      </c>
      <c r="K6704" s="16">
        <f>IF(Tabla1[[#This Row],[FECHA]]=I6705,IF(J6705-J6704&gt;0,(J6705-J6704)*1440,0),0)</f>
        <v>9.9999999999999645</v>
      </c>
      <c r="L6704" s="14">
        <f>2+L6445-Datos!$C$8</f>
        <v>5.76</v>
      </c>
      <c r="M6704" s="13" t="s">
        <v>5422</v>
      </c>
      <c r="N6704" s="1" t="s">
        <v>48633</v>
      </c>
      <c r="O6704" s="1">
        <v>25</v>
      </c>
      <c r="P6704" s="1" t="s">
        <v>300</v>
      </c>
      <c r="Q6704" s="4" t="s">
        <v>21</v>
      </c>
    </row>
    <row r="6705" spans="1:17" ht="22.5" x14ac:dyDescent="0.25">
      <c r="A6705" s="3">
        <v>7767</v>
      </c>
      <c r="B6705" s="1" t="s">
        <v>24313</v>
      </c>
      <c r="C6705" s="1" t="s">
        <v>15</v>
      </c>
      <c r="D6705" s="1" t="s">
        <v>71</v>
      </c>
      <c r="E6705" s="1">
        <v>75938121</v>
      </c>
      <c r="F6705" s="1" t="s">
        <v>24314</v>
      </c>
      <c r="G6705" s="1">
        <v>44054604</v>
      </c>
      <c r="H6705" s="1" t="s">
        <v>24315</v>
      </c>
      <c r="I6705" s="2">
        <v>45068</v>
      </c>
      <c r="J6705" s="15" t="str">
        <f>MID(Tabla1[[#This Row],[HORA]],1,5)</f>
        <v>12:15</v>
      </c>
      <c r="K6705" s="16">
        <f>IF(Tabla1[[#This Row],[FECHA]]=I6706,IF(J6706-J6705&gt;0,(J6706-J6705)*1440,0),0)</f>
        <v>3.0000000000001492</v>
      </c>
      <c r="L6705" s="14">
        <f>2+L6446-Datos!$C$8</f>
        <v>5.7</v>
      </c>
      <c r="M6705" s="13" t="s">
        <v>271</v>
      </c>
      <c r="N6705" s="1" t="s">
        <v>340</v>
      </c>
      <c r="O6705" s="1">
        <v>30</v>
      </c>
      <c r="P6705" s="1" t="s">
        <v>27</v>
      </c>
      <c r="Q6705" s="4" t="s">
        <v>21</v>
      </c>
    </row>
    <row r="6706" spans="1:17" ht="22.5" x14ac:dyDescent="0.25">
      <c r="A6706" s="3">
        <v>7768</v>
      </c>
      <c r="B6706" s="1" t="s">
        <v>24316</v>
      </c>
      <c r="C6706" s="1" t="s">
        <v>15</v>
      </c>
      <c r="D6706" s="1" t="s">
        <v>77</v>
      </c>
      <c r="E6706" s="1">
        <v>47685040</v>
      </c>
      <c r="F6706" s="1" t="s">
        <v>24317</v>
      </c>
      <c r="G6706" s="1">
        <v>3896606</v>
      </c>
      <c r="H6706" s="1" t="s">
        <v>24318</v>
      </c>
      <c r="I6706" s="2">
        <v>45068</v>
      </c>
      <c r="J6706" s="15" t="str">
        <f>MID(Tabla1[[#This Row],[HORA]],1,5)</f>
        <v>12:18</v>
      </c>
      <c r="K6706" s="16">
        <f>IF(Tabla1[[#This Row],[FECHA]]=I6707,IF(J6707-J6706&gt;0,(J6707-J6706)*1440,0),0)</f>
        <v>4.9999999999998224</v>
      </c>
      <c r="L6706" s="14">
        <f>2+L6447-Datos!$C$8</f>
        <v>3.8000000000000007</v>
      </c>
      <c r="M6706" s="13" t="s">
        <v>1628</v>
      </c>
      <c r="N6706" s="1" t="s">
        <v>583</v>
      </c>
      <c r="O6706" s="1">
        <v>10</v>
      </c>
      <c r="P6706" s="1" t="s">
        <v>27</v>
      </c>
      <c r="Q6706" s="4" t="s">
        <v>21</v>
      </c>
    </row>
    <row r="6707" spans="1:17" ht="22.5" x14ac:dyDescent="0.25">
      <c r="A6707" s="3">
        <v>2218</v>
      </c>
      <c r="B6707" s="1" t="s">
        <v>6752</v>
      </c>
      <c r="C6707" s="1" t="s">
        <v>15</v>
      </c>
      <c r="D6707" s="1" t="s">
        <v>40</v>
      </c>
      <c r="E6707" s="1">
        <v>44348178</v>
      </c>
      <c r="F6707" s="1" t="s">
        <v>6753</v>
      </c>
      <c r="G6707" s="1">
        <v>18038353</v>
      </c>
      <c r="H6707" s="1" t="s">
        <v>6754</v>
      </c>
      <c r="I6707" s="2">
        <v>45068</v>
      </c>
      <c r="J6707" s="15" t="str">
        <f>MID(Tabla1[[#This Row],[HORA]],1,5)</f>
        <v>12:23</v>
      </c>
      <c r="K6707" s="16">
        <f>IF(Tabla1[[#This Row],[FECHA]]=I6708,IF(J6708-J6707&gt;0,(J6708-J6707)*1440,0),0)</f>
        <v>0</v>
      </c>
      <c r="L6707" s="14">
        <f>2+L6448-Datos!$C$8</f>
        <v>4.8100000000000005</v>
      </c>
      <c r="M6707" s="13" t="s">
        <v>919</v>
      </c>
      <c r="N6707" s="1" t="s">
        <v>6755</v>
      </c>
      <c r="O6707" s="1">
        <v>55</v>
      </c>
      <c r="P6707" s="1" t="s">
        <v>300</v>
      </c>
      <c r="Q6707" s="4" t="s">
        <v>21</v>
      </c>
    </row>
    <row r="6708" spans="1:17" ht="22.5" x14ac:dyDescent="0.25">
      <c r="A6708" s="3">
        <v>7769</v>
      </c>
      <c r="B6708" s="1" t="s">
        <v>24319</v>
      </c>
      <c r="C6708" s="1" t="s">
        <v>15</v>
      </c>
      <c r="D6708" s="1" t="s">
        <v>637</v>
      </c>
      <c r="E6708" s="1">
        <v>77503519</v>
      </c>
      <c r="F6708" s="1" t="s">
        <v>24320</v>
      </c>
      <c r="G6708" s="1">
        <v>2235563</v>
      </c>
      <c r="H6708" s="1" t="s">
        <v>24321</v>
      </c>
      <c r="I6708" s="2">
        <v>45068</v>
      </c>
      <c r="J6708" s="15" t="str">
        <f>MID(Tabla1[[#This Row],[HORA]],1,5)</f>
        <v>12:23</v>
      </c>
      <c r="K6708" s="16">
        <f>IF(Tabla1[[#This Row],[FECHA]]=I6709,IF(J6709-J6708&gt;0,(J6709-J6708)*1440,0),0)</f>
        <v>5.9999999999999787</v>
      </c>
      <c r="L6708" s="14">
        <f>2+L6449-Datos!$C$8</f>
        <v>6.18</v>
      </c>
      <c r="M6708" s="13" t="s">
        <v>919</v>
      </c>
      <c r="N6708" s="1" t="s">
        <v>24322</v>
      </c>
      <c r="O6708" s="1">
        <v>20</v>
      </c>
      <c r="P6708" s="1" t="s">
        <v>27</v>
      </c>
      <c r="Q6708" s="4" t="s">
        <v>21</v>
      </c>
    </row>
    <row r="6709" spans="1:17" ht="22.5" x14ac:dyDescent="0.25">
      <c r="A6709" s="3">
        <v>7770</v>
      </c>
      <c r="B6709" s="1" t="s">
        <v>24323</v>
      </c>
      <c r="C6709" s="1" t="s">
        <v>15</v>
      </c>
      <c r="D6709" s="1" t="s">
        <v>40</v>
      </c>
      <c r="E6709" s="1">
        <v>16709092</v>
      </c>
      <c r="F6709" s="1" t="s">
        <v>14744</v>
      </c>
      <c r="G6709" s="1">
        <v>2235564</v>
      </c>
      <c r="H6709" s="1" t="s">
        <v>24324</v>
      </c>
      <c r="I6709" s="2">
        <v>45068</v>
      </c>
      <c r="J6709" s="15" t="str">
        <f>MID(Tabla1[[#This Row],[HORA]],1,5)</f>
        <v>12:29</v>
      </c>
      <c r="K6709" s="16">
        <f>IF(Tabla1[[#This Row],[FECHA]]=I6710,IF(J6710-J6709&gt;0,(J6710-J6709)*1440,0),0)</f>
        <v>4.0000000000001457</v>
      </c>
      <c r="L6709" s="14">
        <f>2+L6450-Datos!$C$8</f>
        <v>5.93</v>
      </c>
      <c r="M6709" s="13" t="s">
        <v>307</v>
      </c>
      <c r="N6709" s="1" t="s">
        <v>324</v>
      </c>
      <c r="O6709" s="1">
        <v>25</v>
      </c>
      <c r="P6709" s="1" t="s">
        <v>27</v>
      </c>
      <c r="Q6709" s="4" t="s">
        <v>21</v>
      </c>
    </row>
    <row r="6710" spans="1:17" ht="22.5" x14ac:dyDescent="0.25">
      <c r="A6710" s="3">
        <v>7771</v>
      </c>
      <c r="B6710" s="1" t="s">
        <v>24325</v>
      </c>
      <c r="C6710" s="1" t="s">
        <v>15</v>
      </c>
      <c r="D6710" s="1" t="s">
        <v>33</v>
      </c>
      <c r="E6710" s="1">
        <v>7942269</v>
      </c>
      <c r="F6710" s="1" t="s">
        <v>24326</v>
      </c>
      <c r="G6710" s="1">
        <v>2235565</v>
      </c>
      <c r="H6710" s="1" t="s">
        <v>24327</v>
      </c>
      <c r="I6710" s="2">
        <v>45068</v>
      </c>
      <c r="J6710" s="15" t="str">
        <f>MID(Tabla1[[#This Row],[HORA]],1,5)</f>
        <v>12:33</v>
      </c>
      <c r="K6710" s="16">
        <f>IF(Tabla1[[#This Row],[FECHA]]=I6711,IF(J6711-J6710&gt;0,(J6711-J6710)*1440,0),0)</f>
        <v>4.9999999999999822</v>
      </c>
      <c r="L6710" s="14">
        <f>2+L6451-Datos!$C$8</f>
        <v>8.870000000000001</v>
      </c>
      <c r="M6710" s="13" t="s">
        <v>1763</v>
      </c>
      <c r="N6710" s="1" t="s">
        <v>24328</v>
      </c>
      <c r="O6710" s="1">
        <v>20</v>
      </c>
      <c r="P6710" s="1" t="s">
        <v>27</v>
      </c>
      <c r="Q6710" s="4" t="s">
        <v>21</v>
      </c>
    </row>
    <row r="6711" spans="1:17" ht="22.5" x14ac:dyDescent="0.25">
      <c r="A6711" s="3">
        <v>7671</v>
      </c>
      <c r="B6711" s="1" t="s">
        <v>24011</v>
      </c>
      <c r="C6711" s="1" t="s">
        <v>15</v>
      </c>
      <c r="D6711" s="1" t="s">
        <v>257</v>
      </c>
      <c r="E6711" s="1">
        <v>71875213</v>
      </c>
      <c r="F6711" s="1" t="s">
        <v>24012</v>
      </c>
      <c r="G6711" s="1">
        <v>2235372</v>
      </c>
      <c r="H6711" s="1" t="s">
        <v>24013</v>
      </c>
      <c r="I6711" s="2">
        <v>45068</v>
      </c>
      <c r="J6711" s="15" t="str">
        <f>MID(Tabla1[[#This Row],[HORA]],1,5)</f>
        <v>12:38</v>
      </c>
      <c r="K6711" s="16">
        <f>IF(Tabla1[[#This Row],[FECHA]]=I6712,IF(J6712-J6711&gt;0,(J6712-J6711)*1440,0),0)</f>
        <v>0</v>
      </c>
      <c r="L6711" s="14">
        <f>2+L6452-Datos!$C$8</f>
        <v>6.0200000000000005</v>
      </c>
      <c r="M6711" s="13" t="s">
        <v>245</v>
      </c>
      <c r="N6711" s="1" t="s">
        <v>24014</v>
      </c>
      <c r="O6711" s="1">
        <v>15</v>
      </c>
      <c r="P6711" s="1" t="s">
        <v>376</v>
      </c>
      <c r="Q6711" s="4" t="s">
        <v>21</v>
      </c>
    </row>
    <row r="6712" spans="1:17" ht="22.5" x14ac:dyDescent="0.25">
      <c r="A6712" s="3">
        <v>7772</v>
      </c>
      <c r="B6712" s="1" t="s">
        <v>24329</v>
      </c>
      <c r="C6712" s="1" t="s">
        <v>15</v>
      </c>
      <c r="D6712" s="1" t="s">
        <v>40</v>
      </c>
      <c r="E6712" s="1">
        <v>44318120</v>
      </c>
      <c r="F6712" s="1" t="s">
        <v>24330</v>
      </c>
      <c r="G6712" s="1">
        <v>44318120</v>
      </c>
      <c r="H6712" s="1" t="s">
        <v>24330</v>
      </c>
      <c r="I6712" s="2">
        <v>45068</v>
      </c>
      <c r="J6712" s="15" t="str">
        <f>MID(Tabla1[[#This Row],[HORA]],1,5)</f>
        <v>12:38</v>
      </c>
      <c r="K6712" s="16">
        <f>IF(Tabla1[[#This Row],[FECHA]]=I6713,IF(J6713-J6712&gt;0,(J6713-J6712)*1440,0),0)</f>
        <v>4.9999999999999822</v>
      </c>
      <c r="L6712" s="14">
        <f>2+L6453-Datos!$C$8</f>
        <v>6.8</v>
      </c>
      <c r="M6712" s="13" t="s">
        <v>245</v>
      </c>
      <c r="N6712" s="1" t="s">
        <v>10194</v>
      </c>
      <c r="O6712" s="1">
        <v>15</v>
      </c>
      <c r="P6712" s="1" t="s">
        <v>27</v>
      </c>
      <c r="Q6712" s="4" t="s">
        <v>21</v>
      </c>
    </row>
    <row r="6713" spans="1:17" ht="22.5" x14ac:dyDescent="0.25">
      <c r="A6713" s="3">
        <v>7773</v>
      </c>
      <c r="B6713" s="1" t="s">
        <v>24331</v>
      </c>
      <c r="C6713" s="1" t="s">
        <v>15</v>
      </c>
      <c r="D6713" s="1" t="s">
        <v>30</v>
      </c>
      <c r="E6713" s="1">
        <v>16775867</v>
      </c>
      <c r="F6713" s="1" t="s">
        <v>24332</v>
      </c>
      <c r="G6713" s="1">
        <v>2235568</v>
      </c>
      <c r="H6713" s="1" t="s">
        <v>24333</v>
      </c>
      <c r="I6713" s="2">
        <v>45068</v>
      </c>
      <c r="J6713" s="15" t="str">
        <f>MID(Tabla1[[#This Row],[HORA]],1,5)</f>
        <v>12:43</v>
      </c>
      <c r="K6713" s="16">
        <f>IF(Tabla1[[#This Row],[FECHA]]=I6714,IF(J6714-J6713&gt;0,(J6714-J6713)*1440,0),0)</f>
        <v>9.9999999999999645</v>
      </c>
      <c r="L6713" s="14">
        <f>2+L6454-Datos!$C$8</f>
        <v>9.17</v>
      </c>
      <c r="M6713" s="13" t="s">
        <v>5801</v>
      </c>
      <c r="N6713" s="1" t="s">
        <v>24334</v>
      </c>
      <c r="O6713" s="1">
        <v>20</v>
      </c>
      <c r="P6713" s="1" t="s">
        <v>27</v>
      </c>
      <c r="Q6713" s="4" t="s">
        <v>21</v>
      </c>
    </row>
    <row r="6714" spans="1:17" ht="22.5" x14ac:dyDescent="0.25">
      <c r="A6714" s="3">
        <v>210</v>
      </c>
      <c r="B6714" s="1" t="s">
        <v>512</v>
      </c>
      <c r="C6714" s="1" t="s">
        <v>15</v>
      </c>
      <c r="D6714" s="1" t="s">
        <v>82</v>
      </c>
      <c r="E6714" s="1">
        <v>12121212</v>
      </c>
      <c r="F6714" s="1" t="s">
        <v>28</v>
      </c>
      <c r="G6714" s="1">
        <v>2235571</v>
      </c>
      <c r="H6714" s="1" t="s">
        <v>110</v>
      </c>
      <c r="I6714" s="2">
        <v>45068</v>
      </c>
      <c r="J6714" s="15" t="str">
        <f>MID(Tabla1[[#This Row],[HORA]],1,5)</f>
        <v>12:53</v>
      </c>
      <c r="K6714" s="16">
        <f>IF(Tabla1[[#This Row],[FECHA]]=I6715,IF(J6715-J6714&gt;0,(J6715-J6714)*1440,0),0)</f>
        <v>0</v>
      </c>
      <c r="L6714" s="14">
        <f>2+L6455-Datos!$C$8</f>
        <v>7.8599999999999994</v>
      </c>
      <c r="M6714" s="13" t="s">
        <v>513</v>
      </c>
      <c r="N6714" s="1" t="s">
        <v>63</v>
      </c>
      <c r="O6714" s="1">
        <v>0</v>
      </c>
      <c r="P6714" s="1" t="s">
        <v>27</v>
      </c>
      <c r="Q6714" s="4" t="s">
        <v>21</v>
      </c>
    </row>
    <row r="6715" spans="1:17" ht="22.5" x14ac:dyDescent="0.25">
      <c r="A6715" s="3">
        <v>211</v>
      </c>
      <c r="B6715" s="1" t="s">
        <v>512</v>
      </c>
      <c r="C6715" s="1" t="s">
        <v>15</v>
      </c>
      <c r="D6715" s="1" t="s">
        <v>82</v>
      </c>
      <c r="E6715" s="1">
        <v>12121212</v>
      </c>
      <c r="F6715" s="1" t="s">
        <v>24</v>
      </c>
      <c r="G6715" s="1">
        <v>2235571</v>
      </c>
      <c r="H6715" s="1" t="s">
        <v>110</v>
      </c>
      <c r="I6715" s="2">
        <v>45068</v>
      </c>
      <c r="J6715" s="15" t="str">
        <f>MID(Tabla1[[#This Row],[HORA]],1,5)</f>
        <v>12:53</v>
      </c>
      <c r="K6715" s="16">
        <f>IF(Tabla1[[#This Row],[FECHA]]=I6716,IF(J6716-J6715&gt;0,(J6716-J6715)*1440,0),0)</f>
        <v>5.9999999999999787</v>
      </c>
      <c r="L6715" s="14">
        <f>2+L6456-Datos!$C$8</f>
        <v>6.46</v>
      </c>
      <c r="M6715" s="13" t="s">
        <v>513</v>
      </c>
      <c r="N6715" s="1" t="s">
        <v>63</v>
      </c>
      <c r="O6715" s="1">
        <v>0</v>
      </c>
      <c r="P6715" s="1" t="s">
        <v>27</v>
      </c>
      <c r="Q6715" s="4" t="s">
        <v>21</v>
      </c>
    </row>
    <row r="6716" spans="1:17" ht="22.5" x14ac:dyDescent="0.25">
      <c r="A6716" s="3">
        <v>7774</v>
      </c>
      <c r="B6716" s="1" t="s">
        <v>24335</v>
      </c>
      <c r="C6716" s="1" t="s">
        <v>15</v>
      </c>
      <c r="D6716" s="1" t="s">
        <v>77</v>
      </c>
      <c r="E6716" s="1">
        <v>3685648</v>
      </c>
      <c r="F6716" s="1" t="s">
        <v>24336</v>
      </c>
      <c r="G6716" s="1">
        <v>70028237</v>
      </c>
      <c r="H6716" s="1" t="s">
        <v>24337</v>
      </c>
      <c r="I6716" s="2">
        <v>45068</v>
      </c>
      <c r="J6716" s="15" t="str">
        <f>MID(Tabla1[[#This Row],[HORA]],1,5)</f>
        <v>12:59</v>
      </c>
      <c r="K6716" s="16">
        <f>IF(Tabla1[[#This Row],[FECHA]]=I6717,IF(J6717-J6716&gt;0,(J6717-J6716)*1440,0),0)</f>
        <v>0.99999999999999645</v>
      </c>
      <c r="L6716" s="14">
        <f>2+L6457-Datos!$C$8</f>
        <v>4.2</v>
      </c>
      <c r="M6716" s="13" t="s">
        <v>446</v>
      </c>
      <c r="N6716" s="1" t="s">
        <v>24338</v>
      </c>
      <c r="O6716" s="1">
        <v>15</v>
      </c>
      <c r="P6716" s="1" t="s">
        <v>27</v>
      </c>
      <c r="Q6716" s="4" t="s">
        <v>21</v>
      </c>
    </row>
    <row r="6717" spans="1:17" ht="22.5" x14ac:dyDescent="0.25">
      <c r="A6717" s="3">
        <v>2219</v>
      </c>
      <c r="B6717" s="1" t="s">
        <v>6756</v>
      </c>
      <c r="C6717" s="1" t="s">
        <v>15</v>
      </c>
      <c r="D6717" s="1" t="s">
        <v>33</v>
      </c>
      <c r="E6717" s="1">
        <v>16710918</v>
      </c>
      <c r="F6717" s="1" t="s">
        <v>6757</v>
      </c>
      <c r="G6717" s="1">
        <v>2235572</v>
      </c>
      <c r="H6717" s="1" t="s">
        <v>6758</v>
      </c>
      <c r="I6717" s="2">
        <v>45068</v>
      </c>
      <c r="J6717" s="15" t="str">
        <f>MID(Tabla1[[#This Row],[HORA]],1,5)</f>
        <v>13:00</v>
      </c>
      <c r="K6717" s="16">
        <f>IF(Tabla1[[#This Row],[FECHA]]=I6718,IF(J6718-J6717&gt;0,(J6718-J6717)*1440,0),0)</f>
        <v>1.0000000000001563</v>
      </c>
      <c r="L6717" s="14">
        <f>2+L6458-Datos!$C$8</f>
        <v>5.62</v>
      </c>
      <c r="M6717" s="13" t="s">
        <v>55837</v>
      </c>
      <c r="N6717" s="1" t="s">
        <v>6759</v>
      </c>
      <c r="O6717" s="1">
        <v>15</v>
      </c>
      <c r="P6717" s="1" t="s">
        <v>300</v>
      </c>
      <c r="Q6717" s="4" t="s">
        <v>21</v>
      </c>
    </row>
    <row r="6718" spans="1:17" ht="22.5" x14ac:dyDescent="0.25">
      <c r="A6718" s="3">
        <v>17153</v>
      </c>
      <c r="B6718" s="1" t="s">
        <v>51765</v>
      </c>
      <c r="C6718" s="1" t="s">
        <v>15</v>
      </c>
      <c r="D6718" s="1" t="s">
        <v>77</v>
      </c>
      <c r="E6718" s="1">
        <v>10038946477</v>
      </c>
      <c r="F6718" s="1" t="s">
        <v>51766</v>
      </c>
      <c r="G6718" s="1">
        <v>3894647</v>
      </c>
      <c r="H6718" s="1" t="s">
        <v>51767</v>
      </c>
      <c r="I6718" s="2">
        <v>45068</v>
      </c>
      <c r="J6718" s="15" t="str">
        <f>MID(Tabla1[[#This Row],[HORA]],1,5)</f>
        <v>13:01</v>
      </c>
      <c r="K6718" s="16">
        <f>IF(Tabla1[[#This Row],[FECHA]]=I6719,IF(J6719-J6718&gt;0,(J6719-J6718)*1440,0),0)</f>
        <v>1.9999999999999929</v>
      </c>
      <c r="L6718" s="14">
        <f>2+L6459-Datos!$C$8</f>
        <v>6.82</v>
      </c>
      <c r="M6718" s="13" t="s">
        <v>55924</v>
      </c>
      <c r="N6718" s="1" t="s">
        <v>51768</v>
      </c>
      <c r="O6718" s="1">
        <v>100</v>
      </c>
      <c r="P6718" s="1" t="s">
        <v>27</v>
      </c>
      <c r="Q6718" s="4" t="s">
        <v>21</v>
      </c>
    </row>
    <row r="6719" spans="1:17" ht="22.5" x14ac:dyDescent="0.25">
      <c r="A6719" s="3">
        <v>15994</v>
      </c>
      <c r="B6719" s="1" t="s">
        <v>48634</v>
      </c>
      <c r="C6719" s="1" t="s">
        <v>15</v>
      </c>
      <c r="D6719" s="1" t="s">
        <v>40</v>
      </c>
      <c r="E6719" s="1">
        <v>10481437666</v>
      </c>
      <c r="F6719" s="1" t="s">
        <v>48635</v>
      </c>
      <c r="G6719" s="1">
        <v>2235573</v>
      </c>
      <c r="H6719" s="1" t="s">
        <v>20334</v>
      </c>
      <c r="I6719" s="2">
        <v>45068</v>
      </c>
      <c r="J6719" s="15" t="str">
        <f>MID(Tabla1[[#This Row],[HORA]],1,5)</f>
        <v>13:03</v>
      </c>
      <c r="K6719" s="16">
        <f>IF(Tabla1[[#This Row],[FECHA]]=I6720,IF(J6720-J6719&gt;0,(J6720-J6719)*1440,0),0)</f>
        <v>4.9999999999998224</v>
      </c>
      <c r="L6719" s="14">
        <f>2+L6460-Datos!$C$8</f>
        <v>8.32</v>
      </c>
      <c r="M6719" s="13" t="s">
        <v>55925</v>
      </c>
      <c r="N6719" s="1" t="s">
        <v>48636</v>
      </c>
      <c r="O6719" s="1">
        <v>15</v>
      </c>
      <c r="P6719" s="1" t="s">
        <v>300</v>
      </c>
      <c r="Q6719" s="4" t="s">
        <v>21</v>
      </c>
    </row>
    <row r="6720" spans="1:17" ht="22.5" x14ac:dyDescent="0.25">
      <c r="A6720" s="3">
        <v>7775</v>
      </c>
      <c r="B6720" s="1" t="s">
        <v>24339</v>
      </c>
      <c r="C6720" s="1" t="s">
        <v>15</v>
      </c>
      <c r="D6720" s="1" t="s">
        <v>61</v>
      </c>
      <c r="E6720" s="1">
        <v>72806543</v>
      </c>
      <c r="F6720" s="1" t="s">
        <v>24340</v>
      </c>
      <c r="G6720" s="1">
        <v>48045382</v>
      </c>
      <c r="H6720" s="1" t="s">
        <v>24341</v>
      </c>
      <c r="I6720" s="2">
        <v>45068</v>
      </c>
      <c r="J6720" s="15" t="str">
        <f>MID(Tabla1[[#This Row],[HORA]],1,5)</f>
        <v>13:08</v>
      </c>
      <c r="K6720" s="16">
        <f>IF(Tabla1[[#This Row],[FECHA]]=I6721,IF(J6721-J6720&gt;0,(J6721-J6720)*1440,0),0)</f>
        <v>8.0000000000001315</v>
      </c>
      <c r="L6720" s="14">
        <f>2+L6461-Datos!$C$8</f>
        <v>5.67</v>
      </c>
      <c r="M6720" s="13" t="s">
        <v>55929</v>
      </c>
      <c r="N6720" s="1" t="s">
        <v>24342</v>
      </c>
      <c r="O6720" s="1">
        <v>20</v>
      </c>
      <c r="P6720" s="1" t="s">
        <v>27</v>
      </c>
      <c r="Q6720" s="4" t="s">
        <v>21</v>
      </c>
    </row>
    <row r="6721" spans="1:17" ht="22.5" x14ac:dyDescent="0.25">
      <c r="A6721" s="3">
        <v>7776</v>
      </c>
      <c r="B6721" s="1" t="s">
        <v>24343</v>
      </c>
      <c r="C6721" s="1" t="s">
        <v>15</v>
      </c>
      <c r="D6721" s="1" t="s">
        <v>40</v>
      </c>
      <c r="E6721" s="1">
        <v>60161425</v>
      </c>
      <c r="F6721" s="1" t="s">
        <v>4331</v>
      </c>
      <c r="G6721" s="1">
        <v>73825287</v>
      </c>
      <c r="H6721" s="1" t="s">
        <v>4335</v>
      </c>
      <c r="I6721" s="2">
        <v>45068</v>
      </c>
      <c r="J6721" s="15" t="str">
        <f>MID(Tabla1[[#This Row],[HORA]],1,5)</f>
        <v>13:16</v>
      </c>
      <c r="K6721" s="16">
        <f>IF(Tabla1[[#This Row],[FECHA]]=I6722,IF(J6722-J6721&gt;0,(J6722-J6721)*1440,0),0)</f>
        <v>1.9999999999999929</v>
      </c>
      <c r="L6721" s="14">
        <f>2+L6462-Datos!$C$8</f>
        <v>7.82</v>
      </c>
      <c r="M6721" s="13" t="s">
        <v>55934</v>
      </c>
      <c r="N6721" s="1" t="s">
        <v>24344</v>
      </c>
      <c r="O6721" s="1">
        <v>30</v>
      </c>
      <c r="P6721" s="1" t="s">
        <v>27</v>
      </c>
      <c r="Q6721" s="4" t="s">
        <v>21</v>
      </c>
    </row>
    <row r="6722" spans="1:17" ht="22.5" x14ac:dyDescent="0.25">
      <c r="A6722" s="3">
        <v>2220</v>
      </c>
      <c r="B6722" s="1" t="s">
        <v>6760</v>
      </c>
      <c r="C6722" s="1" t="s">
        <v>15</v>
      </c>
      <c r="D6722" s="1" t="s">
        <v>30</v>
      </c>
      <c r="E6722" s="1">
        <v>43325648</v>
      </c>
      <c r="F6722" s="1" t="s">
        <v>6761</v>
      </c>
      <c r="G6722" s="1">
        <v>2235577</v>
      </c>
      <c r="H6722" s="1" t="s">
        <v>6762</v>
      </c>
      <c r="I6722" s="2">
        <v>45068</v>
      </c>
      <c r="J6722" s="15" t="str">
        <f>MID(Tabla1[[#This Row],[HORA]],1,5)</f>
        <v>13:18</v>
      </c>
      <c r="K6722" s="16">
        <f>IF(Tabla1[[#This Row],[FECHA]]=I6723,IF(J6723-J6722&gt;0,(J6723-J6722)*1440,0),0)</f>
        <v>0</v>
      </c>
      <c r="L6722" s="14">
        <f>2+L6463-Datos!$C$8</f>
        <v>9.52</v>
      </c>
      <c r="M6722" s="13" t="s">
        <v>55936</v>
      </c>
      <c r="N6722" s="1" t="s">
        <v>6763</v>
      </c>
      <c r="O6722" s="1">
        <v>25</v>
      </c>
      <c r="P6722" s="1" t="s">
        <v>300</v>
      </c>
      <c r="Q6722" s="4" t="s">
        <v>21</v>
      </c>
    </row>
    <row r="6723" spans="1:17" ht="22.5" x14ac:dyDescent="0.25">
      <c r="A6723" s="3">
        <v>7777</v>
      </c>
      <c r="B6723" s="1" t="s">
        <v>24345</v>
      </c>
      <c r="C6723" s="1" t="s">
        <v>15</v>
      </c>
      <c r="D6723" s="1" t="s">
        <v>161</v>
      </c>
      <c r="E6723" s="1">
        <v>42531826</v>
      </c>
      <c r="F6723" s="1" t="s">
        <v>24346</v>
      </c>
      <c r="G6723" s="1">
        <v>2235578</v>
      </c>
      <c r="H6723" s="1" t="s">
        <v>24347</v>
      </c>
      <c r="I6723" s="2">
        <v>45068</v>
      </c>
      <c r="J6723" s="15" t="str">
        <f>MID(Tabla1[[#This Row],[HORA]],1,5)</f>
        <v>13:18</v>
      </c>
      <c r="K6723" s="16">
        <f>IF(Tabla1[[#This Row],[FECHA]]=I6724,IF(J6724-J6723&gt;0,(J6724-J6723)*1440,0),0)</f>
        <v>1.9999999999999929</v>
      </c>
      <c r="L6723" s="14">
        <f>2+L6464-Datos!$C$8</f>
        <v>6.68</v>
      </c>
      <c r="M6723" s="13" t="s">
        <v>55936</v>
      </c>
      <c r="N6723" s="1" t="s">
        <v>24348</v>
      </c>
      <c r="O6723" s="1">
        <v>20</v>
      </c>
      <c r="P6723" s="1" t="s">
        <v>27</v>
      </c>
      <c r="Q6723" s="4" t="s">
        <v>21</v>
      </c>
    </row>
    <row r="6724" spans="1:17" ht="22.5" x14ac:dyDescent="0.25">
      <c r="A6724" s="3">
        <v>7778</v>
      </c>
      <c r="B6724" s="1" t="s">
        <v>24349</v>
      </c>
      <c r="C6724" s="1" t="s">
        <v>15</v>
      </c>
      <c r="D6724" s="1" t="s">
        <v>40</v>
      </c>
      <c r="E6724" s="1">
        <v>72425301</v>
      </c>
      <c r="F6724" s="1" t="s">
        <v>24350</v>
      </c>
      <c r="G6724" s="1">
        <v>46344357</v>
      </c>
      <c r="H6724" s="1" t="s">
        <v>24351</v>
      </c>
      <c r="I6724" s="2">
        <v>45068</v>
      </c>
      <c r="J6724" s="15" t="str">
        <f>MID(Tabla1[[#This Row],[HORA]],1,5)</f>
        <v>13:20</v>
      </c>
      <c r="K6724" s="16">
        <f>IF(Tabla1[[#This Row],[FECHA]]=I6725,IF(J6725-J6724&gt;0,(J6725-J6724)*1440,0),0)</f>
        <v>0.99999999999999645</v>
      </c>
      <c r="L6724" s="14">
        <f>2+L6465-Datos!$C$8</f>
        <v>7.62</v>
      </c>
      <c r="M6724" s="13" t="s">
        <v>55938</v>
      </c>
      <c r="N6724" s="1" t="s">
        <v>24352</v>
      </c>
      <c r="O6724" s="1">
        <v>25</v>
      </c>
      <c r="P6724" s="1" t="s">
        <v>27</v>
      </c>
      <c r="Q6724" s="4" t="s">
        <v>21</v>
      </c>
    </row>
    <row r="6725" spans="1:17" ht="22.5" x14ac:dyDescent="0.25">
      <c r="A6725" s="3">
        <v>2221</v>
      </c>
      <c r="B6725" s="1" t="s">
        <v>6764</v>
      </c>
      <c r="C6725" s="1" t="s">
        <v>15</v>
      </c>
      <c r="D6725" s="1" t="s">
        <v>40</v>
      </c>
      <c r="E6725" s="1">
        <v>75796409</v>
      </c>
      <c r="F6725" s="1" t="s">
        <v>4915</v>
      </c>
      <c r="G6725" s="1">
        <v>46687612</v>
      </c>
      <c r="H6725" s="1" t="s">
        <v>4916</v>
      </c>
      <c r="I6725" s="2">
        <v>45068</v>
      </c>
      <c r="J6725" s="15" t="str">
        <f>MID(Tabla1[[#This Row],[HORA]],1,5)</f>
        <v>13:21</v>
      </c>
      <c r="K6725" s="16">
        <f>IF(Tabla1[[#This Row],[FECHA]]=I6726,IF(J6726-J6725&gt;0,(J6726-J6725)*1440,0),0)</f>
        <v>0.99999999999999645</v>
      </c>
      <c r="L6725" s="14">
        <f>2+L6466-Datos!$C$8</f>
        <v>7.8599999999999994</v>
      </c>
      <c r="M6725" s="13" t="s">
        <v>55939</v>
      </c>
      <c r="N6725" s="1" t="s">
        <v>6765</v>
      </c>
      <c r="O6725" s="1">
        <v>25</v>
      </c>
      <c r="P6725" s="1" t="s">
        <v>300</v>
      </c>
      <c r="Q6725" s="4" t="s">
        <v>21</v>
      </c>
    </row>
    <row r="6726" spans="1:17" ht="22.5" x14ac:dyDescent="0.25">
      <c r="A6726" s="3">
        <v>7779</v>
      </c>
      <c r="B6726" s="1" t="s">
        <v>24353</v>
      </c>
      <c r="C6726" s="1" t="s">
        <v>15</v>
      </c>
      <c r="D6726" s="1" t="s">
        <v>23</v>
      </c>
      <c r="E6726" s="1">
        <v>46831520</v>
      </c>
      <c r="F6726" s="1" t="s">
        <v>24354</v>
      </c>
      <c r="G6726" s="1">
        <v>2235581</v>
      </c>
      <c r="H6726" s="1" t="s">
        <v>24355</v>
      </c>
      <c r="I6726" s="2">
        <v>45068</v>
      </c>
      <c r="J6726" s="15" t="str">
        <f>MID(Tabla1[[#This Row],[HORA]],1,5)</f>
        <v>13:22</v>
      </c>
      <c r="K6726" s="16">
        <f>IF(Tabla1[[#This Row],[FECHA]]=I6727,IF(J6727-J6726&gt;0,(J6727-J6726)*1440,0),0)</f>
        <v>2.9999999999999893</v>
      </c>
      <c r="L6726" s="14">
        <f>2+L6467-Datos!$C$8</f>
        <v>5.53</v>
      </c>
      <c r="M6726" s="13" t="s">
        <v>55843</v>
      </c>
      <c r="N6726" s="1" t="s">
        <v>24356</v>
      </c>
      <c r="O6726" s="1">
        <v>20</v>
      </c>
      <c r="P6726" s="1" t="s">
        <v>27</v>
      </c>
      <c r="Q6726" s="4" t="s">
        <v>21</v>
      </c>
    </row>
    <row r="6727" spans="1:17" ht="22.5" x14ac:dyDescent="0.25">
      <c r="A6727" s="3">
        <v>7780</v>
      </c>
      <c r="B6727" s="1" t="s">
        <v>24357</v>
      </c>
      <c r="C6727" s="1" t="s">
        <v>15</v>
      </c>
      <c r="D6727" s="1" t="s">
        <v>77</v>
      </c>
      <c r="E6727" s="1">
        <v>2235582</v>
      </c>
      <c r="F6727" s="1" t="s">
        <v>24358</v>
      </c>
      <c r="G6727" s="1">
        <v>2235583</v>
      </c>
      <c r="H6727" s="1" t="s">
        <v>24359</v>
      </c>
      <c r="I6727" s="2">
        <v>45068</v>
      </c>
      <c r="J6727" s="15" t="str">
        <f>MID(Tabla1[[#This Row],[HORA]],1,5)</f>
        <v>13:25</v>
      </c>
      <c r="K6727" s="16">
        <f>IF(Tabla1[[#This Row],[FECHA]]=I6728,IF(J6728-J6727&gt;0,(J6728-J6727)*1440,0),0)</f>
        <v>5.9999999999999787</v>
      </c>
      <c r="L6727" s="14">
        <f>2+L6468-Datos!$C$8</f>
        <v>6.7700000000000005</v>
      </c>
      <c r="M6727" s="13" t="s">
        <v>55941</v>
      </c>
      <c r="N6727" s="1" t="s">
        <v>24360</v>
      </c>
      <c r="O6727" s="1">
        <v>15</v>
      </c>
      <c r="P6727" s="1" t="s">
        <v>27</v>
      </c>
      <c r="Q6727" s="4" t="s">
        <v>21</v>
      </c>
    </row>
    <row r="6728" spans="1:17" ht="22.5" x14ac:dyDescent="0.25">
      <c r="A6728" s="3">
        <v>7781</v>
      </c>
      <c r="B6728" s="1" t="s">
        <v>24361</v>
      </c>
      <c r="C6728" s="1" t="s">
        <v>15</v>
      </c>
      <c r="D6728" s="1" t="s">
        <v>161</v>
      </c>
      <c r="E6728" s="1">
        <v>30481705</v>
      </c>
      <c r="F6728" s="1" t="s">
        <v>24362</v>
      </c>
      <c r="G6728" s="1">
        <v>2235584</v>
      </c>
      <c r="H6728" s="1" t="s">
        <v>24363</v>
      </c>
      <c r="I6728" s="2">
        <v>45068</v>
      </c>
      <c r="J6728" s="15" t="str">
        <f>MID(Tabla1[[#This Row],[HORA]],1,5)</f>
        <v>13:31</v>
      </c>
      <c r="K6728" s="16">
        <f>IF(Tabla1[[#This Row],[FECHA]]=I6729,IF(J6729-J6728&gt;0,(J6729-J6728)*1440,0),0)</f>
        <v>0.99999999999999645</v>
      </c>
      <c r="L6728" s="14">
        <f>2+L6469-Datos!$C$8</f>
        <v>6.4600000000000009</v>
      </c>
      <c r="M6728" s="13" t="s">
        <v>55946</v>
      </c>
      <c r="N6728" s="1" t="s">
        <v>24364</v>
      </c>
      <c r="O6728" s="1">
        <v>20</v>
      </c>
      <c r="P6728" s="1" t="s">
        <v>27</v>
      </c>
      <c r="Q6728" s="4" t="s">
        <v>21</v>
      </c>
    </row>
    <row r="6729" spans="1:17" ht="22.5" x14ac:dyDescent="0.25">
      <c r="A6729" s="3">
        <v>2222</v>
      </c>
      <c r="B6729" s="1" t="s">
        <v>6766</v>
      </c>
      <c r="C6729" s="1" t="s">
        <v>15</v>
      </c>
      <c r="D6729" s="1" t="s">
        <v>40</v>
      </c>
      <c r="E6729" s="1">
        <v>16706730</v>
      </c>
      <c r="F6729" s="1" t="s">
        <v>6767</v>
      </c>
      <c r="G6729" s="1">
        <v>2235585</v>
      </c>
      <c r="H6729" s="1" t="s">
        <v>6768</v>
      </c>
      <c r="I6729" s="2">
        <v>45068</v>
      </c>
      <c r="J6729" s="15" t="str">
        <f>MID(Tabla1[[#This Row],[HORA]],1,5)</f>
        <v>13:32</v>
      </c>
      <c r="K6729" s="16">
        <f>IF(Tabla1[[#This Row],[FECHA]]=I6730,IF(J6730-J6729&gt;0,(J6730-J6729)*1440,0),0)</f>
        <v>3.9999999999999858</v>
      </c>
      <c r="L6729" s="14">
        <f>2+L6470-Datos!$C$8</f>
        <v>7.84</v>
      </c>
      <c r="M6729" s="13" t="s">
        <v>55846</v>
      </c>
      <c r="N6729" s="1" t="s">
        <v>6750</v>
      </c>
      <c r="O6729" s="1">
        <v>10</v>
      </c>
      <c r="P6729" s="1" t="s">
        <v>300</v>
      </c>
      <c r="Q6729" s="4" t="s">
        <v>21</v>
      </c>
    </row>
    <row r="6730" spans="1:17" ht="22.5" x14ac:dyDescent="0.25">
      <c r="A6730" s="3">
        <v>7782</v>
      </c>
      <c r="B6730" s="1" t="s">
        <v>24365</v>
      </c>
      <c r="C6730" s="1" t="s">
        <v>15</v>
      </c>
      <c r="D6730" s="1" t="s">
        <v>82</v>
      </c>
      <c r="E6730" s="1">
        <v>16629269</v>
      </c>
      <c r="F6730" s="1" t="s">
        <v>24366</v>
      </c>
      <c r="G6730" s="1">
        <v>75581389</v>
      </c>
      <c r="H6730" s="1" t="s">
        <v>24367</v>
      </c>
      <c r="I6730" s="2">
        <v>45068</v>
      </c>
      <c r="J6730" s="15" t="str">
        <f>MID(Tabla1[[#This Row],[HORA]],1,5)</f>
        <v>13:36</v>
      </c>
      <c r="K6730" s="16">
        <f>IF(Tabla1[[#This Row],[FECHA]]=I6731,IF(J6731-J6730&gt;0,(J6731-J6730)*1440,0),0)</f>
        <v>5.9999999999999787</v>
      </c>
      <c r="L6730" s="14">
        <f>2+L6471-Datos!$C$8</f>
        <v>7.7800000000000011</v>
      </c>
      <c r="M6730" s="13" t="s">
        <v>55949</v>
      </c>
      <c r="N6730" s="1" t="s">
        <v>24368</v>
      </c>
      <c r="O6730" s="1">
        <v>20</v>
      </c>
      <c r="P6730" s="1" t="s">
        <v>27</v>
      </c>
      <c r="Q6730" s="4" t="s">
        <v>21</v>
      </c>
    </row>
    <row r="6731" spans="1:17" ht="22.5" x14ac:dyDescent="0.25">
      <c r="A6731" s="3">
        <v>2223</v>
      </c>
      <c r="B6731" s="1" t="s">
        <v>6769</v>
      </c>
      <c r="C6731" s="1" t="s">
        <v>15</v>
      </c>
      <c r="D6731" s="1" t="s">
        <v>40</v>
      </c>
      <c r="E6731" s="1">
        <v>43413585</v>
      </c>
      <c r="F6731" s="1" t="s">
        <v>6770</v>
      </c>
      <c r="G6731" s="1">
        <v>0</v>
      </c>
      <c r="H6731" s="1" t="s">
        <v>1788</v>
      </c>
      <c r="I6731" s="2">
        <v>45068</v>
      </c>
      <c r="J6731" s="15" t="str">
        <f>MID(Tabla1[[#This Row],[HORA]],1,5)</f>
        <v>13:42</v>
      </c>
      <c r="K6731" s="16">
        <f>IF(Tabla1[[#This Row],[FECHA]]=I6732,IF(J6732-J6731&gt;0,(J6732-J6731)*1440,0),0)</f>
        <v>0</v>
      </c>
      <c r="L6731" s="14">
        <f>2+L6472-Datos!$C$8</f>
        <v>7.68</v>
      </c>
      <c r="M6731" s="13" t="s">
        <v>55953</v>
      </c>
      <c r="N6731" s="1" t="s">
        <v>1715</v>
      </c>
      <c r="O6731" s="1">
        <v>10</v>
      </c>
      <c r="P6731" s="1" t="s">
        <v>300</v>
      </c>
      <c r="Q6731" s="4" t="s">
        <v>21</v>
      </c>
    </row>
    <row r="6732" spans="1:17" ht="22.5" x14ac:dyDescent="0.25">
      <c r="A6732" s="3">
        <v>7783</v>
      </c>
      <c r="B6732" s="1" t="s">
        <v>24369</v>
      </c>
      <c r="C6732" s="1" t="s">
        <v>15</v>
      </c>
      <c r="D6732" s="1" t="s">
        <v>33</v>
      </c>
      <c r="E6732" s="1">
        <v>71813551</v>
      </c>
      <c r="F6732" s="1" t="s">
        <v>24370</v>
      </c>
      <c r="G6732" s="1">
        <v>47450061</v>
      </c>
      <c r="H6732" s="1" t="s">
        <v>24371</v>
      </c>
      <c r="I6732" s="2">
        <v>45068</v>
      </c>
      <c r="J6732" s="15" t="str">
        <f>MID(Tabla1[[#This Row],[HORA]],1,5)</f>
        <v>13:42</v>
      </c>
      <c r="K6732" s="16">
        <f>IF(Tabla1[[#This Row],[FECHA]]=I6733,IF(J6733-J6732&gt;0,(J6733-J6732)*1440,0),0)</f>
        <v>1.9999999999999929</v>
      </c>
      <c r="L6732" s="14">
        <f>2+L6473-Datos!$C$8</f>
        <v>5.3900000000000006</v>
      </c>
      <c r="M6732" s="13" t="s">
        <v>55953</v>
      </c>
      <c r="N6732" s="1" t="s">
        <v>24372</v>
      </c>
      <c r="O6732" s="1">
        <v>10</v>
      </c>
      <c r="P6732" s="1" t="s">
        <v>27</v>
      </c>
      <c r="Q6732" s="4" t="s">
        <v>21</v>
      </c>
    </row>
    <row r="6733" spans="1:17" ht="22.5" x14ac:dyDescent="0.25">
      <c r="A6733" s="3">
        <v>7784</v>
      </c>
      <c r="B6733" s="1" t="s">
        <v>24373</v>
      </c>
      <c r="C6733" s="1" t="s">
        <v>15</v>
      </c>
      <c r="D6733" s="1" t="s">
        <v>1017</v>
      </c>
      <c r="E6733" s="1">
        <v>47618355</v>
      </c>
      <c r="F6733" s="1" t="s">
        <v>24374</v>
      </c>
      <c r="G6733" s="1">
        <v>42460028</v>
      </c>
      <c r="H6733" s="1" t="s">
        <v>19792</v>
      </c>
      <c r="I6733" s="2">
        <v>45068</v>
      </c>
      <c r="J6733" s="15" t="str">
        <f>MID(Tabla1[[#This Row],[HORA]],1,5)</f>
        <v>13:44</v>
      </c>
      <c r="K6733" s="16">
        <f>IF(Tabla1[[#This Row],[FECHA]]=I6734,IF(J6734-J6733&gt;0,(J6734-J6733)*1440,0),0)</f>
        <v>0</v>
      </c>
      <c r="L6733" s="14">
        <f>2+L6474-Datos!$C$8</f>
        <v>6.68</v>
      </c>
      <c r="M6733" s="13" t="s">
        <v>55955</v>
      </c>
      <c r="N6733" s="1" t="s">
        <v>24375</v>
      </c>
      <c r="O6733" s="1">
        <v>35</v>
      </c>
      <c r="P6733" s="1" t="s">
        <v>27</v>
      </c>
      <c r="Q6733" s="4" t="s">
        <v>21</v>
      </c>
    </row>
    <row r="6734" spans="1:17" ht="22.5" x14ac:dyDescent="0.25">
      <c r="A6734" s="3">
        <v>15995</v>
      </c>
      <c r="B6734" s="1" t="s">
        <v>48637</v>
      </c>
      <c r="C6734" s="1" t="s">
        <v>15</v>
      </c>
      <c r="D6734" s="1" t="s">
        <v>40</v>
      </c>
      <c r="E6734" s="1">
        <v>20102890508</v>
      </c>
      <c r="F6734" s="1" t="s">
        <v>48638</v>
      </c>
      <c r="G6734" s="1">
        <v>40639447</v>
      </c>
      <c r="H6734" s="1" t="s">
        <v>36949</v>
      </c>
      <c r="I6734" s="2">
        <v>45068</v>
      </c>
      <c r="J6734" s="15" t="str">
        <f>MID(Tabla1[[#This Row],[HORA]],1,5)</f>
        <v>13:44</v>
      </c>
      <c r="K6734" s="16">
        <f>IF(Tabla1[[#This Row],[FECHA]]=I6735,IF(J6735-J6734&gt;0,(J6735-J6734)*1440,0),0)</f>
        <v>4.9999999999999822</v>
      </c>
      <c r="L6734" s="14">
        <f>2+L6475-Datos!$C$8</f>
        <v>5.69</v>
      </c>
      <c r="M6734" s="13" t="s">
        <v>55955</v>
      </c>
      <c r="N6734" s="1" t="s">
        <v>48639</v>
      </c>
      <c r="O6734" s="1">
        <v>35</v>
      </c>
      <c r="P6734" s="1" t="s">
        <v>300</v>
      </c>
      <c r="Q6734" s="4" t="s">
        <v>21</v>
      </c>
    </row>
    <row r="6735" spans="1:17" ht="22.5" x14ac:dyDescent="0.25">
      <c r="A6735" s="3">
        <v>2224</v>
      </c>
      <c r="B6735" s="1" t="s">
        <v>6771</v>
      </c>
      <c r="C6735" s="1" t="s">
        <v>15</v>
      </c>
      <c r="D6735" s="1" t="s">
        <v>33</v>
      </c>
      <c r="E6735" s="1">
        <v>46674721</v>
      </c>
      <c r="F6735" s="1" t="s">
        <v>6772</v>
      </c>
      <c r="G6735" s="1">
        <v>2235588</v>
      </c>
      <c r="H6735" s="1" t="s">
        <v>6773</v>
      </c>
      <c r="I6735" s="2">
        <v>45068</v>
      </c>
      <c r="J6735" s="15" t="str">
        <f>MID(Tabla1[[#This Row],[HORA]],1,5)</f>
        <v>13:49</v>
      </c>
      <c r="K6735" s="16">
        <f>IF(Tabla1[[#This Row],[FECHA]]=I6736,IF(J6736-J6735&gt;0,(J6736-J6735)*1440,0),0)</f>
        <v>1.0000000000001563</v>
      </c>
      <c r="L6735" s="14">
        <f>2+L6476-Datos!$C$8</f>
        <v>8.6999999999999993</v>
      </c>
      <c r="M6735" s="13" t="s">
        <v>55960</v>
      </c>
      <c r="N6735" s="1" t="s">
        <v>6774</v>
      </c>
      <c r="O6735" s="1">
        <v>100</v>
      </c>
      <c r="P6735" s="1" t="s">
        <v>300</v>
      </c>
      <c r="Q6735" s="4" t="s">
        <v>21</v>
      </c>
    </row>
    <row r="6736" spans="1:17" ht="22.5" x14ac:dyDescent="0.25">
      <c r="A6736" s="3">
        <v>7785</v>
      </c>
      <c r="B6736" s="1" t="s">
        <v>24376</v>
      </c>
      <c r="C6736" s="1" t="s">
        <v>15</v>
      </c>
      <c r="D6736" s="1" t="s">
        <v>40</v>
      </c>
      <c r="E6736" s="1">
        <v>3501698</v>
      </c>
      <c r="F6736" s="1" t="s">
        <v>19164</v>
      </c>
      <c r="G6736" s="1">
        <v>3501698</v>
      </c>
      <c r="H6736" s="1" t="s">
        <v>19164</v>
      </c>
      <c r="I6736" s="2">
        <v>45068</v>
      </c>
      <c r="J6736" s="15" t="str">
        <f>MID(Tabla1[[#This Row],[HORA]],1,5)</f>
        <v>13:50</v>
      </c>
      <c r="K6736" s="16">
        <f>IF(Tabla1[[#This Row],[FECHA]]=I6737,IF(J6737-J6736&gt;0,(J6737-J6736)*1440,0),0)</f>
        <v>0.99999999999983658</v>
      </c>
      <c r="L6736" s="14">
        <f>2+L6477-Datos!$C$8</f>
        <v>10.760000000000002</v>
      </c>
      <c r="M6736" s="13" t="s">
        <v>55961</v>
      </c>
      <c r="N6736" s="1" t="s">
        <v>10526</v>
      </c>
      <c r="O6736" s="1">
        <v>25</v>
      </c>
      <c r="P6736" s="1" t="s">
        <v>27</v>
      </c>
      <c r="Q6736" s="4" t="s">
        <v>21</v>
      </c>
    </row>
    <row r="6737" spans="1:17" ht="22.5" x14ac:dyDescent="0.25">
      <c r="A6737" s="3">
        <v>2225</v>
      </c>
      <c r="B6737" s="1" t="s">
        <v>6775</v>
      </c>
      <c r="C6737" s="1" t="s">
        <v>15</v>
      </c>
      <c r="D6737" s="1" t="s">
        <v>40</v>
      </c>
      <c r="E6737" s="1">
        <v>10373581</v>
      </c>
      <c r="F6737" s="1" t="s">
        <v>6776</v>
      </c>
      <c r="G6737" s="1">
        <v>2773479</v>
      </c>
      <c r="H6737" s="1" t="s">
        <v>6777</v>
      </c>
      <c r="I6737" s="2">
        <v>45068</v>
      </c>
      <c r="J6737" s="15" t="str">
        <f>MID(Tabla1[[#This Row],[HORA]],1,5)</f>
        <v>13:51</v>
      </c>
      <c r="K6737" s="16">
        <f>IF(Tabla1[[#This Row],[FECHA]]=I6738,IF(J6738-J6737&gt;0,(J6738-J6737)*1440,0),0)</f>
        <v>1.9999999999999929</v>
      </c>
      <c r="L6737" s="14">
        <f>2+L6478-Datos!$C$8</f>
        <v>6.6300000000000008</v>
      </c>
      <c r="M6737" s="13" t="s">
        <v>55962</v>
      </c>
      <c r="N6737" s="1" t="s">
        <v>6778</v>
      </c>
      <c r="O6737" s="1">
        <v>20</v>
      </c>
      <c r="P6737" s="1" t="s">
        <v>300</v>
      </c>
      <c r="Q6737" s="4" t="s">
        <v>21</v>
      </c>
    </row>
    <row r="6738" spans="1:17" ht="22.5" x14ac:dyDescent="0.25">
      <c r="A6738" s="3">
        <v>2226</v>
      </c>
      <c r="B6738" s="1" t="s">
        <v>6779</v>
      </c>
      <c r="C6738" s="1" t="s">
        <v>15</v>
      </c>
      <c r="D6738" s="1" t="s">
        <v>40</v>
      </c>
      <c r="E6738" s="1">
        <v>10687815</v>
      </c>
      <c r="F6738" s="1" t="s">
        <v>6780</v>
      </c>
      <c r="G6738" s="1">
        <v>0</v>
      </c>
      <c r="H6738" s="1" t="s">
        <v>1788</v>
      </c>
      <c r="I6738" s="2">
        <v>45068</v>
      </c>
      <c r="J6738" s="15" t="str">
        <f>MID(Tabla1[[#This Row],[HORA]],1,5)</f>
        <v>13:53</v>
      </c>
      <c r="K6738" s="16">
        <f>IF(Tabla1[[#This Row],[FECHA]]=I6739,IF(J6739-J6738&gt;0,(J6739-J6738)*1440,0),0)</f>
        <v>12.000000000000117</v>
      </c>
      <c r="L6738" s="14">
        <f>2+L6479-Datos!$C$8</f>
        <v>6.44</v>
      </c>
      <c r="M6738" s="13" t="s">
        <v>55964</v>
      </c>
      <c r="N6738" s="1" t="s">
        <v>1715</v>
      </c>
      <c r="O6738" s="1">
        <v>10</v>
      </c>
      <c r="P6738" s="1" t="s">
        <v>300</v>
      </c>
      <c r="Q6738" s="4" t="s">
        <v>21</v>
      </c>
    </row>
    <row r="6739" spans="1:17" ht="22.5" x14ac:dyDescent="0.25">
      <c r="A6739" s="3">
        <v>7786</v>
      </c>
      <c r="B6739" s="1" t="s">
        <v>24377</v>
      </c>
      <c r="C6739" s="1" t="s">
        <v>15</v>
      </c>
      <c r="D6739" s="1" t="s">
        <v>40</v>
      </c>
      <c r="E6739" s="1">
        <v>45605699</v>
      </c>
      <c r="F6739" s="1" t="s">
        <v>3856</v>
      </c>
      <c r="G6739" s="1">
        <v>2235592</v>
      </c>
      <c r="H6739" s="1" t="s">
        <v>3857</v>
      </c>
      <c r="I6739" s="2">
        <v>45068</v>
      </c>
      <c r="J6739" s="15" t="str">
        <f>MID(Tabla1[[#This Row],[HORA]],1,5)</f>
        <v>14:05</v>
      </c>
      <c r="K6739" s="16">
        <f>IF(Tabla1[[#This Row],[FECHA]]=I6740,IF(J6740-J6739&gt;0,(J6740-J6739)*1440,0),0)</f>
        <v>0.99999999999999645</v>
      </c>
      <c r="L6739" s="14">
        <f>2+L6480-Datos!$C$8</f>
        <v>8.5300000000000011</v>
      </c>
      <c r="M6739" s="13" t="s">
        <v>55976</v>
      </c>
      <c r="N6739" s="1" t="s">
        <v>59</v>
      </c>
      <c r="O6739" s="1">
        <v>10</v>
      </c>
      <c r="P6739" s="1" t="s">
        <v>20</v>
      </c>
      <c r="Q6739" s="4" t="s">
        <v>21</v>
      </c>
    </row>
    <row r="6740" spans="1:17" ht="22.5" x14ac:dyDescent="0.25">
      <c r="A6740" s="3">
        <v>7787</v>
      </c>
      <c r="B6740" s="1" t="s">
        <v>24378</v>
      </c>
      <c r="C6740" s="1" t="s">
        <v>15</v>
      </c>
      <c r="D6740" s="1" t="s">
        <v>40</v>
      </c>
      <c r="E6740" s="1">
        <v>17428479</v>
      </c>
      <c r="F6740" s="1" t="s">
        <v>8625</v>
      </c>
      <c r="G6740" s="1">
        <v>2235593</v>
      </c>
      <c r="H6740" s="1" t="s">
        <v>9651</v>
      </c>
      <c r="I6740" s="2">
        <v>45068</v>
      </c>
      <c r="J6740" s="15" t="str">
        <f>MID(Tabla1[[#This Row],[HORA]],1,5)</f>
        <v>14:06</v>
      </c>
      <c r="K6740" s="16">
        <f>IF(Tabla1[[#This Row],[FECHA]]=I6741,IF(J6741-J6740&gt;0,(J6741-J6740)*1440,0),0)</f>
        <v>6.9999999999999751</v>
      </c>
      <c r="L6740" s="14">
        <f>2+L6481-Datos!$C$8</f>
        <v>5.87</v>
      </c>
      <c r="M6740" s="13" t="s">
        <v>55977</v>
      </c>
      <c r="N6740" s="1" t="s">
        <v>24379</v>
      </c>
      <c r="O6740" s="1">
        <v>20</v>
      </c>
      <c r="P6740" s="1" t="s">
        <v>20</v>
      </c>
      <c r="Q6740" s="4" t="s">
        <v>21</v>
      </c>
    </row>
    <row r="6741" spans="1:17" ht="22.5" x14ac:dyDescent="0.25">
      <c r="A6741" s="3">
        <v>2227</v>
      </c>
      <c r="B6741" s="1" t="s">
        <v>6781</v>
      </c>
      <c r="C6741" s="1" t="s">
        <v>15</v>
      </c>
      <c r="D6741" s="1" t="s">
        <v>82</v>
      </c>
      <c r="E6741" s="1">
        <v>16480578</v>
      </c>
      <c r="F6741" s="1" t="s">
        <v>6782</v>
      </c>
      <c r="G6741" s="1">
        <v>2235594</v>
      </c>
      <c r="H6741" s="1" t="s">
        <v>6783</v>
      </c>
      <c r="I6741" s="2">
        <v>45068</v>
      </c>
      <c r="J6741" s="15" t="str">
        <f>MID(Tabla1[[#This Row],[HORA]],1,5)</f>
        <v>14:13</v>
      </c>
      <c r="K6741" s="16">
        <f>IF(Tabla1[[#This Row],[FECHA]]=I6742,IF(J6742-J6741&gt;0,(J6742-J6741)*1440,0),0)</f>
        <v>3.9999999999999858</v>
      </c>
      <c r="L6741" s="14">
        <f>2+L6482-Datos!$C$8</f>
        <v>7.6000000000000005</v>
      </c>
      <c r="M6741" s="13" t="s">
        <v>55982</v>
      </c>
      <c r="N6741" s="1" t="s">
        <v>6784</v>
      </c>
      <c r="O6741" s="1">
        <v>20</v>
      </c>
      <c r="P6741" s="1" t="s">
        <v>1511</v>
      </c>
      <c r="Q6741" s="4" t="s">
        <v>21</v>
      </c>
    </row>
    <row r="6742" spans="1:17" ht="22.5" x14ac:dyDescent="0.25">
      <c r="A6742" s="3">
        <v>2228</v>
      </c>
      <c r="B6742" s="1" t="s">
        <v>6785</v>
      </c>
      <c r="C6742" s="1" t="s">
        <v>15</v>
      </c>
      <c r="D6742" s="1" t="s">
        <v>40</v>
      </c>
      <c r="E6742" s="1">
        <v>76691496</v>
      </c>
      <c r="F6742" s="1" t="s">
        <v>6786</v>
      </c>
      <c r="G6742" s="1">
        <v>42237544</v>
      </c>
      <c r="H6742" s="1" t="s">
        <v>6787</v>
      </c>
      <c r="I6742" s="2">
        <v>45068</v>
      </c>
      <c r="J6742" s="15" t="str">
        <f>MID(Tabla1[[#This Row],[HORA]],1,5)</f>
        <v>14:17</v>
      </c>
      <c r="K6742" s="16">
        <f>IF(Tabla1[[#This Row],[FECHA]]=I6743,IF(J6743-J6742&gt;0,(J6743-J6742)*1440,0),0)</f>
        <v>0</v>
      </c>
      <c r="L6742" s="14">
        <f>2+L6483-Datos!$C$8</f>
        <v>9.4600000000000009</v>
      </c>
      <c r="M6742" s="13" t="s">
        <v>55853</v>
      </c>
      <c r="N6742" s="1" t="s">
        <v>6788</v>
      </c>
      <c r="O6742" s="1">
        <v>50</v>
      </c>
      <c r="P6742" s="1" t="s">
        <v>1511</v>
      </c>
      <c r="Q6742" s="4" t="s">
        <v>21</v>
      </c>
    </row>
    <row r="6743" spans="1:17" ht="22.5" x14ac:dyDescent="0.25">
      <c r="A6743" s="3">
        <v>17154</v>
      </c>
      <c r="B6743" s="1" t="s">
        <v>51769</v>
      </c>
      <c r="C6743" s="1" t="s">
        <v>15</v>
      </c>
      <c r="D6743" s="1" t="s">
        <v>40</v>
      </c>
      <c r="E6743" s="1">
        <v>10175596033</v>
      </c>
      <c r="F6743" s="1" t="s">
        <v>51770</v>
      </c>
      <c r="G6743" s="1">
        <v>2235595</v>
      </c>
      <c r="H6743" s="1" t="s">
        <v>51771</v>
      </c>
      <c r="I6743" s="2">
        <v>45068</v>
      </c>
      <c r="J6743" s="15" t="str">
        <f>MID(Tabla1[[#This Row],[HORA]],1,5)</f>
        <v>14:17</v>
      </c>
      <c r="K6743" s="16">
        <f>IF(Tabla1[[#This Row],[FECHA]]=I6744,IF(J6744-J6743&gt;0,(J6744-J6743)*1440,0),0)</f>
        <v>1.9999999999999929</v>
      </c>
      <c r="L6743" s="14">
        <f>2+L6484-Datos!$C$8</f>
        <v>6.76</v>
      </c>
      <c r="M6743" s="13" t="s">
        <v>55853</v>
      </c>
      <c r="N6743" s="1" t="s">
        <v>51772</v>
      </c>
      <c r="O6743" s="1">
        <v>70</v>
      </c>
      <c r="P6743" s="1" t="s">
        <v>20</v>
      </c>
      <c r="Q6743" s="4" t="s">
        <v>21</v>
      </c>
    </row>
    <row r="6744" spans="1:17" ht="22.5" x14ac:dyDescent="0.25">
      <c r="A6744" s="3">
        <v>7788</v>
      </c>
      <c r="B6744" s="1" t="s">
        <v>24380</v>
      </c>
      <c r="C6744" s="1" t="s">
        <v>15</v>
      </c>
      <c r="D6744" s="1" t="s">
        <v>40</v>
      </c>
      <c r="E6744" s="1">
        <v>77132913</v>
      </c>
      <c r="F6744" s="1" t="s">
        <v>24381</v>
      </c>
      <c r="G6744" s="1">
        <v>71908346</v>
      </c>
      <c r="H6744" s="1" t="s">
        <v>24382</v>
      </c>
      <c r="I6744" s="2">
        <v>45068</v>
      </c>
      <c r="J6744" s="15" t="str">
        <f>MID(Tabla1[[#This Row],[HORA]],1,5)</f>
        <v>14:19</v>
      </c>
      <c r="K6744" s="16">
        <f>IF(Tabla1[[#This Row],[FECHA]]=I6745,IF(J6745-J6744&gt;0,(J6745-J6744)*1440,0),0)</f>
        <v>1.9999999999999929</v>
      </c>
      <c r="L6744" s="14">
        <f>2+L6485-Datos!$C$8</f>
        <v>7.42</v>
      </c>
      <c r="M6744" s="13" t="s">
        <v>55986</v>
      </c>
      <c r="N6744" s="1" t="s">
        <v>24383</v>
      </c>
      <c r="O6744" s="1">
        <v>60</v>
      </c>
      <c r="P6744" s="1" t="s">
        <v>20</v>
      </c>
      <c r="Q6744" s="4" t="s">
        <v>21</v>
      </c>
    </row>
    <row r="6745" spans="1:17" ht="22.5" x14ac:dyDescent="0.25">
      <c r="A6745" s="3">
        <v>2229</v>
      </c>
      <c r="B6745" s="1" t="s">
        <v>6789</v>
      </c>
      <c r="C6745" s="1" t="s">
        <v>15</v>
      </c>
      <c r="D6745" s="1" t="s">
        <v>61</v>
      </c>
      <c r="E6745" s="1">
        <v>48705371</v>
      </c>
      <c r="F6745" s="1" t="s">
        <v>6790</v>
      </c>
      <c r="G6745" s="1">
        <v>75617545</v>
      </c>
      <c r="H6745" s="1" t="s">
        <v>6791</v>
      </c>
      <c r="I6745" s="2">
        <v>45068</v>
      </c>
      <c r="J6745" s="15" t="str">
        <f>MID(Tabla1[[#This Row],[HORA]],1,5)</f>
        <v>14:21</v>
      </c>
      <c r="K6745" s="16">
        <f>IF(Tabla1[[#This Row],[FECHA]]=I6746,IF(J6746-J6745&gt;0,(J6746-J6745)*1440,0),0)</f>
        <v>8.999999999999968</v>
      </c>
      <c r="L6745" s="14">
        <f>2+L6486-Datos!$C$8</f>
        <v>7.36</v>
      </c>
      <c r="M6745" s="13" t="s">
        <v>55988</v>
      </c>
      <c r="N6745" s="1" t="s">
        <v>6792</v>
      </c>
      <c r="O6745" s="1">
        <v>15</v>
      </c>
      <c r="P6745" s="1" t="s">
        <v>1511</v>
      </c>
      <c r="Q6745" s="4" t="s">
        <v>21</v>
      </c>
    </row>
    <row r="6746" spans="1:17" ht="22.5" x14ac:dyDescent="0.25">
      <c r="A6746" s="3">
        <v>7789</v>
      </c>
      <c r="B6746" s="1" t="s">
        <v>24384</v>
      </c>
      <c r="C6746" s="1" t="s">
        <v>15</v>
      </c>
      <c r="D6746" s="1" t="s">
        <v>1847</v>
      </c>
      <c r="E6746" s="1">
        <v>73944533</v>
      </c>
      <c r="F6746" s="1" t="s">
        <v>24385</v>
      </c>
      <c r="G6746" s="1">
        <v>2235599</v>
      </c>
      <c r="H6746" s="1" t="s">
        <v>24386</v>
      </c>
      <c r="I6746" s="2">
        <v>45068</v>
      </c>
      <c r="J6746" s="15" t="str">
        <f>MID(Tabla1[[#This Row],[HORA]],1,5)</f>
        <v>14:30</v>
      </c>
      <c r="K6746" s="16">
        <f>IF(Tabla1[[#This Row],[FECHA]]=I6747,IF(J6747-J6746&gt;0,(J6747-J6746)*1440,0),0)</f>
        <v>5.9999999999999787</v>
      </c>
      <c r="L6746" s="14">
        <f>2+L6487-Datos!$C$8</f>
        <v>5.4600000000000009</v>
      </c>
      <c r="M6746" s="13" t="s">
        <v>55859</v>
      </c>
      <c r="N6746" s="1" t="s">
        <v>24387</v>
      </c>
      <c r="O6746" s="1">
        <v>20</v>
      </c>
      <c r="P6746" s="1" t="s">
        <v>20</v>
      </c>
      <c r="Q6746" s="4" t="s">
        <v>21</v>
      </c>
    </row>
    <row r="6747" spans="1:17" ht="22.5" x14ac:dyDescent="0.25">
      <c r="A6747" s="3">
        <v>7790</v>
      </c>
      <c r="B6747" s="1" t="s">
        <v>24388</v>
      </c>
      <c r="C6747" s="1" t="s">
        <v>15</v>
      </c>
      <c r="D6747" s="1" t="s">
        <v>33</v>
      </c>
      <c r="E6747" s="1">
        <v>70285114</v>
      </c>
      <c r="F6747" s="1" t="s">
        <v>24389</v>
      </c>
      <c r="G6747" s="1">
        <v>2235603</v>
      </c>
      <c r="H6747" s="1" t="s">
        <v>24390</v>
      </c>
      <c r="I6747" s="2">
        <v>45068</v>
      </c>
      <c r="J6747" s="15" t="str">
        <f>MID(Tabla1[[#This Row],[HORA]],1,5)</f>
        <v>14:36</v>
      </c>
      <c r="K6747" s="16">
        <f>IF(Tabla1[[#This Row],[FECHA]]=I6748,IF(J6748-J6747&gt;0,(J6748-J6747)*1440,0),0)</f>
        <v>3.9999999999999858</v>
      </c>
      <c r="L6747" s="14">
        <f>2+L6488-Datos!$C$8</f>
        <v>6.4700000000000006</v>
      </c>
      <c r="M6747" s="13" t="s">
        <v>55997</v>
      </c>
      <c r="N6747" s="1" t="s">
        <v>24391</v>
      </c>
      <c r="O6747" s="1">
        <v>40</v>
      </c>
      <c r="P6747" s="1" t="s">
        <v>20</v>
      </c>
      <c r="Q6747" s="4" t="s">
        <v>21</v>
      </c>
    </row>
    <row r="6748" spans="1:17" ht="22.5" x14ac:dyDescent="0.25">
      <c r="A6748" s="3">
        <v>2230</v>
      </c>
      <c r="B6748" s="1" t="s">
        <v>6793</v>
      </c>
      <c r="C6748" s="1" t="s">
        <v>15</v>
      </c>
      <c r="D6748" s="1" t="s">
        <v>77</v>
      </c>
      <c r="E6748" s="1">
        <v>42139435</v>
      </c>
      <c r="F6748" s="1" t="s">
        <v>6794</v>
      </c>
      <c r="G6748" s="1">
        <v>2235605</v>
      </c>
      <c r="H6748" s="1" t="s">
        <v>6795</v>
      </c>
      <c r="I6748" s="2">
        <v>45068</v>
      </c>
      <c r="J6748" s="15" t="str">
        <f>MID(Tabla1[[#This Row],[HORA]],1,5)</f>
        <v>14:40</v>
      </c>
      <c r="K6748" s="16">
        <f>IF(Tabla1[[#This Row],[FECHA]]=I6749,IF(J6749-J6748&gt;0,(J6749-J6748)*1440,0),0)</f>
        <v>3.9999999999999858</v>
      </c>
      <c r="L6748" s="14">
        <f>2+L6489-Datos!$C$8</f>
        <v>7.84</v>
      </c>
      <c r="M6748" s="13" t="s">
        <v>56001</v>
      </c>
      <c r="N6748" s="1" t="s">
        <v>6796</v>
      </c>
      <c r="O6748" s="1">
        <v>15</v>
      </c>
      <c r="P6748" s="1" t="s">
        <v>1511</v>
      </c>
      <c r="Q6748" s="4" t="s">
        <v>21</v>
      </c>
    </row>
    <row r="6749" spans="1:17" ht="22.5" x14ac:dyDescent="0.25">
      <c r="A6749" s="3">
        <v>2231</v>
      </c>
      <c r="B6749" s="1" t="s">
        <v>6797</v>
      </c>
      <c r="C6749" s="1" t="s">
        <v>15</v>
      </c>
      <c r="D6749" s="1" t="s">
        <v>77</v>
      </c>
      <c r="E6749" s="1">
        <v>80420938</v>
      </c>
      <c r="F6749" s="1" t="s">
        <v>6798</v>
      </c>
      <c r="G6749" s="1">
        <v>80420938</v>
      </c>
      <c r="H6749" s="1" t="s">
        <v>6798</v>
      </c>
      <c r="I6749" s="2">
        <v>45068</v>
      </c>
      <c r="J6749" s="15" t="str">
        <f>MID(Tabla1[[#This Row],[HORA]],1,5)</f>
        <v>14:44</v>
      </c>
      <c r="K6749" s="16">
        <f>IF(Tabla1[[#This Row],[FECHA]]=I6750,IF(J6750-J6749&gt;0,(J6750-J6749)*1440,0),0)</f>
        <v>2.0000000000001528</v>
      </c>
      <c r="L6749" s="14">
        <f>2+L6490-Datos!$C$8</f>
        <v>7.59</v>
      </c>
      <c r="M6749" s="13" t="s">
        <v>56004</v>
      </c>
      <c r="N6749" s="1" t="s">
        <v>2178</v>
      </c>
      <c r="O6749" s="1">
        <v>20</v>
      </c>
      <c r="P6749" s="1" t="s">
        <v>1511</v>
      </c>
      <c r="Q6749" s="4" t="s">
        <v>21</v>
      </c>
    </row>
    <row r="6750" spans="1:17" ht="22.5" x14ac:dyDescent="0.25">
      <c r="A6750" s="3">
        <v>7791</v>
      </c>
      <c r="B6750" s="1" t="s">
        <v>24392</v>
      </c>
      <c r="C6750" s="1" t="s">
        <v>15</v>
      </c>
      <c r="D6750" s="1" t="s">
        <v>40</v>
      </c>
      <c r="E6750" s="1">
        <v>33590080</v>
      </c>
      <c r="F6750" s="1" t="s">
        <v>24393</v>
      </c>
      <c r="G6750" s="1">
        <v>40055780</v>
      </c>
      <c r="H6750" s="1" t="s">
        <v>24394</v>
      </c>
      <c r="I6750" s="2">
        <v>45068</v>
      </c>
      <c r="J6750" s="15" t="str">
        <f>MID(Tabla1[[#This Row],[HORA]],1,5)</f>
        <v>14:46</v>
      </c>
      <c r="K6750" s="16">
        <f>IF(Tabla1[[#This Row],[FECHA]]=I6751,IF(J6751-J6750&gt;0,(J6751-J6750)*1440,0),0)</f>
        <v>0</v>
      </c>
      <c r="L6750" s="14">
        <f>2+L6491-Datos!$C$8</f>
        <v>10.530000000000001</v>
      </c>
      <c r="M6750" s="13" t="s">
        <v>56006</v>
      </c>
      <c r="N6750" s="1" t="s">
        <v>24395</v>
      </c>
      <c r="O6750" s="1">
        <v>27.5</v>
      </c>
      <c r="P6750" s="1" t="s">
        <v>20</v>
      </c>
      <c r="Q6750" s="4" t="s">
        <v>21</v>
      </c>
    </row>
    <row r="6751" spans="1:17" ht="22.5" x14ac:dyDescent="0.25">
      <c r="A6751" s="3">
        <v>7792</v>
      </c>
      <c r="B6751" s="1" t="s">
        <v>24392</v>
      </c>
      <c r="C6751" s="1" t="s">
        <v>15</v>
      </c>
      <c r="D6751" s="1" t="s">
        <v>40</v>
      </c>
      <c r="E6751" s="1">
        <v>33590080</v>
      </c>
      <c r="F6751" s="1" t="s">
        <v>24393</v>
      </c>
      <c r="G6751" s="1">
        <v>40055780</v>
      </c>
      <c r="H6751" s="1" t="s">
        <v>24394</v>
      </c>
      <c r="I6751" s="2">
        <v>45068</v>
      </c>
      <c r="J6751" s="15" t="str">
        <f>MID(Tabla1[[#This Row],[HORA]],1,5)</f>
        <v>14:46</v>
      </c>
      <c r="K6751" s="16">
        <f>IF(Tabla1[[#This Row],[FECHA]]=I6752,IF(J6752-J6751&gt;0,(J6752-J6751)*1440,0),0)</f>
        <v>0.99999999999999645</v>
      </c>
      <c r="L6751" s="14">
        <f>2+L6492-Datos!$C$8</f>
        <v>7.68</v>
      </c>
      <c r="M6751" s="13" t="s">
        <v>56006</v>
      </c>
      <c r="N6751" s="1" t="s">
        <v>24396</v>
      </c>
      <c r="O6751" s="1">
        <v>27.5</v>
      </c>
      <c r="P6751" s="1" t="s">
        <v>20</v>
      </c>
      <c r="Q6751" s="4" t="s">
        <v>21</v>
      </c>
    </row>
    <row r="6752" spans="1:17" ht="22.5" x14ac:dyDescent="0.25">
      <c r="A6752" s="3">
        <v>2232</v>
      </c>
      <c r="B6752" s="1" t="s">
        <v>6799</v>
      </c>
      <c r="C6752" s="1" t="s">
        <v>15</v>
      </c>
      <c r="D6752" s="1" t="s">
        <v>172</v>
      </c>
      <c r="E6752" s="1">
        <v>9242847</v>
      </c>
      <c r="F6752" s="1" t="s">
        <v>6800</v>
      </c>
      <c r="G6752" s="1">
        <v>9242847</v>
      </c>
      <c r="H6752" s="1" t="s">
        <v>6800</v>
      </c>
      <c r="I6752" s="2">
        <v>45068</v>
      </c>
      <c r="J6752" s="15" t="str">
        <f>MID(Tabla1[[#This Row],[HORA]],1,5)</f>
        <v>14:47</v>
      </c>
      <c r="K6752" s="16">
        <f>IF(Tabla1[[#This Row],[FECHA]]=I6753,IF(J6753-J6752&gt;0,(J6753-J6752)*1440,0),0)</f>
        <v>7.9999999999999716</v>
      </c>
      <c r="L6752" s="14">
        <f>2+L6493-Datos!$C$8</f>
        <v>5.8900000000000006</v>
      </c>
      <c r="M6752" s="13" t="s">
        <v>56007</v>
      </c>
      <c r="N6752" s="1" t="s">
        <v>6801</v>
      </c>
      <c r="O6752" s="1">
        <v>30</v>
      </c>
      <c r="P6752" s="1" t="s">
        <v>1511</v>
      </c>
      <c r="Q6752" s="4" t="s">
        <v>21</v>
      </c>
    </row>
    <row r="6753" spans="1:17" ht="22.5" x14ac:dyDescent="0.25">
      <c r="A6753" s="3">
        <v>7793</v>
      </c>
      <c r="B6753" s="1" t="s">
        <v>24397</v>
      </c>
      <c r="C6753" s="1" t="s">
        <v>15</v>
      </c>
      <c r="D6753" s="1" t="s">
        <v>40</v>
      </c>
      <c r="E6753" s="1">
        <v>27834666</v>
      </c>
      <c r="F6753" s="1" t="s">
        <v>24398</v>
      </c>
      <c r="G6753" s="1">
        <v>2235609</v>
      </c>
      <c r="H6753" s="1" t="s">
        <v>24399</v>
      </c>
      <c r="I6753" s="2">
        <v>45068</v>
      </c>
      <c r="J6753" s="15" t="str">
        <f>MID(Tabla1[[#This Row],[HORA]],1,5)</f>
        <v>14:55</v>
      </c>
      <c r="K6753" s="16">
        <f>IF(Tabla1[[#This Row],[FECHA]]=I6754,IF(J6754-J6753&gt;0,(J6754-J6753)*1440,0),0)</f>
        <v>2.9999999999999893</v>
      </c>
      <c r="L6753" s="14">
        <f>2+L6494-Datos!$C$8</f>
        <v>6.68</v>
      </c>
      <c r="M6753" s="13" t="s">
        <v>56014</v>
      </c>
      <c r="N6753" s="1" t="s">
        <v>1024</v>
      </c>
      <c r="O6753" s="1">
        <v>20</v>
      </c>
      <c r="P6753" s="1" t="s">
        <v>20</v>
      </c>
      <c r="Q6753" s="4" t="s">
        <v>21</v>
      </c>
    </row>
    <row r="6754" spans="1:17" ht="22.5" x14ac:dyDescent="0.25">
      <c r="A6754" s="3">
        <v>7794</v>
      </c>
      <c r="B6754" s="1" t="s">
        <v>24400</v>
      </c>
      <c r="C6754" s="1" t="s">
        <v>15</v>
      </c>
      <c r="D6754" s="1" t="s">
        <v>119</v>
      </c>
      <c r="E6754" s="1">
        <v>16432903</v>
      </c>
      <c r="F6754" s="1" t="s">
        <v>24401</v>
      </c>
      <c r="G6754" s="1">
        <v>2235610</v>
      </c>
      <c r="H6754" s="1" t="s">
        <v>24402</v>
      </c>
      <c r="I6754" s="2">
        <v>45068</v>
      </c>
      <c r="J6754" s="15" t="str">
        <f>MID(Tabla1[[#This Row],[HORA]],1,5)</f>
        <v>14:58</v>
      </c>
      <c r="K6754" s="16">
        <f>IF(Tabla1[[#This Row],[FECHA]]=I6755,IF(J6755-J6754&gt;0,(J6755-J6754)*1440,0),0)</f>
        <v>0.99999999999999645</v>
      </c>
      <c r="L6754" s="14">
        <f>2+L6495-Datos!$C$8</f>
        <v>5.42</v>
      </c>
      <c r="M6754" s="13" t="s">
        <v>56017</v>
      </c>
      <c r="N6754" s="1" t="s">
        <v>24403</v>
      </c>
      <c r="O6754" s="1">
        <v>30</v>
      </c>
      <c r="P6754" s="1" t="s">
        <v>20</v>
      </c>
      <c r="Q6754" s="4" t="s">
        <v>21</v>
      </c>
    </row>
    <row r="6755" spans="1:17" ht="22.5" x14ac:dyDescent="0.25">
      <c r="A6755" s="3">
        <v>2233</v>
      </c>
      <c r="B6755" s="1" t="s">
        <v>6802</v>
      </c>
      <c r="C6755" s="1" t="s">
        <v>15</v>
      </c>
      <c r="D6755" s="1" t="s">
        <v>82</v>
      </c>
      <c r="E6755" s="1">
        <v>16727989</v>
      </c>
      <c r="F6755" s="1" t="s">
        <v>6803</v>
      </c>
      <c r="G6755" s="1">
        <v>40197717</v>
      </c>
      <c r="H6755" s="1" t="s">
        <v>6804</v>
      </c>
      <c r="I6755" s="2">
        <v>45068</v>
      </c>
      <c r="J6755" s="15" t="str">
        <f>MID(Tabla1[[#This Row],[HORA]],1,5)</f>
        <v>14:59</v>
      </c>
      <c r="K6755" s="16">
        <f>IF(Tabla1[[#This Row],[FECHA]]=I6756,IF(J6756-J6755&gt;0,(J6756-J6755)*1440,0),0)</f>
        <v>0</v>
      </c>
      <c r="L6755" s="14">
        <f>2+L6496-Datos!$C$8</f>
        <v>8.34</v>
      </c>
      <c r="M6755" s="13" t="s">
        <v>56018</v>
      </c>
      <c r="N6755" s="1" t="s">
        <v>6805</v>
      </c>
      <c r="O6755" s="1">
        <v>10</v>
      </c>
      <c r="P6755" s="1" t="s">
        <v>1511</v>
      </c>
      <c r="Q6755" s="4" t="s">
        <v>21</v>
      </c>
    </row>
    <row r="6756" spans="1:17" ht="22.5" x14ac:dyDescent="0.25">
      <c r="A6756" s="3">
        <v>13574</v>
      </c>
      <c r="B6756" s="1" t="s">
        <v>41768</v>
      </c>
      <c r="C6756" s="1" t="s">
        <v>15</v>
      </c>
      <c r="D6756" s="1" t="s">
        <v>40</v>
      </c>
      <c r="E6756" s="1">
        <v>77663693</v>
      </c>
      <c r="F6756" s="1" t="s">
        <v>41769</v>
      </c>
      <c r="G6756" s="1">
        <v>46918383</v>
      </c>
      <c r="H6756" s="1" t="s">
        <v>41770</v>
      </c>
      <c r="I6756" s="2">
        <v>45068</v>
      </c>
      <c r="J6756" s="15" t="str">
        <f>MID(Tabla1[[#This Row],[HORA]],1,5)</f>
        <v>14:59</v>
      </c>
      <c r="K6756" s="16">
        <f>IF(Tabla1[[#This Row],[FECHA]]=I6757,IF(J6757-J6756&gt;0,(J6757-J6756)*1440,0),0)</f>
        <v>3.9999999999999858</v>
      </c>
      <c r="L6756" s="14">
        <f>2+L6497-Datos!$C$8</f>
        <v>10.82</v>
      </c>
      <c r="M6756" s="13" t="s">
        <v>56018</v>
      </c>
      <c r="N6756" s="1" t="s">
        <v>41771</v>
      </c>
      <c r="O6756" s="1">
        <v>15</v>
      </c>
      <c r="P6756" s="1" t="s">
        <v>1432</v>
      </c>
      <c r="Q6756" s="4" t="s">
        <v>21</v>
      </c>
    </row>
    <row r="6757" spans="1:17" ht="22.5" x14ac:dyDescent="0.25">
      <c r="A6757" s="3">
        <v>7795</v>
      </c>
      <c r="B6757" s="1" t="s">
        <v>24404</v>
      </c>
      <c r="C6757" s="1" t="s">
        <v>15</v>
      </c>
      <c r="D6757" s="1" t="s">
        <v>40</v>
      </c>
      <c r="E6757" s="1">
        <v>44163153</v>
      </c>
      <c r="F6757" s="1" t="s">
        <v>21142</v>
      </c>
      <c r="G6757" s="1">
        <v>2235611</v>
      </c>
      <c r="H6757" s="1" t="s">
        <v>18689</v>
      </c>
      <c r="I6757" s="2">
        <v>45068</v>
      </c>
      <c r="J6757" s="15" t="str">
        <f>MID(Tabla1[[#This Row],[HORA]],1,5)</f>
        <v>15:03</v>
      </c>
      <c r="K6757" s="16">
        <f>IF(Tabla1[[#This Row],[FECHA]]=I6758,IF(J6758-J6757&gt;0,(J6758-J6757)*1440,0),0)</f>
        <v>0.99999999999999645</v>
      </c>
      <c r="L6757" s="14">
        <f>2+L6498-Datos!$C$8</f>
        <v>6.5200000000000005</v>
      </c>
      <c r="M6757" s="13" t="s">
        <v>56132</v>
      </c>
      <c r="N6757" s="1" t="s">
        <v>6348</v>
      </c>
      <c r="O6757" s="1">
        <v>15</v>
      </c>
      <c r="P6757" s="1" t="s">
        <v>20</v>
      </c>
      <c r="Q6757" s="4" t="s">
        <v>21</v>
      </c>
    </row>
    <row r="6758" spans="1:17" ht="22.5" x14ac:dyDescent="0.25">
      <c r="A6758" s="3">
        <v>2234</v>
      </c>
      <c r="B6758" s="1" t="s">
        <v>6806</v>
      </c>
      <c r="C6758" s="1" t="s">
        <v>15</v>
      </c>
      <c r="D6758" s="1" t="s">
        <v>71</v>
      </c>
      <c r="E6758" s="1">
        <v>48220617</v>
      </c>
      <c r="F6758" s="1" t="s">
        <v>6807</v>
      </c>
      <c r="G6758" s="1">
        <v>27820515</v>
      </c>
      <c r="H6758" s="1" t="s">
        <v>6808</v>
      </c>
      <c r="I6758" s="2">
        <v>45068</v>
      </c>
      <c r="J6758" s="15" t="str">
        <f>MID(Tabla1[[#This Row],[HORA]],1,5)</f>
        <v>15:04</v>
      </c>
      <c r="K6758" s="16">
        <f>IF(Tabla1[[#This Row],[FECHA]]=I6759,IF(J6759-J6758&gt;0,(J6759-J6758)*1440,0),0)</f>
        <v>2.9999999999999893</v>
      </c>
      <c r="L6758" s="14">
        <f>2+L6499-Datos!$C$8</f>
        <v>5.62</v>
      </c>
      <c r="M6758" s="13" t="s">
        <v>56133</v>
      </c>
      <c r="N6758" s="1" t="s">
        <v>6809</v>
      </c>
      <c r="O6758" s="1">
        <v>20</v>
      </c>
      <c r="P6758" s="1" t="s">
        <v>1511</v>
      </c>
      <c r="Q6758" s="4" t="s">
        <v>21</v>
      </c>
    </row>
    <row r="6759" spans="1:17" ht="22.5" x14ac:dyDescent="0.25">
      <c r="A6759" s="3">
        <v>13575</v>
      </c>
      <c r="B6759" s="1" t="s">
        <v>41772</v>
      </c>
      <c r="C6759" s="1" t="s">
        <v>15</v>
      </c>
      <c r="D6759" s="1" t="s">
        <v>77</v>
      </c>
      <c r="E6759" s="1">
        <v>16689119</v>
      </c>
      <c r="F6759" s="1" t="s">
        <v>41773</v>
      </c>
      <c r="G6759" s="1">
        <v>2235616</v>
      </c>
      <c r="H6759" s="1" t="s">
        <v>15823</v>
      </c>
      <c r="I6759" s="2">
        <v>45068</v>
      </c>
      <c r="J6759" s="15" t="str">
        <f>MID(Tabla1[[#This Row],[HORA]],1,5)</f>
        <v>15:07</v>
      </c>
      <c r="K6759" s="16">
        <f>IF(Tabla1[[#This Row],[FECHA]]=I6760,IF(J6760-J6759&gt;0,(J6760-J6759)*1440,0),0)</f>
        <v>1.9999999999999929</v>
      </c>
      <c r="L6759" s="14">
        <f>2+L6500-Datos!$C$8</f>
        <v>6.82</v>
      </c>
      <c r="M6759" s="13" t="s">
        <v>56137</v>
      </c>
      <c r="N6759" s="1" t="s">
        <v>1715</v>
      </c>
      <c r="O6759" s="1">
        <v>60</v>
      </c>
      <c r="P6759" s="1" t="s">
        <v>1432</v>
      </c>
      <c r="Q6759" s="4" t="s">
        <v>21</v>
      </c>
    </row>
    <row r="6760" spans="1:17" ht="22.5" x14ac:dyDescent="0.25">
      <c r="A6760" s="3">
        <v>17155</v>
      </c>
      <c r="B6760" s="1" t="s">
        <v>51773</v>
      </c>
      <c r="C6760" s="1" t="s">
        <v>15</v>
      </c>
      <c r="D6760" s="1" t="s">
        <v>40</v>
      </c>
      <c r="E6760" s="1">
        <v>20600811038</v>
      </c>
      <c r="F6760" s="1" t="s">
        <v>51774</v>
      </c>
      <c r="G6760" s="1">
        <v>2235617</v>
      </c>
      <c r="H6760" s="1" t="s">
        <v>51775</v>
      </c>
      <c r="I6760" s="2">
        <v>45068</v>
      </c>
      <c r="J6760" s="15" t="str">
        <f>MID(Tabla1[[#This Row],[HORA]],1,5)</f>
        <v>15:09</v>
      </c>
      <c r="K6760" s="16">
        <f>IF(Tabla1[[#This Row],[FECHA]]=I6761,IF(J6761-J6760&gt;0,(J6761-J6760)*1440,0),0)</f>
        <v>2.9999999999999893</v>
      </c>
      <c r="L6760" s="14">
        <f>2+L6501-Datos!$C$8</f>
        <v>8.32</v>
      </c>
      <c r="M6760" s="13" t="s">
        <v>55864</v>
      </c>
      <c r="N6760" s="1" t="s">
        <v>51776</v>
      </c>
      <c r="O6760" s="1">
        <v>50</v>
      </c>
      <c r="P6760" s="1" t="s">
        <v>20</v>
      </c>
      <c r="Q6760" s="4" t="s">
        <v>21</v>
      </c>
    </row>
    <row r="6761" spans="1:17" ht="22.5" x14ac:dyDescent="0.25">
      <c r="A6761" s="3">
        <v>2235</v>
      </c>
      <c r="B6761" s="1" t="s">
        <v>6810</v>
      </c>
      <c r="C6761" s="1" t="s">
        <v>15</v>
      </c>
      <c r="D6761" s="1" t="s">
        <v>228</v>
      </c>
      <c r="E6761" s="1">
        <v>16653876</v>
      </c>
      <c r="F6761" s="1" t="s">
        <v>6811</v>
      </c>
      <c r="G6761" s="1">
        <v>2235618</v>
      </c>
      <c r="H6761" s="1" t="s">
        <v>6812</v>
      </c>
      <c r="I6761" s="2">
        <v>45068</v>
      </c>
      <c r="J6761" s="15" t="str">
        <f>MID(Tabla1[[#This Row],[HORA]],1,5)</f>
        <v>15:12</v>
      </c>
      <c r="K6761" s="16">
        <f>IF(Tabla1[[#This Row],[FECHA]]=I6762,IF(J6762-J6761&gt;0,(J6762-J6761)*1440,0),0)</f>
        <v>0</v>
      </c>
      <c r="L6761" s="14">
        <f>2+L6502-Datos!$C$8</f>
        <v>5.67</v>
      </c>
      <c r="M6761" s="13" t="s">
        <v>55867</v>
      </c>
      <c r="N6761" s="1" t="s">
        <v>6813</v>
      </c>
      <c r="O6761" s="1">
        <v>15</v>
      </c>
      <c r="P6761" s="1" t="s">
        <v>1511</v>
      </c>
      <c r="Q6761" s="4" t="s">
        <v>21</v>
      </c>
    </row>
    <row r="6762" spans="1:17" ht="22.5" x14ac:dyDescent="0.25">
      <c r="A6762" s="3">
        <v>2236</v>
      </c>
      <c r="B6762" s="1" t="s">
        <v>6810</v>
      </c>
      <c r="C6762" s="1" t="s">
        <v>15</v>
      </c>
      <c r="D6762" s="1" t="s">
        <v>228</v>
      </c>
      <c r="E6762" s="1">
        <v>16653876</v>
      </c>
      <c r="F6762" s="1" t="s">
        <v>6814</v>
      </c>
      <c r="G6762" s="1">
        <v>2235618</v>
      </c>
      <c r="H6762" s="1" t="s">
        <v>6812</v>
      </c>
      <c r="I6762" s="2">
        <v>45068</v>
      </c>
      <c r="J6762" s="15" t="str">
        <f>MID(Tabla1[[#This Row],[HORA]],1,5)</f>
        <v>15:12</v>
      </c>
      <c r="K6762" s="16">
        <f>IF(Tabla1[[#This Row],[FECHA]]=I6763,IF(J6763-J6762&gt;0,(J6763-J6762)*1440,0),0)</f>
        <v>0</v>
      </c>
      <c r="L6762" s="14">
        <f>2+L6503-Datos!$C$8</f>
        <v>7.82</v>
      </c>
      <c r="M6762" s="13" t="s">
        <v>55867</v>
      </c>
      <c r="N6762" s="1" t="s">
        <v>6813</v>
      </c>
      <c r="O6762" s="1">
        <v>15</v>
      </c>
      <c r="P6762" s="1" t="s">
        <v>1511</v>
      </c>
      <c r="Q6762" s="4" t="s">
        <v>21</v>
      </c>
    </row>
    <row r="6763" spans="1:17" ht="22.5" x14ac:dyDescent="0.25">
      <c r="A6763" s="3">
        <v>13576</v>
      </c>
      <c r="B6763" s="1" t="s">
        <v>41774</v>
      </c>
      <c r="C6763" s="1" t="s">
        <v>15</v>
      </c>
      <c r="D6763" s="1" t="s">
        <v>40</v>
      </c>
      <c r="E6763" s="1">
        <v>16735252</v>
      </c>
      <c r="F6763" s="1" t="s">
        <v>5608</v>
      </c>
      <c r="G6763" s="1">
        <v>18099854</v>
      </c>
      <c r="H6763" s="1" t="s">
        <v>19044</v>
      </c>
      <c r="I6763" s="2">
        <v>45068</v>
      </c>
      <c r="J6763" s="15" t="str">
        <f>MID(Tabla1[[#This Row],[HORA]],1,5)</f>
        <v>15:12</v>
      </c>
      <c r="K6763" s="16">
        <f>IF(Tabla1[[#This Row],[FECHA]]=I6764,IF(J6764-J6763&gt;0,(J6764-J6763)*1440,0),0)</f>
        <v>1.9999999999999929</v>
      </c>
      <c r="L6763" s="14">
        <f>2+L6504-Datos!$C$8</f>
        <v>9.52</v>
      </c>
      <c r="M6763" s="13" t="s">
        <v>55867</v>
      </c>
      <c r="N6763" s="1" t="s">
        <v>41775</v>
      </c>
      <c r="O6763" s="1">
        <v>10</v>
      </c>
      <c r="P6763" s="1" t="s">
        <v>1432</v>
      </c>
      <c r="Q6763" s="4" t="s">
        <v>21</v>
      </c>
    </row>
    <row r="6764" spans="1:17" ht="22.5" x14ac:dyDescent="0.25">
      <c r="A6764" s="3">
        <v>2237</v>
      </c>
      <c r="B6764" s="1" t="s">
        <v>6815</v>
      </c>
      <c r="C6764" s="1" t="s">
        <v>15</v>
      </c>
      <c r="D6764" s="1" t="s">
        <v>23</v>
      </c>
      <c r="E6764" s="1">
        <v>40857964</v>
      </c>
      <c r="F6764" s="1" t="s">
        <v>6816</v>
      </c>
      <c r="G6764" s="1">
        <v>40857964</v>
      </c>
      <c r="H6764" s="1" t="s">
        <v>6816</v>
      </c>
      <c r="I6764" s="2">
        <v>45068</v>
      </c>
      <c r="J6764" s="15" t="str">
        <f>MID(Tabla1[[#This Row],[HORA]],1,5)</f>
        <v>15:14</v>
      </c>
      <c r="K6764" s="16">
        <f>IF(Tabla1[[#This Row],[FECHA]]=I6765,IF(J6765-J6764&gt;0,(J6765-J6764)*1440,0),0)</f>
        <v>4.0000000000001457</v>
      </c>
      <c r="L6764" s="14">
        <f>2+L6505-Datos!$C$8</f>
        <v>6.68</v>
      </c>
      <c r="M6764" s="13" t="s">
        <v>55869</v>
      </c>
      <c r="N6764" s="1" t="s">
        <v>2178</v>
      </c>
      <c r="O6764" s="1">
        <v>5</v>
      </c>
      <c r="P6764" s="1" t="s">
        <v>1511</v>
      </c>
      <c r="Q6764" s="4" t="s">
        <v>21</v>
      </c>
    </row>
    <row r="6765" spans="1:17" ht="22.5" x14ac:dyDescent="0.25">
      <c r="A6765" s="3">
        <v>13577</v>
      </c>
      <c r="B6765" s="1" t="s">
        <v>41776</v>
      </c>
      <c r="C6765" s="1" t="s">
        <v>15</v>
      </c>
      <c r="D6765" s="1" t="s">
        <v>40</v>
      </c>
      <c r="E6765" s="1">
        <v>48038807</v>
      </c>
      <c r="F6765" s="1" t="s">
        <v>41777</v>
      </c>
      <c r="G6765" s="1">
        <v>2235619</v>
      </c>
      <c r="H6765" s="1" t="s">
        <v>41778</v>
      </c>
      <c r="I6765" s="2">
        <v>45068</v>
      </c>
      <c r="J6765" s="15" t="str">
        <f>MID(Tabla1[[#This Row],[HORA]],1,5)</f>
        <v>15:18</v>
      </c>
      <c r="K6765" s="16">
        <f>IF(Tabla1[[#This Row],[FECHA]]=I6766,IF(J6766-J6765&gt;0,(J6766-J6765)*1440,0),0)</f>
        <v>5.9999999999999787</v>
      </c>
      <c r="L6765" s="14">
        <f>2+L6506-Datos!$C$8</f>
        <v>7.62</v>
      </c>
      <c r="M6765" s="13" t="s">
        <v>55873</v>
      </c>
      <c r="N6765" s="1" t="s">
        <v>41779</v>
      </c>
      <c r="O6765" s="1">
        <v>15</v>
      </c>
      <c r="P6765" s="1" t="s">
        <v>1432</v>
      </c>
      <c r="Q6765" s="4" t="s">
        <v>21</v>
      </c>
    </row>
    <row r="6766" spans="1:17" ht="22.5" x14ac:dyDescent="0.25">
      <c r="A6766" s="3">
        <v>13578</v>
      </c>
      <c r="B6766" s="1" t="s">
        <v>41780</v>
      </c>
      <c r="C6766" s="1" t="s">
        <v>15</v>
      </c>
      <c r="D6766" s="1" t="s">
        <v>161</v>
      </c>
      <c r="E6766" s="1">
        <v>73204471</v>
      </c>
      <c r="F6766" s="1" t="s">
        <v>13939</v>
      </c>
      <c r="G6766" s="1">
        <v>2235624</v>
      </c>
      <c r="H6766" s="1" t="s">
        <v>13940</v>
      </c>
      <c r="I6766" s="2">
        <v>45068</v>
      </c>
      <c r="J6766" s="15" t="str">
        <f>MID(Tabla1[[#This Row],[HORA]],1,5)</f>
        <v>15:24</v>
      </c>
      <c r="K6766" s="16">
        <f>IF(Tabla1[[#This Row],[FECHA]]=I6767,IF(J6767-J6766&gt;0,(J6767-J6766)*1440,0),0)</f>
        <v>0.99999999999983658</v>
      </c>
      <c r="L6766" s="14">
        <f>2+L6507-Datos!$C$8</f>
        <v>7.8599999999999994</v>
      </c>
      <c r="M6766" s="13" t="s">
        <v>55879</v>
      </c>
      <c r="N6766" s="1" t="s">
        <v>41781</v>
      </c>
      <c r="O6766" s="1">
        <v>15</v>
      </c>
      <c r="P6766" s="1" t="s">
        <v>1432</v>
      </c>
      <c r="Q6766" s="4" t="s">
        <v>21</v>
      </c>
    </row>
    <row r="6767" spans="1:17" ht="22.5" x14ac:dyDescent="0.25">
      <c r="A6767" s="3">
        <v>2238</v>
      </c>
      <c r="B6767" s="1" t="s">
        <v>6817</v>
      </c>
      <c r="C6767" s="1" t="s">
        <v>15</v>
      </c>
      <c r="D6767" s="1" t="s">
        <v>40</v>
      </c>
      <c r="E6767" s="1">
        <v>16759295</v>
      </c>
      <c r="F6767" s="1" t="s">
        <v>6818</v>
      </c>
      <c r="G6767" s="1">
        <v>16759295</v>
      </c>
      <c r="H6767" s="1" t="s">
        <v>6818</v>
      </c>
      <c r="I6767" s="2">
        <v>45068</v>
      </c>
      <c r="J6767" s="15" t="str">
        <f>MID(Tabla1[[#This Row],[HORA]],1,5)</f>
        <v>15:25</v>
      </c>
      <c r="K6767" s="16">
        <f>IF(Tabla1[[#This Row],[FECHA]]=I6768,IF(J6768-J6767&gt;0,(J6768-J6767)*1440,0),0)</f>
        <v>7.000000000000135</v>
      </c>
      <c r="L6767" s="14">
        <f>2+L6508-Datos!$C$8</f>
        <v>5.53</v>
      </c>
      <c r="M6767" s="13" t="s">
        <v>55880</v>
      </c>
      <c r="N6767" s="1" t="s">
        <v>2178</v>
      </c>
      <c r="O6767" s="1">
        <v>15</v>
      </c>
      <c r="P6767" s="1" t="s">
        <v>1511</v>
      </c>
      <c r="Q6767" s="4" t="s">
        <v>21</v>
      </c>
    </row>
    <row r="6768" spans="1:17" ht="22.5" x14ac:dyDescent="0.25">
      <c r="A6768" s="3">
        <v>7796</v>
      </c>
      <c r="B6768" s="1" t="s">
        <v>24405</v>
      </c>
      <c r="C6768" s="1" t="s">
        <v>15</v>
      </c>
      <c r="D6768" s="1" t="s">
        <v>40</v>
      </c>
      <c r="E6768" s="1">
        <v>44495583</v>
      </c>
      <c r="F6768" s="1" t="s">
        <v>5403</v>
      </c>
      <c r="G6768" s="1">
        <v>2235631</v>
      </c>
      <c r="H6768" s="1" t="s">
        <v>24406</v>
      </c>
      <c r="I6768" s="2">
        <v>45068</v>
      </c>
      <c r="J6768" s="15" t="str">
        <f>MID(Tabla1[[#This Row],[HORA]],1,5)</f>
        <v>15:32</v>
      </c>
      <c r="K6768" s="16">
        <f>IF(Tabla1[[#This Row],[FECHA]]=I6769,IF(J6769-J6768&gt;0,(J6769-J6768)*1440,0),0)</f>
        <v>2.9999999999999893</v>
      </c>
      <c r="L6768" s="14">
        <f>2+L6509-Datos!$C$8</f>
        <v>6.7700000000000005</v>
      </c>
      <c r="M6768" s="13" t="s">
        <v>55887</v>
      </c>
      <c r="N6768" s="1" t="s">
        <v>24407</v>
      </c>
      <c r="O6768" s="1">
        <v>20</v>
      </c>
      <c r="P6768" s="1" t="s">
        <v>20</v>
      </c>
      <c r="Q6768" s="4" t="s">
        <v>21</v>
      </c>
    </row>
    <row r="6769" spans="1:17" ht="22.5" x14ac:dyDescent="0.25">
      <c r="A6769" s="3">
        <v>18355</v>
      </c>
      <c r="B6769" s="1" t="s">
        <v>54759</v>
      </c>
      <c r="C6769" s="1" t="s">
        <v>15</v>
      </c>
      <c r="D6769" s="1" t="s">
        <v>40</v>
      </c>
      <c r="E6769" s="1">
        <v>20601049237</v>
      </c>
      <c r="F6769" s="1" t="s">
        <v>54760</v>
      </c>
      <c r="G6769" s="1">
        <v>40330807</v>
      </c>
      <c r="H6769" s="1" t="s">
        <v>50189</v>
      </c>
      <c r="I6769" s="2">
        <v>45068</v>
      </c>
      <c r="J6769" s="15" t="str">
        <f>MID(Tabla1[[#This Row],[HORA]],1,5)</f>
        <v>15:35</v>
      </c>
      <c r="K6769" s="16">
        <f>IF(Tabla1[[#This Row],[FECHA]]=I6770,IF(J6770-J6769&gt;0,(J6770-J6769)*1440,0),0)</f>
        <v>3.9999999999999858</v>
      </c>
      <c r="L6769" s="14">
        <f>2+L6510-Datos!$C$8</f>
        <v>6.4600000000000009</v>
      </c>
      <c r="M6769" s="13" t="s">
        <v>55890</v>
      </c>
      <c r="N6769" s="1" t="s">
        <v>54761</v>
      </c>
      <c r="O6769" s="1">
        <v>10</v>
      </c>
      <c r="P6769" s="1" t="s">
        <v>1432</v>
      </c>
      <c r="Q6769" s="4" t="s">
        <v>21</v>
      </c>
    </row>
    <row r="6770" spans="1:17" ht="22.5" x14ac:dyDescent="0.25">
      <c r="A6770" s="3">
        <v>7797</v>
      </c>
      <c r="B6770" s="1" t="s">
        <v>24408</v>
      </c>
      <c r="C6770" s="1" t="s">
        <v>15</v>
      </c>
      <c r="D6770" s="1" t="s">
        <v>40</v>
      </c>
      <c r="E6770" s="1">
        <v>75797961</v>
      </c>
      <c r="F6770" s="1" t="s">
        <v>24409</v>
      </c>
      <c r="G6770" s="1">
        <v>2235633</v>
      </c>
      <c r="H6770" s="1" t="s">
        <v>24410</v>
      </c>
      <c r="I6770" s="2">
        <v>45068</v>
      </c>
      <c r="J6770" s="15" t="str">
        <f>MID(Tabla1[[#This Row],[HORA]],1,5)</f>
        <v>15:39</v>
      </c>
      <c r="K6770" s="16">
        <f>IF(Tabla1[[#This Row],[FECHA]]=I6771,IF(J6771-J6770&gt;0,(J6771-J6770)*1440,0),0)</f>
        <v>1.9999999999999929</v>
      </c>
      <c r="L6770" s="14">
        <f>2+L6511-Datos!$C$8</f>
        <v>7.84</v>
      </c>
      <c r="M6770" s="13" t="s">
        <v>55894</v>
      </c>
      <c r="N6770" s="1" t="s">
        <v>24411</v>
      </c>
      <c r="O6770" s="1">
        <v>30</v>
      </c>
      <c r="P6770" s="1" t="s">
        <v>20</v>
      </c>
      <c r="Q6770" s="4" t="s">
        <v>21</v>
      </c>
    </row>
    <row r="6771" spans="1:17" ht="22.5" x14ac:dyDescent="0.25">
      <c r="A6771" s="3">
        <v>7798</v>
      </c>
      <c r="B6771" s="1" t="s">
        <v>24412</v>
      </c>
      <c r="C6771" s="1" t="s">
        <v>15</v>
      </c>
      <c r="D6771" s="1" t="s">
        <v>77</v>
      </c>
      <c r="E6771" s="1">
        <v>47482637</v>
      </c>
      <c r="F6771" s="1" t="s">
        <v>10976</v>
      </c>
      <c r="G6771" s="1">
        <v>2235635</v>
      </c>
      <c r="H6771" s="1" t="s">
        <v>24413</v>
      </c>
      <c r="I6771" s="2">
        <v>45068</v>
      </c>
      <c r="J6771" s="15" t="str">
        <f>MID(Tabla1[[#This Row],[HORA]],1,5)</f>
        <v>15:41</v>
      </c>
      <c r="K6771" s="16">
        <f>IF(Tabla1[[#This Row],[FECHA]]=I6772,IF(J6772-J6771&gt;0,(J6772-J6771)*1440,0),0)</f>
        <v>1.9999999999999929</v>
      </c>
      <c r="L6771" s="14">
        <f>2+L6512-Datos!$C$8</f>
        <v>7.7800000000000011</v>
      </c>
      <c r="M6771" s="13" t="s">
        <v>55896</v>
      </c>
      <c r="N6771" s="1" t="s">
        <v>24414</v>
      </c>
      <c r="O6771" s="1">
        <v>20</v>
      </c>
      <c r="P6771" s="1" t="s">
        <v>20</v>
      </c>
      <c r="Q6771" s="4" t="s">
        <v>21</v>
      </c>
    </row>
    <row r="6772" spans="1:17" ht="22.5" x14ac:dyDescent="0.25">
      <c r="A6772" s="3">
        <v>7799</v>
      </c>
      <c r="B6772" s="1" t="s">
        <v>24415</v>
      </c>
      <c r="C6772" s="1" t="s">
        <v>15</v>
      </c>
      <c r="D6772" s="1" t="s">
        <v>40</v>
      </c>
      <c r="E6772" s="1">
        <v>47482637</v>
      </c>
      <c r="F6772" s="1" t="s">
        <v>10976</v>
      </c>
      <c r="G6772" s="1">
        <v>2235636</v>
      </c>
      <c r="H6772" s="1" t="s">
        <v>24416</v>
      </c>
      <c r="I6772" s="2">
        <v>45068</v>
      </c>
      <c r="J6772" s="15" t="str">
        <f>MID(Tabla1[[#This Row],[HORA]],1,5)</f>
        <v>15:43</v>
      </c>
      <c r="K6772" s="16">
        <f>IF(Tabla1[[#This Row],[FECHA]]=I6773,IF(J6773-J6772&gt;0,(J6773-J6772)*1440,0),0)</f>
        <v>5.9999999999999787</v>
      </c>
      <c r="L6772" s="14">
        <f>2+L6513-Datos!$C$8</f>
        <v>7.68</v>
      </c>
      <c r="M6772" s="13" t="s">
        <v>55898</v>
      </c>
      <c r="N6772" s="1" t="s">
        <v>24417</v>
      </c>
      <c r="O6772" s="1">
        <v>40</v>
      </c>
      <c r="P6772" s="1" t="s">
        <v>20</v>
      </c>
      <c r="Q6772" s="4" t="s">
        <v>21</v>
      </c>
    </row>
    <row r="6773" spans="1:17" ht="22.5" x14ac:dyDescent="0.25">
      <c r="A6773" s="3">
        <v>7800</v>
      </c>
      <c r="B6773" s="1" t="s">
        <v>24418</v>
      </c>
      <c r="C6773" s="1" t="s">
        <v>15</v>
      </c>
      <c r="D6773" s="1" t="s">
        <v>23</v>
      </c>
      <c r="E6773" s="1">
        <v>47852987</v>
      </c>
      <c r="F6773" s="1" t="s">
        <v>24419</v>
      </c>
      <c r="G6773" s="1">
        <v>2235637</v>
      </c>
      <c r="H6773" s="1" t="s">
        <v>24420</v>
      </c>
      <c r="I6773" s="2">
        <v>45068</v>
      </c>
      <c r="J6773" s="15" t="str">
        <f>MID(Tabla1[[#This Row],[HORA]],1,5)</f>
        <v>15:49</v>
      </c>
      <c r="K6773" s="16">
        <f>IF(Tabla1[[#This Row],[FECHA]]=I6774,IF(J6774-J6773&gt;0,(J6774-J6773)*1440,0),0)</f>
        <v>3.9999999999999858</v>
      </c>
      <c r="L6773" s="14">
        <f>2+L6514-Datos!$C$8</f>
        <v>5.3900000000000006</v>
      </c>
      <c r="M6773" s="13" t="s">
        <v>55904</v>
      </c>
      <c r="N6773" s="1" t="s">
        <v>16429</v>
      </c>
      <c r="O6773" s="1">
        <v>10</v>
      </c>
      <c r="P6773" s="1" t="s">
        <v>20</v>
      </c>
      <c r="Q6773" s="4" t="s">
        <v>21</v>
      </c>
    </row>
    <row r="6774" spans="1:17" ht="22.5" x14ac:dyDescent="0.25">
      <c r="A6774" s="3">
        <v>7801</v>
      </c>
      <c r="B6774" s="1" t="s">
        <v>24421</v>
      </c>
      <c r="C6774" s="1" t="s">
        <v>15</v>
      </c>
      <c r="D6774" s="1" t="s">
        <v>33</v>
      </c>
      <c r="E6774" s="1">
        <v>45324275</v>
      </c>
      <c r="F6774" s="1" t="s">
        <v>16496</v>
      </c>
      <c r="G6774" s="1">
        <v>2235640</v>
      </c>
      <c r="H6774" s="1" t="s">
        <v>24422</v>
      </c>
      <c r="I6774" s="2">
        <v>45068</v>
      </c>
      <c r="J6774" s="15" t="str">
        <f>MID(Tabla1[[#This Row],[HORA]],1,5)</f>
        <v>15:53</v>
      </c>
      <c r="K6774" s="16">
        <f>IF(Tabla1[[#This Row],[FECHA]]=I6775,IF(J6775-J6774&gt;0,(J6775-J6774)*1440,0),0)</f>
        <v>0</v>
      </c>
      <c r="L6774" s="14">
        <f>2+L6515-Datos!$C$8</f>
        <v>6.68</v>
      </c>
      <c r="M6774" s="13" t="s">
        <v>55908</v>
      </c>
      <c r="N6774" s="1" t="s">
        <v>24423</v>
      </c>
      <c r="O6774" s="1">
        <v>40</v>
      </c>
      <c r="P6774" s="1" t="s">
        <v>20</v>
      </c>
      <c r="Q6774" s="4" t="s">
        <v>21</v>
      </c>
    </row>
    <row r="6775" spans="1:17" ht="22.5" x14ac:dyDescent="0.25">
      <c r="A6775" s="3">
        <v>13579</v>
      </c>
      <c r="B6775" s="1" t="s">
        <v>41782</v>
      </c>
      <c r="C6775" s="1" t="s">
        <v>15</v>
      </c>
      <c r="D6775" s="1" t="s">
        <v>30</v>
      </c>
      <c r="E6775" s="1">
        <v>42354029</v>
      </c>
      <c r="F6775" s="1" t="s">
        <v>41783</v>
      </c>
      <c r="G6775" s="1">
        <v>2235639</v>
      </c>
      <c r="H6775" s="1" t="s">
        <v>41784</v>
      </c>
      <c r="I6775" s="2">
        <v>45068</v>
      </c>
      <c r="J6775" s="15" t="str">
        <f>MID(Tabla1[[#This Row],[HORA]],1,5)</f>
        <v>15:53</v>
      </c>
      <c r="K6775" s="16">
        <f>IF(Tabla1[[#This Row],[FECHA]]=I6776,IF(J6776-J6775&gt;0,(J6776-J6775)*1440,0),0)</f>
        <v>2.9999999999999893</v>
      </c>
      <c r="L6775" s="14">
        <f>2+L6516-Datos!$C$8</f>
        <v>5.69</v>
      </c>
      <c r="M6775" s="13" t="s">
        <v>55908</v>
      </c>
      <c r="N6775" s="1" t="s">
        <v>41785</v>
      </c>
      <c r="O6775" s="1">
        <v>15</v>
      </c>
      <c r="P6775" s="1" t="s">
        <v>1432</v>
      </c>
      <c r="Q6775" s="4" t="s">
        <v>21</v>
      </c>
    </row>
    <row r="6776" spans="1:17" ht="22.5" x14ac:dyDescent="0.25">
      <c r="A6776" s="3">
        <v>13580</v>
      </c>
      <c r="B6776" s="1" t="s">
        <v>41786</v>
      </c>
      <c r="C6776" s="1" t="s">
        <v>15</v>
      </c>
      <c r="D6776" s="1" t="s">
        <v>40</v>
      </c>
      <c r="E6776" s="1">
        <v>76340353</v>
      </c>
      <c r="F6776" s="1" t="s">
        <v>41787</v>
      </c>
      <c r="G6776" s="1">
        <v>2235641</v>
      </c>
      <c r="H6776" s="1" t="s">
        <v>41788</v>
      </c>
      <c r="I6776" s="2">
        <v>45068</v>
      </c>
      <c r="J6776" s="15" t="str">
        <f>MID(Tabla1[[#This Row],[HORA]],1,5)</f>
        <v>15:56</v>
      </c>
      <c r="K6776" s="16">
        <f>IF(Tabla1[[#This Row],[FECHA]]=I6777,IF(J6777-J6776&gt;0,(J6777-J6776)*1440,0),0)</f>
        <v>1.9999999999999929</v>
      </c>
      <c r="L6776" s="14">
        <f>2+L6517-Datos!$C$8</f>
        <v>8.6999999999999993</v>
      </c>
      <c r="M6776" s="13" t="s">
        <v>55911</v>
      </c>
      <c r="N6776" s="1" t="s">
        <v>41789</v>
      </c>
      <c r="O6776" s="1">
        <v>15</v>
      </c>
      <c r="P6776" s="1" t="s">
        <v>1432</v>
      </c>
      <c r="Q6776" s="4" t="s">
        <v>21</v>
      </c>
    </row>
    <row r="6777" spans="1:17" ht="22.5" x14ac:dyDescent="0.25">
      <c r="A6777" s="3">
        <v>13581</v>
      </c>
      <c r="B6777" s="1" t="s">
        <v>41790</v>
      </c>
      <c r="C6777" s="1" t="s">
        <v>15</v>
      </c>
      <c r="D6777" s="1" t="s">
        <v>40</v>
      </c>
      <c r="E6777" s="1">
        <v>42985858</v>
      </c>
      <c r="F6777" s="1" t="s">
        <v>41791</v>
      </c>
      <c r="G6777" s="1">
        <v>46558057</v>
      </c>
      <c r="H6777" s="1" t="s">
        <v>41792</v>
      </c>
      <c r="I6777" s="2">
        <v>45068</v>
      </c>
      <c r="J6777" s="15" t="str">
        <f>MID(Tabla1[[#This Row],[HORA]],1,5)</f>
        <v>15:58</v>
      </c>
      <c r="K6777" s="16">
        <f>IF(Tabla1[[#This Row],[FECHA]]=I6778,IF(J6778-J6777&gt;0,(J6778-J6777)*1440,0),0)</f>
        <v>0.99999999999999645</v>
      </c>
      <c r="L6777" s="14">
        <f>2+L6518-Datos!$C$8</f>
        <v>10.760000000000002</v>
      </c>
      <c r="M6777" s="13" t="s">
        <v>55913</v>
      </c>
      <c r="N6777" s="1" t="s">
        <v>41793</v>
      </c>
      <c r="O6777" s="1">
        <v>10</v>
      </c>
      <c r="P6777" s="1" t="s">
        <v>1432</v>
      </c>
      <c r="Q6777" s="4" t="s">
        <v>21</v>
      </c>
    </row>
    <row r="6778" spans="1:17" ht="22.5" x14ac:dyDescent="0.25">
      <c r="A6778" s="3">
        <v>7802</v>
      </c>
      <c r="B6778" s="1" t="s">
        <v>24424</v>
      </c>
      <c r="C6778" s="1" t="s">
        <v>15</v>
      </c>
      <c r="D6778" s="1" t="s">
        <v>82</v>
      </c>
      <c r="E6778" s="1">
        <v>46690249</v>
      </c>
      <c r="F6778" s="1" t="s">
        <v>24425</v>
      </c>
      <c r="G6778" s="1">
        <v>46660092</v>
      </c>
      <c r="H6778" s="1" t="s">
        <v>24426</v>
      </c>
      <c r="I6778" s="2">
        <v>45068</v>
      </c>
      <c r="J6778" s="15" t="str">
        <f>MID(Tabla1[[#This Row],[HORA]],1,5)</f>
        <v>15:59</v>
      </c>
      <c r="K6778" s="16">
        <f>IF(Tabla1[[#This Row],[FECHA]]=I6779,IF(J6779-J6778&gt;0,(J6779-J6778)*1440,0),0)</f>
        <v>1.9999999999999929</v>
      </c>
      <c r="L6778" s="14">
        <f>2+L6519-Datos!$C$8</f>
        <v>6.6300000000000008</v>
      </c>
      <c r="M6778" s="13" t="s">
        <v>55914</v>
      </c>
      <c r="N6778" s="1" t="s">
        <v>19201</v>
      </c>
      <c r="O6778" s="1">
        <v>12</v>
      </c>
      <c r="P6778" s="1" t="s">
        <v>20</v>
      </c>
      <c r="Q6778" s="4" t="s">
        <v>21</v>
      </c>
    </row>
    <row r="6779" spans="1:17" ht="22.5" x14ac:dyDescent="0.25">
      <c r="A6779" s="3">
        <v>17156</v>
      </c>
      <c r="B6779" s="1" t="s">
        <v>51777</v>
      </c>
      <c r="C6779" s="1" t="s">
        <v>15</v>
      </c>
      <c r="D6779" s="1" t="s">
        <v>71</v>
      </c>
      <c r="E6779" s="1">
        <v>20395179901</v>
      </c>
      <c r="F6779" s="1" t="s">
        <v>48866</v>
      </c>
      <c r="G6779" s="1">
        <v>2235643</v>
      </c>
      <c r="H6779" s="1" t="s">
        <v>51778</v>
      </c>
      <c r="I6779" s="2">
        <v>45068</v>
      </c>
      <c r="J6779" s="15" t="str">
        <f>MID(Tabla1[[#This Row],[HORA]],1,5)</f>
        <v>16:01</v>
      </c>
      <c r="K6779" s="16">
        <f>IF(Tabla1[[#This Row],[FECHA]]=I6780,IF(J6780-J6779&gt;0,(J6780-J6779)*1440,0),0)</f>
        <v>7.9999999999999716</v>
      </c>
      <c r="L6779" s="14">
        <f>2+L6520-Datos!$C$8</f>
        <v>6.44</v>
      </c>
      <c r="M6779" s="13" t="s">
        <v>55916</v>
      </c>
      <c r="N6779" s="1" t="s">
        <v>51779</v>
      </c>
      <c r="O6779" s="1">
        <v>15</v>
      </c>
      <c r="P6779" s="1" t="s">
        <v>20</v>
      </c>
      <c r="Q6779" s="4" t="s">
        <v>21</v>
      </c>
    </row>
    <row r="6780" spans="1:17" ht="22.5" x14ac:dyDescent="0.25">
      <c r="A6780" s="3">
        <v>7803</v>
      </c>
      <c r="B6780" s="1" t="s">
        <v>24427</v>
      </c>
      <c r="C6780" s="1" t="s">
        <v>15</v>
      </c>
      <c r="D6780" s="1" t="s">
        <v>23</v>
      </c>
      <c r="E6780" s="1">
        <v>74288503</v>
      </c>
      <c r="F6780" s="1" t="s">
        <v>24428</v>
      </c>
      <c r="G6780" s="1">
        <v>2235645</v>
      </c>
      <c r="H6780" s="1" t="s">
        <v>24429</v>
      </c>
      <c r="I6780" s="2">
        <v>45068</v>
      </c>
      <c r="J6780" s="15" t="str">
        <f>MID(Tabla1[[#This Row],[HORA]],1,5)</f>
        <v>16:09</v>
      </c>
      <c r="K6780" s="16">
        <f>IF(Tabla1[[#This Row],[FECHA]]=I6781,IF(J6781-J6780&gt;0,(J6781-J6780)*1440,0),0)</f>
        <v>2.9999999999999893</v>
      </c>
      <c r="L6780" s="14">
        <f>2+L6521-Datos!$C$8</f>
        <v>8.5300000000000011</v>
      </c>
      <c r="M6780" s="13" t="s">
        <v>56019</v>
      </c>
      <c r="N6780" s="1" t="s">
        <v>24430</v>
      </c>
      <c r="O6780" s="1">
        <v>20</v>
      </c>
      <c r="P6780" s="1" t="s">
        <v>20</v>
      </c>
      <c r="Q6780" s="4" t="s">
        <v>21</v>
      </c>
    </row>
    <row r="6781" spans="1:17" ht="22.5" x14ac:dyDescent="0.25">
      <c r="A6781" s="3">
        <v>17157</v>
      </c>
      <c r="B6781" s="1" t="s">
        <v>51780</v>
      </c>
      <c r="C6781" s="1" t="s">
        <v>15</v>
      </c>
      <c r="D6781" s="1" t="s">
        <v>82</v>
      </c>
      <c r="E6781" s="1">
        <v>10423673139</v>
      </c>
      <c r="F6781" s="1" t="s">
        <v>51781</v>
      </c>
      <c r="G6781" s="1">
        <v>2235648</v>
      </c>
      <c r="H6781" s="1" t="s">
        <v>51782</v>
      </c>
      <c r="I6781" s="2">
        <v>45068</v>
      </c>
      <c r="J6781" s="15" t="str">
        <f>MID(Tabla1[[#This Row],[HORA]],1,5)</f>
        <v>16:12</v>
      </c>
      <c r="K6781" s="16">
        <f>IF(Tabla1[[#This Row],[FECHA]]=I6782,IF(J6782-J6781&gt;0,(J6782-J6781)*1440,0),0)</f>
        <v>6.0000000000001386</v>
      </c>
      <c r="L6781" s="14">
        <f>2+L6522-Datos!$C$8</f>
        <v>5.87</v>
      </c>
      <c r="M6781" s="13" t="s">
        <v>56022</v>
      </c>
      <c r="N6781" s="1" t="s">
        <v>51783</v>
      </c>
      <c r="O6781" s="1">
        <v>90</v>
      </c>
      <c r="P6781" s="1" t="s">
        <v>20</v>
      </c>
      <c r="Q6781" s="4" t="s">
        <v>21</v>
      </c>
    </row>
    <row r="6782" spans="1:17" ht="22.5" x14ac:dyDescent="0.25">
      <c r="A6782" s="3">
        <v>7804</v>
      </c>
      <c r="B6782" s="1" t="s">
        <v>24431</v>
      </c>
      <c r="C6782" s="1" t="s">
        <v>15</v>
      </c>
      <c r="D6782" s="1" t="s">
        <v>40</v>
      </c>
      <c r="E6782" s="1">
        <v>41034496</v>
      </c>
      <c r="F6782" s="1" t="s">
        <v>24432</v>
      </c>
      <c r="G6782" s="1">
        <v>2235651</v>
      </c>
      <c r="H6782" s="1" t="s">
        <v>24433</v>
      </c>
      <c r="I6782" s="2">
        <v>45068</v>
      </c>
      <c r="J6782" s="15" t="str">
        <f>MID(Tabla1[[#This Row],[HORA]],1,5)</f>
        <v>16:18</v>
      </c>
      <c r="K6782" s="16">
        <f>IF(Tabla1[[#This Row],[FECHA]]=I6783,IF(J6783-J6782&gt;0,(J6783-J6782)*1440,0),0)</f>
        <v>2.9999999999999893</v>
      </c>
      <c r="L6782" s="14">
        <f>2+L6523-Datos!$C$8</f>
        <v>7.6000000000000005</v>
      </c>
      <c r="M6782" s="13" t="s">
        <v>56028</v>
      </c>
      <c r="N6782" s="1" t="s">
        <v>24434</v>
      </c>
      <c r="O6782" s="1">
        <v>70</v>
      </c>
      <c r="P6782" s="1" t="s">
        <v>20</v>
      </c>
      <c r="Q6782" s="4" t="s">
        <v>21</v>
      </c>
    </row>
    <row r="6783" spans="1:17" ht="22.5" x14ac:dyDescent="0.25">
      <c r="A6783" s="3">
        <v>2239</v>
      </c>
      <c r="B6783" s="1" t="s">
        <v>6819</v>
      </c>
      <c r="C6783" s="1" t="s">
        <v>15</v>
      </c>
      <c r="D6783" s="1" t="s">
        <v>77</v>
      </c>
      <c r="E6783" s="1">
        <v>6785560</v>
      </c>
      <c r="F6783" s="1" t="s">
        <v>6820</v>
      </c>
      <c r="G6783" s="1">
        <v>2235652</v>
      </c>
      <c r="H6783" s="1" t="s">
        <v>6821</v>
      </c>
      <c r="I6783" s="2">
        <v>45068</v>
      </c>
      <c r="J6783" s="15" t="str">
        <f>MID(Tabla1[[#This Row],[HORA]],1,5)</f>
        <v>16:21</v>
      </c>
      <c r="K6783" s="16">
        <f>IF(Tabla1[[#This Row],[FECHA]]=I6784,IF(J6784-J6783&gt;0,(J6784-J6783)*1440,0),0)</f>
        <v>0.99999999999999645</v>
      </c>
      <c r="L6783" s="14">
        <f>2+L6524-Datos!$C$8</f>
        <v>9.4600000000000009</v>
      </c>
      <c r="M6783" s="13" t="s">
        <v>56031</v>
      </c>
      <c r="N6783" s="1" t="s">
        <v>6822</v>
      </c>
      <c r="O6783" s="1">
        <v>10</v>
      </c>
      <c r="P6783" s="1" t="s">
        <v>1511</v>
      </c>
      <c r="Q6783" s="4" t="s">
        <v>21</v>
      </c>
    </row>
    <row r="6784" spans="1:17" ht="22.5" x14ac:dyDescent="0.25">
      <c r="A6784" s="3">
        <v>7805</v>
      </c>
      <c r="B6784" s="1" t="s">
        <v>24435</v>
      </c>
      <c r="C6784" s="1" t="s">
        <v>15</v>
      </c>
      <c r="D6784" s="1" t="s">
        <v>40</v>
      </c>
      <c r="E6784" s="1">
        <v>17414178</v>
      </c>
      <c r="F6784" s="1" t="s">
        <v>24436</v>
      </c>
      <c r="G6784" s="1">
        <v>2235654</v>
      </c>
      <c r="H6784" s="1" t="s">
        <v>24437</v>
      </c>
      <c r="I6784" s="2">
        <v>45068</v>
      </c>
      <c r="J6784" s="15" t="str">
        <f>MID(Tabla1[[#This Row],[HORA]],1,5)</f>
        <v>16:22</v>
      </c>
      <c r="K6784" s="16">
        <f>IF(Tabla1[[#This Row],[FECHA]]=I6785,IF(J6785-J6784&gt;0,(J6785-J6784)*1440,0),0)</f>
        <v>0.99999999999999645</v>
      </c>
      <c r="L6784" s="14">
        <f>2+L6525-Datos!$C$8</f>
        <v>6.76</v>
      </c>
      <c r="M6784" s="13" t="s">
        <v>56032</v>
      </c>
      <c r="N6784" s="1" t="s">
        <v>59</v>
      </c>
      <c r="O6784" s="1">
        <v>10</v>
      </c>
      <c r="P6784" s="1" t="s">
        <v>20</v>
      </c>
      <c r="Q6784" s="4" t="s">
        <v>21</v>
      </c>
    </row>
    <row r="6785" spans="1:17" ht="22.5" x14ac:dyDescent="0.25">
      <c r="A6785" s="3">
        <v>18356</v>
      </c>
      <c r="B6785" s="1" t="s">
        <v>54762</v>
      </c>
      <c r="C6785" s="1" t="s">
        <v>15</v>
      </c>
      <c r="D6785" s="1" t="s">
        <v>33</v>
      </c>
      <c r="E6785" s="1">
        <v>10164483229</v>
      </c>
      <c r="F6785" s="1" t="s">
        <v>54763</v>
      </c>
      <c r="G6785" s="1">
        <v>44016950</v>
      </c>
      <c r="H6785" s="1" t="s">
        <v>54764</v>
      </c>
      <c r="I6785" s="2">
        <v>45068</v>
      </c>
      <c r="J6785" s="15" t="str">
        <f>MID(Tabla1[[#This Row],[HORA]],1,5)</f>
        <v>16:23</v>
      </c>
      <c r="K6785" s="16">
        <f>IF(Tabla1[[#This Row],[FECHA]]=I6786,IF(J6786-J6785&gt;0,(J6786-J6785)*1440,0),0)</f>
        <v>1.9999999999999929</v>
      </c>
      <c r="L6785" s="14">
        <f>2+L6526-Datos!$C$8</f>
        <v>7.42</v>
      </c>
      <c r="M6785" s="13" t="s">
        <v>56033</v>
      </c>
      <c r="N6785" s="1" t="s">
        <v>54765</v>
      </c>
      <c r="O6785" s="1">
        <v>15</v>
      </c>
      <c r="P6785" s="1" t="s">
        <v>1432</v>
      </c>
      <c r="Q6785" s="4" t="s">
        <v>21</v>
      </c>
    </row>
    <row r="6786" spans="1:17" ht="22.5" x14ac:dyDescent="0.25">
      <c r="A6786" s="3">
        <v>17158</v>
      </c>
      <c r="B6786" s="1" t="s">
        <v>51784</v>
      </c>
      <c r="C6786" s="1" t="s">
        <v>15</v>
      </c>
      <c r="D6786" s="1" t="s">
        <v>40</v>
      </c>
      <c r="E6786" s="1">
        <v>20518185552</v>
      </c>
      <c r="F6786" s="1" t="s">
        <v>47893</v>
      </c>
      <c r="G6786" s="1">
        <v>2235659</v>
      </c>
      <c r="H6786" s="1" t="s">
        <v>51785</v>
      </c>
      <c r="I6786" s="2">
        <v>45068</v>
      </c>
      <c r="J6786" s="15" t="str">
        <f>MID(Tabla1[[#This Row],[HORA]],1,5)</f>
        <v>16:25</v>
      </c>
      <c r="K6786" s="16">
        <f>IF(Tabla1[[#This Row],[FECHA]]=I6787,IF(J6787-J6786&gt;0,(J6787-J6786)*1440,0),0)</f>
        <v>0</v>
      </c>
      <c r="L6786" s="14">
        <f>2+L6527-Datos!$C$8</f>
        <v>7.36</v>
      </c>
      <c r="M6786" s="13" t="s">
        <v>56035</v>
      </c>
      <c r="N6786" s="1" t="s">
        <v>51786</v>
      </c>
      <c r="O6786" s="1">
        <v>30</v>
      </c>
      <c r="P6786" s="1" t="s">
        <v>20</v>
      </c>
      <c r="Q6786" s="4" t="s">
        <v>21</v>
      </c>
    </row>
    <row r="6787" spans="1:17" ht="22.5" x14ac:dyDescent="0.25">
      <c r="A6787" s="3">
        <v>18357</v>
      </c>
      <c r="B6787" s="1" t="s">
        <v>54766</v>
      </c>
      <c r="C6787" s="1" t="s">
        <v>15</v>
      </c>
      <c r="D6787" s="1" t="s">
        <v>33</v>
      </c>
      <c r="E6787" s="1">
        <v>20231363255</v>
      </c>
      <c r="F6787" s="1" t="s">
        <v>48094</v>
      </c>
      <c r="G6787" s="1">
        <v>2235660</v>
      </c>
      <c r="H6787" s="1" t="s">
        <v>54767</v>
      </c>
      <c r="I6787" s="2">
        <v>45068</v>
      </c>
      <c r="J6787" s="15" t="str">
        <f>MID(Tabla1[[#This Row],[HORA]],1,5)</f>
        <v>16:25</v>
      </c>
      <c r="K6787" s="16">
        <f>IF(Tabla1[[#This Row],[FECHA]]=I6788,IF(J6788-J6787&gt;0,(J6788-J6787)*1440,0),0)</f>
        <v>1.9999999999999929</v>
      </c>
      <c r="L6787" s="14">
        <f>2+L6528-Datos!$C$8</f>
        <v>5.4600000000000009</v>
      </c>
      <c r="M6787" s="13" t="s">
        <v>56035</v>
      </c>
      <c r="N6787" s="1" t="s">
        <v>1577</v>
      </c>
      <c r="O6787" s="1">
        <v>10</v>
      </c>
      <c r="P6787" s="1" t="s">
        <v>1432</v>
      </c>
      <c r="Q6787" s="4" t="s">
        <v>21</v>
      </c>
    </row>
    <row r="6788" spans="1:17" ht="22.5" x14ac:dyDescent="0.25">
      <c r="A6788" s="3">
        <v>18358</v>
      </c>
      <c r="B6788" s="1" t="s">
        <v>54768</v>
      </c>
      <c r="C6788" s="1" t="s">
        <v>15</v>
      </c>
      <c r="D6788" s="1" t="s">
        <v>40</v>
      </c>
      <c r="E6788" s="1">
        <v>20231363255</v>
      </c>
      <c r="F6788" s="1" t="s">
        <v>48094</v>
      </c>
      <c r="G6788" s="1">
        <v>2235661</v>
      </c>
      <c r="H6788" s="1" t="s">
        <v>13175</v>
      </c>
      <c r="I6788" s="2">
        <v>45068</v>
      </c>
      <c r="J6788" s="15" t="str">
        <f>MID(Tabla1[[#This Row],[HORA]],1,5)</f>
        <v>16:27</v>
      </c>
      <c r="K6788" s="16">
        <f>IF(Tabla1[[#This Row],[FECHA]]=I6789,IF(J6789-J6788&gt;0,(J6789-J6788)*1440,0),0)</f>
        <v>0.99999999999983658</v>
      </c>
      <c r="L6788" s="14">
        <f>2+L6529-Datos!$C$8</f>
        <v>6.4700000000000006</v>
      </c>
      <c r="M6788" s="13" t="s">
        <v>56037</v>
      </c>
      <c r="N6788" s="1" t="s">
        <v>1577</v>
      </c>
      <c r="O6788" s="1">
        <v>10</v>
      </c>
      <c r="P6788" s="1" t="s">
        <v>1432</v>
      </c>
      <c r="Q6788" s="4" t="s">
        <v>21</v>
      </c>
    </row>
    <row r="6789" spans="1:17" ht="22.5" x14ac:dyDescent="0.25">
      <c r="A6789" s="3">
        <v>7806</v>
      </c>
      <c r="B6789" s="1" t="s">
        <v>24438</v>
      </c>
      <c r="C6789" s="1" t="s">
        <v>15</v>
      </c>
      <c r="D6789" s="1" t="s">
        <v>82</v>
      </c>
      <c r="E6789" s="1">
        <v>43012957</v>
      </c>
      <c r="F6789" s="1" t="s">
        <v>24439</v>
      </c>
      <c r="G6789" s="1">
        <v>2235663</v>
      </c>
      <c r="H6789" s="1" t="s">
        <v>24440</v>
      </c>
      <c r="I6789" s="2">
        <v>45068</v>
      </c>
      <c r="J6789" s="15" t="str">
        <f>MID(Tabla1[[#This Row],[HORA]],1,5)</f>
        <v>16:28</v>
      </c>
      <c r="K6789" s="16">
        <f>IF(Tabla1[[#This Row],[FECHA]]=I6790,IF(J6790-J6789&gt;0,(J6790-J6789)*1440,0),0)</f>
        <v>2.0000000000001528</v>
      </c>
      <c r="L6789" s="14">
        <f>2+L6530-Datos!$C$8</f>
        <v>7.84</v>
      </c>
      <c r="M6789" s="13" t="s">
        <v>56038</v>
      </c>
      <c r="N6789" s="1" t="s">
        <v>21309</v>
      </c>
      <c r="O6789" s="1">
        <v>18</v>
      </c>
      <c r="P6789" s="1" t="s">
        <v>20</v>
      </c>
      <c r="Q6789" s="4" t="s">
        <v>21</v>
      </c>
    </row>
    <row r="6790" spans="1:17" ht="22.5" x14ac:dyDescent="0.25">
      <c r="A6790" s="3">
        <v>7807</v>
      </c>
      <c r="B6790" s="1" t="s">
        <v>24441</v>
      </c>
      <c r="C6790" s="1" t="s">
        <v>15</v>
      </c>
      <c r="D6790" s="1" t="s">
        <v>40</v>
      </c>
      <c r="E6790" s="1">
        <v>43904119</v>
      </c>
      <c r="F6790" s="1" t="s">
        <v>22706</v>
      </c>
      <c r="G6790" s="1">
        <v>2235664</v>
      </c>
      <c r="H6790" s="1" t="s">
        <v>24442</v>
      </c>
      <c r="I6790" s="2">
        <v>45068</v>
      </c>
      <c r="J6790" s="15" t="str">
        <f>MID(Tabla1[[#This Row],[HORA]],1,5)</f>
        <v>16:30</v>
      </c>
      <c r="K6790" s="16">
        <f>IF(Tabla1[[#This Row],[FECHA]]=I6791,IF(J6791-J6790&gt;0,(J6791-J6790)*1440,0),0)</f>
        <v>4.9999999999999822</v>
      </c>
      <c r="L6790" s="14">
        <f>2+L6531-Datos!$C$8</f>
        <v>7.59</v>
      </c>
      <c r="M6790" s="13" t="s">
        <v>56040</v>
      </c>
      <c r="N6790" s="1" t="s">
        <v>24443</v>
      </c>
      <c r="O6790" s="1">
        <v>15</v>
      </c>
      <c r="P6790" s="1" t="s">
        <v>20</v>
      </c>
      <c r="Q6790" s="4" t="s">
        <v>21</v>
      </c>
    </row>
    <row r="6791" spans="1:17" ht="22.5" x14ac:dyDescent="0.25">
      <c r="A6791" s="3">
        <v>7808</v>
      </c>
      <c r="B6791" s="1" t="s">
        <v>24444</v>
      </c>
      <c r="C6791" s="1" t="s">
        <v>15</v>
      </c>
      <c r="D6791" s="1" t="s">
        <v>71</v>
      </c>
      <c r="E6791" s="1">
        <v>16558810</v>
      </c>
      <c r="F6791" s="1" t="s">
        <v>24445</v>
      </c>
      <c r="G6791" s="1">
        <v>2235671</v>
      </c>
      <c r="H6791" s="1" t="s">
        <v>24446</v>
      </c>
      <c r="I6791" s="2">
        <v>45068</v>
      </c>
      <c r="J6791" s="15" t="str">
        <f>MID(Tabla1[[#This Row],[HORA]],1,5)</f>
        <v>16:35</v>
      </c>
      <c r="K6791" s="16">
        <f>IF(Tabla1[[#This Row],[FECHA]]=I6792,IF(J6792-J6791&gt;0,(J6792-J6791)*1440,0),0)</f>
        <v>0</v>
      </c>
      <c r="L6791" s="14">
        <f>2+L6532-Datos!$C$8</f>
        <v>10.530000000000001</v>
      </c>
      <c r="M6791" s="13" t="s">
        <v>56045</v>
      </c>
      <c r="N6791" s="1" t="s">
        <v>24447</v>
      </c>
      <c r="O6791" s="1">
        <v>15</v>
      </c>
      <c r="P6791" s="1" t="s">
        <v>20</v>
      </c>
      <c r="Q6791" s="4" t="s">
        <v>21</v>
      </c>
    </row>
    <row r="6792" spans="1:17" ht="22.5" x14ac:dyDescent="0.25">
      <c r="A6792" s="3">
        <v>13582</v>
      </c>
      <c r="B6792" s="1" t="s">
        <v>41794</v>
      </c>
      <c r="C6792" s="1" t="s">
        <v>15</v>
      </c>
      <c r="D6792" s="1" t="s">
        <v>40</v>
      </c>
      <c r="E6792" s="1">
        <v>17605715</v>
      </c>
      <c r="F6792" s="1" t="s">
        <v>41795</v>
      </c>
      <c r="G6792" s="1">
        <v>2235670</v>
      </c>
      <c r="H6792" s="1" t="s">
        <v>41796</v>
      </c>
      <c r="I6792" s="2">
        <v>45068</v>
      </c>
      <c r="J6792" s="15" t="str">
        <f>MID(Tabla1[[#This Row],[HORA]],1,5)</f>
        <v>16:35</v>
      </c>
      <c r="K6792" s="16">
        <f>IF(Tabla1[[#This Row],[FECHA]]=I6793,IF(J6793-J6792&gt;0,(J6793-J6792)*1440,0),0)</f>
        <v>1.0000000000001563</v>
      </c>
      <c r="L6792" s="14">
        <f>2+L6533-Datos!$C$8</f>
        <v>7.68</v>
      </c>
      <c r="M6792" s="13" t="s">
        <v>56045</v>
      </c>
      <c r="N6792" s="1" t="s">
        <v>13816</v>
      </c>
      <c r="O6792" s="1">
        <v>20</v>
      </c>
      <c r="P6792" s="1" t="s">
        <v>1432</v>
      </c>
      <c r="Q6792" s="4" t="s">
        <v>21</v>
      </c>
    </row>
    <row r="6793" spans="1:17" ht="22.5" x14ac:dyDescent="0.25">
      <c r="A6793" s="3">
        <v>2240</v>
      </c>
      <c r="B6793" s="1" t="s">
        <v>6823</v>
      </c>
      <c r="C6793" s="1" t="s">
        <v>15</v>
      </c>
      <c r="D6793" s="1" t="s">
        <v>77</v>
      </c>
      <c r="E6793" s="1">
        <v>40594658</v>
      </c>
      <c r="F6793" s="1" t="s">
        <v>6824</v>
      </c>
      <c r="G6793" s="1">
        <v>2235672</v>
      </c>
      <c r="H6793" s="1" t="s">
        <v>6825</v>
      </c>
      <c r="I6793" s="2">
        <v>45068</v>
      </c>
      <c r="J6793" s="15" t="str">
        <f>MID(Tabla1[[#This Row],[HORA]],1,5)</f>
        <v>16:36</v>
      </c>
      <c r="K6793" s="16">
        <f>IF(Tabla1[[#This Row],[FECHA]]=I6794,IF(J6794-J6793&gt;0,(J6794-J6793)*1440,0),0)</f>
        <v>3.9999999999999858</v>
      </c>
      <c r="L6793" s="14">
        <f>2+L6534-Datos!$C$8</f>
        <v>8.4600000000000009</v>
      </c>
      <c r="M6793" s="13" t="s">
        <v>56046</v>
      </c>
      <c r="N6793" s="1" t="s">
        <v>6826</v>
      </c>
      <c r="O6793" s="1">
        <v>15</v>
      </c>
      <c r="P6793" s="1" t="s">
        <v>1511</v>
      </c>
      <c r="Q6793" s="4" t="s">
        <v>21</v>
      </c>
    </row>
    <row r="6794" spans="1:17" ht="22.5" x14ac:dyDescent="0.25">
      <c r="A6794" s="3">
        <v>7809</v>
      </c>
      <c r="B6794" s="1" t="s">
        <v>24448</v>
      </c>
      <c r="C6794" s="1" t="s">
        <v>15</v>
      </c>
      <c r="D6794" s="1" t="s">
        <v>40</v>
      </c>
      <c r="E6794" s="1">
        <v>43573322</v>
      </c>
      <c r="F6794" s="1" t="s">
        <v>24449</v>
      </c>
      <c r="G6794" s="1">
        <v>40834012</v>
      </c>
      <c r="H6794" s="1" t="s">
        <v>24450</v>
      </c>
      <c r="I6794" s="2">
        <v>45068</v>
      </c>
      <c r="J6794" s="15" t="str">
        <f>MID(Tabla1[[#This Row],[HORA]],1,5)</f>
        <v>16:40</v>
      </c>
      <c r="K6794" s="16">
        <f>IF(Tabla1[[#This Row],[FECHA]]=I6795,IF(J6795-J6794&gt;0,(J6795-J6794)*1440,0),0)</f>
        <v>0.99999999999983658</v>
      </c>
      <c r="L6794" s="14">
        <f>2+L6535-Datos!$C$8</f>
        <v>10.83</v>
      </c>
      <c r="M6794" s="13" t="s">
        <v>56050</v>
      </c>
      <c r="N6794" s="1" t="s">
        <v>24451</v>
      </c>
      <c r="O6794" s="1">
        <v>50</v>
      </c>
      <c r="P6794" s="1" t="s">
        <v>20</v>
      </c>
      <c r="Q6794" s="4" t="s">
        <v>21</v>
      </c>
    </row>
    <row r="6795" spans="1:17" ht="22.5" x14ac:dyDescent="0.25">
      <c r="A6795" s="3">
        <v>13583</v>
      </c>
      <c r="B6795" s="1" t="s">
        <v>41797</v>
      </c>
      <c r="C6795" s="1" t="s">
        <v>15</v>
      </c>
      <c r="D6795" s="1" t="s">
        <v>40</v>
      </c>
      <c r="E6795" s="1">
        <v>16725199</v>
      </c>
      <c r="F6795" s="1" t="s">
        <v>41798</v>
      </c>
      <c r="G6795" s="1">
        <v>2235673</v>
      </c>
      <c r="H6795" s="1" t="s">
        <v>41799</v>
      </c>
      <c r="I6795" s="2">
        <v>45068</v>
      </c>
      <c r="J6795" s="15" t="str">
        <f>MID(Tabla1[[#This Row],[HORA]],1,5)</f>
        <v>16:41</v>
      </c>
      <c r="K6795" s="16">
        <f>IF(Tabla1[[#This Row],[FECHA]]=I6796,IF(J6796-J6795&gt;0,(J6796-J6795)*1440,0),0)</f>
        <v>4.9999999999999822</v>
      </c>
      <c r="L6795" s="14">
        <f>2+L6536-Datos!$C$8</f>
        <v>9.52</v>
      </c>
      <c r="M6795" s="13" t="s">
        <v>56051</v>
      </c>
      <c r="N6795" s="1" t="s">
        <v>41800</v>
      </c>
      <c r="O6795" s="1">
        <v>10</v>
      </c>
      <c r="P6795" s="1" t="s">
        <v>1432</v>
      </c>
      <c r="Q6795" s="4" t="s">
        <v>21</v>
      </c>
    </row>
    <row r="6796" spans="1:17" ht="22.5" x14ac:dyDescent="0.25">
      <c r="A6796" s="3">
        <v>7810</v>
      </c>
      <c r="B6796" s="1" t="s">
        <v>24452</v>
      </c>
      <c r="C6796" s="1" t="s">
        <v>15</v>
      </c>
      <c r="D6796" s="1" t="s">
        <v>1611</v>
      </c>
      <c r="E6796" s="1">
        <v>73440165</v>
      </c>
      <c r="F6796" s="1" t="s">
        <v>24453</v>
      </c>
      <c r="G6796" s="1">
        <v>2235676</v>
      </c>
      <c r="H6796" s="1" t="s">
        <v>24454</v>
      </c>
      <c r="I6796" s="2">
        <v>45068</v>
      </c>
      <c r="J6796" s="15" t="str">
        <f>MID(Tabla1[[#This Row],[HORA]],1,5)</f>
        <v>16:46</v>
      </c>
      <c r="K6796" s="16">
        <f>IF(Tabla1[[#This Row],[FECHA]]=I6797,IF(J6797-J6796&gt;0,(J6797-J6796)*1440,0),0)</f>
        <v>2.0000000000001528</v>
      </c>
      <c r="L6796" s="14">
        <f>2+L6537-Datos!$C$8</f>
        <v>8.120000000000001</v>
      </c>
      <c r="M6796" s="13" t="s">
        <v>56056</v>
      </c>
      <c r="N6796" s="1" t="s">
        <v>24455</v>
      </c>
      <c r="O6796" s="1">
        <v>20</v>
      </c>
      <c r="P6796" s="1" t="s">
        <v>20</v>
      </c>
      <c r="Q6796" s="4" t="s">
        <v>21</v>
      </c>
    </row>
    <row r="6797" spans="1:17" ht="22.5" x14ac:dyDescent="0.25">
      <c r="A6797" s="3">
        <v>2241</v>
      </c>
      <c r="B6797" s="1" t="s">
        <v>6827</v>
      </c>
      <c r="C6797" s="1" t="s">
        <v>15</v>
      </c>
      <c r="D6797" s="1" t="s">
        <v>40</v>
      </c>
      <c r="E6797" s="1">
        <v>16652344</v>
      </c>
      <c r="F6797" s="1" t="s">
        <v>6828</v>
      </c>
      <c r="G6797" s="1">
        <v>2235678</v>
      </c>
      <c r="H6797" s="1" t="s">
        <v>6829</v>
      </c>
      <c r="I6797" s="2">
        <v>45068</v>
      </c>
      <c r="J6797" s="15" t="str">
        <f>MID(Tabla1[[#This Row],[HORA]],1,5)</f>
        <v>16:48</v>
      </c>
      <c r="K6797" s="16">
        <f>IF(Tabla1[[#This Row],[FECHA]]=I6798,IF(J6798-J6797&gt;0,(J6798-J6797)*1440,0),0)</f>
        <v>0</v>
      </c>
      <c r="L6797" s="14">
        <f>2+L6538-Datos!$C$8</f>
        <v>5.86</v>
      </c>
      <c r="M6797" s="13" t="s">
        <v>56058</v>
      </c>
      <c r="N6797" s="1" t="s">
        <v>6830</v>
      </c>
      <c r="O6797" s="1">
        <v>15</v>
      </c>
      <c r="P6797" s="1" t="s">
        <v>1511</v>
      </c>
      <c r="Q6797" s="4" t="s">
        <v>21</v>
      </c>
    </row>
    <row r="6798" spans="1:17" ht="22.5" x14ac:dyDescent="0.25">
      <c r="A6798" s="3">
        <v>13584</v>
      </c>
      <c r="B6798" s="1" t="s">
        <v>41801</v>
      </c>
      <c r="C6798" s="1" t="s">
        <v>15</v>
      </c>
      <c r="D6798" s="1" t="s">
        <v>77</v>
      </c>
      <c r="E6798" s="1">
        <v>3894597</v>
      </c>
      <c r="F6798" s="1" t="s">
        <v>34641</v>
      </c>
      <c r="G6798" s="1">
        <v>2235677</v>
      </c>
      <c r="H6798" s="1" t="s">
        <v>41802</v>
      </c>
      <c r="I6798" s="2">
        <v>45068</v>
      </c>
      <c r="J6798" s="15" t="str">
        <f>MID(Tabla1[[#This Row],[HORA]],1,5)</f>
        <v>16:48</v>
      </c>
      <c r="K6798" s="16">
        <f>IF(Tabla1[[#This Row],[FECHA]]=I6799,IF(J6799-J6798&gt;0,(J6799-J6798)*1440,0),0)</f>
        <v>3.9999999999999858</v>
      </c>
      <c r="L6798" s="14">
        <f>2+L6539-Datos!$C$8</f>
        <v>8.379999999999999</v>
      </c>
      <c r="M6798" s="13" t="s">
        <v>56058</v>
      </c>
      <c r="N6798" s="1" t="s">
        <v>41803</v>
      </c>
      <c r="O6798" s="1">
        <v>15</v>
      </c>
      <c r="P6798" s="1" t="s">
        <v>1432</v>
      </c>
      <c r="Q6798" s="4" t="s">
        <v>21</v>
      </c>
    </row>
    <row r="6799" spans="1:17" ht="22.5" x14ac:dyDescent="0.25">
      <c r="A6799" s="3">
        <v>13585</v>
      </c>
      <c r="B6799" s="1" t="s">
        <v>41804</v>
      </c>
      <c r="C6799" s="1" t="s">
        <v>15</v>
      </c>
      <c r="D6799" s="1" t="s">
        <v>77</v>
      </c>
      <c r="E6799" s="1">
        <v>47815734</v>
      </c>
      <c r="F6799" s="1" t="s">
        <v>41805</v>
      </c>
      <c r="G6799" s="1">
        <v>2235681</v>
      </c>
      <c r="H6799" s="1" t="s">
        <v>41806</v>
      </c>
      <c r="I6799" s="2">
        <v>45068</v>
      </c>
      <c r="J6799" s="15" t="str">
        <f>MID(Tabla1[[#This Row],[HORA]],1,5)</f>
        <v>16:52</v>
      </c>
      <c r="K6799" s="16">
        <f>IF(Tabla1[[#This Row],[FECHA]]=I6800,IF(J6800-J6799&gt;0,(J6800-J6799)*1440,0),0)</f>
        <v>4.9999999999998224</v>
      </c>
      <c r="L6799" s="14">
        <f>2+L6540-Datos!$C$8</f>
        <v>7.41</v>
      </c>
      <c r="M6799" s="13" t="s">
        <v>56062</v>
      </c>
      <c r="N6799" s="1" t="s">
        <v>41807</v>
      </c>
      <c r="O6799" s="1">
        <v>30</v>
      </c>
      <c r="P6799" s="1" t="s">
        <v>1432</v>
      </c>
      <c r="Q6799" s="4" t="s">
        <v>21</v>
      </c>
    </row>
    <row r="6800" spans="1:17" ht="22.5" x14ac:dyDescent="0.25">
      <c r="A6800" s="3">
        <v>13586</v>
      </c>
      <c r="B6800" s="1" t="s">
        <v>41808</v>
      </c>
      <c r="C6800" s="1" t="s">
        <v>15</v>
      </c>
      <c r="D6800" s="1" t="s">
        <v>40</v>
      </c>
      <c r="E6800" s="1">
        <v>71312184</v>
      </c>
      <c r="F6800" s="1" t="s">
        <v>41809</v>
      </c>
      <c r="G6800" s="1">
        <v>42712464</v>
      </c>
      <c r="H6800" s="1" t="s">
        <v>41810</v>
      </c>
      <c r="I6800" s="2">
        <v>45068</v>
      </c>
      <c r="J6800" s="15" t="str">
        <f>MID(Tabla1[[#This Row],[HORA]],1,5)</f>
        <v>16:57</v>
      </c>
      <c r="K6800" s="16">
        <f>IF(Tabla1[[#This Row],[FECHA]]=I6801,IF(J6801-J6800&gt;0,(J6801-J6800)*1440,0),0)</f>
        <v>2.0000000000001528</v>
      </c>
      <c r="L6800" s="14">
        <f>2+L6541-Datos!$C$8</f>
        <v>6.5200000000000005</v>
      </c>
      <c r="M6800" s="13" t="s">
        <v>56067</v>
      </c>
      <c r="N6800" s="1" t="s">
        <v>41811</v>
      </c>
      <c r="O6800" s="1">
        <v>10</v>
      </c>
      <c r="P6800" s="1" t="s">
        <v>1432</v>
      </c>
      <c r="Q6800" s="4" t="s">
        <v>21</v>
      </c>
    </row>
    <row r="6801" spans="1:17" ht="22.5" x14ac:dyDescent="0.25">
      <c r="A6801" s="3">
        <v>7708</v>
      </c>
      <c r="B6801" s="1" t="s">
        <v>24129</v>
      </c>
      <c r="C6801" s="1" t="s">
        <v>15</v>
      </c>
      <c r="D6801" s="1" t="s">
        <v>257</v>
      </c>
      <c r="E6801" s="1">
        <v>41381408</v>
      </c>
      <c r="F6801" s="1" t="s">
        <v>24130</v>
      </c>
      <c r="G6801" s="1">
        <v>71907887</v>
      </c>
      <c r="H6801" s="1" t="s">
        <v>24131</v>
      </c>
      <c r="I6801" s="2">
        <v>45068</v>
      </c>
      <c r="J6801" s="15" t="str">
        <f>MID(Tabla1[[#This Row],[HORA]],1,5)</f>
        <v>16:59</v>
      </c>
      <c r="K6801" s="16">
        <f>IF(Tabla1[[#This Row],[FECHA]]=I6802,IF(J6802-J6801&gt;0,(J6802-J6801)*1440,0),0)</f>
        <v>0</v>
      </c>
      <c r="L6801" s="14">
        <f>2+L6542-Datos!$C$8</f>
        <v>6.5600000000000005</v>
      </c>
      <c r="M6801" s="13" t="s">
        <v>56069</v>
      </c>
      <c r="N6801" s="1" t="s">
        <v>1140</v>
      </c>
      <c r="O6801" s="1">
        <v>30</v>
      </c>
      <c r="P6801" s="1" t="s">
        <v>300</v>
      </c>
      <c r="Q6801" s="4" t="s">
        <v>21</v>
      </c>
    </row>
    <row r="6802" spans="1:17" ht="22.5" x14ac:dyDescent="0.25">
      <c r="A6802" s="3">
        <v>7811</v>
      </c>
      <c r="B6802" s="1" t="s">
        <v>24456</v>
      </c>
      <c r="C6802" s="1" t="s">
        <v>15</v>
      </c>
      <c r="D6802" s="1" t="s">
        <v>33</v>
      </c>
      <c r="E6802" s="1">
        <v>45033585</v>
      </c>
      <c r="F6802" s="1" t="s">
        <v>17011</v>
      </c>
      <c r="G6802" s="1">
        <v>2235686</v>
      </c>
      <c r="H6802" s="1" t="s">
        <v>17012</v>
      </c>
      <c r="I6802" s="2">
        <v>45068</v>
      </c>
      <c r="J6802" s="15" t="str">
        <f>MID(Tabla1[[#This Row],[HORA]],1,5)</f>
        <v>16:59</v>
      </c>
      <c r="K6802" s="16">
        <f>IF(Tabla1[[#This Row],[FECHA]]=I6803,IF(J6803-J6802&gt;0,(J6803-J6802)*1440,0),0)</f>
        <v>0</v>
      </c>
      <c r="L6802" s="14">
        <f>2+L6543-Datos!$C$8</f>
        <v>11.44</v>
      </c>
      <c r="M6802" s="13" t="s">
        <v>56069</v>
      </c>
      <c r="N6802" s="1" t="s">
        <v>14585</v>
      </c>
      <c r="O6802" s="1">
        <v>40</v>
      </c>
      <c r="P6802" s="1" t="s">
        <v>20</v>
      </c>
      <c r="Q6802" s="4" t="s">
        <v>21</v>
      </c>
    </row>
    <row r="6803" spans="1:17" ht="22.5" x14ac:dyDescent="0.25">
      <c r="A6803" s="3">
        <v>13587</v>
      </c>
      <c r="B6803" s="1" t="s">
        <v>41812</v>
      </c>
      <c r="C6803" s="1" t="s">
        <v>15</v>
      </c>
      <c r="D6803" s="1" t="s">
        <v>40</v>
      </c>
      <c r="E6803" s="1">
        <v>18167851</v>
      </c>
      <c r="F6803" s="1" t="s">
        <v>41813</v>
      </c>
      <c r="G6803" s="1">
        <v>70275328</v>
      </c>
      <c r="H6803" s="1" t="s">
        <v>41814</v>
      </c>
      <c r="I6803" s="2">
        <v>45068</v>
      </c>
      <c r="J6803" s="15" t="str">
        <f>MID(Tabla1[[#This Row],[HORA]],1,5)</f>
        <v>16:59</v>
      </c>
      <c r="K6803" s="16">
        <f>IF(Tabla1[[#This Row],[FECHA]]=I6804,IF(J6804-J6803&gt;0,(J6804-J6803)*1440,0),0)</f>
        <v>4.9999999999999822</v>
      </c>
      <c r="L6803" s="14">
        <f>2+L6544-Datos!$C$8</f>
        <v>5.42</v>
      </c>
      <c r="M6803" s="13" t="s">
        <v>56069</v>
      </c>
      <c r="N6803" s="1" t="s">
        <v>1577</v>
      </c>
      <c r="O6803" s="1">
        <v>10</v>
      </c>
      <c r="P6803" s="1" t="s">
        <v>1432</v>
      </c>
      <c r="Q6803" s="4" t="s">
        <v>21</v>
      </c>
    </row>
    <row r="6804" spans="1:17" ht="22.5" x14ac:dyDescent="0.25">
      <c r="A6804" s="3">
        <v>2242</v>
      </c>
      <c r="B6804" s="1" t="s">
        <v>6831</v>
      </c>
      <c r="C6804" s="1" t="s">
        <v>15</v>
      </c>
      <c r="D6804" s="1" t="s">
        <v>40</v>
      </c>
      <c r="E6804" s="1">
        <v>78323488</v>
      </c>
      <c r="F6804" s="1" t="s">
        <v>6832</v>
      </c>
      <c r="G6804" s="1">
        <v>78323488</v>
      </c>
      <c r="H6804" s="1" t="s">
        <v>6832</v>
      </c>
      <c r="I6804" s="2">
        <v>45068</v>
      </c>
      <c r="J6804" s="15" t="str">
        <f>MID(Tabla1[[#This Row],[HORA]],1,5)</f>
        <v>17:04</v>
      </c>
      <c r="K6804" s="16">
        <f>IF(Tabla1[[#This Row],[FECHA]]=I6805,IF(J6805-J6804&gt;0,(J6805-J6804)*1440,0),0)</f>
        <v>0</v>
      </c>
      <c r="L6804" s="14">
        <f>2+L6545-Datos!$C$8</f>
        <v>6.7200000000000006</v>
      </c>
      <c r="M6804" s="13" t="s">
        <v>56074</v>
      </c>
      <c r="N6804" s="1" t="s">
        <v>2178</v>
      </c>
      <c r="O6804" s="1">
        <v>20</v>
      </c>
      <c r="P6804" s="1" t="s">
        <v>1511</v>
      </c>
      <c r="Q6804" s="4" t="s">
        <v>21</v>
      </c>
    </row>
    <row r="6805" spans="1:17" ht="22.5" x14ac:dyDescent="0.25">
      <c r="A6805" s="3">
        <v>17160</v>
      </c>
      <c r="B6805" s="1" t="s">
        <v>51789</v>
      </c>
      <c r="C6805" s="1" t="s">
        <v>15</v>
      </c>
      <c r="D6805" s="1" t="s">
        <v>93</v>
      </c>
      <c r="E6805" s="1">
        <v>20600454545</v>
      </c>
      <c r="F6805" s="1" t="s">
        <v>49703</v>
      </c>
      <c r="G6805" s="1">
        <v>18098196</v>
      </c>
      <c r="H6805" s="1" t="s">
        <v>51790</v>
      </c>
      <c r="I6805" s="2">
        <v>45068</v>
      </c>
      <c r="J6805" s="15" t="str">
        <f>MID(Tabla1[[#This Row],[HORA]],1,5)</f>
        <v>17:04</v>
      </c>
      <c r="K6805" s="16">
        <f>IF(Tabla1[[#This Row],[FECHA]]=I6806,IF(J6806-J6805&gt;0,(J6806-J6805)*1440,0),0)</f>
        <v>0.99999999999983658</v>
      </c>
      <c r="L6805" s="14">
        <f>2+L6546-Datos!$C$8</f>
        <v>5.62</v>
      </c>
      <c r="M6805" s="13" t="s">
        <v>56074</v>
      </c>
      <c r="N6805" s="1" t="s">
        <v>59</v>
      </c>
      <c r="O6805" s="1">
        <v>10</v>
      </c>
      <c r="P6805" s="1" t="s">
        <v>20</v>
      </c>
      <c r="Q6805" s="4" t="s">
        <v>21</v>
      </c>
    </row>
    <row r="6806" spans="1:17" ht="22.5" x14ac:dyDescent="0.25">
      <c r="A6806" s="3">
        <v>17161</v>
      </c>
      <c r="B6806" s="1" t="s">
        <v>51791</v>
      </c>
      <c r="C6806" s="1" t="s">
        <v>15</v>
      </c>
      <c r="D6806" s="1" t="s">
        <v>82</v>
      </c>
      <c r="E6806" s="1">
        <v>20600454545</v>
      </c>
      <c r="F6806" s="1" t="s">
        <v>49703</v>
      </c>
      <c r="G6806" s="1">
        <v>16749732</v>
      </c>
      <c r="H6806" s="1" t="s">
        <v>51792</v>
      </c>
      <c r="I6806" s="2">
        <v>45068</v>
      </c>
      <c r="J6806" s="15" t="str">
        <f>MID(Tabla1[[#This Row],[HORA]],1,5)</f>
        <v>17:05</v>
      </c>
      <c r="K6806" s="16">
        <f>IF(Tabla1[[#This Row],[FECHA]]=I6807,IF(J6807-J6806&gt;0,(J6807-J6806)*1440,0),0)</f>
        <v>1.0000000000001563</v>
      </c>
      <c r="L6806" s="14">
        <f>2+L6547-Datos!$C$8</f>
        <v>6.82</v>
      </c>
      <c r="M6806" s="13" t="s">
        <v>56075</v>
      </c>
      <c r="N6806" s="1" t="s">
        <v>59</v>
      </c>
      <c r="O6806" s="1">
        <v>10</v>
      </c>
      <c r="P6806" s="1" t="s">
        <v>20</v>
      </c>
      <c r="Q6806" s="4" t="s">
        <v>21</v>
      </c>
    </row>
    <row r="6807" spans="1:17" ht="22.5" x14ac:dyDescent="0.25">
      <c r="A6807" s="3">
        <v>17162</v>
      </c>
      <c r="B6807" s="1" t="s">
        <v>51793</v>
      </c>
      <c r="C6807" s="1" t="s">
        <v>15</v>
      </c>
      <c r="D6807" s="1" t="s">
        <v>40</v>
      </c>
      <c r="E6807" s="1">
        <v>20600454545</v>
      </c>
      <c r="F6807" s="1" t="s">
        <v>49703</v>
      </c>
      <c r="G6807" s="1">
        <v>44275596</v>
      </c>
      <c r="H6807" s="1" t="s">
        <v>51794</v>
      </c>
      <c r="I6807" s="2">
        <v>45068</v>
      </c>
      <c r="J6807" s="15" t="str">
        <f>MID(Tabla1[[#This Row],[HORA]],1,5)</f>
        <v>17:06</v>
      </c>
      <c r="K6807" s="16">
        <f>IF(Tabla1[[#This Row],[FECHA]]=I6808,IF(J6808-J6807&gt;0,(J6808-J6807)*1440,0),0)</f>
        <v>0.99999999999999645</v>
      </c>
      <c r="L6807" s="14">
        <f>2+L6548-Datos!$C$8</f>
        <v>8.32</v>
      </c>
      <c r="M6807" s="13" t="s">
        <v>56076</v>
      </c>
      <c r="N6807" s="1" t="s">
        <v>59</v>
      </c>
      <c r="O6807" s="1">
        <v>10</v>
      </c>
      <c r="P6807" s="1" t="s">
        <v>20</v>
      </c>
      <c r="Q6807" s="4" t="s">
        <v>21</v>
      </c>
    </row>
    <row r="6808" spans="1:17" ht="22.5" x14ac:dyDescent="0.25">
      <c r="A6808" s="3">
        <v>13588</v>
      </c>
      <c r="B6808" s="1" t="s">
        <v>41815</v>
      </c>
      <c r="C6808" s="1" t="s">
        <v>15</v>
      </c>
      <c r="D6808" s="1" t="s">
        <v>40</v>
      </c>
      <c r="E6808" s="1">
        <v>17624513</v>
      </c>
      <c r="F6808" s="1" t="s">
        <v>41816</v>
      </c>
      <c r="G6808" s="1">
        <v>2235693</v>
      </c>
      <c r="H6808" s="1" t="s">
        <v>41817</v>
      </c>
      <c r="I6808" s="2">
        <v>45068</v>
      </c>
      <c r="J6808" s="15" t="str">
        <f>MID(Tabla1[[#This Row],[HORA]],1,5)</f>
        <v>17:07</v>
      </c>
      <c r="K6808" s="16">
        <f>IF(Tabla1[[#This Row],[FECHA]]=I6809,IF(J6809-J6808&gt;0,(J6809-J6808)*1440,0),0)</f>
        <v>0</v>
      </c>
      <c r="L6808" s="14">
        <f>2+L6549-Datos!$C$8</f>
        <v>5.67</v>
      </c>
      <c r="M6808" s="13" t="s">
        <v>56077</v>
      </c>
      <c r="N6808" s="1" t="s">
        <v>41818</v>
      </c>
      <c r="O6808" s="1">
        <v>15</v>
      </c>
      <c r="P6808" s="1" t="s">
        <v>1432</v>
      </c>
      <c r="Q6808" s="4" t="s">
        <v>21</v>
      </c>
    </row>
    <row r="6809" spans="1:17" ht="22.5" x14ac:dyDescent="0.25">
      <c r="A6809" s="3">
        <v>17163</v>
      </c>
      <c r="B6809" s="1" t="s">
        <v>51795</v>
      </c>
      <c r="C6809" s="1" t="s">
        <v>15</v>
      </c>
      <c r="D6809" s="1" t="s">
        <v>141</v>
      </c>
      <c r="E6809" s="1">
        <v>20600454545</v>
      </c>
      <c r="F6809" s="1" t="s">
        <v>49703</v>
      </c>
      <c r="G6809" s="1">
        <v>45477080</v>
      </c>
      <c r="H6809" s="1" t="s">
        <v>51796</v>
      </c>
      <c r="I6809" s="2">
        <v>45068</v>
      </c>
      <c r="J6809" s="15" t="str">
        <f>MID(Tabla1[[#This Row],[HORA]],1,5)</f>
        <v>17:07</v>
      </c>
      <c r="K6809" s="16">
        <f>IF(Tabla1[[#This Row],[FECHA]]=I6810,IF(J6810-J6809&gt;0,(J6810-J6809)*1440,0),0)</f>
        <v>1.999999999999833</v>
      </c>
      <c r="L6809" s="14">
        <f>2+L6550-Datos!$C$8</f>
        <v>7.82</v>
      </c>
      <c r="M6809" s="13" t="s">
        <v>56077</v>
      </c>
      <c r="N6809" s="1" t="s">
        <v>59</v>
      </c>
      <c r="O6809" s="1">
        <v>10</v>
      </c>
      <c r="P6809" s="1" t="s">
        <v>20</v>
      </c>
      <c r="Q6809" s="4" t="s">
        <v>21</v>
      </c>
    </row>
    <row r="6810" spans="1:17" ht="22.5" x14ac:dyDescent="0.25">
      <c r="A6810" s="3">
        <v>13589</v>
      </c>
      <c r="B6810" s="1" t="s">
        <v>41819</v>
      </c>
      <c r="C6810" s="1" t="s">
        <v>15</v>
      </c>
      <c r="D6810" s="1" t="s">
        <v>40</v>
      </c>
      <c r="E6810" s="1">
        <v>74308356</v>
      </c>
      <c r="F6810" s="1" t="s">
        <v>41820</v>
      </c>
      <c r="G6810" s="1">
        <v>2235694</v>
      </c>
      <c r="H6810" s="1" t="s">
        <v>41821</v>
      </c>
      <c r="I6810" s="2">
        <v>45068</v>
      </c>
      <c r="J6810" s="15" t="str">
        <f>MID(Tabla1[[#This Row],[HORA]],1,5)</f>
        <v>17:09</v>
      </c>
      <c r="K6810" s="16">
        <f>IF(Tabla1[[#This Row],[FECHA]]=I6811,IF(J6811-J6810&gt;0,(J6811-J6810)*1440,0),0)</f>
        <v>2.0000000000001528</v>
      </c>
      <c r="L6810" s="14">
        <f>2+L6551-Datos!$C$8</f>
        <v>9.52</v>
      </c>
      <c r="M6810" s="13" t="s">
        <v>56079</v>
      </c>
      <c r="N6810" s="1" t="s">
        <v>41822</v>
      </c>
      <c r="O6810" s="1">
        <v>10</v>
      </c>
      <c r="P6810" s="1" t="s">
        <v>1432</v>
      </c>
      <c r="Q6810" s="4" t="s">
        <v>21</v>
      </c>
    </row>
    <row r="6811" spans="1:17" ht="22.5" x14ac:dyDescent="0.25">
      <c r="A6811" s="3">
        <v>2243</v>
      </c>
      <c r="B6811" s="1" t="s">
        <v>6833</v>
      </c>
      <c r="C6811" s="1" t="s">
        <v>15</v>
      </c>
      <c r="D6811" s="1" t="s">
        <v>71</v>
      </c>
      <c r="E6811" s="1">
        <v>16406271</v>
      </c>
      <c r="F6811" s="1" t="s">
        <v>6834</v>
      </c>
      <c r="G6811" s="1">
        <v>2235696</v>
      </c>
      <c r="H6811" s="1" t="s">
        <v>6835</v>
      </c>
      <c r="I6811" s="2">
        <v>45068</v>
      </c>
      <c r="J6811" s="15" t="str">
        <f>MID(Tabla1[[#This Row],[HORA]],1,5)</f>
        <v>17:11</v>
      </c>
      <c r="K6811" s="16">
        <f>IF(Tabla1[[#This Row],[FECHA]]=I6812,IF(J6812-J6811&gt;0,(J6812-J6811)*1440,0),0)</f>
        <v>0</v>
      </c>
      <c r="L6811" s="14">
        <f>2+L6552-Datos!$C$8</f>
        <v>6.68</v>
      </c>
      <c r="M6811" s="13" t="s">
        <v>56081</v>
      </c>
      <c r="N6811" s="1" t="s">
        <v>6836</v>
      </c>
      <c r="O6811" s="1">
        <v>25</v>
      </c>
      <c r="P6811" s="1" t="s">
        <v>1511</v>
      </c>
      <c r="Q6811" s="4" t="s">
        <v>21</v>
      </c>
    </row>
    <row r="6812" spans="1:17" ht="22.5" x14ac:dyDescent="0.25">
      <c r="A6812" s="3">
        <v>7812</v>
      </c>
      <c r="B6812" s="1" t="s">
        <v>24457</v>
      </c>
      <c r="C6812" s="1" t="s">
        <v>15</v>
      </c>
      <c r="D6812" s="1" t="s">
        <v>71</v>
      </c>
      <c r="E6812" s="1">
        <v>16713056</v>
      </c>
      <c r="F6812" s="1" t="s">
        <v>24458</v>
      </c>
      <c r="G6812" s="1">
        <v>2235697</v>
      </c>
      <c r="H6812" s="1" t="s">
        <v>24459</v>
      </c>
      <c r="I6812" s="2">
        <v>45068</v>
      </c>
      <c r="J6812" s="15" t="str">
        <f>MID(Tabla1[[#This Row],[HORA]],1,5)</f>
        <v>17:11</v>
      </c>
      <c r="K6812" s="16">
        <f>IF(Tabla1[[#This Row],[FECHA]]=I6813,IF(J6813-J6812&gt;0,(J6813-J6812)*1440,0),0)</f>
        <v>6.9999999999999751</v>
      </c>
      <c r="L6812" s="14">
        <f>2+L6553-Datos!$C$8</f>
        <v>7.62</v>
      </c>
      <c r="M6812" s="13" t="s">
        <v>56081</v>
      </c>
      <c r="N6812" s="1" t="s">
        <v>24460</v>
      </c>
      <c r="O6812" s="1">
        <v>20</v>
      </c>
      <c r="P6812" s="1" t="s">
        <v>20</v>
      </c>
      <c r="Q6812" s="4" t="s">
        <v>21</v>
      </c>
    </row>
    <row r="6813" spans="1:17" ht="22.5" x14ac:dyDescent="0.25">
      <c r="A6813" s="3">
        <v>7813</v>
      </c>
      <c r="B6813" s="1" t="s">
        <v>24461</v>
      </c>
      <c r="C6813" s="1" t="s">
        <v>15</v>
      </c>
      <c r="D6813" s="1" t="s">
        <v>463</v>
      </c>
      <c r="E6813" s="1">
        <v>73234535</v>
      </c>
      <c r="F6813" s="1" t="s">
        <v>24462</v>
      </c>
      <c r="G6813" s="1">
        <v>2235699</v>
      </c>
      <c r="H6813" s="1" t="s">
        <v>24463</v>
      </c>
      <c r="I6813" s="2">
        <v>45068</v>
      </c>
      <c r="J6813" s="15" t="str">
        <f>MID(Tabla1[[#This Row],[HORA]],1,5)</f>
        <v>17:18</v>
      </c>
      <c r="K6813" s="16">
        <f>IF(Tabla1[[#This Row],[FECHA]]=I6814,IF(J6814-J6813&gt;0,(J6814-J6813)*1440,0),0)</f>
        <v>0</v>
      </c>
      <c r="L6813" s="14">
        <f>2+L6554-Datos!$C$8</f>
        <v>7.8599999999999994</v>
      </c>
      <c r="M6813" s="13" t="s">
        <v>56088</v>
      </c>
      <c r="N6813" s="1" t="s">
        <v>59</v>
      </c>
      <c r="O6813" s="1">
        <v>10</v>
      </c>
      <c r="P6813" s="1" t="s">
        <v>20</v>
      </c>
      <c r="Q6813" s="4" t="s">
        <v>21</v>
      </c>
    </row>
    <row r="6814" spans="1:17" ht="22.5" x14ac:dyDescent="0.25">
      <c r="A6814" s="3">
        <v>13590</v>
      </c>
      <c r="B6814" s="1" t="s">
        <v>41823</v>
      </c>
      <c r="C6814" s="1" t="s">
        <v>15</v>
      </c>
      <c r="D6814" s="1" t="s">
        <v>71</v>
      </c>
      <c r="E6814" s="1">
        <v>16682801</v>
      </c>
      <c r="F6814" s="1" t="s">
        <v>41824</v>
      </c>
      <c r="G6814" s="1">
        <v>29688992</v>
      </c>
      <c r="H6814" s="1" t="s">
        <v>41825</v>
      </c>
      <c r="I6814" s="2">
        <v>45068</v>
      </c>
      <c r="J6814" s="15" t="str">
        <f>MID(Tabla1[[#This Row],[HORA]],1,5)</f>
        <v>17:18</v>
      </c>
      <c r="K6814" s="16">
        <f>IF(Tabla1[[#This Row],[FECHA]]=I6815,IF(J6815-J6814&gt;0,(J6815-J6814)*1440,0),0)</f>
        <v>1.9999999999999929</v>
      </c>
      <c r="L6814" s="14">
        <f>2+L6555-Datos!$C$8</f>
        <v>5.53</v>
      </c>
      <c r="M6814" s="13" t="s">
        <v>56088</v>
      </c>
      <c r="N6814" s="1" t="s">
        <v>41826</v>
      </c>
      <c r="O6814" s="1">
        <v>20</v>
      </c>
      <c r="P6814" s="1" t="s">
        <v>1432</v>
      </c>
      <c r="Q6814" s="4" t="s">
        <v>21</v>
      </c>
    </row>
    <row r="6815" spans="1:17" ht="22.5" x14ac:dyDescent="0.25">
      <c r="A6815" s="3">
        <v>13591</v>
      </c>
      <c r="B6815" s="1" t="s">
        <v>41827</v>
      </c>
      <c r="C6815" s="1" t="s">
        <v>15</v>
      </c>
      <c r="D6815" s="1" t="s">
        <v>228</v>
      </c>
      <c r="E6815" s="1">
        <v>16775189</v>
      </c>
      <c r="F6815" s="1" t="s">
        <v>9060</v>
      </c>
      <c r="G6815" s="1">
        <v>2235700</v>
      </c>
      <c r="H6815" s="1" t="s">
        <v>41828</v>
      </c>
      <c r="I6815" s="2">
        <v>45068</v>
      </c>
      <c r="J6815" s="15" t="str">
        <f>MID(Tabla1[[#This Row],[HORA]],1,5)</f>
        <v>17:20</v>
      </c>
      <c r="K6815" s="16">
        <f>IF(Tabla1[[#This Row],[FECHA]]=I6816,IF(J6816-J6815&gt;0,(J6816-J6815)*1440,0),0)</f>
        <v>12.000000000000117</v>
      </c>
      <c r="L6815" s="14">
        <f>2+L6556-Datos!$C$8</f>
        <v>6.7700000000000005</v>
      </c>
      <c r="M6815" s="13" t="s">
        <v>56090</v>
      </c>
      <c r="N6815" s="1" t="s">
        <v>41829</v>
      </c>
      <c r="O6815" s="1">
        <v>15</v>
      </c>
      <c r="P6815" s="1" t="s">
        <v>1432</v>
      </c>
      <c r="Q6815" s="4" t="s">
        <v>21</v>
      </c>
    </row>
    <row r="6816" spans="1:17" ht="22.5" x14ac:dyDescent="0.25">
      <c r="A6816" s="3">
        <v>17164</v>
      </c>
      <c r="B6816" s="1" t="s">
        <v>51797</v>
      </c>
      <c r="C6816" s="1" t="s">
        <v>15</v>
      </c>
      <c r="D6816" s="1" t="s">
        <v>40</v>
      </c>
      <c r="E6816" s="1">
        <v>20610293931</v>
      </c>
      <c r="F6816" s="1" t="s">
        <v>51798</v>
      </c>
      <c r="G6816" s="1">
        <v>2235703</v>
      </c>
      <c r="H6816" s="1" t="s">
        <v>51799</v>
      </c>
      <c r="I6816" s="2">
        <v>45068</v>
      </c>
      <c r="J6816" s="15" t="str">
        <f>MID(Tabla1[[#This Row],[HORA]],1,5)</f>
        <v>17:32</v>
      </c>
      <c r="K6816" s="16">
        <f>IF(Tabla1[[#This Row],[FECHA]]=I6817,IF(J6817-J6816&gt;0,(J6817-J6816)*1440,0),0)</f>
        <v>0</v>
      </c>
      <c r="L6816" s="14">
        <f>2+L6557-Datos!$C$8</f>
        <v>6.4600000000000009</v>
      </c>
      <c r="M6816" s="13" t="s">
        <v>56102</v>
      </c>
      <c r="N6816" s="1" t="s">
        <v>51800</v>
      </c>
      <c r="O6816" s="1">
        <v>15</v>
      </c>
      <c r="P6816" s="1" t="s">
        <v>20</v>
      </c>
      <c r="Q6816" s="4" t="s">
        <v>21</v>
      </c>
    </row>
    <row r="6817" spans="1:17" ht="22.5" x14ac:dyDescent="0.25">
      <c r="A6817" s="3">
        <v>18359</v>
      </c>
      <c r="B6817" s="1" t="s">
        <v>54769</v>
      </c>
      <c r="C6817" s="1" t="s">
        <v>15</v>
      </c>
      <c r="D6817" s="1" t="s">
        <v>40</v>
      </c>
      <c r="E6817" s="1">
        <v>20608989316</v>
      </c>
      <c r="F6817" s="1" t="s">
        <v>54686</v>
      </c>
      <c r="G6817" s="1">
        <v>2235706</v>
      </c>
      <c r="H6817" s="1" t="s">
        <v>54770</v>
      </c>
      <c r="I6817" s="2">
        <v>45068</v>
      </c>
      <c r="J6817" s="15" t="str">
        <f>MID(Tabla1[[#This Row],[HORA]],1,5)</f>
        <v>17:32</v>
      </c>
      <c r="K6817" s="16">
        <f>IF(Tabla1[[#This Row],[FECHA]]=I6818,IF(J6818-J6817&gt;0,(J6818-J6817)*1440,0),0)</f>
        <v>2.9999999999998295</v>
      </c>
      <c r="L6817" s="14">
        <f>2+L6558-Datos!$C$8</f>
        <v>7.84</v>
      </c>
      <c r="M6817" s="13" t="s">
        <v>56102</v>
      </c>
      <c r="N6817" s="1" t="s">
        <v>41829</v>
      </c>
      <c r="O6817" s="1">
        <v>20</v>
      </c>
      <c r="P6817" s="1" t="s">
        <v>1432</v>
      </c>
      <c r="Q6817" s="4" t="s">
        <v>21</v>
      </c>
    </row>
    <row r="6818" spans="1:17" ht="22.5" x14ac:dyDescent="0.25">
      <c r="A6818" s="3">
        <v>2244</v>
      </c>
      <c r="B6818" s="1" t="s">
        <v>6837</v>
      </c>
      <c r="C6818" s="1" t="s">
        <v>15</v>
      </c>
      <c r="D6818" s="1" t="s">
        <v>40</v>
      </c>
      <c r="E6818" s="1">
        <v>16590048</v>
      </c>
      <c r="F6818" s="1" t="s">
        <v>6838</v>
      </c>
      <c r="G6818" s="1">
        <v>2235708</v>
      </c>
      <c r="H6818" s="1" t="s">
        <v>6839</v>
      </c>
      <c r="I6818" s="2">
        <v>45068</v>
      </c>
      <c r="J6818" s="15" t="str">
        <f>MID(Tabla1[[#This Row],[HORA]],1,5)</f>
        <v>17:35</v>
      </c>
      <c r="K6818" s="16">
        <f>IF(Tabla1[[#This Row],[FECHA]]=I6819,IF(J6819-J6818&gt;0,(J6819-J6818)*1440,0),0)</f>
        <v>2.0000000000001528</v>
      </c>
      <c r="L6818" s="14">
        <f>2+L6559-Datos!$C$8</f>
        <v>7.7800000000000011</v>
      </c>
      <c r="M6818" s="13" t="s">
        <v>56105</v>
      </c>
      <c r="N6818" s="1" t="s">
        <v>6840</v>
      </c>
      <c r="O6818" s="1">
        <v>10</v>
      </c>
      <c r="P6818" s="1" t="s">
        <v>1511</v>
      </c>
      <c r="Q6818" s="4" t="s">
        <v>21</v>
      </c>
    </row>
    <row r="6819" spans="1:17" ht="22.5" x14ac:dyDescent="0.25">
      <c r="A6819" s="3">
        <v>7814</v>
      </c>
      <c r="B6819" s="1" t="s">
        <v>24464</v>
      </c>
      <c r="C6819" s="1" t="s">
        <v>15</v>
      </c>
      <c r="D6819" s="1" t="s">
        <v>77</v>
      </c>
      <c r="E6819" s="1">
        <v>16645531</v>
      </c>
      <c r="F6819" s="1" t="s">
        <v>24465</v>
      </c>
      <c r="G6819" s="1">
        <v>2235711</v>
      </c>
      <c r="H6819" s="1" t="s">
        <v>24466</v>
      </c>
      <c r="I6819" s="2">
        <v>45068</v>
      </c>
      <c r="J6819" s="15" t="str">
        <f>MID(Tabla1[[#This Row],[HORA]],1,5)</f>
        <v>17:37</v>
      </c>
      <c r="K6819" s="16">
        <f>IF(Tabla1[[#This Row],[FECHA]]=I6820,IF(J6820-J6819&gt;0,(J6820-J6819)*1440,0),0)</f>
        <v>0.99999999999983658</v>
      </c>
      <c r="L6819" s="14">
        <f>2+L6560-Datos!$C$8</f>
        <v>7.68</v>
      </c>
      <c r="M6819" s="13" t="s">
        <v>56107</v>
      </c>
      <c r="N6819" s="1" t="s">
        <v>24467</v>
      </c>
      <c r="O6819" s="1">
        <v>40</v>
      </c>
      <c r="P6819" s="1" t="s">
        <v>20</v>
      </c>
      <c r="Q6819" s="4" t="s">
        <v>21</v>
      </c>
    </row>
    <row r="6820" spans="1:17" ht="22.5" x14ac:dyDescent="0.25">
      <c r="A6820" s="3">
        <v>18360</v>
      </c>
      <c r="B6820" s="1" t="s">
        <v>54771</v>
      </c>
      <c r="C6820" s="1" t="s">
        <v>15</v>
      </c>
      <c r="D6820" s="1" t="s">
        <v>82</v>
      </c>
      <c r="E6820" s="1">
        <v>20554911511</v>
      </c>
      <c r="F6820" s="1" t="s">
        <v>48411</v>
      </c>
      <c r="G6820" s="1">
        <v>2235712</v>
      </c>
      <c r="H6820" s="1" t="s">
        <v>54772</v>
      </c>
      <c r="I6820" s="2">
        <v>45068</v>
      </c>
      <c r="J6820" s="15" t="str">
        <f>MID(Tabla1[[#This Row],[HORA]],1,5)</f>
        <v>17:38</v>
      </c>
      <c r="K6820" s="16">
        <f>IF(Tabla1[[#This Row],[FECHA]]=I6821,IF(J6821-J6820&gt;0,(J6821-J6820)*1440,0),0)</f>
        <v>3.0000000000001492</v>
      </c>
      <c r="L6820" s="14">
        <f>2+L6561-Datos!$C$8</f>
        <v>5.3900000000000006</v>
      </c>
      <c r="M6820" s="13" t="s">
        <v>56108</v>
      </c>
      <c r="N6820" s="1" t="s">
        <v>54773</v>
      </c>
      <c r="O6820" s="1">
        <v>15</v>
      </c>
      <c r="P6820" s="1" t="s">
        <v>1432</v>
      </c>
      <c r="Q6820" s="4" t="s">
        <v>21</v>
      </c>
    </row>
    <row r="6821" spans="1:17" ht="22.5" x14ac:dyDescent="0.25">
      <c r="A6821" s="3">
        <v>13592</v>
      </c>
      <c r="B6821" s="1" t="s">
        <v>41830</v>
      </c>
      <c r="C6821" s="1" t="s">
        <v>15</v>
      </c>
      <c r="D6821" s="1" t="s">
        <v>33</v>
      </c>
      <c r="E6821" s="1">
        <v>43609006</v>
      </c>
      <c r="F6821" s="1" t="s">
        <v>41831</v>
      </c>
      <c r="G6821" s="1">
        <v>43609006</v>
      </c>
      <c r="H6821" s="1" t="s">
        <v>41831</v>
      </c>
      <c r="I6821" s="2">
        <v>45068</v>
      </c>
      <c r="J6821" s="15" t="str">
        <f>MID(Tabla1[[#This Row],[HORA]],1,5)</f>
        <v>17:41</v>
      </c>
      <c r="K6821" s="16">
        <f>IF(Tabla1[[#This Row],[FECHA]]=I6822,IF(J6822-J6821&gt;0,(J6822-J6821)*1440,0),0)</f>
        <v>0.99999999999983658</v>
      </c>
      <c r="L6821" s="14">
        <f>2+L6562-Datos!$C$8</f>
        <v>6.68</v>
      </c>
      <c r="M6821" s="13" t="s">
        <v>56111</v>
      </c>
      <c r="N6821" s="1" t="s">
        <v>41832</v>
      </c>
      <c r="O6821" s="1">
        <v>20</v>
      </c>
      <c r="P6821" s="1" t="s">
        <v>1432</v>
      </c>
      <c r="Q6821" s="4" t="s">
        <v>21</v>
      </c>
    </row>
    <row r="6822" spans="1:17" ht="22.5" x14ac:dyDescent="0.25">
      <c r="A6822" s="3">
        <v>2245</v>
      </c>
      <c r="B6822" s="1" t="s">
        <v>6841</v>
      </c>
      <c r="C6822" s="1" t="s">
        <v>15</v>
      </c>
      <c r="D6822" s="1" t="s">
        <v>40</v>
      </c>
      <c r="E6822" s="1">
        <v>71584434</v>
      </c>
      <c r="F6822" s="1" t="s">
        <v>6842</v>
      </c>
      <c r="G6822" s="1">
        <v>2235714</v>
      </c>
      <c r="H6822" s="1" t="s">
        <v>6843</v>
      </c>
      <c r="I6822" s="2">
        <v>45068</v>
      </c>
      <c r="J6822" s="15" t="str">
        <f>MID(Tabla1[[#This Row],[HORA]],1,5)</f>
        <v>17:42</v>
      </c>
      <c r="K6822" s="16">
        <f>IF(Tabla1[[#This Row],[FECHA]]=I6823,IF(J6823-J6822&gt;0,(J6823-J6822)*1440,0),0)</f>
        <v>0</v>
      </c>
      <c r="L6822" s="14">
        <f>2+L6563-Datos!$C$8</f>
        <v>5.69</v>
      </c>
      <c r="M6822" s="13" t="s">
        <v>56112</v>
      </c>
      <c r="N6822" s="1" t="s">
        <v>6844</v>
      </c>
      <c r="O6822" s="1">
        <v>20</v>
      </c>
      <c r="P6822" s="1" t="s">
        <v>1511</v>
      </c>
      <c r="Q6822" s="4" t="s">
        <v>21</v>
      </c>
    </row>
    <row r="6823" spans="1:17" ht="22.5" x14ac:dyDescent="0.25">
      <c r="A6823" s="3">
        <v>7815</v>
      </c>
      <c r="B6823" s="1" t="s">
        <v>24468</v>
      </c>
      <c r="C6823" s="1" t="s">
        <v>15</v>
      </c>
      <c r="D6823" s="1" t="s">
        <v>228</v>
      </c>
      <c r="E6823" s="1">
        <v>74295867</v>
      </c>
      <c r="F6823" s="1" t="s">
        <v>24469</v>
      </c>
      <c r="G6823" s="1">
        <v>2235713</v>
      </c>
      <c r="H6823" s="1" t="s">
        <v>24470</v>
      </c>
      <c r="I6823" s="2">
        <v>45068</v>
      </c>
      <c r="J6823" s="15" t="str">
        <f>MID(Tabla1[[#This Row],[HORA]],1,5)</f>
        <v>17:42</v>
      </c>
      <c r="K6823" s="16">
        <f>IF(Tabla1[[#This Row],[FECHA]]=I6824,IF(J6824-J6823&gt;0,(J6824-J6823)*1440,0),0)</f>
        <v>0</v>
      </c>
      <c r="L6823" s="14">
        <f>2+L6564-Datos!$C$8</f>
        <v>8.6999999999999993</v>
      </c>
      <c r="M6823" s="13" t="s">
        <v>56112</v>
      </c>
      <c r="N6823" s="1" t="s">
        <v>24471</v>
      </c>
      <c r="O6823" s="1">
        <v>30</v>
      </c>
      <c r="P6823" s="1" t="s">
        <v>20</v>
      </c>
      <c r="Q6823" s="4" t="s">
        <v>21</v>
      </c>
    </row>
    <row r="6824" spans="1:17" ht="22.5" x14ac:dyDescent="0.25">
      <c r="A6824" s="3">
        <v>13593</v>
      </c>
      <c r="B6824" s="1" t="s">
        <v>41833</v>
      </c>
      <c r="C6824" s="1" t="s">
        <v>15</v>
      </c>
      <c r="D6824" s="1" t="s">
        <v>40</v>
      </c>
      <c r="E6824" s="1">
        <v>44255176</v>
      </c>
      <c r="F6824" s="1" t="s">
        <v>41834</v>
      </c>
      <c r="G6824" s="1">
        <v>76257041</v>
      </c>
      <c r="H6824" s="1" t="s">
        <v>41835</v>
      </c>
      <c r="I6824" s="2">
        <v>45068</v>
      </c>
      <c r="J6824" s="15" t="str">
        <f>MID(Tabla1[[#This Row],[HORA]],1,5)</f>
        <v>17:42</v>
      </c>
      <c r="K6824" s="16">
        <f>IF(Tabla1[[#This Row],[FECHA]]=I6825,IF(J6825-J6824&gt;0,(J6825-J6824)*1440,0),0)</f>
        <v>3.0000000000001492</v>
      </c>
      <c r="L6824" s="14">
        <f>2+L6565-Datos!$C$8</f>
        <v>10.760000000000002</v>
      </c>
      <c r="M6824" s="13" t="s">
        <v>56112</v>
      </c>
      <c r="N6824" s="1" t="s">
        <v>41836</v>
      </c>
      <c r="O6824" s="1">
        <v>10</v>
      </c>
      <c r="P6824" s="1" t="s">
        <v>1432</v>
      </c>
      <c r="Q6824" s="4" t="s">
        <v>21</v>
      </c>
    </row>
    <row r="6825" spans="1:17" ht="22.5" x14ac:dyDescent="0.25">
      <c r="A6825" s="3">
        <v>13594</v>
      </c>
      <c r="B6825" s="1" t="s">
        <v>41837</v>
      </c>
      <c r="C6825" s="1" t="s">
        <v>15</v>
      </c>
      <c r="D6825" s="1" t="s">
        <v>141</v>
      </c>
      <c r="E6825" s="1">
        <v>46901611</v>
      </c>
      <c r="F6825" s="1" t="s">
        <v>41838</v>
      </c>
      <c r="G6825" s="1">
        <v>48809165</v>
      </c>
      <c r="H6825" s="1" t="s">
        <v>41839</v>
      </c>
      <c r="I6825" s="2">
        <v>45068</v>
      </c>
      <c r="J6825" s="15" t="str">
        <f>MID(Tabla1[[#This Row],[HORA]],1,5)</f>
        <v>17:45</v>
      </c>
      <c r="K6825" s="16">
        <f>IF(Tabla1[[#This Row],[FECHA]]=I6826,IF(J6826-J6825&gt;0,(J6826-J6825)*1440,0),0)</f>
        <v>0.99999999999983658</v>
      </c>
      <c r="L6825" s="14">
        <f>2+L6566-Datos!$C$8</f>
        <v>6.6300000000000008</v>
      </c>
      <c r="M6825" s="13" t="s">
        <v>56115</v>
      </c>
      <c r="N6825" s="1" t="s">
        <v>41840</v>
      </c>
      <c r="O6825" s="1">
        <v>10</v>
      </c>
      <c r="P6825" s="1" t="s">
        <v>1432</v>
      </c>
      <c r="Q6825" s="4" t="s">
        <v>21</v>
      </c>
    </row>
    <row r="6826" spans="1:17" ht="22.5" x14ac:dyDescent="0.25">
      <c r="A6826" s="3">
        <v>7816</v>
      </c>
      <c r="B6826" s="1" t="s">
        <v>24472</v>
      </c>
      <c r="C6826" s="1" t="s">
        <v>15</v>
      </c>
      <c r="D6826" s="1" t="s">
        <v>33</v>
      </c>
      <c r="E6826" s="1">
        <v>70157170</v>
      </c>
      <c r="F6826" s="1" t="s">
        <v>24473</v>
      </c>
      <c r="G6826" s="1">
        <v>2839507</v>
      </c>
      <c r="H6826" s="1" t="s">
        <v>24474</v>
      </c>
      <c r="I6826" s="2">
        <v>45068</v>
      </c>
      <c r="J6826" s="15" t="str">
        <f>MID(Tabla1[[#This Row],[HORA]],1,5)</f>
        <v>17:46</v>
      </c>
      <c r="K6826" s="16">
        <f>IF(Tabla1[[#This Row],[FECHA]]=I6827,IF(J6827-J6826&gt;0,(J6827-J6826)*1440,0),0)</f>
        <v>2.0000000000001528</v>
      </c>
      <c r="L6826" s="14">
        <f>2+L6567-Datos!$C$8</f>
        <v>6.44</v>
      </c>
      <c r="M6826" s="13" t="s">
        <v>56116</v>
      </c>
      <c r="N6826" s="1" t="s">
        <v>24475</v>
      </c>
      <c r="O6826" s="1">
        <v>40</v>
      </c>
      <c r="P6826" s="1" t="s">
        <v>20</v>
      </c>
      <c r="Q6826" s="4" t="s">
        <v>21</v>
      </c>
    </row>
    <row r="6827" spans="1:17" ht="22.5" x14ac:dyDescent="0.25">
      <c r="A6827" s="3">
        <v>7817</v>
      </c>
      <c r="B6827" s="1" t="s">
        <v>24476</v>
      </c>
      <c r="C6827" s="1" t="s">
        <v>15</v>
      </c>
      <c r="D6827" s="1" t="s">
        <v>61</v>
      </c>
      <c r="E6827" s="1">
        <v>1928280</v>
      </c>
      <c r="F6827" s="1" t="s">
        <v>24477</v>
      </c>
      <c r="G6827" s="1">
        <v>2235718</v>
      </c>
      <c r="H6827" s="1" t="s">
        <v>24478</v>
      </c>
      <c r="I6827" s="2">
        <v>45068</v>
      </c>
      <c r="J6827" s="15" t="str">
        <f>MID(Tabla1[[#This Row],[HORA]],1,5)</f>
        <v>17:48</v>
      </c>
      <c r="K6827" s="16">
        <f>IF(Tabla1[[#This Row],[FECHA]]=I6828,IF(J6828-J6827&gt;0,(J6828-J6827)*1440,0),0)</f>
        <v>0.99999999999999645</v>
      </c>
      <c r="L6827" s="14">
        <f>2+L6568-Datos!$C$8</f>
        <v>8.5300000000000011</v>
      </c>
      <c r="M6827" s="13" t="s">
        <v>56118</v>
      </c>
      <c r="N6827" s="1" t="s">
        <v>24479</v>
      </c>
      <c r="O6827" s="1">
        <v>15</v>
      </c>
      <c r="P6827" s="1" t="s">
        <v>20</v>
      </c>
      <c r="Q6827" s="4" t="s">
        <v>21</v>
      </c>
    </row>
    <row r="6828" spans="1:17" ht="22.5" x14ac:dyDescent="0.25">
      <c r="A6828" s="3">
        <v>7818</v>
      </c>
      <c r="B6828" s="1" t="s">
        <v>24480</v>
      </c>
      <c r="C6828" s="1" t="s">
        <v>15</v>
      </c>
      <c r="D6828" s="1" t="s">
        <v>40</v>
      </c>
      <c r="E6828" s="1">
        <v>1928280</v>
      </c>
      <c r="F6828" s="1" t="s">
        <v>24477</v>
      </c>
      <c r="G6828" s="1">
        <v>2235719</v>
      </c>
      <c r="H6828" s="1" t="s">
        <v>24481</v>
      </c>
      <c r="I6828" s="2">
        <v>45068</v>
      </c>
      <c r="J6828" s="15" t="str">
        <f>MID(Tabla1[[#This Row],[HORA]],1,5)</f>
        <v>17:49</v>
      </c>
      <c r="K6828" s="16">
        <f>IF(Tabla1[[#This Row],[FECHA]]=I6829,IF(J6829-J6828&gt;0,(J6829-J6828)*1440,0),0)</f>
        <v>4.9999999999998224</v>
      </c>
      <c r="L6828" s="14">
        <f>2+L6569-Datos!$C$8</f>
        <v>5.87</v>
      </c>
      <c r="M6828" s="13" t="s">
        <v>56119</v>
      </c>
      <c r="N6828" s="1" t="s">
        <v>24482</v>
      </c>
      <c r="O6828" s="1">
        <v>15</v>
      </c>
      <c r="P6828" s="1" t="s">
        <v>20</v>
      </c>
      <c r="Q6828" s="4" t="s">
        <v>21</v>
      </c>
    </row>
    <row r="6829" spans="1:17" ht="22.5" x14ac:dyDescent="0.25">
      <c r="A6829" s="3">
        <v>2246</v>
      </c>
      <c r="B6829" s="1" t="s">
        <v>6845</v>
      </c>
      <c r="C6829" s="1" t="s">
        <v>15</v>
      </c>
      <c r="D6829" s="1" t="s">
        <v>40</v>
      </c>
      <c r="E6829" s="1">
        <v>45383047</v>
      </c>
      <c r="F6829" s="1" t="s">
        <v>6846</v>
      </c>
      <c r="G6829" s="1">
        <v>2235721</v>
      </c>
      <c r="H6829" s="1" t="s">
        <v>6847</v>
      </c>
      <c r="I6829" s="2">
        <v>45068</v>
      </c>
      <c r="J6829" s="15" t="str">
        <f>MID(Tabla1[[#This Row],[HORA]],1,5)</f>
        <v>17:54</v>
      </c>
      <c r="K6829" s="16">
        <f>IF(Tabla1[[#This Row],[FECHA]]=I6830,IF(J6830-J6829&gt;0,(J6830-J6829)*1440,0),0)</f>
        <v>1.0000000000001563</v>
      </c>
      <c r="L6829" s="14">
        <f>2+L6570-Datos!$C$8</f>
        <v>7.6000000000000005</v>
      </c>
      <c r="M6829" s="13" t="s">
        <v>56124</v>
      </c>
      <c r="N6829" s="1" t="s">
        <v>6848</v>
      </c>
      <c r="O6829" s="1">
        <v>20</v>
      </c>
      <c r="P6829" s="1" t="s">
        <v>1511</v>
      </c>
      <c r="Q6829" s="4" t="s">
        <v>21</v>
      </c>
    </row>
    <row r="6830" spans="1:17" ht="22.5" x14ac:dyDescent="0.25">
      <c r="A6830" s="3">
        <v>13595</v>
      </c>
      <c r="B6830" s="1" t="s">
        <v>41841</v>
      </c>
      <c r="C6830" s="1" t="s">
        <v>15</v>
      </c>
      <c r="D6830" s="1" t="s">
        <v>71</v>
      </c>
      <c r="E6830" s="1">
        <v>74416817</v>
      </c>
      <c r="F6830" s="1" t="s">
        <v>41842</v>
      </c>
      <c r="G6830" s="1">
        <v>43085466</v>
      </c>
      <c r="H6830" s="1" t="s">
        <v>41843</v>
      </c>
      <c r="I6830" s="2">
        <v>45068</v>
      </c>
      <c r="J6830" s="15" t="str">
        <f>MID(Tabla1[[#This Row],[HORA]],1,5)</f>
        <v>17:55</v>
      </c>
      <c r="K6830" s="16">
        <f>IF(Tabla1[[#This Row],[FECHA]]=I6831,IF(J6831-J6830&gt;0,(J6831-J6830)*1440,0),0)</f>
        <v>0</v>
      </c>
      <c r="L6830" s="14">
        <f>2+L6571-Datos!$C$8</f>
        <v>9.4600000000000009</v>
      </c>
      <c r="M6830" s="13" t="s">
        <v>56125</v>
      </c>
      <c r="N6830" s="1" t="s">
        <v>1577</v>
      </c>
      <c r="O6830" s="1">
        <v>10</v>
      </c>
      <c r="P6830" s="1" t="s">
        <v>1432</v>
      </c>
      <c r="Q6830" s="4" t="s">
        <v>21</v>
      </c>
    </row>
    <row r="6831" spans="1:17" ht="22.5" x14ac:dyDescent="0.25">
      <c r="A6831" s="3">
        <v>17165</v>
      </c>
      <c r="B6831" s="1" t="s">
        <v>51801</v>
      </c>
      <c r="C6831" s="1" t="s">
        <v>15</v>
      </c>
      <c r="D6831" s="1" t="s">
        <v>40</v>
      </c>
      <c r="E6831" s="1">
        <v>20480386974</v>
      </c>
      <c r="F6831" s="1" t="s">
        <v>48248</v>
      </c>
      <c r="G6831" s="1">
        <v>46257002</v>
      </c>
      <c r="H6831" s="1" t="s">
        <v>51283</v>
      </c>
      <c r="I6831" s="2">
        <v>45068</v>
      </c>
      <c r="J6831" s="15" t="str">
        <f>MID(Tabla1[[#This Row],[HORA]],1,5)</f>
        <v>17:55</v>
      </c>
      <c r="K6831" s="16">
        <f>IF(Tabla1[[#This Row],[FECHA]]=I6832,IF(J6832-J6831&gt;0,(J6832-J6831)*1440,0),0)</f>
        <v>3.9999999999999858</v>
      </c>
      <c r="L6831" s="14">
        <f>2+L6572-Datos!$C$8</f>
        <v>6.76</v>
      </c>
      <c r="M6831" s="13" t="s">
        <v>56125</v>
      </c>
      <c r="N6831" s="1" t="s">
        <v>3152</v>
      </c>
      <c r="O6831" s="1">
        <v>15</v>
      </c>
      <c r="P6831" s="1" t="s">
        <v>20</v>
      </c>
      <c r="Q6831" s="4" t="s">
        <v>21</v>
      </c>
    </row>
    <row r="6832" spans="1:17" ht="22.5" x14ac:dyDescent="0.25">
      <c r="A6832" s="3">
        <v>7819</v>
      </c>
      <c r="B6832" s="1" t="s">
        <v>24483</v>
      </c>
      <c r="C6832" s="1" t="s">
        <v>15</v>
      </c>
      <c r="D6832" s="1" t="s">
        <v>82</v>
      </c>
      <c r="E6832" s="1">
        <v>41256199</v>
      </c>
      <c r="F6832" s="1" t="s">
        <v>24484</v>
      </c>
      <c r="G6832" s="1">
        <v>2235723</v>
      </c>
      <c r="H6832" s="1" t="s">
        <v>24485</v>
      </c>
      <c r="I6832" s="2">
        <v>45068</v>
      </c>
      <c r="J6832" s="15" t="str">
        <f>MID(Tabla1[[#This Row],[HORA]],1,5)</f>
        <v>17:59</v>
      </c>
      <c r="K6832" s="16">
        <f>IF(Tabla1[[#This Row],[FECHA]]=I6833,IF(J6833-J6832&gt;0,(J6833-J6832)*1440,0),0)</f>
        <v>1.9999999999999929</v>
      </c>
      <c r="L6832" s="14">
        <f>2+L6573-Datos!$C$8</f>
        <v>7.42</v>
      </c>
      <c r="M6832" s="13" t="s">
        <v>56129</v>
      </c>
      <c r="N6832" s="1" t="s">
        <v>24486</v>
      </c>
      <c r="O6832" s="1">
        <v>20</v>
      </c>
      <c r="P6832" s="1" t="s">
        <v>20</v>
      </c>
      <c r="Q6832" s="4" t="s">
        <v>21</v>
      </c>
    </row>
    <row r="6833" spans="1:17" ht="22.5" x14ac:dyDescent="0.25">
      <c r="A6833" s="3">
        <v>2247</v>
      </c>
      <c r="B6833" s="1" t="s">
        <v>6849</v>
      </c>
      <c r="C6833" s="1" t="s">
        <v>15</v>
      </c>
      <c r="D6833" s="1" t="s">
        <v>40</v>
      </c>
      <c r="E6833" s="1">
        <v>16687598</v>
      </c>
      <c r="F6833" s="1" t="s">
        <v>6850</v>
      </c>
      <c r="G6833" s="1">
        <v>44110108</v>
      </c>
      <c r="H6833" s="1" t="s">
        <v>6851</v>
      </c>
      <c r="I6833" s="2">
        <v>45068</v>
      </c>
      <c r="J6833" s="15" t="str">
        <f>MID(Tabla1[[#This Row],[HORA]],1,5)</f>
        <v>18:01</v>
      </c>
      <c r="K6833" s="16">
        <f>IF(Tabla1[[#This Row],[FECHA]]=I6834,IF(J6834-J6833&gt;0,(J6834-J6833)*1440,0),0)</f>
        <v>1.0000000000001563</v>
      </c>
      <c r="L6833" s="14">
        <f>2+L6574-Datos!$C$8</f>
        <v>7.36</v>
      </c>
      <c r="M6833" s="13" t="s">
        <v>56140</v>
      </c>
      <c r="N6833" s="1" t="s">
        <v>6852</v>
      </c>
      <c r="O6833" s="1">
        <v>25</v>
      </c>
      <c r="P6833" s="1" t="s">
        <v>1511</v>
      </c>
      <c r="Q6833" s="4" t="s">
        <v>21</v>
      </c>
    </row>
    <row r="6834" spans="1:17" ht="22.5" x14ac:dyDescent="0.25">
      <c r="A6834" s="3">
        <v>212</v>
      </c>
      <c r="B6834" s="1" t="s">
        <v>514</v>
      </c>
      <c r="C6834" s="1" t="s">
        <v>15</v>
      </c>
      <c r="D6834" s="1" t="s">
        <v>172</v>
      </c>
      <c r="E6834" s="1">
        <v>2235729</v>
      </c>
      <c r="F6834" s="1" t="s">
        <v>78</v>
      </c>
      <c r="G6834" s="1">
        <v>2235730</v>
      </c>
      <c r="H6834" s="1" t="s">
        <v>515</v>
      </c>
      <c r="I6834" s="2">
        <v>45068</v>
      </c>
      <c r="J6834" s="15" t="str">
        <f>MID(Tabla1[[#This Row],[HORA]],1,5)</f>
        <v>18:02</v>
      </c>
      <c r="K6834" s="16">
        <f>IF(Tabla1[[#This Row],[FECHA]]=I6835,IF(J6835-J6834&gt;0,(J6835-J6834)*1440,0),0)</f>
        <v>0</v>
      </c>
      <c r="L6834" s="14">
        <f>2+L6575-Datos!$C$8</f>
        <v>5.4600000000000009</v>
      </c>
      <c r="M6834" s="13" t="s">
        <v>56141</v>
      </c>
      <c r="N6834" s="1" t="s">
        <v>516</v>
      </c>
      <c r="O6834" s="1">
        <v>0</v>
      </c>
      <c r="P6834" s="1" t="s">
        <v>20</v>
      </c>
      <c r="Q6834" s="4" t="s">
        <v>21</v>
      </c>
    </row>
    <row r="6835" spans="1:17" ht="22.5" x14ac:dyDescent="0.25">
      <c r="A6835" s="3">
        <v>13596</v>
      </c>
      <c r="B6835" s="1" t="s">
        <v>41844</v>
      </c>
      <c r="C6835" s="1" t="s">
        <v>15</v>
      </c>
      <c r="D6835" s="1" t="s">
        <v>71</v>
      </c>
      <c r="E6835" s="1">
        <v>71330148</v>
      </c>
      <c r="F6835" s="1" t="s">
        <v>9085</v>
      </c>
      <c r="G6835" s="1">
        <v>2235728</v>
      </c>
      <c r="H6835" s="1" t="s">
        <v>9086</v>
      </c>
      <c r="I6835" s="2">
        <v>45068</v>
      </c>
      <c r="J6835" s="15" t="str">
        <f>MID(Tabla1[[#This Row],[HORA]],1,5)</f>
        <v>18:02</v>
      </c>
      <c r="K6835" s="16">
        <f>IF(Tabla1[[#This Row],[FECHA]]=I6836,IF(J6836-J6835&gt;0,(J6836-J6835)*1440,0),0)</f>
        <v>0.99999999999983658</v>
      </c>
      <c r="L6835" s="14">
        <f>2+L6576-Datos!$C$8</f>
        <v>6.4700000000000006</v>
      </c>
      <c r="M6835" s="13" t="s">
        <v>56141</v>
      </c>
      <c r="N6835" s="1" t="s">
        <v>41845</v>
      </c>
      <c r="O6835" s="1">
        <v>10</v>
      </c>
      <c r="P6835" s="1" t="s">
        <v>1432</v>
      </c>
      <c r="Q6835" s="4" t="s">
        <v>21</v>
      </c>
    </row>
    <row r="6836" spans="1:17" ht="22.5" x14ac:dyDescent="0.25">
      <c r="A6836" s="3">
        <v>13597</v>
      </c>
      <c r="B6836" s="1" t="s">
        <v>41846</v>
      </c>
      <c r="C6836" s="1" t="s">
        <v>15</v>
      </c>
      <c r="D6836" s="1" t="s">
        <v>23</v>
      </c>
      <c r="E6836" s="1">
        <v>48035773</v>
      </c>
      <c r="F6836" s="1" t="s">
        <v>41847</v>
      </c>
      <c r="G6836" s="1">
        <v>16693232</v>
      </c>
      <c r="H6836" s="1" t="s">
        <v>41848</v>
      </c>
      <c r="I6836" s="2">
        <v>45068</v>
      </c>
      <c r="J6836" s="15" t="str">
        <f>MID(Tabla1[[#This Row],[HORA]],1,5)</f>
        <v>18:03</v>
      </c>
      <c r="K6836" s="16">
        <f>IF(Tabla1[[#This Row],[FECHA]]=I6837,IF(J6837-J6836&gt;0,(J6837-J6836)*1440,0),0)</f>
        <v>0.99999999999999645</v>
      </c>
      <c r="L6836" s="14">
        <f>2+L6577-Datos!$C$8</f>
        <v>7.84</v>
      </c>
      <c r="M6836" s="13" t="s">
        <v>56142</v>
      </c>
      <c r="N6836" s="1" t="s">
        <v>1577</v>
      </c>
      <c r="O6836" s="1">
        <v>10</v>
      </c>
      <c r="P6836" s="1" t="s">
        <v>1432</v>
      </c>
      <c r="Q6836" s="4" t="s">
        <v>21</v>
      </c>
    </row>
    <row r="6837" spans="1:17" ht="22.5" x14ac:dyDescent="0.25">
      <c r="A6837" s="3">
        <v>15996</v>
      </c>
      <c r="B6837" s="1" t="s">
        <v>48640</v>
      </c>
      <c r="C6837" s="1" t="s">
        <v>15</v>
      </c>
      <c r="D6837" s="1" t="s">
        <v>40</v>
      </c>
      <c r="E6837" s="1">
        <v>20517650871</v>
      </c>
      <c r="F6837" s="1" t="s">
        <v>48641</v>
      </c>
      <c r="G6837" s="1">
        <v>47462136</v>
      </c>
      <c r="H6837" s="1" t="s">
        <v>48642</v>
      </c>
      <c r="I6837" s="2">
        <v>45068</v>
      </c>
      <c r="J6837" s="15" t="str">
        <f>MID(Tabla1[[#This Row],[HORA]],1,5)</f>
        <v>18:04</v>
      </c>
      <c r="K6837" s="16">
        <f>IF(Tabla1[[#This Row],[FECHA]]=I6838,IF(J6838-J6837&gt;0,(J6838-J6837)*1440,0),0)</f>
        <v>2.9999999999999893</v>
      </c>
      <c r="L6837" s="14">
        <f>2+L6578-Datos!$C$8</f>
        <v>7.59</v>
      </c>
      <c r="M6837" s="13" t="s">
        <v>56143</v>
      </c>
      <c r="N6837" s="1" t="s">
        <v>12429</v>
      </c>
      <c r="O6837" s="1">
        <v>20</v>
      </c>
      <c r="P6837" s="1" t="s">
        <v>1511</v>
      </c>
      <c r="Q6837" s="4" t="s">
        <v>21</v>
      </c>
    </row>
    <row r="6838" spans="1:17" ht="22.5" x14ac:dyDescent="0.25">
      <c r="A6838" s="3">
        <v>2248</v>
      </c>
      <c r="B6838" s="1" t="s">
        <v>6853</v>
      </c>
      <c r="C6838" s="1" t="s">
        <v>15</v>
      </c>
      <c r="D6838" s="1" t="s">
        <v>40</v>
      </c>
      <c r="E6838" s="1">
        <v>16748952</v>
      </c>
      <c r="F6838" s="1" t="s">
        <v>6854</v>
      </c>
      <c r="G6838" s="1">
        <v>77417754</v>
      </c>
      <c r="H6838" s="1" t="s">
        <v>6855</v>
      </c>
      <c r="I6838" s="2">
        <v>45068</v>
      </c>
      <c r="J6838" s="15" t="str">
        <f>MID(Tabla1[[#This Row],[HORA]],1,5)</f>
        <v>18:07</v>
      </c>
      <c r="K6838" s="16">
        <f>IF(Tabla1[[#This Row],[FECHA]]=I6839,IF(J6839-J6838&gt;0,(J6839-J6838)*1440,0),0)</f>
        <v>0</v>
      </c>
      <c r="L6838" s="14">
        <f>2+L6579-Datos!$C$8</f>
        <v>10.530000000000001</v>
      </c>
      <c r="M6838" s="13" t="s">
        <v>56146</v>
      </c>
      <c r="N6838" s="1" t="s">
        <v>6856</v>
      </c>
      <c r="O6838" s="1">
        <v>15</v>
      </c>
      <c r="P6838" s="1" t="s">
        <v>1511</v>
      </c>
      <c r="Q6838" s="4" t="s">
        <v>21</v>
      </c>
    </row>
    <row r="6839" spans="1:17" ht="22.5" x14ac:dyDescent="0.25">
      <c r="A6839" s="3">
        <v>13598</v>
      </c>
      <c r="B6839" s="1" t="s">
        <v>41849</v>
      </c>
      <c r="C6839" s="1" t="s">
        <v>15</v>
      </c>
      <c r="D6839" s="1" t="s">
        <v>82</v>
      </c>
      <c r="E6839" s="1">
        <v>80357147</v>
      </c>
      <c r="F6839" s="1" t="s">
        <v>7141</v>
      </c>
      <c r="G6839" s="1">
        <v>2235734</v>
      </c>
      <c r="H6839" s="1" t="s">
        <v>9344</v>
      </c>
      <c r="I6839" s="2">
        <v>45068</v>
      </c>
      <c r="J6839" s="15" t="str">
        <f>MID(Tabla1[[#This Row],[HORA]],1,5)</f>
        <v>18:07</v>
      </c>
      <c r="K6839" s="16">
        <f>IF(Tabla1[[#This Row],[FECHA]]=I6840,IF(J6840-J6839&gt;0,(J6840-J6839)*1440,0),0)</f>
        <v>3.0000000000001492</v>
      </c>
      <c r="L6839" s="14">
        <f>2+L6580-Datos!$C$8</f>
        <v>7.68</v>
      </c>
      <c r="M6839" s="13" t="s">
        <v>56146</v>
      </c>
      <c r="N6839" s="1" t="s">
        <v>41850</v>
      </c>
      <c r="O6839" s="1">
        <v>15</v>
      </c>
      <c r="P6839" s="1" t="s">
        <v>1432</v>
      </c>
      <c r="Q6839" s="4" t="s">
        <v>21</v>
      </c>
    </row>
    <row r="6840" spans="1:17" ht="22.5" x14ac:dyDescent="0.25">
      <c r="A6840" s="3">
        <v>18361</v>
      </c>
      <c r="B6840" s="1" t="s">
        <v>54774</v>
      </c>
      <c r="C6840" s="1" t="s">
        <v>15</v>
      </c>
      <c r="D6840" s="1" t="s">
        <v>40</v>
      </c>
      <c r="E6840" s="1">
        <v>20610573585</v>
      </c>
      <c r="F6840" s="1" t="s">
        <v>49536</v>
      </c>
      <c r="G6840" s="1">
        <v>2235735</v>
      </c>
      <c r="H6840" s="1" t="s">
        <v>52539</v>
      </c>
      <c r="I6840" s="2">
        <v>45068</v>
      </c>
      <c r="J6840" s="15" t="str">
        <f>MID(Tabla1[[#This Row],[HORA]],1,5)</f>
        <v>18:10</v>
      </c>
      <c r="K6840" s="16">
        <f>IF(Tabla1[[#This Row],[FECHA]]=I6841,IF(J6841-J6840&gt;0,(J6841-J6840)*1440,0),0)</f>
        <v>1.999999999999833</v>
      </c>
      <c r="L6840" s="14">
        <f>2+L6581-Datos!$C$8</f>
        <v>5.8900000000000006</v>
      </c>
      <c r="M6840" s="13" t="s">
        <v>56149</v>
      </c>
      <c r="N6840" s="1" t="s">
        <v>54775</v>
      </c>
      <c r="O6840" s="1">
        <v>15</v>
      </c>
      <c r="P6840" s="1" t="s">
        <v>1432</v>
      </c>
      <c r="Q6840" s="4" t="s">
        <v>21</v>
      </c>
    </row>
    <row r="6841" spans="1:17" ht="22.5" x14ac:dyDescent="0.25">
      <c r="A6841" s="3">
        <v>13599</v>
      </c>
      <c r="B6841" s="1" t="s">
        <v>41851</v>
      </c>
      <c r="C6841" s="1" t="s">
        <v>15</v>
      </c>
      <c r="D6841" s="1" t="s">
        <v>40</v>
      </c>
      <c r="E6841" s="1">
        <v>41442655</v>
      </c>
      <c r="F6841" s="1" t="s">
        <v>41852</v>
      </c>
      <c r="G6841" s="1">
        <v>45522192</v>
      </c>
      <c r="H6841" s="1" t="s">
        <v>41853</v>
      </c>
      <c r="I6841" s="2">
        <v>45068</v>
      </c>
      <c r="J6841" s="15" t="str">
        <f>MID(Tabla1[[#This Row],[HORA]],1,5)</f>
        <v>18:12</v>
      </c>
      <c r="K6841" s="16">
        <f>IF(Tabla1[[#This Row],[FECHA]]=I6842,IF(J6842-J6841&gt;0,(J6842-J6841)*1440,0),0)</f>
        <v>2.9999999999999893</v>
      </c>
      <c r="L6841" s="14">
        <f>2+L6582-Datos!$C$8</f>
        <v>6.68</v>
      </c>
      <c r="M6841" s="13" t="s">
        <v>56151</v>
      </c>
      <c r="N6841" s="1" t="s">
        <v>41854</v>
      </c>
      <c r="O6841" s="1">
        <v>15</v>
      </c>
      <c r="P6841" s="1" t="s">
        <v>1432</v>
      </c>
      <c r="Q6841" s="4" t="s">
        <v>21</v>
      </c>
    </row>
    <row r="6842" spans="1:17" ht="22.5" x14ac:dyDescent="0.25">
      <c r="A6842" s="3">
        <v>13600</v>
      </c>
      <c r="B6842" s="1" t="s">
        <v>41855</v>
      </c>
      <c r="C6842" s="1" t="s">
        <v>15</v>
      </c>
      <c r="D6842" s="1" t="s">
        <v>23</v>
      </c>
      <c r="E6842" s="1">
        <v>75622847</v>
      </c>
      <c r="F6842" s="1" t="s">
        <v>41856</v>
      </c>
      <c r="G6842" s="1">
        <v>2235739</v>
      </c>
      <c r="H6842" s="1" t="s">
        <v>41857</v>
      </c>
      <c r="I6842" s="2">
        <v>45068</v>
      </c>
      <c r="J6842" s="15" t="str">
        <f>MID(Tabla1[[#This Row],[HORA]],1,5)</f>
        <v>18:15</v>
      </c>
      <c r="K6842" s="16">
        <f>IF(Tabla1[[#This Row],[FECHA]]=I6843,IF(J6843-J6842&gt;0,(J6843-J6842)*1440,0),0)</f>
        <v>0</v>
      </c>
      <c r="L6842" s="14">
        <f>2+L6583-Datos!$C$8</f>
        <v>5.42</v>
      </c>
      <c r="M6842" s="13" t="s">
        <v>56154</v>
      </c>
      <c r="N6842" s="1" t="s">
        <v>1577</v>
      </c>
      <c r="O6842" s="1">
        <v>10</v>
      </c>
      <c r="P6842" s="1" t="s">
        <v>1432</v>
      </c>
      <c r="Q6842" s="4" t="s">
        <v>21</v>
      </c>
    </row>
    <row r="6843" spans="1:17" ht="22.5" x14ac:dyDescent="0.25">
      <c r="A6843" s="3">
        <v>15997</v>
      </c>
      <c r="B6843" s="1" t="s">
        <v>48643</v>
      </c>
      <c r="C6843" s="1" t="s">
        <v>15</v>
      </c>
      <c r="D6843" s="1" t="s">
        <v>33</v>
      </c>
      <c r="E6843" s="1">
        <v>20103365628</v>
      </c>
      <c r="F6843" s="1" t="s">
        <v>47747</v>
      </c>
      <c r="G6843" s="1">
        <v>73208992</v>
      </c>
      <c r="H6843" s="1" t="s">
        <v>48644</v>
      </c>
      <c r="I6843" s="2">
        <v>45068</v>
      </c>
      <c r="J6843" s="15" t="str">
        <f>MID(Tabla1[[#This Row],[HORA]],1,5)</f>
        <v>18:15</v>
      </c>
      <c r="K6843" s="16">
        <f>IF(Tabla1[[#This Row],[FECHA]]=I6844,IF(J6844-J6843&gt;0,(J6844-J6843)*1440,0),0)</f>
        <v>2.0000000000001528</v>
      </c>
      <c r="L6843" s="14">
        <f>2+L6584-Datos!$C$8</f>
        <v>8.34</v>
      </c>
      <c r="M6843" s="13" t="s">
        <v>56154</v>
      </c>
      <c r="N6843" s="1" t="s">
        <v>1531</v>
      </c>
      <c r="O6843" s="1">
        <v>10</v>
      </c>
      <c r="P6843" s="1" t="s">
        <v>1511</v>
      </c>
      <c r="Q6843" s="4" t="s">
        <v>21</v>
      </c>
    </row>
    <row r="6844" spans="1:17" ht="22.5" x14ac:dyDescent="0.25">
      <c r="A6844" s="3">
        <v>693</v>
      </c>
      <c r="B6844" s="1" t="s">
        <v>1582</v>
      </c>
      <c r="C6844" s="1" t="s">
        <v>15</v>
      </c>
      <c r="D6844" s="1" t="s">
        <v>16</v>
      </c>
      <c r="E6844" s="1">
        <v>2235740</v>
      </c>
      <c r="F6844" s="1" t="s">
        <v>1583</v>
      </c>
      <c r="G6844" s="1">
        <v>2235741</v>
      </c>
      <c r="H6844" s="1" t="s">
        <v>1583</v>
      </c>
      <c r="I6844" s="2">
        <v>45068</v>
      </c>
      <c r="J6844" s="15" t="str">
        <f>MID(Tabla1[[#This Row],[HORA]],1,5)</f>
        <v>18:17</v>
      </c>
      <c r="K6844" s="16">
        <f>IF(Tabla1[[#This Row],[FECHA]]=I6845,IF(J6845-J6844&gt;0,(J6845-J6844)*1440,0),0)</f>
        <v>0</v>
      </c>
      <c r="L6844" s="14">
        <f>2+L6585-Datos!$C$8</f>
        <v>10.82</v>
      </c>
      <c r="M6844" s="13" t="s">
        <v>56156</v>
      </c>
      <c r="N6844" s="1" t="s">
        <v>1584</v>
      </c>
      <c r="O6844" s="1">
        <v>0</v>
      </c>
      <c r="P6844" s="1" t="s">
        <v>376</v>
      </c>
      <c r="Q6844" s="4" t="s">
        <v>21</v>
      </c>
    </row>
    <row r="6845" spans="1:17" ht="22.5" x14ac:dyDescent="0.25">
      <c r="A6845" s="3">
        <v>694</v>
      </c>
      <c r="B6845" s="1" t="s">
        <v>1582</v>
      </c>
      <c r="C6845" s="1" t="s">
        <v>15</v>
      </c>
      <c r="D6845" s="1" t="s">
        <v>16</v>
      </c>
      <c r="E6845" s="1">
        <v>2235740</v>
      </c>
      <c r="F6845" s="1" t="s">
        <v>1583</v>
      </c>
      <c r="G6845" s="1">
        <v>2235741</v>
      </c>
      <c r="H6845" s="1" t="s">
        <v>1583</v>
      </c>
      <c r="I6845" s="2">
        <v>45068</v>
      </c>
      <c r="J6845" s="15" t="str">
        <f>MID(Tabla1[[#This Row],[HORA]],1,5)</f>
        <v>18:17</v>
      </c>
      <c r="K6845" s="16">
        <f>IF(Tabla1[[#This Row],[FECHA]]=I6846,IF(J6846-J6845&gt;0,(J6846-J6845)*1440,0),0)</f>
        <v>0</v>
      </c>
      <c r="L6845" s="14">
        <f>2+L6586-Datos!$C$8</f>
        <v>6.5200000000000005</v>
      </c>
      <c r="M6845" s="13" t="s">
        <v>56156</v>
      </c>
      <c r="N6845" s="1" t="s">
        <v>1585</v>
      </c>
      <c r="O6845" s="1">
        <v>0</v>
      </c>
      <c r="P6845" s="1" t="s">
        <v>376</v>
      </c>
      <c r="Q6845" s="4" t="s">
        <v>21</v>
      </c>
    </row>
    <row r="6846" spans="1:17" ht="22.5" x14ac:dyDescent="0.25">
      <c r="A6846" s="3">
        <v>695</v>
      </c>
      <c r="B6846" s="1" t="s">
        <v>1582</v>
      </c>
      <c r="C6846" s="1" t="s">
        <v>15</v>
      </c>
      <c r="D6846" s="1" t="s">
        <v>16</v>
      </c>
      <c r="E6846" s="1">
        <v>2235740</v>
      </c>
      <c r="F6846" s="1" t="s">
        <v>1583</v>
      </c>
      <c r="G6846" s="1">
        <v>2235741</v>
      </c>
      <c r="H6846" s="1" t="s">
        <v>1583</v>
      </c>
      <c r="I6846" s="2">
        <v>45068</v>
      </c>
      <c r="J6846" s="15" t="str">
        <f>MID(Tabla1[[#This Row],[HORA]],1,5)</f>
        <v>18:17</v>
      </c>
      <c r="K6846" s="16">
        <f>IF(Tabla1[[#This Row],[FECHA]]=I6847,IF(J6847-J6846&gt;0,(J6847-J6846)*1440,0),0)</f>
        <v>1.999999999999833</v>
      </c>
      <c r="L6846" s="14">
        <f>2+L6587-Datos!$C$8</f>
        <v>5.62</v>
      </c>
      <c r="M6846" s="13" t="s">
        <v>56156</v>
      </c>
      <c r="N6846" s="1" t="s">
        <v>19</v>
      </c>
      <c r="O6846" s="1">
        <v>0</v>
      </c>
      <c r="P6846" s="1" t="s">
        <v>376</v>
      </c>
      <c r="Q6846" s="4" t="s">
        <v>21</v>
      </c>
    </row>
    <row r="6847" spans="1:17" ht="22.5" x14ac:dyDescent="0.25">
      <c r="A6847" s="3">
        <v>18362</v>
      </c>
      <c r="B6847" s="1" t="s">
        <v>54776</v>
      </c>
      <c r="C6847" s="1" t="s">
        <v>15</v>
      </c>
      <c r="D6847" s="1" t="s">
        <v>33</v>
      </c>
      <c r="E6847" s="1">
        <v>20510033494</v>
      </c>
      <c r="F6847" s="1" t="s">
        <v>54550</v>
      </c>
      <c r="G6847" s="1">
        <v>2235744</v>
      </c>
      <c r="H6847" s="1" t="s">
        <v>54777</v>
      </c>
      <c r="I6847" s="2">
        <v>45068</v>
      </c>
      <c r="J6847" s="15" t="str">
        <f>MID(Tabla1[[#This Row],[HORA]],1,5)</f>
        <v>18:19</v>
      </c>
      <c r="K6847" s="16">
        <f>IF(Tabla1[[#This Row],[FECHA]]=I6848,IF(J6848-J6847&gt;0,(J6848-J6847)*1440,0),0)</f>
        <v>2.0000000000001528</v>
      </c>
      <c r="L6847" s="14">
        <f>2+L6588-Datos!$C$8</f>
        <v>6.82</v>
      </c>
      <c r="M6847" s="13" t="s">
        <v>56158</v>
      </c>
      <c r="N6847" s="1" t="s">
        <v>54778</v>
      </c>
      <c r="O6847" s="1">
        <v>15</v>
      </c>
      <c r="P6847" s="1" t="s">
        <v>1432</v>
      </c>
      <c r="Q6847" s="4" t="s">
        <v>21</v>
      </c>
    </row>
    <row r="6848" spans="1:17" ht="22.5" x14ac:dyDescent="0.25">
      <c r="A6848" s="3">
        <v>7821</v>
      </c>
      <c r="B6848" s="1" t="s">
        <v>24490</v>
      </c>
      <c r="C6848" s="1" t="s">
        <v>15</v>
      </c>
      <c r="D6848" s="1" t="s">
        <v>40</v>
      </c>
      <c r="E6848" s="1">
        <v>2806381</v>
      </c>
      <c r="F6848" s="1" t="s">
        <v>24491</v>
      </c>
      <c r="G6848" s="1">
        <v>2235745</v>
      </c>
      <c r="H6848" s="1" t="s">
        <v>6228</v>
      </c>
      <c r="I6848" s="2">
        <v>45068</v>
      </c>
      <c r="J6848" s="15" t="str">
        <f>MID(Tabla1[[#This Row],[HORA]],1,5)</f>
        <v>18:21</v>
      </c>
      <c r="K6848" s="16">
        <f>IF(Tabla1[[#This Row],[FECHA]]=I6849,IF(J6849-J6848&gt;0,(J6849-J6848)*1440,0),0)</f>
        <v>2.9999999999998295</v>
      </c>
      <c r="L6848" s="14">
        <f>2+L6589-Datos!$C$8</f>
        <v>8.32</v>
      </c>
      <c r="M6848" s="13" t="s">
        <v>56160</v>
      </c>
      <c r="N6848" s="1" t="s">
        <v>1715</v>
      </c>
      <c r="O6848" s="1">
        <v>8</v>
      </c>
      <c r="P6848" s="1" t="s">
        <v>20</v>
      </c>
      <c r="Q6848" s="4" t="s">
        <v>21</v>
      </c>
    </row>
    <row r="6849" spans="1:17" ht="22.5" x14ac:dyDescent="0.25">
      <c r="A6849" s="3">
        <v>13601</v>
      </c>
      <c r="B6849" s="1" t="s">
        <v>41858</v>
      </c>
      <c r="C6849" s="1" t="s">
        <v>15</v>
      </c>
      <c r="D6849" s="1" t="s">
        <v>33</v>
      </c>
      <c r="E6849" s="1">
        <v>46519494</v>
      </c>
      <c r="F6849" s="1" t="s">
        <v>41859</v>
      </c>
      <c r="G6849" s="1">
        <v>2235747</v>
      </c>
      <c r="H6849" s="1" t="s">
        <v>41860</v>
      </c>
      <c r="I6849" s="2">
        <v>45068</v>
      </c>
      <c r="J6849" s="15" t="str">
        <f>MID(Tabla1[[#This Row],[HORA]],1,5)</f>
        <v>18:24</v>
      </c>
      <c r="K6849" s="16">
        <f>IF(Tabla1[[#This Row],[FECHA]]=I6850,IF(J6850-J6849&gt;0,(J6850-J6849)*1440,0),0)</f>
        <v>2.0000000000001528</v>
      </c>
      <c r="L6849" s="14">
        <f>2+L6590-Datos!$C$8</f>
        <v>5.67</v>
      </c>
      <c r="M6849" s="13" t="s">
        <v>56163</v>
      </c>
      <c r="N6849" s="1" t="s">
        <v>41861</v>
      </c>
      <c r="O6849" s="1">
        <v>15</v>
      </c>
      <c r="P6849" s="1" t="s">
        <v>1432</v>
      </c>
      <c r="Q6849" s="4" t="s">
        <v>21</v>
      </c>
    </row>
    <row r="6850" spans="1:17" ht="22.5" x14ac:dyDescent="0.25">
      <c r="A6850" s="3">
        <v>2249</v>
      </c>
      <c r="B6850" s="1" t="s">
        <v>6857</v>
      </c>
      <c r="C6850" s="1" t="s">
        <v>15</v>
      </c>
      <c r="D6850" s="1" t="s">
        <v>71</v>
      </c>
      <c r="E6850" s="1">
        <v>76809357</v>
      </c>
      <c r="F6850" s="1" t="s">
        <v>6858</v>
      </c>
      <c r="G6850" s="1">
        <v>25848541</v>
      </c>
      <c r="H6850" s="1" t="s">
        <v>6859</v>
      </c>
      <c r="I6850" s="2">
        <v>45068</v>
      </c>
      <c r="J6850" s="15" t="str">
        <f>MID(Tabla1[[#This Row],[HORA]],1,5)</f>
        <v>18:26</v>
      </c>
      <c r="K6850" s="16">
        <f>IF(Tabla1[[#This Row],[FECHA]]=I6851,IF(J6851-J6850&gt;0,(J6851-J6850)*1440,0),0)</f>
        <v>2.9999999999999893</v>
      </c>
      <c r="L6850" s="14">
        <f>2+L6591-Datos!$C$8</f>
        <v>7.82</v>
      </c>
      <c r="M6850" s="13" t="s">
        <v>56165</v>
      </c>
      <c r="N6850" s="1" t="s">
        <v>6860</v>
      </c>
      <c r="O6850" s="1">
        <v>7</v>
      </c>
      <c r="P6850" s="1" t="s">
        <v>1511</v>
      </c>
      <c r="Q6850" s="4" t="s">
        <v>21</v>
      </c>
    </row>
    <row r="6851" spans="1:17" ht="22.5" x14ac:dyDescent="0.25">
      <c r="A6851" s="3">
        <v>7822</v>
      </c>
      <c r="B6851" s="1" t="s">
        <v>24492</v>
      </c>
      <c r="C6851" s="1" t="s">
        <v>15</v>
      </c>
      <c r="D6851" s="1" t="s">
        <v>71</v>
      </c>
      <c r="E6851" s="1">
        <v>2235751</v>
      </c>
      <c r="F6851" s="1" t="s">
        <v>251</v>
      </c>
      <c r="G6851" s="1">
        <v>2235752</v>
      </c>
      <c r="H6851" s="1" t="s">
        <v>24493</v>
      </c>
      <c r="I6851" s="2">
        <v>45068</v>
      </c>
      <c r="J6851" s="15" t="str">
        <f>MID(Tabla1[[#This Row],[HORA]],1,5)</f>
        <v>18:29</v>
      </c>
      <c r="K6851" s="16">
        <f>IF(Tabla1[[#This Row],[FECHA]]=I6852,IF(J6852-J6851&gt;0,(J6852-J6851)*1440,0),0)</f>
        <v>0</v>
      </c>
      <c r="L6851" s="14">
        <f>2+L6592-Datos!$C$8</f>
        <v>9.52</v>
      </c>
      <c r="M6851" s="13" t="s">
        <v>56168</v>
      </c>
      <c r="N6851" s="1" t="s">
        <v>24494</v>
      </c>
      <c r="O6851" s="1">
        <v>5</v>
      </c>
      <c r="P6851" s="1" t="s">
        <v>20</v>
      </c>
      <c r="Q6851" s="4" t="s">
        <v>21</v>
      </c>
    </row>
    <row r="6852" spans="1:17" ht="22.5" x14ac:dyDescent="0.25">
      <c r="A6852" s="3">
        <v>18363</v>
      </c>
      <c r="B6852" s="1" t="s">
        <v>54779</v>
      </c>
      <c r="C6852" s="1" t="s">
        <v>15</v>
      </c>
      <c r="D6852" s="1" t="s">
        <v>141</v>
      </c>
      <c r="E6852" s="1">
        <v>10472230722</v>
      </c>
      <c r="F6852" s="1" t="s">
        <v>52706</v>
      </c>
      <c r="G6852" s="1">
        <v>70191787</v>
      </c>
      <c r="H6852" s="1" t="s">
        <v>52707</v>
      </c>
      <c r="I6852" s="2">
        <v>45068</v>
      </c>
      <c r="J6852" s="15" t="str">
        <f>MID(Tabla1[[#This Row],[HORA]],1,5)</f>
        <v>18:29</v>
      </c>
      <c r="K6852" s="16">
        <f>IF(Tabla1[[#This Row],[FECHA]]=I6853,IF(J6853-J6852&gt;0,(J6853-J6852)*1440,0),0)</f>
        <v>1.999999999999833</v>
      </c>
      <c r="L6852" s="14">
        <f>2+L6593-Datos!$C$8</f>
        <v>6.68</v>
      </c>
      <c r="M6852" s="13" t="s">
        <v>56168</v>
      </c>
      <c r="N6852" s="1" t="s">
        <v>41845</v>
      </c>
      <c r="O6852" s="1">
        <v>20</v>
      </c>
      <c r="P6852" s="1" t="s">
        <v>1432</v>
      </c>
      <c r="Q6852" s="4" t="s">
        <v>21</v>
      </c>
    </row>
    <row r="6853" spans="1:17" ht="22.5" x14ac:dyDescent="0.25">
      <c r="A6853" s="3">
        <v>2250</v>
      </c>
      <c r="B6853" s="1" t="s">
        <v>6861</v>
      </c>
      <c r="C6853" s="1" t="s">
        <v>15</v>
      </c>
      <c r="D6853" s="1" t="s">
        <v>82</v>
      </c>
      <c r="E6853" s="1">
        <v>74542082</v>
      </c>
      <c r="F6853" s="1" t="s">
        <v>2233</v>
      </c>
      <c r="G6853" s="1">
        <v>45686121</v>
      </c>
      <c r="H6853" s="1" t="s">
        <v>6862</v>
      </c>
      <c r="I6853" s="2">
        <v>45068</v>
      </c>
      <c r="J6853" s="15" t="str">
        <f>MID(Tabla1[[#This Row],[HORA]],1,5)</f>
        <v>18:31</v>
      </c>
      <c r="K6853" s="16">
        <f>IF(Tabla1[[#This Row],[FECHA]]=I6854,IF(J6854-J6853&gt;0,(J6854-J6853)*1440,0),0)</f>
        <v>0</v>
      </c>
      <c r="L6853" s="14">
        <f>2+L6594-Datos!$C$8</f>
        <v>7.62</v>
      </c>
      <c r="M6853" s="13" t="s">
        <v>56170</v>
      </c>
      <c r="N6853" s="1" t="s">
        <v>6863</v>
      </c>
      <c r="O6853" s="1">
        <v>20</v>
      </c>
      <c r="P6853" s="1" t="s">
        <v>1511</v>
      </c>
      <c r="Q6853" s="4" t="s">
        <v>21</v>
      </c>
    </row>
    <row r="6854" spans="1:17" ht="22.5" x14ac:dyDescent="0.25">
      <c r="A6854" s="3">
        <v>13602</v>
      </c>
      <c r="B6854" s="1" t="s">
        <v>41862</v>
      </c>
      <c r="C6854" s="1" t="s">
        <v>15</v>
      </c>
      <c r="D6854" s="1" t="s">
        <v>61</v>
      </c>
      <c r="E6854" s="1">
        <v>16789859</v>
      </c>
      <c r="F6854" s="1" t="s">
        <v>29000</v>
      </c>
      <c r="G6854" s="1">
        <v>2235753</v>
      </c>
      <c r="H6854" s="1" t="s">
        <v>41863</v>
      </c>
      <c r="I6854" s="2">
        <v>45068</v>
      </c>
      <c r="J6854" s="15" t="str">
        <f>MID(Tabla1[[#This Row],[HORA]],1,5)</f>
        <v>18:31</v>
      </c>
      <c r="K6854" s="16">
        <f>IF(Tabla1[[#This Row],[FECHA]]=I6855,IF(J6855-J6854&gt;0,(J6855-J6854)*1440,0),0)</f>
        <v>1.0000000000001563</v>
      </c>
      <c r="L6854" s="14">
        <f>2+L6595-Datos!$C$8</f>
        <v>7.8599999999999994</v>
      </c>
      <c r="M6854" s="13" t="s">
        <v>56170</v>
      </c>
      <c r="N6854" s="1" t="s">
        <v>41864</v>
      </c>
      <c r="O6854" s="1">
        <v>20</v>
      </c>
      <c r="P6854" s="1" t="s">
        <v>1432</v>
      </c>
      <c r="Q6854" s="4" t="s">
        <v>21</v>
      </c>
    </row>
    <row r="6855" spans="1:17" ht="22.5" x14ac:dyDescent="0.25">
      <c r="A6855" s="3">
        <v>213</v>
      </c>
      <c r="B6855" s="1" t="s">
        <v>517</v>
      </c>
      <c r="C6855" s="1" t="s">
        <v>15</v>
      </c>
      <c r="D6855" s="1" t="s">
        <v>23</v>
      </c>
      <c r="E6855" s="1">
        <v>2235756</v>
      </c>
      <c r="F6855" s="1" t="s">
        <v>78</v>
      </c>
      <c r="G6855" s="1">
        <v>2235757</v>
      </c>
      <c r="H6855" s="1" t="s">
        <v>518</v>
      </c>
      <c r="I6855" s="2">
        <v>45068</v>
      </c>
      <c r="J6855" s="15" t="str">
        <f>MID(Tabla1[[#This Row],[HORA]],1,5)</f>
        <v>18:32</v>
      </c>
      <c r="K6855" s="16">
        <f>IF(Tabla1[[#This Row],[FECHA]]=I6856,IF(J6856-J6855&gt;0,(J6856-J6855)*1440,0),0)</f>
        <v>1.9999999999999929</v>
      </c>
      <c r="L6855" s="14">
        <f>2+L6596-Datos!$C$8</f>
        <v>5.53</v>
      </c>
      <c r="M6855" s="13" t="s">
        <v>56171</v>
      </c>
      <c r="N6855" s="1" t="s">
        <v>59</v>
      </c>
      <c r="O6855" s="1">
        <v>0</v>
      </c>
      <c r="P6855" s="1" t="s">
        <v>20</v>
      </c>
      <c r="Q6855" s="4" t="s">
        <v>21</v>
      </c>
    </row>
    <row r="6856" spans="1:17" ht="22.5" x14ac:dyDescent="0.25">
      <c r="A6856" s="3">
        <v>13603</v>
      </c>
      <c r="B6856" s="1" t="s">
        <v>41865</v>
      </c>
      <c r="C6856" s="1" t="s">
        <v>15</v>
      </c>
      <c r="D6856" s="1" t="s">
        <v>82</v>
      </c>
      <c r="E6856" s="1">
        <v>16427766</v>
      </c>
      <c r="F6856" s="1" t="s">
        <v>41866</v>
      </c>
      <c r="G6856" s="1">
        <v>2235760</v>
      </c>
      <c r="H6856" s="1" t="s">
        <v>41867</v>
      </c>
      <c r="I6856" s="2">
        <v>45068</v>
      </c>
      <c r="J6856" s="15" t="str">
        <f>MID(Tabla1[[#This Row],[HORA]],1,5)</f>
        <v>18:34</v>
      </c>
      <c r="K6856" s="16">
        <f>IF(Tabla1[[#This Row],[FECHA]]=I6857,IF(J6857-J6856&gt;0,(J6857-J6856)*1440,0),0)</f>
        <v>0</v>
      </c>
      <c r="L6856" s="14">
        <f>2+L6597-Datos!$C$8</f>
        <v>6.7700000000000005</v>
      </c>
      <c r="M6856" s="13" t="s">
        <v>56173</v>
      </c>
      <c r="N6856" s="1" t="s">
        <v>41868</v>
      </c>
      <c r="O6856" s="1">
        <v>30</v>
      </c>
      <c r="P6856" s="1" t="s">
        <v>1432</v>
      </c>
      <c r="Q6856" s="4" t="s">
        <v>21</v>
      </c>
    </row>
    <row r="6857" spans="1:17" ht="22.5" x14ac:dyDescent="0.25">
      <c r="A6857" s="3">
        <v>17166</v>
      </c>
      <c r="B6857" s="1" t="s">
        <v>51802</v>
      </c>
      <c r="C6857" s="1" t="s">
        <v>15</v>
      </c>
      <c r="D6857" s="1" t="s">
        <v>82</v>
      </c>
      <c r="E6857" s="1">
        <v>20523915399</v>
      </c>
      <c r="F6857" s="1" t="s">
        <v>47802</v>
      </c>
      <c r="G6857" s="1">
        <v>43086388</v>
      </c>
      <c r="H6857" s="1" t="s">
        <v>51803</v>
      </c>
      <c r="I6857" s="2">
        <v>45068</v>
      </c>
      <c r="J6857" s="15" t="str">
        <f>MID(Tabla1[[#This Row],[HORA]],1,5)</f>
        <v>18:34</v>
      </c>
      <c r="K6857" s="16">
        <f>IF(Tabla1[[#This Row],[FECHA]]=I6858,IF(J6858-J6857&gt;0,(J6858-J6857)*1440,0),0)</f>
        <v>1.9999999999999929</v>
      </c>
      <c r="L6857" s="14">
        <f>2+L6598-Datos!$C$8</f>
        <v>6.4600000000000009</v>
      </c>
      <c r="M6857" s="13" t="s">
        <v>56173</v>
      </c>
      <c r="N6857" s="1" t="s">
        <v>51804</v>
      </c>
      <c r="O6857" s="1">
        <v>15</v>
      </c>
      <c r="P6857" s="1" t="s">
        <v>20</v>
      </c>
      <c r="Q6857" s="4" t="s">
        <v>21</v>
      </c>
    </row>
    <row r="6858" spans="1:17" ht="22.5" x14ac:dyDescent="0.25">
      <c r="A6858" s="3">
        <v>2251</v>
      </c>
      <c r="B6858" s="1" t="s">
        <v>6864</v>
      </c>
      <c r="C6858" s="1" t="s">
        <v>15</v>
      </c>
      <c r="D6858" s="1" t="s">
        <v>77</v>
      </c>
      <c r="E6858" s="1">
        <v>2825141</v>
      </c>
      <c r="F6858" s="1" t="s">
        <v>6865</v>
      </c>
      <c r="G6858" s="1">
        <v>2235762</v>
      </c>
      <c r="H6858" s="1" t="s">
        <v>6866</v>
      </c>
      <c r="I6858" s="2">
        <v>45068</v>
      </c>
      <c r="J6858" s="15" t="str">
        <f>MID(Tabla1[[#This Row],[HORA]],1,5)</f>
        <v>18:36</v>
      </c>
      <c r="K6858" s="16">
        <f>IF(Tabla1[[#This Row],[FECHA]]=I6859,IF(J6859-J6858&gt;0,(J6859-J6858)*1440,0),0)</f>
        <v>0</v>
      </c>
      <c r="L6858" s="14">
        <f>2+L6599-Datos!$C$8</f>
        <v>7.84</v>
      </c>
      <c r="M6858" s="13" t="s">
        <v>56175</v>
      </c>
      <c r="N6858" s="1" t="s">
        <v>6867</v>
      </c>
      <c r="O6858" s="1">
        <v>10</v>
      </c>
      <c r="P6858" s="1" t="s">
        <v>1511</v>
      </c>
      <c r="Q6858" s="4" t="s">
        <v>21</v>
      </c>
    </row>
    <row r="6859" spans="1:17" ht="22.5" x14ac:dyDescent="0.25">
      <c r="A6859" s="3">
        <v>17167</v>
      </c>
      <c r="B6859" s="1" t="s">
        <v>51805</v>
      </c>
      <c r="C6859" s="1" t="s">
        <v>15</v>
      </c>
      <c r="D6859" s="1" t="s">
        <v>228</v>
      </c>
      <c r="E6859" s="1">
        <v>20395179901</v>
      </c>
      <c r="F6859" s="1" t="s">
        <v>48866</v>
      </c>
      <c r="G6859" s="1">
        <v>2235763</v>
      </c>
      <c r="H6859" s="1" t="s">
        <v>51806</v>
      </c>
      <c r="I6859" s="2">
        <v>45068</v>
      </c>
      <c r="J6859" s="15" t="str">
        <f>MID(Tabla1[[#This Row],[HORA]],1,5)</f>
        <v>18:36</v>
      </c>
      <c r="K6859" s="16">
        <f>IF(Tabla1[[#This Row],[FECHA]]=I6860,IF(J6860-J6859&gt;0,(J6860-J6859)*1440,0),0)</f>
        <v>1.9999999999999929</v>
      </c>
      <c r="L6859" s="14">
        <f>2+L6600-Datos!$C$8</f>
        <v>7.7800000000000011</v>
      </c>
      <c r="M6859" s="13" t="s">
        <v>56175</v>
      </c>
      <c r="N6859" s="1" t="s">
        <v>51807</v>
      </c>
      <c r="O6859" s="1">
        <v>20</v>
      </c>
      <c r="P6859" s="1" t="s">
        <v>20</v>
      </c>
      <c r="Q6859" s="4" t="s">
        <v>21</v>
      </c>
    </row>
    <row r="6860" spans="1:17" ht="22.5" x14ac:dyDescent="0.25">
      <c r="A6860" s="3">
        <v>7823</v>
      </c>
      <c r="B6860" s="1" t="s">
        <v>24495</v>
      </c>
      <c r="C6860" s="1" t="s">
        <v>15</v>
      </c>
      <c r="D6860" s="1" t="s">
        <v>3257</v>
      </c>
      <c r="E6860" s="1">
        <v>80613697</v>
      </c>
      <c r="F6860" s="1" t="s">
        <v>24496</v>
      </c>
      <c r="G6860" s="1">
        <v>2235764</v>
      </c>
      <c r="H6860" s="1" t="s">
        <v>24497</v>
      </c>
      <c r="I6860" s="2">
        <v>45068</v>
      </c>
      <c r="J6860" s="15" t="str">
        <f>MID(Tabla1[[#This Row],[HORA]],1,5)</f>
        <v>18:38</v>
      </c>
      <c r="K6860" s="16">
        <f>IF(Tabla1[[#This Row],[FECHA]]=I6861,IF(J6861-J6860&gt;0,(J6861-J6860)*1440,0),0)</f>
        <v>0</v>
      </c>
      <c r="L6860" s="14">
        <f>2+L6601-Datos!$C$8</f>
        <v>7.68</v>
      </c>
      <c r="M6860" s="13" t="s">
        <v>56177</v>
      </c>
      <c r="N6860" s="1" t="s">
        <v>24498</v>
      </c>
      <c r="O6860" s="1">
        <v>20</v>
      </c>
      <c r="P6860" s="1" t="s">
        <v>20</v>
      </c>
      <c r="Q6860" s="4" t="s">
        <v>21</v>
      </c>
    </row>
    <row r="6861" spans="1:17" ht="22.5" x14ac:dyDescent="0.25">
      <c r="A6861" s="3">
        <v>18364</v>
      </c>
      <c r="B6861" s="1" t="s">
        <v>54780</v>
      </c>
      <c r="C6861" s="1" t="s">
        <v>15</v>
      </c>
      <c r="D6861" s="1" t="s">
        <v>33</v>
      </c>
      <c r="E6861" s="1">
        <v>20601222788</v>
      </c>
      <c r="F6861" s="1" t="s">
        <v>48224</v>
      </c>
      <c r="G6861" s="1">
        <v>46736426</v>
      </c>
      <c r="H6861" s="1" t="s">
        <v>51845</v>
      </c>
      <c r="I6861" s="2">
        <v>45068</v>
      </c>
      <c r="J6861" s="15" t="str">
        <f>MID(Tabla1[[#This Row],[HORA]],1,5)</f>
        <v>18:38</v>
      </c>
      <c r="K6861" s="16">
        <f>IF(Tabla1[[#This Row],[FECHA]]=I6862,IF(J6862-J6861&gt;0,(J6862-J6861)*1440,0),0)</f>
        <v>1.9999999999999929</v>
      </c>
      <c r="L6861" s="14">
        <f>2+L6602-Datos!$C$8</f>
        <v>5.3900000000000006</v>
      </c>
      <c r="M6861" s="13" t="s">
        <v>56177</v>
      </c>
      <c r="N6861" s="1" t="s">
        <v>1577</v>
      </c>
      <c r="O6861" s="1">
        <v>10</v>
      </c>
      <c r="P6861" s="1" t="s">
        <v>1432</v>
      </c>
      <c r="Q6861" s="4" t="s">
        <v>21</v>
      </c>
    </row>
    <row r="6862" spans="1:17" ht="22.5" x14ac:dyDescent="0.25">
      <c r="A6862" s="3">
        <v>7824</v>
      </c>
      <c r="B6862" s="1" t="s">
        <v>24499</v>
      </c>
      <c r="C6862" s="1" t="s">
        <v>15</v>
      </c>
      <c r="D6862" s="1" t="s">
        <v>40</v>
      </c>
      <c r="E6862" s="1">
        <v>77498943</v>
      </c>
      <c r="F6862" s="1" t="s">
        <v>7737</v>
      </c>
      <c r="G6862" s="1">
        <v>46658624</v>
      </c>
      <c r="H6862" s="1" t="s">
        <v>24500</v>
      </c>
      <c r="I6862" s="2">
        <v>45068</v>
      </c>
      <c r="J6862" s="15" t="str">
        <f>MID(Tabla1[[#This Row],[HORA]],1,5)</f>
        <v>18:40</v>
      </c>
      <c r="K6862" s="16">
        <f>IF(Tabla1[[#This Row],[FECHA]]=I6863,IF(J6863-J6862&gt;0,(J6863-J6862)*1440,0),0)</f>
        <v>1.9999999999999929</v>
      </c>
      <c r="L6862" s="14">
        <f>2+L6603-Datos!$C$8</f>
        <v>6.68</v>
      </c>
      <c r="M6862" s="13" t="s">
        <v>56179</v>
      </c>
      <c r="N6862" s="1" t="s">
        <v>24501</v>
      </c>
      <c r="O6862" s="1">
        <v>15</v>
      </c>
      <c r="P6862" s="1" t="s">
        <v>20</v>
      </c>
      <c r="Q6862" s="4" t="s">
        <v>21</v>
      </c>
    </row>
    <row r="6863" spans="1:17" ht="22.5" x14ac:dyDescent="0.25">
      <c r="A6863" s="3">
        <v>2252</v>
      </c>
      <c r="B6863" s="1" t="s">
        <v>6868</v>
      </c>
      <c r="C6863" s="1" t="s">
        <v>15</v>
      </c>
      <c r="D6863" s="1" t="s">
        <v>82</v>
      </c>
      <c r="E6863" s="1">
        <v>43854364</v>
      </c>
      <c r="F6863" s="1" t="s">
        <v>3045</v>
      </c>
      <c r="G6863" s="1">
        <v>74090456</v>
      </c>
      <c r="H6863" s="1" t="s">
        <v>3046</v>
      </c>
      <c r="I6863" s="2">
        <v>45068</v>
      </c>
      <c r="J6863" s="15" t="str">
        <f>MID(Tabla1[[#This Row],[HORA]],1,5)</f>
        <v>18:42</v>
      </c>
      <c r="K6863" s="16">
        <f>IF(Tabla1[[#This Row],[FECHA]]=I6864,IF(J6864-J6863&gt;0,(J6864-J6863)*1440,0),0)</f>
        <v>0</v>
      </c>
      <c r="L6863" s="14">
        <f>2+L6604-Datos!$C$8</f>
        <v>5.69</v>
      </c>
      <c r="M6863" s="13" t="s">
        <v>56181</v>
      </c>
      <c r="N6863" s="1" t="s">
        <v>6869</v>
      </c>
      <c r="O6863" s="1">
        <v>15</v>
      </c>
      <c r="P6863" s="1" t="s">
        <v>1511</v>
      </c>
      <c r="Q6863" s="4" t="s">
        <v>21</v>
      </c>
    </row>
    <row r="6864" spans="1:17" ht="22.5" x14ac:dyDescent="0.25">
      <c r="A6864" s="3">
        <v>7825</v>
      </c>
      <c r="B6864" s="1" t="s">
        <v>24502</v>
      </c>
      <c r="C6864" s="1" t="s">
        <v>15</v>
      </c>
      <c r="D6864" s="1" t="s">
        <v>23</v>
      </c>
      <c r="E6864" s="1">
        <v>41976286</v>
      </c>
      <c r="F6864" s="1" t="s">
        <v>24503</v>
      </c>
      <c r="G6864" s="1">
        <v>47995635</v>
      </c>
      <c r="H6864" s="1" t="s">
        <v>24504</v>
      </c>
      <c r="I6864" s="2">
        <v>45068</v>
      </c>
      <c r="J6864" s="15" t="str">
        <f>MID(Tabla1[[#This Row],[HORA]],1,5)</f>
        <v>18:42</v>
      </c>
      <c r="K6864" s="16">
        <f>IF(Tabla1[[#This Row],[FECHA]]=I6865,IF(J6865-J6864&gt;0,(J6865-J6864)*1440,0),0)</f>
        <v>0</v>
      </c>
      <c r="L6864" s="14">
        <f>2+L6605-Datos!$C$8</f>
        <v>8.6999999999999993</v>
      </c>
      <c r="M6864" s="13" t="s">
        <v>56181</v>
      </c>
      <c r="N6864" s="1" t="s">
        <v>17008</v>
      </c>
      <c r="O6864" s="1">
        <v>13</v>
      </c>
      <c r="P6864" s="1" t="s">
        <v>20</v>
      </c>
      <c r="Q6864" s="4" t="s">
        <v>21</v>
      </c>
    </row>
    <row r="6865" spans="1:17" ht="22.5" x14ac:dyDescent="0.25">
      <c r="A6865" s="3">
        <v>13604</v>
      </c>
      <c r="B6865" s="1" t="s">
        <v>41869</v>
      </c>
      <c r="C6865" s="1" t="s">
        <v>15</v>
      </c>
      <c r="D6865" s="1" t="s">
        <v>33</v>
      </c>
      <c r="E6865" s="1">
        <v>74809132</v>
      </c>
      <c r="F6865" s="1" t="s">
        <v>11423</v>
      </c>
      <c r="G6865" s="1">
        <v>73056812</v>
      </c>
      <c r="H6865" s="1" t="s">
        <v>11424</v>
      </c>
      <c r="I6865" s="2">
        <v>45068</v>
      </c>
      <c r="J6865" s="15" t="str">
        <f>MID(Tabla1[[#This Row],[HORA]],1,5)</f>
        <v>18:42</v>
      </c>
      <c r="K6865" s="16">
        <f>IF(Tabla1[[#This Row],[FECHA]]=I6866,IF(J6866-J6865&gt;0,(J6866-J6865)*1440,0),0)</f>
        <v>1.9999999999999929</v>
      </c>
      <c r="L6865" s="14">
        <f>2+L6606-Datos!$C$8</f>
        <v>10.760000000000002</v>
      </c>
      <c r="M6865" s="13" t="s">
        <v>56181</v>
      </c>
      <c r="N6865" s="1" t="s">
        <v>41870</v>
      </c>
      <c r="O6865" s="1">
        <v>15</v>
      </c>
      <c r="P6865" s="1" t="s">
        <v>1432</v>
      </c>
      <c r="Q6865" s="4" t="s">
        <v>21</v>
      </c>
    </row>
    <row r="6866" spans="1:17" ht="22.5" x14ac:dyDescent="0.25">
      <c r="A6866" s="3">
        <v>7826</v>
      </c>
      <c r="B6866" s="1" t="s">
        <v>24505</v>
      </c>
      <c r="C6866" s="1" t="s">
        <v>15</v>
      </c>
      <c r="D6866" s="1" t="s">
        <v>23</v>
      </c>
      <c r="E6866" s="1">
        <v>72036191</v>
      </c>
      <c r="F6866" s="1" t="s">
        <v>24506</v>
      </c>
      <c r="G6866" s="1">
        <v>41084233</v>
      </c>
      <c r="H6866" s="1" t="s">
        <v>5558</v>
      </c>
      <c r="I6866" s="2">
        <v>45068</v>
      </c>
      <c r="J6866" s="15" t="str">
        <f>MID(Tabla1[[#This Row],[HORA]],1,5)</f>
        <v>18:44</v>
      </c>
      <c r="K6866" s="16">
        <f>IF(Tabla1[[#This Row],[FECHA]]=I6867,IF(J6867-J6866&gt;0,(J6867-J6866)*1440,0),0)</f>
        <v>0.99999999999999645</v>
      </c>
      <c r="L6866" s="14">
        <f>2+L6607-Datos!$C$8</f>
        <v>6.6300000000000008</v>
      </c>
      <c r="M6866" s="13" t="s">
        <v>56183</v>
      </c>
      <c r="N6866" s="1" t="s">
        <v>230</v>
      </c>
      <c r="O6866" s="1">
        <v>10</v>
      </c>
      <c r="P6866" s="1" t="s">
        <v>20</v>
      </c>
      <c r="Q6866" s="4" t="s">
        <v>21</v>
      </c>
    </row>
    <row r="6867" spans="1:17" ht="22.5" x14ac:dyDescent="0.25">
      <c r="A6867" s="3">
        <v>15998</v>
      </c>
      <c r="B6867" s="1" t="s">
        <v>48645</v>
      </c>
      <c r="C6867" s="1" t="s">
        <v>15</v>
      </c>
      <c r="D6867" s="1" t="s">
        <v>82</v>
      </c>
      <c r="E6867" s="1">
        <v>10455886355</v>
      </c>
      <c r="F6867" s="1" t="s">
        <v>48646</v>
      </c>
      <c r="G6867" s="1">
        <v>49046583</v>
      </c>
      <c r="H6867" s="1" t="s">
        <v>48647</v>
      </c>
      <c r="I6867" s="2">
        <v>45068</v>
      </c>
      <c r="J6867" s="15" t="str">
        <f>MID(Tabla1[[#This Row],[HORA]],1,5)</f>
        <v>18:45</v>
      </c>
      <c r="K6867" s="16">
        <f>IF(Tabla1[[#This Row],[FECHA]]=I6868,IF(J6868-J6867&gt;0,(J6868-J6867)*1440,0),0)</f>
        <v>0.99999999999999645</v>
      </c>
      <c r="L6867" s="14">
        <f>2+L6608-Datos!$C$8</f>
        <v>6.44</v>
      </c>
      <c r="M6867" s="13" t="s">
        <v>56184</v>
      </c>
      <c r="N6867" s="1" t="s">
        <v>48648</v>
      </c>
      <c r="O6867" s="1">
        <v>25</v>
      </c>
      <c r="P6867" s="1" t="s">
        <v>1511</v>
      </c>
      <c r="Q6867" s="4" t="s">
        <v>21</v>
      </c>
    </row>
    <row r="6868" spans="1:17" ht="22.5" x14ac:dyDescent="0.25">
      <c r="A6868" s="3">
        <v>7827</v>
      </c>
      <c r="B6868" s="1" t="s">
        <v>24507</v>
      </c>
      <c r="C6868" s="1" t="s">
        <v>15</v>
      </c>
      <c r="D6868" s="1" t="s">
        <v>23</v>
      </c>
      <c r="E6868" s="1">
        <v>41084233</v>
      </c>
      <c r="F6868" s="1" t="s">
        <v>5558</v>
      </c>
      <c r="G6868" s="1">
        <v>70102220</v>
      </c>
      <c r="H6868" s="1" t="s">
        <v>5559</v>
      </c>
      <c r="I6868" s="2">
        <v>45068</v>
      </c>
      <c r="J6868" s="15" t="str">
        <f>MID(Tabla1[[#This Row],[HORA]],1,5)</f>
        <v>18:46</v>
      </c>
      <c r="K6868" s="16">
        <f>IF(Tabla1[[#This Row],[FECHA]]=I6869,IF(J6869-J6868&gt;0,(J6869-J6868)*1440,0),0)</f>
        <v>1.9999999999999929</v>
      </c>
      <c r="L6868" s="14">
        <f>2+L6609-Datos!$C$8</f>
        <v>8.5300000000000011</v>
      </c>
      <c r="M6868" s="13" t="s">
        <v>56185</v>
      </c>
      <c r="N6868" s="1" t="s">
        <v>17008</v>
      </c>
      <c r="O6868" s="1">
        <v>15</v>
      </c>
      <c r="P6868" s="1" t="s">
        <v>20</v>
      </c>
      <c r="Q6868" s="4" t="s">
        <v>21</v>
      </c>
    </row>
    <row r="6869" spans="1:17" ht="22.5" x14ac:dyDescent="0.25">
      <c r="A6869" s="3">
        <v>13605</v>
      </c>
      <c r="B6869" s="1" t="s">
        <v>41871</v>
      </c>
      <c r="C6869" s="1" t="s">
        <v>15</v>
      </c>
      <c r="D6869" s="1" t="s">
        <v>40</v>
      </c>
      <c r="E6869" s="1">
        <v>16730563</v>
      </c>
      <c r="F6869" s="1" t="s">
        <v>41872</v>
      </c>
      <c r="G6869" s="1">
        <v>2795231</v>
      </c>
      <c r="H6869" s="1" t="s">
        <v>41873</v>
      </c>
      <c r="I6869" s="2">
        <v>45068</v>
      </c>
      <c r="J6869" s="15" t="str">
        <f>MID(Tabla1[[#This Row],[HORA]],1,5)</f>
        <v>18:48</v>
      </c>
      <c r="K6869" s="16">
        <f>IF(Tabla1[[#This Row],[FECHA]]=I6870,IF(J6870-J6869&gt;0,(J6870-J6869)*1440,0),0)</f>
        <v>0</v>
      </c>
      <c r="L6869" s="14">
        <f>2+L6610-Datos!$C$8</f>
        <v>5.87</v>
      </c>
      <c r="M6869" s="13" t="s">
        <v>56187</v>
      </c>
      <c r="N6869" s="1" t="s">
        <v>41874</v>
      </c>
      <c r="O6869" s="1">
        <v>10</v>
      </c>
      <c r="P6869" s="1" t="s">
        <v>1432</v>
      </c>
      <c r="Q6869" s="4" t="s">
        <v>21</v>
      </c>
    </row>
    <row r="6870" spans="1:17" ht="22.5" x14ac:dyDescent="0.25">
      <c r="A6870" s="3">
        <v>13606</v>
      </c>
      <c r="B6870" s="1" t="s">
        <v>41871</v>
      </c>
      <c r="C6870" s="1" t="s">
        <v>15</v>
      </c>
      <c r="D6870" s="1" t="s">
        <v>40</v>
      </c>
      <c r="E6870" s="1">
        <v>16730563</v>
      </c>
      <c r="F6870" s="1" t="s">
        <v>41875</v>
      </c>
      <c r="G6870" s="1">
        <v>2795231</v>
      </c>
      <c r="H6870" s="1" t="s">
        <v>41873</v>
      </c>
      <c r="I6870" s="2">
        <v>45068</v>
      </c>
      <c r="J6870" s="15" t="str">
        <f>MID(Tabla1[[#This Row],[HORA]],1,5)</f>
        <v>18:48</v>
      </c>
      <c r="K6870" s="16">
        <f>IF(Tabla1[[#This Row],[FECHA]]=I6871,IF(J6871-J6870&gt;0,(J6871-J6870)*1440,0),0)</f>
        <v>3.9999999999999858</v>
      </c>
      <c r="L6870" s="14">
        <f>2+L6611-Datos!$C$8</f>
        <v>7.6000000000000005</v>
      </c>
      <c r="M6870" s="13" t="s">
        <v>56187</v>
      </c>
      <c r="N6870" s="1" t="s">
        <v>41874</v>
      </c>
      <c r="O6870" s="1">
        <v>10</v>
      </c>
      <c r="P6870" s="1" t="s">
        <v>1432</v>
      </c>
      <c r="Q6870" s="4" t="s">
        <v>21</v>
      </c>
    </row>
    <row r="6871" spans="1:17" ht="22.5" x14ac:dyDescent="0.25">
      <c r="A6871" s="3">
        <v>18365</v>
      </c>
      <c r="B6871" s="1" t="s">
        <v>54781</v>
      </c>
      <c r="C6871" s="1" t="s">
        <v>15</v>
      </c>
      <c r="D6871" s="1" t="s">
        <v>40</v>
      </c>
      <c r="E6871" s="1">
        <v>10166577131</v>
      </c>
      <c r="F6871" s="1" t="s">
        <v>47855</v>
      </c>
      <c r="G6871" s="1">
        <v>2235766</v>
      </c>
      <c r="H6871" s="1" t="s">
        <v>54782</v>
      </c>
      <c r="I6871" s="2">
        <v>45068</v>
      </c>
      <c r="J6871" s="15" t="str">
        <f>MID(Tabla1[[#This Row],[HORA]],1,5)</f>
        <v>18:52</v>
      </c>
      <c r="K6871" s="16">
        <f>IF(Tabla1[[#This Row],[FECHA]]=I6872,IF(J6872-J6871&gt;0,(J6872-J6871)*1440,0),0)</f>
        <v>3.0000000000001492</v>
      </c>
      <c r="L6871" s="14">
        <f>2+L6612-Datos!$C$8</f>
        <v>9.4600000000000009</v>
      </c>
      <c r="M6871" s="13" t="s">
        <v>56191</v>
      </c>
      <c r="N6871" s="1" t="s">
        <v>54783</v>
      </c>
      <c r="O6871" s="1">
        <v>35</v>
      </c>
      <c r="P6871" s="1" t="s">
        <v>1432</v>
      </c>
      <c r="Q6871" s="4" t="s">
        <v>21</v>
      </c>
    </row>
    <row r="6872" spans="1:17" ht="22.5" x14ac:dyDescent="0.25">
      <c r="A6872" s="3">
        <v>13607</v>
      </c>
      <c r="B6872" s="1" t="s">
        <v>41876</v>
      </c>
      <c r="C6872" s="1" t="s">
        <v>15</v>
      </c>
      <c r="D6872" s="1" t="s">
        <v>40</v>
      </c>
      <c r="E6872" s="1">
        <v>48544477</v>
      </c>
      <c r="F6872" s="1" t="s">
        <v>4236</v>
      </c>
      <c r="G6872" s="1">
        <v>43167507</v>
      </c>
      <c r="H6872" s="1" t="s">
        <v>4237</v>
      </c>
      <c r="I6872" s="2">
        <v>45068</v>
      </c>
      <c r="J6872" s="15" t="str">
        <f>MID(Tabla1[[#This Row],[HORA]],1,5)</f>
        <v>18:55</v>
      </c>
      <c r="K6872" s="16">
        <f>IF(Tabla1[[#This Row],[FECHA]]=I6873,IF(J6873-J6872&gt;0,(J6873-J6872)*1440,0),0)</f>
        <v>3.9999999999999858</v>
      </c>
      <c r="L6872" s="14">
        <f>2+L6613-Datos!$C$8</f>
        <v>6.76</v>
      </c>
      <c r="M6872" s="13" t="s">
        <v>56194</v>
      </c>
      <c r="N6872" s="1" t="s">
        <v>41877</v>
      </c>
      <c r="O6872" s="1">
        <v>20</v>
      </c>
      <c r="P6872" s="1" t="s">
        <v>1432</v>
      </c>
      <c r="Q6872" s="4" t="s">
        <v>21</v>
      </c>
    </row>
    <row r="6873" spans="1:17" ht="22.5" x14ac:dyDescent="0.25">
      <c r="A6873" s="3">
        <v>2254</v>
      </c>
      <c r="B6873" s="1" t="s">
        <v>6874</v>
      </c>
      <c r="C6873" s="1" t="s">
        <v>15</v>
      </c>
      <c r="D6873" s="1" t="s">
        <v>40</v>
      </c>
      <c r="E6873" s="1">
        <v>16708452</v>
      </c>
      <c r="F6873" s="1" t="s">
        <v>6875</v>
      </c>
      <c r="G6873" s="1">
        <v>2235769</v>
      </c>
      <c r="H6873" s="1" t="s">
        <v>6876</v>
      </c>
      <c r="I6873" s="2">
        <v>45068</v>
      </c>
      <c r="J6873" s="15" t="str">
        <f>MID(Tabla1[[#This Row],[HORA]],1,5)</f>
        <v>18:59</v>
      </c>
      <c r="K6873" s="16">
        <f>IF(Tabla1[[#This Row],[FECHA]]=I6874,IF(J6874-J6873&gt;0,(J6874-J6873)*1440,0),0)</f>
        <v>0.99999999999983658</v>
      </c>
      <c r="L6873" s="14">
        <f>2+L6614-Datos!$C$8</f>
        <v>7.42</v>
      </c>
      <c r="M6873" s="13" t="s">
        <v>56198</v>
      </c>
      <c r="N6873" s="1" t="s">
        <v>6877</v>
      </c>
      <c r="O6873" s="1">
        <v>20</v>
      </c>
      <c r="P6873" s="1" t="s">
        <v>1511</v>
      </c>
      <c r="Q6873" s="4" t="s">
        <v>21</v>
      </c>
    </row>
    <row r="6874" spans="1:17" ht="22.5" x14ac:dyDescent="0.25">
      <c r="A6874" s="3">
        <v>7828</v>
      </c>
      <c r="B6874" s="1" t="s">
        <v>24508</v>
      </c>
      <c r="C6874" s="1" t="s">
        <v>15</v>
      </c>
      <c r="D6874" s="1" t="s">
        <v>40</v>
      </c>
      <c r="E6874" s="1">
        <v>16770944</v>
      </c>
      <c r="F6874" s="1" t="s">
        <v>24509</v>
      </c>
      <c r="G6874" s="1">
        <v>2235771</v>
      </c>
      <c r="H6874" s="1" t="s">
        <v>24510</v>
      </c>
      <c r="I6874" s="2">
        <v>45068</v>
      </c>
      <c r="J6874" s="15" t="str">
        <f>MID(Tabla1[[#This Row],[HORA]],1,5)</f>
        <v>19:00</v>
      </c>
      <c r="K6874" s="16">
        <f>IF(Tabla1[[#This Row],[FECHA]]=I6875,IF(J6875-J6874&gt;0,(J6875-J6874)*1440,0),0)</f>
        <v>0.99999999999999645</v>
      </c>
      <c r="L6874" s="14">
        <f>2+L6615-Datos!$C$8</f>
        <v>7.36</v>
      </c>
      <c r="M6874" s="13" t="s">
        <v>56199</v>
      </c>
      <c r="N6874" s="1" t="s">
        <v>24511</v>
      </c>
      <c r="O6874" s="1">
        <v>30</v>
      </c>
      <c r="P6874" s="1" t="s">
        <v>20</v>
      </c>
      <c r="Q6874" s="4" t="s">
        <v>21</v>
      </c>
    </row>
    <row r="6875" spans="1:17" ht="22.5" x14ac:dyDescent="0.25">
      <c r="A6875" s="3">
        <v>7829</v>
      </c>
      <c r="B6875" s="1" t="s">
        <v>24512</v>
      </c>
      <c r="C6875" s="1" t="s">
        <v>15</v>
      </c>
      <c r="D6875" s="1" t="s">
        <v>33</v>
      </c>
      <c r="E6875" s="1">
        <v>16760944</v>
      </c>
      <c r="F6875" s="1" t="s">
        <v>1964</v>
      </c>
      <c r="G6875" s="1">
        <v>2235772</v>
      </c>
      <c r="H6875" s="1" t="s">
        <v>24513</v>
      </c>
      <c r="I6875" s="2">
        <v>45068</v>
      </c>
      <c r="J6875" s="15" t="str">
        <f>MID(Tabla1[[#This Row],[HORA]],1,5)</f>
        <v>19:01</v>
      </c>
      <c r="K6875" s="16">
        <f>IF(Tabla1[[#This Row],[FECHA]]=I6876,IF(J6876-J6875&gt;0,(J6876-J6875)*1440,0),0)</f>
        <v>1.0000000000001563</v>
      </c>
      <c r="L6875" s="14">
        <f>2+L6616-Datos!$C$8</f>
        <v>5.4600000000000009</v>
      </c>
      <c r="M6875" s="13" t="s">
        <v>56200</v>
      </c>
      <c r="N6875" s="1" t="s">
        <v>24511</v>
      </c>
      <c r="O6875" s="1">
        <v>30</v>
      </c>
      <c r="P6875" s="1" t="s">
        <v>20</v>
      </c>
      <c r="Q6875" s="4" t="s">
        <v>21</v>
      </c>
    </row>
    <row r="6876" spans="1:17" ht="22.5" x14ac:dyDescent="0.25">
      <c r="A6876" s="3">
        <v>2255</v>
      </c>
      <c r="B6876" s="1" t="s">
        <v>6878</v>
      </c>
      <c r="C6876" s="1" t="s">
        <v>15</v>
      </c>
      <c r="D6876" s="1" t="s">
        <v>77</v>
      </c>
      <c r="E6876" s="1">
        <v>16671897</v>
      </c>
      <c r="F6876" s="1" t="s">
        <v>6879</v>
      </c>
      <c r="G6876" s="1">
        <v>2235776</v>
      </c>
      <c r="H6876" s="1" t="s">
        <v>6880</v>
      </c>
      <c r="I6876" s="2">
        <v>45068</v>
      </c>
      <c r="J6876" s="15" t="str">
        <f>MID(Tabla1[[#This Row],[HORA]],1,5)</f>
        <v>19:02</v>
      </c>
      <c r="K6876" s="16">
        <f>IF(Tabla1[[#This Row],[FECHA]]=I6877,IF(J6877-J6876&gt;0,(J6877-J6876)*1440,0),0)</f>
        <v>0.99999999999999645</v>
      </c>
      <c r="L6876" s="14">
        <f>2+L6617-Datos!$C$8</f>
        <v>6.4700000000000006</v>
      </c>
      <c r="M6876" s="13" t="s">
        <v>56201</v>
      </c>
      <c r="N6876" s="1" t="s">
        <v>6881</v>
      </c>
      <c r="O6876" s="1">
        <v>15</v>
      </c>
      <c r="P6876" s="1" t="s">
        <v>1511</v>
      </c>
      <c r="Q6876" s="4" t="s">
        <v>21</v>
      </c>
    </row>
    <row r="6877" spans="1:17" ht="22.5" x14ac:dyDescent="0.25">
      <c r="A6877" s="3">
        <v>18366</v>
      </c>
      <c r="B6877" s="1" t="s">
        <v>54784</v>
      </c>
      <c r="C6877" s="1" t="s">
        <v>15</v>
      </c>
      <c r="D6877" s="1" t="s">
        <v>40</v>
      </c>
      <c r="E6877" s="1">
        <v>10450976356</v>
      </c>
      <c r="F6877" s="1" t="s">
        <v>54785</v>
      </c>
      <c r="G6877" s="1">
        <v>74557272</v>
      </c>
      <c r="H6877" s="1" t="s">
        <v>54786</v>
      </c>
      <c r="I6877" s="2">
        <v>45068</v>
      </c>
      <c r="J6877" s="15" t="str">
        <f>MID(Tabla1[[#This Row],[HORA]],1,5)</f>
        <v>19:03</v>
      </c>
      <c r="K6877" s="16">
        <f>IF(Tabla1[[#This Row],[FECHA]]=I6878,IF(J6878-J6877&gt;0,(J6878-J6877)*1440,0),0)</f>
        <v>0.99999999999983658</v>
      </c>
      <c r="L6877" s="14">
        <f>2+L6618-Datos!$C$8</f>
        <v>7.84</v>
      </c>
      <c r="M6877" s="13" t="s">
        <v>56202</v>
      </c>
      <c r="N6877" s="1" t="s">
        <v>54787</v>
      </c>
      <c r="O6877" s="1">
        <v>30</v>
      </c>
      <c r="P6877" s="1" t="s">
        <v>1432</v>
      </c>
      <c r="Q6877" s="4" t="s">
        <v>21</v>
      </c>
    </row>
    <row r="6878" spans="1:17" ht="22.5" x14ac:dyDescent="0.25">
      <c r="A6878" s="3">
        <v>17168</v>
      </c>
      <c r="B6878" s="1" t="s">
        <v>51808</v>
      </c>
      <c r="C6878" s="1" t="s">
        <v>15</v>
      </c>
      <c r="D6878" s="1" t="s">
        <v>82</v>
      </c>
      <c r="E6878" s="1">
        <v>10414082543</v>
      </c>
      <c r="F6878" s="1" t="s">
        <v>48182</v>
      </c>
      <c r="G6878" s="1">
        <v>2235778</v>
      </c>
      <c r="H6878" s="1" t="s">
        <v>7238</v>
      </c>
      <c r="I6878" s="2">
        <v>45068</v>
      </c>
      <c r="J6878" s="15" t="str">
        <f>MID(Tabla1[[#This Row],[HORA]],1,5)</f>
        <v>19:04</v>
      </c>
      <c r="K6878" s="16">
        <f>IF(Tabla1[[#This Row],[FECHA]]=I6879,IF(J6879-J6878&gt;0,(J6879-J6878)*1440,0),0)</f>
        <v>0.99999999999999645</v>
      </c>
      <c r="L6878" s="14">
        <f>2+L6619-Datos!$C$8</f>
        <v>7.59</v>
      </c>
      <c r="M6878" s="13" t="s">
        <v>56203</v>
      </c>
      <c r="N6878" s="1" t="s">
        <v>51809</v>
      </c>
      <c r="O6878" s="1">
        <v>20</v>
      </c>
      <c r="P6878" s="1" t="s">
        <v>20</v>
      </c>
      <c r="Q6878" s="4" t="s">
        <v>21</v>
      </c>
    </row>
    <row r="6879" spans="1:17" ht="22.5" x14ac:dyDescent="0.25">
      <c r="A6879" s="3">
        <v>13610</v>
      </c>
      <c r="B6879" s="1" t="s">
        <v>41882</v>
      </c>
      <c r="C6879" s="1" t="s">
        <v>15</v>
      </c>
      <c r="D6879" s="1" t="s">
        <v>40</v>
      </c>
      <c r="E6879" s="1">
        <v>44156870</v>
      </c>
      <c r="F6879" s="1" t="s">
        <v>41883</v>
      </c>
      <c r="G6879" s="1">
        <v>1065591902</v>
      </c>
      <c r="H6879" s="1" t="s">
        <v>41884</v>
      </c>
      <c r="I6879" s="2">
        <v>45068</v>
      </c>
      <c r="J6879" s="15" t="str">
        <f>MID(Tabla1[[#This Row],[HORA]],1,5)</f>
        <v>19:05</v>
      </c>
      <c r="K6879" s="16">
        <f>IF(Tabla1[[#This Row],[FECHA]]=I6880,IF(J6880-J6879&gt;0,(J6880-J6879)*1440,0),0)</f>
        <v>1.0000000000001563</v>
      </c>
      <c r="L6879" s="14">
        <f>2+L6620-Datos!$C$8</f>
        <v>10.530000000000001</v>
      </c>
      <c r="M6879" s="13" t="s">
        <v>56204</v>
      </c>
      <c r="N6879" s="1" t="s">
        <v>1577</v>
      </c>
      <c r="O6879" s="1">
        <v>10</v>
      </c>
      <c r="P6879" s="1" t="s">
        <v>1432</v>
      </c>
      <c r="Q6879" s="4" t="s">
        <v>21</v>
      </c>
    </row>
    <row r="6880" spans="1:17" ht="22.5" x14ac:dyDescent="0.25">
      <c r="A6880" s="3">
        <v>7830</v>
      </c>
      <c r="B6880" s="1" t="s">
        <v>24514</v>
      </c>
      <c r="C6880" s="1" t="s">
        <v>15</v>
      </c>
      <c r="D6880" s="1" t="s">
        <v>40</v>
      </c>
      <c r="E6880" s="1">
        <v>27373555</v>
      </c>
      <c r="F6880" s="1" t="s">
        <v>24515</v>
      </c>
      <c r="G6880" s="1">
        <v>2235779</v>
      </c>
      <c r="H6880" s="1" t="s">
        <v>24516</v>
      </c>
      <c r="I6880" s="2">
        <v>45068</v>
      </c>
      <c r="J6880" s="15" t="str">
        <f>MID(Tabla1[[#This Row],[HORA]],1,5)</f>
        <v>19:06</v>
      </c>
      <c r="K6880" s="16">
        <f>IF(Tabla1[[#This Row],[FECHA]]=I6881,IF(J6881-J6880&gt;0,(J6881-J6880)*1440,0),0)</f>
        <v>2.9999999999998295</v>
      </c>
      <c r="L6880" s="14">
        <f>2+L6621-Datos!$C$8</f>
        <v>7.68</v>
      </c>
      <c r="M6880" s="13" t="s">
        <v>56205</v>
      </c>
      <c r="N6880" s="1" t="s">
        <v>21550</v>
      </c>
      <c r="O6880" s="1">
        <v>20</v>
      </c>
      <c r="P6880" s="1" t="s">
        <v>20</v>
      </c>
      <c r="Q6880" s="4" t="s">
        <v>21</v>
      </c>
    </row>
    <row r="6881" spans="1:17" ht="22.5" x14ac:dyDescent="0.25">
      <c r="A6881" s="3">
        <v>2256</v>
      </c>
      <c r="B6881" s="1" t="s">
        <v>6882</v>
      </c>
      <c r="C6881" s="1" t="s">
        <v>15</v>
      </c>
      <c r="D6881" s="1" t="s">
        <v>82</v>
      </c>
      <c r="E6881" s="1">
        <v>42185955</v>
      </c>
      <c r="F6881" s="1" t="s">
        <v>6883</v>
      </c>
      <c r="G6881" s="1">
        <v>207822</v>
      </c>
      <c r="H6881" s="1" t="s">
        <v>6884</v>
      </c>
      <c r="I6881" s="2">
        <v>45068</v>
      </c>
      <c r="J6881" s="15" t="str">
        <f>MID(Tabla1[[#This Row],[HORA]],1,5)</f>
        <v>19:09</v>
      </c>
      <c r="K6881" s="16">
        <f>IF(Tabla1[[#This Row],[FECHA]]=I6882,IF(J6882-J6881&gt;0,(J6882-J6881)*1440,0),0)</f>
        <v>1.0000000000001563</v>
      </c>
      <c r="L6881" s="14">
        <f>2+L6622-Datos!$C$8</f>
        <v>8.4600000000000009</v>
      </c>
      <c r="M6881" s="13" t="s">
        <v>56208</v>
      </c>
      <c r="N6881" s="1" t="s">
        <v>6885</v>
      </c>
      <c r="O6881" s="1">
        <v>60</v>
      </c>
      <c r="P6881" s="1" t="s">
        <v>1511</v>
      </c>
      <c r="Q6881" s="4" t="s">
        <v>21</v>
      </c>
    </row>
    <row r="6882" spans="1:17" ht="22.5" x14ac:dyDescent="0.25">
      <c r="A6882" s="3">
        <v>7831</v>
      </c>
      <c r="B6882" s="1" t="s">
        <v>24517</v>
      </c>
      <c r="C6882" s="1" t="s">
        <v>15</v>
      </c>
      <c r="D6882" s="1" t="s">
        <v>40</v>
      </c>
      <c r="E6882" s="1">
        <v>11395</v>
      </c>
      <c r="F6882" s="1" t="s">
        <v>24518</v>
      </c>
      <c r="G6882" s="1">
        <v>668258</v>
      </c>
      <c r="H6882" s="1" t="s">
        <v>24519</v>
      </c>
      <c r="I6882" s="2">
        <v>45068</v>
      </c>
      <c r="J6882" s="15" t="str">
        <f>MID(Tabla1[[#This Row],[HORA]],1,5)</f>
        <v>19:10</v>
      </c>
      <c r="K6882" s="16">
        <f>IF(Tabla1[[#This Row],[FECHA]]=I6883,IF(J6883-J6882&gt;0,(J6883-J6882)*1440,0),0)</f>
        <v>0</v>
      </c>
      <c r="L6882" s="14">
        <f>2+L6623-Datos!$C$8</f>
        <v>10.83</v>
      </c>
      <c r="M6882" s="13" t="s">
        <v>56209</v>
      </c>
      <c r="N6882" s="1" t="s">
        <v>24520</v>
      </c>
      <c r="O6882" s="1">
        <v>15</v>
      </c>
      <c r="P6882" s="1" t="s">
        <v>20</v>
      </c>
      <c r="Q6882" s="4" t="s">
        <v>21</v>
      </c>
    </row>
    <row r="6883" spans="1:17" ht="22.5" x14ac:dyDescent="0.25">
      <c r="A6883" s="3">
        <v>13612</v>
      </c>
      <c r="B6883" s="1" t="s">
        <v>41889</v>
      </c>
      <c r="C6883" s="1" t="s">
        <v>15</v>
      </c>
      <c r="D6883" s="1" t="s">
        <v>71</v>
      </c>
      <c r="E6883" s="1">
        <v>73578582</v>
      </c>
      <c r="F6883" s="1" t="s">
        <v>41890</v>
      </c>
      <c r="G6883" s="1">
        <v>72365631</v>
      </c>
      <c r="H6883" s="1" t="s">
        <v>41891</v>
      </c>
      <c r="I6883" s="2">
        <v>45068</v>
      </c>
      <c r="J6883" s="15" t="str">
        <f>MID(Tabla1[[#This Row],[HORA]],1,5)</f>
        <v>19:10</v>
      </c>
      <c r="K6883" s="16">
        <f>IF(Tabla1[[#This Row],[FECHA]]=I6884,IF(J6884-J6883&gt;0,(J6884-J6883)*1440,0),0)</f>
        <v>4.9999999999999822</v>
      </c>
      <c r="L6883" s="14">
        <f>2+L6624-Datos!$C$8</f>
        <v>9.52</v>
      </c>
      <c r="M6883" s="13" t="s">
        <v>56209</v>
      </c>
      <c r="N6883" s="1" t="s">
        <v>41892</v>
      </c>
      <c r="O6883" s="1">
        <v>10</v>
      </c>
      <c r="P6883" s="1" t="s">
        <v>1432</v>
      </c>
      <c r="Q6883" s="4" t="s">
        <v>21</v>
      </c>
    </row>
    <row r="6884" spans="1:17" ht="22.5" x14ac:dyDescent="0.25">
      <c r="A6884" s="3">
        <v>15999</v>
      </c>
      <c r="B6884" s="1" t="s">
        <v>48649</v>
      </c>
      <c r="C6884" s="1" t="s">
        <v>15</v>
      </c>
      <c r="D6884" s="1" t="s">
        <v>71</v>
      </c>
      <c r="E6884" s="1">
        <v>20561164356</v>
      </c>
      <c r="F6884" s="1" t="s">
        <v>48172</v>
      </c>
      <c r="G6884" s="1">
        <v>2235781</v>
      </c>
      <c r="H6884" s="1" t="s">
        <v>48650</v>
      </c>
      <c r="I6884" s="2">
        <v>45068</v>
      </c>
      <c r="J6884" s="15" t="str">
        <f>MID(Tabla1[[#This Row],[HORA]],1,5)</f>
        <v>19:15</v>
      </c>
      <c r="K6884" s="16">
        <f>IF(Tabla1[[#This Row],[FECHA]]=I6885,IF(J6885-J6884&gt;0,(J6885-J6884)*1440,0),0)</f>
        <v>0.99999999999983658</v>
      </c>
      <c r="L6884" s="14">
        <f>2+L6625-Datos!$C$8</f>
        <v>8.120000000000001</v>
      </c>
      <c r="M6884" s="13" t="s">
        <v>56214</v>
      </c>
      <c r="N6884" s="1" t="s">
        <v>48651</v>
      </c>
      <c r="O6884" s="1">
        <v>10</v>
      </c>
      <c r="P6884" s="1" t="s">
        <v>1511</v>
      </c>
      <c r="Q6884" s="4" t="s">
        <v>21</v>
      </c>
    </row>
    <row r="6885" spans="1:17" ht="22.5" x14ac:dyDescent="0.25">
      <c r="A6885" s="3">
        <v>7832</v>
      </c>
      <c r="B6885" s="1" t="s">
        <v>24521</v>
      </c>
      <c r="C6885" s="1" t="s">
        <v>15</v>
      </c>
      <c r="D6885" s="1" t="s">
        <v>40</v>
      </c>
      <c r="E6885" s="1">
        <v>2895080</v>
      </c>
      <c r="F6885" s="1" t="s">
        <v>24522</v>
      </c>
      <c r="G6885" s="1">
        <v>2235782</v>
      </c>
      <c r="H6885" s="1" t="s">
        <v>24523</v>
      </c>
      <c r="I6885" s="2">
        <v>45068</v>
      </c>
      <c r="J6885" s="15" t="str">
        <f>MID(Tabla1[[#This Row],[HORA]],1,5)</f>
        <v>19:16</v>
      </c>
      <c r="K6885" s="16">
        <f>IF(Tabla1[[#This Row],[FECHA]]=I6886,IF(J6886-J6885&gt;0,(J6886-J6885)*1440,0),0)</f>
        <v>3.9999999999999858</v>
      </c>
      <c r="L6885" s="14">
        <f>2+L6626-Datos!$C$8</f>
        <v>5.86</v>
      </c>
      <c r="M6885" s="13" t="s">
        <v>56215</v>
      </c>
      <c r="N6885" s="1" t="s">
        <v>24524</v>
      </c>
      <c r="O6885" s="1">
        <v>10</v>
      </c>
      <c r="P6885" s="1" t="s">
        <v>20</v>
      </c>
      <c r="Q6885" s="4" t="s">
        <v>21</v>
      </c>
    </row>
    <row r="6886" spans="1:17" ht="22.5" x14ac:dyDescent="0.25">
      <c r="A6886" s="3">
        <v>2257</v>
      </c>
      <c r="B6886" s="1" t="s">
        <v>6886</v>
      </c>
      <c r="C6886" s="1" t="s">
        <v>15</v>
      </c>
      <c r="D6886" s="1" t="s">
        <v>161</v>
      </c>
      <c r="E6886" s="1">
        <v>40894903</v>
      </c>
      <c r="F6886" s="1" t="s">
        <v>6887</v>
      </c>
      <c r="G6886" s="1">
        <v>2235783</v>
      </c>
      <c r="H6886" s="1" t="s">
        <v>6888</v>
      </c>
      <c r="I6886" s="2">
        <v>45068</v>
      </c>
      <c r="J6886" s="15" t="str">
        <f>MID(Tabla1[[#This Row],[HORA]],1,5)</f>
        <v>19:20</v>
      </c>
      <c r="K6886" s="16">
        <f>IF(Tabla1[[#This Row],[FECHA]]=I6887,IF(J6887-J6886&gt;0,(J6887-J6886)*1440,0),0)</f>
        <v>3.9999999999999858</v>
      </c>
      <c r="L6886" s="14">
        <f>2+L6627-Datos!$C$8</f>
        <v>8.379999999999999</v>
      </c>
      <c r="M6886" s="13" t="s">
        <v>56219</v>
      </c>
      <c r="N6886" s="1" t="s">
        <v>6889</v>
      </c>
      <c r="O6886" s="1">
        <v>20</v>
      </c>
      <c r="P6886" s="1" t="s">
        <v>1511</v>
      </c>
      <c r="Q6886" s="4" t="s">
        <v>21</v>
      </c>
    </row>
    <row r="6887" spans="1:17" ht="22.5" x14ac:dyDescent="0.25">
      <c r="A6887" s="3">
        <v>7833</v>
      </c>
      <c r="B6887" s="1" t="s">
        <v>24525</v>
      </c>
      <c r="C6887" s="1" t="s">
        <v>15</v>
      </c>
      <c r="D6887" s="1" t="s">
        <v>23</v>
      </c>
      <c r="E6887" s="1">
        <v>76544493</v>
      </c>
      <c r="F6887" s="1" t="s">
        <v>14494</v>
      </c>
      <c r="G6887" s="1">
        <v>2235785</v>
      </c>
      <c r="H6887" s="1" t="s">
        <v>24526</v>
      </c>
      <c r="I6887" s="2">
        <v>45068</v>
      </c>
      <c r="J6887" s="15" t="str">
        <f>MID(Tabla1[[#This Row],[HORA]],1,5)</f>
        <v>19:24</v>
      </c>
      <c r="K6887" s="16">
        <f>IF(Tabla1[[#This Row],[FECHA]]=I6888,IF(J6888-J6887&gt;0,(J6888-J6887)*1440,0),0)</f>
        <v>2.0000000000001528</v>
      </c>
      <c r="L6887" s="14">
        <f>2+L6628-Datos!$C$8</f>
        <v>7.41</v>
      </c>
      <c r="M6887" s="13" t="s">
        <v>56223</v>
      </c>
      <c r="N6887" s="1" t="s">
        <v>24527</v>
      </c>
      <c r="O6887" s="1">
        <v>20</v>
      </c>
      <c r="P6887" s="1" t="s">
        <v>20</v>
      </c>
      <c r="Q6887" s="4" t="s">
        <v>21</v>
      </c>
    </row>
    <row r="6888" spans="1:17" ht="22.5" x14ac:dyDescent="0.25">
      <c r="A6888" s="3">
        <v>13614</v>
      </c>
      <c r="B6888" s="1" t="s">
        <v>41894</v>
      </c>
      <c r="C6888" s="1" t="s">
        <v>15</v>
      </c>
      <c r="D6888" s="1" t="s">
        <v>33</v>
      </c>
      <c r="E6888" s="1">
        <v>16690535</v>
      </c>
      <c r="F6888" s="1" t="s">
        <v>19859</v>
      </c>
      <c r="G6888" s="1">
        <v>2235786</v>
      </c>
      <c r="H6888" s="1" t="s">
        <v>41895</v>
      </c>
      <c r="I6888" s="2">
        <v>45068</v>
      </c>
      <c r="J6888" s="15" t="str">
        <f>MID(Tabla1[[#This Row],[HORA]],1,5)</f>
        <v>19:26</v>
      </c>
      <c r="K6888" s="16">
        <f>IF(Tabla1[[#This Row],[FECHA]]=I6889,IF(J6889-J6888&gt;0,(J6889-J6888)*1440,0),0)</f>
        <v>0.99999999999999645</v>
      </c>
      <c r="L6888" s="14">
        <f>2+L6629-Datos!$C$8</f>
        <v>12.298999999999999</v>
      </c>
      <c r="M6888" s="13" t="s">
        <v>56225</v>
      </c>
      <c r="N6888" s="1" t="s">
        <v>1577</v>
      </c>
      <c r="O6888" s="1">
        <v>10</v>
      </c>
      <c r="P6888" s="1" t="s">
        <v>1432</v>
      </c>
      <c r="Q6888" s="4" t="s">
        <v>21</v>
      </c>
    </row>
    <row r="6889" spans="1:17" ht="22.5" x14ac:dyDescent="0.25">
      <c r="A6889" s="3">
        <v>7834</v>
      </c>
      <c r="B6889" s="1" t="s">
        <v>24528</v>
      </c>
      <c r="C6889" s="1" t="s">
        <v>15</v>
      </c>
      <c r="D6889" s="1" t="s">
        <v>141</v>
      </c>
      <c r="E6889" s="1">
        <v>41409353</v>
      </c>
      <c r="F6889" s="1" t="s">
        <v>24529</v>
      </c>
      <c r="G6889" s="1">
        <v>2235787</v>
      </c>
      <c r="H6889" s="1" t="s">
        <v>24530</v>
      </c>
      <c r="I6889" s="2">
        <v>45068</v>
      </c>
      <c r="J6889" s="15" t="str">
        <f>MID(Tabla1[[#This Row],[HORA]],1,5)</f>
        <v>19:27</v>
      </c>
      <c r="K6889" s="16">
        <f>IF(Tabla1[[#This Row],[FECHA]]=I6890,IF(J6890-J6889&gt;0,(J6890-J6889)*1440,0),0)</f>
        <v>2.9999999999999893</v>
      </c>
      <c r="L6889" s="14">
        <f>2+L6630-Datos!$C$8</f>
        <v>12.1676</v>
      </c>
      <c r="M6889" s="13" t="s">
        <v>56226</v>
      </c>
      <c r="N6889" s="1" t="s">
        <v>24531</v>
      </c>
      <c r="O6889" s="1">
        <v>30</v>
      </c>
      <c r="P6889" s="1" t="s">
        <v>20</v>
      </c>
      <c r="Q6889" s="4" t="s">
        <v>21</v>
      </c>
    </row>
    <row r="6890" spans="1:17" ht="22.5" x14ac:dyDescent="0.25">
      <c r="A6890" s="3">
        <v>13615</v>
      </c>
      <c r="B6890" s="1" t="s">
        <v>41896</v>
      </c>
      <c r="C6890" s="1" t="s">
        <v>15</v>
      </c>
      <c r="D6890" s="1" t="s">
        <v>40</v>
      </c>
      <c r="E6890" s="1">
        <v>16690432</v>
      </c>
      <c r="F6890" s="1" t="s">
        <v>41897</v>
      </c>
      <c r="G6890" s="1">
        <v>2235788</v>
      </c>
      <c r="H6890" s="1" t="s">
        <v>41898</v>
      </c>
      <c r="I6890" s="2">
        <v>45068</v>
      </c>
      <c r="J6890" s="15" t="str">
        <f>MID(Tabla1[[#This Row],[HORA]],1,5)</f>
        <v>19:30</v>
      </c>
      <c r="K6890" s="16">
        <f>IF(Tabla1[[#This Row],[FECHA]]=I6891,IF(J6891-J6890&gt;0,(J6891-J6890)*1440,0),0)</f>
        <v>0.99999999999999645</v>
      </c>
      <c r="L6890" s="14">
        <f>2+L6631-Datos!$C$8</f>
        <v>8.0066000000000006</v>
      </c>
      <c r="M6890" s="13" t="s">
        <v>56229</v>
      </c>
      <c r="N6890" s="1" t="s">
        <v>41899</v>
      </c>
      <c r="O6890" s="1">
        <v>15</v>
      </c>
      <c r="P6890" s="1" t="s">
        <v>1432</v>
      </c>
      <c r="Q6890" s="4" t="s">
        <v>21</v>
      </c>
    </row>
    <row r="6891" spans="1:17" ht="22.5" x14ac:dyDescent="0.25">
      <c r="A6891" s="3">
        <v>16000</v>
      </c>
      <c r="B6891" s="1" t="s">
        <v>48652</v>
      </c>
      <c r="C6891" s="1" t="s">
        <v>15</v>
      </c>
      <c r="D6891" s="1" t="s">
        <v>40</v>
      </c>
      <c r="E6891" s="1">
        <v>20561381969</v>
      </c>
      <c r="F6891" s="1" t="s">
        <v>48653</v>
      </c>
      <c r="G6891" s="1">
        <v>74684574</v>
      </c>
      <c r="H6891" s="1" t="s">
        <v>48654</v>
      </c>
      <c r="I6891" s="2">
        <v>45068</v>
      </c>
      <c r="J6891" s="15" t="str">
        <f>MID(Tabla1[[#This Row],[HORA]],1,5)</f>
        <v>19:31</v>
      </c>
      <c r="K6891" s="16">
        <f>IF(Tabla1[[#This Row],[FECHA]]=I6892,IF(J6892-J6891&gt;0,(J6892-J6891)*1440,0),0)</f>
        <v>5.0000000000001421</v>
      </c>
      <c r="L6891" s="14">
        <f>2+L6632-Datos!$C$8</f>
        <v>10.218499999999999</v>
      </c>
      <c r="M6891" s="13" t="s">
        <v>56230</v>
      </c>
      <c r="N6891" s="1" t="s">
        <v>1531</v>
      </c>
      <c r="O6891" s="1">
        <v>10</v>
      </c>
      <c r="P6891" s="1" t="s">
        <v>1511</v>
      </c>
      <c r="Q6891" s="4" t="s">
        <v>21</v>
      </c>
    </row>
    <row r="6892" spans="1:17" ht="22.5" x14ac:dyDescent="0.25">
      <c r="A6892" s="3">
        <v>18367</v>
      </c>
      <c r="B6892" s="1" t="s">
        <v>54788</v>
      </c>
      <c r="C6892" s="1" t="s">
        <v>15</v>
      </c>
      <c r="D6892" s="1" t="s">
        <v>23</v>
      </c>
      <c r="E6892" s="1">
        <v>10167825252</v>
      </c>
      <c r="F6892" s="1" t="s">
        <v>48314</v>
      </c>
      <c r="G6892" s="1">
        <v>2235789</v>
      </c>
      <c r="H6892" s="1" t="s">
        <v>54629</v>
      </c>
      <c r="I6892" s="2">
        <v>45068</v>
      </c>
      <c r="J6892" s="15" t="str">
        <f>MID(Tabla1[[#This Row],[HORA]],1,5)</f>
        <v>19:36</v>
      </c>
      <c r="K6892" s="16">
        <f>IF(Tabla1[[#This Row],[FECHA]]=I6893,IF(J6893-J6892&gt;0,(J6893-J6892)*1440,0),0)</f>
        <v>1.999999999999833</v>
      </c>
      <c r="L6892" s="14">
        <f>2+L6633-Datos!$C$8</f>
        <v>13.2188</v>
      </c>
      <c r="M6892" s="13" t="s">
        <v>56235</v>
      </c>
      <c r="N6892" s="1" t="s">
        <v>54789</v>
      </c>
      <c r="O6892" s="1">
        <v>15</v>
      </c>
      <c r="P6892" s="1" t="s">
        <v>1432</v>
      </c>
      <c r="Q6892" s="4" t="s">
        <v>21</v>
      </c>
    </row>
    <row r="6893" spans="1:17" ht="22.5" x14ac:dyDescent="0.25">
      <c r="A6893" s="3">
        <v>17169</v>
      </c>
      <c r="B6893" s="1" t="s">
        <v>51810</v>
      </c>
      <c r="C6893" s="1" t="s">
        <v>15</v>
      </c>
      <c r="D6893" s="1" t="s">
        <v>82</v>
      </c>
      <c r="E6893" s="1">
        <v>10062214657</v>
      </c>
      <c r="F6893" s="1" t="s">
        <v>48060</v>
      </c>
      <c r="G6893" s="1">
        <v>77233490</v>
      </c>
      <c r="H6893" s="1" t="s">
        <v>51811</v>
      </c>
      <c r="I6893" s="2">
        <v>45068</v>
      </c>
      <c r="J6893" s="15" t="str">
        <f>MID(Tabla1[[#This Row],[HORA]],1,5)</f>
        <v>19:38</v>
      </c>
      <c r="K6893" s="16">
        <f>IF(Tabla1[[#This Row],[FECHA]]=I6894,IF(J6894-J6893&gt;0,(J6894-J6893)*1440,0),0)</f>
        <v>2.0000000000001528</v>
      </c>
      <c r="L6893" s="14">
        <f>2+L6634-Datos!$C$8</f>
        <v>12.671299999999999</v>
      </c>
      <c r="M6893" s="13" t="s">
        <v>56237</v>
      </c>
      <c r="N6893" s="1" t="s">
        <v>51812</v>
      </c>
      <c r="O6893" s="1">
        <v>15</v>
      </c>
      <c r="P6893" s="1" t="s">
        <v>20</v>
      </c>
      <c r="Q6893" s="4" t="s">
        <v>21</v>
      </c>
    </row>
    <row r="6894" spans="1:17" ht="22.5" x14ac:dyDescent="0.25">
      <c r="A6894" s="3">
        <v>2258</v>
      </c>
      <c r="B6894" s="1" t="s">
        <v>6890</v>
      </c>
      <c r="C6894" s="1" t="s">
        <v>15</v>
      </c>
      <c r="D6894" s="1" t="s">
        <v>71</v>
      </c>
      <c r="E6894" s="1">
        <v>73534213</v>
      </c>
      <c r="F6894" s="1" t="s">
        <v>6891</v>
      </c>
      <c r="G6894" s="1">
        <v>2235790</v>
      </c>
      <c r="H6894" s="1" t="s">
        <v>6892</v>
      </c>
      <c r="I6894" s="2">
        <v>45068</v>
      </c>
      <c r="J6894" s="15" t="str">
        <f>MID(Tabla1[[#This Row],[HORA]],1,5)</f>
        <v>19:40</v>
      </c>
      <c r="K6894" s="16">
        <f>IF(Tabla1[[#This Row],[FECHA]]=I6895,IF(J6895-J6894&gt;0,(J6895-J6894)*1440,0),0)</f>
        <v>0</v>
      </c>
      <c r="L6894" s="14">
        <f>2+L6635-Datos!$C$8</f>
        <v>6.5200000000000005</v>
      </c>
      <c r="M6894" s="13" t="s">
        <v>56239</v>
      </c>
      <c r="N6894" s="1" t="s">
        <v>6893</v>
      </c>
      <c r="O6894" s="1">
        <v>15</v>
      </c>
      <c r="P6894" s="1" t="s">
        <v>1511</v>
      </c>
      <c r="Q6894" s="4" t="s">
        <v>21</v>
      </c>
    </row>
    <row r="6895" spans="1:17" ht="22.5" x14ac:dyDescent="0.25">
      <c r="A6895" s="3">
        <v>7835</v>
      </c>
      <c r="B6895" s="1" t="s">
        <v>24532</v>
      </c>
      <c r="C6895" s="1" t="s">
        <v>15</v>
      </c>
      <c r="D6895" s="1" t="s">
        <v>40</v>
      </c>
      <c r="E6895" s="1">
        <v>41852018</v>
      </c>
      <c r="F6895" s="1" t="s">
        <v>24533</v>
      </c>
      <c r="G6895" s="1">
        <v>2639084</v>
      </c>
      <c r="H6895" s="1" t="s">
        <v>24534</v>
      </c>
      <c r="I6895" s="2">
        <v>45068</v>
      </c>
      <c r="J6895" s="15" t="str">
        <f>MID(Tabla1[[#This Row],[HORA]],1,5)</f>
        <v>19:40</v>
      </c>
      <c r="K6895" s="16">
        <f>IF(Tabla1[[#This Row],[FECHA]]=I6896,IF(J6896-J6895&gt;0,(J6896-J6895)*1440,0),0)</f>
        <v>0.99999999999983658</v>
      </c>
      <c r="L6895" s="14">
        <f>2+L6636-Datos!$C$8</f>
        <v>5.62</v>
      </c>
      <c r="M6895" s="13" t="s">
        <v>56239</v>
      </c>
      <c r="N6895" s="1" t="s">
        <v>24535</v>
      </c>
      <c r="O6895" s="1">
        <v>20</v>
      </c>
      <c r="P6895" s="1" t="s">
        <v>20</v>
      </c>
      <c r="Q6895" s="4" t="s">
        <v>21</v>
      </c>
    </row>
    <row r="6896" spans="1:17" ht="22.5" x14ac:dyDescent="0.25">
      <c r="A6896" s="3">
        <v>13616</v>
      </c>
      <c r="B6896" s="1" t="s">
        <v>41900</v>
      </c>
      <c r="C6896" s="1" t="s">
        <v>15</v>
      </c>
      <c r="D6896" s="1" t="s">
        <v>33</v>
      </c>
      <c r="E6896" s="1">
        <v>47530635</v>
      </c>
      <c r="F6896" s="1" t="s">
        <v>7763</v>
      </c>
      <c r="G6896" s="1">
        <v>2235791</v>
      </c>
      <c r="H6896" s="1" t="s">
        <v>7764</v>
      </c>
      <c r="I6896" s="2">
        <v>45068</v>
      </c>
      <c r="J6896" s="15" t="str">
        <f>MID(Tabla1[[#This Row],[HORA]],1,5)</f>
        <v>19:41</v>
      </c>
      <c r="K6896" s="16">
        <f>IF(Tabla1[[#This Row],[FECHA]]=I6897,IF(J6897-J6896&gt;0,(J6897-J6896)*1440,0),0)</f>
        <v>3.0000000000001492</v>
      </c>
      <c r="L6896" s="14">
        <f>2+L6637-Datos!$C$8</f>
        <v>6.82</v>
      </c>
      <c r="M6896" s="13" t="s">
        <v>56240</v>
      </c>
      <c r="N6896" s="1" t="s">
        <v>41901</v>
      </c>
      <c r="O6896" s="1">
        <v>30</v>
      </c>
      <c r="P6896" s="1" t="s">
        <v>1432</v>
      </c>
      <c r="Q6896" s="4" t="s">
        <v>21</v>
      </c>
    </row>
    <row r="6897" spans="1:17" ht="22.5" x14ac:dyDescent="0.25">
      <c r="A6897" s="3">
        <v>2259</v>
      </c>
      <c r="B6897" s="1" t="s">
        <v>6894</v>
      </c>
      <c r="C6897" s="1" t="s">
        <v>15</v>
      </c>
      <c r="D6897" s="1" t="s">
        <v>40</v>
      </c>
      <c r="E6897" s="1">
        <v>40673018</v>
      </c>
      <c r="F6897" s="1" t="s">
        <v>6895</v>
      </c>
      <c r="G6897" s="1">
        <v>2800098</v>
      </c>
      <c r="H6897" s="1" t="s">
        <v>6896</v>
      </c>
      <c r="I6897" s="2">
        <v>45068</v>
      </c>
      <c r="J6897" s="15" t="str">
        <f>MID(Tabla1[[#This Row],[HORA]],1,5)</f>
        <v>19:44</v>
      </c>
      <c r="K6897" s="16">
        <f>IF(Tabla1[[#This Row],[FECHA]]=I6898,IF(J6898-J6897&gt;0,(J6898-J6897)*1440,0),0)</f>
        <v>0.99999999999983658</v>
      </c>
      <c r="L6897" s="14">
        <f>2+L6638-Datos!$C$8</f>
        <v>8.32</v>
      </c>
      <c r="M6897" s="13" t="s">
        <v>56243</v>
      </c>
      <c r="N6897" s="1" t="s">
        <v>6897</v>
      </c>
      <c r="O6897" s="1">
        <v>15</v>
      </c>
      <c r="P6897" s="1" t="s">
        <v>1511</v>
      </c>
      <c r="Q6897" s="4" t="s">
        <v>21</v>
      </c>
    </row>
    <row r="6898" spans="1:17" ht="22.5" x14ac:dyDescent="0.25">
      <c r="A6898" s="3">
        <v>7836</v>
      </c>
      <c r="B6898" s="1" t="s">
        <v>24536</v>
      </c>
      <c r="C6898" s="1" t="s">
        <v>15</v>
      </c>
      <c r="D6898" s="1" t="s">
        <v>40</v>
      </c>
      <c r="E6898" s="1">
        <v>80402847</v>
      </c>
      <c r="F6898" s="1" t="s">
        <v>24537</v>
      </c>
      <c r="G6898" s="1">
        <v>2235792</v>
      </c>
      <c r="H6898" s="1" t="s">
        <v>24538</v>
      </c>
      <c r="I6898" s="2">
        <v>45068</v>
      </c>
      <c r="J6898" s="15" t="str">
        <f>MID(Tabla1[[#This Row],[HORA]],1,5)</f>
        <v>19:45</v>
      </c>
      <c r="K6898" s="16">
        <f>IF(Tabla1[[#This Row],[FECHA]]=I6899,IF(J6899-J6898&gt;0,(J6899-J6898)*1440,0),0)</f>
        <v>2.0000000000001528</v>
      </c>
      <c r="L6898" s="14">
        <f>2+L6639-Datos!$C$8</f>
        <v>5.67</v>
      </c>
      <c r="M6898" s="13" t="s">
        <v>56244</v>
      </c>
      <c r="N6898" s="1" t="s">
        <v>24539</v>
      </c>
      <c r="O6898" s="1">
        <v>20</v>
      </c>
      <c r="P6898" s="1" t="s">
        <v>20</v>
      </c>
      <c r="Q6898" s="4" t="s">
        <v>21</v>
      </c>
    </row>
    <row r="6899" spans="1:17" ht="22.5" x14ac:dyDescent="0.25">
      <c r="A6899" s="3">
        <v>2260</v>
      </c>
      <c r="B6899" s="1" t="s">
        <v>6898</v>
      </c>
      <c r="C6899" s="1" t="s">
        <v>15</v>
      </c>
      <c r="D6899" s="1" t="s">
        <v>161</v>
      </c>
      <c r="E6899" s="1">
        <v>3614154</v>
      </c>
      <c r="F6899" s="1" t="s">
        <v>6899</v>
      </c>
      <c r="G6899" s="1">
        <v>3614154</v>
      </c>
      <c r="H6899" s="1" t="s">
        <v>6899</v>
      </c>
      <c r="I6899" s="2">
        <v>45068</v>
      </c>
      <c r="J6899" s="15" t="str">
        <f>MID(Tabla1[[#This Row],[HORA]],1,5)</f>
        <v>19:47</v>
      </c>
      <c r="K6899" s="16">
        <f>IF(Tabla1[[#This Row],[FECHA]]=I6900,IF(J6900-J6899&gt;0,(J6900-J6899)*1440,0),0)</f>
        <v>0</v>
      </c>
      <c r="L6899" s="14">
        <f>2+L6640-Datos!$C$8</f>
        <v>7.82</v>
      </c>
      <c r="M6899" s="13" t="s">
        <v>56246</v>
      </c>
      <c r="N6899" s="1" t="s">
        <v>2178</v>
      </c>
      <c r="O6899" s="1">
        <v>15</v>
      </c>
      <c r="P6899" s="1" t="s">
        <v>1511</v>
      </c>
      <c r="Q6899" s="4" t="s">
        <v>21</v>
      </c>
    </row>
    <row r="6900" spans="1:17" ht="22.5" x14ac:dyDescent="0.25">
      <c r="A6900" s="3">
        <v>7837</v>
      </c>
      <c r="B6900" s="1" t="s">
        <v>24540</v>
      </c>
      <c r="C6900" s="1" t="s">
        <v>15</v>
      </c>
      <c r="D6900" s="1" t="s">
        <v>71</v>
      </c>
      <c r="E6900" s="1">
        <v>2235793</v>
      </c>
      <c r="F6900" s="1" t="s">
        <v>24541</v>
      </c>
      <c r="G6900" s="1">
        <v>2235794</v>
      </c>
      <c r="H6900" s="1" t="s">
        <v>6228</v>
      </c>
      <c r="I6900" s="2">
        <v>45068</v>
      </c>
      <c r="J6900" s="15" t="str">
        <f>MID(Tabla1[[#This Row],[HORA]],1,5)</f>
        <v>19:47</v>
      </c>
      <c r="K6900" s="16">
        <f>IF(Tabla1[[#This Row],[FECHA]]=I6901,IF(J6901-J6900&gt;0,(J6901-J6900)*1440,0),0)</f>
        <v>0.99999999999999645</v>
      </c>
      <c r="L6900" s="14">
        <f>2+L6641-Datos!$C$8</f>
        <v>9.52</v>
      </c>
      <c r="M6900" s="13" t="s">
        <v>56246</v>
      </c>
      <c r="N6900" s="1" t="s">
        <v>1715</v>
      </c>
      <c r="O6900" s="1">
        <v>10</v>
      </c>
      <c r="P6900" s="1" t="s">
        <v>20</v>
      </c>
      <c r="Q6900" s="4" t="s">
        <v>21</v>
      </c>
    </row>
    <row r="6901" spans="1:17" ht="22.5" x14ac:dyDescent="0.25">
      <c r="A6901" s="3">
        <v>13617</v>
      </c>
      <c r="B6901" s="1" t="s">
        <v>41902</v>
      </c>
      <c r="C6901" s="1" t="s">
        <v>15</v>
      </c>
      <c r="D6901" s="1" t="s">
        <v>71</v>
      </c>
      <c r="E6901" s="1">
        <v>48136918</v>
      </c>
      <c r="F6901" s="1" t="s">
        <v>41903</v>
      </c>
      <c r="G6901" s="1">
        <v>44083301</v>
      </c>
      <c r="H6901" s="1" t="s">
        <v>41904</v>
      </c>
      <c r="I6901" s="2">
        <v>45068</v>
      </c>
      <c r="J6901" s="15" t="str">
        <f>MID(Tabla1[[#This Row],[HORA]],1,5)</f>
        <v>19:48</v>
      </c>
      <c r="K6901" s="16">
        <f>IF(Tabla1[[#This Row],[FECHA]]=I6902,IF(J6902-J6901&gt;0,(J6902-J6901)*1440,0),0)</f>
        <v>0.99999999999983658</v>
      </c>
      <c r="L6901" s="14">
        <f>2+L6642-Datos!$C$8</f>
        <v>6.68</v>
      </c>
      <c r="M6901" s="13" t="s">
        <v>56247</v>
      </c>
      <c r="N6901" s="1" t="s">
        <v>41905</v>
      </c>
      <c r="O6901" s="1">
        <v>15</v>
      </c>
      <c r="P6901" s="1" t="s">
        <v>1432</v>
      </c>
      <c r="Q6901" s="4" t="s">
        <v>21</v>
      </c>
    </row>
    <row r="6902" spans="1:17" ht="22.5" x14ac:dyDescent="0.25">
      <c r="A6902" s="3">
        <v>2261</v>
      </c>
      <c r="B6902" s="1" t="s">
        <v>6900</v>
      </c>
      <c r="C6902" s="1" t="s">
        <v>15</v>
      </c>
      <c r="D6902" s="1" t="s">
        <v>33</v>
      </c>
      <c r="E6902" s="1">
        <v>78547853</v>
      </c>
      <c r="F6902" s="1" t="s">
        <v>6901</v>
      </c>
      <c r="G6902" s="1">
        <v>3666359</v>
      </c>
      <c r="H6902" s="1" t="s">
        <v>6902</v>
      </c>
      <c r="I6902" s="2">
        <v>45068</v>
      </c>
      <c r="J6902" s="15" t="str">
        <f>MID(Tabla1[[#This Row],[HORA]],1,5)</f>
        <v>19:49</v>
      </c>
      <c r="K6902" s="16">
        <f>IF(Tabla1[[#This Row],[FECHA]]=I6903,IF(J6903-J6902&gt;0,(J6903-J6902)*1440,0),0)</f>
        <v>0.99999999999999645</v>
      </c>
      <c r="L6902" s="14">
        <f>2+L6643-Datos!$C$8</f>
        <v>7.62</v>
      </c>
      <c r="M6902" s="13" t="s">
        <v>56248</v>
      </c>
      <c r="N6902" s="1" t="s">
        <v>6903</v>
      </c>
      <c r="O6902" s="1">
        <v>20</v>
      </c>
      <c r="P6902" s="1" t="s">
        <v>1511</v>
      </c>
      <c r="Q6902" s="4" t="s">
        <v>21</v>
      </c>
    </row>
    <row r="6903" spans="1:17" ht="22.5" x14ac:dyDescent="0.25">
      <c r="A6903" s="3">
        <v>17170</v>
      </c>
      <c r="B6903" s="1" t="s">
        <v>51813</v>
      </c>
      <c r="C6903" s="1" t="s">
        <v>15</v>
      </c>
      <c r="D6903" s="1" t="s">
        <v>40</v>
      </c>
      <c r="E6903" s="1">
        <v>20610775587</v>
      </c>
      <c r="F6903" s="1" t="s">
        <v>51814</v>
      </c>
      <c r="G6903" s="1">
        <v>3507477</v>
      </c>
      <c r="H6903" s="1" t="s">
        <v>51815</v>
      </c>
      <c r="I6903" s="2">
        <v>45068</v>
      </c>
      <c r="J6903" s="15" t="str">
        <f>MID(Tabla1[[#This Row],[HORA]],1,5)</f>
        <v>19:50</v>
      </c>
      <c r="K6903" s="16">
        <f>IF(Tabla1[[#This Row],[FECHA]]=I6904,IF(J6904-J6903&gt;0,(J6904-J6903)*1440,0),0)</f>
        <v>0</v>
      </c>
      <c r="L6903" s="14">
        <f>2+L6644-Datos!$C$8</f>
        <v>7.8599999999999994</v>
      </c>
      <c r="M6903" s="13" t="s">
        <v>56249</v>
      </c>
      <c r="N6903" s="1" t="s">
        <v>51816</v>
      </c>
      <c r="O6903" s="1">
        <v>53.33</v>
      </c>
      <c r="P6903" s="1" t="s">
        <v>20</v>
      </c>
      <c r="Q6903" s="4" t="s">
        <v>21</v>
      </c>
    </row>
    <row r="6904" spans="1:17" ht="22.5" x14ac:dyDescent="0.25">
      <c r="A6904" s="3">
        <v>17171</v>
      </c>
      <c r="B6904" s="1" t="s">
        <v>51813</v>
      </c>
      <c r="C6904" s="1" t="s">
        <v>15</v>
      </c>
      <c r="D6904" s="1" t="s">
        <v>40</v>
      </c>
      <c r="E6904" s="1">
        <v>20610775587</v>
      </c>
      <c r="F6904" s="1" t="s">
        <v>51814</v>
      </c>
      <c r="G6904" s="1">
        <v>3507477</v>
      </c>
      <c r="H6904" s="1" t="s">
        <v>51815</v>
      </c>
      <c r="I6904" s="2">
        <v>45068</v>
      </c>
      <c r="J6904" s="15" t="str">
        <f>MID(Tabla1[[#This Row],[HORA]],1,5)</f>
        <v>19:50</v>
      </c>
      <c r="K6904" s="16">
        <f>IF(Tabla1[[#This Row],[FECHA]]=I6905,IF(J6905-J6904&gt;0,(J6905-J6904)*1440,0),0)</f>
        <v>6.9999999999999751</v>
      </c>
      <c r="L6904" s="14">
        <f>2+L6645-Datos!$C$8</f>
        <v>5.53</v>
      </c>
      <c r="M6904" s="13" t="s">
        <v>56249</v>
      </c>
      <c r="N6904" s="1" t="s">
        <v>51817</v>
      </c>
      <c r="O6904" s="1">
        <v>26.67</v>
      </c>
      <c r="P6904" s="1" t="s">
        <v>20</v>
      </c>
      <c r="Q6904" s="4" t="s">
        <v>21</v>
      </c>
    </row>
    <row r="6905" spans="1:17" ht="22.5" x14ac:dyDescent="0.25">
      <c r="A6905" s="3">
        <v>7838</v>
      </c>
      <c r="B6905" s="1" t="s">
        <v>24542</v>
      </c>
      <c r="C6905" s="1" t="s">
        <v>15</v>
      </c>
      <c r="D6905" s="1" t="s">
        <v>77</v>
      </c>
      <c r="E6905" s="1">
        <v>16737761</v>
      </c>
      <c r="F6905" s="1" t="s">
        <v>24543</v>
      </c>
      <c r="G6905" s="1">
        <v>2235796</v>
      </c>
      <c r="H6905" s="1" t="s">
        <v>24544</v>
      </c>
      <c r="I6905" s="2">
        <v>45068</v>
      </c>
      <c r="J6905" s="15" t="str">
        <f>MID(Tabla1[[#This Row],[HORA]],1,5)</f>
        <v>19:57</v>
      </c>
      <c r="K6905" s="16">
        <f>IF(Tabla1[[#This Row],[FECHA]]=I6906,IF(J6906-J6905&gt;0,(J6906-J6905)*1440,0),0)</f>
        <v>0</v>
      </c>
      <c r="L6905" s="14">
        <f>2+L6646-Datos!$C$8</f>
        <v>6.7700000000000005</v>
      </c>
      <c r="M6905" s="13" t="s">
        <v>56256</v>
      </c>
      <c r="N6905" s="1" t="s">
        <v>59</v>
      </c>
      <c r="O6905" s="1">
        <v>10</v>
      </c>
      <c r="P6905" s="1" t="s">
        <v>20</v>
      </c>
      <c r="Q6905" s="4" t="s">
        <v>21</v>
      </c>
    </row>
    <row r="6906" spans="1:17" ht="22.5" x14ac:dyDescent="0.25">
      <c r="A6906" s="3">
        <v>13618</v>
      </c>
      <c r="B6906" s="1" t="s">
        <v>41906</v>
      </c>
      <c r="C6906" s="1" t="s">
        <v>15</v>
      </c>
      <c r="D6906" s="1" t="s">
        <v>40</v>
      </c>
      <c r="E6906" s="1">
        <v>43913925</v>
      </c>
      <c r="F6906" s="1" t="s">
        <v>14568</v>
      </c>
      <c r="G6906" s="1">
        <v>3325070</v>
      </c>
      <c r="H6906" s="1" t="s">
        <v>38218</v>
      </c>
      <c r="I6906" s="2">
        <v>45068</v>
      </c>
      <c r="J6906" s="15" t="str">
        <f>MID(Tabla1[[#This Row],[HORA]],1,5)</f>
        <v>19:57</v>
      </c>
      <c r="K6906" s="16">
        <f>IF(Tabla1[[#This Row],[FECHA]]=I6907,IF(J6907-J6906&gt;0,(J6907-J6906)*1440,0),0)</f>
        <v>0.99999999999999645</v>
      </c>
      <c r="L6906" s="14">
        <f>2+L6647-Datos!$C$8</f>
        <v>6.4600000000000009</v>
      </c>
      <c r="M6906" s="13" t="s">
        <v>56256</v>
      </c>
      <c r="N6906" s="1" t="s">
        <v>41907</v>
      </c>
      <c r="O6906" s="1">
        <v>20</v>
      </c>
      <c r="P6906" s="1" t="s">
        <v>1432</v>
      </c>
      <c r="Q6906" s="4" t="s">
        <v>21</v>
      </c>
    </row>
    <row r="6907" spans="1:17" ht="22.5" x14ac:dyDescent="0.25">
      <c r="A6907" s="3">
        <v>2262</v>
      </c>
      <c r="B6907" s="1" t="s">
        <v>6904</v>
      </c>
      <c r="C6907" s="1" t="s">
        <v>15</v>
      </c>
      <c r="D6907" s="1" t="s">
        <v>71</v>
      </c>
      <c r="E6907" s="1">
        <v>40644481</v>
      </c>
      <c r="F6907" s="1" t="s">
        <v>6905</v>
      </c>
      <c r="G6907" s="1">
        <v>42579673</v>
      </c>
      <c r="H6907" s="1" t="s">
        <v>6906</v>
      </c>
      <c r="I6907" s="2">
        <v>45068</v>
      </c>
      <c r="J6907" s="15" t="str">
        <f>MID(Tabla1[[#This Row],[HORA]],1,5)</f>
        <v>19:58</v>
      </c>
      <c r="K6907" s="16">
        <f>IF(Tabla1[[#This Row],[FECHA]]=I6908,IF(J6908-J6907&gt;0,(J6908-J6907)*1440,0),0)</f>
        <v>4.0000000000001457</v>
      </c>
      <c r="L6907" s="14">
        <f>2+L6648-Datos!$C$8</f>
        <v>7.84</v>
      </c>
      <c r="M6907" s="13" t="s">
        <v>56257</v>
      </c>
      <c r="N6907" s="1" t="s">
        <v>6907</v>
      </c>
      <c r="O6907" s="1">
        <v>20</v>
      </c>
      <c r="P6907" s="1" t="s">
        <v>1511</v>
      </c>
      <c r="Q6907" s="4" t="s">
        <v>21</v>
      </c>
    </row>
    <row r="6908" spans="1:17" ht="22.5" x14ac:dyDescent="0.25">
      <c r="A6908" s="3">
        <v>16001</v>
      </c>
      <c r="B6908" s="1" t="s">
        <v>48655</v>
      </c>
      <c r="C6908" s="1" t="s">
        <v>15</v>
      </c>
      <c r="D6908" s="1" t="s">
        <v>40</v>
      </c>
      <c r="E6908" s="1">
        <v>20479726630</v>
      </c>
      <c r="F6908" s="1" t="s">
        <v>47772</v>
      </c>
      <c r="G6908" s="1">
        <v>2235798</v>
      </c>
      <c r="H6908" s="1" t="s">
        <v>48656</v>
      </c>
      <c r="I6908" s="2">
        <v>45068</v>
      </c>
      <c r="J6908" s="15" t="str">
        <f>MID(Tabla1[[#This Row],[HORA]],1,5)</f>
        <v>20:02</v>
      </c>
      <c r="K6908" s="16">
        <f>IF(Tabla1[[#This Row],[FECHA]]=I6909,IF(J6909-J6908&gt;0,(J6909-J6908)*1440,0),0)</f>
        <v>1.9999999999999929</v>
      </c>
      <c r="L6908" s="14">
        <f>2+L6649-Datos!$C$8</f>
        <v>7.7800000000000011</v>
      </c>
      <c r="M6908" s="13" t="s">
        <v>56261</v>
      </c>
      <c r="N6908" s="1" t="s">
        <v>48657</v>
      </c>
      <c r="O6908" s="1">
        <v>15</v>
      </c>
      <c r="P6908" s="1" t="s">
        <v>1511</v>
      </c>
      <c r="Q6908" s="4" t="s">
        <v>21</v>
      </c>
    </row>
    <row r="6909" spans="1:17" ht="22.5" x14ac:dyDescent="0.25">
      <c r="A6909" s="3">
        <v>7839</v>
      </c>
      <c r="B6909" s="1" t="s">
        <v>24545</v>
      </c>
      <c r="C6909" s="1" t="s">
        <v>15</v>
      </c>
      <c r="D6909" s="1" t="s">
        <v>82</v>
      </c>
      <c r="E6909" s="1">
        <v>16485904</v>
      </c>
      <c r="F6909" s="1" t="s">
        <v>5480</v>
      </c>
      <c r="G6909" s="1">
        <v>2235799</v>
      </c>
      <c r="H6909" s="1" t="s">
        <v>24546</v>
      </c>
      <c r="I6909" s="2">
        <v>45068</v>
      </c>
      <c r="J6909" s="15" t="str">
        <f>MID(Tabla1[[#This Row],[HORA]],1,5)</f>
        <v>20:04</v>
      </c>
      <c r="K6909" s="16">
        <f>IF(Tabla1[[#This Row],[FECHA]]=I6910,IF(J6910-J6909&gt;0,(J6910-J6909)*1440,0),0)</f>
        <v>0.99999999999983658</v>
      </c>
      <c r="L6909" s="14">
        <f>2+L6650-Datos!$C$8</f>
        <v>7.68</v>
      </c>
      <c r="M6909" s="13" t="s">
        <v>56263</v>
      </c>
      <c r="N6909" s="1" t="s">
        <v>59</v>
      </c>
      <c r="O6909" s="1">
        <v>10</v>
      </c>
      <c r="P6909" s="1" t="s">
        <v>20</v>
      </c>
      <c r="Q6909" s="4" t="s">
        <v>21</v>
      </c>
    </row>
    <row r="6910" spans="1:17" ht="22.5" x14ac:dyDescent="0.25">
      <c r="A6910" s="3">
        <v>16002</v>
      </c>
      <c r="B6910" s="1" t="s">
        <v>48658</v>
      </c>
      <c r="C6910" s="1" t="s">
        <v>15</v>
      </c>
      <c r="D6910" s="1" t="s">
        <v>23</v>
      </c>
      <c r="E6910" s="1">
        <v>20479726630</v>
      </c>
      <c r="F6910" s="1" t="s">
        <v>47772</v>
      </c>
      <c r="G6910" s="1">
        <v>2235800</v>
      </c>
      <c r="H6910" s="1" t="s">
        <v>48359</v>
      </c>
      <c r="I6910" s="2">
        <v>45068</v>
      </c>
      <c r="J6910" s="15" t="str">
        <f>MID(Tabla1[[#This Row],[HORA]],1,5)</f>
        <v>20:05</v>
      </c>
      <c r="K6910" s="16">
        <f>IF(Tabla1[[#This Row],[FECHA]]=I6911,IF(J6911-J6910&gt;0,(J6911-J6910)*1440,0),0)</f>
        <v>1.0000000000001563</v>
      </c>
      <c r="L6910" s="14">
        <f>2+L6651-Datos!$C$8</f>
        <v>5.3900000000000006</v>
      </c>
      <c r="M6910" s="13" t="s">
        <v>56264</v>
      </c>
      <c r="N6910" s="1" t="s">
        <v>48659</v>
      </c>
      <c r="O6910" s="1">
        <v>15</v>
      </c>
      <c r="P6910" s="1" t="s">
        <v>1511</v>
      </c>
      <c r="Q6910" s="4" t="s">
        <v>21</v>
      </c>
    </row>
    <row r="6911" spans="1:17" ht="22.5" x14ac:dyDescent="0.25">
      <c r="A6911" s="3">
        <v>7840</v>
      </c>
      <c r="B6911" s="1" t="s">
        <v>24547</v>
      </c>
      <c r="C6911" s="1" t="s">
        <v>15</v>
      </c>
      <c r="D6911" s="1" t="s">
        <v>82</v>
      </c>
      <c r="E6911" s="1">
        <v>8158927</v>
      </c>
      <c r="F6911" s="1" t="s">
        <v>8431</v>
      </c>
      <c r="G6911" s="1">
        <v>2235801</v>
      </c>
      <c r="H6911" s="1" t="s">
        <v>24548</v>
      </c>
      <c r="I6911" s="2">
        <v>45068</v>
      </c>
      <c r="J6911" s="15" t="str">
        <f>MID(Tabla1[[#This Row],[HORA]],1,5)</f>
        <v>20:06</v>
      </c>
      <c r="K6911" s="16">
        <f>IF(Tabla1[[#This Row],[FECHA]]=I6912,IF(J6912-J6911&gt;0,(J6912-J6911)*1440,0),0)</f>
        <v>0.99999999999999645</v>
      </c>
      <c r="L6911" s="14">
        <f>2+L6652-Datos!$C$8</f>
        <v>6.68</v>
      </c>
      <c r="M6911" s="13" t="s">
        <v>56265</v>
      </c>
      <c r="N6911" s="1" t="s">
        <v>21309</v>
      </c>
      <c r="O6911" s="1">
        <v>30</v>
      </c>
      <c r="P6911" s="1" t="s">
        <v>20</v>
      </c>
      <c r="Q6911" s="4" t="s">
        <v>21</v>
      </c>
    </row>
    <row r="6912" spans="1:17" ht="22.5" x14ac:dyDescent="0.25">
      <c r="A6912" s="3">
        <v>7841</v>
      </c>
      <c r="B6912" s="1" t="s">
        <v>24549</v>
      </c>
      <c r="C6912" s="1" t="s">
        <v>15</v>
      </c>
      <c r="D6912" s="1" t="s">
        <v>82</v>
      </c>
      <c r="E6912" s="1">
        <v>44515344</v>
      </c>
      <c r="F6912" s="1" t="s">
        <v>5573</v>
      </c>
      <c r="G6912" s="1">
        <v>250729</v>
      </c>
      <c r="H6912" s="1" t="s">
        <v>5574</v>
      </c>
      <c r="I6912" s="2">
        <v>45068</v>
      </c>
      <c r="J6912" s="15" t="str">
        <f>MID(Tabla1[[#This Row],[HORA]],1,5)</f>
        <v>20:07</v>
      </c>
      <c r="K6912" s="16">
        <f>IF(Tabla1[[#This Row],[FECHA]]=I6913,IF(J6913-J6912&gt;0,(J6913-J6912)*1440,0),0)</f>
        <v>1.999999999999833</v>
      </c>
      <c r="L6912" s="14">
        <f>2+L6653-Datos!$C$8</f>
        <v>5.69</v>
      </c>
      <c r="M6912" s="13" t="s">
        <v>56266</v>
      </c>
      <c r="N6912" s="1" t="s">
        <v>24550</v>
      </c>
      <c r="O6912" s="1">
        <v>15</v>
      </c>
      <c r="P6912" s="1" t="s">
        <v>20</v>
      </c>
      <c r="Q6912" s="4" t="s">
        <v>21</v>
      </c>
    </row>
    <row r="6913" spans="1:17" ht="22.5" x14ac:dyDescent="0.25">
      <c r="A6913" s="3">
        <v>13619</v>
      </c>
      <c r="B6913" s="1" t="s">
        <v>41908</v>
      </c>
      <c r="C6913" s="1" t="s">
        <v>15</v>
      </c>
      <c r="D6913" s="1" t="s">
        <v>61</v>
      </c>
      <c r="E6913" s="1">
        <v>72842634</v>
      </c>
      <c r="F6913" s="1" t="s">
        <v>15756</v>
      </c>
      <c r="G6913" s="1">
        <v>40682312</v>
      </c>
      <c r="H6913" s="1" t="s">
        <v>15757</v>
      </c>
      <c r="I6913" s="2">
        <v>45068</v>
      </c>
      <c r="J6913" s="15" t="str">
        <f>MID(Tabla1[[#This Row],[HORA]],1,5)</f>
        <v>20:09</v>
      </c>
      <c r="K6913" s="16">
        <f>IF(Tabla1[[#This Row],[FECHA]]=I6914,IF(J6914-J6913&gt;0,(J6914-J6913)*1440,0),0)</f>
        <v>3.0000000000001492</v>
      </c>
      <c r="L6913" s="14">
        <f>2+L6654-Datos!$C$8</f>
        <v>8.6999999999999993</v>
      </c>
      <c r="M6913" s="13" t="s">
        <v>56268</v>
      </c>
      <c r="N6913" s="1" t="s">
        <v>41909</v>
      </c>
      <c r="O6913" s="1">
        <v>10</v>
      </c>
      <c r="P6913" s="1" t="s">
        <v>1432</v>
      </c>
      <c r="Q6913" s="4" t="s">
        <v>21</v>
      </c>
    </row>
    <row r="6914" spans="1:17" ht="22.5" x14ac:dyDescent="0.25">
      <c r="A6914" s="3">
        <v>18368</v>
      </c>
      <c r="B6914" s="1" t="s">
        <v>54790</v>
      </c>
      <c r="C6914" s="1" t="s">
        <v>15</v>
      </c>
      <c r="D6914" s="1" t="s">
        <v>40</v>
      </c>
      <c r="E6914" s="1">
        <v>20384891943</v>
      </c>
      <c r="F6914" s="1" t="s">
        <v>52404</v>
      </c>
      <c r="G6914" s="1">
        <v>73697635</v>
      </c>
      <c r="H6914" s="1" t="s">
        <v>52405</v>
      </c>
      <c r="I6914" s="2">
        <v>45068</v>
      </c>
      <c r="J6914" s="15" t="str">
        <f>MID(Tabla1[[#This Row],[HORA]],1,5)</f>
        <v>20:12</v>
      </c>
      <c r="K6914" s="16">
        <f>IF(Tabla1[[#This Row],[FECHA]]=I6915,IF(J6915-J6914&gt;0,(J6915-J6914)*1440,0),0)</f>
        <v>1.9999999999999929</v>
      </c>
      <c r="L6914" s="14">
        <f>2+L6655-Datos!$C$8</f>
        <v>10.760000000000002</v>
      </c>
      <c r="M6914" s="13" t="s">
        <v>56271</v>
      </c>
      <c r="N6914" s="1" t="s">
        <v>42474</v>
      </c>
      <c r="O6914" s="1">
        <v>17</v>
      </c>
      <c r="P6914" s="1" t="s">
        <v>1432</v>
      </c>
      <c r="Q6914" s="4" t="s">
        <v>21</v>
      </c>
    </row>
    <row r="6915" spans="1:17" ht="22.5" x14ac:dyDescent="0.25">
      <c r="A6915" s="3">
        <v>2263</v>
      </c>
      <c r="B6915" s="1" t="s">
        <v>6908</v>
      </c>
      <c r="C6915" s="1" t="s">
        <v>15</v>
      </c>
      <c r="D6915" s="1" t="s">
        <v>161</v>
      </c>
      <c r="E6915" s="1">
        <v>47511424</v>
      </c>
      <c r="F6915" s="1" t="s">
        <v>4294</v>
      </c>
      <c r="G6915" s="1">
        <v>33671524</v>
      </c>
      <c r="H6915" s="1" t="s">
        <v>6909</v>
      </c>
      <c r="I6915" s="2">
        <v>45068</v>
      </c>
      <c r="J6915" s="15" t="str">
        <f>MID(Tabla1[[#This Row],[HORA]],1,5)</f>
        <v>20:14</v>
      </c>
      <c r="K6915" s="16">
        <f>IF(Tabla1[[#This Row],[FECHA]]=I6916,IF(J6916-J6915&gt;0,(J6916-J6915)*1440,0),0)</f>
        <v>3.9999999999999858</v>
      </c>
      <c r="L6915" s="14">
        <f>2+L6656-Datos!$C$8</f>
        <v>6.6300000000000008</v>
      </c>
      <c r="M6915" s="13" t="s">
        <v>56273</v>
      </c>
      <c r="N6915" s="1" t="s">
        <v>6910</v>
      </c>
      <c r="O6915" s="1">
        <v>30</v>
      </c>
      <c r="P6915" s="1" t="s">
        <v>1511</v>
      </c>
      <c r="Q6915" s="4" t="s">
        <v>21</v>
      </c>
    </row>
    <row r="6916" spans="1:17" ht="22.5" x14ac:dyDescent="0.25">
      <c r="A6916" s="3">
        <v>2264</v>
      </c>
      <c r="B6916" s="1" t="s">
        <v>6911</v>
      </c>
      <c r="C6916" s="1" t="s">
        <v>15</v>
      </c>
      <c r="D6916" s="1" t="s">
        <v>23</v>
      </c>
      <c r="E6916" s="1">
        <v>71914826</v>
      </c>
      <c r="F6916" s="1" t="s">
        <v>6912</v>
      </c>
      <c r="G6916" s="1">
        <v>71914775</v>
      </c>
      <c r="H6916" s="1" t="s">
        <v>6913</v>
      </c>
      <c r="I6916" s="2">
        <v>45068</v>
      </c>
      <c r="J6916" s="15" t="str">
        <f>MID(Tabla1[[#This Row],[HORA]],1,5)</f>
        <v>20:18</v>
      </c>
      <c r="K6916" s="16">
        <f>IF(Tabla1[[#This Row],[FECHA]]=I6917,IF(J6917-J6916&gt;0,(J6917-J6916)*1440,0),0)</f>
        <v>3.0000000000001492</v>
      </c>
      <c r="L6916" s="14">
        <f>2+L6657-Datos!$C$8</f>
        <v>6.44</v>
      </c>
      <c r="M6916" s="13" t="s">
        <v>56277</v>
      </c>
      <c r="N6916" s="1" t="s">
        <v>6914</v>
      </c>
      <c r="O6916" s="1">
        <v>15</v>
      </c>
      <c r="P6916" s="1" t="s">
        <v>1511</v>
      </c>
      <c r="Q6916" s="4" t="s">
        <v>21</v>
      </c>
    </row>
    <row r="6917" spans="1:17" ht="22.5" x14ac:dyDescent="0.25">
      <c r="A6917" s="3">
        <v>7842</v>
      </c>
      <c r="B6917" s="1" t="s">
        <v>24551</v>
      </c>
      <c r="C6917" s="1" t="s">
        <v>15</v>
      </c>
      <c r="D6917" s="1" t="s">
        <v>40</v>
      </c>
      <c r="E6917" s="1">
        <v>41093871</v>
      </c>
      <c r="F6917" s="1" t="s">
        <v>24552</v>
      </c>
      <c r="G6917" s="1">
        <v>40040475</v>
      </c>
      <c r="H6917" s="1" t="s">
        <v>24553</v>
      </c>
      <c r="I6917" s="2">
        <v>45068</v>
      </c>
      <c r="J6917" s="15" t="str">
        <f>MID(Tabla1[[#This Row],[HORA]],1,5)</f>
        <v>20:21</v>
      </c>
      <c r="K6917" s="16">
        <f>IF(Tabla1[[#This Row],[FECHA]]=I6918,IF(J6918-J6917&gt;0,(J6918-J6917)*1440,0),0)</f>
        <v>0</v>
      </c>
      <c r="L6917" s="14">
        <f>2+L6658-Datos!$C$8</f>
        <v>8.5300000000000011</v>
      </c>
      <c r="M6917" s="13" t="s">
        <v>56280</v>
      </c>
      <c r="N6917" s="1" t="s">
        <v>24554</v>
      </c>
      <c r="O6917" s="1">
        <v>20</v>
      </c>
      <c r="P6917" s="1" t="s">
        <v>20</v>
      </c>
      <c r="Q6917" s="4" t="s">
        <v>21</v>
      </c>
    </row>
    <row r="6918" spans="1:17" ht="22.5" x14ac:dyDescent="0.25">
      <c r="A6918" s="3">
        <v>16003</v>
      </c>
      <c r="B6918" s="1" t="s">
        <v>48660</v>
      </c>
      <c r="C6918" s="1" t="s">
        <v>15</v>
      </c>
      <c r="D6918" s="1" t="s">
        <v>82</v>
      </c>
      <c r="E6918" s="1">
        <v>20609033798</v>
      </c>
      <c r="F6918" s="1" t="s">
        <v>48661</v>
      </c>
      <c r="G6918" s="1">
        <v>2235805</v>
      </c>
      <c r="H6918" s="1" t="s">
        <v>48662</v>
      </c>
      <c r="I6918" s="2">
        <v>45068</v>
      </c>
      <c r="J6918" s="15" t="str">
        <f>MID(Tabla1[[#This Row],[HORA]],1,5)</f>
        <v>20:21</v>
      </c>
      <c r="K6918" s="16">
        <f>IF(Tabla1[[#This Row],[FECHA]]=I6919,IF(J6919-J6918&gt;0,(J6919-J6918)*1440,0),0)</f>
        <v>1.999999999999833</v>
      </c>
      <c r="L6918" s="14">
        <f>2+L6659-Datos!$C$8</f>
        <v>5.87</v>
      </c>
      <c r="M6918" s="13" t="s">
        <v>56280</v>
      </c>
      <c r="N6918" s="1" t="s">
        <v>48663</v>
      </c>
      <c r="O6918" s="1">
        <v>35</v>
      </c>
      <c r="P6918" s="1" t="s">
        <v>1511</v>
      </c>
      <c r="Q6918" s="4" t="s">
        <v>21</v>
      </c>
    </row>
    <row r="6919" spans="1:17" ht="22.5" x14ac:dyDescent="0.25">
      <c r="A6919" s="3">
        <v>2265</v>
      </c>
      <c r="B6919" s="1" t="s">
        <v>6915</v>
      </c>
      <c r="C6919" s="1" t="s">
        <v>15</v>
      </c>
      <c r="D6919" s="1" t="s">
        <v>40</v>
      </c>
      <c r="E6919" s="1">
        <v>46157927</v>
      </c>
      <c r="F6919" s="1" t="s">
        <v>6916</v>
      </c>
      <c r="G6919" s="1">
        <v>41215522</v>
      </c>
      <c r="H6919" s="1" t="s">
        <v>6917</v>
      </c>
      <c r="I6919" s="2">
        <v>45068</v>
      </c>
      <c r="J6919" s="15" t="str">
        <f>MID(Tabla1[[#This Row],[HORA]],1,5)</f>
        <v>20:23</v>
      </c>
      <c r="K6919" s="16">
        <f>IF(Tabla1[[#This Row],[FECHA]]=I6920,IF(J6920-J6919&gt;0,(J6920-J6919)*1440,0),0)</f>
        <v>2.0000000000001528</v>
      </c>
      <c r="L6919" s="14">
        <f>2+L6660-Datos!$C$8</f>
        <v>7.6000000000000005</v>
      </c>
      <c r="M6919" s="13" t="s">
        <v>56282</v>
      </c>
      <c r="N6919" s="1" t="s">
        <v>6918</v>
      </c>
      <c r="O6919" s="1">
        <v>20</v>
      </c>
      <c r="P6919" s="1" t="s">
        <v>1511</v>
      </c>
      <c r="Q6919" s="4" t="s">
        <v>21</v>
      </c>
    </row>
    <row r="6920" spans="1:17" ht="22.5" x14ac:dyDescent="0.25">
      <c r="A6920" s="3">
        <v>13620</v>
      </c>
      <c r="B6920" s="1" t="s">
        <v>41910</v>
      </c>
      <c r="C6920" s="1" t="s">
        <v>15</v>
      </c>
      <c r="D6920" s="1" t="s">
        <v>71</v>
      </c>
      <c r="E6920" s="1">
        <v>16713617</v>
      </c>
      <c r="F6920" s="1" t="s">
        <v>14309</v>
      </c>
      <c r="G6920" s="1">
        <v>2235806</v>
      </c>
      <c r="H6920" s="1" t="s">
        <v>15823</v>
      </c>
      <c r="I6920" s="2">
        <v>45068</v>
      </c>
      <c r="J6920" s="15" t="str">
        <f>MID(Tabla1[[#This Row],[HORA]],1,5)</f>
        <v>20:25</v>
      </c>
      <c r="K6920" s="16">
        <f>IF(Tabla1[[#This Row],[FECHA]]=I6921,IF(J6921-J6920&gt;0,(J6921-J6920)*1440,0),0)</f>
        <v>0.99999999999983658</v>
      </c>
      <c r="L6920" s="14">
        <f>2+L6661-Datos!$C$8</f>
        <v>9.4600000000000009</v>
      </c>
      <c r="M6920" s="13" t="s">
        <v>56284</v>
      </c>
      <c r="N6920" s="1" t="s">
        <v>1715</v>
      </c>
      <c r="O6920" s="1">
        <v>35</v>
      </c>
      <c r="P6920" s="1" t="s">
        <v>1432</v>
      </c>
      <c r="Q6920" s="4" t="s">
        <v>21</v>
      </c>
    </row>
    <row r="6921" spans="1:17" ht="22.5" x14ac:dyDescent="0.25">
      <c r="A6921" s="3">
        <v>2266</v>
      </c>
      <c r="B6921" s="1" t="s">
        <v>6919</v>
      </c>
      <c r="C6921" s="1" t="s">
        <v>15</v>
      </c>
      <c r="D6921" s="1" t="s">
        <v>40</v>
      </c>
      <c r="E6921" s="1">
        <v>16662170</v>
      </c>
      <c r="F6921" s="1" t="s">
        <v>6920</v>
      </c>
      <c r="G6921" s="1">
        <v>71936605</v>
      </c>
      <c r="H6921" s="1" t="s">
        <v>6921</v>
      </c>
      <c r="I6921" s="2">
        <v>45068</v>
      </c>
      <c r="J6921" s="15" t="str">
        <f>MID(Tabla1[[#This Row],[HORA]],1,5)</f>
        <v>20:26</v>
      </c>
      <c r="K6921" s="16">
        <f>IF(Tabla1[[#This Row],[FECHA]]=I6922,IF(J6922-J6921&gt;0,(J6922-J6921)*1440,0),0)</f>
        <v>3.0000000000001492</v>
      </c>
      <c r="L6921" s="14">
        <f>2+L6662-Datos!$C$8</f>
        <v>6.76</v>
      </c>
      <c r="M6921" s="13" t="s">
        <v>56285</v>
      </c>
      <c r="N6921" s="1" t="s">
        <v>1531</v>
      </c>
      <c r="O6921" s="1">
        <v>10</v>
      </c>
      <c r="P6921" s="1" t="s">
        <v>1511</v>
      </c>
      <c r="Q6921" s="4" t="s">
        <v>21</v>
      </c>
    </row>
    <row r="6922" spans="1:17" ht="22.5" x14ac:dyDescent="0.25">
      <c r="A6922" s="3">
        <v>13621</v>
      </c>
      <c r="B6922" s="1" t="s">
        <v>41911</v>
      </c>
      <c r="C6922" s="1" t="s">
        <v>15</v>
      </c>
      <c r="D6922" s="1" t="s">
        <v>77</v>
      </c>
      <c r="E6922" s="1">
        <v>45914687</v>
      </c>
      <c r="F6922" s="1" t="s">
        <v>41912</v>
      </c>
      <c r="G6922" s="1">
        <v>2235807</v>
      </c>
      <c r="H6922" s="1" t="s">
        <v>41913</v>
      </c>
      <c r="I6922" s="2">
        <v>45068</v>
      </c>
      <c r="J6922" s="15" t="str">
        <f>MID(Tabla1[[#This Row],[HORA]],1,5)</f>
        <v>20:29</v>
      </c>
      <c r="K6922" s="16">
        <f>IF(Tabla1[[#This Row],[FECHA]]=I6923,IF(J6923-J6922&gt;0,(J6923-J6922)*1440,0),0)</f>
        <v>0.99999999999983658</v>
      </c>
      <c r="L6922" s="14">
        <f>2+L6663-Datos!$C$8</f>
        <v>7.42</v>
      </c>
      <c r="M6922" s="13" t="s">
        <v>56288</v>
      </c>
      <c r="N6922" s="1" t="s">
        <v>41914</v>
      </c>
      <c r="O6922" s="1">
        <v>25</v>
      </c>
      <c r="P6922" s="1" t="s">
        <v>1432</v>
      </c>
      <c r="Q6922" s="4" t="s">
        <v>21</v>
      </c>
    </row>
    <row r="6923" spans="1:17" ht="22.5" x14ac:dyDescent="0.25">
      <c r="A6923" s="3">
        <v>13622</v>
      </c>
      <c r="B6923" s="1" t="s">
        <v>41915</v>
      </c>
      <c r="C6923" s="1" t="s">
        <v>15</v>
      </c>
      <c r="D6923" s="1" t="s">
        <v>77</v>
      </c>
      <c r="E6923" s="1">
        <v>75675392</v>
      </c>
      <c r="F6923" s="1" t="s">
        <v>41916</v>
      </c>
      <c r="G6923" s="1">
        <v>76063033</v>
      </c>
      <c r="H6923" s="1" t="s">
        <v>30002</v>
      </c>
      <c r="I6923" s="2">
        <v>45068</v>
      </c>
      <c r="J6923" s="15" t="str">
        <f>MID(Tabla1[[#This Row],[HORA]],1,5)</f>
        <v>20:30</v>
      </c>
      <c r="K6923" s="16">
        <f>IF(Tabla1[[#This Row],[FECHA]]=I6924,IF(J6924-J6923&gt;0,(J6924-J6923)*1440,0),0)</f>
        <v>0</v>
      </c>
      <c r="L6923" s="14">
        <f>2+L6664-Datos!$C$8</f>
        <v>7.36</v>
      </c>
      <c r="M6923" s="13" t="s">
        <v>56289</v>
      </c>
      <c r="N6923" s="1" t="s">
        <v>41917</v>
      </c>
      <c r="O6923" s="1">
        <v>18</v>
      </c>
      <c r="P6923" s="1" t="s">
        <v>1432</v>
      </c>
      <c r="Q6923" s="4" t="s">
        <v>21</v>
      </c>
    </row>
    <row r="6924" spans="1:17" ht="22.5" x14ac:dyDescent="0.25">
      <c r="A6924" s="3">
        <v>16004</v>
      </c>
      <c r="B6924" s="1" t="s">
        <v>48664</v>
      </c>
      <c r="C6924" s="1" t="s">
        <v>15</v>
      </c>
      <c r="D6924" s="1" t="s">
        <v>33</v>
      </c>
      <c r="E6924" s="1">
        <v>20608028448</v>
      </c>
      <c r="F6924" s="1" t="s">
        <v>48665</v>
      </c>
      <c r="G6924" s="1">
        <v>3620292</v>
      </c>
      <c r="H6924" s="1" t="s">
        <v>48666</v>
      </c>
      <c r="I6924" s="2">
        <v>45068</v>
      </c>
      <c r="J6924" s="15" t="str">
        <f>MID(Tabla1[[#This Row],[HORA]],1,5)</f>
        <v>20:30</v>
      </c>
      <c r="K6924" s="16">
        <f>IF(Tabla1[[#This Row],[FECHA]]=I6925,IF(J6925-J6924&gt;0,(J6925-J6924)*1440,0),0)</f>
        <v>3.0000000000001492</v>
      </c>
      <c r="L6924" s="14">
        <f>2+L6665-Datos!$C$8</f>
        <v>5.4600000000000009</v>
      </c>
      <c r="M6924" s="13" t="s">
        <v>56289</v>
      </c>
      <c r="N6924" s="1" t="s">
        <v>12429</v>
      </c>
      <c r="O6924" s="1">
        <v>20</v>
      </c>
      <c r="P6924" s="1" t="s">
        <v>1511</v>
      </c>
      <c r="Q6924" s="4" t="s">
        <v>21</v>
      </c>
    </row>
    <row r="6925" spans="1:17" ht="22.5" x14ac:dyDescent="0.25">
      <c r="A6925" s="3">
        <v>7843</v>
      </c>
      <c r="B6925" s="1" t="s">
        <v>24555</v>
      </c>
      <c r="C6925" s="1" t="s">
        <v>15</v>
      </c>
      <c r="D6925" s="1" t="s">
        <v>82</v>
      </c>
      <c r="E6925" s="1">
        <v>76691557</v>
      </c>
      <c r="F6925" s="1" t="s">
        <v>24556</v>
      </c>
      <c r="G6925" s="1">
        <v>2235808</v>
      </c>
      <c r="H6925" s="1" t="s">
        <v>6228</v>
      </c>
      <c r="I6925" s="2">
        <v>45068</v>
      </c>
      <c r="J6925" s="15" t="str">
        <f>MID(Tabla1[[#This Row],[HORA]],1,5)</f>
        <v>20:33</v>
      </c>
      <c r="K6925" s="16">
        <f>IF(Tabla1[[#This Row],[FECHA]]=I6926,IF(J6926-J6925&gt;0,(J6926-J6925)*1440,0),0)</f>
        <v>5.9999999999998188</v>
      </c>
      <c r="L6925" s="14">
        <f>2+L6666-Datos!$C$8</f>
        <v>6.4700000000000006</v>
      </c>
      <c r="M6925" s="13" t="s">
        <v>56292</v>
      </c>
      <c r="N6925" s="1" t="s">
        <v>1715</v>
      </c>
      <c r="O6925" s="1">
        <v>10</v>
      </c>
      <c r="P6925" s="1" t="s">
        <v>20</v>
      </c>
      <c r="Q6925" s="4" t="s">
        <v>21</v>
      </c>
    </row>
    <row r="6926" spans="1:17" ht="22.5" x14ac:dyDescent="0.25">
      <c r="A6926" s="3">
        <v>17172</v>
      </c>
      <c r="B6926" s="1" t="s">
        <v>51818</v>
      </c>
      <c r="C6926" s="1" t="s">
        <v>15</v>
      </c>
      <c r="D6926" s="1" t="s">
        <v>82</v>
      </c>
      <c r="E6926" s="1">
        <v>20603396201</v>
      </c>
      <c r="F6926" s="1" t="s">
        <v>51708</v>
      </c>
      <c r="G6926" s="1">
        <v>2235809</v>
      </c>
      <c r="H6926" s="1" t="s">
        <v>51819</v>
      </c>
      <c r="I6926" s="2">
        <v>45068</v>
      </c>
      <c r="J6926" s="15" t="str">
        <f>MID(Tabla1[[#This Row],[HORA]],1,5)</f>
        <v>20:39</v>
      </c>
      <c r="K6926" s="16">
        <f>IF(Tabla1[[#This Row],[FECHA]]=I6927,IF(J6927-J6926&gt;0,(J6927-J6926)*1440,0),0)</f>
        <v>2.9999999999999893</v>
      </c>
      <c r="L6926" s="14">
        <f>2+L6667-Datos!$C$8</f>
        <v>7.84</v>
      </c>
      <c r="M6926" s="13" t="s">
        <v>56298</v>
      </c>
      <c r="N6926" s="1" t="s">
        <v>51820</v>
      </c>
      <c r="O6926" s="1">
        <v>40</v>
      </c>
      <c r="P6926" s="1" t="s">
        <v>20</v>
      </c>
      <c r="Q6926" s="4" t="s">
        <v>21</v>
      </c>
    </row>
    <row r="6927" spans="1:17" ht="22.5" x14ac:dyDescent="0.25">
      <c r="A6927" s="3">
        <v>17173</v>
      </c>
      <c r="B6927" s="1" t="s">
        <v>51821</v>
      </c>
      <c r="C6927" s="1" t="s">
        <v>15</v>
      </c>
      <c r="D6927" s="1" t="s">
        <v>82</v>
      </c>
      <c r="E6927" s="1">
        <v>20606904381</v>
      </c>
      <c r="F6927" s="1" t="s">
        <v>47678</v>
      </c>
      <c r="G6927" s="1">
        <v>2235810</v>
      </c>
      <c r="H6927" s="1" t="s">
        <v>50923</v>
      </c>
      <c r="I6927" s="2">
        <v>45068</v>
      </c>
      <c r="J6927" s="15" t="str">
        <f>MID(Tabla1[[#This Row],[HORA]],1,5)</f>
        <v>20:42</v>
      </c>
      <c r="K6927" s="16">
        <f>IF(Tabla1[[#This Row],[FECHA]]=I6928,IF(J6928-J6927&gt;0,(J6928-J6927)*1440,0),0)</f>
        <v>6.0000000000001386</v>
      </c>
      <c r="L6927" s="14">
        <f>2+L6668-Datos!$C$8</f>
        <v>7.59</v>
      </c>
      <c r="M6927" s="13" t="s">
        <v>56301</v>
      </c>
      <c r="N6927" s="1" t="s">
        <v>51822</v>
      </c>
      <c r="O6927" s="1">
        <v>40</v>
      </c>
      <c r="P6927" s="1" t="s">
        <v>20</v>
      </c>
      <c r="Q6927" s="4" t="s">
        <v>21</v>
      </c>
    </row>
    <row r="6928" spans="1:17" ht="22.5" x14ac:dyDescent="0.25">
      <c r="A6928" s="3">
        <v>13623</v>
      </c>
      <c r="B6928" s="1" t="s">
        <v>41918</v>
      </c>
      <c r="C6928" s="1" t="s">
        <v>15</v>
      </c>
      <c r="D6928" s="1" t="s">
        <v>161</v>
      </c>
      <c r="E6928" s="1">
        <v>71447718</v>
      </c>
      <c r="F6928" s="1" t="s">
        <v>41919</v>
      </c>
      <c r="G6928" s="1">
        <v>2235812</v>
      </c>
      <c r="H6928" s="1" t="s">
        <v>41920</v>
      </c>
      <c r="I6928" s="2">
        <v>45068</v>
      </c>
      <c r="J6928" s="15" t="str">
        <f>MID(Tabla1[[#This Row],[HORA]],1,5)</f>
        <v>20:48</v>
      </c>
      <c r="K6928" s="16">
        <f>IF(Tabla1[[#This Row],[FECHA]]=I6929,IF(J6929-J6928&gt;0,(J6929-J6928)*1440,0),0)</f>
        <v>0.99999999999999645</v>
      </c>
      <c r="L6928" s="14">
        <f>2+L6669-Datos!$C$8</f>
        <v>10.530000000000001</v>
      </c>
      <c r="M6928" s="13" t="s">
        <v>56307</v>
      </c>
      <c r="N6928" s="1" t="s">
        <v>41921</v>
      </c>
      <c r="O6928" s="1">
        <v>20</v>
      </c>
      <c r="P6928" s="1" t="s">
        <v>1432</v>
      </c>
      <c r="Q6928" s="4" t="s">
        <v>21</v>
      </c>
    </row>
    <row r="6929" spans="1:17" ht="22.5" x14ac:dyDescent="0.25">
      <c r="A6929" s="3">
        <v>13624</v>
      </c>
      <c r="B6929" s="1" t="s">
        <v>41922</v>
      </c>
      <c r="C6929" s="1" t="s">
        <v>15</v>
      </c>
      <c r="D6929" s="1" t="s">
        <v>82</v>
      </c>
      <c r="E6929" s="1">
        <v>44280899</v>
      </c>
      <c r="F6929" s="1" t="s">
        <v>37618</v>
      </c>
      <c r="G6929" s="1">
        <v>2235814</v>
      </c>
      <c r="H6929" s="1" t="s">
        <v>41923</v>
      </c>
      <c r="I6929" s="2">
        <v>45068</v>
      </c>
      <c r="J6929" s="15" t="str">
        <f>MID(Tabla1[[#This Row],[HORA]],1,5)</f>
        <v>20:49</v>
      </c>
      <c r="K6929" s="16">
        <f>IF(Tabla1[[#This Row],[FECHA]]=I6930,IF(J6930-J6929&gt;0,(J6930-J6929)*1440,0),0)</f>
        <v>0.99999999999983658</v>
      </c>
      <c r="L6929" s="14">
        <f>2+L6670-Datos!$C$8</f>
        <v>7.68</v>
      </c>
      <c r="M6929" s="13" t="s">
        <v>56308</v>
      </c>
      <c r="N6929" s="1" t="s">
        <v>41924</v>
      </c>
      <c r="O6929" s="1">
        <v>5</v>
      </c>
      <c r="P6929" s="1" t="s">
        <v>1432</v>
      </c>
      <c r="Q6929" s="4" t="s">
        <v>21</v>
      </c>
    </row>
    <row r="6930" spans="1:17" ht="22.5" x14ac:dyDescent="0.25">
      <c r="A6930" s="3">
        <v>2267</v>
      </c>
      <c r="B6930" s="1" t="s">
        <v>6922</v>
      </c>
      <c r="C6930" s="1" t="s">
        <v>15</v>
      </c>
      <c r="D6930" s="1" t="s">
        <v>40</v>
      </c>
      <c r="E6930" s="1">
        <v>76364177</v>
      </c>
      <c r="F6930" s="1" t="s">
        <v>6923</v>
      </c>
      <c r="G6930" s="1">
        <v>47359859</v>
      </c>
      <c r="H6930" s="1" t="s">
        <v>6924</v>
      </c>
      <c r="I6930" s="2">
        <v>45068</v>
      </c>
      <c r="J6930" s="15" t="str">
        <f>MID(Tabla1[[#This Row],[HORA]],1,5)</f>
        <v>20:50</v>
      </c>
      <c r="K6930" s="16">
        <f>IF(Tabla1[[#This Row],[FECHA]]=I6931,IF(J6931-J6930&gt;0,(J6931-J6930)*1440,0),0)</f>
        <v>5.0000000000001421</v>
      </c>
      <c r="L6930" s="14">
        <f>2+L6671-Datos!$C$8</f>
        <v>5.8900000000000006</v>
      </c>
      <c r="M6930" s="13" t="s">
        <v>56309</v>
      </c>
      <c r="N6930" s="1" t="s">
        <v>6925</v>
      </c>
      <c r="O6930" s="1">
        <v>15</v>
      </c>
      <c r="P6930" s="1" t="s">
        <v>1511</v>
      </c>
      <c r="Q6930" s="4" t="s">
        <v>21</v>
      </c>
    </row>
    <row r="6931" spans="1:17" ht="22.5" x14ac:dyDescent="0.25">
      <c r="A6931" s="3">
        <v>2268</v>
      </c>
      <c r="B6931" s="1" t="s">
        <v>6926</v>
      </c>
      <c r="C6931" s="1" t="s">
        <v>15</v>
      </c>
      <c r="D6931" s="1" t="s">
        <v>77</v>
      </c>
      <c r="E6931" s="1">
        <v>27420192</v>
      </c>
      <c r="F6931" s="1" t="s">
        <v>6927</v>
      </c>
      <c r="G6931" s="1">
        <v>2235815</v>
      </c>
      <c r="H6931" s="1" t="s">
        <v>6928</v>
      </c>
      <c r="I6931" s="2">
        <v>45068</v>
      </c>
      <c r="J6931" s="15" t="str">
        <f>MID(Tabla1[[#This Row],[HORA]],1,5)</f>
        <v>20:55</v>
      </c>
      <c r="K6931" s="16">
        <f>IF(Tabla1[[#This Row],[FECHA]]=I6932,IF(J6932-J6931&gt;0,(J6932-J6931)*1440,0),0)</f>
        <v>1.9999999999999929</v>
      </c>
      <c r="L6931" s="14">
        <f>2+L6672-Datos!$C$8</f>
        <v>6.68</v>
      </c>
      <c r="M6931" s="13" t="s">
        <v>56314</v>
      </c>
      <c r="N6931" s="1" t="s">
        <v>6929</v>
      </c>
      <c r="O6931" s="1">
        <v>15</v>
      </c>
      <c r="P6931" s="1" t="s">
        <v>1511</v>
      </c>
      <c r="Q6931" s="4" t="s">
        <v>21</v>
      </c>
    </row>
    <row r="6932" spans="1:17" ht="22.5" x14ac:dyDescent="0.25">
      <c r="A6932" s="3">
        <v>7844</v>
      </c>
      <c r="B6932" s="1" t="s">
        <v>24557</v>
      </c>
      <c r="C6932" s="1" t="s">
        <v>15</v>
      </c>
      <c r="D6932" s="1" t="s">
        <v>82</v>
      </c>
      <c r="E6932" s="1">
        <v>16434116</v>
      </c>
      <c r="F6932" s="1" t="s">
        <v>24558</v>
      </c>
      <c r="G6932" s="1">
        <v>2235816</v>
      </c>
      <c r="H6932" s="1" t="s">
        <v>6228</v>
      </c>
      <c r="I6932" s="2">
        <v>45068</v>
      </c>
      <c r="J6932" s="15" t="str">
        <f>MID(Tabla1[[#This Row],[HORA]],1,5)</f>
        <v>20:57</v>
      </c>
      <c r="K6932" s="16">
        <f>IF(Tabla1[[#This Row],[FECHA]]=I6933,IF(J6933-J6932&gt;0,(J6933-J6932)*1440,0),0)</f>
        <v>1.9999999999999929</v>
      </c>
      <c r="L6932" s="14">
        <f>2+L6673-Datos!$C$8</f>
        <v>5.42</v>
      </c>
      <c r="M6932" s="13" t="s">
        <v>56316</v>
      </c>
      <c r="N6932" s="1" t="s">
        <v>24559</v>
      </c>
      <c r="O6932" s="1">
        <v>15</v>
      </c>
      <c r="P6932" s="1" t="s">
        <v>20</v>
      </c>
      <c r="Q6932" s="4" t="s">
        <v>21</v>
      </c>
    </row>
    <row r="6933" spans="1:17" ht="22.5" x14ac:dyDescent="0.25">
      <c r="A6933" s="3">
        <v>2269</v>
      </c>
      <c r="B6933" s="1" t="s">
        <v>6930</v>
      </c>
      <c r="C6933" s="1" t="s">
        <v>15</v>
      </c>
      <c r="D6933" s="1" t="s">
        <v>77</v>
      </c>
      <c r="E6933" s="1">
        <v>16781168</v>
      </c>
      <c r="F6933" s="1" t="s">
        <v>6931</v>
      </c>
      <c r="G6933" s="1">
        <v>2235817</v>
      </c>
      <c r="H6933" s="1" t="s">
        <v>6932</v>
      </c>
      <c r="I6933" s="2">
        <v>45068</v>
      </c>
      <c r="J6933" s="15" t="str">
        <f>MID(Tabla1[[#This Row],[HORA]],1,5)</f>
        <v>20:59</v>
      </c>
      <c r="K6933" s="16">
        <f>IF(Tabla1[[#This Row],[FECHA]]=I6934,IF(J6934-J6933&gt;0,(J6934-J6933)*1440,0),0)</f>
        <v>0</v>
      </c>
      <c r="L6933" s="14">
        <f>2+L6674-Datos!$C$8</f>
        <v>8.34</v>
      </c>
      <c r="M6933" s="13" t="s">
        <v>56318</v>
      </c>
      <c r="N6933" s="1" t="s">
        <v>6933</v>
      </c>
      <c r="O6933" s="1">
        <v>20</v>
      </c>
      <c r="P6933" s="1" t="s">
        <v>1511</v>
      </c>
      <c r="Q6933" s="4" t="s">
        <v>21</v>
      </c>
    </row>
    <row r="6934" spans="1:17" ht="22.5" x14ac:dyDescent="0.25">
      <c r="A6934" s="3">
        <v>17174</v>
      </c>
      <c r="B6934" s="1" t="s">
        <v>51823</v>
      </c>
      <c r="C6934" s="1" t="s">
        <v>15</v>
      </c>
      <c r="D6934" s="1" t="s">
        <v>40</v>
      </c>
      <c r="E6934" s="1">
        <v>20605477551</v>
      </c>
      <c r="F6934" s="1" t="s">
        <v>48934</v>
      </c>
      <c r="G6934" s="1">
        <v>72462218</v>
      </c>
      <c r="H6934" s="1" t="s">
        <v>20102</v>
      </c>
      <c r="I6934" s="2">
        <v>45068</v>
      </c>
      <c r="J6934" s="15" t="str">
        <f>MID(Tabla1[[#This Row],[HORA]],1,5)</f>
        <v>20:59</v>
      </c>
      <c r="K6934" s="16">
        <f>IF(Tabla1[[#This Row],[FECHA]]=I6935,IF(J6935-J6934&gt;0,(J6935-J6934)*1440,0),0)</f>
        <v>3.9999999999999858</v>
      </c>
      <c r="L6934" s="14">
        <f>2+L6675-Datos!$C$8</f>
        <v>10.82</v>
      </c>
      <c r="M6934" s="13" t="s">
        <v>56318</v>
      </c>
      <c r="N6934" s="1" t="s">
        <v>51824</v>
      </c>
      <c r="O6934" s="1">
        <v>40</v>
      </c>
      <c r="P6934" s="1" t="s">
        <v>20</v>
      </c>
      <c r="Q6934" s="4" t="s">
        <v>21</v>
      </c>
    </row>
    <row r="6935" spans="1:17" ht="22.5" x14ac:dyDescent="0.25">
      <c r="A6935" s="3">
        <v>7846</v>
      </c>
      <c r="B6935" s="1" t="s">
        <v>24564</v>
      </c>
      <c r="C6935" s="1" t="s">
        <v>15</v>
      </c>
      <c r="D6935" s="1" t="s">
        <v>40</v>
      </c>
      <c r="E6935" s="1">
        <v>16794668</v>
      </c>
      <c r="F6935" s="1" t="s">
        <v>13444</v>
      </c>
      <c r="G6935" s="1">
        <v>2235819</v>
      </c>
      <c r="H6935" s="1" t="s">
        <v>6228</v>
      </c>
      <c r="I6935" s="2">
        <v>45068</v>
      </c>
      <c r="J6935" s="15" t="str">
        <f>MID(Tabla1[[#This Row],[HORA]],1,5)</f>
        <v>21:03</v>
      </c>
      <c r="K6935" s="16">
        <f>IF(Tabla1[[#This Row],[FECHA]]=I6936,IF(J6936-J6935&gt;0,(J6936-J6935)*1440,0),0)</f>
        <v>0</v>
      </c>
      <c r="L6935" s="14">
        <f>2+L6676-Datos!$C$8</f>
        <v>6.5200000000000005</v>
      </c>
      <c r="M6935" s="13" t="s">
        <v>56322</v>
      </c>
      <c r="N6935" s="1" t="s">
        <v>4404</v>
      </c>
      <c r="O6935" s="1">
        <v>120</v>
      </c>
      <c r="P6935" s="1" t="s">
        <v>20</v>
      </c>
      <c r="Q6935" s="4" t="s">
        <v>21</v>
      </c>
    </row>
    <row r="6936" spans="1:17" ht="22.5" x14ac:dyDescent="0.25">
      <c r="A6936" s="3">
        <v>7847</v>
      </c>
      <c r="B6936" s="1" t="s">
        <v>24565</v>
      </c>
      <c r="C6936" s="1" t="s">
        <v>15</v>
      </c>
      <c r="D6936" s="1" t="s">
        <v>40</v>
      </c>
      <c r="E6936" s="1">
        <v>16806358</v>
      </c>
      <c r="F6936" s="1" t="s">
        <v>24566</v>
      </c>
      <c r="G6936" s="1">
        <v>2235822</v>
      </c>
      <c r="H6936" s="1" t="s">
        <v>24567</v>
      </c>
      <c r="I6936" s="2">
        <v>45069</v>
      </c>
      <c r="J6936" s="15" t="str">
        <f>MID(Tabla1[[#This Row],[HORA]],1,5)</f>
        <v>06:04</v>
      </c>
      <c r="K6936" s="16">
        <f>IF(Tabla1[[#This Row],[FECHA]]=I6937,IF(J6937-J6936&gt;0,(J6937-J6936)*1440,0),0)</f>
        <v>6.0000000000000586</v>
      </c>
      <c r="L6936" s="14">
        <f>2+L6677-Datos!$C$8</f>
        <v>5.62</v>
      </c>
      <c r="M6936" s="13" t="s">
        <v>15801</v>
      </c>
      <c r="N6936" s="1" t="s">
        <v>24568</v>
      </c>
      <c r="O6936" s="1">
        <v>5</v>
      </c>
      <c r="P6936" s="1" t="s">
        <v>27</v>
      </c>
      <c r="Q6936" s="4" t="s">
        <v>21</v>
      </c>
    </row>
    <row r="6937" spans="1:17" ht="22.5" x14ac:dyDescent="0.25">
      <c r="A6937" s="3">
        <v>7848</v>
      </c>
      <c r="B6937" s="1" t="s">
        <v>24569</v>
      </c>
      <c r="C6937" s="1" t="s">
        <v>15</v>
      </c>
      <c r="D6937" s="1" t="s">
        <v>77</v>
      </c>
      <c r="E6937" s="1">
        <v>80239425</v>
      </c>
      <c r="F6937" s="1" t="s">
        <v>4687</v>
      </c>
      <c r="G6937" s="1">
        <v>2235823</v>
      </c>
      <c r="H6937" s="1" t="s">
        <v>5282</v>
      </c>
      <c r="I6937" s="2">
        <v>45069</v>
      </c>
      <c r="J6937" s="15" t="str">
        <f>MID(Tabla1[[#This Row],[HORA]],1,5)</f>
        <v>06:10</v>
      </c>
      <c r="K6937" s="16">
        <f>IF(Tabla1[[#This Row],[FECHA]]=I6938,IF(J6938-J6937&gt;0,(J6938-J6937)*1440,0),0)</f>
        <v>19.999999999999929</v>
      </c>
      <c r="L6937" s="14">
        <f>2+L6678-Datos!$C$8</f>
        <v>6.82</v>
      </c>
      <c r="M6937" s="13" t="s">
        <v>5187</v>
      </c>
      <c r="N6937" s="1" t="s">
        <v>24570</v>
      </c>
      <c r="O6937" s="1">
        <v>55</v>
      </c>
      <c r="P6937" s="1" t="s">
        <v>27</v>
      </c>
      <c r="Q6937" s="4" t="s">
        <v>21</v>
      </c>
    </row>
    <row r="6938" spans="1:17" ht="22.5" x14ac:dyDescent="0.25">
      <c r="A6938" s="3">
        <v>7849</v>
      </c>
      <c r="B6938" s="1" t="s">
        <v>24571</v>
      </c>
      <c r="C6938" s="1" t="s">
        <v>15</v>
      </c>
      <c r="D6938" s="1" t="s">
        <v>33</v>
      </c>
      <c r="E6938" s="1">
        <v>19214435</v>
      </c>
      <c r="F6938" s="1" t="s">
        <v>24572</v>
      </c>
      <c r="G6938" s="1">
        <v>2235824</v>
      </c>
      <c r="H6938" s="1" t="s">
        <v>24573</v>
      </c>
      <c r="I6938" s="2">
        <v>45069</v>
      </c>
      <c r="J6938" s="15" t="str">
        <f>MID(Tabla1[[#This Row],[HORA]],1,5)</f>
        <v>06:30</v>
      </c>
      <c r="K6938" s="16">
        <f>IF(Tabla1[[#This Row],[FECHA]]=I6939,IF(J6939-J6938&gt;0,(J6939-J6938)*1440,0),0)</f>
        <v>0</v>
      </c>
      <c r="L6938" s="14">
        <f>2+L6679-Datos!$C$8</f>
        <v>8.32</v>
      </c>
      <c r="M6938" s="13" t="s">
        <v>11228</v>
      </c>
      <c r="N6938" s="1" t="s">
        <v>24574</v>
      </c>
      <c r="O6938" s="1">
        <v>30</v>
      </c>
      <c r="P6938" s="1" t="s">
        <v>27</v>
      </c>
      <c r="Q6938" s="4" t="s">
        <v>21</v>
      </c>
    </row>
    <row r="6939" spans="1:17" ht="22.5" x14ac:dyDescent="0.25">
      <c r="A6939" s="3">
        <v>7850</v>
      </c>
      <c r="B6939" s="1" t="s">
        <v>24571</v>
      </c>
      <c r="C6939" s="1" t="s">
        <v>15</v>
      </c>
      <c r="D6939" s="1" t="s">
        <v>33</v>
      </c>
      <c r="E6939" s="1">
        <v>19214435</v>
      </c>
      <c r="F6939" s="1" t="s">
        <v>24572</v>
      </c>
      <c r="G6939" s="1">
        <v>2235824</v>
      </c>
      <c r="H6939" s="1" t="s">
        <v>24573</v>
      </c>
      <c r="I6939" s="2">
        <v>45069</v>
      </c>
      <c r="J6939" s="15" t="str">
        <f>MID(Tabla1[[#This Row],[HORA]],1,5)</f>
        <v>06:30</v>
      </c>
      <c r="K6939" s="16">
        <f>IF(Tabla1[[#This Row],[FECHA]]=I6940,IF(J6940-J6939&gt;0,(J6940-J6939)*1440,0),0)</f>
        <v>7.9999999999999716</v>
      </c>
      <c r="L6939" s="14">
        <f>2+L6680-Datos!$C$8</f>
        <v>5.67</v>
      </c>
      <c r="M6939" s="13" t="s">
        <v>11228</v>
      </c>
      <c r="N6939" s="1" t="s">
        <v>24575</v>
      </c>
      <c r="O6939" s="1">
        <v>30</v>
      </c>
      <c r="P6939" s="1" t="s">
        <v>27</v>
      </c>
      <c r="Q6939" s="4" t="s">
        <v>21</v>
      </c>
    </row>
    <row r="6940" spans="1:17" ht="22.5" x14ac:dyDescent="0.25">
      <c r="A6940" s="3">
        <v>7851</v>
      </c>
      <c r="B6940" s="1" t="s">
        <v>24576</v>
      </c>
      <c r="C6940" s="1" t="s">
        <v>15</v>
      </c>
      <c r="D6940" s="1" t="s">
        <v>33</v>
      </c>
      <c r="E6940" s="1">
        <v>16440378</v>
      </c>
      <c r="F6940" s="1" t="s">
        <v>12270</v>
      </c>
      <c r="G6940" s="1">
        <v>2235825</v>
      </c>
      <c r="H6940" s="1" t="s">
        <v>12271</v>
      </c>
      <c r="I6940" s="2">
        <v>45069</v>
      </c>
      <c r="J6940" s="15" t="str">
        <f>MID(Tabla1[[#This Row],[HORA]],1,5)</f>
        <v>06:38</v>
      </c>
      <c r="K6940" s="16">
        <f>IF(Tabla1[[#This Row],[FECHA]]=I6941,IF(J6941-J6940&gt;0,(J6941-J6940)*1440,0),0)</f>
        <v>15.000000000000027</v>
      </c>
      <c r="L6940" s="14">
        <f>2+L6681-Datos!$C$8</f>
        <v>7.82</v>
      </c>
      <c r="M6940" s="13" t="s">
        <v>5726</v>
      </c>
      <c r="N6940" s="1" t="s">
        <v>24577</v>
      </c>
      <c r="O6940" s="1">
        <v>60</v>
      </c>
      <c r="P6940" s="1" t="s">
        <v>27</v>
      </c>
      <c r="Q6940" s="4" t="s">
        <v>21</v>
      </c>
    </row>
    <row r="6941" spans="1:17" ht="22.5" x14ac:dyDescent="0.25">
      <c r="A6941" s="3">
        <v>2273</v>
      </c>
      <c r="B6941" s="1" t="s">
        <v>6943</v>
      </c>
      <c r="C6941" s="1" t="s">
        <v>15</v>
      </c>
      <c r="D6941" s="1" t="s">
        <v>77</v>
      </c>
      <c r="E6941" s="1">
        <v>3888068</v>
      </c>
      <c r="F6941" s="1" t="s">
        <v>6944</v>
      </c>
      <c r="G6941" s="1">
        <v>2235826</v>
      </c>
      <c r="H6941" s="1" t="s">
        <v>6945</v>
      </c>
      <c r="I6941" s="2">
        <v>45069</v>
      </c>
      <c r="J6941" s="15" t="str">
        <f>MID(Tabla1[[#This Row],[HORA]],1,5)</f>
        <v>06:53</v>
      </c>
      <c r="K6941" s="16">
        <f>IF(Tabla1[[#This Row],[FECHA]]=I6942,IF(J6942-J6941&gt;0,(J6942-J6941)*1440,0),0)</f>
        <v>8.0000000000000515</v>
      </c>
      <c r="L6941" s="14">
        <f>2+L6682-Datos!$C$8</f>
        <v>9.52</v>
      </c>
      <c r="M6941" s="13" t="s">
        <v>1193</v>
      </c>
      <c r="N6941" s="1" t="s">
        <v>6946</v>
      </c>
      <c r="O6941" s="1">
        <v>15</v>
      </c>
      <c r="P6941" s="1" t="s">
        <v>1511</v>
      </c>
      <c r="Q6941" s="4" t="s">
        <v>21</v>
      </c>
    </row>
    <row r="6942" spans="1:17" ht="22.5" x14ac:dyDescent="0.25">
      <c r="A6942" s="3">
        <v>214</v>
      </c>
      <c r="B6942" s="1" t="s">
        <v>519</v>
      </c>
      <c r="C6942" s="1" t="s">
        <v>15</v>
      </c>
      <c r="D6942" s="1" t="s">
        <v>33</v>
      </c>
      <c r="E6942" s="1">
        <v>16676548</v>
      </c>
      <c r="F6942" s="1" t="s">
        <v>520</v>
      </c>
      <c r="G6942" s="1">
        <v>2235829</v>
      </c>
      <c r="H6942" s="1" t="s">
        <v>521</v>
      </c>
      <c r="I6942" s="2">
        <v>45069</v>
      </c>
      <c r="J6942" s="15" t="str">
        <f>MID(Tabla1[[#This Row],[HORA]],1,5)</f>
        <v>07:01</v>
      </c>
      <c r="K6942" s="16">
        <f>IF(Tabla1[[#This Row],[FECHA]]=I6943,IF(J6943-J6942&gt;0,(J6943-J6942)*1440,0),0)</f>
        <v>14.999999999999947</v>
      </c>
      <c r="L6942" s="14">
        <f>2+L6683-Datos!$C$8</f>
        <v>6.68</v>
      </c>
      <c r="M6942" s="13" t="s">
        <v>522</v>
      </c>
      <c r="N6942" s="1" t="s">
        <v>523</v>
      </c>
      <c r="O6942" s="1">
        <v>0</v>
      </c>
      <c r="P6942" s="1" t="s">
        <v>27</v>
      </c>
      <c r="Q6942" s="4" t="s">
        <v>21</v>
      </c>
    </row>
    <row r="6943" spans="1:17" ht="22.5" x14ac:dyDescent="0.25">
      <c r="A6943" s="3">
        <v>2274</v>
      </c>
      <c r="B6943" s="1" t="s">
        <v>6947</v>
      </c>
      <c r="C6943" s="1" t="s">
        <v>15</v>
      </c>
      <c r="D6943" s="1" t="s">
        <v>40</v>
      </c>
      <c r="E6943" s="1">
        <v>16755687</v>
      </c>
      <c r="F6943" s="1" t="s">
        <v>6948</v>
      </c>
      <c r="G6943" s="1">
        <v>16755687</v>
      </c>
      <c r="H6943" s="1" t="s">
        <v>6948</v>
      </c>
      <c r="I6943" s="2">
        <v>45069</v>
      </c>
      <c r="J6943" s="15" t="str">
        <f>MID(Tabla1[[#This Row],[HORA]],1,5)</f>
        <v>07:16</v>
      </c>
      <c r="K6943" s="16">
        <f>IF(Tabla1[[#This Row],[FECHA]]=I6944,IF(J6944-J6943&gt;0,(J6944-J6943)*1440,0),0)</f>
        <v>13.000000000000034</v>
      </c>
      <c r="L6943" s="14">
        <f>2+L6684-Datos!$C$8</f>
        <v>7.62</v>
      </c>
      <c r="M6943" s="13" t="s">
        <v>4794</v>
      </c>
      <c r="N6943" s="1" t="s">
        <v>2178</v>
      </c>
      <c r="O6943" s="1">
        <v>15</v>
      </c>
      <c r="P6943" s="1" t="s">
        <v>1511</v>
      </c>
      <c r="Q6943" s="4" t="s">
        <v>21</v>
      </c>
    </row>
    <row r="6944" spans="1:17" ht="22.5" x14ac:dyDescent="0.25">
      <c r="A6944" s="3">
        <v>7852</v>
      </c>
      <c r="B6944" s="1" t="s">
        <v>24578</v>
      </c>
      <c r="C6944" s="1" t="s">
        <v>15</v>
      </c>
      <c r="D6944" s="1" t="s">
        <v>40</v>
      </c>
      <c r="E6944" s="1">
        <v>3113363</v>
      </c>
      <c r="F6944" s="1" t="s">
        <v>24579</v>
      </c>
      <c r="G6944" s="1">
        <v>3113363</v>
      </c>
      <c r="H6944" s="1" t="s">
        <v>24579</v>
      </c>
      <c r="I6944" s="2">
        <v>45069</v>
      </c>
      <c r="J6944" s="15" t="str">
        <f>MID(Tabla1[[#This Row],[HORA]],1,5)</f>
        <v>07:29</v>
      </c>
      <c r="K6944" s="16">
        <f>IF(Tabla1[[#This Row],[FECHA]]=I6945,IF(J6945-J6944&gt;0,(J6945-J6944)*1440,0),0)</f>
        <v>2.9999999999999893</v>
      </c>
      <c r="L6944" s="14">
        <f>2+L6685-Datos!$C$8</f>
        <v>7.8599999999999994</v>
      </c>
      <c r="M6944" s="13" t="s">
        <v>327</v>
      </c>
      <c r="N6944" s="1" t="s">
        <v>24580</v>
      </c>
      <c r="O6944" s="1">
        <v>35</v>
      </c>
      <c r="P6944" s="1" t="s">
        <v>27</v>
      </c>
      <c r="Q6944" s="4" t="s">
        <v>21</v>
      </c>
    </row>
    <row r="6945" spans="1:17" ht="22.5" x14ac:dyDescent="0.25">
      <c r="A6945" s="3">
        <v>7853</v>
      </c>
      <c r="B6945" s="1" t="s">
        <v>24581</v>
      </c>
      <c r="C6945" s="1" t="s">
        <v>15</v>
      </c>
      <c r="D6945" s="1" t="s">
        <v>40</v>
      </c>
      <c r="E6945" s="1">
        <v>43903343</v>
      </c>
      <c r="F6945" s="1" t="s">
        <v>24582</v>
      </c>
      <c r="G6945" s="1">
        <v>43903343</v>
      </c>
      <c r="H6945" s="1" t="s">
        <v>24582</v>
      </c>
      <c r="I6945" s="2">
        <v>45069</v>
      </c>
      <c r="J6945" s="15" t="str">
        <f>MID(Tabla1[[#This Row],[HORA]],1,5)</f>
        <v>07:32</v>
      </c>
      <c r="K6945" s="16">
        <f>IF(Tabla1[[#This Row],[FECHA]]=I6946,IF(J6946-J6945&gt;0,(J6946-J6945)*1440,0),0)</f>
        <v>1.9999999999999929</v>
      </c>
      <c r="L6945" s="14">
        <f>2+L6686-Datos!$C$8</f>
        <v>5.53</v>
      </c>
      <c r="M6945" s="13" t="s">
        <v>10464</v>
      </c>
      <c r="N6945" s="1" t="s">
        <v>24583</v>
      </c>
      <c r="O6945" s="1">
        <v>15</v>
      </c>
      <c r="P6945" s="1" t="s">
        <v>27</v>
      </c>
      <c r="Q6945" s="4" t="s">
        <v>21</v>
      </c>
    </row>
    <row r="6946" spans="1:17" ht="22.5" x14ac:dyDescent="0.25">
      <c r="A6946" s="3">
        <v>7854</v>
      </c>
      <c r="B6946" s="1" t="s">
        <v>24584</v>
      </c>
      <c r="C6946" s="1" t="s">
        <v>15</v>
      </c>
      <c r="D6946" s="1" t="s">
        <v>33</v>
      </c>
      <c r="E6946" s="1">
        <v>72131825</v>
      </c>
      <c r="F6946" s="1" t="s">
        <v>5933</v>
      </c>
      <c r="G6946" s="1">
        <v>72131825</v>
      </c>
      <c r="H6946" s="1" t="s">
        <v>5933</v>
      </c>
      <c r="I6946" s="2">
        <v>45069</v>
      </c>
      <c r="J6946" s="15" t="str">
        <f>MID(Tabla1[[#This Row],[HORA]],1,5)</f>
        <v>07:34</v>
      </c>
      <c r="K6946" s="16">
        <f>IF(Tabla1[[#This Row],[FECHA]]=I6947,IF(J6947-J6946&gt;0,(J6947-J6946)*1440,0),0)</f>
        <v>7.0000000000000551</v>
      </c>
      <c r="L6946" s="14">
        <f>2+L6687-Datos!$C$8</f>
        <v>6.7700000000000005</v>
      </c>
      <c r="M6946" s="13" t="s">
        <v>5077</v>
      </c>
      <c r="N6946" s="1" t="s">
        <v>10204</v>
      </c>
      <c r="O6946" s="1">
        <v>45</v>
      </c>
      <c r="P6946" s="1" t="s">
        <v>27</v>
      </c>
      <c r="Q6946" s="4" t="s">
        <v>21</v>
      </c>
    </row>
    <row r="6947" spans="1:17" ht="22.5" x14ac:dyDescent="0.25">
      <c r="A6947" s="3">
        <v>2275</v>
      </c>
      <c r="B6947" s="1" t="s">
        <v>6949</v>
      </c>
      <c r="C6947" s="1" t="s">
        <v>15</v>
      </c>
      <c r="D6947" s="1" t="s">
        <v>82</v>
      </c>
      <c r="E6947" s="1">
        <v>41687541</v>
      </c>
      <c r="F6947" s="1" t="s">
        <v>1878</v>
      </c>
      <c r="G6947" s="1">
        <v>2235835</v>
      </c>
      <c r="H6947" s="1" t="s">
        <v>6950</v>
      </c>
      <c r="I6947" s="2">
        <v>45069</v>
      </c>
      <c r="J6947" s="15" t="str">
        <f>MID(Tabla1[[#This Row],[HORA]],1,5)</f>
        <v>07:41</v>
      </c>
      <c r="K6947" s="16">
        <f>IF(Tabla1[[#This Row],[FECHA]]=I6948,IF(J6948-J6947&gt;0,(J6948-J6947)*1440,0),0)</f>
        <v>2.9999999999999893</v>
      </c>
      <c r="L6947" s="14">
        <f>2+L6688-Datos!$C$8</f>
        <v>6.4600000000000009</v>
      </c>
      <c r="M6947" s="13" t="s">
        <v>48</v>
      </c>
      <c r="N6947" s="1" t="s">
        <v>6951</v>
      </c>
      <c r="O6947" s="1">
        <v>40</v>
      </c>
      <c r="P6947" s="1" t="s">
        <v>1511</v>
      </c>
      <c r="Q6947" s="4" t="s">
        <v>21</v>
      </c>
    </row>
    <row r="6948" spans="1:17" ht="22.5" x14ac:dyDescent="0.25">
      <c r="A6948" s="3">
        <v>2276</v>
      </c>
      <c r="B6948" s="1" t="s">
        <v>6952</v>
      </c>
      <c r="C6948" s="1" t="s">
        <v>15</v>
      </c>
      <c r="D6948" s="1" t="s">
        <v>23</v>
      </c>
      <c r="E6948" s="1">
        <v>71312195</v>
      </c>
      <c r="F6948" s="1" t="s">
        <v>6953</v>
      </c>
      <c r="G6948" s="1">
        <v>17541118</v>
      </c>
      <c r="H6948" s="1" t="s">
        <v>6954</v>
      </c>
      <c r="I6948" s="2">
        <v>45069</v>
      </c>
      <c r="J6948" s="15" t="str">
        <f>MID(Tabla1[[#This Row],[HORA]],1,5)</f>
        <v>07:44</v>
      </c>
      <c r="K6948" s="16">
        <f>IF(Tabla1[[#This Row],[FECHA]]=I6949,IF(J6949-J6948&gt;0,(J6949-J6948)*1440,0),0)</f>
        <v>3.9999999999999858</v>
      </c>
      <c r="L6948" s="14">
        <f>2+L6689-Datos!$C$8</f>
        <v>7.84</v>
      </c>
      <c r="M6948" s="13" t="s">
        <v>6955</v>
      </c>
      <c r="N6948" s="1" t="s">
        <v>6956</v>
      </c>
      <c r="O6948" s="1">
        <v>10</v>
      </c>
      <c r="P6948" s="1" t="s">
        <v>1511</v>
      </c>
      <c r="Q6948" s="4" t="s">
        <v>21</v>
      </c>
    </row>
    <row r="6949" spans="1:17" ht="22.5" x14ac:dyDescent="0.25">
      <c r="A6949" s="3">
        <v>2277</v>
      </c>
      <c r="B6949" s="1" t="s">
        <v>6957</v>
      </c>
      <c r="C6949" s="1" t="s">
        <v>15</v>
      </c>
      <c r="D6949" s="1" t="s">
        <v>40</v>
      </c>
      <c r="E6949" s="1">
        <v>16649863</v>
      </c>
      <c r="F6949" s="1" t="s">
        <v>6958</v>
      </c>
      <c r="G6949" s="1">
        <v>2235836</v>
      </c>
      <c r="H6949" s="1" t="s">
        <v>6959</v>
      </c>
      <c r="I6949" s="2">
        <v>45069</v>
      </c>
      <c r="J6949" s="15" t="str">
        <f>MID(Tabla1[[#This Row],[HORA]],1,5)</f>
        <v>07:48</v>
      </c>
      <c r="K6949" s="16">
        <f>IF(Tabla1[[#This Row],[FECHA]]=I6950,IF(J6950-J6949&gt;0,(J6950-J6949)*1440,0),0)</f>
        <v>7.9999999999999716</v>
      </c>
      <c r="L6949" s="14">
        <f>2+L6690-Datos!$C$8</f>
        <v>7.7800000000000011</v>
      </c>
      <c r="M6949" s="13" t="s">
        <v>2192</v>
      </c>
      <c r="N6949" s="1" t="s">
        <v>6960</v>
      </c>
      <c r="O6949" s="1">
        <v>20</v>
      </c>
      <c r="P6949" s="1" t="s">
        <v>1511</v>
      </c>
      <c r="Q6949" s="4" t="s">
        <v>21</v>
      </c>
    </row>
    <row r="6950" spans="1:17" ht="22.5" x14ac:dyDescent="0.25">
      <c r="A6950" s="3">
        <v>7855</v>
      </c>
      <c r="B6950" s="1" t="s">
        <v>24585</v>
      </c>
      <c r="C6950" s="1" t="s">
        <v>15</v>
      </c>
      <c r="D6950" s="1" t="s">
        <v>40</v>
      </c>
      <c r="E6950" s="1">
        <v>16805216</v>
      </c>
      <c r="F6950" s="1" t="s">
        <v>24586</v>
      </c>
      <c r="G6950" s="1">
        <v>16805216</v>
      </c>
      <c r="H6950" s="1" t="s">
        <v>24586</v>
      </c>
      <c r="I6950" s="2">
        <v>45069</v>
      </c>
      <c r="J6950" s="15" t="str">
        <f>MID(Tabla1[[#This Row],[HORA]],1,5)</f>
        <v>07:56</v>
      </c>
      <c r="K6950" s="16">
        <f>IF(Tabla1[[#This Row],[FECHA]]=I6951,IF(J6951-J6950&gt;0,(J6951-J6950)*1440,0),0)</f>
        <v>1.9999999999999929</v>
      </c>
      <c r="L6950" s="14">
        <f>2+L6691-Datos!$C$8</f>
        <v>7.68</v>
      </c>
      <c r="M6950" s="13" t="s">
        <v>20574</v>
      </c>
      <c r="N6950" s="1" t="s">
        <v>4404</v>
      </c>
      <c r="O6950" s="1">
        <v>10</v>
      </c>
      <c r="P6950" s="1" t="s">
        <v>27</v>
      </c>
      <c r="Q6950" s="4" t="s">
        <v>21</v>
      </c>
    </row>
    <row r="6951" spans="1:17" ht="22.5" x14ac:dyDescent="0.25">
      <c r="A6951" s="3">
        <v>7856</v>
      </c>
      <c r="B6951" s="1" t="s">
        <v>24587</v>
      </c>
      <c r="C6951" s="1" t="s">
        <v>15</v>
      </c>
      <c r="D6951" s="1" t="s">
        <v>33</v>
      </c>
      <c r="E6951" s="1">
        <v>1135396</v>
      </c>
      <c r="F6951" s="1" t="s">
        <v>24588</v>
      </c>
      <c r="G6951" s="1">
        <v>70918550</v>
      </c>
      <c r="H6951" s="1" t="s">
        <v>24589</v>
      </c>
      <c r="I6951" s="2">
        <v>45069</v>
      </c>
      <c r="J6951" s="15" t="str">
        <f>MID(Tabla1[[#This Row],[HORA]],1,5)</f>
        <v>07:58</v>
      </c>
      <c r="K6951" s="16">
        <f>IF(Tabla1[[#This Row],[FECHA]]=I6952,IF(J6952-J6951&gt;0,(J6952-J6951)*1440,0),0)</f>
        <v>3.0000000000000693</v>
      </c>
      <c r="L6951" s="14">
        <f>2+L6692-Datos!$C$8</f>
        <v>5.3900000000000006</v>
      </c>
      <c r="M6951" s="13" t="s">
        <v>2463</v>
      </c>
      <c r="N6951" s="1" t="s">
        <v>24590</v>
      </c>
      <c r="O6951" s="1">
        <v>30</v>
      </c>
      <c r="P6951" s="1" t="s">
        <v>27</v>
      </c>
      <c r="Q6951" s="4" t="s">
        <v>21</v>
      </c>
    </row>
    <row r="6952" spans="1:17" ht="22.5" x14ac:dyDescent="0.25">
      <c r="A6952" s="3">
        <v>7857</v>
      </c>
      <c r="B6952" s="1" t="s">
        <v>24591</v>
      </c>
      <c r="C6952" s="1" t="s">
        <v>15</v>
      </c>
      <c r="D6952" s="1" t="s">
        <v>40</v>
      </c>
      <c r="E6952" s="1">
        <v>16590773</v>
      </c>
      <c r="F6952" s="1" t="s">
        <v>7150</v>
      </c>
      <c r="G6952" s="1">
        <v>2235837</v>
      </c>
      <c r="H6952" s="1" t="s">
        <v>24592</v>
      </c>
      <c r="I6952" s="2">
        <v>45069</v>
      </c>
      <c r="J6952" s="15" t="str">
        <f>MID(Tabla1[[#This Row],[HORA]],1,5)</f>
        <v>08:01</v>
      </c>
      <c r="K6952" s="16">
        <f>IF(Tabla1[[#This Row],[FECHA]]=I6953,IF(J6953-J6952&gt;0,(J6953-J6952)*1440,0),0)</f>
        <v>1.9999999999999929</v>
      </c>
      <c r="L6952" s="14">
        <f>2+L6693-Datos!$C$8</f>
        <v>6.68</v>
      </c>
      <c r="M6952" s="13" t="s">
        <v>4803</v>
      </c>
      <c r="N6952" s="1" t="s">
        <v>12034</v>
      </c>
      <c r="O6952" s="1">
        <v>15</v>
      </c>
      <c r="P6952" s="1" t="s">
        <v>27</v>
      </c>
      <c r="Q6952" s="4" t="s">
        <v>21</v>
      </c>
    </row>
    <row r="6953" spans="1:17" ht="22.5" x14ac:dyDescent="0.25">
      <c r="A6953" s="3">
        <v>2278</v>
      </c>
      <c r="B6953" s="1" t="s">
        <v>6961</v>
      </c>
      <c r="C6953" s="1" t="s">
        <v>15</v>
      </c>
      <c r="D6953" s="1" t="s">
        <v>40</v>
      </c>
      <c r="E6953" s="1">
        <v>16644934</v>
      </c>
      <c r="F6953" s="1" t="s">
        <v>6962</v>
      </c>
      <c r="G6953" s="1">
        <v>2235838</v>
      </c>
      <c r="H6953" s="1" t="s">
        <v>4952</v>
      </c>
      <c r="I6953" s="2">
        <v>45069</v>
      </c>
      <c r="J6953" s="15" t="str">
        <f>MID(Tabla1[[#This Row],[HORA]],1,5)</f>
        <v>08:03</v>
      </c>
      <c r="K6953" s="16">
        <f>IF(Tabla1[[#This Row],[FECHA]]=I6954,IF(J6954-J6953&gt;0,(J6954-J6953)*1440,0),0)</f>
        <v>13.000000000000034</v>
      </c>
      <c r="L6953" s="14">
        <f>2+L6694-Datos!$C$8</f>
        <v>5.69</v>
      </c>
      <c r="M6953" s="13" t="s">
        <v>2467</v>
      </c>
      <c r="N6953" s="1" t="s">
        <v>6963</v>
      </c>
      <c r="O6953" s="1">
        <v>30</v>
      </c>
      <c r="P6953" s="1" t="s">
        <v>1511</v>
      </c>
      <c r="Q6953" s="4" t="s">
        <v>21</v>
      </c>
    </row>
    <row r="6954" spans="1:17" ht="22.5" x14ac:dyDescent="0.25">
      <c r="A6954" s="3">
        <v>2279</v>
      </c>
      <c r="B6954" s="1" t="s">
        <v>6964</v>
      </c>
      <c r="C6954" s="1" t="s">
        <v>15</v>
      </c>
      <c r="D6954" s="1" t="s">
        <v>23</v>
      </c>
      <c r="E6954" s="1">
        <v>45673221</v>
      </c>
      <c r="F6954" s="1" t="s">
        <v>6965</v>
      </c>
      <c r="G6954" s="1">
        <v>44550180</v>
      </c>
      <c r="H6954" s="1" t="s">
        <v>6966</v>
      </c>
      <c r="I6954" s="2">
        <v>45069</v>
      </c>
      <c r="J6954" s="15" t="str">
        <f>MID(Tabla1[[#This Row],[HORA]],1,5)</f>
        <v>08:16</v>
      </c>
      <c r="K6954" s="16">
        <f>IF(Tabla1[[#This Row],[FECHA]]=I6955,IF(J6955-J6954&gt;0,(J6955-J6954)*1440,0),0)</f>
        <v>6.9999999999998952</v>
      </c>
      <c r="L6954" s="14">
        <f>2+L6695-Datos!$C$8</f>
        <v>8.6999999999999993</v>
      </c>
      <c r="M6954" s="13" t="s">
        <v>1576</v>
      </c>
      <c r="N6954" s="1" t="s">
        <v>6967</v>
      </c>
      <c r="O6954" s="1">
        <v>30</v>
      </c>
      <c r="P6954" s="1" t="s">
        <v>1511</v>
      </c>
      <c r="Q6954" s="4" t="s">
        <v>21</v>
      </c>
    </row>
    <row r="6955" spans="1:17" ht="22.5" x14ac:dyDescent="0.25">
      <c r="A6955" s="3">
        <v>2280</v>
      </c>
      <c r="B6955" s="1" t="s">
        <v>6968</v>
      </c>
      <c r="C6955" s="1" t="s">
        <v>15</v>
      </c>
      <c r="D6955" s="1" t="s">
        <v>40</v>
      </c>
      <c r="E6955" s="1">
        <v>16785368</v>
      </c>
      <c r="F6955" s="1" t="s">
        <v>6969</v>
      </c>
      <c r="G6955" s="1">
        <v>74326595</v>
      </c>
      <c r="H6955" s="1" t="s">
        <v>6970</v>
      </c>
      <c r="I6955" s="2">
        <v>45069</v>
      </c>
      <c r="J6955" s="15" t="str">
        <f>MID(Tabla1[[#This Row],[HORA]],1,5)</f>
        <v>08:23</v>
      </c>
      <c r="K6955" s="16">
        <f>IF(Tabla1[[#This Row],[FECHA]]=I6956,IF(J6956-J6955&gt;0,(J6956-J6955)*1440,0),0)</f>
        <v>20.000000000000007</v>
      </c>
      <c r="L6955" s="14">
        <f>2+L6696-Datos!$C$8</f>
        <v>10.760000000000002</v>
      </c>
      <c r="M6955" s="13" t="s">
        <v>3140</v>
      </c>
      <c r="N6955" s="1" t="s">
        <v>1531</v>
      </c>
      <c r="O6955" s="1">
        <v>10</v>
      </c>
      <c r="P6955" s="1" t="s">
        <v>1511</v>
      </c>
      <c r="Q6955" s="4" t="s">
        <v>21</v>
      </c>
    </row>
    <row r="6956" spans="1:17" ht="22.5" x14ac:dyDescent="0.25">
      <c r="A6956" s="3">
        <v>2281</v>
      </c>
      <c r="B6956" s="1" t="s">
        <v>6971</v>
      </c>
      <c r="C6956" s="1" t="s">
        <v>15</v>
      </c>
      <c r="D6956" s="1" t="s">
        <v>40</v>
      </c>
      <c r="E6956" s="1">
        <v>16622389</v>
      </c>
      <c r="F6956" s="1" t="s">
        <v>6972</v>
      </c>
      <c r="G6956" s="1">
        <v>2235843</v>
      </c>
      <c r="H6956" s="1" t="s">
        <v>6973</v>
      </c>
      <c r="I6956" s="2">
        <v>45069</v>
      </c>
      <c r="J6956" s="15" t="str">
        <f>MID(Tabla1[[#This Row],[HORA]],1,5)</f>
        <v>08:43</v>
      </c>
      <c r="K6956" s="16">
        <f>IF(Tabla1[[#This Row],[FECHA]]=I6957,IF(J6957-J6956&gt;0,(J6957-J6956)*1440,0),0)</f>
        <v>5.0000000000000622</v>
      </c>
      <c r="L6956" s="14">
        <f>2+L6697-Datos!$C$8</f>
        <v>6.6300000000000008</v>
      </c>
      <c r="M6956" s="13" t="s">
        <v>6974</v>
      </c>
      <c r="N6956" s="1" t="s">
        <v>6975</v>
      </c>
      <c r="O6956" s="1">
        <v>25</v>
      </c>
      <c r="P6956" s="1" t="s">
        <v>1511</v>
      </c>
      <c r="Q6956" s="4" t="s">
        <v>21</v>
      </c>
    </row>
    <row r="6957" spans="1:17" ht="22.5" x14ac:dyDescent="0.25">
      <c r="A6957" s="3">
        <v>7858</v>
      </c>
      <c r="B6957" s="1" t="s">
        <v>24593</v>
      </c>
      <c r="C6957" s="1" t="s">
        <v>15</v>
      </c>
      <c r="D6957" s="1" t="s">
        <v>40</v>
      </c>
      <c r="E6957" s="1">
        <v>43262536</v>
      </c>
      <c r="F6957" s="1" t="s">
        <v>24594</v>
      </c>
      <c r="G6957" s="1">
        <v>16728372</v>
      </c>
      <c r="H6957" s="1" t="s">
        <v>24595</v>
      </c>
      <c r="I6957" s="2">
        <v>45069</v>
      </c>
      <c r="J6957" s="15" t="str">
        <f>MID(Tabla1[[#This Row],[HORA]],1,5)</f>
        <v>08:48</v>
      </c>
      <c r="K6957" s="16">
        <f>IF(Tabla1[[#This Row],[FECHA]]=I6958,IF(J6958-J6957&gt;0,(J6958-J6957)*1440,0),0)</f>
        <v>1.9999999999999929</v>
      </c>
      <c r="L6957" s="14">
        <f>2+L6698-Datos!$C$8</f>
        <v>6.44</v>
      </c>
      <c r="M6957" s="13" t="s">
        <v>1860</v>
      </c>
      <c r="N6957" s="1" t="s">
        <v>8473</v>
      </c>
      <c r="O6957" s="1">
        <v>10</v>
      </c>
      <c r="P6957" s="1" t="s">
        <v>27</v>
      </c>
      <c r="Q6957" s="4" t="s">
        <v>21</v>
      </c>
    </row>
    <row r="6958" spans="1:17" ht="22.5" x14ac:dyDescent="0.25">
      <c r="A6958" s="3">
        <v>2282</v>
      </c>
      <c r="B6958" s="1" t="s">
        <v>6976</v>
      </c>
      <c r="C6958" s="1" t="s">
        <v>15</v>
      </c>
      <c r="D6958" s="1" t="s">
        <v>40</v>
      </c>
      <c r="E6958" s="1">
        <v>16769510</v>
      </c>
      <c r="F6958" s="1" t="s">
        <v>6977</v>
      </c>
      <c r="G6958" s="1">
        <v>47908575</v>
      </c>
      <c r="H6958" s="1" t="s">
        <v>6978</v>
      </c>
      <c r="I6958" s="2">
        <v>45069</v>
      </c>
      <c r="J6958" s="15" t="str">
        <f>MID(Tabla1[[#This Row],[HORA]],1,5)</f>
        <v>08:50</v>
      </c>
      <c r="K6958" s="16">
        <f>IF(Tabla1[[#This Row],[FECHA]]=I6959,IF(J6959-J6958&gt;0,(J6959-J6958)*1440,0),0)</f>
        <v>3.9999999999999858</v>
      </c>
      <c r="L6958" s="14">
        <f>2+L6699-Datos!$C$8</f>
        <v>8.5300000000000011</v>
      </c>
      <c r="M6958" s="13" t="s">
        <v>6683</v>
      </c>
      <c r="N6958" s="1" t="s">
        <v>6979</v>
      </c>
      <c r="O6958" s="1">
        <v>30</v>
      </c>
      <c r="P6958" s="1" t="s">
        <v>1511</v>
      </c>
      <c r="Q6958" s="4" t="s">
        <v>21</v>
      </c>
    </row>
    <row r="6959" spans="1:17" ht="22.5" x14ac:dyDescent="0.25">
      <c r="A6959" s="3">
        <v>7859</v>
      </c>
      <c r="B6959" s="1" t="s">
        <v>24596</v>
      </c>
      <c r="C6959" s="1" t="s">
        <v>15</v>
      </c>
      <c r="D6959" s="1" t="s">
        <v>82</v>
      </c>
      <c r="E6959" s="1">
        <v>16424952</v>
      </c>
      <c r="F6959" s="1" t="s">
        <v>24597</v>
      </c>
      <c r="G6959" s="1">
        <v>2235846</v>
      </c>
      <c r="H6959" s="1" t="s">
        <v>24598</v>
      </c>
      <c r="I6959" s="2">
        <v>45069</v>
      </c>
      <c r="J6959" s="15" t="str">
        <f>MID(Tabla1[[#This Row],[HORA]],1,5)</f>
        <v>08:54</v>
      </c>
      <c r="K6959" s="16">
        <f>IF(Tabla1[[#This Row],[FECHA]]=I6960,IF(J6960-J6959&gt;0,(J6960-J6959)*1440,0),0)</f>
        <v>1.9999999999999929</v>
      </c>
      <c r="L6959" s="14">
        <f>2+L6700-Datos!$C$8</f>
        <v>5.87</v>
      </c>
      <c r="M6959" s="13" t="s">
        <v>5203</v>
      </c>
      <c r="N6959" s="1" t="s">
        <v>24599</v>
      </c>
      <c r="O6959" s="1">
        <v>25</v>
      </c>
      <c r="P6959" s="1" t="s">
        <v>27</v>
      </c>
      <c r="Q6959" s="4" t="s">
        <v>21</v>
      </c>
    </row>
    <row r="6960" spans="1:17" ht="22.5" x14ac:dyDescent="0.25">
      <c r="A6960" s="3">
        <v>7860</v>
      </c>
      <c r="B6960" s="1" t="s">
        <v>24600</v>
      </c>
      <c r="C6960" s="1" t="s">
        <v>15</v>
      </c>
      <c r="D6960" s="1" t="s">
        <v>40</v>
      </c>
      <c r="E6960" s="1">
        <v>16588856</v>
      </c>
      <c r="F6960" s="1" t="s">
        <v>24601</v>
      </c>
      <c r="G6960" s="1">
        <v>2235848</v>
      </c>
      <c r="H6960" s="1" t="s">
        <v>24602</v>
      </c>
      <c r="I6960" s="2">
        <v>45069</v>
      </c>
      <c r="J6960" s="15" t="str">
        <f>MID(Tabla1[[#This Row],[HORA]],1,5)</f>
        <v>08:56</v>
      </c>
      <c r="K6960" s="16">
        <f>IF(Tabla1[[#This Row],[FECHA]]=I6961,IF(J6961-J6960&gt;0,(J6961-J6960)*1440,0),0)</f>
        <v>3.9999999999999858</v>
      </c>
      <c r="L6960" s="14">
        <f>2+L6701-Datos!$C$8</f>
        <v>7.6000000000000005</v>
      </c>
      <c r="M6960" s="13" t="s">
        <v>3350</v>
      </c>
      <c r="N6960" s="1" t="s">
        <v>11249</v>
      </c>
      <c r="O6960" s="1">
        <v>15</v>
      </c>
      <c r="P6960" s="1" t="s">
        <v>27</v>
      </c>
      <c r="Q6960" s="4" t="s">
        <v>21</v>
      </c>
    </row>
    <row r="6961" spans="1:17" ht="22.5" x14ac:dyDescent="0.25">
      <c r="A6961" s="3">
        <v>7861</v>
      </c>
      <c r="B6961" s="1" t="s">
        <v>24603</v>
      </c>
      <c r="C6961" s="1" t="s">
        <v>15</v>
      </c>
      <c r="D6961" s="1" t="s">
        <v>40</v>
      </c>
      <c r="E6961" s="1">
        <v>16748166</v>
      </c>
      <c r="F6961" s="1" t="s">
        <v>15046</v>
      </c>
      <c r="G6961" s="1">
        <v>2235850</v>
      </c>
      <c r="H6961" s="1" t="s">
        <v>24604</v>
      </c>
      <c r="I6961" s="2">
        <v>45069</v>
      </c>
      <c r="J6961" s="15" t="str">
        <f>MID(Tabla1[[#This Row],[HORA]],1,5)</f>
        <v>09:00</v>
      </c>
      <c r="K6961" s="16">
        <f>IF(Tabla1[[#This Row],[FECHA]]=I6962,IF(J6962-J6961&gt;0,(J6962-J6961)*1440,0),0)</f>
        <v>1.9999999999999929</v>
      </c>
      <c r="L6961" s="14">
        <f>2+L6702-Datos!$C$8</f>
        <v>9.4600000000000009</v>
      </c>
      <c r="M6961" s="13" t="s">
        <v>5959</v>
      </c>
      <c r="N6961" s="1" t="s">
        <v>24605</v>
      </c>
      <c r="O6961" s="1">
        <v>25</v>
      </c>
      <c r="P6961" s="1" t="s">
        <v>27</v>
      </c>
      <c r="Q6961" s="4" t="s">
        <v>21</v>
      </c>
    </row>
    <row r="6962" spans="1:17" ht="22.5" x14ac:dyDescent="0.25">
      <c r="A6962" s="3">
        <v>7862</v>
      </c>
      <c r="B6962" s="1" t="s">
        <v>24606</v>
      </c>
      <c r="C6962" s="1" t="s">
        <v>15</v>
      </c>
      <c r="D6962" s="1" t="s">
        <v>40</v>
      </c>
      <c r="E6962" s="1">
        <v>16735252</v>
      </c>
      <c r="F6962" s="1" t="s">
        <v>5608</v>
      </c>
      <c r="G6962" s="1">
        <v>18099854</v>
      </c>
      <c r="H6962" s="1" t="s">
        <v>19044</v>
      </c>
      <c r="I6962" s="2">
        <v>45069</v>
      </c>
      <c r="J6962" s="15" t="str">
        <f>MID(Tabla1[[#This Row],[HORA]],1,5)</f>
        <v>09:02</v>
      </c>
      <c r="K6962" s="16">
        <f>IF(Tabla1[[#This Row],[FECHA]]=I6963,IF(J6963-J6962&gt;0,(J6963-J6962)*1440,0),0)</f>
        <v>7.0000000000000551</v>
      </c>
      <c r="L6962" s="14">
        <f>2+L6703-Datos!$C$8</f>
        <v>6.76</v>
      </c>
      <c r="M6962" s="13" t="s">
        <v>5332</v>
      </c>
      <c r="N6962" s="1" t="s">
        <v>24607</v>
      </c>
      <c r="O6962" s="1">
        <v>10</v>
      </c>
      <c r="P6962" s="1" t="s">
        <v>27</v>
      </c>
      <c r="Q6962" s="4" t="s">
        <v>21</v>
      </c>
    </row>
    <row r="6963" spans="1:17" ht="22.5" x14ac:dyDescent="0.25">
      <c r="A6963" s="3">
        <v>7863</v>
      </c>
      <c r="B6963" s="1" t="s">
        <v>24608</v>
      </c>
      <c r="C6963" s="1" t="s">
        <v>15</v>
      </c>
      <c r="D6963" s="1" t="s">
        <v>40</v>
      </c>
      <c r="E6963" s="1">
        <v>46674724</v>
      </c>
      <c r="F6963" s="1" t="s">
        <v>24609</v>
      </c>
      <c r="G6963" s="1">
        <v>2235852</v>
      </c>
      <c r="H6963" s="1" t="s">
        <v>24610</v>
      </c>
      <c r="I6963" s="2">
        <v>45069</v>
      </c>
      <c r="J6963" s="15" t="str">
        <f>MID(Tabla1[[#This Row],[HORA]],1,5)</f>
        <v>09:09</v>
      </c>
      <c r="K6963" s="16">
        <f>IF(Tabla1[[#This Row],[FECHA]]=I6964,IF(J6964-J6963&gt;0,(J6964-J6963)*1440,0),0)</f>
        <v>3.9999999999999858</v>
      </c>
      <c r="L6963" s="14">
        <f>2+L6704-Datos!$C$8</f>
        <v>7.42</v>
      </c>
      <c r="M6963" s="13" t="s">
        <v>3593</v>
      </c>
      <c r="N6963" s="1" t="s">
        <v>24611</v>
      </c>
      <c r="O6963" s="1">
        <v>20</v>
      </c>
      <c r="P6963" s="1" t="s">
        <v>27</v>
      </c>
      <c r="Q6963" s="4" t="s">
        <v>21</v>
      </c>
    </row>
    <row r="6964" spans="1:17" ht="22.5" x14ac:dyDescent="0.25">
      <c r="A6964" s="3">
        <v>7962</v>
      </c>
      <c r="B6964" s="1" t="s">
        <v>24929</v>
      </c>
      <c r="C6964" s="1" t="s">
        <v>15</v>
      </c>
      <c r="D6964" s="1" t="s">
        <v>40</v>
      </c>
      <c r="E6964" s="1">
        <v>2236174</v>
      </c>
      <c r="F6964" s="1" t="s">
        <v>24930</v>
      </c>
      <c r="G6964" s="1">
        <v>2236175</v>
      </c>
      <c r="H6964" s="1" t="s">
        <v>24931</v>
      </c>
      <c r="I6964" s="2">
        <v>45069</v>
      </c>
      <c r="J6964" s="15" t="str">
        <f>MID(Tabla1[[#This Row],[HORA]],1,5)</f>
        <v>09:13</v>
      </c>
      <c r="K6964" s="16">
        <f>IF(Tabla1[[#This Row],[FECHA]]=I6965,IF(J6965-J6964&gt;0,(J6965-J6964)*1440,0),0)</f>
        <v>4.9999999999999822</v>
      </c>
      <c r="L6964" s="14">
        <f>2+L6705-Datos!$C$8</f>
        <v>7.36</v>
      </c>
      <c r="M6964" s="13" t="s">
        <v>8870</v>
      </c>
      <c r="N6964" s="1" t="s">
        <v>17289</v>
      </c>
      <c r="O6964" s="1">
        <v>10</v>
      </c>
      <c r="P6964" s="1" t="s">
        <v>20</v>
      </c>
      <c r="Q6964" s="4" t="s">
        <v>21</v>
      </c>
    </row>
    <row r="6965" spans="1:17" ht="22.5" x14ac:dyDescent="0.25">
      <c r="A6965" s="3">
        <v>2283</v>
      </c>
      <c r="B6965" s="1" t="s">
        <v>6980</v>
      </c>
      <c r="C6965" s="1" t="s">
        <v>15</v>
      </c>
      <c r="D6965" s="1" t="s">
        <v>33</v>
      </c>
      <c r="E6965" s="1">
        <v>2806057</v>
      </c>
      <c r="F6965" s="1" t="s">
        <v>6981</v>
      </c>
      <c r="G6965" s="1">
        <v>2235856</v>
      </c>
      <c r="H6965" s="1" t="s">
        <v>6982</v>
      </c>
      <c r="I6965" s="2">
        <v>45069</v>
      </c>
      <c r="J6965" s="15" t="str">
        <f>MID(Tabla1[[#This Row],[HORA]],1,5)</f>
        <v>09:18</v>
      </c>
      <c r="K6965" s="16">
        <f>IF(Tabla1[[#This Row],[FECHA]]=I6966,IF(J6966-J6965&gt;0,(J6966-J6965)*1440,0),0)</f>
        <v>1.9999999999999929</v>
      </c>
      <c r="L6965" s="14">
        <f>2+L6706-Datos!$C$8</f>
        <v>5.4600000000000009</v>
      </c>
      <c r="M6965" s="13" t="s">
        <v>6983</v>
      </c>
      <c r="N6965" s="1" t="s">
        <v>6984</v>
      </c>
      <c r="O6965" s="1">
        <v>25</v>
      </c>
      <c r="P6965" s="1" t="s">
        <v>1511</v>
      </c>
      <c r="Q6965" s="4" t="s">
        <v>21</v>
      </c>
    </row>
    <row r="6966" spans="1:17" ht="22.5" x14ac:dyDescent="0.25">
      <c r="A6966" s="3">
        <v>7864</v>
      </c>
      <c r="B6966" s="1" t="s">
        <v>24612</v>
      </c>
      <c r="C6966" s="1" t="s">
        <v>15</v>
      </c>
      <c r="D6966" s="1" t="s">
        <v>40</v>
      </c>
      <c r="E6966" s="1">
        <v>16564345</v>
      </c>
      <c r="F6966" s="1" t="s">
        <v>24613</v>
      </c>
      <c r="G6966" s="1">
        <v>41998911</v>
      </c>
      <c r="H6966" s="1" t="s">
        <v>24614</v>
      </c>
      <c r="I6966" s="2">
        <v>45069</v>
      </c>
      <c r="J6966" s="15" t="str">
        <f>MID(Tabla1[[#This Row],[HORA]],1,5)</f>
        <v>09:20</v>
      </c>
      <c r="K6966" s="16">
        <f>IF(Tabla1[[#This Row],[FECHA]]=I6967,IF(J6967-J6966&gt;0,(J6967-J6966)*1440,0),0)</f>
        <v>0.99999999999999645</v>
      </c>
      <c r="L6966" s="14">
        <f>2+L6707-Datos!$C$8</f>
        <v>6.4700000000000006</v>
      </c>
      <c r="M6966" s="13" t="s">
        <v>8291</v>
      </c>
      <c r="N6966" s="1" t="s">
        <v>24615</v>
      </c>
      <c r="O6966" s="1">
        <v>10</v>
      </c>
      <c r="P6966" s="1" t="s">
        <v>27</v>
      </c>
      <c r="Q6966" s="4" t="s">
        <v>21</v>
      </c>
    </row>
    <row r="6967" spans="1:17" ht="22.5" x14ac:dyDescent="0.25">
      <c r="A6967" s="3">
        <v>17175</v>
      </c>
      <c r="B6967" s="1" t="s">
        <v>51825</v>
      </c>
      <c r="C6967" s="1" t="s">
        <v>15</v>
      </c>
      <c r="D6967" s="1" t="s">
        <v>40</v>
      </c>
      <c r="E6967" s="1">
        <v>20415090316</v>
      </c>
      <c r="F6967" s="1" t="s">
        <v>51826</v>
      </c>
      <c r="G6967" s="1">
        <v>2856737</v>
      </c>
      <c r="H6967" s="1" t="s">
        <v>51827</v>
      </c>
      <c r="I6967" s="2">
        <v>45069</v>
      </c>
      <c r="J6967" s="15" t="str">
        <f>MID(Tabla1[[#This Row],[HORA]],1,5)</f>
        <v>09:21</v>
      </c>
      <c r="K6967" s="16">
        <f>IF(Tabla1[[#This Row],[FECHA]]=I6968,IF(J6968-J6967&gt;0,(J6968-J6967)*1440,0),0)</f>
        <v>2.9999999999999893</v>
      </c>
      <c r="L6967" s="14">
        <f>2+L6708-Datos!$C$8</f>
        <v>7.84</v>
      </c>
      <c r="M6967" s="13" t="s">
        <v>507</v>
      </c>
      <c r="N6967" s="1" t="s">
        <v>51828</v>
      </c>
      <c r="O6967" s="1">
        <v>30</v>
      </c>
      <c r="P6967" s="1" t="s">
        <v>27</v>
      </c>
      <c r="Q6967" s="4" t="s">
        <v>21</v>
      </c>
    </row>
    <row r="6968" spans="1:17" ht="22.5" x14ac:dyDescent="0.25">
      <c r="A6968" s="3">
        <v>2284</v>
      </c>
      <c r="B6968" s="1" t="s">
        <v>6985</v>
      </c>
      <c r="C6968" s="1" t="s">
        <v>15</v>
      </c>
      <c r="D6968" s="1" t="s">
        <v>40</v>
      </c>
      <c r="E6968" s="1">
        <v>46935495</v>
      </c>
      <c r="F6968" s="1" t="s">
        <v>6986</v>
      </c>
      <c r="G6968" s="1">
        <v>72519481</v>
      </c>
      <c r="H6968" s="1" t="s">
        <v>6987</v>
      </c>
      <c r="I6968" s="2">
        <v>45069</v>
      </c>
      <c r="J6968" s="15" t="str">
        <f>MID(Tabla1[[#This Row],[HORA]],1,5)</f>
        <v>09:24</v>
      </c>
      <c r="K6968" s="16">
        <f>IF(Tabla1[[#This Row],[FECHA]]=I6969,IF(J6969-J6968&gt;0,(J6969-J6968)*1440,0),0)</f>
        <v>3.9999999999999858</v>
      </c>
      <c r="L6968" s="14">
        <f>2+L6709-Datos!$C$8</f>
        <v>7.59</v>
      </c>
      <c r="M6968" s="13" t="s">
        <v>700</v>
      </c>
      <c r="N6968" s="1" t="s">
        <v>6988</v>
      </c>
      <c r="O6968" s="1">
        <v>15</v>
      </c>
      <c r="P6968" s="1" t="s">
        <v>1511</v>
      </c>
      <c r="Q6968" s="4" t="s">
        <v>21</v>
      </c>
    </row>
    <row r="6969" spans="1:17" ht="22.5" x14ac:dyDescent="0.25">
      <c r="A6969" s="3">
        <v>7865</v>
      </c>
      <c r="B6969" s="1" t="s">
        <v>24616</v>
      </c>
      <c r="C6969" s="1" t="s">
        <v>15</v>
      </c>
      <c r="D6969" s="1" t="s">
        <v>161</v>
      </c>
      <c r="E6969" s="1">
        <v>48193563</v>
      </c>
      <c r="F6969" s="1" t="s">
        <v>24617</v>
      </c>
      <c r="G6969" s="1">
        <v>2235859</v>
      </c>
      <c r="H6969" s="1" t="s">
        <v>24618</v>
      </c>
      <c r="I6969" s="2">
        <v>45069</v>
      </c>
      <c r="J6969" s="15" t="str">
        <f>MID(Tabla1[[#This Row],[HORA]],1,5)</f>
        <v>09:28</v>
      </c>
      <c r="K6969" s="16">
        <f>IF(Tabla1[[#This Row],[FECHA]]=I6970,IF(J6970-J6969&gt;0,(J6970-J6969)*1440,0),0)</f>
        <v>3.9999999999999858</v>
      </c>
      <c r="L6969" s="14">
        <f>2+L6710-Datos!$C$8</f>
        <v>10.530000000000001</v>
      </c>
      <c r="M6969" s="13" t="s">
        <v>8911</v>
      </c>
      <c r="N6969" s="1" t="s">
        <v>24619</v>
      </c>
      <c r="O6969" s="1">
        <v>10</v>
      </c>
      <c r="P6969" s="1" t="s">
        <v>27</v>
      </c>
      <c r="Q6969" s="4" t="s">
        <v>21</v>
      </c>
    </row>
    <row r="6970" spans="1:17" ht="22.5" x14ac:dyDescent="0.25">
      <c r="A6970" s="3">
        <v>2285</v>
      </c>
      <c r="B6970" s="1" t="s">
        <v>6989</v>
      </c>
      <c r="C6970" s="1" t="s">
        <v>15</v>
      </c>
      <c r="D6970" s="1" t="s">
        <v>82</v>
      </c>
      <c r="E6970" s="1">
        <v>16531876</v>
      </c>
      <c r="F6970" s="1" t="s">
        <v>6990</v>
      </c>
      <c r="G6970" s="1">
        <v>2235861</v>
      </c>
      <c r="H6970" s="1" t="s">
        <v>6991</v>
      </c>
      <c r="I6970" s="2">
        <v>45069</v>
      </c>
      <c r="J6970" s="15" t="str">
        <f>MID(Tabla1[[#This Row],[HORA]],1,5)</f>
        <v>09:32</v>
      </c>
      <c r="K6970" s="16">
        <f>IF(Tabla1[[#This Row],[FECHA]]=I6971,IF(J6971-J6970&gt;0,(J6971-J6970)*1440,0),0)</f>
        <v>3.0000000000000693</v>
      </c>
      <c r="L6970" s="14">
        <f>2+L6711-Datos!$C$8</f>
        <v>7.68</v>
      </c>
      <c r="M6970" s="13" t="s">
        <v>5614</v>
      </c>
      <c r="N6970" s="1" t="s">
        <v>6992</v>
      </c>
      <c r="O6970" s="1">
        <v>15</v>
      </c>
      <c r="P6970" s="1" t="s">
        <v>1511</v>
      </c>
      <c r="Q6970" s="4" t="s">
        <v>21</v>
      </c>
    </row>
    <row r="6971" spans="1:17" ht="22.5" x14ac:dyDescent="0.25">
      <c r="A6971" s="3">
        <v>2286</v>
      </c>
      <c r="B6971" s="1" t="s">
        <v>6993</v>
      </c>
      <c r="C6971" s="1" t="s">
        <v>15</v>
      </c>
      <c r="D6971" s="1" t="s">
        <v>40</v>
      </c>
      <c r="E6971" s="1">
        <v>74662745</v>
      </c>
      <c r="F6971" s="1" t="s">
        <v>6994</v>
      </c>
      <c r="G6971" s="1">
        <v>74662739</v>
      </c>
      <c r="H6971" s="1" t="s">
        <v>6995</v>
      </c>
      <c r="I6971" s="2">
        <v>45069</v>
      </c>
      <c r="J6971" s="15" t="str">
        <f>MID(Tabla1[[#This Row],[HORA]],1,5)</f>
        <v>09:35</v>
      </c>
      <c r="K6971" s="16">
        <f>IF(Tabla1[[#This Row],[FECHA]]=I6972,IF(J6972-J6971&gt;0,(J6972-J6971)*1440,0),0)</f>
        <v>2.9999999999999094</v>
      </c>
      <c r="L6971" s="14">
        <f>2+L6712-Datos!$C$8</f>
        <v>8.4600000000000009</v>
      </c>
      <c r="M6971" s="13" t="s">
        <v>3879</v>
      </c>
      <c r="N6971" s="1" t="s">
        <v>1531</v>
      </c>
      <c r="O6971" s="1">
        <v>10</v>
      </c>
      <c r="P6971" s="1" t="s">
        <v>1511</v>
      </c>
      <c r="Q6971" s="4" t="s">
        <v>21</v>
      </c>
    </row>
    <row r="6972" spans="1:17" ht="22.5" x14ac:dyDescent="0.25">
      <c r="A6972" s="3">
        <v>2287</v>
      </c>
      <c r="B6972" s="1" t="s">
        <v>6996</v>
      </c>
      <c r="C6972" s="1" t="s">
        <v>15</v>
      </c>
      <c r="D6972" s="1" t="s">
        <v>71</v>
      </c>
      <c r="E6972" s="1">
        <v>41109219</v>
      </c>
      <c r="F6972" s="1" t="s">
        <v>6997</v>
      </c>
      <c r="G6972" s="1">
        <v>2235862</v>
      </c>
      <c r="H6972" s="1" t="s">
        <v>6998</v>
      </c>
      <c r="I6972" s="2">
        <v>45069</v>
      </c>
      <c r="J6972" s="15" t="str">
        <f>MID(Tabla1[[#This Row],[HORA]],1,5)</f>
        <v>09:38</v>
      </c>
      <c r="K6972" s="16">
        <f>IF(Tabla1[[#This Row],[FECHA]]=I6973,IF(J6973-J6972&gt;0,(J6973-J6972)*1440,0),0)</f>
        <v>7.0000000000000551</v>
      </c>
      <c r="L6972" s="14">
        <f>2+L6713-Datos!$C$8</f>
        <v>10.83</v>
      </c>
      <c r="M6972" s="13" t="s">
        <v>6567</v>
      </c>
      <c r="N6972" s="1" t="s">
        <v>6999</v>
      </c>
      <c r="O6972" s="1">
        <v>15</v>
      </c>
      <c r="P6972" s="1" t="s">
        <v>1511</v>
      </c>
      <c r="Q6972" s="4" t="s">
        <v>21</v>
      </c>
    </row>
    <row r="6973" spans="1:17" ht="22.5" x14ac:dyDescent="0.25">
      <c r="A6973" s="3">
        <v>2288</v>
      </c>
      <c r="B6973" s="1" t="s">
        <v>7000</v>
      </c>
      <c r="C6973" s="1" t="s">
        <v>15</v>
      </c>
      <c r="D6973" s="1" t="s">
        <v>40</v>
      </c>
      <c r="E6973" s="1">
        <v>17407335</v>
      </c>
      <c r="F6973" s="1" t="s">
        <v>7001</v>
      </c>
      <c r="G6973" s="1">
        <v>2235864</v>
      </c>
      <c r="H6973" s="1" t="s">
        <v>7002</v>
      </c>
      <c r="I6973" s="2">
        <v>45069</v>
      </c>
      <c r="J6973" s="15" t="str">
        <f>MID(Tabla1[[#This Row],[HORA]],1,5)</f>
        <v>09:45</v>
      </c>
      <c r="K6973" s="16">
        <f>IF(Tabla1[[#This Row],[FECHA]]=I6974,IF(J6974-J6973&gt;0,(J6974-J6973)*1440,0),0)</f>
        <v>3.9999999999999858</v>
      </c>
      <c r="L6973" s="14">
        <f>2+L6714-Datos!$C$8</f>
        <v>9.52</v>
      </c>
      <c r="M6973" s="13" t="s">
        <v>3363</v>
      </c>
      <c r="N6973" s="1" t="s">
        <v>7003</v>
      </c>
      <c r="O6973" s="1">
        <v>10</v>
      </c>
      <c r="P6973" s="1" t="s">
        <v>1511</v>
      </c>
      <c r="Q6973" s="4" t="s">
        <v>21</v>
      </c>
    </row>
    <row r="6974" spans="1:17" ht="22.5" x14ac:dyDescent="0.25">
      <c r="A6974" s="3">
        <v>7866</v>
      </c>
      <c r="B6974" s="1" t="s">
        <v>24620</v>
      </c>
      <c r="C6974" s="1" t="s">
        <v>15</v>
      </c>
      <c r="D6974" s="1" t="s">
        <v>40</v>
      </c>
      <c r="E6974" s="1">
        <v>16779696</v>
      </c>
      <c r="F6974" s="1" t="s">
        <v>24621</v>
      </c>
      <c r="G6974" s="1">
        <v>2787756</v>
      </c>
      <c r="H6974" s="1" t="s">
        <v>24622</v>
      </c>
      <c r="I6974" s="2">
        <v>45069</v>
      </c>
      <c r="J6974" s="15" t="str">
        <f>MID(Tabla1[[#This Row],[HORA]],1,5)</f>
        <v>09:49</v>
      </c>
      <c r="K6974" s="16">
        <f>IF(Tabla1[[#This Row],[FECHA]]=I6975,IF(J6975-J6974&gt;0,(J6975-J6974)*1440,0),0)</f>
        <v>11.000000000000041</v>
      </c>
      <c r="L6974" s="14">
        <f>2+L6715-Datos!$C$8</f>
        <v>8.120000000000001</v>
      </c>
      <c r="M6974" s="13" t="s">
        <v>2222</v>
      </c>
      <c r="N6974" s="1" t="s">
        <v>24623</v>
      </c>
      <c r="O6974" s="1">
        <v>15</v>
      </c>
      <c r="P6974" s="1" t="s">
        <v>27</v>
      </c>
      <c r="Q6974" s="4" t="s">
        <v>21</v>
      </c>
    </row>
    <row r="6975" spans="1:17" ht="22.5" x14ac:dyDescent="0.25">
      <c r="A6975" s="3">
        <v>2289</v>
      </c>
      <c r="B6975" s="1" t="s">
        <v>7004</v>
      </c>
      <c r="C6975" s="1" t="s">
        <v>15</v>
      </c>
      <c r="D6975" s="1" t="s">
        <v>40</v>
      </c>
      <c r="E6975" s="1">
        <v>47186662</v>
      </c>
      <c r="F6975" s="1" t="s">
        <v>7005</v>
      </c>
      <c r="G6975" s="1">
        <v>47186662</v>
      </c>
      <c r="H6975" s="1" t="s">
        <v>7005</v>
      </c>
      <c r="I6975" s="2">
        <v>45069</v>
      </c>
      <c r="J6975" s="15" t="str">
        <f>MID(Tabla1[[#This Row],[HORA]],1,5)</f>
        <v>10:00</v>
      </c>
      <c r="K6975" s="16">
        <f>IF(Tabla1[[#This Row],[FECHA]]=I6976,IF(J6976-J6975&gt;0,(J6976-J6975)*1440,0),0)</f>
        <v>9.9999999999999645</v>
      </c>
      <c r="L6975" s="14">
        <f>2+L6716-Datos!$C$8</f>
        <v>5.86</v>
      </c>
      <c r="M6975" s="13" t="s">
        <v>619</v>
      </c>
      <c r="N6975" s="1" t="s">
        <v>2178</v>
      </c>
      <c r="O6975" s="1">
        <v>35</v>
      </c>
      <c r="P6975" s="1" t="s">
        <v>1511</v>
      </c>
      <c r="Q6975" s="4" t="s">
        <v>21</v>
      </c>
    </row>
    <row r="6976" spans="1:17" ht="22.5" x14ac:dyDescent="0.25">
      <c r="A6976" s="3">
        <v>7867</v>
      </c>
      <c r="B6976" s="1" t="s">
        <v>24624</v>
      </c>
      <c r="C6976" s="1" t="s">
        <v>15</v>
      </c>
      <c r="D6976" s="1" t="s">
        <v>40</v>
      </c>
      <c r="E6976" s="1">
        <v>16563565</v>
      </c>
      <c r="F6976" s="1" t="s">
        <v>24625</v>
      </c>
      <c r="G6976" s="1">
        <v>43789410</v>
      </c>
      <c r="H6976" s="1" t="s">
        <v>24626</v>
      </c>
      <c r="I6976" s="2">
        <v>45069</v>
      </c>
      <c r="J6976" s="15" t="str">
        <f>MID(Tabla1[[#This Row],[HORA]],1,5)</f>
        <v>10:10</v>
      </c>
      <c r="K6976" s="16">
        <f>IF(Tabla1[[#This Row],[FECHA]]=I6977,IF(J6977-J6976&gt;0,(J6977-J6976)*1440,0),0)</f>
        <v>0.99999999999999645</v>
      </c>
      <c r="L6976" s="14">
        <f>2+L6717-Datos!$C$8</f>
        <v>7.28</v>
      </c>
      <c r="M6976" s="13" t="s">
        <v>9402</v>
      </c>
      <c r="N6976" s="1" t="s">
        <v>24627</v>
      </c>
      <c r="O6976" s="1">
        <v>30</v>
      </c>
      <c r="P6976" s="1" t="s">
        <v>27</v>
      </c>
      <c r="Q6976" s="4" t="s">
        <v>21</v>
      </c>
    </row>
    <row r="6977" spans="1:17" ht="22.5" x14ac:dyDescent="0.25">
      <c r="A6977" s="3">
        <v>2290</v>
      </c>
      <c r="B6977" s="1" t="s">
        <v>7006</v>
      </c>
      <c r="C6977" s="1" t="s">
        <v>15</v>
      </c>
      <c r="D6977" s="1" t="s">
        <v>40</v>
      </c>
      <c r="E6977" s="1">
        <v>16401551</v>
      </c>
      <c r="F6977" s="1" t="s">
        <v>7007</v>
      </c>
      <c r="G6977" s="1">
        <v>2235869</v>
      </c>
      <c r="H6977" s="1" t="s">
        <v>7008</v>
      </c>
      <c r="I6977" s="2">
        <v>45069</v>
      </c>
      <c r="J6977" s="15" t="str">
        <f>MID(Tabla1[[#This Row],[HORA]],1,5)</f>
        <v>10:11</v>
      </c>
      <c r="K6977" s="16">
        <f>IF(Tabla1[[#This Row],[FECHA]]=I6978,IF(J6978-J6977&gt;0,(J6978-J6977)*1440,0),0)</f>
        <v>0</v>
      </c>
      <c r="L6977" s="14">
        <f>2+L6718-Datos!$C$8</f>
        <v>8.48</v>
      </c>
      <c r="M6977" s="13" t="s">
        <v>2819</v>
      </c>
      <c r="N6977" s="1" t="s">
        <v>1531</v>
      </c>
      <c r="O6977" s="1">
        <v>10</v>
      </c>
      <c r="P6977" s="1" t="s">
        <v>1511</v>
      </c>
      <c r="Q6977" s="4" t="s">
        <v>21</v>
      </c>
    </row>
    <row r="6978" spans="1:17" ht="22.5" x14ac:dyDescent="0.25">
      <c r="A6978" s="3">
        <v>7868</v>
      </c>
      <c r="B6978" s="1" t="s">
        <v>24628</v>
      </c>
      <c r="C6978" s="1" t="s">
        <v>15</v>
      </c>
      <c r="D6978" s="1" t="s">
        <v>77</v>
      </c>
      <c r="E6978" s="1">
        <v>47022764</v>
      </c>
      <c r="F6978" s="1" t="s">
        <v>24629</v>
      </c>
      <c r="G6978" s="1">
        <v>2235870</v>
      </c>
      <c r="H6978" s="1" t="s">
        <v>21858</v>
      </c>
      <c r="I6978" s="2">
        <v>45069</v>
      </c>
      <c r="J6978" s="15" t="str">
        <f>MID(Tabla1[[#This Row],[HORA]],1,5)</f>
        <v>10:11</v>
      </c>
      <c r="K6978" s="16">
        <f>IF(Tabla1[[#This Row],[FECHA]]=I6979,IF(J6979-J6978&gt;0,(J6979-J6978)*1440,0),0)</f>
        <v>1.9999999999999929</v>
      </c>
      <c r="L6978" s="14">
        <f>2+L6719-Datos!$C$8</f>
        <v>9.98</v>
      </c>
      <c r="M6978" s="13" t="s">
        <v>2819</v>
      </c>
      <c r="N6978" s="1" t="s">
        <v>24630</v>
      </c>
      <c r="O6978" s="1">
        <v>10</v>
      </c>
      <c r="P6978" s="1" t="s">
        <v>27</v>
      </c>
      <c r="Q6978" s="4" t="s">
        <v>21</v>
      </c>
    </row>
    <row r="6979" spans="1:17" ht="22.5" x14ac:dyDescent="0.25">
      <c r="A6979" s="3">
        <v>16005</v>
      </c>
      <c r="B6979" s="1" t="s">
        <v>48667</v>
      </c>
      <c r="C6979" s="1" t="s">
        <v>15</v>
      </c>
      <c r="D6979" s="1" t="s">
        <v>40</v>
      </c>
      <c r="E6979" s="1">
        <v>20231363255</v>
      </c>
      <c r="F6979" s="1" t="s">
        <v>48094</v>
      </c>
      <c r="G6979" s="1">
        <v>44462417</v>
      </c>
      <c r="H6979" s="1" t="s">
        <v>48668</v>
      </c>
      <c r="I6979" s="2">
        <v>45069</v>
      </c>
      <c r="J6979" s="15" t="str">
        <f>MID(Tabla1[[#This Row],[HORA]],1,5)</f>
        <v>10:13</v>
      </c>
      <c r="K6979" s="16">
        <f>IF(Tabla1[[#This Row],[FECHA]]=I6980,IF(J6980-J6979&gt;0,(J6980-J6979)*1440,0),0)</f>
        <v>3.0000000000000693</v>
      </c>
      <c r="L6979" s="14">
        <f>2+L6720-Datos!$C$8</f>
        <v>7.33</v>
      </c>
      <c r="M6979" s="13" t="s">
        <v>974</v>
      </c>
      <c r="N6979" s="1" t="s">
        <v>1531</v>
      </c>
      <c r="O6979" s="1">
        <v>10</v>
      </c>
      <c r="P6979" s="1" t="s">
        <v>1511</v>
      </c>
      <c r="Q6979" s="4" t="s">
        <v>21</v>
      </c>
    </row>
    <row r="6980" spans="1:17" ht="22.5" x14ac:dyDescent="0.25">
      <c r="A6980" s="3">
        <v>2291</v>
      </c>
      <c r="B6980" s="1" t="s">
        <v>7009</v>
      </c>
      <c r="C6980" s="1" t="s">
        <v>15</v>
      </c>
      <c r="D6980" s="1" t="s">
        <v>82</v>
      </c>
      <c r="E6980" s="1">
        <v>33404720</v>
      </c>
      <c r="F6980" s="1" t="s">
        <v>7010</v>
      </c>
      <c r="G6980" s="1">
        <v>2235875</v>
      </c>
      <c r="H6980" s="1" t="s">
        <v>7011</v>
      </c>
      <c r="I6980" s="2">
        <v>45069</v>
      </c>
      <c r="J6980" s="15" t="str">
        <f>MID(Tabla1[[#This Row],[HORA]],1,5)</f>
        <v>10:16</v>
      </c>
      <c r="K6980" s="16">
        <f>IF(Tabla1[[#This Row],[FECHA]]=I6981,IF(J6981-J6980&gt;0,(J6981-J6980)*1440,0),0)</f>
        <v>4.9999999999999023</v>
      </c>
      <c r="L6980" s="14">
        <f>2+L6721-Datos!$C$8</f>
        <v>9.48</v>
      </c>
      <c r="M6980" s="13" t="s">
        <v>365</v>
      </c>
      <c r="N6980" s="1" t="s">
        <v>1531</v>
      </c>
      <c r="O6980" s="1">
        <v>10</v>
      </c>
      <c r="P6980" s="1" t="s">
        <v>1511</v>
      </c>
      <c r="Q6980" s="4" t="s">
        <v>21</v>
      </c>
    </row>
    <row r="6981" spans="1:17" ht="22.5" x14ac:dyDescent="0.25">
      <c r="A6981" s="3">
        <v>2361</v>
      </c>
      <c r="B6981" s="1" t="s">
        <v>7258</v>
      </c>
      <c r="C6981" s="1" t="s">
        <v>15</v>
      </c>
      <c r="D6981" s="1" t="s">
        <v>77</v>
      </c>
      <c r="E6981" s="1">
        <v>77675786</v>
      </c>
      <c r="F6981" s="1" t="s">
        <v>7259</v>
      </c>
      <c r="G6981" s="1">
        <v>77675786</v>
      </c>
      <c r="H6981" s="1" t="s">
        <v>7259</v>
      </c>
      <c r="I6981" s="2">
        <v>45069</v>
      </c>
      <c r="J6981" s="15" t="str">
        <f>MID(Tabla1[[#This Row],[HORA]],1,5)</f>
        <v>10:21</v>
      </c>
      <c r="K6981" s="16">
        <f>IF(Tabla1[[#This Row],[FECHA]]=I6982,IF(J6982-J6981&gt;0,(J6982-J6981)*1440,0),0)</f>
        <v>1.9999999999999929</v>
      </c>
      <c r="L6981" s="14">
        <f>2+L6722-Datos!$C$8</f>
        <v>11.18</v>
      </c>
      <c r="M6981" s="13" t="s">
        <v>7260</v>
      </c>
      <c r="N6981" s="1" t="s">
        <v>7261</v>
      </c>
      <c r="O6981" s="1">
        <v>50</v>
      </c>
      <c r="P6981" s="1" t="s">
        <v>45</v>
      </c>
      <c r="Q6981" s="4" t="s">
        <v>21</v>
      </c>
    </row>
    <row r="6982" spans="1:17" ht="22.5" x14ac:dyDescent="0.25">
      <c r="A6982" s="3">
        <v>2292</v>
      </c>
      <c r="B6982" s="1" t="s">
        <v>7012</v>
      </c>
      <c r="C6982" s="1" t="s">
        <v>15</v>
      </c>
      <c r="D6982" s="1" t="s">
        <v>71</v>
      </c>
      <c r="E6982" s="1">
        <v>16635246</v>
      </c>
      <c r="F6982" s="1" t="s">
        <v>7013</v>
      </c>
      <c r="G6982" s="1">
        <v>2235878</v>
      </c>
      <c r="H6982" s="1" t="s">
        <v>7014</v>
      </c>
      <c r="I6982" s="2">
        <v>45069</v>
      </c>
      <c r="J6982" s="15" t="str">
        <f>MID(Tabla1[[#This Row],[HORA]],1,5)</f>
        <v>10:23</v>
      </c>
      <c r="K6982" s="16">
        <f>IF(Tabla1[[#This Row],[FECHA]]=I6983,IF(J6983-J6982&gt;0,(J6983-J6982)*1440,0),0)</f>
        <v>1.9999999999999929</v>
      </c>
      <c r="L6982" s="14">
        <f>2+L6723-Datos!$C$8</f>
        <v>8.34</v>
      </c>
      <c r="M6982" s="13" t="s">
        <v>7015</v>
      </c>
      <c r="N6982" s="1" t="s">
        <v>1531</v>
      </c>
      <c r="O6982" s="1">
        <v>10</v>
      </c>
      <c r="P6982" s="1" t="s">
        <v>1511</v>
      </c>
      <c r="Q6982" s="4" t="s">
        <v>21</v>
      </c>
    </row>
    <row r="6983" spans="1:17" ht="22.5" x14ac:dyDescent="0.25">
      <c r="A6983" s="3">
        <v>2293</v>
      </c>
      <c r="B6983" s="1" t="s">
        <v>7016</v>
      </c>
      <c r="C6983" s="1" t="s">
        <v>15</v>
      </c>
      <c r="D6983" s="1" t="s">
        <v>40</v>
      </c>
      <c r="E6983" s="1">
        <v>71573922</v>
      </c>
      <c r="F6983" s="1" t="s">
        <v>7017</v>
      </c>
      <c r="G6983" s="1">
        <v>2235880</v>
      </c>
      <c r="H6983" s="1" t="s">
        <v>7018</v>
      </c>
      <c r="I6983" s="2">
        <v>45069</v>
      </c>
      <c r="J6983" s="15" t="str">
        <f>MID(Tabla1[[#This Row],[HORA]],1,5)</f>
        <v>10:25</v>
      </c>
      <c r="K6983" s="16">
        <f>IF(Tabla1[[#This Row],[FECHA]]=I6984,IF(J6984-J6983&gt;0,(J6984-J6983)*1440,0),0)</f>
        <v>0</v>
      </c>
      <c r="L6983" s="14">
        <f>2+L6724-Datos!$C$8</f>
        <v>9.2800000000000011</v>
      </c>
      <c r="M6983" s="13" t="s">
        <v>6711</v>
      </c>
      <c r="N6983" s="1" t="s">
        <v>7019</v>
      </c>
      <c r="O6983" s="1">
        <v>10</v>
      </c>
      <c r="P6983" s="1" t="s">
        <v>1511</v>
      </c>
      <c r="Q6983" s="4" t="s">
        <v>21</v>
      </c>
    </row>
    <row r="6984" spans="1:17" ht="22.5" x14ac:dyDescent="0.25">
      <c r="A6984" s="3">
        <v>7869</v>
      </c>
      <c r="B6984" s="1" t="s">
        <v>24631</v>
      </c>
      <c r="C6984" s="1" t="s">
        <v>15</v>
      </c>
      <c r="D6984" s="1" t="s">
        <v>40</v>
      </c>
      <c r="E6984" s="1">
        <v>44428230</v>
      </c>
      <c r="F6984" s="1" t="s">
        <v>24632</v>
      </c>
      <c r="G6984" s="1">
        <v>2235879</v>
      </c>
      <c r="H6984" s="1" t="s">
        <v>24633</v>
      </c>
      <c r="I6984" s="2">
        <v>45069</v>
      </c>
      <c r="J6984" s="15" t="str">
        <f>MID(Tabla1[[#This Row],[HORA]],1,5)</f>
        <v>10:25</v>
      </c>
      <c r="K6984" s="16">
        <f>IF(Tabla1[[#This Row],[FECHA]]=I6985,IF(J6985-J6984&gt;0,(J6985-J6984)*1440,0),0)</f>
        <v>1.9999999999999929</v>
      </c>
      <c r="L6984" s="14">
        <f>2+L6725-Datos!$C$8</f>
        <v>9.52</v>
      </c>
      <c r="M6984" s="13" t="s">
        <v>6711</v>
      </c>
      <c r="N6984" s="1" t="s">
        <v>24634</v>
      </c>
      <c r="O6984" s="1">
        <v>20</v>
      </c>
      <c r="P6984" s="1" t="s">
        <v>27</v>
      </c>
      <c r="Q6984" s="4" t="s">
        <v>21</v>
      </c>
    </row>
    <row r="6985" spans="1:17" ht="22.5" x14ac:dyDescent="0.25">
      <c r="A6985" s="3">
        <v>7870</v>
      </c>
      <c r="B6985" s="1" t="s">
        <v>24635</v>
      </c>
      <c r="C6985" s="1" t="s">
        <v>15</v>
      </c>
      <c r="D6985" s="1" t="s">
        <v>40</v>
      </c>
      <c r="E6985" s="1">
        <v>45422468</v>
      </c>
      <c r="F6985" s="1" t="s">
        <v>24636</v>
      </c>
      <c r="G6985" s="1">
        <v>45422468</v>
      </c>
      <c r="H6985" s="1" t="s">
        <v>24636</v>
      </c>
      <c r="I6985" s="2">
        <v>45069</v>
      </c>
      <c r="J6985" s="15" t="str">
        <f>MID(Tabla1[[#This Row],[HORA]],1,5)</f>
        <v>10:27</v>
      </c>
      <c r="K6985" s="16">
        <f>IF(Tabla1[[#This Row],[FECHA]]=I6986,IF(J6986-J6985&gt;0,(J6986-J6985)*1440,0),0)</f>
        <v>1.9999999999999929</v>
      </c>
      <c r="L6985" s="14">
        <f>2+L6726-Datos!$C$8</f>
        <v>7.19</v>
      </c>
      <c r="M6985" s="13" t="s">
        <v>1403</v>
      </c>
      <c r="N6985" s="1" t="s">
        <v>24637</v>
      </c>
      <c r="O6985" s="1">
        <v>30</v>
      </c>
      <c r="P6985" s="1" t="s">
        <v>27</v>
      </c>
      <c r="Q6985" s="4" t="s">
        <v>21</v>
      </c>
    </row>
    <row r="6986" spans="1:17" ht="22.5" x14ac:dyDescent="0.25">
      <c r="A6986" s="3">
        <v>7871</v>
      </c>
      <c r="B6986" s="1" t="s">
        <v>24638</v>
      </c>
      <c r="C6986" s="1" t="s">
        <v>15</v>
      </c>
      <c r="D6986" s="1" t="s">
        <v>77</v>
      </c>
      <c r="E6986" s="1">
        <v>46130649</v>
      </c>
      <c r="F6986" s="1" t="s">
        <v>20119</v>
      </c>
      <c r="G6986" s="1">
        <v>30862535</v>
      </c>
      <c r="H6986" s="1" t="s">
        <v>20120</v>
      </c>
      <c r="I6986" s="2">
        <v>45069</v>
      </c>
      <c r="J6986" s="15" t="str">
        <f>MID(Tabla1[[#This Row],[HORA]],1,5)</f>
        <v>10:29</v>
      </c>
      <c r="K6986" s="16">
        <f>IF(Tabla1[[#This Row],[FECHA]]=I6987,IF(J6987-J6986&gt;0,(J6987-J6986)*1440,0),0)</f>
        <v>4.0000000000001457</v>
      </c>
      <c r="L6986" s="14">
        <f>2+L6727-Datos!$C$8</f>
        <v>8.43</v>
      </c>
      <c r="M6986" s="13" t="s">
        <v>1684</v>
      </c>
      <c r="N6986" s="1" t="s">
        <v>24639</v>
      </c>
      <c r="O6986" s="1">
        <v>20</v>
      </c>
      <c r="P6986" s="1" t="s">
        <v>27</v>
      </c>
      <c r="Q6986" s="4" t="s">
        <v>21</v>
      </c>
    </row>
    <row r="6987" spans="1:17" ht="22.5" x14ac:dyDescent="0.25">
      <c r="A6987" s="3">
        <v>7872</v>
      </c>
      <c r="B6987" s="1" t="s">
        <v>24640</v>
      </c>
      <c r="C6987" s="1" t="s">
        <v>15</v>
      </c>
      <c r="D6987" s="1" t="s">
        <v>161</v>
      </c>
      <c r="E6987" s="1">
        <v>46683443</v>
      </c>
      <c r="F6987" s="1" t="s">
        <v>24641</v>
      </c>
      <c r="G6987" s="1">
        <v>2235881</v>
      </c>
      <c r="H6987" s="1" t="s">
        <v>24642</v>
      </c>
      <c r="I6987" s="2">
        <v>45069</v>
      </c>
      <c r="J6987" s="15" t="str">
        <f>MID(Tabla1[[#This Row],[HORA]],1,5)</f>
        <v>10:33</v>
      </c>
      <c r="K6987" s="16">
        <f>IF(Tabla1[[#This Row],[FECHA]]=I6988,IF(J6988-J6987&gt;0,(J6988-J6987)*1440,0),0)</f>
        <v>0.99999999999991651</v>
      </c>
      <c r="L6987" s="14">
        <f>2+L6728-Datos!$C$8</f>
        <v>8.120000000000001</v>
      </c>
      <c r="M6987" s="13" t="s">
        <v>1300</v>
      </c>
      <c r="N6987" s="1" t="s">
        <v>8473</v>
      </c>
      <c r="O6987" s="1">
        <v>10</v>
      </c>
      <c r="P6987" s="1" t="s">
        <v>27</v>
      </c>
      <c r="Q6987" s="4" t="s">
        <v>21</v>
      </c>
    </row>
    <row r="6988" spans="1:17" ht="22.5" x14ac:dyDescent="0.25">
      <c r="A6988" s="3">
        <v>2294</v>
      </c>
      <c r="B6988" s="1" t="s">
        <v>7020</v>
      </c>
      <c r="C6988" s="1" t="s">
        <v>15</v>
      </c>
      <c r="D6988" s="1" t="s">
        <v>82</v>
      </c>
      <c r="E6988" s="1">
        <v>75859768</v>
      </c>
      <c r="F6988" s="1" t="s">
        <v>7021</v>
      </c>
      <c r="G6988" s="1">
        <v>2235882</v>
      </c>
      <c r="H6988" s="1" t="s">
        <v>7022</v>
      </c>
      <c r="I6988" s="2">
        <v>45069</v>
      </c>
      <c r="J6988" s="15" t="str">
        <f>MID(Tabla1[[#This Row],[HORA]],1,5)</f>
        <v>10:34</v>
      </c>
      <c r="K6988" s="16">
        <f>IF(Tabla1[[#This Row],[FECHA]]=I6989,IF(J6989-J6988&gt;0,(J6989-J6988)*1440,0),0)</f>
        <v>1.9999999999999929</v>
      </c>
      <c r="L6988" s="14">
        <f>2+L6729-Datos!$C$8</f>
        <v>9.5</v>
      </c>
      <c r="M6988" s="13" t="s">
        <v>1323</v>
      </c>
      <c r="N6988" s="1" t="s">
        <v>1590</v>
      </c>
      <c r="O6988" s="1">
        <v>10</v>
      </c>
      <c r="P6988" s="1" t="s">
        <v>1511</v>
      </c>
      <c r="Q6988" s="4" t="s">
        <v>21</v>
      </c>
    </row>
    <row r="6989" spans="1:17" ht="22.5" x14ac:dyDescent="0.25">
      <c r="A6989" s="3">
        <v>7873</v>
      </c>
      <c r="B6989" s="1" t="s">
        <v>24643</v>
      </c>
      <c r="C6989" s="1" t="s">
        <v>15</v>
      </c>
      <c r="D6989" s="1" t="s">
        <v>61</v>
      </c>
      <c r="E6989" s="1">
        <v>16616452</v>
      </c>
      <c r="F6989" s="1" t="s">
        <v>24644</v>
      </c>
      <c r="G6989" s="1">
        <v>74383603</v>
      </c>
      <c r="H6989" s="1" t="s">
        <v>24645</v>
      </c>
      <c r="I6989" s="2">
        <v>45069</v>
      </c>
      <c r="J6989" s="15" t="str">
        <f>MID(Tabla1[[#This Row],[HORA]],1,5)</f>
        <v>10:36</v>
      </c>
      <c r="K6989" s="16">
        <f>IF(Tabla1[[#This Row],[FECHA]]=I6990,IF(J6990-J6989&gt;0,(J6990-J6989)*1440,0),0)</f>
        <v>1.9999999999999929</v>
      </c>
      <c r="L6989" s="14">
        <f>2+L6730-Datos!$C$8</f>
        <v>9.4400000000000013</v>
      </c>
      <c r="M6989" s="13" t="s">
        <v>4241</v>
      </c>
      <c r="N6989" s="1" t="s">
        <v>24646</v>
      </c>
      <c r="O6989" s="1">
        <v>10</v>
      </c>
      <c r="P6989" s="1" t="s">
        <v>27</v>
      </c>
      <c r="Q6989" s="4" t="s">
        <v>21</v>
      </c>
    </row>
    <row r="6990" spans="1:17" ht="22.5" x14ac:dyDescent="0.25">
      <c r="A6990" s="3">
        <v>2295</v>
      </c>
      <c r="B6990" s="1" t="s">
        <v>7023</v>
      </c>
      <c r="C6990" s="1" t="s">
        <v>15</v>
      </c>
      <c r="D6990" s="1" t="s">
        <v>82</v>
      </c>
      <c r="E6990" s="1">
        <v>10789137</v>
      </c>
      <c r="F6990" s="1" t="s">
        <v>4996</v>
      </c>
      <c r="G6990" s="1">
        <v>2235883</v>
      </c>
      <c r="H6990" s="1" t="s">
        <v>7024</v>
      </c>
      <c r="I6990" s="2">
        <v>45069</v>
      </c>
      <c r="J6990" s="15" t="str">
        <f>MID(Tabla1[[#This Row],[HORA]],1,5)</f>
        <v>10:38</v>
      </c>
      <c r="K6990" s="16">
        <f>IF(Tabla1[[#This Row],[FECHA]]=I6991,IF(J6991-J6990&gt;0,(J6991-J6990)*1440,0),0)</f>
        <v>3.9999999999999858</v>
      </c>
      <c r="L6990" s="14">
        <f>2+L6731-Datos!$C$8</f>
        <v>9.34</v>
      </c>
      <c r="M6990" s="13" t="s">
        <v>334</v>
      </c>
      <c r="N6990" s="1" t="s">
        <v>1531</v>
      </c>
      <c r="O6990" s="1">
        <v>10</v>
      </c>
      <c r="P6990" s="1" t="s">
        <v>1511</v>
      </c>
      <c r="Q6990" s="4" t="s">
        <v>21</v>
      </c>
    </row>
    <row r="6991" spans="1:17" ht="22.5" x14ac:dyDescent="0.25">
      <c r="A6991" s="3">
        <v>7874</v>
      </c>
      <c r="B6991" s="1" t="s">
        <v>24647</v>
      </c>
      <c r="C6991" s="1" t="s">
        <v>15</v>
      </c>
      <c r="D6991" s="1" t="s">
        <v>40</v>
      </c>
      <c r="E6991" s="1">
        <v>72973160</v>
      </c>
      <c r="F6991" s="1" t="s">
        <v>24648</v>
      </c>
      <c r="G6991" s="1">
        <v>72973160</v>
      </c>
      <c r="H6991" s="1" t="s">
        <v>24648</v>
      </c>
      <c r="I6991" s="2">
        <v>45069</v>
      </c>
      <c r="J6991" s="15" t="str">
        <f>MID(Tabla1[[#This Row],[HORA]],1,5)</f>
        <v>10:42</v>
      </c>
      <c r="K6991" s="16">
        <f>IF(Tabla1[[#This Row],[FECHA]]=I6992,IF(J6992-J6991&gt;0,(J6992-J6991)*1440,0),0)</f>
        <v>1.9999999999999929</v>
      </c>
      <c r="L6991" s="14">
        <f>2+L6732-Datos!$C$8</f>
        <v>7.0500000000000007</v>
      </c>
      <c r="M6991" s="13" t="s">
        <v>1000</v>
      </c>
      <c r="N6991" s="1" t="s">
        <v>24649</v>
      </c>
      <c r="O6991" s="1">
        <v>25</v>
      </c>
      <c r="P6991" s="1" t="s">
        <v>27</v>
      </c>
      <c r="Q6991" s="4" t="s">
        <v>21</v>
      </c>
    </row>
    <row r="6992" spans="1:17" ht="22.5" x14ac:dyDescent="0.25">
      <c r="A6992" s="3">
        <v>7875</v>
      </c>
      <c r="B6992" s="1" t="s">
        <v>24650</v>
      </c>
      <c r="C6992" s="1" t="s">
        <v>15</v>
      </c>
      <c r="D6992" s="1" t="s">
        <v>40</v>
      </c>
      <c r="E6992" s="1">
        <v>41287328</v>
      </c>
      <c r="F6992" s="1" t="s">
        <v>24651</v>
      </c>
      <c r="G6992" s="1">
        <v>77709620</v>
      </c>
      <c r="H6992" s="1" t="s">
        <v>24652</v>
      </c>
      <c r="I6992" s="2">
        <v>45069</v>
      </c>
      <c r="J6992" s="15" t="str">
        <f>MID(Tabla1[[#This Row],[HORA]],1,5)</f>
        <v>10:44</v>
      </c>
      <c r="K6992" s="16">
        <f>IF(Tabla1[[#This Row],[FECHA]]=I6993,IF(J6993-J6992&gt;0,(J6993-J6992)*1440,0),0)</f>
        <v>3.0000000000000693</v>
      </c>
      <c r="L6992" s="14">
        <f>2+L6733-Datos!$C$8</f>
        <v>8.34</v>
      </c>
      <c r="M6992" s="13" t="s">
        <v>6590</v>
      </c>
      <c r="N6992" s="1" t="s">
        <v>24653</v>
      </c>
      <c r="O6992" s="1">
        <v>40</v>
      </c>
      <c r="P6992" s="1" t="s">
        <v>27</v>
      </c>
      <c r="Q6992" s="4" t="s">
        <v>21</v>
      </c>
    </row>
    <row r="6993" spans="1:17" ht="22.5" x14ac:dyDescent="0.25">
      <c r="A6993" s="3">
        <v>7876</v>
      </c>
      <c r="B6993" s="1" t="s">
        <v>24654</v>
      </c>
      <c r="C6993" s="1" t="s">
        <v>15</v>
      </c>
      <c r="D6993" s="1" t="s">
        <v>40</v>
      </c>
      <c r="E6993" s="1">
        <v>16709168</v>
      </c>
      <c r="F6993" s="1" t="s">
        <v>24655</v>
      </c>
      <c r="G6993" s="1">
        <v>16718962</v>
      </c>
      <c r="H6993" s="1" t="s">
        <v>24656</v>
      </c>
      <c r="I6993" s="2">
        <v>45069</v>
      </c>
      <c r="J6993" s="15" t="str">
        <f>MID(Tabla1[[#This Row],[HORA]],1,5)</f>
        <v>10:47</v>
      </c>
      <c r="K6993" s="16">
        <f>IF(Tabla1[[#This Row],[FECHA]]=I6994,IF(J6994-J6993&gt;0,(J6994-J6993)*1440,0),0)</f>
        <v>1.9999999999999929</v>
      </c>
      <c r="L6993" s="14">
        <f>2+L6734-Datos!$C$8</f>
        <v>7.3500000000000005</v>
      </c>
      <c r="M6993" s="13" t="s">
        <v>801</v>
      </c>
      <c r="N6993" s="1" t="s">
        <v>24657</v>
      </c>
      <c r="O6993" s="1">
        <v>10</v>
      </c>
      <c r="P6993" s="1" t="s">
        <v>27</v>
      </c>
      <c r="Q6993" s="4" t="s">
        <v>21</v>
      </c>
    </row>
    <row r="6994" spans="1:17" ht="22.5" x14ac:dyDescent="0.25">
      <c r="A6994" s="3">
        <v>2296</v>
      </c>
      <c r="B6994" s="1" t="s">
        <v>7025</v>
      </c>
      <c r="C6994" s="1" t="s">
        <v>15</v>
      </c>
      <c r="D6994" s="1" t="s">
        <v>71</v>
      </c>
      <c r="E6994" s="1">
        <v>16581887</v>
      </c>
      <c r="F6994" s="1" t="s">
        <v>7026</v>
      </c>
      <c r="G6994" s="1">
        <v>2235885</v>
      </c>
      <c r="H6994" s="1" t="s">
        <v>7027</v>
      </c>
      <c r="I6994" s="2">
        <v>45069</v>
      </c>
      <c r="J6994" s="15" t="str">
        <f>MID(Tabla1[[#This Row],[HORA]],1,5)</f>
        <v>10:49</v>
      </c>
      <c r="K6994" s="16">
        <f>IF(Tabla1[[#This Row],[FECHA]]=I6995,IF(J6995-J6994&gt;0,(J6995-J6994)*1440,0),0)</f>
        <v>0.99999999999999645</v>
      </c>
      <c r="L6994" s="14">
        <f>2+L6735-Datos!$C$8</f>
        <v>10.36</v>
      </c>
      <c r="M6994" s="13" t="s">
        <v>1161</v>
      </c>
      <c r="N6994" s="1" t="s">
        <v>7028</v>
      </c>
      <c r="O6994" s="1">
        <v>20</v>
      </c>
      <c r="P6994" s="1" t="s">
        <v>1511</v>
      </c>
      <c r="Q6994" s="4" t="s">
        <v>21</v>
      </c>
    </row>
    <row r="6995" spans="1:17" ht="22.5" x14ac:dyDescent="0.25">
      <c r="A6995" s="3">
        <v>7877</v>
      </c>
      <c r="B6995" s="1" t="s">
        <v>24658</v>
      </c>
      <c r="C6995" s="1" t="s">
        <v>15</v>
      </c>
      <c r="D6995" s="1" t="s">
        <v>71</v>
      </c>
      <c r="E6995" s="1">
        <v>46302260</v>
      </c>
      <c r="F6995" s="1" t="s">
        <v>24659</v>
      </c>
      <c r="G6995" s="1">
        <v>2235887</v>
      </c>
      <c r="H6995" s="1" t="s">
        <v>24660</v>
      </c>
      <c r="I6995" s="2">
        <v>45069</v>
      </c>
      <c r="J6995" s="15" t="str">
        <f>MID(Tabla1[[#This Row],[HORA]],1,5)</f>
        <v>10:50</v>
      </c>
      <c r="K6995" s="16">
        <f>IF(Tabla1[[#This Row],[FECHA]]=I6996,IF(J6996-J6995&gt;0,(J6996-J6995)*1440,0),0)</f>
        <v>2.9999999999999893</v>
      </c>
      <c r="L6995" s="14">
        <f>2+L6736-Datos!$C$8</f>
        <v>12.420000000000002</v>
      </c>
      <c r="M6995" s="13" t="s">
        <v>177</v>
      </c>
      <c r="N6995" s="1" t="s">
        <v>24661</v>
      </c>
      <c r="O6995" s="1">
        <v>15</v>
      </c>
      <c r="P6995" s="1" t="s">
        <v>27</v>
      </c>
      <c r="Q6995" s="4" t="s">
        <v>21</v>
      </c>
    </row>
    <row r="6996" spans="1:17" ht="22.5" x14ac:dyDescent="0.25">
      <c r="A6996" s="3">
        <v>2297</v>
      </c>
      <c r="B6996" s="1" t="s">
        <v>7029</v>
      </c>
      <c r="C6996" s="1" t="s">
        <v>15</v>
      </c>
      <c r="D6996" s="1" t="s">
        <v>71</v>
      </c>
      <c r="E6996" s="1">
        <v>25809654</v>
      </c>
      <c r="F6996" s="1" t="s">
        <v>7030</v>
      </c>
      <c r="G6996" s="1">
        <v>73693603</v>
      </c>
      <c r="H6996" s="1" t="s">
        <v>7031</v>
      </c>
      <c r="I6996" s="2">
        <v>45069</v>
      </c>
      <c r="J6996" s="15" t="str">
        <f>MID(Tabla1[[#This Row],[HORA]],1,5)</f>
        <v>10:53</v>
      </c>
      <c r="K6996" s="16">
        <f>IF(Tabla1[[#This Row],[FECHA]]=I6997,IF(J6997-J6996&gt;0,(J6997-J6996)*1440,0),0)</f>
        <v>4.9999999999999822</v>
      </c>
      <c r="L6996" s="14">
        <f>2+L6737-Datos!$C$8</f>
        <v>8.2900000000000009</v>
      </c>
      <c r="M6996" s="13" t="s">
        <v>6325</v>
      </c>
      <c r="N6996" s="1" t="s">
        <v>7032</v>
      </c>
      <c r="O6996" s="1">
        <v>30</v>
      </c>
      <c r="P6996" s="1" t="s">
        <v>1511</v>
      </c>
      <c r="Q6996" s="4" t="s">
        <v>21</v>
      </c>
    </row>
    <row r="6997" spans="1:17" ht="22.5" x14ac:dyDescent="0.25">
      <c r="A6997" s="3">
        <v>2298</v>
      </c>
      <c r="B6997" s="1" t="s">
        <v>7033</v>
      </c>
      <c r="C6997" s="1" t="s">
        <v>15</v>
      </c>
      <c r="D6997" s="1" t="s">
        <v>40</v>
      </c>
      <c r="E6997" s="1">
        <v>17451196</v>
      </c>
      <c r="F6997" s="1" t="s">
        <v>7034</v>
      </c>
      <c r="G6997" s="1">
        <v>2235890</v>
      </c>
      <c r="H6997" s="1" t="s">
        <v>7035</v>
      </c>
      <c r="I6997" s="2">
        <v>45069</v>
      </c>
      <c r="J6997" s="15" t="str">
        <f>MID(Tabla1[[#This Row],[HORA]],1,5)</f>
        <v>10:58</v>
      </c>
      <c r="K6997" s="16">
        <f>IF(Tabla1[[#This Row],[FECHA]]=I6998,IF(J6998-J6997&gt;0,(J6998-J6997)*1440,0),0)</f>
        <v>3.0000000000000693</v>
      </c>
      <c r="L6997" s="14">
        <f>2+L6738-Datos!$C$8</f>
        <v>8.1000000000000014</v>
      </c>
      <c r="M6997" s="13" t="s">
        <v>263</v>
      </c>
      <c r="N6997" s="1" t="s">
        <v>7036</v>
      </c>
      <c r="O6997" s="1">
        <v>20</v>
      </c>
      <c r="P6997" s="1" t="s">
        <v>1511</v>
      </c>
      <c r="Q6997" s="4" t="s">
        <v>21</v>
      </c>
    </row>
    <row r="6998" spans="1:17" ht="22.5" x14ac:dyDescent="0.25">
      <c r="A6998" s="3">
        <v>2299</v>
      </c>
      <c r="B6998" s="1" t="s">
        <v>7037</v>
      </c>
      <c r="C6998" s="1" t="s">
        <v>15</v>
      </c>
      <c r="D6998" s="1" t="s">
        <v>40</v>
      </c>
      <c r="E6998" s="1">
        <v>46674767</v>
      </c>
      <c r="F6998" s="1" t="s">
        <v>7038</v>
      </c>
      <c r="G6998" s="1">
        <v>18217586</v>
      </c>
      <c r="H6998" s="1" t="s">
        <v>7039</v>
      </c>
      <c r="I6998" s="2">
        <v>45069</v>
      </c>
      <c r="J6998" s="15" t="str">
        <f>MID(Tabla1[[#This Row],[HORA]],1,5)</f>
        <v>11:01</v>
      </c>
      <c r="K6998" s="16">
        <f>IF(Tabla1[[#This Row],[FECHA]]=I6999,IF(J6999-J6998&gt;0,(J6999-J6998)*1440,0),0)</f>
        <v>0.99999999999991651</v>
      </c>
      <c r="L6998" s="14">
        <f>2+L6739-Datos!$C$8</f>
        <v>10.190000000000001</v>
      </c>
      <c r="M6998" s="13" t="s">
        <v>266</v>
      </c>
      <c r="N6998" s="1" t="s">
        <v>7040</v>
      </c>
      <c r="O6998" s="1">
        <v>15</v>
      </c>
      <c r="P6998" s="1" t="s">
        <v>1511</v>
      </c>
      <c r="Q6998" s="4" t="s">
        <v>21</v>
      </c>
    </row>
    <row r="6999" spans="1:17" ht="22.5" x14ac:dyDescent="0.25">
      <c r="A6999" s="3">
        <v>17176</v>
      </c>
      <c r="B6999" s="1" t="s">
        <v>51829</v>
      </c>
      <c r="C6999" s="1" t="s">
        <v>15</v>
      </c>
      <c r="D6999" s="1" t="s">
        <v>82</v>
      </c>
      <c r="E6999" s="1">
        <v>20610079050</v>
      </c>
      <c r="F6999" s="1" t="s">
        <v>48341</v>
      </c>
      <c r="G6999" s="1">
        <v>2235891</v>
      </c>
      <c r="H6999" s="1" t="s">
        <v>51830</v>
      </c>
      <c r="I6999" s="2">
        <v>45069</v>
      </c>
      <c r="J6999" s="15" t="str">
        <f>MID(Tabla1[[#This Row],[HORA]],1,5)</f>
        <v>11:02</v>
      </c>
      <c r="K6999" s="16">
        <f>IF(Tabla1[[#This Row],[FECHA]]=I7000,IF(J7000-J6999&gt;0,(J7000-J6999)*1440,0),0)</f>
        <v>3.0000000000000693</v>
      </c>
      <c r="L6999" s="14">
        <f>2+L6740-Datos!$C$8</f>
        <v>7.53</v>
      </c>
      <c r="M6999" s="13" t="s">
        <v>433</v>
      </c>
      <c r="N6999" s="1" t="s">
        <v>8473</v>
      </c>
      <c r="O6999" s="1">
        <v>10</v>
      </c>
      <c r="P6999" s="1" t="s">
        <v>27</v>
      </c>
      <c r="Q6999" s="4" t="s">
        <v>21</v>
      </c>
    </row>
    <row r="7000" spans="1:17" ht="22.5" x14ac:dyDescent="0.25">
      <c r="A7000" s="3">
        <v>2300</v>
      </c>
      <c r="B7000" s="1" t="s">
        <v>7041</v>
      </c>
      <c r="C7000" s="1" t="s">
        <v>15</v>
      </c>
      <c r="D7000" s="1" t="s">
        <v>77</v>
      </c>
      <c r="E7000" s="1">
        <v>40608574</v>
      </c>
      <c r="F7000" s="1" t="s">
        <v>7042</v>
      </c>
      <c r="G7000" s="1">
        <v>2235892</v>
      </c>
      <c r="H7000" s="1" t="s">
        <v>7043</v>
      </c>
      <c r="I7000" s="2">
        <v>45069</v>
      </c>
      <c r="J7000" s="15" t="str">
        <f>MID(Tabla1[[#This Row],[HORA]],1,5)</f>
        <v>11:05</v>
      </c>
      <c r="K7000" s="16">
        <f>IF(Tabla1[[#This Row],[FECHA]]=I7001,IF(J7001-J7000&gt;0,(J7001-J7000)*1440,0),0)</f>
        <v>0</v>
      </c>
      <c r="L7000" s="14">
        <f>2+L6741-Datos!$C$8</f>
        <v>9.2600000000000016</v>
      </c>
      <c r="M7000" s="13" t="s">
        <v>2552</v>
      </c>
      <c r="N7000" s="1" t="s">
        <v>7044</v>
      </c>
      <c r="O7000" s="1">
        <v>20</v>
      </c>
      <c r="P7000" s="1" t="s">
        <v>1511</v>
      </c>
      <c r="Q7000" s="4" t="s">
        <v>21</v>
      </c>
    </row>
    <row r="7001" spans="1:17" ht="22.5" x14ac:dyDescent="0.25">
      <c r="A7001" s="3">
        <v>7878</v>
      </c>
      <c r="B7001" s="1" t="s">
        <v>24662</v>
      </c>
      <c r="C7001" s="1" t="s">
        <v>15</v>
      </c>
      <c r="D7001" s="1" t="s">
        <v>40</v>
      </c>
      <c r="E7001" s="1">
        <v>16773730</v>
      </c>
      <c r="F7001" s="1" t="s">
        <v>24663</v>
      </c>
      <c r="G7001" s="1">
        <v>47170857</v>
      </c>
      <c r="H7001" s="1" t="s">
        <v>24664</v>
      </c>
      <c r="I7001" s="2">
        <v>45069</v>
      </c>
      <c r="J7001" s="15" t="str">
        <f>MID(Tabla1[[#This Row],[HORA]],1,5)</f>
        <v>11:05</v>
      </c>
      <c r="K7001" s="16">
        <f>IF(Tabla1[[#This Row],[FECHA]]=I7002,IF(J7002-J7001&gt;0,(J7002-J7001)*1440,0),0)</f>
        <v>1.9999999999999929</v>
      </c>
      <c r="L7001" s="14">
        <f>2+L6742-Datos!$C$8</f>
        <v>11.120000000000001</v>
      </c>
      <c r="M7001" s="13" t="s">
        <v>2552</v>
      </c>
      <c r="N7001" s="1" t="s">
        <v>24665</v>
      </c>
      <c r="O7001" s="1">
        <v>15</v>
      </c>
      <c r="P7001" s="1" t="s">
        <v>27</v>
      </c>
      <c r="Q7001" s="4" t="s">
        <v>21</v>
      </c>
    </row>
    <row r="7002" spans="1:17" ht="22.5" x14ac:dyDescent="0.25">
      <c r="A7002" s="3">
        <v>16006</v>
      </c>
      <c r="B7002" s="1" t="s">
        <v>48669</v>
      </c>
      <c r="C7002" s="1" t="s">
        <v>15</v>
      </c>
      <c r="D7002" s="1" t="s">
        <v>77</v>
      </c>
      <c r="E7002" s="1">
        <v>20603844212</v>
      </c>
      <c r="F7002" s="1" t="s">
        <v>47956</v>
      </c>
      <c r="G7002" s="1">
        <v>43486683</v>
      </c>
      <c r="H7002" s="1" t="s">
        <v>47957</v>
      </c>
      <c r="I7002" s="2">
        <v>45069</v>
      </c>
      <c r="J7002" s="15" t="str">
        <f>MID(Tabla1[[#This Row],[HORA]],1,5)</f>
        <v>11:07</v>
      </c>
      <c r="K7002" s="16">
        <f>IF(Tabla1[[#This Row],[FECHA]]=I7003,IF(J7003-J7002&gt;0,(J7003-J7002)*1440,0),0)</f>
        <v>1.9999999999999929</v>
      </c>
      <c r="L7002" s="14">
        <f>2+L6743-Datos!$C$8</f>
        <v>8.42</v>
      </c>
      <c r="M7002" s="13" t="s">
        <v>2557</v>
      </c>
      <c r="N7002" s="1" t="s">
        <v>48670</v>
      </c>
      <c r="O7002" s="1">
        <v>20</v>
      </c>
      <c r="P7002" s="1" t="s">
        <v>1511</v>
      </c>
      <c r="Q7002" s="4" t="s">
        <v>21</v>
      </c>
    </row>
    <row r="7003" spans="1:17" ht="22.5" x14ac:dyDescent="0.25">
      <c r="A7003" s="3">
        <v>7879</v>
      </c>
      <c r="B7003" s="1" t="s">
        <v>24666</v>
      </c>
      <c r="C7003" s="1" t="s">
        <v>15</v>
      </c>
      <c r="D7003" s="1" t="s">
        <v>93</v>
      </c>
      <c r="E7003" s="1">
        <v>17635999</v>
      </c>
      <c r="F7003" s="1" t="s">
        <v>24667</v>
      </c>
      <c r="G7003" s="1">
        <v>2235894</v>
      </c>
      <c r="H7003" s="1" t="s">
        <v>24668</v>
      </c>
      <c r="I7003" s="2">
        <v>45069</v>
      </c>
      <c r="J7003" s="15" t="str">
        <f>MID(Tabla1[[#This Row],[HORA]],1,5)</f>
        <v>11:09</v>
      </c>
      <c r="K7003" s="16">
        <f>IF(Tabla1[[#This Row],[FECHA]]=I7004,IF(J7004-J7003&gt;0,(J7004-J7003)*1440,0),0)</f>
        <v>2.9999999999999094</v>
      </c>
      <c r="L7003" s="14">
        <f>2+L6744-Datos!$C$8</f>
        <v>9.08</v>
      </c>
      <c r="M7003" s="13" t="s">
        <v>1082</v>
      </c>
      <c r="N7003" s="1" t="s">
        <v>24669</v>
      </c>
      <c r="O7003" s="1">
        <v>10</v>
      </c>
      <c r="P7003" s="1" t="s">
        <v>27</v>
      </c>
      <c r="Q7003" s="4" t="s">
        <v>21</v>
      </c>
    </row>
    <row r="7004" spans="1:17" ht="22.5" x14ac:dyDescent="0.25">
      <c r="A7004" s="3">
        <v>2301</v>
      </c>
      <c r="B7004" s="1" t="s">
        <v>7045</v>
      </c>
      <c r="C7004" s="1" t="s">
        <v>15</v>
      </c>
      <c r="D7004" s="1" t="s">
        <v>40</v>
      </c>
      <c r="E7004" s="1">
        <v>75871396</v>
      </c>
      <c r="F7004" s="1" t="s">
        <v>7046</v>
      </c>
      <c r="G7004" s="1">
        <v>2899948</v>
      </c>
      <c r="H7004" s="1" t="s">
        <v>7047</v>
      </c>
      <c r="I7004" s="2">
        <v>45069</v>
      </c>
      <c r="J7004" s="15" t="str">
        <f>MID(Tabla1[[#This Row],[HORA]],1,5)</f>
        <v>11:12</v>
      </c>
      <c r="K7004" s="16">
        <f>IF(Tabla1[[#This Row],[FECHA]]=I7005,IF(J7005-J7004&gt;0,(J7005-J7004)*1440,0),0)</f>
        <v>1.0000000000000764</v>
      </c>
      <c r="L7004" s="14">
        <f>2+L6745-Datos!$C$8</f>
        <v>9.02</v>
      </c>
      <c r="M7004" s="13" t="s">
        <v>437</v>
      </c>
      <c r="N7004" s="1" t="s">
        <v>7048</v>
      </c>
      <c r="O7004" s="1">
        <v>30</v>
      </c>
      <c r="P7004" s="1" t="s">
        <v>1511</v>
      </c>
      <c r="Q7004" s="4" t="s">
        <v>21</v>
      </c>
    </row>
    <row r="7005" spans="1:17" ht="22.5" x14ac:dyDescent="0.25">
      <c r="A7005" s="3">
        <v>7880</v>
      </c>
      <c r="B7005" s="1" t="s">
        <v>24670</v>
      </c>
      <c r="C7005" s="1" t="s">
        <v>15</v>
      </c>
      <c r="D7005" s="1" t="s">
        <v>40</v>
      </c>
      <c r="E7005" s="1">
        <v>42942183</v>
      </c>
      <c r="F7005" s="1" t="s">
        <v>24671</v>
      </c>
      <c r="G7005" s="1">
        <v>2235896</v>
      </c>
      <c r="H7005" s="1" t="s">
        <v>20254</v>
      </c>
      <c r="I7005" s="2">
        <v>45069</v>
      </c>
      <c r="J7005" s="15" t="str">
        <f>MID(Tabla1[[#This Row],[HORA]],1,5)</f>
        <v>11:13</v>
      </c>
      <c r="K7005" s="16">
        <f>IF(Tabla1[[#This Row],[FECHA]]=I7006,IF(J7006-J7005&gt;0,(J7006-J7005)*1440,0),0)</f>
        <v>0.99999999999991651</v>
      </c>
      <c r="L7005" s="14">
        <f>2+L6746-Datos!$C$8</f>
        <v>7.120000000000001</v>
      </c>
      <c r="M7005" s="13" t="s">
        <v>339</v>
      </c>
      <c r="N7005" s="1" t="s">
        <v>24672</v>
      </c>
      <c r="O7005" s="1">
        <v>15</v>
      </c>
      <c r="P7005" s="1" t="s">
        <v>27</v>
      </c>
      <c r="Q7005" s="4" t="s">
        <v>21</v>
      </c>
    </row>
    <row r="7006" spans="1:17" ht="22.5" x14ac:dyDescent="0.25">
      <c r="A7006" s="3">
        <v>16007</v>
      </c>
      <c r="B7006" s="1" t="s">
        <v>48671</v>
      </c>
      <c r="C7006" s="1" t="s">
        <v>15</v>
      </c>
      <c r="D7006" s="1" t="s">
        <v>40</v>
      </c>
      <c r="E7006" s="1">
        <v>20605974113</v>
      </c>
      <c r="F7006" s="1" t="s">
        <v>48516</v>
      </c>
      <c r="G7006" s="1">
        <v>44026617</v>
      </c>
      <c r="H7006" s="1" t="s">
        <v>48672</v>
      </c>
      <c r="I7006" s="2">
        <v>45069</v>
      </c>
      <c r="J7006" s="15" t="str">
        <f>MID(Tabla1[[#This Row],[HORA]],1,5)</f>
        <v>11:14</v>
      </c>
      <c r="K7006" s="16">
        <f>IF(Tabla1[[#This Row],[FECHA]]=I7007,IF(J7007-J7006&gt;0,(J7007-J7006)*1440,0),0)</f>
        <v>7.0000000000000551</v>
      </c>
      <c r="L7006" s="14">
        <f>2+L6747-Datos!$C$8</f>
        <v>8.1300000000000008</v>
      </c>
      <c r="M7006" s="13" t="s">
        <v>779</v>
      </c>
      <c r="N7006" s="1" t="s">
        <v>41074</v>
      </c>
      <c r="O7006" s="1">
        <v>10</v>
      </c>
      <c r="P7006" s="1" t="s">
        <v>1511</v>
      </c>
      <c r="Q7006" s="4" t="s">
        <v>21</v>
      </c>
    </row>
    <row r="7007" spans="1:17" ht="22.5" x14ac:dyDescent="0.25">
      <c r="A7007" s="3">
        <v>16008</v>
      </c>
      <c r="B7007" s="1" t="s">
        <v>48673</v>
      </c>
      <c r="C7007" s="1" t="s">
        <v>15</v>
      </c>
      <c r="D7007" s="1" t="s">
        <v>40</v>
      </c>
      <c r="E7007" s="1">
        <v>20479879541</v>
      </c>
      <c r="F7007" s="1" t="s">
        <v>48674</v>
      </c>
      <c r="G7007" s="1">
        <v>2643196</v>
      </c>
      <c r="H7007" s="1" t="s">
        <v>48675</v>
      </c>
      <c r="I7007" s="2">
        <v>45069</v>
      </c>
      <c r="J7007" s="15" t="str">
        <f>MID(Tabla1[[#This Row],[HORA]],1,5)</f>
        <v>11:21</v>
      </c>
      <c r="K7007" s="16">
        <f>IF(Tabla1[[#This Row],[FECHA]]=I7008,IF(J7008-J7007&gt;0,(J7008-J7007)*1440,0),0)</f>
        <v>1.0000000000000764</v>
      </c>
      <c r="L7007" s="14">
        <f>2+L6748-Datos!$C$8</f>
        <v>9.5</v>
      </c>
      <c r="M7007" s="13" t="s">
        <v>74</v>
      </c>
      <c r="N7007" s="1" t="s">
        <v>48676</v>
      </c>
      <c r="O7007" s="1">
        <v>60</v>
      </c>
      <c r="P7007" s="1" t="s">
        <v>1511</v>
      </c>
      <c r="Q7007" s="4" t="s">
        <v>21</v>
      </c>
    </row>
    <row r="7008" spans="1:17" ht="22.5" x14ac:dyDescent="0.25">
      <c r="A7008" s="3">
        <v>7881</v>
      </c>
      <c r="B7008" s="1" t="s">
        <v>24673</v>
      </c>
      <c r="C7008" s="1" t="s">
        <v>15</v>
      </c>
      <c r="D7008" s="1" t="s">
        <v>40</v>
      </c>
      <c r="E7008" s="1">
        <v>16458887</v>
      </c>
      <c r="F7008" s="1" t="s">
        <v>24674</v>
      </c>
      <c r="G7008" s="1">
        <v>16637203</v>
      </c>
      <c r="H7008" s="1" t="s">
        <v>24675</v>
      </c>
      <c r="I7008" s="2">
        <v>45069</v>
      </c>
      <c r="J7008" s="15" t="str">
        <f>MID(Tabla1[[#This Row],[HORA]],1,5)</f>
        <v>11:22</v>
      </c>
      <c r="K7008" s="16">
        <f>IF(Tabla1[[#This Row],[FECHA]]=I7009,IF(J7009-J7008&gt;0,(J7009-J7008)*1440,0),0)</f>
        <v>1.9999999999999929</v>
      </c>
      <c r="L7008" s="14">
        <f>2+L6749-Datos!$C$8</f>
        <v>9.25</v>
      </c>
      <c r="M7008" s="13" t="s">
        <v>2879</v>
      </c>
      <c r="N7008" s="1" t="s">
        <v>24676</v>
      </c>
      <c r="O7008" s="1">
        <v>15</v>
      </c>
      <c r="P7008" s="1" t="s">
        <v>27</v>
      </c>
      <c r="Q7008" s="4" t="s">
        <v>21</v>
      </c>
    </row>
    <row r="7009" spans="1:17" ht="22.5" x14ac:dyDescent="0.25">
      <c r="A7009" s="3">
        <v>7882</v>
      </c>
      <c r="B7009" s="1" t="s">
        <v>24677</v>
      </c>
      <c r="C7009" s="1" t="s">
        <v>15</v>
      </c>
      <c r="D7009" s="1" t="s">
        <v>40</v>
      </c>
      <c r="E7009" s="1">
        <v>40752622</v>
      </c>
      <c r="F7009" s="1" t="s">
        <v>10701</v>
      </c>
      <c r="G7009" s="1">
        <v>2235900</v>
      </c>
      <c r="H7009" s="1" t="s">
        <v>10702</v>
      </c>
      <c r="I7009" s="2">
        <v>45069</v>
      </c>
      <c r="J7009" s="15" t="str">
        <f>MID(Tabla1[[#This Row],[HORA]],1,5)</f>
        <v>11:24</v>
      </c>
      <c r="K7009" s="16">
        <f>IF(Tabla1[[#This Row],[FECHA]]=I7010,IF(J7010-J7009&gt;0,(J7010-J7009)*1440,0),0)</f>
        <v>0.99999999999991651</v>
      </c>
      <c r="L7009" s="14">
        <f>2+L6750-Datos!$C$8</f>
        <v>12.190000000000001</v>
      </c>
      <c r="M7009" s="13" t="s">
        <v>908</v>
      </c>
      <c r="N7009" s="1" t="s">
        <v>24678</v>
      </c>
      <c r="O7009" s="1">
        <v>20</v>
      </c>
      <c r="P7009" s="1" t="s">
        <v>27</v>
      </c>
      <c r="Q7009" s="4" t="s">
        <v>21</v>
      </c>
    </row>
    <row r="7010" spans="1:17" ht="22.5" x14ac:dyDescent="0.25">
      <c r="A7010" s="3">
        <v>2302</v>
      </c>
      <c r="B7010" s="1" t="s">
        <v>7049</v>
      </c>
      <c r="C7010" s="1" t="s">
        <v>15</v>
      </c>
      <c r="D7010" s="1" t="s">
        <v>33</v>
      </c>
      <c r="E7010" s="1">
        <v>41523196</v>
      </c>
      <c r="F7010" s="1" t="s">
        <v>7050</v>
      </c>
      <c r="G7010" s="1">
        <v>2235901</v>
      </c>
      <c r="H7010" s="1" t="s">
        <v>7051</v>
      </c>
      <c r="I7010" s="2">
        <v>45069</v>
      </c>
      <c r="J7010" s="15" t="str">
        <f>MID(Tabla1[[#This Row],[HORA]],1,5)</f>
        <v>11:25</v>
      </c>
      <c r="K7010" s="16">
        <f>IF(Tabla1[[#This Row],[FECHA]]=I7011,IF(J7011-J7010&gt;0,(J7011-J7010)*1440,0),0)</f>
        <v>1.9999999999999929</v>
      </c>
      <c r="L7010" s="14">
        <f>2+L6751-Datos!$C$8</f>
        <v>9.34</v>
      </c>
      <c r="M7010" s="13" t="s">
        <v>708</v>
      </c>
      <c r="N7010" s="1" t="s">
        <v>7052</v>
      </c>
      <c r="O7010" s="1">
        <v>10</v>
      </c>
      <c r="P7010" s="1" t="s">
        <v>1511</v>
      </c>
      <c r="Q7010" s="4" t="s">
        <v>21</v>
      </c>
    </row>
    <row r="7011" spans="1:17" ht="22.5" x14ac:dyDescent="0.25">
      <c r="A7011" s="3">
        <v>16009</v>
      </c>
      <c r="B7011" s="1" t="s">
        <v>48677</v>
      </c>
      <c r="C7011" s="1" t="s">
        <v>15</v>
      </c>
      <c r="D7011" s="1" t="s">
        <v>40</v>
      </c>
      <c r="E7011" s="1">
        <v>20601900662</v>
      </c>
      <c r="F7011" s="1" t="s">
        <v>48678</v>
      </c>
      <c r="G7011" s="1">
        <v>43366308</v>
      </c>
      <c r="H7011" s="1" t="s">
        <v>48679</v>
      </c>
      <c r="I7011" s="2">
        <v>45069</v>
      </c>
      <c r="J7011" s="15" t="str">
        <f>MID(Tabla1[[#This Row],[HORA]],1,5)</f>
        <v>11:27</v>
      </c>
      <c r="K7011" s="16">
        <f>IF(Tabla1[[#This Row],[FECHA]]=I7012,IF(J7012-J7011&gt;0,(J7012-J7011)*1440,0),0)</f>
        <v>3.0000000000000693</v>
      </c>
      <c r="L7011" s="14">
        <f>2+L6752-Datos!$C$8</f>
        <v>7.5500000000000007</v>
      </c>
      <c r="M7011" s="13" t="s">
        <v>80</v>
      </c>
      <c r="N7011" s="1" t="s">
        <v>1531</v>
      </c>
      <c r="O7011" s="1">
        <v>10</v>
      </c>
      <c r="P7011" s="1" t="s">
        <v>1511</v>
      </c>
      <c r="Q7011" s="4" t="s">
        <v>21</v>
      </c>
    </row>
    <row r="7012" spans="1:17" ht="22.5" x14ac:dyDescent="0.25">
      <c r="A7012" s="3">
        <v>7883</v>
      </c>
      <c r="B7012" s="1" t="s">
        <v>24679</v>
      </c>
      <c r="C7012" s="1" t="s">
        <v>15</v>
      </c>
      <c r="D7012" s="1" t="s">
        <v>71</v>
      </c>
      <c r="E7012" s="1">
        <v>75753898</v>
      </c>
      <c r="F7012" s="1" t="s">
        <v>24680</v>
      </c>
      <c r="G7012" s="1">
        <v>2235902</v>
      </c>
      <c r="H7012" s="1" t="s">
        <v>24681</v>
      </c>
      <c r="I7012" s="2">
        <v>45069</v>
      </c>
      <c r="J7012" s="15" t="str">
        <f>MID(Tabla1[[#This Row],[HORA]],1,5)</f>
        <v>11:30</v>
      </c>
      <c r="K7012" s="16">
        <f>IF(Tabla1[[#This Row],[FECHA]]=I7013,IF(J7013-J7012&gt;0,(J7013-J7012)*1440,0),0)</f>
        <v>0.99999999999999645</v>
      </c>
      <c r="L7012" s="14">
        <f>2+L6753-Datos!$C$8</f>
        <v>8.34</v>
      </c>
      <c r="M7012" s="13" t="s">
        <v>87</v>
      </c>
      <c r="N7012" s="1" t="s">
        <v>24682</v>
      </c>
      <c r="O7012" s="1">
        <v>19</v>
      </c>
      <c r="P7012" s="1" t="s">
        <v>27</v>
      </c>
      <c r="Q7012" s="4" t="s">
        <v>21</v>
      </c>
    </row>
    <row r="7013" spans="1:17" ht="22.5" x14ac:dyDescent="0.25">
      <c r="A7013" s="3">
        <v>7884</v>
      </c>
      <c r="B7013" s="1" t="s">
        <v>24683</v>
      </c>
      <c r="C7013" s="1" t="s">
        <v>15</v>
      </c>
      <c r="D7013" s="1" t="s">
        <v>40</v>
      </c>
      <c r="E7013" s="1">
        <v>2729484</v>
      </c>
      <c r="F7013" s="1" t="s">
        <v>24684</v>
      </c>
      <c r="G7013" s="1">
        <v>2729484</v>
      </c>
      <c r="H7013" s="1" t="s">
        <v>24684</v>
      </c>
      <c r="I7013" s="2">
        <v>45069</v>
      </c>
      <c r="J7013" s="15" t="str">
        <f>MID(Tabla1[[#This Row],[HORA]],1,5)</f>
        <v>11:31</v>
      </c>
      <c r="K7013" s="16">
        <f>IF(Tabla1[[#This Row],[FECHA]]=I7014,IF(J7014-J7013&gt;0,(J7014-J7013)*1440,0),0)</f>
        <v>5.9999999999999787</v>
      </c>
      <c r="L7013" s="14">
        <f>2+L6754-Datos!$C$8</f>
        <v>7.08</v>
      </c>
      <c r="M7013" s="13" t="s">
        <v>4268</v>
      </c>
      <c r="N7013" s="1" t="s">
        <v>8389</v>
      </c>
      <c r="O7013" s="1">
        <v>60</v>
      </c>
      <c r="P7013" s="1" t="s">
        <v>27</v>
      </c>
      <c r="Q7013" s="4" t="s">
        <v>21</v>
      </c>
    </row>
    <row r="7014" spans="1:17" ht="22.5" x14ac:dyDescent="0.25">
      <c r="A7014" s="3">
        <v>2303</v>
      </c>
      <c r="B7014" s="1" t="s">
        <v>7053</v>
      </c>
      <c r="C7014" s="1" t="s">
        <v>15</v>
      </c>
      <c r="D7014" s="1" t="s">
        <v>119</v>
      </c>
      <c r="E7014" s="1">
        <v>42600402</v>
      </c>
      <c r="F7014" s="1" t="s">
        <v>7054</v>
      </c>
      <c r="G7014" s="1">
        <v>45998717</v>
      </c>
      <c r="H7014" s="1" t="s">
        <v>7055</v>
      </c>
      <c r="I7014" s="2">
        <v>45069</v>
      </c>
      <c r="J7014" s="15" t="str">
        <f>MID(Tabla1[[#This Row],[HORA]],1,5)</f>
        <v>11:37</v>
      </c>
      <c r="K7014" s="16">
        <f>IF(Tabla1[[#This Row],[FECHA]]=I7015,IF(J7015-J7014&gt;0,(J7015-J7014)*1440,0),0)</f>
        <v>0</v>
      </c>
      <c r="L7014" s="14">
        <f>2+L6755-Datos!$C$8</f>
        <v>10</v>
      </c>
      <c r="M7014" s="13" t="s">
        <v>811</v>
      </c>
      <c r="N7014" s="1" t="s">
        <v>7056</v>
      </c>
      <c r="O7014" s="1">
        <v>15</v>
      </c>
      <c r="P7014" s="1" t="s">
        <v>1511</v>
      </c>
      <c r="Q7014" s="4" t="s">
        <v>21</v>
      </c>
    </row>
    <row r="7015" spans="1:17" ht="22.5" x14ac:dyDescent="0.25">
      <c r="A7015" s="3">
        <v>7885</v>
      </c>
      <c r="B7015" s="1" t="s">
        <v>24685</v>
      </c>
      <c r="C7015" s="1" t="s">
        <v>15</v>
      </c>
      <c r="D7015" s="1" t="s">
        <v>40</v>
      </c>
      <c r="E7015" s="1">
        <v>42591355</v>
      </c>
      <c r="F7015" s="1" t="s">
        <v>24686</v>
      </c>
      <c r="G7015" s="1">
        <v>47135552</v>
      </c>
      <c r="H7015" s="1" t="s">
        <v>24687</v>
      </c>
      <c r="I7015" s="2">
        <v>45069</v>
      </c>
      <c r="J7015" s="15" t="str">
        <f>MID(Tabla1[[#This Row],[HORA]],1,5)</f>
        <v>11:37</v>
      </c>
      <c r="K7015" s="16">
        <f>IF(Tabla1[[#This Row],[FECHA]]=I7016,IF(J7016-J7015&gt;0,(J7016-J7015)*1440,0),0)</f>
        <v>2.9999999999999893</v>
      </c>
      <c r="L7015" s="14">
        <f>2+L6756-Datos!$C$8</f>
        <v>12.48</v>
      </c>
      <c r="M7015" s="13" t="s">
        <v>811</v>
      </c>
      <c r="N7015" s="1" t="s">
        <v>9104</v>
      </c>
      <c r="O7015" s="1">
        <v>10</v>
      </c>
      <c r="P7015" s="1" t="s">
        <v>27</v>
      </c>
      <c r="Q7015" s="4" t="s">
        <v>21</v>
      </c>
    </row>
    <row r="7016" spans="1:17" ht="22.5" x14ac:dyDescent="0.25">
      <c r="A7016" s="3">
        <v>2304</v>
      </c>
      <c r="B7016" s="1" t="s">
        <v>7057</v>
      </c>
      <c r="C7016" s="1" t="s">
        <v>15</v>
      </c>
      <c r="D7016" s="1" t="s">
        <v>141</v>
      </c>
      <c r="E7016" s="1">
        <v>77470354</v>
      </c>
      <c r="F7016" s="1" t="s">
        <v>7058</v>
      </c>
      <c r="G7016" s="1">
        <v>72957012</v>
      </c>
      <c r="H7016" s="1" t="s">
        <v>7059</v>
      </c>
      <c r="I7016" s="2">
        <v>45069</v>
      </c>
      <c r="J7016" s="15" t="str">
        <f>MID(Tabla1[[#This Row],[HORA]],1,5)</f>
        <v>11:40</v>
      </c>
      <c r="K7016" s="16">
        <f>IF(Tabla1[[#This Row],[FECHA]]=I7017,IF(J7017-J7016&gt;0,(J7017-J7016)*1440,0),0)</f>
        <v>2.9999999999999893</v>
      </c>
      <c r="L7016" s="14">
        <f>2+L6757-Datos!$C$8</f>
        <v>8.18</v>
      </c>
      <c r="M7016" s="13" t="s">
        <v>7060</v>
      </c>
      <c r="N7016" s="1" t="s">
        <v>7061</v>
      </c>
      <c r="O7016" s="1">
        <v>20</v>
      </c>
      <c r="P7016" s="1" t="s">
        <v>1511</v>
      </c>
      <c r="Q7016" s="4" t="s">
        <v>21</v>
      </c>
    </row>
    <row r="7017" spans="1:17" ht="22.5" x14ac:dyDescent="0.25">
      <c r="A7017" s="3">
        <v>7886</v>
      </c>
      <c r="B7017" s="1" t="s">
        <v>24688</v>
      </c>
      <c r="C7017" s="1" t="s">
        <v>15</v>
      </c>
      <c r="D7017" s="1" t="s">
        <v>71</v>
      </c>
      <c r="E7017" s="1">
        <v>16678182</v>
      </c>
      <c r="F7017" s="1" t="s">
        <v>24689</v>
      </c>
      <c r="G7017" s="1">
        <v>2235909</v>
      </c>
      <c r="H7017" s="1" t="s">
        <v>24690</v>
      </c>
      <c r="I7017" s="2">
        <v>45069</v>
      </c>
      <c r="J7017" s="15" t="str">
        <f>MID(Tabla1[[#This Row],[HORA]],1,5)</f>
        <v>11:43</v>
      </c>
      <c r="K7017" s="16">
        <f>IF(Tabla1[[#This Row],[FECHA]]=I7018,IF(J7018-J7017&gt;0,(J7018-J7017)*1440,0),0)</f>
        <v>0.99999999999999645</v>
      </c>
      <c r="L7017" s="14">
        <f>2+L6758-Datos!$C$8</f>
        <v>7.28</v>
      </c>
      <c r="M7017" s="13" t="s">
        <v>1743</v>
      </c>
      <c r="N7017" s="1" t="s">
        <v>9869</v>
      </c>
      <c r="O7017" s="1">
        <v>15</v>
      </c>
      <c r="P7017" s="1" t="s">
        <v>27</v>
      </c>
      <c r="Q7017" s="4" t="s">
        <v>21</v>
      </c>
    </row>
    <row r="7018" spans="1:17" ht="22.5" x14ac:dyDescent="0.25">
      <c r="A7018" s="3">
        <v>2305</v>
      </c>
      <c r="B7018" s="1" t="s">
        <v>7062</v>
      </c>
      <c r="C7018" s="1" t="s">
        <v>15</v>
      </c>
      <c r="D7018" s="1" t="s">
        <v>40</v>
      </c>
      <c r="E7018" s="1">
        <v>16620738</v>
      </c>
      <c r="F7018" s="1" t="s">
        <v>7063</v>
      </c>
      <c r="G7018" s="1">
        <v>2235910</v>
      </c>
      <c r="H7018" s="1" t="s">
        <v>7064</v>
      </c>
      <c r="I7018" s="2">
        <v>45069</v>
      </c>
      <c r="J7018" s="15" t="str">
        <f>MID(Tabla1[[#This Row],[HORA]],1,5)</f>
        <v>11:44</v>
      </c>
      <c r="K7018" s="16">
        <f>IF(Tabla1[[#This Row],[FECHA]]=I7019,IF(J7019-J7018&gt;0,(J7019-J7018)*1440,0),0)</f>
        <v>2.9999999999999893</v>
      </c>
      <c r="L7018" s="14">
        <f>2+L6759-Datos!$C$8</f>
        <v>8.48</v>
      </c>
      <c r="M7018" s="13" t="s">
        <v>241</v>
      </c>
      <c r="N7018" s="1" t="s">
        <v>7065</v>
      </c>
      <c r="O7018" s="1">
        <v>20</v>
      </c>
      <c r="P7018" s="1" t="s">
        <v>1511</v>
      </c>
      <c r="Q7018" s="4" t="s">
        <v>21</v>
      </c>
    </row>
    <row r="7019" spans="1:17" ht="22.5" x14ac:dyDescent="0.25">
      <c r="A7019" s="3">
        <v>7887</v>
      </c>
      <c r="B7019" s="1" t="s">
        <v>24691</v>
      </c>
      <c r="C7019" s="1" t="s">
        <v>15</v>
      </c>
      <c r="D7019" s="1" t="s">
        <v>40</v>
      </c>
      <c r="E7019" s="1">
        <v>3087068</v>
      </c>
      <c r="F7019" s="1" t="s">
        <v>24692</v>
      </c>
      <c r="G7019" s="1">
        <v>3087068</v>
      </c>
      <c r="H7019" s="1" t="s">
        <v>24692</v>
      </c>
      <c r="I7019" s="2">
        <v>45069</v>
      </c>
      <c r="J7019" s="15" t="str">
        <f>MID(Tabla1[[#This Row],[HORA]],1,5)</f>
        <v>11:47</v>
      </c>
      <c r="K7019" s="16">
        <f>IF(Tabla1[[#This Row],[FECHA]]=I7020,IF(J7020-J7019&gt;0,(J7020-J7019)*1440,0),0)</f>
        <v>1.0000000000000764</v>
      </c>
      <c r="L7019" s="14">
        <f>2+L6760-Datos!$C$8</f>
        <v>9.98</v>
      </c>
      <c r="M7019" s="13" t="s">
        <v>5413</v>
      </c>
      <c r="N7019" s="1" t="s">
        <v>24693</v>
      </c>
      <c r="O7019" s="1">
        <v>25</v>
      </c>
      <c r="P7019" s="1" t="s">
        <v>27</v>
      </c>
      <c r="Q7019" s="4" t="s">
        <v>21</v>
      </c>
    </row>
    <row r="7020" spans="1:17" ht="22.5" x14ac:dyDescent="0.25">
      <c r="A7020" s="3">
        <v>2306</v>
      </c>
      <c r="B7020" s="1" t="s">
        <v>7066</v>
      </c>
      <c r="C7020" s="1" t="s">
        <v>15</v>
      </c>
      <c r="D7020" s="1" t="s">
        <v>40</v>
      </c>
      <c r="E7020" s="1">
        <v>26957064</v>
      </c>
      <c r="F7020" s="1" t="s">
        <v>7067</v>
      </c>
      <c r="G7020" s="1">
        <v>26957064</v>
      </c>
      <c r="H7020" s="1" t="s">
        <v>7067</v>
      </c>
      <c r="I7020" s="2">
        <v>45069</v>
      </c>
      <c r="J7020" s="15" t="str">
        <f>MID(Tabla1[[#This Row],[HORA]],1,5)</f>
        <v>11:48</v>
      </c>
      <c r="K7020" s="16">
        <f>IF(Tabla1[[#This Row],[FECHA]]=I7021,IF(J7021-J7020&gt;0,(J7021-J7020)*1440,0),0)</f>
        <v>0</v>
      </c>
      <c r="L7020" s="14">
        <f>2+L6761-Datos!$C$8</f>
        <v>7.33</v>
      </c>
      <c r="M7020" s="13" t="s">
        <v>2271</v>
      </c>
      <c r="N7020" s="1" t="s">
        <v>2178</v>
      </c>
      <c r="O7020" s="1">
        <v>50</v>
      </c>
      <c r="P7020" s="1" t="s">
        <v>1511</v>
      </c>
      <c r="Q7020" s="4" t="s">
        <v>21</v>
      </c>
    </row>
    <row r="7021" spans="1:17" ht="22.5" x14ac:dyDescent="0.25">
      <c r="A7021" s="3">
        <v>17177</v>
      </c>
      <c r="B7021" s="1" t="s">
        <v>51831</v>
      </c>
      <c r="C7021" s="1" t="s">
        <v>15</v>
      </c>
      <c r="D7021" s="1" t="s">
        <v>40</v>
      </c>
      <c r="E7021" s="1">
        <v>20557631195</v>
      </c>
      <c r="F7021" s="1" t="s">
        <v>50371</v>
      </c>
      <c r="G7021" s="1">
        <v>2235912</v>
      </c>
      <c r="H7021" s="1" t="s">
        <v>10748</v>
      </c>
      <c r="I7021" s="2">
        <v>45069</v>
      </c>
      <c r="J7021" s="15" t="str">
        <f>MID(Tabla1[[#This Row],[HORA]],1,5)</f>
        <v>11:48</v>
      </c>
      <c r="K7021" s="16">
        <f>IF(Tabla1[[#This Row],[FECHA]]=I7022,IF(J7022-J7021&gt;0,(J7022-J7021)*1440,0),0)</f>
        <v>1.9999999999999929</v>
      </c>
      <c r="L7021" s="14">
        <f>2+L6762-Datos!$C$8</f>
        <v>9.48</v>
      </c>
      <c r="M7021" s="13" t="s">
        <v>2271</v>
      </c>
      <c r="N7021" s="1" t="s">
        <v>51832</v>
      </c>
      <c r="O7021" s="1">
        <v>15</v>
      </c>
      <c r="P7021" s="1" t="s">
        <v>27</v>
      </c>
      <c r="Q7021" s="4" t="s">
        <v>21</v>
      </c>
    </row>
    <row r="7022" spans="1:17" ht="22.5" x14ac:dyDescent="0.25">
      <c r="A7022" s="3">
        <v>7888</v>
      </c>
      <c r="B7022" s="1" t="s">
        <v>24694</v>
      </c>
      <c r="C7022" s="1" t="s">
        <v>15</v>
      </c>
      <c r="D7022" s="1" t="s">
        <v>82</v>
      </c>
      <c r="E7022" s="1">
        <v>43025901</v>
      </c>
      <c r="F7022" s="1" t="s">
        <v>4247</v>
      </c>
      <c r="G7022" s="1">
        <v>2235913</v>
      </c>
      <c r="H7022" s="1" t="s">
        <v>4248</v>
      </c>
      <c r="I7022" s="2">
        <v>45069</v>
      </c>
      <c r="J7022" s="15" t="str">
        <f>MID(Tabla1[[#This Row],[HORA]],1,5)</f>
        <v>11:50</v>
      </c>
      <c r="K7022" s="16">
        <f>IF(Tabla1[[#This Row],[FECHA]]=I7023,IF(J7023-J7022&gt;0,(J7023-J7022)*1440,0),0)</f>
        <v>6.9999999999998952</v>
      </c>
      <c r="L7022" s="14">
        <f>2+L6763-Datos!$C$8</f>
        <v>11.18</v>
      </c>
      <c r="M7022" s="13" t="s">
        <v>5239</v>
      </c>
      <c r="N7022" s="1" t="s">
        <v>24695</v>
      </c>
      <c r="O7022" s="1">
        <v>30</v>
      </c>
      <c r="P7022" s="1" t="s">
        <v>27</v>
      </c>
      <c r="Q7022" s="4" t="s">
        <v>21</v>
      </c>
    </row>
    <row r="7023" spans="1:17" ht="22.5" x14ac:dyDescent="0.25">
      <c r="A7023" s="3">
        <v>7889</v>
      </c>
      <c r="B7023" s="1" t="s">
        <v>24696</v>
      </c>
      <c r="C7023" s="1" t="s">
        <v>15</v>
      </c>
      <c r="D7023" s="1" t="s">
        <v>40</v>
      </c>
      <c r="E7023" s="1">
        <v>27251838</v>
      </c>
      <c r="F7023" s="1" t="s">
        <v>3190</v>
      </c>
      <c r="G7023" s="1">
        <v>2235914</v>
      </c>
      <c r="H7023" s="1" t="s">
        <v>3191</v>
      </c>
      <c r="I7023" s="2">
        <v>45069</v>
      </c>
      <c r="J7023" s="15" t="str">
        <f>MID(Tabla1[[#This Row],[HORA]],1,5)</f>
        <v>11:57</v>
      </c>
      <c r="K7023" s="16">
        <f>IF(Tabla1[[#This Row],[FECHA]]=I7024,IF(J7024-J7023&gt;0,(J7024-J7023)*1440,0),0)</f>
        <v>1.9999999999999929</v>
      </c>
      <c r="L7023" s="14">
        <f>2+L6764-Datos!$C$8</f>
        <v>8.34</v>
      </c>
      <c r="M7023" s="13" t="s">
        <v>3215</v>
      </c>
      <c r="N7023" s="1" t="s">
        <v>24697</v>
      </c>
      <c r="O7023" s="1">
        <v>40</v>
      </c>
      <c r="P7023" s="1" t="s">
        <v>27</v>
      </c>
      <c r="Q7023" s="4" t="s">
        <v>21</v>
      </c>
    </row>
    <row r="7024" spans="1:17" ht="22.5" x14ac:dyDescent="0.25">
      <c r="A7024" s="3">
        <v>2307</v>
      </c>
      <c r="B7024" s="1" t="s">
        <v>7068</v>
      </c>
      <c r="C7024" s="1" t="s">
        <v>15</v>
      </c>
      <c r="D7024" s="1" t="s">
        <v>40</v>
      </c>
      <c r="E7024" s="1">
        <v>25781065</v>
      </c>
      <c r="F7024" s="1" t="s">
        <v>7069</v>
      </c>
      <c r="G7024" s="1">
        <v>42554166</v>
      </c>
      <c r="H7024" s="1" t="s">
        <v>7070</v>
      </c>
      <c r="I7024" s="2">
        <v>45069</v>
      </c>
      <c r="J7024" s="15" t="str">
        <f>MID(Tabla1[[#This Row],[HORA]],1,5)</f>
        <v>11:59</v>
      </c>
      <c r="K7024" s="16">
        <f>IF(Tabla1[[#This Row],[FECHA]]=I7025,IF(J7025-J7024&gt;0,(J7025-J7024)*1440,0),0)</f>
        <v>4.0000000000000657</v>
      </c>
      <c r="L7024" s="14">
        <f>2+L6765-Datos!$C$8</f>
        <v>9.2800000000000011</v>
      </c>
      <c r="M7024" s="13" t="s">
        <v>269</v>
      </c>
      <c r="N7024" s="1" t="s">
        <v>1531</v>
      </c>
      <c r="O7024" s="1">
        <v>10</v>
      </c>
      <c r="P7024" s="1" t="s">
        <v>1511</v>
      </c>
      <c r="Q7024" s="4" t="s">
        <v>21</v>
      </c>
    </row>
    <row r="7025" spans="1:17" ht="22.5" x14ac:dyDescent="0.25">
      <c r="A7025" s="3">
        <v>7890</v>
      </c>
      <c r="B7025" s="1" t="s">
        <v>24698</v>
      </c>
      <c r="C7025" s="1" t="s">
        <v>15</v>
      </c>
      <c r="D7025" s="1" t="s">
        <v>637</v>
      </c>
      <c r="E7025" s="1">
        <v>73437969</v>
      </c>
      <c r="F7025" s="1" t="s">
        <v>24699</v>
      </c>
      <c r="G7025" s="1">
        <v>2235915</v>
      </c>
      <c r="H7025" s="1" t="s">
        <v>24700</v>
      </c>
      <c r="I7025" s="2">
        <v>45069</v>
      </c>
      <c r="J7025" s="15" t="str">
        <f>MID(Tabla1[[#This Row],[HORA]],1,5)</f>
        <v>12:03</v>
      </c>
      <c r="K7025" s="16">
        <f>IF(Tabla1[[#This Row],[FECHA]]=I7026,IF(J7026-J7025&gt;0,(J7026-J7025)*1440,0),0)</f>
        <v>2.9999999999999893</v>
      </c>
      <c r="L7025" s="14">
        <f>2+L6766-Datos!$C$8</f>
        <v>9.52</v>
      </c>
      <c r="M7025" s="13" t="s">
        <v>981</v>
      </c>
      <c r="N7025" s="1" t="s">
        <v>8473</v>
      </c>
      <c r="O7025" s="1">
        <v>10</v>
      </c>
      <c r="P7025" s="1" t="s">
        <v>27</v>
      </c>
      <c r="Q7025" s="4" t="s">
        <v>21</v>
      </c>
    </row>
    <row r="7026" spans="1:17" ht="22.5" x14ac:dyDescent="0.25">
      <c r="A7026" s="3">
        <v>17178</v>
      </c>
      <c r="B7026" s="1" t="s">
        <v>51833</v>
      </c>
      <c r="C7026" s="1" t="s">
        <v>15</v>
      </c>
      <c r="D7026" s="1" t="s">
        <v>1960</v>
      </c>
      <c r="E7026" s="1">
        <v>20600196228</v>
      </c>
      <c r="F7026" s="1" t="s">
        <v>51834</v>
      </c>
      <c r="G7026" s="1">
        <v>46929181</v>
      </c>
      <c r="H7026" s="1" t="s">
        <v>51835</v>
      </c>
      <c r="I7026" s="2">
        <v>45069</v>
      </c>
      <c r="J7026" s="15" t="str">
        <f>MID(Tabla1[[#This Row],[HORA]],1,5)</f>
        <v>12:06</v>
      </c>
      <c r="K7026" s="16">
        <f>IF(Tabla1[[#This Row],[FECHA]]=I7027,IF(J7027-J7026&gt;0,(J7027-J7026)*1440,0),0)</f>
        <v>3.9999999999999858</v>
      </c>
      <c r="L7026" s="14">
        <f>2+L6767-Datos!$C$8</f>
        <v>7.19</v>
      </c>
      <c r="M7026" s="13" t="s">
        <v>3670</v>
      </c>
      <c r="N7026" s="1" t="s">
        <v>51836</v>
      </c>
      <c r="O7026" s="1">
        <v>20</v>
      </c>
      <c r="P7026" s="1" t="s">
        <v>27</v>
      </c>
      <c r="Q7026" s="4" t="s">
        <v>21</v>
      </c>
    </row>
    <row r="7027" spans="1:17" ht="22.5" x14ac:dyDescent="0.25">
      <c r="A7027" s="3">
        <v>17179</v>
      </c>
      <c r="B7027" s="1" t="s">
        <v>51837</v>
      </c>
      <c r="C7027" s="1" t="s">
        <v>15</v>
      </c>
      <c r="D7027" s="1" t="s">
        <v>40</v>
      </c>
      <c r="E7027" s="1">
        <v>20603802099</v>
      </c>
      <c r="F7027" s="1" t="s">
        <v>51838</v>
      </c>
      <c r="G7027" s="1">
        <v>45096394</v>
      </c>
      <c r="H7027" s="1" t="s">
        <v>51839</v>
      </c>
      <c r="I7027" s="2">
        <v>45069</v>
      </c>
      <c r="J7027" s="15" t="str">
        <f>MID(Tabla1[[#This Row],[HORA]],1,5)</f>
        <v>12:10</v>
      </c>
      <c r="K7027" s="16">
        <f>IF(Tabla1[[#This Row],[FECHA]]=I7028,IF(J7028-J7027&gt;0,(J7028-J7027)*1440,0),0)</f>
        <v>6.0000000000001386</v>
      </c>
      <c r="L7027" s="14">
        <f>2+L6768-Datos!$C$8</f>
        <v>8.43</v>
      </c>
      <c r="M7027" s="13" t="s">
        <v>622</v>
      </c>
      <c r="N7027" s="1" t="s">
        <v>51840</v>
      </c>
      <c r="O7027" s="1">
        <v>15</v>
      </c>
      <c r="P7027" s="1" t="s">
        <v>27</v>
      </c>
      <c r="Q7027" s="4" t="s">
        <v>21</v>
      </c>
    </row>
    <row r="7028" spans="1:17" ht="22.5" x14ac:dyDescent="0.25">
      <c r="A7028" s="3">
        <v>7891</v>
      </c>
      <c r="B7028" s="1" t="s">
        <v>24701</v>
      </c>
      <c r="C7028" s="1" t="s">
        <v>15</v>
      </c>
      <c r="D7028" s="1" t="s">
        <v>40</v>
      </c>
      <c r="E7028" s="1">
        <v>16435055</v>
      </c>
      <c r="F7028" s="1" t="s">
        <v>24702</v>
      </c>
      <c r="G7028" s="1">
        <v>73689396</v>
      </c>
      <c r="H7028" s="1" t="s">
        <v>24703</v>
      </c>
      <c r="I7028" s="2">
        <v>45069</v>
      </c>
      <c r="J7028" s="15" t="str">
        <f>MID(Tabla1[[#This Row],[HORA]],1,5)</f>
        <v>12:16</v>
      </c>
      <c r="K7028" s="16">
        <f>IF(Tabla1[[#This Row],[FECHA]]=I7029,IF(J7029-J7028&gt;0,(J7029-J7028)*1440,0),0)</f>
        <v>0.99999999999983658</v>
      </c>
      <c r="L7028" s="14">
        <f>2+L6769-Datos!$C$8</f>
        <v>8.120000000000001</v>
      </c>
      <c r="M7028" s="13" t="s">
        <v>2896</v>
      </c>
      <c r="N7028" s="1" t="s">
        <v>8473</v>
      </c>
      <c r="O7028" s="1">
        <v>10</v>
      </c>
      <c r="P7028" s="1" t="s">
        <v>27</v>
      </c>
      <c r="Q7028" s="4" t="s">
        <v>21</v>
      </c>
    </row>
    <row r="7029" spans="1:17" ht="22.5" x14ac:dyDescent="0.25">
      <c r="A7029" s="3">
        <v>7892</v>
      </c>
      <c r="B7029" s="1" t="s">
        <v>24704</v>
      </c>
      <c r="C7029" s="1" t="s">
        <v>15</v>
      </c>
      <c r="D7029" s="1" t="s">
        <v>33</v>
      </c>
      <c r="E7029" s="1">
        <v>1040453</v>
      </c>
      <c r="F7029" s="1" t="s">
        <v>24705</v>
      </c>
      <c r="G7029" s="1">
        <v>2235924</v>
      </c>
      <c r="H7029" s="1" t="s">
        <v>24706</v>
      </c>
      <c r="I7029" s="2">
        <v>45069</v>
      </c>
      <c r="J7029" s="15" t="str">
        <f>MID(Tabla1[[#This Row],[HORA]],1,5)</f>
        <v>12:17</v>
      </c>
      <c r="K7029" s="16">
        <f>IF(Tabla1[[#This Row],[FECHA]]=I7030,IF(J7030-J7029&gt;0,(J7030-J7029)*1440,0),0)</f>
        <v>1.9999999999999929</v>
      </c>
      <c r="L7029" s="14">
        <f>2+L6770-Datos!$C$8</f>
        <v>9.5</v>
      </c>
      <c r="M7029" s="13" t="s">
        <v>640</v>
      </c>
      <c r="N7029" s="1" t="s">
        <v>24707</v>
      </c>
      <c r="O7029" s="1">
        <v>20</v>
      </c>
      <c r="P7029" s="1" t="s">
        <v>27</v>
      </c>
      <c r="Q7029" s="4" t="s">
        <v>21</v>
      </c>
    </row>
    <row r="7030" spans="1:17" ht="22.5" x14ac:dyDescent="0.25">
      <c r="A7030" s="3">
        <v>7893</v>
      </c>
      <c r="B7030" s="1" t="s">
        <v>24708</v>
      </c>
      <c r="C7030" s="1" t="s">
        <v>15</v>
      </c>
      <c r="D7030" s="1" t="s">
        <v>77</v>
      </c>
      <c r="E7030" s="1">
        <v>17596241</v>
      </c>
      <c r="F7030" s="1" t="s">
        <v>24709</v>
      </c>
      <c r="G7030" s="1">
        <v>75788773</v>
      </c>
      <c r="H7030" s="1" t="s">
        <v>24710</v>
      </c>
      <c r="I7030" s="2">
        <v>45069</v>
      </c>
      <c r="J7030" s="15" t="str">
        <f>MID(Tabla1[[#This Row],[HORA]],1,5)</f>
        <v>12:19</v>
      </c>
      <c r="K7030" s="16">
        <f>IF(Tabla1[[#This Row],[FECHA]]=I7031,IF(J7031-J7030&gt;0,(J7031-J7030)*1440,0),0)</f>
        <v>1.9999999999999929</v>
      </c>
      <c r="L7030" s="14">
        <f>2+L6771-Datos!$C$8</f>
        <v>9.4400000000000013</v>
      </c>
      <c r="M7030" s="13" t="s">
        <v>916</v>
      </c>
      <c r="N7030" s="1" t="s">
        <v>24711</v>
      </c>
      <c r="O7030" s="1">
        <v>30</v>
      </c>
      <c r="P7030" s="1" t="s">
        <v>27</v>
      </c>
      <c r="Q7030" s="4" t="s">
        <v>21</v>
      </c>
    </row>
    <row r="7031" spans="1:17" ht="22.5" x14ac:dyDescent="0.25">
      <c r="A7031" s="3">
        <v>7894</v>
      </c>
      <c r="B7031" s="1" t="s">
        <v>24712</v>
      </c>
      <c r="C7031" s="1" t="s">
        <v>15</v>
      </c>
      <c r="D7031" s="1" t="s">
        <v>40</v>
      </c>
      <c r="E7031" s="1">
        <v>45752980</v>
      </c>
      <c r="F7031" s="1" t="s">
        <v>24713</v>
      </c>
      <c r="G7031" s="1">
        <v>2235927</v>
      </c>
      <c r="H7031" s="1" t="s">
        <v>24714</v>
      </c>
      <c r="I7031" s="2">
        <v>45069</v>
      </c>
      <c r="J7031" s="15" t="str">
        <f>MID(Tabla1[[#This Row],[HORA]],1,5)</f>
        <v>12:21</v>
      </c>
      <c r="K7031" s="16">
        <f>IF(Tabla1[[#This Row],[FECHA]]=I7032,IF(J7032-J7031&gt;0,(J7032-J7031)*1440,0),0)</f>
        <v>3.9999999999999858</v>
      </c>
      <c r="L7031" s="14">
        <f>2+L6772-Datos!$C$8</f>
        <v>9.34</v>
      </c>
      <c r="M7031" s="13" t="s">
        <v>941</v>
      </c>
      <c r="N7031" s="1" t="s">
        <v>24715</v>
      </c>
      <c r="O7031" s="1">
        <v>18</v>
      </c>
      <c r="P7031" s="1" t="s">
        <v>27</v>
      </c>
      <c r="Q7031" s="4" t="s">
        <v>21</v>
      </c>
    </row>
    <row r="7032" spans="1:17" ht="22.5" x14ac:dyDescent="0.25">
      <c r="A7032" s="3">
        <v>7895</v>
      </c>
      <c r="B7032" s="1" t="s">
        <v>24716</v>
      </c>
      <c r="C7032" s="1" t="s">
        <v>15</v>
      </c>
      <c r="D7032" s="1" t="s">
        <v>40</v>
      </c>
      <c r="E7032" s="1">
        <v>16464715</v>
      </c>
      <c r="F7032" s="1" t="s">
        <v>24717</v>
      </c>
      <c r="G7032" s="1">
        <v>16464715</v>
      </c>
      <c r="H7032" s="1" t="s">
        <v>24717</v>
      </c>
      <c r="I7032" s="2">
        <v>45069</v>
      </c>
      <c r="J7032" s="15" t="str">
        <f>MID(Tabla1[[#This Row],[HORA]],1,5)</f>
        <v>12:25</v>
      </c>
      <c r="K7032" s="16">
        <f>IF(Tabla1[[#This Row],[FECHA]]=I7033,IF(J7033-J7032&gt;0,(J7033-J7032)*1440,0),0)</f>
        <v>0</v>
      </c>
      <c r="L7032" s="14">
        <f>2+L6773-Datos!$C$8</f>
        <v>7.0500000000000007</v>
      </c>
      <c r="M7032" s="13" t="s">
        <v>303</v>
      </c>
      <c r="N7032" s="1" t="s">
        <v>24718</v>
      </c>
      <c r="O7032" s="1">
        <v>40</v>
      </c>
      <c r="P7032" s="1" t="s">
        <v>27</v>
      </c>
      <c r="Q7032" s="4" t="s">
        <v>21</v>
      </c>
    </row>
    <row r="7033" spans="1:17" ht="22.5" x14ac:dyDescent="0.25">
      <c r="A7033" s="3">
        <v>7896</v>
      </c>
      <c r="B7033" s="1" t="s">
        <v>24716</v>
      </c>
      <c r="C7033" s="1" t="s">
        <v>15</v>
      </c>
      <c r="D7033" s="1" t="s">
        <v>40</v>
      </c>
      <c r="E7033" s="1">
        <v>16464715</v>
      </c>
      <c r="F7033" s="1" t="s">
        <v>24717</v>
      </c>
      <c r="G7033" s="1">
        <v>16464715</v>
      </c>
      <c r="H7033" s="1" t="s">
        <v>24717</v>
      </c>
      <c r="I7033" s="2">
        <v>45069</v>
      </c>
      <c r="J7033" s="15" t="str">
        <f>MID(Tabla1[[#This Row],[HORA]],1,5)</f>
        <v>12:25</v>
      </c>
      <c r="K7033" s="16">
        <f>IF(Tabla1[[#This Row],[FECHA]]=I7034,IF(J7034-J7033&gt;0,(J7034-J7033)*1440,0),0)</f>
        <v>0</v>
      </c>
      <c r="L7033" s="14">
        <f>2+L6774-Datos!$C$8</f>
        <v>8.34</v>
      </c>
      <c r="M7033" s="13" t="s">
        <v>303</v>
      </c>
      <c r="N7033" s="1" t="s">
        <v>12019</v>
      </c>
      <c r="O7033" s="1">
        <v>40</v>
      </c>
      <c r="P7033" s="1" t="s">
        <v>27</v>
      </c>
      <c r="Q7033" s="4" t="s">
        <v>21</v>
      </c>
    </row>
    <row r="7034" spans="1:17" ht="22.5" x14ac:dyDescent="0.25">
      <c r="A7034" s="3">
        <v>16010</v>
      </c>
      <c r="B7034" s="1" t="s">
        <v>48680</v>
      </c>
      <c r="C7034" s="1" t="s">
        <v>15</v>
      </c>
      <c r="D7034" s="1" t="s">
        <v>23</v>
      </c>
      <c r="E7034" s="1">
        <v>20479595276</v>
      </c>
      <c r="F7034" s="1" t="s">
        <v>48681</v>
      </c>
      <c r="G7034" s="1">
        <v>47469372</v>
      </c>
      <c r="H7034" s="1" t="s">
        <v>48682</v>
      </c>
      <c r="I7034" s="2">
        <v>45069</v>
      </c>
      <c r="J7034" s="15" t="str">
        <f>MID(Tabla1[[#This Row],[HORA]],1,5)</f>
        <v>12:25</v>
      </c>
      <c r="K7034" s="16">
        <f>IF(Tabla1[[#This Row],[FECHA]]=I7035,IF(J7035-J7034&gt;0,(J7035-J7034)*1440,0),0)</f>
        <v>1.9999999999999929</v>
      </c>
      <c r="L7034" s="14">
        <f>2+L6775-Datos!$C$8</f>
        <v>7.3500000000000005</v>
      </c>
      <c r="M7034" s="13" t="s">
        <v>303</v>
      </c>
      <c r="N7034" s="1" t="s">
        <v>48683</v>
      </c>
      <c r="O7034" s="1">
        <v>80</v>
      </c>
      <c r="P7034" s="1" t="s">
        <v>1511</v>
      </c>
      <c r="Q7034" s="4" t="s">
        <v>21</v>
      </c>
    </row>
    <row r="7035" spans="1:17" ht="22.5" x14ac:dyDescent="0.25">
      <c r="A7035" s="3">
        <v>7897</v>
      </c>
      <c r="B7035" s="1" t="s">
        <v>24719</v>
      </c>
      <c r="C7035" s="1" t="s">
        <v>15</v>
      </c>
      <c r="D7035" s="1" t="s">
        <v>40</v>
      </c>
      <c r="E7035" s="1">
        <v>40108163</v>
      </c>
      <c r="F7035" s="1" t="s">
        <v>11387</v>
      </c>
      <c r="G7035" s="1">
        <v>47416060</v>
      </c>
      <c r="H7035" s="1" t="s">
        <v>11388</v>
      </c>
      <c r="I7035" s="2">
        <v>45069</v>
      </c>
      <c r="J7035" s="15" t="str">
        <f>MID(Tabla1[[#This Row],[HORA]],1,5)</f>
        <v>12:27</v>
      </c>
      <c r="K7035" s="16">
        <f>IF(Tabla1[[#This Row],[FECHA]]=I7036,IF(J7036-J7035&gt;0,(J7036-J7035)*1440,0),0)</f>
        <v>0</v>
      </c>
      <c r="L7035" s="14">
        <f>2+L6776-Datos!$C$8</f>
        <v>10.36</v>
      </c>
      <c r="M7035" s="13" t="s">
        <v>1758</v>
      </c>
      <c r="N7035" s="1" t="s">
        <v>24720</v>
      </c>
      <c r="O7035" s="1">
        <v>10</v>
      </c>
      <c r="P7035" s="1" t="s">
        <v>27</v>
      </c>
      <c r="Q7035" s="4" t="s">
        <v>21</v>
      </c>
    </row>
    <row r="7036" spans="1:17" ht="22.5" x14ac:dyDescent="0.25">
      <c r="A7036" s="3">
        <v>16011</v>
      </c>
      <c r="B7036" s="1" t="s">
        <v>48684</v>
      </c>
      <c r="C7036" s="1" t="s">
        <v>15</v>
      </c>
      <c r="D7036" s="1" t="s">
        <v>71</v>
      </c>
      <c r="E7036" s="1">
        <v>20113940515</v>
      </c>
      <c r="F7036" s="1" t="s">
        <v>48685</v>
      </c>
      <c r="G7036" s="1">
        <v>70103518</v>
      </c>
      <c r="H7036" s="1" t="s">
        <v>48686</v>
      </c>
      <c r="I7036" s="2">
        <v>45069</v>
      </c>
      <c r="J7036" s="15" t="str">
        <f>MID(Tabla1[[#This Row],[HORA]],1,5)</f>
        <v>12:27</v>
      </c>
      <c r="K7036" s="16">
        <f>IF(Tabla1[[#This Row],[FECHA]]=I7037,IF(J7037-J7036&gt;0,(J7037-J7036)*1440,0),0)</f>
        <v>1.9999999999999929</v>
      </c>
      <c r="L7036" s="14">
        <f>2+L6777-Datos!$C$8</f>
        <v>12.420000000000002</v>
      </c>
      <c r="M7036" s="13" t="s">
        <v>1758</v>
      </c>
      <c r="N7036" s="1" t="s">
        <v>1531</v>
      </c>
      <c r="O7036" s="1">
        <v>10</v>
      </c>
      <c r="P7036" s="1" t="s">
        <v>1511</v>
      </c>
      <c r="Q7036" s="4" t="s">
        <v>21</v>
      </c>
    </row>
    <row r="7037" spans="1:17" ht="22.5" x14ac:dyDescent="0.25">
      <c r="A7037" s="3">
        <v>7898</v>
      </c>
      <c r="B7037" s="1" t="s">
        <v>24721</v>
      </c>
      <c r="C7037" s="1" t="s">
        <v>15</v>
      </c>
      <c r="D7037" s="1" t="s">
        <v>228</v>
      </c>
      <c r="E7037" s="1">
        <v>74527964</v>
      </c>
      <c r="F7037" s="1" t="s">
        <v>24722</v>
      </c>
      <c r="G7037" s="1">
        <v>47200406</v>
      </c>
      <c r="H7037" s="1" t="s">
        <v>24723</v>
      </c>
      <c r="I7037" s="2">
        <v>45069</v>
      </c>
      <c r="J7037" s="15" t="str">
        <f>MID(Tabla1[[#This Row],[HORA]],1,5)</f>
        <v>12:29</v>
      </c>
      <c r="K7037" s="16">
        <f>IF(Tabla1[[#This Row],[FECHA]]=I7038,IF(J7038-J7037&gt;0,(J7038-J7037)*1440,0),0)</f>
        <v>1.0000000000001563</v>
      </c>
      <c r="L7037" s="14">
        <f>2+L6778-Datos!$C$8</f>
        <v>8.2900000000000009</v>
      </c>
      <c r="M7037" s="13" t="s">
        <v>307</v>
      </c>
      <c r="N7037" s="1" t="s">
        <v>24724</v>
      </c>
      <c r="O7037" s="1">
        <v>10</v>
      </c>
      <c r="P7037" s="1" t="s">
        <v>27</v>
      </c>
      <c r="Q7037" s="4" t="s">
        <v>21</v>
      </c>
    </row>
    <row r="7038" spans="1:17" ht="22.5" x14ac:dyDescent="0.25">
      <c r="A7038" s="3">
        <v>7899</v>
      </c>
      <c r="B7038" s="1" t="s">
        <v>24725</v>
      </c>
      <c r="C7038" s="1" t="s">
        <v>15</v>
      </c>
      <c r="D7038" s="1" t="s">
        <v>40</v>
      </c>
      <c r="E7038" s="1">
        <v>1139288</v>
      </c>
      <c r="F7038" s="1" t="s">
        <v>24726</v>
      </c>
      <c r="G7038" s="1">
        <v>2235929</v>
      </c>
      <c r="H7038" s="1" t="s">
        <v>24727</v>
      </c>
      <c r="I7038" s="2">
        <v>45069</v>
      </c>
      <c r="J7038" s="15" t="str">
        <f>MID(Tabla1[[#This Row],[HORA]],1,5)</f>
        <v>12:30</v>
      </c>
      <c r="K7038" s="16">
        <f>IF(Tabla1[[#This Row],[FECHA]]=I7039,IF(J7039-J7038&gt;0,(J7039-J7038)*1440,0),0)</f>
        <v>0.99999999999999645</v>
      </c>
      <c r="L7038" s="14">
        <f>2+L6779-Datos!$C$8</f>
        <v>8.1000000000000014</v>
      </c>
      <c r="M7038" s="13" t="s">
        <v>3979</v>
      </c>
      <c r="N7038" s="1" t="s">
        <v>8473</v>
      </c>
      <c r="O7038" s="1">
        <v>10</v>
      </c>
      <c r="P7038" s="1" t="s">
        <v>27</v>
      </c>
      <c r="Q7038" s="4" t="s">
        <v>21</v>
      </c>
    </row>
    <row r="7039" spans="1:17" ht="22.5" x14ac:dyDescent="0.25">
      <c r="A7039" s="3">
        <v>215</v>
      </c>
      <c r="B7039" s="1" t="s">
        <v>524</v>
      </c>
      <c r="C7039" s="1" t="s">
        <v>15</v>
      </c>
      <c r="D7039" s="1" t="s">
        <v>172</v>
      </c>
      <c r="E7039" s="1">
        <v>12121212</v>
      </c>
      <c r="F7039" s="1" t="s">
        <v>24</v>
      </c>
      <c r="G7039" s="1">
        <v>2235930</v>
      </c>
      <c r="H7039" s="1" t="s">
        <v>525</v>
      </c>
      <c r="I7039" s="2">
        <v>45069</v>
      </c>
      <c r="J7039" s="15" t="str">
        <f>MID(Tabla1[[#This Row],[HORA]],1,5)</f>
        <v>12:31</v>
      </c>
      <c r="K7039" s="16">
        <f>IF(Tabla1[[#This Row],[FECHA]]=I7040,IF(J7040-J7039&gt;0,(J7040-J7039)*1440,0),0)</f>
        <v>0</v>
      </c>
      <c r="L7039" s="14">
        <f>2+L6780-Datos!$C$8</f>
        <v>10.190000000000001</v>
      </c>
      <c r="M7039" s="13" t="s">
        <v>526</v>
      </c>
      <c r="N7039" s="1" t="s">
        <v>63</v>
      </c>
      <c r="O7039" s="1">
        <v>0</v>
      </c>
      <c r="P7039" s="1" t="s">
        <v>27</v>
      </c>
      <c r="Q7039" s="4" t="s">
        <v>21</v>
      </c>
    </row>
    <row r="7040" spans="1:17" ht="22.5" x14ac:dyDescent="0.25">
      <c r="A7040" s="3">
        <v>216</v>
      </c>
      <c r="B7040" s="1" t="s">
        <v>524</v>
      </c>
      <c r="C7040" s="1" t="s">
        <v>15</v>
      </c>
      <c r="D7040" s="1" t="s">
        <v>172</v>
      </c>
      <c r="E7040" s="1">
        <v>12121212</v>
      </c>
      <c r="F7040" s="1" t="s">
        <v>28</v>
      </c>
      <c r="G7040" s="1">
        <v>2235930</v>
      </c>
      <c r="H7040" s="1" t="s">
        <v>525</v>
      </c>
      <c r="I7040" s="2">
        <v>45069</v>
      </c>
      <c r="J7040" s="15" t="str">
        <f>MID(Tabla1[[#This Row],[HORA]],1,5)</f>
        <v>12:31</v>
      </c>
      <c r="K7040" s="16">
        <f>IF(Tabla1[[#This Row],[FECHA]]=I7041,IF(J7041-J7040&gt;0,(J7041-J7040)*1440,0),0)</f>
        <v>3.9999999999999858</v>
      </c>
      <c r="L7040" s="14">
        <f>2+L6781-Datos!$C$8</f>
        <v>7.53</v>
      </c>
      <c r="M7040" s="13" t="s">
        <v>526</v>
      </c>
      <c r="N7040" s="1" t="s">
        <v>63</v>
      </c>
      <c r="O7040" s="1">
        <v>0</v>
      </c>
      <c r="P7040" s="1" t="s">
        <v>27</v>
      </c>
      <c r="Q7040" s="4" t="s">
        <v>21</v>
      </c>
    </row>
    <row r="7041" spans="1:17" ht="22.5" x14ac:dyDescent="0.25">
      <c r="A7041" s="3">
        <v>7900</v>
      </c>
      <c r="B7041" s="1" t="s">
        <v>24728</v>
      </c>
      <c r="C7041" s="1" t="s">
        <v>15</v>
      </c>
      <c r="D7041" s="1" t="s">
        <v>30</v>
      </c>
      <c r="E7041" s="1">
        <v>42833192</v>
      </c>
      <c r="F7041" s="1" t="s">
        <v>24729</v>
      </c>
      <c r="G7041" s="1">
        <v>42811867</v>
      </c>
      <c r="H7041" s="1" t="s">
        <v>24730</v>
      </c>
      <c r="I7041" s="2">
        <v>45069</v>
      </c>
      <c r="J7041" s="15" t="str">
        <f>MID(Tabla1[[#This Row],[HORA]],1,5)</f>
        <v>12:35</v>
      </c>
      <c r="K7041" s="16">
        <f>IF(Tabla1[[#This Row],[FECHA]]=I7042,IF(J7042-J7041&gt;0,(J7042-J7041)*1440,0),0)</f>
        <v>4.9999999999999822</v>
      </c>
      <c r="L7041" s="14">
        <f>2+L6782-Datos!$C$8</f>
        <v>9.2600000000000016</v>
      </c>
      <c r="M7041" s="13" t="s">
        <v>1580</v>
      </c>
      <c r="N7041" s="1" t="s">
        <v>24731</v>
      </c>
      <c r="O7041" s="1">
        <v>15</v>
      </c>
      <c r="P7041" s="1" t="s">
        <v>27</v>
      </c>
      <c r="Q7041" s="4" t="s">
        <v>21</v>
      </c>
    </row>
    <row r="7042" spans="1:17" ht="22.5" x14ac:dyDescent="0.25">
      <c r="A7042" s="3">
        <v>16012</v>
      </c>
      <c r="B7042" s="1" t="s">
        <v>48687</v>
      </c>
      <c r="C7042" s="1" t="s">
        <v>15</v>
      </c>
      <c r="D7042" s="1" t="s">
        <v>61</v>
      </c>
      <c r="E7042" s="1">
        <v>20530308155</v>
      </c>
      <c r="F7042" s="1" t="s">
        <v>48688</v>
      </c>
      <c r="G7042" s="1">
        <v>2235933</v>
      </c>
      <c r="H7042" s="1" t="s">
        <v>48689</v>
      </c>
      <c r="I7042" s="2">
        <v>45069</v>
      </c>
      <c r="J7042" s="15" t="str">
        <f>MID(Tabla1[[#This Row],[HORA]],1,5)</f>
        <v>12:40</v>
      </c>
      <c r="K7042" s="16">
        <f>IF(Tabla1[[#This Row],[FECHA]]=I7043,IF(J7043-J7042&gt;0,(J7043-J7042)*1440,0),0)</f>
        <v>0</v>
      </c>
      <c r="L7042" s="14">
        <f>2+L6783-Datos!$C$8</f>
        <v>11.120000000000001</v>
      </c>
      <c r="M7042" s="13" t="s">
        <v>58</v>
      </c>
      <c r="N7042" s="1" t="s">
        <v>48690</v>
      </c>
      <c r="O7042" s="1">
        <v>20</v>
      </c>
      <c r="P7042" s="1" t="s">
        <v>1511</v>
      </c>
      <c r="Q7042" s="4" t="s">
        <v>21</v>
      </c>
    </row>
    <row r="7043" spans="1:17" ht="22.5" x14ac:dyDescent="0.25">
      <c r="A7043" s="3">
        <v>17180</v>
      </c>
      <c r="B7043" s="1" t="s">
        <v>51841</v>
      </c>
      <c r="C7043" s="1" t="s">
        <v>15</v>
      </c>
      <c r="D7043" s="1" t="s">
        <v>40</v>
      </c>
      <c r="E7043" s="1">
        <v>10409058464</v>
      </c>
      <c r="F7043" s="1" t="s">
        <v>51842</v>
      </c>
      <c r="G7043" s="1">
        <v>2235934</v>
      </c>
      <c r="H7043" s="1" t="s">
        <v>51843</v>
      </c>
      <c r="I7043" s="2">
        <v>45069</v>
      </c>
      <c r="J7043" s="15" t="str">
        <f>MID(Tabla1[[#This Row],[HORA]],1,5)</f>
        <v>12:40</v>
      </c>
      <c r="K7043" s="16">
        <f>IF(Tabla1[[#This Row],[FECHA]]=I7044,IF(J7044-J7043&gt;0,(J7044-J7043)*1440,0),0)</f>
        <v>3.9999999999999858</v>
      </c>
      <c r="L7043" s="14">
        <f>2+L6784-Datos!$C$8</f>
        <v>8.42</v>
      </c>
      <c r="M7043" s="13" t="s">
        <v>58</v>
      </c>
      <c r="N7043" s="1" t="s">
        <v>583</v>
      </c>
      <c r="O7043" s="1">
        <v>10</v>
      </c>
      <c r="P7043" s="1" t="s">
        <v>27</v>
      </c>
      <c r="Q7043" s="4" t="s">
        <v>21</v>
      </c>
    </row>
    <row r="7044" spans="1:17" ht="22.5" x14ac:dyDescent="0.25">
      <c r="A7044" s="3">
        <v>2308</v>
      </c>
      <c r="B7044" s="1" t="s">
        <v>7071</v>
      </c>
      <c r="C7044" s="1" t="s">
        <v>15</v>
      </c>
      <c r="D7044" s="1" t="s">
        <v>33</v>
      </c>
      <c r="E7044" s="1">
        <v>16674804</v>
      </c>
      <c r="F7044" s="1" t="s">
        <v>7072</v>
      </c>
      <c r="G7044" s="1">
        <v>2235936</v>
      </c>
      <c r="H7044" s="1" t="s">
        <v>7073</v>
      </c>
      <c r="I7044" s="2">
        <v>45069</v>
      </c>
      <c r="J7044" s="15" t="str">
        <f>MID(Tabla1[[#This Row],[HORA]],1,5)</f>
        <v>12:44</v>
      </c>
      <c r="K7044" s="16">
        <f>IF(Tabla1[[#This Row],[FECHA]]=I7045,IF(J7045-J7044&gt;0,(J7045-J7044)*1440,0),0)</f>
        <v>6.9999999999999751</v>
      </c>
      <c r="L7044" s="14">
        <f>2+L6785-Datos!$C$8</f>
        <v>9.08</v>
      </c>
      <c r="M7044" s="13" t="s">
        <v>223</v>
      </c>
      <c r="N7044" s="1" t="s">
        <v>7074</v>
      </c>
      <c r="O7044" s="1">
        <v>15</v>
      </c>
      <c r="P7044" s="1" t="s">
        <v>1511</v>
      </c>
      <c r="Q7044" s="4" t="s">
        <v>21</v>
      </c>
    </row>
    <row r="7045" spans="1:17" ht="22.5" x14ac:dyDescent="0.25">
      <c r="A7045" s="3">
        <v>2309</v>
      </c>
      <c r="B7045" s="1" t="s">
        <v>7075</v>
      </c>
      <c r="C7045" s="1" t="s">
        <v>15</v>
      </c>
      <c r="D7045" s="1" t="s">
        <v>228</v>
      </c>
      <c r="E7045" s="1">
        <v>76456267</v>
      </c>
      <c r="F7045" s="1" t="s">
        <v>7076</v>
      </c>
      <c r="G7045" s="1">
        <v>40438294</v>
      </c>
      <c r="H7045" s="1" t="s">
        <v>7077</v>
      </c>
      <c r="I7045" s="2">
        <v>45069</v>
      </c>
      <c r="J7045" s="15" t="str">
        <f>MID(Tabla1[[#This Row],[HORA]],1,5)</f>
        <v>12:51</v>
      </c>
      <c r="K7045" s="16">
        <f>IF(Tabla1[[#This Row],[FECHA]]=I7046,IF(J7046-J7045&gt;0,(J7046-J7045)*1440,0),0)</f>
        <v>2.9999999999999893</v>
      </c>
      <c r="L7045" s="14">
        <f>2+L6786-Datos!$C$8</f>
        <v>9.02</v>
      </c>
      <c r="M7045" s="13" t="s">
        <v>1243</v>
      </c>
      <c r="N7045" s="1" t="s">
        <v>7078</v>
      </c>
      <c r="O7045" s="1">
        <v>15</v>
      </c>
      <c r="P7045" s="1" t="s">
        <v>1511</v>
      </c>
      <c r="Q7045" s="4" t="s">
        <v>21</v>
      </c>
    </row>
    <row r="7046" spans="1:17" ht="22.5" x14ac:dyDescent="0.25">
      <c r="A7046" s="3">
        <v>7901</v>
      </c>
      <c r="B7046" s="1" t="s">
        <v>24732</v>
      </c>
      <c r="C7046" s="1" t="s">
        <v>15</v>
      </c>
      <c r="D7046" s="1" t="s">
        <v>40</v>
      </c>
      <c r="E7046" s="1">
        <v>47538561</v>
      </c>
      <c r="F7046" s="1" t="s">
        <v>3104</v>
      </c>
      <c r="G7046" s="1">
        <v>47538561</v>
      </c>
      <c r="H7046" s="1" t="s">
        <v>3104</v>
      </c>
      <c r="I7046" s="2">
        <v>45069</v>
      </c>
      <c r="J7046" s="15" t="str">
        <f>MID(Tabla1[[#This Row],[HORA]],1,5)</f>
        <v>12:54</v>
      </c>
      <c r="K7046" s="16">
        <f>IF(Tabla1[[#This Row],[FECHA]]=I7047,IF(J7047-J7046&gt;0,(J7047-J7046)*1440,0),0)</f>
        <v>0.99999999999999645</v>
      </c>
      <c r="L7046" s="14">
        <f>2+L6787-Datos!$C$8</f>
        <v>7.120000000000001</v>
      </c>
      <c r="M7046" s="13" t="s">
        <v>1217</v>
      </c>
      <c r="N7046" s="1" t="s">
        <v>10526</v>
      </c>
      <c r="O7046" s="1">
        <v>15</v>
      </c>
      <c r="P7046" s="1" t="s">
        <v>27</v>
      </c>
      <c r="Q7046" s="4" t="s">
        <v>21</v>
      </c>
    </row>
    <row r="7047" spans="1:17" ht="22.5" x14ac:dyDescent="0.25">
      <c r="A7047" s="3">
        <v>2310</v>
      </c>
      <c r="B7047" s="1" t="s">
        <v>7079</v>
      </c>
      <c r="C7047" s="1" t="s">
        <v>15</v>
      </c>
      <c r="D7047" s="1" t="s">
        <v>71</v>
      </c>
      <c r="E7047" s="1">
        <v>72517400</v>
      </c>
      <c r="F7047" s="1" t="s">
        <v>4307</v>
      </c>
      <c r="G7047" s="1">
        <v>71135548</v>
      </c>
      <c r="H7047" s="1" t="s">
        <v>7080</v>
      </c>
      <c r="I7047" s="2">
        <v>45069</v>
      </c>
      <c r="J7047" s="15" t="str">
        <f>MID(Tabla1[[#This Row],[HORA]],1,5)</f>
        <v>12:55</v>
      </c>
      <c r="K7047" s="16">
        <f>IF(Tabla1[[#This Row],[FECHA]]=I7048,IF(J7048-J7047&gt;0,(J7048-J7047)*1440,0),0)</f>
        <v>1.9999999999999929</v>
      </c>
      <c r="L7047" s="14">
        <f>2+L6788-Datos!$C$8</f>
        <v>8.1300000000000008</v>
      </c>
      <c r="M7047" s="13" t="s">
        <v>1613</v>
      </c>
      <c r="N7047" s="1" t="s">
        <v>7081</v>
      </c>
      <c r="O7047" s="1">
        <v>40</v>
      </c>
      <c r="P7047" s="1" t="s">
        <v>1511</v>
      </c>
      <c r="Q7047" s="4" t="s">
        <v>21</v>
      </c>
    </row>
    <row r="7048" spans="1:17" ht="22.5" x14ac:dyDescent="0.25">
      <c r="A7048" s="3">
        <v>7902</v>
      </c>
      <c r="B7048" s="1" t="s">
        <v>24733</v>
      </c>
      <c r="C7048" s="1" t="s">
        <v>15</v>
      </c>
      <c r="D7048" s="1" t="s">
        <v>33</v>
      </c>
      <c r="E7048" s="1">
        <v>16586709</v>
      </c>
      <c r="F7048" s="1" t="s">
        <v>18933</v>
      </c>
      <c r="G7048" s="1">
        <v>2235938</v>
      </c>
      <c r="H7048" s="1" t="s">
        <v>24734</v>
      </c>
      <c r="I7048" s="2">
        <v>45069</v>
      </c>
      <c r="J7048" s="15" t="str">
        <f>MID(Tabla1[[#This Row],[HORA]],1,5)</f>
        <v>12:57</v>
      </c>
      <c r="K7048" s="16">
        <f>IF(Tabla1[[#This Row],[FECHA]]=I7049,IF(J7049-J7048&gt;0,(J7049-J7048)*1440,0),0)</f>
        <v>1.9999999999999929</v>
      </c>
      <c r="L7048" s="14">
        <f>2+L6789-Datos!$C$8</f>
        <v>9.5</v>
      </c>
      <c r="M7048" s="13" t="s">
        <v>2923</v>
      </c>
      <c r="N7048" s="1" t="s">
        <v>24735</v>
      </c>
      <c r="O7048" s="1">
        <v>10</v>
      </c>
      <c r="P7048" s="1" t="s">
        <v>27</v>
      </c>
      <c r="Q7048" s="4" t="s">
        <v>21</v>
      </c>
    </row>
    <row r="7049" spans="1:17" ht="22.5" x14ac:dyDescent="0.25">
      <c r="A7049" s="3">
        <v>2311</v>
      </c>
      <c r="B7049" s="1" t="s">
        <v>7082</v>
      </c>
      <c r="C7049" s="1" t="s">
        <v>15</v>
      </c>
      <c r="D7049" s="1" t="s">
        <v>71</v>
      </c>
      <c r="E7049" s="1">
        <v>43761277</v>
      </c>
      <c r="F7049" s="1" t="s">
        <v>7083</v>
      </c>
      <c r="G7049" s="1">
        <v>27838906</v>
      </c>
      <c r="H7049" s="1" t="s">
        <v>7084</v>
      </c>
      <c r="I7049" s="2">
        <v>45069</v>
      </c>
      <c r="J7049" s="15" t="str">
        <f>MID(Tabla1[[#This Row],[HORA]],1,5)</f>
        <v>12:59</v>
      </c>
      <c r="K7049" s="16">
        <f>IF(Tabla1[[#This Row],[FECHA]]=I7050,IF(J7050-J7049&gt;0,(J7050-J7049)*1440,0),0)</f>
        <v>0</v>
      </c>
      <c r="L7049" s="14">
        <f>2+L6790-Datos!$C$8</f>
        <v>9.25</v>
      </c>
      <c r="M7049" s="13" t="s">
        <v>446</v>
      </c>
      <c r="N7049" s="1" t="s">
        <v>6960</v>
      </c>
      <c r="O7049" s="1">
        <v>20</v>
      </c>
      <c r="P7049" s="1" t="s">
        <v>1511</v>
      </c>
      <c r="Q7049" s="4" t="s">
        <v>21</v>
      </c>
    </row>
    <row r="7050" spans="1:17" ht="22.5" x14ac:dyDescent="0.25">
      <c r="A7050" s="3">
        <v>7903</v>
      </c>
      <c r="B7050" s="1" t="s">
        <v>24736</v>
      </c>
      <c r="C7050" s="1" t="s">
        <v>15</v>
      </c>
      <c r="D7050" s="1" t="s">
        <v>77</v>
      </c>
      <c r="E7050" s="1">
        <v>16698367</v>
      </c>
      <c r="F7050" s="1" t="s">
        <v>24737</v>
      </c>
      <c r="G7050" s="1">
        <v>2235939</v>
      </c>
      <c r="H7050" s="1" t="s">
        <v>24738</v>
      </c>
      <c r="I7050" s="2">
        <v>45069</v>
      </c>
      <c r="J7050" s="15" t="str">
        <f>MID(Tabla1[[#This Row],[HORA]],1,5)</f>
        <v>12:59</v>
      </c>
      <c r="K7050" s="16">
        <f>IF(Tabla1[[#This Row],[FECHA]]=I7051,IF(J7051-J7050&gt;0,(J7051-J7050)*1440,0),0)</f>
        <v>2.9999999999999893</v>
      </c>
      <c r="L7050" s="14">
        <f>2+L6791-Datos!$C$8</f>
        <v>12.190000000000001</v>
      </c>
      <c r="M7050" s="13" t="s">
        <v>446</v>
      </c>
      <c r="N7050" s="1" t="s">
        <v>24739</v>
      </c>
      <c r="O7050" s="1">
        <v>15</v>
      </c>
      <c r="P7050" s="1" t="s">
        <v>27</v>
      </c>
      <c r="Q7050" s="4" t="s">
        <v>21</v>
      </c>
    </row>
    <row r="7051" spans="1:17" ht="22.5" x14ac:dyDescent="0.25">
      <c r="A7051" s="3">
        <v>2312</v>
      </c>
      <c r="B7051" s="1" t="s">
        <v>7085</v>
      </c>
      <c r="C7051" s="1" t="s">
        <v>15</v>
      </c>
      <c r="D7051" s="1" t="s">
        <v>40</v>
      </c>
      <c r="E7051" s="1">
        <v>16484013</v>
      </c>
      <c r="F7051" s="1" t="s">
        <v>7086</v>
      </c>
      <c r="G7051" s="1">
        <v>2235941</v>
      </c>
      <c r="H7051" s="1" t="s">
        <v>7087</v>
      </c>
      <c r="I7051" s="2">
        <v>45069</v>
      </c>
      <c r="J7051" s="15" t="str">
        <f>MID(Tabla1[[#This Row],[HORA]],1,5)</f>
        <v>13:02</v>
      </c>
      <c r="K7051" s="16">
        <f>IF(Tabla1[[#This Row],[FECHA]]=I7052,IF(J7052-J7051&gt;0,(J7052-J7051)*1440,0),0)</f>
        <v>0</v>
      </c>
      <c r="L7051" s="14">
        <f>2+L6792-Datos!$C$8</f>
        <v>9.34</v>
      </c>
      <c r="M7051" s="13" t="s">
        <v>55838</v>
      </c>
      <c r="N7051" s="1" t="s">
        <v>7088</v>
      </c>
      <c r="O7051" s="1">
        <v>20</v>
      </c>
      <c r="P7051" s="1" t="s">
        <v>1511</v>
      </c>
      <c r="Q7051" s="4" t="s">
        <v>21</v>
      </c>
    </row>
    <row r="7052" spans="1:17" ht="22.5" x14ac:dyDescent="0.25">
      <c r="A7052" s="3">
        <v>7904</v>
      </c>
      <c r="B7052" s="1" t="s">
        <v>24740</v>
      </c>
      <c r="C7052" s="1" t="s">
        <v>15</v>
      </c>
      <c r="D7052" s="1" t="s">
        <v>40</v>
      </c>
      <c r="E7052" s="1">
        <v>44800252</v>
      </c>
      <c r="F7052" s="1" t="s">
        <v>24741</v>
      </c>
      <c r="G7052" s="1">
        <v>2235940</v>
      </c>
      <c r="H7052" s="1" t="s">
        <v>24742</v>
      </c>
      <c r="I7052" s="2">
        <v>45069</v>
      </c>
      <c r="J7052" s="15" t="str">
        <f>MID(Tabla1[[#This Row],[HORA]],1,5)</f>
        <v>13:02</v>
      </c>
      <c r="K7052" s="16">
        <f>IF(Tabla1[[#This Row],[FECHA]]=I7053,IF(J7053-J7052&gt;0,(J7053-J7052)*1440,0),0)</f>
        <v>3.9999999999999858</v>
      </c>
      <c r="L7052" s="14">
        <f>2+L6793-Datos!$C$8</f>
        <v>10.120000000000001</v>
      </c>
      <c r="M7052" s="13" t="s">
        <v>55838</v>
      </c>
      <c r="N7052" s="1" t="s">
        <v>24743</v>
      </c>
      <c r="O7052" s="1">
        <v>25</v>
      </c>
      <c r="P7052" s="1" t="s">
        <v>27</v>
      </c>
      <c r="Q7052" s="4" t="s">
        <v>21</v>
      </c>
    </row>
    <row r="7053" spans="1:17" ht="22.5" x14ac:dyDescent="0.25">
      <c r="A7053" s="3">
        <v>7905</v>
      </c>
      <c r="B7053" s="1" t="s">
        <v>24744</v>
      </c>
      <c r="C7053" s="1" t="s">
        <v>15</v>
      </c>
      <c r="D7053" s="1" t="s">
        <v>33</v>
      </c>
      <c r="E7053" s="1">
        <v>16625197</v>
      </c>
      <c r="F7053" s="1" t="s">
        <v>24745</v>
      </c>
      <c r="G7053" s="1">
        <v>2235943</v>
      </c>
      <c r="H7053" s="1" t="s">
        <v>24746</v>
      </c>
      <c r="I7053" s="2">
        <v>45069</v>
      </c>
      <c r="J7053" s="15" t="str">
        <f>MID(Tabla1[[#This Row],[HORA]],1,5)</f>
        <v>13:06</v>
      </c>
      <c r="K7053" s="16">
        <f>IF(Tabla1[[#This Row],[FECHA]]=I7054,IF(J7054-J7053&gt;0,(J7054-J7053)*1440,0),0)</f>
        <v>1.9999999999999929</v>
      </c>
      <c r="L7053" s="14">
        <f>2+L6794-Datos!$C$8</f>
        <v>12.49</v>
      </c>
      <c r="M7053" s="13" t="s">
        <v>55927</v>
      </c>
      <c r="N7053" s="1" t="s">
        <v>24747</v>
      </c>
      <c r="O7053" s="1">
        <v>25</v>
      </c>
      <c r="P7053" s="1" t="s">
        <v>27</v>
      </c>
      <c r="Q7053" s="4" t="s">
        <v>21</v>
      </c>
    </row>
    <row r="7054" spans="1:17" ht="22.5" x14ac:dyDescent="0.25">
      <c r="A7054" s="3">
        <v>7906</v>
      </c>
      <c r="B7054" s="1" t="s">
        <v>24748</v>
      </c>
      <c r="C7054" s="1" t="s">
        <v>15</v>
      </c>
      <c r="D7054" s="1" t="s">
        <v>33</v>
      </c>
      <c r="E7054" s="1">
        <v>75163116</v>
      </c>
      <c r="F7054" s="1" t="s">
        <v>24749</v>
      </c>
      <c r="G7054" s="1">
        <v>2235944</v>
      </c>
      <c r="H7054" s="1" t="s">
        <v>24750</v>
      </c>
      <c r="I7054" s="2">
        <v>45069</v>
      </c>
      <c r="J7054" s="15" t="str">
        <f>MID(Tabla1[[#This Row],[HORA]],1,5)</f>
        <v>13:08</v>
      </c>
      <c r="K7054" s="16">
        <f>IF(Tabla1[[#This Row],[FECHA]]=I7055,IF(J7055-J7054&gt;0,(J7055-J7054)*1440,0),0)</f>
        <v>3.0000000000001492</v>
      </c>
      <c r="L7054" s="14">
        <f>2+L6795-Datos!$C$8</f>
        <v>11.18</v>
      </c>
      <c r="M7054" s="13" t="s">
        <v>55929</v>
      </c>
      <c r="N7054" s="1" t="s">
        <v>24751</v>
      </c>
      <c r="O7054" s="1">
        <v>15</v>
      </c>
      <c r="P7054" s="1" t="s">
        <v>27</v>
      </c>
      <c r="Q7054" s="4" t="s">
        <v>21</v>
      </c>
    </row>
    <row r="7055" spans="1:17" ht="22.5" x14ac:dyDescent="0.25">
      <c r="A7055" s="3">
        <v>2313</v>
      </c>
      <c r="B7055" s="1" t="s">
        <v>7089</v>
      </c>
      <c r="C7055" s="1" t="s">
        <v>15</v>
      </c>
      <c r="D7055" s="1" t="s">
        <v>40</v>
      </c>
      <c r="E7055" s="1">
        <v>40015830</v>
      </c>
      <c r="F7055" s="1" t="s">
        <v>7090</v>
      </c>
      <c r="G7055" s="1">
        <v>2235946</v>
      </c>
      <c r="H7055" s="1" t="s">
        <v>7091</v>
      </c>
      <c r="I7055" s="2">
        <v>45069</v>
      </c>
      <c r="J7055" s="15" t="str">
        <f>MID(Tabla1[[#This Row],[HORA]],1,5)</f>
        <v>13:11</v>
      </c>
      <c r="K7055" s="16">
        <f>IF(Tabla1[[#This Row],[FECHA]]=I7056,IF(J7056-J7055&gt;0,(J7056-J7055)*1440,0),0)</f>
        <v>5.9999999999999787</v>
      </c>
      <c r="L7055" s="14">
        <f>2+L6796-Datos!$C$8</f>
        <v>9.7800000000000011</v>
      </c>
      <c r="M7055" s="13" t="s">
        <v>55841</v>
      </c>
      <c r="N7055" s="1" t="s">
        <v>7092</v>
      </c>
      <c r="O7055" s="1">
        <v>15</v>
      </c>
      <c r="P7055" s="1" t="s">
        <v>1511</v>
      </c>
      <c r="Q7055" s="4" t="s">
        <v>21</v>
      </c>
    </row>
    <row r="7056" spans="1:17" ht="22.5" x14ac:dyDescent="0.25">
      <c r="A7056" s="3">
        <v>7907</v>
      </c>
      <c r="B7056" s="1" t="s">
        <v>24752</v>
      </c>
      <c r="C7056" s="1" t="s">
        <v>15</v>
      </c>
      <c r="D7056" s="1" t="s">
        <v>71</v>
      </c>
      <c r="E7056" s="1">
        <v>16462274</v>
      </c>
      <c r="F7056" s="1" t="s">
        <v>24753</v>
      </c>
      <c r="G7056" s="1">
        <v>1555446</v>
      </c>
      <c r="H7056" s="1" t="s">
        <v>24754</v>
      </c>
      <c r="I7056" s="2">
        <v>45069</v>
      </c>
      <c r="J7056" s="15" t="str">
        <f>MID(Tabla1[[#This Row],[HORA]],1,5)</f>
        <v>13:17</v>
      </c>
      <c r="K7056" s="16">
        <f>IF(Tabla1[[#This Row],[FECHA]]=I7057,IF(J7057-J7056&gt;0,(J7057-J7056)*1440,0),0)</f>
        <v>0.99999999999999645</v>
      </c>
      <c r="L7056" s="14">
        <f>2+L6797-Datos!$C$8</f>
        <v>7.5200000000000005</v>
      </c>
      <c r="M7056" s="13" t="s">
        <v>55935</v>
      </c>
      <c r="N7056" s="1" t="s">
        <v>24755</v>
      </c>
      <c r="O7056" s="1">
        <v>15</v>
      </c>
      <c r="P7056" s="1" t="s">
        <v>27</v>
      </c>
      <c r="Q7056" s="4" t="s">
        <v>21</v>
      </c>
    </row>
    <row r="7057" spans="1:17" ht="22.5" x14ac:dyDescent="0.25">
      <c r="A7057" s="3">
        <v>7908</v>
      </c>
      <c r="B7057" s="1" t="s">
        <v>24756</v>
      </c>
      <c r="C7057" s="1" t="s">
        <v>15</v>
      </c>
      <c r="D7057" s="1" t="s">
        <v>82</v>
      </c>
      <c r="E7057" s="1">
        <v>41099753</v>
      </c>
      <c r="F7057" s="1" t="s">
        <v>24757</v>
      </c>
      <c r="G7057" s="1">
        <v>41099753</v>
      </c>
      <c r="H7057" s="1" t="s">
        <v>24757</v>
      </c>
      <c r="I7057" s="2">
        <v>45069</v>
      </c>
      <c r="J7057" s="15" t="str">
        <f>MID(Tabla1[[#This Row],[HORA]],1,5)</f>
        <v>13:18</v>
      </c>
      <c r="K7057" s="16">
        <f>IF(Tabla1[[#This Row],[FECHA]]=I7058,IF(J7058-J7057&gt;0,(J7058-J7057)*1440,0),0)</f>
        <v>1.9999999999999929</v>
      </c>
      <c r="L7057" s="14">
        <f>2+L6798-Datos!$C$8</f>
        <v>10.039999999999999</v>
      </c>
      <c r="M7057" s="13" t="s">
        <v>55936</v>
      </c>
      <c r="N7057" s="1" t="s">
        <v>24758</v>
      </c>
      <c r="O7057" s="1">
        <v>30</v>
      </c>
      <c r="P7057" s="1" t="s">
        <v>27</v>
      </c>
      <c r="Q7057" s="4" t="s">
        <v>21</v>
      </c>
    </row>
    <row r="7058" spans="1:17" ht="22.5" x14ac:dyDescent="0.25">
      <c r="A7058" s="3">
        <v>7909</v>
      </c>
      <c r="B7058" s="1" t="s">
        <v>24759</v>
      </c>
      <c r="C7058" s="1" t="s">
        <v>15</v>
      </c>
      <c r="D7058" s="1" t="s">
        <v>40</v>
      </c>
      <c r="E7058" s="1">
        <v>43470711</v>
      </c>
      <c r="F7058" s="1" t="s">
        <v>24760</v>
      </c>
      <c r="G7058" s="1">
        <v>47288526</v>
      </c>
      <c r="H7058" s="1" t="s">
        <v>24761</v>
      </c>
      <c r="I7058" s="2">
        <v>45069</v>
      </c>
      <c r="J7058" s="15" t="str">
        <f>MID(Tabla1[[#This Row],[HORA]],1,5)</f>
        <v>13:20</v>
      </c>
      <c r="K7058" s="16">
        <f>IF(Tabla1[[#This Row],[FECHA]]=I7059,IF(J7059-J7058&gt;0,(J7059-J7058)*1440,0),0)</f>
        <v>1.9999999999999929</v>
      </c>
      <c r="L7058" s="14">
        <f>2+L6799-Datos!$C$8</f>
        <v>9.07</v>
      </c>
      <c r="M7058" s="13" t="s">
        <v>55938</v>
      </c>
      <c r="N7058" s="1" t="s">
        <v>24762</v>
      </c>
      <c r="O7058" s="1">
        <v>20</v>
      </c>
      <c r="P7058" s="1" t="s">
        <v>27</v>
      </c>
      <c r="Q7058" s="4" t="s">
        <v>21</v>
      </c>
    </row>
    <row r="7059" spans="1:17" ht="22.5" x14ac:dyDescent="0.25">
      <c r="A7059" s="3">
        <v>17181</v>
      </c>
      <c r="B7059" s="1" t="s">
        <v>51844</v>
      </c>
      <c r="C7059" s="1" t="s">
        <v>15</v>
      </c>
      <c r="D7059" s="1" t="s">
        <v>33</v>
      </c>
      <c r="E7059" s="1">
        <v>20601222788</v>
      </c>
      <c r="F7059" s="1" t="s">
        <v>48224</v>
      </c>
      <c r="G7059" s="1">
        <v>46736426</v>
      </c>
      <c r="H7059" s="1" t="s">
        <v>51845</v>
      </c>
      <c r="I7059" s="2">
        <v>45069</v>
      </c>
      <c r="J7059" s="15" t="str">
        <f>MID(Tabla1[[#This Row],[HORA]],1,5)</f>
        <v>13:22</v>
      </c>
      <c r="K7059" s="16">
        <f>IF(Tabla1[[#This Row],[FECHA]]=I7060,IF(J7060-J7059&gt;0,(J7060-J7059)*1440,0),0)</f>
        <v>3.9999999999999858</v>
      </c>
      <c r="L7059" s="14">
        <f>2+L6800-Datos!$C$8</f>
        <v>8.18</v>
      </c>
      <c r="M7059" s="13" t="s">
        <v>55843</v>
      </c>
      <c r="N7059" s="1" t="s">
        <v>583</v>
      </c>
      <c r="O7059" s="1">
        <v>10</v>
      </c>
      <c r="P7059" s="1" t="s">
        <v>27</v>
      </c>
      <c r="Q7059" s="4" t="s">
        <v>21</v>
      </c>
    </row>
    <row r="7060" spans="1:17" ht="22.5" x14ac:dyDescent="0.25">
      <c r="A7060" s="3">
        <v>7910</v>
      </c>
      <c r="B7060" s="1" t="s">
        <v>24763</v>
      </c>
      <c r="C7060" s="1" t="s">
        <v>15</v>
      </c>
      <c r="D7060" s="1" t="s">
        <v>33</v>
      </c>
      <c r="E7060" s="1">
        <v>33766188</v>
      </c>
      <c r="F7060" s="1" t="s">
        <v>24764</v>
      </c>
      <c r="G7060" s="1">
        <v>2235948</v>
      </c>
      <c r="H7060" s="1" t="s">
        <v>24765</v>
      </c>
      <c r="I7060" s="2">
        <v>45069</v>
      </c>
      <c r="J7060" s="15" t="str">
        <f>MID(Tabla1[[#This Row],[HORA]],1,5)</f>
        <v>13:26</v>
      </c>
      <c r="K7060" s="16">
        <f>IF(Tabla1[[#This Row],[FECHA]]=I7061,IF(J7061-J7060&gt;0,(J7061-J7060)*1440,0),0)</f>
        <v>6.9999999999999751</v>
      </c>
      <c r="L7060" s="14">
        <f>2+L6801-Datos!$C$8</f>
        <v>8.2200000000000006</v>
      </c>
      <c r="M7060" s="13" t="s">
        <v>55845</v>
      </c>
      <c r="N7060" s="1" t="s">
        <v>24766</v>
      </c>
      <c r="O7060" s="1">
        <v>20</v>
      </c>
      <c r="P7060" s="1" t="s">
        <v>27</v>
      </c>
      <c r="Q7060" s="4" t="s">
        <v>21</v>
      </c>
    </row>
    <row r="7061" spans="1:17" ht="22.5" x14ac:dyDescent="0.25">
      <c r="A7061" s="3">
        <v>2314</v>
      </c>
      <c r="B7061" s="1" t="s">
        <v>7093</v>
      </c>
      <c r="C7061" s="1" t="s">
        <v>15</v>
      </c>
      <c r="D7061" s="1" t="s">
        <v>40</v>
      </c>
      <c r="E7061" s="1">
        <v>44495583</v>
      </c>
      <c r="F7061" s="1" t="s">
        <v>5403</v>
      </c>
      <c r="G7061" s="1">
        <v>6771700</v>
      </c>
      <c r="H7061" s="1" t="s">
        <v>5404</v>
      </c>
      <c r="I7061" s="2">
        <v>45069</v>
      </c>
      <c r="J7061" s="15" t="str">
        <f>MID(Tabla1[[#This Row],[HORA]],1,5)</f>
        <v>13:33</v>
      </c>
      <c r="K7061" s="16">
        <f>IF(Tabla1[[#This Row],[FECHA]]=I7062,IF(J7062-J7061&gt;0,(J7062-J7061)*1440,0),0)</f>
        <v>2.9999999999999893</v>
      </c>
      <c r="L7061" s="14">
        <f>2+L6802-Datos!$C$8</f>
        <v>13.1</v>
      </c>
      <c r="M7061" s="13" t="s">
        <v>55847</v>
      </c>
      <c r="N7061" s="1" t="s">
        <v>7094</v>
      </c>
      <c r="O7061" s="1">
        <v>15</v>
      </c>
      <c r="P7061" s="1" t="s">
        <v>1511</v>
      </c>
      <c r="Q7061" s="4" t="s">
        <v>21</v>
      </c>
    </row>
    <row r="7062" spans="1:17" ht="22.5" x14ac:dyDescent="0.25">
      <c r="A7062" s="3">
        <v>2315</v>
      </c>
      <c r="B7062" s="1" t="s">
        <v>7095</v>
      </c>
      <c r="C7062" s="1" t="s">
        <v>15</v>
      </c>
      <c r="D7062" s="1" t="s">
        <v>1847</v>
      </c>
      <c r="E7062" s="1">
        <v>75741413</v>
      </c>
      <c r="F7062" s="1" t="s">
        <v>7096</v>
      </c>
      <c r="G7062" s="1">
        <v>74054057</v>
      </c>
      <c r="H7062" s="1" t="s">
        <v>7097</v>
      </c>
      <c r="I7062" s="2">
        <v>45069</v>
      </c>
      <c r="J7062" s="15" t="str">
        <f>MID(Tabla1[[#This Row],[HORA]],1,5)</f>
        <v>13:36</v>
      </c>
      <c r="K7062" s="16">
        <f>IF(Tabla1[[#This Row],[FECHA]]=I7063,IF(J7063-J7062&gt;0,(J7063-J7062)*1440,0),0)</f>
        <v>0</v>
      </c>
      <c r="L7062" s="14">
        <f>2+L6803-Datos!$C$8</f>
        <v>7.08</v>
      </c>
      <c r="M7062" s="13" t="s">
        <v>55949</v>
      </c>
      <c r="N7062" s="1" t="s">
        <v>7098</v>
      </c>
      <c r="O7062" s="1">
        <v>40</v>
      </c>
      <c r="P7062" s="1" t="s">
        <v>1511</v>
      </c>
      <c r="Q7062" s="4" t="s">
        <v>21</v>
      </c>
    </row>
    <row r="7063" spans="1:17" ht="22.5" x14ac:dyDescent="0.25">
      <c r="A7063" s="3">
        <v>7911</v>
      </c>
      <c r="B7063" s="1" t="s">
        <v>24767</v>
      </c>
      <c r="C7063" s="1" t="s">
        <v>15</v>
      </c>
      <c r="D7063" s="1" t="s">
        <v>40</v>
      </c>
      <c r="E7063" s="1">
        <v>46754986</v>
      </c>
      <c r="F7063" s="1" t="s">
        <v>24768</v>
      </c>
      <c r="G7063" s="1">
        <v>41617244</v>
      </c>
      <c r="H7063" s="1" t="s">
        <v>24769</v>
      </c>
      <c r="I7063" s="2">
        <v>45069</v>
      </c>
      <c r="J7063" s="15" t="str">
        <f>MID(Tabla1[[#This Row],[HORA]],1,5)</f>
        <v>13:36</v>
      </c>
      <c r="K7063" s="16">
        <f>IF(Tabla1[[#This Row],[FECHA]]=I7064,IF(J7064-J7063&gt;0,(J7064-J7063)*1440,0),0)</f>
        <v>2.9999999999999893</v>
      </c>
      <c r="L7063" s="14">
        <f>2+L6804-Datos!$C$8</f>
        <v>8.3800000000000008</v>
      </c>
      <c r="M7063" s="13" t="s">
        <v>55949</v>
      </c>
      <c r="N7063" s="1" t="s">
        <v>24770</v>
      </c>
      <c r="O7063" s="1">
        <v>20</v>
      </c>
      <c r="P7063" s="1" t="s">
        <v>27</v>
      </c>
      <c r="Q7063" s="4" t="s">
        <v>21</v>
      </c>
    </row>
    <row r="7064" spans="1:17" ht="22.5" x14ac:dyDescent="0.25">
      <c r="A7064" s="3">
        <v>7912</v>
      </c>
      <c r="B7064" s="1" t="s">
        <v>24771</v>
      </c>
      <c r="C7064" s="1" t="s">
        <v>15</v>
      </c>
      <c r="D7064" s="1" t="s">
        <v>33</v>
      </c>
      <c r="E7064" s="1">
        <v>17538911</v>
      </c>
      <c r="F7064" s="1" t="s">
        <v>24772</v>
      </c>
      <c r="G7064" s="1">
        <v>3685555</v>
      </c>
      <c r="H7064" s="1" t="s">
        <v>24773</v>
      </c>
      <c r="I7064" s="2">
        <v>45069</v>
      </c>
      <c r="J7064" s="15" t="str">
        <f>MID(Tabla1[[#This Row],[HORA]],1,5)</f>
        <v>13:39</v>
      </c>
      <c r="K7064" s="16">
        <f>IF(Tabla1[[#This Row],[FECHA]]=I7065,IF(J7065-J7064&gt;0,(J7065-J7064)*1440,0),0)</f>
        <v>1.9999999999999929</v>
      </c>
      <c r="L7064" s="14">
        <f>2+L6805-Datos!$C$8</f>
        <v>7.28</v>
      </c>
      <c r="M7064" s="13" t="s">
        <v>55951</v>
      </c>
      <c r="N7064" s="1" t="s">
        <v>24774</v>
      </c>
      <c r="O7064" s="1">
        <v>15</v>
      </c>
      <c r="P7064" s="1" t="s">
        <v>27</v>
      </c>
      <c r="Q7064" s="4" t="s">
        <v>21</v>
      </c>
    </row>
    <row r="7065" spans="1:17" ht="22.5" x14ac:dyDescent="0.25">
      <c r="A7065" s="3">
        <v>17182</v>
      </c>
      <c r="B7065" s="1" t="s">
        <v>51846</v>
      </c>
      <c r="C7065" s="1" t="s">
        <v>15</v>
      </c>
      <c r="D7065" s="1" t="s">
        <v>40</v>
      </c>
      <c r="E7065" s="1">
        <v>20355267734</v>
      </c>
      <c r="F7065" s="1" t="s">
        <v>48505</v>
      </c>
      <c r="G7065" s="1">
        <v>2235949</v>
      </c>
      <c r="H7065" s="1" t="s">
        <v>40062</v>
      </c>
      <c r="I7065" s="2">
        <v>45069</v>
      </c>
      <c r="J7065" s="15" t="str">
        <f>MID(Tabla1[[#This Row],[HORA]],1,5)</f>
        <v>13:41</v>
      </c>
      <c r="K7065" s="16">
        <f>IF(Tabla1[[#This Row],[FECHA]]=I7066,IF(J7066-J7065&gt;0,(J7066-J7065)*1440,0),0)</f>
        <v>5.0000000000001421</v>
      </c>
      <c r="L7065" s="14">
        <f>2+L6806-Datos!$C$8</f>
        <v>8.48</v>
      </c>
      <c r="M7065" s="13" t="s">
        <v>55952</v>
      </c>
      <c r="N7065" s="1" t="s">
        <v>51847</v>
      </c>
      <c r="O7065" s="1">
        <v>50</v>
      </c>
      <c r="P7065" s="1" t="s">
        <v>27</v>
      </c>
      <c r="Q7065" s="4" t="s">
        <v>21</v>
      </c>
    </row>
    <row r="7066" spans="1:17" ht="22.5" x14ac:dyDescent="0.25">
      <c r="A7066" s="3">
        <v>17183</v>
      </c>
      <c r="B7066" s="1" t="s">
        <v>51848</v>
      </c>
      <c r="C7066" s="1" t="s">
        <v>15</v>
      </c>
      <c r="D7066" s="1" t="s">
        <v>40</v>
      </c>
      <c r="E7066" s="1">
        <v>10726775040</v>
      </c>
      <c r="F7066" s="1" t="s">
        <v>50776</v>
      </c>
      <c r="G7066" s="1">
        <v>2235952</v>
      </c>
      <c r="H7066" s="1" t="s">
        <v>51849</v>
      </c>
      <c r="I7066" s="2">
        <v>45069</v>
      </c>
      <c r="J7066" s="15" t="str">
        <f>MID(Tabla1[[#This Row],[HORA]],1,5)</f>
        <v>13:46</v>
      </c>
      <c r="K7066" s="16">
        <f>IF(Tabla1[[#This Row],[FECHA]]=I7067,IF(J7067-J7066&gt;0,(J7067-J7066)*1440,0),0)</f>
        <v>12.999999999999794</v>
      </c>
      <c r="L7066" s="14">
        <f>2+L6807-Datos!$C$8</f>
        <v>9.98</v>
      </c>
      <c r="M7066" s="13" t="s">
        <v>55957</v>
      </c>
      <c r="N7066" s="1" t="s">
        <v>51850</v>
      </c>
      <c r="O7066" s="1">
        <v>60</v>
      </c>
      <c r="P7066" s="1" t="s">
        <v>27</v>
      </c>
      <c r="Q7066" s="4" t="s">
        <v>21</v>
      </c>
    </row>
    <row r="7067" spans="1:17" ht="22.5" x14ac:dyDescent="0.25">
      <c r="A7067" s="3">
        <v>7913</v>
      </c>
      <c r="B7067" s="1" t="s">
        <v>24775</v>
      </c>
      <c r="C7067" s="1" t="s">
        <v>15</v>
      </c>
      <c r="D7067" s="1" t="s">
        <v>40</v>
      </c>
      <c r="E7067" s="1">
        <v>74243146</v>
      </c>
      <c r="F7067" s="1" t="s">
        <v>24776</v>
      </c>
      <c r="G7067" s="1">
        <v>2235956</v>
      </c>
      <c r="H7067" s="1" t="s">
        <v>24777</v>
      </c>
      <c r="I7067" s="2">
        <v>45069</v>
      </c>
      <c r="J7067" s="15" t="str">
        <f>MID(Tabla1[[#This Row],[HORA]],1,5)</f>
        <v>13:59</v>
      </c>
      <c r="K7067" s="16">
        <f>IF(Tabla1[[#This Row],[FECHA]]=I7068,IF(J7068-J7067&gt;0,(J7068-J7067)*1440,0),0)</f>
        <v>4.0000000000001457</v>
      </c>
      <c r="L7067" s="14">
        <f>2+L6808-Datos!$C$8</f>
        <v>7.33</v>
      </c>
      <c r="M7067" s="13" t="s">
        <v>55970</v>
      </c>
      <c r="N7067" s="1" t="s">
        <v>59</v>
      </c>
      <c r="O7067" s="1">
        <v>10</v>
      </c>
      <c r="P7067" s="1" t="s">
        <v>20</v>
      </c>
      <c r="Q7067" s="4" t="s">
        <v>21</v>
      </c>
    </row>
    <row r="7068" spans="1:17" ht="22.5" x14ac:dyDescent="0.25">
      <c r="A7068" s="3">
        <v>7914</v>
      </c>
      <c r="B7068" s="1" t="s">
        <v>24778</v>
      </c>
      <c r="C7068" s="1" t="s">
        <v>15</v>
      </c>
      <c r="D7068" s="1" t="s">
        <v>71</v>
      </c>
      <c r="E7068" s="1">
        <v>48730472</v>
      </c>
      <c r="F7068" s="1" t="s">
        <v>24779</v>
      </c>
      <c r="G7068" s="1">
        <v>2235957</v>
      </c>
      <c r="H7068" s="1" t="s">
        <v>24780</v>
      </c>
      <c r="I7068" s="2">
        <v>45069</v>
      </c>
      <c r="J7068" s="15" t="str">
        <f>MID(Tabla1[[#This Row],[HORA]],1,5)</f>
        <v>14:03</v>
      </c>
      <c r="K7068" s="16">
        <f>IF(Tabla1[[#This Row],[FECHA]]=I7069,IF(J7069-J7068&gt;0,(J7069-J7068)*1440,0),0)</f>
        <v>0</v>
      </c>
      <c r="L7068" s="14">
        <f>2+L6809-Datos!$C$8</f>
        <v>9.48</v>
      </c>
      <c r="M7068" s="13" t="s">
        <v>55974</v>
      </c>
      <c r="N7068" s="1" t="s">
        <v>24781</v>
      </c>
      <c r="O7068" s="1">
        <v>20</v>
      </c>
      <c r="P7068" s="1" t="s">
        <v>20</v>
      </c>
      <c r="Q7068" s="4" t="s">
        <v>21</v>
      </c>
    </row>
    <row r="7069" spans="1:17" ht="22.5" x14ac:dyDescent="0.25">
      <c r="A7069" s="3">
        <v>7915</v>
      </c>
      <c r="B7069" s="1" t="s">
        <v>24778</v>
      </c>
      <c r="C7069" s="1" t="s">
        <v>15</v>
      </c>
      <c r="D7069" s="1" t="s">
        <v>71</v>
      </c>
      <c r="E7069" s="1">
        <v>48730472</v>
      </c>
      <c r="F7069" s="1" t="s">
        <v>24782</v>
      </c>
      <c r="G7069" s="1">
        <v>2235957</v>
      </c>
      <c r="H7069" s="1" t="s">
        <v>24780</v>
      </c>
      <c r="I7069" s="2">
        <v>45069</v>
      </c>
      <c r="J7069" s="15" t="str">
        <f>MID(Tabla1[[#This Row],[HORA]],1,5)</f>
        <v>14:03</v>
      </c>
      <c r="K7069" s="16">
        <f>IF(Tabla1[[#This Row],[FECHA]]=I7070,IF(J7070-J7069&gt;0,(J7070-J7069)*1440,0),0)</f>
        <v>1.9999999999999929</v>
      </c>
      <c r="L7069" s="14">
        <f>2+L6810-Datos!$C$8</f>
        <v>11.18</v>
      </c>
      <c r="M7069" s="13" t="s">
        <v>55974</v>
      </c>
      <c r="N7069" s="1" t="s">
        <v>24781</v>
      </c>
      <c r="O7069" s="1">
        <v>20</v>
      </c>
      <c r="P7069" s="1" t="s">
        <v>20</v>
      </c>
      <c r="Q7069" s="4" t="s">
        <v>21</v>
      </c>
    </row>
    <row r="7070" spans="1:17" ht="22.5" x14ac:dyDescent="0.25">
      <c r="A7070" s="3">
        <v>7916</v>
      </c>
      <c r="B7070" s="1" t="s">
        <v>24783</v>
      </c>
      <c r="C7070" s="1" t="s">
        <v>15</v>
      </c>
      <c r="D7070" s="1" t="s">
        <v>33</v>
      </c>
      <c r="E7070" s="1">
        <v>47748466</v>
      </c>
      <c r="F7070" s="1" t="s">
        <v>24784</v>
      </c>
      <c r="G7070" s="1">
        <v>2235958</v>
      </c>
      <c r="H7070" s="1" t="s">
        <v>24785</v>
      </c>
      <c r="I7070" s="2">
        <v>45069</v>
      </c>
      <c r="J7070" s="15" t="str">
        <f>MID(Tabla1[[#This Row],[HORA]],1,5)</f>
        <v>14:05</v>
      </c>
      <c r="K7070" s="16">
        <f>IF(Tabla1[[#This Row],[FECHA]]=I7071,IF(J7071-J7070&gt;0,(J7071-J7070)*1440,0),0)</f>
        <v>6.9999999999999751</v>
      </c>
      <c r="L7070" s="14">
        <f>2+L6811-Datos!$C$8</f>
        <v>8.34</v>
      </c>
      <c r="M7070" s="13" t="s">
        <v>55976</v>
      </c>
      <c r="N7070" s="1" t="s">
        <v>9352</v>
      </c>
      <c r="O7070" s="1">
        <v>13</v>
      </c>
      <c r="P7070" s="1" t="s">
        <v>20</v>
      </c>
      <c r="Q7070" s="4" t="s">
        <v>21</v>
      </c>
    </row>
    <row r="7071" spans="1:17" ht="22.5" x14ac:dyDescent="0.25">
      <c r="A7071" s="3">
        <v>7917</v>
      </c>
      <c r="B7071" s="1" t="s">
        <v>24786</v>
      </c>
      <c r="C7071" s="1" t="s">
        <v>15</v>
      </c>
      <c r="D7071" s="1" t="s">
        <v>40</v>
      </c>
      <c r="E7071" s="1">
        <v>16538382</v>
      </c>
      <c r="F7071" s="1" t="s">
        <v>24787</v>
      </c>
      <c r="G7071" s="1">
        <v>2235960</v>
      </c>
      <c r="H7071" s="1" t="s">
        <v>24788</v>
      </c>
      <c r="I7071" s="2">
        <v>45069</v>
      </c>
      <c r="J7071" s="15" t="str">
        <f>MID(Tabla1[[#This Row],[HORA]],1,5)</f>
        <v>14:12</v>
      </c>
      <c r="K7071" s="16">
        <f>IF(Tabla1[[#This Row],[FECHA]]=I7072,IF(J7072-J7071&gt;0,(J7072-J7071)*1440,0),0)</f>
        <v>0.99999999999999645</v>
      </c>
      <c r="L7071" s="14">
        <f>2+L6812-Datos!$C$8</f>
        <v>9.2800000000000011</v>
      </c>
      <c r="M7071" s="13" t="s">
        <v>55851</v>
      </c>
      <c r="N7071" s="1" t="s">
        <v>24789</v>
      </c>
      <c r="O7071" s="1">
        <v>20</v>
      </c>
      <c r="P7071" s="1" t="s">
        <v>20</v>
      </c>
      <c r="Q7071" s="4" t="s">
        <v>21</v>
      </c>
    </row>
    <row r="7072" spans="1:17" ht="22.5" x14ac:dyDescent="0.25">
      <c r="A7072" s="3">
        <v>2316</v>
      </c>
      <c r="B7072" s="1" t="s">
        <v>7099</v>
      </c>
      <c r="C7072" s="1" t="s">
        <v>15</v>
      </c>
      <c r="D7072" s="1" t="s">
        <v>40</v>
      </c>
      <c r="E7072" s="1">
        <v>76480100</v>
      </c>
      <c r="F7072" s="1" t="s">
        <v>7100</v>
      </c>
      <c r="G7072" s="1">
        <v>47107949</v>
      </c>
      <c r="H7072" s="1" t="s">
        <v>7101</v>
      </c>
      <c r="I7072" s="2">
        <v>45069</v>
      </c>
      <c r="J7072" s="15" t="str">
        <f>MID(Tabla1[[#This Row],[HORA]],1,5)</f>
        <v>14:13</v>
      </c>
      <c r="K7072" s="16">
        <f>IF(Tabla1[[#This Row],[FECHA]]=I7073,IF(J7073-J7072&gt;0,(J7073-J7072)*1440,0),0)</f>
        <v>1.9999999999999929</v>
      </c>
      <c r="L7072" s="14">
        <f>2+L6813-Datos!$C$8</f>
        <v>9.52</v>
      </c>
      <c r="M7072" s="13" t="s">
        <v>55982</v>
      </c>
      <c r="N7072" s="1" t="s">
        <v>7102</v>
      </c>
      <c r="O7072" s="1">
        <v>15</v>
      </c>
      <c r="P7072" s="1" t="s">
        <v>645</v>
      </c>
      <c r="Q7072" s="4" t="s">
        <v>21</v>
      </c>
    </row>
    <row r="7073" spans="1:17" ht="22.5" x14ac:dyDescent="0.25">
      <c r="A7073" s="3">
        <v>7918</v>
      </c>
      <c r="B7073" s="1" t="s">
        <v>24790</v>
      </c>
      <c r="C7073" s="1" t="s">
        <v>15</v>
      </c>
      <c r="D7073" s="1" t="s">
        <v>40</v>
      </c>
      <c r="E7073" s="1">
        <v>7723366</v>
      </c>
      <c r="F7073" s="1" t="s">
        <v>24791</v>
      </c>
      <c r="G7073" s="1">
        <v>2235961</v>
      </c>
      <c r="H7073" s="1" t="s">
        <v>24792</v>
      </c>
      <c r="I7073" s="2">
        <v>45069</v>
      </c>
      <c r="J7073" s="15" t="str">
        <f>MID(Tabla1[[#This Row],[HORA]],1,5)</f>
        <v>14:15</v>
      </c>
      <c r="K7073" s="16">
        <f>IF(Tabla1[[#This Row],[FECHA]]=I7074,IF(J7074-J7073&gt;0,(J7074-J7073)*1440,0),0)</f>
        <v>2.9999999999999893</v>
      </c>
      <c r="L7073" s="14">
        <f>2+L6814-Datos!$C$8</f>
        <v>7.19</v>
      </c>
      <c r="M7073" s="13" t="s">
        <v>55984</v>
      </c>
      <c r="N7073" s="1" t="s">
        <v>24793</v>
      </c>
      <c r="O7073" s="1">
        <v>10</v>
      </c>
      <c r="P7073" s="1" t="s">
        <v>20</v>
      </c>
      <c r="Q7073" s="4" t="s">
        <v>21</v>
      </c>
    </row>
    <row r="7074" spans="1:17" ht="22.5" x14ac:dyDescent="0.25">
      <c r="A7074" s="3">
        <v>2317</v>
      </c>
      <c r="B7074" s="1" t="s">
        <v>7103</v>
      </c>
      <c r="C7074" s="1" t="s">
        <v>15</v>
      </c>
      <c r="D7074" s="1" t="s">
        <v>40</v>
      </c>
      <c r="E7074" s="1">
        <v>16800021</v>
      </c>
      <c r="F7074" s="1" t="s">
        <v>7104</v>
      </c>
      <c r="G7074" s="1">
        <v>2235962</v>
      </c>
      <c r="H7074" s="1" t="s">
        <v>7105</v>
      </c>
      <c r="I7074" s="2">
        <v>45069</v>
      </c>
      <c r="J7074" s="15" t="str">
        <f>MID(Tabla1[[#This Row],[HORA]],1,5)</f>
        <v>14:18</v>
      </c>
      <c r="K7074" s="16">
        <f>IF(Tabla1[[#This Row],[FECHA]]=I7075,IF(J7075-J7074&gt;0,(J7075-J7074)*1440,0),0)</f>
        <v>2.9999999999999893</v>
      </c>
      <c r="L7074" s="14">
        <f>2+L6815-Datos!$C$8</f>
        <v>8.43</v>
      </c>
      <c r="M7074" s="13" t="s">
        <v>55985</v>
      </c>
      <c r="N7074" s="1" t="s">
        <v>7106</v>
      </c>
      <c r="O7074" s="1">
        <v>12</v>
      </c>
      <c r="P7074" s="1" t="s">
        <v>645</v>
      </c>
      <c r="Q7074" s="4" t="s">
        <v>21</v>
      </c>
    </row>
    <row r="7075" spans="1:17" ht="22.5" x14ac:dyDescent="0.25">
      <c r="A7075" s="3">
        <v>2318</v>
      </c>
      <c r="B7075" s="1" t="s">
        <v>7107</v>
      </c>
      <c r="C7075" s="1" t="s">
        <v>15</v>
      </c>
      <c r="D7075" s="1" t="s">
        <v>40</v>
      </c>
      <c r="E7075" s="1">
        <v>18111607</v>
      </c>
      <c r="F7075" s="1" t="s">
        <v>7108</v>
      </c>
      <c r="G7075" s="1">
        <v>2235965</v>
      </c>
      <c r="H7075" s="1" t="s">
        <v>7109</v>
      </c>
      <c r="I7075" s="2">
        <v>45069</v>
      </c>
      <c r="J7075" s="15" t="str">
        <f>MID(Tabla1[[#This Row],[HORA]],1,5)</f>
        <v>14:21</v>
      </c>
      <c r="K7075" s="16">
        <f>IF(Tabla1[[#This Row],[FECHA]]=I7076,IF(J7076-J7075&gt;0,(J7076-J7075)*1440,0),0)</f>
        <v>18.999999999999932</v>
      </c>
      <c r="L7075" s="14">
        <f>2+L6816-Datos!$C$8</f>
        <v>8.120000000000001</v>
      </c>
      <c r="M7075" s="13" t="s">
        <v>55988</v>
      </c>
      <c r="N7075" s="1" t="s">
        <v>7110</v>
      </c>
      <c r="O7075" s="1">
        <v>10</v>
      </c>
      <c r="P7075" s="1" t="s">
        <v>645</v>
      </c>
      <c r="Q7075" s="4" t="s">
        <v>21</v>
      </c>
    </row>
    <row r="7076" spans="1:17" ht="22.5" x14ac:dyDescent="0.25">
      <c r="A7076" s="3">
        <v>2319</v>
      </c>
      <c r="B7076" s="1" t="s">
        <v>7111</v>
      </c>
      <c r="C7076" s="1" t="s">
        <v>15</v>
      </c>
      <c r="D7076" s="1" t="s">
        <v>77</v>
      </c>
      <c r="E7076" s="1">
        <v>44210739</v>
      </c>
      <c r="F7076" s="1" t="s">
        <v>2157</v>
      </c>
      <c r="G7076" s="1">
        <v>44210739</v>
      </c>
      <c r="H7076" s="1" t="s">
        <v>2157</v>
      </c>
      <c r="I7076" s="2">
        <v>45069</v>
      </c>
      <c r="J7076" s="15" t="str">
        <f>MID(Tabla1[[#This Row],[HORA]],1,5)</f>
        <v>14:40</v>
      </c>
      <c r="K7076" s="16">
        <f>IF(Tabla1[[#This Row],[FECHA]]=I7077,IF(J7077-J7076&gt;0,(J7077-J7076)*1440,0),0)</f>
        <v>1.9999999999999929</v>
      </c>
      <c r="L7076" s="14">
        <f>2+L6817-Datos!$C$8</f>
        <v>9.5</v>
      </c>
      <c r="M7076" s="13" t="s">
        <v>56001</v>
      </c>
      <c r="N7076" s="1" t="s">
        <v>1715</v>
      </c>
      <c r="O7076" s="1">
        <v>50</v>
      </c>
      <c r="P7076" s="1" t="s">
        <v>645</v>
      </c>
      <c r="Q7076" s="4" t="s">
        <v>21</v>
      </c>
    </row>
    <row r="7077" spans="1:17" ht="22.5" x14ac:dyDescent="0.25">
      <c r="A7077" s="3">
        <v>2320</v>
      </c>
      <c r="B7077" s="1" t="s">
        <v>7112</v>
      </c>
      <c r="C7077" s="1" t="s">
        <v>15</v>
      </c>
      <c r="D7077" s="1" t="s">
        <v>40</v>
      </c>
      <c r="E7077" s="1">
        <v>27705642</v>
      </c>
      <c r="F7077" s="1" t="s">
        <v>7113</v>
      </c>
      <c r="G7077" s="1">
        <v>2235974</v>
      </c>
      <c r="H7077" s="1" t="s">
        <v>7114</v>
      </c>
      <c r="I7077" s="2">
        <v>45069</v>
      </c>
      <c r="J7077" s="15" t="str">
        <f>MID(Tabla1[[#This Row],[HORA]],1,5)</f>
        <v>14:42</v>
      </c>
      <c r="K7077" s="16">
        <f>IF(Tabla1[[#This Row],[FECHA]]=I7078,IF(J7078-J7077&gt;0,(J7078-J7077)*1440,0),0)</f>
        <v>1.0000000000001563</v>
      </c>
      <c r="L7077" s="14">
        <f>2+L6818-Datos!$C$8</f>
        <v>9.4400000000000013</v>
      </c>
      <c r="M7077" s="13" t="s">
        <v>56002</v>
      </c>
      <c r="N7077" s="1" t="s">
        <v>7115</v>
      </c>
      <c r="O7077" s="1">
        <v>10</v>
      </c>
      <c r="P7077" s="1" t="s">
        <v>645</v>
      </c>
      <c r="Q7077" s="4" t="s">
        <v>21</v>
      </c>
    </row>
    <row r="7078" spans="1:17" ht="22.5" x14ac:dyDescent="0.25">
      <c r="A7078" s="3">
        <v>7919</v>
      </c>
      <c r="B7078" s="1" t="s">
        <v>24794</v>
      </c>
      <c r="C7078" s="1" t="s">
        <v>15</v>
      </c>
      <c r="D7078" s="1" t="s">
        <v>40</v>
      </c>
      <c r="E7078" s="1">
        <v>2891312</v>
      </c>
      <c r="F7078" s="1" t="s">
        <v>24795</v>
      </c>
      <c r="G7078" s="1">
        <v>2235975</v>
      </c>
      <c r="H7078" s="1" t="s">
        <v>6228</v>
      </c>
      <c r="I7078" s="2">
        <v>45069</v>
      </c>
      <c r="J7078" s="15" t="str">
        <f>MID(Tabla1[[#This Row],[HORA]],1,5)</f>
        <v>14:43</v>
      </c>
      <c r="K7078" s="16">
        <f>IF(Tabla1[[#This Row],[FECHA]]=I7079,IF(J7079-J7078&gt;0,(J7079-J7078)*1440,0),0)</f>
        <v>0.99999999999983658</v>
      </c>
      <c r="L7078" s="14">
        <f>2+L6819-Datos!$C$8</f>
        <v>9.34</v>
      </c>
      <c r="M7078" s="13" t="s">
        <v>56003</v>
      </c>
      <c r="N7078" s="1" t="s">
        <v>1715</v>
      </c>
      <c r="O7078" s="1">
        <v>12</v>
      </c>
      <c r="P7078" s="1" t="s">
        <v>20</v>
      </c>
      <c r="Q7078" s="4" t="s">
        <v>21</v>
      </c>
    </row>
    <row r="7079" spans="1:17" ht="22.5" x14ac:dyDescent="0.25">
      <c r="A7079" s="3">
        <v>13625</v>
      </c>
      <c r="B7079" s="1" t="s">
        <v>41925</v>
      </c>
      <c r="C7079" s="1" t="s">
        <v>15</v>
      </c>
      <c r="D7079" s="1" t="s">
        <v>77</v>
      </c>
      <c r="E7079" s="1">
        <v>9561046</v>
      </c>
      <c r="F7079" s="1" t="s">
        <v>41926</v>
      </c>
      <c r="G7079" s="1">
        <v>2235976</v>
      </c>
      <c r="H7079" s="1" t="s">
        <v>15823</v>
      </c>
      <c r="I7079" s="2">
        <v>45069</v>
      </c>
      <c r="J7079" s="15" t="str">
        <f>MID(Tabla1[[#This Row],[HORA]],1,5)</f>
        <v>14:44</v>
      </c>
      <c r="K7079" s="16">
        <f>IF(Tabla1[[#This Row],[FECHA]]=I7080,IF(J7080-J7079&gt;0,(J7080-J7079)*1440,0),0)</f>
        <v>3.0000000000001492</v>
      </c>
      <c r="L7079" s="14">
        <f>2+L6820-Datos!$C$8</f>
        <v>7.0500000000000007</v>
      </c>
      <c r="M7079" s="13" t="s">
        <v>56004</v>
      </c>
      <c r="N7079" s="1" t="s">
        <v>1715</v>
      </c>
      <c r="O7079" s="1">
        <v>90</v>
      </c>
      <c r="P7079" s="1" t="s">
        <v>1432</v>
      </c>
      <c r="Q7079" s="4" t="s">
        <v>21</v>
      </c>
    </row>
    <row r="7080" spans="1:17" ht="22.5" x14ac:dyDescent="0.25">
      <c r="A7080" s="3">
        <v>7920</v>
      </c>
      <c r="B7080" s="1" t="s">
        <v>24796</v>
      </c>
      <c r="C7080" s="1" t="s">
        <v>15</v>
      </c>
      <c r="D7080" s="1" t="s">
        <v>40</v>
      </c>
      <c r="E7080" s="1">
        <v>80480786</v>
      </c>
      <c r="F7080" s="1" t="s">
        <v>24797</v>
      </c>
      <c r="G7080" s="1">
        <v>42710555</v>
      </c>
      <c r="H7080" s="1" t="s">
        <v>24798</v>
      </c>
      <c r="I7080" s="2">
        <v>45069</v>
      </c>
      <c r="J7080" s="15" t="str">
        <f>MID(Tabla1[[#This Row],[HORA]],1,5)</f>
        <v>14:47</v>
      </c>
      <c r="K7080" s="16">
        <f>IF(Tabla1[[#This Row],[FECHA]]=I7081,IF(J7081-J7080&gt;0,(J7081-J7080)*1440,0),0)</f>
        <v>0.99999999999999645</v>
      </c>
      <c r="L7080" s="14">
        <f>2+L6821-Datos!$C$8</f>
        <v>8.34</v>
      </c>
      <c r="M7080" s="13" t="s">
        <v>56007</v>
      </c>
      <c r="N7080" s="1" t="s">
        <v>17351</v>
      </c>
      <c r="O7080" s="1">
        <v>30</v>
      </c>
      <c r="P7080" s="1" t="s">
        <v>20</v>
      </c>
      <c r="Q7080" s="4" t="s">
        <v>21</v>
      </c>
    </row>
    <row r="7081" spans="1:17" ht="22.5" x14ac:dyDescent="0.25">
      <c r="A7081" s="3">
        <v>13626</v>
      </c>
      <c r="B7081" s="1" t="s">
        <v>41927</v>
      </c>
      <c r="C7081" s="1" t="s">
        <v>15</v>
      </c>
      <c r="D7081" s="1" t="s">
        <v>71</v>
      </c>
      <c r="E7081" s="1">
        <v>46221248</v>
      </c>
      <c r="F7081" s="1" t="s">
        <v>7325</v>
      </c>
      <c r="G7081" s="1">
        <v>16414425</v>
      </c>
      <c r="H7081" s="1" t="s">
        <v>7326</v>
      </c>
      <c r="I7081" s="2">
        <v>45069</v>
      </c>
      <c r="J7081" s="15" t="str">
        <f>MID(Tabla1[[#This Row],[HORA]],1,5)</f>
        <v>14:48</v>
      </c>
      <c r="K7081" s="16">
        <f>IF(Tabla1[[#This Row],[FECHA]]=I7082,IF(J7082-J7081&gt;0,(J7082-J7081)*1440,0),0)</f>
        <v>2.9999999999999893</v>
      </c>
      <c r="L7081" s="14">
        <f>2+L6822-Datos!$C$8</f>
        <v>7.3500000000000005</v>
      </c>
      <c r="M7081" s="13" t="s">
        <v>56008</v>
      </c>
      <c r="N7081" s="1" t="s">
        <v>41928</v>
      </c>
      <c r="O7081" s="1">
        <v>18</v>
      </c>
      <c r="P7081" s="1" t="s">
        <v>1432</v>
      </c>
      <c r="Q7081" s="4" t="s">
        <v>21</v>
      </c>
    </row>
    <row r="7082" spans="1:17" ht="22.5" x14ac:dyDescent="0.25">
      <c r="A7082" s="3">
        <v>7921</v>
      </c>
      <c r="B7082" s="1" t="s">
        <v>24799</v>
      </c>
      <c r="C7082" s="1" t="s">
        <v>15</v>
      </c>
      <c r="D7082" s="1" t="s">
        <v>33</v>
      </c>
      <c r="E7082" s="1">
        <v>16533839</v>
      </c>
      <c r="F7082" s="1" t="s">
        <v>24800</v>
      </c>
      <c r="G7082" s="1">
        <v>2235982</v>
      </c>
      <c r="H7082" s="1" t="s">
        <v>24801</v>
      </c>
      <c r="I7082" s="2">
        <v>45069</v>
      </c>
      <c r="J7082" s="15" t="str">
        <f>MID(Tabla1[[#This Row],[HORA]],1,5)</f>
        <v>14:51</v>
      </c>
      <c r="K7082" s="16">
        <f>IF(Tabla1[[#This Row],[FECHA]]=I7083,IF(J7083-J7082&gt;0,(J7083-J7082)*1440,0),0)</f>
        <v>1.9999999999999929</v>
      </c>
      <c r="L7082" s="14">
        <f>2+L6823-Datos!$C$8</f>
        <v>10.36</v>
      </c>
      <c r="M7082" s="13" t="s">
        <v>55863</v>
      </c>
      <c r="N7082" s="1" t="s">
        <v>24802</v>
      </c>
      <c r="O7082" s="1">
        <v>40</v>
      </c>
      <c r="P7082" s="1" t="s">
        <v>20</v>
      </c>
      <c r="Q7082" s="4" t="s">
        <v>21</v>
      </c>
    </row>
    <row r="7083" spans="1:17" ht="22.5" x14ac:dyDescent="0.25">
      <c r="A7083" s="3">
        <v>16013</v>
      </c>
      <c r="B7083" s="1" t="s">
        <v>48691</v>
      </c>
      <c r="C7083" s="1" t="s">
        <v>15</v>
      </c>
      <c r="D7083" s="1" t="s">
        <v>71</v>
      </c>
      <c r="E7083" s="1">
        <v>10718209248</v>
      </c>
      <c r="F7083" s="1" t="s">
        <v>48692</v>
      </c>
      <c r="G7083" s="1">
        <v>43876962</v>
      </c>
      <c r="H7083" s="1" t="s">
        <v>48693</v>
      </c>
      <c r="I7083" s="2">
        <v>45069</v>
      </c>
      <c r="J7083" s="15" t="str">
        <f>MID(Tabla1[[#This Row],[HORA]],1,5)</f>
        <v>14:53</v>
      </c>
      <c r="K7083" s="16">
        <f>IF(Tabla1[[#This Row],[FECHA]]=I7084,IF(J7084-J7083&gt;0,(J7084-J7083)*1440,0),0)</f>
        <v>9.9999999999999645</v>
      </c>
      <c r="L7083" s="14">
        <f>2+L6824-Datos!$C$8</f>
        <v>12.420000000000002</v>
      </c>
      <c r="M7083" s="13" t="s">
        <v>56012</v>
      </c>
      <c r="N7083" s="1" t="s">
        <v>48694</v>
      </c>
      <c r="O7083" s="1">
        <v>20</v>
      </c>
      <c r="P7083" s="1" t="s">
        <v>645</v>
      </c>
      <c r="Q7083" s="4" t="s">
        <v>21</v>
      </c>
    </row>
    <row r="7084" spans="1:17" ht="22.5" x14ac:dyDescent="0.25">
      <c r="A7084" s="3">
        <v>2321</v>
      </c>
      <c r="B7084" s="1" t="s">
        <v>7116</v>
      </c>
      <c r="C7084" s="1" t="s">
        <v>15</v>
      </c>
      <c r="D7084" s="1" t="s">
        <v>82</v>
      </c>
      <c r="E7084" s="1">
        <v>16692897</v>
      </c>
      <c r="F7084" s="1" t="s">
        <v>7117</v>
      </c>
      <c r="G7084" s="1">
        <v>2235985</v>
      </c>
      <c r="H7084" s="1" t="s">
        <v>7118</v>
      </c>
      <c r="I7084" s="2">
        <v>45069</v>
      </c>
      <c r="J7084" s="15" t="str">
        <f>MID(Tabla1[[#This Row],[HORA]],1,5)</f>
        <v>15:03</v>
      </c>
      <c r="K7084" s="16">
        <f>IF(Tabla1[[#This Row],[FECHA]]=I7085,IF(J7085-J7084&gt;0,(J7085-J7084)*1440,0),0)</f>
        <v>0</v>
      </c>
      <c r="L7084" s="14">
        <f>2+L6825-Datos!$C$8</f>
        <v>8.2900000000000009</v>
      </c>
      <c r="M7084" s="13" t="s">
        <v>56132</v>
      </c>
      <c r="N7084" s="1" t="s">
        <v>7119</v>
      </c>
      <c r="O7084" s="1">
        <v>15</v>
      </c>
      <c r="P7084" s="1" t="s">
        <v>645</v>
      </c>
      <c r="Q7084" s="4" t="s">
        <v>21</v>
      </c>
    </row>
    <row r="7085" spans="1:17" ht="22.5" x14ac:dyDescent="0.25">
      <c r="A7085" s="3">
        <v>7922</v>
      </c>
      <c r="B7085" s="1" t="s">
        <v>24803</v>
      </c>
      <c r="C7085" s="1" t="s">
        <v>15</v>
      </c>
      <c r="D7085" s="1" t="s">
        <v>40</v>
      </c>
      <c r="E7085" s="1">
        <v>1061310</v>
      </c>
      <c r="F7085" s="1" t="s">
        <v>24804</v>
      </c>
      <c r="G7085" s="1">
        <v>2235986</v>
      </c>
      <c r="H7085" s="1" t="s">
        <v>6228</v>
      </c>
      <c r="I7085" s="2">
        <v>45069</v>
      </c>
      <c r="J7085" s="15" t="str">
        <f>MID(Tabla1[[#This Row],[HORA]],1,5)</f>
        <v>15:03</v>
      </c>
      <c r="K7085" s="16">
        <f>IF(Tabla1[[#This Row],[FECHA]]=I7086,IF(J7086-J7085&gt;0,(J7086-J7085)*1440,0),0)</f>
        <v>0.99999999999999645</v>
      </c>
      <c r="L7085" s="14">
        <f>2+L6826-Datos!$C$8</f>
        <v>8.1000000000000014</v>
      </c>
      <c r="M7085" s="13" t="s">
        <v>56132</v>
      </c>
      <c r="N7085" s="1" t="s">
        <v>1715</v>
      </c>
      <c r="O7085" s="1">
        <v>15</v>
      </c>
      <c r="P7085" s="1" t="s">
        <v>20</v>
      </c>
      <c r="Q7085" s="4" t="s">
        <v>21</v>
      </c>
    </row>
    <row r="7086" spans="1:17" ht="22.5" x14ac:dyDescent="0.25">
      <c r="A7086" s="3">
        <v>7923</v>
      </c>
      <c r="B7086" s="1" t="s">
        <v>24805</v>
      </c>
      <c r="C7086" s="1" t="s">
        <v>15</v>
      </c>
      <c r="D7086" s="1" t="s">
        <v>33</v>
      </c>
      <c r="E7086" s="1">
        <v>16555294</v>
      </c>
      <c r="F7086" s="1" t="s">
        <v>24806</v>
      </c>
      <c r="G7086" s="1">
        <v>2235987</v>
      </c>
      <c r="H7086" s="1" t="s">
        <v>6228</v>
      </c>
      <c r="I7086" s="2">
        <v>45069</v>
      </c>
      <c r="J7086" s="15" t="str">
        <f>MID(Tabla1[[#This Row],[HORA]],1,5)</f>
        <v>15:04</v>
      </c>
      <c r="K7086" s="16">
        <f>IF(Tabla1[[#This Row],[FECHA]]=I7087,IF(J7087-J7086&gt;0,(J7087-J7086)*1440,0),0)</f>
        <v>0.99999999999999645</v>
      </c>
      <c r="L7086" s="14">
        <f>2+L6827-Datos!$C$8</f>
        <v>10.190000000000001</v>
      </c>
      <c r="M7086" s="13" t="s">
        <v>56133</v>
      </c>
      <c r="N7086" s="1" t="s">
        <v>1715</v>
      </c>
      <c r="O7086" s="1">
        <v>20</v>
      </c>
      <c r="P7086" s="1" t="s">
        <v>20</v>
      </c>
      <c r="Q7086" s="4" t="s">
        <v>21</v>
      </c>
    </row>
    <row r="7087" spans="1:17" ht="22.5" x14ac:dyDescent="0.25">
      <c r="A7087" s="3">
        <v>18369</v>
      </c>
      <c r="B7087" s="1" t="s">
        <v>54791</v>
      </c>
      <c r="C7087" s="1" t="s">
        <v>15</v>
      </c>
      <c r="D7087" s="1" t="s">
        <v>33</v>
      </c>
      <c r="E7087" s="1">
        <v>20602358331</v>
      </c>
      <c r="F7087" s="1" t="s">
        <v>54792</v>
      </c>
      <c r="G7087" s="1">
        <v>96884</v>
      </c>
      <c r="H7087" s="1" t="s">
        <v>52286</v>
      </c>
      <c r="I7087" s="2">
        <v>45069</v>
      </c>
      <c r="J7087" s="15" t="str">
        <f>MID(Tabla1[[#This Row],[HORA]],1,5)</f>
        <v>15:05</v>
      </c>
      <c r="K7087" s="16">
        <f>IF(Tabla1[[#This Row],[FECHA]]=I7088,IF(J7088-J7087&gt;0,(J7088-J7087)*1440,0),0)</f>
        <v>2.9999999999999893</v>
      </c>
      <c r="L7087" s="14">
        <f>2+L6828-Datos!$C$8</f>
        <v>7.53</v>
      </c>
      <c r="M7087" s="13" t="s">
        <v>56134</v>
      </c>
      <c r="N7087" s="1" t="s">
        <v>54793</v>
      </c>
      <c r="O7087" s="1">
        <v>40</v>
      </c>
      <c r="P7087" s="1" t="s">
        <v>1432</v>
      </c>
      <c r="Q7087" s="4" t="s">
        <v>21</v>
      </c>
    </row>
    <row r="7088" spans="1:17" ht="22.5" x14ac:dyDescent="0.25">
      <c r="A7088" s="3">
        <v>2322</v>
      </c>
      <c r="B7088" s="1" t="s">
        <v>7120</v>
      </c>
      <c r="C7088" s="1" t="s">
        <v>15</v>
      </c>
      <c r="D7088" s="1" t="s">
        <v>40</v>
      </c>
      <c r="E7088" s="1">
        <v>2890720</v>
      </c>
      <c r="F7088" s="1" t="s">
        <v>7121</v>
      </c>
      <c r="G7088" s="1">
        <v>2235989</v>
      </c>
      <c r="H7088" s="1" t="s">
        <v>7122</v>
      </c>
      <c r="I7088" s="2">
        <v>45069</v>
      </c>
      <c r="J7088" s="15" t="str">
        <f>MID(Tabla1[[#This Row],[HORA]],1,5)</f>
        <v>15:08</v>
      </c>
      <c r="K7088" s="16">
        <f>IF(Tabla1[[#This Row],[FECHA]]=I7089,IF(J7089-J7088&gt;0,(J7089-J7088)*1440,0),0)</f>
        <v>1.9999999999999929</v>
      </c>
      <c r="L7088" s="14">
        <f>2+L6829-Datos!$C$8</f>
        <v>9.2600000000000016</v>
      </c>
      <c r="M7088" s="13" t="s">
        <v>56138</v>
      </c>
      <c r="N7088" s="1" t="s">
        <v>693</v>
      </c>
      <c r="O7088" s="1">
        <v>10</v>
      </c>
      <c r="P7088" s="1" t="s">
        <v>645</v>
      </c>
      <c r="Q7088" s="4" t="s">
        <v>21</v>
      </c>
    </row>
    <row r="7089" spans="1:17" ht="22.5" x14ac:dyDescent="0.25">
      <c r="A7089" s="3">
        <v>13627</v>
      </c>
      <c r="B7089" s="1" t="s">
        <v>41929</v>
      </c>
      <c r="C7089" s="1" t="s">
        <v>15</v>
      </c>
      <c r="D7089" s="1" t="s">
        <v>40</v>
      </c>
      <c r="E7089" s="1">
        <v>43297507</v>
      </c>
      <c r="F7089" s="1" t="s">
        <v>41930</v>
      </c>
      <c r="G7089" s="1">
        <v>2235990</v>
      </c>
      <c r="H7089" s="1" t="s">
        <v>41931</v>
      </c>
      <c r="I7089" s="2">
        <v>45069</v>
      </c>
      <c r="J7089" s="15" t="str">
        <f>MID(Tabla1[[#This Row],[HORA]],1,5)</f>
        <v>15:10</v>
      </c>
      <c r="K7089" s="16">
        <f>IF(Tabla1[[#This Row],[FECHA]]=I7090,IF(J7090-J7089&gt;0,(J7090-J7089)*1440,0),0)</f>
        <v>0.99999999999999645</v>
      </c>
      <c r="L7089" s="14">
        <f>2+L6830-Datos!$C$8</f>
        <v>11.120000000000001</v>
      </c>
      <c r="M7089" s="13" t="s">
        <v>55865</v>
      </c>
      <c r="N7089" s="1" t="s">
        <v>41932</v>
      </c>
      <c r="O7089" s="1">
        <v>20</v>
      </c>
      <c r="P7089" s="1" t="s">
        <v>1432</v>
      </c>
      <c r="Q7089" s="4" t="s">
        <v>21</v>
      </c>
    </row>
    <row r="7090" spans="1:17" ht="22.5" x14ac:dyDescent="0.25">
      <c r="A7090" s="3">
        <v>2323</v>
      </c>
      <c r="B7090" s="1" t="s">
        <v>7123</v>
      </c>
      <c r="C7090" s="1" t="s">
        <v>15</v>
      </c>
      <c r="D7090" s="1" t="s">
        <v>23</v>
      </c>
      <c r="E7090" s="1">
        <v>75469083</v>
      </c>
      <c r="F7090" s="1" t="s">
        <v>7124</v>
      </c>
      <c r="G7090" s="1">
        <v>2235991</v>
      </c>
      <c r="H7090" s="1" t="s">
        <v>7125</v>
      </c>
      <c r="I7090" s="2">
        <v>45069</v>
      </c>
      <c r="J7090" s="15" t="str">
        <f>MID(Tabla1[[#This Row],[HORA]],1,5)</f>
        <v>15:11</v>
      </c>
      <c r="K7090" s="16">
        <f>IF(Tabla1[[#This Row],[FECHA]]=I7091,IF(J7091-J7090&gt;0,(J7091-J7090)*1440,0),0)</f>
        <v>2.9999999999999893</v>
      </c>
      <c r="L7090" s="14">
        <f>2+L6831-Datos!$C$8</f>
        <v>8.42</v>
      </c>
      <c r="M7090" s="13" t="s">
        <v>55866</v>
      </c>
      <c r="N7090" s="1" t="s">
        <v>7126</v>
      </c>
      <c r="O7090" s="1">
        <v>20</v>
      </c>
      <c r="P7090" s="1" t="s">
        <v>645</v>
      </c>
      <c r="Q7090" s="4" t="s">
        <v>21</v>
      </c>
    </row>
    <row r="7091" spans="1:17" ht="22.5" x14ac:dyDescent="0.25">
      <c r="A7091" s="3">
        <v>13628</v>
      </c>
      <c r="B7091" s="1" t="s">
        <v>41933</v>
      </c>
      <c r="C7091" s="1" t="s">
        <v>15</v>
      </c>
      <c r="D7091" s="1" t="s">
        <v>33</v>
      </c>
      <c r="E7091" s="1">
        <v>70916734</v>
      </c>
      <c r="F7091" s="1" t="s">
        <v>41934</v>
      </c>
      <c r="G7091" s="1">
        <v>2235993</v>
      </c>
      <c r="H7091" s="1" t="s">
        <v>41935</v>
      </c>
      <c r="I7091" s="2">
        <v>45069</v>
      </c>
      <c r="J7091" s="15" t="str">
        <f>MID(Tabla1[[#This Row],[HORA]],1,5)</f>
        <v>15:14</v>
      </c>
      <c r="K7091" s="16">
        <f>IF(Tabla1[[#This Row],[FECHA]]=I7092,IF(J7092-J7091&gt;0,(J7092-J7091)*1440,0),0)</f>
        <v>2.0000000000001528</v>
      </c>
      <c r="L7091" s="14">
        <f>2+L6832-Datos!$C$8</f>
        <v>9.08</v>
      </c>
      <c r="M7091" s="13" t="s">
        <v>55869</v>
      </c>
      <c r="N7091" s="1" t="s">
        <v>1577</v>
      </c>
      <c r="O7091" s="1">
        <v>10</v>
      </c>
      <c r="P7091" s="1" t="s">
        <v>1432</v>
      </c>
      <c r="Q7091" s="4" t="s">
        <v>21</v>
      </c>
    </row>
    <row r="7092" spans="1:17" ht="22.5" x14ac:dyDescent="0.25">
      <c r="A7092" s="3">
        <v>7924</v>
      </c>
      <c r="B7092" s="1" t="s">
        <v>24807</v>
      </c>
      <c r="C7092" s="1" t="s">
        <v>15</v>
      </c>
      <c r="D7092" s="1" t="s">
        <v>71</v>
      </c>
      <c r="E7092" s="1">
        <v>76972206</v>
      </c>
      <c r="F7092" s="1" t="s">
        <v>24808</v>
      </c>
      <c r="G7092" s="1">
        <v>2235995</v>
      </c>
      <c r="H7092" s="1" t="s">
        <v>24809</v>
      </c>
      <c r="I7092" s="2">
        <v>45069</v>
      </c>
      <c r="J7092" s="15" t="str">
        <f>MID(Tabla1[[#This Row],[HORA]],1,5)</f>
        <v>15:16</v>
      </c>
      <c r="K7092" s="16">
        <f>IF(Tabla1[[#This Row],[FECHA]]=I7093,IF(J7093-J7092&gt;0,(J7093-J7092)*1440,0),0)</f>
        <v>6.9999999999998153</v>
      </c>
      <c r="L7092" s="14">
        <f>2+L6833-Datos!$C$8</f>
        <v>9.02</v>
      </c>
      <c r="M7092" s="13" t="s">
        <v>55871</v>
      </c>
      <c r="N7092" s="1" t="s">
        <v>24810</v>
      </c>
      <c r="O7092" s="1">
        <v>50</v>
      </c>
      <c r="P7092" s="1" t="s">
        <v>20</v>
      </c>
      <c r="Q7092" s="4" t="s">
        <v>21</v>
      </c>
    </row>
    <row r="7093" spans="1:17" ht="22.5" x14ac:dyDescent="0.25">
      <c r="A7093" s="3">
        <v>13629</v>
      </c>
      <c r="B7093" s="1" t="s">
        <v>41936</v>
      </c>
      <c r="C7093" s="1" t="s">
        <v>15</v>
      </c>
      <c r="D7093" s="1" t="s">
        <v>40</v>
      </c>
      <c r="E7093" s="1">
        <v>42122876</v>
      </c>
      <c r="F7093" s="1" t="s">
        <v>41937</v>
      </c>
      <c r="G7093" s="1">
        <v>2235996</v>
      </c>
      <c r="H7093" s="1" t="s">
        <v>5440</v>
      </c>
      <c r="I7093" s="2">
        <v>45069</v>
      </c>
      <c r="J7093" s="15" t="str">
        <f>MID(Tabla1[[#This Row],[HORA]],1,5)</f>
        <v>15:23</v>
      </c>
      <c r="K7093" s="16">
        <f>IF(Tabla1[[#This Row],[FECHA]]=I7094,IF(J7094-J7093&gt;0,(J7094-J7093)*1440,0),0)</f>
        <v>5.0000000000001421</v>
      </c>
      <c r="L7093" s="14">
        <f>2+L6834-Datos!$C$8</f>
        <v>7.120000000000001</v>
      </c>
      <c r="M7093" s="13" t="s">
        <v>55878</v>
      </c>
      <c r="N7093" s="1" t="s">
        <v>41938</v>
      </c>
      <c r="O7093" s="1">
        <v>18</v>
      </c>
      <c r="P7093" s="1" t="s">
        <v>1432</v>
      </c>
      <c r="Q7093" s="4" t="s">
        <v>21</v>
      </c>
    </row>
    <row r="7094" spans="1:17" ht="22.5" x14ac:dyDescent="0.25">
      <c r="A7094" s="3">
        <v>2324</v>
      </c>
      <c r="B7094" s="1" t="s">
        <v>7127</v>
      </c>
      <c r="C7094" s="1" t="s">
        <v>15</v>
      </c>
      <c r="D7094" s="1" t="s">
        <v>40</v>
      </c>
      <c r="E7094" s="1">
        <v>73090971</v>
      </c>
      <c r="F7094" s="1" t="s">
        <v>7128</v>
      </c>
      <c r="G7094" s="1">
        <v>75076603</v>
      </c>
      <c r="H7094" s="1" t="s">
        <v>7129</v>
      </c>
      <c r="I7094" s="2">
        <v>45069</v>
      </c>
      <c r="J7094" s="15" t="str">
        <f>MID(Tabla1[[#This Row],[HORA]],1,5)</f>
        <v>15:28</v>
      </c>
      <c r="K7094" s="16">
        <f>IF(Tabla1[[#This Row],[FECHA]]=I7095,IF(J7095-J7094&gt;0,(J7095-J7094)*1440,0),0)</f>
        <v>6.9999999999999751</v>
      </c>
      <c r="L7094" s="14">
        <f>2+L6835-Datos!$C$8</f>
        <v>8.1300000000000008</v>
      </c>
      <c r="M7094" s="13" t="s">
        <v>55883</v>
      </c>
      <c r="N7094" s="1" t="s">
        <v>7130</v>
      </c>
      <c r="O7094" s="1">
        <v>15</v>
      </c>
      <c r="P7094" s="1" t="s">
        <v>645</v>
      </c>
      <c r="Q7094" s="4" t="s">
        <v>21</v>
      </c>
    </row>
    <row r="7095" spans="1:17" ht="22.5" x14ac:dyDescent="0.25">
      <c r="A7095" s="3">
        <v>13630</v>
      </c>
      <c r="B7095" s="1" t="s">
        <v>41939</v>
      </c>
      <c r="C7095" s="1" t="s">
        <v>15</v>
      </c>
      <c r="D7095" s="1" t="s">
        <v>228</v>
      </c>
      <c r="E7095" s="1">
        <v>72777958</v>
      </c>
      <c r="F7095" s="1" t="s">
        <v>41940</v>
      </c>
      <c r="G7095" s="1">
        <v>2236001</v>
      </c>
      <c r="H7095" s="1" t="s">
        <v>41941</v>
      </c>
      <c r="I7095" s="2">
        <v>45069</v>
      </c>
      <c r="J7095" s="15" t="str">
        <f>MID(Tabla1[[#This Row],[HORA]],1,5)</f>
        <v>15:35</v>
      </c>
      <c r="K7095" s="16">
        <f>IF(Tabla1[[#This Row],[FECHA]]=I7096,IF(J7096-J7095&gt;0,(J7096-J7095)*1440,0),0)</f>
        <v>9.9999999999999645</v>
      </c>
      <c r="L7095" s="14">
        <f>2+L6836-Datos!$C$8</f>
        <v>9.5</v>
      </c>
      <c r="M7095" s="13" t="s">
        <v>55890</v>
      </c>
      <c r="N7095" s="1" t="s">
        <v>41942</v>
      </c>
      <c r="O7095" s="1">
        <v>15</v>
      </c>
      <c r="P7095" s="1" t="s">
        <v>1432</v>
      </c>
      <c r="Q7095" s="4" t="s">
        <v>21</v>
      </c>
    </row>
    <row r="7096" spans="1:17" ht="22.5" x14ac:dyDescent="0.25">
      <c r="A7096" s="3">
        <v>13631</v>
      </c>
      <c r="B7096" s="1" t="s">
        <v>41943</v>
      </c>
      <c r="C7096" s="1" t="s">
        <v>15</v>
      </c>
      <c r="D7096" s="1" t="s">
        <v>33</v>
      </c>
      <c r="E7096" s="1">
        <v>44215577</v>
      </c>
      <c r="F7096" s="1" t="s">
        <v>41944</v>
      </c>
      <c r="G7096" s="1">
        <v>3644691</v>
      </c>
      <c r="H7096" s="1" t="s">
        <v>41945</v>
      </c>
      <c r="I7096" s="2">
        <v>45069</v>
      </c>
      <c r="J7096" s="15" t="str">
        <f>MID(Tabla1[[#This Row],[HORA]],1,5)</f>
        <v>15:45</v>
      </c>
      <c r="K7096" s="16">
        <f>IF(Tabla1[[#This Row],[FECHA]]=I7097,IF(J7097-J7096&gt;0,(J7097-J7096)*1440,0),0)</f>
        <v>0.99999999999999645</v>
      </c>
      <c r="L7096" s="14">
        <f>2+L6837-Datos!$C$8</f>
        <v>9.25</v>
      </c>
      <c r="M7096" s="13" t="s">
        <v>55900</v>
      </c>
      <c r="N7096" s="1" t="s">
        <v>41946</v>
      </c>
      <c r="O7096" s="1">
        <v>15</v>
      </c>
      <c r="P7096" s="1" t="s">
        <v>1432</v>
      </c>
      <c r="Q7096" s="4" t="s">
        <v>21</v>
      </c>
    </row>
    <row r="7097" spans="1:17" ht="22.5" x14ac:dyDescent="0.25">
      <c r="A7097" s="3">
        <v>2325</v>
      </c>
      <c r="B7097" s="1" t="s">
        <v>7131</v>
      </c>
      <c r="C7097" s="1" t="s">
        <v>15</v>
      </c>
      <c r="D7097" s="1" t="s">
        <v>40</v>
      </c>
      <c r="E7097" s="1">
        <v>17576307</v>
      </c>
      <c r="F7097" s="1" t="s">
        <v>7132</v>
      </c>
      <c r="G7097" s="1">
        <v>2236008</v>
      </c>
      <c r="H7097" s="1" t="s">
        <v>566</v>
      </c>
      <c r="I7097" s="2">
        <v>45069</v>
      </c>
      <c r="J7097" s="15" t="str">
        <f>MID(Tabla1[[#This Row],[HORA]],1,5)</f>
        <v>15:46</v>
      </c>
      <c r="K7097" s="16">
        <f>IF(Tabla1[[#This Row],[FECHA]]=I7098,IF(J7098-J7097&gt;0,(J7098-J7097)*1440,0),0)</f>
        <v>0</v>
      </c>
      <c r="L7097" s="14">
        <f>2+L6838-Datos!$C$8</f>
        <v>12.190000000000001</v>
      </c>
      <c r="M7097" s="13" t="s">
        <v>55901</v>
      </c>
      <c r="N7097" s="1" t="s">
        <v>7133</v>
      </c>
      <c r="O7097" s="1">
        <v>1</v>
      </c>
      <c r="P7097" s="1" t="s">
        <v>645</v>
      </c>
      <c r="Q7097" s="4" t="s">
        <v>21</v>
      </c>
    </row>
    <row r="7098" spans="1:17" ht="22.5" x14ac:dyDescent="0.25">
      <c r="A7098" s="3">
        <v>7925</v>
      </c>
      <c r="B7098" s="1" t="s">
        <v>24811</v>
      </c>
      <c r="C7098" s="1" t="s">
        <v>15</v>
      </c>
      <c r="D7098" s="1" t="s">
        <v>40</v>
      </c>
      <c r="E7098" s="1">
        <v>73568489</v>
      </c>
      <c r="F7098" s="1" t="s">
        <v>24812</v>
      </c>
      <c r="G7098" s="1">
        <v>2236010</v>
      </c>
      <c r="H7098" s="1" t="s">
        <v>24813</v>
      </c>
      <c r="I7098" s="2">
        <v>45069</v>
      </c>
      <c r="J7098" s="15" t="str">
        <f>MID(Tabla1[[#This Row],[HORA]],1,5)</f>
        <v>15:46</v>
      </c>
      <c r="K7098" s="16">
        <f>IF(Tabla1[[#This Row],[FECHA]]=I7099,IF(J7099-J7098&gt;0,(J7099-J7098)*1440,0),0)</f>
        <v>0</v>
      </c>
      <c r="L7098" s="14">
        <f>2+L6839-Datos!$C$8</f>
        <v>9.34</v>
      </c>
      <c r="M7098" s="13" t="s">
        <v>55901</v>
      </c>
      <c r="N7098" s="1" t="s">
        <v>17351</v>
      </c>
      <c r="O7098" s="1">
        <v>15</v>
      </c>
      <c r="P7098" s="1" t="s">
        <v>20</v>
      </c>
      <c r="Q7098" s="4" t="s">
        <v>21</v>
      </c>
    </row>
    <row r="7099" spans="1:17" ht="22.5" x14ac:dyDescent="0.25">
      <c r="A7099" s="3">
        <v>18370</v>
      </c>
      <c r="B7099" s="1" t="s">
        <v>54794</v>
      </c>
      <c r="C7099" s="1" t="s">
        <v>15</v>
      </c>
      <c r="D7099" s="1" t="s">
        <v>71</v>
      </c>
      <c r="E7099" s="1">
        <v>20607386227</v>
      </c>
      <c r="F7099" s="1" t="s">
        <v>54795</v>
      </c>
      <c r="G7099" s="1">
        <v>43207646</v>
      </c>
      <c r="H7099" s="1" t="s">
        <v>35920</v>
      </c>
      <c r="I7099" s="2">
        <v>45069</v>
      </c>
      <c r="J7099" s="15" t="str">
        <f>MID(Tabla1[[#This Row],[HORA]],1,5)</f>
        <v>15:46</v>
      </c>
      <c r="K7099" s="16">
        <f>IF(Tabla1[[#This Row],[FECHA]]=I7100,IF(J7100-J7099&gt;0,(J7100-J7099)*1440,0),0)</f>
        <v>1.9999999999999929</v>
      </c>
      <c r="L7099" s="14">
        <f>2+L6840-Datos!$C$8</f>
        <v>7.5500000000000007</v>
      </c>
      <c r="M7099" s="13" t="s">
        <v>55901</v>
      </c>
      <c r="N7099" s="1" t="s">
        <v>54796</v>
      </c>
      <c r="O7099" s="1">
        <v>20</v>
      </c>
      <c r="P7099" s="1" t="s">
        <v>1432</v>
      </c>
      <c r="Q7099" s="4" t="s">
        <v>21</v>
      </c>
    </row>
    <row r="7100" spans="1:17" ht="22.5" x14ac:dyDescent="0.25">
      <c r="A7100" s="3">
        <v>2326</v>
      </c>
      <c r="B7100" s="1" t="s">
        <v>7134</v>
      </c>
      <c r="C7100" s="1" t="s">
        <v>15</v>
      </c>
      <c r="D7100" s="1" t="s">
        <v>40</v>
      </c>
      <c r="E7100" s="1">
        <v>41654709</v>
      </c>
      <c r="F7100" s="1" t="s">
        <v>7135</v>
      </c>
      <c r="G7100" s="1">
        <v>41654709</v>
      </c>
      <c r="H7100" s="1" t="s">
        <v>7135</v>
      </c>
      <c r="I7100" s="2">
        <v>45069</v>
      </c>
      <c r="J7100" s="15" t="str">
        <f>MID(Tabla1[[#This Row],[HORA]],1,5)</f>
        <v>15:48</v>
      </c>
      <c r="K7100" s="16">
        <f>IF(Tabla1[[#This Row],[FECHA]]=I7101,IF(J7101-J7100&gt;0,(J7101-J7100)*1440,0),0)</f>
        <v>1.9999999999999929</v>
      </c>
      <c r="L7100" s="14">
        <f>2+L6841-Datos!$C$8</f>
        <v>8.34</v>
      </c>
      <c r="M7100" s="13" t="s">
        <v>55903</v>
      </c>
      <c r="N7100" s="1" t="s">
        <v>1715</v>
      </c>
      <c r="O7100" s="1">
        <v>10</v>
      </c>
      <c r="P7100" s="1" t="s">
        <v>645</v>
      </c>
      <c r="Q7100" s="4" t="s">
        <v>21</v>
      </c>
    </row>
    <row r="7101" spans="1:17" ht="22.5" x14ac:dyDescent="0.25">
      <c r="A7101" s="3">
        <v>13632</v>
      </c>
      <c r="B7101" s="1" t="s">
        <v>41947</v>
      </c>
      <c r="C7101" s="1" t="s">
        <v>15</v>
      </c>
      <c r="D7101" s="1" t="s">
        <v>23</v>
      </c>
      <c r="E7101" s="1">
        <v>77075042</v>
      </c>
      <c r="F7101" s="1" t="s">
        <v>41948</v>
      </c>
      <c r="G7101" s="1">
        <v>2236011</v>
      </c>
      <c r="H7101" s="1" t="s">
        <v>41949</v>
      </c>
      <c r="I7101" s="2">
        <v>45069</v>
      </c>
      <c r="J7101" s="15" t="str">
        <f>MID(Tabla1[[#This Row],[HORA]],1,5)</f>
        <v>15:50</v>
      </c>
      <c r="K7101" s="16">
        <f>IF(Tabla1[[#This Row],[FECHA]]=I7102,IF(J7102-J7101&gt;0,(J7102-J7101)*1440,0),0)</f>
        <v>0.99999999999999645</v>
      </c>
      <c r="L7101" s="14">
        <f>2+L6842-Datos!$C$8</f>
        <v>7.08</v>
      </c>
      <c r="M7101" s="13" t="s">
        <v>55905</v>
      </c>
      <c r="N7101" s="1" t="s">
        <v>41874</v>
      </c>
      <c r="O7101" s="1">
        <v>10</v>
      </c>
      <c r="P7101" s="1" t="s">
        <v>1432</v>
      </c>
      <c r="Q7101" s="4" t="s">
        <v>21</v>
      </c>
    </row>
    <row r="7102" spans="1:17" ht="22.5" x14ac:dyDescent="0.25">
      <c r="A7102" s="3">
        <v>17184</v>
      </c>
      <c r="B7102" s="1" t="s">
        <v>51851</v>
      </c>
      <c r="C7102" s="1" t="s">
        <v>15</v>
      </c>
      <c r="D7102" s="1" t="s">
        <v>77</v>
      </c>
      <c r="E7102" s="1">
        <v>20537921464</v>
      </c>
      <c r="F7102" s="1" t="s">
        <v>51852</v>
      </c>
      <c r="G7102" s="1">
        <v>74457664</v>
      </c>
      <c r="H7102" s="1" t="s">
        <v>51853</v>
      </c>
      <c r="I7102" s="2">
        <v>45069</v>
      </c>
      <c r="J7102" s="15" t="str">
        <f>MID(Tabla1[[#This Row],[HORA]],1,5)</f>
        <v>15:51</v>
      </c>
      <c r="K7102" s="16">
        <f>IF(Tabla1[[#This Row],[FECHA]]=I7103,IF(J7103-J7102&gt;0,(J7103-J7102)*1440,0),0)</f>
        <v>0.99999999999999645</v>
      </c>
      <c r="L7102" s="14">
        <f>2+L6843-Datos!$C$8</f>
        <v>10</v>
      </c>
      <c r="M7102" s="13" t="s">
        <v>55906</v>
      </c>
      <c r="N7102" s="1" t="s">
        <v>59</v>
      </c>
      <c r="O7102" s="1">
        <v>10</v>
      </c>
      <c r="P7102" s="1" t="s">
        <v>20</v>
      </c>
      <c r="Q7102" s="4" t="s">
        <v>21</v>
      </c>
    </row>
    <row r="7103" spans="1:17" ht="22.5" x14ac:dyDescent="0.25">
      <c r="A7103" s="3">
        <v>2327</v>
      </c>
      <c r="B7103" s="1" t="s">
        <v>7136</v>
      </c>
      <c r="C7103" s="1" t="s">
        <v>15</v>
      </c>
      <c r="D7103" s="1" t="s">
        <v>40</v>
      </c>
      <c r="E7103" s="1">
        <v>42079047</v>
      </c>
      <c r="F7103" s="1" t="s">
        <v>7137</v>
      </c>
      <c r="G7103" s="1">
        <v>41902884</v>
      </c>
      <c r="H7103" s="1" t="s">
        <v>7138</v>
      </c>
      <c r="I7103" s="2">
        <v>45069</v>
      </c>
      <c r="J7103" s="15" t="str">
        <f>MID(Tabla1[[#This Row],[HORA]],1,5)</f>
        <v>15:52</v>
      </c>
      <c r="K7103" s="16">
        <f>IF(Tabla1[[#This Row],[FECHA]]=I7104,IF(J7104-J7103&gt;0,(J7104-J7103)*1440,0),0)</f>
        <v>8.999999999999968</v>
      </c>
      <c r="L7103" s="14">
        <f>2+L6844-Datos!$C$8</f>
        <v>12.48</v>
      </c>
      <c r="M7103" s="13" t="s">
        <v>55907</v>
      </c>
      <c r="N7103" s="1" t="s">
        <v>7139</v>
      </c>
      <c r="O7103" s="1">
        <v>10</v>
      </c>
      <c r="P7103" s="1" t="s">
        <v>645</v>
      </c>
      <c r="Q7103" s="4" t="s">
        <v>21</v>
      </c>
    </row>
    <row r="7104" spans="1:17" ht="22.5" x14ac:dyDescent="0.25">
      <c r="A7104" s="3">
        <v>13633</v>
      </c>
      <c r="B7104" s="1" t="s">
        <v>41950</v>
      </c>
      <c r="C7104" s="1" t="s">
        <v>15</v>
      </c>
      <c r="D7104" s="1" t="s">
        <v>40</v>
      </c>
      <c r="E7104" s="1">
        <v>40936076</v>
      </c>
      <c r="F7104" s="1" t="s">
        <v>41951</v>
      </c>
      <c r="G7104" s="1">
        <v>2236014</v>
      </c>
      <c r="H7104" s="1" t="s">
        <v>41952</v>
      </c>
      <c r="I7104" s="2">
        <v>45069</v>
      </c>
      <c r="J7104" s="15" t="str">
        <f>MID(Tabla1[[#This Row],[HORA]],1,5)</f>
        <v>16:01</v>
      </c>
      <c r="K7104" s="16">
        <f>IF(Tabla1[[#This Row],[FECHA]]=I7105,IF(J7105-J7104&gt;0,(J7105-J7104)*1440,0),0)</f>
        <v>2.0000000000001528</v>
      </c>
      <c r="L7104" s="14">
        <f>2+L6845-Datos!$C$8</f>
        <v>8.18</v>
      </c>
      <c r="M7104" s="13" t="s">
        <v>55916</v>
      </c>
      <c r="N7104" s="1" t="s">
        <v>1577</v>
      </c>
      <c r="O7104" s="1">
        <v>10</v>
      </c>
      <c r="P7104" s="1" t="s">
        <v>1432</v>
      </c>
      <c r="Q7104" s="4" t="s">
        <v>21</v>
      </c>
    </row>
    <row r="7105" spans="1:17" ht="22.5" x14ac:dyDescent="0.25">
      <c r="A7105" s="3">
        <v>13634</v>
      </c>
      <c r="B7105" s="1" t="s">
        <v>41953</v>
      </c>
      <c r="C7105" s="1" t="s">
        <v>15</v>
      </c>
      <c r="D7105" s="1" t="s">
        <v>71</v>
      </c>
      <c r="E7105" s="1">
        <v>239639</v>
      </c>
      <c r="F7105" s="1" t="s">
        <v>41954</v>
      </c>
      <c r="G7105" s="1">
        <v>2236016</v>
      </c>
      <c r="H7105" s="1" t="s">
        <v>41955</v>
      </c>
      <c r="I7105" s="2">
        <v>45069</v>
      </c>
      <c r="J7105" s="15" t="str">
        <f>MID(Tabla1[[#This Row],[HORA]],1,5)</f>
        <v>16:03</v>
      </c>
      <c r="K7105" s="16">
        <f>IF(Tabla1[[#This Row],[FECHA]]=I7106,IF(J7106-J7105&gt;0,(J7106-J7105)*1440,0),0)</f>
        <v>6.9999999999999751</v>
      </c>
      <c r="L7105" s="14">
        <f>2+L6846-Datos!$C$8</f>
        <v>7.28</v>
      </c>
      <c r="M7105" s="13" t="s">
        <v>55918</v>
      </c>
      <c r="N7105" s="1" t="s">
        <v>41956</v>
      </c>
      <c r="O7105" s="1">
        <v>20</v>
      </c>
      <c r="P7105" s="1" t="s">
        <v>1432</v>
      </c>
      <c r="Q7105" s="4" t="s">
        <v>21</v>
      </c>
    </row>
    <row r="7106" spans="1:17" ht="22.5" x14ac:dyDescent="0.25">
      <c r="A7106" s="3">
        <v>13635</v>
      </c>
      <c r="B7106" s="1" t="s">
        <v>41957</v>
      </c>
      <c r="C7106" s="1" t="s">
        <v>15</v>
      </c>
      <c r="D7106" s="1" t="s">
        <v>33</v>
      </c>
      <c r="E7106" s="1">
        <v>47643327</v>
      </c>
      <c r="F7106" s="1" t="s">
        <v>9068</v>
      </c>
      <c r="G7106" s="1">
        <v>3575195</v>
      </c>
      <c r="H7106" s="1" t="s">
        <v>9069</v>
      </c>
      <c r="I7106" s="2">
        <v>45069</v>
      </c>
      <c r="J7106" s="15" t="str">
        <f>MID(Tabla1[[#This Row],[HORA]],1,5)</f>
        <v>16:10</v>
      </c>
      <c r="K7106" s="16">
        <f>IF(Tabla1[[#This Row],[FECHA]]=I7107,IF(J7107-J7106&gt;0,(J7107-J7106)*1440,0),0)</f>
        <v>1.999999999999833</v>
      </c>
      <c r="L7106" s="14">
        <f>2+L6847-Datos!$C$8</f>
        <v>8.48</v>
      </c>
      <c r="M7106" s="13" t="s">
        <v>56020</v>
      </c>
      <c r="N7106" s="1" t="s">
        <v>41958</v>
      </c>
      <c r="O7106" s="1">
        <v>60</v>
      </c>
      <c r="P7106" s="1" t="s">
        <v>1432</v>
      </c>
      <c r="Q7106" s="4" t="s">
        <v>21</v>
      </c>
    </row>
    <row r="7107" spans="1:17" ht="22.5" x14ac:dyDescent="0.25">
      <c r="A7107" s="3">
        <v>7926</v>
      </c>
      <c r="B7107" s="1" t="s">
        <v>24814</v>
      </c>
      <c r="C7107" s="1" t="s">
        <v>15</v>
      </c>
      <c r="D7107" s="1" t="s">
        <v>161</v>
      </c>
      <c r="E7107" s="1">
        <v>10558372</v>
      </c>
      <c r="F7107" s="1" t="s">
        <v>24815</v>
      </c>
      <c r="G7107" s="1">
        <v>2236022</v>
      </c>
      <c r="H7107" s="1" t="s">
        <v>24816</v>
      </c>
      <c r="I7107" s="2">
        <v>45069</v>
      </c>
      <c r="J7107" s="15" t="str">
        <f>MID(Tabla1[[#This Row],[HORA]],1,5)</f>
        <v>16:12</v>
      </c>
      <c r="K7107" s="16">
        <f>IF(Tabla1[[#This Row],[FECHA]]=I7108,IF(J7108-J7107&gt;0,(J7108-J7107)*1440,0),0)</f>
        <v>7.9999999999999716</v>
      </c>
      <c r="L7107" s="14">
        <f>2+L6848-Datos!$C$8</f>
        <v>9.98</v>
      </c>
      <c r="M7107" s="13" t="s">
        <v>56022</v>
      </c>
      <c r="N7107" s="1" t="s">
        <v>24817</v>
      </c>
      <c r="O7107" s="1">
        <v>15</v>
      </c>
      <c r="P7107" s="1" t="s">
        <v>20</v>
      </c>
      <c r="Q7107" s="4" t="s">
        <v>21</v>
      </c>
    </row>
    <row r="7108" spans="1:17" ht="22.5" x14ac:dyDescent="0.25">
      <c r="A7108" s="3">
        <v>7927</v>
      </c>
      <c r="B7108" s="1" t="s">
        <v>24818</v>
      </c>
      <c r="C7108" s="1" t="s">
        <v>15</v>
      </c>
      <c r="D7108" s="1" t="s">
        <v>40</v>
      </c>
      <c r="E7108" s="1">
        <v>40575694</v>
      </c>
      <c r="F7108" s="1" t="s">
        <v>24819</v>
      </c>
      <c r="G7108" s="1">
        <v>2236023</v>
      </c>
      <c r="H7108" s="1" t="s">
        <v>24820</v>
      </c>
      <c r="I7108" s="2">
        <v>45069</v>
      </c>
      <c r="J7108" s="15" t="str">
        <f>MID(Tabla1[[#This Row],[HORA]],1,5)</f>
        <v>16:20</v>
      </c>
      <c r="K7108" s="16">
        <f>IF(Tabla1[[#This Row],[FECHA]]=I7109,IF(J7109-J7108&gt;0,(J7109-J7108)*1440,0),0)</f>
        <v>5.0000000000001421</v>
      </c>
      <c r="L7108" s="14">
        <f>2+L6849-Datos!$C$8</f>
        <v>7.33</v>
      </c>
      <c r="M7108" s="13" t="s">
        <v>56030</v>
      </c>
      <c r="N7108" s="1" t="s">
        <v>17936</v>
      </c>
      <c r="O7108" s="1">
        <v>30</v>
      </c>
      <c r="P7108" s="1" t="s">
        <v>20</v>
      </c>
      <c r="Q7108" s="4" t="s">
        <v>21</v>
      </c>
    </row>
    <row r="7109" spans="1:17" ht="22.5" x14ac:dyDescent="0.25">
      <c r="A7109" s="3">
        <v>2328</v>
      </c>
      <c r="B7109" s="1" t="s">
        <v>7140</v>
      </c>
      <c r="C7109" s="1" t="s">
        <v>15</v>
      </c>
      <c r="D7109" s="1" t="s">
        <v>172</v>
      </c>
      <c r="E7109" s="1">
        <v>80357147</v>
      </c>
      <c r="F7109" s="1" t="s">
        <v>7141</v>
      </c>
      <c r="G7109" s="1">
        <v>2236025</v>
      </c>
      <c r="H7109" s="1" t="s">
        <v>7142</v>
      </c>
      <c r="I7109" s="2">
        <v>45069</v>
      </c>
      <c r="J7109" s="15" t="str">
        <f>MID(Tabla1[[#This Row],[HORA]],1,5)</f>
        <v>16:25</v>
      </c>
      <c r="K7109" s="16">
        <f>IF(Tabla1[[#This Row],[FECHA]]=I7110,IF(J7110-J7109&gt;0,(J7110-J7109)*1440,0),0)</f>
        <v>0.99999999999999645</v>
      </c>
      <c r="L7109" s="14">
        <f>2+L6850-Datos!$C$8</f>
        <v>9.48</v>
      </c>
      <c r="M7109" s="13" t="s">
        <v>56035</v>
      </c>
      <c r="N7109" s="1" t="s">
        <v>7143</v>
      </c>
      <c r="O7109" s="1">
        <v>15</v>
      </c>
      <c r="P7109" s="1" t="s">
        <v>645</v>
      </c>
      <c r="Q7109" s="4" t="s">
        <v>21</v>
      </c>
    </row>
    <row r="7110" spans="1:17" ht="22.5" x14ac:dyDescent="0.25">
      <c r="A7110" s="3">
        <v>7928</v>
      </c>
      <c r="B7110" s="1" t="s">
        <v>24821</v>
      </c>
      <c r="C7110" s="1" t="s">
        <v>15</v>
      </c>
      <c r="D7110" s="1" t="s">
        <v>77</v>
      </c>
      <c r="E7110" s="1">
        <v>43245900</v>
      </c>
      <c r="F7110" s="1" t="s">
        <v>24822</v>
      </c>
      <c r="G7110" s="1">
        <v>44561324</v>
      </c>
      <c r="H7110" s="1" t="s">
        <v>24823</v>
      </c>
      <c r="I7110" s="2">
        <v>45069</v>
      </c>
      <c r="J7110" s="15" t="str">
        <f>MID(Tabla1[[#This Row],[HORA]],1,5)</f>
        <v>16:26</v>
      </c>
      <c r="K7110" s="16">
        <f>IF(Tabla1[[#This Row],[FECHA]]=I7111,IF(J7111-J7110&gt;0,(J7111-J7110)*1440,0),0)</f>
        <v>0.99999999999999645</v>
      </c>
      <c r="L7110" s="14">
        <f>2+L6851-Datos!$C$8</f>
        <v>11.18</v>
      </c>
      <c r="M7110" s="13" t="s">
        <v>56036</v>
      </c>
      <c r="N7110" s="1" t="s">
        <v>24824</v>
      </c>
      <c r="O7110" s="1">
        <v>60</v>
      </c>
      <c r="P7110" s="1" t="s">
        <v>20</v>
      </c>
      <c r="Q7110" s="4" t="s">
        <v>21</v>
      </c>
    </row>
    <row r="7111" spans="1:17" ht="22.5" x14ac:dyDescent="0.25">
      <c r="A7111" s="3">
        <v>2329</v>
      </c>
      <c r="B7111" s="1" t="s">
        <v>7144</v>
      </c>
      <c r="C7111" s="1" t="s">
        <v>15</v>
      </c>
      <c r="D7111" s="1" t="s">
        <v>23</v>
      </c>
      <c r="E7111" s="1">
        <v>80357147</v>
      </c>
      <c r="F7111" s="1" t="s">
        <v>7141</v>
      </c>
      <c r="G7111" s="1">
        <v>2236026</v>
      </c>
      <c r="H7111" s="1" t="s">
        <v>7145</v>
      </c>
      <c r="I7111" s="2">
        <v>45069</v>
      </c>
      <c r="J7111" s="15" t="str">
        <f>MID(Tabla1[[#This Row],[HORA]],1,5)</f>
        <v>16:27</v>
      </c>
      <c r="K7111" s="16">
        <f>IF(Tabla1[[#This Row],[FECHA]]=I7112,IF(J7112-J7111&gt;0,(J7112-J7111)*1440,0),0)</f>
        <v>1.9999999999999929</v>
      </c>
      <c r="L7111" s="14">
        <f>2+L6852-Datos!$C$8</f>
        <v>8.34</v>
      </c>
      <c r="M7111" s="13" t="s">
        <v>56037</v>
      </c>
      <c r="N7111" s="1" t="s">
        <v>7146</v>
      </c>
      <c r="O7111" s="1">
        <v>15</v>
      </c>
      <c r="P7111" s="1" t="s">
        <v>645</v>
      </c>
      <c r="Q7111" s="4" t="s">
        <v>21</v>
      </c>
    </row>
    <row r="7112" spans="1:17" ht="22.5" x14ac:dyDescent="0.25">
      <c r="A7112" s="3">
        <v>2330</v>
      </c>
      <c r="B7112" s="1" t="s">
        <v>7147</v>
      </c>
      <c r="C7112" s="1" t="s">
        <v>15</v>
      </c>
      <c r="D7112" s="1" t="s">
        <v>119</v>
      </c>
      <c r="E7112" s="1">
        <v>1088469</v>
      </c>
      <c r="F7112" s="1" t="s">
        <v>7148</v>
      </c>
      <c r="G7112" s="1">
        <v>1088469</v>
      </c>
      <c r="H7112" s="1" t="s">
        <v>7148</v>
      </c>
      <c r="I7112" s="2">
        <v>45069</v>
      </c>
      <c r="J7112" s="15" t="str">
        <f>MID(Tabla1[[#This Row],[HORA]],1,5)</f>
        <v>16:29</v>
      </c>
      <c r="K7112" s="16">
        <f>IF(Tabla1[[#This Row],[FECHA]]=I7113,IF(J7113-J7112&gt;0,(J7113-J7112)*1440,0),0)</f>
        <v>0.99999999999999645</v>
      </c>
      <c r="L7112" s="14">
        <f>2+L6853-Datos!$C$8</f>
        <v>9.2800000000000011</v>
      </c>
      <c r="M7112" s="13" t="s">
        <v>56039</v>
      </c>
      <c r="N7112" s="1" t="s">
        <v>1715</v>
      </c>
      <c r="O7112" s="1">
        <v>15</v>
      </c>
      <c r="P7112" s="1" t="s">
        <v>645</v>
      </c>
      <c r="Q7112" s="4" t="s">
        <v>21</v>
      </c>
    </row>
    <row r="7113" spans="1:17" ht="22.5" x14ac:dyDescent="0.25">
      <c r="A7113" s="3">
        <v>13636</v>
      </c>
      <c r="B7113" s="1" t="s">
        <v>41959</v>
      </c>
      <c r="C7113" s="1" t="s">
        <v>15</v>
      </c>
      <c r="D7113" s="1" t="s">
        <v>82</v>
      </c>
      <c r="E7113" s="1">
        <v>43313155</v>
      </c>
      <c r="F7113" s="1" t="s">
        <v>7451</v>
      </c>
      <c r="G7113" s="1">
        <v>2236029</v>
      </c>
      <c r="H7113" s="1" t="s">
        <v>41960</v>
      </c>
      <c r="I7113" s="2">
        <v>45069</v>
      </c>
      <c r="J7113" s="15" t="str">
        <f>MID(Tabla1[[#This Row],[HORA]],1,5)</f>
        <v>16:30</v>
      </c>
      <c r="K7113" s="16">
        <f>IF(Tabla1[[#This Row],[FECHA]]=I7114,IF(J7114-J7113&gt;0,(J7114-J7113)*1440,0),0)</f>
        <v>0.99999999999999645</v>
      </c>
      <c r="L7113" s="14">
        <f>2+L6854-Datos!$C$8</f>
        <v>9.52</v>
      </c>
      <c r="M7113" s="13" t="s">
        <v>56040</v>
      </c>
      <c r="N7113" s="1" t="s">
        <v>1577</v>
      </c>
      <c r="O7113" s="1">
        <v>10</v>
      </c>
      <c r="P7113" s="1" t="s">
        <v>1432</v>
      </c>
      <c r="Q7113" s="4" t="s">
        <v>21</v>
      </c>
    </row>
    <row r="7114" spans="1:17" ht="22.5" x14ac:dyDescent="0.25">
      <c r="A7114" s="3">
        <v>7929</v>
      </c>
      <c r="B7114" s="1" t="s">
        <v>24825</v>
      </c>
      <c r="C7114" s="1" t="s">
        <v>15</v>
      </c>
      <c r="D7114" s="1" t="s">
        <v>82</v>
      </c>
      <c r="E7114" s="1">
        <v>77533759</v>
      </c>
      <c r="F7114" s="1" t="s">
        <v>24826</v>
      </c>
      <c r="G7114" s="1">
        <v>73204972</v>
      </c>
      <c r="H7114" s="1" t="s">
        <v>24827</v>
      </c>
      <c r="I7114" s="2">
        <v>45069</v>
      </c>
      <c r="J7114" s="15" t="str">
        <f>MID(Tabla1[[#This Row],[HORA]],1,5)</f>
        <v>16:31</v>
      </c>
      <c r="K7114" s="16">
        <f>IF(Tabla1[[#This Row],[FECHA]]=I7115,IF(J7115-J7114&gt;0,(J7115-J7114)*1440,0),0)</f>
        <v>1.0000000000001563</v>
      </c>
      <c r="L7114" s="14">
        <f>2+L6855-Datos!$C$8</f>
        <v>7.19</v>
      </c>
      <c r="M7114" s="13" t="s">
        <v>56041</v>
      </c>
      <c r="N7114" s="1" t="s">
        <v>24828</v>
      </c>
      <c r="O7114" s="1">
        <v>10</v>
      </c>
      <c r="P7114" s="1" t="s">
        <v>20</v>
      </c>
      <c r="Q7114" s="4" t="s">
        <v>21</v>
      </c>
    </row>
    <row r="7115" spans="1:17" ht="22.5" x14ac:dyDescent="0.25">
      <c r="A7115" s="3">
        <v>2331</v>
      </c>
      <c r="B7115" s="1" t="s">
        <v>7149</v>
      </c>
      <c r="C7115" s="1" t="s">
        <v>15</v>
      </c>
      <c r="D7115" s="1" t="s">
        <v>82</v>
      </c>
      <c r="E7115" s="1">
        <v>16590773</v>
      </c>
      <c r="F7115" s="1" t="s">
        <v>7150</v>
      </c>
      <c r="G7115" s="1">
        <v>2236030</v>
      </c>
      <c r="H7115" s="1" t="s">
        <v>7151</v>
      </c>
      <c r="I7115" s="2">
        <v>45069</v>
      </c>
      <c r="J7115" s="15" t="str">
        <f>MID(Tabla1[[#This Row],[HORA]],1,5)</f>
        <v>16:32</v>
      </c>
      <c r="K7115" s="16">
        <f>IF(Tabla1[[#This Row],[FECHA]]=I7116,IF(J7116-J7115&gt;0,(J7116-J7115)*1440,0),0)</f>
        <v>0</v>
      </c>
      <c r="L7115" s="14">
        <f>2+L6856-Datos!$C$8</f>
        <v>8.43</v>
      </c>
      <c r="M7115" s="13" t="s">
        <v>56042</v>
      </c>
      <c r="N7115" s="1" t="s">
        <v>7152</v>
      </c>
      <c r="O7115" s="1">
        <v>20</v>
      </c>
      <c r="P7115" s="1" t="s">
        <v>645</v>
      </c>
      <c r="Q7115" s="4" t="s">
        <v>21</v>
      </c>
    </row>
    <row r="7116" spans="1:17" ht="22.5" x14ac:dyDescent="0.25">
      <c r="A7116" s="3">
        <v>13637</v>
      </c>
      <c r="B7116" s="1" t="s">
        <v>41961</v>
      </c>
      <c r="C7116" s="1" t="s">
        <v>15</v>
      </c>
      <c r="D7116" s="1" t="s">
        <v>40</v>
      </c>
      <c r="E7116" s="1">
        <v>47990005</v>
      </c>
      <c r="F7116" s="1" t="s">
        <v>41962</v>
      </c>
      <c r="G7116" s="1">
        <v>2236031</v>
      </c>
      <c r="H7116" s="1" t="s">
        <v>41963</v>
      </c>
      <c r="I7116" s="2">
        <v>45069</v>
      </c>
      <c r="J7116" s="15" t="str">
        <f>MID(Tabla1[[#This Row],[HORA]],1,5)</f>
        <v>16:32</v>
      </c>
      <c r="K7116" s="16">
        <f>IF(Tabla1[[#This Row],[FECHA]]=I7117,IF(J7117-J7116&gt;0,(J7117-J7116)*1440,0),0)</f>
        <v>0.99999999999983658</v>
      </c>
      <c r="L7116" s="14">
        <f>2+L6857-Datos!$C$8</f>
        <v>8.120000000000001</v>
      </c>
      <c r="M7116" s="13" t="s">
        <v>56042</v>
      </c>
      <c r="N7116" s="1" t="s">
        <v>41964</v>
      </c>
      <c r="O7116" s="1">
        <v>15</v>
      </c>
      <c r="P7116" s="1" t="s">
        <v>1432</v>
      </c>
      <c r="Q7116" s="4" t="s">
        <v>21</v>
      </c>
    </row>
    <row r="7117" spans="1:17" ht="22.5" x14ac:dyDescent="0.25">
      <c r="A7117" s="3">
        <v>13638</v>
      </c>
      <c r="B7117" s="1" t="s">
        <v>41965</v>
      </c>
      <c r="C7117" s="1" t="s">
        <v>15</v>
      </c>
      <c r="D7117" s="1" t="s">
        <v>637</v>
      </c>
      <c r="E7117" s="1">
        <v>75704251</v>
      </c>
      <c r="F7117" s="1" t="s">
        <v>41966</v>
      </c>
      <c r="G7117" s="1">
        <v>2236032</v>
      </c>
      <c r="H7117" s="1" t="s">
        <v>15823</v>
      </c>
      <c r="I7117" s="2">
        <v>45069</v>
      </c>
      <c r="J7117" s="15" t="str">
        <f>MID(Tabla1[[#This Row],[HORA]],1,5)</f>
        <v>16:33</v>
      </c>
      <c r="K7117" s="16">
        <f>IF(Tabla1[[#This Row],[FECHA]]=I7118,IF(J7118-J7117&gt;0,(J7118-J7117)*1440,0),0)</f>
        <v>0</v>
      </c>
      <c r="L7117" s="14">
        <f>2+L6858-Datos!$C$8</f>
        <v>9.5</v>
      </c>
      <c r="M7117" s="13" t="s">
        <v>56043</v>
      </c>
      <c r="N7117" s="1" t="s">
        <v>1715</v>
      </c>
      <c r="O7117" s="1">
        <v>20</v>
      </c>
      <c r="P7117" s="1" t="s">
        <v>1432</v>
      </c>
      <c r="Q7117" s="4" t="s">
        <v>21</v>
      </c>
    </row>
    <row r="7118" spans="1:17" ht="22.5" x14ac:dyDescent="0.25">
      <c r="A7118" s="3">
        <v>17185</v>
      </c>
      <c r="B7118" s="1" t="s">
        <v>51854</v>
      </c>
      <c r="C7118" s="1" t="s">
        <v>15</v>
      </c>
      <c r="D7118" s="1" t="s">
        <v>82</v>
      </c>
      <c r="E7118" s="1">
        <v>10062214657</v>
      </c>
      <c r="F7118" s="1" t="s">
        <v>48060</v>
      </c>
      <c r="G7118" s="1">
        <v>2236033</v>
      </c>
      <c r="H7118" s="1" t="s">
        <v>51855</v>
      </c>
      <c r="I7118" s="2">
        <v>45069</v>
      </c>
      <c r="J7118" s="15" t="str">
        <f>MID(Tabla1[[#This Row],[HORA]],1,5)</f>
        <v>16:33</v>
      </c>
      <c r="K7118" s="16">
        <f>IF(Tabla1[[#This Row],[FECHA]]=I7119,IF(J7119-J7118&gt;0,(J7119-J7118)*1440,0),0)</f>
        <v>0.99999999999999645</v>
      </c>
      <c r="L7118" s="14">
        <f>2+L6859-Datos!$C$8</f>
        <v>9.4400000000000013</v>
      </c>
      <c r="M7118" s="13" t="s">
        <v>56043</v>
      </c>
      <c r="N7118" s="1" t="s">
        <v>51856</v>
      </c>
      <c r="O7118" s="1">
        <v>13</v>
      </c>
      <c r="P7118" s="1" t="s">
        <v>20</v>
      </c>
      <c r="Q7118" s="4" t="s">
        <v>21</v>
      </c>
    </row>
    <row r="7119" spans="1:17" ht="22.5" x14ac:dyDescent="0.25">
      <c r="A7119" s="3">
        <v>2332</v>
      </c>
      <c r="B7119" s="1" t="s">
        <v>7153</v>
      </c>
      <c r="C7119" s="1" t="s">
        <v>15</v>
      </c>
      <c r="D7119" s="1" t="s">
        <v>33</v>
      </c>
      <c r="E7119" s="1">
        <v>70470361</v>
      </c>
      <c r="F7119" s="1" t="s">
        <v>7154</v>
      </c>
      <c r="G7119" s="1">
        <v>70384695</v>
      </c>
      <c r="H7119" s="1" t="s">
        <v>7155</v>
      </c>
      <c r="I7119" s="2">
        <v>45069</v>
      </c>
      <c r="J7119" s="15" t="str">
        <f>MID(Tabla1[[#This Row],[HORA]],1,5)</f>
        <v>16:34</v>
      </c>
      <c r="K7119" s="16">
        <f>IF(Tabla1[[#This Row],[FECHA]]=I7120,IF(J7120-J7119&gt;0,(J7120-J7119)*1440,0),0)</f>
        <v>0</v>
      </c>
      <c r="L7119" s="14">
        <f>2+L6860-Datos!$C$8</f>
        <v>9.34</v>
      </c>
      <c r="M7119" s="13" t="s">
        <v>56044</v>
      </c>
      <c r="N7119" s="1" t="s">
        <v>7156</v>
      </c>
      <c r="O7119" s="1">
        <v>15</v>
      </c>
      <c r="P7119" s="1" t="s">
        <v>645</v>
      </c>
      <c r="Q7119" s="4" t="s">
        <v>21</v>
      </c>
    </row>
    <row r="7120" spans="1:17" ht="22.5" x14ac:dyDescent="0.25">
      <c r="A7120" s="3">
        <v>13639</v>
      </c>
      <c r="B7120" s="1" t="s">
        <v>41967</v>
      </c>
      <c r="C7120" s="1" t="s">
        <v>15</v>
      </c>
      <c r="D7120" s="1" t="s">
        <v>33</v>
      </c>
      <c r="E7120" s="1">
        <v>16479511</v>
      </c>
      <c r="F7120" s="1" t="s">
        <v>41968</v>
      </c>
      <c r="G7120" s="1">
        <v>2236034</v>
      </c>
      <c r="H7120" s="1" t="s">
        <v>41969</v>
      </c>
      <c r="I7120" s="2">
        <v>45069</v>
      </c>
      <c r="J7120" s="15" t="str">
        <f>MID(Tabla1[[#This Row],[HORA]],1,5)</f>
        <v>16:34</v>
      </c>
      <c r="K7120" s="16">
        <f>IF(Tabla1[[#This Row],[FECHA]]=I7121,IF(J7121-J7120&gt;0,(J7121-J7120)*1440,0),0)</f>
        <v>2.0000000000001528</v>
      </c>
      <c r="L7120" s="14">
        <f>2+L6861-Datos!$C$8</f>
        <v>7.0500000000000007</v>
      </c>
      <c r="M7120" s="13" t="s">
        <v>56044</v>
      </c>
      <c r="N7120" s="1" t="s">
        <v>1577</v>
      </c>
      <c r="O7120" s="1">
        <v>10</v>
      </c>
      <c r="P7120" s="1" t="s">
        <v>1432</v>
      </c>
      <c r="Q7120" s="4" t="s">
        <v>21</v>
      </c>
    </row>
    <row r="7121" spans="1:17" ht="22.5" x14ac:dyDescent="0.25">
      <c r="A7121" s="3">
        <v>17186</v>
      </c>
      <c r="B7121" s="1" t="s">
        <v>51857</v>
      </c>
      <c r="C7121" s="1" t="s">
        <v>15</v>
      </c>
      <c r="D7121" s="1" t="s">
        <v>23</v>
      </c>
      <c r="E7121" s="1">
        <v>20607079804</v>
      </c>
      <c r="F7121" s="1" t="s">
        <v>47732</v>
      </c>
      <c r="G7121" s="1">
        <v>2236036</v>
      </c>
      <c r="H7121" s="1" t="s">
        <v>49055</v>
      </c>
      <c r="I7121" s="2">
        <v>45069</v>
      </c>
      <c r="J7121" s="15" t="str">
        <f>MID(Tabla1[[#This Row],[HORA]],1,5)</f>
        <v>16:36</v>
      </c>
      <c r="K7121" s="16">
        <f>IF(Tabla1[[#This Row],[FECHA]]=I7122,IF(J7122-J7121&gt;0,(J7122-J7121)*1440,0),0)</f>
        <v>0.99999999999983658</v>
      </c>
      <c r="L7121" s="14">
        <f>2+L6862-Datos!$C$8</f>
        <v>8.34</v>
      </c>
      <c r="M7121" s="13" t="s">
        <v>56046</v>
      </c>
      <c r="N7121" s="1" t="s">
        <v>59</v>
      </c>
      <c r="O7121" s="1">
        <v>10</v>
      </c>
      <c r="P7121" s="1" t="s">
        <v>20</v>
      </c>
      <c r="Q7121" s="4" t="s">
        <v>21</v>
      </c>
    </row>
    <row r="7122" spans="1:17" ht="22.5" x14ac:dyDescent="0.25">
      <c r="A7122" s="3">
        <v>2333</v>
      </c>
      <c r="B7122" s="1" t="s">
        <v>7157</v>
      </c>
      <c r="C7122" s="1" t="s">
        <v>15</v>
      </c>
      <c r="D7122" s="1" t="s">
        <v>71</v>
      </c>
      <c r="E7122" s="1">
        <v>27847175</v>
      </c>
      <c r="F7122" s="1" t="s">
        <v>7158</v>
      </c>
      <c r="G7122" s="1">
        <v>2236038</v>
      </c>
      <c r="H7122" s="1" t="s">
        <v>7159</v>
      </c>
      <c r="I7122" s="2">
        <v>45069</v>
      </c>
      <c r="J7122" s="15" t="str">
        <f>MID(Tabla1[[#This Row],[HORA]],1,5)</f>
        <v>16:37</v>
      </c>
      <c r="K7122" s="16">
        <f>IF(Tabla1[[#This Row],[FECHA]]=I7123,IF(J7123-J7122&gt;0,(J7123-J7122)*1440,0),0)</f>
        <v>0</v>
      </c>
      <c r="L7122" s="14">
        <f>2+L6863-Datos!$C$8</f>
        <v>7.3500000000000005</v>
      </c>
      <c r="M7122" s="13" t="s">
        <v>56047</v>
      </c>
      <c r="N7122" s="1" t="s">
        <v>7160</v>
      </c>
      <c r="O7122" s="1">
        <v>10</v>
      </c>
      <c r="P7122" s="1" t="s">
        <v>645</v>
      </c>
      <c r="Q7122" s="4" t="s">
        <v>21</v>
      </c>
    </row>
    <row r="7123" spans="1:17" ht="22.5" x14ac:dyDescent="0.25">
      <c r="A7123" s="3">
        <v>13640</v>
      </c>
      <c r="B7123" s="1" t="s">
        <v>41970</v>
      </c>
      <c r="C7123" s="1" t="s">
        <v>15</v>
      </c>
      <c r="D7123" s="1" t="s">
        <v>71</v>
      </c>
      <c r="E7123" s="1">
        <v>16628283</v>
      </c>
      <c r="F7123" s="1" t="s">
        <v>15116</v>
      </c>
      <c r="G7123" s="1">
        <v>2236040</v>
      </c>
      <c r="H7123" s="1" t="s">
        <v>41971</v>
      </c>
      <c r="I7123" s="2">
        <v>45069</v>
      </c>
      <c r="J7123" s="15" t="str">
        <f>MID(Tabla1[[#This Row],[HORA]],1,5)</f>
        <v>16:37</v>
      </c>
      <c r="K7123" s="16">
        <f>IF(Tabla1[[#This Row],[FECHA]]=I7124,IF(J7124-J7123&gt;0,(J7124-J7123)*1440,0),0)</f>
        <v>0</v>
      </c>
      <c r="L7123" s="14">
        <f>2+L6864-Datos!$C$8</f>
        <v>10.36</v>
      </c>
      <c r="M7123" s="13" t="s">
        <v>56047</v>
      </c>
      <c r="N7123" s="1" t="s">
        <v>41972</v>
      </c>
      <c r="O7123" s="1">
        <v>30</v>
      </c>
      <c r="P7123" s="1" t="s">
        <v>1432</v>
      </c>
      <c r="Q7123" s="4" t="s">
        <v>21</v>
      </c>
    </row>
    <row r="7124" spans="1:17" ht="22.5" x14ac:dyDescent="0.25">
      <c r="A7124" s="3">
        <v>17187</v>
      </c>
      <c r="B7124" s="1" t="s">
        <v>51858</v>
      </c>
      <c r="C7124" s="1" t="s">
        <v>15</v>
      </c>
      <c r="D7124" s="1" t="s">
        <v>40</v>
      </c>
      <c r="E7124" s="1">
        <v>20231363255</v>
      </c>
      <c r="F7124" s="1" t="s">
        <v>48094</v>
      </c>
      <c r="G7124" s="1">
        <v>2236039</v>
      </c>
      <c r="H7124" s="1" t="s">
        <v>13175</v>
      </c>
      <c r="I7124" s="2">
        <v>45069</v>
      </c>
      <c r="J7124" s="15" t="str">
        <f>MID(Tabla1[[#This Row],[HORA]],1,5)</f>
        <v>16:37</v>
      </c>
      <c r="K7124" s="16">
        <f>IF(Tabla1[[#This Row],[FECHA]]=I7125,IF(J7125-J7124&gt;0,(J7125-J7124)*1440,0),0)</f>
        <v>0.99999999999999645</v>
      </c>
      <c r="L7124" s="14">
        <f>2+L6865-Datos!$C$8</f>
        <v>12.420000000000002</v>
      </c>
      <c r="M7124" s="13" t="s">
        <v>56047</v>
      </c>
      <c r="N7124" s="1" t="s">
        <v>59</v>
      </c>
      <c r="O7124" s="1">
        <v>10</v>
      </c>
      <c r="P7124" s="1" t="s">
        <v>20</v>
      </c>
      <c r="Q7124" s="4" t="s">
        <v>21</v>
      </c>
    </row>
    <row r="7125" spans="1:17" ht="22.5" x14ac:dyDescent="0.25">
      <c r="A7125" s="3">
        <v>17188</v>
      </c>
      <c r="B7125" s="1" t="s">
        <v>51859</v>
      </c>
      <c r="C7125" s="1" t="s">
        <v>15</v>
      </c>
      <c r="D7125" s="1" t="s">
        <v>141</v>
      </c>
      <c r="E7125" s="1">
        <v>20231363255</v>
      </c>
      <c r="F7125" s="1" t="s">
        <v>48094</v>
      </c>
      <c r="G7125" s="1">
        <v>2236041</v>
      </c>
      <c r="H7125" s="1" t="s">
        <v>49482</v>
      </c>
      <c r="I7125" s="2">
        <v>45069</v>
      </c>
      <c r="J7125" s="15" t="str">
        <f>MID(Tabla1[[#This Row],[HORA]],1,5)</f>
        <v>16:38</v>
      </c>
      <c r="K7125" s="16">
        <f>IF(Tabla1[[#This Row],[FECHA]]=I7126,IF(J7126-J7125&gt;0,(J7126-J7125)*1440,0),0)</f>
        <v>0.99999999999999645</v>
      </c>
      <c r="L7125" s="14">
        <f>2+L6866-Datos!$C$8</f>
        <v>8.2900000000000009</v>
      </c>
      <c r="M7125" s="13" t="s">
        <v>56048</v>
      </c>
      <c r="N7125" s="1" t="s">
        <v>59</v>
      </c>
      <c r="O7125" s="1">
        <v>10</v>
      </c>
      <c r="P7125" s="1" t="s">
        <v>20</v>
      </c>
      <c r="Q7125" s="4" t="s">
        <v>21</v>
      </c>
    </row>
    <row r="7126" spans="1:17" ht="22.5" x14ac:dyDescent="0.25">
      <c r="A7126" s="3">
        <v>17189</v>
      </c>
      <c r="B7126" s="1" t="s">
        <v>51860</v>
      </c>
      <c r="C7126" s="1" t="s">
        <v>15</v>
      </c>
      <c r="D7126" s="1" t="s">
        <v>40</v>
      </c>
      <c r="E7126" s="1">
        <v>20231363255</v>
      </c>
      <c r="F7126" s="1" t="s">
        <v>48094</v>
      </c>
      <c r="G7126" s="1">
        <v>42463859</v>
      </c>
      <c r="H7126" s="1" t="s">
        <v>11128</v>
      </c>
      <c r="I7126" s="2">
        <v>45069</v>
      </c>
      <c r="J7126" s="15" t="str">
        <f>MID(Tabla1[[#This Row],[HORA]],1,5)</f>
        <v>16:39</v>
      </c>
      <c r="K7126" s="16">
        <f>IF(Tabla1[[#This Row],[FECHA]]=I7127,IF(J7127-J7126&gt;0,(J7127-J7126)*1440,0),0)</f>
        <v>2.9999999999999893</v>
      </c>
      <c r="L7126" s="14">
        <f>2+L6867-Datos!$C$8</f>
        <v>8.1000000000000014</v>
      </c>
      <c r="M7126" s="13" t="s">
        <v>56049</v>
      </c>
      <c r="N7126" s="1" t="s">
        <v>59</v>
      </c>
      <c r="O7126" s="1">
        <v>10</v>
      </c>
      <c r="P7126" s="1" t="s">
        <v>20</v>
      </c>
      <c r="Q7126" s="4" t="s">
        <v>21</v>
      </c>
    </row>
    <row r="7127" spans="1:17" ht="22.5" x14ac:dyDescent="0.25">
      <c r="A7127" s="3">
        <v>13641</v>
      </c>
      <c r="B7127" s="1" t="s">
        <v>41973</v>
      </c>
      <c r="C7127" s="1" t="s">
        <v>15</v>
      </c>
      <c r="D7127" s="1" t="s">
        <v>40</v>
      </c>
      <c r="E7127" s="1">
        <v>74809136</v>
      </c>
      <c r="F7127" s="1" t="s">
        <v>41974</v>
      </c>
      <c r="G7127" s="1">
        <v>2236042</v>
      </c>
      <c r="H7127" s="1" t="s">
        <v>9962</v>
      </c>
      <c r="I7127" s="2">
        <v>45069</v>
      </c>
      <c r="J7127" s="15" t="str">
        <f>MID(Tabla1[[#This Row],[HORA]],1,5)</f>
        <v>16:42</v>
      </c>
      <c r="K7127" s="16">
        <f>IF(Tabla1[[#This Row],[FECHA]]=I7128,IF(J7128-J7127&gt;0,(J7128-J7127)*1440,0),0)</f>
        <v>0.99999999999999645</v>
      </c>
      <c r="L7127" s="14">
        <f>2+L6868-Datos!$C$8</f>
        <v>10.190000000000001</v>
      </c>
      <c r="M7127" s="13" t="s">
        <v>56052</v>
      </c>
      <c r="N7127" s="1" t="s">
        <v>41975</v>
      </c>
      <c r="O7127" s="1">
        <v>15</v>
      </c>
      <c r="P7127" s="1" t="s">
        <v>1432</v>
      </c>
      <c r="Q7127" s="4" t="s">
        <v>21</v>
      </c>
    </row>
    <row r="7128" spans="1:17" ht="22.5" x14ac:dyDescent="0.25">
      <c r="A7128" s="3">
        <v>7930</v>
      </c>
      <c r="B7128" s="1" t="s">
        <v>24829</v>
      </c>
      <c r="C7128" s="1" t="s">
        <v>15</v>
      </c>
      <c r="D7128" s="1" t="s">
        <v>40</v>
      </c>
      <c r="E7128" s="1">
        <v>48373644</v>
      </c>
      <c r="F7128" s="1" t="s">
        <v>24830</v>
      </c>
      <c r="G7128" s="1">
        <v>2236043</v>
      </c>
      <c r="H7128" s="1" t="s">
        <v>24831</v>
      </c>
      <c r="I7128" s="2">
        <v>45069</v>
      </c>
      <c r="J7128" s="15" t="str">
        <f>MID(Tabla1[[#This Row],[HORA]],1,5)</f>
        <v>16:43</v>
      </c>
      <c r="K7128" s="16">
        <f>IF(Tabla1[[#This Row],[FECHA]]=I7129,IF(J7129-J7128&gt;0,(J7129-J7128)*1440,0),0)</f>
        <v>5.9999999999999787</v>
      </c>
      <c r="L7128" s="14">
        <f>2+L6869-Datos!$C$8</f>
        <v>7.53</v>
      </c>
      <c r="M7128" s="13" t="s">
        <v>56053</v>
      </c>
      <c r="N7128" s="1" t="s">
        <v>205</v>
      </c>
      <c r="O7128" s="1">
        <v>15</v>
      </c>
      <c r="P7128" s="1" t="s">
        <v>20</v>
      </c>
      <c r="Q7128" s="4" t="s">
        <v>21</v>
      </c>
    </row>
    <row r="7129" spans="1:17" ht="22.5" x14ac:dyDescent="0.25">
      <c r="A7129" s="3">
        <v>7931</v>
      </c>
      <c r="B7129" s="1" t="s">
        <v>24832</v>
      </c>
      <c r="C7129" s="1" t="s">
        <v>15</v>
      </c>
      <c r="D7129" s="1" t="s">
        <v>40</v>
      </c>
      <c r="E7129" s="1">
        <v>16542011</v>
      </c>
      <c r="F7129" s="1" t="s">
        <v>7528</v>
      </c>
      <c r="G7129" s="1">
        <v>2236046</v>
      </c>
      <c r="H7129" s="1" t="s">
        <v>24833</v>
      </c>
      <c r="I7129" s="2">
        <v>45069</v>
      </c>
      <c r="J7129" s="15" t="str">
        <f>MID(Tabla1[[#This Row],[HORA]],1,5)</f>
        <v>16:49</v>
      </c>
      <c r="K7129" s="16">
        <f>IF(Tabla1[[#This Row],[FECHA]]=I7130,IF(J7130-J7129&gt;0,(J7130-J7129)*1440,0),0)</f>
        <v>3.9999999999999858</v>
      </c>
      <c r="L7129" s="14">
        <f>2+L6870-Datos!$C$8</f>
        <v>9.2600000000000016</v>
      </c>
      <c r="M7129" s="13" t="s">
        <v>56059</v>
      </c>
      <c r="N7129" s="1" t="s">
        <v>24834</v>
      </c>
      <c r="O7129" s="1">
        <v>20</v>
      </c>
      <c r="P7129" s="1" t="s">
        <v>20</v>
      </c>
      <c r="Q7129" s="4" t="s">
        <v>21</v>
      </c>
    </row>
    <row r="7130" spans="1:17" ht="22.5" x14ac:dyDescent="0.25">
      <c r="A7130" s="3">
        <v>16014</v>
      </c>
      <c r="B7130" s="1" t="s">
        <v>48695</v>
      </c>
      <c r="C7130" s="1" t="s">
        <v>15</v>
      </c>
      <c r="D7130" s="1" t="s">
        <v>40</v>
      </c>
      <c r="E7130" s="1">
        <v>10167283727</v>
      </c>
      <c r="F7130" s="1" t="s">
        <v>47766</v>
      </c>
      <c r="G7130" s="1">
        <v>48139848</v>
      </c>
      <c r="H7130" s="1" t="s">
        <v>48696</v>
      </c>
      <c r="I7130" s="2">
        <v>45069</v>
      </c>
      <c r="J7130" s="15" t="str">
        <f>MID(Tabla1[[#This Row],[HORA]],1,5)</f>
        <v>16:53</v>
      </c>
      <c r="K7130" s="16">
        <f>IF(Tabla1[[#This Row],[FECHA]]=I7131,IF(J7131-J7130&gt;0,(J7131-J7130)*1440,0),0)</f>
        <v>3.0000000000001492</v>
      </c>
      <c r="L7130" s="14">
        <f>2+L6871-Datos!$C$8</f>
        <v>11.120000000000001</v>
      </c>
      <c r="M7130" s="13" t="s">
        <v>56063</v>
      </c>
      <c r="N7130" s="1" t="s">
        <v>693</v>
      </c>
      <c r="O7130" s="1">
        <v>10</v>
      </c>
      <c r="P7130" s="1" t="s">
        <v>645</v>
      </c>
      <c r="Q7130" s="4" t="s">
        <v>21</v>
      </c>
    </row>
    <row r="7131" spans="1:17" ht="22.5" x14ac:dyDescent="0.25">
      <c r="A7131" s="3">
        <v>7932</v>
      </c>
      <c r="B7131" s="1" t="s">
        <v>24835</v>
      </c>
      <c r="C7131" s="1" t="s">
        <v>15</v>
      </c>
      <c r="D7131" s="1" t="s">
        <v>23</v>
      </c>
      <c r="E7131" s="1">
        <v>44853889</v>
      </c>
      <c r="F7131" s="1" t="s">
        <v>24836</v>
      </c>
      <c r="G7131" s="1">
        <v>2236049</v>
      </c>
      <c r="H7131" s="1" t="s">
        <v>24837</v>
      </c>
      <c r="I7131" s="2">
        <v>45069</v>
      </c>
      <c r="J7131" s="15" t="str">
        <f>MID(Tabla1[[#This Row],[HORA]],1,5)</f>
        <v>16:56</v>
      </c>
      <c r="K7131" s="16">
        <f>IF(Tabla1[[#This Row],[FECHA]]=I7132,IF(J7132-J7131&gt;0,(J7132-J7131)*1440,0),0)</f>
        <v>5.9999999999999787</v>
      </c>
      <c r="L7131" s="14">
        <f>2+L6872-Datos!$C$8</f>
        <v>8.42</v>
      </c>
      <c r="M7131" s="13" t="s">
        <v>56066</v>
      </c>
      <c r="N7131" s="1" t="s">
        <v>24838</v>
      </c>
      <c r="O7131" s="1">
        <v>10</v>
      </c>
      <c r="P7131" s="1" t="s">
        <v>20</v>
      </c>
      <c r="Q7131" s="4" t="s">
        <v>21</v>
      </c>
    </row>
    <row r="7132" spans="1:17" ht="22.5" x14ac:dyDescent="0.25">
      <c r="A7132" s="3">
        <v>7933</v>
      </c>
      <c r="B7132" s="1" t="s">
        <v>24839</v>
      </c>
      <c r="C7132" s="1" t="s">
        <v>15</v>
      </c>
      <c r="D7132" s="1" t="s">
        <v>40</v>
      </c>
      <c r="E7132" s="1">
        <v>2236051</v>
      </c>
      <c r="F7132" s="1" t="s">
        <v>24840</v>
      </c>
      <c r="G7132" s="1">
        <v>2236052</v>
      </c>
      <c r="H7132" s="1" t="s">
        <v>24841</v>
      </c>
      <c r="I7132" s="2">
        <v>45069</v>
      </c>
      <c r="J7132" s="15" t="str">
        <f>MID(Tabla1[[#This Row],[HORA]],1,5)</f>
        <v>17:02</v>
      </c>
      <c r="K7132" s="16">
        <f>IF(Tabla1[[#This Row],[FECHA]]=I7133,IF(J7133-J7132&gt;0,(J7133-J7132)*1440,0),0)</f>
        <v>0</v>
      </c>
      <c r="L7132" s="14">
        <f>2+L6873-Datos!$C$8</f>
        <v>9.08</v>
      </c>
      <c r="M7132" s="13" t="s">
        <v>56072</v>
      </c>
      <c r="N7132" s="1" t="s">
        <v>59</v>
      </c>
      <c r="O7132" s="1">
        <v>10</v>
      </c>
      <c r="P7132" s="1" t="s">
        <v>20</v>
      </c>
      <c r="Q7132" s="4" t="s">
        <v>21</v>
      </c>
    </row>
    <row r="7133" spans="1:17" ht="22.5" x14ac:dyDescent="0.25">
      <c r="A7133" s="3">
        <v>17159</v>
      </c>
      <c r="B7133" s="1" t="s">
        <v>51787</v>
      </c>
      <c r="C7133" s="1" t="s">
        <v>15</v>
      </c>
      <c r="D7133" s="1" t="s">
        <v>119</v>
      </c>
      <c r="E7133" s="1">
        <v>20600454545</v>
      </c>
      <c r="F7133" s="1" t="s">
        <v>49703</v>
      </c>
      <c r="G7133" s="1">
        <v>46540185</v>
      </c>
      <c r="H7133" s="1" t="s">
        <v>51788</v>
      </c>
      <c r="I7133" s="2">
        <v>45069</v>
      </c>
      <c r="J7133" s="15" t="str">
        <f>MID(Tabla1[[#This Row],[HORA]],1,5)</f>
        <v>17:02</v>
      </c>
      <c r="K7133" s="16">
        <f>IF(Tabla1[[#This Row],[FECHA]]=I7134,IF(J7134-J7133&gt;0,(J7134-J7133)*1440,0),0)</f>
        <v>2.9999999999998295</v>
      </c>
      <c r="L7133" s="14">
        <f>2+L6874-Datos!$C$8</f>
        <v>9.02</v>
      </c>
      <c r="M7133" s="13" t="s">
        <v>56072</v>
      </c>
      <c r="N7133" s="1" t="s">
        <v>59</v>
      </c>
      <c r="O7133" s="1">
        <v>10</v>
      </c>
      <c r="P7133" s="1" t="s">
        <v>20</v>
      </c>
      <c r="Q7133" s="4" t="s">
        <v>21</v>
      </c>
    </row>
    <row r="7134" spans="1:17" ht="22.5" x14ac:dyDescent="0.25">
      <c r="A7134" s="3">
        <v>7934</v>
      </c>
      <c r="B7134" s="1" t="s">
        <v>24842</v>
      </c>
      <c r="C7134" s="1" t="s">
        <v>15</v>
      </c>
      <c r="D7134" s="1" t="s">
        <v>40</v>
      </c>
      <c r="E7134" s="1">
        <v>72515658</v>
      </c>
      <c r="F7134" s="1" t="s">
        <v>24843</v>
      </c>
      <c r="G7134" s="1">
        <v>2236053</v>
      </c>
      <c r="H7134" s="1" t="s">
        <v>24844</v>
      </c>
      <c r="I7134" s="2">
        <v>45069</v>
      </c>
      <c r="J7134" s="15" t="str">
        <f>MID(Tabla1[[#This Row],[HORA]],1,5)</f>
        <v>17:05</v>
      </c>
      <c r="K7134" s="16">
        <f>IF(Tabla1[[#This Row],[FECHA]]=I7135,IF(J7135-J7134&gt;0,(J7135-J7134)*1440,0),0)</f>
        <v>2.0000000000001528</v>
      </c>
      <c r="L7134" s="14">
        <f>2+L6875-Datos!$C$8</f>
        <v>7.120000000000001</v>
      </c>
      <c r="M7134" s="13" t="s">
        <v>56075</v>
      </c>
      <c r="N7134" s="1" t="s">
        <v>24845</v>
      </c>
      <c r="O7134" s="1">
        <v>13</v>
      </c>
      <c r="P7134" s="1" t="s">
        <v>20</v>
      </c>
      <c r="Q7134" s="4" t="s">
        <v>21</v>
      </c>
    </row>
    <row r="7135" spans="1:17" ht="22.5" x14ac:dyDescent="0.25">
      <c r="A7135" s="3">
        <v>13642</v>
      </c>
      <c r="B7135" s="1" t="s">
        <v>41976</v>
      </c>
      <c r="C7135" s="1" t="s">
        <v>15</v>
      </c>
      <c r="D7135" s="1" t="s">
        <v>40</v>
      </c>
      <c r="E7135" s="1">
        <v>45543434</v>
      </c>
      <c r="F7135" s="1" t="s">
        <v>41977</v>
      </c>
      <c r="G7135" s="1">
        <v>2236054</v>
      </c>
      <c r="H7135" s="1" t="s">
        <v>41978</v>
      </c>
      <c r="I7135" s="2">
        <v>45069</v>
      </c>
      <c r="J7135" s="15" t="str">
        <f>MID(Tabla1[[#This Row],[HORA]],1,5)</f>
        <v>17:07</v>
      </c>
      <c r="K7135" s="16">
        <f>IF(Tabla1[[#This Row],[FECHA]]=I7136,IF(J7136-J7135&gt;0,(J7136-J7135)*1440,0),0)</f>
        <v>2.9999999999999893</v>
      </c>
      <c r="L7135" s="14">
        <f>2+L6876-Datos!$C$8</f>
        <v>8.1300000000000008</v>
      </c>
      <c r="M7135" s="13" t="s">
        <v>56077</v>
      </c>
      <c r="N7135" s="1" t="s">
        <v>41979</v>
      </c>
      <c r="O7135" s="1">
        <v>20</v>
      </c>
      <c r="P7135" s="1" t="s">
        <v>1432</v>
      </c>
      <c r="Q7135" s="4" t="s">
        <v>21</v>
      </c>
    </row>
    <row r="7136" spans="1:17" ht="22.5" x14ac:dyDescent="0.25">
      <c r="A7136" s="3">
        <v>13643</v>
      </c>
      <c r="B7136" s="1" t="s">
        <v>41980</v>
      </c>
      <c r="C7136" s="1" t="s">
        <v>15</v>
      </c>
      <c r="D7136" s="1" t="s">
        <v>172</v>
      </c>
      <c r="E7136" s="1">
        <v>7452364</v>
      </c>
      <c r="F7136" s="1" t="s">
        <v>13419</v>
      </c>
      <c r="G7136" s="1">
        <v>2236056</v>
      </c>
      <c r="H7136" s="1" t="s">
        <v>41981</v>
      </c>
      <c r="I7136" s="2">
        <v>45069</v>
      </c>
      <c r="J7136" s="15" t="str">
        <f>MID(Tabla1[[#This Row],[HORA]],1,5)</f>
        <v>17:10</v>
      </c>
      <c r="K7136" s="16">
        <f>IF(Tabla1[[#This Row],[FECHA]]=I7137,IF(J7137-J7136&gt;0,(J7137-J7136)*1440,0),0)</f>
        <v>1.9999999999999929</v>
      </c>
      <c r="L7136" s="14">
        <f>2+L6877-Datos!$C$8</f>
        <v>9.5</v>
      </c>
      <c r="M7136" s="13" t="s">
        <v>56080</v>
      </c>
      <c r="N7136" s="1" t="s">
        <v>41982</v>
      </c>
      <c r="O7136" s="1">
        <v>20</v>
      </c>
      <c r="P7136" s="1" t="s">
        <v>1432</v>
      </c>
      <c r="Q7136" s="4" t="s">
        <v>21</v>
      </c>
    </row>
    <row r="7137" spans="1:17" ht="22.5" x14ac:dyDescent="0.25">
      <c r="A7137" s="3">
        <v>7935</v>
      </c>
      <c r="B7137" s="1" t="s">
        <v>24846</v>
      </c>
      <c r="C7137" s="1" t="s">
        <v>15</v>
      </c>
      <c r="D7137" s="1" t="s">
        <v>40</v>
      </c>
      <c r="E7137" s="1">
        <v>16754850</v>
      </c>
      <c r="F7137" s="1" t="s">
        <v>24847</v>
      </c>
      <c r="G7137" s="1">
        <v>2236058</v>
      </c>
      <c r="H7137" s="1" t="s">
        <v>24848</v>
      </c>
      <c r="I7137" s="2">
        <v>45069</v>
      </c>
      <c r="J7137" s="15" t="str">
        <f>MID(Tabla1[[#This Row],[HORA]],1,5)</f>
        <v>17:12</v>
      </c>
      <c r="K7137" s="16">
        <f>IF(Tabla1[[#This Row],[FECHA]]=I7138,IF(J7138-J7137&gt;0,(J7138-J7137)*1440,0),0)</f>
        <v>3.9999999999999858</v>
      </c>
      <c r="L7137" s="14">
        <f>2+L6878-Datos!$C$8</f>
        <v>9.25</v>
      </c>
      <c r="M7137" s="13" t="s">
        <v>56082</v>
      </c>
      <c r="N7137" s="1" t="s">
        <v>24849</v>
      </c>
      <c r="O7137" s="1">
        <v>20</v>
      </c>
      <c r="P7137" s="1" t="s">
        <v>20</v>
      </c>
      <c r="Q7137" s="4" t="s">
        <v>21</v>
      </c>
    </row>
    <row r="7138" spans="1:17" ht="22.5" x14ac:dyDescent="0.25">
      <c r="A7138" s="3">
        <v>7936</v>
      </c>
      <c r="B7138" s="1" t="s">
        <v>24850</v>
      </c>
      <c r="C7138" s="1" t="s">
        <v>15</v>
      </c>
      <c r="D7138" s="1" t="s">
        <v>40</v>
      </c>
      <c r="E7138" s="1">
        <v>2236059</v>
      </c>
      <c r="F7138" s="1" t="s">
        <v>24851</v>
      </c>
      <c r="G7138" s="1">
        <v>2236060</v>
      </c>
      <c r="H7138" s="1" t="s">
        <v>24852</v>
      </c>
      <c r="I7138" s="2">
        <v>45069</v>
      </c>
      <c r="J7138" s="15" t="str">
        <f>MID(Tabla1[[#This Row],[HORA]],1,5)</f>
        <v>17:16</v>
      </c>
      <c r="K7138" s="16">
        <f>IF(Tabla1[[#This Row],[FECHA]]=I7139,IF(J7139-J7138&gt;0,(J7139-J7138)*1440,0),0)</f>
        <v>5.0000000000001421</v>
      </c>
      <c r="L7138" s="14">
        <f>2+L6879-Datos!$C$8</f>
        <v>12.190000000000001</v>
      </c>
      <c r="M7138" s="13" t="s">
        <v>56086</v>
      </c>
      <c r="N7138" s="1" t="s">
        <v>352</v>
      </c>
      <c r="O7138" s="1">
        <v>10</v>
      </c>
      <c r="P7138" s="1" t="s">
        <v>20</v>
      </c>
      <c r="Q7138" s="4" t="s">
        <v>21</v>
      </c>
    </row>
    <row r="7139" spans="1:17" ht="22.5" x14ac:dyDescent="0.25">
      <c r="A7139" s="3">
        <v>13644</v>
      </c>
      <c r="B7139" s="1" t="s">
        <v>41983</v>
      </c>
      <c r="C7139" s="1" t="s">
        <v>15</v>
      </c>
      <c r="D7139" s="1" t="s">
        <v>82</v>
      </c>
      <c r="E7139" s="1">
        <v>16593204</v>
      </c>
      <c r="F7139" s="1" t="s">
        <v>41984</v>
      </c>
      <c r="G7139" s="1">
        <v>47412415</v>
      </c>
      <c r="H7139" s="1" t="s">
        <v>41985</v>
      </c>
      <c r="I7139" s="2">
        <v>45069</v>
      </c>
      <c r="J7139" s="15" t="str">
        <f>MID(Tabla1[[#This Row],[HORA]],1,5)</f>
        <v>17:21</v>
      </c>
      <c r="K7139" s="16">
        <f>IF(Tabla1[[#This Row],[FECHA]]=I7140,IF(J7140-J7139&gt;0,(J7140-J7139)*1440,0),0)</f>
        <v>0.99999999999983658</v>
      </c>
      <c r="L7139" s="14">
        <f>2+L6880-Datos!$C$8</f>
        <v>9.34</v>
      </c>
      <c r="M7139" s="13" t="s">
        <v>56091</v>
      </c>
      <c r="N7139" s="1" t="s">
        <v>41986</v>
      </c>
      <c r="O7139" s="1">
        <v>20</v>
      </c>
      <c r="P7139" s="1" t="s">
        <v>1432</v>
      </c>
      <c r="Q7139" s="4" t="s">
        <v>21</v>
      </c>
    </row>
    <row r="7140" spans="1:17" ht="22.5" x14ac:dyDescent="0.25">
      <c r="A7140" s="3">
        <v>17190</v>
      </c>
      <c r="B7140" s="1" t="s">
        <v>51861</v>
      </c>
      <c r="C7140" s="1" t="s">
        <v>15</v>
      </c>
      <c r="D7140" s="1" t="s">
        <v>40</v>
      </c>
      <c r="E7140" s="1">
        <v>20600159454</v>
      </c>
      <c r="F7140" s="1" t="s">
        <v>51862</v>
      </c>
      <c r="G7140" s="1">
        <v>74814348</v>
      </c>
      <c r="H7140" s="1" t="s">
        <v>51863</v>
      </c>
      <c r="I7140" s="2">
        <v>45069</v>
      </c>
      <c r="J7140" s="15" t="str">
        <f>MID(Tabla1[[#This Row],[HORA]],1,5)</f>
        <v>17:22</v>
      </c>
      <c r="K7140" s="16">
        <f>IF(Tabla1[[#This Row],[FECHA]]=I7141,IF(J7141-J7140&gt;0,(J7141-J7140)*1440,0),0)</f>
        <v>3.9999999999999858</v>
      </c>
      <c r="L7140" s="14">
        <f>2+L6881-Datos!$C$8</f>
        <v>10.120000000000001</v>
      </c>
      <c r="M7140" s="13" t="s">
        <v>56092</v>
      </c>
      <c r="N7140" s="1" t="s">
        <v>51864</v>
      </c>
      <c r="O7140" s="1">
        <v>20</v>
      </c>
      <c r="P7140" s="1" t="s">
        <v>20</v>
      </c>
      <c r="Q7140" s="4" t="s">
        <v>21</v>
      </c>
    </row>
    <row r="7141" spans="1:17" ht="22.5" x14ac:dyDescent="0.25">
      <c r="A7141" s="3">
        <v>7938</v>
      </c>
      <c r="B7141" s="1" t="s">
        <v>24857</v>
      </c>
      <c r="C7141" s="1" t="s">
        <v>15</v>
      </c>
      <c r="D7141" s="1" t="s">
        <v>40</v>
      </c>
      <c r="E7141" s="1">
        <v>75598720</v>
      </c>
      <c r="F7141" s="1" t="s">
        <v>24858</v>
      </c>
      <c r="G7141" s="1">
        <v>2236070</v>
      </c>
      <c r="H7141" s="1" t="s">
        <v>24859</v>
      </c>
      <c r="I7141" s="2">
        <v>45069</v>
      </c>
      <c r="J7141" s="15" t="str">
        <f>MID(Tabla1[[#This Row],[HORA]],1,5)</f>
        <v>17:26</v>
      </c>
      <c r="K7141" s="16">
        <f>IF(Tabla1[[#This Row],[FECHA]]=I7142,IF(J7142-J7141&gt;0,(J7142-J7141)*1440,0),0)</f>
        <v>0.99999999999999645</v>
      </c>
      <c r="L7141" s="14">
        <f>2+L6882-Datos!$C$8</f>
        <v>12.49</v>
      </c>
      <c r="M7141" s="13" t="s">
        <v>56096</v>
      </c>
      <c r="N7141" s="1" t="s">
        <v>230</v>
      </c>
      <c r="O7141" s="1">
        <v>10</v>
      </c>
      <c r="P7141" s="1" t="s">
        <v>20</v>
      </c>
      <c r="Q7141" s="4" t="s">
        <v>21</v>
      </c>
    </row>
    <row r="7142" spans="1:17" ht="22.5" x14ac:dyDescent="0.25">
      <c r="A7142" s="3">
        <v>2334</v>
      </c>
      <c r="B7142" s="1" t="s">
        <v>7161</v>
      </c>
      <c r="C7142" s="1" t="s">
        <v>15</v>
      </c>
      <c r="D7142" s="1" t="s">
        <v>40</v>
      </c>
      <c r="E7142" s="1" t="s">
        <v>7162</v>
      </c>
      <c r="F7142" s="1" t="s">
        <v>7163</v>
      </c>
      <c r="G7142" s="1">
        <v>2236071</v>
      </c>
      <c r="H7142" s="1" t="s">
        <v>7164</v>
      </c>
      <c r="I7142" s="2">
        <v>45069</v>
      </c>
      <c r="J7142" s="15" t="str">
        <f>MID(Tabla1[[#This Row],[HORA]],1,5)</f>
        <v>17:27</v>
      </c>
      <c r="K7142" s="16">
        <f>IF(Tabla1[[#This Row],[FECHA]]=I7143,IF(J7143-J7142&gt;0,(J7143-J7142)*1440,0),0)</f>
        <v>2.9999999999999893</v>
      </c>
      <c r="L7142" s="14">
        <f>2+L6883-Datos!$C$8</f>
        <v>11.18</v>
      </c>
      <c r="M7142" s="13" t="s">
        <v>56097</v>
      </c>
      <c r="N7142" s="1" t="s">
        <v>7165</v>
      </c>
      <c r="O7142" s="1">
        <v>10</v>
      </c>
      <c r="P7142" s="1" t="s">
        <v>645</v>
      </c>
      <c r="Q7142" s="4" t="s">
        <v>21</v>
      </c>
    </row>
    <row r="7143" spans="1:17" ht="22.5" x14ac:dyDescent="0.25">
      <c r="A7143" s="3">
        <v>18371</v>
      </c>
      <c r="B7143" s="1" t="s">
        <v>54797</v>
      </c>
      <c r="C7143" s="1" t="s">
        <v>15</v>
      </c>
      <c r="D7143" s="1" t="s">
        <v>40</v>
      </c>
      <c r="E7143" s="1">
        <v>20601900662</v>
      </c>
      <c r="F7143" s="1" t="s">
        <v>48678</v>
      </c>
      <c r="G7143" s="1">
        <v>43366308</v>
      </c>
      <c r="H7143" s="1" t="s">
        <v>48679</v>
      </c>
      <c r="I7143" s="2">
        <v>45069</v>
      </c>
      <c r="J7143" s="15" t="str">
        <f>MID(Tabla1[[#This Row],[HORA]],1,5)</f>
        <v>17:30</v>
      </c>
      <c r="K7143" s="16">
        <f>IF(Tabla1[[#This Row],[FECHA]]=I7144,IF(J7144-J7143&gt;0,(J7144-J7143)*1440,0),0)</f>
        <v>3.0000000000001492</v>
      </c>
      <c r="L7143" s="14">
        <f>2+L6884-Datos!$C$8</f>
        <v>9.7800000000000011</v>
      </c>
      <c r="M7143" s="13" t="s">
        <v>56100</v>
      </c>
      <c r="N7143" s="1" t="s">
        <v>1577</v>
      </c>
      <c r="O7143" s="1">
        <v>10</v>
      </c>
      <c r="P7143" s="1" t="s">
        <v>1432</v>
      </c>
      <c r="Q7143" s="4" t="s">
        <v>21</v>
      </c>
    </row>
    <row r="7144" spans="1:17" ht="22.5" x14ac:dyDescent="0.25">
      <c r="A7144" s="3">
        <v>7939</v>
      </c>
      <c r="B7144" s="1" t="s">
        <v>24860</v>
      </c>
      <c r="C7144" s="1" t="s">
        <v>15</v>
      </c>
      <c r="D7144" s="1" t="s">
        <v>82</v>
      </c>
      <c r="E7144" s="1">
        <v>16754076</v>
      </c>
      <c r="F7144" s="1" t="s">
        <v>24861</v>
      </c>
      <c r="G7144" s="1">
        <v>2236073</v>
      </c>
      <c r="H7144" s="1" t="s">
        <v>24862</v>
      </c>
      <c r="I7144" s="2">
        <v>45069</v>
      </c>
      <c r="J7144" s="15" t="str">
        <f>MID(Tabla1[[#This Row],[HORA]],1,5)</f>
        <v>17:33</v>
      </c>
      <c r="K7144" s="16">
        <f>IF(Tabla1[[#This Row],[FECHA]]=I7145,IF(J7145-J7144&gt;0,(J7145-J7144)*1440,0),0)</f>
        <v>0</v>
      </c>
      <c r="L7144" s="14">
        <f>2+L6885-Datos!$C$8</f>
        <v>7.5200000000000005</v>
      </c>
      <c r="M7144" s="13" t="s">
        <v>56103</v>
      </c>
      <c r="N7144" s="1" t="s">
        <v>24863</v>
      </c>
      <c r="O7144" s="1">
        <v>15</v>
      </c>
      <c r="P7144" s="1" t="s">
        <v>20</v>
      </c>
      <c r="Q7144" s="4" t="s">
        <v>21</v>
      </c>
    </row>
    <row r="7145" spans="1:17" ht="22.5" x14ac:dyDescent="0.25">
      <c r="A7145" s="3">
        <v>18372</v>
      </c>
      <c r="B7145" s="1" t="s">
        <v>54798</v>
      </c>
      <c r="C7145" s="1" t="s">
        <v>15</v>
      </c>
      <c r="D7145" s="1" t="s">
        <v>172</v>
      </c>
      <c r="E7145" s="1">
        <v>20606102187</v>
      </c>
      <c r="F7145" s="1" t="s">
        <v>54799</v>
      </c>
      <c r="G7145" s="1">
        <v>10242498</v>
      </c>
      <c r="H7145" s="1" t="s">
        <v>54800</v>
      </c>
      <c r="I7145" s="2">
        <v>45069</v>
      </c>
      <c r="J7145" s="15" t="str">
        <f>MID(Tabla1[[#This Row],[HORA]],1,5)</f>
        <v>17:33</v>
      </c>
      <c r="K7145" s="16">
        <f>IF(Tabla1[[#This Row],[FECHA]]=I7146,IF(J7146-J7145&gt;0,(J7146-J7145)*1440,0),0)</f>
        <v>2.9999999999999893</v>
      </c>
      <c r="L7145" s="14">
        <f>2+L6886-Datos!$C$8</f>
        <v>10.039999999999999</v>
      </c>
      <c r="M7145" s="13" t="s">
        <v>56103</v>
      </c>
      <c r="N7145" s="1" t="s">
        <v>1577</v>
      </c>
      <c r="O7145" s="1">
        <v>10</v>
      </c>
      <c r="P7145" s="1" t="s">
        <v>1432</v>
      </c>
      <c r="Q7145" s="4" t="s">
        <v>21</v>
      </c>
    </row>
    <row r="7146" spans="1:17" ht="22.5" x14ac:dyDescent="0.25">
      <c r="A7146" s="3">
        <v>13645</v>
      </c>
      <c r="B7146" s="1" t="s">
        <v>41987</v>
      </c>
      <c r="C7146" s="1" t="s">
        <v>15</v>
      </c>
      <c r="D7146" s="1" t="s">
        <v>61</v>
      </c>
      <c r="E7146" s="1">
        <v>19331073</v>
      </c>
      <c r="F7146" s="1" t="s">
        <v>22314</v>
      </c>
      <c r="G7146" s="1">
        <v>2236074</v>
      </c>
      <c r="H7146" s="1" t="s">
        <v>41988</v>
      </c>
      <c r="I7146" s="2">
        <v>45069</v>
      </c>
      <c r="J7146" s="15" t="str">
        <f>MID(Tabla1[[#This Row],[HORA]],1,5)</f>
        <v>17:36</v>
      </c>
      <c r="K7146" s="16">
        <f>IF(Tabla1[[#This Row],[FECHA]]=I7147,IF(J7147-J7146&gt;0,(J7147-J7146)*1440,0),0)</f>
        <v>1.999999999999833</v>
      </c>
      <c r="L7146" s="14">
        <f>2+L6887-Datos!$C$8</f>
        <v>9.07</v>
      </c>
      <c r="M7146" s="13" t="s">
        <v>56106</v>
      </c>
      <c r="N7146" s="1" t="s">
        <v>41989</v>
      </c>
      <c r="O7146" s="1">
        <v>25</v>
      </c>
      <c r="P7146" s="1" t="s">
        <v>1432</v>
      </c>
      <c r="Q7146" s="4" t="s">
        <v>21</v>
      </c>
    </row>
    <row r="7147" spans="1:17" ht="22.5" x14ac:dyDescent="0.25">
      <c r="A7147" s="3">
        <v>16015</v>
      </c>
      <c r="B7147" s="1" t="s">
        <v>48697</v>
      </c>
      <c r="C7147" s="1" t="s">
        <v>15</v>
      </c>
      <c r="D7147" s="1" t="s">
        <v>33</v>
      </c>
      <c r="E7147" s="1">
        <v>20606027673</v>
      </c>
      <c r="F7147" s="1" t="s">
        <v>47869</v>
      </c>
      <c r="G7147" s="1">
        <v>2236077</v>
      </c>
      <c r="H7147" s="1" t="s">
        <v>48698</v>
      </c>
      <c r="I7147" s="2">
        <v>45069</v>
      </c>
      <c r="J7147" s="15" t="str">
        <f>MID(Tabla1[[#This Row],[HORA]],1,5)</f>
        <v>17:38</v>
      </c>
      <c r="K7147" s="16">
        <f>IF(Tabla1[[#This Row],[FECHA]]=I7148,IF(J7148-J7147&gt;0,(J7148-J7147)*1440,0),0)</f>
        <v>0.99999999999999645</v>
      </c>
      <c r="L7147" s="14">
        <f>2+L6888-Datos!$C$8</f>
        <v>13.959</v>
      </c>
      <c r="M7147" s="13" t="s">
        <v>56108</v>
      </c>
      <c r="N7147" s="1" t="s">
        <v>48699</v>
      </c>
      <c r="O7147" s="1">
        <v>15</v>
      </c>
      <c r="P7147" s="1" t="s">
        <v>645</v>
      </c>
      <c r="Q7147" s="4" t="s">
        <v>21</v>
      </c>
    </row>
    <row r="7148" spans="1:17" ht="22.5" x14ac:dyDescent="0.25">
      <c r="A7148" s="3">
        <v>7940</v>
      </c>
      <c r="B7148" s="1" t="s">
        <v>24864</v>
      </c>
      <c r="C7148" s="1" t="s">
        <v>15</v>
      </c>
      <c r="D7148" s="1" t="s">
        <v>228</v>
      </c>
      <c r="E7148" s="1">
        <v>45939074</v>
      </c>
      <c r="F7148" s="1" t="s">
        <v>2412</v>
      </c>
      <c r="G7148" s="1">
        <v>2236079</v>
      </c>
      <c r="H7148" s="1" t="s">
        <v>24865</v>
      </c>
      <c r="I7148" s="2">
        <v>45069</v>
      </c>
      <c r="J7148" s="15" t="str">
        <f>MID(Tabla1[[#This Row],[HORA]],1,5)</f>
        <v>17:39</v>
      </c>
      <c r="K7148" s="16">
        <f>IF(Tabla1[[#This Row],[FECHA]]=I7149,IF(J7149-J7148&gt;0,(J7149-J7148)*1440,0),0)</f>
        <v>1.0000000000001563</v>
      </c>
      <c r="L7148" s="14">
        <f>2+L6889-Datos!$C$8</f>
        <v>13.8276</v>
      </c>
      <c r="M7148" s="13" t="s">
        <v>56109</v>
      </c>
      <c r="N7148" s="1" t="s">
        <v>59</v>
      </c>
      <c r="O7148" s="1">
        <v>10</v>
      </c>
      <c r="P7148" s="1" t="s">
        <v>20</v>
      </c>
      <c r="Q7148" s="4" t="s">
        <v>21</v>
      </c>
    </row>
    <row r="7149" spans="1:17" ht="22.5" x14ac:dyDescent="0.25">
      <c r="A7149" s="3">
        <v>18373</v>
      </c>
      <c r="B7149" s="1" t="s">
        <v>54801</v>
      </c>
      <c r="C7149" s="1" t="s">
        <v>15</v>
      </c>
      <c r="D7149" s="1" t="s">
        <v>40</v>
      </c>
      <c r="E7149" s="1">
        <v>20103365628</v>
      </c>
      <c r="F7149" s="1" t="s">
        <v>47747</v>
      </c>
      <c r="G7149" s="1">
        <v>2236080</v>
      </c>
      <c r="H7149" s="1" t="s">
        <v>54802</v>
      </c>
      <c r="I7149" s="2">
        <v>45069</v>
      </c>
      <c r="J7149" s="15" t="str">
        <f>MID(Tabla1[[#This Row],[HORA]],1,5)</f>
        <v>17:40</v>
      </c>
      <c r="K7149" s="16">
        <f>IF(Tabla1[[#This Row],[FECHA]]=I7150,IF(J7150-J7149&gt;0,(J7150-J7149)*1440,0),0)</f>
        <v>4.9999999999999822</v>
      </c>
      <c r="L7149" s="14">
        <f>2+L6890-Datos!$C$8</f>
        <v>9.6666000000000007</v>
      </c>
      <c r="M7149" s="13" t="s">
        <v>56110</v>
      </c>
      <c r="N7149" s="1" t="s">
        <v>1577</v>
      </c>
      <c r="O7149" s="1">
        <v>10</v>
      </c>
      <c r="P7149" s="1" t="s">
        <v>1432</v>
      </c>
      <c r="Q7149" s="4" t="s">
        <v>21</v>
      </c>
    </row>
    <row r="7150" spans="1:17" ht="22.5" x14ac:dyDescent="0.25">
      <c r="A7150" s="3">
        <v>13646</v>
      </c>
      <c r="B7150" s="1" t="s">
        <v>41990</v>
      </c>
      <c r="C7150" s="1" t="s">
        <v>15</v>
      </c>
      <c r="D7150" s="1" t="s">
        <v>161</v>
      </c>
      <c r="E7150" s="1">
        <v>74928134</v>
      </c>
      <c r="F7150" s="1" t="s">
        <v>17805</v>
      </c>
      <c r="G7150" s="1">
        <v>2236083</v>
      </c>
      <c r="H7150" s="1" t="s">
        <v>17806</v>
      </c>
      <c r="I7150" s="2">
        <v>45069</v>
      </c>
      <c r="J7150" s="15" t="str">
        <f>MID(Tabla1[[#This Row],[HORA]],1,5)</f>
        <v>17:45</v>
      </c>
      <c r="K7150" s="16">
        <f>IF(Tabla1[[#This Row],[FECHA]]=I7151,IF(J7151-J7150&gt;0,(J7151-J7150)*1440,0),0)</f>
        <v>4.9999999999998224</v>
      </c>
      <c r="L7150" s="14">
        <f>2+L6891-Datos!$C$8</f>
        <v>11.878499999999999</v>
      </c>
      <c r="M7150" s="13" t="s">
        <v>56115</v>
      </c>
      <c r="N7150" s="1" t="s">
        <v>1577</v>
      </c>
      <c r="O7150" s="1">
        <v>10</v>
      </c>
      <c r="P7150" s="1" t="s">
        <v>1432</v>
      </c>
      <c r="Q7150" s="4" t="s">
        <v>21</v>
      </c>
    </row>
    <row r="7151" spans="1:17" ht="22.5" x14ac:dyDescent="0.25">
      <c r="A7151" s="3">
        <v>7941</v>
      </c>
      <c r="B7151" s="1" t="s">
        <v>24866</v>
      </c>
      <c r="C7151" s="1" t="s">
        <v>15</v>
      </c>
      <c r="D7151" s="1" t="s">
        <v>71</v>
      </c>
      <c r="E7151" s="1">
        <v>43655467</v>
      </c>
      <c r="F7151" s="1" t="s">
        <v>24867</v>
      </c>
      <c r="G7151" s="1">
        <v>43655467</v>
      </c>
      <c r="H7151" s="1" t="s">
        <v>24867</v>
      </c>
      <c r="I7151" s="2">
        <v>45069</v>
      </c>
      <c r="J7151" s="15" t="str">
        <f>MID(Tabla1[[#This Row],[HORA]],1,5)</f>
        <v>17:50</v>
      </c>
      <c r="K7151" s="16">
        <f>IF(Tabla1[[#This Row],[FECHA]]=I7152,IF(J7152-J7151&gt;0,(J7152-J7151)*1440,0),0)</f>
        <v>6.0000000000001386</v>
      </c>
      <c r="L7151" s="14">
        <f>2+L6892-Datos!$C$8</f>
        <v>14.8788</v>
      </c>
      <c r="M7151" s="13" t="s">
        <v>56120</v>
      </c>
      <c r="N7151" s="1" t="s">
        <v>21557</v>
      </c>
      <c r="O7151" s="1">
        <v>13</v>
      </c>
      <c r="P7151" s="1" t="s">
        <v>20</v>
      </c>
      <c r="Q7151" s="4" t="s">
        <v>21</v>
      </c>
    </row>
    <row r="7152" spans="1:17" ht="22.5" x14ac:dyDescent="0.25">
      <c r="A7152" s="3">
        <v>217</v>
      </c>
      <c r="B7152" s="1" t="s">
        <v>527</v>
      </c>
      <c r="C7152" s="1" t="s">
        <v>15</v>
      </c>
      <c r="D7152" s="1" t="s">
        <v>172</v>
      </c>
      <c r="E7152" s="1">
        <v>2236085</v>
      </c>
      <c r="F7152" s="1" t="s">
        <v>528</v>
      </c>
      <c r="G7152" s="1">
        <v>2236086</v>
      </c>
      <c r="H7152" s="1" t="s">
        <v>529</v>
      </c>
      <c r="I7152" s="2">
        <v>45069</v>
      </c>
      <c r="J7152" s="15" t="str">
        <f>MID(Tabla1[[#This Row],[HORA]],1,5)</f>
        <v>17:56</v>
      </c>
      <c r="K7152" s="16">
        <f>IF(Tabla1[[#This Row],[FECHA]]=I7153,IF(J7153-J7152&gt;0,(J7153-J7152)*1440,0),0)</f>
        <v>0.99999999999999645</v>
      </c>
      <c r="L7152" s="14">
        <f>2+L6893-Datos!$C$8</f>
        <v>14.331299999999999</v>
      </c>
      <c r="M7152" s="13" t="s">
        <v>56126</v>
      </c>
      <c r="N7152" s="1" t="s">
        <v>352</v>
      </c>
      <c r="O7152" s="1">
        <v>0</v>
      </c>
      <c r="P7152" s="1" t="s">
        <v>20</v>
      </c>
      <c r="Q7152" s="4" t="s">
        <v>21</v>
      </c>
    </row>
    <row r="7153" spans="1:17" ht="22.5" x14ac:dyDescent="0.25">
      <c r="A7153" s="3">
        <v>16016</v>
      </c>
      <c r="B7153" s="1" t="s">
        <v>48700</v>
      </c>
      <c r="C7153" s="1" t="s">
        <v>15</v>
      </c>
      <c r="D7153" s="1" t="s">
        <v>33</v>
      </c>
      <c r="E7153" s="1">
        <v>20437544248</v>
      </c>
      <c r="F7153" s="1" t="s">
        <v>47737</v>
      </c>
      <c r="G7153" s="1">
        <v>46065669</v>
      </c>
      <c r="H7153" s="1" t="s">
        <v>47738</v>
      </c>
      <c r="I7153" s="2">
        <v>45069</v>
      </c>
      <c r="J7153" s="15" t="str">
        <f>MID(Tabla1[[#This Row],[HORA]],1,5)</f>
        <v>17:57</v>
      </c>
      <c r="K7153" s="16">
        <f>IF(Tabla1[[#This Row],[FECHA]]=I7154,IF(J7154-J7153&gt;0,(J7154-J7153)*1440,0),0)</f>
        <v>0.99999999999983658</v>
      </c>
      <c r="L7153" s="14">
        <f>2+L6894-Datos!$C$8</f>
        <v>8.18</v>
      </c>
      <c r="M7153" s="13" t="s">
        <v>56127</v>
      </c>
      <c r="N7153" s="1" t="s">
        <v>7169</v>
      </c>
      <c r="O7153" s="1">
        <v>25</v>
      </c>
      <c r="P7153" s="1" t="s">
        <v>645</v>
      </c>
      <c r="Q7153" s="4" t="s">
        <v>21</v>
      </c>
    </row>
    <row r="7154" spans="1:17" ht="22.5" x14ac:dyDescent="0.25">
      <c r="A7154" s="3">
        <v>2335</v>
      </c>
      <c r="B7154" s="1" t="s">
        <v>7166</v>
      </c>
      <c r="C7154" s="1" t="s">
        <v>15</v>
      </c>
      <c r="D7154" s="1" t="s">
        <v>33</v>
      </c>
      <c r="E7154" s="1">
        <v>20437544</v>
      </c>
      <c r="F7154" s="1" t="s">
        <v>7167</v>
      </c>
      <c r="G7154" s="1">
        <v>2236087</v>
      </c>
      <c r="H7154" s="1" t="s">
        <v>7168</v>
      </c>
      <c r="I7154" s="2">
        <v>45069</v>
      </c>
      <c r="J7154" s="15" t="str">
        <f>MID(Tabla1[[#This Row],[HORA]],1,5)</f>
        <v>17:58</v>
      </c>
      <c r="K7154" s="16">
        <f>IF(Tabla1[[#This Row],[FECHA]]=I7155,IF(J7155-J7154&gt;0,(J7155-J7154)*1440,0),0)</f>
        <v>1.0000000000001563</v>
      </c>
      <c r="L7154" s="14">
        <f>2+L6895-Datos!$C$8</f>
        <v>7.28</v>
      </c>
      <c r="M7154" s="13" t="s">
        <v>56128</v>
      </c>
      <c r="N7154" s="1" t="s">
        <v>7169</v>
      </c>
      <c r="O7154" s="1">
        <v>25</v>
      </c>
      <c r="P7154" s="1" t="s">
        <v>645</v>
      </c>
      <c r="Q7154" s="4" t="s">
        <v>206</v>
      </c>
    </row>
    <row r="7155" spans="1:17" ht="22.5" x14ac:dyDescent="0.25">
      <c r="A7155" s="3">
        <v>7942</v>
      </c>
      <c r="B7155" s="1" t="s">
        <v>24868</v>
      </c>
      <c r="C7155" s="1" t="s">
        <v>15</v>
      </c>
      <c r="D7155" s="1" t="s">
        <v>40</v>
      </c>
      <c r="E7155" s="1">
        <v>16788914</v>
      </c>
      <c r="F7155" s="1" t="s">
        <v>14277</v>
      </c>
      <c r="G7155" s="1">
        <v>2236089</v>
      </c>
      <c r="H7155" s="1" t="s">
        <v>24869</v>
      </c>
      <c r="I7155" s="2">
        <v>45069</v>
      </c>
      <c r="J7155" s="15" t="str">
        <f>MID(Tabla1[[#This Row],[HORA]],1,5)</f>
        <v>17:59</v>
      </c>
      <c r="K7155" s="16">
        <f>IF(Tabla1[[#This Row],[FECHA]]=I7156,IF(J7156-J7155&gt;0,(J7156-J7155)*1440,0),0)</f>
        <v>0</v>
      </c>
      <c r="L7155" s="14">
        <f>2+L6896-Datos!$C$8</f>
        <v>8.48</v>
      </c>
      <c r="M7155" s="13" t="s">
        <v>56129</v>
      </c>
      <c r="N7155" s="1" t="s">
        <v>24870</v>
      </c>
      <c r="O7155" s="1">
        <v>20</v>
      </c>
      <c r="P7155" s="1" t="s">
        <v>20</v>
      </c>
      <c r="Q7155" s="4" t="s">
        <v>21</v>
      </c>
    </row>
    <row r="7156" spans="1:17" ht="22.5" x14ac:dyDescent="0.25">
      <c r="A7156" s="3">
        <v>16017</v>
      </c>
      <c r="B7156" s="1" t="s">
        <v>48701</v>
      </c>
      <c r="C7156" s="1" t="s">
        <v>15</v>
      </c>
      <c r="D7156" s="1" t="s">
        <v>71</v>
      </c>
      <c r="E7156" s="1">
        <v>20437544248</v>
      </c>
      <c r="F7156" s="1" t="s">
        <v>47737</v>
      </c>
      <c r="G7156" s="1">
        <v>43026236</v>
      </c>
      <c r="H7156" s="1" t="s">
        <v>48702</v>
      </c>
      <c r="I7156" s="2">
        <v>45069</v>
      </c>
      <c r="J7156" s="15" t="str">
        <f>MID(Tabla1[[#This Row],[HORA]],1,5)</f>
        <v>17:59</v>
      </c>
      <c r="K7156" s="16">
        <f>IF(Tabla1[[#This Row],[FECHA]]=I7157,IF(J7157-J7156&gt;0,(J7157-J7156)*1440,0),0)</f>
        <v>3.0000000000001492</v>
      </c>
      <c r="L7156" s="14">
        <f>2+L6897-Datos!$C$8</f>
        <v>9.98</v>
      </c>
      <c r="M7156" s="13" t="s">
        <v>56129</v>
      </c>
      <c r="N7156" s="1" t="s">
        <v>48703</v>
      </c>
      <c r="O7156" s="1">
        <v>30</v>
      </c>
      <c r="P7156" s="1" t="s">
        <v>645</v>
      </c>
      <c r="Q7156" s="4" t="s">
        <v>21</v>
      </c>
    </row>
    <row r="7157" spans="1:17" ht="22.5" x14ac:dyDescent="0.25">
      <c r="A7157" s="3">
        <v>7943</v>
      </c>
      <c r="B7157" s="1" t="s">
        <v>24871</v>
      </c>
      <c r="C7157" s="1" t="s">
        <v>15</v>
      </c>
      <c r="D7157" s="1" t="s">
        <v>172</v>
      </c>
      <c r="E7157" s="1">
        <v>16586349</v>
      </c>
      <c r="F7157" s="1" t="s">
        <v>24872</v>
      </c>
      <c r="G7157" s="1">
        <v>2236091</v>
      </c>
      <c r="H7157" s="1" t="s">
        <v>24873</v>
      </c>
      <c r="I7157" s="2">
        <v>45069</v>
      </c>
      <c r="J7157" s="15" t="str">
        <f>MID(Tabla1[[#This Row],[HORA]],1,5)</f>
        <v>18:02</v>
      </c>
      <c r="K7157" s="16">
        <f>IF(Tabla1[[#This Row],[FECHA]]=I7158,IF(J7158-J7157&gt;0,(J7158-J7157)*1440,0),0)</f>
        <v>0.99999999999983658</v>
      </c>
      <c r="L7157" s="14">
        <f>2+L6898-Datos!$C$8</f>
        <v>7.33</v>
      </c>
      <c r="M7157" s="13" t="s">
        <v>56141</v>
      </c>
      <c r="N7157" s="1" t="s">
        <v>24874</v>
      </c>
      <c r="O7157" s="1">
        <v>40</v>
      </c>
      <c r="P7157" s="1" t="s">
        <v>20</v>
      </c>
      <c r="Q7157" s="4" t="s">
        <v>21</v>
      </c>
    </row>
    <row r="7158" spans="1:17" ht="22.5" x14ac:dyDescent="0.25">
      <c r="A7158" s="3">
        <v>13647</v>
      </c>
      <c r="B7158" s="1" t="s">
        <v>41991</v>
      </c>
      <c r="C7158" s="1" t="s">
        <v>15</v>
      </c>
      <c r="D7158" s="1" t="s">
        <v>172</v>
      </c>
      <c r="E7158" s="1">
        <v>72747876</v>
      </c>
      <c r="F7158" s="1" t="s">
        <v>41992</v>
      </c>
      <c r="G7158" s="1">
        <v>2236092</v>
      </c>
      <c r="H7158" s="1" t="s">
        <v>41993</v>
      </c>
      <c r="I7158" s="2">
        <v>45069</v>
      </c>
      <c r="J7158" s="15" t="str">
        <f>MID(Tabla1[[#This Row],[HORA]],1,5)</f>
        <v>18:03</v>
      </c>
      <c r="K7158" s="16">
        <f>IF(Tabla1[[#This Row],[FECHA]]=I7159,IF(J7159-J7158&gt;0,(J7159-J7158)*1440,0),0)</f>
        <v>0.99999999999999645</v>
      </c>
      <c r="L7158" s="14">
        <f>2+L6899-Datos!$C$8</f>
        <v>9.48</v>
      </c>
      <c r="M7158" s="13" t="s">
        <v>56142</v>
      </c>
      <c r="N7158" s="1" t="s">
        <v>41845</v>
      </c>
      <c r="O7158" s="1">
        <v>30</v>
      </c>
      <c r="P7158" s="1" t="s">
        <v>1432</v>
      </c>
      <c r="Q7158" s="4" t="s">
        <v>21</v>
      </c>
    </row>
    <row r="7159" spans="1:17" ht="22.5" x14ac:dyDescent="0.25">
      <c r="A7159" s="3">
        <v>16018</v>
      </c>
      <c r="B7159" s="1" t="s">
        <v>48704</v>
      </c>
      <c r="C7159" s="1" t="s">
        <v>15</v>
      </c>
      <c r="D7159" s="1" t="s">
        <v>33</v>
      </c>
      <c r="E7159" s="1">
        <v>20437544248</v>
      </c>
      <c r="F7159" s="1" t="s">
        <v>47737</v>
      </c>
      <c r="G7159" s="1">
        <v>2236093</v>
      </c>
      <c r="H7159" s="1" t="s">
        <v>7168</v>
      </c>
      <c r="I7159" s="2">
        <v>45069</v>
      </c>
      <c r="J7159" s="15" t="str">
        <f>MID(Tabla1[[#This Row],[HORA]],1,5)</f>
        <v>18:04</v>
      </c>
      <c r="K7159" s="16">
        <f>IF(Tabla1[[#This Row],[FECHA]]=I7160,IF(J7160-J7159&gt;0,(J7160-J7159)*1440,0),0)</f>
        <v>0.99999999999999645</v>
      </c>
      <c r="L7159" s="14">
        <f>2+L6900-Datos!$C$8</f>
        <v>11.18</v>
      </c>
      <c r="M7159" s="13" t="s">
        <v>56143</v>
      </c>
      <c r="N7159" s="1" t="s">
        <v>48705</v>
      </c>
      <c r="O7159" s="1">
        <v>25</v>
      </c>
      <c r="P7159" s="1" t="s">
        <v>645</v>
      </c>
      <c r="Q7159" s="4" t="s">
        <v>21</v>
      </c>
    </row>
    <row r="7160" spans="1:17" ht="22.5" x14ac:dyDescent="0.25">
      <c r="A7160" s="3">
        <v>7820</v>
      </c>
      <c r="B7160" s="1" t="s">
        <v>24487</v>
      </c>
      <c r="C7160" s="1" t="s">
        <v>15</v>
      </c>
      <c r="D7160" s="1" t="s">
        <v>1960</v>
      </c>
      <c r="E7160" s="1">
        <v>2235732</v>
      </c>
      <c r="F7160" s="1" t="s">
        <v>24488</v>
      </c>
      <c r="G7160" s="1">
        <v>2235733</v>
      </c>
      <c r="H7160" s="1" t="s">
        <v>24489</v>
      </c>
      <c r="I7160" s="2">
        <v>45069</v>
      </c>
      <c r="J7160" s="15" t="str">
        <f>MID(Tabla1[[#This Row],[HORA]],1,5)</f>
        <v>18:05</v>
      </c>
      <c r="K7160" s="16">
        <f>IF(Tabla1[[#This Row],[FECHA]]=I7161,IF(J7161-J7160&gt;0,(J7161-J7160)*1440,0),0)</f>
        <v>1.0000000000001563</v>
      </c>
      <c r="L7160" s="14">
        <f>2+L6901-Datos!$C$8</f>
        <v>8.34</v>
      </c>
      <c r="M7160" s="13" t="s">
        <v>56144</v>
      </c>
      <c r="N7160" s="1" t="s">
        <v>59</v>
      </c>
      <c r="O7160" s="1">
        <v>10</v>
      </c>
      <c r="P7160" s="1" t="s">
        <v>20</v>
      </c>
      <c r="Q7160" s="4" t="s">
        <v>21</v>
      </c>
    </row>
    <row r="7161" spans="1:17" ht="22.5" x14ac:dyDescent="0.25">
      <c r="A7161" s="3">
        <v>7944</v>
      </c>
      <c r="B7161" s="1" t="s">
        <v>24875</v>
      </c>
      <c r="C7161" s="1" t="s">
        <v>15</v>
      </c>
      <c r="D7161" s="1" t="s">
        <v>71</v>
      </c>
      <c r="E7161" s="1">
        <v>2236097</v>
      </c>
      <c r="F7161" s="1" t="s">
        <v>24876</v>
      </c>
      <c r="G7161" s="1">
        <v>2236098</v>
      </c>
      <c r="H7161" s="1" t="s">
        <v>7899</v>
      </c>
      <c r="I7161" s="2">
        <v>45069</v>
      </c>
      <c r="J7161" s="15" t="str">
        <f>MID(Tabla1[[#This Row],[HORA]],1,5)</f>
        <v>18:06</v>
      </c>
      <c r="K7161" s="16">
        <f>IF(Tabla1[[#This Row],[FECHA]]=I7162,IF(J7162-J7161&gt;0,(J7162-J7161)*1440,0),0)</f>
        <v>0.99999999999983658</v>
      </c>
      <c r="L7161" s="14">
        <f>2+L6902-Datos!$C$8</f>
        <v>9.2800000000000011</v>
      </c>
      <c r="M7161" s="13" t="s">
        <v>56145</v>
      </c>
      <c r="N7161" s="1" t="s">
        <v>24877</v>
      </c>
      <c r="O7161" s="1">
        <v>15</v>
      </c>
      <c r="P7161" s="1" t="s">
        <v>20</v>
      </c>
      <c r="Q7161" s="4" t="s">
        <v>21</v>
      </c>
    </row>
    <row r="7162" spans="1:17" ht="22.5" x14ac:dyDescent="0.25">
      <c r="A7162" s="3">
        <v>16019</v>
      </c>
      <c r="B7162" s="1" t="s">
        <v>48706</v>
      </c>
      <c r="C7162" s="1" t="s">
        <v>15</v>
      </c>
      <c r="D7162" s="1" t="s">
        <v>172</v>
      </c>
      <c r="E7162" s="1">
        <v>20513114851</v>
      </c>
      <c r="F7162" s="1" t="s">
        <v>48707</v>
      </c>
      <c r="G7162" s="1">
        <v>20513114851</v>
      </c>
      <c r="H7162" s="1" t="s">
        <v>48707</v>
      </c>
      <c r="I7162" s="2">
        <v>45069</v>
      </c>
      <c r="J7162" s="15" t="str">
        <f>MID(Tabla1[[#This Row],[HORA]],1,5)</f>
        <v>18:07</v>
      </c>
      <c r="K7162" s="16">
        <f>IF(Tabla1[[#This Row],[FECHA]]=I7163,IF(J7163-J7162&gt;0,(J7163-J7162)*1440,0),0)</f>
        <v>1.9999999999999929</v>
      </c>
      <c r="L7162" s="14">
        <f>2+L6903-Datos!$C$8</f>
        <v>9.52</v>
      </c>
      <c r="M7162" s="13" t="s">
        <v>56146</v>
      </c>
      <c r="N7162" s="1" t="s">
        <v>1715</v>
      </c>
      <c r="O7162" s="1">
        <v>10</v>
      </c>
      <c r="P7162" s="1" t="s">
        <v>645</v>
      </c>
      <c r="Q7162" s="4" t="s">
        <v>21</v>
      </c>
    </row>
    <row r="7163" spans="1:17" ht="22.5" x14ac:dyDescent="0.25">
      <c r="A7163" s="3">
        <v>2336</v>
      </c>
      <c r="B7163" s="1" t="s">
        <v>7170</v>
      </c>
      <c r="C7163" s="1" t="s">
        <v>15</v>
      </c>
      <c r="D7163" s="1" t="s">
        <v>40</v>
      </c>
      <c r="E7163" s="1">
        <v>16490669</v>
      </c>
      <c r="F7163" s="1" t="s">
        <v>7171</v>
      </c>
      <c r="G7163" s="1">
        <v>2236099</v>
      </c>
      <c r="H7163" s="1" t="s">
        <v>7172</v>
      </c>
      <c r="I7163" s="2">
        <v>45069</v>
      </c>
      <c r="J7163" s="15" t="str">
        <f>MID(Tabla1[[#This Row],[HORA]],1,5)</f>
        <v>18:09</v>
      </c>
      <c r="K7163" s="16">
        <f>IF(Tabla1[[#This Row],[FECHA]]=I7164,IF(J7164-J7163&gt;0,(J7164-J7163)*1440,0),0)</f>
        <v>0</v>
      </c>
      <c r="L7163" s="14">
        <f>2+L6904-Datos!$C$8</f>
        <v>7.19</v>
      </c>
      <c r="M7163" s="13" t="s">
        <v>56148</v>
      </c>
      <c r="N7163" s="1" t="s">
        <v>7173</v>
      </c>
      <c r="O7163" s="1">
        <v>15</v>
      </c>
      <c r="P7163" s="1" t="s">
        <v>645</v>
      </c>
      <c r="Q7163" s="4" t="s">
        <v>21</v>
      </c>
    </row>
    <row r="7164" spans="1:17" ht="22.5" x14ac:dyDescent="0.25">
      <c r="A7164" s="3">
        <v>7945</v>
      </c>
      <c r="B7164" s="1" t="s">
        <v>24878</v>
      </c>
      <c r="C7164" s="1" t="s">
        <v>15</v>
      </c>
      <c r="D7164" s="1" t="s">
        <v>40</v>
      </c>
      <c r="E7164" s="1">
        <v>6011941</v>
      </c>
      <c r="F7164" s="1" t="s">
        <v>24879</v>
      </c>
      <c r="G7164" s="1">
        <v>2236100</v>
      </c>
      <c r="H7164" s="1" t="s">
        <v>24880</v>
      </c>
      <c r="I7164" s="2">
        <v>45069</v>
      </c>
      <c r="J7164" s="15" t="str">
        <f>MID(Tabla1[[#This Row],[HORA]],1,5)</f>
        <v>18:09</v>
      </c>
      <c r="K7164" s="16">
        <f>IF(Tabla1[[#This Row],[FECHA]]=I7165,IF(J7165-J7164&gt;0,(J7165-J7164)*1440,0),0)</f>
        <v>1.0000000000001563</v>
      </c>
      <c r="L7164" s="14">
        <f>2+L6905-Datos!$C$8</f>
        <v>8.43</v>
      </c>
      <c r="M7164" s="13" t="s">
        <v>56148</v>
      </c>
      <c r="N7164" s="1" t="s">
        <v>24881</v>
      </c>
      <c r="O7164" s="1">
        <v>13</v>
      </c>
      <c r="P7164" s="1" t="s">
        <v>20</v>
      </c>
      <c r="Q7164" s="4" t="s">
        <v>21</v>
      </c>
    </row>
    <row r="7165" spans="1:17" ht="22.5" x14ac:dyDescent="0.25">
      <c r="A7165" s="3">
        <v>13648</v>
      </c>
      <c r="B7165" s="1" t="s">
        <v>41994</v>
      </c>
      <c r="C7165" s="1" t="s">
        <v>15</v>
      </c>
      <c r="D7165" s="1" t="s">
        <v>40</v>
      </c>
      <c r="E7165" s="1">
        <v>42811476</v>
      </c>
      <c r="F7165" s="1" t="s">
        <v>41995</v>
      </c>
      <c r="G7165" s="1">
        <v>42541179</v>
      </c>
      <c r="H7165" s="1" t="s">
        <v>41996</v>
      </c>
      <c r="I7165" s="2">
        <v>45069</v>
      </c>
      <c r="J7165" s="15" t="str">
        <f>MID(Tabla1[[#This Row],[HORA]],1,5)</f>
        <v>18:10</v>
      </c>
      <c r="K7165" s="16">
        <f>IF(Tabla1[[#This Row],[FECHA]]=I7166,IF(J7166-J7165&gt;0,(J7166-J7165)*1440,0),0)</f>
        <v>0.99999999999983658</v>
      </c>
      <c r="L7165" s="14">
        <f>2+L6906-Datos!$C$8</f>
        <v>8.120000000000001</v>
      </c>
      <c r="M7165" s="13" t="s">
        <v>56149</v>
      </c>
      <c r="N7165" s="1" t="s">
        <v>41997</v>
      </c>
      <c r="O7165" s="1">
        <v>15</v>
      </c>
      <c r="P7165" s="1" t="s">
        <v>1432</v>
      </c>
      <c r="Q7165" s="4" t="s">
        <v>21</v>
      </c>
    </row>
    <row r="7166" spans="1:17" ht="22.5" x14ac:dyDescent="0.25">
      <c r="A7166" s="3">
        <v>2337</v>
      </c>
      <c r="B7166" s="1" t="s">
        <v>7174</v>
      </c>
      <c r="C7166" s="1" t="s">
        <v>15</v>
      </c>
      <c r="D7166" s="1" t="s">
        <v>77</v>
      </c>
      <c r="E7166" s="1">
        <v>16490669</v>
      </c>
      <c r="F7166" s="1" t="s">
        <v>7171</v>
      </c>
      <c r="G7166" s="1">
        <v>2236101</v>
      </c>
      <c r="H7166" s="1" t="s">
        <v>7175</v>
      </c>
      <c r="I7166" s="2">
        <v>45069</v>
      </c>
      <c r="J7166" s="15" t="str">
        <f>MID(Tabla1[[#This Row],[HORA]],1,5)</f>
        <v>18:11</v>
      </c>
      <c r="K7166" s="16">
        <f>IF(Tabla1[[#This Row],[FECHA]]=I7167,IF(J7167-J7166&gt;0,(J7167-J7166)*1440,0),0)</f>
        <v>0</v>
      </c>
      <c r="L7166" s="14">
        <f>2+L6907-Datos!$C$8</f>
        <v>9.5</v>
      </c>
      <c r="M7166" s="13" t="s">
        <v>56150</v>
      </c>
      <c r="N7166" s="1" t="s">
        <v>7176</v>
      </c>
      <c r="O7166" s="1">
        <v>15</v>
      </c>
      <c r="P7166" s="1" t="s">
        <v>645</v>
      </c>
      <c r="Q7166" s="4" t="s">
        <v>21</v>
      </c>
    </row>
    <row r="7167" spans="1:17" ht="22.5" x14ac:dyDescent="0.25">
      <c r="A7167" s="3">
        <v>7946</v>
      </c>
      <c r="B7167" s="1" t="s">
        <v>24882</v>
      </c>
      <c r="C7167" s="1" t="s">
        <v>15</v>
      </c>
      <c r="D7167" s="1" t="s">
        <v>40</v>
      </c>
      <c r="E7167" s="1">
        <v>71261955</v>
      </c>
      <c r="F7167" s="1" t="s">
        <v>24883</v>
      </c>
      <c r="G7167" s="1">
        <v>73437101</v>
      </c>
      <c r="H7167" s="1" t="s">
        <v>24884</v>
      </c>
      <c r="I7167" s="2">
        <v>45069</v>
      </c>
      <c r="J7167" s="15" t="str">
        <f>MID(Tabla1[[#This Row],[HORA]],1,5)</f>
        <v>18:11</v>
      </c>
      <c r="K7167" s="16">
        <f>IF(Tabla1[[#This Row],[FECHA]]=I7168,IF(J7168-J7167&gt;0,(J7168-J7167)*1440,0),0)</f>
        <v>1.9999999999999929</v>
      </c>
      <c r="L7167" s="14">
        <f>2+L6908-Datos!$C$8</f>
        <v>9.4400000000000013</v>
      </c>
      <c r="M7167" s="13" t="s">
        <v>56150</v>
      </c>
      <c r="N7167" s="1" t="s">
        <v>24885</v>
      </c>
      <c r="O7167" s="1">
        <v>15</v>
      </c>
      <c r="P7167" s="1" t="s">
        <v>20</v>
      </c>
      <c r="Q7167" s="4" t="s">
        <v>21</v>
      </c>
    </row>
    <row r="7168" spans="1:17" ht="22.5" x14ac:dyDescent="0.25">
      <c r="A7168" s="3">
        <v>7947</v>
      </c>
      <c r="B7168" s="1" t="s">
        <v>24886</v>
      </c>
      <c r="C7168" s="1" t="s">
        <v>15</v>
      </c>
      <c r="D7168" s="1" t="s">
        <v>40</v>
      </c>
      <c r="E7168" s="1">
        <v>71261955</v>
      </c>
      <c r="F7168" s="1" t="s">
        <v>24883</v>
      </c>
      <c r="G7168" s="1">
        <v>2850661</v>
      </c>
      <c r="H7168" s="1" t="s">
        <v>24887</v>
      </c>
      <c r="I7168" s="2">
        <v>45069</v>
      </c>
      <c r="J7168" s="15" t="str">
        <f>MID(Tabla1[[#This Row],[HORA]],1,5)</f>
        <v>18:13</v>
      </c>
      <c r="K7168" s="16">
        <f>IF(Tabla1[[#This Row],[FECHA]]=I7169,IF(J7169-J7168&gt;0,(J7169-J7168)*1440,0),0)</f>
        <v>1.9999999999999929</v>
      </c>
      <c r="L7168" s="14">
        <f>2+L6909-Datos!$C$8</f>
        <v>9.34</v>
      </c>
      <c r="M7168" s="13" t="s">
        <v>56152</v>
      </c>
      <c r="N7168" s="1" t="s">
        <v>24888</v>
      </c>
      <c r="O7168" s="1">
        <v>20</v>
      </c>
      <c r="P7168" s="1" t="s">
        <v>20</v>
      </c>
      <c r="Q7168" s="4" t="s">
        <v>21</v>
      </c>
    </row>
    <row r="7169" spans="1:17" ht="22.5" x14ac:dyDescent="0.25">
      <c r="A7169" s="3">
        <v>2338</v>
      </c>
      <c r="B7169" s="1" t="s">
        <v>7177</v>
      </c>
      <c r="C7169" s="1" t="s">
        <v>15</v>
      </c>
      <c r="D7169" s="1" t="s">
        <v>23</v>
      </c>
      <c r="E7169" s="1">
        <v>16751220</v>
      </c>
      <c r="F7169" s="1" t="s">
        <v>7178</v>
      </c>
      <c r="G7169" s="1">
        <v>2236104</v>
      </c>
      <c r="H7169" s="1" t="s">
        <v>7179</v>
      </c>
      <c r="I7169" s="2">
        <v>45069</v>
      </c>
      <c r="J7169" s="15" t="str">
        <f>MID(Tabla1[[#This Row],[HORA]],1,5)</f>
        <v>18:15</v>
      </c>
      <c r="K7169" s="16">
        <f>IF(Tabla1[[#This Row],[FECHA]]=I7170,IF(J7170-J7169&gt;0,(J7170-J7169)*1440,0),0)</f>
        <v>2.0000000000001528</v>
      </c>
      <c r="L7169" s="14">
        <f>2+L6910-Datos!$C$8</f>
        <v>7.0500000000000007</v>
      </c>
      <c r="M7169" s="13" t="s">
        <v>56154</v>
      </c>
      <c r="N7169" s="1" t="s">
        <v>7180</v>
      </c>
      <c r="O7169" s="1">
        <v>10</v>
      </c>
      <c r="P7169" s="1" t="s">
        <v>645</v>
      </c>
      <c r="Q7169" s="4" t="s">
        <v>21</v>
      </c>
    </row>
    <row r="7170" spans="1:17" ht="22.5" x14ac:dyDescent="0.25">
      <c r="A7170" s="3">
        <v>13649</v>
      </c>
      <c r="B7170" s="1" t="s">
        <v>41998</v>
      </c>
      <c r="C7170" s="1" t="s">
        <v>15</v>
      </c>
      <c r="D7170" s="1" t="s">
        <v>228</v>
      </c>
      <c r="E7170" s="1">
        <v>44069179</v>
      </c>
      <c r="F7170" s="1" t="s">
        <v>7466</v>
      </c>
      <c r="G7170" s="1">
        <v>2236105</v>
      </c>
      <c r="H7170" s="1" t="s">
        <v>7467</v>
      </c>
      <c r="I7170" s="2">
        <v>45069</v>
      </c>
      <c r="J7170" s="15" t="str">
        <f>MID(Tabla1[[#This Row],[HORA]],1,5)</f>
        <v>18:17</v>
      </c>
      <c r="K7170" s="16">
        <f>IF(Tabla1[[#This Row],[FECHA]]=I7171,IF(J7171-J7170&gt;0,(J7171-J7170)*1440,0),0)</f>
        <v>1.999999999999833</v>
      </c>
      <c r="L7170" s="14">
        <f>2+L6911-Datos!$C$8</f>
        <v>8.34</v>
      </c>
      <c r="M7170" s="13" t="s">
        <v>56156</v>
      </c>
      <c r="N7170" s="1" t="s">
        <v>41972</v>
      </c>
      <c r="O7170" s="1">
        <v>25</v>
      </c>
      <c r="P7170" s="1" t="s">
        <v>1432</v>
      </c>
      <c r="Q7170" s="4" t="s">
        <v>21</v>
      </c>
    </row>
    <row r="7171" spans="1:17" ht="22.5" x14ac:dyDescent="0.25">
      <c r="A7171" s="3">
        <v>13650</v>
      </c>
      <c r="B7171" s="1" t="s">
        <v>41999</v>
      </c>
      <c r="C7171" s="1" t="s">
        <v>15</v>
      </c>
      <c r="D7171" s="1" t="s">
        <v>40</v>
      </c>
      <c r="E7171" s="1">
        <v>47126650</v>
      </c>
      <c r="F7171" s="1" t="s">
        <v>42000</v>
      </c>
      <c r="G7171" s="1">
        <v>47291525</v>
      </c>
      <c r="H7171" s="1" t="s">
        <v>42001</v>
      </c>
      <c r="I7171" s="2">
        <v>45069</v>
      </c>
      <c r="J7171" s="15" t="str">
        <f>MID(Tabla1[[#This Row],[HORA]],1,5)</f>
        <v>18:19</v>
      </c>
      <c r="K7171" s="16">
        <f>IF(Tabla1[[#This Row],[FECHA]]=I7172,IF(J7172-J7171&gt;0,(J7172-J7171)*1440,0),0)</f>
        <v>0.99999999999999645</v>
      </c>
      <c r="L7171" s="14">
        <f>2+L6912-Datos!$C$8</f>
        <v>7.3500000000000005</v>
      </c>
      <c r="M7171" s="13" t="s">
        <v>56158</v>
      </c>
      <c r="N7171" s="1" t="s">
        <v>42002</v>
      </c>
      <c r="O7171" s="1">
        <v>20</v>
      </c>
      <c r="P7171" s="1" t="s">
        <v>1432</v>
      </c>
      <c r="Q7171" s="4" t="s">
        <v>21</v>
      </c>
    </row>
    <row r="7172" spans="1:17" ht="22.5" x14ac:dyDescent="0.25">
      <c r="A7172" s="3">
        <v>2339</v>
      </c>
      <c r="B7172" s="1" t="s">
        <v>7181</v>
      </c>
      <c r="C7172" s="1" t="s">
        <v>15</v>
      </c>
      <c r="D7172" s="1" t="s">
        <v>71</v>
      </c>
      <c r="E7172" s="1">
        <v>60165217</v>
      </c>
      <c r="F7172" s="1" t="s">
        <v>7182</v>
      </c>
      <c r="G7172" s="1">
        <v>48840491</v>
      </c>
      <c r="H7172" s="1" t="s">
        <v>7183</v>
      </c>
      <c r="I7172" s="2">
        <v>45069</v>
      </c>
      <c r="J7172" s="15" t="str">
        <f>MID(Tabla1[[#This Row],[HORA]],1,5)</f>
        <v>18:20</v>
      </c>
      <c r="K7172" s="16">
        <f>IF(Tabla1[[#This Row],[FECHA]]=I7173,IF(J7173-J7172&gt;0,(J7173-J7172)*1440,0),0)</f>
        <v>0</v>
      </c>
      <c r="L7172" s="14">
        <f>2+L6913-Datos!$C$8</f>
        <v>10.36</v>
      </c>
      <c r="M7172" s="13" t="s">
        <v>56159</v>
      </c>
      <c r="N7172" s="1" t="s">
        <v>7184</v>
      </c>
      <c r="O7172" s="1">
        <v>30</v>
      </c>
      <c r="P7172" s="1" t="s">
        <v>645</v>
      </c>
      <c r="Q7172" s="4" t="s">
        <v>21</v>
      </c>
    </row>
    <row r="7173" spans="1:17" ht="22.5" x14ac:dyDescent="0.25">
      <c r="A7173" s="3">
        <v>13651</v>
      </c>
      <c r="B7173" s="1" t="s">
        <v>42003</v>
      </c>
      <c r="C7173" s="1" t="s">
        <v>15</v>
      </c>
      <c r="D7173" s="1" t="s">
        <v>33</v>
      </c>
      <c r="E7173" s="1">
        <v>16405793</v>
      </c>
      <c r="F7173" s="1" t="s">
        <v>42004</v>
      </c>
      <c r="G7173" s="1">
        <v>71540116</v>
      </c>
      <c r="H7173" s="1" t="s">
        <v>42005</v>
      </c>
      <c r="I7173" s="2">
        <v>45069</v>
      </c>
      <c r="J7173" s="15" t="str">
        <f>MID(Tabla1[[#This Row],[HORA]],1,5)</f>
        <v>18:20</v>
      </c>
      <c r="K7173" s="16">
        <f>IF(Tabla1[[#This Row],[FECHA]]=I7174,IF(J7174-J7173&gt;0,(J7174-J7173)*1440,0),0)</f>
        <v>1.0000000000001563</v>
      </c>
      <c r="L7173" s="14">
        <f>2+L6914-Datos!$C$8</f>
        <v>12.420000000000002</v>
      </c>
      <c r="M7173" s="13" t="s">
        <v>56159</v>
      </c>
      <c r="N7173" s="1" t="s">
        <v>1577</v>
      </c>
      <c r="O7173" s="1">
        <v>10</v>
      </c>
      <c r="P7173" s="1" t="s">
        <v>1432</v>
      </c>
      <c r="Q7173" s="4" t="s">
        <v>21</v>
      </c>
    </row>
    <row r="7174" spans="1:17" ht="22.5" x14ac:dyDescent="0.25">
      <c r="A7174" s="3">
        <v>2340</v>
      </c>
      <c r="B7174" s="1" t="s">
        <v>7185</v>
      </c>
      <c r="C7174" s="1" t="s">
        <v>15</v>
      </c>
      <c r="D7174" s="1" t="s">
        <v>172</v>
      </c>
      <c r="E7174" s="1">
        <v>75065141</v>
      </c>
      <c r="F7174" s="1" t="s">
        <v>7186</v>
      </c>
      <c r="G7174" s="1">
        <v>76076976</v>
      </c>
      <c r="H7174" s="1" t="s">
        <v>7187</v>
      </c>
      <c r="I7174" s="2">
        <v>45069</v>
      </c>
      <c r="J7174" s="15" t="str">
        <f>MID(Tabla1[[#This Row],[HORA]],1,5)</f>
        <v>18:21</v>
      </c>
      <c r="K7174" s="16">
        <f>IF(Tabla1[[#This Row],[FECHA]]=I7175,IF(J7175-J7174&gt;0,(J7175-J7174)*1440,0),0)</f>
        <v>0</v>
      </c>
      <c r="L7174" s="14">
        <f>2+L6915-Datos!$C$8</f>
        <v>8.2900000000000009</v>
      </c>
      <c r="M7174" s="13" t="s">
        <v>56160</v>
      </c>
      <c r="N7174" s="1" t="s">
        <v>7188</v>
      </c>
      <c r="O7174" s="1">
        <v>20</v>
      </c>
      <c r="P7174" s="1" t="s">
        <v>645</v>
      </c>
      <c r="Q7174" s="4" t="s">
        <v>21</v>
      </c>
    </row>
    <row r="7175" spans="1:17" ht="22.5" x14ac:dyDescent="0.25">
      <c r="A7175" s="3">
        <v>13652</v>
      </c>
      <c r="B7175" s="1" t="s">
        <v>42006</v>
      </c>
      <c r="C7175" s="1" t="s">
        <v>15</v>
      </c>
      <c r="D7175" s="1" t="s">
        <v>40</v>
      </c>
      <c r="E7175" s="1">
        <v>74148082</v>
      </c>
      <c r="F7175" s="1" t="s">
        <v>26878</v>
      </c>
      <c r="G7175" s="1">
        <v>2236107</v>
      </c>
      <c r="H7175" s="1" t="s">
        <v>42007</v>
      </c>
      <c r="I7175" s="2">
        <v>45069</v>
      </c>
      <c r="J7175" s="15" t="str">
        <f>MID(Tabla1[[#This Row],[HORA]],1,5)</f>
        <v>18:21</v>
      </c>
      <c r="K7175" s="16">
        <f>IF(Tabla1[[#This Row],[FECHA]]=I7176,IF(J7176-J7175&gt;0,(J7176-J7175)*1440,0),0)</f>
        <v>0.99999999999999645</v>
      </c>
      <c r="L7175" s="14">
        <f>2+L6916-Datos!$C$8</f>
        <v>8.1000000000000014</v>
      </c>
      <c r="M7175" s="13" t="s">
        <v>56160</v>
      </c>
      <c r="N7175" s="1" t="s">
        <v>42008</v>
      </c>
      <c r="O7175" s="1">
        <v>20</v>
      </c>
      <c r="P7175" s="1" t="s">
        <v>1432</v>
      </c>
      <c r="Q7175" s="4" t="s">
        <v>21</v>
      </c>
    </row>
    <row r="7176" spans="1:17" ht="22.5" x14ac:dyDescent="0.25">
      <c r="A7176" s="3">
        <v>2341</v>
      </c>
      <c r="B7176" s="1" t="s">
        <v>7189</v>
      </c>
      <c r="C7176" s="1" t="s">
        <v>15</v>
      </c>
      <c r="D7176" s="1" t="s">
        <v>40</v>
      </c>
      <c r="E7176" s="1">
        <v>41218019</v>
      </c>
      <c r="F7176" s="1" t="s">
        <v>7190</v>
      </c>
      <c r="G7176" s="1">
        <v>41218019</v>
      </c>
      <c r="H7176" s="1" t="s">
        <v>7190</v>
      </c>
      <c r="I7176" s="2">
        <v>45069</v>
      </c>
      <c r="J7176" s="15" t="str">
        <f>MID(Tabla1[[#This Row],[HORA]],1,5)</f>
        <v>18:22</v>
      </c>
      <c r="K7176" s="16">
        <f>IF(Tabla1[[#This Row],[FECHA]]=I7177,IF(J7177-J7176&gt;0,(J7177-J7176)*1440,0),0)</f>
        <v>1.999999999999833</v>
      </c>
      <c r="L7176" s="14">
        <f>2+L6917-Datos!$C$8</f>
        <v>10.190000000000001</v>
      </c>
      <c r="M7176" s="13" t="s">
        <v>56161</v>
      </c>
      <c r="N7176" s="1" t="s">
        <v>1715</v>
      </c>
      <c r="O7176" s="1">
        <v>10</v>
      </c>
      <c r="P7176" s="1" t="s">
        <v>645</v>
      </c>
      <c r="Q7176" s="4" t="s">
        <v>21</v>
      </c>
    </row>
    <row r="7177" spans="1:17" ht="22.5" x14ac:dyDescent="0.25">
      <c r="A7177" s="3">
        <v>2342</v>
      </c>
      <c r="B7177" s="1" t="s">
        <v>7191</v>
      </c>
      <c r="C7177" s="1" t="s">
        <v>15</v>
      </c>
      <c r="D7177" s="1" t="s">
        <v>23</v>
      </c>
      <c r="E7177" s="1">
        <v>44363256</v>
      </c>
      <c r="F7177" s="1" t="s">
        <v>7192</v>
      </c>
      <c r="G7177" s="1">
        <v>2236110</v>
      </c>
      <c r="H7177" s="1" t="s">
        <v>7193</v>
      </c>
      <c r="I7177" s="2">
        <v>45069</v>
      </c>
      <c r="J7177" s="15" t="str">
        <f>MID(Tabla1[[#This Row],[HORA]],1,5)</f>
        <v>18:24</v>
      </c>
      <c r="K7177" s="16">
        <f>IF(Tabla1[[#This Row],[FECHA]]=I7178,IF(J7178-J7177&gt;0,(J7178-J7177)*1440,0),0)</f>
        <v>1.0000000000001563</v>
      </c>
      <c r="L7177" s="14">
        <f>2+L6918-Datos!$C$8</f>
        <v>7.53</v>
      </c>
      <c r="M7177" s="13" t="s">
        <v>56163</v>
      </c>
      <c r="N7177" s="1" t="s">
        <v>7194</v>
      </c>
      <c r="O7177" s="1">
        <v>10</v>
      </c>
      <c r="P7177" s="1" t="s">
        <v>645</v>
      </c>
      <c r="Q7177" s="4" t="s">
        <v>21</v>
      </c>
    </row>
    <row r="7178" spans="1:17" ht="22.5" x14ac:dyDescent="0.25">
      <c r="A7178" s="3">
        <v>13653</v>
      </c>
      <c r="B7178" s="1" t="s">
        <v>42009</v>
      </c>
      <c r="C7178" s="1" t="s">
        <v>15</v>
      </c>
      <c r="D7178" s="1" t="s">
        <v>71</v>
      </c>
      <c r="E7178" s="1">
        <v>43048615</v>
      </c>
      <c r="F7178" s="1" t="s">
        <v>33283</v>
      </c>
      <c r="G7178" s="1">
        <v>43048615</v>
      </c>
      <c r="H7178" s="1" t="s">
        <v>33283</v>
      </c>
      <c r="I7178" s="2">
        <v>45069</v>
      </c>
      <c r="J7178" s="15" t="str">
        <f>MID(Tabla1[[#This Row],[HORA]],1,5)</f>
        <v>18:25</v>
      </c>
      <c r="K7178" s="16">
        <f>IF(Tabla1[[#This Row],[FECHA]]=I7179,IF(J7179-J7178&gt;0,(J7179-J7178)*1440,0),0)</f>
        <v>0.99999999999999645</v>
      </c>
      <c r="L7178" s="14">
        <f>2+L6919-Datos!$C$8</f>
        <v>9.2600000000000016</v>
      </c>
      <c r="M7178" s="13" t="s">
        <v>56164</v>
      </c>
      <c r="N7178" s="1" t="s">
        <v>42010</v>
      </c>
      <c r="O7178" s="1">
        <v>60</v>
      </c>
      <c r="P7178" s="1" t="s">
        <v>1432</v>
      </c>
      <c r="Q7178" s="4" t="s">
        <v>21</v>
      </c>
    </row>
    <row r="7179" spans="1:17" ht="22.5" x14ac:dyDescent="0.25">
      <c r="A7179" s="3">
        <v>7948</v>
      </c>
      <c r="B7179" s="1" t="s">
        <v>24889</v>
      </c>
      <c r="C7179" s="1" t="s">
        <v>15</v>
      </c>
      <c r="D7179" s="1" t="s">
        <v>40</v>
      </c>
      <c r="E7179" s="1">
        <v>44172000</v>
      </c>
      <c r="F7179" s="1" t="s">
        <v>7874</v>
      </c>
      <c r="G7179" s="1">
        <v>41269521</v>
      </c>
      <c r="H7179" s="1" t="s">
        <v>24890</v>
      </c>
      <c r="I7179" s="2">
        <v>45069</v>
      </c>
      <c r="J7179" s="15" t="str">
        <f>MID(Tabla1[[#This Row],[HORA]],1,5)</f>
        <v>18:26</v>
      </c>
      <c r="K7179" s="16">
        <f>IF(Tabla1[[#This Row],[FECHA]]=I7180,IF(J7180-J7179&gt;0,(J7180-J7179)*1440,0),0)</f>
        <v>1.999999999999833</v>
      </c>
      <c r="L7179" s="14">
        <f>2+L6920-Datos!$C$8</f>
        <v>11.120000000000001</v>
      </c>
      <c r="M7179" s="13" t="s">
        <v>56165</v>
      </c>
      <c r="N7179" s="1" t="s">
        <v>59</v>
      </c>
      <c r="O7179" s="1">
        <v>10</v>
      </c>
      <c r="P7179" s="1" t="s">
        <v>20</v>
      </c>
      <c r="Q7179" s="4" t="s">
        <v>21</v>
      </c>
    </row>
    <row r="7180" spans="1:17" ht="22.5" x14ac:dyDescent="0.25">
      <c r="A7180" s="3">
        <v>18374</v>
      </c>
      <c r="B7180" s="1" t="s">
        <v>54803</v>
      </c>
      <c r="C7180" s="1" t="s">
        <v>15</v>
      </c>
      <c r="D7180" s="1" t="s">
        <v>40</v>
      </c>
      <c r="E7180" s="1">
        <v>20480842813</v>
      </c>
      <c r="F7180" s="1" t="s">
        <v>48218</v>
      </c>
      <c r="G7180" s="1">
        <v>45563497</v>
      </c>
      <c r="H7180" s="1" t="s">
        <v>19311</v>
      </c>
      <c r="I7180" s="2">
        <v>45069</v>
      </c>
      <c r="J7180" s="15" t="str">
        <f>MID(Tabla1[[#This Row],[HORA]],1,5)</f>
        <v>18:28</v>
      </c>
      <c r="K7180" s="16">
        <f>IF(Tabla1[[#This Row],[FECHA]]=I7181,IF(J7181-J7180&gt;0,(J7181-J7180)*1440,0),0)</f>
        <v>1.0000000000001563</v>
      </c>
      <c r="L7180" s="14">
        <f>2+L6921-Datos!$C$8</f>
        <v>8.42</v>
      </c>
      <c r="M7180" s="13" t="s">
        <v>56167</v>
      </c>
      <c r="N7180" s="1" t="s">
        <v>54804</v>
      </c>
      <c r="O7180" s="1">
        <v>20</v>
      </c>
      <c r="P7180" s="1" t="s">
        <v>1432</v>
      </c>
      <c r="Q7180" s="4" t="s">
        <v>21</v>
      </c>
    </row>
    <row r="7181" spans="1:17" ht="22.5" x14ac:dyDescent="0.25">
      <c r="A7181" s="3">
        <v>2343</v>
      </c>
      <c r="B7181" s="1" t="s">
        <v>7195</v>
      </c>
      <c r="C7181" s="1" t="s">
        <v>15</v>
      </c>
      <c r="D7181" s="1" t="s">
        <v>40</v>
      </c>
      <c r="E7181" s="1">
        <v>48162672</v>
      </c>
      <c r="F7181" s="1" t="s">
        <v>7196</v>
      </c>
      <c r="G7181" s="1">
        <v>48690433</v>
      </c>
      <c r="H7181" s="1" t="s">
        <v>7197</v>
      </c>
      <c r="I7181" s="2">
        <v>45069</v>
      </c>
      <c r="J7181" s="15" t="str">
        <f>MID(Tabla1[[#This Row],[HORA]],1,5)</f>
        <v>18:29</v>
      </c>
      <c r="K7181" s="16">
        <f>IF(Tabla1[[#This Row],[FECHA]]=I7182,IF(J7182-J7181&gt;0,(J7182-J7181)*1440,0),0)</f>
        <v>0.99999999999999645</v>
      </c>
      <c r="L7181" s="14">
        <f>2+L6922-Datos!$C$8</f>
        <v>9.08</v>
      </c>
      <c r="M7181" s="13" t="s">
        <v>56168</v>
      </c>
      <c r="N7181" s="1" t="s">
        <v>7198</v>
      </c>
      <c r="O7181" s="1">
        <v>50</v>
      </c>
      <c r="P7181" s="1" t="s">
        <v>645</v>
      </c>
      <c r="Q7181" s="4" t="s">
        <v>21</v>
      </c>
    </row>
    <row r="7182" spans="1:17" ht="22.5" x14ac:dyDescent="0.25">
      <c r="A7182" s="3">
        <v>18375</v>
      </c>
      <c r="B7182" s="1" t="s">
        <v>54805</v>
      </c>
      <c r="C7182" s="1" t="s">
        <v>15</v>
      </c>
      <c r="D7182" s="1" t="s">
        <v>40</v>
      </c>
      <c r="E7182" s="1">
        <v>20538225763</v>
      </c>
      <c r="F7182" s="1" t="s">
        <v>54806</v>
      </c>
      <c r="G7182" s="1">
        <v>73238380</v>
      </c>
      <c r="H7182" s="1" t="s">
        <v>54807</v>
      </c>
      <c r="I7182" s="2">
        <v>45069</v>
      </c>
      <c r="J7182" s="15" t="str">
        <f>MID(Tabla1[[#This Row],[HORA]],1,5)</f>
        <v>18:30</v>
      </c>
      <c r="K7182" s="16">
        <f>IF(Tabla1[[#This Row],[FECHA]]=I7183,IF(J7183-J7182&gt;0,(J7183-J7182)*1440,0),0)</f>
        <v>1.9999999999999929</v>
      </c>
      <c r="L7182" s="14">
        <f>2+L6923-Datos!$C$8</f>
        <v>9.02</v>
      </c>
      <c r="M7182" s="13" t="s">
        <v>56169</v>
      </c>
      <c r="N7182" s="1" t="s">
        <v>54808</v>
      </c>
      <c r="O7182" s="1">
        <v>25</v>
      </c>
      <c r="P7182" s="1" t="s">
        <v>1432</v>
      </c>
      <c r="Q7182" s="4" t="s">
        <v>21</v>
      </c>
    </row>
    <row r="7183" spans="1:17" ht="22.5" x14ac:dyDescent="0.25">
      <c r="A7183" s="3">
        <v>17191</v>
      </c>
      <c r="B7183" s="1" t="s">
        <v>51865</v>
      </c>
      <c r="C7183" s="1" t="s">
        <v>15</v>
      </c>
      <c r="D7183" s="1" t="s">
        <v>40</v>
      </c>
      <c r="E7183" s="1">
        <v>10166577131</v>
      </c>
      <c r="F7183" s="1" t="s">
        <v>47855</v>
      </c>
      <c r="G7183" s="1">
        <v>2236115</v>
      </c>
      <c r="H7183" s="1" t="s">
        <v>47856</v>
      </c>
      <c r="I7183" s="2">
        <v>45069</v>
      </c>
      <c r="J7183" s="15" t="str">
        <f>MID(Tabla1[[#This Row],[HORA]],1,5)</f>
        <v>18:32</v>
      </c>
      <c r="K7183" s="16">
        <f>IF(Tabla1[[#This Row],[FECHA]]=I7184,IF(J7184-J7183&gt;0,(J7184-J7183)*1440,0),0)</f>
        <v>2.9999999999998295</v>
      </c>
      <c r="L7183" s="14">
        <f>2+L6924-Datos!$C$8</f>
        <v>7.120000000000001</v>
      </c>
      <c r="M7183" s="13" t="s">
        <v>56171</v>
      </c>
      <c r="N7183" s="1" t="s">
        <v>51866</v>
      </c>
      <c r="O7183" s="1">
        <v>30</v>
      </c>
      <c r="P7183" s="1" t="s">
        <v>20</v>
      </c>
      <c r="Q7183" s="4" t="s">
        <v>21</v>
      </c>
    </row>
    <row r="7184" spans="1:17" ht="22.5" x14ac:dyDescent="0.25">
      <c r="A7184" s="3">
        <v>17192</v>
      </c>
      <c r="B7184" s="1" t="s">
        <v>51867</v>
      </c>
      <c r="C7184" s="1" t="s">
        <v>15</v>
      </c>
      <c r="D7184" s="1" t="s">
        <v>61</v>
      </c>
      <c r="E7184" s="1">
        <v>20530308155</v>
      </c>
      <c r="F7184" s="1" t="s">
        <v>48688</v>
      </c>
      <c r="G7184" s="1">
        <v>2236117</v>
      </c>
      <c r="H7184" s="1" t="s">
        <v>48689</v>
      </c>
      <c r="I7184" s="2">
        <v>45069</v>
      </c>
      <c r="J7184" s="15" t="str">
        <f>MID(Tabla1[[#This Row],[HORA]],1,5)</f>
        <v>18:35</v>
      </c>
      <c r="K7184" s="16">
        <f>IF(Tabla1[[#This Row],[FECHA]]=I7185,IF(J7185-J7184&gt;0,(J7185-J7184)*1440,0),0)</f>
        <v>1.0000000000001563</v>
      </c>
      <c r="L7184" s="14">
        <f>2+L6925-Datos!$C$8</f>
        <v>8.1300000000000008</v>
      </c>
      <c r="M7184" s="13" t="s">
        <v>56174</v>
      </c>
      <c r="N7184" s="1" t="s">
        <v>51868</v>
      </c>
      <c r="O7184" s="1">
        <v>30</v>
      </c>
      <c r="P7184" s="1" t="s">
        <v>20</v>
      </c>
      <c r="Q7184" s="4" t="s">
        <v>21</v>
      </c>
    </row>
    <row r="7185" spans="1:17" ht="22.5" x14ac:dyDescent="0.25">
      <c r="A7185" s="3">
        <v>13654</v>
      </c>
      <c r="B7185" s="1" t="s">
        <v>42011</v>
      </c>
      <c r="C7185" s="1" t="s">
        <v>15</v>
      </c>
      <c r="D7185" s="1" t="s">
        <v>463</v>
      </c>
      <c r="E7185" s="1">
        <v>47047828</v>
      </c>
      <c r="F7185" s="1" t="s">
        <v>18180</v>
      </c>
      <c r="G7185" s="1">
        <v>45783686</v>
      </c>
      <c r="H7185" s="1" t="s">
        <v>42012</v>
      </c>
      <c r="I7185" s="2">
        <v>45069</v>
      </c>
      <c r="J7185" s="15" t="str">
        <f>MID(Tabla1[[#This Row],[HORA]],1,5)</f>
        <v>18:36</v>
      </c>
      <c r="K7185" s="16">
        <f>IF(Tabla1[[#This Row],[FECHA]]=I7186,IF(J7186-J7185&gt;0,(J7186-J7185)*1440,0),0)</f>
        <v>0.99999999999999645</v>
      </c>
      <c r="L7185" s="14">
        <f>2+L6926-Datos!$C$8</f>
        <v>9.5</v>
      </c>
      <c r="M7185" s="13" t="s">
        <v>56175</v>
      </c>
      <c r="N7185" s="1" t="s">
        <v>42013</v>
      </c>
      <c r="O7185" s="1">
        <v>18</v>
      </c>
      <c r="P7185" s="1" t="s">
        <v>1432</v>
      </c>
      <c r="Q7185" s="4" t="s">
        <v>21</v>
      </c>
    </row>
    <row r="7186" spans="1:17" ht="22.5" x14ac:dyDescent="0.25">
      <c r="A7186" s="3">
        <v>2344</v>
      </c>
      <c r="B7186" s="1" t="s">
        <v>7199</v>
      </c>
      <c r="C7186" s="1" t="s">
        <v>15</v>
      </c>
      <c r="D7186" s="1" t="s">
        <v>61</v>
      </c>
      <c r="E7186" s="1">
        <v>27425400</v>
      </c>
      <c r="F7186" s="1" t="s">
        <v>7200</v>
      </c>
      <c r="G7186" s="1">
        <v>2236118</v>
      </c>
      <c r="H7186" s="1" t="s">
        <v>7201</v>
      </c>
      <c r="I7186" s="2">
        <v>45069</v>
      </c>
      <c r="J7186" s="15" t="str">
        <f>MID(Tabla1[[#This Row],[HORA]],1,5)</f>
        <v>18:37</v>
      </c>
      <c r="K7186" s="16">
        <f>IF(Tabla1[[#This Row],[FECHA]]=I7187,IF(J7187-J7186&gt;0,(J7187-J7186)*1440,0),0)</f>
        <v>0.99999999999999645</v>
      </c>
      <c r="L7186" s="14">
        <f>2+L6927-Datos!$C$8</f>
        <v>9.25</v>
      </c>
      <c r="M7186" s="13" t="s">
        <v>56176</v>
      </c>
      <c r="N7186" s="1" t="s">
        <v>7202</v>
      </c>
      <c r="O7186" s="1">
        <v>20</v>
      </c>
      <c r="P7186" s="1" t="s">
        <v>645</v>
      </c>
      <c r="Q7186" s="4" t="s">
        <v>21</v>
      </c>
    </row>
    <row r="7187" spans="1:17" ht="22.5" x14ac:dyDescent="0.25">
      <c r="A7187" s="3">
        <v>7949</v>
      </c>
      <c r="B7187" s="1" t="s">
        <v>24891</v>
      </c>
      <c r="C7187" s="1" t="s">
        <v>15</v>
      </c>
      <c r="D7187" s="1" t="s">
        <v>40</v>
      </c>
      <c r="E7187" s="1">
        <v>47705996</v>
      </c>
      <c r="F7187" s="1" t="s">
        <v>24892</v>
      </c>
      <c r="G7187" s="1">
        <v>2236119</v>
      </c>
      <c r="H7187" s="1" t="s">
        <v>24893</v>
      </c>
      <c r="I7187" s="2">
        <v>45069</v>
      </c>
      <c r="J7187" s="15" t="str">
        <f>MID(Tabla1[[#This Row],[HORA]],1,5)</f>
        <v>18:38</v>
      </c>
      <c r="K7187" s="16">
        <f>IF(Tabla1[[#This Row],[FECHA]]=I7188,IF(J7188-J7187&gt;0,(J7188-J7187)*1440,0),0)</f>
        <v>3.9999999999999858</v>
      </c>
      <c r="L7187" s="14">
        <f>2+L6928-Datos!$C$8</f>
        <v>12.190000000000001</v>
      </c>
      <c r="M7187" s="13" t="s">
        <v>56177</v>
      </c>
      <c r="N7187" s="1" t="s">
        <v>24894</v>
      </c>
      <c r="O7187" s="1">
        <v>15</v>
      </c>
      <c r="P7187" s="1" t="s">
        <v>20</v>
      </c>
      <c r="Q7187" s="4" t="s">
        <v>21</v>
      </c>
    </row>
    <row r="7188" spans="1:17" ht="22.5" x14ac:dyDescent="0.25">
      <c r="A7188" s="3">
        <v>13655</v>
      </c>
      <c r="B7188" s="1" t="s">
        <v>42014</v>
      </c>
      <c r="C7188" s="1" t="s">
        <v>15</v>
      </c>
      <c r="D7188" s="1" t="s">
        <v>228</v>
      </c>
      <c r="E7188" s="1">
        <v>33403432</v>
      </c>
      <c r="F7188" s="1" t="s">
        <v>42015</v>
      </c>
      <c r="G7188" s="1">
        <v>2236121</v>
      </c>
      <c r="H7188" s="1" t="s">
        <v>15823</v>
      </c>
      <c r="I7188" s="2">
        <v>45069</v>
      </c>
      <c r="J7188" s="15" t="str">
        <f>MID(Tabla1[[#This Row],[HORA]],1,5)</f>
        <v>18:42</v>
      </c>
      <c r="K7188" s="16">
        <f>IF(Tabla1[[#This Row],[FECHA]]=I7189,IF(J7189-J7188&gt;0,(J7189-J7188)*1440,0),0)</f>
        <v>1.9999999999999929</v>
      </c>
      <c r="L7188" s="14">
        <f>2+L6929-Datos!$C$8</f>
        <v>9.34</v>
      </c>
      <c r="M7188" s="13" t="s">
        <v>56181</v>
      </c>
      <c r="N7188" s="1" t="s">
        <v>1715</v>
      </c>
      <c r="O7188" s="1">
        <v>20</v>
      </c>
      <c r="P7188" s="1" t="s">
        <v>1432</v>
      </c>
      <c r="Q7188" s="4" t="s">
        <v>21</v>
      </c>
    </row>
    <row r="7189" spans="1:17" ht="22.5" x14ac:dyDescent="0.25">
      <c r="A7189" s="3">
        <v>18376</v>
      </c>
      <c r="B7189" s="1" t="s">
        <v>54809</v>
      </c>
      <c r="C7189" s="1" t="s">
        <v>15</v>
      </c>
      <c r="D7189" s="1" t="s">
        <v>33</v>
      </c>
      <c r="E7189" s="1">
        <v>20480409346</v>
      </c>
      <c r="F7189" s="1" t="s">
        <v>51020</v>
      </c>
      <c r="G7189" s="1">
        <v>3478786</v>
      </c>
      <c r="H7189" s="1" t="s">
        <v>54810</v>
      </c>
      <c r="I7189" s="2">
        <v>45069</v>
      </c>
      <c r="J7189" s="15" t="str">
        <f>MID(Tabla1[[#This Row],[HORA]],1,5)</f>
        <v>18:44</v>
      </c>
      <c r="K7189" s="16">
        <f>IF(Tabla1[[#This Row],[FECHA]]=I7190,IF(J7190-J7189&gt;0,(J7190-J7189)*1440,0),0)</f>
        <v>0.99999999999999645</v>
      </c>
      <c r="L7189" s="14">
        <f>2+L6930-Datos!$C$8</f>
        <v>7.5500000000000007</v>
      </c>
      <c r="M7189" s="13" t="s">
        <v>56183</v>
      </c>
      <c r="N7189" s="1" t="s">
        <v>54811</v>
      </c>
      <c r="O7189" s="1">
        <v>20</v>
      </c>
      <c r="P7189" s="1" t="s">
        <v>1432</v>
      </c>
      <c r="Q7189" s="4" t="s">
        <v>21</v>
      </c>
    </row>
    <row r="7190" spans="1:17" ht="22.5" x14ac:dyDescent="0.25">
      <c r="A7190" s="3">
        <v>2345</v>
      </c>
      <c r="B7190" s="1" t="s">
        <v>7203</v>
      </c>
      <c r="C7190" s="1" t="s">
        <v>15</v>
      </c>
      <c r="D7190" s="1" t="s">
        <v>1847</v>
      </c>
      <c r="E7190" s="1">
        <v>33720982</v>
      </c>
      <c r="F7190" s="1" t="s">
        <v>7204</v>
      </c>
      <c r="G7190" s="1">
        <v>33720982</v>
      </c>
      <c r="H7190" s="1" t="s">
        <v>7204</v>
      </c>
      <c r="I7190" s="2">
        <v>45069</v>
      </c>
      <c r="J7190" s="15" t="str">
        <f>MID(Tabla1[[#This Row],[HORA]],1,5)</f>
        <v>18:45</v>
      </c>
      <c r="K7190" s="16">
        <f>IF(Tabla1[[#This Row],[FECHA]]=I7191,IF(J7191-J7190&gt;0,(J7191-J7190)*1440,0),0)</f>
        <v>0.99999999999999645</v>
      </c>
      <c r="L7190" s="14">
        <f>2+L6931-Datos!$C$8</f>
        <v>8.34</v>
      </c>
      <c r="M7190" s="13" t="s">
        <v>56184</v>
      </c>
      <c r="N7190" s="1" t="s">
        <v>1715</v>
      </c>
      <c r="O7190" s="1">
        <v>30</v>
      </c>
      <c r="P7190" s="1" t="s">
        <v>645</v>
      </c>
      <c r="Q7190" s="4" t="s">
        <v>21</v>
      </c>
    </row>
    <row r="7191" spans="1:17" ht="22.5" x14ac:dyDescent="0.25">
      <c r="A7191" s="3">
        <v>13656</v>
      </c>
      <c r="B7191" s="1" t="s">
        <v>42016</v>
      </c>
      <c r="C7191" s="1" t="s">
        <v>15</v>
      </c>
      <c r="D7191" s="1" t="s">
        <v>33</v>
      </c>
      <c r="E7191" s="1">
        <v>22469229</v>
      </c>
      <c r="F7191" s="1" t="s">
        <v>6218</v>
      </c>
      <c r="G7191" s="1">
        <v>2236122</v>
      </c>
      <c r="H7191" s="1" t="s">
        <v>11004</v>
      </c>
      <c r="I7191" s="2">
        <v>45069</v>
      </c>
      <c r="J7191" s="15" t="str">
        <f>MID(Tabla1[[#This Row],[HORA]],1,5)</f>
        <v>18:46</v>
      </c>
      <c r="K7191" s="16">
        <f>IF(Tabla1[[#This Row],[FECHA]]=I7192,IF(J7192-J7191&gt;0,(J7192-J7191)*1440,0),0)</f>
        <v>1.9999999999999929</v>
      </c>
      <c r="L7191" s="14">
        <f>2+L6932-Datos!$C$8</f>
        <v>7.08</v>
      </c>
      <c r="M7191" s="13" t="s">
        <v>56185</v>
      </c>
      <c r="N7191" s="1" t="s">
        <v>42017</v>
      </c>
      <c r="O7191" s="1">
        <v>12</v>
      </c>
      <c r="P7191" s="1" t="s">
        <v>1432</v>
      </c>
      <c r="Q7191" s="4" t="s">
        <v>21</v>
      </c>
    </row>
    <row r="7192" spans="1:17" ht="22.5" x14ac:dyDescent="0.25">
      <c r="A7192" s="3">
        <v>2346</v>
      </c>
      <c r="B7192" s="1" t="s">
        <v>7205</v>
      </c>
      <c r="C7192" s="1" t="s">
        <v>15</v>
      </c>
      <c r="D7192" s="1" t="s">
        <v>40</v>
      </c>
      <c r="E7192" s="1">
        <v>3238888</v>
      </c>
      <c r="F7192" s="1" t="s">
        <v>7206</v>
      </c>
      <c r="G7192" s="1">
        <v>2236123</v>
      </c>
      <c r="H7192" s="1" t="s">
        <v>7207</v>
      </c>
      <c r="I7192" s="2">
        <v>45069</v>
      </c>
      <c r="J7192" s="15" t="str">
        <f>MID(Tabla1[[#This Row],[HORA]],1,5)</f>
        <v>18:48</v>
      </c>
      <c r="K7192" s="16">
        <f>IF(Tabla1[[#This Row],[FECHA]]=I7193,IF(J7193-J7192&gt;0,(J7193-J7192)*1440,0),0)</f>
        <v>0.99999999999999645</v>
      </c>
      <c r="L7192" s="14">
        <f>2+L6933-Datos!$C$8</f>
        <v>10</v>
      </c>
      <c r="M7192" s="13" t="s">
        <v>56187</v>
      </c>
      <c r="N7192" s="1" t="s">
        <v>7208</v>
      </c>
      <c r="O7192" s="1">
        <v>15</v>
      </c>
      <c r="P7192" s="1" t="s">
        <v>645</v>
      </c>
      <c r="Q7192" s="4" t="s">
        <v>21</v>
      </c>
    </row>
    <row r="7193" spans="1:17" ht="22.5" x14ac:dyDescent="0.25">
      <c r="A7193" s="3">
        <v>2347</v>
      </c>
      <c r="B7193" s="1" t="s">
        <v>7209</v>
      </c>
      <c r="C7193" s="1" t="s">
        <v>15</v>
      </c>
      <c r="D7193" s="1" t="s">
        <v>40</v>
      </c>
      <c r="E7193" s="1">
        <v>3238888</v>
      </c>
      <c r="F7193" s="1" t="s">
        <v>7206</v>
      </c>
      <c r="G7193" s="1">
        <v>2236124</v>
      </c>
      <c r="H7193" s="1" t="s">
        <v>7210</v>
      </c>
      <c r="I7193" s="2">
        <v>45069</v>
      </c>
      <c r="J7193" s="15" t="str">
        <f>MID(Tabla1[[#This Row],[HORA]],1,5)</f>
        <v>18:49</v>
      </c>
      <c r="K7193" s="16">
        <f>IF(Tabla1[[#This Row],[FECHA]]=I7194,IF(J7194-J7193&gt;0,(J7194-J7193)*1440,0),0)</f>
        <v>0</v>
      </c>
      <c r="L7193" s="14">
        <f>2+L6934-Datos!$C$8</f>
        <v>12.48</v>
      </c>
      <c r="M7193" s="13" t="s">
        <v>56188</v>
      </c>
      <c r="N7193" s="1" t="s">
        <v>7211</v>
      </c>
      <c r="O7193" s="1">
        <v>20</v>
      </c>
      <c r="P7193" s="1" t="s">
        <v>645</v>
      </c>
      <c r="Q7193" s="4" t="s">
        <v>21</v>
      </c>
    </row>
    <row r="7194" spans="1:17" ht="22.5" x14ac:dyDescent="0.25">
      <c r="A7194" s="3">
        <v>18377</v>
      </c>
      <c r="B7194" s="1" t="s">
        <v>54812</v>
      </c>
      <c r="C7194" s="1" t="s">
        <v>15</v>
      </c>
      <c r="D7194" s="1" t="s">
        <v>82</v>
      </c>
      <c r="E7194" s="1">
        <v>20603396201</v>
      </c>
      <c r="F7194" s="1" t="s">
        <v>51708</v>
      </c>
      <c r="G7194" s="1">
        <v>71968168</v>
      </c>
      <c r="H7194" s="1" t="s">
        <v>52238</v>
      </c>
      <c r="I7194" s="2">
        <v>45069</v>
      </c>
      <c r="J7194" s="15" t="str">
        <f>MID(Tabla1[[#This Row],[HORA]],1,5)</f>
        <v>18:49</v>
      </c>
      <c r="K7194" s="16">
        <f>IF(Tabla1[[#This Row],[FECHA]]=I7195,IF(J7195-J7194&gt;0,(J7195-J7194)*1440,0),0)</f>
        <v>0.99999999999999645</v>
      </c>
      <c r="L7194" s="14">
        <f>2+L6935-Datos!$C$8</f>
        <v>8.18</v>
      </c>
      <c r="M7194" s="13" t="s">
        <v>56188</v>
      </c>
      <c r="N7194" s="1" t="s">
        <v>54813</v>
      </c>
      <c r="O7194" s="1">
        <v>18</v>
      </c>
      <c r="P7194" s="1" t="s">
        <v>1432</v>
      </c>
      <c r="Q7194" s="4" t="s">
        <v>21</v>
      </c>
    </row>
    <row r="7195" spans="1:17" ht="22.5" x14ac:dyDescent="0.25">
      <c r="A7195" s="3">
        <v>2253</v>
      </c>
      <c r="B7195" s="1" t="s">
        <v>6870</v>
      </c>
      <c r="C7195" s="1" t="s">
        <v>15</v>
      </c>
      <c r="D7195" s="1" t="s">
        <v>172</v>
      </c>
      <c r="E7195" s="1">
        <v>9790845</v>
      </c>
      <c r="F7195" s="1" t="s">
        <v>6871</v>
      </c>
      <c r="G7195" s="1">
        <v>42750303</v>
      </c>
      <c r="H7195" s="1" t="s">
        <v>6872</v>
      </c>
      <c r="I7195" s="2">
        <v>45069</v>
      </c>
      <c r="J7195" s="15" t="str">
        <f>MID(Tabla1[[#This Row],[HORA]],1,5)</f>
        <v>18:50</v>
      </c>
      <c r="K7195" s="16">
        <f>IF(Tabla1[[#This Row],[FECHA]]=I7196,IF(J7196-J7195&gt;0,(J7196-J7195)*1440,0),0)</f>
        <v>2.9999999999999893</v>
      </c>
      <c r="L7195" s="14">
        <f>2+L6936-Datos!$C$8</f>
        <v>7.28</v>
      </c>
      <c r="M7195" s="13" t="s">
        <v>56189</v>
      </c>
      <c r="N7195" s="1" t="s">
        <v>6873</v>
      </c>
      <c r="O7195" s="1">
        <v>10</v>
      </c>
      <c r="P7195" s="1" t="s">
        <v>1511</v>
      </c>
      <c r="Q7195" s="4" t="s">
        <v>21</v>
      </c>
    </row>
    <row r="7196" spans="1:17" ht="22.5" x14ac:dyDescent="0.25">
      <c r="A7196" s="3">
        <v>7950</v>
      </c>
      <c r="B7196" s="1" t="s">
        <v>24895</v>
      </c>
      <c r="C7196" s="1" t="s">
        <v>15</v>
      </c>
      <c r="D7196" s="1" t="s">
        <v>71</v>
      </c>
      <c r="E7196" s="1">
        <v>75656115</v>
      </c>
      <c r="F7196" s="1" t="s">
        <v>24896</v>
      </c>
      <c r="G7196" s="1">
        <v>48071233</v>
      </c>
      <c r="H7196" s="1" t="s">
        <v>24897</v>
      </c>
      <c r="I7196" s="2">
        <v>45069</v>
      </c>
      <c r="J7196" s="15" t="str">
        <f>MID(Tabla1[[#This Row],[HORA]],1,5)</f>
        <v>18:53</v>
      </c>
      <c r="K7196" s="16">
        <f>IF(Tabla1[[#This Row],[FECHA]]=I7197,IF(J7197-J7196&gt;0,(J7197-J7196)*1440,0),0)</f>
        <v>2.0000000000001528</v>
      </c>
      <c r="L7196" s="14">
        <f>2+L6937-Datos!$C$8</f>
        <v>8.48</v>
      </c>
      <c r="M7196" s="13" t="s">
        <v>56192</v>
      </c>
      <c r="N7196" s="1" t="s">
        <v>24898</v>
      </c>
      <c r="O7196" s="1">
        <v>20</v>
      </c>
      <c r="P7196" s="1" t="s">
        <v>20</v>
      </c>
      <c r="Q7196" s="4" t="s">
        <v>21</v>
      </c>
    </row>
    <row r="7197" spans="1:17" ht="22.5" x14ac:dyDescent="0.25">
      <c r="A7197" s="3">
        <v>13657</v>
      </c>
      <c r="B7197" s="1" t="s">
        <v>42018</v>
      </c>
      <c r="C7197" s="1" t="s">
        <v>15</v>
      </c>
      <c r="D7197" s="1" t="s">
        <v>71</v>
      </c>
      <c r="E7197" s="1">
        <v>27823292</v>
      </c>
      <c r="F7197" s="1" t="s">
        <v>42019</v>
      </c>
      <c r="G7197" s="1">
        <v>2236126</v>
      </c>
      <c r="H7197" s="1" t="s">
        <v>15823</v>
      </c>
      <c r="I7197" s="2">
        <v>45069</v>
      </c>
      <c r="J7197" s="15" t="str">
        <f>MID(Tabla1[[#This Row],[HORA]],1,5)</f>
        <v>18:55</v>
      </c>
      <c r="K7197" s="16">
        <f>IF(Tabla1[[#This Row],[FECHA]]=I7198,IF(J7198-J7197&gt;0,(J7198-J7197)*1440,0),0)</f>
        <v>0.99999999999983658</v>
      </c>
      <c r="L7197" s="14">
        <f>2+L6938-Datos!$C$8</f>
        <v>9.98</v>
      </c>
      <c r="M7197" s="13" t="s">
        <v>56194</v>
      </c>
      <c r="N7197" s="1" t="s">
        <v>1715</v>
      </c>
      <c r="O7197" s="1">
        <v>10</v>
      </c>
      <c r="P7197" s="1" t="s">
        <v>1432</v>
      </c>
      <c r="Q7197" s="4" t="s">
        <v>21</v>
      </c>
    </row>
    <row r="7198" spans="1:17" ht="22.5" x14ac:dyDescent="0.25">
      <c r="A7198" s="3">
        <v>7951</v>
      </c>
      <c r="B7198" s="1" t="s">
        <v>24899</v>
      </c>
      <c r="C7198" s="1" t="s">
        <v>15</v>
      </c>
      <c r="D7198" s="1" t="s">
        <v>40</v>
      </c>
      <c r="E7198" s="1">
        <v>73591545</v>
      </c>
      <c r="F7198" s="1" t="s">
        <v>24900</v>
      </c>
      <c r="G7198" s="1">
        <v>2236127</v>
      </c>
      <c r="H7198" s="1" t="s">
        <v>6228</v>
      </c>
      <c r="I7198" s="2">
        <v>45069</v>
      </c>
      <c r="J7198" s="15" t="str">
        <f>MID(Tabla1[[#This Row],[HORA]],1,5)</f>
        <v>18:56</v>
      </c>
      <c r="K7198" s="16">
        <f>IF(Tabla1[[#This Row],[FECHA]]=I7199,IF(J7199-J7198&gt;0,(J7199-J7198)*1440,0),0)</f>
        <v>3.9999999999999858</v>
      </c>
      <c r="L7198" s="14">
        <f>2+L6939-Datos!$C$8</f>
        <v>7.33</v>
      </c>
      <c r="M7198" s="13" t="s">
        <v>56195</v>
      </c>
      <c r="N7198" s="1" t="s">
        <v>1715</v>
      </c>
      <c r="O7198" s="1">
        <v>120</v>
      </c>
      <c r="P7198" s="1" t="s">
        <v>20</v>
      </c>
      <c r="Q7198" s="4" t="s">
        <v>21</v>
      </c>
    </row>
    <row r="7199" spans="1:17" ht="22.5" x14ac:dyDescent="0.25">
      <c r="A7199" s="3">
        <v>7952</v>
      </c>
      <c r="B7199" s="1" t="s">
        <v>24901</v>
      </c>
      <c r="C7199" s="1" t="s">
        <v>15</v>
      </c>
      <c r="D7199" s="1" t="s">
        <v>40</v>
      </c>
      <c r="E7199" s="1">
        <v>2236128</v>
      </c>
      <c r="F7199" s="1" t="s">
        <v>24902</v>
      </c>
      <c r="G7199" s="1">
        <v>2236129</v>
      </c>
      <c r="H7199" s="1" t="s">
        <v>15011</v>
      </c>
      <c r="I7199" s="2">
        <v>45069</v>
      </c>
      <c r="J7199" s="15" t="str">
        <f>MID(Tabla1[[#This Row],[HORA]],1,5)</f>
        <v>19:00</v>
      </c>
      <c r="K7199" s="16">
        <f>IF(Tabla1[[#This Row],[FECHA]]=I7200,IF(J7200-J7199&gt;0,(J7200-J7199)*1440,0),0)</f>
        <v>0</v>
      </c>
      <c r="L7199" s="14">
        <f>2+L6940-Datos!$C$8</f>
        <v>9.48</v>
      </c>
      <c r="M7199" s="13" t="s">
        <v>56199</v>
      </c>
      <c r="N7199" s="1" t="s">
        <v>813</v>
      </c>
      <c r="O7199" s="1">
        <v>30</v>
      </c>
      <c r="P7199" s="1" t="s">
        <v>20</v>
      </c>
      <c r="Q7199" s="4" t="s">
        <v>21</v>
      </c>
    </row>
    <row r="7200" spans="1:17" ht="22.5" x14ac:dyDescent="0.25">
      <c r="A7200" s="3">
        <v>13608</v>
      </c>
      <c r="B7200" s="1" t="s">
        <v>41878</v>
      </c>
      <c r="C7200" s="1" t="s">
        <v>15</v>
      </c>
      <c r="D7200" s="1" t="s">
        <v>228</v>
      </c>
      <c r="E7200" s="1">
        <v>45939074</v>
      </c>
      <c r="F7200" s="1" t="s">
        <v>2412</v>
      </c>
      <c r="G7200" s="1">
        <v>2235770</v>
      </c>
      <c r="H7200" s="1" t="s">
        <v>5686</v>
      </c>
      <c r="I7200" s="2">
        <v>45069</v>
      </c>
      <c r="J7200" s="15" t="str">
        <f>MID(Tabla1[[#This Row],[HORA]],1,5)</f>
        <v>19:00</v>
      </c>
      <c r="K7200" s="16">
        <f>IF(Tabla1[[#This Row],[FECHA]]=I7201,IF(J7201-J7200&gt;0,(J7201-J7200)*1440,0),0)</f>
        <v>0.99999999999999645</v>
      </c>
      <c r="L7200" s="14">
        <f>2+L6941-Datos!$C$8</f>
        <v>11.18</v>
      </c>
      <c r="M7200" s="13" t="s">
        <v>56199</v>
      </c>
      <c r="N7200" s="1" t="s">
        <v>41879</v>
      </c>
      <c r="O7200" s="1">
        <v>15</v>
      </c>
      <c r="P7200" s="1" t="s">
        <v>1432</v>
      </c>
      <c r="Q7200" s="4" t="s">
        <v>21</v>
      </c>
    </row>
    <row r="7201" spans="1:17" ht="22.5" x14ac:dyDescent="0.25">
      <c r="A7201" s="3">
        <v>13609</v>
      </c>
      <c r="B7201" s="1" t="s">
        <v>41880</v>
      </c>
      <c r="C7201" s="1" t="s">
        <v>15</v>
      </c>
      <c r="D7201" s="1" t="s">
        <v>228</v>
      </c>
      <c r="E7201" s="1">
        <v>47574889</v>
      </c>
      <c r="F7201" s="1" t="s">
        <v>11083</v>
      </c>
      <c r="G7201" s="1">
        <v>2235775</v>
      </c>
      <c r="H7201" s="1" t="s">
        <v>21052</v>
      </c>
      <c r="I7201" s="2">
        <v>45069</v>
      </c>
      <c r="J7201" s="15" t="str">
        <f>MID(Tabla1[[#This Row],[HORA]],1,5)</f>
        <v>19:01</v>
      </c>
      <c r="K7201" s="16">
        <f>IF(Tabla1[[#This Row],[FECHA]]=I7202,IF(J7202-J7201&gt;0,(J7202-J7201)*1440,0),0)</f>
        <v>0</v>
      </c>
      <c r="L7201" s="14">
        <f>2+L6942-Datos!$C$8</f>
        <v>8.34</v>
      </c>
      <c r="M7201" s="13" t="s">
        <v>56200</v>
      </c>
      <c r="N7201" s="1" t="s">
        <v>41881</v>
      </c>
      <c r="O7201" s="1">
        <v>20</v>
      </c>
      <c r="P7201" s="1" t="s">
        <v>1432</v>
      </c>
      <c r="Q7201" s="4" t="s">
        <v>21</v>
      </c>
    </row>
    <row r="7202" spans="1:17" ht="22.5" x14ac:dyDescent="0.25">
      <c r="A7202" s="3">
        <v>13658</v>
      </c>
      <c r="B7202" s="1" t="s">
        <v>42020</v>
      </c>
      <c r="C7202" s="1" t="s">
        <v>15</v>
      </c>
      <c r="D7202" s="1" t="s">
        <v>40</v>
      </c>
      <c r="E7202" s="1">
        <v>16708337</v>
      </c>
      <c r="F7202" s="1" t="s">
        <v>42021</v>
      </c>
      <c r="G7202" s="1">
        <v>3080500</v>
      </c>
      <c r="H7202" s="1" t="s">
        <v>42022</v>
      </c>
      <c r="I7202" s="2">
        <v>45069</v>
      </c>
      <c r="J7202" s="15" t="str">
        <f>MID(Tabla1[[#This Row],[HORA]],1,5)</f>
        <v>19:01</v>
      </c>
      <c r="K7202" s="16">
        <f>IF(Tabla1[[#This Row],[FECHA]]=I7203,IF(J7203-J7202&gt;0,(J7203-J7202)*1440,0),0)</f>
        <v>2.0000000000001528</v>
      </c>
      <c r="L7202" s="14">
        <f>2+L6943-Datos!$C$8</f>
        <v>9.2800000000000011</v>
      </c>
      <c r="M7202" s="13" t="s">
        <v>56200</v>
      </c>
      <c r="N7202" s="1" t="s">
        <v>42023</v>
      </c>
      <c r="O7202" s="1">
        <v>20</v>
      </c>
      <c r="P7202" s="1" t="s">
        <v>1432</v>
      </c>
      <c r="Q7202" s="4" t="s">
        <v>21</v>
      </c>
    </row>
    <row r="7203" spans="1:17" ht="22.5" x14ac:dyDescent="0.25">
      <c r="A7203" s="3">
        <v>2348</v>
      </c>
      <c r="B7203" s="1" t="s">
        <v>7212</v>
      </c>
      <c r="C7203" s="1" t="s">
        <v>15</v>
      </c>
      <c r="D7203" s="1" t="s">
        <v>71</v>
      </c>
      <c r="E7203" s="1">
        <v>46649712</v>
      </c>
      <c r="F7203" s="1" t="s">
        <v>7213</v>
      </c>
      <c r="G7203" s="1">
        <v>2236132</v>
      </c>
      <c r="H7203" s="1" t="s">
        <v>7214</v>
      </c>
      <c r="I7203" s="2">
        <v>45069</v>
      </c>
      <c r="J7203" s="15" t="str">
        <f>MID(Tabla1[[#This Row],[HORA]],1,5)</f>
        <v>19:03</v>
      </c>
      <c r="K7203" s="16">
        <f>IF(Tabla1[[#This Row],[FECHA]]=I7204,IF(J7204-J7203&gt;0,(J7204-J7203)*1440,0),0)</f>
        <v>0.99999999999983658</v>
      </c>
      <c r="L7203" s="14">
        <f>2+L6944-Datos!$C$8</f>
        <v>9.52</v>
      </c>
      <c r="M7203" s="13" t="s">
        <v>56202</v>
      </c>
      <c r="N7203" s="1" t="s">
        <v>7215</v>
      </c>
      <c r="O7203" s="1">
        <v>25</v>
      </c>
      <c r="P7203" s="1" t="s">
        <v>645</v>
      </c>
      <c r="Q7203" s="4" t="s">
        <v>21</v>
      </c>
    </row>
    <row r="7204" spans="1:17" ht="22.5" x14ac:dyDescent="0.25">
      <c r="A7204" s="3">
        <v>7953</v>
      </c>
      <c r="B7204" s="1" t="s">
        <v>24903</v>
      </c>
      <c r="C7204" s="1" t="s">
        <v>15</v>
      </c>
      <c r="D7204" s="1" t="s">
        <v>141</v>
      </c>
      <c r="E7204" s="1">
        <v>47892531</v>
      </c>
      <c r="F7204" s="1" t="s">
        <v>24904</v>
      </c>
      <c r="G7204" s="1">
        <v>2236133</v>
      </c>
      <c r="H7204" s="1" t="s">
        <v>24905</v>
      </c>
      <c r="I7204" s="2">
        <v>45069</v>
      </c>
      <c r="J7204" s="15" t="str">
        <f>MID(Tabla1[[#This Row],[HORA]],1,5)</f>
        <v>19:04</v>
      </c>
      <c r="K7204" s="16">
        <f>IF(Tabla1[[#This Row],[FECHA]]=I7205,IF(J7205-J7204&gt;0,(J7205-J7204)*1440,0),0)</f>
        <v>2.0000000000001528</v>
      </c>
      <c r="L7204" s="14">
        <f>2+L6945-Datos!$C$8</f>
        <v>7.19</v>
      </c>
      <c r="M7204" s="13" t="s">
        <v>56203</v>
      </c>
      <c r="N7204" s="1" t="s">
        <v>59</v>
      </c>
      <c r="O7204" s="1">
        <v>10</v>
      </c>
      <c r="P7204" s="1" t="s">
        <v>20</v>
      </c>
      <c r="Q7204" s="4" t="s">
        <v>21</v>
      </c>
    </row>
    <row r="7205" spans="1:17" ht="22.5" x14ac:dyDescent="0.25">
      <c r="A7205" s="3">
        <v>7954</v>
      </c>
      <c r="B7205" s="1" t="s">
        <v>24906</v>
      </c>
      <c r="C7205" s="1" t="s">
        <v>15</v>
      </c>
      <c r="D7205" s="1" t="s">
        <v>40</v>
      </c>
      <c r="E7205" s="1">
        <v>45842506</v>
      </c>
      <c r="F7205" s="1" t="s">
        <v>24907</v>
      </c>
      <c r="G7205" s="1">
        <v>2236135</v>
      </c>
      <c r="H7205" s="1" t="s">
        <v>24908</v>
      </c>
      <c r="I7205" s="2">
        <v>45069</v>
      </c>
      <c r="J7205" s="15" t="str">
        <f>MID(Tabla1[[#This Row],[HORA]],1,5)</f>
        <v>19:06</v>
      </c>
      <c r="K7205" s="16">
        <f>IF(Tabla1[[#This Row],[FECHA]]=I7206,IF(J7206-J7205&gt;0,(J7206-J7205)*1440,0),0)</f>
        <v>0.99999999999999645</v>
      </c>
      <c r="L7205" s="14">
        <f>2+L6946-Datos!$C$8</f>
        <v>8.43</v>
      </c>
      <c r="M7205" s="13" t="s">
        <v>56205</v>
      </c>
      <c r="N7205" s="1" t="s">
        <v>24909</v>
      </c>
      <c r="O7205" s="1">
        <v>20</v>
      </c>
      <c r="P7205" s="1" t="s">
        <v>20</v>
      </c>
      <c r="Q7205" s="4" t="s">
        <v>21</v>
      </c>
    </row>
    <row r="7206" spans="1:17" ht="22.5" x14ac:dyDescent="0.25">
      <c r="A7206" s="3">
        <v>2349</v>
      </c>
      <c r="B7206" s="1" t="s">
        <v>7216</v>
      </c>
      <c r="C7206" s="1" t="s">
        <v>15</v>
      </c>
      <c r="D7206" s="1" t="s">
        <v>71</v>
      </c>
      <c r="E7206" s="1">
        <v>27820737</v>
      </c>
      <c r="F7206" s="1" t="s">
        <v>7217</v>
      </c>
      <c r="G7206" s="1">
        <v>2236136</v>
      </c>
      <c r="H7206" s="1" t="s">
        <v>7218</v>
      </c>
      <c r="I7206" s="2">
        <v>45069</v>
      </c>
      <c r="J7206" s="15" t="str">
        <f>MID(Tabla1[[#This Row],[HORA]],1,5)</f>
        <v>19:07</v>
      </c>
      <c r="K7206" s="16">
        <f>IF(Tabla1[[#This Row],[FECHA]]=I7207,IF(J7207-J7206&gt;0,(J7207-J7206)*1440,0),0)</f>
        <v>0.99999999999983658</v>
      </c>
      <c r="L7206" s="14">
        <f>2+L6947-Datos!$C$8</f>
        <v>8.120000000000001</v>
      </c>
      <c r="M7206" s="13" t="s">
        <v>56206</v>
      </c>
      <c r="N7206" s="1" t="s">
        <v>7219</v>
      </c>
      <c r="O7206" s="1">
        <v>20</v>
      </c>
      <c r="P7206" s="1" t="s">
        <v>645</v>
      </c>
      <c r="Q7206" s="4" t="s">
        <v>21</v>
      </c>
    </row>
    <row r="7207" spans="1:17" ht="22.5" x14ac:dyDescent="0.25">
      <c r="A7207" s="3">
        <v>13611</v>
      </c>
      <c r="B7207" s="1" t="s">
        <v>41885</v>
      </c>
      <c r="C7207" s="1" t="s">
        <v>15</v>
      </c>
      <c r="D7207" s="1" t="s">
        <v>228</v>
      </c>
      <c r="E7207" s="1">
        <v>76266920</v>
      </c>
      <c r="F7207" s="1" t="s">
        <v>41886</v>
      </c>
      <c r="G7207" s="1">
        <v>17626248</v>
      </c>
      <c r="H7207" s="1" t="s">
        <v>41887</v>
      </c>
      <c r="I7207" s="2">
        <v>45069</v>
      </c>
      <c r="J7207" s="15" t="str">
        <f>MID(Tabla1[[#This Row],[HORA]],1,5)</f>
        <v>19:08</v>
      </c>
      <c r="K7207" s="16">
        <f>IF(Tabla1[[#This Row],[FECHA]]=I7208,IF(J7208-J7207&gt;0,(J7208-J7207)*1440,0),0)</f>
        <v>3.0000000000001492</v>
      </c>
      <c r="L7207" s="14">
        <f>2+L6948-Datos!$C$8</f>
        <v>9.5</v>
      </c>
      <c r="M7207" s="13" t="s">
        <v>56207</v>
      </c>
      <c r="N7207" s="1" t="s">
        <v>41888</v>
      </c>
      <c r="O7207" s="1">
        <v>30</v>
      </c>
      <c r="P7207" s="1" t="s">
        <v>1432</v>
      </c>
      <c r="Q7207" s="4" t="s">
        <v>21</v>
      </c>
    </row>
    <row r="7208" spans="1:17" ht="22.5" x14ac:dyDescent="0.25">
      <c r="A7208" s="3">
        <v>15443</v>
      </c>
      <c r="B7208" s="1" t="s">
        <v>47139</v>
      </c>
      <c r="C7208" s="1" t="s">
        <v>15</v>
      </c>
      <c r="D7208" s="1" t="s">
        <v>82</v>
      </c>
      <c r="E7208" s="1">
        <v>45021668</v>
      </c>
      <c r="F7208" s="1" t="s">
        <v>47140</v>
      </c>
      <c r="G7208" s="1">
        <v>45021668</v>
      </c>
      <c r="H7208" s="1" t="s">
        <v>47140</v>
      </c>
      <c r="I7208" s="2">
        <v>45069</v>
      </c>
      <c r="J7208" s="15" t="str">
        <f>MID(Tabla1[[#This Row],[HORA]],1,5)</f>
        <v>19:11</v>
      </c>
      <c r="K7208" s="16">
        <f>IF(Tabla1[[#This Row],[FECHA]]=I7209,IF(J7209-J7208&gt;0,(J7209-J7208)*1440,0),0)</f>
        <v>2.9999999999999893</v>
      </c>
      <c r="L7208" s="14">
        <f>2+L6949-Datos!$C$8</f>
        <v>9.4400000000000013</v>
      </c>
      <c r="M7208" s="13" t="s">
        <v>56210</v>
      </c>
      <c r="N7208" s="1" t="s">
        <v>47141</v>
      </c>
      <c r="O7208" s="1">
        <v>16</v>
      </c>
      <c r="P7208" s="1" t="s">
        <v>1508</v>
      </c>
      <c r="Q7208" s="4" t="s">
        <v>21</v>
      </c>
    </row>
    <row r="7209" spans="1:17" ht="22.5" x14ac:dyDescent="0.25">
      <c r="A7209" s="3">
        <v>2350</v>
      </c>
      <c r="B7209" s="1" t="s">
        <v>7220</v>
      </c>
      <c r="C7209" s="1" t="s">
        <v>15</v>
      </c>
      <c r="D7209" s="1" t="s">
        <v>71</v>
      </c>
      <c r="E7209" s="1">
        <v>71062739</v>
      </c>
      <c r="F7209" s="1" t="s">
        <v>3740</v>
      </c>
      <c r="G7209" s="1">
        <v>76279986</v>
      </c>
      <c r="H7209" s="1" t="s">
        <v>6337</v>
      </c>
      <c r="I7209" s="2">
        <v>45069</v>
      </c>
      <c r="J7209" s="15" t="str">
        <f>MID(Tabla1[[#This Row],[HORA]],1,5)</f>
        <v>19:14</v>
      </c>
      <c r="K7209" s="16">
        <f>IF(Tabla1[[#This Row],[FECHA]]=I7210,IF(J7210-J7209&gt;0,(J7210-J7209)*1440,0),0)</f>
        <v>0</v>
      </c>
      <c r="L7209" s="14">
        <f>2+L6950-Datos!$C$8</f>
        <v>9.34</v>
      </c>
      <c r="M7209" s="13" t="s">
        <v>56213</v>
      </c>
      <c r="N7209" s="1" t="s">
        <v>7221</v>
      </c>
      <c r="O7209" s="1">
        <v>15</v>
      </c>
      <c r="P7209" s="1" t="s">
        <v>645</v>
      </c>
      <c r="Q7209" s="4" t="s">
        <v>21</v>
      </c>
    </row>
    <row r="7210" spans="1:17" ht="22.5" x14ac:dyDescent="0.25">
      <c r="A7210" s="3">
        <v>7955</v>
      </c>
      <c r="B7210" s="1" t="s">
        <v>24910</v>
      </c>
      <c r="C7210" s="1" t="s">
        <v>15</v>
      </c>
      <c r="D7210" s="1" t="s">
        <v>33</v>
      </c>
      <c r="E7210" s="1">
        <v>121102</v>
      </c>
      <c r="F7210" s="1" t="s">
        <v>6601</v>
      </c>
      <c r="G7210" s="1">
        <v>40836737</v>
      </c>
      <c r="H7210" s="1" t="s">
        <v>24911</v>
      </c>
      <c r="I7210" s="2">
        <v>45069</v>
      </c>
      <c r="J7210" s="15" t="str">
        <f>MID(Tabla1[[#This Row],[HORA]],1,5)</f>
        <v>19:14</v>
      </c>
      <c r="K7210" s="16">
        <f>IF(Tabla1[[#This Row],[FECHA]]=I7211,IF(J7211-J7210&gt;0,(J7211-J7210)*1440,0),0)</f>
        <v>0</v>
      </c>
      <c r="L7210" s="14">
        <f>2+L6951-Datos!$C$8</f>
        <v>7.0500000000000007</v>
      </c>
      <c r="M7210" s="13" t="s">
        <v>56213</v>
      </c>
      <c r="N7210" s="1" t="s">
        <v>24912</v>
      </c>
      <c r="O7210" s="1">
        <v>40</v>
      </c>
      <c r="P7210" s="1" t="s">
        <v>20</v>
      </c>
      <c r="Q7210" s="4" t="s">
        <v>21</v>
      </c>
    </row>
    <row r="7211" spans="1:17" ht="22.5" x14ac:dyDescent="0.25">
      <c r="A7211" s="3">
        <v>13659</v>
      </c>
      <c r="B7211" s="1" t="s">
        <v>42024</v>
      </c>
      <c r="C7211" s="1" t="s">
        <v>15</v>
      </c>
      <c r="D7211" s="1" t="s">
        <v>71</v>
      </c>
      <c r="E7211" s="1">
        <v>16786697</v>
      </c>
      <c r="F7211" s="1" t="s">
        <v>5546</v>
      </c>
      <c r="G7211" s="1">
        <v>2236139</v>
      </c>
      <c r="H7211" s="1" t="s">
        <v>14886</v>
      </c>
      <c r="I7211" s="2">
        <v>45069</v>
      </c>
      <c r="J7211" s="15" t="str">
        <f>MID(Tabla1[[#This Row],[HORA]],1,5)</f>
        <v>19:14</v>
      </c>
      <c r="K7211" s="16">
        <f>IF(Tabla1[[#This Row],[FECHA]]=I7212,IF(J7212-J7211&gt;0,(J7212-J7211)*1440,0),0)</f>
        <v>1.999999999999833</v>
      </c>
      <c r="L7211" s="14">
        <f>2+L6952-Datos!$C$8</f>
        <v>8.34</v>
      </c>
      <c r="M7211" s="13" t="s">
        <v>56213</v>
      </c>
      <c r="N7211" s="1" t="s">
        <v>42025</v>
      </c>
      <c r="O7211" s="1">
        <v>15</v>
      </c>
      <c r="P7211" s="1" t="s">
        <v>1432</v>
      </c>
      <c r="Q7211" s="4" t="s">
        <v>21</v>
      </c>
    </row>
    <row r="7212" spans="1:17" ht="22.5" x14ac:dyDescent="0.25">
      <c r="A7212" s="3">
        <v>7956</v>
      </c>
      <c r="B7212" s="1" t="s">
        <v>24913</v>
      </c>
      <c r="C7212" s="1" t="s">
        <v>15</v>
      </c>
      <c r="D7212" s="1" t="s">
        <v>40</v>
      </c>
      <c r="E7212" s="1">
        <v>46485322</v>
      </c>
      <c r="F7212" s="1" t="s">
        <v>24914</v>
      </c>
      <c r="G7212" s="1">
        <v>75454703</v>
      </c>
      <c r="H7212" s="1" t="s">
        <v>24915</v>
      </c>
      <c r="I7212" s="2">
        <v>45069</v>
      </c>
      <c r="J7212" s="15" t="str">
        <f>MID(Tabla1[[#This Row],[HORA]],1,5)</f>
        <v>19:16</v>
      </c>
      <c r="K7212" s="16">
        <f>IF(Tabla1[[#This Row],[FECHA]]=I7213,IF(J7213-J7212&gt;0,(J7213-J7212)*1440,0),0)</f>
        <v>2.0000000000001528</v>
      </c>
      <c r="L7212" s="14">
        <f>2+L6953-Datos!$C$8</f>
        <v>7.3500000000000005</v>
      </c>
      <c r="M7212" s="13" t="s">
        <v>56215</v>
      </c>
      <c r="N7212" s="1" t="s">
        <v>24916</v>
      </c>
      <c r="O7212" s="1">
        <v>15</v>
      </c>
      <c r="P7212" s="1" t="s">
        <v>20</v>
      </c>
      <c r="Q7212" s="4" t="s">
        <v>21</v>
      </c>
    </row>
    <row r="7213" spans="1:17" ht="22.5" x14ac:dyDescent="0.25">
      <c r="A7213" s="3">
        <v>18378</v>
      </c>
      <c r="B7213" s="1" t="s">
        <v>54814</v>
      </c>
      <c r="C7213" s="1" t="s">
        <v>15</v>
      </c>
      <c r="D7213" s="1" t="s">
        <v>161</v>
      </c>
      <c r="E7213" s="1">
        <v>20340546653</v>
      </c>
      <c r="F7213" s="1" t="s">
        <v>47912</v>
      </c>
      <c r="G7213" s="1">
        <v>2236141</v>
      </c>
      <c r="H7213" s="1" t="s">
        <v>13940</v>
      </c>
      <c r="I7213" s="2">
        <v>45069</v>
      </c>
      <c r="J7213" s="15" t="str">
        <f>MID(Tabla1[[#This Row],[HORA]],1,5)</f>
        <v>19:18</v>
      </c>
      <c r="K7213" s="16">
        <f>IF(Tabla1[[#This Row],[FECHA]]=I7214,IF(J7214-J7213&gt;0,(J7214-J7213)*1440,0),0)</f>
        <v>0.99999999999999645</v>
      </c>
      <c r="L7213" s="14">
        <f>2+L6954-Datos!$C$8</f>
        <v>10.36</v>
      </c>
      <c r="M7213" s="13" t="s">
        <v>56217</v>
      </c>
      <c r="N7213" s="1" t="s">
        <v>41879</v>
      </c>
      <c r="O7213" s="1">
        <v>10</v>
      </c>
      <c r="P7213" s="1" t="s">
        <v>1432</v>
      </c>
      <c r="Q7213" s="4" t="s">
        <v>21</v>
      </c>
    </row>
    <row r="7214" spans="1:17" ht="22.5" x14ac:dyDescent="0.25">
      <c r="A7214" s="3">
        <v>7957</v>
      </c>
      <c r="B7214" s="1" t="s">
        <v>24917</v>
      </c>
      <c r="C7214" s="1" t="s">
        <v>15</v>
      </c>
      <c r="D7214" s="1" t="s">
        <v>40</v>
      </c>
      <c r="E7214" s="1">
        <v>44080816</v>
      </c>
      <c r="F7214" s="1" t="s">
        <v>24918</v>
      </c>
      <c r="G7214" s="1">
        <v>2236142</v>
      </c>
      <c r="H7214" s="1" t="s">
        <v>14033</v>
      </c>
      <c r="I7214" s="2">
        <v>45069</v>
      </c>
      <c r="J7214" s="15" t="str">
        <f>MID(Tabla1[[#This Row],[HORA]],1,5)</f>
        <v>19:19</v>
      </c>
      <c r="K7214" s="16">
        <f>IF(Tabla1[[#This Row],[FECHA]]=I7215,IF(J7215-J7214&gt;0,(J7215-J7214)*1440,0),0)</f>
        <v>0</v>
      </c>
      <c r="L7214" s="14">
        <f>2+L6955-Datos!$C$8</f>
        <v>12.420000000000002</v>
      </c>
      <c r="M7214" s="13" t="s">
        <v>56218</v>
      </c>
      <c r="N7214" s="1" t="s">
        <v>9352</v>
      </c>
      <c r="O7214" s="1">
        <v>18</v>
      </c>
      <c r="P7214" s="1" t="s">
        <v>20</v>
      </c>
      <c r="Q7214" s="4" t="s">
        <v>21</v>
      </c>
    </row>
    <row r="7215" spans="1:17" ht="22.5" x14ac:dyDescent="0.25">
      <c r="A7215" s="3">
        <v>18379</v>
      </c>
      <c r="B7215" s="1" t="s">
        <v>54815</v>
      </c>
      <c r="C7215" s="1" t="s">
        <v>15</v>
      </c>
      <c r="D7215" s="1" t="s">
        <v>40</v>
      </c>
      <c r="E7215" s="1">
        <v>20340546653</v>
      </c>
      <c r="F7215" s="1" t="s">
        <v>47912</v>
      </c>
      <c r="G7215" s="1">
        <v>2236143</v>
      </c>
      <c r="H7215" s="1" t="s">
        <v>54816</v>
      </c>
      <c r="I7215" s="2">
        <v>45069</v>
      </c>
      <c r="J7215" s="15" t="str">
        <f>MID(Tabla1[[#This Row],[HORA]],1,5)</f>
        <v>19:19</v>
      </c>
      <c r="K7215" s="16">
        <f>IF(Tabla1[[#This Row],[FECHA]]=I7216,IF(J7216-J7215&gt;0,(J7216-J7215)*1440,0),0)</f>
        <v>1.9999999999999929</v>
      </c>
      <c r="L7215" s="14">
        <f>2+L6956-Datos!$C$8</f>
        <v>8.2900000000000009</v>
      </c>
      <c r="M7215" s="13" t="s">
        <v>56218</v>
      </c>
      <c r="N7215" s="1" t="s">
        <v>41879</v>
      </c>
      <c r="O7215" s="1">
        <v>10</v>
      </c>
      <c r="P7215" s="1" t="s">
        <v>1432</v>
      </c>
      <c r="Q7215" s="4" t="s">
        <v>21</v>
      </c>
    </row>
    <row r="7216" spans="1:17" ht="22.5" x14ac:dyDescent="0.25">
      <c r="A7216" s="3">
        <v>18380</v>
      </c>
      <c r="B7216" s="1" t="s">
        <v>54817</v>
      </c>
      <c r="C7216" s="1" t="s">
        <v>15</v>
      </c>
      <c r="D7216" s="1" t="s">
        <v>82</v>
      </c>
      <c r="E7216" s="1">
        <v>10062214657</v>
      </c>
      <c r="F7216" s="1" t="s">
        <v>48060</v>
      </c>
      <c r="G7216" s="1">
        <v>76618694</v>
      </c>
      <c r="H7216" s="1" t="s">
        <v>2736</v>
      </c>
      <c r="I7216" s="2">
        <v>45069</v>
      </c>
      <c r="J7216" s="15" t="str">
        <f>MID(Tabla1[[#This Row],[HORA]],1,5)</f>
        <v>19:21</v>
      </c>
      <c r="K7216" s="16">
        <f>IF(Tabla1[[#This Row],[FECHA]]=I7217,IF(J7217-J7216&gt;0,(J7217-J7216)*1440,0),0)</f>
        <v>1.9999999999999929</v>
      </c>
      <c r="L7216" s="14">
        <f>2+L6957-Datos!$C$8</f>
        <v>8.1000000000000014</v>
      </c>
      <c r="M7216" s="13" t="s">
        <v>56220</v>
      </c>
      <c r="N7216" s="1" t="s">
        <v>41879</v>
      </c>
      <c r="O7216" s="1">
        <v>15</v>
      </c>
      <c r="P7216" s="1" t="s">
        <v>1432</v>
      </c>
      <c r="Q7216" s="4" t="s">
        <v>21</v>
      </c>
    </row>
    <row r="7217" spans="1:17" ht="22.5" x14ac:dyDescent="0.25">
      <c r="A7217" s="3">
        <v>2351</v>
      </c>
      <c r="B7217" s="1" t="s">
        <v>7222</v>
      </c>
      <c r="C7217" s="1" t="s">
        <v>15</v>
      </c>
      <c r="D7217" s="1" t="s">
        <v>71</v>
      </c>
      <c r="E7217" s="1">
        <v>16791729</v>
      </c>
      <c r="F7217" s="1" t="s">
        <v>7223</v>
      </c>
      <c r="G7217" s="1">
        <v>2236145</v>
      </c>
      <c r="H7217" s="1" t="s">
        <v>7224</v>
      </c>
      <c r="I7217" s="2">
        <v>45069</v>
      </c>
      <c r="J7217" s="15" t="str">
        <f>MID(Tabla1[[#This Row],[HORA]],1,5)</f>
        <v>19:23</v>
      </c>
      <c r="K7217" s="16">
        <f>IF(Tabla1[[#This Row],[FECHA]]=I7218,IF(J7218-J7217&gt;0,(J7218-J7217)*1440,0),0)</f>
        <v>1.9999999999999929</v>
      </c>
      <c r="L7217" s="14">
        <f>2+L6958-Datos!$C$8</f>
        <v>10.190000000000001</v>
      </c>
      <c r="M7217" s="13" t="s">
        <v>56222</v>
      </c>
      <c r="N7217" s="1" t="s">
        <v>7225</v>
      </c>
      <c r="O7217" s="1">
        <v>20</v>
      </c>
      <c r="P7217" s="1" t="s">
        <v>645</v>
      </c>
      <c r="Q7217" s="4" t="s">
        <v>21</v>
      </c>
    </row>
    <row r="7218" spans="1:17" ht="22.5" x14ac:dyDescent="0.25">
      <c r="A7218" s="3">
        <v>13613</v>
      </c>
      <c r="B7218" s="1" t="s">
        <v>41893</v>
      </c>
      <c r="C7218" s="1" t="s">
        <v>15</v>
      </c>
      <c r="D7218" s="1" t="s">
        <v>172</v>
      </c>
      <c r="E7218" s="1">
        <v>16690535</v>
      </c>
      <c r="F7218" s="1" t="s">
        <v>19859</v>
      </c>
      <c r="G7218" s="1">
        <v>8953915</v>
      </c>
      <c r="H7218" s="1" t="s">
        <v>28004</v>
      </c>
      <c r="I7218" s="2">
        <v>45069</v>
      </c>
      <c r="J7218" s="15" t="str">
        <f>MID(Tabla1[[#This Row],[HORA]],1,5)</f>
        <v>19:25</v>
      </c>
      <c r="K7218" s="16">
        <f>IF(Tabla1[[#This Row],[FECHA]]=I7219,IF(J7219-J7218&gt;0,(J7219-J7218)*1440,0),0)</f>
        <v>2.9999999999998295</v>
      </c>
      <c r="L7218" s="14">
        <f>2+L6959-Datos!$C$8</f>
        <v>7.53</v>
      </c>
      <c r="M7218" s="13" t="s">
        <v>56224</v>
      </c>
      <c r="N7218" s="1" t="s">
        <v>1577</v>
      </c>
      <c r="O7218" s="1">
        <v>10</v>
      </c>
      <c r="P7218" s="1" t="s">
        <v>1432</v>
      </c>
      <c r="Q7218" s="4" t="s">
        <v>21</v>
      </c>
    </row>
    <row r="7219" spans="1:17" ht="22.5" x14ac:dyDescent="0.25">
      <c r="A7219" s="3">
        <v>2352</v>
      </c>
      <c r="B7219" s="1" t="s">
        <v>7226</v>
      </c>
      <c r="C7219" s="1" t="s">
        <v>15</v>
      </c>
      <c r="D7219" s="1" t="s">
        <v>23</v>
      </c>
      <c r="E7219" s="1">
        <v>60161425</v>
      </c>
      <c r="F7219" s="1" t="s">
        <v>4331</v>
      </c>
      <c r="G7219" s="1">
        <v>74878699</v>
      </c>
      <c r="H7219" s="1" t="s">
        <v>7227</v>
      </c>
      <c r="I7219" s="2">
        <v>45069</v>
      </c>
      <c r="J7219" s="15" t="str">
        <f>MID(Tabla1[[#This Row],[HORA]],1,5)</f>
        <v>19:28</v>
      </c>
      <c r="K7219" s="16">
        <f>IF(Tabla1[[#This Row],[FECHA]]=I7220,IF(J7220-J7219&gt;0,(J7220-J7219)*1440,0),0)</f>
        <v>1.0000000000001563</v>
      </c>
      <c r="L7219" s="14">
        <f>2+L6960-Datos!$C$8</f>
        <v>9.2600000000000016</v>
      </c>
      <c r="M7219" s="13" t="s">
        <v>56227</v>
      </c>
      <c r="N7219" s="1" t="s">
        <v>7228</v>
      </c>
      <c r="O7219" s="1">
        <v>15</v>
      </c>
      <c r="P7219" s="1" t="s">
        <v>645</v>
      </c>
      <c r="Q7219" s="4" t="s">
        <v>21</v>
      </c>
    </row>
    <row r="7220" spans="1:17" ht="22.5" x14ac:dyDescent="0.25">
      <c r="A7220" s="3">
        <v>7958</v>
      </c>
      <c r="B7220" s="1" t="s">
        <v>24919</v>
      </c>
      <c r="C7220" s="1" t="s">
        <v>15</v>
      </c>
      <c r="D7220" s="1" t="s">
        <v>71</v>
      </c>
      <c r="E7220" s="1">
        <v>75115121</v>
      </c>
      <c r="F7220" s="1" t="s">
        <v>14575</v>
      </c>
      <c r="G7220" s="1">
        <v>74859992</v>
      </c>
      <c r="H7220" s="1" t="s">
        <v>14576</v>
      </c>
      <c r="I7220" s="2">
        <v>45069</v>
      </c>
      <c r="J7220" s="15" t="str">
        <f>MID(Tabla1[[#This Row],[HORA]],1,5)</f>
        <v>19:29</v>
      </c>
      <c r="K7220" s="16">
        <f>IF(Tabla1[[#This Row],[FECHA]]=I7221,IF(J7221-J7220&gt;0,(J7221-J7220)*1440,0),0)</f>
        <v>0.99999999999999645</v>
      </c>
      <c r="L7220" s="14">
        <f>2+L6961-Datos!$C$8</f>
        <v>11.120000000000001</v>
      </c>
      <c r="M7220" s="13" t="s">
        <v>56228</v>
      </c>
      <c r="N7220" s="1" t="s">
        <v>24920</v>
      </c>
      <c r="O7220" s="1">
        <v>30</v>
      </c>
      <c r="P7220" s="1" t="s">
        <v>20</v>
      </c>
      <c r="Q7220" s="4" t="s">
        <v>21</v>
      </c>
    </row>
    <row r="7221" spans="1:17" ht="22.5" x14ac:dyDescent="0.25">
      <c r="A7221" s="3">
        <v>18381</v>
      </c>
      <c r="B7221" s="1" t="s">
        <v>54818</v>
      </c>
      <c r="C7221" s="1" t="s">
        <v>15</v>
      </c>
      <c r="D7221" s="1" t="s">
        <v>40</v>
      </c>
      <c r="E7221" s="1">
        <v>20605477551</v>
      </c>
      <c r="F7221" s="1" t="s">
        <v>48934</v>
      </c>
      <c r="G7221" s="1">
        <v>71432532</v>
      </c>
      <c r="H7221" s="1" t="s">
        <v>30350</v>
      </c>
      <c r="I7221" s="2">
        <v>45069</v>
      </c>
      <c r="J7221" s="15" t="str">
        <f>MID(Tabla1[[#This Row],[HORA]],1,5)</f>
        <v>19:30</v>
      </c>
      <c r="K7221" s="16">
        <f>IF(Tabla1[[#This Row],[FECHA]]=I7222,IF(J7222-J7221&gt;0,(J7222-J7221)*1440,0),0)</f>
        <v>2.0000000000001528</v>
      </c>
      <c r="L7221" s="14">
        <f>2+L6962-Datos!$C$8</f>
        <v>8.42</v>
      </c>
      <c r="M7221" s="13" t="s">
        <v>56229</v>
      </c>
      <c r="N7221" s="1" t="s">
        <v>54819</v>
      </c>
      <c r="O7221" s="1">
        <v>15</v>
      </c>
      <c r="P7221" s="1" t="s">
        <v>1432</v>
      </c>
      <c r="Q7221" s="4" t="s">
        <v>21</v>
      </c>
    </row>
    <row r="7222" spans="1:17" ht="22.5" x14ac:dyDescent="0.25">
      <c r="A7222" s="3">
        <v>17193</v>
      </c>
      <c r="B7222" s="1" t="s">
        <v>51869</v>
      </c>
      <c r="C7222" s="1" t="s">
        <v>15</v>
      </c>
      <c r="D7222" s="1" t="s">
        <v>33</v>
      </c>
      <c r="E7222" s="1">
        <v>20488109007</v>
      </c>
      <c r="F7222" s="1" t="s">
        <v>51616</v>
      </c>
      <c r="G7222" s="1">
        <v>2236146</v>
      </c>
      <c r="H7222" s="1" t="s">
        <v>51870</v>
      </c>
      <c r="I7222" s="2">
        <v>45069</v>
      </c>
      <c r="J7222" s="15" t="str">
        <f>MID(Tabla1[[#This Row],[HORA]],1,5)</f>
        <v>19:32</v>
      </c>
      <c r="K7222" s="16">
        <f>IF(Tabla1[[#This Row],[FECHA]]=I7223,IF(J7223-J7222&gt;0,(J7223-J7222)*1440,0),0)</f>
        <v>8.9999999999998082</v>
      </c>
      <c r="L7222" s="14">
        <f>2+L6963-Datos!$C$8</f>
        <v>9.08</v>
      </c>
      <c r="M7222" s="13" t="s">
        <v>56231</v>
      </c>
      <c r="N7222" s="1" t="s">
        <v>51871</v>
      </c>
      <c r="O7222" s="1">
        <v>30</v>
      </c>
      <c r="P7222" s="1" t="s">
        <v>20</v>
      </c>
      <c r="Q7222" s="4" t="s">
        <v>21</v>
      </c>
    </row>
    <row r="7223" spans="1:17" ht="22.5" x14ac:dyDescent="0.25">
      <c r="A7223" s="3">
        <v>2353</v>
      </c>
      <c r="B7223" s="1" t="s">
        <v>7229</v>
      </c>
      <c r="C7223" s="1" t="s">
        <v>15</v>
      </c>
      <c r="D7223" s="1" t="s">
        <v>23</v>
      </c>
      <c r="E7223" s="1">
        <v>41769508</v>
      </c>
      <c r="F7223" s="1" t="s">
        <v>7230</v>
      </c>
      <c r="G7223" s="1">
        <v>2236148</v>
      </c>
      <c r="H7223" s="1" t="s">
        <v>7231</v>
      </c>
      <c r="I7223" s="2">
        <v>45069</v>
      </c>
      <c r="J7223" s="15" t="str">
        <f>MID(Tabla1[[#This Row],[HORA]],1,5)</f>
        <v>19:41</v>
      </c>
      <c r="K7223" s="16">
        <f>IF(Tabla1[[#This Row],[FECHA]]=I7224,IF(J7224-J7223&gt;0,(J7224-J7223)*1440,0),0)</f>
        <v>3.0000000000001492</v>
      </c>
      <c r="L7223" s="14">
        <f>2+L6964-Datos!$C$8</f>
        <v>9.02</v>
      </c>
      <c r="M7223" s="13" t="s">
        <v>56240</v>
      </c>
      <c r="N7223" s="1" t="s">
        <v>7232</v>
      </c>
      <c r="O7223" s="1">
        <v>15</v>
      </c>
      <c r="P7223" s="1" t="s">
        <v>645</v>
      </c>
      <c r="Q7223" s="4" t="s">
        <v>21</v>
      </c>
    </row>
    <row r="7224" spans="1:17" ht="22.5" x14ac:dyDescent="0.25">
      <c r="A7224" s="3">
        <v>2354</v>
      </c>
      <c r="B7224" s="1" t="s">
        <v>7233</v>
      </c>
      <c r="C7224" s="1" t="s">
        <v>15</v>
      </c>
      <c r="D7224" s="1" t="s">
        <v>82</v>
      </c>
      <c r="E7224" s="1">
        <v>70844394</v>
      </c>
      <c r="F7224" s="1" t="s">
        <v>7234</v>
      </c>
      <c r="G7224" s="1">
        <v>249648</v>
      </c>
      <c r="H7224" s="1" t="s">
        <v>7235</v>
      </c>
      <c r="I7224" s="2">
        <v>45069</v>
      </c>
      <c r="J7224" s="15" t="str">
        <f>MID(Tabla1[[#This Row],[HORA]],1,5)</f>
        <v>19:44</v>
      </c>
      <c r="K7224" s="16">
        <f>IF(Tabla1[[#This Row],[FECHA]]=I7225,IF(J7225-J7224&gt;0,(J7225-J7224)*1440,0),0)</f>
        <v>1.999999999999833</v>
      </c>
      <c r="L7224" s="14">
        <f>2+L6965-Datos!$C$8</f>
        <v>7.120000000000001</v>
      </c>
      <c r="M7224" s="13" t="s">
        <v>56243</v>
      </c>
      <c r="N7224" s="1" t="s">
        <v>7236</v>
      </c>
      <c r="O7224" s="1">
        <v>15</v>
      </c>
      <c r="P7224" s="1" t="s">
        <v>645</v>
      </c>
      <c r="Q7224" s="4" t="s">
        <v>21</v>
      </c>
    </row>
    <row r="7225" spans="1:17" ht="22.5" x14ac:dyDescent="0.25">
      <c r="A7225" s="3">
        <v>16020</v>
      </c>
      <c r="B7225" s="1" t="s">
        <v>48708</v>
      </c>
      <c r="C7225" s="1" t="s">
        <v>15</v>
      </c>
      <c r="D7225" s="1" t="s">
        <v>82</v>
      </c>
      <c r="E7225" s="1">
        <v>20409494294</v>
      </c>
      <c r="F7225" s="1" t="s">
        <v>48709</v>
      </c>
      <c r="G7225" s="1">
        <v>327996</v>
      </c>
      <c r="H7225" s="1" t="s">
        <v>48710</v>
      </c>
      <c r="I7225" s="2">
        <v>45069</v>
      </c>
      <c r="J7225" s="15" t="str">
        <f>MID(Tabla1[[#This Row],[HORA]],1,5)</f>
        <v>19:46</v>
      </c>
      <c r="K7225" s="16">
        <f>IF(Tabla1[[#This Row],[FECHA]]=I7226,IF(J7226-J7225&gt;0,(J7226-J7225)*1440,0),0)</f>
        <v>2.0000000000001528</v>
      </c>
      <c r="L7225" s="14">
        <f>2+L6966-Datos!$C$8</f>
        <v>8.1300000000000008</v>
      </c>
      <c r="M7225" s="13" t="s">
        <v>56245</v>
      </c>
      <c r="N7225" s="1" t="s">
        <v>48711</v>
      </c>
      <c r="O7225" s="1">
        <v>20</v>
      </c>
      <c r="P7225" s="1" t="s">
        <v>645</v>
      </c>
      <c r="Q7225" s="4" t="s">
        <v>21</v>
      </c>
    </row>
    <row r="7226" spans="1:17" ht="22.5" x14ac:dyDescent="0.25">
      <c r="A7226" s="3">
        <v>17194</v>
      </c>
      <c r="B7226" s="1" t="s">
        <v>51872</v>
      </c>
      <c r="C7226" s="1" t="s">
        <v>15</v>
      </c>
      <c r="D7226" s="1" t="s">
        <v>82</v>
      </c>
      <c r="E7226" s="1">
        <v>20480657757</v>
      </c>
      <c r="F7226" s="1" t="s">
        <v>51873</v>
      </c>
      <c r="G7226" s="1">
        <v>2236150</v>
      </c>
      <c r="H7226" s="1" t="s">
        <v>51874</v>
      </c>
      <c r="I7226" s="2">
        <v>45069</v>
      </c>
      <c r="J7226" s="15" t="str">
        <f>MID(Tabla1[[#This Row],[HORA]],1,5)</f>
        <v>19:48</v>
      </c>
      <c r="K7226" s="16">
        <f>IF(Tabla1[[#This Row],[FECHA]]=I7227,IF(J7227-J7226&gt;0,(J7227-J7226)*1440,0),0)</f>
        <v>2.9999999999999893</v>
      </c>
      <c r="L7226" s="14">
        <f>2+L6967-Datos!$C$8</f>
        <v>9.5</v>
      </c>
      <c r="M7226" s="13" t="s">
        <v>56247</v>
      </c>
      <c r="N7226" s="1" t="s">
        <v>59</v>
      </c>
      <c r="O7226" s="1">
        <v>10</v>
      </c>
      <c r="P7226" s="1" t="s">
        <v>20</v>
      </c>
      <c r="Q7226" s="4" t="s">
        <v>21</v>
      </c>
    </row>
    <row r="7227" spans="1:17" ht="22.5" x14ac:dyDescent="0.25">
      <c r="A7227" s="3">
        <v>7959</v>
      </c>
      <c r="B7227" s="1" t="s">
        <v>24921</v>
      </c>
      <c r="C7227" s="1" t="s">
        <v>15</v>
      </c>
      <c r="D7227" s="1" t="s">
        <v>40</v>
      </c>
      <c r="E7227" s="1">
        <v>75130147</v>
      </c>
      <c r="F7227" s="1" t="s">
        <v>24922</v>
      </c>
      <c r="G7227" s="1">
        <v>2236154</v>
      </c>
      <c r="H7227" s="1" t="s">
        <v>18566</v>
      </c>
      <c r="I7227" s="2">
        <v>45069</v>
      </c>
      <c r="J7227" s="15" t="str">
        <f>MID(Tabla1[[#This Row],[HORA]],1,5)</f>
        <v>19:51</v>
      </c>
      <c r="K7227" s="16">
        <f>IF(Tabla1[[#This Row],[FECHA]]=I7228,IF(J7228-J7227&gt;0,(J7228-J7227)*1440,0),0)</f>
        <v>0.99999999999999645</v>
      </c>
      <c r="L7227" s="14">
        <f>2+L6968-Datos!$C$8</f>
        <v>9.25</v>
      </c>
      <c r="M7227" s="13" t="s">
        <v>56250</v>
      </c>
      <c r="N7227" s="1" t="s">
        <v>24923</v>
      </c>
      <c r="O7227" s="1">
        <v>30</v>
      </c>
      <c r="P7227" s="1" t="s">
        <v>20</v>
      </c>
      <c r="Q7227" s="4" t="s">
        <v>21</v>
      </c>
    </row>
    <row r="7228" spans="1:17" ht="22.5" x14ac:dyDescent="0.25">
      <c r="A7228" s="3">
        <v>2355</v>
      </c>
      <c r="B7228" s="1" t="s">
        <v>7237</v>
      </c>
      <c r="C7228" s="1" t="s">
        <v>15</v>
      </c>
      <c r="D7228" s="1" t="s">
        <v>82</v>
      </c>
      <c r="E7228" s="1">
        <v>27291703</v>
      </c>
      <c r="F7228" s="1" t="s">
        <v>3828</v>
      </c>
      <c r="G7228" s="1">
        <v>2236155</v>
      </c>
      <c r="H7228" s="1" t="s">
        <v>7238</v>
      </c>
      <c r="I7228" s="2">
        <v>45069</v>
      </c>
      <c r="J7228" s="15" t="str">
        <f>MID(Tabla1[[#This Row],[HORA]],1,5)</f>
        <v>19:52</v>
      </c>
      <c r="K7228" s="16">
        <f>IF(Tabla1[[#This Row],[FECHA]]=I7229,IF(J7229-J7228&gt;0,(J7229-J7228)*1440,0),0)</f>
        <v>3.9999999999999858</v>
      </c>
      <c r="L7228" s="14">
        <f>2+L6969-Datos!$C$8</f>
        <v>12.190000000000001</v>
      </c>
      <c r="M7228" s="13" t="s">
        <v>56251</v>
      </c>
      <c r="N7228" s="1" t="s">
        <v>7239</v>
      </c>
      <c r="O7228" s="1">
        <v>15</v>
      </c>
      <c r="P7228" s="1" t="s">
        <v>645</v>
      </c>
      <c r="Q7228" s="4" t="s">
        <v>21</v>
      </c>
    </row>
    <row r="7229" spans="1:17" ht="22.5" x14ac:dyDescent="0.25">
      <c r="A7229" s="3">
        <v>13660</v>
      </c>
      <c r="B7229" s="1" t="s">
        <v>42026</v>
      </c>
      <c r="C7229" s="1" t="s">
        <v>15</v>
      </c>
      <c r="D7229" s="1" t="s">
        <v>40</v>
      </c>
      <c r="E7229" s="1">
        <v>43154173</v>
      </c>
      <c r="F7229" s="1" t="s">
        <v>42027</v>
      </c>
      <c r="G7229" s="1">
        <v>3244070</v>
      </c>
      <c r="H7229" s="1" t="s">
        <v>42028</v>
      </c>
      <c r="I7229" s="2">
        <v>45069</v>
      </c>
      <c r="J7229" s="15" t="str">
        <f>MID(Tabla1[[#This Row],[HORA]],1,5)</f>
        <v>19:56</v>
      </c>
      <c r="K7229" s="16">
        <f>IF(Tabla1[[#This Row],[FECHA]]=I7230,IF(J7230-J7229&gt;0,(J7230-J7229)*1440,0),0)</f>
        <v>0.99999999999983658</v>
      </c>
      <c r="L7229" s="14">
        <f>2+L6970-Datos!$C$8</f>
        <v>9.34</v>
      </c>
      <c r="M7229" s="13" t="s">
        <v>56255</v>
      </c>
      <c r="N7229" s="1" t="s">
        <v>41845</v>
      </c>
      <c r="O7229" s="1">
        <v>30</v>
      </c>
      <c r="P7229" s="1" t="s">
        <v>1432</v>
      </c>
      <c r="Q7229" s="4" t="s">
        <v>21</v>
      </c>
    </row>
    <row r="7230" spans="1:17" ht="22.5" x14ac:dyDescent="0.25">
      <c r="A7230" s="3">
        <v>2356</v>
      </c>
      <c r="B7230" s="1" t="s">
        <v>7240</v>
      </c>
      <c r="C7230" s="1" t="s">
        <v>15</v>
      </c>
      <c r="D7230" s="1" t="s">
        <v>40</v>
      </c>
      <c r="E7230" s="1">
        <v>45435531</v>
      </c>
      <c r="F7230" s="1" t="s">
        <v>7241</v>
      </c>
      <c r="G7230" s="1">
        <v>72638066</v>
      </c>
      <c r="H7230" s="1" t="s">
        <v>7242</v>
      </c>
      <c r="I7230" s="2">
        <v>45069</v>
      </c>
      <c r="J7230" s="15" t="str">
        <f>MID(Tabla1[[#This Row],[HORA]],1,5)</f>
        <v>19:57</v>
      </c>
      <c r="K7230" s="16">
        <f>IF(Tabla1[[#This Row],[FECHA]]=I7231,IF(J7231-J7230&gt;0,(J7231-J7230)*1440,0),0)</f>
        <v>3.9999999999999858</v>
      </c>
      <c r="L7230" s="14">
        <f>2+L6971-Datos!$C$8</f>
        <v>10.120000000000001</v>
      </c>
      <c r="M7230" s="13" t="s">
        <v>56256</v>
      </c>
      <c r="N7230" s="1" t="s">
        <v>7243</v>
      </c>
      <c r="O7230" s="1">
        <v>25</v>
      </c>
      <c r="P7230" s="1" t="s">
        <v>645</v>
      </c>
      <c r="Q7230" s="4" t="s">
        <v>21</v>
      </c>
    </row>
    <row r="7231" spans="1:17" ht="22.5" x14ac:dyDescent="0.25">
      <c r="A7231" s="3">
        <v>2357</v>
      </c>
      <c r="B7231" s="1" t="s">
        <v>7244</v>
      </c>
      <c r="C7231" s="1" t="s">
        <v>15</v>
      </c>
      <c r="D7231" s="1" t="s">
        <v>119</v>
      </c>
      <c r="E7231" s="1">
        <v>45435531</v>
      </c>
      <c r="F7231" s="1" t="s">
        <v>7241</v>
      </c>
      <c r="G7231" s="1">
        <v>933763</v>
      </c>
      <c r="H7231" s="1" t="s">
        <v>7245</v>
      </c>
      <c r="I7231" s="2">
        <v>45069</v>
      </c>
      <c r="J7231" s="15" t="str">
        <f>MID(Tabla1[[#This Row],[HORA]],1,5)</f>
        <v>20:01</v>
      </c>
      <c r="K7231" s="16">
        <f>IF(Tabla1[[#This Row],[FECHA]]=I7232,IF(J7232-J7231&gt;0,(J7232-J7231)*1440,0),0)</f>
        <v>1.0000000000001563</v>
      </c>
      <c r="L7231" s="14">
        <f>2+L6972-Datos!$C$8</f>
        <v>12.49</v>
      </c>
      <c r="M7231" s="13" t="s">
        <v>56260</v>
      </c>
      <c r="N7231" s="1" t="s">
        <v>7246</v>
      </c>
      <c r="O7231" s="1">
        <v>6</v>
      </c>
      <c r="P7231" s="1" t="s">
        <v>645</v>
      </c>
      <c r="Q7231" s="4" t="s">
        <v>21</v>
      </c>
    </row>
    <row r="7232" spans="1:17" ht="22.5" x14ac:dyDescent="0.25">
      <c r="A7232" s="3">
        <v>13661</v>
      </c>
      <c r="B7232" s="1" t="s">
        <v>42029</v>
      </c>
      <c r="C7232" s="1" t="s">
        <v>15</v>
      </c>
      <c r="D7232" s="1" t="s">
        <v>40</v>
      </c>
      <c r="E7232" s="1">
        <v>74927507</v>
      </c>
      <c r="F7232" s="1" t="s">
        <v>10623</v>
      </c>
      <c r="G7232" s="1">
        <v>42773640</v>
      </c>
      <c r="H7232" s="1" t="s">
        <v>28580</v>
      </c>
      <c r="I7232" s="2">
        <v>45069</v>
      </c>
      <c r="J7232" s="15" t="str">
        <f>MID(Tabla1[[#This Row],[HORA]],1,5)</f>
        <v>20:02</v>
      </c>
      <c r="K7232" s="16">
        <f>IF(Tabla1[[#This Row],[FECHA]]=I7233,IF(J7233-J7232&gt;0,(J7233-J7232)*1440,0),0)</f>
        <v>4.9999999999999822</v>
      </c>
      <c r="L7232" s="14">
        <f>2+L6973-Datos!$C$8</f>
        <v>11.18</v>
      </c>
      <c r="M7232" s="13" t="s">
        <v>56261</v>
      </c>
      <c r="N7232" s="1" t="s">
        <v>42030</v>
      </c>
      <c r="O7232" s="1">
        <v>10</v>
      </c>
      <c r="P7232" s="1" t="s">
        <v>1432</v>
      </c>
      <c r="Q7232" s="4" t="s">
        <v>21</v>
      </c>
    </row>
    <row r="7233" spans="1:17" ht="22.5" x14ac:dyDescent="0.25">
      <c r="A7233" s="3">
        <v>16021</v>
      </c>
      <c r="B7233" s="1" t="s">
        <v>48712</v>
      </c>
      <c r="C7233" s="1" t="s">
        <v>15</v>
      </c>
      <c r="D7233" s="1" t="s">
        <v>82</v>
      </c>
      <c r="E7233" s="1">
        <v>20555378280</v>
      </c>
      <c r="F7233" s="1" t="s">
        <v>48345</v>
      </c>
      <c r="G7233" s="1">
        <v>2236161</v>
      </c>
      <c r="H7233" s="1" t="s">
        <v>48346</v>
      </c>
      <c r="I7233" s="2">
        <v>45069</v>
      </c>
      <c r="J7233" s="15" t="str">
        <f>MID(Tabla1[[#This Row],[HORA]],1,5)</f>
        <v>20:07</v>
      </c>
      <c r="K7233" s="16">
        <f>IF(Tabla1[[#This Row],[FECHA]]=I7234,IF(J7234-J7233&gt;0,(J7234-J7233)*1440,0),0)</f>
        <v>2.9999999999999893</v>
      </c>
      <c r="L7233" s="14">
        <f>2+L6974-Datos!$C$8</f>
        <v>9.7800000000000011</v>
      </c>
      <c r="M7233" s="13" t="s">
        <v>56266</v>
      </c>
      <c r="N7233" s="1" t="s">
        <v>48713</v>
      </c>
      <c r="O7233" s="1">
        <v>160</v>
      </c>
      <c r="P7233" s="1" t="s">
        <v>645</v>
      </c>
      <c r="Q7233" s="4" t="s">
        <v>21</v>
      </c>
    </row>
    <row r="7234" spans="1:17" ht="22.5" x14ac:dyDescent="0.25">
      <c r="A7234" s="3">
        <v>13662</v>
      </c>
      <c r="B7234" s="1" t="s">
        <v>42031</v>
      </c>
      <c r="C7234" s="1" t="s">
        <v>15</v>
      </c>
      <c r="D7234" s="1" t="s">
        <v>33</v>
      </c>
      <c r="E7234" s="1">
        <v>16640986</v>
      </c>
      <c r="F7234" s="1" t="s">
        <v>42032</v>
      </c>
      <c r="G7234" s="1">
        <v>2236163</v>
      </c>
      <c r="H7234" s="1" t="s">
        <v>42033</v>
      </c>
      <c r="I7234" s="2">
        <v>45069</v>
      </c>
      <c r="J7234" s="15" t="str">
        <f>MID(Tabla1[[#This Row],[HORA]],1,5)</f>
        <v>20:10</v>
      </c>
      <c r="K7234" s="16">
        <f>IF(Tabla1[[#This Row],[FECHA]]=I7235,IF(J7235-J7234&gt;0,(J7235-J7234)*1440,0),0)</f>
        <v>2.9999999999998295</v>
      </c>
      <c r="L7234" s="14">
        <f>2+L6975-Datos!$C$8</f>
        <v>7.5200000000000005</v>
      </c>
      <c r="M7234" s="13" t="s">
        <v>56269</v>
      </c>
      <c r="N7234" s="1" t="s">
        <v>1531</v>
      </c>
      <c r="O7234" s="1">
        <v>10</v>
      </c>
      <c r="P7234" s="1" t="s">
        <v>1432</v>
      </c>
      <c r="Q7234" s="4" t="s">
        <v>21</v>
      </c>
    </row>
    <row r="7235" spans="1:17" ht="22.5" x14ac:dyDescent="0.25">
      <c r="A7235" s="3">
        <v>2358</v>
      </c>
      <c r="B7235" s="1" t="s">
        <v>7247</v>
      </c>
      <c r="C7235" s="1" t="s">
        <v>15</v>
      </c>
      <c r="D7235" s="1" t="s">
        <v>82</v>
      </c>
      <c r="E7235" s="1">
        <v>47329891</v>
      </c>
      <c r="F7235" s="1" t="s">
        <v>7248</v>
      </c>
      <c r="G7235" s="1">
        <v>2236164</v>
      </c>
      <c r="H7235" s="1" t="s">
        <v>7249</v>
      </c>
      <c r="I7235" s="2">
        <v>45069</v>
      </c>
      <c r="J7235" s="15" t="str">
        <f>MID(Tabla1[[#This Row],[HORA]],1,5)</f>
        <v>20:13</v>
      </c>
      <c r="K7235" s="16">
        <f>IF(Tabla1[[#This Row],[FECHA]]=I7236,IF(J7236-J7235&gt;0,(J7236-J7235)*1440,0),0)</f>
        <v>5.0000000000001421</v>
      </c>
      <c r="L7235" s="14">
        <f>2+L6976-Datos!$C$8</f>
        <v>8.9400000000000013</v>
      </c>
      <c r="M7235" s="13" t="s">
        <v>56272</v>
      </c>
      <c r="N7235" s="1" t="s">
        <v>7250</v>
      </c>
      <c r="O7235" s="1">
        <v>40</v>
      </c>
      <c r="P7235" s="1" t="s">
        <v>645</v>
      </c>
      <c r="Q7235" s="4" t="s">
        <v>21</v>
      </c>
    </row>
    <row r="7236" spans="1:17" ht="22.5" x14ac:dyDescent="0.25">
      <c r="A7236" s="3">
        <v>13663</v>
      </c>
      <c r="B7236" s="1" t="s">
        <v>42034</v>
      </c>
      <c r="C7236" s="1" t="s">
        <v>15</v>
      </c>
      <c r="D7236" s="1" t="s">
        <v>40</v>
      </c>
      <c r="E7236" s="1">
        <v>3233870</v>
      </c>
      <c r="F7236" s="1" t="s">
        <v>42035</v>
      </c>
      <c r="G7236" s="1">
        <v>2236167</v>
      </c>
      <c r="H7236" s="1" t="s">
        <v>42036</v>
      </c>
      <c r="I7236" s="2">
        <v>45069</v>
      </c>
      <c r="J7236" s="15" t="str">
        <f>MID(Tabla1[[#This Row],[HORA]],1,5)</f>
        <v>20:18</v>
      </c>
      <c r="K7236" s="16">
        <f>IF(Tabla1[[#This Row],[FECHA]]=I7237,IF(J7237-J7236&gt;0,(J7237-J7236)*1440,0),0)</f>
        <v>34.000000000000043</v>
      </c>
      <c r="L7236" s="14">
        <f>2+L6977-Datos!$C$8</f>
        <v>10.14</v>
      </c>
      <c r="M7236" s="13" t="s">
        <v>56277</v>
      </c>
      <c r="N7236" s="1" t="s">
        <v>42037</v>
      </c>
      <c r="O7236" s="1">
        <v>10</v>
      </c>
      <c r="P7236" s="1" t="s">
        <v>1432</v>
      </c>
      <c r="Q7236" s="4" t="s">
        <v>21</v>
      </c>
    </row>
    <row r="7237" spans="1:17" ht="22.5" x14ac:dyDescent="0.25">
      <c r="A7237" s="3">
        <v>7960</v>
      </c>
      <c r="B7237" s="1" t="s">
        <v>24924</v>
      </c>
      <c r="C7237" s="1" t="s">
        <v>15</v>
      </c>
      <c r="D7237" s="1" t="s">
        <v>40</v>
      </c>
      <c r="E7237" s="1">
        <v>45831333</v>
      </c>
      <c r="F7237" s="1" t="s">
        <v>23106</v>
      </c>
      <c r="G7237" s="1">
        <v>2236169</v>
      </c>
      <c r="H7237" s="1" t="s">
        <v>24925</v>
      </c>
      <c r="I7237" s="2">
        <v>45069</v>
      </c>
      <c r="J7237" s="15" t="str">
        <f>MID(Tabla1[[#This Row],[HORA]],1,5)</f>
        <v>20:52</v>
      </c>
      <c r="K7237" s="16">
        <f>IF(Tabla1[[#This Row],[FECHA]]=I7238,IF(J7238-J7237&gt;0,(J7238-J7237)*1440,0),0)</f>
        <v>2.9999999999999893</v>
      </c>
      <c r="L7237" s="14">
        <f>2+L6978-Datos!$C$8</f>
        <v>11.64</v>
      </c>
      <c r="M7237" s="13" t="s">
        <v>56311</v>
      </c>
      <c r="N7237" s="1" t="s">
        <v>17674</v>
      </c>
      <c r="O7237" s="1">
        <v>60</v>
      </c>
      <c r="P7237" s="1" t="s">
        <v>20</v>
      </c>
      <c r="Q7237" s="4" t="s">
        <v>21</v>
      </c>
    </row>
    <row r="7238" spans="1:17" ht="22.5" x14ac:dyDescent="0.25">
      <c r="A7238" s="3">
        <v>16022</v>
      </c>
      <c r="B7238" s="1" t="s">
        <v>48714</v>
      </c>
      <c r="C7238" s="1" t="s">
        <v>15</v>
      </c>
      <c r="D7238" s="1" t="s">
        <v>40</v>
      </c>
      <c r="E7238" s="1">
        <v>10414032155</v>
      </c>
      <c r="F7238" s="1" t="s">
        <v>48715</v>
      </c>
      <c r="G7238" s="1">
        <v>45738311</v>
      </c>
      <c r="H7238" s="1" t="s">
        <v>48716</v>
      </c>
      <c r="I7238" s="2">
        <v>45069</v>
      </c>
      <c r="J7238" s="15" t="str">
        <f>MID(Tabla1[[#This Row],[HORA]],1,5)</f>
        <v>20:55</v>
      </c>
      <c r="K7238" s="16">
        <f>IF(Tabla1[[#This Row],[FECHA]]=I7239,IF(J7239-J7238&gt;0,(J7239-J7238)*1440,0),0)</f>
        <v>1.9999999999999929</v>
      </c>
      <c r="L7238" s="14">
        <f>2+L6979-Datos!$C$8</f>
        <v>8.99</v>
      </c>
      <c r="M7238" s="13" t="s">
        <v>56314</v>
      </c>
      <c r="N7238" s="1" t="s">
        <v>48717</v>
      </c>
      <c r="O7238" s="1">
        <v>10</v>
      </c>
      <c r="P7238" s="1" t="s">
        <v>645</v>
      </c>
      <c r="Q7238" s="4" t="s">
        <v>21</v>
      </c>
    </row>
    <row r="7239" spans="1:17" ht="22.5" x14ac:dyDescent="0.25">
      <c r="A7239" s="3">
        <v>16023</v>
      </c>
      <c r="B7239" s="1" t="s">
        <v>48718</v>
      </c>
      <c r="C7239" s="1" t="s">
        <v>15</v>
      </c>
      <c r="D7239" s="1" t="s">
        <v>82</v>
      </c>
      <c r="E7239" s="1">
        <v>20606904381</v>
      </c>
      <c r="F7239" s="1" t="s">
        <v>47678</v>
      </c>
      <c r="G7239" s="1">
        <v>373437</v>
      </c>
      <c r="H7239" s="1" t="s">
        <v>47679</v>
      </c>
      <c r="I7239" s="2">
        <v>45069</v>
      </c>
      <c r="J7239" s="15" t="str">
        <f>MID(Tabla1[[#This Row],[HORA]],1,5)</f>
        <v>20:57</v>
      </c>
      <c r="K7239" s="16">
        <f>IF(Tabla1[[#This Row],[FECHA]]=I7240,IF(J7240-J7239&gt;0,(J7240-J7239)*1440,0),0)</f>
        <v>2.9999999999999893</v>
      </c>
      <c r="L7239" s="14">
        <f>2+L6980-Datos!$C$8</f>
        <v>11.14</v>
      </c>
      <c r="M7239" s="13" t="s">
        <v>56316</v>
      </c>
      <c r="N7239" s="1" t="s">
        <v>48719</v>
      </c>
      <c r="O7239" s="1">
        <v>40</v>
      </c>
      <c r="P7239" s="1" t="s">
        <v>645</v>
      </c>
      <c r="Q7239" s="4" t="s">
        <v>21</v>
      </c>
    </row>
    <row r="7240" spans="1:17" ht="22.5" x14ac:dyDescent="0.25">
      <c r="A7240" s="3">
        <v>2360</v>
      </c>
      <c r="B7240" s="1" t="s">
        <v>7255</v>
      </c>
      <c r="C7240" s="1" t="s">
        <v>15</v>
      </c>
      <c r="D7240" s="1" t="s">
        <v>40</v>
      </c>
      <c r="E7240" s="1">
        <v>16563297</v>
      </c>
      <c r="F7240" s="1" t="s">
        <v>7256</v>
      </c>
      <c r="G7240" s="1">
        <v>41928691</v>
      </c>
      <c r="H7240" s="1" t="s">
        <v>7257</v>
      </c>
      <c r="I7240" s="2">
        <v>45069</v>
      </c>
      <c r="J7240" s="15" t="str">
        <f>MID(Tabla1[[#This Row],[HORA]],1,5)</f>
        <v>21:00</v>
      </c>
      <c r="K7240" s="16">
        <f>IF(Tabla1[[#This Row],[FECHA]]=I7241,IF(J7241-J7240&gt;0,(J7241-J7240)*1440,0),0)</f>
        <v>0</v>
      </c>
      <c r="L7240" s="14">
        <f>2+L6981-Datos!$C$8</f>
        <v>12.84</v>
      </c>
      <c r="M7240" s="13" t="s">
        <v>56319</v>
      </c>
      <c r="N7240" s="1" t="s">
        <v>693</v>
      </c>
      <c r="O7240" s="1">
        <v>10</v>
      </c>
      <c r="P7240" s="1" t="s">
        <v>645</v>
      </c>
      <c r="Q7240" s="4" t="s">
        <v>21</v>
      </c>
    </row>
    <row r="7241" spans="1:17" ht="22.5" x14ac:dyDescent="0.25">
      <c r="A7241" s="3">
        <v>7961</v>
      </c>
      <c r="B7241" s="1" t="s">
        <v>24926</v>
      </c>
      <c r="C7241" s="1" t="s">
        <v>15</v>
      </c>
      <c r="D7241" s="1" t="s">
        <v>82</v>
      </c>
      <c r="E7241" s="1">
        <v>80369951</v>
      </c>
      <c r="F7241" s="1" t="s">
        <v>17887</v>
      </c>
      <c r="G7241" s="1">
        <v>2236172</v>
      </c>
      <c r="H7241" s="1" t="s">
        <v>24927</v>
      </c>
      <c r="I7241" s="2">
        <v>45069</v>
      </c>
      <c r="J7241" s="15" t="str">
        <f>MID(Tabla1[[#This Row],[HORA]],1,5)</f>
        <v>21:00</v>
      </c>
      <c r="K7241" s="16">
        <f>IF(Tabla1[[#This Row],[FECHA]]=I7242,IF(J7242-J7241&gt;0,(J7242-J7241)*1440,0),0)</f>
        <v>0.99999999999999645</v>
      </c>
      <c r="L7241" s="14">
        <f>2+L6982-Datos!$C$8</f>
        <v>10</v>
      </c>
      <c r="M7241" s="13" t="s">
        <v>56319</v>
      </c>
      <c r="N7241" s="1" t="s">
        <v>24928</v>
      </c>
      <c r="O7241" s="1">
        <v>20</v>
      </c>
      <c r="P7241" s="1" t="s">
        <v>20</v>
      </c>
      <c r="Q7241" s="4" t="s">
        <v>21</v>
      </c>
    </row>
    <row r="7242" spans="1:17" ht="22.5" x14ac:dyDescent="0.25">
      <c r="A7242" s="3">
        <v>7845</v>
      </c>
      <c r="B7242" s="1" t="s">
        <v>24560</v>
      </c>
      <c r="C7242" s="1" t="s">
        <v>15</v>
      </c>
      <c r="D7242" s="1" t="s">
        <v>30</v>
      </c>
      <c r="E7242" s="1">
        <v>75492646</v>
      </c>
      <c r="F7242" s="1" t="s">
        <v>24561</v>
      </c>
      <c r="G7242" s="1">
        <v>73452597</v>
      </c>
      <c r="H7242" s="1" t="s">
        <v>24562</v>
      </c>
      <c r="I7242" s="2">
        <v>45069</v>
      </c>
      <c r="J7242" s="15" t="str">
        <f>MID(Tabla1[[#This Row],[HORA]],1,5)</f>
        <v>21:01</v>
      </c>
      <c r="K7242" s="16">
        <f>IF(Tabla1[[#This Row],[FECHA]]=I7243,IF(J7243-J7242&gt;0,(J7243-J7242)*1440,0),0)</f>
        <v>3.9999999999999858</v>
      </c>
      <c r="L7242" s="14">
        <f>2+L6983-Datos!$C$8</f>
        <v>10.940000000000001</v>
      </c>
      <c r="M7242" s="13" t="s">
        <v>56320</v>
      </c>
      <c r="N7242" s="1" t="s">
        <v>24563</v>
      </c>
      <c r="O7242" s="1">
        <v>10</v>
      </c>
      <c r="P7242" s="1" t="s">
        <v>20</v>
      </c>
      <c r="Q7242" s="4" t="s">
        <v>21</v>
      </c>
    </row>
    <row r="7243" spans="1:17" ht="22.5" x14ac:dyDescent="0.25">
      <c r="A7243" s="3">
        <v>2270</v>
      </c>
      <c r="B7243" s="1" t="s">
        <v>6934</v>
      </c>
      <c r="C7243" s="1" t="s">
        <v>15</v>
      </c>
      <c r="D7243" s="1" t="s">
        <v>172</v>
      </c>
      <c r="E7243" s="1">
        <v>74769872</v>
      </c>
      <c r="F7243" s="1" t="s">
        <v>6935</v>
      </c>
      <c r="G7243" s="1">
        <v>72761632</v>
      </c>
      <c r="H7243" s="1" t="s">
        <v>6936</v>
      </c>
      <c r="I7243" s="2">
        <v>45069</v>
      </c>
      <c r="J7243" s="15" t="str">
        <f>MID(Tabla1[[#This Row],[HORA]],1,5)</f>
        <v>21:05</v>
      </c>
      <c r="K7243" s="16">
        <f>IF(Tabla1[[#This Row],[FECHA]]=I7244,IF(J7244-J7243&gt;0,(J7244-J7243)*1440,0),0)</f>
        <v>0</v>
      </c>
      <c r="L7243" s="14">
        <f>2+L6984-Datos!$C$8</f>
        <v>11.18</v>
      </c>
      <c r="M7243" s="13" t="s">
        <v>56324</v>
      </c>
      <c r="N7243" s="1" t="s">
        <v>6937</v>
      </c>
      <c r="O7243" s="1">
        <v>15</v>
      </c>
      <c r="P7243" s="1" t="s">
        <v>1511</v>
      </c>
      <c r="Q7243" s="4" t="s">
        <v>21</v>
      </c>
    </row>
    <row r="7244" spans="1:17" ht="22.5" x14ac:dyDescent="0.25">
      <c r="A7244" s="3">
        <v>7963</v>
      </c>
      <c r="B7244" s="1" t="s">
        <v>24932</v>
      </c>
      <c r="C7244" s="1" t="s">
        <v>15</v>
      </c>
      <c r="D7244" s="1" t="s">
        <v>40</v>
      </c>
      <c r="E7244" s="1">
        <v>16796999</v>
      </c>
      <c r="F7244" s="1" t="s">
        <v>8256</v>
      </c>
      <c r="G7244" s="1">
        <v>16769999</v>
      </c>
      <c r="H7244" s="1" t="s">
        <v>24933</v>
      </c>
      <c r="I7244" s="2">
        <v>45070</v>
      </c>
      <c r="J7244" s="15" t="str">
        <f>MID(Tabla1[[#This Row],[HORA]],1,5)</f>
        <v>06:06</v>
      </c>
      <c r="K7244" s="16">
        <f>IF(Tabla1[[#This Row],[FECHA]]=I7245,IF(J7245-J7244&gt;0,(J7245-J7244)*1440,0),0)</f>
        <v>13.000000000000034</v>
      </c>
      <c r="L7244" s="14">
        <f>2+L6985-Datos!$C$8</f>
        <v>8.8500000000000014</v>
      </c>
      <c r="M7244" s="13" t="s">
        <v>20534</v>
      </c>
      <c r="N7244" s="1" t="s">
        <v>1715</v>
      </c>
      <c r="O7244" s="1">
        <v>75</v>
      </c>
      <c r="P7244" s="1" t="s">
        <v>27</v>
      </c>
      <c r="Q7244" s="4" t="s">
        <v>21</v>
      </c>
    </row>
    <row r="7245" spans="1:17" ht="22.5" x14ac:dyDescent="0.25">
      <c r="A7245" s="3">
        <v>218</v>
      </c>
      <c r="B7245" s="1" t="s">
        <v>530</v>
      </c>
      <c r="C7245" s="1" t="s">
        <v>15</v>
      </c>
      <c r="D7245" s="1" t="s">
        <v>40</v>
      </c>
      <c r="E7245" s="1">
        <v>12121212</v>
      </c>
      <c r="F7245" s="1" t="s">
        <v>24</v>
      </c>
      <c r="G7245" s="1">
        <v>2236176</v>
      </c>
      <c r="H7245" s="1" t="s">
        <v>531</v>
      </c>
      <c r="I7245" s="2">
        <v>45070</v>
      </c>
      <c r="J7245" s="15" t="str">
        <f>MID(Tabla1[[#This Row],[HORA]],1,5)</f>
        <v>06:19</v>
      </c>
      <c r="K7245" s="16">
        <f>IF(Tabla1[[#This Row],[FECHA]]=I7246,IF(J7246-J7245&gt;0,(J7246-J7245)*1440,0),0)</f>
        <v>0</v>
      </c>
      <c r="L7245" s="14">
        <f>2+L6986-Datos!$C$8</f>
        <v>10.09</v>
      </c>
      <c r="M7245" s="13" t="s">
        <v>487</v>
      </c>
      <c r="N7245" s="1" t="s">
        <v>532</v>
      </c>
      <c r="O7245" s="1">
        <v>0</v>
      </c>
      <c r="P7245" s="1" t="s">
        <v>27</v>
      </c>
      <c r="Q7245" s="4" t="s">
        <v>21</v>
      </c>
    </row>
    <row r="7246" spans="1:17" ht="22.5" x14ac:dyDescent="0.25">
      <c r="A7246" s="3">
        <v>219</v>
      </c>
      <c r="B7246" s="1" t="s">
        <v>530</v>
      </c>
      <c r="C7246" s="1" t="s">
        <v>15</v>
      </c>
      <c r="D7246" s="1" t="s">
        <v>40</v>
      </c>
      <c r="E7246" s="1">
        <v>12121212</v>
      </c>
      <c r="F7246" s="1" t="s">
        <v>28</v>
      </c>
      <c r="G7246" s="1">
        <v>2236176</v>
      </c>
      <c r="H7246" s="1" t="s">
        <v>531</v>
      </c>
      <c r="I7246" s="2">
        <v>45070</v>
      </c>
      <c r="J7246" s="15" t="str">
        <f>MID(Tabla1[[#This Row],[HORA]],1,5)</f>
        <v>06:19</v>
      </c>
      <c r="K7246" s="16">
        <f>IF(Tabla1[[#This Row],[FECHA]]=I7247,IF(J7247-J7246&gt;0,(J7247-J7246)*1440,0),0)</f>
        <v>0.99999999999999645</v>
      </c>
      <c r="L7246" s="14">
        <f>2+L6987-Datos!$C$8</f>
        <v>9.7800000000000011</v>
      </c>
      <c r="M7246" s="13" t="s">
        <v>487</v>
      </c>
      <c r="N7246" s="1" t="s">
        <v>532</v>
      </c>
      <c r="O7246" s="1">
        <v>0</v>
      </c>
      <c r="P7246" s="1" t="s">
        <v>27</v>
      </c>
      <c r="Q7246" s="4" t="s">
        <v>21</v>
      </c>
    </row>
    <row r="7247" spans="1:17" ht="22.5" x14ac:dyDescent="0.25">
      <c r="A7247" s="3">
        <v>220</v>
      </c>
      <c r="B7247" s="1" t="s">
        <v>533</v>
      </c>
      <c r="C7247" s="1" t="s">
        <v>15</v>
      </c>
      <c r="D7247" s="1" t="s">
        <v>40</v>
      </c>
      <c r="E7247" s="1">
        <v>12121212</v>
      </c>
      <c r="F7247" s="1" t="s">
        <v>28</v>
      </c>
      <c r="G7247" s="1">
        <v>2236177</v>
      </c>
      <c r="H7247" s="1" t="s">
        <v>534</v>
      </c>
      <c r="I7247" s="2">
        <v>45070</v>
      </c>
      <c r="J7247" s="15" t="str">
        <f>MID(Tabla1[[#This Row],[HORA]],1,5)</f>
        <v>06:20</v>
      </c>
      <c r="K7247" s="16">
        <f>IF(Tabla1[[#This Row],[FECHA]]=I7248,IF(J7248-J7247&gt;0,(J7248-J7247)*1440,0),0)</f>
        <v>0</v>
      </c>
      <c r="L7247" s="14">
        <f>2+L6988-Datos!$C$8</f>
        <v>11.16</v>
      </c>
      <c r="M7247" s="13" t="s">
        <v>535</v>
      </c>
      <c r="N7247" s="1" t="s">
        <v>210</v>
      </c>
      <c r="O7247" s="1">
        <v>0</v>
      </c>
      <c r="P7247" s="1" t="s">
        <v>27</v>
      </c>
      <c r="Q7247" s="4" t="s">
        <v>21</v>
      </c>
    </row>
    <row r="7248" spans="1:17" ht="22.5" x14ac:dyDescent="0.25">
      <c r="A7248" s="3">
        <v>221</v>
      </c>
      <c r="B7248" s="1" t="s">
        <v>533</v>
      </c>
      <c r="C7248" s="1" t="s">
        <v>15</v>
      </c>
      <c r="D7248" s="1" t="s">
        <v>40</v>
      </c>
      <c r="E7248" s="1">
        <v>12121212</v>
      </c>
      <c r="F7248" s="1" t="s">
        <v>24</v>
      </c>
      <c r="G7248" s="1">
        <v>2236177</v>
      </c>
      <c r="H7248" s="1" t="s">
        <v>534</v>
      </c>
      <c r="I7248" s="2">
        <v>45070</v>
      </c>
      <c r="J7248" s="15" t="str">
        <f>MID(Tabla1[[#This Row],[HORA]],1,5)</f>
        <v>06:20</v>
      </c>
      <c r="K7248" s="16">
        <f>IF(Tabla1[[#This Row],[FECHA]]=I7249,IF(J7249-J7248&gt;0,(J7249-J7248)*1440,0),0)</f>
        <v>0</v>
      </c>
      <c r="L7248" s="14">
        <f>2+L6989-Datos!$C$8</f>
        <v>11.100000000000001</v>
      </c>
      <c r="M7248" s="13" t="s">
        <v>535</v>
      </c>
      <c r="N7248" s="1" t="s">
        <v>210</v>
      </c>
      <c r="O7248" s="1">
        <v>0</v>
      </c>
      <c r="P7248" s="1" t="s">
        <v>27</v>
      </c>
      <c r="Q7248" s="4" t="s">
        <v>21</v>
      </c>
    </row>
    <row r="7249" spans="1:17" ht="22.5" x14ac:dyDescent="0.25">
      <c r="A7249" s="3">
        <v>222</v>
      </c>
      <c r="B7249" s="1" t="s">
        <v>533</v>
      </c>
      <c r="C7249" s="1" t="s">
        <v>15</v>
      </c>
      <c r="D7249" s="1" t="s">
        <v>40</v>
      </c>
      <c r="E7249" s="1">
        <v>12121212</v>
      </c>
      <c r="F7249" s="1" t="s">
        <v>28</v>
      </c>
      <c r="G7249" s="1">
        <v>2236177</v>
      </c>
      <c r="H7249" s="1" t="s">
        <v>534</v>
      </c>
      <c r="I7249" s="2">
        <v>45070</v>
      </c>
      <c r="J7249" s="15" t="str">
        <f>MID(Tabla1[[#This Row],[HORA]],1,5)</f>
        <v>06:20</v>
      </c>
      <c r="K7249" s="16">
        <f>IF(Tabla1[[#This Row],[FECHA]]=I7250,IF(J7250-J7249&gt;0,(J7250-J7249)*1440,0),0)</f>
        <v>0</v>
      </c>
      <c r="L7249" s="14">
        <f>2+L6990-Datos!$C$8</f>
        <v>11</v>
      </c>
      <c r="M7249" s="13" t="s">
        <v>535</v>
      </c>
      <c r="N7249" s="1" t="s">
        <v>536</v>
      </c>
      <c r="O7249" s="1">
        <v>0</v>
      </c>
      <c r="P7249" s="1" t="s">
        <v>27</v>
      </c>
      <c r="Q7249" s="4" t="s">
        <v>21</v>
      </c>
    </row>
    <row r="7250" spans="1:17" ht="22.5" x14ac:dyDescent="0.25">
      <c r="A7250" s="3">
        <v>223</v>
      </c>
      <c r="B7250" s="1" t="s">
        <v>533</v>
      </c>
      <c r="C7250" s="1" t="s">
        <v>15</v>
      </c>
      <c r="D7250" s="1" t="s">
        <v>40</v>
      </c>
      <c r="E7250" s="1">
        <v>12121212</v>
      </c>
      <c r="F7250" s="1" t="s">
        <v>24</v>
      </c>
      <c r="G7250" s="1">
        <v>2236177</v>
      </c>
      <c r="H7250" s="1" t="s">
        <v>534</v>
      </c>
      <c r="I7250" s="2">
        <v>45070</v>
      </c>
      <c r="J7250" s="15" t="str">
        <f>MID(Tabla1[[#This Row],[HORA]],1,5)</f>
        <v>06:20</v>
      </c>
      <c r="K7250" s="16">
        <f>IF(Tabla1[[#This Row],[FECHA]]=I7251,IF(J7251-J7250&gt;0,(J7251-J7250)*1440,0),0)</f>
        <v>6.9999999999999751</v>
      </c>
      <c r="L7250" s="14">
        <f>2+L6991-Datos!$C$8</f>
        <v>8.7100000000000009</v>
      </c>
      <c r="M7250" s="13" t="s">
        <v>535</v>
      </c>
      <c r="N7250" s="1" t="s">
        <v>536</v>
      </c>
      <c r="O7250" s="1">
        <v>0</v>
      </c>
      <c r="P7250" s="1" t="s">
        <v>27</v>
      </c>
      <c r="Q7250" s="4" t="s">
        <v>21</v>
      </c>
    </row>
    <row r="7251" spans="1:17" ht="22.5" x14ac:dyDescent="0.25">
      <c r="A7251" s="3">
        <v>224</v>
      </c>
      <c r="B7251" s="1" t="s">
        <v>537</v>
      </c>
      <c r="C7251" s="1" t="s">
        <v>15</v>
      </c>
      <c r="D7251" s="1" t="s">
        <v>33</v>
      </c>
      <c r="E7251" s="1">
        <v>12121212</v>
      </c>
      <c r="F7251" s="1" t="s">
        <v>28</v>
      </c>
      <c r="G7251" s="1">
        <v>2236179</v>
      </c>
      <c r="H7251" s="1" t="s">
        <v>538</v>
      </c>
      <c r="I7251" s="2">
        <v>45070</v>
      </c>
      <c r="J7251" s="15" t="str">
        <f>MID(Tabla1[[#This Row],[HORA]],1,5)</f>
        <v>06:27</v>
      </c>
      <c r="K7251" s="16">
        <f>IF(Tabla1[[#This Row],[FECHA]]=I7252,IF(J7252-J7251&gt;0,(J7252-J7251)*1440,0),0)</f>
        <v>0</v>
      </c>
      <c r="L7251" s="14">
        <f>2+L6992-Datos!$C$8</f>
        <v>10</v>
      </c>
      <c r="M7251" s="13" t="s">
        <v>539</v>
      </c>
      <c r="N7251" s="1" t="s">
        <v>540</v>
      </c>
      <c r="O7251" s="1">
        <v>0</v>
      </c>
      <c r="P7251" s="1" t="s">
        <v>27</v>
      </c>
      <c r="Q7251" s="4" t="s">
        <v>21</v>
      </c>
    </row>
    <row r="7252" spans="1:17" ht="22.5" x14ac:dyDescent="0.25">
      <c r="A7252" s="3">
        <v>225</v>
      </c>
      <c r="B7252" s="1" t="s">
        <v>537</v>
      </c>
      <c r="C7252" s="1" t="s">
        <v>15</v>
      </c>
      <c r="D7252" s="1" t="s">
        <v>33</v>
      </c>
      <c r="E7252" s="1">
        <v>12121212</v>
      </c>
      <c r="F7252" s="1" t="s">
        <v>24</v>
      </c>
      <c r="G7252" s="1">
        <v>2236179</v>
      </c>
      <c r="H7252" s="1" t="s">
        <v>538</v>
      </c>
      <c r="I7252" s="2">
        <v>45070</v>
      </c>
      <c r="J7252" s="15" t="str">
        <f>MID(Tabla1[[#This Row],[HORA]],1,5)</f>
        <v>06:27</v>
      </c>
      <c r="K7252" s="16">
        <f>IF(Tabla1[[#This Row],[FECHA]]=I7253,IF(J7253-J7252&gt;0,(J7253-J7252)*1440,0),0)</f>
        <v>5.9999999999999787</v>
      </c>
      <c r="L7252" s="14">
        <f>2+L6993-Datos!$C$8</f>
        <v>9.0100000000000016</v>
      </c>
      <c r="M7252" s="13" t="s">
        <v>539</v>
      </c>
      <c r="N7252" s="1" t="s">
        <v>540</v>
      </c>
      <c r="O7252" s="1">
        <v>0</v>
      </c>
      <c r="P7252" s="1" t="s">
        <v>27</v>
      </c>
      <c r="Q7252" s="4" t="s">
        <v>21</v>
      </c>
    </row>
    <row r="7253" spans="1:17" ht="22.5" x14ac:dyDescent="0.25">
      <c r="A7253" s="3">
        <v>2362</v>
      </c>
      <c r="B7253" s="1" t="s">
        <v>7262</v>
      </c>
      <c r="C7253" s="1" t="s">
        <v>15</v>
      </c>
      <c r="D7253" s="1" t="s">
        <v>172</v>
      </c>
      <c r="E7253" s="1">
        <v>47343751</v>
      </c>
      <c r="F7253" s="1" t="s">
        <v>7263</v>
      </c>
      <c r="G7253" s="1">
        <v>41393178</v>
      </c>
      <c r="H7253" s="1" t="s">
        <v>7264</v>
      </c>
      <c r="I7253" s="2">
        <v>45070</v>
      </c>
      <c r="J7253" s="15" t="str">
        <f>MID(Tabla1[[#This Row],[HORA]],1,5)</f>
        <v>06:33</v>
      </c>
      <c r="K7253" s="16">
        <f>IF(Tabla1[[#This Row],[FECHA]]=I7254,IF(J7254-J7253&gt;0,(J7254-J7253)*1440,0),0)</f>
        <v>12.000000000000037</v>
      </c>
      <c r="L7253" s="14">
        <f>2+L6994-Datos!$C$8</f>
        <v>12.02</v>
      </c>
      <c r="M7253" s="13" t="s">
        <v>3105</v>
      </c>
      <c r="N7253" s="1" t="s">
        <v>7265</v>
      </c>
      <c r="O7253" s="1">
        <v>15</v>
      </c>
      <c r="P7253" s="1" t="s">
        <v>1532</v>
      </c>
      <c r="Q7253" s="4" t="s">
        <v>21</v>
      </c>
    </row>
    <row r="7254" spans="1:17" ht="22.5" x14ac:dyDescent="0.25">
      <c r="A7254" s="3">
        <v>7964</v>
      </c>
      <c r="B7254" s="1" t="s">
        <v>24934</v>
      </c>
      <c r="C7254" s="1" t="s">
        <v>15</v>
      </c>
      <c r="D7254" s="1" t="s">
        <v>2195</v>
      </c>
      <c r="E7254" s="1">
        <v>42152750</v>
      </c>
      <c r="F7254" s="1" t="s">
        <v>2196</v>
      </c>
      <c r="G7254" s="1">
        <v>42847965</v>
      </c>
      <c r="H7254" s="1" t="s">
        <v>5026</v>
      </c>
      <c r="I7254" s="2">
        <v>45070</v>
      </c>
      <c r="J7254" s="15" t="str">
        <f>MID(Tabla1[[#This Row],[HORA]],1,5)</f>
        <v>06:45</v>
      </c>
      <c r="K7254" s="16">
        <f>IF(Tabla1[[#This Row],[FECHA]]=I7255,IF(J7255-J7254&gt;0,(J7255-J7254)*1440,0),0)</f>
        <v>0.99999999999999645</v>
      </c>
      <c r="L7254" s="14">
        <f>2+L6995-Datos!$C$8</f>
        <v>14.080000000000002</v>
      </c>
      <c r="M7254" s="13" t="s">
        <v>846</v>
      </c>
      <c r="N7254" s="1" t="s">
        <v>583</v>
      </c>
      <c r="O7254" s="1">
        <v>10</v>
      </c>
      <c r="P7254" s="1" t="s">
        <v>27</v>
      </c>
      <c r="Q7254" s="4" t="s">
        <v>21</v>
      </c>
    </row>
    <row r="7255" spans="1:17" ht="22.5" x14ac:dyDescent="0.25">
      <c r="A7255" s="3">
        <v>7965</v>
      </c>
      <c r="B7255" s="1" t="s">
        <v>24935</v>
      </c>
      <c r="C7255" s="1" t="s">
        <v>15</v>
      </c>
      <c r="D7255" s="1" t="s">
        <v>23</v>
      </c>
      <c r="E7255" s="1">
        <v>42152750</v>
      </c>
      <c r="F7255" s="1" t="s">
        <v>2196</v>
      </c>
      <c r="G7255" s="1">
        <v>27825448</v>
      </c>
      <c r="H7255" s="1" t="s">
        <v>4487</v>
      </c>
      <c r="I7255" s="2">
        <v>45070</v>
      </c>
      <c r="J7255" s="15" t="str">
        <f>MID(Tabla1[[#This Row],[HORA]],1,5)</f>
        <v>06:46</v>
      </c>
      <c r="K7255" s="16">
        <f>IF(Tabla1[[#This Row],[FECHA]]=I7256,IF(J7256-J7255&gt;0,(J7256-J7255)*1440,0),0)</f>
        <v>3.9999999999999858</v>
      </c>
      <c r="L7255" s="14">
        <f>2+L6996-Datos!$C$8</f>
        <v>9.9500000000000011</v>
      </c>
      <c r="M7255" s="13" t="s">
        <v>3112</v>
      </c>
      <c r="N7255" s="1" t="s">
        <v>583</v>
      </c>
      <c r="O7255" s="1">
        <v>10</v>
      </c>
      <c r="P7255" s="1" t="s">
        <v>27</v>
      </c>
      <c r="Q7255" s="4" t="s">
        <v>21</v>
      </c>
    </row>
    <row r="7256" spans="1:17" ht="22.5" x14ac:dyDescent="0.25">
      <c r="A7256" s="3">
        <v>15477</v>
      </c>
      <c r="B7256" s="1" t="s">
        <v>47209</v>
      </c>
      <c r="C7256" s="1" t="s">
        <v>15</v>
      </c>
      <c r="D7256" s="1" t="s">
        <v>40</v>
      </c>
      <c r="E7256" s="1">
        <v>3686355</v>
      </c>
      <c r="F7256" s="1" t="s">
        <v>47210</v>
      </c>
      <c r="G7256" s="1">
        <v>3686355</v>
      </c>
      <c r="H7256" s="1" t="s">
        <v>47210</v>
      </c>
      <c r="I7256" s="2">
        <v>45070</v>
      </c>
      <c r="J7256" s="15" t="str">
        <f>MID(Tabla1[[#This Row],[HORA]],1,5)</f>
        <v>06:50</v>
      </c>
      <c r="K7256" s="16">
        <f>IF(Tabla1[[#This Row],[FECHA]]=I7257,IF(J7257-J7256&gt;0,(J7257-J7256)*1440,0),0)</f>
        <v>8.0000000000000515</v>
      </c>
      <c r="L7256" s="14">
        <f>2+L6997-Datos!$C$8</f>
        <v>9.7600000000000016</v>
      </c>
      <c r="M7256" s="13" t="s">
        <v>1829</v>
      </c>
      <c r="N7256" s="1" t="s">
        <v>28118</v>
      </c>
      <c r="O7256" s="1">
        <v>4</v>
      </c>
      <c r="P7256" s="1" t="s">
        <v>645</v>
      </c>
      <c r="Q7256" s="4" t="s">
        <v>21</v>
      </c>
    </row>
    <row r="7257" spans="1:17" ht="22.5" x14ac:dyDescent="0.25">
      <c r="A7257" s="3">
        <v>15478</v>
      </c>
      <c r="B7257" s="1" t="s">
        <v>47211</v>
      </c>
      <c r="C7257" s="1" t="s">
        <v>15</v>
      </c>
      <c r="D7257" s="1" t="s">
        <v>40</v>
      </c>
      <c r="E7257" s="1">
        <v>42960431</v>
      </c>
      <c r="F7257" s="1" t="s">
        <v>47212</v>
      </c>
      <c r="G7257" s="1">
        <v>42960431</v>
      </c>
      <c r="H7257" s="1" t="s">
        <v>47212</v>
      </c>
      <c r="I7257" s="2">
        <v>45070</v>
      </c>
      <c r="J7257" s="15" t="str">
        <f>MID(Tabla1[[#This Row],[HORA]],1,5)</f>
        <v>06:58</v>
      </c>
      <c r="K7257" s="16">
        <f>IF(Tabla1[[#This Row],[FECHA]]=I7258,IF(J7258-J7257&gt;0,(J7258-J7257)*1440,0),0)</f>
        <v>19.999999999999929</v>
      </c>
      <c r="L7257" s="14">
        <f>2+L6998-Datos!$C$8</f>
        <v>11.850000000000001</v>
      </c>
      <c r="M7257" s="13" t="s">
        <v>1834</v>
      </c>
      <c r="N7257" s="1" t="s">
        <v>28118</v>
      </c>
      <c r="O7257" s="1">
        <v>4</v>
      </c>
      <c r="P7257" s="1" t="s">
        <v>645</v>
      </c>
      <c r="Q7257" s="4" t="s">
        <v>21</v>
      </c>
    </row>
    <row r="7258" spans="1:17" ht="22.5" x14ac:dyDescent="0.25">
      <c r="A7258" s="3">
        <v>7966</v>
      </c>
      <c r="B7258" s="1" t="s">
        <v>24936</v>
      </c>
      <c r="C7258" s="1" t="s">
        <v>15</v>
      </c>
      <c r="D7258" s="1" t="s">
        <v>40</v>
      </c>
      <c r="E7258" s="1">
        <v>3089111</v>
      </c>
      <c r="F7258" s="1" t="s">
        <v>24937</v>
      </c>
      <c r="G7258" s="1">
        <v>3089111</v>
      </c>
      <c r="H7258" s="1" t="s">
        <v>24937</v>
      </c>
      <c r="I7258" s="2">
        <v>45070</v>
      </c>
      <c r="J7258" s="15" t="str">
        <f>MID(Tabla1[[#This Row],[HORA]],1,5)</f>
        <v>07:18</v>
      </c>
      <c r="K7258" s="16">
        <f>IF(Tabla1[[#This Row],[FECHA]]=I7259,IF(J7259-J7258&gt;0,(J7259-J7258)*1440,0),0)</f>
        <v>9.000000000000048</v>
      </c>
      <c r="L7258" s="14">
        <f>2+L6999-Datos!$C$8</f>
        <v>9.1900000000000013</v>
      </c>
      <c r="M7258" s="13" t="s">
        <v>6238</v>
      </c>
      <c r="N7258" s="1" t="s">
        <v>9219</v>
      </c>
      <c r="O7258" s="1">
        <v>10</v>
      </c>
      <c r="P7258" s="1" t="s">
        <v>27</v>
      </c>
      <c r="Q7258" s="4" t="s">
        <v>21</v>
      </c>
    </row>
    <row r="7259" spans="1:17" ht="22.5" x14ac:dyDescent="0.25">
      <c r="A7259" s="3">
        <v>7967</v>
      </c>
      <c r="B7259" s="1" t="s">
        <v>24938</v>
      </c>
      <c r="C7259" s="1" t="s">
        <v>15</v>
      </c>
      <c r="D7259" s="1" t="s">
        <v>40</v>
      </c>
      <c r="E7259" s="1">
        <v>17638439</v>
      </c>
      <c r="F7259" s="1" t="s">
        <v>24939</v>
      </c>
      <c r="G7259" s="1">
        <v>17638439</v>
      </c>
      <c r="H7259" s="1" t="s">
        <v>24939</v>
      </c>
      <c r="I7259" s="2">
        <v>45070</v>
      </c>
      <c r="J7259" s="15" t="str">
        <f>MID(Tabla1[[#This Row],[HORA]],1,5)</f>
        <v>07:27</v>
      </c>
      <c r="K7259" s="16">
        <f>IF(Tabla1[[#This Row],[FECHA]]=I7260,IF(J7260-J7259&gt;0,(J7260-J7259)*1440,0),0)</f>
        <v>8.999999999999968</v>
      </c>
      <c r="L7259" s="14">
        <f>2+L7000-Datos!$C$8</f>
        <v>10.920000000000002</v>
      </c>
      <c r="M7259" s="13" t="s">
        <v>9729</v>
      </c>
      <c r="N7259" s="1" t="s">
        <v>8389</v>
      </c>
      <c r="O7259" s="1">
        <v>20</v>
      </c>
      <c r="P7259" s="1" t="s">
        <v>27</v>
      </c>
      <c r="Q7259" s="4" t="s">
        <v>21</v>
      </c>
    </row>
    <row r="7260" spans="1:17" ht="22.5" x14ac:dyDescent="0.25">
      <c r="A7260" s="3">
        <v>226</v>
      </c>
      <c r="B7260" s="1" t="s">
        <v>541</v>
      </c>
      <c r="C7260" s="1" t="s">
        <v>15</v>
      </c>
      <c r="D7260" s="1" t="s">
        <v>40</v>
      </c>
      <c r="E7260" s="1">
        <v>16421143</v>
      </c>
      <c r="F7260" s="1" t="s">
        <v>135</v>
      </c>
      <c r="G7260" s="1">
        <v>2236185</v>
      </c>
      <c r="H7260" s="1" t="s">
        <v>542</v>
      </c>
      <c r="I7260" s="2">
        <v>45070</v>
      </c>
      <c r="J7260" s="15" t="str">
        <f>MID(Tabla1[[#This Row],[HORA]],1,5)</f>
        <v>07:36</v>
      </c>
      <c r="K7260" s="16">
        <f>IF(Tabla1[[#This Row],[FECHA]]=I7261,IF(J7261-J7260&gt;0,(J7261-J7260)*1440,0),0)</f>
        <v>0</v>
      </c>
      <c r="L7260" s="14">
        <f>2+L7001-Datos!$C$8</f>
        <v>12.780000000000001</v>
      </c>
      <c r="M7260" s="13" t="s">
        <v>216</v>
      </c>
      <c r="N7260" s="1" t="s">
        <v>543</v>
      </c>
      <c r="O7260" s="1">
        <v>0</v>
      </c>
      <c r="P7260" s="1" t="s">
        <v>27</v>
      </c>
      <c r="Q7260" s="4" t="s">
        <v>21</v>
      </c>
    </row>
    <row r="7261" spans="1:17" ht="22.5" x14ac:dyDescent="0.25">
      <c r="A7261" s="3">
        <v>15479</v>
      </c>
      <c r="B7261" s="1" t="s">
        <v>47213</v>
      </c>
      <c r="C7261" s="1" t="s">
        <v>15</v>
      </c>
      <c r="D7261" s="1" t="s">
        <v>40</v>
      </c>
      <c r="E7261" s="1">
        <v>77835981</v>
      </c>
      <c r="F7261" s="1" t="s">
        <v>47214</v>
      </c>
      <c r="G7261" s="1">
        <v>77835981</v>
      </c>
      <c r="H7261" s="1" t="s">
        <v>47214</v>
      </c>
      <c r="I7261" s="2">
        <v>45070</v>
      </c>
      <c r="J7261" s="15" t="str">
        <f>MID(Tabla1[[#This Row],[HORA]],1,5)</f>
        <v>07:36</v>
      </c>
      <c r="K7261" s="16">
        <f>IF(Tabla1[[#This Row],[FECHA]]=I7262,IF(J7262-J7261&gt;0,(J7262-J7261)*1440,0),0)</f>
        <v>5.0000000000000622</v>
      </c>
      <c r="L7261" s="14">
        <f>2+L7002-Datos!$C$8</f>
        <v>10.08</v>
      </c>
      <c r="M7261" s="13" t="s">
        <v>216</v>
      </c>
      <c r="N7261" s="1" t="s">
        <v>28118</v>
      </c>
      <c r="O7261" s="1">
        <v>4</v>
      </c>
      <c r="P7261" s="1" t="s">
        <v>645</v>
      </c>
      <c r="Q7261" s="4" t="s">
        <v>21</v>
      </c>
    </row>
    <row r="7262" spans="1:17" ht="22.5" x14ac:dyDescent="0.25">
      <c r="A7262" s="3">
        <v>7968</v>
      </c>
      <c r="B7262" s="1" t="s">
        <v>24940</v>
      </c>
      <c r="C7262" s="1" t="s">
        <v>15</v>
      </c>
      <c r="D7262" s="1" t="s">
        <v>40</v>
      </c>
      <c r="E7262" s="1">
        <v>48419459</v>
      </c>
      <c r="F7262" s="1" t="s">
        <v>24941</v>
      </c>
      <c r="G7262" s="1">
        <v>2858645</v>
      </c>
      <c r="H7262" s="1" t="s">
        <v>24942</v>
      </c>
      <c r="I7262" s="2">
        <v>45070</v>
      </c>
      <c r="J7262" s="15" t="str">
        <f>MID(Tabla1[[#This Row],[HORA]],1,5)</f>
        <v>07:41</v>
      </c>
      <c r="K7262" s="16">
        <f>IF(Tabla1[[#This Row],[FECHA]]=I7263,IF(J7263-J7262&gt;0,(J7263-J7262)*1440,0),0)</f>
        <v>14.999999999999947</v>
      </c>
      <c r="L7262" s="14">
        <f>2+L7003-Datos!$C$8</f>
        <v>10.74</v>
      </c>
      <c r="M7262" s="13" t="s">
        <v>48</v>
      </c>
      <c r="N7262" s="1" t="s">
        <v>24943</v>
      </c>
      <c r="O7262" s="1">
        <v>50</v>
      </c>
      <c r="P7262" s="1" t="s">
        <v>27</v>
      </c>
      <c r="Q7262" s="4" t="s">
        <v>21</v>
      </c>
    </row>
    <row r="7263" spans="1:17" ht="22.5" x14ac:dyDescent="0.25">
      <c r="A7263" s="3">
        <v>16024</v>
      </c>
      <c r="B7263" s="1" t="s">
        <v>48720</v>
      </c>
      <c r="C7263" s="1" t="s">
        <v>15</v>
      </c>
      <c r="D7263" s="1" t="s">
        <v>40</v>
      </c>
      <c r="E7263" s="1">
        <v>20330025213</v>
      </c>
      <c r="F7263" s="1" t="s">
        <v>48721</v>
      </c>
      <c r="G7263" s="1">
        <v>41952938</v>
      </c>
      <c r="H7263" s="1" t="s">
        <v>48722</v>
      </c>
      <c r="I7263" s="2">
        <v>45070</v>
      </c>
      <c r="J7263" s="15" t="str">
        <f>MID(Tabla1[[#This Row],[HORA]],1,5)</f>
        <v>07:56</v>
      </c>
      <c r="K7263" s="16">
        <f>IF(Tabla1[[#This Row],[FECHA]]=I7264,IF(J7264-J7263&gt;0,(J7264-J7263)*1440,0),0)</f>
        <v>11.000000000000041</v>
      </c>
      <c r="L7263" s="14">
        <f>2+L7004-Datos!$C$8</f>
        <v>10.68</v>
      </c>
      <c r="M7263" s="13" t="s">
        <v>20574</v>
      </c>
      <c r="N7263" s="1" t="s">
        <v>48723</v>
      </c>
      <c r="O7263" s="1">
        <v>15</v>
      </c>
      <c r="P7263" s="1" t="s">
        <v>1532</v>
      </c>
      <c r="Q7263" s="4" t="s">
        <v>21</v>
      </c>
    </row>
    <row r="7264" spans="1:17" ht="22.5" x14ac:dyDescent="0.25">
      <c r="A7264" s="3">
        <v>7969</v>
      </c>
      <c r="B7264" s="1" t="s">
        <v>24944</v>
      </c>
      <c r="C7264" s="1" t="s">
        <v>15</v>
      </c>
      <c r="D7264" s="1" t="s">
        <v>40</v>
      </c>
      <c r="E7264" s="1">
        <v>40205533</v>
      </c>
      <c r="F7264" s="1" t="s">
        <v>24945</v>
      </c>
      <c r="G7264" s="1">
        <v>2236194</v>
      </c>
      <c r="H7264" s="1" t="s">
        <v>24946</v>
      </c>
      <c r="I7264" s="2">
        <v>45070</v>
      </c>
      <c r="J7264" s="15" t="str">
        <f>MID(Tabla1[[#This Row],[HORA]],1,5)</f>
        <v>08:07</v>
      </c>
      <c r="K7264" s="16">
        <f>IF(Tabla1[[#This Row],[FECHA]]=I7265,IF(J7265-J7264&gt;0,(J7265-J7264)*1440,0),0)</f>
        <v>6.9999999999998952</v>
      </c>
      <c r="L7264" s="14">
        <f>2+L7005-Datos!$C$8</f>
        <v>8.7800000000000011</v>
      </c>
      <c r="M7264" s="13" t="s">
        <v>7414</v>
      </c>
      <c r="N7264" s="1" t="s">
        <v>8473</v>
      </c>
      <c r="O7264" s="1">
        <v>10</v>
      </c>
      <c r="P7264" s="1" t="s">
        <v>27</v>
      </c>
      <c r="Q7264" s="4" t="s">
        <v>21</v>
      </c>
    </row>
    <row r="7265" spans="1:17" ht="22.5" x14ac:dyDescent="0.25">
      <c r="A7265" s="3">
        <v>7970</v>
      </c>
      <c r="B7265" s="1" t="s">
        <v>24947</v>
      </c>
      <c r="C7265" s="1" t="s">
        <v>15</v>
      </c>
      <c r="D7265" s="1" t="s">
        <v>40</v>
      </c>
      <c r="E7265" s="1">
        <v>75697582</v>
      </c>
      <c r="F7265" s="1" t="s">
        <v>10493</v>
      </c>
      <c r="G7265" s="1">
        <v>43777131</v>
      </c>
      <c r="H7265" s="1" t="s">
        <v>10494</v>
      </c>
      <c r="I7265" s="2">
        <v>45070</v>
      </c>
      <c r="J7265" s="15" t="str">
        <f>MID(Tabla1[[#This Row],[HORA]],1,5)</f>
        <v>08:14</v>
      </c>
      <c r="K7265" s="16">
        <f>IF(Tabla1[[#This Row],[FECHA]]=I7266,IF(J7266-J7265&gt;0,(J7266-J7265)*1440,0),0)</f>
        <v>6.0000000000001386</v>
      </c>
      <c r="L7265" s="14">
        <f>2+L7006-Datos!$C$8</f>
        <v>9.7900000000000009</v>
      </c>
      <c r="M7265" s="13" t="s">
        <v>22439</v>
      </c>
      <c r="N7265" s="1" t="s">
        <v>8473</v>
      </c>
      <c r="O7265" s="1">
        <v>10</v>
      </c>
      <c r="P7265" s="1" t="s">
        <v>27</v>
      </c>
      <c r="Q7265" s="4" t="s">
        <v>21</v>
      </c>
    </row>
    <row r="7266" spans="1:17" ht="22.5" x14ac:dyDescent="0.25">
      <c r="A7266" s="3">
        <v>7971</v>
      </c>
      <c r="B7266" s="1" t="s">
        <v>24948</v>
      </c>
      <c r="C7266" s="1" t="s">
        <v>15</v>
      </c>
      <c r="D7266" s="1" t="s">
        <v>40</v>
      </c>
      <c r="E7266" s="1">
        <v>17640237</v>
      </c>
      <c r="F7266" s="1" t="s">
        <v>24949</v>
      </c>
      <c r="G7266" s="1">
        <v>73693858</v>
      </c>
      <c r="H7266" s="1" t="s">
        <v>24950</v>
      </c>
      <c r="I7266" s="2">
        <v>45070</v>
      </c>
      <c r="J7266" s="15" t="str">
        <f>MID(Tabla1[[#This Row],[HORA]],1,5)</f>
        <v>08:20</v>
      </c>
      <c r="K7266" s="16">
        <f>IF(Tabla1[[#This Row],[FECHA]]=I7267,IF(J7267-J7266&gt;0,(J7267-J7266)*1440,0),0)</f>
        <v>5.9999999999999787</v>
      </c>
      <c r="L7266" s="14">
        <f>2+L7007-Datos!$C$8</f>
        <v>11.16</v>
      </c>
      <c r="M7266" s="13" t="s">
        <v>12556</v>
      </c>
      <c r="N7266" s="1" t="s">
        <v>24951</v>
      </c>
      <c r="O7266" s="1">
        <v>10</v>
      </c>
      <c r="P7266" s="1" t="s">
        <v>27</v>
      </c>
      <c r="Q7266" s="4" t="s">
        <v>21</v>
      </c>
    </row>
    <row r="7267" spans="1:17" ht="22.5" x14ac:dyDescent="0.25">
      <c r="A7267" s="3">
        <v>2363</v>
      </c>
      <c r="B7267" s="1" t="s">
        <v>7266</v>
      </c>
      <c r="C7267" s="1" t="s">
        <v>15</v>
      </c>
      <c r="D7267" s="1" t="s">
        <v>40</v>
      </c>
      <c r="E7267" s="1">
        <v>2638517</v>
      </c>
      <c r="F7267" s="1" t="s">
        <v>7267</v>
      </c>
      <c r="G7267" s="1">
        <v>2236198</v>
      </c>
      <c r="H7267" s="1" t="s">
        <v>7268</v>
      </c>
      <c r="I7267" s="2">
        <v>45070</v>
      </c>
      <c r="J7267" s="15" t="str">
        <f>MID(Tabla1[[#This Row],[HORA]],1,5)</f>
        <v>08:26</v>
      </c>
      <c r="K7267" s="16">
        <f>IF(Tabla1[[#This Row],[FECHA]]=I7268,IF(J7268-J7267&gt;0,(J7268-J7267)*1440,0),0)</f>
        <v>15.999999999999943</v>
      </c>
      <c r="L7267" s="14">
        <f>2+L7008-Datos!$C$8</f>
        <v>10.91</v>
      </c>
      <c r="M7267" s="13" t="s">
        <v>7269</v>
      </c>
      <c r="N7267" s="1" t="s">
        <v>7270</v>
      </c>
      <c r="O7267" s="1">
        <v>15</v>
      </c>
      <c r="P7267" s="1" t="s">
        <v>1532</v>
      </c>
      <c r="Q7267" s="4" t="s">
        <v>21</v>
      </c>
    </row>
    <row r="7268" spans="1:17" ht="22.5" x14ac:dyDescent="0.25">
      <c r="A7268" s="3">
        <v>7972</v>
      </c>
      <c r="B7268" s="1" t="s">
        <v>24952</v>
      </c>
      <c r="C7268" s="1" t="s">
        <v>15</v>
      </c>
      <c r="D7268" s="1" t="s">
        <v>40</v>
      </c>
      <c r="E7268" s="1">
        <v>17630212</v>
      </c>
      <c r="F7268" s="1" t="s">
        <v>9608</v>
      </c>
      <c r="G7268" s="1">
        <v>40569510</v>
      </c>
      <c r="H7268" s="1" t="s">
        <v>18336</v>
      </c>
      <c r="I7268" s="2">
        <v>45070</v>
      </c>
      <c r="J7268" s="15" t="str">
        <f>MID(Tabla1[[#This Row],[HORA]],1,5)</f>
        <v>08:42</v>
      </c>
      <c r="K7268" s="16">
        <f>IF(Tabla1[[#This Row],[FECHA]]=I7269,IF(J7269-J7268&gt;0,(J7269-J7268)*1440,0),0)</f>
        <v>6.9999999999999751</v>
      </c>
      <c r="L7268" s="14">
        <f>2+L7009-Datos!$C$8</f>
        <v>13.850000000000001</v>
      </c>
      <c r="M7268" s="13" t="s">
        <v>10489</v>
      </c>
      <c r="N7268" s="1" t="s">
        <v>12034</v>
      </c>
      <c r="O7268" s="1">
        <v>25</v>
      </c>
      <c r="P7268" s="1" t="s">
        <v>27</v>
      </c>
      <c r="Q7268" s="4" t="s">
        <v>21</v>
      </c>
    </row>
    <row r="7269" spans="1:17" ht="22.5" x14ac:dyDescent="0.25">
      <c r="A7269" s="3">
        <v>227</v>
      </c>
      <c r="B7269" s="1" t="s">
        <v>544</v>
      </c>
      <c r="C7269" s="1" t="s">
        <v>15</v>
      </c>
      <c r="D7269" s="1" t="s">
        <v>141</v>
      </c>
      <c r="E7269" s="1">
        <v>12121212</v>
      </c>
      <c r="F7269" s="1" t="s">
        <v>28</v>
      </c>
      <c r="G7269" s="1">
        <v>2236200</v>
      </c>
      <c r="H7269" s="1" t="s">
        <v>545</v>
      </c>
      <c r="I7269" s="2">
        <v>45070</v>
      </c>
      <c r="J7269" s="15" t="str">
        <f>MID(Tabla1[[#This Row],[HORA]],1,5)</f>
        <v>08:49</v>
      </c>
      <c r="K7269" s="16">
        <f>IF(Tabla1[[#This Row],[FECHA]]=I7270,IF(J7270-J7269&gt;0,(J7270-J7269)*1440,0),0)</f>
        <v>0</v>
      </c>
      <c r="L7269" s="14">
        <f>2+L7010-Datos!$C$8</f>
        <v>11</v>
      </c>
      <c r="M7269" s="13" t="s">
        <v>546</v>
      </c>
      <c r="N7269" s="1" t="s">
        <v>547</v>
      </c>
      <c r="O7269" s="1">
        <v>0</v>
      </c>
      <c r="P7269" s="1" t="s">
        <v>27</v>
      </c>
      <c r="Q7269" s="4" t="s">
        <v>21</v>
      </c>
    </row>
    <row r="7270" spans="1:17" ht="22.5" x14ac:dyDescent="0.25">
      <c r="A7270" s="3">
        <v>228</v>
      </c>
      <c r="B7270" s="1" t="s">
        <v>544</v>
      </c>
      <c r="C7270" s="1" t="s">
        <v>15</v>
      </c>
      <c r="D7270" s="1" t="s">
        <v>141</v>
      </c>
      <c r="E7270" s="1">
        <v>12121212</v>
      </c>
      <c r="F7270" s="1" t="s">
        <v>24</v>
      </c>
      <c r="G7270" s="1">
        <v>2236200</v>
      </c>
      <c r="H7270" s="1" t="s">
        <v>545</v>
      </c>
      <c r="I7270" s="2">
        <v>45070</v>
      </c>
      <c r="J7270" s="15" t="str">
        <f>MID(Tabla1[[#This Row],[HORA]],1,5)</f>
        <v>08:49</v>
      </c>
      <c r="K7270" s="16">
        <f>IF(Tabla1[[#This Row],[FECHA]]=I7271,IF(J7271-J7270&gt;0,(J7271-J7270)*1440,0),0)</f>
        <v>20.000000000000089</v>
      </c>
      <c r="L7270" s="14">
        <f>2+L7011-Datos!$C$8</f>
        <v>9.2100000000000009</v>
      </c>
      <c r="M7270" s="13" t="s">
        <v>546</v>
      </c>
      <c r="N7270" s="1" t="s">
        <v>547</v>
      </c>
      <c r="O7270" s="1">
        <v>0</v>
      </c>
      <c r="P7270" s="1" t="s">
        <v>27</v>
      </c>
      <c r="Q7270" s="4" t="s">
        <v>21</v>
      </c>
    </row>
    <row r="7271" spans="1:17" ht="22.5" x14ac:dyDescent="0.25">
      <c r="A7271" s="3">
        <v>15480</v>
      </c>
      <c r="B7271" s="1" t="s">
        <v>47215</v>
      </c>
      <c r="C7271" s="1" t="s">
        <v>15</v>
      </c>
      <c r="D7271" s="1" t="s">
        <v>40</v>
      </c>
      <c r="E7271" s="1">
        <v>40930846</v>
      </c>
      <c r="F7271" s="1" t="s">
        <v>47216</v>
      </c>
      <c r="G7271" s="1">
        <v>40930846</v>
      </c>
      <c r="H7271" s="1" t="s">
        <v>47216</v>
      </c>
      <c r="I7271" s="2">
        <v>45070</v>
      </c>
      <c r="J7271" s="15" t="str">
        <f>MID(Tabla1[[#This Row],[HORA]],1,5)</f>
        <v>09:09</v>
      </c>
      <c r="K7271" s="16">
        <f>IF(Tabla1[[#This Row],[FECHA]]=I7272,IF(J7272-J7271&gt;0,(J7272-J7271)*1440,0),0)</f>
        <v>0.99999999999991651</v>
      </c>
      <c r="L7271" s="14">
        <f>2+L7012-Datos!$C$8</f>
        <v>10</v>
      </c>
      <c r="M7271" s="13" t="s">
        <v>3593</v>
      </c>
      <c r="N7271" s="1" t="s">
        <v>28118</v>
      </c>
      <c r="O7271" s="1">
        <v>4</v>
      </c>
      <c r="P7271" s="1" t="s">
        <v>645</v>
      </c>
      <c r="Q7271" s="4" t="s">
        <v>21</v>
      </c>
    </row>
    <row r="7272" spans="1:17" ht="22.5" x14ac:dyDescent="0.25">
      <c r="A7272" s="3">
        <v>7973</v>
      </c>
      <c r="B7272" s="1" t="s">
        <v>24953</v>
      </c>
      <c r="C7272" s="1" t="s">
        <v>15</v>
      </c>
      <c r="D7272" s="1" t="s">
        <v>40</v>
      </c>
      <c r="E7272" s="1">
        <v>16645485</v>
      </c>
      <c r="F7272" s="1" t="s">
        <v>24954</v>
      </c>
      <c r="G7272" s="1">
        <v>2236202</v>
      </c>
      <c r="H7272" s="1" t="s">
        <v>24955</v>
      </c>
      <c r="I7272" s="2">
        <v>45070</v>
      </c>
      <c r="J7272" s="15" t="str">
        <f>MID(Tabla1[[#This Row],[HORA]],1,5)</f>
        <v>09:10</v>
      </c>
      <c r="K7272" s="16">
        <f>IF(Tabla1[[#This Row],[FECHA]]=I7273,IF(J7273-J7272&gt;0,(J7273-J7272)*1440,0),0)</f>
        <v>1.9999999999999929</v>
      </c>
      <c r="L7272" s="14">
        <f>2+L7013-Datos!$C$8</f>
        <v>8.74</v>
      </c>
      <c r="M7272" s="13" t="s">
        <v>822</v>
      </c>
      <c r="N7272" s="1" t="s">
        <v>24956</v>
      </c>
      <c r="O7272" s="1">
        <v>25</v>
      </c>
      <c r="P7272" s="1" t="s">
        <v>27</v>
      </c>
      <c r="Q7272" s="4" t="s">
        <v>21</v>
      </c>
    </row>
    <row r="7273" spans="1:17" ht="22.5" x14ac:dyDescent="0.25">
      <c r="A7273" s="3">
        <v>232</v>
      </c>
      <c r="B7273" s="1" t="s">
        <v>556</v>
      </c>
      <c r="C7273" s="1" t="s">
        <v>15</v>
      </c>
      <c r="D7273" s="1" t="s">
        <v>82</v>
      </c>
      <c r="E7273" s="1">
        <v>2236492</v>
      </c>
      <c r="F7273" s="1" t="s">
        <v>78</v>
      </c>
      <c r="G7273" s="1">
        <v>2236493</v>
      </c>
      <c r="H7273" s="1" t="s">
        <v>226</v>
      </c>
      <c r="I7273" s="2">
        <v>45070</v>
      </c>
      <c r="J7273" s="15" t="str">
        <f>MID(Tabla1[[#This Row],[HORA]],1,5)</f>
        <v>09:12</v>
      </c>
      <c r="K7273" s="16">
        <f>IF(Tabla1[[#This Row],[FECHA]]=I7274,IF(J7274-J7273&gt;0,(J7274-J7273)*1440,0),0)</f>
        <v>0</v>
      </c>
      <c r="L7273" s="14">
        <f>2+L7014-Datos!$C$8</f>
        <v>11.66</v>
      </c>
      <c r="M7273" s="13" t="s">
        <v>557</v>
      </c>
      <c r="N7273" s="1" t="s">
        <v>59</v>
      </c>
      <c r="O7273" s="1">
        <v>0</v>
      </c>
      <c r="P7273" s="1" t="s">
        <v>20</v>
      </c>
      <c r="Q7273" s="4" t="s">
        <v>21</v>
      </c>
    </row>
    <row r="7274" spans="1:17" ht="22.5" x14ac:dyDescent="0.25">
      <c r="A7274" s="3">
        <v>233</v>
      </c>
      <c r="B7274" s="1" t="s">
        <v>556</v>
      </c>
      <c r="C7274" s="1" t="s">
        <v>15</v>
      </c>
      <c r="D7274" s="1" t="s">
        <v>82</v>
      </c>
      <c r="E7274" s="1">
        <v>2236492</v>
      </c>
      <c r="F7274" s="1" t="s">
        <v>78</v>
      </c>
      <c r="G7274" s="1">
        <v>2236493</v>
      </c>
      <c r="H7274" s="1" t="s">
        <v>226</v>
      </c>
      <c r="I7274" s="2">
        <v>45070</v>
      </c>
      <c r="J7274" s="15" t="str">
        <f>MID(Tabla1[[#This Row],[HORA]],1,5)</f>
        <v>09:12</v>
      </c>
      <c r="K7274" s="16">
        <f>IF(Tabla1[[#This Row],[FECHA]]=I7275,IF(J7275-J7274&gt;0,(J7275-J7274)*1440,0),0)</f>
        <v>1.0000000000000764</v>
      </c>
      <c r="L7274" s="14">
        <f>2+L7015-Datos!$C$8</f>
        <v>14.14</v>
      </c>
      <c r="M7274" s="13" t="s">
        <v>557</v>
      </c>
      <c r="N7274" s="1" t="s">
        <v>558</v>
      </c>
      <c r="O7274" s="1">
        <v>0</v>
      </c>
      <c r="P7274" s="1" t="s">
        <v>20</v>
      </c>
      <c r="Q7274" s="4" t="s">
        <v>21</v>
      </c>
    </row>
    <row r="7275" spans="1:17" ht="22.5" x14ac:dyDescent="0.25">
      <c r="A7275" s="3">
        <v>7974</v>
      </c>
      <c r="B7275" s="1" t="s">
        <v>24957</v>
      </c>
      <c r="C7275" s="1" t="s">
        <v>15</v>
      </c>
      <c r="D7275" s="1" t="s">
        <v>40</v>
      </c>
      <c r="E7275" s="1">
        <v>74299543</v>
      </c>
      <c r="F7275" s="1" t="s">
        <v>10723</v>
      </c>
      <c r="G7275" s="1">
        <v>2236203</v>
      </c>
      <c r="H7275" s="1" t="s">
        <v>15948</v>
      </c>
      <c r="I7275" s="2">
        <v>45070</v>
      </c>
      <c r="J7275" s="15" t="str">
        <f>MID(Tabla1[[#This Row],[HORA]],1,5)</f>
        <v>09:13</v>
      </c>
      <c r="K7275" s="16">
        <f>IF(Tabla1[[#This Row],[FECHA]]=I7276,IF(J7276-J7275&gt;0,(J7276-J7275)*1440,0),0)</f>
        <v>1.9999999999999929</v>
      </c>
      <c r="L7275" s="14">
        <f>2+L7016-Datos!$C$8</f>
        <v>9.84</v>
      </c>
      <c r="M7275" s="13" t="s">
        <v>828</v>
      </c>
      <c r="N7275" s="1" t="s">
        <v>9670</v>
      </c>
      <c r="O7275" s="1">
        <v>10</v>
      </c>
      <c r="P7275" s="1" t="s">
        <v>27</v>
      </c>
      <c r="Q7275" s="4" t="s">
        <v>21</v>
      </c>
    </row>
    <row r="7276" spans="1:17" ht="22.5" x14ac:dyDescent="0.25">
      <c r="A7276" s="3">
        <v>7975</v>
      </c>
      <c r="B7276" s="1" t="s">
        <v>24958</v>
      </c>
      <c r="C7276" s="1" t="s">
        <v>15</v>
      </c>
      <c r="D7276" s="1" t="s">
        <v>40</v>
      </c>
      <c r="E7276" s="1">
        <v>72356359</v>
      </c>
      <c r="F7276" s="1" t="s">
        <v>24959</v>
      </c>
      <c r="G7276" s="1">
        <v>2236205</v>
      </c>
      <c r="H7276" s="1" t="s">
        <v>24960</v>
      </c>
      <c r="I7276" s="2">
        <v>45070</v>
      </c>
      <c r="J7276" s="15" t="str">
        <f>MID(Tabla1[[#This Row],[HORA]],1,5)</f>
        <v>09:15</v>
      </c>
      <c r="K7276" s="16">
        <f>IF(Tabla1[[#This Row],[FECHA]]=I7277,IF(J7277-J7276&gt;0,(J7277-J7276)*1440,0),0)</f>
        <v>3.9999999999999858</v>
      </c>
      <c r="L7276" s="14">
        <f>2+L7017-Datos!$C$8</f>
        <v>8.9400000000000013</v>
      </c>
      <c r="M7276" s="13" t="s">
        <v>5340</v>
      </c>
      <c r="N7276" s="1" t="s">
        <v>24961</v>
      </c>
      <c r="O7276" s="1">
        <v>15</v>
      </c>
      <c r="P7276" s="1" t="s">
        <v>27</v>
      </c>
      <c r="Q7276" s="4" t="s">
        <v>21</v>
      </c>
    </row>
    <row r="7277" spans="1:17" ht="22.5" x14ac:dyDescent="0.25">
      <c r="A7277" s="3">
        <v>7976</v>
      </c>
      <c r="B7277" s="1" t="s">
        <v>24962</v>
      </c>
      <c r="C7277" s="1" t="s">
        <v>15</v>
      </c>
      <c r="D7277" s="1" t="s">
        <v>33</v>
      </c>
      <c r="E7277" s="1">
        <v>16754712</v>
      </c>
      <c r="F7277" s="1" t="s">
        <v>24963</v>
      </c>
      <c r="G7277" s="1">
        <v>44581516</v>
      </c>
      <c r="H7277" s="1" t="s">
        <v>24964</v>
      </c>
      <c r="I7277" s="2">
        <v>45070</v>
      </c>
      <c r="J7277" s="15" t="str">
        <f>MID(Tabla1[[#This Row],[HORA]],1,5)</f>
        <v>09:19</v>
      </c>
      <c r="K7277" s="16">
        <f>IF(Tabla1[[#This Row],[FECHA]]=I7278,IF(J7278-J7277&gt;0,(J7278-J7277)*1440,0),0)</f>
        <v>0.99999999999999645</v>
      </c>
      <c r="L7277" s="14">
        <f>2+L7018-Datos!$C$8</f>
        <v>10.14</v>
      </c>
      <c r="M7277" s="13" t="s">
        <v>1623</v>
      </c>
      <c r="N7277" s="1" t="s">
        <v>24965</v>
      </c>
      <c r="O7277" s="1">
        <v>15</v>
      </c>
      <c r="P7277" s="1" t="s">
        <v>27</v>
      </c>
      <c r="Q7277" s="4" t="s">
        <v>21</v>
      </c>
    </row>
    <row r="7278" spans="1:17" ht="22.5" x14ac:dyDescent="0.25">
      <c r="A7278" s="3">
        <v>16025</v>
      </c>
      <c r="B7278" s="1" t="s">
        <v>48724</v>
      </c>
      <c r="C7278" s="1" t="s">
        <v>15</v>
      </c>
      <c r="D7278" s="1" t="s">
        <v>40</v>
      </c>
      <c r="E7278" s="1">
        <v>20603569548</v>
      </c>
      <c r="F7278" s="1" t="s">
        <v>47878</v>
      </c>
      <c r="G7278" s="1">
        <v>46677667</v>
      </c>
      <c r="H7278" s="1" t="s">
        <v>47879</v>
      </c>
      <c r="I7278" s="2">
        <v>45070</v>
      </c>
      <c r="J7278" s="15" t="str">
        <f>MID(Tabla1[[#This Row],[HORA]],1,5)</f>
        <v>09:20</v>
      </c>
      <c r="K7278" s="16">
        <f>IF(Tabla1[[#This Row],[FECHA]]=I7279,IF(J7279-J7278&gt;0,(J7279-J7278)*1440,0),0)</f>
        <v>3.9999999999999858</v>
      </c>
      <c r="L7278" s="14">
        <f>2+L7019-Datos!$C$8</f>
        <v>11.64</v>
      </c>
      <c r="M7278" s="13" t="s">
        <v>8291</v>
      </c>
      <c r="N7278" s="1" t="s">
        <v>1938</v>
      </c>
      <c r="O7278" s="1">
        <v>10</v>
      </c>
      <c r="P7278" s="1" t="s">
        <v>1532</v>
      </c>
      <c r="Q7278" s="4" t="s">
        <v>21</v>
      </c>
    </row>
    <row r="7279" spans="1:17" ht="22.5" x14ac:dyDescent="0.25">
      <c r="A7279" s="3">
        <v>7977</v>
      </c>
      <c r="B7279" s="1" t="s">
        <v>24966</v>
      </c>
      <c r="C7279" s="1" t="s">
        <v>15</v>
      </c>
      <c r="D7279" s="1" t="s">
        <v>33</v>
      </c>
      <c r="E7279" s="1">
        <v>42552077</v>
      </c>
      <c r="F7279" s="1" t="s">
        <v>8508</v>
      </c>
      <c r="G7279" s="1">
        <v>3658430</v>
      </c>
      <c r="H7279" s="1" t="s">
        <v>24967</v>
      </c>
      <c r="I7279" s="2">
        <v>45070</v>
      </c>
      <c r="J7279" s="15" t="str">
        <f>MID(Tabla1[[#This Row],[HORA]],1,5)</f>
        <v>09:24</v>
      </c>
      <c r="K7279" s="16">
        <f>IF(Tabla1[[#This Row],[FECHA]]=I7280,IF(J7280-J7279&gt;0,(J7280-J7279)*1440,0),0)</f>
        <v>5.9999999999999787</v>
      </c>
      <c r="L7279" s="14">
        <f>2+L7020-Datos!$C$8</f>
        <v>8.99</v>
      </c>
      <c r="M7279" s="13" t="s">
        <v>700</v>
      </c>
      <c r="N7279" s="1" t="s">
        <v>24968</v>
      </c>
      <c r="O7279" s="1">
        <v>20</v>
      </c>
      <c r="P7279" s="1" t="s">
        <v>27</v>
      </c>
      <c r="Q7279" s="4" t="s">
        <v>21</v>
      </c>
    </row>
    <row r="7280" spans="1:17" ht="22.5" x14ac:dyDescent="0.25">
      <c r="A7280" s="3">
        <v>7978</v>
      </c>
      <c r="B7280" s="1" t="s">
        <v>24969</v>
      </c>
      <c r="C7280" s="1" t="s">
        <v>15</v>
      </c>
      <c r="D7280" s="1" t="s">
        <v>40</v>
      </c>
      <c r="E7280" s="1">
        <v>16718022</v>
      </c>
      <c r="F7280" s="1" t="s">
        <v>24970</v>
      </c>
      <c r="G7280" s="1">
        <v>40730260</v>
      </c>
      <c r="H7280" s="1" t="s">
        <v>24971</v>
      </c>
      <c r="I7280" s="2">
        <v>45070</v>
      </c>
      <c r="J7280" s="15" t="str">
        <f>MID(Tabla1[[#This Row],[HORA]],1,5)</f>
        <v>09:30</v>
      </c>
      <c r="K7280" s="16">
        <f>IF(Tabla1[[#This Row],[FECHA]]=I7281,IF(J7281-J7280&gt;0,(J7281-J7280)*1440,0),0)</f>
        <v>5.9999999999999787</v>
      </c>
      <c r="L7280" s="14">
        <v>2.31</v>
      </c>
      <c r="M7280" s="13" t="s">
        <v>1294</v>
      </c>
      <c r="N7280" s="1" t="s">
        <v>24972</v>
      </c>
      <c r="O7280" s="1">
        <v>15</v>
      </c>
      <c r="P7280" s="1" t="s">
        <v>27</v>
      </c>
      <c r="Q7280" s="4" t="s">
        <v>21</v>
      </c>
    </row>
    <row r="7281" spans="1:17" ht="22.5" x14ac:dyDescent="0.25">
      <c r="A7281" s="3">
        <v>7979</v>
      </c>
      <c r="B7281" s="1" t="s">
        <v>24973</v>
      </c>
      <c r="C7281" s="1" t="s">
        <v>15</v>
      </c>
      <c r="D7281" s="1" t="s">
        <v>40</v>
      </c>
      <c r="E7281" s="1">
        <v>48492010</v>
      </c>
      <c r="F7281" s="1" t="s">
        <v>24974</v>
      </c>
      <c r="G7281" s="1">
        <v>3683852</v>
      </c>
      <c r="H7281" s="1" t="s">
        <v>19410</v>
      </c>
      <c r="I7281" s="2">
        <v>45070</v>
      </c>
      <c r="J7281" s="15" t="str">
        <f>MID(Tabla1[[#This Row],[HORA]],1,5)</f>
        <v>09:36</v>
      </c>
      <c r="K7281" s="16">
        <f>IF(Tabla1[[#This Row],[FECHA]]=I7282,IF(J7282-J7281&gt;0,(J7282-J7281)*1440,0),0)</f>
        <v>1.9999999999999929</v>
      </c>
      <c r="L7281" s="14">
        <v>3.5</v>
      </c>
      <c r="M7281" s="13" t="s">
        <v>4561</v>
      </c>
      <c r="N7281" s="1" t="s">
        <v>24975</v>
      </c>
      <c r="O7281" s="1">
        <v>15</v>
      </c>
      <c r="P7281" s="1" t="s">
        <v>27</v>
      </c>
      <c r="Q7281" s="4" t="s">
        <v>21</v>
      </c>
    </row>
    <row r="7282" spans="1:17" ht="22.5" x14ac:dyDescent="0.25">
      <c r="A7282" s="3">
        <v>2364</v>
      </c>
      <c r="B7282" s="1" t="s">
        <v>7271</v>
      </c>
      <c r="C7282" s="1" t="s">
        <v>15</v>
      </c>
      <c r="D7282" s="1" t="s">
        <v>40</v>
      </c>
      <c r="E7282" s="1">
        <v>17896040</v>
      </c>
      <c r="F7282" s="1" t="s">
        <v>7272</v>
      </c>
      <c r="G7282" s="1">
        <v>2236209</v>
      </c>
      <c r="H7282" s="1" t="s">
        <v>7273</v>
      </c>
      <c r="I7282" s="2">
        <v>45070</v>
      </c>
      <c r="J7282" s="15" t="str">
        <f>MID(Tabla1[[#This Row],[HORA]],1,5)</f>
        <v>09:38</v>
      </c>
      <c r="K7282" s="16">
        <f>IF(Tabla1[[#This Row],[FECHA]]=I7283,IF(J7283-J7282&gt;0,(J7283-J7282)*1440,0),0)</f>
        <v>0</v>
      </c>
      <c r="L7282" s="14">
        <v>5</v>
      </c>
      <c r="M7282" s="13" t="s">
        <v>6567</v>
      </c>
      <c r="N7282" s="1" t="s">
        <v>7274</v>
      </c>
      <c r="O7282" s="1">
        <v>20</v>
      </c>
      <c r="P7282" s="1" t="s">
        <v>1532</v>
      </c>
      <c r="Q7282" s="4" t="s">
        <v>21</v>
      </c>
    </row>
    <row r="7283" spans="1:17" ht="22.5" x14ac:dyDescent="0.25">
      <c r="A7283" s="3">
        <v>7980</v>
      </c>
      <c r="B7283" s="1" t="s">
        <v>24976</v>
      </c>
      <c r="C7283" s="1" t="s">
        <v>15</v>
      </c>
      <c r="D7283" s="1" t="s">
        <v>40</v>
      </c>
      <c r="E7283" s="1">
        <v>16497573</v>
      </c>
      <c r="F7283" s="1" t="s">
        <v>24977</v>
      </c>
      <c r="G7283" s="1">
        <v>2236208</v>
      </c>
      <c r="H7283" s="1" t="s">
        <v>24978</v>
      </c>
      <c r="I7283" s="2">
        <v>45070</v>
      </c>
      <c r="J7283" s="15" t="str">
        <f>MID(Tabla1[[#This Row],[HORA]],1,5)</f>
        <v>09:38</v>
      </c>
      <c r="K7283" s="16">
        <f>IF(Tabla1[[#This Row],[FECHA]]=I7284,IF(J7284-J7283&gt;0,(J7284-J7283)*1440,0),0)</f>
        <v>1.9999999999999929</v>
      </c>
      <c r="L7283" s="14">
        <v>2.35</v>
      </c>
      <c r="M7283" s="13" t="s">
        <v>6567</v>
      </c>
      <c r="N7283" s="1" t="s">
        <v>24979</v>
      </c>
      <c r="O7283" s="1">
        <v>15</v>
      </c>
      <c r="P7283" s="1" t="s">
        <v>27</v>
      </c>
      <c r="Q7283" s="4" t="s">
        <v>21</v>
      </c>
    </row>
    <row r="7284" spans="1:17" ht="22.5" x14ac:dyDescent="0.25">
      <c r="A7284" s="3">
        <v>7981</v>
      </c>
      <c r="B7284" s="1" t="s">
        <v>24980</v>
      </c>
      <c r="C7284" s="1" t="s">
        <v>15</v>
      </c>
      <c r="D7284" s="1" t="s">
        <v>33</v>
      </c>
      <c r="E7284" s="1">
        <v>44043966</v>
      </c>
      <c r="F7284" s="1" t="s">
        <v>24981</v>
      </c>
      <c r="G7284" s="1">
        <v>2236210</v>
      </c>
      <c r="H7284" s="1" t="s">
        <v>24982</v>
      </c>
      <c r="I7284" s="2">
        <v>45070</v>
      </c>
      <c r="J7284" s="15" t="str">
        <f>MID(Tabla1[[#This Row],[HORA]],1,5)</f>
        <v>09:40</v>
      </c>
      <c r="K7284" s="16">
        <f>IF(Tabla1[[#This Row],[FECHA]]=I7285,IF(J7285-J7284&gt;0,(J7285-J7284)*1440,0),0)</f>
        <v>3.0000000000000693</v>
      </c>
      <c r="L7284" s="14">
        <v>4.5</v>
      </c>
      <c r="M7284" s="13" t="s">
        <v>2217</v>
      </c>
      <c r="N7284" s="1" t="s">
        <v>10220</v>
      </c>
      <c r="O7284" s="1">
        <v>15</v>
      </c>
      <c r="P7284" s="1" t="s">
        <v>27</v>
      </c>
      <c r="Q7284" s="4" t="s">
        <v>21</v>
      </c>
    </row>
    <row r="7285" spans="1:17" ht="22.5" x14ac:dyDescent="0.25">
      <c r="A7285" s="3">
        <v>7982</v>
      </c>
      <c r="B7285" s="1" t="s">
        <v>24983</v>
      </c>
      <c r="C7285" s="1" t="s">
        <v>15</v>
      </c>
      <c r="D7285" s="1" t="s">
        <v>40</v>
      </c>
      <c r="E7285" s="1">
        <v>16416049</v>
      </c>
      <c r="F7285" s="1" t="s">
        <v>24984</v>
      </c>
      <c r="G7285" s="1">
        <v>42109713</v>
      </c>
      <c r="H7285" s="1" t="s">
        <v>24985</v>
      </c>
      <c r="I7285" s="2">
        <v>45070</v>
      </c>
      <c r="J7285" s="15" t="str">
        <f>MID(Tabla1[[#This Row],[HORA]],1,5)</f>
        <v>09:43</v>
      </c>
      <c r="K7285" s="16">
        <f>IF(Tabla1[[#This Row],[FECHA]]=I7286,IF(J7286-J7285&gt;0,(J7286-J7285)*1440,0),0)</f>
        <v>0.99999999999991651</v>
      </c>
      <c r="L7285" s="14">
        <v>6.2</v>
      </c>
      <c r="M7285" s="13" t="s">
        <v>3608</v>
      </c>
      <c r="N7285" s="1" t="s">
        <v>24986</v>
      </c>
      <c r="O7285" s="1">
        <v>15</v>
      </c>
      <c r="P7285" s="1" t="s">
        <v>27</v>
      </c>
      <c r="Q7285" s="4" t="s">
        <v>21</v>
      </c>
    </row>
    <row r="7286" spans="1:17" ht="22.5" x14ac:dyDescent="0.25">
      <c r="A7286" s="3">
        <v>16026</v>
      </c>
      <c r="B7286" s="1" t="s">
        <v>48725</v>
      </c>
      <c r="C7286" s="1" t="s">
        <v>15</v>
      </c>
      <c r="D7286" s="1" t="s">
        <v>82</v>
      </c>
      <c r="E7286" s="1">
        <v>10164275693</v>
      </c>
      <c r="F7286" s="1" t="s">
        <v>48726</v>
      </c>
      <c r="G7286" s="1">
        <v>325407</v>
      </c>
      <c r="H7286" s="1" t="s">
        <v>48727</v>
      </c>
      <c r="I7286" s="2">
        <v>45070</v>
      </c>
      <c r="J7286" s="15" t="str">
        <f>MID(Tabla1[[#This Row],[HORA]],1,5)</f>
        <v>09:44</v>
      </c>
      <c r="K7286" s="16">
        <f>IF(Tabla1[[#This Row],[FECHA]]=I7287,IF(J7287-J7286&gt;0,(J7287-J7286)*1440,0),0)</f>
        <v>0</v>
      </c>
      <c r="L7286" s="14">
        <v>3.36</v>
      </c>
      <c r="M7286" s="13" t="s">
        <v>2517</v>
      </c>
      <c r="N7286" s="1" t="s">
        <v>48728</v>
      </c>
      <c r="O7286" s="1">
        <v>20</v>
      </c>
      <c r="P7286" s="1" t="s">
        <v>1532</v>
      </c>
      <c r="Q7286" s="4" t="s">
        <v>21</v>
      </c>
    </row>
    <row r="7287" spans="1:17" ht="22.5" x14ac:dyDescent="0.25">
      <c r="A7287" s="3">
        <v>16027</v>
      </c>
      <c r="B7287" s="1" t="s">
        <v>48725</v>
      </c>
      <c r="C7287" s="1" t="s">
        <v>15</v>
      </c>
      <c r="D7287" s="1" t="s">
        <v>82</v>
      </c>
      <c r="E7287" s="1">
        <v>10164275693</v>
      </c>
      <c r="F7287" s="1" t="s">
        <v>48726</v>
      </c>
      <c r="G7287" s="1">
        <v>325407</v>
      </c>
      <c r="H7287" s="1" t="s">
        <v>48727</v>
      </c>
      <c r="I7287" s="2">
        <v>45070</v>
      </c>
      <c r="J7287" s="15" t="str">
        <f>MID(Tabla1[[#This Row],[HORA]],1,5)</f>
        <v>09:44</v>
      </c>
      <c r="K7287" s="16">
        <f>IF(Tabla1[[#This Row],[FECHA]]=I7288,IF(J7288-J7287&gt;0,(J7288-J7287)*1440,0),0)</f>
        <v>1.0000000000000764</v>
      </c>
      <c r="L7287" s="14">
        <v>4.3</v>
      </c>
      <c r="M7287" s="13" t="s">
        <v>2517</v>
      </c>
      <c r="N7287" s="1" t="s">
        <v>48729</v>
      </c>
      <c r="O7287" s="1">
        <v>20</v>
      </c>
      <c r="P7287" s="1" t="s">
        <v>1532</v>
      </c>
      <c r="Q7287" s="4" t="s">
        <v>21</v>
      </c>
    </row>
    <row r="7288" spans="1:17" ht="22.5" x14ac:dyDescent="0.25">
      <c r="A7288" s="3">
        <v>7983</v>
      </c>
      <c r="B7288" s="1" t="s">
        <v>24987</v>
      </c>
      <c r="C7288" s="1" t="s">
        <v>15</v>
      </c>
      <c r="D7288" s="1" t="s">
        <v>141</v>
      </c>
      <c r="E7288" s="1">
        <v>3696472</v>
      </c>
      <c r="F7288" s="1" t="s">
        <v>24988</v>
      </c>
      <c r="G7288" s="1">
        <v>2236211</v>
      </c>
      <c r="H7288" s="1" t="s">
        <v>24989</v>
      </c>
      <c r="I7288" s="2">
        <v>45070</v>
      </c>
      <c r="J7288" s="15" t="str">
        <f>MID(Tabla1[[#This Row],[HORA]],1,5)</f>
        <v>09:45</v>
      </c>
      <c r="K7288" s="16">
        <f>IF(Tabla1[[#This Row],[FECHA]]=I7289,IF(J7289-J7288&gt;0,(J7289-J7288)*1440,0),0)</f>
        <v>11.000000000000041</v>
      </c>
      <c r="L7288" s="14">
        <v>4.54</v>
      </c>
      <c r="M7288" s="13" t="s">
        <v>3363</v>
      </c>
      <c r="N7288" s="1" t="s">
        <v>10304</v>
      </c>
      <c r="O7288" s="1">
        <v>30</v>
      </c>
      <c r="P7288" s="1" t="s">
        <v>27</v>
      </c>
      <c r="Q7288" s="4" t="s">
        <v>21</v>
      </c>
    </row>
    <row r="7289" spans="1:17" ht="22.5" x14ac:dyDescent="0.25">
      <c r="A7289" s="3">
        <v>2365</v>
      </c>
      <c r="B7289" s="1" t="s">
        <v>7275</v>
      </c>
      <c r="C7289" s="1" t="s">
        <v>15</v>
      </c>
      <c r="D7289" s="1" t="s">
        <v>3088</v>
      </c>
      <c r="E7289" s="1">
        <v>61624756</v>
      </c>
      <c r="F7289" s="1" t="s">
        <v>7276</v>
      </c>
      <c r="G7289" s="1">
        <v>44444264</v>
      </c>
      <c r="H7289" s="1" t="s">
        <v>7277</v>
      </c>
      <c r="I7289" s="2">
        <v>45070</v>
      </c>
      <c r="J7289" s="15" t="str">
        <f>MID(Tabla1[[#This Row],[HORA]],1,5)</f>
        <v>09:56</v>
      </c>
      <c r="K7289" s="16">
        <f>IF(Tabla1[[#This Row],[FECHA]]=I7290,IF(J7290-J7289&gt;0,(J7290-J7289)*1440,0),0)</f>
        <v>8.999999999999968</v>
      </c>
      <c r="L7289" s="14">
        <v>2.21</v>
      </c>
      <c r="M7289" s="13" t="s">
        <v>361</v>
      </c>
      <c r="N7289" s="1" t="s">
        <v>7278</v>
      </c>
      <c r="O7289" s="1">
        <v>10</v>
      </c>
      <c r="P7289" s="1" t="s">
        <v>1532</v>
      </c>
      <c r="Q7289" s="4" t="s">
        <v>21</v>
      </c>
    </row>
    <row r="7290" spans="1:17" ht="22.5" x14ac:dyDescent="0.25">
      <c r="A7290" s="3">
        <v>7984</v>
      </c>
      <c r="B7290" s="1" t="s">
        <v>24990</v>
      </c>
      <c r="C7290" s="1" t="s">
        <v>15</v>
      </c>
      <c r="D7290" s="1" t="s">
        <v>40</v>
      </c>
      <c r="E7290" s="1">
        <v>16653273</v>
      </c>
      <c r="F7290" s="1" t="s">
        <v>7805</v>
      </c>
      <c r="G7290" s="1">
        <v>2236215</v>
      </c>
      <c r="H7290" s="1" t="s">
        <v>24991</v>
      </c>
      <c r="I7290" s="2">
        <v>45070</v>
      </c>
      <c r="J7290" s="15" t="str">
        <f>MID(Tabla1[[#This Row],[HORA]],1,5)</f>
        <v>10:05</v>
      </c>
      <c r="K7290" s="16">
        <f>IF(Tabla1[[#This Row],[FECHA]]=I7291,IF(J7291-J7290&gt;0,(J7291-J7290)*1440,0),0)</f>
        <v>0.99999999999999645</v>
      </c>
      <c r="L7290" s="14">
        <v>3.45</v>
      </c>
      <c r="M7290" s="13" t="s">
        <v>4234</v>
      </c>
      <c r="N7290" s="1" t="s">
        <v>8527</v>
      </c>
      <c r="O7290" s="1">
        <v>10</v>
      </c>
      <c r="P7290" s="1" t="s">
        <v>27</v>
      </c>
      <c r="Q7290" s="4" t="s">
        <v>21</v>
      </c>
    </row>
    <row r="7291" spans="1:17" ht="22.5" x14ac:dyDescent="0.25">
      <c r="A7291" s="3">
        <v>2366</v>
      </c>
      <c r="B7291" s="1" t="s">
        <v>7279</v>
      </c>
      <c r="C7291" s="1" t="s">
        <v>15</v>
      </c>
      <c r="D7291" s="1" t="s">
        <v>40</v>
      </c>
      <c r="E7291" s="1">
        <v>48329034</v>
      </c>
      <c r="F7291" s="1" t="s">
        <v>7280</v>
      </c>
      <c r="G7291" s="1">
        <v>71007307</v>
      </c>
      <c r="H7291" s="1" t="s">
        <v>7281</v>
      </c>
      <c r="I7291" s="2">
        <v>45070</v>
      </c>
      <c r="J7291" s="15" t="str">
        <f>MID(Tabla1[[#This Row],[HORA]],1,5)</f>
        <v>10:06</v>
      </c>
      <c r="K7291" s="16">
        <f>IF(Tabla1[[#This Row],[FECHA]]=I7292,IF(J7292-J7291&gt;0,(J7292-J7291)*1440,0),0)</f>
        <v>1.9999999999999929</v>
      </c>
      <c r="L7291" s="14">
        <v>3.14</v>
      </c>
      <c r="M7291" s="13" t="s">
        <v>775</v>
      </c>
      <c r="N7291" s="1" t="s">
        <v>7282</v>
      </c>
      <c r="O7291" s="1">
        <v>10</v>
      </c>
      <c r="P7291" s="1" t="s">
        <v>1532</v>
      </c>
      <c r="Q7291" s="4" t="s">
        <v>21</v>
      </c>
    </row>
    <row r="7292" spans="1:17" ht="22.5" x14ac:dyDescent="0.25">
      <c r="A7292" s="3">
        <v>15481</v>
      </c>
      <c r="B7292" s="1" t="s">
        <v>47217</v>
      </c>
      <c r="C7292" s="1" t="s">
        <v>15</v>
      </c>
      <c r="D7292" s="1" t="s">
        <v>40</v>
      </c>
      <c r="E7292" s="1">
        <v>25484857</v>
      </c>
      <c r="F7292" s="1" t="s">
        <v>47218</v>
      </c>
      <c r="G7292" s="1">
        <v>25484857</v>
      </c>
      <c r="H7292" s="1" t="s">
        <v>47218</v>
      </c>
      <c r="I7292" s="2">
        <v>45070</v>
      </c>
      <c r="J7292" s="15" t="str">
        <f>MID(Tabla1[[#This Row],[HORA]],1,5)</f>
        <v>10:08</v>
      </c>
      <c r="K7292" s="16">
        <f>IF(Tabla1[[#This Row],[FECHA]]=I7293,IF(J7293-J7292&gt;0,(J7293-J7292)*1440,0),0)</f>
        <v>10.999999999999961</v>
      </c>
      <c r="L7292" s="14">
        <v>4.5199999999999996</v>
      </c>
      <c r="M7292" s="13" t="s">
        <v>3625</v>
      </c>
      <c r="N7292" s="1" t="s">
        <v>28118</v>
      </c>
      <c r="O7292" s="1">
        <v>4</v>
      </c>
      <c r="P7292" s="1" t="s">
        <v>645</v>
      </c>
      <c r="Q7292" s="4" t="s">
        <v>21</v>
      </c>
    </row>
    <row r="7293" spans="1:17" ht="22.5" x14ac:dyDescent="0.25">
      <c r="A7293" s="3">
        <v>7985</v>
      </c>
      <c r="B7293" s="1" t="s">
        <v>24992</v>
      </c>
      <c r="C7293" s="1" t="s">
        <v>15</v>
      </c>
      <c r="D7293" s="1" t="s">
        <v>40</v>
      </c>
      <c r="E7293" s="1">
        <v>46173456</v>
      </c>
      <c r="F7293" s="1" t="s">
        <v>24993</v>
      </c>
      <c r="G7293" s="1">
        <v>48481956</v>
      </c>
      <c r="H7293" s="1" t="s">
        <v>24994</v>
      </c>
      <c r="I7293" s="2">
        <v>45070</v>
      </c>
      <c r="J7293" s="15" t="str">
        <f>MID(Tabla1[[#This Row],[HORA]],1,5)</f>
        <v>10:19</v>
      </c>
      <c r="K7293" s="16">
        <f>IF(Tabla1[[#This Row],[FECHA]]=I7294,IF(J7294-J7293&gt;0,(J7294-J7293)*1440,0),0)</f>
        <v>1.9999999999999929</v>
      </c>
      <c r="L7293" s="14">
        <v>4.46</v>
      </c>
      <c r="M7293" s="13" t="s">
        <v>163</v>
      </c>
      <c r="N7293" s="1" t="s">
        <v>24995</v>
      </c>
      <c r="O7293" s="1">
        <v>20</v>
      </c>
      <c r="P7293" s="1" t="s">
        <v>27</v>
      </c>
      <c r="Q7293" s="4" t="s">
        <v>21</v>
      </c>
    </row>
    <row r="7294" spans="1:17" ht="22.5" x14ac:dyDescent="0.25">
      <c r="A7294" s="3">
        <v>7986</v>
      </c>
      <c r="B7294" s="1" t="s">
        <v>24996</v>
      </c>
      <c r="C7294" s="1" t="s">
        <v>15</v>
      </c>
      <c r="D7294" s="1" t="s">
        <v>82</v>
      </c>
      <c r="E7294" s="1">
        <v>46795360</v>
      </c>
      <c r="F7294" s="1" t="s">
        <v>24997</v>
      </c>
      <c r="G7294" s="1">
        <v>2236218</v>
      </c>
      <c r="H7294" s="1" t="s">
        <v>24998</v>
      </c>
      <c r="I7294" s="2">
        <v>45070</v>
      </c>
      <c r="J7294" s="15" t="str">
        <f>MID(Tabla1[[#This Row],[HORA]],1,5)</f>
        <v>10:21</v>
      </c>
      <c r="K7294" s="16">
        <f>IF(Tabla1[[#This Row],[FECHA]]=I7295,IF(J7295-J7294&gt;0,(J7295-J7294)*1440,0),0)</f>
        <v>3.0000000000000693</v>
      </c>
      <c r="L7294" s="14">
        <v>4.3600000000000003</v>
      </c>
      <c r="M7294" s="13" t="s">
        <v>12286</v>
      </c>
      <c r="N7294" s="1" t="s">
        <v>24999</v>
      </c>
      <c r="O7294" s="1">
        <v>25</v>
      </c>
      <c r="P7294" s="1" t="s">
        <v>27</v>
      </c>
      <c r="Q7294" s="4" t="s">
        <v>21</v>
      </c>
    </row>
    <row r="7295" spans="1:17" ht="22.5" x14ac:dyDescent="0.25">
      <c r="A7295" s="3">
        <v>7987</v>
      </c>
      <c r="B7295" s="1" t="s">
        <v>25000</v>
      </c>
      <c r="C7295" s="1" t="s">
        <v>15</v>
      </c>
      <c r="D7295" s="1" t="s">
        <v>40</v>
      </c>
      <c r="E7295" s="1">
        <v>75756175</v>
      </c>
      <c r="F7295" s="1" t="s">
        <v>25001</v>
      </c>
      <c r="G7295" s="1">
        <v>46950060</v>
      </c>
      <c r="H7295" s="1" t="s">
        <v>25002</v>
      </c>
      <c r="I7295" s="2">
        <v>45070</v>
      </c>
      <c r="J7295" s="15" t="str">
        <f>MID(Tabla1[[#This Row],[HORA]],1,5)</f>
        <v>10:24</v>
      </c>
      <c r="K7295" s="16">
        <f>IF(Tabla1[[#This Row],[FECHA]]=I7296,IF(J7296-J7295&gt;0,(J7296-J7295)*1440,0),0)</f>
        <v>4.9999999999999023</v>
      </c>
      <c r="L7295" s="14">
        <v>2.0699999999999998</v>
      </c>
      <c r="M7295" s="13" t="s">
        <v>934</v>
      </c>
      <c r="N7295" s="1" t="s">
        <v>25003</v>
      </c>
      <c r="O7295" s="1">
        <v>20</v>
      </c>
      <c r="P7295" s="1" t="s">
        <v>27</v>
      </c>
      <c r="Q7295" s="4" t="s">
        <v>21</v>
      </c>
    </row>
    <row r="7296" spans="1:17" ht="22.5" x14ac:dyDescent="0.25">
      <c r="A7296" s="3">
        <v>17195</v>
      </c>
      <c r="B7296" s="1" t="s">
        <v>51875</v>
      </c>
      <c r="C7296" s="1" t="s">
        <v>15</v>
      </c>
      <c r="D7296" s="1" t="s">
        <v>40</v>
      </c>
      <c r="E7296" s="1">
        <v>20532029008</v>
      </c>
      <c r="F7296" s="1" t="s">
        <v>48899</v>
      </c>
      <c r="G7296" s="1">
        <v>2236219</v>
      </c>
      <c r="H7296" s="1" t="s">
        <v>51876</v>
      </c>
      <c r="I7296" s="2">
        <v>45070</v>
      </c>
      <c r="J7296" s="15" t="str">
        <f>MID(Tabla1[[#This Row],[HORA]],1,5)</f>
        <v>10:29</v>
      </c>
      <c r="K7296" s="16">
        <f>IF(Tabla1[[#This Row],[FECHA]]=I7297,IF(J7297-J7296&gt;0,(J7297-J7296)*1440,0),0)</f>
        <v>2.0000000000001528</v>
      </c>
      <c r="L7296" s="14">
        <v>3.36</v>
      </c>
      <c r="M7296" s="13" t="s">
        <v>1684</v>
      </c>
      <c r="N7296" s="1" t="s">
        <v>51877</v>
      </c>
      <c r="O7296" s="1">
        <v>50</v>
      </c>
      <c r="P7296" s="1" t="s">
        <v>27</v>
      </c>
      <c r="Q7296" s="4" t="s">
        <v>21</v>
      </c>
    </row>
    <row r="7297" spans="1:17" ht="22.5" x14ac:dyDescent="0.25">
      <c r="A7297" s="3">
        <v>7988</v>
      </c>
      <c r="B7297" s="1" t="s">
        <v>25004</v>
      </c>
      <c r="C7297" s="1" t="s">
        <v>15</v>
      </c>
      <c r="D7297" s="1" t="s">
        <v>40</v>
      </c>
      <c r="E7297" s="1">
        <v>40302795</v>
      </c>
      <c r="F7297" s="1" t="s">
        <v>10047</v>
      </c>
      <c r="G7297" s="1">
        <v>2236220</v>
      </c>
      <c r="H7297" s="1" t="s">
        <v>10544</v>
      </c>
      <c r="I7297" s="2">
        <v>45070</v>
      </c>
      <c r="J7297" s="15" t="str">
        <f>MID(Tabla1[[#This Row],[HORA]],1,5)</f>
        <v>10:31</v>
      </c>
      <c r="K7297" s="16">
        <f>IF(Tabla1[[#This Row],[FECHA]]=I7298,IF(J7298-J7297&gt;0,(J7298-J7297)*1440,0),0)</f>
        <v>0.99999999999991651</v>
      </c>
      <c r="L7297" s="14">
        <v>2.37</v>
      </c>
      <c r="M7297" s="13" t="s">
        <v>8594</v>
      </c>
      <c r="N7297" s="1" t="s">
        <v>25005</v>
      </c>
      <c r="O7297" s="1">
        <v>20</v>
      </c>
      <c r="P7297" s="1" t="s">
        <v>27</v>
      </c>
      <c r="Q7297" s="4" t="s">
        <v>21</v>
      </c>
    </row>
    <row r="7298" spans="1:17" ht="22.5" x14ac:dyDescent="0.25">
      <c r="A7298" s="3">
        <v>7989</v>
      </c>
      <c r="B7298" s="1" t="s">
        <v>25006</v>
      </c>
      <c r="C7298" s="1" t="s">
        <v>15</v>
      </c>
      <c r="D7298" s="1" t="s">
        <v>141</v>
      </c>
      <c r="E7298" s="1">
        <v>16592971</v>
      </c>
      <c r="F7298" s="1" t="s">
        <v>13136</v>
      </c>
      <c r="G7298" s="1">
        <v>2236222</v>
      </c>
      <c r="H7298" s="1" t="s">
        <v>13137</v>
      </c>
      <c r="I7298" s="2">
        <v>45070</v>
      </c>
      <c r="J7298" s="15" t="str">
        <f>MID(Tabla1[[#This Row],[HORA]],1,5)</f>
        <v>10:32</v>
      </c>
      <c r="K7298" s="16">
        <f>IF(Tabla1[[#This Row],[FECHA]]=I7299,IF(J7299-J7298&gt;0,(J7299-J7298)*1440,0),0)</f>
        <v>3.0000000000000693</v>
      </c>
      <c r="L7298" s="14">
        <v>5.38</v>
      </c>
      <c r="M7298" s="13" t="s">
        <v>286</v>
      </c>
      <c r="N7298" s="1" t="s">
        <v>8527</v>
      </c>
      <c r="O7298" s="1">
        <v>10</v>
      </c>
      <c r="P7298" s="1" t="s">
        <v>27</v>
      </c>
      <c r="Q7298" s="4" t="s">
        <v>21</v>
      </c>
    </row>
    <row r="7299" spans="1:17" ht="22.5" x14ac:dyDescent="0.25">
      <c r="A7299" s="3">
        <v>7990</v>
      </c>
      <c r="B7299" s="1" t="s">
        <v>25007</v>
      </c>
      <c r="C7299" s="1" t="s">
        <v>15</v>
      </c>
      <c r="D7299" s="1" t="s">
        <v>40</v>
      </c>
      <c r="E7299" s="1">
        <v>16769722</v>
      </c>
      <c r="F7299" s="1" t="s">
        <v>25008</v>
      </c>
      <c r="G7299" s="1">
        <v>3300410</v>
      </c>
      <c r="H7299" s="1" t="s">
        <v>25009</v>
      </c>
      <c r="I7299" s="2">
        <v>45070</v>
      </c>
      <c r="J7299" s="15" t="str">
        <f>MID(Tabla1[[#This Row],[HORA]],1,5)</f>
        <v>10:35</v>
      </c>
      <c r="K7299" s="16">
        <f>IF(Tabla1[[#This Row],[FECHA]]=I7300,IF(J7300-J7299&gt;0,(J7300-J7299)*1440,0),0)</f>
        <v>0</v>
      </c>
      <c r="L7299" s="14">
        <v>7.44</v>
      </c>
      <c r="M7299" s="13" t="s">
        <v>997</v>
      </c>
      <c r="N7299" s="1" t="s">
        <v>25010</v>
      </c>
      <c r="O7299" s="1">
        <v>50</v>
      </c>
      <c r="P7299" s="1" t="s">
        <v>27</v>
      </c>
      <c r="Q7299" s="4" t="s">
        <v>21</v>
      </c>
    </row>
    <row r="7300" spans="1:17" ht="22.5" x14ac:dyDescent="0.25">
      <c r="A7300" s="3">
        <v>15482</v>
      </c>
      <c r="B7300" s="1" t="s">
        <v>47219</v>
      </c>
      <c r="C7300" s="1" t="s">
        <v>15</v>
      </c>
      <c r="D7300" s="1" t="s">
        <v>40</v>
      </c>
      <c r="E7300" s="1">
        <v>46553004</v>
      </c>
      <c r="F7300" s="1" t="s">
        <v>47220</v>
      </c>
      <c r="G7300" s="1">
        <v>46553004</v>
      </c>
      <c r="H7300" s="1" t="s">
        <v>47220</v>
      </c>
      <c r="I7300" s="2">
        <v>45070</v>
      </c>
      <c r="J7300" s="15" t="str">
        <f>MID(Tabla1[[#This Row],[HORA]],1,5)</f>
        <v>10:35</v>
      </c>
      <c r="K7300" s="16">
        <f>IF(Tabla1[[#This Row],[FECHA]]=I7301,IF(J7301-J7300&gt;0,(J7301-J7300)*1440,0),0)</f>
        <v>2.9999999999999094</v>
      </c>
      <c r="L7300" s="14">
        <v>3.31</v>
      </c>
      <c r="M7300" s="13" t="s">
        <v>997</v>
      </c>
      <c r="N7300" s="1" t="s">
        <v>28118</v>
      </c>
      <c r="O7300" s="1">
        <v>4</v>
      </c>
      <c r="P7300" s="1" t="s">
        <v>645</v>
      </c>
      <c r="Q7300" s="4" t="s">
        <v>21</v>
      </c>
    </row>
    <row r="7301" spans="1:17" ht="22.5" x14ac:dyDescent="0.25">
      <c r="A7301" s="3">
        <v>2367</v>
      </c>
      <c r="B7301" s="1" t="s">
        <v>7283</v>
      </c>
      <c r="C7301" s="1" t="s">
        <v>15</v>
      </c>
      <c r="D7301" s="1" t="s">
        <v>40</v>
      </c>
      <c r="E7301" s="1">
        <v>73797487</v>
      </c>
      <c r="F7301" s="1" t="s">
        <v>7284</v>
      </c>
      <c r="G7301" s="1">
        <v>2236224</v>
      </c>
      <c r="H7301" s="1" t="s">
        <v>232</v>
      </c>
      <c r="I7301" s="2">
        <v>45070</v>
      </c>
      <c r="J7301" s="15" t="str">
        <f>MID(Tabla1[[#This Row],[HORA]],1,5)</f>
        <v>10:38</v>
      </c>
      <c r="K7301" s="16">
        <f>IF(Tabla1[[#This Row],[FECHA]]=I7302,IF(J7302-J7301&gt;0,(J7302-J7301)*1440,0),0)</f>
        <v>0</v>
      </c>
      <c r="L7301" s="14">
        <v>3.12</v>
      </c>
      <c r="M7301" s="13" t="s">
        <v>334</v>
      </c>
      <c r="N7301" s="1" t="s">
        <v>7285</v>
      </c>
      <c r="O7301" s="1">
        <v>1</v>
      </c>
      <c r="P7301" s="1" t="s">
        <v>1532</v>
      </c>
      <c r="Q7301" s="4" t="s">
        <v>21</v>
      </c>
    </row>
    <row r="7302" spans="1:17" ht="22.5" x14ac:dyDescent="0.25">
      <c r="A7302" s="3">
        <v>7991</v>
      </c>
      <c r="B7302" s="1" t="s">
        <v>25011</v>
      </c>
      <c r="C7302" s="1" t="s">
        <v>15</v>
      </c>
      <c r="D7302" s="1" t="s">
        <v>40</v>
      </c>
      <c r="E7302" s="1">
        <v>3701689</v>
      </c>
      <c r="F7302" s="1" t="s">
        <v>25012</v>
      </c>
      <c r="G7302" s="1">
        <v>43719000</v>
      </c>
      <c r="H7302" s="1" t="s">
        <v>25013</v>
      </c>
      <c r="I7302" s="2">
        <v>45070</v>
      </c>
      <c r="J7302" s="15" t="str">
        <f>MID(Tabla1[[#This Row],[HORA]],1,5)</f>
        <v>10:38</v>
      </c>
      <c r="K7302" s="16">
        <f>IF(Tabla1[[#This Row],[FECHA]]=I7303,IF(J7303-J7302&gt;0,(J7303-J7302)*1440,0),0)</f>
        <v>0</v>
      </c>
      <c r="L7302" s="14">
        <v>5.21</v>
      </c>
      <c r="M7302" s="13" t="s">
        <v>334</v>
      </c>
      <c r="N7302" s="1" t="s">
        <v>25014</v>
      </c>
      <c r="O7302" s="1">
        <v>35</v>
      </c>
      <c r="P7302" s="1" t="s">
        <v>27</v>
      </c>
      <c r="Q7302" s="4" t="s">
        <v>21</v>
      </c>
    </row>
    <row r="7303" spans="1:17" ht="22.5" x14ac:dyDescent="0.25">
      <c r="A7303" s="3">
        <v>7992</v>
      </c>
      <c r="B7303" s="1" t="s">
        <v>25011</v>
      </c>
      <c r="C7303" s="1" t="s">
        <v>15</v>
      </c>
      <c r="D7303" s="1" t="s">
        <v>40</v>
      </c>
      <c r="E7303" s="1">
        <v>3701689</v>
      </c>
      <c r="F7303" s="1" t="s">
        <v>25012</v>
      </c>
      <c r="G7303" s="1">
        <v>43719000</v>
      </c>
      <c r="H7303" s="1" t="s">
        <v>25013</v>
      </c>
      <c r="I7303" s="2">
        <v>45070</v>
      </c>
      <c r="J7303" s="15" t="str">
        <f>MID(Tabla1[[#This Row],[HORA]],1,5)</f>
        <v>10:38</v>
      </c>
      <c r="K7303" s="16">
        <f>IF(Tabla1[[#This Row],[FECHA]]=I7304,IF(J7304-J7303&gt;0,(J7304-J7303)*1440,0),0)</f>
        <v>1.9999999999999929</v>
      </c>
      <c r="L7303" s="14">
        <v>2.5499999999999998</v>
      </c>
      <c r="M7303" s="13" t="s">
        <v>334</v>
      </c>
      <c r="N7303" s="1" t="s">
        <v>25015</v>
      </c>
      <c r="O7303" s="1">
        <v>35</v>
      </c>
      <c r="P7303" s="1" t="s">
        <v>27</v>
      </c>
      <c r="Q7303" s="4" t="s">
        <v>21</v>
      </c>
    </row>
    <row r="7304" spans="1:17" ht="22.5" x14ac:dyDescent="0.25">
      <c r="A7304" s="3">
        <v>7993</v>
      </c>
      <c r="B7304" s="1" t="s">
        <v>25016</v>
      </c>
      <c r="C7304" s="1" t="s">
        <v>15</v>
      </c>
      <c r="D7304" s="1" t="s">
        <v>40</v>
      </c>
      <c r="E7304" s="1">
        <v>40844727</v>
      </c>
      <c r="F7304" s="1" t="s">
        <v>25017</v>
      </c>
      <c r="G7304" s="1">
        <v>16417289</v>
      </c>
      <c r="H7304" s="1" t="s">
        <v>25018</v>
      </c>
      <c r="I7304" s="2">
        <v>45070</v>
      </c>
      <c r="J7304" s="15" t="str">
        <f>MID(Tabla1[[#This Row],[HORA]],1,5)</f>
        <v>10:40</v>
      </c>
      <c r="K7304" s="16">
        <f>IF(Tabla1[[#This Row],[FECHA]]=I7305,IF(J7305-J7304&gt;0,(J7305-J7304)*1440,0),0)</f>
        <v>0</v>
      </c>
      <c r="L7304" s="14">
        <v>4.28</v>
      </c>
      <c r="M7304" s="13" t="s">
        <v>1354</v>
      </c>
      <c r="N7304" s="1" t="s">
        <v>8473</v>
      </c>
      <c r="O7304" s="1">
        <v>10</v>
      </c>
      <c r="P7304" s="1" t="s">
        <v>27</v>
      </c>
      <c r="Q7304" s="4" t="s">
        <v>21</v>
      </c>
    </row>
    <row r="7305" spans="1:17" ht="22.5" x14ac:dyDescent="0.25">
      <c r="A7305" s="3">
        <v>2406</v>
      </c>
      <c r="B7305" s="1" t="s">
        <v>7400</v>
      </c>
      <c r="C7305" s="1" t="s">
        <v>15</v>
      </c>
      <c r="D7305" s="1" t="s">
        <v>33</v>
      </c>
      <c r="E7305" s="1">
        <v>46790068</v>
      </c>
      <c r="F7305" s="1" t="s">
        <v>7401</v>
      </c>
      <c r="G7305" s="1">
        <v>46790068</v>
      </c>
      <c r="H7305" s="1" t="s">
        <v>7401</v>
      </c>
      <c r="I7305" s="2">
        <v>45070</v>
      </c>
      <c r="J7305" s="15" t="str">
        <f>MID(Tabla1[[#This Row],[HORA]],1,5)</f>
        <v>10:40</v>
      </c>
      <c r="K7305" s="16">
        <f>IF(Tabla1[[#This Row],[FECHA]]=I7306,IF(J7306-J7305&gt;0,(J7306-J7305)*1440,0),0)</f>
        <v>1.0000000000000764</v>
      </c>
      <c r="L7305" s="14">
        <v>6.14</v>
      </c>
      <c r="M7305" s="13" t="s">
        <v>7402</v>
      </c>
      <c r="N7305" s="1" t="s">
        <v>1715</v>
      </c>
      <c r="O7305" s="1">
        <v>10</v>
      </c>
      <c r="P7305" s="1" t="s">
        <v>45</v>
      </c>
      <c r="Q7305" s="4" t="s">
        <v>21</v>
      </c>
    </row>
    <row r="7306" spans="1:17" ht="22.5" x14ac:dyDescent="0.25">
      <c r="A7306" s="3">
        <v>2368</v>
      </c>
      <c r="B7306" s="1" t="s">
        <v>7286</v>
      </c>
      <c r="C7306" s="1" t="s">
        <v>15</v>
      </c>
      <c r="D7306" s="1" t="s">
        <v>40</v>
      </c>
      <c r="E7306" s="1">
        <v>16414847</v>
      </c>
      <c r="F7306" s="1" t="s">
        <v>7287</v>
      </c>
      <c r="G7306" s="1">
        <v>2818489</v>
      </c>
      <c r="H7306" s="1" t="s">
        <v>7288</v>
      </c>
      <c r="I7306" s="2">
        <v>45070</v>
      </c>
      <c r="J7306" s="15" t="str">
        <f>MID(Tabla1[[#This Row],[HORA]],1,5)</f>
        <v>10:41</v>
      </c>
      <c r="K7306" s="16">
        <f>IF(Tabla1[[#This Row],[FECHA]]=I7307,IF(J7307-J7306&gt;0,(J7307-J7306)*1440,0),0)</f>
        <v>1.9999999999999929</v>
      </c>
      <c r="L7306" s="14">
        <v>3.44</v>
      </c>
      <c r="M7306" s="13" t="s">
        <v>1067</v>
      </c>
      <c r="N7306" s="1" t="s">
        <v>7289</v>
      </c>
      <c r="O7306" s="1">
        <v>12</v>
      </c>
      <c r="P7306" s="1" t="s">
        <v>1532</v>
      </c>
      <c r="Q7306" s="4" t="s">
        <v>21</v>
      </c>
    </row>
    <row r="7307" spans="1:17" ht="22.5" x14ac:dyDescent="0.25">
      <c r="A7307" s="3">
        <v>17196</v>
      </c>
      <c r="B7307" s="1" t="s">
        <v>51878</v>
      </c>
      <c r="C7307" s="1" t="s">
        <v>15</v>
      </c>
      <c r="D7307" s="1" t="s">
        <v>40</v>
      </c>
      <c r="E7307" s="1">
        <v>20480842813</v>
      </c>
      <c r="F7307" s="1" t="s">
        <v>48218</v>
      </c>
      <c r="G7307" s="1">
        <v>45563497</v>
      </c>
      <c r="H7307" s="1" t="s">
        <v>19311</v>
      </c>
      <c r="I7307" s="2">
        <v>45070</v>
      </c>
      <c r="J7307" s="15" t="str">
        <f>MID(Tabla1[[#This Row],[HORA]],1,5)</f>
        <v>10:43</v>
      </c>
      <c r="K7307" s="16">
        <f>IF(Tabla1[[#This Row],[FECHA]]=I7308,IF(J7308-J7307&gt;0,(J7308-J7307)*1440,0),0)</f>
        <v>0.99999999999991651</v>
      </c>
      <c r="L7307" s="14">
        <v>4.0999999999999996</v>
      </c>
      <c r="M7307" s="13" t="s">
        <v>1052</v>
      </c>
      <c r="N7307" s="1" t="s">
        <v>51879</v>
      </c>
      <c r="O7307" s="1">
        <v>10</v>
      </c>
      <c r="P7307" s="1" t="s">
        <v>27</v>
      </c>
      <c r="Q7307" s="4" t="s">
        <v>21</v>
      </c>
    </row>
    <row r="7308" spans="1:17" ht="22.5" x14ac:dyDescent="0.25">
      <c r="A7308" s="3">
        <v>2369</v>
      </c>
      <c r="B7308" s="1" t="s">
        <v>7290</v>
      </c>
      <c r="C7308" s="1" t="s">
        <v>15</v>
      </c>
      <c r="D7308" s="1" t="s">
        <v>40</v>
      </c>
      <c r="E7308" s="1">
        <v>16427818</v>
      </c>
      <c r="F7308" s="1" t="s">
        <v>7291</v>
      </c>
      <c r="G7308" s="1">
        <v>2236225</v>
      </c>
      <c r="H7308" s="1" t="s">
        <v>7292</v>
      </c>
      <c r="I7308" s="2">
        <v>45070</v>
      </c>
      <c r="J7308" s="15" t="str">
        <f>MID(Tabla1[[#This Row],[HORA]],1,5)</f>
        <v>10:44</v>
      </c>
      <c r="K7308" s="16">
        <f>IF(Tabla1[[#This Row],[FECHA]]=I7309,IF(J7309-J7308&gt;0,(J7309-J7308)*1440,0),0)</f>
        <v>2.0000000000000728</v>
      </c>
      <c r="L7308" s="14">
        <v>4.04</v>
      </c>
      <c r="M7308" s="13" t="s">
        <v>6590</v>
      </c>
      <c r="N7308" s="1" t="s">
        <v>1938</v>
      </c>
      <c r="O7308" s="1">
        <v>10</v>
      </c>
      <c r="P7308" s="1" t="s">
        <v>1532</v>
      </c>
      <c r="Q7308" s="4" t="s">
        <v>21</v>
      </c>
    </row>
    <row r="7309" spans="1:17" ht="22.5" x14ac:dyDescent="0.25">
      <c r="A7309" s="3">
        <v>2370</v>
      </c>
      <c r="B7309" s="1" t="s">
        <v>7293</v>
      </c>
      <c r="C7309" s="1" t="s">
        <v>15</v>
      </c>
      <c r="D7309" s="1" t="s">
        <v>40</v>
      </c>
      <c r="E7309" s="1">
        <v>72970002</v>
      </c>
      <c r="F7309" s="1" t="s">
        <v>7294</v>
      </c>
      <c r="G7309" s="1">
        <v>3496803</v>
      </c>
      <c r="H7309" s="1" t="s">
        <v>7295</v>
      </c>
      <c r="I7309" s="2">
        <v>45070</v>
      </c>
      <c r="J7309" s="15" t="str">
        <f>MID(Tabla1[[#This Row],[HORA]],1,5)</f>
        <v>10:46</v>
      </c>
      <c r="K7309" s="16">
        <f>IF(Tabla1[[#This Row],[FECHA]]=I7310,IF(J7310-J7309&gt;0,(J7310-J7309)*1440,0),0)</f>
        <v>6.9999999999999751</v>
      </c>
      <c r="L7309" s="14">
        <v>2.14</v>
      </c>
      <c r="M7309" s="13" t="s">
        <v>1158</v>
      </c>
      <c r="N7309" s="1" t="s">
        <v>1925</v>
      </c>
      <c r="O7309" s="1">
        <v>10</v>
      </c>
      <c r="P7309" s="1" t="s">
        <v>1532</v>
      </c>
      <c r="Q7309" s="4" t="s">
        <v>21</v>
      </c>
    </row>
    <row r="7310" spans="1:17" ht="22.5" x14ac:dyDescent="0.25">
      <c r="A7310" s="3">
        <v>7994</v>
      </c>
      <c r="B7310" s="1" t="s">
        <v>25019</v>
      </c>
      <c r="C7310" s="1" t="s">
        <v>15</v>
      </c>
      <c r="D7310" s="1" t="s">
        <v>40</v>
      </c>
      <c r="E7310" s="1">
        <v>40172988</v>
      </c>
      <c r="F7310" s="1" t="s">
        <v>25020</v>
      </c>
      <c r="G7310" s="1">
        <v>2236226</v>
      </c>
      <c r="H7310" s="1" t="s">
        <v>25021</v>
      </c>
      <c r="I7310" s="2">
        <v>45070</v>
      </c>
      <c r="J7310" s="15" t="str">
        <f>MID(Tabla1[[#This Row],[HORA]],1,5)</f>
        <v>10:53</v>
      </c>
      <c r="K7310" s="16">
        <f>IF(Tabla1[[#This Row],[FECHA]]=I7311,IF(J7311-J7310&gt;0,(J7311-J7310)*1440,0),0)</f>
        <v>3.9999999999999858</v>
      </c>
      <c r="L7310" s="14">
        <v>3.15</v>
      </c>
      <c r="M7310" s="13" t="s">
        <v>6325</v>
      </c>
      <c r="N7310" s="1" t="s">
        <v>25022</v>
      </c>
      <c r="O7310" s="1">
        <v>15</v>
      </c>
      <c r="P7310" s="1" t="s">
        <v>27</v>
      </c>
      <c r="Q7310" s="4" t="s">
        <v>21</v>
      </c>
    </row>
    <row r="7311" spans="1:17" ht="22.5" x14ac:dyDescent="0.25">
      <c r="A7311" s="3">
        <v>7995</v>
      </c>
      <c r="B7311" s="1" t="s">
        <v>25023</v>
      </c>
      <c r="C7311" s="1" t="s">
        <v>15</v>
      </c>
      <c r="D7311" s="1" t="s">
        <v>172</v>
      </c>
      <c r="E7311" s="1">
        <v>75950795</v>
      </c>
      <c r="F7311" s="1" t="s">
        <v>25024</v>
      </c>
      <c r="G7311" s="1">
        <v>2236228</v>
      </c>
      <c r="H7311" s="1" t="s">
        <v>25025</v>
      </c>
      <c r="I7311" s="2">
        <v>45070</v>
      </c>
      <c r="J7311" s="15" t="str">
        <f>MID(Tabla1[[#This Row],[HORA]],1,5)</f>
        <v>10:57</v>
      </c>
      <c r="K7311" s="16">
        <f>IF(Tabla1[[#This Row],[FECHA]]=I7312,IF(J7312-J7311&gt;0,(J7312-J7311)*1440,0),0)</f>
        <v>0.99999999999999645</v>
      </c>
      <c r="L7311" s="14">
        <v>4.5199999999999996</v>
      </c>
      <c r="M7311" s="13" t="s">
        <v>220</v>
      </c>
      <c r="N7311" s="1" t="s">
        <v>24575</v>
      </c>
      <c r="O7311" s="1">
        <v>30</v>
      </c>
      <c r="P7311" s="1" t="s">
        <v>27</v>
      </c>
      <c r="Q7311" s="4" t="s">
        <v>21</v>
      </c>
    </row>
    <row r="7312" spans="1:17" ht="22.5" x14ac:dyDescent="0.25">
      <c r="A7312" s="3">
        <v>2371</v>
      </c>
      <c r="B7312" s="1" t="s">
        <v>7296</v>
      </c>
      <c r="C7312" s="1" t="s">
        <v>15</v>
      </c>
      <c r="D7312" s="1" t="s">
        <v>77</v>
      </c>
      <c r="E7312" s="1">
        <v>76939220</v>
      </c>
      <c r="F7312" s="1" t="s">
        <v>7297</v>
      </c>
      <c r="G7312" s="1">
        <v>76382578</v>
      </c>
      <c r="H7312" s="1" t="s">
        <v>7298</v>
      </c>
      <c r="I7312" s="2">
        <v>45070</v>
      </c>
      <c r="J7312" s="15" t="str">
        <f>MID(Tabla1[[#This Row],[HORA]],1,5)</f>
        <v>10:58</v>
      </c>
      <c r="K7312" s="16">
        <f>IF(Tabla1[[#This Row],[FECHA]]=I7313,IF(J7313-J7312&gt;0,(J7313-J7312)*1440,0),0)</f>
        <v>1.9999999999999929</v>
      </c>
      <c r="L7312" s="14">
        <v>4.2699999999999996</v>
      </c>
      <c r="M7312" s="13" t="s">
        <v>263</v>
      </c>
      <c r="N7312" s="1" t="s">
        <v>7299</v>
      </c>
      <c r="O7312" s="1">
        <v>10</v>
      </c>
      <c r="P7312" s="1" t="s">
        <v>1532</v>
      </c>
      <c r="Q7312" s="4" t="s">
        <v>21</v>
      </c>
    </row>
    <row r="7313" spans="1:17" ht="22.5" x14ac:dyDescent="0.25">
      <c r="A7313" s="3">
        <v>7996</v>
      </c>
      <c r="B7313" s="1" t="s">
        <v>25026</v>
      </c>
      <c r="C7313" s="1" t="s">
        <v>15</v>
      </c>
      <c r="D7313" s="1" t="s">
        <v>82</v>
      </c>
      <c r="E7313" s="1">
        <v>44032294</v>
      </c>
      <c r="F7313" s="1" t="s">
        <v>25027</v>
      </c>
      <c r="G7313" s="1">
        <v>2236231</v>
      </c>
      <c r="H7313" s="1" t="s">
        <v>25028</v>
      </c>
      <c r="I7313" s="2">
        <v>45070</v>
      </c>
      <c r="J7313" s="15" t="str">
        <f>MID(Tabla1[[#This Row],[HORA]],1,5)</f>
        <v>11:00</v>
      </c>
      <c r="K7313" s="16">
        <f>IF(Tabla1[[#This Row],[FECHA]]=I7314,IF(J7314-J7313&gt;0,(J7314-J7313)*1440,0),0)</f>
        <v>1.9999999999999929</v>
      </c>
      <c r="L7313" s="14">
        <v>7.21</v>
      </c>
      <c r="M7313" s="13" t="s">
        <v>2252</v>
      </c>
      <c r="N7313" s="1" t="s">
        <v>25029</v>
      </c>
      <c r="O7313" s="1">
        <v>15</v>
      </c>
      <c r="P7313" s="1" t="s">
        <v>27</v>
      </c>
      <c r="Q7313" s="4" t="s">
        <v>21</v>
      </c>
    </row>
    <row r="7314" spans="1:17" ht="22.5" x14ac:dyDescent="0.25">
      <c r="A7314" s="3">
        <v>7997</v>
      </c>
      <c r="B7314" s="1" t="s">
        <v>25030</v>
      </c>
      <c r="C7314" s="1" t="s">
        <v>15</v>
      </c>
      <c r="D7314" s="1" t="s">
        <v>40</v>
      </c>
      <c r="E7314" s="1">
        <v>16527080</v>
      </c>
      <c r="F7314" s="1" t="s">
        <v>9394</v>
      </c>
      <c r="G7314" s="1">
        <v>1122391</v>
      </c>
      <c r="H7314" s="1" t="s">
        <v>25031</v>
      </c>
      <c r="I7314" s="2">
        <v>45070</v>
      </c>
      <c r="J7314" s="15" t="str">
        <f>MID(Tabla1[[#This Row],[HORA]],1,5)</f>
        <v>11:02</v>
      </c>
      <c r="K7314" s="16">
        <f>IF(Tabla1[[#This Row],[FECHA]]=I7315,IF(J7315-J7314&gt;0,(J7315-J7314)*1440,0),0)</f>
        <v>1.9999999999999929</v>
      </c>
      <c r="L7314" s="14">
        <v>4.3600000000000003</v>
      </c>
      <c r="M7314" s="13" t="s">
        <v>433</v>
      </c>
      <c r="N7314" s="1" t="s">
        <v>25032</v>
      </c>
      <c r="O7314" s="1">
        <v>20</v>
      </c>
      <c r="P7314" s="1" t="s">
        <v>27</v>
      </c>
      <c r="Q7314" s="4" t="s">
        <v>21</v>
      </c>
    </row>
    <row r="7315" spans="1:17" ht="22.5" x14ac:dyDescent="0.25">
      <c r="A7315" s="3">
        <v>2372</v>
      </c>
      <c r="B7315" s="1" t="s">
        <v>7300</v>
      </c>
      <c r="C7315" s="1" t="s">
        <v>15</v>
      </c>
      <c r="D7315" s="1" t="s">
        <v>40</v>
      </c>
      <c r="E7315" s="1">
        <v>46209106</v>
      </c>
      <c r="F7315" s="1" t="s">
        <v>7301</v>
      </c>
      <c r="G7315" s="1">
        <v>42563754</v>
      </c>
      <c r="H7315" s="1" t="s">
        <v>7302</v>
      </c>
      <c r="I7315" s="2">
        <v>45070</v>
      </c>
      <c r="J7315" s="15" t="str">
        <f>MID(Tabla1[[#This Row],[HORA]],1,5)</f>
        <v>11:04</v>
      </c>
      <c r="K7315" s="16">
        <f>IF(Tabla1[[#This Row],[FECHA]]=I7316,IF(J7316-J7315&gt;0,(J7316-J7315)*1440,0),0)</f>
        <v>5.0000000000000622</v>
      </c>
      <c r="L7315" s="14">
        <v>2.57</v>
      </c>
      <c r="M7315" s="13" t="s">
        <v>4255</v>
      </c>
      <c r="N7315" s="1" t="s">
        <v>7303</v>
      </c>
      <c r="O7315" s="1">
        <v>20</v>
      </c>
      <c r="P7315" s="1" t="s">
        <v>1532</v>
      </c>
      <c r="Q7315" s="4" t="s">
        <v>21</v>
      </c>
    </row>
    <row r="7316" spans="1:17" ht="22.5" x14ac:dyDescent="0.25">
      <c r="A7316" s="3">
        <v>17197</v>
      </c>
      <c r="B7316" s="1" t="s">
        <v>51880</v>
      </c>
      <c r="C7316" s="1" t="s">
        <v>15</v>
      </c>
      <c r="D7316" s="1" t="s">
        <v>40</v>
      </c>
      <c r="E7316" s="1">
        <v>20353947614</v>
      </c>
      <c r="F7316" s="1" t="s">
        <v>48430</v>
      </c>
      <c r="G7316" s="1">
        <v>42459684</v>
      </c>
      <c r="H7316" s="1" t="s">
        <v>48431</v>
      </c>
      <c r="I7316" s="2">
        <v>45070</v>
      </c>
      <c r="J7316" s="15" t="str">
        <f>MID(Tabla1[[#This Row],[HORA]],1,5)</f>
        <v>11:09</v>
      </c>
      <c r="K7316" s="16">
        <f>IF(Tabla1[[#This Row],[FECHA]]=I7317,IF(J7317-J7316&gt;0,(J7317-J7316)*1440,0),0)</f>
        <v>2.9999999999999094</v>
      </c>
      <c r="L7316" s="14">
        <v>3.36</v>
      </c>
      <c r="M7316" s="13" t="s">
        <v>1082</v>
      </c>
      <c r="N7316" s="1" t="s">
        <v>51881</v>
      </c>
      <c r="O7316" s="1">
        <v>100</v>
      </c>
      <c r="P7316" s="1" t="s">
        <v>27</v>
      </c>
      <c r="Q7316" s="4" t="s">
        <v>21</v>
      </c>
    </row>
    <row r="7317" spans="1:17" ht="22.5" x14ac:dyDescent="0.25">
      <c r="A7317" s="3">
        <v>7998</v>
      </c>
      <c r="B7317" s="1" t="s">
        <v>25033</v>
      </c>
      <c r="C7317" s="1" t="s">
        <v>15</v>
      </c>
      <c r="D7317" s="1" t="s">
        <v>40</v>
      </c>
      <c r="E7317" s="1">
        <v>16652749</v>
      </c>
      <c r="F7317" s="1" t="s">
        <v>16055</v>
      </c>
      <c r="G7317" s="1">
        <v>2236235</v>
      </c>
      <c r="H7317" s="1" t="s">
        <v>8309</v>
      </c>
      <c r="I7317" s="2">
        <v>45070</v>
      </c>
      <c r="J7317" s="15" t="str">
        <f>MID(Tabla1[[#This Row],[HORA]],1,5)</f>
        <v>11:12</v>
      </c>
      <c r="K7317" s="16">
        <f>IF(Tabla1[[#This Row],[FECHA]]=I7318,IF(J7318-J7317&gt;0,(J7318-J7317)*1440,0),0)</f>
        <v>1.9999999999999929</v>
      </c>
      <c r="L7317" s="14">
        <v>2.1</v>
      </c>
      <c r="M7317" s="13" t="s">
        <v>437</v>
      </c>
      <c r="N7317" s="1" t="s">
        <v>9198</v>
      </c>
      <c r="O7317" s="1">
        <v>20</v>
      </c>
      <c r="P7317" s="1" t="s">
        <v>27</v>
      </c>
      <c r="Q7317" s="4" t="s">
        <v>21</v>
      </c>
    </row>
    <row r="7318" spans="1:17" ht="22.5" x14ac:dyDescent="0.25">
      <c r="A7318" s="3">
        <v>7999</v>
      </c>
      <c r="B7318" s="1" t="s">
        <v>25034</v>
      </c>
      <c r="C7318" s="1" t="s">
        <v>15</v>
      </c>
      <c r="D7318" s="1" t="s">
        <v>33</v>
      </c>
      <c r="E7318" s="1">
        <v>22083081</v>
      </c>
      <c r="F7318" s="1" t="s">
        <v>25035</v>
      </c>
      <c r="G7318" s="1">
        <v>2236236</v>
      </c>
      <c r="H7318" s="1" t="s">
        <v>25036</v>
      </c>
      <c r="I7318" s="2">
        <v>45070</v>
      </c>
      <c r="J7318" s="15" t="str">
        <f>MID(Tabla1[[#This Row],[HORA]],1,5)</f>
        <v>11:14</v>
      </c>
      <c r="K7318" s="16">
        <f>IF(Tabla1[[#This Row],[FECHA]]=I7319,IF(J7319-J7318&gt;0,(J7319-J7318)*1440,0),0)</f>
        <v>2.0000000000001528</v>
      </c>
      <c r="L7318" s="14">
        <v>5.0199999999999996</v>
      </c>
      <c r="M7318" s="13" t="s">
        <v>779</v>
      </c>
      <c r="N7318" s="1" t="s">
        <v>583</v>
      </c>
      <c r="O7318" s="1">
        <v>10</v>
      </c>
      <c r="P7318" s="1" t="s">
        <v>27</v>
      </c>
      <c r="Q7318" s="4" t="s">
        <v>21</v>
      </c>
    </row>
    <row r="7319" spans="1:17" ht="22.5" x14ac:dyDescent="0.25">
      <c r="A7319" s="3">
        <v>16028</v>
      </c>
      <c r="B7319" s="1" t="s">
        <v>48730</v>
      </c>
      <c r="C7319" s="1" t="s">
        <v>15</v>
      </c>
      <c r="D7319" s="1" t="s">
        <v>40</v>
      </c>
      <c r="E7319" s="1">
        <v>20479597139</v>
      </c>
      <c r="F7319" s="1" t="s">
        <v>48731</v>
      </c>
      <c r="G7319" s="1">
        <v>2236237</v>
      </c>
      <c r="H7319" s="1" t="s">
        <v>48732</v>
      </c>
      <c r="I7319" s="2">
        <v>45070</v>
      </c>
      <c r="J7319" s="15" t="str">
        <f>MID(Tabla1[[#This Row],[HORA]],1,5)</f>
        <v>11:16</v>
      </c>
      <c r="K7319" s="16">
        <f>IF(Tabla1[[#This Row],[FECHA]]=I7320,IF(J7320-J7319&gt;0,(J7320-J7319)*1440,0),0)</f>
        <v>0</v>
      </c>
      <c r="L7319" s="14">
        <v>7.5</v>
      </c>
      <c r="M7319" s="13" t="s">
        <v>781</v>
      </c>
      <c r="N7319" s="1" t="s">
        <v>48733</v>
      </c>
      <c r="O7319" s="1">
        <v>40</v>
      </c>
      <c r="P7319" s="1" t="s">
        <v>1532</v>
      </c>
      <c r="Q7319" s="4" t="s">
        <v>21</v>
      </c>
    </row>
    <row r="7320" spans="1:17" ht="22.5" x14ac:dyDescent="0.25">
      <c r="A7320" s="3">
        <v>16029</v>
      </c>
      <c r="B7320" s="1" t="s">
        <v>48730</v>
      </c>
      <c r="C7320" s="1" t="s">
        <v>15</v>
      </c>
      <c r="D7320" s="1" t="s">
        <v>40</v>
      </c>
      <c r="E7320" s="1">
        <v>20479597139</v>
      </c>
      <c r="F7320" s="1" t="s">
        <v>48731</v>
      </c>
      <c r="G7320" s="1">
        <v>2236237</v>
      </c>
      <c r="H7320" s="1" t="s">
        <v>48732</v>
      </c>
      <c r="I7320" s="2">
        <v>45070</v>
      </c>
      <c r="J7320" s="15" t="str">
        <f>MID(Tabla1[[#This Row],[HORA]],1,5)</f>
        <v>11:16</v>
      </c>
      <c r="K7320" s="16">
        <f>IF(Tabla1[[#This Row],[FECHA]]=I7321,IF(J7321-J7320&gt;0,(J7321-J7320)*1440,0),0)</f>
        <v>2.9999999999999094</v>
      </c>
      <c r="L7320" s="14">
        <v>3.2</v>
      </c>
      <c r="M7320" s="13" t="s">
        <v>781</v>
      </c>
      <c r="N7320" s="1" t="s">
        <v>48733</v>
      </c>
      <c r="O7320" s="1">
        <v>40</v>
      </c>
      <c r="P7320" s="1" t="s">
        <v>1532</v>
      </c>
      <c r="Q7320" s="4" t="s">
        <v>21</v>
      </c>
    </row>
    <row r="7321" spans="1:17" ht="22.5" x14ac:dyDescent="0.25">
      <c r="A7321" s="3">
        <v>2373</v>
      </c>
      <c r="B7321" s="1" t="s">
        <v>7304</v>
      </c>
      <c r="C7321" s="1" t="s">
        <v>15</v>
      </c>
      <c r="D7321" s="1" t="s">
        <v>40</v>
      </c>
      <c r="E7321" s="1">
        <v>42077158</v>
      </c>
      <c r="F7321" s="1" t="s">
        <v>7305</v>
      </c>
      <c r="G7321" s="1">
        <v>72845810</v>
      </c>
      <c r="H7321" s="1" t="s">
        <v>7306</v>
      </c>
      <c r="I7321" s="2">
        <v>45070</v>
      </c>
      <c r="J7321" s="15" t="str">
        <f>MID(Tabla1[[#This Row],[HORA]],1,5)</f>
        <v>11:19</v>
      </c>
      <c r="K7321" s="16">
        <f>IF(Tabla1[[#This Row],[FECHA]]=I7322,IF(J7322-J7321&gt;0,(J7322-J7321)*1440,0),0)</f>
        <v>0</v>
      </c>
      <c r="L7321" s="14">
        <v>2.2999999999999998</v>
      </c>
      <c r="M7321" s="13" t="s">
        <v>1911</v>
      </c>
      <c r="N7321" s="1" t="s">
        <v>4893</v>
      </c>
      <c r="O7321" s="1">
        <v>20</v>
      </c>
      <c r="P7321" s="1" t="s">
        <v>1532</v>
      </c>
      <c r="Q7321" s="4" t="s">
        <v>21</v>
      </c>
    </row>
    <row r="7322" spans="1:17" ht="22.5" x14ac:dyDescent="0.25">
      <c r="A7322" s="3">
        <v>2374</v>
      </c>
      <c r="B7322" s="1" t="s">
        <v>7304</v>
      </c>
      <c r="C7322" s="1" t="s">
        <v>15</v>
      </c>
      <c r="D7322" s="1" t="s">
        <v>40</v>
      </c>
      <c r="E7322" s="1">
        <v>42077158</v>
      </c>
      <c r="F7322" s="1" t="s">
        <v>7305</v>
      </c>
      <c r="G7322" s="1">
        <v>72845810</v>
      </c>
      <c r="H7322" s="1" t="s">
        <v>7306</v>
      </c>
      <c r="I7322" s="2">
        <v>45070</v>
      </c>
      <c r="J7322" s="15" t="str">
        <f>MID(Tabla1[[#This Row],[HORA]],1,5)</f>
        <v>11:19</v>
      </c>
      <c r="K7322" s="16">
        <f>IF(Tabla1[[#This Row],[FECHA]]=I7323,IF(J7323-J7322&gt;0,(J7323-J7322)*1440,0),0)</f>
        <v>1.9999999999999929</v>
      </c>
      <c r="L7322" s="14">
        <v>3.5</v>
      </c>
      <c r="M7322" s="13" t="s">
        <v>1911</v>
      </c>
      <c r="N7322" s="1" t="s">
        <v>7307</v>
      </c>
      <c r="O7322" s="1">
        <v>15</v>
      </c>
      <c r="P7322" s="1" t="s">
        <v>1532</v>
      </c>
      <c r="Q7322" s="4" t="s">
        <v>21</v>
      </c>
    </row>
    <row r="7323" spans="1:17" ht="22.5" x14ac:dyDescent="0.25">
      <c r="A7323" s="3">
        <v>2375</v>
      </c>
      <c r="B7323" s="1" t="s">
        <v>7308</v>
      </c>
      <c r="C7323" s="1" t="s">
        <v>15</v>
      </c>
      <c r="D7323" s="1" t="s">
        <v>40</v>
      </c>
      <c r="E7323" s="1">
        <v>44567478</v>
      </c>
      <c r="F7323" s="1" t="s">
        <v>7309</v>
      </c>
      <c r="G7323" s="1">
        <v>43068376</v>
      </c>
      <c r="H7323" s="1" t="s">
        <v>7310</v>
      </c>
      <c r="I7323" s="2">
        <v>45070</v>
      </c>
      <c r="J7323" s="15" t="str">
        <f>MID(Tabla1[[#This Row],[HORA]],1,5)</f>
        <v>11:21</v>
      </c>
      <c r="K7323" s="16">
        <f>IF(Tabla1[[#This Row],[FECHA]]=I7324,IF(J7324-J7323&gt;0,(J7324-J7323)*1440,0),0)</f>
        <v>0</v>
      </c>
      <c r="L7323" s="14">
        <v>5</v>
      </c>
      <c r="M7323" s="13" t="s">
        <v>74</v>
      </c>
      <c r="N7323" s="1" t="s">
        <v>7311</v>
      </c>
      <c r="O7323" s="1">
        <v>12</v>
      </c>
      <c r="P7323" s="1" t="s">
        <v>1532</v>
      </c>
      <c r="Q7323" s="4" t="s">
        <v>21</v>
      </c>
    </row>
    <row r="7324" spans="1:17" ht="22.5" x14ac:dyDescent="0.25">
      <c r="A7324" s="3">
        <v>8000</v>
      </c>
      <c r="B7324" s="1" t="s">
        <v>25037</v>
      </c>
      <c r="C7324" s="1" t="s">
        <v>15</v>
      </c>
      <c r="D7324" s="1" t="s">
        <v>33</v>
      </c>
      <c r="E7324" s="1">
        <v>7547940</v>
      </c>
      <c r="F7324" s="1" t="s">
        <v>2750</v>
      </c>
      <c r="G7324" s="1">
        <v>44430567</v>
      </c>
      <c r="H7324" s="1" t="s">
        <v>25038</v>
      </c>
      <c r="I7324" s="2">
        <v>45070</v>
      </c>
      <c r="J7324" s="15" t="str">
        <f>MID(Tabla1[[#This Row],[HORA]],1,5)</f>
        <v>11:21</v>
      </c>
      <c r="K7324" s="16">
        <f>IF(Tabla1[[#This Row],[FECHA]]=I7325,IF(J7325-J7324&gt;0,(J7325-J7324)*1440,0),0)</f>
        <v>1.0000000000000764</v>
      </c>
      <c r="L7324" s="14">
        <v>2.35</v>
      </c>
      <c r="M7324" s="13" t="s">
        <v>74</v>
      </c>
      <c r="N7324" s="1" t="s">
        <v>25039</v>
      </c>
      <c r="O7324" s="1">
        <v>15</v>
      </c>
      <c r="P7324" s="1" t="s">
        <v>27</v>
      </c>
      <c r="Q7324" s="4" t="s">
        <v>21</v>
      </c>
    </row>
    <row r="7325" spans="1:17" ht="22.5" x14ac:dyDescent="0.25">
      <c r="A7325" s="3">
        <v>8001</v>
      </c>
      <c r="B7325" s="1" t="s">
        <v>25040</v>
      </c>
      <c r="C7325" s="1" t="s">
        <v>15</v>
      </c>
      <c r="D7325" s="1" t="s">
        <v>77</v>
      </c>
      <c r="E7325" s="1">
        <v>74982342</v>
      </c>
      <c r="F7325" s="1" t="s">
        <v>25041</v>
      </c>
      <c r="G7325" s="1">
        <v>3116685</v>
      </c>
      <c r="H7325" s="1" t="s">
        <v>25042</v>
      </c>
      <c r="I7325" s="2">
        <v>45070</v>
      </c>
      <c r="J7325" s="15" t="str">
        <f>MID(Tabla1[[#This Row],[HORA]],1,5)</f>
        <v>11:22</v>
      </c>
      <c r="K7325" s="16">
        <f>IF(Tabla1[[#This Row],[FECHA]]=I7326,IF(J7326-J7325&gt;0,(J7326-J7325)*1440,0),0)</f>
        <v>1.9999999999999929</v>
      </c>
      <c r="L7325" s="14">
        <v>4.5</v>
      </c>
      <c r="M7325" s="13" t="s">
        <v>2879</v>
      </c>
      <c r="N7325" s="1" t="s">
        <v>8527</v>
      </c>
      <c r="O7325" s="1">
        <v>10</v>
      </c>
      <c r="P7325" s="1" t="s">
        <v>27</v>
      </c>
      <c r="Q7325" s="4" t="s">
        <v>21</v>
      </c>
    </row>
    <row r="7326" spans="1:17" ht="22.5" x14ac:dyDescent="0.25">
      <c r="A7326" s="3">
        <v>2376</v>
      </c>
      <c r="B7326" s="1" t="s">
        <v>7312</v>
      </c>
      <c r="C7326" s="1" t="s">
        <v>15</v>
      </c>
      <c r="D7326" s="1" t="s">
        <v>40</v>
      </c>
      <c r="E7326" s="1">
        <v>43795129</v>
      </c>
      <c r="F7326" s="1" t="s">
        <v>7313</v>
      </c>
      <c r="G7326" s="1">
        <v>71700995</v>
      </c>
      <c r="H7326" s="1" t="s">
        <v>7314</v>
      </c>
      <c r="I7326" s="2">
        <v>45070</v>
      </c>
      <c r="J7326" s="15" t="str">
        <f>MID(Tabla1[[#This Row],[HORA]],1,5)</f>
        <v>11:24</v>
      </c>
      <c r="K7326" s="16">
        <f>IF(Tabla1[[#This Row],[FECHA]]=I7327,IF(J7327-J7326&gt;0,(J7327-J7326)*1440,0),0)</f>
        <v>0</v>
      </c>
      <c r="L7326" s="14">
        <v>6.2</v>
      </c>
      <c r="M7326" s="13" t="s">
        <v>908</v>
      </c>
      <c r="N7326" s="1" t="s">
        <v>7315</v>
      </c>
      <c r="O7326" s="1">
        <v>15</v>
      </c>
      <c r="P7326" s="1" t="s">
        <v>1532</v>
      </c>
      <c r="Q7326" s="4" t="s">
        <v>21</v>
      </c>
    </row>
    <row r="7327" spans="1:17" ht="22.5" x14ac:dyDescent="0.25">
      <c r="A7327" s="3">
        <v>8002</v>
      </c>
      <c r="B7327" s="1" t="s">
        <v>25043</v>
      </c>
      <c r="C7327" s="1" t="s">
        <v>15</v>
      </c>
      <c r="D7327" s="1" t="s">
        <v>40</v>
      </c>
      <c r="E7327" s="1">
        <v>41724858</v>
      </c>
      <c r="F7327" s="1" t="s">
        <v>25044</v>
      </c>
      <c r="G7327" s="1">
        <v>2236240</v>
      </c>
      <c r="H7327" s="1" t="s">
        <v>25045</v>
      </c>
      <c r="I7327" s="2">
        <v>45070</v>
      </c>
      <c r="J7327" s="15" t="str">
        <f>MID(Tabla1[[#This Row],[HORA]],1,5)</f>
        <v>11:24</v>
      </c>
      <c r="K7327" s="16">
        <f>IF(Tabla1[[#This Row],[FECHA]]=I7328,IF(J7328-J7327&gt;0,(J7328-J7327)*1440,0),0)</f>
        <v>2.9999999999999094</v>
      </c>
      <c r="L7327" s="14">
        <v>3.36</v>
      </c>
      <c r="M7327" s="13" t="s">
        <v>908</v>
      </c>
      <c r="N7327" s="1" t="s">
        <v>25046</v>
      </c>
      <c r="O7327" s="1">
        <v>15</v>
      </c>
      <c r="P7327" s="1" t="s">
        <v>27</v>
      </c>
      <c r="Q7327" s="4" t="s">
        <v>21</v>
      </c>
    </row>
    <row r="7328" spans="1:17" ht="22.5" x14ac:dyDescent="0.25">
      <c r="A7328" s="3">
        <v>8003</v>
      </c>
      <c r="B7328" s="1" t="s">
        <v>25047</v>
      </c>
      <c r="C7328" s="1" t="s">
        <v>15</v>
      </c>
      <c r="D7328" s="1" t="s">
        <v>40</v>
      </c>
      <c r="E7328" s="1">
        <v>43264628</v>
      </c>
      <c r="F7328" s="1" t="s">
        <v>25048</v>
      </c>
      <c r="G7328" s="1">
        <v>43264628</v>
      </c>
      <c r="H7328" s="1" t="s">
        <v>25048</v>
      </c>
      <c r="I7328" s="2">
        <v>45070</v>
      </c>
      <c r="J7328" s="15" t="str">
        <f>MID(Tabla1[[#This Row],[HORA]],1,5)</f>
        <v>11:27</v>
      </c>
      <c r="K7328" s="16">
        <f>IF(Tabla1[[#This Row],[FECHA]]=I7329,IF(J7329-J7328&gt;0,(J7329-J7328)*1440,0),0)</f>
        <v>3.0000000000000693</v>
      </c>
      <c r="L7328" s="14">
        <v>4.3</v>
      </c>
      <c r="M7328" s="13" t="s">
        <v>80</v>
      </c>
      <c r="N7328" s="1" t="s">
        <v>11232</v>
      </c>
      <c r="O7328" s="1">
        <v>50</v>
      </c>
      <c r="P7328" s="1" t="s">
        <v>27</v>
      </c>
      <c r="Q7328" s="4" t="s">
        <v>21</v>
      </c>
    </row>
    <row r="7329" spans="1:17" ht="22.5" x14ac:dyDescent="0.25">
      <c r="A7329" s="3">
        <v>2377</v>
      </c>
      <c r="B7329" s="1" t="s">
        <v>7316</v>
      </c>
      <c r="C7329" s="1" t="s">
        <v>15</v>
      </c>
      <c r="D7329" s="1" t="s">
        <v>40</v>
      </c>
      <c r="E7329" s="1">
        <v>27287831</v>
      </c>
      <c r="F7329" s="1" t="s">
        <v>7317</v>
      </c>
      <c r="G7329" s="1">
        <v>48251381</v>
      </c>
      <c r="H7329" s="1" t="s">
        <v>7318</v>
      </c>
      <c r="I7329" s="2">
        <v>45070</v>
      </c>
      <c r="J7329" s="15" t="str">
        <f>MID(Tabla1[[#This Row],[HORA]],1,5)</f>
        <v>11:30</v>
      </c>
      <c r="K7329" s="16">
        <f>IF(Tabla1[[#This Row],[FECHA]]=I7330,IF(J7330-J7329&gt;0,(J7330-J7329)*1440,0),0)</f>
        <v>5.9999999999999787</v>
      </c>
      <c r="L7329" s="14">
        <v>4.54</v>
      </c>
      <c r="M7329" s="13" t="s">
        <v>87</v>
      </c>
      <c r="N7329" s="1" t="s">
        <v>7319</v>
      </c>
      <c r="O7329" s="1">
        <v>15</v>
      </c>
      <c r="P7329" s="1" t="s">
        <v>1532</v>
      </c>
      <c r="Q7329" s="4" t="s">
        <v>21</v>
      </c>
    </row>
    <row r="7330" spans="1:17" ht="22.5" x14ac:dyDescent="0.25">
      <c r="A7330" s="3">
        <v>8004</v>
      </c>
      <c r="B7330" s="1" t="s">
        <v>25049</v>
      </c>
      <c r="C7330" s="1" t="s">
        <v>15</v>
      </c>
      <c r="D7330" s="1" t="s">
        <v>40</v>
      </c>
      <c r="E7330" s="1">
        <v>16710340</v>
      </c>
      <c r="F7330" s="1" t="s">
        <v>25050</v>
      </c>
      <c r="G7330" s="1">
        <v>2236242</v>
      </c>
      <c r="H7330" s="1" t="s">
        <v>25051</v>
      </c>
      <c r="I7330" s="2">
        <v>45070</v>
      </c>
      <c r="J7330" s="15" t="str">
        <f>MID(Tabla1[[#This Row],[HORA]],1,5)</f>
        <v>11:36</v>
      </c>
      <c r="K7330" s="16">
        <f>IF(Tabla1[[#This Row],[FECHA]]=I7331,IF(J7331-J7330&gt;0,(J7331-J7330)*1440,0),0)</f>
        <v>5.9999999999999787</v>
      </c>
      <c r="L7330" s="14">
        <v>2.21</v>
      </c>
      <c r="M7330" s="13" t="s">
        <v>90</v>
      </c>
      <c r="N7330" s="1" t="s">
        <v>25052</v>
      </c>
      <c r="O7330" s="1">
        <v>15</v>
      </c>
      <c r="P7330" s="1" t="s">
        <v>27</v>
      </c>
      <c r="Q7330" s="4" t="s">
        <v>21</v>
      </c>
    </row>
    <row r="7331" spans="1:17" ht="22.5" x14ac:dyDescent="0.25">
      <c r="A7331" s="3">
        <v>8005</v>
      </c>
      <c r="B7331" s="1" t="s">
        <v>25053</v>
      </c>
      <c r="C7331" s="1" t="s">
        <v>15</v>
      </c>
      <c r="D7331" s="1" t="s">
        <v>40</v>
      </c>
      <c r="E7331" s="1">
        <v>16518264</v>
      </c>
      <c r="F7331" s="1" t="s">
        <v>12584</v>
      </c>
      <c r="G7331" s="1">
        <v>2676118</v>
      </c>
      <c r="H7331" s="1" t="s">
        <v>12585</v>
      </c>
      <c r="I7331" s="2">
        <v>45070</v>
      </c>
      <c r="J7331" s="15" t="str">
        <f>MID(Tabla1[[#This Row],[HORA]],1,5)</f>
        <v>11:42</v>
      </c>
      <c r="K7331" s="16">
        <f>IF(Tabla1[[#This Row],[FECHA]]=I7332,IF(J7332-J7331&gt;0,(J7332-J7331)*1440,0),0)</f>
        <v>2.9999999999999893</v>
      </c>
      <c r="L7331" s="14">
        <v>3.45</v>
      </c>
      <c r="M7331" s="13" t="s">
        <v>3945</v>
      </c>
      <c r="N7331" s="1" t="s">
        <v>25054</v>
      </c>
      <c r="O7331" s="1">
        <v>40</v>
      </c>
      <c r="P7331" s="1" t="s">
        <v>27</v>
      </c>
      <c r="Q7331" s="4" t="s">
        <v>21</v>
      </c>
    </row>
    <row r="7332" spans="1:17" ht="22.5" x14ac:dyDescent="0.25">
      <c r="A7332" s="3">
        <v>2378</v>
      </c>
      <c r="B7332" s="1" t="s">
        <v>7320</v>
      </c>
      <c r="C7332" s="1" t="s">
        <v>15</v>
      </c>
      <c r="D7332" s="1" t="s">
        <v>33</v>
      </c>
      <c r="E7332" s="1">
        <v>2820960</v>
      </c>
      <c r="F7332" s="1" t="s">
        <v>7321</v>
      </c>
      <c r="G7332" s="1">
        <v>40061493</v>
      </c>
      <c r="H7332" s="1" t="s">
        <v>7322</v>
      </c>
      <c r="I7332" s="2">
        <v>45070</v>
      </c>
      <c r="J7332" s="15" t="str">
        <f>MID(Tabla1[[#This Row],[HORA]],1,5)</f>
        <v>11:45</v>
      </c>
      <c r="K7332" s="16">
        <f>IF(Tabla1[[#This Row],[FECHA]]=I7333,IF(J7333-J7332&gt;0,(J7333-J7332)*1440,0),0)</f>
        <v>1.0000000000000764</v>
      </c>
      <c r="L7332" s="14">
        <v>3.14</v>
      </c>
      <c r="M7332" s="13" t="s">
        <v>3950</v>
      </c>
      <c r="N7332" s="1" t="s">
        <v>7323</v>
      </c>
      <c r="O7332" s="1">
        <v>15</v>
      </c>
      <c r="P7332" s="1" t="s">
        <v>1532</v>
      </c>
      <c r="Q7332" s="4" t="s">
        <v>21</v>
      </c>
    </row>
    <row r="7333" spans="1:17" ht="22.5" x14ac:dyDescent="0.25">
      <c r="A7333" s="3">
        <v>8006</v>
      </c>
      <c r="B7333" s="1" t="s">
        <v>25055</v>
      </c>
      <c r="C7333" s="1" t="s">
        <v>15</v>
      </c>
      <c r="D7333" s="1" t="s">
        <v>23</v>
      </c>
      <c r="E7333" s="1">
        <v>16441061</v>
      </c>
      <c r="F7333" s="1" t="s">
        <v>25056</v>
      </c>
      <c r="G7333" s="1">
        <v>2236246</v>
      </c>
      <c r="H7333" s="1" t="s">
        <v>25057</v>
      </c>
      <c r="I7333" s="2">
        <v>45070</v>
      </c>
      <c r="J7333" s="15" t="str">
        <f>MID(Tabla1[[#This Row],[HORA]],1,5)</f>
        <v>11:46</v>
      </c>
      <c r="K7333" s="16">
        <f>IF(Tabla1[[#This Row],[FECHA]]=I7334,IF(J7334-J7333&gt;0,(J7334-J7333)*1440,0),0)</f>
        <v>1.9999999999999929</v>
      </c>
      <c r="L7333" s="14">
        <v>4.5199999999999996</v>
      </c>
      <c r="M7333" s="13" t="s">
        <v>3661</v>
      </c>
      <c r="N7333" s="1" t="s">
        <v>8473</v>
      </c>
      <c r="O7333" s="1">
        <v>10</v>
      </c>
      <c r="P7333" s="1" t="s">
        <v>27</v>
      </c>
      <c r="Q7333" s="4" t="s">
        <v>21</v>
      </c>
    </row>
    <row r="7334" spans="1:17" ht="22.5" x14ac:dyDescent="0.25">
      <c r="A7334" s="3">
        <v>2379</v>
      </c>
      <c r="B7334" s="1" t="s">
        <v>7324</v>
      </c>
      <c r="C7334" s="1" t="s">
        <v>15</v>
      </c>
      <c r="D7334" s="1" t="s">
        <v>71</v>
      </c>
      <c r="E7334" s="1">
        <v>46221248</v>
      </c>
      <c r="F7334" s="1" t="s">
        <v>7325</v>
      </c>
      <c r="G7334" s="1">
        <v>16414425</v>
      </c>
      <c r="H7334" s="1" t="s">
        <v>7326</v>
      </c>
      <c r="I7334" s="2">
        <v>45070</v>
      </c>
      <c r="J7334" s="15" t="str">
        <f>MID(Tabla1[[#This Row],[HORA]],1,5)</f>
        <v>11:48</v>
      </c>
      <c r="K7334" s="16">
        <f>IF(Tabla1[[#This Row],[FECHA]]=I7335,IF(J7335-J7334&gt;0,(J7335-J7334)*1440,0),0)</f>
        <v>1.9999999999999929</v>
      </c>
      <c r="L7334" s="14">
        <v>4.46</v>
      </c>
      <c r="M7334" s="13" t="s">
        <v>2271</v>
      </c>
      <c r="N7334" s="1" t="s">
        <v>7327</v>
      </c>
      <c r="O7334" s="1">
        <v>15</v>
      </c>
      <c r="P7334" s="1" t="s">
        <v>1532</v>
      </c>
      <c r="Q7334" s="4" t="s">
        <v>21</v>
      </c>
    </row>
    <row r="7335" spans="1:17" ht="22.5" x14ac:dyDescent="0.25">
      <c r="A7335" s="3">
        <v>8007</v>
      </c>
      <c r="B7335" s="1" t="s">
        <v>25058</v>
      </c>
      <c r="C7335" s="1" t="s">
        <v>15</v>
      </c>
      <c r="D7335" s="1" t="s">
        <v>23</v>
      </c>
      <c r="E7335" s="1">
        <v>71268936</v>
      </c>
      <c r="F7335" s="1" t="s">
        <v>25059</v>
      </c>
      <c r="G7335" s="1">
        <v>71268937</v>
      </c>
      <c r="H7335" s="1" t="s">
        <v>25060</v>
      </c>
      <c r="I7335" s="2">
        <v>45070</v>
      </c>
      <c r="J7335" s="15" t="str">
        <f>MID(Tabla1[[#This Row],[HORA]],1,5)</f>
        <v>11:50</v>
      </c>
      <c r="K7335" s="16">
        <f>IF(Tabla1[[#This Row],[FECHA]]=I7336,IF(J7336-J7335&gt;0,(J7336-J7335)*1440,0),0)</f>
        <v>0.99999999999991651</v>
      </c>
      <c r="L7335" s="14">
        <v>4.3600000000000003</v>
      </c>
      <c r="M7335" s="13" t="s">
        <v>5239</v>
      </c>
      <c r="N7335" s="1" t="s">
        <v>8527</v>
      </c>
      <c r="O7335" s="1">
        <v>10</v>
      </c>
      <c r="P7335" s="1" t="s">
        <v>27</v>
      </c>
      <c r="Q7335" s="4" t="s">
        <v>21</v>
      </c>
    </row>
    <row r="7336" spans="1:17" ht="22.5" x14ac:dyDescent="0.25">
      <c r="A7336" s="3">
        <v>16030</v>
      </c>
      <c r="B7336" s="1" t="s">
        <v>48734</v>
      </c>
      <c r="C7336" s="1" t="s">
        <v>15</v>
      </c>
      <c r="D7336" s="1" t="s">
        <v>119</v>
      </c>
      <c r="E7336" s="1">
        <v>20608366734</v>
      </c>
      <c r="F7336" s="1" t="s">
        <v>48735</v>
      </c>
      <c r="G7336" s="1">
        <v>45600662</v>
      </c>
      <c r="H7336" s="1" t="s">
        <v>41689</v>
      </c>
      <c r="I7336" s="2">
        <v>45070</v>
      </c>
      <c r="J7336" s="15" t="str">
        <f>MID(Tabla1[[#This Row],[HORA]],1,5)</f>
        <v>11:51</v>
      </c>
      <c r="K7336" s="16">
        <f>IF(Tabla1[[#This Row],[FECHA]]=I7337,IF(J7337-J7336&gt;0,(J7337-J7336)*1440,0),0)</f>
        <v>3.0000000000000693</v>
      </c>
      <c r="L7336" s="14">
        <v>2.0699999999999998</v>
      </c>
      <c r="M7336" s="13" t="s">
        <v>298</v>
      </c>
      <c r="N7336" s="1" t="s">
        <v>48736</v>
      </c>
      <c r="O7336" s="1">
        <v>15</v>
      </c>
      <c r="P7336" s="1" t="s">
        <v>1532</v>
      </c>
      <c r="Q7336" s="4" t="s">
        <v>21</v>
      </c>
    </row>
    <row r="7337" spans="1:17" ht="22.5" x14ac:dyDescent="0.25">
      <c r="A7337" s="3">
        <v>2380</v>
      </c>
      <c r="B7337" s="1" t="s">
        <v>7328</v>
      </c>
      <c r="C7337" s="1" t="s">
        <v>15</v>
      </c>
      <c r="D7337" s="1" t="s">
        <v>33</v>
      </c>
      <c r="E7337" s="1">
        <v>73588045</v>
      </c>
      <c r="F7337" s="1" t="s">
        <v>7329</v>
      </c>
      <c r="G7337" s="1">
        <v>45798085</v>
      </c>
      <c r="H7337" s="1" t="s">
        <v>7330</v>
      </c>
      <c r="I7337" s="2">
        <v>45070</v>
      </c>
      <c r="J7337" s="15" t="str">
        <f>MID(Tabla1[[#This Row],[HORA]],1,5)</f>
        <v>11:54</v>
      </c>
      <c r="K7337" s="16">
        <f>IF(Tabla1[[#This Row],[FECHA]]=I7338,IF(J7338-J7337&gt;0,(J7338-J7337)*1440,0),0)</f>
        <v>1.9999999999999929</v>
      </c>
      <c r="L7337" s="14">
        <v>3.36</v>
      </c>
      <c r="M7337" s="13" t="s">
        <v>571</v>
      </c>
      <c r="N7337" s="1" t="s">
        <v>7331</v>
      </c>
      <c r="O7337" s="1">
        <v>15</v>
      </c>
      <c r="P7337" s="1" t="s">
        <v>1532</v>
      </c>
      <c r="Q7337" s="4" t="s">
        <v>21</v>
      </c>
    </row>
    <row r="7338" spans="1:17" ht="22.5" x14ac:dyDescent="0.25">
      <c r="A7338" s="3">
        <v>8008</v>
      </c>
      <c r="B7338" s="1" t="s">
        <v>25061</v>
      </c>
      <c r="C7338" s="1" t="s">
        <v>15</v>
      </c>
      <c r="D7338" s="1" t="s">
        <v>40</v>
      </c>
      <c r="E7338" s="1">
        <v>40577423</v>
      </c>
      <c r="F7338" s="1" t="s">
        <v>25062</v>
      </c>
      <c r="G7338" s="1">
        <v>41881101</v>
      </c>
      <c r="H7338" s="1" t="s">
        <v>25063</v>
      </c>
      <c r="I7338" s="2">
        <v>45070</v>
      </c>
      <c r="J7338" s="15" t="str">
        <f>MID(Tabla1[[#This Row],[HORA]],1,5)</f>
        <v>11:56</v>
      </c>
      <c r="K7338" s="16">
        <f>IF(Tabla1[[#This Row],[FECHA]]=I7339,IF(J7339-J7338&gt;0,(J7339-J7338)*1440,0),0)</f>
        <v>2.9999999999999094</v>
      </c>
      <c r="L7338" s="14">
        <v>2.37</v>
      </c>
      <c r="M7338" s="13" t="s">
        <v>958</v>
      </c>
      <c r="N7338" s="1" t="s">
        <v>583</v>
      </c>
      <c r="O7338" s="1">
        <v>10</v>
      </c>
      <c r="P7338" s="1" t="s">
        <v>27</v>
      </c>
      <c r="Q7338" s="4" t="s">
        <v>21</v>
      </c>
    </row>
    <row r="7339" spans="1:17" ht="22.5" x14ac:dyDescent="0.25">
      <c r="A7339" s="3">
        <v>2381</v>
      </c>
      <c r="B7339" s="1" t="s">
        <v>7332</v>
      </c>
      <c r="C7339" s="1" t="s">
        <v>15</v>
      </c>
      <c r="D7339" s="1" t="s">
        <v>40</v>
      </c>
      <c r="E7339" s="1">
        <v>16492809</v>
      </c>
      <c r="F7339" s="1" t="s">
        <v>7333</v>
      </c>
      <c r="G7339" s="1">
        <v>47194132</v>
      </c>
      <c r="H7339" s="1" t="s">
        <v>7334</v>
      </c>
      <c r="I7339" s="2">
        <v>45070</v>
      </c>
      <c r="J7339" s="15" t="str">
        <f>MID(Tabla1[[#This Row],[HORA]],1,5)</f>
        <v>11:59</v>
      </c>
      <c r="K7339" s="16">
        <f>IF(Tabla1[[#This Row],[FECHA]]=I7340,IF(J7340-J7339&gt;0,(J7340-J7339)*1440,0),0)</f>
        <v>3.0000000000000693</v>
      </c>
      <c r="L7339" s="14">
        <v>5.38</v>
      </c>
      <c r="M7339" s="13" t="s">
        <v>269</v>
      </c>
      <c r="N7339" s="1" t="s">
        <v>7335</v>
      </c>
      <c r="O7339" s="1">
        <v>30</v>
      </c>
      <c r="P7339" s="1" t="s">
        <v>1532</v>
      </c>
      <c r="Q7339" s="4" t="s">
        <v>21</v>
      </c>
    </row>
    <row r="7340" spans="1:17" ht="22.5" x14ac:dyDescent="0.25">
      <c r="A7340" s="3">
        <v>8009</v>
      </c>
      <c r="B7340" s="1" t="s">
        <v>25064</v>
      </c>
      <c r="C7340" s="1" t="s">
        <v>15</v>
      </c>
      <c r="D7340" s="1" t="s">
        <v>33</v>
      </c>
      <c r="E7340" s="1">
        <v>16786571</v>
      </c>
      <c r="F7340" s="1" t="s">
        <v>25065</v>
      </c>
      <c r="G7340" s="1">
        <v>19255195</v>
      </c>
      <c r="H7340" s="1" t="s">
        <v>25066</v>
      </c>
      <c r="I7340" s="2">
        <v>45070</v>
      </c>
      <c r="J7340" s="15" t="str">
        <f>MID(Tabla1[[#This Row],[HORA]],1,5)</f>
        <v>12:02</v>
      </c>
      <c r="K7340" s="16">
        <f>IF(Tabla1[[#This Row],[FECHA]]=I7341,IF(J7341-J7340&gt;0,(J7341-J7340)*1440,0),0)</f>
        <v>0.99999999999999645</v>
      </c>
      <c r="L7340" s="14">
        <v>7.44</v>
      </c>
      <c r="M7340" s="13" t="s">
        <v>1030</v>
      </c>
      <c r="N7340" s="1" t="s">
        <v>25067</v>
      </c>
      <c r="O7340" s="1">
        <v>20</v>
      </c>
      <c r="P7340" s="1" t="s">
        <v>27</v>
      </c>
      <c r="Q7340" s="4" t="s">
        <v>21</v>
      </c>
    </row>
    <row r="7341" spans="1:17" ht="22.5" x14ac:dyDescent="0.25">
      <c r="A7341" s="3">
        <v>15483</v>
      </c>
      <c r="B7341" s="1" t="s">
        <v>47221</v>
      </c>
      <c r="C7341" s="1" t="s">
        <v>15</v>
      </c>
      <c r="D7341" s="1" t="s">
        <v>40</v>
      </c>
      <c r="E7341" s="1">
        <v>46419642</v>
      </c>
      <c r="F7341" s="1" t="s">
        <v>47222</v>
      </c>
      <c r="G7341" s="1">
        <v>46419642</v>
      </c>
      <c r="H7341" s="1" t="s">
        <v>47222</v>
      </c>
      <c r="I7341" s="2">
        <v>45070</v>
      </c>
      <c r="J7341" s="15" t="str">
        <f>MID(Tabla1[[#This Row],[HORA]],1,5)</f>
        <v>12:03</v>
      </c>
      <c r="K7341" s="16">
        <f>IF(Tabla1[[#This Row],[FECHA]]=I7342,IF(J7342-J7341&gt;0,(J7342-J7341)*1440,0),0)</f>
        <v>2.9999999999999893</v>
      </c>
      <c r="L7341" s="14">
        <v>3.31</v>
      </c>
      <c r="M7341" s="13" t="s">
        <v>981</v>
      </c>
      <c r="N7341" s="1" t="s">
        <v>28118</v>
      </c>
      <c r="O7341" s="1">
        <v>4</v>
      </c>
      <c r="P7341" s="1" t="s">
        <v>645</v>
      </c>
      <c r="Q7341" s="4" t="s">
        <v>21</v>
      </c>
    </row>
    <row r="7342" spans="1:17" ht="22.5" x14ac:dyDescent="0.25">
      <c r="A7342" s="3">
        <v>17198</v>
      </c>
      <c r="B7342" s="1" t="s">
        <v>51882</v>
      </c>
      <c r="C7342" s="1" t="s">
        <v>15</v>
      </c>
      <c r="D7342" s="1" t="s">
        <v>40</v>
      </c>
      <c r="E7342" s="1">
        <v>20458418803</v>
      </c>
      <c r="F7342" s="1" t="s">
        <v>51883</v>
      </c>
      <c r="G7342" s="1">
        <v>44348845</v>
      </c>
      <c r="H7342" s="1" t="s">
        <v>51884</v>
      </c>
      <c r="I7342" s="2">
        <v>45070</v>
      </c>
      <c r="J7342" s="15" t="str">
        <f>MID(Tabla1[[#This Row],[HORA]],1,5)</f>
        <v>12:06</v>
      </c>
      <c r="K7342" s="16">
        <f>IF(Tabla1[[#This Row],[FECHA]]=I7343,IF(J7343-J7342&gt;0,(J7343-J7342)*1440,0),0)</f>
        <v>0.99999999999999645</v>
      </c>
      <c r="L7342" s="14">
        <v>3.12</v>
      </c>
      <c r="M7342" s="13" t="s">
        <v>3670</v>
      </c>
      <c r="N7342" s="1" t="s">
        <v>51885</v>
      </c>
      <c r="O7342" s="1">
        <v>20</v>
      </c>
      <c r="P7342" s="1" t="s">
        <v>27</v>
      </c>
      <c r="Q7342" s="4" t="s">
        <v>21</v>
      </c>
    </row>
    <row r="7343" spans="1:17" ht="22.5" x14ac:dyDescent="0.25">
      <c r="A7343" s="3">
        <v>2382</v>
      </c>
      <c r="B7343" s="1" t="s">
        <v>7336</v>
      </c>
      <c r="C7343" s="1" t="s">
        <v>15</v>
      </c>
      <c r="D7343" s="1" t="s">
        <v>40</v>
      </c>
      <c r="E7343" s="1">
        <v>16624129</v>
      </c>
      <c r="F7343" s="1" t="s">
        <v>7337</v>
      </c>
      <c r="G7343" s="1">
        <v>72932575</v>
      </c>
      <c r="H7343" s="1" t="s">
        <v>7338</v>
      </c>
      <c r="I7343" s="2">
        <v>45070</v>
      </c>
      <c r="J7343" s="15" t="str">
        <f>MID(Tabla1[[#This Row],[HORA]],1,5)</f>
        <v>12:07</v>
      </c>
      <c r="K7343" s="16">
        <f>IF(Tabla1[[#This Row],[FECHA]]=I7344,IF(J7344-J7343&gt;0,(J7344-J7343)*1440,0),0)</f>
        <v>7.9999999999999716</v>
      </c>
      <c r="L7343" s="14">
        <v>5.21</v>
      </c>
      <c r="M7343" s="13" t="s">
        <v>1411</v>
      </c>
      <c r="N7343" s="1" t="s">
        <v>7339</v>
      </c>
      <c r="O7343" s="1">
        <v>12</v>
      </c>
      <c r="P7343" s="1" t="s">
        <v>1532</v>
      </c>
      <c r="Q7343" s="4" t="s">
        <v>21</v>
      </c>
    </row>
    <row r="7344" spans="1:17" ht="22.5" x14ac:dyDescent="0.25">
      <c r="A7344" s="3">
        <v>17199</v>
      </c>
      <c r="B7344" s="1" t="s">
        <v>51886</v>
      </c>
      <c r="C7344" s="1" t="s">
        <v>15</v>
      </c>
      <c r="D7344" s="1" t="s">
        <v>40</v>
      </c>
      <c r="E7344" s="1">
        <v>20487725286</v>
      </c>
      <c r="F7344" s="1" t="s">
        <v>48803</v>
      </c>
      <c r="G7344" s="1">
        <v>42512310</v>
      </c>
      <c r="H7344" s="1" t="s">
        <v>51887</v>
      </c>
      <c r="I7344" s="2">
        <v>45070</v>
      </c>
      <c r="J7344" s="15" t="str">
        <f>MID(Tabla1[[#This Row],[HORA]],1,5)</f>
        <v>12:15</v>
      </c>
      <c r="K7344" s="16">
        <f>IF(Tabla1[[#This Row],[FECHA]]=I7345,IF(J7345-J7344&gt;0,(J7345-J7344)*1440,0),0)</f>
        <v>1.0000000000001563</v>
      </c>
      <c r="L7344" s="14">
        <v>2.5499999999999998</v>
      </c>
      <c r="M7344" s="13" t="s">
        <v>271</v>
      </c>
      <c r="N7344" s="1" t="s">
        <v>51888</v>
      </c>
      <c r="O7344" s="1">
        <v>12</v>
      </c>
      <c r="P7344" s="1" t="s">
        <v>27</v>
      </c>
      <c r="Q7344" s="4" t="s">
        <v>21</v>
      </c>
    </row>
    <row r="7345" spans="1:17" ht="22.5" x14ac:dyDescent="0.25">
      <c r="A7345" s="3">
        <v>16031</v>
      </c>
      <c r="B7345" s="1" t="s">
        <v>48737</v>
      </c>
      <c r="C7345" s="1" t="s">
        <v>15</v>
      </c>
      <c r="D7345" s="1" t="s">
        <v>77</v>
      </c>
      <c r="E7345" s="1">
        <v>20601251133</v>
      </c>
      <c r="F7345" s="1" t="s">
        <v>48738</v>
      </c>
      <c r="G7345" s="1">
        <v>3832364</v>
      </c>
      <c r="H7345" s="1" t="s">
        <v>48739</v>
      </c>
      <c r="I7345" s="2">
        <v>45070</v>
      </c>
      <c r="J7345" s="15" t="str">
        <f>MID(Tabla1[[#This Row],[HORA]],1,5)</f>
        <v>12:16</v>
      </c>
      <c r="K7345" s="16">
        <f>IF(Tabla1[[#This Row],[FECHA]]=I7346,IF(J7346-J7345&gt;0,(J7346-J7345)*1440,0),0)</f>
        <v>0</v>
      </c>
      <c r="L7345" s="14">
        <v>4.28</v>
      </c>
      <c r="M7345" s="13" t="s">
        <v>2896</v>
      </c>
      <c r="N7345" s="1" t="s">
        <v>48740</v>
      </c>
      <c r="O7345" s="1">
        <v>50</v>
      </c>
      <c r="P7345" s="1" t="s">
        <v>1532</v>
      </c>
      <c r="Q7345" s="4" t="s">
        <v>21</v>
      </c>
    </row>
    <row r="7346" spans="1:17" ht="22.5" x14ac:dyDescent="0.25">
      <c r="A7346" s="3">
        <v>16032</v>
      </c>
      <c r="B7346" s="1" t="s">
        <v>48737</v>
      </c>
      <c r="C7346" s="1" t="s">
        <v>15</v>
      </c>
      <c r="D7346" s="1" t="s">
        <v>77</v>
      </c>
      <c r="E7346" s="1">
        <v>20601251133</v>
      </c>
      <c r="F7346" s="1" t="s">
        <v>48738</v>
      </c>
      <c r="G7346" s="1">
        <v>3832364</v>
      </c>
      <c r="H7346" s="1" t="s">
        <v>48739</v>
      </c>
      <c r="I7346" s="2">
        <v>45070</v>
      </c>
      <c r="J7346" s="15" t="str">
        <f>MID(Tabla1[[#This Row],[HORA]],1,5)</f>
        <v>12:16</v>
      </c>
      <c r="K7346" s="16">
        <f>IF(Tabla1[[#This Row],[FECHA]]=I7347,IF(J7347-J7346&gt;0,(J7347-J7346)*1440,0),0)</f>
        <v>0.99999999999983658</v>
      </c>
      <c r="L7346" s="14">
        <v>6.14</v>
      </c>
      <c r="M7346" s="13" t="s">
        <v>2896</v>
      </c>
      <c r="N7346" s="1" t="s">
        <v>48741</v>
      </c>
      <c r="O7346" s="1">
        <v>50</v>
      </c>
      <c r="P7346" s="1" t="s">
        <v>1532</v>
      </c>
      <c r="Q7346" s="4" t="s">
        <v>21</v>
      </c>
    </row>
    <row r="7347" spans="1:17" ht="22.5" x14ac:dyDescent="0.25">
      <c r="A7347" s="3">
        <v>8010</v>
      </c>
      <c r="B7347" s="1" t="s">
        <v>25068</v>
      </c>
      <c r="C7347" s="1" t="s">
        <v>15</v>
      </c>
      <c r="D7347" s="1" t="s">
        <v>40</v>
      </c>
      <c r="E7347" s="1">
        <v>78109381</v>
      </c>
      <c r="F7347" s="1" t="s">
        <v>25069</v>
      </c>
      <c r="G7347" s="1">
        <v>71035520</v>
      </c>
      <c r="H7347" s="1" t="s">
        <v>22392</v>
      </c>
      <c r="I7347" s="2">
        <v>45070</v>
      </c>
      <c r="J7347" s="15" t="str">
        <f>MID(Tabla1[[#This Row],[HORA]],1,5)</f>
        <v>12:17</v>
      </c>
      <c r="K7347" s="16">
        <f>IF(Tabla1[[#This Row],[FECHA]]=I7348,IF(J7348-J7347&gt;0,(J7348-J7347)*1440,0),0)</f>
        <v>11.999999999999957</v>
      </c>
      <c r="L7347" s="14">
        <v>3.44</v>
      </c>
      <c r="M7347" s="13" t="s">
        <v>640</v>
      </c>
      <c r="N7347" s="1" t="s">
        <v>25070</v>
      </c>
      <c r="O7347" s="1">
        <v>10</v>
      </c>
      <c r="P7347" s="1" t="s">
        <v>27</v>
      </c>
      <c r="Q7347" s="4" t="s">
        <v>21</v>
      </c>
    </row>
    <row r="7348" spans="1:17" ht="22.5" x14ac:dyDescent="0.25">
      <c r="A7348" s="3">
        <v>8011</v>
      </c>
      <c r="B7348" s="1" t="s">
        <v>25071</v>
      </c>
      <c r="C7348" s="1" t="s">
        <v>15</v>
      </c>
      <c r="D7348" s="1" t="s">
        <v>40</v>
      </c>
      <c r="E7348" s="1">
        <v>40618964</v>
      </c>
      <c r="F7348" s="1" t="s">
        <v>25072</v>
      </c>
      <c r="G7348" s="1">
        <v>72927899</v>
      </c>
      <c r="H7348" s="1" t="s">
        <v>25073</v>
      </c>
      <c r="I7348" s="2">
        <v>45070</v>
      </c>
      <c r="J7348" s="15" t="str">
        <f>MID(Tabla1[[#This Row],[HORA]],1,5)</f>
        <v>12:29</v>
      </c>
      <c r="K7348" s="16">
        <f>IF(Tabla1[[#This Row],[FECHA]]=I7349,IF(J7349-J7348&gt;0,(J7349-J7348)*1440,0),0)</f>
        <v>2.0000000000001528</v>
      </c>
      <c r="L7348" s="14">
        <v>4.0999999999999996</v>
      </c>
      <c r="M7348" s="13" t="s">
        <v>307</v>
      </c>
      <c r="N7348" s="1" t="s">
        <v>25074</v>
      </c>
      <c r="O7348" s="1">
        <v>15</v>
      </c>
      <c r="P7348" s="1" t="s">
        <v>27</v>
      </c>
      <c r="Q7348" s="4" t="s">
        <v>21</v>
      </c>
    </row>
    <row r="7349" spans="1:17" ht="22.5" x14ac:dyDescent="0.25">
      <c r="A7349" s="3">
        <v>8012</v>
      </c>
      <c r="B7349" s="1" t="s">
        <v>25075</v>
      </c>
      <c r="C7349" s="1" t="s">
        <v>15</v>
      </c>
      <c r="D7349" s="1" t="s">
        <v>40</v>
      </c>
      <c r="E7349" s="1">
        <v>47908585</v>
      </c>
      <c r="F7349" s="1" t="s">
        <v>25076</v>
      </c>
      <c r="G7349" s="1">
        <v>45472897</v>
      </c>
      <c r="H7349" s="1" t="s">
        <v>25077</v>
      </c>
      <c r="I7349" s="2">
        <v>45070</v>
      </c>
      <c r="J7349" s="15" t="str">
        <f>MID(Tabla1[[#This Row],[HORA]],1,5)</f>
        <v>12:31</v>
      </c>
      <c r="K7349" s="16">
        <f>IF(Tabla1[[#This Row],[FECHA]]=I7350,IF(J7350-J7349&gt;0,(J7350-J7349)*1440,0),0)</f>
        <v>5.9999999999999787</v>
      </c>
      <c r="L7349" s="14">
        <v>4.04</v>
      </c>
      <c r="M7349" s="13" t="s">
        <v>526</v>
      </c>
      <c r="N7349" s="1" t="s">
        <v>25078</v>
      </c>
      <c r="O7349" s="1">
        <v>10</v>
      </c>
      <c r="P7349" s="1" t="s">
        <v>27</v>
      </c>
      <c r="Q7349" s="4" t="s">
        <v>21</v>
      </c>
    </row>
    <row r="7350" spans="1:17" ht="22.5" x14ac:dyDescent="0.25">
      <c r="A7350" s="3">
        <v>2383</v>
      </c>
      <c r="B7350" s="1" t="s">
        <v>7340</v>
      </c>
      <c r="C7350" s="1" t="s">
        <v>15</v>
      </c>
      <c r="D7350" s="1" t="s">
        <v>82</v>
      </c>
      <c r="E7350" s="1">
        <v>70929224</v>
      </c>
      <c r="F7350" s="1" t="s">
        <v>7341</v>
      </c>
      <c r="G7350" s="1">
        <v>47305979</v>
      </c>
      <c r="H7350" s="1" t="s">
        <v>7342</v>
      </c>
      <c r="I7350" s="2">
        <v>45070</v>
      </c>
      <c r="J7350" s="15" t="str">
        <f>MID(Tabla1[[#This Row],[HORA]],1,5)</f>
        <v>12:37</v>
      </c>
      <c r="K7350" s="16">
        <f>IF(Tabla1[[#This Row],[FECHA]]=I7351,IF(J7351-J7350&gt;0,(J7351-J7350)*1440,0),0)</f>
        <v>0</v>
      </c>
      <c r="L7350" s="14">
        <v>2.14</v>
      </c>
      <c r="M7350" s="13" t="s">
        <v>1033</v>
      </c>
      <c r="N7350" s="1" t="s">
        <v>7343</v>
      </c>
      <c r="O7350" s="1">
        <v>10</v>
      </c>
      <c r="P7350" s="1" t="s">
        <v>1532</v>
      </c>
      <c r="Q7350" s="4" t="s">
        <v>21</v>
      </c>
    </row>
    <row r="7351" spans="1:17" ht="22.5" x14ac:dyDescent="0.25">
      <c r="A7351" s="3">
        <v>17200</v>
      </c>
      <c r="B7351" s="1" t="s">
        <v>51889</v>
      </c>
      <c r="C7351" s="1" t="s">
        <v>15</v>
      </c>
      <c r="D7351" s="1" t="s">
        <v>40</v>
      </c>
      <c r="E7351" s="1">
        <v>20543722309</v>
      </c>
      <c r="F7351" s="1" t="s">
        <v>48541</v>
      </c>
      <c r="G7351" s="1">
        <v>74817569</v>
      </c>
      <c r="H7351" s="1" t="s">
        <v>51890</v>
      </c>
      <c r="I7351" s="2">
        <v>45070</v>
      </c>
      <c r="J7351" s="15" t="str">
        <f>MID(Tabla1[[#This Row],[HORA]],1,5)</f>
        <v>12:37</v>
      </c>
      <c r="K7351" s="16">
        <f>IF(Tabla1[[#This Row],[FECHA]]=I7352,IF(J7352-J7351&gt;0,(J7352-J7351)*1440,0),0)</f>
        <v>2.9999999999999893</v>
      </c>
      <c r="L7351" s="14">
        <v>3.15</v>
      </c>
      <c r="M7351" s="13" t="s">
        <v>1033</v>
      </c>
      <c r="N7351" s="1" t="s">
        <v>51891</v>
      </c>
      <c r="O7351" s="1">
        <v>50</v>
      </c>
      <c r="P7351" s="1" t="s">
        <v>27</v>
      </c>
      <c r="Q7351" s="4" t="s">
        <v>21</v>
      </c>
    </row>
    <row r="7352" spans="1:17" ht="22.5" x14ac:dyDescent="0.25">
      <c r="A7352" s="3">
        <v>2384</v>
      </c>
      <c r="B7352" s="1" t="s">
        <v>7344</v>
      </c>
      <c r="C7352" s="1" t="s">
        <v>15</v>
      </c>
      <c r="D7352" s="1" t="s">
        <v>71</v>
      </c>
      <c r="E7352" s="1">
        <v>47598662</v>
      </c>
      <c r="F7352" s="1" t="s">
        <v>7345</v>
      </c>
      <c r="G7352" s="1">
        <v>2236252</v>
      </c>
      <c r="H7352" s="1" t="s">
        <v>7346</v>
      </c>
      <c r="I7352" s="2">
        <v>45070</v>
      </c>
      <c r="J7352" s="15" t="str">
        <f>MID(Tabla1[[#This Row],[HORA]],1,5)</f>
        <v>12:40</v>
      </c>
      <c r="K7352" s="16">
        <f>IF(Tabla1[[#This Row],[FECHA]]=I7353,IF(J7353-J7352&gt;0,(J7353-J7352)*1440,0),0)</f>
        <v>0</v>
      </c>
      <c r="L7352" s="14">
        <v>4.5199999999999996</v>
      </c>
      <c r="M7352" s="13" t="s">
        <v>58</v>
      </c>
      <c r="N7352" s="1" t="s">
        <v>1938</v>
      </c>
      <c r="O7352" s="1">
        <v>10</v>
      </c>
      <c r="P7352" s="1" t="s">
        <v>1532</v>
      </c>
      <c r="Q7352" s="4" t="s">
        <v>21</v>
      </c>
    </row>
    <row r="7353" spans="1:17" ht="22.5" x14ac:dyDescent="0.25">
      <c r="A7353" s="3">
        <v>8013</v>
      </c>
      <c r="B7353" s="1" t="s">
        <v>25079</v>
      </c>
      <c r="C7353" s="1" t="s">
        <v>15</v>
      </c>
      <c r="D7353" s="1" t="s">
        <v>141</v>
      </c>
      <c r="E7353" s="1">
        <v>16593081</v>
      </c>
      <c r="F7353" s="1" t="s">
        <v>20771</v>
      </c>
      <c r="G7353" s="1">
        <v>2236253</v>
      </c>
      <c r="H7353" s="1" t="s">
        <v>25080</v>
      </c>
      <c r="I7353" s="2">
        <v>45070</v>
      </c>
      <c r="J7353" s="15" t="str">
        <f>MID(Tabla1[[#This Row],[HORA]],1,5)</f>
        <v>12:40</v>
      </c>
      <c r="K7353" s="16">
        <f>IF(Tabla1[[#This Row],[FECHA]]=I7354,IF(J7354-J7353&gt;0,(J7354-J7353)*1440,0),0)</f>
        <v>6.9999999999999751</v>
      </c>
      <c r="L7353" s="14">
        <v>4.2699999999999996</v>
      </c>
      <c r="M7353" s="13" t="s">
        <v>58</v>
      </c>
      <c r="N7353" s="1" t="s">
        <v>25081</v>
      </c>
      <c r="O7353" s="1">
        <v>20</v>
      </c>
      <c r="P7353" s="1" t="s">
        <v>27</v>
      </c>
      <c r="Q7353" s="4" t="s">
        <v>21</v>
      </c>
    </row>
    <row r="7354" spans="1:17" ht="22.5" x14ac:dyDescent="0.25">
      <c r="A7354" s="3">
        <v>16033</v>
      </c>
      <c r="B7354" s="1" t="s">
        <v>48742</v>
      </c>
      <c r="C7354" s="1" t="s">
        <v>15</v>
      </c>
      <c r="D7354" s="1" t="s">
        <v>40</v>
      </c>
      <c r="E7354" s="1">
        <v>20118201401</v>
      </c>
      <c r="F7354" s="1" t="s">
        <v>48743</v>
      </c>
      <c r="G7354" s="1">
        <v>43317217</v>
      </c>
      <c r="H7354" s="1" t="s">
        <v>48744</v>
      </c>
      <c r="I7354" s="2">
        <v>45070</v>
      </c>
      <c r="J7354" s="15" t="str">
        <f>MID(Tabla1[[#This Row],[HORA]],1,5)</f>
        <v>12:47</v>
      </c>
      <c r="K7354" s="16">
        <f>IF(Tabla1[[#This Row],[FECHA]]=I7355,IF(J7355-J7354&gt;0,(J7355-J7354)*1440,0),0)</f>
        <v>0.99999999999999645</v>
      </c>
      <c r="L7354" s="14">
        <v>7.21</v>
      </c>
      <c r="M7354" s="13" t="s">
        <v>656</v>
      </c>
      <c r="N7354" s="1" t="s">
        <v>1938</v>
      </c>
      <c r="O7354" s="1">
        <v>10</v>
      </c>
      <c r="P7354" s="1" t="s">
        <v>1532</v>
      </c>
      <c r="Q7354" s="4" t="s">
        <v>21</v>
      </c>
    </row>
    <row r="7355" spans="1:17" ht="22.5" x14ac:dyDescent="0.25">
      <c r="A7355" s="3">
        <v>15484</v>
      </c>
      <c r="B7355" s="1" t="s">
        <v>47223</v>
      </c>
      <c r="C7355" s="1" t="s">
        <v>15</v>
      </c>
      <c r="D7355" s="1" t="s">
        <v>40</v>
      </c>
      <c r="E7355" s="1">
        <v>27985172</v>
      </c>
      <c r="F7355" s="1" t="s">
        <v>47224</v>
      </c>
      <c r="G7355" s="1">
        <v>27985172</v>
      </c>
      <c r="H7355" s="1" t="s">
        <v>47224</v>
      </c>
      <c r="I7355" s="2">
        <v>45070</v>
      </c>
      <c r="J7355" s="15" t="str">
        <f>MID(Tabla1[[#This Row],[HORA]],1,5)</f>
        <v>12:48</v>
      </c>
      <c r="K7355" s="16">
        <f>IF(Tabla1[[#This Row],[FECHA]]=I7356,IF(J7356-J7355&gt;0,(J7356-J7355)*1440,0),0)</f>
        <v>0.99999999999999645</v>
      </c>
      <c r="L7355" s="14">
        <v>4.3600000000000003</v>
      </c>
      <c r="M7355" s="13" t="s">
        <v>1057</v>
      </c>
      <c r="N7355" s="1" t="s">
        <v>28118</v>
      </c>
      <c r="O7355" s="1">
        <v>4</v>
      </c>
      <c r="P7355" s="1" t="s">
        <v>645</v>
      </c>
      <c r="Q7355" s="4" t="s">
        <v>21</v>
      </c>
    </row>
    <row r="7356" spans="1:17" ht="22.5" x14ac:dyDescent="0.25">
      <c r="A7356" s="3">
        <v>8014</v>
      </c>
      <c r="B7356" s="1" t="s">
        <v>25082</v>
      </c>
      <c r="C7356" s="1" t="s">
        <v>15</v>
      </c>
      <c r="D7356" s="1" t="s">
        <v>40</v>
      </c>
      <c r="E7356" s="1">
        <v>2236258</v>
      </c>
      <c r="F7356" s="1" t="s">
        <v>25083</v>
      </c>
      <c r="G7356" s="1">
        <v>2236259</v>
      </c>
      <c r="H7356" s="1" t="s">
        <v>25084</v>
      </c>
      <c r="I7356" s="2">
        <v>45070</v>
      </c>
      <c r="J7356" s="15" t="str">
        <f>MID(Tabla1[[#This Row],[HORA]],1,5)</f>
        <v>12:49</v>
      </c>
      <c r="K7356" s="16">
        <f>IF(Tabla1[[#This Row],[FECHA]]=I7357,IF(J7357-J7356&gt;0,(J7357-J7356)*1440,0),0)</f>
        <v>7.9999999999999716</v>
      </c>
      <c r="L7356" s="14">
        <v>5.14</v>
      </c>
      <c r="M7356" s="13" t="s">
        <v>1238</v>
      </c>
      <c r="N7356" s="1" t="s">
        <v>25085</v>
      </c>
      <c r="O7356" s="1">
        <v>20</v>
      </c>
      <c r="P7356" s="1" t="s">
        <v>27</v>
      </c>
      <c r="Q7356" s="4" t="s">
        <v>21</v>
      </c>
    </row>
    <row r="7357" spans="1:17" ht="22.5" x14ac:dyDescent="0.25">
      <c r="A7357" s="3">
        <v>16034</v>
      </c>
      <c r="B7357" s="1" t="s">
        <v>48745</v>
      </c>
      <c r="C7357" s="1" t="s">
        <v>15</v>
      </c>
      <c r="D7357" s="1" t="s">
        <v>40</v>
      </c>
      <c r="E7357" s="1">
        <v>20601064210</v>
      </c>
      <c r="F7357" s="1" t="s">
        <v>48746</v>
      </c>
      <c r="G7357" s="1">
        <v>75425260</v>
      </c>
      <c r="H7357" s="1" t="s">
        <v>48747</v>
      </c>
      <c r="I7357" s="2">
        <v>45070</v>
      </c>
      <c r="J7357" s="15" t="str">
        <f>MID(Tabla1[[#This Row],[HORA]],1,5)</f>
        <v>12:57</v>
      </c>
      <c r="K7357" s="16">
        <f>IF(Tabla1[[#This Row],[FECHA]]=I7358,IF(J7358-J7357&gt;0,(J7358-J7357)*1440,0),0)</f>
        <v>6.0000000000001386</v>
      </c>
      <c r="L7357" s="14">
        <v>7.51</v>
      </c>
      <c r="M7357" s="13" t="s">
        <v>2923</v>
      </c>
      <c r="N7357" s="1" t="s">
        <v>48748</v>
      </c>
      <c r="O7357" s="1">
        <v>15</v>
      </c>
      <c r="P7357" s="1" t="s">
        <v>1532</v>
      </c>
      <c r="Q7357" s="4" t="s">
        <v>21</v>
      </c>
    </row>
    <row r="7358" spans="1:17" ht="22.5" x14ac:dyDescent="0.25">
      <c r="A7358" s="3">
        <v>8015</v>
      </c>
      <c r="B7358" s="1" t="s">
        <v>25086</v>
      </c>
      <c r="C7358" s="1" t="s">
        <v>15</v>
      </c>
      <c r="D7358" s="1" t="s">
        <v>82</v>
      </c>
      <c r="E7358" s="1">
        <v>80357147</v>
      </c>
      <c r="F7358" s="1" t="s">
        <v>7141</v>
      </c>
      <c r="G7358" s="1">
        <v>2236262</v>
      </c>
      <c r="H7358" s="1" t="s">
        <v>9344</v>
      </c>
      <c r="I7358" s="2">
        <v>45070</v>
      </c>
      <c r="J7358" s="15" t="str">
        <f>MID(Tabla1[[#This Row],[HORA]],1,5)</f>
        <v>13:03</v>
      </c>
      <c r="K7358" s="16">
        <f>IF(Tabla1[[#This Row],[FECHA]]=I7359,IF(J7359-J7358&gt;0,(J7359-J7358)*1440,0),0)</f>
        <v>0</v>
      </c>
      <c r="L7358" s="14">
        <v>6.2</v>
      </c>
      <c r="M7358" s="13" t="s">
        <v>55925</v>
      </c>
      <c r="N7358" s="1" t="s">
        <v>25087</v>
      </c>
      <c r="O7358" s="1">
        <v>15</v>
      </c>
      <c r="P7358" s="1" t="s">
        <v>27</v>
      </c>
      <c r="Q7358" s="4" t="s">
        <v>21</v>
      </c>
    </row>
    <row r="7359" spans="1:17" ht="22.5" x14ac:dyDescent="0.25">
      <c r="A7359" s="3">
        <v>16035</v>
      </c>
      <c r="B7359" s="1" t="s">
        <v>48749</v>
      </c>
      <c r="C7359" s="1" t="s">
        <v>15</v>
      </c>
      <c r="D7359" s="1" t="s">
        <v>40</v>
      </c>
      <c r="E7359" s="1">
        <v>20479726630</v>
      </c>
      <c r="F7359" s="1" t="s">
        <v>47772</v>
      </c>
      <c r="G7359" s="1">
        <v>2236261</v>
      </c>
      <c r="H7359" s="1" t="s">
        <v>47773</v>
      </c>
      <c r="I7359" s="2">
        <v>45070</v>
      </c>
      <c r="J7359" s="15" t="str">
        <f>MID(Tabla1[[#This Row],[HORA]],1,5)</f>
        <v>13:03</v>
      </c>
      <c r="K7359" s="16">
        <f>IF(Tabla1[[#This Row],[FECHA]]=I7360,IF(J7360-J7359&gt;0,(J7360-J7359)*1440,0),0)</f>
        <v>0.99999999999983658</v>
      </c>
      <c r="L7359" s="14">
        <v>4.8</v>
      </c>
      <c r="M7359" s="13" t="s">
        <v>55925</v>
      </c>
      <c r="N7359" s="1" t="s">
        <v>36852</v>
      </c>
      <c r="O7359" s="1">
        <v>10</v>
      </c>
      <c r="P7359" s="1" t="s">
        <v>1532</v>
      </c>
      <c r="Q7359" s="4" t="s">
        <v>21</v>
      </c>
    </row>
    <row r="7360" spans="1:17" ht="22.5" x14ac:dyDescent="0.25">
      <c r="A7360" s="3">
        <v>8016</v>
      </c>
      <c r="B7360" s="1" t="s">
        <v>25088</v>
      </c>
      <c r="C7360" s="1" t="s">
        <v>15</v>
      </c>
      <c r="D7360" s="1" t="s">
        <v>23</v>
      </c>
      <c r="E7360" s="1">
        <v>80357147</v>
      </c>
      <c r="F7360" s="1" t="s">
        <v>7141</v>
      </c>
      <c r="G7360" s="1">
        <v>2236263</v>
      </c>
      <c r="H7360" s="1" t="s">
        <v>7145</v>
      </c>
      <c r="I7360" s="2">
        <v>45070</v>
      </c>
      <c r="J7360" s="15" t="str">
        <f>MID(Tabla1[[#This Row],[HORA]],1,5)</f>
        <v>13:04</v>
      </c>
      <c r="K7360" s="16">
        <f>IF(Tabla1[[#This Row],[FECHA]]=I7361,IF(J7361-J7360&gt;0,(J7361-J7360)*1440,0),0)</f>
        <v>5.0000000000001421</v>
      </c>
      <c r="L7360" s="14">
        <v>2.54</v>
      </c>
      <c r="M7360" s="13" t="s">
        <v>55926</v>
      </c>
      <c r="N7360" s="1" t="s">
        <v>25089</v>
      </c>
      <c r="O7360" s="1">
        <v>15</v>
      </c>
      <c r="P7360" s="1" t="s">
        <v>27</v>
      </c>
      <c r="Q7360" s="4" t="s">
        <v>21</v>
      </c>
    </row>
    <row r="7361" spans="1:17" ht="22.5" x14ac:dyDescent="0.25">
      <c r="A7361" s="3">
        <v>8017</v>
      </c>
      <c r="B7361" s="1" t="s">
        <v>25090</v>
      </c>
      <c r="C7361" s="1" t="s">
        <v>15</v>
      </c>
      <c r="D7361" s="1" t="s">
        <v>40</v>
      </c>
      <c r="E7361" s="1">
        <v>16732059</v>
      </c>
      <c r="F7361" s="1" t="s">
        <v>25091</v>
      </c>
      <c r="G7361" s="1">
        <v>2236264</v>
      </c>
      <c r="H7361" s="1" t="s">
        <v>25092</v>
      </c>
      <c r="I7361" s="2">
        <v>45070</v>
      </c>
      <c r="J7361" s="15" t="str">
        <f>MID(Tabla1[[#This Row],[HORA]],1,5)</f>
        <v>13:09</v>
      </c>
      <c r="K7361" s="16">
        <f>IF(Tabla1[[#This Row],[FECHA]]=I7362,IF(J7362-J7361&gt;0,(J7362-J7361)*1440,0),0)</f>
        <v>0.99999999999983658</v>
      </c>
      <c r="L7361" s="14">
        <v>5.0599999999999996</v>
      </c>
      <c r="M7361" s="13" t="s">
        <v>55840</v>
      </c>
      <c r="N7361" s="1" t="s">
        <v>25093</v>
      </c>
      <c r="O7361" s="1">
        <v>15</v>
      </c>
      <c r="P7361" s="1" t="s">
        <v>27</v>
      </c>
      <c r="Q7361" s="4" t="s">
        <v>21</v>
      </c>
    </row>
    <row r="7362" spans="1:17" ht="22.5" x14ac:dyDescent="0.25">
      <c r="A7362" s="3">
        <v>16036</v>
      </c>
      <c r="B7362" s="1" t="s">
        <v>48750</v>
      </c>
      <c r="C7362" s="1" t="s">
        <v>15</v>
      </c>
      <c r="D7362" s="1" t="s">
        <v>119</v>
      </c>
      <c r="E7362" s="1">
        <v>20480761813</v>
      </c>
      <c r="F7362" s="1" t="s">
        <v>47724</v>
      </c>
      <c r="G7362" s="1">
        <v>2236265</v>
      </c>
      <c r="H7362" s="1" t="s">
        <v>48751</v>
      </c>
      <c r="I7362" s="2">
        <v>45070</v>
      </c>
      <c r="J7362" s="15" t="str">
        <f>MID(Tabla1[[#This Row],[HORA]],1,5)</f>
        <v>13:10</v>
      </c>
      <c r="K7362" s="16">
        <f>IF(Tabla1[[#This Row],[FECHA]]=I7363,IF(J7363-J7362&gt;0,(J7363-J7362)*1440,0),0)</f>
        <v>1.0000000000001563</v>
      </c>
      <c r="L7362" s="14">
        <v>4.09</v>
      </c>
      <c r="M7362" s="13" t="s">
        <v>55930</v>
      </c>
      <c r="N7362" s="1" t="s">
        <v>48752</v>
      </c>
      <c r="O7362" s="1">
        <v>140</v>
      </c>
      <c r="P7362" s="1" t="s">
        <v>1532</v>
      </c>
      <c r="Q7362" s="4" t="s">
        <v>21</v>
      </c>
    </row>
    <row r="7363" spans="1:17" ht="22.5" x14ac:dyDescent="0.25">
      <c r="A7363" s="3">
        <v>17201</v>
      </c>
      <c r="B7363" s="1" t="s">
        <v>51892</v>
      </c>
      <c r="C7363" s="1" t="s">
        <v>15</v>
      </c>
      <c r="D7363" s="1" t="s">
        <v>40</v>
      </c>
      <c r="E7363" s="1">
        <v>20606350598</v>
      </c>
      <c r="F7363" s="1" t="s">
        <v>48840</v>
      </c>
      <c r="G7363" s="1">
        <v>2236267</v>
      </c>
      <c r="H7363" s="1" t="s">
        <v>50134</v>
      </c>
      <c r="I7363" s="2">
        <v>45070</v>
      </c>
      <c r="J7363" s="15" t="str">
        <f>MID(Tabla1[[#This Row],[HORA]],1,5)</f>
        <v>13:11</v>
      </c>
      <c r="K7363" s="16">
        <f>IF(Tabla1[[#This Row],[FECHA]]=I7364,IF(J7364-J7363&gt;0,(J7364-J7363)*1440,0),0)</f>
        <v>0.99999999999983658</v>
      </c>
      <c r="L7363" s="14">
        <v>3.2</v>
      </c>
      <c r="M7363" s="13" t="s">
        <v>55841</v>
      </c>
      <c r="N7363" s="1" t="s">
        <v>51893</v>
      </c>
      <c r="O7363" s="1">
        <v>20</v>
      </c>
      <c r="P7363" s="1" t="s">
        <v>27</v>
      </c>
      <c r="Q7363" s="4" t="s">
        <v>21</v>
      </c>
    </row>
    <row r="7364" spans="1:17" ht="22.5" x14ac:dyDescent="0.25">
      <c r="A7364" s="3">
        <v>16037</v>
      </c>
      <c r="B7364" s="1" t="s">
        <v>48753</v>
      </c>
      <c r="C7364" s="1" t="s">
        <v>15</v>
      </c>
      <c r="D7364" s="1" t="s">
        <v>33</v>
      </c>
      <c r="E7364" s="1">
        <v>20480761813</v>
      </c>
      <c r="F7364" s="1" t="s">
        <v>47724</v>
      </c>
      <c r="G7364" s="1">
        <v>44983440</v>
      </c>
      <c r="H7364" s="1" t="s">
        <v>47725</v>
      </c>
      <c r="I7364" s="2">
        <v>45070</v>
      </c>
      <c r="J7364" s="15" t="str">
        <f>MID(Tabla1[[#This Row],[HORA]],1,5)</f>
        <v>13:12</v>
      </c>
      <c r="K7364" s="16">
        <f>IF(Tabla1[[#This Row],[FECHA]]=I7365,IF(J7365-J7364&gt;0,(J7365-J7364)*1440,0),0)</f>
        <v>1.0000000000001563</v>
      </c>
      <c r="L7364" s="14">
        <v>3.24</v>
      </c>
      <c r="M7364" s="13" t="s">
        <v>55931</v>
      </c>
      <c r="N7364" s="1" t="s">
        <v>48754</v>
      </c>
      <c r="O7364" s="1">
        <v>60</v>
      </c>
      <c r="P7364" s="1" t="s">
        <v>1532</v>
      </c>
      <c r="Q7364" s="4" t="s">
        <v>21</v>
      </c>
    </row>
    <row r="7365" spans="1:17" ht="22.5" x14ac:dyDescent="0.25">
      <c r="A7365" s="3">
        <v>8018</v>
      </c>
      <c r="B7365" s="1" t="s">
        <v>25094</v>
      </c>
      <c r="C7365" s="1" t="s">
        <v>15</v>
      </c>
      <c r="D7365" s="1" t="s">
        <v>40</v>
      </c>
      <c r="E7365" s="1">
        <v>16726189</v>
      </c>
      <c r="F7365" s="1" t="s">
        <v>25095</v>
      </c>
      <c r="G7365" s="1">
        <v>76755665</v>
      </c>
      <c r="H7365" s="1" t="s">
        <v>25096</v>
      </c>
      <c r="I7365" s="2">
        <v>45070</v>
      </c>
      <c r="J7365" s="15" t="str">
        <f>MID(Tabla1[[#This Row],[HORA]],1,5)</f>
        <v>13:13</v>
      </c>
      <c r="K7365" s="16">
        <f>IF(Tabla1[[#This Row],[FECHA]]=I7366,IF(J7366-J7365&gt;0,(J7366-J7365)*1440,0),0)</f>
        <v>2.9999999999999893</v>
      </c>
      <c r="L7365" s="14">
        <v>8.1199999999999992</v>
      </c>
      <c r="M7365" s="13" t="s">
        <v>55932</v>
      </c>
      <c r="N7365" s="1" t="s">
        <v>8379</v>
      </c>
      <c r="O7365" s="1">
        <v>15</v>
      </c>
      <c r="P7365" s="1" t="s">
        <v>27</v>
      </c>
      <c r="Q7365" s="4" t="s">
        <v>21</v>
      </c>
    </row>
    <row r="7366" spans="1:17" ht="22.5" x14ac:dyDescent="0.25">
      <c r="A7366" s="3">
        <v>8019</v>
      </c>
      <c r="B7366" s="1" t="s">
        <v>25097</v>
      </c>
      <c r="C7366" s="1" t="s">
        <v>15</v>
      </c>
      <c r="D7366" s="1" t="s">
        <v>257</v>
      </c>
      <c r="E7366" s="1">
        <v>46033626</v>
      </c>
      <c r="F7366" s="1" t="s">
        <v>25098</v>
      </c>
      <c r="G7366" s="1">
        <v>46033626</v>
      </c>
      <c r="H7366" s="1" t="s">
        <v>25098</v>
      </c>
      <c r="I7366" s="2">
        <v>45070</v>
      </c>
      <c r="J7366" s="15" t="str">
        <f>MID(Tabla1[[#This Row],[HORA]],1,5)</f>
        <v>13:16</v>
      </c>
      <c r="K7366" s="16">
        <f>IF(Tabla1[[#This Row],[FECHA]]=I7367,IF(J7367-J7366&gt;0,(J7367-J7366)*1440,0),0)</f>
        <v>2.9999999999999893</v>
      </c>
      <c r="L7366" s="14">
        <v>2.1</v>
      </c>
      <c r="M7366" s="13" t="s">
        <v>55934</v>
      </c>
      <c r="N7366" s="1" t="s">
        <v>8423</v>
      </c>
      <c r="O7366" s="1">
        <v>20</v>
      </c>
      <c r="P7366" s="1" t="s">
        <v>27</v>
      </c>
      <c r="Q7366" s="4" t="s">
        <v>21</v>
      </c>
    </row>
    <row r="7367" spans="1:17" ht="22.5" x14ac:dyDescent="0.25">
      <c r="A7367" s="3">
        <v>15485</v>
      </c>
      <c r="B7367" s="1" t="s">
        <v>47225</v>
      </c>
      <c r="C7367" s="1" t="s">
        <v>15</v>
      </c>
      <c r="D7367" s="1" t="s">
        <v>40</v>
      </c>
      <c r="E7367" s="1">
        <v>46033626</v>
      </c>
      <c r="F7367" s="1" t="s">
        <v>25098</v>
      </c>
      <c r="G7367" s="1">
        <v>46033626</v>
      </c>
      <c r="H7367" s="1" t="s">
        <v>25098</v>
      </c>
      <c r="I7367" s="2">
        <v>45070</v>
      </c>
      <c r="J7367" s="15" t="str">
        <f>MID(Tabla1[[#This Row],[HORA]],1,5)</f>
        <v>13:19</v>
      </c>
      <c r="K7367" s="16">
        <f>IF(Tabla1[[#This Row],[FECHA]]=I7368,IF(J7368-J7367&gt;0,(J7368-J7367)*1440,0),0)</f>
        <v>0.99999999999999645</v>
      </c>
      <c r="L7367" s="14">
        <v>3.4</v>
      </c>
      <c r="M7367" s="13" t="s">
        <v>55937</v>
      </c>
      <c r="N7367" s="1" t="s">
        <v>28118</v>
      </c>
      <c r="O7367" s="1">
        <v>4</v>
      </c>
      <c r="P7367" s="1" t="s">
        <v>645</v>
      </c>
      <c r="Q7367" s="4" t="s">
        <v>21</v>
      </c>
    </row>
    <row r="7368" spans="1:17" ht="22.5" x14ac:dyDescent="0.25">
      <c r="A7368" s="3">
        <v>8020</v>
      </c>
      <c r="B7368" s="1" t="s">
        <v>25099</v>
      </c>
      <c r="C7368" s="1" t="s">
        <v>15</v>
      </c>
      <c r="D7368" s="1" t="s">
        <v>71</v>
      </c>
      <c r="E7368" s="1">
        <v>44069179</v>
      </c>
      <c r="F7368" s="1" t="s">
        <v>7466</v>
      </c>
      <c r="G7368" s="1">
        <v>2236269</v>
      </c>
      <c r="H7368" s="1" t="s">
        <v>25100</v>
      </c>
      <c r="I7368" s="2">
        <v>45070</v>
      </c>
      <c r="J7368" s="15" t="str">
        <f>MID(Tabla1[[#This Row],[HORA]],1,5)</f>
        <v>13:20</v>
      </c>
      <c r="K7368" s="16">
        <f>IF(Tabla1[[#This Row],[FECHA]]=I7369,IF(J7369-J7368&gt;0,(J7369-J7368)*1440,0),0)</f>
        <v>2.9999999999999893</v>
      </c>
      <c r="L7368" s="14">
        <v>2.2999999999999998</v>
      </c>
      <c r="M7368" s="13" t="s">
        <v>55938</v>
      </c>
      <c r="N7368" s="1" t="s">
        <v>14937</v>
      </c>
      <c r="O7368" s="1">
        <v>20</v>
      </c>
      <c r="P7368" s="1" t="s">
        <v>27</v>
      </c>
      <c r="Q7368" s="4" t="s">
        <v>21</v>
      </c>
    </row>
    <row r="7369" spans="1:17" ht="22.5" x14ac:dyDescent="0.25">
      <c r="A7369" s="3">
        <v>8021</v>
      </c>
      <c r="B7369" s="1" t="s">
        <v>25101</v>
      </c>
      <c r="C7369" s="1" t="s">
        <v>15</v>
      </c>
      <c r="D7369" s="1" t="s">
        <v>40</v>
      </c>
      <c r="E7369" s="1">
        <v>48317917</v>
      </c>
      <c r="F7369" s="1" t="s">
        <v>25102</v>
      </c>
      <c r="G7369" s="1">
        <v>2236270</v>
      </c>
      <c r="H7369" s="1" t="s">
        <v>25103</v>
      </c>
      <c r="I7369" s="2">
        <v>45070</v>
      </c>
      <c r="J7369" s="15" t="str">
        <f>MID(Tabla1[[#This Row],[HORA]],1,5)</f>
        <v>13:23</v>
      </c>
      <c r="K7369" s="16">
        <f>IF(Tabla1[[#This Row],[FECHA]]=I7370,IF(J7370-J7369&gt;0,(J7370-J7369)*1440,0),0)</f>
        <v>6.9999999999999751</v>
      </c>
      <c r="L7369" s="14">
        <v>3.5</v>
      </c>
      <c r="M7369" s="13" t="s">
        <v>55940</v>
      </c>
      <c r="N7369" s="1" t="s">
        <v>25104</v>
      </c>
      <c r="O7369" s="1">
        <v>10</v>
      </c>
      <c r="P7369" s="1" t="s">
        <v>27</v>
      </c>
      <c r="Q7369" s="4" t="s">
        <v>21</v>
      </c>
    </row>
    <row r="7370" spans="1:17" ht="22.5" x14ac:dyDescent="0.25">
      <c r="A7370" s="3">
        <v>8022</v>
      </c>
      <c r="B7370" s="1" t="s">
        <v>25105</v>
      </c>
      <c r="C7370" s="1" t="s">
        <v>15</v>
      </c>
      <c r="D7370" s="1" t="s">
        <v>40</v>
      </c>
      <c r="E7370" s="1">
        <v>41781564</v>
      </c>
      <c r="F7370" s="1" t="s">
        <v>25106</v>
      </c>
      <c r="G7370" s="1">
        <v>72571199</v>
      </c>
      <c r="H7370" s="1" t="s">
        <v>25107</v>
      </c>
      <c r="I7370" s="2">
        <v>45070</v>
      </c>
      <c r="J7370" s="15" t="str">
        <f>MID(Tabla1[[#This Row],[HORA]],1,5)</f>
        <v>13:30</v>
      </c>
      <c r="K7370" s="16">
        <f>IF(Tabla1[[#This Row],[FECHA]]=I7371,IF(J7371-J7370&gt;0,(J7371-J7370)*1440,0),0)</f>
        <v>1.9999999999999929</v>
      </c>
      <c r="L7370" s="14">
        <v>5</v>
      </c>
      <c r="M7370" s="13" t="s">
        <v>55945</v>
      </c>
      <c r="N7370" s="1" t="s">
        <v>25108</v>
      </c>
      <c r="O7370" s="1">
        <v>15</v>
      </c>
      <c r="P7370" s="1" t="s">
        <v>27</v>
      </c>
      <c r="Q7370" s="4" t="s">
        <v>21</v>
      </c>
    </row>
    <row r="7371" spans="1:17" ht="22.5" x14ac:dyDescent="0.25">
      <c r="A7371" s="3">
        <v>2385</v>
      </c>
      <c r="B7371" s="1" t="s">
        <v>7347</v>
      </c>
      <c r="C7371" s="1" t="s">
        <v>15</v>
      </c>
      <c r="D7371" s="1" t="s">
        <v>77</v>
      </c>
      <c r="E7371" s="1">
        <v>72523249</v>
      </c>
      <c r="F7371" s="1" t="s">
        <v>7348</v>
      </c>
      <c r="G7371" s="1">
        <v>74525964</v>
      </c>
      <c r="H7371" s="1" t="s">
        <v>7349</v>
      </c>
      <c r="I7371" s="2">
        <v>45070</v>
      </c>
      <c r="J7371" s="15" t="str">
        <f>MID(Tabla1[[#This Row],[HORA]],1,5)</f>
        <v>13:32</v>
      </c>
      <c r="K7371" s="16">
        <f>IF(Tabla1[[#This Row],[FECHA]]=I7372,IF(J7372-J7371&gt;0,(J7372-J7371)*1440,0),0)</f>
        <v>0</v>
      </c>
      <c r="L7371" s="14">
        <v>2.35</v>
      </c>
      <c r="M7371" s="13" t="s">
        <v>55846</v>
      </c>
      <c r="N7371" s="1" t="s">
        <v>7350</v>
      </c>
      <c r="O7371" s="1">
        <v>20</v>
      </c>
      <c r="P7371" s="1" t="s">
        <v>1532</v>
      </c>
      <c r="Q7371" s="4" t="s">
        <v>21</v>
      </c>
    </row>
    <row r="7372" spans="1:17" ht="22.5" x14ac:dyDescent="0.25">
      <c r="A7372" s="3">
        <v>8023</v>
      </c>
      <c r="B7372" s="1" t="s">
        <v>25109</v>
      </c>
      <c r="C7372" s="1" t="s">
        <v>15</v>
      </c>
      <c r="D7372" s="1" t="s">
        <v>40</v>
      </c>
      <c r="E7372" s="1">
        <v>45301372</v>
      </c>
      <c r="F7372" s="1" t="s">
        <v>25110</v>
      </c>
      <c r="G7372" s="1">
        <v>45301372</v>
      </c>
      <c r="H7372" s="1" t="s">
        <v>25110</v>
      </c>
      <c r="I7372" s="2">
        <v>45070</v>
      </c>
      <c r="J7372" s="15" t="str">
        <f>MID(Tabla1[[#This Row],[HORA]],1,5)</f>
        <v>13:32</v>
      </c>
      <c r="K7372" s="16">
        <f>IF(Tabla1[[#This Row],[FECHA]]=I7373,IF(J7373-J7372&gt;0,(J7373-J7372)*1440,0),0)</f>
        <v>1.9999999999999929</v>
      </c>
      <c r="L7372" s="14">
        <v>4.5</v>
      </c>
      <c r="M7372" s="13" t="s">
        <v>55846</v>
      </c>
      <c r="N7372" s="1" t="s">
        <v>9219</v>
      </c>
      <c r="O7372" s="1">
        <v>10</v>
      </c>
      <c r="P7372" s="1" t="s">
        <v>27</v>
      </c>
      <c r="Q7372" s="4" t="s">
        <v>21</v>
      </c>
    </row>
    <row r="7373" spans="1:17" ht="22.5" x14ac:dyDescent="0.25">
      <c r="A7373" s="3">
        <v>8024</v>
      </c>
      <c r="B7373" s="1" t="s">
        <v>25111</v>
      </c>
      <c r="C7373" s="1" t="s">
        <v>15</v>
      </c>
      <c r="D7373" s="1" t="s">
        <v>40</v>
      </c>
      <c r="E7373" s="1">
        <v>74761548</v>
      </c>
      <c r="F7373" s="1" t="s">
        <v>25112</v>
      </c>
      <c r="G7373" s="1">
        <v>72426840</v>
      </c>
      <c r="H7373" s="1" t="s">
        <v>25113</v>
      </c>
      <c r="I7373" s="2">
        <v>45070</v>
      </c>
      <c r="J7373" s="15" t="str">
        <f>MID(Tabla1[[#This Row],[HORA]],1,5)</f>
        <v>13:34</v>
      </c>
      <c r="K7373" s="16">
        <f>IF(Tabla1[[#This Row],[FECHA]]=I7374,IF(J7374-J7373&gt;0,(J7374-J7373)*1440,0),0)</f>
        <v>1.9999999999999929</v>
      </c>
      <c r="L7373" s="14">
        <v>6.2</v>
      </c>
      <c r="M7373" s="13" t="s">
        <v>55947</v>
      </c>
      <c r="N7373" s="1" t="s">
        <v>25114</v>
      </c>
      <c r="O7373" s="1">
        <v>15</v>
      </c>
      <c r="P7373" s="1" t="s">
        <v>27</v>
      </c>
      <c r="Q7373" s="4" t="s">
        <v>21</v>
      </c>
    </row>
    <row r="7374" spans="1:17" ht="22.5" x14ac:dyDescent="0.25">
      <c r="A7374" s="3">
        <v>16038</v>
      </c>
      <c r="B7374" s="1" t="s">
        <v>48755</v>
      </c>
      <c r="C7374" s="1" t="s">
        <v>15</v>
      </c>
      <c r="D7374" s="1" t="s">
        <v>40</v>
      </c>
      <c r="E7374" s="1">
        <v>20604047685</v>
      </c>
      <c r="F7374" s="1" t="s">
        <v>48756</v>
      </c>
      <c r="G7374" s="1">
        <v>2807981</v>
      </c>
      <c r="H7374" s="1" t="s">
        <v>48757</v>
      </c>
      <c r="I7374" s="2">
        <v>45070</v>
      </c>
      <c r="J7374" s="15" t="str">
        <f>MID(Tabla1[[#This Row],[HORA]],1,5)</f>
        <v>13:36</v>
      </c>
      <c r="K7374" s="16">
        <f>IF(Tabla1[[#This Row],[FECHA]]=I7375,IF(J7375-J7374&gt;0,(J7375-J7374)*1440,0),0)</f>
        <v>0.99999999999999645</v>
      </c>
      <c r="L7374" s="14">
        <v>3.36</v>
      </c>
      <c r="M7374" s="13" t="s">
        <v>55949</v>
      </c>
      <c r="N7374" s="1" t="s">
        <v>48758</v>
      </c>
      <c r="O7374" s="1">
        <v>20</v>
      </c>
      <c r="P7374" s="1" t="s">
        <v>1532</v>
      </c>
      <c r="Q7374" s="4" t="s">
        <v>21</v>
      </c>
    </row>
    <row r="7375" spans="1:17" ht="22.5" x14ac:dyDescent="0.25">
      <c r="A7375" s="3">
        <v>8025</v>
      </c>
      <c r="B7375" s="1" t="s">
        <v>25115</v>
      </c>
      <c r="C7375" s="1" t="s">
        <v>15</v>
      </c>
      <c r="D7375" s="1" t="s">
        <v>40</v>
      </c>
      <c r="E7375" s="1">
        <v>5642007</v>
      </c>
      <c r="F7375" s="1" t="s">
        <v>25116</v>
      </c>
      <c r="G7375" s="1">
        <v>40145608</v>
      </c>
      <c r="H7375" s="1" t="s">
        <v>25117</v>
      </c>
      <c r="I7375" s="2">
        <v>45070</v>
      </c>
      <c r="J7375" s="15" t="str">
        <f>MID(Tabla1[[#This Row],[HORA]],1,5)</f>
        <v>13:37</v>
      </c>
      <c r="K7375" s="16">
        <f>IF(Tabla1[[#This Row],[FECHA]]=I7376,IF(J7376-J7375&gt;0,(J7376-J7375)*1440,0),0)</f>
        <v>5.9999999999999787</v>
      </c>
      <c r="L7375" s="14">
        <v>4.3</v>
      </c>
      <c r="M7375" s="13" t="s">
        <v>55848</v>
      </c>
      <c r="N7375" s="1" t="s">
        <v>25118</v>
      </c>
      <c r="O7375" s="1">
        <v>14</v>
      </c>
      <c r="P7375" s="1" t="s">
        <v>27</v>
      </c>
      <c r="Q7375" s="4" t="s">
        <v>21</v>
      </c>
    </row>
    <row r="7376" spans="1:17" ht="22.5" x14ac:dyDescent="0.25">
      <c r="A7376" s="3">
        <v>8026</v>
      </c>
      <c r="B7376" s="1" t="s">
        <v>25119</v>
      </c>
      <c r="C7376" s="1" t="s">
        <v>15</v>
      </c>
      <c r="D7376" s="1" t="s">
        <v>228</v>
      </c>
      <c r="E7376" s="1">
        <v>60338824</v>
      </c>
      <c r="F7376" s="1" t="s">
        <v>25120</v>
      </c>
      <c r="G7376" s="1">
        <v>2236275</v>
      </c>
      <c r="H7376" s="1" t="s">
        <v>25121</v>
      </c>
      <c r="I7376" s="2">
        <v>45070</v>
      </c>
      <c r="J7376" s="15" t="str">
        <f>MID(Tabla1[[#This Row],[HORA]],1,5)</f>
        <v>13:43</v>
      </c>
      <c r="K7376" s="16">
        <f>IF(Tabla1[[#This Row],[FECHA]]=I7377,IF(J7377-J7376&gt;0,(J7377-J7376)*1440,0),0)</f>
        <v>5.9999999999999787</v>
      </c>
      <c r="L7376" s="14">
        <v>4.54</v>
      </c>
      <c r="M7376" s="13" t="s">
        <v>55954</v>
      </c>
      <c r="N7376" s="1" t="s">
        <v>25122</v>
      </c>
      <c r="O7376" s="1">
        <v>20</v>
      </c>
      <c r="P7376" s="1" t="s">
        <v>27</v>
      </c>
      <c r="Q7376" s="4" t="s">
        <v>21</v>
      </c>
    </row>
    <row r="7377" spans="1:17" ht="22.5" x14ac:dyDescent="0.25">
      <c r="A7377" s="3">
        <v>8027</v>
      </c>
      <c r="B7377" s="1" t="s">
        <v>25123</v>
      </c>
      <c r="C7377" s="1" t="s">
        <v>15</v>
      </c>
      <c r="D7377" s="1" t="s">
        <v>33</v>
      </c>
      <c r="E7377" s="1">
        <v>16724042</v>
      </c>
      <c r="F7377" s="1" t="s">
        <v>25124</v>
      </c>
      <c r="G7377" s="1">
        <v>2236279</v>
      </c>
      <c r="H7377" s="1" t="s">
        <v>25125</v>
      </c>
      <c r="I7377" s="2">
        <v>45070</v>
      </c>
      <c r="J7377" s="15" t="str">
        <f>MID(Tabla1[[#This Row],[HORA]],1,5)</f>
        <v>13:49</v>
      </c>
      <c r="K7377" s="16">
        <f>IF(Tabla1[[#This Row],[FECHA]]=I7378,IF(J7378-J7377&gt;0,(J7378-J7377)*1440,0),0)</f>
        <v>0</v>
      </c>
      <c r="L7377" s="14">
        <v>2.21</v>
      </c>
      <c r="M7377" s="13" t="s">
        <v>55960</v>
      </c>
      <c r="N7377" s="1" t="s">
        <v>25126</v>
      </c>
      <c r="O7377" s="1">
        <v>25</v>
      </c>
      <c r="P7377" s="1" t="s">
        <v>27</v>
      </c>
      <c r="Q7377" s="4" t="s">
        <v>21</v>
      </c>
    </row>
    <row r="7378" spans="1:17" ht="22.5" x14ac:dyDescent="0.25">
      <c r="A7378" s="3">
        <v>8028</v>
      </c>
      <c r="B7378" s="1" t="s">
        <v>25123</v>
      </c>
      <c r="C7378" s="1" t="s">
        <v>15</v>
      </c>
      <c r="D7378" s="1" t="s">
        <v>33</v>
      </c>
      <c r="E7378" s="1">
        <v>16724042</v>
      </c>
      <c r="F7378" s="1" t="s">
        <v>25124</v>
      </c>
      <c r="G7378" s="1">
        <v>2236279</v>
      </c>
      <c r="H7378" s="1" t="s">
        <v>25125</v>
      </c>
      <c r="I7378" s="2">
        <v>45070</v>
      </c>
      <c r="J7378" s="15" t="str">
        <f>MID(Tabla1[[#This Row],[HORA]],1,5)</f>
        <v>13:49</v>
      </c>
      <c r="K7378" s="16">
        <f>IF(Tabla1[[#This Row],[FECHA]]=I7379,IF(J7379-J7378&gt;0,(J7379-J7378)*1440,0),0)</f>
        <v>1.9999999999999929</v>
      </c>
      <c r="L7378" s="14">
        <v>3.45</v>
      </c>
      <c r="M7378" s="13" t="s">
        <v>55960</v>
      </c>
      <c r="N7378" s="1" t="s">
        <v>25127</v>
      </c>
      <c r="O7378" s="1">
        <v>25</v>
      </c>
      <c r="P7378" s="1" t="s">
        <v>27</v>
      </c>
      <c r="Q7378" s="4" t="s">
        <v>21</v>
      </c>
    </row>
    <row r="7379" spans="1:17" ht="22.5" x14ac:dyDescent="0.25">
      <c r="A7379" s="3">
        <v>16039</v>
      </c>
      <c r="B7379" s="1" t="s">
        <v>48759</v>
      </c>
      <c r="C7379" s="1" t="s">
        <v>15</v>
      </c>
      <c r="D7379" s="1" t="s">
        <v>40</v>
      </c>
      <c r="E7379" s="1">
        <v>20538370267</v>
      </c>
      <c r="F7379" s="1" t="s">
        <v>48353</v>
      </c>
      <c r="G7379" s="1">
        <v>72563626</v>
      </c>
      <c r="H7379" s="1" t="s">
        <v>48760</v>
      </c>
      <c r="I7379" s="2">
        <v>45070</v>
      </c>
      <c r="J7379" s="15" t="str">
        <f>MID(Tabla1[[#This Row],[HORA]],1,5)</f>
        <v>13:51</v>
      </c>
      <c r="K7379" s="16">
        <f>IF(Tabla1[[#This Row],[FECHA]]=I7380,IF(J7380-J7379&gt;0,(J7380-J7379)*1440,0),0)</f>
        <v>17.000000000000099</v>
      </c>
      <c r="L7379" s="14">
        <v>3.14</v>
      </c>
      <c r="M7379" s="13" t="s">
        <v>55962</v>
      </c>
      <c r="N7379" s="1" t="s">
        <v>48761</v>
      </c>
      <c r="O7379" s="1">
        <v>15</v>
      </c>
      <c r="P7379" s="1" t="s">
        <v>1532</v>
      </c>
      <c r="Q7379" s="4" t="s">
        <v>21</v>
      </c>
    </row>
    <row r="7380" spans="1:17" ht="22.5" x14ac:dyDescent="0.25">
      <c r="A7380" s="3">
        <v>2386</v>
      </c>
      <c r="B7380" s="1" t="s">
        <v>7351</v>
      </c>
      <c r="C7380" s="1" t="s">
        <v>15</v>
      </c>
      <c r="D7380" s="1" t="s">
        <v>33</v>
      </c>
      <c r="E7380" s="1">
        <v>46497294</v>
      </c>
      <c r="F7380" s="1" t="s">
        <v>6666</v>
      </c>
      <c r="G7380" s="1">
        <v>2236281</v>
      </c>
      <c r="H7380" s="1" t="s">
        <v>7352</v>
      </c>
      <c r="I7380" s="2">
        <v>45070</v>
      </c>
      <c r="J7380" s="15" t="str">
        <f>MID(Tabla1[[#This Row],[HORA]],1,5)</f>
        <v>14:08</v>
      </c>
      <c r="K7380" s="16">
        <f>IF(Tabla1[[#This Row],[FECHA]]=I7381,IF(J7381-J7380&gt;0,(J7381-J7380)*1440,0),0)</f>
        <v>0.99999999999999645</v>
      </c>
      <c r="L7380" s="14">
        <v>4.5199999999999996</v>
      </c>
      <c r="M7380" s="13" t="s">
        <v>55979</v>
      </c>
      <c r="N7380" s="1" t="s">
        <v>1531</v>
      </c>
      <c r="O7380" s="1">
        <v>10</v>
      </c>
      <c r="P7380" s="1" t="s">
        <v>1511</v>
      </c>
      <c r="Q7380" s="4" t="s">
        <v>21</v>
      </c>
    </row>
    <row r="7381" spans="1:17" ht="22.5" x14ac:dyDescent="0.25">
      <c r="A7381" s="3">
        <v>2387</v>
      </c>
      <c r="B7381" s="1" t="s">
        <v>7353</v>
      </c>
      <c r="C7381" s="1" t="s">
        <v>15</v>
      </c>
      <c r="D7381" s="1" t="s">
        <v>33</v>
      </c>
      <c r="E7381" s="1">
        <v>46497294</v>
      </c>
      <c r="F7381" s="1" t="s">
        <v>6666</v>
      </c>
      <c r="G7381" s="1">
        <v>43736261</v>
      </c>
      <c r="H7381" s="1" t="s">
        <v>7354</v>
      </c>
      <c r="I7381" s="2">
        <v>45070</v>
      </c>
      <c r="J7381" s="15" t="str">
        <f>MID(Tabla1[[#This Row],[HORA]],1,5)</f>
        <v>14:09</v>
      </c>
      <c r="K7381" s="16">
        <f>IF(Tabla1[[#This Row],[FECHA]]=I7382,IF(J7382-J7381&gt;0,(J7382-J7381)*1440,0),0)</f>
        <v>0.99999999999999645</v>
      </c>
      <c r="L7381" s="14">
        <v>4.46</v>
      </c>
      <c r="M7381" s="13" t="s">
        <v>55980</v>
      </c>
      <c r="N7381" s="1" t="s">
        <v>1531</v>
      </c>
      <c r="O7381" s="1">
        <v>10</v>
      </c>
      <c r="P7381" s="1" t="s">
        <v>1511</v>
      </c>
      <c r="Q7381" s="4" t="s">
        <v>21</v>
      </c>
    </row>
    <row r="7382" spans="1:17" ht="22.5" x14ac:dyDescent="0.25">
      <c r="A7382" s="3">
        <v>8029</v>
      </c>
      <c r="B7382" s="1" t="s">
        <v>25128</v>
      </c>
      <c r="C7382" s="1" t="s">
        <v>15</v>
      </c>
      <c r="D7382" s="1" t="s">
        <v>77</v>
      </c>
      <c r="E7382" s="1">
        <v>16686332</v>
      </c>
      <c r="F7382" s="1" t="s">
        <v>25129</v>
      </c>
      <c r="G7382" s="1">
        <v>2236282</v>
      </c>
      <c r="H7382" s="1" t="s">
        <v>25130</v>
      </c>
      <c r="I7382" s="2">
        <v>45070</v>
      </c>
      <c r="J7382" s="15" t="str">
        <f>MID(Tabla1[[#This Row],[HORA]],1,5)</f>
        <v>14:10</v>
      </c>
      <c r="K7382" s="16">
        <f>IF(Tabla1[[#This Row],[FECHA]]=I7383,IF(J7383-J7382&gt;0,(J7383-J7382)*1440,0),0)</f>
        <v>5.9999999999999787</v>
      </c>
      <c r="L7382" s="14">
        <v>4.3600000000000003</v>
      </c>
      <c r="M7382" s="13" t="s">
        <v>55850</v>
      </c>
      <c r="N7382" s="1" t="s">
        <v>25131</v>
      </c>
      <c r="O7382" s="1">
        <v>50</v>
      </c>
      <c r="P7382" s="1" t="s">
        <v>20</v>
      </c>
      <c r="Q7382" s="4" t="s">
        <v>21</v>
      </c>
    </row>
    <row r="7383" spans="1:17" ht="22.5" x14ac:dyDescent="0.25">
      <c r="A7383" s="3">
        <v>2388</v>
      </c>
      <c r="B7383" s="1" t="s">
        <v>7355</v>
      </c>
      <c r="C7383" s="1" t="s">
        <v>15</v>
      </c>
      <c r="D7383" s="1" t="s">
        <v>40</v>
      </c>
      <c r="E7383" s="1">
        <v>2724485</v>
      </c>
      <c r="F7383" s="1" t="s">
        <v>7356</v>
      </c>
      <c r="G7383" s="1">
        <v>2724485</v>
      </c>
      <c r="H7383" s="1" t="s">
        <v>7356</v>
      </c>
      <c r="I7383" s="2">
        <v>45070</v>
      </c>
      <c r="J7383" s="15" t="str">
        <f>MID(Tabla1[[#This Row],[HORA]],1,5)</f>
        <v>14:16</v>
      </c>
      <c r="K7383" s="16">
        <f>IF(Tabla1[[#This Row],[FECHA]]=I7384,IF(J7384-J7383&gt;0,(J7384-J7383)*1440,0),0)</f>
        <v>0.99999999999999645</v>
      </c>
      <c r="L7383" s="14">
        <v>2.0699999999999998</v>
      </c>
      <c r="M7383" s="13" t="s">
        <v>55852</v>
      </c>
      <c r="N7383" s="1" t="s">
        <v>2178</v>
      </c>
      <c r="O7383" s="1">
        <v>35</v>
      </c>
      <c r="P7383" s="1" t="s">
        <v>1511</v>
      </c>
      <c r="Q7383" s="4" t="s">
        <v>21</v>
      </c>
    </row>
    <row r="7384" spans="1:17" ht="22.5" x14ac:dyDescent="0.25">
      <c r="A7384" s="3">
        <v>229</v>
      </c>
      <c r="B7384" s="1" t="s">
        <v>548</v>
      </c>
      <c r="C7384" s="1" t="s">
        <v>15</v>
      </c>
      <c r="D7384" s="1" t="s">
        <v>40</v>
      </c>
      <c r="E7384" s="1">
        <v>72422111</v>
      </c>
      <c r="F7384" s="1" t="s">
        <v>549</v>
      </c>
      <c r="G7384" s="1">
        <v>46511020</v>
      </c>
      <c r="H7384" s="1" t="s">
        <v>550</v>
      </c>
      <c r="I7384" s="2">
        <v>45070</v>
      </c>
      <c r="J7384" s="15" t="str">
        <f>MID(Tabla1[[#This Row],[HORA]],1,5)</f>
        <v>14:17</v>
      </c>
      <c r="K7384" s="16">
        <f>IF(Tabla1[[#This Row],[FECHA]]=I7385,IF(J7385-J7384&gt;0,(J7385-J7384)*1440,0),0)</f>
        <v>4.9999999999999822</v>
      </c>
      <c r="L7384" s="14">
        <v>3.36</v>
      </c>
      <c r="M7384" s="13" t="s">
        <v>55853</v>
      </c>
      <c r="N7384" s="1" t="s">
        <v>551</v>
      </c>
      <c r="O7384" s="1">
        <v>0</v>
      </c>
      <c r="P7384" s="1" t="s">
        <v>20</v>
      </c>
      <c r="Q7384" s="4" t="s">
        <v>21</v>
      </c>
    </row>
    <row r="7385" spans="1:17" ht="22.5" x14ac:dyDescent="0.25">
      <c r="A7385" s="3">
        <v>2389</v>
      </c>
      <c r="B7385" s="1" t="s">
        <v>7357</v>
      </c>
      <c r="C7385" s="1" t="s">
        <v>15</v>
      </c>
      <c r="D7385" s="1" t="s">
        <v>40</v>
      </c>
      <c r="E7385" s="1">
        <v>40725154</v>
      </c>
      <c r="F7385" s="1" t="s">
        <v>7358</v>
      </c>
      <c r="G7385" s="1">
        <v>2236284</v>
      </c>
      <c r="H7385" s="1" t="s">
        <v>7359</v>
      </c>
      <c r="I7385" s="2">
        <v>45070</v>
      </c>
      <c r="J7385" s="15" t="str">
        <f>MID(Tabla1[[#This Row],[HORA]],1,5)</f>
        <v>14:22</v>
      </c>
      <c r="K7385" s="16">
        <f>IF(Tabla1[[#This Row],[FECHA]]=I7386,IF(J7386-J7385&gt;0,(J7386-J7385)*1440,0),0)</f>
        <v>2.9999999999999893</v>
      </c>
      <c r="L7385" s="14">
        <v>2.37</v>
      </c>
      <c r="M7385" s="13" t="s">
        <v>55989</v>
      </c>
      <c r="N7385" s="1" t="s">
        <v>7360</v>
      </c>
      <c r="O7385" s="1">
        <v>20</v>
      </c>
      <c r="P7385" s="1" t="s">
        <v>1511</v>
      </c>
      <c r="Q7385" s="4" t="s">
        <v>21</v>
      </c>
    </row>
    <row r="7386" spans="1:17" ht="22.5" x14ac:dyDescent="0.25">
      <c r="A7386" s="3">
        <v>2390</v>
      </c>
      <c r="B7386" s="1" t="s">
        <v>7361</v>
      </c>
      <c r="C7386" s="1" t="s">
        <v>15</v>
      </c>
      <c r="D7386" s="1" t="s">
        <v>40</v>
      </c>
      <c r="E7386" s="1">
        <v>70745025</v>
      </c>
      <c r="F7386" s="1" t="s">
        <v>3262</v>
      </c>
      <c r="G7386" s="1">
        <v>2236285</v>
      </c>
      <c r="H7386" s="1" t="s">
        <v>7362</v>
      </c>
      <c r="I7386" s="2">
        <v>45070</v>
      </c>
      <c r="J7386" s="15" t="str">
        <f>MID(Tabla1[[#This Row],[HORA]],1,5)</f>
        <v>14:25</v>
      </c>
      <c r="K7386" s="16">
        <f>IF(Tabla1[[#This Row],[FECHA]]=I7387,IF(J7387-J7386&gt;0,(J7387-J7386)*1440,0),0)</f>
        <v>2.9999999999999893</v>
      </c>
      <c r="L7386" s="14">
        <v>5.38</v>
      </c>
      <c r="M7386" s="13" t="s">
        <v>55855</v>
      </c>
      <c r="N7386" s="1" t="s">
        <v>7363</v>
      </c>
      <c r="O7386" s="1">
        <v>10</v>
      </c>
      <c r="P7386" s="1" t="s">
        <v>1511</v>
      </c>
      <c r="Q7386" s="4" t="s">
        <v>21</v>
      </c>
    </row>
    <row r="7387" spans="1:17" ht="22.5" x14ac:dyDescent="0.25">
      <c r="A7387" s="3">
        <v>8030</v>
      </c>
      <c r="B7387" s="1" t="s">
        <v>25132</v>
      </c>
      <c r="C7387" s="1" t="s">
        <v>15</v>
      </c>
      <c r="D7387" s="1" t="s">
        <v>71</v>
      </c>
      <c r="E7387" s="1">
        <v>41314274</v>
      </c>
      <c r="F7387" s="1" t="s">
        <v>25133</v>
      </c>
      <c r="G7387" s="1">
        <v>2236288</v>
      </c>
      <c r="H7387" s="1" t="s">
        <v>25134</v>
      </c>
      <c r="I7387" s="2">
        <v>45070</v>
      </c>
      <c r="J7387" s="15" t="str">
        <f>MID(Tabla1[[#This Row],[HORA]],1,5)</f>
        <v>14:28</v>
      </c>
      <c r="K7387" s="16">
        <f>IF(Tabla1[[#This Row],[FECHA]]=I7388,IF(J7388-J7387&gt;0,(J7388-J7387)*1440,0),0)</f>
        <v>1.9999999999999929</v>
      </c>
      <c r="L7387" s="14">
        <v>7.44</v>
      </c>
      <c r="M7387" s="13" t="s">
        <v>55991</v>
      </c>
      <c r="N7387" s="1" t="s">
        <v>25135</v>
      </c>
      <c r="O7387" s="1">
        <v>15</v>
      </c>
      <c r="P7387" s="1" t="s">
        <v>20</v>
      </c>
      <c r="Q7387" s="4" t="s">
        <v>21</v>
      </c>
    </row>
    <row r="7388" spans="1:17" ht="22.5" x14ac:dyDescent="0.25">
      <c r="A7388" s="3">
        <v>8031</v>
      </c>
      <c r="B7388" s="1" t="s">
        <v>25136</v>
      </c>
      <c r="C7388" s="1" t="s">
        <v>15</v>
      </c>
      <c r="D7388" s="1" t="s">
        <v>82</v>
      </c>
      <c r="E7388" s="1">
        <v>1928280</v>
      </c>
      <c r="F7388" s="1" t="s">
        <v>24477</v>
      </c>
      <c r="G7388" s="1">
        <v>2236289</v>
      </c>
      <c r="H7388" s="1" t="s">
        <v>25137</v>
      </c>
      <c r="I7388" s="2">
        <v>45070</v>
      </c>
      <c r="J7388" s="15" t="str">
        <f>MID(Tabla1[[#This Row],[HORA]],1,5)</f>
        <v>14:30</v>
      </c>
      <c r="K7388" s="16">
        <f>IF(Tabla1[[#This Row],[FECHA]]=I7389,IF(J7389-J7388&gt;0,(J7389-J7388)*1440,0),0)</f>
        <v>1.9999999999999929</v>
      </c>
      <c r="L7388" s="14">
        <v>3.31</v>
      </c>
      <c r="M7388" s="13" t="s">
        <v>55859</v>
      </c>
      <c r="N7388" s="1" t="s">
        <v>25138</v>
      </c>
      <c r="O7388" s="1">
        <v>15</v>
      </c>
      <c r="P7388" s="1" t="s">
        <v>20</v>
      </c>
      <c r="Q7388" s="4" t="s">
        <v>21</v>
      </c>
    </row>
    <row r="7389" spans="1:17" ht="22.5" x14ac:dyDescent="0.25">
      <c r="A7389" s="3">
        <v>8032</v>
      </c>
      <c r="B7389" s="1" t="s">
        <v>25139</v>
      </c>
      <c r="C7389" s="1" t="s">
        <v>15</v>
      </c>
      <c r="D7389" s="1" t="s">
        <v>77</v>
      </c>
      <c r="E7389" s="1">
        <v>16537227</v>
      </c>
      <c r="F7389" s="1" t="s">
        <v>2024</v>
      </c>
      <c r="G7389" s="1">
        <v>2236290</v>
      </c>
      <c r="H7389" s="1" t="s">
        <v>13557</v>
      </c>
      <c r="I7389" s="2">
        <v>45070</v>
      </c>
      <c r="J7389" s="15" t="str">
        <f>MID(Tabla1[[#This Row],[HORA]],1,5)</f>
        <v>14:32</v>
      </c>
      <c r="K7389" s="16">
        <f>IF(Tabla1[[#This Row],[FECHA]]=I7390,IF(J7390-J7389&gt;0,(J7390-J7389)*1440,0),0)</f>
        <v>1.0000000000001563</v>
      </c>
      <c r="L7389" s="14">
        <v>3.12</v>
      </c>
      <c r="M7389" s="13" t="s">
        <v>55860</v>
      </c>
      <c r="N7389" s="1" t="s">
        <v>59</v>
      </c>
      <c r="O7389" s="1">
        <v>10</v>
      </c>
      <c r="P7389" s="1" t="s">
        <v>20</v>
      </c>
      <c r="Q7389" s="4" t="s">
        <v>21</v>
      </c>
    </row>
    <row r="7390" spans="1:17" ht="22.5" x14ac:dyDescent="0.25">
      <c r="A7390" s="3">
        <v>8033</v>
      </c>
      <c r="B7390" s="1" t="s">
        <v>25140</v>
      </c>
      <c r="C7390" s="1" t="s">
        <v>15</v>
      </c>
      <c r="D7390" s="1" t="s">
        <v>33</v>
      </c>
      <c r="E7390" s="1">
        <v>16537227</v>
      </c>
      <c r="F7390" s="1" t="s">
        <v>2024</v>
      </c>
      <c r="G7390" s="1">
        <v>2236292</v>
      </c>
      <c r="H7390" s="1" t="s">
        <v>2293</v>
      </c>
      <c r="I7390" s="2">
        <v>45070</v>
      </c>
      <c r="J7390" s="15" t="str">
        <f>MID(Tabla1[[#This Row],[HORA]],1,5)</f>
        <v>14:33</v>
      </c>
      <c r="K7390" s="16">
        <f>IF(Tabla1[[#This Row],[FECHA]]=I7391,IF(J7391-J7390&gt;0,(J7391-J7390)*1440,0),0)</f>
        <v>5.9999999999999787</v>
      </c>
      <c r="L7390" s="14">
        <v>5.21</v>
      </c>
      <c r="M7390" s="13" t="s">
        <v>55995</v>
      </c>
      <c r="N7390" s="1" t="s">
        <v>59</v>
      </c>
      <c r="O7390" s="1">
        <v>10</v>
      </c>
      <c r="P7390" s="1" t="s">
        <v>20</v>
      </c>
      <c r="Q7390" s="4" t="s">
        <v>21</v>
      </c>
    </row>
    <row r="7391" spans="1:17" ht="22.5" x14ac:dyDescent="0.25">
      <c r="A7391" s="3">
        <v>2391</v>
      </c>
      <c r="B7391" s="1" t="s">
        <v>7364</v>
      </c>
      <c r="C7391" s="1" t="s">
        <v>15</v>
      </c>
      <c r="D7391" s="1" t="s">
        <v>77</v>
      </c>
      <c r="E7391" s="1">
        <v>76599748</v>
      </c>
      <c r="F7391" s="1" t="s">
        <v>7365</v>
      </c>
      <c r="G7391" s="1">
        <v>16673055</v>
      </c>
      <c r="H7391" s="1" t="s">
        <v>7366</v>
      </c>
      <c r="I7391" s="2">
        <v>45070</v>
      </c>
      <c r="J7391" s="15" t="str">
        <f>MID(Tabla1[[#This Row],[HORA]],1,5)</f>
        <v>14:39</v>
      </c>
      <c r="K7391" s="16">
        <f>IF(Tabla1[[#This Row],[FECHA]]=I7392,IF(J7392-J7391&gt;0,(J7392-J7391)*1440,0),0)</f>
        <v>7.9999999999999716</v>
      </c>
      <c r="L7391" s="14">
        <v>2.5499999999999998</v>
      </c>
      <c r="M7391" s="13" t="s">
        <v>56000</v>
      </c>
      <c r="N7391" s="1" t="s">
        <v>7367</v>
      </c>
      <c r="O7391" s="1">
        <v>15</v>
      </c>
      <c r="P7391" s="1" t="s">
        <v>1511</v>
      </c>
      <c r="Q7391" s="4" t="s">
        <v>21</v>
      </c>
    </row>
    <row r="7392" spans="1:17" ht="22.5" x14ac:dyDescent="0.25">
      <c r="A7392" s="3">
        <v>8034</v>
      </c>
      <c r="B7392" s="1" t="s">
        <v>25141</v>
      </c>
      <c r="C7392" s="1" t="s">
        <v>15</v>
      </c>
      <c r="D7392" s="1" t="s">
        <v>40</v>
      </c>
      <c r="E7392" s="1">
        <v>44172000</v>
      </c>
      <c r="F7392" s="1" t="s">
        <v>7874</v>
      </c>
      <c r="G7392" s="1">
        <v>2236298</v>
      </c>
      <c r="H7392" s="1" t="s">
        <v>19636</v>
      </c>
      <c r="I7392" s="2">
        <v>45070</v>
      </c>
      <c r="J7392" s="15" t="str">
        <f>MID(Tabla1[[#This Row],[HORA]],1,5)</f>
        <v>14:47</v>
      </c>
      <c r="K7392" s="16">
        <f>IF(Tabla1[[#This Row],[FECHA]]=I7393,IF(J7393-J7392&gt;0,(J7393-J7392)*1440,0),0)</f>
        <v>1.9999999999999929</v>
      </c>
      <c r="L7392" s="14">
        <v>4.28</v>
      </c>
      <c r="M7392" s="13" t="s">
        <v>56007</v>
      </c>
      <c r="N7392" s="1" t="s">
        <v>9623</v>
      </c>
      <c r="O7392" s="1">
        <v>1</v>
      </c>
      <c r="P7392" s="1" t="s">
        <v>20</v>
      </c>
      <c r="Q7392" s="4" t="s">
        <v>21</v>
      </c>
    </row>
    <row r="7393" spans="1:17" ht="22.5" x14ac:dyDescent="0.25">
      <c r="A7393" s="3">
        <v>13664</v>
      </c>
      <c r="B7393" s="1" t="s">
        <v>42038</v>
      </c>
      <c r="C7393" s="1" t="s">
        <v>15</v>
      </c>
      <c r="D7393" s="1" t="s">
        <v>119</v>
      </c>
      <c r="E7393" s="1">
        <v>1151933</v>
      </c>
      <c r="F7393" s="1" t="s">
        <v>42039</v>
      </c>
      <c r="G7393" s="1">
        <v>2236300</v>
      </c>
      <c r="H7393" s="1" t="s">
        <v>42040</v>
      </c>
      <c r="I7393" s="2">
        <v>45070</v>
      </c>
      <c r="J7393" s="15" t="str">
        <f>MID(Tabla1[[#This Row],[HORA]],1,5)</f>
        <v>14:49</v>
      </c>
      <c r="K7393" s="16">
        <f>IF(Tabla1[[#This Row],[FECHA]]=I7394,IF(J7394-J7393&gt;0,(J7394-J7393)*1440,0),0)</f>
        <v>4.9999999999999822</v>
      </c>
      <c r="L7393" s="14">
        <v>6.14</v>
      </c>
      <c r="M7393" s="13" t="s">
        <v>56009</v>
      </c>
      <c r="N7393" s="1" t="s">
        <v>42041</v>
      </c>
      <c r="O7393" s="1">
        <v>20</v>
      </c>
      <c r="P7393" s="1" t="s">
        <v>1432</v>
      </c>
      <c r="Q7393" s="4" t="s">
        <v>21</v>
      </c>
    </row>
    <row r="7394" spans="1:17" ht="22.5" x14ac:dyDescent="0.25">
      <c r="A7394" s="3">
        <v>13665</v>
      </c>
      <c r="B7394" s="1" t="s">
        <v>42042</v>
      </c>
      <c r="C7394" s="1" t="s">
        <v>15</v>
      </c>
      <c r="D7394" s="1" t="s">
        <v>77</v>
      </c>
      <c r="E7394" s="1">
        <v>46876263</v>
      </c>
      <c r="F7394" s="1" t="s">
        <v>42043</v>
      </c>
      <c r="G7394" s="1">
        <v>2236302</v>
      </c>
      <c r="H7394" s="1" t="s">
        <v>42044</v>
      </c>
      <c r="I7394" s="2">
        <v>45070</v>
      </c>
      <c r="J7394" s="15" t="str">
        <f>MID(Tabla1[[#This Row],[HORA]],1,5)</f>
        <v>14:54</v>
      </c>
      <c r="K7394" s="16">
        <f>IF(Tabla1[[#This Row],[FECHA]]=I7395,IF(J7395-J7394&gt;0,(J7395-J7394)*1440,0),0)</f>
        <v>0.99999999999999645</v>
      </c>
      <c r="L7394" s="14">
        <v>3.44</v>
      </c>
      <c r="M7394" s="13" t="s">
        <v>56013</v>
      </c>
      <c r="N7394" s="1" t="s">
        <v>42045</v>
      </c>
      <c r="O7394" s="1">
        <v>30</v>
      </c>
      <c r="P7394" s="1" t="s">
        <v>1432</v>
      </c>
      <c r="Q7394" s="4" t="s">
        <v>21</v>
      </c>
    </row>
    <row r="7395" spans="1:17" ht="22.5" x14ac:dyDescent="0.25">
      <c r="A7395" s="3">
        <v>16040</v>
      </c>
      <c r="B7395" s="1" t="s">
        <v>48762</v>
      </c>
      <c r="C7395" s="1" t="s">
        <v>15</v>
      </c>
      <c r="D7395" s="1" t="s">
        <v>40</v>
      </c>
      <c r="E7395" s="1">
        <v>20487782590</v>
      </c>
      <c r="F7395" s="1" t="s">
        <v>48437</v>
      </c>
      <c r="G7395" s="1">
        <v>80386272</v>
      </c>
      <c r="H7395" s="1" t="s">
        <v>48763</v>
      </c>
      <c r="I7395" s="2">
        <v>45070</v>
      </c>
      <c r="J7395" s="15" t="str">
        <f>MID(Tabla1[[#This Row],[HORA]],1,5)</f>
        <v>14:55</v>
      </c>
      <c r="K7395" s="16">
        <f>IF(Tabla1[[#This Row],[FECHA]]=I7396,IF(J7396-J7395&gt;0,(J7396-J7395)*1440,0),0)</f>
        <v>2.9999999999999893</v>
      </c>
      <c r="L7395" s="14">
        <v>4.0999999999999996</v>
      </c>
      <c r="M7395" s="13" t="s">
        <v>56014</v>
      </c>
      <c r="N7395" s="1" t="s">
        <v>1531</v>
      </c>
      <c r="O7395" s="1">
        <v>10</v>
      </c>
      <c r="P7395" s="1" t="s">
        <v>1511</v>
      </c>
      <c r="Q7395" s="4" t="s">
        <v>21</v>
      </c>
    </row>
    <row r="7396" spans="1:17" ht="22.5" x14ac:dyDescent="0.25">
      <c r="A7396" s="3">
        <v>17202</v>
      </c>
      <c r="B7396" s="1" t="s">
        <v>51894</v>
      </c>
      <c r="C7396" s="1" t="s">
        <v>15</v>
      </c>
      <c r="D7396" s="1" t="s">
        <v>40</v>
      </c>
      <c r="E7396" s="1">
        <v>20388234262</v>
      </c>
      <c r="F7396" s="1" t="s">
        <v>51895</v>
      </c>
      <c r="G7396" s="1">
        <v>2236303</v>
      </c>
      <c r="H7396" s="1" t="s">
        <v>51896</v>
      </c>
      <c r="I7396" s="2">
        <v>45070</v>
      </c>
      <c r="J7396" s="15" t="str">
        <f>MID(Tabla1[[#This Row],[HORA]],1,5)</f>
        <v>14:58</v>
      </c>
      <c r="K7396" s="16">
        <f>IF(Tabla1[[#This Row],[FECHA]]=I7397,IF(J7397-J7396&gt;0,(J7397-J7396)*1440,0),0)</f>
        <v>1.9999999999999929</v>
      </c>
      <c r="L7396" s="14">
        <v>4.04</v>
      </c>
      <c r="M7396" s="13" t="s">
        <v>56017</v>
      </c>
      <c r="N7396" s="1" t="s">
        <v>51897</v>
      </c>
      <c r="O7396" s="1">
        <v>20</v>
      </c>
      <c r="P7396" s="1" t="s">
        <v>20</v>
      </c>
      <c r="Q7396" s="4" t="s">
        <v>21</v>
      </c>
    </row>
    <row r="7397" spans="1:17" ht="22.5" x14ac:dyDescent="0.25">
      <c r="A7397" s="3">
        <v>2392</v>
      </c>
      <c r="B7397" s="1" t="s">
        <v>7368</v>
      </c>
      <c r="C7397" s="1" t="s">
        <v>15</v>
      </c>
      <c r="D7397" s="1" t="s">
        <v>40</v>
      </c>
      <c r="E7397" s="1">
        <v>3700819</v>
      </c>
      <c r="F7397" s="1" t="s">
        <v>7369</v>
      </c>
      <c r="G7397" s="1">
        <v>3700819</v>
      </c>
      <c r="H7397" s="1" t="s">
        <v>7369</v>
      </c>
      <c r="I7397" s="2">
        <v>45070</v>
      </c>
      <c r="J7397" s="15" t="str">
        <f>MID(Tabla1[[#This Row],[HORA]],1,5)</f>
        <v>15:00</v>
      </c>
      <c r="K7397" s="16">
        <f>IF(Tabla1[[#This Row],[FECHA]]=I7398,IF(J7398-J7397&gt;0,(J7398-J7397)*1440,0),0)</f>
        <v>0</v>
      </c>
      <c r="L7397" s="14">
        <v>2.14</v>
      </c>
      <c r="M7397" s="13" t="s">
        <v>56130</v>
      </c>
      <c r="N7397" s="1" t="s">
        <v>2178</v>
      </c>
      <c r="O7397" s="1">
        <v>12</v>
      </c>
      <c r="P7397" s="1" t="s">
        <v>1511</v>
      </c>
      <c r="Q7397" s="4" t="s">
        <v>21</v>
      </c>
    </row>
    <row r="7398" spans="1:17" ht="22.5" x14ac:dyDescent="0.25">
      <c r="A7398" s="3">
        <v>8035</v>
      </c>
      <c r="B7398" s="1" t="s">
        <v>25142</v>
      </c>
      <c r="C7398" s="1" t="s">
        <v>15</v>
      </c>
      <c r="D7398" s="1" t="s">
        <v>40</v>
      </c>
      <c r="E7398" s="1">
        <v>44198306</v>
      </c>
      <c r="F7398" s="1" t="s">
        <v>25143</v>
      </c>
      <c r="G7398" s="1">
        <v>42586172</v>
      </c>
      <c r="H7398" s="1" t="s">
        <v>25144</v>
      </c>
      <c r="I7398" s="2">
        <v>45070</v>
      </c>
      <c r="J7398" s="15" t="str">
        <f>MID(Tabla1[[#This Row],[HORA]],1,5)</f>
        <v>15:00</v>
      </c>
      <c r="K7398" s="16">
        <f>IF(Tabla1[[#This Row],[FECHA]]=I7399,IF(J7399-J7398&gt;0,(J7399-J7398)*1440,0),0)</f>
        <v>0.99999999999999645</v>
      </c>
      <c r="L7398" s="14">
        <v>3.15</v>
      </c>
      <c r="M7398" s="13" t="s">
        <v>56130</v>
      </c>
      <c r="N7398" s="1" t="s">
        <v>20467</v>
      </c>
      <c r="O7398" s="1">
        <v>40</v>
      </c>
      <c r="P7398" s="1" t="s">
        <v>20</v>
      </c>
      <c r="Q7398" s="4" t="s">
        <v>21</v>
      </c>
    </row>
    <row r="7399" spans="1:17" ht="22.5" x14ac:dyDescent="0.25">
      <c r="A7399" s="3">
        <v>8036</v>
      </c>
      <c r="B7399" s="1" t="s">
        <v>25145</v>
      </c>
      <c r="C7399" s="1" t="s">
        <v>15</v>
      </c>
      <c r="D7399" s="1" t="s">
        <v>33</v>
      </c>
      <c r="E7399" s="1">
        <v>41256229</v>
      </c>
      <c r="F7399" s="1" t="s">
        <v>25146</v>
      </c>
      <c r="G7399" s="1">
        <v>2236304</v>
      </c>
      <c r="H7399" s="1" t="s">
        <v>25147</v>
      </c>
      <c r="I7399" s="2">
        <v>45070</v>
      </c>
      <c r="J7399" s="15" t="str">
        <f>MID(Tabla1[[#This Row],[HORA]],1,5)</f>
        <v>15:01</v>
      </c>
      <c r="K7399" s="16">
        <f>IF(Tabla1[[#This Row],[FECHA]]=I7400,IF(J7400-J7399&gt;0,(J7400-J7399)*1440,0),0)</f>
        <v>8.999999999999968</v>
      </c>
      <c r="L7399" s="14">
        <v>4.5199999999999996</v>
      </c>
      <c r="M7399" s="13" t="s">
        <v>56131</v>
      </c>
      <c r="N7399" s="1" t="s">
        <v>9352</v>
      </c>
      <c r="O7399" s="1">
        <v>10</v>
      </c>
      <c r="P7399" s="1" t="s">
        <v>20</v>
      </c>
      <c r="Q7399" s="4" t="s">
        <v>21</v>
      </c>
    </row>
    <row r="7400" spans="1:17" ht="22.5" x14ac:dyDescent="0.25">
      <c r="A7400" s="3">
        <v>8037</v>
      </c>
      <c r="B7400" s="1" t="s">
        <v>25148</v>
      </c>
      <c r="C7400" s="1" t="s">
        <v>15</v>
      </c>
      <c r="D7400" s="1" t="s">
        <v>82</v>
      </c>
      <c r="E7400" s="1">
        <v>16459812</v>
      </c>
      <c r="F7400" s="1" t="s">
        <v>25149</v>
      </c>
      <c r="G7400" s="1">
        <v>2236308</v>
      </c>
      <c r="H7400" s="1" t="s">
        <v>25150</v>
      </c>
      <c r="I7400" s="2">
        <v>45070</v>
      </c>
      <c r="J7400" s="15" t="str">
        <f>MID(Tabla1[[#This Row],[HORA]],1,5)</f>
        <v>15:10</v>
      </c>
      <c r="K7400" s="16">
        <f>IF(Tabla1[[#This Row],[FECHA]]=I7401,IF(J7401-J7400&gt;0,(J7401-J7400)*1440,0),0)</f>
        <v>0.99999999999999645</v>
      </c>
      <c r="L7400" s="14">
        <v>4.2699999999999996</v>
      </c>
      <c r="M7400" s="13" t="s">
        <v>55865</v>
      </c>
      <c r="N7400" s="1" t="s">
        <v>25151</v>
      </c>
      <c r="O7400" s="1">
        <v>20</v>
      </c>
      <c r="P7400" s="1" t="s">
        <v>20</v>
      </c>
      <c r="Q7400" s="4" t="s">
        <v>21</v>
      </c>
    </row>
    <row r="7401" spans="1:17" ht="22.5" x14ac:dyDescent="0.25">
      <c r="A7401" s="3">
        <v>13666</v>
      </c>
      <c r="B7401" s="1" t="s">
        <v>42046</v>
      </c>
      <c r="C7401" s="1" t="s">
        <v>15</v>
      </c>
      <c r="D7401" s="1" t="s">
        <v>82</v>
      </c>
      <c r="E7401" s="1">
        <v>17436751</v>
      </c>
      <c r="F7401" s="1" t="s">
        <v>42047</v>
      </c>
      <c r="G7401" s="1">
        <v>73100281</v>
      </c>
      <c r="H7401" s="1" t="s">
        <v>42048</v>
      </c>
      <c r="I7401" s="2">
        <v>45070</v>
      </c>
      <c r="J7401" s="15" t="str">
        <f>MID(Tabla1[[#This Row],[HORA]],1,5)</f>
        <v>15:11</v>
      </c>
      <c r="K7401" s="16">
        <f>IF(Tabla1[[#This Row],[FECHA]]=I7402,IF(J7402-J7401&gt;0,(J7402-J7401)*1440,0),0)</f>
        <v>2.9999999999999893</v>
      </c>
      <c r="L7401" s="14">
        <v>7.21</v>
      </c>
      <c r="M7401" s="13" t="s">
        <v>55866</v>
      </c>
      <c r="N7401" s="1" t="s">
        <v>42049</v>
      </c>
      <c r="O7401" s="1">
        <v>20</v>
      </c>
      <c r="P7401" s="1" t="s">
        <v>1432</v>
      </c>
      <c r="Q7401" s="4" t="s">
        <v>21</v>
      </c>
    </row>
    <row r="7402" spans="1:17" ht="22.5" x14ac:dyDescent="0.25">
      <c r="A7402" s="3">
        <v>8038</v>
      </c>
      <c r="B7402" s="1" t="s">
        <v>25152</v>
      </c>
      <c r="C7402" s="1" t="s">
        <v>15</v>
      </c>
      <c r="D7402" s="1" t="s">
        <v>228</v>
      </c>
      <c r="E7402" s="1">
        <v>2236310</v>
      </c>
      <c r="F7402" s="1" t="s">
        <v>25153</v>
      </c>
      <c r="G7402" s="1">
        <v>2236311</v>
      </c>
      <c r="H7402" s="1" t="s">
        <v>25154</v>
      </c>
      <c r="I7402" s="2">
        <v>45070</v>
      </c>
      <c r="J7402" s="15" t="str">
        <f>MID(Tabla1[[#This Row],[HORA]],1,5)</f>
        <v>15:14</v>
      </c>
      <c r="K7402" s="16">
        <f>IF(Tabla1[[#This Row],[FECHA]]=I7403,IF(J7403-J7402&gt;0,(J7403-J7402)*1440,0),0)</f>
        <v>0.99999999999999645</v>
      </c>
      <c r="L7402" s="14">
        <v>4.3600000000000003</v>
      </c>
      <c r="M7402" s="13" t="s">
        <v>55869</v>
      </c>
      <c r="N7402" s="1" t="s">
        <v>59</v>
      </c>
      <c r="O7402" s="1">
        <v>10</v>
      </c>
      <c r="P7402" s="1" t="s">
        <v>20</v>
      </c>
      <c r="Q7402" s="4" t="s">
        <v>21</v>
      </c>
    </row>
    <row r="7403" spans="1:17" ht="22.5" x14ac:dyDescent="0.25">
      <c r="A7403" s="3">
        <v>18382</v>
      </c>
      <c r="B7403" s="1" t="s">
        <v>54820</v>
      </c>
      <c r="C7403" s="1" t="s">
        <v>15</v>
      </c>
      <c r="D7403" s="1" t="s">
        <v>40</v>
      </c>
      <c r="E7403" s="1">
        <v>20602413331</v>
      </c>
      <c r="F7403" s="1" t="s">
        <v>52932</v>
      </c>
      <c r="G7403" s="1">
        <v>71731913</v>
      </c>
      <c r="H7403" s="1" t="s">
        <v>13074</v>
      </c>
      <c r="I7403" s="2">
        <v>45070</v>
      </c>
      <c r="J7403" s="15" t="str">
        <f>MID(Tabla1[[#This Row],[HORA]],1,5)</f>
        <v>15:15</v>
      </c>
      <c r="K7403" s="16">
        <f>IF(Tabla1[[#This Row],[FECHA]]=I7404,IF(J7404-J7403&gt;0,(J7404-J7403)*1440,0),0)</f>
        <v>3.9999999999999858</v>
      </c>
      <c r="L7403" s="14">
        <v>2.57</v>
      </c>
      <c r="M7403" s="13" t="s">
        <v>55870</v>
      </c>
      <c r="N7403" s="1" t="s">
        <v>54821</v>
      </c>
      <c r="O7403" s="1">
        <v>150</v>
      </c>
      <c r="P7403" s="1" t="s">
        <v>1432</v>
      </c>
      <c r="Q7403" s="4" t="s">
        <v>21</v>
      </c>
    </row>
    <row r="7404" spans="1:17" ht="22.5" x14ac:dyDescent="0.25">
      <c r="A7404" s="3">
        <v>8039</v>
      </c>
      <c r="B7404" s="1" t="s">
        <v>25155</v>
      </c>
      <c r="C7404" s="1" t="s">
        <v>15</v>
      </c>
      <c r="D7404" s="1" t="s">
        <v>40</v>
      </c>
      <c r="E7404" s="1">
        <v>41837371</v>
      </c>
      <c r="F7404" s="1" t="s">
        <v>25156</v>
      </c>
      <c r="G7404" s="1">
        <v>2236312</v>
      </c>
      <c r="H7404" s="1" t="s">
        <v>25157</v>
      </c>
      <c r="I7404" s="2">
        <v>45070</v>
      </c>
      <c r="J7404" s="15" t="str">
        <f>MID(Tabla1[[#This Row],[HORA]],1,5)</f>
        <v>15:19</v>
      </c>
      <c r="K7404" s="16">
        <f>IF(Tabla1[[#This Row],[FECHA]]=I7405,IF(J7405-J7404&gt;0,(J7405-J7404)*1440,0),0)</f>
        <v>1.9999999999999929</v>
      </c>
      <c r="L7404" s="14">
        <v>3.36</v>
      </c>
      <c r="M7404" s="13" t="s">
        <v>55874</v>
      </c>
      <c r="N7404" s="1" t="s">
        <v>17351</v>
      </c>
      <c r="O7404" s="1">
        <v>20</v>
      </c>
      <c r="P7404" s="1" t="s">
        <v>20</v>
      </c>
      <c r="Q7404" s="4" t="s">
        <v>21</v>
      </c>
    </row>
    <row r="7405" spans="1:17" ht="22.5" x14ac:dyDescent="0.25">
      <c r="A7405" s="3">
        <v>18383</v>
      </c>
      <c r="B7405" s="1" t="s">
        <v>54822</v>
      </c>
      <c r="C7405" s="1" t="s">
        <v>15</v>
      </c>
      <c r="D7405" s="1" t="s">
        <v>40</v>
      </c>
      <c r="E7405" s="1">
        <v>20525873103</v>
      </c>
      <c r="F7405" s="1" t="s">
        <v>54823</v>
      </c>
      <c r="G7405" s="1">
        <v>2608261</v>
      </c>
      <c r="H7405" s="1" t="s">
        <v>54824</v>
      </c>
      <c r="I7405" s="2">
        <v>45070</v>
      </c>
      <c r="J7405" s="15" t="str">
        <f>MID(Tabla1[[#This Row],[HORA]],1,5)</f>
        <v>15:21</v>
      </c>
      <c r="K7405" s="16">
        <f>IF(Tabla1[[#This Row],[FECHA]]=I7406,IF(J7406-J7405&gt;0,(J7406-J7405)*1440,0),0)</f>
        <v>7.000000000000135</v>
      </c>
      <c r="L7405" s="14">
        <v>2.1</v>
      </c>
      <c r="M7405" s="13" t="s">
        <v>55876</v>
      </c>
      <c r="N7405" s="1" t="s">
        <v>54825</v>
      </c>
      <c r="O7405" s="1">
        <v>240</v>
      </c>
      <c r="P7405" s="1" t="s">
        <v>1432</v>
      </c>
      <c r="Q7405" s="4" t="s">
        <v>21</v>
      </c>
    </row>
    <row r="7406" spans="1:17" ht="22.5" x14ac:dyDescent="0.25">
      <c r="A7406" s="3">
        <v>8040</v>
      </c>
      <c r="B7406" s="1" t="s">
        <v>25158</v>
      </c>
      <c r="C7406" s="1" t="s">
        <v>15</v>
      </c>
      <c r="D7406" s="1" t="s">
        <v>77</v>
      </c>
      <c r="E7406" s="1">
        <v>19250549</v>
      </c>
      <c r="F7406" s="1" t="s">
        <v>18872</v>
      </c>
      <c r="G7406" s="1">
        <v>2236315</v>
      </c>
      <c r="H7406" s="1" t="s">
        <v>25159</v>
      </c>
      <c r="I7406" s="2">
        <v>45070</v>
      </c>
      <c r="J7406" s="15" t="str">
        <f>MID(Tabla1[[#This Row],[HORA]],1,5)</f>
        <v>15:28</v>
      </c>
      <c r="K7406" s="16">
        <f>IF(Tabla1[[#This Row],[FECHA]]=I7407,IF(J7407-J7406&gt;0,(J7407-J7406)*1440,0),0)</f>
        <v>0</v>
      </c>
      <c r="L7406" s="14">
        <v>5.0199999999999996</v>
      </c>
      <c r="M7406" s="13" t="s">
        <v>55883</v>
      </c>
      <c r="N7406" s="1" t="s">
        <v>25160</v>
      </c>
      <c r="O7406" s="1">
        <v>13</v>
      </c>
      <c r="P7406" s="1" t="s">
        <v>20</v>
      </c>
      <c r="Q7406" s="4" t="s">
        <v>21</v>
      </c>
    </row>
    <row r="7407" spans="1:17" ht="22.5" x14ac:dyDescent="0.25">
      <c r="A7407" s="3">
        <v>13667</v>
      </c>
      <c r="B7407" s="1" t="s">
        <v>42050</v>
      </c>
      <c r="C7407" s="1" t="s">
        <v>15</v>
      </c>
      <c r="D7407" s="1" t="s">
        <v>119</v>
      </c>
      <c r="E7407" s="1">
        <v>16662997</v>
      </c>
      <c r="F7407" s="1" t="s">
        <v>42051</v>
      </c>
      <c r="G7407" s="1">
        <v>47037894</v>
      </c>
      <c r="H7407" s="1" t="s">
        <v>42052</v>
      </c>
      <c r="I7407" s="2">
        <v>45070</v>
      </c>
      <c r="J7407" s="15" t="str">
        <f>MID(Tabla1[[#This Row],[HORA]],1,5)</f>
        <v>15:28</v>
      </c>
      <c r="K7407" s="16">
        <f>IF(Tabla1[[#This Row],[FECHA]]=I7408,IF(J7408-J7407&gt;0,(J7408-J7407)*1440,0),0)</f>
        <v>1.9999999999999929</v>
      </c>
      <c r="L7407" s="14">
        <v>7.5</v>
      </c>
      <c r="M7407" s="13" t="s">
        <v>55883</v>
      </c>
      <c r="N7407" s="1" t="s">
        <v>42053</v>
      </c>
      <c r="O7407" s="1">
        <v>20</v>
      </c>
      <c r="P7407" s="1" t="s">
        <v>1432</v>
      </c>
      <c r="Q7407" s="4" t="s">
        <v>21</v>
      </c>
    </row>
    <row r="7408" spans="1:17" ht="22.5" x14ac:dyDescent="0.25">
      <c r="A7408" s="3">
        <v>8041</v>
      </c>
      <c r="B7408" s="1" t="s">
        <v>25161</v>
      </c>
      <c r="C7408" s="1" t="s">
        <v>15</v>
      </c>
      <c r="D7408" s="1" t="s">
        <v>40</v>
      </c>
      <c r="E7408" s="1">
        <v>72714370</v>
      </c>
      <c r="F7408" s="1" t="s">
        <v>25162</v>
      </c>
      <c r="G7408" s="1">
        <v>2236317</v>
      </c>
      <c r="H7408" s="1" t="s">
        <v>25163</v>
      </c>
      <c r="I7408" s="2">
        <v>45070</v>
      </c>
      <c r="J7408" s="15" t="str">
        <f>MID(Tabla1[[#This Row],[HORA]],1,5)</f>
        <v>15:30</v>
      </c>
      <c r="K7408" s="16">
        <f>IF(Tabla1[[#This Row],[FECHA]]=I7409,IF(J7409-J7408&gt;0,(J7409-J7408)*1440,0),0)</f>
        <v>0.99999999999999645</v>
      </c>
      <c r="L7408" s="14">
        <v>3.2</v>
      </c>
      <c r="M7408" s="13" t="s">
        <v>55885</v>
      </c>
      <c r="N7408" s="1" t="s">
        <v>25164</v>
      </c>
      <c r="O7408" s="1">
        <v>15</v>
      </c>
      <c r="P7408" s="1" t="s">
        <v>20</v>
      </c>
      <c r="Q7408" s="4" t="s">
        <v>21</v>
      </c>
    </row>
    <row r="7409" spans="1:17" ht="22.5" x14ac:dyDescent="0.25">
      <c r="A7409" s="3">
        <v>13668</v>
      </c>
      <c r="B7409" s="1" t="s">
        <v>42054</v>
      </c>
      <c r="C7409" s="1" t="s">
        <v>15</v>
      </c>
      <c r="D7409" s="1" t="s">
        <v>71</v>
      </c>
      <c r="E7409" s="1">
        <v>16788051</v>
      </c>
      <c r="F7409" s="1" t="s">
        <v>42055</v>
      </c>
      <c r="G7409" s="1">
        <v>47438490</v>
      </c>
      <c r="H7409" s="1" t="s">
        <v>42056</v>
      </c>
      <c r="I7409" s="2">
        <v>45070</v>
      </c>
      <c r="J7409" s="15" t="str">
        <f>MID(Tabla1[[#This Row],[HORA]],1,5)</f>
        <v>15:31</v>
      </c>
      <c r="K7409" s="16">
        <f>IF(Tabla1[[#This Row],[FECHA]]=I7410,IF(J7410-J7409&gt;0,(J7410-J7409)*1440,0),0)</f>
        <v>1.9999999999999929</v>
      </c>
      <c r="L7409" s="14">
        <v>2.2999999999999998</v>
      </c>
      <c r="M7409" s="13" t="s">
        <v>55886</v>
      </c>
      <c r="N7409" s="1" t="s">
        <v>42057</v>
      </c>
      <c r="O7409" s="1">
        <v>15</v>
      </c>
      <c r="P7409" s="1" t="s">
        <v>1432</v>
      </c>
      <c r="Q7409" s="4" t="s">
        <v>21</v>
      </c>
    </row>
    <row r="7410" spans="1:17" ht="22.5" x14ac:dyDescent="0.25">
      <c r="A7410" s="3">
        <v>8042</v>
      </c>
      <c r="B7410" s="1" t="s">
        <v>25165</v>
      </c>
      <c r="C7410" s="1" t="s">
        <v>15</v>
      </c>
      <c r="D7410" s="1" t="s">
        <v>40</v>
      </c>
      <c r="E7410" s="1">
        <v>256872</v>
      </c>
      <c r="F7410" s="1" t="s">
        <v>25166</v>
      </c>
      <c r="G7410" s="1">
        <v>2236318</v>
      </c>
      <c r="H7410" s="1" t="s">
        <v>25167</v>
      </c>
      <c r="I7410" s="2">
        <v>45070</v>
      </c>
      <c r="J7410" s="15" t="str">
        <f>MID(Tabla1[[#This Row],[HORA]],1,5)</f>
        <v>15:33</v>
      </c>
      <c r="K7410" s="16">
        <f>IF(Tabla1[[#This Row],[FECHA]]=I7411,IF(J7411-J7410&gt;0,(J7411-J7410)*1440,0),0)</f>
        <v>2.9999999999999893</v>
      </c>
      <c r="L7410" s="14">
        <v>3.5</v>
      </c>
      <c r="M7410" s="13" t="s">
        <v>55888</v>
      </c>
      <c r="N7410" s="1" t="s">
        <v>25168</v>
      </c>
      <c r="O7410" s="1">
        <v>20</v>
      </c>
      <c r="P7410" s="1" t="s">
        <v>20</v>
      </c>
      <c r="Q7410" s="4" t="s">
        <v>21</v>
      </c>
    </row>
    <row r="7411" spans="1:17" ht="22.5" x14ac:dyDescent="0.25">
      <c r="A7411" s="3">
        <v>13669</v>
      </c>
      <c r="B7411" s="1" t="s">
        <v>42058</v>
      </c>
      <c r="C7411" s="1" t="s">
        <v>15</v>
      </c>
      <c r="D7411" s="1" t="s">
        <v>40</v>
      </c>
      <c r="E7411" s="1">
        <v>16590115</v>
      </c>
      <c r="F7411" s="1" t="s">
        <v>26148</v>
      </c>
      <c r="G7411" s="1">
        <v>2236322</v>
      </c>
      <c r="H7411" s="1" t="s">
        <v>26149</v>
      </c>
      <c r="I7411" s="2">
        <v>45070</v>
      </c>
      <c r="J7411" s="15" t="str">
        <f>MID(Tabla1[[#This Row],[HORA]],1,5)</f>
        <v>15:36</v>
      </c>
      <c r="K7411" s="16">
        <f>IF(Tabla1[[#This Row],[FECHA]]=I7412,IF(J7412-J7411&gt;0,(J7412-J7411)*1440,0),0)</f>
        <v>2.9999999999999893</v>
      </c>
      <c r="L7411" s="14">
        <v>5</v>
      </c>
      <c r="M7411" s="13" t="s">
        <v>55891</v>
      </c>
      <c r="N7411" s="1" t="s">
        <v>42059</v>
      </c>
      <c r="O7411" s="1">
        <v>20</v>
      </c>
      <c r="P7411" s="1" t="s">
        <v>1432</v>
      </c>
      <c r="Q7411" s="4" t="s">
        <v>21</v>
      </c>
    </row>
    <row r="7412" spans="1:17" ht="22.5" x14ac:dyDescent="0.25">
      <c r="A7412" s="3">
        <v>8043</v>
      </c>
      <c r="B7412" s="1" t="s">
        <v>25169</v>
      </c>
      <c r="C7412" s="1" t="s">
        <v>15</v>
      </c>
      <c r="D7412" s="1" t="s">
        <v>82</v>
      </c>
      <c r="E7412" s="1">
        <v>48932388</v>
      </c>
      <c r="F7412" s="1" t="s">
        <v>25170</v>
      </c>
      <c r="G7412" s="1">
        <v>2236323</v>
      </c>
      <c r="H7412" s="1" t="s">
        <v>25171</v>
      </c>
      <c r="I7412" s="2">
        <v>45070</v>
      </c>
      <c r="J7412" s="15" t="str">
        <f>MID(Tabla1[[#This Row],[HORA]],1,5)</f>
        <v>15:39</v>
      </c>
      <c r="K7412" s="16">
        <f>IF(Tabla1[[#This Row],[FECHA]]=I7413,IF(J7413-J7412&gt;0,(J7413-J7412)*1440,0),0)</f>
        <v>1.9999999999999929</v>
      </c>
      <c r="L7412" s="14">
        <v>2.35</v>
      </c>
      <c r="M7412" s="13" t="s">
        <v>55894</v>
      </c>
      <c r="N7412" s="1" t="s">
        <v>25172</v>
      </c>
      <c r="O7412" s="1">
        <v>20</v>
      </c>
      <c r="P7412" s="1" t="s">
        <v>20</v>
      </c>
      <c r="Q7412" s="4" t="s">
        <v>21</v>
      </c>
    </row>
    <row r="7413" spans="1:17" ht="22.5" x14ac:dyDescent="0.25">
      <c r="A7413" s="3">
        <v>13670</v>
      </c>
      <c r="B7413" s="1" t="s">
        <v>42060</v>
      </c>
      <c r="C7413" s="1" t="s">
        <v>15</v>
      </c>
      <c r="D7413" s="1" t="s">
        <v>33</v>
      </c>
      <c r="E7413" s="1">
        <v>18150871</v>
      </c>
      <c r="F7413" s="1" t="s">
        <v>42061</v>
      </c>
      <c r="G7413" s="1">
        <v>2236325</v>
      </c>
      <c r="H7413" s="1" t="s">
        <v>42062</v>
      </c>
      <c r="I7413" s="2">
        <v>45070</v>
      </c>
      <c r="J7413" s="15" t="str">
        <f>MID(Tabla1[[#This Row],[HORA]],1,5)</f>
        <v>15:41</v>
      </c>
      <c r="K7413" s="16">
        <f>IF(Tabla1[[#This Row],[FECHA]]=I7414,IF(J7414-J7413&gt;0,(J7414-J7413)*1440,0),0)</f>
        <v>1.9999999999999929</v>
      </c>
      <c r="L7413" s="14">
        <v>4.5</v>
      </c>
      <c r="M7413" s="13" t="s">
        <v>55896</v>
      </c>
      <c r="N7413" s="1" t="s">
        <v>42063</v>
      </c>
      <c r="O7413" s="1">
        <v>20</v>
      </c>
      <c r="P7413" s="1" t="s">
        <v>1432</v>
      </c>
      <c r="Q7413" s="4" t="s">
        <v>21</v>
      </c>
    </row>
    <row r="7414" spans="1:17" ht="22.5" x14ac:dyDescent="0.25">
      <c r="A7414" s="3">
        <v>13671</v>
      </c>
      <c r="B7414" s="1" t="s">
        <v>42064</v>
      </c>
      <c r="C7414" s="1" t="s">
        <v>15</v>
      </c>
      <c r="D7414" s="1" t="s">
        <v>33</v>
      </c>
      <c r="E7414" s="1">
        <v>42420551</v>
      </c>
      <c r="F7414" s="1" t="s">
        <v>42065</v>
      </c>
      <c r="G7414" s="1">
        <v>74545486</v>
      </c>
      <c r="H7414" s="1" t="s">
        <v>42066</v>
      </c>
      <c r="I7414" s="2">
        <v>45070</v>
      </c>
      <c r="J7414" s="15" t="str">
        <f>MID(Tabla1[[#This Row],[HORA]],1,5)</f>
        <v>15:43</v>
      </c>
      <c r="K7414" s="16">
        <f>IF(Tabla1[[#This Row],[FECHA]]=I7415,IF(J7415-J7414&gt;0,(J7415-J7414)*1440,0),0)</f>
        <v>0.99999999999999645</v>
      </c>
      <c r="L7414" s="14">
        <v>6.2</v>
      </c>
      <c r="M7414" s="13" t="s">
        <v>55898</v>
      </c>
      <c r="N7414" s="1" t="s">
        <v>1577</v>
      </c>
      <c r="O7414" s="1">
        <v>10</v>
      </c>
      <c r="P7414" s="1" t="s">
        <v>1432</v>
      </c>
      <c r="Q7414" s="4" t="s">
        <v>21</v>
      </c>
    </row>
    <row r="7415" spans="1:17" ht="22.5" x14ac:dyDescent="0.25">
      <c r="A7415" s="3">
        <v>17203</v>
      </c>
      <c r="B7415" s="1" t="s">
        <v>51898</v>
      </c>
      <c r="C7415" s="1" t="s">
        <v>15</v>
      </c>
      <c r="D7415" s="1" t="s">
        <v>40</v>
      </c>
      <c r="E7415" s="1">
        <v>20538910717</v>
      </c>
      <c r="F7415" s="1" t="s">
        <v>51899</v>
      </c>
      <c r="G7415" s="1">
        <v>43887643</v>
      </c>
      <c r="H7415" s="1" t="s">
        <v>51900</v>
      </c>
      <c r="I7415" s="2">
        <v>45070</v>
      </c>
      <c r="J7415" s="15" t="str">
        <f>MID(Tabla1[[#This Row],[HORA]],1,5)</f>
        <v>15:44</v>
      </c>
      <c r="K7415" s="16">
        <f>IF(Tabla1[[#This Row],[FECHA]]=I7416,IF(J7416-J7415&gt;0,(J7416-J7415)*1440,0),0)</f>
        <v>2.9999999999999893</v>
      </c>
      <c r="L7415" s="14">
        <v>3.36</v>
      </c>
      <c r="M7415" s="13" t="s">
        <v>55899</v>
      </c>
      <c r="N7415" s="1" t="s">
        <v>51901</v>
      </c>
      <c r="O7415" s="1">
        <v>40</v>
      </c>
      <c r="P7415" s="1" t="s">
        <v>20</v>
      </c>
      <c r="Q7415" s="4" t="s">
        <v>21</v>
      </c>
    </row>
    <row r="7416" spans="1:17" ht="22.5" x14ac:dyDescent="0.25">
      <c r="A7416" s="3">
        <v>8044</v>
      </c>
      <c r="B7416" s="1" t="s">
        <v>25173</v>
      </c>
      <c r="C7416" s="1" t="s">
        <v>15</v>
      </c>
      <c r="D7416" s="1" t="s">
        <v>2195</v>
      </c>
      <c r="E7416" s="1">
        <v>41543341</v>
      </c>
      <c r="F7416" s="1" t="s">
        <v>25174</v>
      </c>
      <c r="G7416" s="1">
        <v>47419543</v>
      </c>
      <c r="H7416" s="1" t="s">
        <v>25175</v>
      </c>
      <c r="I7416" s="2">
        <v>45070</v>
      </c>
      <c r="J7416" s="15" t="str">
        <f>MID(Tabla1[[#This Row],[HORA]],1,5)</f>
        <v>15:47</v>
      </c>
      <c r="K7416" s="16">
        <f>IF(Tabla1[[#This Row],[FECHA]]=I7417,IF(J7417-J7416&gt;0,(J7417-J7416)*1440,0),0)</f>
        <v>4.9999999999999822</v>
      </c>
      <c r="L7416" s="14">
        <v>4.3</v>
      </c>
      <c r="M7416" s="13" t="s">
        <v>55902</v>
      </c>
      <c r="N7416" s="1" t="s">
        <v>25176</v>
      </c>
      <c r="O7416" s="1">
        <v>30</v>
      </c>
      <c r="P7416" s="1" t="s">
        <v>20</v>
      </c>
      <c r="Q7416" s="4" t="s">
        <v>21</v>
      </c>
    </row>
    <row r="7417" spans="1:17" ht="22.5" x14ac:dyDescent="0.25">
      <c r="A7417" s="3">
        <v>8045</v>
      </c>
      <c r="B7417" s="1" t="s">
        <v>25177</v>
      </c>
      <c r="C7417" s="1" t="s">
        <v>15</v>
      </c>
      <c r="D7417" s="1" t="s">
        <v>33</v>
      </c>
      <c r="E7417" s="1">
        <v>2236329</v>
      </c>
      <c r="F7417" s="1" t="s">
        <v>25178</v>
      </c>
      <c r="G7417" s="1">
        <v>4650475</v>
      </c>
      <c r="H7417" s="1" t="s">
        <v>25179</v>
      </c>
      <c r="I7417" s="2">
        <v>45070</v>
      </c>
      <c r="J7417" s="15" t="str">
        <f>MID(Tabla1[[#This Row],[HORA]],1,5)</f>
        <v>15:52</v>
      </c>
      <c r="K7417" s="16">
        <f>IF(Tabla1[[#This Row],[FECHA]]=I7418,IF(J7418-J7417&gt;0,(J7418-J7417)*1440,0),0)</f>
        <v>6.9999999999999751</v>
      </c>
      <c r="L7417" s="14">
        <v>4.54</v>
      </c>
      <c r="M7417" s="13" t="s">
        <v>55907</v>
      </c>
      <c r="N7417" s="1" t="s">
        <v>59</v>
      </c>
      <c r="O7417" s="1">
        <v>10</v>
      </c>
      <c r="P7417" s="1" t="s">
        <v>20</v>
      </c>
      <c r="Q7417" s="4" t="s">
        <v>21</v>
      </c>
    </row>
    <row r="7418" spans="1:17" ht="22.5" x14ac:dyDescent="0.25">
      <c r="A7418" s="3">
        <v>13672</v>
      </c>
      <c r="B7418" s="1" t="s">
        <v>42067</v>
      </c>
      <c r="C7418" s="1" t="s">
        <v>15</v>
      </c>
      <c r="D7418" s="1" t="s">
        <v>40</v>
      </c>
      <c r="E7418" s="1">
        <v>16767392</v>
      </c>
      <c r="F7418" s="1" t="s">
        <v>42068</v>
      </c>
      <c r="G7418" s="1">
        <v>76801780</v>
      </c>
      <c r="H7418" s="1" t="s">
        <v>42069</v>
      </c>
      <c r="I7418" s="2">
        <v>45070</v>
      </c>
      <c r="J7418" s="15" t="str">
        <f>MID(Tabla1[[#This Row],[HORA]],1,5)</f>
        <v>15:59</v>
      </c>
      <c r="K7418" s="16">
        <f>IF(Tabla1[[#This Row],[FECHA]]=I7419,IF(J7419-J7418&gt;0,(J7419-J7418)*1440,0),0)</f>
        <v>0.99999999999999645</v>
      </c>
      <c r="L7418" s="14">
        <v>2.21</v>
      </c>
      <c r="M7418" s="13" t="s">
        <v>55914</v>
      </c>
      <c r="N7418" s="1" t="s">
        <v>1431</v>
      </c>
      <c r="O7418" s="1">
        <v>15</v>
      </c>
      <c r="P7418" s="1" t="s">
        <v>1432</v>
      </c>
      <c r="Q7418" s="4" t="s">
        <v>21</v>
      </c>
    </row>
    <row r="7419" spans="1:17" ht="22.5" x14ac:dyDescent="0.25">
      <c r="A7419" s="3">
        <v>8046</v>
      </c>
      <c r="B7419" s="1" t="s">
        <v>25180</v>
      </c>
      <c r="C7419" s="1" t="s">
        <v>15</v>
      </c>
      <c r="D7419" s="1" t="s">
        <v>33</v>
      </c>
      <c r="E7419" s="1">
        <v>16659024</v>
      </c>
      <c r="F7419" s="1" t="s">
        <v>25181</v>
      </c>
      <c r="G7419" s="1">
        <v>2236331</v>
      </c>
      <c r="H7419" s="1" t="s">
        <v>25182</v>
      </c>
      <c r="I7419" s="2">
        <v>45070</v>
      </c>
      <c r="J7419" s="15" t="str">
        <f>MID(Tabla1[[#This Row],[HORA]],1,5)</f>
        <v>16:00</v>
      </c>
      <c r="K7419" s="16">
        <f>IF(Tabla1[[#This Row],[FECHA]]=I7420,IF(J7420-J7419&gt;0,(J7420-J7419)*1440,0),0)</f>
        <v>3.9999999999999858</v>
      </c>
      <c r="L7419" s="14">
        <v>3.45</v>
      </c>
      <c r="M7419" s="13" t="s">
        <v>55915</v>
      </c>
      <c r="N7419" s="1" t="s">
        <v>25183</v>
      </c>
      <c r="O7419" s="1">
        <v>20</v>
      </c>
      <c r="P7419" s="1" t="s">
        <v>20</v>
      </c>
      <c r="Q7419" s="4" t="s">
        <v>21</v>
      </c>
    </row>
    <row r="7420" spans="1:17" ht="22.5" x14ac:dyDescent="0.25">
      <c r="A7420" s="3">
        <v>17204</v>
      </c>
      <c r="B7420" s="1" t="s">
        <v>51902</v>
      </c>
      <c r="C7420" s="1" t="s">
        <v>15</v>
      </c>
      <c r="D7420" s="1" t="s">
        <v>40</v>
      </c>
      <c r="E7420" s="1">
        <v>20529464178</v>
      </c>
      <c r="F7420" s="1" t="s">
        <v>48392</v>
      </c>
      <c r="G7420" s="1">
        <v>2236333</v>
      </c>
      <c r="H7420" s="1" t="s">
        <v>51903</v>
      </c>
      <c r="I7420" s="2">
        <v>45070</v>
      </c>
      <c r="J7420" s="15" t="str">
        <f>MID(Tabla1[[#This Row],[HORA]],1,5)</f>
        <v>16:04</v>
      </c>
      <c r="K7420" s="16">
        <f>IF(Tabla1[[#This Row],[FECHA]]=I7421,IF(J7421-J7420&gt;0,(J7421-J7420)*1440,0),0)</f>
        <v>3.0000000000001492</v>
      </c>
      <c r="L7420" s="14">
        <v>3.14</v>
      </c>
      <c r="M7420" s="13" t="s">
        <v>55919</v>
      </c>
      <c r="N7420" s="1" t="s">
        <v>51904</v>
      </c>
      <c r="O7420" s="1">
        <v>30</v>
      </c>
      <c r="P7420" s="1" t="s">
        <v>20</v>
      </c>
      <c r="Q7420" s="4" t="s">
        <v>21</v>
      </c>
    </row>
    <row r="7421" spans="1:17" ht="22.5" x14ac:dyDescent="0.25">
      <c r="A7421" s="3">
        <v>8047</v>
      </c>
      <c r="B7421" s="1" t="s">
        <v>25184</v>
      </c>
      <c r="C7421" s="1" t="s">
        <v>15</v>
      </c>
      <c r="D7421" s="1" t="s">
        <v>82</v>
      </c>
      <c r="E7421" s="1">
        <v>45314814</v>
      </c>
      <c r="F7421" s="1" t="s">
        <v>25185</v>
      </c>
      <c r="G7421" s="1">
        <v>45746831</v>
      </c>
      <c r="H7421" s="1" t="s">
        <v>25186</v>
      </c>
      <c r="I7421" s="2">
        <v>45070</v>
      </c>
      <c r="J7421" s="15" t="str">
        <f>MID(Tabla1[[#This Row],[HORA]],1,5)</f>
        <v>16:07</v>
      </c>
      <c r="K7421" s="16">
        <f>IF(Tabla1[[#This Row],[FECHA]]=I7422,IF(J7422-J7421&gt;0,(J7422-J7421)*1440,0),0)</f>
        <v>0.99999999999983658</v>
      </c>
      <c r="L7421" s="14">
        <v>4.5199999999999996</v>
      </c>
      <c r="M7421" s="13" t="s">
        <v>55922</v>
      </c>
      <c r="N7421" s="1" t="s">
        <v>25187</v>
      </c>
      <c r="O7421" s="1">
        <v>20</v>
      </c>
      <c r="P7421" s="1" t="s">
        <v>20</v>
      </c>
      <c r="Q7421" s="4" t="s">
        <v>21</v>
      </c>
    </row>
    <row r="7422" spans="1:17" ht="22.5" x14ac:dyDescent="0.25">
      <c r="A7422" s="3">
        <v>18384</v>
      </c>
      <c r="B7422" s="1" t="s">
        <v>54826</v>
      </c>
      <c r="C7422" s="1" t="s">
        <v>15</v>
      </c>
      <c r="D7422" s="1" t="s">
        <v>141</v>
      </c>
      <c r="E7422" s="1">
        <v>20495685412</v>
      </c>
      <c r="F7422" s="1" t="s">
        <v>54827</v>
      </c>
      <c r="G7422" s="1">
        <v>2236335</v>
      </c>
      <c r="H7422" s="1" t="s">
        <v>54828</v>
      </c>
      <c r="I7422" s="2">
        <v>45070</v>
      </c>
      <c r="J7422" s="15" t="str">
        <f>MID(Tabla1[[#This Row],[HORA]],1,5)</f>
        <v>16:08</v>
      </c>
      <c r="K7422" s="16">
        <f>IF(Tabla1[[#This Row],[FECHA]]=I7423,IF(J7423-J7422&gt;0,(J7423-J7422)*1440,0),0)</f>
        <v>2.0000000000001528</v>
      </c>
      <c r="L7422" s="14">
        <v>4.46</v>
      </c>
      <c r="M7422" s="13" t="s">
        <v>55923</v>
      </c>
      <c r="N7422" s="1" t="s">
        <v>54829</v>
      </c>
      <c r="O7422" s="1">
        <v>15</v>
      </c>
      <c r="P7422" s="1" t="s">
        <v>1432</v>
      </c>
      <c r="Q7422" s="4" t="s">
        <v>21</v>
      </c>
    </row>
    <row r="7423" spans="1:17" ht="22.5" x14ac:dyDescent="0.25">
      <c r="A7423" s="3">
        <v>8048</v>
      </c>
      <c r="B7423" s="1" t="s">
        <v>25188</v>
      </c>
      <c r="C7423" s="1" t="s">
        <v>15</v>
      </c>
      <c r="D7423" s="1" t="s">
        <v>40</v>
      </c>
      <c r="E7423" s="1">
        <v>16795880</v>
      </c>
      <c r="F7423" s="1" t="s">
        <v>25189</v>
      </c>
      <c r="G7423" s="1">
        <v>2236337</v>
      </c>
      <c r="H7423" s="1" t="s">
        <v>25190</v>
      </c>
      <c r="I7423" s="2">
        <v>45070</v>
      </c>
      <c r="J7423" s="15" t="str">
        <f>MID(Tabla1[[#This Row],[HORA]],1,5)</f>
        <v>16:10</v>
      </c>
      <c r="K7423" s="16">
        <f>IF(Tabla1[[#This Row],[FECHA]]=I7424,IF(J7424-J7423&gt;0,(J7424-J7423)*1440,0),0)</f>
        <v>9.9999999999998046</v>
      </c>
      <c r="L7423" s="14">
        <v>4.3600000000000003</v>
      </c>
      <c r="M7423" s="13" t="s">
        <v>56020</v>
      </c>
      <c r="N7423" s="1" t="s">
        <v>25191</v>
      </c>
      <c r="O7423" s="1">
        <v>45</v>
      </c>
      <c r="P7423" s="1" t="s">
        <v>20</v>
      </c>
      <c r="Q7423" s="4" t="s">
        <v>21</v>
      </c>
    </row>
    <row r="7424" spans="1:17" ht="22.5" x14ac:dyDescent="0.25">
      <c r="A7424" s="3">
        <v>13673</v>
      </c>
      <c r="B7424" s="1" t="s">
        <v>42070</v>
      </c>
      <c r="C7424" s="1" t="s">
        <v>15</v>
      </c>
      <c r="D7424" s="1" t="s">
        <v>40</v>
      </c>
      <c r="E7424" s="1">
        <v>16758770</v>
      </c>
      <c r="F7424" s="1" t="s">
        <v>42071</v>
      </c>
      <c r="G7424" s="1">
        <v>2236340</v>
      </c>
      <c r="H7424" s="1" t="s">
        <v>42072</v>
      </c>
      <c r="I7424" s="2">
        <v>45070</v>
      </c>
      <c r="J7424" s="15" t="str">
        <f>MID(Tabla1[[#This Row],[HORA]],1,5)</f>
        <v>16:20</v>
      </c>
      <c r="K7424" s="16">
        <f>IF(Tabla1[[#This Row],[FECHA]]=I7425,IF(J7425-J7424&gt;0,(J7425-J7424)*1440,0),0)</f>
        <v>5.0000000000001421</v>
      </c>
      <c r="L7424" s="14">
        <v>2.0699999999999998</v>
      </c>
      <c r="M7424" s="13" t="s">
        <v>56030</v>
      </c>
      <c r="N7424" s="1" t="s">
        <v>1577</v>
      </c>
      <c r="O7424" s="1">
        <v>10</v>
      </c>
      <c r="P7424" s="1" t="s">
        <v>1432</v>
      </c>
      <c r="Q7424" s="4" t="s">
        <v>21</v>
      </c>
    </row>
    <row r="7425" spans="1:17" ht="22.5" x14ac:dyDescent="0.25">
      <c r="A7425" s="3">
        <v>13674</v>
      </c>
      <c r="B7425" s="1" t="s">
        <v>42073</v>
      </c>
      <c r="C7425" s="1" t="s">
        <v>15</v>
      </c>
      <c r="D7425" s="1" t="s">
        <v>40</v>
      </c>
      <c r="E7425" s="1">
        <v>3676361</v>
      </c>
      <c r="F7425" s="1" t="s">
        <v>42074</v>
      </c>
      <c r="G7425" s="1">
        <v>2236341</v>
      </c>
      <c r="H7425" s="1" t="s">
        <v>15823</v>
      </c>
      <c r="I7425" s="2">
        <v>45070</v>
      </c>
      <c r="J7425" s="15" t="str">
        <f>MID(Tabla1[[#This Row],[HORA]],1,5)</f>
        <v>16:25</v>
      </c>
      <c r="K7425" s="16">
        <f>IF(Tabla1[[#This Row],[FECHA]]=I7426,IF(J7426-J7425&gt;0,(J7426-J7425)*1440,0),0)</f>
        <v>0.99999999999999645</v>
      </c>
      <c r="L7425" s="14">
        <v>3.36</v>
      </c>
      <c r="M7425" s="13" t="s">
        <v>56035</v>
      </c>
      <c r="N7425" s="1" t="s">
        <v>1715</v>
      </c>
      <c r="O7425" s="1">
        <v>15</v>
      </c>
      <c r="P7425" s="1" t="s">
        <v>1432</v>
      </c>
      <c r="Q7425" s="4" t="s">
        <v>21</v>
      </c>
    </row>
    <row r="7426" spans="1:17" ht="22.5" x14ac:dyDescent="0.25">
      <c r="A7426" s="3">
        <v>13675</v>
      </c>
      <c r="B7426" s="1" t="s">
        <v>42075</v>
      </c>
      <c r="C7426" s="1" t="s">
        <v>15</v>
      </c>
      <c r="D7426" s="1" t="s">
        <v>40</v>
      </c>
      <c r="E7426" s="1">
        <v>47472537</v>
      </c>
      <c r="F7426" s="1" t="s">
        <v>42076</v>
      </c>
      <c r="G7426" s="1">
        <v>42509792</v>
      </c>
      <c r="H7426" s="1" t="s">
        <v>42077</v>
      </c>
      <c r="I7426" s="2">
        <v>45070</v>
      </c>
      <c r="J7426" s="15" t="str">
        <f>MID(Tabla1[[#This Row],[HORA]],1,5)</f>
        <v>16:26</v>
      </c>
      <c r="K7426" s="16">
        <f>IF(Tabla1[[#This Row],[FECHA]]=I7427,IF(J7427-J7426&gt;0,(J7427-J7426)*1440,0),0)</f>
        <v>1.999999999999833</v>
      </c>
      <c r="L7426" s="14">
        <v>2.37</v>
      </c>
      <c r="M7426" s="13" t="s">
        <v>56036</v>
      </c>
      <c r="N7426" s="1" t="s">
        <v>42078</v>
      </c>
      <c r="O7426" s="1">
        <v>20</v>
      </c>
      <c r="P7426" s="1" t="s">
        <v>1432</v>
      </c>
      <c r="Q7426" s="4" t="s">
        <v>21</v>
      </c>
    </row>
    <row r="7427" spans="1:17" ht="22.5" x14ac:dyDescent="0.25">
      <c r="A7427" s="3">
        <v>2393</v>
      </c>
      <c r="B7427" s="1" t="s">
        <v>7370</v>
      </c>
      <c r="C7427" s="1" t="s">
        <v>15</v>
      </c>
      <c r="D7427" s="1" t="s">
        <v>40</v>
      </c>
      <c r="E7427" s="1">
        <v>74857968</v>
      </c>
      <c r="F7427" s="1" t="s">
        <v>7371</v>
      </c>
      <c r="G7427" s="1">
        <v>74857968</v>
      </c>
      <c r="H7427" s="1" t="s">
        <v>7371</v>
      </c>
      <c r="I7427" s="2">
        <v>45070</v>
      </c>
      <c r="J7427" s="15" t="str">
        <f>MID(Tabla1[[#This Row],[HORA]],1,5)</f>
        <v>16:28</v>
      </c>
      <c r="K7427" s="16">
        <f>IF(Tabla1[[#This Row],[FECHA]]=I7428,IF(J7428-J7427&gt;0,(J7428-J7427)*1440,0),0)</f>
        <v>0</v>
      </c>
      <c r="L7427" s="14">
        <v>5.38</v>
      </c>
      <c r="M7427" s="13" t="s">
        <v>56038</v>
      </c>
      <c r="N7427" s="1" t="s">
        <v>2178</v>
      </c>
      <c r="O7427" s="1">
        <v>120</v>
      </c>
      <c r="P7427" s="1" t="s">
        <v>1511</v>
      </c>
      <c r="Q7427" s="4" t="s">
        <v>21</v>
      </c>
    </row>
    <row r="7428" spans="1:17" ht="22.5" x14ac:dyDescent="0.25">
      <c r="A7428" s="3">
        <v>13676</v>
      </c>
      <c r="B7428" s="1" t="s">
        <v>42079</v>
      </c>
      <c r="C7428" s="1" t="s">
        <v>15</v>
      </c>
      <c r="D7428" s="1" t="s">
        <v>71</v>
      </c>
      <c r="E7428" s="1">
        <v>27825679</v>
      </c>
      <c r="F7428" s="1" t="s">
        <v>42080</v>
      </c>
      <c r="G7428" s="1">
        <v>2236343</v>
      </c>
      <c r="H7428" s="1" t="s">
        <v>42081</v>
      </c>
      <c r="I7428" s="2">
        <v>45070</v>
      </c>
      <c r="J7428" s="15" t="str">
        <f>MID(Tabla1[[#This Row],[HORA]],1,5)</f>
        <v>16:28</v>
      </c>
      <c r="K7428" s="16">
        <f>IF(Tabla1[[#This Row],[FECHA]]=I7429,IF(J7429-J7428&gt;0,(J7429-J7428)*1440,0),0)</f>
        <v>0</v>
      </c>
      <c r="L7428" s="14">
        <v>7.44</v>
      </c>
      <c r="M7428" s="13" t="s">
        <v>56038</v>
      </c>
      <c r="N7428" s="1" t="s">
        <v>42082</v>
      </c>
      <c r="O7428" s="1">
        <v>15</v>
      </c>
      <c r="P7428" s="1" t="s">
        <v>1432</v>
      </c>
      <c r="Q7428" s="4" t="s">
        <v>21</v>
      </c>
    </row>
    <row r="7429" spans="1:17" ht="22.5" x14ac:dyDescent="0.25">
      <c r="A7429" s="3">
        <v>17205</v>
      </c>
      <c r="B7429" s="1" t="s">
        <v>51905</v>
      </c>
      <c r="C7429" s="1" t="s">
        <v>15</v>
      </c>
      <c r="D7429" s="1" t="s">
        <v>40</v>
      </c>
      <c r="E7429" s="1">
        <v>20231363255</v>
      </c>
      <c r="F7429" s="1" t="s">
        <v>48094</v>
      </c>
      <c r="G7429" s="1">
        <v>2236344</v>
      </c>
      <c r="H7429" s="1" t="s">
        <v>13175</v>
      </c>
      <c r="I7429" s="2">
        <v>45070</v>
      </c>
      <c r="J7429" s="15" t="str">
        <f>MID(Tabla1[[#This Row],[HORA]],1,5)</f>
        <v>16:28</v>
      </c>
      <c r="K7429" s="16">
        <f>IF(Tabla1[[#This Row],[FECHA]]=I7430,IF(J7430-J7429&gt;0,(J7430-J7429)*1440,0),0)</f>
        <v>1.0000000000001563</v>
      </c>
      <c r="L7429" s="14">
        <v>3.31</v>
      </c>
      <c r="M7429" s="13" t="s">
        <v>56038</v>
      </c>
      <c r="N7429" s="1" t="s">
        <v>59</v>
      </c>
      <c r="O7429" s="1">
        <v>10</v>
      </c>
      <c r="P7429" s="1" t="s">
        <v>20</v>
      </c>
      <c r="Q7429" s="4" t="s">
        <v>21</v>
      </c>
    </row>
    <row r="7430" spans="1:17" ht="22.5" x14ac:dyDescent="0.25">
      <c r="A7430" s="3">
        <v>13677</v>
      </c>
      <c r="B7430" s="1" t="s">
        <v>42083</v>
      </c>
      <c r="C7430" s="1" t="s">
        <v>15</v>
      </c>
      <c r="D7430" s="1" t="s">
        <v>82</v>
      </c>
      <c r="E7430" s="1">
        <v>48681838</v>
      </c>
      <c r="F7430" s="1" t="s">
        <v>42084</v>
      </c>
      <c r="G7430" s="1">
        <v>2236345</v>
      </c>
      <c r="H7430" s="1" t="s">
        <v>11491</v>
      </c>
      <c r="I7430" s="2">
        <v>45070</v>
      </c>
      <c r="J7430" s="15" t="str">
        <f>MID(Tabla1[[#This Row],[HORA]],1,5)</f>
        <v>16:29</v>
      </c>
      <c r="K7430" s="16">
        <f>IF(Tabla1[[#This Row],[FECHA]]=I7431,IF(J7431-J7430&gt;0,(J7431-J7430)*1440,0),0)</f>
        <v>0.99999999999999645</v>
      </c>
      <c r="L7430" s="14">
        <v>3.12</v>
      </c>
      <c r="M7430" s="13" t="s">
        <v>56039</v>
      </c>
      <c r="N7430" s="1" t="s">
        <v>42085</v>
      </c>
      <c r="O7430" s="1">
        <v>20</v>
      </c>
      <c r="P7430" s="1" t="s">
        <v>1432</v>
      </c>
      <c r="Q7430" s="4" t="s">
        <v>21</v>
      </c>
    </row>
    <row r="7431" spans="1:17" ht="22.5" x14ac:dyDescent="0.25">
      <c r="A7431" s="3">
        <v>17206</v>
      </c>
      <c r="B7431" s="1" t="s">
        <v>51906</v>
      </c>
      <c r="C7431" s="1" t="s">
        <v>15</v>
      </c>
      <c r="D7431" s="1" t="s">
        <v>71</v>
      </c>
      <c r="E7431" s="1">
        <v>20607079804</v>
      </c>
      <c r="F7431" s="1" t="s">
        <v>47732</v>
      </c>
      <c r="G7431" s="1">
        <v>2236346</v>
      </c>
      <c r="H7431" s="1" t="s">
        <v>48097</v>
      </c>
      <c r="I7431" s="2">
        <v>45070</v>
      </c>
      <c r="J7431" s="15" t="str">
        <f>MID(Tabla1[[#This Row],[HORA]],1,5)</f>
        <v>16:30</v>
      </c>
      <c r="K7431" s="16">
        <f>IF(Tabla1[[#This Row],[FECHA]]=I7432,IF(J7432-J7431&gt;0,(J7432-J7431)*1440,0),0)</f>
        <v>3.9999999999999858</v>
      </c>
      <c r="L7431" s="14">
        <v>5.21</v>
      </c>
      <c r="M7431" s="13" t="s">
        <v>56040</v>
      </c>
      <c r="N7431" s="1" t="s">
        <v>59</v>
      </c>
      <c r="O7431" s="1">
        <v>10</v>
      </c>
      <c r="P7431" s="1" t="s">
        <v>20</v>
      </c>
      <c r="Q7431" s="4" t="s">
        <v>21</v>
      </c>
    </row>
    <row r="7432" spans="1:17" ht="22.5" x14ac:dyDescent="0.25">
      <c r="A7432" s="3">
        <v>8049</v>
      </c>
      <c r="B7432" s="1" t="s">
        <v>25192</v>
      </c>
      <c r="C7432" s="1" t="s">
        <v>15</v>
      </c>
      <c r="D7432" s="1" t="s">
        <v>40</v>
      </c>
      <c r="E7432" s="1">
        <v>42266344</v>
      </c>
      <c r="F7432" s="1" t="s">
        <v>25193</v>
      </c>
      <c r="G7432" s="1">
        <v>2236347</v>
      </c>
      <c r="H7432" s="1" t="s">
        <v>25194</v>
      </c>
      <c r="I7432" s="2">
        <v>45070</v>
      </c>
      <c r="J7432" s="15" t="str">
        <f>MID(Tabla1[[#This Row],[HORA]],1,5)</f>
        <v>16:34</v>
      </c>
      <c r="K7432" s="16">
        <f>IF(Tabla1[[#This Row],[FECHA]]=I7433,IF(J7433-J7432&gt;0,(J7433-J7432)*1440,0),0)</f>
        <v>3.9999999999999858</v>
      </c>
      <c r="L7432" s="14">
        <v>2.5499999999999998</v>
      </c>
      <c r="M7432" s="13" t="s">
        <v>56044</v>
      </c>
      <c r="N7432" s="1" t="s">
        <v>25195</v>
      </c>
      <c r="O7432" s="1">
        <v>15</v>
      </c>
      <c r="P7432" s="1" t="s">
        <v>20</v>
      </c>
      <c r="Q7432" s="4" t="s">
        <v>21</v>
      </c>
    </row>
    <row r="7433" spans="1:17" ht="22.5" x14ac:dyDescent="0.25">
      <c r="A7433" s="3">
        <v>8050</v>
      </c>
      <c r="B7433" s="1" t="s">
        <v>25196</v>
      </c>
      <c r="C7433" s="1" t="s">
        <v>15</v>
      </c>
      <c r="D7433" s="1" t="s">
        <v>141</v>
      </c>
      <c r="E7433" s="1">
        <v>2236349</v>
      </c>
      <c r="F7433" s="1" t="s">
        <v>25197</v>
      </c>
      <c r="G7433" s="1">
        <v>21534943</v>
      </c>
      <c r="H7433" s="1" t="s">
        <v>25198</v>
      </c>
      <c r="I7433" s="2">
        <v>45070</v>
      </c>
      <c r="J7433" s="15" t="str">
        <f>MID(Tabla1[[#This Row],[HORA]],1,5)</f>
        <v>16:38</v>
      </c>
      <c r="K7433" s="16">
        <f>IF(Tabla1[[#This Row],[FECHA]]=I7434,IF(J7434-J7433&gt;0,(J7434-J7433)*1440,0),0)</f>
        <v>2.9999999999999893</v>
      </c>
      <c r="L7433" s="14">
        <v>4.28</v>
      </c>
      <c r="M7433" s="13" t="s">
        <v>56048</v>
      </c>
      <c r="N7433" s="1" t="s">
        <v>25199</v>
      </c>
      <c r="O7433" s="1">
        <v>13</v>
      </c>
      <c r="P7433" s="1" t="s">
        <v>20</v>
      </c>
      <c r="Q7433" s="4" t="s">
        <v>21</v>
      </c>
    </row>
    <row r="7434" spans="1:17" ht="22.5" x14ac:dyDescent="0.25">
      <c r="A7434" s="3">
        <v>8051</v>
      </c>
      <c r="B7434" s="1" t="s">
        <v>25200</v>
      </c>
      <c r="C7434" s="1" t="s">
        <v>15</v>
      </c>
      <c r="D7434" s="1" t="s">
        <v>40</v>
      </c>
      <c r="E7434" s="1">
        <v>47731299</v>
      </c>
      <c r="F7434" s="1" t="s">
        <v>11213</v>
      </c>
      <c r="G7434" s="1">
        <v>40324945</v>
      </c>
      <c r="H7434" s="1" t="s">
        <v>25201</v>
      </c>
      <c r="I7434" s="2">
        <v>45070</v>
      </c>
      <c r="J7434" s="15" t="str">
        <f>MID(Tabla1[[#This Row],[HORA]],1,5)</f>
        <v>16:41</v>
      </c>
      <c r="K7434" s="16">
        <f>IF(Tabla1[[#This Row],[FECHA]]=I7435,IF(J7435-J7434&gt;0,(J7435-J7434)*1440,0),0)</f>
        <v>0.99999999999999645</v>
      </c>
      <c r="L7434" s="14">
        <v>6.14</v>
      </c>
      <c r="M7434" s="13" t="s">
        <v>56051</v>
      </c>
      <c r="N7434" s="1" t="s">
        <v>19900</v>
      </c>
      <c r="O7434" s="1">
        <v>25</v>
      </c>
      <c r="P7434" s="1" t="s">
        <v>20</v>
      </c>
      <c r="Q7434" s="4" t="s">
        <v>21</v>
      </c>
    </row>
    <row r="7435" spans="1:17" ht="22.5" x14ac:dyDescent="0.25">
      <c r="A7435" s="3">
        <v>18385</v>
      </c>
      <c r="B7435" s="1" t="s">
        <v>54830</v>
      </c>
      <c r="C7435" s="1" t="s">
        <v>15</v>
      </c>
      <c r="D7435" s="1" t="s">
        <v>40</v>
      </c>
      <c r="E7435" s="1">
        <v>20562724886</v>
      </c>
      <c r="F7435" s="1" t="s">
        <v>50861</v>
      </c>
      <c r="G7435" s="1">
        <v>70034334</v>
      </c>
      <c r="H7435" s="1" t="s">
        <v>50862</v>
      </c>
      <c r="I7435" s="2">
        <v>45070</v>
      </c>
      <c r="J7435" s="15" t="str">
        <f>MID(Tabla1[[#This Row],[HORA]],1,5)</f>
        <v>16:42</v>
      </c>
      <c r="K7435" s="16">
        <f>IF(Tabla1[[#This Row],[FECHA]]=I7436,IF(J7436-J7435&gt;0,(J7436-J7435)*1440,0),0)</f>
        <v>0.99999999999999645</v>
      </c>
      <c r="L7435" s="14">
        <v>3.44</v>
      </c>
      <c r="M7435" s="13" t="s">
        <v>56052</v>
      </c>
      <c r="N7435" s="1" t="s">
        <v>1577</v>
      </c>
      <c r="O7435" s="1">
        <v>10</v>
      </c>
      <c r="P7435" s="1" t="s">
        <v>1432</v>
      </c>
      <c r="Q7435" s="4" t="s">
        <v>21</v>
      </c>
    </row>
    <row r="7436" spans="1:17" ht="22.5" x14ac:dyDescent="0.25">
      <c r="A7436" s="3">
        <v>8052</v>
      </c>
      <c r="B7436" s="1" t="s">
        <v>25202</v>
      </c>
      <c r="C7436" s="1" t="s">
        <v>15</v>
      </c>
      <c r="D7436" s="1" t="s">
        <v>40</v>
      </c>
      <c r="E7436" s="1">
        <v>16662920</v>
      </c>
      <c r="F7436" s="1" t="s">
        <v>4631</v>
      </c>
      <c r="G7436" s="1">
        <v>2236352</v>
      </c>
      <c r="H7436" s="1" t="s">
        <v>25203</v>
      </c>
      <c r="I7436" s="2">
        <v>45070</v>
      </c>
      <c r="J7436" s="15" t="str">
        <f>MID(Tabla1[[#This Row],[HORA]],1,5)</f>
        <v>16:43</v>
      </c>
      <c r="K7436" s="16">
        <f>IF(Tabla1[[#This Row],[FECHA]]=I7437,IF(J7437-J7436&gt;0,(J7437-J7436)*1440,0),0)</f>
        <v>4.0000000000001457</v>
      </c>
      <c r="L7436" s="14">
        <v>4.0999999999999996</v>
      </c>
      <c r="M7436" s="13" t="s">
        <v>56053</v>
      </c>
      <c r="N7436" s="1" t="s">
        <v>25204</v>
      </c>
      <c r="O7436" s="1">
        <v>20</v>
      </c>
      <c r="P7436" s="1" t="s">
        <v>20</v>
      </c>
      <c r="Q7436" s="4" t="s">
        <v>21</v>
      </c>
    </row>
    <row r="7437" spans="1:17" ht="22.5" x14ac:dyDescent="0.25">
      <c r="A7437" s="3">
        <v>8053</v>
      </c>
      <c r="B7437" s="1" t="s">
        <v>25205</v>
      </c>
      <c r="C7437" s="1" t="s">
        <v>15</v>
      </c>
      <c r="D7437" s="1" t="s">
        <v>228</v>
      </c>
      <c r="E7437" s="1">
        <v>17411414</v>
      </c>
      <c r="F7437" s="1" t="s">
        <v>25206</v>
      </c>
      <c r="G7437" s="1">
        <v>2236353</v>
      </c>
      <c r="H7437" s="1" t="s">
        <v>25207</v>
      </c>
      <c r="I7437" s="2">
        <v>45070</v>
      </c>
      <c r="J7437" s="15" t="str">
        <f>MID(Tabla1[[#This Row],[HORA]],1,5)</f>
        <v>16:47</v>
      </c>
      <c r="K7437" s="16">
        <f>IF(Tabla1[[#This Row],[FECHA]]=I7438,IF(J7438-J7437&gt;0,(J7438-J7437)*1440,0),0)</f>
        <v>2.9999999999998295</v>
      </c>
      <c r="L7437" s="14">
        <v>4.04</v>
      </c>
      <c r="M7437" s="13" t="s">
        <v>56057</v>
      </c>
      <c r="N7437" s="1" t="s">
        <v>25208</v>
      </c>
      <c r="O7437" s="1">
        <v>15</v>
      </c>
      <c r="P7437" s="1" t="s">
        <v>20</v>
      </c>
      <c r="Q7437" s="4" t="s">
        <v>21</v>
      </c>
    </row>
    <row r="7438" spans="1:17" ht="22.5" x14ac:dyDescent="0.25">
      <c r="A7438" s="3">
        <v>13678</v>
      </c>
      <c r="B7438" s="1" t="s">
        <v>42086</v>
      </c>
      <c r="C7438" s="1" t="s">
        <v>15</v>
      </c>
      <c r="D7438" s="1" t="s">
        <v>23</v>
      </c>
      <c r="E7438" s="1">
        <v>27286884</v>
      </c>
      <c r="F7438" s="1" t="s">
        <v>42087</v>
      </c>
      <c r="G7438" s="1">
        <v>2236355</v>
      </c>
      <c r="H7438" s="1" t="s">
        <v>42088</v>
      </c>
      <c r="I7438" s="2">
        <v>45070</v>
      </c>
      <c r="J7438" s="15" t="str">
        <f>MID(Tabla1[[#This Row],[HORA]],1,5)</f>
        <v>16:50</v>
      </c>
      <c r="K7438" s="16">
        <f>IF(Tabla1[[#This Row],[FECHA]]=I7439,IF(J7439-J7438&gt;0,(J7439-J7438)*1440,0),0)</f>
        <v>2.9999999999999893</v>
      </c>
      <c r="L7438" s="14">
        <v>2.14</v>
      </c>
      <c r="M7438" s="13" t="s">
        <v>56060</v>
      </c>
      <c r="N7438" s="1" t="s">
        <v>42089</v>
      </c>
      <c r="O7438" s="1">
        <v>10</v>
      </c>
      <c r="P7438" s="1" t="s">
        <v>1432</v>
      </c>
      <c r="Q7438" s="4" t="s">
        <v>21</v>
      </c>
    </row>
    <row r="7439" spans="1:17" ht="22.5" x14ac:dyDescent="0.25">
      <c r="A7439" s="3">
        <v>13679</v>
      </c>
      <c r="B7439" s="1" t="s">
        <v>42090</v>
      </c>
      <c r="C7439" s="1" t="s">
        <v>15</v>
      </c>
      <c r="D7439" s="1" t="s">
        <v>40</v>
      </c>
      <c r="E7439" s="1">
        <v>48040115</v>
      </c>
      <c r="F7439" s="1" t="s">
        <v>6696</v>
      </c>
      <c r="G7439" s="1">
        <v>47399680</v>
      </c>
      <c r="H7439" s="1" t="s">
        <v>42091</v>
      </c>
      <c r="I7439" s="2">
        <v>45070</v>
      </c>
      <c r="J7439" s="15" t="str">
        <f>MID(Tabla1[[#This Row],[HORA]],1,5)</f>
        <v>16:53</v>
      </c>
      <c r="K7439" s="16">
        <f>IF(Tabla1[[#This Row],[FECHA]]=I7440,IF(J7440-J7439&gt;0,(J7440-J7439)*1440,0),0)</f>
        <v>3.0000000000001492</v>
      </c>
      <c r="L7439" s="14">
        <v>3.15</v>
      </c>
      <c r="M7439" s="13" t="s">
        <v>56063</v>
      </c>
      <c r="N7439" s="1" t="s">
        <v>42092</v>
      </c>
      <c r="O7439" s="1">
        <v>15</v>
      </c>
      <c r="P7439" s="1" t="s">
        <v>1432</v>
      </c>
      <c r="Q7439" s="4" t="s">
        <v>21</v>
      </c>
    </row>
    <row r="7440" spans="1:17" ht="22.5" x14ac:dyDescent="0.25">
      <c r="A7440" s="3">
        <v>2394</v>
      </c>
      <c r="B7440" s="1" t="s">
        <v>7372</v>
      </c>
      <c r="C7440" s="1" t="s">
        <v>15</v>
      </c>
      <c r="D7440" s="1" t="s">
        <v>40</v>
      </c>
      <c r="E7440" s="1">
        <v>16022668</v>
      </c>
      <c r="F7440" s="1" t="s">
        <v>7373</v>
      </c>
      <c r="G7440" s="1">
        <v>16022668</v>
      </c>
      <c r="H7440" s="1" t="s">
        <v>7373</v>
      </c>
      <c r="I7440" s="2">
        <v>45070</v>
      </c>
      <c r="J7440" s="15" t="str">
        <f>MID(Tabla1[[#This Row],[HORA]],1,5)</f>
        <v>16:56</v>
      </c>
      <c r="K7440" s="16">
        <f>IF(Tabla1[[#This Row],[FECHA]]=I7441,IF(J7441-J7440&gt;0,(J7441-J7440)*1440,0),0)</f>
        <v>0</v>
      </c>
      <c r="L7440" s="14">
        <v>4.5199999999999996</v>
      </c>
      <c r="M7440" s="13" t="s">
        <v>56066</v>
      </c>
      <c r="N7440" s="1" t="s">
        <v>2178</v>
      </c>
      <c r="O7440" s="1">
        <v>5</v>
      </c>
      <c r="P7440" s="1" t="s">
        <v>1511</v>
      </c>
      <c r="Q7440" s="4" t="s">
        <v>21</v>
      </c>
    </row>
    <row r="7441" spans="1:17" ht="22.5" x14ac:dyDescent="0.25">
      <c r="A7441" s="3">
        <v>8054</v>
      </c>
      <c r="B7441" s="1" t="s">
        <v>25209</v>
      </c>
      <c r="C7441" s="1" t="s">
        <v>15</v>
      </c>
      <c r="D7441" s="1" t="s">
        <v>33</v>
      </c>
      <c r="E7441" s="1">
        <v>43772596</v>
      </c>
      <c r="F7441" s="1" t="s">
        <v>25210</v>
      </c>
      <c r="G7441" s="1">
        <v>2236358</v>
      </c>
      <c r="H7441" s="1" t="s">
        <v>25211</v>
      </c>
      <c r="I7441" s="2">
        <v>45070</v>
      </c>
      <c r="J7441" s="15" t="str">
        <f>MID(Tabla1[[#This Row],[HORA]],1,5)</f>
        <v>16:56</v>
      </c>
      <c r="K7441" s="16">
        <f>IF(Tabla1[[#This Row],[FECHA]]=I7442,IF(J7442-J7441&gt;0,(J7442-J7441)*1440,0),0)</f>
        <v>2.9999999999999893</v>
      </c>
      <c r="L7441" s="14">
        <v>4.2699999999999996</v>
      </c>
      <c r="M7441" s="13" t="s">
        <v>56066</v>
      </c>
      <c r="N7441" s="1" t="s">
        <v>25212</v>
      </c>
      <c r="O7441" s="1">
        <v>50</v>
      </c>
      <c r="P7441" s="1" t="s">
        <v>20</v>
      </c>
      <c r="Q7441" s="4" t="s">
        <v>21</v>
      </c>
    </row>
    <row r="7442" spans="1:17" ht="22.5" x14ac:dyDescent="0.25">
      <c r="A7442" s="3">
        <v>2395</v>
      </c>
      <c r="B7442" s="1" t="s">
        <v>7374</v>
      </c>
      <c r="C7442" s="1" t="s">
        <v>15</v>
      </c>
      <c r="D7442" s="1" t="s">
        <v>40</v>
      </c>
      <c r="E7442" s="1">
        <v>80202169</v>
      </c>
      <c r="F7442" s="1" t="s">
        <v>7375</v>
      </c>
      <c r="G7442" s="1">
        <v>80202169</v>
      </c>
      <c r="H7442" s="1" t="s">
        <v>7375</v>
      </c>
      <c r="I7442" s="2">
        <v>45070</v>
      </c>
      <c r="J7442" s="15" t="str">
        <f>MID(Tabla1[[#This Row],[HORA]],1,5)</f>
        <v>16:59</v>
      </c>
      <c r="K7442" s="16">
        <f>IF(Tabla1[[#This Row],[FECHA]]=I7443,IF(J7443-J7442&gt;0,(J7443-J7442)*1440,0),0)</f>
        <v>0.99999999999999645</v>
      </c>
      <c r="L7442" s="14">
        <v>7.21</v>
      </c>
      <c r="M7442" s="13" t="s">
        <v>56069</v>
      </c>
      <c r="N7442" s="1" t="s">
        <v>2178</v>
      </c>
      <c r="O7442" s="1">
        <v>10</v>
      </c>
      <c r="P7442" s="1" t="s">
        <v>1511</v>
      </c>
      <c r="Q7442" s="4" t="s">
        <v>21</v>
      </c>
    </row>
    <row r="7443" spans="1:17" ht="22.5" x14ac:dyDescent="0.25">
      <c r="A7443" s="3">
        <v>13680</v>
      </c>
      <c r="B7443" s="1" t="s">
        <v>42093</v>
      </c>
      <c r="C7443" s="1" t="s">
        <v>15</v>
      </c>
      <c r="D7443" s="1" t="s">
        <v>40</v>
      </c>
      <c r="E7443" s="1">
        <v>16761279</v>
      </c>
      <c r="F7443" s="1" t="s">
        <v>42094</v>
      </c>
      <c r="G7443" s="1">
        <v>2236360</v>
      </c>
      <c r="H7443" s="1" t="s">
        <v>42095</v>
      </c>
      <c r="I7443" s="2">
        <v>45070</v>
      </c>
      <c r="J7443" s="15" t="str">
        <f>MID(Tabla1[[#This Row],[HORA]],1,5)</f>
        <v>17:00</v>
      </c>
      <c r="K7443" s="16">
        <f>IF(Tabla1[[#This Row],[FECHA]]=I7444,IF(J7444-J7443&gt;0,(J7444-J7443)*1440,0),0)</f>
        <v>0.99999999999983658</v>
      </c>
      <c r="L7443" s="14">
        <v>4.3600000000000003</v>
      </c>
      <c r="M7443" s="13" t="s">
        <v>56070</v>
      </c>
      <c r="N7443" s="1" t="s">
        <v>1577</v>
      </c>
      <c r="O7443" s="1">
        <v>10</v>
      </c>
      <c r="P7443" s="1" t="s">
        <v>1432</v>
      </c>
      <c r="Q7443" s="4" t="s">
        <v>21</v>
      </c>
    </row>
    <row r="7444" spans="1:17" ht="22.5" x14ac:dyDescent="0.25">
      <c r="A7444" s="3">
        <v>8055</v>
      </c>
      <c r="B7444" s="1" t="s">
        <v>25213</v>
      </c>
      <c r="C7444" s="1" t="s">
        <v>15</v>
      </c>
      <c r="D7444" s="1" t="s">
        <v>82</v>
      </c>
      <c r="E7444" s="1">
        <v>17603692</v>
      </c>
      <c r="F7444" s="1" t="s">
        <v>25214</v>
      </c>
      <c r="G7444" s="1">
        <v>44819637</v>
      </c>
      <c r="H7444" s="1" t="s">
        <v>25215</v>
      </c>
      <c r="I7444" s="2">
        <v>45070</v>
      </c>
      <c r="J7444" s="15" t="str">
        <f>MID(Tabla1[[#This Row],[HORA]],1,5)</f>
        <v>17:01</v>
      </c>
      <c r="K7444" s="16">
        <f>IF(Tabla1[[#This Row],[FECHA]]=I7445,IF(J7445-J7444&gt;0,(J7445-J7444)*1440,0),0)</f>
        <v>7.000000000000135</v>
      </c>
      <c r="L7444" s="14">
        <v>5.14</v>
      </c>
      <c r="M7444" s="13" t="s">
        <v>56071</v>
      </c>
      <c r="N7444" s="1" t="s">
        <v>20796</v>
      </c>
      <c r="O7444" s="1">
        <v>25</v>
      </c>
      <c r="P7444" s="1" t="s">
        <v>20</v>
      </c>
      <c r="Q7444" s="4" t="s">
        <v>21</v>
      </c>
    </row>
    <row r="7445" spans="1:17" ht="22.5" x14ac:dyDescent="0.25">
      <c r="A7445" s="3">
        <v>230</v>
      </c>
      <c r="B7445" s="1" t="s">
        <v>552</v>
      </c>
      <c r="C7445" s="1" t="s">
        <v>15</v>
      </c>
      <c r="D7445" s="1" t="s">
        <v>141</v>
      </c>
      <c r="E7445" s="1">
        <v>2236364</v>
      </c>
      <c r="F7445" s="1" t="s">
        <v>78</v>
      </c>
      <c r="G7445" s="1">
        <v>2236365</v>
      </c>
      <c r="H7445" s="1" t="s">
        <v>449</v>
      </c>
      <c r="I7445" s="2">
        <v>45070</v>
      </c>
      <c r="J7445" s="15" t="str">
        <f>MID(Tabla1[[#This Row],[HORA]],1,5)</f>
        <v>17:08</v>
      </c>
      <c r="K7445" s="16">
        <f>IF(Tabla1[[#This Row],[FECHA]]=I7446,IF(J7446-J7445&gt;0,(J7446-J7445)*1440,0),0)</f>
        <v>2.9999999999999893</v>
      </c>
      <c r="L7445" s="14">
        <v>7.51</v>
      </c>
      <c r="M7445" s="13" t="s">
        <v>56078</v>
      </c>
      <c r="N7445" s="1" t="s">
        <v>59</v>
      </c>
      <c r="O7445" s="1">
        <v>0</v>
      </c>
      <c r="P7445" s="1" t="s">
        <v>20</v>
      </c>
      <c r="Q7445" s="4" t="s">
        <v>21</v>
      </c>
    </row>
    <row r="7446" spans="1:17" ht="22.5" x14ac:dyDescent="0.25">
      <c r="A7446" s="3">
        <v>8057</v>
      </c>
      <c r="B7446" s="1" t="s">
        <v>25220</v>
      </c>
      <c r="C7446" s="1" t="s">
        <v>15</v>
      </c>
      <c r="D7446" s="1" t="s">
        <v>77</v>
      </c>
      <c r="E7446" s="1">
        <v>17451973</v>
      </c>
      <c r="F7446" s="1" t="s">
        <v>11148</v>
      </c>
      <c r="G7446" s="1">
        <v>45828250</v>
      </c>
      <c r="H7446" s="1" t="s">
        <v>11149</v>
      </c>
      <c r="I7446" s="2">
        <v>45070</v>
      </c>
      <c r="J7446" s="15" t="str">
        <f>MID(Tabla1[[#This Row],[HORA]],1,5)</f>
        <v>17:11</v>
      </c>
      <c r="K7446" s="16">
        <f>IF(Tabla1[[#This Row],[FECHA]]=I7447,IF(J7447-J7446&gt;0,(J7447-J7446)*1440,0),0)</f>
        <v>0.99999999999999645</v>
      </c>
      <c r="L7446" s="14">
        <v>6.2</v>
      </c>
      <c r="M7446" s="13" t="s">
        <v>56081</v>
      </c>
      <c r="N7446" s="1" t="s">
        <v>25221</v>
      </c>
      <c r="O7446" s="1">
        <v>15</v>
      </c>
      <c r="P7446" s="1" t="s">
        <v>20</v>
      </c>
      <c r="Q7446" s="4" t="s">
        <v>21</v>
      </c>
    </row>
    <row r="7447" spans="1:17" ht="22.5" x14ac:dyDescent="0.25">
      <c r="A7447" s="3">
        <v>13681</v>
      </c>
      <c r="B7447" s="1" t="s">
        <v>42096</v>
      </c>
      <c r="C7447" s="1" t="s">
        <v>15</v>
      </c>
      <c r="D7447" s="1" t="s">
        <v>33</v>
      </c>
      <c r="E7447" s="1">
        <v>76410029</v>
      </c>
      <c r="F7447" s="1" t="s">
        <v>20372</v>
      </c>
      <c r="G7447" s="1">
        <v>42780677</v>
      </c>
      <c r="H7447" s="1" t="s">
        <v>42097</v>
      </c>
      <c r="I7447" s="2">
        <v>45070</v>
      </c>
      <c r="J7447" s="15" t="str">
        <f>MID(Tabla1[[#This Row],[HORA]],1,5)</f>
        <v>17:12</v>
      </c>
      <c r="K7447" s="16">
        <f>IF(Tabla1[[#This Row],[FECHA]]=I7448,IF(J7448-J7447&gt;0,(J7448-J7447)*1440,0),0)</f>
        <v>0.99999999999983658</v>
      </c>
      <c r="L7447" s="14">
        <v>4.8</v>
      </c>
      <c r="M7447" s="13" t="s">
        <v>56082</v>
      </c>
      <c r="N7447" s="1" t="s">
        <v>1577</v>
      </c>
      <c r="O7447" s="1">
        <v>10</v>
      </c>
      <c r="P7447" s="1" t="s">
        <v>1432</v>
      </c>
      <c r="Q7447" s="4" t="s">
        <v>21</v>
      </c>
    </row>
    <row r="7448" spans="1:17" ht="22.5" x14ac:dyDescent="0.25">
      <c r="A7448" s="3">
        <v>8058</v>
      </c>
      <c r="B7448" s="1" t="s">
        <v>25222</v>
      </c>
      <c r="C7448" s="1" t="s">
        <v>15</v>
      </c>
      <c r="D7448" s="1" t="s">
        <v>23</v>
      </c>
      <c r="E7448" s="1">
        <v>72712613</v>
      </c>
      <c r="F7448" s="1" t="s">
        <v>25223</v>
      </c>
      <c r="G7448" s="1">
        <v>16772484</v>
      </c>
      <c r="H7448" s="1" t="s">
        <v>25224</v>
      </c>
      <c r="I7448" s="2">
        <v>45070</v>
      </c>
      <c r="J7448" s="15" t="str">
        <f>MID(Tabla1[[#This Row],[HORA]],1,5)</f>
        <v>17:13</v>
      </c>
      <c r="K7448" s="16">
        <f>IF(Tabla1[[#This Row],[FECHA]]=I7449,IF(J7449-J7448&gt;0,(J7449-J7448)*1440,0),0)</f>
        <v>3.0000000000001492</v>
      </c>
      <c r="L7448" s="14">
        <v>2.54</v>
      </c>
      <c r="M7448" s="13" t="s">
        <v>56083</v>
      </c>
      <c r="N7448" s="1" t="s">
        <v>59</v>
      </c>
      <c r="O7448" s="1">
        <v>10</v>
      </c>
      <c r="P7448" s="1" t="s">
        <v>20</v>
      </c>
      <c r="Q7448" s="4" t="s">
        <v>21</v>
      </c>
    </row>
    <row r="7449" spans="1:17" ht="22.5" x14ac:dyDescent="0.25">
      <c r="A7449" s="3">
        <v>8059</v>
      </c>
      <c r="B7449" s="1" t="s">
        <v>25225</v>
      </c>
      <c r="C7449" s="1" t="s">
        <v>15</v>
      </c>
      <c r="D7449" s="1" t="s">
        <v>40</v>
      </c>
      <c r="E7449" s="1">
        <v>16719445</v>
      </c>
      <c r="F7449" s="1" t="s">
        <v>6278</v>
      </c>
      <c r="G7449" s="1">
        <v>2236367</v>
      </c>
      <c r="H7449" s="1" t="s">
        <v>1933</v>
      </c>
      <c r="I7449" s="2">
        <v>45070</v>
      </c>
      <c r="J7449" s="15" t="str">
        <f>MID(Tabla1[[#This Row],[HORA]],1,5)</f>
        <v>17:16</v>
      </c>
      <c r="K7449" s="16">
        <f>IF(Tabla1[[#This Row],[FECHA]]=I7450,IF(J7450-J7449&gt;0,(J7450-J7449)*1440,0),0)</f>
        <v>0</v>
      </c>
      <c r="L7449" s="14">
        <v>5.0599999999999996</v>
      </c>
      <c r="M7449" s="13" t="s">
        <v>56086</v>
      </c>
      <c r="N7449" s="1" t="s">
        <v>4206</v>
      </c>
      <c r="O7449" s="1">
        <v>10</v>
      </c>
      <c r="P7449" s="1" t="s">
        <v>20</v>
      </c>
      <c r="Q7449" s="4" t="s">
        <v>21</v>
      </c>
    </row>
    <row r="7450" spans="1:17" ht="22.5" x14ac:dyDescent="0.25">
      <c r="A7450" s="3">
        <v>8060</v>
      </c>
      <c r="B7450" s="1" t="s">
        <v>25225</v>
      </c>
      <c r="C7450" s="1" t="s">
        <v>15</v>
      </c>
      <c r="D7450" s="1" t="s">
        <v>40</v>
      </c>
      <c r="E7450" s="1">
        <v>16719445</v>
      </c>
      <c r="F7450" s="1" t="s">
        <v>6277</v>
      </c>
      <c r="G7450" s="1">
        <v>2236367</v>
      </c>
      <c r="H7450" s="1" t="s">
        <v>1933</v>
      </c>
      <c r="I7450" s="2">
        <v>45070</v>
      </c>
      <c r="J7450" s="15" t="str">
        <f>MID(Tabla1[[#This Row],[HORA]],1,5)</f>
        <v>17:16</v>
      </c>
      <c r="K7450" s="16">
        <f>IF(Tabla1[[#This Row],[FECHA]]=I7451,IF(J7451-J7450&gt;0,(J7451-J7450)*1440,0),0)</f>
        <v>3.9999999999999858</v>
      </c>
      <c r="L7450" s="14">
        <v>4.09</v>
      </c>
      <c r="M7450" s="13" t="s">
        <v>56086</v>
      </c>
      <c r="N7450" s="1" t="s">
        <v>4206</v>
      </c>
      <c r="O7450" s="1">
        <v>10</v>
      </c>
      <c r="P7450" s="1" t="s">
        <v>20</v>
      </c>
      <c r="Q7450" s="4" t="s">
        <v>21</v>
      </c>
    </row>
    <row r="7451" spans="1:17" ht="22.5" x14ac:dyDescent="0.25">
      <c r="A7451" s="3">
        <v>7937</v>
      </c>
      <c r="B7451" s="1" t="s">
        <v>24853</v>
      </c>
      <c r="C7451" s="1" t="s">
        <v>15</v>
      </c>
      <c r="D7451" s="1" t="s">
        <v>119</v>
      </c>
      <c r="E7451" s="1">
        <v>16769470</v>
      </c>
      <c r="F7451" s="1" t="s">
        <v>24854</v>
      </c>
      <c r="G7451" s="1">
        <v>2236065</v>
      </c>
      <c r="H7451" s="1" t="s">
        <v>24855</v>
      </c>
      <c r="I7451" s="2">
        <v>45070</v>
      </c>
      <c r="J7451" s="15" t="str">
        <f>MID(Tabla1[[#This Row],[HORA]],1,5)</f>
        <v>17:20</v>
      </c>
      <c r="K7451" s="16">
        <f>IF(Tabla1[[#This Row],[FECHA]]=I7452,IF(J7452-J7451&gt;0,(J7452-J7451)*1440,0),0)</f>
        <v>1.9999999999999929</v>
      </c>
      <c r="L7451" s="14">
        <f>IF(L7436-L7441+0.17&gt;2,L7436-L7441+0.17,L7436*2.19)</f>
        <v>8.9789999999999992</v>
      </c>
      <c r="M7451" s="13" t="s">
        <v>56090</v>
      </c>
      <c r="N7451" s="1" t="s">
        <v>24856</v>
      </c>
      <c r="O7451" s="1">
        <v>20</v>
      </c>
      <c r="P7451" s="1" t="s">
        <v>20</v>
      </c>
      <c r="Q7451" s="4" t="s">
        <v>21</v>
      </c>
    </row>
    <row r="7452" spans="1:17" ht="22.5" x14ac:dyDescent="0.25">
      <c r="A7452" s="3">
        <v>8061</v>
      </c>
      <c r="B7452" s="1" t="s">
        <v>25226</v>
      </c>
      <c r="C7452" s="1" t="s">
        <v>15</v>
      </c>
      <c r="D7452" s="1" t="s">
        <v>33</v>
      </c>
      <c r="E7452" s="1">
        <v>3686437</v>
      </c>
      <c r="F7452" s="1" t="s">
        <v>25227</v>
      </c>
      <c r="G7452" s="1">
        <v>2236368</v>
      </c>
      <c r="H7452" s="1" t="s">
        <v>25228</v>
      </c>
      <c r="I7452" s="2">
        <v>45070</v>
      </c>
      <c r="J7452" s="15" t="str">
        <f>MID(Tabla1[[#This Row],[HORA]],1,5)</f>
        <v>17:22</v>
      </c>
      <c r="K7452" s="16">
        <f>IF(Tabla1[[#This Row],[FECHA]]=I7453,IF(J7453-J7452&gt;0,(J7453-J7452)*1440,0),0)</f>
        <v>1.9999999999999929</v>
      </c>
      <c r="L7452" s="14">
        <f t="shared" ref="L7452:L7456" si="11">IF(L7437-L7442+0.17&gt;2,L7437-L7442+0.17,L7437*2.19)</f>
        <v>8.8475999999999999</v>
      </c>
      <c r="M7452" s="13" t="s">
        <v>56092</v>
      </c>
      <c r="N7452" s="1" t="s">
        <v>25229</v>
      </c>
      <c r="O7452" s="1">
        <v>50</v>
      </c>
      <c r="P7452" s="1" t="s">
        <v>20</v>
      </c>
      <c r="Q7452" s="4" t="s">
        <v>21</v>
      </c>
    </row>
    <row r="7453" spans="1:17" ht="22.5" x14ac:dyDescent="0.25">
      <c r="A7453" s="3">
        <v>18386</v>
      </c>
      <c r="B7453" s="1" t="s">
        <v>54831</v>
      </c>
      <c r="C7453" s="1" t="s">
        <v>15</v>
      </c>
      <c r="D7453" s="1" t="s">
        <v>40</v>
      </c>
      <c r="E7453" s="1">
        <v>20554290818</v>
      </c>
      <c r="F7453" s="1" t="s">
        <v>48614</v>
      </c>
      <c r="G7453" s="1">
        <v>2236369</v>
      </c>
      <c r="H7453" s="1" t="s">
        <v>54832</v>
      </c>
      <c r="I7453" s="2">
        <v>45070</v>
      </c>
      <c r="J7453" s="15" t="str">
        <f>MID(Tabla1[[#This Row],[HORA]],1,5)</f>
        <v>17:24</v>
      </c>
      <c r="K7453" s="16">
        <f>IF(Tabla1[[#This Row],[FECHA]]=I7454,IF(J7454-J7453&gt;0,(J7454-J7453)*1440,0),0)</f>
        <v>3.9999999999999858</v>
      </c>
      <c r="L7453" s="14">
        <f t="shared" si="11"/>
        <v>4.6866000000000003</v>
      </c>
      <c r="M7453" s="13" t="s">
        <v>56094</v>
      </c>
      <c r="N7453" s="1" t="s">
        <v>54833</v>
      </c>
      <c r="O7453" s="1">
        <v>20</v>
      </c>
      <c r="P7453" s="1" t="s">
        <v>1432</v>
      </c>
      <c r="Q7453" s="4" t="s">
        <v>21</v>
      </c>
    </row>
    <row r="7454" spans="1:17" ht="22.5" x14ac:dyDescent="0.25">
      <c r="A7454" s="3">
        <v>13682</v>
      </c>
      <c r="B7454" s="1" t="s">
        <v>42098</v>
      </c>
      <c r="C7454" s="1" t="s">
        <v>15</v>
      </c>
      <c r="D7454" s="1" t="s">
        <v>40</v>
      </c>
      <c r="E7454" s="1">
        <v>48275043</v>
      </c>
      <c r="F7454" s="1" t="s">
        <v>42099</v>
      </c>
      <c r="G7454" s="1">
        <v>2715342</v>
      </c>
      <c r="H7454" s="1" t="s">
        <v>42100</v>
      </c>
      <c r="I7454" s="2">
        <v>45070</v>
      </c>
      <c r="J7454" s="15" t="str">
        <f>MID(Tabla1[[#This Row],[HORA]],1,5)</f>
        <v>17:28</v>
      </c>
      <c r="K7454" s="16">
        <f>IF(Tabla1[[#This Row],[FECHA]]=I7455,IF(J7455-J7454&gt;0,(J7455-J7454)*1440,0),0)</f>
        <v>1.0000000000001563</v>
      </c>
      <c r="L7454" s="14">
        <f t="shared" si="11"/>
        <v>6.8984999999999994</v>
      </c>
      <c r="M7454" s="13" t="s">
        <v>56098</v>
      </c>
      <c r="N7454" s="1" t="s">
        <v>42101</v>
      </c>
      <c r="O7454" s="1">
        <v>18</v>
      </c>
      <c r="P7454" s="1" t="s">
        <v>1432</v>
      </c>
      <c r="Q7454" s="4" t="s">
        <v>21</v>
      </c>
    </row>
    <row r="7455" spans="1:17" ht="22.5" x14ac:dyDescent="0.25">
      <c r="A7455" s="3">
        <v>8062</v>
      </c>
      <c r="B7455" s="1" t="s">
        <v>25230</v>
      </c>
      <c r="C7455" s="1" t="s">
        <v>15</v>
      </c>
      <c r="D7455" s="1" t="s">
        <v>40</v>
      </c>
      <c r="E7455" s="1">
        <v>42556685</v>
      </c>
      <c r="F7455" s="1" t="s">
        <v>25231</v>
      </c>
      <c r="G7455" s="1">
        <v>2236371</v>
      </c>
      <c r="H7455" s="1" t="s">
        <v>25232</v>
      </c>
      <c r="I7455" s="2">
        <v>45070</v>
      </c>
      <c r="J7455" s="15" t="str">
        <f>MID(Tabla1[[#This Row],[HORA]],1,5)</f>
        <v>17:29</v>
      </c>
      <c r="K7455" s="16">
        <f>IF(Tabla1[[#This Row],[FECHA]]=I7456,IF(J7456-J7455&gt;0,(J7456-J7455)*1440,0),0)</f>
        <v>1.999999999999833</v>
      </c>
      <c r="L7455" s="14">
        <f t="shared" si="11"/>
        <v>9.8987999999999996</v>
      </c>
      <c r="M7455" s="13" t="s">
        <v>56099</v>
      </c>
      <c r="N7455" s="1" t="s">
        <v>25233</v>
      </c>
      <c r="O7455" s="1">
        <v>30</v>
      </c>
      <c r="P7455" s="1" t="s">
        <v>20</v>
      </c>
      <c r="Q7455" s="4" t="s">
        <v>21</v>
      </c>
    </row>
    <row r="7456" spans="1:17" ht="22.5" x14ac:dyDescent="0.25">
      <c r="A7456" s="3">
        <v>13683</v>
      </c>
      <c r="B7456" s="1" t="s">
        <v>42102</v>
      </c>
      <c r="C7456" s="1" t="s">
        <v>15</v>
      </c>
      <c r="D7456" s="1" t="s">
        <v>71</v>
      </c>
      <c r="E7456" s="1">
        <v>75718700</v>
      </c>
      <c r="F7456" s="1" t="s">
        <v>42103</v>
      </c>
      <c r="G7456" s="1">
        <v>2236372</v>
      </c>
      <c r="H7456" s="1" t="s">
        <v>42104</v>
      </c>
      <c r="I7456" s="2">
        <v>45070</v>
      </c>
      <c r="J7456" s="15" t="str">
        <f>MID(Tabla1[[#This Row],[HORA]],1,5)</f>
        <v>17:31</v>
      </c>
      <c r="K7456" s="16">
        <f>IF(Tabla1[[#This Row],[FECHA]]=I7457,IF(J7457-J7456&gt;0,(J7457-J7456)*1440,0),0)</f>
        <v>1.0000000000001563</v>
      </c>
      <c r="L7456" s="14">
        <f t="shared" si="11"/>
        <v>9.3512999999999984</v>
      </c>
      <c r="M7456" s="13" t="s">
        <v>56101</v>
      </c>
      <c r="N7456" s="1" t="s">
        <v>42105</v>
      </c>
      <c r="O7456" s="1">
        <v>15</v>
      </c>
      <c r="P7456" s="1" t="s">
        <v>1432</v>
      </c>
      <c r="Q7456" s="4" t="s">
        <v>21</v>
      </c>
    </row>
    <row r="7457" spans="1:17" ht="22.5" x14ac:dyDescent="0.25">
      <c r="A7457" s="3">
        <v>8063</v>
      </c>
      <c r="B7457" s="1" t="s">
        <v>25234</v>
      </c>
      <c r="C7457" s="1" t="s">
        <v>15</v>
      </c>
      <c r="D7457" s="1" t="s">
        <v>77</v>
      </c>
      <c r="E7457" s="1">
        <v>76599748</v>
      </c>
      <c r="F7457" s="1" t="s">
        <v>7365</v>
      </c>
      <c r="G7457" s="1">
        <v>2236373</v>
      </c>
      <c r="H7457" s="1" t="s">
        <v>25235</v>
      </c>
      <c r="I7457" s="2">
        <v>45070</v>
      </c>
      <c r="J7457" s="15" t="str">
        <f>MID(Tabla1[[#This Row],[HORA]],1,5)</f>
        <v>17:32</v>
      </c>
      <c r="K7457" s="16">
        <f>IF(Tabla1[[#This Row],[FECHA]]=I7458,IF(J7458-J7457&gt;0,(J7458-J7457)*1440,0),0)</f>
        <v>1.999999999999833</v>
      </c>
      <c r="L7457" s="14">
        <v>3.2</v>
      </c>
      <c r="M7457" s="13" t="s">
        <v>56102</v>
      </c>
      <c r="N7457" s="1" t="s">
        <v>594</v>
      </c>
      <c r="O7457" s="1">
        <v>15</v>
      </c>
      <c r="P7457" s="1" t="s">
        <v>20</v>
      </c>
      <c r="Q7457" s="4" t="s">
        <v>21</v>
      </c>
    </row>
    <row r="7458" spans="1:17" ht="22.5" x14ac:dyDescent="0.25">
      <c r="A7458" s="3">
        <v>8064</v>
      </c>
      <c r="B7458" s="1" t="s">
        <v>25236</v>
      </c>
      <c r="C7458" s="1" t="s">
        <v>15</v>
      </c>
      <c r="D7458" s="1" t="s">
        <v>40</v>
      </c>
      <c r="E7458" s="1">
        <v>48051713</v>
      </c>
      <c r="F7458" s="1" t="s">
        <v>25237</v>
      </c>
      <c r="G7458" s="1">
        <v>2236377</v>
      </c>
      <c r="H7458" s="1" t="s">
        <v>25238</v>
      </c>
      <c r="I7458" s="2">
        <v>45070</v>
      </c>
      <c r="J7458" s="15" t="str">
        <f>MID(Tabla1[[#This Row],[HORA]],1,5)</f>
        <v>17:34</v>
      </c>
      <c r="K7458" s="16">
        <f>IF(Tabla1[[#This Row],[FECHA]]=I7459,IF(J7459-J7458&gt;0,(J7459-J7458)*1440,0),0)</f>
        <v>0.99999999999999645</v>
      </c>
      <c r="L7458" s="14">
        <v>2.2999999999999998</v>
      </c>
      <c r="M7458" s="13" t="s">
        <v>56104</v>
      </c>
      <c r="N7458" s="1" t="s">
        <v>25239</v>
      </c>
      <c r="O7458" s="1">
        <v>20</v>
      </c>
      <c r="P7458" s="1" t="s">
        <v>20</v>
      </c>
      <c r="Q7458" s="4" t="s">
        <v>21</v>
      </c>
    </row>
    <row r="7459" spans="1:17" ht="22.5" x14ac:dyDescent="0.25">
      <c r="A7459" s="3">
        <v>13684</v>
      </c>
      <c r="B7459" s="1" t="s">
        <v>42106</v>
      </c>
      <c r="C7459" s="1" t="s">
        <v>15</v>
      </c>
      <c r="D7459" s="1" t="s">
        <v>2195</v>
      </c>
      <c r="E7459" s="1">
        <v>47404368</v>
      </c>
      <c r="F7459" s="1" t="s">
        <v>5634</v>
      </c>
      <c r="G7459" s="1">
        <v>47839764</v>
      </c>
      <c r="H7459" s="1" t="s">
        <v>42107</v>
      </c>
      <c r="I7459" s="2">
        <v>45070</v>
      </c>
      <c r="J7459" s="15" t="str">
        <f>MID(Tabla1[[#This Row],[HORA]],1,5)</f>
        <v>17:35</v>
      </c>
      <c r="K7459" s="16">
        <f>IF(Tabla1[[#This Row],[FECHA]]=I7460,IF(J7460-J7459&gt;0,(J7460-J7459)*1440,0),0)</f>
        <v>2.0000000000001528</v>
      </c>
      <c r="L7459" s="14">
        <v>3.5</v>
      </c>
      <c r="M7459" s="13" t="s">
        <v>56105</v>
      </c>
      <c r="N7459" s="1" t="s">
        <v>42108</v>
      </c>
      <c r="O7459" s="1">
        <v>10</v>
      </c>
      <c r="P7459" s="1" t="s">
        <v>1432</v>
      </c>
      <c r="Q7459" s="4" t="s">
        <v>21</v>
      </c>
    </row>
    <row r="7460" spans="1:17" ht="22.5" x14ac:dyDescent="0.25">
      <c r="A7460" s="3">
        <v>8065</v>
      </c>
      <c r="B7460" s="1" t="s">
        <v>25240</v>
      </c>
      <c r="C7460" s="1" t="s">
        <v>15</v>
      </c>
      <c r="D7460" s="1" t="s">
        <v>77</v>
      </c>
      <c r="E7460" s="1">
        <v>43777119</v>
      </c>
      <c r="F7460" s="1" t="s">
        <v>16588</v>
      </c>
      <c r="G7460" s="1">
        <v>2236379</v>
      </c>
      <c r="H7460" s="1" t="s">
        <v>25241</v>
      </c>
      <c r="I7460" s="2">
        <v>45070</v>
      </c>
      <c r="J7460" s="15" t="str">
        <f>MID(Tabla1[[#This Row],[HORA]],1,5)</f>
        <v>17:37</v>
      </c>
      <c r="K7460" s="16">
        <f>IF(Tabla1[[#This Row],[FECHA]]=I7461,IF(J7461-J7460&gt;0,(J7461-J7460)*1440,0),0)</f>
        <v>1.999999999999833</v>
      </c>
      <c r="L7460" s="14">
        <v>5</v>
      </c>
      <c r="M7460" s="13" t="s">
        <v>56107</v>
      </c>
      <c r="N7460" s="1" t="s">
        <v>25242</v>
      </c>
      <c r="O7460" s="1">
        <v>30</v>
      </c>
      <c r="P7460" s="1" t="s">
        <v>20</v>
      </c>
      <c r="Q7460" s="4" t="s">
        <v>21</v>
      </c>
    </row>
    <row r="7461" spans="1:17" ht="22.5" x14ac:dyDescent="0.25">
      <c r="A7461" s="3">
        <v>13685</v>
      </c>
      <c r="B7461" s="1" t="s">
        <v>42109</v>
      </c>
      <c r="C7461" s="1" t="s">
        <v>15</v>
      </c>
      <c r="D7461" s="1" t="s">
        <v>77</v>
      </c>
      <c r="E7461" s="1">
        <v>2823854</v>
      </c>
      <c r="F7461" s="1" t="s">
        <v>19979</v>
      </c>
      <c r="G7461" s="1">
        <v>3837050</v>
      </c>
      <c r="H7461" s="1" t="s">
        <v>42110</v>
      </c>
      <c r="I7461" s="2">
        <v>45070</v>
      </c>
      <c r="J7461" s="15" t="str">
        <f>MID(Tabla1[[#This Row],[HORA]],1,5)</f>
        <v>17:39</v>
      </c>
      <c r="K7461" s="16">
        <f>IF(Tabla1[[#This Row],[FECHA]]=I7462,IF(J7462-J7461&gt;0,(J7462-J7461)*1440,0),0)</f>
        <v>2.0000000000001528</v>
      </c>
      <c r="L7461" s="14">
        <v>2.35</v>
      </c>
      <c r="M7461" s="13" t="s">
        <v>56109</v>
      </c>
      <c r="N7461" s="1" t="s">
        <v>42111</v>
      </c>
      <c r="O7461" s="1">
        <v>20</v>
      </c>
      <c r="P7461" s="1" t="s">
        <v>1432</v>
      </c>
      <c r="Q7461" s="4" t="s">
        <v>21</v>
      </c>
    </row>
    <row r="7462" spans="1:17" ht="22.5" x14ac:dyDescent="0.25">
      <c r="A7462" s="3">
        <v>8067</v>
      </c>
      <c r="B7462" s="1" t="s">
        <v>25246</v>
      </c>
      <c r="C7462" s="1" t="s">
        <v>15</v>
      </c>
      <c r="D7462" s="1" t="s">
        <v>40</v>
      </c>
      <c r="E7462" s="1">
        <v>46662019</v>
      </c>
      <c r="F7462" s="1" t="s">
        <v>25247</v>
      </c>
      <c r="G7462" s="1">
        <v>2236383</v>
      </c>
      <c r="H7462" s="1" t="s">
        <v>25248</v>
      </c>
      <c r="I7462" s="2">
        <v>45070</v>
      </c>
      <c r="J7462" s="15" t="str">
        <f>MID(Tabla1[[#This Row],[HORA]],1,5)</f>
        <v>17:41</v>
      </c>
      <c r="K7462" s="16">
        <f>IF(Tabla1[[#This Row],[FECHA]]=I7463,IF(J7463-J7462&gt;0,(J7463-J7462)*1440,0),0)</f>
        <v>2.9999999999999893</v>
      </c>
      <c r="L7462" s="14">
        <v>4.5</v>
      </c>
      <c r="M7462" s="13" t="s">
        <v>56111</v>
      </c>
      <c r="N7462" s="1" t="s">
        <v>25249</v>
      </c>
      <c r="O7462" s="1">
        <v>30</v>
      </c>
      <c r="P7462" s="1" t="s">
        <v>20</v>
      </c>
      <c r="Q7462" s="4" t="s">
        <v>21</v>
      </c>
    </row>
    <row r="7463" spans="1:17" ht="22.5" x14ac:dyDescent="0.25">
      <c r="A7463" s="3">
        <v>13686</v>
      </c>
      <c r="B7463" s="1" t="s">
        <v>42112</v>
      </c>
      <c r="C7463" s="1" t="s">
        <v>15</v>
      </c>
      <c r="D7463" s="1" t="s">
        <v>71</v>
      </c>
      <c r="E7463" s="1">
        <v>44261812</v>
      </c>
      <c r="F7463" s="1" t="s">
        <v>42113</v>
      </c>
      <c r="G7463" s="1">
        <v>44747287</v>
      </c>
      <c r="H7463" s="1" t="s">
        <v>42114</v>
      </c>
      <c r="I7463" s="2">
        <v>45070</v>
      </c>
      <c r="J7463" s="15" t="str">
        <f>MID(Tabla1[[#This Row],[HORA]],1,5)</f>
        <v>17:44</v>
      </c>
      <c r="K7463" s="16">
        <f>IF(Tabla1[[#This Row],[FECHA]]=I7464,IF(J7464-J7463&gt;0,(J7464-J7463)*1440,0),0)</f>
        <v>1.999999999999833</v>
      </c>
      <c r="L7463" s="14">
        <v>6.2</v>
      </c>
      <c r="M7463" s="13" t="s">
        <v>56114</v>
      </c>
      <c r="N7463" s="1" t="s">
        <v>42115</v>
      </c>
      <c r="O7463" s="1">
        <v>40</v>
      </c>
      <c r="P7463" s="1" t="s">
        <v>1432</v>
      </c>
      <c r="Q7463" s="4" t="s">
        <v>21</v>
      </c>
    </row>
    <row r="7464" spans="1:17" ht="22.5" x14ac:dyDescent="0.25">
      <c r="A7464" s="3">
        <v>2396</v>
      </c>
      <c r="B7464" s="1" t="s">
        <v>7376</v>
      </c>
      <c r="C7464" s="1" t="s">
        <v>15</v>
      </c>
      <c r="D7464" s="1" t="s">
        <v>1847</v>
      </c>
      <c r="E7464" s="1">
        <v>3500268</v>
      </c>
      <c r="F7464" s="1" t="s">
        <v>7377</v>
      </c>
      <c r="G7464" s="1">
        <v>3500268</v>
      </c>
      <c r="H7464" s="1" t="s">
        <v>7377</v>
      </c>
      <c r="I7464" s="2">
        <v>45070</v>
      </c>
      <c r="J7464" s="15" t="str">
        <f>MID(Tabla1[[#This Row],[HORA]],1,5)</f>
        <v>17:46</v>
      </c>
      <c r="K7464" s="16">
        <f>IF(Tabla1[[#This Row],[FECHA]]=I7465,IF(J7465-J7464&gt;0,(J7465-J7464)*1440,0),0)</f>
        <v>0</v>
      </c>
      <c r="L7464" s="14">
        <v>3.36</v>
      </c>
      <c r="M7464" s="13" t="s">
        <v>56116</v>
      </c>
      <c r="N7464" s="1" t="s">
        <v>2178</v>
      </c>
      <c r="O7464" s="1">
        <v>20</v>
      </c>
      <c r="P7464" s="1" t="s">
        <v>1511</v>
      </c>
      <c r="Q7464" s="4" t="s">
        <v>21</v>
      </c>
    </row>
    <row r="7465" spans="1:17" ht="22.5" x14ac:dyDescent="0.25">
      <c r="A7465" s="3">
        <v>8068</v>
      </c>
      <c r="B7465" s="1" t="s">
        <v>25250</v>
      </c>
      <c r="C7465" s="1" t="s">
        <v>15</v>
      </c>
      <c r="D7465" s="1" t="s">
        <v>40</v>
      </c>
      <c r="E7465" s="1">
        <v>40508971</v>
      </c>
      <c r="F7465" s="1" t="s">
        <v>25251</v>
      </c>
      <c r="G7465" s="1">
        <v>2236385</v>
      </c>
      <c r="H7465" s="1" t="s">
        <v>25252</v>
      </c>
      <c r="I7465" s="2">
        <v>45070</v>
      </c>
      <c r="J7465" s="15" t="str">
        <f>MID(Tabla1[[#This Row],[HORA]],1,5)</f>
        <v>17:46</v>
      </c>
      <c r="K7465" s="16">
        <f>IF(Tabla1[[#This Row],[FECHA]]=I7466,IF(J7466-J7465&gt;0,(J7466-J7465)*1440,0),0)</f>
        <v>1.0000000000001563</v>
      </c>
      <c r="L7465" s="14">
        <v>4.3</v>
      </c>
      <c r="M7465" s="13" t="s">
        <v>56116</v>
      </c>
      <c r="N7465" s="1" t="s">
        <v>25253</v>
      </c>
      <c r="O7465" s="1">
        <v>20</v>
      </c>
      <c r="P7465" s="1" t="s">
        <v>20</v>
      </c>
      <c r="Q7465" s="4" t="s">
        <v>21</v>
      </c>
    </row>
    <row r="7466" spans="1:17" ht="22.5" x14ac:dyDescent="0.25">
      <c r="A7466" s="3">
        <v>13687</v>
      </c>
      <c r="B7466" s="1" t="s">
        <v>42116</v>
      </c>
      <c r="C7466" s="1" t="s">
        <v>15</v>
      </c>
      <c r="D7466" s="1" t="s">
        <v>172</v>
      </c>
      <c r="E7466" s="1">
        <v>75828398</v>
      </c>
      <c r="F7466" s="1" t="s">
        <v>42117</v>
      </c>
      <c r="G7466" s="1">
        <v>2236386</v>
      </c>
      <c r="H7466" s="1" t="s">
        <v>42118</v>
      </c>
      <c r="I7466" s="2">
        <v>45070</v>
      </c>
      <c r="J7466" s="15" t="str">
        <f>MID(Tabla1[[#This Row],[HORA]],1,5)</f>
        <v>17:47</v>
      </c>
      <c r="K7466" s="16">
        <f>IF(Tabla1[[#This Row],[FECHA]]=I7467,IF(J7467-J7466&gt;0,(J7467-J7466)*1440,0),0)</f>
        <v>1.9999999999999929</v>
      </c>
      <c r="L7466" s="14">
        <v>4.54</v>
      </c>
      <c r="M7466" s="13" t="s">
        <v>56117</v>
      </c>
      <c r="N7466" s="1" t="s">
        <v>42119</v>
      </c>
      <c r="O7466" s="1">
        <v>15</v>
      </c>
      <c r="P7466" s="1" t="s">
        <v>1432</v>
      </c>
      <c r="Q7466" s="4" t="s">
        <v>21</v>
      </c>
    </row>
    <row r="7467" spans="1:17" ht="22.5" x14ac:dyDescent="0.25">
      <c r="A7467" s="3">
        <v>13688</v>
      </c>
      <c r="B7467" s="1" t="s">
        <v>42120</v>
      </c>
      <c r="C7467" s="1" t="s">
        <v>15</v>
      </c>
      <c r="D7467" s="1" t="s">
        <v>40</v>
      </c>
      <c r="E7467" s="1">
        <v>48538969</v>
      </c>
      <c r="F7467" s="1" t="s">
        <v>42121</v>
      </c>
      <c r="G7467" s="1">
        <v>2236387</v>
      </c>
      <c r="H7467" s="1" t="s">
        <v>42122</v>
      </c>
      <c r="I7467" s="2">
        <v>45070</v>
      </c>
      <c r="J7467" s="15" t="str">
        <f>MID(Tabla1[[#This Row],[HORA]],1,5)</f>
        <v>17:49</v>
      </c>
      <c r="K7467" s="16">
        <f>IF(Tabla1[[#This Row],[FECHA]]=I7468,IF(J7468-J7467&gt;0,(J7468-J7467)*1440,0),0)</f>
        <v>0</v>
      </c>
      <c r="L7467" s="14">
        <v>2.21</v>
      </c>
      <c r="M7467" s="13" t="s">
        <v>56119</v>
      </c>
      <c r="N7467" s="1" t="s">
        <v>42123</v>
      </c>
      <c r="O7467" s="1">
        <v>45</v>
      </c>
      <c r="P7467" s="1" t="s">
        <v>1432</v>
      </c>
      <c r="Q7467" s="4" t="s">
        <v>21</v>
      </c>
    </row>
    <row r="7468" spans="1:17" ht="22.5" x14ac:dyDescent="0.25">
      <c r="A7468" s="3">
        <v>13689</v>
      </c>
      <c r="B7468" s="1" t="s">
        <v>42120</v>
      </c>
      <c r="C7468" s="1" t="s">
        <v>15</v>
      </c>
      <c r="D7468" s="1" t="s">
        <v>40</v>
      </c>
      <c r="E7468" s="1">
        <v>48538969</v>
      </c>
      <c r="F7468" s="1" t="s">
        <v>42121</v>
      </c>
      <c r="G7468" s="1">
        <v>2236387</v>
      </c>
      <c r="H7468" s="1" t="s">
        <v>42122</v>
      </c>
      <c r="I7468" s="2">
        <v>45070</v>
      </c>
      <c r="J7468" s="15" t="str">
        <f>MID(Tabla1[[#This Row],[HORA]],1,5)</f>
        <v>17:49</v>
      </c>
      <c r="K7468" s="16">
        <f>IF(Tabla1[[#This Row],[FECHA]]=I7469,IF(J7469-J7468&gt;0,(J7469-J7468)*1440,0),0)</f>
        <v>1.9999999999999929</v>
      </c>
      <c r="L7468" s="14">
        <v>3.45</v>
      </c>
      <c r="M7468" s="13" t="s">
        <v>56119</v>
      </c>
      <c r="N7468" s="1" t="s">
        <v>42124</v>
      </c>
      <c r="O7468" s="1">
        <v>15</v>
      </c>
      <c r="P7468" s="1" t="s">
        <v>1432</v>
      </c>
      <c r="Q7468" s="4" t="s">
        <v>21</v>
      </c>
    </row>
    <row r="7469" spans="1:17" ht="22.5" x14ac:dyDescent="0.25">
      <c r="A7469" s="3">
        <v>13690</v>
      </c>
      <c r="B7469" s="1" t="s">
        <v>42125</v>
      </c>
      <c r="C7469" s="1" t="s">
        <v>15</v>
      </c>
      <c r="D7469" s="1" t="s">
        <v>61</v>
      </c>
      <c r="E7469" s="1">
        <v>73895496</v>
      </c>
      <c r="F7469" s="1" t="s">
        <v>21917</v>
      </c>
      <c r="G7469" s="1">
        <v>2236388</v>
      </c>
      <c r="H7469" s="1" t="s">
        <v>42126</v>
      </c>
      <c r="I7469" s="2">
        <v>45070</v>
      </c>
      <c r="J7469" s="15" t="str">
        <f>MID(Tabla1[[#This Row],[HORA]],1,5)</f>
        <v>17:51</v>
      </c>
      <c r="K7469" s="16">
        <f>IF(Tabla1[[#This Row],[FECHA]]=I7470,IF(J7470-J7469&gt;0,(J7470-J7469)*1440,0),0)</f>
        <v>0</v>
      </c>
      <c r="L7469" s="14">
        <v>3.14</v>
      </c>
      <c r="M7469" s="13" t="s">
        <v>56121</v>
      </c>
      <c r="N7469" s="1" t="s">
        <v>42127</v>
      </c>
      <c r="O7469" s="1">
        <v>20</v>
      </c>
      <c r="P7469" s="1" t="s">
        <v>1432</v>
      </c>
      <c r="Q7469" s="4" t="s">
        <v>21</v>
      </c>
    </row>
    <row r="7470" spans="1:17" ht="22.5" x14ac:dyDescent="0.25">
      <c r="A7470" s="3">
        <v>17207</v>
      </c>
      <c r="B7470" s="1" t="s">
        <v>51907</v>
      </c>
      <c r="C7470" s="1" t="s">
        <v>15</v>
      </c>
      <c r="D7470" s="1" t="s">
        <v>33</v>
      </c>
      <c r="E7470" s="1">
        <v>20231363255</v>
      </c>
      <c r="F7470" s="1" t="s">
        <v>48094</v>
      </c>
      <c r="G7470" s="1">
        <v>46280057</v>
      </c>
      <c r="H7470" s="1" t="s">
        <v>51908</v>
      </c>
      <c r="I7470" s="2">
        <v>45070</v>
      </c>
      <c r="J7470" s="15" t="str">
        <f>MID(Tabla1[[#This Row],[HORA]],1,5)</f>
        <v>17:51</v>
      </c>
      <c r="K7470" s="16">
        <f>IF(Tabla1[[#This Row],[FECHA]]=I7471,IF(J7471-J7470&gt;0,(J7471-J7470)*1440,0),0)</f>
        <v>1.9999999999999929</v>
      </c>
      <c r="L7470" s="14">
        <v>4.5199999999999996</v>
      </c>
      <c r="M7470" s="13" t="s">
        <v>56121</v>
      </c>
      <c r="N7470" s="1" t="s">
        <v>59</v>
      </c>
      <c r="O7470" s="1">
        <v>10</v>
      </c>
      <c r="P7470" s="1" t="s">
        <v>20</v>
      </c>
      <c r="Q7470" s="4" t="s">
        <v>21</v>
      </c>
    </row>
    <row r="7471" spans="1:17" ht="22.5" x14ac:dyDescent="0.25">
      <c r="A7471" s="3">
        <v>2397</v>
      </c>
      <c r="B7471" s="1" t="s">
        <v>7378</v>
      </c>
      <c r="C7471" s="1" t="s">
        <v>15</v>
      </c>
      <c r="D7471" s="1" t="s">
        <v>40</v>
      </c>
      <c r="E7471" s="1">
        <v>42754129</v>
      </c>
      <c r="F7471" s="1" t="s">
        <v>7379</v>
      </c>
      <c r="G7471" s="1">
        <v>42754129</v>
      </c>
      <c r="H7471" s="1" t="s">
        <v>7379</v>
      </c>
      <c r="I7471" s="2">
        <v>45070</v>
      </c>
      <c r="J7471" s="15" t="str">
        <f>MID(Tabla1[[#This Row],[HORA]],1,5)</f>
        <v>17:53</v>
      </c>
      <c r="K7471" s="16">
        <f>IF(Tabla1[[#This Row],[FECHA]]=I7472,IF(J7472-J7471&gt;0,(J7472-J7471)*1440,0),0)</f>
        <v>0.99999999999983658</v>
      </c>
      <c r="L7471" s="14">
        <v>4.46</v>
      </c>
      <c r="M7471" s="13" t="s">
        <v>56123</v>
      </c>
      <c r="N7471" s="1" t="s">
        <v>2178</v>
      </c>
      <c r="O7471" s="1">
        <v>10</v>
      </c>
      <c r="P7471" s="1" t="s">
        <v>1511</v>
      </c>
      <c r="Q7471" s="4" t="s">
        <v>21</v>
      </c>
    </row>
    <row r="7472" spans="1:17" ht="22.5" x14ac:dyDescent="0.25">
      <c r="A7472" s="3">
        <v>17208</v>
      </c>
      <c r="B7472" s="1" t="s">
        <v>51909</v>
      </c>
      <c r="C7472" s="1" t="s">
        <v>15</v>
      </c>
      <c r="D7472" s="1" t="s">
        <v>40</v>
      </c>
      <c r="E7472" s="1">
        <v>20487646220</v>
      </c>
      <c r="F7472" s="1" t="s">
        <v>50397</v>
      </c>
      <c r="G7472" s="1">
        <v>2236391</v>
      </c>
      <c r="H7472" s="1" t="s">
        <v>51910</v>
      </c>
      <c r="I7472" s="2">
        <v>45070</v>
      </c>
      <c r="J7472" s="15" t="str">
        <f>MID(Tabla1[[#This Row],[HORA]],1,5)</f>
        <v>17:54</v>
      </c>
      <c r="K7472" s="16">
        <f>IF(Tabla1[[#This Row],[FECHA]]=I7473,IF(J7473-J7472&gt;0,(J7473-J7472)*1440,0),0)</f>
        <v>0</v>
      </c>
      <c r="L7472" s="14">
        <v>4.3600000000000003</v>
      </c>
      <c r="M7472" s="13" t="s">
        <v>56124</v>
      </c>
      <c r="N7472" s="1" t="s">
        <v>51911</v>
      </c>
      <c r="O7472" s="1">
        <v>20</v>
      </c>
      <c r="P7472" s="1" t="s">
        <v>20</v>
      </c>
      <c r="Q7472" s="4" t="s">
        <v>21</v>
      </c>
    </row>
    <row r="7473" spans="1:17" ht="22.5" x14ac:dyDescent="0.25">
      <c r="A7473" s="3">
        <v>18388</v>
      </c>
      <c r="B7473" s="1" t="s">
        <v>54837</v>
      </c>
      <c r="C7473" s="1" t="s">
        <v>15</v>
      </c>
      <c r="D7473" s="1" t="s">
        <v>82</v>
      </c>
      <c r="E7473" s="1">
        <v>20554911511</v>
      </c>
      <c r="F7473" s="1" t="s">
        <v>48411</v>
      </c>
      <c r="G7473" s="1">
        <v>2236390</v>
      </c>
      <c r="H7473" s="1" t="s">
        <v>54838</v>
      </c>
      <c r="I7473" s="2">
        <v>45070</v>
      </c>
      <c r="J7473" s="15" t="str">
        <f>MID(Tabla1[[#This Row],[HORA]],1,5)</f>
        <v>17:54</v>
      </c>
      <c r="K7473" s="16">
        <f>IF(Tabla1[[#This Row],[FECHA]]=I7474,IF(J7474-J7473&gt;0,(J7474-J7473)*1440,0),0)</f>
        <v>1.0000000000001563</v>
      </c>
      <c r="L7473" s="14">
        <v>2.0699999999999998</v>
      </c>
      <c r="M7473" s="13" t="s">
        <v>56124</v>
      </c>
      <c r="N7473" s="1" t="s">
        <v>41879</v>
      </c>
      <c r="O7473" s="1">
        <v>18</v>
      </c>
      <c r="P7473" s="1" t="s">
        <v>1432</v>
      </c>
      <c r="Q7473" s="4" t="s">
        <v>21</v>
      </c>
    </row>
    <row r="7474" spans="1:17" ht="22.5" x14ac:dyDescent="0.25">
      <c r="A7474" s="3">
        <v>13691</v>
      </c>
      <c r="B7474" s="1" t="s">
        <v>42128</v>
      </c>
      <c r="C7474" s="1" t="s">
        <v>15</v>
      </c>
      <c r="D7474" s="1" t="s">
        <v>71</v>
      </c>
      <c r="E7474" s="1">
        <v>26679853</v>
      </c>
      <c r="F7474" s="1" t="s">
        <v>42129</v>
      </c>
      <c r="G7474" s="1">
        <v>2236392</v>
      </c>
      <c r="H7474" s="1" t="s">
        <v>42130</v>
      </c>
      <c r="I7474" s="2">
        <v>45070</v>
      </c>
      <c r="J7474" s="15" t="str">
        <f>MID(Tabla1[[#This Row],[HORA]],1,5)</f>
        <v>17:55</v>
      </c>
      <c r="K7474" s="16">
        <f>IF(Tabla1[[#This Row],[FECHA]]=I7475,IF(J7475-J7474&gt;0,(J7475-J7474)*1440,0),0)</f>
        <v>0.99999999999999645</v>
      </c>
      <c r="L7474" s="14">
        <v>3.36</v>
      </c>
      <c r="M7474" s="13" t="s">
        <v>56125</v>
      </c>
      <c r="N7474" s="1" t="s">
        <v>42131</v>
      </c>
      <c r="O7474" s="1">
        <v>20</v>
      </c>
      <c r="P7474" s="1" t="s">
        <v>1432</v>
      </c>
      <c r="Q7474" s="4" t="s">
        <v>21</v>
      </c>
    </row>
    <row r="7475" spans="1:17" ht="22.5" x14ac:dyDescent="0.25">
      <c r="A7475" s="3">
        <v>17209</v>
      </c>
      <c r="B7475" s="1" t="s">
        <v>51912</v>
      </c>
      <c r="C7475" s="1" t="s">
        <v>15</v>
      </c>
      <c r="D7475" s="1" t="s">
        <v>23</v>
      </c>
      <c r="E7475" s="1">
        <v>20487646220</v>
      </c>
      <c r="F7475" s="1" t="s">
        <v>50397</v>
      </c>
      <c r="G7475" s="1">
        <v>2236393</v>
      </c>
      <c r="H7475" s="1" t="s">
        <v>51913</v>
      </c>
      <c r="I7475" s="2">
        <v>45070</v>
      </c>
      <c r="J7475" s="15" t="str">
        <f>MID(Tabla1[[#This Row],[HORA]],1,5)</f>
        <v>17:56</v>
      </c>
      <c r="K7475" s="16">
        <f>IF(Tabla1[[#This Row],[FECHA]]=I7476,IF(J7476-J7475&gt;0,(J7476-J7475)*1440,0),0)</f>
        <v>2.9999999999999893</v>
      </c>
      <c r="L7475" s="14">
        <v>2.37</v>
      </c>
      <c r="M7475" s="13" t="s">
        <v>56126</v>
      </c>
      <c r="N7475" s="1" t="s">
        <v>51914</v>
      </c>
      <c r="O7475" s="1">
        <v>40</v>
      </c>
      <c r="P7475" s="1" t="s">
        <v>20</v>
      </c>
      <c r="Q7475" s="4" t="s">
        <v>21</v>
      </c>
    </row>
    <row r="7476" spans="1:17" ht="22.5" x14ac:dyDescent="0.25">
      <c r="A7476" s="3">
        <v>8069</v>
      </c>
      <c r="B7476" s="1" t="s">
        <v>25254</v>
      </c>
      <c r="C7476" s="1" t="s">
        <v>15</v>
      </c>
      <c r="D7476" s="1" t="s">
        <v>82</v>
      </c>
      <c r="E7476" s="1">
        <v>2236394</v>
      </c>
      <c r="F7476" s="1" t="s">
        <v>25255</v>
      </c>
      <c r="G7476" s="1">
        <v>2236395</v>
      </c>
      <c r="H7476" s="1" t="s">
        <v>25256</v>
      </c>
      <c r="I7476" s="2">
        <v>45070</v>
      </c>
      <c r="J7476" s="15" t="str">
        <f>MID(Tabla1[[#This Row],[HORA]],1,5)</f>
        <v>17:59</v>
      </c>
      <c r="K7476" s="16">
        <f>IF(Tabla1[[#This Row],[FECHA]]=I7477,IF(J7477-J7476&gt;0,(J7477-J7476)*1440,0),0)</f>
        <v>0</v>
      </c>
      <c r="L7476" s="14">
        <v>5.38</v>
      </c>
      <c r="M7476" s="13" t="s">
        <v>56129</v>
      </c>
      <c r="N7476" s="1" t="s">
        <v>20380</v>
      </c>
      <c r="O7476" s="1">
        <v>20</v>
      </c>
      <c r="P7476" s="1" t="s">
        <v>20</v>
      </c>
      <c r="Q7476" s="4" t="s">
        <v>21</v>
      </c>
    </row>
    <row r="7477" spans="1:17" ht="22.5" x14ac:dyDescent="0.25">
      <c r="A7477" s="3">
        <v>18389</v>
      </c>
      <c r="B7477" s="1" t="s">
        <v>54839</v>
      </c>
      <c r="C7477" s="1" t="s">
        <v>15</v>
      </c>
      <c r="D7477" s="1" t="s">
        <v>40</v>
      </c>
      <c r="E7477" s="1">
        <v>20606285737</v>
      </c>
      <c r="F7477" s="1" t="s">
        <v>49193</v>
      </c>
      <c r="G7477" s="1">
        <v>48030252</v>
      </c>
      <c r="H7477" s="1" t="s">
        <v>49194</v>
      </c>
      <c r="I7477" s="2">
        <v>45070</v>
      </c>
      <c r="J7477" s="15" t="str">
        <f>MID(Tabla1[[#This Row],[HORA]],1,5)</f>
        <v>17:59</v>
      </c>
      <c r="K7477" s="16">
        <f>IF(Tabla1[[#This Row],[FECHA]]=I7478,IF(J7478-J7477&gt;0,(J7478-J7477)*1440,0),0)</f>
        <v>4.9999999999999822</v>
      </c>
      <c r="L7477" s="14">
        <v>7.44</v>
      </c>
      <c r="M7477" s="13" t="s">
        <v>56129</v>
      </c>
      <c r="N7477" s="1" t="s">
        <v>54840</v>
      </c>
      <c r="O7477" s="1">
        <v>10</v>
      </c>
      <c r="P7477" s="1" t="s">
        <v>1432</v>
      </c>
      <c r="Q7477" s="4" t="s">
        <v>21</v>
      </c>
    </row>
    <row r="7478" spans="1:17" ht="22.5" x14ac:dyDescent="0.25">
      <c r="A7478" s="3">
        <v>13693</v>
      </c>
      <c r="B7478" s="1" t="s">
        <v>42135</v>
      </c>
      <c r="C7478" s="1" t="s">
        <v>15</v>
      </c>
      <c r="D7478" s="1" t="s">
        <v>40</v>
      </c>
      <c r="E7478" s="1">
        <v>42120128</v>
      </c>
      <c r="F7478" s="1" t="s">
        <v>23275</v>
      </c>
      <c r="G7478" s="1">
        <v>2236398</v>
      </c>
      <c r="H7478" s="1" t="s">
        <v>42136</v>
      </c>
      <c r="I7478" s="2">
        <v>45070</v>
      </c>
      <c r="J7478" s="15" t="str">
        <f>MID(Tabla1[[#This Row],[HORA]],1,5)</f>
        <v>18:04</v>
      </c>
      <c r="K7478" s="16">
        <f>IF(Tabla1[[#This Row],[FECHA]]=I7479,IF(J7479-J7478&gt;0,(J7479-J7478)*1440,0),0)</f>
        <v>0</v>
      </c>
      <c r="L7478" s="14">
        <v>3.31</v>
      </c>
      <c r="M7478" s="13" t="s">
        <v>56143</v>
      </c>
      <c r="N7478" s="1" t="s">
        <v>41932</v>
      </c>
      <c r="O7478" s="1">
        <v>15</v>
      </c>
      <c r="P7478" s="1" t="s">
        <v>1432</v>
      </c>
      <c r="Q7478" s="4" t="s">
        <v>21</v>
      </c>
    </row>
    <row r="7479" spans="1:17" ht="22.5" x14ac:dyDescent="0.25">
      <c r="A7479" s="3">
        <v>17210</v>
      </c>
      <c r="B7479" s="1" t="s">
        <v>51915</v>
      </c>
      <c r="C7479" s="1" t="s">
        <v>15</v>
      </c>
      <c r="D7479" s="1" t="s">
        <v>33</v>
      </c>
      <c r="E7479" s="1">
        <v>20602315666</v>
      </c>
      <c r="F7479" s="1" t="s">
        <v>51916</v>
      </c>
      <c r="G7479" s="1">
        <v>2236399</v>
      </c>
      <c r="H7479" s="1" t="s">
        <v>24422</v>
      </c>
      <c r="I7479" s="2">
        <v>45070</v>
      </c>
      <c r="J7479" s="15" t="str">
        <f>MID(Tabla1[[#This Row],[HORA]],1,5)</f>
        <v>18:04</v>
      </c>
      <c r="K7479" s="16">
        <f>IF(Tabla1[[#This Row],[FECHA]]=I7480,IF(J7480-J7479&gt;0,(J7480-J7479)*1440,0),0)</f>
        <v>0</v>
      </c>
      <c r="L7479" s="14">
        <v>3.12</v>
      </c>
      <c r="M7479" s="13" t="s">
        <v>56143</v>
      </c>
      <c r="N7479" s="1" t="s">
        <v>51917</v>
      </c>
      <c r="O7479" s="1">
        <v>29.09</v>
      </c>
      <c r="P7479" s="1" t="s">
        <v>20</v>
      </c>
      <c r="Q7479" s="4" t="s">
        <v>21</v>
      </c>
    </row>
    <row r="7480" spans="1:17" ht="22.5" x14ac:dyDescent="0.25">
      <c r="A7480" s="3">
        <v>17211</v>
      </c>
      <c r="B7480" s="1" t="s">
        <v>51915</v>
      </c>
      <c r="C7480" s="1" t="s">
        <v>15</v>
      </c>
      <c r="D7480" s="1" t="s">
        <v>33</v>
      </c>
      <c r="E7480" s="1">
        <v>20602315666</v>
      </c>
      <c r="F7480" s="1" t="s">
        <v>51916</v>
      </c>
      <c r="G7480" s="1">
        <v>2236399</v>
      </c>
      <c r="H7480" s="1" t="s">
        <v>24422</v>
      </c>
      <c r="I7480" s="2">
        <v>45070</v>
      </c>
      <c r="J7480" s="15" t="str">
        <f>MID(Tabla1[[#This Row],[HORA]],1,5)</f>
        <v>18:04</v>
      </c>
      <c r="K7480" s="16">
        <f>IF(Tabla1[[#This Row],[FECHA]]=I7481,IF(J7481-J7480&gt;0,(J7481-J7480)*1440,0),0)</f>
        <v>3.9999999999999858</v>
      </c>
      <c r="L7480" s="14">
        <v>5.21</v>
      </c>
      <c r="M7480" s="13" t="s">
        <v>56143</v>
      </c>
      <c r="N7480" s="1" t="s">
        <v>51918</v>
      </c>
      <c r="O7480" s="1">
        <v>290.91000000000003</v>
      </c>
      <c r="P7480" s="1" t="s">
        <v>20</v>
      </c>
      <c r="Q7480" s="4" t="s">
        <v>21</v>
      </c>
    </row>
    <row r="7481" spans="1:17" ht="22.5" x14ac:dyDescent="0.25">
      <c r="A7481" s="3">
        <v>13695</v>
      </c>
      <c r="B7481" s="1" t="s">
        <v>42140</v>
      </c>
      <c r="C7481" s="1" t="s">
        <v>15</v>
      </c>
      <c r="D7481" s="1" t="s">
        <v>40</v>
      </c>
      <c r="E7481" s="1">
        <v>48544477</v>
      </c>
      <c r="F7481" s="1" t="s">
        <v>4236</v>
      </c>
      <c r="G7481" s="1">
        <v>43697973</v>
      </c>
      <c r="H7481" s="1" t="s">
        <v>42141</v>
      </c>
      <c r="I7481" s="2">
        <v>45070</v>
      </c>
      <c r="J7481" s="15" t="str">
        <f>MID(Tabla1[[#This Row],[HORA]],1,5)</f>
        <v>18:08</v>
      </c>
      <c r="K7481" s="16">
        <f>IF(Tabla1[[#This Row],[FECHA]]=I7482,IF(J7482-J7481&gt;0,(J7482-J7481)*1440,0),0)</f>
        <v>6.9999999999999751</v>
      </c>
      <c r="L7481" s="14">
        <v>2.5499999999999998</v>
      </c>
      <c r="M7481" s="13" t="s">
        <v>56147</v>
      </c>
      <c r="N7481" s="1" t="s">
        <v>42142</v>
      </c>
      <c r="O7481" s="1">
        <v>20</v>
      </c>
      <c r="P7481" s="1" t="s">
        <v>1432</v>
      </c>
      <c r="Q7481" s="4" t="s">
        <v>21</v>
      </c>
    </row>
    <row r="7482" spans="1:17" ht="22.5" x14ac:dyDescent="0.25">
      <c r="A7482" s="3">
        <v>8070</v>
      </c>
      <c r="B7482" s="1" t="s">
        <v>25257</v>
      </c>
      <c r="C7482" s="1" t="s">
        <v>15</v>
      </c>
      <c r="D7482" s="1" t="s">
        <v>40</v>
      </c>
      <c r="E7482" s="1">
        <v>75901872</v>
      </c>
      <c r="F7482" s="1" t="s">
        <v>18055</v>
      </c>
      <c r="G7482" s="1">
        <v>2236405</v>
      </c>
      <c r="H7482" s="1" t="s">
        <v>25258</v>
      </c>
      <c r="I7482" s="2">
        <v>45070</v>
      </c>
      <c r="J7482" s="15" t="str">
        <f>MID(Tabla1[[#This Row],[HORA]],1,5)</f>
        <v>18:15</v>
      </c>
      <c r="K7482" s="16">
        <f>IF(Tabla1[[#This Row],[FECHA]]=I7483,IF(J7483-J7482&gt;0,(J7483-J7482)*1440,0),0)</f>
        <v>10.000000000000124</v>
      </c>
      <c r="L7482" s="14">
        <v>4.28</v>
      </c>
      <c r="M7482" s="13" t="s">
        <v>56154</v>
      </c>
      <c r="N7482" s="1" t="s">
        <v>17654</v>
      </c>
      <c r="O7482" s="1">
        <v>40</v>
      </c>
      <c r="P7482" s="1" t="s">
        <v>20</v>
      </c>
      <c r="Q7482" s="4" t="s">
        <v>21</v>
      </c>
    </row>
    <row r="7483" spans="1:17" ht="22.5" x14ac:dyDescent="0.25">
      <c r="A7483" s="3">
        <v>8071</v>
      </c>
      <c r="B7483" s="1" t="s">
        <v>25259</v>
      </c>
      <c r="C7483" s="1" t="s">
        <v>15</v>
      </c>
      <c r="D7483" s="1" t="s">
        <v>71</v>
      </c>
      <c r="E7483" s="1">
        <v>80421410</v>
      </c>
      <c r="F7483" s="1" t="s">
        <v>25260</v>
      </c>
      <c r="G7483" s="1">
        <v>2236411</v>
      </c>
      <c r="H7483" s="1" t="s">
        <v>25261</v>
      </c>
      <c r="I7483" s="2">
        <v>45070</v>
      </c>
      <c r="J7483" s="15" t="str">
        <f>MID(Tabla1[[#This Row],[HORA]],1,5)</f>
        <v>18:25</v>
      </c>
      <c r="K7483" s="16">
        <f>IF(Tabla1[[#This Row],[FECHA]]=I7484,IF(J7484-J7483&gt;0,(J7484-J7483)*1440,0),0)</f>
        <v>0.99999999999999645</v>
      </c>
      <c r="L7483" s="14">
        <v>6.14</v>
      </c>
      <c r="M7483" s="13" t="s">
        <v>56164</v>
      </c>
      <c r="N7483" s="1" t="s">
        <v>25262</v>
      </c>
      <c r="O7483" s="1">
        <v>15</v>
      </c>
      <c r="P7483" s="1" t="s">
        <v>20</v>
      </c>
      <c r="Q7483" s="4" t="s">
        <v>21</v>
      </c>
    </row>
    <row r="7484" spans="1:17" ht="22.5" x14ac:dyDescent="0.25">
      <c r="A7484" s="3">
        <v>231</v>
      </c>
      <c r="B7484" s="1" t="s">
        <v>553</v>
      </c>
      <c r="C7484" s="1" t="s">
        <v>15</v>
      </c>
      <c r="D7484" s="1" t="s">
        <v>228</v>
      </c>
      <c r="E7484" s="1">
        <v>16453322</v>
      </c>
      <c r="F7484" s="1" t="s">
        <v>554</v>
      </c>
      <c r="G7484" s="1">
        <v>75701592</v>
      </c>
      <c r="H7484" s="1" t="s">
        <v>555</v>
      </c>
      <c r="I7484" s="2">
        <v>45070</v>
      </c>
      <c r="J7484" s="15" t="str">
        <f>MID(Tabla1[[#This Row],[HORA]],1,5)</f>
        <v>18:26</v>
      </c>
      <c r="K7484" s="16">
        <f>IF(Tabla1[[#This Row],[FECHA]]=I7485,IF(J7485-J7484&gt;0,(J7485-J7484)*1440,0),0)</f>
        <v>1.999999999999833</v>
      </c>
      <c r="L7484" s="14">
        <v>3.44</v>
      </c>
      <c r="M7484" s="13" t="s">
        <v>56165</v>
      </c>
      <c r="N7484" s="1" t="s">
        <v>230</v>
      </c>
      <c r="O7484" s="1">
        <v>0</v>
      </c>
      <c r="P7484" s="1" t="s">
        <v>20</v>
      </c>
      <c r="Q7484" s="4" t="s">
        <v>21</v>
      </c>
    </row>
    <row r="7485" spans="1:17" ht="22.5" x14ac:dyDescent="0.25">
      <c r="A7485" s="3">
        <v>2398</v>
      </c>
      <c r="B7485" s="1" t="s">
        <v>7380</v>
      </c>
      <c r="C7485" s="1" t="s">
        <v>15</v>
      </c>
      <c r="D7485" s="1" t="s">
        <v>40</v>
      </c>
      <c r="E7485" s="1">
        <v>2843950</v>
      </c>
      <c r="F7485" s="1" t="s">
        <v>7381</v>
      </c>
      <c r="G7485" s="1">
        <v>2843950</v>
      </c>
      <c r="H7485" s="1" t="s">
        <v>7381</v>
      </c>
      <c r="I7485" s="2">
        <v>45070</v>
      </c>
      <c r="J7485" s="15" t="str">
        <f>MID(Tabla1[[#This Row],[HORA]],1,5)</f>
        <v>18:28</v>
      </c>
      <c r="K7485" s="16">
        <f>IF(Tabla1[[#This Row],[FECHA]]=I7486,IF(J7486-J7485&gt;0,(J7486-J7485)*1440,0),0)</f>
        <v>0</v>
      </c>
      <c r="L7485" s="14">
        <v>4.0999999999999996</v>
      </c>
      <c r="M7485" s="13" t="s">
        <v>56167</v>
      </c>
      <c r="N7485" s="1" t="s">
        <v>2178</v>
      </c>
      <c r="O7485" s="1">
        <v>90</v>
      </c>
      <c r="P7485" s="1" t="s">
        <v>1511</v>
      </c>
      <c r="Q7485" s="4" t="s">
        <v>21</v>
      </c>
    </row>
    <row r="7486" spans="1:17" ht="22.5" x14ac:dyDescent="0.25">
      <c r="A7486" s="3">
        <v>17212</v>
      </c>
      <c r="B7486" s="1" t="s">
        <v>51919</v>
      </c>
      <c r="C7486" s="1" t="s">
        <v>15</v>
      </c>
      <c r="D7486" s="1" t="s">
        <v>40</v>
      </c>
      <c r="E7486" s="1">
        <v>10166577131</v>
      </c>
      <c r="F7486" s="1" t="s">
        <v>47855</v>
      </c>
      <c r="G7486" s="1">
        <v>2236415</v>
      </c>
      <c r="H7486" s="1" t="s">
        <v>47856</v>
      </c>
      <c r="I7486" s="2">
        <v>45070</v>
      </c>
      <c r="J7486" s="15" t="str">
        <f>MID(Tabla1[[#This Row],[HORA]],1,5)</f>
        <v>18:28</v>
      </c>
      <c r="K7486" s="16">
        <f>IF(Tabla1[[#This Row],[FECHA]]=I7487,IF(J7487-J7486&gt;0,(J7487-J7486)*1440,0),0)</f>
        <v>0</v>
      </c>
      <c r="L7486" s="14">
        <v>4.04</v>
      </c>
      <c r="M7486" s="13" t="s">
        <v>56167</v>
      </c>
      <c r="N7486" s="1" t="s">
        <v>20346</v>
      </c>
      <c r="O7486" s="1">
        <v>25</v>
      </c>
      <c r="P7486" s="1" t="s">
        <v>20</v>
      </c>
      <c r="Q7486" s="4" t="s">
        <v>21</v>
      </c>
    </row>
    <row r="7487" spans="1:17" ht="22.5" x14ac:dyDescent="0.25">
      <c r="A7487" s="3">
        <v>18390</v>
      </c>
      <c r="B7487" s="1" t="s">
        <v>54841</v>
      </c>
      <c r="C7487" s="1" t="s">
        <v>15</v>
      </c>
      <c r="D7487" s="1" t="s">
        <v>23</v>
      </c>
      <c r="E7487" s="1">
        <v>20100162076</v>
      </c>
      <c r="F7487" s="1" t="s">
        <v>48458</v>
      </c>
      <c r="G7487" s="1">
        <v>2236414</v>
      </c>
      <c r="H7487" s="1" t="s">
        <v>54842</v>
      </c>
      <c r="I7487" s="2">
        <v>45070</v>
      </c>
      <c r="J7487" s="15" t="str">
        <f>MID(Tabla1[[#This Row],[HORA]],1,5)</f>
        <v>18:28</v>
      </c>
      <c r="K7487" s="16">
        <f>IF(Tabla1[[#This Row],[FECHA]]=I7488,IF(J7488-J7487&gt;0,(J7488-J7487)*1440,0),0)</f>
        <v>1.0000000000001563</v>
      </c>
      <c r="L7487" s="14">
        <v>2.14</v>
      </c>
      <c r="M7487" s="13" t="s">
        <v>56167</v>
      </c>
      <c r="N7487" s="1" t="s">
        <v>1577</v>
      </c>
      <c r="O7487" s="1">
        <v>10</v>
      </c>
      <c r="P7487" s="1" t="s">
        <v>1432</v>
      </c>
      <c r="Q7487" s="4" t="s">
        <v>21</v>
      </c>
    </row>
    <row r="7488" spans="1:17" ht="22.5" x14ac:dyDescent="0.25">
      <c r="A7488" s="3">
        <v>17213</v>
      </c>
      <c r="B7488" s="1" t="s">
        <v>51920</v>
      </c>
      <c r="C7488" s="1" t="s">
        <v>15</v>
      </c>
      <c r="D7488" s="1" t="s">
        <v>161</v>
      </c>
      <c r="E7488" s="1">
        <v>10166577131</v>
      </c>
      <c r="F7488" s="1" t="s">
        <v>47855</v>
      </c>
      <c r="G7488" s="1">
        <v>2236417</v>
      </c>
      <c r="H7488" s="1" t="s">
        <v>47859</v>
      </c>
      <c r="I7488" s="2">
        <v>45070</v>
      </c>
      <c r="J7488" s="15" t="str">
        <f>MID(Tabla1[[#This Row],[HORA]],1,5)</f>
        <v>18:29</v>
      </c>
      <c r="K7488" s="16">
        <f>IF(Tabla1[[#This Row],[FECHA]]=I7489,IF(J7489-J7488&gt;0,(J7489-J7488)*1440,0),0)</f>
        <v>0.99999999999999645</v>
      </c>
      <c r="L7488" s="14">
        <v>3.15</v>
      </c>
      <c r="M7488" s="13" t="s">
        <v>56168</v>
      </c>
      <c r="N7488" s="1" t="s">
        <v>2323</v>
      </c>
      <c r="O7488" s="1">
        <v>13</v>
      </c>
      <c r="P7488" s="1" t="s">
        <v>20</v>
      </c>
      <c r="Q7488" s="4" t="s">
        <v>21</v>
      </c>
    </row>
    <row r="7489" spans="1:17" ht="22.5" x14ac:dyDescent="0.25">
      <c r="A7489" s="3">
        <v>13696</v>
      </c>
      <c r="B7489" s="1" t="s">
        <v>42143</v>
      </c>
      <c r="C7489" s="1" t="s">
        <v>15</v>
      </c>
      <c r="D7489" s="1" t="s">
        <v>40</v>
      </c>
      <c r="E7489" s="1">
        <v>17526901</v>
      </c>
      <c r="F7489" s="1" t="s">
        <v>42144</v>
      </c>
      <c r="G7489" s="1">
        <v>2236418</v>
      </c>
      <c r="H7489" s="1" t="s">
        <v>42145</v>
      </c>
      <c r="I7489" s="2">
        <v>45070</v>
      </c>
      <c r="J7489" s="15" t="str">
        <f>MID(Tabla1[[#This Row],[HORA]],1,5)</f>
        <v>18:30</v>
      </c>
      <c r="K7489" s="16">
        <f>IF(Tabla1[[#This Row],[FECHA]]=I7490,IF(J7490-J7489&gt;0,(J7490-J7489)*1440,0),0)</f>
        <v>0</v>
      </c>
      <c r="L7489" s="14">
        <v>4.5199999999999996</v>
      </c>
      <c r="M7489" s="13" t="s">
        <v>56169</v>
      </c>
      <c r="N7489" s="1" t="s">
        <v>42146</v>
      </c>
      <c r="O7489" s="1">
        <v>20</v>
      </c>
      <c r="P7489" s="1" t="s">
        <v>1432</v>
      </c>
      <c r="Q7489" s="4" t="s">
        <v>21</v>
      </c>
    </row>
    <row r="7490" spans="1:17" ht="22.5" x14ac:dyDescent="0.25">
      <c r="A7490" s="3">
        <v>17214</v>
      </c>
      <c r="B7490" s="1" t="s">
        <v>51921</v>
      </c>
      <c r="C7490" s="1" t="s">
        <v>15</v>
      </c>
      <c r="D7490" s="1" t="s">
        <v>161</v>
      </c>
      <c r="E7490" s="1">
        <v>10166577131</v>
      </c>
      <c r="F7490" s="1" t="s">
        <v>47855</v>
      </c>
      <c r="G7490" s="1">
        <v>2236419</v>
      </c>
      <c r="H7490" s="1" t="s">
        <v>47983</v>
      </c>
      <c r="I7490" s="2">
        <v>45070</v>
      </c>
      <c r="J7490" s="15" t="str">
        <f>MID(Tabla1[[#This Row],[HORA]],1,5)</f>
        <v>18:30</v>
      </c>
      <c r="K7490" s="16">
        <f>IF(Tabla1[[#This Row],[FECHA]]=I7491,IF(J7491-J7490&gt;0,(J7491-J7490)*1440,0),0)</f>
        <v>1.9999999999999929</v>
      </c>
      <c r="L7490" s="14">
        <v>4.2699999999999996</v>
      </c>
      <c r="M7490" s="13" t="s">
        <v>56169</v>
      </c>
      <c r="N7490" s="1" t="s">
        <v>51922</v>
      </c>
      <c r="O7490" s="1">
        <v>15</v>
      </c>
      <c r="P7490" s="1" t="s">
        <v>20</v>
      </c>
      <c r="Q7490" s="4" t="s">
        <v>21</v>
      </c>
    </row>
    <row r="7491" spans="1:17" ht="22.5" x14ac:dyDescent="0.25">
      <c r="A7491" s="3">
        <v>18391</v>
      </c>
      <c r="B7491" s="1" t="s">
        <v>54843</v>
      </c>
      <c r="C7491" s="1" t="s">
        <v>15</v>
      </c>
      <c r="D7491" s="1" t="s">
        <v>40</v>
      </c>
      <c r="E7491" s="1">
        <v>20517668657</v>
      </c>
      <c r="F7491" s="1" t="s">
        <v>47889</v>
      </c>
      <c r="G7491" s="1">
        <v>2236420</v>
      </c>
      <c r="H7491" s="1" t="s">
        <v>54844</v>
      </c>
      <c r="I7491" s="2">
        <v>45070</v>
      </c>
      <c r="J7491" s="15" t="str">
        <f>MID(Tabla1[[#This Row],[HORA]],1,5)</f>
        <v>18:32</v>
      </c>
      <c r="K7491" s="16">
        <f>IF(Tabla1[[#This Row],[FECHA]]=I7492,IF(J7492-J7491&gt;0,(J7492-J7491)*1440,0),0)</f>
        <v>1.9999999999999929</v>
      </c>
      <c r="L7491" s="14">
        <v>7.21</v>
      </c>
      <c r="M7491" s="13" t="s">
        <v>56171</v>
      </c>
      <c r="N7491" s="1" t="s">
        <v>54845</v>
      </c>
      <c r="O7491" s="1">
        <v>25</v>
      </c>
      <c r="P7491" s="1" t="s">
        <v>1432</v>
      </c>
      <c r="Q7491" s="4" t="s">
        <v>21</v>
      </c>
    </row>
    <row r="7492" spans="1:17" ht="22.5" x14ac:dyDescent="0.25">
      <c r="A7492" s="3">
        <v>8072</v>
      </c>
      <c r="B7492" s="1" t="s">
        <v>25263</v>
      </c>
      <c r="C7492" s="1" t="s">
        <v>15</v>
      </c>
      <c r="D7492" s="1" t="s">
        <v>71</v>
      </c>
      <c r="E7492" s="1">
        <v>16404421</v>
      </c>
      <c r="F7492" s="1" t="s">
        <v>2080</v>
      </c>
      <c r="G7492" s="1">
        <v>2236421</v>
      </c>
      <c r="H7492" s="1" t="s">
        <v>25264</v>
      </c>
      <c r="I7492" s="2">
        <v>45070</v>
      </c>
      <c r="J7492" s="15" t="str">
        <f>MID(Tabla1[[#This Row],[HORA]],1,5)</f>
        <v>18:34</v>
      </c>
      <c r="K7492" s="16">
        <f>IF(Tabla1[[#This Row],[FECHA]]=I7493,IF(J7493-J7492&gt;0,(J7493-J7492)*1440,0),0)</f>
        <v>0.99999999999983658</v>
      </c>
      <c r="L7492" s="14">
        <v>4.3600000000000003</v>
      </c>
      <c r="M7492" s="13" t="s">
        <v>56173</v>
      </c>
      <c r="N7492" s="1" t="s">
        <v>25265</v>
      </c>
      <c r="O7492" s="1">
        <v>30</v>
      </c>
      <c r="P7492" s="1" t="s">
        <v>20</v>
      </c>
      <c r="Q7492" s="4" t="s">
        <v>21</v>
      </c>
    </row>
    <row r="7493" spans="1:17" ht="22.5" x14ac:dyDescent="0.25">
      <c r="A7493" s="3">
        <v>18392</v>
      </c>
      <c r="B7493" s="1" t="s">
        <v>54846</v>
      </c>
      <c r="C7493" s="1" t="s">
        <v>15</v>
      </c>
      <c r="D7493" s="1" t="s">
        <v>40</v>
      </c>
      <c r="E7493" s="1">
        <v>20480842813</v>
      </c>
      <c r="F7493" s="1" t="s">
        <v>48218</v>
      </c>
      <c r="G7493" s="1">
        <v>45563497</v>
      </c>
      <c r="H7493" s="1" t="s">
        <v>19311</v>
      </c>
      <c r="I7493" s="2">
        <v>45070</v>
      </c>
      <c r="J7493" s="15" t="str">
        <f>MID(Tabla1[[#This Row],[HORA]],1,5)</f>
        <v>18:35</v>
      </c>
      <c r="K7493" s="16">
        <f>IF(Tabla1[[#This Row],[FECHA]]=I7494,IF(J7494-J7493&gt;0,(J7494-J7493)*1440,0),0)</f>
        <v>1.0000000000001563</v>
      </c>
      <c r="L7493" s="14">
        <v>2.57</v>
      </c>
      <c r="M7493" s="13" t="s">
        <v>56174</v>
      </c>
      <c r="N7493" s="1" t="s">
        <v>41879</v>
      </c>
      <c r="O7493" s="1">
        <v>13</v>
      </c>
      <c r="P7493" s="1" t="s">
        <v>1432</v>
      </c>
      <c r="Q7493" s="4" t="s">
        <v>21</v>
      </c>
    </row>
    <row r="7494" spans="1:17" ht="22.5" x14ac:dyDescent="0.25">
      <c r="A7494" s="3">
        <v>8073</v>
      </c>
      <c r="B7494" s="1" t="s">
        <v>25266</v>
      </c>
      <c r="C7494" s="1" t="s">
        <v>15</v>
      </c>
      <c r="D7494" s="1" t="s">
        <v>161</v>
      </c>
      <c r="E7494" s="1">
        <v>2236422</v>
      </c>
      <c r="F7494" s="1" t="s">
        <v>25267</v>
      </c>
      <c r="G7494" s="1">
        <v>2236423</v>
      </c>
      <c r="H7494" s="1" t="s">
        <v>25134</v>
      </c>
      <c r="I7494" s="2">
        <v>45070</v>
      </c>
      <c r="J7494" s="15" t="str">
        <f>MID(Tabla1[[#This Row],[HORA]],1,5)</f>
        <v>18:36</v>
      </c>
      <c r="K7494" s="16">
        <f>IF(Tabla1[[#This Row],[FECHA]]=I7495,IF(J7495-J7494&gt;0,(J7495-J7494)*1440,0),0)</f>
        <v>0</v>
      </c>
      <c r="L7494" s="14">
        <v>3.36</v>
      </c>
      <c r="M7494" s="13" t="s">
        <v>56175</v>
      </c>
      <c r="N7494" s="1" t="s">
        <v>25268</v>
      </c>
      <c r="O7494" s="1">
        <v>15</v>
      </c>
      <c r="P7494" s="1" t="s">
        <v>20</v>
      </c>
      <c r="Q7494" s="4" t="s">
        <v>21</v>
      </c>
    </row>
    <row r="7495" spans="1:17" ht="22.5" x14ac:dyDescent="0.25">
      <c r="A7495" s="3">
        <v>13697</v>
      </c>
      <c r="B7495" s="1" t="s">
        <v>42147</v>
      </c>
      <c r="C7495" s="1" t="s">
        <v>15</v>
      </c>
      <c r="D7495" s="1" t="s">
        <v>161</v>
      </c>
      <c r="E7495" s="1">
        <v>33676202</v>
      </c>
      <c r="F7495" s="1" t="s">
        <v>16827</v>
      </c>
      <c r="G7495" s="1">
        <v>2236424</v>
      </c>
      <c r="H7495" s="1" t="s">
        <v>27159</v>
      </c>
      <c r="I7495" s="2">
        <v>45070</v>
      </c>
      <c r="J7495" s="15" t="str">
        <f>MID(Tabla1[[#This Row],[HORA]],1,5)</f>
        <v>18:36</v>
      </c>
      <c r="K7495" s="16">
        <f>IF(Tabla1[[#This Row],[FECHA]]=I7496,IF(J7496-J7495&gt;0,(J7496-J7495)*1440,0),0)</f>
        <v>2.9999999999998295</v>
      </c>
      <c r="L7495" s="14">
        <v>2.1</v>
      </c>
      <c r="M7495" s="13" t="s">
        <v>56175</v>
      </c>
      <c r="N7495" s="1" t="s">
        <v>42148</v>
      </c>
      <c r="O7495" s="1">
        <v>15</v>
      </c>
      <c r="P7495" s="1" t="s">
        <v>1432</v>
      </c>
      <c r="Q7495" s="4" t="s">
        <v>21</v>
      </c>
    </row>
    <row r="7496" spans="1:17" ht="22.5" x14ac:dyDescent="0.25">
      <c r="A7496" s="3">
        <v>13698</v>
      </c>
      <c r="B7496" s="1" t="s">
        <v>42149</v>
      </c>
      <c r="C7496" s="1" t="s">
        <v>15</v>
      </c>
      <c r="D7496" s="1" t="s">
        <v>71</v>
      </c>
      <c r="E7496" s="1">
        <v>72966827</v>
      </c>
      <c r="F7496" s="1" t="s">
        <v>33308</v>
      </c>
      <c r="G7496" s="1">
        <v>61699426</v>
      </c>
      <c r="H7496" s="1" t="s">
        <v>42150</v>
      </c>
      <c r="I7496" s="2">
        <v>45070</v>
      </c>
      <c r="J7496" s="15" t="str">
        <f>MID(Tabla1[[#This Row],[HORA]],1,5)</f>
        <v>18:39</v>
      </c>
      <c r="K7496" s="16">
        <f>IF(Tabla1[[#This Row],[FECHA]]=I7497,IF(J7497-J7496&gt;0,(J7497-J7496)*1440,0),0)</f>
        <v>1.0000000000001563</v>
      </c>
      <c r="L7496" s="14">
        <v>5.0199999999999996</v>
      </c>
      <c r="M7496" s="13" t="s">
        <v>56178</v>
      </c>
      <c r="N7496" s="1" t="s">
        <v>42151</v>
      </c>
      <c r="O7496" s="1">
        <v>180</v>
      </c>
      <c r="P7496" s="1" t="s">
        <v>1432</v>
      </c>
      <c r="Q7496" s="4" t="s">
        <v>21</v>
      </c>
    </row>
    <row r="7497" spans="1:17" ht="22.5" x14ac:dyDescent="0.25">
      <c r="A7497" s="3">
        <v>17215</v>
      </c>
      <c r="B7497" s="1" t="s">
        <v>51923</v>
      </c>
      <c r="C7497" s="1" t="s">
        <v>15</v>
      </c>
      <c r="D7497" s="1" t="s">
        <v>71</v>
      </c>
      <c r="E7497" s="1">
        <v>20606027673</v>
      </c>
      <c r="F7497" s="1" t="s">
        <v>47869</v>
      </c>
      <c r="G7497" s="1">
        <v>2236426</v>
      </c>
      <c r="H7497" s="1" t="s">
        <v>50227</v>
      </c>
      <c r="I7497" s="2">
        <v>45070</v>
      </c>
      <c r="J7497" s="15" t="str">
        <f>MID(Tabla1[[#This Row],[HORA]],1,5)</f>
        <v>18:40</v>
      </c>
      <c r="K7497" s="16">
        <f>IF(Tabla1[[#This Row],[FECHA]]=I7498,IF(J7498-J7497&gt;0,(J7498-J7497)*1440,0),0)</f>
        <v>1.9999999999999929</v>
      </c>
      <c r="L7497" s="14">
        <v>7.5</v>
      </c>
      <c r="M7497" s="13" t="s">
        <v>56179</v>
      </c>
      <c r="N7497" s="1" t="s">
        <v>51924</v>
      </c>
      <c r="O7497" s="1">
        <v>15</v>
      </c>
      <c r="P7497" s="1" t="s">
        <v>20</v>
      </c>
      <c r="Q7497" s="4" t="s">
        <v>21</v>
      </c>
    </row>
    <row r="7498" spans="1:17" ht="22.5" x14ac:dyDescent="0.25">
      <c r="A7498" s="3">
        <v>17216</v>
      </c>
      <c r="B7498" s="1" t="s">
        <v>51925</v>
      </c>
      <c r="C7498" s="1" t="s">
        <v>15</v>
      </c>
      <c r="D7498" s="1" t="s">
        <v>40</v>
      </c>
      <c r="E7498" s="1">
        <v>20606027673</v>
      </c>
      <c r="F7498" s="1" t="s">
        <v>47869</v>
      </c>
      <c r="G7498" s="1">
        <v>2236428</v>
      </c>
      <c r="H7498" s="1" t="s">
        <v>50964</v>
      </c>
      <c r="I7498" s="2">
        <v>45070</v>
      </c>
      <c r="J7498" s="15" t="str">
        <f>MID(Tabla1[[#This Row],[HORA]],1,5)</f>
        <v>18:42</v>
      </c>
      <c r="K7498" s="16">
        <f>IF(Tabla1[[#This Row],[FECHA]]=I7499,IF(J7499-J7498&gt;0,(J7499-J7498)*1440,0),0)</f>
        <v>0.99999999999983658</v>
      </c>
      <c r="L7498" s="14">
        <v>3.2</v>
      </c>
      <c r="M7498" s="13" t="s">
        <v>56181</v>
      </c>
      <c r="N7498" s="1" t="s">
        <v>11210</v>
      </c>
      <c r="O7498" s="1">
        <v>15</v>
      </c>
      <c r="P7498" s="1" t="s">
        <v>20</v>
      </c>
      <c r="Q7498" s="4" t="s">
        <v>21</v>
      </c>
    </row>
    <row r="7499" spans="1:17" ht="22.5" x14ac:dyDescent="0.25">
      <c r="A7499" s="3">
        <v>17217</v>
      </c>
      <c r="B7499" s="1" t="s">
        <v>51926</v>
      </c>
      <c r="C7499" s="1" t="s">
        <v>15</v>
      </c>
      <c r="D7499" s="1" t="s">
        <v>77</v>
      </c>
      <c r="E7499" s="1">
        <v>20606027673</v>
      </c>
      <c r="F7499" s="1" t="s">
        <v>47869</v>
      </c>
      <c r="G7499" s="1">
        <v>2236429</v>
      </c>
      <c r="H7499" s="1" t="s">
        <v>48999</v>
      </c>
      <c r="I7499" s="2">
        <v>45070</v>
      </c>
      <c r="J7499" s="15" t="str">
        <f>MID(Tabla1[[#This Row],[HORA]],1,5)</f>
        <v>18:43</v>
      </c>
      <c r="K7499" s="16">
        <f>IF(Tabla1[[#This Row],[FECHA]]=I7500,IF(J7500-J7499&gt;0,(J7500-J7499)*1440,0),0)</f>
        <v>6.0000000000001386</v>
      </c>
      <c r="L7499" s="14">
        <v>2.2999999999999998</v>
      </c>
      <c r="M7499" s="13" t="s">
        <v>56182</v>
      </c>
      <c r="N7499" s="1" t="s">
        <v>50969</v>
      </c>
      <c r="O7499" s="1">
        <v>15</v>
      </c>
      <c r="P7499" s="1" t="s">
        <v>20</v>
      </c>
      <c r="Q7499" s="4" t="s">
        <v>21</v>
      </c>
    </row>
    <row r="7500" spans="1:17" ht="22.5" x14ac:dyDescent="0.25">
      <c r="A7500" s="3">
        <v>13699</v>
      </c>
      <c r="B7500" s="1" t="s">
        <v>42152</v>
      </c>
      <c r="C7500" s="1" t="s">
        <v>15</v>
      </c>
      <c r="D7500" s="1" t="s">
        <v>40</v>
      </c>
      <c r="E7500" s="1">
        <v>16763484</v>
      </c>
      <c r="F7500" s="1" t="s">
        <v>6323</v>
      </c>
      <c r="G7500" s="1">
        <v>31606441</v>
      </c>
      <c r="H7500" s="1" t="s">
        <v>42153</v>
      </c>
      <c r="I7500" s="2">
        <v>45070</v>
      </c>
      <c r="J7500" s="15" t="str">
        <f>MID(Tabla1[[#This Row],[HORA]],1,5)</f>
        <v>18:49</v>
      </c>
      <c r="K7500" s="16">
        <f>IF(Tabla1[[#This Row],[FECHA]]=I7501,IF(J7501-J7500&gt;0,(J7501-J7500)*1440,0),0)</f>
        <v>2.9999999999999893</v>
      </c>
      <c r="L7500" s="14">
        <v>3.5</v>
      </c>
      <c r="M7500" s="13" t="s">
        <v>56188</v>
      </c>
      <c r="N7500" s="1" t="s">
        <v>42154</v>
      </c>
      <c r="O7500" s="1">
        <v>12</v>
      </c>
      <c r="P7500" s="1" t="s">
        <v>1432</v>
      </c>
      <c r="Q7500" s="4" t="s">
        <v>21</v>
      </c>
    </row>
    <row r="7501" spans="1:17" ht="22.5" x14ac:dyDescent="0.25">
      <c r="A7501" s="3">
        <v>13700</v>
      </c>
      <c r="B7501" s="1" t="s">
        <v>42155</v>
      </c>
      <c r="C7501" s="1" t="s">
        <v>15</v>
      </c>
      <c r="D7501" s="1" t="s">
        <v>33</v>
      </c>
      <c r="E7501" s="1">
        <v>46930316</v>
      </c>
      <c r="F7501" s="1" t="s">
        <v>3647</v>
      </c>
      <c r="G7501" s="1">
        <v>48795098</v>
      </c>
      <c r="H7501" s="1" t="s">
        <v>3648</v>
      </c>
      <c r="I7501" s="2">
        <v>45070</v>
      </c>
      <c r="J7501" s="15" t="str">
        <f>MID(Tabla1[[#This Row],[HORA]],1,5)</f>
        <v>18:52</v>
      </c>
      <c r="K7501" s="16">
        <f>IF(Tabla1[[#This Row],[FECHA]]=I7502,IF(J7502-J7501&gt;0,(J7502-J7501)*1440,0),0)</f>
        <v>1.9999999999999929</v>
      </c>
      <c r="L7501" s="14">
        <v>5</v>
      </c>
      <c r="M7501" s="13" t="s">
        <v>56191</v>
      </c>
      <c r="N7501" s="1" t="s">
        <v>42156</v>
      </c>
      <c r="O7501" s="1">
        <v>40</v>
      </c>
      <c r="P7501" s="1" t="s">
        <v>1432</v>
      </c>
      <c r="Q7501" s="4" t="s">
        <v>21</v>
      </c>
    </row>
    <row r="7502" spans="1:17" ht="22.5" x14ac:dyDescent="0.25">
      <c r="A7502" s="3">
        <v>2399</v>
      </c>
      <c r="B7502" s="1" t="s">
        <v>7382</v>
      </c>
      <c r="C7502" s="1" t="s">
        <v>15</v>
      </c>
      <c r="D7502" s="1" t="s">
        <v>228</v>
      </c>
      <c r="E7502" s="1">
        <v>47447180</v>
      </c>
      <c r="F7502" s="1" t="s">
        <v>7383</v>
      </c>
      <c r="G7502" s="1">
        <v>47447180</v>
      </c>
      <c r="H7502" s="1" t="s">
        <v>7383</v>
      </c>
      <c r="I7502" s="2">
        <v>45070</v>
      </c>
      <c r="J7502" s="15" t="str">
        <f>MID(Tabla1[[#This Row],[HORA]],1,5)</f>
        <v>18:54</v>
      </c>
      <c r="K7502" s="16">
        <f>IF(Tabla1[[#This Row],[FECHA]]=I7503,IF(J7503-J7502&gt;0,(J7503-J7502)*1440,0),0)</f>
        <v>1.0000000000001563</v>
      </c>
      <c r="L7502" s="14">
        <v>2.35</v>
      </c>
      <c r="M7502" s="13" t="s">
        <v>56193</v>
      </c>
      <c r="N7502" s="1" t="s">
        <v>2178</v>
      </c>
      <c r="O7502" s="1">
        <v>20</v>
      </c>
      <c r="P7502" s="1" t="s">
        <v>1511</v>
      </c>
      <c r="Q7502" s="4" t="s">
        <v>21</v>
      </c>
    </row>
    <row r="7503" spans="1:17" ht="22.5" x14ac:dyDescent="0.25">
      <c r="A7503" s="3">
        <v>13701</v>
      </c>
      <c r="B7503" s="1" t="s">
        <v>42157</v>
      </c>
      <c r="C7503" s="1" t="s">
        <v>15</v>
      </c>
      <c r="D7503" s="1" t="s">
        <v>33</v>
      </c>
      <c r="E7503" s="1">
        <v>27379550</v>
      </c>
      <c r="F7503" s="1" t="s">
        <v>9312</v>
      </c>
      <c r="G7503" s="1">
        <v>3667746</v>
      </c>
      <c r="H7503" s="1" t="s">
        <v>42158</v>
      </c>
      <c r="I7503" s="2">
        <v>45070</v>
      </c>
      <c r="J7503" s="15" t="str">
        <f>MID(Tabla1[[#This Row],[HORA]],1,5)</f>
        <v>18:55</v>
      </c>
      <c r="K7503" s="16">
        <f>IF(Tabla1[[#This Row],[FECHA]]=I7504,IF(J7504-J7503&gt;0,(J7504-J7503)*1440,0),0)</f>
        <v>0</v>
      </c>
      <c r="L7503" s="14">
        <v>4.5</v>
      </c>
      <c r="M7503" s="13" t="s">
        <v>56194</v>
      </c>
      <c r="N7503" s="1" t="s">
        <v>42159</v>
      </c>
      <c r="O7503" s="1">
        <v>20</v>
      </c>
      <c r="P7503" s="1" t="s">
        <v>1432</v>
      </c>
      <c r="Q7503" s="4" t="s">
        <v>21</v>
      </c>
    </row>
    <row r="7504" spans="1:17" ht="22.5" x14ac:dyDescent="0.25">
      <c r="A7504" s="3">
        <v>17218</v>
      </c>
      <c r="B7504" s="1" t="s">
        <v>51927</v>
      </c>
      <c r="C7504" s="1" t="s">
        <v>15</v>
      </c>
      <c r="D7504" s="1" t="s">
        <v>33</v>
      </c>
      <c r="E7504" s="1">
        <v>20609475995</v>
      </c>
      <c r="F7504" s="1" t="s">
        <v>51928</v>
      </c>
      <c r="G7504" s="1">
        <v>45638599</v>
      </c>
      <c r="H7504" s="1" t="s">
        <v>51929</v>
      </c>
      <c r="I7504" s="2">
        <v>45070</v>
      </c>
      <c r="J7504" s="15" t="str">
        <f>MID(Tabla1[[#This Row],[HORA]],1,5)</f>
        <v>18:55</v>
      </c>
      <c r="K7504" s="16">
        <f>IF(Tabla1[[#This Row],[FECHA]]=I7505,IF(J7505-J7504&gt;0,(J7505-J7504)*1440,0),0)</f>
        <v>0</v>
      </c>
      <c r="L7504" s="14">
        <v>6.2</v>
      </c>
      <c r="M7504" s="13" t="s">
        <v>56194</v>
      </c>
      <c r="N7504" s="1" t="s">
        <v>51930</v>
      </c>
      <c r="O7504" s="1">
        <v>218.75</v>
      </c>
      <c r="P7504" s="1" t="s">
        <v>20</v>
      </c>
      <c r="Q7504" s="4" t="s">
        <v>21</v>
      </c>
    </row>
    <row r="7505" spans="1:17" ht="22.5" x14ac:dyDescent="0.25">
      <c r="A7505" s="3">
        <v>17219</v>
      </c>
      <c r="B7505" s="1" t="s">
        <v>51927</v>
      </c>
      <c r="C7505" s="1" t="s">
        <v>15</v>
      </c>
      <c r="D7505" s="1" t="s">
        <v>33</v>
      </c>
      <c r="E7505" s="1">
        <v>20609475995</v>
      </c>
      <c r="F7505" s="1" t="s">
        <v>51928</v>
      </c>
      <c r="G7505" s="1">
        <v>45638599</v>
      </c>
      <c r="H7505" s="1" t="s">
        <v>51929</v>
      </c>
      <c r="I7505" s="2">
        <v>45070</v>
      </c>
      <c r="J7505" s="15" t="str">
        <f>MID(Tabla1[[#This Row],[HORA]],1,5)</f>
        <v>18:55</v>
      </c>
      <c r="K7505" s="16">
        <f>IF(Tabla1[[#This Row],[FECHA]]=I7506,IF(J7506-J7505&gt;0,(J7506-J7505)*1440,0),0)</f>
        <v>0.99999999999983658</v>
      </c>
      <c r="L7505" s="14">
        <v>3.36</v>
      </c>
      <c r="M7505" s="13" t="s">
        <v>56194</v>
      </c>
      <c r="N7505" s="1" t="s">
        <v>336</v>
      </c>
      <c r="O7505" s="1">
        <v>31.25</v>
      </c>
      <c r="P7505" s="1" t="s">
        <v>20</v>
      </c>
      <c r="Q7505" s="4" t="s">
        <v>21</v>
      </c>
    </row>
    <row r="7506" spans="1:17" ht="22.5" x14ac:dyDescent="0.25">
      <c r="A7506" s="3">
        <v>13702</v>
      </c>
      <c r="B7506" s="1" t="s">
        <v>42160</v>
      </c>
      <c r="C7506" s="1" t="s">
        <v>15</v>
      </c>
      <c r="D7506" s="1" t="s">
        <v>33</v>
      </c>
      <c r="E7506" s="1">
        <v>27379550</v>
      </c>
      <c r="F7506" s="1" t="s">
        <v>9312</v>
      </c>
      <c r="G7506" s="1">
        <v>71054609</v>
      </c>
      <c r="H7506" s="1" t="s">
        <v>42161</v>
      </c>
      <c r="I7506" s="2">
        <v>45070</v>
      </c>
      <c r="J7506" s="15" t="str">
        <f>MID(Tabla1[[#This Row],[HORA]],1,5)</f>
        <v>18:56</v>
      </c>
      <c r="K7506" s="16">
        <f>IF(Tabla1[[#This Row],[FECHA]]=I7507,IF(J7507-J7506&gt;0,(J7507-J7506)*1440,0),0)</f>
        <v>0.99999999999999645</v>
      </c>
      <c r="L7506" s="14">
        <v>4.3</v>
      </c>
      <c r="M7506" s="13" t="s">
        <v>56195</v>
      </c>
      <c r="N7506" s="1" t="s">
        <v>42162</v>
      </c>
      <c r="O7506" s="1">
        <v>12</v>
      </c>
      <c r="P7506" s="1" t="s">
        <v>1432</v>
      </c>
      <c r="Q7506" s="4" t="s">
        <v>21</v>
      </c>
    </row>
    <row r="7507" spans="1:17" ht="22.5" x14ac:dyDescent="0.25">
      <c r="A7507" s="3">
        <v>13703</v>
      </c>
      <c r="B7507" s="1" t="s">
        <v>42163</v>
      </c>
      <c r="C7507" s="1" t="s">
        <v>15</v>
      </c>
      <c r="D7507" s="1" t="s">
        <v>23</v>
      </c>
      <c r="E7507" s="1">
        <v>27379550</v>
      </c>
      <c r="F7507" s="1" t="s">
        <v>9312</v>
      </c>
      <c r="G7507" s="1">
        <v>44203223</v>
      </c>
      <c r="H7507" s="1" t="s">
        <v>42164</v>
      </c>
      <c r="I7507" s="2">
        <v>45070</v>
      </c>
      <c r="J7507" s="15" t="str">
        <f>MID(Tabla1[[#This Row],[HORA]],1,5)</f>
        <v>18:57</v>
      </c>
      <c r="K7507" s="16">
        <f>IF(Tabla1[[#This Row],[FECHA]]=I7508,IF(J7508-J7507&gt;0,(J7508-J7507)*1440,0),0)</f>
        <v>2.0000000000001528</v>
      </c>
      <c r="L7507" s="14">
        <v>4.54</v>
      </c>
      <c r="M7507" s="13" t="s">
        <v>56196</v>
      </c>
      <c r="N7507" s="1" t="s">
        <v>42162</v>
      </c>
      <c r="O7507" s="1">
        <v>12</v>
      </c>
      <c r="P7507" s="1" t="s">
        <v>1432</v>
      </c>
      <c r="Q7507" s="4" t="s">
        <v>21</v>
      </c>
    </row>
    <row r="7508" spans="1:17" ht="22.5" x14ac:dyDescent="0.25">
      <c r="A7508" s="3">
        <v>13704</v>
      </c>
      <c r="B7508" s="1" t="s">
        <v>42165</v>
      </c>
      <c r="C7508" s="1" t="s">
        <v>15</v>
      </c>
      <c r="D7508" s="1" t="s">
        <v>61</v>
      </c>
      <c r="E7508" s="1">
        <v>16688872</v>
      </c>
      <c r="F7508" s="1" t="s">
        <v>42166</v>
      </c>
      <c r="G7508" s="1">
        <v>2236435</v>
      </c>
      <c r="H7508" s="1" t="s">
        <v>42167</v>
      </c>
      <c r="I7508" s="2">
        <v>45070</v>
      </c>
      <c r="J7508" s="15" t="str">
        <f>MID(Tabla1[[#This Row],[HORA]],1,5)</f>
        <v>18:59</v>
      </c>
      <c r="K7508" s="16">
        <f>IF(Tabla1[[#This Row],[FECHA]]=I7509,IF(J7509-J7508&gt;0,(J7509-J7508)*1440,0),0)</f>
        <v>1.999999999999833</v>
      </c>
      <c r="L7508" s="14">
        <v>2.21</v>
      </c>
      <c r="M7508" s="13" t="s">
        <v>56198</v>
      </c>
      <c r="N7508" s="1" t="s">
        <v>42168</v>
      </c>
      <c r="O7508" s="1">
        <v>10</v>
      </c>
      <c r="P7508" s="1" t="s">
        <v>1432</v>
      </c>
      <c r="Q7508" s="4" t="s">
        <v>21</v>
      </c>
    </row>
    <row r="7509" spans="1:17" ht="22.5" x14ac:dyDescent="0.25">
      <c r="A7509" s="3">
        <v>8074</v>
      </c>
      <c r="B7509" s="1" t="s">
        <v>25269</v>
      </c>
      <c r="C7509" s="1" t="s">
        <v>15</v>
      </c>
      <c r="D7509" s="1" t="s">
        <v>463</v>
      </c>
      <c r="E7509" s="1">
        <v>42455740</v>
      </c>
      <c r="F7509" s="1" t="s">
        <v>25270</v>
      </c>
      <c r="G7509" s="1">
        <v>44676266</v>
      </c>
      <c r="H7509" s="1" t="s">
        <v>25271</v>
      </c>
      <c r="I7509" s="2">
        <v>45070</v>
      </c>
      <c r="J7509" s="15" t="str">
        <f>MID(Tabla1[[#This Row],[HORA]],1,5)</f>
        <v>19:01</v>
      </c>
      <c r="K7509" s="16">
        <f>IF(Tabla1[[#This Row],[FECHA]]=I7510,IF(J7510-J7509&gt;0,(J7510-J7509)*1440,0),0)</f>
        <v>2.9999999999999893</v>
      </c>
      <c r="L7509" s="14">
        <v>3.45</v>
      </c>
      <c r="M7509" s="13" t="s">
        <v>56200</v>
      </c>
      <c r="N7509" s="1" t="s">
        <v>18099</v>
      </c>
      <c r="O7509" s="1">
        <v>20</v>
      </c>
      <c r="P7509" s="1" t="s">
        <v>20</v>
      </c>
      <c r="Q7509" s="4" t="s">
        <v>21</v>
      </c>
    </row>
    <row r="7510" spans="1:17" ht="22.5" x14ac:dyDescent="0.25">
      <c r="A7510" s="3">
        <v>8075</v>
      </c>
      <c r="B7510" s="1" t="s">
        <v>25272</v>
      </c>
      <c r="C7510" s="1" t="s">
        <v>15</v>
      </c>
      <c r="D7510" s="1" t="s">
        <v>40</v>
      </c>
      <c r="E7510" s="1">
        <v>2236439</v>
      </c>
      <c r="F7510" s="1" t="s">
        <v>25273</v>
      </c>
      <c r="G7510" s="1">
        <v>2236440</v>
      </c>
      <c r="H7510" s="1" t="s">
        <v>25274</v>
      </c>
      <c r="I7510" s="2">
        <v>45070</v>
      </c>
      <c r="J7510" s="15" t="str">
        <f>MID(Tabla1[[#This Row],[HORA]],1,5)</f>
        <v>19:04</v>
      </c>
      <c r="K7510" s="16">
        <f>IF(Tabla1[[#This Row],[FECHA]]=I7511,IF(J7511-J7510&gt;0,(J7511-J7510)*1440,0),0)</f>
        <v>0</v>
      </c>
      <c r="L7510" s="14">
        <v>3.14</v>
      </c>
      <c r="M7510" s="13" t="s">
        <v>56203</v>
      </c>
      <c r="N7510" s="1" t="s">
        <v>59</v>
      </c>
      <c r="O7510" s="1">
        <v>10</v>
      </c>
      <c r="P7510" s="1" t="s">
        <v>20</v>
      </c>
      <c r="Q7510" s="4" t="s">
        <v>21</v>
      </c>
    </row>
    <row r="7511" spans="1:17" ht="22.5" x14ac:dyDescent="0.25">
      <c r="A7511" s="3">
        <v>13705</v>
      </c>
      <c r="B7511" s="1" t="s">
        <v>42169</v>
      </c>
      <c r="C7511" s="1" t="s">
        <v>15</v>
      </c>
      <c r="D7511" s="1" t="s">
        <v>82</v>
      </c>
      <c r="E7511" s="1">
        <v>16758700</v>
      </c>
      <c r="F7511" s="1" t="s">
        <v>10405</v>
      </c>
      <c r="G7511" s="1">
        <v>2236444</v>
      </c>
      <c r="H7511" s="1" t="s">
        <v>15772</v>
      </c>
      <c r="I7511" s="2">
        <v>45070</v>
      </c>
      <c r="J7511" s="15" t="str">
        <f>MID(Tabla1[[#This Row],[HORA]],1,5)</f>
        <v>19:04</v>
      </c>
      <c r="K7511" s="16">
        <f>IF(Tabla1[[#This Row],[FECHA]]=I7512,IF(J7512-J7511&gt;0,(J7512-J7511)*1440,0),0)</f>
        <v>2.0000000000001528</v>
      </c>
      <c r="L7511" s="14">
        <v>4.5199999999999996</v>
      </c>
      <c r="M7511" s="13" t="s">
        <v>56203</v>
      </c>
      <c r="N7511" s="1" t="s">
        <v>42170</v>
      </c>
      <c r="O7511" s="1">
        <v>15</v>
      </c>
      <c r="P7511" s="1" t="s">
        <v>1432</v>
      </c>
      <c r="Q7511" s="4" t="s">
        <v>21</v>
      </c>
    </row>
    <row r="7512" spans="1:17" ht="22.5" x14ac:dyDescent="0.25">
      <c r="A7512" s="3">
        <v>8076</v>
      </c>
      <c r="B7512" s="1" t="s">
        <v>25275</v>
      </c>
      <c r="C7512" s="1" t="s">
        <v>15</v>
      </c>
      <c r="D7512" s="1" t="s">
        <v>71</v>
      </c>
      <c r="E7512" s="1">
        <v>16692060</v>
      </c>
      <c r="F7512" s="1" t="s">
        <v>25276</v>
      </c>
      <c r="G7512" s="1">
        <v>2236445</v>
      </c>
      <c r="H7512" s="1" t="s">
        <v>25277</v>
      </c>
      <c r="I7512" s="2">
        <v>45070</v>
      </c>
      <c r="J7512" s="15" t="str">
        <f>MID(Tabla1[[#This Row],[HORA]],1,5)</f>
        <v>19:06</v>
      </c>
      <c r="K7512" s="16">
        <f>IF(Tabla1[[#This Row],[FECHA]]=I7513,IF(J7513-J7512&gt;0,(J7513-J7512)*1440,0),0)</f>
        <v>0</v>
      </c>
      <c r="L7512" s="14">
        <v>4.46</v>
      </c>
      <c r="M7512" s="13" t="s">
        <v>56205</v>
      </c>
      <c r="N7512" s="1" t="s">
        <v>3152</v>
      </c>
      <c r="O7512" s="1">
        <v>40</v>
      </c>
      <c r="P7512" s="1" t="s">
        <v>20</v>
      </c>
      <c r="Q7512" s="4" t="s">
        <v>21</v>
      </c>
    </row>
    <row r="7513" spans="1:17" ht="22.5" x14ac:dyDescent="0.25">
      <c r="A7513" s="3">
        <v>13706</v>
      </c>
      <c r="B7513" s="1" t="s">
        <v>42171</v>
      </c>
      <c r="C7513" s="1" t="s">
        <v>15</v>
      </c>
      <c r="D7513" s="1" t="s">
        <v>71</v>
      </c>
      <c r="E7513" s="1">
        <v>2204745</v>
      </c>
      <c r="F7513" s="1" t="s">
        <v>4121</v>
      </c>
      <c r="G7513" s="1">
        <v>73948269</v>
      </c>
      <c r="H7513" s="1" t="s">
        <v>4122</v>
      </c>
      <c r="I7513" s="2">
        <v>45070</v>
      </c>
      <c r="J7513" s="15" t="str">
        <f>MID(Tabla1[[#This Row],[HORA]],1,5)</f>
        <v>19:06</v>
      </c>
      <c r="K7513" s="16">
        <f>IF(Tabla1[[#This Row],[FECHA]]=I7514,IF(J7514-J7513&gt;0,(J7514-J7513)*1440,0),0)</f>
        <v>1.999999999999833</v>
      </c>
      <c r="L7513" s="14">
        <v>4.3600000000000003</v>
      </c>
      <c r="M7513" s="13" t="s">
        <v>56205</v>
      </c>
      <c r="N7513" s="1" t="s">
        <v>42172</v>
      </c>
      <c r="O7513" s="1">
        <v>15</v>
      </c>
      <c r="P7513" s="1" t="s">
        <v>1432</v>
      </c>
      <c r="Q7513" s="4" t="s">
        <v>21</v>
      </c>
    </row>
    <row r="7514" spans="1:17" ht="22.5" x14ac:dyDescent="0.25">
      <c r="A7514" s="3">
        <v>8077</v>
      </c>
      <c r="B7514" s="1" t="s">
        <v>25278</v>
      </c>
      <c r="C7514" s="1" t="s">
        <v>15</v>
      </c>
      <c r="D7514" s="1" t="s">
        <v>40</v>
      </c>
      <c r="E7514" s="1">
        <v>16403049</v>
      </c>
      <c r="F7514" s="1" t="s">
        <v>6461</v>
      </c>
      <c r="G7514" s="1">
        <v>16403035</v>
      </c>
      <c r="H7514" s="1" t="s">
        <v>25279</v>
      </c>
      <c r="I7514" s="2">
        <v>45070</v>
      </c>
      <c r="J7514" s="15" t="str">
        <f>MID(Tabla1[[#This Row],[HORA]],1,5)</f>
        <v>19:08</v>
      </c>
      <c r="K7514" s="16">
        <f>IF(Tabla1[[#This Row],[FECHA]]=I7515,IF(J7515-J7514&gt;0,(J7515-J7514)*1440,0),0)</f>
        <v>0</v>
      </c>
      <c r="L7514" s="14">
        <v>2.0699999999999998</v>
      </c>
      <c r="M7514" s="13" t="s">
        <v>56207</v>
      </c>
      <c r="N7514" s="1" t="s">
        <v>25280</v>
      </c>
      <c r="O7514" s="1">
        <v>13</v>
      </c>
      <c r="P7514" s="1" t="s">
        <v>20</v>
      </c>
      <c r="Q7514" s="4" t="s">
        <v>21</v>
      </c>
    </row>
    <row r="7515" spans="1:17" ht="22.5" x14ac:dyDescent="0.25">
      <c r="A7515" s="3">
        <v>13707</v>
      </c>
      <c r="B7515" s="1" t="s">
        <v>42173</v>
      </c>
      <c r="C7515" s="1" t="s">
        <v>15</v>
      </c>
      <c r="D7515" s="1" t="s">
        <v>40</v>
      </c>
      <c r="E7515" s="1">
        <v>16648666</v>
      </c>
      <c r="F7515" s="1" t="s">
        <v>42174</v>
      </c>
      <c r="G7515" s="1">
        <v>2236449</v>
      </c>
      <c r="H7515" s="1" t="s">
        <v>42175</v>
      </c>
      <c r="I7515" s="2">
        <v>45070</v>
      </c>
      <c r="J7515" s="15" t="str">
        <f>MID(Tabla1[[#This Row],[HORA]],1,5)</f>
        <v>19:08</v>
      </c>
      <c r="K7515" s="16">
        <f>IF(Tabla1[[#This Row],[FECHA]]=I7516,IF(J7516-J7515&gt;0,(J7516-J7515)*1440,0),0)</f>
        <v>3.0000000000001492</v>
      </c>
      <c r="L7515" s="14">
        <v>3.36</v>
      </c>
      <c r="M7515" s="13" t="s">
        <v>56207</v>
      </c>
      <c r="N7515" s="1" t="s">
        <v>42176</v>
      </c>
      <c r="O7515" s="1">
        <v>10</v>
      </c>
      <c r="P7515" s="1" t="s">
        <v>1432</v>
      </c>
      <c r="Q7515" s="4" t="s">
        <v>21</v>
      </c>
    </row>
    <row r="7516" spans="1:17" ht="22.5" x14ac:dyDescent="0.25">
      <c r="A7516" s="3">
        <v>8078</v>
      </c>
      <c r="B7516" s="1" t="s">
        <v>25281</v>
      </c>
      <c r="C7516" s="1" t="s">
        <v>15</v>
      </c>
      <c r="D7516" s="1" t="s">
        <v>82</v>
      </c>
      <c r="E7516" s="1">
        <v>74485485</v>
      </c>
      <c r="F7516" s="1" t="s">
        <v>25282</v>
      </c>
      <c r="G7516" s="1">
        <v>2236451</v>
      </c>
      <c r="H7516" s="1" t="s">
        <v>25283</v>
      </c>
      <c r="I7516" s="2">
        <v>45070</v>
      </c>
      <c r="J7516" s="15" t="str">
        <f>MID(Tabla1[[#This Row],[HORA]],1,5)</f>
        <v>19:11</v>
      </c>
      <c r="K7516" s="16">
        <f>IF(Tabla1[[#This Row],[FECHA]]=I7517,IF(J7517-J7516&gt;0,(J7517-J7516)*1440,0),0)</f>
        <v>3.9999999999999858</v>
      </c>
      <c r="L7516" s="14">
        <v>2.37</v>
      </c>
      <c r="M7516" s="13" t="s">
        <v>56210</v>
      </c>
      <c r="N7516" s="1" t="s">
        <v>25284</v>
      </c>
      <c r="O7516" s="1">
        <v>20</v>
      </c>
      <c r="P7516" s="1" t="s">
        <v>20</v>
      </c>
      <c r="Q7516" s="4" t="s">
        <v>21</v>
      </c>
    </row>
    <row r="7517" spans="1:17" ht="22.5" x14ac:dyDescent="0.25">
      <c r="A7517" s="3">
        <v>8079</v>
      </c>
      <c r="B7517" s="1" t="s">
        <v>25285</v>
      </c>
      <c r="C7517" s="1" t="s">
        <v>15</v>
      </c>
      <c r="D7517" s="1" t="s">
        <v>40</v>
      </c>
      <c r="E7517" s="1">
        <v>48700534</v>
      </c>
      <c r="F7517" s="1" t="s">
        <v>25286</v>
      </c>
      <c r="G7517" s="1">
        <v>2236452</v>
      </c>
      <c r="H7517" s="1" t="s">
        <v>25287</v>
      </c>
      <c r="I7517" s="2">
        <v>45070</v>
      </c>
      <c r="J7517" s="15" t="str">
        <f>MID(Tabla1[[#This Row],[HORA]],1,5)</f>
        <v>19:15</v>
      </c>
      <c r="K7517" s="16">
        <f>IF(Tabla1[[#This Row],[FECHA]]=I7518,IF(J7518-J7517&gt;0,(J7518-J7517)*1440,0),0)</f>
        <v>4.9999999999998224</v>
      </c>
      <c r="L7517" s="14">
        <v>5.38</v>
      </c>
      <c r="M7517" s="13" t="s">
        <v>56214</v>
      </c>
      <c r="N7517" s="1" t="s">
        <v>17920</v>
      </c>
      <c r="O7517" s="1">
        <v>20</v>
      </c>
      <c r="P7517" s="1" t="s">
        <v>20</v>
      </c>
      <c r="Q7517" s="4" t="s">
        <v>21</v>
      </c>
    </row>
    <row r="7518" spans="1:17" ht="22.5" x14ac:dyDescent="0.25">
      <c r="A7518" s="3">
        <v>8080</v>
      </c>
      <c r="B7518" s="1" t="s">
        <v>25288</v>
      </c>
      <c r="C7518" s="1" t="s">
        <v>15</v>
      </c>
      <c r="D7518" s="1" t="s">
        <v>40</v>
      </c>
      <c r="E7518" s="1">
        <v>16526912</v>
      </c>
      <c r="F7518" s="1" t="s">
        <v>25289</v>
      </c>
      <c r="G7518" s="1">
        <v>2236453</v>
      </c>
      <c r="H7518" s="1" t="s">
        <v>25290</v>
      </c>
      <c r="I7518" s="2">
        <v>45070</v>
      </c>
      <c r="J7518" s="15" t="str">
        <f>MID(Tabla1[[#This Row],[HORA]],1,5)</f>
        <v>19:20</v>
      </c>
      <c r="K7518" s="16">
        <f>IF(Tabla1[[#This Row],[FECHA]]=I7519,IF(J7519-J7518&gt;0,(J7519-J7518)*1440,0),0)</f>
        <v>1.0000000000001563</v>
      </c>
      <c r="L7518" s="14">
        <v>7.44</v>
      </c>
      <c r="M7518" s="13" t="s">
        <v>56219</v>
      </c>
      <c r="N7518" s="1" t="s">
        <v>25291</v>
      </c>
      <c r="O7518" s="1">
        <v>25</v>
      </c>
      <c r="P7518" s="1" t="s">
        <v>20</v>
      </c>
      <c r="Q7518" s="4" t="s">
        <v>21</v>
      </c>
    </row>
    <row r="7519" spans="1:17" ht="22.5" x14ac:dyDescent="0.25">
      <c r="A7519" s="3">
        <v>8081</v>
      </c>
      <c r="B7519" s="1" t="s">
        <v>25292</v>
      </c>
      <c r="C7519" s="1" t="s">
        <v>15</v>
      </c>
      <c r="D7519" s="1" t="s">
        <v>40</v>
      </c>
      <c r="E7519" s="1">
        <v>16526912</v>
      </c>
      <c r="F7519" s="1" t="s">
        <v>25289</v>
      </c>
      <c r="G7519" s="1">
        <v>2236455</v>
      </c>
      <c r="H7519" s="1" t="s">
        <v>25293</v>
      </c>
      <c r="I7519" s="2">
        <v>45070</v>
      </c>
      <c r="J7519" s="15" t="str">
        <f>MID(Tabla1[[#This Row],[HORA]],1,5)</f>
        <v>19:21</v>
      </c>
      <c r="K7519" s="16">
        <f>IF(Tabla1[[#This Row],[FECHA]]=I7520,IF(J7520-J7519&gt;0,(J7520-J7519)*1440,0),0)</f>
        <v>1.9999999999999929</v>
      </c>
      <c r="L7519" s="14">
        <v>3.31</v>
      </c>
      <c r="M7519" s="13" t="s">
        <v>56220</v>
      </c>
      <c r="N7519" s="1" t="s">
        <v>25294</v>
      </c>
      <c r="O7519" s="1">
        <v>35</v>
      </c>
      <c r="P7519" s="1" t="s">
        <v>20</v>
      </c>
      <c r="Q7519" s="4" t="s">
        <v>21</v>
      </c>
    </row>
    <row r="7520" spans="1:17" ht="22.5" x14ac:dyDescent="0.25">
      <c r="A7520" s="3">
        <v>17220</v>
      </c>
      <c r="B7520" s="1" t="s">
        <v>51931</v>
      </c>
      <c r="C7520" s="1" t="s">
        <v>15</v>
      </c>
      <c r="D7520" s="1" t="s">
        <v>82</v>
      </c>
      <c r="E7520" s="1">
        <v>20603396201</v>
      </c>
      <c r="F7520" s="1" t="s">
        <v>51708</v>
      </c>
      <c r="G7520" s="1">
        <v>2236456</v>
      </c>
      <c r="H7520" s="1" t="s">
        <v>51932</v>
      </c>
      <c r="I7520" s="2">
        <v>45070</v>
      </c>
      <c r="J7520" s="15" t="str">
        <f>MID(Tabla1[[#This Row],[HORA]],1,5)</f>
        <v>19:23</v>
      </c>
      <c r="K7520" s="16">
        <f>IF(Tabla1[[#This Row],[FECHA]]=I7521,IF(J7521-J7520&gt;0,(J7521-J7520)*1440,0),0)</f>
        <v>3.9999999999999858</v>
      </c>
      <c r="L7520" s="14">
        <v>3.12</v>
      </c>
      <c r="M7520" s="13" t="s">
        <v>56222</v>
      </c>
      <c r="N7520" s="1" t="s">
        <v>51933</v>
      </c>
      <c r="O7520" s="1">
        <v>15</v>
      </c>
      <c r="P7520" s="1" t="s">
        <v>20</v>
      </c>
      <c r="Q7520" s="4" t="s">
        <v>21</v>
      </c>
    </row>
    <row r="7521" spans="1:17" ht="22.5" x14ac:dyDescent="0.25">
      <c r="A7521" s="3">
        <v>17221</v>
      </c>
      <c r="B7521" s="1" t="s">
        <v>51934</v>
      </c>
      <c r="C7521" s="1" t="s">
        <v>15</v>
      </c>
      <c r="D7521" s="1" t="s">
        <v>82</v>
      </c>
      <c r="E7521" s="1">
        <v>10062214657</v>
      </c>
      <c r="F7521" s="1" t="s">
        <v>48060</v>
      </c>
      <c r="G7521" s="1">
        <v>2236457</v>
      </c>
      <c r="H7521" s="1" t="s">
        <v>51935</v>
      </c>
      <c r="I7521" s="2">
        <v>45070</v>
      </c>
      <c r="J7521" s="15" t="str">
        <f>MID(Tabla1[[#This Row],[HORA]],1,5)</f>
        <v>19:27</v>
      </c>
      <c r="K7521" s="16">
        <f>IF(Tabla1[[#This Row],[FECHA]]=I7522,IF(J7522-J7521&gt;0,(J7522-J7521)*1440,0),0)</f>
        <v>3.9999999999999858</v>
      </c>
      <c r="L7521" s="14">
        <v>5.21</v>
      </c>
      <c r="M7521" s="13" t="s">
        <v>56226</v>
      </c>
      <c r="N7521" s="1" t="s">
        <v>51812</v>
      </c>
      <c r="O7521" s="1">
        <v>15</v>
      </c>
      <c r="P7521" s="1" t="s">
        <v>20</v>
      </c>
      <c r="Q7521" s="4" t="s">
        <v>21</v>
      </c>
    </row>
    <row r="7522" spans="1:17" ht="22.5" x14ac:dyDescent="0.25">
      <c r="A7522" s="3">
        <v>8082</v>
      </c>
      <c r="B7522" s="1" t="s">
        <v>25295</v>
      </c>
      <c r="C7522" s="1" t="s">
        <v>15</v>
      </c>
      <c r="D7522" s="1" t="s">
        <v>40</v>
      </c>
      <c r="E7522" s="1">
        <v>44832808</v>
      </c>
      <c r="F7522" s="1" t="s">
        <v>10998</v>
      </c>
      <c r="G7522" s="1">
        <v>2236459</v>
      </c>
      <c r="H7522" s="1" t="s">
        <v>25296</v>
      </c>
      <c r="I7522" s="2">
        <v>45070</v>
      </c>
      <c r="J7522" s="15" t="str">
        <f>MID(Tabla1[[#This Row],[HORA]],1,5)</f>
        <v>19:31</v>
      </c>
      <c r="K7522" s="16">
        <f>IF(Tabla1[[#This Row],[FECHA]]=I7523,IF(J7523-J7522&gt;0,(J7523-J7522)*1440,0),0)</f>
        <v>3.9999999999999858</v>
      </c>
      <c r="L7522" s="14">
        <v>2.5499999999999998</v>
      </c>
      <c r="M7522" s="13" t="s">
        <v>56230</v>
      </c>
      <c r="N7522" s="1" t="s">
        <v>25297</v>
      </c>
      <c r="O7522" s="1">
        <v>13</v>
      </c>
      <c r="P7522" s="1" t="s">
        <v>20</v>
      </c>
      <c r="Q7522" s="4" t="s">
        <v>21</v>
      </c>
    </row>
    <row r="7523" spans="1:17" ht="22.5" x14ac:dyDescent="0.25">
      <c r="A7523" s="3">
        <v>8083</v>
      </c>
      <c r="B7523" s="1" t="s">
        <v>25298</v>
      </c>
      <c r="C7523" s="1" t="s">
        <v>15</v>
      </c>
      <c r="D7523" s="1" t="s">
        <v>71</v>
      </c>
      <c r="E7523" s="1">
        <v>16665927</v>
      </c>
      <c r="F7523" s="1" t="s">
        <v>25299</v>
      </c>
      <c r="G7523" s="1">
        <v>2236460</v>
      </c>
      <c r="H7523" s="1" t="s">
        <v>14246</v>
      </c>
      <c r="I7523" s="2">
        <v>45070</v>
      </c>
      <c r="J7523" s="15" t="str">
        <f>MID(Tabla1[[#This Row],[HORA]],1,5)</f>
        <v>19:35</v>
      </c>
      <c r="K7523" s="16">
        <f>IF(Tabla1[[#This Row],[FECHA]]=I7524,IF(J7524-J7523&gt;0,(J7524-J7523)*1440,0),0)</f>
        <v>1.9999999999999929</v>
      </c>
      <c r="L7523" s="14">
        <v>4.28</v>
      </c>
      <c r="M7523" s="13" t="s">
        <v>56234</v>
      </c>
      <c r="N7523" s="1" t="s">
        <v>25300</v>
      </c>
      <c r="O7523" s="1">
        <v>15</v>
      </c>
      <c r="P7523" s="1" t="s">
        <v>20</v>
      </c>
      <c r="Q7523" s="4" t="s">
        <v>21</v>
      </c>
    </row>
    <row r="7524" spans="1:17" ht="22.5" x14ac:dyDescent="0.25">
      <c r="A7524" s="3">
        <v>8084</v>
      </c>
      <c r="B7524" s="1" t="s">
        <v>25301</v>
      </c>
      <c r="C7524" s="1" t="s">
        <v>15</v>
      </c>
      <c r="D7524" s="1" t="s">
        <v>161</v>
      </c>
      <c r="E7524" s="1">
        <v>72842694</v>
      </c>
      <c r="F7524" s="1" t="s">
        <v>25302</v>
      </c>
      <c r="G7524" s="1">
        <v>45521902</v>
      </c>
      <c r="H7524" s="1" t="s">
        <v>25303</v>
      </c>
      <c r="I7524" s="2">
        <v>45070</v>
      </c>
      <c r="J7524" s="15" t="str">
        <f>MID(Tabla1[[#This Row],[HORA]],1,5)</f>
        <v>19:37</v>
      </c>
      <c r="K7524" s="16">
        <f>IF(Tabla1[[#This Row],[FECHA]]=I7525,IF(J7525-J7524&gt;0,(J7525-J7524)*1440,0),0)</f>
        <v>3.0000000000001492</v>
      </c>
      <c r="L7524" s="14">
        <v>6.14</v>
      </c>
      <c r="M7524" s="13" t="s">
        <v>56236</v>
      </c>
      <c r="N7524" s="1" t="s">
        <v>25304</v>
      </c>
      <c r="O7524" s="1">
        <v>13</v>
      </c>
      <c r="P7524" s="1" t="s">
        <v>20</v>
      </c>
      <c r="Q7524" s="4" t="s">
        <v>21</v>
      </c>
    </row>
    <row r="7525" spans="1:17" ht="22.5" x14ac:dyDescent="0.25">
      <c r="A7525" s="3">
        <v>8085</v>
      </c>
      <c r="B7525" s="1" t="s">
        <v>25305</v>
      </c>
      <c r="C7525" s="1" t="s">
        <v>15</v>
      </c>
      <c r="D7525" s="1" t="s">
        <v>61</v>
      </c>
      <c r="E7525" s="1">
        <v>72842634</v>
      </c>
      <c r="F7525" s="1" t="s">
        <v>15756</v>
      </c>
      <c r="G7525" s="1">
        <v>2236462</v>
      </c>
      <c r="H7525" s="1" t="s">
        <v>25306</v>
      </c>
      <c r="I7525" s="2">
        <v>45070</v>
      </c>
      <c r="J7525" s="15" t="str">
        <f>MID(Tabla1[[#This Row],[HORA]],1,5)</f>
        <v>19:40</v>
      </c>
      <c r="K7525" s="16">
        <f>IF(Tabla1[[#This Row],[FECHA]]=I7526,IF(J7526-J7525&gt;0,(J7526-J7525)*1440,0),0)</f>
        <v>0</v>
      </c>
      <c r="L7525" s="14">
        <v>3.44</v>
      </c>
      <c r="M7525" s="13" t="s">
        <v>56239</v>
      </c>
      <c r="N7525" s="1" t="s">
        <v>25307</v>
      </c>
      <c r="O7525" s="1">
        <v>15</v>
      </c>
      <c r="P7525" s="1" t="s">
        <v>20</v>
      </c>
      <c r="Q7525" s="4" t="s">
        <v>21</v>
      </c>
    </row>
    <row r="7526" spans="1:17" ht="22.5" x14ac:dyDescent="0.25">
      <c r="A7526" s="3">
        <v>13708</v>
      </c>
      <c r="B7526" s="1" t="s">
        <v>42177</v>
      </c>
      <c r="C7526" s="1" t="s">
        <v>15</v>
      </c>
      <c r="D7526" s="1" t="s">
        <v>33</v>
      </c>
      <c r="E7526" s="1">
        <v>40734551</v>
      </c>
      <c r="F7526" s="1" t="s">
        <v>4912</v>
      </c>
      <c r="G7526" s="1">
        <v>2236463</v>
      </c>
      <c r="H7526" s="1" t="s">
        <v>42178</v>
      </c>
      <c r="I7526" s="2">
        <v>45070</v>
      </c>
      <c r="J7526" s="15" t="str">
        <f>MID(Tabla1[[#This Row],[HORA]],1,5)</f>
        <v>19:40</v>
      </c>
      <c r="K7526" s="16">
        <f>IF(Tabla1[[#This Row],[FECHA]]=I7527,IF(J7527-J7526&gt;0,(J7527-J7526)*1440,0),0)</f>
        <v>0.99999999999983658</v>
      </c>
      <c r="L7526" s="14">
        <v>4.0999999999999996</v>
      </c>
      <c r="M7526" s="13" t="s">
        <v>56239</v>
      </c>
      <c r="N7526" s="1" t="s">
        <v>42179</v>
      </c>
      <c r="O7526" s="1">
        <v>15</v>
      </c>
      <c r="P7526" s="1" t="s">
        <v>1432</v>
      </c>
      <c r="Q7526" s="4" t="s">
        <v>21</v>
      </c>
    </row>
    <row r="7527" spans="1:17" ht="22.5" x14ac:dyDescent="0.25">
      <c r="A7527" s="3">
        <v>8086</v>
      </c>
      <c r="B7527" s="1" t="s">
        <v>25308</v>
      </c>
      <c r="C7527" s="1" t="s">
        <v>15</v>
      </c>
      <c r="D7527" s="1" t="s">
        <v>71</v>
      </c>
      <c r="E7527" s="1">
        <v>16786697</v>
      </c>
      <c r="F7527" s="1" t="s">
        <v>5546</v>
      </c>
      <c r="G7527" s="1">
        <v>2236464</v>
      </c>
      <c r="H7527" s="1" t="s">
        <v>25309</v>
      </c>
      <c r="I7527" s="2">
        <v>45070</v>
      </c>
      <c r="J7527" s="15" t="str">
        <f>MID(Tabla1[[#This Row],[HORA]],1,5)</f>
        <v>19:41</v>
      </c>
      <c r="K7527" s="16">
        <f>IF(Tabla1[[#This Row],[FECHA]]=I7528,IF(J7528-J7527&gt;0,(J7528-J7527)*1440,0),0)</f>
        <v>3.0000000000001492</v>
      </c>
      <c r="L7527" s="14">
        <v>4.04</v>
      </c>
      <c r="M7527" s="13" t="s">
        <v>56240</v>
      </c>
      <c r="N7527" s="1" t="s">
        <v>25307</v>
      </c>
      <c r="O7527" s="1">
        <v>10</v>
      </c>
      <c r="P7527" s="1" t="s">
        <v>20</v>
      </c>
      <c r="Q7527" s="4" t="s">
        <v>21</v>
      </c>
    </row>
    <row r="7528" spans="1:17" ht="22.5" x14ac:dyDescent="0.25">
      <c r="A7528" s="3">
        <v>8087</v>
      </c>
      <c r="B7528" s="1" t="s">
        <v>25310</v>
      </c>
      <c r="C7528" s="1" t="s">
        <v>15</v>
      </c>
      <c r="D7528" s="1" t="s">
        <v>40</v>
      </c>
      <c r="E7528" s="1">
        <v>75508850</v>
      </c>
      <c r="F7528" s="1" t="s">
        <v>25311</v>
      </c>
      <c r="G7528" s="1">
        <v>2236465</v>
      </c>
      <c r="H7528" s="1" t="s">
        <v>6228</v>
      </c>
      <c r="I7528" s="2">
        <v>45070</v>
      </c>
      <c r="J7528" s="15" t="str">
        <f>MID(Tabla1[[#This Row],[HORA]],1,5)</f>
        <v>19:44</v>
      </c>
      <c r="K7528" s="16">
        <f>IF(Tabla1[[#This Row],[FECHA]]=I7529,IF(J7529-J7528&gt;0,(J7529-J7528)*1440,0),0)</f>
        <v>0.99999999999983658</v>
      </c>
      <c r="L7528" s="14">
        <v>2.14</v>
      </c>
      <c r="M7528" s="13" t="s">
        <v>56243</v>
      </c>
      <c r="N7528" s="1" t="s">
        <v>1715</v>
      </c>
      <c r="O7528" s="1">
        <v>15</v>
      </c>
      <c r="P7528" s="1" t="s">
        <v>20</v>
      </c>
      <c r="Q7528" s="4" t="s">
        <v>21</v>
      </c>
    </row>
    <row r="7529" spans="1:17" ht="22.5" x14ac:dyDescent="0.25">
      <c r="A7529" s="3">
        <v>2400</v>
      </c>
      <c r="B7529" s="1" t="s">
        <v>7384</v>
      </c>
      <c r="C7529" s="1" t="s">
        <v>15</v>
      </c>
      <c r="D7529" s="1" t="s">
        <v>33</v>
      </c>
      <c r="E7529" s="1">
        <v>16696628</v>
      </c>
      <c r="F7529" s="1" t="s">
        <v>7385</v>
      </c>
      <c r="G7529" s="1">
        <v>47142575</v>
      </c>
      <c r="H7529" s="1" t="s">
        <v>7386</v>
      </c>
      <c r="I7529" s="2">
        <v>45070</v>
      </c>
      <c r="J7529" s="15" t="str">
        <f>MID(Tabla1[[#This Row],[HORA]],1,5)</f>
        <v>19:45</v>
      </c>
      <c r="K7529" s="16">
        <f>IF(Tabla1[[#This Row],[FECHA]]=I7530,IF(J7530-J7529&gt;0,(J7530-J7529)*1440,0),0)</f>
        <v>2.0000000000001528</v>
      </c>
      <c r="L7529" s="14">
        <v>3.15</v>
      </c>
      <c r="M7529" s="13" t="s">
        <v>56244</v>
      </c>
      <c r="N7529" s="1" t="s">
        <v>7387</v>
      </c>
      <c r="O7529" s="1">
        <v>15</v>
      </c>
      <c r="P7529" s="1" t="s">
        <v>1511</v>
      </c>
      <c r="Q7529" s="4" t="s">
        <v>21</v>
      </c>
    </row>
    <row r="7530" spans="1:17" ht="22.5" x14ac:dyDescent="0.25">
      <c r="A7530" s="3">
        <v>2401</v>
      </c>
      <c r="B7530" s="1" t="s">
        <v>7388</v>
      </c>
      <c r="C7530" s="1" t="s">
        <v>15</v>
      </c>
      <c r="D7530" s="1" t="s">
        <v>40</v>
      </c>
      <c r="E7530" s="1">
        <v>42461759</v>
      </c>
      <c r="F7530" s="1" t="s">
        <v>7389</v>
      </c>
      <c r="G7530" s="1">
        <v>42461759</v>
      </c>
      <c r="H7530" s="1" t="s">
        <v>7389</v>
      </c>
      <c r="I7530" s="2">
        <v>45070</v>
      </c>
      <c r="J7530" s="15" t="str">
        <f>MID(Tabla1[[#This Row],[HORA]],1,5)</f>
        <v>19:47</v>
      </c>
      <c r="K7530" s="16">
        <f>IF(Tabla1[[#This Row],[FECHA]]=I7531,IF(J7531-J7530&gt;0,(J7531-J7530)*1440,0),0)</f>
        <v>3.9999999999999858</v>
      </c>
      <c r="L7530" s="14">
        <v>4.5199999999999996</v>
      </c>
      <c r="M7530" s="13" t="s">
        <v>56246</v>
      </c>
      <c r="N7530" s="1" t="s">
        <v>2178</v>
      </c>
      <c r="O7530" s="1">
        <v>10</v>
      </c>
      <c r="P7530" s="1" t="s">
        <v>1511</v>
      </c>
      <c r="Q7530" s="4" t="s">
        <v>21</v>
      </c>
    </row>
    <row r="7531" spans="1:17" ht="22.5" x14ac:dyDescent="0.25">
      <c r="A7531" s="3">
        <v>13709</v>
      </c>
      <c r="B7531" s="1" t="s">
        <v>42180</v>
      </c>
      <c r="C7531" s="1" t="s">
        <v>15</v>
      </c>
      <c r="D7531" s="1" t="s">
        <v>33</v>
      </c>
      <c r="E7531" s="1">
        <v>72044639</v>
      </c>
      <c r="F7531" s="1" t="s">
        <v>19121</v>
      </c>
      <c r="G7531" s="1">
        <v>41365428</v>
      </c>
      <c r="H7531" s="1" t="s">
        <v>30041</v>
      </c>
      <c r="I7531" s="2">
        <v>45070</v>
      </c>
      <c r="J7531" s="15" t="str">
        <f>MID(Tabla1[[#This Row],[HORA]],1,5)</f>
        <v>19:51</v>
      </c>
      <c r="K7531" s="16">
        <f>IF(Tabla1[[#This Row],[FECHA]]=I7532,IF(J7532-J7531&gt;0,(J7532-J7531)*1440,0),0)</f>
        <v>9.9999999999998046</v>
      </c>
      <c r="L7531" s="14">
        <v>4.2699999999999996</v>
      </c>
      <c r="M7531" s="13" t="s">
        <v>56250</v>
      </c>
      <c r="N7531" s="1" t="s">
        <v>42181</v>
      </c>
      <c r="O7531" s="1">
        <v>40</v>
      </c>
      <c r="P7531" s="1" t="s">
        <v>1432</v>
      </c>
      <c r="Q7531" s="4" t="s">
        <v>21</v>
      </c>
    </row>
    <row r="7532" spans="1:17" ht="22.5" x14ac:dyDescent="0.25">
      <c r="A7532" s="3">
        <v>13710</v>
      </c>
      <c r="B7532" s="1" t="s">
        <v>42182</v>
      </c>
      <c r="C7532" s="1" t="s">
        <v>15</v>
      </c>
      <c r="D7532" s="1" t="s">
        <v>40</v>
      </c>
      <c r="E7532" s="1">
        <v>16496757</v>
      </c>
      <c r="F7532" s="1" t="s">
        <v>42183</v>
      </c>
      <c r="G7532" s="1">
        <v>2236469</v>
      </c>
      <c r="H7532" s="1" t="s">
        <v>42184</v>
      </c>
      <c r="I7532" s="2">
        <v>45070</v>
      </c>
      <c r="J7532" s="15" t="str">
        <f>MID(Tabla1[[#This Row],[HORA]],1,5)</f>
        <v>20:01</v>
      </c>
      <c r="K7532" s="16">
        <f>IF(Tabla1[[#This Row],[FECHA]]=I7533,IF(J7533-J7532&gt;0,(J7533-J7532)*1440,0),0)</f>
        <v>2.0000000000001528</v>
      </c>
      <c r="L7532" s="14">
        <v>7.21</v>
      </c>
      <c r="M7532" s="13" t="s">
        <v>56260</v>
      </c>
      <c r="N7532" s="1" t="s">
        <v>42185</v>
      </c>
      <c r="O7532" s="1">
        <v>15</v>
      </c>
      <c r="P7532" s="1" t="s">
        <v>1432</v>
      </c>
      <c r="Q7532" s="4" t="s">
        <v>21</v>
      </c>
    </row>
    <row r="7533" spans="1:17" ht="22.5" x14ac:dyDescent="0.25">
      <c r="A7533" s="3">
        <v>13711</v>
      </c>
      <c r="B7533" s="1" t="s">
        <v>42186</v>
      </c>
      <c r="C7533" s="1" t="s">
        <v>15</v>
      </c>
      <c r="D7533" s="1" t="s">
        <v>71</v>
      </c>
      <c r="E7533" s="1">
        <v>27858154</v>
      </c>
      <c r="F7533" s="1" t="s">
        <v>8183</v>
      </c>
      <c r="G7533" s="1">
        <v>2236471</v>
      </c>
      <c r="H7533" s="1" t="s">
        <v>15823</v>
      </c>
      <c r="I7533" s="2">
        <v>45070</v>
      </c>
      <c r="J7533" s="15" t="str">
        <f>MID(Tabla1[[#This Row],[HORA]],1,5)</f>
        <v>20:03</v>
      </c>
      <c r="K7533" s="16">
        <f>IF(Tabla1[[#This Row],[FECHA]]=I7534,IF(J7534-J7533&gt;0,(J7534-J7533)*1440,0),0)</f>
        <v>3.9999999999999858</v>
      </c>
      <c r="L7533" s="14">
        <v>4.3600000000000003</v>
      </c>
      <c r="M7533" s="13" t="s">
        <v>56262</v>
      </c>
      <c r="N7533" s="1" t="s">
        <v>1715</v>
      </c>
      <c r="O7533" s="1">
        <v>120</v>
      </c>
      <c r="P7533" s="1" t="s">
        <v>1432</v>
      </c>
      <c r="Q7533" s="4" t="s">
        <v>21</v>
      </c>
    </row>
    <row r="7534" spans="1:17" ht="22.5" x14ac:dyDescent="0.25">
      <c r="A7534" s="3">
        <v>13712</v>
      </c>
      <c r="B7534" s="1" t="s">
        <v>42187</v>
      </c>
      <c r="C7534" s="1" t="s">
        <v>15</v>
      </c>
      <c r="D7534" s="1" t="s">
        <v>23</v>
      </c>
      <c r="E7534" s="1">
        <v>60161425</v>
      </c>
      <c r="F7534" s="1" t="s">
        <v>4331</v>
      </c>
      <c r="G7534" s="1">
        <v>74878699</v>
      </c>
      <c r="H7534" s="1" t="s">
        <v>7227</v>
      </c>
      <c r="I7534" s="2">
        <v>45070</v>
      </c>
      <c r="J7534" s="15" t="str">
        <f>MID(Tabla1[[#This Row],[HORA]],1,5)</f>
        <v>20:07</v>
      </c>
      <c r="K7534" s="16">
        <f>IF(Tabla1[[#This Row],[FECHA]]=I7535,IF(J7535-J7534&gt;0,(J7535-J7534)*1440,0),0)</f>
        <v>6.9999999999999751</v>
      </c>
      <c r="L7534" s="14">
        <v>5.14</v>
      </c>
      <c r="M7534" s="13" t="s">
        <v>56266</v>
      </c>
      <c r="N7534" s="1" t="s">
        <v>42188</v>
      </c>
      <c r="O7534" s="1">
        <v>13</v>
      </c>
      <c r="P7534" s="1" t="s">
        <v>1432</v>
      </c>
      <c r="Q7534" s="4" t="s">
        <v>21</v>
      </c>
    </row>
    <row r="7535" spans="1:17" ht="22.5" x14ac:dyDescent="0.25">
      <c r="A7535" s="3">
        <v>2402</v>
      </c>
      <c r="B7535" s="1" t="s">
        <v>7390</v>
      </c>
      <c r="C7535" s="1" t="s">
        <v>15</v>
      </c>
      <c r="D7535" s="1" t="s">
        <v>71</v>
      </c>
      <c r="E7535" s="1">
        <v>46680937</v>
      </c>
      <c r="F7535" s="1" t="s">
        <v>7391</v>
      </c>
      <c r="G7535" s="1">
        <v>46680937</v>
      </c>
      <c r="H7535" s="1" t="s">
        <v>7391</v>
      </c>
      <c r="I7535" s="2">
        <v>45070</v>
      </c>
      <c r="J7535" s="15" t="str">
        <f>MID(Tabla1[[#This Row],[HORA]],1,5)</f>
        <v>20:14</v>
      </c>
      <c r="K7535" s="16">
        <f>IF(Tabla1[[#This Row],[FECHA]]=I7536,IF(J7536-J7535&gt;0,(J7536-J7535)*1440,0),0)</f>
        <v>0.99999999999999645</v>
      </c>
      <c r="L7535" s="14">
        <v>7.51</v>
      </c>
      <c r="M7535" s="13" t="s">
        <v>56273</v>
      </c>
      <c r="N7535" s="1" t="s">
        <v>2178</v>
      </c>
      <c r="O7535" s="1">
        <v>60</v>
      </c>
      <c r="P7535" s="1" t="s">
        <v>1511</v>
      </c>
      <c r="Q7535" s="4" t="s">
        <v>21</v>
      </c>
    </row>
    <row r="7536" spans="1:17" ht="22.5" x14ac:dyDescent="0.25">
      <c r="A7536" s="3">
        <v>13713</v>
      </c>
      <c r="B7536" s="1" t="s">
        <v>42189</v>
      </c>
      <c r="C7536" s="1" t="s">
        <v>15</v>
      </c>
      <c r="D7536" s="1" t="s">
        <v>61</v>
      </c>
      <c r="E7536" s="1">
        <v>75975363</v>
      </c>
      <c r="F7536" s="1" t="s">
        <v>9710</v>
      </c>
      <c r="G7536" s="1">
        <v>2236474</v>
      </c>
      <c r="H7536" s="1" t="s">
        <v>9711</v>
      </c>
      <c r="I7536" s="2">
        <v>45070</v>
      </c>
      <c r="J7536" s="15" t="str">
        <f>MID(Tabla1[[#This Row],[HORA]],1,5)</f>
        <v>20:15</v>
      </c>
      <c r="K7536" s="16">
        <f>IF(Tabla1[[#This Row],[FECHA]]=I7537,IF(J7537-J7536&gt;0,(J7537-J7536)*1440,0),0)</f>
        <v>2.9999999999999893</v>
      </c>
      <c r="L7536" s="14">
        <v>6.2</v>
      </c>
      <c r="M7536" s="13" t="s">
        <v>56274</v>
      </c>
      <c r="N7536" s="1" t="s">
        <v>42190</v>
      </c>
      <c r="O7536" s="1">
        <v>15</v>
      </c>
      <c r="P7536" s="1" t="s">
        <v>1432</v>
      </c>
      <c r="Q7536" s="4" t="s">
        <v>21</v>
      </c>
    </row>
    <row r="7537" spans="1:17" ht="22.5" x14ac:dyDescent="0.25">
      <c r="A7537" s="3">
        <v>2359</v>
      </c>
      <c r="B7537" s="1" t="s">
        <v>7251</v>
      </c>
      <c r="C7537" s="1" t="s">
        <v>15</v>
      </c>
      <c r="D7537" s="1" t="s">
        <v>1847</v>
      </c>
      <c r="E7537" s="1">
        <v>40970417</v>
      </c>
      <c r="F7537" s="1" t="s">
        <v>7252</v>
      </c>
      <c r="G7537" s="1">
        <v>2236166</v>
      </c>
      <c r="H7537" s="1" t="s">
        <v>7253</v>
      </c>
      <c r="I7537" s="2">
        <v>45070</v>
      </c>
      <c r="J7537" s="15" t="str">
        <f>MID(Tabla1[[#This Row],[HORA]],1,5)</f>
        <v>20:18</v>
      </c>
      <c r="K7537" s="16">
        <f>IF(Tabla1[[#This Row],[FECHA]]=I7538,IF(J7538-J7537&gt;0,(J7538-J7537)*1440,0),0)</f>
        <v>0.99999999999999645</v>
      </c>
      <c r="L7537" s="14">
        <v>4.8</v>
      </c>
      <c r="M7537" s="13" t="s">
        <v>56277</v>
      </c>
      <c r="N7537" s="1" t="s">
        <v>7254</v>
      </c>
      <c r="O7537" s="1">
        <v>15</v>
      </c>
      <c r="P7537" s="1" t="s">
        <v>645</v>
      </c>
      <c r="Q7537" s="4" t="s">
        <v>21</v>
      </c>
    </row>
    <row r="7538" spans="1:17" ht="22.5" x14ac:dyDescent="0.25">
      <c r="A7538" s="3">
        <v>8088</v>
      </c>
      <c r="B7538" s="1" t="s">
        <v>25312</v>
      </c>
      <c r="C7538" s="1" t="s">
        <v>15</v>
      </c>
      <c r="D7538" s="1" t="s">
        <v>82</v>
      </c>
      <c r="E7538" s="1">
        <v>2236475</v>
      </c>
      <c r="F7538" s="1" t="s">
        <v>25313</v>
      </c>
      <c r="G7538" s="1">
        <v>2236476</v>
      </c>
      <c r="H7538" s="1" t="s">
        <v>7238</v>
      </c>
      <c r="I7538" s="2">
        <v>45070</v>
      </c>
      <c r="J7538" s="15" t="str">
        <f>MID(Tabla1[[#This Row],[HORA]],1,5)</f>
        <v>20:19</v>
      </c>
      <c r="K7538" s="16">
        <f>IF(Tabla1[[#This Row],[FECHA]]=I7539,IF(J7539-J7538&gt;0,(J7539-J7538)*1440,0),0)</f>
        <v>6.0000000000001386</v>
      </c>
      <c r="L7538" s="14">
        <v>2.54</v>
      </c>
      <c r="M7538" s="13" t="s">
        <v>56279</v>
      </c>
      <c r="N7538" s="1" t="s">
        <v>25314</v>
      </c>
      <c r="O7538" s="1">
        <v>15</v>
      </c>
      <c r="P7538" s="1" t="s">
        <v>20</v>
      </c>
      <c r="Q7538" s="4" t="s">
        <v>21</v>
      </c>
    </row>
    <row r="7539" spans="1:17" ht="22.5" x14ac:dyDescent="0.25">
      <c r="A7539" s="3">
        <v>8089</v>
      </c>
      <c r="B7539" s="1" t="s">
        <v>25315</v>
      </c>
      <c r="C7539" s="1" t="s">
        <v>15</v>
      </c>
      <c r="D7539" s="1" t="s">
        <v>40</v>
      </c>
      <c r="E7539" s="1">
        <v>2236478</v>
      </c>
      <c r="F7539" s="1" t="s">
        <v>25316</v>
      </c>
      <c r="G7539" s="1">
        <v>2236479</v>
      </c>
      <c r="H7539" s="1" t="s">
        <v>25317</v>
      </c>
      <c r="I7539" s="2">
        <v>45070</v>
      </c>
      <c r="J7539" s="15" t="str">
        <f>MID(Tabla1[[#This Row],[HORA]],1,5)</f>
        <v>20:25</v>
      </c>
      <c r="K7539" s="16">
        <f>IF(Tabla1[[#This Row],[FECHA]]=I7540,IF(J7540-J7539&gt;0,(J7540-J7539)*1440,0),0)</f>
        <v>6.9999999999999751</v>
      </c>
      <c r="L7539" s="14">
        <f>2+L7280-Datos!$C$8</f>
        <v>3.9700000000000006</v>
      </c>
      <c r="M7539" s="13" t="s">
        <v>56284</v>
      </c>
      <c r="N7539" s="1" t="s">
        <v>59</v>
      </c>
      <c r="O7539" s="1">
        <v>10</v>
      </c>
      <c r="P7539" s="1" t="s">
        <v>20</v>
      </c>
      <c r="Q7539" s="4" t="s">
        <v>21</v>
      </c>
    </row>
    <row r="7540" spans="1:17" ht="22.5" x14ac:dyDescent="0.25">
      <c r="A7540" s="3">
        <v>8090</v>
      </c>
      <c r="B7540" s="1" t="s">
        <v>25318</v>
      </c>
      <c r="C7540" s="1" t="s">
        <v>15</v>
      </c>
      <c r="D7540" s="1" t="s">
        <v>82</v>
      </c>
      <c r="E7540" s="1">
        <v>48189420</v>
      </c>
      <c r="F7540" s="1" t="s">
        <v>25319</v>
      </c>
      <c r="G7540" s="1">
        <v>2236481</v>
      </c>
      <c r="H7540" s="1" t="s">
        <v>25320</v>
      </c>
      <c r="I7540" s="2">
        <v>45070</v>
      </c>
      <c r="J7540" s="15" t="str">
        <f>MID(Tabla1[[#This Row],[HORA]],1,5)</f>
        <v>20:32</v>
      </c>
      <c r="K7540" s="16">
        <f>IF(Tabla1[[#This Row],[FECHA]]=I7541,IF(J7541-J7540&gt;0,(J7541-J7540)*1440,0),0)</f>
        <v>9.9999999999998046</v>
      </c>
      <c r="L7540" s="14">
        <f>2+L7281-Datos!$C$8</f>
        <v>5.16</v>
      </c>
      <c r="M7540" s="13" t="s">
        <v>56291</v>
      </c>
      <c r="N7540" s="1" t="s">
        <v>25321</v>
      </c>
      <c r="O7540" s="1">
        <v>15</v>
      </c>
      <c r="P7540" s="1" t="s">
        <v>20</v>
      </c>
      <c r="Q7540" s="4" t="s">
        <v>21</v>
      </c>
    </row>
    <row r="7541" spans="1:17" ht="22.5" x14ac:dyDescent="0.25">
      <c r="A7541" s="3">
        <v>17222</v>
      </c>
      <c r="B7541" s="1" t="s">
        <v>51936</v>
      </c>
      <c r="C7541" s="1" t="s">
        <v>15</v>
      </c>
      <c r="D7541" s="1" t="s">
        <v>82</v>
      </c>
      <c r="E7541" s="1">
        <v>20606904381</v>
      </c>
      <c r="F7541" s="1" t="s">
        <v>47678</v>
      </c>
      <c r="G7541" s="1">
        <v>2236485</v>
      </c>
      <c r="H7541" s="1" t="s">
        <v>50923</v>
      </c>
      <c r="I7541" s="2">
        <v>45070</v>
      </c>
      <c r="J7541" s="15" t="str">
        <f>MID(Tabla1[[#This Row],[HORA]],1,5)</f>
        <v>20:42</v>
      </c>
      <c r="K7541" s="16">
        <f>IF(Tabla1[[#This Row],[FECHA]]=I7542,IF(J7542-J7541&gt;0,(J7542-J7541)*1440,0),0)</f>
        <v>6.0000000000001386</v>
      </c>
      <c r="L7541" s="14">
        <f>2+L7282-Datos!$C$8</f>
        <v>6.66</v>
      </c>
      <c r="M7541" s="13" t="s">
        <v>56301</v>
      </c>
      <c r="N7541" s="1" t="s">
        <v>51937</v>
      </c>
      <c r="O7541" s="1">
        <v>40</v>
      </c>
      <c r="P7541" s="1" t="s">
        <v>20</v>
      </c>
      <c r="Q7541" s="4" t="s">
        <v>21</v>
      </c>
    </row>
    <row r="7542" spans="1:17" ht="22.5" x14ac:dyDescent="0.25">
      <c r="A7542" s="3">
        <v>2403</v>
      </c>
      <c r="B7542" s="1" t="s">
        <v>7392</v>
      </c>
      <c r="C7542" s="1" t="s">
        <v>15</v>
      </c>
      <c r="D7542" s="1" t="s">
        <v>82</v>
      </c>
      <c r="E7542" s="1">
        <v>452941</v>
      </c>
      <c r="F7542" s="1" t="s">
        <v>7393</v>
      </c>
      <c r="G7542" s="1">
        <v>452941</v>
      </c>
      <c r="H7542" s="1" t="s">
        <v>7393</v>
      </c>
      <c r="I7542" s="2">
        <v>45070</v>
      </c>
      <c r="J7542" s="15" t="str">
        <f>MID(Tabla1[[#This Row],[HORA]],1,5)</f>
        <v>20:48</v>
      </c>
      <c r="K7542" s="16">
        <f>IF(Tabla1[[#This Row],[FECHA]]=I7543,IF(J7543-J7542&gt;0,(J7543-J7542)*1440,0),0)</f>
        <v>4.9999999999999822</v>
      </c>
      <c r="L7542" s="14">
        <f>2+L7283-Datos!$C$8</f>
        <v>4.01</v>
      </c>
      <c r="M7542" s="13" t="s">
        <v>56307</v>
      </c>
      <c r="N7542" s="1" t="s">
        <v>2178</v>
      </c>
      <c r="O7542" s="1">
        <v>50</v>
      </c>
      <c r="P7542" s="1" t="s">
        <v>1511</v>
      </c>
      <c r="Q7542" s="4" t="s">
        <v>21</v>
      </c>
    </row>
    <row r="7543" spans="1:17" ht="22.5" x14ac:dyDescent="0.25">
      <c r="A7543" s="3">
        <v>2404</v>
      </c>
      <c r="B7543" s="1" t="s">
        <v>7394</v>
      </c>
      <c r="C7543" s="1" t="s">
        <v>15</v>
      </c>
      <c r="D7543" s="1" t="s">
        <v>33</v>
      </c>
      <c r="E7543" s="1">
        <v>43825485</v>
      </c>
      <c r="F7543" s="1" t="s">
        <v>7395</v>
      </c>
      <c r="G7543" s="1">
        <v>41159210</v>
      </c>
      <c r="H7543" s="1" t="s">
        <v>7396</v>
      </c>
      <c r="I7543" s="2">
        <v>45070</v>
      </c>
      <c r="J7543" s="15" t="str">
        <f>MID(Tabla1[[#This Row],[HORA]],1,5)</f>
        <v>20:53</v>
      </c>
      <c r="K7543" s="16">
        <f>IF(Tabla1[[#This Row],[FECHA]]=I7544,IF(J7544-J7543&gt;0,(J7544-J7543)*1440,0),0)</f>
        <v>3.9999999999999858</v>
      </c>
      <c r="L7543" s="14">
        <f>2+L7284-Datos!$C$8</f>
        <v>6.16</v>
      </c>
      <c r="M7543" s="13" t="s">
        <v>56312</v>
      </c>
      <c r="N7543" s="1" t="s">
        <v>7397</v>
      </c>
      <c r="O7543" s="1">
        <v>15</v>
      </c>
      <c r="P7543" s="1" t="s">
        <v>1511</v>
      </c>
      <c r="Q7543" s="4" t="s">
        <v>21</v>
      </c>
    </row>
    <row r="7544" spans="1:17" ht="22.5" x14ac:dyDescent="0.25">
      <c r="A7544" s="3">
        <v>2405</v>
      </c>
      <c r="B7544" s="1" t="s">
        <v>7398</v>
      </c>
      <c r="C7544" s="1" t="s">
        <v>15</v>
      </c>
      <c r="D7544" s="1" t="s">
        <v>82</v>
      </c>
      <c r="E7544" s="1">
        <v>90521001</v>
      </c>
      <c r="F7544" s="1" t="s">
        <v>7399</v>
      </c>
      <c r="G7544" s="1">
        <v>90521001</v>
      </c>
      <c r="H7544" s="1" t="s">
        <v>7399</v>
      </c>
      <c r="I7544" s="2">
        <v>45070</v>
      </c>
      <c r="J7544" s="15" t="str">
        <f>MID(Tabla1[[#This Row],[HORA]],1,5)</f>
        <v>20:57</v>
      </c>
      <c r="K7544" s="16">
        <f>IF(Tabla1[[#This Row],[FECHA]]=I7545,IF(J7545-J7544&gt;0,(J7545-J7544)*1440,0),0)</f>
        <v>3.9999999999999858</v>
      </c>
      <c r="L7544" s="14">
        <f>2+L7285-Datos!$C$8</f>
        <v>7.8599999999999994</v>
      </c>
      <c r="M7544" s="13" t="s">
        <v>56316</v>
      </c>
      <c r="N7544" s="1" t="s">
        <v>2178</v>
      </c>
      <c r="O7544" s="1">
        <v>8</v>
      </c>
      <c r="P7544" s="1" t="s">
        <v>1511</v>
      </c>
      <c r="Q7544" s="4" t="s">
        <v>21</v>
      </c>
    </row>
    <row r="7545" spans="1:17" ht="22.5" x14ac:dyDescent="0.25">
      <c r="A7545" s="3">
        <v>8091</v>
      </c>
      <c r="B7545" s="1" t="s">
        <v>25322</v>
      </c>
      <c r="C7545" s="1" t="s">
        <v>15</v>
      </c>
      <c r="D7545" s="1" t="s">
        <v>82</v>
      </c>
      <c r="E7545" s="1">
        <v>72623134</v>
      </c>
      <c r="F7545" s="1" t="s">
        <v>25323</v>
      </c>
      <c r="G7545" s="1">
        <v>2236490</v>
      </c>
      <c r="H7545" s="1" t="s">
        <v>25324</v>
      </c>
      <c r="I7545" s="2">
        <v>45070</v>
      </c>
      <c r="J7545" s="15" t="str">
        <f>MID(Tabla1[[#This Row],[HORA]],1,5)</f>
        <v>21:01</v>
      </c>
      <c r="K7545" s="16">
        <f>IF(Tabla1[[#This Row],[FECHA]]=I7546,IF(J7546-J7545&gt;0,(J7546-J7545)*1440,0),0)</f>
        <v>9.0000000000001279</v>
      </c>
      <c r="L7545" s="14">
        <f>2+L7286-Datos!$C$8</f>
        <v>5.0199999999999996</v>
      </c>
      <c r="M7545" s="13" t="s">
        <v>56320</v>
      </c>
      <c r="N7545" s="1" t="s">
        <v>25325</v>
      </c>
      <c r="O7545" s="1">
        <v>20</v>
      </c>
      <c r="P7545" s="1" t="s">
        <v>20</v>
      </c>
      <c r="Q7545" s="4" t="s">
        <v>21</v>
      </c>
    </row>
    <row r="7546" spans="1:17" ht="22.5" x14ac:dyDescent="0.25">
      <c r="A7546" s="3">
        <v>17223</v>
      </c>
      <c r="B7546" s="1" t="s">
        <v>51938</v>
      </c>
      <c r="C7546" s="1" t="s">
        <v>15</v>
      </c>
      <c r="D7546" s="1" t="s">
        <v>40</v>
      </c>
      <c r="E7546" s="1">
        <v>20608028448</v>
      </c>
      <c r="F7546" s="1" t="s">
        <v>48665</v>
      </c>
      <c r="G7546" s="1">
        <v>2236491</v>
      </c>
      <c r="H7546" s="1" t="s">
        <v>51939</v>
      </c>
      <c r="I7546" s="2">
        <v>45070</v>
      </c>
      <c r="J7546" s="15" t="str">
        <f>MID(Tabla1[[#This Row],[HORA]],1,5)</f>
        <v>21:10</v>
      </c>
      <c r="K7546" s="16">
        <f>IF(Tabla1[[#This Row],[FECHA]]=I7547,IF(J7547-J7546&gt;0,(J7547-J7546)*1440,0),0)</f>
        <v>0</v>
      </c>
      <c r="L7546" s="14">
        <f>2+L7287-Datos!$C$8</f>
        <v>5.96</v>
      </c>
      <c r="M7546" s="13" t="s">
        <v>56329</v>
      </c>
      <c r="N7546" s="1" t="s">
        <v>11612</v>
      </c>
      <c r="O7546" s="1">
        <v>15</v>
      </c>
      <c r="P7546" s="1" t="s">
        <v>20</v>
      </c>
      <c r="Q7546" s="4" t="s">
        <v>21</v>
      </c>
    </row>
    <row r="7547" spans="1:17" ht="22.5" x14ac:dyDescent="0.25">
      <c r="A7547" s="3">
        <v>8092</v>
      </c>
      <c r="B7547" s="1" t="s">
        <v>25326</v>
      </c>
      <c r="C7547" s="1" t="s">
        <v>15</v>
      </c>
      <c r="D7547" s="1" t="s">
        <v>2195</v>
      </c>
      <c r="E7547" s="1">
        <v>42152750</v>
      </c>
      <c r="F7547" s="1" t="s">
        <v>2196</v>
      </c>
      <c r="G7547" s="1">
        <v>47248480</v>
      </c>
      <c r="H7547" s="1" t="s">
        <v>2197</v>
      </c>
      <c r="I7547" s="2">
        <v>45071</v>
      </c>
      <c r="J7547" s="15" t="str">
        <f>MID(Tabla1[[#This Row],[HORA]],1,5)</f>
        <v>06:39</v>
      </c>
      <c r="K7547" s="16">
        <f>IF(Tabla1[[#This Row],[FECHA]]=I7548,IF(J7548-J7547&gt;0,(J7548-J7547)*1440,0),0)</f>
        <v>7.9999999999999716</v>
      </c>
      <c r="L7547" s="14">
        <f>2+L7288-Datos!$C$8</f>
        <v>6.2</v>
      </c>
      <c r="M7547" s="13" t="s">
        <v>3322</v>
      </c>
      <c r="N7547" s="1" t="s">
        <v>8473</v>
      </c>
      <c r="O7547" s="1">
        <v>10</v>
      </c>
      <c r="P7547" s="1" t="s">
        <v>27</v>
      </c>
      <c r="Q7547" s="4" t="s">
        <v>21</v>
      </c>
    </row>
    <row r="7548" spans="1:17" ht="22.5" x14ac:dyDescent="0.25">
      <c r="A7548" s="3">
        <v>8093</v>
      </c>
      <c r="B7548" s="1" t="s">
        <v>25327</v>
      </c>
      <c r="C7548" s="1" t="s">
        <v>15</v>
      </c>
      <c r="D7548" s="1" t="s">
        <v>40</v>
      </c>
      <c r="E7548" s="1">
        <v>43765922</v>
      </c>
      <c r="F7548" s="1" t="s">
        <v>8262</v>
      </c>
      <c r="G7548" s="1">
        <v>2236497</v>
      </c>
      <c r="H7548" s="1" t="s">
        <v>8263</v>
      </c>
      <c r="I7548" s="2">
        <v>45071</v>
      </c>
      <c r="J7548" s="15" t="str">
        <f>MID(Tabla1[[#This Row],[HORA]],1,5)</f>
        <v>06:47</v>
      </c>
      <c r="K7548" s="16">
        <f>IF(Tabla1[[#This Row],[FECHA]]=I7549,IF(J7549-J7548&gt;0,(J7549-J7548)*1440,0),0)</f>
        <v>5.9999999999999787</v>
      </c>
      <c r="L7548" s="14">
        <f>2+L7289-Datos!$C$8</f>
        <v>3.87</v>
      </c>
      <c r="M7548" s="13" t="s">
        <v>5733</v>
      </c>
      <c r="N7548" s="1" t="s">
        <v>25328</v>
      </c>
      <c r="O7548" s="1">
        <v>15</v>
      </c>
      <c r="P7548" s="1" t="s">
        <v>27</v>
      </c>
      <c r="Q7548" s="4" t="s">
        <v>21</v>
      </c>
    </row>
    <row r="7549" spans="1:17" ht="22.5" x14ac:dyDescent="0.25">
      <c r="A7549" s="3">
        <v>8094</v>
      </c>
      <c r="B7549" s="1" t="s">
        <v>25329</v>
      </c>
      <c r="C7549" s="1" t="s">
        <v>15</v>
      </c>
      <c r="D7549" s="1" t="s">
        <v>40</v>
      </c>
      <c r="E7549" s="1">
        <v>16656701</v>
      </c>
      <c r="F7549" s="1" t="s">
        <v>25330</v>
      </c>
      <c r="G7549" s="1">
        <v>16656701</v>
      </c>
      <c r="H7549" s="1" t="s">
        <v>25330</v>
      </c>
      <c r="I7549" s="2">
        <v>45071</v>
      </c>
      <c r="J7549" s="15" t="str">
        <f>MID(Tabla1[[#This Row],[HORA]],1,5)</f>
        <v>06:53</v>
      </c>
      <c r="K7549" s="16">
        <f>IF(Tabla1[[#This Row],[FECHA]]=I7550,IF(J7550-J7549&gt;0,(J7550-J7549)*1440,0),0)</f>
        <v>14.00000000000003</v>
      </c>
      <c r="L7549" s="14">
        <f>2+L7290-Datos!$C$8</f>
        <v>5.1100000000000003</v>
      </c>
      <c r="M7549" s="13" t="s">
        <v>1193</v>
      </c>
      <c r="N7549" s="1" t="s">
        <v>25331</v>
      </c>
      <c r="O7549" s="1">
        <v>25</v>
      </c>
      <c r="P7549" s="1" t="s">
        <v>27</v>
      </c>
      <c r="Q7549" s="4" t="s">
        <v>21</v>
      </c>
    </row>
    <row r="7550" spans="1:17" ht="22.5" x14ac:dyDescent="0.25">
      <c r="A7550" s="3">
        <v>8095</v>
      </c>
      <c r="B7550" s="1" t="s">
        <v>25332</v>
      </c>
      <c r="C7550" s="1" t="s">
        <v>15</v>
      </c>
      <c r="D7550" s="1" t="s">
        <v>71</v>
      </c>
      <c r="E7550" s="1">
        <v>43701050</v>
      </c>
      <c r="F7550" s="1" t="s">
        <v>25333</v>
      </c>
      <c r="G7550" s="1">
        <v>2236498</v>
      </c>
      <c r="H7550" s="1" t="s">
        <v>25334</v>
      </c>
      <c r="I7550" s="2">
        <v>45071</v>
      </c>
      <c r="J7550" s="15" t="str">
        <f>MID(Tabla1[[#This Row],[HORA]],1,5)</f>
        <v>07:07</v>
      </c>
      <c r="K7550" s="16">
        <f>IF(Tabla1[[#This Row],[FECHA]]=I7551,IF(J7551-J7550&gt;0,(J7551-J7550)*1440,0),0)</f>
        <v>5.9999999999999787</v>
      </c>
      <c r="L7550" s="14">
        <f>2+L7291-Datos!$C$8</f>
        <v>4.8000000000000007</v>
      </c>
      <c r="M7550" s="13" t="s">
        <v>4496</v>
      </c>
      <c r="N7550" s="1" t="s">
        <v>25335</v>
      </c>
      <c r="O7550" s="1">
        <v>25</v>
      </c>
      <c r="P7550" s="1" t="s">
        <v>27</v>
      </c>
      <c r="Q7550" s="4" t="s">
        <v>21</v>
      </c>
    </row>
    <row r="7551" spans="1:17" ht="22.5" x14ac:dyDescent="0.25">
      <c r="A7551" s="3">
        <v>8096</v>
      </c>
      <c r="B7551" s="1" t="s">
        <v>25336</v>
      </c>
      <c r="C7551" s="1" t="s">
        <v>15</v>
      </c>
      <c r="D7551" s="1" t="s">
        <v>82</v>
      </c>
      <c r="E7551" s="1">
        <v>74933344</v>
      </c>
      <c r="F7551" s="1" t="s">
        <v>25337</v>
      </c>
      <c r="G7551" s="1">
        <v>16621403</v>
      </c>
      <c r="H7551" s="1" t="s">
        <v>25338</v>
      </c>
      <c r="I7551" s="2">
        <v>45071</v>
      </c>
      <c r="J7551" s="15" t="str">
        <f>MID(Tabla1[[#This Row],[HORA]],1,5)</f>
        <v>07:13</v>
      </c>
      <c r="K7551" s="16">
        <f>IF(Tabla1[[#This Row],[FECHA]]=I7552,IF(J7552-J7551&gt;0,(J7552-J7551)*1440,0),0)</f>
        <v>26.000000000000068</v>
      </c>
      <c r="L7551" s="14">
        <f>2+L7292-Datos!$C$8</f>
        <v>6.18</v>
      </c>
      <c r="M7551" s="13" t="s">
        <v>3124</v>
      </c>
      <c r="N7551" s="1" t="s">
        <v>25339</v>
      </c>
      <c r="O7551" s="1">
        <v>40</v>
      </c>
      <c r="P7551" s="1" t="s">
        <v>27</v>
      </c>
      <c r="Q7551" s="4" t="s">
        <v>21</v>
      </c>
    </row>
    <row r="7552" spans="1:17" ht="22.5" x14ac:dyDescent="0.25">
      <c r="A7552" s="3">
        <v>2407</v>
      </c>
      <c r="B7552" s="1" t="s">
        <v>7403</v>
      </c>
      <c r="C7552" s="1" t="s">
        <v>15</v>
      </c>
      <c r="D7552" s="1" t="s">
        <v>82</v>
      </c>
      <c r="E7552" s="1">
        <v>44413345</v>
      </c>
      <c r="F7552" s="1" t="s">
        <v>7404</v>
      </c>
      <c r="G7552" s="1">
        <v>2236506</v>
      </c>
      <c r="H7552" s="1" t="s">
        <v>7405</v>
      </c>
      <c r="I7552" s="2">
        <v>45071</v>
      </c>
      <c r="J7552" s="15" t="str">
        <f>MID(Tabla1[[#This Row],[HORA]],1,5)</f>
        <v>07:39</v>
      </c>
      <c r="K7552" s="16">
        <f>IF(Tabla1[[#This Row],[FECHA]]=I7553,IF(J7553-J7552&gt;0,(J7553-J7552)*1440,0),0)</f>
        <v>2.9999999999999893</v>
      </c>
      <c r="L7552" s="14">
        <f>2+L7293-Datos!$C$8</f>
        <v>6.12</v>
      </c>
      <c r="M7552" s="13" t="s">
        <v>7406</v>
      </c>
      <c r="N7552" s="1" t="s">
        <v>7407</v>
      </c>
      <c r="O7552" s="1">
        <v>20</v>
      </c>
      <c r="P7552" s="1" t="s">
        <v>300</v>
      </c>
      <c r="Q7552" s="4" t="s">
        <v>21</v>
      </c>
    </row>
    <row r="7553" spans="1:17" ht="22.5" x14ac:dyDescent="0.25">
      <c r="A7553" s="3">
        <v>16041</v>
      </c>
      <c r="B7553" s="1" t="s">
        <v>48764</v>
      </c>
      <c r="C7553" s="1" t="s">
        <v>15</v>
      </c>
      <c r="D7553" s="1" t="s">
        <v>40</v>
      </c>
      <c r="E7553" s="1">
        <v>20610790781</v>
      </c>
      <c r="F7553" s="1" t="s">
        <v>48765</v>
      </c>
      <c r="G7553" s="1">
        <v>76613545</v>
      </c>
      <c r="H7553" s="1" t="s">
        <v>48766</v>
      </c>
      <c r="I7553" s="2">
        <v>45071</v>
      </c>
      <c r="J7553" s="15" t="str">
        <f>MID(Tabla1[[#This Row],[HORA]],1,5)</f>
        <v>07:42</v>
      </c>
      <c r="K7553" s="16">
        <f>IF(Tabla1[[#This Row],[FECHA]]=I7554,IF(J7554-J7553&gt;0,(J7554-J7553)*1440,0),0)</f>
        <v>11.999999999999957</v>
      </c>
      <c r="L7553" s="14">
        <f>2+L7294-Datos!$C$8</f>
        <v>6.0200000000000005</v>
      </c>
      <c r="M7553" s="13" t="s">
        <v>2187</v>
      </c>
      <c r="N7553" s="1" t="s">
        <v>48767</v>
      </c>
      <c r="O7553" s="1">
        <v>30</v>
      </c>
      <c r="P7553" s="1" t="s">
        <v>300</v>
      </c>
      <c r="Q7553" s="4" t="s">
        <v>21</v>
      </c>
    </row>
    <row r="7554" spans="1:17" ht="22.5" x14ac:dyDescent="0.25">
      <c r="A7554" s="3">
        <v>2408</v>
      </c>
      <c r="B7554" s="1" t="s">
        <v>7408</v>
      </c>
      <c r="C7554" s="1" t="s">
        <v>15</v>
      </c>
      <c r="D7554" s="1" t="s">
        <v>33</v>
      </c>
      <c r="E7554" s="1">
        <v>16665475</v>
      </c>
      <c r="F7554" s="1" t="s">
        <v>126</v>
      </c>
      <c r="G7554" s="1">
        <v>2236507</v>
      </c>
      <c r="H7554" s="1" t="s">
        <v>7409</v>
      </c>
      <c r="I7554" s="2">
        <v>45071</v>
      </c>
      <c r="J7554" s="15" t="str">
        <f>MID(Tabla1[[#This Row],[HORA]],1,5)</f>
        <v>07:54</v>
      </c>
      <c r="K7554" s="16">
        <f>IF(Tabla1[[#This Row],[FECHA]]=I7555,IF(J7555-J7554&gt;0,(J7555-J7554)*1440,0),0)</f>
        <v>9.000000000000048</v>
      </c>
      <c r="L7554" s="14">
        <f>2+L7295-Datos!$C$8</f>
        <v>3.7300000000000004</v>
      </c>
      <c r="M7554" s="13" t="s">
        <v>5303</v>
      </c>
      <c r="N7554" s="1" t="s">
        <v>7410</v>
      </c>
      <c r="O7554" s="1">
        <v>1</v>
      </c>
      <c r="P7554" s="1" t="s">
        <v>300</v>
      </c>
      <c r="Q7554" s="4" t="s">
        <v>21</v>
      </c>
    </row>
    <row r="7555" spans="1:17" ht="22.5" x14ac:dyDescent="0.25">
      <c r="A7555" s="3">
        <v>8097</v>
      </c>
      <c r="B7555" s="1" t="s">
        <v>25340</v>
      </c>
      <c r="C7555" s="1" t="s">
        <v>15</v>
      </c>
      <c r="D7555" s="1" t="s">
        <v>40</v>
      </c>
      <c r="E7555" s="1">
        <v>16533624</v>
      </c>
      <c r="F7555" s="1" t="s">
        <v>25341</v>
      </c>
      <c r="G7555" s="1">
        <v>16533624</v>
      </c>
      <c r="H7555" s="1" t="s">
        <v>25341</v>
      </c>
      <c r="I7555" s="2">
        <v>45071</v>
      </c>
      <c r="J7555" s="15" t="str">
        <f>MID(Tabla1[[#This Row],[HORA]],1,5)</f>
        <v>08:03</v>
      </c>
      <c r="K7555" s="16">
        <f>IF(Tabla1[[#This Row],[FECHA]]=I7556,IF(J7556-J7555&gt;0,(J7556-J7555)*1440,0),0)</f>
        <v>1.9999999999999929</v>
      </c>
      <c r="L7555" s="14">
        <f>2+L7296-Datos!$C$8</f>
        <v>5.0199999999999996</v>
      </c>
      <c r="M7555" s="13" t="s">
        <v>2467</v>
      </c>
      <c r="N7555" s="1" t="s">
        <v>18877</v>
      </c>
      <c r="O7555" s="1">
        <v>8</v>
      </c>
      <c r="P7555" s="1" t="s">
        <v>27</v>
      </c>
      <c r="Q7555" s="4" t="s">
        <v>21</v>
      </c>
    </row>
    <row r="7556" spans="1:17" ht="22.5" x14ac:dyDescent="0.25">
      <c r="A7556" s="3">
        <v>8098</v>
      </c>
      <c r="B7556" s="1" t="s">
        <v>25342</v>
      </c>
      <c r="C7556" s="1" t="s">
        <v>15</v>
      </c>
      <c r="D7556" s="1" t="s">
        <v>40</v>
      </c>
      <c r="E7556" s="1">
        <v>45310231</v>
      </c>
      <c r="F7556" s="1" t="s">
        <v>18138</v>
      </c>
      <c r="G7556" s="1">
        <v>45310231</v>
      </c>
      <c r="H7556" s="1" t="s">
        <v>18138</v>
      </c>
      <c r="I7556" s="2">
        <v>45071</v>
      </c>
      <c r="J7556" s="15" t="str">
        <f>MID(Tabla1[[#This Row],[HORA]],1,5)</f>
        <v>08:05</v>
      </c>
      <c r="K7556" s="16">
        <f>IF(Tabla1[[#This Row],[FECHA]]=I7557,IF(J7557-J7556&gt;0,(J7557-J7556)*1440,0),0)</f>
        <v>0.99999999999991651</v>
      </c>
      <c r="L7556" s="14">
        <f>2+L7297-Datos!$C$8</f>
        <v>4.03</v>
      </c>
      <c r="M7556" s="13" t="s">
        <v>1850</v>
      </c>
      <c r="N7556" s="1" t="s">
        <v>1715</v>
      </c>
      <c r="O7556" s="1">
        <v>10</v>
      </c>
      <c r="P7556" s="1" t="s">
        <v>27</v>
      </c>
      <c r="Q7556" s="4" t="s">
        <v>21</v>
      </c>
    </row>
    <row r="7557" spans="1:17" ht="22.5" x14ac:dyDescent="0.25">
      <c r="A7557" s="3">
        <v>8099</v>
      </c>
      <c r="B7557" s="1" t="s">
        <v>25343</v>
      </c>
      <c r="C7557" s="1" t="s">
        <v>15</v>
      </c>
      <c r="D7557" s="1" t="s">
        <v>40</v>
      </c>
      <c r="E7557" s="1">
        <v>27282508</v>
      </c>
      <c r="F7557" s="1" t="s">
        <v>25344</v>
      </c>
      <c r="G7557" s="1">
        <v>27282508</v>
      </c>
      <c r="H7557" s="1" t="s">
        <v>25344</v>
      </c>
      <c r="I7557" s="2">
        <v>45071</v>
      </c>
      <c r="J7557" s="15" t="str">
        <f>MID(Tabla1[[#This Row],[HORA]],1,5)</f>
        <v>08:06</v>
      </c>
      <c r="K7557" s="16">
        <f>IF(Tabla1[[#This Row],[FECHA]]=I7558,IF(J7558-J7557&gt;0,(J7558-J7557)*1440,0),0)</f>
        <v>1.0000000000000764</v>
      </c>
      <c r="L7557" s="14">
        <f>2+L7298-Datos!$C$8</f>
        <v>7.04</v>
      </c>
      <c r="M7557" s="13" t="s">
        <v>25345</v>
      </c>
      <c r="N7557" s="1" t="s">
        <v>1715</v>
      </c>
      <c r="O7557" s="1">
        <v>8</v>
      </c>
      <c r="P7557" s="1" t="s">
        <v>27</v>
      </c>
      <c r="Q7557" s="4" t="s">
        <v>21</v>
      </c>
    </row>
    <row r="7558" spans="1:17" ht="22.5" x14ac:dyDescent="0.25">
      <c r="A7558" s="3">
        <v>2409</v>
      </c>
      <c r="B7558" s="1" t="s">
        <v>7411</v>
      </c>
      <c r="C7558" s="1" t="s">
        <v>15</v>
      </c>
      <c r="D7558" s="1" t="s">
        <v>40</v>
      </c>
      <c r="E7558" s="1">
        <v>16779302</v>
      </c>
      <c r="F7558" s="1" t="s">
        <v>7412</v>
      </c>
      <c r="G7558" s="1">
        <v>44110099</v>
      </c>
      <c r="H7558" s="1" t="s">
        <v>7413</v>
      </c>
      <c r="I7558" s="2">
        <v>45071</v>
      </c>
      <c r="J7558" s="15" t="str">
        <f>MID(Tabla1[[#This Row],[HORA]],1,5)</f>
        <v>08:07</v>
      </c>
      <c r="K7558" s="16">
        <f>IF(Tabla1[[#This Row],[FECHA]]=I7559,IF(J7559-J7558&gt;0,(J7559-J7558)*1440,0),0)</f>
        <v>0.99999999999991651</v>
      </c>
      <c r="L7558" s="14">
        <f>2+L7299-Datos!$C$8</f>
        <v>9.1000000000000014</v>
      </c>
      <c r="M7558" s="13" t="s">
        <v>7414</v>
      </c>
      <c r="N7558" s="1" t="s">
        <v>7415</v>
      </c>
      <c r="O7558" s="1">
        <v>13</v>
      </c>
      <c r="P7558" s="1" t="s">
        <v>300</v>
      </c>
      <c r="Q7558" s="4" t="s">
        <v>21</v>
      </c>
    </row>
    <row r="7559" spans="1:17" ht="22.5" x14ac:dyDescent="0.25">
      <c r="A7559" s="3">
        <v>8100</v>
      </c>
      <c r="B7559" s="1" t="s">
        <v>25346</v>
      </c>
      <c r="C7559" s="1" t="s">
        <v>15</v>
      </c>
      <c r="D7559" s="1" t="s">
        <v>40</v>
      </c>
      <c r="E7559" s="1">
        <v>26683203</v>
      </c>
      <c r="F7559" s="1" t="s">
        <v>25347</v>
      </c>
      <c r="G7559" s="1">
        <v>2236511</v>
      </c>
      <c r="H7559" s="1" t="s">
        <v>25348</v>
      </c>
      <c r="I7559" s="2">
        <v>45071</v>
      </c>
      <c r="J7559" s="15" t="str">
        <f>MID(Tabla1[[#This Row],[HORA]],1,5)</f>
        <v>08:08</v>
      </c>
      <c r="K7559" s="16">
        <f>IF(Tabla1[[#This Row],[FECHA]]=I7560,IF(J7560-J7559&gt;0,(J7560-J7559)*1440,0),0)</f>
        <v>1.0000000000000764</v>
      </c>
      <c r="L7559" s="14">
        <f>2+L7300-Datos!$C$8</f>
        <v>4.9700000000000006</v>
      </c>
      <c r="M7559" s="13" t="s">
        <v>2198</v>
      </c>
      <c r="N7559" s="1" t="s">
        <v>25349</v>
      </c>
      <c r="O7559" s="1">
        <v>10</v>
      </c>
      <c r="P7559" s="1" t="s">
        <v>27</v>
      </c>
      <c r="Q7559" s="4" t="s">
        <v>21</v>
      </c>
    </row>
    <row r="7560" spans="1:17" ht="22.5" x14ac:dyDescent="0.25">
      <c r="A7560" s="3">
        <v>2410</v>
      </c>
      <c r="B7560" s="1" t="s">
        <v>7416</v>
      </c>
      <c r="C7560" s="1" t="s">
        <v>15</v>
      </c>
      <c r="D7560" s="1" t="s">
        <v>161</v>
      </c>
      <c r="E7560" s="1">
        <v>75415636</v>
      </c>
      <c r="F7560" s="1" t="s">
        <v>7417</v>
      </c>
      <c r="G7560" s="1">
        <v>75829322</v>
      </c>
      <c r="H7560" s="1" t="s">
        <v>7418</v>
      </c>
      <c r="I7560" s="2">
        <v>45071</v>
      </c>
      <c r="J7560" s="15" t="str">
        <f>MID(Tabla1[[#This Row],[HORA]],1,5)</f>
        <v>08:09</v>
      </c>
      <c r="K7560" s="16">
        <f>IF(Tabla1[[#This Row],[FECHA]]=I7561,IF(J7561-J7560&gt;0,(J7561-J7560)*1440,0),0)</f>
        <v>0.99999999999991651</v>
      </c>
      <c r="L7560" s="14">
        <f>2+L7301-Datos!$C$8</f>
        <v>4.78</v>
      </c>
      <c r="M7560" s="13" t="s">
        <v>5594</v>
      </c>
      <c r="N7560" s="1" t="s">
        <v>7419</v>
      </c>
      <c r="O7560" s="1">
        <v>15</v>
      </c>
      <c r="P7560" s="1" t="s">
        <v>300</v>
      </c>
      <c r="Q7560" s="4" t="s">
        <v>21</v>
      </c>
    </row>
    <row r="7561" spans="1:17" ht="22.5" x14ac:dyDescent="0.25">
      <c r="A7561" s="3">
        <v>17224</v>
      </c>
      <c r="B7561" s="1" t="s">
        <v>51940</v>
      </c>
      <c r="C7561" s="1" t="s">
        <v>15</v>
      </c>
      <c r="D7561" s="1" t="s">
        <v>40</v>
      </c>
      <c r="E7561" s="1">
        <v>10028811867</v>
      </c>
      <c r="F7561" s="1" t="s">
        <v>51941</v>
      </c>
      <c r="G7561" s="1">
        <v>72113734</v>
      </c>
      <c r="H7561" s="1" t="s">
        <v>51942</v>
      </c>
      <c r="I7561" s="2">
        <v>45071</v>
      </c>
      <c r="J7561" s="15" t="str">
        <f>MID(Tabla1[[#This Row],[HORA]],1,5)</f>
        <v>08:10</v>
      </c>
      <c r="K7561" s="16">
        <f>IF(Tabla1[[#This Row],[FECHA]]=I7562,IF(J7562-J7561&gt;0,(J7562-J7561)*1440,0),0)</f>
        <v>9.000000000000048</v>
      </c>
      <c r="L7561" s="14">
        <f>2+L7302-Datos!$C$8</f>
        <v>6.87</v>
      </c>
      <c r="M7561" s="13" t="s">
        <v>5317</v>
      </c>
      <c r="N7561" s="1" t="s">
        <v>51943</v>
      </c>
      <c r="O7561" s="1">
        <v>30</v>
      </c>
      <c r="P7561" s="1" t="s">
        <v>27</v>
      </c>
      <c r="Q7561" s="4" t="s">
        <v>21</v>
      </c>
    </row>
    <row r="7562" spans="1:17" ht="22.5" x14ac:dyDescent="0.25">
      <c r="A7562" s="3">
        <v>16042</v>
      </c>
      <c r="B7562" s="1" t="s">
        <v>48768</v>
      </c>
      <c r="C7562" s="1" t="s">
        <v>15</v>
      </c>
      <c r="D7562" s="1" t="s">
        <v>40</v>
      </c>
      <c r="E7562" s="1">
        <v>10167653788</v>
      </c>
      <c r="F7562" s="1" t="s">
        <v>48769</v>
      </c>
      <c r="G7562" s="1">
        <v>0</v>
      </c>
      <c r="H7562" s="1" t="s">
        <v>1788</v>
      </c>
      <c r="I7562" s="2">
        <v>45071</v>
      </c>
      <c r="J7562" s="15" t="str">
        <f>MID(Tabla1[[#This Row],[HORA]],1,5)</f>
        <v>08:19</v>
      </c>
      <c r="K7562" s="16">
        <f>IF(Tabla1[[#This Row],[FECHA]]=I7563,IF(J7563-J7562&gt;0,(J7563-J7562)*1440,0),0)</f>
        <v>3.0000000000000693</v>
      </c>
      <c r="L7562" s="14">
        <f>2+L7303-Datos!$C$8</f>
        <v>4.21</v>
      </c>
      <c r="M7562" s="13" t="s">
        <v>1225</v>
      </c>
      <c r="N7562" s="1" t="s">
        <v>1715</v>
      </c>
      <c r="O7562" s="1">
        <v>38</v>
      </c>
      <c r="P7562" s="1" t="s">
        <v>300</v>
      </c>
      <c r="Q7562" s="4" t="s">
        <v>21</v>
      </c>
    </row>
    <row r="7563" spans="1:17" ht="22.5" x14ac:dyDescent="0.25">
      <c r="A7563" s="3">
        <v>8101</v>
      </c>
      <c r="B7563" s="1" t="s">
        <v>25350</v>
      </c>
      <c r="C7563" s="1" t="s">
        <v>15</v>
      </c>
      <c r="D7563" s="1" t="s">
        <v>40</v>
      </c>
      <c r="E7563" s="1">
        <v>16474713</v>
      </c>
      <c r="F7563" s="1" t="s">
        <v>25351</v>
      </c>
      <c r="G7563" s="1">
        <v>16474713</v>
      </c>
      <c r="H7563" s="1" t="s">
        <v>25351</v>
      </c>
      <c r="I7563" s="2">
        <v>45071</v>
      </c>
      <c r="J7563" s="15" t="str">
        <f>MID(Tabla1[[#This Row],[HORA]],1,5)</f>
        <v>08:22</v>
      </c>
      <c r="K7563" s="16">
        <f>IF(Tabla1[[#This Row],[FECHA]]=I7564,IF(J7564-J7563&gt;0,(J7564-J7563)*1440,0),0)</f>
        <v>0.99999999999991651</v>
      </c>
      <c r="L7563" s="14">
        <f>2+L7304-Datos!$C$8</f>
        <v>5.94</v>
      </c>
      <c r="M7563" s="13" t="s">
        <v>209</v>
      </c>
      <c r="N7563" s="1" t="s">
        <v>11232</v>
      </c>
      <c r="O7563" s="1">
        <v>55</v>
      </c>
      <c r="P7563" s="1" t="s">
        <v>27</v>
      </c>
      <c r="Q7563" s="4" t="s">
        <v>21</v>
      </c>
    </row>
    <row r="7564" spans="1:17" ht="22.5" x14ac:dyDescent="0.25">
      <c r="A7564" s="3">
        <v>8102</v>
      </c>
      <c r="B7564" s="1" t="s">
        <v>25352</v>
      </c>
      <c r="C7564" s="1" t="s">
        <v>15</v>
      </c>
      <c r="D7564" s="1" t="s">
        <v>40</v>
      </c>
      <c r="E7564" s="1">
        <v>16411440</v>
      </c>
      <c r="F7564" s="1" t="s">
        <v>2478</v>
      </c>
      <c r="G7564" s="1">
        <v>2236514</v>
      </c>
      <c r="H7564" s="1" t="s">
        <v>25353</v>
      </c>
      <c r="I7564" s="2">
        <v>45071</v>
      </c>
      <c r="J7564" s="15" t="str">
        <f>MID(Tabla1[[#This Row],[HORA]],1,5)</f>
        <v>08:23</v>
      </c>
      <c r="K7564" s="16">
        <f>IF(Tabla1[[#This Row],[FECHA]]=I7565,IF(J7565-J7564&gt;0,(J7565-J7564)*1440,0),0)</f>
        <v>7.0000000000000551</v>
      </c>
      <c r="L7564" s="14">
        <f>2+L7305-Datos!$C$8</f>
        <v>7.8000000000000007</v>
      </c>
      <c r="M7564" s="13" t="s">
        <v>3140</v>
      </c>
      <c r="N7564" s="1" t="s">
        <v>25354</v>
      </c>
      <c r="O7564" s="1">
        <v>120</v>
      </c>
      <c r="P7564" s="1" t="s">
        <v>27</v>
      </c>
      <c r="Q7564" s="4" t="s">
        <v>21</v>
      </c>
    </row>
    <row r="7565" spans="1:17" ht="22.5" x14ac:dyDescent="0.25">
      <c r="A7565" s="3">
        <v>17225</v>
      </c>
      <c r="B7565" s="1" t="s">
        <v>51944</v>
      </c>
      <c r="C7565" s="1" t="s">
        <v>15</v>
      </c>
      <c r="D7565" s="1" t="s">
        <v>40</v>
      </c>
      <c r="E7565" s="1">
        <v>20100654025</v>
      </c>
      <c r="F7565" s="1" t="s">
        <v>51945</v>
      </c>
      <c r="G7565" s="1">
        <v>2236516</v>
      </c>
      <c r="H7565" s="1" t="s">
        <v>51946</v>
      </c>
      <c r="I7565" s="2">
        <v>45071</v>
      </c>
      <c r="J7565" s="15" t="str">
        <f>MID(Tabla1[[#This Row],[HORA]],1,5)</f>
        <v>08:30</v>
      </c>
      <c r="K7565" s="16">
        <f>IF(Tabla1[[#This Row],[FECHA]]=I7566,IF(J7566-J7565&gt;0,(J7566-J7565)*1440,0),0)</f>
        <v>9.9999999999999645</v>
      </c>
      <c r="L7565" s="14">
        <f>2+L7306-Datos!$C$8</f>
        <v>5.0999999999999996</v>
      </c>
      <c r="M7565" s="13" t="s">
        <v>3340</v>
      </c>
      <c r="N7565" s="1" t="s">
        <v>8473</v>
      </c>
      <c r="O7565" s="1">
        <v>10</v>
      </c>
      <c r="P7565" s="1" t="s">
        <v>27</v>
      </c>
      <c r="Q7565" s="4" t="s">
        <v>21</v>
      </c>
    </row>
    <row r="7566" spans="1:17" ht="22.5" x14ac:dyDescent="0.25">
      <c r="A7566" s="3">
        <v>2411</v>
      </c>
      <c r="B7566" s="1" t="s">
        <v>7420</v>
      </c>
      <c r="C7566" s="1" t="s">
        <v>15</v>
      </c>
      <c r="D7566" s="1" t="s">
        <v>82</v>
      </c>
      <c r="E7566" s="1">
        <v>41687541</v>
      </c>
      <c r="F7566" s="1" t="s">
        <v>1878</v>
      </c>
      <c r="G7566" s="1">
        <v>2236517</v>
      </c>
      <c r="H7566" s="1" t="s">
        <v>6950</v>
      </c>
      <c r="I7566" s="2">
        <v>45071</v>
      </c>
      <c r="J7566" s="15" t="str">
        <f>MID(Tabla1[[#This Row],[HORA]],1,5)</f>
        <v>08:40</v>
      </c>
      <c r="K7566" s="16">
        <f>IF(Tabla1[[#This Row],[FECHA]]=I7567,IF(J7567-J7566&gt;0,(J7567-J7566)*1440,0),0)</f>
        <v>2.9999999999999893</v>
      </c>
      <c r="L7566" s="14">
        <f>2+L7307-Datos!$C$8</f>
        <v>5.76</v>
      </c>
      <c r="M7566" s="13" t="s">
        <v>7421</v>
      </c>
      <c r="N7566" s="1" t="s">
        <v>4689</v>
      </c>
      <c r="O7566" s="1">
        <v>45</v>
      </c>
      <c r="P7566" s="1" t="s">
        <v>300</v>
      </c>
      <c r="Q7566" s="4" t="s">
        <v>21</v>
      </c>
    </row>
    <row r="7567" spans="1:17" ht="22.5" x14ac:dyDescent="0.25">
      <c r="A7567" s="3">
        <v>8103</v>
      </c>
      <c r="B7567" s="1" t="s">
        <v>25355</v>
      </c>
      <c r="C7567" s="1" t="s">
        <v>15</v>
      </c>
      <c r="D7567" s="1" t="s">
        <v>33</v>
      </c>
      <c r="E7567" s="1">
        <v>16730931</v>
      </c>
      <c r="F7567" s="1" t="s">
        <v>25356</v>
      </c>
      <c r="G7567" s="1">
        <v>2236519</v>
      </c>
      <c r="H7567" s="1" t="s">
        <v>25357</v>
      </c>
      <c r="I7567" s="2">
        <v>45071</v>
      </c>
      <c r="J7567" s="15" t="str">
        <f>MID(Tabla1[[#This Row],[HORA]],1,5)</f>
        <v>08:43</v>
      </c>
      <c r="K7567" s="16">
        <f>IF(Tabla1[[#This Row],[FECHA]]=I7568,IF(J7568-J7567&gt;0,(J7568-J7567)*1440,0),0)</f>
        <v>9.9999999999999645</v>
      </c>
      <c r="L7567" s="14">
        <f>2+L7308-Datos!$C$8</f>
        <v>5.7</v>
      </c>
      <c r="M7567" s="13" t="s">
        <v>6974</v>
      </c>
      <c r="N7567" s="1" t="s">
        <v>25358</v>
      </c>
      <c r="O7567" s="1">
        <v>20</v>
      </c>
      <c r="P7567" s="1" t="s">
        <v>27</v>
      </c>
      <c r="Q7567" s="4" t="s">
        <v>21</v>
      </c>
    </row>
    <row r="7568" spans="1:17" ht="22.5" x14ac:dyDescent="0.25">
      <c r="A7568" s="3">
        <v>2412</v>
      </c>
      <c r="B7568" s="1" t="s">
        <v>7422</v>
      </c>
      <c r="C7568" s="1" t="s">
        <v>15</v>
      </c>
      <c r="D7568" s="1" t="s">
        <v>40</v>
      </c>
      <c r="E7568" s="1">
        <v>41853743</v>
      </c>
      <c r="F7568" s="1" t="s">
        <v>7423</v>
      </c>
      <c r="G7568" s="1">
        <v>0</v>
      </c>
      <c r="H7568" s="1" t="s">
        <v>1788</v>
      </c>
      <c r="I7568" s="2">
        <v>45071</v>
      </c>
      <c r="J7568" s="15" t="str">
        <f>MID(Tabla1[[#This Row],[HORA]],1,5)</f>
        <v>08:53</v>
      </c>
      <c r="K7568" s="16">
        <f>IF(Tabla1[[#This Row],[FECHA]]=I7569,IF(J7569-J7568&gt;0,(J7569-J7568)*1440,0),0)</f>
        <v>5.0000000000000622</v>
      </c>
      <c r="L7568" s="14">
        <f>2+L7309-Datos!$C$8</f>
        <v>3.8000000000000007</v>
      </c>
      <c r="M7568" s="13" t="s">
        <v>1669</v>
      </c>
      <c r="N7568" s="1" t="s">
        <v>1715</v>
      </c>
      <c r="O7568" s="1">
        <v>100</v>
      </c>
      <c r="P7568" s="1" t="s">
        <v>300</v>
      </c>
      <c r="Q7568" s="4" t="s">
        <v>21</v>
      </c>
    </row>
    <row r="7569" spans="1:17" ht="22.5" x14ac:dyDescent="0.25">
      <c r="A7569" s="3">
        <v>8104</v>
      </c>
      <c r="B7569" s="1" t="s">
        <v>25359</v>
      </c>
      <c r="C7569" s="1" t="s">
        <v>15</v>
      </c>
      <c r="D7569" s="1" t="s">
        <v>40</v>
      </c>
      <c r="E7569" s="1">
        <v>47331814</v>
      </c>
      <c r="F7569" s="1" t="s">
        <v>25360</v>
      </c>
      <c r="G7569" s="1">
        <v>2236521</v>
      </c>
      <c r="H7569" s="1" t="s">
        <v>25361</v>
      </c>
      <c r="I7569" s="2">
        <v>45071</v>
      </c>
      <c r="J7569" s="15" t="str">
        <f>MID(Tabla1[[#This Row],[HORA]],1,5)</f>
        <v>08:58</v>
      </c>
      <c r="K7569" s="16">
        <f>IF(Tabla1[[#This Row],[FECHA]]=I7570,IF(J7570-J7569&gt;0,(J7570-J7569)*1440,0),0)</f>
        <v>0.99999999999991651</v>
      </c>
      <c r="L7569" s="14">
        <f>2+L7310-Datos!$C$8</f>
        <v>4.8100000000000005</v>
      </c>
      <c r="M7569" s="13" t="s">
        <v>972</v>
      </c>
      <c r="N7569" s="1" t="s">
        <v>25362</v>
      </c>
      <c r="O7569" s="1">
        <v>15</v>
      </c>
      <c r="P7569" s="1" t="s">
        <v>27</v>
      </c>
      <c r="Q7569" s="4" t="s">
        <v>21</v>
      </c>
    </row>
    <row r="7570" spans="1:17" ht="22.5" x14ac:dyDescent="0.25">
      <c r="A7570" s="3">
        <v>2413</v>
      </c>
      <c r="B7570" s="1" t="s">
        <v>7424</v>
      </c>
      <c r="C7570" s="1" t="s">
        <v>15</v>
      </c>
      <c r="D7570" s="1" t="s">
        <v>40</v>
      </c>
      <c r="E7570" s="1">
        <v>46525291</v>
      </c>
      <c r="F7570" s="1" t="s">
        <v>7425</v>
      </c>
      <c r="G7570" s="1">
        <v>0</v>
      </c>
      <c r="H7570" s="1" t="s">
        <v>1788</v>
      </c>
      <c r="I7570" s="2">
        <v>45071</v>
      </c>
      <c r="J7570" s="15" t="str">
        <f>MID(Tabla1[[#This Row],[HORA]],1,5)</f>
        <v>08:59</v>
      </c>
      <c r="K7570" s="16">
        <f>IF(Tabla1[[#This Row],[FECHA]]=I7571,IF(J7571-J7570&gt;0,(J7571-J7570)*1440,0),0)</f>
        <v>1.0000000000000764</v>
      </c>
      <c r="L7570" s="14">
        <f>2+L7311-Datos!$C$8</f>
        <v>6.18</v>
      </c>
      <c r="M7570" s="13" t="s">
        <v>4535</v>
      </c>
      <c r="N7570" s="1" t="s">
        <v>1715</v>
      </c>
      <c r="O7570" s="1">
        <v>10</v>
      </c>
      <c r="P7570" s="1" t="s">
        <v>300</v>
      </c>
      <c r="Q7570" s="4" t="s">
        <v>21</v>
      </c>
    </row>
    <row r="7571" spans="1:17" ht="22.5" x14ac:dyDescent="0.25">
      <c r="A7571" s="3">
        <v>8105</v>
      </c>
      <c r="B7571" s="1" t="s">
        <v>25363</v>
      </c>
      <c r="C7571" s="1" t="s">
        <v>15</v>
      </c>
      <c r="D7571" s="1" t="s">
        <v>40</v>
      </c>
      <c r="E7571" s="1">
        <v>3930917</v>
      </c>
      <c r="F7571" s="1" t="s">
        <v>25364</v>
      </c>
      <c r="G7571" s="1">
        <v>2236522</v>
      </c>
      <c r="H7571" s="1" t="s">
        <v>25365</v>
      </c>
      <c r="I7571" s="2">
        <v>45071</v>
      </c>
      <c r="J7571" s="15" t="str">
        <f>MID(Tabla1[[#This Row],[HORA]],1,5)</f>
        <v>09:00</v>
      </c>
      <c r="K7571" s="16">
        <f>IF(Tabla1[[#This Row],[FECHA]]=I7572,IF(J7572-J7571&gt;0,(J7572-J7571)*1440,0),0)</f>
        <v>7.9999999999999716</v>
      </c>
      <c r="L7571" s="14">
        <f>2+L7312-Datos!$C$8</f>
        <v>5.93</v>
      </c>
      <c r="M7571" s="13" t="s">
        <v>5959</v>
      </c>
      <c r="N7571" s="1" t="s">
        <v>25366</v>
      </c>
      <c r="O7571" s="1">
        <v>20</v>
      </c>
      <c r="P7571" s="1" t="s">
        <v>27</v>
      </c>
      <c r="Q7571" s="4" t="s">
        <v>21</v>
      </c>
    </row>
    <row r="7572" spans="1:17" ht="22.5" x14ac:dyDescent="0.25">
      <c r="A7572" s="3">
        <v>8106</v>
      </c>
      <c r="B7572" s="1" t="s">
        <v>25367</v>
      </c>
      <c r="C7572" s="1" t="s">
        <v>15</v>
      </c>
      <c r="D7572" s="1" t="s">
        <v>40</v>
      </c>
      <c r="E7572" s="1">
        <v>16677039</v>
      </c>
      <c r="F7572" s="1" t="s">
        <v>3973</v>
      </c>
      <c r="G7572" s="1">
        <v>2236523</v>
      </c>
      <c r="H7572" s="1" t="s">
        <v>25368</v>
      </c>
      <c r="I7572" s="2">
        <v>45071</v>
      </c>
      <c r="J7572" s="15" t="str">
        <f>MID(Tabla1[[#This Row],[HORA]],1,5)</f>
        <v>09:08</v>
      </c>
      <c r="K7572" s="16">
        <f>IF(Tabla1[[#This Row],[FECHA]]=I7573,IF(J7573-J7572&gt;0,(J7573-J7572)*1440,0),0)</f>
        <v>0</v>
      </c>
      <c r="L7572" s="14">
        <f>2+L7313-Datos!$C$8</f>
        <v>8.870000000000001</v>
      </c>
      <c r="M7572" s="13" t="s">
        <v>4817</v>
      </c>
      <c r="N7572" s="1" t="s">
        <v>25369</v>
      </c>
      <c r="O7572" s="1">
        <v>25</v>
      </c>
      <c r="P7572" s="1" t="s">
        <v>27</v>
      </c>
      <c r="Q7572" s="4" t="s">
        <v>21</v>
      </c>
    </row>
    <row r="7573" spans="1:17" ht="22.5" x14ac:dyDescent="0.25">
      <c r="A7573" s="3">
        <v>16043</v>
      </c>
      <c r="B7573" s="1" t="s">
        <v>48770</v>
      </c>
      <c r="C7573" s="1" t="s">
        <v>15</v>
      </c>
      <c r="D7573" s="1" t="s">
        <v>40</v>
      </c>
      <c r="E7573" s="1">
        <v>20539185579</v>
      </c>
      <c r="F7573" s="1" t="s">
        <v>47792</v>
      </c>
      <c r="G7573" s="1">
        <v>46134880</v>
      </c>
      <c r="H7573" s="1" t="s">
        <v>48267</v>
      </c>
      <c r="I7573" s="2">
        <v>45071</v>
      </c>
      <c r="J7573" s="15" t="str">
        <f>MID(Tabla1[[#This Row],[HORA]],1,5)</f>
        <v>09:08</v>
      </c>
      <c r="K7573" s="16">
        <f>IF(Tabla1[[#This Row],[FECHA]]=I7574,IF(J7574-J7573&gt;0,(J7574-J7573)*1440,0),0)</f>
        <v>1.9999999999999929</v>
      </c>
      <c r="L7573" s="14">
        <f>2+L7314-Datos!$C$8</f>
        <v>6.0200000000000005</v>
      </c>
      <c r="M7573" s="13" t="s">
        <v>4817</v>
      </c>
      <c r="N7573" s="1" t="s">
        <v>48771</v>
      </c>
      <c r="O7573" s="1">
        <v>15</v>
      </c>
      <c r="P7573" s="1" t="s">
        <v>300</v>
      </c>
      <c r="Q7573" s="4" t="s">
        <v>21</v>
      </c>
    </row>
    <row r="7574" spans="1:17" ht="22.5" x14ac:dyDescent="0.25">
      <c r="A7574" s="3">
        <v>8107</v>
      </c>
      <c r="B7574" s="1" t="s">
        <v>25370</v>
      </c>
      <c r="C7574" s="1" t="s">
        <v>15</v>
      </c>
      <c r="D7574" s="1" t="s">
        <v>30</v>
      </c>
      <c r="E7574" s="1">
        <v>44360145</v>
      </c>
      <c r="F7574" s="1" t="s">
        <v>25371</v>
      </c>
      <c r="G7574" s="1">
        <v>2236524</v>
      </c>
      <c r="H7574" s="1" t="s">
        <v>25372</v>
      </c>
      <c r="I7574" s="2">
        <v>45071</v>
      </c>
      <c r="J7574" s="15" t="str">
        <f>MID(Tabla1[[#This Row],[HORA]],1,5)</f>
        <v>09:10</v>
      </c>
      <c r="K7574" s="16">
        <f>IF(Tabla1[[#This Row],[FECHA]]=I7575,IF(J7575-J7574&gt;0,(J7575-J7574)*1440,0),0)</f>
        <v>1.9999999999999929</v>
      </c>
      <c r="L7574" s="14">
        <f>2+L7315-Datos!$C$8</f>
        <v>4.2300000000000004</v>
      </c>
      <c r="M7574" s="13" t="s">
        <v>822</v>
      </c>
      <c r="N7574" s="1" t="s">
        <v>11249</v>
      </c>
      <c r="O7574" s="1">
        <v>18</v>
      </c>
      <c r="P7574" s="1" t="s">
        <v>27</v>
      </c>
      <c r="Q7574" s="4" t="s">
        <v>21</v>
      </c>
    </row>
    <row r="7575" spans="1:17" ht="22.5" x14ac:dyDescent="0.25">
      <c r="A7575" s="3">
        <v>17254</v>
      </c>
      <c r="B7575" s="1" t="s">
        <v>52014</v>
      </c>
      <c r="C7575" s="1" t="s">
        <v>15</v>
      </c>
      <c r="D7575" s="1" t="s">
        <v>82</v>
      </c>
      <c r="E7575" s="1">
        <v>20606904381</v>
      </c>
      <c r="F7575" s="1" t="s">
        <v>47678</v>
      </c>
      <c r="G7575" s="1">
        <v>2236847</v>
      </c>
      <c r="H7575" s="1" t="s">
        <v>50923</v>
      </c>
      <c r="I7575" s="2">
        <v>45071</v>
      </c>
      <c r="J7575" s="15" t="str">
        <f>MID(Tabla1[[#This Row],[HORA]],1,5)</f>
        <v>09:12</v>
      </c>
      <c r="K7575" s="16">
        <f>IF(Tabla1[[#This Row],[FECHA]]=I7576,IF(J7576-J7575&gt;0,(J7576-J7575)*1440,0),0)</f>
        <v>1.9999999999999929</v>
      </c>
      <c r="L7575" s="14">
        <f>2+L7316-Datos!$C$8</f>
        <v>5.0199999999999996</v>
      </c>
      <c r="M7575" s="13" t="s">
        <v>557</v>
      </c>
      <c r="N7575" s="1" t="s">
        <v>52015</v>
      </c>
      <c r="O7575" s="1">
        <v>40</v>
      </c>
      <c r="P7575" s="1" t="s">
        <v>20</v>
      </c>
      <c r="Q7575" s="4" t="s">
        <v>21</v>
      </c>
    </row>
    <row r="7576" spans="1:17" ht="22.5" x14ac:dyDescent="0.25">
      <c r="A7576" s="3">
        <v>2492</v>
      </c>
      <c r="B7576" s="1" t="s">
        <v>7680</v>
      </c>
      <c r="C7576" s="1" t="s">
        <v>15</v>
      </c>
      <c r="D7576" s="1" t="s">
        <v>82</v>
      </c>
      <c r="E7576" s="1">
        <v>41758823</v>
      </c>
      <c r="F7576" s="1" t="s">
        <v>7681</v>
      </c>
      <c r="G7576" s="1">
        <v>41758823</v>
      </c>
      <c r="H7576" s="1" t="s">
        <v>7681</v>
      </c>
      <c r="I7576" s="2">
        <v>45071</v>
      </c>
      <c r="J7576" s="15" t="str">
        <f>MID(Tabla1[[#This Row],[HORA]],1,5)</f>
        <v>09:14</v>
      </c>
      <c r="K7576" s="16">
        <f>IF(Tabla1[[#This Row],[FECHA]]=I7577,IF(J7577-J7576&gt;0,(J7577-J7576)*1440,0),0)</f>
        <v>7.0000000000000551</v>
      </c>
      <c r="L7576" s="14">
        <f>2+L7317-Datos!$C$8</f>
        <v>3.76</v>
      </c>
      <c r="M7576" s="13" t="s">
        <v>7682</v>
      </c>
      <c r="N7576" s="1" t="s">
        <v>1715</v>
      </c>
      <c r="O7576" s="1">
        <v>15</v>
      </c>
      <c r="P7576" s="1" t="s">
        <v>645</v>
      </c>
      <c r="Q7576" s="4" t="s">
        <v>21</v>
      </c>
    </row>
    <row r="7577" spans="1:17" ht="22.5" x14ac:dyDescent="0.25">
      <c r="A7577" s="3">
        <v>2414</v>
      </c>
      <c r="B7577" s="1" t="s">
        <v>7426</v>
      </c>
      <c r="C7577" s="1" t="s">
        <v>15</v>
      </c>
      <c r="D7577" s="1" t="s">
        <v>71</v>
      </c>
      <c r="E7577" s="1">
        <v>27848744</v>
      </c>
      <c r="F7577" s="1" t="s">
        <v>7427</v>
      </c>
      <c r="G7577" s="1">
        <v>2236526</v>
      </c>
      <c r="H7577" s="1" t="s">
        <v>7428</v>
      </c>
      <c r="I7577" s="2">
        <v>45071</v>
      </c>
      <c r="J7577" s="15" t="str">
        <f>MID(Tabla1[[#This Row],[HORA]],1,5)</f>
        <v>09:21</v>
      </c>
      <c r="K7577" s="16">
        <f>IF(Tabla1[[#This Row],[FECHA]]=I7578,IF(J7578-J7577&gt;0,(J7578-J7577)*1440,0),0)</f>
        <v>1.9999999999999929</v>
      </c>
      <c r="L7577" s="14">
        <f>2+L7318-Datos!$C$8</f>
        <v>6.68</v>
      </c>
      <c r="M7577" s="13" t="s">
        <v>507</v>
      </c>
      <c r="N7577" s="1" t="s">
        <v>7429</v>
      </c>
      <c r="O7577" s="1">
        <v>80</v>
      </c>
      <c r="P7577" s="1" t="s">
        <v>300</v>
      </c>
      <c r="Q7577" s="4" t="s">
        <v>21</v>
      </c>
    </row>
    <row r="7578" spans="1:17" ht="22.5" x14ac:dyDescent="0.25">
      <c r="A7578" s="3">
        <v>2415</v>
      </c>
      <c r="B7578" s="1" t="s">
        <v>7430</v>
      </c>
      <c r="C7578" s="1" t="s">
        <v>15</v>
      </c>
      <c r="D7578" s="1" t="s">
        <v>40</v>
      </c>
      <c r="E7578" s="1">
        <v>3692730</v>
      </c>
      <c r="F7578" s="1" t="s">
        <v>7431</v>
      </c>
      <c r="G7578" s="1">
        <v>2862900</v>
      </c>
      <c r="H7578" s="1" t="s">
        <v>7432</v>
      </c>
      <c r="I7578" s="2">
        <v>45071</v>
      </c>
      <c r="J7578" s="15" t="str">
        <f>MID(Tabla1[[#This Row],[HORA]],1,5)</f>
        <v>09:23</v>
      </c>
      <c r="K7578" s="16">
        <f>IF(Tabla1[[#This Row],[FECHA]]=I7579,IF(J7579-J7578&gt;0,(J7579-J7578)*1440,0),0)</f>
        <v>3.9999999999999858</v>
      </c>
      <c r="L7578" s="14">
        <f>2+L7319-Datos!$C$8</f>
        <v>9.16</v>
      </c>
      <c r="M7578" s="13" t="s">
        <v>1677</v>
      </c>
      <c r="N7578" s="1" t="s">
        <v>7433</v>
      </c>
      <c r="O7578" s="1">
        <v>15</v>
      </c>
      <c r="P7578" s="1" t="s">
        <v>300</v>
      </c>
      <c r="Q7578" s="4" t="s">
        <v>21</v>
      </c>
    </row>
    <row r="7579" spans="1:17" ht="22.5" x14ac:dyDescent="0.25">
      <c r="A7579" s="3">
        <v>8108</v>
      </c>
      <c r="B7579" s="1" t="s">
        <v>25373</v>
      </c>
      <c r="C7579" s="1" t="s">
        <v>15</v>
      </c>
      <c r="D7579" s="1" t="s">
        <v>40</v>
      </c>
      <c r="E7579" s="1">
        <v>16789606</v>
      </c>
      <c r="F7579" s="1" t="s">
        <v>10557</v>
      </c>
      <c r="G7579" s="1">
        <v>73783845</v>
      </c>
      <c r="H7579" s="1" t="s">
        <v>10558</v>
      </c>
      <c r="I7579" s="2">
        <v>45071</v>
      </c>
      <c r="J7579" s="15" t="str">
        <f>MID(Tabla1[[#This Row],[HORA]],1,5)</f>
        <v>09:27</v>
      </c>
      <c r="K7579" s="16">
        <f>IF(Tabla1[[#This Row],[FECHA]]=I7580,IF(J7580-J7579&gt;0,(J7580-J7579)*1440,0),0)</f>
        <v>4.9999999999999822</v>
      </c>
      <c r="L7579" s="14">
        <f>2+L7320-Datos!$C$8</f>
        <v>4.8600000000000003</v>
      </c>
      <c r="M7579" s="13" t="s">
        <v>2500</v>
      </c>
      <c r="N7579" s="1" t="s">
        <v>25374</v>
      </c>
      <c r="O7579" s="1">
        <v>50</v>
      </c>
      <c r="P7579" s="1" t="s">
        <v>27</v>
      </c>
      <c r="Q7579" s="4" t="s">
        <v>21</v>
      </c>
    </row>
    <row r="7580" spans="1:17" ht="22.5" x14ac:dyDescent="0.25">
      <c r="A7580" s="3">
        <v>8109</v>
      </c>
      <c r="B7580" s="1" t="s">
        <v>25375</v>
      </c>
      <c r="C7580" s="1" t="s">
        <v>15</v>
      </c>
      <c r="D7580" s="1" t="s">
        <v>40</v>
      </c>
      <c r="E7580" s="1">
        <v>73524764</v>
      </c>
      <c r="F7580" s="1" t="s">
        <v>25376</v>
      </c>
      <c r="G7580" s="1">
        <v>2236527</v>
      </c>
      <c r="H7580" s="1" t="s">
        <v>25377</v>
      </c>
      <c r="I7580" s="2">
        <v>45071</v>
      </c>
      <c r="J7580" s="15" t="str">
        <f>MID(Tabla1[[#This Row],[HORA]],1,5)</f>
        <v>09:32</v>
      </c>
      <c r="K7580" s="16">
        <f>IF(Tabla1[[#This Row],[FECHA]]=I7581,IF(J7581-J7580&gt;0,(J7581-J7580)*1440,0),0)</f>
        <v>9.000000000000048</v>
      </c>
      <c r="L7580" s="14">
        <f>2+L7321-Datos!$C$8</f>
        <v>3.96</v>
      </c>
      <c r="M7580" s="13" t="s">
        <v>5614</v>
      </c>
      <c r="N7580" s="1" t="s">
        <v>25378</v>
      </c>
      <c r="O7580" s="1">
        <v>40</v>
      </c>
      <c r="P7580" s="1" t="s">
        <v>27</v>
      </c>
      <c r="Q7580" s="4" t="s">
        <v>21</v>
      </c>
    </row>
    <row r="7581" spans="1:17" ht="22.5" x14ac:dyDescent="0.25">
      <c r="A7581" s="3">
        <v>8110</v>
      </c>
      <c r="B7581" s="1" t="s">
        <v>25379</v>
      </c>
      <c r="C7581" s="1" t="s">
        <v>15</v>
      </c>
      <c r="D7581" s="1" t="s">
        <v>40</v>
      </c>
      <c r="E7581" s="1">
        <v>70244064</v>
      </c>
      <c r="F7581" s="1" t="s">
        <v>25380</v>
      </c>
      <c r="G7581" s="1">
        <v>70244064</v>
      </c>
      <c r="H7581" s="1" t="s">
        <v>25380</v>
      </c>
      <c r="I7581" s="2">
        <v>45071</v>
      </c>
      <c r="J7581" s="15" t="str">
        <f>MID(Tabla1[[#This Row],[HORA]],1,5)</f>
        <v>09:41</v>
      </c>
      <c r="K7581" s="16">
        <f>IF(Tabla1[[#This Row],[FECHA]]=I7582,IF(J7582-J7581&gt;0,(J7582-J7581)*1440,0),0)</f>
        <v>5.9999999999999787</v>
      </c>
      <c r="L7581" s="14">
        <f>2+L7322-Datos!$C$8</f>
        <v>5.16</v>
      </c>
      <c r="M7581" s="13" t="s">
        <v>2512</v>
      </c>
      <c r="N7581" s="1" t="s">
        <v>25381</v>
      </c>
      <c r="O7581" s="1">
        <v>25</v>
      </c>
      <c r="P7581" s="1" t="s">
        <v>27</v>
      </c>
      <c r="Q7581" s="4" t="s">
        <v>21</v>
      </c>
    </row>
    <row r="7582" spans="1:17" ht="22.5" x14ac:dyDescent="0.25">
      <c r="A7582" s="3">
        <v>16044</v>
      </c>
      <c r="B7582" s="1" t="s">
        <v>48772</v>
      </c>
      <c r="C7582" s="1" t="s">
        <v>15</v>
      </c>
      <c r="D7582" s="1" t="s">
        <v>40</v>
      </c>
      <c r="E7582" s="1">
        <v>20479676861</v>
      </c>
      <c r="F7582" s="1" t="s">
        <v>48773</v>
      </c>
      <c r="G7582" s="1">
        <v>2852986</v>
      </c>
      <c r="H7582" s="1" t="s">
        <v>48774</v>
      </c>
      <c r="I7582" s="2">
        <v>45071</v>
      </c>
      <c r="J7582" s="15" t="str">
        <f>MID(Tabla1[[#This Row],[HORA]],1,5)</f>
        <v>09:47</v>
      </c>
      <c r="K7582" s="16">
        <f>IF(Tabla1[[#This Row],[FECHA]]=I7583,IF(J7583-J7582&gt;0,(J7583-J7582)*1440,0),0)</f>
        <v>1.0000000000000764</v>
      </c>
      <c r="L7582" s="14">
        <f>2+L7323-Datos!$C$8</f>
        <v>6.66</v>
      </c>
      <c r="M7582" s="13" t="s">
        <v>2805</v>
      </c>
      <c r="N7582" s="1" t="s">
        <v>48775</v>
      </c>
      <c r="O7582" s="1">
        <v>40</v>
      </c>
      <c r="P7582" s="1" t="s">
        <v>300</v>
      </c>
      <c r="Q7582" s="4" t="s">
        <v>21</v>
      </c>
    </row>
    <row r="7583" spans="1:17" ht="22.5" x14ac:dyDescent="0.25">
      <c r="A7583" s="3">
        <v>16066</v>
      </c>
      <c r="B7583" s="1" t="s">
        <v>48837</v>
      </c>
      <c r="C7583" s="1" t="s">
        <v>15</v>
      </c>
      <c r="D7583" s="1" t="s">
        <v>82</v>
      </c>
      <c r="E7583" s="1">
        <v>20602744419</v>
      </c>
      <c r="F7583" s="1" t="s">
        <v>48626</v>
      </c>
      <c r="G7583" s="1">
        <v>43416492</v>
      </c>
      <c r="H7583" s="1" t="s">
        <v>48838</v>
      </c>
      <c r="I7583" s="2">
        <v>45071</v>
      </c>
      <c r="J7583" s="15" t="str">
        <f>MID(Tabla1[[#This Row],[HORA]],1,5)</f>
        <v>09:48</v>
      </c>
      <c r="K7583" s="16">
        <f>IF(Tabla1[[#This Row],[FECHA]]=I7584,IF(J7584-J7583&gt;0,(J7584-J7583)*1440,0),0)</f>
        <v>1.9999999999999929</v>
      </c>
      <c r="L7583" s="14">
        <f>2+L7324-Datos!$C$8</f>
        <v>4.01</v>
      </c>
      <c r="M7583" s="13" t="s">
        <v>8879</v>
      </c>
      <c r="N7583" s="1" t="s">
        <v>1715</v>
      </c>
      <c r="O7583" s="1">
        <v>50</v>
      </c>
      <c r="P7583" s="1" t="s">
        <v>45</v>
      </c>
      <c r="Q7583" s="4" t="s">
        <v>21</v>
      </c>
    </row>
    <row r="7584" spans="1:17" ht="22.5" x14ac:dyDescent="0.25">
      <c r="A7584" s="3">
        <v>2416</v>
      </c>
      <c r="B7584" s="1" t="s">
        <v>7434</v>
      </c>
      <c r="C7584" s="1" t="s">
        <v>15</v>
      </c>
      <c r="D7584" s="1" t="s">
        <v>40</v>
      </c>
      <c r="E7584" s="1">
        <v>16728490</v>
      </c>
      <c r="F7584" s="1" t="s">
        <v>7435</v>
      </c>
      <c r="G7584" s="1">
        <v>71250379</v>
      </c>
      <c r="H7584" s="1" t="s">
        <v>7436</v>
      </c>
      <c r="I7584" s="2">
        <v>45071</v>
      </c>
      <c r="J7584" s="15" t="str">
        <f>MID(Tabla1[[#This Row],[HORA]],1,5)</f>
        <v>09:50</v>
      </c>
      <c r="K7584" s="16">
        <f>IF(Tabla1[[#This Row],[FECHA]]=I7585,IF(J7585-J7584&gt;0,(J7585-J7584)*1440,0),0)</f>
        <v>0.99999999999991651</v>
      </c>
      <c r="L7584" s="14">
        <f>2+L7325-Datos!$C$8</f>
        <v>6.16</v>
      </c>
      <c r="M7584" s="13" t="s">
        <v>2810</v>
      </c>
      <c r="N7584" s="1" t="s">
        <v>7437</v>
      </c>
      <c r="O7584" s="1">
        <v>20</v>
      </c>
      <c r="P7584" s="1" t="s">
        <v>300</v>
      </c>
      <c r="Q7584" s="4" t="s">
        <v>21</v>
      </c>
    </row>
    <row r="7585" spans="1:17" ht="22.5" x14ac:dyDescent="0.25">
      <c r="A7585" s="3">
        <v>8111</v>
      </c>
      <c r="B7585" s="1" t="s">
        <v>25382</v>
      </c>
      <c r="C7585" s="1" t="s">
        <v>15</v>
      </c>
      <c r="D7585" s="1" t="s">
        <v>40</v>
      </c>
      <c r="E7585" s="1">
        <v>2236529</v>
      </c>
      <c r="F7585" s="1" t="s">
        <v>25383</v>
      </c>
      <c r="G7585" s="1">
        <v>2236530</v>
      </c>
      <c r="H7585" s="1" t="s">
        <v>25384</v>
      </c>
      <c r="I7585" s="2">
        <v>45071</v>
      </c>
      <c r="J7585" s="15" t="str">
        <f>MID(Tabla1[[#This Row],[HORA]],1,5)</f>
        <v>09:51</v>
      </c>
      <c r="K7585" s="16">
        <f>IF(Tabla1[[#This Row],[FECHA]]=I7586,IF(J7586-J7585&gt;0,(J7586-J7585)*1440,0),0)</f>
        <v>1.9999999999999929</v>
      </c>
      <c r="L7585" s="14">
        <f>2+L7326-Datos!$C$8</f>
        <v>7.8599999999999994</v>
      </c>
      <c r="M7585" s="13" t="s">
        <v>5621</v>
      </c>
      <c r="N7585" s="1" t="s">
        <v>25385</v>
      </c>
      <c r="O7585" s="1">
        <v>10</v>
      </c>
      <c r="P7585" s="1" t="s">
        <v>27</v>
      </c>
      <c r="Q7585" s="4" t="s">
        <v>21</v>
      </c>
    </row>
    <row r="7586" spans="1:17" ht="22.5" x14ac:dyDescent="0.25">
      <c r="A7586" s="3">
        <v>2417</v>
      </c>
      <c r="B7586" s="1" t="s">
        <v>7438</v>
      </c>
      <c r="C7586" s="1" t="s">
        <v>15</v>
      </c>
      <c r="D7586" s="1" t="s">
        <v>33</v>
      </c>
      <c r="E7586" s="1">
        <v>74591883</v>
      </c>
      <c r="F7586" s="1" t="s">
        <v>7439</v>
      </c>
      <c r="G7586" s="1">
        <v>16484814</v>
      </c>
      <c r="H7586" s="1" t="s">
        <v>7440</v>
      </c>
      <c r="I7586" s="2">
        <v>45071</v>
      </c>
      <c r="J7586" s="15" t="str">
        <f>MID(Tabla1[[#This Row],[HORA]],1,5)</f>
        <v>09:53</v>
      </c>
      <c r="K7586" s="16">
        <f>IF(Tabla1[[#This Row],[FECHA]]=I7587,IF(J7587-J7586&gt;0,(J7587-J7586)*1440,0),0)</f>
        <v>5.9999999999999787</v>
      </c>
      <c r="L7586" s="14">
        <f>2+L7327-Datos!$C$8</f>
        <v>5.0199999999999996</v>
      </c>
      <c r="M7586" s="13" t="s">
        <v>3616</v>
      </c>
      <c r="N7586" s="1" t="s">
        <v>7441</v>
      </c>
      <c r="O7586" s="1">
        <v>15</v>
      </c>
      <c r="P7586" s="1" t="s">
        <v>300</v>
      </c>
      <c r="Q7586" s="4" t="s">
        <v>21</v>
      </c>
    </row>
    <row r="7587" spans="1:17" ht="22.5" x14ac:dyDescent="0.25">
      <c r="A7587" s="3">
        <v>16045</v>
      </c>
      <c r="B7587" s="1" t="s">
        <v>48776</v>
      </c>
      <c r="C7587" s="1" t="s">
        <v>15</v>
      </c>
      <c r="D7587" s="1" t="s">
        <v>40</v>
      </c>
      <c r="E7587" s="1">
        <v>20353947614</v>
      </c>
      <c r="F7587" s="1" t="s">
        <v>48430</v>
      </c>
      <c r="G7587" s="1">
        <v>16699362</v>
      </c>
      <c r="H7587" s="1" t="s">
        <v>48777</v>
      </c>
      <c r="I7587" s="2">
        <v>45071</v>
      </c>
      <c r="J7587" s="15" t="str">
        <f>MID(Tabla1[[#This Row],[HORA]],1,5)</f>
        <v>09:59</v>
      </c>
      <c r="K7587" s="16">
        <f>IF(Tabla1[[#This Row],[FECHA]]=I7588,IF(J7588-J7587&gt;0,(J7588-J7587)*1440,0),0)</f>
        <v>1.0000000000000764</v>
      </c>
      <c r="L7587" s="14">
        <f>2+L7328-Datos!$C$8</f>
        <v>5.96</v>
      </c>
      <c r="M7587" s="13" t="s">
        <v>1734</v>
      </c>
      <c r="N7587" s="1" t="s">
        <v>2030</v>
      </c>
      <c r="O7587" s="1">
        <v>10</v>
      </c>
      <c r="P7587" s="1" t="s">
        <v>300</v>
      </c>
      <c r="Q7587" s="4" t="s">
        <v>21</v>
      </c>
    </row>
    <row r="7588" spans="1:17" ht="22.5" x14ac:dyDescent="0.25">
      <c r="A7588" s="3">
        <v>17226</v>
      </c>
      <c r="B7588" s="1" t="s">
        <v>51947</v>
      </c>
      <c r="C7588" s="1" t="s">
        <v>15</v>
      </c>
      <c r="D7588" s="1" t="s">
        <v>40</v>
      </c>
      <c r="E7588" s="1">
        <v>20601015324</v>
      </c>
      <c r="F7588" s="1" t="s">
        <v>50979</v>
      </c>
      <c r="G7588" s="1">
        <v>40971831</v>
      </c>
      <c r="H7588" s="1" t="s">
        <v>48555</v>
      </c>
      <c r="I7588" s="2">
        <v>45071</v>
      </c>
      <c r="J7588" s="15" t="str">
        <f>MID(Tabla1[[#This Row],[HORA]],1,5)</f>
        <v>10:00</v>
      </c>
      <c r="K7588" s="16">
        <f>IF(Tabla1[[#This Row],[FECHA]]=I7589,IF(J7589-J7588&gt;0,(J7589-J7588)*1440,0),0)</f>
        <v>1.9999999999999929</v>
      </c>
      <c r="L7588" s="14">
        <f>2+L7329-Datos!$C$8</f>
        <v>6.2</v>
      </c>
      <c r="M7588" s="13" t="s">
        <v>619</v>
      </c>
      <c r="N7588" s="1" t="s">
        <v>51948</v>
      </c>
      <c r="O7588" s="1">
        <v>20</v>
      </c>
      <c r="P7588" s="1" t="s">
        <v>27</v>
      </c>
      <c r="Q7588" s="4" t="s">
        <v>21</v>
      </c>
    </row>
    <row r="7589" spans="1:17" ht="22.5" x14ac:dyDescent="0.25">
      <c r="A7589" s="3">
        <v>2418</v>
      </c>
      <c r="B7589" s="1" t="s">
        <v>7442</v>
      </c>
      <c r="C7589" s="1" t="s">
        <v>15</v>
      </c>
      <c r="D7589" s="1" t="s">
        <v>40</v>
      </c>
      <c r="E7589" s="1">
        <v>27554191</v>
      </c>
      <c r="F7589" s="1" t="s">
        <v>7443</v>
      </c>
      <c r="G7589" s="1">
        <v>2236534</v>
      </c>
      <c r="H7589" s="1" t="s">
        <v>7444</v>
      </c>
      <c r="I7589" s="2">
        <v>45071</v>
      </c>
      <c r="J7589" s="15" t="str">
        <f>MID(Tabla1[[#This Row],[HORA]],1,5)</f>
        <v>10:02</v>
      </c>
      <c r="K7589" s="16">
        <f>IF(Tabla1[[#This Row],[FECHA]]=I7590,IF(J7590-J7589&gt;0,(J7590-J7589)*1440,0),0)</f>
        <v>7.9999999999999716</v>
      </c>
      <c r="L7589" s="14">
        <f>2+L7330-Datos!$C$8</f>
        <v>3.87</v>
      </c>
      <c r="M7589" s="13" t="s">
        <v>704</v>
      </c>
      <c r="N7589" s="1" t="s">
        <v>7445</v>
      </c>
      <c r="O7589" s="1">
        <v>15</v>
      </c>
      <c r="P7589" s="1" t="s">
        <v>300</v>
      </c>
      <c r="Q7589" s="4" t="s">
        <v>21</v>
      </c>
    </row>
    <row r="7590" spans="1:17" ht="22.5" x14ac:dyDescent="0.25">
      <c r="A7590" s="3">
        <v>8112</v>
      </c>
      <c r="B7590" s="1" t="s">
        <v>25386</v>
      </c>
      <c r="C7590" s="1" t="s">
        <v>15</v>
      </c>
      <c r="D7590" s="1" t="s">
        <v>3257</v>
      </c>
      <c r="E7590" s="1">
        <v>40890199</v>
      </c>
      <c r="F7590" s="1" t="s">
        <v>25387</v>
      </c>
      <c r="G7590" s="1">
        <v>2236536</v>
      </c>
      <c r="H7590" s="1" t="s">
        <v>25388</v>
      </c>
      <c r="I7590" s="2">
        <v>45071</v>
      </c>
      <c r="J7590" s="15" t="str">
        <f>MID(Tabla1[[#This Row],[HORA]],1,5)</f>
        <v>10:10</v>
      </c>
      <c r="K7590" s="16">
        <f>IF(Tabla1[[#This Row],[FECHA]]=I7591,IF(J7591-J7590&gt;0,(J7591-J7590)*1440,0),0)</f>
        <v>2.9999999999999893</v>
      </c>
      <c r="L7590" s="14">
        <f>2+L7331-Datos!$C$8</f>
        <v>5.1100000000000003</v>
      </c>
      <c r="M7590" s="13" t="s">
        <v>9402</v>
      </c>
      <c r="N7590" s="1" t="s">
        <v>25389</v>
      </c>
      <c r="O7590" s="1">
        <v>20</v>
      </c>
      <c r="P7590" s="1" t="s">
        <v>27</v>
      </c>
      <c r="Q7590" s="4" t="s">
        <v>21</v>
      </c>
    </row>
    <row r="7591" spans="1:17" ht="22.5" x14ac:dyDescent="0.25">
      <c r="A7591" s="3">
        <v>17227</v>
      </c>
      <c r="B7591" s="1" t="s">
        <v>51949</v>
      </c>
      <c r="C7591" s="1" t="s">
        <v>15</v>
      </c>
      <c r="D7591" s="1" t="s">
        <v>40</v>
      </c>
      <c r="E7591" s="1">
        <v>20561258849</v>
      </c>
      <c r="F7591" s="1" t="s">
        <v>51950</v>
      </c>
      <c r="G7591" s="1">
        <v>2236537</v>
      </c>
      <c r="H7591" s="1" t="s">
        <v>51951</v>
      </c>
      <c r="I7591" s="2">
        <v>45071</v>
      </c>
      <c r="J7591" s="15" t="str">
        <f>MID(Tabla1[[#This Row],[HORA]],1,5)</f>
        <v>10:13</v>
      </c>
      <c r="K7591" s="16">
        <f>IF(Tabla1[[#This Row],[FECHA]]=I7592,IF(J7592-J7591&gt;0,(J7592-J7591)*1440,0),0)</f>
        <v>3.0000000000000693</v>
      </c>
      <c r="L7591" s="14">
        <f>2+L7332-Datos!$C$8</f>
        <v>4.8000000000000007</v>
      </c>
      <c r="M7591" s="13" t="s">
        <v>974</v>
      </c>
      <c r="N7591" s="1" t="s">
        <v>51952</v>
      </c>
      <c r="O7591" s="1">
        <v>20</v>
      </c>
      <c r="P7591" s="1" t="s">
        <v>27</v>
      </c>
      <c r="Q7591" s="4" t="s">
        <v>21</v>
      </c>
    </row>
    <row r="7592" spans="1:17" ht="22.5" x14ac:dyDescent="0.25">
      <c r="A7592" s="3">
        <v>8113</v>
      </c>
      <c r="B7592" s="1" t="s">
        <v>25390</v>
      </c>
      <c r="C7592" s="1" t="s">
        <v>15</v>
      </c>
      <c r="D7592" s="1" t="s">
        <v>23</v>
      </c>
      <c r="E7592" s="1">
        <v>42498458</v>
      </c>
      <c r="F7592" s="1" t="s">
        <v>25391</v>
      </c>
      <c r="G7592" s="1">
        <v>2236539</v>
      </c>
      <c r="H7592" s="1" t="s">
        <v>25392</v>
      </c>
      <c r="I7592" s="2">
        <v>45071</v>
      </c>
      <c r="J7592" s="15" t="str">
        <f>MID(Tabla1[[#This Row],[HORA]],1,5)</f>
        <v>10:16</v>
      </c>
      <c r="K7592" s="16">
        <f>IF(Tabla1[[#This Row],[FECHA]]=I7593,IF(J7593-J7592&gt;0,(J7593-J7592)*1440,0),0)</f>
        <v>5.9999999999999787</v>
      </c>
      <c r="L7592" s="14">
        <f>2+L7333-Datos!$C$8</f>
        <v>6.18</v>
      </c>
      <c r="M7592" s="13" t="s">
        <v>365</v>
      </c>
      <c r="N7592" s="1" t="s">
        <v>25393</v>
      </c>
      <c r="O7592" s="1">
        <v>40</v>
      </c>
      <c r="P7592" s="1" t="s">
        <v>27</v>
      </c>
      <c r="Q7592" s="4" t="s">
        <v>21</v>
      </c>
    </row>
    <row r="7593" spans="1:17" ht="22.5" x14ac:dyDescent="0.25">
      <c r="A7593" s="3">
        <v>8114</v>
      </c>
      <c r="B7593" s="1" t="s">
        <v>25394</v>
      </c>
      <c r="C7593" s="1" t="s">
        <v>15</v>
      </c>
      <c r="D7593" s="1" t="s">
        <v>40</v>
      </c>
      <c r="E7593" s="1">
        <v>17428479</v>
      </c>
      <c r="F7593" s="1" t="s">
        <v>8625</v>
      </c>
      <c r="G7593" s="1">
        <v>2236541</v>
      </c>
      <c r="H7593" s="1" t="s">
        <v>2097</v>
      </c>
      <c r="I7593" s="2">
        <v>45071</v>
      </c>
      <c r="J7593" s="15" t="str">
        <f>MID(Tabla1[[#This Row],[HORA]],1,5)</f>
        <v>10:22</v>
      </c>
      <c r="K7593" s="16">
        <f>IF(Tabla1[[#This Row],[FECHA]]=I7594,IF(J7594-J7593&gt;0,(J7594-J7593)*1440,0),0)</f>
        <v>6.9999999999998952</v>
      </c>
      <c r="L7593" s="14">
        <f>2+L7334-Datos!$C$8</f>
        <v>6.12</v>
      </c>
      <c r="M7593" s="13" t="s">
        <v>2838</v>
      </c>
      <c r="N7593" s="1" t="s">
        <v>8627</v>
      </c>
      <c r="O7593" s="1">
        <v>15</v>
      </c>
      <c r="P7593" s="1" t="s">
        <v>27</v>
      </c>
      <c r="Q7593" s="4" t="s">
        <v>21</v>
      </c>
    </row>
    <row r="7594" spans="1:17" ht="22.5" x14ac:dyDescent="0.25">
      <c r="A7594" s="3">
        <v>15540</v>
      </c>
      <c r="B7594" s="1" t="s">
        <v>47339</v>
      </c>
      <c r="C7594" s="1" t="s">
        <v>15</v>
      </c>
      <c r="D7594" s="1" t="s">
        <v>637</v>
      </c>
      <c r="E7594" s="1">
        <v>16588106</v>
      </c>
      <c r="F7594" s="1" t="s">
        <v>23683</v>
      </c>
      <c r="G7594" s="1">
        <v>16588106</v>
      </c>
      <c r="H7594" s="1" t="s">
        <v>23683</v>
      </c>
      <c r="I7594" s="2">
        <v>45071</v>
      </c>
      <c r="J7594" s="15" t="str">
        <f>MID(Tabla1[[#This Row],[HORA]],1,5)</f>
        <v>10:29</v>
      </c>
      <c r="K7594" s="16">
        <f>IF(Tabla1[[#This Row],[FECHA]]=I7595,IF(J7595-J7594&gt;0,(J7595-J7594)*1440,0),0)</f>
        <v>1.0000000000000764</v>
      </c>
      <c r="L7594" s="14">
        <f>2+L7335-Datos!$C$8</f>
        <v>6.0200000000000005</v>
      </c>
      <c r="M7594" s="13" t="s">
        <v>1684</v>
      </c>
      <c r="N7594" s="1" t="s">
        <v>47340</v>
      </c>
      <c r="O7594" s="1">
        <v>3</v>
      </c>
      <c r="P7594" s="1" t="s">
        <v>1511</v>
      </c>
      <c r="Q7594" s="4" t="s">
        <v>21</v>
      </c>
    </row>
    <row r="7595" spans="1:17" ht="22.5" x14ac:dyDescent="0.25">
      <c r="A7595" s="3">
        <v>8115</v>
      </c>
      <c r="B7595" s="1" t="s">
        <v>25395</v>
      </c>
      <c r="C7595" s="1" t="s">
        <v>15</v>
      </c>
      <c r="D7595" s="1" t="s">
        <v>172</v>
      </c>
      <c r="E7595" s="1">
        <v>40695854</v>
      </c>
      <c r="F7595" s="1" t="s">
        <v>6737</v>
      </c>
      <c r="G7595" s="1">
        <v>45680754</v>
      </c>
      <c r="H7595" s="1" t="s">
        <v>25396</v>
      </c>
      <c r="I7595" s="2">
        <v>45071</v>
      </c>
      <c r="J7595" s="15" t="str">
        <f>MID(Tabla1[[#This Row],[HORA]],1,5)</f>
        <v>10:30</v>
      </c>
      <c r="K7595" s="16">
        <f>IF(Tabla1[[#This Row],[FECHA]]=I7596,IF(J7596-J7595&gt;0,(J7596-J7595)*1440,0),0)</f>
        <v>3.0000000000000693</v>
      </c>
      <c r="L7595" s="14">
        <f>2+L7336-Datos!$C$8</f>
        <v>3.7300000000000004</v>
      </c>
      <c r="M7595" s="13" t="s">
        <v>1888</v>
      </c>
      <c r="N7595" s="1" t="s">
        <v>25397</v>
      </c>
      <c r="O7595" s="1">
        <v>15</v>
      </c>
      <c r="P7595" s="1" t="s">
        <v>27</v>
      </c>
      <c r="Q7595" s="4" t="s">
        <v>21</v>
      </c>
    </row>
    <row r="7596" spans="1:17" ht="22.5" x14ac:dyDescent="0.25">
      <c r="A7596" s="3">
        <v>8116</v>
      </c>
      <c r="B7596" s="1" t="s">
        <v>25398</v>
      </c>
      <c r="C7596" s="1" t="s">
        <v>15</v>
      </c>
      <c r="D7596" s="1" t="s">
        <v>40</v>
      </c>
      <c r="E7596" s="1">
        <v>75071186</v>
      </c>
      <c r="F7596" s="1" t="s">
        <v>25399</v>
      </c>
      <c r="G7596" s="1">
        <v>75122660</v>
      </c>
      <c r="H7596" s="1" t="s">
        <v>25400</v>
      </c>
      <c r="I7596" s="2">
        <v>45071</v>
      </c>
      <c r="J7596" s="15" t="str">
        <f>MID(Tabla1[[#This Row],[HORA]],1,5)</f>
        <v>10:33</v>
      </c>
      <c r="K7596" s="16">
        <f>IF(Tabla1[[#This Row],[FECHA]]=I7597,IF(J7597-J7596&gt;0,(J7597-J7596)*1440,0),0)</f>
        <v>1.9999999999999929</v>
      </c>
      <c r="L7596" s="14">
        <f>2+L7337-Datos!$C$8</f>
        <v>5.0199999999999996</v>
      </c>
      <c r="M7596" s="13" t="s">
        <v>1300</v>
      </c>
      <c r="N7596" s="1" t="s">
        <v>25401</v>
      </c>
      <c r="O7596" s="1">
        <v>10</v>
      </c>
      <c r="P7596" s="1" t="s">
        <v>27</v>
      </c>
      <c r="Q7596" s="4" t="s">
        <v>21</v>
      </c>
    </row>
    <row r="7597" spans="1:17" ht="22.5" x14ac:dyDescent="0.25">
      <c r="A7597" s="3">
        <v>8117</v>
      </c>
      <c r="B7597" s="1" t="s">
        <v>25402</v>
      </c>
      <c r="C7597" s="1" t="s">
        <v>15</v>
      </c>
      <c r="D7597" s="1" t="s">
        <v>40</v>
      </c>
      <c r="E7597" s="1">
        <v>75006273</v>
      </c>
      <c r="F7597" s="1" t="s">
        <v>25403</v>
      </c>
      <c r="G7597" s="1">
        <v>75006273</v>
      </c>
      <c r="H7597" s="1" t="s">
        <v>25403</v>
      </c>
      <c r="I7597" s="2">
        <v>45071</v>
      </c>
      <c r="J7597" s="15" t="str">
        <f>MID(Tabla1[[#This Row],[HORA]],1,5)</f>
        <v>10:35</v>
      </c>
      <c r="K7597" s="16">
        <f>IF(Tabla1[[#This Row],[FECHA]]=I7598,IF(J7598-J7597&gt;0,(J7598-J7597)*1440,0),0)</f>
        <v>4.9999999999999023</v>
      </c>
      <c r="L7597" s="14">
        <f>2+L7338-Datos!$C$8</f>
        <v>4.03</v>
      </c>
      <c r="M7597" s="13" t="s">
        <v>997</v>
      </c>
      <c r="N7597" s="1" t="s">
        <v>17544</v>
      </c>
      <c r="O7597" s="1">
        <v>25</v>
      </c>
      <c r="P7597" s="1" t="s">
        <v>27</v>
      </c>
      <c r="Q7597" s="4" t="s">
        <v>21</v>
      </c>
    </row>
    <row r="7598" spans="1:17" ht="22.5" x14ac:dyDescent="0.25">
      <c r="A7598" s="3">
        <v>8118</v>
      </c>
      <c r="B7598" s="1" t="s">
        <v>25404</v>
      </c>
      <c r="C7598" s="1" t="s">
        <v>15</v>
      </c>
      <c r="D7598" s="1" t="s">
        <v>40</v>
      </c>
      <c r="E7598" s="1">
        <v>80519726</v>
      </c>
      <c r="F7598" s="1" t="s">
        <v>25405</v>
      </c>
      <c r="G7598" s="1">
        <v>48674512</v>
      </c>
      <c r="H7598" s="1" t="s">
        <v>25406</v>
      </c>
      <c r="I7598" s="2">
        <v>45071</v>
      </c>
      <c r="J7598" s="15" t="str">
        <f>MID(Tabla1[[#This Row],[HORA]],1,5)</f>
        <v>10:40</v>
      </c>
      <c r="K7598" s="16">
        <f>IF(Tabla1[[#This Row],[FECHA]]=I7599,IF(J7599-J7598&gt;0,(J7599-J7598)*1440,0),0)</f>
        <v>3.0000000000000693</v>
      </c>
      <c r="L7598" s="14">
        <f>2+L7339-Datos!$C$8</f>
        <v>7.04</v>
      </c>
      <c r="M7598" s="13" t="s">
        <v>1354</v>
      </c>
      <c r="N7598" s="1" t="s">
        <v>10486</v>
      </c>
      <c r="O7598" s="1">
        <v>15</v>
      </c>
      <c r="P7598" s="1" t="s">
        <v>27</v>
      </c>
      <c r="Q7598" s="4" t="s">
        <v>21</v>
      </c>
    </row>
    <row r="7599" spans="1:17" ht="22.5" x14ac:dyDescent="0.25">
      <c r="A7599" s="3">
        <v>2419</v>
      </c>
      <c r="B7599" s="1" t="s">
        <v>7446</v>
      </c>
      <c r="C7599" s="1" t="s">
        <v>15</v>
      </c>
      <c r="D7599" s="1" t="s">
        <v>77</v>
      </c>
      <c r="E7599" s="1">
        <v>45349843</v>
      </c>
      <c r="F7599" s="1" t="s">
        <v>7447</v>
      </c>
      <c r="G7599" s="1">
        <v>3881108</v>
      </c>
      <c r="H7599" s="1" t="s">
        <v>7448</v>
      </c>
      <c r="I7599" s="2">
        <v>45071</v>
      </c>
      <c r="J7599" s="15" t="str">
        <f>MID(Tabla1[[#This Row],[HORA]],1,5)</f>
        <v>10:43</v>
      </c>
      <c r="K7599" s="16">
        <f>IF(Tabla1[[#This Row],[FECHA]]=I7600,IF(J7600-J7599&gt;0,(J7600-J7599)*1440,0),0)</f>
        <v>3.9999999999999858</v>
      </c>
      <c r="L7599" s="14">
        <f>2+L7340-Datos!$C$8</f>
        <v>9.1000000000000014</v>
      </c>
      <c r="M7599" s="13" t="s">
        <v>1052</v>
      </c>
      <c r="N7599" s="1" t="s">
        <v>7449</v>
      </c>
      <c r="O7599" s="1">
        <v>10</v>
      </c>
      <c r="P7599" s="1" t="s">
        <v>300</v>
      </c>
      <c r="Q7599" s="4" t="s">
        <v>21</v>
      </c>
    </row>
    <row r="7600" spans="1:17" ht="22.5" x14ac:dyDescent="0.25">
      <c r="A7600" s="3">
        <v>8119</v>
      </c>
      <c r="B7600" s="1" t="s">
        <v>25407</v>
      </c>
      <c r="C7600" s="1" t="s">
        <v>15</v>
      </c>
      <c r="D7600" s="1" t="s">
        <v>40</v>
      </c>
      <c r="E7600" s="1">
        <v>74049849</v>
      </c>
      <c r="F7600" s="1" t="s">
        <v>25408</v>
      </c>
      <c r="G7600" s="1">
        <v>2236548</v>
      </c>
      <c r="H7600" s="1" t="s">
        <v>25409</v>
      </c>
      <c r="I7600" s="2">
        <v>45071</v>
      </c>
      <c r="J7600" s="15" t="str">
        <f>MID(Tabla1[[#This Row],[HORA]],1,5)</f>
        <v>10:47</v>
      </c>
      <c r="K7600" s="16">
        <f>IF(Tabla1[[#This Row],[FECHA]]=I7601,IF(J7601-J7600&gt;0,(J7601-J7600)*1440,0),0)</f>
        <v>3.9999999999999858</v>
      </c>
      <c r="L7600" s="14">
        <f>2+L7341-Datos!$C$8</f>
        <v>4.9700000000000006</v>
      </c>
      <c r="M7600" s="13" t="s">
        <v>801</v>
      </c>
      <c r="N7600" s="1" t="s">
        <v>8527</v>
      </c>
      <c r="O7600" s="1">
        <v>10</v>
      </c>
      <c r="P7600" s="1" t="s">
        <v>27</v>
      </c>
      <c r="Q7600" s="4" t="s">
        <v>21</v>
      </c>
    </row>
    <row r="7601" spans="1:17" ht="22.5" x14ac:dyDescent="0.25">
      <c r="A7601" s="3">
        <v>2420</v>
      </c>
      <c r="B7601" s="1" t="s">
        <v>7450</v>
      </c>
      <c r="C7601" s="1" t="s">
        <v>15</v>
      </c>
      <c r="D7601" s="1" t="s">
        <v>40</v>
      </c>
      <c r="E7601" s="1">
        <v>43313155</v>
      </c>
      <c r="F7601" s="1" t="s">
        <v>7451</v>
      </c>
      <c r="G7601" s="1">
        <v>2236549</v>
      </c>
      <c r="H7601" s="1" t="s">
        <v>7452</v>
      </c>
      <c r="I7601" s="2">
        <v>45071</v>
      </c>
      <c r="J7601" s="15" t="str">
        <f>MID(Tabla1[[#This Row],[HORA]],1,5)</f>
        <v>10:51</v>
      </c>
      <c r="K7601" s="16">
        <f>IF(Tabla1[[#This Row],[FECHA]]=I7602,IF(J7602-J7601&gt;0,(J7602-J7601)*1440,0),0)</f>
        <v>0.99999999999999645</v>
      </c>
      <c r="L7601" s="14">
        <f>2+L7342-Datos!$C$8</f>
        <v>4.78</v>
      </c>
      <c r="M7601" s="13" t="s">
        <v>181</v>
      </c>
      <c r="N7601" s="1" t="s">
        <v>2030</v>
      </c>
      <c r="O7601" s="1">
        <v>10</v>
      </c>
      <c r="P7601" s="1" t="s">
        <v>300</v>
      </c>
      <c r="Q7601" s="4" t="s">
        <v>21</v>
      </c>
    </row>
    <row r="7602" spans="1:17" ht="22.5" x14ac:dyDescent="0.25">
      <c r="A7602" s="3">
        <v>17228</v>
      </c>
      <c r="B7602" s="1" t="s">
        <v>51953</v>
      </c>
      <c r="C7602" s="1" t="s">
        <v>15</v>
      </c>
      <c r="D7602" s="1" t="s">
        <v>40</v>
      </c>
      <c r="E7602" s="1">
        <v>20604103836</v>
      </c>
      <c r="F7602" s="1" t="s">
        <v>51132</v>
      </c>
      <c r="G7602" s="1">
        <v>2236550</v>
      </c>
      <c r="H7602" s="1" t="s">
        <v>51133</v>
      </c>
      <c r="I7602" s="2">
        <v>45071</v>
      </c>
      <c r="J7602" s="15" t="str">
        <f>MID(Tabla1[[#This Row],[HORA]],1,5)</f>
        <v>10:52</v>
      </c>
      <c r="K7602" s="16">
        <f>IF(Tabla1[[#This Row],[FECHA]]=I7603,IF(J7603-J7602&gt;0,(J7603-J7602)*1440,0),0)</f>
        <v>3.9999999999999858</v>
      </c>
      <c r="L7602" s="14">
        <f>2+L7343-Datos!$C$8</f>
        <v>6.87</v>
      </c>
      <c r="M7602" s="13" t="s">
        <v>2245</v>
      </c>
      <c r="N7602" s="1" t="s">
        <v>51954</v>
      </c>
      <c r="O7602" s="1">
        <v>10</v>
      </c>
      <c r="P7602" s="1" t="s">
        <v>27</v>
      </c>
      <c r="Q7602" s="4" t="s">
        <v>21</v>
      </c>
    </row>
    <row r="7603" spans="1:17" ht="22.5" x14ac:dyDescent="0.25">
      <c r="A7603" s="3">
        <v>234</v>
      </c>
      <c r="B7603" s="1" t="s">
        <v>559</v>
      </c>
      <c r="C7603" s="1" t="s">
        <v>15</v>
      </c>
      <c r="D7603" s="1" t="s">
        <v>33</v>
      </c>
      <c r="E7603" s="1">
        <v>12121212</v>
      </c>
      <c r="F7603" s="1" t="s">
        <v>24</v>
      </c>
      <c r="G7603" s="1">
        <v>2236554</v>
      </c>
      <c r="H7603" s="1" t="s">
        <v>34</v>
      </c>
      <c r="I7603" s="2">
        <v>45071</v>
      </c>
      <c r="J7603" s="15" t="str">
        <f>MID(Tabla1[[#This Row],[HORA]],1,5)</f>
        <v>10:56</v>
      </c>
      <c r="K7603" s="16">
        <f>IF(Tabla1[[#This Row],[FECHA]]=I7604,IF(J7604-J7603&gt;0,(J7604-J7603)*1440,0),0)</f>
        <v>0</v>
      </c>
      <c r="L7603" s="14">
        <f>2+L7344-Datos!$C$8</f>
        <v>4.21</v>
      </c>
      <c r="M7603" s="13" t="s">
        <v>560</v>
      </c>
      <c r="N7603" s="1" t="s">
        <v>26</v>
      </c>
      <c r="O7603" s="1">
        <v>0</v>
      </c>
      <c r="P7603" s="1" t="s">
        <v>27</v>
      </c>
      <c r="Q7603" s="4" t="s">
        <v>21</v>
      </c>
    </row>
    <row r="7604" spans="1:17" ht="22.5" x14ac:dyDescent="0.25">
      <c r="A7604" s="3">
        <v>235</v>
      </c>
      <c r="B7604" s="1" t="s">
        <v>559</v>
      </c>
      <c r="C7604" s="1" t="s">
        <v>15</v>
      </c>
      <c r="D7604" s="1" t="s">
        <v>33</v>
      </c>
      <c r="E7604" s="1">
        <v>12121212</v>
      </c>
      <c r="F7604" s="1" t="s">
        <v>28</v>
      </c>
      <c r="G7604" s="1">
        <v>2236554</v>
      </c>
      <c r="H7604" s="1" t="s">
        <v>34</v>
      </c>
      <c r="I7604" s="2">
        <v>45071</v>
      </c>
      <c r="J7604" s="15" t="str">
        <f>MID(Tabla1[[#This Row],[HORA]],1,5)</f>
        <v>10:56</v>
      </c>
      <c r="K7604" s="16">
        <f>IF(Tabla1[[#This Row],[FECHA]]=I7605,IF(J7605-J7604&gt;0,(J7605-J7604)*1440,0),0)</f>
        <v>2.9999999999999893</v>
      </c>
      <c r="L7604" s="14">
        <f>2+L7345-Datos!$C$8</f>
        <v>5.94</v>
      </c>
      <c r="M7604" s="13" t="s">
        <v>560</v>
      </c>
      <c r="N7604" s="1" t="s">
        <v>26</v>
      </c>
      <c r="O7604" s="1">
        <v>0</v>
      </c>
      <c r="P7604" s="1" t="s">
        <v>27</v>
      </c>
      <c r="Q7604" s="4" t="s">
        <v>21</v>
      </c>
    </row>
    <row r="7605" spans="1:17" ht="22.5" x14ac:dyDescent="0.25">
      <c r="A7605" s="3">
        <v>8120</v>
      </c>
      <c r="B7605" s="1" t="s">
        <v>25410</v>
      </c>
      <c r="C7605" s="1" t="s">
        <v>15</v>
      </c>
      <c r="D7605" s="1" t="s">
        <v>40</v>
      </c>
      <c r="E7605" s="1">
        <v>2236555</v>
      </c>
      <c r="F7605" s="1" t="s">
        <v>25411</v>
      </c>
      <c r="G7605" s="1">
        <v>2236556</v>
      </c>
      <c r="H7605" s="1" t="s">
        <v>25412</v>
      </c>
      <c r="I7605" s="2">
        <v>45071</v>
      </c>
      <c r="J7605" s="15" t="str">
        <f>MID(Tabla1[[#This Row],[HORA]],1,5)</f>
        <v>10:59</v>
      </c>
      <c r="K7605" s="16">
        <f>IF(Tabla1[[#This Row],[FECHA]]=I7606,IF(J7606-J7605&gt;0,(J7606-J7605)*1440,0),0)</f>
        <v>2.9999999999999893</v>
      </c>
      <c r="L7605" s="14">
        <f>2+L7346-Datos!$C$8</f>
        <v>7.8000000000000007</v>
      </c>
      <c r="M7605" s="13" t="s">
        <v>753</v>
      </c>
      <c r="N7605" s="1" t="s">
        <v>25413</v>
      </c>
      <c r="O7605" s="1">
        <v>15</v>
      </c>
      <c r="P7605" s="1" t="s">
        <v>27</v>
      </c>
      <c r="Q7605" s="4" t="s">
        <v>21</v>
      </c>
    </row>
    <row r="7606" spans="1:17" ht="22.5" x14ac:dyDescent="0.25">
      <c r="A7606" s="3">
        <v>8121</v>
      </c>
      <c r="B7606" s="1" t="s">
        <v>25414</v>
      </c>
      <c r="C7606" s="1" t="s">
        <v>15</v>
      </c>
      <c r="D7606" s="1" t="s">
        <v>40</v>
      </c>
      <c r="E7606" s="1">
        <v>42942183</v>
      </c>
      <c r="F7606" s="1" t="s">
        <v>24671</v>
      </c>
      <c r="G7606" s="1">
        <v>2236559</v>
      </c>
      <c r="H7606" s="1" t="s">
        <v>20254</v>
      </c>
      <c r="I7606" s="2">
        <v>45071</v>
      </c>
      <c r="J7606" s="15" t="str">
        <f>MID(Tabla1[[#This Row],[HORA]],1,5)</f>
        <v>11:02</v>
      </c>
      <c r="K7606" s="16">
        <f>IF(Tabla1[[#This Row],[FECHA]]=I7607,IF(J7607-J7606&gt;0,(J7607-J7606)*1440,0),0)</f>
        <v>1.0000000000000764</v>
      </c>
      <c r="L7606" s="14">
        <f>2+L7347-Datos!$C$8</f>
        <v>5.0999999999999996</v>
      </c>
      <c r="M7606" s="13" t="s">
        <v>433</v>
      </c>
      <c r="N7606" s="1" t="s">
        <v>25415</v>
      </c>
      <c r="O7606" s="1">
        <v>10</v>
      </c>
      <c r="P7606" s="1" t="s">
        <v>27</v>
      </c>
      <c r="Q7606" s="4" t="s">
        <v>21</v>
      </c>
    </row>
    <row r="7607" spans="1:17" ht="22.5" x14ac:dyDescent="0.25">
      <c r="A7607" s="3">
        <v>8122</v>
      </c>
      <c r="B7607" s="1" t="s">
        <v>25416</v>
      </c>
      <c r="C7607" s="1" t="s">
        <v>15</v>
      </c>
      <c r="D7607" s="1" t="s">
        <v>40</v>
      </c>
      <c r="E7607" s="1">
        <v>16604379</v>
      </c>
      <c r="F7607" s="1" t="s">
        <v>11038</v>
      </c>
      <c r="G7607" s="1">
        <v>2236560</v>
      </c>
      <c r="H7607" s="1" t="s">
        <v>25417</v>
      </c>
      <c r="I7607" s="2">
        <v>45071</v>
      </c>
      <c r="J7607" s="15" t="str">
        <f>MID(Tabla1[[#This Row],[HORA]],1,5)</f>
        <v>11:03</v>
      </c>
      <c r="K7607" s="16">
        <f>IF(Tabla1[[#This Row],[FECHA]]=I7608,IF(J7608-J7607&gt;0,(J7608-J7607)*1440,0),0)</f>
        <v>13.99999999999995</v>
      </c>
      <c r="L7607" s="14">
        <f>2+L7348-Datos!$C$8</f>
        <v>5.76</v>
      </c>
      <c r="M7607" s="13" t="s">
        <v>758</v>
      </c>
      <c r="N7607" s="1" t="s">
        <v>25418</v>
      </c>
      <c r="O7607" s="1">
        <v>7</v>
      </c>
      <c r="P7607" s="1" t="s">
        <v>27</v>
      </c>
      <c r="Q7607" s="4" t="s">
        <v>21</v>
      </c>
    </row>
    <row r="7608" spans="1:17" ht="22.5" x14ac:dyDescent="0.25">
      <c r="A7608" s="3">
        <v>8123</v>
      </c>
      <c r="B7608" s="1" t="s">
        <v>25419</v>
      </c>
      <c r="C7608" s="1" t="s">
        <v>15</v>
      </c>
      <c r="D7608" s="1" t="s">
        <v>40</v>
      </c>
      <c r="E7608" s="1">
        <v>2236563</v>
      </c>
      <c r="F7608" s="1" t="s">
        <v>25420</v>
      </c>
      <c r="G7608" s="1">
        <v>2236564</v>
      </c>
      <c r="H7608" s="1" t="s">
        <v>25421</v>
      </c>
      <c r="I7608" s="2">
        <v>45071</v>
      </c>
      <c r="J7608" s="15" t="str">
        <f>MID(Tabla1[[#This Row],[HORA]],1,5)</f>
        <v>11:17</v>
      </c>
      <c r="K7608" s="16">
        <f>IF(Tabla1[[#This Row],[FECHA]]=I7609,IF(J7609-J7608&gt;0,(J7609-J7608)*1440,0),0)</f>
        <v>1.9999999999999929</v>
      </c>
      <c r="L7608" s="14">
        <f>2+L7349-Datos!$C$8</f>
        <v>5.7</v>
      </c>
      <c r="M7608" s="13" t="s">
        <v>767</v>
      </c>
      <c r="N7608" s="1" t="s">
        <v>25422</v>
      </c>
      <c r="O7608" s="1">
        <v>10</v>
      </c>
      <c r="P7608" s="1" t="s">
        <v>27</v>
      </c>
      <c r="Q7608" s="4" t="s">
        <v>21</v>
      </c>
    </row>
    <row r="7609" spans="1:17" ht="22.5" x14ac:dyDescent="0.25">
      <c r="A7609" s="3">
        <v>2421</v>
      </c>
      <c r="B7609" s="1" t="s">
        <v>7453</v>
      </c>
      <c r="C7609" s="1" t="s">
        <v>15</v>
      </c>
      <c r="D7609" s="1" t="s">
        <v>172</v>
      </c>
      <c r="E7609" s="1">
        <v>40867883</v>
      </c>
      <c r="F7609" s="1" t="s">
        <v>7454</v>
      </c>
      <c r="G7609" s="1">
        <v>40715888</v>
      </c>
      <c r="H7609" s="1" t="s">
        <v>7455</v>
      </c>
      <c r="I7609" s="2">
        <v>45071</v>
      </c>
      <c r="J7609" s="15" t="str">
        <f>MID(Tabla1[[#This Row],[HORA]],1,5)</f>
        <v>11:19</v>
      </c>
      <c r="K7609" s="16">
        <f>IF(Tabla1[[#This Row],[FECHA]]=I7610,IF(J7610-J7609&gt;0,(J7610-J7609)*1440,0),0)</f>
        <v>0</v>
      </c>
      <c r="L7609" s="14">
        <f>2+L7350-Datos!$C$8</f>
        <v>3.8000000000000007</v>
      </c>
      <c r="M7609" s="13" t="s">
        <v>1911</v>
      </c>
      <c r="N7609" s="1" t="s">
        <v>7456</v>
      </c>
      <c r="O7609" s="1">
        <v>10</v>
      </c>
      <c r="P7609" s="1" t="s">
        <v>300</v>
      </c>
      <c r="Q7609" s="4" t="s">
        <v>21</v>
      </c>
    </row>
    <row r="7610" spans="1:17" ht="22.5" x14ac:dyDescent="0.25">
      <c r="A7610" s="3">
        <v>8124</v>
      </c>
      <c r="B7610" s="1" t="s">
        <v>25423</v>
      </c>
      <c r="C7610" s="1" t="s">
        <v>15</v>
      </c>
      <c r="D7610" s="1" t="s">
        <v>23</v>
      </c>
      <c r="E7610" s="1">
        <v>47182204</v>
      </c>
      <c r="F7610" s="1" t="s">
        <v>25424</v>
      </c>
      <c r="G7610" s="1">
        <v>43443630</v>
      </c>
      <c r="H7610" s="1" t="s">
        <v>25425</v>
      </c>
      <c r="I7610" s="2">
        <v>45071</v>
      </c>
      <c r="J7610" s="15" t="str">
        <f>MID(Tabla1[[#This Row],[HORA]],1,5)</f>
        <v>11:19</v>
      </c>
      <c r="K7610" s="16">
        <f>IF(Tabla1[[#This Row],[FECHA]]=I7611,IF(J7611-J7610&gt;0,(J7611-J7610)*1440,0),0)</f>
        <v>1.0000000000000764</v>
      </c>
      <c r="L7610" s="14">
        <f>2+L7351-Datos!$C$8</f>
        <v>4.8100000000000005</v>
      </c>
      <c r="M7610" s="13" t="s">
        <v>1911</v>
      </c>
      <c r="N7610" s="1" t="s">
        <v>25426</v>
      </c>
      <c r="O7610" s="1">
        <v>15</v>
      </c>
      <c r="P7610" s="1" t="s">
        <v>27</v>
      </c>
      <c r="Q7610" s="4" t="s">
        <v>21</v>
      </c>
    </row>
    <row r="7611" spans="1:17" ht="22.5" x14ac:dyDescent="0.25">
      <c r="A7611" s="3">
        <v>236</v>
      </c>
      <c r="B7611" s="1" t="s">
        <v>561</v>
      </c>
      <c r="C7611" s="1" t="s">
        <v>15</v>
      </c>
      <c r="D7611" s="1" t="s">
        <v>40</v>
      </c>
      <c r="E7611" s="1">
        <v>12121212</v>
      </c>
      <c r="F7611" s="1" t="s">
        <v>28</v>
      </c>
      <c r="G7611" s="1">
        <v>2236566</v>
      </c>
      <c r="H7611" s="1" t="s">
        <v>562</v>
      </c>
      <c r="I7611" s="2">
        <v>45071</v>
      </c>
      <c r="J7611" s="15" t="str">
        <f>MID(Tabla1[[#This Row],[HORA]],1,5)</f>
        <v>11:20</v>
      </c>
      <c r="K7611" s="16">
        <f>IF(Tabla1[[#This Row],[FECHA]]=I7612,IF(J7612-J7611&gt;0,(J7612-J7611)*1440,0),0)</f>
        <v>0</v>
      </c>
      <c r="L7611" s="14">
        <f>2+L7352-Datos!$C$8</f>
        <v>6.18</v>
      </c>
      <c r="M7611" s="13" t="s">
        <v>563</v>
      </c>
      <c r="N7611" s="1" t="s">
        <v>26</v>
      </c>
      <c r="O7611" s="1">
        <v>0</v>
      </c>
      <c r="P7611" s="1" t="s">
        <v>27</v>
      </c>
      <c r="Q7611" s="4" t="s">
        <v>21</v>
      </c>
    </row>
    <row r="7612" spans="1:17" ht="22.5" x14ac:dyDescent="0.25">
      <c r="A7612" s="3">
        <v>237</v>
      </c>
      <c r="B7612" s="1" t="s">
        <v>561</v>
      </c>
      <c r="C7612" s="1" t="s">
        <v>15</v>
      </c>
      <c r="D7612" s="1" t="s">
        <v>40</v>
      </c>
      <c r="E7612" s="1">
        <v>12121212</v>
      </c>
      <c r="F7612" s="1" t="s">
        <v>24</v>
      </c>
      <c r="G7612" s="1">
        <v>2236566</v>
      </c>
      <c r="H7612" s="1" t="s">
        <v>562</v>
      </c>
      <c r="I7612" s="2">
        <v>45071</v>
      </c>
      <c r="J7612" s="15" t="str">
        <f>MID(Tabla1[[#This Row],[HORA]],1,5)</f>
        <v>11:20</v>
      </c>
      <c r="K7612" s="16">
        <f>IF(Tabla1[[#This Row],[FECHA]]=I7613,IF(J7613-J7612&gt;0,(J7613-J7612)*1440,0),0)</f>
        <v>2.9999999999999094</v>
      </c>
      <c r="L7612" s="14">
        <f>2+L7353-Datos!$C$8</f>
        <v>5.93</v>
      </c>
      <c r="M7612" s="13" t="s">
        <v>563</v>
      </c>
      <c r="N7612" s="1" t="s">
        <v>26</v>
      </c>
      <c r="O7612" s="1">
        <v>0</v>
      </c>
      <c r="P7612" s="1" t="s">
        <v>27</v>
      </c>
      <c r="Q7612" s="4" t="s">
        <v>21</v>
      </c>
    </row>
    <row r="7613" spans="1:17" ht="22.5" x14ac:dyDescent="0.25">
      <c r="A7613" s="3">
        <v>2422</v>
      </c>
      <c r="B7613" s="1" t="s">
        <v>7457</v>
      </c>
      <c r="C7613" s="1" t="s">
        <v>15</v>
      </c>
      <c r="D7613" s="1" t="s">
        <v>40</v>
      </c>
      <c r="E7613" s="1">
        <v>16645595</v>
      </c>
      <c r="F7613" s="1" t="s">
        <v>7458</v>
      </c>
      <c r="G7613" s="1">
        <v>2236567</v>
      </c>
      <c r="H7613" s="1" t="s">
        <v>7459</v>
      </c>
      <c r="I7613" s="2">
        <v>45071</v>
      </c>
      <c r="J7613" s="15" t="str">
        <f>MID(Tabla1[[#This Row],[HORA]],1,5)</f>
        <v>11:23</v>
      </c>
      <c r="K7613" s="16">
        <f>IF(Tabla1[[#This Row],[FECHA]]=I7614,IF(J7614-J7613&gt;0,(J7614-J7613)*1440,0),0)</f>
        <v>3.0000000000000693</v>
      </c>
      <c r="L7613" s="14">
        <f>2+L7354-Datos!$C$8</f>
        <v>8.870000000000001</v>
      </c>
      <c r="M7613" s="13" t="s">
        <v>904</v>
      </c>
      <c r="N7613" s="1" t="s">
        <v>7460</v>
      </c>
      <c r="O7613" s="1">
        <v>15</v>
      </c>
      <c r="P7613" s="1" t="s">
        <v>300</v>
      </c>
      <c r="Q7613" s="4" t="s">
        <v>21</v>
      </c>
    </row>
    <row r="7614" spans="1:17" ht="22.5" x14ac:dyDescent="0.25">
      <c r="A7614" s="3">
        <v>8125</v>
      </c>
      <c r="B7614" s="1" t="s">
        <v>25427</v>
      </c>
      <c r="C7614" s="1" t="s">
        <v>15</v>
      </c>
      <c r="D7614" s="1" t="s">
        <v>40</v>
      </c>
      <c r="E7614" s="1">
        <v>16508386</v>
      </c>
      <c r="F7614" s="1" t="s">
        <v>25428</v>
      </c>
      <c r="G7614" s="1">
        <v>2236569</v>
      </c>
      <c r="H7614" s="1" t="s">
        <v>25429</v>
      </c>
      <c r="I7614" s="2">
        <v>45071</v>
      </c>
      <c r="J7614" s="15" t="str">
        <f>MID(Tabla1[[#This Row],[HORA]],1,5)</f>
        <v>11:26</v>
      </c>
      <c r="K7614" s="16">
        <f>IF(Tabla1[[#This Row],[FECHA]]=I7615,IF(J7615-J7614&gt;0,(J7615-J7614)*1440,0),0)</f>
        <v>0</v>
      </c>
      <c r="L7614" s="14">
        <f>2+L7355-Datos!$C$8</f>
        <v>6.0200000000000005</v>
      </c>
      <c r="M7614" s="13" t="s">
        <v>714</v>
      </c>
      <c r="N7614" s="1" t="s">
        <v>8675</v>
      </c>
      <c r="O7614" s="1">
        <v>20</v>
      </c>
      <c r="P7614" s="1" t="s">
        <v>27</v>
      </c>
      <c r="Q7614" s="4" t="s">
        <v>21</v>
      </c>
    </row>
    <row r="7615" spans="1:17" ht="22.5" x14ac:dyDescent="0.25">
      <c r="A7615" s="3">
        <v>16046</v>
      </c>
      <c r="B7615" s="1" t="s">
        <v>48778</v>
      </c>
      <c r="C7615" s="1" t="s">
        <v>15</v>
      </c>
      <c r="D7615" s="1" t="s">
        <v>40</v>
      </c>
      <c r="E7615" s="1">
        <v>20480731230</v>
      </c>
      <c r="F7615" s="1" t="s">
        <v>48779</v>
      </c>
      <c r="G7615" s="1">
        <v>2236568</v>
      </c>
      <c r="H7615" s="1" t="s">
        <v>16886</v>
      </c>
      <c r="I7615" s="2">
        <v>45071</v>
      </c>
      <c r="J7615" s="15" t="str">
        <f>MID(Tabla1[[#This Row],[HORA]],1,5)</f>
        <v>11:26</v>
      </c>
      <c r="K7615" s="16">
        <f>IF(Tabla1[[#This Row],[FECHA]]=I7616,IF(J7616-J7615&gt;0,(J7616-J7615)*1440,0),0)</f>
        <v>1.9999999999999929</v>
      </c>
      <c r="L7615" s="14">
        <f>2+L7356-Datos!$C$8</f>
        <v>6.8</v>
      </c>
      <c r="M7615" s="13" t="s">
        <v>714</v>
      </c>
      <c r="N7615" s="1" t="s">
        <v>2030</v>
      </c>
      <c r="O7615" s="1">
        <v>10</v>
      </c>
      <c r="P7615" s="1" t="s">
        <v>300</v>
      </c>
      <c r="Q7615" s="4" t="s">
        <v>21</v>
      </c>
    </row>
    <row r="7616" spans="1:17" ht="22.5" x14ac:dyDescent="0.25">
      <c r="A7616" s="3">
        <v>8126</v>
      </c>
      <c r="B7616" s="1" t="s">
        <v>25430</v>
      </c>
      <c r="C7616" s="1" t="s">
        <v>15</v>
      </c>
      <c r="D7616" s="1" t="s">
        <v>82</v>
      </c>
      <c r="E7616" s="1">
        <v>6798422</v>
      </c>
      <c r="F7616" s="1" t="s">
        <v>20862</v>
      </c>
      <c r="G7616" s="1">
        <v>2236571</v>
      </c>
      <c r="H7616" s="1" t="s">
        <v>25431</v>
      </c>
      <c r="I7616" s="2">
        <v>45071</v>
      </c>
      <c r="J7616" s="15" t="str">
        <f>MID(Tabla1[[#This Row],[HORA]],1,5)</f>
        <v>11:28</v>
      </c>
      <c r="K7616" s="16">
        <f>IF(Tabla1[[#This Row],[FECHA]]=I7617,IF(J7617-J7616&gt;0,(J7617-J7616)*1440,0),0)</f>
        <v>1.9999999999999929</v>
      </c>
      <c r="L7616" s="14">
        <f>2+L7357-Datos!$C$8</f>
        <v>9.17</v>
      </c>
      <c r="M7616" s="13" t="s">
        <v>911</v>
      </c>
      <c r="N7616" s="1" t="s">
        <v>8473</v>
      </c>
      <c r="O7616" s="1">
        <v>10</v>
      </c>
      <c r="P7616" s="1" t="s">
        <v>27</v>
      </c>
      <c r="Q7616" s="4" t="s">
        <v>21</v>
      </c>
    </row>
    <row r="7617" spans="1:17" ht="22.5" x14ac:dyDescent="0.25">
      <c r="A7617" s="3">
        <v>16047</v>
      </c>
      <c r="B7617" s="1" t="s">
        <v>48780</v>
      </c>
      <c r="C7617" s="1" t="s">
        <v>15</v>
      </c>
      <c r="D7617" s="1" t="s">
        <v>71</v>
      </c>
      <c r="E7617" s="1">
        <v>20515829424</v>
      </c>
      <c r="F7617" s="1" t="s">
        <v>48781</v>
      </c>
      <c r="G7617" s="1">
        <v>43274287</v>
      </c>
      <c r="H7617" s="1" t="s">
        <v>48782</v>
      </c>
      <c r="I7617" s="2">
        <v>45071</v>
      </c>
      <c r="J7617" s="15" t="str">
        <f>MID(Tabla1[[#This Row],[HORA]],1,5)</f>
        <v>11:30</v>
      </c>
      <c r="K7617" s="16">
        <f>IF(Tabla1[[#This Row],[FECHA]]=I7618,IF(J7618-J7617&gt;0,(J7618-J7617)*1440,0),0)</f>
        <v>3.9999999999999858</v>
      </c>
      <c r="L7617" s="14">
        <f>2+L7358-Datos!$C$8</f>
        <v>7.8599999999999994</v>
      </c>
      <c r="M7617" s="13" t="s">
        <v>87</v>
      </c>
      <c r="N7617" s="1" t="s">
        <v>2030</v>
      </c>
      <c r="O7617" s="1">
        <v>10</v>
      </c>
      <c r="P7617" s="1" t="s">
        <v>300</v>
      </c>
      <c r="Q7617" s="4" t="s">
        <v>21</v>
      </c>
    </row>
    <row r="7618" spans="1:17" ht="22.5" x14ac:dyDescent="0.25">
      <c r="A7618" s="3">
        <v>8127</v>
      </c>
      <c r="B7618" s="1" t="s">
        <v>25432</v>
      </c>
      <c r="C7618" s="1" t="s">
        <v>15</v>
      </c>
      <c r="D7618" s="1" t="s">
        <v>40</v>
      </c>
      <c r="E7618" s="1">
        <v>43306197</v>
      </c>
      <c r="F7618" s="1" t="s">
        <v>25433</v>
      </c>
      <c r="G7618" s="1">
        <v>45214637</v>
      </c>
      <c r="H7618" s="1" t="s">
        <v>25434</v>
      </c>
      <c r="I7618" s="2">
        <v>45071</v>
      </c>
      <c r="J7618" s="15" t="str">
        <f>MID(Tabla1[[#This Row],[HORA]],1,5)</f>
        <v>11:34</v>
      </c>
      <c r="K7618" s="16">
        <f>IF(Tabla1[[#This Row],[FECHA]]=I7619,IF(J7619-J7618&gt;0,(J7619-J7618)*1440,0),0)</f>
        <v>0.99999999999999645</v>
      </c>
      <c r="L7618" s="14">
        <f>2+L7359-Datos!$C$8</f>
        <v>6.46</v>
      </c>
      <c r="M7618" s="13" t="s">
        <v>4273</v>
      </c>
      <c r="N7618" s="1" t="s">
        <v>25435</v>
      </c>
      <c r="O7618" s="1">
        <v>20</v>
      </c>
      <c r="P7618" s="1" t="s">
        <v>27</v>
      </c>
      <c r="Q7618" s="4" t="s">
        <v>21</v>
      </c>
    </row>
    <row r="7619" spans="1:17" ht="22.5" x14ac:dyDescent="0.25">
      <c r="A7619" s="3">
        <v>238</v>
      </c>
      <c r="B7619" s="1" t="s">
        <v>564</v>
      </c>
      <c r="C7619" s="1" t="s">
        <v>15</v>
      </c>
      <c r="D7619" s="1" t="s">
        <v>40</v>
      </c>
      <c r="E7619" s="1">
        <v>16736357</v>
      </c>
      <c r="F7619" s="1" t="s">
        <v>565</v>
      </c>
      <c r="G7619" s="1">
        <v>2236573</v>
      </c>
      <c r="H7619" s="1" t="s">
        <v>566</v>
      </c>
      <c r="I7619" s="2">
        <v>45071</v>
      </c>
      <c r="J7619" s="15" t="str">
        <f>MID(Tabla1[[#This Row],[HORA]],1,5)</f>
        <v>11:35</v>
      </c>
      <c r="K7619" s="16">
        <f>IF(Tabla1[[#This Row],[FECHA]]=I7620,IF(J7620-J7619&gt;0,(J7620-J7619)*1440,0),0)</f>
        <v>1.9999999999999929</v>
      </c>
      <c r="L7619" s="14">
        <f>2+L7360-Datos!$C$8</f>
        <v>4.2</v>
      </c>
      <c r="M7619" s="13" t="s">
        <v>567</v>
      </c>
      <c r="N7619" s="1" t="s">
        <v>568</v>
      </c>
      <c r="O7619" s="1">
        <v>0</v>
      </c>
      <c r="P7619" s="1" t="s">
        <v>27</v>
      </c>
      <c r="Q7619" s="4" t="s">
        <v>21</v>
      </c>
    </row>
    <row r="7620" spans="1:17" ht="22.5" x14ac:dyDescent="0.25">
      <c r="A7620" s="3">
        <v>2423</v>
      </c>
      <c r="B7620" s="1" t="s">
        <v>7461</v>
      </c>
      <c r="C7620" s="1" t="s">
        <v>15</v>
      </c>
      <c r="D7620" s="1" t="s">
        <v>71</v>
      </c>
      <c r="E7620" s="1">
        <v>44660060</v>
      </c>
      <c r="F7620" s="1" t="s">
        <v>7462</v>
      </c>
      <c r="G7620" s="1">
        <v>2236574</v>
      </c>
      <c r="H7620" s="1" t="s">
        <v>7463</v>
      </c>
      <c r="I7620" s="2">
        <v>45071</v>
      </c>
      <c r="J7620" s="15" t="str">
        <f>MID(Tabla1[[#This Row],[HORA]],1,5)</f>
        <v>11:37</v>
      </c>
      <c r="K7620" s="16">
        <f>IF(Tabla1[[#This Row],[FECHA]]=I7621,IF(J7621-J7620&gt;0,(J7621-J7620)*1440,0),0)</f>
        <v>0</v>
      </c>
      <c r="L7620" s="14">
        <f>2+L7361-Datos!$C$8</f>
        <v>6.72</v>
      </c>
      <c r="M7620" s="13" t="s">
        <v>811</v>
      </c>
      <c r="N7620" s="1" t="s">
        <v>7464</v>
      </c>
      <c r="O7620" s="1">
        <v>25</v>
      </c>
      <c r="P7620" s="1" t="s">
        <v>300</v>
      </c>
      <c r="Q7620" s="4" t="s">
        <v>21</v>
      </c>
    </row>
    <row r="7621" spans="1:17" ht="22.5" x14ac:dyDescent="0.25">
      <c r="A7621" s="3">
        <v>17229</v>
      </c>
      <c r="B7621" s="1" t="s">
        <v>51955</v>
      </c>
      <c r="C7621" s="1" t="s">
        <v>15</v>
      </c>
      <c r="D7621" s="1" t="s">
        <v>40</v>
      </c>
      <c r="E7621" s="1">
        <v>20480761813</v>
      </c>
      <c r="F7621" s="1" t="s">
        <v>47724</v>
      </c>
      <c r="G7621" s="1">
        <v>42831572</v>
      </c>
      <c r="H7621" s="1" t="s">
        <v>47904</v>
      </c>
      <c r="I7621" s="2">
        <v>45071</v>
      </c>
      <c r="J7621" s="15" t="str">
        <f>MID(Tabla1[[#This Row],[HORA]],1,5)</f>
        <v>11:37</v>
      </c>
      <c r="K7621" s="16">
        <f>IF(Tabla1[[#This Row],[FECHA]]=I7622,IF(J7622-J7621&gt;0,(J7622-J7621)*1440,0),0)</f>
        <v>1.9999999999999929</v>
      </c>
      <c r="L7621" s="14">
        <f>2+L7362-Datos!$C$8</f>
        <v>5.75</v>
      </c>
      <c r="M7621" s="13" t="s">
        <v>811</v>
      </c>
      <c r="N7621" s="1" t="s">
        <v>51956</v>
      </c>
      <c r="O7621" s="1">
        <v>30</v>
      </c>
      <c r="P7621" s="1" t="s">
        <v>27</v>
      </c>
      <c r="Q7621" s="4" t="s">
        <v>21</v>
      </c>
    </row>
    <row r="7622" spans="1:17" ht="22.5" x14ac:dyDescent="0.25">
      <c r="A7622" s="3">
        <v>8128</v>
      </c>
      <c r="B7622" s="1" t="s">
        <v>25436</v>
      </c>
      <c r="C7622" s="1" t="s">
        <v>15</v>
      </c>
      <c r="D7622" s="1" t="s">
        <v>71</v>
      </c>
      <c r="E7622" s="1">
        <v>74227606</v>
      </c>
      <c r="F7622" s="1" t="s">
        <v>4276</v>
      </c>
      <c r="G7622" s="1">
        <v>2236576</v>
      </c>
      <c r="H7622" s="1" t="s">
        <v>25437</v>
      </c>
      <c r="I7622" s="2">
        <v>45071</v>
      </c>
      <c r="J7622" s="15" t="str">
        <f>MID(Tabla1[[#This Row],[HORA]],1,5)</f>
        <v>11:39</v>
      </c>
      <c r="K7622" s="16">
        <f>IF(Tabla1[[#This Row],[FECHA]]=I7623,IF(J7623-J7622&gt;0,(J7623-J7622)*1440,0),0)</f>
        <v>0.99999999999999645</v>
      </c>
      <c r="L7622" s="14">
        <f>2+L7363-Datos!$C$8</f>
        <v>4.8600000000000003</v>
      </c>
      <c r="M7622" s="13" t="s">
        <v>238</v>
      </c>
      <c r="N7622" s="1" t="s">
        <v>25438</v>
      </c>
      <c r="O7622" s="1">
        <v>20</v>
      </c>
      <c r="P7622" s="1" t="s">
        <v>27</v>
      </c>
      <c r="Q7622" s="4" t="s">
        <v>21</v>
      </c>
    </row>
    <row r="7623" spans="1:17" ht="22.5" x14ac:dyDescent="0.25">
      <c r="A7623" s="3">
        <v>2424</v>
      </c>
      <c r="B7623" s="1" t="s">
        <v>7465</v>
      </c>
      <c r="C7623" s="1" t="s">
        <v>15</v>
      </c>
      <c r="D7623" s="1" t="s">
        <v>228</v>
      </c>
      <c r="E7623" s="1">
        <v>44069179</v>
      </c>
      <c r="F7623" s="1" t="s">
        <v>7466</v>
      </c>
      <c r="G7623" s="1">
        <v>2236578</v>
      </c>
      <c r="H7623" s="1" t="s">
        <v>7467</v>
      </c>
      <c r="I7623" s="2">
        <v>45071</v>
      </c>
      <c r="J7623" s="15" t="str">
        <f>MID(Tabla1[[#This Row],[HORA]],1,5)</f>
        <v>11:40</v>
      </c>
      <c r="K7623" s="16">
        <f>IF(Tabla1[[#This Row],[FECHA]]=I7624,IF(J7624-J7623&gt;0,(J7624-J7623)*1440,0),0)</f>
        <v>1.9999999999999929</v>
      </c>
      <c r="L7623" s="14">
        <f>2+L7364-Datos!$C$8</f>
        <v>4.9000000000000004</v>
      </c>
      <c r="M7623" s="13" t="s">
        <v>7060</v>
      </c>
      <c r="N7623" s="1" t="s">
        <v>3073</v>
      </c>
      <c r="O7623" s="1">
        <v>30</v>
      </c>
      <c r="P7623" s="1" t="s">
        <v>300</v>
      </c>
      <c r="Q7623" s="4" t="s">
        <v>21</v>
      </c>
    </row>
    <row r="7624" spans="1:17" ht="22.5" x14ac:dyDescent="0.25">
      <c r="A7624" s="3">
        <v>2425</v>
      </c>
      <c r="B7624" s="1" t="s">
        <v>7468</v>
      </c>
      <c r="C7624" s="1" t="s">
        <v>15</v>
      </c>
      <c r="D7624" s="1" t="s">
        <v>40</v>
      </c>
      <c r="E7624" s="1">
        <v>40837163</v>
      </c>
      <c r="F7624" s="1" t="s">
        <v>3426</v>
      </c>
      <c r="G7624" s="1">
        <v>2236579</v>
      </c>
      <c r="H7624" s="1" t="s">
        <v>3427</v>
      </c>
      <c r="I7624" s="2">
        <v>45071</v>
      </c>
      <c r="J7624" s="15" t="str">
        <f>MID(Tabla1[[#This Row],[HORA]],1,5)</f>
        <v>11:42</v>
      </c>
      <c r="K7624" s="16">
        <f>IF(Tabla1[[#This Row],[FECHA]]=I7625,IF(J7625-J7624&gt;0,(J7625-J7624)*1440,0),0)</f>
        <v>0</v>
      </c>
      <c r="L7624" s="14">
        <f>2+L7365-Datos!$C$8</f>
        <v>9.7799999999999994</v>
      </c>
      <c r="M7624" s="13" t="s">
        <v>3945</v>
      </c>
      <c r="N7624" s="1" t="s">
        <v>7469</v>
      </c>
      <c r="O7624" s="1">
        <v>15</v>
      </c>
      <c r="P7624" s="1" t="s">
        <v>300</v>
      </c>
      <c r="Q7624" s="4" t="s">
        <v>21</v>
      </c>
    </row>
    <row r="7625" spans="1:17" ht="22.5" x14ac:dyDescent="0.25">
      <c r="A7625" s="3">
        <v>8129</v>
      </c>
      <c r="B7625" s="1" t="s">
        <v>25439</v>
      </c>
      <c r="C7625" s="1" t="s">
        <v>15</v>
      </c>
      <c r="D7625" s="1" t="s">
        <v>40</v>
      </c>
      <c r="E7625" s="1">
        <v>44163153</v>
      </c>
      <c r="F7625" s="1" t="s">
        <v>21142</v>
      </c>
      <c r="G7625" s="1">
        <v>3893635</v>
      </c>
      <c r="H7625" s="1" t="s">
        <v>25440</v>
      </c>
      <c r="I7625" s="2">
        <v>45071</v>
      </c>
      <c r="J7625" s="15" t="str">
        <f>MID(Tabla1[[#This Row],[HORA]],1,5)</f>
        <v>11:42</v>
      </c>
      <c r="K7625" s="16">
        <f>IF(Tabla1[[#This Row],[FECHA]]=I7626,IF(J7626-J7625&gt;0,(J7626-J7625)*1440,0),0)</f>
        <v>6.9999999999999751</v>
      </c>
      <c r="L7625" s="14">
        <f>2+L7366-Datos!$C$8</f>
        <v>3.76</v>
      </c>
      <c r="M7625" s="13" t="s">
        <v>3945</v>
      </c>
      <c r="N7625" s="1" t="s">
        <v>25441</v>
      </c>
      <c r="O7625" s="1">
        <v>20</v>
      </c>
      <c r="P7625" s="1" t="s">
        <v>27</v>
      </c>
      <c r="Q7625" s="4" t="s">
        <v>21</v>
      </c>
    </row>
    <row r="7626" spans="1:17" ht="22.5" x14ac:dyDescent="0.25">
      <c r="A7626" s="3">
        <v>16048</v>
      </c>
      <c r="B7626" s="1" t="s">
        <v>48783</v>
      </c>
      <c r="C7626" s="1" t="s">
        <v>15</v>
      </c>
      <c r="D7626" s="1" t="s">
        <v>40</v>
      </c>
      <c r="E7626" s="1">
        <v>20127251089</v>
      </c>
      <c r="F7626" s="1" t="s">
        <v>48784</v>
      </c>
      <c r="G7626" s="1">
        <v>40943353</v>
      </c>
      <c r="H7626" s="1" t="s">
        <v>48785</v>
      </c>
      <c r="I7626" s="2">
        <v>45071</v>
      </c>
      <c r="J7626" s="15" t="str">
        <f>MID(Tabla1[[#This Row],[HORA]],1,5)</f>
        <v>11:49</v>
      </c>
      <c r="K7626" s="16">
        <f>IF(Tabla1[[#This Row],[FECHA]]=I7627,IF(J7627-J7626&gt;0,(J7627-J7626)*1440,0),0)</f>
        <v>5.0000000000000622</v>
      </c>
      <c r="L7626" s="14">
        <f>2+L7367-Datos!$C$8</f>
        <v>5.0600000000000005</v>
      </c>
      <c r="M7626" s="13" t="s">
        <v>6359</v>
      </c>
      <c r="N7626" s="1" t="s">
        <v>2030</v>
      </c>
      <c r="O7626" s="1">
        <v>10</v>
      </c>
      <c r="P7626" s="1" t="s">
        <v>300</v>
      </c>
      <c r="Q7626" s="4" t="s">
        <v>21</v>
      </c>
    </row>
    <row r="7627" spans="1:17" ht="22.5" x14ac:dyDescent="0.25">
      <c r="A7627" s="3">
        <v>239</v>
      </c>
      <c r="B7627" s="1" t="s">
        <v>569</v>
      </c>
      <c r="C7627" s="1" t="s">
        <v>15</v>
      </c>
      <c r="D7627" s="1" t="s">
        <v>112</v>
      </c>
      <c r="E7627" s="1">
        <v>12121212</v>
      </c>
      <c r="F7627" s="1" t="s">
        <v>28</v>
      </c>
      <c r="G7627" s="1">
        <v>2236581</v>
      </c>
      <c r="H7627" s="1" t="s">
        <v>570</v>
      </c>
      <c r="I7627" s="2">
        <v>45071</v>
      </c>
      <c r="J7627" s="15" t="str">
        <f>MID(Tabla1[[#This Row],[HORA]],1,5)</f>
        <v>11:54</v>
      </c>
      <c r="K7627" s="16">
        <f>IF(Tabla1[[#This Row],[FECHA]]=I7628,IF(J7628-J7627&gt;0,(J7628-J7627)*1440,0),0)</f>
        <v>0</v>
      </c>
      <c r="L7627" s="14">
        <f>2+L7368-Datos!$C$8</f>
        <v>3.96</v>
      </c>
      <c r="M7627" s="13" t="s">
        <v>571</v>
      </c>
      <c r="N7627" s="1" t="s">
        <v>63</v>
      </c>
      <c r="O7627" s="1">
        <v>0</v>
      </c>
      <c r="P7627" s="1" t="s">
        <v>27</v>
      </c>
      <c r="Q7627" s="4" t="s">
        <v>21</v>
      </c>
    </row>
    <row r="7628" spans="1:17" ht="22.5" x14ac:dyDescent="0.25">
      <c r="A7628" s="3">
        <v>240</v>
      </c>
      <c r="B7628" s="1" t="s">
        <v>569</v>
      </c>
      <c r="C7628" s="1" t="s">
        <v>15</v>
      </c>
      <c r="D7628" s="1" t="s">
        <v>112</v>
      </c>
      <c r="E7628" s="1">
        <v>12121212</v>
      </c>
      <c r="F7628" s="1" t="s">
        <v>24</v>
      </c>
      <c r="G7628" s="1">
        <v>2236581</v>
      </c>
      <c r="H7628" s="1" t="s">
        <v>570</v>
      </c>
      <c r="I7628" s="2">
        <v>45071</v>
      </c>
      <c r="J7628" s="15" t="str">
        <f>MID(Tabla1[[#This Row],[HORA]],1,5)</f>
        <v>11:54</v>
      </c>
      <c r="K7628" s="16">
        <f>IF(Tabla1[[#This Row],[FECHA]]=I7629,IF(J7629-J7628&gt;0,(J7629-J7628)*1440,0),0)</f>
        <v>0</v>
      </c>
      <c r="L7628" s="14">
        <f>2+L7369-Datos!$C$8</f>
        <v>5.16</v>
      </c>
      <c r="M7628" s="13" t="s">
        <v>571</v>
      </c>
      <c r="N7628" s="1" t="s">
        <v>63</v>
      </c>
      <c r="O7628" s="1">
        <v>0</v>
      </c>
      <c r="P7628" s="1" t="s">
        <v>27</v>
      </c>
      <c r="Q7628" s="4" t="s">
        <v>21</v>
      </c>
    </row>
    <row r="7629" spans="1:17" ht="22.5" x14ac:dyDescent="0.25">
      <c r="A7629" s="3">
        <v>241</v>
      </c>
      <c r="B7629" s="1" t="s">
        <v>572</v>
      </c>
      <c r="C7629" s="1" t="s">
        <v>15</v>
      </c>
      <c r="D7629" s="1" t="s">
        <v>119</v>
      </c>
      <c r="E7629" s="1">
        <v>12121212</v>
      </c>
      <c r="F7629" s="1" t="s">
        <v>24</v>
      </c>
      <c r="G7629" s="1">
        <v>2236582</v>
      </c>
      <c r="H7629" s="1" t="s">
        <v>573</v>
      </c>
      <c r="I7629" s="2">
        <v>45071</v>
      </c>
      <c r="J7629" s="15" t="str">
        <f>MID(Tabla1[[#This Row],[HORA]],1,5)</f>
        <v>11:54</v>
      </c>
      <c r="K7629" s="16">
        <f>IF(Tabla1[[#This Row],[FECHA]]=I7630,IF(J7630-J7629&gt;0,(J7630-J7629)*1440,0),0)</f>
        <v>0</v>
      </c>
      <c r="L7629" s="14">
        <f>2+L7370-Datos!$C$8</f>
        <v>6.66</v>
      </c>
      <c r="M7629" s="13" t="s">
        <v>571</v>
      </c>
      <c r="N7629" s="1" t="s">
        <v>63</v>
      </c>
      <c r="O7629" s="1">
        <v>0</v>
      </c>
      <c r="P7629" s="1" t="s">
        <v>27</v>
      </c>
      <c r="Q7629" s="4" t="s">
        <v>21</v>
      </c>
    </row>
    <row r="7630" spans="1:17" ht="22.5" x14ac:dyDescent="0.25">
      <c r="A7630" s="3">
        <v>242</v>
      </c>
      <c r="B7630" s="1" t="s">
        <v>572</v>
      </c>
      <c r="C7630" s="1" t="s">
        <v>15</v>
      </c>
      <c r="D7630" s="1" t="s">
        <v>119</v>
      </c>
      <c r="E7630" s="1">
        <v>12121212</v>
      </c>
      <c r="F7630" s="1" t="s">
        <v>28</v>
      </c>
      <c r="G7630" s="1">
        <v>2236582</v>
      </c>
      <c r="H7630" s="1" t="s">
        <v>573</v>
      </c>
      <c r="I7630" s="2">
        <v>45071</v>
      </c>
      <c r="J7630" s="15" t="str">
        <f>MID(Tabla1[[#This Row],[HORA]],1,5)</f>
        <v>11:54</v>
      </c>
      <c r="K7630" s="16">
        <f>IF(Tabla1[[#This Row],[FECHA]]=I7631,IF(J7631-J7630&gt;0,(J7631-J7630)*1440,0),0)</f>
        <v>1.9999999999999929</v>
      </c>
      <c r="L7630" s="14">
        <f>2+L7371-Datos!$C$8</f>
        <v>4.01</v>
      </c>
      <c r="M7630" s="13" t="s">
        <v>571</v>
      </c>
      <c r="N7630" s="1" t="s">
        <v>63</v>
      </c>
      <c r="O7630" s="1">
        <v>0</v>
      </c>
      <c r="P7630" s="1" t="s">
        <v>27</v>
      </c>
      <c r="Q7630" s="4" t="s">
        <v>21</v>
      </c>
    </row>
    <row r="7631" spans="1:17" ht="22.5" x14ac:dyDescent="0.25">
      <c r="A7631" s="3">
        <v>2426</v>
      </c>
      <c r="B7631" s="1" t="s">
        <v>7470</v>
      </c>
      <c r="C7631" s="1" t="s">
        <v>15</v>
      </c>
      <c r="D7631" s="1" t="s">
        <v>40</v>
      </c>
      <c r="E7631" s="1">
        <v>16682311</v>
      </c>
      <c r="F7631" s="1" t="s">
        <v>7471</v>
      </c>
      <c r="G7631" s="1">
        <v>2236583</v>
      </c>
      <c r="H7631" s="1" t="s">
        <v>7472</v>
      </c>
      <c r="I7631" s="2">
        <v>45071</v>
      </c>
      <c r="J7631" s="15" t="str">
        <f>MID(Tabla1[[#This Row],[HORA]],1,5)</f>
        <v>11:56</v>
      </c>
      <c r="K7631" s="16">
        <f>IF(Tabla1[[#This Row],[FECHA]]=I7632,IF(J7632-J7631&gt;0,(J7632-J7631)*1440,0),0)</f>
        <v>1.9999999999999929</v>
      </c>
      <c r="L7631" s="14">
        <f>2+L7372-Datos!$C$8</f>
        <v>6.16</v>
      </c>
      <c r="M7631" s="13" t="s">
        <v>958</v>
      </c>
      <c r="N7631" s="1" t="s">
        <v>3871</v>
      </c>
      <c r="O7631" s="1">
        <v>15</v>
      </c>
      <c r="P7631" s="1" t="s">
        <v>300</v>
      </c>
      <c r="Q7631" s="4" t="s">
        <v>21</v>
      </c>
    </row>
    <row r="7632" spans="1:17" ht="22.5" x14ac:dyDescent="0.25">
      <c r="A7632" s="3">
        <v>2427</v>
      </c>
      <c r="B7632" s="1" t="s">
        <v>7473</v>
      </c>
      <c r="C7632" s="1" t="s">
        <v>15</v>
      </c>
      <c r="D7632" s="1" t="s">
        <v>77</v>
      </c>
      <c r="E7632" s="1">
        <v>41949862</v>
      </c>
      <c r="F7632" s="1" t="s">
        <v>7474</v>
      </c>
      <c r="G7632" s="1">
        <v>43119476</v>
      </c>
      <c r="H7632" s="1" t="s">
        <v>7475</v>
      </c>
      <c r="I7632" s="2">
        <v>45071</v>
      </c>
      <c r="J7632" s="15" t="str">
        <f>MID(Tabla1[[#This Row],[HORA]],1,5)</f>
        <v>11:58</v>
      </c>
      <c r="K7632" s="16">
        <f>IF(Tabla1[[#This Row],[FECHA]]=I7633,IF(J7633-J7632&gt;0,(J7633-J7632)*1440,0),0)</f>
        <v>0.99999999999991651</v>
      </c>
      <c r="L7632" s="14">
        <f>2+L7373-Datos!$C$8</f>
        <v>7.8599999999999994</v>
      </c>
      <c r="M7632" s="13" t="s">
        <v>652</v>
      </c>
      <c r="N7632" s="1" t="s">
        <v>7476</v>
      </c>
      <c r="O7632" s="1">
        <v>15</v>
      </c>
      <c r="P7632" s="1" t="s">
        <v>300</v>
      </c>
      <c r="Q7632" s="4" t="s">
        <v>21</v>
      </c>
    </row>
    <row r="7633" spans="1:17" ht="22.5" x14ac:dyDescent="0.25">
      <c r="A7633" s="3">
        <v>8130</v>
      </c>
      <c r="B7633" s="1" t="s">
        <v>25442</v>
      </c>
      <c r="C7633" s="1" t="s">
        <v>15</v>
      </c>
      <c r="D7633" s="1" t="s">
        <v>33</v>
      </c>
      <c r="E7633" s="1">
        <v>73443290</v>
      </c>
      <c r="F7633" s="1" t="s">
        <v>25443</v>
      </c>
      <c r="G7633" s="1">
        <v>80257319</v>
      </c>
      <c r="H7633" s="1" t="s">
        <v>25444</v>
      </c>
      <c r="I7633" s="2">
        <v>45071</v>
      </c>
      <c r="J7633" s="15" t="str">
        <f>MID(Tabla1[[#This Row],[HORA]],1,5)</f>
        <v>11:59</v>
      </c>
      <c r="K7633" s="16">
        <f>IF(Tabla1[[#This Row],[FECHA]]=I7634,IF(J7634-J7633&gt;0,(J7634-J7633)*1440,0),0)</f>
        <v>6.0000000000000586</v>
      </c>
      <c r="L7633" s="14">
        <f>2+L7374-Datos!$C$8</f>
        <v>5.0199999999999996</v>
      </c>
      <c r="M7633" s="13" t="s">
        <v>269</v>
      </c>
      <c r="N7633" s="1" t="s">
        <v>25445</v>
      </c>
      <c r="O7633" s="1">
        <v>25</v>
      </c>
      <c r="P7633" s="1" t="s">
        <v>27</v>
      </c>
      <c r="Q7633" s="4" t="s">
        <v>21</v>
      </c>
    </row>
    <row r="7634" spans="1:17" ht="22.5" x14ac:dyDescent="0.25">
      <c r="A7634" s="3">
        <v>2428</v>
      </c>
      <c r="B7634" s="1" t="s">
        <v>7477</v>
      </c>
      <c r="C7634" s="1" t="s">
        <v>15</v>
      </c>
      <c r="D7634" s="1" t="s">
        <v>40</v>
      </c>
      <c r="E7634" s="1">
        <v>16718528</v>
      </c>
      <c r="F7634" s="1" t="s">
        <v>7478</v>
      </c>
      <c r="G7634" s="1">
        <v>2236584</v>
      </c>
      <c r="H7634" s="1" t="s">
        <v>7479</v>
      </c>
      <c r="I7634" s="2">
        <v>45071</v>
      </c>
      <c r="J7634" s="15" t="str">
        <f>MID(Tabla1[[#This Row],[HORA]],1,5)</f>
        <v>12:05</v>
      </c>
      <c r="K7634" s="16">
        <f>IF(Tabla1[[#This Row],[FECHA]]=I7635,IF(J7635-J7634&gt;0,(J7635-J7634)*1440,0),0)</f>
        <v>0</v>
      </c>
      <c r="L7634" s="14">
        <f>2+L7375-Datos!$C$8</f>
        <v>5.96</v>
      </c>
      <c r="M7634" s="13" t="s">
        <v>5422</v>
      </c>
      <c r="N7634" s="1" t="s">
        <v>7480</v>
      </c>
      <c r="O7634" s="1">
        <v>15</v>
      </c>
      <c r="P7634" s="1" t="s">
        <v>300</v>
      </c>
      <c r="Q7634" s="4" t="s">
        <v>21</v>
      </c>
    </row>
    <row r="7635" spans="1:17" ht="22.5" x14ac:dyDescent="0.25">
      <c r="A7635" s="3">
        <v>8131</v>
      </c>
      <c r="B7635" s="1" t="s">
        <v>25446</v>
      </c>
      <c r="C7635" s="1" t="s">
        <v>15</v>
      </c>
      <c r="D7635" s="1" t="s">
        <v>228</v>
      </c>
      <c r="E7635" s="1">
        <v>45654026</v>
      </c>
      <c r="F7635" s="1" t="s">
        <v>25447</v>
      </c>
      <c r="G7635" s="1">
        <v>2236585</v>
      </c>
      <c r="H7635" s="1" t="s">
        <v>25448</v>
      </c>
      <c r="I7635" s="2">
        <v>45071</v>
      </c>
      <c r="J7635" s="15" t="str">
        <f>MID(Tabla1[[#This Row],[HORA]],1,5)</f>
        <v>12:05</v>
      </c>
      <c r="K7635" s="16">
        <f>IF(Tabla1[[#This Row],[FECHA]]=I7636,IF(J7636-J7635&gt;0,(J7636-J7635)*1440,0),0)</f>
        <v>0.99999999999999645</v>
      </c>
      <c r="L7635" s="14">
        <f>2+L7376-Datos!$C$8</f>
        <v>6.2</v>
      </c>
      <c r="M7635" s="13" t="s">
        <v>5422</v>
      </c>
      <c r="N7635" s="1" t="s">
        <v>25449</v>
      </c>
      <c r="O7635" s="1">
        <v>30</v>
      </c>
      <c r="P7635" s="1" t="s">
        <v>27</v>
      </c>
      <c r="Q7635" s="4" t="s">
        <v>21</v>
      </c>
    </row>
    <row r="7636" spans="1:17" ht="22.5" x14ac:dyDescent="0.25">
      <c r="A7636" s="3">
        <v>2429</v>
      </c>
      <c r="B7636" s="1" t="s">
        <v>7481</v>
      </c>
      <c r="C7636" s="1" t="s">
        <v>15</v>
      </c>
      <c r="D7636" s="1" t="s">
        <v>33</v>
      </c>
      <c r="E7636" s="1">
        <v>16780484</v>
      </c>
      <c r="F7636" s="1" t="s">
        <v>7482</v>
      </c>
      <c r="G7636" s="1">
        <v>42472755</v>
      </c>
      <c r="H7636" s="1" t="s">
        <v>7483</v>
      </c>
      <c r="I7636" s="2">
        <v>45071</v>
      </c>
      <c r="J7636" s="15" t="str">
        <f>MID(Tabla1[[#This Row],[HORA]],1,5)</f>
        <v>12:06</v>
      </c>
      <c r="K7636" s="16">
        <f>IF(Tabla1[[#This Row],[FECHA]]=I7637,IF(J7637-J7636&gt;0,(J7637-J7636)*1440,0),0)</f>
        <v>1.9999999999999929</v>
      </c>
      <c r="L7636" s="14">
        <f>2+L7377-Datos!$C$8</f>
        <v>3.87</v>
      </c>
      <c r="M7636" s="13" t="s">
        <v>3670</v>
      </c>
      <c r="N7636" s="1" t="s">
        <v>7484</v>
      </c>
      <c r="O7636" s="1">
        <v>10</v>
      </c>
      <c r="P7636" s="1" t="s">
        <v>300</v>
      </c>
      <c r="Q7636" s="4" t="s">
        <v>21</v>
      </c>
    </row>
    <row r="7637" spans="1:17" ht="22.5" x14ac:dyDescent="0.25">
      <c r="A7637" s="3">
        <v>8132</v>
      </c>
      <c r="B7637" s="1" t="s">
        <v>25450</v>
      </c>
      <c r="C7637" s="1" t="s">
        <v>15</v>
      </c>
      <c r="D7637" s="1" t="s">
        <v>40</v>
      </c>
      <c r="E7637" s="1">
        <v>47576439</v>
      </c>
      <c r="F7637" s="1" t="s">
        <v>25451</v>
      </c>
      <c r="G7637" s="1">
        <v>2236586</v>
      </c>
      <c r="H7637" s="1" t="s">
        <v>25452</v>
      </c>
      <c r="I7637" s="2">
        <v>45071</v>
      </c>
      <c r="J7637" s="15" t="str">
        <f>MID(Tabla1[[#This Row],[HORA]],1,5)</f>
        <v>12:08</v>
      </c>
      <c r="K7637" s="16">
        <f>IF(Tabla1[[#This Row],[FECHA]]=I7638,IF(J7638-J7637&gt;0,(J7638-J7637)*1440,0),0)</f>
        <v>2.9999999999999893</v>
      </c>
      <c r="L7637" s="14">
        <f>2+L7378-Datos!$C$8</f>
        <v>5.1100000000000003</v>
      </c>
      <c r="M7637" s="13" t="s">
        <v>1753</v>
      </c>
      <c r="N7637" s="1" t="s">
        <v>25453</v>
      </c>
      <c r="O7637" s="1">
        <v>20</v>
      </c>
      <c r="P7637" s="1" t="s">
        <v>27</v>
      </c>
      <c r="Q7637" s="4" t="s">
        <v>21</v>
      </c>
    </row>
    <row r="7638" spans="1:17" ht="22.5" x14ac:dyDescent="0.25">
      <c r="A7638" s="3">
        <v>243</v>
      </c>
      <c r="B7638" s="1" t="s">
        <v>574</v>
      </c>
      <c r="C7638" s="1" t="s">
        <v>15</v>
      </c>
      <c r="D7638" s="1" t="s">
        <v>40</v>
      </c>
      <c r="E7638" s="1">
        <v>12121212</v>
      </c>
      <c r="F7638" s="1" t="s">
        <v>28</v>
      </c>
      <c r="G7638" s="1">
        <v>46511020</v>
      </c>
      <c r="H7638" s="1" t="s">
        <v>550</v>
      </c>
      <c r="I7638" s="2">
        <v>45071</v>
      </c>
      <c r="J7638" s="15" t="str">
        <f>MID(Tabla1[[#This Row],[HORA]],1,5)</f>
        <v>12:11</v>
      </c>
      <c r="K7638" s="16">
        <f>IF(Tabla1[[#This Row],[FECHA]]=I7639,IF(J7639-J7638&gt;0,(J7639-J7638)*1440,0),0)</f>
        <v>0</v>
      </c>
      <c r="L7638" s="14">
        <f>2+L7379-Datos!$C$8</f>
        <v>4.8000000000000007</v>
      </c>
      <c r="M7638" s="13" t="s">
        <v>575</v>
      </c>
      <c r="N7638" s="1" t="s">
        <v>576</v>
      </c>
      <c r="O7638" s="1">
        <v>0</v>
      </c>
      <c r="P7638" s="1" t="s">
        <v>27</v>
      </c>
      <c r="Q7638" s="4" t="s">
        <v>21</v>
      </c>
    </row>
    <row r="7639" spans="1:17" ht="22.5" x14ac:dyDescent="0.25">
      <c r="A7639" s="3">
        <v>244</v>
      </c>
      <c r="B7639" s="1" t="s">
        <v>574</v>
      </c>
      <c r="C7639" s="1" t="s">
        <v>15</v>
      </c>
      <c r="D7639" s="1" t="s">
        <v>40</v>
      </c>
      <c r="E7639" s="1">
        <v>12121212</v>
      </c>
      <c r="F7639" s="1" t="s">
        <v>24</v>
      </c>
      <c r="G7639" s="1">
        <v>46511020</v>
      </c>
      <c r="H7639" s="1" t="s">
        <v>550</v>
      </c>
      <c r="I7639" s="2">
        <v>45071</v>
      </c>
      <c r="J7639" s="15" t="str">
        <f>MID(Tabla1[[#This Row],[HORA]],1,5)</f>
        <v>12:11</v>
      </c>
      <c r="K7639" s="16">
        <f>IF(Tabla1[[#This Row],[FECHA]]=I7640,IF(J7640-J7639&gt;0,(J7640-J7639)*1440,0),0)</f>
        <v>2.9999999999999893</v>
      </c>
      <c r="L7639" s="14">
        <f>2+L7380-Datos!$C$8</f>
        <v>6.18</v>
      </c>
      <c r="M7639" s="13" t="s">
        <v>575</v>
      </c>
      <c r="N7639" s="1" t="s">
        <v>576</v>
      </c>
      <c r="O7639" s="1">
        <v>0</v>
      </c>
      <c r="P7639" s="1" t="s">
        <v>27</v>
      </c>
      <c r="Q7639" s="4" t="s">
        <v>21</v>
      </c>
    </row>
    <row r="7640" spans="1:17" ht="22.5" x14ac:dyDescent="0.25">
      <c r="A7640" s="3">
        <v>2430</v>
      </c>
      <c r="B7640" s="1" t="s">
        <v>7485</v>
      </c>
      <c r="C7640" s="1" t="s">
        <v>15</v>
      </c>
      <c r="D7640" s="1" t="s">
        <v>161</v>
      </c>
      <c r="E7640" s="1">
        <v>76074821</v>
      </c>
      <c r="F7640" s="1" t="s">
        <v>7486</v>
      </c>
      <c r="G7640" s="1">
        <v>75473398</v>
      </c>
      <c r="H7640" s="1" t="s">
        <v>7487</v>
      </c>
      <c r="I7640" s="2">
        <v>45071</v>
      </c>
      <c r="J7640" s="15" t="str">
        <f>MID(Tabla1[[#This Row],[HORA]],1,5)</f>
        <v>12:14</v>
      </c>
      <c r="K7640" s="16">
        <f>IF(Tabla1[[#This Row],[FECHA]]=I7641,IF(J7641-J7640&gt;0,(J7641-J7640)*1440,0),0)</f>
        <v>4.0000000000001457</v>
      </c>
      <c r="L7640" s="14">
        <f>2+L7381-Datos!$C$8</f>
        <v>6.12</v>
      </c>
      <c r="M7640" s="13" t="s">
        <v>4296</v>
      </c>
      <c r="N7640" s="1" t="s">
        <v>2030</v>
      </c>
      <c r="O7640" s="1">
        <v>10</v>
      </c>
      <c r="P7640" s="1" t="s">
        <v>300</v>
      </c>
      <c r="Q7640" s="4" t="s">
        <v>21</v>
      </c>
    </row>
    <row r="7641" spans="1:17" ht="22.5" x14ac:dyDescent="0.25">
      <c r="A7641" s="3">
        <v>8133</v>
      </c>
      <c r="B7641" s="1" t="s">
        <v>25454</v>
      </c>
      <c r="C7641" s="1" t="s">
        <v>15</v>
      </c>
      <c r="D7641" s="1" t="s">
        <v>3257</v>
      </c>
      <c r="E7641" s="1">
        <v>41226061</v>
      </c>
      <c r="F7641" s="1" t="s">
        <v>22354</v>
      </c>
      <c r="G7641" s="1">
        <v>2236588</v>
      </c>
      <c r="H7641" s="1" t="s">
        <v>25455</v>
      </c>
      <c r="I7641" s="2">
        <v>45071</v>
      </c>
      <c r="J7641" s="15" t="str">
        <f>MID(Tabla1[[#This Row],[HORA]],1,5)</f>
        <v>12:18</v>
      </c>
      <c r="K7641" s="16">
        <f>IF(Tabla1[[#This Row],[FECHA]]=I7642,IF(J7642-J7641&gt;0,(J7642-J7641)*1440,0),0)</f>
        <v>3.9999999999999858</v>
      </c>
      <c r="L7641" s="14">
        <f>2+L7382-Datos!$C$8</f>
        <v>6.0200000000000005</v>
      </c>
      <c r="M7641" s="13" t="s">
        <v>1628</v>
      </c>
      <c r="N7641" s="1" t="s">
        <v>583</v>
      </c>
      <c r="O7641" s="1">
        <v>10</v>
      </c>
      <c r="P7641" s="1" t="s">
        <v>27</v>
      </c>
      <c r="Q7641" s="4" t="s">
        <v>21</v>
      </c>
    </row>
    <row r="7642" spans="1:17" ht="22.5" x14ac:dyDescent="0.25">
      <c r="A7642" s="3">
        <v>8134</v>
      </c>
      <c r="B7642" s="1" t="s">
        <v>25456</v>
      </c>
      <c r="C7642" s="1" t="s">
        <v>15</v>
      </c>
      <c r="D7642" s="1" t="s">
        <v>71</v>
      </c>
      <c r="E7642" s="1">
        <v>45622862</v>
      </c>
      <c r="F7642" s="1" t="s">
        <v>25457</v>
      </c>
      <c r="G7642" s="1">
        <v>2236590</v>
      </c>
      <c r="H7642" s="1" t="s">
        <v>25458</v>
      </c>
      <c r="I7642" s="2">
        <v>45071</v>
      </c>
      <c r="J7642" s="15" t="str">
        <f>MID(Tabla1[[#This Row],[HORA]],1,5)</f>
        <v>12:22</v>
      </c>
      <c r="K7642" s="16">
        <f>IF(Tabla1[[#This Row],[FECHA]]=I7643,IF(J7643-J7642&gt;0,(J7643-J7642)*1440,0),0)</f>
        <v>5.9999999999999787</v>
      </c>
      <c r="L7642" s="14">
        <f>2+L7383-Datos!$C$8</f>
        <v>3.7300000000000004</v>
      </c>
      <c r="M7642" s="13" t="s">
        <v>12201</v>
      </c>
      <c r="N7642" s="1" t="s">
        <v>25459</v>
      </c>
      <c r="O7642" s="1">
        <v>25</v>
      </c>
      <c r="P7642" s="1" t="s">
        <v>27</v>
      </c>
      <c r="Q7642" s="4" t="s">
        <v>21</v>
      </c>
    </row>
    <row r="7643" spans="1:17" ht="22.5" x14ac:dyDescent="0.25">
      <c r="A7643" s="3">
        <v>17230</v>
      </c>
      <c r="B7643" s="1" t="s">
        <v>51957</v>
      </c>
      <c r="C7643" s="1" t="s">
        <v>15</v>
      </c>
      <c r="D7643" s="1" t="s">
        <v>40</v>
      </c>
      <c r="E7643" s="1">
        <v>20100049857</v>
      </c>
      <c r="F7643" s="1" t="s">
        <v>49206</v>
      </c>
      <c r="G7643" s="1">
        <v>80352147</v>
      </c>
      <c r="H7643" s="1" t="s">
        <v>49207</v>
      </c>
      <c r="I7643" s="2">
        <v>45071</v>
      </c>
      <c r="J7643" s="15" t="str">
        <f>MID(Tabla1[[#This Row],[HORA]],1,5)</f>
        <v>12:28</v>
      </c>
      <c r="K7643" s="16">
        <f>IF(Tabla1[[#This Row],[FECHA]]=I7644,IF(J7644-J7643&gt;0,(J7644-J7643)*1440,0),0)</f>
        <v>0.99999999999983658</v>
      </c>
      <c r="L7643" s="14">
        <f>2+L7384-Datos!$C$8</f>
        <v>5.0199999999999996</v>
      </c>
      <c r="M7643" s="13" t="s">
        <v>1950</v>
      </c>
      <c r="N7643" s="1" t="s">
        <v>10198</v>
      </c>
      <c r="O7643" s="1">
        <v>10</v>
      </c>
      <c r="P7643" s="1" t="s">
        <v>27</v>
      </c>
      <c r="Q7643" s="4" t="s">
        <v>21</v>
      </c>
    </row>
    <row r="7644" spans="1:17" ht="22.5" x14ac:dyDescent="0.25">
      <c r="A7644" s="3">
        <v>2431</v>
      </c>
      <c r="B7644" s="1" t="s">
        <v>7488</v>
      </c>
      <c r="C7644" s="1" t="s">
        <v>15</v>
      </c>
      <c r="D7644" s="1" t="s">
        <v>40</v>
      </c>
      <c r="E7644" s="1">
        <v>16732329</v>
      </c>
      <c r="F7644" s="1" t="s">
        <v>7489</v>
      </c>
      <c r="G7644" s="1">
        <v>0</v>
      </c>
      <c r="H7644" s="1" t="s">
        <v>1788</v>
      </c>
      <c r="I7644" s="2">
        <v>45071</v>
      </c>
      <c r="J7644" s="15" t="str">
        <f>MID(Tabla1[[#This Row],[HORA]],1,5)</f>
        <v>12:29</v>
      </c>
      <c r="K7644" s="16">
        <f>IF(Tabla1[[#This Row],[FECHA]]=I7645,IF(J7645-J7644&gt;0,(J7645-J7644)*1440,0),0)</f>
        <v>4.0000000000001457</v>
      </c>
      <c r="L7644" s="14">
        <f>2+L7385-Datos!$C$8</f>
        <v>4.03</v>
      </c>
      <c r="M7644" s="13" t="s">
        <v>307</v>
      </c>
      <c r="N7644" s="1" t="s">
        <v>1715</v>
      </c>
      <c r="O7644" s="1">
        <v>20</v>
      </c>
      <c r="P7644" s="1" t="s">
        <v>300</v>
      </c>
      <c r="Q7644" s="4" t="s">
        <v>21</v>
      </c>
    </row>
    <row r="7645" spans="1:17" ht="22.5" x14ac:dyDescent="0.25">
      <c r="A7645" s="3">
        <v>2432</v>
      </c>
      <c r="B7645" s="1" t="s">
        <v>7490</v>
      </c>
      <c r="C7645" s="1" t="s">
        <v>15</v>
      </c>
      <c r="D7645" s="1" t="s">
        <v>40</v>
      </c>
      <c r="E7645" s="1">
        <v>2864090</v>
      </c>
      <c r="F7645" s="1" t="s">
        <v>7491</v>
      </c>
      <c r="G7645" s="1">
        <v>0</v>
      </c>
      <c r="H7645" s="1" t="s">
        <v>1788</v>
      </c>
      <c r="I7645" s="2">
        <v>45071</v>
      </c>
      <c r="J7645" s="15" t="str">
        <f>MID(Tabla1[[#This Row],[HORA]],1,5)</f>
        <v>12:33</v>
      </c>
      <c r="K7645" s="16">
        <f>IF(Tabla1[[#This Row],[FECHA]]=I7646,IF(J7646-J7645&gt;0,(J7646-J7645)*1440,0),0)</f>
        <v>0</v>
      </c>
      <c r="L7645" s="14">
        <f>2+L7386-Datos!$C$8</f>
        <v>7.04</v>
      </c>
      <c r="M7645" s="13" t="s">
        <v>1763</v>
      </c>
      <c r="N7645" s="1" t="s">
        <v>1715</v>
      </c>
      <c r="O7645" s="1">
        <v>25</v>
      </c>
      <c r="P7645" s="1" t="s">
        <v>300</v>
      </c>
      <c r="Q7645" s="4" t="s">
        <v>21</v>
      </c>
    </row>
    <row r="7646" spans="1:17" ht="22.5" x14ac:dyDescent="0.25">
      <c r="A7646" s="3">
        <v>8135</v>
      </c>
      <c r="B7646" s="1" t="s">
        <v>25460</v>
      </c>
      <c r="C7646" s="1" t="s">
        <v>15</v>
      </c>
      <c r="D7646" s="1" t="s">
        <v>40</v>
      </c>
      <c r="E7646" s="1">
        <v>70855708</v>
      </c>
      <c r="F7646" s="1" t="s">
        <v>25461</v>
      </c>
      <c r="G7646" s="1">
        <v>18117486</v>
      </c>
      <c r="H7646" s="1" t="s">
        <v>25462</v>
      </c>
      <c r="I7646" s="2">
        <v>45071</v>
      </c>
      <c r="J7646" s="15" t="str">
        <f>MID(Tabla1[[#This Row],[HORA]],1,5)</f>
        <v>12:33</v>
      </c>
      <c r="K7646" s="16">
        <f>IF(Tabla1[[#This Row],[FECHA]]=I7647,IF(J7647-J7646&gt;0,(J7647-J7646)*1440,0),0)</f>
        <v>1.9999999999999929</v>
      </c>
      <c r="L7646" s="14">
        <f>2+L7387-Datos!$C$8</f>
        <v>9.1000000000000014</v>
      </c>
      <c r="M7646" s="13" t="s">
        <v>1763</v>
      </c>
      <c r="N7646" s="1" t="s">
        <v>8473</v>
      </c>
      <c r="O7646" s="1">
        <v>10</v>
      </c>
      <c r="P7646" s="1" t="s">
        <v>27</v>
      </c>
      <c r="Q7646" s="4" t="s">
        <v>21</v>
      </c>
    </row>
    <row r="7647" spans="1:17" ht="22.5" x14ac:dyDescent="0.25">
      <c r="A7647" s="3">
        <v>17231</v>
      </c>
      <c r="B7647" s="1" t="s">
        <v>51958</v>
      </c>
      <c r="C7647" s="1" t="s">
        <v>15</v>
      </c>
      <c r="D7647" s="1" t="s">
        <v>23</v>
      </c>
      <c r="E7647" s="1">
        <v>20487616746</v>
      </c>
      <c r="F7647" s="1" t="s">
        <v>49956</v>
      </c>
      <c r="G7647" s="1">
        <v>75460142</v>
      </c>
      <c r="H7647" s="1" t="s">
        <v>49957</v>
      </c>
      <c r="I7647" s="2">
        <v>45071</v>
      </c>
      <c r="J7647" s="15" t="str">
        <f>MID(Tabla1[[#This Row],[HORA]],1,5)</f>
        <v>12:35</v>
      </c>
      <c r="K7647" s="16">
        <f>IF(Tabla1[[#This Row],[FECHA]]=I7648,IF(J7648-J7647&gt;0,(J7648-J7647)*1440,0),0)</f>
        <v>1.9999999999999929</v>
      </c>
      <c r="L7647" s="14">
        <f>2+L7388-Datos!$C$8</f>
        <v>4.9700000000000006</v>
      </c>
      <c r="M7647" s="13" t="s">
        <v>1580</v>
      </c>
      <c r="N7647" s="1" t="s">
        <v>51959</v>
      </c>
      <c r="O7647" s="1">
        <v>15</v>
      </c>
      <c r="P7647" s="1" t="s">
        <v>27</v>
      </c>
      <c r="Q7647" s="4" t="s">
        <v>21</v>
      </c>
    </row>
    <row r="7648" spans="1:17" ht="22.5" x14ac:dyDescent="0.25">
      <c r="A7648" s="3">
        <v>8136</v>
      </c>
      <c r="B7648" s="1" t="s">
        <v>25463</v>
      </c>
      <c r="C7648" s="1" t="s">
        <v>15</v>
      </c>
      <c r="D7648" s="1" t="s">
        <v>77</v>
      </c>
      <c r="E7648" s="1">
        <v>40557817</v>
      </c>
      <c r="F7648" s="1" t="s">
        <v>25464</v>
      </c>
      <c r="G7648" s="1">
        <v>2236592</v>
      </c>
      <c r="H7648" s="1" t="s">
        <v>25465</v>
      </c>
      <c r="I7648" s="2">
        <v>45071</v>
      </c>
      <c r="J7648" s="15" t="str">
        <f>MID(Tabla1[[#This Row],[HORA]],1,5)</f>
        <v>12:37</v>
      </c>
      <c r="K7648" s="16">
        <f>IF(Tabla1[[#This Row],[FECHA]]=I7649,IF(J7649-J7648&gt;0,(J7649-J7648)*1440,0),0)</f>
        <v>0.99999999999999645</v>
      </c>
      <c r="L7648" s="14">
        <f>2+L7389-Datos!$C$8</f>
        <v>4.78</v>
      </c>
      <c r="M7648" s="13" t="s">
        <v>1033</v>
      </c>
      <c r="N7648" s="1" t="s">
        <v>9104</v>
      </c>
      <c r="O7648" s="1">
        <v>10</v>
      </c>
      <c r="P7648" s="1" t="s">
        <v>27</v>
      </c>
      <c r="Q7648" s="4" t="s">
        <v>21</v>
      </c>
    </row>
    <row r="7649" spans="1:17" ht="22.5" x14ac:dyDescent="0.25">
      <c r="A7649" s="3">
        <v>17232</v>
      </c>
      <c r="B7649" s="1" t="s">
        <v>51960</v>
      </c>
      <c r="C7649" s="1" t="s">
        <v>15</v>
      </c>
      <c r="D7649" s="1" t="s">
        <v>40</v>
      </c>
      <c r="E7649" s="1">
        <v>20487385248</v>
      </c>
      <c r="F7649" s="1" t="s">
        <v>51961</v>
      </c>
      <c r="G7649" s="1">
        <v>2236593</v>
      </c>
      <c r="H7649" s="1" t="s">
        <v>51962</v>
      </c>
      <c r="I7649" s="2">
        <v>45071</v>
      </c>
      <c r="J7649" s="15" t="str">
        <f>MID(Tabla1[[#This Row],[HORA]],1,5)</f>
        <v>12:38</v>
      </c>
      <c r="K7649" s="16">
        <f>IF(Tabla1[[#This Row],[FECHA]]=I7650,IF(J7650-J7649&gt;0,(J7650-J7649)*1440,0),0)</f>
        <v>0.99999999999999645</v>
      </c>
      <c r="L7649" s="14">
        <f>2+L7390-Datos!$C$8</f>
        <v>6.87</v>
      </c>
      <c r="M7649" s="13" t="s">
        <v>245</v>
      </c>
      <c r="N7649" s="1" t="s">
        <v>8473</v>
      </c>
      <c r="O7649" s="1">
        <v>10</v>
      </c>
      <c r="P7649" s="1" t="s">
        <v>27</v>
      </c>
      <c r="Q7649" s="4" t="s">
        <v>21</v>
      </c>
    </row>
    <row r="7650" spans="1:17" ht="22.5" x14ac:dyDescent="0.25">
      <c r="A7650" s="3">
        <v>2433</v>
      </c>
      <c r="B7650" s="1" t="s">
        <v>7492</v>
      </c>
      <c r="C7650" s="1" t="s">
        <v>15</v>
      </c>
      <c r="D7650" s="1" t="s">
        <v>40</v>
      </c>
      <c r="E7650" s="1">
        <v>48955814</v>
      </c>
      <c r="F7650" s="1" t="s">
        <v>5662</v>
      </c>
      <c r="G7650" s="1">
        <v>2236594</v>
      </c>
      <c r="H7650" s="1" t="s">
        <v>5663</v>
      </c>
      <c r="I7650" s="2">
        <v>45071</v>
      </c>
      <c r="J7650" s="15" t="str">
        <f>MID(Tabla1[[#This Row],[HORA]],1,5)</f>
        <v>12:39</v>
      </c>
      <c r="K7650" s="16">
        <f>IF(Tabla1[[#This Row],[FECHA]]=I7651,IF(J7651-J7650&gt;0,(J7651-J7650)*1440,0),0)</f>
        <v>3.9999999999999858</v>
      </c>
      <c r="L7650" s="14">
        <f>2+L7391-Datos!$C$8</f>
        <v>4.21</v>
      </c>
      <c r="M7650" s="13" t="s">
        <v>98</v>
      </c>
      <c r="N7650" s="1" t="s">
        <v>7493</v>
      </c>
      <c r="O7650" s="1">
        <v>10</v>
      </c>
      <c r="P7650" s="1" t="s">
        <v>300</v>
      </c>
      <c r="Q7650" s="4" t="s">
        <v>21</v>
      </c>
    </row>
    <row r="7651" spans="1:17" ht="22.5" x14ac:dyDescent="0.25">
      <c r="A7651" s="3">
        <v>16049</v>
      </c>
      <c r="B7651" s="1" t="s">
        <v>48786</v>
      </c>
      <c r="C7651" s="1" t="s">
        <v>15</v>
      </c>
      <c r="D7651" s="1" t="s">
        <v>40</v>
      </c>
      <c r="E7651" s="1">
        <v>20523915399</v>
      </c>
      <c r="F7651" s="1" t="s">
        <v>47802</v>
      </c>
      <c r="G7651" s="1">
        <v>71396220</v>
      </c>
      <c r="H7651" s="1" t="s">
        <v>48787</v>
      </c>
      <c r="I7651" s="2">
        <v>45071</v>
      </c>
      <c r="J7651" s="15" t="str">
        <f>MID(Tabla1[[#This Row],[HORA]],1,5)</f>
        <v>12:43</v>
      </c>
      <c r="K7651" s="16">
        <f>IF(Tabla1[[#This Row],[FECHA]]=I7652,IF(J7652-J7651&gt;0,(J7652-J7651)*1440,0),0)</f>
        <v>2.9999999999999893</v>
      </c>
      <c r="L7651" s="14">
        <f>2+L7392-Datos!$C$8</f>
        <v>5.94</v>
      </c>
      <c r="M7651" s="13" t="s">
        <v>5801</v>
      </c>
      <c r="N7651" s="1" t="s">
        <v>48788</v>
      </c>
      <c r="O7651" s="1">
        <v>20</v>
      </c>
      <c r="P7651" s="1" t="s">
        <v>300</v>
      </c>
      <c r="Q7651" s="4" t="s">
        <v>21</v>
      </c>
    </row>
    <row r="7652" spans="1:17" ht="22.5" x14ac:dyDescent="0.25">
      <c r="A7652" s="3">
        <v>8137</v>
      </c>
      <c r="B7652" s="1" t="s">
        <v>25466</v>
      </c>
      <c r="C7652" s="1" t="s">
        <v>15</v>
      </c>
      <c r="D7652" s="1" t="s">
        <v>2195</v>
      </c>
      <c r="E7652" s="1">
        <v>41543341</v>
      </c>
      <c r="F7652" s="1" t="s">
        <v>25174</v>
      </c>
      <c r="G7652" s="1">
        <v>47419543</v>
      </c>
      <c r="H7652" s="1" t="s">
        <v>25175</v>
      </c>
      <c r="I7652" s="2">
        <v>45071</v>
      </c>
      <c r="J7652" s="15" t="str">
        <f>MID(Tabla1[[#This Row],[HORA]],1,5)</f>
        <v>12:46</v>
      </c>
      <c r="K7652" s="16">
        <f>IF(Tabla1[[#This Row],[FECHA]]=I7653,IF(J7653-J7652&gt;0,(J7653-J7652)*1440,0),0)</f>
        <v>4.9999999999999822</v>
      </c>
      <c r="L7652" s="14">
        <f>2+L7393-Datos!$C$8</f>
        <v>7.8000000000000007</v>
      </c>
      <c r="M7652" s="13" t="s">
        <v>2914</v>
      </c>
      <c r="N7652" s="1" t="s">
        <v>25467</v>
      </c>
      <c r="O7652" s="1">
        <v>10</v>
      </c>
      <c r="P7652" s="1" t="s">
        <v>27</v>
      </c>
      <c r="Q7652" s="4" t="s">
        <v>21</v>
      </c>
    </row>
    <row r="7653" spans="1:17" ht="22.5" x14ac:dyDescent="0.25">
      <c r="A7653" s="3">
        <v>8138</v>
      </c>
      <c r="B7653" s="1" t="s">
        <v>25468</v>
      </c>
      <c r="C7653" s="1" t="s">
        <v>15</v>
      </c>
      <c r="D7653" s="1" t="s">
        <v>40</v>
      </c>
      <c r="E7653" s="1">
        <v>2758842</v>
      </c>
      <c r="F7653" s="1" t="s">
        <v>25469</v>
      </c>
      <c r="G7653" s="1">
        <v>3502305</v>
      </c>
      <c r="H7653" s="1" t="s">
        <v>25470</v>
      </c>
      <c r="I7653" s="2">
        <v>45071</v>
      </c>
      <c r="J7653" s="15" t="str">
        <f>MID(Tabla1[[#This Row],[HORA]],1,5)</f>
        <v>12:51</v>
      </c>
      <c r="K7653" s="16">
        <f>IF(Tabla1[[#This Row],[FECHA]]=I7654,IF(J7654-J7653&gt;0,(J7654-J7653)*1440,0),0)</f>
        <v>4.9999999999999822</v>
      </c>
      <c r="L7653" s="14">
        <f>2+L7394-Datos!$C$8</f>
        <v>5.0999999999999996</v>
      </c>
      <c r="M7653" s="13" t="s">
        <v>1243</v>
      </c>
      <c r="N7653" s="1" t="s">
        <v>10922</v>
      </c>
      <c r="O7653" s="1">
        <v>10</v>
      </c>
      <c r="P7653" s="1" t="s">
        <v>27</v>
      </c>
      <c r="Q7653" s="4" t="s">
        <v>21</v>
      </c>
    </row>
    <row r="7654" spans="1:17" ht="22.5" x14ac:dyDescent="0.25">
      <c r="A7654" s="3">
        <v>8139</v>
      </c>
      <c r="B7654" s="1" t="s">
        <v>25471</v>
      </c>
      <c r="C7654" s="1" t="s">
        <v>15</v>
      </c>
      <c r="D7654" s="1" t="s">
        <v>141</v>
      </c>
      <c r="E7654" s="1">
        <v>72213013</v>
      </c>
      <c r="F7654" s="1" t="s">
        <v>2954</v>
      </c>
      <c r="G7654" s="1">
        <v>77033585</v>
      </c>
      <c r="H7654" s="1" t="s">
        <v>25472</v>
      </c>
      <c r="I7654" s="2">
        <v>45071</v>
      </c>
      <c r="J7654" s="15" t="str">
        <f>MID(Tabla1[[#This Row],[HORA]],1,5)</f>
        <v>12:56</v>
      </c>
      <c r="K7654" s="16">
        <f>IF(Tabla1[[#This Row],[FECHA]]=I7655,IF(J7655-J7654&gt;0,(J7655-J7654)*1440,0),0)</f>
        <v>1.9999999999999929</v>
      </c>
      <c r="L7654" s="14">
        <f>2+L7395-Datos!$C$8</f>
        <v>5.76</v>
      </c>
      <c r="M7654" s="13" t="s">
        <v>1618</v>
      </c>
      <c r="N7654" s="1" t="s">
        <v>25473</v>
      </c>
      <c r="O7654" s="1">
        <v>12</v>
      </c>
      <c r="P7654" s="1" t="s">
        <v>27</v>
      </c>
      <c r="Q7654" s="4" t="s">
        <v>21</v>
      </c>
    </row>
    <row r="7655" spans="1:17" ht="22.5" x14ac:dyDescent="0.25">
      <c r="A7655" s="3">
        <v>8140</v>
      </c>
      <c r="B7655" s="1" t="s">
        <v>25474</v>
      </c>
      <c r="C7655" s="1" t="s">
        <v>15</v>
      </c>
      <c r="D7655" s="1" t="s">
        <v>40</v>
      </c>
      <c r="E7655" s="1">
        <v>44996610</v>
      </c>
      <c r="F7655" s="1" t="s">
        <v>25475</v>
      </c>
      <c r="G7655" s="1">
        <v>42768525</v>
      </c>
      <c r="H7655" s="1" t="s">
        <v>25476</v>
      </c>
      <c r="I7655" s="2">
        <v>45071</v>
      </c>
      <c r="J7655" s="15" t="str">
        <f>MID(Tabla1[[#This Row],[HORA]],1,5)</f>
        <v>12:58</v>
      </c>
      <c r="K7655" s="16">
        <f>IF(Tabla1[[#This Row],[FECHA]]=I7656,IF(J7656-J7655&gt;0,(J7656-J7655)*1440,0),0)</f>
        <v>0.99999999999999645</v>
      </c>
      <c r="L7655" s="14">
        <f>2+L7396-Datos!$C$8</f>
        <v>5.7</v>
      </c>
      <c r="M7655" s="13" t="s">
        <v>1108</v>
      </c>
      <c r="N7655" s="1" t="s">
        <v>25477</v>
      </c>
      <c r="O7655" s="1">
        <v>10</v>
      </c>
      <c r="P7655" s="1" t="s">
        <v>27</v>
      </c>
      <c r="Q7655" s="4" t="s">
        <v>21</v>
      </c>
    </row>
    <row r="7656" spans="1:17" ht="22.5" x14ac:dyDescent="0.25">
      <c r="A7656" s="3">
        <v>8141</v>
      </c>
      <c r="B7656" s="1" t="s">
        <v>25478</v>
      </c>
      <c r="C7656" s="1" t="s">
        <v>15</v>
      </c>
      <c r="D7656" s="1" t="s">
        <v>40</v>
      </c>
      <c r="E7656" s="1">
        <v>17527505</v>
      </c>
      <c r="F7656" s="1" t="s">
        <v>25479</v>
      </c>
      <c r="G7656" s="1">
        <v>2236597</v>
      </c>
      <c r="H7656" s="1" t="s">
        <v>25480</v>
      </c>
      <c r="I7656" s="2">
        <v>45071</v>
      </c>
      <c r="J7656" s="15" t="str">
        <f>MID(Tabla1[[#This Row],[HORA]],1,5)</f>
        <v>12:59</v>
      </c>
      <c r="K7656" s="16">
        <f>IF(Tabla1[[#This Row],[FECHA]]=I7657,IF(J7657-J7656&gt;0,(J7657-J7656)*1440,0),0)</f>
        <v>4.0000000000001457</v>
      </c>
      <c r="L7656" s="14">
        <f>2+L7397-Datos!$C$8</f>
        <v>3.8000000000000007</v>
      </c>
      <c r="M7656" s="13" t="s">
        <v>446</v>
      </c>
      <c r="N7656" s="1" t="s">
        <v>25481</v>
      </c>
      <c r="O7656" s="1">
        <v>10</v>
      </c>
      <c r="P7656" s="1" t="s">
        <v>27</v>
      </c>
      <c r="Q7656" s="4" t="s">
        <v>21</v>
      </c>
    </row>
    <row r="7657" spans="1:17" ht="22.5" x14ac:dyDescent="0.25">
      <c r="A7657" s="3">
        <v>16050</v>
      </c>
      <c r="B7657" s="1" t="s">
        <v>48789</v>
      </c>
      <c r="C7657" s="1" t="s">
        <v>15</v>
      </c>
      <c r="D7657" s="1" t="s">
        <v>40</v>
      </c>
      <c r="E7657" s="1">
        <v>20601952344</v>
      </c>
      <c r="F7657" s="1" t="s">
        <v>48790</v>
      </c>
      <c r="G7657" s="1">
        <v>6682585</v>
      </c>
      <c r="H7657" s="1" t="s">
        <v>48791</v>
      </c>
      <c r="I7657" s="2">
        <v>45071</v>
      </c>
      <c r="J7657" s="15" t="str">
        <f>MID(Tabla1[[#This Row],[HORA]],1,5)</f>
        <v>13:03</v>
      </c>
      <c r="K7657" s="16">
        <f>IF(Tabla1[[#This Row],[FECHA]]=I7658,IF(J7658-J7657&gt;0,(J7658-J7657)*1440,0),0)</f>
        <v>2.9999999999998295</v>
      </c>
      <c r="L7657" s="14">
        <f>2+L7398-Datos!$C$8</f>
        <v>4.8100000000000005</v>
      </c>
      <c r="M7657" s="13" t="s">
        <v>55925</v>
      </c>
      <c r="N7657" s="1" t="s">
        <v>48792</v>
      </c>
      <c r="O7657" s="1">
        <v>10</v>
      </c>
      <c r="P7657" s="1" t="s">
        <v>300</v>
      </c>
      <c r="Q7657" s="4" t="s">
        <v>21</v>
      </c>
    </row>
    <row r="7658" spans="1:17" ht="22.5" x14ac:dyDescent="0.25">
      <c r="A7658" s="3">
        <v>245</v>
      </c>
      <c r="B7658" s="1" t="s">
        <v>577</v>
      </c>
      <c r="C7658" s="1" t="s">
        <v>15</v>
      </c>
      <c r="D7658" s="1" t="s">
        <v>23</v>
      </c>
      <c r="E7658" s="1">
        <v>12121212</v>
      </c>
      <c r="F7658" s="1" t="s">
        <v>24</v>
      </c>
      <c r="G7658" s="1">
        <v>2236599</v>
      </c>
      <c r="H7658" s="1" t="s">
        <v>578</v>
      </c>
      <c r="I7658" s="2">
        <v>45071</v>
      </c>
      <c r="J7658" s="15" t="str">
        <f>MID(Tabla1[[#This Row],[HORA]],1,5)</f>
        <v>13:06</v>
      </c>
      <c r="K7658" s="16">
        <f>IF(Tabla1[[#This Row],[FECHA]]=I7659,IF(J7659-J7658&gt;0,(J7659-J7658)*1440,0),0)</f>
        <v>0</v>
      </c>
      <c r="L7658" s="14">
        <f>2+L7399-Datos!$C$8</f>
        <v>6.18</v>
      </c>
      <c r="M7658" s="13" t="s">
        <v>55927</v>
      </c>
      <c r="N7658" s="1" t="s">
        <v>26</v>
      </c>
      <c r="O7658" s="1">
        <v>0</v>
      </c>
      <c r="P7658" s="1" t="s">
        <v>27</v>
      </c>
      <c r="Q7658" s="4" t="s">
        <v>21</v>
      </c>
    </row>
    <row r="7659" spans="1:17" ht="22.5" x14ac:dyDescent="0.25">
      <c r="A7659" s="3">
        <v>246</v>
      </c>
      <c r="B7659" s="1" t="s">
        <v>577</v>
      </c>
      <c r="C7659" s="1" t="s">
        <v>15</v>
      </c>
      <c r="D7659" s="1" t="s">
        <v>23</v>
      </c>
      <c r="E7659" s="1">
        <v>12121212</v>
      </c>
      <c r="F7659" s="1" t="s">
        <v>28</v>
      </c>
      <c r="G7659" s="1">
        <v>2236599</v>
      </c>
      <c r="H7659" s="1" t="s">
        <v>578</v>
      </c>
      <c r="I7659" s="2">
        <v>45071</v>
      </c>
      <c r="J7659" s="15" t="str">
        <f>MID(Tabla1[[#This Row],[HORA]],1,5)</f>
        <v>13:06</v>
      </c>
      <c r="K7659" s="16">
        <f>IF(Tabla1[[#This Row],[FECHA]]=I7660,IF(J7660-J7659&gt;0,(J7660-J7659)*1440,0),0)</f>
        <v>3.0000000000001492</v>
      </c>
      <c r="L7659" s="14">
        <f>2+L7400-Datos!$C$8</f>
        <v>5.93</v>
      </c>
      <c r="M7659" s="13" t="s">
        <v>55927</v>
      </c>
      <c r="N7659" s="1" t="s">
        <v>26</v>
      </c>
      <c r="O7659" s="1">
        <v>0</v>
      </c>
      <c r="P7659" s="1" t="s">
        <v>27</v>
      </c>
      <c r="Q7659" s="4" t="s">
        <v>21</v>
      </c>
    </row>
    <row r="7660" spans="1:17" ht="22.5" x14ac:dyDescent="0.25">
      <c r="A7660" s="3">
        <v>16051</v>
      </c>
      <c r="B7660" s="1" t="s">
        <v>48793</v>
      </c>
      <c r="C7660" s="1" t="s">
        <v>15</v>
      </c>
      <c r="D7660" s="1" t="s">
        <v>40</v>
      </c>
      <c r="E7660" s="1">
        <v>10428575518</v>
      </c>
      <c r="F7660" s="1" t="s">
        <v>48794</v>
      </c>
      <c r="G7660" s="1">
        <v>2616639</v>
      </c>
      <c r="H7660" s="1" t="s">
        <v>48795</v>
      </c>
      <c r="I7660" s="2">
        <v>45071</v>
      </c>
      <c r="J7660" s="15" t="str">
        <f>MID(Tabla1[[#This Row],[HORA]],1,5)</f>
        <v>13:09</v>
      </c>
      <c r="K7660" s="16">
        <f>IF(Tabla1[[#This Row],[FECHA]]=I7661,IF(J7661-J7660&gt;0,(J7661-J7660)*1440,0),0)</f>
        <v>3.9999999999999858</v>
      </c>
      <c r="L7660" s="14">
        <f>2+L7401-Datos!$C$8</f>
        <v>8.870000000000001</v>
      </c>
      <c r="M7660" s="13" t="s">
        <v>55840</v>
      </c>
      <c r="N7660" s="1" t="s">
        <v>2030</v>
      </c>
      <c r="O7660" s="1">
        <v>10</v>
      </c>
      <c r="P7660" s="1" t="s">
        <v>300</v>
      </c>
      <c r="Q7660" s="4" t="s">
        <v>21</v>
      </c>
    </row>
    <row r="7661" spans="1:17" ht="22.5" x14ac:dyDescent="0.25">
      <c r="A7661" s="3">
        <v>2434</v>
      </c>
      <c r="B7661" s="1" t="s">
        <v>7494</v>
      </c>
      <c r="C7661" s="1" t="s">
        <v>15</v>
      </c>
      <c r="D7661" s="1" t="s">
        <v>40</v>
      </c>
      <c r="E7661" s="1">
        <v>3385929</v>
      </c>
      <c r="F7661" s="1" t="s">
        <v>7495</v>
      </c>
      <c r="G7661" s="1">
        <v>2236604</v>
      </c>
      <c r="H7661" s="1" t="s">
        <v>7496</v>
      </c>
      <c r="I7661" s="2">
        <v>45071</v>
      </c>
      <c r="J7661" s="15" t="str">
        <f>MID(Tabla1[[#This Row],[HORA]],1,5)</f>
        <v>13:13</v>
      </c>
      <c r="K7661" s="16">
        <f>IF(Tabla1[[#This Row],[FECHA]]=I7662,IF(J7662-J7661&gt;0,(J7662-J7661)*1440,0),0)</f>
        <v>0</v>
      </c>
      <c r="L7661" s="14">
        <f>2+L7402-Datos!$C$8</f>
        <v>6.0200000000000005</v>
      </c>
      <c r="M7661" s="13" t="s">
        <v>55932</v>
      </c>
      <c r="N7661" s="1" t="s">
        <v>2030</v>
      </c>
      <c r="O7661" s="1">
        <v>10</v>
      </c>
      <c r="P7661" s="1" t="s">
        <v>300</v>
      </c>
      <c r="Q7661" s="4" t="s">
        <v>21</v>
      </c>
    </row>
    <row r="7662" spans="1:17" ht="22.5" x14ac:dyDescent="0.25">
      <c r="A7662" s="3">
        <v>17233</v>
      </c>
      <c r="B7662" s="1" t="s">
        <v>51963</v>
      </c>
      <c r="C7662" s="1" t="s">
        <v>15</v>
      </c>
      <c r="D7662" s="1" t="s">
        <v>40</v>
      </c>
      <c r="E7662" s="1">
        <v>20480606176</v>
      </c>
      <c r="F7662" s="1" t="s">
        <v>51196</v>
      </c>
      <c r="G7662" s="1">
        <v>48046568</v>
      </c>
      <c r="H7662" s="1" t="s">
        <v>51964</v>
      </c>
      <c r="I7662" s="2">
        <v>45071</v>
      </c>
      <c r="J7662" s="15" t="str">
        <f>MID(Tabla1[[#This Row],[HORA]],1,5)</f>
        <v>13:13</v>
      </c>
      <c r="K7662" s="16">
        <f>IF(Tabla1[[#This Row],[FECHA]]=I7663,IF(J7663-J7662&gt;0,(J7663-J7662)*1440,0),0)</f>
        <v>1.9999999999999929</v>
      </c>
      <c r="L7662" s="14">
        <f>2+L7403-Datos!$C$8</f>
        <v>4.2300000000000004</v>
      </c>
      <c r="M7662" s="13" t="s">
        <v>55932</v>
      </c>
      <c r="N7662" s="1" t="s">
        <v>51965</v>
      </c>
      <c r="O7662" s="1">
        <v>40</v>
      </c>
      <c r="P7662" s="1" t="s">
        <v>27</v>
      </c>
      <c r="Q7662" s="4" t="s">
        <v>21</v>
      </c>
    </row>
    <row r="7663" spans="1:17" ht="22.5" x14ac:dyDescent="0.25">
      <c r="A7663" s="3">
        <v>8142</v>
      </c>
      <c r="B7663" s="1" t="s">
        <v>25482</v>
      </c>
      <c r="C7663" s="1" t="s">
        <v>15</v>
      </c>
      <c r="D7663" s="1" t="s">
        <v>1017</v>
      </c>
      <c r="E7663" s="1">
        <v>48228693</v>
      </c>
      <c r="F7663" s="1" t="s">
        <v>25483</v>
      </c>
      <c r="G7663" s="1">
        <v>72745326</v>
      </c>
      <c r="H7663" s="1" t="s">
        <v>25484</v>
      </c>
      <c r="I7663" s="2">
        <v>45071</v>
      </c>
      <c r="J7663" s="15" t="str">
        <f>MID(Tabla1[[#This Row],[HORA]],1,5)</f>
        <v>13:15</v>
      </c>
      <c r="K7663" s="16">
        <f>IF(Tabla1[[#This Row],[FECHA]]=I7664,IF(J7664-J7663&gt;0,(J7664-J7663)*1440,0),0)</f>
        <v>0.99999999999999645</v>
      </c>
      <c r="L7663" s="14">
        <f>2+L7404-Datos!$C$8</f>
        <v>5.0199999999999996</v>
      </c>
      <c r="M7663" s="13" t="s">
        <v>55933</v>
      </c>
      <c r="N7663" s="1" t="s">
        <v>25485</v>
      </c>
      <c r="O7663" s="1">
        <v>15</v>
      </c>
      <c r="P7663" s="1" t="s">
        <v>27</v>
      </c>
      <c r="Q7663" s="4" t="s">
        <v>21</v>
      </c>
    </row>
    <row r="7664" spans="1:17" ht="22.5" x14ac:dyDescent="0.25">
      <c r="A7664" s="3">
        <v>247</v>
      </c>
      <c r="B7664" s="1" t="s">
        <v>579</v>
      </c>
      <c r="C7664" s="1" t="s">
        <v>15</v>
      </c>
      <c r="D7664" s="1" t="s">
        <v>172</v>
      </c>
      <c r="E7664" s="1">
        <v>16736357</v>
      </c>
      <c r="F7664" s="1" t="s">
        <v>565</v>
      </c>
      <c r="G7664" s="1">
        <v>2236607</v>
      </c>
      <c r="H7664" s="1" t="s">
        <v>580</v>
      </c>
      <c r="I7664" s="2">
        <v>45071</v>
      </c>
      <c r="J7664" s="15" t="str">
        <f>MID(Tabla1[[#This Row],[HORA]],1,5)</f>
        <v>13:16</v>
      </c>
      <c r="K7664" s="16">
        <f>IF(Tabla1[[#This Row],[FECHA]]=I7665,IF(J7665-J7664&gt;0,(J7665-J7664)*1440,0),0)</f>
        <v>1.9999999999999929</v>
      </c>
      <c r="L7664" s="14">
        <f>2+L7405-Datos!$C$8</f>
        <v>3.76</v>
      </c>
      <c r="M7664" s="13" t="s">
        <v>55934</v>
      </c>
      <c r="N7664" s="1" t="s">
        <v>26</v>
      </c>
      <c r="O7664" s="1">
        <v>0</v>
      </c>
      <c r="P7664" s="1" t="s">
        <v>27</v>
      </c>
      <c r="Q7664" s="4" t="s">
        <v>21</v>
      </c>
    </row>
    <row r="7665" spans="1:17" ht="22.5" x14ac:dyDescent="0.25">
      <c r="A7665" s="3">
        <v>248</v>
      </c>
      <c r="B7665" s="1" t="s">
        <v>581</v>
      </c>
      <c r="C7665" s="1" t="s">
        <v>15</v>
      </c>
      <c r="D7665" s="1" t="s">
        <v>33</v>
      </c>
      <c r="E7665" s="1">
        <v>12121212</v>
      </c>
      <c r="F7665" s="1" t="s">
        <v>28</v>
      </c>
      <c r="G7665" s="1">
        <v>2236609</v>
      </c>
      <c r="H7665" s="1" t="s">
        <v>582</v>
      </c>
      <c r="I7665" s="2">
        <v>45071</v>
      </c>
      <c r="J7665" s="15" t="str">
        <f>MID(Tabla1[[#This Row],[HORA]],1,5)</f>
        <v>13:18</v>
      </c>
      <c r="K7665" s="16">
        <f>IF(Tabla1[[#This Row],[FECHA]]=I7666,IF(J7666-J7665&gt;0,(J7666-J7665)*1440,0),0)</f>
        <v>0</v>
      </c>
      <c r="L7665" s="14">
        <f>2+L7406-Datos!$C$8</f>
        <v>6.68</v>
      </c>
      <c r="M7665" s="13" t="s">
        <v>55936</v>
      </c>
      <c r="N7665" s="1" t="s">
        <v>583</v>
      </c>
      <c r="O7665" s="1">
        <v>0</v>
      </c>
      <c r="P7665" s="1" t="s">
        <v>27</v>
      </c>
      <c r="Q7665" s="4" t="s">
        <v>21</v>
      </c>
    </row>
    <row r="7666" spans="1:17" ht="22.5" x14ac:dyDescent="0.25">
      <c r="A7666" s="3">
        <v>249</v>
      </c>
      <c r="B7666" s="1" t="s">
        <v>581</v>
      </c>
      <c r="C7666" s="1" t="s">
        <v>15</v>
      </c>
      <c r="D7666" s="1" t="s">
        <v>33</v>
      </c>
      <c r="E7666" s="1">
        <v>12121212</v>
      </c>
      <c r="F7666" s="1" t="s">
        <v>24</v>
      </c>
      <c r="G7666" s="1">
        <v>2236609</v>
      </c>
      <c r="H7666" s="1" t="s">
        <v>582</v>
      </c>
      <c r="I7666" s="2">
        <v>45071</v>
      </c>
      <c r="J7666" s="15" t="str">
        <f>MID(Tabla1[[#This Row],[HORA]],1,5)</f>
        <v>13:18</v>
      </c>
      <c r="K7666" s="16">
        <f>IF(Tabla1[[#This Row],[FECHA]]=I7667,IF(J7667-J7666&gt;0,(J7667-J7666)*1440,0),0)</f>
        <v>0</v>
      </c>
      <c r="L7666" s="14">
        <f>2+L7407-Datos!$C$8</f>
        <v>9.16</v>
      </c>
      <c r="M7666" s="13" t="s">
        <v>55936</v>
      </c>
      <c r="N7666" s="1" t="s">
        <v>583</v>
      </c>
      <c r="O7666" s="1">
        <v>0</v>
      </c>
      <c r="P7666" s="1" t="s">
        <v>27</v>
      </c>
      <c r="Q7666" s="4" t="s">
        <v>21</v>
      </c>
    </row>
    <row r="7667" spans="1:17" ht="22.5" x14ac:dyDescent="0.25">
      <c r="A7667" s="3">
        <v>2435</v>
      </c>
      <c r="B7667" s="1" t="s">
        <v>7497</v>
      </c>
      <c r="C7667" s="1" t="s">
        <v>15</v>
      </c>
      <c r="D7667" s="1" t="s">
        <v>161</v>
      </c>
      <c r="E7667" s="1">
        <v>42550381</v>
      </c>
      <c r="F7667" s="1" t="s">
        <v>7498</v>
      </c>
      <c r="G7667" s="1">
        <v>2236608</v>
      </c>
      <c r="H7667" s="1" t="s">
        <v>7499</v>
      </c>
      <c r="I7667" s="2">
        <v>45071</v>
      </c>
      <c r="J7667" s="15" t="str">
        <f>MID(Tabla1[[#This Row],[HORA]],1,5)</f>
        <v>13:18</v>
      </c>
      <c r="K7667" s="16">
        <f>IF(Tabla1[[#This Row],[FECHA]]=I7668,IF(J7668-J7667&gt;0,(J7668-J7667)*1440,0),0)</f>
        <v>1.9999999999999929</v>
      </c>
      <c r="L7667" s="14">
        <f>2+L7408-Datos!$C$8</f>
        <v>4.8600000000000003</v>
      </c>
      <c r="M7667" s="13" t="s">
        <v>55936</v>
      </c>
      <c r="N7667" s="1" t="s">
        <v>2030</v>
      </c>
      <c r="O7667" s="1">
        <v>10</v>
      </c>
      <c r="P7667" s="1" t="s">
        <v>300</v>
      </c>
      <c r="Q7667" s="4" t="s">
        <v>21</v>
      </c>
    </row>
    <row r="7668" spans="1:17" ht="22.5" x14ac:dyDescent="0.25">
      <c r="A7668" s="3">
        <v>8143</v>
      </c>
      <c r="B7668" s="1" t="s">
        <v>25486</v>
      </c>
      <c r="C7668" s="1" t="s">
        <v>15</v>
      </c>
      <c r="D7668" s="1" t="s">
        <v>228</v>
      </c>
      <c r="E7668" s="1">
        <v>16448365</v>
      </c>
      <c r="F7668" s="1" t="s">
        <v>22291</v>
      </c>
      <c r="G7668" s="1">
        <v>2236610</v>
      </c>
      <c r="H7668" s="1" t="s">
        <v>22292</v>
      </c>
      <c r="I7668" s="2">
        <v>45071</v>
      </c>
      <c r="J7668" s="15" t="str">
        <f>MID(Tabla1[[#This Row],[HORA]],1,5)</f>
        <v>13:20</v>
      </c>
      <c r="K7668" s="16">
        <f>IF(Tabla1[[#This Row],[FECHA]]=I7669,IF(J7669-J7668&gt;0,(J7669-J7668)*1440,0),0)</f>
        <v>6.9999999999999751</v>
      </c>
      <c r="L7668" s="14">
        <f>2+L7409-Datos!$C$8</f>
        <v>3.96</v>
      </c>
      <c r="M7668" s="13" t="s">
        <v>55938</v>
      </c>
      <c r="N7668" s="1" t="s">
        <v>340</v>
      </c>
      <c r="O7668" s="1">
        <v>25</v>
      </c>
      <c r="P7668" s="1" t="s">
        <v>27</v>
      </c>
      <c r="Q7668" s="4" t="s">
        <v>21</v>
      </c>
    </row>
    <row r="7669" spans="1:17" ht="22.5" x14ac:dyDescent="0.25">
      <c r="A7669" s="3">
        <v>2436</v>
      </c>
      <c r="B7669" s="1" t="s">
        <v>7500</v>
      </c>
      <c r="C7669" s="1" t="s">
        <v>15</v>
      </c>
      <c r="D7669" s="1" t="s">
        <v>77</v>
      </c>
      <c r="E7669" s="1">
        <v>16647946</v>
      </c>
      <c r="F7669" s="1" t="s">
        <v>7501</v>
      </c>
      <c r="G7669" s="1">
        <v>2236611</v>
      </c>
      <c r="H7669" s="1" t="s">
        <v>7502</v>
      </c>
      <c r="I7669" s="2">
        <v>45071</v>
      </c>
      <c r="J7669" s="15" t="str">
        <f>MID(Tabla1[[#This Row],[HORA]],1,5)</f>
        <v>13:27</v>
      </c>
      <c r="K7669" s="16">
        <f>IF(Tabla1[[#This Row],[FECHA]]=I7670,IF(J7670-J7669&gt;0,(J7670-J7669)*1440,0),0)</f>
        <v>6.9999999999999751</v>
      </c>
      <c r="L7669" s="14">
        <f>2+L7410-Datos!$C$8</f>
        <v>5.16</v>
      </c>
      <c r="M7669" s="13" t="s">
        <v>55942</v>
      </c>
      <c r="N7669" s="1" t="s">
        <v>7503</v>
      </c>
      <c r="O7669" s="1">
        <v>15</v>
      </c>
      <c r="P7669" s="1" t="s">
        <v>300</v>
      </c>
      <c r="Q7669" s="4" t="s">
        <v>21</v>
      </c>
    </row>
    <row r="7670" spans="1:17" ht="22.5" x14ac:dyDescent="0.25">
      <c r="A7670" s="3">
        <v>2437</v>
      </c>
      <c r="B7670" s="1" t="s">
        <v>7504</v>
      </c>
      <c r="C7670" s="1" t="s">
        <v>15</v>
      </c>
      <c r="D7670" s="1" t="s">
        <v>40</v>
      </c>
      <c r="E7670" s="1">
        <v>16542688</v>
      </c>
      <c r="F7670" s="1" t="s">
        <v>7505</v>
      </c>
      <c r="G7670" s="1">
        <v>2236614</v>
      </c>
      <c r="H7670" s="1" t="s">
        <v>7506</v>
      </c>
      <c r="I7670" s="2">
        <v>45071</v>
      </c>
      <c r="J7670" s="15" t="str">
        <f>MID(Tabla1[[#This Row],[HORA]],1,5)</f>
        <v>13:34</v>
      </c>
      <c r="K7670" s="16">
        <f>IF(Tabla1[[#This Row],[FECHA]]=I7671,IF(J7671-J7670&gt;0,(J7671-J7670)*1440,0),0)</f>
        <v>0.99999999999999645</v>
      </c>
      <c r="L7670" s="14">
        <f>2+L7411-Datos!$C$8</f>
        <v>6.66</v>
      </c>
      <c r="M7670" s="13" t="s">
        <v>55947</v>
      </c>
      <c r="N7670" s="1" t="s">
        <v>7507</v>
      </c>
      <c r="O7670" s="1">
        <v>20</v>
      </c>
      <c r="P7670" s="1" t="s">
        <v>300</v>
      </c>
      <c r="Q7670" s="4" t="s">
        <v>21</v>
      </c>
    </row>
    <row r="7671" spans="1:17" ht="22.5" x14ac:dyDescent="0.25">
      <c r="A7671" s="3">
        <v>8144</v>
      </c>
      <c r="B7671" s="1" t="s">
        <v>25487</v>
      </c>
      <c r="C7671" s="1" t="s">
        <v>15</v>
      </c>
      <c r="D7671" s="1" t="s">
        <v>71</v>
      </c>
      <c r="E7671" s="1">
        <v>16719839</v>
      </c>
      <c r="F7671" s="1" t="s">
        <v>25488</v>
      </c>
      <c r="G7671" s="1">
        <v>2236615</v>
      </c>
      <c r="H7671" s="1" t="s">
        <v>25489</v>
      </c>
      <c r="I7671" s="2">
        <v>45071</v>
      </c>
      <c r="J7671" s="15" t="str">
        <f>MID(Tabla1[[#This Row],[HORA]],1,5)</f>
        <v>13:35</v>
      </c>
      <c r="K7671" s="16">
        <f>IF(Tabla1[[#This Row],[FECHA]]=I7672,IF(J7672-J7671&gt;0,(J7672-J7671)*1440,0),0)</f>
        <v>3.9999999999999858</v>
      </c>
      <c r="L7671" s="14">
        <f>2+L7412-Datos!$C$8</f>
        <v>4.01</v>
      </c>
      <c r="M7671" s="13" t="s">
        <v>55948</v>
      </c>
      <c r="N7671" s="1" t="s">
        <v>583</v>
      </c>
      <c r="O7671" s="1">
        <v>10</v>
      </c>
      <c r="P7671" s="1" t="s">
        <v>27</v>
      </c>
      <c r="Q7671" s="4" t="s">
        <v>21</v>
      </c>
    </row>
    <row r="7672" spans="1:17" ht="22.5" x14ac:dyDescent="0.25">
      <c r="A7672" s="3">
        <v>8145</v>
      </c>
      <c r="B7672" s="1" t="s">
        <v>25490</v>
      </c>
      <c r="C7672" s="1" t="s">
        <v>15</v>
      </c>
      <c r="D7672" s="1" t="s">
        <v>40</v>
      </c>
      <c r="E7672" s="1">
        <v>48414530</v>
      </c>
      <c r="F7672" s="1" t="s">
        <v>5944</v>
      </c>
      <c r="G7672" s="1">
        <v>2236616</v>
      </c>
      <c r="H7672" s="1" t="s">
        <v>5945</v>
      </c>
      <c r="I7672" s="2">
        <v>45071</v>
      </c>
      <c r="J7672" s="15" t="str">
        <f>MID(Tabla1[[#This Row],[HORA]],1,5)</f>
        <v>13:39</v>
      </c>
      <c r="K7672" s="16">
        <f>IF(Tabla1[[#This Row],[FECHA]]=I7673,IF(J7673-J7672&gt;0,(J7673-J7672)*1440,0),0)</f>
        <v>2.9999999999999893</v>
      </c>
      <c r="L7672" s="14">
        <f>2+L7413-Datos!$C$8</f>
        <v>6.16</v>
      </c>
      <c r="M7672" s="13" t="s">
        <v>55951</v>
      </c>
      <c r="N7672" s="1" t="s">
        <v>25491</v>
      </c>
      <c r="O7672" s="1">
        <v>25</v>
      </c>
      <c r="P7672" s="1" t="s">
        <v>27</v>
      </c>
      <c r="Q7672" s="4" t="s">
        <v>21</v>
      </c>
    </row>
    <row r="7673" spans="1:17" ht="22.5" x14ac:dyDescent="0.25">
      <c r="A7673" s="3">
        <v>16052</v>
      </c>
      <c r="B7673" s="1" t="s">
        <v>48796</v>
      </c>
      <c r="C7673" s="1" t="s">
        <v>15</v>
      </c>
      <c r="D7673" s="1" t="s">
        <v>40</v>
      </c>
      <c r="E7673" s="1">
        <v>20610790781</v>
      </c>
      <c r="F7673" s="1" t="s">
        <v>48765</v>
      </c>
      <c r="G7673" s="1">
        <v>76613545</v>
      </c>
      <c r="H7673" s="1" t="s">
        <v>48766</v>
      </c>
      <c r="I7673" s="2">
        <v>45071</v>
      </c>
      <c r="J7673" s="15" t="str">
        <f>MID(Tabla1[[#This Row],[HORA]],1,5)</f>
        <v>13:42</v>
      </c>
      <c r="K7673" s="16">
        <f>IF(Tabla1[[#This Row],[FECHA]]=I7674,IF(J7674-J7673&gt;0,(J7674-J7673)*1440,0),0)</f>
        <v>0</v>
      </c>
      <c r="L7673" s="14">
        <f>2+L7414-Datos!$C$8</f>
        <v>7.8599999999999994</v>
      </c>
      <c r="M7673" s="13" t="s">
        <v>55953</v>
      </c>
      <c r="N7673" s="1" t="s">
        <v>48797</v>
      </c>
      <c r="O7673" s="1">
        <v>50</v>
      </c>
      <c r="P7673" s="1" t="s">
        <v>300</v>
      </c>
      <c r="Q7673" s="4" t="s">
        <v>21</v>
      </c>
    </row>
    <row r="7674" spans="1:17" ht="22.5" x14ac:dyDescent="0.25">
      <c r="A7674" s="3">
        <v>17234</v>
      </c>
      <c r="B7674" s="1" t="s">
        <v>51966</v>
      </c>
      <c r="C7674" s="1" t="s">
        <v>15</v>
      </c>
      <c r="D7674" s="1" t="s">
        <v>40</v>
      </c>
      <c r="E7674" s="1">
        <v>20526123655</v>
      </c>
      <c r="F7674" s="1" t="s">
        <v>51967</v>
      </c>
      <c r="G7674" s="1">
        <v>46876023</v>
      </c>
      <c r="H7674" s="1" t="s">
        <v>51968</v>
      </c>
      <c r="I7674" s="2">
        <v>45071</v>
      </c>
      <c r="J7674" s="15" t="str">
        <f>MID(Tabla1[[#This Row],[HORA]],1,5)</f>
        <v>13:42</v>
      </c>
      <c r="K7674" s="16">
        <f>IF(Tabla1[[#This Row],[FECHA]]=I7675,IF(J7675-J7674&gt;0,(J7675-J7674)*1440,0),0)</f>
        <v>0.99999999999999645</v>
      </c>
      <c r="L7674" s="14">
        <f>2+L7415-Datos!$C$8</f>
        <v>5.0199999999999996</v>
      </c>
      <c r="M7674" s="13" t="s">
        <v>55953</v>
      </c>
      <c r="N7674" s="1" t="s">
        <v>51969</v>
      </c>
      <c r="O7674" s="1">
        <v>40</v>
      </c>
      <c r="P7674" s="1" t="s">
        <v>27</v>
      </c>
      <c r="Q7674" s="4" t="s">
        <v>21</v>
      </c>
    </row>
    <row r="7675" spans="1:17" ht="22.5" x14ac:dyDescent="0.25">
      <c r="A7675" s="3">
        <v>2438</v>
      </c>
      <c r="B7675" s="1" t="s">
        <v>7508</v>
      </c>
      <c r="C7675" s="1" t="s">
        <v>15</v>
      </c>
      <c r="D7675" s="1" t="s">
        <v>40</v>
      </c>
      <c r="E7675" s="1">
        <v>47816671</v>
      </c>
      <c r="F7675" s="1" t="s">
        <v>7509</v>
      </c>
      <c r="G7675" s="1">
        <v>0</v>
      </c>
      <c r="H7675" s="1" t="s">
        <v>1788</v>
      </c>
      <c r="I7675" s="2">
        <v>45071</v>
      </c>
      <c r="J7675" s="15" t="str">
        <f>MID(Tabla1[[#This Row],[HORA]],1,5)</f>
        <v>13:43</v>
      </c>
      <c r="K7675" s="16">
        <f>IF(Tabla1[[#This Row],[FECHA]]=I7676,IF(J7676-J7675&gt;0,(J7676-J7675)*1440,0),0)</f>
        <v>0</v>
      </c>
      <c r="L7675" s="14">
        <f>2+L7416-Datos!$C$8</f>
        <v>5.96</v>
      </c>
      <c r="M7675" s="13" t="s">
        <v>55954</v>
      </c>
      <c r="N7675" s="1" t="s">
        <v>1715</v>
      </c>
      <c r="O7675" s="1">
        <v>30</v>
      </c>
      <c r="P7675" s="1" t="s">
        <v>300</v>
      </c>
      <c r="Q7675" s="4" t="s">
        <v>21</v>
      </c>
    </row>
    <row r="7676" spans="1:17" ht="22.5" x14ac:dyDescent="0.25">
      <c r="A7676" s="3">
        <v>17235</v>
      </c>
      <c r="B7676" s="1" t="s">
        <v>51970</v>
      </c>
      <c r="C7676" s="1" t="s">
        <v>15</v>
      </c>
      <c r="D7676" s="1" t="s">
        <v>40</v>
      </c>
      <c r="E7676" s="1">
        <v>20526123655</v>
      </c>
      <c r="F7676" s="1" t="s">
        <v>51967</v>
      </c>
      <c r="G7676" s="1">
        <v>2767060</v>
      </c>
      <c r="H7676" s="1" t="s">
        <v>51971</v>
      </c>
      <c r="I7676" s="2">
        <v>45071</v>
      </c>
      <c r="J7676" s="15" t="str">
        <f>MID(Tabla1[[#This Row],[HORA]],1,5)</f>
        <v>13:43</v>
      </c>
      <c r="K7676" s="16">
        <f>IF(Tabla1[[#This Row],[FECHA]]=I7677,IF(J7677-J7676&gt;0,(J7677-J7676)*1440,0),0)</f>
        <v>24.000000000000075</v>
      </c>
      <c r="L7676" s="14">
        <f>2+L7417-Datos!$C$8</f>
        <v>6.2</v>
      </c>
      <c r="M7676" s="13" t="s">
        <v>55954</v>
      </c>
      <c r="N7676" s="1" t="s">
        <v>51972</v>
      </c>
      <c r="O7676" s="1">
        <v>40</v>
      </c>
      <c r="P7676" s="1" t="s">
        <v>27</v>
      </c>
      <c r="Q7676" s="4" t="s">
        <v>206</v>
      </c>
    </row>
    <row r="7677" spans="1:17" ht="22.5" x14ac:dyDescent="0.25">
      <c r="A7677" s="3">
        <v>17236</v>
      </c>
      <c r="B7677" s="1" t="s">
        <v>51973</v>
      </c>
      <c r="C7677" s="1" t="s">
        <v>15</v>
      </c>
      <c r="D7677" s="1" t="s">
        <v>40</v>
      </c>
      <c r="E7677" s="1">
        <v>20600602722</v>
      </c>
      <c r="F7677" s="1" t="s">
        <v>51974</v>
      </c>
      <c r="G7677" s="1">
        <v>2767060</v>
      </c>
      <c r="H7677" s="1" t="s">
        <v>51971</v>
      </c>
      <c r="I7677" s="2">
        <v>45071</v>
      </c>
      <c r="J7677" s="15" t="str">
        <f>MID(Tabla1[[#This Row],[HORA]],1,5)</f>
        <v>14:07</v>
      </c>
      <c r="K7677" s="16">
        <f>IF(Tabla1[[#This Row],[FECHA]]=I7678,IF(J7678-J7677&gt;0,(J7678-J7677)*1440,0),0)</f>
        <v>1.9999999999999929</v>
      </c>
      <c r="L7677" s="14">
        <f>2+L7418-Datos!$C$8</f>
        <v>3.87</v>
      </c>
      <c r="M7677" s="13" t="s">
        <v>55978</v>
      </c>
      <c r="N7677" s="1" t="s">
        <v>51975</v>
      </c>
      <c r="O7677" s="1">
        <v>40</v>
      </c>
      <c r="P7677" s="1" t="s">
        <v>27</v>
      </c>
      <c r="Q7677" s="4" t="s">
        <v>21</v>
      </c>
    </row>
    <row r="7678" spans="1:17" ht="22.5" x14ac:dyDescent="0.25">
      <c r="A7678" s="3">
        <v>16053</v>
      </c>
      <c r="B7678" s="1" t="s">
        <v>48798</v>
      </c>
      <c r="C7678" s="1" t="s">
        <v>15</v>
      </c>
      <c r="D7678" s="1" t="s">
        <v>40</v>
      </c>
      <c r="E7678" s="1">
        <v>20521119943</v>
      </c>
      <c r="F7678" s="1" t="s">
        <v>48799</v>
      </c>
      <c r="G7678" s="1">
        <v>2236626</v>
      </c>
      <c r="H7678" s="1" t="s">
        <v>48800</v>
      </c>
      <c r="I7678" s="2">
        <v>45071</v>
      </c>
      <c r="J7678" s="15" t="str">
        <f>MID(Tabla1[[#This Row],[HORA]],1,5)</f>
        <v>14:09</v>
      </c>
      <c r="K7678" s="16">
        <f>IF(Tabla1[[#This Row],[FECHA]]=I7679,IF(J7679-J7678&gt;0,(J7679-J7678)*1440,0),0)</f>
        <v>3.9999999999999858</v>
      </c>
      <c r="L7678" s="14">
        <f>2+L7419-Datos!$C$8</f>
        <v>5.1100000000000003</v>
      </c>
      <c r="M7678" s="13" t="s">
        <v>55980</v>
      </c>
      <c r="N7678" s="1" t="s">
        <v>48801</v>
      </c>
      <c r="O7678" s="1">
        <v>10</v>
      </c>
      <c r="P7678" s="1" t="s">
        <v>645</v>
      </c>
      <c r="Q7678" s="4" t="s">
        <v>21</v>
      </c>
    </row>
    <row r="7679" spans="1:17" ht="22.5" x14ac:dyDescent="0.25">
      <c r="A7679" s="3">
        <v>16054</v>
      </c>
      <c r="B7679" s="1" t="s">
        <v>48802</v>
      </c>
      <c r="C7679" s="1" t="s">
        <v>15</v>
      </c>
      <c r="D7679" s="1" t="s">
        <v>40</v>
      </c>
      <c r="E7679" s="1">
        <v>20487725286</v>
      </c>
      <c r="F7679" s="1" t="s">
        <v>48803</v>
      </c>
      <c r="G7679" s="1">
        <v>71072532</v>
      </c>
      <c r="H7679" s="1" t="s">
        <v>48804</v>
      </c>
      <c r="I7679" s="2">
        <v>45071</v>
      </c>
      <c r="J7679" s="15" t="str">
        <f>MID(Tabla1[[#This Row],[HORA]],1,5)</f>
        <v>14:13</v>
      </c>
      <c r="K7679" s="16">
        <f>IF(Tabla1[[#This Row],[FECHA]]=I7680,IF(J7680-J7679&gt;0,(J7680-J7679)*1440,0),0)</f>
        <v>1.9999999999999929</v>
      </c>
      <c r="L7679" s="14">
        <f>2+L7420-Datos!$C$8</f>
        <v>4.8000000000000007</v>
      </c>
      <c r="M7679" s="13" t="s">
        <v>55982</v>
      </c>
      <c r="N7679" s="1" t="s">
        <v>48805</v>
      </c>
      <c r="O7679" s="1">
        <v>15</v>
      </c>
      <c r="P7679" s="1" t="s">
        <v>645</v>
      </c>
      <c r="Q7679" s="4" t="s">
        <v>21</v>
      </c>
    </row>
    <row r="7680" spans="1:17" ht="22.5" x14ac:dyDescent="0.25">
      <c r="A7680" s="3">
        <v>2439</v>
      </c>
      <c r="B7680" s="1" t="s">
        <v>7510</v>
      </c>
      <c r="C7680" s="1" t="s">
        <v>15</v>
      </c>
      <c r="D7680" s="1" t="s">
        <v>30</v>
      </c>
      <c r="E7680" s="1">
        <v>26616475</v>
      </c>
      <c r="F7680" s="1" t="s">
        <v>7511</v>
      </c>
      <c r="G7680" s="1">
        <v>26616475</v>
      </c>
      <c r="H7680" s="1" t="s">
        <v>7511</v>
      </c>
      <c r="I7680" s="2">
        <v>45071</v>
      </c>
      <c r="J7680" s="15" t="str">
        <f>MID(Tabla1[[#This Row],[HORA]],1,5)</f>
        <v>14:15</v>
      </c>
      <c r="K7680" s="16">
        <f>IF(Tabla1[[#This Row],[FECHA]]=I7681,IF(J7681-J7680&gt;0,(J7681-J7680)*1440,0),0)</f>
        <v>1.9999999999999929</v>
      </c>
      <c r="L7680" s="14">
        <f>2+L7421-Datos!$C$8</f>
        <v>6.18</v>
      </c>
      <c r="M7680" s="13" t="s">
        <v>55984</v>
      </c>
      <c r="N7680" s="1" t="s">
        <v>1715</v>
      </c>
      <c r="O7680" s="1">
        <v>60</v>
      </c>
      <c r="P7680" s="1" t="s">
        <v>645</v>
      </c>
      <c r="Q7680" s="4" t="s">
        <v>21</v>
      </c>
    </row>
    <row r="7681" spans="1:17" ht="22.5" x14ac:dyDescent="0.25">
      <c r="A7681" s="3">
        <v>2440</v>
      </c>
      <c r="B7681" s="1" t="s">
        <v>7512</v>
      </c>
      <c r="C7681" s="1" t="s">
        <v>15</v>
      </c>
      <c r="D7681" s="1" t="s">
        <v>77</v>
      </c>
      <c r="E7681" s="1">
        <v>16516050</v>
      </c>
      <c r="F7681" s="1" t="s">
        <v>7513</v>
      </c>
      <c r="G7681" s="1">
        <v>2236630</v>
      </c>
      <c r="H7681" s="1" t="s">
        <v>7514</v>
      </c>
      <c r="I7681" s="2">
        <v>45071</v>
      </c>
      <c r="J7681" s="15" t="str">
        <f>MID(Tabla1[[#This Row],[HORA]],1,5)</f>
        <v>14:17</v>
      </c>
      <c r="K7681" s="16">
        <f>IF(Tabla1[[#This Row],[FECHA]]=I7682,IF(J7682-J7681&gt;0,(J7682-J7681)*1440,0),0)</f>
        <v>1.9999999999999929</v>
      </c>
      <c r="L7681" s="14">
        <f>2+L7422-Datos!$C$8</f>
        <v>6.12</v>
      </c>
      <c r="M7681" s="13" t="s">
        <v>55853</v>
      </c>
      <c r="N7681" s="1" t="s">
        <v>7515</v>
      </c>
      <c r="O7681" s="1">
        <v>10</v>
      </c>
      <c r="P7681" s="1" t="s">
        <v>645</v>
      </c>
      <c r="Q7681" s="4" t="s">
        <v>21</v>
      </c>
    </row>
    <row r="7682" spans="1:17" ht="22.5" x14ac:dyDescent="0.25">
      <c r="A7682" s="3">
        <v>2441</v>
      </c>
      <c r="B7682" s="1" t="s">
        <v>7516</v>
      </c>
      <c r="C7682" s="1" t="s">
        <v>15</v>
      </c>
      <c r="D7682" s="1" t="s">
        <v>77</v>
      </c>
      <c r="E7682" s="1">
        <v>45152707</v>
      </c>
      <c r="F7682" s="1" t="s">
        <v>2118</v>
      </c>
      <c r="G7682" s="1">
        <v>73205217</v>
      </c>
      <c r="H7682" s="1" t="s">
        <v>7517</v>
      </c>
      <c r="I7682" s="2">
        <v>45071</v>
      </c>
      <c r="J7682" s="15" t="str">
        <f>MID(Tabla1[[#This Row],[HORA]],1,5)</f>
        <v>14:19</v>
      </c>
      <c r="K7682" s="16">
        <f>IF(Tabla1[[#This Row],[FECHA]]=I7683,IF(J7683-J7682&gt;0,(J7683-J7682)*1440,0),0)</f>
        <v>12.000000000000117</v>
      </c>
      <c r="L7682" s="14">
        <f>2+L7423-Datos!$C$8</f>
        <v>6.0200000000000005</v>
      </c>
      <c r="M7682" s="13" t="s">
        <v>55986</v>
      </c>
      <c r="N7682" s="1" t="s">
        <v>7518</v>
      </c>
      <c r="O7682" s="1">
        <v>20</v>
      </c>
      <c r="P7682" s="1" t="s">
        <v>645</v>
      </c>
      <c r="Q7682" s="4" t="s">
        <v>21</v>
      </c>
    </row>
    <row r="7683" spans="1:17" ht="22.5" x14ac:dyDescent="0.25">
      <c r="A7683" s="3">
        <v>17237</v>
      </c>
      <c r="B7683" s="1" t="s">
        <v>51976</v>
      </c>
      <c r="C7683" s="1" t="s">
        <v>15</v>
      </c>
      <c r="D7683" s="1" t="s">
        <v>71</v>
      </c>
      <c r="E7683" s="1">
        <v>20487518655</v>
      </c>
      <c r="F7683" s="1" t="s">
        <v>50960</v>
      </c>
      <c r="G7683" s="1">
        <v>2236633</v>
      </c>
      <c r="H7683" s="1" t="s">
        <v>51977</v>
      </c>
      <c r="I7683" s="2">
        <v>45071</v>
      </c>
      <c r="J7683" s="15" t="str">
        <f>MID(Tabla1[[#This Row],[HORA]],1,5)</f>
        <v>14:31</v>
      </c>
      <c r="K7683" s="16">
        <f>IF(Tabla1[[#This Row],[FECHA]]=I7684,IF(J7684-J7683&gt;0,(J7684-J7683)*1440,0),0)</f>
        <v>4.9999999999998224</v>
      </c>
      <c r="L7683" s="14">
        <f>2+L7424-Datos!$C$8</f>
        <v>3.7300000000000004</v>
      </c>
      <c r="M7683" s="13" t="s">
        <v>55992</v>
      </c>
      <c r="N7683" s="1" t="s">
        <v>51978</v>
      </c>
      <c r="O7683" s="1">
        <v>25</v>
      </c>
      <c r="P7683" s="1" t="s">
        <v>20</v>
      </c>
      <c r="Q7683" s="4" t="s">
        <v>21</v>
      </c>
    </row>
    <row r="7684" spans="1:17" ht="22.5" x14ac:dyDescent="0.25">
      <c r="A7684" s="3">
        <v>2442</v>
      </c>
      <c r="B7684" s="1" t="s">
        <v>7519</v>
      </c>
      <c r="C7684" s="1" t="s">
        <v>15</v>
      </c>
      <c r="D7684" s="1" t="s">
        <v>40</v>
      </c>
      <c r="E7684" s="1">
        <v>3314502</v>
      </c>
      <c r="F7684" s="1" t="s">
        <v>7520</v>
      </c>
      <c r="G7684" s="1">
        <v>3314502</v>
      </c>
      <c r="H7684" s="1" t="s">
        <v>7520</v>
      </c>
      <c r="I7684" s="2">
        <v>45071</v>
      </c>
      <c r="J7684" s="15" t="str">
        <f>MID(Tabla1[[#This Row],[HORA]],1,5)</f>
        <v>14:36</v>
      </c>
      <c r="K7684" s="16">
        <f>IF(Tabla1[[#This Row],[FECHA]]=I7685,IF(J7685-J7684&gt;0,(J7685-J7684)*1440,0),0)</f>
        <v>0</v>
      </c>
      <c r="L7684" s="14">
        <f>2+L7425-Datos!$C$8</f>
        <v>5.0199999999999996</v>
      </c>
      <c r="M7684" s="13" t="s">
        <v>55997</v>
      </c>
      <c r="N7684" s="1" t="s">
        <v>1715</v>
      </c>
      <c r="O7684" s="1">
        <v>12</v>
      </c>
      <c r="P7684" s="1" t="s">
        <v>645</v>
      </c>
      <c r="Q7684" s="4" t="s">
        <v>21</v>
      </c>
    </row>
    <row r="7685" spans="1:17" ht="22.5" x14ac:dyDescent="0.25">
      <c r="A7685" s="3">
        <v>8146</v>
      </c>
      <c r="B7685" s="1" t="s">
        <v>25492</v>
      </c>
      <c r="C7685" s="1" t="s">
        <v>15</v>
      </c>
      <c r="D7685" s="1" t="s">
        <v>77</v>
      </c>
      <c r="E7685" s="1">
        <v>3839108</v>
      </c>
      <c r="F7685" s="1" t="s">
        <v>2647</v>
      </c>
      <c r="G7685" s="1">
        <v>2236636</v>
      </c>
      <c r="H7685" s="1" t="s">
        <v>6228</v>
      </c>
      <c r="I7685" s="2">
        <v>45071</v>
      </c>
      <c r="J7685" s="15" t="str">
        <f>MID(Tabla1[[#This Row],[HORA]],1,5)</f>
        <v>14:36</v>
      </c>
      <c r="K7685" s="16">
        <f>IF(Tabla1[[#This Row],[FECHA]]=I7686,IF(J7686-J7685&gt;0,(J7686-J7685)*1440,0),0)</f>
        <v>1.9999999999999929</v>
      </c>
      <c r="L7685" s="14">
        <f>2+L7426-Datos!$C$8</f>
        <v>4.03</v>
      </c>
      <c r="M7685" s="13" t="s">
        <v>55997</v>
      </c>
      <c r="N7685" s="1" t="s">
        <v>1715</v>
      </c>
      <c r="O7685" s="1">
        <v>15</v>
      </c>
      <c r="P7685" s="1" t="s">
        <v>20</v>
      </c>
      <c r="Q7685" s="4" t="s">
        <v>21</v>
      </c>
    </row>
    <row r="7686" spans="1:17" ht="22.5" x14ac:dyDescent="0.25">
      <c r="A7686" s="3">
        <v>16055</v>
      </c>
      <c r="B7686" s="1" t="s">
        <v>48806</v>
      </c>
      <c r="C7686" s="1" t="s">
        <v>15</v>
      </c>
      <c r="D7686" s="1" t="s">
        <v>40</v>
      </c>
      <c r="E7686" s="1">
        <v>10167590301</v>
      </c>
      <c r="F7686" s="1" t="s">
        <v>48807</v>
      </c>
      <c r="G7686" s="1">
        <v>44816623</v>
      </c>
      <c r="H7686" s="1" t="s">
        <v>3349</v>
      </c>
      <c r="I7686" s="2">
        <v>45071</v>
      </c>
      <c r="J7686" s="15" t="str">
        <f>MID(Tabla1[[#This Row],[HORA]],1,5)</f>
        <v>14:38</v>
      </c>
      <c r="K7686" s="16">
        <f>IF(Tabla1[[#This Row],[FECHA]]=I7687,IF(J7687-J7686&gt;0,(J7687-J7686)*1440,0),0)</f>
        <v>5.0000000000001421</v>
      </c>
      <c r="L7686" s="14">
        <f>2+L7427-Datos!$C$8</f>
        <v>7.04</v>
      </c>
      <c r="M7686" s="13" t="s">
        <v>55999</v>
      </c>
      <c r="N7686" s="1" t="s">
        <v>48808</v>
      </c>
      <c r="O7686" s="1">
        <v>30</v>
      </c>
      <c r="P7686" s="1" t="s">
        <v>645</v>
      </c>
      <c r="Q7686" s="4" t="s">
        <v>21</v>
      </c>
    </row>
    <row r="7687" spans="1:17" ht="22.5" x14ac:dyDescent="0.25">
      <c r="A7687" s="3">
        <v>13714</v>
      </c>
      <c r="B7687" s="1" t="s">
        <v>42191</v>
      </c>
      <c r="C7687" s="1" t="s">
        <v>15</v>
      </c>
      <c r="D7687" s="1" t="s">
        <v>40</v>
      </c>
      <c r="E7687" s="1">
        <v>16678237</v>
      </c>
      <c r="F7687" s="1" t="s">
        <v>42192</v>
      </c>
      <c r="G7687" s="1">
        <v>2236640</v>
      </c>
      <c r="H7687" s="1" t="s">
        <v>42193</v>
      </c>
      <c r="I7687" s="2">
        <v>45071</v>
      </c>
      <c r="J7687" s="15" t="str">
        <f>MID(Tabla1[[#This Row],[HORA]],1,5)</f>
        <v>14:43</v>
      </c>
      <c r="K7687" s="16">
        <f>IF(Tabla1[[#This Row],[FECHA]]=I7688,IF(J7688-J7687&gt;0,(J7688-J7687)*1440,0),0)</f>
        <v>0.99999999999983658</v>
      </c>
      <c r="L7687" s="14">
        <f>2+L7428-Datos!$C$8</f>
        <v>9.1000000000000014</v>
      </c>
      <c r="M7687" s="13" t="s">
        <v>56003</v>
      </c>
      <c r="N7687" s="1" t="s">
        <v>42194</v>
      </c>
      <c r="O7687" s="1">
        <v>10</v>
      </c>
      <c r="P7687" s="1" t="s">
        <v>1432</v>
      </c>
      <c r="Q7687" s="4" t="s">
        <v>21</v>
      </c>
    </row>
    <row r="7688" spans="1:17" ht="22.5" x14ac:dyDescent="0.25">
      <c r="A7688" s="3">
        <v>2443</v>
      </c>
      <c r="B7688" s="1" t="s">
        <v>7521</v>
      </c>
      <c r="C7688" s="1" t="s">
        <v>15</v>
      </c>
      <c r="D7688" s="1" t="s">
        <v>40</v>
      </c>
      <c r="E7688" s="1">
        <v>48837783</v>
      </c>
      <c r="F7688" s="1" t="s">
        <v>7522</v>
      </c>
      <c r="G7688" s="1">
        <v>73041640</v>
      </c>
      <c r="H7688" s="1" t="s">
        <v>7523</v>
      </c>
      <c r="I7688" s="2">
        <v>45071</v>
      </c>
      <c r="J7688" s="15" t="str">
        <f>MID(Tabla1[[#This Row],[HORA]],1,5)</f>
        <v>14:44</v>
      </c>
      <c r="K7688" s="16">
        <f>IF(Tabla1[[#This Row],[FECHA]]=I7689,IF(J7689-J7688&gt;0,(J7689-J7688)*1440,0),0)</f>
        <v>3.0000000000001492</v>
      </c>
      <c r="L7688" s="14">
        <f>2+L7429-Datos!$C$8</f>
        <v>4.9700000000000006</v>
      </c>
      <c r="M7688" s="13" t="s">
        <v>56004</v>
      </c>
      <c r="N7688" s="1" t="s">
        <v>693</v>
      </c>
      <c r="O7688" s="1">
        <v>10</v>
      </c>
      <c r="P7688" s="1" t="s">
        <v>645</v>
      </c>
      <c r="Q7688" s="4" t="s">
        <v>21</v>
      </c>
    </row>
    <row r="7689" spans="1:17" ht="22.5" x14ac:dyDescent="0.25">
      <c r="A7689" s="3">
        <v>8147</v>
      </c>
      <c r="B7689" s="1" t="s">
        <v>25493</v>
      </c>
      <c r="C7689" s="1" t="s">
        <v>15</v>
      </c>
      <c r="D7689" s="1" t="s">
        <v>228</v>
      </c>
      <c r="E7689" s="1">
        <v>27556553</v>
      </c>
      <c r="F7689" s="1" t="s">
        <v>25494</v>
      </c>
      <c r="G7689" s="1">
        <v>48250353</v>
      </c>
      <c r="H7689" s="1" t="s">
        <v>25495</v>
      </c>
      <c r="I7689" s="2">
        <v>45071</v>
      </c>
      <c r="J7689" s="15" t="str">
        <f>MID(Tabla1[[#This Row],[HORA]],1,5)</f>
        <v>14:47</v>
      </c>
      <c r="K7689" s="16">
        <f>IF(Tabla1[[#This Row],[FECHA]]=I7690,IF(J7690-J7689&gt;0,(J7690-J7689)*1440,0),0)</f>
        <v>0</v>
      </c>
      <c r="L7689" s="14">
        <f>2+L7430-Datos!$C$8</f>
        <v>4.78</v>
      </c>
      <c r="M7689" s="13" t="s">
        <v>56007</v>
      </c>
      <c r="N7689" s="1" t="s">
        <v>25496</v>
      </c>
      <c r="O7689" s="1">
        <v>15</v>
      </c>
      <c r="P7689" s="1" t="s">
        <v>20</v>
      </c>
      <c r="Q7689" s="4" t="s">
        <v>21</v>
      </c>
    </row>
    <row r="7690" spans="1:17" ht="22.5" x14ac:dyDescent="0.25">
      <c r="A7690" s="3">
        <v>13715</v>
      </c>
      <c r="B7690" s="1" t="s">
        <v>42195</v>
      </c>
      <c r="C7690" s="1" t="s">
        <v>15</v>
      </c>
      <c r="D7690" s="1" t="s">
        <v>40</v>
      </c>
      <c r="E7690" s="1">
        <v>7640684</v>
      </c>
      <c r="F7690" s="1" t="s">
        <v>42196</v>
      </c>
      <c r="G7690" s="1">
        <v>45073248</v>
      </c>
      <c r="H7690" s="1" t="s">
        <v>35576</v>
      </c>
      <c r="I7690" s="2">
        <v>45071</v>
      </c>
      <c r="J7690" s="15" t="str">
        <f>MID(Tabla1[[#This Row],[HORA]],1,5)</f>
        <v>14:47</v>
      </c>
      <c r="K7690" s="16">
        <f>IF(Tabla1[[#This Row],[FECHA]]=I7691,IF(J7691-J7690&gt;0,(J7691-J7690)*1440,0),0)</f>
        <v>5.9999999999999787</v>
      </c>
      <c r="L7690" s="14">
        <f>2+L7431-Datos!$C$8</f>
        <v>6.87</v>
      </c>
      <c r="M7690" s="13" t="s">
        <v>56007</v>
      </c>
      <c r="N7690" s="1" t="s">
        <v>42197</v>
      </c>
      <c r="O7690" s="1">
        <v>10</v>
      </c>
      <c r="P7690" s="1" t="s">
        <v>1432</v>
      </c>
      <c r="Q7690" s="4" t="s">
        <v>21</v>
      </c>
    </row>
    <row r="7691" spans="1:17" ht="22.5" x14ac:dyDescent="0.25">
      <c r="A7691" s="3">
        <v>2444</v>
      </c>
      <c r="B7691" s="1" t="s">
        <v>7524</v>
      </c>
      <c r="C7691" s="1" t="s">
        <v>15</v>
      </c>
      <c r="D7691" s="1" t="s">
        <v>40</v>
      </c>
      <c r="E7691" s="1">
        <v>16777546</v>
      </c>
      <c r="F7691" s="1" t="s">
        <v>7525</v>
      </c>
      <c r="G7691" s="1">
        <v>16777546</v>
      </c>
      <c r="H7691" s="1" t="s">
        <v>7525</v>
      </c>
      <c r="I7691" s="2">
        <v>45071</v>
      </c>
      <c r="J7691" s="15" t="str">
        <f>MID(Tabla1[[#This Row],[HORA]],1,5)</f>
        <v>14:53</v>
      </c>
      <c r="K7691" s="16">
        <f>IF(Tabla1[[#This Row],[FECHA]]=I7692,IF(J7692-J7691&gt;0,(J7692-J7691)*1440,0),0)</f>
        <v>1.9999999999999929</v>
      </c>
      <c r="L7691" s="14">
        <f>2+L7432-Datos!$C$8</f>
        <v>4.21</v>
      </c>
      <c r="M7691" s="13" t="s">
        <v>56012</v>
      </c>
      <c r="N7691" s="1" t="s">
        <v>1715</v>
      </c>
      <c r="O7691" s="1">
        <v>20</v>
      </c>
      <c r="P7691" s="1" t="s">
        <v>645</v>
      </c>
      <c r="Q7691" s="4" t="s">
        <v>21</v>
      </c>
    </row>
    <row r="7692" spans="1:17" ht="22.5" x14ac:dyDescent="0.25">
      <c r="A7692" s="3">
        <v>13716</v>
      </c>
      <c r="B7692" s="1" t="s">
        <v>42198</v>
      </c>
      <c r="C7692" s="1" t="s">
        <v>15</v>
      </c>
      <c r="D7692" s="1" t="s">
        <v>71</v>
      </c>
      <c r="E7692" s="1">
        <v>77493982</v>
      </c>
      <c r="F7692" s="1" t="s">
        <v>42199</v>
      </c>
      <c r="G7692" s="1">
        <v>16791382</v>
      </c>
      <c r="H7692" s="1" t="s">
        <v>42200</v>
      </c>
      <c r="I7692" s="2">
        <v>45071</v>
      </c>
      <c r="J7692" s="15" t="str">
        <f>MID(Tabla1[[#This Row],[HORA]],1,5)</f>
        <v>14:55</v>
      </c>
      <c r="K7692" s="16">
        <f>IF(Tabla1[[#This Row],[FECHA]]=I7693,IF(J7693-J7692&gt;0,(J7693-J7692)*1440,0),0)</f>
        <v>0.99999999999999645</v>
      </c>
      <c r="L7692" s="14">
        <f>2+L7433-Datos!$C$8</f>
        <v>5.94</v>
      </c>
      <c r="M7692" s="13" t="s">
        <v>56014</v>
      </c>
      <c r="N7692" s="1" t="s">
        <v>42201</v>
      </c>
      <c r="O7692" s="1">
        <v>18</v>
      </c>
      <c r="P7692" s="1" t="s">
        <v>1432</v>
      </c>
      <c r="Q7692" s="4" t="s">
        <v>21</v>
      </c>
    </row>
    <row r="7693" spans="1:17" ht="22.5" x14ac:dyDescent="0.25">
      <c r="A7693" s="3">
        <v>8148</v>
      </c>
      <c r="B7693" s="1" t="s">
        <v>25497</v>
      </c>
      <c r="C7693" s="1" t="s">
        <v>15</v>
      </c>
      <c r="D7693" s="1" t="s">
        <v>77</v>
      </c>
      <c r="E7693" s="1">
        <v>72307757</v>
      </c>
      <c r="F7693" s="1" t="s">
        <v>25498</v>
      </c>
      <c r="G7693" s="1">
        <v>2236648</v>
      </c>
      <c r="H7693" s="1" t="s">
        <v>6228</v>
      </c>
      <c r="I7693" s="2">
        <v>45071</v>
      </c>
      <c r="J7693" s="15" t="str">
        <f>MID(Tabla1[[#This Row],[HORA]],1,5)</f>
        <v>14:56</v>
      </c>
      <c r="K7693" s="16">
        <f>IF(Tabla1[[#This Row],[FECHA]]=I7694,IF(J7694-J7693&gt;0,(J7694-J7693)*1440,0),0)</f>
        <v>1.9999999999999929</v>
      </c>
      <c r="L7693" s="14">
        <f>2+L7434-Datos!$C$8</f>
        <v>7.8000000000000007</v>
      </c>
      <c r="M7693" s="13" t="s">
        <v>56015</v>
      </c>
      <c r="N7693" s="1" t="s">
        <v>1715</v>
      </c>
      <c r="O7693" s="1">
        <v>15</v>
      </c>
      <c r="P7693" s="1" t="s">
        <v>20</v>
      </c>
      <c r="Q7693" s="4" t="s">
        <v>21</v>
      </c>
    </row>
    <row r="7694" spans="1:17" ht="22.5" x14ac:dyDescent="0.25">
      <c r="A7694" s="3">
        <v>2445</v>
      </c>
      <c r="B7694" s="1" t="s">
        <v>7526</v>
      </c>
      <c r="C7694" s="1" t="s">
        <v>15</v>
      </c>
      <c r="D7694" s="1" t="s">
        <v>77</v>
      </c>
      <c r="E7694" s="1">
        <v>44210739</v>
      </c>
      <c r="F7694" s="1" t="s">
        <v>2157</v>
      </c>
      <c r="G7694" s="1">
        <v>44210739</v>
      </c>
      <c r="H7694" s="1" t="s">
        <v>2157</v>
      </c>
      <c r="I7694" s="2">
        <v>45071</v>
      </c>
      <c r="J7694" s="15" t="str">
        <f>MID(Tabla1[[#This Row],[HORA]],1,5)</f>
        <v>14:58</v>
      </c>
      <c r="K7694" s="16">
        <f>IF(Tabla1[[#This Row],[FECHA]]=I7695,IF(J7695-J7694&gt;0,(J7695-J7694)*1440,0),0)</f>
        <v>4.9999999999999822</v>
      </c>
      <c r="L7694" s="14">
        <f>2+L7435-Datos!$C$8</f>
        <v>5.0999999999999996</v>
      </c>
      <c r="M7694" s="13" t="s">
        <v>56017</v>
      </c>
      <c r="N7694" s="1" t="s">
        <v>1715</v>
      </c>
      <c r="O7694" s="1">
        <v>20</v>
      </c>
      <c r="P7694" s="1" t="s">
        <v>645</v>
      </c>
      <c r="Q7694" s="4" t="s">
        <v>21</v>
      </c>
    </row>
    <row r="7695" spans="1:17" ht="22.5" x14ac:dyDescent="0.25">
      <c r="A7695" s="3">
        <v>8149</v>
      </c>
      <c r="B7695" s="1" t="s">
        <v>25499</v>
      </c>
      <c r="C7695" s="1" t="s">
        <v>15</v>
      </c>
      <c r="D7695" s="1" t="s">
        <v>33</v>
      </c>
      <c r="E7695" s="1">
        <v>40807447</v>
      </c>
      <c r="F7695" s="1" t="s">
        <v>14613</v>
      </c>
      <c r="G7695" s="1">
        <v>2236651</v>
      </c>
      <c r="H7695" s="1" t="s">
        <v>14614</v>
      </c>
      <c r="I7695" s="2">
        <v>45071</v>
      </c>
      <c r="J7695" s="15" t="str">
        <f>MID(Tabla1[[#This Row],[HORA]],1,5)</f>
        <v>15:03</v>
      </c>
      <c r="K7695" s="16">
        <f>IF(Tabla1[[#This Row],[FECHA]]=I7696,IF(J7696-J7695&gt;0,(J7696-J7695)*1440,0),0)</f>
        <v>6.9999999999999751</v>
      </c>
      <c r="L7695" s="14">
        <f>2+L7436-Datos!$C$8</f>
        <v>5.76</v>
      </c>
      <c r="M7695" s="13" t="s">
        <v>56132</v>
      </c>
      <c r="N7695" s="1" t="s">
        <v>59</v>
      </c>
      <c r="O7695" s="1">
        <v>10</v>
      </c>
      <c r="P7695" s="1" t="s">
        <v>20</v>
      </c>
      <c r="Q7695" s="4" t="s">
        <v>21</v>
      </c>
    </row>
    <row r="7696" spans="1:17" ht="22.5" x14ac:dyDescent="0.25">
      <c r="A7696" s="3">
        <v>18393</v>
      </c>
      <c r="B7696" s="1" t="s">
        <v>54847</v>
      </c>
      <c r="C7696" s="1" t="s">
        <v>15</v>
      </c>
      <c r="D7696" s="1" t="s">
        <v>71</v>
      </c>
      <c r="E7696" s="1">
        <v>20603315490</v>
      </c>
      <c r="F7696" s="1" t="s">
        <v>50683</v>
      </c>
      <c r="G7696" s="1">
        <v>45520861</v>
      </c>
      <c r="H7696" s="1" t="s">
        <v>50988</v>
      </c>
      <c r="I7696" s="2">
        <v>45071</v>
      </c>
      <c r="J7696" s="15" t="str">
        <f>MID(Tabla1[[#This Row],[HORA]],1,5)</f>
        <v>15:10</v>
      </c>
      <c r="K7696" s="16">
        <f>IF(Tabla1[[#This Row],[FECHA]]=I7697,IF(J7697-J7696&gt;0,(J7697-J7696)*1440,0),0)</f>
        <v>3.9999999999999858</v>
      </c>
      <c r="L7696" s="14">
        <f>2+L7437-Datos!$C$8</f>
        <v>5.7</v>
      </c>
      <c r="M7696" s="13" t="s">
        <v>55865</v>
      </c>
      <c r="N7696" s="1" t="s">
        <v>54848</v>
      </c>
      <c r="O7696" s="1">
        <v>15</v>
      </c>
      <c r="P7696" s="1" t="s">
        <v>1432</v>
      </c>
      <c r="Q7696" s="4" t="s">
        <v>21</v>
      </c>
    </row>
    <row r="7697" spans="1:17" ht="22.5" x14ac:dyDescent="0.25">
      <c r="A7697" s="3">
        <v>13717</v>
      </c>
      <c r="B7697" s="1" t="s">
        <v>42202</v>
      </c>
      <c r="C7697" s="1" t="s">
        <v>15</v>
      </c>
      <c r="D7697" s="1" t="s">
        <v>40</v>
      </c>
      <c r="E7697" s="1">
        <v>16775095</v>
      </c>
      <c r="F7697" s="1" t="s">
        <v>42203</v>
      </c>
      <c r="G7697" s="1">
        <v>2236655</v>
      </c>
      <c r="H7697" s="1" t="s">
        <v>42204</v>
      </c>
      <c r="I7697" s="2">
        <v>45071</v>
      </c>
      <c r="J7697" s="15" t="str">
        <f>MID(Tabla1[[#This Row],[HORA]],1,5)</f>
        <v>15:14</v>
      </c>
      <c r="K7697" s="16">
        <f>IF(Tabla1[[#This Row],[FECHA]]=I7698,IF(J7698-J7697&gt;0,(J7698-J7697)*1440,0),0)</f>
        <v>2.0000000000001528</v>
      </c>
      <c r="L7697" s="14">
        <f>2+L7438-Datos!$C$8</f>
        <v>3.8000000000000007</v>
      </c>
      <c r="M7697" s="13" t="s">
        <v>55869</v>
      </c>
      <c r="N7697" s="1" t="s">
        <v>42205</v>
      </c>
      <c r="O7697" s="1">
        <v>10</v>
      </c>
      <c r="P7697" s="1" t="s">
        <v>1432</v>
      </c>
      <c r="Q7697" s="4" t="s">
        <v>21</v>
      </c>
    </row>
    <row r="7698" spans="1:17" ht="22.5" x14ac:dyDescent="0.25">
      <c r="A7698" s="3">
        <v>2446</v>
      </c>
      <c r="B7698" s="1" t="s">
        <v>7527</v>
      </c>
      <c r="C7698" s="1" t="s">
        <v>15</v>
      </c>
      <c r="D7698" s="1" t="s">
        <v>40</v>
      </c>
      <c r="E7698" s="1">
        <v>16542011</v>
      </c>
      <c r="F7698" s="1" t="s">
        <v>7528</v>
      </c>
      <c r="G7698" s="1">
        <v>73672879</v>
      </c>
      <c r="H7698" s="1" t="s">
        <v>7529</v>
      </c>
      <c r="I7698" s="2">
        <v>45071</v>
      </c>
      <c r="J7698" s="15" t="str">
        <f>MID(Tabla1[[#This Row],[HORA]],1,5)</f>
        <v>15:16</v>
      </c>
      <c r="K7698" s="16">
        <f>IF(Tabla1[[#This Row],[FECHA]]=I7699,IF(J7699-J7698&gt;0,(J7699-J7698)*1440,0),0)</f>
        <v>0.99999999999983658</v>
      </c>
      <c r="L7698" s="14">
        <f>2+L7439-Datos!$C$8</f>
        <v>4.8100000000000005</v>
      </c>
      <c r="M7698" s="13" t="s">
        <v>55871</v>
      </c>
      <c r="N7698" s="1" t="s">
        <v>7530</v>
      </c>
      <c r="O7698" s="1">
        <v>15</v>
      </c>
      <c r="P7698" s="1" t="s">
        <v>645</v>
      </c>
      <c r="Q7698" s="4" t="s">
        <v>21</v>
      </c>
    </row>
    <row r="7699" spans="1:17" ht="22.5" x14ac:dyDescent="0.25">
      <c r="A7699" s="3">
        <v>8150</v>
      </c>
      <c r="B7699" s="1" t="s">
        <v>25500</v>
      </c>
      <c r="C7699" s="1" t="s">
        <v>15</v>
      </c>
      <c r="D7699" s="1" t="s">
        <v>40</v>
      </c>
      <c r="E7699" s="1">
        <v>17574459</v>
      </c>
      <c r="F7699" s="1" t="s">
        <v>25501</v>
      </c>
      <c r="G7699" s="1">
        <v>2236656</v>
      </c>
      <c r="H7699" s="1" t="s">
        <v>25502</v>
      </c>
      <c r="I7699" s="2">
        <v>45071</v>
      </c>
      <c r="J7699" s="15" t="str">
        <f>MID(Tabla1[[#This Row],[HORA]],1,5)</f>
        <v>15:17</v>
      </c>
      <c r="K7699" s="16">
        <f>IF(Tabla1[[#This Row],[FECHA]]=I7700,IF(J7700-J7699&gt;0,(J7700-J7699)*1440,0),0)</f>
        <v>1.9999999999999929</v>
      </c>
      <c r="L7699" s="14">
        <f>2+L7440-Datos!$C$8</f>
        <v>6.18</v>
      </c>
      <c r="M7699" s="13" t="s">
        <v>55872</v>
      </c>
      <c r="N7699" s="1" t="s">
        <v>6288</v>
      </c>
      <c r="O7699" s="1">
        <v>15</v>
      </c>
      <c r="P7699" s="1" t="s">
        <v>20</v>
      </c>
      <c r="Q7699" s="4" t="s">
        <v>21</v>
      </c>
    </row>
    <row r="7700" spans="1:17" ht="22.5" x14ac:dyDescent="0.25">
      <c r="A7700" s="3">
        <v>8151</v>
      </c>
      <c r="B7700" s="1" t="s">
        <v>25503</v>
      </c>
      <c r="C7700" s="1" t="s">
        <v>15</v>
      </c>
      <c r="D7700" s="1" t="s">
        <v>40</v>
      </c>
      <c r="E7700" s="1">
        <v>41612578</v>
      </c>
      <c r="F7700" s="1" t="s">
        <v>3343</v>
      </c>
      <c r="G7700" s="1">
        <v>2236659</v>
      </c>
      <c r="H7700" s="1" t="s">
        <v>25504</v>
      </c>
      <c r="I7700" s="2">
        <v>45071</v>
      </c>
      <c r="J7700" s="15" t="str">
        <f>MID(Tabla1[[#This Row],[HORA]],1,5)</f>
        <v>15:19</v>
      </c>
      <c r="K7700" s="16">
        <f>IF(Tabla1[[#This Row],[FECHA]]=I7701,IF(J7701-J7700&gt;0,(J7701-J7700)*1440,0),0)</f>
        <v>1.0000000000001563</v>
      </c>
      <c r="L7700" s="14">
        <f>2+L7441-Datos!$C$8</f>
        <v>5.93</v>
      </c>
      <c r="M7700" s="13" t="s">
        <v>55874</v>
      </c>
      <c r="N7700" s="1" t="s">
        <v>21309</v>
      </c>
      <c r="O7700" s="1">
        <v>30</v>
      </c>
      <c r="P7700" s="1" t="s">
        <v>20</v>
      </c>
      <c r="Q7700" s="4" t="s">
        <v>21</v>
      </c>
    </row>
    <row r="7701" spans="1:17" ht="22.5" x14ac:dyDescent="0.25">
      <c r="A7701" s="3">
        <v>2447</v>
      </c>
      <c r="B7701" s="1" t="s">
        <v>7531</v>
      </c>
      <c r="C7701" s="1" t="s">
        <v>15</v>
      </c>
      <c r="D7701" s="1" t="s">
        <v>40</v>
      </c>
      <c r="E7701" s="1">
        <v>16673586</v>
      </c>
      <c r="F7701" s="1" t="s">
        <v>7532</v>
      </c>
      <c r="G7701" s="1">
        <v>2236660</v>
      </c>
      <c r="H7701" s="1" t="s">
        <v>7533</v>
      </c>
      <c r="I7701" s="2">
        <v>45071</v>
      </c>
      <c r="J7701" s="15" t="str">
        <f>MID(Tabla1[[#This Row],[HORA]],1,5)</f>
        <v>15:20</v>
      </c>
      <c r="K7701" s="16">
        <f>IF(Tabla1[[#This Row],[FECHA]]=I7702,IF(J7702-J7701&gt;0,(J7702-J7701)*1440,0),0)</f>
        <v>2.9999999999998295</v>
      </c>
      <c r="L7701" s="14">
        <f>2+L7442-Datos!$C$8</f>
        <v>8.870000000000001</v>
      </c>
      <c r="M7701" s="13" t="s">
        <v>55875</v>
      </c>
      <c r="N7701" s="1" t="s">
        <v>5964</v>
      </c>
      <c r="O7701" s="1">
        <v>15</v>
      </c>
      <c r="P7701" s="1" t="s">
        <v>645</v>
      </c>
      <c r="Q7701" s="4" t="s">
        <v>21</v>
      </c>
    </row>
    <row r="7702" spans="1:17" ht="22.5" x14ac:dyDescent="0.25">
      <c r="A7702" s="3">
        <v>8152</v>
      </c>
      <c r="B7702" s="1" t="s">
        <v>25505</v>
      </c>
      <c r="C7702" s="1" t="s">
        <v>15</v>
      </c>
      <c r="D7702" s="1" t="s">
        <v>40</v>
      </c>
      <c r="E7702" s="1">
        <v>72050998</v>
      </c>
      <c r="F7702" s="1" t="s">
        <v>25506</v>
      </c>
      <c r="G7702" s="1">
        <v>2236663</v>
      </c>
      <c r="H7702" s="1" t="s">
        <v>25507</v>
      </c>
      <c r="I7702" s="2">
        <v>45071</v>
      </c>
      <c r="J7702" s="15" t="str">
        <f>MID(Tabla1[[#This Row],[HORA]],1,5)</f>
        <v>15:23</v>
      </c>
      <c r="K7702" s="16">
        <f>IF(Tabla1[[#This Row],[FECHA]]=I7703,IF(J7703-J7702&gt;0,(J7703-J7702)*1440,0),0)</f>
        <v>1.0000000000001563</v>
      </c>
      <c r="L7702" s="14">
        <f>2+L7443-Datos!$C$8</f>
        <v>6.0200000000000005</v>
      </c>
      <c r="M7702" s="13" t="s">
        <v>55878</v>
      </c>
      <c r="N7702" s="1" t="s">
        <v>25508</v>
      </c>
      <c r="O7702" s="1">
        <v>15</v>
      </c>
      <c r="P7702" s="1" t="s">
        <v>20</v>
      </c>
      <c r="Q7702" s="4" t="s">
        <v>21</v>
      </c>
    </row>
    <row r="7703" spans="1:17" ht="22.5" x14ac:dyDescent="0.25">
      <c r="A7703" s="3">
        <v>13718</v>
      </c>
      <c r="B7703" s="1" t="s">
        <v>42206</v>
      </c>
      <c r="C7703" s="1" t="s">
        <v>15</v>
      </c>
      <c r="D7703" s="1" t="s">
        <v>1847</v>
      </c>
      <c r="E7703" s="1">
        <v>70095315</v>
      </c>
      <c r="F7703" s="1" t="s">
        <v>42207</v>
      </c>
      <c r="G7703" s="1">
        <v>2236664</v>
      </c>
      <c r="H7703" s="1" t="s">
        <v>42208</v>
      </c>
      <c r="I7703" s="2">
        <v>45071</v>
      </c>
      <c r="J7703" s="15" t="str">
        <f>MID(Tabla1[[#This Row],[HORA]],1,5)</f>
        <v>15:24</v>
      </c>
      <c r="K7703" s="16">
        <f>IF(Tabla1[[#This Row],[FECHA]]=I7704,IF(J7704-J7703&gt;0,(J7704-J7703)*1440,0),0)</f>
        <v>2.9999999999998295</v>
      </c>
      <c r="L7703" s="14">
        <f>2+L7444-Datos!$C$8</f>
        <v>6.8</v>
      </c>
      <c r="M7703" s="13" t="s">
        <v>55879</v>
      </c>
      <c r="N7703" s="1" t="s">
        <v>41818</v>
      </c>
      <c r="O7703" s="1">
        <v>15</v>
      </c>
      <c r="P7703" s="1" t="s">
        <v>1432</v>
      </c>
      <c r="Q7703" s="4" t="s">
        <v>21</v>
      </c>
    </row>
    <row r="7704" spans="1:17" ht="22.5" x14ac:dyDescent="0.25">
      <c r="A7704" s="3">
        <v>8153</v>
      </c>
      <c r="B7704" s="1" t="s">
        <v>25509</v>
      </c>
      <c r="C7704" s="1" t="s">
        <v>15</v>
      </c>
      <c r="D7704" s="1" t="s">
        <v>71</v>
      </c>
      <c r="E7704" s="1">
        <v>45625636</v>
      </c>
      <c r="F7704" s="1" t="s">
        <v>25510</v>
      </c>
      <c r="G7704" s="1">
        <v>2236666</v>
      </c>
      <c r="H7704" s="1" t="s">
        <v>25511</v>
      </c>
      <c r="I7704" s="2">
        <v>45071</v>
      </c>
      <c r="J7704" s="15" t="str">
        <f>MID(Tabla1[[#This Row],[HORA]],1,5)</f>
        <v>15:27</v>
      </c>
      <c r="K7704" s="16">
        <f>IF(Tabla1[[#This Row],[FECHA]]=I7705,IF(J7705-J7704&gt;0,(J7705-J7704)*1440,0),0)</f>
        <v>3.0000000000001492</v>
      </c>
      <c r="L7704" s="14">
        <f>2+L7445-Datos!$C$8</f>
        <v>9.17</v>
      </c>
      <c r="M7704" s="13" t="s">
        <v>55882</v>
      </c>
      <c r="N7704" s="1" t="s">
        <v>25512</v>
      </c>
      <c r="O7704" s="1">
        <v>80</v>
      </c>
      <c r="P7704" s="1" t="s">
        <v>20</v>
      </c>
      <c r="Q7704" s="4" t="s">
        <v>21</v>
      </c>
    </row>
    <row r="7705" spans="1:17" ht="22.5" x14ac:dyDescent="0.25">
      <c r="A7705" s="3">
        <v>13719</v>
      </c>
      <c r="B7705" s="1" t="s">
        <v>42209</v>
      </c>
      <c r="C7705" s="1" t="s">
        <v>15</v>
      </c>
      <c r="D7705" s="1" t="s">
        <v>71</v>
      </c>
      <c r="E7705" s="1">
        <v>3700836</v>
      </c>
      <c r="F7705" s="1" t="s">
        <v>42210</v>
      </c>
      <c r="G7705" s="1">
        <v>2236668</v>
      </c>
      <c r="H7705" s="1" t="s">
        <v>42211</v>
      </c>
      <c r="I7705" s="2">
        <v>45071</v>
      </c>
      <c r="J7705" s="15" t="str">
        <f>MID(Tabla1[[#This Row],[HORA]],1,5)</f>
        <v>15:30</v>
      </c>
      <c r="K7705" s="16">
        <f>IF(Tabla1[[#This Row],[FECHA]]=I7706,IF(J7706-J7705&gt;0,(J7706-J7705)*1440,0),0)</f>
        <v>0.99999999999999645</v>
      </c>
      <c r="L7705" s="14">
        <f>2+L7446-Datos!$C$8</f>
        <v>7.8599999999999994</v>
      </c>
      <c r="M7705" s="13" t="s">
        <v>55885</v>
      </c>
      <c r="N7705" s="1" t="s">
        <v>42212</v>
      </c>
      <c r="O7705" s="1">
        <v>40</v>
      </c>
      <c r="P7705" s="1" t="s">
        <v>1432</v>
      </c>
      <c r="Q7705" s="4" t="s">
        <v>21</v>
      </c>
    </row>
    <row r="7706" spans="1:17" ht="22.5" x14ac:dyDescent="0.25">
      <c r="A7706" s="3">
        <v>2448</v>
      </c>
      <c r="B7706" s="1" t="s">
        <v>7534</v>
      </c>
      <c r="C7706" s="1" t="s">
        <v>15</v>
      </c>
      <c r="D7706" s="1" t="s">
        <v>33</v>
      </c>
      <c r="E7706" s="1">
        <v>16531397</v>
      </c>
      <c r="F7706" s="1" t="s">
        <v>7535</v>
      </c>
      <c r="G7706" s="1">
        <v>2236669</v>
      </c>
      <c r="H7706" s="1" t="s">
        <v>7536</v>
      </c>
      <c r="I7706" s="2">
        <v>45071</v>
      </c>
      <c r="J7706" s="15" t="str">
        <f>MID(Tabla1[[#This Row],[HORA]],1,5)</f>
        <v>15:31</v>
      </c>
      <c r="K7706" s="16">
        <f>IF(Tabla1[[#This Row],[FECHA]]=I7707,IF(J7707-J7706&gt;0,(J7707-J7706)*1440,0),0)</f>
        <v>1.9999999999999929</v>
      </c>
      <c r="L7706" s="14">
        <f>2+L7447-Datos!$C$8</f>
        <v>6.46</v>
      </c>
      <c r="M7706" s="13" t="s">
        <v>55886</v>
      </c>
      <c r="N7706" s="1" t="s">
        <v>7537</v>
      </c>
      <c r="O7706" s="1">
        <v>15</v>
      </c>
      <c r="P7706" s="1" t="s">
        <v>645</v>
      </c>
      <c r="Q7706" s="4" t="s">
        <v>21</v>
      </c>
    </row>
    <row r="7707" spans="1:17" ht="22.5" x14ac:dyDescent="0.25">
      <c r="A7707" s="3">
        <v>250</v>
      </c>
      <c r="B7707" s="1" t="s">
        <v>584</v>
      </c>
      <c r="C7707" s="1" t="s">
        <v>15</v>
      </c>
      <c r="D7707" s="1" t="s">
        <v>119</v>
      </c>
      <c r="E7707" s="1">
        <v>45293890</v>
      </c>
      <c r="F7707" s="1" t="s">
        <v>585</v>
      </c>
      <c r="G7707" s="1">
        <v>2236671</v>
      </c>
      <c r="H7707" s="1" t="s">
        <v>586</v>
      </c>
      <c r="I7707" s="2">
        <v>45071</v>
      </c>
      <c r="J7707" s="15" t="str">
        <f>MID(Tabla1[[#This Row],[HORA]],1,5)</f>
        <v>15:33</v>
      </c>
      <c r="K7707" s="16">
        <f>IF(Tabla1[[#This Row],[FECHA]]=I7708,IF(J7708-J7707&gt;0,(J7708-J7707)*1440,0),0)</f>
        <v>0.99999999999999645</v>
      </c>
      <c r="L7707" s="14">
        <f>2+L7448-Datos!$C$8</f>
        <v>4.2</v>
      </c>
      <c r="M7707" s="13" t="s">
        <v>55888</v>
      </c>
      <c r="N7707" s="1" t="s">
        <v>587</v>
      </c>
      <c r="O7707" s="1">
        <v>0</v>
      </c>
      <c r="P7707" s="1" t="s">
        <v>20</v>
      </c>
      <c r="Q7707" s="4" t="s">
        <v>21</v>
      </c>
    </row>
    <row r="7708" spans="1:17" ht="22.5" x14ac:dyDescent="0.25">
      <c r="A7708" s="3">
        <v>2449</v>
      </c>
      <c r="B7708" s="1" t="s">
        <v>7538</v>
      </c>
      <c r="C7708" s="1" t="s">
        <v>15</v>
      </c>
      <c r="D7708" s="1" t="s">
        <v>228</v>
      </c>
      <c r="E7708" s="1">
        <v>72691981</v>
      </c>
      <c r="F7708" s="1" t="s">
        <v>7539</v>
      </c>
      <c r="G7708" s="1">
        <v>16692852</v>
      </c>
      <c r="H7708" s="1" t="s">
        <v>7540</v>
      </c>
      <c r="I7708" s="2">
        <v>45071</v>
      </c>
      <c r="J7708" s="15" t="str">
        <f>MID(Tabla1[[#This Row],[HORA]],1,5)</f>
        <v>15:34</v>
      </c>
      <c r="K7708" s="16">
        <f>IF(Tabla1[[#This Row],[FECHA]]=I7709,IF(J7709-J7708&gt;0,(J7709-J7708)*1440,0),0)</f>
        <v>2.9999999999999893</v>
      </c>
      <c r="L7708" s="14">
        <f>2+L7449-Datos!$C$8</f>
        <v>6.72</v>
      </c>
      <c r="M7708" s="13" t="s">
        <v>55889</v>
      </c>
      <c r="N7708" s="1" t="s">
        <v>7541</v>
      </c>
      <c r="O7708" s="1">
        <v>15</v>
      </c>
      <c r="P7708" s="1" t="s">
        <v>645</v>
      </c>
      <c r="Q7708" s="4" t="s">
        <v>21</v>
      </c>
    </row>
    <row r="7709" spans="1:17" ht="22.5" x14ac:dyDescent="0.25">
      <c r="A7709" s="3">
        <v>8154</v>
      </c>
      <c r="B7709" s="1" t="s">
        <v>25513</v>
      </c>
      <c r="C7709" s="1" t="s">
        <v>15</v>
      </c>
      <c r="D7709" s="1" t="s">
        <v>33</v>
      </c>
      <c r="E7709" s="1">
        <v>16644353</v>
      </c>
      <c r="F7709" s="1" t="s">
        <v>25514</v>
      </c>
      <c r="G7709" s="1">
        <v>2236675</v>
      </c>
      <c r="H7709" s="1" t="s">
        <v>25515</v>
      </c>
      <c r="I7709" s="2">
        <v>45071</v>
      </c>
      <c r="J7709" s="15" t="str">
        <f>MID(Tabla1[[#This Row],[HORA]],1,5)</f>
        <v>15:37</v>
      </c>
      <c r="K7709" s="16">
        <f>IF(Tabla1[[#This Row],[FECHA]]=I7710,IF(J7710-J7709&gt;0,(J7710-J7709)*1440,0),0)</f>
        <v>2.9999999999999893</v>
      </c>
      <c r="L7709" s="14">
        <f>2+L7450-Datos!$C$8</f>
        <v>5.75</v>
      </c>
      <c r="M7709" s="13" t="s">
        <v>55892</v>
      </c>
      <c r="N7709" s="1" t="s">
        <v>25516</v>
      </c>
      <c r="O7709" s="1">
        <v>20</v>
      </c>
      <c r="P7709" s="1" t="s">
        <v>20</v>
      </c>
      <c r="Q7709" s="4" t="s">
        <v>21</v>
      </c>
    </row>
    <row r="7710" spans="1:17" ht="22.5" x14ac:dyDescent="0.25">
      <c r="A7710" s="3">
        <v>17238</v>
      </c>
      <c r="B7710" s="1" t="s">
        <v>51979</v>
      </c>
      <c r="C7710" s="1" t="s">
        <v>15</v>
      </c>
      <c r="D7710" s="1" t="s">
        <v>40</v>
      </c>
      <c r="E7710" s="1">
        <v>20488142802</v>
      </c>
      <c r="F7710" s="1" t="s">
        <v>51980</v>
      </c>
      <c r="G7710" s="1">
        <v>47493503</v>
      </c>
      <c r="H7710" s="1" t="s">
        <v>51981</v>
      </c>
      <c r="I7710" s="2">
        <v>45071</v>
      </c>
      <c r="J7710" s="15" t="str">
        <f>MID(Tabla1[[#This Row],[HORA]],1,5)</f>
        <v>15:40</v>
      </c>
      <c r="K7710" s="16">
        <f>IF(Tabla1[[#This Row],[FECHA]]=I7711,IF(J7711-J7710&gt;0,(J7711-J7710)*1440,0),0)</f>
        <v>0</v>
      </c>
      <c r="L7710" s="14">
        <f>2+L7451-Datos!$C$8</f>
        <v>10.638999999999999</v>
      </c>
      <c r="M7710" s="13" t="s">
        <v>55895</v>
      </c>
      <c r="N7710" s="1" t="s">
        <v>447</v>
      </c>
      <c r="O7710" s="1">
        <v>15</v>
      </c>
      <c r="P7710" s="1" t="s">
        <v>20</v>
      </c>
      <c r="Q7710" s="4" t="s">
        <v>21</v>
      </c>
    </row>
    <row r="7711" spans="1:17" ht="22.5" x14ac:dyDescent="0.25">
      <c r="A7711" s="3">
        <v>17239</v>
      </c>
      <c r="B7711" s="1" t="s">
        <v>51979</v>
      </c>
      <c r="C7711" s="1" t="s">
        <v>15</v>
      </c>
      <c r="D7711" s="1" t="s">
        <v>40</v>
      </c>
      <c r="E7711" s="1">
        <v>20488142802</v>
      </c>
      <c r="F7711" s="1" t="s">
        <v>51980</v>
      </c>
      <c r="G7711" s="1">
        <v>47493503</v>
      </c>
      <c r="H7711" s="1" t="s">
        <v>51981</v>
      </c>
      <c r="I7711" s="2">
        <v>45071</v>
      </c>
      <c r="J7711" s="15" t="str">
        <f>MID(Tabla1[[#This Row],[HORA]],1,5)</f>
        <v>15:40</v>
      </c>
      <c r="K7711" s="16">
        <f>IF(Tabla1[[#This Row],[FECHA]]=I7712,IF(J7712-J7711&gt;0,(J7712-J7711)*1440,0),0)</f>
        <v>2.9999999999999893</v>
      </c>
      <c r="L7711" s="14">
        <f>2+L7452-Datos!$C$8</f>
        <v>10.5076</v>
      </c>
      <c r="M7711" s="13" t="s">
        <v>55895</v>
      </c>
      <c r="N7711" s="1" t="s">
        <v>51982</v>
      </c>
      <c r="O7711" s="1">
        <v>15</v>
      </c>
      <c r="P7711" s="1" t="s">
        <v>20</v>
      </c>
      <c r="Q7711" s="4" t="s">
        <v>21</v>
      </c>
    </row>
    <row r="7712" spans="1:17" ht="22.5" x14ac:dyDescent="0.25">
      <c r="A7712" s="3">
        <v>2450</v>
      </c>
      <c r="B7712" s="1" t="s">
        <v>7542</v>
      </c>
      <c r="C7712" s="1" t="s">
        <v>15</v>
      </c>
      <c r="D7712" s="1" t="s">
        <v>40</v>
      </c>
      <c r="E7712" s="1">
        <v>16464382</v>
      </c>
      <c r="F7712" s="1" t="s">
        <v>7543</v>
      </c>
      <c r="G7712" s="1">
        <v>2236680</v>
      </c>
      <c r="H7712" s="1" t="s">
        <v>7544</v>
      </c>
      <c r="I7712" s="2">
        <v>45071</v>
      </c>
      <c r="J7712" s="15" t="str">
        <f>MID(Tabla1[[#This Row],[HORA]],1,5)</f>
        <v>15:43</v>
      </c>
      <c r="K7712" s="16">
        <f>IF(Tabla1[[#This Row],[FECHA]]=I7713,IF(J7713-J7712&gt;0,(J7713-J7712)*1440,0),0)</f>
        <v>0.99999999999999645</v>
      </c>
      <c r="L7712" s="14">
        <f>2+L7453-Datos!$C$8</f>
        <v>6.3466000000000005</v>
      </c>
      <c r="M7712" s="13" t="s">
        <v>55898</v>
      </c>
      <c r="N7712" s="1" t="s">
        <v>7545</v>
      </c>
      <c r="O7712" s="1">
        <v>15</v>
      </c>
      <c r="P7712" s="1" t="s">
        <v>645</v>
      </c>
      <c r="Q7712" s="4" t="s">
        <v>21</v>
      </c>
    </row>
    <row r="7713" spans="1:17" ht="22.5" x14ac:dyDescent="0.25">
      <c r="A7713" s="3">
        <v>8155</v>
      </c>
      <c r="B7713" s="1" t="s">
        <v>25517</v>
      </c>
      <c r="C7713" s="1" t="s">
        <v>15</v>
      </c>
      <c r="D7713" s="1" t="s">
        <v>40</v>
      </c>
      <c r="E7713" s="1">
        <v>16514503</v>
      </c>
      <c r="F7713" s="1" t="s">
        <v>25518</v>
      </c>
      <c r="G7713" s="1">
        <v>2236682</v>
      </c>
      <c r="H7713" s="1" t="s">
        <v>25519</v>
      </c>
      <c r="I7713" s="2">
        <v>45071</v>
      </c>
      <c r="J7713" s="15" t="str">
        <f>MID(Tabla1[[#This Row],[HORA]],1,5)</f>
        <v>15:44</v>
      </c>
      <c r="K7713" s="16">
        <f>IF(Tabla1[[#This Row],[FECHA]]=I7714,IF(J7714-J7713&gt;0,(J7714-J7713)*1440,0),0)</f>
        <v>0</v>
      </c>
      <c r="L7713" s="14">
        <f>2+L7454-Datos!$C$8</f>
        <v>8.5584999999999987</v>
      </c>
      <c r="M7713" s="13" t="s">
        <v>55899</v>
      </c>
      <c r="N7713" s="1" t="s">
        <v>25520</v>
      </c>
      <c r="O7713" s="1">
        <v>20</v>
      </c>
      <c r="P7713" s="1" t="s">
        <v>20</v>
      </c>
      <c r="Q7713" s="4" t="s">
        <v>21</v>
      </c>
    </row>
    <row r="7714" spans="1:17" ht="22.5" x14ac:dyDescent="0.25">
      <c r="A7714" s="3">
        <v>13720</v>
      </c>
      <c r="B7714" s="1" t="s">
        <v>42213</v>
      </c>
      <c r="C7714" s="1" t="s">
        <v>15</v>
      </c>
      <c r="D7714" s="1" t="s">
        <v>141</v>
      </c>
      <c r="E7714" s="1">
        <v>16779832</v>
      </c>
      <c r="F7714" s="1" t="s">
        <v>42214</v>
      </c>
      <c r="G7714" s="1">
        <v>2236681</v>
      </c>
      <c r="H7714" s="1" t="s">
        <v>42215</v>
      </c>
      <c r="I7714" s="2">
        <v>45071</v>
      </c>
      <c r="J7714" s="15" t="str">
        <f>MID(Tabla1[[#This Row],[HORA]],1,5)</f>
        <v>15:44</v>
      </c>
      <c r="K7714" s="16">
        <f>IF(Tabla1[[#This Row],[FECHA]]=I7715,IF(J7715-J7714&gt;0,(J7715-J7714)*1440,0),0)</f>
        <v>3.9999999999999858</v>
      </c>
      <c r="L7714" s="14">
        <f>2+L7455-Datos!$C$8</f>
        <v>11.5588</v>
      </c>
      <c r="M7714" s="13" t="s">
        <v>55899</v>
      </c>
      <c r="N7714" s="1" t="s">
        <v>42216</v>
      </c>
      <c r="O7714" s="1">
        <v>25</v>
      </c>
      <c r="P7714" s="1" t="s">
        <v>1432</v>
      </c>
      <c r="Q7714" s="4" t="s">
        <v>21</v>
      </c>
    </row>
    <row r="7715" spans="1:17" ht="22.5" x14ac:dyDescent="0.25">
      <c r="A7715" s="3">
        <v>8156</v>
      </c>
      <c r="B7715" s="1" t="s">
        <v>25521</v>
      </c>
      <c r="C7715" s="1" t="s">
        <v>15</v>
      </c>
      <c r="D7715" s="1" t="s">
        <v>2195</v>
      </c>
      <c r="E7715" s="1">
        <v>72917012</v>
      </c>
      <c r="F7715" s="1" t="s">
        <v>25522</v>
      </c>
      <c r="G7715" s="1">
        <v>2236683</v>
      </c>
      <c r="H7715" s="1" t="s">
        <v>25523</v>
      </c>
      <c r="I7715" s="2">
        <v>45071</v>
      </c>
      <c r="J7715" s="15" t="str">
        <f>MID(Tabla1[[#This Row],[HORA]],1,5)</f>
        <v>15:48</v>
      </c>
      <c r="K7715" s="16">
        <f>IF(Tabla1[[#This Row],[FECHA]]=I7716,IF(J7716-J7715&gt;0,(J7716-J7715)*1440,0),0)</f>
        <v>4.9999999999999822</v>
      </c>
      <c r="L7715" s="14">
        <f>2+L7456-Datos!$C$8</f>
        <v>11.011299999999999</v>
      </c>
      <c r="M7715" s="13" t="s">
        <v>55903</v>
      </c>
      <c r="N7715" s="1" t="s">
        <v>17008</v>
      </c>
      <c r="O7715" s="1">
        <v>15</v>
      </c>
      <c r="P7715" s="1" t="s">
        <v>20</v>
      </c>
      <c r="Q7715" s="4" t="s">
        <v>21</v>
      </c>
    </row>
    <row r="7716" spans="1:17" ht="22.5" x14ac:dyDescent="0.25">
      <c r="A7716" s="3">
        <v>17240</v>
      </c>
      <c r="B7716" s="1" t="s">
        <v>51983</v>
      </c>
      <c r="C7716" s="1" t="s">
        <v>15</v>
      </c>
      <c r="D7716" s="1" t="s">
        <v>33</v>
      </c>
      <c r="E7716" s="1">
        <v>20487701000</v>
      </c>
      <c r="F7716" s="1" t="s">
        <v>48068</v>
      </c>
      <c r="G7716" s="1">
        <v>2236684</v>
      </c>
      <c r="H7716" s="1" t="s">
        <v>1965</v>
      </c>
      <c r="I7716" s="2">
        <v>45071</v>
      </c>
      <c r="J7716" s="15" t="str">
        <f>MID(Tabla1[[#This Row],[HORA]],1,5)</f>
        <v>15:53</v>
      </c>
      <c r="K7716" s="16">
        <f>IF(Tabla1[[#This Row],[FECHA]]=I7717,IF(J7717-J7716&gt;0,(J7717-J7716)*1440,0),0)</f>
        <v>2.9999999999999893</v>
      </c>
      <c r="L7716" s="14">
        <f>2+L7457-Datos!$C$8</f>
        <v>4.8600000000000003</v>
      </c>
      <c r="M7716" s="13" t="s">
        <v>55908</v>
      </c>
      <c r="N7716" s="1" t="s">
        <v>230</v>
      </c>
      <c r="O7716" s="1">
        <v>10</v>
      </c>
      <c r="P7716" s="1" t="s">
        <v>20</v>
      </c>
      <c r="Q7716" s="4" t="s">
        <v>21</v>
      </c>
    </row>
    <row r="7717" spans="1:17" ht="22.5" x14ac:dyDescent="0.25">
      <c r="A7717" s="3">
        <v>13721</v>
      </c>
      <c r="B7717" s="1" t="s">
        <v>42217</v>
      </c>
      <c r="C7717" s="1" t="s">
        <v>15</v>
      </c>
      <c r="D7717" s="1" t="s">
        <v>1017</v>
      </c>
      <c r="E7717" s="1">
        <v>25107877</v>
      </c>
      <c r="F7717" s="1" t="s">
        <v>42218</v>
      </c>
      <c r="G7717" s="1">
        <v>45925310</v>
      </c>
      <c r="H7717" s="1" t="s">
        <v>42219</v>
      </c>
      <c r="I7717" s="2">
        <v>45071</v>
      </c>
      <c r="J7717" s="15" t="str">
        <f>MID(Tabla1[[#This Row],[HORA]],1,5)</f>
        <v>15:56</v>
      </c>
      <c r="K7717" s="16">
        <f>IF(Tabla1[[#This Row],[FECHA]]=I7718,IF(J7718-J7717&gt;0,(J7718-J7717)*1440,0),0)</f>
        <v>0</v>
      </c>
      <c r="L7717" s="14">
        <f>2+L7458-Datos!$C$8</f>
        <v>3.96</v>
      </c>
      <c r="M7717" s="13" t="s">
        <v>55911</v>
      </c>
      <c r="N7717" s="1" t="s">
        <v>41845</v>
      </c>
      <c r="O7717" s="1">
        <v>20</v>
      </c>
      <c r="P7717" s="1" t="s">
        <v>1432</v>
      </c>
      <c r="Q7717" s="4" t="s">
        <v>21</v>
      </c>
    </row>
    <row r="7718" spans="1:17" ht="22.5" x14ac:dyDescent="0.25">
      <c r="A7718" s="3">
        <v>16056</v>
      </c>
      <c r="B7718" s="1" t="s">
        <v>48809</v>
      </c>
      <c r="C7718" s="1" t="s">
        <v>15</v>
      </c>
      <c r="D7718" s="1" t="s">
        <v>40</v>
      </c>
      <c r="E7718" s="1">
        <v>20100265479</v>
      </c>
      <c r="F7718" s="1" t="s">
        <v>48810</v>
      </c>
      <c r="G7718" s="1">
        <v>2236685</v>
      </c>
      <c r="H7718" s="1" t="s">
        <v>48811</v>
      </c>
      <c r="I7718" s="2">
        <v>45071</v>
      </c>
      <c r="J7718" s="15" t="str">
        <f>MID(Tabla1[[#This Row],[HORA]],1,5)</f>
        <v>15:56</v>
      </c>
      <c r="K7718" s="16">
        <f>IF(Tabla1[[#This Row],[FECHA]]=I7719,IF(J7719-J7718&gt;0,(J7719-J7718)*1440,0),0)</f>
        <v>1.9999999999999929</v>
      </c>
      <c r="L7718" s="14">
        <f>2+L7459-Datos!$C$8</f>
        <v>5.16</v>
      </c>
      <c r="M7718" s="13" t="s">
        <v>55911</v>
      </c>
      <c r="N7718" s="1" t="s">
        <v>693</v>
      </c>
      <c r="O7718" s="1">
        <v>10</v>
      </c>
      <c r="P7718" s="1" t="s">
        <v>645</v>
      </c>
      <c r="Q7718" s="4" t="s">
        <v>21</v>
      </c>
    </row>
    <row r="7719" spans="1:17" ht="22.5" x14ac:dyDescent="0.25">
      <c r="A7719" s="3">
        <v>13722</v>
      </c>
      <c r="B7719" s="1" t="s">
        <v>42220</v>
      </c>
      <c r="C7719" s="1" t="s">
        <v>15</v>
      </c>
      <c r="D7719" s="1" t="s">
        <v>40</v>
      </c>
      <c r="E7719" s="1">
        <v>838327</v>
      </c>
      <c r="F7719" s="1" t="s">
        <v>42221</v>
      </c>
      <c r="G7719" s="1">
        <v>2236687</v>
      </c>
      <c r="H7719" s="1" t="s">
        <v>15823</v>
      </c>
      <c r="I7719" s="2">
        <v>45071</v>
      </c>
      <c r="J7719" s="15" t="str">
        <f>MID(Tabla1[[#This Row],[HORA]],1,5)</f>
        <v>15:58</v>
      </c>
      <c r="K7719" s="16">
        <f>IF(Tabla1[[#This Row],[FECHA]]=I7720,IF(J7720-J7719&gt;0,(J7720-J7719)*1440,0),0)</f>
        <v>1.9999999999999929</v>
      </c>
      <c r="L7719" s="14">
        <f>2+L7460-Datos!$C$8</f>
        <v>6.66</v>
      </c>
      <c r="M7719" s="13" t="s">
        <v>55913</v>
      </c>
      <c r="N7719" s="1" t="s">
        <v>1715</v>
      </c>
      <c r="O7719" s="1">
        <v>10</v>
      </c>
      <c r="P7719" s="1" t="s">
        <v>1432</v>
      </c>
      <c r="Q7719" s="4" t="s">
        <v>21</v>
      </c>
    </row>
    <row r="7720" spans="1:17" ht="22.5" x14ac:dyDescent="0.25">
      <c r="A7720" s="3">
        <v>8157</v>
      </c>
      <c r="B7720" s="1" t="s">
        <v>25524</v>
      </c>
      <c r="C7720" s="1" t="s">
        <v>15</v>
      </c>
      <c r="D7720" s="1" t="s">
        <v>71</v>
      </c>
      <c r="E7720" s="1">
        <v>74543300</v>
      </c>
      <c r="F7720" s="1" t="s">
        <v>25525</v>
      </c>
      <c r="G7720" s="1">
        <v>2236689</v>
      </c>
      <c r="H7720" s="1" t="s">
        <v>25526</v>
      </c>
      <c r="I7720" s="2">
        <v>45071</v>
      </c>
      <c r="J7720" s="15" t="str">
        <f>MID(Tabla1[[#This Row],[HORA]],1,5)</f>
        <v>16:00</v>
      </c>
      <c r="K7720" s="16">
        <f>IF(Tabla1[[#This Row],[FECHA]]=I7721,IF(J7721-J7720&gt;0,(J7721-J7720)*1440,0),0)</f>
        <v>2.0000000000001528</v>
      </c>
      <c r="L7720" s="14">
        <f>2+L7461-Datos!$C$8</f>
        <v>4.01</v>
      </c>
      <c r="M7720" s="13" t="s">
        <v>55915</v>
      </c>
      <c r="N7720" s="1" t="s">
        <v>25527</v>
      </c>
      <c r="O7720" s="1">
        <v>15</v>
      </c>
      <c r="P7720" s="1" t="s">
        <v>20</v>
      </c>
      <c r="Q7720" s="4" t="s">
        <v>21</v>
      </c>
    </row>
    <row r="7721" spans="1:17" ht="22.5" x14ac:dyDescent="0.25">
      <c r="A7721" s="3">
        <v>17241</v>
      </c>
      <c r="B7721" s="1" t="s">
        <v>51984</v>
      </c>
      <c r="C7721" s="1" t="s">
        <v>15</v>
      </c>
      <c r="D7721" s="1" t="s">
        <v>23</v>
      </c>
      <c r="E7721" s="1">
        <v>20607079804</v>
      </c>
      <c r="F7721" s="1" t="s">
        <v>47732</v>
      </c>
      <c r="G7721" s="1">
        <v>2236690</v>
      </c>
      <c r="H7721" s="1" t="s">
        <v>49055</v>
      </c>
      <c r="I7721" s="2">
        <v>45071</v>
      </c>
      <c r="J7721" s="15" t="str">
        <f>MID(Tabla1[[#This Row],[HORA]],1,5)</f>
        <v>16:02</v>
      </c>
      <c r="K7721" s="16">
        <f>IF(Tabla1[[#This Row],[FECHA]]=I7722,IF(J7722-J7721&gt;0,(J7722-J7721)*1440,0),0)</f>
        <v>0.99999999999999645</v>
      </c>
      <c r="L7721" s="14">
        <f>2+L7462-Datos!$C$8</f>
        <v>6.16</v>
      </c>
      <c r="M7721" s="13" t="s">
        <v>55917</v>
      </c>
      <c r="N7721" s="1" t="s">
        <v>59</v>
      </c>
      <c r="O7721" s="1">
        <v>10</v>
      </c>
      <c r="P7721" s="1" t="s">
        <v>20</v>
      </c>
      <c r="Q7721" s="4" t="s">
        <v>21</v>
      </c>
    </row>
    <row r="7722" spans="1:17" ht="22.5" x14ac:dyDescent="0.25">
      <c r="A7722" s="3">
        <v>17242</v>
      </c>
      <c r="B7722" s="1" t="s">
        <v>51985</v>
      </c>
      <c r="C7722" s="1" t="s">
        <v>15</v>
      </c>
      <c r="D7722" s="1" t="s">
        <v>40</v>
      </c>
      <c r="E7722" s="1">
        <v>20231363255</v>
      </c>
      <c r="F7722" s="1" t="s">
        <v>48094</v>
      </c>
      <c r="G7722" s="1">
        <v>2236693</v>
      </c>
      <c r="H7722" s="1" t="s">
        <v>13175</v>
      </c>
      <c r="I7722" s="2">
        <v>45071</v>
      </c>
      <c r="J7722" s="15" t="str">
        <f>MID(Tabla1[[#This Row],[HORA]],1,5)</f>
        <v>16:03</v>
      </c>
      <c r="K7722" s="16">
        <f>IF(Tabla1[[#This Row],[FECHA]]=I7723,IF(J7723-J7722&gt;0,(J7723-J7722)*1440,0),0)</f>
        <v>0.99999999999983658</v>
      </c>
      <c r="L7722" s="14">
        <f>2+L7463-Datos!$C$8</f>
        <v>7.8599999999999994</v>
      </c>
      <c r="M7722" s="13" t="s">
        <v>55918</v>
      </c>
      <c r="N7722" s="1" t="s">
        <v>59</v>
      </c>
      <c r="O7722" s="1">
        <v>10</v>
      </c>
      <c r="P7722" s="1" t="s">
        <v>20</v>
      </c>
      <c r="Q7722" s="4" t="s">
        <v>21</v>
      </c>
    </row>
    <row r="7723" spans="1:17" ht="22.5" x14ac:dyDescent="0.25">
      <c r="A7723" s="3">
        <v>2451</v>
      </c>
      <c r="B7723" s="1" t="s">
        <v>7546</v>
      </c>
      <c r="C7723" s="1" t="s">
        <v>15</v>
      </c>
      <c r="D7723" s="1" t="s">
        <v>33</v>
      </c>
      <c r="E7723" s="1">
        <v>46293445</v>
      </c>
      <c r="F7723" s="1" t="s">
        <v>7547</v>
      </c>
      <c r="G7723" s="1">
        <v>3645917</v>
      </c>
      <c r="H7723" s="1" t="s">
        <v>7548</v>
      </c>
      <c r="I7723" s="2">
        <v>45071</v>
      </c>
      <c r="J7723" s="15" t="str">
        <f>MID(Tabla1[[#This Row],[HORA]],1,5)</f>
        <v>16:04</v>
      </c>
      <c r="K7723" s="16">
        <f>IF(Tabla1[[#This Row],[FECHA]]=I7724,IF(J7724-J7723&gt;0,(J7724-J7723)*1440,0),0)</f>
        <v>0</v>
      </c>
      <c r="L7723" s="14">
        <f>2+L7464-Datos!$C$8</f>
        <v>5.0199999999999996</v>
      </c>
      <c r="M7723" s="13" t="s">
        <v>55919</v>
      </c>
      <c r="N7723" s="1" t="s">
        <v>7549</v>
      </c>
      <c r="O7723" s="1">
        <v>20</v>
      </c>
      <c r="P7723" s="1" t="s">
        <v>645</v>
      </c>
      <c r="Q7723" s="4" t="s">
        <v>21</v>
      </c>
    </row>
    <row r="7724" spans="1:17" ht="22.5" x14ac:dyDescent="0.25">
      <c r="A7724" s="3">
        <v>17243</v>
      </c>
      <c r="B7724" s="1" t="s">
        <v>51986</v>
      </c>
      <c r="C7724" s="1" t="s">
        <v>15</v>
      </c>
      <c r="D7724" s="1" t="s">
        <v>40</v>
      </c>
      <c r="E7724" s="1">
        <v>20231363255</v>
      </c>
      <c r="F7724" s="1" t="s">
        <v>48094</v>
      </c>
      <c r="G7724" s="1">
        <v>2236694</v>
      </c>
      <c r="H7724" s="1" t="s">
        <v>51987</v>
      </c>
      <c r="I7724" s="2">
        <v>45071</v>
      </c>
      <c r="J7724" s="15" t="str">
        <f>MID(Tabla1[[#This Row],[HORA]],1,5)</f>
        <v>16:04</v>
      </c>
      <c r="K7724" s="16">
        <f>IF(Tabla1[[#This Row],[FECHA]]=I7725,IF(J7725-J7724&gt;0,(J7725-J7724)*1440,0),0)</f>
        <v>2.0000000000001528</v>
      </c>
      <c r="L7724" s="14">
        <f>2+L7465-Datos!$C$8</f>
        <v>5.96</v>
      </c>
      <c r="M7724" s="13" t="s">
        <v>55919</v>
      </c>
      <c r="N7724" s="1" t="s">
        <v>59</v>
      </c>
      <c r="O7724" s="1">
        <v>10</v>
      </c>
      <c r="P7724" s="1" t="s">
        <v>20</v>
      </c>
      <c r="Q7724" s="4" t="s">
        <v>21</v>
      </c>
    </row>
    <row r="7725" spans="1:17" ht="22.5" x14ac:dyDescent="0.25">
      <c r="A7725" s="3">
        <v>2452</v>
      </c>
      <c r="B7725" s="1" t="s">
        <v>7550</v>
      </c>
      <c r="C7725" s="1" t="s">
        <v>15</v>
      </c>
      <c r="D7725" s="1" t="s">
        <v>33</v>
      </c>
      <c r="E7725" s="1">
        <v>40970904</v>
      </c>
      <c r="F7725" s="1" t="s">
        <v>7551</v>
      </c>
      <c r="G7725" s="1">
        <v>2236695</v>
      </c>
      <c r="H7725" s="1" t="s">
        <v>7552</v>
      </c>
      <c r="I7725" s="2">
        <v>45071</v>
      </c>
      <c r="J7725" s="15" t="str">
        <f>MID(Tabla1[[#This Row],[HORA]],1,5)</f>
        <v>16:06</v>
      </c>
      <c r="K7725" s="16">
        <f>IF(Tabla1[[#This Row],[FECHA]]=I7726,IF(J7726-J7725&gt;0,(J7726-J7725)*1440,0),0)</f>
        <v>0</v>
      </c>
      <c r="L7725" s="14">
        <f>2+L7466-Datos!$C$8</f>
        <v>6.2</v>
      </c>
      <c r="M7725" s="13" t="s">
        <v>55921</v>
      </c>
      <c r="N7725" s="1" t="s">
        <v>693</v>
      </c>
      <c r="O7725" s="1">
        <v>10</v>
      </c>
      <c r="P7725" s="1" t="s">
        <v>645</v>
      </c>
      <c r="Q7725" s="4" t="s">
        <v>21</v>
      </c>
    </row>
    <row r="7726" spans="1:17" ht="22.5" x14ac:dyDescent="0.25">
      <c r="A7726" s="3">
        <v>13723</v>
      </c>
      <c r="B7726" s="1" t="s">
        <v>42222</v>
      </c>
      <c r="C7726" s="1" t="s">
        <v>15</v>
      </c>
      <c r="D7726" s="1" t="s">
        <v>40</v>
      </c>
      <c r="E7726" s="1">
        <v>43755988</v>
      </c>
      <c r="F7726" s="1" t="s">
        <v>10541</v>
      </c>
      <c r="G7726" s="1">
        <v>2236696</v>
      </c>
      <c r="H7726" s="1" t="s">
        <v>9065</v>
      </c>
      <c r="I7726" s="2">
        <v>45071</v>
      </c>
      <c r="J7726" s="15" t="str">
        <f>MID(Tabla1[[#This Row],[HORA]],1,5)</f>
        <v>16:06</v>
      </c>
      <c r="K7726" s="16">
        <f>IF(Tabla1[[#This Row],[FECHA]]=I7727,IF(J7727-J7726&gt;0,(J7727-J7726)*1440,0),0)</f>
        <v>2.9999999999998295</v>
      </c>
      <c r="L7726" s="14">
        <f>2+L7467-Datos!$C$8</f>
        <v>3.87</v>
      </c>
      <c r="M7726" s="13" t="s">
        <v>55921</v>
      </c>
      <c r="N7726" s="1" t="s">
        <v>41932</v>
      </c>
      <c r="O7726" s="1">
        <v>20</v>
      </c>
      <c r="P7726" s="1" t="s">
        <v>1432</v>
      </c>
      <c r="Q7726" s="4" t="s">
        <v>21</v>
      </c>
    </row>
    <row r="7727" spans="1:17" ht="22.5" x14ac:dyDescent="0.25">
      <c r="A7727" s="3">
        <v>8158</v>
      </c>
      <c r="B7727" s="1" t="s">
        <v>25528</v>
      </c>
      <c r="C7727" s="1" t="s">
        <v>15</v>
      </c>
      <c r="D7727" s="1" t="s">
        <v>119</v>
      </c>
      <c r="E7727" s="1">
        <v>47321339</v>
      </c>
      <c r="F7727" s="1" t="s">
        <v>25529</v>
      </c>
      <c r="G7727" s="1">
        <v>2236698</v>
      </c>
      <c r="H7727" s="1" t="s">
        <v>25530</v>
      </c>
      <c r="I7727" s="2">
        <v>45071</v>
      </c>
      <c r="J7727" s="15" t="str">
        <f>MID(Tabla1[[#This Row],[HORA]],1,5)</f>
        <v>16:09</v>
      </c>
      <c r="K7727" s="16">
        <f>IF(Tabla1[[#This Row],[FECHA]]=I7728,IF(J7728-J7727&gt;0,(J7728-J7727)*1440,0),0)</f>
        <v>6.9999999999999751</v>
      </c>
      <c r="L7727" s="14">
        <f>2+L7468-Datos!$C$8</f>
        <v>5.1100000000000003</v>
      </c>
      <c r="M7727" s="13" t="s">
        <v>56019</v>
      </c>
      <c r="N7727" s="1" t="s">
        <v>59</v>
      </c>
      <c r="O7727" s="1">
        <v>10</v>
      </c>
      <c r="P7727" s="1" t="s">
        <v>20</v>
      </c>
      <c r="Q7727" s="4" t="s">
        <v>21</v>
      </c>
    </row>
    <row r="7728" spans="1:17" ht="22.5" x14ac:dyDescent="0.25">
      <c r="A7728" s="3">
        <v>8159</v>
      </c>
      <c r="B7728" s="1" t="s">
        <v>25531</v>
      </c>
      <c r="C7728" s="1" t="s">
        <v>15</v>
      </c>
      <c r="D7728" s="1" t="s">
        <v>40</v>
      </c>
      <c r="E7728" s="1">
        <v>43166770</v>
      </c>
      <c r="F7728" s="1" t="s">
        <v>25532</v>
      </c>
      <c r="G7728" s="1">
        <v>2236702</v>
      </c>
      <c r="H7728" s="1" t="s">
        <v>25533</v>
      </c>
      <c r="I7728" s="2">
        <v>45071</v>
      </c>
      <c r="J7728" s="15" t="str">
        <f>MID(Tabla1[[#This Row],[HORA]],1,5)</f>
        <v>16:16</v>
      </c>
      <c r="K7728" s="16">
        <f>IF(Tabla1[[#This Row],[FECHA]]=I7729,IF(J7729-J7728&gt;0,(J7729-J7728)*1440,0),0)</f>
        <v>0</v>
      </c>
      <c r="L7728" s="14">
        <f>2+L7469-Datos!$C$8</f>
        <v>4.8000000000000007</v>
      </c>
      <c r="M7728" s="13" t="s">
        <v>56026</v>
      </c>
      <c r="N7728" s="1" t="s">
        <v>25534</v>
      </c>
      <c r="O7728" s="1">
        <v>15</v>
      </c>
      <c r="P7728" s="1" t="s">
        <v>20</v>
      </c>
      <c r="Q7728" s="4" t="s">
        <v>21</v>
      </c>
    </row>
    <row r="7729" spans="1:17" ht="22.5" x14ac:dyDescent="0.25">
      <c r="A7729" s="3">
        <v>13724</v>
      </c>
      <c r="B7729" s="1" t="s">
        <v>42223</v>
      </c>
      <c r="C7729" s="1" t="s">
        <v>15</v>
      </c>
      <c r="D7729" s="1" t="s">
        <v>71</v>
      </c>
      <c r="E7729" s="1">
        <v>71071662</v>
      </c>
      <c r="F7729" s="1" t="s">
        <v>42224</v>
      </c>
      <c r="G7729" s="1">
        <v>70071702</v>
      </c>
      <c r="H7729" s="1" t="s">
        <v>10398</v>
      </c>
      <c r="I7729" s="2">
        <v>45071</v>
      </c>
      <c r="J7729" s="15" t="str">
        <f>MID(Tabla1[[#This Row],[HORA]],1,5)</f>
        <v>16:16</v>
      </c>
      <c r="K7729" s="16">
        <f>IF(Tabla1[[#This Row],[FECHA]]=I7730,IF(J7730-J7729&gt;0,(J7730-J7729)*1440,0),0)</f>
        <v>3.0000000000001492</v>
      </c>
      <c r="L7729" s="14">
        <f>2+L7470-Datos!$C$8</f>
        <v>6.18</v>
      </c>
      <c r="M7729" s="13" t="s">
        <v>56026</v>
      </c>
      <c r="N7729" s="1" t="s">
        <v>42225</v>
      </c>
      <c r="O7729" s="1">
        <v>20</v>
      </c>
      <c r="P7729" s="1" t="s">
        <v>1432</v>
      </c>
      <c r="Q7729" s="4" t="s">
        <v>21</v>
      </c>
    </row>
    <row r="7730" spans="1:17" ht="22.5" x14ac:dyDescent="0.25">
      <c r="A7730" s="3">
        <v>13725</v>
      </c>
      <c r="B7730" s="1" t="s">
        <v>42226</v>
      </c>
      <c r="C7730" s="1" t="s">
        <v>15</v>
      </c>
      <c r="D7730" s="1" t="s">
        <v>161</v>
      </c>
      <c r="E7730" s="1">
        <v>73204471</v>
      </c>
      <c r="F7730" s="1" t="s">
        <v>13939</v>
      </c>
      <c r="G7730" s="1">
        <v>2236705</v>
      </c>
      <c r="H7730" s="1" t="s">
        <v>13940</v>
      </c>
      <c r="I7730" s="2">
        <v>45071</v>
      </c>
      <c r="J7730" s="15" t="str">
        <f>MID(Tabla1[[#This Row],[HORA]],1,5)</f>
        <v>16:19</v>
      </c>
      <c r="K7730" s="16">
        <f>IF(Tabla1[[#This Row],[FECHA]]=I7731,IF(J7731-J7730&gt;0,(J7731-J7730)*1440,0),0)</f>
        <v>4.9999999999998224</v>
      </c>
      <c r="L7730" s="14">
        <f>2+L7471-Datos!$C$8</f>
        <v>6.12</v>
      </c>
      <c r="M7730" s="13" t="s">
        <v>56029</v>
      </c>
      <c r="N7730" s="1" t="s">
        <v>42227</v>
      </c>
      <c r="O7730" s="1">
        <v>20</v>
      </c>
      <c r="P7730" s="1" t="s">
        <v>1432</v>
      </c>
      <c r="Q7730" s="4" t="s">
        <v>21</v>
      </c>
    </row>
    <row r="7731" spans="1:17" ht="22.5" x14ac:dyDescent="0.25">
      <c r="A7731" s="3">
        <v>8160</v>
      </c>
      <c r="B7731" s="1" t="s">
        <v>25535</v>
      </c>
      <c r="C7731" s="1" t="s">
        <v>15</v>
      </c>
      <c r="D7731" s="1" t="s">
        <v>40</v>
      </c>
      <c r="E7731" s="1">
        <v>41960022</v>
      </c>
      <c r="F7731" s="1" t="s">
        <v>25536</v>
      </c>
      <c r="G7731" s="1">
        <v>2236709</v>
      </c>
      <c r="H7731" s="1" t="s">
        <v>6228</v>
      </c>
      <c r="I7731" s="2">
        <v>45071</v>
      </c>
      <c r="J7731" s="15" t="str">
        <f>MID(Tabla1[[#This Row],[HORA]],1,5)</f>
        <v>16:24</v>
      </c>
      <c r="K7731" s="16">
        <f>IF(Tabla1[[#This Row],[FECHA]]=I7732,IF(J7732-J7731&gt;0,(J7732-J7731)*1440,0),0)</f>
        <v>0</v>
      </c>
      <c r="L7731" s="14">
        <f>2+L7472-Datos!$C$8</f>
        <v>6.0200000000000005</v>
      </c>
      <c r="M7731" s="13" t="s">
        <v>56034</v>
      </c>
      <c r="N7731" s="1" t="s">
        <v>1715</v>
      </c>
      <c r="O7731" s="1">
        <v>12</v>
      </c>
      <c r="P7731" s="1" t="s">
        <v>20</v>
      </c>
      <c r="Q7731" s="4" t="s">
        <v>21</v>
      </c>
    </row>
    <row r="7732" spans="1:17" ht="22.5" x14ac:dyDescent="0.25">
      <c r="A7732" s="3">
        <v>13726</v>
      </c>
      <c r="B7732" s="1" t="s">
        <v>42228</v>
      </c>
      <c r="C7732" s="1" t="s">
        <v>15</v>
      </c>
      <c r="D7732" s="1" t="s">
        <v>71</v>
      </c>
      <c r="E7732" s="1">
        <v>45024361</v>
      </c>
      <c r="F7732" s="1" t="s">
        <v>42229</v>
      </c>
      <c r="G7732" s="1">
        <v>2236708</v>
      </c>
      <c r="H7732" s="1" t="s">
        <v>42230</v>
      </c>
      <c r="I7732" s="2">
        <v>45071</v>
      </c>
      <c r="J7732" s="15" t="str">
        <f>MID(Tabla1[[#This Row],[HORA]],1,5)</f>
        <v>16:24</v>
      </c>
      <c r="K7732" s="16">
        <f>IF(Tabla1[[#This Row],[FECHA]]=I7733,IF(J7733-J7732&gt;0,(J7733-J7732)*1440,0),0)</f>
        <v>2.0000000000001528</v>
      </c>
      <c r="L7732" s="14">
        <f>2+L7473-Datos!$C$8</f>
        <v>3.7300000000000004</v>
      </c>
      <c r="M7732" s="13" t="s">
        <v>56034</v>
      </c>
      <c r="N7732" s="1" t="s">
        <v>42231</v>
      </c>
      <c r="O7732" s="1">
        <v>15</v>
      </c>
      <c r="P7732" s="1" t="s">
        <v>1432</v>
      </c>
      <c r="Q7732" s="4" t="s">
        <v>21</v>
      </c>
    </row>
    <row r="7733" spans="1:17" ht="22.5" x14ac:dyDescent="0.25">
      <c r="A7733" s="3">
        <v>2453</v>
      </c>
      <c r="B7733" s="1" t="s">
        <v>7553</v>
      </c>
      <c r="C7733" s="1" t="s">
        <v>15</v>
      </c>
      <c r="D7733" s="1" t="s">
        <v>33</v>
      </c>
      <c r="E7733" s="1">
        <v>7843080</v>
      </c>
      <c r="F7733" s="1" t="s">
        <v>7554</v>
      </c>
      <c r="G7733" s="1">
        <v>2236710</v>
      </c>
      <c r="H7733" s="1" t="s">
        <v>7555</v>
      </c>
      <c r="I7733" s="2">
        <v>45071</v>
      </c>
      <c r="J7733" s="15" t="str">
        <f>MID(Tabla1[[#This Row],[HORA]],1,5)</f>
        <v>16:26</v>
      </c>
      <c r="K7733" s="16">
        <f>IF(Tabla1[[#This Row],[FECHA]]=I7734,IF(J7734-J7733&gt;0,(J7734-J7733)*1440,0),0)</f>
        <v>0.99999999999999645</v>
      </c>
      <c r="L7733" s="14">
        <f>2+L7474-Datos!$C$8</f>
        <v>5.0199999999999996</v>
      </c>
      <c r="M7733" s="13" t="s">
        <v>56036</v>
      </c>
      <c r="N7733" s="1" t="s">
        <v>7556</v>
      </c>
      <c r="O7733" s="1">
        <v>20</v>
      </c>
      <c r="P7733" s="1" t="s">
        <v>645</v>
      </c>
      <c r="Q7733" s="4" t="s">
        <v>21</v>
      </c>
    </row>
    <row r="7734" spans="1:17" ht="22.5" x14ac:dyDescent="0.25">
      <c r="A7734" s="3">
        <v>8161</v>
      </c>
      <c r="B7734" s="1" t="s">
        <v>25537</v>
      </c>
      <c r="C7734" s="1" t="s">
        <v>15</v>
      </c>
      <c r="D7734" s="1" t="s">
        <v>161</v>
      </c>
      <c r="E7734" s="1">
        <v>40120749</v>
      </c>
      <c r="F7734" s="1" t="s">
        <v>25538</v>
      </c>
      <c r="G7734" s="1">
        <v>2236711</v>
      </c>
      <c r="H7734" s="1" t="s">
        <v>9606</v>
      </c>
      <c r="I7734" s="2">
        <v>45071</v>
      </c>
      <c r="J7734" s="15" t="str">
        <f>MID(Tabla1[[#This Row],[HORA]],1,5)</f>
        <v>16:27</v>
      </c>
      <c r="K7734" s="16">
        <f>IF(Tabla1[[#This Row],[FECHA]]=I7735,IF(J7735-J7734&gt;0,(J7735-J7734)*1440,0),0)</f>
        <v>0.99999999999983658</v>
      </c>
      <c r="L7734" s="14">
        <f>2+L7475-Datos!$C$8</f>
        <v>4.03</v>
      </c>
      <c r="M7734" s="13" t="s">
        <v>56037</v>
      </c>
      <c r="N7734" s="1" t="s">
        <v>17351</v>
      </c>
      <c r="O7734" s="1">
        <v>40</v>
      </c>
      <c r="P7734" s="1" t="s">
        <v>20</v>
      </c>
      <c r="Q7734" s="4" t="s">
        <v>21</v>
      </c>
    </row>
    <row r="7735" spans="1:17" ht="22.5" x14ac:dyDescent="0.25">
      <c r="A7735" s="3">
        <v>16057</v>
      </c>
      <c r="B7735" s="1" t="s">
        <v>48812</v>
      </c>
      <c r="C7735" s="1" t="s">
        <v>15</v>
      </c>
      <c r="D7735" s="1" t="s">
        <v>71</v>
      </c>
      <c r="E7735" s="1">
        <v>20437544248</v>
      </c>
      <c r="F7735" s="1" t="s">
        <v>47737</v>
      </c>
      <c r="G7735" s="1">
        <v>2236712</v>
      </c>
      <c r="H7735" s="1" t="s">
        <v>48813</v>
      </c>
      <c r="I7735" s="2">
        <v>45071</v>
      </c>
      <c r="J7735" s="15" t="str">
        <f>MID(Tabla1[[#This Row],[HORA]],1,5)</f>
        <v>16:28</v>
      </c>
      <c r="K7735" s="16">
        <f>IF(Tabla1[[#This Row],[FECHA]]=I7736,IF(J7736-J7735&gt;0,(J7736-J7735)*1440,0),0)</f>
        <v>3.0000000000001492</v>
      </c>
      <c r="L7735" s="14">
        <f>2+L7476-Datos!$C$8</f>
        <v>7.04</v>
      </c>
      <c r="M7735" s="13" t="s">
        <v>56038</v>
      </c>
      <c r="N7735" s="1" t="s">
        <v>693</v>
      </c>
      <c r="O7735" s="1">
        <v>10</v>
      </c>
      <c r="P7735" s="1" t="s">
        <v>645</v>
      </c>
      <c r="Q7735" s="4" t="s">
        <v>21</v>
      </c>
    </row>
    <row r="7736" spans="1:17" ht="22.5" x14ac:dyDescent="0.25">
      <c r="A7736" s="3">
        <v>2454</v>
      </c>
      <c r="B7736" s="1" t="s">
        <v>7557</v>
      </c>
      <c r="C7736" s="1" t="s">
        <v>15</v>
      </c>
      <c r="D7736" s="1" t="s">
        <v>71</v>
      </c>
      <c r="E7736" s="1">
        <v>27720363</v>
      </c>
      <c r="F7736" s="1" t="s">
        <v>7558</v>
      </c>
      <c r="G7736" s="1">
        <v>2236714</v>
      </c>
      <c r="H7736" s="1" t="s">
        <v>7559</v>
      </c>
      <c r="I7736" s="2">
        <v>45071</v>
      </c>
      <c r="J7736" s="15" t="str">
        <f>MID(Tabla1[[#This Row],[HORA]],1,5)</f>
        <v>16:31</v>
      </c>
      <c r="K7736" s="16">
        <f>IF(Tabla1[[#This Row],[FECHA]]=I7737,IF(J7737-J7736&gt;0,(J7737-J7736)*1440,0),0)</f>
        <v>0</v>
      </c>
      <c r="L7736" s="14">
        <f>2+L7477-Datos!$C$8</f>
        <v>9.1000000000000014</v>
      </c>
      <c r="M7736" s="13" t="s">
        <v>56041</v>
      </c>
      <c r="N7736" s="1" t="s">
        <v>693</v>
      </c>
      <c r="O7736" s="1">
        <v>10</v>
      </c>
      <c r="P7736" s="1" t="s">
        <v>645</v>
      </c>
      <c r="Q7736" s="4" t="s">
        <v>21</v>
      </c>
    </row>
    <row r="7737" spans="1:17" ht="22.5" x14ac:dyDescent="0.25">
      <c r="A7737" s="3">
        <v>17244</v>
      </c>
      <c r="B7737" s="1" t="s">
        <v>51988</v>
      </c>
      <c r="C7737" s="1" t="s">
        <v>15</v>
      </c>
      <c r="D7737" s="1" t="s">
        <v>40</v>
      </c>
      <c r="E7737" s="1">
        <v>20606978945</v>
      </c>
      <c r="F7737" s="1" t="s">
        <v>51989</v>
      </c>
      <c r="G7737" s="1">
        <v>2236715</v>
      </c>
      <c r="H7737" s="1" t="s">
        <v>51990</v>
      </c>
      <c r="I7737" s="2">
        <v>45071</v>
      </c>
      <c r="J7737" s="15" t="str">
        <f>MID(Tabla1[[#This Row],[HORA]],1,5)</f>
        <v>16:31</v>
      </c>
      <c r="K7737" s="16">
        <f>IF(Tabla1[[#This Row],[FECHA]]=I7738,IF(J7738-J7737&gt;0,(J7738-J7737)*1440,0),0)</f>
        <v>1.9999999999999929</v>
      </c>
      <c r="L7737" s="14">
        <f>2+L7478-Datos!$C$8</f>
        <v>4.9700000000000006</v>
      </c>
      <c r="M7737" s="13" t="s">
        <v>56041</v>
      </c>
      <c r="N7737" s="1" t="s">
        <v>51991</v>
      </c>
      <c r="O7737" s="1">
        <v>70</v>
      </c>
      <c r="P7737" s="1" t="s">
        <v>20</v>
      </c>
      <c r="Q7737" s="4" t="s">
        <v>21</v>
      </c>
    </row>
    <row r="7738" spans="1:17" ht="22.5" x14ac:dyDescent="0.25">
      <c r="A7738" s="3">
        <v>8162</v>
      </c>
      <c r="B7738" s="1" t="s">
        <v>25539</v>
      </c>
      <c r="C7738" s="1" t="s">
        <v>15</v>
      </c>
      <c r="D7738" s="1" t="s">
        <v>77</v>
      </c>
      <c r="E7738" s="1">
        <v>47656143</v>
      </c>
      <c r="F7738" s="1" t="s">
        <v>25540</v>
      </c>
      <c r="G7738" s="1">
        <v>47254816</v>
      </c>
      <c r="H7738" s="1" t="s">
        <v>25541</v>
      </c>
      <c r="I7738" s="2">
        <v>45071</v>
      </c>
      <c r="J7738" s="15" t="str">
        <f>MID(Tabla1[[#This Row],[HORA]],1,5)</f>
        <v>16:33</v>
      </c>
      <c r="K7738" s="16">
        <f>IF(Tabla1[[#This Row],[FECHA]]=I7739,IF(J7739-J7738&gt;0,(J7739-J7738)*1440,0),0)</f>
        <v>0.99999999999999645</v>
      </c>
      <c r="L7738" s="14">
        <f>2+L7479-Datos!$C$8</f>
        <v>4.78</v>
      </c>
      <c r="M7738" s="13" t="s">
        <v>56043</v>
      </c>
      <c r="N7738" s="1" t="s">
        <v>25542</v>
      </c>
      <c r="O7738" s="1">
        <v>20</v>
      </c>
      <c r="P7738" s="1" t="s">
        <v>20</v>
      </c>
      <c r="Q7738" s="4" t="s">
        <v>21</v>
      </c>
    </row>
    <row r="7739" spans="1:17" ht="22.5" x14ac:dyDescent="0.25">
      <c r="A7739" s="3">
        <v>13727</v>
      </c>
      <c r="B7739" s="1" t="s">
        <v>42232</v>
      </c>
      <c r="C7739" s="1" t="s">
        <v>15</v>
      </c>
      <c r="D7739" s="1" t="s">
        <v>82</v>
      </c>
      <c r="E7739" s="1">
        <v>46784022</v>
      </c>
      <c r="F7739" s="1" t="s">
        <v>42233</v>
      </c>
      <c r="G7739" s="1">
        <v>2236717</v>
      </c>
      <c r="H7739" s="1" t="s">
        <v>9054</v>
      </c>
      <c r="I7739" s="2">
        <v>45071</v>
      </c>
      <c r="J7739" s="15" t="str">
        <f>MID(Tabla1[[#This Row],[HORA]],1,5)</f>
        <v>16:34</v>
      </c>
      <c r="K7739" s="16">
        <f>IF(Tabla1[[#This Row],[FECHA]]=I7740,IF(J7740-J7739&gt;0,(J7740-J7739)*1440,0),0)</f>
        <v>2.9999999999999893</v>
      </c>
      <c r="L7739" s="14">
        <f>2+L7480-Datos!$C$8</f>
        <v>6.87</v>
      </c>
      <c r="M7739" s="13" t="s">
        <v>56044</v>
      </c>
      <c r="N7739" s="1" t="s">
        <v>42234</v>
      </c>
      <c r="O7739" s="1">
        <v>18</v>
      </c>
      <c r="P7739" s="1" t="s">
        <v>1432</v>
      </c>
      <c r="Q7739" s="4" t="s">
        <v>21</v>
      </c>
    </row>
    <row r="7740" spans="1:17" ht="22.5" x14ac:dyDescent="0.25">
      <c r="A7740" s="3">
        <v>2455</v>
      </c>
      <c r="B7740" s="1" t="s">
        <v>7560</v>
      </c>
      <c r="C7740" s="1" t="s">
        <v>15</v>
      </c>
      <c r="D7740" s="1" t="s">
        <v>141</v>
      </c>
      <c r="E7740" s="1">
        <v>1335132</v>
      </c>
      <c r="F7740" s="1" t="s">
        <v>7561</v>
      </c>
      <c r="G7740" s="1">
        <v>2236719</v>
      </c>
      <c r="H7740" s="1" t="s">
        <v>7562</v>
      </c>
      <c r="I7740" s="2">
        <v>45071</v>
      </c>
      <c r="J7740" s="15" t="str">
        <f>MID(Tabla1[[#This Row],[HORA]],1,5)</f>
        <v>16:37</v>
      </c>
      <c r="K7740" s="16">
        <f>IF(Tabla1[[#This Row],[FECHA]]=I7741,IF(J7741-J7740&gt;0,(J7741-J7740)*1440,0),0)</f>
        <v>0</v>
      </c>
      <c r="L7740" s="14">
        <f>2+L7481-Datos!$C$8</f>
        <v>4.21</v>
      </c>
      <c r="M7740" s="13" t="s">
        <v>56047</v>
      </c>
      <c r="N7740" s="1" t="s">
        <v>693</v>
      </c>
      <c r="O7740" s="1">
        <v>10</v>
      </c>
      <c r="P7740" s="1" t="s">
        <v>645</v>
      </c>
      <c r="Q7740" s="4" t="s">
        <v>21</v>
      </c>
    </row>
    <row r="7741" spans="1:17" ht="22.5" x14ac:dyDescent="0.25">
      <c r="A7741" s="3">
        <v>8163</v>
      </c>
      <c r="B7741" s="1" t="s">
        <v>25543</v>
      </c>
      <c r="C7741" s="1" t="s">
        <v>15</v>
      </c>
      <c r="D7741" s="1" t="s">
        <v>71</v>
      </c>
      <c r="E7741" s="1">
        <v>76691022</v>
      </c>
      <c r="F7741" s="1" t="s">
        <v>25544</v>
      </c>
      <c r="G7741" s="1">
        <v>2236718</v>
      </c>
      <c r="H7741" s="1" t="s">
        <v>25545</v>
      </c>
      <c r="I7741" s="2">
        <v>45071</v>
      </c>
      <c r="J7741" s="15" t="str">
        <f>MID(Tabla1[[#This Row],[HORA]],1,5)</f>
        <v>16:37</v>
      </c>
      <c r="K7741" s="16">
        <f>IF(Tabla1[[#This Row],[FECHA]]=I7742,IF(J7742-J7741&gt;0,(J7742-J7741)*1440,0),0)</f>
        <v>3.9999999999999858</v>
      </c>
      <c r="L7741" s="14">
        <f>2+L7482-Datos!$C$8</f>
        <v>5.94</v>
      </c>
      <c r="M7741" s="13" t="s">
        <v>56047</v>
      </c>
      <c r="N7741" s="1" t="s">
        <v>59</v>
      </c>
      <c r="O7741" s="1">
        <v>10</v>
      </c>
      <c r="P7741" s="1" t="s">
        <v>20</v>
      </c>
      <c r="Q7741" s="4" t="s">
        <v>21</v>
      </c>
    </row>
    <row r="7742" spans="1:17" ht="22.5" x14ac:dyDescent="0.25">
      <c r="A7742" s="3">
        <v>8164</v>
      </c>
      <c r="B7742" s="1" t="s">
        <v>25546</v>
      </c>
      <c r="C7742" s="1" t="s">
        <v>15</v>
      </c>
      <c r="D7742" s="1" t="s">
        <v>40</v>
      </c>
      <c r="E7742" s="1">
        <v>42411152</v>
      </c>
      <c r="F7742" s="1" t="s">
        <v>25547</v>
      </c>
      <c r="G7742" s="1">
        <v>2236721</v>
      </c>
      <c r="H7742" s="1" t="s">
        <v>25548</v>
      </c>
      <c r="I7742" s="2">
        <v>45071</v>
      </c>
      <c r="J7742" s="15" t="str">
        <f>MID(Tabla1[[#This Row],[HORA]],1,5)</f>
        <v>16:41</v>
      </c>
      <c r="K7742" s="16">
        <f>IF(Tabla1[[#This Row],[FECHA]]=I7743,IF(J7743-J7742&gt;0,(J7743-J7742)*1440,0),0)</f>
        <v>0.99999999999999645</v>
      </c>
      <c r="L7742" s="14">
        <f>2+L7483-Datos!$C$8</f>
        <v>7.8000000000000007</v>
      </c>
      <c r="M7742" s="13" t="s">
        <v>56051</v>
      </c>
      <c r="N7742" s="1" t="s">
        <v>25549</v>
      </c>
      <c r="O7742" s="1">
        <v>13</v>
      </c>
      <c r="P7742" s="1" t="s">
        <v>20</v>
      </c>
      <c r="Q7742" s="4" t="s">
        <v>21</v>
      </c>
    </row>
    <row r="7743" spans="1:17" ht="22.5" x14ac:dyDescent="0.25">
      <c r="A7743" s="3">
        <v>13728</v>
      </c>
      <c r="B7743" s="1" t="s">
        <v>42235</v>
      </c>
      <c r="C7743" s="1" t="s">
        <v>15</v>
      </c>
      <c r="D7743" s="1" t="s">
        <v>3257</v>
      </c>
      <c r="E7743" s="1">
        <v>41113956</v>
      </c>
      <c r="F7743" s="1" t="s">
        <v>11152</v>
      </c>
      <c r="G7743" s="1">
        <v>2236722</v>
      </c>
      <c r="H7743" s="1" t="s">
        <v>42236</v>
      </c>
      <c r="I7743" s="2">
        <v>45071</v>
      </c>
      <c r="J7743" s="15" t="str">
        <f>MID(Tabla1[[#This Row],[HORA]],1,5)</f>
        <v>16:42</v>
      </c>
      <c r="K7743" s="16">
        <f>IF(Tabla1[[#This Row],[FECHA]]=I7744,IF(J7744-J7743&gt;0,(J7744-J7743)*1440,0),0)</f>
        <v>2.0000000000001528</v>
      </c>
      <c r="L7743" s="14">
        <f>2+L7484-Datos!$C$8</f>
        <v>5.0999999999999996</v>
      </c>
      <c r="M7743" s="13" t="s">
        <v>56052</v>
      </c>
      <c r="N7743" s="1" t="s">
        <v>42237</v>
      </c>
      <c r="O7743" s="1">
        <v>15</v>
      </c>
      <c r="P7743" s="1" t="s">
        <v>1432</v>
      </c>
      <c r="Q7743" s="4" t="s">
        <v>21</v>
      </c>
    </row>
    <row r="7744" spans="1:17" ht="22.5" x14ac:dyDescent="0.25">
      <c r="A7744" s="3">
        <v>8165</v>
      </c>
      <c r="B7744" s="1" t="s">
        <v>25550</v>
      </c>
      <c r="C7744" s="1" t="s">
        <v>15</v>
      </c>
      <c r="D7744" s="1" t="s">
        <v>30</v>
      </c>
      <c r="E7744" s="1">
        <v>818687</v>
      </c>
      <c r="F7744" s="1" t="s">
        <v>25551</v>
      </c>
      <c r="G7744" s="1">
        <v>2236723</v>
      </c>
      <c r="H7744" s="1" t="s">
        <v>6228</v>
      </c>
      <c r="I7744" s="2">
        <v>45071</v>
      </c>
      <c r="J7744" s="15" t="str">
        <f>MID(Tabla1[[#This Row],[HORA]],1,5)</f>
        <v>16:44</v>
      </c>
      <c r="K7744" s="16">
        <f>IF(Tabla1[[#This Row],[FECHA]]=I7745,IF(J7745-J7744&gt;0,(J7745-J7744)*1440,0),0)</f>
        <v>0.99999999999983658</v>
      </c>
      <c r="L7744" s="14">
        <f>2+L7485-Datos!$C$8</f>
        <v>5.76</v>
      </c>
      <c r="M7744" s="13" t="s">
        <v>56054</v>
      </c>
      <c r="N7744" s="1" t="s">
        <v>1715</v>
      </c>
      <c r="O7744" s="1">
        <v>15</v>
      </c>
      <c r="P7744" s="1" t="s">
        <v>20</v>
      </c>
      <c r="Q7744" s="4" t="s">
        <v>21</v>
      </c>
    </row>
    <row r="7745" spans="1:17" ht="22.5" x14ac:dyDescent="0.25">
      <c r="A7745" s="3">
        <v>13729</v>
      </c>
      <c r="B7745" s="1" t="s">
        <v>42238</v>
      </c>
      <c r="C7745" s="1" t="s">
        <v>15</v>
      </c>
      <c r="D7745" s="1" t="s">
        <v>40</v>
      </c>
      <c r="E7745" s="1">
        <v>47456855</v>
      </c>
      <c r="F7745" s="1" t="s">
        <v>21778</v>
      </c>
      <c r="G7745" s="1">
        <v>16453676</v>
      </c>
      <c r="H7745" s="1" t="s">
        <v>42239</v>
      </c>
      <c r="I7745" s="2">
        <v>45071</v>
      </c>
      <c r="J7745" s="15" t="str">
        <f>MID(Tabla1[[#This Row],[HORA]],1,5)</f>
        <v>16:45</v>
      </c>
      <c r="K7745" s="16">
        <f>IF(Tabla1[[#This Row],[FECHA]]=I7746,IF(J7746-J7745&gt;0,(J7746-J7745)*1440,0),0)</f>
        <v>0.99999999999999645</v>
      </c>
      <c r="L7745" s="14">
        <f>2+L7486-Datos!$C$8</f>
        <v>5.7</v>
      </c>
      <c r="M7745" s="13" t="s">
        <v>56055</v>
      </c>
      <c r="N7745" s="1" t="s">
        <v>42240</v>
      </c>
      <c r="O7745" s="1">
        <v>35</v>
      </c>
      <c r="P7745" s="1" t="s">
        <v>1432</v>
      </c>
      <c r="Q7745" s="4" t="s">
        <v>21</v>
      </c>
    </row>
    <row r="7746" spans="1:17" ht="22.5" x14ac:dyDescent="0.25">
      <c r="A7746" s="3">
        <v>8166</v>
      </c>
      <c r="B7746" s="1" t="s">
        <v>25552</v>
      </c>
      <c r="C7746" s="1" t="s">
        <v>15</v>
      </c>
      <c r="D7746" s="1" t="s">
        <v>1017</v>
      </c>
      <c r="E7746" s="1">
        <v>1050084</v>
      </c>
      <c r="F7746" s="1" t="s">
        <v>25553</v>
      </c>
      <c r="G7746" s="1">
        <v>2236726</v>
      </c>
      <c r="H7746" s="1" t="s">
        <v>6228</v>
      </c>
      <c r="I7746" s="2">
        <v>45071</v>
      </c>
      <c r="J7746" s="15" t="str">
        <f>MID(Tabla1[[#This Row],[HORA]],1,5)</f>
        <v>16:46</v>
      </c>
      <c r="K7746" s="16">
        <f>IF(Tabla1[[#This Row],[FECHA]]=I7747,IF(J7747-J7746&gt;0,(J7747-J7746)*1440,0),0)</f>
        <v>2.9999999999999893</v>
      </c>
      <c r="L7746" s="14">
        <f>2+L7487-Datos!$C$8</f>
        <v>3.8000000000000007</v>
      </c>
      <c r="M7746" s="13" t="s">
        <v>56056</v>
      </c>
      <c r="N7746" s="1" t="s">
        <v>1715</v>
      </c>
      <c r="O7746" s="1">
        <v>30</v>
      </c>
      <c r="P7746" s="1" t="s">
        <v>20</v>
      </c>
      <c r="Q7746" s="4" t="s">
        <v>21</v>
      </c>
    </row>
    <row r="7747" spans="1:17" ht="22.5" x14ac:dyDescent="0.25">
      <c r="A7747" s="3">
        <v>2456</v>
      </c>
      <c r="B7747" s="1" t="s">
        <v>7563</v>
      </c>
      <c r="C7747" s="1" t="s">
        <v>15</v>
      </c>
      <c r="D7747" s="1" t="s">
        <v>33</v>
      </c>
      <c r="E7747" s="1">
        <v>48552107</v>
      </c>
      <c r="F7747" s="1" t="s">
        <v>7564</v>
      </c>
      <c r="G7747" s="1">
        <v>2236727</v>
      </c>
      <c r="H7747" s="1" t="s">
        <v>7565</v>
      </c>
      <c r="I7747" s="2">
        <v>45071</v>
      </c>
      <c r="J7747" s="15" t="str">
        <f>MID(Tabla1[[#This Row],[HORA]],1,5)</f>
        <v>16:49</v>
      </c>
      <c r="K7747" s="16">
        <f>IF(Tabla1[[#This Row],[FECHA]]=I7748,IF(J7748-J7747&gt;0,(J7748-J7747)*1440,0),0)</f>
        <v>4.9999999999999822</v>
      </c>
      <c r="L7747" s="14">
        <f>2+L7488-Datos!$C$8</f>
        <v>4.8100000000000005</v>
      </c>
      <c r="M7747" s="13" t="s">
        <v>56059</v>
      </c>
      <c r="N7747" s="1" t="s">
        <v>7566</v>
      </c>
      <c r="O7747" s="1">
        <v>20</v>
      </c>
      <c r="P7747" s="1" t="s">
        <v>645</v>
      </c>
      <c r="Q7747" s="4" t="s">
        <v>21</v>
      </c>
    </row>
    <row r="7748" spans="1:17" ht="22.5" x14ac:dyDescent="0.25">
      <c r="A7748" s="3">
        <v>8167</v>
      </c>
      <c r="B7748" s="1" t="s">
        <v>25554</v>
      </c>
      <c r="C7748" s="1" t="s">
        <v>15</v>
      </c>
      <c r="D7748" s="1" t="s">
        <v>1017</v>
      </c>
      <c r="E7748" s="1">
        <v>48345713</v>
      </c>
      <c r="F7748" s="1" t="s">
        <v>25555</v>
      </c>
      <c r="G7748" s="1">
        <v>2236729</v>
      </c>
      <c r="H7748" s="1" t="s">
        <v>25556</v>
      </c>
      <c r="I7748" s="2">
        <v>45071</v>
      </c>
      <c r="J7748" s="15" t="str">
        <f>MID(Tabla1[[#This Row],[HORA]],1,5)</f>
        <v>16:54</v>
      </c>
      <c r="K7748" s="16">
        <f>IF(Tabla1[[#This Row],[FECHA]]=I7749,IF(J7749-J7748&gt;0,(J7749-J7748)*1440,0),0)</f>
        <v>0</v>
      </c>
      <c r="L7748" s="14">
        <f>2+L7489-Datos!$C$8</f>
        <v>6.18</v>
      </c>
      <c r="M7748" s="13" t="s">
        <v>56064</v>
      </c>
      <c r="N7748" s="1" t="s">
        <v>25557</v>
      </c>
      <c r="O7748" s="1">
        <v>10</v>
      </c>
      <c r="P7748" s="1" t="s">
        <v>20</v>
      </c>
      <c r="Q7748" s="4" t="s">
        <v>21</v>
      </c>
    </row>
    <row r="7749" spans="1:17" ht="22.5" x14ac:dyDescent="0.25">
      <c r="A7749" s="3">
        <v>13730</v>
      </c>
      <c r="B7749" s="1" t="s">
        <v>42241</v>
      </c>
      <c r="C7749" s="1" t="s">
        <v>15</v>
      </c>
      <c r="D7749" s="1" t="s">
        <v>40</v>
      </c>
      <c r="E7749" s="1">
        <v>46724283</v>
      </c>
      <c r="F7749" s="1" t="s">
        <v>42242</v>
      </c>
      <c r="G7749" s="1">
        <v>2236730</v>
      </c>
      <c r="H7749" s="1" t="s">
        <v>42243</v>
      </c>
      <c r="I7749" s="2">
        <v>45071</v>
      </c>
      <c r="J7749" s="15" t="str">
        <f>MID(Tabla1[[#This Row],[HORA]],1,5)</f>
        <v>16:54</v>
      </c>
      <c r="K7749" s="16">
        <f>IF(Tabla1[[#This Row],[FECHA]]=I7750,IF(J7750-J7749&gt;0,(J7750-J7749)*1440,0),0)</f>
        <v>5.0000000000001421</v>
      </c>
      <c r="L7749" s="14">
        <f>2+L7490-Datos!$C$8</f>
        <v>5.93</v>
      </c>
      <c r="M7749" s="13" t="s">
        <v>56064</v>
      </c>
      <c r="N7749" s="1" t="s">
        <v>42244</v>
      </c>
      <c r="O7749" s="1">
        <v>25</v>
      </c>
      <c r="P7749" s="1" t="s">
        <v>1432</v>
      </c>
      <c r="Q7749" s="4" t="s">
        <v>21</v>
      </c>
    </row>
    <row r="7750" spans="1:17" ht="22.5" x14ac:dyDescent="0.25">
      <c r="A7750" s="3">
        <v>2457</v>
      </c>
      <c r="B7750" s="1" t="s">
        <v>7567</v>
      </c>
      <c r="C7750" s="1" t="s">
        <v>15</v>
      </c>
      <c r="D7750" s="1" t="s">
        <v>40</v>
      </c>
      <c r="E7750" s="1">
        <v>16444711</v>
      </c>
      <c r="F7750" s="1" t="s">
        <v>7568</v>
      </c>
      <c r="G7750" s="1">
        <v>2866499</v>
      </c>
      <c r="H7750" s="1" t="s">
        <v>7569</v>
      </c>
      <c r="I7750" s="2">
        <v>45071</v>
      </c>
      <c r="J7750" s="15" t="str">
        <f>MID(Tabla1[[#This Row],[HORA]],1,5)</f>
        <v>16:59</v>
      </c>
      <c r="K7750" s="16">
        <f>IF(Tabla1[[#This Row],[FECHA]]=I7751,IF(J7751-J7750&gt;0,(J7751-J7750)*1440,0),0)</f>
        <v>0</v>
      </c>
      <c r="L7750" s="14">
        <f>2+L7491-Datos!$C$8</f>
        <v>8.870000000000001</v>
      </c>
      <c r="M7750" s="13" t="s">
        <v>56069</v>
      </c>
      <c r="N7750" s="1" t="s">
        <v>7570</v>
      </c>
      <c r="O7750" s="1">
        <v>15</v>
      </c>
      <c r="P7750" s="1" t="s">
        <v>645</v>
      </c>
      <c r="Q7750" s="4" t="s">
        <v>21</v>
      </c>
    </row>
    <row r="7751" spans="1:17" ht="22.5" x14ac:dyDescent="0.25">
      <c r="A7751" s="3">
        <v>8168</v>
      </c>
      <c r="B7751" s="1" t="s">
        <v>25558</v>
      </c>
      <c r="C7751" s="1" t="s">
        <v>15</v>
      </c>
      <c r="D7751" s="1" t="s">
        <v>77</v>
      </c>
      <c r="E7751" s="1">
        <v>16723726</v>
      </c>
      <c r="F7751" s="1" t="s">
        <v>25559</v>
      </c>
      <c r="G7751" s="1">
        <v>2236733</v>
      </c>
      <c r="H7751" s="1" t="s">
        <v>25560</v>
      </c>
      <c r="I7751" s="2">
        <v>45071</v>
      </c>
      <c r="J7751" s="15" t="str">
        <f>MID(Tabla1[[#This Row],[HORA]],1,5)</f>
        <v>16:59</v>
      </c>
      <c r="K7751" s="16">
        <f>IF(Tabla1[[#This Row],[FECHA]]=I7752,IF(J7752-J7751&gt;0,(J7752-J7751)*1440,0),0)</f>
        <v>1.999999999999833</v>
      </c>
      <c r="L7751" s="14">
        <f>2+L7492-Datos!$C$8</f>
        <v>6.0200000000000005</v>
      </c>
      <c r="M7751" s="13" t="s">
        <v>56069</v>
      </c>
      <c r="N7751" s="1" t="s">
        <v>15889</v>
      </c>
      <c r="O7751" s="1">
        <v>15</v>
      </c>
      <c r="P7751" s="1" t="s">
        <v>20</v>
      </c>
      <c r="Q7751" s="4" t="s">
        <v>21</v>
      </c>
    </row>
    <row r="7752" spans="1:17" ht="22.5" x14ac:dyDescent="0.25">
      <c r="A7752" s="3">
        <v>13731</v>
      </c>
      <c r="B7752" s="1" t="s">
        <v>42245</v>
      </c>
      <c r="C7752" s="1" t="s">
        <v>15</v>
      </c>
      <c r="D7752" s="1" t="s">
        <v>23</v>
      </c>
      <c r="E7752" s="1">
        <v>16593295</v>
      </c>
      <c r="F7752" s="1" t="s">
        <v>42246</v>
      </c>
      <c r="G7752" s="1">
        <v>2236734</v>
      </c>
      <c r="H7752" s="1" t="s">
        <v>42247</v>
      </c>
      <c r="I7752" s="2">
        <v>45071</v>
      </c>
      <c r="J7752" s="15" t="str">
        <f>MID(Tabla1[[#This Row],[HORA]],1,5)</f>
        <v>17:01</v>
      </c>
      <c r="K7752" s="16">
        <f>IF(Tabla1[[#This Row],[FECHA]]=I7753,IF(J7753-J7752&gt;0,(J7753-J7752)*1440,0),0)</f>
        <v>1.0000000000001563</v>
      </c>
      <c r="L7752" s="14">
        <f>2+L7493-Datos!$C$8</f>
        <v>4.2300000000000004</v>
      </c>
      <c r="M7752" s="13" t="s">
        <v>56071</v>
      </c>
      <c r="N7752" s="1" t="s">
        <v>42248</v>
      </c>
      <c r="O7752" s="1">
        <v>15</v>
      </c>
      <c r="P7752" s="1" t="s">
        <v>1432</v>
      </c>
      <c r="Q7752" s="4" t="s">
        <v>21</v>
      </c>
    </row>
    <row r="7753" spans="1:17" ht="22.5" x14ac:dyDescent="0.25">
      <c r="A7753" s="3">
        <v>8056</v>
      </c>
      <c r="B7753" s="1" t="s">
        <v>25216</v>
      </c>
      <c r="C7753" s="1" t="s">
        <v>15</v>
      </c>
      <c r="D7753" s="1" t="s">
        <v>1960</v>
      </c>
      <c r="E7753" s="1">
        <v>46094932</v>
      </c>
      <c r="F7753" s="1" t="s">
        <v>25217</v>
      </c>
      <c r="G7753" s="1">
        <v>2236361</v>
      </c>
      <c r="H7753" s="1" t="s">
        <v>25218</v>
      </c>
      <c r="I7753" s="2">
        <v>45071</v>
      </c>
      <c r="J7753" s="15" t="str">
        <f>MID(Tabla1[[#This Row],[HORA]],1,5)</f>
        <v>17:02</v>
      </c>
      <c r="K7753" s="16">
        <f>IF(Tabla1[[#This Row],[FECHA]]=I7754,IF(J7754-J7753&gt;0,(J7754-J7753)*1440,0),0)</f>
        <v>0.99999999999999645</v>
      </c>
      <c r="L7753" s="14">
        <f>2+L7494-Datos!$C$8</f>
        <v>5.0199999999999996</v>
      </c>
      <c r="M7753" s="13" t="s">
        <v>56072</v>
      </c>
      <c r="N7753" s="1" t="s">
        <v>25219</v>
      </c>
      <c r="O7753" s="1">
        <v>10</v>
      </c>
      <c r="P7753" s="1" t="s">
        <v>20</v>
      </c>
      <c r="Q7753" s="4" t="s">
        <v>21</v>
      </c>
    </row>
    <row r="7754" spans="1:17" ht="22.5" x14ac:dyDescent="0.25">
      <c r="A7754" s="3">
        <v>2458</v>
      </c>
      <c r="B7754" s="1" t="s">
        <v>7571</v>
      </c>
      <c r="C7754" s="1" t="s">
        <v>15</v>
      </c>
      <c r="D7754" s="1" t="s">
        <v>161</v>
      </c>
      <c r="E7754" s="1">
        <v>239287</v>
      </c>
      <c r="F7754" s="1" t="s">
        <v>7572</v>
      </c>
      <c r="G7754" s="1">
        <v>41180719</v>
      </c>
      <c r="H7754" s="1" t="s">
        <v>7573</v>
      </c>
      <c r="I7754" s="2">
        <v>45071</v>
      </c>
      <c r="J7754" s="15" t="str">
        <f>MID(Tabla1[[#This Row],[HORA]],1,5)</f>
        <v>17:03</v>
      </c>
      <c r="K7754" s="16">
        <f>IF(Tabla1[[#This Row],[FECHA]]=I7755,IF(J7755-J7754&gt;0,(J7755-J7754)*1440,0),0)</f>
        <v>0.99999999999999645</v>
      </c>
      <c r="L7754" s="14">
        <f>2+L7495-Datos!$C$8</f>
        <v>3.76</v>
      </c>
      <c r="M7754" s="13" t="s">
        <v>56073</v>
      </c>
      <c r="N7754" s="1" t="s">
        <v>7574</v>
      </c>
      <c r="O7754" s="1">
        <v>15</v>
      </c>
      <c r="P7754" s="1" t="s">
        <v>645</v>
      </c>
      <c r="Q7754" s="4" t="s">
        <v>21</v>
      </c>
    </row>
    <row r="7755" spans="1:17" ht="22.5" x14ac:dyDescent="0.25">
      <c r="A7755" s="3">
        <v>2459</v>
      </c>
      <c r="B7755" s="1" t="s">
        <v>7575</v>
      </c>
      <c r="C7755" s="1" t="s">
        <v>15</v>
      </c>
      <c r="D7755" s="1" t="s">
        <v>637</v>
      </c>
      <c r="E7755" s="1">
        <v>16779492</v>
      </c>
      <c r="F7755" s="1" t="s">
        <v>7576</v>
      </c>
      <c r="G7755" s="1">
        <v>16779492</v>
      </c>
      <c r="H7755" s="1" t="s">
        <v>7576</v>
      </c>
      <c r="I7755" s="2">
        <v>45071</v>
      </c>
      <c r="J7755" s="15" t="str">
        <f>MID(Tabla1[[#This Row],[HORA]],1,5)</f>
        <v>17:04</v>
      </c>
      <c r="K7755" s="16">
        <f>IF(Tabla1[[#This Row],[FECHA]]=I7756,IF(J7756-J7755&gt;0,(J7756-J7755)*1440,0),0)</f>
        <v>0.99999999999983658</v>
      </c>
      <c r="L7755" s="14">
        <f>2+L7496-Datos!$C$8</f>
        <v>6.68</v>
      </c>
      <c r="M7755" s="13" t="s">
        <v>56074</v>
      </c>
      <c r="N7755" s="1" t="s">
        <v>1715</v>
      </c>
      <c r="O7755" s="1">
        <v>10</v>
      </c>
      <c r="P7755" s="1" t="s">
        <v>645</v>
      </c>
      <c r="Q7755" s="4" t="s">
        <v>21</v>
      </c>
    </row>
    <row r="7756" spans="1:17" ht="22.5" x14ac:dyDescent="0.25">
      <c r="A7756" s="3">
        <v>13732</v>
      </c>
      <c r="B7756" s="1" t="s">
        <v>42249</v>
      </c>
      <c r="C7756" s="1" t="s">
        <v>15</v>
      </c>
      <c r="D7756" s="1" t="s">
        <v>40</v>
      </c>
      <c r="E7756" s="1">
        <v>72684403</v>
      </c>
      <c r="F7756" s="1" t="s">
        <v>42250</v>
      </c>
      <c r="G7756" s="1">
        <v>2236735</v>
      </c>
      <c r="H7756" s="1" t="s">
        <v>42251</v>
      </c>
      <c r="I7756" s="2">
        <v>45071</v>
      </c>
      <c r="J7756" s="15" t="str">
        <f>MID(Tabla1[[#This Row],[HORA]],1,5)</f>
        <v>17:05</v>
      </c>
      <c r="K7756" s="16">
        <f>IF(Tabla1[[#This Row],[FECHA]]=I7757,IF(J7757-J7756&gt;0,(J7757-J7756)*1440,0),0)</f>
        <v>1.0000000000001563</v>
      </c>
      <c r="L7756" s="14">
        <f>2+L7497-Datos!$C$8</f>
        <v>9.16</v>
      </c>
      <c r="M7756" s="13" t="s">
        <v>56075</v>
      </c>
      <c r="N7756" s="1" t="s">
        <v>42252</v>
      </c>
      <c r="O7756" s="1">
        <v>25</v>
      </c>
      <c r="P7756" s="1" t="s">
        <v>1432</v>
      </c>
      <c r="Q7756" s="4" t="s">
        <v>21</v>
      </c>
    </row>
    <row r="7757" spans="1:17" ht="22.5" x14ac:dyDescent="0.25">
      <c r="A7757" s="3">
        <v>2460</v>
      </c>
      <c r="B7757" s="1" t="s">
        <v>7577</v>
      </c>
      <c r="C7757" s="1" t="s">
        <v>15</v>
      </c>
      <c r="D7757" s="1" t="s">
        <v>172</v>
      </c>
      <c r="E7757" s="1">
        <v>16652564</v>
      </c>
      <c r="F7757" s="1" t="s">
        <v>7578</v>
      </c>
      <c r="G7757" s="1">
        <v>2236736</v>
      </c>
      <c r="H7757" s="1" t="s">
        <v>7579</v>
      </c>
      <c r="I7757" s="2">
        <v>45071</v>
      </c>
      <c r="J7757" s="15" t="str">
        <f>MID(Tabla1[[#This Row],[HORA]],1,5)</f>
        <v>17:06</v>
      </c>
      <c r="K7757" s="16">
        <f>IF(Tabla1[[#This Row],[FECHA]]=I7758,IF(J7758-J7757&gt;0,(J7758-J7757)*1440,0),0)</f>
        <v>0</v>
      </c>
      <c r="L7757" s="14">
        <f>2+L7498-Datos!$C$8</f>
        <v>4.8600000000000003</v>
      </c>
      <c r="M7757" s="13" t="s">
        <v>56076</v>
      </c>
      <c r="N7757" s="1" t="s">
        <v>7580</v>
      </c>
      <c r="O7757" s="1">
        <v>20</v>
      </c>
      <c r="P7757" s="1" t="s">
        <v>645</v>
      </c>
      <c r="Q7757" s="4" t="s">
        <v>21</v>
      </c>
    </row>
    <row r="7758" spans="1:17" ht="22.5" x14ac:dyDescent="0.25">
      <c r="A7758" s="3">
        <v>2461</v>
      </c>
      <c r="B7758" s="1" t="s">
        <v>7577</v>
      </c>
      <c r="C7758" s="1" t="s">
        <v>15</v>
      </c>
      <c r="D7758" s="1" t="s">
        <v>172</v>
      </c>
      <c r="E7758" s="1">
        <v>16652564</v>
      </c>
      <c r="F7758" s="1" t="s">
        <v>7581</v>
      </c>
      <c r="G7758" s="1">
        <v>2236736</v>
      </c>
      <c r="H7758" s="1" t="s">
        <v>7579</v>
      </c>
      <c r="I7758" s="2">
        <v>45071</v>
      </c>
      <c r="J7758" s="15" t="str">
        <f>MID(Tabla1[[#This Row],[HORA]],1,5)</f>
        <v>17:06</v>
      </c>
      <c r="K7758" s="16">
        <f>IF(Tabla1[[#This Row],[FECHA]]=I7759,IF(J7759-J7758&gt;0,(J7759-J7758)*1440,0),0)</f>
        <v>7.9999999999999716</v>
      </c>
      <c r="L7758" s="14">
        <f>2+L7499-Datos!$C$8</f>
        <v>3.96</v>
      </c>
      <c r="M7758" s="13" t="s">
        <v>56076</v>
      </c>
      <c r="N7758" s="1" t="s">
        <v>7580</v>
      </c>
      <c r="O7758" s="1">
        <v>20</v>
      </c>
      <c r="P7758" s="1" t="s">
        <v>645</v>
      </c>
      <c r="Q7758" s="4" t="s">
        <v>21</v>
      </c>
    </row>
    <row r="7759" spans="1:17" ht="22.5" x14ac:dyDescent="0.25">
      <c r="A7759" s="3">
        <v>2462</v>
      </c>
      <c r="B7759" s="1" t="s">
        <v>7582</v>
      </c>
      <c r="C7759" s="1" t="s">
        <v>15</v>
      </c>
      <c r="D7759" s="1" t="s">
        <v>161</v>
      </c>
      <c r="E7759" s="1">
        <v>16483757</v>
      </c>
      <c r="F7759" s="1" t="s">
        <v>7583</v>
      </c>
      <c r="G7759" s="1">
        <v>2236737</v>
      </c>
      <c r="H7759" s="1" t="s">
        <v>7584</v>
      </c>
      <c r="I7759" s="2">
        <v>45071</v>
      </c>
      <c r="J7759" s="15" t="str">
        <f>MID(Tabla1[[#This Row],[HORA]],1,5)</f>
        <v>17:14</v>
      </c>
      <c r="K7759" s="16">
        <f>IF(Tabla1[[#This Row],[FECHA]]=I7760,IF(J7760-J7759&gt;0,(J7760-J7759)*1440,0),0)</f>
        <v>0.99999999999999645</v>
      </c>
      <c r="L7759" s="14">
        <f>2+L7500-Datos!$C$8</f>
        <v>5.16</v>
      </c>
      <c r="M7759" s="13" t="s">
        <v>56084</v>
      </c>
      <c r="N7759" s="1" t="s">
        <v>7180</v>
      </c>
      <c r="O7759" s="1">
        <v>10</v>
      </c>
      <c r="P7759" s="1" t="s">
        <v>645</v>
      </c>
      <c r="Q7759" s="4" t="s">
        <v>21</v>
      </c>
    </row>
    <row r="7760" spans="1:17" ht="22.5" x14ac:dyDescent="0.25">
      <c r="A7760" s="3">
        <v>17245</v>
      </c>
      <c r="B7760" s="1" t="s">
        <v>51992</v>
      </c>
      <c r="C7760" s="1" t="s">
        <v>15</v>
      </c>
      <c r="D7760" s="1" t="s">
        <v>61</v>
      </c>
      <c r="E7760" s="1">
        <v>10167312875</v>
      </c>
      <c r="F7760" s="1" t="s">
        <v>51993</v>
      </c>
      <c r="G7760" s="1">
        <v>2236738</v>
      </c>
      <c r="H7760" s="1" t="s">
        <v>51994</v>
      </c>
      <c r="I7760" s="2">
        <v>45071</v>
      </c>
      <c r="J7760" s="15" t="str">
        <f>MID(Tabla1[[#This Row],[HORA]],1,5)</f>
        <v>17:15</v>
      </c>
      <c r="K7760" s="16">
        <f>IF(Tabla1[[#This Row],[FECHA]]=I7761,IF(J7761-J7760&gt;0,(J7761-J7760)*1440,0),0)</f>
        <v>0</v>
      </c>
      <c r="L7760" s="14">
        <f>2+L7501-Datos!$C$8</f>
        <v>6.66</v>
      </c>
      <c r="M7760" s="13" t="s">
        <v>56085</v>
      </c>
      <c r="N7760" s="1" t="s">
        <v>51995</v>
      </c>
      <c r="O7760" s="1">
        <v>30</v>
      </c>
      <c r="P7760" s="1" t="s">
        <v>20</v>
      </c>
      <c r="Q7760" s="4" t="s">
        <v>21</v>
      </c>
    </row>
    <row r="7761" spans="1:17" ht="22.5" x14ac:dyDescent="0.25">
      <c r="A7761" s="3">
        <v>17246</v>
      </c>
      <c r="B7761" s="1" t="s">
        <v>51992</v>
      </c>
      <c r="C7761" s="1" t="s">
        <v>15</v>
      </c>
      <c r="D7761" s="1" t="s">
        <v>61</v>
      </c>
      <c r="E7761" s="1">
        <v>10167312875</v>
      </c>
      <c r="F7761" s="1" t="s">
        <v>51993</v>
      </c>
      <c r="G7761" s="1">
        <v>2236738</v>
      </c>
      <c r="H7761" s="1" t="s">
        <v>51994</v>
      </c>
      <c r="I7761" s="2">
        <v>45071</v>
      </c>
      <c r="J7761" s="15" t="str">
        <f>MID(Tabla1[[#This Row],[HORA]],1,5)</f>
        <v>17:15</v>
      </c>
      <c r="K7761" s="16">
        <f>IF(Tabla1[[#This Row],[FECHA]]=I7762,IF(J7762-J7761&gt;0,(J7762-J7761)*1440,0),0)</f>
        <v>2.0000000000001528</v>
      </c>
      <c r="L7761" s="14">
        <f>2+L7502-Datos!$C$8</f>
        <v>4.01</v>
      </c>
      <c r="M7761" s="13" t="s">
        <v>56085</v>
      </c>
      <c r="N7761" s="1" t="s">
        <v>51996</v>
      </c>
      <c r="O7761" s="1">
        <v>30</v>
      </c>
      <c r="P7761" s="1" t="s">
        <v>20</v>
      </c>
      <c r="Q7761" s="4" t="s">
        <v>21</v>
      </c>
    </row>
    <row r="7762" spans="1:17" ht="22.5" x14ac:dyDescent="0.25">
      <c r="A7762" s="3">
        <v>2463</v>
      </c>
      <c r="B7762" s="1" t="s">
        <v>7585</v>
      </c>
      <c r="C7762" s="1" t="s">
        <v>15</v>
      </c>
      <c r="D7762" s="1" t="s">
        <v>30</v>
      </c>
      <c r="E7762" s="1">
        <v>75556871</v>
      </c>
      <c r="F7762" s="1" t="s">
        <v>3182</v>
      </c>
      <c r="G7762" s="1">
        <v>75556871</v>
      </c>
      <c r="H7762" s="1" t="s">
        <v>3182</v>
      </c>
      <c r="I7762" s="2">
        <v>45071</v>
      </c>
      <c r="J7762" s="15" t="str">
        <f>MID(Tabla1[[#This Row],[HORA]],1,5)</f>
        <v>17:17</v>
      </c>
      <c r="K7762" s="16">
        <f>IF(Tabla1[[#This Row],[FECHA]]=I7763,IF(J7763-J7762&gt;0,(J7763-J7762)*1440,0),0)</f>
        <v>0.99999999999983658</v>
      </c>
      <c r="L7762" s="14">
        <f>2+L7503-Datos!$C$8</f>
        <v>6.16</v>
      </c>
      <c r="M7762" s="13" t="s">
        <v>56087</v>
      </c>
      <c r="N7762" s="1" t="s">
        <v>1715</v>
      </c>
      <c r="O7762" s="1">
        <v>35</v>
      </c>
      <c r="P7762" s="1" t="s">
        <v>645</v>
      </c>
      <c r="Q7762" s="4" t="s">
        <v>21</v>
      </c>
    </row>
    <row r="7763" spans="1:17" ht="22.5" x14ac:dyDescent="0.25">
      <c r="A7763" s="3">
        <v>17247</v>
      </c>
      <c r="B7763" s="1" t="s">
        <v>51997</v>
      </c>
      <c r="C7763" s="1" t="s">
        <v>15</v>
      </c>
      <c r="D7763" s="1" t="s">
        <v>71</v>
      </c>
      <c r="E7763" s="1">
        <v>20395179901</v>
      </c>
      <c r="F7763" s="1" t="s">
        <v>48866</v>
      </c>
      <c r="G7763" s="1">
        <v>43229488</v>
      </c>
      <c r="H7763" s="1" t="s">
        <v>48867</v>
      </c>
      <c r="I7763" s="2">
        <v>45071</v>
      </c>
      <c r="J7763" s="15" t="str">
        <f>MID(Tabla1[[#This Row],[HORA]],1,5)</f>
        <v>17:18</v>
      </c>
      <c r="K7763" s="16">
        <f>IF(Tabla1[[#This Row],[FECHA]]=I7764,IF(J7764-J7763&gt;0,(J7764-J7763)*1440,0),0)</f>
        <v>0.99999999999999645</v>
      </c>
      <c r="L7763" s="14">
        <f>2+L7504-Datos!$C$8</f>
        <v>7.8599999999999994</v>
      </c>
      <c r="M7763" s="13" t="s">
        <v>56088</v>
      </c>
      <c r="N7763" s="1" t="s">
        <v>51998</v>
      </c>
      <c r="O7763" s="1">
        <v>40</v>
      </c>
      <c r="P7763" s="1" t="s">
        <v>20</v>
      </c>
      <c r="Q7763" s="4" t="s">
        <v>21</v>
      </c>
    </row>
    <row r="7764" spans="1:17" ht="22.5" x14ac:dyDescent="0.25">
      <c r="A7764" s="3">
        <v>18394</v>
      </c>
      <c r="B7764" s="1" t="s">
        <v>54849</v>
      </c>
      <c r="C7764" s="1" t="s">
        <v>15</v>
      </c>
      <c r="D7764" s="1" t="s">
        <v>40</v>
      </c>
      <c r="E7764" s="1">
        <v>20600575954</v>
      </c>
      <c r="F7764" s="1" t="s">
        <v>51059</v>
      </c>
      <c r="G7764" s="1">
        <v>2236739</v>
      </c>
      <c r="H7764" s="1" t="s">
        <v>54850</v>
      </c>
      <c r="I7764" s="2">
        <v>45071</v>
      </c>
      <c r="J7764" s="15" t="str">
        <f>MID(Tabla1[[#This Row],[HORA]],1,5)</f>
        <v>17:19</v>
      </c>
      <c r="K7764" s="16">
        <f>IF(Tabla1[[#This Row],[FECHA]]=I7765,IF(J7765-J7764&gt;0,(J7765-J7764)*1440,0),0)</f>
        <v>2.0000000000001528</v>
      </c>
      <c r="L7764" s="14">
        <f>2+L7505-Datos!$C$8</f>
        <v>5.0199999999999996</v>
      </c>
      <c r="M7764" s="13" t="s">
        <v>56089</v>
      </c>
      <c r="N7764" s="1" t="s">
        <v>54851</v>
      </c>
      <c r="O7764" s="1">
        <v>15</v>
      </c>
      <c r="P7764" s="1" t="s">
        <v>1432</v>
      </c>
      <c r="Q7764" s="4" t="s">
        <v>21</v>
      </c>
    </row>
    <row r="7765" spans="1:17" ht="22.5" x14ac:dyDescent="0.25">
      <c r="A7765" s="3">
        <v>13733</v>
      </c>
      <c r="B7765" s="1" t="s">
        <v>42253</v>
      </c>
      <c r="C7765" s="1" t="s">
        <v>15</v>
      </c>
      <c r="D7765" s="1" t="s">
        <v>40</v>
      </c>
      <c r="E7765" s="1">
        <v>48064763</v>
      </c>
      <c r="F7765" s="1" t="s">
        <v>13731</v>
      </c>
      <c r="G7765" s="1">
        <v>2236742</v>
      </c>
      <c r="H7765" s="1" t="s">
        <v>42254</v>
      </c>
      <c r="I7765" s="2">
        <v>45071</v>
      </c>
      <c r="J7765" s="15" t="str">
        <f>MID(Tabla1[[#This Row],[HORA]],1,5)</f>
        <v>17:21</v>
      </c>
      <c r="K7765" s="16">
        <f>IF(Tabla1[[#This Row],[FECHA]]=I7766,IF(J7766-J7765&gt;0,(J7766-J7765)*1440,0),0)</f>
        <v>1.999999999999833</v>
      </c>
      <c r="L7765" s="14">
        <f>2+L7506-Datos!$C$8</f>
        <v>5.96</v>
      </c>
      <c r="M7765" s="13" t="s">
        <v>56091</v>
      </c>
      <c r="N7765" s="1" t="s">
        <v>42255</v>
      </c>
      <c r="O7765" s="1">
        <v>20</v>
      </c>
      <c r="P7765" s="1" t="s">
        <v>1432</v>
      </c>
      <c r="Q7765" s="4" t="s">
        <v>21</v>
      </c>
    </row>
    <row r="7766" spans="1:17" ht="22.5" x14ac:dyDescent="0.25">
      <c r="A7766" s="3">
        <v>8169</v>
      </c>
      <c r="B7766" s="1" t="s">
        <v>25561</v>
      </c>
      <c r="C7766" s="1" t="s">
        <v>15</v>
      </c>
      <c r="D7766" s="1" t="s">
        <v>40</v>
      </c>
      <c r="E7766" s="1">
        <v>44673423</v>
      </c>
      <c r="F7766" s="1" t="s">
        <v>25562</v>
      </c>
      <c r="G7766" s="1">
        <v>2236743</v>
      </c>
      <c r="H7766" s="1" t="s">
        <v>25563</v>
      </c>
      <c r="I7766" s="2">
        <v>45071</v>
      </c>
      <c r="J7766" s="15" t="str">
        <f>MID(Tabla1[[#This Row],[HORA]],1,5)</f>
        <v>17:23</v>
      </c>
      <c r="K7766" s="16">
        <f>IF(Tabla1[[#This Row],[FECHA]]=I7767,IF(J7767-J7766&gt;0,(J7767-J7766)*1440,0),0)</f>
        <v>0.99999999999999645</v>
      </c>
      <c r="L7766" s="14">
        <f>2+L7507-Datos!$C$8</f>
        <v>6.2</v>
      </c>
      <c r="M7766" s="13" t="s">
        <v>56093</v>
      </c>
      <c r="N7766" s="1" t="s">
        <v>25564</v>
      </c>
      <c r="O7766" s="1">
        <v>15</v>
      </c>
      <c r="P7766" s="1" t="s">
        <v>20</v>
      </c>
      <c r="Q7766" s="4" t="s">
        <v>21</v>
      </c>
    </row>
    <row r="7767" spans="1:17" ht="22.5" x14ac:dyDescent="0.25">
      <c r="A7767" s="3">
        <v>13734</v>
      </c>
      <c r="B7767" s="1" t="s">
        <v>42256</v>
      </c>
      <c r="C7767" s="1" t="s">
        <v>15</v>
      </c>
      <c r="D7767" s="1" t="s">
        <v>71</v>
      </c>
      <c r="E7767" s="1">
        <v>73369845</v>
      </c>
      <c r="F7767" s="1" t="s">
        <v>42257</v>
      </c>
      <c r="G7767" s="1">
        <v>2236745</v>
      </c>
      <c r="H7767" s="1" t="s">
        <v>42258</v>
      </c>
      <c r="I7767" s="2">
        <v>45071</v>
      </c>
      <c r="J7767" s="15" t="str">
        <f>MID(Tabla1[[#This Row],[HORA]],1,5)</f>
        <v>17:24</v>
      </c>
      <c r="K7767" s="16">
        <f>IF(Tabla1[[#This Row],[FECHA]]=I7768,IF(J7768-J7767&gt;0,(J7768-J7767)*1440,0),0)</f>
        <v>1.0000000000001563</v>
      </c>
      <c r="L7767" s="14">
        <f>2+L7508-Datos!$C$8</f>
        <v>3.87</v>
      </c>
      <c r="M7767" s="13" t="s">
        <v>56094</v>
      </c>
      <c r="N7767" s="1" t="s">
        <v>42259</v>
      </c>
      <c r="O7767" s="1">
        <v>25</v>
      </c>
      <c r="P7767" s="1" t="s">
        <v>1432</v>
      </c>
      <c r="Q7767" s="4" t="s">
        <v>21</v>
      </c>
    </row>
    <row r="7768" spans="1:17" ht="22.5" x14ac:dyDescent="0.25">
      <c r="A7768" s="3">
        <v>13735</v>
      </c>
      <c r="B7768" s="1" t="s">
        <v>42260</v>
      </c>
      <c r="C7768" s="1" t="s">
        <v>15</v>
      </c>
      <c r="D7768" s="1" t="s">
        <v>228</v>
      </c>
      <c r="E7768" s="1">
        <v>71538197</v>
      </c>
      <c r="F7768" s="1" t="s">
        <v>42261</v>
      </c>
      <c r="G7768" s="1">
        <v>45083606</v>
      </c>
      <c r="H7768" s="1" t="s">
        <v>42262</v>
      </c>
      <c r="I7768" s="2">
        <v>45071</v>
      </c>
      <c r="J7768" s="15" t="str">
        <f>MID(Tabla1[[#This Row],[HORA]],1,5)</f>
        <v>17:25</v>
      </c>
      <c r="K7768" s="16">
        <f>IF(Tabla1[[#This Row],[FECHA]]=I7769,IF(J7769-J7768&gt;0,(J7769-J7768)*1440,0),0)</f>
        <v>1.999999999999833</v>
      </c>
      <c r="L7768" s="14">
        <f>2+L7509-Datos!$C$8</f>
        <v>5.1100000000000003</v>
      </c>
      <c r="M7768" s="13" t="s">
        <v>56095</v>
      </c>
      <c r="N7768" s="1" t="s">
        <v>1577</v>
      </c>
      <c r="O7768" s="1">
        <v>10</v>
      </c>
      <c r="P7768" s="1" t="s">
        <v>1432</v>
      </c>
      <c r="Q7768" s="4" t="s">
        <v>21</v>
      </c>
    </row>
    <row r="7769" spans="1:17" ht="22.5" x14ac:dyDescent="0.25">
      <c r="A7769" s="3">
        <v>8170</v>
      </c>
      <c r="B7769" s="1" t="s">
        <v>25565</v>
      </c>
      <c r="C7769" s="1" t="s">
        <v>15</v>
      </c>
      <c r="D7769" s="1" t="s">
        <v>33</v>
      </c>
      <c r="E7769" s="1">
        <v>70843479</v>
      </c>
      <c r="F7769" s="1" t="s">
        <v>25566</v>
      </c>
      <c r="G7769" s="1">
        <v>71082822</v>
      </c>
      <c r="H7769" s="1" t="s">
        <v>25567</v>
      </c>
      <c r="I7769" s="2">
        <v>45071</v>
      </c>
      <c r="J7769" s="15" t="str">
        <f>MID(Tabla1[[#This Row],[HORA]],1,5)</f>
        <v>17:27</v>
      </c>
      <c r="K7769" s="16">
        <f>IF(Tabla1[[#This Row],[FECHA]]=I7770,IF(J7770-J7769&gt;0,(J7770-J7769)*1440,0),0)</f>
        <v>0.99999999999999645</v>
      </c>
      <c r="L7769" s="14">
        <f>2+L7510-Datos!$C$8</f>
        <v>4.8000000000000007</v>
      </c>
      <c r="M7769" s="13" t="s">
        <v>56097</v>
      </c>
      <c r="N7769" s="1" t="s">
        <v>25568</v>
      </c>
      <c r="O7769" s="1">
        <v>30</v>
      </c>
      <c r="P7769" s="1" t="s">
        <v>20</v>
      </c>
      <c r="Q7769" s="4" t="s">
        <v>21</v>
      </c>
    </row>
    <row r="7770" spans="1:17" ht="22.5" x14ac:dyDescent="0.25">
      <c r="A7770" s="3">
        <v>18395</v>
      </c>
      <c r="B7770" s="1" t="s">
        <v>54852</v>
      </c>
      <c r="C7770" s="1" t="s">
        <v>15</v>
      </c>
      <c r="D7770" s="1" t="s">
        <v>82</v>
      </c>
      <c r="E7770" s="1">
        <v>20610079050</v>
      </c>
      <c r="F7770" s="1" t="s">
        <v>48341</v>
      </c>
      <c r="G7770" s="1">
        <v>2236748</v>
      </c>
      <c r="H7770" s="1" t="s">
        <v>54853</v>
      </c>
      <c r="I7770" s="2">
        <v>45071</v>
      </c>
      <c r="J7770" s="15" t="str">
        <f>MID(Tabla1[[#This Row],[HORA]],1,5)</f>
        <v>17:28</v>
      </c>
      <c r="K7770" s="16">
        <f>IF(Tabla1[[#This Row],[FECHA]]=I7771,IF(J7771-J7770&gt;0,(J7771-J7770)*1440,0),0)</f>
        <v>5.0000000000001421</v>
      </c>
      <c r="L7770" s="14">
        <f>2+L7511-Datos!$C$8</f>
        <v>6.18</v>
      </c>
      <c r="M7770" s="13" t="s">
        <v>56098</v>
      </c>
      <c r="N7770" s="1" t="s">
        <v>1577</v>
      </c>
      <c r="O7770" s="1">
        <v>10</v>
      </c>
      <c r="P7770" s="1" t="s">
        <v>1432</v>
      </c>
      <c r="Q7770" s="4" t="s">
        <v>21</v>
      </c>
    </row>
    <row r="7771" spans="1:17" ht="22.5" x14ac:dyDescent="0.25">
      <c r="A7771" s="3">
        <v>18387</v>
      </c>
      <c r="B7771" s="1" t="s">
        <v>54834</v>
      </c>
      <c r="C7771" s="1" t="s">
        <v>15</v>
      </c>
      <c r="D7771" s="1" t="s">
        <v>119</v>
      </c>
      <c r="E7771" s="1">
        <v>20554290818</v>
      </c>
      <c r="F7771" s="1" t="s">
        <v>48614</v>
      </c>
      <c r="G7771" s="1">
        <v>2236375</v>
      </c>
      <c r="H7771" s="1" t="s">
        <v>54835</v>
      </c>
      <c r="I7771" s="2">
        <v>45071</v>
      </c>
      <c r="J7771" s="15" t="str">
        <f>MID(Tabla1[[#This Row],[HORA]],1,5)</f>
        <v>17:33</v>
      </c>
      <c r="K7771" s="16">
        <f>IF(Tabla1[[#This Row],[FECHA]]=I7772,IF(J7772-J7771&gt;0,(J7772-J7771)*1440,0),0)</f>
        <v>1.999999999999833</v>
      </c>
      <c r="L7771" s="14">
        <f>2+L7512-Datos!$C$8</f>
        <v>6.12</v>
      </c>
      <c r="M7771" s="13" t="s">
        <v>56103</v>
      </c>
      <c r="N7771" s="1" t="s">
        <v>54836</v>
      </c>
      <c r="O7771" s="1">
        <v>50</v>
      </c>
      <c r="P7771" s="1" t="s">
        <v>1432</v>
      </c>
      <c r="Q7771" s="4" t="s">
        <v>21</v>
      </c>
    </row>
    <row r="7772" spans="1:17" ht="22.5" x14ac:dyDescent="0.25">
      <c r="A7772" s="3">
        <v>2464</v>
      </c>
      <c r="B7772" s="1" t="s">
        <v>7586</v>
      </c>
      <c r="C7772" s="1" t="s">
        <v>15</v>
      </c>
      <c r="D7772" s="1" t="s">
        <v>40</v>
      </c>
      <c r="E7772" s="1">
        <v>27427863</v>
      </c>
      <c r="F7772" s="1" t="s">
        <v>3957</v>
      </c>
      <c r="G7772" s="1">
        <v>2236751</v>
      </c>
      <c r="H7772" s="1" t="s">
        <v>3958</v>
      </c>
      <c r="I7772" s="2">
        <v>45071</v>
      </c>
      <c r="J7772" s="15" t="str">
        <f>MID(Tabla1[[#This Row],[HORA]],1,5)</f>
        <v>17:35</v>
      </c>
      <c r="K7772" s="16">
        <f>IF(Tabla1[[#This Row],[FECHA]]=I7773,IF(J7773-J7772&gt;0,(J7773-J7772)*1440,0),0)</f>
        <v>2.0000000000001528</v>
      </c>
      <c r="L7772" s="14">
        <f>2+L7513-Datos!$C$8</f>
        <v>6.0200000000000005</v>
      </c>
      <c r="M7772" s="13" t="s">
        <v>56105</v>
      </c>
      <c r="N7772" s="1" t="s">
        <v>7587</v>
      </c>
      <c r="O7772" s="1">
        <v>40</v>
      </c>
      <c r="P7772" s="1" t="s">
        <v>645</v>
      </c>
      <c r="Q7772" s="4" t="s">
        <v>21</v>
      </c>
    </row>
    <row r="7773" spans="1:17" ht="22.5" x14ac:dyDescent="0.25">
      <c r="A7773" s="3">
        <v>8171</v>
      </c>
      <c r="B7773" s="1" t="s">
        <v>25569</v>
      </c>
      <c r="C7773" s="1" t="s">
        <v>15</v>
      </c>
      <c r="D7773" s="1" t="s">
        <v>161</v>
      </c>
      <c r="E7773" s="1">
        <v>70070468</v>
      </c>
      <c r="F7773" s="1" t="s">
        <v>25570</v>
      </c>
      <c r="G7773" s="1">
        <v>2236752</v>
      </c>
      <c r="H7773" s="1" t="s">
        <v>25571</v>
      </c>
      <c r="I7773" s="2">
        <v>45071</v>
      </c>
      <c r="J7773" s="15" t="str">
        <f>MID(Tabla1[[#This Row],[HORA]],1,5)</f>
        <v>17:37</v>
      </c>
      <c r="K7773" s="16">
        <f>IF(Tabla1[[#This Row],[FECHA]]=I7774,IF(J7774-J7773&gt;0,(J7774-J7773)*1440,0),0)</f>
        <v>0</v>
      </c>
      <c r="L7773" s="14">
        <f>2+L7514-Datos!$C$8</f>
        <v>3.7300000000000004</v>
      </c>
      <c r="M7773" s="13" t="s">
        <v>56107</v>
      </c>
      <c r="N7773" s="1" t="s">
        <v>25572</v>
      </c>
      <c r="O7773" s="1">
        <v>15</v>
      </c>
      <c r="P7773" s="1" t="s">
        <v>20</v>
      </c>
      <c r="Q7773" s="4" t="s">
        <v>21</v>
      </c>
    </row>
    <row r="7774" spans="1:17" ht="22.5" x14ac:dyDescent="0.25">
      <c r="A7774" s="3">
        <v>8172</v>
      </c>
      <c r="B7774" s="1" t="s">
        <v>25569</v>
      </c>
      <c r="C7774" s="1" t="s">
        <v>15</v>
      </c>
      <c r="D7774" s="1" t="s">
        <v>161</v>
      </c>
      <c r="E7774" s="1">
        <v>70070468</v>
      </c>
      <c r="F7774" s="1" t="s">
        <v>25573</v>
      </c>
      <c r="G7774" s="1">
        <v>2236752</v>
      </c>
      <c r="H7774" s="1" t="s">
        <v>25571</v>
      </c>
      <c r="I7774" s="2">
        <v>45071</v>
      </c>
      <c r="J7774" s="15" t="str">
        <f>MID(Tabla1[[#This Row],[HORA]],1,5)</f>
        <v>17:37</v>
      </c>
      <c r="K7774" s="16">
        <f>IF(Tabla1[[#This Row],[FECHA]]=I7775,IF(J7775-J7774&gt;0,(J7775-J7774)*1440,0),0)</f>
        <v>1.999999999999833</v>
      </c>
      <c r="L7774" s="14">
        <f>2+L7515-Datos!$C$8</f>
        <v>5.0199999999999996</v>
      </c>
      <c r="M7774" s="13" t="s">
        <v>56107</v>
      </c>
      <c r="N7774" s="1" t="s">
        <v>25572</v>
      </c>
      <c r="O7774" s="1">
        <v>15</v>
      </c>
      <c r="P7774" s="1" t="s">
        <v>20</v>
      </c>
      <c r="Q7774" s="4" t="s">
        <v>21</v>
      </c>
    </row>
    <row r="7775" spans="1:17" ht="22.5" x14ac:dyDescent="0.25">
      <c r="A7775" s="3">
        <v>8066</v>
      </c>
      <c r="B7775" s="1" t="s">
        <v>25243</v>
      </c>
      <c r="C7775" s="1" t="s">
        <v>15</v>
      </c>
      <c r="D7775" s="1" t="s">
        <v>637</v>
      </c>
      <c r="E7775" s="1">
        <v>71351541</v>
      </c>
      <c r="F7775" s="1" t="s">
        <v>25244</v>
      </c>
      <c r="G7775" s="1">
        <v>2236381</v>
      </c>
      <c r="H7775" s="1" t="s">
        <v>25245</v>
      </c>
      <c r="I7775" s="2">
        <v>45071</v>
      </c>
      <c r="J7775" s="15" t="str">
        <f>MID(Tabla1[[#This Row],[HORA]],1,5)</f>
        <v>17:39</v>
      </c>
      <c r="K7775" s="16">
        <f>IF(Tabla1[[#This Row],[FECHA]]=I7776,IF(J7776-J7775&gt;0,(J7776-J7775)*1440,0),0)</f>
        <v>8.0000000000001315</v>
      </c>
      <c r="L7775" s="14">
        <f>2+L7516-Datos!$C$8</f>
        <v>4.03</v>
      </c>
      <c r="M7775" s="13" t="s">
        <v>56109</v>
      </c>
      <c r="N7775" s="1" t="s">
        <v>16708</v>
      </c>
      <c r="O7775" s="1">
        <v>30</v>
      </c>
      <c r="P7775" s="1" t="s">
        <v>20</v>
      </c>
      <c r="Q7775" s="4" t="s">
        <v>21</v>
      </c>
    </row>
    <row r="7776" spans="1:17" ht="22.5" x14ac:dyDescent="0.25">
      <c r="A7776" s="3">
        <v>16059</v>
      </c>
      <c r="B7776" s="1" t="s">
        <v>48818</v>
      </c>
      <c r="C7776" s="1" t="s">
        <v>15</v>
      </c>
      <c r="D7776" s="1" t="s">
        <v>33</v>
      </c>
      <c r="E7776" s="1">
        <v>20487947343</v>
      </c>
      <c r="F7776" s="1" t="s">
        <v>48819</v>
      </c>
      <c r="G7776" s="1">
        <v>48001964</v>
      </c>
      <c r="H7776" s="1" t="s">
        <v>48820</v>
      </c>
      <c r="I7776" s="2">
        <v>45071</v>
      </c>
      <c r="J7776" s="15" t="str">
        <f>MID(Tabla1[[#This Row],[HORA]],1,5)</f>
        <v>17:47</v>
      </c>
      <c r="K7776" s="16">
        <f>IF(Tabla1[[#This Row],[FECHA]]=I7777,IF(J7777-J7776&gt;0,(J7777-J7776)*1440,0),0)</f>
        <v>0</v>
      </c>
      <c r="L7776" s="14">
        <f>2+L7517-Datos!$C$8</f>
        <v>7.04</v>
      </c>
      <c r="M7776" s="13" t="s">
        <v>56117</v>
      </c>
      <c r="N7776" s="1" t="s">
        <v>48821</v>
      </c>
      <c r="O7776" s="1">
        <v>37.5</v>
      </c>
      <c r="P7776" s="1" t="s">
        <v>645</v>
      </c>
      <c r="Q7776" s="4" t="s">
        <v>21</v>
      </c>
    </row>
    <row r="7777" spans="1:17" ht="22.5" x14ac:dyDescent="0.25">
      <c r="A7777" s="3">
        <v>16060</v>
      </c>
      <c r="B7777" s="1" t="s">
        <v>48818</v>
      </c>
      <c r="C7777" s="1" t="s">
        <v>15</v>
      </c>
      <c r="D7777" s="1" t="s">
        <v>33</v>
      </c>
      <c r="E7777" s="1">
        <v>20487947343</v>
      </c>
      <c r="F7777" s="1" t="s">
        <v>48819</v>
      </c>
      <c r="G7777" s="1">
        <v>48001964</v>
      </c>
      <c r="H7777" s="1" t="s">
        <v>48820</v>
      </c>
      <c r="I7777" s="2">
        <v>45071</v>
      </c>
      <c r="J7777" s="15" t="str">
        <f>MID(Tabla1[[#This Row],[HORA]],1,5)</f>
        <v>17:47</v>
      </c>
      <c r="K7777" s="16">
        <f>IF(Tabla1[[#This Row],[FECHA]]=I7778,IF(J7778-J7777&gt;0,(J7778-J7777)*1440,0),0)</f>
        <v>1.9999999999999929</v>
      </c>
      <c r="L7777" s="14">
        <f>2+L7518-Datos!$C$8</f>
        <v>9.1000000000000014</v>
      </c>
      <c r="M7777" s="13" t="s">
        <v>56117</v>
      </c>
      <c r="N7777" s="1" t="s">
        <v>48822</v>
      </c>
      <c r="O7777" s="1">
        <v>37.5</v>
      </c>
      <c r="P7777" s="1" t="s">
        <v>645</v>
      </c>
      <c r="Q7777" s="4" t="s">
        <v>21</v>
      </c>
    </row>
    <row r="7778" spans="1:17" ht="22.5" x14ac:dyDescent="0.25">
      <c r="A7778" s="3">
        <v>13736</v>
      </c>
      <c r="B7778" s="1" t="s">
        <v>42263</v>
      </c>
      <c r="C7778" s="1" t="s">
        <v>15</v>
      </c>
      <c r="D7778" s="1" t="s">
        <v>71</v>
      </c>
      <c r="E7778" s="1">
        <v>70103363</v>
      </c>
      <c r="F7778" s="1" t="s">
        <v>42264</v>
      </c>
      <c r="G7778" s="1">
        <v>27826018</v>
      </c>
      <c r="H7778" s="1" t="s">
        <v>42265</v>
      </c>
      <c r="I7778" s="2">
        <v>45071</v>
      </c>
      <c r="J7778" s="15" t="str">
        <f>MID(Tabla1[[#This Row],[HORA]],1,5)</f>
        <v>17:49</v>
      </c>
      <c r="K7778" s="16">
        <f>IF(Tabla1[[#This Row],[FECHA]]=I7779,IF(J7779-J7778&gt;0,(J7779-J7778)*1440,0),0)</f>
        <v>1.9999999999999929</v>
      </c>
      <c r="L7778" s="14">
        <f>2+L7519-Datos!$C$8</f>
        <v>4.9700000000000006</v>
      </c>
      <c r="M7778" s="13" t="s">
        <v>56119</v>
      </c>
      <c r="N7778" s="1" t="s">
        <v>42266</v>
      </c>
      <c r="O7778" s="1">
        <v>20</v>
      </c>
      <c r="P7778" s="1" t="s">
        <v>1432</v>
      </c>
      <c r="Q7778" s="4" t="s">
        <v>21</v>
      </c>
    </row>
    <row r="7779" spans="1:17" ht="22.5" x14ac:dyDescent="0.25">
      <c r="A7779" s="3">
        <v>2465</v>
      </c>
      <c r="B7779" s="1" t="s">
        <v>7588</v>
      </c>
      <c r="C7779" s="1" t="s">
        <v>15</v>
      </c>
      <c r="D7779" s="1" t="s">
        <v>40</v>
      </c>
      <c r="E7779" s="1">
        <v>16632877</v>
      </c>
      <c r="F7779" s="1" t="s">
        <v>7589</v>
      </c>
      <c r="G7779" s="1">
        <v>2236757</v>
      </c>
      <c r="H7779" s="1" t="s">
        <v>7590</v>
      </c>
      <c r="I7779" s="2">
        <v>45071</v>
      </c>
      <c r="J7779" s="15" t="str">
        <f>MID(Tabla1[[#This Row],[HORA]],1,5)</f>
        <v>17:51</v>
      </c>
      <c r="K7779" s="16">
        <f>IF(Tabla1[[#This Row],[FECHA]]=I7780,IF(J7780-J7779&gt;0,(J7780-J7779)*1440,0),0)</f>
        <v>0</v>
      </c>
      <c r="L7779" s="14">
        <f>2+L7520-Datos!$C$8</f>
        <v>4.78</v>
      </c>
      <c r="M7779" s="13" t="s">
        <v>56121</v>
      </c>
      <c r="N7779" s="1" t="s">
        <v>7591</v>
      </c>
      <c r="O7779" s="1">
        <v>18</v>
      </c>
      <c r="P7779" s="1" t="s">
        <v>645</v>
      </c>
      <c r="Q7779" s="4" t="s">
        <v>21</v>
      </c>
    </row>
    <row r="7780" spans="1:17" ht="22.5" x14ac:dyDescent="0.25">
      <c r="A7780" s="3">
        <v>13737</v>
      </c>
      <c r="B7780" s="1" t="s">
        <v>42267</v>
      </c>
      <c r="C7780" s="1" t="s">
        <v>15</v>
      </c>
      <c r="D7780" s="1" t="s">
        <v>33</v>
      </c>
      <c r="E7780" s="1">
        <v>75524688</v>
      </c>
      <c r="F7780" s="1" t="s">
        <v>42268</v>
      </c>
      <c r="G7780" s="1">
        <v>42632277</v>
      </c>
      <c r="H7780" s="1" t="s">
        <v>42269</v>
      </c>
      <c r="I7780" s="2">
        <v>45071</v>
      </c>
      <c r="J7780" s="15" t="str">
        <f>MID(Tabla1[[#This Row],[HORA]],1,5)</f>
        <v>17:51</v>
      </c>
      <c r="K7780" s="16">
        <f>IF(Tabla1[[#This Row],[FECHA]]=I7781,IF(J7781-J7780&gt;0,(J7781-J7780)*1440,0),0)</f>
        <v>1.9999999999999929</v>
      </c>
      <c r="L7780" s="14">
        <f>2+L7521-Datos!$C$8</f>
        <v>6.87</v>
      </c>
      <c r="M7780" s="13" t="s">
        <v>56121</v>
      </c>
      <c r="N7780" s="1" t="s">
        <v>41932</v>
      </c>
      <c r="O7780" s="1">
        <v>30</v>
      </c>
      <c r="P7780" s="1" t="s">
        <v>1432</v>
      </c>
      <c r="Q7780" s="4" t="s">
        <v>21</v>
      </c>
    </row>
    <row r="7781" spans="1:17" ht="22.5" x14ac:dyDescent="0.25">
      <c r="A7781" s="3">
        <v>2466</v>
      </c>
      <c r="B7781" s="1" t="s">
        <v>7592</v>
      </c>
      <c r="C7781" s="1" t="s">
        <v>15</v>
      </c>
      <c r="D7781" s="1" t="s">
        <v>82</v>
      </c>
      <c r="E7781" s="1">
        <v>40009072</v>
      </c>
      <c r="F7781" s="1" t="s">
        <v>7593</v>
      </c>
      <c r="G7781" s="1">
        <v>2236758</v>
      </c>
      <c r="H7781" s="1" t="s">
        <v>7594</v>
      </c>
      <c r="I7781" s="2">
        <v>45071</v>
      </c>
      <c r="J7781" s="15" t="str">
        <f>MID(Tabla1[[#This Row],[HORA]],1,5)</f>
        <v>17:53</v>
      </c>
      <c r="K7781" s="16">
        <f>IF(Tabla1[[#This Row],[FECHA]]=I7782,IF(J7782-J7781&gt;0,(J7782-J7781)*1440,0),0)</f>
        <v>0</v>
      </c>
      <c r="L7781" s="14">
        <f>2+L7522-Datos!$C$8</f>
        <v>4.21</v>
      </c>
      <c r="M7781" s="13" t="s">
        <v>56123</v>
      </c>
      <c r="N7781" s="1" t="s">
        <v>7595</v>
      </c>
      <c r="O7781" s="1">
        <v>10</v>
      </c>
      <c r="P7781" s="1" t="s">
        <v>645</v>
      </c>
      <c r="Q7781" s="4" t="s">
        <v>21</v>
      </c>
    </row>
    <row r="7782" spans="1:17" ht="22.5" x14ac:dyDescent="0.25">
      <c r="A7782" s="3">
        <v>18396</v>
      </c>
      <c r="B7782" s="1" t="s">
        <v>54854</v>
      </c>
      <c r="C7782" s="1" t="s">
        <v>15</v>
      </c>
      <c r="D7782" s="1" t="s">
        <v>77</v>
      </c>
      <c r="E7782" s="1">
        <v>20606027673</v>
      </c>
      <c r="F7782" s="1" t="s">
        <v>47869</v>
      </c>
      <c r="G7782" s="1">
        <v>2236760</v>
      </c>
      <c r="H7782" s="1" t="s">
        <v>54855</v>
      </c>
      <c r="I7782" s="2">
        <v>45071</v>
      </c>
      <c r="J7782" s="15" t="str">
        <f>MID(Tabla1[[#This Row],[HORA]],1,5)</f>
        <v>17:53</v>
      </c>
      <c r="K7782" s="16">
        <f>IF(Tabla1[[#This Row],[FECHA]]=I7783,IF(J7783-J7782&gt;0,(J7783-J7782)*1440,0),0)</f>
        <v>2.9999999999999893</v>
      </c>
      <c r="L7782" s="14">
        <f>2+L7523-Datos!$C$8</f>
        <v>5.94</v>
      </c>
      <c r="M7782" s="13" t="s">
        <v>56123</v>
      </c>
      <c r="N7782" s="1" t="s">
        <v>46076</v>
      </c>
      <c r="O7782" s="1">
        <v>15</v>
      </c>
      <c r="P7782" s="1" t="s">
        <v>1432</v>
      </c>
      <c r="Q7782" s="4" t="s">
        <v>21</v>
      </c>
    </row>
    <row r="7783" spans="1:17" ht="22.5" x14ac:dyDescent="0.25">
      <c r="A7783" s="3">
        <v>17248</v>
      </c>
      <c r="B7783" s="1" t="s">
        <v>51999</v>
      </c>
      <c r="C7783" s="1" t="s">
        <v>15</v>
      </c>
      <c r="D7783" s="1" t="s">
        <v>77</v>
      </c>
      <c r="E7783" s="1">
        <v>20608899350</v>
      </c>
      <c r="F7783" s="1" t="s">
        <v>49103</v>
      </c>
      <c r="G7783" s="1">
        <v>2236761</v>
      </c>
      <c r="H7783" s="1" t="s">
        <v>52000</v>
      </c>
      <c r="I7783" s="2">
        <v>45071</v>
      </c>
      <c r="J7783" s="15" t="str">
        <f>MID(Tabla1[[#This Row],[HORA]],1,5)</f>
        <v>17:56</v>
      </c>
      <c r="K7783" s="16">
        <f>IF(Tabla1[[#This Row],[FECHA]]=I7784,IF(J7784-J7783&gt;0,(J7784-J7783)*1440,0),0)</f>
        <v>1.999999999999833</v>
      </c>
      <c r="L7783" s="14">
        <f>2+L7524-Datos!$C$8</f>
        <v>7.8000000000000007</v>
      </c>
      <c r="M7783" s="13" t="s">
        <v>56126</v>
      </c>
      <c r="N7783" s="1" t="s">
        <v>52001</v>
      </c>
      <c r="O7783" s="1">
        <v>20</v>
      </c>
      <c r="P7783" s="1" t="s">
        <v>20</v>
      </c>
      <c r="Q7783" s="4" t="s">
        <v>21</v>
      </c>
    </row>
    <row r="7784" spans="1:17" ht="22.5" x14ac:dyDescent="0.25">
      <c r="A7784" s="3">
        <v>17249</v>
      </c>
      <c r="B7784" s="1" t="s">
        <v>52002</v>
      </c>
      <c r="C7784" s="1" t="s">
        <v>15</v>
      </c>
      <c r="D7784" s="1" t="s">
        <v>40</v>
      </c>
      <c r="E7784" s="1">
        <v>20517668657</v>
      </c>
      <c r="F7784" s="1" t="s">
        <v>47889</v>
      </c>
      <c r="G7784" s="1">
        <v>75128237</v>
      </c>
      <c r="H7784" s="1" t="s">
        <v>48053</v>
      </c>
      <c r="I7784" s="2">
        <v>45071</v>
      </c>
      <c r="J7784" s="15" t="str">
        <f>MID(Tabla1[[#This Row],[HORA]],1,5)</f>
        <v>17:58</v>
      </c>
      <c r="K7784" s="16">
        <f>IF(Tabla1[[#This Row],[FECHA]]=I7785,IF(J7785-J7784&gt;0,(J7785-J7784)*1440,0),0)</f>
        <v>0</v>
      </c>
      <c r="L7784" s="14">
        <f>2+L7525-Datos!$C$8</f>
        <v>5.0999999999999996</v>
      </c>
      <c r="M7784" s="13" t="s">
        <v>56128</v>
      </c>
      <c r="N7784" s="1" t="s">
        <v>52003</v>
      </c>
      <c r="O7784" s="1">
        <v>15</v>
      </c>
      <c r="P7784" s="1" t="s">
        <v>20</v>
      </c>
      <c r="Q7784" s="4" t="s">
        <v>21</v>
      </c>
    </row>
    <row r="7785" spans="1:17" ht="22.5" x14ac:dyDescent="0.25">
      <c r="A7785" s="3">
        <v>18397</v>
      </c>
      <c r="B7785" s="1" t="s">
        <v>54856</v>
      </c>
      <c r="C7785" s="1" t="s">
        <v>15</v>
      </c>
      <c r="D7785" s="1" t="s">
        <v>33</v>
      </c>
      <c r="E7785" s="1">
        <v>20103365628</v>
      </c>
      <c r="F7785" s="1" t="s">
        <v>47747</v>
      </c>
      <c r="G7785" s="1">
        <v>2236763</v>
      </c>
      <c r="H7785" s="1" t="s">
        <v>54857</v>
      </c>
      <c r="I7785" s="2">
        <v>45071</v>
      </c>
      <c r="J7785" s="15" t="str">
        <f>MID(Tabla1[[#This Row],[HORA]],1,5)</f>
        <v>17:58</v>
      </c>
      <c r="K7785" s="16">
        <f>IF(Tabla1[[#This Row],[FECHA]]=I7786,IF(J7786-J7785&gt;0,(J7786-J7785)*1440,0),0)</f>
        <v>1.0000000000001563</v>
      </c>
      <c r="L7785" s="14">
        <f>2+L7526-Datos!$C$8</f>
        <v>5.76</v>
      </c>
      <c r="M7785" s="13" t="s">
        <v>56128</v>
      </c>
      <c r="N7785" s="1" t="s">
        <v>54858</v>
      </c>
      <c r="O7785" s="1">
        <v>18</v>
      </c>
      <c r="P7785" s="1" t="s">
        <v>1432</v>
      </c>
      <c r="Q7785" s="4" t="s">
        <v>21</v>
      </c>
    </row>
    <row r="7786" spans="1:17" ht="22.5" x14ac:dyDescent="0.25">
      <c r="A7786" s="3">
        <v>2467</v>
      </c>
      <c r="B7786" s="1" t="s">
        <v>7596</v>
      </c>
      <c r="C7786" s="1" t="s">
        <v>15</v>
      </c>
      <c r="D7786" s="1" t="s">
        <v>23</v>
      </c>
      <c r="E7786" s="1">
        <v>16516416</v>
      </c>
      <c r="F7786" s="1" t="s">
        <v>7597</v>
      </c>
      <c r="G7786" s="1">
        <v>2236764</v>
      </c>
      <c r="H7786" s="1" t="s">
        <v>7598</v>
      </c>
      <c r="I7786" s="2">
        <v>45071</v>
      </c>
      <c r="J7786" s="15" t="str">
        <f>MID(Tabla1[[#This Row],[HORA]],1,5)</f>
        <v>17:59</v>
      </c>
      <c r="K7786" s="16">
        <f>IF(Tabla1[[#This Row],[FECHA]]=I7787,IF(J7787-J7786&gt;0,(J7787-J7786)*1440,0),0)</f>
        <v>0.99999999999999645</v>
      </c>
      <c r="L7786" s="14">
        <f>2+L7527-Datos!$C$8</f>
        <v>5.7</v>
      </c>
      <c r="M7786" s="13" t="s">
        <v>56129</v>
      </c>
      <c r="N7786" s="1" t="s">
        <v>7599</v>
      </c>
      <c r="O7786" s="1">
        <v>20</v>
      </c>
      <c r="P7786" s="1" t="s">
        <v>645</v>
      </c>
      <c r="Q7786" s="4" t="s">
        <v>21</v>
      </c>
    </row>
    <row r="7787" spans="1:17" ht="22.5" x14ac:dyDescent="0.25">
      <c r="A7787" s="3">
        <v>13692</v>
      </c>
      <c r="B7787" s="1" t="s">
        <v>42132</v>
      </c>
      <c r="C7787" s="1" t="s">
        <v>15</v>
      </c>
      <c r="D7787" s="1" t="s">
        <v>30</v>
      </c>
      <c r="E7787" s="1">
        <v>48034851</v>
      </c>
      <c r="F7787" s="1" t="s">
        <v>42133</v>
      </c>
      <c r="G7787" s="1">
        <v>16587263</v>
      </c>
      <c r="H7787" s="1" t="s">
        <v>42134</v>
      </c>
      <c r="I7787" s="2">
        <v>45071</v>
      </c>
      <c r="J7787" s="15" t="str">
        <f>MID(Tabla1[[#This Row],[HORA]],1,5)</f>
        <v>18:00</v>
      </c>
      <c r="K7787" s="16">
        <f>IF(Tabla1[[#This Row],[FECHA]]=I7788,IF(J7788-J7787&gt;0,(J7788-J7787)*1440,0),0)</f>
        <v>2.9999999999999893</v>
      </c>
      <c r="L7787" s="14">
        <f>2+L7528-Datos!$C$8</f>
        <v>3.8000000000000007</v>
      </c>
      <c r="M7787" s="13" t="s">
        <v>56139</v>
      </c>
      <c r="N7787" s="1" t="s">
        <v>1531</v>
      </c>
      <c r="O7787" s="1">
        <v>10</v>
      </c>
      <c r="P7787" s="1" t="s">
        <v>1432</v>
      </c>
      <c r="Q7787" s="4" t="s">
        <v>21</v>
      </c>
    </row>
    <row r="7788" spans="1:17" ht="22.5" x14ac:dyDescent="0.25">
      <c r="A7788" s="3">
        <v>8173</v>
      </c>
      <c r="B7788" s="1" t="s">
        <v>25574</v>
      </c>
      <c r="C7788" s="1" t="s">
        <v>15</v>
      </c>
      <c r="D7788" s="1" t="s">
        <v>40</v>
      </c>
      <c r="E7788" s="1">
        <v>71702834</v>
      </c>
      <c r="F7788" s="1" t="s">
        <v>11579</v>
      </c>
      <c r="G7788" s="1">
        <v>42582866</v>
      </c>
      <c r="H7788" s="1" t="s">
        <v>25575</v>
      </c>
      <c r="I7788" s="2">
        <v>45071</v>
      </c>
      <c r="J7788" s="15" t="str">
        <f>MID(Tabla1[[#This Row],[HORA]],1,5)</f>
        <v>18:03</v>
      </c>
      <c r="K7788" s="16">
        <f>IF(Tabla1[[#This Row],[FECHA]]=I7789,IF(J7789-J7788&gt;0,(J7789-J7788)*1440,0),0)</f>
        <v>3.0000000000001492</v>
      </c>
      <c r="L7788" s="14">
        <f>2+L7529-Datos!$C$8</f>
        <v>4.8100000000000005</v>
      </c>
      <c r="M7788" s="13" t="s">
        <v>56142</v>
      </c>
      <c r="N7788" s="1" t="s">
        <v>25576</v>
      </c>
      <c r="O7788" s="1">
        <v>80</v>
      </c>
      <c r="P7788" s="1" t="s">
        <v>20</v>
      </c>
      <c r="Q7788" s="4" t="s">
        <v>21</v>
      </c>
    </row>
    <row r="7789" spans="1:17" ht="22.5" x14ac:dyDescent="0.25">
      <c r="A7789" s="3">
        <v>8174</v>
      </c>
      <c r="B7789" s="1" t="s">
        <v>25577</v>
      </c>
      <c r="C7789" s="1" t="s">
        <v>15</v>
      </c>
      <c r="D7789" s="1" t="s">
        <v>33</v>
      </c>
      <c r="E7789" s="1">
        <v>47262759</v>
      </c>
      <c r="F7789" s="1" t="s">
        <v>25578</v>
      </c>
      <c r="G7789" s="1">
        <v>2236766</v>
      </c>
      <c r="H7789" s="1" t="s">
        <v>25579</v>
      </c>
      <c r="I7789" s="2">
        <v>45071</v>
      </c>
      <c r="J7789" s="15" t="str">
        <f>MID(Tabla1[[#This Row],[HORA]],1,5)</f>
        <v>18:06</v>
      </c>
      <c r="K7789" s="16">
        <f>IF(Tabla1[[#This Row],[FECHA]]=I7790,IF(J7790-J7789&gt;0,(J7790-J7789)*1440,0),0)</f>
        <v>0.99999999999983658</v>
      </c>
      <c r="L7789" s="14">
        <f>2+L7530-Datos!$C$8</f>
        <v>6.18</v>
      </c>
      <c r="M7789" s="13" t="s">
        <v>56145</v>
      </c>
      <c r="N7789" s="1" t="s">
        <v>25580</v>
      </c>
      <c r="O7789" s="1">
        <v>15</v>
      </c>
      <c r="P7789" s="1" t="s">
        <v>20</v>
      </c>
      <c r="Q7789" s="4" t="s">
        <v>21</v>
      </c>
    </row>
    <row r="7790" spans="1:17" ht="22.5" x14ac:dyDescent="0.25">
      <c r="A7790" s="3">
        <v>13694</v>
      </c>
      <c r="B7790" s="1" t="s">
        <v>42137</v>
      </c>
      <c r="C7790" s="1" t="s">
        <v>15</v>
      </c>
      <c r="D7790" s="1" t="s">
        <v>30</v>
      </c>
      <c r="E7790" s="1">
        <v>16457415</v>
      </c>
      <c r="F7790" s="1" t="s">
        <v>42138</v>
      </c>
      <c r="G7790" s="1">
        <v>2236400</v>
      </c>
      <c r="H7790" s="1" t="s">
        <v>42139</v>
      </c>
      <c r="I7790" s="2">
        <v>45071</v>
      </c>
      <c r="J7790" s="15" t="str">
        <f>MID(Tabla1[[#This Row],[HORA]],1,5)</f>
        <v>18:07</v>
      </c>
      <c r="K7790" s="16">
        <f>IF(Tabla1[[#This Row],[FECHA]]=I7791,IF(J7791-J7790&gt;0,(J7791-J7790)*1440,0),0)</f>
        <v>0.99999999999999645</v>
      </c>
      <c r="L7790" s="14">
        <f>2+L7531-Datos!$C$8</f>
        <v>5.93</v>
      </c>
      <c r="M7790" s="13" t="s">
        <v>56146</v>
      </c>
      <c r="N7790" s="1" t="s">
        <v>1577</v>
      </c>
      <c r="O7790" s="1">
        <v>10</v>
      </c>
      <c r="P7790" s="1" t="s">
        <v>1432</v>
      </c>
      <c r="Q7790" s="4" t="s">
        <v>21</v>
      </c>
    </row>
    <row r="7791" spans="1:17" ht="22.5" x14ac:dyDescent="0.25">
      <c r="A7791" s="3">
        <v>8175</v>
      </c>
      <c r="B7791" s="1" t="s">
        <v>25581</v>
      </c>
      <c r="C7791" s="1" t="s">
        <v>15</v>
      </c>
      <c r="D7791" s="1" t="s">
        <v>40</v>
      </c>
      <c r="E7791" s="1">
        <v>16646232</v>
      </c>
      <c r="F7791" s="1" t="s">
        <v>25582</v>
      </c>
      <c r="G7791" s="1">
        <v>2236767</v>
      </c>
      <c r="H7791" s="1" t="s">
        <v>25583</v>
      </c>
      <c r="I7791" s="2">
        <v>45071</v>
      </c>
      <c r="J7791" s="15" t="str">
        <f>MID(Tabla1[[#This Row],[HORA]],1,5)</f>
        <v>18:08</v>
      </c>
      <c r="K7791" s="16">
        <f>IF(Tabla1[[#This Row],[FECHA]]=I7792,IF(J7792-J7791&gt;0,(J7792-J7791)*1440,0),0)</f>
        <v>6.9999999999999751</v>
      </c>
      <c r="L7791" s="14">
        <f>2+L7532-Datos!$C$8</f>
        <v>8.870000000000001</v>
      </c>
      <c r="M7791" s="13" t="s">
        <v>56147</v>
      </c>
      <c r="N7791" s="1" t="s">
        <v>25584</v>
      </c>
      <c r="O7791" s="1">
        <v>15</v>
      </c>
      <c r="P7791" s="1" t="s">
        <v>20</v>
      </c>
      <c r="Q7791" s="4" t="s">
        <v>21</v>
      </c>
    </row>
    <row r="7792" spans="1:17" ht="22.5" x14ac:dyDescent="0.25">
      <c r="A7792" s="3">
        <v>8176</v>
      </c>
      <c r="B7792" s="1" t="s">
        <v>25585</v>
      </c>
      <c r="C7792" s="1" t="s">
        <v>15</v>
      </c>
      <c r="D7792" s="1" t="s">
        <v>228</v>
      </c>
      <c r="E7792" s="1">
        <v>33431872</v>
      </c>
      <c r="F7792" s="1" t="s">
        <v>25586</v>
      </c>
      <c r="G7792" s="1">
        <v>2236771</v>
      </c>
      <c r="H7792" s="1" t="s">
        <v>6228</v>
      </c>
      <c r="I7792" s="2">
        <v>45071</v>
      </c>
      <c r="J7792" s="15" t="str">
        <f>MID(Tabla1[[#This Row],[HORA]],1,5)</f>
        <v>18:15</v>
      </c>
      <c r="K7792" s="16">
        <f>IF(Tabla1[[#This Row],[FECHA]]=I7793,IF(J7793-J7792&gt;0,(J7793-J7792)*1440,0),0)</f>
        <v>2.0000000000001528</v>
      </c>
      <c r="L7792" s="14">
        <f>2+L7533-Datos!$C$8</f>
        <v>6.0200000000000005</v>
      </c>
      <c r="M7792" s="13" t="s">
        <v>56154</v>
      </c>
      <c r="N7792" s="1" t="s">
        <v>1715</v>
      </c>
      <c r="O7792" s="1">
        <v>30</v>
      </c>
      <c r="P7792" s="1" t="s">
        <v>20</v>
      </c>
      <c r="Q7792" s="4" t="s">
        <v>21</v>
      </c>
    </row>
    <row r="7793" spans="1:17" ht="22.5" x14ac:dyDescent="0.25">
      <c r="A7793" s="3">
        <v>13738</v>
      </c>
      <c r="B7793" s="1" t="s">
        <v>42270</v>
      </c>
      <c r="C7793" s="1" t="s">
        <v>15</v>
      </c>
      <c r="D7793" s="1" t="s">
        <v>40</v>
      </c>
      <c r="E7793" s="1">
        <v>16617327</v>
      </c>
      <c r="F7793" s="1" t="s">
        <v>42271</v>
      </c>
      <c r="G7793" s="1">
        <v>2236772</v>
      </c>
      <c r="H7793" s="1" t="s">
        <v>25190</v>
      </c>
      <c r="I7793" s="2">
        <v>45071</v>
      </c>
      <c r="J7793" s="15" t="str">
        <f>MID(Tabla1[[#This Row],[HORA]],1,5)</f>
        <v>18:17</v>
      </c>
      <c r="K7793" s="16">
        <f>IF(Tabla1[[#This Row],[FECHA]]=I7794,IF(J7794-J7793&gt;0,(J7794-J7793)*1440,0),0)</f>
        <v>1.999999999999833</v>
      </c>
      <c r="L7793" s="14">
        <f>2+L7534-Datos!$C$8</f>
        <v>6.8</v>
      </c>
      <c r="M7793" s="13" t="s">
        <v>56156</v>
      </c>
      <c r="N7793" s="1" t="s">
        <v>42272</v>
      </c>
      <c r="O7793" s="1">
        <v>25</v>
      </c>
      <c r="P7793" s="1" t="s">
        <v>1432</v>
      </c>
      <c r="Q7793" s="4" t="s">
        <v>21</v>
      </c>
    </row>
    <row r="7794" spans="1:17" ht="22.5" x14ac:dyDescent="0.25">
      <c r="A7794" s="3">
        <v>2469</v>
      </c>
      <c r="B7794" s="1" t="s">
        <v>7604</v>
      </c>
      <c r="C7794" s="1" t="s">
        <v>15</v>
      </c>
      <c r="D7794" s="1" t="s">
        <v>172</v>
      </c>
      <c r="E7794" s="1">
        <v>42119757</v>
      </c>
      <c r="F7794" s="1" t="s">
        <v>7605</v>
      </c>
      <c r="G7794" s="1">
        <v>42119757</v>
      </c>
      <c r="H7794" s="1" t="s">
        <v>7605</v>
      </c>
      <c r="I7794" s="2">
        <v>45071</v>
      </c>
      <c r="J7794" s="15" t="str">
        <f>MID(Tabla1[[#This Row],[HORA]],1,5)</f>
        <v>18:19</v>
      </c>
      <c r="K7794" s="16">
        <f>IF(Tabla1[[#This Row],[FECHA]]=I7795,IF(J7795-J7794&gt;0,(J7795-J7794)*1440,0),0)</f>
        <v>0.99999999999999645</v>
      </c>
      <c r="L7794" s="14">
        <f>2+L7535-Datos!$C$8</f>
        <v>9.17</v>
      </c>
      <c r="M7794" s="13" t="s">
        <v>56158</v>
      </c>
      <c r="N7794" s="1" t="s">
        <v>1715</v>
      </c>
      <c r="O7794" s="1">
        <v>15</v>
      </c>
      <c r="P7794" s="1" t="s">
        <v>645</v>
      </c>
      <c r="Q7794" s="4" t="s">
        <v>21</v>
      </c>
    </row>
    <row r="7795" spans="1:17" ht="22.5" x14ac:dyDescent="0.25">
      <c r="A7795" s="3">
        <v>8177</v>
      </c>
      <c r="B7795" s="1" t="s">
        <v>25587</v>
      </c>
      <c r="C7795" s="1" t="s">
        <v>15</v>
      </c>
      <c r="D7795" s="1" t="s">
        <v>40</v>
      </c>
      <c r="E7795" s="1">
        <v>2848450</v>
      </c>
      <c r="F7795" s="1" t="s">
        <v>25588</v>
      </c>
      <c r="G7795" s="1">
        <v>2236773</v>
      </c>
      <c r="H7795" s="1" t="s">
        <v>25589</v>
      </c>
      <c r="I7795" s="2">
        <v>45071</v>
      </c>
      <c r="J7795" s="15" t="str">
        <f>MID(Tabla1[[#This Row],[HORA]],1,5)</f>
        <v>18:20</v>
      </c>
      <c r="K7795" s="16">
        <f>IF(Tabla1[[#This Row],[FECHA]]=I7796,IF(J7796-J7795&gt;0,(J7796-J7795)*1440,0),0)</f>
        <v>5.0000000000001421</v>
      </c>
      <c r="L7795" s="14">
        <f>2+L7536-Datos!$C$8</f>
        <v>7.8599999999999994</v>
      </c>
      <c r="M7795" s="13" t="s">
        <v>56159</v>
      </c>
      <c r="N7795" s="1" t="s">
        <v>25590</v>
      </c>
      <c r="O7795" s="1">
        <v>15</v>
      </c>
      <c r="P7795" s="1" t="s">
        <v>20</v>
      </c>
      <c r="Q7795" s="4" t="s">
        <v>21</v>
      </c>
    </row>
    <row r="7796" spans="1:17" ht="22.5" x14ac:dyDescent="0.25">
      <c r="A7796" s="3">
        <v>13739</v>
      </c>
      <c r="B7796" s="1" t="s">
        <v>42273</v>
      </c>
      <c r="C7796" s="1" t="s">
        <v>15</v>
      </c>
      <c r="D7796" s="1" t="s">
        <v>23</v>
      </c>
      <c r="E7796" s="1">
        <v>26609438</v>
      </c>
      <c r="F7796" s="1" t="s">
        <v>42274</v>
      </c>
      <c r="G7796" s="1">
        <v>2236775</v>
      </c>
      <c r="H7796" s="1" t="s">
        <v>42275</v>
      </c>
      <c r="I7796" s="2">
        <v>45071</v>
      </c>
      <c r="J7796" s="15" t="str">
        <f>MID(Tabla1[[#This Row],[HORA]],1,5)</f>
        <v>18:25</v>
      </c>
      <c r="K7796" s="16">
        <f>IF(Tabla1[[#This Row],[FECHA]]=I7797,IF(J7797-J7796&gt;0,(J7797-J7796)*1440,0),0)</f>
        <v>1.999999999999833</v>
      </c>
      <c r="L7796" s="14">
        <f>2+L7537-Datos!$C$8</f>
        <v>6.46</v>
      </c>
      <c r="M7796" s="13" t="s">
        <v>56164</v>
      </c>
      <c r="N7796" s="1" t="s">
        <v>42276</v>
      </c>
      <c r="O7796" s="1">
        <v>20</v>
      </c>
      <c r="P7796" s="1" t="s">
        <v>1432</v>
      </c>
      <c r="Q7796" s="4" t="s">
        <v>21</v>
      </c>
    </row>
    <row r="7797" spans="1:17" ht="22.5" x14ac:dyDescent="0.25">
      <c r="A7797" s="3">
        <v>16061</v>
      </c>
      <c r="B7797" s="1" t="s">
        <v>48823</v>
      </c>
      <c r="C7797" s="1" t="s">
        <v>15</v>
      </c>
      <c r="D7797" s="1" t="s">
        <v>93</v>
      </c>
      <c r="E7797" s="1">
        <v>20536196570</v>
      </c>
      <c r="F7797" s="1" t="s">
        <v>48824</v>
      </c>
      <c r="G7797" s="1">
        <v>48299535</v>
      </c>
      <c r="H7797" s="1" t="s">
        <v>48825</v>
      </c>
      <c r="I7797" s="2">
        <v>45071</v>
      </c>
      <c r="J7797" s="15" t="str">
        <f>MID(Tabla1[[#This Row],[HORA]],1,5)</f>
        <v>18:27</v>
      </c>
      <c r="K7797" s="16">
        <f>IF(Tabla1[[#This Row],[FECHA]]=I7798,IF(J7798-J7797&gt;0,(J7798-J7797)*1440,0),0)</f>
        <v>0.99999999999999645</v>
      </c>
      <c r="L7797" s="14">
        <f>2+L7538-Datos!$C$8</f>
        <v>4.2</v>
      </c>
      <c r="M7797" s="13" t="s">
        <v>56166</v>
      </c>
      <c r="N7797" s="1" t="s">
        <v>48826</v>
      </c>
      <c r="O7797" s="1">
        <v>35</v>
      </c>
      <c r="P7797" s="1" t="s">
        <v>645</v>
      </c>
      <c r="Q7797" s="4" t="s">
        <v>21</v>
      </c>
    </row>
    <row r="7798" spans="1:17" ht="22.5" x14ac:dyDescent="0.25">
      <c r="A7798" s="3">
        <v>13740</v>
      </c>
      <c r="B7798" s="1" t="s">
        <v>42277</v>
      </c>
      <c r="C7798" s="1" t="s">
        <v>15</v>
      </c>
      <c r="D7798" s="1" t="s">
        <v>40</v>
      </c>
      <c r="E7798" s="1">
        <v>16430328</v>
      </c>
      <c r="F7798" s="1" t="s">
        <v>6406</v>
      </c>
      <c r="G7798" s="1">
        <v>2236781</v>
      </c>
      <c r="H7798" s="1" t="s">
        <v>42278</v>
      </c>
      <c r="I7798" s="2">
        <v>45071</v>
      </c>
      <c r="J7798" s="15" t="str">
        <f>MID(Tabla1[[#This Row],[HORA]],1,5)</f>
        <v>18:28</v>
      </c>
      <c r="K7798" s="16">
        <f>IF(Tabla1[[#This Row],[FECHA]]=I7799,IF(J7799-J7798&gt;0,(J7799-J7798)*1440,0),0)</f>
        <v>1.0000000000001563</v>
      </c>
      <c r="L7798" s="14">
        <f>2+L7539-Datos!$C$8</f>
        <v>5.6300000000000008</v>
      </c>
      <c r="M7798" s="13" t="s">
        <v>56167</v>
      </c>
      <c r="N7798" s="1" t="s">
        <v>42279</v>
      </c>
      <c r="O7798" s="1">
        <v>70</v>
      </c>
      <c r="P7798" s="1" t="s">
        <v>1432</v>
      </c>
      <c r="Q7798" s="4" t="s">
        <v>21</v>
      </c>
    </row>
    <row r="7799" spans="1:17" ht="22.5" x14ac:dyDescent="0.25">
      <c r="A7799" s="3">
        <v>18398</v>
      </c>
      <c r="B7799" s="1" t="s">
        <v>54859</v>
      </c>
      <c r="C7799" s="1" t="s">
        <v>15</v>
      </c>
      <c r="D7799" s="1" t="s">
        <v>40</v>
      </c>
      <c r="E7799" s="1">
        <v>10166577131</v>
      </c>
      <c r="F7799" s="1" t="s">
        <v>47855</v>
      </c>
      <c r="G7799" s="1">
        <v>2236782</v>
      </c>
      <c r="H7799" s="1" t="s">
        <v>54860</v>
      </c>
      <c r="I7799" s="2">
        <v>45071</v>
      </c>
      <c r="J7799" s="15" t="str">
        <f>MID(Tabla1[[#This Row],[HORA]],1,5)</f>
        <v>18:29</v>
      </c>
      <c r="K7799" s="16">
        <f>IF(Tabla1[[#This Row],[FECHA]]=I7800,IF(J7800-J7799&gt;0,(J7800-J7799)*1440,0),0)</f>
        <v>7.9999999999999716</v>
      </c>
      <c r="L7799" s="14">
        <f>2+L7540-Datos!$C$8</f>
        <v>6.82</v>
      </c>
      <c r="M7799" s="13" t="s">
        <v>56168</v>
      </c>
      <c r="N7799" s="1" t="s">
        <v>54861</v>
      </c>
      <c r="O7799" s="1">
        <v>20</v>
      </c>
      <c r="P7799" s="1" t="s">
        <v>1432</v>
      </c>
      <c r="Q7799" s="4" t="s">
        <v>21</v>
      </c>
    </row>
    <row r="7800" spans="1:17" ht="22.5" x14ac:dyDescent="0.25">
      <c r="A7800" s="3">
        <v>8178</v>
      </c>
      <c r="B7800" s="1" t="s">
        <v>25591</v>
      </c>
      <c r="C7800" s="1" t="s">
        <v>15</v>
      </c>
      <c r="D7800" s="1" t="s">
        <v>82</v>
      </c>
      <c r="E7800" s="1">
        <v>16700123</v>
      </c>
      <c r="F7800" s="1" t="s">
        <v>25592</v>
      </c>
      <c r="G7800" s="1">
        <v>2236783</v>
      </c>
      <c r="H7800" s="1" t="s">
        <v>25593</v>
      </c>
      <c r="I7800" s="2">
        <v>45071</v>
      </c>
      <c r="J7800" s="15" t="str">
        <f>MID(Tabla1[[#This Row],[HORA]],1,5)</f>
        <v>18:37</v>
      </c>
      <c r="K7800" s="16">
        <f>IF(Tabla1[[#This Row],[FECHA]]=I7801,IF(J7801-J7800&gt;0,(J7801-J7800)*1440,0),0)</f>
        <v>4.9999999999999822</v>
      </c>
      <c r="L7800" s="14">
        <f>2+L7541-Datos!$C$8</f>
        <v>8.32</v>
      </c>
      <c r="M7800" s="13" t="s">
        <v>56176</v>
      </c>
      <c r="N7800" s="1" t="s">
        <v>25594</v>
      </c>
      <c r="O7800" s="1">
        <v>40</v>
      </c>
      <c r="P7800" s="1" t="s">
        <v>20</v>
      </c>
      <c r="Q7800" s="4" t="s">
        <v>21</v>
      </c>
    </row>
    <row r="7801" spans="1:17" ht="22.5" x14ac:dyDescent="0.25">
      <c r="A7801" s="3">
        <v>16062</v>
      </c>
      <c r="B7801" s="1" t="s">
        <v>48827</v>
      </c>
      <c r="C7801" s="1" t="s">
        <v>15</v>
      </c>
      <c r="D7801" s="1" t="s">
        <v>40</v>
      </c>
      <c r="E7801" s="1">
        <v>20495870236</v>
      </c>
      <c r="F7801" s="1" t="s">
        <v>48828</v>
      </c>
      <c r="G7801" s="1">
        <v>45356043</v>
      </c>
      <c r="H7801" s="1" t="s">
        <v>48829</v>
      </c>
      <c r="I7801" s="2">
        <v>45071</v>
      </c>
      <c r="J7801" s="15" t="str">
        <f>MID(Tabla1[[#This Row],[HORA]],1,5)</f>
        <v>18:42</v>
      </c>
      <c r="K7801" s="16">
        <f>IF(Tabla1[[#This Row],[FECHA]]=I7802,IF(J7802-J7801&gt;0,(J7802-J7801)*1440,0),0)</f>
        <v>1.9999999999999929</v>
      </c>
      <c r="L7801" s="14">
        <f>2+L7542-Datos!$C$8</f>
        <v>5.67</v>
      </c>
      <c r="M7801" s="13" t="s">
        <v>56181</v>
      </c>
      <c r="N7801" s="1" t="s">
        <v>48830</v>
      </c>
      <c r="O7801" s="1">
        <v>45</v>
      </c>
      <c r="P7801" s="1" t="s">
        <v>645</v>
      </c>
      <c r="Q7801" s="4" t="s">
        <v>21</v>
      </c>
    </row>
    <row r="7802" spans="1:17" ht="22.5" x14ac:dyDescent="0.25">
      <c r="A7802" s="3">
        <v>13741</v>
      </c>
      <c r="B7802" s="1" t="s">
        <v>42280</v>
      </c>
      <c r="C7802" s="1" t="s">
        <v>15</v>
      </c>
      <c r="D7802" s="1" t="s">
        <v>40</v>
      </c>
      <c r="E7802" s="1">
        <v>46135596</v>
      </c>
      <c r="F7802" s="1" t="s">
        <v>42281</v>
      </c>
      <c r="G7802" s="1">
        <v>2821434</v>
      </c>
      <c r="H7802" s="1" t="s">
        <v>34719</v>
      </c>
      <c r="I7802" s="2">
        <v>45071</v>
      </c>
      <c r="J7802" s="15" t="str">
        <f>MID(Tabla1[[#This Row],[HORA]],1,5)</f>
        <v>18:44</v>
      </c>
      <c r="K7802" s="16">
        <f>IF(Tabla1[[#This Row],[FECHA]]=I7803,IF(J7803-J7802&gt;0,(J7803-J7802)*1440,0),0)</f>
        <v>1.9999999999999929</v>
      </c>
      <c r="L7802" s="14">
        <f>2+L7543-Datos!$C$8</f>
        <v>7.82</v>
      </c>
      <c r="M7802" s="13" t="s">
        <v>56183</v>
      </c>
      <c r="N7802" s="1" t="s">
        <v>42282</v>
      </c>
      <c r="O7802" s="1">
        <v>20</v>
      </c>
      <c r="P7802" s="1" t="s">
        <v>1432</v>
      </c>
      <c r="Q7802" s="4" t="s">
        <v>21</v>
      </c>
    </row>
    <row r="7803" spans="1:17" ht="22.5" x14ac:dyDescent="0.25">
      <c r="A7803" s="3">
        <v>2470</v>
      </c>
      <c r="B7803" s="1" t="s">
        <v>7606</v>
      </c>
      <c r="C7803" s="1" t="s">
        <v>15</v>
      </c>
      <c r="D7803" s="1" t="s">
        <v>161</v>
      </c>
      <c r="E7803" s="1">
        <v>16550103</v>
      </c>
      <c r="F7803" s="1" t="s">
        <v>7607</v>
      </c>
      <c r="G7803" s="1">
        <v>2236787</v>
      </c>
      <c r="H7803" s="1" t="s">
        <v>7608</v>
      </c>
      <c r="I7803" s="2">
        <v>45071</v>
      </c>
      <c r="J7803" s="15" t="str">
        <f>MID(Tabla1[[#This Row],[HORA]],1,5)</f>
        <v>18:46</v>
      </c>
      <c r="K7803" s="16">
        <f>IF(Tabla1[[#This Row],[FECHA]]=I7804,IF(J7804-J7803&gt;0,(J7804-J7803)*1440,0),0)</f>
        <v>1.0000000000001563</v>
      </c>
      <c r="L7803" s="14">
        <f>2+L7544-Datos!$C$8</f>
        <v>9.52</v>
      </c>
      <c r="M7803" s="13" t="s">
        <v>56185</v>
      </c>
      <c r="N7803" s="1" t="s">
        <v>7609</v>
      </c>
      <c r="O7803" s="1">
        <v>10</v>
      </c>
      <c r="P7803" s="1" t="s">
        <v>645</v>
      </c>
      <c r="Q7803" s="4" t="s">
        <v>21</v>
      </c>
    </row>
    <row r="7804" spans="1:17" ht="22.5" x14ac:dyDescent="0.25">
      <c r="A7804" s="3">
        <v>13742</v>
      </c>
      <c r="B7804" s="1" t="s">
        <v>42283</v>
      </c>
      <c r="C7804" s="1" t="s">
        <v>15</v>
      </c>
      <c r="D7804" s="1" t="s">
        <v>33</v>
      </c>
      <c r="E7804" s="1">
        <v>76809357</v>
      </c>
      <c r="F7804" s="1" t="s">
        <v>6858</v>
      </c>
      <c r="G7804" s="1">
        <v>74170193</v>
      </c>
      <c r="H7804" s="1" t="s">
        <v>42284</v>
      </c>
      <c r="I7804" s="2">
        <v>45071</v>
      </c>
      <c r="J7804" s="15" t="str">
        <f>MID(Tabla1[[#This Row],[HORA]],1,5)</f>
        <v>18:47</v>
      </c>
      <c r="K7804" s="16">
        <f>IF(Tabla1[[#This Row],[FECHA]]=I7805,IF(J7805-J7804&gt;0,(J7805-J7804)*1440,0),0)</f>
        <v>1.999999999999833</v>
      </c>
      <c r="L7804" s="14">
        <f>2+L7545-Datos!$C$8</f>
        <v>6.68</v>
      </c>
      <c r="M7804" s="13" t="s">
        <v>56186</v>
      </c>
      <c r="N7804" s="1" t="s">
        <v>42285</v>
      </c>
      <c r="O7804" s="1">
        <v>20</v>
      </c>
      <c r="P7804" s="1" t="s">
        <v>1432</v>
      </c>
      <c r="Q7804" s="4" t="s">
        <v>21</v>
      </c>
    </row>
    <row r="7805" spans="1:17" ht="22.5" x14ac:dyDescent="0.25">
      <c r="A7805" s="3">
        <v>18399</v>
      </c>
      <c r="B7805" s="1" t="s">
        <v>54862</v>
      </c>
      <c r="C7805" s="1" t="s">
        <v>15</v>
      </c>
      <c r="D7805" s="1" t="s">
        <v>40</v>
      </c>
      <c r="E7805" s="1">
        <v>20101600140</v>
      </c>
      <c r="F7805" s="1" t="s">
        <v>49280</v>
      </c>
      <c r="G7805" s="1">
        <v>47138998</v>
      </c>
      <c r="H7805" s="1" t="s">
        <v>53172</v>
      </c>
      <c r="I7805" s="2">
        <v>45071</v>
      </c>
      <c r="J7805" s="15" t="str">
        <f>MID(Tabla1[[#This Row],[HORA]],1,5)</f>
        <v>18:49</v>
      </c>
      <c r="K7805" s="16">
        <f>IF(Tabla1[[#This Row],[FECHA]]=I7806,IF(J7806-J7805&gt;0,(J7806-J7805)*1440,0),0)</f>
        <v>0.99999999999999645</v>
      </c>
      <c r="L7805" s="14">
        <f>2+L7546-Datos!$C$8</f>
        <v>7.62</v>
      </c>
      <c r="M7805" s="13" t="s">
        <v>56188</v>
      </c>
      <c r="N7805" s="1" t="s">
        <v>54863</v>
      </c>
      <c r="O7805" s="1">
        <v>15</v>
      </c>
      <c r="P7805" s="1" t="s">
        <v>1432</v>
      </c>
      <c r="Q7805" s="4" t="s">
        <v>21</v>
      </c>
    </row>
    <row r="7806" spans="1:17" ht="22.5" x14ac:dyDescent="0.25">
      <c r="A7806" s="3">
        <v>2471</v>
      </c>
      <c r="B7806" s="1" t="s">
        <v>7610</v>
      </c>
      <c r="C7806" s="1" t="s">
        <v>15</v>
      </c>
      <c r="D7806" s="1" t="s">
        <v>82</v>
      </c>
      <c r="E7806" s="1">
        <v>76754109</v>
      </c>
      <c r="F7806" s="1" t="s">
        <v>7611</v>
      </c>
      <c r="G7806" s="1">
        <v>2236790</v>
      </c>
      <c r="H7806" s="1" t="s">
        <v>7612</v>
      </c>
      <c r="I7806" s="2">
        <v>45071</v>
      </c>
      <c r="J7806" s="15" t="str">
        <f>MID(Tabla1[[#This Row],[HORA]],1,5)</f>
        <v>18:50</v>
      </c>
      <c r="K7806" s="16">
        <f>IF(Tabla1[[#This Row],[FECHA]]=I7807,IF(J7807-J7806&gt;0,(J7807-J7806)*1440,0),0)</f>
        <v>1.0000000000001563</v>
      </c>
      <c r="L7806" s="14">
        <f>2+L7547-Datos!$C$8</f>
        <v>7.8599999999999994</v>
      </c>
      <c r="M7806" s="13" t="s">
        <v>56189</v>
      </c>
      <c r="N7806" s="1" t="s">
        <v>5964</v>
      </c>
      <c r="O7806" s="1">
        <v>15</v>
      </c>
      <c r="P7806" s="1" t="s">
        <v>645</v>
      </c>
      <c r="Q7806" s="4" t="s">
        <v>21</v>
      </c>
    </row>
    <row r="7807" spans="1:17" ht="22.5" x14ac:dyDescent="0.25">
      <c r="A7807" s="3">
        <v>2472</v>
      </c>
      <c r="B7807" s="1" t="s">
        <v>7613</v>
      </c>
      <c r="C7807" s="1" t="s">
        <v>15</v>
      </c>
      <c r="D7807" s="1" t="s">
        <v>23</v>
      </c>
      <c r="E7807" s="1">
        <v>16483650</v>
      </c>
      <c r="F7807" s="1" t="s">
        <v>7614</v>
      </c>
      <c r="G7807" s="1">
        <v>27747892</v>
      </c>
      <c r="H7807" s="1" t="s">
        <v>7615</v>
      </c>
      <c r="I7807" s="2">
        <v>45071</v>
      </c>
      <c r="J7807" s="15" t="str">
        <f>MID(Tabla1[[#This Row],[HORA]],1,5)</f>
        <v>18:51</v>
      </c>
      <c r="K7807" s="16">
        <f>IF(Tabla1[[#This Row],[FECHA]]=I7808,IF(J7808-J7807&gt;0,(J7808-J7807)*1440,0),0)</f>
        <v>0.99999999999983658</v>
      </c>
      <c r="L7807" s="14">
        <f>2+L7548-Datos!$C$8</f>
        <v>5.53</v>
      </c>
      <c r="M7807" s="13" t="s">
        <v>56190</v>
      </c>
      <c r="N7807" s="1" t="s">
        <v>7616</v>
      </c>
      <c r="O7807" s="1">
        <v>12</v>
      </c>
      <c r="P7807" s="1" t="s">
        <v>645</v>
      </c>
      <c r="Q7807" s="4" t="s">
        <v>21</v>
      </c>
    </row>
    <row r="7808" spans="1:17" ht="22.5" x14ac:dyDescent="0.25">
      <c r="A7808" s="3">
        <v>8181</v>
      </c>
      <c r="B7808" s="1" t="s">
        <v>25600</v>
      </c>
      <c r="C7808" s="1" t="s">
        <v>15</v>
      </c>
      <c r="D7808" s="1" t="s">
        <v>82</v>
      </c>
      <c r="E7808" s="1">
        <v>16593477</v>
      </c>
      <c r="F7808" s="1" t="s">
        <v>25601</v>
      </c>
      <c r="G7808" s="1">
        <v>2236792</v>
      </c>
      <c r="H7808" s="1" t="s">
        <v>25602</v>
      </c>
      <c r="I7808" s="2">
        <v>45071</v>
      </c>
      <c r="J7808" s="15" t="str">
        <f>MID(Tabla1[[#This Row],[HORA]],1,5)</f>
        <v>18:52</v>
      </c>
      <c r="K7808" s="16">
        <f>IF(Tabla1[[#This Row],[FECHA]]=I7809,IF(J7809-J7808&gt;0,(J7809-J7808)*1440,0),0)</f>
        <v>0.99999999999999645</v>
      </c>
      <c r="L7808" s="14">
        <f>2+L7549-Datos!$C$8</f>
        <v>6.7700000000000005</v>
      </c>
      <c r="M7808" s="13" t="s">
        <v>56191</v>
      </c>
      <c r="N7808" s="1" t="s">
        <v>25603</v>
      </c>
      <c r="O7808" s="1">
        <v>15</v>
      </c>
      <c r="P7808" s="1" t="s">
        <v>20</v>
      </c>
      <c r="Q7808" s="4" t="s">
        <v>21</v>
      </c>
    </row>
    <row r="7809" spans="1:17" ht="22.5" x14ac:dyDescent="0.25">
      <c r="A7809" s="3">
        <v>2473</v>
      </c>
      <c r="B7809" s="1" t="s">
        <v>7617</v>
      </c>
      <c r="C7809" s="1" t="s">
        <v>15</v>
      </c>
      <c r="D7809" s="1" t="s">
        <v>71</v>
      </c>
      <c r="E7809" s="1">
        <v>27834688</v>
      </c>
      <c r="F7809" s="1" t="s">
        <v>7618</v>
      </c>
      <c r="G7809" s="1">
        <v>2236793</v>
      </c>
      <c r="H7809" s="1" t="s">
        <v>7619</v>
      </c>
      <c r="I7809" s="2">
        <v>45071</v>
      </c>
      <c r="J7809" s="15" t="str">
        <f>MID(Tabla1[[#This Row],[HORA]],1,5)</f>
        <v>18:53</v>
      </c>
      <c r="K7809" s="16">
        <f>IF(Tabla1[[#This Row],[FECHA]]=I7810,IF(J7810-J7809&gt;0,(J7810-J7809)*1440,0),0)</f>
        <v>0</v>
      </c>
      <c r="L7809" s="14">
        <f>2+L7550-Datos!$C$8</f>
        <v>6.4600000000000009</v>
      </c>
      <c r="M7809" s="13" t="s">
        <v>56192</v>
      </c>
      <c r="N7809" s="1" t="s">
        <v>7620</v>
      </c>
      <c r="O7809" s="1">
        <v>13</v>
      </c>
      <c r="P7809" s="1" t="s">
        <v>645</v>
      </c>
      <c r="Q7809" s="4" t="s">
        <v>21</v>
      </c>
    </row>
    <row r="7810" spans="1:17" ht="22.5" x14ac:dyDescent="0.25">
      <c r="A7810" s="3">
        <v>13743</v>
      </c>
      <c r="B7810" s="1" t="s">
        <v>42286</v>
      </c>
      <c r="C7810" s="1" t="s">
        <v>15</v>
      </c>
      <c r="D7810" s="1" t="s">
        <v>40</v>
      </c>
      <c r="E7810" s="1">
        <v>47685040</v>
      </c>
      <c r="F7810" s="1" t="s">
        <v>24317</v>
      </c>
      <c r="G7810" s="1">
        <v>72186722</v>
      </c>
      <c r="H7810" s="1" t="s">
        <v>42287</v>
      </c>
      <c r="I7810" s="2">
        <v>45071</v>
      </c>
      <c r="J7810" s="15" t="str">
        <f>MID(Tabla1[[#This Row],[HORA]],1,5)</f>
        <v>18:53</v>
      </c>
      <c r="K7810" s="16">
        <f>IF(Tabla1[[#This Row],[FECHA]]=I7811,IF(J7811-J7810&gt;0,(J7811-J7810)*1440,0),0)</f>
        <v>0.99999999999999645</v>
      </c>
      <c r="L7810" s="14">
        <f>2+L7551-Datos!$C$8</f>
        <v>7.84</v>
      </c>
      <c r="M7810" s="13" t="s">
        <v>56192</v>
      </c>
      <c r="N7810" s="1" t="s">
        <v>1577</v>
      </c>
      <c r="O7810" s="1">
        <v>10</v>
      </c>
      <c r="P7810" s="1" t="s">
        <v>1432</v>
      </c>
      <c r="Q7810" s="4" t="s">
        <v>21</v>
      </c>
    </row>
    <row r="7811" spans="1:17" ht="22.5" x14ac:dyDescent="0.25">
      <c r="A7811" s="3">
        <v>8182</v>
      </c>
      <c r="B7811" s="1" t="s">
        <v>25604</v>
      </c>
      <c r="C7811" s="1" t="s">
        <v>15</v>
      </c>
      <c r="D7811" s="1" t="s">
        <v>33</v>
      </c>
      <c r="E7811" s="1">
        <v>48624270</v>
      </c>
      <c r="F7811" s="1" t="s">
        <v>2065</v>
      </c>
      <c r="G7811" s="1">
        <v>2236794</v>
      </c>
      <c r="H7811" s="1" t="s">
        <v>25605</v>
      </c>
      <c r="I7811" s="2">
        <v>45071</v>
      </c>
      <c r="J7811" s="15" t="str">
        <f>MID(Tabla1[[#This Row],[HORA]],1,5)</f>
        <v>18:54</v>
      </c>
      <c r="K7811" s="16">
        <f>IF(Tabla1[[#This Row],[FECHA]]=I7812,IF(J7812-J7811&gt;0,(J7812-J7811)*1440,0),0)</f>
        <v>1.0000000000001563</v>
      </c>
      <c r="L7811" s="14">
        <f>2+L7552-Datos!$C$8</f>
        <v>7.7800000000000011</v>
      </c>
      <c r="M7811" s="13" t="s">
        <v>56193</v>
      </c>
      <c r="N7811" s="1" t="s">
        <v>25606</v>
      </c>
      <c r="O7811" s="1">
        <v>10</v>
      </c>
      <c r="P7811" s="1" t="s">
        <v>20</v>
      </c>
      <c r="Q7811" s="4" t="s">
        <v>21</v>
      </c>
    </row>
    <row r="7812" spans="1:17" ht="22.5" x14ac:dyDescent="0.25">
      <c r="A7812" s="3">
        <v>2474</v>
      </c>
      <c r="B7812" s="1" t="s">
        <v>7621</v>
      </c>
      <c r="C7812" s="1" t="s">
        <v>15</v>
      </c>
      <c r="D7812" s="1" t="s">
        <v>228</v>
      </c>
      <c r="E7812" s="1">
        <v>42650266</v>
      </c>
      <c r="F7812" s="1" t="s">
        <v>7622</v>
      </c>
      <c r="G7812" s="1">
        <v>42650266</v>
      </c>
      <c r="H7812" s="1" t="s">
        <v>7622</v>
      </c>
      <c r="I7812" s="2">
        <v>45071</v>
      </c>
      <c r="J7812" s="15" t="str">
        <f>MID(Tabla1[[#This Row],[HORA]],1,5)</f>
        <v>18:55</v>
      </c>
      <c r="K7812" s="16">
        <f>IF(Tabla1[[#This Row],[FECHA]]=I7813,IF(J7813-J7812&gt;0,(J7813-J7812)*1440,0),0)</f>
        <v>1.999999999999833</v>
      </c>
      <c r="L7812" s="14">
        <f>2+L7553-Datos!$C$8</f>
        <v>7.68</v>
      </c>
      <c r="M7812" s="13" t="s">
        <v>56194</v>
      </c>
      <c r="N7812" s="1" t="s">
        <v>1715</v>
      </c>
      <c r="O7812" s="1">
        <v>15</v>
      </c>
      <c r="P7812" s="1" t="s">
        <v>645</v>
      </c>
      <c r="Q7812" s="4" t="s">
        <v>21</v>
      </c>
    </row>
    <row r="7813" spans="1:17" ht="22.5" x14ac:dyDescent="0.25">
      <c r="A7813" s="3">
        <v>2475</v>
      </c>
      <c r="B7813" s="1" t="s">
        <v>7623</v>
      </c>
      <c r="C7813" s="1" t="s">
        <v>15</v>
      </c>
      <c r="D7813" s="1" t="s">
        <v>228</v>
      </c>
      <c r="E7813" s="1">
        <v>33418608</v>
      </c>
      <c r="F7813" s="1" t="s">
        <v>7624</v>
      </c>
      <c r="G7813" s="1">
        <v>33418608</v>
      </c>
      <c r="H7813" s="1" t="s">
        <v>7624</v>
      </c>
      <c r="I7813" s="2">
        <v>45071</v>
      </c>
      <c r="J7813" s="15" t="str">
        <f>MID(Tabla1[[#This Row],[HORA]],1,5)</f>
        <v>18:57</v>
      </c>
      <c r="K7813" s="16">
        <f>IF(Tabla1[[#This Row],[FECHA]]=I7814,IF(J7814-J7813&gt;0,(J7814-J7813)*1440,0),0)</f>
        <v>0</v>
      </c>
      <c r="L7813" s="14">
        <f>2+L7554-Datos!$C$8</f>
        <v>5.3900000000000006</v>
      </c>
      <c r="M7813" s="13" t="s">
        <v>56196</v>
      </c>
      <c r="N7813" s="1" t="s">
        <v>1715</v>
      </c>
      <c r="O7813" s="1">
        <v>10</v>
      </c>
      <c r="P7813" s="1" t="s">
        <v>645</v>
      </c>
      <c r="Q7813" s="4" t="s">
        <v>21</v>
      </c>
    </row>
    <row r="7814" spans="1:17" ht="22.5" x14ac:dyDescent="0.25">
      <c r="A7814" s="3">
        <v>8183</v>
      </c>
      <c r="B7814" s="1" t="s">
        <v>25607</v>
      </c>
      <c r="C7814" s="1" t="s">
        <v>15</v>
      </c>
      <c r="D7814" s="1" t="s">
        <v>71</v>
      </c>
      <c r="E7814" s="1">
        <v>16692060</v>
      </c>
      <c r="F7814" s="1" t="s">
        <v>25276</v>
      </c>
      <c r="G7814" s="1">
        <v>2236797</v>
      </c>
      <c r="H7814" s="1" t="s">
        <v>25277</v>
      </c>
      <c r="I7814" s="2">
        <v>45071</v>
      </c>
      <c r="J7814" s="15" t="str">
        <f>MID(Tabla1[[#This Row],[HORA]],1,5)</f>
        <v>18:57</v>
      </c>
      <c r="K7814" s="16">
        <f>IF(Tabla1[[#This Row],[FECHA]]=I7815,IF(J7815-J7814&gt;0,(J7815-J7814)*1440,0),0)</f>
        <v>2.0000000000001528</v>
      </c>
      <c r="L7814" s="14">
        <f>2+L7555-Datos!$C$8</f>
        <v>6.68</v>
      </c>
      <c r="M7814" s="13" t="s">
        <v>56196</v>
      </c>
      <c r="N7814" s="1" t="s">
        <v>205</v>
      </c>
      <c r="O7814" s="1">
        <v>15</v>
      </c>
      <c r="P7814" s="1" t="s">
        <v>20</v>
      </c>
      <c r="Q7814" s="4" t="s">
        <v>21</v>
      </c>
    </row>
    <row r="7815" spans="1:17" ht="22.5" x14ac:dyDescent="0.25">
      <c r="A7815" s="3">
        <v>2476</v>
      </c>
      <c r="B7815" s="1" t="s">
        <v>7625</v>
      </c>
      <c r="C7815" s="1" t="s">
        <v>15</v>
      </c>
      <c r="D7815" s="1" t="s">
        <v>77</v>
      </c>
      <c r="E7815" s="1">
        <v>43139431</v>
      </c>
      <c r="F7815" s="1" t="s">
        <v>7626</v>
      </c>
      <c r="G7815" s="1">
        <v>2236800</v>
      </c>
      <c r="H7815" s="1" t="s">
        <v>7627</v>
      </c>
      <c r="I7815" s="2">
        <v>45071</v>
      </c>
      <c r="J7815" s="15" t="str">
        <f>MID(Tabla1[[#This Row],[HORA]],1,5)</f>
        <v>18:59</v>
      </c>
      <c r="K7815" s="16">
        <f>IF(Tabla1[[#This Row],[FECHA]]=I7816,IF(J7816-J7815&gt;0,(J7816-J7815)*1440,0),0)</f>
        <v>0.99999999999983658</v>
      </c>
      <c r="L7815" s="14">
        <f>2+L7556-Datos!$C$8</f>
        <v>5.69</v>
      </c>
      <c r="M7815" s="13" t="s">
        <v>56198</v>
      </c>
      <c r="N7815" s="1" t="s">
        <v>7628</v>
      </c>
      <c r="O7815" s="1">
        <v>20</v>
      </c>
      <c r="P7815" s="1" t="s">
        <v>645</v>
      </c>
      <c r="Q7815" s="4" t="s">
        <v>21</v>
      </c>
    </row>
    <row r="7816" spans="1:17" ht="22.5" x14ac:dyDescent="0.25">
      <c r="A7816" s="3">
        <v>8184</v>
      </c>
      <c r="B7816" s="1" t="s">
        <v>25608</v>
      </c>
      <c r="C7816" s="1" t="s">
        <v>15</v>
      </c>
      <c r="D7816" s="1" t="s">
        <v>40</v>
      </c>
      <c r="E7816" s="1">
        <v>40116918</v>
      </c>
      <c r="F7816" s="1" t="s">
        <v>25609</v>
      </c>
      <c r="G7816" s="1">
        <v>2236801</v>
      </c>
      <c r="H7816" s="1" t="s">
        <v>25610</v>
      </c>
      <c r="I7816" s="2">
        <v>45071</v>
      </c>
      <c r="J7816" s="15" t="str">
        <f>MID(Tabla1[[#This Row],[HORA]],1,5)</f>
        <v>19:00</v>
      </c>
      <c r="K7816" s="16">
        <f>IF(Tabla1[[#This Row],[FECHA]]=I7817,IF(J7817-J7816&gt;0,(J7817-J7816)*1440,0),0)</f>
        <v>0.99999999999999645</v>
      </c>
      <c r="L7816" s="14">
        <f>2+L7557-Datos!$C$8</f>
        <v>8.6999999999999993</v>
      </c>
      <c r="M7816" s="13" t="s">
        <v>56199</v>
      </c>
      <c r="N7816" s="1" t="s">
        <v>25611</v>
      </c>
      <c r="O7816" s="1">
        <v>30</v>
      </c>
      <c r="P7816" s="1" t="s">
        <v>20</v>
      </c>
      <c r="Q7816" s="4" t="s">
        <v>21</v>
      </c>
    </row>
    <row r="7817" spans="1:17" ht="22.5" x14ac:dyDescent="0.25">
      <c r="A7817" s="3">
        <v>2477</v>
      </c>
      <c r="B7817" s="1" t="s">
        <v>7629</v>
      </c>
      <c r="C7817" s="1" t="s">
        <v>15</v>
      </c>
      <c r="D7817" s="1" t="s">
        <v>33</v>
      </c>
      <c r="E7817" s="1">
        <v>16758300</v>
      </c>
      <c r="F7817" s="1" t="s">
        <v>4859</v>
      </c>
      <c r="G7817" s="1">
        <v>43755447</v>
      </c>
      <c r="H7817" s="1" t="s">
        <v>7630</v>
      </c>
      <c r="I7817" s="2">
        <v>45071</v>
      </c>
      <c r="J7817" s="15" t="str">
        <f>MID(Tabla1[[#This Row],[HORA]],1,5)</f>
        <v>19:01</v>
      </c>
      <c r="K7817" s="16">
        <f>IF(Tabla1[[#This Row],[FECHA]]=I7818,IF(J7818-J7817&gt;0,(J7818-J7817)*1440,0),0)</f>
        <v>1.0000000000001563</v>
      </c>
      <c r="L7817" s="14">
        <f>2+L7558-Datos!$C$8</f>
        <v>10.760000000000002</v>
      </c>
      <c r="M7817" s="13" t="s">
        <v>56200</v>
      </c>
      <c r="N7817" s="1" t="s">
        <v>7631</v>
      </c>
      <c r="O7817" s="1">
        <v>20</v>
      </c>
      <c r="P7817" s="1" t="s">
        <v>645</v>
      </c>
      <c r="Q7817" s="4" t="s">
        <v>21</v>
      </c>
    </row>
    <row r="7818" spans="1:17" ht="22.5" x14ac:dyDescent="0.25">
      <c r="A7818" s="3">
        <v>18400</v>
      </c>
      <c r="B7818" s="1" t="s">
        <v>54864</v>
      </c>
      <c r="C7818" s="1" t="s">
        <v>15</v>
      </c>
      <c r="D7818" s="1" t="s">
        <v>40</v>
      </c>
      <c r="E7818" s="1">
        <v>20414868216</v>
      </c>
      <c r="F7818" s="1" t="s">
        <v>50174</v>
      </c>
      <c r="G7818" s="1">
        <v>2236804</v>
      </c>
      <c r="H7818" s="1" t="s">
        <v>54865</v>
      </c>
      <c r="I7818" s="2">
        <v>45071</v>
      </c>
      <c r="J7818" s="15" t="str">
        <f>MID(Tabla1[[#This Row],[HORA]],1,5)</f>
        <v>19:02</v>
      </c>
      <c r="K7818" s="16">
        <f>IF(Tabla1[[#This Row],[FECHA]]=I7819,IF(J7819-J7818&gt;0,(J7819-J7818)*1440,0),0)</f>
        <v>0.99999999999999645</v>
      </c>
      <c r="L7818" s="14">
        <f>2+L7559-Datos!$C$8</f>
        <v>6.6300000000000008</v>
      </c>
      <c r="M7818" s="13" t="s">
        <v>56201</v>
      </c>
      <c r="N7818" s="1" t="s">
        <v>1577</v>
      </c>
      <c r="O7818" s="1">
        <v>10</v>
      </c>
      <c r="P7818" s="1" t="s">
        <v>1432</v>
      </c>
      <c r="Q7818" s="4" t="s">
        <v>21</v>
      </c>
    </row>
    <row r="7819" spans="1:17" ht="22.5" x14ac:dyDescent="0.25">
      <c r="A7819" s="3">
        <v>8185</v>
      </c>
      <c r="B7819" s="1" t="s">
        <v>25612</v>
      </c>
      <c r="C7819" s="1" t="s">
        <v>15</v>
      </c>
      <c r="D7819" s="1" t="s">
        <v>3257</v>
      </c>
      <c r="E7819" s="1">
        <v>17623431</v>
      </c>
      <c r="F7819" s="1" t="s">
        <v>25613</v>
      </c>
      <c r="G7819" s="1">
        <v>2236805</v>
      </c>
      <c r="H7819" s="1" t="s">
        <v>25614</v>
      </c>
      <c r="I7819" s="2">
        <v>45071</v>
      </c>
      <c r="J7819" s="15" t="str">
        <f>MID(Tabla1[[#This Row],[HORA]],1,5)</f>
        <v>19:03</v>
      </c>
      <c r="K7819" s="16">
        <f>IF(Tabla1[[#This Row],[FECHA]]=I7820,IF(J7820-J7819&gt;0,(J7820-J7819)*1440,0),0)</f>
        <v>0.99999999999983658</v>
      </c>
      <c r="L7819" s="14">
        <f>2+L7560-Datos!$C$8</f>
        <v>6.44</v>
      </c>
      <c r="M7819" s="13" t="s">
        <v>56202</v>
      </c>
      <c r="N7819" s="1" t="s">
        <v>59</v>
      </c>
      <c r="O7819" s="1">
        <v>10</v>
      </c>
      <c r="P7819" s="1" t="s">
        <v>20</v>
      </c>
      <c r="Q7819" s="4" t="s">
        <v>21</v>
      </c>
    </row>
    <row r="7820" spans="1:17" ht="22.5" x14ac:dyDescent="0.25">
      <c r="A7820" s="3">
        <v>2478</v>
      </c>
      <c r="B7820" s="1" t="s">
        <v>7632</v>
      </c>
      <c r="C7820" s="1" t="s">
        <v>15</v>
      </c>
      <c r="D7820" s="1" t="s">
        <v>23</v>
      </c>
      <c r="E7820" s="1">
        <v>43871733</v>
      </c>
      <c r="F7820" s="1" t="s">
        <v>7633</v>
      </c>
      <c r="G7820" s="1">
        <v>75506398</v>
      </c>
      <c r="H7820" s="1" t="s">
        <v>7634</v>
      </c>
      <c r="I7820" s="2">
        <v>45071</v>
      </c>
      <c r="J7820" s="15" t="str">
        <f>MID(Tabla1[[#This Row],[HORA]],1,5)</f>
        <v>19:04</v>
      </c>
      <c r="K7820" s="16">
        <f>IF(Tabla1[[#This Row],[FECHA]]=I7821,IF(J7821-J7820&gt;0,(J7821-J7820)*1440,0),0)</f>
        <v>0.99999999999999645</v>
      </c>
      <c r="L7820" s="14">
        <f>2+L7561-Datos!$C$8</f>
        <v>8.5300000000000011</v>
      </c>
      <c r="M7820" s="13" t="s">
        <v>56203</v>
      </c>
      <c r="N7820" s="1" t="s">
        <v>7635</v>
      </c>
      <c r="O7820" s="1">
        <v>10</v>
      </c>
      <c r="P7820" s="1" t="s">
        <v>645</v>
      </c>
      <c r="Q7820" s="4" t="s">
        <v>21</v>
      </c>
    </row>
    <row r="7821" spans="1:17" ht="22.5" x14ac:dyDescent="0.25">
      <c r="A7821" s="3">
        <v>17250</v>
      </c>
      <c r="B7821" s="1" t="s">
        <v>52004</v>
      </c>
      <c r="C7821" s="1" t="s">
        <v>15</v>
      </c>
      <c r="D7821" s="1" t="s">
        <v>40</v>
      </c>
      <c r="E7821" s="1">
        <v>10724011026</v>
      </c>
      <c r="F7821" s="1" t="s">
        <v>52005</v>
      </c>
      <c r="G7821" s="1">
        <v>2236806</v>
      </c>
      <c r="H7821" s="1" t="s">
        <v>6228</v>
      </c>
      <c r="I7821" s="2">
        <v>45071</v>
      </c>
      <c r="J7821" s="15" t="str">
        <f>MID(Tabla1[[#This Row],[HORA]],1,5)</f>
        <v>19:05</v>
      </c>
      <c r="K7821" s="16">
        <f>IF(Tabla1[[#This Row],[FECHA]]=I7822,IF(J7822-J7821&gt;0,(J7822-J7821)*1440,0),0)</f>
        <v>2.0000000000001528</v>
      </c>
      <c r="L7821" s="14">
        <f>2+L7562-Datos!$C$8</f>
        <v>5.87</v>
      </c>
      <c r="M7821" s="13" t="s">
        <v>56204</v>
      </c>
      <c r="N7821" s="1" t="s">
        <v>1715</v>
      </c>
      <c r="O7821" s="1">
        <v>10</v>
      </c>
      <c r="P7821" s="1" t="s">
        <v>20</v>
      </c>
      <c r="Q7821" s="4" t="s">
        <v>21</v>
      </c>
    </row>
    <row r="7822" spans="1:17" ht="22.5" x14ac:dyDescent="0.25">
      <c r="A7822" s="3">
        <v>13744</v>
      </c>
      <c r="B7822" s="1" t="s">
        <v>42288</v>
      </c>
      <c r="C7822" s="1" t="s">
        <v>15</v>
      </c>
      <c r="D7822" s="1" t="s">
        <v>71</v>
      </c>
      <c r="E7822" s="1">
        <v>77491416</v>
      </c>
      <c r="F7822" s="1" t="s">
        <v>42289</v>
      </c>
      <c r="G7822" s="1">
        <v>73022261</v>
      </c>
      <c r="H7822" s="1" t="s">
        <v>6291</v>
      </c>
      <c r="I7822" s="2">
        <v>45071</v>
      </c>
      <c r="J7822" s="15" t="str">
        <f>MID(Tabla1[[#This Row],[HORA]],1,5)</f>
        <v>19:07</v>
      </c>
      <c r="K7822" s="16">
        <f>IF(Tabla1[[#This Row],[FECHA]]=I7823,IF(J7823-J7822&gt;0,(J7823-J7822)*1440,0),0)</f>
        <v>4.9999999999998224</v>
      </c>
      <c r="L7822" s="14">
        <f>2+L7563-Datos!$C$8</f>
        <v>7.6000000000000005</v>
      </c>
      <c r="M7822" s="13" t="s">
        <v>56206</v>
      </c>
      <c r="N7822" s="1" t="s">
        <v>42290</v>
      </c>
      <c r="O7822" s="1">
        <v>10</v>
      </c>
      <c r="P7822" s="1" t="s">
        <v>1432</v>
      </c>
      <c r="Q7822" s="4" t="s">
        <v>21</v>
      </c>
    </row>
    <row r="7823" spans="1:17" ht="22.5" x14ac:dyDescent="0.25">
      <c r="A7823" s="3">
        <v>8186</v>
      </c>
      <c r="B7823" s="1" t="s">
        <v>25615</v>
      </c>
      <c r="C7823" s="1" t="s">
        <v>15</v>
      </c>
      <c r="D7823" s="1" t="s">
        <v>33</v>
      </c>
      <c r="E7823" s="1">
        <v>47643327</v>
      </c>
      <c r="F7823" s="1" t="s">
        <v>9068</v>
      </c>
      <c r="G7823" s="1">
        <v>2236811</v>
      </c>
      <c r="H7823" s="1" t="s">
        <v>25616</v>
      </c>
      <c r="I7823" s="2">
        <v>45071</v>
      </c>
      <c r="J7823" s="15" t="str">
        <f>MID(Tabla1[[#This Row],[HORA]],1,5)</f>
        <v>19:12</v>
      </c>
      <c r="K7823" s="16">
        <f>IF(Tabla1[[#This Row],[FECHA]]=I7824,IF(J7824-J7823&gt;0,(J7824-J7823)*1440,0),0)</f>
        <v>3.9999999999999858</v>
      </c>
      <c r="L7823" s="14">
        <f>2+L7564-Datos!$C$8</f>
        <v>9.4600000000000009</v>
      </c>
      <c r="M7823" s="13" t="s">
        <v>56211</v>
      </c>
      <c r="N7823" s="1" t="s">
        <v>25617</v>
      </c>
      <c r="O7823" s="1">
        <v>35</v>
      </c>
      <c r="P7823" s="1" t="s">
        <v>20</v>
      </c>
      <c r="Q7823" s="4" t="s">
        <v>21</v>
      </c>
    </row>
    <row r="7824" spans="1:17" ht="22.5" x14ac:dyDescent="0.25">
      <c r="A7824" s="3">
        <v>16063</v>
      </c>
      <c r="B7824" s="1" t="s">
        <v>48831</v>
      </c>
      <c r="C7824" s="1" t="s">
        <v>15</v>
      </c>
      <c r="D7824" s="1" t="s">
        <v>40</v>
      </c>
      <c r="E7824" s="1">
        <v>10424002505</v>
      </c>
      <c r="F7824" s="1" t="s">
        <v>48832</v>
      </c>
      <c r="G7824" s="1">
        <v>42400250</v>
      </c>
      <c r="H7824" s="1" t="s">
        <v>32837</v>
      </c>
      <c r="I7824" s="2">
        <v>45071</v>
      </c>
      <c r="J7824" s="15" t="str">
        <f>MID(Tabla1[[#This Row],[HORA]],1,5)</f>
        <v>19:16</v>
      </c>
      <c r="K7824" s="16">
        <f>IF(Tabla1[[#This Row],[FECHA]]=I7825,IF(J7825-J7824&gt;0,(J7825-J7824)*1440,0),0)</f>
        <v>5.0000000000001421</v>
      </c>
      <c r="L7824" s="14">
        <f>2+L7565-Datos!$C$8</f>
        <v>6.76</v>
      </c>
      <c r="M7824" s="13" t="s">
        <v>56215</v>
      </c>
      <c r="N7824" s="1" t="s">
        <v>34241</v>
      </c>
      <c r="O7824" s="1">
        <v>20</v>
      </c>
      <c r="P7824" s="1" t="s">
        <v>645</v>
      </c>
      <c r="Q7824" s="4" t="s">
        <v>21</v>
      </c>
    </row>
    <row r="7825" spans="1:17" ht="22.5" x14ac:dyDescent="0.25">
      <c r="A7825" s="3">
        <v>8187</v>
      </c>
      <c r="B7825" s="1" t="s">
        <v>25618</v>
      </c>
      <c r="C7825" s="1" t="s">
        <v>15</v>
      </c>
      <c r="D7825" s="1" t="s">
        <v>40</v>
      </c>
      <c r="E7825" s="1">
        <v>73334590</v>
      </c>
      <c r="F7825" s="1" t="s">
        <v>25619</v>
      </c>
      <c r="G7825" s="1">
        <v>2236813</v>
      </c>
      <c r="H7825" s="1" t="s">
        <v>25620</v>
      </c>
      <c r="I7825" s="2">
        <v>45071</v>
      </c>
      <c r="J7825" s="15" t="str">
        <f>MID(Tabla1[[#This Row],[HORA]],1,5)</f>
        <v>19:21</v>
      </c>
      <c r="K7825" s="16">
        <f>IF(Tabla1[[#This Row],[FECHA]]=I7826,IF(J7826-J7825&gt;0,(J7826-J7825)*1440,0),0)</f>
        <v>2.9999999999998295</v>
      </c>
      <c r="L7825" s="14">
        <f>2+L7566-Datos!$C$8</f>
        <v>7.42</v>
      </c>
      <c r="M7825" s="13" t="s">
        <v>56220</v>
      </c>
      <c r="N7825" s="1" t="s">
        <v>25621</v>
      </c>
      <c r="O7825" s="1">
        <v>40</v>
      </c>
      <c r="P7825" s="1" t="s">
        <v>20</v>
      </c>
      <c r="Q7825" s="4" t="s">
        <v>21</v>
      </c>
    </row>
    <row r="7826" spans="1:17" ht="22.5" x14ac:dyDescent="0.25">
      <c r="A7826" s="3">
        <v>8188</v>
      </c>
      <c r="B7826" s="1" t="s">
        <v>25622</v>
      </c>
      <c r="C7826" s="1" t="s">
        <v>15</v>
      </c>
      <c r="D7826" s="1" t="s">
        <v>161</v>
      </c>
      <c r="E7826" s="1">
        <v>70397819</v>
      </c>
      <c r="F7826" s="1" t="s">
        <v>25623</v>
      </c>
      <c r="G7826" s="1">
        <v>16681230</v>
      </c>
      <c r="H7826" s="1" t="s">
        <v>25624</v>
      </c>
      <c r="I7826" s="2">
        <v>45071</v>
      </c>
      <c r="J7826" s="15" t="str">
        <f>MID(Tabla1[[#This Row],[HORA]],1,5)</f>
        <v>19:24</v>
      </c>
      <c r="K7826" s="16">
        <f>IF(Tabla1[[#This Row],[FECHA]]=I7827,IF(J7827-J7826&gt;0,(J7827-J7826)*1440,0),0)</f>
        <v>2.0000000000001528</v>
      </c>
      <c r="L7826" s="14">
        <f>2+L7567-Datos!$C$8</f>
        <v>7.36</v>
      </c>
      <c r="M7826" s="13" t="s">
        <v>56223</v>
      </c>
      <c r="N7826" s="1" t="s">
        <v>25625</v>
      </c>
      <c r="O7826" s="1">
        <v>20</v>
      </c>
      <c r="P7826" s="1" t="s">
        <v>20</v>
      </c>
      <c r="Q7826" s="4" t="s">
        <v>21</v>
      </c>
    </row>
    <row r="7827" spans="1:17" ht="22.5" x14ac:dyDescent="0.25">
      <c r="A7827" s="3">
        <v>8189</v>
      </c>
      <c r="B7827" s="1" t="s">
        <v>25626</v>
      </c>
      <c r="C7827" s="1" t="s">
        <v>15</v>
      </c>
      <c r="D7827" s="1" t="s">
        <v>33</v>
      </c>
      <c r="E7827" s="1">
        <v>16421143</v>
      </c>
      <c r="F7827" s="1" t="s">
        <v>135</v>
      </c>
      <c r="G7827" s="1">
        <v>44437507</v>
      </c>
      <c r="H7827" s="1" t="s">
        <v>25627</v>
      </c>
      <c r="I7827" s="2">
        <v>45071</v>
      </c>
      <c r="J7827" s="15" t="str">
        <f>MID(Tabla1[[#This Row],[HORA]],1,5)</f>
        <v>19:26</v>
      </c>
      <c r="K7827" s="16">
        <f>IF(Tabla1[[#This Row],[FECHA]]=I7828,IF(J7828-J7827&gt;0,(J7828-J7827)*1440,0),0)</f>
        <v>2.9999999999999893</v>
      </c>
      <c r="L7827" s="14">
        <f>2+L7568-Datos!$C$8</f>
        <v>5.4600000000000009</v>
      </c>
      <c r="M7827" s="13" t="s">
        <v>56225</v>
      </c>
      <c r="N7827" s="1" t="s">
        <v>2597</v>
      </c>
      <c r="O7827" s="1">
        <v>1</v>
      </c>
      <c r="P7827" s="1" t="s">
        <v>20</v>
      </c>
      <c r="Q7827" s="4" t="s">
        <v>21</v>
      </c>
    </row>
    <row r="7828" spans="1:17" ht="22.5" x14ac:dyDescent="0.25">
      <c r="A7828" s="3">
        <v>13745</v>
      </c>
      <c r="B7828" s="1" t="s">
        <v>42291</v>
      </c>
      <c r="C7828" s="1" t="s">
        <v>15</v>
      </c>
      <c r="D7828" s="1" t="s">
        <v>77</v>
      </c>
      <c r="E7828" s="1">
        <v>3893408</v>
      </c>
      <c r="F7828" s="1" t="s">
        <v>42292</v>
      </c>
      <c r="G7828" s="1">
        <v>2236816</v>
      </c>
      <c r="H7828" s="1" t="s">
        <v>42293</v>
      </c>
      <c r="I7828" s="2">
        <v>45071</v>
      </c>
      <c r="J7828" s="15" t="str">
        <f>MID(Tabla1[[#This Row],[HORA]],1,5)</f>
        <v>19:29</v>
      </c>
      <c r="K7828" s="16">
        <f>IF(Tabla1[[#This Row],[FECHA]]=I7829,IF(J7829-J7828&gt;0,(J7829-J7828)*1440,0),0)</f>
        <v>1.9999999999999929</v>
      </c>
      <c r="L7828" s="14">
        <f>2+L7569-Datos!$C$8</f>
        <v>6.4700000000000006</v>
      </c>
      <c r="M7828" s="13" t="s">
        <v>56228</v>
      </c>
      <c r="N7828" s="1" t="s">
        <v>42294</v>
      </c>
      <c r="O7828" s="1">
        <v>15</v>
      </c>
      <c r="P7828" s="1" t="s">
        <v>1432</v>
      </c>
      <c r="Q7828" s="4" t="s">
        <v>21</v>
      </c>
    </row>
    <row r="7829" spans="1:17" ht="22.5" x14ac:dyDescent="0.25">
      <c r="A7829" s="3">
        <v>2479</v>
      </c>
      <c r="B7829" s="1" t="s">
        <v>7636</v>
      </c>
      <c r="C7829" s="1" t="s">
        <v>15</v>
      </c>
      <c r="D7829" s="1" t="s">
        <v>40</v>
      </c>
      <c r="E7829" s="1">
        <v>71297511</v>
      </c>
      <c r="F7829" s="1" t="s">
        <v>7637</v>
      </c>
      <c r="G7829" s="1">
        <v>70657651</v>
      </c>
      <c r="H7829" s="1" t="s">
        <v>7638</v>
      </c>
      <c r="I7829" s="2">
        <v>45071</v>
      </c>
      <c r="J7829" s="15" t="str">
        <f>MID(Tabla1[[#This Row],[HORA]],1,5)</f>
        <v>19:31</v>
      </c>
      <c r="K7829" s="16">
        <f>IF(Tabla1[[#This Row],[FECHA]]=I7830,IF(J7830-J7829&gt;0,(J7830-J7829)*1440,0),0)</f>
        <v>1.9999999999999929</v>
      </c>
      <c r="L7829" s="14">
        <f>2+L7570-Datos!$C$8</f>
        <v>7.84</v>
      </c>
      <c r="M7829" s="13" t="s">
        <v>56230</v>
      </c>
      <c r="N7829" s="1" t="s">
        <v>7639</v>
      </c>
      <c r="O7829" s="1">
        <v>15</v>
      </c>
      <c r="P7829" s="1" t="s">
        <v>645</v>
      </c>
      <c r="Q7829" s="4" t="s">
        <v>21</v>
      </c>
    </row>
    <row r="7830" spans="1:17" ht="22.5" x14ac:dyDescent="0.25">
      <c r="A7830" s="3">
        <v>8190</v>
      </c>
      <c r="B7830" s="1" t="s">
        <v>25628</v>
      </c>
      <c r="C7830" s="1" t="s">
        <v>15</v>
      </c>
      <c r="D7830" s="1" t="s">
        <v>161</v>
      </c>
      <c r="E7830" s="1">
        <v>40834888</v>
      </c>
      <c r="F7830" s="1" t="s">
        <v>25629</v>
      </c>
      <c r="G7830" s="1">
        <v>2236817</v>
      </c>
      <c r="H7830" s="1" t="s">
        <v>25630</v>
      </c>
      <c r="I7830" s="2">
        <v>45071</v>
      </c>
      <c r="J7830" s="15" t="str">
        <f>MID(Tabla1[[#This Row],[HORA]],1,5)</f>
        <v>19:33</v>
      </c>
      <c r="K7830" s="16">
        <f>IF(Tabla1[[#This Row],[FECHA]]=I7831,IF(J7831-J7830&gt;0,(J7831-J7830)*1440,0),0)</f>
        <v>0.99999999999999645</v>
      </c>
      <c r="L7830" s="14">
        <f>2+L7571-Datos!$C$8</f>
        <v>7.59</v>
      </c>
      <c r="M7830" s="13" t="s">
        <v>56232</v>
      </c>
      <c r="N7830" s="1" t="s">
        <v>8225</v>
      </c>
      <c r="O7830" s="1">
        <v>1</v>
      </c>
      <c r="P7830" s="1" t="s">
        <v>20</v>
      </c>
      <c r="Q7830" s="4" t="s">
        <v>21</v>
      </c>
    </row>
    <row r="7831" spans="1:17" ht="22.5" x14ac:dyDescent="0.25">
      <c r="A7831" s="3">
        <v>8191</v>
      </c>
      <c r="B7831" s="1" t="s">
        <v>25631</v>
      </c>
      <c r="C7831" s="1" t="s">
        <v>15</v>
      </c>
      <c r="D7831" s="1" t="s">
        <v>71</v>
      </c>
      <c r="E7831" s="1">
        <v>27851134</v>
      </c>
      <c r="F7831" s="1" t="s">
        <v>25632</v>
      </c>
      <c r="G7831" s="1">
        <v>2236818</v>
      </c>
      <c r="H7831" s="1" t="s">
        <v>6228</v>
      </c>
      <c r="I7831" s="2">
        <v>45071</v>
      </c>
      <c r="J7831" s="15" t="str">
        <f>MID(Tabla1[[#This Row],[HORA]],1,5)</f>
        <v>19:34</v>
      </c>
      <c r="K7831" s="16">
        <f>IF(Tabla1[[#This Row],[FECHA]]=I7832,IF(J7832-J7831&gt;0,(J7832-J7831)*1440,0),0)</f>
        <v>0.99999999999999645</v>
      </c>
      <c r="L7831" s="14">
        <f>2+L7572-Datos!$C$8</f>
        <v>10.530000000000001</v>
      </c>
      <c r="M7831" s="13" t="s">
        <v>56233</v>
      </c>
      <c r="N7831" s="1" t="s">
        <v>1715</v>
      </c>
      <c r="O7831" s="1">
        <v>15</v>
      </c>
      <c r="P7831" s="1" t="s">
        <v>20</v>
      </c>
      <c r="Q7831" s="4" t="s">
        <v>21</v>
      </c>
    </row>
    <row r="7832" spans="1:17" ht="22.5" x14ac:dyDescent="0.25">
      <c r="A7832" s="3">
        <v>2480</v>
      </c>
      <c r="B7832" s="1" t="s">
        <v>7640</v>
      </c>
      <c r="C7832" s="1" t="s">
        <v>15</v>
      </c>
      <c r="D7832" s="1" t="s">
        <v>71</v>
      </c>
      <c r="E7832" s="1">
        <v>40989089</v>
      </c>
      <c r="F7832" s="1" t="s">
        <v>7641</v>
      </c>
      <c r="G7832" s="1">
        <v>40898848</v>
      </c>
      <c r="H7832" s="1" t="s">
        <v>7642</v>
      </c>
      <c r="I7832" s="2">
        <v>45071</v>
      </c>
      <c r="J7832" s="15" t="str">
        <f>MID(Tabla1[[#This Row],[HORA]],1,5)</f>
        <v>19:35</v>
      </c>
      <c r="K7832" s="16">
        <f>IF(Tabla1[[#This Row],[FECHA]]=I7833,IF(J7833-J7832&gt;0,(J7833-J7832)*1440,0),0)</f>
        <v>1.9999999999999929</v>
      </c>
      <c r="L7832" s="14">
        <f>2+L7573-Datos!$C$8</f>
        <v>7.68</v>
      </c>
      <c r="M7832" s="13" t="s">
        <v>56234</v>
      </c>
      <c r="N7832" s="1" t="s">
        <v>7643</v>
      </c>
      <c r="O7832" s="1">
        <v>12</v>
      </c>
      <c r="P7832" s="1" t="s">
        <v>645</v>
      </c>
      <c r="Q7832" s="4" t="s">
        <v>21</v>
      </c>
    </row>
    <row r="7833" spans="1:17" ht="22.5" x14ac:dyDescent="0.25">
      <c r="A7833" s="3">
        <v>13746</v>
      </c>
      <c r="B7833" s="1" t="s">
        <v>42295</v>
      </c>
      <c r="C7833" s="1" t="s">
        <v>15</v>
      </c>
      <c r="D7833" s="1" t="s">
        <v>71</v>
      </c>
      <c r="E7833" s="1">
        <v>75685517</v>
      </c>
      <c r="F7833" s="1" t="s">
        <v>13322</v>
      </c>
      <c r="G7833" s="1">
        <v>76322205</v>
      </c>
      <c r="H7833" s="1" t="s">
        <v>3834</v>
      </c>
      <c r="I7833" s="2">
        <v>45071</v>
      </c>
      <c r="J7833" s="15" t="str">
        <f>MID(Tabla1[[#This Row],[HORA]],1,5)</f>
        <v>19:37</v>
      </c>
      <c r="K7833" s="16">
        <f>IF(Tabla1[[#This Row],[FECHA]]=I7834,IF(J7834-J7833&gt;0,(J7834-J7833)*1440,0),0)</f>
        <v>0.99999999999999645</v>
      </c>
      <c r="L7833" s="14">
        <f>2+L7574-Datos!$C$8</f>
        <v>5.8900000000000006</v>
      </c>
      <c r="M7833" s="13" t="s">
        <v>56236</v>
      </c>
      <c r="N7833" s="1" t="s">
        <v>42296</v>
      </c>
      <c r="O7833" s="1">
        <v>40</v>
      </c>
      <c r="P7833" s="1" t="s">
        <v>1432</v>
      </c>
      <c r="Q7833" s="4" t="s">
        <v>21</v>
      </c>
    </row>
    <row r="7834" spans="1:17" ht="22.5" x14ac:dyDescent="0.25">
      <c r="A7834" s="3">
        <v>2481</v>
      </c>
      <c r="B7834" s="1" t="s">
        <v>7644</v>
      </c>
      <c r="C7834" s="1" t="s">
        <v>15</v>
      </c>
      <c r="D7834" s="1" t="s">
        <v>71</v>
      </c>
      <c r="E7834" s="1">
        <v>16785503</v>
      </c>
      <c r="F7834" s="1" t="s">
        <v>7645</v>
      </c>
      <c r="G7834" s="1">
        <v>16785503</v>
      </c>
      <c r="H7834" s="1" t="s">
        <v>7645</v>
      </c>
      <c r="I7834" s="2">
        <v>45071</v>
      </c>
      <c r="J7834" s="15" t="str">
        <f>MID(Tabla1[[#This Row],[HORA]],1,5)</f>
        <v>19:38</v>
      </c>
      <c r="K7834" s="16">
        <f>IF(Tabla1[[#This Row],[FECHA]]=I7835,IF(J7835-J7834&gt;0,(J7835-J7834)*1440,0),0)</f>
        <v>0</v>
      </c>
      <c r="L7834" s="14">
        <f>2+L7575-Datos!$C$8</f>
        <v>6.68</v>
      </c>
      <c r="M7834" s="13" t="s">
        <v>56237</v>
      </c>
      <c r="N7834" s="1" t="s">
        <v>1715</v>
      </c>
      <c r="O7834" s="1">
        <v>100</v>
      </c>
      <c r="P7834" s="1" t="s">
        <v>645</v>
      </c>
      <c r="Q7834" s="4" t="s">
        <v>21</v>
      </c>
    </row>
    <row r="7835" spans="1:17" ht="22.5" x14ac:dyDescent="0.25">
      <c r="A7835" s="3">
        <v>8192</v>
      </c>
      <c r="B7835" s="1" t="s">
        <v>25633</v>
      </c>
      <c r="C7835" s="1" t="s">
        <v>15</v>
      </c>
      <c r="D7835" s="1" t="s">
        <v>23</v>
      </c>
      <c r="E7835" s="1">
        <v>60161425</v>
      </c>
      <c r="F7835" s="1" t="s">
        <v>4331</v>
      </c>
      <c r="G7835" s="1">
        <v>74878699</v>
      </c>
      <c r="H7835" s="1" t="s">
        <v>7227</v>
      </c>
      <c r="I7835" s="2">
        <v>45071</v>
      </c>
      <c r="J7835" s="15" t="str">
        <f>MID(Tabla1[[#This Row],[HORA]],1,5)</f>
        <v>19:38</v>
      </c>
      <c r="K7835" s="16">
        <f>IF(Tabla1[[#This Row],[FECHA]]=I7836,IF(J7836-J7835&gt;0,(J7836-J7835)*1440,0),0)</f>
        <v>2.9999999999999893</v>
      </c>
      <c r="L7835" s="14">
        <f>2+L7576-Datos!$C$8</f>
        <v>5.42</v>
      </c>
      <c r="M7835" s="13" t="s">
        <v>56237</v>
      </c>
      <c r="N7835" s="1" t="s">
        <v>25634</v>
      </c>
      <c r="O7835" s="1">
        <v>15</v>
      </c>
      <c r="P7835" s="1" t="s">
        <v>20</v>
      </c>
      <c r="Q7835" s="4" t="s">
        <v>21</v>
      </c>
    </row>
    <row r="7836" spans="1:17" ht="22.5" x14ac:dyDescent="0.25">
      <c r="A7836" s="3">
        <v>8193</v>
      </c>
      <c r="B7836" s="1" t="s">
        <v>25635</v>
      </c>
      <c r="C7836" s="1" t="s">
        <v>15</v>
      </c>
      <c r="D7836" s="1" t="s">
        <v>40</v>
      </c>
      <c r="E7836" s="1">
        <v>47807020</v>
      </c>
      <c r="F7836" s="1" t="s">
        <v>4897</v>
      </c>
      <c r="G7836" s="1">
        <v>2236819</v>
      </c>
      <c r="H7836" s="1" t="s">
        <v>25636</v>
      </c>
      <c r="I7836" s="2">
        <v>45071</v>
      </c>
      <c r="J7836" s="15" t="str">
        <f>MID(Tabla1[[#This Row],[HORA]],1,5)</f>
        <v>19:41</v>
      </c>
      <c r="K7836" s="16">
        <f>IF(Tabla1[[#This Row],[FECHA]]=I7837,IF(J7837-J7836&gt;0,(J7837-J7836)*1440,0),0)</f>
        <v>0.99999999999999645</v>
      </c>
      <c r="L7836" s="14">
        <f>2+L7577-Datos!$C$8</f>
        <v>8.34</v>
      </c>
      <c r="M7836" s="13" t="s">
        <v>56240</v>
      </c>
      <c r="N7836" s="1" t="s">
        <v>20934</v>
      </c>
      <c r="O7836" s="1">
        <v>14</v>
      </c>
      <c r="P7836" s="1" t="s">
        <v>20</v>
      </c>
      <c r="Q7836" s="4" t="s">
        <v>21</v>
      </c>
    </row>
    <row r="7837" spans="1:17" ht="22.5" x14ac:dyDescent="0.25">
      <c r="A7837" s="3">
        <v>2482</v>
      </c>
      <c r="B7837" s="1" t="s">
        <v>7646</v>
      </c>
      <c r="C7837" s="1" t="s">
        <v>15</v>
      </c>
      <c r="D7837" s="1" t="s">
        <v>40</v>
      </c>
      <c r="E7837" s="1">
        <v>17427134</v>
      </c>
      <c r="F7837" s="1" t="s">
        <v>7647</v>
      </c>
      <c r="G7837" s="1">
        <v>47250051</v>
      </c>
      <c r="H7837" s="1" t="s">
        <v>7648</v>
      </c>
      <c r="I7837" s="2">
        <v>45071</v>
      </c>
      <c r="J7837" s="15" t="str">
        <f>MID(Tabla1[[#This Row],[HORA]],1,5)</f>
        <v>19:42</v>
      </c>
      <c r="K7837" s="16">
        <f>IF(Tabla1[[#This Row],[FECHA]]=I7838,IF(J7838-J7837&gt;0,(J7838-J7837)*1440,0),0)</f>
        <v>2.0000000000001528</v>
      </c>
      <c r="L7837" s="14">
        <f>2+L7578-Datos!$C$8</f>
        <v>10.82</v>
      </c>
      <c r="M7837" s="13" t="s">
        <v>56241</v>
      </c>
      <c r="N7837" s="1" t="s">
        <v>7649</v>
      </c>
      <c r="O7837" s="1">
        <v>10</v>
      </c>
      <c r="P7837" s="1" t="s">
        <v>645</v>
      </c>
      <c r="Q7837" s="4" t="s">
        <v>21</v>
      </c>
    </row>
    <row r="7838" spans="1:17" ht="22.5" x14ac:dyDescent="0.25">
      <c r="A7838" s="3">
        <v>16064</v>
      </c>
      <c r="B7838" s="1" t="s">
        <v>48833</v>
      </c>
      <c r="C7838" s="1" t="s">
        <v>15</v>
      </c>
      <c r="D7838" s="1" t="s">
        <v>82</v>
      </c>
      <c r="E7838" s="1">
        <v>10062214657</v>
      </c>
      <c r="F7838" s="1" t="s">
        <v>48060</v>
      </c>
      <c r="G7838" s="1">
        <v>76618694</v>
      </c>
      <c r="H7838" s="1" t="s">
        <v>2736</v>
      </c>
      <c r="I7838" s="2">
        <v>45071</v>
      </c>
      <c r="J7838" s="15" t="str">
        <f>MID(Tabla1[[#This Row],[HORA]],1,5)</f>
        <v>19:44</v>
      </c>
      <c r="K7838" s="16">
        <f>IF(Tabla1[[#This Row],[FECHA]]=I7839,IF(J7839-J7838&gt;0,(J7839-J7838)*1440,0),0)</f>
        <v>8.9999999999998082</v>
      </c>
      <c r="L7838" s="14">
        <f>2+L7579-Datos!$C$8</f>
        <v>6.5200000000000005</v>
      </c>
      <c r="M7838" s="13" t="s">
        <v>56243</v>
      </c>
      <c r="N7838" s="1" t="s">
        <v>48834</v>
      </c>
      <c r="O7838" s="1">
        <v>25</v>
      </c>
      <c r="P7838" s="1" t="s">
        <v>645</v>
      </c>
      <c r="Q7838" s="4" t="s">
        <v>21</v>
      </c>
    </row>
    <row r="7839" spans="1:17" ht="22.5" x14ac:dyDescent="0.25">
      <c r="A7839" s="3">
        <v>2483</v>
      </c>
      <c r="B7839" s="1" t="s">
        <v>7650</v>
      </c>
      <c r="C7839" s="1" t="s">
        <v>15</v>
      </c>
      <c r="D7839" s="1" t="s">
        <v>71</v>
      </c>
      <c r="E7839" s="1">
        <v>16773111</v>
      </c>
      <c r="F7839" s="1" t="s">
        <v>7651</v>
      </c>
      <c r="G7839" s="1">
        <v>2236823</v>
      </c>
      <c r="H7839" s="1" t="s">
        <v>7652</v>
      </c>
      <c r="I7839" s="2">
        <v>45071</v>
      </c>
      <c r="J7839" s="15" t="str">
        <f>MID(Tabla1[[#This Row],[HORA]],1,5)</f>
        <v>19:53</v>
      </c>
      <c r="K7839" s="16">
        <f>IF(Tabla1[[#This Row],[FECHA]]=I7840,IF(J7840-J7839&gt;0,(J7840-J7839)*1440,0),0)</f>
        <v>0.99999999999999645</v>
      </c>
      <c r="L7839" s="14">
        <f>2+L7580-Datos!$C$8</f>
        <v>5.62</v>
      </c>
      <c r="M7839" s="13" t="s">
        <v>56252</v>
      </c>
      <c r="N7839" s="1" t="s">
        <v>7653</v>
      </c>
      <c r="O7839" s="1">
        <v>15</v>
      </c>
      <c r="P7839" s="1" t="s">
        <v>645</v>
      </c>
      <c r="Q7839" s="4" t="s">
        <v>21</v>
      </c>
    </row>
    <row r="7840" spans="1:17" ht="22.5" x14ac:dyDescent="0.25">
      <c r="A7840" s="3">
        <v>2484</v>
      </c>
      <c r="B7840" s="1" t="s">
        <v>7654</v>
      </c>
      <c r="C7840" s="1" t="s">
        <v>15</v>
      </c>
      <c r="D7840" s="1" t="s">
        <v>82</v>
      </c>
      <c r="E7840" s="1">
        <v>16773111</v>
      </c>
      <c r="F7840" s="1" t="s">
        <v>7651</v>
      </c>
      <c r="G7840" s="1">
        <v>2236824</v>
      </c>
      <c r="H7840" s="1" t="s">
        <v>7655</v>
      </c>
      <c r="I7840" s="2">
        <v>45071</v>
      </c>
      <c r="J7840" s="15" t="str">
        <f>MID(Tabla1[[#This Row],[HORA]],1,5)</f>
        <v>19:54</v>
      </c>
      <c r="K7840" s="16">
        <f>IF(Tabla1[[#This Row],[FECHA]]=I7841,IF(J7841-J7840&gt;0,(J7841-J7840)*1440,0),0)</f>
        <v>0</v>
      </c>
      <c r="L7840" s="14">
        <f>2+L7581-Datos!$C$8</f>
        <v>6.82</v>
      </c>
      <c r="M7840" s="13" t="s">
        <v>56253</v>
      </c>
      <c r="N7840" s="1" t="s">
        <v>7656</v>
      </c>
      <c r="O7840" s="1">
        <v>15</v>
      </c>
      <c r="P7840" s="1" t="s">
        <v>645</v>
      </c>
      <c r="Q7840" s="4" t="s">
        <v>21</v>
      </c>
    </row>
    <row r="7841" spans="1:17" ht="22.5" x14ac:dyDescent="0.25">
      <c r="A7841" s="3">
        <v>18401</v>
      </c>
      <c r="B7841" s="1" t="s">
        <v>54866</v>
      </c>
      <c r="C7841" s="1" t="s">
        <v>15</v>
      </c>
      <c r="D7841" s="1" t="s">
        <v>71</v>
      </c>
      <c r="E7841" s="1">
        <v>20608675311</v>
      </c>
      <c r="F7841" s="1" t="s">
        <v>52056</v>
      </c>
      <c r="G7841" s="1">
        <v>43912526</v>
      </c>
      <c r="H7841" s="1" t="s">
        <v>54867</v>
      </c>
      <c r="I7841" s="2">
        <v>45071</v>
      </c>
      <c r="J7841" s="15" t="str">
        <f>MID(Tabla1[[#This Row],[HORA]],1,5)</f>
        <v>19:54</v>
      </c>
      <c r="K7841" s="16">
        <f>IF(Tabla1[[#This Row],[FECHA]]=I7842,IF(J7842-J7841&gt;0,(J7842-J7841)*1440,0),0)</f>
        <v>2.9999999999999893</v>
      </c>
      <c r="L7841" s="14">
        <f>2+L7582-Datos!$C$8</f>
        <v>8.32</v>
      </c>
      <c r="M7841" s="13" t="s">
        <v>56253</v>
      </c>
      <c r="N7841" s="1" t="s">
        <v>54868</v>
      </c>
      <c r="O7841" s="1">
        <v>30</v>
      </c>
      <c r="P7841" s="1" t="s">
        <v>1432</v>
      </c>
      <c r="Q7841" s="4" t="s">
        <v>21</v>
      </c>
    </row>
    <row r="7842" spans="1:17" ht="22.5" x14ac:dyDescent="0.25">
      <c r="A7842" s="3">
        <v>2485</v>
      </c>
      <c r="B7842" s="1" t="s">
        <v>7657</v>
      </c>
      <c r="C7842" s="1" t="s">
        <v>15</v>
      </c>
      <c r="D7842" s="1" t="s">
        <v>40</v>
      </c>
      <c r="E7842" s="1">
        <v>43611241</v>
      </c>
      <c r="F7842" s="1" t="s">
        <v>7658</v>
      </c>
      <c r="G7842" s="1">
        <v>2236826</v>
      </c>
      <c r="H7842" s="1" t="s">
        <v>7659</v>
      </c>
      <c r="I7842" s="2">
        <v>45071</v>
      </c>
      <c r="J7842" s="15" t="str">
        <f>MID(Tabla1[[#This Row],[HORA]],1,5)</f>
        <v>19:57</v>
      </c>
      <c r="K7842" s="16">
        <f>IF(Tabla1[[#This Row],[FECHA]]=I7843,IF(J7843-J7842&gt;0,(J7843-J7842)*1440,0),0)</f>
        <v>5.0000000000001421</v>
      </c>
      <c r="L7842" s="14">
        <f>2+L7583-Datos!$C$8</f>
        <v>5.67</v>
      </c>
      <c r="M7842" s="13" t="s">
        <v>56256</v>
      </c>
      <c r="N7842" s="1" t="s">
        <v>7660</v>
      </c>
      <c r="O7842" s="1">
        <v>15</v>
      </c>
      <c r="P7842" s="1" t="s">
        <v>645</v>
      </c>
      <c r="Q7842" s="4" t="s">
        <v>21</v>
      </c>
    </row>
    <row r="7843" spans="1:17" ht="22.5" x14ac:dyDescent="0.25">
      <c r="A7843" s="3">
        <v>17251</v>
      </c>
      <c r="B7843" s="1" t="s">
        <v>52006</v>
      </c>
      <c r="C7843" s="1" t="s">
        <v>15</v>
      </c>
      <c r="D7843" s="1" t="s">
        <v>40</v>
      </c>
      <c r="E7843" s="1">
        <v>20507141791</v>
      </c>
      <c r="F7843" s="1" t="s">
        <v>48465</v>
      </c>
      <c r="G7843" s="1">
        <v>2236828</v>
      </c>
      <c r="H7843" s="1" t="s">
        <v>52007</v>
      </c>
      <c r="I7843" s="2">
        <v>45071</v>
      </c>
      <c r="J7843" s="15" t="str">
        <f>MID(Tabla1[[#This Row],[HORA]],1,5)</f>
        <v>20:02</v>
      </c>
      <c r="K7843" s="16">
        <f>IF(Tabla1[[#This Row],[FECHA]]=I7844,IF(J7844-J7843&gt;0,(J7844-J7843)*1440,0),0)</f>
        <v>0.99999999999999645</v>
      </c>
      <c r="L7843" s="14">
        <f>2+L7584-Datos!$C$8</f>
        <v>7.82</v>
      </c>
      <c r="M7843" s="13" t="s">
        <v>56261</v>
      </c>
      <c r="N7843" s="1" t="s">
        <v>52008</v>
      </c>
      <c r="O7843" s="1">
        <v>30</v>
      </c>
      <c r="P7843" s="1" t="s">
        <v>20</v>
      </c>
      <c r="Q7843" s="4" t="s">
        <v>21</v>
      </c>
    </row>
    <row r="7844" spans="1:17" ht="22.5" x14ac:dyDescent="0.25">
      <c r="A7844" s="3">
        <v>2486</v>
      </c>
      <c r="B7844" s="1" t="s">
        <v>7661</v>
      </c>
      <c r="C7844" s="1" t="s">
        <v>15</v>
      </c>
      <c r="D7844" s="1" t="s">
        <v>33</v>
      </c>
      <c r="E7844" s="1">
        <v>76443602</v>
      </c>
      <c r="F7844" s="1" t="s">
        <v>7662</v>
      </c>
      <c r="G7844" s="1">
        <v>44776077</v>
      </c>
      <c r="H7844" s="1" t="s">
        <v>7663</v>
      </c>
      <c r="I7844" s="2">
        <v>45071</v>
      </c>
      <c r="J7844" s="15" t="str">
        <f>MID(Tabla1[[#This Row],[HORA]],1,5)</f>
        <v>20:03</v>
      </c>
      <c r="K7844" s="16">
        <f>IF(Tabla1[[#This Row],[FECHA]]=I7845,IF(J7845-J7844&gt;0,(J7845-J7844)*1440,0),0)</f>
        <v>5.9999999999998188</v>
      </c>
      <c r="L7844" s="14">
        <f>2+L7585-Datos!$C$8</f>
        <v>9.52</v>
      </c>
      <c r="M7844" s="13" t="s">
        <v>56262</v>
      </c>
      <c r="N7844" s="1" t="s">
        <v>7664</v>
      </c>
      <c r="O7844" s="1">
        <v>10</v>
      </c>
      <c r="P7844" s="1" t="s">
        <v>645</v>
      </c>
      <c r="Q7844" s="4" t="s">
        <v>21</v>
      </c>
    </row>
    <row r="7845" spans="1:17" ht="22.5" x14ac:dyDescent="0.25">
      <c r="A7845" s="3">
        <v>2487</v>
      </c>
      <c r="B7845" s="1" t="s">
        <v>7665</v>
      </c>
      <c r="C7845" s="1" t="s">
        <v>15</v>
      </c>
      <c r="D7845" s="1" t="s">
        <v>23</v>
      </c>
      <c r="E7845" s="1">
        <v>46143927</v>
      </c>
      <c r="F7845" s="1" t="s">
        <v>7666</v>
      </c>
      <c r="G7845" s="1">
        <v>2236831</v>
      </c>
      <c r="H7845" s="1" t="s">
        <v>7667</v>
      </c>
      <c r="I7845" s="2">
        <v>45071</v>
      </c>
      <c r="J7845" s="15" t="str">
        <f>MID(Tabla1[[#This Row],[HORA]],1,5)</f>
        <v>20:09</v>
      </c>
      <c r="K7845" s="16">
        <f>IF(Tabla1[[#This Row],[FECHA]]=I7846,IF(J7846-J7845&gt;0,(J7846-J7845)*1440,0),0)</f>
        <v>2.0000000000001528</v>
      </c>
      <c r="L7845" s="14">
        <f>2+L7586-Datos!$C$8</f>
        <v>6.68</v>
      </c>
      <c r="M7845" s="13" t="s">
        <v>56268</v>
      </c>
      <c r="N7845" s="1" t="s">
        <v>693</v>
      </c>
      <c r="O7845" s="1">
        <v>10</v>
      </c>
      <c r="P7845" s="1" t="s">
        <v>645</v>
      </c>
      <c r="Q7845" s="4" t="s">
        <v>21</v>
      </c>
    </row>
    <row r="7846" spans="1:17" ht="22.5" x14ac:dyDescent="0.25">
      <c r="A7846" s="3">
        <v>2488</v>
      </c>
      <c r="B7846" s="1" t="s">
        <v>7668</v>
      </c>
      <c r="C7846" s="1" t="s">
        <v>15</v>
      </c>
      <c r="D7846" s="1" t="s">
        <v>4108</v>
      </c>
      <c r="E7846" s="1">
        <v>73262734</v>
      </c>
      <c r="F7846" s="1" t="s">
        <v>7669</v>
      </c>
      <c r="G7846" s="1">
        <v>73262736</v>
      </c>
      <c r="H7846" s="1" t="s">
        <v>7670</v>
      </c>
      <c r="I7846" s="2">
        <v>45071</v>
      </c>
      <c r="J7846" s="15" t="str">
        <f>MID(Tabla1[[#This Row],[HORA]],1,5)</f>
        <v>20:11</v>
      </c>
      <c r="K7846" s="16">
        <f>IF(Tabla1[[#This Row],[FECHA]]=I7847,IF(J7847-J7846&gt;0,(J7847-J7846)*1440,0),0)</f>
        <v>4.9999999999999822</v>
      </c>
      <c r="L7846" s="14">
        <f>2+L7587-Datos!$C$8</f>
        <v>7.62</v>
      </c>
      <c r="M7846" s="13" t="s">
        <v>56270</v>
      </c>
      <c r="N7846" s="1" t="s">
        <v>7671</v>
      </c>
      <c r="O7846" s="1">
        <v>10</v>
      </c>
      <c r="P7846" s="1" t="s">
        <v>645</v>
      </c>
      <c r="Q7846" s="4" t="s">
        <v>21</v>
      </c>
    </row>
    <row r="7847" spans="1:17" ht="22.5" x14ac:dyDescent="0.25">
      <c r="A7847" s="3">
        <v>2489</v>
      </c>
      <c r="B7847" s="1" t="s">
        <v>7672</v>
      </c>
      <c r="C7847" s="1" t="s">
        <v>15</v>
      </c>
      <c r="D7847" s="1" t="s">
        <v>23</v>
      </c>
      <c r="E7847" s="1">
        <v>16460237</v>
      </c>
      <c r="F7847" s="1" t="s">
        <v>7673</v>
      </c>
      <c r="G7847" s="1">
        <v>2236832</v>
      </c>
      <c r="H7847" s="1" t="s">
        <v>7674</v>
      </c>
      <c r="I7847" s="2">
        <v>45071</v>
      </c>
      <c r="J7847" s="15" t="str">
        <f>MID(Tabla1[[#This Row],[HORA]],1,5)</f>
        <v>20:16</v>
      </c>
      <c r="K7847" s="16">
        <f>IF(Tabla1[[#This Row],[FECHA]]=I7848,IF(J7848-J7847&gt;0,(J7848-J7847)*1440,0),0)</f>
        <v>5.0000000000001421</v>
      </c>
      <c r="L7847" s="14">
        <f>2+L7588-Datos!$C$8</f>
        <v>7.8599999999999994</v>
      </c>
      <c r="M7847" s="13" t="s">
        <v>56275</v>
      </c>
      <c r="N7847" s="1" t="s">
        <v>1145</v>
      </c>
      <c r="O7847" s="1">
        <v>15</v>
      </c>
      <c r="P7847" s="1" t="s">
        <v>645</v>
      </c>
      <c r="Q7847" s="4" t="s">
        <v>21</v>
      </c>
    </row>
    <row r="7848" spans="1:17" ht="22.5" x14ac:dyDescent="0.25">
      <c r="A7848" s="3">
        <v>2490</v>
      </c>
      <c r="B7848" s="1" t="s">
        <v>7675</v>
      </c>
      <c r="C7848" s="1" t="s">
        <v>15</v>
      </c>
      <c r="D7848" s="1" t="s">
        <v>77</v>
      </c>
      <c r="E7848" s="1">
        <v>41516377</v>
      </c>
      <c r="F7848" s="1" t="s">
        <v>6213</v>
      </c>
      <c r="G7848" s="1">
        <v>2236833</v>
      </c>
      <c r="H7848" s="1" t="s">
        <v>6214</v>
      </c>
      <c r="I7848" s="2">
        <v>45071</v>
      </c>
      <c r="J7848" s="15" t="str">
        <f>MID(Tabla1[[#This Row],[HORA]],1,5)</f>
        <v>20:21</v>
      </c>
      <c r="K7848" s="16">
        <f>IF(Tabla1[[#This Row],[FECHA]]=I7849,IF(J7849-J7848&gt;0,(J7849-J7848)*1440,0),0)</f>
        <v>2.9999999999998295</v>
      </c>
      <c r="L7848" s="14">
        <f>2+L7589-Datos!$C$8</f>
        <v>5.53</v>
      </c>
      <c r="M7848" s="13" t="s">
        <v>56280</v>
      </c>
      <c r="N7848" s="1" t="s">
        <v>7587</v>
      </c>
      <c r="O7848" s="1">
        <v>40</v>
      </c>
      <c r="P7848" s="1" t="s">
        <v>645</v>
      </c>
      <c r="Q7848" s="4" t="s">
        <v>21</v>
      </c>
    </row>
    <row r="7849" spans="1:17" ht="22.5" x14ac:dyDescent="0.25">
      <c r="A7849" s="3">
        <v>16065</v>
      </c>
      <c r="B7849" s="1" t="s">
        <v>48835</v>
      </c>
      <c r="C7849" s="1" t="s">
        <v>15</v>
      </c>
      <c r="D7849" s="1" t="s">
        <v>82</v>
      </c>
      <c r="E7849" s="1">
        <v>10414082543</v>
      </c>
      <c r="F7849" s="1" t="s">
        <v>48182</v>
      </c>
      <c r="G7849" s="1">
        <v>2236834</v>
      </c>
      <c r="H7849" s="1" t="s">
        <v>7238</v>
      </c>
      <c r="I7849" s="2">
        <v>45071</v>
      </c>
      <c r="J7849" s="15" t="str">
        <f>MID(Tabla1[[#This Row],[HORA]],1,5)</f>
        <v>20:24</v>
      </c>
      <c r="K7849" s="16">
        <f>IF(Tabla1[[#This Row],[FECHA]]=I7850,IF(J7850-J7849&gt;0,(J7850-J7849)*1440,0),0)</f>
        <v>1.9999999999999929</v>
      </c>
      <c r="L7849" s="14">
        <f>2+L7590-Datos!$C$8</f>
        <v>6.7700000000000005</v>
      </c>
      <c r="M7849" s="13" t="s">
        <v>56283</v>
      </c>
      <c r="N7849" s="1" t="s">
        <v>48836</v>
      </c>
      <c r="O7849" s="1">
        <v>15</v>
      </c>
      <c r="P7849" s="1" t="s">
        <v>645</v>
      </c>
      <c r="Q7849" s="4" t="s">
        <v>21</v>
      </c>
    </row>
    <row r="7850" spans="1:17" ht="22.5" x14ac:dyDescent="0.25">
      <c r="A7850" s="3">
        <v>8196</v>
      </c>
      <c r="B7850" s="1" t="s">
        <v>25644</v>
      </c>
      <c r="C7850" s="1" t="s">
        <v>15</v>
      </c>
      <c r="D7850" s="1" t="s">
        <v>61</v>
      </c>
      <c r="E7850" s="1">
        <v>75975363</v>
      </c>
      <c r="F7850" s="1" t="s">
        <v>9710</v>
      </c>
      <c r="G7850" s="1">
        <v>2236835</v>
      </c>
      <c r="H7850" s="1" t="s">
        <v>11952</v>
      </c>
      <c r="I7850" s="2">
        <v>45071</v>
      </c>
      <c r="J7850" s="15" t="str">
        <f>MID(Tabla1[[#This Row],[HORA]],1,5)</f>
        <v>20:26</v>
      </c>
      <c r="K7850" s="16">
        <f>IF(Tabla1[[#This Row],[FECHA]]=I7851,IF(J7851-J7850&gt;0,(J7851-J7850)*1440,0),0)</f>
        <v>10.000000000000124</v>
      </c>
      <c r="L7850" s="14">
        <f>2+L7591-Datos!$C$8</f>
        <v>6.4600000000000009</v>
      </c>
      <c r="M7850" s="13" t="s">
        <v>56285</v>
      </c>
      <c r="N7850" s="1" t="s">
        <v>25645</v>
      </c>
      <c r="O7850" s="1">
        <v>15</v>
      </c>
      <c r="P7850" s="1" t="s">
        <v>20</v>
      </c>
      <c r="Q7850" s="4" t="s">
        <v>21</v>
      </c>
    </row>
    <row r="7851" spans="1:17" ht="22.5" x14ac:dyDescent="0.25">
      <c r="A7851" s="3">
        <v>13747</v>
      </c>
      <c r="B7851" s="1" t="s">
        <v>42297</v>
      </c>
      <c r="C7851" s="1" t="s">
        <v>15</v>
      </c>
      <c r="D7851" s="1" t="s">
        <v>71</v>
      </c>
      <c r="E7851" s="1">
        <v>16776999</v>
      </c>
      <c r="F7851" s="1" t="s">
        <v>22338</v>
      </c>
      <c r="G7851" s="1">
        <v>2236838</v>
      </c>
      <c r="H7851" s="1" t="s">
        <v>15823</v>
      </c>
      <c r="I7851" s="2">
        <v>45071</v>
      </c>
      <c r="J7851" s="15" t="str">
        <f>MID(Tabla1[[#This Row],[HORA]],1,5)</f>
        <v>20:36</v>
      </c>
      <c r="K7851" s="16">
        <f>IF(Tabla1[[#This Row],[FECHA]]=I7852,IF(J7852-J7851&gt;0,(J7852-J7851)*1440,0),0)</f>
        <v>0.99999999999999645</v>
      </c>
      <c r="L7851" s="14">
        <f>2+L7592-Datos!$C$8</f>
        <v>7.84</v>
      </c>
      <c r="M7851" s="13" t="s">
        <v>56295</v>
      </c>
      <c r="N7851" s="1" t="s">
        <v>1715</v>
      </c>
      <c r="O7851" s="1">
        <v>10</v>
      </c>
      <c r="P7851" s="1" t="s">
        <v>1432</v>
      </c>
      <c r="Q7851" s="4" t="s">
        <v>21</v>
      </c>
    </row>
    <row r="7852" spans="1:17" ht="22.5" x14ac:dyDescent="0.25">
      <c r="A7852" s="3">
        <v>8197</v>
      </c>
      <c r="B7852" s="1" t="s">
        <v>25646</v>
      </c>
      <c r="C7852" s="1" t="s">
        <v>15</v>
      </c>
      <c r="D7852" s="1" t="s">
        <v>40</v>
      </c>
      <c r="E7852" s="1">
        <v>27440075</v>
      </c>
      <c r="F7852" s="1" t="s">
        <v>25647</v>
      </c>
      <c r="G7852" s="1">
        <v>2236840</v>
      </c>
      <c r="H7852" s="1" t="s">
        <v>25648</v>
      </c>
      <c r="I7852" s="2">
        <v>45071</v>
      </c>
      <c r="J7852" s="15" t="str">
        <f>MID(Tabla1[[#This Row],[HORA]],1,5)</f>
        <v>20:37</v>
      </c>
      <c r="K7852" s="16">
        <f>IF(Tabla1[[#This Row],[FECHA]]=I7853,IF(J7853-J7852&gt;0,(J7853-J7852)*1440,0),0)</f>
        <v>5.9999999999998188</v>
      </c>
      <c r="L7852" s="14">
        <f>2+L7593-Datos!$C$8</f>
        <v>7.7800000000000011</v>
      </c>
      <c r="M7852" s="13" t="s">
        <v>56296</v>
      </c>
      <c r="N7852" s="1" t="s">
        <v>25649</v>
      </c>
      <c r="O7852" s="1">
        <v>30</v>
      </c>
      <c r="P7852" s="1" t="s">
        <v>20</v>
      </c>
      <c r="Q7852" s="4" t="s">
        <v>21</v>
      </c>
    </row>
    <row r="7853" spans="1:17" ht="22.5" x14ac:dyDescent="0.25">
      <c r="A7853" s="3">
        <v>13748</v>
      </c>
      <c r="B7853" s="1" t="s">
        <v>42298</v>
      </c>
      <c r="C7853" s="1" t="s">
        <v>15</v>
      </c>
      <c r="D7853" s="1" t="s">
        <v>77</v>
      </c>
      <c r="E7853" s="1">
        <v>77292182</v>
      </c>
      <c r="F7853" s="1" t="s">
        <v>18210</v>
      </c>
      <c r="G7853" s="1">
        <v>41253094</v>
      </c>
      <c r="H7853" s="1" t="s">
        <v>9208</v>
      </c>
      <c r="I7853" s="2">
        <v>45071</v>
      </c>
      <c r="J7853" s="15" t="str">
        <f>MID(Tabla1[[#This Row],[HORA]],1,5)</f>
        <v>20:43</v>
      </c>
      <c r="K7853" s="16">
        <f>IF(Tabla1[[#This Row],[FECHA]]=I7854,IF(J7854-J7853&gt;0,(J7854-J7853)*1440,0),0)</f>
        <v>10.000000000000124</v>
      </c>
      <c r="L7853" s="14">
        <f>2+L7594-Datos!$C$8</f>
        <v>7.68</v>
      </c>
      <c r="M7853" s="13" t="s">
        <v>56302</v>
      </c>
      <c r="N7853" s="1" t="s">
        <v>42299</v>
      </c>
      <c r="O7853" s="1">
        <v>25</v>
      </c>
      <c r="P7853" s="1" t="s">
        <v>1432</v>
      </c>
      <c r="Q7853" s="4" t="s">
        <v>21</v>
      </c>
    </row>
    <row r="7854" spans="1:17" ht="22.5" x14ac:dyDescent="0.25">
      <c r="A7854" s="3">
        <v>13749</v>
      </c>
      <c r="B7854" s="1" t="s">
        <v>42300</v>
      </c>
      <c r="C7854" s="1" t="s">
        <v>15</v>
      </c>
      <c r="D7854" s="1" t="s">
        <v>82</v>
      </c>
      <c r="E7854" s="1">
        <v>41023478</v>
      </c>
      <c r="F7854" s="1" t="s">
        <v>42301</v>
      </c>
      <c r="G7854" s="1">
        <v>2236842</v>
      </c>
      <c r="H7854" s="1" t="s">
        <v>15823</v>
      </c>
      <c r="I7854" s="2">
        <v>45071</v>
      </c>
      <c r="J7854" s="15" t="str">
        <f>MID(Tabla1[[#This Row],[HORA]],1,5)</f>
        <v>20:53</v>
      </c>
      <c r="K7854" s="16">
        <f>IF(Tabla1[[#This Row],[FECHA]]=I7855,IF(J7855-J7854&gt;0,(J7855-J7854)*1440,0),0)</f>
        <v>7.9999999999999716</v>
      </c>
      <c r="L7854" s="14">
        <f>2+L7595-Datos!$C$8</f>
        <v>5.3900000000000006</v>
      </c>
      <c r="M7854" s="13" t="s">
        <v>56312</v>
      </c>
      <c r="N7854" s="1" t="s">
        <v>1715</v>
      </c>
      <c r="O7854" s="1">
        <v>15</v>
      </c>
      <c r="P7854" s="1" t="s">
        <v>1432</v>
      </c>
      <c r="Q7854" s="4" t="s">
        <v>21</v>
      </c>
    </row>
    <row r="7855" spans="1:17" ht="22.5" x14ac:dyDescent="0.25">
      <c r="A7855" s="3">
        <v>2491</v>
      </c>
      <c r="B7855" s="1" t="s">
        <v>7676</v>
      </c>
      <c r="C7855" s="1" t="s">
        <v>15</v>
      </c>
      <c r="D7855" s="1" t="s">
        <v>82</v>
      </c>
      <c r="E7855" s="1">
        <v>43990728</v>
      </c>
      <c r="F7855" s="1" t="s">
        <v>7677</v>
      </c>
      <c r="G7855" s="1">
        <v>2236845</v>
      </c>
      <c r="H7855" s="1" t="s">
        <v>7678</v>
      </c>
      <c r="I7855" s="2">
        <v>45071</v>
      </c>
      <c r="J7855" s="15" t="str">
        <f>MID(Tabla1[[#This Row],[HORA]],1,5)</f>
        <v>21:01</v>
      </c>
      <c r="K7855" s="16">
        <f>IF(Tabla1[[#This Row],[FECHA]]=I7856,IF(J7856-J7855&gt;0,(J7856-J7855)*1440,0),0)</f>
        <v>0</v>
      </c>
      <c r="L7855" s="14">
        <f>2+L7596-Datos!$C$8</f>
        <v>6.68</v>
      </c>
      <c r="M7855" s="13" t="s">
        <v>56320</v>
      </c>
      <c r="N7855" s="1" t="s">
        <v>7679</v>
      </c>
      <c r="O7855" s="1">
        <v>15</v>
      </c>
      <c r="P7855" s="1" t="s">
        <v>645</v>
      </c>
      <c r="Q7855" s="4" t="s">
        <v>21</v>
      </c>
    </row>
    <row r="7856" spans="1:17" ht="22.5" x14ac:dyDescent="0.25">
      <c r="A7856" s="3">
        <v>17252</v>
      </c>
      <c r="B7856" s="1" t="s">
        <v>52009</v>
      </c>
      <c r="C7856" s="1" t="s">
        <v>15</v>
      </c>
      <c r="D7856" s="1" t="s">
        <v>82</v>
      </c>
      <c r="E7856" s="1">
        <v>20609877627</v>
      </c>
      <c r="F7856" s="1" t="s">
        <v>52010</v>
      </c>
      <c r="G7856" s="1">
        <v>2236844</v>
      </c>
      <c r="H7856" s="1" t="s">
        <v>52011</v>
      </c>
      <c r="I7856" s="2">
        <v>45071</v>
      </c>
      <c r="J7856" s="15" t="str">
        <f>MID(Tabla1[[#This Row],[HORA]],1,5)</f>
        <v>21:01</v>
      </c>
      <c r="K7856" s="16">
        <f>IF(Tabla1[[#This Row],[FECHA]]=I7857,IF(J7857-J7856&gt;0,(J7857-J7856)*1440,0),0)</f>
        <v>7.9999999999999716</v>
      </c>
      <c r="L7856" s="14">
        <f>2+L7597-Datos!$C$8</f>
        <v>5.69</v>
      </c>
      <c r="M7856" s="13" t="s">
        <v>56320</v>
      </c>
      <c r="N7856" s="1" t="s">
        <v>59</v>
      </c>
      <c r="O7856" s="1">
        <v>10</v>
      </c>
      <c r="P7856" s="1" t="s">
        <v>20</v>
      </c>
      <c r="Q7856" s="4" t="s">
        <v>21</v>
      </c>
    </row>
    <row r="7857" spans="1:17" ht="22.5" x14ac:dyDescent="0.25">
      <c r="A7857" s="3">
        <v>17253</v>
      </c>
      <c r="B7857" s="1" t="s">
        <v>52012</v>
      </c>
      <c r="C7857" s="1" t="s">
        <v>15</v>
      </c>
      <c r="D7857" s="1" t="s">
        <v>141</v>
      </c>
      <c r="E7857" s="1">
        <v>20530811001</v>
      </c>
      <c r="F7857" s="1" t="s">
        <v>51104</v>
      </c>
      <c r="G7857" s="1">
        <v>2236846</v>
      </c>
      <c r="H7857" s="1" t="s">
        <v>52013</v>
      </c>
      <c r="I7857" s="2">
        <v>45071</v>
      </c>
      <c r="J7857" s="15" t="str">
        <f>MID(Tabla1[[#This Row],[HORA]],1,5)</f>
        <v>21:09</v>
      </c>
      <c r="K7857" s="16">
        <f>IF(Tabla1[[#This Row],[FECHA]]=I7858,IF(J7858-J7857&gt;0,(J7858-J7857)*1440,0),0)</f>
        <v>0</v>
      </c>
      <c r="L7857" s="14">
        <f>2+L7598-Datos!$C$8</f>
        <v>8.6999999999999993</v>
      </c>
      <c r="M7857" s="13" t="s">
        <v>56328</v>
      </c>
      <c r="N7857" s="1" t="s">
        <v>59</v>
      </c>
      <c r="O7857" s="1">
        <v>10</v>
      </c>
      <c r="P7857" s="1" t="s">
        <v>20</v>
      </c>
      <c r="Q7857" s="4" t="s">
        <v>21</v>
      </c>
    </row>
    <row r="7858" spans="1:17" ht="22.5" x14ac:dyDescent="0.25">
      <c r="A7858" s="3">
        <v>2493</v>
      </c>
      <c r="B7858" s="1" t="s">
        <v>7683</v>
      </c>
      <c r="C7858" s="1" t="s">
        <v>15</v>
      </c>
      <c r="D7858" s="1" t="s">
        <v>33</v>
      </c>
      <c r="E7858" s="1">
        <v>16749474</v>
      </c>
      <c r="F7858" s="1" t="s">
        <v>7684</v>
      </c>
      <c r="G7858" s="1">
        <v>40782546</v>
      </c>
      <c r="H7858" s="1" t="s">
        <v>7685</v>
      </c>
      <c r="I7858" s="2">
        <v>45072</v>
      </c>
      <c r="J7858" s="15" t="str">
        <f>MID(Tabla1[[#This Row],[HORA]],1,5)</f>
        <v>06:21</v>
      </c>
      <c r="K7858" s="16">
        <f>IF(Tabla1[[#This Row],[FECHA]]=I7859,IF(J7859-J7858&gt;0,(J7859-J7858)*1440,0),0)</f>
        <v>4.9999999999999822</v>
      </c>
      <c r="L7858" s="14">
        <f>2+L7599-Datos!$C$8</f>
        <v>10.760000000000002</v>
      </c>
      <c r="M7858" s="13" t="s">
        <v>411</v>
      </c>
      <c r="N7858" s="1" t="s">
        <v>7686</v>
      </c>
      <c r="O7858" s="1">
        <v>15</v>
      </c>
      <c r="P7858" s="1" t="s">
        <v>300</v>
      </c>
      <c r="Q7858" s="4" t="s">
        <v>21</v>
      </c>
    </row>
    <row r="7859" spans="1:17" ht="22.5" x14ac:dyDescent="0.25">
      <c r="A7859" s="3">
        <v>2494</v>
      </c>
      <c r="B7859" s="1" t="s">
        <v>7687</v>
      </c>
      <c r="C7859" s="1" t="s">
        <v>15</v>
      </c>
      <c r="D7859" s="1" t="s">
        <v>40</v>
      </c>
      <c r="E7859" s="1">
        <v>41613830</v>
      </c>
      <c r="F7859" s="1" t="s">
        <v>7688</v>
      </c>
      <c r="G7859" s="1">
        <v>0</v>
      </c>
      <c r="H7859" s="1" t="s">
        <v>1788</v>
      </c>
      <c r="I7859" s="2">
        <v>45072</v>
      </c>
      <c r="J7859" s="15" t="str">
        <f>MID(Tabla1[[#This Row],[HORA]],1,5)</f>
        <v>06:26</v>
      </c>
      <c r="K7859" s="16">
        <f>IF(Tabla1[[#This Row],[FECHA]]=I7860,IF(J7860-J7859&gt;0,(J7860-J7859)*1440,0),0)</f>
        <v>1.9999999999999929</v>
      </c>
      <c r="L7859" s="14">
        <f>2+L7600-Datos!$C$8</f>
        <v>6.6300000000000008</v>
      </c>
      <c r="M7859" s="13" t="s">
        <v>7689</v>
      </c>
      <c r="N7859" s="1" t="s">
        <v>1715</v>
      </c>
      <c r="O7859" s="1">
        <v>35</v>
      </c>
      <c r="P7859" s="1" t="s">
        <v>300</v>
      </c>
      <c r="Q7859" s="4" t="s">
        <v>21</v>
      </c>
    </row>
    <row r="7860" spans="1:17" ht="22.5" x14ac:dyDescent="0.25">
      <c r="A7860" s="3">
        <v>8198</v>
      </c>
      <c r="B7860" s="1" t="s">
        <v>25650</v>
      </c>
      <c r="C7860" s="1" t="s">
        <v>15</v>
      </c>
      <c r="D7860" s="1" t="s">
        <v>77</v>
      </c>
      <c r="E7860" s="1">
        <v>80239425</v>
      </c>
      <c r="F7860" s="1" t="s">
        <v>4687</v>
      </c>
      <c r="G7860" s="1">
        <v>2236859</v>
      </c>
      <c r="H7860" s="1" t="s">
        <v>5583</v>
      </c>
      <c r="I7860" s="2">
        <v>45072</v>
      </c>
      <c r="J7860" s="15" t="str">
        <f>MID(Tabla1[[#This Row],[HORA]],1,5)</f>
        <v>06:28</v>
      </c>
      <c r="K7860" s="16">
        <f>IF(Tabla1[[#This Row],[FECHA]]=I7861,IF(J7861-J7860&gt;0,(J7861-J7860)*1440,0),0)</f>
        <v>6.9999999999999751</v>
      </c>
      <c r="L7860" s="14">
        <f>2+L7601-Datos!$C$8</f>
        <v>6.44</v>
      </c>
      <c r="M7860" s="13" t="s">
        <v>5068</v>
      </c>
      <c r="N7860" s="1" t="s">
        <v>9112</v>
      </c>
      <c r="O7860" s="1">
        <v>25</v>
      </c>
      <c r="P7860" s="1" t="s">
        <v>27</v>
      </c>
      <c r="Q7860" s="4" t="s">
        <v>21</v>
      </c>
    </row>
    <row r="7861" spans="1:17" ht="22.5" x14ac:dyDescent="0.25">
      <c r="A7861" s="3">
        <v>8199</v>
      </c>
      <c r="B7861" s="1" t="s">
        <v>25651</v>
      </c>
      <c r="C7861" s="1" t="s">
        <v>15</v>
      </c>
      <c r="D7861" s="1" t="s">
        <v>40</v>
      </c>
      <c r="E7861" s="1">
        <v>16722536</v>
      </c>
      <c r="F7861" s="1" t="s">
        <v>19282</v>
      </c>
      <c r="G7861" s="1">
        <v>16722536</v>
      </c>
      <c r="H7861" s="1" t="s">
        <v>19282</v>
      </c>
      <c r="I7861" s="2">
        <v>45072</v>
      </c>
      <c r="J7861" s="15" t="str">
        <f>MID(Tabla1[[#This Row],[HORA]],1,5)</f>
        <v>06:35</v>
      </c>
      <c r="K7861" s="16">
        <f>IF(Tabla1[[#This Row],[FECHA]]=I7862,IF(J7862-J7861&gt;0,(J7862-J7861)*1440,0),0)</f>
        <v>6.0000000000000586</v>
      </c>
      <c r="L7861" s="14">
        <f>2+L7602-Datos!$C$8</f>
        <v>8.5300000000000011</v>
      </c>
      <c r="M7861" s="13" t="s">
        <v>6536</v>
      </c>
      <c r="N7861" s="1" t="s">
        <v>18856</v>
      </c>
      <c r="O7861" s="1">
        <v>10</v>
      </c>
      <c r="P7861" s="1" t="s">
        <v>27</v>
      </c>
      <c r="Q7861" s="4" t="s">
        <v>21</v>
      </c>
    </row>
    <row r="7862" spans="1:17" ht="22.5" x14ac:dyDescent="0.25">
      <c r="A7862" s="3">
        <v>8200</v>
      </c>
      <c r="B7862" s="1" t="s">
        <v>25652</v>
      </c>
      <c r="C7862" s="1" t="s">
        <v>15</v>
      </c>
      <c r="D7862" s="1" t="s">
        <v>40</v>
      </c>
      <c r="E7862" s="1">
        <v>33946754</v>
      </c>
      <c r="F7862" s="1" t="s">
        <v>25653</v>
      </c>
      <c r="G7862" s="1">
        <v>33946754</v>
      </c>
      <c r="H7862" s="1" t="s">
        <v>25653</v>
      </c>
      <c r="I7862" s="2">
        <v>45072</v>
      </c>
      <c r="J7862" s="15" t="str">
        <f>MID(Tabla1[[#This Row],[HORA]],1,5)</f>
        <v>06:41</v>
      </c>
      <c r="K7862" s="16">
        <f>IF(Tabla1[[#This Row],[FECHA]]=I7863,IF(J7863-J7862&gt;0,(J7863-J7862)*1440,0),0)</f>
        <v>1.9999999999999929</v>
      </c>
      <c r="L7862" s="14">
        <f>2+L7603-Datos!$C$8</f>
        <v>5.87</v>
      </c>
      <c r="M7862" s="13" t="s">
        <v>836</v>
      </c>
      <c r="N7862" s="1" t="s">
        <v>25654</v>
      </c>
      <c r="O7862" s="1">
        <v>10</v>
      </c>
      <c r="P7862" s="1" t="s">
        <v>27</v>
      </c>
      <c r="Q7862" s="4" t="s">
        <v>21</v>
      </c>
    </row>
    <row r="7863" spans="1:17" ht="22.5" x14ac:dyDescent="0.25">
      <c r="A7863" s="3">
        <v>8201</v>
      </c>
      <c r="B7863" s="1" t="s">
        <v>25655</v>
      </c>
      <c r="C7863" s="1" t="s">
        <v>15</v>
      </c>
      <c r="D7863" s="1" t="s">
        <v>40</v>
      </c>
      <c r="E7863" s="1">
        <v>44292086</v>
      </c>
      <c r="F7863" s="1" t="s">
        <v>25656</v>
      </c>
      <c r="G7863" s="1">
        <v>2236861</v>
      </c>
      <c r="H7863" s="1" t="s">
        <v>25657</v>
      </c>
      <c r="I7863" s="2">
        <v>45072</v>
      </c>
      <c r="J7863" s="15" t="str">
        <f>MID(Tabla1[[#This Row],[HORA]],1,5)</f>
        <v>06:43</v>
      </c>
      <c r="K7863" s="16">
        <f>IF(Tabla1[[#This Row],[FECHA]]=I7864,IF(J7864-J7863&gt;0,(J7864-J7863)*1440,0),0)</f>
        <v>11.000000000000041</v>
      </c>
      <c r="L7863" s="14">
        <f>2+L7604-Datos!$C$8</f>
        <v>7.6000000000000005</v>
      </c>
      <c r="M7863" s="13" t="s">
        <v>841</v>
      </c>
      <c r="N7863" s="1" t="s">
        <v>25658</v>
      </c>
      <c r="O7863" s="1">
        <v>10</v>
      </c>
      <c r="P7863" s="1" t="s">
        <v>27</v>
      </c>
      <c r="Q7863" s="4" t="s">
        <v>21</v>
      </c>
    </row>
    <row r="7864" spans="1:17" ht="22.5" x14ac:dyDescent="0.25">
      <c r="A7864" s="3">
        <v>2495</v>
      </c>
      <c r="B7864" s="1" t="s">
        <v>7690</v>
      </c>
      <c r="C7864" s="1" t="s">
        <v>15</v>
      </c>
      <c r="D7864" s="1" t="s">
        <v>40</v>
      </c>
      <c r="E7864" s="1">
        <v>16768334</v>
      </c>
      <c r="F7864" s="1" t="s">
        <v>7691</v>
      </c>
      <c r="G7864" s="1">
        <v>61668653</v>
      </c>
      <c r="H7864" s="1" t="s">
        <v>7692</v>
      </c>
      <c r="I7864" s="2">
        <v>45072</v>
      </c>
      <c r="J7864" s="15" t="str">
        <f>MID(Tabla1[[#This Row],[HORA]],1,5)</f>
        <v>06:54</v>
      </c>
      <c r="K7864" s="16">
        <f>IF(Tabla1[[#This Row],[FECHA]]=I7865,IF(J7865-J7864&gt;0,(J7865-J7864)*1440,0),0)</f>
        <v>25.999999999999908</v>
      </c>
      <c r="L7864" s="14">
        <f>2+L7605-Datos!$C$8</f>
        <v>9.4600000000000009</v>
      </c>
      <c r="M7864" s="13" t="s">
        <v>3117</v>
      </c>
      <c r="N7864" s="1" t="s">
        <v>3975</v>
      </c>
      <c r="O7864" s="1">
        <v>20</v>
      </c>
      <c r="P7864" s="1" t="s">
        <v>300</v>
      </c>
      <c r="Q7864" s="4" t="s">
        <v>21</v>
      </c>
    </row>
    <row r="7865" spans="1:17" ht="22.5" x14ac:dyDescent="0.25">
      <c r="A7865" s="3">
        <v>8202</v>
      </c>
      <c r="B7865" s="1" t="s">
        <v>25659</v>
      </c>
      <c r="C7865" s="1" t="s">
        <v>15</v>
      </c>
      <c r="D7865" s="1" t="s">
        <v>33</v>
      </c>
      <c r="E7865" s="1">
        <v>74691596</v>
      </c>
      <c r="F7865" s="1" t="s">
        <v>3524</v>
      </c>
      <c r="G7865" s="1">
        <v>74691596</v>
      </c>
      <c r="H7865" s="1" t="s">
        <v>3524</v>
      </c>
      <c r="I7865" s="2">
        <v>45072</v>
      </c>
      <c r="J7865" s="15" t="str">
        <f>MID(Tabla1[[#This Row],[HORA]],1,5)</f>
        <v>07:20</v>
      </c>
      <c r="K7865" s="16">
        <f>IF(Tabla1[[#This Row],[FECHA]]=I7866,IF(J7866-J7865&gt;0,(J7866-J7865)*1440,0),0)</f>
        <v>17.000000000000099</v>
      </c>
      <c r="L7865" s="14">
        <f>2+L7606-Datos!$C$8</f>
        <v>6.76</v>
      </c>
      <c r="M7865" s="13" t="s">
        <v>10861</v>
      </c>
      <c r="N7865" s="1" t="s">
        <v>1715</v>
      </c>
      <c r="O7865" s="1">
        <v>10</v>
      </c>
      <c r="P7865" s="1" t="s">
        <v>27</v>
      </c>
      <c r="Q7865" s="4" t="s">
        <v>21</v>
      </c>
    </row>
    <row r="7866" spans="1:17" ht="22.5" x14ac:dyDescent="0.25">
      <c r="A7866" s="3">
        <v>2496</v>
      </c>
      <c r="B7866" s="1" t="s">
        <v>7693</v>
      </c>
      <c r="C7866" s="1" t="s">
        <v>15</v>
      </c>
      <c r="D7866" s="1" t="s">
        <v>40</v>
      </c>
      <c r="E7866" s="1">
        <v>60931143</v>
      </c>
      <c r="F7866" s="1" t="s">
        <v>7694</v>
      </c>
      <c r="G7866" s="1">
        <v>46766336</v>
      </c>
      <c r="H7866" s="1" t="s">
        <v>7695</v>
      </c>
      <c r="I7866" s="2">
        <v>45072</v>
      </c>
      <c r="J7866" s="15" t="str">
        <f>MID(Tabla1[[#This Row],[HORA]],1,5)</f>
        <v>07:37</v>
      </c>
      <c r="K7866" s="16">
        <f>IF(Tabla1[[#This Row],[FECHA]]=I7867,IF(J7867-J7866&gt;0,(J7867-J7866)*1440,0),0)</f>
        <v>0</v>
      </c>
      <c r="L7866" s="14">
        <f>2+L7607-Datos!$C$8</f>
        <v>7.42</v>
      </c>
      <c r="M7866" s="13" t="s">
        <v>5937</v>
      </c>
      <c r="N7866" s="1" t="s">
        <v>7696</v>
      </c>
      <c r="O7866" s="1">
        <v>25</v>
      </c>
      <c r="P7866" s="1" t="s">
        <v>300</v>
      </c>
      <c r="Q7866" s="4" t="s">
        <v>21</v>
      </c>
    </row>
    <row r="7867" spans="1:17" ht="22.5" x14ac:dyDescent="0.25">
      <c r="A7867" s="3">
        <v>2497</v>
      </c>
      <c r="B7867" s="1" t="s">
        <v>7693</v>
      </c>
      <c r="C7867" s="1" t="s">
        <v>15</v>
      </c>
      <c r="D7867" s="1" t="s">
        <v>40</v>
      </c>
      <c r="E7867" s="1">
        <v>60931143</v>
      </c>
      <c r="F7867" s="1" t="s">
        <v>7694</v>
      </c>
      <c r="G7867" s="1">
        <v>46766336</v>
      </c>
      <c r="H7867" s="1" t="s">
        <v>7695</v>
      </c>
      <c r="I7867" s="2">
        <v>45072</v>
      </c>
      <c r="J7867" s="15" t="str">
        <f>MID(Tabla1[[#This Row],[HORA]],1,5)</f>
        <v>07:37</v>
      </c>
      <c r="K7867" s="16">
        <f>IF(Tabla1[[#This Row],[FECHA]]=I7868,IF(J7868-J7867&gt;0,(J7868-J7867)*1440,0),0)</f>
        <v>0.99999999999991651</v>
      </c>
      <c r="L7867" s="14">
        <f>2+L7608-Datos!$C$8</f>
        <v>7.36</v>
      </c>
      <c r="M7867" s="13" t="s">
        <v>5937</v>
      </c>
      <c r="N7867" s="1" t="s">
        <v>7697</v>
      </c>
      <c r="O7867" s="1">
        <v>25</v>
      </c>
      <c r="P7867" s="1" t="s">
        <v>300</v>
      </c>
      <c r="Q7867" s="4" t="s">
        <v>21</v>
      </c>
    </row>
    <row r="7868" spans="1:17" ht="22.5" x14ac:dyDescent="0.25">
      <c r="A7868" s="3">
        <v>2498</v>
      </c>
      <c r="B7868" s="1" t="s">
        <v>7698</v>
      </c>
      <c r="C7868" s="1" t="s">
        <v>15</v>
      </c>
      <c r="D7868" s="1" t="s">
        <v>33</v>
      </c>
      <c r="E7868" s="1">
        <v>72131825</v>
      </c>
      <c r="F7868" s="1" t="s">
        <v>5933</v>
      </c>
      <c r="G7868" s="1">
        <v>0</v>
      </c>
      <c r="H7868" s="1" t="s">
        <v>1788</v>
      </c>
      <c r="I7868" s="2">
        <v>45072</v>
      </c>
      <c r="J7868" s="15" t="str">
        <f>MID(Tabla1[[#This Row],[HORA]],1,5)</f>
        <v>07:38</v>
      </c>
      <c r="K7868" s="16">
        <f>IF(Tabla1[[#This Row],[FECHA]]=I7869,IF(J7869-J7868&gt;0,(J7869-J7868)*1440,0),0)</f>
        <v>12.000000000000037</v>
      </c>
      <c r="L7868" s="14">
        <f>2+L7609-Datos!$C$8</f>
        <v>5.4600000000000009</v>
      </c>
      <c r="M7868" s="13" t="s">
        <v>43</v>
      </c>
      <c r="N7868" s="1" t="s">
        <v>1715</v>
      </c>
      <c r="O7868" s="1">
        <v>45</v>
      </c>
      <c r="P7868" s="1" t="s">
        <v>300</v>
      </c>
      <c r="Q7868" s="4" t="s">
        <v>21</v>
      </c>
    </row>
    <row r="7869" spans="1:17" ht="22.5" x14ac:dyDescent="0.25">
      <c r="A7869" s="3">
        <v>2499</v>
      </c>
      <c r="B7869" s="1" t="s">
        <v>7699</v>
      </c>
      <c r="C7869" s="1" t="s">
        <v>15</v>
      </c>
      <c r="D7869" s="1" t="s">
        <v>77</v>
      </c>
      <c r="E7869" s="1">
        <v>16691880</v>
      </c>
      <c r="F7869" s="1" t="s">
        <v>7700</v>
      </c>
      <c r="G7869" s="1">
        <v>2236869</v>
      </c>
      <c r="H7869" s="1" t="s">
        <v>7701</v>
      </c>
      <c r="I7869" s="2">
        <v>45072</v>
      </c>
      <c r="J7869" s="15" t="str">
        <f>MID(Tabla1[[#This Row],[HORA]],1,5)</f>
        <v>07:50</v>
      </c>
      <c r="K7869" s="16">
        <f>IF(Tabla1[[#This Row],[FECHA]]=I7870,IF(J7870-J7869&gt;0,(J7870-J7869)*1440,0),0)</f>
        <v>2.9999999999999893</v>
      </c>
      <c r="L7869" s="14">
        <f>2+L7610-Datos!$C$8</f>
        <v>6.4700000000000006</v>
      </c>
      <c r="M7869" s="13" t="s">
        <v>5946</v>
      </c>
      <c r="N7869" s="1" t="s">
        <v>7702</v>
      </c>
      <c r="O7869" s="1">
        <v>15</v>
      </c>
      <c r="P7869" s="1" t="s">
        <v>300</v>
      </c>
      <c r="Q7869" s="4" t="s">
        <v>21</v>
      </c>
    </row>
    <row r="7870" spans="1:17" ht="22.5" x14ac:dyDescent="0.25">
      <c r="A7870" s="3">
        <v>2500</v>
      </c>
      <c r="B7870" s="1" t="s">
        <v>7703</v>
      </c>
      <c r="C7870" s="1" t="s">
        <v>15</v>
      </c>
      <c r="D7870" s="1" t="s">
        <v>82</v>
      </c>
      <c r="E7870" s="1">
        <v>5669787</v>
      </c>
      <c r="F7870" s="1" t="s">
        <v>7704</v>
      </c>
      <c r="G7870" s="1">
        <v>0</v>
      </c>
      <c r="H7870" s="1" t="s">
        <v>1788</v>
      </c>
      <c r="I7870" s="2">
        <v>45072</v>
      </c>
      <c r="J7870" s="15" t="str">
        <f>MID(Tabla1[[#This Row],[HORA]],1,5)</f>
        <v>07:53</v>
      </c>
      <c r="K7870" s="16">
        <f>IF(Tabla1[[#This Row],[FECHA]]=I7871,IF(J7871-J7870&gt;0,(J7871-J7870)*1440,0),0)</f>
        <v>14.999999999999947</v>
      </c>
      <c r="L7870" s="14">
        <f>2+L7611-Datos!$C$8</f>
        <v>7.84</v>
      </c>
      <c r="M7870" s="13" t="s">
        <v>7705</v>
      </c>
      <c r="N7870" s="1" t="s">
        <v>1715</v>
      </c>
      <c r="O7870" s="1">
        <v>20</v>
      </c>
      <c r="P7870" s="1" t="s">
        <v>300</v>
      </c>
      <c r="Q7870" s="4" t="s">
        <v>21</v>
      </c>
    </row>
    <row r="7871" spans="1:17" ht="22.5" x14ac:dyDescent="0.25">
      <c r="A7871" s="3">
        <v>8203</v>
      </c>
      <c r="B7871" s="1" t="s">
        <v>25660</v>
      </c>
      <c r="C7871" s="1" t="s">
        <v>15</v>
      </c>
      <c r="D7871" s="1" t="s">
        <v>40</v>
      </c>
      <c r="E7871" s="1">
        <v>16733463</v>
      </c>
      <c r="F7871" s="1" t="s">
        <v>25661</v>
      </c>
      <c r="G7871" s="1">
        <v>42776167</v>
      </c>
      <c r="H7871" s="1" t="s">
        <v>25662</v>
      </c>
      <c r="I7871" s="2">
        <v>45072</v>
      </c>
      <c r="J7871" s="15" t="str">
        <f>MID(Tabla1[[#This Row],[HORA]],1,5)</f>
        <v>08:08</v>
      </c>
      <c r="K7871" s="16">
        <f>IF(Tabla1[[#This Row],[FECHA]]=I7872,IF(J7872-J7871&gt;0,(J7872-J7871)*1440,0),0)</f>
        <v>11.000000000000041</v>
      </c>
      <c r="L7871" s="14">
        <f>2+L7612-Datos!$C$8</f>
        <v>7.59</v>
      </c>
      <c r="M7871" s="13" t="s">
        <v>2198</v>
      </c>
      <c r="N7871" s="1" t="s">
        <v>25663</v>
      </c>
      <c r="O7871" s="1">
        <v>100</v>
      </c>
      <c r="P7871" s="1" t="s">
        <v>27</v>
      </c>
      <c r="Q7871" s="4" t="s">
        <v>21</v>
      </c>
    </row>
    <row r="7872" spans="1:17" ht="22.5" x14ac:dyDescent="0.25">
      <c r="A7872" s="3">
        <v>8204</v>
      </c>
      <c r="B7872" s="1" t="s">
        <v>25664</v>
      </c>
      <c r="C7872" s="1" t="s">
        <v>15</v>
      </c>
      <c r="D7872" s="1" t="s">
        <v>40</v>
      </c>
      <c r="E7872" s="1">
        <v>27978583</v>
      </c>
      <c r="F7872" s="1" t="s">
        <v>2775</v>
      </c>
      <c r="G7872" s="1">
        <v>27978583</v>
      </c>
      <c r="H7872" s="1" t="s">
        <v>2775</v>
      </c>
      <c r="I7872" s="2">
        <v>45072</v>
      </c>
      <c r="J7872" s="15" t="str">
        <f>MID(Tabla1[[#This Row],[HORA]],1,5)</f>
        <v>08:19</v>
      </c>
      <c r="K7872" s="16">
        <f>IF(Tabla1[[#This Row],[FECHA]]=I7873,IF(J7873-J7872&gt;0,(J7873-J7872)*1440,0),0)</f>
        <v>1.9999999999999929</v>
      </c>
      <c r="L7872" s="14">
        <f>2+L7613-Datos!$C$8</f>
        <v>10.530000000000001</v>
      </c>
      <c r="M7872" s="13" t="s">
        <v>1225</v>
      </c>
      <c r="N7872" s="1" t="s">
        <v>10204</v>
      </c>
      <c r="O7872" s="1">
        <v>35</v>
      </c>
      <c r="P7872" s="1" t="s">
        <v>27</v>
      </c>
      <c r="Q7872" s="4" t="s">
        <v>21</v>
      </c>
    </row>
    <row r="7873" spans="1:17" ht="22.5" x14ac:dyDescent="0.25">
      <c r="A7873" s="3">
        <v>8205</v>
      </c>
      <c r="B7873" s="1" t="s">
        <v>25665</v>
      </c>
      <c r="C7873" s="1" t="s">
        <v>15</v>
      </c>
      <c r="D7873" s="1" t="s">
        <v>40</v>
      </c>
      <c r="E7873" s="1">
        <v>43777119</v>
      </c>
      <c r="F7873" s="1" t="s">
        <v>16588</v>
      </c>
      <c r="G7873" s="1">
        <v>2236874</v>
      </c>
      <c r="H7873" s="1" t="s">
        <v>25666</v>
      </c>
      <c r="I7873" s="2">
        <v>45072</v>
      </c>
      <c r="J7873" s="15" t="str">
        <f>MID(Tabla1[[#This Row],[HORA]],1,5)</f>
        <v>08:21</v>
      </c>
      <c r="K7873" s="16">
        <f>IF(Tabla1[[#This Row],[FECHA]]=I7874,IF(J7874-J7873&gt;0,(J7874-J7873)*1440,0),0)</f>
        <v>3.9999999999999858</v>
      </c>
      <c r="L7873" s="14">
        <f>2+L7614-Datos!$C$8</f>
        <v>7.68</v>
      </c>
      <c r="M7873" s="13" t="s">
        <v>204</v>
      </c>
      <c r="N7873" s="1" t="s">
        <v>25667</v>
      </c>
      <c r="O7873" s="1">
        <v>20</v>
      </c>
      <c r="P7873" s="1" t="s">
        <v>27</v>
      </c>
      <c r="Q7873" s="4" t="s">
        <v>21</v>
      </c>
    </row>
    <row r="7874" spans="1:17" ht="22.5" x14ac:dyDescent="0.25">
      <c r="A7874" s="3">
        <v>8206</v>
      </c>
      <c r="B7874" s="1" t="s">
        <v>25668</v>
      </c>
      <c r="C7874" s="1" t="s">
        <v>15</v>
      </c>
      <c r="D7874" s="1" t="s">
        <v>2195</v>
      </c>
      <c r="E7874" s="1">
        <v>27683651</v>
      </c>
      <c r="F7874" s="1" t="s">
        <v>25669</v>
      </c>
      <c r="G7874" s="1">
        <v>2236876</v>
      </c>
      <c r="H7874" s="1" t="s">
        <v>25670</v>
      </c>
      <c r="I7874" s="2">
        <v>45072</v>
      </c>
      <c r="J7874" s="15" t="str">
        <f>MID(Tabla1[[#This Row],[HORA]],1,5)</f>
        <v>08:25</v>
      </c>
      <c r="K7874" s="16">
        <f>IF(Tabla1[[#This Row],[FECHA]]=I7875,IF(J7875-J7874&gt;0,(J7875-J7874)*1440,0),0)</f>
        <v>7.0000000000000551</v>
      </c>
      <c r="L7874" s="14">
        <f>2+L7615-Datos!$C$8</f>
        <v>8.4600000000000009</v>
      </c>
      <c r="M7874" s="13" t="s">
        <v>3144</v>
      </c>
      <c r="N7874" s="1" t="s">
        <v>25671</v>
      </c>
      <c r="O7874" s="1">
        <v>25</v>
      </c>
      <c r="P7874" s="1" t="s">
        <v>27</v>
      </c>
      <c r="Q7874" s="4" t="s">
        <v>21</v>
      </c>
    </row>
    <row r="7875" spans="1:17" ht="22.5" x14ac:dyDescent="0.25">
      <c r="A7875" s="3">
        <v>8207</v>
      </c>
      <c r="B7875" s="1" t="s">
        <v>25672</v>
      </c>
      <c r="C7875" s="1" t="s">
        <v>15</v>
      </c>
      <c r="D7875" s="1" t="s">
        <v>40</v>
      </c>
      <c r="E7875" s="1">
        <v>3701706</v>
      </c>
      <c r="F7875" s="1" t="s">
        <v>25673</v>
      </c>
      <c r="G7875" s="1">
        <v>75707460</v>
      </c>
      <c r="H7875" s="1" t="s">
        <v>25674</v>
      </c>
      <c r="I7875" s="2">
        <v>45072</v>
      </c>
      <c r="J7875" s="15" t="str">
        <f>MID(Tabla1[[#This Row],[HORA]],1,5)</f>
        <v>08:32</v>
      </c>
      <c r="K7875" s="16">
        <f>IF(Tabla1[[#This Row],[FECHA]]=I7876,IF(J7876-J7875&gt;0,(J7876-J7875)*1440,0),0)</f>
        <v>5.9999999999999787</v>
      </c>
      <c r="L7875" s="14">
        <f>2+L7616-Datos!$C$8</f>
        <v>10.83</v>
      </c>
      <c r="M7875" s="13" t="s">
        <v>10211</v>
      </c>
      <c r="N7875" s="1" t="s">
        <v>25675</v>
      </c>
      <c r="O7875" s="1">
        <v>30</v>
      </c>
      <c r="P7875" s="1" t="s">
        <v>27</v>
      </c>
      <c r="Q7875" s="4" t="s">
        <v>21</v>
      </c>
    </row>
    <row r="7876" spans="1:17" ht="22.5" x14ac:dyDescent="0.25">
      <c r="A7876" s="3">
        <v>8208</v>
      </c>
      <c r="B7876" s="1" t="s">
        <v>25676</v>
      </c>
      <c r="C7876" s="1" t="s">
        <v>15</v>
      </c>
      <c r="D7876" s="1" t="s">
        <v>40</v>
      </c>
      <c r="E7876" s="1">
        <v>6546943</v>
      </c>
      <c r="F7876" s="1" t="s">
        <v>25677</v>
      </c>
      <c r="G7876" s="1">
        <v>43397311</v>
      </c>
      <c r="H7876" s="1" t="s">
        <v>25678</v>
      </c>
      <c r="I7876" s="2">
        <v>45072</v>
      </c>
      <c r="J7876" s="15" t="str">
        <f>MID(Tabla1[[#This Row],[HORA]],1,5)</f>
        <v>08:38</v>
      </c>
      <c r="K7876" s="16">
        <f>IF(Tabla1[[#This Row],[FECHA]]=I7877,IF(J7877-J7876&gt;0,(J7877-J7876)*1440,0),0)</f>
        <v>1.9999999999999929</v>
      </c>
      <c r="L7876" s="14">
        <f>2+L7617-Datos!$C$8</f>
        <v>9.52</v>
      </c>
      <c r="M7876" s="13" t="s">
        <v>1346</v>
      </c>
      <c r="N7876" s="1" t="s">
        <v>18867</v>
      </c>
      <c r="O7876" s="1">
        <v>12</v>
      </c>
      <c r="P7876" s="1" t="s">
        <v>27</v>
      </c>
      <c r="Q7876" s="4" t="s">
        <v>21</v>
      </c>
    </row>
    <row r="7877" spans="1:17" ht="22.5" x14ac:dyDescent="0.25">
      <c r="A7877" s="3">
        <v>8209</v>
      </c>
      <c r="B7877" s="1" t="s">
        <v>25679</v>
      </c>
      <c r="C7877" s="1" t="s">
        <v>15</v>
      </c>
      <c r="D7877" s="1" t="s">
        <v>82</v>
      </c>
      <c r="E7877" s="1">
        <v>40695854</v>
      </c>
      <c r="F7877" s="1" t="s">
        <v>6737</v>
      </c>
      <c r="G7877" s="1">
        <v>2236880</v>
      </c>
      <c r="H7877" s="1" t="s">
        <v>6738</v>
      </c>
      <c r="I7877" s="2">
        <v>45072</v>
      </c>
      <c r="J7877" s="15" t="str">
        <f>MID(Tabla1[[#This Row],[HORA]],1,5)</f>
        <v>08:40</v>
      </c>
      <c r="K7877" s="16">
        <f>IF(Tabla1[[#This Row],[FECHA]]=I7878,IF(J7878-J7877&gt;0,(J7878-J7877)*1440,0),0)</f>
        <v>8.0000000000000515</v>
      </c>
      <c r="L7877" s="14">
        <f>2+L7618-Datos!$C$8</f>
        <v>8.120000000000001</v>
      </c>
      <c r="M7877" s="13" t="s">
        <v>7421</v>
      </c>
      <c r="N7877" s="1" t="s">
        <v>25680</v>
      </c>
      <c r="O7877" s="1">
        <v>15</v>
      </c>
      <c r="P7877" s="1" t="s">
        <v>27</v>
      </c>
      <c r="Q7877" s="4" t="s">
        <v>21</v>
      </c>
    </row>
    <row r="7878" spans="1:17" ht="22.5" x14ac:dyDescent="0.25">
      <c r="A7878" s="3">
        <v>8210</v>
      </c>
      <c r="B7878" s="1" t="s">
        <v>25681</v>
      </c>
      <c r="C7878" s="1" t="s">
        <v>15</v>
      </c>
      <c r="D7878" s="1" t="s">
        <v>228</v>
      </c>
      <c r="E7878" s="1">
        <v>16679190</v>
      </c>
      <c r="F7878" s="1" t="s">
        <v>25682</v>
      </c>
      <c r="G7878" s="1">
        <v>2236885</v>
      </c>
      <c r="H7878" s="1" t="s">
        <v>25683</v>
      </c>
      <c r="I7878" s="2">
        <v>45072</v>
      </c>
      <c r="J7878" s="15" t="str">
        <f>MID(Tabla1[[#This Row],[HORA]],1,5)</f>
        <v>08:48</v>
      </c>
      <c r="K7878" s="16">
        <f>IF(Tabla1[[#This Row],[FECHA]]=I7879,IF(J7879-J7878&gt;0,(J7879-J7878)*1440,0),0)</f>
        <v>13.000000000000034</v>
      </c>
      <c r="L7878" s="14">
        <f>2+L7619-Datos!$C$8</f>
        <v>5.86</v>
      </c>
      <c r="M7878" s="13" t="s">
        <v>1860</v>
      </c>
      <c r="N7878" s="1" t="s">
        <v>205</v>
      </c>
      <c r="O7878" s="1">
        <v>10</v>
      </c>
      <c r="P7878" s="1" t="s">
        <v>27</v>
      </c>
      <c r="Q7878" s="4" t="s">
        <v>21</v>
      </c>
    </row>
    <row r="7879" spans="1:17" ht="22.5" x14ac:dyDescent="0.25">
      <c r="A7879" s="3">
        <v>2501</v>
      </c>
      <c r="B7879" s="1" t="s">
        <v>7706</v>
      </c>
      <c r="C7879" s="1" t="s">
        <v>15</v>
      </c>
      <c r="D7879" s="1" t="s">
        <v>40</v>
      </c>
      <c r="E7879" s="1">
        <v>80619228</v>
      </c>
      <c r="F7879" s="1" t="s">
        <v>7707</v>
      </c>
      <c r="G7879" s="1">
        <v>2236888</v>
      </c>
      <c r="H7879" s="1" t="s">
        <v>7708</v>
      </c>
      <c r="I7879" s="2">
        <v>45072</v>
      </c>
      <c r="J7879" s="15" t="str">
        <f>MID(Tabla1[[#This Row],[HORA]],1,5)</f>
        <v>09:01</v>
      </c>
      <c r="K7879" s="16">
        <f>IF(Tabla1[[#This Row],[FECHA]]=I7880,IF(J7880-J7879&gt;0,(J7880-J7879)*1440,0),0)</f>
        <v>20.999999999999925</v>
      </c>
      <c r="L7879" s="14">
        <f>2+L7620-Datos!$C$8</f>
        <v>8.379999999999999</v>
      </c>
      <c r="M7879" s="13" t="s">
        <v>7709</v>
      </c>
      <c r="N7879" s="1" t="s">
        <v>7710</v>
      </c>
      <c r="O7879" s="1">
        <v>20</v>
      </c>
      <c r="P7879" s="1" t="s">
        <v>300</v>
      </c>
      <c r="Q7879" s="4" t="s">
        <v>21</v>
      </c>
    </row>
    <row r="7880" spans="1:17" ht="22.5" x14ac:dyDescent="0.25">
      <c r="A7880" s="3">
        <v>2502</v>
      </c>
      <c r="B7880" s="1" t="s">
        <v>7711</v>
      </c>
      <c r="C7880" s="1" t="s">
        <v>15</v>
      </c>
      <c r="D7880" s="1" t="s">
        <v>40</v>
      </c>
      <c r="E7880" s="1">
        <v>47913861</v>
      </c>
      <c r="F7880" s="1" t="s">
        <v>7712</v>
      </c>
      <c r="G7880" s="1">
        <v>0</v>
      </c>
      <c r="H7880" s="1" t="s">
        <v>1788</v>
      </c>
      <c r="I7880" s="2">
        <v>45072</v>
      </c>
      <c r="J7880" s="15" t="str">
        <f>MID(Tabla1[[#This Row],[HORA]],1,5)</f>
        <v>09:22</v>
      </c>
      <c r="K7880" s="16">
        <f>IF(Tabla1[[#This Row],[FECHA]]=I7881,IF(J7881-J7880&gt;0,(J7881-J7880)*1440,0),0)</f>
        <v>0.99999999999999645</v>
      </c>
      <c r="L7880" s="14">
        <f>2+L7621-Datos!$C$8</f>
        <v>7.41</v>
      </c>
      <c r="M7880" s="13" t="s">
        <v>6284</v>
      </c>
      <c r="N7880" s="1" t="s">
        <v>1715</v>
      </c>
      <c r="O7880" s="1">
        <v>15</v>
      </c>
      <c r="P7880" s="1" t="s">
        <v>300</v>
      </c>
      <c r="Q7880" s="4" t="s">
        <v>21</v>
      </c>
    </row>
    <row r="7881" spans="1:17" ht="22.5" x14ac:dyDescent="0.25">
      <c r="A7881" s="3">
        <v>8211</v>
      </c>
      <c r="B7881" s="1" t="s">
        <v>25684</v>
      </c>
      <c r="C7881" s="1" t="s">
        <v>15</v>
      </c>
      <c r="D7881" s="1" t="s">
        <v>40</v>
      </c>
      <c r="E7881" s="1">
        <v>16464425</v>
      </c>
      <c r="F7881" s="1" t="s">
        <v>25685</v>
      </c>
      <c r="G7881" s="1">
        <v>2236894</v>
      </c>
      <c r="H7881" s="1" t="s">
        <v>25686</v>
      </c>
      <c r="I7881" s="2">
        <v>45072</v>
      </c>
      <c r="J7881" s="15" t="str">
        <f>MID(Tabla1[[#This Row],[HORA]],1,5)</f>
        <v>09:23</v>
      </c>
      <c r="K7881" s="16">
        <f>IF(Tabla1[[#This Row],[FECHA]]=I7882,IF(J7882-J7881&gt;0,(J7882-J7881)*1440,0),0)</f>
        <v>10.000000000000044</v>
      </c>
      <c r="L7881" s="14">
        <f>2+L7622-Datos!$C$8</f>
        <v>6.5200000000000005</v>
      </c>
      <c r="M7881" s="13" t="s">
        <v>1677</v>
      </c>
      <c r="N7881" s="1" t="s">
        <v>25687</v>
      </c>
      <c r="O7881" s="1">
        <v>20</v>
      </c>
      <c r="P7881" s="1" t="s">
        <v>27</v>
      </c>
      <c r="Q7881" s="4" t="s">
        <v>21</v>
      </c>
    </row>
    <row r="7882" spans="1:17" ht="22.5" x14ac:dyDescent="0.25">
      <c r="A7882" s="3">
        <v>8212</v>
      </c>
      <c r="B7882" s="1" t="s">
        <v>25688</v>
      </c>
      <c r="C7882" s="1" t="s">
        <v>15</v>
      </c>
      <c r="D7882" s="1" t="s">
        <v>1847</v>
      </c>
      <c r="E7882" s="1">
        <v>16686104</v>
      </c>
      <c r="F7882" s="1" t="s">
        <v>25689</v>
      </c>
      <c r="G7882" s="1">
        <v>43333127</v>
      </c>
      <c r="H7882" s="1" t="s">
        <v>24036</v>
      </c>
      <c r="I7882" s="2">
        <v>45072</v>
      </c>
      <c r="J7882" s="15" t="str">
        <f>MID(Tabla1[[#This Row],[HORA]],1,5)</f>
        <v>09:33</v>
      </c>
      <c r="K7882" s="16">
        <f>IF(Tabla1[[#This Row],[FECHA]]=I7883,IF(J7883-J7882&gt;0,(J7883-J7882)*1440,0),0)</f>
        <v>0.99999999999991651</v>
      </c>
      <c r="L7882" s="14">
        <f>2+L7623-Datos!$C$8</f>
        <v>6.5600000000000005</v>
      </c>
      <c r="M7882" s="13" t="s">
        <v>609</v>
      </c>
      <c r="N7882" s="1" t="s">
        <v>25690</v>
      </c>
      <c r="O7882" s="1">
        <v>25</v>
      </c>
      <c r="P7882" s="1" t="s">
        <v>27</v>
      </c>
      <c r="Q7882" s="4" t="s">
        <v>21</v>
      </c>
    </row>
    <row r="7883" spans="1:17" ht="22.5" x14ac:dyDescent="0.25">
      <c r="A7883" s="3">
        <v>2503</v>
      </c>
      <c r="B7883" s="1" t="s">
        <v>7713</v>
      </c>
      <c r="C7883" s="1" t="s">
        <v>15</v>
      </c>
      <c r="D7883" s="1" t="s">
        <v>161</v>
      </c>
      <c r="E7883" s="1">
        <v>41908676</v>
      </c>
      <c r="F7883" s="1" t="s">
        <v>7714</v>
      </c>
      <c r="G7883" s="1">
        <v>2236896</v>
      </c>
      <c r="H7883" s="1" t="s">
        <v>7715</v>
      </c>
      <c r="I7883" s="2">
        <v>45072</v>
      </c>
      <c r="J7883" s="15" t="str">
        <f>MID(Tabla1[[#This Row],[HORA]],1,5)</f>
        <v>09:34</v>
      </c>
      <c r="K7883" s="16">
        <f>IF(Tabla1[[#This Row],[FECHA]]=I7884,IF(J7884-J7883&gt;0,(J7884-J7883)*1440,0),0)</f>
        <v>1.9999999999999929</v>
      </c>
      <c r="L7883" s="14">
        <f>2+L7624-Datos!$C$8</f>
        <v>11.44</v>
      </c>
      <c r="M7883" s="13" t="s">
        <v>1730</v>
      </c>
      <c r="N7883" s="1" t="s">
        <v>7716</v>
      </c>
      <c r="O7883" s="1">
        <v>15</v>
      </c>
      <c r="P7883" s="1" t="s">
        <v>300</v>
      </c>
      <c r="Q7883" s="4" t="s">
        <v>21</v>
      </c>
    </row>
    <row r="7884" spans="1:17" ht="22.5" x14ac:dyDescent="0.25">
      <c r="A7884" s="3">
        <v>2504</v>
      </c>
      <c r="B7884" s="1" t="s">
        <v>7717</v>
      </c>
      <c r="C7884" s="1" t="s">
        <v>15</v>
      </c>
      <c r="D7884" s="1" t="s">
        <v>40</v>
      </c>
      <c r="E7884" s="1">
        <v>33569413</v>
      </c>
      <c r="F7884" s="1" t="s">
        <v>7718</v>
      </c>
      <c r="G7884" s="1">
        <v>2236898</v>
      </c>
      <c r="H7884" s="1" t="s">
        <v>7719</v>
      </c>
      <c r="I7884" s="2">
        <v>45072</v>
      </c>
      <c r="J7884" s="15" t="str">
        <f>MID(Tabla1[[#This Row],[HORA]],1,5)</f>
        <v>09:36</v>
      </c>
      <c r="K7884" s="16">
        <f>IF(Tabla1[[#This Row],[FECHA]]=I7885,IF(J7885-J7884&gt;0,(J7885-J7884)*1440,0),0)</f>
        <v>0</v>
      </c>
      <c r="L7884" s="14">
        <f>2+L7625-Datos!$C$8</f>
        <v>5.42</v>
      </c>
      <c r="M7884" s="13" t="s">
        <v>4561</v>
      </c>
      <c r="N7884" s="1" t="s">
        <v>2030</v>
      </c>
      <c r="O7884" s="1">
        <v>10</v>
      </c>
      <c r="P7884" s="1" t="s">
        <v>300</v>
      </c>
      <c r="Q7884" s="4" t="s">
        <v>21</v>
      </c>
    </row>
    <row r="7885" spans="1:17" ht="22.5" x14ac:dyDescent="0.25">
      <c r="A7885" s="3">
        <v>8213</v>
      </c>
      <c r="B7885" s="1" t="s">
        <v>25691</v>
      </c>
      <c r="C7885" s="1" t="s">
        <v>15</v>
      </c>
      <c r="D7885" s="1" t="s">
        <v>40</v>
      </c>
      <c r="E7885" s="1">
        <v>16433337</v>
      </c>
      <c r="F7885" s="1" t="s">
        <v>14149</v>
      </c>
      <c r="G7885" s="1">
        <v>43068795</v>
      </c>
      <c r="H7885" s="1" t="s">
        <v>14150</v>
      </c>
      <c r="I7885" s="2">
        <v>45072</v>
      </c>
      <c r="J7885" s="15" t="str">
        <f>MID(Tabla1[[#This Row],[HORA]],1,5)</f>
        <v>09:36</v>
      </c>
      <c r="K7885" s="16">
        <f>IF(Tabla1[[#This Row],[FECHA]]=I7886,IF(J7886-J7885&gt;0,(J7886-J7885)*1440,0),0)</f>
        <v>3.0000000000000693</v>
      </c>
      <c r="L7885" s="14">
        <f>2+L7626-Datos!$C$8</f>
        <v>6.7200000000000006</v>
      </c>
      <c r="M7885" s="13" t="s">
        <v>4561</v>
      </c>
      <c r="N7885" s="1" t="s">
        <v>25692</v>
      </c>
      <c r="O7885" s="1">
        <v>25</v>
      </c>
      <c r="P7885" s="1" t="s">
        <v>27</v>
      </c>
      <c r="Q7885" s="4" t="s">
        <v>21</v>
      </c>
    </row>
    <row r="7886" spans="1:17" ht="22.5" x14ac:dyDescent="0.25">
      <c r="A7886" s="3">
        <v>16067</v>
      </c>
      <c r="B7886" s="1" t="s">
        <v>48839</v>
      </c>
      <c r="C7886" s="1" t="s">
        <v>15</v>
      </c>
      <c r="D7886" s="1" t="s">
        <v>40</v>
      </c>
      <c r="E7886" s="1">
        <v>20606350598</v>
      </c>
      <c r="F7886" s="1" t="s">
        <v>48840</v>
      </c>
      <c r="G7886" s="1">
        <v>42252892</v>
      </c>
      <c r="H7886" s="1" t="s">
        <v>48841</v>
      </c>
      <c r="I7886" s="2">
        <v>45072</v>
      </c>
      <c r="J7886" s="15" t="str">
        <f>MID(Tabla1[[#This Row],[HORA]],1,5)</f>
        <v>09:39</v>
      </c>
      <c r="K7886" s="16">
        <f>IF(Tabla1[[#This Row],[FECHA]]=I7887,IF(J7887-J7886&gt;0,(J7887-J7886)*1440,0),0)</f>
        <v>4.9999999999999023</v>
      </c>
      <c r="L7886" s="14">
        <f>2+L7627-Datos!$C$8</f>
        <v>5.62</v>
      </c>
      <c r="M7886" s="13" t="s">
        <v>510</v>
      </c>
      <c r="N7886" s="1" t="s">
        <v>48842</v>
      </c>
      <c r="O7886" s="1">
        <v>15</v>
      </c>
      <c r="P7886" s="1" t="s">
        <v>300</v>
      </c>
      <c r="Q7886" s="4" t="s">
        <v>21</v>
      </c>
    </row>
    <row r="7887" spans="1:17" ht="22.5" x14ac:dyDescent="0.25">
      <c r="A7887" s="3">
        <v>8214</v>
      </c>
      <c r="B7887" s="1" t="s">
        <v>25693</v>
      </c>
      <c r="C7887" s="1" t="s">
        <v>15</v>
      </c>
      <c r="D7887" s="1" t="s">
        <v>40</v>
      </c>
      <c r="E7887" s="1">
        <v>45635125</v>
      </c>
      <c r="F7887" s="1" t="s">
        <v>25694</v>
      </c>
      <c r="G7887" s="1">
        <v>2236899</v>
      </c>
      <c r="H7887" s="1" t="s">
        <v>25695</v>
      </c>
      <c r="I7887" s="2">
        <v>45072</v>
      </c>
      <c r="J7887" s="15" t="str">
        <f>MID(Tabla1[[#This Row],[HORA]],1,5)</f>
        <v>09:44</v>
      </c>
      <c r="K7887" s="16">
        <f>IF(Tabla1[[#This Row],[FECHA]]=I7888,IF(J7888-J7887&gt;0,(J7888-J7887)*1440,0),0)</f>
        <v>3.0000000000000693</v>
      </c>
      <c r="L7887" s="14">
        <f>2+L7628-Datos!$C$8</f>
        <v>6.82</v>
      </c>
      <c r="M7887" s="13" t="s">
        <v>2517</v>
      </c>
      <c r="N7887" s="1" t="s">
        <v>25696</v>
      </c>
      <c r="O7887" s="1">
        <v>20</v>
      </c>
      <c r="P7887" s="1" t="s">
        <v>27</v>
      </c>
      <c r="Q7887" s="4" t="s">
        <v>21</v>
      </c>
    </row>
    <row r="7888" spans="1:17" ht="22.5" x14ac:dyDescent="0.25">
      <c r="A7888" s="3">
        <v>8215</v>
      </c>
      <c r="B7888" s="1" t="s">
        <v>25697</v>
      </c>
      <c r="C7888" s="1" t="s">
        <v>15</v>
      </c>
      <c r="D7888" s="1" t="s">
        <v>82</v>
      </c>
      <c r="E7888" s="1">
        <v>16631889</v>
      </c>
      <c r="F7888" s="1" t="s">
        <v>25698</v>
      </c>
      <c r="G7888" s="1">
        <v>2236900</v>
      </c>
      <c r="H7888" s="1" t="s">
        <v>25699</v>
      </c>
      <c r="I7888" s="2">
        <v>45072</v>
      </c>
      <c r="J7888" s="15" t="str">
        <f>MID(Tabla1[[#This Row],[HORA]],1,5)</f>
        <v>09:47</v>
      </c>
      <c r="K7888" s="16">
        <f>IF(Tabla1[[#This Row],[FECHA]]=I7889,IF(J7889-J7888&gt;0,(J7889-J7888)*1440,0),0)</f>
        <v>725</v>
      </c>
      <c r="L7888" s="14">
        <f>2+L7629-Datos!$C$8</f>
        <v>8.32</v>
      </c>
      <c r="M7888" s="13" t="s">
        <v>2805</v>
      </c>
      <c r="N7888" s="1" t="s">
        <v>8473</v>
      </c>
      <c r="O7888" s="1">
        <v>10</v>
      </c>
      <c r="P7888" s="1" t="s">
        <v>27</v>
      </c>
      <c r="Q7888" s="4" t="s">
        <v>21</v>
      </c>
    </row>
    <row r="7889" spans="1:17" ht="22.5" x14ac:dyDescent="0.25">
      <c r="A7889" s="3">
        <v>17255</v>
      </c>
      <c r="B7889" s="1" t="s">
        <v>52016</v>
      </c>
      <c r="C7889" s="1" t="s">
        <v>15</v>
      </c>
      <c r="D7889" s="1" t="s">
        <v>119</v>
      </c>
      <c r="E7889" s="1">
        <v>20610028404</v>
      </c>
      <c r="F7889" s="1" t="s">
        <v>52017</v>
      </c>
      <c r="G7889" s="1">
        <v>2236848</v>
      </c>
      <c r="H7889" s="1" t="s">
        <v>52018</v>
      </c>
      <c r="I7889" s="2">
        <v>45072</v>
      </c>
      <c r="J7889" s="15" t="str">
        <f>MID(Tabla1[[#This Row],[HORA]],1,5)</f>
        <v>21:52</v>
      </c>
      <c r="K7889" s="16">
        <f>IF(Tabla1[[#This Row],[FECHA]]=I7890,IF(J7890-J7889&gt;0,(J7890-J7889)*1440,0),0)</f>
        <v>0</v>
      </c>
      <c r="L7889" s="14">
        <f>2+L7630-Datos!$C$8</f>
        <v>5.67</v>
      </c>
      <c r="M7889" s="13" t="s">
        <v>56335</v>
      </c>
      <c r="N7889" s="1" t="s">
        <v>52019</v>
      </c>
      <c r="O7889" s="1">
        <v>100</v>
      </c>
      <c r="P7889" s="1" t="s">
        <v>20</v>
      </c>
      <c r="Q7889" s="4" t="s">
        <v>21</v>
      </c>
    </row>
    <row r="7890" spans="1:17" ht="22.5" x14ac:dyDescent="0.25">
      <c r="A7890" s="3">
        <v>17256</v>
      </c>
      <c r="B7890" s="1" t="s">
        <v>52016</v>
      </c>
      <c r="C7890" s="1" t="s">
        <v>15</v>
      </c>
      <c r="D7890" s="1" t="s">
        <v>119</v>
      </c>
      <c r="E7890" s="1">
        <v>20610028404</v>
      </c>
      <c r="F7890" s="1" t="s">
        <v>52017</v>
      </c>
      <c r="G7890" s="1">
        <v>2236848</v>
      </c>
      <c r="H7890" s="1" t="s">
        <v>52018</v>
      </c>
      <c r="I7890" s="2">
        <v>45072</v>
      </c>
      <c r="J7890" s="15" t="str">
        <f>MID(Tabla1[[#This Row],[HORA]],1,5)</f>
        <v>21:52</v>
      </c>
      <c r="K7890" s="16">
        <f>IF(Tabla1[[#This Row],[FECHA]]=I7891,IF(J7891-J7890&gt;0,(J7891-J7890)*1440,0),0)</f>
        <v>0</v>
      </c>
      <c r="L7890" s="14">
        <f>2+L7631-Datos!$C$8</f>
        <v>7.82</v>
      </c>
      <c r="M7890" s="13" t="s">
        <v>56335</v>
      </c>
      <c r="N7890" s="1" t="s">
        <v>29090</v>
      </c>
      <c r="O7890" s="1">
        <v>50</v>
      </c>
      <c r="P7890" s="1" t="s">
        <v>20</v>
      </c>
      <c r="Q7890" s="4" t="s">
        <v>21</v>
      </c>
    </row>
    <row r="7891" spans="1:17" ht="22.5" x14ac:dyDescent="0.25">
      <c r="A7891" s="3">
        <v>2505</v>
      </c>
      <c r="B7891" s="1" t="s">
        <v>7720</v>
      </c>
      <c r="C7891" s="1" t="s">
        <v>15</v>
      </c>
      <c r="D7891" s="1" t="s">
        <v>40</v>
      </c>
      <c r="E7891" s="1">
        <v>16772542</v>
      </c>
      <c r="F7891" s="1" t="s">
        <v>2254</v>
      </c>
      <c r="G7891" s="1">
        <v>0</v>
      </c>
      <c r="H7891" s="1" t="s">
        <v>1788</v>
      </c>
      <c r="I7891" s="2">
        <v>45072</v>
      </c>
      <c r="J7891" s="15" t="str">
        <f>MID(Tabla1[[#This Row],[HORA]],1,5)</f>
        <v>09:56</v>
      </c>
      <c r="K7891" s="16">
        <f>IF(Tabla1[[#This Row],[FECHA]]=I7892,IF(J7892-J7891&gt;0,(J7892-J7891)*1440,0),0)</f>
        <v>3.9999999999999858</v>
      </c>
      <c r="L7891" s="14">
        <f>2+L7632-Datos!$C$8</f>
        <v>9.52</v>
      </c>
      <c r="M7891" s="13" t="s">
        <v>361</v>
      </c>
      <c r="N7891" s="1" t="s">
        <v>1715</v>
      </c>
      <c r="O7891" s="1">
        <v>40</v>
      </c>
      <c r="P7891" s="1" t="s">
        <v>300</v>
      </c>
      <c r="Q7891" s="4" t="s">
        <v>21</v>
      </c>
    </row>
    <row r="7892" spans="1:17" ht="22.5" x14ac:dyDescent="0.25">
      <c r="A7892" s="3">
        <v>2506</v>
      </c>
      <c r="B7892" s="1" t="s">
        <v>7721</v>
      </c>
      <c r="C7892" s="1" t="s">
        <v>15</v>
      </c>
      <c r="D7892" s="1" t="s">
        <v>40</v>
      </c>
      <c r="E7892" s="1">
        <v>17548854</v>
      </c>
      <c r="F7892" s="1" t="s">
        <v>7722</v>
      </c>
      <c r="G7892" s="1">
        <v>2236904</v>
      </c>
      <c r="H7892" s="1" t="s">
        <v>7723</v>
      </c>
      <c r="I7892" s="2">
        <v>45072</v>
      </c>
      <c r="J7892" s="15" t="str">
        <f>MID(Tabla1[[#This Row],[HORA]],1,5)</f>
        <v>10:00</v>
      </c>
      <c r="K7892" s="16">
        <f>IF(Tabla1[[#This Row],[FECHA]]=I7893,IF(J7893-J7892&gt;0,(J7893-J7892)*1440,0),0)</f>
        <v>0.99999999999999645</v>
      </c>
      <c r="L7892" s="14">
        <f>2+L7633-Datos!$C$8</f>
        <v>6.68</v>
      </c>
      <c r="M7892" s="13" t="s">
        <v>619</v>
      </c>
      <c r="N7892" s="1" t="s">
        <v>2030</v>
      </c>
      <c r="O7892" s="1">
        <v>10</v>
      </c>
      <c r="P7892" s="1" t="s">
        <v>300</v>
      </c>
      <c r="Q7892" s="4" t="s">
        <v>21</v>
      </c>
    </row>
    <row r="7893" spans="1:17" ht="22.5" x14ac:dyDescent="0.25">
      <c r="A7893" s="3">
        <v>2507</v>
      </c>
      <c r="B7893" s="1" t="s">
        <v>7724</v>
      </c>
      <c r="C7893" s="1" t="s">
        <v>15</v>
      </c>
      <c r="D7893" s="1" t="s">
        <v>40</v>
      </c>
      <c r="E7893" s="1">
        <v>44250677</v>
      </c>
      <c r="F7893" s="1" t="s">
        <v>7725</v>
      </c>
      <c r="G7893" s="1">
        <v>2617779</v>
      </c>
      <c r="H7893" s="1" t="s">
        <v>7726</v>
      </c>
      <c r="I7893" s="2">
        <v>45072</v>
      </c>
      <c r="J7893" s="15" t="str">
        <f>MID(Tabla1[[#This Row],[HORA]],1,5)</f>
        <v>10:01</v>
      </c>
      <c r="K7893" s="16">
        <f>IF(Tabla1[[#This Row],[FECHA]]=I7894,IF(J7894-J7893&gt;0,(J7894-J7893)*1440,0),0)</f>
        <v>0.99999999999999645</v>
      </c>
      <c r="L7893" s="14">
        <f>2+L7634-Datos!$C$8</f>
        <v>7.62</v>
      </c>
      <c r="M7893" s="13" t="s">
        <v>1231</v>
      </c>
      <c r="N7893" s="1" t="s">
        <v>7727</v>
      </c>
      <c r="O7893" s="1">
        <v>10</v>
      </c>
      <c r="P7893" s="1" t="s">
        <v>300</v>
      </c>
      <c r="Q7893" s="4" t="s">
        <v>21</v>
      </c>
    </row>
    <row r="7894" spans="1:17" ht="22.5" x14ac:dyDescent="0.25">
      <c r="A7894" s="3">
        <v>8216</v>
      </c>
      <c r="B7894" s="1" t="s">
        <v>25700</v>
      </c>
      <c r="C7894" s="1" t="s">
        <v>15</v>
      </c>
      <c r="D7894" s="1" t="s">
        <v>23</v>
      </c>
      <c r="E7894" s="1">
        <v>40421562</v>
      </c>
      <c r="F7894" s="1" t="s">
        <v>25701</v>
      </c>
      <c r="G7894" s="1">
        <v>2236905</v>
      </c>
      <c r="H7894" s="1" t="s">
        <v>25702</v>
      </c>
      <c r="I7894" s="2">
        <v>45072</v>
      </c>
      <c r="J7894" s="15" t="str">
        <f>MID(Tabla1[[#This Row],[HORA]],1,5)</f>
        <v>10:02</v>
      </c>
      <c r="K7894" s="16">
        <f>IF(Tabla1[[#This Row],[FECHA]]=I7895,IF(J7895-J7894&gt;0,(J7895-J7894)*1440,0),0)</f>
        <v>0.99999999999999645</v>
      </c>
      <c r="L7894" s="14">
        <f>2+L7635-Datos!$C$8</f>
        <v>7.8599999999999994</v>
      </c>
      <c r="M7894" s="13" t="s">
        <v>704</v>
      </c>
      <c r="N7894" s="1" t="s">
        <v>25703</v>
      </c>
      <c r="O7894" s="1">
        <v>15</v>
      </c>
      <c r="P7894" s="1" t="s">
        <v>27</v>
      </c>
      <c r="Q7894" s="4" t="s">
        <v>21</v>
      </c>
    </row>
    <row r="7895" spans="1:17" ht="22.5" x14ac:dyDescent="0.25">
      <c r="A7895" s="3">
        <v>2508</v>
      </c>
      <c r="B7895" s="1" t="s">
        <v>7728</v>
      </c>
      <c r="C7895" s="1" t="s">
        <v>15</v>
      </c>
      <c r="D7895" s="1" t="s">
        <v>40</v>
      </c>
      <c r="E7895" s="1">
        <v>43348915</v>
      </c>
      <c r="F7895" s="1" t="s">
        <v>7729</v>
      </c>
      <c r="G7895" s="1">
        <v>2236906</v>
      </c>
      <c r="H7895" s="1" t="s">
        <v>7730</v>
      </c>
      <c r="I7895" s="2">
        <v>45072</v>
      </c>
      <c r="J7895" s="15" t="str">
        <f>MID(Tabla1[[#This Row],[HORA]],1,5)</f>
        <v>10:03</v>
      </c>
      <c r="K7895" s="16">
        <f>IF(Tabla1[[#This Row],[FECHA]]=I7896,IF(J7896-J7895&gt;0,(J7896-J7895)*1440,0),0)</f>
        <v>1.9999999999999929</v>
      </c>
      <c r="L7895" s="14">
        <f>2+L7636-Datos!$C$8</f>
        <v>5.53</v>
      </c>
      <c r="M7895" s="13" t="s">
        <v>1738</v>
      </c>
      <c r="N7895" s="1" t="s">
        <v>7731</v>
      </c>
      <c r="O7895" s="1">
        <v>15</v>
      </c>
      <c r="P7895" s="1" t="s">
        <v>300</v>
      </c>
      <c r="Q7895" s="4" t="s">
        <v>21</v>
      </c>
    </row>
    <row r="7896" spans="1:17" ht="22.5" x14ac:dyDescent="0.25">
      <c r="A7896" s="3">
        <v>16068</v>
      </c>
      <c r="B7896" s="1" t="s">
        <v>48843</v>
      </c>
      <c r="C7896" s="1" t="s">
        <v>15</v>
      </c>
      <c r="D7896" s="1" t="s">
        <v>40</v>
      </c>
      <c r="E7896" s="1">
        <v>20479726630</v>
      </c>
      <c r="F7896" s="1" t="s">
        <v>47772</v>
      </c>
      <c r="G7896" s="1">
        <v>2236907</v>
      </c>
      <c r="H7896" s="1" t="s">
        <v>47773</v>
      </c>
      <c r="I7896" s="2">
        <v>45072</v>
      </c>
      <c r="J7896" s="15" t="str">
        <f>MID(Tabla1[[#This Row],[HORA]],1,5)</f>
        <v>10:05</v>
      </c>
      <c r="K7896" s="16">
        <f>IF(Tabla1[[#This Row],[FECHA]]=I7897,IF(J7897-J7896&gt;0,(J7897-J7896)*1440,0),0)</f>
        <v>0.99999999999999645</v>
      </c>
      <c r="L7896" s="14">
        <f>2+L7637-Datos!$C$8</f>
        <v>6.7700000000000005</v>
      </c>
      <c r="M7896" s="13" t="s">
        <v>4234</v>
      </c>
      <c r="N7896" s="1" t="s">
        <v>48844</v>
      </c>
      <c r="O7896" s="1">
        <v>12</v>
      </c>
      <c r="P7896" s="1" t="s">
        <v>300</v>
      </c>
      <c r="Q7896" s="4" t="s">
        <v>21</v>
      </c>
    </row>
    <row r="7897" spans="1:17" ht="22.5" x14ac:dyDescent="0.25">
      <c r="A7897" s="3">
        <v>8217</v>
      </c>
      <c r="B7897" s="1" t="s">
        <v>25704</v>
      </c>
      <c r="C7897" s="1" t="s">
        <v>15</v>
      </c>
      <c r="D7897" s="1" t="s">
        <v>40</v>
      </c>
      <c r="E7897" s="1">
        <v>78205731</v>
      </c>
      <c r="F7897" s="1" t="s">
        <v>25705</v>
      </c>
      <c r="G7897" s="1">
        <v>76817533</v>
      </c>
      <c r="H7897" s="1" t="s">
        <v>25706</v>
      </c>
      <c r="I7897" s="2">
        <v>45072</v>
      </c>
      <c r="J7897" s="15" t="str">
        <f>MID(Tabla1[[#This Row],[HORA]],1,5)</f>
        <v>10:06</v>
      </c>
      <c r="K7897" s="16">
        <f>IF(Tabla1[[#This Row],[FECHA]]=I7898,IF(J7898-J7897&gt;0,(J7898-J7897)*1440,0),0)</f>
        <v>1.9999999999999929</v>
      </c>
      <c r="L7897" s="14">
        <f>2+L7638-Datos!$C$8</f>
        <v>6.4600000000000009</v>
      </c>
      <c r="M7897" s="13" t="s">
        <v>775</v>
      </c>
      <c r="N7897" s="1" t="s">
        <v>25707</v>
      </c>
      <c r="O7897" s="1">
        <v>15</v>
      </c>
      <c r="P7897" s="1" t="s">
        <v>27</v>
      </c>
      <c r="Q7897" s="4" t="s">
        <v>21</v>
      </c>
    </row>
    <row r="7898" spans="1:17" ht="22.5" x14ac:dyDescent="0.25">
      <c r="A7898" s="3">
        <v>8218</v>
      </c>
      <c r="B7898" s="1" t="s">
        <v>25708</v>
      </c>
      <c r="C7898" s="1" t="s">
        <v>15</v>
      </c>
      <c r="D7898" s="1" t="s">
        <v>33</v>
      </c>
      <c r="E7898" s="1">
        <v>16491985</v>
      </c>
      <c r="F7898" s="1" t="s">
        <v>25709</v>
      </c>
      <c r="G7898" s="1">
        <v>2236911</v>
      </c>
      <c r="H7898" s="1" t="s">
        <v>25710</v>
      </c>
      <c r="I7898" s="2">
        <v>45072</v>
      </c>
      <c r="J7898" s="15" t="str">
        <f>MID(Tabla1[[#This Row],[HORA]],1,5)</f>
        <v>10:08</v>
      </c>
      <c r="K7898" s="16">
        <f>IF(Tabla1[[#This Row],[FECHA]]=I7899,IF(J7899-J7898&gt;0,(J7899-J7898)*1440,0),0)</f>
        <v>6.9999999999999751</v>
      </c>
      <c r="L7898" s="14">
        <f>2+L7639-Datos!$C$8</f>
        <v>7.84</v>
      </c>
      <c r="M7898" s="13" t="s">
        <v>3625</v>
      </c>
      <c r="N7898" s="1" t="s">
        <v>25711</v>
      </c>
      <c r="O7898" s="1">
        <v>10</v>
      </c>
      <c r="P7898" s="1" t="s">
        <v>27</v>
      </c>
      <c r="Q7898" s="4" t="s">
        <v>21</v>
      </c>
    </row>
    <row r="7899" spans="1:17" ht="22.5" x14ac:dyDescent="0.25">
      <c r="A7899" s="3">
        <v>251</v>
      </c>
      <c r="B7899" s="1" t="s">
        <v>588</v>
      </c>
      <c r="C7899" s="1" t="s">
        <v>15</v>
      </c>
      <c r="D7899" s="1" t="s">
        <v>112</v>
      </c>
      <c r="E7899" s="1">
        <v>12121212</v>
      </c>
      <c r="F7899" s="1" t="s">
        <v>24</v>
      </c>
      <c r="G7899" s="1">
        <v>2236912</v>
      </c>
      <c r="H7899" s="1" t="s">
        <v>570</v>
      </c>
      <c r="I7899" s="2">
        <v>45072</v>
      </c>
      <c r="J7899" s="15" t="str">
        <f>MID(Tabla1[[#This Row],[HORA]],1,5)</f>
        <v>10:15</v>
      </c>
      <c r="K7899" s="16">
        <f>IF(Tabla1[[#This Row],[FECHA]]=I7900,IF(J7900-J7899&gt;0,(J7900-J7899)*1440,0),0)</f>
        <v>0</v>
      </c>
      <c r="L7899" s="14">
        <f>2+L7640-Datos!$C$8</f>
        <v>7.7800000000000011</v>
      </c>
      <c r="M7899" s="13" t="s">
        <v>589</v>
      </c>
      <c r="N7899" s="1" t="s">
        <v>400</v>
      </c>
      <c r="O7899" s="1">
        <v>0</v>
      </c>
      <c r="P7899" s="1" t="s">
        <v>27</v>
      </c>
      <c r="Q7899" s="4" t="s">
        <v>21</v>
      </c>
    </row>
    <row r="7900" spans="1:17" ht="22.5" x14ac:dyDescent="0.25">
      <c r="A7900" s="3">
        <v>252</v>
      </c>
      <c r="B7900" s="1" t="s">
        <v>588</v>
      </c>
      <c r="C7900" s="1" t="s">
        <v>15</v>
      </c>
      <c r="D7900" s="1" t="s">
        <v>112</v>
      </c>
      <c r="E7900" s="1">
        <v>12121212</v>
      </c>
      <c r="F7900" s="1" t="s">
        <v>28</v>
      </c>
      <c r="G7900" s="1">
        <v>2236912</v>
      </c>
      <c r="H7900" s="1" t="s">
        <v>570</v>
      </c>
      <c r="I7900" s="2">
        <v>45072</v>
      </c>
      <c r="J7900" s="15" t="str">
        <f>MID(Tabla1[[#This Row],[HORA]],1,5)</f>
        <v>10:15</v>
      </c>
      <c r="K7900" s="16">
        <f>IF(Tabla1[[#This Row],[FECHA]]=I7901,IF(J7901-J7900&gt;0,(J7901-J7900)*1440,0),0)</f>
        <v>1.0000000000000764</v>
      </c>
      <c r="L7900" s="14">
        <f>2+L7641-Datos!$C$8</f>
        <v>7.68</v>
      </c>
      <c r="M7900" s="13" t="s">
        <v>589</v>
      </c>
      <c r="N7900" s="1" t="s">
        <v>400</v>
      </c>
      <c r="O7900" s="1">
        <v>0</v>
      </c>
      <c r="P7900" s="1" t="s">
        <v>27</v>
      </c>
      <c r="Q7900" s="4" t="s">
        <v>21</v>
      </c>
    </row>
    <row r="7901" spans="1:17" ht="22.5" x14ac:dyDescent="0.25">
      <c r="A7901" s="3">
        <v>253</v>
      </c>
      <c r="B7901" s="1" t="s">
        <v>590</v>
      </c>
      <c r="C7901" s="1" t="s">
        <v>15</v>
      </c>
      <c r="D7901" s="1" t="s">
        <v>30</v>
      </c>
      <c r="E7901" s="1">
        <v>12121212</v>
      </c>
      <c r="F7901" s="1" t="s">
        <v>28</v>
      </c>
      <c r="G7901" s="1">
        <v>2236913</v>
      </c>
      <c r="H7901" s="1" t="s">
        <v>31</v>
      </c>
      <c r="I7901" s="2">
        <v>45072</v>
      </c>
      <c r="J7901" s="15" t="str">
        <f>MID(Tabla1[[#This Row],[HORA]],1,5)</f>
        <v>10:16</v>
      </c>
      <c r="K7901" s="16">
        <f>IF(Tabla1[[#This Row],[FECHA]]=I7902,IF(J7902-J7901&gt;0,(J7902-J7901)*1440,0),0)</f>
        <v>0</v>
      </c>
      <c r="L7901" s="14">
        <f>2+L7642-Datos!$C$8</f>
        <v>5.3900000000000006</v>
      </c>
      <c r="M7901" s="13" t="s">
        <v>365</v>
      </c>
      <c r="N7901" s="1" t="s">
        <v>63</v>
      </c>
      <c r="O7901" s="1">
        <v>0</v>
      </c>
      <c r="P7901" s="1" t="s">
        <v>27</v>
      </c>
      <c r="Q7901" s="4" t="s">
        <v>21</v>
      </c>
    </row>
    <row r="7902" spans="1:17" ht="22.5" x14ac:dyDescent="0.25">
      <c r="A7902" s="3">
        <v>254</v>
      </c>
      <c r="B7902" s="1" t="s">
        <v>590</v>
      </c>
      <c r="C7902" s="1" t="s">
        <v>15</v>
      </c>
      <c r="D7902" s="1" t="s">
        <v>30</v>
      </c>
      <c r="E7902" s="1">
        <v>12121212</v>
      </c>
      <c r="F7902" s="1" t="s">
        <v>24</v>
      </c>
      <c r="G7902" s="1">
        <v>2236913</v>
      </c>
      <c r="H7902" s="1" t="s">
        <v>31</v>
      </c>
      <c r="I7902" s="2">
        <v>45072</v>
      </c>
      <c r="J7902" s="15" t="str">
        <f>MID(Tabla1[[#This Row],[HORA]],1,5)</f>
        <v>10:16</v>
      </c>
      <c r="K7902" s="16">
        <f>IF(Tabla1[[#This Row],[FECHA]]=I7903,IF(J7903-J7902&gt;0,(J7903-J7902)*1440,0),0)</f>
        <v>0.99999999999991651</v>
      </c>
      <c r="L7902" s="14">
        <f>2+L7643-Datos!$C$8</f>
        <v>6.68</v>
      </c>
      <c r="M7902" s="13" t="s">
        <v>365</v>
      </c>
      <c r="N7902" s="1" t="s">
        <v>63</v>
      </c>
      <c r="O7902" s="1">
        <v>0</v>
      </c>
      <c r="P7902" s="1" t="s">
        <v>27</v>
      </c>
      <c r="Q7902" s="4" t="s">
        <v>21</v>
      </c>
    </row>
    <row r="7903" spans="1:17" ht="22.5" x14ac:dyDescent="0.25">
      <c r="A7903" s="3">
        <v>8219</v>
      </c>
      <c r="B7903" s="1" t="s">
        <v>25712</v>
      </c>
      <c r="C7903" s="1" t="s">
        <v>15</v>
      </c>
      <c r="D7903" s="1" t="s">
        <v>161</v>
      </c>
      <c r="E7903" s="1">
        <v>40413315</v>
      </c>
      <c r="F7903" s="1" t="s">
        <v>25713</v>
      </c>
      <c r="G7903" s="1">
        <v>40566855</v>
      </c>
      <c r="H7903" s="1" t="s">
        <v>25714</v>
      </c>
      <c r="I7903" s="2">
        <v>45072</v>
      </c>
      <c r="J7903" s="15" t="str">
        <f>MID(Tabla1[[#This Row],[HORA]],1,5)</f>
        <v>10:17</v>
      </c>
      <c r="K7903" s="16">
        <f>IF(Tabla1[[#This Row],[FECHA]]=I7904,IF(J7904-J7903&gt;0,(J7904-J7903)*1440,0),0)</f>
        <v>7.0000000000000551</v>
      </c>
      <c r="L7903" s="14">
        <f>2+L7644-Datos!$C$8</f>
        <v>5.69</v>
      </c>
      <c r="M7903" s="13" t="s">
        <v>466</v>
      </c>
      <c r="N7903" s="1" t="s">
        <v>10300</v>
      </c>
      <c r="O7903" s="1">
        <v>20</v>
      </c>
      <c r="P7903" s="1" t="s">
        <v>27</v>
      </c>
      <c r="Q7903" s="4" t="s">
        <v>21</v>
      </c>
    </row>
    <row r="7904" spans="1:17" ht="22.5" x14ac:dyDescent="0.25">
      <c r="A7904" s="3">
        <v>8220</v>
      </c>
      <c r="B7904" s="1" t="s">
        <v>25715</v>
      </c>
      <c r="C7904" s="1" t="s">
        <v>15</v>
      </c>
      <c r="D7904" s="1" t="s">
        <v>40</v>
      </c>
      <c r="E7904" s="1">
        <v>16786886</v>
      </c>
      <c r="F7904" s="1" t="s">
        <v>25716</v>
      </c>
      <c r="G7904" s="1">
        <v>2236914</v>
      </c>
      <c r="H7904" s="1" t="s">
        <v>25717</v>
      </c>
      <c r="I7904" s="2">
        <v>45072</v>
      </c>
      <c r="J7904" s="15" t="str">
        <f>MID(Tabla1[[#This Row],[HORA]],1,5)</f>
        <v>10:24</v>
      </c>
      <c r="K7904" s="16">
        <f>IF(Tabla1[[#This Row],[FECHA]]=I7905,IF(J7905-J7904&gt;0,(J7905-J7904)*1440,0),0)</f>
        <v>9.000000000000048</v>
      </c>
      <c r="L7904" s="14">
        <f>2+L7645-Datos!$C$8</f>
        <v>8.6999999999999993</v>
      </c>
      <c r="M7904" s="13" t="s">
        <v>934</v>
      </c>
      <c r="N7904" s="1" t="s">
        <v>25718</v>
      </c>
      <c r="O7904" s="1">
        <v>20</v>
      </c>
      <c r="P7904" s="1" t="s">
        <v>27</v>
      </c>
      <c r="Q7904" s="4" t="s">
        <v>21</v>
      </c>
    </row>
    <row r="7905" spans="1:17" ht="22.5" x14ac:dyDescent="0.25">
      <c r="A7905" s="3">
        <v>8221</v>
      </c>
      <c r="B7905" s="1" t="s">
        <v>25719</v>
      </c>
      <c r="C7905" s="1" t="s">
        <v>15</v>
      </c>
      <c r="D7905" s="1" t="s">
        <v>40</v>
      </c>
      <c r="E7905" s="1">
        <v>16751050</v>
      </c>
      <c r="F7905" s="1" t="s">
        <v>25720</v>
      </c>
      <c r="G7905" s="1">
        <v>2236917</v>
      </c>
      <c r="H7905" s="1" t="s">
        <v>25721</v>
      </c>
      <c r="I7905" s="2">
        <v>45072</v>
      </c>
      <c r="J7905" s="15" t="str">
        <f>MID(Tabla1[[#This Row],[HORA]],1,5)</f>
        <v>10:33</v>
      </c>
      <c r="K7905" s="16">
        <f>IF(Tabla1[[#This Row],[FECHA]]=I7906,IF(J7906-J7905&gt;0,(J7906-J7905)*1440,0),0)</f>
        <v>4.9999999999999023</v>
      </c>
      <c r="L7905" s="14">
        <f>2+L7646-Datos!$C$8</f>
        <v>10.760000000000002</v>
      </c>
      <c r="M7905" s="13" t="s">
        <v>1300</v>
      </c>
      <c r="N7905" s="1" t="s">
        <v>25722</v>
      </c>
      <c r="O7905" s="1">
        <v>20</v>
      </c>
      <c r="P7905" s="1" t="s">
        <v>27</v>
      </c>
      <c r="Q7905" s="4" t="s">
        <v>21</v>
      </c>
    </row>
    <row r="7906" spans="1:17" ht="22.5" x14ac:dyDescent="0.25">
      <c r="A7906" s="3">
        <v>2509</v>
      </c>
      <c r="B7906" s="1" t="s">
        <v>7732</v>
      </c>
      <c r="C7906" s="1" t="s">
        <v>15</v>
      </c>
      <c r="D7906" s="1" t="s">
        <v>40</v>
      </c>
      <c r="E7906" s="1">
        <v>16624983</v>
      </c>
      <c r="F7906" s="1" t="s">
        <v>3961</v>
      </c>
      <c r="G7906" s="1">
        <v>2236918</v>
      </c>
      <c r="H7906" s="1" t="s">
        <v>3962</v>
      </c>
      <c r="I7906" s="2">
        <v>45072</v>
      </c>
      <c r="J7906" s="15" t="str">
        <f>MID(Tabla1[[#This Row],[HORA]],1,5)</f>
        <v>10:38</v>
      </c>
      <c r="K7906" s="16">
        <f>IF(Tabla1[[#This Row],[FECHA]]=I7907,IF(J7907-J7906&gt;0,(J7907-J7906)*1440,0),0)</f>
        <v>5.0000000000000622</v>
      </c>
      <c r="L7906" s="14">
        <f>2+L7647-Datos!$C$8</f>
        <v>6.6300000000000008</v>
      </c>
      <c r="M7906" s="13" t="s">
        <v>334</v>
      </c>
      <c r="N7906" s="1" t="s">
        <v>3963</v>
      </c>
      <c r="O7906" s="1">
        <v>20</v>
      </c>
      <c r="P7906" s="1" t="s">
        <v>300</v>
      </c>
      <c r="Q7906" s="4" t="s">
        <v>21</v>
      </c>
    </row>
    <row r="7907" spans="1:17" ht="22.5" x14ac:dyDescent="0.25">
      <c r="A7907" s="3">
        <v>8222</v>
      </c>
      <c r="B7907" s="1" t="s">
        <v>25723</v>
      </c>
      <c r="C7907" s="1" t="s">
        <v>15</v>
      </c>
      <c r="D7907" s="1" t="s">
        <v>40</v>
      </c>
      <c r="E7907" s="1">
        <v>16719546</v>
      </c>
      <c r="F7907" s="1" t="s">
        <v>25724</v>
      </c>
      <c r="G7907" s="1">
        <v>2236919</v>
      </c>
      <c r="H7907" s="1" t="s">
        <v>25725</v>
      </c>
      <c r="I7907" s="2">
        <v>45072</v>
      </c>
      <c r="J7907" s="15" t="str">
        <f>MID(Tabla1[[#This Row],[HORA]],1,5)</f>
        <v>10:43</v>
      </c>
      <c r="K7907" s="16">
        <f>IF(Tabla1[[#This Row],[FECHA]]=I7908,IF(J7908-J7907&gt;0,(J7908-J7907)*1440,0),0)</f>
        <v>0.99999999999991651</v>
      </c>
      <c r="L7907" s="14">
        <f>2+L7648-Datos!$C$8</f>
        <v>6.44</v>
      </c>
      <c r="M7907" s="13" t="s">
        <v>1052</v>
      </c>
      <c r="N7907" s="1" t="s">
        <v>25726</v>
      </c>
      <c r="O7907" s="1">
        <v>10</v>
      </c>
      <c r="P7907" s="1" t="s">
        <v>27</v>
      </c>
      <c r="Q7907" s="4" t="s">
        <v>21</v>
      </c>
    </row>
    <row r="7908" spans="1:17" ht="22.5" x14ac:dyDescent="0.25">
      <c r="A7908" s="3">
        <v>16069</v>
      </c>
      <c r="B7908" s="1" t="s">
        <v>48845</v>
      </c>
      <c r="C7908" s="1" t="s">
        <v>15</v>
      </c>
      <c r="D7908" s="1" t="s">
        <v>40</v>
      </c>
      <c r="E7908" s="1">
        <v>20480433999</v>
      </c>
      <c r="F7908" s="1" t="s">
        <v>48846</v>
      </c>
      <c r="G7908" s="1">
        <v>46086413</v>
      </c>
      <c r="H7908" s="1" t="s">
        <v>48847</v>
      </c>
      <c r="I7908" s="2">
        <v>45072</v>
      </c>
      <c r="J7908" s="15" t="str">
        <f>MID(Tabla1[[#This Row],[HORA]],1,5)</f>
        <v>10:44</v>
      </c>
      <c r="K7908" s="16">
        <f>IF(Tabla1[[#This Row],[FECHA]]=I7909,IF(J7909-J7908&gt;0,(J7909-J7908)*1440,0),0)</f>
        <v>3.0000000000000693</v>
      </c>
      <c r="L7908" s="14">
        <f>2+L7649-Datos!$C$8</f>
        <v>8.5300000000000011</v>
      </c>
      <c r="M7908" s="13" t="s">
        <v>6590</v>
      </c>
      <c r="N7908" s="1" t="s">
        <v>48848</v>
      </c>
      <c r="O7908" s="1">
        <v>10</v>
      </c>
      <c r="P7908" s="1" t="s">
        <v>300</v>
      </c>
      <c r="Q7908" s="4" t="s">
        <v>21</v>
      </c>
    </row>
    <row r="7909" spans="1:17" ht="22.5" x14ac:dyDescent="0.25">
      <c r="A7909" s="3">
        <v>8223</v>
      </c>
      <c r="B7909" s="1" t="s">
        <v>25727</v>
      </c>
      <c r="C7909" s="1" t="s">
        <v>15</v>
      </c>
      <c r="D7909" s="1" t="s">
        <v>40</v>
      </c>
      <c r="E7909" s="1">
        <v>43356997</v>
      </c>
      <c r="F7909" s="1" t="s">
        <v>25728</v>
      </c>
      <c r="G7909" s="1">
        <v>43356997</v>
      </c>
      <c r="H7909" s="1" t="s">
        <v>25728</v>
      </c>
      <c r="I7909" s="2">
        <v>45072</v>
      </c>
      <c r="J7909" s="15" t="str">
        <f>MID(Tabla1[[#This Row],[HORA]],1,5)</f>
        <v>10:47</v>
      </c>
      <c r="K7909" s="16">
        <f>IF(Tabla1[[#This Row],[FECHA]]=I7910,IF(J7910-J7909&gt;0,(J7910-J7909)*1440,0),0)</f>
        <v>3.9999999999999858</v>
      </c>
      <c r="L7909" s="14">
        <f>2+L7650-Datos!$C$8</f>
        <v>5.87</v>
      </c>
      <c r="M7909" s="13" t="s">
        <v>801</v>
      </c>
      <c r="N7909" s="1" t="s">
        <v>9708</v>
      </c>
      <c r="O7909" s="1">
        <v>15</v>
      </c>
      <c r="P7909" s="1" t="s">
        <v>27</v>
      </c>
      <c r="Q7909" s="4" t="s">
        <v>21</v>
      </c>
    </row>
    <row r="7910" spans="1:17" ht="22.5" x14ac:dyDescent="0.25">
      <c r="A7910" s="3">
        <v>8224</v>
      </c>
      <c r="B7910" s="1" t="s">
        <v>25729</v>
      </c>
      <c r="C7910" s="1" t="s">
        <v>15</v>
      </c>
      <c r="D7910" s="1" t="s">
        <v>71</v>
      </c>
      <c r="E7910" s="1">
        <v>32868509</v>
      </c>
      <c r="F7910" s="1" t="s">
        <v>25730</v>
      </c>
      <c r="G7910" s="1">
        <v>2236922</v>
      </c>
      <c r="H7910" s="1" t="s">
        <v>25731</v>
      </c>
      <c r="I7910" s="2">
        <v>45072</v>
      </c>
      <c r="J7910" s="15" t="str">
        <f>MID(Tabla1[[#This Row],[HORA]],1,5)</f>
        <v>10:51</v>
      </c>
      <c r="K7910" s="16">
        <f>IF(Tabla1[[#This Row],[FECHA]]=I7911,IF(J7911-J7910&gt;0,(J7911-J7910)*1440,0),0)</f>
        <v>6.9999999999999751</v>
      </c>
      <c r="L7910" s="14">
        <f>2+L7651-Datos!$C$8</f>
        <v>7.6000000000000005</v>
      </c>
      <c r="M7910" s="13" t="s">
        <v>181</v>
      </c>
      <c r="N7910" s="1" t="s">
        <v>25732</v>
      </c>
      <c r="O7910" s="1">
        <v>30</v>
      </c>
      <c r="P7910" s="1" t="s">
        <v>27</v>
      </c>
      <c r="Q7910" s="4" t="s">
        <v>21</v>
      </c>
    </row>
    <row r="7911" spans="1:17" ht="22.5" x14ac:dyDescent="0.25">
      <c r="A7911" s="3">
        <v>8225</v>
      </c>
      <c r="B7911" s="1" t="s">
        <v>25733</v>
      </c>
      <c r="C7911" s="1" t="s">
        <v>15</v>
      </c>
      <c r="D7911" s="1" t="s">
        <v>40</v>
      </c>
      <c r="E7911" s="1">
        <v>48487145</v>
      </c>
      <c r="F7911" s="1" t="s">
        <v>25734</v>
      </c>
      <c r="G7911" s="1">
        <v>2236923</v>
      </c>
      <c r="H7911" s="1" t="s">
        <v>25735</v>
      </c>
      <c r="I7911" s="2">
        <v>45072</v>
      </c>
      <c r="J7911" s="15" t="str">
        <f>MID(Tabla1[[#This Row],[HORA]],1,5)</f>
        <v>10:58</v>
      </c>
      <c r="K7911" s="16">
        <f>IF(Tabla1[[#This Row],[FECHA]]=I7912,IF(J7912-J7911&gt;0,(J7912-J7911)*1440,0),0)</f>
        <v>5.9999999999999787</v>
      </c>
      <c r="L7911" s="14">
        <f>2+L7652-Datos!$C$8</f>
        <v>9.4600000000000009</v>
      </c>
      <c r="M7911" s="13" t="s">
        <v>263</v>
      </c>
      <c r="N7911" s="1" t="s">
        <v>11249</v>
      </c>
      <c r="O7911" s="1">
        <v>15</v>
      </c>
      <c r="P7911" s="1" t="s">
        <v>27</v>
      </c>
      <c r="Q7911" s="4" t="s">
        <v>21</v>
      </c>
    </row>
    <row r="7912" spans="1:17" ht="22.5" x14ac:dyDescent="0.25">
      <c r="A7912" s="3">
        <v>2510</v>
      </c>
      <c r="B7912" s="1" t="s">
        <v>7733</v>
      </c>
      <c r="C7912" s="1" t="s">
        <v>15</v>
      </c>
      <c r="D7912" s="1" t="s">
        <v>77</v>
      </c>
      <c r="E7912" s="1">
        <v>3890283</v>
      </c>
      <c r="F7912" s="1" t="s">
        <v>7734</v>
      </c>
      <c r="G7912" s="1">
        <v>3890283</v>
      </c>
      <c r="H7912" s="1" t="s">
        <v>7734</v>
      </c>
      <c r="I7912" s="2">
        <v>45072</v>
      </c>
      <c r="J7912" s="15" t="str">
        <f>MID(Tabla1[[#This Row],[HORA]],1,5)</f>
        <v>11:04</v>
      </c>
      <c r="K7912" s="16">
        <f>IF(Tabla1[[#This Row],[FECHA]]=I7913,IF(J7913-J7912&gt;0,(J7913-J7912)*1440,0),0)</f>
        <v>1.0000000000000764</v>
      </c>
      <c r="L7912" s="14">
        <f>2+L7653-Datos!$C$8</f>
        <v>6.76</v>
      </c>
      <c r="M7912" s="13" t="s">
        <v>4255</v>
      </c>
      <c r="N7912" s="1" t="s">
        <v>7735</v>
      </c>
      <c r="O7912" s="1">
        <v>35</v>
      </c>
      <c r="P7912" s="1" t="s">
        <v>300</v>
      </c>
      <c r="Q7912" s="4" t="s">
        <v>21</v>
      </c>
    </row>
    <row r="7913" spans="1:17" ht="22.5" x14ac:dyDescent="0.25">
      <c r="A7913" s="3">
        <v>8226</v>
      </c>
      <c r="B7913" s="1" t="s">
        <v>25736</v>
      </c>
      <c r="C7913" s="1" t="s">
        <v>15</v>
      </c>
      <c r="D7913" s="1" t="s">
        <v>1847</v>
      </c>
      <c r="E7913" s="1">
        <v>16793742</v>
      </c>
      <c r="F7913" s="1" t="s">
        <v>25737</v>
      </c>
      <c r="G7913" s="1">
        <v>33734214</v>
      </c>
      <c r="H7913" s="1" t="s">
        <v>25738</v>
      </c>
      <c r="I7913" s="2">
        <v>45072</v>
      </c>
      <c r="J7913" s="15" t="str">
        <f>MID(Tabla1[[#This Row],[HORA]],1,5)</f>
        <v>11:05</v>
      </c>
      <c r="K7913" s="16">
        <f>IF(Tabla1[[#This Row],[FECHA]]=I7914,IF(J7914-J7913&gt;0,(J7914-J7913)*1440,0),0)</f>
        <v>0.99999999999991651</v>
      </c>
      <c r="L7913" s="14">
        <f>2+L7654-Datos!$C$8</f>
        <v>7.42</v>
      </c>
      <c r="M7913" s="13" t="s">
        <v>2552</v>
      </c>
      <c r="N7913" s="1" t="s">
        <v>25739</v>
      </c>
      <c r="O7913" s="1">
        <v>15</v>
      </c>
      <c r="P7913" s="1" t="s">
        <v>27</v>
      </c>
      <c r="Q7913" s="4" t="s">
        <v>21</v>
      </c>
    </row>
    <row r="7914" spans="1:17" ht="22.5" x14ac:dyDescent="0.25">
      <c r="A7914" s="3">
        <v>8227</v>
      </c>
      <c r="B7914" s="1" t="s">
        <v>25740</v>
      </c>
      <c r="C7914" s="1" t="s">
        <v>15</v>
      </c>
      <c r="D7914" s="1" t="s">
        <v>40</v>
      </c>
      <c r="E7914" s="1">
        <v>27422234</v>
      </c>
      <c r="F7914" s="1" t="s">
        <v>25741</v>
      </c>
      <c r="G7914" s="1">
        <v>27422234</v>
      </c>
      <c r="H7914" s="1" t="s">
        <v>25741</v>
      </c>
      <c r="I7914" s="2">
        <v>45072</v>
      </c>
      <c r="J7914" s="15" t="str">
        <f>MID(Tabla1[[#This Row],[HORA]],1,5)</f>
        <v>11:06</v>
      </c>
      <c r="K7914" s="16">
        <f>IF(Tabla1[[#This Row],[FECHA]]=I7915,IF(J7915-J7914&gt;0,(J7915-J7914)*1440,0),0)</f>
        <v>3.0000000000000693</v>
      </c>
      <c r="L7914" s="14">
        <f>2+L7655-Datos!$C$8</f>
        <v>7.36</v>
      </c>
      <c r="M7914" s="13" t="s">
        <v>1167</v>
      </c>
      <c r="N7914" s="1" t="s">
        <v>1715</v>
      </c>
      <c r="O7914" s="1">
        <v>10</v>
      </c>
      <c r="P7914" s="1" t="s">
        <v>27</v>
      </c>
      <c r="Q7914" s="4" t="s">
        <v>21</v>
      </c>
    </row>
    <row r="7915" spans="1:17" ht="22.5" x14ac:dyDescent="0.25">
      <c r="A7915" s="3">
        <v>2511</v>
      </c>
      <c r="B7915" s="1" t="s">
        <v>7736</v>
      </c>
      <c r="C7915" s="1" t="s">
        <v>15</v>
      </c>
      <c r="D7915" s="1" t="s">
        <v>40</v>
      </c>
      <c r="E7915" s="1">
        <v>77498943</v>
      </c>
      <c r="F7915" s="1" t="s">
        <v>7737</v>
      </c>
      <c r="G7915" s="1">
        <v>41267051</v>
      </c>
      <c r="H7915" s="1" t="s">
        <v>7738</v>
      </c>
      <c r="I7915" s="2">
        <v>45072</v>
      </c>
      <c r="J7915" s="15" t="str">
        <f>MID(Tabla1[[#This Row],[HORA]],1,5)</f>
        <v>11:09</v>
      </c>
      <c r="K7915" s="16">
        <f>IF(Tabla1[[#This Row],[FECHA]]=I7916,IF(J7916-J7915&gt;0,(J7916-J7915)*1440,0),0)</f>
        <v>2.9999999999999094</v>
      </c>
      <c r="L7915" s="14">
        <f>2+L7656-Datos!$C$8</f>
        <v>5.4600000000000009</v>
      </c>
      <c r="M7915" s="13" t="s">
        <v>1082</v>
      </c>
      <c r="N7915" s="1" t="s">
        <v>7739</v>
      </c>
      <c r="O7915" s="1">
        <v>15</v>
      </c>
      <c r="P7915" s="1" t="s">
        <v>300</v>
      </c>
      <c r="Q7915" s="4" t="s">
        <v>21</v>
      </c>
    </row>
    <row r="7916" spans="1:17" ht="22.5" x14ac:dyDescent="0.25">
      <c r="A7916" s="3">
        <v>8228</v>
      </c>
      <c r="B7916" s="1" t="s">
        <v>25742</v>
      </c>
      <c r="C7916" s="1" t="s">
        <v>15</v>
      </c>
      <c r="D7916" s="1" t="s">
        <v>172</v>
      </c>
      <c r="E7916" s="1">
        <v>22313277</v>
      </c>
      <c r="F7916" s="1" t="s">
        <v>25743</v>
      </c>
      <c r="G7916" s="1">
        <v>2236925</v>
      </c>
      <c r="H7916" s="1" t="s">
        <v>25744</v>
      </c>
      <c r="I7916" s="2">
        <v>45072</v>
      </c>
      <c r="J7916" s="15" t="str">
        <f>MID(Tabla1[[#This Row],[HORA]],1,5)</f>
        <v>11:12</v>
      </c>
      <c r="K7916" s="16">
        <f>IF(Tabla1[[#This Row],[FECHA]]=I7917,IF(J7917-J7916&gt;0,(J7917-J7916)*1440,0),0)</f>
        <v>3.0000000000000693</v>
      </c>
      <c r="L7916" s="14">
        <f>2+L7657-Datos!$C$8</f>
        <v>6.4700000000000006</v>
      </c>
      <c r="M7916" s="13" t="s">
        <v>437</v>
      </c>
      <c r="N7916" s="1" t="s">
        <v>19382</v>
      </c>
      <c r="O7916" s="1">
        <v>25</v>
      </c>
      <c r="P7916" s="1" t="s">
        <v>27</v>
      </c>
      <c r="Q7916" s="4" t="s">
        <v>21</v>
      </c>
    </row>
    <row r="7917" spans="1:17" ht="22.5" x14ac:dyDescent="0.25">
      <c r="A7917" s="3">
        <v>2512</v>
      </c>
      <c r="B7917" s="1" t="s">
        <v>7740</v>
      </c>
      <c r="C7917" s="1" t="s">
        <v>15</v>
      </c>
      <c r="D7917" s="1" t="s">
        <v>40</v>
      </c>
      <c r="E7917" s="1">
        <v>43944839</v>
      </c>
      <c r="F7917" s="1" t="s">
        <v>3049</v>
      </c>
      <c r="G7917" s="1">
        <v>2236926</v>
      </c>
      <c r="H7917" s="1" t="s">
        <v>7741</v>
      </c>
      <c r="I7917" s="2">
        <v>45072</v>
      </c>
      <c r="J7917" s="15" t="str">
        <f>MID(Tabla1[[#This Row],[HORA]],1,5)</f>
        <v>11:15</v>
      </c>
      <c r="K7917" s="16">
        <f>IF(Tabla1[[#This Row],[FECHA]]=I7918,IF(J7918-J7917&gt;0,(J7918-J7917)*1440,0),0)</f>
        <v>1.0000000000000764</v>
      </c>
      <c r="L7917" s="14">
        <f>2+L7658-Datos!$C$8</f>
        <v>7.84</v>
      </c>
      <c r="M7917" s="13" t="s">
        <v>764</v>
      </c>
      <c r="N7917" s="1" t="s">
        <v>7742</v>
      </c>
      <c r="O7917" s="1">
        <v>20</v>
      </c>
      <c r="P7917" s="1" t="s">
        <v>300</v>
      </c>
      <c r="Q7917" s="4" t="s">
        <v>21</v>
      </c>
    </row>
    <row r="7918" spans="1:17" ht="22.5" x14ac:dyDescent="0.25">
      <c r="A7918" s="3">
        <v>8229</v>
      </c>
      <c r="B7918" s="1" t="s">
        <v>25745</v>
      </c>
      <c r="C7918" s="1" t="s">
        <v>15</v>
      </c>
      <c r="D7918" s="1" t="s">
        <v>71</v>
      </c>
      <c r="E7918" s="1">
        <v>42244265</v>
      </c>
      <c r="F7918" s="1" t="s">
        <v>25746</v>
      </c>
      <c r="G7918" s="1">
        <v>2236928</v>
      </c>
      <c r="H7918" s="1" t="s">
        <v>25747</v>
      </c>
      <c r="I7918" s="2">
        <v>45072</v>
      </c>
      <c r="J7918" s="15" t="str">
        <f>MID(Tabla1[[#This Row],[HORA]],1,5)</f>
        <v>11:16</v>
      </c>
      <c r="K7918" s="16">
        <f>IF(Tabla1[[#This Row],[FECHA]]=I7919,IF(J7919-J7918&gt;0,(J7919-J7918)*1440,0),0)</f>
        <v>1.9999999999999929</v>
      </c>
      <c r="L7918" s="14">
        <f>2+L7659-Datos!$C$8</f>
        <v>7.59</v>
      </c>
      <c r="M7918" s="13" t="s">
        <v>781</v>
      </c>
      <c r="N7918" s="1" t="s">
        <v>25748</v>
      </c>
      <c r="O7918" s="1">
        <v>20</v>
      </c>
      <c r="P7918" s="1" t="s">
        <v>27</v>
      </c>
      <c r="Q7918" s="4" t="s">
        <v>21</v>
      </c>
    </row>
    <row r="7919" spans="1:17" ht="22.5" x14ac:dyDescent="0.25">
      <c r="A7919" s="3">
        <v>16070</v>
      </c>
      <c r="B7919" s="1" t="s">
        <v>48849</v>
      </c>
      <c r="C7919" s="1" t="s">
        <v>15</v>
      </c>
      <c r="D7919" s="1" t="s">
        <v>40</v>
      </c>
      <c r="E7919" s="1">
        <v>10166201204</v>
      </c>
      <c r="F7919" s="1" t="s">
        <v>48850</v>
      </c>
      <c r="G7919" s="1">
        <v>2236930</v>
      </c>
      <c r="H7919" s="1" t="s">
        <v>48851</v>
      </c>
      <c r="I7919" s="2">
        <v>45072</v>
      </c>
      <c r="J7919" s="15" t="str">
        <f>MID(Tabla1[[#This Row],[HORA]],1,5)</f>
        <v>11:18</v>
      </c>
      <c r="K7919" s="16">
        <f>IF(Tabla1[[#This Row],[FECHA]]=I7920,IF(J7920-J7919&gt;0,(J7920-J7919)*1440,0),0)</f>
        <v>0.99999999999991651</v>
      </c>
      <c r="L7919" s="14">
        <f>2+L7660-Datos!$C$8</f>
        <v>10.530000000000001</v>
      </c>
      <c r="M7919" s="13" t="s">
        <v>3183</v>
      </c>
      <c r="N7919" s="1" t="s">
        <v>22694</v>
      </c>
      <c r="O7919" s="1">
        <v>50</v>
      </c>
      <c r="P7919" s="1" t="s">
        <v>300</v>
      </c>
      <c r="Q7919" s="4" t="s">
        <v>21</v>
      </c>
    </row>
    <row r="7920" spans="1:17" ht="22.5" x14ac:dyDescent="0.25">
      <c r="A7920" s="3">
        <v>16071</v>
      </c>
      <c r="B7920" s="1" t="s">
        <v>48852</v>
      </c>
      <c r="C7920" s="1" t="s">
        <v>15</v>
      </c>
      <c r="D7920" s="1" t="s">
        <v>40</v>
      </c>
      <c r="E7920" s="1">
        <v>10166201204</v>
      </c>
      <c r="F7920" s="1" t="s">
        <v>48850</v>
      </c>
      <c r="G7920" s="1">
        <v>2236931</v>
      </c>
      <c r="H7920" s="1" t="s">
        <v>32230</v>
      </c>
      <c r="I7920" s="2">
        <v>45072</v>
      </c>
      <c r="J7920" s="15" t="str">
        <f>MID(Tabla1[[#This Row],[HORA]],1,5)</f>
        <v>11:19</v>
      </c>
      <c r="K7920" s="16">
        <f>IF(Tabla1[[#This Row],[FECHA]]=I7921,IF(J7921-J7920&gt;0,(J7921-J7920)*1440,0),0)</f>
        <v>3.9999999999999858</v>
      </c>
      <c r="L7920" s="14">
        <f>2+L7661-Datos!$C$8</f>
        <v>7.68</v>
      </c>
      <c r="M7920" s="13" t="s">
        <v>1911</v>
      </c>
      <c r="N7920" s="1" t="s">
        <v>22694</v>
      </c>
      <c r="O7920" s="1">
        <v>25</v>
      </c>
      <c r="P7920" s="1" t="s">
        <v>300</v>
      </c>
      <c r="Q7920" s="4" t="s">
        <v>21</v>
      </c>
    </row>
    <row r="7921" spans="1:17" ht="22.5" x14ac:dyDescent="0.25">
      <c r="A7921" s="3">
        <v>2513</v>
      </c>
      <c r="B7921" s="1" t="s">
        <v>7743</v>
      </c>
      <c r="C7921" s="1" t="s">
        <v>15</v>
      </c>
      <c r="D7921" s="1" t="s">
        <v>172</v>
      </c>
      <c r="E7921" s="1">
        <v>78202057</v>
      </c>
      <c r="F7921" s="1" t="s">
        <v>7744</v>
      </c>
      <c r="G7921" s="1">
        <v>9571484</v>
      </c>
      <c r="H7921" s="1" t="s">
        <v>7745</v>
      </c>
      <c r="I7921" s="2">
        <v>45072</v>
      </c>
      <c r="J7921" s="15" t="str">
        <f>MID(Tabla1[[#This Row],[HORA]],1,5)</f>
        <v>11:23</v>
      </c>
      <c r="K7921" s="16">
        <f>IF(Tabla1[[#This Row],[FECHA]]=I7922,IF(J7922-J7921&gt;0,(J7922-J7921)*1440,0),0)</f>
        <v>1.9999999999999929</v>
      </c>
      <c r="L7921" s="14">
        <f>2+L7662-Datos!$C$8</f>
        <v>5.8900000000000006</v>
      </c>
      <c r="M7921" s="13" t="s">
        <v>904</v>
      </c>
      <c r="N7921" s="1" t="s">
        <v>2030</v>
      </c>
      <c r="O7921" s="1">
        <v>10</v>
      </c>
      <c r="P7921" s="1" t="s">
        <v>300</v>
      </c>
      <c r="Q7921" s="4" t="s">
        <v>21</v>
      </c>
    </row>
    <row r="7922" spans="1:17" ht="22.5" x14ac:dyDescent="0.25">
      <c r="A7922" s="3">
        <v>2514</v>
      </c>
      <c r="B7922" s="1" t="s">
        <v>7746</v>
      </c>
      <c r="C7922" s="1" t="s">
        <v>15</v>
      </c>
      <c r="D7922" s="1" t="s">
        <v>40</v>
      </c>
      <c r="E7922" s="1">
        <v>44842227</v>
      </c>
      <c r="F7922" s="1" t="s">
        <v>7747</v>
      </c>
      <c r="G7922" s="1">
        <v>40395875</v>
      </c>
      <c r="H7922" s="1" t="s">
        <v>7748</v>
      </c>
      <c r="I7922" s="2">
        <v>45072</v>
      </c>
      <c r="J7922" s="15" t="str">
        <f>MID(Tabla1[[#This Row],[HORA]],1,5)</f>
        <v>11:25</v>
      </c>
      <c r="K7922" s="16">
        <f>IF(Tabla1[[#This Row],[FECHA]]=I7923,IF(J7923-J7922&gt;0,(J7923-J7922)*1440,0),0)</f>
        <v>1.0000000000000764</v>
      </c>
      <c r="L7922" s="14">
        <f>2+L7663-Datos!$C$8</f>
        <v>6.68</v>
      </c>
      <c r="M7922" s="13" t="s">
        <v>708</v>
      </c>
      <c r="N7922" s="1" t="s">
        <v>7749</v>
      </c>
      <c r="O7922" s="1">
        <v>20</v>
      </c>
      <c r="P7922" s="1" t="s">
        <v>300</v>
      </c>
      <c r="Q7922" s="4" t="s">
        <v>21</v>
      </c>
    </row>
    <row r="7923" spans="1:17" ht="22.5" x14ac:dyDescent="0.25">
      <c r="A7923" s="3">
        <v>8230</v>
      </c>
      <c r="B7923" s="1" t="s">
        <v>25749</v>
      </c>
      <c r="C7923" s="1" t="s">
        <v>15</v>
      </c>
      <c r="D7923" s="1" t="s">
        <v>40</v>
      </c>
      <c r="E7923" s="1">
        <v>16758300</v>
      </c>
      <c r="F7923" s="1" t="s">
        <v>4859</v>
      </c>
      <c r="G7923" s="1">
        <v>74624015</v>
      </c>
      <c r="H7923" s="1" t="s">
        <v>4422</v>
      </c>
      <c r="I7923" s="2">
        <v>45072</v>
      </c>
      <c r="J7923" s="15" t="str">
        <f>MID(Tabla1[[#This Row],[HORA]],1,5)</f>
        <v>11:26</v>
      </c>
      <c r="K7923" s="16">
        <f>IF(Tabla1[[#This Row],[FECHA]]=I7924,IF(J7924-J7923&gt;0,(J7924-J7923)*1440,0),0)</f>
        <v>0.99999999999991651</v>
      </c>
      <c r="L7923" s="14">
        <f>2+L7664-Datos!$C$8</f>
        <v>5.42</v>
      </c>
      <c r="M7923" s="13" t="s">
        <v>714</v>
      </c>
      <c r="N7923" s="1" t="s">
        <v>25750</v>
      </c>
      <c r="O7923" s="1">
        <v>10</v>
      </c>
      <c r="P7923" s="1" t="s">
        <v>27</v>
      </c>
      <c r="Q7923" s="4" t="s">
        <v>21</v>
      </c>
    </row>
    <row r="7924" spans="1:17" ht="22.5" x14ac:dyDescent="0.25">
      <c r="A7924" s="3">
        <v>8231</v>
      </c>
      <c r="B7924" s="1" t="s">
        <v>25751</v>
      </c>
      <c r="C7924" s="1" t="s">
        <v>15</v>
      </c>
      <c r="D7924" s="1" t="s">
        <v>228</v>
      </c>
      <c r="E7924" s="1">
        <v>16758300</v>
      </c>
      <c r="F7924" s="1" t="s">
        <v>4859</v>
      </c>
      <c r="G7924" s="1">
        <v>42398348</v>
      </c>
      <c r="H7924" s="1" t="s">
        <v>2918</v>
      </c>
      <c r="I7924" s="2">
        <v>45072</v>
      </c>
      <c r="J7924" s="15" t="str">
        <f>MID(Tabla1[[#This Row],[HORA]],1,5)</f>
        <v>11:27</v>
      </c>
      <c r="K7924" s="16">
        <f>IF(Tabla1[[#This Row],[FECHA]]=I7925,IF(J7925-J7924&gt;0,(J7925-J7924)*1440,0),0)</f>
        <v>1.0000000000000764</v>
      </c>
      <c r="L7924" s="14">
        <f>2+L7665-Datos!$C$8</f>
        <v>8.34</v>
      </c>
      <c r="M7924" s="13" t="s">
        <v>80</v>
      </c>
      <c r="N7924" s="1" t="s">
        <v>25752</v>
      </c>
      <c r="O7924" s="1">
        <v>10</v>
      </c>
      <c r="P7924" s="1" t="s">
        <v>27</v>
      </c>
      <c r="Q7924" s="4" t="s">
        <v>21</v>
      </c>
    </row>
    <row r="7925" spans="1:17" ht="22.5" x14ac:dyDescent="0.25">
      <c r="A7925" s="3">
        <v>2515</v>
      </c>
      <c r="B7925" s="1" t="s">
        <v>7750</v>
      </c>
      <c r="C7925" s="1" t="s">
        <v>15</v>
      </c>
      <c r="D7925" s="1" t="s">
        <v>71</v>
      </c>
      <c r="E7925" s="1">
        <v>16642853</v>
      </c>
      <c r="F7925" s="1" t="s">
        <v>7751</v>
      </c>
      <c r="G7925" s="1">
        <v>2236933</v>
      </c>
      <c r="H7925" s="1" t="s">
        <v>7752</v>
      </c>
      <c r="I7925" s="2">
        <v>45072</v>
      </c>
      <c r="J7925" s="15" t="str">
        <f>MID(Tabla1[[#This Row],[HORA]],1,5)</f>
        <v>11:28</v>
      </c>
      <c r="K7925" s="16">
        <f>IF(Tabla1[[#This Row],[FECHA]]=I7926,IF(J7926-J7925&gt;0,(J7926-J7925)*1440,0),0)</f>
        <v>4.9999999999999822</v>
      </c>
      <c r="L7925" s="14">
        <f>2+L7666-Datos!$C$8</f>
        <v>10.82</v>
      </c>
      <c r="M7925" s="13" t="s">
        <v>911</v>
      </c>
      <c r="N7925" s="1" t="s">
        <v>7753</v>
      </c>
      <c r="O7925" s="1">
        <v>10</v>
      </c>
      <c r="P7925" s="1" t="s">
        <v>300</v>
      </c>
      <c r="Q7925" s="4" t="s">
        <v>21</v>
      </c>
    </row>
    <row r="7926" spans="1:17" ht="22.5" x14ac:dyDescent="0.25">
      <c r="A7926" s="3">
        <v>17257</v>
      </c>
      <c r="B7926" s="1" t="s">
        <v>52020</v>
      </c>
      <c r="C7926" s="1" t="s">
        <v>15</v>
      </c>
      <c r="D7926" s="1" t="s">
        <v>141</v>
      </c>
      <c r="E7926" s="1">
        <v>20600454545</v>
      </c>
      <c r="F7926" s="1" t="s">
        <v>49703</v>
      </c>
      <c r="G7926" s="1">
        <v>45477080</v>
      </c>
      <c r="H7926" s="1" t="s">
        <v>51796</v>
      </c>
      <c r="I7926" s="2">
        <v>45072</v>
      </c>
      <c r="J7926" s="15" t="str">
        <f>MID(Tabla1[[#This Row],[HORA]],1,5)</f>
        <v>11:33</v>
      </c>
      <c r="K7926" s="16">
        <f>IF(Tabla1[[#This Row],[FECHA]]=I7927,IF(J7927-J7926&gt;0,(J7927-J7926)*1440,0),0)</f>
        <v>0.99999999999999645</v>
      </c>
      <c r="L7926" s="14">
        <f>2+L7667-Datos!$C$8</f>
        <v>6.5200000000000005</v>
      </c>
      <c r="M7926" s="13" t="s">
        <v>805</v>
      </c>
      <c r="N7926" s="1" t="s">
        <v>8473</v>
      </c>
      <c r="O7926" s="1">
        <v>10</v>
      </c>
      <c r="P7926" s="1" t="s">
        <v>27</v>
      </c>
      <c r="Q7926" s="4" t="s">
        <v>21</v>
      </c>
    </row>
    <row r="7927" spans="1:17" ht="22.5" x14ac:dyDescent="0.25">
      <c r="A7927" s="3">
        <v>17258</v>
      </c>
      <c r="B7927" s="1" t="s">
        <v>52021</v>
      </c>
      <c r="C7927" s="1" t="s">
        <v>15</v>
      </c>
      <c r="D7927" s="1" t="s">
        <v>82</v>
      </c>
      <c r="E7927" s="1">
        <v>20600454545</v>
      </c>
      <c r="F7927" s="1" t="s">
        <v>49703</v>
      </c>
      <c r="G7927" s="1">
        <v>16749732</v>
      </c>
      <c r="H7927" s="1" t="s">
        <v>51792</v>
      </c>
      <c r="I7927" s="2">
        <v>45072</v>
      </c>
      <c r="J7927" s="15" t="str">
        <f>MID(Tabla1[[#This Row],[HORA]],1,5)</f>
        <v>11:34</v>
      </c>
      <c r="K7927" s="16">
        <f>IF(Tabla1[[#This Row],[FECHA]]=I7928,IF(J7928-J7927&gt;0,(J7928-J7927)*1440,0),0)</f>
        <v>0.99999999999999645</v>
      </c>
      <c r="L7927" s="14">
        <f>2+L7668-Datos!$C$8</f>
        <v>5.62</v>
      </c>
      <c r="M7927" s="13" t="s">
        <v>4273</v>
      </c>
      <c r="N7927" s="1" t="s">
        <v>583</v>
      </c>
      <c r="O7927" s="1">
        <v>10</v>
      </c>
      <c r="P7927" s="1" t="s">
        <v>27</v>
      </c>
      <c r="Q7927" s="4" t="s">
        <v>21</v>
      </c>
    </row>
    <row r="7928" spans="1:17" ht="22.5" x14ac:dyDescent="0.25">
      <c r="A7928" s="3">
        <v>17259</v>
      </c>
      <c r="B7928" s="1" t="s">
        <v>52022</v>
      </c>
      <c r="C7928" s="1" t="s">
        <v>15</v>
      </c>
      <c r="D7928" s="1" t="s">
        <v>119</v>
      </c>
      <c r="E7928" s="1">
        <v>20600454545</v>
      </c>
      <c r="F7928" s="1" t="s">
        <v>49703</v>
      </c>
      <c r="G7928" s="1">
        <v>46540185</v>
      </c>
      <c r="H7928" s="1" t="s">
        <v>51788</v>
      </c>
      <c r="I7928" s="2">
        <v>45072</v>
      </c>
      <c r="J7928" s="15" t="str">
        <f>MID(Tabla1[[#This Row],[HORA]],1,5)</f>
        <v>11:35</v>
      </c>
      <c r="K7928" s="16">
        <f>IF(Tabla1[[#This Row],[FECHA]]=I7929,IF(J7929-J7928&gt;0,(J7929-J7928)*1440,0),0)</f>
        <v>0.99999999999999645</v>
      </c>
      <c r="L7928" s="14">
        <f>2+L7669-Datos!$C$8</f>
        <v>6.82</v>
      </c>
      <c r="M7928" s="13" t="s">
        <v>567</v>
      </c>
      <c r="N7928" s="1" t="s">
        <v>8473</v>
      </c>
      <c r="O7928" s="1">
        <v>10</v>
      </c>
      <c r="P7928" s="1" t="s">
        <v>27</v>
      </c>
      <c r="Q7928" s="4" t="s">
        <v>21</v>
      </c>
    </row>
    <row r="7929" spans="1:17" ht="22.5" x14ac:dyDescent="0.25">
      <c r="A7929" s="3">
        <v>17260</v>
      </c>
      <c r="B7929" s="1" t="s">
        <v>52023</v>
      </c>
      <c r="C7929" s="1" t="s">
        <v>15</v>
      </c>
      <c r="D7929" s="1" t="s">
        <v>40</v>
      </c>
      <c r="E7929" s="1">
        <v>20600454545</v>
      </c>
      <c r="F7929" s="1" t="s">
        <v>49703</v>
      </c>
      <c r="G7929" s="1">
        <v>44275596</v>
      </c>
      <c r="H7929" s="1" t="s">
        <v>51794</v>
      </c>
      <c r="I7929" s="2">
        <v>45072</v>
      </c>
      <c r="J7929" s="15" t="str">
        <f>MID(Tabla1[[#This Row],[HORA]],1,5)</f>
        <v>11:36</v>
      </c>
      <c r="K7929" s="16">
        <f>IF(Tabla1[[#This Row],[FECHA]]=I7930,IF(J7930-J7929&gt;0,(J7930-J7929)*1440,0),0)</f>
        <v>0.99999999999999645</v>
      </c>
      <c r="L7929" s="14">
        <f>2+L7670-Datos!$C$8</f>
        <v>8.32</v>
      </c>
      <c r="M7929" s="13" t="s">
        <v>90</v>
      </c>
      <c r="N7929" s="1" t="s">
        <v>583</v>
      </c>
      <c r="O7929" s="1">
        <v>10</v>
      </c>
      <c r="P7929" s="1" t="s">
        <v>27</v>
      </c>
      <c r="Q7929" s="4" t="s">
        <v>21</v>
      </c>
    </row>
    <row r="7930" spans="1:17" ht="22.5" x14ac:dyDescent="0.25">
      <c r="A7930" s="3">
        <v>17261</v>
      </c>
      <c r="B7930" s="1" t="s">
        <v>52024</v>
      </c>
      <c r="C7930" s="1" t="s">
        <v>15</v>
      </c>
      <c r="D7930" s="1" t="s">
        <v>93</v>
      </c>
      <c r="E7930" s="1">
        <v>20600454545</v>
      </c>
      <c r="F7930" s="1" t="s">
        <v>49703</v>
      </c>
      <c r="G7930" s="1">
        <v>18098196</v>
      </c>
      <c r="H7930" s="1" t="s">
        <v>51790</v>
      </c>
      <c r="I7930" s="2">
        <v>45072</v>
      </c>
      <c r="J7930" s="15" t="str">
        <f>MID(Tabla1[[#This Row],[HORA]],1,5)</f>
        <v>11:37</v>
      </c>
      <c r="K7930" s="16">
        <f>IF(Tabla1[[#This Row],[FECHA]]=I7931,IF(J7931-J7930&gt;0,(J7931-J7930)*1440,0),0)</f>
        <v>3.9999999999999858</v>
      </c>
      <c r="L7930" s="14">
        <f>2+L7671-Datos!$C$8</f>
        <v>5.67</v>
      </c>
      <c r="M7930" s="13" t="s">
        <v>811</v>
      </c>
      <c r="N7930" s="1" t="s">
        <v>8527</v>
      </c>
      <c r="O7930" s="1">
        <v>10</v>
      </c>
      <c r="P7930" s="1" t="s">
        <v>27</v>
      </c>
      <c r="Q7930" s="4" t="s">
        <v>21</v>
      </c>
    </row>
    <row r="7931" spans="1:17" ht="22.5" x14ac:dyDescent="0.25">
      <c r="A7931" s="3">
        <v>8232</v>
      </c>
      <c r="B7931" s="1" t="s">
        <v>25753</v>
      </c>
      <c r="C7931" s="1" t="s">
        <v>15</v>
      </c>
      <c r="D7931" s="1" t="s">
        <v>77</v>
      </c>
      <c r="E7931" s="1">
        <v>73228057</v>
      </c>
      <c r="F7931" s="1" t="s">
        <v>25754</v>
      </c>
      <c r="G7931" s="1">
        <v>3877840</v>
      </c>
      <c r="H7931" s="1" t="s">
        <v>25755</v>
      </c>
      <c r="I7931" s="2">
        <v>45072</v>
      </c>
      <c r="J7931" s="15" t="str">
        <f>MID(Tabla1[[#This Row],[HORA]],1,5)</f>
        <v>11:41</v>
      </c>
      <c r="K7931" s="16">
        <f>IF(Tabla1[[#This Row],[FECHA]]=I7932,IF(J7932-J7931&gt;0,(J7932-J7931)*1440,0),0)</f>
        <v>2.9999999999999893</v>
      </c>
      <c r="L7931" s="14">
        <f>2+L7672-Datos!$C$8</f>
        <v>7.82</v>
      </c>
      <c r="M7931" s="13" t="s">
        <v>1920</v>
      </c>
      <c r="N7931" s="1" t="s">
        <v>25756</v>
      </c>
      <c r="O7931" s="1">
        <v>10</v>
      </c>
      <c r="P7931" s="1" t="s">
        <v>27</v>
      </c>
      <c r="Q7931" s="4" t="s">
        <v>21</v>
      </c>
    </row>
    <row r="7932" spans="1:17" ht="22.5" x14ac:dyDescent="0.25">
      <c r="A7932" s="3">
        <v>17262</v>
      </c>
      <c r="B7932" s="1" t="s">
        <v>52025</v>
      </c>
      <c r="C7932" s="1" t="s">
        <v>15</v>
      </c>
      <c r="D7932" s="1" t="s">
        <v>40</v>
      </c>
      <c r="E7932" s="1">
        <v>20539224655</v>
      </c>
      <c r="F7932" s="1" t="s">
        <v>47743</v>
      </c>
      <c r="G7932" s="1">
        <v>2236937</v>
      </c>
      <c r="H7932" s="1" t="s">
        <v>52026</v>
      </c>
      <c r="I7932" s="2">
        <v>45072</v>
      </c>
      <c r="J7932" s="15" t="str">
        <f>MID(Tabla1[[#This Row],[HORA]],1,5)</f>
        <v>11:44</v>
      </c>
      <c r="K7932" s="16">
        <f>IF(Tabla1[[#This Row],[FECHA]]=I7933,IF(J7933-J7932&gt;0,(J7933-J7932)*1440,0),0)</f>
        <v>0.99999999999999645</v>
      </c>
      <c r="L7932" s="14">
        <f>2+L7673-Datos!$C$8</f>
        <v>9.52</v>
      </c>
      <c r="M7932" s="13" t="s">
        <v>241</v>
      </c>
      <c r="N7932" s="1" t="s">
        <v>52027</v>
      </c>
      <c r="O7932" s="1">
        <v>10</v>
      </c>
      <c r="P7932" s="1" t="s">
        <v>27</v>
      </c>
      <c r="Q7932" s="4" t="s">
        <v>21</v>
      </c>
    </row>
    <row r="7933" spans="1:17" ht="22.5" x14ac:dyDescent="0.25">
      <c r="A7933" s="3">
        <v>17263</v>
      </c>
      <c r="B7933" s="1" t="s">
        <v>52028</v>
      </c>
      <c r="C7933" s="1" t="s">
        <v>15</v>
      </c>
      <c r="D7933" s="1" t="s">
        <v>77</v>
      </c>
      <c r="E7933" s="1">
        <v>20539224655</v>
      </c>
      <c r="F7933" s="1" t="s">
        <v>47743</v>
      </c>
      <c r="G7933" s="1">
        <v>2236938</v>
      </c>
      <c r="H7933" s="1" t="s">
        <v>52029</v>
      </c>
      <c r="I7933" s="2">
        <v>45072</v>
      </c>
      <c r="J7933" s="15" t="str">
        <f>MID(Tabla1[[#This Row],[HORA]],1,5)</f>
        <v>11:45</v>
      </c>
      <c r="K7933" s="16">
        <f>IF(Tabla1[[#This Row],[FECHA]]=I7934,IF(J7934-J7933&gt;0,(J7934-J7933)*1440,0),0)</f>
        <v>1.9999999999999929</v>
      </c>
      <c r="L7933" s="14">
        <f>2+L7674-Datos!$C$8</f>
        <v>6.68</v>
      </c>
      <c r="M7933" s="13" t="s">
        <v>3950</v>
      </c>
      <c r="N7933" s="1" t="s">
        <v>52027</v>
      </c>
      <c r="O7933" s="1">
        <v>10</v>
      </c>
      <c r="P7933" s="1" t="s">
        <v>27</v>
      </c>
      <c r="Q7933" s="4" t="s">
        <v>21</v>
      </c>
    </row>
    <row r="7934" spans="1:17" ht="22.5" x14ac:dyDescent="0.25">
      <c r="A7934" s="3">
        <v>8233</v>
      </c>
      <c r="B7934" s="1" t="s">
        <v>25757</v>
      </c>
      <c r="C7934" s="1" t="s">
        <v>15</v>
      </c>
      <c r="D7934" s="1" t="s">
        <v>40</v>
      </c>
      <c r="E7934" s="1">
        <v>17630212</v>
      </c>
      <c r="F7934" s="1" t="s">
        <v>9608</v>
      </c>
      <c r="G7934" s="1">
        <v>40569510</v>
      </c>
      <c r="H7934" s="1" t="s">
        <v>18336</v>
      </c>
      <c r="I7934" s="2">
        <v>45072</v>
      </c>
      <c r="J7934" s="15" t="str">
        <f>MID(Tabla1[[#This Row],[HORA]],1,5)</f>
        <v>11:47</v>
      </c>
      <c r="K7934" s="16">
        <f>IF(Tabla1[[#This Row],[FECHA]]=I7935,IF(J7935-J7934&gt;0,(J7935-J7934)*1440,0),0)</f>
        <v>1.9999999999999929</v>
      </c>
      <c r="L7934" s="14">
        <f>2+L7675-Datos!$C$8</f>
        <v>7.62</v>
      </c>
      <c r="M7934" s="13" t="s">
        <v>5413</v>
      </c>
      <c r="N7934" s="1" t="s">
        <v>25758</v>
      </c>
      <c r="O7934" s="1">
        <v>25</v>
      </c>
      <c r="P7934" s="1" t="s">
        <v>27</v>
      </c>
      <c r="Q7934" s="4" t="s">
        <v>21</v>
      </c>
    </row>
    <row r="7935" spans="1:17" ht="22.5" x14ac:dyDescent="0.25">
      <c r="A7935" s="3">
        <v>16072</v>
      </c>
      <c r="B7935" s="1" t="s">
        <v>48853</v>
      </c>
      <c r="C7935" s="1" t="s">
        <v>15</v>
      </c>
      <c r="D7935" s="1" t="s">
        <v>33</v>
      </c>
      <c r="E7935" s="1">
        <v>20481206104</v>
      </c>
      <c r="F7935" s="1" t="s">
        <v>48854</v>
      </c>
      <c r="G7935" s="1">
        <v>18167708</v>
      </c>
      <c r="H7935" s="1" t="s">
        <v>48855</v>
      </c>
      <c r="I7935" s="2">
        <v>45072</v>
      </c>
      <c r="J7935" s="15" t="str">
        <f>MID(Tabla1[[#This Row],[HORA]],1,5)</f>
        <v>11:49</v>
      </c>
      <c r="K7935" s="16">
        <f>IF(Tabla1[[#This Row],[FECHA]]=I7936,IF(J7936-J7935&gt;0,(J7936-J7935)*1440,0),0)</f>
        <v>5.0000000000000622</v>
      </c>
      <c r="L7935" s="14">
        <f>2+L7676-Datos!$C$8</f>
        <v>7.8599999999999994</v>
      </c>
      <c r="M7935" s="13" t="s">
        <v>6359</v>
      </c>
      <c r="N7935" s="1" t="s">
        <v>48856</v>
      </c>
      <c r="O7935" s="1">
        <v>15</v>
      </c>
      <c r="P7935" s="1" t="s">
        <v>300</v>
      </c>
      <c r="Q7935" s="4" t="s">
        <v>21</v>
      </c>
    </row>
    <row r="7936" spans="1:17" ht="22.5" x14ac:dyDescent="0.25">
      <c r="A7936" s="3">
        <v>8234</v>
      </c>
      <c r="B7936" s="1" t="s">
        <v>25759</v>
      </c>
      <c r="C7936" s="1" t="s">
        <v>15</v>
      </c>
      <c r="D7936" s="1" t="s">
        <v>30</v>
      </c>
      <c r="E7936" s="1">
        <v>17404320</v>
      </c>
      <c r="F7936" s="1" t="s">
        <v>25760</v>
      </c>
      <c r="G7936" s="1">
        <v>17404320</v>
      </c>
      <c r="H7936" s="1" t="s">
        <v>25760</v>
      </c>
      <c r="I7936" s="2">
        <v>45072</v>
      </c>
      <c r="J7936" s="15" t="str">
        <f>MID(Tabla1[[#This Row],[HORA]],1,5)</f>
        <v>11:54</v>
      </c>
      <c r="K7936" s="16">
        <f>IF(Tabla1[[#This Row],[FECHA]]=I7937,IF(J7937-J7936&gt;0,(J7937-J7936)*1440,0),0)</f>
        <v>9.9999999999999645</v>
      </c>
      <c r="L7936" s="14">
        <f>2+L7677-Datos!$C$8</f>
        <v>5.53</v>
      </c>
      <c r="M7936" s="13" t="s">
        <v>571</v>
      </c>
      <c r="N7936" s="1" t="s">
        <v>25761</v>
      </c>
      <c r="O7936" s="1">
        <v>60</v>
      </c>
      <c r="P7936" s="1" t="s">
        <v>27</v>
      </c>
      <c r="Q7936" s="4" t="s">
        <v>21</v>
      </c>
    </row>
    <row r="7937" spans="1:17" ht="22.5" x14ac:dyDescent="0.25">
      <c r="A7937" s="3">
        <v>17264</v>
      </c>
      <c r="B7937" s="1" t="s">
        <v>52030</v>
      </c>
      <c r="C7937" s="1" t="s">
        <v>15</v>
      </c>
      <c r="D7937" s="1" t="s">
        <v>40</v>
      </c>
      <c r="E7937" s="1">
        <v>10455886355</v>
      </c>
      <c r="F7937" s="1" t="s">
        <v>48646</v>
      </c>
      <c r="G7937" s="1">
        <v>2866707</v>
      </c>
      <c r="H7937" s="1" t="s">
        <v>52031</v>
      </c>
      <c r="I7937" s="2">
        <v>45072</v>
      </c>
      <c r="J7937" s="15" t="str">
        <f>MID(Tabla1[[#This Row],[HORA]],1,5)</f>
        <v>12:04</v>
      </c>
      <c r="K7937" s="16">
        <f>IF(Tabla1[[#This Row],[FECHA]]=I7938,IF(J7938-J7937&gt;0,(J7938-J7937)*1440,0),0)</f>
        <v>1.9999999999999929</v>
      </c>
      <c r="L7937" s="14">
        <f>2+L7678-Datos!$C$8</f>
        <v>6.7700000000000005</v>
      </c>
      <c r="M7937" s="13" t="s">
        <v>1929</v>
      </c>
      <c r="N7937" s="1" t="s">
        <v>52032</v>
      </c>
      <c r="O7937" s="1">
        <v>20</v>
      </c>
      <c r="P7937" s="1" t="s">
        <v>27</v>
      </c>
      <c r="Q7937" s="4" t="s">
        <v>21</v>
      </c>
    </row>
    <row r="7938" spans="1:17" ht="22.5" x14ac:dyDescent="0.25">
      <c r="A7938" s="3">
        <v>2516</v>
      </c>
      <c r="B7938" s="1" t="s">
        <v>7754</v>
      </c>
      <c r="C7938" s="1" t="s">
        <v>15</v>
      </c>
      <c r="D7938" s="1" t="s">
        <v>228</v>
      </c>
      <c r="E7938" s="1">
        <v>16774941</v>
      </c>
      <c r="F7938" s="1" t="s">
        <v>7755</v>
      </c>
      <c r="G7938" s="1">
        <v>2236939</v>
      </c>
      <c r="H7938" s="1" t="s">
        <v>7756</v>
      </c>
      <c r="I7938" s="2">
        <v>45072</v>
      </c>
      <c r="J7938" s="15" t="str">
        <f>MID(Tabla1[[#This Row],[HORA]],1,5)</f>
        <v>12:06</v>
      </c>
      <c r="K7938" s="16">
        <f>IF(Tabla1[[#This Row],[FECHA]]=I7939,IF(J7939-J7938&gt;0,(J7939-J7938)*1440,0),0)</f>
        <v>1.9999999999999929</v>
      </c>
      <c r="L7938" s="14">
        <f>2+L7679-Datos!$C$8</f>
        <v>6.4600000000000009</v>
      </c>
      <c r="M7938" s="13" t="s">
        <v>3670</v>
      </c>
      <c r="N7938" s="1" t="s">
        <v>7757</v>
      </c>
      <c r="O7938" s="1">
        <v>20</v>
      </c>
      <c r="P7938" s="1" t="s">
        <v>300</v>
      </c>
      <c r="Q7938" s="4" t="s">
        <v>21</v>
      </c>
    </row>
    <row r="7939" spans="1:17" ht="22.5" x14ac:dyDescent="0.25">
      <c r="A7939" s="3">
        <v>8235</v>
      </c>
      <c r="B7939" s="1" t="s">
        <v>25762</v>
      </c>
      <c r="C7939" s="1" t="s">
        <v>15</v>
      </c>
      <c r="D7939" s="1" t="s">
        <v>40</v>
      </c>
      <c r="E7939" s="1">
        <v>42136728</v>
      </c>
      <c r="F7939" s="1" t="s">
        <v>25763</v>
      </c>
      <c r="G7939" s="1">
        <v>2653790</v>
      </c>
      <c r="H7939" s="1" t="s">
        <v>25764</v>
      </c>
      <c r="I7939" s="2">
        <v>45072</v>
      </c>
      <c r="J7939" s="15" t="str">
        <f>MID(Tabla1[[#This Row],[HORA]],1,5)</f>
        <v>12:08</v>
      </c>
      <c r="K7939" s="16">
        <f>IF(Tabla1[[#This Row],[FECHA]]=I7940,IF(J7940-J7939&gt;0,(J7940-J7939)*1440,0),0)</f>
        <v>8.999999999999968</v>
      </c>
      <c r="L7939" s="14">
        <f>2+L7680-Datos!$C$8</f>
        <v>7.84</v>
      </c>
      <c r="M7939" s="13" t="s">
        <v>1753</v>
      </c>
      <c r="N7939" s="1" t="s">
        <v>25765</v>
      </c>
      <c r="O7939" s="1">
        <v>15</v>
      </c>
      <c r="P7939" s="1" t="s">
        <v>27</v>
      </c>
      <c r="Q7939" s="4" t="s">
        <v>21</v>
      </c>
    </row>
    <row r="7940" spans="1:17" ht="22.5" x14ac:dyDescent="0.25">
      <c r="A7940" s="3">
        <v>15541</v>
      </c>
      <c r="B7940" s="1" t="s">
        <v>47341</v>
      </c>
      <c r="C7940" s="1" t="s">
        <v>15</v>
      </c>
      <c r="D7940" s="1" t="s">
        <v>82</v>
      </c>
      <c r="E7940" s="1">
        <v>244674</v>
      </c>
      <c r="F7940" s="1" t="s">
        <v>47342</v>
      </c>
      <c r="G7940" s="1">
        <v>244674</v>
      </c>
      <c r="H7940" s="1" t="s">
        <v>47342</v>
      </c>
      <c r="I7940" s="2">
        <v>45072</v>
      </c>
      <c r="J7940" s="15" t="str">
        <f>MID(Tabla1[[#This Row],[HORA]],1,5)</f>
        <v>12:17</v>
      </c>
      <c r="K7940" s="16">
        <f>IF(Tabla1[[#This Row],[FECHA]]=I7941,IF(J7941-J7940&gt;0,(J7941-J7940)*1440,0),0)</f>
        <v>9.9999999999999645</v>
      </c>
      <c r="L7940" s="14">
        <f>2+L7681-Datos!$C$8</f>
        <v>7.7800000000000011</v>
      </c>
      <c r="M7940" s="13" t="s">
        <v>640</v>
      </c>
      <c r="N7940" s="1" t="s">
        <v>2078</v>
      </c>
      <c r="O7940" s="1">
        <v>10</v>
      </c>
      <c r="P7940" s="1" t="s">
        <v>1511</v>
      </c>
      <c r="Q7940" s="4" t="s">
        <v>21</v>
      </c>
    </row>
    <row r="7941" spans="1:17" ht="22.5" x14ac:dyDescent="0.25">
      <c r="A7941" s="3">
        <v>8236</v>
      </c>
      <c r="B7941" s="1" t="s">
        <v>25766</v>
      </c>
      <c r="C7941" s="1" t="s">
        <v>15</v>
      </c>
      <c r="D7941" s="1" t="s">
        <v>77</v>
      </c>
      <c r="E7941" s="1">
        <v>75519868</v>
      </c>
      <c r="F7941" s="1" t="s">
        <v>25767</v>
      </c>
      <c r="G7941" s="1">
        <v>3896587</v>
      </c>
      <c r="H7941" s="1" t="s">
        <v>25768</v>
      </c>
      <c r="I7941" s="2">
        <v>45072</v>
      </c>
      <c r="J7941" s="15" t="str">
        <f>MID(Tabla1[[#This Row],[HORA]],1,5)</f>
        <v>12:27</v>
      </c>
      <c r="K7941" s="16">
        <f>IF(Tabla1[[#This Row],[FECHA]]=I7942,IF(J7942-J7941&gt;0,(J7942-J7941)*1440,0),0)</f>
        <v>3.0000000000001492</v>
      </c>
      <c r="L7941" s="14">
        <f>2+L7682-Datos!$C$8</f>
        <v>7.68</v>
      </c>
      <c r="M7941" s="13" t="s">
        <v>1758</v>
      </c>
      <c r="N7941" s="1" t="s">
        <v>25769</v>
      </c>
      <c r="O7941" s="1">
        <v>20</v>
      </c>
      <c r="P7941" s="1" t="s">
        <v>27</v>
      </c>
      <c r="Q7941" s="4" t="s">
        <v>21</v>
      </c>
    </row>
    <row r="7942" spans="1:17" ht="22.5" x14ac:dyDescent="0.25">
      <c r="A7942" s="3">
        <v>17265</v>
      </c>
      <c r="B7942" s="1" t="s">
        <v>52033</v>
      </c>
      <c r="C7942" s="1" t="s">
        <v>15</v>
      </c>
      <c r="D7942" s="1" t="s">
        <v>172</v>
      </c>
      <c r="E7942" s="1">
        <v>20487230392</v>
      </c>
      <c r="F7942" s="1" t="s">
        <v>52034</v>
      </c>
      <c r="G7942" s="1">
        <v>20051123</v>
      </c>
      <c r="H7942" s="1" t="s">
        <v>52035</v>
      </c>
      <c r="I7942" s="2">
        <v>45072</v>
      </c>
      <c r="J7942" s="15" t="str">
        <f>MID(Tabla1[[#This Row],[HORA]],1,5)</f>
        <v>12:30</v>
      </c>
      <c r="K7942" s="16">
        <f>IF(Tabla1[[#This Row],[FECHA]]=I7943,IF(J7943-J7942&gt;0,(J7943-J7942)*1440,0),0)</f>
        <v>1.9999999999999929</v>
      </c>
      <c r="L7942" s="14">
        <f>2+L7683-Datos!$C$8</f>
        <v>5.3900000000000006</v>
      </c>
      <c r="M7942" s="13" t="s">
        <v>3979</v>
      </c>
      <c r="N7942" s="1" t="s">
        <v>583</v>
      </c>
      <c r="O7942" s="1">
        <v>10</v>
      </c>
      <c r="P7942" s="1" t="s">
        <v>27</v>
      </c>
      <c r="Q7942" s="4" t="s">
        <v>21</v>
      </c>
    </row>
    <row r="7943" spans="1:17" ht="22.5" x14ac:dyDescent="0.25">
      <c r="A7943" s="3">
        <v>8237</v>
      </c>
      <c r="B7943" s="1" t="s">
        <v>25770</v>
      </c>
      <c r="C7943" s="1" t="s">
        <v>15</v>
      </c>
      <c r="D7943" s="1" t="s">
        <v>40</v>
      </c>
      <c r="E7943" s="1">
        <v>41599611</v>
      </c>
      <c r="F7943" s="1" t="s">
        <v>25771</v>
      </c>
      <c r="G7943" s="1">
        <v>41599611</v>
      </c>
      <c r="H7943" s="1" t="s">
        <v>25771</v>
      </c>
      <c r="I7943" s="2">
        <v>45072</v>
      </c>
      <c r="J7943" s="15" t="str">
        <f>MID(Tabla1[[#This Row],[HORA]],1,5)</f>
        <v>12:32</v>
      </c>
      <c r="K7943" s="16">
        <f>IF(Tabla1[[#This Row],[FECHA]]=I7944,IF(J7944-J7943&gt;0,(J7944-J7943)*1440,0),0)</f>
        <v>0</v>
      </c>
      <c r="L7943" s="14">
        <f>2+L7684-Datos!$C$8</f>
        <v>6.68</v>
      </c>
      <c r="M7943" s="13" t="s">
        <v>310</v>
      </c>
      <c r="N7943" s="1" t="s">
        <v>1715</v>
      </c>
      <c r="O7943" s="1">
        <v>40</v>
      </c>
      <c r="P7943" s="1" t="s">
        <v>27</v>
      </c>
      <c r="Q7943" s="4" t="s">
        <v>21</v>
      </c>
    </row>
    <row r="7944" spans="1:17" ht="22.5" x14ac:dyDescent="0.25">
      <c r="A7944" s="3">
        <v>16073</v>
      </c>
      <c r="B7944" s="1" t="s">
        <v>48857</v>
      </c>
      <c r="C7944" s="1" t="s">
        <v>15</v>
      </c>
      <c r="D7944" s="1" t="s">
        <v>1847</v>
      </c>
      <c r="E7944" s="1">
        <v>20568119232</v>
      </c>
      <c r="F7944" s="1" t="s">
        <v>48858</v>
      </c>
      <c r="G7944" s="1">
        <v>48074039</v>
      </c>
      <c r="H7944" s="1" t="s">
        <v>48859</v>
      </c>
      <c r="I7944" s="2">
        <v>45072</v>
      </c>
      <c r="J7944" s="15" t="str">
        <f>MID(Tabla1[[#This Row],[HORA]],1,5)</f>
        <v>12:32</v>
      </c>
      <c r="K7944" s="16">
        <f>IF(Tabla1[[#This Row],[FECHA]]=I7945,IF(J7945-J7944&gt;0,(J7945-J7944)*1440,0),0)</f>
        <v>1.9999999999999929</v>
      </c>
      <c r="L7944" s="14">
        <f>2+L7685-Datos!$C$8</f>
        <v>5.69</v>
      </c>
      <c r="M7944" s="13" t="s">
        <v>310</v>
      </c>
      <c r="N7944" s="1" t="s">
        <v>48860</v>
      </c>
      <c r="O7944" s="1">
        <v>15</v>
      </c>
      <c r="P7944" s="1" t="s">
        <v>300</v>
      </c>
      <c r="Q7944" s="4" t="s">
        <v>21</v>
      </c>
    </row>
    <row r="7945" spans="1:17" ht="22.5" x14ac:dyDescent="0.25">
      <c r="A7945" s="3">
        <v>8238</v>
      </c>
      <c r="B7945" s="1" t="s">
        <v>25772</v>
      </c>
      <c r="C7945" s="1" t="s">
        <v>15</v>
      </c>
      <c r="D7945" s="1" t="s">
        <v>82</v>
      </c>
      <c r="E7945" s="1">
        <v>73048853</v>
      </c>
      <c r="F7945" s="1" t="s">
        <v>25773</v>
      </c>
      <c r="G7945" s="1">
        <v>2236947</v>
      </c>
      <c r="H7945" s="1" t="s">
        <v>25774</v>
      </c>
      <c r="I7945" s="2">
        <v>45072</v>
      </c>
      <c r="J7945" s="15" t="str">
        <f>MID(Tabla1[[#This Row],[HORA]],1,5)</f>
        <v>12:34</v>
      </c>
      <c r="K7945" s="16">
        <f>IF(Tabla1[[#This Row],[FECHA]]=I7946,IF(J7946-J7945&gt;0,(J7946-J7945)*1440,0),0)</f>
        <v>5.9999999999999787</v>
      </c>
      <c r="L7945" s="14">
        <f>2+L7686-Datos!$C$8</f>
        <v>8.6999999999999993</v>
      </c>
      <c r="M7945" s="13" t="s">
        <v>4888</v>
      </c>
      <c r="N7945" s="1" t="s">
        <v>25775</v>
      </c>
      <c r="O7945" s="1">
        <v>13</v>
      </c>
      <c r="P7945" s="1" t="s">
        <v>27</v>
      </c>
      <c r="Q7945" s="4" t="s">
        <v>21</v>
      </c>
    </row>
    <row r="7946" spans="1:17" ht="22.5" x14ac:dyDescent="0.25">
      <c r="A7946" s="3">
        <v>8239</v>
      </c>
      <c r="B7946" s="1" t="s">
        <v>25776</v>
      </c>
      <c r="C7946" s="1" t="s">
        <v>15</v>
      </c>
      <c r="D7946" s="1" t="s">
        <v>228</v>
      </c>
      <c r="E7946" s="1">
        <v>25754877</v>
      </c>
      <c r="F7946" s="1" t="s">
        <v>25777</v>
      </c>
      <c r="G7946" s="1">
        <v>46804099</v>
      </c>
      <c r="H7946" s="1" t="s">
        <v>25778</v>
      </c>
      <c r="I7946" s="2">
        <v>45072</v>
      </c>
      <c r="J7946" s="15" t="str">
        <f>MID(Tabla1[[#This Row],[HORA]],1,5)</f>
        <v>12:40</v>
      </c>
      <c r="K7946" s="16">
        <f>IF(Tabla1[[#This Row],[FECHA]]=I7947,IF(J7947-J7946&gt;0,(J7947-J7946)*1440,0),0)</f>
        <v>2.9999999999999893</v>
      </c>
      <c r="L7946" s="14">
        <f>2+L7687-Datos!$C$8</f>
        <v>10.760000000000002</v>
      </c>
      <c r="M7946" s="13" t="s">
        <v>58</v>
      </c>
      <c r="N7946" s="1" t="s">
        <v>25779</v>
      </c>
      <c r="O7946" s="1">
        <v>15</v>
      </c>
      <c r="P7946" s="1" t="s">
        <v>27</v>
      </c>
      <c r="Q7946" s="4" t="s">
        <v>21</v>
      </c>
    </row>
    <row r="7947" spans="1:17" ht="22.5" x14ac:dyDescent="0.25">
      <c r="A7947" s="3">
        <v>17266</v>
      </c>
      <c r="B7947" s="1" t="s">
        <v>52036</v>
      </c>
      <c r="C7947" s="1" t="s">
        <v>15</v>
      </c>
      <c r="D7947" s="1" t="s">
        <v>119</v>
      </c>
      <c r="E7947" s="1">
        <v>20480761813</v>
      </c>
      <c r="F7947" s="1" t="s">
        <v>47724</v>
      </c>
      <c r="G7947" s="1">
        <v>19671283</v>
      </c>
      <c r="H7947" s="1" t="s">
        <v>48152</v>
      </c>
      <c r="I7947" s="2">
        <v>45072</v>
      </c>
      <c r="J7947" s="15" t="str">
        <f>MID(Tabla1[[#This Row],[HORA]],1,5)</f>
        <v>12:43</v>
      </c>
      <c r="K7947" s="16">
        <f>IF(Tabla1[[#This Row],[FECHA]]=I7948,IF(J7948-J7947&gt;0,(J7948-J7947)*1440,0),0)</f>
        <v>0.99999999999999645</v>
      </c>
      <c r="L7947" s="14">
        <f>2+L7688-Datos!$C$8</f>
        <v>6.6300000000000008</v>
      </c>
      <c r="M7947" s="13" t="s">
        <v>5801</v>
      </c>
      <c r="N7947" s="1" t="s">
        <v>50473</v>
      </c>
      <c r="O7947" s="1">
        <v>140</v>
      </c>
      <c r="P7947" s="1" t="s">
        <v>27</v>
      </c>
      <c r="Q7947" s="4" t="s">
        <v>21</v>
      </c>
    </row>
    <row r="7948" spans="1:17" ht="22.5" x14ac:dyDescent="0.25">
      <c r="A7948" s="3">
        <v>16074</v>
      </c>
      <c r="B7948" s="1" t="s">
        <v>48861</v>
      </c>
      <c r="C7948" s="1" t="s">
        <v>15</v>
      </c>
      <c r="D7948" s="1" t="s">
        <v>40</v>
      </c>
      <c r="E7948" s="1">
        <v>20605481320</v>
      </c>
      <c r="F7948" s="1" t="s">
        <v>48862</v>
      </c>
      <c r="G7948" s="1">
        <v>43393436</v>
      </c>
      <c r="H7948" s="1" t="s">
        <v>48863</v>
      </c>
      <c r="I7948" s="2">
        <v>45072</v>
      </c>
      <c r="J7948" s="15" t="str">
        <f>MID(Tabla1[[#This Row],[HORA]],1,5)</f>
        <v>12:44</v>
      </c>
      <c r="K7948" s="16">
        <f>IF(Tabla1[[#This Row],[FECHA]]=I7949,IF(J7949-J7948&gt;0,(J7949-J7948)*1440,0),0)</f>
        <v>0</v>
      </c>
      <c r="L7948" s="14">
        <f>2+L7689-Datos!$C$8</f>
        <v>6.44</v>
      </c>
      <c r="M7948" s="13" t="s">
        <v>223</v>
      </c>
      <c r="N7948" s="1" t="s">
        <v>48864</v>
      </c>
      <c r="O7948" s="1">
        <v>100</v>
      </c>
      <c r="P7948" s="1" t="s">
        <v>300</v>
      </c>
      <c r="Q7948" s="4" t="s">
        <v>21</v>
      </c>
    </row>
    <row r="7949" spans="1:17" ht="22.5" x14ac:dyDescent="0.25">
      <c r="A7949" s="3">
        <v>17267</v>
      </c>
      <c r="B7949" s="1" t="s">
        <v>52037</v>
      </c>
      <c r="C7949" s="1" t="s">
        <v>15</v>
      </c>
      <c r="D7949" s="1" t="s">
        <v>33</v>
      </c>
      <c r="E7949" s="1">
        <v>20480761813</v>
      </c>
      <c r="F7949" s="1" t="s">
        <v>47724</v>
      </c>
      <c r="G7949" s="1">
        <v>44983440</v>
      </c>
      <c r="H7949" s="1" t="s">
        <v>47725</v>
      </c>
      <c r="I7949" s="2">
        <v>45072</v>
      </c>
      <c r="J7949" s="15" t="str">
        <f>MID(Tabla1[[#This Row],[HORA]],1,5)</f>
        <v>12:44</v>
      </c>
      <c r="K7949" s="16">
        <f>IF(Tabla1[[#This Row],[FECHA]]=I7950,IF(J7950-J7949&gt;0,(J7950-J7949)*1440,0),0)</f>
        <v>3.9999999999999858</v>
      </c>
      <c r="L7949" s="14">
        <f>2+L7690-Datos!$C$8</f>
        <v>8.5300000000000011</v>
      </c>
      <c r="M7949" s="13" t="s">
        <v>223</v>
      </c>
      <c r="N7949" s="1" t="s">
        <v>52038</v>
      </c>
      <c r="O7949" s="1">
        <v>60</v>
      </c>
      <c r="P7949" s="1" t="s">
        <v>27</v>
      </c>
      <c r="Q7949" s="4" t="s">
        <v>21</v>
      </c>
    </row>
    <row r="7950" spans="1:17" ht="22.5" x14ac:dyDescent="0.25">
      <c r="A7950" s="3">
        <v>8240</v>
      </c>
      <c r="B7950" s="1" t="s">
        <v>25780</v>
      </c>
      <c r="C7950" s="1" t="s">
        <v>15</v>
      </c>
      <c r="D7950" s="1" t="s">
        <v>40</v>
      </c>
      <c r="E7950" s="1">
        <v>16412439</v>
      </c>
      <c r="F7950" s="1" t="s">
        <v>25781</v>
      </c>
      <c r="G7950" s="1">
        <v>2236951</v>
      </c>
      <c r="H7950" s="1" t="s">
        <v>25782</v>
      </c>
      <c r="I7950" s="2">
        <v>45072</v>
      </c>
      <c r="J7950" s="15" t="str">
        <f>MID(Tabla1[[#This Row],[HORA]],1,5)</f>
        <v>12:48</v>
      </c>
      <c r="K7950" s="16">
        <f>IF(Tabla1[[#This Row],[FECHA]]=I7951,IF(J7951-J7950&gt;0,(J7951-J7950)*1440,0),0)</f>
        <v>0.99999999999999645</v>
      </c>
      <c r="L7950" s="14">
        <f>2+L7691-Datos!$C$8</f>
        <v>5.87</v>
      </c>
      <c r="M7950" s="13" t="s">
        <v>1057</v>
      </c>
      <c r="N7950" s="1" t="s">
        <v>25783</v>
      </c>
      <c r="O7950" s="1">
        <v>20</v>
      </c>
      <c r="P7950" s="1" t="s">
        <v>27</v>
      </c>
      <c r="Q7950" s="4" t="s">
        <v>21</v>
      </c>
    </row>
    <row r="7951" spans="1:17" ht="22.5" x14ac:dyDescent="0.25">
      <c r="A7951" s="3">
        <v>8241</v>
      </c>
      <c r="B7951" s="1" t="s">
        <v>25784</v>
      </c>
      <c r="C7951" s="1" t="s">
        <v>15</v>
      </c>
      <c r="D7951" s="1" t="s">
        <v>33</v>
      </c>
      <c r="E7951" s="1">
        <v>16412439</v>
      </c>
      <c r="F7951" s="1" t="s">
        <v>25781</v>
      </c>
      <c r="G7951" s="1">
        <v>2236952</v>
      </c>
      <c r="H7951" s="1" t="s">
        <v>25785</v>
      </c>
      <c r="I7951" s="2">
        <v>45072</v>
      </c>
      <c r="J7951" s="15" t="str">
        <f>MID(Tabla1[[#This Row],[HORA]],1,5)</f>
        <v>12:49</v>
      </c>
      <c r="K7951" s="16">
        <f>IF(Tabla1[[#This Row],[FECHA]]=I7952,IF(J7952-J7951&gt;0,(J7952-J7951)*1440,0),0)</f>
        <v>1.9999999999999929</v>
      </c>
      <c r="L7951" s="14">
        <f>2+L7692-Datos!$C$8</f>
        <v>7.6000000000000005</v>
      </c>
      <c r="M7951" s="13" t="s">
        <v>1238</v>
      </c>
      <c r="N7951" s="1" t="s">
        <v>25786</v>
      </c>
      <c r="O7951" s="1">
        <v>20</v>
      </c>
      <c r="P7951" s="1" t="s">
        <v>27</v>
      </c>
      <c r="Q7951" s="4" t="s">
        <v>21</v>
      </c>
    </row>
    <row r="7952" spans="1:17" ht="22.5" x14ac:dyDescent="0.25">
      <c r="A7952" s="3">
        <v>2517</v>
      </c>
      <c r="B7952" s="1" t="s">
        <v>7758</v>
      </c>
      <c r="C7952" s="1" t="s">
        <v>15</v>
      </c>
      <c r="D7952" s="1" t="s">
        <v>77</v>
      </c>
      <c r="E7952" s="1">
        <v>3882912</v>
      </c>
      <c r="F7952" s="1" t="s">
        <v>7759</v>
      </c>
      <c r="G7952" s="1">
        <v>3884345</v>
      </c>
      <c r="H7952" s="1" t="s">
        <v>7760</v>
      </c>
      <c r="I7952" s="2">
        <v>45072</v>
      </c>
      <c r="J7952" s="15" t="str">
        <f>MID(Tabla1[[#This Row],[HORA]],1,5)</f>
        <v>12:51</v>
      </c>
      <c r="K7952" s="16">
        <f>IF(Tabla1[[#This Row],[FECHA]]=I7953,IF(J7953-J7952&gt;0,(J7953-J7952)*1440,0),0)</f>
        <v>3.9999999999999858</v>
      </c>
      <c r="L7952" s="14">
        <f>2+L7693-Datos!$C$8</f>
        <v>9.4600000000000009</v>
      </c>
      <c r="M7952" s="13" t="s">
        <v>1243</v>
      </c>
      <c r="N7952" s="1" t="s">
        <v>7761</v>
      </c>
      <c r="O7952" s="1">
        <v>15</v>
      </c>
      <c r="P7952" s="1" t="s">
        <v>300</v>
      </c>
      <c r="Q7952" s="4" t="s">
        <v>21</v>
      </c>
    </row>
    <row r="7953" spans="1:17" ht="22.5" x14ac:dyDescent="0.25">
      <c r="A7953" s="3">
        <v>2518</v>
      </c>
      <c r="B7953" s="1" t="s">
        <v>7762</v>
      </c>
      <c r="C7953" s="1" t="s">
        <v>15</v>
      </c>
      <c r="D7953" s="1" t="s">
        <v>33</v>
      </c>
      <c r="E7953" s="1">
        <v>47530635</v>
      </c>
      <c r="F7953" s="1" t="s">
        <v>7763</v>
      </c>
      <c r="G7953" s="1">
        <v>2236954</v>
      </c>
      <c r="H7953" s="1" t="s">
        <v>7764</v>
      </c>
      <c r="I7953" s="2">
        <v>45072</v>
      </c>
      <c r="J7953" s="15" t="str">
        <f>MID(Tabla1[[#This Row],[HORA]],1,5)</f>
        <v>12:55</v>
      </c>
      <c r="K7953" s="16">
        <f>IF(Tabla1[[#This Row],[FECHA]]=I7954,IF(J7954-J7953&gt;0,(J7954-J7953)*1440,0),0)</f>
        <v>2.9999999999999893</v>
      </c>
      <c r="L7953" s="14">
        <f>2+L7694-Datos!$C$8</f>
        <v>6.76</v>
      </c>
      <c r="M7953" s="13" t="s">
        <v>1613</v>
      </c>
      <c r="N7953" s="1" t="s">
        <v>7765</v>
      </c>
      <c r="O7953" s="1">
        <v>30</v>
      </c>
      <c r="P7953" s="1" t="s">
        <v>300</v>
      </c>
      <c r="Q7953" s="4" t="s">
        <v>21</v>
      </c>
    </row>
    <row r="7954" spans="1:17" ht="22.5" x14ac:dyDescent="0.25">
      <c r="A7954" s="3">
        <v>8242</v>
      </c>
      <c r="B7954" s="1" t="s">
        <v>25787</v>
      </c>
      <c r="C7954" s="1" t="s">
        <v>15</v>
      </c>
      <c r="D7954" s="1" t="s">
        <v>40</v>
      </c>
      <c r="E7954" s="1">
        <v>42265650</v>
      </c>
      <c r="F7954" s="1" t="s">
        <v>13851</v>
      </c>
      <c r="G7954" s="1">
        <v>73123721</v>
      </c>
      <c r="H7954" s="1" t="s">
        <v>25788</v>
      </c>
      <c r="I7954" s="2">
        <v>45072</v>
      </c>
      <c r="J7954" s="15" t="str">
        <f>MID(Tabla1[[#This Row],[HORA]],1,5)</f>
        <v>12:58</v>
      </c>
      <c r="K7954" s="16">
        <f>IF(Tabla1[[#This Row],[FECHA]]=I7955,IF(J7955-J7954&gt;0,(J7955-J7954)*1440,0),0)</f>
        <v>0.99999999999999645</v>
      </c>
      <c r="L7954" s="14">
        <f>2+L7695-Datos!$C$8</f>
        <v>7.42</v>
      </c>
      <c r="M7954" s="13" t="s">
        <v>1108</v>
      </c>
      <c r="N7954" s="1" t="s">
        <v>25789</v>
      </c>
      <c r="O7954" s="1">
        <v>10</v>
      </c>
      <c r="P7954" s="1" t="s">
        <v>27</v>
      </c>
      <c r="Q7954" s="4" t="s">
        <v>21</v>
      </c>
    </row>
    <row r="7955" spans="1:17" ht="22.5" x14ac:dyDescent="0.25">
      <c r="A7955" s="3">
        <v>8243</v>
      </c>
      <c r="B7955" s="1" t="s">
        <v>25790</v>
      </c>
      <c r="C7955" s="1" t="s">
        <v>15</v>
      </c>
      <c r="D7955" s="1" t="s">
        <v>40</v>
      </c>
      <c r="E7955" s="1">
        <v>80453475</v>
      </c>
      <c r="F7955" s="1" t="s">
        <v>25791</v>
      </c>
      <c r="G7955" s="1">
        <v>80453475</v>
      </c>
      <c r="H7955" s="1" t="s">
        <v>25791</v>
      </c>
      <c r="I7955" s="2">
        <v>45072</v>
      </c>
      <c r="J7955" s="15" t="str">
        <f>MID(Tabla1[[#This Row],[HORA]],1,5)</f>
        <v>12:59</v>
      </c>
      <c r="K7955" s="16">
        <f>IF(Tabla1[[#This Row],[FECHA]]=I7956,IF(J7956-J7955&gt;0,(J7956-J7955)*1440,0),0)</f>
        <v>2.0000000000001528</v>
      </c>
      <c r="L7955" s="14">
        <f>2+L7696-Datos!$C$8</f>
        <v>7.36</v>
      </c>
      <c r="M7955" s="13" t="s">
        <v>446</v>
      </c>
      <c r="N7955" s="1" t="s">
        <v>9219</v>
      </c>
      <c r="O7955" s="1">
        <v>15</v>
      </c>
      <c r="P7955" s="1" t="s">
        <v>27</v>
      </c>
      <c r="Q7955" s="4" t="s">
        <v>21</v>
      </c>
    </row>
    <row r="7956" spans="1:17" ht="22.5" x14ac:dyDescent="0.25">
      <c r="A7956" s="3">
        <v>2519</v>
      </c>
      <c r="B7956" s="1" t="s">
        <v>7766</v>
      </c>
      <c r="C7956" s="1" t="s">
        <v>15</v>
      </c>
      <c r="D7956" s="1" t="s">
        <v>82</v>
      </c>
      <c r="E7956" s="1">
        <v>10413025</v>
      </c>
      <c r="F7956" s="1" t="s">
        <v>7767</v>
      </c>
      <c r="G7956" s="1">
        <v>0</v>
      </c>
      <c r="H7956" s="1" t="s">
        <v>1788</v>
      </c>
      <c r="I7956" s="2">
        <v>45072</v>
      </c>
      <c r="J7956" s="15" t="str">
        <f>MID(Tabla1[[#This Row],[HORA]],1,5)</f>
        <v>13:01</v>
      </c>
      <c r="K7956" s="16">
        <f>IF(Tabla1[[#This Row],[FECHA]]=I7957,IF(J7957-J7956&gt;0,(J7957-J7956)*1440,0),0)</f>
        <v>1.9999999999999929</v>
      </c>
      <c r="L7956" s="14">
        <f>2+L7697-Datos!$C$8</f>
        <v>5.4600000000000009</v>
      </c>
      <c r="M7956" s="13" t="s">
        <v>55924</v>
      </c>
      <c r="N7956" s="1" t="s">
        <v>1715</v>
      </c>
      <c r="O7956" s="1">
        <v>10</v>
      </c>
      <c r="P7956" s="1" t="s">
        <v>300</v>
      </c>
      <c r="Q7956" s="4" t="s">
        <v>21</v>
      </c>
    </row>
    <row r="7957" spans="1:17" ht="22.5" x14ac:dyDescent="0.25">
      <c r="A7957" s="3">
        <v>8244</v>
      </c>
      <c r="B7957" s="1" t="s">
        <v>25792</v>
      </c>
      <c r="C7957" s="1" t="s">
        <v>15</v>
      </c>
      <c r="D7957" s="1" t="s">
        <v>23</v>
      </c>
      <c r="E7957" s="1">
        <v>17451140</v>
      </c>
      <c r="F7957" s="1" t="s">
        <v>12444</v>
      </c>
      <c r="G7957" s="1">
        <v>2236955</v>
      </c>
      <c r="H7957" s="1" t="s">
        <v>25793</v>
      </c>
      <c r="I7957" s="2">
        <v>45072</v>
      </c>
      <c r="J7957" s="15" t="str">
        <f>MID(Tabla1[[#This Row],[HORA]],1,5)</f>
        <v>13:03</v>
      </c>
      <c r="K7957" s="16">
        <f>IF(Tabla1[[#This Row],[FECHA]]=I7958,IF(J7958-J7957&gt;0,(J7958-J7957)*1440,0),0)</f>
        <v>0.99999999999983658</v>
      </c>
      <c r="L7957" s="14">
        <f>2+L7698-Datos!$C$8</f>
        <v>6.4700000000000006</v>
      </c>
      <c r="M7957" s="13" t="s">
        <v>55925</v>
      </c>
      <c r="N7957" s="1" t="s">
        <v>25794</v>
      </c>
      <c r="O7957" s="1">
        <v>20</v>
      </c>
      <c r="P7957" s="1" t="s">
        <v>27</v>
      </c>
      <c r="Q7957" s="4" t="s">
        <v>21</v>
      </c>
    </row>
    <row r="7958" spans="1:17" ht="22.5" x14ac:dyDescent="0.25">
      <c r="A7958" s="3">
        <v>16075</v>
      </c>
      <c r="B7958" s="1" t="s">
        <v>48865</v>
      </c>
      <c r="C7958" s="1" t="s">
        <v>15</v>
      </c>
      <c r="D7958" s="1" t="s">
        <v>71</v>
      </c>
      <c r="E7958" s="1">
        <v>20395179901</v>
      </c>
      <c r="F7958" s="1" t="s">
        <v>48866</v>
      </c>
      <c r="G7958" s="1">
        <v>43229488</v>
      </c>
      <c r="H7958" s="1" t="s">
        <v>48867</v>
      </c>
      <c r="I7958" s="2">
        <v>45072</v>
      </c>
      <c r="J7958" s="15" t="str">
        <f>MID(Tabla1[[#This Row],[HORA]],1,5)</f>
        <v>13:04</v>
      </c>
      <c r="K7958" s="16">
        <f>IF(Tabla1[[#This Row],[FECHA]]=I7959,IF(J7959-J7958&gt;0,(J7959-J7958)*1440,0),0)</f>
        <v>1.0000000000001563</v>
      </c>
      <c r="L7958" s="14">
        <f>2+L7699-Datos!$C$8</f>
        <v>7.84</v>
      </c>
      <c r="M7958" s="13" t="s">
        <v>55926</v>
      </c>
      <c r="N7958" s="1" t="s">
        <v>48868</v>
      </c>
      <c r="O7958" s="1">
        <v>15</v>
      </c>
      <c r="P7958" s="1" t="s">
        <v>300</v>
      </c>
      <c r="Q7958" s="4" t="s">
        <v>21</v>
      </c>
    </row>
    <row r="7959" spans="1:17" ht="22.5" x14ac:dyDescent="0.25">
      <c r="A7959" s="3">
        <v>8245</v>
      </c>
      <c r="B7959" s="1" t="s">
        <v>25795</v>
      </c>
      <c r="C7959" s="1" t="s">
        <v>15</v>
      </c>
      <c r="D7959" s="1" t="s">
        <v>40</v>
      </c>
      <c r="E7959" s="1">
        <v>16731521</v>
      </c>
      <c r="F7959" s="1" t="s">
        <v>10538</v>
      </c>
      <c r="G7959" s="1">
        <v>2236957</v>
      </c>
      <c r="H7959" s="1" t="s">
        <v>10539</v>
      </c>
      <c r="I7959" s="2">
        <v>45072</v>
      </c>
      <c r="J7959" s="15" t="str">
        <f>MID(Tabla1[[#This Row],[HORA]],1,5)</f>
        <v>13:05</v>
      </c>
      <c r="K7959" s="16">
        <f>IF(Tabla1[[#This Row],[FECHA]]=I7960,IF(J7960-J7959&gt;0,(J7960-J7959)*1440,0),0)</f>
        <v>5.9999999999999787</v>
      </c>
      <c r="L7959" s="14">
        <f>2+L7700-Datos!$C$8</f>
        <v>7.59</v>
      </c>
      <c r="M7959" s="13" t="s">
        <v>55839</v>
      </c>
      <c r="N7959" s="1" t="s">
        <v>25796</v>
      </c>
      <c r="O7959" s="1">
        <v>25</v>
      </c>
      <c r="P7959" s="1" t="s">
        <v>27</v>
      </c>
      <c r="Q7959" s="4" t="s">
        <v>21</v>
      </c>
    </row>
    <row r="7960" spans="1:17" ht="22.5" x14ac:dyDescent="0.25">
      <c r="A7960" s="3">
        <v>2520</v>
      </c>
      <c r="B7960" s="1" t="s">
        <v>7768</v>
      </c>
      <c r="C7960" s="1" t="s">
        <v>15</v>
      </c>
      <c r="D7960" s="1" t="s">
        <v>40</v>
      </c>
      <c r="E7960" s="1">
        <v>71448077</v>
      </c>
      <c r="F7960" s="1" t="s">
        <v>7769</v>
      </c>
      <c r="G7960" s="1">
        <v>5645966</v>
      </c>
      <c r="H7960" s="1" t="s">
        <v>7770</v>
      </c>
      <c r="I7960" s="2">
        <v>45072</v>
      </c>
      <c r="J7960" s="15" t="str">
        <f>MID(Tabla1[[#This Row],[HORA]],1,5)</f>
        <v>13:11</v>
      </c>
      <c r="K7960" s="16">
        <f>IF(Tabla1[[#This Row],[FECHA]]=I7961,IF(J7961-J7960&gt;0,(J7961-J7960)*1440,0),0)</f>
        <v>4.9999999999999822</v>
      </c>
      <c r="L7960" s="14">
        <f>2+L7701-Datos!$C$8</f>
        <v>10.530000000000001</v>
      </c>
      <c r="M7960" s="13" t="s">
        <v>55841</v>
      </c>
      <c r="N7960" s="1" t="s">
        <v>7771</v>
      </c>
      <c r="O7960" s="1">
        <v>15</v>
      </c>
      <c r="P7960" s="1" t="s">
        <v>300</v>
      </c>
      <c r="Q7960" s="4" t="s">
        <v>21</v>
      </c>
    </row>
    <row r="7961" spans="1:17" ht="22.5" x14ac:dyDescent="0.25">
      <c r="A7961" s="3">
        <v>2521</v>
      </c>
      <c r="B7961" s="1" t="s">
        <v>7772</v>
      </c>
      <c r="C7961" s="1" t="s">
        <v>15</v>
      </c>
      <c r="D7961" s="1" t="s">
        <v>23</v>
      </c>
      <c r="E7961" s="1">
        <v>42490269</v>
      </c>
      <c r="F7961" s="1" t="s">
        <v>7773</v>
      </c>
      <c r="G7961" s="1">
        <v>2236961</v>
      </c>
      <c r="H7961" s="1" t="s">
        <v>7774</v>
      </c>
      <c r="I7961" s="2">
        <v>45072</v>
      </c>
      <c r="J7961" s="15" t="str">
        <f>MID(Tabla1[[#This Row],[HORA]],1,5)</f>
        <v>13:16</v>
      </c>
      <c r="K7961" s="16">
        <f>IF(Tabla1[[#This Row],[FECHA]]=I7962,IF(J7962-J7961&gt;0,(J7962-J7961)*1440,0),0)</f>
        <v>1.9999999999999929</v>
      </c>
      <c r="L7961" s="14">
        <f>2+L7702-Datos!$C$8</f>
        <v>7.68</v>
      </c>
      <c r="M7961" s="13" t="s">
        <v>55934</v>
      </c>
      <c r="N7961" s="1" t="s">
        <v>7775</v>
      </c>
      <c r="O7961" s="1">
        <v>15</v>
      </c>
      <c r="P7961" s="1" t="s">
        <v>300</v>
      </c>
      <c r="Q7961" s="4" t="s">
        <v>21</v>
      </c>
    </row>
    <row r="7962" spans="1:17" ht="22.5" x14ac:dyDescent="0.25">
      <c r="A7962" s="3">
        <v>8246</v>
      </c>
      <c r="B7962" s="1" t="s">
        <v>25797</v>
      </c>
      <c r="C7962" s="1" t="s">
        <v>15</v>
      </c>
      <c r="D7962" s="1" t="s">
        <v>40</v>
      </c>
      <c r="E7962" s="1">
        <v>17620482</v>
      </c>
      <c r="F7962" s="1" t="s">
        <v>25798</v>
      </c>
      <c r="G7962" s="1">
        <v>328651</v>
      </c>
      <c r="H7962" s="1" t="s">
        <v>25799</v>
      </c>
      <c r="I7962" s="2">
        <v>45072</v>
      </c>
      <c r="J7962" s="15" t="str">
        <f>MID(Tabla1[[#This Row],[HORA]],1,5)</f>
        <v>13:18</v>
      </c>
      <c r="K7962" s="16">
        <f>IF(Tabla1[[#This Row],[FECHA]]=I7963,IF(J7963-J7962&gt;0,(J7963-J7962)*1440,0),0)</f>
        <v>1.9999999999999929</v>
      </c>
      <c r="L7962" s="14">
        <f>2+L7703-Datos!$C$8</f>
        <v>8.4600000000000009</v>
      </c>
      <c r="M7962" s="13" t="s">
        <v>55936</v>
      </c>
      <c r="N7962" s="1" t="s">
        <v>25800</v>
      </c>
      <c r="O7962" s="1">
        <v>15</v>
      </c>
      <c r="P7962" s="1" t="s">
        <v>27</v>
      </c>
      <c r="Q7962" s="4" t="s">
        <v>21</v>
      </c>
    </row>
    <row r="7963" spans="1:17" ht="22.5" x14ac:dyDescent="0.25">
      <c r="A7963" s="3">
        <v>8247</v>
      </c>
      <c r="B7963" s="1" t="s">
        <v>25801</v>
      </c>
      <c r="C7963" s="1" t="s">
        <v>15</v>
      </c>
      <c r="D7963" s="1" t="s">
        <v>82</v>
      </c>
      <c r="E7963" s="1">
        <v>75524943</v>
      </c>
      <c r="F7963" s="1" t="s">
        <v>25802</v>
      </c>
      <c r="G7963" s="1">
        <v>72353713</v>
      </c>
      <c r="H7963" s="1" t="s">
        <v>25803</v>
      </c>
      <c r="I7963" s="2">
        <v>45072</v>
      </c>
      <c r="J7963" s="15" t="str">
        <f>MID(Tabla1[[#This Row],[HORA]],1,5)</f>
        <v>13:20</v>
      </c>
      <c r="K7963" s="16">
        <f>IF(Tabla1[[#This Row],[FECHA]]=I7964,IF(J7964-J7963&gt;0,(J7964-J7963)*1440,0),0)</f>
        <v>5.9999999999999787</v>
      </c>
      <c r="L7963" s="14">
        <f>2+L7704-Datos!$C$8</f>
        <v>10.83</v>
      </c>
      <c r="M7963" s="13" t="s">
        <v>55938</v>
      </c>
      <c r="N7963" s="1" t="s">
        <v>583</v>
      </c>
      <c r="O7963" s="1">
        <v>10</v>
      </c>
      <c r="P7963" s="1" t="s">
        <v>27</v>
      </c>
      <c r="Q7963" s="4" t="s">
        <v>21</v>
      </c>
    </row>
    <row r="7964" spans="1:17" ht="22.5" x14ac:dyDescent="0.25">
      <c r="A7964" s="3">
        <v>2522</v>
      </c>
      <c r="B7964" s="1" t="s">
        <v>7776</v>
      </c>
      <c r="C7964" s="1" t="s">
        <v>15</v>
      </c>
      <c r="D7964" s="1" t="s">
        <v>40</v>
      </c>
      <c r="E7964" s="1">
        <v>70655768</v>
      </c>
      <c r="F7964" s="1" t="s">
        <v>7777</v>
      </c>
      <c r="G7964" s="1">
        <v>2236966</v>
      </c>
      <c r="H7964" s="1" t="s">
        <v>7778</v>
      </c>
      <c r="I7964" s="2">
        <v>45072</v>
      </c>
      <c r="J7964" s="15" t="str">
        <f>MID(Tabla1[[#This Row],[HORA]],1,5)</f>
        <v>13:26</v>
      </c>
      <c r="K7964" s="16">
        <f>IF(Tabla1[[#This Row],[FECHA]]=I7965,IF(J7965-J7964&gt;0,(J7965-J7964)*1440,0),0)</f>
        <v>0.99999999999999645</v>
      </c>
      <c r="L7964" s="14">
        <f>2+L7705-Datos!$C$8</f>
        <v>9.52</v>
      </c>
      <c r="M7964" s="13" t="s">
        <v>55845</v>
      </c>
      <c r="N7964" s="1" t="s">
        <v>7779</v>
      </c>
      <c r="O7964" s="1">
        <v>10</v>
      </c>
      <c r="P7964" s="1" t="s">
        <v>300</v>
      </c>
      <c r="Q7964" s="4" t="s">
        <v>21</v>
      </c>
    </row>
    <row r="7965" spans="1:17" ht="22.5" x14ac:dyDescent="0.25">
      <c r="A7965" s="3">
        <v>2523</v>
      </c>
      <c r="B7965" s="1" t="s">
        <v>7780</v>
      </c>
      <c r="C7965" s="1" t="s">
        <v>15</v>
      </c>
      <c r="D7965" s="1" t="s">
        <v>33</v>
      </c>
      <c r="E7965" s="1">
        <v>70655768</v>
      </c>
      <c r="F7965" s="1" t="s">
        <v>7777</v>
      </c>
      <c r="G7965" s="1">
        <v>2236967</v>
      </c>
      <c r="H7965" s="1" t="s">
        <v>7781</v>
      </c>
      <c r="I7965" s="2">
        <v>45072</v>
      </c>
      <c r="J7965" s="15" t="str">
        <f>MID(Tabla1[[#This Row],[HORA]],1,5)</f>
        <v>13:27</v>
      </c>
      <c r="K7965" s="16">
        <f>IF(Tabla1[[#This Row],[FECHA]]=I7966,IF(J7966-J7965&gt;0,(J7966-J7965)*1440,0),0)</f>
        <v>0</v>
      </c>
      <c r="L7965" s="14">
        <f>2+L7706-Datos!$C$8</f>
        <v>8.120000000000001</v>
      </c>
      <c r="M7965" s="13" t="s">
        <v>55942</v>
      </c>
      <c r="N7965" s="1" t="s">
        <v>7779</v>
      </c>
      <c r="O7965" s="1">
        <v>10</v>
      </c>
      <c r="P7965" s="1" t="s">
        <v>300</v>
      </c>
      <c r="Q7965" s="4" t="s">
        <v>21</v>
      </c>
    </row>
    <row r="7966" spans="1:17" ht="22.5" x14ac:dyDescent="0.25">
      <c r="A7966" s="3">
        <v>8248</v>
      </c>
      <c r="B7966" s="1" t="s">
        <v>25804</v>
      </c>
      <c r="C7966" s="1" t="s">
        <v>15</v>
      </c>
      <c r="D7966" s="1" t="s">
        <v>40</v>
      </c>
      <c r="E7966" s="1">
        <v>41781564</v>
      </c>
      <c r="F7966" s="1" t="s">
        <v>25106</v>
      </c>
      <c r="G7966" s="1">
        <v>72571199</v>
      </c>
      <c r="H7966" s="1" t="s">
        <v>25107</v>
      </c>
      <c r="I7966" s="2">
        <v>45072</v>
      </c>
      <c r="J7966" s="15" t="str">
        <f>MID(Tabla1[[#This Row],[HORA]],1,5)</f>
        <v>13:27</v>
      </c>
      <c r="K7966" s="16">
        <f>IF(Tabla1[[#This Row],[FECHA]]=I7967,IF(J7967-J7966&gt;0,(J7967-J7966)*1440,0),0)</f>
        <v>11.999999999999957</v>
      </c>
      <c r="L7966" s="14">
        <f>2+L7707-Datos!$C$8</f>
        <v>5.86</v>
      </c>
      <c r="M7966" s="13" t="s">
        <v>55942</v>
      </c>
      <c r="N7966" s="1" t="s">
        <v>25805</v>
      </c>
      <c r="O7966" s="1">
        <v>15</v>
      </c>
      <c r="P7966" s="1" t="s">
        <v>27</v>
      </c>
      <c r="Q7966" s="4" t="s">
        <v>21</v>
      </c>
    </row>
    <row r="7967" spans="1:17" ht="22.5" x14ac:dyDescent="0.25">
      <c r="A7967" s="3">
        <v>2524</v>
      </c>
      <c r="B7967" s="1" t="s">
        <v>7782</v>
      </c>
      <c r="C7967" s="1" t="s">
        <v>15</v>
      </c>
      <c r="D7967" s="1" t="s">
        <v>33</v>
      </c>
      <c r="E7967" s="1">
        <v>42738719</v>
      </c>
      <c r="F7967" s="1" t="s">
        <v>7783</v>
      </c>
      <c r="G7967" s="1">
        <v>40612941</v>
      </c>
      <c r="H7967" s="1" t="s">
        <v>7784</v>
      </c>
      <c r="I7967" s="2">
        <v>45072</v>
      </c>
      <c r="J7967" s="15" t="str">
        <f>MID(Tabla1[[#This Row],[HORA]],1,5)</f>
        <v>13:39</v>
      </c>
      <c r="K7967" s="16">
        <f>IF(Tabla1[[#This Row],[FECHA]]=I7968,IF(J7968-J7967&gt;0,(J7968-J7967)*1440,0),0)</f>
        <v>0</v>
      </c>
      <c r="L7967" s="14">
        <f>2+L7708-Datos!$C$8</f>
        <v>8.379999999999999</v>
      </c>
      <c r="M7967" s="13" t="s">
        <v>55951</v>
      </c>
      <c r="N7967" s="1" t="s">
        <v>3569</v>
      </c>
      <c r="O7967" s="1">
        <v>15</v>
      </c>
      <c r="P7967" s="1" t="s">
        <v>300</v>
      </c>
      <c r="Q7967" s="4" t="s">
        <v>21</v>
      </c>
    </row>
    <row r="7968" spans="1:17" ht="22.5" x14ac:dyDescent="0.25">
      <c r="A7968" s="3">
        <v>8249</v>
      </c>
      <c r="B7968" s="1" t="s">
        <v>25806</v>
      </c>
      <c r="C7968" s="1" t="s">
        <v>15</v>
      </c>
      <c r="D7968" s="1" t="s">
        <v>40</v>
      </c>
      <c r="E7968" s="1">
        <v>40115529</v>
      </c>
      <c r="F7968" s="1" t="s">
        <v>25807</v>
      </c>
      <c r="G7968" s="1">
        <v>71306785</v>
      </c>
      <c r="H7968" s="1" t="s">
        <v>25808</v>
      </c>
      <c r="I7968" s="2">
        <v>45072</v>
      </c>
      <c r="J7968" s="15" t="str">
        <f>MID(Tabla1[[#This Row],[HORA]],1,5)</f>
        <v>13:39</v>
      </c>
      <c r="K7968" s="16">
        <f>IF(Tabla1[[#This Row],[FECHA]]=I7969,IF(J7969-J7968&gt;0,(J7969-J7968)*1440,0),0)</f>
        <v>5.9999999999999787</v>
      </c>
      <c r="L7968" s="14">
        <f>2+L7709-Datos!$C$8</f>
        <v>7.41</v>
      </c>
      <c r="M7968" s="13" t="s">
        <v>55951</v>
      </c>
      <c r="N7968" s="1" t="s">
        <v>25809</v>
      </c>
      <c r="O7968" s="1">
        <v>20</v>
      </c>
      <c r="P7968" s="1" t="s">
        <v>27</v>
      </c>
      <c r="Q7968" s="4" t="s">
        <v>21</v>
      </c>
    </row>
    <row r="7969" spans="1:17" ht="22.5" x14ac:dyDescent="0.25">
      <c r="A7969" s="3">
        <v>16076</v>
      </c>
      <c r="B7969" s="1" t="s">
        <v>48869</v>
      </c>
      <c r="C7969" s="1" t="s">
        <v>15</v>
      </c>
      <c r="D7969" s="1" t="s">
        <v>119</v>
      </c>
      <c r="E7969" s="1">
        <v>20555378280</v>
      </c>
      <c r="F7969" s="1" t="s">
        <v>48345</v>
      </c>
      <c r="G7969" s="1">
        <v>7182</v>
      </c>
      <c r="H7969" s="1" t="s">
        <v>48870</v>
      </c>
      <c r="I7969" s="2">
        <v>45072</v>
      </c>
      <c r="J7969" s="15" t="str">
        <f>MID(Tabla1[[#This Row],[HORA]],1,5)</f>
        <v>13:45</v>
      </c>
      <c r="K7969" s="16">
        <f>IF(Tabla1[[#This Row],[FECHA]]=I7970,IF(J7970-J7969&gt;0,(J7970-J7969)*1440,0),0)</f>
        <v>0</v>
      </c>
      <c r="L7969" s="14">
        <v>2.58</v>
      </c>
      <c r="M7969" s="13" t="s">
        <v>55956</v>
      </c>
      <c r="N7969" s="1" t="s">
        <v>48871</v>
      </c>
      <c r="O7969" s="1">
        <v>105</v>
      </c>
      <c r="P7969" s="1" t="s">
        <v>300</v>
      </c>
      <c r="Q7969" s="4" t="s">
        <v>21</v>
      </c>
    </row>
    <row r="7970" spans="1:17" ht="22.5" x14ac:dyDescent="0.25">
      <c r="A7970" s="3">
        <v>16077</v>
      </c>
      <c r="B7970" s="1" t="s">
        <v>48869</v>
      </c>
      <c r="C7970" s="1" t="s">
        <v>15</v>
      </c>
      <c r="D7970" s="1" t="s">
        <v>119</v>
      </c>
      <c r="E7970" s="1">
        <v>20555378280</v>
      </c>
      <c r="F7970" s="1" t="s">
        <v>48345</v>
      </c>
      <c r="G7970" s="1">
        <v>7182</v>
      </c>
      <c r="H7970" s="1" t="s">
        <v>48870</v>
      </c>
      <c r="I7970" s="2">
        <v>45072</v>
      </c>
      <c r="J7970" s="15" t="str">
        <f>MID(Tabla1[[#This Row],[HORA]],1,5)</f>
        <v>13:45</v>
      </c>
      <c r="K7970" s="16">
        <f>IF(Tabla1[[#This Row],[FECHA]]=I7971,IF(J7971-J7970&gt;0,(J7971-J7970)*1440,0),0)</f>
        <v>1.0000000000001563</v>
      </c>
      <c r="L7970" s="14">
        <v>3.4</v>
      </c>
      <c r="M7970" s="13" t="s">
        <v>55956</v>
      </c>
      <c r="N7970" s="1" t="s">
        <v>48872</v>
      </c>
      <c r="O7970" s="1">
        <v>35</v>
      </c>
      <c r="P7970" s="1" t="s">
        <v>300</v>
      </c>
      <c r="Q7970" s="4" t="s">
        <v>21</v>
      </c>
    </row>
    <row r="7971" spans="1:17" ht="22.5" x14ac:dyDescent="0.25">
      <c r="A7971" s="3">
        <v>8250</v>
      </c>
      <c r="B7971" s="1" t="s">
        <v>25810</v>
      </c>
      <c r="C7971" s="1" t="s">
        <v>15</v>
      </c>
      <c r="D7971" s="1" t="s">
        <v>40</v>
      </c>
      <c r="E7971" s="1">
        <v>77495050</v>
      </c>
      <c r="F7971" s="1" t="s">
        <v>25811</v>
      </c>
      <c r="G7971" s="1">
        <v>44486891</v>
      </c>
      <c r="H7971" s="1" t="s">
        <v>25812</v>
      </c>
      <c r="I7971" s="2">
        <v>45072</v>
      </c>
      <c r="J7971" s="15" t="str">
        <f>MID(Tabla1[[#This Row],[HORA]],1,5)</f>
        <v>13:46</v>
      </c>
      <c r="K7971" s="16">
        <f>IF(Tabla1[[#This Row],[FECHA]]=I7972,IF(J7972-J7971&gt;0,(J7972-J7971)*1440,0),0)</f>
        <v>1.9999999999999929</v>
      </c>
      <c r="L7971" s="14">
        <f>2+L7712-Datos!$C$8</f>
        <v>8.0066000000000006</v>
      </c>
      <c r="M7971" s="13" t="s">
        <v>55957</v>
      </c>
      <c r="N7971" s="1" t="s">
        <v>25813</v>
      </c>
      <c r="O7971" s="1">
        <v>10</v>
      </c>
      <c r="P7971" s="1" t="s">
        <v>27</v>
      </c>
      <c r="Q7971" s="4" t="s">
        <v>21</v>
      </c>
    </row>
    <row r="7972" spans="1:17" ht="22.5" x14ac:dyDescent="0.25">
      <c r="A7972" s="3">
        <v>8251</v>
      </c>
      <c r="B7972" s="1" t="s">
        <v>25814</v>
      </c>
      <c r="C7972" s="1" t="s">
        <v>15</v>
      </c>
      <c r="D7972" s="1" t="s">
        <v>33</v>
      </c>
      <c r="E7972" s="1">
        <v>16779261</v>
      </c>
      <c r="F7972" s="1" t="s">
        <v>25815</v>
      </c>
      <c r="G7972" s="1">
        <v>2236971</v>
      </c>
      <c r="H7972" s="1" t="s">
        <v>25816</v>
      </c>
      <c r="I7972" s="2">
        <v>45072</v>
      </c>
      <c r="J7972" s="15" t="str">
        <f>MID(Tabla1[[#This Row],[HORA]],1,5)</f>
        <v>13:48</v>
      </c>
      <c r="K7972" s="16">
        <f>IF(Tabla1[[#This Row],[FECHA]]=I7973,IF(J7973-J7972&gt;0,(J7973-J7972)*1440,0),0)</f>
        <v>1.9999999999999929</v>
      </c>
      <c r="L7972" s="14">
        <f>2+L7713-Datos!$C$8</f>
        <v>10.218499999999999</v>
      </c>
      <c r="M7972" s="13" t="s">
        <v>55959</v>
      </c>
      <c r="N7972" s="1" t="s">
        <v>25817</v>
      </c>
      <c r="O7972" s="1">
        <v>20</v>
      </c>
      <c r="P7972" s="1" t="s">
        <v>27</v>
      </c>
      <c r="Q7972" s="4" t="s">
        <v>21</v>
      </c>
    </row>
    <row r="7973" spans="1:17" ht="22.5" x14ac:dyDescent="0.25">
      <c r="A7973" s="3">
        <v>8252</v>
      </c>
      <c r="B7973" s="1" t="s">
        <v>25818</v>
      </c>
      <c r="C7973" s="1" t="s">
        <v>15</v>
      </c>
      <c r="D7973" s="1" t="s">
        <v>40</v>
      </c>
      <c r="E7973" s="1">
        <v>46382583</v>
      </c>
      <c r="F7973" s="1" t="s">
        <v>25819</v>
      </c>
      <c r="G7973" s="1">
        <v>72936898</v>
      </c>
      <c r="H7973" s="1" t="s">
        <v>25820</v>
      </c>
      <c r="I7973" s="2">
        <v>45072</v>
      </c>
      <c r="J7973" s="15" t="str">
        <f>MID(Tabla1[[#This Row],[HORA]],1,5)</f>
        <v>13:50</v>
      </c>
      <c r="K7973" s="16">
        <f>IF(Tabla1[[#This Row],[FECHA]]=I7974,IF(J7974-J7973&gt;0,(J7974-J7973)*1440,0),0)</f>
        <v>2.9999999999998295</v>
      </c>
      <c r="L7973" s="14">
        <f>2+L7714-Datos!$C$8</f>
        <v>13.2188</v>
      </c>
      <c r="M7973" s="13" t="s">
        <v>55961</v>
      </c>
      <c r="N7973" s="1" t="s">
        <v>25821</v>
      </c>
      <c r="O7973" s="1">
        <v>20</v>
      </c>
      <c r="P7973" s="1" t="s">
        <v>27</v>
      </c>
      <c r="Q7973" s="4" t="s">
        <v>21</v>
      </c>
    </row>
    <row r="7974" spans="1:17" ht="22.5" x14ac:dyDescent="0.25">
      <c r="A7974" s="3">
        <v>8253</v>
      </c>
      <c r="B7974" s="1" t="s">
        <v>25822</v>
      </c>
      <c r="C7974" s="1" t="s">
        <v>15</v>
      </c>
      <c r="D7974" s="1" t="s">
        <v>30</v>
      </c>
      <c r="E7974" s="1">
        <v>76070534</v>
      </c>
      <c r="F7974" s="1" t="s">
        <v>19802</v>
      </c>
      <c r="G7974" s="1">
        <v>2236972</v>
      </c>
      <c r="H7974" s="1" t="s">
        <v>19803</v>
      </c>
      <c r="I7974" s="2">
        <v>45072</v>
      </c>
      <c r="J7974" s="15" t="str">
        <f>MID(Tabla1[[#This Row],[HORA]],1,5)</f>
        <v>13:53</v>
      </c>
      <c r="K7974" s="16">
        <f>IF(Tabla1[[#This Row],[FECHA]]=I7975,IF(J7975-J7974&gt;0,(J7975-J7974)*1440,0),0)</f>
        <v>7.000000000000135</v>
      </c>
      <c r="L7974" s="14">
        <v>12.43</v>
      </c>
      <c r="M7974" s="13" t="s">
        <v>55964</v>
      </c>
      <c r="N7974" s="1" t="s">
        <v>25823</v>
      </c>
      <c r="O7974" s="1">
        <v>35</v>
      </c>
      <c r="P7974" s="1" t="s">
        <v>27</v>
      </c>
      <c r="Q7974" s="4" t="s">
        <v>21</v>
      </c>
    </row>
    <row r="7975" spans="1:17" ht="22.5" x14ac:dyDescent="0.25">
      <c r="A7975" s="3">
        <v>8254</v>
      </c>
      <c r="B7975" s="1" t="s">
        <v>25824</v>
      </c>
      <c r="C7975" s="1" t="s">
        <v>15</v>
      </c>
      <c r="D7975" s="1" t="s">
        <v>71</v>
      </c>
      <c r="E7975" s="1">
        <v>74977476</v>
      </c>
      <c r="F7975" s="1" t="s">
        <v>25825</v>
      </c>
      <c r="G7975" s="1">
        <v>2236973</v>
      </c>
      <c r="H7975" s="1" t="s">
        <v>11859</v>
      </c>
      <c r="I7975" s="2">
        <v>45072</v>
      </c>
      <c r="J7975" s="15" t="str">
        <f>MID(Tabla1[[#This Row],[HORA]],1,5)</f>
        <v>14:00</v>
      </c>
      <c r="K7975" s="16">
        <f>IF(Tabla1[[#This Row],[FECHA]]=I7976,IF(J7976-J7975&gt;0,(J7976-J7975)*1440,0),0)</f>
        <v>2.9999999999999893</v>
      </c>
      <c r="L7975" s="14">
        <f>2+L7716-Datos!$C$8</f>
        <v>6.5200000000000005</v>
      </c>
      <c r="M7975" s="13" t="s">
        <v>55971</v>
      </c>
      <c r="N7975" s="1" t="s">
        <v>25826</v>
      </c>
      <c r="O7975" s="1">
        <v>15</v>
      </c>
      <c r="P7975" s="1" t="s">
        <v>20</v>
      </c>
      <c r="Q7975" s="4" t="s">
        <v>21</v>
      </c>
    </row>
    <row r="7976" spans="1:17" ht="22.5" x14ac:dyDescent="0.25">
      <c r="A7976" s="3">
        <v>17268</v>
      </c>
      <c r="B7976" s="1" t="s">
        <v>52039</v>
      </c>
      <c r="C7976" s="1" t="s">
        <v>15</v>
      </c>
      <c r="D7976" s="1" t="s">
        <v>40</v>
      </c>
      <c r="E7976" s="1">
        <v>20101600140</v>
      </c>
      <c r="F7976" s="1" t="s">
        <v>49280</v>
      </c>
      <c r="G7976" s="1">
        <v>16752769</v>
      </c>
      <c r="H7976" s="1" t="s">
        <v>52040</v>
      </c>
      <c r="I7976" s="2">
        <v>45072</v>
      </c>
      <c r="J7976" s="15" t="str">
        <f>MID(Tabla1[[#This Row],[HORA]],1,5)</f>
        <v>14:03</v>
      </c>
      <c r="K7976" s="16">
        <f>IF(Tabla1[[#This Row],[FECHA]]=I7977,IF(J7977-J7976&gt;0,(J7977-J7976)*1440,0),0)</f>
        <v>1.9999999999999929</v>
      </c>
      <c r="L7976" s="14">
        <f>2+L7717-Datos!$C$8</f>
        <v>5.62</v>
      </c>
      <c r="M7976" s="13" t="s">
        <v>55974</v>
      </c>
      <c r="N7976" s="1" t="s">
        <v>52041</v>
      </c>
      <c r="O7976" s="1">
        <v>15</v>
      </c>
      <c r="P7976" s="1" t="s">
        <v>20</v>
      </c>
      <c r="Q7976" s="4" t="s">
        <v>21</v>
      </c>
    </row>
    <row r="7977" spans="1:17" ht="22.5" x14ac:dyDescent="0.25">
      <c r="A7977" s="3">
        <v>2525</v>
      </c>
      <c r="B7977" s="1" t="s">
        <v>7785</v>
      </c>
      <c r="C7977" s="1" t="s">
        <v>15</v>
      </c>
      <c r="D7977" s="1" t="s">
        <v>40</v>
      </c>
      <c r="E7977" s="1">
        <v>40837163</v>
      </c>
      <c r="F7977" s="1" t="s">
        <v>3426</v>
      </c>
      <c r="G7977" s="1">
        <v>2236974</v>
      </c>
      <c r="H7977" s="1" t="s">
        <v>3427</v>
      </c>
      <c r="I7977" s="2">
        <v>45072</v>
      </c>
      <c r="J7977" s="15" t="str">
        <f>MID(Tabla1[[#This Row],[HORA]],1,5)</f>
        <v>14:05</v>
      </c>
      <c r="K7977" s="16">
        <f>IF(Tabla1[[#This Row],[FECHA]]=I7978,IF(J7978-J7977&gt;0,(J7978-J7977)*1440,0),0)</f>
        <v>2.9999999999999893</v>
      </c>
      <c r="L7977" s="14">
        <f>2+L7718-Datos!$C$8</f>
        <v>6.82</v>
      </c>
      <c r="M7977" s="13" t="s">
        <v>55976</v>
      </c>
      <c r="N7977" s="1" t="s">
        <v>7786</v>
      </c>
      <c r="O7977" s="1">
        <v>15</v>
      </c>
      <c r="P7977" s="1" t="s">
        <v>645</v>
      </c>
      <c r="Q7977" s="4" t="s">
        <v>21</v>
      </c>
    </row>
    <row r="7978" spans="1:17" ht="22.5" x14ac:dyDescent="0.25">
      <c r="A7978" s="3">
        <v>2526</v>
      </c>
      <c r="B7978" s="1" t="s">
        <v>7787</v>
      </c>
      <c r="C7978" s="1" t="s">
        <v>15</v>
      </c>
      <c r="D7978" s="1" t="s">
        <v>82</v>
      </c>
      <c r="E7978" s="1">
        <v>45947012</v>
      </c>
      <c r="F7978" s="1" t="s">
        <v>7788</v>
      </c>
      <c r="G7978" s="1">
        <v>2236976</v>
      </c>
      <c r="H7978" s="1" t="s">
        <v>7789</v>
      </c>
      <c r="I7978" s="2">
        <v>45072</v>
      </c>
      <c r="J7978" s="15" t="str">
        <f>MID(Tabla1[[#This Row],[HORA]],1,5)</f>
        <v>14:08</v>
      </c>
      <c r="K7978" s="16">
        <f>IF(Tabla1[[#This Row],[FECHA]]=I7979,IF(J7979-J7978&gt;0,(J7979-J7978)*1440,0),0)</f>
        <v>1.9999999999999929</v>
      </c>
      <c r="L7978" s="14">
        <f>2+L7719-Datos!$C$8</f>
        <v>8.32</v>
      </c>
      <c r="M7978" s="13" t="s">
        <v>55979</v>
      </c>
      <c r="N7978" s="1" t="s">
        <v>693</v>
      </c>
      <c r="O7978" s="1">
        <v>10</v>
      </c>
      <c r="P7978" s="1" t="s">
        <v>645</v>
      </c>
      <c r="Q7978" s="4" t="s">
        <v>21</v>
      </c>
    </row>
    <row r="7979" spans="1:17" ht="22.5" x14ac:dyDescent="0.25">
      <c r="A7979" s="3">
        <v>2527</v>
      </c>
      <c r="B7979" s="1" t="s">
        <v>7790</v>
      </c>
      <c r="C7979" s="1" t="s">
        <v>15</v>
      </c>
      <c r="D7979" s="1" t="s">
        <v>40</v>
      </c>
      <c r="E7979" s="1">
        <v>71565996</v>
      </c>
      <c r="F7979" s="1" t="s">
        <v>7791</v>
      </c>
      <c r="G7979" s="1">
        <v>71617863</v>
      </c>
      <c r="H7979" s="1" t="s">
        <v>7792</v>
      </c>
      <c r="I7979" s="2">
        <v>45072</v>
      </c>
      <c r="J7979" s="15" t="str">
        <f>MID(Tabla1[[#This Row],[HORA]],1,5)</f>
        <v>14:10</v>
      </c>
      <c r="K7979" s="16">
        <f>IF(Tabla1[[#This Row],[FECHA]]=I7980,IF(J7980-J7979&gt;0,(J7980-J7979)*1440,0),0)</f>
        <v>0</v>
      </c>
      <c r="L7979" s="14">
        <f>2+L7720-Datos!$C$8</f>
        <v>5.67</v>
      </c>
      <c r="M7979" s="13" t="s">
        <v>55850</v>
      </c>
      <c r="N7979" s="1" t="s">
        <v>7793</v>
      </c>
      <c r="O7979" s="1">
        <v>10</v>
      </c>
      <c r="P7979" s="1" t="s">
        <v>645</v>
      </c>
      <c r="Q7979" s="4" t="s">
        <v>21</v>
      </c>
    </row>
    <row r="7980" spans="1:17" ht="22.5" x14ac:dyDescent="0.25">
      <c r="A7980" s="3">
        <v>8255</v>
      </c>
      <c r="B7980" s="1" t="s">
        <v>25827</v>
      </c>
      <c r="C7980" s="1" t="s">
        <v>15</v>
      </c>
      <c r="D7980" s="1" t="s">
        <v>1017</v>
      </c>
      <c r="E7980" s="1">
        <v>16412848</v>
      </c>
      <c r="F7980" s="1" t="s">
        <v>25828</v>
      </c>
      <c r="G7980" s="1">
        <v>2236977</v>
      </c>
      <c r="H7980" s="1" t="s">
        <v>25829</v>
      </c>
      <c r="I7980" s="2">
        <v>45072</v>
      </c>
      <c r="J7980" s="15" t="str">
        <f>MID(Tabla1[[#This Row],[HORA]],1,5)</f>
        <v>14:10</v>
      </c>
      <c r="K7980" s="16">
        <f>IF(Tabla1[[#This Row],[FECHA]]=I7981,IF(J7981-J7980&gt;0,(J7981-J7980)*1440,0),0)</f>
        <v>1.9999999999999929</v>
      </c>
      <c r="L7980" s="14">
        <f>2+L7721-Datos!$C$8</f>
        <v>7.82</v>
      </c>
      <c r="M7980" s="13" t="s">
        <v>55850</v>
      </c>
      <c r="N7980" s="1" t="s">
        <v>25830</v>
      </c>
      <c r="O7980" s="1">
        <v>10</v>
      </c>
      <c r="P7980" s="1" t="s">
        <v>20</v>
      </c>
      <c r="Q7980" s="4" t="s">
        <v>21</v>
      </c>
    </row>
    <row r="7981" spans="1:17" ht="22.5" x14ac:dyDescent="0.25">
      <c r="A7981" s="3">
        <v>2528</v>
      </c>
      <c r="B7981" s="1" t="s">
        <v>7794</v>
      </c>
      <c r="C7981" s="1" t="s">
        <v>15</v>
      </c>
      <c r="D7981" s="1" t="s">
        <v>40</v>
      </c>
      <c r="E7981" s="1">
        <v>40833830</v>
      </c>
      <c r="F7981" s="1" t="s">
        <v>7795</v>
      </c>
      <c r="G7981" s="1">
        <v>17825009</v>
      </c>
      <c r="H7981" s="1" t="s">
        <v>7796</v>
      </c>
      <c r="I7981" s="2">
        <v>45072</v>
      </c>
      <c r="J7981" s="15" t="str">
        <f>MID(Tabla1[[#This Row],[HORA]],1,5)</f>
        <v>14:12</v>
      </c>
      <c r="K7981" s="16">
        <f>IF(Tabla1[[#This Row],[FECHA]]=I7982,IF(J7982-J7981&gt;0,(J7982-J7981)*1440,0),0)</f>
        <v>1.9999999999999929</v>
      </c>
      <c r="L7981" s="14">
        <f>2+L7722-Datos!$C$8</f>
        <v>9.52</v>
      </c>
      <c r="M7981" s="13" t="s">
        <v>55851</v>
      </c>
      <c r="N7981" s="1" t="s">
        <v>7797</v>
      </c>
      <c r="O7981" s="1">
        <v>10</v>
      </c>
      <c r="P7981" s="1" t="s">
        <v>645</v>
      </c>
      <c r="Q7981" s="4" t="s">
        <v>21</v>
      </c>
    </row>
    <row r="7982" spans="1:17" ht="22.5" x14ac:dyDescent="0.25">
      <c r="A7982" s="3">
        <v>8256</v>
      </c>
      <c r="B7982" s="1" t="s">
        <v>25831</v>
      </c>
      <c r="C7982" s="1" t="s">
        <v>15</v>
      </c>
      <c r="D7982" s="1" t="s">
        <v>33</v>
      </c>
      <c r="E7982" s="1">
        <v>75677578</v>
      </c>
      <c r="F7982" s="1" t="s">
        <v>18232</v>
      </c>
      <c r="G7982" s="1">
        <v>2236978</v>
      </c>
      <c r="H7982" s="1" t="s">
        <v>18233</v>
      </c>
      <c r="I7982" s="2">
        <v>45072</v>
      </c>
      <c r="J7982" s="15" t="str">
        <f>MID(Tabla1[[#This Row],[HORA]],1,5)</f>
        <v>14:14</v>
      </c>
      <c r="K7982" s="16">
        <f>IF(Tabla1[[#This Row],[FECHA]]=I7983,IF(J7983-J7982&gt;0,(J7983-J7982)*1440,0),0)</f>
        <v>0.99999999999999645</v>
      </c>
      <c r="L7982" s="14">
        <f>2+L7723-Datos!$C$8</f>
        <v>6.68</v>
      </c>
      <c r="M7982" s="13" t="s">
        <v>55983</v>
      </c>
      <c r="N7982" s="1" t="s">
        <v>25832</v>
      </c>
      <c r="O7982" s="1">
        <v>120</v>
      </c>
      <c r="P7982" s="1" t="s">
        <v>20</v>
      </c>
      <c r="Q7982" s="4" t="s">
        <v>21</v>
      </c>
    </row>
    <row r="7983" spans="1:17" ht="22.5" x14ac:dyDescent="0.25">
      <c r="A7983" s="3">
        <v>2529</v>
      </c>
      <c r="B7983" s="1" t="s">
        <v>7798</v>
      </c>
      <c r="C7983" s="1" t="s">
        <v>15</v>
      </c>
      <c r="D7983" s="1" t="s">
        <v>40</v>
      </c>
      <c r="E7983" s="1">
        <v>41300039</v>
      </c>
      <c r="F7983" s="1" t="s">
        <v>7799</v>
      </c>
      <c r="G7983" s="1">
        <v>41176323</v>
      </c>
      <c r="H7983" s="1" t="s">
        <v>7800</v>
      </c>
      <c r="I7983" s="2">
        <v>45072</v>
      </c>
      <c r="J7983" s="15" t="str">
        <f>MID(Tabla1[[#This Row],[HORA]],1,5)</f>
        <v>14:15</v>
      </c>
      <c r="K7983" s="16">
        <f>IF(Tabla1[[#This Row],[FECHA]]=I7984,IF(J7984-J7983&gt;0,(J7984-J7983)*1440,0),0)</f>
        <v>0</v>
      </c>
      <c r="L7983" s="14">
        <f>2+L7724-Datos!$C$8</f>
        <v>7.62</v>
      </c>
      <c r="M7983" s="13" t="s">
        <v>55984</v>
      </c>
      <c r="N7983" s="1" t="s">
        <v>7801</v>
      </c>
      <c r="O7983" s="1">
        <v>25</v>
      </c>
      <c r="P7983" s="1" t="s">
        <v>645</v>
      </c>
      <c r="Q7983" s="4" t="s">
        <v>21</v>
      </c>
    </row>
    <row r="7984" spans="1:17" ht="22.5" x14ac:dyDescent="0.25">
      <c r="A7984" s="3">
        <v>2530</v>
      </c>
      <c r="B7984" s="1" t="s">
        <v>7802</v>
      </c>
      <c r="C7984" s="1" t="s">
        <v>15</v>
      </c>
      <c r="D7984" s="1" t="s">
        <v>30</v>
      </c>
      <c r="E7984" s="1">
        <v>3202536</v>
      </c>
      <c r="F7984" s="1" t="s">
        <v>7803</v>
      </c>
      <c r="G7984" s="1">
        <v>3202536</v>
      </c>
      <c r="H7984" s="1" t="s">
        <v>7803</v>
      </c>
      <c r="I7984" s="2">
        <v>45072</v>
      </c>
      <c r="J7984" s="15" t="str">
        <f>MID(Tabla1[[#This Row],[HORA]],1,5)</f>
        <v>14:15</v>
      </c>
      <c r="K7984" s="16">
        <f>IF(Tabla1[[#This Row],[FECHA]]=I7985,IF(J7985-J7984&gt;0,(J7985-J7984)*1440,0),0)</f>
        <v>4.9999999999999822</v>
      </c>
      <c r="L7984" s="14">
        <f>2+L7725-Datos!$C$8</f>
        <v>7.8599999999999994</v>
      </c>
      <c r="M7984" s="13" t="s">
        <v>55984</v>
      </c>
      <c r="N7984" s="1" t="s">
        <v>1715</v>
      </c>
      <c r="O7984" s="1">
        <v>10</v>
      </c>
      <c r="P7984" s="1" t="s">
        <v>645</v>
      </c>
      <c r="Q7984" s="4" t="s">
        <v>21</v>
      </c>
    </row>
    <row r="7985" spans="1:17" ht="22.5" x14ac:dyDescent="0.25">
      <c r="A7985" s="3">
        <v>2531</v>
      </c>
      <c r="B7985" s="1" t="s">
        <v>7804</v>
      </c>
      <c r="C7985" s="1" t="s">
        <v>15</v>
      </c>
      <c r="D7985" s="1" t="s">
        <v>40</v>
      </c>
      <c r="E7985" s="1">
        <v>16653273</v>
      </c>
      <c r="F7985" s="1" t="s">
        <v>7805</v>
      </c>
      <c r="G7985" s="1">
        <v>44596188</v>
      </c>
      <c r="H7985" s="1" t="s">
        <v>7806</v>
      </c>
      <c r="I7985" s="2">
        <v>45072</v>
      </c>
      <c r="J7985" s="15" t="str">
        <f>MID(Tabla1[[#This Row],[HORA]],1,5)</f>
        <v>14:20</v>
      </c>
      <c r="K7985" s="16">
        <f>IF(Tabla1[[#This Row],[FECHA]]=I7986,IF(J7986-J7985&gt;0,(J7986-J7985)*1440,0),0)</f>
        <v>0</v>
      </c>
      <c r="L7985" s="14">
        <f>2+L7726-Datos!$C$8</f>
        <v>5.53</v>
      </c>
      <c r="M7985" s="13" t="s">
        <v>55987</v>
      </c>
      <c r="N7985" s="1" t="s">
        <v>7807</v>
      </c>
      <c r="O7985" s="1">
        <v>40</v>
      </c>
      <c r="P7985" s="1" t="s">
        <v>645</v>
      </c>
      <c r="Q7985" s="4" t="s">
        <v>21</v>
      </c>
    </row>
    <row r="7986" spans="1:17" ht="22.5" x14ac:dyDescent="0.25">
      <c r="A7986" s="3">
        <v>2532</v>
      </c>
      <c r="B7986" s="1" t="s">
        <v>7804</v>
      </c>
      <c r="C7986" s="1" t="s">
        <v>15</v>
      </c>
      <c r="D7986" s="1" t="s">
        <v>40</v>
      </c>
      <c r="E7986" s="1">
        <v>16653273</v>
      </c>
      <c r="F7986" s="1" t="s">
        <v>7805</v>
      </c>
      <c r="G7986" s="1">
        <v>44596188</v>
      </c>
      <c r="H7986" s="1" t="s">
        <v>7806</v>
      </c>
      <c r="I7986" s="2">
        <v>45072</v>
      </c>
      <c r="J7986" s="15" t="str">
        <f>MID(Tabla1[[#This Row],[HORA]],1,5)</f>
        <v>14:20</v>
      </c>
      <c r="K7986" s="16">
        <f>IF(Tabla1[[#This Row],[FECHA]]=I7987,IF(J7987-J7986&gt;0,(J7987-J7986)*1440,0),0)</f>
        <v>2.9999999999999893</v>
      </c>
      <c r="L7986" s="14">
        <f>2+L7727-Datos!$C$8</f>
        <v>6.7700000000000005</v>
      </c>
      <c r="M7986" s="13" t="s">
        <v>55987</v>
      </c>
      <c r="N7986" s="1" t="s">
        <v>7808</v>
      </c>
      <c r="O7986" s="1">
        <v>40</v>
      </c>
      <c r="P7986" s="1" t="s">
        <v>645</v>
      </c>
      <c r="Q7986" s="4" t="s">
        <v>21</v>
      </c>
    </row>
    <row r="7987" spans="1:17" ht="22.5" x14ac:dyDescent="0.25">
      <c r="A7987" s="3">
        <v>2533</v>
      </c>
      <c r="B7987" s="1" t="s">
        <v>7809</v>
      </c>
      <c r="C7987" s="1" t="s">
        <v>15</v>
      </c>
      <c r="D7987" s="1" t="s">
        <v>40</v>
      </c>
      <c r="E7987" s="1">
        <v>16531805</v>
      </c>
      <c r="F7987" s="1" t="s">
        <v>7810</v>
      </c>
      <c r="G7987" s="1">
        <v>2236980</v>
      </c>
      <c r="H7987" s="1" t="s">
        <v>7811</v>
      </c>
      <c r="I7987" s="2">
        <v>45072</v>
      </c>
      <c r="J7987" s="15" t="str">
        <f>MID(Tabla1[[#This Row],[HORA]],1,5)</f>
        <v>14:23</v>
      </c>
      <c r="K7987" s="16">
        <f>IF(Tabla1[[#This Row],[FECHA]]=I7988,IF(J7988-J7987&gt;0,(J7988-J7987)*1440,0),0)</f>
        <v>1.9999999999999929</v>
      </c>
      <c r="L7987" s="14">
        <f>2+L7728-Datos!$C$8</f>
        <v>6.4600000000000009</v>
      </c>
      <c r="M7987" s="13" t="s">
        <v>55854</v>
      </c>
      <c r="N7987" s="1" t="s">
        <v>847</v>
      </c>
      <c r="O7987" s="1">
        <v>20</v>
      </c>
      <c r="P7987" s="1" t="s">
        <v>645</v>
      </c>
      <c r="Q7987" s="4" t="s">
        <v>21</v>
      </c>
    </row>
    <row r="7988" spans="1:17" ht="22.5" x14ac:dyDescent="0.25">
      <c r="A7988" s="3">
        <v>2534</v>
      </c>
      <c r="B7988" s="1" t="s">
        <v>7812</v>
      </c>
      <c r="C7988" s="1" t="s">
        <v>15</v>
      </c>
      <c r="D7988" s="1" t="s">
        <v>40</v>
      </c>
      <c r="E7988" s="1">
        <v>44887153</v>
      </c>
      <c r="F7988" s="1" t="s">
        <v>7813</v>
      </c>
      <c r="G7988" s="1">
        <v>2236983</v>
      </c>
      <c r="H7988" s="1" t="s">
        <v>7814</v>
      </c>
      <c r="I7988" s="2">
        <v>45072</v>
      </c>
      <c r="J7988" s="15" t="str">
        <f>MID(Tabla1[[#This Row],[HORA]],1,5)</f>
        <v>14:25</v>
      </c>
      <c r="K7988" s="16">
        <f>IF(Tabla1[[#This Row],[FECHA]]=I7989,IF(J7989-J7988&gt;0,(J7989-J7988)*1440,0),0)</f>
        <v>0.99999999999999645</v>
      </c>
      <c r="L7988" s="14">
        <f>2+L7729-Datos!$C$8</f>
        <v>7.84</v>
      </c>
      <c r="M7988" s="13" t="s">
        <v>55855</v>
      </c>
      <c r="N7988" s="1" t="s">
        <v>7815</v>
      </c>
      <c r="O7988" s="1">
        <v>15</v>
      </c>
      <c r="P7988" s="1" t="s">
        <v>645</v>
      </c>
      <c r="Q7988" s="4" t="s">
        <v>21</v>
      </c>
    </row>
    <row r="7989" spans="1:17" ht="22.5" x14ac:dyDescent="0.25">
      <c r="A7989" s="3">
        <v>2535</v>
      </c>
      <c r="B7989" s="1" t="s">
        <v>7816</v>
      </c>
      <c r="C7989" s="1" t="s">
        <v>15</v>
      </c>
      <c r="D7989" s="1" t="s">
        <v>40</v>
      </c>
      <c r="E7989" s="1">
        <v>16679397</v>
      </c>
      <c r="F7989" s="1" t="s">
        <v>7817</v>
      </c>
      <c r="G7989" s="1">
        <v>74984624</v>
      </c>
      <c r="H7989" s="1" t="s">
        <v>7818</v>
      </c>
      <c r="I7989" s="2">
        <v>45072</v>
      </c>
      <c r="J7989" s="15" t="str">
        <f>MID(Tabla1[[#This Row],[HORA]],1,5)</f>
        <v>14:26</v>
      </c>
      <c r="K7989" s="16">
        <f>IF(Tabla1[[#This Row],[FECHA]]=I7990,IF(J7990-J7989&gt;0,(J7990-J7989)*1440,0),0)</f>
        <v>2.9999999999999893</v>
      </c>
      <c r="L7989" s="14">
        <f>2+L7730-Datos!$C$8</f>
        <v>7.7800000000000011</v>
      </c>
      <c r="M7989" s="13" t="s">
        <v>55856</v>
      </c>
      <c r="N7989" s="1" t="s">
        <v>7819</v>
      </c>
      <c r="O7989" s="1">
        <v>25</v>
      </c>
      <c r="P7989" s="1" t="s">
        <v>645</v>
      </c>
      <c r="Q7989" s="4" t="s">
        <v>21</v>
      </c>
    </row>
    <row r="7990" spans="1:17" ht="22.5" x14ac:dyDescent="0.25">
      <c r="A7990" s="3">
        <v>2536</v>
      </c>
      <c r="B7990" s="1" t="s">
        <v>7820</v>
      </c>
      <c r="C7990" s="1" t="s">
        <v>15</v>
      </c>
      <c r="D7990" s="1" t="s">
        <v>82</v>
      </c>
      <c r="E7990" s="1">
        <v>17450786</v>
      </c>
      <c r="F7990" s="1" t="s">
        <v>7821</v>
      </c>
      <c r="G7990" s="1">
        <v>72388560</v>
      </c>
      <c r="H7990" s="1" t="s">
        <v>7822</v>
      </c>
      <c r="I7990" s="2">
        <v>45072</v>
      </c>
      <c r="J7990" s="15" t="str">
        <f>MID(Tabla1[[#This Row],[HORA]],1,5)</f>
        <v>14:29</v>
      </c>
      <c r="K7990" s="16">
        <f>IF(Tabla1[[#This Row],[FECHA]]=I7991,IF(J7991-J7990&gt;0,(J7991-J7990)*1440,0),0)</f>
        <v>0</v>
      </c>
      <c r="L7990" s="14">
        <f>2+L7731-Datos!$C$8</f>
        <v>7.68</v>
      </c>
      <c r="M7990" s="13" t="s">
        <v>55858</v>
      </c>
      <c r="N7990" s="1" t="s">
        <v>7823</v>
      </c>
      <c r="O7990" s="1">
        <v>30</v>
      </c>
      <c r="P7990" s="1" t="s">
        <v>645</v>
      </c>
      <c r="Q7990" s="4" t="s">
        <v>21</v>
      </c>
    </row>
    <row r="7991" spans="1:17" ht="22.5" x14ac:dyDescent="0.25">
      <c r="A7991" s="3">
        <v>8257</v>
      </c>
      <c r="B7991" s="1" t="s">
        <v>25833</v>
      </c>
      <c r="C7991" s="1" t="s">
        <v>15</v>
      </c>
      <c r="D7991" s="1" t="s">
        <v>77</v>
      </c>
      <c r="E7991" s="1">
        <v>2860811</v>
      </c>
      <c r="F7991" s="1" t="s">
        <v>20091</v>
      </c>
      <c r="G7991" s="1">
        <v>2236986</v>
      </c>
      <c r="H7991" s="1" t="s">
        <v>25834</v>
      </c>
      <c r="I7991" s="2">
        <v>45072</v>
      </c>
      <c r="J7991" s="15" t="str">
        <f>MID(Tabla1[[#This Row],[HORA]],1,5)</f>
        <v>14:29</v>
      </c>
      <c r="K7991" s="16">
        <f>IF(Tabla1[[#This Row],[FECHA]]=I7992,IF(J7992-J7991&gt;0,(J7992-J7991)*1440,0),0)</f>
        <v>2.0000000000001528</v>
      </c>
      <c r="L7991" s="14">
        <f>2+L7732-Datos!$C$8</f>
        <v>5.3900000000000006</v>
      </c>
      <c r="M7991" s="13" t="s">
        <v>55858</v>
      </c>
      <c r="N7991" s="1" t="s">
        <v>59</v>
      </c>
      <c r="O7991" s="1">
        <v>10</v>
      </c>
      <c r="P7991" s="1" t="s">
        <v>20</v>
      </c>
      <c r="Q7991" s="4" t="s">
        <v>21</v>
      </c>
    </row>
    <row r="7992" spans="1:17" ht="22.5" x14ac:dyDescent="0.25">
      <c r="A7992" s="3">
        <v>8258</v>
      </c>
      <c r="B7992" s="1" t="s">
        <v>25835</v>
      </c>
      <c r="C7992" s="1" t="s">
        <v>15</v>
      </c>
      <c r="D7992" s="1" t="s">
        <v>77</v>
      </c>
      <c r="E7992" s="1">
        <v>43019836</v>
      </c>
      <c r="F7992" s="1" t="s">
        <v>25836</v>
      </c>
      <c r="G7992" s="1">
        <v>2236988</v>
      </c>
      <c r="H7992" s="1" t="s">
        <v>25837</v>
      </c>
      <c r="I7992" s="2">
        <v>45072</v>
      </c>
      <c r="J7992" s="15" t="str">
        <f>MID(Tabla1[[#This Row],[HORA]],1,5)</f>
        <v>14:31</v>
      </c>
      <c r="K7992" s="16">
        <f>IF(Tabla1[[#This Row],[FECHA]]=I7993,IF(J7993-J7992&gt;0,(J7993-J7992)*1440,0),0)</f>
        <v>0.99999999999983658</v>
      </c>
      <c r="L7992" s="14">
        <f>2+L7733-Datos!$C$8</f>
        <v>6.68</v>
      </c>
      <c r="M7992" s="13" t="s">
        <v>55992</v>
      </c>
      <c r="N7992" s="1" t="s">
        <v>25838</v>
      </c>
      <c r="O7992" s="1">
        <v>25</v>
      </c>
      <c r="P7992" s="1" t="s">
        <v>20</v>
      </c>
      <c r="Q7992" s="4" t="s">
        <v>21</v>
      </c>
    </row>
    <row r="7993" spans="1:17" ht="22.5" x14ac:dyDescent="0.25">
      <c r="A7993" s="3">
        <v>2537</v>
      </c>
      <c r="B7993" s="1" t="s">
        <v>7824</v>
      </c>
      <c r="C7993" s="1" t="s">
        <v>15</v>
      </c>
      <c r="D7993" s="1" t="s">
        <v>40</v>
      </c>
      <c r="E7993" s="1">
        <v>73877938</v>
      </c>
      <c r="F7993" s="1" t="s">
        <v>7825</v>
      </c>
      <c r="G7993" s="1">
        <v>74467505</v>
      </c>
      <c r="H7993" s="1" t="s">
        <v>7826</v>
      </c>
      <c r="I7993" s="2">
        <v>45072</v>
      </c>
      <c r="J7993" s="15" t="str">
        <f>MID(Tabla1[[#This Row],[HORA]],1,5)</f>
        <v>14:32</v>
      </c>
      <c r="K7993" s="16">
        <f>IF(Tabla1[[#This Row],[FECHA]]=I7994,IF(J7994-J7993&gt;0,(J7994-J7993)*1440,0),0)</f>
        <v>3.0000000000001492</v>
      </c>
      <c r="L7993" s="14">
        <f>2+L7734-Datos!$C$8</f>
        <v>5.69</v>
      </c>
      <c r="M7993" s="13" t="s">
        <v>55860</v>
      </c>
      <c r="N7993" s="1" t="s">
        <v>7827</v>
      </c>
      <c r="O7993" s="1">
        <v>15</v>
      </c>
      <c r="P7993" s="1" t="s">
        <v>645</v>
      </c>
      <c r="Q7993" s="4" t="s">
        <v>21</v>
      </c>
    </row>
    <row r="7994" spans="1:17" ht="22.5" x14ac:dyDescent="0.25">
      <c r="A7994" s="3">
        <v>8259</v>
      </c>
      <c r="B7994" s="1" t="s">
        <v>25839</v>
      </c>
      <c r="C7994" s="1" t="s">
        <v>15</v>
      </c>
      <c r="D7994" s="1" t="s">
        <v>77</v>
      </c>
      <c r="E7994" s="1">
        <v>47650920</v>
      </c>
      <c r="F7994" s="1" t="s">
        <v>25840</v>
      </c>
      <c r="G7994" s="1">
        <v>47254816</v>
      </c>
      <c r="H7994" s="1" t="s">
        <v>25541</v>
      </c>
      <c r="I7994" s="2">
        <v>45072</v>
      </c>
      <c r="J7994" s="15" t="str">
        <f>MID(Tabla1[[#This Row],[HORA]],1,5)</f>
        <v>14:35</v>
      </c>
      <c r="K7994" s="16">
        <f>IF(Tabla1[[#This Row],[FECHA]]=I7995,IF(J7995-J7994&gt;0,(J7995-J7994)*1440,0),0)</f>
        <v>0.99999999999983658</v>
      </c>
      <c r="L7994" s="14">
        <f>2+L7735-Datos!$C$8</f>
        <v>8.6999999999999993</v>
      </c>
      <c r="M7994" s="13" t="s">
        <v>55996</v>
      </c>
      <c r="N7994" s="1" t="s">
        <v>19601</v>
      </c>
      <c r="O7994" s="1">
        <v>20</v>
      </c>
      <c r="P7994" s="1" t="s">
        <v>20</v>
      </c>
      <c r="Q7994" s="4" t="s">
        <v>21</v>
      </c>
    </row>
    <row r="7995" spans="1:17" ht="22.5" x14ac:dyDescent="0.25">
      <c r="A7995" s="3">
        <v>8260</v>
      </c>
      <c r="B7995" s="1" t="s">
        <v>25841</v>
      </c>
      <c r="C7995" s="1" t="s">
        <v>15</v>
      </c>
      <c r="D7995" s="1" t="s">
        <v>40</v>
      </c>
      <c r="E7995" s="1">
        <v>45717645</v>
      </c>
      <c r="F7995" s="1" t="s">
        <v>17484</v>
      </c>
      <c r="G7995" s="1">
        <v>17522089</v>
      </c>
      <c r="H7995" s="1" t="s">
        <v>25842</v>
      </c>
      <c r="I7995" s="2">
        <v>45072</v>
      </c>
      <c r="J7995" s="15" t="str">
        <f>MID(Tabla1[[#This Row],[HORA]],1,5)</f>
        <v>14:36</v>
      </c>
      <c r="K7995" s="16">
        <f>IF(Tabla1[[#This Row],[FECHA]]=I7996,IF(J7996-J7995&gt;0,(J7996-J7995)*1440,0),0)</f>
        <v>9.0000000000001279</v>
      </c>
      <c r="L7995" s="14">
        <f>2+L7736-Datos!$C$8</f>
        <v>10.760000000000002</v>
      </c>
      <c r="M7995" s="13" t="s">
        <v>55997</v>
      </c>
      <c r="N7995" s="1" t="s">
        <v>25843</v>
      </c>
      <c r="O7995" s="1">
        <v>15</v>
      </c>
      <c r="P7995" s="1" t="s">
        <v>20</v>
      </c>
      <c r="Q7995" s="4" t="s">
        <v>21</v>
      </c>
    </row>
    <row r="7996" spans="1:17" ht="22.5" x14ac:dyDescent="0.25">
      <c r="A7996" s="3">
        <v>2538</v>
      </c>
      <c r="B7996" s="1" t="s">
        <v>7828</v>
      </c>
      <c r="C7996" s="1" t="s">
        <v>15</v>
      </c>
      <c r="D7996" s="1" t="s">
        <v>172</v>
      </c>
      <c r="E7996" s="1">
        <v>16535943</v>
      </c>
      <c r="F7996" s="1" t="s">
        <v>7829</v>
      </c>
      <c r="G7996" s="1">
        <v>74498488</v>
      </c>
      <c r="H7996" s="1" t="s">
        <v>7830</v>
      </c>
      <c r="I7996" s="2">
        <v>45072</v>
      </c>
      <c r="J7996" s="15" t="str">
        <f>MID(Tabla1[[#This Row],[HORA]],1,5)</f>
        <v>14:45</v>
      </c>
      <c r="K7996" s="16">
        <f>IF(Tabla1[[#This Row],[FECHA]]=I7997,IF(J7997-J7996&gt;0,(J7997-J7996)*1440,0),0)</f>
        <v>1.9999999999999929</v>
      </c>
      <c r="L7996" s="14">
        <f>2+L7737-Datos!$C$8</f>
        <v>6.6300000000000008</v>
      </c>
      <c r="M7996" s="13" t="s">
        <v>56005</v>
      </c>
      <c r="N7996" s="1" t="s">
        <v>7831</v>
      </c>
      <c r="O7996" s="1">
        <v>15</v>
      </c>
      <c r="P7996" s="1" t="s">
        <v>645</v>
      </c>
      <c r="Q7996" s="4" t="s">
        <v>21</v>
      </c>
    </row>
    <row r="7997" spans="1:17" ht="22.5" x14ac:dyDescent="0.25">
      <c r="A7997" s="3">
        <v>8261</v>
      </c>
      <c r="B7997" s="1" t="s">
        <v>25844</v>
      </c>
      <c r="C7997" s="1" t="s">
        <v>15</v>
      </c>
      <c r="D7997" s="1" t="s">
        <v>82</v>
      </c>
      <c r="E7997" s="1">
        <v>70778368</v>
      </c>
      <c r="F7997" s="1" t="s">
        <v>25845</v>
      </c>
      <c r="G7997" s="1">
        <v>2236994</v>
      </c>
      <c r="H7997" s="1" t="s">
        <v>25846</v>
      </c>
      <c r="I7997" s="2">
        <v>45072</v>
      </c>
      <c r="J7997" s="15" t="str">
        <f>MID(Tabla1[[#This Row],[HORA]],1,5)</f>
        <v>14:47</v>
      </c>
      <c r="K7997" s="16">
        <f>IF(Tabla1[[#This Row],[FECHA]]=I7998,IF(J7998-J7997&gt;0,(J7998-J7997)*1440,0),0)</f>
        <v>0.99999999999999645</v>
      </c>
      <c r="L7997" s="14">
        <f>2+L7738-Datos!$C$8</f>
        <v>6.44</v>
      </c>
      <c r="M7997" s="13" t="s">
        <v>56007</v>
      </c>
      <c r="N7997" s="1" t="s">
        <v>25847</v>
      </c>
      <c r="O7997" s="1">
        <v>30</v>
      </c>
      <c r="P7997" s="1" t="s">
        <v>20</v>
      </c>
      <c r="Q7997" s="4" t="s">
        <v>21</v>
      </c>
    </row>
    <row r="7998" spans="1:17" ht="22.5" x14ac:dyDescent="0.25">
      <c r="A7998" s="3">
        <v>2539</v>
      </c>
      <c r="B7998" s="1" t="s">
        <v>7832</v>
      </c>
      <c r="C7998" s="1" t="s">
        <v>15</v>
      </c>
      <c r="D7998" s="1" t="s">
        <v>77</v>
      </c>
      <c r="E7998" s="1">
        <v>44210740</v>
      </c>
      <c r="F7998" s="1" t="s">
        <v>7833</v>
      </c>
      <c r="G7998" s="1">
        <v>44210740</v>
      </c>
      <c r="H7998" s="1" t="s">
        <v>7833</v>
      </c>
      <c r="I7998" s="2">
        <v>45072</v>
      </c>
      <c r="J7998" s="15" t="str">
        <f>MID(Tabla1[[#This Row],[HORA]],1,5)</f>
        <v>14:48</v>
      </c>
      <c r="K7998" s="16">
        <f>IF(Tabla1[[#This Row],[FECHA]]=I7999,IF(J7999-J7998&gt;0,(J7999-J7998)*1440,0),0)</f>
        <v>1.9999999999999929</v>
      </c>
      <c r="L7998" s="14">
        <f>2+L7739-Datos!$C$8</f>
        <v>8.5300000000000011</v>
      </c>
      <c r="M7998" s="13" t="s">
        <v>56008</v>
      </c>
      <c r="N7998" s="1" t="s">
        <v>1715</v>
      </c>
      <c r="O7998" s="1">
        <v>34</v>
      </c>
      <c r="P7998" s="1" t="s">
        <v>645</v>
      </c>
      <c r="Q7998" s="4" t="s">
        <v>21</v>
      </c>
    </row>
    <row r="7999" spans="1:17" ht="22.5" x14ac:dyDescent="0.25">
      <c r="A7999" s="3">
        <v>13750</v>
      </c>
      <c r="B7999" s="1" t="s">
        <v>42302</v>
      </c>
      <c r="C7999" s="1" t="s">
        <v>15</v>
      </c>
      <c r="D7999" s="1" t="s">
        <v>40</v>
      </c>
      <c r="E7999" s="1">
        <v>17523871</v>
      </c>
      <c r="F7999" s="1" t="s">
        <v>42303</v>
      </c>
      <c r="G7999" s="1">
        <v>2236995</v>
      </c>
      <c r="H7999" s="1" t="s">
        <v>42304</v>
      </c>
      <c r="I7999" s="2">
        <v>45072</v>
      </c>
      <c r="J7999" s="15" t="str">
        <f>MID(Tabla1[[#This Row],[HORA]],1,5)</f>
        <v>14:50</v>
      </c>
      <c r="K7999" s="16">
        <f>IF(Tabla1[[#This Row],[FECHA]]=I8000,IF(J8000-J7999&gt;0,(J8000-J7999)*1440,0),0)</f>
        <v>1.9999999999999929</v>
      </c>
      <c r="L7999" s="14">
        <f>2+L7740-Datos!$C$8</f>
        <v>5.87</v>
      </c>
      <c r="M7999" s="13" t="s">
        <v>56010</v>
      </c>
      <c r="N7999" s="1" t="s">
        <v>42305</v>
      </c>
      <c r="O7999" s="1">
        <v>15</v>
      </c>
      <c r="P7999" s="1" t="s">
        <v>1432</v>
      </c>
      <c r="Q7999" s="4" t="s">
        <v>21</v>
      </c>
    </row>
    <row r="8000" spans="1:17" ht="22.5" x14ac:dyDescent="0.25">
      <c r="A8000" s="3">
        <v>669</v>
      </c>
      <c r="B8000" s="1" t="s">
        <v>1512</v>
      </c>
      <c r="C8000" s="1" t="s">
        <v>15</v>
      </c>
      <c r="D8000" s="1" t="s">
        <v>172</v>
      </c>
      <c r="E8000" s="1">
        <v>44919624</v>
      </c>
      <c r="F8000" s="1" t="s">
        <v>135</v>
      </c>
      <c r="G8000" s="1">
        <v>70194887</v>
      </c>
      <c r="H8000" s="1" t="s">
        <v>1513</v>
      </c>
      <c r="I8000" s="2">
        <v>45072</v>
      </c>
      <c r="J8000" s="15" t="str">
        <f>MID(Tabla1[[#This Row],[HORA]],1,5)</f>
        <v>14:52</v>
      </c>
      <c r="K8000" s="16">
        <f>IF(Tabla1[[#This Row],[FECHA]]=I8001,IF(J8001-J8000&gt;0,(J8001-J8000)*1440,0),0)</f>
        <v>0</v>
      </c>
      <c r="L8000" s="14">
        <f>2+L7741-Datos!$C$8</f>
        <v>7.6000000000000005</v>
      </c>
      <c r="M8000" s="13" t="s">
        <v>56011</v>
      </c>
      <c r="N8000" s="1" t="s">
        <v>1514</v>
      </c>
      <c r="O8000" s="1">
        <v>0</v>
      </c>
      <c r="P8000" s="1" t="s">
        <v>1432</v>
      </c>
      <c r="Q8000" s="4" t="s">
        <v>21</v>
      </c>
    </row>
    <row r="8001" spans="1:17" ht="22.5" x14ac:dyDescent="0.25">
      <c r="A8001" s="3">
        <v>2540</v>
      </c>
      <c r="B8001" s="1" t="s">
        <v>7834</v>
      </c>
      <c r="C8001" s="1" t="s">
        <v>15</v>
      </c>
      <c r="D8001" s="1" t="s">
        <v>71</v>
      </c>
      <c r="E8001" s="1">
        <v>16753358</v>
      </c>
      <c r="F8001" s="1" t="s">
        <v>7835</v>
      </c>
      <c r="G8001" s="1">
        <v>9869507</v>
      </c>
      <c r="H8001" s="1" t="s">
        <v>7836</v>
      </c>
      <c r="I8001" s="2">
        <v>45072</v>
      </c>
      <c r="J8001" s="15" t="str">
        <f>MID(Tabla1[[#This Row],[HORA]],1,5)</f>
        <v>14:52</v>
      </c>
      <c r="K8001" s="16">
        <f>IF(Tabla1[[#This Row],[FECHA]]=I8002,IF(J8002-J8001&gt;0,(J8002-J8001)*1440,0),0)</f>
        <v>2.9999999999999893</v>
      </c>
      <c r="L8001" s="14">
        <f>2+L7742-Datos!$C$8</f>
        <v>9.4600000000000009</v>
      </c>
      <c r="M8001" s="13" t="s">
        <v>56011</v>
      </c>
      <c r="N8001" s="1" t="s">
        <v>7837</v>
      </c>
      <c r="O8001" s="1">
        <v>80</v>
      </c>
      <c r="P8001" s="1" t="s">
        <v>645</v>
      </c>
      <c r="Q8001" s="4" t="s">
        <v>21</v>
      </c>
    </row>
    <row r="8002" spans="1:17" ht="22.5" x14ac:dyDescent="0.25">
      <c r="A8002" s="3">
        <v>8262</v>
      </c>
      <c r="B8002" s="1" t="s">
        <v>25848</v>
      </c>
      <c r="C8002" s="1" t="s">
        <v>15</v>
      </c>
      <c r="D8002" s="1" t="s">
        <v>33</v>
      </c>
      <c r="E8002" s="1">
        <v>77469471</v>
      </c>
      <c r="F8002" s="1" t="s">
        <v>25849</v>
      </c>
      <c r="G8002" s="1">
        <v>2236997</v>
      </c>
      <c r="H8002" s="1" t="s">
        <v>25850</v>
      </c>
      <c r="I8002" s="2">
        <v>45072</v>
      </c>
      <c r="J8002" s="15" t="str">
        <f>MID(Tabla1[[#This Row],[HORA]],1,5)</f>
        <v>14:55</v>
      </c>
      <c r="K8002" s="16">
        <f>IF(Tabla1[[#This Row],[FECHA]]=I8003,IF(J8003-J8002&gt;0,(J8003-J8002)*1440,0),0)</f>
        <v>0</v>
      </c>
      <c r="L8002" s="14">
        <f>2+L7743-Datos!$C$8</f>
        <v>6.76</v>
      </c>
      <c r="M8002" s="13" t="s">
        <v>56014</v>
      </c>
      <c r="N8002" s="1" t="s">
        <v>25851</v>
      </c>
      <c r="O8002" s="1">
        <v>15</v>
      </c>
      <c r="P8002" s="1" t="s">
        <v>20</v>
      </c>
      <c r="Q8002" s="4" t="s">
        <v>21</v>
      </c>
    </row>
    <row r="8003" spans="1:17" ht="22.5" x14ac:dyDescent="0.25">
      <c r="A8003" s="3">
        <v>13751</v>
      </c>
      <c r="B8003" s="1" t="s">
        <v>42306</v>
      </c>
      <c r="C8003" s="1" t="s">
        <v>15</v>
      </c>
      <c r="D8003" s="1" t="s">
        <v>40</v>
      </c>
      <c r="E8003" s="1">
        <v>16561098</v>
      </c>
      <c r="F8003" s="1" t="s">
        <v>42307</v>
      </c>
      <c r="G8003" s="1">
        <v>2236996</v>
      </c>
      <c r="H8003" s="1" t="s">
        <v>42308</v>
      </c>
      <c r="I8003" s="2">
        <v>45072</v>
      </c>
      <c r="J8003" s="15" t="str">
        <f>MID(Tabla1[[#This Row],[HORA]],1,5)</f>
        <v>14:55</v>
      </c>
      <c r="K8003" s="16">
        <f>IF(Tabla1[[#This Row],[FECHA]]=I8004,IF(J8004-J8003&gt;0,(J8004-J8003)*1440,0),0)</f>
        <v>3.9999999999999858</v>
      </c>
      <c r="L8003" s="14">
        <f>2+L7744-Datos!$C$8</f>
        <v>7.42</v>
      </c>
      <c r="M8003" s="13" t="s">
        <v>56014</v>
      </c>
      <c r="N8003" s="1" t="s">
        <v>42309</v>
      </c>
      <c r="O8003" s="1">
        <v>20</v>
      </c>
      <c r="P8003" s="1" t="s">
        <v>1432</v>
      </c>
      <c r="Q8003" s="4" t="s">
        <v>21</v>
      </c>
    </row>
    <row r="8004" spans="1:17" ht="22.5" x14ac:dyDescent="0.25">
      <c r="A8004" s="3">
        <v>8263</v>
      </c>
      <c r="B8004" s="1" t="s">
        <v>25852</v>
      </c>
      <c r="C8004" s="1" t="s">
        <v>15</v>
      </c>
      <c r="D8004" s="1" t="s">
        <v>40</v>
      </c>
      <c r="E8004" s="1">
        <v>75090014</v>
      </c>
      <c r="F8004" s="1" t="s">
        <v>25853</v>
      </c>
      <c r="G8004" s="1">
        <v>2236998</v>
      </c>
      <c r="H8004" s="1" t="s">
        <v>25854</v>
      </c>
      <c r="I8004" s="2">
        <v>45072</v>
      </c>
      <c r="J8004" s="15" t="str">
        <f>MID(Tabla1[[#This Row],[HORA]],1,5)</f>
        <v>14:59</v>
      </c>
      <c r="K8004" s="16">
        <f>IF(Tabla1[[#This Row],[FECHA]]=I8005,IF(J8005-J8004&gt;0,(J8005-J8004)*1440,0),0)</f>
        <v>0</v>
      </c>
      <c r="L8004" s="14">
        <f>2+L7745-Datos!$C$8</f>
        <v>7.36</v>
      </c>
      <c r="M8004" s="13" t="s">
        <v>56018</v>
      </c>
      <c r="N8004" s="1" t="s">
        <v>25855</v>
      </c>
      <c r="O8004" s="1">
        <v>20</v>
      </c>
      <c r="P8004" s="1" t="s">
        <v>20</v>
      </c>
      <c r="Q8004" s="4" t="s">
        <v>21</v>
      </c>
    </row>
    <row r="8005" spans="1:17" ht="22.5" x14ac:dyDescent="0.25">
      <c r="A8005" s="3">
        <v>18402</v>
      </c>
      <c r="B8005" s="1" t="s">
        <v>54869</v>
      </c>
      <c r="C8005" s="1" t="s">
        <v>15</v>
      </c>
      <c r="D8005" s="1" t="s">
        <v>33</v>
      </c>
      <c r="E8005" s="1">
        <v>20525948391</v>
      </c>
      <c r="F8005" s="1" t="s">
        <v>54870</v>
      </c>
      <c r="G8005" s="1">
        <v>21093611</v>
      </c>
      <c r="H8005" s="1" t="s">
        <v>54871</v>
      </c>
      <c r="I8005" s="2">
        <v>45072</v>
      </c>
      <c r="J8005" s="15" t="str">
        <f>MID(Tabla1[[#This Row],[HORA]],1,5)</f>
        <v>14:59</v>
      </c>
      <c r="K8005" s="16">
        <f>IF(Tabla1[[#This Row],[FECHA]]=I8006,IF(J8006-J8005&gt;0,(J8006-J8005)*1440,0),0)</f>
        <v>0.99999999999999645</v>
      </c>
      <c r="L8005" s="14">
        <f>2+L7746-Datos!$C$8</f>
        <v>5.4600000000000009</v>
      </c>
      <c r="M8005" s="13" t="s">
        <v>56018</v>
      </c>
      <c r="N8005" s="1" t="s">
        <v>54872</v>
      </c>
      <c r="O8005" s="1">
        <v>20</v>
      </c>
      <c r="P8005" s="1" t="s">
        <v>1432</v>
      </c>
      <c r="Q8005" s="4" t="s">
        <v>21</v>
      </c>
    </row>
    <row r="8006" spans="1:17" ht="22.5" x14ac:dyDescent="0.25">
      <c r="A8006" s="3">
        <v>2541</v>
      </c>
      <c r="B8006" s="1" t="s">
        <v>7838</v>
      </c>
      <c r="C8006" s="1" t="s">
        <v>15</v>
      </c>
      <c r="D8006" s="1" t="s">
        <v>40</v>
      </c>
      <c r="E8006" s="1">
        <v>77247123</v>
      </c>
      <c r="F8006" s="1" t="s">
        <v>7839</v>
      </c>
      <c r="G8006" s="1">
        <v>16745597</v>
      </c>
      <c r="H8006" s="1" t="s">
        <v>7840</v>
      </c>
      <c r="I8006" s="2">
        <v>45072</v>
      </c>
      <c r="J8006" s="15" t="str">
        <f>MID(Tabla1[[#This Row],[HORA]],1,5)</f>
        <v>15:00</v>
      </c>
      <c r="K8006" s="16">
        <f>IF(Tabla1[[#This Row],[FECHA]]=I8007,IF(J8007-J8006&gt;0,(J8007-J8006)*1440,0),0)</f>
        <v>0.99999999999999645</v>
      </c>
      <c r="L8006" s="14">
        <f>2+L7747-Datos!$C$8</f>
        <v>6.4700000000000006</v>
      </c>
      <c r="M8006" s="13" t="s">
        <v>56130</v>
      </c>
      <c r="N8006" s="1" t="s">
        <v>7841</v>
      </c>
      <c r="O8006" s="1">
        <v>15</v>
      </c>
      <c r="P8006" s="1" t="s">
        <v>645</v>
      </c>
      <c r="Q8006" s="4" t="s">
        <v>21</v>
      </c>
    </row>
    <row r="8007" spans="1:17" ht="22.5" x14ac:dyDescent="0.25">
      <c r="A8007" s="3">
        <v>17269</v>
      </c>
      <c r="B8007" s="1" t="s">
        <v>52042</v>
      </c>
      <c r="C8007" s="1" t="s">
        <v>15</v>
      </c>
      <c r="D8007" s="1" t="s">
        <v>40</v>
      </c>
      <c r="E8007" s="1">
        <v>20607892955</v>
      </c>
      <c r="F8007" s="1" t="s">
        <v>51649</v>
      </c>
      <c r="G8007" s="1">
        <v>2236999</v>
      </c>
      <c r="H8007" s="1" t="s">
        <v>52043</v>
      </c>
      <c r="I8007" s="2">
        <v>45072</v>
      </c>
      <c r="J8007" s="15" t="str">
        <f>MID(Tabla1[[#This Row],[HORA]],1,5)</f>
        <v>15:01</v>
      </c>
      <c r="K8007" s="16">
        <f>IF(Tabla1[[#This Row],[FECHA]]=I8008,IF(J8008-J8007&gt;0,(J8008-J8007)*1440,0),0)</f>
        <v>1.9999999999999929</v>
      </c>
      <c r="L8007" s="14">
        <f>2+L7748-Datos!$C$8</f>
        <v>7.84</v>
      </c>
      <c r="M8007" s="13" t="s">
        <v>56131</v>
      </c>
      <c r="N8007" s="1" t="s">
        <v>52044</v>
      </c>
      <c r="O8007" s="1">
        <v>15</v>
      </c>
      <c r="P8007" s="1" t="s">
        <v>20</v>
      </c>
      <c r="Q8007" s="4" t="s">
        <v>21</v>
      </c>
    </row>
    <row r="8008" spans="1:17" ht="22.5" x14ac:dyDescent="0.25">
      <c r="A8008" s="3">
        <v>18403</v>
      </c>
      <c r="B8008" s="1" t="s">
        <v>54873</v>
      </c>
      <c r="C8008" s="1" t="s">
        <v>15</v>
      </c>
      <c r="D8008" s="1" t="s">
        <v>40</v>
      </c>
      <c r="E8008" s="1">
        <v>20546010938</v>
      </c>
      <c r="F8008" s="1" t="s">
        <v>54874</v>
      </c>
      <c r="G8008" s="1">
        <v>42149790</v>
      </c>
      <c r="H8008" s="1" t="s">
        <v>54875</v>
      </c>
      <c r="I8008" s="2">
        <v>45072</v>
      </c>
      <c r="J8008" s="15" t="str">
        <f>MID(Tabla1[[#This Row],[HORA]],1,5)</f>
        <v>15:03</v>
      </c>
      <c r="K8008" s="16">
        <f>IF(Tabla1[[#This Row],[FECHA]]=I8009,IF(J8009-J8008&gt;0,(J8009-J8008)*1440,0),0)</f>
        <v>3.9999999999999858</v>
      </c>
      <c r="L8008" s="14">
        <f>2+L7749-Datos!$C$8</f>
        <v>7.59</v>
      </c>
      <c r="M8008" s="13" t="s">
        <v>56132</v>
      </c>
      <c r="N8008" s="1" t="s">
        <v>54876</v>
      </c>
      <c r="O8008" s="1">
        <v>40</v>
      </c>
      <c r="P8008" s="1" t="s">
        <v>1432</v>
      </c>
      <c r="Q8008" s="4" t="s">
        <v>21</v>
      </c>
    </row>
    <row r="8009" spans="1:17" ht="22.5" x14ac:dyDescent="0.25">
      <c r="A8009" s="3">
        <v>13752</v>
      </c>
      <c r="B8009" s="1" t="s">
        <v>42310</v>
      </c>
      <c r="C8009" s="1" t="s">
        <v>15</v>
      </c>
      <c r="D8009" s="1" t="s">
        <v>71</v>
      </c>
      <c r="E8009" s="1">
        <v>16700794</v>
      </c>
      <c r="F8009" s="1" t="s">
        <v>12564</v>
      </c>
      <c r="G8009" s="1">
        <v>2237003</v>
      </c>
      <c r="H8009" s="1" t="s">
        <v>12159</v>
      </c>
      <c r="I8009" s="2">
        <v>45072</v>
      </c>
      <c r="J8009" s="15" t="str">
        <f>MID(Tabla1[[#This Row],[HORA]],1,5)</f>
        <v>15:07</v>
      </c>
      <c r="K8009" s="16">
        <f>IF(Tabla1[[#This Row],[FECHA]]=I8010,IF(J8010-J8009&gt;0,(J8010-J8009)*1440,0),0)</f>
        <v>1.9999999999999929</v>
      </c>
      <c r="L8009" s="14">
        <f>2+L7750-Datos!$C$8</f>
        <v>10.530000000000001</v>
      </c>
      <c r="M8009" s="13" t="s">
        <v>56137</v>
      </c>
      <c r="N8009" s="1" t="s">
        <v>42311</v>
      </c>
      <c r="O8009" s="1">
        <v>25</v>
      </c>
      <c r="P8009" s="1" t="s">
        <v>1432</v>
      </c>
      <c r="Q8009" s="4" t="s">
        <v>21</v>
      </c>
    </row>
    <row r="8010" spans="1:17" ht="22.5" x14ac:dyDescent="0.25">
      <c r="A8010" s="3">
        <v>13753</v>
      </c>
      <c r="B8010" s="1" t="s">
        <v>42312</v>
      </c>
      <c r="C8010" s="1" t="s">
        <v>15</v>
      </c>
      <c r="D8010" s="1" t="s">
        <v>30</v>
      </c>
      <c r="E8010" s="1">
        <v>75656086</v>
      </c>
      <c r="F8010" s="1" t="s">
        <v>42313</v>
      </c>
      <c r="G8010" s="1">
        <v>2237004</v>
      </c>
      <c r="H8010" s="1" t="s">
        <v>42314</v>
      </c>
      <c r="I8010" s="2">
        <v>45072</v>
      </c>
      <c r="J8010" s="15" t="str">
        <f>MID(Tabla1[[#This Row],[HORA]],1,5)</f>
        <v>15:09</v>
      </c>
      <c r="K8010" s="16">
        <f>IF(Tabla1[[#This Row],[FECHA]]=I8011,IF(J8011-J8010&gt;0,(J8011-J8010)*1440,0),0)</f>
        <v>1.9999999999999929</v>
      </c>
      <c r="L8010" s="14">
        <f>2+L7751-Datos!$C$8</f>
        <v>7.68</v>
      </c>
      <c r="M8010" s="13" t="s">
        <v>55864</v>
      </c>
      <c r="N8010" s="1" t="s">
        <v>12706</v>
      </c>
      <c r="O8010" s="1">
        <v>10</v>
      </c>
      <c r="P8010" s="1" t="s">
        <v>1432</v>
      </c>
      <c r="Q8010" s="4" t="s">
        <v>21</v>
      </c>
    </row>
    <row r="8011" spans="1:17" ht="22.5" x14ac:dyDescent="0.25">
      <c r="A8011" s="3">
        <v>2542</v>
      </c>
      <c r="B8011" s="1" t="s">
        <v>7842</v>
      </c>
      <c r="C8011" s="1" t="s">
        <v>15</v>
      </c>
      <c r="D8011" s="1" t="s">
        <v>40</v>
      </c>
      <c r="E8011" s="1">
        <v>41598483</v>
      </c>
      <c r="F8011" s="1" t="s">
        <v>2946</v>
      </c>
      <c r="G8011" s="1">
        <v>2237006</v>
      </c>
      <c r="H8011" s="1" t="s">
        <v>2947</v>
      </c>
      <c r="I8011" s="2">
        <v>45072</v>
      </c>
      <c r="J8011" s="15" t="str">
        <f>MID(Tabla1[[#This Row],[HORA]],1,5)</f>
        <v>15:11</v>
      </c>
      <c r="K8011" s="16">
        <f>IF(Tabla1[[#This Row],[FECHA]]=I8012,IF(J8012-J8011&gt;0,(J8012-J8011)*1440,0),0)</f>
        <v>0.99999999999999645</v>
      </c>
      <c r="L8011" s="14">
        <f>2+L7752-Datos!$C$8</f>
        <v>5.8900000000000006</v>
      </c>
      <c r="M8011" s="13" t="s">
        <v>55866</v>
      </c>
      <c r="N8011" s="1" t="s">
        <v>6069</v>
      </c>
      <c r="O8011" s="1">
        <v>70</v>
      </c>
      <c r="P8011" s="1" t="s">
        <v>645</v>
      </c>
      <c r="Q8011" s="4" t="s">
        <v>21</v>
      </c>
    </row>
    <row r="8012" spans="1:17" ht="22.5" x14ac:dyDescent="0.25">
      <c r="A8012" s="3">
        <v>255</v>
      </c>
      <c r="B8012" s="1" t="s">
        <v>591</v>
      </c>
      <c r="C8012" s="1" t="s">
        <v>15</v>
      </c>
      <c r="D8012" s="1" t="s">
        <v>40</v>
      </c>
      <c r="E8012" s="1">
        <v>2237007</v>
      </c>
      <c r="F8012" s="1" t="s">
        <v>592</v>
      </c>
      <c r="G8012" s="1">
        <v>2237008</v>
      </c>
      <c r="H8012" s="1" t="s">
        <v>593</v>
      </c>
      <c r="I8012" s="2">
        <v>45072</v>
      </c>
      <c r="J8012" s="15" t="str">
        <f>MID(Tabla1[[#This Row],[HORA]],1,5)</f>
        <v>15:12</v>
      </c>
      <c r="K8012" s="16">
        <f>IF(Tabla1[[#This Row],[FECHA]]=I8013,IF(J8013-J8012&gt;0,(J8013-J8012)*1440,0),0)</f>
        <v>4.0000000000001457</v>
      </c>
      <c r="L8012" s="14">
        <f>2+L7753-Datos!$C$8</f>
        <v>6.68</v>
      </c>
      <c r="M8012" s="13" t="s">
        <v>55867</v>
      </c>
      <c r="N8012" s="1" t="s">
        <v>594</v>
      </c>
      <c r="O8012" s="1">
        <v>0</v>
      </c>
      <c r="P8012" s="1" t="s">
        <v>20</v>
      </c>
      <c r="Q8012" s="4" t="s">
        <v>21</v>
      </c>
    </row>
    <row r="8013" spans="1:17" ht="22.5" x14ac:dyDescent="0.25">
      <c r="A8013" s="3">
        <v>8264</v>
      </c>
      <c r="B8013" s="1" t="s">
        <v>25856</v>
      </c>
      <c r="C8013" s="1" t="s">
        <v>15</v>
      </c>
      <c r="D8013" s="1" t="s">
        <v>40</v>
      </c>
      <c r="E8013" s="1">
        <v>27855066</v>
      </c>
      <c r="F8013" s="1" t="s">
        <v>25857</v>
      </c>
      <c r="G8013" s="1">
        <v>2237009</v>
      </c>
      <c r="H8013" s="1" t="s">
        <v>25858</v>
      </c>
      <c r="I8013" s="2">
        <v>45072</v>
      </c>
      <c r="J8013" s="15" t="str">
        <f>MID(Tabla1[[#This Row],[HORA]],1,5)</f>
        <v>15:16</v>
      </c>
      <c r="K8013" s="16">
        <f>IF(Tabla1[[#This Row],[FECHA]]=I8014,IF(J8014-J8013&gt;0,(J8014-J8013)*1440,0),0)</f>
        <v>0</v>
      </c>
      <c r="L8013" s="14">
        <f>2+L7754-Datos!$C$8</f>
        <v>5.42</v>
      </c>
      <c r="M8013" s="13" t="s">
        <v>55871</v>
      </c>
      <c r="N8013" s="1" t="s">
        <v>25859</v>
      </c>
      <c r="O8013" s="1">
        <v>20</v>
      </c>
      <c r="P8013" s="1" t="s">
        <v>20</v>
      </c>
      <c r="Q8013" s="4" t="s">
        <v>21</v>
      </c>
    </row>
    <row r="8014" spans="1:17" ht="22.5" x14ac:dyDescent="0.25">
      <c r="A8014" s="3">
        <v>8265</v>
      </c>
      <c r="B8014" s="1" t="s">
        <v>25856</v>
      </c>
      <c r="C8014" s="1" t="s">
        <v>15</v>
      </c>
      <c r="D8014" s="1" t="s">
        <v>40</v>
      </c>
      <c r="E8014" s="1">
        <v>27855066</v>
      </c>
      <c r="F8014" s="1" t="s">
        <v>25857</v>
      </c>
      <c r="G8014" s="1">
        <v>2237009</v>
      </c>
      <c r="H8014" s="1" t="s">
        <v>25858</v>
      </c>
      <c r="I8014" s="2">
        <v>45072</v>
      </c>
      <c r="J8014" s="15" t="str">
        <f>MID(Tabla1[[#This Row],[HORA]],1,5)</f>
        <v>15:16</v>
      </c>
      <c r="K8014" s="16">
        <f>IF(Tabla1[[#This Row],[FECHA]]=I8015,IF(J8015-J8014&gt;0,(J8015-J8014)*1440,0),0)</f>
        <v>1.9999999999999929</v>
      </c>
      <c r="L8014" s="14">
        <f>2+L7755-Datos!$C$8</f>
        <v>8.34</v>
      </c>
      <c r="M8014" s="13" t="s">
        <v>55871</v>
      </c>
      <c r="N8014" s="1" t="s">
        <v>25860</v>
      </c>
      <c r="O8014" s="1">
        <v>20</v>
      </c>
      <c r="P8014" s="1" t="s">
        <v>20</v>
      </c>
      <c r="Q8014" s="4" t="s">
        <v>21</v>
      </c>
    </row>
    <row r="8015" spans="1:17" ht="22.5" x14ac:dyDescent="0.25">
      <c r="A8015" s="3">
        <v>13754</v>
      </c>
      <c r="B8015" s="1" t="s">
        <v>42315</v>
      </c>
      <c r="C8015" s="1" t="s">
        <v>15</v>
      </c>
      <c r="D8015" s="1" t="s">
        <v>40</v>
      </c>
      <c r="E8015" s="1">
        <v>46704932</v>
      </c>
      <c r="F8015" s="1" t="s">
        <v>42316</v>
      </c>
      <c r="G8015" s="1">
        <v>76851828</v>
      </c>
      <c r="H8015" s="1" t="s">
        <v>42317</v>
      </c>
      <c r="I8015" s="2">
        <v>45072</v>
      </c>
      <c r="J8015" s="15" t="str">
        <f>MID(Tabla1[[#This Row],[HORA]],1,5)</f>
        <v>15:18</v>
      </c>
      <c r="K8015" s="16">
        <f>IF(Tabla1[[#This Row],[FECHA]]=I8016,IF(J8016-J8015&gt;0,(J8016-J8015)*1440,0),0)</f>
        <v>1.9999999999999929</v>
      </c>
      <c r="L8015" s="14">
        <f>2+L7756-Datos!$C$8</f>
        <v>10.82</v>
      </c>
      <c r="M8015" s="13" t="s">
        <v>55873</v>
      </c>
      <c r="N8015" s="1" t="s">
        <v>41921</v>
      </c>
      <c r="O8015" s="1">
        <v>15</v>
      </c>
      <c r="P8015" s="1" t="s">
        <v>1432</v>
      </c>
      <c r="Q8015" s="4" t="s">
        <v>21</v>
      </c>
    </row>
    <row r="8016" spans="1:17" ht="22.5" x14ac:dyDescent="0.25">
      <c r="A8016" s="3">
        <v>8266</v>
      </c>
      <c r="B8016" s="1" t="s">
        <v>25861</v>
      </c>
      <c r="C8016" s="1" t="s">
        <v>15</v>
      </c>
      <c r="D8016" s="1" t="s">
        <v>23</v>
      </c>
      <c r="E8016" s="1">
        <v>72372657</v>
      </c>
      <c r="F8016" s="1" t="s">
        <v>25862</v>
      </c>
      <c r="G8016" s="1">
        <v>2237013</v>
      </c>
      <c r="H8016" s="1" t="s">
        <v>25863</v>
      </c>
      <c r="I8016" s="2">
        <v>45072</v>
      </c>
      <c r="J8016" s="15" t="str">
        <f>MID(Tabla1[[#This Row],[HORA]],1,5)</f>
        <v>15:20</v>
      </c>
      <c r="K8016" s="16">
        <f>IF(Tabla1[[#This Row],[FECHA]]=I8017,IF(J8017-J8016&gt;0,(J8017-J8016)*1440,0),0)</f>
        <v>1.9999999999999929</v>
      </c>
      <c r="L8016" s="14">
        <f>2+L7757-Datos!$C$8</f>
        <v>6.5200000000000005</v>
      </c>
      <c r="M8016" s="13" t="s">
        <v>55875</v>
      </c>
      <c r="N8016" s="1" t="s">
        <v>59</v>
      </c>
      <c r="O8016" s="1">
        <v>10</v>
      </c>
      <c r="P8016" s="1" t="s">
        <v>20</v>
      </c>
      <c r="Q8016" s="4" t="s">
        <v>21</v>
      </c>
    </row>
    <row r="8017" spans="1:17" ht="22.5" x14ac:dyDescent="0.25">
      <c r="A8017" s="3">
        <v>2543</v>
      </c>
      <c r="B8017" s="1" t="s">
        <v>7843</v>
      </c>
      <c r="C8017" s="1" t="s">
        <v>15</v>
      </c>
      <c r="D8017" s="1" t="s">
        <v>40</v>
      </c>
      <c r="E8017" s="1">
        <v>2764807</v>
      </c>
      <c r="F8017" s="1" t="s">
        <v>7844</v>
      </c>
      <c r="G8017" s="1">
        <v>2764807</v>
      </c>
      <c r="H8017" s="1" t="s">
        <v>7844</v>
      </c>
      <c r="I8017" s="2">
        <v>45072</v>
      </c>
      <c r="J8017" s="15" t="str">
        <f>MID(Tabla1[[#This Row],[HORA]],1,5)</f>
        <v>15:22</v>
      </c>
      <c r="K8017" s="16">
        <f>IF(Tabla1[[#This Row],[FECHA]]=I8018,IF(J8018-J8017&gt;0,(J8018-J8017)*1440,0),0)</f>
        <v>0.99999999999983658</v>
      </c>
      <c r="L8017" s="14">
        <f>2+L7758-Datos!$C$8</f>
        <v>5.62</v>
      </c>
      <c r="M8017" s="13" t="s">
        <v>55877</v>
      </c>
      <c r="N8017" s="1" t="s">
        <v>1715</v>
      </c>
      <c r="O8017" s="1">
        <v>140</v>
      </c>
      <c r="P8017" s="1" t="s">
        <v>645</v>
      </c>
      <c r="Q8017" s="4" t="s">
        <v>21</v>
      </c>
    </row>
    <row r="8018" spans="1:17" ht="22.5" x14ac:dyDescent="0.25">
      <c r="A8018" s="3">
        <v>8267</v>
      </c>
      <c r="B8018" s="1" t="s">
        <v>25864</v>
      </c>
      <c r="C8018" s="1" t="s">
        <v>15</v>
      </c>
      <c r="D8018" s="1" t="s">
        <v>40</v>
      </c>
      <c r="E8018" s="1">
        <v>3666461</v>
      </c>
      <c r="F8018" s="1" t="s">
        <v>25865</v>
      </c>
      <c r="G8018" s="1">
        <v>2237016</v>
      </c>
      <c r="H8018" s="1" t="s">
        <v>25866</v>
      </c>
      <c r="I8018" s="2">
        <v>45072</v>
      </c>
      <c r="J8018" s="15" t="str">
        <f>MID(Tabla1[[#This Row],[HORA]],1,5)</f>
        <v>15:23</v>
      </c>
      <c r="K8018" s="16">
        <f>IF(Tabla1[[#This Row],[FECHA]]=I8019,IF(J8019-J8018&gt;0,(J8019-J8018)*1440,0),0)</f>
        <v>1.0000000000001563</v>
      </c>
      <c r="L8018" s="14">
        <f>2+L7759-Datos!$C$8</f>
        <v>6.82</v>
      </c>
      <c r="M8018" s="13" t="s">
        <v>55878</v>
      </c>
      <c r="N8018" s="1" t="s">
        <v>25867</v>
      </c>
      <c r="O8018" s="1">
        <v>20</v>
      </c>
      <c r="P8018" s="1" t="s">
        <v>20</v>
      </c>
      <c r="Q8018" s="4" t="s">
        <v>21</v>
      </c>
    </row>
    <row r="8019" spans="1:17" ht="22.5" x14ac:dyDescent="0.25">
      <c r="A8019" s="3">
        <v>13756</v>
      </c>
      <c r="B8019" s="1" t="s">
        <v>42321</v>
      </c>
      <c r="C8019" s="1" t="s">
        <v>15</v>
      </c>
      <c r="D8019" s="1" t="s">
        <v>40</v>
      </c>
      <c r="E8019" s="1">
        <v>7616254</v>
      </c>
      <c r="F8019" s="1" t="s">
        <v>23567</v>
      </c>
      <c r="G8019" s="1">
        <v>7616254</v>
      </c>
      <c r="H8019" s="1" t="s">
        <v>23567</v>
      </c>
      <c r="I8019" s="2">
        <v>45072</v>
      </c>
      <c r="J8019" s="15" t="str">
        <f>MID(Tabla1[[#This Row],[HORA]],1,5)</f>
        <v>15:24</v>
      </c>
      <c r="K8019" s="16">
        <f>IF(Tabla1[[#This Row],[FECHA]]=I8020,IF(J8020-J8019&gt;0,(J8020-J8019)*1440,0),0)</f>
        <v>2.9999999999998295</v>
      </c>
      <c r="L8019" s="14">
        <f>2+L7760-Datos!$C$8</f>
        <v>8.32</v>
      </c>
      <c r="M8019" s="13" t="s">
        <v>55879</v>
      </c>
      <c r="N8019" s="1" t="s">
        <v>42322</v>
      </c>
      <c r="O8019" s="1">
        <v>40</v>
      </c>
      <c r="P8019" s="1" t="s">
        <v>1432</v>
      </c>
      <c r="Q8019" s="4" t="s">
        <v>21</v>
      </c>
    </row>
    <row r="8020" spans="1:17" ht="22.5" x14ac:dyDescent="0.25">
      <c r="A8020" s="3">
        <v>13757</v>
      </c>
      <c r="B8020" s="1" t="s">
        <v>42323</v>
      </c>
      <c r="C8020" s="1" t="s">
        <v>15</v>
      </c>
      <c r="D8020" s="1" t="s">
        <v>30</v>
      </c>
      <c r="E8020" s="1">
        <v>3701506</v>
      </c>
      <c r="F8020" s="1" t="s">
        <v>42324</v>
      </c>
      <c r="G8020" s="1">
        <v>2237021</v>
      </c>
      <c r="H8020" s="1" t="s">
        <v>42325</v>
      </c>
      <c r="I8020" s="2">
        <v>45072</v>
      </c>
      <c r="J8020" s="15" t="str">
        <f>MID(Tabla1[[#This Row],[HORA]],1,5)</f>
        <v>15:27</v>
      </c>
      <c r="K8020" s="16">
        <f>IF(Tabla1[[#This Row],[FECHA]]=I8021,IF(J8021-J8020&gt;0,(J8021-J8020)*1440,0),0)</f>
        <v>1.9999999999999929</v>
      </c>
      <c r="L8020" s="14">
        <f>2+L7761-Datos!$C$8</f>
        <v>5.67</v>
      </c>
      <c r="M8020" s="13" t="s">
        <v>55882</v>
      </c>
      <c r="N8020" s="1" t="s">
        <v>1568</v>
      </c>
      <c r="O8020" s="1">
        <v>30</v>
      </c>
      <c r="P8020" s="1" t="s">
        <v>1432</v>
      </c>
      <c r="Q8020" s="4" t="s">
        <v>21</v>
      </c>
    </row>
    <row r="8021" spans="1:17" ht="22.5" x14ac:dyDescent="0.25">
      <c r="A8021" s="3">
        <v>13758</v>
      </c>
      <c r="B8021" s="1" t="s">
        <v>42326</v>
      </c>
      <c r="C8021" s="1" t="s">
        <v>15</v>
      </c>
      <c r="D8021" s="1" t="s">
        <v>33</v>
      </c>
      <c r="E8021" s="1">
        <v>16736105</v>
      </c>
      <c r="F8021" s="1" t="s">
        <v>42327</v>
      </c>
      <c r="G8021" s="1">
        <v>47160063</v>
      </c>
      <c r="H8021" s="1" t="s">
        <v>42328</v>
      </c>
      <c r="I8021" s="2">
        <v>45072</v>
      </c>
      <c r="J8021" s="15" t="str">
        <f>MID(Tabla1[[#This Row],[HORA]],1,5)</f>
        <v>15:29</v>
      </c>
      <c r="K8021" s="16">
        <f>IF(Tabla1[[#This Row],[FECHA]]=I8022,IF(J8022-J8021&gt;0,(J8022-J8021)*1440,0),0)</f>
        <v>2.0000000000001528</v>
      </c>
      <c r="L8021" s="14">
        <f>2+L7762-Datos!$C$8</f>
        <v>7.82</v>
      </c>
      <c r="M8021" s="13" t="s">
        <v>55884</v>
      </c>
      <c r="N8021" s="1" t="s">
        <v>42078</v>
      </c>
      <c r="O8021" s="1">
        <v>15</v>
      </c>
      <c r="P8021" s="1" t="s">
        <v>1432</v>
      </c>
      <c r="Q8021" s="4" t="s">
        <v>21</v>
      </c>
    </row>
    <row r="8022" spans="1:17" ht="22.5" x14ac:dyDescent="0.25">
      <c r="A8022" s="3">
        <v>8268</v>
      </c>
      <c r="B8022" s="1" t="s">
        <v>25868</v>
      </c>
      <c r="C8022" s="1" t="s">
        <v>15</v>
      </c>
      <c r="D8022" s="1" t="s">
        <v>33</v>
      </c>
      <c r="E8022" s="1">
        <v>16562796</v>
      </c>
      <c r="F8022" s="1" t="s">
        <v>18728</v>
      </c>
      <c r="G8022" s="1">
        <v>19188860</v>
      </c>
      <c r="H8022" s="1" t="s">
        <v>25869</v>
      </c>
      <c r="I8022" s="2">
        <v>45072</v>
      </c>
      <c r="J8022" s="15" t="str">
        <f>MID(Tabla1[[#This Row],[HORA]],1,5)</f>
        <v>15:31</v>
      </c>
      <c r="K8022" s="16">
        <f>IF(Tabla1[[#This Row],[FECHA]]=I8023,IF(J8023-J8022&gt;0,(J8023-J8022)*1440,0),0)</f>
        <v>0</v>
      </c>
      <c r="L8022" s="14">
        <f>2+L7763-Datos!$C$8</f>
        <v>9.52</v>
      </c>
      <c r="M8022" s="13" t="s">
        <v>55886</v>
      </c>
      <c r="N8022" s="1" t="s">
        <v>59</v>
      </c>
      <c r="O8022" s="1">
        <v>10</v>
      </c>
      <c r="P8022" s="1" t="s">
        <v>20</v>
      </c>
      <c r="Q8022" s="4" t="s">
        <v>21</v>
      </c>
    </row>
    <row r="8023" spans="1:17" ht="22.5" x14ac:dyDescent="0.25">
      <c r="A8023" s="3">
        <v>13759</v>
      </c>
      <c r="B8023" s="1" t="s">
        <v>42329</v>
      </c>
      <c r="C8023" s="1" t="s">
        <v>15</v>
      </c>
      <c r="D8023" s="1" t="s">
        <v>33</v>
      </c>
      <c r="E8023" s="1">
        <v>70924507</v>
      </c>
      <c r="F8023" s="1" t="s">
        <v>41349</v>
      </c>
      <c r="G8023" s="1">
        <v>2237022</v>
      </c>
      <c r="H8023" s="1" t="s">
        <v>42330</v>
      </c>
      <c r="I8023" s="2">
        <v>45072</v>
      </c>
      <c r="J8023" s="15" t="str">
        <f>MID(Tabla1[[#This Row],[HORA]],1,5)</f>
        <v>15:31</v>
      </c>
      <c r="K8023" s="16">
        <f>IF(Tabla1[[#This Row],[FECHA]]=I8024,IF(J8024-J8023&gt;0,(J8024-J8023)*1440,0),0)</f>
        <v>0.99999999999999645</v>
      </c>
      <c r="L8023" s="14">
        <f>2+L7764-Datos!$C$8</f>
        <v>6.68</v>
      </c>
      <c r="M8023" s="13" t="s">
        <v>55886</v>
      </c>
      <c r="N8023" s="1" t="s">
        <v>42331</v>
      </c>
      <c r="O8023" s="1">
        <v>10</v>
      </c>
      <c r="P8023" s="1" t="s">
        <v>1432</v>
      </c>
      <c r="Q8023" s="4" t="s">
        <v>21</v>
      </c>
    </row>
    <row r="8024" spans="1:17" ht="22.5" x14ac:dyDescent="0.25">
      <c r="A8024" s="3">
        <v>2544</v>
      </c>
      <c r="B8024" s="1" t="s">
        <v>7845</v>
      </c>
      <c r="C8024" s="1" t="s">
        <v>15</v>
      </c>
      <c r="D8024" s="1" t="s">
        <v>40</v>
      </c>
      <c r="E8024" s="1">
        <v>74171847</v>
      </c>
      <c r="F8024" s="1" t="s">
        <v>7846</v>
      </c>
      <c r="G8024" s="1">
        <v>2237023</v>
      </c>
      <c r="H8024" s="1" t="s">
        <v>7847</v>
      </c>
      <c r="I8024" s="2">
        <v>45072</v>
      </c>
      <c r="J8024" s="15" t="str">
        <f>MID(Tabla1[[#This Row],[HORA]],1,5)</f>
        <v>15:32</v>
      </c>
      <c r="K8024" s="16">
        <f>IF(Tabla1[[#This Row],[FECHA]]=I8025,IF(J8025-J8024&gt;0,(J8025-J8024)*1440,0),0)</f>
        <v>3.9999999999999858</v>
      </c>
      <c r="L8024" s="14">
        <f>2+L7765-Datos!$C$8</f>
        <v>7.62</v>
      </c>
      <c r="M8024" s="13" t="s">
        <v>55887</v>
      </c>
      <c r="N8024" s="1" t="s">
        <v>7848</v>
      </c>
      <c r="O8024" s="1">
        <v>15</v>
      </c>
      <c r="P8024" s="1" t="s">
        <v>645</v>
      </c>
      <c r="Q8024" s="4" t="s">
        <v>21</v>
      </c>
    </row>
    <row r="8025" spans="1:17" ht="22.5" x14ac:dyDescent="0.25">
      <c r="A8025" s="3">
        <v>8269</v>
      </c>
      <c r="B8025" s="1" t="s">
        <v>25870</v>
      </c>
      <c r="C8025" s="1" t="s">
        <v>15</v>
      </c>
      <c r="D8025" s="1" t="s">
        <v>33</v>
      </c>
      <c r="E8025" s="1">
        <v>16799149</v>
      </c>
      <c r="F8025" s="1" t="s">
        <v>5868</v>
      </c>
      <c r="G8025" s="1">
        <v>2237025</v>
      </c>
      <c r="H8025" s="1" t="s">
        <v>25871</v>
      </c>
      <c r="I8025" s="2">
        <v>45072</v>
      </c>
      <c r="J8025" s="15" t="str">
        <f>MID(Tabla1[[#This Row],[HORA]],1,5)</f>
        <v>15:36</v>
      </c>
      <c r="K8025" s="16">
        <f>IF(Tabla1[[#This Row],[FECHA]]=I8026,IF(J8026-J8025&gt;0,(J8026-J8025)*1440,0),0)</f>
        <v>1.9999999999999929</v>
      </c>
      <c r="L8025" s="14">
        <f>2+L7766-Datos!$C$8</f>
        <v>7.8599999999999994</v>
      </c>
      <c r="M8025" s="13" t="s">
        <v>55891</v>
      </c>
      <c r="N8025" s="1" t="s">
        <v>25872</v>
      </c>
      <c r="O8025" s="1">
        <v>120</v>
      </c>
      <c r="P8025" s="1" t="s">
        <v>20</v>
      </c>
      <c r="Q8025" s="4" t="s">
        <v>21</v>
      </c>
    </row>
    <row r="8026" spans="1:17" ht="22.5" x14ac:dyDescent="0.25">
      <c r="A8026" s="3">
        <v>8270</v>
      </c>
      <c r="B8026" s="1" t="s">
        <v>25873</v>
      </c>
      <c r="C8026" s="1" t="s">
        <v>15</v>
      </c>
      <c r="D8026" s="1" t="s">
        <v>40</v>
      </c>
      <c r="E8026" s="1">
        <v>40131311</v>
      </c>
      <c r="F8026" s="1" t="s">
        <v>17737</v>
      </c>
      <c r="G8026" s="1">
        <v>2237026</v>
      </c>
      <c r="H8026" s="1" t="s">
        <v>11736</v>
      </c>
      <c r="I8026" s="2">
        <v>45072</v>
      </c>
      <c r="J8026" s="15" t="str">
        <f>MID(Tabla1[[#This Row],[HORA]],1,5)</f>
        <v>15:38</v>
      </c>
      <c r="K8026" s="16">
        <f>IF(Tabla1[[#This Row],[FECHA]]=I8027,IF(J8027-J8026&gt;0,(J8027-J8026)*1440,0),0)</f>
        <v>3.9999999999999858</v>
      </c>
      <c r="L8026" s="14">
        <f>2+L7767-Datos!$C$8</f>
        <v>5.53</v>
      </c>
      <c r="M8026" s="13" t="s">
        <v>55893</v>
      </c>
      <c r="N8026" s="1" t="s">
        <v>25874</v>
      </c>
      <c r="O8026" s="1">
        <v>30</v>
      </c>
      <c r="P8026" s="1" t="s">
        <v>20</v>
      </c>
      <c r="Q8026" s="4" t="s">
        <v>21</v>
      </c>
    </row>
    <row r="8027" spans="1:17" ht="22.5" x14ac:dyDescent="0.25">
      <c r="A8027" s="3">
        <v>8271</v>
      </c>
      <c r="B8027" s="1" t="s">
        <v>25875</v>
      </c>
      <c r="C8027" s="1" t="s">
        <v>15</v>
      </c>
      <c r="D8027" s="1" t="s">
        <v>40</v>
      </c>
      <c r="E8027" s="1">
        <v>2797131</v>
      </c>
      <c r="F8027" s="1" t="s">
        <v>14786</v>
      </c>
      <c r="G8027" s="1">
        <v>2237027</v>
      </c>
      <c r="H8027" s="1" t="s">
        <v>6228</v>
      </c>
      <c r="I8027" s="2">
        <v>45072</v>
      </c>
      <c r="J8027" s="15" t="str">
        <f>MID(Tabla1[[#This Row],[HORA]],1,5)</f>
        <v>15:42</v>
      </c>
      <c r="K8027" s="16">
        <f>IF(Tabla1[[#This Row],[FECHA]]=I8028,IF(J8028-J8027&gt;0,(J8028-J8027)*1440,0),0)</f>
        <v>0.99999999999999645</v>
      </c>
      <c r="L8027" s="14">
        <f>2+L7768-Datos!$C$8</f>
        <v>6.7700000000000005</v>
      </c>
      <c r="M8027" s="13" t="s">
        <v>55897</v>
      </c>
      <c r="N8027" s="1" t="s">
        <v>1715</v>
      </c>
      <c r="O8027" s="1">
        <v>10</v>
      </c>
      <c r="P8027" s="1" t="s">
        <v>20</v>
      </c>
      <c r="Q8027" s="4" t="s">
        <v>21</v>
      </c>
    </row>
    <row r="8028" spans="1:17" ht="22.5" x14ac:dyDescent="0.25">
      <c r="A8028" s="3">
        <v>8272</v>
      </c>
      <c r="B8028" s="1" t="s">
        <v>25876</v>
      </c>
      <c r="C8028" s="1" t="s">
        <v>15</v>
      </c>
      <c r="D8028" s="1" t="s">
        <v>40</v>
      </c>
      <c r="E8028" s="1">
        <v>75884089</v>
      </c>
      <c r="F8028" s="1" t="s">
        <v>25877</v>
      </c>
      <c r="G8028" s="1">
        <v>2237028</v>
      </c>
      <c r="H8028" s="1" t="s">
        <v>6228</v>
      </c>
      <c r="I8028" s="2">
        <v>45072</v>
      </c>
      <c r="J8028" s="15" t="str">
        <f>MID(Tabla1[[#This Row],[HORA]],1,5)</f>
        <v>15:43</v>
      </c>
      <c r="K8028" s="16">
        <f>IF(Tabla1[[#This Row],[FECHA]]=I8029,IF(J8029-J8028&gt;0,(J8029-J8028)*1440,0),0)</f>
        <v>0.99999999999999645</v>
      </c>
      <c r="L8028" s="14">
        <f>2+L7769-Datos!$C$8</f>
        <v>6.4600000000000009</v>
      </c>
      <c r="M8028" s="13" t="s">
        <v>55898</v>
      </c>
      <c r="N8028" s="1" t="s">
        <v>1715</v>
      </c>
      <c r="O8028" s="1">
        <v>25</v>
      </c>
      <c r="P8028" s="1" t="s">
        <v>20</v>
      </c>
      <c r="Q8028" s="4" t="s">
        <v>21</v>
      </c>
    </row>
    <row r="8029" spans="1:17" ht="22.5" x14ac:dyDescent="0.25">
      <c r="A8029" s="3">
        <v>18404</v>
      </c>
      <c r="B8029" s="1" t="s">
        <v>54877</v>
      </c>
      <c r="C8029" s="1" t="s">
        <v>15</v>
      </c>
      <c r="D8029" s="1" t="s">
        <v>40</v>
      </c>
      <c r="E8029" s="1">
        <v>20508996323</v>
      </c>
      <c r="F8029" s="1" t="s">
        <v>54878</v>
      </c>
      <c r="G8029" s="1">
        <v>2237029</v>
      </c>
      <c r="H8029" s="1" t="s">
        <v>54879</v>
      </c>
      <c r="I8029" s="2">
        <v>45072</v>
      </c>
      <c r="J8029" s="15" t="str">
        <f>MID(Tabla1[[#This Row],[HORA]],1,5)</f>
        <v>15:44</v>
      </c>
      <c r="K8029" s="16">
        <f>IF(Tabla1[[#This Row],[FECHA]]=I8030,IF(J8030-J8029&gt;0,(J8030-J8029)*1440,0),0)</f>
        <v>2.9999999999999893</v>
      </c>
      <c r="L8029" s="14">
        <v>2.54</v>
      </c>
      <c r="M8029" s="13" t="s">
        <v>55899</v>
      </c>
      <c r="N8029" s="1" t="s">
        <v>54880</v>
      </c>
      <c r="O8029" s="1">
        <v>20</v>
      </c>
      <c r="P8029" s="1" t="s">
        <v>1432</v>
      </c>
      <c r="Q8029" s="4" t="s">
        <v>21</v>
      </c>
    </row>
    <row r="8030" spans="1:17" ht="22.5" x14ac:dyDescent="0.25">
      <c r="A8030" s="3">
        <v>13760</v>
      </c>
      <c r="B8030" s="1" t="s">
        <v>42332</v>
      </c>
      <c r="C8030" s="1" t="s">
        <v>15</v>
      </c>
      <c r="D8030" s="1" t="s">
        <v>40</v>
      </c>
      <c r="E8030" s="1">
        <v>48275133</v>
      </c>
      <c r="F8030" s="1" t="s">
        <v>14374</v>
      </c>
      <c r="G8030" s="1">
        <v>2892357</v>
      </c>
      <c r="H8030" s="1" t="s">
        <v>42333</v>
      </c>
      <c r="I8030" s="2">
        <v>45072</v>
      </c>
      <c r="J8030" s="15" t="str">
        <f>MID(Tabla1[[#This Row],[HORA]],1,5)</f>
        <v>15:47</v>
      </c>
      <c r="K8030" s="16">
        <f>IF(Tabla1[[#This Row],[FECHA]]=I8031,IF(J8031-J8030&gt;0,(J8031-J8030)*1440,0),0)</f>
        <v>0.99999999999999645</v>
      </c>
      <c r="L8030" s="14">
        <f>2+L7771-Datos!$C$8</f>
        <v>7.7800000000000011</v>
      </c>
      <c r="M8030" s="13" t="s">
        <v>55902</v>
      </c>
      <c r="N8030" s="1" t="s">
        <v>42334</v>
      </c>
      <c r="O8030" s="1">
        <v>20</v>
      </c>
      <c r="P8030" s="1" t="s">
        <v>1432</v>
      </c>
      <c r="Q8030" s="4" t="s">
        <v>21</v>
      </c>
    </row>
    <row r="8031" spans="1:17" ht="22.5" x14ac:dyDescent="0.25">
      <c r="A8031" s="3">
        <v>13761</v>
      </c>
      <c r="B8031" s="1" t="s">
        <v>42335</v>
      </c>
      <c r="C8031" s="1" t="s">
        <v>15</v>
      </c>
      <c r="D8031" s="1" t="s">
        <v>30</v>
      </c>
      <c r="E8031" s="1">
        <v>17639577</v>
      </c>
      <c r="F8031" s="1" t="s">
        <v>42336</v>
      </c>
      <c r="G8031" s="1">
        <v>2237031</v>
      </c>
      <c r="H8031" s="1" t="s">
        <v>42337</v>
      </c>
      <c r="I8031" s="2">
        <v>45072</v>
      </c>
      <c r="J8031" s="15" t="str">
        <f>MID(Tabla1[[#This Row],[HORA]],1,5)</f>
        <v>15:48</v>
      </c>
      <c r="K8031" s="16">
        <f>IF(Tabla1[[#This Row],[FECHA]]=I8032,IF(J8032-J8031&gt;0,(J8032-J8031)*1440,0),0)</f>
        <v>1.9999999999999929</v>
      </c>
      <c r="L8031" s="14">
        <f>2+L7772-Datos!$C$8</f>
        <v>7.68</v>
      </c>
      <c r="M8031" s="13" t="s">
        <v>55903</v>
      </c>
      <c r="N8031" s="1" t="s">
        <v>41986</v>
      </c>
      <c r="O8031" s="1">
        <v>20</v>
      </c>
      <c r="P8031" s="1" t="s">
        <v>1432</v>
      </c>
      <c r="Q8031" s="4" t="s">
        <v>21</v>
      </c>
    </row>
    <row r="8032" spans="1:17" ht="22.5" x14ac:dyDescent="0.25">
      <c r="A8032" s="3">
        <v>8273</v>
      </c>
      <c r="B8032" s="1" t="s">
        <v>25878</v>
      </c>
      <c r="C8032" s="1" t="s">
        <v>15</v>
      </c>
      <c r="D8032" s="1" t="s">
        <v>82</v>
      </c>
      <c r="E8032" s="1">
        <v>16803559</v>
      </c>
      <c r="F8032" s="1" t="s">
        <v>25879</v>
      </c>
      <c r="G8032" s="1">
        <v>43605896</v>
      </c>
      <c r="H8032" s="1" t="s">
        <v>25880</v>
      </c>
      <c r="I8032" s="2">
        <v>45072</v>
      </c>
      <c r="J8032" s="15" t="str">
        <f>MID(Tabla1[[#This Row],[HORA]],1,5)</f>
        <v>15:50</v>
      </c>
      <c r="K8032" s="16">
        <f>IF(Tabla1[[#This Row],[FECHA]]=I8033,IF(J8033-J8032&gt;0,(J8033-J8032)*1440,0),0)</f>
        <v>0</v>
      </c>
      <c r="L8032" s="14">
        <f>2+L7773-Datos!$C$8</f>
        <v>5.3900000000000006</v>
      </c>
      <c r="M8032" s="13" t="s">
        <v>55905</v>
      </c>
      <c r="N8032" s="1" t="s">
        <v>25881</v>
      </c>
      <c r="O8032" s="1">
        <v>20</v>
      </c>
      <c r="P8032" s="1" t="s">
        <v>20</v>
      </c>
      <c r="Q8032" s="4" t="s">
        <v>21</v>
      </c>
    </row>
    <row r="8033" spans="1:17" ht="22.5" x14ac:dyDescent="0.25">
      <c r="A8033" s="3">
        <v>8274</v>
      </c>
      <c r="B8033" s="1" t="s">
        <v>25878</v>
      </c>
      <c r="C8033" s="1" t="s">
        <v>15</v>
      </c>
      <c r="D8033" s="1" t="s">
        <v>82</v>
      </c>
      <c r="E8033" s="1">
        <v>16803559</v>
      </c>
      <c r="F8033" s="1" t="s">
        <v>25879</v>
      </c>
      <c r="G8033" s="1">
        <v>43605896</v>
      </c>
      <c r="H8033" s="1" t="s">
        <v>25882</v>
      </c>
      <c r="I8033" s="2">
        <v>45072</v>
      </c>
      <c r="J8033" s="15" t="str">
        <f>MID(Tabla1[[#This Row],[HORA]],1,5)</f>
        <v>15:50</v>
      </c>
      <c r="K8033" s="16">
        <f>IF(Tabla1[[#This Row],[FECHA]]=I8034,IF(J8034-J8033&gt;0,(J8034-J8033)*1440,0),0)</f>
        <v>3.9999999999999858</v>
      </c>
      <c r="L8033" s="14">
        <v>3.44</v>
      </c>
      <c r="M8033" s="13" t="s">
        <v>55905</v>
      </c>
      <c r="N8033" s="1" t="s">
        <v>25881</v>
      </c>
      <c r="O8033" s="1">
        <v>20</v>
      </c>
      <c r="P8033" s="1" t="s">
        <v>20</v>
      </c>
      <c r="Q8033" s="4" t="s">
        <v>21</v>
      </c>
    </row>
    <row r="8034" spans="1:17" ht="22.5" x14ac:dyDescent="0.25">
      <c r="A8034" s="3">
        <v>8275</v>
      </c>
      <c r="B8034" s="1" t="s">
        <v>25883</v>
      </c>
      <c r="C8034" s="1" t="s">
        <v>15</v>
      </c>
      <c r="D8034" s="1" t="s">
        <v>172</v>
      </c>
      <c r="E8034" s="1">
        <v>43782746</v>
      </c>
      <c r="F8034" s="1" t="s">
        <v>25884</v>
      </c>
      <c r="G8034" s="1">
        <v>2237038</v>
      </c>
      <c r="H8034" s="1" t="s">
        <v>25885</v>
      </c>
      <c r="I8034" s="2">
        <v>45072</v>
      </c>
      <c r="J8034" s="15" t="str">
        <f>MID(Tabla1[[#This Row],[HORA]],1,5)</f>
        <v>15:54</v>
      </c>
      <c r="K8034" s="16">
        <f>IF(Tabla1[[#This Row],[FECHA]]=I8035,IF(J8035-J8034&gt;0,(J8035-J8034)*1440,0),0)</f>
        <v>0.99999999999999645</v>
      </c>
      <c r="L8034" s="14">
        <f>2+L7775-Datos!$C$8</f>
        <v>5.69</v>
      </c>
      <c r="M8034" s="13" t="s">
        <v>55909</v>
      </c>
      <c r="N8034" s="1" t="s">
        <v>25886</v>
      </c>
      <c r="O8034" s="1">
        <v>30</v>
      </c>
      <c r="P8034" s="1" t="s">
        <v>20</v>
      </c>
      <c r="Q8034" s="4" t="s">
        <v>21</v>
      </c>
    </row>
    <row r="8035" spans="1:17" ht="22.5" x14ac:dyDescent="0.25">
      <c r="A8035" s="3">
        <v>18405</v>
      </c>
      <c r="B8035" s="1" t="s">
        <v>54881</v>
      </c>
      <c r="C8035" s="1" t="s">
        <v>15</v>
      </c>
      <c r="D8035" s="1" t="s">
        <v>141</v>
      </c>
      <c r="E8035" s="1">
        <v>20231363255</v>
      </c>
      <c r="F8035" s="1" t="s">
        <v>48094</v>
      </c>
      <c r="G8035" s="1">
        <v>2237039</v>
      </c>
      <c r="H8035" s="1" t="s">
        <v>49482</v>
      </c>
      <c r="I8035" s="2">
        <v>45072</v>
      </c>
      <c r="J8035" s="15" t="str">
        <f>MID(Tabla1[[#This Row],[HORA]],1,5)</f>
        <v>15:55</v>
      </c>
      <c r="K8035" s="16">
        <f>IF(Tabla1[[#This Row],[FECHA]]=I8036,IF(J8036-J8035&gt;0,(J8036-J8035)*1440,0),0)</f>
        <v>0.99999999999999645</v>
      </c>
      <c r="L8035" s="14">
        <f>2+L7776-Datos!$C$8</f>
        <v>8.6999999999999993</v>
      </c>
      <c r="M8035" s="13" t="s">
        <v>55910</v>
      </c>
      <c r="N8035" s="1" t="s">
        <v>1577</v>
      </c>
      <c r="O8035" s="1">
        <v>10</v>
      </c>
      <c r="P8035" s="1" t="s">
        <v>1432</v>
      </c>
      <c r="Q8035" s="4" t="s">
        <v>21</v>
      </c>
    </row>
    <row r="8036" spans="1:17" ht="22.5" x14ac:dyDescent="0.25">
      <c r="A8036" s="3">
        <v>18406</v>
      </c>
      <c r="B8036" s="1" t="s">
        <v>54882</v>
      </c>
      <c r="C8036" s="1" t="s">
        <v>15</v>
      </c>
      <c r="D8036" s="1" t="s">
        <v>23</v>
      </c>
      <c r="E8036" s="1">
        <v>20607079804</v>
      </c>
      <c r="F8036" s="1" t="s">
        <v>47732</v>
      </c>
      <c r="G8036" s="1">
        <v>2237040</v>
      </c>
      <c r="H8036" s="1" t="s">
        <v>54883</v>
      </c>
      <c r="I8036" s="2">
        <v>45072</v>
      </c>
      <c r="J8036" s="15" t="str">
        <f>MID(Tabla1[[#This Row],[HORA]],1,5)</f>
        <v>15:56</v>
      </c>
      <c r="K8036" s="16">
        <f>IF(Tabla1[[#This Row],[FECHA]]=I8037,IF(J8037-J8036&gt;0,(J8037-J8036)*1440,0),0)</f>
        <v>0.99999999999999645</v>
      </c>
      <c r="L8036" s="14">
        <f>2+L7777-Datos!$C$8</f>
        <v>10.760000000000002</v>
      </c>
      <c r="M8036" s="13" t="s">
        <v>55911</v>
      </c>
      <c r="N8036" s="1" t="s">
        <v>1577</v>
      </c>
      <c r="O8036" s="1">
        <v>10</v>
      </c>
      <c r="P8036" s="1" t="s">
        <v>1432</v>
      </c>
      <c r="Q8036" s="4" t="s">
        <v>21</v>
      </c>
    </row>
    <row r="8037" spans="1:17" ht="22.5" x14ac:dyDescent="0.25">
      <c r="A8037" s="3">
        <v>8276</v>
      </c>
      <c r="B8037" s="1" t="s">
        <v>25887</v>
      </c>
      <c r="C8037" s="1" t="s">
        <v>15</v>
      </c>
      <c r="D8037" s="1" t="s">
        <v>40</v>
      </c>
      <c r="E8037" s="1">
        <v>75018232</v>
      </c>
      <c r="F8037" s="1" t="s">
        <v>14726</v>
      </c>
      <c r="G8037" s="1">
        <v>45864781</v>
      </c>
      <c r="H8037" s="1" t="s">
        <v>25888</v>
      </c>
      <c r="I8037" s="2">
        <v>45072</v>
      </c>
      <c r="J8037" s="15" t="str">
        <f>MID(Tabla1[[#This Row],[HORA]],1,5)</f>
        <v>15:57</v>
      </c>
      <c r="K8037" s="16">
        <f>IF(Tabla1[[#This Row],[FECHA]]=I8038,IF(J8038-J8037&gt;0,(J8038-J8037)*1440,0),0)</f>
        <v>0.99999999999999645</v>
      </c>
      <c r="L8037" s="14">
        <f>2+L7778-Datos!$C$8</f>
        <v>6.6300000000000008</v>
      </c>
      <c r="M8037" s="13" t="s">
        <v>55912</v>
      </c>
      <c r="N8037" s="1" t="s">
        <v>25889</v>
      </c>
      <c r="O8037" s="1">
        <v>10</v>
      </c>
      <c r="P8037" s="1" t="s">
        <v>20</v>
      </c>
      <c r="Q8037" s="4" t="s">
        <v>21</v>
      </c>
    </row>
    <row r="8038" spans="1:17" ht="22.5" x14ac:dyDescent="0.25">
      <c r="A8038" s="3">
        <v>8277</v>
      </c>
      <c r="B8038" s="1" t="s">
        <v>25890</v>
      </c>
      <c r="C8038" s="1" t="s">
        <v>15</v>
      </c>
      <c r="D8038" s="1" t="s">
        <v>637</v>
      </c>
      <c r="E8038" s="1">
        <v>16470228</v>
      </c>
      <c r="F8038" s="1" t="s">
        <v>15081</v>
      </c>
      <c r="G8038" s="1">
        <v>16791114</v>
      </c>
      <c r="H8038" s="1" t="s">
        <v>12401</v>
      </c>
      <c r="I8038" s="2">
        <v>45072</v>
      </c>
      <c r="J8038" s="15" t="str">
        <f>MID(Tabla1[[#This Row],[HORA]],1,5)</f>
        <v>15:58</v>
      </c>
      <c r="K8038" s="16">
        <f>IF(Tabla1[[#This Row],[FECHA]]=I8039,IF(J8039-J8038&gt;0,(J8039-J8038)*1440,0),0)</f>
        <v>9.0000000000001279</v>
      </c>
      <c r="L8038" s="14">
        <f>2+L7779-Datos!$C$8</f>
        <v>6.44</v>
      </c>
      <c r="M8038" s="13" t="s">
        <v>55913</v>
      </c>
      <c r="N8038" s="1" t="s">
        <v>25891</v>
      </c>
      <c r="O8038" s="1">
        <v>20</v>
      </c>
      <c r="P8038" s="1" t="s">
        <v>20</v>
      </c>
      <c r="Q8038" s="4" t="s">
        <v>21</v>
      </c>
    </row>
    <row r="8039" spans="1:17" ht="22.5" x14ac:dyDescent="0.25">
      <c r="A8039" s="3">
        <v>13762</v>
      </c>
      <c r="B8039" s="1" t="s">
        <v>42338</v>
      </c>
      <c r="C8039" s="1" t="s">
        <v>15</v>
      </c>
      <c r="D8039" s="1" t="s">
        <v>161</v>
      </c>
      <c r="E8039" s="1">
        <v>27429126</v>
      </c>
      <c r="F8039" s="1" t="s">
        <v>42339</v>
      </c>
      <c r="G8039" s="1">
        <v>2237043</v>
      </c>
      <c r="H8039" s="1" t="s">
        <v>42340</v>
      </c>
      <c r="I8039" s="2">
        <v>45072</v>
      </c>
      <c r="J8039" s="15" t="str">
        <f>MID(Tabla1[[#This Row],[HORA]],1,5)</f>
        <v>16:07</v>
      </c>
      <c r="K8039" s="16">
        <f>IF(Tabla1[[#This Row],[FECHA]]=I8040,IF(J8040-J8039&gt;0,(J8040-J8039)*1440,0),0)</f>
        <v>1.999999999999833</v>
      </c>
      <c r="L8039" s="14">
        <f>2+L7780-Datos!$C$8</f>
        <v>8.5300000000000011</v>
      </c>
      <c r="M8039" s="13" t="s">
        <v>55922</v>
      </c>
      <c r="N8039" s="1" t="s">
        <v>42341</v>
      </c>
      <c r="O8039" s="1">
        <v>10</v>
      </c>
      <c r="P8039" s="1" t="s">
        <v>1432</v>
      </c>
      <c r="Q8039" s="4" t="s">
        <v>21</v>
      </c>
    </row>
    <row r="8040" spans="1:17" ht="22.5" x14ac:dyDescent="0.25">
      <c r="A8040" s="3">
        <v>13763</v>
      </c>
      <c r="B8040" s="1" t="s">
        <v>42342</v>
      </c>
      <c r="C8040" s="1" t="s">
        <v>15</v>
      </c>
      <c r="D8040" s="1" t="s">
        <v>71</v>
      </c>
      <c r="E8040" s="1">
        <v>72802965</v>
      </c>
      <c r="F8040" s="1" t="s">
        <v>42343</v>
      </c>
      <c r="G8040" s="1">
        <v>2237044</v>
      </c>
      <c r="H8040" s="1" t="s">
        <v>42344</v>
      </c>
      <c r="I8040" s="2">
        <v>45072</v>
      </c>
      <c r="J8040" s="15" t="str">
        <f>MID(Tabla1[[#This Row],[HORA]],1,5)</f>
        <v>16:09</v>
      </c>
      <c r="K8040" s="16">
        <f>IF(Tabla1[[#This Row],[FECHA]]=I8041,IF(J8041-J8040&gt;0,(J8041-J8040)*1440,0),0)</f>
        <v>2.0000000000001528</v>
      </c>
      <c r="L8040" s="14">
        <f>2+L7781-Datos!$C$8</f>
        <v>5.87</v>
      </c>
      <c r="M8040" s="13" t="s">
        <v>56019</v>
      </c>
      <c r="N8040" s="1" t="s">
        <v>41854</v>
      </c>
      <c r="O8040" s="1">
        <v>10</v>
      </c>
      <c r="P8040" s="1" t="s">
        <v>1432</v>
      </c>
      <c r="Q8040" s="4" t="s">
        <v>21</v>
      </c>
    </row>
    <row r="8041" spans="1:17" ht="22.5" x14ac:dyDescent="0.25">
      <c r="A8041" s="3">
        <v>17270</v>
      </c>
      <c r="B8041" s="1" t="s">
        <v>52045</v>
      </c>
      <c r="C8041" s="1" t="s">
        <v>15</v>
      </c>
      <c r="D8041" s="1" t="s">
        <v>161</v>
      </c>
      <c r="E8041" s="1">
        <v>20340546653</v>
      </c>
      <c r="F8041" s="1" t="s">
        <v>47912</v>
      </c>
      <c r="G8041" s="1">
        <v>2237046</v>
      </c>
      <c r="H8041" s="1" t="s">
        <v>13940</v>
      </c>
      <c r="I8041" s="2">
        <v>45072</v>
      </c>
      <c r="J8041" s="15" t="str">
        <f>MID(Tabla1[[#This Row],[HORA]],1,5)</f>
        <v>16:11</v>
      </c>
      <c r="K8041" s="16">
        <f>IF(Tabla1[[#This Row],[FECHA]]=I8042,IF(J8042-J8041&gt;0,(J8042-J8041)*1440,0),0)</f>
        <v>1.999999999999833</v>
      </c>
      <c r="L8041" s="14">
        <v>3.67</v>
      </c>
      <c r="M8041" s="13" t="s">
        <v>56021</v>
      </c>
      <c r="N8041" s="1" t="s">
        <v>1155</v>
      </c>
      <c r="O8041" s="1">
        <v>15</v>
      </c>
      <c r="P8041" s="1" t="s">
        <v>20</v>
      </c>
      <c r="Q8041" s="4" t="s">
        <v>21</v>
      </c>
    </row>
    <row r="8042" spans="1:17" ht="22.5" x14ac:dyDescent="0.25">
      <c r="A8042" s="3">
        <v>17271</v>
      </c>
      <c r="B8042" s="1" t="s">
        <v>52046</v>
      </c>
      <c r="C8042" s="1" t="s">
        <v>15</v>
      </c>
      <c r="D8042" s="1" t="s">
        <v>40</v>
      </c>
      <c r="E8042" s="1">
        <v>20340546653</v>
      </c>
      <c r="F8042" s="1" t="s">
        <v>47912</v>
      </c>
      <c r="G8042" s="1">
        <v>46820846</v>
      </c>
      <c r="H8042" s="1" t="s">
        <v>52047</v>
      </c>
      <c r="I8042" s="2">
        <v>45072</v>
      </c>
      <c r="J8042" s="15" t="str">
        <f>MID(Tabla1[[#This Row],[HORA]],1,5)</f>
        <v>16:13</v>
      </c>
      <c r="K8042" s="16">
        <f>IF(Tabla1[[#This Row],[FECHA]]=I8043,IF(J8043-J8042&gt;0,(J8043-J8042)*1440,0),0)</f>
        <v>6.9999999999999751</v>
      </c>
      <c r="L8042" s="14">
        <f>2+L7783-Datos!$C$8</f>
        <v>9.4600000000000009</v>
      </c>
      <c r="M8042" s="13" t="s">
        <v>56023</v>
      </c>
      <c r="N8042" s="1" t="s">
        <v>2323</v>
      </c>
      <c r="O8042" s="1">
        <v>15</v>
      </c>
      <c r="P8042" s="1" t="s">
        <v>20</v>
      </c>
      <c r="Q8042" s="4" t="s">
        <v>21</v>
      </c>
    </row>
    <row r="8043" spans="1:17" ht="22.5" x14ac:dyDescent="0.25">
      <c r="A8043" s="3">
        <v>8278</v>
      </c>
      <c r="B8043" s="1" t="s">
        <v>25892</v>
      </c>
      <c r="C8043" s="1" t="s">
        <v>15</v>
      </c>
      <c r="D8043" s="1" t="s">
        <v>71</v>
      </c>
      <c r="E8043" s="1">
        <v>47322024</v>
      </c>
      <c r="F8043" s="1" t="s">
        <v>25893</v>
      </c>
      <c r="G8043" s="1">
        <v>74446561</v>
      </c>
      <c r="H8043" s="1" t="s">
        <v>25894</v>
      </c>
      <c r="I8043" s="2">
        <v>45072</v>
      </c>
      <c r="J8043" s="15" t="str">
        <f>MID(Tabla1[[#This Row],[HORA]],1,5)</f>
        <v>16:20</v>
      </c>
      <c r="K8043" s="16">
        <f>IF(Tabla1[[#This Row],[FECHA]]=I8044,IF(J8044-J8043&gt;0,(J8044-J8043)*1440,0),0)</f>
        <v>2.0000000000001528</v>
      </c>
      <c r="L8043" s="14">
        <f>2+L7784-Datos!$C$8</f>
        <v>6.76</v>
      </c>
      <c r="M8043" s="13" t="s">
        <v>56030</v>
      </c>
      <c r="N8043" s="1" t="s">
        <v>25895</v>
      </c>
      <c r="O8043" s="1">
        <v>30</v>
      </c>
      <c r="P8043" s="1" t="s">
        <v>20</v>
      </c>
      <c r="Q8043" s="4" t="s">
        <v>21</v>
      </c>
    </row>
    <row r="8044" spans="1:17" ht="22.5" x14ac:dyDescent="0.25">
      <c r="A8044" s="3">
        <v>17272</v>
      </c>
      <c r="B8044" s="1" t="s">
        <v>52048</v>
      </c>
      <c r="C8044" s="1" t="s">
        <v>15</v>
      </c>
      <c r="D8044" s="1" t="s">
        <v>40</v>
      </c>
      <c r="E8044" s="1">
        <v>20532029008</v>
      </c>
      <c r="F8044" s="1" t="s">
        <v>48899</v>
      </c>
      <c r="G8044" s="1">
        <v>2237051</v>
      </c>
      <c r="H8044" s="1" t="s">
        <v>52049</v>
      </c>
      <c r="I8044" s="2">
        <v>45072</v>
      </c>
      <c r="J8044" s="15" t="str">
        <f>MID(Tabla1[[#This Row],[HORA]],1,5)</f>
        <v>16:22</v>
      </c>
      <c r="K8044" s="16">
        <f>IF(Tabla1[[#This Row],[FECHA]]=I8045,IF(J8045-J8044&gt;0,(J8045-J8044)*1440,0),0)</f>
        <v>2.9999999999999893</v>
      </c>
      <c r="L8044" s="14">
        <f>2+L7785-Datos!$C$8</f>
        <v>7.42</v>
      </c>
      <c r="M8044" s="13" t="s">
        <v>56032</v>
      </c>
      <c r="N8044" s="1" t="s">
        <v>52050</v>
      </c>
      <c r="O8044" s="1">
        <v>40</v>
      </c>
      <c r="P8044" s="1" t="s">
        <v>20</v>
      </c>
      <c r="Q8044" s="4" t="s">
        <v>21</v>
      </c>
    </row>
    <row r="8045" spans="1:17" ht="22.5" x14ac:dyDescent="0.25">
      <c r="A8045" s="3">
        <v>2545</v>
      </c>
      <c r="B8045" s="1" t="s">
        <v>7849</v>
      </c>
      <c r="C8045" s="1" t="s">
        <v>15</v>
      </c>
      <c r="D8045" s="1" t="s">
        <v>1017</v>
      </c>
      <c r="E8045" s="1">
        <v>41659631</v>
      </c>
      <c r="F8045" s="1" t="s">
        <v>7850</v>
      </c>
      <c r="G8045" s="1">
        <v>2237052</v>
      </c>
      <c r="H8045" s="1" t="s">
        <v>7851</v>
      </c>
      <c r="I8045" s="2">
        <v>45072</v>
      </c>
      <c r="J8045" s="15" t="str">
        <f>MID(Tabla1[[#This Row],[HORA]],1,5)</f>
        <v>16:25</v>
      </c>
      <c r="K8045" s="16">
        <f>IF(Tabla1[[#This Row],[FECHA]]=I8046,IF(J8046-J8045&gt;0,(J8046-J8045)*1440,0),0)</f>
        <v>5.9999999999999787</v>
      </c>
      <c r="L8045" s="14">
        <f>2+L7786-Datos!$C$8</f>
        <v>7.36</v>
      </c>
      <c r="M8045" s="13" t="s">
        <v>56035</v>
      </c>
      <c r="N8045" s="1" t="s">
        <v>7852</v>
      </c>
      <c r="O8045" s="1">
        <v>30</v>
      </c>
      <c r="P8045" s="1" t="s">
        <v>645</v>
      </c>
      <c r="Q8045" s="4" t="s">
        <v>21</v>
      </c>
    </row>
    <row r="8046" spans="1:17" ht="22.5" x14ac:dyDescent="0.25">
      <c r="A8046" s="3">
        <v>8279</v>
      </c>
      <c r="B8046" s="1" t="s">
        <v>25896</v>
      </c>
      <c r="C8046" s="1" t="s">
        <v>15</v>
      </c>
      <c r="D8046" s="1" t="s">
        <v>40</v>
      </c>
      <c r="E8046" s="1">
        <v>71874469</v>
      </c>
      <c r="F8046" s="1" t="s">
        <v>25897</v>
      </c>
      <c r="G8046" s="1">
        <v>2237056</v>
      </c>
      <c r="H8046" s="1" t="s">
        <v>25898</v>
      </c>
      <c r="I8046" s="2">
        <v>45072</v>
      </c>
      <c r="J8046" s="15" t="str">
        <f>MID(Tabla1[[#This Row],[HORA]],1,5)</f>
        <v>16:31</v>
      </c>
      <c r="K8046" s="16">
        <f>IF(Tabla1[[#This Row],[FECHA]]=I8047,IF(J8047-J8046&gt;0,(J8047-J8046)*1440,0),0)</f>
        <v>1.0000000000001563</v>
      </c>
      <c r="L8046" s="14">
        <f>2+L7787-Datos!$C$8</f>
        <v>5.4600000000000009</v>
      </c>
      <c r="M8046" s="13" t="s">
        <v>56041</v>
      </c>
      <c r="N8046" s="1" t="s">
        <v>59</v>
      </c>
      <c r="O8046" s="1">
        <v>10</v>
      </c>
      <c r="P8046" s="1" t="s">
        <v>20</v>
      </c>
      <c r="Q8046" s="4" t="s">
        <v>21</v>
      </c>
    </row>
    <row r="8047" spans="1:17" ht="22.5" x14ac:dyDescent="0.25">
      <c r="A8047" s="3">
        <v>13764</v>
      </c>
      <c r="B8047" s="1" t="s">
        <v>42345</v>
      </c>
      <c r="C8047" s="1" t="s">
        <v>15</v>
      </c>
      <c r="D8047" s="1" t="s">
        <v>40</v>
      </c>
      <c r="E8047" s="1">
        <v>46112627</v>
      </c>
      <c r="F8047" s="1" t="s">
        <v>42346</v>
      </c>
      <c r="G8047" s="1">
        <v>2237057</v>
      </c>
      <c r="H8047" s="1" t="s">
        <v>42347</v>
      </c>
      <c r="I8047" s="2">
        <v>45072</v>
      </c>
      <c r="J8047" s="15" t="str">
        <f>MID(Tabla1[[#This Row],[HORA]],1,5)</f>
        <v>16:32</v>
      </c>
      <c r="K8047" s="16">
        <f>IF(Tabla1[[#This Row],[FECHA]]=I8048,IF(J8048-J8047&gt;0,(J8048-J8047)*1440,0),0)</f>
        <v>0.99999999999983658</v>
      </c>
      <c r="L8047" s="14">
        <f>2+L7788-Datos!$C$8</f>
        <v>6.4700000000000006</v>
      </c>
      <c r="M8047" s="13" t="s">
        <v>56042</v>
      </c>
      <c r="N8047" s="1" t="s">
        <v>42348</v>
      </c>
      <c r="O8047" s="1">
        <v>15</v>
      </c>
      <c r="P8047" s="1" t="s">
        <v>1432</v>
      </c>
      <c r="Q8047" s="4" t="s">
        <v>21</v>
      </c>
    </row>
    <row r="8048" spans="1:17" ht="22.5" x14ac:dyDescent="0.25">
      <c r="A8048" s="3">
        <v>8280</v>
      </c>
      <c r="B8048" s="1" t="s">
        <v>25899</v>
      </c>
      <c r="C8048" s="1" t="s">
        <v>15</v>
      </c>
      <c r="D8048" s="1" t="s">
        <v>1017</v>
      </c>
      <c r="E8048" s="1">
        <v>42468031</v>
      </c>
      <c r="F8048" s="1" t="s">
        <v>25900</v>
      </c>
      <c r="G8048" s="1">
        <v>2237058</v>
      </c>
      <c r="H8048" s="1" t="s">
        <v>6228</v>
      </c>
      <c r="I8048" s="2">
        <v>45072</v>
      </c>
      <c r="J8048" s="15" t="str">
        <f>MID(Tabla1[[#This Row],[HORA]],1,5)</f>
        <v>16:33</v>
      </c>
      <c r="K8048" s="16">
        <f>IF(Tabla1[[#This Row],[FECHA]]=I8049,IF(J8049-J8048&gt;0,(J8049-J8048)*1440,0),0)</f>
        <v>1.9999999999999929</v>
      </c>
      <c r="L8048" s="14">
        <f>2+L7789-Datos!$C$8</f>
        <v>7.84</v>
      </c>
      <c r="M8048" s="13" t="s">
        <v>56043</v>
      </c>
      <c r="N8048" s="1" t="s">
        <v>1715</v>
      </c>
      <c r="O8048" s="1">
        <v>35</v>
      </c>
      <c r="P8048" s="1" t="s">
        <v>20</v>
      </c>
      <c r="Q8048" s="4" t="s">
        <v>21</v>
      </c>
    </row>
    <row r="8049" spans="1:17" ht="22.5" x14ac:dyDescent="0.25">
      <c r="A8049" s="3">
        <v>8281</v>
      </c>
      <c r="B8049" s="1" t="s">
        <v>25901</v>
      </c>
      <c r="C8049" s="1" t="s">
        <v>15</v>
      </c>
      <c r="D8049" s="1" t="s">
        <v>40</v>
      </c>
      <c r="E8049" s="1">
        <v>2776442</v>
      </c>
      <c r="F8049" s="1" t="s">
        <v>25902</v>
      </c>
      <c r="G8049" s="1">
        <v>2237059</v>
      </c>
      <c r="H8049" s="1" t="s">
        <v>6228</v>
      </c>
      <c r="I8049" s="2">
        <v>45072</v>
      </c>
      <c r="J8049" s="15" t="str">
        <f>MID(Tabla1[[#This Row],[HORA]],1,5)</f>
        <v>16:35</v>
      </c>
      <c r="K8049" s="16">
        <f>IF(Tabla1[[#This Row],[FECHA]]=I8050,IF(J8050-J8049&gt;0,(J8050-J8049)*1440,0),0)</f>
        <v>13.99999999999995</v>
      </c>
      <c r="L8049" s="14">
        <f>2+L7790-Datos!$C$8</f>
        <v>7.59</v>
      </c>
      <c r="M8049" s="13" t="s">
        <v>56045</v>
      </c>
      <c r="N8049" s="1" t="s">
        <v>1715</v>
      </c>
      <c r="O8049" s="1">
        <v>15</v>
      </c>
      <c r="P8049" s="1" t="s">
        <v>20</v>
      </c>
      <c r="Q8049" s="4" t="s">
        <v>21</v>
      </c>
    </row>
    <row r="8050" spans="1:17" ht="22.5" x14ac:dyDescent="0.25">
      <c r="A8050" s="3">
        <v>8282</v>
      </c>
      <c r="B8050" s="1" t="s">
        <v>25903</v>
      </c>
      <c r="C8050" s="1" t="s">
        <v>15</v>
      </c>
      <c r="D8050" s="1" t="s">
        <v>82</v>
      </c>
      <c r="E8050" s="1">
        <v>44791802</v>
      </c>
      <c r="F8050" s="1" t="s">
        <v>25904</v>
      </c>
      <c r="G8050" s="1">
        <v>2237065</v>
      </c>
      <c r="H8050" s="1" t="s">
        <v>25905</v>
      </c>
      <c r="I8050" s="2">
        <v>45072</v>
      </c>
      <c r="J8050" s="15" t="str">
        <f>MID(Tabla1[[#This Row],[HORA]],1,5)</f>
        <v>16:49</v>
      </c>
      <c r="K8050" s="16">
        <f>IF(Tabla1[[#This Row],[FECHA]]=I8051,IF(J8051-J8050&gt;0,(J8051-J8050)*1440,0),0)</f>
        <v>2.0000000000001528</v>
      </c>
      <c r="L8050" s="14">
        <f>2+L7791-Datos!$C$8</f>
        <v>10.530000000000001</v>
      </c>
      <c r="M8050" s="13" t="s">
        <v>56059</v>
      </c>
      <c r="N8050" s="1" t="s">
        <v>25906</v>
      </c>
      <c r="O8050" s="1">
        <v>20</v>
      </c>
      <c r="P8050" s="1" t="s">
        <v>20</v>
      </c>
      <c r="Q8050" s="4" t="s">
        <v>21</v>
      </c>
    </row>
    <row r="8051" spans="1:17" ht="22.5" x14ac:dyDescent="0.25">
      <c r="A8051" s="3">
        <v>13765</v>
      </c>
      <c r="B8051" s="1" t="s">
        <v>42349</v>
      </c>
      <c r="C8051" s="1" t="s">
        <v>15</v>
      </c>
      <c r="D8051" s="1" t="s">
        <v>40</v>
      </c>
      <c r="E8051" s="1">
        <v>72532610</v>
      </c>
      <c r="F8051" s="1" t="s">
        <v>42350</v>
      </c>
      <c r="G8051" s="1">
        <v>2237067</v>
      </c>
      <c r="H8051" s="1" t="s">
        <v>9780</v>
      </c>
      <c r="I8051" s="2">
        <v>45072</v>
      </c>
      <c r="J8051" s="15" t="str">
        <f>MID(Tabla1[[#This Row],[HORA]],1,5)</f>
        <v>16:51</v>
      </c>
      <c r="K8051" s="16">
        <f>IF(Tabla1[[#This Row],[FECHA]]=I8052,IF(J8052-J8051&gt;0,(J8052-J8051)*1440,0),0)</f>
        <v>3.9999999999999858</v>
      </c>
      <c r="L8051" s="14">
        <f>2+L7792-Datos!$C$8</f>
        <v>7.68</v>
      </c>
      <c r="M8051" s="13" t="s">
        <v>56061</v>
      </c>
      <c r="N8051" s="1" t="s">
        <v>42351</v>
      </c>
      <c r="O8051" s="1">
        <v>25</v>
      </c>
      <c r="P8051" s="1" t="s">
        <v>1432</v>
      </c>
      <c r="Q8051" s="4" t="s">
        <v>21</v>
      </c>
    </row>
    <row r="8052" spans="1:17" ht="22.5" x14ac:dyDescent="0.25">
      <c r="A8052" s="3">
        <v>2546</v>
      </c>
      <c r="B8052" s="1" t="s">
        <v>7853</v>
      </c>
      <c r="C8052" s="1" t="s">
        <v>15</v>
      </c>
      <c r="D8052" s="1" t="s">
        <v>82</v>
      </c>
      <c r="E8052" s="1">
        <v>17612641</v>
      </c>
      <c r="F8052" s="1" t="s">
        <v>7854</v>
      </c>
      <c r="G8052" s="1">
        <v>73855364</v>
      </c>
      <c r="H8052" s="1" t="s">
        <v>7855</v>
      </c>
      <c r="I8052" s="2">
        <v>45072</v>
      </c>
      <c r="J8052" s="15" t="str">
        <f>MID(Tabla1[[#This Row],[HORA]],1,5)</f>
        <v>16:55</v>
      </c>
      <c r="K8052" s="16">
        <f>IF(Tabla1[[#This Row],[FECHA]]=I8053,IF(J8053-J8052&gt;0,(J8053-J8052)*1440,0),0)</f>
        <v>0</v>
      </c>
      <c r="L8052" s="14">
        <f>2+L7793-Datos!$C$8</f>
        <v>8.4600000000000009</v>
      </c>
      <c r="M8052" s="13" t="s">
        <v>56065</v>
      </c>
      <c r="N8052" s="1" t="s">
        <v>7856</v>
      </c>
      <c r="O8052" s="1">
        <v>12</v>
      </c>
      <c r="P8052" s="1" t="s">
        <v>645</v>
      </c>
      <c r="Q8052" s="4" t="s">
        <v>21</v>
      </c>
    </row>
    <row r="8053" spans="1:17" ht="22.5" x14ac:dyDescent="0.25">
      <c r="A8053" s="3">
        <v>13766</v>
      </c>
      <c r="B8053" s="1" t="s">
        <v>42352</v>
      </c>
      <c r="C8053" s="1" t="s">
        <v>15</v>
      </c>
      <c r="D8053" s="1" t="s">
        <v>40</v>
      </c>
      <c r="E8053" s="1">
        <v>16422100</v>
      </c>
      <c r="F8053" s="1" t="s">
        <v>42353</v>
      </c>
      <c r="G8053" s="1">
        <v>46537353</v>
      </c>
      <c r="H8053" s="1" t="s">
        <v>42354</v>
      </c>
      <c r="I8053" s="2">
        <v>45072</v>
      </c>
      <c r="J8053" s="15" t="str">
        <f>MID(Tabla1[[#This Row],[HORA]],1,5)</f>
        <v>16:55</v>
      </c>
      <c r="K8053" s="16">
        <f>IF(Tabla1[[#This Row],[FECHA]]=I8054,IF(J8054-J8053&gt;0,(J8054-J8053)*1440,0),0)</f>
        <v>1.999999999999833</v>
      </c>
      <c r="L8053" s="14">
        <f>2+L7794-Datos!$C$8</f>
        <v>10.83</v>
      </c>
      <c r="M8053" s="13" t="s">
        <v>56065</v>
      </c>
      <c r="N8053" s="1" t="s">
        <v>42355</v>
      </c>
      <c r="O8053" s="1">
        <v>20</v>
      </c>
      <c r="P8053" s="1" t="s">
        <v>1432</v>
      </c>
      <c r="Q8053" s="4" t="s">
        <v>21</v>
      </c>
    </row>
    <row r="8054" spans="1:17" ht="22.5" x14ac:dyDescent="0.25">
      <c r="A8054" s="3">
        <v>16058</v>
      </c>
      <c r="B8054" s="1" t="s">
        <v>48814</v>
      </c>
      <c r="C8054" s="1" t="s">
        <v>15</v>
      </c>
      <c r="D8054" s="1" t="s">
        <v>257</v>
      </c>
      <c r="E8054" s="1">
        <v>20480667124</v>
      </c>
      <c r="F8054" s="1" t="s">
        <v>48815</v>
      </c>
      <c r="G8054" s="1">
        <v>43640128</v>
      </c>
      <c r="H8054" s="1" t="s">
        <v>48816</v>
      </c>
      <c r="I8054" s="2">
        <v>45072</v>
      </c>
      <c r="J8054" s="15" t="str">
        <f>MID(Tabla1[[#This Row],[HORA]],1,5)</f>
        <v>16:57</v>
      </c>
      <c r="K8054" s="16">
        <f>IF(Tabla1[[#This Row],[FECHA]]=I8055,IF(J8055-J8054&gt;0,(J8055-J8054)*1440,0),0)</f>
        <v>0.99999999999999645</v>
      </c>
      <c r="L8054" s="14">
        <f>2+L7795-Datos!$C$8</f>
        <v>9.52</v>
      </c>
      <c r="M8054" s="13" t="s">
        <v>56067</v>
      </c>
      <c r="N8054" s="1" t="s">
        <v>48817</v>
      </c>
      <c r="O8054" s="1">
        <v>20</v>
      </c>
      <c r="P8054" s="1" t="s">
        <v>645</v>
      </c>
      <c r="Q8054" s="4" t="s">
        <v>21</v>
      </c>
    </row>
    <row r="8055" spans="1:17" ht="22.5" x14ac:dyDescent="0.25">
      <c r="A8055" s="3">
        <v>13767</v>
      </c>
      <c r="B8055" s="1" t="s">
        <v>42356</v>
      </c>
      <c r="C8055" s="1" t="s">
        <v>15</v>
      </c>
      <c r="D8055" s="1" t="s">
        <v>40</v>
      </c>
      <c r="E8055" s="1">
        <v>40547251</v>
      </c>
      <c r="F8055" s="1" t="s">
        <v>42357</v>
      </c>
      <c r="G8055" s="1">
        <v>2237070</v>
      </c>
      <c r="H8055" s="1" t="s">
        <v>42358</v>
      </c>
      <c r="I8055" s="2">
        <v>45072</v>
      </c>
      <c r="J8055" s="15" t="str">
        <f>MID(Tabla1[[#This Row],[HORA]],1,5)</f>
        <v>16:58</v>
      </c>
      <c r="K8055" s="16">
        <f>IF(Tabla1[[#This Row],[FECHA]]=I8056,IF(J8056-J8055&gt;0,(J8056-J8055)*1440,0),0)</f>
        <v>0</v>
      </c>
      <c r="L8055" s="14">
        <f>2+L7796-Datos!$C$8</f>
        <v>8.120000000000001</v>
      </c>
      <c r="M8055" s="13" t="s">
        <v>56068</v>
      </c>
      <c r="N8055" s="1" t="s">
        <v>42359</v>
      </c>
      <c r="O8055" s="1">
        <v>30</v>
      </c>
      <c r="P8055" s="1" t="s">
        <v>1432</v>
      </c>
      <c r="Q8055" s="4" t="s">
        <v>21</v>
      </c>
    </row>
    <row r="8056" spans="1:17" ht="22.5" x14ac:dyDescent="0.25">
      <c r="A8056" s="3">
        <v>13768</v>
      </c>
      <c r="B8056" s="1" t="s">
        <v>42356</v>
      </c>
      <c r="C8056" s="1" t="s">
        <v>15</v>
      </c>
      <c r="D8056" s="1" t="s">
        <v>40</v>
      </c>
      <c r="E8056" s="1">
        <v>40547251</v>
      </c>
      <c r="F8056" s="1" t="s">
        <v>42360</v>
      </c>
      <c r="G8056" s="1">
        <v>2237070</v>
      </c>
      <c r="H8056" s="1" t="s">
        <v>42358</v>
      </c>
      <c r="I8056" s="2">
        <v>45072</v>
      </c>
      <c r="J8056" s="15" t="str">
        <f>MID(Tabla1[[#This Row],[HORA]],1,5)</f>
        <v>16:58</v>
      </c>
      <c r="K8056" s="16">
        <f>IF(Tabla1[[#This Row],[FECHA]]=I8057,IF(J8057-J8056&gt;0,(J8057-J8056)*1440,0),0)</f>
        <v>2.0000000000001528</v>
      </c>
      <c r="L8056" s="14">
        <v>2.1800000000000002</v>
      </c>
      <c r="M8056" s="13" t="s">
        <v>56068</v>
      </c>
      <c r="N8056" s="1" t="s">
        <v>42359</v>
      </c>
      <c r="O8056" s="1">
        <v>30</v>
      </c>
      <c r="P8056" s="1" t="s">
        <v>1432</v>
      </c>
      <c r="Q8056" s="4" t="s">
        <v>21</v>
      </c>
    </row>
    <row r="8057" spans="1:17" ht="22.5" x14ac:dyDescent="0.25">
      <c r="A8057" s="3">
        <v>13769</v>
      </c>
      <c r="B8057" s="1" t="s">
        <v>42361</v>
      </c>
      <c r="C8057" s="1" t="s">
        <v>15</v>
      </c>
      <c r="D8057" s="1" t="s">
        <v>71</v>
      </c>
      <c r="E8057" s="1">
        <v>16716326</v>
      </c>
      <c r="F8057" s="1" t="s">
        <v>42362</v>
      </c>
      <c r="G8057" s="1">
        <v>2237071</v>
      </c>
      <c r="H8057" s="1" t="s">
        <v>42363</v>
      </c>
      <c r="I8057" s="2">
        <v>45072</v>
      </c>
      <c r="J8057" s="15" t="str">
        <f>MID(Tabla1[[#This Row],[HORA]],1,5)</f>
        <v>17:00</v>
      </c>
      <c r="K8057" s="16">
        <f>IF(Tabla1[[#This Row],[FECHA]]=I8058,IF(J8058-J8057&gt;0,(J8058-J8057)*1440,0),0)</f>
        <v>1.9999999999999929</v>
      </c>
      <c r="L8057" s="14">
        <f>2+L7798-Datos!$C$8</f>
        <v>7.2900000000000009</v>
      </c>
      <c r="M8057" s="13" t="s">
        <v>56070</v>
      </c>
      <c r="N8057" s="1" t="s">
        <v>1577</v>
      </c>
      <c r="O8057" s="1">
        <v>10</v>
      </c>
      <c r="P8057" s="1" t="s">
        <v>1432</v>
      </c>
      <c r="Q8057" s="4" t="s">
        <v>21</v>
      </c>
    </row>
    <row r="8058" spans="1:17" ht="22.5" x14ac:dyDescent="0.25">
      <c r="A8058" s="3">
        <v>2547</v>
      </c>
      <c r="B8058" s="1" t="s">
        <v>7857</v>
      </c>
      <c r="C8058" s="1" t="s">
        <v>15</v>
      </c>
      <c r="D8058" s="1" t="s">
        <v>228</v>
      </c>
      <c r="E8058" s="1">
        <v>16737672</v>
      </c>
      <c r="F8058" s="1" t="s">
        <v>7858</v>
      </c>
      <c r="G8058" s="1">
        <v>2237072</v>
      </c>
      <c r="H8058" s="1" t="s">
        <v>7859</v>
      </c>
      <c r="I8058" s="2">
        <v>45072</v>
      </c>
      <c r="J8058" s="15" t="str">
        <f>MID(Tabla1[[#This Row],[HORA]],1,5)</f>
        <v>17:02</v>
      </c>
      <c r="K8058" s="16">
        <f>IF(Tabla1[[#This Row],[FECHA]]=I8059,IF(J8059-J8058&gt;0,(J8059-J8058)*1440,0),0)</f>
        <v>0.99999999999999645</v>
      </c>
      <c r="L8058" s="14">
        <f>2+L7799-Datos!$C$8</f>
        <v>8.48</v>
      </c>
      <c r="M8058" s="13" t="s">
        <v>56072</v>
      </c>
      <c r="N8058" s="1" t="s">
        <v>7860</v>
      </c>
      <c r="O8058" s="1">
        <v>3</v>
      </c>
      <c r="P8058" s="1" t="s">
        <v>645</v>
      </c>
      <c r="Q8058" s="4" t="s">
        <v>21</v>
      </c>
    </row>
    <row r="8059" spans="1:17" ht="22.5" x14ac:dyDescent="0.25">
      <c r="A8059" s="3">
        <v>18407</v>
      </c>
      <c r="B8059" s="1" t="s">
        <v>54884</v>
      </c>
      <c r="C8059" s="1" t="s">
        <v>15</v>
      </c>
      <c r="D8059" s="1" t="s">
        <v>40</v>
      </c>
      <c r="E8059" s="1">
        <v>20600143884</v>
      </c>
      <c r="F8059" s="1" t="s">
        <v>48056</v>
      </c>
      <c r="G8059" s="1">
        <v>2237073</v>
      </c>
      <c r="H8059" s="1" t="s">
        <v>54885</v>
      </c>
      <c r="I8059" s="2">
        <v>45072</v>
      </c>
      <c r="J8059" s="15" t="str">
        <f>MID(Tabla1[[#This Row],[HORA]],1,5)</f>
        <v>17:03</v>
      </c>
      <c r="K8059" s="16">
        <f>IF(Tabla1[[#This Row],[FECHA]]=I8060,IF(J8060-J8059&gt;0,(J8060-J8059)*1440,0),0)</f>
        <v>2.9999999999999893</v>
      </c>
      <c r="L8059" s="14">
        <f>2+L7800-Datos!$C$8</f>
        <v>9.98</v>
      </c>
      <c r="M8059" s="13" t="s">
        <v>56073</v>
      </c>
      <c r="N8059" s="1" t="s">
        <v>54886</v>
      </c>
      <c r="O8059" s="1">
        <v>20</v>
      </c>
      <c r="P8059" s="1" t="s">
        <v>1432</v>
      </c>
      <c r="Q8059" s="4" t="s">
        <v>21</v>
      </c>
    </row>
    <row r="8060" spans="1:17" ht="22.5" x14ac:dyDescent="0.25">
      <c r="A8060" s="3">
        <v>18408</v>
      </c>
      <c r="B8060" s="1" t="s">
        <v>54887</v>
      </c>
      <c r="C8060" s="1" t="s">
        <v>15</v>
      </c>
      <c r="D8060" s="1" t="s">
        <v>40</v>
      </c>
      <c r="E8060" s="1">
        <v>20480230451</v>
      </c>
      <c r="F8060" s="1" t="s">
        <v>48420</v>
      </c>
      <c r="G8060" s="1">
        <v>18131944</v>
      </c>
      <c r="H8060" s="1" t="s">
        <v>48376</v>
      </c>
      <c r="I8060" s="2">
        <v>45072</v>
      </c>
      <c r="J8060" s="15" t="str">
        <f>MID(Tabla1[[#This Row],[HORA]],1,5)</f>
        <v>17:06</v>
      </c>
      <c r="K8060" s="16">
        <f>IF(Tabla1[[#This Row],[FECHA]]=I8061,IF(J8061-J8060&gt;0,(J8061-J8060)*1440,0),0)</f>
        <v>0.99999999999999645</v>
      </c>
      <c r="L8060" s="14">
        <f>2+L7801-Datos!$C$8</f>
        <v>7.33</v>
      </c>
      <c r="M8060" s="13" t="s">
        <v>56076</v>
      </c>
      <c r="N8060" s="1" t="s">
        <v>1577</v>
      </c>
      <c r="O8060" s="1">
        <v>10</v>
      </c>
      <c r="P8060" s="1" t="s">
        <v>1432</v>
      </c>
      <c r="Q8060" s="4" t="s">
        <v>21</v>
      </c>
    </row>
    <row r="8061" spans="1:17" ht="22.5" x14ac:dyDescent="0.25">
      <c r="A8061" s="3">
        <v>8283</v>
      </c>
      <c r="B8061" s="1" t="s">
        <v>25907</v>
      </c>
      <c r="C8061" s="1" t="s">
        <v>15</v>
      </c>
      <c r="D8061" s="1" t="s">
        <v>40</v>
      </c>
      <c r="E8061" s="1">
        <v>43116589</v>
      </c>
      <c r="F8061" s="1" t="s">
        <v>8824</v>
      </c>
      <c r="G8061" s="1">
        <v>46023214</v>
      </c>
      <c r="H8061" s="1" t="s">
        <v>8825</v>
      </c>
      <c r="I8061" s="2">
        <v>45072</v>
      </c>
      <c r="J8061" s="15" t="str">
        <f>MID(Tabla1[[#This Row],[HORA]],1,5)</f>
        <v>17:07</v>
      </c>
      <c r="K8061" s="16">
        <f>IF(Tabla1[[#This Row],[FECHA]]=I8062,IF(J8062-J8061&gt;0,(J8062-J8061)*1440,0),0)</f>
        <v>2.9999999999999893</v>
      </c>
      <c r="L8061" s="14">
        <f>2+L7802-Datos!$C$8</f>
        <v>9.48</v>
      </c>
      <c r="M8061" s="13" t="s">
        <v>56077</v>
      </c>
      <c r="N8061" s="1" t="s">
        <v>25908</v>
      </c>
      <c r="O8061" s="1">
        <v>10</v>
      </c>
      <c r="P8061" s="1" t="s">
        <v>20</v>
      </c>
      <c r="Q8061" s="4" t="s">
        <v>21</v>
      </c>
    </row>
    <row r="8062" spans="1:17" ht="22.5" x14ac:dyDescent="0.25">
      <c r="A8062" s="3">
        <v>8284</v>
      </c>
      <c r="B8062" s="1" t="s">
        <v>25909</v>
      </c>
      <c r="C8062" s="1" t="s">
        <v>15</v>
      </c>
      <c r="D8062" s="1" t="s">
        <v>40</v>
      </c>
      <c r="E8062" s="1">
        <v>16401737</v>
      </c>
      <c r="F8062" s="1" t="s">
        <v>25910</v>
      </c>
      <c r="G8062" s="1">
        <v>2237075</v>
      </c>
      <c r="H8062" s="1" t="s">
        <v>25911</v>
      </c>
      <c r="I8062" s="2">
        <v>45072</v>
      </c>
      <c r="J8062" s="15" t="str">
        <f>MID(Tabla1[[#This Row],[HORA]],1,5)</f>
        <v>17:10</v>
      </c>
      <c r="K8062" s="16">
        <f>IF(Tabla1[[#This Row],[FECHA]]=I8063,IF(J8063-J8062&gt;0,(J8063-J8062)*1440,0),0)</f>
        <v>0.99999999999999645</v>
      </c>
      <c r="L8062" s="14">
        <f>2+L7803-Datos!$C$8</f>
        <v>11.18</v>
      </c>
      <c r="M8062" s="13" t="s">
        <v>56080</v>
      </c>
      <c r="N8062" s="1" t="s">
        <v>25912</v>
      </c>
      <c r="O8062" s="1">
        <v>10</v>
      </c>
      <c r="P8062" s="1" t="s">
        <v>20</v>
      </c>
      <c r="Q8062" s="4" t="s">
        <v>21</v>
      </c>
    </row>
    <row r="8063" spans="1:17" ht="22.5" x14ac:dyDescent="0.25">
      <c r="A8063" s="3">
        <v>8285</v>
      </c>
      <c r="B8063" s="1" t="s">
        <v>25913</v>
      </c>
      <c r="C8063" s="1" t="s">
        <v>15</v>
      </c>
      <c r="D8063" s="1" t="s">
        <v>71</v>
      </c>
      <c r="E8063" s="1">
        <v>2237077</v>
      </c>
      <c r="F8063" s="1" t="s">
        <v>25914</v>
      </c>
      <c r="G8063" s="1">
        <v>2237078</v>
      </c>
      <c r="H8063" s="1" t="s">
        <v>25915</v>
      </c>
      <c r="I8063" s="2">
        <v>45072</v>
      </c>
      <c r="J8063" s="15" t="str">
        <f>MID(Tabla1[[#This Row],[HORA]],1,5)</f>
        <v>17:11</v>
      </c>
      <c r="K8063" s="16">
        <f>IF(Tabla1[[#This Row],[FECHA]]=I8064,IF(J8064-J8063&gt;0,(J8064-J8063)*1440,0),0)</f>
        <v>1.999999999999833</v>
      </c>
      <c r="L8063" s="14">
        <f>2+L7804-Datos!$C$8</f>
        <v>8.34</v>
      </c>
      <c r="M8063" s="13" t="s">
        <v>56081</v>
      </c>
      <c r="N8063" s="1" t="s">
        <v>20018</v>
      </c>
      <c r="O8063" s="1">
        <v>15</v>
      </c>
      <c r="P8063" s="1" t="s">
        <v>20</v>
      </c>
      <c r="Q8063" s="4" t="s">
        <v>21</v>
      </c>
    </row>
    <row r="8064" spans="1:17" ht="22.5" x14ac:dyDescent="0.25">
      <c r="A8064" s="3">
        <v>13770</v>
      </c>
      <c r="B8064" s="1" t="s">
        <v>42364</v>
      </c>
      <c r="C8064" s="1" t="s">
        <v>15</v>
      </c>
      <c r="D8064" s="1" t="s">
        <v>40</v>
      </c>
      <c r="E8064" s="1">
        <v>45834846</v>
      </c>
      <c r="F8064" s="1" t="s">
        <v>42365</v>
      </c>
      <c r="G8064" s="1">
        <v>2237079</v>
      </c>
      <c r="H8064" s="1" t="s">
        <v>42366</v>
      </c>
      <c r="I8064" s="2">
        <v>45072</v>
      </c>
      <c r="J8064" s="15" t="str">
        <f>MID(Tabla1[[#This Row],[HORA]],1,5)</f>
        <v>17:13</v>
      </c>
      <c r="K8064" s="16">
        <f>IF(Tabla1[[#This Row],[FECHA]]=I8065,IF(J8065-J8064&gt;0,(J8065-J8064)*1440,0),0)</f>
        <v>2.0000000000001528</v>
      </c>
      <c r="L8064" s="14">
        <f>2+L7805-Datos!$C$8</f>
        <v>9.2800000000000011</v>
      </c>
      <c r="M8064" s="13" t="s">
        <v>56083</v>
      </c>
      <c r="N8064" s="1" t="s">
        <v>42367</v>
      </c>
      <c r="O8064" s="1">
        <v>10</v>
      </c>
      <c r="P8064" s="1" t="s">
        <v>1432</v>
      </c>
      <c r="Q8064" s="4" t="s">
        <v>21</v>
      </c>
    </row>
    <row r="8065" spans="1:17" ht="22.5" x14ac:dyDescent="0.25">
      <c r="A8065" s="3">
        <v>8286</v>
      </c>
      <c r="B8065" s="1" t="s">
        <v>25916</v>
      </c>
      <c r="C8065" s="1" t="s">
        <v>15</v>
      </c>
      <c r="D8065" s="1" t="s">
        <v>40</v>
      </c>
      <c r="E8065" s="1">
        <v>2237080</v>
      </c>
      <c r="F8065" s="1" t="s">
        <v>25917</v>
      </c>
      <c r="G8065" s="1">
        <v>2237081</v>
      </c>
      <c r="H8065" s="1" t="s">
        <v>25918</v>
      </c>
      <c r="I8065" s="2">
        <v>45072</v>
      </c>
      <c r="J8065" s="15" t="str">
        <f>MID(Tabla1[[#This Row],[HORA]],1,5)</f>
        <v>17:15</v>
      </c>
      <c r="K8065" s="16">
        <f>IF(Tabla1[[#This Row],[FECHA]]=I8066,IF(J8066-J8065&gt;0,(J8066-J8065)*1440,0),0)</f>
        <v>2.0000000000001528</v>
      </c>
      <c r="L8065" s="14">
        <f>2+L7806-Datos!$C$8</f>
        <v>9.52</v>
      </c>
      <c r="M8065" s="13" t="s">
        <v>56085</v>
      </c>
      <c r="N8065" s="1" t="s">
        <v>25919</v>
      </c>
      <c r="O8065" s="1">
        <v>13</v>
      </c>
      <c r="P8065" s="1" t="s">
        <v>20</v>
      </c>
      <c r="Q8065" s="4" t="s">
        <v>21</v>
      </c>
    </row>
    <row r="8066" spans="1:17" ht="22.5" x14ac:dyDescent="0.25">
      <c r="A8066" s="3">
        <v>8287</v>
      </c>
      <c r="B8066" s="1" t="s">
        <v>25920</v>
      </c>
      <c r="C8066" s="1" t="s">
        <v>15</v>
      </c>
      <c r="D8066" s="1" t="s">
        <v>33</v>
      </c>
      <c r="E8066" s="1">
        <v>44550691</v>
      </c>
      <c r="F8066" s="1" t="s">
        <v>25921</v>
      </c>
      <c r="G8066" s="1">
        <v>2237083</v>
      </c>
      <c r="H8066" s="1" t="s">
        <v>25922</v>
      </c>
      <c r="I8066" s="2">
        <v>45072</v>
      </c>
      <c r="J8066" s="15" t="str">
        <f>MID(Tabla1[[#This Row],[HORA]],1,5)</f>
        <v>17:17</v>
      </c>
      <c r="K8066" s="16">
        <f>IF(Tabla1[[#This Row],[FECHA]]=I8067,IF(J8067-J8066&gt;0,(J8067-J8066)*1440,0),0)</f>
        <v>1.999999999999833</v>
      </c>
      <c r="L8066" s="14">
        <f>2+L7807-Datos!$C$8</f>
        <v>7.19</v>
      </c>
      <c r="M8066" s="13" t="s">
        <v>56087</v>
      </c>
      <c r="N8066" s="1" t="s">
        <v>25923</v>
      </c>
      <c r="O8066" s="1">
        <v>15</v>
      </c>
      <c r="P8066" s="1" t="s">
        <v>20</v>
      </c>
      <c r="Q8066" s="4" t="s">
        <v>21</v>
      </c>
    </row>
    <row r="8067" spans="1:17" ht="22.5" x14ac:dyDescent="0.25">
      <c r="A8067" s="3">
        <v>13771</v>
      </c>
      <c r="B8067" s="1" t="s">
        <v>42368</v>
      </c>
      <c r="C8067" s="1" t="s">
        <v>15</v>
      </c>
      <c r="D8067" s="1" t="s">
        <v>172</v>
      </c>
      <c r="E8067" s="1">
        <v>40603743</v>
      </c>
      <c r="F8067" s="1" t="s">
        <v>42369</v>
      </c>
      <c r="G8067" s="1">
        <v>45555097</v>
      </c>
      <c r="H8067" s="1" t="s">
        <v>42370</v>
      </c>
      <c r="I8067" s="2">
        <v>45072</v>
      </c>
      <c r="J8067" s="15" t="str">
        <f>MID(Tabla1[[#This Row],[HORA]],1,5)</f>
        <v>17:19</v>
      </c>
      <c r="K8067" s="16">
        <f>IF(Tabla1[[#This Row],[FECHA]]=I8068,IF(J8068-J8067&gt;0,(J8068-J8067)*1440,0),0)</f>
        <v>2.0000000000001528</v>
      </c>
      <c r="L8067" s="14">
        <f>2+L7808-Datos!$C$8</f>
        <v>8.43</v>
      </c>
      <c r="M8067" s="13" t="s">
        <v>56089</v>
      </c>
      <c r="N8067" s="1" t="s">
        <v>42371</v>
      </c>
      <c r="O8067" s="1">
        <v>20</v>
      </c>
      <c r="P8067" s="1" t="s">
        <v>1432</v>
      </c>
      <c r="Q8067" s="4" t="s">
        <v>21</v>
      </c>
    </row>
    <row r="8068" spans="1:17" ht="22.5" x14ac:dyDescent="0.25">
      <c r="A8068" s="3">
        <v>8288</v>
      </c>
      <c r="B8068" s="1" t="s">
        <v>25924</v>
      </c>
      <c r="C8068" s="1" t="s">
        <v>15</v>
      </c>
      <c r="D8068" s="1" t="s">
        <v>71</v>
      </c>
      <c r="E8068" s="1">
        <v>27851390</v>
      </c>
      <c r="F8068" s="1" t="s">
        <v>25925</v>
      </c>
      <c r="G8068" s="1">
        <v>2237084</v>
      </c>
      <c r="H8068" s="1" t="s">
        <v>25926</v>
      </c>
      <c r="I8068" s="2">
        <v>45072</v>
      </c>
      <c r="J8068" s="15" t="str">
        <f>MID(Tabla1[[#This Row],[HORA]],1,5)</f>
        <v>17:21</v>
      </c>
      <c r="K8068" s="16">
        <f>IF(Tabla1[[#This Row],[FECHA]]=I8069,IF(J8069-J8068&gt;0,(J8069-J8068)*1440,0),0)</f>
        <v>0</v>
      </c>
      <c r="L8068" s="14">
        <f>2+L7809-Datos!$C$8</f>
        <v>8.120000000000001</v>
      </c>
      <c r="M8068" s="13" t="s">
        <v>56091</v>
      </c>
      <c r="N8068" s="1" t="s">
        <v>25927</v>
      </c>
      <c r="O8068" s="1">
        <v>30</v>
      </c>
      <c r="P8068" s="1" t="s">
        <v>20</v>
      </c>
      <c r="Q8068" s="4" t="s">
        <v>21</v>
      </c>
    </row>
    <row r="8069" spans="1:17" ht="22.5" x14ac:dyDescent="0.25">
      <c r="A8069" s="3">
        <v>8289</v>
      </c>
      <c r="B8069" s="1" t="s">
        <v>25924</v>
      </c>
      <c r="C8069" s="1" t="s">
        <v>15</v>
      </c>
      <c r="D8069" s="1" t="s">
        <v>71</v>
      </c>
      <c r="E8069" s="1">
        <v>27851390</v>
      </c>
      <c r="F8069" s="1" t="s">
        <v>25925</v>
      </c>
      <c r="G8069" s="1">
        <v>2237084</v>
      </c>
      <c r="H8069" s="1" t="s">
        <v>25926</v>
      </c>
      <c r="I8069" s="2">
        <v>45072</v>
      </c>
      <c r="J8069" s="15" t="str">
        <f>MID(Tabla1[[#This Row],[HORA]],1,5)</f>
        <v>17:21</v>
      </c>
      <c r="K8069" s="16">
        <f>IF(Tabla1[[#This Row],[FECHA]]=I8070,IF(J8070-J8069&gt;0,(J8070-J8069)*1440,0),0)</f>
        <v>0</v>
      </c>
      <c r="L8069" s="14">
        <f>2+L7810-Datos!$C$8</f>
        <v>9.5</v>
      </c>
      <c r="M8069" s="13" t="s">
        <v>56091</v>
      </c>
      <c r="N8069" s="1" t="s">
        <v>25928</v>
      </c>
      <c r="O8069" s="1">
        <v>30</v>
      </c>
      <c r="P8069" s="1" t="s">
        <v>20</v>
      </c>
      <c r="Q8069" s="4" t="s">
        <v>21</v>
      </c>
    </row>
    <row r="8070" spans="1:17" ht="22.5" x14ac:dyDescent="0.25">
      <c r="A8070" s="3">
        <v>13772</v>
      </c>
      <c r="B8070" s="1" t="s">
        <v>42372</v>
      </c>
      <c r="C8070" s="1" t="s">
        <v>15</v>
      </c>
      <c r="D8070" s="1" t="s">
        <v>228</v>
      </c>
      <c r="E8070" s="1">
        <v>73193268</v>
      </c>
      <c r="F8070" s="1" t="s">
        <v>10062</v>
      </c>
      <c r="G8070" s="1">
        <v>70079378</v>
      </c>
      <c r="H8070" s="1" t="s">
        <v>42373</v>
      </c>
      <c r="I8070" s="2">
        <v>45072</v>
      </c>
      <c r="J8070" s="15" t="str">
        <f>MID(Tabla1[[#This Row],[HORA]],1,5)</f>
        <v>17:21</v>
      </c>
      <c r="K8070" s="16">
        <f>IF(Tabla1[[#This Row],[FECHA]]=I8071,IF(J8071-J8070&gt;0,(J8071-J8070)*1440,0),0)</f>
        <v>3.9999999999999858</v>
      </c>
      <c r="L8070" s="14">
        <f>2+L7811-Datos!$C$8</f>
        <v>9.4400000000000013</v>
      </c>
      <c r="M8070" s="13" t="s">
        <v>56091</v>
      </c>
      <c r="N8070" s="1" t="s">
        <v>42374</v>
      </c>
      <c r="O8070" s="1">
        <v>15</v>
      </c>
      <c r="P8070" s="1" t="s">
        <v>1432</v>
      </c>
      <c r="Q8070" s="4" t="s">
        <v>21</v>
      </c>
    </row>
    <row r="8071" spans="1:17" ht="22.5" x14ac:dyDescent="0.25">
      <c r="A8071" s="3">
        <v>2548</v>
      </c>
      <c r="B8071" s="1" t="s">
        <v>7861</v>
      </c>
      <c r="C8071" s="1" t="s">
        <v>15</v>
      </c>
      <c r="D8071" s="1" t="s">
        <v>172</v>
      </c>
      <c r="E8071" s="1">
        <v>27280591</v>
      </c>
      <c r="F8071" s="1" t="s">
        <v>7862</v>
      </c>
      <c r="G8071" s="1">
        <v>2237089</v>
      </c>
      <c r="H8071" s="1" t="s">
        <v>7863</v>
      </c>
      <c r="I8071" s="2">
        <v>45072</v>
      </c>
      <c r="J8071" s="15" t="str">
        <f>MID(Tabla1[[#This Row],[HORA]],1,5)</f>
        <v>17:25</v>
      </c>
      <c r="K8071" s="16">
        <f>IF(Tabla1[[#This Row],[FECHA]]=I8072,IF(J8072-J8071&gt;0,(J8072-J8071)*1440,0),0)</f>
        <v>0</v>
      </c>
      <c r="L8071" s="14">
        <f>2+L7812-Datos!$C$8</f>
        <v>9.34</v>
      </c>
      <c r="M8071" s="13" t="s">
        <v>56095</v>
      </c>
      <c r="N8071" s="1" t="s">
        <v>7864</v>
      </c>
      <c r="O8071" s="1">
        <v>10</v>
      </c>
      <c r="P8071" s="1" t="s">
        <v>645</v>
      </c>
      <c r="Q8071" s="4" t="s">
        <v>21</v>
      </c>
    </row>
    <row r="8072" spans="1:17" ht="22.5" x14ac:dyDescent="0.25">
      <c r="A8072" s="3">
        <v>13773</v>
      </c>
      <c r="B8072" s="1" t="s">
        <v>42375</v>
      </c>
      <c r="C8072" s="1" t="s">
        <v>15</v>
      </c>
      <c r="D8072" s="1" t="s">
        <v>71</v>
      </c>
      <c r="E8072" s="1">
        <v>27847175</v>
      </c>
      <c r="F8072" s="1" t="s">
        <v>7158</v>
      </c>
      <c r="G8072" s="1">
        <v>2237088</v>
      </c>
      <c r="H8072" s="1" t="s">
        <v>9381</v>
      </c>
      <c r="I8072" s="2">
        <v>45072</v>
      </c>
      <c r="J8072" s="15" t="str">
        <f>MID(Tabla1[[#This Row],[HORA]],1,5)</f>
        <v>17:25</v>
      </c>
      <c r="K8072" s="16">
        <f>IF(Tabla1[[#This Row],[FECHA]]=I8073,IF(J8073-J8072&gt;0,(J8073-J8072)*1440,0),0)</f>
        <v>2.9999999999998295</v>
      </c>
      <c r="L8072" s="14">
        <f>2+L7813-Datos!$C$8</f>
        <v>7.0500000000000007</v>
      </c>
      <c r="M8072" s="13" t="s">
        <v>56095</v>
      </c>
      <c r="N8072" s="1" t="s">
        <v>41924</v>
      </c>
      <c r="O8072" s="1">
        <v>20</v>
      </c>
      <c r="P8072" s="1" t="s">
        <v>1432</v>
      </c>
      <c r="Q8072" s="4" t="s">
        <v>21</v>
      </c>
    </row>
    <row r="8073" spans="1:17" ht="22.5" x14ac:dyDescent="0.25">
      <c r="A8073" s="3">
        <v>2549</v>
      </c>
      <c r="B8073" s="1" t="s">
        <v>7865</v>
      </c>
      <c r="C8073" s="1" t="s">
        <v>15</v>
      </c>
      <c r="D8073" s="1" t="s">
        <v>172</v>
      </c>
      <c r="E8073" s="1">
        <v>17563287</v>
      </c>
      <c r="F8073" s="1" t="s">
        <v>7866</v>
      </c>
      <c r="G8073" s="1">
        <v>17563287</v>
      </c>
      <c r="H8073" s="1" t="s">
        <v>7866</v>
      </c>
      <c r="I8073" s="2">
        <v>45072</v>
      </c>
      <c r="J8073" s="15" t="str">
        <f>MID(Tabla1[[#This Row],[HORA]],1,5)</f>
        <v>17:28</v>
      </c>
      <c r="K8073" s="16">
        <f>IF(Tabla1[[#This Row],[FECHA]]=I8074,IF(J8074-J8073&gt;0,(J8074-J8073)*1440,0),0)</f>
        <v>1.9999999999999929</v>
      </c>
      <c r="L8073" s="14">
        <f>2+L7814-Datos!$C$8</f>
        <v>8.34</v>
      </c>
      <c r="M8073" s="13" t="s">
        <v>56098</v>
      </c>
      <c r="N8073" s="1" t="s">
        <v>7867</v>
      </c>
      <c r="O8073" s="1">
        <v>20</v>
      </c>
      <c r="P8073" s="1" t="s">
        <v>645</v>
      </c>
      <c r="Q8073" s="4" t="s">
        <v>21</v>
      </c>
    </row>
    <row r="8074" spans="1:17" ht="22.5" x14ac:dyDescent="0.25">
      <c r="A8074" s="3">
        <v>2550</v>
      </c>
      <c r="B8074" s="1" t="s">
        <v>7868</v>
      </c>
      <c r="C8074" s="1" t="s">
        <v>15</v>
      </c>
      <c r="D8074" s="1" t="s">
        <v>172</v>
      </c>
      <c r="E8074" s="1">
        <v>17565289</v>
      </c>
      <c r="F8074" s="1" t="s">
        <v>7869</v>
      </c>
      <c r="G8074" s="1">
        <v>17565289</v>
      </c>
      <c r="H8074" s="1" t="s">
        <v>7869</v>
      </c>
      <c r="I8074" s="2">
        <v>45072</v>
      </c>
      <c r="J8074" s="15" t="str">
        <f>MID(Tabla1[[#This Row],[HORA]],1,5)</f>
        <v>17:30</v>
      </c>
      <c r="K8074" s="16">
        <f>IF(Tabla1[[#This Row],[FECHA]]=I8075,IF(J8075-J8074&gt;0,(J8075-J8074)*1440,0),0)</f>
        <v>0</v>
      </c>
      <c r="L8074" s="14">
        <f>2+L7815-Datos!$C$8</f>
        <v>7.3500000000000005</v>
      </c>
      <c r="M8074" s="13" t="s">
        <v>56100</v>
      </c>
      <c r="N8074" s="1" t="s">
        <v>7870</v>
      </c>
      <c r="O8074" s="1">
        <v>20</v>
      </c>
      <c r="P8074" s="1" t="s">
        <v>645</v>
      </c>
      <c r="Q8074" s="4" t="s">
        <v>21</v>
      </c>
    </row>
    <row r="8075" spans="1:17" ht="22.5" x14ac:dyDescent="0.25">
      <c r="A8075" s="3">
        <v>8290</v>
      </c>
      <c r="B8075" s="1" t="s">
        <v>25929</v>
      </c>
      <c r="C8075" s="1" t="s">
        <v>15</v>
      </c>
      <c r="D8075" s="1" t="s">
        <v>228</v>
      </c>
      <c r="E8075" s="1">
        <v>43423913</v>
      </c>
      <c r="F8075" s="1" t="s">
        <v>25930</v>
      </c>
      <c r="G8075" s="1">
        <v>2237093</v>
      </c>
      <c r="H8075" s="1" t="s">
        <v>25931</v>
      </c>
      <c r="I8075" s="2">
        <v>45072</v>
      </c>
      <c r="J8075" s="15" t="str">
        <f>MID(Tabla1[[#This Row],[HORA]],1,5)</f>
        <v>17:30</v>
      </c>
      <c r="K8075" s="16">
        <f>IF(Tabla1[[#This Row],[FECHA]]=I8076,IF(J8076-J8075&gt;0,(J8076-J8075)*1440,0),0)</f>
        <v>3.0000000000001492</v>
      </c>
      <c r="L8075" s="14">
        <f>2+L7816-Datos!$C$8</f>
        <v>10.36</v>
      </c>
      <c r="M8075" s="13" t="s">
        <v>56100</v>
      </c>
      <c r="N8075" s="1" t="s">
        <v>25932</v>
      </c>
      <c r="O8075" s="1">
        <v>15</v>
      </c>
      <c r="P8075" s="1" t="s">
        <v>20</v>
      </c>
      <c r="Q8075" s="4" t="s">
        <v>21</v>
      </c>
    </row>
    <row r="8076" spans="1:17" ht="22.5" x14ac:dyDescent="0.25">
      <c r="A8076" s="3">
        <v>256</v>
      </c>
      <c r="B8076" s="1" t="s">
        <v>595</v>
      </c>
      <c r="C8076" s="1" t="s">
        <v>15</v>
      </c>
      <c r="D8076" s="1" t="s">
        <v>172</v>
      </c>
      <c r="E8076" s="1">
        <v>2237095</v>
      </c>
      <c r="F8076" s="1" t="s">
        <v>78</v>
      </c>
      <c r="G8076" s="1">
        <v>2237096</v>
      </c>
      <c r="H8076" s="1" t="s">
        <v>234</v>
      </c>
      <c r="I8076" s="2">
        <v>45072</v>
      </c>
      <c r="J8076" s="15" t="str">
        <f>MID(Tabla1[[#This Row],[HORA]],1,5)</f>
        <v>17:33</v>
      </c>
      <c r="K8076" s="16">
        <f>IF(Tabla1[[#This Row],[FECHA]]=I8077,IF(J8077-J8076&gt;0,(J8077-J8076)*1440,0),0)</f>
        <v>0</v>
      </c>
      <c r="L8076" s="14">
        <f>2+L7817-Datos!$C$8</f>
        <v>12.420000000000002</v>
      </c>
      <c r="M8076" s="13" t="s">
        <v>56103</v>
      </c>
      <c r="N8076" s="1" t="s">
        <v>516</v>
      </c>
      <c r="O8076" s="1">
        <v>0</v>
      </c>
      <c r="P8076" s="1" t="s">
        <v>20</v>
      </c>
      <c r="Q8076" s="4" t="s">
        <v>21</v>
      </c>
    </row>
    <row r="8077" spans="1:17" ht="22.5" x14ac:dyDescent="0.25">
      <c r="A8077" s="3">
        <v>13774</v>
      </c>
      <c r="B8077" s="1" t="s">
        <v>42376</v>
      </c>
      <c r="C8077" s="1" t="s">
        <v>15</v>
      </c>
      <c r="D8077" s="1" t="s">
        <v>33</v>
      </c>
      <c r="E8077" s="1">
        <v>3673956</v>
      </c>
      <c r="F8077" s="1" t="s">
        <v>9534</v>
      </c>
      <c r="G8077" s="1">
        <v>2237097</v>
      </c>
      <c r="H8077" s="1" t="s">
        <v>9535</v>
      </c>
      <c r="I8077" s="2">
        <v>45072</v>
      </c>
      <c r="J8077" s="15" t="str">
        <f>MID(Tabla1[[#This Row],[HORA]],1,5)</f>
        <v>17:33</v>
      </c>
      <c r="K8077" s="16">
        <f>IF(Tabla1[[#This Row],[FECHA]]=I8078,IF(J8078-J8077&gt;0,(J8078-J8077)*1440,0),0)</f>
        <v>1.999999999999833</v>
      </c>
      <c r="L8077" s="14">
        <f>2+L7818-Datos!$C$8</f>
        <v>8.2900000000000009</v>
      </c>
      <c r="M8077" s="13" t="s">
        <v>56103</v>
      </c>
      <c r="N8077" s="1" t="s">
        <v>42282</v>
      </c>
      <c r="O8077" s="1">
        <v>40</v>
      </c>
      <c r="P8077" s="1" t="s">
        <v>1432</v>
      </c>
      <c r="Q8077" s="4" t="s">
        <v>21</v>
      </c>
    </row>
    <row r="8078" spans="1:17" ht="22.5" x14ac:dyDescent="0.25">
      <c r="A8078" s="3">
        <v>13775</v>
      </c>
      <c r="B8078" s="1" t="s">
        <v>42377</v>
      </c>
      <c r="C8078" s="1" t="s">
        <v>15</v>
      </c>
      <c r="D8078" s="1" t="s">
        <v>40</v>
      </c>
      <c r="E8078" s="1">
        <v>16719247</v>
      </c>
      <c r="F8078" s="1" t="s">
        <v>31151</v>
      </c>
      <c r="G8078" s="1">
        <v>2237098</v>
      </c>
      <c r="H8078" s="1" t="s">
        <v>42378</v>
      </c>
      <c r="I8078" s="2">
        <v>45072</v>
      </c>
      <c r="J8078" s="15" t="str">
        <f>MID(Tabla1[[#This Row],[HORA]],1,5)</f>
        <v>17:35</v>
      </c>
      <c r="K8078" s="16">
        <f>IF(Tabla1[[#This Row],[FECHA]]=I8079,IF(J8079-J8078&gt;0,(J8079-J8078)*1440,0),0)</f>
        <v>1.0000000000001563</v>
      </c>
      <c r="L8078" s="14">
        <f>2+L7819-Datos!$C$8</f>
        <v>8.1000000000000014</v>
      </c>
      <c r="M8078" s="13" t="s">
        <v>56105</v>
      </c>
      <c r="N8078" s="1" t="s">
        <v>1531</v>
      </c>
      <c r="O8078" s="1">
        <v>10</v>
      </c>
      <c r="P8078" s="1" t="s">
        <v>1432</v>
      </c>
      <c r="Q8078" s="4" t="s">
        <v>21</v>
      </c>
    </row>
    <row r="8079" spans="1:17" ht="22.5" x14ac:dyDescent="0.25">
      <c r="A8079" s="3">
        <v>8291</v>
      </c>
      <c r="B8079" s="1" t="s">
        <v>25933</v>
      </c>
      <c r="C8079" s="1" t="s">
        <v>15</v>
      </c>
      <c r="D8079" s="1" t="s">
        <v>71</v>
      </c>
      <c r="E8079" s="1">
        <v>46547125</v>
      </c>
      <c r="F8079" s="1" t="s">
        <v>25934</v>
      </c>
      <c r="G8079" s="1">
        <v>2237099</v>
      </c>
      <c r="H8079" s="1" t="s">
        <v>25935</v>
      </c>
      <c r="I8079" s="2">
        <v>45072</v>
      </c>
      <c r="J8079" s="15" t="str">
        <f>MID(Tabla1[[#This Row],[HORA]],1,5)</f>
        <v>17:36</v>
      </c>
      <c r="K8079" s="16">
        <f>IF(Tabla1[[#This Row],[FECHA]]=I8080,IF(J8080-J8079&gt;0,(J8080-J8079)*1440,0),0)</f>
        <v>0.99999999999999645</v>
      </c>
      <c r="L8079" s="14">
        <f>2+L7820-Datos!$C$8</f>
        <v>10.190000000000001</v>
      </c>
      <c r="M8079" s="13" t="s">
        <v>56106</v>
      </c>
      <c r="N8079" s="1" t="s">
        <v>17351</v>
      </c>
      <c r="O8079" s="1">
        <v>20</v>
      </c>
      <c r="P8079" s="1" t="s">
        <v>20</v>
      </c>
      <c r="Q8079" s="4" t="s">
        <v>21</v>
      </c>
    </row>
    <row r="8080" spans="1:17" ht="22.5" x14ac:dyDescent="0.25">
      <c r="A8080" s="3">
        <v>13776</v>
      </c>
      <c r="B8080" s="1" t="s">
        <v>42379</v>
      </c>
      <c r="C8080" s="1" t="s">
        <v>15</v>
      </c>
      <c r="D8080" s="1" t="s">
        <v>33</v>
      </c>
      <c r="E8080" s="1">
        <v>16644353</v>
      </c>
      <c r="F8080" s="1" t="s">
        <v>25514</v>
      </c>
      <c r="G8080" s="1">
        <v>2237100</v>
      </c>
      <c r="H8080" s="1" t="s">
        <v>8509</v>
      </c>
      <c r="I8080" s="2">
        <v>45072</v>
      </c>
      <c r="J8080" s="15" t="str">
        <f>MID(Tabla1[[#This Row],[HORA]],1,5)</f>
        <v>17:37</v>
      </c>
      <c r="K8080" s="16">
        <f>IF(Tabla1[[#This Row],[FECHA]]=I8081,IF(J8081-J8080&gt;0,(J8081-J8080)*1440,0),0)</f>
        <v>0.99999999999983658</v>
      </c>
      <c r="L8080" s="14">
        <f>2+L7821-Datos!$C$8</f>
        <v>7.53</v>
      </c>
      <c r="M8080" s="13" t="s">
        <v>56107</v>
      </c>
      <c r="N8080" s="1" t="s">
        <v>42380</v>
      </c>
      <c r="O8080" s="1">
        <v>40</v>
      </c>
      <c r="P8080" s="1" t="s">
        <v>1432</v>
      </c>
      <c r="Q8080" s="4" t="s">
        <v>21</v>
      </c>
    </row>
    <row r="8081" spans="1:17" ht="22.5" x14ac:dyDescent="0.25">
      <c r="A8081" s="3">
        <v>18409</v>
      </c>
      <c r="B8081" s="1" t="s">
        <v>54888</v>
      </c>
      <c r="C8081" s="1" t="s">
        <v>15</v>
      </c>
      <c r="D8081" s="1" t="s">
        <v>82</v>
      </c>
      <c r="E8081" s="1">
        <v>20554911511</v>
      </c>
      <c r="F8081" s="1" t="s">
        <v>48411</v>
      </c>
      <c r="G8081" s="1">
        <v>2237101</v>
      </c>
      <c r="H8081" s="1" t="s">
        <v>54889</v>
      </c>
      <c r="I8081" s="2">
        <v>45072</v>
      </c>
      <c r="J8081" s="15" t="str">
        <f>MID(Tabla1[[#This Row],[HORA]],1,5)</f>
        <v>17:38</v>
      </c>
      <c r="K8081" s="16">
        <f>IF(Tabla1[[#This Row],[FECHA]]=I8082,IF(J8082-J8081&gt;0,(J8082-J8081)*1440,0),0)</f>
        <v>0.99999999999999645</v>
      </c>
      <c r="L8081" s="14">
        <f>2+L7822-Datos!$C$8</f>
        <v>9.2600000000000016</v>
      </c>
      <c r="M8081" s="13" t="s">
        <v>56108</v>
      </c>
      <c r="N8081" s="1" t="s">
        <v>54890</v>
      </c>
      <c r="O8081" s="1">
        <v>20</v>
      </c>
      <c r="P8081" s="1" t="s">
        <v>1432</v>
      </c>
      <c r="Q8081" s="4" t="s">
        <v>21</v>
      </c>
    </row>
    <row r="8082" spans="1:17" ht="22.5" x14ac:dyDescent="0.25">
      <c r="A8082" s="3">
        <v>8292</v>
      </c>
      <c r="B8082" s="1" t="s">
        <v>25936</v>
      </c>
      <c r="C8082" s="1" t="s">
        <v>15</v>
      </c>
      <c r="D8082" s="1" t="s">
        <v>71</v>
      </c>
      <c r="E8082" s="1">
        <v>16555004</v>
      </c>
      <c r="F8082" s="1" t="s">
        <v>25937</v>
      </c>
      <c r="G8082" s="1">
        <v>2237102</v>
      </c>
      <c r="H8082" s="1" t="s">
        <v>25938</v>
      </c>
      <c r="I8082" s="2">
        <v>45072</v>
      </c>
      <c r="J8082" s="15" t="str">
        <f>MID(Tabla1[[#This Row],[HORA]],1,5)</f>
        <v>17:39</v>
      </c>
      <c r="K8082" s="16">
        <f>IF(Tabla1[[#This Row],[FECHA]]=I8083,IF(J8083-J8082&gt;0,(J8083-J8082)*1440,0),0)</f>
        <v>3.9999999999999858</v>
      </c>
      <c r="L8082" s="14">
        <f>2+L7823-Datos!$C$8</f>
        <v>11.120000000000001</v>
      </c>
      <c r="M8082" s="13" t="s">
        <v>56109</v>
      </c>
      <c r="N8082" s="1" t="s">
        <v>18157</v>
      </c>
      <c r="O8082" s="1">
        <v>20</v>
      </c>
      <c r="P8082" s="1" t="s">
        <v>20</v>
      </c>
      <c r="Q8082" s="4" t="s">
        <v>21</v>
      </c>
    </row>
    <row r="8083" spans="1:17" ht="22.5" x14ac:dyDescent="0.25">
      <c r="A8083" s="3">
        <v>13777</v>
      </c>
      <c r="B8083" s="1" t="s">
        <v>42381</v>
      </c>
      <c r="C8083" s="1" t="s">
        <v>15</v>
      </c>
      <c r="D8083" s="1" t="s">
        <v>172</v>
      </c>
      <c r="E8083" s="1">
        <v>16651592</v>
      </c>
      <c r="F8083" s="1" t="s">
        <v>42382</v>
      </c>
      <c r="G8083" s="1">
        <v>2237105</v>
      </c>
      <c r="H8083" s="1" t="s">
        <v>26133</v>
      </c>
      <c r="I8083" s="2">
        <v>45072</v>
      </c>
      <c r="J8083" s="15" t="str">
        <f>MID(Tabla1[[#This Row],[HORA]],1,5)</f>
        <v>17:43</v>
      </c>
      <c r="K8083" s="16">
        <f>IF(Tabla1[[#This Row],[FECHA]]=I8084,IF(J8084-J8083&gt;0,(J8084-J8083)*1440,0),0)</f>
        <v>0</v>
      </c>
      <c r="L8083" s="14">
        <f>2+L7824-Datos!$C$8</f>
        <v>8.42</v>
      </c>
      <c r="M8083" s="13" t="s">
        <v>56113</v>
      </c>
      <c r="N8083" s="1" t="s">
        <v>42383</v>
      </c>
      <c r="O8083" s="1">
        <v>30</v>
      </c>
      <c r="P8083" s="1" t="s">
        <v>1432</v>
      </c>
      <c r="Q8083" s="4" t="s">
        <v>21</v>
      </c>
    </row>
    <row r="8084" spans="1:17" ht="22.5" x14ac:dyDescent="0.25">
      <c r="A8084" s="3">
        <v>13778</v>
      </c>
      <c r="B8084" s="1" t="s">
        <v>42381</v>
      </c>
      <c r="C8084" s="1" t="s">
        <v>15</v>
      </c>
      <c r="D8084" s="1" t="s">
        <v>172</v>
      </c>
      <c r="E8084" s="1">
        <v>16651592</v>
      </c>
      <c r="F8084" s="1" t="s">
        <v>42384</v>
      </c>
      <c r="G8084" s="1">
        <v>2237105</v>
      </c>
      <c r="H8084" s="1" t="s">
        <v>26133</v>
      </c>
      <c r="I8084" s="2">
        <v>45072</v>
      </c>
      <c r="J8084" s="15" t="str">
        <f>MID(Tabla1[[#This Row],[HORA]],1,5)</f>
        <v>17:43</v>
      </c>
      <c r="K8084" s="16">
        <f>IF(Tabla1[[#This Row],[FECHA]]=I8085,IF(J8085-J8084&gt;0,(J8085-J8084)*1440,0),0)</f>
        <v>0</v>
      </c>
      <c r="L8084" s="14">
        <f>2+L7825-Datos!$C$8</f>
        <v>9.08</v>
      </c>
      <c r="M8084" s="13" t="s">
        <v>56113</v>
      </c>
      <c r="N8084" s="1" t="s">
        <v>42383</v>
      </c>
      <c r="O8084" s="1">
        <v>30</v>
      </c>
      <c r="P8084" s="1" t="s">
        <v>1432</v>
      </c>
      <c r="Q8084" s="4" t="s">
        <v>21</v>
      </c>
    </row>
    <row r="8085" spans="1:17" ht="22.5" x14ac:dyDescent="0.25">
      <c r="A8085" s="3">
        <v>17273</v>
      </c>
      <c r="B8085" s="1" t="s">
        <v>52051</v>
      </c>
      <c r="C8085" s="1" t="s">
        <v>15</v>
      </c>
      <c r="D8085" s="1" t="s">
        <v>161</v>
      </c>
      <c r="E8085" s="1">
        <v>20496029799</v>
      </c>
      <c r="F8085" s="1" t="s">
        <v>52052</v>
      </c>
      <c r="G8085" s="1">
        <v>72714808</v>
      </c>
      <c r="H8085" s="1" t="s">
        <v>52053</v>
      </c>
      <c r="I8085" s="2">
        <v>45072</v>
      </c>
      <c r="J8085" s="15" t="str">
        <f>MID(Tabla1[[#This Row],[HORA]],1,5)</f>
        <v>17:43</v>
      </c>
      <c r="K8085" s="16">
        <f>IF(Tabla1[[#This Row],[FECHA]]=I8086,IF(J8086-J8085&gt;0,(J8086-J8085)*1440,0),0)</f>
        <v>2.0000000000001528</v>
      </c>
      <c r="L8085" s="14">
        <f>2+L7826-Datos!$C$8</f>
        <v>9.02</v>
      </c>
      <c r="M8085" s="13" t="s">
        <v>56113</v>
      </c>
      <c r="N8085" s="1" t="s">
        <v>52054</v>
      </c>
      <c r="O8085" s="1">
        <v>15</v>
      </c>
      <c r="P8085" s="1" t="s">
        <v>20</v>
      </c>
      <c r="Q8085" s="4" t="s">
        <v>21</v>
      </c>
    </row>
    <row r="8086" spans="1:17" ht="22.5" x14ac:dyDescent="0.25">
      <c r="A8086" s="3">
        <v>8293</v>
      </c>
      <c r="B8086" s="1" t="s">
        <v>25939</v>
      </c>
      <c r="C8086" s="1" t="s">
        <v>15</v>
      </c>
      <c r="D8086" s="1" t="s">
        <v>23</v>
      </c>
      <c r="E8086" s="1">
        <v>70669418</v>
      </c>
      <c r="F8086" s="1" t="s">
        <v>25940</v>
      </c>
      <c r="G8086" s="1">
        <v>2237106</v>
      </c>
      <c r="H8086" s="1" t="s">
        <v>25941</v>
      </c>
      <c r="I8086" s="2">
        <v>45072</v>
      </c>
      <c r="J8086" s="15" t="str">
        <f>MID(Tabla1[[#This Row],[HORA]],1,5)</f>
        <v>17:45</v>
      </c>
      <c r="K8086" s="16">
        <f>IF(Tabla1[[#This Row],[FECHA]]=I8087,IF(J8087-J8086&gt;0,(J8087-J8086)*1440,0),0)</f>
        <v>0</v>
      </c>
      <c r="L8086" s="14">
        <f>2+L7827-Datos!$C$8</f>
        <v>7.120000000000001</v>
      </c>
      <c r="M8086" s="13" t="s">
        <v>56115</v>
      </c>
      <c r="N8086" s="1" t="s">
        <v>25942</v>
      </c>
      <c r="O8086" s="1">
        <v>15</v>
      </c>
      <c r="P8086" s="1" t="s">
        <v>20</v>
      </c>
      <c r="Q8086" s="4" t="s">
        <v>21</v>
      </c>
    </row>
    <row r="8087" spans="1:17" ht="22.5" x14ac:dyDescent="0.25">
      <c r="A8087" s="3">
        <v>18410</v>
      </c>
      <c r="B8087" s="1" t="s">
        <v>54891</v>
      </c>
      <c r="C8087" s="1" t="s">
        <v>15</v>
      </c>
      <c r="D8087" s="1" t="s">
        <v>40</v>
      </c>
      <c r="E8087" s="1">
        <v>20602675671</v>
      </c>
      <c r="F8087" s="1" t="s">
        <v>54892</v>
      </c>
      <c r="G8087" s="1">
        <v>75515201</v>
      </c>
      <c r="H8087" s="1" t="s">
        <v>6119</v>
      </c>
      <c r="I8087" s="2">
        <v>45072</v>
      </c>
      <c r="J8087" s="15" t="str">
        <f>MID(Tabla1[[#This Row],[HORA]],1,5)</f>
        <v>17:45</v>
      </c>
      <c r="K8087" s="16">
        <f>IF(Tabla1[[#This Row],[FECHA]]=I8088,IF(J8088-J8087&gt;0,(J8088-J8087)*1440,0),0)</f>
        <v>5.9999999999999787</v>
      </c>
      <c r="L8087" s="14">
        <f>2+L7828-Datos!$C$8</f>
        <v>8.1300000000000008</v>
      </c>
      <c r="M8087" s="13" t="s">
        <v>56115</v>
      </c>
      <c r="N8087" s="1" t="s">
        <v>54893</v>
      </c>
      <c r="O8087" s="1">
        <v>15</v>
      </c>
      <c r="P8087" s="1" t="s">
        <v>1432</v>
      </c>
      <c r="Q8087" s="4" t="s">
        <v>21</v>
      </c>
    </row>
    <row r="8088" spans="1:17" ht="22.5" x14ac:dyDescent="0.25">
      <c r="A8088" s="3">
        <v>8294</v>
      </c>
      <c r="B8088" s="1" t="s">
        <v>25943</v>
      </c>
      <c r="C8088" s="1" t="s">
        <v>15</v>
      </c>
      <c r="D8088" s="1" t="s">
        <v>71</v>
      </c>
      <c r="E8088" s="1">
        <v>16488850</v>
      </c>
      <c r="F8088" s="1" t="s">
        <v>25944</v>
      </c>
      <c r="G8088" s="1">
        <v>2237108</v>
      </c>
      <c r="H8088" s="1" t="s">
        <v>25945</v>
      </c>
      <c r="I8088" s="2">
        <v>45072</v>
      </c>
      <c r="J8088" s="15" t="str">
        <f>MID(Tabla1[[#This Row],[HORA]],1,5)</f>
        <v>17:51</v>
      </c>
      <c r="K8088" s="16">
        <f>IF(Tabla1[[#This Row],[FECHA]]=I8089,IF(J8089-J8088&gt;0,(J8089-J8088)*1440,0),0)</f>
        <v>3.9999999999999858</v>
      </c>
      <c r="L8088" s="14">
        <f>2+L7829-Datos!$C$8</f>
        <v>9.5</v>
      </c>
      <c r="M8088" s="13" t="s">
        <v>56121</v>
      </c>
      <c r="N8088" s="1" t="s">
        <v>25946</v>
      </c>
      <c r="O8088" s="1">
        <v>20</v>
      </c>
      <c r="P8088" s="1" t="s">
        <v>20</v>
      </c>
      <c r="Q8088" s="4" t="s">
        <v>21</v>
      </c>
    </row>
    <row r="8089" spans="1:17" ht="22.5" x14ac:dyDescent="0.25">
      <c r="A8089" s="3">
        <v>8295</v>
      </c>
      <c r="B8089" s="1" t="s">
        <v>25947</v>
      </c>
      <c r="C8089" s="1" t="s">
        <v>15</v>
      </c>
      <c r="D8089" s="1" t="s">
        <v>23</v>
      </c>
      <c r="E8089" s="1">
        <v>71911051</v>
      </c>
      <c r="F8089" s="1" t="s">
        <v>25948</v>
      </c>
      <c r="G8089" s="1">
        <v>2237109</v>
      </c>
      <c r="H8089" s="1" t="s">
        <v>25949</v>
      </c>
      <c r="I8089" s="2">
        <v>45072</v>
      </c>
      <c r="J8089" s="15" t="str">
        <f>MID(Tabla1[[#This Row],[HORA]],1,5)</f>
        <v>17:55</v>
      </c>
      <c r="K8089" s="16">
        <f>IF(Tabla1[[#This Row],[FECHA]]=I8090,IF(J8090-J8089&gt;0,(J8090-J8089)*1440,0),0)</f>
        <v>0.99999999999999645</v>
      </c>
      <c r="L8089" s="14">
        <f>2+L7830-Datos!$C$8</f>
        <v>9.25</v>
      </c>
      <c r="M8089" s="13" t="s">
        <v>56125</v>
      </c>
      <c r="N8089" s="1" t="s">
        <v>25950</v>
      </c>
      <c r="O8089" s="1">
        <v>15</v>
      </c>
      <c r="P8089" s="1" t="s">
        <v>20</v>
      </c>
      <c r="Q8089" s="4" t="s">
        <v>21</v>
      </c>
    </row>
    <row r="8090" spans="1:17" ht="22.5" x14ac:dyDescent="0.25">
      <c r="A8090" s="3">
        <v>13779</v>
      </c>
      <c r="B8090" s="1" t="s">
        <v>42385</v>
      </c>
      <c r="C8090" s="1" t="s">
        <v>15</v>
      </c>
      <c r="D8090" s="1" t="s">
        <v>33</v>
      </c>
      <c r="E8090" s="1">
        <v>43481680</v>
      </c>
      <c r="F8090" s="1" t="s">
        <v>4217</v>
      </c>
      <c r="G8090" s="1">
        <v>71526169</v>
      </c>
      <c r="H8090" s="1" t="s">
        <v>29989</v>
      </c>
      <c r="I8090" s="2">
        <v>45072</v>
      </c>
      <c r="J8090" s="15" t="str">
        <f>MID(Tabla1[[#This Row],[HORA]],1,5)</f>
        <v>17:56</v>
      </c>
      <c r="K8090" s="16">
        <f>IF(Tabla1[[#This Row],[FECHA]]=I8091,IF(J8091-J8090&gt;0,(J8091-J8090)*1440,0),0)</f>
        <v>1.999999999999833</v>
      </c>
      <c r="L8090" s="14">
        <f>2+L7831-Datos!$C$8</f>
        <v>12.190000000000001</v>
      </c>
      <c r="M8090" s="13" t="s">
        <v>56126</v>
      </c>
      <c r="N8090" s="1" t="s">
        <v>42386</v>
      </c>
      <c r="O8090" s="1">
        <v>10</v>
      </c>
      <c r="P8090" s="1" t="s">
        <v>1432</v>
      </c>
      <c r="Q8090" s="4" t="s">
        <v>21</v>
      </c>
    </row>
    <row r="8091" spans="1:17" ht="22.5" x14ac:dyDescent="0.25">
      <c r="A8091" s="3">
        <v>8296</v>
      </c>
      <c r="B8091" s="1" t="s">
        <v>25951</v>
      </c>
      <c r="C8091" s="1" t="s">
        <v>15</v>
      </c>
      <c r="D8091" s="1" t="s">
        <v>71</v>
      </c>
      <c r="E8091" s="1">
        <v>41497821</v>
      </c>
      <c r="F8091" s="1" t="s">
        <v>25952</v>
      </c>
      <c r="G8091" s="1">
        <v>2237110</v>
      </c>
      <c r="H8091" s="1" t="s">
        <v>25953</v>
      </c>
      <c r="I8091" s="2">
        <v>45072</v>
      </c>
      <c r="J8091" s="15" t="str">
        <f>MID(Tabla1[[#This Row],[HORA]],1,5)</f>
        <v>17:58</v>
      </c>
      <c r="K8091" s="16">
        <f>IF(Tabla1[[#This Row],[FECHA]]=I8092,IF(J8092-J8091&gt;0,(J8092-J8091)*1440,0),0)</f>
        <v>3.0000000000001492</v>
      </c>
      <c r="L8091" s="14">
        <f>2+L7832-Datos!$C$8</f>
        <v>9.34</v>
      </c>
      <c r="M8091" s="13" t="s">
        <v>56128</v>
      </c>
      <c r="N8091" s="1" t="s">
        <v>25954</v>
      </c>
      <c r="O8091" s="1">
        <v>15</v>
      </c>
      <c r="P8091" s="1" t="s">
        <v>20</v>
      </c>
      <c r="Q8091" s="4" t="s">
        <v>21</v>
      </c>
    </row>
    <row r="8092" spans="1:17" ht="22.5" x14ac:dyDescent="0.25">
      <c r="A8092" s="3">
        <v>13780</v>
      </c>
      <c r="B8092" s="1" t="s">
        <v>42387</v>
      </c>
      <c r="C8092" s="1" t="s">
        <v>15</v>
      </c>
      <c r="D8092" s="1" t="s">
        <v>23</v>
      </c>
      <c r="E8092" s="1">
        <v>27754096</v>
      </c>
      <c r="F8092" s="1" t="s">
        <v>42388</v>
      </c>
      <c r="G8092" s="1">
        <v>2237112</v>
      </c>
      <c r="H8092" s="1" t="s">
        <v>42389</v>
      </c>
      <c r="I8092" s="2">
        <v>45072</v>
      </c>
      <c r="J8092" s="15" t="str">
        <f>MID(Tabla1[[#This Row],[HORA]],1,5)</f>
        <v>18:01</v>
      </c>
      <c r="K8092" s="16">
        <f>IF(Tabla1[[#This Row],[FECHA]]=I8093,IF(J8093-J8092&gt;0,(J8093-J8092)*1440,0),0)</f>
        <v>1.0000000000001563</v>
      </c>
      <c r="L8092" s="14">
        <f>2+L7833-Datos!$C$8</f>
        <v>7.5500000000000007</v>
      </c>
      <c r="M8092" s="13" t="s">
        <v>56140</v>
      </c>
      <c r="N8092" s="1" t="s">
        <v>42390</v>
      </c>
      <c r="O8092" s="1">
        <v>15</v>
      </c>
      <c r="P8092" s="1" t="s">
        <v>1432</v>
      </c>
      <c r="Q8092" s="4" t="s">
        <v>21</v>
      </c>
    </row>
    <row r="8093" spans="1:17" ht="22.5" x14ac:dyDescent="0.25">
      <c r="A8093" s="3">
        <v>2551</v>
      </c>
      <c r="B8093" s="1" t="s">
        <v>7871</v>
      </c>
      <c r="C8093" s="1" t="s">
        <v>15</v>
      </c>
      <c r="D8093" s="1" t="s">
        <v>172</v>
      </c>
      <c r="E8093" s="1">
        <v>74777269</v>
      </c>
      <c r="F8093" s="1" t="s">
        <v>7872</v>
      </c>
      <c r="G8093" s="1">
        <v>74777269</v>
      </c>
      <c r="H8093" s="1" t="s">
        <v>7872</v>
      </c>
      <c r="I8093" s="2">
        <v>45072</v>
      </c>
      <c r="J8093" s="15" t="str">
        <f>MID(Tabla1[[#This Row],[HORA]],1,5)</f>
        <v>18:02</v>
      </c>
      <c r="K8093" s="16">
        <f>IF(Tabla1[[#This Row],[FECHA]]=I8094,IF(J8094-J8093&gt;0,(J8094-J8093)*1440,0),0)</f>
        <v>3.9999999999999858</v>
      </c>
      <c r="L8093" s="14">
        <f>2+L7834-Datos!$C$8</f>
        <v>8.34</v>
      </c>
      <c r="M8093" s="13" t="s">
        <v>56141</v>
      </c>
      <c r="N8093" s="1" t="s">
        <v>1715</v>
      </c>
      <c r="O8093" s="1">
        <v>6</v>
      </c>
      <c r="P8093" s="1" t="s">
        <v>645</v>
      </c>
      <c r="Q8093" s="4" t="s">
        <v>21</v>
      </c>
    </row>
    <row r="8094" spans="1:17" ht="22.5" x14ac:dyDescent="0.25">
      <c r="A8094" s="3">
        <v>13781</v>
      </c>
      <c r="B8094" s="1" t="s">
        <v>42391</v>
      </c>
      <c r="C8094" s="1" t="s">
        <v>15</v>
      </c>
      <c r="D8094" s="1" t="s">
        <v>33</v>
      </c>
      <c r="E8094" s="1">
        <v>27678465</v>
      </c>
      <c r="F8094" s="1" t="s">
        <v>42392</v>
      </c>
      <c r="G8094" s="1">
        <v>80661803</v>
      </c>
      <c r="H8094" s="1" t="s">
        <v>42393</v>
      </c>
      <c r="I8094" s="2">
        <v>45072</v>
      </c>
      <c r="J8094" s="15" t="str">
        <f>MID(Tabla1[[#This Row],[HORA]],1,5)</f>
        <v>18:06</v>
      </c>
      <c r="K8094" s="16">
        <f>IF(Tabla1[[#This Row],[FECHA]]=I8095,IF(J8095-J8094&gt;0,(J8095-J8094)*1440,0),0)</f>
        <v>0.99999999999983658</v>
      </c>
      <c r="L8094" s="14">
        <f>2+L7835-Datos!$C$8</f>
        <v>7.08</v>
      </c>
      <c r="M8094" s="13" t="s">
        <v>56145</v>
      </c>
      <c r="N8094" s="1" t="s">
        <v>1715</v>
      </c>
      <c r="O8094" s="1">
        <v>10</v>
      </c>
      <c r="P8094" s="1" t="s">
        <v>1432</v>
      </c>
      <c r="Q8094" s="4" t="s">
        <v>21</v>
      </c>
    </row>
    <row r="8095" spans="1:17" ht="22.5" x14ac:dyDescent="0.25">
      <c r="A8095" s="3">
        <v>13782</v>
      </c>
      <c r="B8095" s="1" t="s">
        <v>42394</v>
      </c>
      <c r="C8095" s="1" t="s">
        <v>15</v>
      </c>
      <c r="D8095" s="1" t="s">
        <v>40</v>
      </c>
      <c r="E8095" s="1">
        <v>40215452</v>
      </c>
      <c r="F8095" s="1" t="s">
        <v>42395</v>
      </c>
      <c r="G8095" s="1">
        <v>2237113</v>
      </c>
      <c r="H8095" s="1" t="s">
        <v>21424</v>
      </c>
      <c r="I8095" s="2">
        <v>45072</v>
      </c>
      <c r="J8095" s="15" t="str">
        <f>MID(Tabla1[[#This Row],[HORA]],1,5)</f>
        <v>18:07</v>
      </c>
      <c r="K8095" s="16">
        <f>IF(Tabla1[[#This Row],[FECHA]]=I8096,IF(J8096-J8095&gt;0,(J8096-J8095)*1440,0),0)</f>
        <v>3.0000000000001492</v>
      </c>
      <c r="L8095" s="14">
        <f>2+L7836-Datos!$C$8</f>
        <v>10</v>
      </c>
      <c r="M8095" s="13" t="s">
        <v>56146</v>
      </c>
      <c r="N8095" s="1" t="s">
        <v>12706</v>
      </c>
      <c r="O8095" s="1">
        <v>10</v>
      </c>
      <c r="P8095" s="1" t="s">
        <v>1432</v>
      </c>
      <c r="Q8095" s="4" t="s">
        <v>21</v>
      </c>
    </row>
    <row r="8096" spans="1:17" ht="22.5" x14ac:dyDescent="0.25">
      <c r="A8096" s="3">
        <v>2468</v>
      </c>
      <c r="B8096" s="1" t="s">
        <v>7600</v>
      </c>
      <c r="C8096" s="1" t="s">
        <v>15</v>
      </c>
      <c r="D8096" s="1" t="s">
        <v>119</v>
      </c>
      <c r="E8096" s="1">
        <v>48725988</v>
      </c>
      <c r="F8096" s="1" t="s">
        <v>7601</v>
      </c>
      <c r="G8096" s="1">
        <v>2236769</v>
      </c>
      <c r="H8096" s="1" t="s">
        <v>7602</v>
      </c>
      <c r="I8096" s="2">
        <v>45072</v>
      </c>
      <c r="J8096" s="15" t="str">
        <f>MID(Tabla1[[#This Row],[HORA]],1,5)</f>
        <v>18:10</v>
      </c>
      <c r="K8096" s="16">
        <f>IF(Tabla1[[#This Row],[FECHA]]=I8097,IF(J8097-J8096&gt;0,(J8097-J8096)*1440,0),0)</f>
        <v>1.999999999999833</v>
      </c>
      <c r="L8096" s="14">
        <f>2+L7837-Datos!$C$8</f>
        <v>12.48</v>
      </c>
      <c r="M8096" s="13" t="s">
        <v>56149</v>
      </c>
      <c r="N8096" s="1" t="s">
        <v>7603</v>
      </c>
      <c r="O8096" s="1">
        <v>15</v>
      </c>
      <c r="P8096" s="1" t="s">
        <v>645</v>
      </c>
      <c r="Q8096" s="4" t="s">
        <v>21</v>
      </c>
    </row>
    <row r="8097" spans="1:17" ht="22.5" x14ac:dyDescent="0.25">
      <c r="A8097" s="3">
        <v>8297</v>
      </c>
      <c r="B8097" s="1" t="s">
        <v>25955</v>
      </c>
      <c r="C8097" s="1" t="s">
        <v>15</v>
      </c>
      <c r="D8097" s="1" t="s">
        <v>71</v>
      </c>
      <c r="E8097" s="1">
        <v>75163446</v>
      </c>
      <c r="F8097" s="1" t="s">
        <v>25956</v>
      </c>
      <c r="G8097" s="1">
        <v>2237114</v>
      </c>
      <c r="H8097" s="1" t="s">
        <v>25957</v>
      </c>
      <c r="I8097" s="2">
        <v>45072</v>
      </c>
      <c r="J8097" s="15" t="str">
        <f>MID(Tabla1[[#This Row],[HORA]],1,5)</f>
        <v>18:12</v>
      </c>
      <c r="K8097" s="16">
        <f>IF(Tabla1[[#This Row],[FECHA]]=I8098,IF(J8098-J8097&gt;0,(J8098-J8097)*1440,0),0)</f>
        <v>3.9999999999999858</v>
      </c>
      <c r="L8097" s="14">
        <f>2+L7838-Datos!$C$8</f>
        <v>8.18</v>
      </c>
      <c r="M8097" s="13" t="s">
        <v>56151</v>
      </c>
      <c r="N8097" s="1" t="s">
        <v>59</v>
      </c>
      <c r="O8097" s="1">
        <v>10</v>
      </c>
      <c r="P8097" s="1" t="s">
        <v>20</v>
      </c>
      <c r="Q8097" s="4" t="s">
        <v>21</v>
      </c>
    </row>
    <row r="8098" spans="1:17" ht="22.5" x14ac:dyDescent="0.25">
      <c r="A8098" s="3">
        <v>13783</v>
      </c>
      <c r="B8098" s="1" t="s">
        <v>42396</v>
      </c>
      <c r="C8098" s="1" t="s">
        <v>15</v>
      </c>
      <c r="D8098" s="1" t="s">
        <v>23</v>
      </c>
      <c r="E8098" s="1">
        <v>43822623</v>
      </c>
      <c r="F8098" s="1" t="s">
        <v>10810</v>
      </c>
      <c r="G8098" s="1">
        <v>17610193</v>
      </c>
      <c r="H8098" s="1" t="s">
        <v>42397</v>
      </c>
      <c r="I8098" s="2">
        <v>45072</v>
      </c>
      <c r="J8098" s="15" t="str">
        <f>MID(Tabla1[[#This Row],[HORA]],1,5)</f>
        <v>18:16</v>
      </c>
      <c r="K8098" s="16">
        <f>IF(Tabla1[[#This Row],[FECHA]]=I8099,IF(J8099-J8098&gt;0,(J8099-J8098)*1440,0),0)</f>
        <v>2.0000000000001528</v>
      </c>
      <c r="L8098" s="14">
        <f>2+L7839-Datos!$C$8</f>
        <v>7.28</v>
      </c>
      <c r="M8098" s="13" t="s">
        <v>56155</v>
      </c>
      <c r="N8098" s="1" t="s">
        <v>42185</v>
      </c>
      <c r="O8098" s="1">
        <v>20</v>
      </c>
      <c r="P8098" s="1" t="s">
        <v>1432</v>
      </c>
      <c r="Q8098" s="4" t="s">
        <v>21</v>
      </c>
    </row>
    <row r="8099" spans="1:17" ht="22.5" x14ac:dyDescent="0.25">
      <c r="A8099" s="3">
        <v>2552</v>
      </c>
      <c r="B8099" s="1" t="s">
        <v>7873</v>
      </c>
      <c r="C8099" s="1" t="s">
        <v>15</v>
      </c>
      <c r="D8099" s="1" t="s">
        <v>141</v>
      </c>
      <c r="E8099" s="1">
        <v>44172000</v>
      </c>
      <c r="F8099" s="1" t="s">
        <v>7874</v>
      </c>
      <c r="G8099" s="1">
        <v>45817978</v>
      </c>
      <c r="H8099" s="1" t="s">
        <v>7875</v>
      </c>
      <c r="I8099" s="2">
        <v>45072</v>
      </c>
      <c r="J8099" s="15" t="str">
        <f>MID(Tabla1[[#This Row],[HORA]],1,5)</f>
        <v>18:18</v>
      </c>
      <c r="K8099" s="16">
        <f>IF(Tabla1[[#This Row],[FECHA]]=I8100,IF(J8100-J8099&gt;0,(J8100-J8099)*1440,0),0)</f>
        <v>0</v>
      </c>
      <c r="L8099" s="14">
        <f>2+L7840-Datos!$C$8</f>
        <v>8.48</v>
      </c>
      <c r="M8099" s="13" t="s">
        <v>56157</v>
      </c>
      <c r="N8099" s="1" t="s">
        <v>693</v>
      </c>
      <c r="O8099" s="1">
        <v>10</v>
      </c>
      <c r="P8099" s="1" t="s">
        <v>645</v>
      </c>
      <c r="Q8099" s="4" t="s">
        <v>21</v>
      </c>
    </row>
    <row r="8100" spans="1:17" ht="22.5" x14ac:dyDescent="0.25">
      <c r="A8100" s="3">
        <v>18411</v>
      </c>
      <c r="B8100" s="1" t="s">
        <v>54894</v>
      </c>
      <c r="C8100" s="1" t="s">
        <v>15</v>
      </c>
      <c r="D8100" s="1" t="s">
        <v>40</v>
      </c>
      <c r="E8100" s="1">
        <v>20101298851</v>
      </c>
      <c r="F8100" s="1" t="s">
        <v>54895</v>
      </c>
      <c r="G8100" s="1">
        <v>2237120</v>
      </c>
      <c r="H8100" s="1" t="s">
        <v>54896</v>
      </c>
      <c r="I8100" s="2">
        <v>45072</v>
      </c>
      <c r="J8100" s="15" t="str">
        <f>MID(Tabla1[[#This Row],[HORA]],1,5)</f>
        <v>18:18</v>
      </c>
      <c r="K8100" s="16">
        <f>IF(Tabla1[[#This Row],[FECHA]]=I8101,IF(J8101-J8100&gt;0,(J8101-J8100)*1440,0),0)</f>
        <v>0.99999999999983658</v>
      </c>
      <c r="L8100" s="14">
        <f>2+L7841-Datos!$C$8</f>
        <v>9.98</v>
      </c>
      <c r="M8100" s="13" t="s">
        <v>56157</v>
      </c>
      <c r="N8100" s="1" t="s">
        <v>54897</v>
      </c>
      <c r="O8100" s="1">
        <v>30</v>
      </c>
      <c r="P8100" s="1" t="s">
        <v>1432</v>
      </c>
      <c r="Q8100" s="4" t="s">
        <v>21</v>
      </c>
    </row>
    <row r="8101" spans="1:17" ht="22.5" x14ac:dyDescent="0.25">
      <c r="A8101" s="3">
        <v>2553</v>
      </c>
      <c r="B8101" s="1" t="s">
        <v>7876</v>
      </c>
      <c r="C8101" s="1" t="s">
        <v>15</v>
      </c>
      <c r="D8101" s="1" t="s">
        <v>33</v>
      </c>
      <c r="E8101" s="1">
        <v>44172000</v>
      </c>
      <c r="F8101" s="1" t="s">
        <v>7874</v>
      </c>
      <c r="G8101" s="1">
        <v>2237121</v>
      </c>
      <c r="H8101" s="1" t="s">
        <v>2293</v>
      </c>
      <c r="I8101" s="2">
        <v>45072</v>
      </c>
      <c r="J8101" s="15" t="str">
        <f>MID(Tabla1[[#This Row],[HORA]],1,5)</f>
        <v>18:19</v>
      </c>
      <c r="K8101" s="16">
        <f>IF(Tabla1[[#This Row],[FECHA]]=I8102,IF(J8102-J8101&gt;0,(J8102-J8101)*1440,0),0)</f>
        <v>0.99999999999999645</v>
      </c>
      <c r="L8101" s="14">
        <f>2+L7842-Datos!$C$8</f>
        <v>7.33</v>
      </c>
      <c r="M8101" s="13" t="s">
        <v>56158</v>
      </c>
      <c r="N8101" s="1" t="s">
        <v>693</v>
      </c>
      <c r="O8101" s="1">
        <v>10</v>
      </c>
      <c r="P8101" s="1" t="s">
        <v>645</v>
      </c>
      <c r="Q8101" s="4" t="s">
        <v>21</v>
      </c>
    </row>
    <row r="8102" spans="1:17" ht="22.5" x14ac:dyDescent="0.25">
      <c r="A8102" s="3">
        <v>2554</v>
      </c>
      <c r="B8102" s="1" t="s">
        <v>7877</v>
      </c>
      <c r="C8102" s="1" t="s">
        <v>15</v>
      </c>
      <c r="D8102" s="1" t="s">
        <v>77</v>
      </c>
      <c r="E8102" s="1">
        <v>44172000</v>
      </c>
      <c r="F8102" s="1" t="s">
        <v>7874</v>
      </c>
      <c r="G8102" s="1">
        <v>2237122</v>
      </c>
      <c r="H8102" s="1" t="s">
        <v>2291</v>
      </c>
      <c r="I8102" s="2">
        <v>45072</v>
      </c>
      <c r="J8102" s="15" t="str">
        <f>MID(Tabla1[[#This Row],[HORA]],1,5)</f>
        <v>18:20</v>
      </c>
      <c r="K8102" s="16">
        <f>IF(Tabla1[[#This Row],[FECHA]]=I8103,IF(J8103-J8102&gt;0,(J8103-J8102)*1440,0),0)</f>
        <v>1.0000000000001563</v>
      </c>
      <c r="L8102" s="14">
        <f>2+L7843-Datos!$C$8</f>
        <v>9.48</v>
      </c>
      <c r="M8102" s="13" t="s">
        <v>56159</v>
      </c>
      <c r="N8102" s="1" t="s">
        <v>693</v>
      </c>
      <c r="O8102" s="1">
        <v>10</v>
      </c>
      <c r="P8102" s="1" t="s">
        <v>645</v>
      </c>
      <c r="Q8102" s="4" t="s">
        <v>21</v>
      </c>
    </row>
    <row r="8103" spans="1:17" ht="22.5" x14ac:dyDescent="0.25">
      <c r="A8103" s="3">
        <v>13784</v>
      </c>
      <c r="B8103" s="1" t="s">
        <v>42398</v>
      </c>
      <c r="C8103" s="1" t="s">
        <v>15</v>
      </c>
      <c r="D8103" s="1" t="s">
        <v>40</v>
      </c>
      <c r="E8103" s="1">
        <v>44406200</v>
      </c>
      <c r="F8103" s="1" t="s">
        <v>10372</v>
      </c>
      <c r="G8103" s="1">
        <v>2237124</v>
      </c>
      <c r="H8103" s="1" t="s">
        <v>42399</v>
      </c>
      <c r="I8103" s="2">
        <v>45072</v>
      </c>
      <c r="J8103" s="15" t="str">
        <f>MID(Tabla1[[#This Row],[HORA]],1,5)</f>
        <v>18:21</v>
      </c>
      <c r="K8103" s="16">
        <f>IF(Tabla1[[#This Row],[FECHA]]=I8104,IF(J8104-J8103&gt;0,(J8104-J8103)*1440,0),0)</f>
        <v>0.99999999999999645</v>
      </c>
      <c r="L8103" s="14">
        <f>2+L7844-Datos!$C$8</f>
        <v>11.18</v>
      </c>
      <c r="M8103" s="13" t="s">
        <v>56160</v>
      </c>
      <c r="N8103" s="1" t="s">
        <v>42400</v>
      </c>
      <c r="O8103" s="1">
        <v>30</v>
      </c>
      <c r="P8103" s="1" t="s">
        <v>1432</v>
      </c>
      <c r="Q8103" s="4" t="s">
        <v>21</v>
      </c>
    </row>
    <row r="8104" spans="1:17" ht="22.5" x14ac:dyDescent="0.25">
      <c r="A8104" s="3">
        <v>8298</v>
      </c>
      <c r="B8104" s="1" t="s">
        <v>25958</v>
      </c>
      <c r="C8104" s="1" t="s">
        <v>15</v>
      </c>
      <c r="D8104" s="1" t="s">
        <v>71</v>
      </c>
      <c r="E8104" s="1">
        <v>16462274</v>
      </c>
      <c r="F8104" s="1" t="s">
        <v>24753</v>
      </c>
      <c r="G8104" s="1">
        <v>2237125</v>
      </c>
      <c r="H8104" s="1" t="s">
        <v>25959</v>
      </c>
      <c r="I8104" s="2">
        <v>45072</v>
      </c>
      <c r="J8104" s="15" t="str">
        <f>MID(Tabla1[[#This Row],[HORA]],1,5)</f>
        <v>18:22</v>
      </c>
      <c r="K8104" s="16">
        <f>IF(Tabla1[[#This Row],[FECHA]]=I8105,IF(J8105-J8104&gt;0,(J8105-J8104)*1440,0),0)</f>
        <v>0.99999999999983658</v>
      </c>
      <c r="L8104" s="14">
        <f>2+L7845-Datos!$C$8</f>
        <v>8.34</v>
      </c>
      <c r="M8104" s="13" t="s">
        <v>56161</v>
      </c>
      <c r="N8104" s="1" t="s">
        <v>25960</v>
      </c>
      <c r="O8104" s="1">
        <v>15</v>
      </c>
      <c r="P8104" s="1" t="s">
        <v>20</v>
      </c>
      <c r="Q8104" s="4" t="s">
        <v>21</v>
      </c>
    </row>
    <row r="8105" spans="1:17" ht="22.5" x14ac:dyDescent="0.25">
      <c r="A8105" s="3">
        <v>13785</v>
      </c>
      <c r="B8105" s="1" t="s">
        <v>42401</v>
      </c>
      <c r="C8105" s="1" t="s">
        <v>15</v>
      </c>
      <c r="D8105" s="1" t="s">
        <v>161</v>
      </c>
      <c r="E8105" s="1">
        <v>46982387</v>
      </c>
      <c r="F8105" s="1" t="s">
        <v>40802</v>
      </c>
      <c r="G8105" s="1">
        <v>2237126</v>
      </c>
      <c r="H8105" s="1" t="s">
        <v>42402</v>
      </c>
      <c r="I8105" s="2">
        <v>45072</v>
      </c>
      <c r="J8105" s="15" t="str">
        <f>MID(Tabla1[[#This Row],[HORA]],1,5)</f>
        <v>18:23</v>
      </c>
      <c r="K8105" s="16">
        <f>IF(Tabla1[[#This Row],[FECHA]]=I8106,IF(J8106-J8105&gt;0,(J8106-J8105)*1440,0),0)</f>
        <v>3.0000000000001492</v>
      </c>
      <c r="L8105" s="14">
        <f>2+L7846-Datos!$C$8</f>
        <v>9.2800000000000011</v>
      </c>
      <c r="M8105" s="13" t="s">
        <v>56162</v>
      </c>
      <c r="N8105" s="1" t="s">
        <v>42403</v>
      </c>
      <c r="O8105" s="1">
        <v>15</v>
      </c>
      <c r="P8105" s="1" t="s">
        <v>1432</v>
      </c>
      <c r="Q8105" s="4" t="s">
        <v>21</v>
      </c>
    </row>
    <row r="8106" spans="1:17" ht="22.5" x14ac:dyDescent="0.25">
      <c r="A8106" s="3">
        <v>8299</v>
      </c>
      <c r="B8106" s="1" t="s">
        <v>25961</v>
      </c>
      <c r="C8106" s="1" t="s">
        <v>15</v>
      </c>
      <c r="D8106" s="1" t="s">
        <v>40</v>
      </c>
      <c r="E8106" s="1">
        <v>17625881</v>
      </c>
      <c r="F8106" s="1" t="s">
        <v>25962</v>
      </c>
      <c r="G8106" s="1">
        <v>2237127</v>
      </c>
      <c r="H8106" s="1" t="s">
        <v>25963</v>
      </c>
      <c r="I8106" s="2">
        <v>45072</v>
      </c>
      <c r="J8106" s="15" t="str">
        <f>MID(Tabla1[[#This Row],[HORA]],1,5)</f>
        <v>18:26</v>
      </c>
      <c r="K8106" s="16">
        <f>IF(Tabla1[[#This Row],[FECHA]]=I8107,IF(J8107-J8106&gt;0,(J8107-J8106)*1440,0),0)</f>
        <v>1.999999999999833</v>
      </c>
      <c r="L8106" s="14">
        <f>2+L7847-Datos!$C$8</f>
        <v>9.52</v>
      </c>
      <c r="M8106" s="13" t="s">
        <v>56165</v>
      </c>
      <c r="N8106" s="1" t="s">
        <v>25964</v>
      </c>
      <c r="O8106" s="1">
        <v>30</v>
      </c>
      <c r="P8106" s="1" t="s">
        <v>20</v>
      </c>
      <c r="Q8106" s="4" t="s">
        <v>21</v>
      </c>
    </row>
    <row r="8107" spans="1:17" ht="22.5" x14ac:dyDescent="0.25">
      <c r="A8107" s="3">
        <v>13786</v>
      </c>
      <c r="B8107" s="1" t="s">
        <v>42404</v>
      </c>
      <c r="C8107" s="1" t="s">
        <v>15</v>
      </c>
      <c r="D8107" s="1" t="s">
        <v>23</v>
      </c>
      <c r="E8107" s="1">
        <v>16797181</v>
      </c>
      <c r="F8107" s="1" t="s">
        <v>42405</v>
      </c>
      <c r="G8107" s="1">
        <v>2237129</v>
      </c>
      <c r="H8107" s="1" t="s">
        <v>42406</v>
      </c>
      <c r="I8107" s="2">
        <v>45072</v>
      </c>
      <c r="J8107" s="15" t="str">
        <f>MID(Tabla1[[#This Row],[HORA]],1,5)</f>
        <v>18:28</v>
      </c>
      <c r="K8107" s="16">
        <f>IF(Tabla1[[#This Row],[FECHA]]=I8108,IF(J8108-J8107&gt;0,(J8108-J8107)*1440,0),0)</f>
        <v>2.0000000000001528</v>
      </c>
      <c r="L8107" s="14">
        <f>2+L7848-Datos!$C$8</f>
        <v>7.19</v>
      </c>
      <c r="M8107" s="13" t="s">
        <v>56167</v>
      </c>
      <c r="N8107" s="1" t="s">
        <v>1577</v>
      </c>
      <c r="O8107" s="1">
        <v>10</v>
      </c>
      <c r="P8107" s="1" t="s">
        <v>1432</v>
      </c>
      <c r="Q8107" s="4" t="s">
        <v>21</v>
      </c>
    </row>
    <row r="8108" spans="1:17" ht="22.5" x14ac:dyDescent="0.25">
      <c r="A8108" s="3">
        <v>8300</v>
      </c>
      <c r="B8108" s="1" t="s">
        <v>25965</v>
      </c>
      <c r="C8108" s="1" t="s">
        <v>15</v>
      </c>
      <c r="D8108" s="1" t="s">
        <v>40</v>
      </c>
      <c r="E8108" s="1">
        <v>40547994</v>
      </c>
      <c r="F8108" s="1" t="s">
        <v>25966</v>
      </c>
      <c r="G8108" s="1">
        <v>2237131</v>
      </c>
      <c r="H8108" s="1" t="s">
        <v>25967</v>
      </c>
      <c r="I8108" s="2">
        <v>45072</v>
      </c>
      <c r="J8108" s="15" t="str">
        <f>MID(Tabla1[[#This Row],[HORA]],1,5)</f>
        <v>18:30</v>
      </c>
      <c r="K8108" s="16">
        <f>IF(Tabla1[[#This Row],[FECHA]]=I8109,IF(J8109-J8108&gt;0,(J8109-J8108)*1440,0),0)</f>
        <v>0</v>
      </c>
      <c r="L8108" s="14">
        <f>2+L7849-Datos!$C$8</f>
        <v>8.43</v>
      </c>
      <c r="M8108" s="13" t="s">
        <v>56169</v>
      </c>
      <c r="N8108" s="1" t="s">
        <v>24403</v>
      </c>
      <c r="O8108" s="1">
        <v>35</v>
      </c>
      <c r="P8108" s="1" t="s">
        <v>20</v>
      </c>
      <c r="Q8108" s="4" t="s">
        <v>21</v>
      </c>
    </row>
    <row r="8109" spans="1:17" ht="22.5" x14ac:dyDescent="0.25">
      <c r="A8109" s="3">
        <v>13787</v>
      </c>
      <c r="B8109" s="1" t="s">
        <v>42407</v>
      </c>
      <c r="C8109" s="1" t="s">
        <v>15</v>
      </c>
      <c r="D8109" s="1" t="s">
        <v>40</v>
      </c>
      <c r="E8109" s="1">
        <v>16543528</v>
      </c>
      <c r="F8109" s="1" t="s">
        <v>42408</v>
      </c>
      <c r="G8109" s="1">
        <v>2237130</v>
      </c>
      <c r="H8109" s="1" t="s">
        <v>42409</v>
      </c>
      <c r="I8109" s="2">
        <v>45072</v>
      </c>
      <c r="J8109" s="15" t="str">
        <f>MID(Tabla1[[#This Row],[HORA]],1,5)</f>
        <v>18:30</v>
      </c>
      <c r="K8109" s="16">
        <f>IF(Tabla1[[#This Row],[FECHA]]=I8110,IF(J8110-J8109&gt;0,(J8110-J8109)*1440,0),0)</f>
        <v>9.9999999999999645</v>
      </c>
      <c r="L8109" s="14">
        <f>2+L7850-Datos!$C$8</f>
        <v>8.120000000000001</v>
      </c>
      <c r="M8109" s="13" t="s">
        <v>56169</v>
      </c>
      <c r="N8109" s="1" t="s">
        <v>42410</v>
      </c>
      <c r="O8109" s="1">
        <v>50</v>
      </c>
      <c r="P8109" s="1" t="s">
        <v>1432</v>
      </c>
      <c r="Q8109" s="4" t="s">
        <v>21</v>
      </c>
    </row>
    <row r="8110" spans="1:17" ht="22.5" x14ac:dyDescent="0.25">
      <c r="A8110" s="3">
        <v>2555</v>
      </c>
      <c r="B8110" s="1" t="s">
        <v>7878</v>
      </c>
      <c r="C8110" s="1" t="s">
        <v>15</v>
      </c>
      <c r="D8110" s="1" t="s">
        <v>228</v>
      </c>
      <c r="E8110" s="1">
        <v>16658879</v>
      </c>
      <c r="F8110" s="1" t="s">
        <v>7879</v>
      </c>
      <c r="G8110" s="1">
        <v>2237133</v>
      </c>
      <c r="H8110" s="1" t="s">
        <v>7880</v>
      </c>
      <c r="I8110" s="2">
        <v>45072</v>
      </c>
      <c r="J8110" s="15" t="str">
        <f>MID(Tabla1[[#This Row],[HORA]],1,5)</f>
        <v>18:40</v>
      </c>
      <c r="K8110" s="16">
        <f>IF(Tabla1[[#This Row],[FECHA]]=I8111,IF(J8111-J8110&gt;0,(J8111-J8110)*1440,0),0)</f>
        <v>0.99999999999999645</v>
      </c>
      <c r="L8110" s="14">
        <f>2+L7851-Datos!$C$8</f>
        <v>9.5</v>
      </c>
      <c r="M8110" s="13" t="s">
        <v>56179</v>
      </c>
      <c r="N8110" s="1" t="s">
        <v>7881</v>
      </c>
      <c r="O8110" s="1">
        <v>10</v>
      </c>
      <c r="P8110" s="1" t="s">
        <v>645</v>
      </c>
      <c r="Q8110" s="4" t="s">
        <v>21</v>
      </c>
    </row>
    <row r="8111" spans="1:17" ht="22.5" x14ac:dyDescent="0.25">
      <c r="A8111" s="3">
        <v>8302</v>
      </c>
      <c r="B8111" s="1" t="s">
        <v>25970</v>
      </c>
      <c r="C8111" s="1" t="s">
        <v>15</v>
      </c>
      <c r="D8111" s="1" t="s">
        <v>23</v>
      </c>
      <c r="E8111" s="1">
        <v>72197437</v>
      </c>
      <c r="F8111" s="1" t="s">
        <v>3026</v>
      </c>
      <c r="G8111" s="1">
        <v>2237135</v>
      </c>
      <c r="H8111" s="1" t="s">
        <v>25971</v>
      </c>
      <c r="I8111" s="2">
        <v>45072</v>
      </c>
      <c r="J8111" s="15" t="str">
        <f>MID(Tabla1[[#This Row],[HORA]],1,5)</f>
        <v>18:41</v>
      </c>
      <c r="K8111" s="16">
        <f>IF(Tabla1[[#This Row],[FECHA]]=I8112,IF(J8112-J8111&gt;0,(J8112-J8111)*1440,0),0)</f>
        <v>1.999999999999833</v>
      </c>
      <c r="L8111" s="14">
        <f>2+L7852-Datos!$C$8</f>
        <v>9.4400000000000013</v>
      </c>
      <c r="M8111" s="13" t="s">
        <v>56180</v>
      </c>
      <c r="N8111" s="1" t="s">
        <v>25972</v>
      </c>
      <c r="O8111" s="1">
        <v>20</v>
      </c>
      <c r="P8111" s="1" t="s">
        <v>20</v>
      </c>
      <c r="Q8111" s="4" t="s">
        <v>21</v>
      </c>
    </row>
    <row r="8112" spans="1:17" ht="22.5" x14ac:dyDescent="0.25">
      <c r="A8112" s="3">
        <v>8303</v>
      </c>
      <c r="B8112" s="1" t="s">
        <v>25973</v>
      </c>
      <c r="C8112" s="1" t="s">
        <v>15</v>
      </c>
      <c r="D8112" s="1" t="s">
        <v>82</v>
      </c>
      <c r="E8112" s="1">
        <v>240701</v>
      </c>
      <c r="F8112" s="1" t="s">
        <v>25974</v>
      </c>
      <c r="G8112" s="1">
        <v>2237136</v>
      </c>
      <c r="H8112" s="1" t="s">
        <v>25975</v>
      </c>
      <c r="I8112" s="2">
        <v>45072</v>
      </c>
      <c r="J8112" s="15" t="str">
        <f>MID(Tabla1[[#This Row],[HORA]],1,5)</f>
        <v>18:43</v>
      </c>
      <c r="K8112" s="16">
        <f>IF(Tabla1[[#This Row],[FECHA]]=I8113,IF(J8113-J8112&gt;0,(J8113-J8112)*1440,0),0)</f>
        <v>0</v>
      </c>
      <c r="L8112" s="14">
        <f>2+L7853-Datos!$C$8</f>
        <v>9.34</v>
      </c>
      <c r="M8112" s="13" t="s">
        <v>56182</v>
      </c>
      <c r="N8112" s="1" t="s">
        <v>25830</v>
      </c>
      <c r="O8112" s="1">
        <v>13</v>
      </c>
      <c r="P8112" s="1" t="s">
        <v>20</v>
      </c>
      <c r="Q8112" s="4" t="s">
        <v>21</v>
      </c>
    </row>
    <row r="8113" spans="1:17" ht="22.5" x14ac:dyDescent="0.25">
      <c r="A8113" s="3">
        <v>13788</v>
      </c>
      <c r="B8113" s="1" t="s">
        <v>42411</v>
      </c>
      <c r="C8113" s="1" t="s">
        <v>15</v>
      </c>
      <c r="D8113" s="1" t="s">
        <v>141</v>
      </c>
      <c r="E8113" s="1">
        <v>42375875</v>
      </c>
      <c r="F8113" s="1" t="s">
        <v>42412</v>
      </c>
      <c r="G8113" s="1">
        <v>70773937</v>
      </c>
      <c r="H8113" s="1" t="s">
        <v>42413</v>
      </c>
      <c r="I8113" s="2">
        <v>45072</v>
      </c>
      <c r="J8113" s="15" t="str">
        <f>MID(Tabla1[[#This Row],[HORA]],1,5)</f>
        <v>18:43</v>
      </c>
      <c r="K8113" s="16">
        <f>IF(Tabla1[[#This Row],[FECHA]]=I8114,IF(J8114-J8113&gt;0,(J8114-J8113)*1440,0),0)</f>
        <v>1.0000000000001563</v>
      </c>
      <c r="L8113" s="14">
        <f>2+L7854-Datos!$C$8</f>
        <v>7.0500000000000007</v>
      </c>
      <c r="M8113" s="13" t="s">
        <v>56182</v>
      </c>
      <c r="N8113" s="1" t="s">
        <v>42282</v>
      </c>
      <c r="O8113" s="1">
        <v>20</v>
      </c>
      <c r="P8113" s="1" t="s">
        <v>1432</v>
      </c>
      <c r="Q8113" s="4" t="s">
        <v>21</v>
      </c>
    </row>
    <row r="8114" spans="1:17" ht="22.5" x14ac:dyDescent="0.25">
      <c r="A8114" s="3">
        <v>8179</v>
      </c>
      <c r="B8114" s="1" t="s">
        <v>25595</v>
      </c>
      <c r="C8114" s="1" t="s">
        <v>15</v>
      </c>
      <c r="D8114" s="1" t="s">
        <v>1017</v>
      </c>
      <c r="E8114" s="1">
        <v>16672018</v>
      </c>
      <c r="F8114" s="1" t="s">
        <v>25596</v>
      </c>
      <c r="G8114" s="1">
        <v>2236786</v>
      </c>
      <c r="H8114" s="1" t="s">
        <v>25597</v>
      </c>
      <c r="I8114" s="2">
        <v>45072</v>
      </c>
      <c r="J8114" s="15" t="str">
        <f>MID(Tabla1[[#This Row],[HORA]],1,5)</f>
        <v>18:44</v>
      </c>
      <c r="K8114" s="16">
        <f>IF(Tabla1[[#This Row],[FECHA]]=I8115,IF(J8115-J8114&gt;0,(J8115-J8114)*1440,0),0)</f>
        <v>0</v>
      </c>
      <c r="L8114" s="14">
        <f>2+L7855-Datos!$C$8</f>
        <v>8.34</v>
      </c>
      <c r="M8114" s="13" t="s">
        <v>56183</v>
      </c>
      <c r="N8114" s="1" t="s">
        <v>25598</v>
      </c>
      <c r="O8114" s="1">
        <v>48</v>
      </c>
      <c r="P8114" s="1" t="s">
        <v>20</v>
      </c>
      <c r="Q8114" s="4" t="s">
        <v>21</v>
      </c>
    </row>
    <row r="8115" spans="1:17" ht="22.5" x14ac:dyDescent="0.25">
      <c r="A8115" s="3">
        <v>8180</v>
      </c>
      <c r="B8115" s="1" t="s">
        <v>25595</v>
      </c>
      <c r="C8115" s="1" t="s">
        <v>15</v>
      </c>
      <c r="D8115" s="1" t="s">
        <v>1017</v>
      </c>
      <c r="E8115" s="1">
        <v>16672018</v>
      </c>
      <c r="F8115" s="1" t="s">
        <v>25596</v>
      </c>
      <c r="G8115" s="1">
        <v>2236786</v>
      </c>
      <c r="H8115" s="1" t="s">
        <v>25597</v>
      </c>
      <c r="I8115" s="2">
        <v>45072</v>
      </c>
      <c r="J8115" s="15" t="str">
        <f>MID(Tabla1[[#This Row],[HORA]],1,5)</f>
        <v>18:44</v>
      </c>
      <c r="K8115" s="16">
        <f>IF(Tabla1[[#This Row],[FECHA]]=I8116,IF(J8116-J8115&gt;0,(J8116-J8115)*1440,0),0)</f>
        <v>0</v>
      </c>
      <c r="L8115" s="14">
        <f>2+L7856-Datos!$C$8</f>
        <v>7.3500000000000005</v>
      </c>
      <c r="M8115" s="13" t="s">
        <v>56183</v>
      </c>
      <c r="N8115" s="1" t="s">
        <v>25599</v>
      </c>
      <c r="O8115" s="1">
        <v>72</v>
      </c>
      <c r="P8115" s="1" t="s">
        <v>20</v>
      </c>
      <c r="Q8115" s="4" t="s">
        <v>21</v>
      </c>
    </row>
    <row r="8116" spans="1:17" ht="22.5" x14ac:dyDescent="0.25">
      <c r="A8116" s="3">
        <v>18412</v>
      </c>
      <c r="B8116" s="1" t="s">
        <v>54898</v>
      </c>
      <c r="C8116" s="1" t="s">
        <v>15</v>
      </c>
      <c r="D8116" s="1" t="s">
        <v>40</v>
      </c>
      <c r="E8116" s="1">
        <v>20100028698</v>
      </c>
      <c r="F8116" s="1" t="s">
        <v>50975</v>
      </c>
      <c r="G8116" s="1">
        <v>46507401</v>
      </c>
      <c r="H8116" s="1" t="s">
        <v>54899</v>
      </c>
      <c r="I8116" s="2">
        <v>45072</v>
      </c>
      <c r="J8116" s="15" t="str">
        <f>MID(Tabla1[[#This Row],[HORA]],1,5)</f>
        <v>18:44</v>
      </c>
      <c r="K8116" s="16">
        <f>IF(Tabla1[[#This Row],[FECHA]]=I8117,IF(J8117-J8116&gt;0,(J8117-J8116)*1440,0),0)</f>
        <v>0.99999999999999645</v>
      </c>
      <c r="L8116" s="14">
        <f>2+L7857-Datos!$C$8</f>
        <v>10.36</v>
      </c>
      <c r="M8116" s="13" t="s">
        <v>56183</v>
      </c>
      <c r="N8116" s="1" t="s">
        <v>54900</v>
      </c>
      <c r="O8116" s="1">
        <v>15</v>
      </c>
      <c r="P8116" s="1" t="s">
        <v>1432</v>
      </c>
      <c r="Q8116" s="4" t="s">
        <v>21</v>
      </c>
    </row>
    <row r="8117" spans="1:17" ht="22.5" x14ac:dyDescent="0.25">
      <c r="A8117" s="3">
        <v>8304</v>
      </c>
      <c r="B8117" s="1" t="s">
        <v>25976</v>
      </c>
      <c r="C8117" s="1" t="s">
        <v>15</v>
      </c>
      <c r="D8117" s="1" t="s">
        <v>82</v>
      </c>
      <c r="E8117" s="1">
        <v>45431135</v>
      </c>
      <c r="F8117" s="1" t="s">
        <v>25977</v>
      </c>
      <c r="G8117" s="1">
        <v>2237138</v>
      </c>
      <c r="H8117" s="1" t="s">
        <v>25978</v>
      </c>
      <c r="I8117" s="2">
        <v>45072</v>
      </c>
      <c r="J8117" s="15" t="str">
        <f>MID(Tabla1[[#This Row],[HORA]],1,5)</f>
        <v>18:45</v>
      </c>
      <c r="K8117" s="16">
        <f>IF(Tabla1[[#This Row],[FECHA]]=I8118,IF(J8118-J8117&gt;0,(J8118-J8117)*1440,0),0)</f>
        <v>0.99999999999999645</v>
      </c>
      <c r="L8117" s="14">
        <f>2+L7858-Datos!$C$8</f>
        <v>12.420000000000002</v>
      </c>
      <c r="M8117" s="13" t="s">
        <v>56184</v>
      </c>
      <c r="N8117" s="1" t="s">
        <v>205</v>
      </c>
      <c r="O8117" s="1">
        <v>15</v>
      </c>
      <c r="P8117" s="1" t="s">
        <v>20</v>
      </c>
      <c r="Q8117" s="4" t="s">
        <v>21</v>
      </c>
    </row>
    <row r="8118" spans="1:17" ht="22.5" x14ac:dyDescent="0.25">
      <c r="A8118" s="3">
        <v>18413</v>
      </c>
      <c r="B8118" s="1" t="s">
        <v>54901</v>
      </c>
      <c r="C8118" s="1" t="s">
        <v>15</v>
      </c>
      <c r="D8118" s="1" t="s">
        <v>40</v>
      </c>
      <c r="E8118" s="1">
        <v>20529400790</v>
      </c>
      <c r="F8118" s="1" t="s">
        <v>54442</v>
      </c>
      <c r="G8118" s="1">
        <v>2237140</v>
      </c>
      <c r="H8118" s="1" t="s">
        <v>54902</v>
      </c>
      <c r="I8118" s="2">
        <v>45072</v>
      </c>
      <c r="J8118" s="15" t="str">
        <f>MID(Tabla1[[#This Row],[HORA]],1,5)</f>
        <v>18:46</v>
      </c>
      <c r="K8118" s="16">
        <f>IF(Tabla1[[#This Row],[FECHA]]=I8119,IF(J8119-J8118&gt;0,(J8119-J8118)*1440,0),0)</f>
        <v>2.9999999999999893</v>
      </c>
      <c r="L8118" s="14">
        <f>2+L7859-Datos!$C$8</f>
        <v>8.2900000000000009</v>
      </c>
      <c r="M8118" s="13" t="s">
        <v>56185</v>
      </c>
      <c r="N8118" s="1" t="s">
        <v>54903</v>
      </c>
      <c r="O8118" s="1">
        <v>15</v>
      </c>
      <c r="P8118" s="1" t="s">
        <v>1432</v>
      </c>
      <c r="Q8118" s="4" t="s">
        <v>21</v>
      </c>
    </row>
    <row r="8119" spans="1:17" ht="22.5" x14ac:dyDescent="0.25">
      <c r="A8119" s="3">
        <v>2556</v>
      </c>
      <c r="B8119" s="1" t="s">
        <v>7882</v>
      </c>
      <c r="C8119" s="1" t="s">
        <v>15</v>
      </c>
      <c r="D8119" s="1" t="s">
        <v>228</v>
      </c>
      <c r="E8119" s="1">
        <v>33416066</v>
      </c>
      <c r="F8119" s="1" t="s">
        <v>7883</v>
      </c>
      <c r="G8119" s="1">
        <v>33416066</v>
      </c>
      <c r="H8119" s="1" t="s">
        <v>7883</v>
      </c>
      <c r="I8119" s="2">
        <v>45072</v>
      </c>
      <c r="J8119" s="15" t="str">
        <f>MID(Tabla1[[#This Row],[HORA]],1,5)</f>
        <v>18:49</v>
      </c>
      <c r="K8119" s="16">
        <f>IF(Tabla1[[#This Row],[FECHA]]=I8120,IF(J8120-J8119&gt;0,(J8120-J8119)*1440,0),0)</f>
        <v>0.99999999999999645</v>
      </c>
      <c r="L8119" s="14">
        <f>2+L7860-Datos!$C$8</f>
        <v>8.1000000000000014</v>
      </c>
      <c r="M8119" s="13" t="s">
        <v>56188</v>
      </c>
      <c r="N8119" s="1" t="s">
        <v>1715</v>
      </c>
      <c r="O8119" s="1">
        <v>20</v>
      </c>
      <c r="P8119" s="1" t="s">
        <v>645</v>
      </c>
      <c r="Q8119" s="4" t="s">
        <v>21</v>
      </c>
    </row>
    <row r="8120" spans="1:17" ht="22.5" x14ac:dyDescent="0.25">
      <c r="A8120" s="3">
        <v>13789</v>
      </c>
      <c r="B8120" s="1" t="s">
        <v>42414</v>
      </c>
      <c r="C8120" s="1" t="s">
        <v>15</v>
      </c>
      <c r="D8120" s="1" t="s">
        <v>71</v>
      </c>
      <c r="E8120" s="1">
        <v>27988890</v>
      </c>
      <c r="F8120" s="1" t="s">
        <v>20075</v>
      </c>
      <c r="G8120" s="1">
        <v>2237142</v>
      </c>
      <c r="H8120" s="1" t="s">
        <v>3289</v>
      </c>
      <c r="I8120" s="2">
        <v>45072</v>
      </c>
      <c r="J8120" s="15" t="str">
        <f>MID(Tabla1[[#This Row],[HORA]],1,5)</f>
        <v>18:50</v>
      </c>
      <c r="K8120" s="16">
        <f>IF(Tabla1[[#This Row],[FECHA]]=I8121,IF(J8121-J8120&gt;0,(J8121-J8120)*1440,0),0)</f>
        <v>1.0000000000001563</v>
      </c>
      <c r="L8120" s="14">
        <f>2+L7861-Datos!$C$8</f>
        <v>10.190000000000001</v>
      </c>
      <c r="M8120" s="13" t="s">
        <v>56189</v>
      </c>
      <c r="N8120" s="1" t="s">
        <v>42415</v>
      </c>
      <c r="O8120" s="1">
        <v>130</v>
      </c>
      <c r="P8120" s="1" t="s">
        <v>1432</v>
      </c>
      <c r="Q8120" s="4" t="s">
        <v>21</v>
      </c>
    </row>
    <row r="8121" spans="1:17" ht="22.5" x14ac:dyDescent="0.25">
      <c r="A8121" s="3">
        <v>8305</v>
      </c>
      <c r="B8121" s="1" t="s">
        <v>25979</v>
      </c>
      <c r="C8121" s="1" t="s">
        <v>15</v>
      </c>
      <c r="D8121" s="1" t="s">
        <v>228</v>
      </c>
      <c r="E8121" s="1">
        <v>43744362</v>
      </c>
      <c r="F8121" s="1" t="s">
        <v>9930</v>
      </c>
      <c r="G8121" s="1">
        <v>2237143</v>
      </c>
      <c r="H8121" s="1" t="s">
        <v>25980</v>
      </c>
      <c r="I8121" s="2">
        <v>45072</v>
      </c>
      <c r="J8121" s="15" t="str">
        <f>MID(Tabla1[[#This Row],[HORA]],1,5)</f>
        <v>18:51</v>
      </c>
      <c r="K8121" s="16">
        <f>IF(Tabla1[[#This Row],[FECHA]]=I8122,IF(J8122-J8121&gt;0,(J8122-J8121)*1440,0),0)</f>
        <v>1.999999999999833</v>
      </c>
      <c r="L8121" s="14">
        <f>2+L7862-Datos!$C$8</f>
        <v>7.53</v>
      </c>
      <c r="M8121" s="13" t="s">
        <v>56190</v>
      </c>
      <c r="N8121" s="1" t="s">
        <v>25981</v>
      </c>
      <c r="O8121" s="1">
        <v>80</v>
      </c>
      <c r="P8121" s="1" t="s">
        <v>20</v>
      </c>
      <c r="Q8121" s="4" t="s">
        <v>21</v>
      </c>
    </row>
    <row r="8122" spans="1:17" ht="22.5" x14ac:dyDescent="0.25">
      <c r="A8122" s="3">
        <v>13790</v>
      </c>
      <c r="B8122" s="1" t="s">
        <v>42416</v>
      </c>
      <c r="C8122" s="1" t="s">
        <v>15</v>
      </c>
      <c r="D8122" s="1" t="s">
        <v>71</v>
      </c>
      <c r="E8122" s="1">
        <v>16644173</v>
      </c>
      <c r="F8122" s="1" t="s">
        <v>42417</v>
      </c>
      <c r="G8122" s="1">
        <v>2237145</v>
      </c>
      <c r="H8122" s="1" t="s">
        <v>34741</v>
      </c>
      <c r="I8122" s="2">
        <v>45072</v>
      </c>
      <c r="J8122" s="15" t="str">
        <f>MID(Tabla1[[#This Row],[HORA]],1,5)</f>
        <v>18:53</v>
      </c>
      <c r="K8122" s="16">
        <f>IF(Tabla1[[#This Row],[FECHA]]=I8123,IF(J8123-J8122&gt;0,(J8123-J8122)*1440,0),0)</f>
        <v>2.9999999999999893</v>
      </c>
      <c r="L8122" s="14">
        <f>2+L7863-Datos!$C$8</f>
        <v>9.2600000000000016</v>
      </c>
      <c r="M8122" s="13" t="s">
        <v>56192</v>
      </c>
      <c r="N8122" s="1" t="s">
        <v>42418</v>
      </c>
      <c r="O8122" s="1">
        <v>15</v>
      </c>
      <c r="P8122" s="1" t="s">
        <v>1432</v>
      </c>
      <c r="Q8122" s="4" t="s">
        <v>21</v>
      </c>
    </row>
    <row r="8123" spans="1:17" ht="22.5" x14ac:dyDescent="0.25">
      <c r="A8123" s="3">
        <v>18414</v>
      </c>
      <c r="B8123" s="1" t="s">
        <v>54904</v>
      </c>
      <c r="C8123" s="1" t="s">
        <v>15</v>
      </c>
      <c r="D8123" s="1" t="s">
        <v>40</v>
      </c>
      <c r="E8123" s="1">
        <v>10166577131</v>
      </c>
      <c r="F8123" s="1" t="s">
        <v>47855</v>
      </c>
      <c r="G8123" s="1">
        <v>2237147</v>
      </c>
      <c r="H8123" s="1" t="s">
        <v>54860</v>
      </c>
      <c r="I8123" s="2">
        <v>45072</v>
      </c>
      <c r="J8123" s="15" t="str">
        <f>MID(Tabla1[[#This Row],[HORA]],1,5)</f>
        <v>18:56</v>
      </c>
      <c r="K8123" s="16">
        <f>IF(Tabla1[[#This Row],[FECHA]]=I8124,IF(J8124-J8123&gt;0,(J8124-J8123)*1440,0),0)</f>
        <v>3.0000000000001492</v>
      </c>
      <c r="L8123" s="14">
        <f>2+L7864-Datos!$C$8</f>
        <v>11.120000000000001</v>
      </c>
      <c r="M8123" s="13" t="s">
        <v>56195</v>
      </c>
      <c r="N8123" s="1" t="s">
        <v>54905</v>
      </c>
      <c r="O8123" s="1">
        <v>25</v>
      </c>
      <c r="P8123" s="1" t="s">
        <v>1432</v>
      </c>
      <c r="Q8123" s="4" t="s">
        <v>21</v>
      </c>
    </row>
    <row r="8124" spans="1:17" ht="22.5" x14ac:dyDescent="0.25">
      <c r="A8124" s="3">
        <v>13791</v>
      </c>
      <c r="B8124" s="1" t="s">
        <v>42419</v>
      </c>
      <c r="C8124" s="1" t="s">
        <v>15</v>
      </c>
      <c r="D8124" s="1" t="s">
        <v>40</v>
      </c>
      <c r="E8124" s="1">
        <v>16498947</v>
      </c>
      <c r="F8124" s="1" t="s">
        <v>42420</v>
      </c>
      <c r="G8124" s="1">
        <v>2237148</v>
      </c>
      <c r="H8124" s="1" t="s">
        <v>42421</v>
      </c>
      <c r="I8124" s="2">
        <v>45072</v>
      </c>
      <c r="J8124" s="15" t="str">
        <f>MID(Tabla1[[#This Row],[HORA]],1,5)</f>
        <v>18:59</v>
      </c>
      <c r="K8124" s="16">
        <f>IF(Tabla1[[#This Row],[FECHA]]=I8125,IF(J8125-J8124&gt;0,(J8125-J8124)*1440,0),0)</f>
        <v>3.9999999999999858</v>
      </c>
      <c r="L8124" s="14">
        <f>2+L7865-Datos!$C$8</f>
        <v>8.42</v>
      </c>
      <c r="M8124" s="13" t="s">
        <v>56198</v>
      </c>
      <c r="N8124" s="1" t="s">
        <v>42422</v>
      </c>
      <c r="O8124" s="1">
        <v>25</v>
      </c>
      <c r="P8124" s="1" t="s">
        <v>1432</v>
      </c>
      <c r="Q8124" s="4" t="s">
        <v>21</v>
      </c>
    </row>
    <row r="8125" spans="1:17" ht="22.5" x14ac:dyDescent="0.25">
      <c r="A8125" s="3">
        <v>13793</v>
      </c>
      <c r="B8125" s="1" t="s">
        <v>42426</v>
      </c>
      <c r="C8125" s="1" t="s">
        <v>15</v>
      </c>
      <c r="D8125" s="1" t="s">
        <v>71</v>
      </c>
      <c r="E8125" s="1">
        <v>16772272</v>
      </c>
      <c r="F8125" s="1" t="s">
        <v>42427</v>
      </c>
      <c r="G8125" s="1">
        <v>2237152</v>
      </c>
      <c r="H8125" s="1" t="s">
        <v>42428</v>
      </c>
      <c r="I8125" s="2">
        <v>45072</v>
      </c>
      <c r="J8125" s="15" t="str">
        <f>MID(Tabla1[[#This Row],[HORA]],1,5)</f>
        <v>19:03</v>
      </c>
      <c r="K8125" s="16">
        <f>IF(Tabla1[[#This Row],[FECHA]]=I8126,IF(J8126-J8125&gt;0,(J8126-J8125)*1440,0),0)</f>
        <v>0</v>
      </c>
      <c r="L8125" s="14">
        <f>2+L7866-Datos!$C$8</f>
        <v>9.08</v>
      </c>
      <c r="M8125" s="13" t="s">
        <v>56202</v>
      </c>
      <c r="N8125" s="1" t="s">
        <v>42078</v>
      </c>
      <c r="O8125" s="1">
        <v>20</v>
      </c>
      <c r="P8125" s="1" t="s">
        <v>1432</v>
      </c>
      <c r="Q8125" s="4" t="s">
        <v>21</v>
      </c>
    </row>
    <row r="8126" spans="1:17" ht="22.5" x14ac:dyDescent="0.25">
      <c r="A8126" s="3">
        <v>17274</v>
      </c>
      <c r="B8126" s="1" t="s">
        <v>52055</v>
      </c>
      <c r="C8126" s="1" t="s">
        <v>15</v>
      </c>
      <c r="D8126" s="1" t="s">
        <v>71</v>
      </c>
      <c r="E8126" s="1">
        <v>20608675311</v>
      </c>
      <c r="F8126" s="1" t="s">
        <v>52056</v>
      </c>
      <c r="G8126" s="1">
        <v>2237151</v>
      </c>
      <c r="H8126" s="1" t="s">
        <v>52057</v>
      </c>
      <c r="I8126" s="2">
        <v>45072</v>
      </c>
      <c r="J8126" s="15" t="str">
        <f>MID(Tabla1[[#This Row],[HORA]],1,5)</f>
        <v>19:03</v>
      </c>
      <c r="K8126" s="16">
        <f>IF(Tabla1[[#This Row],[FECHA]]=I8127,IF(J8127-J8126&gt;0,(J8127-J8126)*1440,0),0)</f>
        <v>3.9999999999999858</v>
      </c>
      <c r="L8126" s="14">
        <f>2+L7867-Datos!$C$8</f>
        <v>9.02</v>
      </c>
      <c r="M8126" s="13" t="s">
        <v>56202</v>
      </c>
      <c r="N8126" s="1" t="s">
        <v>52058</v>
      </c>
      <c r="O8126" s="1">
        <v>40</v>
      </c>
      <c r="P8126" s="1" t="s">
        <v>20</v>
      </c>
      <c r="Q8126" s="4" t="s">
        <v>21</v>
      </c>
    </row>
    <row r="8127" spans="1:17" ht="22.5" x14ac:dyDescent="0.25">
      <c r="A8127" s="3">
        <v>17275</v>
      </c>
      <c r="B8127" s="1" t="s">
        <v>52059</v>
      </c>
      <c r="C8127" s="1" t="s">
        <v>15</v>
      </c>
      <c r="D8127" s="1" t="s">
        <v>33</v>
      </c>
      <c r="E8127" s="1">
        <v>20601222788</v>
      </c>
      <c r="F8127" s="1" t="s">
        <v>48224</v>
      </c>
      <c r="G8127" s="1">
        <v>74545486</v>
      </c>
      <c r="H8127" s="1" t="s">
        <v>42066</v>
      </c>
      <c r="I8127" s="2">
        <v>45072</v>
      </c>
      <c r="J8127" s="15" t="str">
        <f>MID(Tabla1[[#This Row],[HORA]],1,5)</f>
        <v>19:07</v>
      </c>
      <c r="K8127" s="16">
        <f>IF(Tabla1[[#This Row],[FECHA]]=I8128,IF(J8128-J8127&gt;0,(J8128-J8127)*1440,0),0)</f>
        <v>1.999999999999833</v>
      </c>
      <c r="L8127" s="14">
        <f>2+L7868-Datos!$C$8</f>
        <v>7.120000000000001</v>
      </c>
      <c r="M8127" s="13" t="s">
        <v>56206</v>
      </c>
      <c r="N8127" s="1" t="s">
        <v>59</v>
      </c>
      <c r="O8127" s="1">
        <v>10</v>
      </c>
      <c r="P8127" s="1" t="s">
        <v>20</v>
      </c>
      <c r="Q8127" s="4" t="s">
        <v>21</v>
      </c>
    </row>
    <row r="8128" spans="1:17" ht="22.5" x14ac:dyDescent="0.25">
      <c r="A8128" s="3">
        <v>8306</v>
      </c>
      <c r="B8128" s="1" t="s">
        <v>25982</v>
      </c>
      <c r="C8128" s="1" t="s">
        <v>15</v>
      </c>
      <c r="D8128" s="1" t="s">
        <v>40</v>
      </c>
      <c r="E8128" s="1">
        <v>46272108</v>
      </c>
      <c r="F8128" s="1" t="s">
        <v>25983</v>
      </c>
      <c r="G8128" s="1">
        <v>71616458</v>
      </c>
      <c r="H8128" s="1" t="s">
        <v>25984</v>
      </c>
      <c r="I8128" s="2">
        <v>45072</v>
      </c>
      <c r="J8128" s="15" t="str">
        <f>MID(Tabla1[[#This Row],[HORA]],1,5)</f>
        <v>19:09</v>
      </c>
      <c r="K8128" s="16">
        <f>IF(Tabla1[[#This Row],[FECHA]]=I8129,IF(J8129-J8128&gt;0,(J8129-J8128)*1440,0),0)</f>
        <v>2.9999999999999893</v>
      </c>
      <c r="L8128" s="14">
        <f>2+L7869-Datos!$C$8</f>
        <v>8.1300000000000008</v>
      </c>
      <c r="M8128" s="13" t="s">
        <v>56208</v>
      </c>
      <c r="N8128" s="1" t="s">
        <v>25985</v>
      </c>
      <c r="O8128" s="1">
        <v>20</v>
      </c>
      <c r="P8128" s="1" t="s">
        <v>20</v>
      </c>
      <c r="Q8128" s="4" t="s">
        <v>21</v>
      </c>
    </row>
    <row r="8129" spans="1:17" ht="22.5" x14ac:dyDescent="0.25">
      <c r="A8129" s="3">
        <v>8307</v>
      </c>
      <c r="B8129" s="1" t="s">
        <v>25986</v>
      </c>
      <c r="C8129" s="1" t="s">
        <v>15</v>
      </c>
      <c r="D8129" s="1" t="s">
        <v>71</v>
      </c>
      <c r="E8129" s="1">
        <v>16403008</v>
      </c>
      <c r="F8129" s="1" t="s">
        <v>25987</v>
      </c>
      <c r="G8129" s="1">
        <v>2237156</v>
      </c>
      <c r="H8129" s="1" t="s">
        <v>25988</v>
      </c>
      <c r="I8129" s="2">
        <v>45072</v>
      </c>
      <c r="J8129" s="15" t="str">
        <f>MID(Tabla1[[#This Row],[HORA]],1,5)</f>
        <v>19:12</v>
      </c>
      <c r="K8129" s="16">
        <f>IF(Tabla1[[#This Row],[FECHA]]=I8130,IF(J8130-J8129&gt;0,(J8130-J8129)*1440,0),0)</f>
        <v>2.0000000000001528</v>
      </c>
      <c r="L8129" s="14">
        <f>2+L7870-Datos!$C$8</f>
        <v>9.5</v>
      </c>
      <c r="M8129" s="13" t="s">
        <v>56211</v>
      </c>
      <c r="N8129" s="1" t="s">
        <v>17735</v>
      </c>
      <c r="O8129" s="1">
        <v>20</v>
      </c>
      <c r="P8129" s="1" t="s">
        <v>20</v>
      </c>
      <c r="Q8129" s="4" t="s">
        <v>21</v>
      </c>
    </row>
    <row r="8130" spans="1:17" ht="22.5" x14ac:dyDescent="0.25">
      <c r="A8130" s="3">
        <v>17276</v>
      </c>
      <c r="B8130" s="1" t="s">
        <v>52060</v>
      </c>
      <c r="C8130" s="1" t="s">
        <v>15</v>
      </c>
      <c r="D8130" s="1" t="s">
        <v>40</v>
      </c>
      <c r="E8130" s="1">
        <v>20609055490</v>
      </c>
      <c r="F8130" s="1" t="s">
        <v>52061</v>
      </c>
      <c r="G8130" s="1">
        <v>40250058</v>
      </c>
      <c r="H8130" s="1" t="s">
        <v>52062</v>
      </c>
      <c r="I8130" s="2">
        <v>45072</v>
      </c>
      <c r="J8130" s="15" t="str">
        <f>MID(Tabla1[[#This Row],[HORA]],1,5)</f>
        <v>19:14</v>
      </c>
      <c r="K8130" s="16">
        <f>IF(Tabla1[[#This Row],[FECHA]]=I8131,IF(J8131-J8130&gt;0,(J8131-J8130)*1440,0),0)</f>
        <v>1.999999999999833</v>
      </c>
      <c r="L8130" s="14">
        <f>2+L7871-Datos!$C$8</f>
        <v>9.25</v>
      </c>
      <c r="M8130" s="13" t="s">
        <v>56213</v>
      </c>
      <c r="N8130" s="1" t="s">
        <v>52063</v>
      </c>
      <c r="O8130" s="1">
        <v>20</v>
      </c>
      <c r="P8130" s="1" t="s">
        <v>20</v>
      </c>
      <c r="Q8130" s="4" t="s">
        <v>21</v>
      </c>
    </row>
    <row r="8131" spans="1:17" ht="22.5" x14ac:dyDescent="0.25">
      <c r="A8131" s="3">
        <v>18415</v>
      </c>
      <c r="B8131" s="1" t="s">
        <v>54906</v>
      </c>
      <c r="C8131" s="1" t="s">
        <v>15</v>
      </c>
      <c r="D8131" s="1" t="s">
        <v>40</v>
      </c>
      <c r="E8131" s="1">
        <v>10413868161</v>
      </c>
      <c r="F8131" s="1" t="s">
        <v>53509</v>
      </c>
      <c r="G8131" s="1">
        <v>47897610</v>
      </c>
      <c r="H8131" s="1" t="s">
        <v>54907</v>
      </c>
      <c r="I8131" s="2">
        <v>45072</v>
      </c>
      <c r="J8131" s="15" t="str">
        <f>MID(Tabla1[[#This Row],[HORA]],1,5)</f>
        <v>19:16</v>
      </c>
      <c r="K8131" s="16">
        <f>IF(Tabla1[[#This Row],[FECHA]]=I8132,IF(J8132-J8131&gt;0,(J8132-J8131)*1440,0),0)</f>
        <v>2.0000000000001528</v>
      </c>
      <c r="L8131" s="14">
        <f>2+L7872-Datos!$C$8</f>
        <v>12.190000000000001</v>
      </c>
      <c r="M8131" s="13" t="s">
        <v>56215</v>
      </c>
      <c r="N8131" s="1" t="s">
        <v>54908</v>
      </c>
      <c r="O8131" s="1">
        <v>20</v>
      </c>
      <c r="P8131" s="1" t="s">
        <v>1432</v>
      </c>
      <c r="Q8131" s="4" t="s">
        <v>21</v>
      </c>
    </row>
    <row r="8132" spans="1:17" ht="22.5" x14ac:dyDescent="0.25">
      <c r="A8132" s="3">
        <v>8308</v>
      </c>
      <c r="B8132" s="1" t="s">
        <v>25989</v>
      </c>
      <c r="C8132" s="1" t="s">
        <v>15</v>
      </c>
      <c r="D8132" s="1" t="s">
        <v>33</v>
      </c>
      <c r="E8132" s="1">
        <v>77282512</v>
      </c>
      <c r="F8132" s="1" t="s">
        <v>25990</v>
      </c>
      <c r="G8132" s="1">
        <v>2237161</v>
      </c>
      <c r="H8132" s="1" t="s">
        <v>25991</v>
      </c>
      <c r="I8132" s="2">
        <v>45072</v>
      </c>
      <c r="J8132" s="15" t="str">
        <f>MID(Tabla1[[#This Row],[HORA]],1,5)</f>
        <v>19:18</v>
      </c>
      <c r="K8132" s="16">
        <f>IF(Tabla1[[#This Row],[FECHA]]=I8133,IF(J8133-J8132&gt;0,(J8133-J8132)*1440,0),0)</f>
        <v>0</v>
      </c>
      <c r="L8132" s="14">
        <f>2+L7873-Datos!$C$8</f>
        <v>9.34</v>
      </c>
      <c r="M8132" s="13" t="s">
        <v>56217</v>
      </c>
      <c r="N8132" s="1" t="s">
        <v>25992</v>
      </c>
      <c r="O8132" s="1">
        <v>10</v>
      </c>
      <c r="P8132" s="1" t="s">
        <v>20</v>
      </c>
      <c r="Q8132" s="4" t="s">
        <v>21</v>
      </c>
    </row>
    <row r="8133" spans="1:17" ht="22.5" x14ac:dyDescent="0.25">
      <c r="A8133" s="3">
        <v>13795</v>
      </c>
      <c r="B8133" s="1" t="s">
        <v>42431</v>
      </c>
      <c r="C8133" s="1" t="s">
        <v>15</v>
      </c>
      <c r="D8133" s="1" t="s">
        <v>82</v>
      </c>
      <c r="E8133" s="1">
        <v>16758700</v>
      </c>
      <c r="F8133" s="1" t="s">
        <v>10405</v>
      </c>
      <c r="G8133" s="1">
        <v>2237159</v>
      </c>
      <c r="H8133" s="1" t="s">
        <v>15772</v>
      </c>
      <c r="I8133" s="2">
        <v>45072</v>
      </c>
      <c r="J8133" s="15" t="str">
        <f>MID(Tabla1[[#This Row],[HORA]],1,5)</f>
        <v>19:18</v>
      </c>
      <c r="K8133" s="16">
        <f>IF(Tabla1[[#This Row],[FECHA]]=I8134,IF(J8134-J8133&gt;0,(J8134-J8133)*1440,0),0)</f>
        <v>1.999999999999833</v>
      </c>
      <c r="L8133" s="14">
        <f>2+L7874-Datos!$C$8</f>
        <v>10.120000000000001</v>
      </c>
      <c r="M8133" s="13" t="s">
        <v>56217</v>
      </c>
      <c r="N8133" s="1" t="s">
        <v>42432</v>
      </c>
      <c r="O8133" s="1">
        <v>13</v>
      </c>
      <c r="P8133" s="1" t="s">
        <v>1432</v>
      </c>
      <c r="Q8133" s="4" t="s">
        <v>21</v>
      </c>
    </row>
    <row r="8134" spans="1:17" ht="22.5" x14ac:dyDescent="0.25">
      <c r="A8134" s="3">
        <v>8309</v>
      </c>
      <c r="B8134" s="1" t="s">
        <v>25993</v>
      </c>
      <c r="C8134" s="1" t="s">
        <v>15</v>
      </c>
      <c r="D8134" s="1" t="s">
        <v>40</v>
      </c>
      <c r="E8134" s="1">
        <v>71574279</v>
      </c>
      <c r="F8134" s="1" t="s">
        <v>5755</v>
      </c>
      <c r="G8134" s="1">
        <v>42228639</v>
      </c>
      <c r="H8134" s="1" t="s">
        <v>25994</v>
      </c>
      <c r="I8134" s="2">
        <v>45072</v>
      </c>
      <c r="J8134" s="15" t="str">
        <f>MID(Tabla1[[#This Row],[HORA]],1,5)</f>
        <v>19:20</v>
      </c>
      <c r="K8134" s="16">
        <f>IF(Tabla1[[#This Row],[FECHA]]=I8135,IF(J8135-J8134&gt;0,(J8135-J8134)*1440,0),0)</f>
        <v>0</v>
      </c>
      <c r="L8134" s="14">
        <f>2+L7875-Datos!$C$8</f>
        <v>12.49</v>
      </c>
      <c r="M8134" s="13" t="s">
        <v>56219</v>
      </c>
      <c r="N8134" s="1" t="s">
        <v>25995</v>
      </c>
      <c r="O8134" s="1">
        <v>15</v>
      </c>
      <c r="P8134" s="1" t="s">
        <v>20</v>
      </c>
      <c r="Q8134" s="4" t="s">
        <v>21</v>
      </c>
    </row>
    <row r="8135" spans="1:17" ht="22.5" x14ac:dyDescent="0.25">
      <c r="A8135" s="3">
        <v>8310</v>
      </c>
      <c r="B8135" s="1" t="s">
        <v>25993</v>
      </c>
      <c r="C8135" s="1" t="s">
        <v>15</v>
      </c>
      <c r="D8135" s="1" t="s">
        <v>40</v>
      </c>
      <c r="E8135" s="1">
        <v>71574279</v>
      </c>
      <c r="F8135" s="1" t="s">
        <v>5758</v>
      </c>
      <c r="G8135" s="1">
        <v>42228639</v>
      </c>
      <c r="H8135" s="1" t="s">
        <v>25994</v>
      </c>
      <c r="I8135" s="2">
        <v>45072</v>
      </c>
      <c r="J8135" s="15" t="str">
        <f>MID(Tabla1[[#This Row],[HORA]],1,5)</f>
        <v>19:20</v>
      </c>
      <c r="K8135" s="16">
        <f>IF(Tabla1[[#This Row],[FECHA]]=I8136,IF(J8136-J8135&gt;0,(J8136-J8135)*1440,0),0)</f>
        <v>0</v>
      </c>
      <c r="L8135" s="14">
        <f>2+L7876-Datos!$C$8</f>
        <v>11.18</v>
      </c>
      <c r="M8135" s="13" t="s">
        <v>56219</v>
      </c>
      <c r="N8135" s="1" t="s">
        <v>25995</v>
      </c>
      <c r="O8135" s="1">
        <v>15</v>
      </c>
      <c r="P8135" s="1" t="s">
        <v>20</v>
      </c>
      <c r="Q8135" s="4" t="s">
        <v>21</v>
      </c>
    </row>
    <row r="8136" spans="1:17" ht="22.5" x14ac:dyDescent="0.25">
      <c r="A8136" s="3">
        <v>13796</v>
      </c>
      <c r="B8136" s="1" t="s">
        <v>42433</v>
      </c>
      <c r="C8136" s="1" t="s">
        <v>15</v>
      </c>
      <c r="D8136" s="1" t="s">
        <v>40</v>
      </c>
      <c r="E8136" s="1">
        <v>16699120</v>
      </c>
      <c r="F8136" s="1" t="s">
        <v>42434</v>
      </c>
      <c r="G8136" s="1">
        <v>2237162</v>
      </c>
      <c r="H8136" s="1" t="s">
        <v>42435</v>
      </c>
      <c r="I8136" s="2">
        <v>45072</v>
      </c>
      <c r="J8136" s="15" t="str">
        <f>MID(Tabla1[[#This Row],[HORA]],1,5)</f>
        <v>19:20</v>
      </c>
      <c r="K8136" s="16">
        <f>IF(Tabla1[[#This Row],[FECHA]]=I8137,IF(J8137-J8136&gt;0,(J8137-J8136)*1440,0),0)</f>
        <v>1.0000000000001563</v>
      </c>
      <c r="L8136" s="14">
        <f>2+L7877-Datos!$C$8</f>
        <v>9.7800000000000011</v>
      </c>
      <c r="M8136" s="13" t="s">
        <v>56219</v>
      </c>
      <c r="N8136" s="1" t="s">
        <v>42436</v>
      </c>
      <c r="O8136" s="1">
        <v>20</v>
      </c>
      <c r="P8136" s="1" t="s">
        <v>1432</v>
      </c>
      <c r="Q8136" s="4" t="s">
        <v>21</v>
      </c>
    </row>
    <row r="8137" spans="1:17" ht="22.5" x14ac:dyDescent="0.25">
      <c r="A8137" s="3">
        <v>13797</v>
      </c>
      <c r="B8137" s="1" t="s">
        <v>42437</v>
      </c>
      <c r="C8137" s="1" t="s">
        <v>15</v>
      </c>
      <c r="D8137" s="1" t="s">
        <v>61</v>
      </c>
      <c r="E8137" s="1">
        <v>43831661</v>
      </c>
      <c r="F8137" s="1" t="s">
        <v>14298</v>
      </c>
      <c r="G8137" s="1">
        <v>2237163</v>
      </c>
      <c r="H8137" s="1" t="s">
        <v>42438</v>
      </c>
      <c r="I8137" s="2">
        <v>45072</v>
      </c>
      <c r="J8137" s="15" t="str">
        <f>MID(Tabla1[[#This Row],[HORA]],1,5)</f>
        <v>19:21</v>
      </c>
      <c r="K8137" s="16">
        <f>IF(Tabla1[[#This Row],[FECHA]]=I8138,IF(J8138-J8137&gt;0,(J8138-J8137)*1440,0),0)</f>
        <v>0.99999999999999645</v>
      </c>
      <c r="L8137" s="14">
        <f>2+L7878-Datos!$C$8</f>
        <v>7.5200000000000005</v>
      </c>
      <c r="M8137" s="13" t="s">
        <v>56220</v>
      </c>
      <c r="N8137" s="1" t="s">
        <v>42439</v>
      </c>
      <c r="O8137" s="1">
        <v>10</v>
      </c>
      <c r="P8137" s="1" t="s">
        <v>1432</v>
      </c>
      <c r="Q8137" s="4" t="s">
        <v>21</v>
      </c>
    </row>
    <row r="8138" spans="1:17" ht="22.5" x14ac:dyDescent="0.25">
      <c r="A8138" s="3">
        <v>2557</v>
      </c>
      <c r="B8138" s="1" t="s">
        <v>7884</v>
      </c>
      <c r="C8138" s="1" t="s">
        <v>15</v>
      </c>
      <c r="D8138" s="1" t="s">
        <v>71</v>
      </c>
      <c r="E8138" s="1">
        <v>27855689</v>
      </c>
      <c r="F8138" s="1" t="s">
        <v>7885</v>
      </c>
      <c r="G8138" s="1">
        <v>27855689</v>
      </c>
      <c r="H8138" s="1" t="s">
        <v>7885</v>
      </c>
      <c r="I8138" s="2">
        <v>45072</v>
      </c>
      <c r="J8138" s="15" t="str">
        <f>MID(Tabla1[[#This Row],[HORA]],1,5)</f>
        <v>19:22</v>
      </c>
      <c r="K8138" s="16">
        <f>IF(Tabla1[[#This Row],[FECHA]]=I8139,IF(J8139-J8138&gt;0,(J8139-J8138)*1440,0),0)</f>
        <v>0.99999999999999645</v>
      </c>
      <c r="L8138" s="14">
        <f>2+L7879-Datos!$C$8</f>
        <v>10.039999999999999</v>
      </c>
      <c r="M8138" s="13" t="s">
        <v>56221</v>
      </c>
      <c r="N8138" s="1" t="s">
        <v>1715</v>
      </c>
      <c r="O8138" s="1">
        <v>10</v>
      </c>
      <c r="P8138" s="1" t="s">
        <v>645</v>
      </c>
      <c r="Q8138" s="4" t="s">
        <v>21</v>
      </c>
    </row>
    <row r="8139" spans="1:17" ht="22.5" x14ac:dyDescent="0.25">
      <c r="A8139" s="3">
        <v>8311</v>
      </c>
      <c r="B8139" s="1" t="s">
        <v>25996</v>
      </c>
      <c r="C8139" s="1" t="s">
        <v>15</v>
      </c>
      <c r="D8139" s="1" t="s">
        <v>71</v>
      </c>
      <c r="E8139" s="1">
        <v>41269537</v>
      </c>
      <c r="F8139" s="1" t="s">
        <v>24171</v>
      </c>
      <c r="G8139" s="1">
        <v>2237166</v>
      </c>
      <c r="H8139" s="1" t="s">
        <v>25997</v>
      </c>
      <c r="I8139" s="2">
        <v>45072</v>
      </c>
      <c r="J8139" s="15" t="str">
        <f>MID(Tabla1[[#This Row],[HORA]],1,5)</f>
        <v>19:23</v>
      </c>
      <c r="K8139" s="16">
        <f>IF(Tabla1[[#This Row],[FECHA]]=I8140,IF(J8140-J8139&gt;0,(J8140-J8139)*1440,0),0)</f>
        <v>0.99999999999983658</v>
      </c>
      <c r="L8139" s="14">
        <f>2+L7880-Datos!$C$8</f>
        <v>9.07</v>
      </c>
      <c r="M8139" s="13" t="s">
        <v>56222</v>
      </c>
      <c r="N8139" s="1" t="s">
        <v>25998</v>
      </c>
      <c r="O8139" s="1">
        <v>20</v>
      </c>
      <c r="P8139" s="1" t="s">
        <v>20</v>
      </c>
      <c r="Q8139" s="4" t="s">
        <v>21</v>
      </c>
    </row>
    <row r="8140" spans="1:17" ht="22.5" x14ac:dyDescent="0.25">
      <c r="A8140" s="3">
        <v>13798</v>
      </c>
      <c r="B8140" s="1" t="s">
        <v>42440</v>
      </c>
      <c r="C8140" s="1" t="s">
        <v>15</v>
      </c>
      <c r="D8140" s="1" t="s">
        <v>23</v>
      </c>
      <c r="E8140" s="1">
        <v>72933107</v>
      </c>
      <c r="F8140" s="1" t="s">
        <v>42441</v>
      </c>
      <c r="G8140" s="1">
        <v>76508953</v>
      </c>
      <c r="H8140" s="1" t="s">
        <v>42442</v>
      </c>
      <c r="I8140" s="2">
        <v>45072</v>
      </c>
      <c r="J8140" s="15" t="str">
        <f>MID(Tabla1[[#This Row],[HORA]],1,5)</f>
        <v>19:24</v>
      </c>
      <c r="K8140" s="16">
        <f>IF(Tabla1[[#This Row],[FECHA]]=I8141,IF(J8141-J8140&gt;0,(J8141-J8140)*1440,0),0)</f>
        <v>2.0000000000001528</v>
      </c>
      <c r="L8140" s="14">
        <f>2+L7881-Datos!$C$8</f>
        <v>8.18</v>
      </c>
      <c r="M8140" s="13" t="s">
        <v>56223</v>
      </c>
      <c r="N8140" s="1" t="s">
        <v>42443</v>
      </c>
      <c r="O8140" s="1">
        <v>10</v>
      </c>
      <c r="P8140" s="1" t="s">
        <v>1432</v>
      </c>
      <c r="Q8140" s="4" t="s">
        <v>21</v>
      </c>
    </row>
    <row r="8141" spans="1:17" ht="22.5" x14ac:dyDescent="0.25">
      <c r="A8141" s="3">
        <v>17277</v>
      </c>
      <c r="B8141" s="1" t="s">
        <v>52064</v>
      </c>
      <c r="C8141" s="1" t="s">
        <v>15</v>
      </c>
      <c r="D8141" s="1" t="s">
        <v>71</v>
      </c>
      <c r="E8141" s="1">
        <v>20561164356</v>
      </c>
      <c r="F8141" s="1" t="s">
        <v>48172</v>
      </c>
      <c r="G8141" s="1">
        <v>2237169</v>
      </c>
      <c r="H8141" s="1" t="s">
        <v>50918</v>
      </c>
      <c r="I8141" s="2">
        <v>45072</v>
      </c>
      <c r="J8141" s="15" t="str">
        <f>MID(Tabla1[[#This Row],[HORA]],1,5)</f>
        <v>19:26</v>
      </c>
      <c r="K8141" s="16">
        <f>IF(Tabla1[[#This Row],[FECHA]]=I8142,IF(J8142-J8141&gt;0,(J8142-J8141)*1440,0),0)</f>
        <v>1.999999999999833</v>
      </c>
      <c r="L8141" s="14">
        <f>2+L7882-Datos!$C$8</f>
        <v>8.2200000000000006</v>
      </c>
      <c r="M8141" s="13" t="s">
        <v>56225</v>
      </c>
      <c r="N8141" s="1" t="s">
        <v>48563</v>
      </c>
      <c r="O8141" s="1">
        <v>25</v>
      </c>
      <c r="P8141" s="1" t="s">
        <v>20</v>
      </c>
      <c r="Q8141" s="4" t="s">
        <v>21</v>
      </c>
    </row>
    <row r="8142" spans="1:17" ht="22.5" x14ac:dyDescent="0.25">
      <c r="A8142" s="3">
        <v>17278</v>
      </c>
      <c r="B8142" s="1" t="s">
        <v>52065</v>
      </c>
      <c r="C8142" s="1" t="s">
        <v>15</v>
      </c>
      <c r="D8142" s="1" t="s">
        <v>33</v>
      </c>
      <c r="E8142" s="1">
        <v>20561164356</v>
      </c>
      <c r="F8142" s="1" t="s">
        <v>48172</v>
      </c>
      <c r="G8142" s="1">
        <v>2237170</v>
      </c>
      <c r="H8142" s="1" t="s">
        <v>48565</v>
      </c>
      <c r="I8142" s="2">
        <v>45072</v>
      </c>
      <c r="J8142" s="15" t="str">
        <f>MID(Tabla1[[#This Row],[HORA]],1,5)</f>
        <v>19:28</v>
      </c>
      <c r="K8142" s="16">
        <f>IF(Tabla1[[#This Row],[FECHA]]=I8143,IF(J8143-J8142&gt;0,(J8143-J8142)*1440,0),0)</f>
        <v>9.0000000000001279</v>
      </c>
      <c r="L8142" s="14">
        <f>2+L7883-Datos!$C$8</f>
        <v>13.1</v>
      </c>
      <c r="M8142" s="13" t="s">
        <v>56227</v>
      </c>
      <c r="N8142" s="1" t="s">
        <v>48566</v>
      </c>
      <c r="O8142" s="1">
        <v>10</v>
      </c>
      <c r="P8142" s="1" t="s">
        <v>20</v>
      </c>
      <c r="Q8142" s="4" t="s">
        <v>21</v>
      </c>
    </row>
    <row r="8143" spans="1:17" ht="22.5" x14ac:dyDescent="0.25">
      <c r="A8143" s="3">
        <v>2558</v>
      </c>
      <c r="B8143" s="1" t="s">
        <v>7886</v>
      </c>
      <c r="C8143" s="1" t="s">
        <v>15</v>
      </c>
      <c r="D8143" s="1" t="s">
        <v>3257</v>
      </c>
      <c r="E8143" s="1">
        <v>48254754</v>
      </c>
      <c r="F8143" s="1" t="s">
        <v>3528</v>
      </c>
      <c r="G8143" s="1">
        <v>70760530</v>
      </c>
      <c r="H8143" s="1" t="s">
        <v>3529</v>
      </c>
      <c r="I8143" s="2">
        <v>45072</v>
      </c>
      <c r="J8143" s="15" t="str">
        <f>MID(Tabla1[[#This Row],[HORA]],1,5)</f>
        <v>19:37</v>
      </c>
      <c r="K8143" s="16">
        <f>IF(Tabla1[[#This Row],[FECHA]]=I8144,IF(J8144-J8143&gt;0,(J8144-J8143)*1440,0),0)</f>
        <v>0</v>
      </c>
      <c r="L8143" s="14">
        <f>2+L7884-Datos!$C$8</f>
        <v>7.08</v>
      </c>
      <c r="M8143" s="13" t="s">
        <v>56236</v>
      </c>
      <c r="N8143" s="1" t="s">
        <v>7887</v>
      </c>
      <c r="O8143" s="1">
        <v>15</v>
      </c>
      <c r="P8143" s="1" t="s">
        <v>645</v>
      </c>
      <c r="Q8143" s="4" t="s">
        <v>21</v>
      </c>
    </row>
    <row r="8144" spans="1:17" ht="22.5" x14ac:dyDescent="0.25">
      <c r="A8144" s="3">
        <v>17279</v>
      </c>
      <c r="B8144" s="1" t="s">
        <v>52066</v>
      </c>
      <c r="C8144" s="1" t="s">
        <v>15</v>
      </c>
      <c r="D8144" s="1" t="s">
        <v>33</v>
      </c>
      <c r="E8144" s="1">
        <v>20480049200</v>
      </c>
      <c r="F8144" s="1" t="s">
        <v>48520</v>
      </c>
      <c r="G8144" s="1">
        <v>2237172</v>
      </c>
      <c r="H8144" s="1" t="s">
        <v>48521</v>
      </c>
      <c r="I8144" s="2">
        <v>45072</v>
      </c>
      <c r="J8144" s="15" t="str">
        <f>MID(Tabla1[[#This Row],[HORA]],1,5)</f>
        <v>19:37</v>
      </c>
      <c r="K8144" s="16">
        <f>IF(Tabla1[[#This Row],[FECHA]]=I8145,IF(J8145-J8144&gt;0,(J8145-J8144)*1440,0),0)</f>
        <v>0.99999999999999645</v>
      </c>
      <c r="L8144" s="14">
        <f>2+L7885-Datos!$C$8</f>
        <v>8.3800000000000008</v>
      </c>
      <c r="M8144" s="13" t="s">
        <v>56236</v>
      </c>
      <c r="N8144" s="1" t="s">
        <v>52067</v>
      </c>
      <c r="O8144" s="1">
        <v>15</v>
      </c>
      <c r="P8144" s="1" t="s">
        <v>20</v>
      </c>
      <c r="Q8144" s="4" t="s">
        <v>21</v>
      </c>
    </row>
    <row r="8145" spans="1:17" ht="22.5" x14ac:dyDescent="0.25">
      <c r="A8145" s="3">
        <v>2559</v>
      </c>
      <c r="B8145" s="1" t="s">
        <v>7888</v>
      </c>
      <c r="C8145" s="1" t="s">
        <v>15</v>
      </c>
      <c r="D8145" s="1" t="s">
        <v>71</v>
      </c>
      <c r="E8145" s="1">
        <v>27824322</v>
      </c>
      <c r="F8145" s="1" t="s">
        <v>7889</v>
      </c>
      <c r="G8145" s="1">
        <v>27824322</v>
      </c>
      <c r="H8145" s="1" t="s">
        <v>7889</v>
      </c>
      <c r="I8145" s="2">
        <v>45072</v>
      </c>
      <c r="J8145" s="15" t="str">
        <f>MID(Tabla1[[#This Row],[HORA]],1,5)</f>
        <v>19:38</v>
      </c>
      <c r="K8145" s="16">
        <f>IF(Tabla1[[#This Row],[FECHA]]=I8146,IF(J8146-J8145&gt;0,(J8146-J8145)*1440,0),0)</f>
        <v>2.0000000000001528</v>
      </c>
      <c r="L8145" s="14">
        <f>2+L7886-Datos!$C$8</f>
        <v>7.28</v>
      </c>
      <c r="M8145" s="13" t="s">
        <v>56237</v>
      </c>
      <c r="N8145" s="1" t="s">
        <v>1715</v>
      </c>
      <c r="O8145" s="1">
        <v>30</v>
      </c>
      <c r="P8145" s="1" t="s">
        <v>645</v>
      </c>
      <c r="Q8145" s="4" t="s">
        <v>21</v>
      </c>
    </row>
    <row r="8146" spans="1:17" ht="22.5" x14ac:dyDescent="0.25">
      <c r="A8146" s="3">
        <v>2560</v>
      </c>
      <c r="B8146" s="1" t="s">
        <v>7890</v>
      </c>
      <c r="C8146" s="1" t="s">
        <v>15</v>
      </c>
      <c r="D8146" s="1" t="s">
        <v>40</v>
      </c>
      <c r="E8146" s="1">
        <v>27374233</v>
      </c>
      <c r="F8146" s="1" t="s">
        <v>7891</v>
      </c>
      <c r="G8146" s="1">
        <v>27374233</v>
      </c>
      <c r="H8146" s="1" t="s">
        <v>7891</v>
      </c>
      <c r="I8146" s="2">
        <v>45072</v>
      </c>
      <c r="J8146" s="15" t="str">
        <f>MID(Tabla1[[#This Row],[HORA]],1,5)</f>
        <v>19:40</v>
      </c>
      <c r="K8146" s="16">
        <f>IF(Tabla1[[#This Row],[FECHA]]=I8147,IF(J8147-J8146&gt;0,(J8147-J8146)*1440,0),0)</f>
        <v>2.9999999999998295</v>
      </c>
      <c r="L8146" s="14">
        <f>2+L7887-Datos!$C$8</f>
        <v>8.48</v>
      </c>
      <c r="M8146" s="13" t="s">
        <v>56239</v>
      </c>
      <c r="N8146" s="1" t="s">
        <v>1715</v>
      </c>
      <c r="O8146" s="1">
        <v>30</v>
      </c>
      <c r="P8146" s="1" t="s">
        <v>645</v>
      </c>
      <c r="Q8146" s="4" t="s">
        <v>21</v>
      </c>
    </row>
    <row r="8147" spans="1:17" ht="22.5" x14ac:dyDescent="0.25">
      <c r="A8147" s="3">
        <v>2561</v>
      </c>
      <c r="B8147" s="1" t="s">
        <v>7892</v>
      </c>
      <c r="C8147" s="1" t="s">
        <v>15</v>
      </c>
      <c r="D8147" s="1" t="s">
        <v>71</v>
      </c>
      <c r="E8147" s="1">
        <v>73534213</v>
      </c>
      <c r="F8147" s="1" t="s">
        <v>6891</v>
      </c>
      <c r="G8147" s="1">
        <v>27727773</v>
      </c>
      <c r="H8147" s="1" t="s">
        <v>7893</v>
      </c>
      <c r="I8147" s="2">
        <v>45072</v>
      </c>
      <c r="J8147" s="15" t="str">
        <f>MID(Tabla1[[#This Row],[HORA]],1,5)</f>
        <v>19:43</v>
      </c>
      <c r="K8147" s="16">
        <f>IF(Tabla1[[#This Row],[FECHA]]=I8148,IF(J8148-J8147&gt;0,(J8148-J8147)*1440,0),0)</f>
        <v>1.0000000000001563</v>
      </c>
      <c r="L8147" s="14">
        <f>2+L7888-Datos!$C$8</f>
        <v>9.98</v>
      </c>
      <c r="M8147" s="13" t="s">
        <v>56242</v>
      </c>
      <c r="N8147" s="1" t="s">
        <v>7894</v>
      </c>
      <c r="O8147" s="1">
        <v>20</v>
      </c>
      <c r="P8147" s="1" t="s">
        <v>645</v>
      </c>
      <c r="Q8147" s="4" t="s">
        <v>21</v>
      </c>
    </row>
    <row r="8148" spans="1:17" ht="22.5" x14ac:dyDescent="0.25">
      <c r="A8148" s="3">
        <v>16078</v>
      </c>
      <c r="B8148" s="1" t="s">
        <v>48873</v>
      </c>
      <c r="C8148" s="1" t="s">
        <v>15</v>
      </c>
      <c r="D8148" s="1" t="s">
        <v>61</v>
      </c>
      <c r="E8148" s="1">
        <v>20530308155</v>
      </c>
      <c r="F8148" s="1" t="s">
        <v>48688</v>
      </c>
      <c r="G8148" s="1">
        <v>2237175</v>
      </c>
      <c r="H8148" s="1" t="s">
        <v>48874</v>
      </c>
      <c r="I8148" s="2">
        <v>45072</v>
      </c>
      <c r="J8148" s="15" t="str">
        <f>MID(Tabla1[[#This Row],[HORA]],1,5)</f>
        <v>19:44</v>
      </c>
      <c r="K8148" s="16">
        <f>IF(Tabla1[[#This Row],[FECHA]]=I8149,IF(J8149-J8148&gt;0,(J8149-J8148)*1440,0),0)</f>
        <v>0.99999999999983658</v>
      </c>
      <c r="L8148" s="14">
        <f>2+L7889-Datos!$C$8</f>
        <v>7.33</v>
      </c>
      <c r="M8148" s="13" t="s">
        <v>56243</v>
      </c>
      <c r="N8148" s="1" t="s">
        <v>48875</v>
      </c>
      <c r="O8148" s="1">
        <v>20</v>
      </c>
      <c r="P8148" s="1" t="s">
        <v>645</v>
      </c>
      <c r="Q8148" s="4" t="s">
        <v>21</v>
      </c>
    </row>
    <row r="8149" spans="1:17" ht="22.5" x14ac:dyDescent="0.25">
      <c r="A8149" s="3">
        <v>8194</v>
      </c>
      <c r="B8149" s="1" t="s">
        <v>25637</v>
      </c>
      <c r="C8149" s="1" t="s">
        <v>15</v>
      </c>
      <c r="D8149" s="1" t="s">
        <v>172</v>
      </c>
      <c r="E8149" s="1">
        <v>2236820</v>
      </c>
      <c r="F8149" s="1" t="s">
        <v>25638</v>
      </c>
      <c r="G8149" s="1">
        <v>2236821</v>
      </c>
      <c r="H8149" s="1" t="s">
        <v>25639</v>
      </c>
      <c r="I8149" s="2">
        <v>45072</v>
      </c>
      <c r="J8149" s="15" t="str">
        <f>MID(Tabla1[[#This Row],[HORA]],1,5)</f>
        <v>19:45</v>
      </c>
      <c r="K8149" s="16">
        <f>IF(Tabla1[[#This Row],[FECHA]]=I8150,IF(J8150-J8149&gt;0,(J8150-J8149)*1440,0),0)</f>
        <v>2.0000000000001528</v>
      </c>
      <c r="L8149" s="14">
        <f>2+L7890-Datos!$C$8</f>
        <v>9.48</v>
      </c>
      <c r="M8149" s="13" t="s">
        <v>56244</v>
      </c>
      <c r="N8149" s="1" t="s">
        <v>25640</v>
      </c>
      <c r="O8149" s="1">
        <v>20</v>
      </c>
      <c r="P8149" s="1" t="s">
        <v>20</v>
      </c>
      <c r="Q8149" s="4" t="s">
        <v>21</v>
      </c>
    </row>
    <row r="8150" spans="1:17" ht="22.5" x14ac:dyDescent="0.25">
      <c r="A8150" s="3">
        <v>16079</v>
      </c>
      <c r="B8150" s="1" t="s">
        <v>48876</v>
      </c>
      <c r="C8150" s="1" t="s">
        <v>15</v>
      </c>
      <c r="D8150" s="1" t="s">
        <v>82</v>
      </c>
      <c r="E8150" s="1">
        <v>10062214657</v>
      </c>
      <c r="F8150" s="1" t="s">
        <v>48060</v>
      </c>
      <c r="G8150" s="1">
        <v>76618694</v>
      </c>
      <c r="H8150" s="1" t="s">
        <v>2736</v>
      </c>
      <c r="I8150" s="2">
        <v>45072</v>
      </c>
      <c r="J8150" s="15" t="str">
        <f>MID(Tabla1[[#This Row],[HORA]],1,5)</f>
        <v>19:47</v>
      </c>
      <c r="K8150" s="16">
        <f>IF(Tabla1[[#This Row],[FECHA]]=I8151,IF(J8151-J8150&gt;0,(J8151-J8150)*1440,0),0)</f>
        <v>0.99999999999999645</v>
      </c>
      <c r="L8150" s="14">
        <f>2+L7891-Datos!$C$8</f>
        <v>11.18</v>
      </c>
      <c r="M8150" s="13" t="s">
        <v>56246</v>
      </c>
      <c r="N8150" s="1" t="s">
        <v>48877</v>
      </c>
      <c r="O8150" s="1">
        <v>15</v>
      </c>
      <c r="P8150" s="1" t="s">
        <v>645</v>
      </c>
      <c r="Q8150" s="4" t="s">
        <v>21</v>
      </c>
    </row>
    <row r="8151" spans="1:17" ht="22.5" x14ac:dyDescent="0.25">
      <c r="A8151" s="3">
        <v>17280</v>
      </c>
      <c r="B8151" s="1" t="s">
        <v>52068</v>
      </c>
      <c r="C8151" s="1" t="s">
        <v>15</v>
      </c>
      <c r="D8151" s="1" t="s">
        <v>71</v>
      </c>
      <c r="E8151" s="1">
        <v>20606350466</v>
      </c>
      <c r="F8151" s="1" t="s">
        <v>52069</v>
      </c>
      <c r="G8151" s="1">
        <v>74651131</v>
      </c>
      <c r="H8151" s="1" t="s">
        <v>52070</v>
      </c>
      <c r="I8151" s="2">
        <v>45072</v>
      </c>
      <c r="J8151" s="15" t="str">
        <f>MID(Tabla1[[#This Row],[HORA]],1,5)</f>
        <v>19:48</v>
      </c>
      <c r="K8151" s="16">
        <f>IF(Tabla1[[#This Row],[FECHA]]=I8152,IF(J8152-J8151&gt;0,(J8152-J8151)*1440,0),0)</f>
        <v>2.9999999999999893</v>
      </c>
      <c r="L8151" s="14">
        <f>2+L7892-Datos!$C$8</f>
        <v>8.34</v>
      </c>
      <c r="M8151" s="13" t="s">
        <v>56247</v>
      </c>
      <c r="N8151" s="1" t="s">
        <v>52071</v>
      </c>
      <c r="O8151" s="1">
        <v>15</v>
      </c>
      <c r="P8151" s="1" t="s">
        <v>20</v>
      </c>
      <c r="Q8151" s="4" t="s">
        <v>21</v>
      </c>
    </row>
    <row r="8152" spans="1:17" ht="22.5" x14ac:dyDescent="0.25">
      <c r="A8152" s="3">
        <v>8312</v>
      </c>
      <c r="B8152" s="1" t="s">
        <v>25999</v>
      </c>
      <c r="C8152" s="1" t="s">
        <v>15</v>
      </c>
      <c r="D8152" s="1" t="s">
        <v>71</v>
      </c>
      <c r="E8152" s="1">
        <v>48529330</v>
      </c>
      <c r="F8152" s="1" t="s">
        <v>26000</v>
      </c>
      <c r="G8152" s="1">
        <v>2237177</v>
      </c>
      <c r="H8152" s="1" t="s">
        <v>26001</v>
      </c>
      <c r="I8152" s="2">
        <v>45072</v>
      </c>
      <c r="J8152" s="15" t="str">
        <f>MID(Tabla1[[#This Row],[HORA]],1,5)</f>
        <v>19:51</v>
      </c>
      <c r="K8152" s="16">
        <f>IF(Tabla1[[#This Row],[FECHA]]=I8153,IF(J8153-J8152&gt;0,(J8153-J8152)*1440,0),0)</f>
        <v>1.999999999999833</v>
      </c>
      <c r="L8152" s="14">
        <f>2+L7893-Datos!$C$8</f>
        <v>9.2800000000000011</v>
      </c>
      <c r="M8152" s="13" t="s">
        <v>56250</v>
      </c>
      <c r="N8152" s="1" t="s">
        <v>26002</v>
      </c>
      <c r="O8152" s="1">
        <v>30</v>
      </c>
      <c r="P8152" s="1" t="s">
        <v>20</v>
      </c>
      <c r="Q8152" s="4" t="s">
        <v>21</v>
      </c>
    </row>
    <row r="8153" spans="1:17" ht="22.5" x14ac:dyDescent="0.25">
      <c r="A8153" s="3">
        <v>8313</v>
      </c>
      <c r="B8153" s="1" t="s">
        <v>26003</v>
      </c>
      <c r="C8153" s="1" t="s">
        <v>15</v>
      </c>
      <c r="D8153" s="1" t="s">
        <v>71</v>
      </c>
      <c r="E8153" s="1">
        <v>16719946</v>
      </c>
      <c r="F8153" s="1" t="s">
        <v>2110</v>
      </c>
      <c r="G8153" s="1">
        <v>2237178</v>
      </c>
      <c r="H8153" s="1" t="s">
        <v>26004</v>
      </c>
      <c r="I8153" s="2">
        <v>45072</v>
      </c>
      <c r="J8153" s="15" t="str">
        <f>MID(Tabla1[[#This Row],[HORA]],1,5)</f>
        <v>19:53</v>
      </c>
      <c r="K8153" s="16">
        <f>IF(Tabla1[[#This Row],[FECHA]]=I8154,IF(J8154-J8153&gt;0,(J8154-J8153)*1440,0),0)</f>
        <v>2.0000000000001528</v>
      </c>
      <c r="L8153" s="14">
        <f>2+L7894-Datos!$C$8</f>
        <v>9.52</v>
      </c>
      <c r="M8153" s="13" t="s">
        <v>56252</v>
      </c>
      <c r="N8153" s="1" t="s">
        <v>6312</v>
      </c>
      <c r="O8153" s="1">
        <v>25</v>
      </c>
      <c r="P8153" s="1" t="s">
        <v>20</v>
      </c>
      <c r="Q8153" s="4" t="s">
        <v>21</v>
      </c>
    </row>
    <row r="8154" spans="1:17" ht="22.5" x14ac:dyDescent="0.25">
      <c r="A8154" s="3">
        <v>8195</v>
      </c>
      <c r="B8154" s="1" t="s">
        <v>25641</v>
      </c>
      <c r="C8154" s="1" t="s">
        <v>15</v>
      </c>
      <c r="D8154" s="1" t="s">
        <v>172</v>
      </c>
      <c r="E8154" s="1">
        <v>41890647</v>
      </c>
      <c r="F8154" s="1" t="s">
        <v>25642</v>
      </c>
      <c r="G8154" s="1">
        <v>2236825</v>
      </c>
      <c r="H8154" s="1" t="s">
        <v>25643</v>
      </c>
      <c r="I8154" s="2">
        <v>45072</v>
      </c>
      <c r="J8154" s="15" t="str">
        <f>MID(Tabla1[[#This Row],[HORA]],1,5)</f>
        <v>19:55</v>
      </c>
      <c r="K8154" s="16">
        <f>IF(Tabla1[[#This Row],[FECHA]]=I8155,IF(J8155-J8154&gt;0,(J8155-J8154)*1440,0),0)</f>
        <v>2.9999999999998295</v>
      </c>
      <c r="L8154" s="14">
        <f>2+L7895-Datos!$C$8</f>
        <v>7.19</v>
      </c>
      <c r="M8154" s="13" t="s">
        <v>56254</v>
      </c>
      <c r="N8154" s="1" t="s">
        <v>59</v>
      </c>
      <c r="O8154" s="1">
        <v>10</v>
      </c>
      <c r="P8154" s="1" t="s">
        <v>20</v>
      </c>
      <c r="Q8154" s="4" t="s">
        <v>21</v>
      </c>
    </row>
    <row r="8155" spans="1:17" ht="22.5" x14ac:dyDescent="0.25">
      <c r="A8155" s="3">
        <v>2562</v>
      </c>
      <c r="B8155" s="1" t="s">
        <v>7895</v>
      </c>
      <c r="C8155" s="1" t="s">
        <v>15</v>
      </c>
      <c r="D8155" s="1" t="s">
        <v>82</v>
      </c>
      <c r="E8155" s="1">
        <v>17598966</v>
      </c>
      <c r="F8155" s="1" t="s">
        <v>7896</v>
      </c>
      <c r="G8155" s="1">
        <v>17598966</v>
      </c>
      <c r="H8155" s="1" t="s">
        <v>7896</v>
      </c>
      <c r="I8155" s="2">
        <v>45072</v>
      </c>
      <c r="J8155" s="15" t="str">
        <f>MID(Tabla1[[#This Row],[HORA]],1,5)</f>
        <v>19:58</v>
      </c>
      <c r="K8155" s="16">
        <f>IF(Tabla1[[#This Row],[FECHA]]=I8156,IF(J8156-J8155&gt;0,(J8156-J8155)*1440,0),0)</f>
        <v>0</v>
      </c>
      <c r="L8155" s="14">
        <f>2+L7896-Datos!$C$8</f>
        <v>8.43</v>
      </c>
      <c r="M8155" s="13" t="s">
        <v>56257</v>
      </c>
      <c r="N8155" s="1" t="s">
        <v>1715</v>
      </c>
      <c r="O8155" s="1">
        <v>15</v>
      </c>
      <c r="P8155" s="1" t="s">
        <v>645</v>
      </c>
      <c r="Q8155" s="4" t="s">
        <v>21</v>
      </c>
    </row>
    <row r="8156" spans="1:17" ht="22.5" x14ac:dyDescent="0.25">
      <c r="A8156" s="3">
        <v>8315</v>
      </c>
      <c r="B8156" s="1" t="s">
        <v>26009</v>
      </c>
      <c r="C8156" s="1" t="s">
        <v>15</v>
      </c>
      <c r="D8156" s="1" t="s">
        <v>40</v>
      </c>
      <c r="E8156" s="1">
        <v>43944839</v>
      </c>
      <c r="F8156" s="1" t="s">
        <v>3049</v>
      </c>
      <c r="G8156" s="1">
        <v>2237181</v>
      </c>
      <c r="H8156" s="1" t="s">
        <v>20187</v>
      </c>
      <c r="I8156" s="2">
        <v>45072</v>
      </c>
      <c r="J8156" s="15" t="str">
        <f>MID(Tabla1[[#This Row],[HORA]],1,5)</f>
        <v>19:58</v>
      </c>
      <c r="K8156" s="16">
        <f>IF(Tabla1[[#This Row],[FECHA]]=I8157,IF(J8157-J8156&gt;0,(J8157-J8156)*1440,0),0)</f>
        <v>2.0000000000001528</v>
      </c>
      <c r="L8156" s="14">
        <f>2+L7897-Datos!$C$8</f>
        <v>8.120000000000001</v>
      </c>
      <c r="M8156" s="13" t="s">
        <v>56257</v>
      </c>
      <c r="N8156" s="1" t="s">
        <v>26010</v>
      </c>
      <c r="O8156" s="1">
        <v>15</v>
      </c>
      <c r="P8156" s="1" t="s">
        <v>20</v>
      </c>
      <c r="Q8156" s="4" t="s">
        <v>21</v>
      </c>
    </row>
    <row r="8157" spans="1:17" ht="22.5" x14ac:dyDescent="0.25">
      <c r="A8157" s="3">
        <v>8316</v>
      </c>
      <c r="B8157" s="1" t="s">
        <v>26011</v>
      </c>
      <c r="C8157" s="1" t="s">
        <v>15</v>
      </c>
      <c r="D8157" s="1" t="s">
        <v>40</v>
      </c>
      <c r="E8157" s="1">
        <v>43944839</v>
      </c>
      <c r="F8157" s="1" t="s">
        <v>3049</v>
      </c>
      <c r="G8157" s="1">
        <v>2237182</v>
      </c>
      <c r="H8157" s="1" t="s">
        <v>26012</v>
      </c>
      <c r="I8157" s="2">
        <v>45072</v>
      </c>
      <c r="J8157" s="15" t="str">
        <f>MID(Tabla1[[#This Row],[HORA]],1,5)</f>
        <v>20:00</v>
      </c>
      <c r="K8157" s="16">
        <f>IF(Tabla1[[#This Row],[FECHA]]=I8158,IF(J8158-J8157&gt;0,(J8158-J8157)*1440,0),0)</f>
        <v>1.9999999999999929</v>
      </c>
      <c r="L8157" s="14">
        <f>2+L7898-Datos!$C$8</f>
        <v>9.5</v>
      </c>
      <c r="M8157" s="13" t="s">
        <v>56259</v>
      </c>
      <c r="N8157" s="1" t="s">
        <v>26013</v>
      </c>
      <c r="O8157" s="1">
        <v>15</v>
      </c>
      <c r="P8157" s="1" t="s">
        <v>20</v>
      </c>
      <c r="Q8157" s="4" t="s">
        <v>21</v>
      </c>
    </row>
    <row r="8158" spans="1:17" ht="22.5" x14ac:dyDescent="0.25">
      <c r="A8158" s="3">
        <v>8317</v>
      </c>
      <c r="B8158" s="1" t="s">
        <v>26014</v>
      </c>
      <c r="C8158" s="1" t="s">
        <v>15</v>
      </c>
      <c r="D8158" s="1" t="s">
        <v>71</v>
      </c>
      <c r="E8158" s="1">
        <v>45108423</v>
      </c>
      <c r="F8158" s="1" t="s">
        <v>26015</v>
      </c>
      <c r="G8158" s="1">
        <v>2237183</v>
      </c>
      <c r="H8158" s="1" t="s">
        <v>26016</v>
      </c>
      <c r="I8158" s="2">
        <v>45072</v>
      </c>
      <c r="J8158" s="15" t="str">
        <f>MID(Tabla1[[#This Row],[HORA]],1,5)</f>
        <v>20:02</v>
      </c>
      <c r="K8158" s="16">
        <f>IF(Tabla1[[#This Row],[FECHA]]=I8159,IF(J8159-J8158&gt;0,(J8159-J8158)*1440,0),0)</f>
        <v>0.99999999999999645</v>
      </c>
      <c r="L8158" s="14">
        <f>2+L7899-Datos!$C$8</f>
        <v>9.4400000000000013</v>
      </c>
      <c r="M8158" s="13" t="s">
        <v>56261</v>
      </c>
      <c r="N8158" s="1" t="s">
        <v>26017</v>
      </c>
      <c r="O8158" s="1">
        <v>20</v>
      </c>
      <c r="P8158" s="1" t="s">
        <v>20</v>
      </c>
      <c r="Q8158" s="4" t="s">
        <v>21</v>
      </c>
    </row>
    <row r="8159" spans="1:17" ht="22.5" x14ac:dyDescent="0.25">
      <c r="A8159" s="3">
        <v>2563</v>
      </c>
      <c r="B8159" s="1" t="s">
        <v>7897</v>
      </c>
      <c r="C8159" s="1" t="s">
        <v>15</v>
      </c>
      <c r="D8159" s="1" t="s">
        <v>71</v>
      </c>
      <c r="E8159" s="1">
        <v>40258211</v>
      </c>
      <c r="F8159" s="1" t="s">
        <v>7898</v>
      </c>
      <c r="G8159" s="1">
        <v>2237185</v>
      </c>
      <c r="H8159" s="1" t="s">
        <v>7899</v>
      </c>
      <c r="I8159" s="2">
        <v>45072</v>
      </c>
      <c r="J8159" s="15" t="str">
        <f>MID(Tabla1[[#This Row],[HORA]],1,5)</f>
        <v>20:03</v>
      </c>
      <c r="K8159" s="16">
        <f>IF(Tabla1[[#This Row],[FECHA]]=I8160,IF(J8160-J8159&gt;0,(J8160-J8159)*1440,0),0)</f>
        <v>0.99999999999999645</v>
      </c>
      <c r="L8159" s="14">
        <f>2+L7900-Datos!$C$8</f>
        <v>9.34</v>
      </c>
      <c r="M8159" s="13" t="s">
        <v>56262</v>
      </c>
      <c r="N8159" s="1" t="s">
        <v>7900</v>
      </c>
      <c r="O8159" s="1">
        <v>15</v>
      </c>
      <c r="P8159" s="1" t="s">
        <v>645</v>
      </c>
      <c r="Q8159" s="4" t="s">
        <v>21</v>
      </c>
    </row>
    <row r="8160" spans="1:17" ht="22.5" x14ac:dyDescent="0.25">
      <c r="A8160" s="3">
        <v>2564</v>
      </c>
      <c r="B8160" s="1" t="s">
        <v>7901</v>
      </c>
      <c r="C8160" s="1" t="s">
        <v>15</v>
      </c>
      <c r="D8160" s="1" t="s">
        <v>71</v>
      </c>
      <c r="E8160" s="1">
        <v>43339009</v>
      </c>
      <c r="F8160" s="1" t="s">
        <v>7902</v>
      </c>
      <c r="G8160" s="1">
        <v>43339009</v>
      </c>
      <c r="H8160" s="1" t="s">
        <v>7902</v>
      </c>
      <c r="I8160" s="2">
        <v>45072</v>
      </c>
      <c r="J8160" s="15" t="str">
        <f>MID(Tabla1[[#This Row],[HORA]],1,5)</f>
        <v>20:04</v>
      </c>
      <c r="K8160" s="16">
        <f>IF(Tabla1[[#This Row],[FECHA]]=I8161,IF(J8161-J8160&gt;0,(J8161-J8160)*1440,0),0)</f>
        <v>0</v>
      </c>
      <c r="L8160" s="14">
        <f>2+L7901-Datos!$C$8</f>
        <v>7.0500000000000007</v>
      </c>
      <c r="M8160" s="13" t="s">
        <v>56263</v>
      </c>
      <c r="N8160" s="1" t="s">
        <v>1715</v>
      </c>
      <c r="O8160" s="1">
        <v>10</v>
      </c>
      <c r="P8160" s="1" t="s">
        <v>645</v>
      </c>
      <c r="Q8160" s="4" t="s">
        <v>21</v>
      </c>
    </row>
    <row r="8161" spans="1:17" ht="22.5" x14ac:dyDescent="0.25">
      <c r="A8161" s="3">
        <v>8318</v>
      </c>
      <c r="B8161" s="1" t="s">
        <v>26018</v>
      </c>
      <c r="C8161" s="1" t="s">
        <v>15</v>
      </c>
      <c r="D8161" s="1" t="s">
        <v>40</v>
      </c>
      <c r="E8161" s="1">
        <v>43194791</v>
      </c>
      <c r="F8161" s="1" t="s">
        <v>26019</v>
      </c>
      <c r="G8161" s="1">
        <v>2237186</v>
      </c>
      <c r="H8161" s="1" t="s">
        <v>26020</v>
      </c>
      <c r="I8161" s="2">
        <v>45072</v>
      </c>
      <c r="J8161" s="15" t="str">
        <f>MID(Tabla1[[#This Row],[HORA]],1,5)</f>
        <v>20:04</v>
      </c>
      <c r="K8161" s="16">
        <f>IF(Tabla1[[#This Row],[FECHA]]=I8162,IF(J8162-J8161&gt;0,(J8162-J8161)*1440,0),0)</f>
        <v>0.99999999999983658</v>
      </c>
      <c r="L8161" s="14">
        <f>2+L7902-Datos!$C$8</f>
        <v>8.34</v>
      </c>
      <c r="M8161" s="13" t="s">
        <v>56263</v>
      </c>
      <c r="N8161" s="1" t="s">
        <v>26021</v>
      </c>
      <c r="O8161" s="1">
        <v>30</v>
      </c>
      <c r="P8161" s="1" t="s">
        <v>20</v>
      </c>
      <c r="Q8161" s="4" t="s">
        <v>21</v>
      </c>
    </row>
    <row r="8162" spans="1:17" ht="22.5" x14ac:dyDescent="0.25">
      <c r="A8162" s="3">
        <v>16080</v>
      </c>
      <c r="B8162" s="1" t="s">
        <v>48878</v>
      </c>
      <c r="C8162" s="1" t="s">
        <v>15</v>
      </c>
      <c r="D8162" s="1" t="s">
        <v>23</v>
      </c>
      <c r="E8162" s="1">
        <v>20479726630</v>
      </c>
      <c r="F8162" s="1" t="s">
        <v>47772</v>
      </c>
      <c r="G8162" s="1">
        <v>2237187</v>
      </c>
      <c r="H8162" s="1" t="s">
        <v>48359</v>
      </c>
      <c r="I8162" s="2">
        <v>45072</v>
      </c>
      <c r="J8162" s="15" t="str">
        <f>MID(Tabla1[[#This Row],[HORA]],1,5)</f>
        <v>20:05</v>
      </c>
      <c r="K8162" s="16">
        <f>IF(Tabla1[[#This Row],[FECHA]]=I8163,IF(J8163-J8162&gt;0,(J8163-J8162)*1440,0),0)</f>
        <v>1.0000000000001563</v>
      </c>
      <c r="L8162" s="14">
        <f>2+L7903-Datos!$C$8</f>
        <v>7.3500000000000005</v>
      </c>
      <c r="M8162" s="13" t="s">
        <v>56264</v>
      </c>
      <c r="N8162" s="1" t="s">
        <v>48879</v>
      </c>
      <c r="O8162" s="1">
        <v>15</v>
      </c>
      <c r="P8162" s="1" t="s">
        <v>645</v>
      </c>
      <c r="Q8162" s="4" t="s">
        <v>21</v>
      </c>
    </row>
    <row r="8163" spans="1:17" ht="22.5" x14ac:dyDescent="0.25">
      <c r="A8163" s="3">
        <v>8319</v>
      </c>
      <c r="B8163" s="1" t="s">
        <v>26022</v>
      </c>
      <c r="C8163" s="1" t="s">
        <v>15</v>
      </c>
      <c r="D8163" s="1" t="s">
        <v>77</v>
      </c>
      <c r="E8163" s="1">
        <v>17602611</v>
      </c>
      <c r="F8163" s="1" t="s">
        <v>26023</v>
      </c>
      <c r="G8163" s="1">
        <v>2237188</v>
      </c>
      <c r="H8163" s="1" t="s">
        <v>26024</v>
      </c>
      <c r="I8163" s="2">
        <v>45072</v>
      </c>
      <c r="J8163" s="15" t="str">
        <f>MID(Tabla1[[#This Row],[HORA]],1,5)</f>
        <v>20:06</v>
      </c>
      <c r="K8163" s="16">
        <f>IF(Tabla1[[#This Row],[FECHA]]=I8164,IF(J8164-J8163&gt;0,(J8164-J8163)*1440,0),0)</f>
        <v>1.9999999999999929</v>
      </c>
      <c r="L8163" s="14">
        <f>2+L7904-Datos!$C$8</f>
        <v>10.36</v>
      </c>
      <c r="M8163" s="13" t="s">
        <v>56265</v>
      </c>
      <c r="N8163" s="1" t="s">
        <v>26025</v>
      </c>
      <c r="O8163" s="1">
        <v>13</v>
      </c>
      <c r="P8163" s="1" t="s">
        <v>20</v>
      </c>
      <c r="Q8163" s="4" t="s">
        <v>21</v>
      </c>
    </row>
    <row r="8164" spans="1:17" ht="22.5" x14ac:dyDescent="0.25">
      <c r="A8164" s="3">
        <v>2565</v>
      </c>
      <c r="B8164" s="1" t="s">
        <v>7903</v>
      </c>
      <c r="C8164" s="1" t="s">
        <v>15</v>
      </c>
      <c r="D8164" s="1" t="s">
        <v>161</v>
      </c>
      <c r="E8164" s="1">
        <v>74049438</v>
      </c>
      <c r="F8164" s="1" t="s">
        <v>7904</v>
      </c>
      <c r="G8164" s="1">
        <v>43639287</v>
      </c>
      <c r="H8164" s="1" t="s">
        <v>7905</v>
      </c>
      <c r="I8164" s="2">
        <v>45072</v>
      </c>
      <c r="J8164" s="15" t="str">
        <f>MID(Tabla1[[#This Row],[HORA]],1,5)</f>
        <v>20:08</v>
      </c>
      <c r="K8164" s="16">
        <f>IF(Tabla1[[#This Row],[FECHA]]=I8165,IF(J8165-J8164&gt;0,(J8165-J8164)*1440,0),0)</f>
        <v>1.9999999999999929</v>
      </c>
      <c r="L8164" s="14">
        <f>2+L7905-Datos!$C$8</f>
        <v>12.420000000000002</v>
      </c>
      <c r="M8164" s="13" t="s">
        <v>56267</v>
      </c>
      <c r="N8164" s="1" t="s">
        <v>7906</v>
      </c>
      <c r="O8164" s="1">
        <v>15</v>
      </c>
      <c r="P8164" s="1" t="s">
        <v>645</v>
      </c>
      <c r="Q8164" s="4" t="s">
        <v>21</v>
      </c>
    </row>
    <row r="8165" spans="1:17" ht="22.5" x14ac:dyDescent="0.25">
      <c r="A8165" s="3">
        <v>13799</v>
      </c>
      <c r="B8165" s="1" t="s">
        <v>42444</v>
      </c>
      <c r="C8165" s="1" t="s">
        <v>15</v>
      </c>
      <c r="D8165" s="1" t="s">
        <v>40</v>
      </c>
      <c r="E8165" s="1">
        <v>71277950</v>
      </c>
      <c r="F8165" s="1" t="s">
        <v>42445</v>
      </c>
      <c r="G8165" s="1">
        <v>75992407</v>
      </c>
      <c r="H8165" s="1" t="s">
        <v>42446</v>
      </c>
      <c r="I8165" s="2">
        <v>45072</v>
      </c>
      <c r="J8165" s="15" t="str">
        <f>MID(Tabla1[[#This Row],[HORA]],1,5)</f>
        <v>20:10</v>
      </c>
      <c r="K8165" s="16">
        <f>IF(Tabla1[[#This Row],[FECHA]]=I8166,IF(J8166-J8165&gt;0,(J8166-J8165)*1440,0),0)</f>
        <v>0.99999999999999645</v>
      </c>
      <c r="L8165" s="14">
        <f>2+L7906-Datos!$C$8</f>
        <v>8.2900000000000009</v>
      </c>
      <c r="M8165" s="13" t="s">
        <v>56269</v>
      </c>
      <c r="N8165" s="1" t="s">
        <v>13583</v>
      </c>
      <c r="O8165" s="1">
        <v>25</v>
      </c>
      <c r="P8165" s="1" t="s">
        <v>1432</v>
      </c>
      <c r="Q8165" s="4" t="s">
        <v>206</v>
      </c>
    </row>
    <row r="8166" spans="1:17" ht="22.5" x14ac:dyDescent="0.25">
      <c r="A8166" s="3">
        <v>13800</v>
      </c>
      <c r="B8166" s="1" t="s">
        <v>42447</v>
      </c>
      <c r="C8166" s="1" t="s">
        <v>15</v>
      </c>
      <c r="D8166" s="1" t="s">
        <v>82</v>
      </c>
      <c r="E8166" s="1">
        <v>27291703</v>
      </c>
      <c r="F8166" s="1" t="s">
        <v>3828</v>
      </c>
      <c r="G8166" s="1">
        <v>2237190</v>
      </c>
      <c r="H8166" s="1" t="s">
        <v>7238</v>
      </c>
      <c r="I8166" s="2">
        <v>45072</v>
      </c>
      <c r="J8166" s="15" t="str">
        <f>MID(Tabla1[[#This Row],[HORA]],1,5)</f>
        <v>20:11</v>
      </c>
      <c r="K8166" s="16">
        <f>IF(Tabla1[[#This Row],[FECHA]]=I8167,IF(J8167-J8166&gt;0,(J8167-J8166)*1440,0),0)</f>
        <v>10.000000000000124</v>
      </c>
      <c r="L8166" s="14">
        <f>2+L7907-Datos!$C$8</f>
        <v>8.1000000000000014</v>
      </c>
      <c r="M8166" s="13" t="s">
        <v>56270</v>
      </c>
      <c r="N8166" s="1" t="s">
        <v>42448</v>
      </c>
      <c r="O8166" s="1">
        <v>15</v>
      </c>
      <c r="P8166" s="1" t="s">
        <v>1432</v>
      </c>
      <c r="Q8166" s="4" t="s">
        <v>21</v>
      </c>
    </row>
    <row r="8167" spans="1:17" ht="22.5" x14ac:dyDescent="0.25">
      <c r="A8167" s="3">
        <v>13801</v>
      </c>
      <c r="B8167" s="1" t="s">
        <v>42449</v>
      </c>
      <c r="C8167" s="1" t="s">
        <v>15</v>
      </c>
      <c r="D8167" s="1" t="s">
        <v>40</v>
      </c>
      <c r="E8167" s="1">
        <v>71277950</v>
      </c>
      <c r="F8167" s="1" t="s">
        <v>42445</v>
      </c>
      <c r="G8167" s="1">
        <v>75992407</v>
      </c>
      <c r="H8167" s="1" t="s">
        <v>42446</v>
      </c>
      <c r="I8167" s="2">
        <v>45072</v>
      </c>
      <c r="J8167" s="15" t="str">
        <f>MID(Tabla1[[#This Row],[HORA]],1,5)</f>
        <v>20:21</v>
      </c>
      <c r="K8167" s="16">
        <f>IF(Tabla1[[#This Row],[FECHA]]=I8168,IF(J8168-J8167&gt;0,(J8168-J8167)*1440,0),0)</f>
        <v>2.9999999999998295</v>
      </c>
      <c r="L8167" s="14">
        <f>2+L7908-Datos!$C$8</f>
        <v>10.190000000000001</v>
      </c>
      <c r="M8167" s="13" t="s">
        <v>56280</v>
      </c>
      <c r="N8167" s="1" t="s">
        <v>13583</v>
      </c>
      <c r="O8167" s="1">
        <v>25</v>
      </c>
      <c r="P8167" s="1" t="s">
        <v>1432</v>
      </c>
      <c r="Q8167" s="4" t="s">
        <v>21</v>
      </c>
    </row>
    <row r="8168" spans="1:17" ht="22.5" x14ac:dyDescent="0.25">
      <c r="A8168" s="3">
        <v>18416</v>
      </c>
      <c r="B8168" s="1" t="s">
        <v>54909</v>
      </c>
      <c r="C8168" s="1" t="s">
        <v>15</v>
      </c>
      <c r="D8168" s="1" t="s">
        <v>82</v>
      </c>
      <c r="E8168" s="1">
        <v>20609033798</v>
      </c>
      <c r="F8168" s="1" t="s">
        <v>48661</v>
      </c>
      <c r="G8168" s="1">
        <v>2237192</v>
      </c>
      <c r="H8168" s="1" t="s">
        <v>48662</v>
      </c>
      <c r="I8168" s="2">
        <v>45072</v>
      </c>
      <c r="J8168" s="15" t="str">
        <f>MID(Tabla1[[#This Row],[HORA]],1,5)</f>
        <v>20:24</v>
      </c>
      <c r="K8168" s="16">
        <f>IF(Tabla1[[#This Row],[FECHA]]=I8169,IF(J8169-J8168&gt;0,(J8169-J8168)*1440,0),0)</f>
        <v>6.9999999999999751</v>
      </c>
      <c r="L8168" s="14">
        <f>2+L7909-Datos!$C$8</f>
        <v>7.53</v>
      </c>
      <c r="M8168" s="13" t="s">
        <v>56283</v>
      </c>
      <c r="N8168" s="1" t="s">
        <v>54910</v>
      </c>
      <c r="O8168" s="1">
        <v>60</v>
      </c>
      <c r="P8168" s="1" t="s">
        <v>1432</v>
      </c>
      <c r="Q8168" s="4" t="s">
        <v>21</v>
      </c>
    </row>
    <row r="8169" spans="1:17" ht="22.5" x14ac:dyDescent="0.25">
      <c r="A8169" s="3">
        <v>8320</v>
      </c>
      <c r="B8169" s="1" t="s">
        <v>26026</v>
      </c>
      <c r="C8169" s="1" t="s">
        <v>15</v>
      </c>
      <c r="D8169" s="1" t="s">
        <v>40</v>
      </c>
      <c r="E8169" s="1">
        <v>16573046</v>
      </c>
      <c r="F8169" s="1" t="s">
        <v>26027</v>
      </c>
      <c r="G8169" s="1">
        <v>2237193</v>
      </c>
      <c r="H8169" s="1" t="s">
        <v>26028</v>
      </c>
      <c r="I8169" s="2">
        <v>45072</v>
      </c>
      <c r="J8169" s="15" t="str">
        <f>MID(Tabla1[[#This Row],[HORA]],1,5)</f>
        <v>20:31</v>
      </c>
      <c r="K8169" s="16">
        <f>IF(Tabla1[[#This Row],[FECHA]]=I8170,IF(J8170-J8169&gt;0,(J8170-J8169)*1440,0),0)</f>
        <v>1.0000000000001563</v>
      </c>
      <c r="L8169" s="14">
        <f>2+L7910-Datos!$C$8</f>
        <v>9.2600000000000016</v>
      </c>
      <c r="M8169" s="13" t="s">
        <v>56290</v>
      </c>
      <c r="N8169" s="1" t="s">
        <v>26029</v>
      </c>
      <c r="O8169" s="1">
        <v>30</v>
      </c>
      <c r="P8169" s="1" t="s">
        <v>20</v>
      </c>
      <c r="Q8169" s="4" t="s">
        <v>21</v>
      </c>
    </row>
    <row r="8170" spans="1:17" ht="22.5" x14ac:dyDescent="0.25">
      <c r="A8170" s="3">
        <v>2566</v>
      </c>
      <c r="B8170" s="1" t="s">
        <v>7907</v>
      </c>
      <c r="C8170" s="1" t="s">
        <v>15</v>
      </c>
      <c r="D8170" s="1" t="s">
        <v>61</v>
      </c>
      <c r="E8170" s="1">
        <v>3701677</v>
      </c>
      <c r="F8170" s="1" t="s">
        <v>7908</v>
      </c>
      <c r="G8170" s="1">
        <v>3701677</v>
      </c>
      <c r="H8170" s="1" t="s">
        <v>7908</v>
      </c>
      <c r="I8170" s="2">
        <v>45072</v>
      </c>
      <c r="J8170" s="15" t="str">
        <f>MID(Tabla1[[#This Row],[HORA]],1,5)</f>
        <v>20:32</v>
      </c>
      <c r="K8170" s="16">
        <f>IF(Tabla1[[#This Row],[FECHA]]=I8171,IF(J8171-J8170&gt;0,(J8171-J8170)*1440,0),0)</f>
        <v>0</v>
      </c>
      <c r="L8170" s="14">
        <f>2+L7911-Datos!$C$8</f>
        <v>11.120000000000001</v>
      </c>
      <c r="M8170" s="13" t="s">
        <v>56291</v>
      </c>
      <c r="N8170" s="1" t="s">
        <v>1715</v>
      </c>
      <c r="O8170" s="1">
        <v>30</v>
      </c>
      <c r="P8170" s="1" t="s">
        <v>645</v>
      </c>
      <c r="Q8170" s="4" t="s">
        <v>21</v>
      </c>
    </row>
    <row r="8171" spans="1:17" ht="22.5" x14ac:dyDescent="0.25">
      <c r="A8171" s="3">
        <v>13802</v>
      </c>
      <c r="B8171" s="1" t="s">
        <v>42450</v>
      </c>
      <c r="C8171" s="1" t="s">
        <v>15</v>
      </c>
      <c r="D8171" s="1" t="s">
        <v>23</v>
      </c>
      <c r="E8171" s="1">
        <v>73691238</v>
      </c>
      <c r="F8171" s="1" t="s">
        <v>42451</v>
      </c>
      <c r="G8171" s="1">
        <v>48754419</v>
      </c>
      <c r="H8171" s="1" t="s">
        <v>42452</v>
      </c>
      <c r="I8171" s="2">
        <v>45072</v>
      </c>
      <c r="J8171" s="15" t="str">
        <f>MID(Tabla1[[#This Row],[HORA]],1,5)</f>
        <v>20:32</v>
      </c>
      <c r="K8171" s="16">
        <f>IF(Tabla1[[#This Row],[FECHA]]=I8172,IF(J8172-J8171&gt;0,(J8172-J8171)*1440,0),0)</f>
        <v>3.9999999999999858</v>
      </c>
      <c r="L8171" s="14">
        <f>2+L7912-Datos!$C$8</f>
        <v>8.42</v>
      </c>
      <c r="M8171" s="13" t="s">
        <v>56291</v>
      </c>
      <c r="N8171" s="1" t="s">
        <v>42453</v>
      </c>
      <c r="O8171" s="1">
        <v>10</v>
      </c>
      <c r="P8171" s="1" t="s">
        <v>1432</v>
      </c>
      <c r="Q8171" s="4" t="s">
        <v>21</v>
      </c>
    </row>
    <row r="8172" spans="1:17" ht="22.5" x14ac:dyDescent="0.25">
      <c r="A8172" s="3">
        <v>8321</v>
      </c>
      <c r="B8172" s="1" t="s">
        <v>26030</v>
      </c>
      <c r="C8172" s="1" t="s">
        <v>15</v>
      </c>
      <c r="D8172" s="1" t="s">
        <v>40</v>
      </c>
      <c r="E8172" s="1">
        <v>16783412</v>
      </c>
      <c r="F8172" s="1" t="s">
        <v>18955</v>
      </c>
      <c r="G8172" s="1">
        <v>2237194</v>
      </c>
      <c r="H8172" s="1" t="s">
        <v>6228</v>
      </c>
      <c r="I8172" s="2">
        <v>45072</v>
      </c>
      <c r="J8172" s="15" t="str">
        <f>MID(Tabla1[[#This Row],[HORA]],1,5)</f>
        <v>20:36</v>
      </c>
      <c r="K8172" s="16">
        <f>IF(Tabla1[[#This Row],[FECHA]]=I8173,IF(J8173-J8172&gt;0,(J8173-J8172)*1440,0),0)</f>
        <v>6.9999999999998153</v>
      </c>
      <c r="L8172" s="14">
        <f>2+L7913-Datos!$C$8</f>
        <v>9.08</v>
      </c>
      <c r="M8172" s="13" t="s">
        <v>56295</v>
      </c>
      <c r="N8172" s="1" t="s">
        <v>1715</v>
      </c>
      <c r="O8172" s="1">
        <v>90</v>
      </c>
      <c r="P8172" s="1" t="s">
        <v>20</v>
      </c>
      <c r="Q8172" s="4" t="s">
        <v>21</v>
      </c>
    </row>
    <row r="8173" spans="1:17" ht="22.5" x14ac:dyDescent="0.25">
      <c r="A8173" s="3">
        <v>13803</v>
      </c>
      <c r="B8173" s="1" t="s">
        <v>42454</v>
      </c>
      <c r="C8173" s="1" t="s">
        <v>15</v>
      </c>
      <c r="D8173" s="1" t="s">
        <v>23</v>
      </c>
      <c r="E8173" s="1">
        <v>74417223</v>
      </c>
      <c r="F8173" s="1" t="s">
        <v>8669</v>
      </c>
      <c r="G8173" s="1">
        <v>75159376</v>
      </c>
      <c r="H8173" s="1" t="s">
        <v>42455</v>
      </c>
      <c r="I8173" s="2">
        <v>45072</v>
      </c>
      <c r="J8173" s="15" t="str">
        <f>MID(Tabla1[[#This Row],[HORA]],1,5)</f>
        <v>20:43</v>
      </c>
      <c r="K8173" s="16">
        <f>IF(Tabla1[[#This Row],[FECHA]]=I8174,IF(J8174-J8173&gt;0,(J8174-J8173)*1440,0),0)</f>
        <v>4.0000000000001457</v>
      </c>
      <c r="L8173" s="14">
        <f>2+L7914-Datos!$C$8</f>
        <v>9.02</v>
      </c>
      <c r="M8173" s="13" t="s">
        <v>56302</v>
      </c>
      <c r="N8173" s="1" t="s">
        <v>42456</v>
      </c>
      <c r="O8173" s="1">
        <v>15</v>
      </c>
      <c r="P8173" s="1" t="s">
        <v>1432</v>
      </c>
      <c r="Q8173" s="4" t="s">
        <v>21</v>
      </c>
    </row>
    <row r="8174" spans="1:17" ht="22.5" x14ac:dyDescent="0.25">
      <c r="A8174" s="3">
        <v>13804</v>
      </c>
      <c r="B8174" s="1" t="s">
        <v>42457</v>
      </c>
      <c r="C8174" s="1" t="s">
        <v>15</v>
      </c>
      <c r="D8174" s="1" t="s">
        <v>40</v>
      </c>
      <c r="E8174" s="1">
        <v>2237196</v>
      </c>
      <c r="F8174" s="1" t="s">
        <v>42458</v>
      </c>
      <c r="G8174" s="1">
        <v>2237197</v>
      </c>
      <c r="H8174" s="1" t="s">
        <v>42459</v>
      </c>
      <c r="I8174" s="2">
        <v>45072</v>
      </c>
      <c r="J8174" s="15" t="str">
        <f>MID(Tabla1[[#This Row],[HORA]],1,5)</f>
        <v>20:47</v>
      </c>
      <c r="K8174" s="16">
        <f>IF(Tabla1[[#This Row],[FECHA]]=I8175,IF(J8175-J8174&gt;0,(J8175-J8174)*1440,0),0)</f>
        <v>0.99999999999999645</v>
      </c>
      <c r="L8174" s="14">
        <f>2+L7915-Datos!$C$8</f>
        <v>7.120000000000001</v>
      </c>
      <c r="M8174" s="13" t="s">
        <v>56306</v>
      </c>
      <c r="N8174" s="1" t="s">
        <v>41972</v>
      </c>
      <c r="O8174" s="1">
        <v>25</v>
      </c>
      <c r="P8174" s="1" t="s">
        <v>1432</v>
      </c>
      <c r="Q8174" s="4" t="s">
        <v>21</v>
      </c>
    </row>
    <row r="8175" spans="1:17" ht="22.5" x14ac:dyDescent="0.25">
      <c r="A8175" s="3">
        <v>13805</v>
      </c>
      <c r="B8175" s="1" t="s">
        <v>42460</v>
      </c>
      <c r="C8175" s="1" t="s">
        <v>15</v>
      </c>
      <c r="D8175" s="1" t="s">
        <v>40</v>
      </c>
      <c r="E8175" s="1">
        <v>2237198</v>
      </c>
      <c r="F8175" s="1" t="s">
        <v>42458</v>
      </c>
      <c r="G8175" s="1">
        <v>2237199</v>
      </c>
      <c r="H8175" s="1" t="s">
        <v>42461</v>
      </c>
      <c r="I8175" s="2">
        <v>45072</v>
      </c>
      <c r="J8175" s="15" t="str">
        <f>MID(Tabla1[[#This Row],[HORA]],1,5)</f>
        <v>20:48</v>
      </c>
      <c r="K8175" s="16">
        <f>IF(Tabla1[[#This Row],[FECHA]]=I8176,IF(J8176-J8175&gt;0,(J8176-J8175)*1440,0),0)</f>
        <v>0.99999999999999645</v>
      </c>
      <c r="L8175" s="14">
        <f>2+L7916-Datos!$C$8</f>
        <v>8.1300000000000008</v>
      </c>
      <c r="M8175" s="13" t="s">
        <v>56307</v>
      </c>
      <c r="N8175" s="1" t="s">
        <v>41972</v>
      </c>
      <c r="O8175" s="1">
        <v>25</v>
      </c>
      <c r="P8175" s="1" t="s">
        <v>1432</v>
      </c>
      <c r="Q8175" s="4" t="s">
        <v>21</v>
      </c>
    </row>
    <row r="8176" spans="1:17" ht="22.5" x14ac:dyDescent="0.25">
      <c r="A8176" s="3">
        <v>13806</v>
      </c>
      <c r="B8176" s="1" t="s">
        <v>42462</v>
      </c>
      <c r="C8176" s="1" t="s">
        <v>15</v>
      </c>
      <c r="D8176" s="1" t="s">
        <v>40</v>
      </c>
      <c r="E8176" s="1">
        <v>2237200</v>
      </c>
      <c r="F8176" s="1" t="s">
        <v>42458</v>
      </c>
      <c r="G8176" s="1">
        <v>2237201</v>
      </c>
      <c r="H8176" s="1" t="s">
        <v>42463</v>
      </c>
      <c r="I8176" s="2">
        <v>45072</v>
      </c>
      <c r="J8176" s="15" t="str">
        <f>MID(Tabla1[[#This Row],[HORA]],1,5)</f>
        <v>20:49</v>
      </c>
      <c r="K8176" s="16">
        <f>IF(Tabla1[[#This Row],[FECHA]]=I8177,IF(J8177-J8176&gt;0,(J8177-J8176)*1440,0),0)</f>
        <v>0.99999999999983658</v>
      </c>
      <c r="L8176" s="14">
        <f>2+L7917-Datos!$C$8</f>
        <v>9.5</v>
      </c>
      <c r="M8176" s="13" t="s">
        <v>56308</v>
      </c>
      <c r="N8176" s="1" t="s">
        <v>41972</v>
      </c>
      <c r="O8176" s="1">
        <v>20</v>
      </c>
      <c r="P8176" s="1" t="s">
        <v>1432</v>
      </c>
      <c r="Q8176" s="4" t="s">
        <v>21</v>
      </c>
    </row>
    <row r="8177" spans="1:17" ht="22.5" x14ac:dyDescent="0.25">
      <c r="A8177" s="3">
        <v>13807</v>
      </c>
      <c r="B8177" s="1" t="s">
        <v>42464</v>
      </c>
      <c r="C8177" s="1" t="s">
        <v>15</v>
      </c>
      <c r="D8177" s="1" t="s">
        <v>40</v>
      </c>
      <c r="E8177" s="1">
        <v>2237202</v>
      </c>
      <c r="F8177" s="1" t="s">
        <v>42458</v>
      </c>
      <c r="G8177" s="1">
        <v>2237203</v>
      </c>
      <c r="H8177" s="1" t="s">
        <v>3075</v>
      </c>
      <c r="I8177" s="2">
        <v>45072</v>
      </c>
      <c r="J8177" s="15" t="str">
        <f>MID(Tabla1[[#This Row],[HORA]],1,5)</f>
        <v>20:50</v>
      </c>
      <c r="K8177" s="16">
        <f>IF(Tabla1[[#This Row],[FECHA]]=I8178,IF(J8178-J8177&gt;0,(J8178-J8177)*1440,0),0)</f>
        <v>7.000000000000135</v>
      </c>
      <c r="L8177" s="14">
        <f>2+L7918-Datos!$C$8</f>
        <v>9.25</v>
      </c>
      <c r="M8177" s="13" t="s">
        <v>56309</v>
      </c>
      <c r="N8177" s="1" t="s">
        <v>41972</v>
      </c>
      <c r="O8177" s="1">
        <v>25</v>
      </c>
      <c r="P8177" s="1" t="s">
        <v>1432</v>
      </c>
      <c r="Q8177" s="4" t="s">
        <v>21</v>
      </c>
    </row>
    <row r="8178" spans="1:17" ht="22.5" x14ac:dyDescent="0.25">
      <c r="A8178" s="3">
        <v>13808</v>
      </c>
      <c r="B8178" s="1" t="s">
        <v>42465</v>
      </c>
      <c r="C8178" s="1" t="s">
        <v>15</v>
      </c>
      <c r="D8178" s="1" t="s">
        <v>23</v>
      </c>
      <c r="E8178" s="1">
        <v>60161425</v>
      </c>
      <c r="F8178" s="1" t="s">
        <v>4331</v>
      </c>
      <c r="G8178" s="1">
        <v>74878699</v>
      </c>
      <c r="H8178" s="1" t="s">
        <v>7227</v>
      </c>
      <c r="I8178" s="2">
        <v>45072</v>
      </c>
      <c r="J8178" s="15" t="str">
        <f>MID(Tabla1[[#This Row],[HORA]],1,5)</f>
        <v>20:57</v>
      </c>
      <c r="K8178" s="16">
        <f>IF(Tabla1[[#This Row],[FECHA]]=I8179,IF(J8179-J8178&gt;0,(J8179-J8178)*1440,0),0)</f>
        <v>0.99999999999983658</v>
      </c>
      <c r="L8178" s="14">
        <f>2+L7919-Datos!$C$8</f>
        <v>12.190000000000001</v>
      </c>
      <c r="M8178" s="13" t="s">
        <v>56316</v>
      </c>
      <c r="N8178" s="1" t="s">
        <v>42466</v>
      </c>
      <c r="O8178" s="1">
        <v>10</v>
      </c>
      <c r="P8178" s="1" t="s">
        <v>1432</v>
      </c>
      <c r="Q8178" s="4" t="s">
        <v>21</v>
      </c>
    </row>
    <row r="8179" spans="1:17" ht="22.5" x14ac:dyDescent="0.25">
      <c r="A8179" s="3">
        <v>8322</v>
      </c>
      <c r="B8179" s="1" t="s">
        <v>26031</v>
      </c>
      <c r="C8179" s="1" t="s">
        <v>15</v>
      </c>
      <c r="D8179" s="1" t="s">
        <v>40</v>
      </c>
      <c r="E8179" s="1">
        <v>42811760</v>
      </c>
      <c r="F8179" s="1" t="s">
        <v>26032</v>
      </c>
      <c r="G8179" s="1">
        <v>16669126</v>
      </c>
      <c r="H8179" s="1" t="s">
        <v>26033</v>
      </c>
      <c r="I8179" s="2">
        <v>45072</v>
      </c>
      <c r="J8179" s="15" t="str">
        <f>MID(Tabla1[[#This Row],[HORA]],1,5)</f>
        <v>20:58</v>
      </c>
      <c r="K8179" s="16">
        <f>IF(Tabla1[[#This Row],[FECHA]]=I8180,IF(J8180-J8179&gt;0,(J8180-J8179)*1440,0),0)</f>
        <v>0</v>
      </c>
      <c r="L8179" s="14">
        <f>2+L7920-Datos!$C$8</f>
        <v>9.34</v>
      </c>
      <c r="M8179" s="13" t="s">
        <v>56317</v>
      </c>
      <c r="N8179" s="1" t="s">
        <v>26034</v>
      </c>
      <c r="O8179" s="1">
        <v>40</v>
      </c>
      <c r="P8179" s="1" t="s">
        <v>20</v>
      </c>
      <c r="Q8179" s="4" t="s">
        <v>21</v>
      </c>
    </row>
    <row r="8180" spans="1:17" ht="22.5" x14ac:dyDescent="0.25">
      <c r="A8180" s="3">
        <v>13809</v>
      </c>
      <c r="B8180" s="1" t="s">
        <v>42467</v>
      </c>
      <c r="C8180" s="1" t="s">
        <v>15</v>
      </c>
      <c r="D8180" s="1" t="s">
        <v>77</v>
      </c>
      <c r="E8180" s="1">
        <v>47420568</v>
      </c>
      <c r="F8180" s="1" t="s">
        <v>39752</v>
      </c>
      <c r="G8180" s="1">
        <v>77296150</v>
      </c>
      <c r="H8180" s="1" t="s">
        <v>16535</v>
      </c>
      <c r="I8180" s="2">
        <v>45072</v>
      </c>
      <c r="J8180" s="15" t="str">
        <f>MID(Tabla1[[#This Row],[HORA]],1,5)</f>
        <v>20:58</v>
      </c>
      <c r="K8180" s="16">
        <f>IF(Tabla1[[#This Row],[FECHA]]=I8181,IF(J8181-J8180&gt;0,(J8181-J8180)*1440,0),0)</f>
        <v>2.0000000000001528</v>
      </c>
      <c r="L8180" s="14">
        <f>2+L7921-Datos!$C$8</f>
        <v>7.5500000000000007</v>
      </c>
      <c r="M8180" s="13" t="s">
        <v>56317</v>
      </c>
      <c r="N8180" s="1" t="s">
        <v>42468</v>
      </c>
      <c r="O8180" s="1">
        <v>15</v>
      </c>
      <c r="P8180" s="1" t="s">
        <v>1432</v>
      </c>
      <c r="Q8180" s="4" t="s">
        <v>21</v>
      </c>
    </row>
    <row r="8181" spans="1:17" ht="22.5" x14ac:dyDescent="0.25">
      <c r="A8181" s="3">
        <v>2567</v>
      </c>
      <c r="B8181" s="1" t="s">
        <v>7909</v>
      </c>
      <c r="C8181" s="1" t="s">
        <v>15</v>
      </c>
      <c r="D8181" s="1" t="s">
        <v>82</v>
      </c>
      <c r="E8181" s="1">
        <v>61208138</v>
      </c>
      <c r="F8181" s="1" t="s">
        <v>7910</v>
      </c>
      <c r="G8181" s="1">
        <v>61208138</v>
      </c>
      <c r="H8181" s="1" t="s">
        <v>7910</v>
      </c>
      <c r="I8181" s="2">
        <v>45072</v>
      </c>
      <c r="J8181" s="15" t="str">
        <f>MID(Tabla1[[#This Row],[HORA]],1,5)</f>
        <v>21:00</v>
      </c>
      <c r="K8181" s="16">
        <f>IF(Tabla1[[#This Row],[FECHA]]=I8182,IF(J8182-J8181&gt;0,(J8182-J8181)*1440,0),0)</f>
        <v>0.99999999999999645</v>
      </c>
      <c r="L8181" s="14">
        <f>2+L7922-Datos!$C$8</f>
        <v>8.34</v>
      </c>
      <c r="M8181" s="13" t="s">
        <v>56319</v>
      </c>
      <c r="N8181" s="1" t="s">
        <v>1715</v>
      </c>
      <c r="O8181" s="1">
        <v>20</v>
      </c>
      <c r="P8181" s="1" t="s">
        <v>645</v>
      </c>
      <c r="Q8181" s="4" t="s">
        <v>21</v>
      </c>
    </row>
    <row r="8182" spans="1:17" ht="22.5" x14ac:dyDescent="0.25">
      <c r="A8182" s="3">
        <v>17281</v>
      </c>
      <c r="B8182" s="1" t="s">
        <v>52072</v>
      </c>
      <c r="C8182" s="1" t="s">
        <v>15</v>
      </c>
      <c r="D8182" s="1" t="s">
        <v>40</v>
      </c>
      <c r="E8182" s="1">
        <v>10444048021</v>
      </c>
      <c r="F8182" s="1" t="s">
        <v>48122</v>
      </c>
      <c r="G8182" s="1">
        <v>2237205</v>
      </c>
      <c r="H8182" s="1" t="s">
        <v>52073</v>
      </c>
      <c r="I8182" s="2">
        <v>45072</v>
      </c>
      <c r="J8182" s="15" t="str">
        <f>MID(Tabla1[[#This Row],[HORA]],1,5)</f>
        <v>21:01</v>
      </c>
      <c r="K8182" s="16">
        <f>IF(Tabla1[[#This Row],[FECHA]]=I8183,IF(J8183-J8182&gt;0,(J8183-J8182)*1440,0),0)</f>
        <v>5.9999999999999787</v>
      </c>
      <c r="L8182" s="14">
        <f>2+L7923-Datos!$C$8</f>
        <v>7.08</v>
      </c>
      <c r="M8182" s="13" t="s">
        <v>56320</v>
      </c>
      <c r="N8182" s="1" t="s">
        <v>28084</v>
      </c>
      <c r="O8182" s="1">
        <v>30</v>
      </c>
      <c r="P8182" s="1" t="s">
        <v>20</v>
      </c>
      <c r="Q8182" s="4" t="s">
        <v>21</v>
      </c>
    </row>
    <row r="8183" spans="1:17" ht="22.5" x14ac:dyDescent="0.25">
      <c r="A8183" s="3">
        <v>8323</v>
      </c>
      <c r="B8183" s="1" t="s">
        <v>26035</v>
      </c>
      <c r="C8183" s="1" t="s">
        <v>15</v>
      </c>
      <c r="D8183" s="1" t="s">
        <v>40</v>
      </c>
      <c r="E8183" s="1">
        <v>71413175</v>
      </c>
      <c r="F8183" s="1" t="s">
        <v>26036</v>
      </c>
      <c r="G8183" s="1">
        <v>2237207</v>
      </c>
      <c r="H8183" s="1" t="s">
        <v>26037</v>
      </c>
      <c r="I8183" s="2">
        <v>45072</v>
      </c>
      <c r="J8183" s="15" t="str">
        <f>MID(Tabla1[[#This Row],[HORA]],1,5)</f>
        <v>21:07</v>
      </c>
      <c r="K8183" s="16">
        <f>IF(Tabla1[[#This Row],[FECHA]]=I8184,IF(J8184-J8183&gt;0,(J8184-J8183)*1440,0),0)</f>
        <v>0.99999999999999645</v>
      </c>
      <c r="L8183" s="14">
        <f>2+L7924-Datos!$C$8</f>
        <v>10</v>
      </c>
      <c r="M8183" s="13" t="s">
        <v>56326</v>
      </c>
      <c r="N8183" s="1" t="s">
        <v>26038</v>
      </c>
      <c r="O8183" s="1">
        <v>10</v>
      </c>
      <c r="P8183" s="1" t="s">
        <v>20</v>
      </c>
      <c r="Q8183" s="4" t="s">
        <v>21</v>
      </c>
    </row>
    <row r="8184" spans="1:17" ht="22.5" x14ac:dyDescent="0.25">
      <c r="A8184" s="3">
        <v>8324</v>
      </c>
      <c r="B8184" s="1" t="s">
        <v>26039</v>
      </c>
      <c r="C8184" s="1" t="s">
        <v>15</v>
      </c>
      <c r="D8184" s="1" t="s">
        <v>40</v>
      </c>
      <c r="E8184" s="1">
        <v>75492646</v>
      </c>
      <c r="F8184" s="1" t="s">
        <v>24561</v>
      </c>
      <c r="G8184" s="1">
        <v>2237208</v>
      </c>
      <c r="H8184" s="1" t="s">
        <v>26040</v>
      </c>
      <c r="I8184" s="2">
        <v>45072</v>
      </c>
      <c r="J8184" s="15" t="str">
        <f>MID(Tabla1[[#This Row],[HORA]],1,5)</f>
        <v>21:08</v>
      </c>
      <c r="K8184" s="16">
        <f>IF(Tabla1[[#This Row],[FECHA]]=I8185,IF(J8185-J8184&gt;0,(J8185-J8184)*1440,0),0)</f>
        <v>2.0000000000001528</v>
      </c>
      <c r="L8184" s="14">
        <f>2+L7925-Datos!$C$8</f>
        <v>12.48</v>
      </c>
      <c r="M8184" s="13" t="s">
        <v>56327</v>
      </c>
      <c r="N8184" s="1" t="s">
        <v>26041</v>
      </c>
      <c r="O8184" s="1">
        <v>15</v>
      </c>
      <c r="P8184" s="1" t="s">
        <v>20</v>
      </c>
      <c r="Q8184" s="4" t="s">
        <v>21</v>
      </c>
    </row>
    <row r="8185" spans="1:17" ht="22.5" x14ac:dyDescent="0.25">
      <c r="A8185" s="3">
        <v>8325</v>
      </c>
      <c r="B8185" s="1" t="s">
        <v>26042</v>
      </c>
      <c r="C8185" s="1" t="s">
        <v>15</v>
      </c>
      <c r="D8185" s="1" t="s">
        <v>40</v>
      </c>
      <c r="E8185" s="1">
        <v>45841544</v>
      </c>
      <c r="F8185" s="1" t="s">
        <v>26043</v>
      </c>
      <c r="G8185" s="1">
        <v>2237209</v>
      </c>
      <c r="H8185" s="1" t="s">
        <v>26044</v>
      </c>
      <c r="I8185" s="2">
        <v>45072</v>
      </c>
      <c r="J8185" s="15" t="str">
        <f>MID(Tabla1[[#This Row],[HORA]],1,5)</f>
        <v>21:10</v>
      </c>
      <c r="K8185" s="16">
        <f>IF(Tabla1[[#This Row],[FECHA]]=I8186,IF(J8186-J8185&gt;0,(J8186-J8185)*1440,0),0)</f>
        <v>0</v>
      </c>
      <c r="L8185" s="14">
        <f>2+L7926-Datos!$C$8</f>
        <v>8.18</v>
      </c>
      <c r="M8185" s="13" t="s">
        <v>56329</v>
      </c>
      <c r="N8185" s="1" t="s">
        <v>11815</v>
      </c>
      <c r="O8185" s="1">
        <v>15</v>
      </c>
      <c r="P8185" s="1" t="s">
        <v>20</v>
      </c>
      <c r="Q8185" s="4" t="s">
        <v>21</v>
      </c>
    </row>
    <row r="8186" spans="1:17" ht="22.5" x14ac:dyDescent="0.25">
      <c r="A8186" s="3">
        <v>8326</v>
      </c>
      <c r="B8186" s="1" t="s">
        <v>26045</v>
      </c>
      <c r="C8186" s="1" t="s">
        <v>15</v>
      </c>
      <c r="D8186" s="1" t="s">
        <v>40</v>
      </c>
      <c r="E8186" s="1">
        <v>43613408</v>
      </c>
      <c r="F8186" s="1" t="s">
        <v>26046</v>
      </c>
      <c r="G8186" s="1">
        <v>43613408</v>
      </c>
      <c r="H8186" s="1" t="s">
        <v>26046</v>
      </c>
      <c r="I8186" s="2">
        <v>45073</v>
      </c>
      <c r="J8186" s="15" t="str">
        <f>MID(Tabla1[[#This Row],[HORA]],1,5)</f>
        <v>06:08</v>
      </c>
      <c r="K8186" s="16">
        <f>IF(Tabla1[[#This Row],[FECHA]]=I8187,IF(J8187-J8186&gt;0,(J8187-J8186)*1440,0),0)</f>
        <v>5.9999999999999787</v>
      </c>
      <c r="L8186" s="14">
        <f>2+L7927-Datos!$C$8</f>
        <v>7.28</v>
      </c>
      <c r="M8186" s="13" t="s">
        <v>8251</v>
      </c>
      <c r="N8186" s="1" t="s">
        <v>1715</v>
      </c>
      <c r="O8186" s="1">
        <v>60</v>
      </c>
      <c r="P8186" s="1" t="s">
        <v>27</v>
      </c>
      <c r="Q8186" s="4" t="s">
        <v>21</v>
      </c>
    </row>
    <row r="8187" spans="1:17" ht="22.5" x14ac:dyDescent="0.25">
      <c r="A8187" s="3">
        <v>8327</v>
      </c>
      <c r="B8187" s="1" t="s">
        <v>26047</v>
      </c>
      <c r="C8187" s="1" t="s">
        <v>15</v>
      </c>
      <c r="D8187" s="1" t="s">
        <v>61</v>
      </c>
      <c r="E8187" s="1">
        <v>80676732</v>
      </c>
      <c r="F8187" s="1" t="s">
        <v>26048</v>
      </c>
      <c r="G8187" s="1">
        <v>47940126</v>
      </c>
      <c r="H8187" s="1" t="s">
        <v>26049</v>
      </c>
      <c r="I8187" s="2">
        <v>45073</v>
      </c>
      <c r="J8187" s="15" t="str">
        <f>MID(Tabla1[[#This Row],[HORA]],1,5)</f>
        <v>06:14</v>
      </c>
      <c r="K8187" s="16">
        <f>IF(Tabla1[[#This Row],[FECHA]]=I8188,IF(J8188-J8187&gt;0,(J8188-J8187)*1440,0),0)</f>
        <v>32.999999999999964</v>
      </c>
      <c r="L8187" s="14">
        <f>2+L7928-Datos!$C$8</f>
        <v>8.48</v>
      </c>
      <c r="M8187" s="13" t="s">
        <v>688</v>
      </c>
      <c r="N8187" s="1" t="s">
        <v>26050</v>
      </c>
      <c r="O8187" s="1">
        <v>20</v>
      </c>
      <c r="P8187" s="1" t="s">
        <v>27</v>
      </c>
      <c r="Q8187" s="4" t="s">
        <v>21</v>
      </c>
    </row>
    <row r="8188" spans="1:17" ht="22.5" x14ac:dyDescent="0.25">
      <c r="A8188" s="3">
        <v>2568</v>
      </c>
      <c r="B8188" s="1" t="s">
        <v>7911</v>
      </c>
      <c r="C8188" s="1" t="s">
        <v>15</v>
      </c>
      <c r="D8188" s="1" t="s">
        <v>40</v>
      </c>
      <c r="E8188" s="1">
        <v>16491269</v>
      </c>
      <c r="F8188" s="1" t="s">
        <v>3114</v>
      </c>
      <c r="G8188" s="1">
        <v>0</v>
      </c>
      <c r="H8188" s="1" t="s">
        <v>1788</v>
      </c>
      <c r="I8188" s="2">
        <v>45073</v>
      </c>
      <c r="J8188" s="15" t="str">
        <f>MID(Tabla1[[#This Row],[HORA]],1,5)</f>
        <v>06:47</v>
      </c>
      <c r="K8188" s="16">
        <f>IF(Tabla1[[#This Row],[FECHA]]=I8189,IF(J8189-J8188&gt;0,(J8189-J8188)*1440,0),0)</f>
        <v>1.9999999999999929</v>
      </c>
      <c r="L8188" s="14">
        <f>2+L7929-Datos!$C$8</f>
        <v>9.98</v>
      </c>
      <c r="M8188" s="13" t="s">
        <v>5733</v>
      </c>
      <c r="N8188" s="1" t="s">
        <v>1715</v>
      </c>
      <c r="O8188" s="1">
        <v>12</v>
      </c>
      <c r="P8188" s="1" t="s">
        <v>300</v>
      </c>
      <c r="Q8188" s="4" t="s">
        <v>21</v>
      </c>
    </row>
    <row r="8189" spans="1:17" ht="22.5" x14ac:dyDescent="0.25">
      <c r="A8189" s="3">
        <v>8328</v>
      </c>
      <c r="B8189" s="1" t="s">
        <v>26051</v>
      </c>
      <c r="C8189" s="1" t="s">
        <v>15</v>
      </c>
      <c r="D8189" s="1" t="s">
        <v>40</v>
      </c>
      <c r="E8189" s="1">
        <v>16734744</v>
      </c>
      <c r="F8189" s="1" t="s">
        <v>26052</v>
      </c>
      <c r="G8189" s="1">
        <v>16734744</v>
      </c>
      <c r="H8189" s="1" t="s">
        <v>26052</v>
      </c>
      <c r="I8189" s="2">
        <v>45073</v>
      </c>
      <c r="J8189" s="15" t="str">
        <f>MID(Tabla1[[#This Row],[HORA]],1,5)</f>
        <v>06:49</v>
      </c>
      <c r="K8189" s="16">
        <f>IF(Tabla1[[#This Row],[FECHA]]=I8190,IF(J8190-J8189&gt;0,(J8190-J8189)*1440,0),0)</f>
        <v>5.0000000000000622</v>
      </c>
      <c r="L8189" s="14">
        <f>2+L7930-Datos!$C$8</f>
        <v>7.33</v>
      </c>
      <c r="M8189" s="13" t="s">
        <v>3115</v>
      </c>
      <c r="N8189" s="1" t="s">
        <v>10014</v>
      </c>
      <c r="O8189" s="1">
        <v>30</v>
      </c>
      <c r="P8189" s="1" t="s">
        <v>27</v>
      </c>
      <c r="Q8189" s="4" t="s">
        <v>21</v>
      </c>
    </row>
    <row r="8190" spans="1:17" ht="22.5" x14ac:dyDescent="0.25">
      <c r="A8190" s="3">
        <v>2569</v>
      </c>
      <c r="B8190" s="1" t="s">
        <v>7912</v>
      </c>
      <c r="C8190" s="1" t="s">
        <v>15</v>
      </c>
      <c r="D8190" s="1" t="s">
        <v>40</v>
      </c>
      <c r="E8190" s="1">
        <v>16644934</v>
      </c>
      <c r="F8190" s="1" t="s">
        <v>6962</v>
      </c>
      <c r="G8190" s="1">
        <v>2237222</v>
      </c>
      <c r="H8190" s="1" t="s">
        <v>4952</v>
      </c>
      <c r="I8190" s="2">
        <v>45073</v>
      </c>
      <c r="J8190" s="15" t="str">
        <f>MID(Tabla1[[#This Row],[HORA]],1,5)</f>
        <v>06:54</v>
      </c>
      <c r="K8190" s="16">
        <f>IF(Tabla1[[#This Row],[FECHA]]=I8191,IF(J8191-J8190&gt;0,(J8191-J8190)*1440,0),0)</f>
        <v>7.9999999999999716</v>
      </c>
      <c r="L8190" s="14">
        <f>2+L7931-Datos!$C$8</f>
        <v>9.48</v>
      </c>
      <c r="M8190" s="13" t="s">
        <v>3117</v>
      </c>
      <c r="N8190" s="1" t="s">
        <v>7913</v>
      </c>
      <c r="O8190" s="1">
        <v>20</v>
      </c>
      <c r="P8190" s="1" t="s">
        <v>300</v>
      </c>
      <c r="Q8190" s="4" t="s">
        <v>21</v>
      </c>
    </row>
    <row r="8191" spans="1:17" ht="22.5" x14ac:dyDescent="0.25">
      <c r="A8191" s="3">
        <v>257</v>
      </c>
      <c r="B8191" s="1" t="s">
        <v>596</v>
      </c>
      <c r="C8191" s="1" t="s">
        <v>15</v>
      </c>
      <c r="D8191" s="1" t="s">
        <v>40</v>
      </c>
      <c r="E8191" s="1">
        <v>12121212</v>
      </c>
      <c r="F8191" s="1" t="s">
        <v>28</v>
      </c>
      <c r="G8191" s="1">
        <v>2237224</v>
      </c>
      <c r="H8191" s="1" t="s">
        <v>597</v>
      </c>
      <c r="I8191" s="2">
        <v>45073</v>
      </c>
      <c r="J8191" s="15" t="str">
        <f>MID(Tabla1[[#This Row],[HORA]],1,5)</f>
        <v>07:02</v>
      </c>
      <c r="K8191" s="16">
        <f>IF(Tabla1[[#This Row],[FECHA]]=I8192,IF(J8192-J8191&gt;0,(J8192-J8191)*1440,0),0)</f>
        <v>0</v>
      </c>
      <c r="L8191" s="14">
        <f>2+L7932-Datos!$C$8</f>
        <v>11.18</v>
      </c>
      <c r="M8191" s="13" t="s">
        <v>598</v>
      </c>
      <c r="N8191" s="1" t="s">
        <v>599</v>
      </c>
      <c r="O8191" s="1">
        <v>0</v>
      </c>
      <c r="P8191" s="1" t="s">
        <v>27</v>
      </c>
      <c r="Q8191" s="4" t="s">
        <v>21</v>
      </c>
    </row>
    <row r="8192" spans="1:17" ht="22.5" x14ac:dyDescent="0.25">
      <c r="A8192" s="3">
        <v>258</v>
      </c>
      <c r="B8192" s="1" t="s">
        <v>596</v>
      </c>
      <c r="C8192" s="1" t="s">
        <v>15</v>
      </c>
      <c r="D8192" s="1" t="s">
        <v>40</v>
      </c>
      <c r="E8192" s="1">
        <v>12121212</v>
      </c>
      <c r="F8192" s="1" t="s">
        <v>24</v>
      </c>
      <c r="G8192" s="1">
        <v>2237224</v>
      </c>
      <c r="H8192" s="1" t="s">
        <v>597</v>
      </c>
      <c r="I8192" s="2">
        <v>45073</v>
      </c>
      <c r="J8192" s="15" t="str">
        <f>MID(Tabla1[[#This Row],[HORA]],1,5)</f>
        <v>07:02</v>
      </c>
      <c r="K8192" s="16">
        <f>IF(Tabla1[[#This Row],[FECHA]]=I8193,IF(J8193-J8192&gt;0,(J8193-J8192)*1440,0),0)</f>
        <v>0.99999999999999645</v>
      </c>
      <c r="L8192" s="14">
        <f>2+L7933-Datos!$C$8</f>
        <v>8.34</v>
      </c>
      <c r="M8192" s="13" t="s">
        <v>598</v>
      </c>
      <c r="N8192" s="1" t="s">
        <v>599</v>
      </c>
      <c r="O8192" s="1">
        <v>0</v>
      </c>
      <c r="P8192" s="1" t="s">
        <v>27</v>
      </c>
      <c r="Q8192" s="4" t="s">
        <v>21</v>
      </c>
    </row>
    <row r="8193" spans="1:17" ht="22.5" x14ac:dyDescent="0.25">
      <c r="A8193" s="3">
        <v>259</v>
      </c>
      <c r="B8193" s="1" t="s">
        <v>600</v>
      </c>
      <c r="C8193" s="1" t="s">
        <v>15</v>
      </c>
      <c r="D8193" s="1" t="s">
        <v>40</v>
      </c>
      <c r="E8193" s="1">
        <v>12121212</v>
      </c>
      <c r="F8193" s="1" t="s">
        <v>28</v>
      </c>
      <c r="G8193" s="1">
        <v>2237225</v>
      </c>
      <c r="H8193" s="1" t="s">
        <v>601</v>
      </c>
      <c r="I8193" s="2">
        <v>45073</v>
      </c>
      <c r="J8193" s="15" t="str">
        <f>MID(Tabla1[[#This Row],[HORA]],1,5)</f>
        <v>07:03</v>
      </c>
      <c r="K8193" s="16">
        <f>IF(Tabla1[[#This Row],[FECHA]]=I8194,IF(J8194-J8193&gt;0,(J8194-J8193)*1440,0),0)</f>
        <v>0</v>
      </c>
      <c r="L8193" s="14">
        <f>2+L7934-Datos!$C$8</f>
        <v>9.2800000000000011</v>
      </c>
      <c r="M8193" s="13" t="s">
        <v>602</v>
      </c>
      <c r="N8193" s="1" t="s">
        <v>603</v>
      </c>
      <c r="O8193" s="1">
        <v>0</v>
      </c>
      <c r="P8193" s="1" t="s">
        <v>27</v>
      </c>
      <c r="Q8193" s="4" t="s">
        <v>21</v>
      </c>
    </row>
    <row r="8194" spans="1:17" ht="22.5" x14ac:dyDescent="0.25">
      <c r="A8194" s="3">
        <v>260</v>
      </c>
      <c r="B8194" s="1" t="s">
        <v>600</v>
      </c>
      <c r="C8194" s="1" t="s">
        <v>15</v>
      </c>
      <c r="D8194" s="1" t="s">
        <v>40</v>
      </c>
      <c r="E8194" s="1">
        <v>12121212</v>
      </c>
      <c r="F8194" s="1" t="s">
        <v>24</v>
      </c>
      <c r="G8194" s="1">
        <v>2237225</v>
      </c>
      <c r="H8194" s="1" t="s">
        <v>601</v>
      </c>
      <c r="I8194" s="2">
        <v>45073</v>
      </c>
      <c r="J8194" s="15" t="str">
        <f>MID(Tabla1[[#This Row],[HORA]],1,5)</f>
        <v>07:03</v>
      </c>
      <c r="K8194" s="16">
        <f>IF(Tabla1[[#This Row],[FECHA]]=I8195,IF(J8195-J8194&gt;0,(J8195-J8194)*1440,0),0)</f>
        <v>0.99999999999999645</v>
      </c>
      <c r="L8194" s="14">
        <f>2+L7935-Datos!$C$8</f>
        <v>9.52</v>
      </c>
      <c r="M8194" s="13" t="s">
        <v>602</v>
      </c>
      <c r="N8194" s="1" t="s">
        <v>603</v>
      </c>
      <c r="O8194" s="1">
        <v>0</v>
      </c>
      <c r="P8194" s="1" t="s">
        <v>27</v>
      </c>
      <c r="Q8194" s="4" t="s">
        <v>21</v>
      </c>
    </row>
    <row r="8195" spans="1:17" ht="22.5" x14ac:dyDescent="0.25">
      <c r="A8195" s="3">
        <v>261</v>
      </c>
      <c r="B8195" s="1" t="s">
        <v>604</v>
      </c>
      <c r="C8195" s="1" t="s">
        <v>15</v>
      </c>
      <c r="D8195" s="1" t="s">
        <v>40</v>
      </c>
      <c r="E8195" s="1">
        <v>12121212</v>
      </c>
      <c r="F8195" s="1" t="s">
        <v>24</v>
      </c>
      <c r="G8195" s="1">
        <v>2237226</v>
      </c>
      <c r="H8195" s="1" t="s">
        <v>605</v>
      </c>
      <c r="I8195" s="2">
        <v>45073</v>
      </c>
      <c r="J8195" s="15" t="str">
        <f>MID(Tabla1[[#This Row],[HORA]],1,5)</f>
        <v>07:04</v>
      </c>
      <c r="K8195" s="16">
        <f>IF(Tabla1[[#This Row],[FECHA]]=I8196,IF(J8196-J8195&gt;0,(J8196-J8195)*1440,0),0)</f>
        <v>0</v>
      </c>
      <c r="L8195" s="14">
        <f>2+L7936-Datos!$C$8</f>
        <v>7.19</v>
      </c>
      <c r="M8195" s="13" t="s">
        <v>606</v>
      </c>
      <c r="N8195" s="1" t="s">
        <v>324</v>
      </c>
      <c r="O8195" s="1">
        <v>0</v>
      </c>
      <c r="P8195" s="1" t="s">
        <v>27</v>
      </c>
      <c r="Q8195" s="4" t="s">
        <v>21</v>
      </c>
    </row>
    <row r="8196" spans="1:17" ht="22.5" x14ac:dyDescent="0.25">
      <c r="A8196" s="3">
        <v>262</v>
      </c>
      <c r="B8196" s="1" t="s">
        <v>604</v>
      </c>
      <c r="C8196" s="1" t="s">
        <v>15</v>
      </c>
      <c r="D8196" s="1" t="s">
        <v>40</v>
      </c>
      <c r="E8196" s="1">
        <v>12121212</v>
      </c>
      <c r="F8196" s="1" t="s">
        <v>28</v>
      </c>
      <c r="G8196" s="1">
        <v>2237226</v>
      </c>
      <c r="H8196" s="1" t="s">
        <v>605</v>
      </c>
      <c r="I8196" s="2">
        <v>45073</v>
      </c>
      <c r="J8196" s="15" t="str">
        <f>MID(Tabla1[[#This Row],[HORA]],1,5)</f>
        <v>07:04</v>
      </c>
      <c r="K8196" s="16">
        <f>IF(Tabla1[[#This Row],[FECHA]]=I8197,IF(J8197-J8196&gt;0,(J8197-J8196)*1440,0),0)</f>
        <v>6.9999999999999751</v>
      </c>
      <c r="L8196" s="14">
        <f>2+L7937-Datos!$C$8</f>
        <v>8.43</v>
      </c>
      <c r="M8196" s="13" t="s">
        <v>606</v>
      </c>
      <c r="N8196" s="1" t="s">
        <v>324</v>
      </c>
      <c r="O8196" s="1">
        <v>0</v>
      </c>
      <c r="P8196" s="1" t="s">
        <v>27</v>
      </c>
      <c r="Q8196" s="4" t="s">
        <v>21</v>
      </c>
    </row>
    <row r="8197" spans="1:17" ht="22.5" x14ac:dyDescent="0.25">
      <c r="A8197" s="3">
        <v>2570</v>
      </c>
      <c r="B8197" s="1" t="s">
        <v>7914</v>
      </c>
      <c r="C8197" s="1" t="s">
        <v>15</v>
      </c>
      <c r="D8197" s="1" t="s">
        <v>33</v>
      </c>
      <c r="E8197" s="1">
        <v>46273415</v>
      </c>
      <c r="F8197" s="1" t="s">
        <v>7915</v>
      </c>
      <c r="G8197" s="1">
        <v>0</v>
      </c>
      <c r="H8197" s="1" t="s">
        <v>1788</v>
      </c>
      <c r="I8197" s="2">
        <v>45073</v>
      </c>
      <c r="J8197" s="15" t="str">
        <f>MID(Tabla1[[#This Row],[HORA]],1,5)</f>
        <v>07:11</v>
      </c>
      <c r="K8197" s="16">
        <f>IF(Tabla1[[#This Row],[FECHA]]=I8198,IF(J8198-J8197&gt;0,(J8198-J8197)*1440,0),0)</f>
        <v>1.9999999999999929</v>
      </c>
      <c r="L8197" s="14">
        <f>2+L7938-Datos!$C$8</f>
        <v>8.120000000000001</v>
      </c>
      <c r="M8197" s="13" t="s">
        <v>3851</v>
      </c>
      <c r="N8197" s="1" t="s">
        <v>1715</v>
      </c>
      <c r="O8197" s="1">
        <v>30</v>
      </c>
      <c r="P8197" s="1" t="s">
        <v>300</v>
      </c>
      <c r="Q8197" s="4" t="s">
        <v>21</v>
      </c>
    </row>
    <row r="8198" spans="1:17" ht="22.5" x14ac:dyDescent="0.25">
      <c r="A8198" s="3">
        <v>8329</v>
      </c>
      <c r="B8198" s="1" t="s">
        <v>26053</v>
      </c>
      <c r="C8198" s="1" t="s">
        <v>15</v>
      </c>
      <c r="D8198" s="1" t="s">
        <v>33</v>
      </c>
      <c r="E8198" s="1">
        <v>40194481</v>
      </c>
      <c r="F8198" s="1" t="s">
        <v>26054</v>
      </c>
      <c r="G8198" s="1">
        <v>40194481</v>
      </c>
      <c r="H8198" s="1" t="s">
        <v>26054</v>
      </c>
      <c r="I8198" s="2">
        <v>45073</v>
      </c>
      <c r="J8198" s="15" t="str">
        <f>MID(Tabla1[[#This Row],[HORA]],1,5)</f>
        <v>07:13</v>
      </c>
      <c r="K8198" s="16">
        <f>IF(Tabla1[[#This Row],[FECHA]]=I8199,IF(J8199-J8198&gt;0,(J8199-J8198)*1440,0),0)</f>
        <v>7.9999999999999716</v>
      </c>
      <c r="L8198" s="14">
        <f>2+L7939-Datos!$C$8</f>
        <v>9.5</v>
      </c>
      <c r="M8198" s="13" t="s">
        <v>3124</v>
      </c>
      <c r="N8198" s="1" t="s">
        <v>10526</v>
      </c>
      <c r="O8198" s="1">
        <v>30</v>
      </c>
      <c r="P8198" s="1" t="s">
        <v>27</v>
      </c>
      <c r="Q8198" s="4" t="s">
        <v>21</v>
      </c>
    </row>
    <row r="8199" spans="1:17" ht="22.5" x14ac:dyDescent="0.25">
      <c r="A8199" s="3">
        <v>2571</v>
      </c>
      <c r="B8199" s="1" t="s">
        <v>7916</v>
      </c>
      <c r="C8199" s="1" t="s">
        <v>15</v>
      </c>
      <c r="D8199" s="1" t="s">
        <v>40</v>
      </c>
      <c r="E8199" s="1">
        <v>74801769</v>
      </c>
      <c r="F8199" s="1" t="s">
        <v>7917</v>
      </c>
      <c r="G8199" s="1">
        <v>40307831</v>
      </c>
      <c r="H8199" s="1" t="s">
        <v>7918</v>
      </c>
      <c r="I8199" s="2">
        <v>45073</v>
      </c>
      <c r="J8199" s="15" t="str">
        <f>MID(Tabla1[[#This Row],[HORA]],1,5)</f>
        <v>07:21</v>
      </c>
      <c r="K8199" s="16">
        <f>IF(Tabla1[[#This Row],[FECHA]]=I8200,IF(J8200-J8199&gt;0,(J8200-J8199)*1440,0),0)</f>
        <v>4.0000000000000657</v>
      </c>
      <c r="L8199" s="14">
        <f>2+L7940-Datos!$C$8</f>
        <v>9.4400000000000013</v>
      </c>
      <c r="M8199" s="13" t="s">
        <v>3133</v>
      </c>
      <c r="N8199" s="1" t="s">
        <v>7919</v>
      </c>
      <c r="O8199" s="1">
        <v>10</v>
      </c>
      <c r="P8199" s="1" t="s">
        <v>300</v>
      </c>
      <c r="Q8199" s="4" t="s">
        <v>21</v>
      </c>
    </row>
    <row r="8200" spans="1:17" ht="22.5" x14ac:dyDescent="0.25">
      <c r="A8200" s="3">
        <v>8330</v>
      </c>
      <c r="B8200" s="1" t="s">
        <v>26055</v>
      </c>
      <c r="C8200" s="1" t="s">
        <v>15</v>
      </c>
      <c r="D8200" s="1" t="s">
        <v>40</v>
      </c>
      <c r="E8200" s="1">
        <v>40015882</v>
      </c>
      <c r="F8200" s="1" t="s">
        <v>3854</v>
      </c>
      <c r="G8200" s="1">
        <v>40015882</v>
      </c>
      <c r="H8200" s="1" t="s">
        <v>3854</v>
      </c>
      <c r="I8200" s="2">
        <v>45073</v>
      </c>
      <c r="J8200" s="15" t="str">
        <f>MID(Tabla1[[#This Row],[HORA]],1,5)</f>
        <v>07:25</v>
      </c>
      <c r="K8200" s="16">
        <f>IF(Tabla1[[#This Row],[FECHA]]=I8201,IF(J8201-J8200&gt;0,(J8201-J8200)*1440,0),0)</f>
        <v>2.9999999999999893</v>
      </c>
      <c r="L8200" s="14">
        <f>2+L7941-Datos!$C$8</f>
        <v>9.34</v>
      </c>
      <c r="M8200" s="13" t="s">
        <v>3863</v>
      </c>
      <c r="N8200" s="1" t="s">
        <v>1715</v>
      </c>
      <c r="O8200" s="1">
        <v>30</v>
      </c>
      <c r="P8200" s="1" t="s">
        <v>27</v>
      </c>
      <c r="Q8200" s="4" t="s">
        <v>21</v>
      </c>
    </row>
    <row r="8201" spans="1:17" ht="22.5" x14ac:dyDescent="0.25">
      <c r="A8201" s="3">
        <v>8331</v>
      </c>
      <c r="B8201" s="1" t="s">
        <v>26056</v>
      </c>
      <c r="C8201" s="1" t="s">
        <v>15</v>
      </c>
      <c r="D8201" s="1" t="s">
        <v>82</v>
      </c>
      <c r="E8201" s="1">
        <v>2237233</v>
      </c>
      <c r="F8201" s="1" t="s">
        <v>9109</v>
      </c>
      <c r="G8201" s="1">
        <v>2237234</v>
      </c>
      <c r="H8201" s="1" t="s">
        <v>9110</v>
      </c>
      <c r="I8201" s="2">
        <v>45073</v>
      </c>
      <c r="J8201" s="15" t="str">
        <f>MID(Tabla1[[#This Row],[HORA]],1,5)</f>
        <v>07:28</v>
      </c>
      <c r="K8201" s="16">
        <f>IF(Tabla1[[#This Row],[FECHA]]=I8202,IF(J8202-J8201&gt;0,(J8202-J8201)*1440,0),0)</f>
        <v>16.000000000000021</v>
      </c>
      <c r="L8201" s="14">
        <f>2+L7942-Datos!$C$8</f>
        <v>7.0500000000000007</v>
      </c>
      <c r="M8201" s="13" t="s">
        <v>323</v>
      </c>
      <c r="N8201" s="1" t="s">
        <v>26057</v>
      </c>
      <c r="O8201" s="1">
        <v>20</v>
      </c>
      <c r="P8201" s="1" t="s">
        <v>27</v>
      </c>
      <c r="Q8201" s="4" t="s">
        <v>21</v>
      </c>
    </row>
    <row r="8202" spans="1:17" ht="22.5" x14ac:dyDescent="0.25">
      <c r="A8202" s="3">
        <v>2572</v>
      </c>
      <c r="B8202" s="1" t="s">
        <v>7920</v>
      </c>
      <c r="C8202" s="1" t="s">
        <v>15</v>
      </c>
      <c r="D8202" s="1" t="s">
        <v>161</v>
      </c>
      <c r="E8202" s="1">
        <v>48151526</v>
      </c>
      <c r="F8202" s="1" t="s">
        <v>7921</v>
      </c>
      <c r="G8202" s="1">
        <v>45963671</v>
      </c>
      <c r="H8202" s="1" t="s">
        <v>7922</v>
      </c>
      <c r="I8202" s="2">
        <v>45073</v>
      </c>
      <c r="J8202" s="15" t="str">
        <f>MID(Tabla1[[#This Row],[HORA]],1,5)</f>
        <v>07:44</v>
      </c>
      <c r="K8202" s="16">
        <f>IF(Tabla1[[#This Row],[FECHA]]=I8203,IF(J8203-J8202&gt;0,(J8203-J8202)*1440,0),0)</f>
        <v>0.99999999999999645</v>
      </c>
      <c r="L8202" s="14">
        <f>2+L7943-Datos!$C$8</f>
        <v>8.34</v>
      </c>
      <c r="M8202" s="13" t="s">
        <v>6955</v>
      </c>
      <c r="N8202" s="1" t="s">
        <v>7923</v>
      </c>
      <c r="O8202" s="1">
        <v>10</v>
      </c>
      <c r="P8202" s="1" t="s">
        <v>300</v>
      </c>
      <c r="Q8202" s="4" t="s">
        <v>21</v>
      </c>
    </row>
    <row r="8203" spans="1:17" ht="22.5" x14ac:dyDescent="0.25">
      <c r="A8203" s="3">
        <v>2573</v>
      </c>
      <c r="B8203" s="1" t="s">
        <v>7924</v>
      </c>
      <c r="C8203" s="1" t="s">
        <v>15</v>
      </c>
      <c r="D8203" s="1" t="s">
        <v>40</v>
      </c>
      <c r="E8203" s="1">
        <v>48029910</v>
      </c>
      <c r="F8203" s="1" t="s">
        <v>7925</v>
      </c>
      <c r="G8203" s="1">
        <v>47156044</v>
      </c>
      <c r="H8203" s="1" t="s">
        <v>7926</v>
      </c>
      <c r="I8203" s="2">
        <v>45073</v>
      </c>
      <c r="J8203" s="15" t="str">
        <f>MID(Tabla1[[#This Row],[HORA]],1,5)</f>
        <v>07:45</v>
      </c>
      <c r="K8203" s="16">
        <f>IF(Tabla1[[#This Row],[FECHA]]=I8204,IF(J8204-J8203&gt;0,(J8204-J8203)*1440,0),0)</f>
        <v>1.9999999999999929</v>
      </c>
      <c r="L8203" s="14">
        <f>2+L7944-Datos!$C$8</f>
        <v>7.3500000000000005</v>
      </c>
      <c r="M8203" s="13" t="s">
        <v>7927</v>
      </c>
      <c r="N8203" s="1" t="s">
        <v>7928</v>
      </c>
      <c r="O8203" s="1">
        <v>15</v>
      </c>
      <c r="P8203" s="1" t="s">
        <v>300</v>
      </c>
      <c r="Q8203" s="4" t="s">
        <v>21</v>
      </c>
    </row>
    <row r="8204" spans="1:17" ht="22.5" x14ac:dyDescent="0.25">
      <c r="A8204" s="3">
        <v>16081</v>
      </c>
      <c r="B8204" s="1" t="s">
        <v>48880</v>
      </c>
      <c r="C8204" s="1" t="s">
        <v>15</v>
      </c>
      <c r="D8204" s="1" t="s">
        <v>1960</v>
      </c>
      <c r="E8204" s="1">
        <v>20600319800</v>
      </c>
      <c r="F8204" s="1" t="s">
        <v>48881</v>
      </c>
      <c r="G8204" s="1">
        <v>2237240</v>
      </c>
      <c r="H8204" s="1" t="s">
        <v>48882</v>
      </c>
      <c r="I8204" s="2">
        <v>45073</v>
      </c>
      <c r="J8204" s="15" t="str">
        <f>MID(Tabla1[[#This Row],[HORA]],1,5)</f>
        <v>07:47</v>
      </c>
      <c r="K8204" s="16">
        <f>IF(Tabla1[[#This Row],[FECHA]]=I8205,IF(J8205-J8204&gt;0,(J8205-J8204)*1440,0),0)</f>
        <v>6.9999999999999751</v>
      </c>
      <c r="L8204" s="14">
        <f>2+L7945-Datos!$C$8</f>
        <v>10.36</v>
      </c>
      <c r="M8204" s="13" t="s">
        <v>3581</v>
      </c>
      <c r="N8204" s="1" t="s">
        <v>48883</v>
      </c>
      <c r="O8204" s="1">
        <v>30</v>
      </c>
      <c r="P8204" s="1" t="s">
        <v>300</v>
      </c>
      <c r="Q8204" s="4" t="s">
        <v>21</v>
      </c>
    </row>
    <row r="8205" spans="1:17" ht="22.5" x14ac:dyDescent="0.25">
      <c r="A8205" s="3">
        <v>2574</v>
      </c>
      <c r="B8205" s="1" t="s">
        <v>7929</v>
      </c>
      <c r="C8205" s="1" t="s">
        <v>15</v>
      </c>
      <c r="D8205" s="1" t="s">
        <v>23</v>
      </c>
      <c r="E8205" s="1">
        <v>8689025</v>
      </c>
      <c r="F8205" s="1" t="s">
        <v>7930</v>
      </c>
      <c r="G8205" s="1">
        <v>71248551</v>
      </c>
      <c r="H8205" s="1" t="s">
        <v>7931</v>
      </c>
      <c r="I8205" s="2">
        <v>45073</v>
      </c>
      <c r="J8205" s="15" t="str">
        <f>MID(Tabla1[[#This Row],[HORA]],1,5)</f>
        <v>07:54</v>
      </c>
      <c r="K8205" s="16">
        <f>IF(Tabla1[[#This Row],[FECHA]]=I8206,IF(J8206-J8205&gt;0,(J8206-J8205)*1440,0),0)</f>
        <v>13.000000000000034</v>
      </c>
      <c r="L8205" s="14">
        <f>2+L7946-Datos!$C$8</f>
        <v>12.420000000000002</v>
      </c>
      <c r="M8205" s="13" t="s">
        <v>5303</v>
      </c>
      <c r="N8205" s="1" t="s">
        <v>7932</v>
      </c>
      <c r="O8205" s="1">
        <v>15</v>
      </c>
      <c r="P8205" s="1" t="s">
        <v>300</v>
      </c>
      <c r="Q8205" s="4" t="s">
        <v>21</v>
      </c>
    </row>
    <row r="8206" spans="1:17" ht="22.5" x14ac:dyDescent="0.25">
      <c r="A8206" s="3">
        <v>8332</v>
      </c>
      <c r="B8206" s="1" t="s">
        <v>26058</v>
      </c>
      <c r="C8206" s="1" t="s">
        <v>15</v>
      </c>
      <c r="D8206" s="1" t="s">
        <v>33</v>
      </c>
      <c r="E8206" s="1">
        <v>71581964</v>
      </c>
      <c r="F8206" s="1" t="s">
        <v>26059</v>
      </c>
      <c r="G8206" s="1">
        <v>2237244</v>
      </c>
      <c r="H8206" s="1" t="s">
        <v>26060</v>
      </c>
      <c r="I8206" s="2">
        <v>45073</v>
      </c>
      <c r="J8206" s="15" t="str">
        <f>MID(Tabla1[[#This Row],[HORA]],1,5)</f>
        <v>08:07</v>
      </c>
      <c r="K8206" s="16">
        <f>IF(Tabla1[[#This Row],[FECHA]]=I8207,IF(J8207-J8206&gt;0,(J8207-J8206)*1440,0),0)</f>
        <v>5.9999999999999787</v>
      </c>
      <c r="L8206" s="14">
        <f>2+L7947-Datos!$C$8</f>
        <v>8.2900000000000009</v>
      </c>
      <c r="M8206" s="13" t="s">
        <v>7414</v>
      </c>
      <c r="N8206" s="1" t="s">
        <v>26061</v>
      </c>
      <c r="O8206" s="1">
        <v>20</v>
      </c>
      <c r="P8206" s="1" t="s">
        <v>27</v>
      </c>
      <c r="Q8206" s="4" t="s">
        <v>21</v>
      </c>
    </row>
    <row r="8207" spans="1:17" ht="22.5" x14ac:dyDescent="0.25">
      <c r="A8207" s="3">
        <v>8333</v>
      </c>
      <c r="B8207" s="1" t="s">
        <v>26062</v>
      </c>
      <c r="C8207" s="1" t="s">
        <v>15</v>
      </c>
      <c r="D8207" s="1" t="s">
        <v>40</v>
      </c>
      <c r="E8207" s="1">
        <v>48329034</v>
      </c>
      <c r="F8207" s="1" t="s">
        <v>7280</v>
      </c>
      <c r="G8207" s="1">
        <v>71007307</v>
      </c>
      <c r="H8207" s="1" t="s">
        <v>7281</v>
      </c>
      <c r="I8207" s="2">
        <v>45073</v>
      </c>
      <c r="J8207" s="15" t="str">
        <f>MID(Tabla1[[#This Row],[HORA]],1,5)</f>
        <v>08:13</v>
      </c>
      <c r="K8207" s="16">
        <f>IF(Tabla1[[#This Row],[FECHA]]=I8208,IF(J8208-J8207&gt;0,(J8208-J8207)*1440,0),0)</f>
        <v>5.9999999999999787</v>
      </c>
      <c r="L8207" s="14">
        <f>2+L7948-Datos!$C$8</f>
        <v>8.1000000000000014</v>
      </c>
      <c r="M8207" s="13" t="s">
        <v>4514</v>
      </c>
      <c r="N8207" s="1" t="s">
        <v>583</v>
      </c>
      <c r="O8207" s="1">
        <v>10</v>
      </c>
      <c r="P8207" s="1" t="s">
        <v>27</v>
      </c>
      <c r="Q8207" s="4" t="s">
        <v>21</v>
      </c>
    </row>
    <row r="8208" spans="1:17" ht="22.5" x14ac:dyDescent="0.25">
      <c r="A8208" s="3">
        <v>8334</v>
      </c>
      <c r="B8208" s="1" t="s">
        <v>26063</v>
      </c>
      <c r="C8208" s="1" t="s">
        <v>15</v>
      </c>
      <c r="D8208" s="1" t="s">
        <v>82</v>
      </c>
      <c r="E8208" s="1">
        <v>44331494</v>
      </c>
      <c r="F8208" s="1" t="s">
        <v>26064</v>
      </c>
      <c r="G8208" s="1">
        <v>2237245</v>
      </c>
      <c r="H8208" s="1" t="s">
        <v>26065</v>
      </c>
      <c r="I8208" s="2">
        <v>45073</v>
      </c>
      <c r="J8208" s="15" t="str">
        <f>MID(Tabla1[[#This Row],[HORA]],1,5)</f>
        <v>08:19</v>
      </c>
      <c r="K8208" s="16">
        <f>IF(Tabla1[[#This Row],[FECHA]]=I8209,IF(J8209-J8208&gt;0,(J8209-J8208)*1440,0),0)</f>
        <v>1.0000000000000764</v>
      </c>
      <c r="L8208" s="14">
        <f>2+L7949-Datos!$C$8</f>
        <v>10.190000000000001</v>
      </c>
      <c r="M8208" s="13" t="s">
        <v>1225</v>
      </c>
      <c r="N8208" s="1" t="s">
        <v>17853</v>
      </c>
      <c r="O8208" s="1">
        <v>15</v>
      </c>
      <c r="P8208" s="1" t="s">
        <v>27</v>
      </c>
      <c r="Q8208" s="4" t="s">
        <v>21</v>
      </c>
    </row>
    <row r="8209" spans="1:17" ht="22.5" x14ac:dyDescent="0.25">
      <c r="A8209" s="3">
        <v>16082</v>
      </c>
      <c r="B8209" s="1" t="s">
        <v>48884</v>
      </c>
      <c r="C8209" s="1" t="s">
        <v>15</v>
      </c>
      <c r="D8209" s="1" t="s">
        <v>40</v>
      </c>
      <c r="E8209" s="1">
        <v>20479931721</v>
      </c>
      <c r="F8209" s="1" t="s">
        <v>48125</v>
      </c>
      <c r="G8209" s="1">
        <v>2237246</v>
      </c>
      <c r="H8209" s="1" t="s">
        <v>48885</v>
      </c>
      <c r="I8209" s="2">
        <v>45073</v>
      </c>
      <c r="J8209" s="15" t="str">
        <f>MID(Tabla1[[#This Row],[HORA]],1,5)</f>
        <v>08:20</v>
      </c>
      <c r="K8209" s="16">
        <f>IF(Tabla1[[#This Row],[FECHA]]=I8210,IF(J8210-J8209&gt;0,(J8210-J8209)*1440,0),0)</f>
        <v>18.999999999999932</v>
      </c>
      <c r="L8209" s="14">
        <f>2+L7950-Datos!$C$8</f>
        <v>7.53</v>
      </c>
      <c r="M8209" s="13" t="s">
        <v>12556</v>
      </c>
      <c r="N8209" s="1" t="s">
        <v>48886</v>
      </c>
      <c r="O8209" s="1">
        <v>10</v>
      </c>
      <c r="P8209" s="1" t="s">
        <v>300</v>
      </c>
      <c r="Q8209" s="4" t="s">
        <v>21</v>
      </c>
    </row>
    <row r="8210" spans="1:17" ht="22.5" x14ac:dyDescent="0.25">
      <c r="A8210" s="3">
        <v>8335</v>
      </c>
      <c r="B8210" s="1" t="s">
        <v>26066</v>
      </c>
      <c r="C8210" s="1" t="s">
        <v>15</v>
      </c>
      <c r="D8210" s="1" t="s">
        <v>257</v>
      </c>
      <c r="E8210" s="1">
        <v>41069542</v>
      </c>
      <c r="F8210" s="1" t="s">
        <v>26067</v>
      </c>
      <c r="G8210" s="1">
        <v>3116462</v>
      </c>
      <c r="H8210" s="1" t="s">
        <v>26068</v>
      </c>
      <c r="I8210" s="2">
        <v>45073</v>
      </c>
      <c r="J8210" s="15" t="str">
        <f>MID(Tabla1[[#This Row],[HORA]],1,5)</f>
        <v>08:39</v>
      </c>
      <c r="K8210" s="16">
        <f>IF(Tabla1[[#This Row],[FECHA]]=I8211,IF(J8211-J8210&gt;0,(J8211-J8210)*1440,0),0)</f>
        <v>0.99999999999999645</v>
      </c>
      <c r="L8210" s="14">
        <f>2+L7951-Datos!$C$8</f>
        <v>9.2600000000000016</v>
      </c>
      <c r="M8210" s="13" t="s">
        <v>13014</v>
      </c>
      <c r="N8210" s="1" t="s">
        <v>26069</v>
      </c>
      <c r="O8210" s="1">
        <v>15</v>
      </c>
      <c r="P8210" s="1" t="s">
        <v>27</v>
      </c>
      <c r="Q8210" s="4" t="s">
        <v>21</v>
      </c>
    </row>
    <row r="8211" spans="1:17" ht="22.5" x14ac:dyDescent="0.25">
      <c r="A8211" s="3">
        <v>2575</v>
      </c>
      <c r="B8211" s="1" t="s">
        <v>7933</v>
      </c>
      <c r="C8211" s="1" t="s">
        <v>15</v>
      </c>
      <c r="D8211" s="1" t="s">
        <v>40</v>
      </c>
      <c r="E8211" s="1">
        <v>16724558</v>
      </c>
      <c r="F8211" s="1" t="s">
        <v>7934</v>
      </c>
      <c r="G8211" s="1">
        <v>2237248</v>
      </c>
      <c r="H8211" s="1" t="s">
        <v>7935</v>
      </c>
      <c r="I8211" s="2">
        <v>45073</v>
      </c>
      <c r="J8211" s="15" t="str">
        <f>MID(Tabla1[[#This Row],[HORA]],1,5)</f>
        <v>08:40</v>
      </c>
      <c r="K8211" s="16">
        <f>IF(Tabla1[[#This Row],[FECHA]]=I8212,IF(J8212-J8211&gt;0,(J8212-J8211)*1440,0),0)</f>
        <v>2.9999999999999893</v>
      </c>
      <c r="L8211" s="14">
        <f>2+L7952-Datos!$C$8</f>
        <v>11.120000000000001</v>
      </c>
      <c r="M8211" s="13" t="s">
        <v>7421</v>
      </c>
      <c r="N8211" s="1" t="s">
        <v>7936</v>
      </c>
      <c r="O8211" s="1">
        <v>15</v>
      </c>
      <c r="P8211" s="1" t="s">
        <v>300</v>
      </c>
      <c r="Q8211" s="4" t="s">
        <v>21</v>
      </c>
    </row>
    <row r="8212" spans="1:17" ht="22.5" x14ac:dyDescent="0.25">
      <c r="A8212" s="3">
        <v>8336</v>
      </c>
      <c r="B8212" s="1" t="s">
        <v>26070</v>
      </c>
      <c r="C8212" s="1" t="s">
        <v>15</v>
      </c>
      <c r="D8212" s="1" t="s">
        <v>40</v>
      </c>
      <c r="E8212" s="1">
        <v>16803515</v>
      </c>
      <c r="F8212" s="1" t="s">
        <v>26071</v>
      </c>
      <c r="G8212" s="1">
        <v>75522522</v>
      </c>
      <c r="H8212" s="1" t="s">
        <v>26072</v>
      </c>
      <c r="I8212" s="2">
        <v>45073</v>
      </c>
      <c r="J8212" s="15" t="str">
        <f>MID(Tabla1[[#This Row],[HORA]],1,5)</f>
        <v>08:43</v>
      </c>
      <c r="K8212" s="16">
        <f>IF(Tabla1[[#This Row],[FECHA]]=I8213,IF(J8213-J8212&gt;0,(J8213-J8212)*1440,0),0)</f>
        <v>9.9999999999999645</v>
      </c>
      <c r="L8212" s="14">
        <f>2+L7953-Datos!$C$8</f>
        <v>8.42</v>
      </c>
      <c r="M8212" s="13" t="s">
        <v>6974</v>
      </c>
      <c r="N8212" s="1" t="s">
        <v>26073</v>
      </c>
      <c r="O8212" s="1">
        <v>15</v>
      </c>
      <c r="P8212" s="1" t="s">
        <v>27</v>
      </c>
      <c r="Q8212" s="4" t="s">
        <v>21</v>
      </c>
    </row>
    <row r="8213" spans="1:17" ht="22.5" x14ac:dyDescent="0.25">
      <c r="A8213" s="3">
        <v>8337</v>
      </c>
      <c r="B8213" s="1" t="s">
        <v>26074</v>
      </c>
      <c r="C8213" s="1" t="s">
        <v>15</v>
      </c>
      <c r="D8213" s="1" t="s">
        <v>228</v>
      </c>
      <c r="E8213" s="1">
        <v>70059866</v>
      </c>
      <c r="F8213" s="1" t="s">
        <v>26075</v>
      </c>
      <c r="G8213" s="1">
        <v>2237251</v>
      </c>
      <c r="H8213" s="1" t="s">
        <v>26076</v>
      </c>
      <c r="I8213" s="2">
        <v>45073</v>
      </c>
      <c r="J8213" s="15" t="str">
        <f>MID(Tabla1[[#This Row],[HORA]],1,5)</f>
        <v>08:53</v>
      </c>
      <c r="K8213" s="16">
        <f>IF(Tabla1[[#This Row],[FECHA]]=I8214,IF(J8214-J8213&gt;0,(J8214-J8213)*1440,0),0)</f>
        <v>3.9999999999999858</v>
      </c>
      <c r="L8213" s="14">
        <f>2+L7954-Datos!$C$8</f>
        <v>9.08</v>
      </c>
      <c r="M8213" s="13" t="s">
        <v>1669</v>
      </c>
      <c r="N8213" s="1" t="s">
        <v>26077</v>
      </c>
      <c r="O8213" s="1">
        <v>10</v>
      </c>
      <c r="P8213" s="1" t="s">
        <v>27</v>
      </c>
      <c r="Q8213" s="4" t="s">
        <v>21</v>
      </c>
    </row>
    <row r="8214" spans="1:17" ht="22.5" x14ac:dyDescent="0.25">
      <c r="A8214" s="3">
        <v>8338</v>
      </c>
      <c r="B8214" s="1" t="s">
        <v>26078</v>
      </c>
      <c r="C8214" s="1" t="s">
        <v>15</v>
      </c>
      <c r="D8214" s="1" t="s">
        <v>71</v>
      </c>
      <c r="E8214" s="1">
        <v>44515330</v>
      </c>
      <c r="F8214" s="1" t="s">
        <v>26079</v>
      </c>
      <c r="G8214" s="1">
        <v>27837088</v>
      </c>
      <c r="H8214" s="1" t="s">
        <v>26080</v>
      </c>
      <c r="I8214" s="2">
        <v>45073</v>
      </c>
      <c r="J8214" s="15" t="str">
        <f>MID(Tabla1[[#This Row],[HORA]],1,5)</f>
        <v>08:57</v>
      </c>
      <c r="K8214" s="16">
        <f>IF(Tabla1[[#This Row],[FECHA]]=I8215,IF(J8215-J8214&gt;0,(J8215-J8214)*1440,0),0)</f>
        <v>0</v>
      </c>
      <c r="L8214" s="14">
        <f>2+L7955-Datos!$C$8</f>
        <v>9.02</v>
      </c>
      <c r="M8214" s="13" t="s">
        <v>3356</v>
      </c>
      <c r="N8214" s="1" t="s">
        <v>26081</v>
      </c>
      <c r="O8214" s="1">
        <v>100</v>
      </c>
      <c r="P8214" s="1" t="s">
        <v>27</v>
      </c>
      <c r="Q8214" s="4" t="s">
        <v>21</v>
      </c>
    </row>
    <row r="8215" spans="1:17" ht="22.5" x14ac:dyDescent="0.25">
      <c r="A8215" s="3">
        <v>8339</v>
      </c>
      <c r="B8215" s="1" t="s">
        <v>26078</v>
      </c>
      <c r="C8215" s="1" t="s">
        <v>15</v>
      </c>
      <c r="D8215" s="1" t="s">
        <v>71</v>
      </c>
      <c r="E8215" s="1">
        <v>44515330</v>
      </c>
      <c r="F8215" s="1" t="s">
        <v>26079</v>
      </c>
      <c r="G8215" s="1">
        <v>27837088</v>
      </c>
      <c r="H8215" s="1" t="s">
        <v>26080</v>
      </c>
      <c r="I8215" s="2">
        <v>45073</v>
      </c>
      <c r="J8215" s="15" t="str">
        <f>MID(Tabla1[[#This Row],[HORA]],1,5)</f>
        <v>08:57</v>
      </c>
      <c r="K8215" s="16">
        <f>IF(Tabla1[[#This Row],[FECHA]]=I8216,IF(J8216-J8215&gt;0,(J8216-J8215)*1440,0),0)</f>
        <v>5.0000000000000622</v>
      </c>
      <c r="L8215" s="14">
        <f>2+L7956-Datos!$C$8</f>
        <v>7.120000000000001</v>
      </c>
      <c r="M8215" s="13" t="s">
        <v>3356</v>
      </c>
      <c r="N8215" s="1" t="s">
        <v>26082</v>
      </c>
      <c r="O8215" s="1">
        <v>100</v>
      </c>
      <c r="P8215" s="1" t="s">
        <v>27</v>
      </c>
      <c r="Q8215" s="4" t="s">
        <v>21</v>
      </c>
    </row>
    <row r="8216" spans="1:17" ht="22.5" x14ac:dyDescent="0.25">
      <c r="A8216" s="3">
        <v>2576</v>
      </c>
      <c r="B8216" s="1" t="s">
        <v>7937</v>
      </c>
      <c r="C8216" s="1" t="s">
        <v>15</v>
      </c>
      <c r="D8216" s="1" t="s">
        <v>40</v>
      </c>
      <c r="E8216" s="1">
        <v>74433897</v>
      </c>
      <c r="F8216" s="1" t="s">
        <v>7938</v>
      </c>
      <c r="G8216" s="1">
        <v>2237254</v>
      </c>
      <c r="H8216" s="1" t="s">
        <v>7939</v>
      </c>
      <c r="I8216" s="2">
        <v>45073</v>
      </c>
      <c r="J8216" s="15" t="str">
        <f>MID(Tabla1[[#This Row],[HORA]],1,5)</f>
        <v>09:02</v>
      </c>
      <c r="K8216" s="16">
        <f>IF(Tabla1[[#This Row],[FECHA]]=I8217,IF(J8217-J8216&gt;0,(J8217-J8216)*1440,0),0)</f>
        <v>1.0000000000000764</v>
      </c>
      <c r="L8216" s="14">
        <f>2+L7957-Datos!$C$8</f>
        <v>8.1300000000000008</v>
      </c>
      <c r="M8216" s="13" t="s">
        <v>5332</v>
      </c>
      <c r="N8216" s="1" t="s">
        <v>7940</v>
      </c>
      <c r="O8216" s="1">
        <v>30</v>
      </c>
      <c r="P8216" s="1" t="s">
        <v>300</v>
      </c>
      <c r="Q8216" s="4" t="s">
        <v>21</v>
      </c>
    </row>
    <row r="8217" spans="1:17" ht="22.5" x14ac:dyDescent="0.25">
      <c r="A8217" s="3">
        <v>8340</v>
      </c>
      <c r="B8217" s="1" t="s">
        <v>26083</v>
      </c>
      <c r="C8217" s="1" t="s">
        <v>15</v>
      </c>
      <c r="D8217" s="1" t="s">
        <v>40</v>
      </c>
      <c r="E8217" s="1">
        <v>45965306</v>
      </c>
      <c r="F8217" s="1" t="s">
        <v>26084</v>
      </c>
      <c r="G8217" s="1">
        <v>2237255</v>
      </c>
      <c r="H8217" s="1" t="s">
        <v>26085</v>
      </c>
      <c r="I8217" s="2">
        <v>45073</v>
      </c>
      <c r="J8217" s="15" t="str">
        <f>MID(Tabla1[[#This Row],[HORA]],1,5)</f>
        <v>09:03</v>
      </c>
      <c r="K8217" s="16">
        <f>IF(Tabla1[[#This Row],[FECHA]]=I8218,IF(J8218-J8217&gt;0,(J8218-J8217)*1440,0),0)</f>
        <v>1.9999999999999929</v>
      </c>
      <c r="L8217" s="14">
        <f>2+L7958-Datos!$C$8</f>
        <v>9.5</v>
      </c>
      <c r="M8217" s="13" t="s">
        <v>6691</v>
      </c>
      <c r="N8217" s="1" t="s">
        <v>583</v>
      </c>
      <c r="O8217" s="1">
        <v>10</v>
      </c>
      <c r="P8217" s="1" t="s">
        <v>27</v>
      </c>
      <c r="Q8217" s="4" t="s">
        <v>21</v>
      </c>
    </row>
    <row r="8218" spans="1:17" ht="22.5" x14ac:dyDescent="0.25">
      <c r="A8218" s="3">
        <v>8341</v>
      </c>
      <c r="B8218" s="1" t="s">
        <v>26086</v>
      </c>
      <c r="C8218" s="1" t="s">
        <v>15</v>
      </c>
      <c r="D8218" s="1" t="s">
        <v>40</v>
      </c>
      <c r="E8218" s="1">
        <v>40406520</v>
      </c>
      <c r="F8218" s="1" t="s">
        <v>26087</v>
      </c>
      <c r="G8218" s="1">
        <v>2237256</v>
      </c>
      <c r="H8218" s="1" t="s">
        <v>26088</v>
      </c>
      <c r="I8218" s="2">
        <v>45073</v>
      </c>
      <c r="J8218" s="15" t="str">
        <f>MID(Tabla1[[#This Row],[HORA]],1,5)</f>
        <v>09:05</v>
      </c>
      <c r="K8218" s="16">
        <f>IF(Tabla1[[#This Row],[FECHA]]=I8219,IF(J8219-J8218&gt;0,(J8219-J8218)*1440,0),0)</f>
        <v>0.99999999999991651</v>
      </c>
      <c r="L8218" s="14">
        <f>2+L7959-Datos!$C$8</f>
        <v>9.25</v>
      </c>
      <c r="M8218" s="13" t="s">
        <v>2212</v>
      </c>
      <c r="N8218" s="1" t="s">
        <v>340</v>
      </c>
      <c r="O8218" s="1">
        <v>20</v>
      </c>
      <c r="P8218" s="1" t="s">
        <v>27</v>
      </c>
      <c r="Q8218" s="4" t="s">
        <v>21</v>
      </c>
    </row>
    <row r="8219" spans="1:17" ht="22.5" x14ac:dyDescent="0.25">
      <c r="A8219" s="3">
        <v>16083</v>
      </c>
      <c r="B8219" s="1" t="s">
        <v>48887</v>
      </c>
      <c r="C8219" s="1" t="s">
        <v>15</v>
      </c>
      <c r="D8219" s="1" t="s">
        <v>40</v>
      </c>
      <c r="E8219" s="1">
        <v>20480761813</v>
      </c>
      <c r="F8219" s="1" t="s">
        <v>47724</v>
      </c>
      <c r="G8219" s="1">
        <v>42831572</v>
      </c>
      <c r="H8219" s="1" t="s">
        <v>47904</v>
      </c>
      <c r="I8219" s="2">
        <v>45073</v>
      </c>
      <c r="J8219" s="15" t="str">
        <f>MID(Tabla1[[#This Row],[HORA]],1,5)</f>
        <v>09:06</v>
      </c>
      <c r="K8219" s="16">
        <f>IF(Tabla1[[#This Row],[FECHA]]=I8220,IF(J8220-J8219&gt;0,(J8220-J8219)*1440,0),0)</f>
        <v>1.0000000000000764</v>
      </c>
      <c r="L8219" s="14">
        <f>2+L7960-Datos!$C$8</f>
        <v>12.190000000000001</v>
      </c>
      <c r="M8219" s="13" t="s">
        <v>2485</v>
      </c>
      <c r="N8219" s="1" t="s">
        <v>48888</v>
      </c>
      <c r="O8219" s="1">
        <v>60</v>
      </c>
      <c r="P8219" s="1" t="s">
        <v>300</v>
      </c>
      <c r="Q8219" s="4" t="s">
        <v>21</v>
      </c>
    </row>
    <row r="8220" spans="1:17" ht="22.5" x14ac:dyDescent="0.25">
      <c r="A8220" s="3">
        <v>2577</v>
      </c>
      <c r="B8220" s="1" t="s">
        <v>7941</v>
      </c>
      <c r="C8220" s="1" t="s">
        <v>15</v>
      </c>
      <c r="D8220" s="1" t="s">
        <v>40</v>
      </c>
      <c r="E8220" s="1">
        <v>17556270</v>
      </c>
      <c r="F8220" s="1" t="s">
        <v>7942</v>
      </c>
      <c r="G8220" s="1">
        <v>2237258</v>
      </c>
      <c r="H8220" s="1" t="s">
        <v>7943</v>
      </c>
      <c r="I8220" s="2">
        <v>45073</v>
      </c>
      <c r="J8220" s="15" t="str">
        <f>MID(Tabla1[[#This Row],[HORA]],1,5)</f>
        <v>09:07</v>
      </c>
      <c r="K8220" s="16">
        <f>IF(Tabla1[[#This Row],[FECHA]]=I8221,IF(J8221-J8220&gt;0,(J8221-J8220)*1440,0),0)</f>
        <v>0</v>
      </c>
      <c r="L8220" s="14">
        <f>2+L7961-Datos!$C$8</f>
        <v>9.34</v>
      </c>
      <c r="M8220" s="13" t="s">
        <v>1870</v>
      </c>
      <c r="N8220" s="1" t="s">
        <v>7944</v>
      </c>
      <c r="O8220" s="1">
        <v>15</v>
      </c>
      <c r="P8220" s="1" t="s">
        <v>300</v>
      </c>
      <c r="Q8220" s="4" t="s">
        <v>21</v>
      </c>
    </row>
    <row r="8221" spans="1:17" ht="22.5" x14ac:dyDescent="0.25">
      <c r="A8221" s="3">
        <v>8342</v>
      </c>
      <c r="B8221" s="1" t="s">
        <v>26089</v>
      </c>
      <c r="C8221" s="1" t="s">
        <v>15</v>
      </c>
      <c r="D8221" s="1" t="s">
        <v>40</v>
      </c>
      <c r="E8221" s="1">
        <v>16669076</v>
      </c>
      <c r="F8221" s="1" t="s">
        <v>26090</v>
      </c>
      <c r="G8221" s="1">
        <v>2237257</v>
      </c>
      <c r="H8221" s="1" t="s">
        <v>26091</v>
      </c>
      <c r="I8221" s="2">
        <v>45073</v>
      </c>
      <c r="J8221" s="15" t="str">
        <f>MID(Tabla1[[#This Row],[HORA]],1,5)</f>
        <v>09:07</v>
      </c>
      <c r="K8221" s="16">
        <f>IF(Tabla1[[#This Row],[FECHA]]=I8222,IF(J8222-J8221&gt;0,(J8222-J8221)*1440,0),0)</f>
        <v>1.9999999999999929</v>
      </c>
      <c r="L8221" s="14">
        <f>2+L7962-Datos!$C$8</f>
        <v>10.120000000000001</v>
      </c>
      <c r="M8221" s="13" t="s">
        <v>1870</v>
      </c>
      <c r="N8221" s="1" t="s">
        <v>26092</v>
      </c>
      <c r="O8221" s="1">
        <v>15</v>
      </c>
      <c r="P8221" s="1" t="s">
        <v>27</v>
      </c>
      <c r="Q8221" s="4" t="s">
        <v>21</v>
      </c>
    </row>
    <row r="8222" spans="1:17" ht="22.5" x14ac:dyDescent="0.25">
      <c r="A8222" s="3">
        <v>8343</v>
      </c>
      <c r="B8222" s="1" t="s">
        <v>26093</v>
      </c>
      <c r="C8222" s="1" t="s">
        <v>15</v>
      </c>
      <c r="D8222" s="1" t="s">
        <v>40</v>
      </c>
      <c r="E8222" s="1">
        <v>40655721</v>
      </c>
      <c r="F8222" s="1" t="s">
        <v>26094</v>
      </c>
      <c r="G8222" s="1">
        <v>2237259</v>
      </c>
      <c r="H8222" s="1" t="s">
        <v>25417</v>
      </c>
      <c r="I8222" s="2">
        <v>45073</v>
      </c>
      <c r="J8222" s="15" t="str">
        <f>MID(Tabla1[[#This Row],[HORA]],1,5)</f>
        <v>09:09</v>
      </c>
      <c r="K8222" s="16">
        <f>IF(Tabla1[[#This Row],[FECHA]]=I8223,IF(J8223-J8222&gt;0,(J8223-J8222)*1440,0),0)</f>
        <v>2.9999999999999094</v>
      </c>
      <c r="L8222" s="14">
        <f>2+L7963-Datos!$C$8</f>
        <v>12.49</v>
      </c>
      <c r="M8222" s="13" t="s">
        <v>3593</v>
      </c>
      <c r="N8222" s="1" t="s">
        <v>26095</v>
      </c>
      <c r="O8222" s="1">
        <v>30</v>
      </c>
      <c r="P8222" s="1" t="s">
        <v>27</v>
      </c>
      <c r="Q8222" s="4" t="s">
        <v>21</v>
      </c>
    </row>
    <row r="8223" spans="1:17" ht="22.5" x14ac:dyDescent="0.25">
      <c r="A8223" s="3">
        <v>8344</v>
      </c>
      <c r="B8223" s="1" t="s">
        <v>26096</v>
      </c>
      <c r="C8223" s="1" t="s">
        <v>15</v>
      </c>
      <c r="D8223" s="1" t="s">
        <v>40</v>
      </c>
      <c r="E8223" s="1">
        <v>80661938</v>
      </c>
      <c r="F8223" s="1" t="s">
        <v>26097</v>
      </c>
      <c r="G8223" s="1">
        <v>76819888</v>
      </c>
      <c r="H8223" s="1" t="s">
        <v>26098</v>
      </c>
      <c r="I8223" s="2">
        <v>45073</v>
      </c>
      <c r="J8223" s="15" t="str">
        <f>MID(Tabla1[[#This Row],[HORA]],1,5)</f>
        <v>09:12</v>
      </c>
      <c r="K8223" s="16">
        <f>IF(Tabla1[[#This Row],[FECHA]]=I8224,IF(J8224-J8223&gt;0,(J8224-J8223)*1440,0),0)</f>
        <v>17.000000000000021</v>
      </c>
      <c r="L8223" s="14">
        <f>2+L7964-Datos!$C$8</f>
        <v>11.18</v>
      </c>
      <c r="M8223" s="13" t="s">
        <v>2788</v>
      </c>
      <c r="N8223" s="1" t="s">
        <v>324</v>
      </c>
      <c r="O8223" s="1">
        <v>30</v>
      </c>
      <c r="P8223" s="1" t="s">
        <v>27</v>
      </c>
      <c r="Q8223" s="4" t="s">
        <v>21</v>
      </c>
    </row>
    <row r="8224" spans="1:17" ht="22.5" x14ac:dyDescent="0.25">
      <c r="A8224" s="3">
        <v>8345</v>
      </c>
      <c r="B8224" s="1" t="s">
        <v>26099</v>
      </c>
      <c r="C8224" s="1" t="s">
        <v>15</v>
      </c>
      <c r="D8224" s="1" t="s">
        <v>40</v>
      </c>
      <c r="E8224" s="1">
        <v>27253995</v>
      </c>
      <c r="F8224" s="1" t="s">
        <v>3198</v>
      </c>
      <c r="G8224" s="1">
        <v>44998040</v>
      </c>
      <c r="H8224" s="1" t="s">
        <v>26100</v>
      </c>
      <c r="I8224" s="2">
        <v>45073</v>
      </c>
      <c r="J8224" s="15" t="str">
        <f>MID(Tabla1[[#This Row],[HORA]],1,5)</f>
        <v>09:29</v>
      </c>
      <c r="K8224" s="16">
        <f>IF(Tabla1[[#This Row],[FECHA]]=I8225,IF(J8225-J8224&gt;0,(J8225-J8224)*1440,0),0)</f>
        <v>4.0000000000000657</v>
      </c>
      <c r="L8224" s="14">
        <f>2+L7965-Datos!$C$8</f>
        <v>9.7800000000000011</v>
      </c>
      <c r="M8224" s="13" t="s">
        <v>13540</v>
      </c>
      <c r="N8224" s="1" t="s">
        <v>10090</v>
      </c>
      <c r="O8224" s="1">
        <v>15</v>
      </c>
      <c r="P8224" s="1" t="s">
        <v>27</v>
      </c>
      <c r="Q8224" s="4" t="s">
        <v>21</v>
      </c>
    </row>
    <row r="8225" spans="1:17" ht="22.5" x14ac:dyDescent="0.25">
      <c r="A8225" s="3">
        <v>263</v>
      </c>
      <c r="B8225" s="1" t="s">
        <v>607</v>
      </c>
      <c r="C8225" s="1" t="s">
        <v>15</v>
      </c>
      <c r="D8225" s="1" t="s">
        <v>40</v>
      </c>
      <c r="E8225" s="1">
        <v>12121212</v>
      </c>
      <c r="F8225" s="1" t="s">
        <v>24</v>
      </c>
      <c r="G8225" s="1">
        <v>2237262</v>
      </c>
      <c r="H8225" s="1" t="s">
        <v>608</v>
      </c>
      <c r="I8225" s="2">
        <v>45073</v>
      </c>
      <c r="J8225" s="15" t="str">
        <f>MID(Tabla1[[#This Row],[HORA]],1,5)</f>
        <v>09:33</v>
      </c>
      <c r="K8225" s="16">
        <f>IF(Tabla1[[#This Row],[FECHA]]=I8226,IF(J8226-J8225&gt;0,(J8226-J8225)*1440,0),0)</f>
        <v>0</v>
      </c>
      <c r="L8225" s="14">
        <f>2+L7966-Datos!$C$8</f>
        <v>7.5200000000000005</v>
      </c>
      <c r="M8225" s="13" t="s">
        <v>609</v>
      </c>
      <c r="N8225" s="1" t="s">
        <v>610</v>
      </c>
      <c r="O8225" s="1">
        <v>0</v>
      </c>
      <c r="P8225" s="1" t="s">
        <v>27</v>
      </c>
      <c r="Q8225" s="4" t="s">
        <v>21</v>
      </c>
    </row>
    <row r="8226" spans="1:17" ht="22.5" x14ac:dyDescent="0.25">
      <c r="A8226" s="3">
        <v>264</v>
      </c>
      <c r="B8226" s="1" t="s">
        <v>607</v>
      </c>
      <c r="C8226" s="1" t="s">
        <v>15</v>
      </c>
      <c r="D8226" s="1" t="s">
        <v>40</v>
      </c>
      <c r="E8226" s="1">
        <v>12121212</v>
      </c>
      <c r="F8226" s="1" t="s">
        <v>28</v>
      </c>
      <c r="G8226" s="1">
        <v>2237262</v>
      </c>
      <c r="H8226" s="1" t="s">
        <v>608</v>
      </c>
      <c r="I8226" s="2">
        <v>45073</v>
      </c>
      <c r="J8226" s="15" t="str">
        <f>MID(Tabla1[[#This Row],[HORA]],1,5)</f>
        <v>09:33</v>
      </c>
      <c r="K8226" s="16">
        <f>IF(Tabla1[[#This Row],[FECHA]]=I8227,IF(J8227-J8226&gt;0,(J8227-J8226)*1440,0),0)</f>
        <v>2.9999999999999094</v>
      </c>
      <c r="L8226" s="14">
        <f>2+L7967-Datos!$C$8</f>
        <v>10.039999999999999</v>
      </c>
      <c r="M8226" s="13" t="s">
        <v>609</v>
      </c>
      <c r="N8226" s="1" t="s">
        <v>610</v>
      </c>
      <c r="O8226" s="1">
        <v>0</v>
      </c>
      <c r="P8226" s="1" t="s">
        <v>27</v>
      </c>
      <c r="Q8226" s="4" t="s">
        <v>21</v>
      </c>
    </row>
    <row r="8227" spans="1:17" ht="22.5" x14ac:dyDescent="0.25">
      <c r="A8227" s="3">
        <v>2578</v>
      </c>
      <c r="B8227" s="1" t="s">
        <v>7945</v>
      </c>
      <c r="C8227" s="1" t="s">
        <v>15</v>
      </c>
      <c r="D8227" s="1" t="s">
        <v>40</v>
      </c>
      <c r="E8227" s="1">
        <v>16782341</v>
      </c>
      <c r="F8227" s="1" t="s">
        <v>7946</v>
      </c>
      <c r="G8227" s="1">
        <v>2237263</v>
      </c>
      <c r="H8227" s="1" t="s">
        <v>7947</v>
      </c>
      <c r="I8227" s="2">
        <v>45073</v>
      </c>
      <c r="J8227" s="15" t="str">
        <f>MID(Tabla1[[#This Row],[HORA]],1,5)</f>
        <v>09:36</v>
      </c>
      <c r="K8227" s="16">
        <f>IF(Tabla1[[#This Row],[FECHA]]=I8228,IF(J8228-J8227&gt;0,(J8228-J8227)*1440,0),0)</f>
        <v>1.9999999999999929</v>
      </c>
      <c r="L8227" s="14">
        <f>2+L7968-Datos!$C$8</f>
        <v>9.07</v>
      </c>
      <c r="M8227" s="13" t="s">
        <v>4561</v>
      </c>
      <c r="N8227" s="1" t="s">
        <v>2030</v>
      </c>
      <c r="O8227" s="1">
        <v>10</v>
      </c>
      <c r="P8227" s="1" t="s">
        <v>300</v>
      </c>
      <c r="Q8227" s="4" t="s">
        <v>21</v>
      </c>
    </row>
    <row r="8228" spans="1:17" ht="22.5" x14ac:dyDescent="0.25">
      <c r="A8228" s="3">
        <v>8346</v>
      </c>
      <c r="B8228" s="1" t="s">
        <v>26101</v>
      </c>
      <c r="C8228" s="1" t="s">
        <v>15</v>
      </c>
      <c r="D8228" s="1" t="s">
        <v>40</v>
      </c>
      <c r="E8228" s="1">
        <v>16493019</v>
      </c>
      <c r="F8228" s="1" t="s">
        <v>11686</v>
      </c>
      <c r="G8228" s="1">
        <v>2237265</v>
      </c>
      <c r="H8228" s="1" t="s">
        <v>11687</v>
      </c>
      <c r="I8228" s="2">
        <v>45073</v>
      </c>
      <c r="J8228" s="15" t="str">
        <f>MID(Tabla1[[#This Row],[HORA]],1,5)</f>
        <v>09:38</v>
      </c>
      <c r="K8228" s="16">
        <f>IF(Tabla1[[#This Row],[FECHA]]=I8229,IF(J8229-J8228&gt;0,(J8229-J8228)*1440,0),0)</f>
        <v>1.9999999999999929</v>
      </c>
      <c r="L8228" s="14">
        <f>2+L7969-Datos!$C$8</f>
        <v>4.24</v>
      </c>
      <c r="M8228" s="13" t="s">
        <v>6567</v>
      </c>
      <c r="N8228" s="1" t="s">
        <v>26102</v>
      </c>
      <c r="O8228" s="1">
        <v>25</v>
      </c>
      <c r="P8228" s="1" t="s">
        <v>27</v>
      </c>
      <c r="Q8228" s="4" t="s">
        <v>21</v>
      </c>
    </row>
    <row r="8229" spans="1:17" ht="22.5" x14ac:dyDescent="0.25">
      <c r="A8229" s="3">
        <v>8347</v>
      </c>
      <c r="B8229" s="1" t="s">
        <v>26103</v>
      </c>
      <c r="C8229" s="1" t="s">
        <v>15</v>
      </c>
      <c r="D8229" s="1" t="s">
        <v>33</v>
      </c>
      <c r="E8229" s="1">
        <v>40703197</v>
      </c>
      <c r="F8229" s="1" t="s">
        <v>26104</v>
      </c>
      <c r="G8229" s="1">
        <v>2237266</v>
      </c>
      <c r="H8229" s="1" t="s">
        <v>26105</v>
      </c>
      <c r="I8229" s="2">
        <v>45073</v>
      </c>
      <c r="J8229" s="15" t="str">
        <f>MID(Tabla1[[#This Row],[HORA]],1,5)</f>
        <v>09:40</v>
      </c>
      <c r="K8229" s="16">
        <f>IF(Tabla1[[#This Row],[FECHA]]=I8230,IF(J8230-J8229&gt;0,(J8230-J8229)*1440,0),0)</f>
        <v>8.0000000000001315</v>
      </c>
      <c r="L8229" s="14">
        <f>2+L7970-Datos!$C$8</f>
        <v>5.0600000000000005</v>
      </c>
      <c r="M8229" s="13" t="s">
        <v>2217</v>
      </c>
      <c r="N8229" s="1" t="s">
        <v>26106</v>
      </c>
      <c r="O8229" s="1">
        <v>30</v>
      </c>
      <c r="P8229" s="1" t="s">
        <v>27</v>
      </c>
      <c r="Q8229" s="4" t="s">
        <v>21</v>
      </c>
    </row>
    <row r="8230" spans="1:17" ht="22.5" x14ac:dyDescent="0.25">
      <c r="A8230" s="3">
        <v>2579</v>
      </c>
      <c r="B8230" s="1" t="s">
        <v>7948</v>
      </c>
      <c r="C8230" s="1" t="s">
        <v>15</v>
      </c>
      <c r="D8230" s="1" t="s">
        <v>40</v>
      </c>
      <c r="E8230" s="1">
        <v>80643666</v>
      </c>
      <c r="F8230" s="1" t="s">
        <v>7949</v>
      </c>
      <c r="G8230" s="1">
        <v>0</v>
      </c>
      <c r="H8230" s="1" t="s">
        <v>1788</v>
      </c>
      <c r="I8230" s="2">
        <v>45073</v>
      </c>
      <c r="J8230" s="15" t="str">
        <f>MID(Tabla1[[#This Row],[HORA]],1,5)</f>
        <v>09:48</v>
      </c>
      <c r="K8230" s="16">
        <f>IF(Tabla1[[#This Row],[FECHA]]=I8231,IF(J8231-J8230&gt;0,(J8231-J8230)*1440,0),0)</f>
        <v>0</v>
      </c>
      <c r="L8230" s="14">
        <f>2+L7971-Datos!$C$8</f>
        <v>9.6666000000000007</v>
      </c>
      <c r="M8230" s="13" t="s">
        <v>3899</v>
      </c>
      <c r="N8230" s="1" t="s">
        <v>1715</v>
      </c>
      <c r="O8230" s="1">
        <v>20</v>
      </c>
      <c r="P8230" s="1" t="s">
        <v>300</v>
      </c>
      <c r="Q8230" s="4" t="s">
        <v>21</v>
      </c>
    </row>
    <row r="8231" spans="1:17" ht="22.5" x14ac:dyDescent="0.25">
      <c r="A8231" s="3">
        <v>17282</v>
      </c>
      <c r="B8231" s="1" t="s">
        <v>52074</v>
      </c>
      <c r="C8231" s="1" t="s">
        <v>15</v>
      </c>
      <c r="D8231" s="1" t="s">
        <v>40</v>
      </c>
      <c r="E8231" s="1">
        <v>20107198106</v>
      </c>
      <c r="F8231" s="1" t="s">
        <v>52075</v>
      </c>
      <c r="G8231" s="1">
        <v>71854914</v>
      </c>
      <c r="H8231" s="1" t="s">
        <v>52076</v>
      </c>
      <c r="I8231" s="2">
        <v>45073</v>
      </c>
      <c r="J8231" s="15" t="str">
        <f>MID(Tabla1[[#This Row],[HORA]],1,5)</f>
        <v>09:48</v>
      </c>
      <c r="K8231" s="16">
        <f>IF(Tabla1[[#This Row],[FECHA]]=I8232,IF(J8232-J8231&gt;0,(J8232-J8231)*1440,0),0)</f>
        <v>2.9999999999999094</v>
      </c>
      <c r="L8231" s="14">
        <f>2+L7972-Datos!$C$8</f>
        <v>11.878499999999999</v>
      </c>
      <c r="M8231" s="13" t="s">
        <v>3899</v>
      </c>
      <c r="N8231" s="1" t="s">
        <v>1715</v>
      </c>
      <c r="O8231" s="1">
        <v>10</v>
      </c>
      <c r="P8231" s="1" t="s">
        <v>27</v>
      </c>
      <c r="Q8231" s="4" t="s">
        <v>21</v>
      </c>
    </row>
    <row r="8232" spans="1:17" ht="22.5" x14ac:dyDescent="0.25">
      <c r="A8232" s="3">
        <v>8348</v>
      </c>
      <c r="B8232" s="1" t="s">
        <v>26107</v>
      </c>
      <c r="C8232" s="1" t="s">
        <v>15</v>
      </c>
      <c r="D8232" s="1" t="s">
        <v>40</v>
      </c>
      <c r="E8232" s="1">
        <v>16421934</v>
      </c>
      <c r="F8232" s="1" t="s">
        <v>26108</v>
      </c>
      <c r="G8232" s="1">
        <v>77025849</v>
      </c>
      <c r="H8232" s="1" t="s">
        <v>26109</v>
      </c>
      <c r="I8232" s="2">
        <v>45073</v>
      </c>
      <c r="J8232" s="15" t="str">
        <f>MID(Tabla1[[#This Row],[HORA]],1,5)</f>
        <v>09:51</v>
      </c>
      <c r="K8232" s="16">
        <f>IF(Tabla1[[#This Row],[FECHA]]=I8233,IF(J8233-J8232&gt;0,(J8233-J8232)*1440,0),0)</f>
        <v>1.9999999999999929</v>
      </c>
      <c r="L8232" s="14">
        <f>2+L7973-Datos!$C$8</f>
        <v>14.8788</v>
      </c>
      <c r="M8232" s="13" t="s">
        <v>5621</v>
      </c>
      <c r="N8232" s="1" t="s">
        <v>26110</v>
      </c>
      <c r="O8232" s="1">
        <v>30</v>
      </c>
      <c r="P8232" s="1" t="s">
        <v>27</v>
      </c>
      <c r="Q8232" s="4" t="s">
        <v>21</v>
      </c>
    </row>
    <row r="8233" spans="1:17" ht="22.5" x14ac:dyDescent="0.25">
      <c r="A8233" s="3">
        <v>2580</v>
      </c>
      <c r="B8233" s="1" t="s">
        <v>7950</v>
      </c>
      <c r="C8233" s="1" t="s">
        <v>15</v>
      </c>
      <c r="D8233" s="1" t="s">
        <v>40</v>
      </c>
      <c r="E8233" s="1">
        <v>16637757</v>
      </c>
      <c r="F8233" s="1" t="s">
        <v>7951</v>
      </c>
      <c r="G8233" s="1">
        <v>2237268</v>
      </c>
      <c r="H8233" s="1" t="s">
        <v>7952</v>
      </c>
      <c r="I8233" s="2">
        <v>45073</v>
      </c>
      <c r="J8233" s="15" t="str">
        <f>MID(Tabla1[[#This Row],[HORA]],1,5)</f>
        <v>09:53</v>
      </c>
      <c r="K8233" s="16">
        <f>IF(Tabla1[[#This Row],[FECHA]]=I8234,IF(J8234-J8233&gt;0,(J8234-J8233)*1440,0),0)</f>
        <v>0</v>
      </c>
      <c r="L8233" s="14">
        <f>2+L7974-Datos!$C$8</f>
        <v>14.09</v>
      </c>
      <c r="M8233" s="13" t="s">
        <v>3616</v>
      </c>
      <c r="N8233" s="1" t="s">
        <v>7953</v>
      </c>
      <c r="O8233" s="1">
        <v>15</v>
      </c>
      <c r="P8233" s="1" t="s">
        <v>300</v>
      </c>
      <c r="Q8233" s="4" t="s">
        <v>21</v>
      </c>
    </row>
    <row r="8234" spans="1:17" ht="22.5" x14ac:dyDescent="0.25">
      <c r="A8234" s="3">
        <v>15542</v>
      </c>
      <c r="B8234" s="1" t="s">
        <v>47343</v>
      </c>
      <c r="C8234" s="1" t="s">
        <v>15</v>
      </c>
      <c r="D8234" s="1" t="s">
        <v>161</v>
      </c>
      <c r="E8234" s="1">
        <v>77124563</v>
      </c>
      <c r="F8234" s="1" t="s">
        <v>47344</v>
      </c>
      <c r="G8234" s="1">
        <v>77124563</v>
      </c>
      <c r="H8234" s="1" t="s">
        <v>47344</v>
      </c>
      <c r="I8234" s="2">
        <v>45073</v>
      </c>
      <c r="J8234" s="15" t="str">
        <f>MID(Tabla1[[#This Row],[HORA]],1,5)</f>
        <v>09:53</v>
      </c>
      <c r="K8234" s="16">
        <f>IF(Tabla1[[#This Row],[FECHA]]=I8235,IF(J8235-J8234&gt;0,(J8235-J8234)*1440,0),0)</f>
        <v>3.9999999999999858</v>
      </c>
      <c r="L8234" s="14">
        <f>2+L7975-Datos!$C$8</f>
        <v>8.18</v>
      </c>
      <c r="M8234" s="13" t="s">
        <v>45559</v>
      </c>
      <c r="N8234" s="1" t="s">
        <v>47345</v>
      </c>
      <c r="O8234" s="1">
        <v>3</v>
      </c>
      <c r="P8234" s="1" t="s">
        <v>413</v>
      </c>
      <c r="Q8234" s="4" t="s">
        <v>21</v>
      </c>
    </row>
    <row r="8235" spans="1:17" ht="22.5" x14ac:dyDescent="0.25">
      <c r="A8235" s="3">
        <v>265</v>
      </c>
      <c r="B8235" s="1" t="s">
        <v>611</v>
      </c>
      <c r="C8235" s="1" t="s">
        <v>15</v>
      </c>
      <c r="D8235" s="1" t="s">
        <v>93</v>
      </c>
      <c r="E8235" s="1">
        <v>12121212</v>
      </c>
      <c r="F8235" s="1" t="s">
        <v>28</v>
      </c>
      <c r="G8235" s="1">
        <v>2237270</v>
      </c>
      <c r="H8235" s="1" t="s">
        <v>130</v>
      </c>
      <c r="I8235" s="2">
        <v>45073</v>
      </c>
      <c r="J8235" s="15" t="str">
        <f>MID(Tabla1[[#This Row],[HORA]],1,5)</f>
        <v>09:57</v>
      </c>
      <c r="K8235" s="16">
        <f>IF(Tabla1[[#This Row],[FECHA]]=I8236,IF(J8236-J8235&gt;0,(J8236-J8235)*1440,0),0)</f>
        <v>0</v>
      </c>
      <c r="L8235" s="14">
        <f>2+L7976-Datos!$C$8</f>
        <v>7.28</v>
      </c>
      <c r="M8235" s="13" t="s">
        <v>612</v>
      </c>
      <c r="N8235" s="1" t="s">
        <v>613</v>
      </c>
      <c r="O8235" s="1">
        <v>0</v>
      </c>
      <c r="P8235" s="1" t="s">
        <v>27</v>
      </c>
      <c r="Q8235" s="4" t="s">
        <v>21</v>
      </c>
    </row>
    <row r="8236" spans="1:17" ht="22.5" x14ac:dyDescent="0.25">
      <c r="A8236" s="3">
        <v>266</v>
      </c>
      <c r="B8236" s="1" t="s">
        <v>611</v>
      </c>
      <c r="C8236" s="1" t="s">
        <v>15</v>
      </c>
      <c r="D8236" s="1" t="s">
        <v>93</v>
      </c>
      <c r="E8236" s="1">
        <v>12121212</v>
      </c>
      <c r="F8236" s="1" t="s">
        <v>24</v>
      </c>
      <c r="G8236" s="1">
        <v>2237270</v>
      </c>
      <c r="H8236" s="1" t="s">
        <v>130</v>
      </c>
      <c r="I8236" s="2">
        <v>45073</v>
      </c>
      <c r="J8236" s="15" t="str">
        <f>MID(Tabla1[[#This Row],[HORA]],1,5)</f>
        <v>09:57</v>
      </c>
      <c r="K8236" s="16">
        <f>IF(Tabla1[[#This Row],[FECHA]]=I8237,IF(J8237-J8236&gt;0,(J8237-J8236)*1440,0),0)</f>
        <v>1.0000000000000764</v>
      </c>
      <c r="L8236" s="14">
        <f>2+L7977-Datos!$C$8</f>
        <v>8.48</v>
      </c>
      <c r="M8236" s="13" t="s">
        <v>612</v>
      </c>
      <c r="N8236" s="1" t="s">
        <v>613</v>
      </c>
      <c r="O8236" s="1">
        <v>0</v>
      </c>
      <c r="P8236" s="1" t="s">
        <v>27</v>
      </c>
      <c r="Q8236" s="4" t="s">
        <v>21</v>
      </c>
    </row>
    <row r="8237" spans="1:17" ht="22.5" x14ac:dyDescent="0.25">
      <c r="A8237" s="3">
        <v>267</v>
      </c>
      <c r="B8237" s="1" t="s">
        <v>614</v>
      </c>
      <c r="C8237" s="1" t="s">
        <v>15</v>
      </c>
      <c r="D8237" s="1" t="s">
        <v>119</v>
      </c>
      <c r="E8237" s="1">
        <v>12121212</v>
      </c>
      <c r="F8237" s="1" t="s">
        <v>24</v>
      </c>
      <c r="G8237" s="1">
        <v>2237271</v>
      </c>
      <c r="H8237" s="1" t="s">
        <v>573</v>
      </c>
      <c r="I8237" s="2">
        <v>45073</v>
      </c>
      <c r="J8237" s="15" t="str">
        <f>MID(Tabla1[[#This Row],[HORA]],1,5)</f>
        <v>09:58</v>
      </c>
      <c r="K8237" s="16">
        <f>IF(Tabla1[[#This Row],[FECHA]]=I8238,IF(J8238-J8237&gt;0,(J8238-J8237)*1440,0),0)</f>
        <v>0</v>
      </c>
      <c r="L8237" s="14">
        <f>2+L7978-Datos!$C$8</f>
        <v>9.98</v>
      </c>
      <c r="M8237" s="13" t="s">
        <v>53</v>
      </c>
      <c r="N8237" s="1" t="s">
        <v>26</v>
      </c>
      <c r="O8237" s="1">
        <v>0</v>
      </c>
      <c r="P8237" s="1" t="s">
        <v>27</v>
      </c>
      <c r="Q8237" s="4" t="s">
        <v>21</v>
      </c>
    </row>
    <row r="8238" spans="1:17" ht="22.5" x14ac:dyDescent="0.25">
      <c r="A8238" s="3">
        <v>268</v>
      </c>
      <c r="B8238" s="1" t="s">
        <v>614</v>
      </c>
      <c r="C8238" s="1" t="s">
        <v>15</v>
      </c>
      <c r="D8238" s="1" t="s">
        <v>119</v>
      </c>
      <c r="E8238" s="1">
        <v>12121212</v>
      </c>
      <c r="F8238" s="1" t="s">
        <v>28</v>
      </c>
      <c r="G8238" s="1">
        <v>2237271</v>
      </c>
      <c r="H8238" s="1" t="s">
        <v>573</v>
      </c>
      <c r="I8238" s="2">
        <v>45073</v>
      </c>
      <c r="J8238" s="15" t="str">
        <f>MID(Tabla1[[#This Row],[HORA]],1,5)</f>
        <v>09:58</v>
      </c>
      <c r="K8238" s="16">
        <f>IF(Tabla1[[#This Row],[FECHA]]=I8239,IF(J8239-J8238&gt;0,(J8239-J8238)*1440,0),0)</f>
        <v>0</v>
      </c>
      <c r="L8238" s="14">
        <f>2+L7979-Datos!$C$8</f>
        <v>7.33</v>
      </c>
      <c r="M8238" s="13" t="s">
        <v>53</v>
      </c>
      <c r="N8238" s="1" t="s">
        <v>26</v>
      </c>
      <c r="O8238" s="1">
        <v>0</v>
      </c>
      <c r="P8238" s="1" t="s">
        <v>27</v>
      </c>
      <c r="Q8238" s="4" t="s">
        <v>21</v>
      </c>
    </row>
    <row r="8239" spans="1:17" ht="22.5" x14ac:dyDescent="0.25">
      <c r="A8239" s="3">
        <v>269</v>
      </c>
      <c r="B8239" s="1" t="s">
        <v>615</v>
      </c>
      <c r="C8239" s="1" t="s">
        <v>15</v>
      </c>
      <c r="D8239" s="1" t="s">
        <v>161</v>
      </c>
      <c r="E8239" s="1">
        <v>12121212</v>
      </c>
      <c r="F8239" s="1" t="s">
        <v>24</v>
      </c>
      <c r="G8239" s="1">
        <v>2237272</v>
      </c>
      <c r="H8239" s="1" t="s">
        <v>616</v>
      </c>
      <c r="I8239" s="2">
        <v>45073</v>
      </c>
      <c r="J8239" s="15" t="str">
        <f>MID(Tabla1[[#This Row],[HORA]],1,5)</f>
        <v>09:58</v>
      </c>
      <c r="K8239" s="16">
        <f>IF(Tabla1[[#This Row],[FECHA]]=I8240,IF(J8240-J8239&gt;0,(J8240-J8239)*1440,0),0)</f>
        <v>0</v>
      </c>
      <c r="L8239" s="14">
        <f>2+L7980-Datos!$C$8</f>
        <v>9.48</v>
      </c>
      <c r="M8239" s="13" t="s">
        <v>53</v>
      </c>
      <c r="N8239" s="1" t="s">
        <v>26</v>
      </c>
      <c r="O8239" s="1">
        <v>0</v>
      </c>
      <c r="P8239" s="1" t="s">
        <v>27</v>
      </c>
      <c r="Q8239" s="4" t="s">
        <v>21</v>
      </c>
    </row>
    <row r="8240" spans="1:17" ht="22.5" x14ac:dyDescent="0.25">
      <c r="A8240" s="3">
        <v>270</v>
      </c>
      <c r="B8240" s="1" t="s">
        <v>615</v>
      </c>
      <c r="C8240" s="1" t="s">
        <v>15</v>
      </c>
      <c r="D8240" s="1" t="s">
        <v>161</v>
      </c>
      <c r="E8240" s="1">
        <v>12121212</v>
      </c>
      <c r="F8240" s="1" t="s">
        <v>28</v>
      </c>
      <c r="G8240" s="1">
        <v>2237272</v>
      </c>
      <c r="H8240" s="1" t="s">
        <v>616</v>
      </c>
      <c r="I8240" s="2">
        <v>45073</v>
      </c>
      <c r="J8240" s="15" t="str">
        <f>MID(Tabla1[[#This Row],[HORA]],1,5)</f>
        <v>09:58</v>
      </c>
      <c r="K8240" s="16">
        <f>IF(Tabla1[[#This Row],[FECHA]]=I8241,IF(J8241-J8240&gt;0,(J8241-J8240)*1440,0),0)</f>
        <v>0</v>
      </c>
      <c r="L8240" s="14">
        <f>2+L7981-Datos!$C$8</f>
        <v>11.18</v>
      </c>
      <c r="M8240" s="13" t="s">
        <v>53</v>
      </c>
      <c r="N8240" s="1" t="s">
        <v>26</v>
      </c>
      <c r="O8240" s="1">
        <v>0</v>
      </c>
      <c r="P8240" s="1" t="s">
        <v>27</v>
      </c>
      <c r="Q8240" s="4" t="s">
        <v>21</v>
      </c>
    </row>
    <row r="8241" spans="1:17" ht="22.5" x14ac:dyDescent="0.25">
      <c r="A8241" s="3">
        <v>2581</v>
      </c>
      <c r="B8241" s="1" t="s">
        <v>7954</v>
      </c>
      <c r="C8241" s="1" t="s">
        <v>15</v>
      </c>
      <c r="D8241" s="1" t="s">
        <v>40</v>
      </c>
      <c r="E8241" s="1">
        <v>16403288</v>
      </c>
      <c r="F8241" s="1" t="s">
        <v>6234</v>
      </c>
      <c r="G8241" s="1">
        <v>0</v>
      </c>
      <c r="H8241" s="1" t="s">
        <v>1788</v>
      </c>
      <c r="I8241" s="2">
        <v>45073</v>
      </c>
      <c r="J8241" s="15" t="str">
        <f>MID(Tabla1[[#This Row],[HORA]],1,5)</f>
        <v>09:58</v>
      </c>
      <c r="K8241" s="16">
        <f>IF(Tabla1[[#This Row],[FECHA]]=I8242,IF(J8242-J8241&gt;0,(J8242-J8241)*1440,0),0)</f>
        <v>1.9999999999999929</v>
      </c>
      <c r="L8241" s="14">
        <f>2+L7982-Datos!$C$8</f>
        <v>8.34</v>
      </c>
      <c r="M8241" s="13" t="s">
        <v>53</v>
      </c>
      <c r="N8241" s="1" t="s">
        <v>1715</v>
      </c>
      <c r="O8241" s="1">
        <v>15</v>
      </c>
      <c r="P8241" s="1" t="s">
        <v>300</v>
      </c>
      <c r="Q8241" s="4" t="s">
        <v>21</v>
      </c>
    </row>
    <row r="8242" spans="1:17" ht="22.5" x14ac:dyDescent="0.25">
      <c r="A8242" s="3">
        <v>271</v>
      </c>
      <c r="B8242" s="1" t="s">
        <v>617</v>
      </c>
      <c r="C8242" s="1" t="s">
        <v>15</v>
      </c>
      <c r="D8242" s="1" t="s">
        <v>112</v>
      </c>
      <c r="E8242" s="1">
        <v>12121212</v>
      </c>
      <c r="F8242" s="1" t="s">
        <v>28</v>
      </c>
      <c r="G8242" s="1">
        <v>2237274</v>
      </c>
      <c r="H8242" s="1" t="s">
        <v>618</v>
      </c>
      <c r="I8242" s="2">
        <v>45073</v>
      </c>
      <c r="J8242" s="15" t="str">
        <f>MID(Tabla1[[#This Row],[HORA]],1,5)</f>
        <v>10:00</v>
      </c>
      <c r="K8242" s="16">
        <f>IF(Tabla1[[#This Row],[FECHA]]=I8243,IF(J8243-J8242&gt;0,(J8243-J8242)*1440,0),0)</f>
        <v>0</v>
      </c>
      <c r="L8242" s="14">
        <f>2+L7983-Datos!$C$8</f>
        <v>9.2800000000000011</v>
      </c>
      <c r="M8242" s="13" t="s">
        <v>619</v>
      </c>
      <c r="N8242" s="1" t="s">
        <v>620</v>
      </c>
      <c r="O8242" s="1">
        <v>0</v>
      </c>
      <c r="P8242" s="1" t="s">
        <v>27</v>
      </c>
      <c r="Q8242" s="4" t="s">
        <v>21</v>
      </c>
    </row>
    <row r="8243" spans="1:17" ht="22.5" x14ac:dyDescent="0.25">
      <c r="A8243" s="3">
        <v>272</v>
      </c>
      <c r="B8243" s="1" t="s">
        <v>617</v>
      </c>
      <c r="C8243" s="1" t="s">
        <v>15</v>
      </c>
      <c r="D8243" s="1" t="s">
        <v>112</v>
      </c>
      <c r="E8243" s="1">
        <v>12121212</v>
      </c>
      <c r="F8243" s="1" t="s">
        <v>24</v>
      </c>
      <c r="G8243" s="1">
        <v>2237274</v>
      </c>
      <c r="H8243" s="1" t="s">
        <v>618</v>
      </c>
      <c r="I8243" s="2">
        <v>45073</v>
      </c>
      <c r="J8243" s="15" t="str">
        <f>MID(Tabla1[[#This Row],[HORA]],1,5)</f>
        <v>10:00</v>
      </c>
      <c r="K8243" s="16">
        <f>IF(Tabla1[[#This Row],[FECHA]]=I8244,IF(J8244-J8243&gt;0,(J8244-J8243)*1440,0),0)</f>
        <v>4.9999999999999822</v>
      </c>
      <c r="L8243" s="14">
        <f>2+L7984-Datos!$C$8</f>
        <v>9.52</v>
      </c>
      <c r="M8243" s="13" t="s">
        <v>619</v>
      </c>
      <c r="N8243" s="1" t="s">
        <v>620</v>
      </c>
      <c r="O8243" s="1">
        <v>0</v>
      </c>
      <c r="P8243" s="1" t="s">
        <v>27</v>
      </c>
      <c r="Q8243" s="4" t="s">
        <v>21</v>
      </c>
    </row>
    <row r="8244" spans="1:17" ht="22.5" x14ac:dyDescent="0.25">
      <c r="A8244" s="3">
        <v>8349</v>
      </c>
      <c r="B8244" s="1" t="s">
        <v>26111</v>
      </c>
      <c r="C8244" s="1" t="s">
        <v>15</v>
      </c>
      <c r="D8244" s="1" t="s">
        <v>40</v>
      </c>
      <c r="E8244" s="1">
        <v>16679763</v>
      </c>
      <c r="F8244" s="1" t="s">
        <v>8983</v>
      </c>
      <c r="G8244" s="1">
        <v>2237275</v>
      </c>
      <c r="H8244" s="1" t="s">
        <v>13504</v>
      </c>
      <c r="I8244" s="2">
        <v>45073</v>
      </c>
      <c r="J8244" s="15" t="str">
        <f>MID(Tabla1[[#This Row],[HORA]],1,5)</f>
        <v>10:05</v>
      </c>
      <c r="K8244" s="16">
        <f>IF(Tabla1[[#This Row],[FECHA]]=I8245,IF(J8245-J8244&gt;0,(J8245-J8244)*1440,0),0)</f>
        <v>1.9999999999999929</v>
      </c>
      <c r="L8244" s="14">
        <f>2+L7985-Datos!$C$8</f>
        <v>7.19</v>
      </c>
      <c r="M8244" s="13" t="s">
        <v>4234</v>
      </c>
      <c r="N8244" s="1" t="s">
        <v>26112</v>
      </c>
      <c r="O8244" s="1">
        <v>5</v>
      </c>
      <c r="P8244" s="1" t="s">
        <v>27</v>
      </c>
      <c r="Q8244" s="4" t="s">
        <v>21</v>
      </c>
    </row>
    <row r="8245" spans="1:17" ht="22.5" x14ac:dyDescent="0.25">
      <c r="A8245" s="3">
        <v>2582</v>
      </c>
      <c r="B8245" s="1" t="s">
        <v>7955</v>
      </c>
      <c r="C8245" s="1" t="s">
        <v>15</v>
      </c>
      <c r="D8245" s="1" t="s">
        <v>40</v>
      </c>
      <c r="E8245" s="1">
        <v>76190502</v>
      </c>
      <c r="F8245" s="1" t="s">
        <v>7956</v>
      </c>
      <c r="G8245" s="1">
        <v>2237276</v>
      </c>
      <c r="H8245" s="1" t="s">
        <v>7957</v>
      </c>
      <c r="I8245" s="2">
        <v>45073</v>
      </c>
      <c r="J8245" s="15" t="str">
        <f>MID(Tabla1[[#This Row],[HORA]],1,5)</f>
        <v>10:07</v>
      </c>
      <c r="K8245" s="16">
        <f>IF(Tabla1[[#This Row],[FECHA]]=I8246,IF(J8246-J8245&gt;0,(J8246-J8245)*1440,0),0)</f>
        <v>1.9999999999999929</v>
      </c>
      <c r="L8245" s="14">
        <f>2+L7986-Datos!$C$8</f>
        <v>8.43</v>
      </c>
      <c r="M8245" s="13" t="s">
        <v>6703</v>
      </c>
      <c r="N8245" s="1" t="s">
        <v>7958</v>
      </c>
      <c r="O8245" s="1">
        <v>10</v>
      </c>
      <c r="P8245" s="1" t="s">
        <v>300</v>
      </c>
      <c r="Q8245" s="4" t="s">
        <v>21</v>
      </c>
    </row>
    <row r="8246" spans="1:17" ht="22.5" x14ac:dyDescent="0.25">
      <c r="A8246" s="3">
        <v>2583</v>
      </c>
      <c r="B8246" s="1" t="s">
        <v>7959</v>
      </c>
      <c r="C8246" s="1" t="s">
        <v>15</v>
      </c>
      <c r="D8246" s="1" t="s">
        <v>40</v>
      </c>
      <c r="E8246" s="1">
        <v>16787434</v>
      </c>
      <c r="F8246" s="1" t="s">
        <v>7960</v>
      </c>
      <c r="G8246" s="1">
        <v>2237279</v>
      </c>
      <c r="H8246" s="1" t="s">
        <v>7961</v>
      </c>
      <c r="I8246" s="2">
        <v>45073</v>
      </c>
      <c r="J8246" s="15" t="str">
        <f>MID(Tabla1[[#This Row],[HORA]],1,5)</f>
        <v>10:09</v>
      </c>
      <c r="K8246" s="16">
        <f>IF(Tabla1[[#This Row],[FECHA]]=I8247,IF(J8247-J8246&gt;0,(J8247-J8246)*1440,0),0)</f>
        <v>0</v>
      </c>
      <c r="L8246" s="14">
        <f>2+L7987-Datos!$C$8</f>
        <v>8.120000000000001</v>
      </c>
      <c r="M8246" s="13" t="s">
        <v>5105</v>
      </c>
      <c r="N8246" s="1" t="s">
        <v>7962</v>
      </c>
      <c r="O8246" s="1">
        <v>10</v>
      </c>
      <c r="P8246" s="1" t="s">
        <v>300</v>
      </c>
      <c r="Q8246" s="4" t="s">
        <v>21</v>
      </c>
    </row>
    <row r="8247" spans="1:17" ht="22.5" x14ac:dyDescent="0.25">
      <c r="A8247" s="3">
        <v>8350</v>
      </c>
      <c r="B8247" s="1" t="s">
        <v>26113</v>
      </c>
      <c r="C8247" s="1" t="s">
        <v>15</v>
      </c>
      <c r="D8247" s="1" t="s">
        <v>40</v>
      </c>
      <c r="E8247" s="1">
        <v>43742584</v>
      </c>
      <c r="F8247" s="1" t="s">
        <v>26114</v>
      </c>
      <c r="G8247" s="1">
        <v>2237278</v>
      </c>
      <c r="H8247" s="1" t="s">
        <v>26115</v>
      </c>
      <c r="I8247" s="2">
        <v>45073</v>
      </c>
      <c r="J8247" s="15" t="str">
        <f>MID(Tabla1[[#This Row],[HORA]],1,5)</f>
        <v>10:09</v>
      </c>
      <c r="K8247" s="16">
        <f>IF(Tabla1[[#This Row],[FECHA]]=I8248,IF(J8248-J8247&gt;0,(J8248-J8247)*1440,0),0)</f>
        <v>2.9999999999999893</v>
      </c>
      <c r="L8247" s="14">
        <f>2+L7988-Datos!$C$8</f>
        <v>9.5</v>
      </c>
      <c r="M8247" s="13" t="s">
        <v>5105</v>
      </c>
      <c r="N8247" s="1" t="s">
        <v>26116</v>
      </c>
      <c r="O8247" s="1">
        <v>25</v>
      </c>
      <c r="P8247" s="1" t="s">
        <v>27</v>
      </c>
      <c r="Q8247" s="4" t="s">
        <v>21</v>
      </c>
    </row>
    <row r="8248" spans="1:17" ht="22.5" x14ac:dyDescent="0.25">
      <c r="A8248" s="3">
        <v>2584</v>
      </c>
      <c r="B8248" s="1" t="s">
        <v>7963</v>
      </c>
      <c r="C8248" s="1" t="s">
        <v>15</v>
      </c>
      <c r="D8248" s="1" t="s">
        <v>40</v>
      </c>
      <c r="E8248" s="1">
        <v>42947928</v>
      </c>
      <c r="F8248" s="1" t="s">
        <v>7964</v>
      </c>
      <c r="G8248" s="1">
        <v>44250086</v>
      </c>
      <c r="H8248" s="1" t="s">
        <v>7965</v>
      </c>
      <c r="I8248" s="2">
        <v>45073</v>
      </c>
      <c r="J8248" s="15" t="str">
        <f>MID(Tabla1[[#This Row],[HORA]],1,5)</f>
        <v>10:12</v>
      </c>
      <c r="K8248" s="16">
        <f>IF(Tabla1[[#This Row],[FECHA]]=I8249,IF(J8249-J8248&gt;0,(J8249-J8248)*1440,0),0)</f>
        <v>0.99999999999999645</v>
      </c>
      <c r="L8248" s="14">
        <f>2+L7989-Datos!$C$8</f>
        <v>9.4400000000000013</v>
      </c>
      <c r="M8248" s="13" t="s">
        <v>3911</v>
      </c>
      <c r="N8248" s="1" t="s">
        <v>2030</v>
      </c>
      <c r="O8248" s="1">
        <v>10</v>
      </c>
      <c r="P8248" s="1" t="s">
        <v>300</v>
      </c>
      <c r="Q8248" s="4" t="s">
        <v>21</v>
      </c>
    </row>
    <row r="8249" spans="1:17" ht="22.5" x14ac:dyDescent="0.25">
      <c r="A8249" s="3">
        <v>8351</v>
      </c>
      <c r="B8249" s="1" t="s">
        <v>26117</v>
      </c>
      <c r="C8249" s="1" t="s">
        <v>15</v>
      </c>
      <c r="D8249" s="1" t="s">
        <v>30</v>
      </c>
      <c r="E8249" s="1">
        <v>71667120</v>
      </c>
      <c r="F8249" s="1" t="s">
        <v>26118</v>
      </c>
      <c r="G8249" s="1">
        <v>2237282</v>
      </c>
      <c r="H8249" s="1" t="s">
        <v>26119</v>
      </c>
      <c r="I8249" s="2">
        <v>45073</v>
      </c>
      <c r="J8249" s="15" t="str">
        <f>MID(Tabla1[[#This Row],[HORA]],1,5)</f>
        <v>10:13</v>
      </c>
      <c r="K8249" s="16">
        <f>IF(Tabla1[[#This Row],[FECHA]]=I8250,IF(J8250-J8249&gt;0,(J8250-J8249)*1440,0),0)</f>
        <v>5.0000000000000622</v>
      </c>
      <c r="L8249" s="14">
        <f>2+L7990-Datos!$C$8</f>
        <v>9.34</v>
      </c>
      <c r="M8249" s="13" t="s">
        <v>974</v>
      </c>
      <c r="N8249" s="1" t="s">
        <v>26120</v>
      </c>
      <c r="O8249" s="1">
        <v>15</v>
      </c>
      <c r="P8249" s="1" t="s">
        <v>27</v>
      </c>
      <c r="Q8249" s="4" t="s">
        <v>21</v>
      </c>
    </row>
    <row r="8250" spans="1:17" ht="22.5" x14ac:dyDescent="0.25">
      <c r="A8250" s="3">
        <v>8352</v>
      </c>
      <c r="B8250" s="1" t="s">
        <v>26121</v>
      </c>
      <c r="C8250" s="1" t="s">
        <v>15</v>
      </c>
      <c r="D8250" s="1" t="s">
        <v>23</v>
      </c>
      <c r="E8250" s="1">
        <v>16634077</v>
      </c>
      <c r="F8250" s="1" t="s">
        <v>26122</v>
      </c>
      <c r="G8250" s="1">
        <v>48008778</v>
      </c>
      <c r="H8250" s="1" t="s">
        <v>26123</v>
      </c>
      <c r="I8250" s="2">
        <v>45073</v>
      </c>
      <c r="J8250" s="15" t="str">
        <f>MID(Tabla1[[#This Row],[HORA]],1,5)</f>
        <v>10:18</v>
      </c>
      <c r="K8250" s="16">
        <f>IF(Tabla1[[#This Row],[FECHA]]=I8251,IF(J8251-J8250&gt;0,(J8251-J8250)*1440,0),0)</f>
        <v>6.9999999999998952</v>
      </c>
      <c r="L8250" s="14">
        <f>2+L7991-Datos!$C$8</f>
        <v>7.0500000000000007</v>
      </c>
      <c r="M8250" s="13" t="s">
        <v>159</v>
      </c>
      <c r="N8250" s="1" t="s">
        <v>26124</v>
      </c>
      <c r="O8250" s="1">
        <v>15</v>
      </c>
      <c r="P8250" s="1" t="s">
        <v>27</v>
      </c>
      <c r="Q8250" s="4" t="s">
        <v>21</v>
      </c>
    </row>
    <row r="8251" spans="1:17" ht="22.5" x14ac:dyDescent="0.25">
      <c r="A8251" s="3">
        <v>8353</v>
      </c>
      <c r="B8251" s="1" t="s">
        <v>26125</v>
      </c>
      <c r="C8251" s="1" t="s">
        <v>15</v>
      </c>
      <c r="D8251" s="1" t="s">
        <v>40</v>
      </c>
      <c r="E8251" s="1">
        <v>16750980</v>
      </c>
      <c r="F8251" s="1" t="s">
        <v>26126</v>
      </c>
      <c r="G8251" s="1">
        <v>2237286</v>
      </c>
      <c r="H8251" s="1" t="s">
        <v>26127</v>
      </c>
      <c r="I8251" s="2">
        <v>45073</v>
      </c>
      <c r="J8251" s="15" t="str">
        <f>MID(Tabla1[[#This Row],[HORA]],1,5)</f>
        <v>10:25</v>
      </c>
      <c r="K8251" s="16">
        <f>IF(Tabla1[[#This Row],[FECHA]]=I8252,IF(J8252-J8251&gt;0,(J8252-J8251)*1440,0),0)</f>
        <v>5.0000000000000622</v>
      </c>
      <c r="L8251" s="14">
        <f>2+L7992-Datos!$C$8</f>
        <v>8.34</v>
      </c>
      <c r="M8251" s="13" t="s">
        <v>6711</v>
      </c>
      <c r="N8251" s="1" t="s">
        <v>26128</v>
      </c>
      <c r="O8251" s="1">
        <v>15</v>
      </c>
      <c r="P8251" s="1" t="s">
        <v>27</v>
      </c>
      <c r="Q8251" s="4" t="s">
        <v>21</v>
      </c>
    </row>
    <row r="8252" spans="1:17" ht="22.5" x14ac:dyDescent="0.25">
      <c r="A8252" s="3">
        <v>2585</v>
      </c>
      <c r="B8252" s="1" t="s">
        <v>7966</v>
      </c>
      <c r="C8252" s="1" t="s">
        <v>15</v>
      </c>
      <c r="D8252" s="1" t="s">
        <v>40</v>
      </c>
      <c r="E8252" s="1">
        <v>2820996</v>
      </c>
      <c r="F8252" s="1" t="s">
        <v>7967</v>
      </c>
      <c r="G8252" s="1">
        <v>0</v>
      </c>
      <c r="H8252" s="1" t="s">
        <v>1788</v>
      </c>
      <c r="I8252" s="2">
        <v>45073</v>
      </c>
      <c r="J8252" s="15" t="str">
        <f>MID(Tabla1[[#This Row],[HORA]],1,5)</f>
        <v>10:30</v>
      </c>
      <c r="K8252" s="16">
        <f>IF(Tabla1[[#This Row],[FECHA]]=I8253,IF(J8253-J8252&gt;0,(J8253-J8252)*1440,0),0)</f>
        <v>5.9999999999999787</v>
      </c>
      <c r="L8252" s="14">
        <f>2+L7993-Datos!$C$8</f>
        <v>7.3500000000000005</v>
      </c>
      <c r="M8252" s="13" t="s">
        <v>1888</v>
      </c>
      <c r="N8252" s="1" t="s">
        <v>1715</v>
      </c>
      <c r="O8252" s="1">
        <v>10</v>
      </c>
      <c r="P8252" s="1" t="s">
        <v>300</v>
      </c>
      <c r="Q8252" s="4" t="s">
        <v>21</v>
      </c>
    </row>
    <row r="8253" spans="1:17" ht="22.5" x14ac:dyDescent="0.25">
      <c r="A8253" s="3">
        <v>8354</v>
      </c>
      <c r="B8253" s="1" t="s">
        <v>26129</v>
      </c>
      <c r="C8253" s="1" t="s">
        <v>15</v>
      </c>
      <c r="D8253" s="1" t="s">
        <v>141</v>
      </c>
      <c r="E8253" s="1">
        <v>73634452</v>
      </c>
      <c r="F8253" s="1" t="s">
        <v>26130</v>
      </c>
      <c r="G8253" s="1">
        <v>2237288</v>
      </c>
      <c r="H8253" s="1" t="s">
        <v>8865</v>
      </c>
      <c r="I8253" s="2">
        <v>45073</v>
      </c>
      <c r="J8253" s="15" t="str">
        <f>MID(Tabla1[[#This Row],[HORA]],1,5)</f>
        <v>10:36</v>
      </c>
      <c r="K8253" s="16">
        <f>IF(Tabla1[[#This Row],[FECHA]]=I8254,IF(J8254-J8253&gt;0,(J8254-J8253)*1440,0),0)</f>
        <v>3.9999999999999858</v>
      </c>
      <c r="L8253" s="14">
        <f>2+L7994-Datos!$C$8</f>
        <v>10.36</v>
      </c>
      <c r="M8253" s="13" t="s">
        <v>4241</v>
      </c>
      <c r="N8253" s="1" t="s">
        <v>8473</v>
      </c>
      <c r="O8253" s="1">
        <v>10</v>
      </c>
      <c r="P8253" s="1" t="s">
        <v>27</v>
      </c>
      <c r="Q8253" s="4" t="s">
        <v>21</v>
      </c>
    </row>
    <row r="8254" spans="1:17" ht="22.5" x14ac:dyDescent="0.25">
      <c r="A8254" s="3">
        <v>8355</v>
      </c>
      <c r="B8254" s="1" t="s">
        <v>26131</v>
      </c>
      <c r="C8254" s="1" t="s">
        <v>15</v>
      </c>
      <c r="D8254" s="1" t="s">
        <v>172</v>
      </c>
      <c r="E8254" s="1">
        <v>17575281</v>
      </c>
      <c r="F8254" s="1" t="s">
        <v>26132</v>
      </c>
      <c r="G8254" s="1">
        <v>2237289</v>
      </c>
      <c r="H8254" s="1" t="s">
        <v>26133</v>
      </c>
      <c r="I8254" s="2">
        <v>45073</v>
      </c>
      <c r="J8254" s="15" t="str">
        <f>MID(Tabla1[[#This Row],[HORA]],1,5)</f>
        <v>10:40</v>
      </c>
      <c r="K8254" s="16">
        <f>IF(Tabla1[[#This Row],[FECHA]]=I8255,IF(J8255-J8254&gt;0,(J8255-J8254)*1440,0),0)</f>
        <v>0</v>
      </c>
      <c r="L8254" s="14">
        <f>2+L7995-Datos!$C$8</f>
        <v>12.420000000000002</v>
      </c>
      <c r="M8254" s="13" t="s">
        <v>1354</v>
      </c>
      <c r="N8254" s="1" t="s">
        <v>26134</v>
      </c>
      <c r="O8254" s="1">
        <v>10</v>
      </c>
      <c r="P8254" s="1" t="s">
        <v>27</v>
      </c>
      <c r="Q8254" s="4" t="s">
        <v>21</v>
      </c>
    </row>
    <row r="8255" spans="1:17" ht="22.5" x14ac:dyDescent="0.25">
      <c r="A8255" s="3">
        <v>8356</v>
      </c>
      <c r="B8255" s="1" t="s">
        <v>26131</v>
      </c>
      <c r="C8255" s="1" t="s">
        <v>15</v>
      </c>
      <c r="D8255" s="1" t="s">
        <v>172</v>
      </c>
      <c r="E8255" s="1">
        <v>17575281</v>
      </c>
      <c r="F8255" s="1" t="s">
        <v>26135</v>
      </c>
      <c r="G8255" s="1">
        <v>2237289</v>
      </c>
      <c r="H8255" s="1" t="s">
        <v>26133</v>
      </c>
      <c r="I8255" s="2">
        <v>45073</v>
      </c>
      <c r="J8255" s="15" t="str">
        <f>MID(Tabla1[[#This Row],[HORA]],1,5)</f>
        <v>10:40</v>
      </c>
      <c r="K8255" s="16">
        <f>IF(Tabla1[[#This Row],[FECHA]]=I8256,IF(J8256-J8255&gt;0,(J8256-J8255)*1440,0),0)</f>
        <v>5.0000000000000622</v>
      </c>
      <c r="L8255" s="14">
        <f>2+L7996-Datos!$C$8</f>
        <v>8.2900000000000009</v>
      </c>
      <c r="M8255" s="13" t="s">
        <v>1354</v>
      </c>
      <c r="N8255" s="1" t="s">
        <v>26134</v>
      </c>
      <c r="O8255" s="1">
        <v>10</v>
      </c>
      <c r="P8255" s="1" t="s">
        <v>27</v>
      </c>
      <c r="Q8255" s="4" t="s">
        <v>21</v>
      </c>
    </row>
    <row r="8256" spans="1:17" ht="22.5" x14ac:dyDescent="0.25">
      <c r="A8256" s="3">
        <v>2586</v>
      </c>
      <c r="B8256" s="1" t="s">
        <v>7968</v>
      </c>
      <c r="C8256" s="1" t="s">
        <v>15</v>
      </c>
      <c r="D8256" s="1" t="s">
        <v>40</v>
      </c>
      <c r="E8256" s="1">
        <v>18100085</v>
      </c>
      <c r="F8256" s="1" t="s">
        <v>7969</v>
      </c>
      <c r="G8256" s="1">
        <v>0</v>
      </c>
      <c r="H8256" s="1" t="s">
        <v>1788</v>
      </c>
      <c r="I8256" s="2">
        <v>45073</v>
      </c>
      <c r="J8256" s="15" t="str">
        <f>MID(Tabla1[[#This Row],[HORA]],1,5)</f>
        <v>10:45</v>
      </c>
      <c r="K8256" s="16">
        <f>IF(Tabla1[[#This Row],[FECHA]]=I8257,IF(J8257-J8256&gt;0,(J8257-J8256)*1440,0),0)</f>
        <v>11.999999999999957</v>
      </c>
      <c r="L8256" s="14">
        <f>2+L7997-Datos!$C$8</f>
        <v>8.1000000000000014</v>
      </c>
      <c r="M8256" s="13" t="s">
        <v>2528</v>
      </c>
      <c r="N8256" s="1" t="s">
        <v>1715</v>
      </c>
      <c r="O8256" s="1">
        <v>10</v>
      </c>
      <c r="P8256" s="1" t="s">
        <v>300</v>
      </c>
      <c r="Q8256" s="4" t="s">
        <v>21</v>
      </c>
    </row>
    <row r="8257" spans="1:17" ht="22.5" x14ac:dyDescent="0.25">
      <c r="A8257" s="3">
        <v>2659</v>
      </c>
      <c r="B8257" s="1" t="s">
        <v>8186</v>
      </c>
      <c r="C8257" s="1" t="s">
        <v>15</v>
      </c>
      <c r="D8257" s="1" t="s">
        <v>23</v>
      </c>
      <c r="E8257" s="1">
        <v>75554036</v>
      </c>
      <c r="F8257" s="1" t="s">
        <v>8187</v>
      </c>
      <c r="G8257" s="1">
        <v>75554036</v>
      </c>
      <c r="H8257" s="1" t="s">
        <v>8187</v>
      </c>
      <c r="I8257" s="2">
        <v>45073</v>
      </c>
      <c r="J8257" s="15" t="str">
        <f>MID(Tabla1[[#This Row],[HORA]],1,5)</f>
        <v>10:57</v>
      </c>
      <c r="K8257" s="16">
        <f>IF(Tabla1[[#This Row],[FECHA]]=I8258,IF(J8258-J8257&gt;0,(J8258-J8257)*1440,0),0)</f>
        <v>2.9999999999999893</v>
      </c>
      <c r="L8257" s="14">
        <f>2+L7998-Datos!$C$8</f>
        <v>10.190000000000001</v>
      </c>
      <c r="M8257" s="13" t="s">
        <v>4481</v>
      </c>
      <c r="N8257" s="1" t="s">
        <v>1715</v>
      </c>
      <c r="O8257" s="1">
        <v>10</v>
      </c>
      <c r="P8257" s="1" t="s">
        <v>45</v>
      </c>
      <c r="Q8257" s="4" t="s">
        <v>21</v>
      </c>
    </row>
    <row r="8258" spans="1:17" ht="22.5" x14ac:dyDescent="0.25">
      <c r="A8258" s="3">
        <v>8357</v>
      </c>
      <c r="B8258" s="1" t="s">
        <v>26136</v>
      </c>
      <c r="C8258" s="1" t="s">
        <v>15</v>
      </c>
      <c r="D8258" s="1" t="s">
        <v>71</v>
      </c>
      <c r="E8258" s="1">
        <v>16686573</v>
      </c>
      <c r="F8258" s="1" t="s">
        <v>26137</v>
      </c>
      <c r="G8258" s="1">
        <v>2237294</v>
      </c>
      <c r="H8258" s="1" t="s">
        <v>26138</v>
      </c>
      <c r="I8258" s="2">
        <v>45073</v>
      </c>
      <c r="J8258" s="15" t="str">
        <f>MID(Tabla1[[#This Row],[HORA]],1,5)</f>
        <v>11:00</v>
      </c>
      <c r="K8258" s="16">
        <f>IF(Tabla1[[#This Row],[FECHA]]=I8259,IF(J8259-J8258&gt;0,(J8259-J8258)*1440,0),0)</f>
        <v>1.0000000000000764</v>
      </c>
      <c r="L8258" s="14">
        <f>2+L7999-Datos!$C$8</f>
        <v>7.53</v>
      </c>
      <c r="M8258" s="13" t="s">
        <v>2252</v>
      </c>
      <c r="N8258" s="1" t="s">
        <v>26139</v>
      </c>
      <c r="O8258" s="1">
        <v>20</v>
      </c>
      <c r="P8258" s="1" t="s">
        <v>27</v>
      </c>
      <c r="Q8258" s="4" t="s">
        <v>21</v>
      </c>
    </row>
    <row r="8259" spans="1:17" ht="22.5" x14ac:dyDescent="0.25">
      <c r="A8259" s="3">
        <v>2587</v>
      </c>
      <c r="B8259" s="1" t="s">
        <v>7970</v>
      </c>
      <c r="C8259" s="1" t="s">
        <v>15</v>
      </c>
      <c r="D8259" s="1" t="s">
        <v>40</v>
      </c>
      <c r="E8259" s="1">
        <v>77326579</v>
      </c>
      <c r="F8259" s="1" t="s">
        <v>7971</v>
      </c>
      <c r="G8259" s="1">
        <v>0</v>
      </c>
      <c r="H8259" s="1" t="s">
        <v>1788</v>
      </c>
      <c r="I8259" s="2">
        <v>45073</v>
      </c>
      <c r="J8259" s="15" t="str">
        <f>MID(Tabla1[[#This Row],[HORA]],1,5)</f>
        <v>11:01</v>
      </c>
      <c r="K8259" s="16">
        <f>IF(Tabla1[[#This Row],[FECHA]]=I8260,IF(J8260-J8259&gt;0,(J8260-J8259)*1440,0),0)</f>
        <v>3.9999999999999858</v>
      </c>
      <c r="L8259" s="14">
        <f>2+L8000-Datos!$C$8</f>
        <v>9.2600000000000016</v>
      </c>
      <c r="M8259" s="13" t="s">
        <v>266</v>
      </c>
      <c r="N8259" s="1" t="s">
        <v>1715</v>
      </c>
      <c r="O8259" s="1">
        <v>10</v>
      </c>
      <c r="P8259" s="1" t="s">
        <v>300</v>
      </c>
      <c r="Q8259" s="4" t="s">
        <v>21</v>
      </c>
    </row>
    <row r="8260" spans="1:17" ht="22.5" x14ac:dyDescent="0.25">
      <c r="A8260" s="3">
        <v>8358</v>
      </c>
      <c r="B8260" s="1" t="s">
        <v>26140</v>
      </c>
      <c r="C8260" s="1" t="s">
        <v>15</v>
      </c>
      <c r="D8260" s="1" t="s">
        <v>228</v>
      </c>
      <c r="E8260" s="1">
        <v>77498943</v>
      </c>
      <c r="F8260" s="1" t="s">
        <v>7737</v>
      </c>
      <c r="G8260" s="1">
        <v>42018011</v>
      </c>
      <c r="H8260" s="1" t="s">
        <v>26141</v>
      </c>
      <c r="I8260" s="2">
        <v>45073</v>
      </c>
      <c r="J8260" s="15" t="str">
        <f>MID(Tabla1[[#This Row],[HORA]],1,5)</f>
        <v>11:05</v>
      </c>
      <c r="K8260" s="16">
        <f>IF(Tabla1[[#This Row],[FECHA]]=I8261,IF(J8261-J8260&gt;0,(J8261-J8260)*1440,0),0)</f>
        <v>0.99999999999991651</v>
      </c>
      <c r="L8260" s="14">
        <f>2+L8001-Datos!$C$8</f>
        <v>11.120000000000001</v>
      </c>
      <c r="M8260" s="13" t="s">
        <v>2552</v>
      </c>
      <c r="N8260" s="1" t="s">
        <v>26142</v>
      </c>
      <c r="O8260" s="1">
        <v>15</v>
      </c>
      <c r="P8260" s="1" t="s">
        <v>27</v>
      </c>
      <c r="Q8260" s="4" t="s">
        <v>21</v>
      </c>
    </row>
    <row r="8261" spans="1:17" ht="22.5" x14ac:dyDescent="0.25">
      <c r="A8261" s="3">
        <v>2588</v>
      </c>
      <c r="B8261" s="1" t="s">
        <v>7972</v>
      </c>
      <c r="C8261" s="1" t="s">
        <v>15</v>
      </c>
      <c r="D8261" s="1" t="s">
        <v>172</v>
      </c>
      <c r="E8261" s="1">
        <v>44565203</v>
      </c>
      <c r="F8261" s="1" t="s">
        <v>4639</v>
      </c>
      <c r="G8261" s="1">
        <v>2237295</v>
      </c>
      <c r="H8261" s="1" t="s">
        <v>7973</v>
      </c>
      <c r="I8261" s="2">
        <v>45073</v>
      </c>
      <c r="J8261" s="15" t="str">
        <f>MID(Tabla1[[#This Row],[HORA]],1,5)</f>
        <v>11:06</v>
      </c>
      <c r="K8261" s="16">
        <f>IF(Tabla1[[#This Row],[FECHA]]=I8262,IF(J8262-J8261&gt;0,(J8262-J8261)*1440,0),0)</f>
        <v>1.9999999999999929</v>
      </c>
      <c r="L8261" s="14">
        <f>2+L8002-Datos!$C$8</f>
        <v>8.42</v>
      </c>
      <c r="M8261" s="13" t="s">
        <v>1167</v>
      </c>
      <c r="N8261" s="1" t="s">
        <v>7974</v>
      </c>
      <c r="O8261" s="1">
        <v>3</v>
      </c>
      <c r="P8261" s="1" t="s">
        <v>300</v>
      </c>
      <c r="Q8261" s="4" t="s">
        <v>21</v>
      </c>
    </row>
    <row r="8262" spans="1:17" ht="22.5" x14ac:dyDescent="0.25">
      <c r="A8262" s="3">
        <v>17283</v>
      </c>
      <c r="B8262" s="1" t="s">
        <v>52077</v>
      </c>
      <c r="C8262" s="1" t="s">
        <v>15</v>
      </c>
      <c r="D8262" s="1" t="s">
        <v>40</v>
      </c>
      <c r="E8262" s="1">
        <v>20601673992</v>
      </c>
      <c r="F8262" s="1" t="s">
        <v>52078</v>
      </c>
      <c r="G8262" s="1">
        <v>2237296</v>
      </c>
      <c r="H8262" s="1" t="s">
        <v>52079</v>
      </c>
      <c r="I8262" s="2">
        <v>45073</v>
      </c>
      <c r="J8262" s="15" t="str">
        <f>MID(Tabla1[[#This Row],[HORA]],1,5)</f>
        <v>11:08</v>
      </c>
      <c r="K8262" s="16">
        <f>IF(Tabla1[[#This Row],[FECHA]]=I8263,IF(J8263-J8262&gt;0,(J8263-J8262)*1440,0),0)</f>
        <v>3.0000000000000693</v>
      </c>
      <c r="L8262" s="14">
        <f>2+L8003-Datos!$C$8</f>
        <v>9.08</v>
      </c>
      <c r="M8262" s="13" t="s">
        <v>1055</v>
      </c>
      <c r="N8262" s="1" t="s">
        <v>52080</v>
      </c>
      <c r="O8262" s="1">
        <v>13</v>
      </c>
      <c r="P8262" s="1" t="s">
        <v>27</v>
      </c>
      <c r="Q8262" s="4" t="s">
        <v>21</v>
      </c>
    </row>
    <row r="8263" spans="1:17" ht="22.5" x14ac:dyDescent="0.25">
      <c r="A8263" s="3">
        <v>8359</v>
      </c>
      <c r="B8263" s="1" t="s">
        <v>26143</v>
      </c>
      <c r="C8263" s="1" t="s">
        <v>15</v>
      </c>
      <c r="D8263" s="1" t="s">
        <v>71</v>
      </c>
      <c r="E8263" s="1">
        <v>77820698</v>
      </c>
      <c r="F8263" s="1" t="s">
        <v>26144</v>
      </c>
      <c r="G8263" s="1">
        <v>46834378</v>
      </c>
      <c r="H8263" s="1" t="s">
        <v>26145</v>
      </c>
      <c r="I8263" s="2">
        <v>45073</v>
      </c>
      <c r="J8263" s="15" t="str">
        <f>MID(Tabla1[[#This Row],[HORA]],1,5)</f>
        <v>11:11</v>
      </c>
      <c r="K8263" s="16">
        <f>IF(Tabla1[[#This Row],[FECHA]]=I8264,IF(J8264-J8263&gt;0,(J8264-J8263)*1440,0),0)</f>
        <v>0.99999999999991651</v>
      </c>
      <c r="L8263" s="14">
        <f>2+L8004-Datos!$C$8</f>
        <v>9.02</v>
      </c>
      <c r="M8263" s="13" t="s">
        <v>4852</v>
      </c>
      <c r="N8263" s="1" t="s">
        <v>26146</v>
      </c>
      <c r="O8263" s="1">
        <v>20</v>
      </c>
      <c r="P8263" s="1" t="s">
        <v>27</v>
      </c>
      <c r="Q8263" s="4" t="s">
        <v>21</v>
      </c>
    </row>
    <row r="8264" spans="1:17" ht="22.5" x14ac:dyDescent="0.25">
      <c r="A8264" s="3">
        <v>2589</v>
      </c>
      <c r="B8264" s="1" t="s">
        <v>7975</v>
      </c>
      <c r="C8264" s="1" t="s">
        <v>15</v>
      </c>
      <c r="D8264" s="1" t="s">
        <v>40</v>
      </c>
      <c r="E8264" s="1">
        <v>41073599</v>
      </c>
      <c r="F8264" s="1" t="s">
        <v>7976</v>
      </c>
      <c r="G8264" s="1">
        <v>2237299</v>
      </c>
      <c r="H8264" s="1" t="s">
        <v>7977</v>
      </c>
      <c r="I8264" s="2">
        <v>45073</v>
      </c>
      <c r="J8264" s="15" t="str">
        <f>MID(Tabla1[[#This Row],[HORA]],1,5)</f>
        <v>11:12</v>
      </c>
      <c r="K8264" s="16">
        <f>IF(Tabla1[[#This Row],[FECHA]]=I8265,IF(J8265-J8264&gt;0,(J8265-J8264)*1440,0),0)</f>
        <v>3.0000000000000693</v>
      </c>
      <c r="L8264" s="14">
        <f>2+L8005-Datos!$C$8</f>
        <v>7.120000000000001</v>
      </c>
      <c r="M8264" s="13" t="s">
        <v>437</v>
      </c>
      <c r="N8264" s="1" t="s">
        <v>7978</v>
      </c>
      <c r="O8264" s="1">
        <v>20</v>
      </c>
      <c r="P8264" s="1" t="s">
        <v>300</v>
      </c>
      <c r="Q8264" s="4" t="s">
        <v>21</v>
      </c>
    </row>
    <row r="8265" spans="1:17" ht="22.5" x14ac:dyDescent="0.25">
      <c r="A8265" s="3">
        <v>8360</v>
      </c>
      <c r="B8265" s="1" t="s">
        <v>26147</v>
      </c>
      <c r="C8265" s="1" t="s">
        <v>15</v>
      </c>
      <c r="D8265" s="1" t="s">
        <v>40</v>
      </c>
      <c r="E8265" s="1">
        <v>16590115</v>
      </c>
      <c r="F8265" s="1" t="s">
        <v>26148</v>
      </c>
      <c r="G8265" s="1">
        <v>2237301</v>
      </c>
      <c r="H8265" s="1" t="s">
        <v>26149</v>
      </c>
      <c r="I8265" s="2">
        <v>45073</v>
      </c>
      <c r="J8265" s="15" t="str">
        <f>MID(Tabla1[[#This Row],[HORA]],1,5)</f>
        <v>11:15</v>
      </c>
      <c r="K8265" s="16">
        <f>IF(Tabla1[[#This Row],[FECHA]]=I8266,IF(J8266-J8265&gt;0,(J8266-J8265)*1440,0),0)</f>
        <v>1.0000000000000764</v>
      </c>
      <c r="L8265" s="14">
        <f>2+L8006-Datos!$C$8</f>
        <v>8.1300000000000008</v>
      </c>
      <c r="M8265" s="13" t="s">
        <v>764</v>
      </c>
      <c r="N8265" s="1" t="s">
        <v>26150</v>
      </c>
      <c r="O8265" s="1">
        <v>15</v>
      </c>
      <c r="P8265" s="1" t="s">
        <v>27</v>
      </c>
      <c r="Q8265" s="4" t="s">
        <v>21</v>
      </c>
    </row>
    <row r="8266" spans="1:17" ht="22.5" x14ac:dyDescent="0.25">
      <c r="A8266" s="3">
        <v>8361</v>
      </c>
      <c r="B8266" s="1" t="s">
        <v>26151</v>
      </c>
      <c r="C8266" s="1" t="s">
        <v>15</v>
      </c>
      <c r="D8266" s="1" t="s">
        <v>40</v>
      </c>
      <c r="E8266" s="1">
        <v>73816423</v>
      </c>
      <c r="F8266" s="1" t="s">
        <v>26152</v>
      </c>
      <c r="G8266" s="1">
        <v>75996019</v>
      </c>
      <c r="H8266" s="1" t="s">
        <v>26153</v>
      </c>
      <c r="I8266" s="2">
        <v>45073</v>
      </c>
      <c r="J8266" s="15" t="str">
        <f>MID(Tabla1[[#This Row],[HORA]],1,5)</f>
        <v>11:16</v>
      </c>
      <c r="K8266" s="16">
        <f>IF(Tabla1[[#This Row],[FECHA]]=I8267,IF(J8267-J8266&gt;0,(J8267-J8266)*1440,0),0)</f>
        <v>1.9999999999999929</v>
      </c>
      <c r="L8266" s="14">
        <f>2+L8007-Datos!$C$8</f>
        <v>9.5</v>
      </c>
      <c r="M8266" s="13" t="s">
        <v>781</v>
      </c>
      <c r="N8266" s="1" t="s">
        <v>26154</v>
      </c>
      <c r="O8266" s="1">
        <v>15</v>
      </c>
      <c r="P8266" s="1" t="s">
        <v>27</v>
      </c>
      <c r="Q8266" s="4" t="s">
        <v>21</v>
      </c>
    </row>
    <row r="8267" spans="1:17" ht="22.5" x14ac:dyDescent="0.25">
      <c r="A8267" s="3">
        <v>8362</v>
      </c>
      <c r="B8267" s="1" t="s">
        <v>26155</v>
      </c>
      <c r="C8267" s="1" t="s">
        <v>15</v>
      </c>
      <c r="D8267" s="1" t="s">
        <v>40</v>
      </c>
      <c r="E8267" s="1">
        <v>16466646</v>
      </c>
      <c r="F8267" s="1" t="s">
        <v>4057</v>
      </c>
      <c r="G8267" s="1">
        <v>2237302</v>
      </c>
      <c r="H8267" s="1" t="s">
        <v>26156</v>
      </c>
      <c r="I8267" s="2">
        <v>45073</v>
      </c>
      <c r="J8267" s="15" t="str">
        <f>MID(Tabla1[[#This Row],[HORA]],1,5)</f>
        <v>11:18</v>
      </c>
      <c r="K8267" s="16">
        <f>IF(Tabla1[[#This Row],[FECHA]]=I8268,IF(J8268-J8267&gt;0,(J8268-J8267)*1440,0),0)</f>
        <v>4.9999999999999023</v>
      </c>
      <c r="L8267" s="14">
        <f>2+L8008-Datos!$C$8</f>
        <v>9.25</v>
      </c>
      <c r="M8267" s="13" t="s">
        <v>3183</v>
      </c>
      <c r="N8267" s="1" t="s">
        <v>19797</v>
      </c>
      <c r="O8267" s="1">
        <v>10</v>
      </c>
      <c r="P8267" s="1" t="s">
        <v>27</v>
      </c>
      <c r="Q8267" s="4" t="s">
        <v>21</v>
      </c>
    </row>
    <row r="8268" spans="1:17" ht="22.5" x14ac:dyDescent="0.25">
      <c r="A8268" s="3">
        <v>8363</v>
      </c>
      <c r="B8268" s="1" t="s">
        <v>26157</v>
      </c>
      <c r="C8268" s="1" t="s">
        <v>15</v>
      </c>
      <c r="D8268" s="1" t="s">
        <v>82</v>
      </c>
      <c r="E8268" s="1">
        <v>45914692</v>
      </c>
      <c r="F8268" s="1" t="s">
        <v>26158</v>
      </c>
      <c r="G8268" s="1">
        <v>2237305</v>
      </c>
      <c r="H8268" s="1" t="s">
        <v>26159</v>
      </c>
      <c r="I8268" s="2">
        <v>45073</v>
      </c>
      <c r="J8268" s="15" t="str">
        <f>MID(Tabla1[[#This Row],[HORA]],1,5)</f>
        <v>11:23</v>
      </c>
      <c r="K8268" s="16">
        <f>IF(Tabla1[[#This Row],[FECHA]]=I8269,IF(J8269-J8268&gt;0,(J8269-J8268)*1440,0),0)</f>
        <v>1.0000000000000764</v>
      </c>
      <c r="L8268" s="14">
        <f>2+L8009-Datos!$C$8</f>
        <v>12.190000000000001</v>
      </c>
      <c r="M8268" s="13" t="s">
        <v>904</v>
      </c>
      <c r="N8268" s="1" t="s">
        <v>26160</v>
      </c>
      <c r="O8268" s="1">
        <v>18</v>
      </c>
      <c r="P8268" s="1" t="s">
        <v>27</v>
      </c>
      <c r="Q8268" s="4" t="s">
        <v>21</v>
      </c>
    </row>
    <row r="8269" spans="1:17" ht="22.5" x14ac:dyDescent="0.25">
      <c r="A8269" s="3">
        <v>2590</v>
      </c>
      <c r="B8269" s="1" t="s">
        <v>7979</v>
      </c>
      <c r="C8269" s="1" t="s">
        <v>15</v>
      </c>
      <c r="D8269" s="1" t="s">
        <v>40</v>
      </c>
      <c r="E8269" s="1">
        <v>16692768</v>
      </c>
      <c r="F8269" s="1" t="s">
        <v>7980</v>
      </c>
      <c r="G8269" s="1">
        <v>2237306</v>
      </c>
      <c r="H8269" s="1" t="s">
        <v>7981</v>
      </c>
      <c r="I8269" s="2">
        <v>45073</v>
      </c>
      <c r="J8269" s="15" t="str">
        <f>MID(Tabla1[[#This Row],[HORA]],1,5)</f>
        <v>11:24</v>
      </c>
      <c r="K8269" s="16">
        <f>IF(Tabla1[[#This Row],[FECHA]]=I8270,IF(J8270-J8269&gt;0,(J8270-J8269)*1440,0),0)</f>
        <v>2.9999999999999094</v>
      </c>
      <c r="L8269" s="14">
        <f>2+L8010-Datos!$C$8</f>
        <v>9.34</v>
      </c>
      <c r="M8269" s="13" t="s">
        <v>908</v>
      </c>
      <c r="N8269" s="1" t="s">
        <v>7982</v>
      </c>
      <c r="O8269" s="1">
        <v>10</v>
      </c>
      <c r="P8269" s="1" t="s">
        <v>300</v>
      </c>
      <c r="Q8269" s="4" t="s">
        <v>21</v>
      </c>
    </row>
    <row r="8270" spans="1:17" ht="22.5" x14ac:dyDescent="0.25">
      <c r="A8270" s="3">
        <v>2591</v>
      </c>
      <c r="B8270" s="1" t="s">
        <v>7983</v>
      </c>
      <c r="C8270" s="1" t="s">
        <v>15</v>
      </c>
      <c r="D8270" s="1" t="s">
        <v>40</v>
      </c>
      <c r="E8270" s="1">
        <v>77326579</v>
      </c>
      <c r="F8270" s="1" t="s">
        <v>7971</v>
      </c>
      <c r="G8270" s="1">
        <v>0</v>
      </c>
      <c r="H8270" s="1" t="s">
        <v>1788</v>
      </c>
      <c r="I8270" s="2">
        <v>45073</v>
      </c>
      <c r="J8270" s="15" t="str">
        <f>MID(Tabla1[[#This Row],[HORA]],1,5)</f>
        <v>11:27</v>
      </c>
      <c r="K8270" s="16">
        <f>IF(Tabla1[[#This Row],[FECHA]]=I8271,IF(J8271-J8270&gt;0,(J8271-J8270)*1440,0),0)</f>
        <v>1.9999999999999929</v>
      </c>
      <c r="L8270" s="14">
        <f>2+L8011-Datos!$C$8</f>
        <v>7.5500000000000007</v>
      </c>
      <c r="M8270" s="13" t="s">
        <v>80</v>
      </c>
      <c r="N8270" s="1" t="s">
        <v>1715</v>
      </c>
      <c r="O8270" s="1">
        <v>30</v>
      </c>
      <c r="P8270" s="1" t="s">
        <v>300</v>
      </c>
      <c r="Q8270" s="4" t="s">
        <v>21</v>
      </c>
    </row>
    <row r="8271" spans="1:17" ht="22.5" x14ac:dyDescent="0.25">
      <c r="A8271" s="3">
        <v>8364</v>
      </c>
      <c r="B8271" s="1" t="s">
        <v>26161</v>
      </c>
      <c r="C8271" s="1" t="s">
        <v>15</v>
      </c>
      <c r="D8271" s="1" t="s">
        <v>1017</v>
      </c>
      <c r="E8271" s="1">
        <v>16713865</v>
      </c>
      <c r="F8271" s="1" t="s">
        <v>26162</v>
      </c>
      <c r="G8271" s="1">
        <v>2237308</v>
      </c>
      <c r="H8271" s="1" t="s">
        <v>26163</v>
      </c>
      <c r="I8271" s="2">
        <v>45073</v>
      </c>
      <c r="J8271" s="15" t="str">
        <f>MID(Tabla1[[#This Row],[HORA]],1,5)</f>
        <v>11:29</v>
      </c>
      <c r="K8271" s="16">
        <f>IF(Tabla1[[#This Row],[FECHA]]=I8272,IF(J8272-J8271&gt;0,(J8272-J8271)*1440,0),0)</f>
        <v>2.0000000000000728</v>
      </c>
      <c r="L8271" s="14">
        <f>2+L8012-Datos!$C$8</f>
        <v>8.34</v>
      </c>
      <c r="M8271" s="13" t="s">
        <v>84</v>
      </c>
      <c r="N8271" s="1" t="s">
        <v>9323</v>
      </c>
      <c r="O8271" s="1">
        <v>10</v>
      </c>
      <c r="P8271" s="1" t="s">
        <v>27</v>
      </c>
      <c r="Q8271" s="4" t="s">
        <v>21</v>
      </c>
    </row>
    <row r="8272" spans="1:17" ht="22.5" x14ac:dyDescent="0.25">
      <c r="A8272" s="3">
        <v>2592</v>
      </c>
      <c r="B8272" s="1" t="s">
        <v>7984</v>
      </c>
      <c r="C8272" s="1" t="s">
        <v>15</v>
      </c>
      <c r="D8272" s="1" t="s">
        <v>40</v>
      </c>
      <c r="E8272" s="1">
        <v>47577123</v>
      </c>
      <c r="F8272" s="1" t="s">
        <v>7985</v>
      </c>
      <c r="G8272" s="1">
        <v>44129863</v>
      </c>
      <c r="H8272" s="1" t="s">
        <v>7986</v>
      </c>
      <c r="I8272" s="2">
        <v>45073</v>
      </c>
      <c r="J8272" s="15" t="str">
        <f>MID(Tabla1[[#This Row],[HORA]],1,5)</f>
        <v>11:31</v>
      </c>
      <c r="K8272" s="16">
        <f>IF(Tabla1[[#This Row],[FECHA]]=I8273,IF(J8273-J8272&gt;0,(J8273-J8272)*1440,0),0)</f>
        <v>0</v>
      </c>
      <c r="L8272" s="14">
        <f>2+L8013-Datos!$C$8</f>
        <v>7.08</v>
      </c>
      <c r="M8272" s="13" t="s">
        <v>4268</v>
      </c>
      <c r="N8272" s="1" t="s">
        <v>7987</v>
      </c>
      <c r="O8272" s="1">
        <v>20</v>
      </c>
      <c r="P8272" s="1" t="s">
        <v>300</v>
      </c>
      <c r="Q8272" s="4" t="s">
        <v>21</v>
      </c>
    </row>
    <row r="8273" spans="1:17" ht="22.5" x14ac:dyDescent="0.25">
      <c r="A8273" s="3">
        <v>8365</v>
      </c>
      <c r="B8273" s="1" t="s">
        <v>26164</v>
      </c>
      <c r="C8273" s="1" t="s">
        <v>15</v>
      </c>
      <c r="D8273" s="1" t="s">
        <v>71</v>
      </c>
      <c r="E8273" s="1">
        <v>16411124</v>
      </c>
      <c r="F8273" s="1" t="s">
        <v>26165</v>
      </c>
      <c r="G8273" s="1">
        <v>2237309</v>
      </c>
      <c r="H8273" s="1" t="s">
        <v>26166</v>
      </c>
      <c r="I8273" s="2">
        <v>45073</v>
      </c>
      <c r="J8273" s="15" t="str">
        <f>MID(Tabla1[[#This Row],[HORA]],1,5)</f>
        <v>11:31</v>
      </c>
      <c r="K8273" s="16">
        <f>IF(Tabla1[[#This Row],[FECHA]]=I8274,IF(J8274-J8273&gt;0,(J8274-J8273)*1440,0),0)</f>
        <v>2.9999999999999893</v>
      </c>
      <c r="L8273" s="14">
        <f>2+L8014-Datos!$C$8</f>
        <v>10</v>
      </c>
      <c r="M8273" s="13" t="s">
        <v>4268</v>
      </c>
      <c r="N8273" s="1" t="s">
        <v>26167</v>
      </c>
      <c r="O8273" s="1">
        <v>20</v>
      </c>
      <c r="P8273" s="1" t="s">
        <v>27</v>
      </c>
      <c r="Q8273" s="4" t="s">
        <v>21</v>
      </c>
    </row>
    <row r="8274" spans="1:17" ht="22.5" x14ac:dyDescent="0.25">
      <c r="A8274" s="3">
        <v>2593</v>
      </c>
      <c r="B8274" s="1" t="s">
        <v>7988</v>
      </c>
      <c r="C8274" s="1" t="s">
        <v>15</v>
      </c>
      <c r="D8274" s="1" t="s">
        <v>2747</v>
      </c>
      <c r="E8274" s="1">
        <v>16432835</v>
      </c>
      <c r="F8274" s="1" t="s">
        <v>7989</v>
      </c>
      <c r="G8274" s="1">
        <v>0</v>
      </c>
      <c r="H8274" s="1" t="s">
        <v>1788</v>
      </c>
      <c r="I8274" s="2">
        <v>45073</v>
      </c>
      <c r="J8274" s="15" t="str">
        <f>MID(Tabla1[[#This Row],[HORA]],1,5)</f>
        <v>11:34</v>
      </c>
      <c r="K8274" s="16">
        <f>IF(Tabla1[[#This Row],[FECHA]]=I8275,IF(J8275-J8274&gt;0,(J8275-J8274)*1440,0),0)</f>
        <v>1.9999999999999929</v>
      </c>
      <c r="L8274" s="14">
        <f>2+L8015-Datos!$C$8</f>
        <v>12.48</v>
      </c>
      <c r="M8274" s="13" t="s">
        <v>4273</v>
      </c>
      <c r="N8274" s="1" t="s">
        <v>1715</v>
      </c>
      <c r="O8274" s="1">
        <v>50</v>
      </c>
      <c r="P8274" s="1" t="s">
        <v>300</v>
      </c>
      <c r="Q8274" s="4" t="s">
        <v>21</v>
      </c>
    </row>
    <row r="8275" spans="1:17" ht="22.5" x14ac:dyDescent="0.25">
      <c r="A8275" s="3">
        <v>2594</v>
      </c>
      <c r="B8275" s="1" t="s">
        <v>7990</v>
      </c>
      <c r="C8275" s="1" t="s">
        <v>15</v>
      </c>
      <c r="D8275" s="1" t="s">
        <v>40</v>
      </c>
      <c r="E8275" s="1">
        <v>76507766</v>
      </c>
      <c r="F8275" s="1" t="s">
        <v>7991</v>
      </c>
      <c r="G8275" s="1">
        <v>2237311</v>
      </c>
      <c r="H8275" s="1" t="s">
        <v>7992</v>
      </c>
      <c r="I8275" s="2">
        <v>45073</v>
      </c>
      <c r="J8275" s="15" t="str">
        <f>MID(Tabla1[[#This Row],[HORA]],1,5)</f>
        <v>11:36</v>
      </c>
      <c r="K8275" s="16">
        <f>IF(Tabla1[[#This Row],[FECHA]]=I8276,IF(J8276-J8275&gt;0,(J8276-J8275)*1440,0),0)</f>
        <v>0.99999999999999645</v>
      </c>
      <c r="L8275" s="14">
        <f>2+L8016-Datos!$C$8</f>
        <v>8.18</v>
      </c>
      <c r="M8275" s="13" t="s">
        <v>90</v>
      </c>
      <c r="N8275" s="1" t="s">
        <v>7993</v>
      </c>
      <c r="O8275" s="1">
        <v>25</v>
      </c>
      <c r="P8275" s="1" t="s">
        <v>300</v>
      </c>
      <c r="Q8275" s="4" t="s">
        <v>21</v>
      </c>
    </row>
    <row r="8276" spans="1:17" ht="22.5" x14ac:dyDescent="0.25">
      <c r="A8276" s="3">
        <v>8366</v>
      </c>
      <c r="B8276" s="1" t="s">
        <v>26168</v>
      </c>
      <c r="C8276" s="1" t="s">
        <v>15</v>
      </c>
      <c r="D8276" s="1" t="s">
        <v>93</v>
      </c>
      <c r="E8276" s="1">
        <v>3691969</v>
      </c>
      <c r="F8276" s="1" t="s">
        <v>26169</v>
      </c>
      <c r="G8276" s="1">
        <v>2237312</v>
      </c>
      <c r="H8276" s="1" t="s">
        <v>26170</v>
      </c>
      <c r="I8276" s="2">
        <v>45073</v>
      </c>
      <c r="J8276" s="15" t="str">
        <f>MID(Tabla1[[#This Row],[HORA]],1,5)</f>
        <v>11:37</v>
      </c>
      <c r="K8276" s="16">
        <f>IF(Tabla1[[#This Row],[FECHA]]=I8277,IF(J8277-J8276&gt;0,(J8277-J8276)*1440,0),0)</f>
        <v>1.9999999999999929</v>
      </c>
      <c r="L8276" s="14">
        <f>2+L8017-Datos!$C$8</f>
        <v>7.28</v>
      </c>
      <c r="M8276" s="13" t="s">
        <v>811</v>
      </c>
      <c r="N8276" s="1" t="s">
        <v>26171</v>
      </c>
      <c r="O8276" s="1">
        <v>15</v>
      </c>
      <c r="P8276" s="1" t="s">
        <v>27</v>
      </c>
      <c r="Q8276" s="4" t="s">
        <v>21</v>
      </c>
    </row>
    <row r="8277" spans="1:17" ht="22.5" x14ac:dyDescent="0.25">
      <c r="A8277" s="3">
        <v>2595</v>
      </c>
      <c r="B8277" s="1" t="s">
        <v>7994</v>
      </c>
      <c r="C8277" s="1" t="s">
        <v>15</v>
      </c>
      <c r="D8277" s="1" t="s">
        <v>40</v>
      </c>
      <c r="E8277" s="1">
        <v>16466929</v>
      </c>
      <c r="F8277" s="1" t="s">
        <v>7995</v>
      </c>
      <c r="G8277" s="1">
        <v>2237313</v>
      </c>
      <c r="H8277" s="1" t="s">
        <v>7996</v>
      </c>
      <c r="I8277" s="2">
        <v>45073</v>
      </c>
      <c r="J8277" s="15" t="str">
        <f>MID(Tabla1[[#This Row],[HORA]],1,5)</f>
        <v>11:39</v>
      </c>
      <c r="K8277" s="16">
        <f>IF(Tabla1[[#This Row],[FECHA]]=I8278,IF(J8278-J8277&gt;0,(J8278-J8277)*1440,0),0)</f>
        <v>0</v>
      </c>
      <c r="L8277" s="14">
        <f>2+L8018-Datos!$C$8</f>
        <v>8.48</v>
      </c>
      <c r="M8277" s="13" t="s">
        <v>238</v>
      </c>
      <c r="N8277" s="1" t="s">
        <v>7997</v>
      </c>
      <c r="O8277" s="1">
        <v>30</v>
      </c>
      <c r="P8277" s="1" t="s">
        <v>300</v>
      </c>
      <c r="Q8277" s="4" t="s">
        <v>21</v>
      </c>
    </row>
    <row r="8278" spans="1:17" ht="22.5" x14ac:dyDescent="0.25">
      <c r="A8278" s="3">
        <v>8367</v>
      </c>
      <c r="B8278" s="1" t="s">
        <v>26172</v>
      </c>
      <c r="C8278" s="1" t="s">
        <v>15</v>
      </c>
      <c r="D8278" s="1" t="s">
        <v>40</v>
      </c>
      <c r="E8278" s="1">
        <v>16725297</v>
      </c>
      <c r="F8278" s="1" t="s">
        <v>26173</v>
      </c>
      <c r="G8278" s="1">
        <v>2237314</v>
      </c>
      <c r="H8278" s="1" t="s">
        <v>26174</v>
      </c>
      <c r="I8278" s="2">
        <v>45073</v>
      </c>
      <c r="J8278" s="15" t="str">
        <f>MID(Tabla1[[#This Row],[HORA]],1,5)</f>
        <v>11:39</v>
      </c>
      <c r="K8278" s="16">
        <f>IF(Tabla1[[#This Row],[FECHA]]=I8279,IF(J8279-J8278&gt;0,(J8279-J8278)*1440,0),0)</f>
        <v>1.9999999999999929</v>
      </c>
      <c r="L8278" s="14">
        <f>2+L8019-Datos!$C$8</f>
        <v>9.98</v>
      </c>
      <c r="M8278" s="13" t="s">
        <v>238</v>
      </c>
      <c r="N8278" s="1" t="s">
        <v>26175</v>
      </c>
      <c r="O8278" s="1">
        <v>10</v>
      </c>
      <c r="P8278" s="1" t="s">
        <v>27</v>
      </c>
      <c r="Q8278" s="4" t="s">
        <v>21</v>
      </c>
    </row>
    <row r="8279" spans="1:17" ht="22.5" x14ac:dyDescent="0.25">
      <c r="A8279" s="3">
        <v>2596</v>
      </c>
      <c r="B8279" s="1" t="s">
        <v>7998</v>
      </c>
      <c r="C8279" s="1" t="s">
        <v>15</v>
      </c>
      <c r="D8279" s="1" t="s">
        <v>40</v>
      </c>
      <c r="E8279" s="1">
        <v>16412592</v>
      </c>
      <c r="F8279" s="1" t="s">
        <v>7999</v>
      </c>
      <c r="G8279" s="1">
        <v>2237315</v>
      </c>
      <c r="H8279" s="1" t="s">
        <v>8000</v>
      </c>
      <c r="I8279" s="2">
        <v>45073</v>
      </c>
      <c r="J8279" s="15" t="str">
        <f>MID(Tabla1[[#This Row],[HORA]],1,5)</f>
        <v>11:41</v>
      </c>
      <c r="K8279" s="16">
        <f>IF(Tabla1[[#This Row],[FECHA]]=I8280,IF(J8280-J8279&gt;0,(J8280-J8279)*1440,0),0)</f>
        <v>0</v>
      </c>
      <c r="L8279" s="14">
        <f>2+L8020-Datos!$C$8</f>
        <v>7.33</v>
      </c>
      <c r="M8279" s="13" t="s">
        <v>1920</v>
      </c>
      <c r="N8279" s="1" t="s">
        <v>4606</v>
      </c>
      <c r="O8279" s="1">
        <v>15</v>
      </c>
      <c r="P8279" s="1" t="s">
        <v>300</v>
      </c>
      <c r="Q8279" s="4" t="s">
        <v>21</v>
      </c>
    </row>
    <row r="8280" spans="1:17" ht="22.5" x14ac:dyDescent="0.25">
      <c r="A8280" s="3">
        <v>8368</v>
      </c>
      <c r="B8280" s="1" t="s">
        <v>26176</v>
      </c>
      <c r="C8280" s="1" t="s">
        <v>15</v>
      </c>
      <c r="D8280" s="1" t="s">
        <v>40</v>
      </c>
      <c r="E8280" s="1">
        <v>75106035</v>
      </c>
      <c r="F8280" s="1" t="s">
        <v>11269</v>
      </c>
      <c r="G8280" s="1">
        <v>2237316</v>
      </c>
      <c r="H8280" s="1" t="s">
        <v>26177</v>
      </c>
      <c r="I8280" s="2">
        <v>45073</v>
      </c>
      <c r="J8280" s="15" t="str">
        <f>MID(Tabla1[[#This Row],[HORA]],1,5)</f>
        <v>11:41</v>
      </c>
      <c r="K8280" s="16">
        <f>IF(Tabla1[[#This Row],[FECHA]]=I8281,IF(J8281-J8280&gt;0,(J8281-J8280)*1440,0),0)</f>
        <v>0.99999999999999645</v>
      </c>
      <c r="L8280" s="14">
        <f>2+L8021-Datos!$C$8</f>
        <v>9.48</v>
      </c>
      <c r="M8280" s="13" t="s">
        <v>1920</v>
      </c>
      <c r="N8280" s="1" t="s">
        <v>26178</v>
      </c>
      <c r="O8280" s="1">
        <v>20</v>
      </c>
      <c r="P8280" s="1" t="s">
        <v>27</v>
      </c>
      <c r="Q8280" s="4" t="s">
        <v>21</v>
      </c>
    </row>
    <row r="8281" spans="1:17" ht="22.5" x14ac:dyDescent="0.25">
      <c r="A8281" s="3">
        <v>2597</v>
      </c>
      <c r="B8281" s="1" t="s">
        <v>8001</v>
      </c>
      <c r="C8281" s="1" t="s">
        <v>15</v>
      </c>
      <c r="D8281" s="1" t="s">
        <v>40</v>
      </c>
      <c r="E8281" s="1">
        <v>16457418</v>
      </c>
      <c r="F8281" s="1" t="s">
        <v>8002</v>
      </c>
      <c r="G8281" s="1">
        <v>2237317</v>
      </c>
      <c r="H8281" s="1" t="s">
        <v>8003</v>
      </c>
      <c r="I8281" s="2">
        <v>45073</v>
      </c>
      <c r="J8281" s="15" t="str">
        <f>MID(Tabla1[[#This Row],[HORA]],1,5)</f>
        <v>11:42</v>
      </c>
      <c r="K8281" s="16">
        <f>IF(Tabla1[[#This Row],[FECHA]]=I8282,IF(J8282-J8281&gt;0,(J8282-J8281)*1440,0),0)</f>
        <v>0.99999999999999645</v>
      </c>
      <c r="L8281" s="14">
        <f>2+L8022-Datos!$C$8</f>
        <v>11.18</v>
      </c>
      <c r="M8281" s="13" t="s">
        <v>3945</v>
      </c>
      <c r="N8281" s="1" t="s">
        <v>8004</v>
      </c>
      <c r="O8281" s="1">
        <v>15</v>
      </c>
      <c r="P8281" s="1" t="s">
        <v>300</v>
      </c>
      <c r="Q8281" s="4" t="s">
        <v>21</v>
      </c>
    </row>
    <row r="8282" spans="1:17" ht="22.5" x14ac:dyDescent="0.25">
      <c r="A8282" s="3">
        <v>8369</v>
      </c>
      <c r="B8282" s="1" t="s">
        <v>26179</v>
      </c>
      <c r="C8282" s="1" t="s">
        <v>15</v>
      </c>
      <c r="D8282" s="1" t="s">
        <v>82</v>
      </c>
      <c r="E8282" s="1">
        <v>45639048</v>
      </c>
      <c r="F8282" s="1" t="s">
        <v>26180</v>
      </c>
      <c r="G8282" s="1">
        <v>2237318</v>
      </c>
      <c r="H8282" s="1" t="s">
        <v>26181</v>
      </c>
      <c r="I8282" s="2">
        <v>45073</v>
      </c>
      <c r="J8282" s="15" t="str">
        <f>MID(Tabla1[[#This Row],[HORA]],1,5)</f>
        <v>11:43</v>
      </c>
      <c r="K8282" s="16">
        <f>IF(Tabla1[[#This Row],[FECHA]]=I8283,IF(J8283-J8282&gt;0,(J8283-J8282)*1440,0),0)</f>
        <v>0.99999999999999645</v>
      </c>
      <c r="L8282" s="14">
        <f>2+L8023-Datos!$C$8</f>
        <v>8.34</v>
      </c>
      <c r="M8282" s="13" t="s">
        <v>1743</v>
      </c>
      <c r="N8282" s="1" t="s">
        <v>26182</v>
      </c>
      <c r="O8282" s="1">
        <v>10</v>
      </c>
      <c r="P8282" s="1" t="s">
        <v>27</v>
      </c>
      <c r="Q8282" s="4" t="s">
        <v>21</v>
      </c>
    </row>
    <row r="8283" spans="1:17" ht="22.5" x14ac:dyDescent="0.25">
      <c r="A8283" s="3">
        <v>2598</v>
      </c>
      <c r="B8283" s="1" t="s">
        <v>8005</v>
      </c>
      <c r="C8283" s="1" t="s">
        <v>15</v>
      </c>
      <c r="D8283" s="1" t="s">
        <v>40</v>
      </c>
      <c r="E8283" s="1">
        <v>8104342</v>
      </c>
      <c r="F8283" s="1" t="s">
        <v>8006</v>
      </c>
      <c r="G8283" s="1">
        <v>2237319</v>
      </c>
      <c r="H8283" s="1" t="s">
        <v>8007</v>
      </c>
      <c r="I8283" s="2">
        <v>45073</v>
      </c>
      <c r="J8283" s="15" t="str">
        <f>MID(Tabla1[[#This Row],[HORA]],1,5)</f>
        <v>11:44</v>
      </c>
      <c r="K8283" s="16">
        <f>IF(Tabla1[[#This Row],[FECHA]]=I8284,IF(J8284-J8283&gt;0,(J8284-J8283)*1440,0),0)</f>
        <v>0.99999999999999645</v>
      </c>
      <c r="L8283" s="14">
        <f>2+L8024-Datos!$C$8</f>
        <v>9.2800000000000011</v>
      </c>
      <c r="M8283" s="13" t="s">
        <v>241</v>
      </c>
      <c r="N8283" s="1" t="s">
        <v>8008</v>
      </c>
      <c r="O8283" s="1">
        <v>10</v>
      </c>
      <c r="P8283" s="1" t="s">
        <v>300</v>
      </c>
      <c r="Q8283" s="4" t="s">
        <v>21</v>
      </c>
    </row>
    <row r="8284" spans="1:17" ht="22.5" x14ac:dyDescent="0.25">
      <c r="A8284" s="3">
        <v>2599</v>
      </c>
      <c r="B8284" s="1" t="s">
        <v>8009</v>
      </c>
      <c r="C8284" s="1" t="s">
        <v>15</v>
      </c>
      <c r="D8284" s="1" t="s">
        <v>119</v>
      </c>
      <c r="E8284" s="1">
        <v>16723042</v>
      </c>
      <c r="F8284" s="1" t="s">
        <v>8010</v>
      </c>
      <c r="G8284" s="1">
        <v>2237321</v>
      </c>
      <c r="H8284" s="1" t="s">
        <v>8011</v>
      </c>
      <c r="I8284" s="2">
        <v>45073</v>
      </c>
      <c r="J8284" s="15" t="str">
        <f>MID(Tabla1[[#This Row],[HORA]],1,5)</f>
        <v>11:45</v>
      </c>
      <c r="K8284" s="16">
        <f>IF(Tabla1[[#This Row],[FECHA]]=I8285,IF(J8285-J8284&gt;0,(J8285-J8284)*1440,0),0)</f>
        <v>1.0000000000000764</v>
      </c>
      <c r="L8284" s="14">
        <f>2+L8025-Datos!$C$8</f>
        <v>9.52</v>
      </c>
      <c r="M8284" s="13" t="s">
        <v>3950</v>
      </c>
      <c r="N8284" s="1" t="s">
        <v>8012</v>
      </c>
      <c r="O8284" s="1">
        <v>10</v>
      </c>
      <c r="P8284" s="1" t="s">
        <v>300</v>
      </c>
      <c r="Q8284" s="4" t="s">
        <v>21</v>
      </c>
    </row>
    <row r="8285" spans="1:17" ht="22.5" x14ac:dyDescent="0.25">
      <c r="A8285" s="3">
        <v>2600</v>
      </c>
      <c r="B8285" s="1" t="s">
        <v>8013</v>
      </c>
      <c r="C8285" s="1" t="s">
        <v>15</v>
      </c>
      <c r="D8285" s="1" t="s">
        <v>33</v>
      </c>
      <c r="E8285" s="1">
        <v>42062451</v>
      </c>
      <c r="F8285" s="1" t="s">
        <v>5445</v>
      </c>
      <c r="G8285" s="1">
        <v>2237325</v>
      </c>
      <c r="H8285" s="1" t="s">
        <v>8014</v>
      </c>
      <c r="I8285" s="2">
        <v>45073</v>
      </c>
      <c r="J8285" s="15" t="str">
        <f>MID(Tabla1[[#This Row],[HORA]],1,5)</f>
        <v>11:46</v>
      </c>
      <c r="K8285" s="16">
        <f>IF(Tabla1[[#This Row],[FECHA]]=I8286,IF(J8286-J8285&gt;0,(J8286-J8285)*1440,0),0)</f>
        <v>0</v>
      </c>
      <c r="L8285" s="14">
        <f>2+L8026-Datos!$C$8</f>
        <v>7.19</v>
      </c>
      <c r="M8285" s="13" t="s">
        <v>3661</v>
      </c>
      <c r="N8285" s="1" t="s">
        <v>7480</v>
      </c>
      <c r="O8285" s="1">
        <v>20</v>
      </c>
      <c r="P8285" s="1" t="s">
        <v>300</v>
      </c>
      <c r="Q8285" s="4" t="s">
        <v>21</v>
      </c>
    </row>
    <row r="8286" spans="1:17" ht="22.5" x14ac:dyDescent="0.25">
      <c r="A8286" s="3">
        <v>8370</v>
      </c>
      <c r="B8286" s="1" t="s">
        <v>26183</v>
      </c>
      <c r="C8286" s="1" t="s">
        <v>15</v>
      </c>
      <c r="D8286" s="1" t="s">
        <v>40</v>
      </c>
      <c r="E8286" s="1">
        <v>47748466</v>
      </c>
      <c r="F8286" s="1" t="s">
        <v>24784</v>
      </c>
      <c r="G8286" s="1">
        <v>43675163</v>
      </c>
      <c r="H8286" s="1" t="s">
        <v>26184</v>
      </c>
      <c r="I8286" s="2">
        <v>45073</v>
      </c>
      <c r="J8286" s="15" t="str">
        <f>MID(Tabla1[[#This Row],[HORA]],1,5)</f>
        <v>11:46</v>
      </c>
      <c r="K8286" s="16">
        <f>IF(Tabla1[[#This Row],[FECHA]]=I8287,IF(J8287-J8286&gt;0,(J8287-J8286)*1440,0),0)</f>
        <v>1.9999999999999929</v>
      </c>
      <c r="L8286" s="14">
        <f>2+L8027-Datos!$C$8</f>
        <v>8.43</v>
      </c>
      <c r="M8286" s="13" t="s">
        <v>3661</v>
      </c>
      <c r="N8286" s="1" t="s">
        <v>10090</v>
      </c>
      <c r="O8286" s="1">
        <v>15</v>
      </c>
      <c r="P8286" s="1" t="s">
        <v>27</v>
      </c>
      <c r="Q8286" s="4" t="s">
        <v>21</v>
      </c>
    </row>
    <row r="8287" spans="1:17" ht="22.5" x14ac:dyDescent="0.25">
      <c r="A8287" s="3">
        <v>8371</v>
      </c>
      <c r="B8287" s="1" t="s">
        <v>26185</v>
      </c>
      <c r="C8287" s="1" t="s">
        <v>15</v>
      </c>
      <c r="D8287" s="1" t="s">
        <v>40</v>
      </c>
      <c r="E8287" s="1">
        <v>76261679</v>
      </c>
      <c r="F8287" s="1" t="s">
        <v>26186</v>
      </c>
      <c r="G8287" s="1">
        <v>71712084</v>
      </c>
      <c r="H8287" s="1" t="s">
        <v>26187</v>
      </c>
      <c r="I8287" s="2">
        <v>45073</v>
      </c>
      <c r="J8287" s="15" t="str">
        <f>MID(Tabla1[[#This Row],[HORA]],1,5)</f>
        <v>11:48</v>
      </c>
      <c r="K8287" s="16">
        <f>IF(Tabla1[[#This Row],[FECHA]]=I8288,IF(J8288-J8287&gt;0,(J8288-J8287)*1440,0),0)</f>
        <v>0</v>
      </c>
      <c r="L8287" s="14">
        <f>2+L8028-Datos!$C$8</f>
        <v>8.120000000000001</v>
      </c>
      <c r="M8287" s="13" t="s">
        <v>2271</v>
      </c>
      <c r="N8287" s="1" t="s">
        <v>26188</v>
      </c>
      <c r="O8287" s="1">
        <v>15</v>
      </c>
      <c r="P8287" s="1" t="s">
        <v>27</v>
      </c>
      <c r="Q8287" s="4" t="s">
        <v>21</v>
      </c>
    </row>
    <row r="8288" spans="1:17" ht="22.5" x14ac:dyDescent="0.25">
      <c r="A8288" s="3">
        <v>16084</v>
      </c>
      <c r="B8288" s="1" t="s">
        <v>48889</v>
      </c>
      <c r="C8288" s="1" t="s">
        <v>15</v>
      </c>
      <c r="D8288" s="1" t="s">
        <v>40</v>
      </c>
      <c r="E8288" s="1">
        <v>20609336138</v>
      </c>
      <c r="F8288" s="1" t="s">
        <v>48890</v>
      </c>
      <c r="G8288" s="1">
        <v>0</v>
      </c>
      <c r="H8288" s="1" t="s">
        <v>1788</v>
      </c>
      <c r="I8288" s="2">
        <v>45073</v>
      </c>
      <c r="J8288" s="15" t="str">
        <f>MID(Tabla1[[#This Row],[HORA]],1,5)</f>
        <v>11:48</v>
      </c>
      <c r="K8288" s="16">
        <f>IF(Tabla1[[#This Row],[FECHA]]=I8289,IF(J8289-J8288&gt;0,(J8289-J8288)*1440,0),0)</f>
        <v>1.9999999999999929</v>
      </c>
      <c r="L8288" s="14">
        <f>2+L8029-Datos!$C$8</f>
        <v>4.2</v>
      </c>
      <c r="M8288" s="13" t="s">
        <v>2271</v>
      </c>
      <c r="N8288" s="1" t="s">
        <v>1715</v>
      </c>
      <c r="O8288" s="1">
        <v>10</v>
      </c>
      <c r="P8288" s="1" t="s">
        <v>300</v>
      </c>
      <c r="Q8288" s="4" t="s">
        <v>21</v>
      </c>
    </row>
    <row r="8289" spans="1:17" ht="22.5" x14ac:dyDescent="0.25">
      <c r="A8289" s="3">
        <v>2601</v>
      </c>
      <c r="B8289" s="1" t="s">
        <v>8015</v>
      </c>
      <c r="C8289" s="1" t="s">
        <v>15</v>
      </c>
      <c r="D8289" s="1" t="s">
        <v>33</v>
      </c>
      <c r="E8289" s="1">
        <v>44862368</v>
      </c>
      <c r="F8289" s="1" t="s">
        <v>8016</v>
      </c>
      <c r="G8289" s="1">
        <v>2237328</v>
      </c>
      <c r="H8289" s="1" t="s">
        <v>8017</v>
      </c>
      <c r="I8289" s="2">
        <v>45073</v>
      </c>
      <c r="J8289" s="15" t="str">
        <f>MID(Tabla1[[#This Row],[HORA]],1,5)</f>
        <v>11:50</v>
      </c>
      <c r="K8289" s="16">
        <f>IF(Tabla1[[#This Row],[FECHA]]=I8290,IF(J8290-J8289&gt;0,(J8290-J8289)*1440,0),0)</f>
        <v>0</v>
      </c>
      <c r="L8289" s="14">
        <v>4.54</v>
      </c>
      <c r="M8289" s="13" t="s">
        <v>5239</v>
      </c>
      <c r="N8289" s="1" t="s">
        <v>8018</v>
      </c>
      <c r="O8289" s="1">
        <v>15</v>
      </c>
      <c r="P8289" s="1" t="s">
        <v>300</v>
      </c>
      <c r="Q8289" s="4" t="s">
        <v>21</v>
      </c>
    </row>
    <row r="8290" spans="1:17" ht="22.5" x14ac:dyDescent="0.25">
      <c r="A8290" s="3">
        <v>8372</v>
      </c>
      <c r="B8290" s="1" t="s">
        <v>26189</v>
      </c>
      <c r="C8290" s="1" t="s">
        <v>15</v>
      </c>
      <c r="D8290" s="1" t="s">
        <v>40</v>
      </c>
      <c r="E8290" s="1">
        <v>72933262</v>
      </c>
      <c r="F8290" s="1" t="s">
        <v>26190</v>
      </c>
      <c r="G8290" s="1">
        <v>2237327</v>
      </c>
      <c r="H8290" s="1" t="s">
        <v>26191</v>
      </c>
      <c r="I8290" s="2">
        <v>45073</v>
      </c>
      <c r="J8290" s="15" t="str">
        <f>MID(Tabla1[[#This Row],[HORA]],1,5)</f>
        <v>11:50</v>
      </c>
      <c r="K8290" s="16">
        <f>IF(Tabla1[[#This Row],[FECHA]]=I8291,IF(J8291-J8290&gt;0,(J8291-J8290)*1440,0),0)</f>
        <v>4.9999999999999023</v>
      </c>
      <c r="L8290" s="14">
        <v>2.13</v>
      </c>
      <c r="M8290" s="13" t="s">
        <v>5239</v>
      </c>
      <c r="N8290" s="1" t="s">
        <v>583</v>
      </c>
      <c r="O8290" s="1">
        <v>10</v>
      </c>
      <c r="P8290" s="1" t="s">
        <v>27</v>
      </c>
      <c r="Q8290" s="4" t="s">
        <v>21</v>
      </c>
    </row>
    <row r="8291" spans="1:17" ht="22.5" x14ac:dyDescent="0.25">
      <c r="A8291" s="3">
        <v>8373</v>
      </c>
      <c r="B8291" s="1" t="s">
        <v>26192</v>
      </c>
      <c r="C8291" s="1" t="s">
        <v>15</v>
      </c>
      <c r="D8291" s="1" t="s">
        <v>40</v>
      </c>
      <c r="E8291" s="1">
        <v>16731521</v>
      </c>
      <c r="F8291" s="1" t="s">
        <v>10538</v>
      </c>
      <c r="G8291" s="1">
        <v>2237329</v>
      </c>
      <c r="H8291" s="1" t="s">
        <v>26193</v>
      </c>
      <c r="I8291" s="2">
        <v>45073</v>
      </c>
      <c r="J8291" s="15" t="str">
        <f>MID(Tabla1[[#This Row],[HORA]],1,5)</f>
        <v>11:55</v>
      </c>
      <c r="K8291" s="16">
        <f>IF(Tabla1[[#This Row],[FECHA]]=I8292,IF(J8292-J8291&gt;0,(J8292-J8291)*1440,0),0)</f>
        <v>5.0000000000000622</v>
      </c>
      <c r="L8291" s="14">
        <f>2+L8032-Datos!$C$8</f>
        <v>7.0500000000000007</v>
      </c>
      <c r="M8291" s="13" t="s">
        <v>1172</v>
      </c>
      <c r="N8291" s="1" t="s">
        <v>26194</v>
      </c>
      <c r="O8291" s="1">
        <v>20</v>
      </c>
      <c r="P8291" s="1" t="s">
        <v>27</v>
      </c>
      <c r="Q8291" s="4" t="s">
        <v>21</v>
      </c>
    </row>
    <row r="8292" spans="1:17" ht="22.5" x14ac:dyDescent="0.25">
      <c r="A8292" s="3">
        <v>8374</v>
      </c>
      <c r="B8292" s="1" t="s">
        <v>26195</v>
      </c>
      <c r="C8292" s="1" t="s">
        <v>15</v>
      </c>
      <c r="D8292" s="1" t="s">
        <v>77</v>
      </c>
      <c r="E8292" s="1">
        <v>43245900</v>
      </c>
      <c r="F8292" s="1" t="s">
        <v>24822</v>
      </c>
      <c r="G8292" s="1">
        <v>43245900</v>
      </c>
      <c r="H8292" s="1" t="s">
        <v>24822</v>
      </c>
      <c r="I8292" s="2">
        <v>45073</v>
      </c>
      <c r="J8292" s="15" t="str">
        <f>MID(Tabla1[[#This Row],[HORA]],1,5)</f>
        <v>12:00</v>
      </c>
      <c r="K8292" s="16">
        <f>IF(Tabla1[[#This Row],[FECHA]]=I8293,IF(J8293-J8292&gt;0,(J8293-J8292)*1440,0),0)</f>
        <v>0</v>
      </c>
      <c r="L8292" s="14">
        <f>2+L8033-Datos!$C$8</f>
        <v>5.0999999999999996</v>
      </c>
      <c r="M8292" s="13" t="s">
        <v>2279</v>
      </c>
      <c r="N8292" s="1" t="s">
        <v>26196</v>
      </c>
      <c r="O8292" s="1">
        <v>40</v>
      </c>
      <c r="P8292" s="1" t="s">
        <v>27</v>
      </c>
      <c r="Q8292" s="4" t="s">
        <v>21</v>
      </c>
    </row>
    <row r="8293" spans="1:17" ht="22.5" x14ac:dyDescent="0.25">
      <c r="A8293" s="3">
        <v>8375</v>
      </c>
      <c r="B8293" s="1" t="s">
        <v>26195</v>
      </c>
      <c r="C8293" s="1" t="s">
        <v>15</v>
      </c>
      <c r="D8293" s="1" t="s">
        <v>77</v>
      </c>
      <c r="E8293" s="1">
        <v>43245900</v>
      </c>
      <c r="F8293" s="1" t="s">
        <v>24822</v>
      </c>
      <c r="G8293" s="1">
        <v>43245900</v>
      </c>
      <c r="H8293" s="1" t="s">
        <v>24822</v>
      </c>
      <c r="I8293" s="2">
        <v>45073</v>
      </c>
      <c r="J8293" s="15" t="str">
        <f>MID(Tabla1[[#This Row],[HORA]],1,5)</f>
        <v>12:00</v>
      </c>
      <c r="K8293" s="16">
        <f>IF(Tabla1[[#This Row],[FECHA]]=I8294,IF(J8294-J8293&gt;0,(J8294-J8293)*1440,0),0)</f>
        <v>4.9999999999999822</v>
      </c>
      <c r="L8293" s="14">
        <f>2+L8034-Datos!$C$8</f>
        <v>7.3500000000000005</v>
      </c>
      <c r="M8293" s="13" t="s">
        <v>2279</v>
      </c>
      <c r="N8293" s="1" t="s">
        <v>26197</v>
      </c>
      <c r="O8293" s="1">
        <v>20</v>
      </c>
      <c r="P8293" s="1" t="s">
        <v>27</v>
      </c>
      <c r="Q8293" s="4" t="s">
        <v>21</v>
      </c>
    </row>
    <row r="8294" spans="1:17" ht="22.5" x14ac:dyDescent="0.25">
      <c r="A8294" s="3">
        <v>8376</v>
      </c>
      <c r="B8294" s="1" t="s">
        <v>26198</v>
      </c>
      <c r="C8294" s="1" t="s">
        <v>15</v>
      </c>
      <c r="D8294" s="1" t="s">
        <v>71</v>
      </c>
      <c r="E8294" s="1">
        <v>47790564</v>
      </c>
      <c r="F8294" s="1" t="s">
        <v>26199</v>
      </c>
      <c r="G8294" s="1">
        <v>2237333</v>
      </c>
      <c r="H8294" s="1" t="s">
        <v>26200</v>
      </c>
      <c r="I8294" s="2">
        <v>45073</v>
      </c>
      <c r="J8294" s="15" t="str">
        <f>MID(Tabla1[[#This Row],[HORA]],1,5)</f>
        <v>12:05</v>
      </c>
      <c r="K8294" s="16">
        <f>IF(Tabla1[[#This Row],[FECHA]]=I8295,IF(J8295-J8294&gt;0,(J8295-J8294)*1440,0),0)</f>
        <v>0.99999999999999645</v>
      </c>
      <c r="L8294" s="14">
        <f>2+L8035-Datos!$C$8</f>
        <v>10.36</v>
      </c>
      <c r="M8294" s="13" t="s">
        <v>5422</v>
      </c>
      <c r="N8294" s="1" t="s">
        <v>26201</v>
      </c>
      <c r="O8294" s="1">
        <v>20</v>
      </c>
      <c r="P8294" s="1" t="s">
        <v>27</v>
      </c>
      <c r="Q8294" s="4" t="s">
        <v>21</v>
      </c>
    </row>
    <row r="8295" spans="1:17" ht="22.5" x14ac:dyDescent="0.25">
      <c r="A8295" s="3">
        <v>8377</v>
      </c>
      <c r="B8295" s="1" t="s">
        <v>26202</v>
      </c>
      <c r="C8295" s="1" t="s">
        <v>15</v>
      </c>
      <c r="D8295" s="1" t="s">
        <v>40</v>
      </c>
      <c r="E8295" s="1">
        <v>70059913</v>
      </c>
      <c r="F8295" s="1" t="s">
        <v>26203</v>
      </c>
      <c r="G8295" s="1">
        <v>45208462</v>
      </c>
      <c r="H8295" s="1" t="s">
        <v>26204</v>
      </c>
      <c r="I8295" s="2">
        <v>45073</v>
      </c>
      <c r="J8295" s="15" t="str">
        <f>MID(Tabla1[[#This Row],[HORA]],1,5)</f>
        <v>12:06</v>
      </c>
      <c r="K8295" s="16">
        <f>IF(Tabla1[[#This Row],[FECHA]]=I8296,IF(J8296-J8295&gt;0,(J8296-J8295)*1440,0),0)</f>
        <v>3.9999999999999858</v>
      </c>
      <c r="L8295" s="14">
        <f>2+L8036-Datos!$C$8</f>
        <v>12.420000000000002</v>
      </c>
      <c r="M8295" s="13" t="s">
        <v>3670</v>
      </c>
      <c r="N8295" s="1" t="s">
        <v>26205</v>
      </c>
      <c r="O8295" s="1">
        <v>15</v>
      </c>
      <c r="P8295" s="1" t="s">
        <v>27</v>
      </c>
      <c r="Q8295" s="4" t="s">
        <v>21</v>
      </c>
    </row>
    <row r="8296" spans="1:17" ht="22.5" x14ac:dyDescent="0.25">
      <c r="A8296" s="3">
        <v>273</v>
      </c>
      <c r="B8296" s="1" t="s">
        <v>621</v>
      </c>
      <c r="C8296" s="1" t="s">
        <v>15</v>
      </c>
      <c r="D8296" s="1" t="s">
        <v>40</v>
      </c>
      <c r="E8296" s="1">
        <v>12121212</v>
      </c>
      <c r="F8296" s="1" t="s">
        <v>28</v>
      </c>
      <c r="G8296" s="1">
        <v>2237334</v>
      </c>
      <c r="H8296" s="1" t="s">
        <v>608</v>
      </c>
      <c r="I8296" s="2">
        <v>45073</v>
      </c>
      <c r="J8296" s="15" t="str">
        <f>MID(Tabla1[[#This Row],[HORA]],1,5)</f>
        <v>12:10</v>
      </c>
      <c r="K8296" s="16">
        <f>IF(Tabla1[[#This Row],[FECHA]]=I8297,IF(J8297-J8296&gt;0,(J8297-J8296)*1440,0),0)</f>
        <v>0</v>
      </c>
      <c r="L8296" s="14">
        <f>2+L8037-Datos!$C$8</f>
        <v>8.2900000000000009</v>
      </c>
      <c r="M8296" s="13" t="s">
        <v>622</v>
      </c>
      <c r="N8296" s="1" t="s">
        <v>623</v>
      </c>
      <c r="O8296" s="1">
        <v>0</v>
      </c>
      <c r="P8296" s="1" t="s">
        <v>27</v>
      </c>
      <c r="Q8296" s="4" t="s">
        <v>21</v>
      </c>
    </row>
    <row r="8297" spans="1:17" ht="22.5" x14ac:dyDescent="0.25">
      <c r="A8297" s="3">
        <v>274</v>
      </c>
      <c r="B8297" s="1" t="s">
        <v>621</v>
      </c>
      <c r="C8297" s="1" t="s">
        <v>15</v>
      </c>
      <c r="D8297" s="1" t="s">
        <v>40</v>
      </c>
      <c r="E8297" s="1">
        <v>12121212</v>
      </c>
      <c r="F8297" s="1" t="s">
        <v>24</v>
      </c>
      <c r="G8297" s="1">
        <v>2237334</v>
      </c>
      <c r="H8297" s="1" t="s">
        <v>608</v>
      </c>
      <c r="I8297" s="2">
        <v>45073</v>
      </c>
      <c r="J8297" s="15" t="str">
        <f>MID(Tabla1[[#This Row],[HORA]],1,5)</f>
        <v>12:10</v>
      </c>
      <c r="K8297" s="16">
        <f>IF(Tabla1[[#This Row],[FECHA]]=I8298,IF(J8298-J8297&gt;0,(J8298-J8297)*1440,0),0)</f>
        <v>0</v>
      </c>
      <c r="L8297" s="14">
        <f>2+L8038-Datos!$C$8</f>
        <v>8.1000000000000014</v>
      </c>
      <c r="M8297" s="13" t="s">
        <v>622</v>
      </c>
      <c r="N8297" s="1" t="s">
        <v>624</v>
      </c>
      <c r="O8297" s="1">
        <v>0</v>
      </c>
      <c r="P8297" s="1" t="s">
        <v>27</v>
      </c>
      <c r="Q8297" s="4" t="s">
        <v>21</v>
      </c>
    </row>
    <row r="8298" spans="1:17" ht="22.5" x14ac:dyDescent="0.25">
      <c r="A8298" s="3">
        <v>275</v>
      </c>
      <c r="B8298" s="1" t="s">
        <v>621</v>
      </c>
      <c r="C8298" s="1" t="s">
        <v>15</v>
      </c>
      <c r="D8298" s="1" t="s">
        <v>40</v>
      </c>
      <c r="E8298" s="1">
        <v>12121212</v>
      </c>
      <c r="F8298" s="1" t="s">
        <v>28</v>
      </c>
      <c r="G8298" s="1">
        <v>2237334</v>
      </c>
      <c r="H8298" s="1" t="s">
        <v>608</v>
      </c>
      <c r="I8298" s="2">
        <v>45073</v>
      </c>
      <c r="J8298" s="15" t="str">
        <f>MID(Tabla1[[#This Row],[HORA]],1,5)</f>
        <v>12:10</v>
      </c>
      <c r="K8298" s="16">
        <f>IF(Tabla1[[#This Row],[FECHA]]=I8299,IF(J8299-J8298&gt;0,(J8299-J8298)*1440,0),0)</f>
        <v>0</v>
      </c>
      <c r="L8298" s="14">
        <f>2+L8039-Datos!$C$8</f>
        <v>10.190000000000001</v>
      </c>
      <c r="M8298" s="13" t="s">
        <v>622</v>
      </c>
      <c r="N8298" s="1" t="s">
        <v>624</v>
      </c>
      <c r="O8298" s="1">
        <v>0</v>
      </c>
      <c r="P8298" s="1" t="s">
        <v>27</v>
      </c>
      <c r="Q8298" s="4" t="s">
        <v>21</v>
      </c>
    </row>
    <row r="8299" spans="1:17" ht="22.5" x14ac:dyDescent="0.25">
      <c r="A8299" s="3">
        <v>276</v>
      </c>
      <c r="B8299" s="1" t="s">
        <v>621</v>
      </c>
      <c r="C8299" s="1" t="s">
        <v>15</v>
      </c>
      <c r="D8299" s="1" t="s">
        <v>40</v>
      </c>
      <c r="E8299" s="1">
        <v>12121212</v>
      </c>
      <c r="F8299" s="1" t="s">
        <v>24</v>
      </c>
      <c r="G8299" s="1">
        <v>2237334</v>
      </c>
      <c r="H8299" s="1" t="s">
        <v>608</v>
      </c>
      <c r="I8299" s="2">
        <v>45073</v>
      </c>
      <c r="J8299" s="15" t="str">
        <f>MID(Tabla1[[#This Row],[HORA]],1,5)</f>
        <v>12:10</v>
      </c>
      <c r="K8299" s="16">
        <f>IF(Tabla1[[#This Row],[FECHA]]=I8300,IF(J8300-J8299&gt;0,(J8300-J8299)*1440,0),0)</f>
        <v>2.9999999999999893</v>
      </c>
      <c r="L8299" s="14">
        <f>2+L8040-Datos!$C$8</f>
        <v>7.53</v>
      </c>
      <c r="M8299" s="13" t="s">
        <v>622</v>
      </c>
      <c r="N8299" s="1" t="s">
        <v>623</v>
      </c>
      <c r="O8299" s="1">
        <v>0</v>
      </c>
      <c r="P8299" s="1" t="s">
        <v>27</v>
      </c>
      <c r="Q8299" s="4" t="s">
        <v>21</v>
      </c>
    </row>
    <row r="8300" spans="1:17" ht="22.5" x14ac:dyDescent="0.25">
      <c r="A8300" s="3">
        <v>8378</v>
      </c>
      <c r="B8300" s="1" t="s">
        <v>26206</v>
      </c>
      <c r="C8300" s="1" t="s">
        <v>15</v>
      </c>
      <c r="D8300" s="1" t="s">
        <v>82</v>
      </c>
      <c r="E8300" s="1">
        <v>16475545</v>
      </c>
      <c r="F8300" s="1" t="s">
        <v>26207</v>
      </c>
      <c r="G8300" s="1">
        <v>2237335</v>
      </c>
      <c r="H8300" s="1" t="s">
        <v>26208</v>
      </c>
      <c r="I8300" s="2">
        <v>45073</v>
      </c>
      <c r="J8300" s="15" t="str">
        <f>MID(Tabla1[[#This Row],[HORA]],1,5)</f>
        <v>12:13</v>
      </c>
      <c r="K8300" s="16">
        <f>IF(Tabla1[[#This Row],[FECHA]]=I8301,IF(J8301-J8300&gt;0,(J8301-J8300)*1440,0),0)</f>
        <v>0.99999999999999645</v>
      </c>
      <c r="L8300" s="14">
        <f>2+L8041-Datos!$C$8</f>
        <v>5.33</v>
      </c>
      <c r="M8300" s="13" t="s">
        <v>123</v>
      </c>
      <c r="N8300" s="1" t="s">
        <v>4206</v>
      </c>
      <c r="O8300" s="1">
        <v>10</v>
      </c>
      <c r="P8300" s="1" t="s">
        <v>27</v>
      </c>
      <c r="Q8300" s="4" t="s">
        <v>21</v>
      </c>
    </row>
    <row r="8301" spans="1:17" ht="22.5" x14ac:dyDescent="0.25">
      <c r="A8301" s="3">
        <v>2602</v>
      </c>
      <c r="B8301" s="1" t="s">
        <v>8019</v>
      </c>
      <c r="C8301" s="1" t="s">
        <v>15</v>
      </c>
      <c r="D8301" s="1" t="s">
        <v>82</v>
      </c>
      <c r="E8301" s="1">
        <v>77485703</v>
      </c>
      <c r="F8301" s="1" t="s">
        <v>4074</v>
      </c>
      <c r="G8301" s="1">
        <v>2237336</v>
      </c>
      <c r="H8301" s="1" t="s">
        <v>4075</v>
      </c>
      <c r="I8301" s="2">
        <v>45073</v>
      </c>
      <c r="J8301" s="15" t="str">
        <f>MID(Tabla1[[#This Row],[HORA]],1,5)</f>
        <v>12:14</v>
      </c>
      <c r="K8301" s="16">
        <f>IF(Tabla1[[#This Row],[FECHA]]=I8302,IF(J8302-J8301&gt;0,(J8302-J8301)*1440,0),0)</f>
        <v>6.9999999999999751</v>
      </c>
      <c r="L8301" s="14">
        <v>4.5199999999999996</v>
      </c>
      <c r="M8301" s="13" t="s">
        <v>4296</v>
      </c>
      <c r="N8301" s="1" t="s">
        <v>8020</v>
      </c>
      <c r="O8301" s="1">
        <v>10</v>
      </c>
      <c r="P8301" s="1" t="s">
        <v>300</v>
      </c>
      <c r="Q8301" s="4" t="s">
        <v>21</v>
      </c>
    </row>
    <row r="8302" spans="1:17" ht="22.5" x14ac:dyDescent="0.25">
      <c r="A8302" s="3">
        <v>2603</v>
      </c>
      <c r="B8302" s="1" t="s">
        <v>8021</v>
      </c>
      <c r="C8302" s="1" t="s">
        <v>15</v>
      </c>
      <c r="D8302" s="1" t="s">
        <v>40</v>
      </c>
      <c r="E8302" s="1">
        <v>43944839</v>
      </c>
      <c r="F8302" s="1" t="s">
        <v>3049</v>
      </c>
      <c r="G8302" s="1">
        <v>2237339</v>
      </c>
      <c r="H8302" s="1" t="s">
        <v>8022</v>
      </c>
      <c r="I8302" s="2">
        <v>45073</v>
      </c>
      <c r="J8302" s="15" t="str">
        <f>MID(Tabla1[[#This Row],[HORA]],1,5)</f>
        <v>12:21</v>
      </c>
      <c r="K8302" s="16">
        <f>IF(Tabla1[[#This Row],[FECHA]]=I8303,IF(J8303-J8302&gt;0,(J8303-J8302)*1440,0),0)</f>
        <v>0</v>
      </c>
      <c r="L8302" s="14">
        <f>2+L8043-Datos!$C$8</f>
        <v>8.42</v>
      </c>
      <c r="M8302" s="13" t="s">
        <v>941</v>
      </c>
      <c r="N8302" s="1" t="s">
        <v>8023</v>
      </c>
      <c r="O8302" s="1">
        <v>30</v>
      </c>
      <c r="P8302" s="1" t="s">
        <v>300</v>
      </c>
      <c r="Q8302" s="4" t="s">
        <v>21</v>
      </c>
    </row>
    <row r="8303" spans="1:17" ht="22.5" x14ac:dyDescent="0.25">
      <c r="A8303" s="3">
        <v>17284</v>
      </c>
      <c r="B8303" s="1" t="s">
        <v>52081</v>
      </c>
      <c r="C8303" s="1" t="s">
        <v>15</v>
      </c>
      <c r="D8303" s="1" t="s">
        <v>40</v>
      </c>
      <c r="E8303" s="1">
        <v>20133417452</v>
      </c>
      <c r="F8303" s="1" t="s">
        <v>52082</v>
      </c>
      <c r="G8303" s="1">
        <v>47819034</v>
      </c>
      <c r="H8303" s="1" t="s">
        <v>52083</v>
      </c>
      <c r="I8303" s="2">
        <v>45073</v>
      </c>
      <c r="J8303" s="15" t="str">
        <f>MID(Tabla1[[#This Row],[HORA]],1,5)</f>
        <v>12:21</v>
      </c>
      <c r="K8303" s="16">
        <f>IF(Tabla1[[#This Row],[FECHA]]=I8304,IF(J8304-J8303&gt;0,(J8304-J8303)*1440,0),0)</f>
        <v>1.0000000000001563</v>
      </c>
      <c r="L8303" s="14">
        <f>2+L8044-Datos!$C$8</f>
        <v>9.08</v>
      </c>
      <c r="M8303" s="13" t="s">
        <v>941</v>
      </c>
      <c r="N8303" s="1" t="s">
        <v>52084</v>
      </c>
      <c r="O8303" s="1">
        <v>60</v>
      </c>
      <c r="P8303" s="1" t="s">
        <v>27</v>
      </c>
      <c r="Q8303" s="4" t="s">
        <v>21</v>
      </c>
    </row>
    <row r="8304" spans="1:17" ht="22.5" x14ac:dyDescent="0.25">
      <c r="A8304" s="3">
        <v>16085</v>
      </c>
      <c r="B8304" s="1" t="s">
        <v>48891</v>
      </c>
      <c r="C8304" s="1" t="s">
        <v>15</v>
      </c>
      <c r="D8304" s="1" t="s">
        <v>40</v>
      </c>
      <c r="E8304" s="1">
        <v>20479726630</v>
      </c>
      <c r="F8304" s="1" t="s">
        <v>47772</v>
      </c>
      <c r="G8304" s="1">
        <v>2237342</v>
      </c>
      <c r="H8304" s="1" t="s">
        <v>48303</v>
      </c>
      <c r="I8304" s="2">
        <v>45073</v>
      </c>
      <c r="J8304" s="15" t="str">
        <f>MID(Tabla1[[#This Row],[HORA]],1,5)</f>
        <v>12:22</v>
      </c>
      <c r="K8304" s="16">
        <f>IF(Tabla1[[#This Row],[FECHA]]=I8305,IF(J8305-J8304&gt;0,(J8305-J8304)*1440,0),0)</f>
        <v>1.9999999999999929</v>
      </c>
      <c r="L8304" s="14">
        <f>2+L8045-Datos!$C$8</f>
        <v>9.02</v>
      </c>
      <c r="M8304" s="13" t="s">
        <v>12201</v>
      </c>
      <c r="N8304" s="1" t="s">
        <v>48892</v>
      </c>
      <c r="O8304" s="1">
        <v>15</v>
      </c>
      <c r="P8304" s="1" t="s">
        <v>300</v>
      </c>
      <c r="Q8304" s="4" t="s">
        <v>21</v>
      </c>
    </row>
    <row r="8305" spans="1:17" ht="22.5" x14ac:dyDescent="0.25">
      <c r="A8305" s="3">
        <v>8379</v>
      </c>
      <c r="B8305" s="1" t="s">
        <v>26209</v>
      </c>
      <c r="C8305" s="1" t="s">
        <v>15</v>
      </c>
      <c r="D8305" s="1" t="s">
        <v>40</v>
      </c>
      <c r="E8305" s="1">
        <v>40151258</v>
      </c>
      <c r="F8305" s="1" t="s">
        <v>18359</v>
      </c>
      <c r="G8305" s="1">
        <v>40151258</v>
      </c>
      <c r="H8305" s="1" t="s">
        <v>18359</v>
      </c>
      <c r="I8305" s="2">
        <v>45073</v>
      </c>
      <c r="J8305" s="15" t="str">
        <f>MID(Tabla1[[#This Row],[HORA]],1,5)</f>
        <v>12:24</v>
      </c>
      <c r="K8305" s="16">
        <f>IF(Tabla1[[#This Row],[FECHA]]=I8306,IF(J8306-J8305&gt;0,(J8306-J8305)*1440,0),0)</f>
        <v>5.9999999999999787</v>
      </c>
      <c r="L8305" s="14">
        <f>2+L8046-Datos!$C$8</f>
        <v>7.120000000000001</v>
      </c>
      <c r="M8305" s="13" t="s">
        <v>1086</v>
      </c>
      <c r="N8305" s="1" t="s">
        <v>8389</v>
      </c>
      <c r="O8305" s="1">
        <v>55</v>
      </c>
      <c r="P8305" s="1" t="s">
        <v>27</v>
      </c>
      <c r="Q8305" s="4" t="s">
        <v>21</v>
      </c>
    </row>
    <row r="8306" spans="1:17" ht="22.5" x14ac:dyDescent="0.25">
      <c r="A8306" s="3">
        <v>17285</v>
      </c>
      <c r="B8306" s="1" t="s">
        <v>52085</v>
      </c>
      <c r="C8306" s="1" t="s">
        <v>15</v>
      </c>
      <c r="D8306" s="1" t="s">
        <v>23</v>
      </c>
      <c r="E8306" s="1">
        <v>20112804553</v>
      </c>
      <c r="F8306" s="1" t="s">
        <v>52086</v>
      </c>
      <c r="G8306" s="1">
        <v>42072789</v>
      </c>
      <c r="H8306" s="1" t="s">
        <v>52087</v>
      </c>
      <c r="I8306" s="2">
        <v>45073</v>
      </c>
      <c r="J8306" s="15" t="str">
        <f>MID(Tabla1[[#This Row],[HORA]],1,5)</f>
        <v>12:30</v>
      </c>
      <c r="K8306" s="16">
        <f>IF(Tabla1[[#This Row],[FECHA]]=I8307,IF(J8307-J8306&gt;0,(J8307-J8306)*1440,0),0)</f>
        <v>0.99999999999999645</v>
      </c>
      <c r="L8306" s="14">
        <f>2+L8047-Datos!$C$8</f>
        <v>8.1300000000000008</v>
      </c>
      <c r="M8306" s="13" t="s">
        <v>3979</v>
      </c>
      <c r="N8306" s="1" t="s">
        <v>52088</v>
      </c>
      <c r="O8306" s="1">
        <v>15</v>
      </c>
      <c r="P8306" s="1" t="s">
        <v>27</v>
      </c>
      <c r="Q8306" s="4" t="s">
        <v>21</v>
      </c>
    </row>
    <row r="8307" spans="1:17" ht="22.5" x14ac:dyDescent="0.25">
      <c r="A8307" s="3">
        <v>8380</v>
      </c>
      <c r="B8307" s="1" t="s">
        <v>26210</v>
      </c>
      <c r="C8307" s="1" t="s">
        <v>15</v>
      </c>
      <c r="D8307" s="1" t="s">
        <v>40</v>
      </c>
      <c r="E8307" s="1">
        <v>80522243</v>
      </c>
      <c r="F8307" s="1" t="s">
        <v>26211</v>
      </c>
      <c r="G8307" s="1">
        <v>80522243</v>
      </c>
      <c r="H8307" s="1" t="s">
        <v>26211</v>
      </c>
      <c r="I8307" s="2">
        <v>45073</v>
      </c>
      <c r="J8307" s="15" t="str">
        <f>MID(Tabla1[[#This Row],[HORA]],1,5)</f>
        <v>12:31</v>
      </c>
      <c r="K8307" s="16">
        <f>IF(Tabla1[[#This Row],[FECHA]]=I8308,IF(J8308-J8307&gt;0,(J8308-J8307)*1440,0),0)</f>
        <v>0.99999999999999645</v>
      </c>
      <c r="L8307" s="14">
        <f>2+L8048-Datos!$C$8</f>
        <v>9.5</v>
      </c>
      <c r="M8307" s="13" t="s">
        <v>526</v>
      </c>
      <c r="N8307" s="1" t="s">
        <v>26212</v>
      </c>
      <c r="O8307" s="1">
        <v>20</v>
      </c>
      <c r="P8307" s="1" t="s">
        <v>27</v>
      </c>
      <c r="Q8307" s="4" t="s">
        <v>21</v>
      </c>
    </row>
    <row r="8308" spans="1:17" ht="22.5" x14ac:dyDescent="0.25">
      <c r="A8308" s="3">
        <v>16086</v>
      </c>
      <c r="B8308" s="1" t="s">
        <v>48893</v>
      </c>
      <c r="C8308" s="1" t="s">
        <v>15</v>
      </c>
      <c r="D8308" s="1" t="s">
        <v>71</v>
      </c>
      <c r="E8308" s="1">
        <v>20607238252</v>
      </c>
      <c r="F8308" s="1" t="s">
        <v>48894</v>
      </c>
      <c r="G8308" s="1">
        <v>43751022</v>
      </c>
      <c r="H8308" s="1" t="s">
        <v>48895</v>
      </c>
      <c r="I8308" s="2">
        <v>45073</v>
      </c>
      <c r="J8308" s="15" t="str">
        <f>MID(Tabla1[[#This Row],[HORA]],1,5)</f>
        <v>12:32</v>
      </c>
      <c r="K8308" s="16">
        <f>IF(Tabla1[[#This Row],[FECHA]]=I8309,IF(J8309-J8308&gt;0,(J8309-J8308)*1440,0),0)</f>
        <v>0</v>
      </c>
      <c r="L8308" s="14">
        <f>2+L8049-Datos!$C$8</f>
        <v>9.25</v>
      </c>
      <c r="M8308" s="13" t="s">
        <v>310</v>
      </c>
      <c r="N8308" s="1" t="s">
        <v>48896</v>
      </c>
      <c r="O8308" s="1">
        <v>10</v>
      </c>
      <c r="P8308" s="1" t="s">
        <v>300</v>
      </c>
      <c r="Q8308" s="4" t="s">
        <v>21</v>
      </c>
    </row>
    <row r="8309" spans="1:17" ht="22.5" x14ac:dyDescent="0.25">
      <c r="A8309" s="3">
        <v>16087</v>
      </c>
      <c r="B8309" s="1" t="s">
        <v>48893</v>
      </c>
      <c r="C8309" s="1" t="s">
        <v>15</v>
      </c>
      <c r="D8309" s="1" t="s">
        <v>71</v>
      </c>
      <c r="E8309" s="1">
        <v>20607238252</v>
      </c>
      <c r="F8309" s="1" t="s">
        <v>48894</v>
      </c>
      <c r="G8309" s="1">
        <v>43751022</v>
      </c>
      <c r="H8309" s="1" t="s">
        <v>48897</v>
      </c>
      <c r="I8309" s="2">
        <v>45073</v>
      </c>
      <c r="J8309" s="15" t="str">
        <f>MID(Tabla1[[#This Row],[HORA]],1,5)</f>
        <v>12:32</v>
      </c>
      <c r="K8309" s="16">
        <f>IF(Tabla1[[#This Row],[FECHA]]=I8310,IF(J8310-J8309&gt;0,(J8310-J8309)*1440,0),0)</f>
        <v>0.99999999999999645</v>
      </c>
      <c r="L8309" s="14">
        <f>2+L8050-Datos!$C$8</f>
        <v>12.190000000000001</v>
      </c>
      <c r="M8309" s="13" t="s">
        <v>310</v>
      </c>
      <c r="N8309" s="1" t="s">
        <v>48896</v>
      </c>
      <c r="O8309" s="1">
        <v>10</v>
      </c>
      <c r="P8309" s="1" t="s">
        <v>300</v>
      </c>
      <c r="Q8309" s="4" t="s">
        <v>21</v>
      </c>
    </row>
    <row r="8310" spans="1:17" ht="22.5" x14ac:dyDescent="0.25">
      <c r="A8310" s="3">
        <v>17286</v>
      </c>
      <c r="B8310" s="1" t="s">
        <v>52089</v>
      </c>
      <c r="C8310" s="1" t="s">
        <v>15</v>
      </c>
      <c r="D8310" s="1" t="s">
        <v>40</v>
      </c>
      <c r="E8310" s="1">
        <v>20606507250</v>
      </c>
      <c r="F8310" s="1" t="s">
        <v>50971</v>
      </c>
      <c r="G8310" s="1">
        <v>45970170</v>
      </c>
      <c r="H8310" s="1" t="s">
        <v>52090</v>
      </c>
      <c r="I8310" s="2">
        <v>45073</v>
      </c>
      <c r="J8310" s="15" t="str">
        <f>MID(Tabla1[[#This Row],[HORA]],1,5)</f>
        <v>12:33</v>
      </c>
      <c r="K8310" s="16">
        <f>IF(Tabla1[[#This Row],[FECHA]]=I8311,IF(J8311-J8310&gt;0,(J8311-J8310)*1440,0),0)</f>
        <v>2.9999999999999893</v>
      </c>
      <c r="L8310" s="14">
        <f>2+L8051-Datos!$C$8</f>
        <v>9.34</v>
      </c>
      <c r="M8310" s="13" t="s">
        <v>1763</v>
      </c>
      <c r="N8310" s="1" t="s">
        <v>52091</v>
      </c>
      <c r="O8310" s="1">
        <v>20</v>
      </c>
      <c r="P8310" s="1" t="s">
        <v>27</v>
      </c>
      <c r="Q8310" s="4" t="s">
        <v>21</v>
      </c>
    </row>
    <row r="8311" spans="1:17" ht="22.5" x14ac:dyDescent="0.25">
      <c r="A8311" s="3">
        <v>8381</v>
      </c>
      <c r="B8311" s="1" t="s">
        <v>26213</v>
      </c>
      <c r="C8311" s="1" t="s">
        <v>15</v>
      </c>
      <c r="D8311" s="1" t="s">
        <v>40</v>
      </c>
      <c r="E8311" s="1">
        <v>42024932</v>
      </c>
      <c r="F8311" s="1" t="s">
        <v>26214</v>
      </c>
      <c r="G8311" s="1">
        <v>9872901</v>
      </c>
      <c r="H8311" s="1" t="s">
        <v>26215</v>
      </c>
      <c r="I8311" s="2">
        <v>45073</v>
      </c>
      <c r="J8311" s="15" t="str">
        <f>MID(Tabla1[[#This Row],[HORA]],1,5)</f>
        <v>12:36</v>
      </c>
      <c r="K8311" s="16">
        <f>IF(Tabla1[[#This Row],[FECHA]]=I8312,IF(J8312-J8311&gt;0,(J8312-J8311)*1440,0),0)</f>
        <v>0</v>
      </c>
      <c r="L8311" s="14">
        <f>2+L8052-Datos!$C$8</f>
        <v>10.120000000000001</v>
      </c>
      <c r="M8311" s="13" t="s">
        <v>1768</v>
      </c>
      <c r="N8311" s="1" t="s">
        <v>26216</v>
      </c>
      <c r="O8311" s="1">
        <v>30</v>
      </c>
      <c r="P8311" s="1" t="s">
        <v>27</v>
      </c>
      <c r="Q8311" s="4" t="s">
        <v>21</v>
      </c>
    </row>
    <row r="8312" spans="1:17" ht="22.5" x14ac:dyDescent="0.25">
      <c r="A8312" s="3">
        <v>16088</v>
      </c>
      <c r="B8312" s="1" t="s">
        <v>48898</v>
      </c>
      <c r="C8312" s="1" t="s">
        <v>15</v>
      </c>
      <c r="D8312" s="1" t="s">
        <v>40</v>
      </c>
      <c r="E8312" s="1">
        <v>20532029008</v>
      </c>
      <c r="F8312" s="1" t="s">
        <v>48899</v>
      </c>
      <c r="G8312" s="1">
        <v>2237343</v>
      </c>
      <c r="H8312" s="1" t="s">
        <v>48900</v>
      </c>
      <c r="I8312" s="2">
        <v>45073</v>
      </c>
      <c r="J8312" s="15" t="str">
        <f>MID(Tabla1[[#This Row],[HORA]],1,5)</f>
        <v>12:36</v>
      </c>
      <c r="K8312" s="16">
        <f>IF(Tabla1[[#This Row],[FECHA]]=I8313,IF(J8313-J8312&gt;0,(J8313-J8312)*1440,0),0)</f>
        <v>0.99999999999999645</v>
      </c>
      <c r="L8312" s="14">
        <f>2+L8053-Datos!$C$8</f>
        <v>12.49</v>
      </c>
      <c r="M8312" s="13" t="s">
        <v>1768</v>
      </c>
      <c r="N8312" s="1" t="s">
        <v>48901</v>
      </c>
      <c r="O8312" s="1">
        <v>80</v>
      </c>
      <c r="P8312" s="1" t="s">
        <v>300</v>
      </c>
      <c r="Q8312" s="4" t="s">
        <v>21</v>
      </c>
    </row>
    <row r="8313" spans="1:17" ht="22.5" x14ac:dyDescent="0.25">
      <c r="A8313" s="3">
        <v>2604</v>
      </c>
      <c r="B8313" s="1" t="s">
        <v>8024</v>
      </c>
      <c r="C8313" s="1" t="s">
        <v>15</v>
      </c>
      <c r="D8313" s="1" t="s">
        <v>71</v>
      </c>
      <c r="E8313" s="1">
        <v>17426314</v>
      </c>
      <c r="F8313" s="1" t="s">
        <v>8025</v>
      </c>
      <c r="G8313" s="1">
        <v>2237345</v>
      </c>
      <c r="H8313" s="1" t="s">
        <v>8026</v>
      </c>
      <c r="I8313" s="2">
        <v>45073</v>
      </c>
      <c r="J8313" s="15" t="str">
        <f>MID(Tabla1[[#This Row],[HORA]],1,5)</f>
        <v>12:37</v>
      </c>
      <c r="K8313" s="16">
        <f>IF(Tabla1[[#This Row],[FECHA]]=I8314,IF(J8314-J8313&gt;0,(J8314-J8313)*1440,0),0)</f>
        <v>0.99999999999999645</v>
      </c>
      <c r="L8313" s="14">
        <v>5.67</v>
      </c>
      <c r="M8313" s="13" t="s">
        <v>1033</v>
      </c>
      <c r="N8313" s="1" t="s">
        <v>2030</v>
      </c>
      <c r="O8313" s="1">
        <v>10</v>
      </c>
      <c r="P8313" s="1" t="s">
        <v>300</v>
      </c>
      <c r="Q8313" s="4" t="s">
        <v>21</v>
      </c>
    </row>
    <row r="8314" spans="1:17" ht="22.5" x14ac:dyDescent="0.25">
      <c r="A8314" s="3">
        <v>8382</v>
      </c>
      <c r="B8314" s="1" t="s">
        <v>26217</v>
      </c>
      <c r="C8314" s="1" t="s">
        <v>15</v>
      </c>
      <c r="D8314" s="1" t="s">
        <v>257</v>
      </c>
      <c r="E8314" s="1">
        <v>16676503</v>
      </c>
      <c r="F8314" s="1" t="s">
        <v>26218</v>
      </c>
      <c r="G8314" s="1">
        <v>2237346</v>
      </c>
      <c r="H8314" s="1" t="s">
        <v>26219</v>
      </c>
      <c r="I8314" s="2">
        <v>45073</v>
      </c>
      <c r="J8314" s="15" t="str">
        <f>MID(Tabla1[[#This Row],[HORA]],1,5)</f>
        <v>12:38</v>
      </c>
      <c r="K8314" s="16">
        <f>IF(Tabla1[[#This Row],[FECHA]]=I8315,IF(J8315-J8314&gt;0,(J8315-J8314)*1440,0),0)</f>
        <v>1.9999999999999929</v>
      </c>
      <c r="L8314" s="14">
        <f>2+L8055-Datos!$C$8</f>
        <v>9.7800000000000011</v>
      </c>
      <c r="M8314" s="13" t="s">
        <v>245</v>
      </c>
      <c r="N8314" s="1" t="s">
        <v>26220</v>
      </c>
      <c r="O8314" s="1">
        <v>110</v>
      </c>
      <c r="P8314" s="1" t="s">
        <v>27</v>
      </c>
      <c r="Q8314" s="4" t="s">
        <v>21</v>
      </c>
    </row>
    <row r="8315" spans="1:17" ht="22.5" x14ac:dyDescent="0.25">
      <c r="A8315" s="3">
        <v>8383</v>
      </c>
      <c r="B8315" s="1" t="s">
        <v>26221</v>
      </c>
      <c r="C8315" s="1" t="s">
        <v>15</v>
      </c>
      <c r="D8315" s="1" t="s">
        <v>40</v>
      </c>
      <c r="E8315" s="1">
        <v>42096275</v>
      </c>
      <c r="F8315" s="1" t="s">
        <v>3213</v>
      </c>
      <c r="G8315" s="1">
        <v>2237347</v>
      </c>
      <c r="H8315" s="1" t="s">
        <v>26222</v>
      </c>
      <c r="I8315" s="2">
        <v>45073</v>
      </c>
      <c r="J8315" s="15" t="str">
        <f>MID(Tabla1[[#This Row],[HORA]],1,5)</f>
        <v>12:40</v>
      </c>
      <c r="K8315" s="16">
        <f>IF(Tabla1[[#This Row],[FECHA]]=I8316,IF(J8316-J8315&gt;0,(J8316-J8315)*1440,0),0)</f>
        <v>1.9999999999999929</v>
      </c>
      <c r="L8315" s="14">
        <f>2+L8056-Datos!$C$8</f>
        <v>3.84</v>
      </c>
      <c r="M8315" s="13" t="s">
        <v>58</v>
      </c>
      <c r="N8315" s="1" t="s">
        <v>26223</v>
      </c>
      <c r="O8315" s="1">
        <v>30</v>
      </c>
      <c r="P8315" s="1" t="s">
        <v>27</v>
      </c>
      <c r="Q8315" s="4" t="s">
        <v>21</v>
      </c>
    </row>
    <row r="8316" spans="1:17" ht="22.5" x14ac:dyDescent="0.25">
      <c r="A8316" s="3">
        <v>8384</v>
      </c>
      <c r="B8316" s="1" t="s">
        <v>26224</v>
      </c>
      <c r="C8316" s="1" t="s">
        <v>15</v>
      </c>
      <c r="D8316" s="1" t="s">
        <v>40</v>
      </c>
      <c r="E8316" s="1">
        <v>44764490</v>
      </c>
      <c r="F8316" s="1" t="s">
        <v>26225</v>
      </c>
      <c r="G8316" s="1">
        <v>2237348</v>
      </c>
      <c r="H8316" s="1" t="s">
        <v>26226</v>
      </c>
      <c r="I8316" s="2">
        <v>45073</v>
      </c>
      <c r="J8316" s="15" t="str">
        <f>MID(Tabla1[[#This Row],[HORA]],1,5)</f>
        <v>12:42</v>
      </c>
      <c r="K8316" s="16">
        <f>IF(Tabla1[[#This Row],[FECHA]]=I8317,IF(J8317-J8316&gt;0,(J8317-J8316)*1440,0),0)</f>
        <v>1.9999999999999929</v>
      </c>
      <c r="L8316" s="14">
        <f>2+L8057-Datos!$C$8</f>
        <v>8.9500000000000011</v>
      </c>
      <c r="M8316" s="13" t="s">
        <v>2301</v>
      </c>
      <c r="N8316" s="1" t="s">
        <v>26227</v>
      </c>
      <c r="O8316" s="1">
        <v>15</v>
      </c>
      <c r="P8316" s="1" t="s">
        <v>27</v>
      </c>
      <c r="Q8316" s="4" t="s">
        <v>21</v>
      </c>
    </row>
    <row r="8317" spans="1:17" ht="22.5" x14ac:dyDescent="0.25">
      <c r="A8317" s="3">
        <v>2605</v>
      </c>
      <c r="B8317" s="1" t="s">
        <v>8027</v>
      </c>
      <c r="C8317" s="1" t="s">
        <v>15</v>
      </c>
      <c r="D8317" s="1" t="s">
        <v>40</v>
      </c>
      <c r="E8317" s="1">
        <v>45627596</v>
      </c>
      <c r="F8317" s="1" t="s">
        <v>8028</v>
      </c>
      <c r="G8317" s="1">
        <v>2850514</v>
      </c>
      <c r="H8317" s="1" t="s">
        <v>8029</v>
      </c>
      <c r="I8317" s="2">
        <v>45073</v>
      </c>
      <c r="J8317" s="15" t="str">
        <f>MID(Tabla1[[#This Row],[HORA]],1,5)</f>
        <v>12:44</v>
      </c>
      <c r="K8317" s="16">
        <f>IF(Tabla1[[#This Row],[FECHA]]=I8318,IF(J8318-J8317&gt;0,(J8318-J8317)*1440,0),0)</f>
        <v>0.99999999999999645</v>
      </c>
      <c r="L8317" s="14">
        <f>2+L8058-Datos!$C$8</f>
        <v>10.14</v>
      </c>
      <c r="M8317" s="13" t="s">
        <v>223</v>
      </c>
      <c r="N8317" s="1" t="s">
        <v>8030</v>
      </c>
      <c r="O8317" s="1">
        <v>15</v>
      </c>
      <c r="P8317" s="1" t="s">
        <v>300</v>
      </c>
      <c r="Q8317" s="4" t="s">
        <v>21</v>
      </c>
    </row>
    <row r="8318" spans="1:17" ht="22.5" x14ac:dyDescent="0.25">
      <c r="A8318" s="3">
        <v>8385</v>
      </c>
      <c r="B8318" s="1" t="s">
        <v>26228</v>
      </c>
      <c r="C8318" s="1" t="s">
        <v>15</v>
      </c>
      <c r="D8318" s="1" t="s">
        <v>40</v>
      </c>
      <c r="E8318" s="1">
        <v>44406200</v>
      </c>
      <c r="F8318" s="1" t="s">
        <v>10372</v>
      </c>
      <c r="G8318" s="1">
        <v>2237349</v>
      </c>
      <c r="H8318" s="1" t="s">
        <v>26229</v>
      </c>
      <c r="I8318" s="2">
        <v>45073</v>
      </c>
      <c r="J8318" s="15" t="str">
        <f>MID(Tabla1[[#This Row],[HORA]],1,5)</f>
        <v>12:45</v>
      </c>
      <c r="K8318" s="16">
        <f>IF(Tabla1[[#This Row],[FECHA]]=I8319,IF(J8319-J8318&gt;0,(J8319-J8318)*1440,0),0)</f>
        <v>0.99999999999999645</v>
      </c>
      <c r="L8318" s="14">
        <v>3.45</v>
      </c>
      <c r="M8318" s="13" t="s">
        <v>1003</v>
      </c>
      <c r="N8318" s="1" t="s">
        <v>26230</v>
      </c>
      <c r="O8318" s="1">
        <v>20</v>
      </c>
      <c r="P8318" s="1" t="s">
        <v>27</v>
      </c>
      <c r="Q8318" s="4" t="s">
        <v>21</v>
      </c>
    </row>
    <row r="8319" spans="1:17" ht="22.5" x14ac:dyDescent="0.25">
      <c r="A8319" s="3">
        <v>2606</v>
      </c>
      <c r="B8319" s="1" t="s">
        <v>8031</v>
      </c>
      <c r="C8319" s="1" t="s">
        <v>15</v>
      </c>
      <c r="D8319" s="1" t="s">
        <v>40</v>
      </c>
      <c r="E8319" s="1">
        <v>9336054</v>
      </c>
      <c r="F8319" s="1" t="s">
        <v>8032</v>
      </c>
      <c r="G8319" s="1">
        <v>72707531</v>
      </c>
      <c r="H8319" s="1" t="s">
        <v>8033</v>
      </c>
      <c r="I8319" s="2">
        <v>45073</v>
      </c>
      <c r="J8319" s="15" t="str">
        <f>MID(Tabla1[[#This Row],[HORA]],1,5)</f>
        <v>12:46</v>
      </c>
      <c r="K8319" s="16">
        <f>IF(Tabla1[[#This Row],[FECHA]]=I8320,IF(J8320-J8319&gt;0,(J8320-J8319)*1440,0),0)</f>
        <v>2.9999999999999893</v>
      </c>
      <c r="L8319" s="14">
        <f>2+L8060-Datos!$C$8</f>
        <v>8.99</v>
      </c>
      <c r="M8319" s="13" t="s">
        <v>2914</v>
      </c>
      <c r="N8319" s="1" t="s">
        <v>7710</v>
      </c>
      <c r="O8319" s="1">
        <v>15</v>
      </c>
      <c r="P8319" s="1" t="s">
        <v>300</v>
      </c>
      <c r="Q8319" s="4" t="s">
        <v>21</v>
      </c>
    </row>
    <row r="8320" spans="1:17" ht="22.5" x14ac:dyDescent="0.25">
      <c r="A8320" s="3">
        <v>2607</v>
      </c>
      <c r="B8320" s="1" t="s">
        <v>8034</v>
      </c>
      <c r="C8320" s="1" t="s">
        <v>15</v>
      </c>
      <c r="D8320" s="1" t="s">
        <v>40</v>
      </c>
      <c r="E8320" s="1">
        <v>44574275</v>
      </c>
      <c r="F8320" s="1" t="s">
        <v>8035</v>
      </c>
      <c r="G8320" s="1">
        <v>2237351</v>
      </c>
      <c r="H8320" s="1" t="s">
        <v>8036</v>
      </c>
      <c r="I8320" s="2">
        <v>45073</v>
      </c>
      <c r="J8320" s="15" t="str">
        <f>MID(Tabla1[[#This Row],[HORA]],1,5)</f>
        <v>12:49</v>
      </c>
      <c r="K8320" s="16">
        <f>IF(Tabla1[[#This Row],[FECHA]]=I8321,IF(J8321-J8320&gt;0,(J8321-J8320)*1440,0),0)</f>
        <v>1.9999999999999929</v>
      </c>
      <c r="L8320" s="14">
        <f>2+L8061-Datos!$C$8</f>
        <v>11.14</v>
      </c>
      <c r="M8320" s="13" t="s">
        <v>1238</v>
      </c>
      <c r="N8320" s="1" t="s">
        <v>8037</v>
      </c>
      <c r="O8320" s="1">
        <v>15</v>
      </c>
      <c r="P8320" s="1" t="s">
        <v>300</v>
      </c>
      <c r="Q8320" s="4" t="s">
        <v>21</v>
      </c>
    </row>
    <row r="8321" spans="1:17" ht="22.5" x14ac:dyDescent="0.25">
      <c r="A8321" s="3">
        <v>2608</v>
      </c>
      <c r="B8321" s="1" t="s">
        <v>8038</v>
      </c>
      <c r="C8321" s="1" t="s">
        <v>15</v>
      </c>
      <c r="D8321" s="1" t="s">
        <v>40</v>
      </c>
      <c r="E8321" s="1">
        <v>46473042</v>
      </c>
      <c r="F8321" s="1" t="s">
        <v>8039</v>
      </c>
      <c r="G8321" s="1">
        <v>2237352</v>
      </c>
      <c r="H8321" s="1" t="s">
        <v>8040</v>
      </c>
      <c r="I8321" s="2">
        <v>45073</v>
      </c>
      <c r="J8321" s="15" t="str">
        <f>MID(Tabla1[[#This Row],[HORA]],1,5)</f>
        <v>12:51</v>
      </c>
      <c r="K8321" s="16">
        <f>IF(Tabla1[[#This Row],[FECHA]]=I8322,IF(J8322-J8321&gt;0,(J8322-J8321)*1440,0),0)</f>
        <v>1.9999999999999929</v>
      </c>
      <c r="L8321" s="14">
        <f>2+L8062-Datos!$C$8</f>
        <v>12.84</v>
      </c>
      <c r="M8321" s="13" t="s">
        <v>1243</v>
      </c>
      <c r="N8321" s="1" t="s">
        <v>8041</v>
      </c>
      <c r="O8321" s="1">
        <v>15</v>
      </c>
      <c r="P8321" s="1" t="s">
        <v>300</v>
      </c>
      <c r="Q8321" s="4" t="s">
        <v>21</v>
      </c>
    </row>
    <row r="8322" spans="1:17" ht="22.5" x14ac:dyDescent="0.25">
      <c r="A8322" s="3">
        <v>2609</v>
      </c>
      <c r="B8322" s="1" t="s">
        <v>8042</v>
      </c>
      <c r="C8322" s="1" t="s">
        <v>15</v>
      </c>
      <c r="D8322" s="1" t="s">
        <v>40</v>
      </c>
      <c r="E8322" s="1">
        <v>27363583</v>
      </c>
      <c r="F8322" s="1" t="s">
        <v>6067</v>
      </c>
      <c r="G8322" s="1">
        <v>0</v>
      </c>
      <c r="H8322" s="1" t="s">
        <v>1788</v>
      </c>
      <c r="I8322" s="2">
        <v>45073</v>
      </c>
      <c r="J8322" s="15" t="str">
        <f>MID(Tabla1[[#This Row],[HORA]],1,5)</f>
        <v>12:53</v>
      </c>
      <c r="K8322" s="16">
        <f>IF(Tabla1[[#This Row],[FECHA]]=I8323,IF(J8323-J8322&gt;0,(J8323-J8322)*1440,0),0)</f>
        <v>0.99999999999999645</v>
      </c>
      <c r="L8322" s="14">
        <f>2+L8063-Datos!$C$8</f>
        <v>10</v>
      </c>
      <c r="M8322" s="13" t="s">
        <v>513</v>
      </c>
      <c r="N8322" s="1" t="s">
        <v>3768</v>
      </c>
      <c r="O8322" s="1">
        <v>10</v>
      </c>
      <c r="P8322" s="1" t="s">
        <v>300</v>
      </c>
      <c r="Q8322" s="4" t="s">
        <v>21</v>
      </c>
    </row>
    <row r="8323" spans="1:17" ht="22.5" x14ac:dyDescent="0.25">
      <c r="A8323" s="3">
        <v>2610</v>
      </c>
      <c r="B8323" s="1" t="s">
        <v>8043</v>
      </c>
      <c r="C8323" s="1" t="s">
        <v>15</v>
      </c>
      <c r="D8323" s="1" t="s">
        <v>40</v>
      </c>
      <c r="E8323" s="1">
        <v>2611192</v>
      </c>
      <c r="F8323" s="1" t="s">
        <v>8044</v>
      </c>
      <c r="G8323" s="1">
        <v>0</v>
      </c>
      <c r="H8323" s="1" t="s">
        <v>1788</v>
      </c>
      <c r="I8323" s="2">
        <v>45073</v>
      </c>
      <c r="J8323" s="15" t="str">
        <f>MID(Tabla1[[#This Row],[HORA]],1,5)</f>
        <v>12:54</v>
      </c>
      <c r="K8323" s="16">
        <f>IF(Tabla1[[#This Row],[FECHA]]=I8324,IF(J8324-J8323&gt;0,(J8324-J8323)*1440,0),0)</f>
        <v>1.9999999999999929</v>
      </c>
      <c r="L8323" s="14">
        <f>2+L8064-Datos!$C$8</f>
        <v>10.940000000000001</v>
      </c>
      <c r="M8323" s="13" t="s">
        <v>1217</v>
      </c>
      <c r="N8323" s="1" t="s">
        <v>1715</v>
      </c>
      <c r="O8323" s="1">
        <v>10</v>
      </c>
      <c r="P8323" s="1" t="s">
        <v>300</v>
      </c>
      <c r="Q8323" s="4" t="s">
        <v>21</v>
      </c>
    </row>
    <row r="8324" spans="1:17" ht="22.5" x14ac:dyDescent="0.25">
      <c r="A8324" s="3">
        <v>8386</v>
      </c>
      <c r="B8324" s="1" t="s">
        <v>26231</v>
      </c>
      <c r="C8324" s="1" t="s">
        <v>15</v>
      </c>
      <c r="D8324" s="1" t="s">
        <v>33</v>
      </c>
      <c r="E8324" s="1">
        <v>43463954</v>
      </c>
      <c r="F8324" s="1" t="s">
        <v>26232</v>
      </c>
      <c r="G8324" s="1">
        <v>43463954</v>
      </c>
      <c r="H8324" s="1" t="s">
        <v>26232</v>
      </c>
      <c r="I8324" s="2">
        <v>45073</v>
      </c>
      <c r="J8324" s="15" t="str">
        <f>MID(Tabla1[[#This Row],[HORA]],1,5)</f>
        <v>12:56</v>
      </c>
      <c r="K8324" s="16">
        <f>IF(Tabla1[[#This Row],[FECHA]]=I8325,IF(J8325-J8324&gt;0,(J8325-J8324)*1440,0),0)</f>
        <v>5.0000000000001421</v>
      </c>
      <c r="L8324" s="14">
        <f>2+L8065-Datos!$C$8</f>
        <v>11.18</v>
      </c>
      <c r="M8324" s="13" t="s">
        <v>1618</v>
      </c>
      <c r="N8324" s="1" t="s">
        <v>8389</v>
      </c>
      <c r="O8324" s="1">
        <v>10</v>
      </c>
      <c r="P8324" s="1" t="s">
        <v>27</v>
      </c>
      <c r="Q8324" s="4" t="s">
        <v>21</v>
      </c>
    </row>
    <row r="8325" spans="1:17" ht="22.5" x14ac:dyDescent="0.25">
      <c r="A8325" s="3">
        <v>16089</v>
      </c>
      <c r="B8325" s="1" t="s">
        <v>48902</v>
      </c>
      <c r="C8325" s="1" t="s">
        <v>15</v>
      </c>
      <c r="D8325" s="1" t="s">
        <v>40</v>
      </c>
      <c r="E8325" s="1">
        <v>10741452265</v>
      </c>
      <c r="F8325" s="1" t="s">
        <v>48903</v>
      </c>
      <c r="G8325" s="1">
        <v>74145226</v>
      </c>
      <c r="H8325" s="1" t="s">
        <v>48904</v>
      </c>
      <c r="I8325" s="2">
        <v>45073</v>
      </c>
      <c r="J8325" s="15" t="str">
        <f>MID(Tabla1[[#This Row],[HORA]],1,5)</f>
        <v>13:01</v>
      </c>
      <c r="K8325" s="16">
        <f>IF(Tabla1[[#This Row],[FECHA]]=I8326,IF(J8326-J8325&gt;0,(J8326-J8325)*1440,0),0)</f>
        <v>0</v>
      </c>
      <c r="L8325" s="14">
        <f>2+L8066-Datos!$C$8</f>
        <v>8.8500000000000014</v>
      </c>
      <c r="M8325" s="13" t="s">
        <v>55924</v>
      </c>
      <c r="N8325" s="1" t="s">
        <v>48905</v>
      </c>
      <c r="O8325" s="1">
        <v>78</v>
      </c>
      <c r="P8325" s="1" t="s">
        <v>300</v>
      </c>
      <c r="Q8325" s="4" t="s">
        <v>21</v>
      </c>
    </row>
    <row r="8326" spans="1:17" ht="22.5" x14ac:dyDescent="0.25">
      <c r="A8326" s="3">
        <v>16090</v>
      </c>
      <c r="B8326" s="1" t="s">
        <v>48902</v>
      </c>
      <c r="C8326" s="1" t="s">
        <v>15</v>
      </c>
      <c r="D8326" s="1" t="s">
        <v>40</v>
      </c>
      <c r="E8326" s="1">
        <v>10741452265</v>
      </c>
      <c r="F8326" s="1" t="s">
        <v>48903</v>
      </c>
      <c r="G8326" s="1">
        <v>74145226</v>
      </c>
      <c r="H8326" s="1" t="s">
        <v>48904</v>
      </c>
      <c r="I8326" s="2">
        <v>45073</v>
      </c>
      <c r="J8326" s="15" t="str">
        <f>MID(Tabla1[[#This Row],[HORA]],1,5)</f>
        <v>13:01</v>
      </c>
      <c r="K8326" s="16">
        <f>IF(Tabla1[[#This Row],[FECHA]]=I8327,IF(J8327-J8326&gt;0,(J8327-J8326)*1440,0),0)</f>
        <v>0.99999999999983658</v>
      </c>
      <c r="L8326" s="14">
        <f>2+L8067-Datos!$C$8</f>
        <v>10.09</v>
      </c>
      <c r="M8326" s="13" t="s">
        <v>55924</v>
      </c>
      <c r="N8326" s="1" t="s">
        <v>48906</v>
      </c>
      <c r="O8326" s="1">
        <v>52</v>
      </c>
      <c r="P8326" s="1" t="s">
        <v>300</v>
      </c>
      <c r="Q8326" s="4" t="s">
        <v>21</v>
      </c>
    </row>
    <row r="8327" spans="1:17" ht="22.5" x14ac:dyDescent="0.25">
      <c r="A8327" s="3">
        <v>2611</v>
      </c>
      <c r="B8327" s="1" t="s">
        <v>8045</v>
      </c>
      <c r="C8327" s="1" t="s">
        <v>15</v>
      </c>
      <c r="D8327" s="1" t="s">
        <v>61</v>
      </c>
      <c r="E8327" s="1">
        <v>16670125</v>
      </c>
      <c r="F8327" s="1" t="s">
        <v>8046</v>
      </c>
      <c r="G8327" s="1">
        <v>0</v>
      </c>
      <c r="H8327" s="1" t="s">
        <v>1788</v>
      </c>
      <c r="I8327" s="2">
        <v>45073</v>
      </c>
      <c r="J8327" s="15" t="str">
        <f>MID(Tabla1[[#This Row],[HORA]],1,5)</f>
        <v>13:02</v>
      </c>
      <c r="K8327" s="16">
        <f>IF(Tabla1[[#This Row],[FECHA]]=I8328,IF(J8328-J8327&gt;0,(J8328-J8327)*1440,0),0)</f>
        <v>1.0000000000001563</v>
      </c>
      <c r="L8327" s="14">
        <f>2+L8068-Datos!$C$8</f>
        <v>9.7800000000000011</v>
      </c>
      <c r="M8327" s="13" t="s">
        <v>55838</v>
      </c>
      <c r="N8327" s="1" t="s">
        <v>3768</v>
      </c>
      <c r="O8327" s="1">
        <v>10</v>
      </c>
      <c r="P8327" s="1" t="s">
        <v>300</v>
      </c>
      <c r="Q8327" s="4" t="s">
        <v>21</v>
      </c>
    </row>
    <row r="8328" spans="1:17" ht="22.5" x14ac:dyDescent="0.25">
      <c r="A8328" s="3">
        <v>8387</v>
      </c>
      <c r="B8328" s="1" t="s">
        <v>26233</v>
      </c>
      <c r="C8328" s="1" t="s">
        <v>15</v>
      </c>
      <c r="D8328" s="1" t="s">
        <v>71</v>
      </c>
      <c r="E8328" s="1">
        <v>72509427</v>
      </c>
      <c r="F8328" s="1" t="s">
        <v>26234</v>
      </c>
      <c r="G8328" s="1">
        <v>2237358</v>
      </c>
      <c r="H8328" s="1" t="s">
        <v>26235</v>
      </c>
      <c r="I8328" s="2">
        <v>45073</v>
      </c>
      <c r="J8328" s="15" t="str">
        <f>MID(Tabla1[[#This Row],[HORA]],1,5)</f>
        <v>13:03</v>
      </c>
      <c r="K8328" s="16">
        <f>IF(Tabla1[[#This Row],[FECHA]]=I8329,IF(J8329-J8328&gt;0,(J8329-J8328)*1440,0),0)</f>
        <v>0.99999999999983658</v>
      </c>
      <c r="L8328" s="14">
        <f>2+L8069-Datos!$C$8</f>
        <v>11.16</v>
      </c>
      <c r="M8328" s="13" t="s">
        <v>55925</v>
      </c>
      <c r="N8328" s="1" t="s">
        <v>26236</v>
      </c>
      <c r="O8328" s="1">
        <v>20</v>
      </c>
      <c r="P8328" s="1" t="s">
        <v>27</v>
      </c>
      <c r="Q8328" s="4" t="s">
        <v>21</v>
      </c>
    </row>
    <row r="8329" spans="1:17" ht="22.5" x14ac:dyDescent="0.25">
      <c r="A8329" s="3">
        <v>2612</v>
      </c>
      <c r="B8329" s="1" t="s">
        <v>8047</v>
      </c>
      <c r="C8329" s="1" t="s">
        <v>15</v>
      </c>
      <c r="D8329" s="1" t="s">
        <v>40</v>
      </c>
      <c r="E8329" s="1">
        <v>16719150</v>
      </c>
      <c r="F8329" s="1" t="s">
        <v>8048</v>
      </c>
      <c r="G8329" s="1">
        <v>2237360</v>
      </c>
      <c r="H8329" s="1" t="s">
        <v>8049</v>
      </c>
      <c r="I8329" s="2">
        <v>45073</v>
      </c>
      <c r="J8329" s="15" t="str">
        <f>MID(Tabla1[[#This Row],[HORA]],1,5)</f>
        <v>13:04</v>
      </c>
      <c r="K8329" s="16">
        <f>IF(Tabla1[[#This Row],[FECHA]]=I8330,IF(J8330-J8329&gt;0,(J8330-J8329)*1440,0),0)</f>
        <v>0</v>
      </c>
      <c r="L8329" s="14">
        <f>2+L8070-Datos!$C$8</f>
        <v>11.100000000000001</v>
      </c>
      <c r="M8329" s="13" t="s">
        <v>55926</v>
      </c>
      <c r="N8329" s="1" t="s">
        <v>8050</v>
      </c>
      <c r="O8329" s="1">
        <v>10</v>
      </c>
      <c r="P8329" s="1" t="s">
        <v>300</v>
      </c>
      <c r="Q8329" s="4" t="s">
        <v>21</v>
      </c>
    </row>
    <row r="8330" spans="1:17" ht="22.5" x14ac:dyDescent="0.25">
      <c r="A8330" s="3">
        <v>8388</v>
      </c>
      <c r="B8330" s="1" t="s">
        <v>26237</v>
      </c>
      <c r="C8330" s="1" t="s">
        <v>15</v>
      </c>
      <c r="D8330" s="1" t="s">
        <v>40</v>
      </c>
      <c r="E8330" s="1">
        <v>16671450</v>
      </c>
      <c r="F8330" s="1" t="s">
        <v>26238</v>
      </c>
      <c r="G8330" s="1">
        <v>2237361</v>
      </c>
      <c r="H8330" s="1" t="s">
        <v>26239</v>
      </c>
      <c r="I8330" s="2">
        <v>45073</v>
      </c>
      <c r="J8330" s="15" t="str">
        <f>MID(Tabla1[[#This Row],[HORA]],1,5)</f>
        <v>13:04</v>
      </c>
      <c r="K8330" s="16">
        <f>IF(Tabla1[[#This Row],[FECHA]]=I8331,IF(J8331-J8330&gt;0,(J8331-J8330)*1440,0),0)</f>
        <v>5.9999999999999787</v>
      </c>
      <c r="L8330" s="14">
        <f>2+L8071-Datos!$C$8</f>
        <v>11</v>
      </c>
      <c r="M8330" s="13" t="s">
        <v>55926</v>
      </c>
      <c r="N8330" s="1" t="s">
        <v>26240</v>
      </c>
      <c r="O8330" s="1">
        <v>15</v>
      </c>
      <c r="P8330" s="1" t="s">
        <v>27</v>
      </c>
      <c r="Q8330" s="4" t="s">
        <v>21</v>
      </c>
    </row>
    <row r="8331" spans="1:17" ht="22.5" x14ac:dyDescent="0.25">
      <c r="A8331" s="3">
        <v>16091</v>
      </c>
      <c r="B8331" s="1" t="s">
        <v>48907</v>
      </c>
      <c r="C8331" s="1" t="s">
        <v>15</v>
      </c>
      <c r="D8331" s="1" t="s">
        <v>33</v>
      </c>
      <c r="E8331" s="1">
        <v>20487701000</v>
      </c>
      <c r="F8331" s="1" t="s">
        <v>48068</v>
      </c>
      <c r="G8331" s="1">
        <v>3645917</v>
      </c>
      <c r="H8331" s="1" t="s">
        <v>7548</v>
      </c>
      <c r="I8331" s="2">
        <v>45073</v>
      </c>
      <c r="J8331" s="15" t="str">
        <f>MID(Tabla1[[#This Row],[HORA]],1,5)</f>
        <v>13:10</v>
      </c>
      <c r="K8331" s="16">
        <f>IF(Tabla1[[#This Row],[FECHA]]=I8332,IF(J8332-J8331&gt;0,(J8332-J8331)*1440,0),0)</f>
        <v>12.000000000000117</v>
      </c>
      <c r="L8331" s="14">
        <f>2+L8072-Datos!$C$8</f>
        <v>8.7100000000000009</v>
      </c>
      <c r="M8331" s="13" t="s">
        <v>55930</v>
      </c>
      <c r="N8331" s="1" t="s">
        <v>48908</v>
      </c>
      <c r="O8331" s="1">
        <v>10</v>
      </c>
      <c r="P8331" s="1" t="s">
        <v>300</v>
      </c>
      <c r="Q8331" s="4" t="s">
        <v>21</v>
      </c>
    </row>
    <row r="8332" spans="1:17" ht="22.5" x14ac:dyDescent="0.25">
      <c r="A8332" s="3">
        <v>8389</v>
      </c>
      <c r="B8332" s="1" t="s">
        <v>26241</v>
      </c>
      <c r="C8332" s="1" t="s">
        <v>15</v>
      </c>
      <c r="D8332" s="1" t="s">
        <v>82</v>
      </c>
      <c r="E8332" s="1">
        <v>44841213</v>
      </c>
      <c r="F8332" s="1" t="s">
        <v>26242</v>
      </c>
      <c r="G8332" s="1">
        <v>48349305</v>
      </c>
      <c r="H8332" s="1" t="s">
        <v>26243</v>
      </c>
      <c r="I8332" s="2">
        <v>45073</v>
      </c>
      <c r="J8332" s="15" t="str">
        <f>MID(Tabla1[[#This Row],[HORA]],1,5)</f>
        <v>13:22</v>
      </c>
      <c r="K8332" s="16">
        <f>IF(Tabla1[[#This Row],[FECHA]]=I8333,IF(J8333-J8332&gt;0,(J8333-J8332)*1440,0),0)</f>
        <v>2.9999999999999893</v>
      </c>
      <c r="L8332" s="14">
        <f>2+L8073-Datos!$C$8</f>
        <v>10</v>
      </c>
      <c r="M8332" s="13" t="s">
        <v>55843</v>
      </c>
      <c r="N8332" s="1" t="s">
        <v>26244</v>
      </c>
      <c r="O8332" s="1">
        <v>40</v>
      </c>
      <c r="P8332" s="1" t="s">
        <v>27</v>
      </c>
      <c r="Q8332" s="4" t="s">
        <v>21</v>
      </c>
    </row>
    <row r="8333" spans="1:17" ht="22.5" x14ac:dyDescent="0.25">
      <c r="A8333" s="3">
        <v>16092</v>
      </c>
      <c r="B8333" s="1" t="s">
        <v>48909</v>
      </c>
      <c r="C8333" s="1" t="s">
        <v>15</v>
      </c>
      <c r="D8333" s="1" t="s">
        <v>40</v>
      </c>
      <c r="E8333" s="1">
        <v>20607904198</v>
      </c>
      <c r="F8333" s="1" t="s">
        <v>48388</v>
      </c>
      <c r="G8333" s="1">
        <v>5642503</v>
      </c>
      <c r="H8333" s="1" t="s">
        <v>48389</v>
      </c>
      <c r="I8333" s="2">
        <v>45073</v>
      </c>
      <c r="J8333" s="15" t="str">
        <f>MID(Tabla1[[#This Row],[HORA]],1,5)</f>
        <v>13:25</v>
      </c>
      <c r="K8333" s="16">
        <f>IF(Tabla1[[#This Row],[FECHA]]=I8334,IF(J8334-J8333&gt;0,(J8334-J8333)*1440,0),0)</f>
        <v>1.9999999999999929</v>
      </c>
      <c r="L8333" s="14">
        <f>2+L8074-Datos!$C$8</f>
        <v>9.0100000000000016</v>
      </c>
      <c r="M8333" s="13" t="s">
        <v>55941</v>
      </c>
      <c r="N8333" s="1" t="s">
        <v>48910</v>
      </c>
      <c r="O8333" s="1">
        <v>25</v>
      </c>
      <c r="P8333" s="1" t="s">
        <v>300</v>
      </c>
      <c r="Q8333" s="4" t="s">
        <v>21</v>
      </c>
    </row>
    <row r="8334" spans="1:17" ht="22.5" x14ac:dyDescent="0.25">
      <c r="A8334" s="3">
        <v>2613</v>
      </c>
      <c r="B8334" s="1" t="s">
        <v>8051</v>
      </c>
      <c r="C8334" s="1" t="s">
        <v>15</v>
      </c>
      <c r="D8334" s="1" t="s">
        <v>71</v>
      </c>
      <c r="E8334" s="1">
        <v>43279513</v>
      </c>
      <c r="F8334" s="1" t="s">
        <v>8052</v>
      </c>
      <c r="G8334" s="1">
        <v>2237365</v>
      </c>
      <c r="H8334" s="1" t="s">
        <v>8053</v>
      </c>
      <c r="I8334" s="2">
        <v>45073</v>
      </c>
      <c r="J8334" s="15" t="str">
        <f>MID(Tabla1[[#This Row],[HORA]],1,5)</f>
        <v>13:27</v>
      </c>
      <c r="K8334" s="16">
        <f>IF(Tabla1[[#This Row],[FECHA]]=I8335,IF(J8335-J8334&gt;0,(J8335-J8334)*1440,0),0)</f>
        <v>0.99999999999999645</v>
      </c>
      <c r="L8334" s="14">
        <f>2+L8075-Datos!$C$8</f>
        <v>12.02</v>
      </c>
      <c r="M8334" s="13" t="s">
        <v>55942</v>
      </c>
      <c r="N8334" s="1" t="s">
        <v>8054</v>
      </c>
      <c r="O8334" s="1">
        <v>30</v>
      </c>
      <c r="P8334" s="1" t="s">
        <v>300</v>
      </c>
      <c r="Q8334" s="4" t="s">
        <v>21</v>
      </c>
    </row>
    <row r="8335" spans="1:17" ht="22.5" x14ac:dyDescent="0.25">
      <c r="A8335" s="3">
        <v>8390</v>
      </c>
      <c r="B8335" s="1" t="s">
        <v>26245</v>
      </c>
      <c r="C8335" s="1" t="s">
        <v>15</v>
      </c>
      <c r="D8335" s="1" t="s">
        <v>119</v>
      </c>
      <c r="E8335" s="1">
        <v>16713609</v>
      </c>
      <c r="F8335" s="1" t="s">
        <v>26246</v>
      </c>
      <c r="G8335" s="1">
        <v>16793357</v>
      </c>
      <c r="H8335" s="1" t="s">
        <v>26247</v>
      </c>
      <c r="I8335" s="2">
        <v>45073</v>
      </c>
      <c r="J8335" s="15" t="str">
        <f>MID(Tabla1[[#This Row],[HORA]],1,5)</f>
        <v>13:28</v>
      </c>
      <c r="K8335" s="16">
        <f>IF(Tabla1[[#This Row],[FECHA]]=I8336,IF(J8336-J8335&gt;0,(J8336-J8335)*1440,0),0)</f>
        <v>1.9999999999999929</v>
      </c>
      <c r="L8335" s="14">
        <f>2+L8076-Datos!$C$8</f>
        <v>14.080000000000002</v>
      </c>
      <c r="M8335" s="13" t="s">
        <v>55943</v>
      </c>
      <c r="N8335" s="1" t="s">
        <v>19098</v>
      </c>
      <c r="O8335" s="1">
        <v>10</v>
      </c>
      <c r="P8335" s="1" t="s">
        <v>27</v>
      </c>
      <c r="Q8335" s="4" t="s">
        <v>21</v>
      </c>
    </row>
    <row r="8336" spans="1:17" ht="22.5" x14ac:dyDescent="0.25">
      <c r="A8336" s="3">
        <v>2614</v>
      </c>
      <c r="B8336" s="1" t="s">
        <v>8055</v>
      </c>
      <c r="C8336" s="1" t="s">
        <v>15</v>
      </c>
      <c r="D8336" s="1" t="s">
        <v>40</v>
      </c>
      <c r="E8336" s="1">
        <v>40849154</v>
      </c>
      <c r="F8336" s="1" t="s">
        <v>8056</v>
      </c>
      <c r="G8336" s="1">
        <v>2237366</v>
      </c>
      <c r="H8336" s="1" t="s">
        <v>8057</v>
      </c>
      <c r="I8336" s="2">
        <v>45073</v>
      </c>
      <c r="J8336" s="15" t="str">
        <f>MID(Tabla1[[#This Row],[HORA]],1,5)</f>
        <v>13:30</v>
      </c>
      <c r="K8336" s="16">
        <f>IF(Tabla1[[#This Row],[FECHA]]=I8337,IF(J8337-J8336&gt;0,(J8337-J8336)*1440,0),0)</f>
        <v>0.99999999999999645</v>
      </c>
      <c r="L8336" s="14">
        <f>2+L8077-Datos!$C$8</f>
        <v>9.9500000000000011</v>
      </c>
      <c r="M8336" s="13" t="s">
        <v>55945</v>
      </c>
      <c r="N8336" s="1" t="s">
        <v>8058</v>
      </c>
      <c r="O8336" s="1">
        <v>15</v>
      </c>
      <c r="P8336" s="1" t="s">
        <v>300</v>
      </c>
      <c r="Q8336" s="4" t="s">
        <v>21</v>
      </c>
    </row>
    <row r="8337" spans="1:17" ht="22.5" x14ac:dyDescent="0.25">
      <c r="A8337" s="3">
        <v>2615</v>
      </c>
      <c r="B8337" s="1" t="s">
        <v>8059</v>
      </c>
      <c r="C8337" s="1" t="s">
        <v>15</v>
      </c>
      <c r="D8337" s="1" t="s">
        <v>33</v>
      </c>
      <c r="E8337" s="1">
        <v>16490669</v>
      </c>
      <c r="F8337" s="1" t="s">
        <v>7171</v>
      </c>
      <c r="G8337" s="1">
        <v>2237368</v>
      </c>
      <c r="H8337" s="1" t="s">
        <v>8060</v>
      </c>
      <c r="I8337" s="2">
        <v>45073</v>
      </c>
      <c r="J8337" s="15" t="str">
        <f>MID(Tabla1[[#This Row],[HORA]],1,5)</f>
        <v>13:31</v>
      </c>
      <c r="K8337" s="16">
        <f>IF(Tabla1[[#This Row],[FECHA]]=I8338,IF(J8338-J8337&gt;0,(J8338-J8337)*1440,0),0)</f>
        <v>1.9999999999999929</v>
      </c>
      <c r="L8337" s="14">
        <f>2+L8078-Datos!$C$8</f>
        <v>9.7600000000000016</v>
      </c>
      <c r="M8337" s="13" t="s">
        <v>55946</v>
      </c>
      <c r="N8337" s="1" t="s">
        <v>8061</v>
      </c>
      <c r="O8337" s="1">
        <v>15</v>
      </c>
      <c r="P8337" s="1" t="s">
        <v>300</v>
      </c>
      <c r="Q8337" s="4" t="s">
        <v>21</v>
      </c>
    </row>
    <row r="8338" spans="1:17" ht="22.5" x14ac:dyDescent="0.25">
      <c r="A8338" s="3">
        <v>2616</v>
      </c>
      <c r="B8338" s="1" t="s">
        <v>8062</v>
      </c>
      <c r="C8338" s="1" t="s">
        <v>15</v>
      </c>
      <c r="D8338" s="1" t="s">
        <v>71</v>
      </c>
      <c r="E8338" s="1">
        <v>71813605</v>
      </c>
      <c r="F8338" s="1" t="s">
        <v>8063</v>
      </c>
      <c r="G8338" s="1">
        <v>47210721</v>
      </c>
      <c r="H8338" s="1" t="s">
        <v>6519</v>
      </c>
      <c r="I8338" s="2">
        <v>45073</v>
      </c>
      <c r="J8338" s="15" t="str">
        <f>MID(Tabla1[[#This Row],[HORA]],1,5)</f>
        <v>13:33</v>
      </c>
      <c r="K8338" s="16">
        <f>IF(Tabla1[[#This Row],[FECHA]]=I8339,IF(J8339-J8338&gt;0,(J8339-J8338)*1440,0),0)</f>
        <v>0</v>
      </c>
      <c r="L8338" s="14">
        <f>2+L8079-Datos!$C$8</f>
        <v>11.850000000000001</v>
      </c>
      <c r="M8338" s="13" t="s">
        <v>55847</v>
      </c>
      <c r="N8338" s="1" t="s">
        <v>2030</v>
      </c>
      <c r="O8338" s="1">
        <v>10</v>
      </c>
      <c r="P8338" s="1" t="s">
        <v>300</v>
      </c>
      <c r="Q8338" s="4" t="s">
        <v>21</v>
      </c>
    </row>
    <row r="8339" spans="1:17" ht="22.5" x14ac:dyDescent="0.25">
      <c r="A8339" s="3">
        <v>8391</v>
      </c>
      <c r="B8339" s="1" t="s">
        <v>26248</v>
      </c>
      <c r="C8339" s="1" t="s">
        <v>15</v>
      </c>
      <c r="D8339" s="1" t="s">
        <v>40</v>
      </c>
      <c r="E8339" s="1">
        <v>16487139</v>
      </c>
      <c r="F8339" s="1" t="s">
        <v>26249</v>
      </c>
      <c r="G8339" s="1">
        <v>2237369</v>
      </c>
      <c r="H8339" s="1" t="s">
        <v>26250</v>
      </c>
      <c r="I8339" s="2">
        <v>45073</v>
      </c>
      <c r="J8339" s="15" t="str">
        <f>MID(Tabla1[[#This Row],[HORA]],1,5)</f>
        <v>13:33</v>
      </c>
      <c r="K8339" s="16">
        <f>IF(Tabla1[[#This Row],[FECHA]]=I8340,IF(J8340-J8339&gt;0,(J8340-J8339)*1440,0),0)</f>
        <v>1.9999999999999929</v>
      </c>
      <c r="L8339" s="14">
        <f>2+L8080-Datos!$C$8</f>
        <v>9.1900000000000013</v>
      </c>
      <c r="M8339" s="13" t="s">
        <v>55847</v>
      </c>
      <c r="N8339" s="1" t="s">
        <v>25335</v>
      </c>
      <c r="O8339" s="1">
        <v>20</v>
      </c>
      <c r="P8339" s="1" t="s">
        <v>27</v>
      </c>
      <c r="Q8339" s="4" t="s">
        <v>21</v>
      </c>
    </row>
    <row r="8340" spans="1:17" ht="22.5" x14ac:dyDescent="0.25">
      <c r="A8340" s="3">
        <v>2617</v>
      </c>
      <c r="B8340" s="1" t="s">
        <v>8064</v>
      </c>
      <c r="C8340" s="1" t="s">
        <v>15</v>
      </c>
      <c r="D8340" s="1" t="s">
        <v>40</v>
      </c>
      <c r="E8340" s="1">
        <v>44847788</v>
      </c>
      <c r="F8340" s="1" t="s">
        <v>8065</v>
      </c>
      <c r="G8340" s="1">
        <v>0</v>
      </c>
      <c r="H8340" s="1" t="s">
        <v>1788</v>
      </c>
      <c r="I8340" s="2">
        <v>45073</v>
      </c>
      <c r="J8340" s="15" t="str">
        <f>MID(Tabla1[[#This Row],[HORA]],1,5)</f>
        <v>13:35</v>
      </c>
      <c r="K8340" s="16">
        <f>IF(Tabla1[[#This Row],[FECHA]]=I8341,IF(J8341-J8340&gt;0,(J8341-J8340)*1440,0),0)</f>
        <v>2.9999999999999893</v>
      </c>
      <c r="L8340" s="14">
        <f>2+L8081-Datos!$C$8</f>
        <v>10.920000000000002</v>
      </c>
      <c r="M8340" s="13" t="s">
        <v>55948</v>
      </c>
      <c r="N8340" s="1" t="s">
        <v>1715</v>
      </c>
      <c r="O8340" s="1">
        <v>20</v>
      </c>
      <c r="P8340" s="1" t="s">
        <v>300</v>
      </c>
      <c r="Q8340" s="4" t="s">
        <v>21</v>
      </c>
    </row>
    <row r="8341" spans="1:17" ht="22.5" x14ac:dyDescent="0.25">
      <c r="A8341" s="3">
        <v>2618</v>
      </c>
      <c r="B8341" s="1" t="s">
        <v>8066</v>
      </c>
      <c r="C8341" s="1" t="s">
        <v>15</v>
      </c>
      <c r="D8341" s="1" t="s">
        <v>1847</v>
      </c>
      <c r="E8341" s="1">
        <v>76527244</v>
      </c>
      <c r="F8341" s="1" t="s">
        <v>8067</v>
      </c>
      <c r="G8341" s="1">
        <v>43721285</v>
      </c>
      <c r="H8341" s="1" t="s">
        <v>8068</v>
      </c>
      <c r="I8341" s="2">
        <v>45073</v>
      </c>
      <c r="J8341" s="15" t="str">
        <f>MID(Tabla1[[#This Row],[HORA]],1,5)</f>
        <v>13:38</v>
      </c>
      <c r="K8341" s="16">
        <f>IF(Tabla1[[#This Row],[FECHA]]=I8342,IF(J8342-J8341&gt;0,(J8342-J8341)*1440,0),0)</f>
        <v>0.99999999999999645</v>
      </c>
      <c r="L8341" s="14">
        <f>2+L8082-Datos!$C$8</f>
        <v>12.780000000000001</v>
      </c>
      <c r="M8341" s="13" t="s">
        <v>55950</v>
      </c>
      <c r="N8341" s="1" t="s">
        <v>8069</v>
      </c>
      <c r="O8341" s="1">
        <v>15</v>
      </c>
      <c r="P8341" s="1" t="s">
        <v>300</v>
      </c>
      <c r="Q8341" s="4" t="s">
        <v>21</v>
      </c>
    </row>
    <row r="8342" spans="1:17" ht="22.5" x14ac:dyDescent="0.25">
      <c r="A8342" s="3">
        <v>8392</v>
      </c>
      <c r="B8342" s="1" t="s">
        <v>26251</v>
      </c>
      <c r="C8342" s="1" t="s">
        <v>15</v>
      </c>
      <c r="D8342" s="1" t="s">
        <v>23</v>
      </c>
      <c r="E8342" s="1">
        <v>76265379</v>
      </c>
      <c r="F8342" s="1" t="s">
        <v>26252</v>
      </c>
      <c r="G8342" s="1">
        <v>2237372</v>
      </c>
      <c r="H8342" s="1" t="s">
        <v>26253</v>
      </c>
      <c r="I8342" s="2">
        <v>45073</v>
      </c>
      <c r="J8342" s="15" t="str">
        <f>MID(Tabla1[[#This Row],[HORA]],1,5)</f>
        <v>13:39</v>
      </c>
      <c r="K8342" s="16">
        <f>IF(Tabla1[[#This Row],[FECHA]]=I8343,IF(J8343-J8342&gt;0,(J8343-J8342)*1440,0),0)</f>
        <v>1.9999999999999929</v>
      </c>
      <c r="L8342" s="14">
        <f>2+L8083-Datos!$C$8</f>
        <v>10.08</v>
      </c>
      <c r="M8342" s="13" t="s">
        <v>55951</v>
      </c>
      <c r="N8342" s="1" t="s">
        <v>14100</v>
      </c>
      <c r="O8342" s="1">
        <v>10</v>
      </c>
      <c r="P8342" s="1" t="s">
        <v>27</v>
      </c>
      <c r="Q8342" s="4" t="s">
        <v>21</v>
      </c>
    </row>
    <row r="8343" spans="1:17" ht="22.5" x14ac:dyDescent="0.25">
      <c r="A8343" s="3">
        <v>2619</v>
      </c>
      <c r="B8343" s="1" t="s">
        <v>8070</v>
      </c>
      <c r="C8343" s="1" t="s">
        <v>15</v>
      </c>
      <c r="D8343" s="1" t="s">
        <v>40</v>
      </c>
      <c r="E8343" s="1">
        <v>47227677</v>
      </c>
      <c r="F8343" s="1" t="s">
        <v>8071</v>
      </c>
      <c r="G8343" s="1">
        <v>0</v>
      </c>
      <c r="H8343" s="1" t="s">
        <v>1788</v>
      </c>
      <c r="I8343" s="2">
        <v>45073</v>
      </c>
      <c r="J8343" s="15" t="str">
        <f>MID(Tabla1[[#This Row],[HORA]],1,5)</f>
        <v>13:41</v>
      </c>
      <c r="K8343" s="16">
        <f>IF(Tabla1[[#This Row],[FECHA]]=I8344,IF(J8344-J8343&gt;0,(J8344-J8343)*1440,0),0)</f>
        <v>2.9999999999999893</v>
      </c>
      <c r="L8343" s="14">
        <f>2+L8084-Datos!$C$8</f>
        <v>10.74</v>
      </c>
      <c r="M8343" s="13" t="s">
        <v>55952</v>
      </c>
      <c r="N8343" s="1" t="s">
        <v>1715</v>
      </c>
      <c r="O8343" s="1">
        <v>80</v>
      </c>
      <c r="P8343" s="1" t="s">
        <v>300</v>
      </c>
      <c r="Q8343" s="4" t="s">
        <v>21</v>
      </c>
    </row>
    <row r="8344" spans="1:17" ht="22.5" x14ac:dyDescent="0.25">
      <c r="A8344" s="3">
        <v>17287</v>
      </c>
      <c r="B8344" s="1" t="s">
        <v>52092</v>
      </c>
      <c r="C8344" s="1" t="s">
        <v>15</v>
      </c>
      <c r="D8344" s="1" t="s">
        <v>33</v>
      </c>
      <c r="E8344" s="1">
        <v>10165218839</v>
      </c>
      <c r="F8344" s="1" t="s">
        <v>52093</v>
      </c>
      <c r="G8344" s="1">
        <v>2237373</v>
      </c>
      <c r="H8344" s="1" t="s">
        <v>52094</v>
      </c>
      <c r="I8344" s="2">
        <v>45073</v>
      </c>
      <c r="J8344" s="15" t="str">
        <f>MID(Tabla1[[#This Row],[HORA]],1,5)</f>
        <v>13:44</v>
      </c>
      <c r="K8344" s="16">
        <f>IF(Tabla1[[#This Row],[FECHA]]=I8345,IF(J8345-J8344&gt;0,(J8345-J8344)*1440,0),0)</f>
        <v>0.99999999999999645</v>
      </c>
      <c r="L8344" s="14">
        <f>2+L8085-Datos!$C$8</f>
        <v>10.68</v>
      </c>
      <c r="M8344" s="13" t="s">
        <v>55955</v>
      </c>
      <c r="N8344" s="1" t="s">
        <v>52095</v>
      </c>
      <c r="O8344" s="1">
        <v>20</v>
      </c>
      <c r="P8344" s="1" t="s">
        <v>27</v>
      </c>
      <c r="Q8344" s="4" t="s">
        <v>21</v>
      </c>
    </row>
    <row r="8345" spans="1:17" ht="22.5" x14ac:dyDescent="0.25">
      <c r="A8345" s="3">
        <v>16093</v>
      </c>
      <c r="B8345" s="1" t="s">
        <v>48911</v>
      </c>
      <c r="C8345" s="1" t="s">
        <v>15</v>
      </c>
      <c r="D8345" s="1" t="s">
        <v>40</v>
      </c>
      <c r="E8345" s="1">
        <v>20483919159</v>
      </c>
      <c r="F8345" s="1" t="s">
        <v>48604</v>
      </c>
      <c r="G8345" s="1">
        <v>2237374</v>
      </c>
      <c r="H8345" s="1" t="s">
        <v>48912</v>
      </c>
      <c r="I8345" s="2">
        <v>45073</v>
      </c>
      <c r="J8345" s="15" t="str">
        <f>MID(Tabla1[[#This Row],[HORA]],1,5)</f>
        <v>13:45</v>
      </c>
      <c r="K8345" s="16">
        <f>IF(Tabla1[[#This Row],[FECHA]]=I8346,IF(J8346-J8345&gt;0,(J8346-J8345)*1440,0),0)</f>
        <v>3.0000000000001492</v>
      </c>
      <c r="L8345" s="14">
        <f>2+L8086-Datos!$C$8</f>
        <v>8.7800000000000011</v>
      </c>
      <c r="M8345" s="13" t="s">
        <v>55956</v>
      </c>
      <c r="N8345" s="1" t="s">
        <v>48913</v>
      </c>
      <c r="O8345" s="1">
        <v>10</v>
      </c>
      <c r="P8345" s="1" t="s">
        <v>300</v>
      </c>
      <c r="Q8345" s="4" t="s">
        <v>21</v>
      </c>
    </row>
    <row r="8346" spans="1:17" ht="22.5" x14ac:dyDescent="0.25">
      <c r="A8346" s="3">
        <v>8393</v>
      </c>
      <c r="B8346" s="1" t="s">
        <v>26254</v>
      </c>
      <c r="C8346" s="1" t="s">
        <v>15</v>
      </c>
      <c r="D8346" s="1" t="s">
        <v>2195</v>
      </c>
      <c r="E8346" s="1">
        <v>17451818</v>
      </c>
      <c r="F8346" s="1" t="s">
        <v>26255</v>
      </c>
      <c r="G8346" s="1">
        <v>2237376</v>
      </c>
      <c r="H8346" s="1" t="s">
        <v>26256</v>
      </c>
      <c r="I8346" s="2">
        <v>45073</v>
      </c>
      <c r="J8346" s="15" t="str">
        <f>MID(Tabla1[[#This Row],[HORA]],1,5)</f>
        <v>13:48</v>
      </c>
      <c r="K8346" s="16">
        <f>IF(Tabla1[[#This Row],[FECHA]]=I8347,IF(J8347-J8346&gt;0,(J8347-J8346)*1440,0),0)</f>
        <v>1.9999999999999929</v>
      </c>
      <c r="L8346" s="14">
        <v>9.4700000000000006</v>
      </c>
      <c r="M8346" s="13" t="s">
        <v>55959</v>
      </c>
      <c r="N8346" s="1" t="s">
        <v>26257</v>
      </c>
      <c r="O8346" s="1">
        <v>20</v>
      </c>
      <c r="P8346" s="1" t="s">
        <v>27</v>
      </c>
      <c r="Q8346" s="4" t="s">
        <v>21</v>
      </c>
    </row>
    <row r="8347" spans="1:17" ht="22.5" x14ac:dyDescent="0.25">
      <c r="A8347" s="3">
        <v>8394</v>
      </c>
      <c r="B8347" s="1" t="s">
        <v>26258</v>
      </c>
      <c r="C8347" s="1" t="s">
        <v>15</v>
      </c>
      <c r="D8347" s="1" t="s">
        <v>71</v>
      </c>
      <c r="E8347" s="1">
        <v>16400460</v>
      </c>
      <c r="F8347" s="1" t="s">
        <v>26259</v>
      </c>
      <c r="G8347" s="1">
        <v>2237378</v>
      </c>
      <c r="H8347" s="1" t="s">
        <v>26260</v>
      </c>
      <c r="I8347" s="2">
        <v>45073</v>
      </c>
      <c r="J8347" s="15" t="str">
        <f>MID(Tabla1[[#This Row],[HORA]],1,5)</f>
        <v>13:50</v>
      </c>
      <c r="K8347" s="16">
        <f>IF(Tabla1[[#This Row],[FECHA]]=I8348,IF(J8348-J8347&gt;0,(J8348-J8347)*1440,0),0)</f>
        <v>1.9999999999999929</v>
      </c>
      <c r="L8347" s="14">
        <f>2+L8088-Datos!$C$8</f>
        <v>11.16</v>
      </c>
      <c r="M8347" s="13" t="s">
        <v>55961</v>
      </c>
      <c r="N8347" s="1" t="s">
        <v>26261</v>
      </c>
      <c r="O8347" s="1">
        <v>20</v>
      </c>
      <c r="P8347" s="1" t="s">
        <v>27</v>
      </c>
      <c r="Q8347" s="4" t="s">
        <v>21</v>
      </c>
    </row>
    <row r="8348" spans="1:17" ht="22.5" x14ac:dyDescent="0.25">
      <c r="A8348" s="3">
        <v>8395</v>
      </c>
      <c r="B8348" s="1" t="s">
        <v>26262</v>
      </c>
      <c r="C8348" s="1" t="s">
        <v>15</v>
      </c>
      <c r="D8348" s="1" t="s">
        <v>71</v>
      </c>
      <c r="E8348" s="1">
        <v>80548308</v>
      </c>
      <c r="F8348" s="1" t="s">
        <v>16468</v>
      </c>
      <c r="G8348" s="1">
        <v>2237379</v>
      </c>
      <c r="H8348" s="1" t="s">
        <v>26263</v>
      </c>
      <c r="I8348" s="2">
        <v>45073</v>
      </c>
      <c r="J8348" s="15" t="str">
        <f>MID(Tabla1[[#This Row],[HORA]],1,5)</f>
        <v>13:52</v>
      </c>
      <c r="K8348" s="16">
        <f>IF(Tabla1[[#This Row],[FECHA]]=I8349,IF(J8349-J8348&gt;0,(J8349-J8348)*1440,0),0)</f>
        <v>8.999999999999968</v>
      </c>
      <c r="L8348" s="14">
        <f>2+L8089-Datos!$C$8</f>
        <v>10.91</v>
      </c>
      <c r="M8348" s="13" t="s">
        <v>55963</v>
      </c>
      <c r="N8348" s="1" t="s">
        <v>26264</v>
      </c>
      <c r="O8348" s="1">
        <v>20</v>
      </c>
      <c r="P8348" s="1" t="s">
        <v>27</v>
      </c>
      <c r="Q8348" s="4" t="s">
        <v>21</v>
      </c>
    </row>
    <row r="8349" spans="1:17" ht="22.5" x14ac:dyDescent="0.25">
      <c r="A8349" s="3">
        <v>17288</v>
      </c>
      <c r="B8349" s="1" t="s">
        <v>52096</v>
      </c>
      <c r="C8349" s="1" t="s">
        <v>15</v>
      </c>
      <c r="D8349" s="1" t="s">
        <v>40</v>
      </c>
      <c r="E8349" s="1">
        <v>20101600140</v>
      </c>
      <c r="F8349" s="1" t="s">
        <v>49280</v>
      </c>
      <c r="G8349" s="1">
        <v>2237381</v>
      </c>
      <c r="H8349" s="1" t="s">
        <v>52097</v>
      </c>
      <c r="I8349" s="2">
        <v>45073</v>
      </c>
      <c r="J8349" s="15" t="str">
        <f>MID(Tabla1[[#This Row],[HORA]],1,5)</f>
        <v>14:01</v>
      </c>
      <c r="K8349" s="16">
        <f>IF(Tabla1[[#This Row],[FECHA]]=I8350,IF(J8350-J8349&gt;0,(J8350-J8349)*1440,0),0)</f>
        <v>0.99999999999999645</v>
      </c>
      <c r="L8349" s="14">
        <f>2+L8090-Datos!$C$8</f>
        <v>13.850000000000001</v>
      </c>
      <c r="M8349" s="13" t="s">
        <v>55972</v>
      </c>
      <c r="N8349" s="1" t="s">
        <v>52098</v>
      </c>
      <c r="O8349" s="1">
        <v>20</v>
      </c>
      <c r="P8349" s="1" t="s">
        <v>20</v>
      </c>
      <c r="Q8349" s="4" t="s">
        <v>21</v>
      </c>
    </row>
    <row r="8350" spans="1:17" ht="22.5" x14ac:dyDescent="0.25">
      <c r="A8350" s="3">
        <v>17289</v>
      </c>
      <c r="B8350" s="1" t="s">
        <v>52099</v>
      </c>
      <c r="C8350" s="1" t="s">
        <v>15</v>
      </c>
      <c r="D8350" s="1" t="s">
        <v>40</v>
      </c>
      <c r="E8350" s="1">
        <v>20101600140</v>
      </c>
      <c r="F8350" s="1" t="s">
        <v>49280</v>
      </c>
      <c r="G8350" s="1">
        <v>2237382</v>
      </c>
      <c r="H8350" s="1" t="s">
        <v>52100</v>
      </c>
      <c r="I8350" s="2">
        <v>45073</v>
      </c>
      <c r="J8350" s="15" t="str">
        <f>MID(Tabla1[[#This Row],[HORA]],1,5)</f>
        <v>14:02</v>
      </c>
      <c r="K8350" s="16">
        <f>IF(Tabla1[[#This Row],[FECHA]]=I8351,IF(J8351-J8350&gt;0,(J8351-J8350)*1440,0),0)</f>
        <v>4.9999999999999822</v>
      </c>
      <c r="L8350" s="14">
        <f>2+L8091-Datos!$C$8</f>
        <v>11</v>
      </c>
      <c r="M8350" s="13" t="s">
        <v>55973</v>
      </c>
      <c r="N8350" s="1" t="s">
        <v>52101</v>
      </c>
      <c r="O8350" s="1">
        <v>20</v>
      </c>
      <c r="P8350" s="1" t="s">
        <v>20</v>
      </c>
      <c r="Q8350" s="4" t="s">
        <v>21</v>
      </c>
    </row>
    <row r="8351" spans="1:17" ht="22.5" x14ac:dyDescent="0.25">
      <c r="A8351" s="3">
        <v>8396</v>
      </c>
      <c r="B8351" s="1" t="s">
        <v>26265</v>
      </c>
      <c r="C8351" s="1" t="s">
        <v>15</v>
      </c>
      <c r="D8351" s="1" t="s">
        <v>82</v>
      </c>
      <c r="E8351" s="1">
        <v>45380816</v>
      </c>
      <c r="F8351" s="1" t="s">
        <v>26266</v>
      </c>
      <c r="G8351" s="1">
        <v>2237384</v>
      </c>
      <c r="H8351" s="1" t="s">
        <v>26267</v>
      </c>
      <c r="I8351" s="2">
        <v>45073</v>
      </c>
      <c r="J8351" s="15" t="str">
        <f>MID(Tabla1[[#This Row],[HORA]],1,5)</f>
        <v>14:07</v>
      </c>
      <c r="K8351" s="16">
        <f>IF(Tabla1[[#This Row],[FECHA]]=I8352,IF(J8352-J8351&gt;0,(J8352-J8351)*1440,0),0)</f>
        <v>1.9999999999999929</v>
      </c>
      <c r="L8351" s="14">
        <f>2+L8092-Datos!$C$8</f>
        <v>9.2100000000000009</v>
      </c>
      <c r="M8351" s="13" t="s">
        <v>55978</v>
      </c>
      <c r="N8351" s="1" t="s">
        <v>59</v>
      </c>
      <c r="O8351" s="1">
        <v>10</v>
      </c>
      <c r="P8351" s="1" t="s">
        <v>20</v>
      </c>
      <c r="Q8351" s="4" t="s">
        <v>21</v>
      </c>
    </row>
    <row r="8352" spans="1:17" ht="22.5" x14ac:dyDescent="0.25">
      <c r="A8352" s="3">
        <v>2620</v>
      </c>
      <c r="B8352" s="1" t="s">
        <v>8072</v>
      </c>
      <c r="C8352" s="1" t="s">
        <v>15</v>
      </c>
      <c r="D8352" s="1" t="s">
        <v>40</v>
      </c>
      <c r="E8352" s="1">
        <v>41598483</v>
      </c>
      <c r="F8352" s="1" t="s">
        <v>2946</v>
      </c>
      <c r="G8352" s="1">
        <v>2237385</v>
      </c>
      <c r="H8352" s="1" t="s">
        <v>6343</v>
      </c>
      <c r="I8352" s="2">
        <v>45073</v>
      </c>
      <c r="J8352" s="15" t="str">
        <f>MID(Tabla1[[#This Row],[HORA]],1,5)</f>
        <v>14:09</v>
      </c>
      <c r="K8352" s="16">
        <f>IF(Tabla1[[#This Row],[FECHA]]=I8353,IF(J8353-J8352&gt;0,(J8353-J8352)*1440,0),0)</f>
        <v>0.99999999999999645</v>
      </c>
      <c r="L8352" s="14">
        <f>2+L8093-Datos!$C$8</f>
        <v>10</v>
      </c>
      <c r="M8352" s="13" t="s">
        <v>55980</v>
      </c>
      <c r="N8352" s="1" t="s">
        <v>6069</v>
      </c>
      <c r="O8352" s="1">
        <v>70</v>
      </c>
      <c r="P8352" s="1" t="s">
        <v>645</v>
      </c>
      <c r="Q8352" s="4" t="s">
        <v>21</v>
      </c>
    </row>
    <row r="8353" spans="1:17" ht="22.5" x14ac:dyDescent="0.25">
      <c r="A8353" s="3">
        <v>8397</v>
      </c>
      <c r="B8353" s="1" t="s">
        <v>26268</v>
      </c>
      <c r="C8353" s="1" t="s">
        <v>15</v>
      </c>
      <c r="D8353" s="1" t="s">
        <v>77</v>
      </c>
      <c r="E8353" s="1">
        <v>16627874</v>
      </c>
      <c r="F8353" s="1" t="s">
        <v>14139</v>
      </c>
      <c r="G8353" s="1">
        <v>2237387</v>
      </c>
      <c r="H8353" s="1" t="s">
        <v>9545</v>
      </c>
      <c r="I8353" s="2">
        <v>45073</v>
      </c>
      <c r="J8353" s="15" t="str">
        <f>MID(Tabla1[[#This Row],[HORA]],1,5)</f>
        <v>14:10</v>
      </c>
      <c r="K8353" s="16">
        <f>IF(Tabla1[[#This Row],[FECHA]]=I8354,IF(J8354-J8353&gt;0,(J8354-J8353)*1440,0),0)</f>
        <v>0</v>
      </c>
      <c r="L8353" s="14">
        <f>2+L8094-Datos!$C$8</f>
        <v>8.74</v>
      </c>
      <c r="M8353" s="13" t="s">
        <v>55850</v>
      </c>
      <c r="N8353" s="1" t="s">
        <v>26269</v>
      </c>
      <c r="O8353" s="1">
        <v>20</v>
      </c>
      <c r="P8353" s="1" t="s">
        <v>20</v>
      </c>
      <c r="Q8353" s="4" t="s">
        <v>21</v>
      </c>
    </row>
    <row r="8354" spans="1:17" ht="22.5" x14ac:dyDescent="0.25">
      <c r="A8354" s="3">
        <v>8398</v>
      </c>
      <c r="B8354" s="1" t="s">
        <v>26268</v>
      </c>
      <c r="C8354" s="1" t="s">
        <v>15</v>
      </c>
      <c r="D8354" s="1" t="s">
        <v>77</v>
      </c>
      <c r="E8354" s="1">
        <v>16627874</v>
      </c>
      <c r="F8354" s="1" t="s">
        <v>14139</v>
      </c>
      <c r="G8354" s="1">
        <v>2237387</v>
      </c>
      <c r="H8354" s="1" t="s">
        <v>9545</v>
      </c>
      <c r="I8354" s="2">
        <v>45073</v>
      </c>
      <c r="J8354" s="15" t="str">
        <f>MID(Tabla1[[#This Row],[HORA]],1,5)</f>
        <v>14:10</v>
      </c>
      <c r="K8354" s="16">
        <f>IF(Tabla1[[#This Row],[FECHA]]=I8355,IF(J8355-J8354&gt;0,(J8355-J8354)*1440,0),0)</f>
        <v>1.9999999999999929</v>
      </c>
      <c r="L8354" s="14">
        <f>2+L8095-Datos!$C$8</f>
        <v>11.66</v>
      </c>
      <c r="M8354" s="13" t="s">
        <v>55850</v>
      </c>
      <c r="N8354" s="1" t="s">
        <v>26270</v>
      </c>
      <c r="O8354" s="1">
        <v>20</v>
      </c>
      <c r="P8354" s="1" t="s">
        <v>20</v>
      </c>
      <c r="Q8354" s="4" t="s">
        <v>21</v>
      </c>
    </row>
    <row r="8355" spans="1:17" ht="22.5" x14ac:dyDescent="0.25">
      <c r="A8355" s="3">
        <v>2621</v>
      </c>
      <c r="B8355" s="1" t="s">
        <v>8073</v>
      </c>
      <c r="C8355" s="1" t="s">
        <v>15</v>
      </c>
      <c r="D8355" s="1" t="s">
        <v>4108</v>
      </c>
      <c r="E8355" s="1">
        <v>16501202</v>
      </c>
      <c r="F8355" s="1" t="s">
        <v>8074</v>
      </c>
      <c r="G8355" s="1">
        <v>2237388</v>
      </c>
      <c r="H8355" s="1" t="s">
        <v>8075</v>
      </c>
      <c r="I8355" s="2">
        <v>45073</v>
      </c>
      <c r="J8355" s="15" t="str">
        <f>MID(Tabla1[[#This Row],[HORA]],1,5)</f>
        <v>14:12</v>
      </c>
      <c r="K8355" s="16">
        <f>IF(Tabla1[[#This Row],[FECHA]]=I8356,IF(J8356-J8355&gt;0,(J8356-J8355)*1440,0),0)</f>
        <v>1.9999999999999929</v>
      </c>
      <c r="L8355" s="14">
        <f>2+L8096-Datos!$C$8</f>
        <v>14.14</v>
      </c>
      <c r="M8355" s="13" t="s">
        <v>55851</v>
      </c>
      <c r="N8355" s="1" t="s">
        <v>693</v>
      </c>
      <c r="O8355" s="1">
        <v>10</v>
      </c>
      <c r="P8355" s="1" t="s">
        <v>645</v>
      </c>
      <c r="Q8355" s="4" t="s">
        <v>21</v>
      </c>
    </row>
    <row r="8356" spans="1:17" ht="22.5" x14ac:dyDescent="0.25">
      <c r="A8356" s="3">
        <v>715</v>
      </c>
      <c r="B8356" s="1" t="s">
        <v>1641</v>
      </c>
      <c r="C8356" s="1" t="s">
        <v>15</v>
      </c>
      <c r="D8356" s="1" t="s">
        <v>40</v>
      </c>
      <c r="E8356" s="1">
        <v>16736357</v>
      </c>
      <c r="F8356" s="1" t="s">
        <v>565</v>
      </c>
      <c r="G8356" s="1">
        <v>2237389</v>
      </c>
      <c r="H8356" s="1" t="s">
        <v>1642</v>
      </c>
      <c r="I8356" s="2">
        <v>45073</v>
      </c>
      <c r="J8356" s="15" t="str">
        <f>MID(Tabla1[[#This Row],[HORA]],1,5)</f>
        <v>14:14</v>
      </c>
      <c r="K8356" s="16">
        <f>IF(Tabla1[[#This Row],[FECHA]]=I8357,IF(J8357-J8356&gt;0,(J8357-J8356)*1440,0),0)</f>
        <v>0.99999999999999645</v>
      </c>
      <c r="L8356" s="14">
        <f>2+L8097-Datos!$C$8</f>
        <v>9.84</v>
      </c>
      <c r="M8356" s="13" t="s">
        <v>55983</v>
      </c>
      <c r="N8356" s="1" t="s">
        <v>1643</v>
      </c>
      <c r="O8356" s="1">
        <v>5555</v>
      </c>
      <c r="P8356" s="1" t="s">
        <v>645</v>
      </c>
      <c r="Q8356" s="4" t="s">
        <v>21</v>
      </c>
    </row>
    <row r="8357" spans="1:17" ht="22.5" x14ac:dyDescent="0.25">
      <c r="A8357" s="3">
        <v>17290</v>
      </c>
      <c r="B8357" s="1" t="s">
        <v>52102</v>
      </c>
      <c r="C8357" s="1" t="s">
        <v>15</v>
      </c>
      <c r="D8357" s="1" t="s">
        <v>1017</v>
      </c>
      <c r="E8357" s="1">
        <v>20600198387</v>
      </c>
      <c r="F8357" s="1" t="s">
        <v>52103</v>
      </c>
      <c r="G8357" s="1">
        <v>2237390</v>
      </c>
      <c r="H8357" s="1" t="s">
        <v>52104</v>
      </c>
      <c r="I8357" s="2">
        <v>45073</v>
      </c>
      <c r="J8357" s="15" t="str">
        <f>MID(Tabla1[[#This Row],[HORA]],1,5)</f>
        <v>14:15</v>
      </c>
      <c r="K8357" s="16">
        <f>IF(Tabla1[[#This Row],[FECHA]]=I8358,IF(J8358-J8357&gt;0,(J8358-J8357)*1440,0),0)</f>
        <v>3.9999999999999858</v>
      </c>
      <c r="L8357" s="14">
        <f>2+L8098-Datos!$C$8</f>
        <v>8.9400000000000013</v>
      </c>
      <c r="M8357" s="13" t="s">
        <v>55984</v>
      </c>
      <c r="N8357" s="1" t="s">
        <v>6427</v>
      </c>
      <c r="O8357" s="1">
        <v>15</v>
      </c>
      <c r="P8357" s="1" t="s">
        <v>20</v>
      </c>
      <c r="Q8357" s="4" t="s">
        <v>21</v>
      </c>
    </row>
    <row r="8358" spans="1:17" ht="22.5" x14ac:dyDescent="0.25">
      <c r="A8358" s="3">
        <v>2622</v>
      </c>
      <c r="B8358" s="1" t="s">
        <v>8076</v>
      </c>
      <c r="C8358" s="1" t="s">
        <v>15</v>
      </c>
      <c r="D8358" s="1" t="s">
        <v>40</v>
      </c>
      <c r="E8358" s="1">
        <v>16522561</v>
      </c>
      <c r="F8358" s="1" t="s">
        <v>8077</v>
      </c>
      <c r="G8358" s="1">
        <v>2237392</v>
      </c>
      <c r="H8358" s="1" t="s">
        <v>8078</v>
      </c>
      <c r="I8358" s="2">
        <v>45073</v>
      </c>
      <c r="J8358" s="15" t="str">
        <f>MID(Tabla1[[#This Row],[HORA]],1,5)</f>
        <v>14:19</v>
      </c>
      <c r="K8358" s="16">
        <f>IF(Tabla1[[#This Row],[FECHA]]=I8359,IF(J8359-J8358&gt;0,(J8359-J8358)*1440,0),0)</f>
        <v>3.9999999999999858</v>
      </c>
      <c r="L8358" s="14">
        <f>2+L8099-Datos!$C$8</f>
        <v>10.14</v>
      </c>
      <c r="M8358" s="13" t="s">
        <v>55986</v>
      </c>
      <c r="N8358" s="1" t="s">
        <v>8079</v>
      </c>
      <c r="O8358" s="1">
        <v>15</v>
      </c>
      <c r="P8358" s="1" t="s">
        <v>645</v>
      </c>
      <c r="Q8358" s="4" t="s">
        <v>21</v>
      </c>
    </row>
    <row r="8359" spans="1:17" ht="22.5" x14ac:dyDescent="0.25">
      <c r="A8359" s="3">
        <v>2623</v>
      </c>
      <c r="B8359" s="1" t="s">
        <v>8080</v>
      </c>
      <c r="C8359" s="1" t="s">
        <v>15</v>
      </c>
      <c r="D8359" s="1" t="s">
        <v>71</v>
      </c>
      <c r="E8359" s="1">
        <v>17425763</v>
      </c>
      <c r="F8359" s="1" t="s">
        <v>8081</v>
      </c>
      <c r="G8359" s="1">
        <v>17444188</v>
      </c>
      <c r="H8359" s="1" t="s">
        <v>8082</v>
      </c>
      <c r="I8359" s="2">
        <v>45073</v>
      </c>
      <c r="J8359" s="15" t="str">
        <f>MID(Tabla1[[#This Row],[HORA]],1,5)</f>
        <v>14:23</v>
      </c>
      <c r="K8359" s="16">
        <f>IF(Tabla1[[#This Row],[FECHA]]=I8360,IF(J8360-J8359&gt;0,(J8360-J8359)*1440,0),0)</f>
        <v>3.9999999999999858</v>
      </c>
      <c r="L8359" s="14">
        <f>2+L8100-Datos!$C$8</f>
        <v>11.64</v>
      </c>
      <c r="M8359" s="13" t="s">
        <v>55854</v>
      </c>
      <c r="N8359" s="1" t="s">
        <v>8083</v>
      </c>
      <c r="O8359" s="1">
        <v>30</v>
      </c>
      <c r="P8359" s="1" t="s">
        <v>645</v>
      </c>
      <c r="Q8359" s="4" t="s">
        <v>21</v>
      </c>
    </row>
    <row r="8360" spans="1:17" ht="22.5" x14ac:dyDescent="0.25">
      <c r="A8360" s="3">
        <v>716</v>
      </c>
      <c r="B8360" s="1" t="s">
        <v>1644</v>
      </c>
      <c r="C8360" s="1" t="s">
        <v>15</v>
      </c>
      <c r="D8360" s="1" t="s">
        <v>228</v>
      </c>
      <c r="E8360" s="1">
        <v>16776087</v>
      </c>
      <c r="F8360" s="1" t="s">
        <v>1645</v>
      </c>
      <c r="G8360" s="1">
        <v>2237393</v>
      </c>
      <c r="H8360" s="1" t="s">
        <v>1524</v>
      </c>
      <c r="I8360" s="2">
        <v>45073</v>
      </c>
      <c r="J8360" s="15" t="str">
        <f>MID(Tabla1[[#This Row],[HORA]],1,5)</f>
        <v>14:27</v>
      </c>
      <c r="K8360" s="16">
        <f>IF(Tabla1[[#This Row],[FECHA]]=I8361,IF(J8361-J8360&gt;0,(J8361-J8360)*1440,0),0)</f>
        <v>4.0000000000001457</v>
      </c>
      <c r="L8360" s="14">
        <f>2+L8101-Datos!$C$8</f>
        <v>8.99</v>
      </c>
      <c r="M8360" s="13" t="s">
        <v>55857</v>
      </c>
      <c r="N8360" s="1" t="s">
        <v>1646</v>
      </c>
      <c r="O8360" s="1">
        <v>0</v>
      </c>
      <c r="P8360" s="1" t="s">
        <v>645</v>
      </c>
      <c r="Q8360" s="4" t="s">
        <v>21</v>
      </c>
    </row>
    <row r="8361" spans="1:17" ht="22.5" x14ac:dyDescent="0.25">
      <c r="A8361" s="3">
        <v>8399</v>
      </c>
      <c r="B8361" s="1" t="s">
        <v>26271</v>
      </c>
      <c r="C8361" s="1" t="s">
        <v>15</v>
      </c>
      <c r="D8361" s="1" t="s">
        <v>71</v>
      </c>
      <c r="E8361" s="1">
        <v>48075472</v>
      </c>
      <c r="F8361" s="1" t="s">
        <v>26272</v>
      </c>
      <c r="G8361" s="1">
        <v>71874005</v>
      </c>
      <c r="H8361" s="1" t="s">
        <v>26273</v>
      </c>
      <c r="I8361" s="2">
        <v>45073</v>
      </c>
      <c r="J8361" s="15" t="str">
        <f>MID(Tabla1[[#This Row],[HORA]],1,5)</f>
        <v>14:31</v>
      </c>
      <c r="K8361" s="16">
        <f>IF(Tabla1[[#This Row],[FECHA]]=I8362,IF(J8362-J8361&gt;0,(J8362-J8361)*1440,0),0)</f>
        <v>0</v>
      </c>
      <c r="L8361" s="14">
        <f>2+L8102-Datos!$C$8</f>
        <v>11.14</v>
      </c>
      <c r="M8361" s="13" t="s">
        <v>55992</v>
      </c>
      <c r="N8361" s="1" t="s">
        <v>26274</v>
      </c>
      <c r="O8361" s="1">
        <v>50</v>
      </c>
      <c r="P8361" s="1" t="s">
        <v>20</v>
      </c>
      <c r="Q8361" s="4" t="s">
        <v>21</v>
      </c>
    </row>
    <row r="8362" spans="1:17" ht="22.5" x14ac:dyDescent="0.25">
      <c r="A8362" s="3">
        <v>16094</v>
      </c>
      <c r="B8362" s="1" t="s">
        <v>48914</v>
      </c>
      <c r="C8362" s="1" t="s">
        <v>15</v>
      </c>
      <c r="D8362" s="1" t="s">
        <v>33</v>
      </c>
      <c r="E8362" s="1">
        <v>20604049386</v>
      </c>
      <c r="F8362" s="1" t="s">
        <v>48915</v>
      </c>
      <c r="G8362" s="1">
        <v>70205043</v>
      </c>
      <c r="H8362" s="1" t="s">
        <v>48916</v>
      </c>
      <c r="I8362" s="2">
        <v>45073</v>
      </c>
      <c r="J8362" s="15" t="str">
        <f>MID(Tabla1[[#This Row],[HORA]],1,5)</f>
        <v>14:31</v>
      </c>
      <c r="K8362" s="16">
        <f>IF(Tabla1[[#This Row],[FECHA]]=I8363,IF(J8363-J8362&gt;0,(J8363-J8362)*1440,0),0)</f>
        <v>5.9999999999999787</v>
      </c>
      <c r="L8362" s="14">
        <f>2+L8103-Datos!$C$8</f>
        <v>12.84</v>
      </c>
      <c r="M8362" s="13" t="s">
        <v>55992</v>
      </c>
      <c r="N8362" s="1" t="s">
        <v>48917</v>
      </c>
      <c r="O8362" s="1">
        <v>15</v>
      </c>
      <c r="P8362" s="1" t="s">
        <v>645</v>
      </c>
      <c r="Q8362" s="4" t="s">
        <v>21</v>
      </c>
    </row>
    <row r="8363" spans="1:17" ht="22.5" x14ac:dyDescent="0.25">
      <c r="A8363" s="3">
        <v>2624</v>
      </c>
      <c r="B8363" s="1" t="s">
        <v>8084</v>
      </c>
      <c r="C8363" s="1" t="s">
        <v>15</v>
      </c>
      <c r="D8363" s="1" t="s">
        <v>40</v>
      </c>
      <c r="E8363" s="1">
        <v>74070081</v>
      </c>
      <c r="F8363" s="1" t="s">
        <v>8085</v>
      </c>
      <c r="G8363" s="1">
        <v>2237399</v>
      </c>
      <c r="H8363" s="1" t="s">
        <v>8086</v>
      </c>
      <c r="I8363" s="2">
        <v>45073</v>
      </c>
      <c r="J8363" s="15" t="str">
        <f>MID(Tabla1[[#This Row],[HORA]],1,5)</f>
        <v>14:37</v>
      </c>
      <c r="K8363" s="16">
        <f>IF(Tabla1[[#This Row],[FECHA]]=I8364,IF(J8364-J8363&gt;0,(J8364-J8363)*1440,0),0)</f>
        <v>1.9999999999999929</v>
      </c>
      <c r="L8363" s="14">
        <f>2+L8104-Datos!$C$8</f>
        <v>10</v>
      </c>
      <c r="M8363" s="13" t="s">
        <v>55998</v>
      </c>
      <c r="N8363" s="1" t="s">
        <v>8087</v>
      </c>
      <c r="O8363" s="1">
        <v>15</v>
      </c>
      <c r="P8363" s="1" t="s">
        <v>645</v>
      </c>
      <c r="Q8363" s="4" t="s">
        <v>21</v>
      </c>
    </row>
    <row r="8364" spans="1:17" ht="22.5" x14ac:dyDescent="0.25">
      <c r="A8364" s="3">
        <v>2625</v>
      </c>
      <c r="B8364" s="1" t="s">
        <v>8088</v>
      </c>
      <c r="C8364" s="1" t="s">
        <v>15</v>
      </c>
      <c r="D8364" s="1" t="s">
        <v>33</v>
      </c>
      <c r="E8364" s="1">
        <v>16472601</v>
      </c>
      <c r="F8364" s="1" t="s">
        <v>8089</v>
      </c>
      <c r="G8364" s="1">
        <v>3883417</v>
      </c>
      <c r="H8364" s="1" t="s">
        <v>8090</v>
      </c>
      <c r="I8364" s="2">
        <v>45073</v>
      </c>
      <c r="J8364" s="15" t="str">
        <f>MID(Tabla1[[#This Row],[HORA]],1,5)</f>
        <v>14:39</v>
      </c>
      <c r="K8364" s="16">
        <f>IF(Tabla1[[#This Row],[FECHA]]=I8365,IF(J8365-J8364&gt;0,(J8365-J8364)*1440,0),0)</f>
        <v>1.9999999999999929</v>
      </c>
      <c r="L8364" s="14">
        <f>2+L8105-Datos!$C$8</f>
        <v>10.940000000000001</v>
      </c>
      <c r="M8364" s="13" t="s">
        <v>56000</v>
      </c>
      <c r="N8364" s="1" t="s">
        <v>8091</v>
      </c>
      <c r="O8364" s="1">
        <v>10</v>
      </c>
      <c r="P8364" s="1" t="s">
        <v>645</v>
      </c>
      <c r="Q8364" s="4" t="s">
        <v>21</v>
      </c>
    </row>
    <row r="8365" spans="1:17" ht="22.5" x14ac:dyDescent="0.25">
      <c r="A8365" s="3">
        <v>2626</v>
      </c>
      <c r="B8365" s="1" t="s">
        <v>8092</v>
      </c>
      <c r="C8365" s="1" t="s">
        <v>15</v>
      </c>
      <c r="D8365" s="1" t="s">
        <v>82</v>
      </c>
      <c r="E8365" s="1">
        <v>42607403</v>
      </c>
      <c r="F8365" s="1" t="s">
        <v>8093</v>
      </c>
      <c r="G8365" s="1">
        <v>2237403</v>
      </c>
      <c r="H8365" s="1" t="s">
        <v>8094</v>
      </c>
      <c r="I8365" s="2">
        <v>45073</v>
      </c>
      <c r="J8365" s="15" t="str">
        <f>MID(Tabla1[[#This Row],[HORA]],1,5)</f>
        <v>14:41</v>
      </c>
      <c r="K8365" s="16">
        <f>IF(Tabla1[[#This Row],[FECHA]]=I8366,IF(J8366-J8365&gt;0,(J8366-J8365)*1440,0),0)</f>
        <v>1.9999999999999929</v>
      </c>
      <c r="L8365" s="14">
        <f>2+L8106-Datos!$C$8</f>
        <v>11.18</v>
      </c>
      <c r="M8365" s="13" t="s">
        <v>55862</v>
      </c>
      <c r="N8365" s="1" t="s">
        <v>8095</v>
      </c>
      <c r="O8365" s="1">
        <v>15</v>
      </c>
      <c r="P8365" s="1" t="s">
        <v>645</v>
      </c>
      <c r="Q8365" s="4" t="s">
        <v>21</v>
      </c>
    </row>
    <row r="8366" spans="1:17" ht="22.5" x14ac:dyDescent="0.25">
      <c r="A8366" s="3">
        <v>2627</v>
      </c>
      <c r="B8366" s="1" t="s">
        <v>8096</v>
      </c>
      <c r="C8366" s="1" t="s">
        <v>15</v>
      </c>
      <c r="D8366" s="1" t="s">
        <v>228</v>
      </c>
      <c r="E8366" s="1">
        <v>17449247</v>
      </c>
      <c r="F8366" s="1" t="s">
        <v>8097</v>
      </c>
      <c r="G8366" s="1">
        <v>2237407</v>
      </c>
      <c r="H8366" s="1" t="s">
        <v>8098</v>
      </c>
      <c r="I8366" s="2">
        <v>45073</v>
      </c>
      <c r="J8366" s="15" t="str">
        <f>MID(Tabla1[[#This Row],[HORA]],1,5)</f>
        <v>14:43</v>
      </c>
      <c r="K8366" s="16">
        <f>IF(Tabla1[[#This Row],[FECHA]]=I8367,IF(J8367-J8366&gt;0,(J8367-J8366)*1440,0),0)</f>
        <v>1.9999999999999929</v>
      </c>
      <c r="L8366" s="14">
        <f>2+L8107-Datos!$C$8</f>
        <v>8.8500000000000014</v>
      </c>
      <c r="M8366" s="13" t="s">
        <v>56003</v>
      </c>
      <c r="N8366" s="1" t="s">
        <v>8099</v>
      </c>
      <c r="O8366" s="1">
        <v>15</v>
      </c>
      <c r="P8366" s="1" t="s">
        <v>645</v>
      </c>
      <c r="Q8366" s="4" t="s">
        <v>21</v>
      </c>
    </row>
    <row r="8367" spans="1:17" ht="22.5" x14ac:dyDescent="0.25">
      <c r="A8367" s="3">
        <v>17291</v>
      </c>
      <c r="B8367" s="1" t="s">
        <v>52105</v>
      </c>
      <c r="C8367" s="1" t="s">
        <v>15</v>
      </c>
      <c r="D8367" s="1" t="s">
        <v>82</v>
      </c>
      <c r="E8367" s="1">
        <v>20609517183</v>
      </c>
      <c r="F8367" s="1" t="s">
        <v>52106</v>
      </c>
      <c r="G8367" s="1">
        <v>2237408</v>
      </c>
      <c r="H8367" s="1" t="s">
        <v>52107</v>
      </c>
      <c r="I8367" s="2">
        <v>45073</v>
      </c>
      <c r="J8367" s="15" t="str">
        <f>MID(Tabla1[[#This Row],[HORA]],1,5)</f>
        <v>14:45</v>
      </c>
      <c r="K8367" s="16">
        <f>IF(Tabla1[[#This Row],[FECHA]]=I8368,IF(J8368-J8367&gt;0,(J8368-J8367)*1440,0),0)</f>
        <v>1.9999999999999929</v>
      </c>
      <c r="L8367" s="14">
        <f>2+L8108-Datos!$C$8</f>
        <v>10.09</v>
      </c>
      <c r="M8367" s="13" t="s">
        <v>56005</v>
      </c>
      <c r="N8367" s="1" t="s">
        <v>52108</v>
      </c>
      <c r="O8367" s="1">
        <v>40</v>
      </c>
      <c r="P8367" s="1" t="s">
        <v>20</v>
      </c>
      <c r="Q8367" s="4" t="s">
        <v>21</v>
      </c>
    </row>
    <row r="8368" spans="1:17" ht="22.5" x14ac:dyDescent="0.25">
      <c r="A8368" s="3">
        <v>8400</v>
      </c>
      <c r="B8368" s="1" t="s">
        <v>26275</v>
      </c>
      <c r="C8368" s="1" t="s">
        <v>15</v>
      </c>
      <c r="D8368" s="1" t="s">
        <v>33</v>
      </c>
      <c r="E8368" s="1">
        <v>47973491</v>
      </c>
      <c r="F8368" s="1" t="s">
        <v>26276</v>
      </c>
      <c r="G8368" s="1">
        <v>2237409</v>
      </c>
      <c r="H8368" s="1" t="s">
        <v>26277</v>
      </c>
      <c r="I8368" s="2">
        <v>45073</v>
      </c>
      <c r="J8368" s="15" t="str">
        <f>MID(Tabla1[[#This Row],[HORA]],1,5)</f>
        <v>14:47</v>
      </c>
      <c r="K8368" s="16">
        <f>IF(Tabla1[[#This Row],[FECHA]]=I8369,IF(J8369-J8368&gt;0,(J8369-J8368)*1440,0),0)</f>
        <v>10.999999999999961</v>
      </c>
      <c r="L8368" s="14">
        <f>2+L8109-Datos!$C$8</f>
        <v>9.7800000000000011</v>
      </c>
      <c r="M8368" s="13" t="s">
        <v>56007</v>
      </c>
      <c r="N8368" s="1" t="s">
        <v>6427</v>
      </c>
      <c r="O8368" s="1">
        <v>13</v>
      </c>
      <c r="P8368" s="1" t="s">
        <v>20</v>
      </c>
      <c r="Q8368" s="4" t="s">
        <v>21</v>
      </c>
    </row>
    <row r="8369" spans="1:17" ht="22.5" x14ac:dyDescent="0.25">
      <c r="A8369" s="3">
        <v>277</v>
      </c>
      <c r="B8369" s="1" t="s">
        <v>625</v>
      </c>
      <c r="C8369" s="1" t="s">
        <v>15</v>
      </c>
      <c r="D8369" s="1" t="s">
        <v>23</v>
      </c>
      <c r="E8369" s="1">
        <v>47425322</v>
      </c>
      <c r="F8369" s="1" t="s">
        <v>626</v>
      </c>
      <c r="G8369" s="1">
        <v>47425322</v>
      </c>
      <c r="H8369" s="1" t="s">
        <v>626</v>
      </c>
      <c r="I8369" s="2">
        <v>45073</v>
      </c>
      <c r="J8369" s="15" t="str">
        <f>MID(Tabla1[[#This Row],[HORA]],1,5)</f>
        <v>14:58</v>
      </c>
      <c r="K8369" s="16">
        <f>IF(Tabla1[[#This Row],[FECHA]]=I8370,IF(J8370-J8369&gt;0,(J8370-J8369)*1440,0),0)</f>
        <v>0</v>
      </c>
      <c r="L8369" s="14">
        <f>2+L8110-Datos!$C$8</f>
        <v>11.16</v>
      </c>
      <c r="M8369" s="13" t="s">
        <v>56017</v>
      </c>
      <c r="N8369" s="1" t="s">
        <v>627</v>
      </c>
      <c r="O8369" s="1">
        <v>0</v>
      </c>
      <c r="P8369" s="1" t="s">
        <v>20</v>
      </c>
      <c r="Q8369" s="4" t="s">
        <v>21</v>
      </c>
    </row>
    <row r="8370" spans="1:17" ht="22.5" x14ac:dyDescent="0.25">
      <c r="A8370" s="3">
        <v>278</v>
      </c>
      <c r="B8370" s="1" t="s">
        <v>625</v>
      </c>
      <c r="C8370" s="1" t="s">
        <v>15</v>
      </c>
      <c r="D8370" s="1" t="s">
        <v>23</v>
      </c>
      <c r="E8370" s="1">
        <v>47425322</v>
      </c>
      <c r="F8370" s="1" t="s">
        <v>626</v>
      </c>
      <c r="G8370" s="1">
        <v>47425322</v>
      </c>
      <c r="H8370" s="1" t="s">
        <v>626</v>
      </c>
      <c r="I8370" s="2">
        <v>45073</v>
      </c>
      <c r="J8370" s="15" t="str">
        <f>MID(Tabla1[[#This Row],[HORA]],1,5)</f>
        <v>14:58</v>
      </c>
      <c r="K8370" s="16">
        <f>IF(Tabla1[[#This Row],[FECHA]]=I8371,IF(J8371-J8370&gt;0,(J8371-J8370)*1440,0),0)</f>
        <v>3.9999999999999858</v>
      </c>
      <c r="L8370" s="14">
        <f>2+L8111-Datos!$C$8</f>
        <v>11.100000000000001</v>
      </c>
      <c r="M8370" s="13" t="s">
        <v>56017</v>
      </c>
      <c r="N8370" s="1" t="s">
        <v>628</v>
      </c>
      <c r="O8370" s="1">
        <v>0</v>
      </c>
      <c r="P8370" s="1" t="s">
        <v>20</v>
      </c>
      <c r="Q8370" s="4" t="s">
        <v>21</v>
      </c>
    </row>
    <row r="8371" spans="1:17" ht="22.5" x14ac:dyDescent="0.25">
      <c r="A8371" s="3">
        <v>8401</v>
      </c>
      <c r="B8371" s="1" t="s">
        <v>26278</v>
      </c>
      <c r="C8371" s="1" t="s">
        <v>15</v>
      </c>
      <c r="D8371" s="1" t="s">
        <v>77</v>
      </c>
      <c r="E8371" s="1">
        <v>16592548</v>
      </c>
      <c r="F8371" s="1" t="s">
        <v>26279</v>
      </c>
      <c r="G8371" s="1">
        <v>2237414</v>
      </c>
      <c r="H8371" s="1" t="s">
        <v>26280</v>
      </c>
      <c r="I8371" s="2">
        <v>45073</v>
      </c>
      <c r="J8371" s="15" t="str">
        <f>MID(Tabla1[[#This Row],[HORA]],1,5)</f>
        <v>15:02</v>
      </c>
      <c r="K8371" s="16">
        <f>IF(Tabla1[[#This Row],[FECHA]]=I8372,IF(J8372-J8371&gt;0,(J8372-J8371)*1440,0),0)</f>
        <v>4.9999999999999822</v>
      </c>
      <c r="L8371" s="14">
        <f>2+L8112-Datos!$C$8</f>
        <v>11</v>
      </c>
      <c r="M8371" s="13" t="s">
        <v>56135</v>
      </c>
      <c r="N8371" s="1" t="s">
        <v>11893</v>
      </c>
      <c r="O8371" s="1">
        <v>15</v>
      </c>
      <c r="P8371" s="1" t="s">
        <v>20</v>
      </c>
      <c r="Q8371" s="4" t="s">
        <v>21</v>
      </c>
    </row>
    <row r="8372" spans="1:17" ht="22.5" x14ac:dyDescent="0.25">
      <c r="A8372" s="3">
        <v>2628</v>
      </c>
      <c r="B8372" s="1" t="s">
        <v>8100</v>
      </c>
      <c r="C8372" s="1" t="s">
        <v>15</v>
      </c>
      <c r="D8372" s="1" t="s">
        <v>40</v>
      </c>
      <c r="E8372" s="1">
        <v>40291568</v>
      </c>
      <c r="F8372" s="1" t="s">
        <v>8101</v>
      </c>
      <c r="G8372" s="1">
        <v>44247041</v>
      </c>
      <c r="H8372" s="1" t="s">
        <v>8102</v>
      </c>
      <c r="I8372" s="2">
        <v>45073</v>
      </c>
      <c r="J8372" s="15" t="str">
        <f>MID(Tabla1[[#This Row],[HORA]],1,5)</f>
        <v>15:07</v>
      </c>
      <c r="K8372" s="16">
        <f>IF(Tabla1[[#This Row],[FECHA]]=I8373,IF(J8373-J8372&gt;0,(J8373-J8372)*1440,0),0)</f>
        <v>0.99999999999999645</v>
      </c>
      <c r="L8372" s="14">
        <f>2+L8113-Datos!$C$8</f>
        <v>8.7100000000000009</v>
      </c>
      <c r="M8372" s="13" t="s">
        <v>56137</v>
      </c>
      <c r="N8372" s="1" t="s">
        <v>8103</v>
      </c>
      <c r="O8372" s="1">
        <v>20</v>
      </c>
      <c r="P8372" s="1" t="s">
        <v>645</v>
      </c>
      <c r="Q8372" s="4" t="s">
        <v>21</v>
      </c>
    </row>
    <row r="8373" spans="1:17" ht="22.5" x14ac:dyDescent="0.25">
      <c r="A8373" s="3">
        <v>8402</v>
      </c>
      <c r="B8373" s="1" t="s">
        <v>26281</v>
      </c>
      <c r="C8373" s="1" t="s">
        <v>15</v>
      </c>
      <c r="D8373" s="1" t="s">
        <v>161</v>
      </c>
      <c r="E8373" s="1">
        <v>16563292</v>
      </c>
      <c r="F8373" s="1" t="s">
        <v>26282</v>
      </c>
      <c r="G8373" s="1">
        <v>2237420</v>
      </c>
      <c r="H8373" s="1" t="s">
        <v>26283</v>
      </c>
      <c r="I8373" s="2">
        <v>45073</v>
      </c>
      <c r="J8373" s="15" t="str">
        <f>MID(Tabla1[[#This Row],[HORA]],1,5)</f>
        <v>15:08</v>
      </c>
      <c r="K8373" s="16">
        <f>IF(Tabla1[[#This Row],[FECHA]]=I8374,IF(J8374-J8373&gt;0,(J8374-J8373)*1440,0),0)</f>
        <v>2.9999999999999893</v>
      </c>
      <c r="L8373" s="14">
        <f>2+L8114-Datos!$C$8</f>
        <v>10</v>
      </c>
      <c r="M8373" s="13" t="s">
        <v>56138</v>
      </c>
      <c r="N8373" s="1" t="s">
        <v>59</v>
      </c>
      <c r="O8373" s="1">
        <v>10</v>
      </c>
      <c r="P8373" s="1" t="s">
        <v>20</v>
      </c>
      <c r="Q8373" s="4" t="s">
        <v>21</v>
      </c>
    </row>
    <row r="8374" spans="1:17" ht="22.5" x14ac:dyDescent="0.25">
      <c r="A8374" s="3">
        <v>8403</v>
      </c>
      <c r="B8374" s="1" t="s">
        <v>26284</v>
      </c>
      <c r="C8374" s="1" t="s">
        <v>15</v>
      </c>
      <c r="D8374" s="1" t="s">
        <v>40</v>
      </c>
      <c r="E8374" s="1">
        <v>3497873</v>
      </c>
      <c r="F8374" s="1" t="s">
        <v>26285</v>
      </c>
      <c r="G8374" s="1">
        <v>74159607</v>
      </c>
      <c r="H8374" s="1" t="s">
        <v>26286</v>
      </c>
      <c r="I8374" s="2">
        <v>45073</v>
      </c>
      <c r="J8374" s="15" t="str">
        <f>MID(Tabla1[[#This Row],[HORA]],1,5)</f>
        <v>15:11</v>
      </c>
      <c r="K8374" s="16">
        <f>IF(Tabla1[[#This Row],[FECHA]]=I8375,IF(J8375-J8374&gt;0,(J8375-J8374)*1440,0),0)</f>
        <v>0.99999999999999645</v>
      </c>
      <c r="L8374" s="14">
        <f>2+L8115-Datos!$C$8</f>
        <v>9.0100000000000016</v>
      </c>
      <c r="M8374" s="13" t="s">
        <v>55866</v>
      </c>
      <c r="N8374" s="1" t="s">
        <v>18353</v>
      </c>
      <c r="O8374" s="1">
        <v>20</v>
      </c>
      <c r="P8374" s="1" t="s">
        <v>20</v>
      </c>
      <c r="Q8374" s="4" t="s">
        <v>21</v>
      </c>
    </row>
    <row r="8375" spans="1:17" ht="22.5" x14ac:dyDescent="0.25">
      <c r="A8375" s="3">
        <v>2629</v>
      </c>
      <c r="B8375" s="1" t="s">
        <v>8104</v>
      </c>
      <c r="C8375" s="1" t="s">
        <v>15</v>
      </c>
      <c r="D8375" s="1" t="s">
        <v>30</v>
      </c>
      <c r="E8375" s="1">
        <v>63377932</v>
      </c>
      <c r="F8375" s="1" t="s">
        <v>8105</v>
      </c>
      <c r="G8375" s="1">
        <v>40528703</v>
      </c>
      <c r="H8375" s="1" t="s">
        <v>8106</v>
      </c>
      <c r="I8375" s="2">
        <v>45073</v>
      </c>
      <c r="J8375" s="15" t="str">
        <f>MID(Tabla1[[#This Row],[HORA]],1,5)</f>
        <v>15:12</v>
      </c>
      <c r="K8375" s="16">
        <f>IF(Tabla1[[#This Row],[FECHA]]=I8376,IF(J8376-J8375&gt;0,(J8376-J8375)*1440,0),0)</f>
        <v>0</v>
      </c>
      <c r="L8375" s="14">
        <f>2+L8116-Datos!$C$8</f>
        <v>12.02</v>
      </c>
      <c r="M8375" s="13" t="s">
        <v>55867</v>
      </c>
      <c r="N8375" s="1" t="s">
        <v>8107</v>
      </c>
      <c r="O8375" s="1">
        <v>25</v>
      </c>
      <c r="P8375" s="1" t="s">
        <v>645</v>
      </c>
      <c r="Q8375" s="4" t="s">
        <v>21</v>
      </c>
    </row>
    <row r="8376" spans="1:17" ht="22.5" x14ac:dyDescent="0.25">
      <c r="A8376" s="3">
        <v>2630</v>
      </c>
      <c r="B8376" s="1" t="s">
        <v>8104</v>
      </c>
      <c r="C8376" s="1" t="s">
        <v>15</v>
      </c>
      <c r="D8376" s="1" t="s">
        <v>30</v>
      </c>
      <c r="E8376" s="1">
        <v>63377932</v>
      </c>
      <c r="F8376" s="1" t="s">
        <v>8105</v>
      </c>
      <c r="G8376" s="1">
        <v>40528703</v>
      </c>
      <c r="H8376" s="1" t="s">
        <v>8106</v>
      </c>
      <c r="I8376" s="2">
        <v>45073</v>
      </c>
      <c r="J8376" s="15" t="str">
        <f>MID(Tabla1[[#This Row],[HORA]],1,5)</f>
        <v>15:12</v>
      </c>
      <c r="K8376" s="16">
        <f>IF(Tabla1[[#This Row],[FECHA]]=I8377,IF(J8377-J8376&gt;0,(J8377-J8376)*1440,0),0)</f>
        <v>1.9999999999999929</v>
      </c>
      <c r="L8376" s="14">
        <f>2+L8117-Datos!$C$8</f>
        <v>14.080000000000002</v>
      </c>
      <c r="M8376" s="13" t="s">
        <v>55867</v>
      </c>
      <c r="N8376" s="1" t="s">
        <v>8108</v>
      </c>
      <c r="O8376" s="1">
        <v>25</v>
      </c>
      <c r="P8376" s="1" t="s">
        <v>645</v>
      </c>
      <c r="Q8376" s="4" t="s">
        <v>21</v>
      </c>
    </row>
    <row r="8377" spans="1:17" ht="22.5" x14ac:dyDescent="0.25">
      <c r="A8377" s="3">
        <v>8404</v>
      </c>
      <c r="B8377" s="1" t="s">
        <v>26287</v>
      </c>
      <c r="C8377" s="1" t="s">
        <v>15</v>
      </c>
      <c r="D8377" s="1" t="s">
        <v>40</v>
      </c>
      <c r="E8377" s="1">
        <v>44072709</v>
      </c>
      <c r="F8377" s="1" t="s">
        <v>26288</v>
      </c>
      <c r="G8377" s="1">
        <v>2237424</v>
      </c>
      <c r="H8377" s="1" t="s">
        <v>26289</v>
      </c>
      <c r="I8377" s="2">
        <v>45073</v>
      </c>
      <c r="J8377" s="15" t="str">
        <f>MID(Tabla1[[#This Row],[HORA]],1,5)</f>
        <v>15:14</v>
      </c>
      <c r="K8377" s="16">
        <f>IF(Tabla1[[#This Row],[FECHA]]=I8378,IF(J8378-J8377&gt;0,(J8378-J8377)*1440,0),0)</f>
        <v>0.99999999999999645</v>
      </c>
      <c r="L8377" s="14">
        <f>2+L8118-Datos!$C$8</f>
        <v>9.9500000000000011</v>
      </c>
      <c r="M8377" s="13" t="s">
        <v>55869</v>
      </c>
      <c r="N8377" s="1" t="s">
        <v>26290</v>
      </c>
      <c r="O8377" s="1">
        <v>25</v>
      </c>
      <c r="P8377" s="1" t="s">
        <v>20</v>
      </c>
      <c r="Q8377" s="4" t="s">
        <v>21</v>
      </c>
    </row>
    <row r="8378" spans="1:17" ht="22.5" x14ac:dyDescent="0.25">
      <c r="A8378" s="3">
        <v>2631</v>
      </c>
      <c r="B8378" s="1" t="s">
        <v>8109</v>
      </c>
      <c r="C8378" s="1" t="s">
        <v>15</v>
      </c>
      <c r="D8378" s="1" t="s">
        <v>40</v>
      </c>
      <c r="E8378" s="1">
        <v>72489437</v>
      </c>
      <c r="F8378" s="1" t="s">
        <v>8110</v>
      </c>
      <c r="G8378" s="1">
        <v>2812553</v>
      </c>
      <c r="H8378" s="1" t="s">
        <v>8111</v>
      </c>
      <c r="I8378" s="2">
        <v>45073</v>
      </c>
      <c r="J8378" s="15" t="str">
        <f>MID(Tabla1[[#This Row],[HORA]],1,5)</f>
        <v>15:15</v>
      </c>
      <c r="K8378" s="16">
        <f>IF(Tabla1[[#This Row],[FECHA]]=I8379,IF(J8379-J8378&gt;0,(J8379-J8378)*1440,0),0)</f>
        <v>1.9999999999999929</v>
      </c>
      <c r="L8378" s="14">
        <f>2+L8119-Datos!$C$8</f>
        <v>9.7600000000000016</v>
      </c>
      <c r="M8378" s="13" t="s">
        <v>55870</v>
      </c>
      <c r="N8378" s="1" t="s">
        <v>693</v>
      </c>
      <c r="O8378" s="1">
        <v>10</v>
      </c>
      <c r="P8378" s="1" t="s">
        <v>645</v>
      </c>
      <c r="Q8378" s="4" t="s">
        <v>21</v>
      </c>
    </row>
    <row r="8379" spans="1:17" ht="22.5" x14ac:dyDescent="0.25">
      <c r="A8379" s="3">
        <v>8405</v>
      </c>
      <c r="B8379" s="1" t="s">
        <v>26291</v>
      </c>
      <c r="C8379" s="1" t="s">
        <v>15</v>
      </c>
      <c r="D8379" s="1" t="s">
        <v>82</v>
      </c>
      <c r="E8379" s="1">
        <v>2237425</v>
      </c>
      <c r="F8379" s="1" t="s">
        <v>26292</v>
      </c>
      <c r="G8379" s="1">
        <v>2237426</v>
      </c>
      <c r="H8379" s="1" t="s">
        <v>26293</v>
      </c>
      <c r="I8379" s="2">
        <v>45073</v>
      </c>
      <c r="J8379" s="15" t="str">
        <f>MID(Tabla1[[#This Row],[HORA]],1,5)</f>
        <v>15:17</v>
      </c>
      <c r="K8379" s="16">
        <f>IF(Tabla1[[#This Row],[FECHA]]=I8380,IF(J8380-J8379&gt;0,(J8380-J8379)*1440,0),0)</f>
        <v>3.0000000000001492</v>
      </c>
      <c r="L8379" s="14">
        <f>2+L8120-Datos!$C$8</f>
        <v>11.850000000000001</v>
      </c>
      <c r="M8379" s="13" t="s">
        <v>55872</v>
      </c>
      <c r="N8379" s="1" t="s">
        <v>59</v>
      </c>
      <c r="O8379" s="1">
        <v>10</v>
      </c>
      <c r="P8379" s="1" t="s">
        <v>20</v>
      </c>
      <c r="Q8379" s="4" t="s">
        <v>21</v>
      </c>
    </row>
    <row r="8380" spans="1:17" ht="22.5" x14ac:dyDescent="0.25">
      <c r="A8380" s="3">
        <v>17292</v>
      </c>
      <c r="B8380" s="1" t="s">
        <v>52109</v>
      </c>
      <c r="C8380" s="1" t="s">
        <v>15</v>
      </c>
      <c r="D8380" s="1" t="s">
        <v>82</v>
      </c>
      <c r="E8380" s="1">
        <v>20538957861</v>
      </c>
      <c r="F8380" s="1" t="s">
        <v>50148</v>
      </c>
      <c r="G8380" s="1">
        <v>2237428</v>
      </c>
      <c r="H8380" s="1" t="s">
        <v>52110</v>
      </c>
      <c r="I8380" s="2">
        <v>45073</v>
      </c>
      <c r="J8380" s="15" t="str">
        <f>MID(Tabla1[[#This Row],[HORA]],1,5)</f>
        <v>15:20</v>
      </c>
      <c r="K8380" s="16">
        <f>IF(Tabla1[[#This Row],[FECHA]]=I8381,IF(J8381-J8380&gt;0,(J8381-J8380)*1440,0),0)</f>
        <v>2.9999999999998295</v>
      </c>
      <c r="L8380" s="14">
        <f>2+L8121-Datos!$C$8</f>
        <v>9.1900000000000013</v>
      </c>
      <c r="M8380" s="13" t="s">
        <v>55875</v>
      </c>
      <c r="N8380" s="1" t="s">
        <v>52111</v>
      </c>
      <c r="O8380" s="1">
        <v>40</v>
      </c>
      <c r="P8380" s="1" t="s">
        <v>20</v>
      </c>
      <c r="Q8380" s="4" t="s">
        <v>21</v>
      </c>
    </row>
    <row r="8381" spans="1:17" ht="22.5" x14ac:dyDescent="0.25">
      <c r="A8381" s="3">
        <v>8406</v>
      </c>
      <c r="B8381" s="1" t="s">
        <v>26294</v>
      </c>
      <c r="C8381" s="1" t="s">
        <v>15</v>
      </c>
      <c r="D8381" s="1" t="s">
        <v>228</v>
      </c>
      <c r="E8381" s="1">
        <v>70498484</v>
      </c>
      <c r="F8381" s="1" t="s">
        <v>26295</v>
      </c>
      <c r="G8381" s="1">
        <v>2237429</v>
      </c>
      <c r="H8381" s="1" t="s">
        <v>26296</v>
      </c>
      <c r="I8381" s="2">
        <v>45073</v>
      </c>
      <c r="J8381" s="15" t="str">
        <f>MID(Tabla1[[#This Row],[HORA]],1,5)</f>
        <v>15:23</v>
      </c>
      <c r="K8381" s="16">
        <f>IF(Tabla1[[#This Row],[FECHA]]=I8382,IF(J8382-J8381&gt;0,(J8382-J8381)*1440,0),0)</f>
        <v>0</v>
      </c>
      <c r="L8381" s="14">
        <f>2+L8122-Datos!$C$8</f>
        <v>10.920000000000002</v>
      </c>
      <c r="M8381" s="13" t="s">
        <v>55878</v>
      </c>
      <c r="N8381" s="1" t="s">
        <v>18722</v>
      </c>
      <c r="O8381" s="1">
        <v>13</v>
      </c>
      <c r="P8381" s="1" t="s">
        <v>20</v>
      </c>
      <c r="Q8381" s="4" t="s">
        <v>21</v>
      </c>
    </row>
    <row r="8382" spans="1:17" ht="22.5" x14ac:dyDescent="0.25">
      <c r="A8382" s="3">
        <v>13755</v>
      </c>
      <c r="B8382" s="1" t="s">
        <v>42318</v>
      </c>
      <c r="C8382" s="1" t="s">
        <v>15</v>
      </c>
      <c r="D8382" s="1" t="s">
        <v>257</v>
      </c>
      <c r="E8382" s="1">
        <v>16686215</v>
      </c>
      <c r="F8382" s="1" t="s">
        <v>42319</v>
      </c>
      <c r="G8382" s="1">
        <v>2237015</v>
      </c>
      <c r="H8382" s="1" t="s">
        <v>42320</v>
      </c>
      <c r="I8382" s="2">
        <v>45073</v>
      </c>
      <c r="J8382" s="15" t="str">
        <f>MID(Tabla1[[#This Row],[HORA]],1,5)</f>
        <v>15:23</v>
      </c>
      <c r="K8382" s="16">
        <f>IF(Tabla1[[#This Row],[FECHA]]=I8383,IF(J8383-J8382&gt;0,(J8383-J8382)*1440,0),0)</f>
        <v>3.0000000000001492</v>
      </c>
      <c r="L8382" s="14">
        <f>2+L8123-Datos!$C$8</f>
        <v>12.780000000000001</v>
      </c>
      <c r="M8382" s="13" t="s">
        <v>55878</v>
      </c>
      <c r="N8382" s="1" t="s">
        <v>41870</v>
      </c>
      <c r="O8382" s="1">
        <v>20</v>
      </c>
      <c r="P8382" s="1" t="s">
        <v>1432</v>
      </c>
      <c r="Q8382" s="4" t="s">
        <v>21</v>
      </c>
    </row>
    <row r="8383" spans="1:17" ht="22.5" x14ac:dyDescent="0.25">
      <c r="A8383" s="3">
        <v>8407</v>
      </c>
      <c r="B8383" s="1" t="s">
        <v>26297</v>
      </c>
      <c r="C8383" s="1" t="s">
        <v>15</v>
      </c>
      <c r="D8383" s="1" t="s">
        <v>33</v>
      </c>
      <c r="E8383" s="1">
        <v>3604745</v>
      </c>
      <c r="F8383" s="1" t="s">
        <v>26298</v>
      </c>
      <c r="G8383" s="1">
        <v>2237430</v>
      </c>
      <c r="H8383" s="1" t="s">
        <v>26299</v>
      </c>
      <c r="I8383" s="2">
        <v>45073</v>
      </c>
      <c r="J8383" s="15" t="str">
        <f>MID(Tabla1[[#This Row],[HORA]],1,5)</f>
        <v>15:26</v>
      </c>
      <c r="K8383" s="16">
        <f>IF(Tabla1[[#This Row],[FECHA]]=I8384,IF(J8384-J8383&gt;0,(J8384-J8383)*1440,0),0)</f>
        <v>0.99999999999983658</v>
      </c>
      <c r="L8383" s="14">
        <f>2+L8124-Datos!$C$8</f>
        <v>10.08</v>
      </c>
      <c r="M8383" s="13" t="s">
        <v>55881</v>
      </c>
      <c r="N8383" s="1" t="s">
        <v>26300</v>
      </c>
      <c r="O8383" s="1">
        <v>50</v>
      </c>
      <c r="P8383" s="1" t="s">
        <v>20</v>
      </c>
      <c r="Q8383" s="4" t="s">
        <v>21</v>
      </c>
    </row>
    <row r="8384" spans="1:17" ht="22.5" x14ac:dyDescent="0.25">
      <c r="A8384" s="3">
        <v>13810</v>
      </c>
      <c r="B8384" s="1" t="s">
        <v>42469</v>
      </c>
      <c r="C8384" s="1" t="s">
        <v>15</v>
      </c>
      <c r="D8384" s="1" t="s">
        <v>33</v>
      </c>
      <c r="E8384" s="1">
        <v>16662260</v>
      </c>
      <c r="F8384" s="1" t="s">
        <v>42470</v>
      </c>
      <c r="G8384" s="1">
        <v>2237431</v>
      </c>
      <c r="H8384" s="1" t="s">
        <v>30973</v>
      </c>
      <c r="I8384" s="2">
        <v>45073</v>
      </c>
      <c r="J8384" s="15" t="str">
        <f>MID(Tabla1[[#This Row],[HORA]],1,5)</f>
        <v>15:27</v>
      </c>
      <c r="K8384" s="16">
        <f>IF(Tabla1[[#This Row],[FECHA]]=I8385,IF(J8385-J8384&gt;0,(J8385-J8384)*1440,0),0)</f>
        <v>3.0000000000001492</v>
      </c>
      <c r="L8384" s="14">
        <f>2+L8125-Datos!$C$8</f>
        <v>10.74</v>
      </c>
      <c r="M8384" s="13" t="s">
        <v>55882</v>
      </c>
      <c r="N8384" s="1" t="s">
        <v>1577</v>
      </c>
      <c r="O8384" s="1">
        <v>10</v>
      </c>
      <c r="P8384" s="1" t="s">
        <v>1432</v>
      </c>
      <c r="Q8384" s="4" t="s">
        <v>21</v>
      </c>
    </row>
    <row r="8385" spans="1:17" ht="22.5" x14ac:dyDescent="0.25">
      <c r="A8385" s="3">
        <v>13811</v>
      </c>
      <c r="B8385" s="1" t="s">
        <v>42471</v>
      </c>
      <c r="C8385" s="1" t="s">
        <v>15</v>
      </c>
      <c r="D8385" s="1" t="s">
        <v>40</v>
      </c>
      <c r="E8385" s="1">
        <v>16734068</v>
      </c>
      <c r="F8385" s="1" t="s">
        <v>42472</v>
      </c>
      <c r="G8385" s="1">
        <v>2237432</v>
      </c>
      <c r="H8385" s="1" t="s">
        <v>42473</v>
      </c>
      <c r="I8385" s="2">
        <v>45073</v>
      </c>
      <c r="J8385" s="15" t="str">
        <f>MID(Tabla1[[#This Row],[HORA]],1,5)</f>
        <v>15:30</v>
      </c>
      <c r="K8385" s="16">
        <f>IF(Tabla1[[#This Row],[FECHA]]=I8386,IF(J8386-J8385&gt;0,(J8386-J8385)*1440,0),0)</f>
        <v>1.9999999999999929</v>
      </c>
      <c r="L8385" s="14">
        <f>2+L8126-Datos!$C$8</f>
        <v>10.68</v>
      </c>
      <c r="M8385" s="13" t="s">
        <v>55885</v>
      </c>
      <c r="N8385" s="1" t="s">
        <v>42474</v>
      </c>
      <c r="O8385" s="1">
        <v>20</v>
      </c>
      <c r="P8385" s="1" t="s">
        <v>1432</v>
      </c>
      <c r="Q8385" s="4" t="s">
        <v>21</v>
      </c>
    </row>
    <row r="8386" spans="1:17" ht="22.5" x14ac:dyDescent="0.25">
      <c r="A8386" s="3">
        <v>2632</v>
      </c>
      <c r="B8386" s="1" t="s">
        <v>8112</v>
      </c>
      <c r="C8386" s="1" t="s">
        <v>15</v>
      </c>
      <c r="D8386" s="1" t="s">
        <v>71</v>
      </c>
      <c r="E8386" s="1">
        <v>28108985</v>
      </c>
      <c r="F8386" s="1" t="s">
        <v>8113</v>
      </c>
      <c r="G8386" s="1">
        <v>2237434</v>
      </c>
      <c r="H8386" s="1" t="s">
        <v>8114</v>
      </c>
      <c r="I8386" s="2">
        <v>45073</v>
      </c>
      <c r="J8386" s="15" t="str">
        <f>MID(Tabla1[[#This Row],[HORA]],1,5)</f>
        <v>15:32</v>
      </c>
      <c r="K8386" s="16">
        <f>IF(Tabla1[[#This Row],[FECHA]]=I8387,IF(J8387-J8386&gt;0,(J8387-J8386)*1440,0),0)</f>
        <v>0</v>
      </c>
      <c r="L8386" s="14">
        <f>2+L8127-Datos!$C$8</f>
        <v>8.7800000000000011</v>
      </c>
      <c r="M8386" s="13" t="s">
        <v>55887</v>
      </c>
      <c r="N8386" s="1" t="s">
        <v>8115</v>
      </c>
      <c r="O8386" s="1">
        <v>20</v>
      </c>
      <c r="P8386" s="1" t="s">
        <v>645</v>
      </c>
      <c r="Q8386" s="4" t="s">
        <v>21</v>
      </c>
    </row>
    <row r="8387" spans="1:17" ht="22.5" x14ac:dyDescent="0.25">
      <c r="A8387" s="3">
        <v>2633</v>
      </c>
      <c r="B8387" s="1" t="s">
        <v>8112</v>
      </c>
      <c r="C8387" s="1" t="s">
        <v>15</v>
      </c>
      <c r="D8387" s="1" t="s">
        <v>71</v>
      </c>
      <c r="E8387" s="1">
        <v>28108985</v>
      </c>
      <c r="F8387" s="1" t="s">
        <v>8113</v>
      </c>
      <c r="G8387" s="1">
        <v>2237434</v>
      </c>
      <c r="H8387" s="1" t="s">
        <v>8114</v>
      </c>
      <c r="I8387" s="2">
        <v>45073</v>
      </c>
      <c r="J8387" s="15" t="str">
        <f>MID(Tabla1[[#This Row],[HORA]],1,5)</f>
        <v>15:32</v>
      </c>
      <c r="K8387" s="16">
        <f>IF(Tabla1[[#This Row],[FECHA]]=I8388,IF(J8388-J8387&gt;0,(J8388-J8387)*1440,0),0)</f>
        <v>0.99999999999999645</v>
      </c>
      <c r="L8387" s="14">
        <f>2+L8128-Datos!$C$8</f>
        <v>9.7900000000000009</v>
      </c>
      <c r="M8387" s="13" t="s">
        <v>55887</v>
      </c>
      <c r="N8387" s="1" t="s">
        <v>8116</v>
      </c>
      <c r="O8387" s="1">
        <v>20</v>
      </c>
      <c r="P8387" s="1" t="s">
        <v>645</v>
      </c>
      <c r="Q8387" s="4" t="s">
        <v>21</v>
      </c>
    </row>
    <row r="8388" spans="1:17" ht="22.5" x14ac:dyDescent="0.25">
      <c r="A8388" s="3">
        <v>13812</v>
      </c>
      <c r="B8388" s="1" t="s">
        <v>42475</v>
      </c>
      <c r="C8388" s="1" t="s">
        <v>15</v>
      </c>
      <c r="D8388" s="1" t="s">
        <v>71</v>
      </c>
      <c r="E8388" s="1">
        <v>2836890</v>
      </c>
      <c r="F8388" s="1" t="s">
        <v>42476</v>
      </c>
      <c r="G8388" s="1">
        <v>2237435</v>
      </c>
      <c r="H8388" s="1" t="s">
        <v>42477</v>
      </c>
      <c r="I8388" s="2">
        <v>45073</v>
      </c>
      <c r="J8388" s="15" t="str">
        <f>MID(Tabla1[[#This Row],[HORA]],1,5)</f>
        <v>15:33</v>
      </c>
      <c r="K8388" s="16">
        <f>IF(Tabla1[[#This Row],[FECHA]]=I8389,IF(J8389-J8388&gt;0,(J8389-J8388)*1440,0),0)</f>
        <v>4.9999999999999822</v>
      </c>
      <c r="L8388" s="14">
        <f>2+L8129-Datos!$C$8</f>
        <v>11.16</v>
      </c>
      <c r="M8388" s="13" t="s">
        <v>55888</v>
      </c>
      <c r="N8388" s="1" t="s">
        <v>41789</v>
      </c>
      <c r="O8388" s="1">
        <v>20</v>
      </c>
      <c r="P8388" s="1" t="s">
        <v>1432</v>
      </c>
      <c r="Q8388" s="4" t="s">
        <v>21</v>
      </c>
    </row>
    <row r="8389" spans="1:17" ht="22.5" x14ac:dyDescent="0.25">
      <c r="A8389" s="3">
        <v>8408</v>
      </c>
      <c r="B8389" s="1" t="s">
        <v>26301</v>
      </c>
      <c r="C8389" s="1" t="s">
        <v>15</v>
      </c>
      <c r="D8389" s="1" t="s">
        <v>23</v>
      </c>
      <c r="E8389" s="1">
        <v>16788131</v>
      </c>
      <c r="F8389" s="1" t="s">
        <v>26302</v>
      </c>
      <c r="G8389" s="1">
        <v>2237436</v>
      </c>
      <c r="H8389" s="1" t="s">
        <v>26303</v>
      </c>
      <c r="I8389" s="2">
        <v>45073</v>
      </c>
      <c r="J8389" s="15" t="str">
        <f>MID(Tabla1[[#This Row],[HORA]],1,5)</f>
        <v>15:38</v>
      </c>
      <c r="K8389" s="16">
        <f>IF(Tabla1[[#This Row],[FECHA]]=I8390,IF(J8390-J8389&gt;0,(J8390-J8389)*1440,0),0)</f>
        <v>2.9999999999999893</v>
      </c>
      <c r="L8389" s="14">
        <f>2+L8130-Datos!$C$8</f>
        <v>10.91</v>
      </c>
      <c r="M8389" s="13" t="s">
        <v>55893</v>
      </c>
      <c r="N8389" s="1" t="s">
        <v>26304</v>
      </c>
      <c r="O8389" s="1">
        <v>25</v>
      </c>
      <c r="P8389" s="1" t="s">
        <v>20</v>
      </c>
      <c r="Q8389" s="4" t="s">
        <v>21</v>
      </c>
    </row>
    <row r="8390" spans="1:17" ht="22.5" x14ac:dyDescent="0.25">
      <c r="A8390" s="3">
        <v>17293</v>
      </c>
      <c r="B8390" s="1" t="s">
        <v>52112</v>
      </c>
      <c r="C8390" s="1" t="s">
        <v>15</v>
      </c>
      <c r="D8390" s="1" t="s">
        <v>71</v>
      </c>
      <c r="E8390" s="1">
        <v>20607164585</v>
      </c>
      <c r="F8390" s="1" t="s">
        <v>52113</v>
      </c>
      <c r="G8390" s="1">
        <v>2237437</v>
      </c>
      <c r="H8390" s="1" t="s">
        <v>52114</v>
      </c>
      <c r="I8390" s="2">
        <v>45073</v>
      </c>
      <c r="J8390" s="15" t="str">
        <f>MID(Tabla1[[#This Row],[HORA]],1,5)</f>
        <v>15:41</v>
      </c>
      <c r="K8390" s="16">
        <f>IF(Tabla1[[#This Row],[FECHA]]=I8391,IF(J8391-J8390&gt;0,(J8391-J8390)*1440,0),0)</f>
        <v>0.99999999999999645</v>
      </c>
      <c r="L8390" s="14">
        <f>2+L8131-Datos!$C$8</f>
        <v>13.850000000000001</v>
      </c>
      <c r="M8390" s="13" t="s">
        <v>55896</v>
      </c>
      <c r="N8390" s="1" t="s">
        <v>52115</v>
      </c>
      <c r="O8390" s="1">
        <v>50</v>
      </c>
      <c r="P8390" s="1" t="s">
        <v>20</v>
      </c>
      <c r="Q8390" s="4" t="s">
        <v>21</v>
      </c>
    </row>
    <row r="8391" spans="1:17" ht="22.5" x14ac:dyDescent="0.25">
      <c r="A8391" s="3">
        <v>13813</v>
      </c>
      <c r="B8391" s="1" t="s">
        <v>42478</v>
      </c>
      <c r="C8391" s="1" t="s">
        <v>15</v>
      </c>
      <c r="D8391" s="1" t="s">
        <v>40</v>
      </c>
      <c r="E8391" s="1">
        <v>9928709</v>
      </c>
      <c r="F8391" s="1" t="s">
        <v>42479</v>
      </c>
      <c r="G8391" s="1">
        <v>2237438</v>
      </c>
      <c r="H8391" s="1" t="s">
        <v>42480</v>
      </c>
      <c r="I8391" s="2">
        <v>45073</v>
      </c>
      <c r="J8391" s="15" t="str">
        <f>MID(Tabla1[[#This Row],[HORA]],1,5)</f>
        <v>15:42</v>
      </c>
      <c r="K8391" s="16">
        <f>IF(Tabla1[[#This Row],[FECHA]]=I8392,IF(J8392-J8391&gt;0,(J8392-J8391)*1440,0),0)</f>
        <v>0</v>
      </c>
      <c r="L8391" s="14">
        <f>2+L8132-Datos!$C$8</f>
        <v>11</v>
      </c>
      <c r="M8391" s="13" t="s">
        <v>55897</v>
      </c>
      <c r="N8391" s="1" t="s">
        <v>42481</v>
      </c>
      <c r="O8391" s="1">
        <v>45</v>
      </c>
      <c r="P8391" s="1" t="s">
        <v>1432</v>
      </c>
      <c r="Q8391" s="4" t="s">
        <v>21</v>
      </c>
    </row>
    <row r="8392" spans="1:17" ht="22.5" x14ac:dyDescent="0.25">
      <c r="A8392" s="3">
        <v>13814</v>
      </c>
      <c r="B8392" s="1" t="s">
        <v>42478</v>
      </c>
      <c r="C8392" s="1" t="s">
        <v>15</v>
      </c>
      <c r="D8392" s="1" t="s">
        <v>40</v>
      </c>
      <c r="E8392" s="1">
        <v>9928709</v>
      </c>
      <c r="F8392" s="1" t="s">
        <v>42479</v>
      </c>
      <c r="G8392" s="1">
        <v>2237438</v>
      </c>
      <c r="H8392" s="1" t="s">
        <v>42480</v>
      </c>
      <c r="I8392" s="2">
        <v>45073</v>
      </c>
      <c r="J8392" s="15" t="str">
        <f>MID(Tabla1[[#This Row],[HORA]],1,5)</f>
        <v>15:42</v>
      </c>
      <c r="K8392" s="16">
        <f>IF(Tabla1[[#This Row],[FECHA]]=I8393,IF(J8393-J8392&gt;0,(J8393-J8392)*1440,0),0)</f>
        <v>1.9999999999999929</v>
      </c>
      <c r="L8392" s="14">
        <f>2+L8133-Datos!$C$8</f>
        <v>11.780000000000001</v>
      </c>
      <c r="M8392" s="13" t="s">
        <v>55897</v>
      </c>
      <c r="N8392" s="1" t="s">
        <v>42482</v>
      </c>
      <c r="O8392" s="1">
        <v>45</v>
      </c>
      <c r="P8392" s="1" t="s">
        <v>1432</v>
      </c>
      <c r="Q8392" s="4" t="s">
        <v>21</v>
      </c>
    </row>
    <row r="8393" spans="1:17" ht="22.5" x14ac:dyDescent="0.25">
      <c r="A8393" s="3">
        <v>8409</v>
      </c>
      <c r="B8393" s="1" t="s">
        <v>26305</v>
      </c>
      <c r="C8393" s="1" t="s">
        <v>15</v>
      </c>
      <c r="D8393" s="1" t="s">
        <v>71</v>
      </c>
      <c r="E8393" s="1">
        <v>76833703</v>
      </c>
      <c r="F8393" s="1" t="s">
        <v>26306</v>
      </c>
      <c r="G8393" s="1">
        <v>2237443</v>
      </c>
      <c r="H8393" s="1" t="s">
        <v>26307</v>
      </c>
      <c r="I8393" s="2">
        <v>45073</v>
      </c>
      <c r="J8393" s="15" t="str">
        <f>MID(Tabla1[[#This Row],[HORA]],1,5)</f>
        <v>15:44</v>
      </c>
      <c r="K8393" s="16">
        <f>IF(Tabla1[[#This Row],[FECHA]]=I8394,IF(J8394-J8393&gt;0,(J8394-J8393)*1440,0),0)</f>
        <v>0</v>
      </c>
      <c r="L8393" s="14">
        <f>2+L8134-Datos!$C$8</f>
        <v>14.15</v>
      </c>
      <c r="M8393" s="13" t="s">
        <v>55899</v>
      </c>
      <c r="N8393" s="1" t="s">
        <v>26308</v>
      </c>
      <c r="O8393" s="1">
        <v>30</v>
      </c>
      <c r="P8393" s="1" t="s">
        <v>20</v>
      </c>
      <c r="Q8393" s="4" t="s">
        <v>21</v>
      </c>
    </row>
    <row r="8394" spans="1:17" ht="22.5" x14ac:dyDescent="0.25">
      <c r="A8394" s="3">
        <v>13815</v>
      </c>
      <c r="B8394" s="1" t="s">
        <v>42483</v>
      </c>
      <c r="C8394" s="1" t="s">
        <v>15</v>
      </c>
      <c r="D8394" s="1" t="s">
        <v>40</v>
      </c>
      <c r="E8394" s="1">
        <v>44735685</v>
      </c>
      <c r="F8394" s="1" t="s">
        <v>42484</v>
      </c>
      <c r="G8394" s="1">
        <v>2237442</v>
      </c>
      <c r="H8394" s="1" t="s">
        <v>42485</v>
      </c>
      <c r="I8394" s="2">
        <v>45073</v>
      </c>
      <c r="J8394" s="15" t="str">
        <f>MID(Tabla1[[#This Row],[HORA]],1,5)</f>
        <v>15:44</v>
      </c>
      <c r="K8394" s="16">
        <f>IF(Tabla1[[#This Row],[FECHA]]=I8395,IF(J8395-J8394&gt;0,(J8395-J8394)*1440,0),0)</f>
        <v>4.9999999999999822</v>
      </c>
      <c r="L8394" s="14">
        <f>2+L8135-Datos!$C$8</f>
        <v>12.84</v>
      </c>
      <c r="M8394" s="13" t="s">
        <v>55899</v>
      </c>
      <c r="N8394" s="1" t="s">
        <v>41932</v>
      </c>
      <c r="O8394" s="1">
        <v>20</v>
      </c>
      <c r="P8394" s="1" t="s">
        <v>1432</v>
      </c>
      <c r="Q8394" s="4" t="s">
        <v>21</v>
      </c>
    </row>
    <row r="8395" spans="1:17" ht="22.5" x14ac:dyDescent="0.25">
      <c r="A8395" s="3">
        <v>8410</v>
      </c>
      <c r="B8395" s="1" t="s">
        <v>26309</v>
      </c>
      <c r="C8395" s="1" t="s">
        <v>15</v>
      </c>
      <c r="D8395" s="1" t="s">
        <v>40</v>
      </c>
      <c r="E8395" s="1">
        <v>16704322</v>
      </c>
      <c r="F8395" s="1" t="s">
        <v>26310</v>
      </c>
      <c r="G8395" s="1">
        <v>2237445</v>
      </c>
      <c r="H8395" s="1" t="s">
        <v>26311</v>
      </c>
      <c r="I8395" s="2">
        <v>45073</v>
      </c>
      <c r="J8395" s="15" t="str">
        <f>MID(Tabla1[[#This Row],[HORA]],1,5)</f>
        <v>15:49</v>
      </c>
      <c r="K8395" s="16">
        <f>IF(Tabla1[[#This Row],[FECHA]]=I8396,IF(J8396-J8395&gt;0,(J8396-J8395)*1440,0),0)</f>
        <v>1.9999999999999929</v>
      </c>
      <c r="L8395" s="14">
        <f>2+L8136-Datos!$C$8</f>
        <v>11.440000000000001</v>
      </c>
      <c r="M8395" s="13" t="s">
        <v>55904</v>
      </c>
      <c r="N8395" s="1" t="s">
        <v>7285</v>
      </c>
      <c r="O8395" s="1">
        <v>7</v>
      </c>
      <c r="P8395" s="1" t="s">
        <v>20</v>
      </c>
      <c r="Q8395" s="4" t="s">
        <v>21</v>
      </c>
    </row>
    <row r="8396" spans="1:17" ht="22.5" x14ac:dyDescent="0.25">
      <c r="A8396" s="3">
        <v>8411</v>
      </c>
      <c r="B8396" s="1" t="s">
        <v>26312</v>
      </c>
      <c r="C8396" s="1" t="s">
        <v>15</v>
      </c>
      <c r="D8396" s="1" t="s">
        <v>119</v>
      </c>
      <c r="E8396" s="1">
        <v>16560199</v>
      </c>
      <c r="F8396" s="1" t="s">
        <v>21458</v>
      </c>
      <c r="G8396" s="1">
        <v>2237446</v>
      </c>
      <c r="H8396" s="1" t="s">
        <v>26313</v>
      </c>
      <c r="I8396" s="2">
        <v>45073</v>
      </c>
      <c r="J8396" s="15" t="str">
        <f>MID(Tabla1[[#This Row],[HORA]],1,5)</f>
        <v>15:51</v>
      </c>
      <c r="K8396" s="16">
        <f>IF(Tabla1[[#This Row],[FECHA]]=I8397,IF(J8397-J8396&gt;0,(J8397-J8396)*1440,0),0)</f>
        <v>0.99999999999999645</v>
      </c>
      <c r="L8396" s="14">
        <f>2+L8137-Datos!$C$8</f>
        <v>9.18</v>
      </c>
      <c r="M8396" s="13" t="s">
        <v>55906</v>
      </c>
      <c r="N8396" s="1" t="s">
        <v>10766</v>
      </c>
      <c r="O8396" s="1">
        <v>15</v>
      </c>
      <c r="P8396" s="1" t="s">
        <v>20</v>
      </c>
      <c r="Q8396" s="4" t="s">
        <v>21</v>
      </c>
    </row>
    <row r="8397" spans="1:17" ht="22.5" x14ac:dyDescent="0.25">
      <c r="A8397" s="3">
        <v>13816</v>
      </c>
      <c r="B8397" s="1" t="s">
        <v>42486</v>
      </c>
      <c r="C8397" s="1" t="s">
        <v>15</v>
      </c>
      <c r="D8397" s="1" t="s">
        <v>71</v>
      </c>
      <c r="E8397" s="1">
        <v>41231068</v>
      </c>
      <c r="F8397" s="1" t="s">
        <v>42487</v>
      </c>
      <c r="G8397" s="1">
        <v>2237448</v>
      </c>
      <c r="H8397" s="1" t="s">
        <v>42488</v>
      </c>
      <c r="I8397" s="2">
        <v>45073</v>
      </c>
      <c r="J8397" s="15" t="str">
        <f>MID(Tabla1[[#This Row],[HORA]],1,5)</f>
        <v>15:52</v>
      </c>
      <c r="K8397" s="16">
        <f>IF(Tabla1[[#This Row],[FECHA]]=I8398,IF(J8398-J8397&gt;0,(J8398-J8397)*1440,0),0)</f>
        <v>2.9999999999999893</v>
      </c>
      <c r="L8397" s="14">
        <f>2+L8138-Datos!$C$8</f>
        <v>11.7</v>
      </c>
      <c r="M8397" s="13" t="s">
        <v>55907</v>
      </c>
      <c r="N8397" s="1" t="s">
        <v>41986</v>
      </c>
      <c r="O8397" s="1">
        <v>20</v>
      </c>
      <c r="P8397" s="1" t="s">
        <v>1432</v>
      </c>
      <c r="Q8397" s="4" t="s">
        <v>21</v>
      </c>
    </row>
    <row r="8398" spans="1:17" ht="22.5" x14ac:dyDescent="0.25">
      <c r="A8398" s="3">
        <v>2634</v>
      </c>
      <c r="B8398" s="1" t="s">
        <v>8117</v>
      </c>
      <c r="C8398" s="1" t="s">
        <v>15</v>
      </c>
      <c r="D8398" s="1" t="s">
        <v>40</v>
      </c>
      <c r="E8398" s="1">
        <v>47196978</v>
      </c>
      <c r="F8398" s="1" t="s">
        <v>8118</v>
      </c>
      <c r="G8398" s="1">
        <v>2237450</v>
      </c>
      <c r="H8398" s="1" t="s">
        <v>8119</v>
      </c>
      <c r="I8398" s="2">
        <v>45073</v>
      </c>
      <c r="J8398" s="15" t="str">
        <f>MID(Tabla1[[#This Row],[HORA]],1,5)</f>
        <v>15:55</v>
      </c>
      <c r="K8398" s="16">
        <f>IF(Tabla1[[#This Row],[FECHA]]=I8399,IF(J8399-J8398&gt;0,(J8399-J8398)*1440,0),0)</f>
        <v>1.9999999999999929</v>
      </c>
      <c r="L8398" s="14">
        <f>2+L8139-Datos!$C$8</f>
        <v>10.73</v>
      </c>
      <c r="M8398" s="13" t="s">
        <v>55910</v>
      </c>
      <c r="N8398" s="1" t="s">
        <v>8120</v>
      </c>
      <c r="O8398" s="1">
        <v>15</v>
      </c>
      <c r="P8398" s="1" t="s">
        <v>645</v>
      </c>
      <c r="Q8398" s="4" t="s">
        <v>21</v>
      </c>
    </row>
    <row r="8399" spans="1:17" ht="22.5" x14ac:dyDescent="0.25">
      <c r="A8399" s="3">
        <v>13817</v>
      </c>
      <c r="B8399" s="1" t="s">
        <v>42489</v>
      </c>
      <c r="C8399" s="1" t="s">
        <v>15</v>
      </c>
      <c r="D8399" s="1" t="s">
        <v>71</v>
      </c>
      <c r="E8399" s="1">
        <v>40747667</v>
      </c>
      <c r="F8399" s="1" t="s">
        <v>3785</v>
      </c>
      <c r="G8399" s="1">
        <v>43128478</v>
      </c>
      <c r="H8399" s="1" t="s">
        <v>42490</v>
      </c>
      <c r="I8399" s="2">
        <v>45073</v>
      </c>
      <c r="J8399" s="15" t="str">
        <f>MID(Tabla1[[#This Row],[HORA]],1,5)</f>
        <v>15:57</v>
      </c>
      <c r="K8399" s="16">
        <f>IF(Tabla1[[#This Row],[FECHA]]=I8400,IF(J8400-J8399&gt;0,(J8400-J8399)*1440,0),0)</f>
        <v>0.99999999999999645</v>
      </c>
      <c r="L8399" s="14">
        <f>2+L8140-Datos!$C$8</f>
        <v>9.84</v>
      </c>
      <c r="M8399" s="13" t="s">
        <v>55912</v>
      </c>
      <c r="N8399" s="1" t="s">
        <v>42491</v>
      </c>
      <c r="O8399" s="1">
        <v>50</v>
      </c>
      <c r="P8399" s="1" t="s">
        <v>1432</v>
      </c>
      <c r="Q8399" s="4" t="s">
        <v>21</v>
      </c>
    </row>
    <row r="8400" spans="1:17" ht="22.5" x14ac:dyDescent="0.25">
      <c r="A8400" s="3">
        <v>2635</v>
      </c>
      <c r="B8400" s="1" t="s">
        <v>8121</v>
      </c>
      <c r="C8400" s="1" t="s">
        <v>15</v>
      </c>
      <c r="D8400" s="1" t="s">
        <v>40</v>
      </c>
      <c r="E8400" s="1">
        <v>75878029</v>
      </c>
      <c r="F8400" s="1" t="s">
        <v>8122</v>
      </c>
      <c r="G8400" s="1">
        <v>75878029</v>
      </c>
      <c r="H8400" s="1" t="s">
        <v>8122</v>
      </c>
      <c r="I8400" s="2">
        <v>45073</v>
      </c>
      <c r="J8400" s="15" t="str">
        <f>MID(Tabla1[[#This Row],[HORA]],1,5)</f>
        <v>15:58</v>
      </c>
      <c r="K8400" s="16">
        <f>IF(Tabla1[[#This Row],[FECHA]]=I8401,IF(J8401-J8400&gt;0,(J8401-J8400)*1440,0),0)</f>
        <v>0</v>
      </c>
      <c r="L8400" s="14">
        <f>2+L8141-Datos!$C$8</f>
        <v>9.8800000000000008</v>
      </c>
      <c r="M8400" s="13" t="s">
        <v>55913</v>
      </c>
      <c r="N8400" s="1" t="s">
        <v>1715</v>
      </c>
      <c r="O8400" s="1">
        <v>15</v>
      </c>
      <c r="P8400" s="1" t="s">
        <v>645</v>
      </c>
      <c r="Q8400" s="4" t="s">
        <v>21</v>
      </c>
    </row>
    <row r="8401" spans="1:17" ht="22.5" x14ac:dyDescent="0.25">
      <c r="A8401" s="3">
        <v>8412</v>
      </c>
      <c r="B8401" s="1" t="s">
        <v>26314</v>
      </c>
      <c r="C8401" s="1" t="s">
        <v>15</v>
      </c>
      <c r="D8401" s="1" t="s">
        <v>161</v>
      </c>
      <c r="E8401" s="1">
        <v>72648647</v>
      </c>
      <c r="F8401" s="1" t="s">
        <v>26315</v>
      </c>
      <c r="G8401" s="1">
        <v>2237452</v>
      </c>
      <c r="H8401" s="1" t="s">
        <v>26316</v>
      </c>
      <c r="I8401" s="2">
        <v>45073</v>
      </c>
      <c r="J8401" s="15" t="str">
        <f>MID(Tabla1[[#This Row],[HORA]],1,5)</f>
        <v>15:58</v>
      </c>
      <c r="K8401" s="16">
        <f>IF(Tabla1[[#This Row],[FECHA]]=I8402,IF(J8402-J8401&gt;0,(J8402-J8401)*1440,0),0)</f>
        <v>1.9999999999999929</v>
      </c>
      <c r="L8401" s="14">
        <f>2+L8142-Datos!$C$8</f>
        <v>14.76</v>
      </c>
      <c r="M8401" s="13" t="s">
        <v>55913</v>
      </c>
      <c r="N8401" s="1" t="s">
        <v>26317</v>
      </c>
      <c r="O8401" s="1">
        <v>15</v>
      </c>
      <c r="P8401" s="1" t="s">
        <v>20</v>
      </c>
      <c r="Q8401" s="4" t="s">
        <v>21</v>
      </c>
    </row>
    <row r="8402" spans="1:17" ht="22.5" x14ac:dyDescent="0.25">
      <c r="A8402" s="3">
        <v>2636</v>
      </c>
      <c r="B8402" s="1" t="s">
        <v>8123</v>
      </c>
      <c r="C8402" s="1" t="s">
        <v>15</v>
      </c>
      <c r="D8402" s="1" t="s">
        <v>82</v>
      </c>
      <c r="E8402" s="1">
        <v>16690393</v>
      </c>
      <c r="F8402" s="1" t="s">
        <v>8124</v>
      </c>
      <c r="G8402" s="1">
        <v>2237453</v>
      </c>
      <c r="H8402" s="1" t="s">
        <v>8125</v>
      </c>
      <c r="I8402" s="2">
        <v>45073</v>
      </c>
      <c r="J8402" s="15" t="str">
        <f>MID(Tabla1[[#This Row],[HORA]],1,5)</f>
        <v>16:00</v>
      </c>
      <c r="K8402" s="16">
        <f>IF(Tabla1[[#This Row],[FECHA]]=I8403,IF(J8403-J8402&gt;0,(J8403-J8402)*1440,0),0)</f>
        <v>4.9999999999999822</v>
      </c>
      <c r="L8402" s="14">
        <f>2+L8143-Datos!$C$8</f>
        <v>8.74</v>
      </c>
      <c r="M8402" s="13" t="s">
        <v>55915</v>
      </c>
      <c r="N8402" s="1" t="s">
        <v>8126</v>
      </c>
      <c r="O8402" s="1">
        <v>15</v>
      </c>
      <c r="P8402" s="1" t="s">
        <v>645</v>
      </c>
      <c r="Q8402" s="4" t="s">
        <v>21</v>
      </c>
    </row>
    <row r="8403" spans="1:17" ht="22.5" x14ac:dyDescent="0.25">
      <c r="A8403" s="3">
        <v>13818</v>
      </c>
      <c r="B8403" s="1" t="s">
        <v>42492</v>
      </c>
      <c r="C8403" s="1" t="s">
        <v>15</v>
      </c>
      <c r="D8403" s="1" t="s">
        <v>71</v>
      </c>
      <c r="E8403" s="1">
        <v>40546523</v>
      </c>
      <c r="F8403" s="1" t="s">
        <v>42493</v>
      </c>
      <c r="G8403" s="1">
        <v>2237461</v>
      </c>
      <c r="H8403" s="1" t="s">
        <v>42494</v>
      </c>
      <c r="I8403" s="2">
        <v>45073</v>
      </c>
      <c r="J8403" s="15" t="str">
        <f>MID(Tabla1[[#This Row],[HORA]],1,5)</f>
        <v>16:05</v>
      </c>
      <c r="K8403" s="16">
        <f>IF(Tabla1[[#This Row],[FECHA]]=I8404,IF(J8404-J8403&gt;0,(J8404-J8403)*1440,0),0)</f>
        <v>1.0000000000001563</v>
      </c>
      <c r="L8403" s="14">
        <f>2+L8144-Datos!$C$8</f>
        <v>10.040000000000001</v>
      </c>
      <c r="M8403" s="13" t="s">
        <v>55920</v>
      </c>
      <c r="N8403" s="1" t="s">
        <v>42495</v>
      </c>
      <c r="O8403" s="1">
        <v>30</v>
      </c>
      <c r="P8403" s="1" t="s">
        <v>1432</v>
      </c>
      <c r="Q8403" s="4" t="s">
        <v>21</v>
      </c>
    </row>
    <row r="8404" spans="1:17" ht="22.5" x14ac:dyDescent="0.25">
      <c r="A8404" s="3">
        <v>8413</v>
      </c>
      <c r="B8404" s="1" t="s">
        <v>26318</v>
      </c>
      <c r="C8404" s="1" t="s">
        <v>15</v>
      </c>
      <c r="D8404" s="1" t="s">
        <v>40</v>
      </c>
      <c r="E8404" s="1">
        <v>3385257</v>
      </c>
      <c r="F8404" s="1" t="s">
        <v>23746</v>
      </c>
      <c r="G8404" s="1">
        <v>2237462</v>
      </c>
      <c r="H8404" s="1" t="s">
        <v>26319</v>
      </c>
      <c r="I8404" s="2">
        <v>45073</v>
      </c>
      <c r="J8404" s="15" t="str">
        <f>MID(Tabla1[[#This Row],[HORA]],1,5)</f>
        <v>16:06</v>
      </c>
      <c r="K8404" s="16">
        <f>IF(Tabla1[[#This Row],[FECHA]]=I8405,IF(J8405-J8404&gt;0,(J8405-J8404)*1440,0),0)</f>
        <v>0.99999999999999645</v>
      </c>
      <c r="L8404" s="14">
        <f>2+L8145-Datos!$C$8</f>
        <v>8.9400000000000013</v>
      </c>
      <c r="M8404" s="13" t="s">
        <v>55921</v>
      </c>
      <c r="N8404" s="1" t="s">
        <v>26320</v>
      </c>
      <c r="O8404" s="1">
        <v>25</v>
      </c>
      <c r="P8404" s="1" t="s">
        <v>20</v>
      </c>
      <c r="Q8404" s="4" t="s">
        <v>21</v>
      </c>
    </row>
    <row r="8405" spans="1:17" ht="22.5" x14ac:dyDescent="0.25">
      <c r="A8405" s="3">
        <v>13819</v>
      </c>
      <c r="B8405" s="1" t="s">
        <v>42496</v>
      </c>
      <c r="C8405" s="1" t="s">
        <v>15</v>
      </c>
      <c r="D8405" s="1" t="s">
        <v>172</v>
      </c>
      <c r="E8405" s="1">
        <v>80357147</v>
      </c>
      <c r="F8405" s="1" t="s">
        <v>7141</v>
      </c>
      <c r="G8405" s="1">
        <v>2237463</v>
      </c>
      <c r="H8405" s="1" t="s">
        <v>7142</v>
      </c>
      <c r="I8405" s="2">
        <v>45073</v>
      </c>
      <c r="J8405" s="15" t="str">
        <f>MID(Tabla1[[#This Row],[HORA]],1,5)</f>
        <v>16:07</v>
      </c>
      <c r="K8405" s="16">
        <f>IF(Tabla1[[#This Row],[FECHA]]=I8406,IF(J8406-J8405&gt;0,(J8406-J8405)*1440,0),0)</f>
        <v>1.999999999999833</v>
      </c>
      <c r="L8405" s="14">
        <f>2+L8146-Datos!$C$8</f>
        <v>10.14</v>
      </c>
      <c r="M8405" s="13" t="s">
        <v>55922</v>
      </c>
      <c r="N8405" s="1" t="s">
        <v>42497</v>
      </c>
      <c r="O8405" s="1">
        <v>10</v>
      </c>
      <c r="P8405" s="1" t="s">
        <v>1432</v>
      </c>
      <c r="Q8405" s="4" t="s">
        <v>21</v>
      </c>
    </row>
    <row r="8406" spans="1:17" ht="22.5" x14ac:dyDescent="0.25">
      <c r="A8406" s="3">
        <v>8414</v>
      </c>
      <c r="B8406" s="1" t="s">
        <v>26321</v>
      </c>
      <c r="C8406" s="1" t="s">
        <v>15</v>
      </c>
      <c r="D8406" s="1" t="s">
        <v>40</v>
      </c>
      <c r="E8406" s="1">
        <v>41401291</v>
      </c>
      <c r="F8406" s="1" t="s">
        <v>26322</v>
      </c>
      <c r="G8406" s="1">
        <v>2237464</v>
      </c>
      <c r="H8406" s="1" t="s">
        <v>26323</v>
      </c>
      <c r="I8406" s="2">
        <v>45073</v>
      </c>
      <c r="J8406" s="15" t="str">
        <f>MID(Tabla1[[#This Row],[HORA]],1,5)</f>
        <v>16:09</v>
      </c>
      <c r="K8406" s="16">
        <f>IF(Tabla1[[#This Row],[FECHA]]=I8407,IF(J8407-J8406&gt;0,(J8407-J8406)*1440,0),0)</f>
        <v>2.0000000000001528</v>
      </c>
      <c r="L8406" s="14">
        <f>2+L8147-Datos!$C$8</f>
        <v>11.64</v>
      </c>
      <c r="M8406" s="13" t="s">
        <v>56019</v>
      </c>
      <c r="N8406" s="1" t="s">
        <v>26324</v>
      </c>
      <c r="O8406" s="1">
        <v>12</v>
      </c>
      <c r="P8406" s="1" t="s">
        <v>20</v>
      </c>
      <c r="Q8406" s="4" t="s">
        <v>21</v>
      </c>
    </row>
    <row r="8407" spans="1:17" ht="22.5" x14ac:dyDescent="0.25">
      <c r="A8407" s="3">
        <v>17294</v>
      </c>
      <c r="B8407" s="1" t="s">
        <v>52116</v>
      </c>
      <c r="C8407" s="1" t="s">
        <v>15</v>
      </c>
      <c r="D8407" s="1" t="s">
        <v>33</v>
      </c>
      <c r="E8407" s="1">
        <v>20606285737</v>
      </c>
      <c r="F8407" s="1" t="s">
        <v>49193</v>
      </c>
      <c r="G8407" s="1">
        <v>76035682</v>
      </c>
      <c r="H8407" s="1" t="s">
        <v>38262</v>
      </c>
      <c r="I8407" s="2">
        <v>45073</v>
      </c>
      <c r="J8407" s="15" t="str">
        <f>MID(Tabla1[[#This Row],[HORA]],1,5)</f>
        <v>16:11</v>
      </c>
      <c r="K8407" s="16">
        <f>IF(Tabla1[[#This Row],[FECHA]]=I8408,IF(J8408-J8407&gt;0,(J8408-J8407)*1440,0),0)</f>
        <v>1.999999999999833</v>
      </c>
      <c r="L8407" s="14">
        <f>2+L8148-Datos!$C$8</f>
        <v>8.99</v>
      </c>
      <c r="M8407" s="13" t="s">
        <v>56021</v>
      </c>
      <c r="N8407" s="1" t="s">
        <v>59</v>
      </c>
      <c r="O8407" s="1">
        <v>10</v>
      </c>
      <c r="P8407" s="1" t="s">
        <v>20</v>
      </c>
      <c r="Q8407" s="4" t="s">
        <v>21</v>
      </c>
    </row>
    <row r="8408" spans="1:17" ht="22.5" x14ac:dyDescent="0.25">
      <c r="A8408" s="3">
        <v>8415</v>
      </c>
      <c r="B8408" s="1" t="s">
        <v>26325</v>
      </c>
      <c r="C8408" s="1" t="s">
        <v>15</v>
      </c>
      <c r="D8408" s="1" t="s">
        <v>40</v>
      </c>
      <c r="E8408" s="1">
        <v>17428479</v>
      </c>
      <c r="F8408" s="1" t="s">
        <v>8625</v>
      </c>
      <c r="G8408" s="1">
        <v>2237466</v>
      </c>
      <c r="H8408" s="1" t="s">
        <v>2097</v>
      </c>
      <c r="I8408" s="2">
        <v>45073</v>
      </c>
      <c r="J8408" s="15" t="str">
        <f>MID(Tabla1[[#This Row],[HORA]],1,5)</f>
        <v>16:13</v>
      </c>
      <c r="K8408" s="16">
        <f>IF(Tabla1[[#This Row],[FECHA]]=I8409,IF(J8409-J8408&gt;0,(J8409-J8408)*1440,0),0)</f>
        <v>2.9999999999999893</v>
      </c>
      <c r="L8408" s="14">
        <f>2+L8149-Datos!$C$8</f>
        <v>11.14</v>
      </c>
      <c r="M8408" s="13" t="s">
        <v>56023</v>
      </c>
      <c r="N8408" s="1" t="s">
        <v>26326</v>
      </c>
      <c r="O8408" s="1">
        <v>15</v>
      </c>
      <c r="P8408" s="1" t="s">
        <v>20</v>
      </c>
      <c r="Q8408" s="4" t="s">
        <v>21</v>
      </c>
    </row>
    <row r="8409" spans="1:17" ht="22.5" x14ac:dyDescent="0.25">
      <c r="A8409" s="3">
        <v>13820</v>
      </c>
      <c r="B8409" s="1" t="s">
        <v>42498</v>
      </c>
      <c r="C8409" s="1" t="s">
        <v>15</v>
      </c>
      <c r="D8409" s="1" t="s">
        <v>40</v>
      </c>
      <c r="E8409" s="1">
        <v>16470056</v>
      </c>
      <c r="F8409" s="1" t="s">
        <v>42499</v>
      </c>
      <c r="G8409" s="1">
        <v>2237468</v>
      </c>
      <c r="H8409" s="1" t="s">
        <v>42500</v>
      </c>
      <c r="I8409" s="2">
        <v>45073</v>
      </c>
      <c r="J8409" s="15" t="str">
        <f>MID(Tabla1[[#This Row],[HORA]],1,5)</f>
        <v>16:16</v>
      </c>
      <c r="K8409" s="16">
        <f>IF(Tabla1[[#This Row],[FECHA]]=I8410,IF(J8410-J8409&gt;0,(J8410-J8409)*1440,0),0)</f>
        <v>2.0000000000001528</v>
      </c>
      <c r="L8409" s="14">
        <f>2+L8150-Datos!$C$8</f>
        <v>12.84</v>
      </c>
      <c r="M8409" s="13" t="s">
        <v>56026</v>
      </c>
      <c r="N8409" s="1" t="s">
        <v>42501</v>
      </c>
      <c r="O8409" s="1">
        <v>20</v>
      </c>
      <c r="P8409" s="1" t="s">
        <v>1432</v>
      </c>
      <c r="Q8409" s="4" t="s">
        <v>21</v>
      </c>
    </row>
    <row r="8410" spans="1:17" ht="22.5" x14ac:dyDescent="0.25">
      <c r="A8410" s="3">
        <v>13821</v>
      </c>
      <c r="B8410" s="1" t="s">
        <v>42502</v>
      </c>
      <c r="C8410" s="1" t="s">
        <v>15</v>
      </c>
      <c r="D8410" s="1" t="s">
        <v>40</v>
      </c>
      <c r="E8410" s="1">
        <v>16793664</v>
      </c>
      <c r="F8410" s="1" t="s">
        <v>42503</v>
      </c>
      <c r="G8410" s="1">
        <v>2237469</v>
      </c>
      <c r="H8410" s="1" t="s">
        <v>42504</v>
      </c>
      <c r="I8410" s="2">
        <v>45073</v>
      </c>
      <c r="J8410" s="15" t="str">
        <f>MID(Tabla1[[#This Row],[HORA]],1,5)</f>
        <v>16:18</v>
      </c>
      <c r="K8410" s="16">
        <f>IF(Tabla1[[#This Row],[FECHA]]=I8411,IF(J8411-J8410&gt;0,(J8411-J8410)*1440,0),0)</f>
        <v>3.9999999999999858</v>
      </c>
      <c r="L8410" s="14">
        <f>2+L8151-Datos!$C$8</f>
        <v>10</v>
      </c>
      <c r="M8410" s="13" t="s">
        <v>56028</v>
      </c>
      <c r="N8410" s="1" t="s">
        <v>42505</v>
      </c>
      <c r="O8410" s="1">
        <v>20</v>
      </c>
      <c r="P8410" s="1" t="s">
        <v>1432</v>
      </c>
      <c r="Q8410" s="4" t="s">
        <v>21</v>
      </c>
    </row>
    <row r="8411" spans="1:17" ht="22.5" x14ac:dyDescent="0.25">
      <c r="A8411" s="3">
        <v>13822</v>
      </c>
      <c r="B8411" s="1" t="s">
        <v>42506</v>
      </c>
      <c r="C8411" s="1" t="s">
        <v>15</v>
      </c>
      <c r="D8411" s="1" t="s">
        <v>40</v>
      </c>
      <c r="E8411" s="1">
        <v>74777237</v>
      </c>
      <c r="F8411" s="1" t="s">
        <v>9134</v>
      </c>
      <c r="G8411" s="1">
        <v>41998912</v>
      </c>
      <c r="H8411" s="1" t="s">
        <v>42507</v>
      </c>
      <c r="I8411" s="2">
        <v>45073</v>
      </c>
      <c r="J8411" s="15" t="str">
        <f>MID(Tabla1[[#This Row],[HORA]],1,5)</f>
        <v>16:22</v>
      </c>
      <c r="K8411" s="16">
        <f>IF(Tabla1[[#This Row],[FECHA]]=I8412,IF(J8412-J8411&gt;0,(J8412-J8411)*1440,0),0)</f>
        <v>0.99999999999999645</v>
      </c>
      <c r="L8411" s="14">
        <f>2+L8152-Datos!$C$8</f>
        <v>10.940000000000001</v>
      </c>
      <c r="M8411" s="13" t="s">
        <v>56032</v>
      </c>
      <c r="N8411" s="1" t="s">
        <v>41986</v>
      </c>
      <c r="O8411" s="1">
        <v>20</v>
      </c>
      <c r="P8411" s="1" t="s">
        <v>1432</v>
      </c>
      <c r="Q8411" s="4" t="s">
        <v>21</v>
      </c>
    </row>
    <row r="8412" spans="1:17" ht="22.5" x14ac:dyDescent="0.25">
      <c r="A8412" s="3">
        <v>17295</v>
      </c>
      <c r="B8412" s="1" t="s">
        <v>52117</v>
      </c>
      <c r="C8412" s="1" t="s">
        <v>15</v>
      </c>
      <c r="D8412" s="1" t="s">
        <v>40</v>
      </c>
      <c r="E8412" s="1">
        <v>20155695901</v>
      </c>
      <c r="F8412" s="1" t="s">
        <v>52118</v>
      </c>
      <c r="G8412" s="1">
        <v>2237471</v>
      </c>
      <c r="H8412" s="1" t="s">
        <v>52119</v>
      </c>
      <c r="I8412" s="2">
        <v>45073</v>
      </c>
      <c r="J8412" s="15" t="str">
        <f>MID(Tabla1[[#This Row],[HORA]],1,5)</f>
        <v>16:23</v>
      </c>
      <c r="K8412" s="16">
        <f>IF(Tabla1[[#This Row],[FECHA]]=I8413,IF(J8413-J8412&gt;0,(J8413-J8412)*1440,0),0)</f>
        <v>0.99999999999983658</v>
      </c>
      <c r="L8412" s="14">
        <f>2+L8153-Datos!$C$8</f>
        <v>11.18</v>
      </c>
      <c r="M8412" s="13" t="s">
        <v>56033</v>
      </c>
      <c r="N8412" s="1" t="s">
        <v>52120</v>
      </c>
      <c r="O8412" s="1">
        <v>30</v>
      </c>
      <c r="P8412" s="1" t="s">
        <v>20</v>
      </c>
      <c r="Q8412" s="4" t="s">
        <v>21</v>
      </c>
    </row>
    <row r="8413" spans="1:17" ht="22.5" x14ac:dyDescent="0.25">
      <c r="A8413" s="3">
        <v>17296</v>
      </c>
      <c r="B8413" s="1" t="s">
        <v>52121</v>
      </c>
      <c r="C8413" s="1" t="s">
        <v>15</v>
      </c>
      <c r="D8413" s="1" t="s">
        <v>71</v>
      </c>
      <c r="E8413" s="1">
        <v>20605012001</v>
      </c>
      <c r="F8413" s="1" t="s">
        <v>52122</v>
      </c>
      <c r="G8413" s="1">
        <v>2237475</v>
      </c>
      <c r="H8413" s="1" t="s">
        <v>52123</v>
      </c>
      <c r="I8413" s="2">
        <v>45073</v>
      </c>
      <c r="J8413" s="15" t="str">
        <f>MID(Tabla1[[#This Row],[HORA]],1,5)</f>
        <v>16:24</v>
      </c>
      <c r="K8413" s="16">
        <f>IF(Tabla1[[#This Row],[FECHA]]=I8414,IF(J8414-J8413&gt;0,(J8414-J8413)*1440,0),0)</f>
        <v>0</v>
      </c>
      <c r="L8413" s="14">
        <f>2+L8154-Datos!$C$8</f>
        <v>8.8500000000000014</v>
      </c>
      <c r="M8413" s="13" t="s">
        <v>56034</v>
      </c>
      <c r="N8413" s="1" t="s">
        <v>52124</v>
      </c>
      <c r="O8413" s="1">
        <v>30</v>
      </c>
      <c r="P8413" s="1" t="s">
        <v>20</v>
      </c>
      <c r="Q8413" s="4" t="s">
        <v>21</v>
      </c>
    </row>
    <row r="8414" spans="1:17" ht="22.5" x14ac:dyDescent="0.25">
      <c r="A8414" s="3">
        <v>18417</v>
      </c>
      <c r="B8414" s="1" t="s">
        <v>54911</v>
      </c>
      <c r="C8414" s="1" t="s">
        <v>15</v>
      </c>
      <c r="D8414" s="1" t="s">
        <v>40</v>
      </c>
      <c r="E8414" s="1">
        <v>20608633571</v>
      </c>
      <c r="F8414" s="1" t="s">
        <v>54912</v>
      </c>
      <c r="G8414" s="1">
        <v>48873114</v>
      </c>
      <c r="H8414" s="1" t="s">
        <v>54913</v>
      </c>
      <c r="I8414" s="2">
        <v>45073</v>
      </c>
      <c r="J8414" s="15" t="str">
        <f>MID(Tabla1[[#This Row],[HORA]],1,5)</f>
        <v>16:24</v>
      </c>
      <c r="K8414" s="16">
        <f>IF(Tabla1[[#This Row],[FECHA]]=I8415,IF(J8415-J8414&gt;0,(J8415-J8414)*1440,0),0)</f>
        <v>2.0000000000001528</v>
      </c>
      <c r="L8414" s="14">
        <f>2+L8155-Datos!$C$8</f>
        <v>10.09</v>
      </c>
      <c r="M8414" s="13" t="s">
        <v>56034</v>
      </c>
      <c r="N8414" s="1" t="s">
        <v>54914</v>
      </c>
      <c r="O8414" s="1">
        <v>20</v>
      </c>
      <c r="P8414" s="1" t="s">
        <v>1432</v>
      </c>
      <c r="Q8414" s="4" t="s">
        <v>21</v>
      </c>
    </row>
    <row r="8415" spans="1:17" ht="22.5" x14ac:dyDescent="0.25">
      <c r="A8415" s="3">
        <v>2637</v>
      </c>
      <c r="B8415" s="1" t="s">
        <v>8127</v>
      </c>
      <c r="C8415" s="1" t="s">
        <v>15</v>
      </c>
      <c r="D8415" s="1" t="s">
        <v>40</v>
      </c>
      <c r="E8415" s="1">
        <v>63192626</v>
      </c>
      <c r="F8415" s="1" t="s">
        <v>8128</v>
      </c>
      <c r="G8415" s="1">
        <v>75269123</v>
      </c>
      <c r="H8415" s="1" t="s">
        <v>8129</v>
      </c>
      <c r="I8415" s="2">
        <v>45073</v>
      </c>
      <c r="J8415" s="15" t="str">
        <f>MID(Tabla1[[#This Row],[HORA]],1,5)</f>
        <v>16:26</v>
      </c>
      <c r="K8415" s="16">
        <f>IF(Tabla1[[#This Row],[FECHA]]=I8416,IF(J8416-J8415&gt;0,(J8416-J8415)*1440,0),0)</f>
        <v>2.9999999999999893</v>
      </c>
      <c r="L8415" s="14">
        <f>L8332-2.46</f>
        <v>7.54</v>
      </c>
      <c r="M8415" s="13" t="s">
        <v>56036</v>
      </c>
      <c r="N8415" s="1" t="s">
        <v>8130</v>
      </c>
      <c r="O8415" s="1">
        <v>15</v>
      </c>
      <c r="P8415" s="1" t="s">
        <v>645</v>
      </c>
      <c r="Q8415" s="4" t="s">
        <v>21</v>
      </c>
    </row>
    <row r="8416" spans="1:17" ht="22.5" x14ac:dyDescent="0.25">
      <c r="A8416" s="3">
        <v>13823</v>
      </c>
      <c r="B8416" s="1" t="s">
        <v>42508</v>
      </c>
      <c r="C8416" s="1" t="s">
        <v>15</v>
      </c>
      <c r="D8416" s="1" t="s">
        <v>33</v>
      </c>
      <c r="E8416" s="1">
        <v>10205092</v>
      </c>
      <c r="F8416" s="1" t="s">
        <v>42509</v>
      </c>
      <c r="G8416" s="1">
        <v>73090977</v>
      </c>
      <c r="H8416" s="1" t="s">
        <v>42510</v>
      </c>
      <c r="I8416" s="2">
        <v>45073</v>
      </c>
      <c r="J8416" s="15" t="str">
        <f>MID(Tabla1[[#This Row],[HORA]],1,5)</f>
        <v>16:29</v>
      </c>
      <c r="K8416" s="16">
        <f>IF(Tabla1[[#This Row],[FECHA]]=I8417,IF(J8417-J8416&gt;0,(J8417-J8416)*1440,0),0)</f>
        <v>1.9999999999999929</v>
      </c>
      <c r="L8416" s="14">
        <f>L8333-2.46</f>
        <v>6.5500000000000016</v>
      </c>
      <c r="M8416" s="13" t="s">
        <v>56039</v>
      </c>
      <c r="N8416" s="1" t="s">
        <v>42511</v>
      </c>
      <c r="O8416" s="1">
        <v>20</v>
      </c>
      <c r="P8416" s="1" t="s">
        <v>1432</v>
      </c>
      <c r="Q8416" s="4" t="s">
        <v>21</v>
      </c>
    </row>
    <row r="8417" spans="1:17" ht="22.5" x14ac:dyDescent="0.25">
      <c r="A8417" s="3">
        <v>8416</v>
      </c>
      <c r="B8417" s="1" t="s">
        <v>26327</v>
      </c>
      <c r="C8417" s="1" t="s">
        <v>15</v>
      </c>
      <c r="D8417" s="1" t="s">
        <v>71</v>
      </c>
      <c r="E8417" s="1">
        <v>45759498</v>
      </c>
      <c r="F8417" s="1" t="s">
        <v>26328</v>
      </c>
      <c r="G8417" s="1">
        <v>2237481</v>
      </c>
      <c r="H8417" s="1" t="s">
        <v>26329</v>
      </c>
      <c r="I8417" s="2">
        <v>45073</v>
      </c>
      <c r="J8417" s="15" t="str">
        <f>MID(Tabla1[[#This Row],[HORA]],1,5)</f>
        <v>16:31</v>
      </c>
      <c r="K8417" s="16">
        <f>IF(Tabla1[[#This Row],[FECHA]]=I8418,IF(J8418-J8417&gt;0,(J8418-J8417)*1440,0),0)</f>
        <v>1.0000000000001563</v>
      </c>
      <c r="L8417" s="14">
        <f t="shared" ref="L8417:L8479" si="12">L8334-2.46</f>
        <v>9.5599999999999987</v>
      </c>
      <c r="M8417" s="13" t="s">
        <v>56041</v>
      </c>
      <c r="N8417" s="1" t="s">
        <v>26330</v>
      </c>
      <c r="O8417" s="1">
        <v>20</v>
      </c>
      <c r="P8417" s="1" t="s">
        <v>20</v>
      </c>
      <c r="Q8417" s="4" t="s">
        <v>21</v>
      </c>
    </row>
    <row r="8418" spans="1:17" ht="22.5" x14ac:dyDescent="0.25">
      <c r="A8418" s="3">
        <v>13824</v>
      </c>
      <c r="B8418" s="1" t="s">
        <v>42512</v>
      </c>
      <c r="C8418" s="1" t="s">
        <v>15</v>
      </c>
      <c r="D8418" s="1" t="s">
        <v>77</v>
      </c>
      <c r="E8418" s="1">
        <v>74470781</v>
      </c>
      <c r="F8418" s="1" t="s">
        <v>42513</v>
      </c>
      <c r="G8418" s="1">
        <v>2237482</v>
      </c>
      <c r="H8418" s="1" t="s">
        <v>42514</v>
      </c>
      <c r="I8418" s="2">
        <v>45073</v>
      </c>
      <c r="J8418" s="15" t="str">
        <f>MID(Tabla1[[#This Row],[HORA]],1,5)</f>
        <v>16:32</v>
      </c>
      <c r="K8418" s="16">
        <f>IF(Tabla1[[#This Row],[FECHA]]=I8419,IF(J8419-J8418&gt;0,(J8419-J8418)*1440,0),0)</f>
        <v>3.9999999999999858</v>
      </c>
      <c r="L8418" s="14">
        <f t="shared" si="12"/>
        <v>11.620000000000001</v>
      </c>
      <c r="M8418" s="13" t="s">
        <v>56042</v>
      </c>
      <c r="N8418" s="1" t="s">
        <v>42515</v>
      </c>
      <c r="O8418" s="1">
        <v>20</v>
      </c>
      <c r="P8418" s="1" t="s">
        <v>1432</v>
      </c>
      <c r="Q8418" s="4" t="s">
        <v>21</v>
      </c>
    </row>
    <row r="8419" spans="1:17" ht="22.5" x14ac:dyDescent="0.25">
      <c r="A8419" s="3">
        <v>8417</v>
      </c>
      <c r="B8419" s="1" t="s">
        <v>26331</v>
      </c>
      <c r="C8419" s="1" t="s">
        <v>15</v>
      </c>
      <c r="D8419" s="1" t="s">
        <v>61</v>
      </c>
      <c r="E8419" s="1">
        <v>60527123</v>
      </c>
      <c r="F8419" s="1" t="s">
        <v>13884</v>
      </c>
      <c r="G8419" s="1">
        <v>2237484</v>
      </c>
      <c r="H8419" s="1" t="s">
        <v>13885</v>
      </c>
      <c r="I8419" s="2">
        <v>45073</v>
      </c>
      <c r="J8419" s="15" t="str">
        <f>MID(Tabla1[[#This Row],[HORA]],1,5)</f>
        <v>16:36</v>
      </c>
      <c r="K8419" s="16">
        <f>IF(Tabla1[[#This Row],[FECHA]]=I8420,IF(J8420-J8419&gt;0,(J8420-J8419)*1440,0),0)</f>
        <v>0.99999999999983658</v>
      </c>
      <c r="L8419" s="14">
        <f t="shared" si="12"/>
        <v>7.4900000000000011</v>
      </c>
      <c r="M8419" s="13" t="s">
        <v>56046</v>
      </c>
      <c r="N8419" s="1" t="s">
        <v>26332</v>
      </c>
      <c r="O8419" s="1">
        <v>40</v>
      </c>
      <c r="P8419" s="1" t="s">
        <v>20</v>
      </c>
      <c r="Q8419" s="4" t="s">
        <v>21</v>
      </c>
    </row>
    <row r="8420" spans="1:17" ht="22.5" x14ac:dyDescent="0.25">
      <c r="A8420" s="3">
        <v>13825</v>
      </c>
      <c r="B8420" s="1" t="s">
        <v>42516</v>
      </c>
      <c r="C8420" s="1" t="s">
        <v>15</v>
      </c>
      <c r="D8420" s="1" t="s">
        <v>71</v>
      </c>
      <c r="E8420" s="1">
        <v>44069179</v>
      </c>
      <c r="F8420" s="1" t="s">
        <v>7466</v>
      </c>
      <c r="G8420" s="1">
        <v>2237485</v>
      </c>
      <c r="H8420" s="1" t="s">
        <v>42517</v>
      </c>
      <c r="I8420" s="2">
        <v>45073</v>
      </c>
      <c r="J8420" s="15" t="str">
        <f>MID(Tabla1[[#This Row],[HORA]],1,5)</f>
        <v>16:37</v>
      </c>
      <c r="K8420" s="16">
        <f>IF(Tabla1[[#This Row],[FECHA]]=I8421,IF(J8421-J8420&gt;0,(J8421-J8420)*1440,0),0)</f>
        <v>1.9999999999999929</v>
      </c>
      <c r="L8420" s="14">
        <f t="shared" si="12"/>
        <v>7.3000000000000016</v>
      </c>
      <c r="M8420" s="13" t="s">
        <v>56047</v>
      </c>
      <c r="N8420" s="1" t="s">
        <v>42518</v>
      </c>
      <c r="O8420" s="1">
        <v>15</v>
      </c>
      <c r="P8420" s="1" t="s">
        <v>1432</v>
      </c>
      <c r="Q8420" s="4" t="s">
        <v>21</v>
      </c>
    </row>
    <row r="8421" spans="1:17" ht="22.5" x14ac:dyDescent="0.25">
      <c r="A8421" s="3">
        <v>8418</v>
      </c>
      <c r="B8421" s="1" t="s">
        <v>26333</v>
      </c>
      <c r="C8421" s="1" t="s">
        <v>15</v>
      </c>
      <c r="D8421" s="1" t="s">
        <v>77</v>
      </c>
      <c r="E8421" s="1">
        <v>45224448</v>
      </c>
      <c r="F8421" s="1" t="s">
        <v>26334</v>
      </c>
      <c r="G8421" s="1">
        <v>2237486</v>
      </c>
      <c r="H8421" s="1" t="s">
        <v>26335</v>
      </c>
      <c r="I8421" s="2">
        <v>45073</v>
      </c>
      <c r="J8421" s="15" t="str">
        <f>MID(Tabla1[[#This Row],[HORA]],1,5)</f>
        <v>16:39</v>
      </c>
      <c r="K8421" s="16">
        <f>IF(Tabla1[[#This Row],[FECHA]]=I8422,IF(J8422-J8421&gt;0,(J8422-J8421)*1440,0),0)</f>
        <v>0</v>
      </c>
      <c r="L8421" s="14">
        <f t="shared" si="12"/>
        <v>9.39</v>
      </c>
      <c r="M8421" s="13" t="s">
        <v>56049</v>
      </c>
      <c r="N8421" s="1" t="s">
        <v>26336</v>
      </c>
      <c r="O8421" s="1">
        <v>20</v>
      </c>
      <c r="P8421" s="1" t="s">
        <v>20</v>
      </c>
      <c r="Q8421" s="4" t="s">
        <v>21</v>
      </c>
    </row>
    <row r="8422" spans="1:17" ht="22.5" x14ac:dyDescent="0.25">
      <c r="A8422" s="3">
        <v>13826</v>
      </c>
      <c r="B8422" s="1" t="s">
        <v>42519</v>
      </c>
      <c r="C8422" s="1" t="s">
        <v>15</v>
      </c>
      <c r="D8422" s="1" t="s">
        <v>40</v>
      </c>
      <c r="E8422" s="1">
        <v>2813346</v>
      </c>
      <c r="F8422" s="1" t="s">
        <v>42520</v>
      </c>
      <c r="G8422" s="1">
        <v>41000852</v>
      </c>
      <c r="H8422" s="1" t="s">
        <v>42521</v>
      </c>
      <c r="I8422" s="2">
        <v>45073</v>
      </c>
      <c r="J8422" s="15" t="str">
        <f>MID(Tabla1[[#This Row],[HORA]],1,5)</f>
        <v>16:39</v>
      </c>
      <c r="K8422" s="16">
        <f>IF(Tabla1[[#This Row],[FECHA]]=I8423,IF(J8423-J8422&gt;0,(J8423-J8422)*1440,0),0)</f>
        <v>1.9999999999999929</v>
      </c>
      <c r="L8422" s="14">
        <f t="shared" si="12"/>
        <v>6.7300000000000013</v>
      </c>
      <c r="M8422" s="13" t="s">
        <v>56049</v>
      </c>
      <c r="N8422" s="1" t="s">
        <v>42205</v>
      </c>
      <c r="O8422" s="1">
        <v>10</v>
      </c>
      <c r="P8422" s="1" t="s">
        <v>1432</v>
      </c>
      <c r="Q8422" s="4" t="s">
        <v>21</v>
      </c>
    </row>
    <row r="8423" spans="1:17" ht="22.5" x14ac:dyDescent="0.25">
      <c r="A8423" s="3">
        <v>8419</v>
      </c>
      <c r="B8423" s="1" t="s">
        <v>26337</v>
      </c>
      <c r="C8423" s="1" t="s">
        <v>15</v>
      </c>
      <c r="D8423" s="1" t="s">
        <v>82</v>
      </c>
      <c r="E8423" s="1">
        <v>247103</v>
      </c>
      <c r="F8423" s="1" t="s">
        <v>26338</v>
      </c>
      <c r="G8423" s="1">
        <v>2237489</v>
      </c>
      <c r="H8423" s="1" t="s">
        <v>26339</v>
      </c>
      <c r="I8423" s="2">
        <v>45073</v>
      </c>
      <c r="J8423" s="15" t="str">
        <f>MID(Tabla1[[#This Row],[HORA]],1,5)</f>
        <v>16:41</v>
      </c>
      <c r="K8423" s="16">
        <f>IF(Tabla1[[#This Row],[FECHA]]=I8424,IF(J8424-J8423&gt;0,(J8424-J8423)*1440,0),0)</f>
        <v>0</v>
      </c>
      <c r="L8423" s="14">
        <f t="shared" si="12"/>
        <v>8.4600000000000009</v>
      </c>
      <c r="M8423" s="13" t="s">
        <v>56051</v>
      </c>
      <c r="N8423" s="1" t="s">
        <v>21550</v>
      </c>
      <c r="O8423" s="1">
        <v>20</v>
      </c>
      <c r="P8423" s="1" t="s">
        <v>20</v>
      </c>
      <c r="Q8423" s="4" t="s">
        <v>21</v>
      </c>
    </row>
    <row r="8424" spans="1:17" ht="22.5" x14ac:dyDescent="0.25">
      <c r="A8424" s="3">
        <v>13827</v>
      </c>
      <c r="B8424" s="1" t="s">
        <v>42522</v>
      </c>
      <c r="C8424" s="1" t="s">
        <v>15</v>
      </c>
      <c r="D8424" s="1" t="s">
        <v>77</v>
      </c>
      <c r="E8424" s="1">
        <v>16602076</v>
      </c>
      <c r="F8424" s="1" t="s">
        <v>42523</v>
      </c>
      <c r="G8424" s="1">
        <v>2237488</v>
      </c>
      <c r="H8424" s="1" t="s">
        <v>42524</v>
      </c>
      <c r="I8424" s="2">
        <v>45073</v>
      </c>
      <c r="J8424" s="15" t="str">
        <f>MID(Tabla1[[#This Row],[HORA]],1,5)</f>
        <v>16:41</v>
      </c>
      <c r="K8424" s="16">
        <f>IF(Tabla1[[#This Row],[FECHA]]=I8425,IF(J8425-J8424&gt;0,(J8425-J8424)*1440,0),0)</f>
        <v>1.9999999999999929</v>
      </c>
      <c r="L8424" s="14">
        <f t="shared" si="12"/>
        <v>10.32</v>
      </c>
      <c r="M8424" s="13" t="s">
        <v>56051</v>
      </c>
      <c r="N8424" s="1" t="s">
        <v>41986</v>
      </c>
      <c r="O8424" s="1">
        <v>20</v>
      </c>
      <c r="P8424" s="1" t="s">
        <v>1432</v>
      </c>
      <c r="Q8424" s="4" t="s">
        <v>21</v>
      </c>
    </row>
    <row r="8425" spans="1:17" ht="22.5" x14ac:dyDescent="0.25">
      <c r="A8425" s="3">
        <v>17297</v>
      </c>
      <c r="B8425" s="1" t="s">
        <v>52125</v>
      </c>
      <c r="C8425" s="1" t="s">
        <v>15</v>
      </c>
      <c r="D8425" s="1" t="s">
        <v>71</v>
      </c>
      <c r="E8425" s="1">
        <v>20561384801</v>
      </c>
      <c r="F8425" s="1" t="s">
        <v>47976</v>
      </c>
      <c r="G8425" s="1">
        <v>2237490</v>
      </c>
      <c r="H8425" s="1" t="s">
        <v>52126</v>
      </c>
      <c r="I8425" s="2">
        <v>45073</v>
      </c>
      <c r="J8425" s="15" t="str">
        <f>MID(Tabla1[[#This Row],[HORA]],1,5)</f>
        <v>16:43</v>
      </c>
      <c r="K8425" s="16">
        <f>IF(Tabla1[[#This Row],[FECHA]]=I8426,IF(J8426-J8425&gt;0,(J8426-J8425)*1440,0),0)</f>
        <v>1.9999999999999929</v>
      </c>
      <c r="L8425" s="14">
        <f t="shared" si="12"/>
        <v>7.62</v>
      </c>
      <c r="M8425" s="13" t="s">
        <v>56053</v>
      </c>
      <c r="N8425" s="1" t="s">
        <v>52127</v>
      </c>
      <c r="O8425" s="1">
        <v>30</v>
      </c>
      <c r="P8425" s="1" t="s">
        <v>20</v>
      </c>
      <c r="Q8425" s="4" t="s">
        <v>21</v>
      </c>
    </row>
    <row r="8426" spans="1:17" ht="22.5" x14ac:dyDescent="0.25">
      <c r="A8426" s="3">
        <v>8420</v>
      </c>
      <c r="B8426" s="1" t="s">
        <v>26340</v>
      </c>
      <c r="C8426" s="1" t="s">
        <v>15</v>
      </c>
      <c r="D8426" s="1" t="s">
        <v>40</v>
      </c>
      <c r="E8426" s="1">
        <v>16718237</v>
      </c>
      <c r="F8426" s="1" t="s">
        <v>26341</v>
      </c>
      <c r="G8426" s="1">
        <v>2237492</v>
      </c>
      <c r="H8426" s="1" t="s">
        <v>26342</v>
      </c>
      <c r="I8426" s="2">
        <v>45073</v>
      </c>
      <c r="J8426" s="15" t="str">
        <f>MID(Tabla1[[#This Row],[HORA]],1,5)</f>
        <v>16:45</v>
      </c>
      <c r="K8426" s="16">
        <f>IF(Tabla1[[#This Row],[FECHA]]=I8427,IF(J8427-J8426&gt;0,(J8427-J8426)*1440,0),0)</f>
        <v>3.9999999999999858</v>
      </c>
      <c r="L8426" s="14">
        <f t="shared" si="12"/>
        <v>8.2800000000000011</v>
      </c>
      <c r="M8426" s="13" t="s">
        <v>56055</v>
      </c>
      <c r="N8426" s="1" t="s">
        <v>26343</v>
      </c>
      <c r="O8426" s="1">
        <v>40</v>
      </c>
      <c r="P8426" s="1" t="s">
        <v>20</v>
      </c>
      <c r="Q8426" s="4" t="s">
        <v>21</v>
      </c>
    </row>
    <row r="8427" spans="1:17" ht="22.5" x14ac:dyDescent="0.25">
      <c r="A8427" s="3">
        <v>8421</v>
      </c>
      <c r="B8427" s="1" t="s">
        <v>26344</v>
      </c>
      <c r="C8427" s="1" t="s">
        <v>15</v>
      </c>
      <c r="D8427" s="1" t="s">
        <v>40</v>
      </c>
      <c r="E8427" s="1">
        <v>74656887</v>
      </c>
      <c r="F8427" s="1" t="s">
        <v>26345</v>
      </c>
      <c r="G8427" s="1">
        <v>2237495</v>
      </c>
      <c r="H8427" s="1" t="s">
        <v>26346</v>
      </c>
      <c r="I8427" s="2">
        <v>45073</v>
      </c>
      <c r="J8427" s="15" t="str">
        <f>MID(Tabla1[[#This Row],[HORA]],1,5)</f>
        <v>16:49</v>
      </c>
      <c r="K8427" s="16">
        <f>IF(Tabla1[[#This Row],[FECHA]]=I8428,IF(J8428-J8427&gt;0,(J8428-J8427)*1440,0),0)</f>
        <v>0.99999999999999645</v>
      </c>
      <c r="L8427" s="14">
        <f t="shared" si="12"/>
        <v>8.2199999999999989</v>
      </c>
      <c r="M8427" s="13" t="s">
        <v>56059</v>
      </c>
      <c r="N8427" s="1" t="s">
        <v>26347</v>
      </c>
      <c r="O8427" s="1">
        <v>20</v>
      </c>
      <c r="P8427" s="1" t="s">
        <v>20</v>
      </c>
      <c r="Q8427" s="4" t="s">
        <v>21</v>
      </c>
    </row>
    <row r="8428" spans="1:17" ht="22.5" x14ac:dyDescent="0.25">
      <c r="A8428" s="3">
        <v>16095</v>
      </c>
      <c r="B8428" s="1" t="s">
        <v>48918</v>
      </c>
      <c r="C8428" s="1" t="s">
        <v>15</v>
      </c>
      <c r="D8428" s="1" t="s">
        <v>40</v>
      </c>
      <c r="E8428" s="1">
        <v>20482014586</v>
      </c>
      <c r="F8428" s="1" t="s">
        <v>48919</v>
      </c>
      <c r="G8428" s="1">
        <v>17810193</v>
      </c>
      <c r="H8428" s="1" t="s">
        <v>48920</v>
      </c>
      <c r="I8428" s="2">
        <v>45073</v>
      </c>
      <c r="J8428" s="15" t="str">
        <f>MID(Tabla1[[#This Row],[HORA]],1,5)</f>
        <v>16:50</v>
      </c>
      <c r="K8428" s="16">
        <f>IF(Tabla1[[#This Row],[FECHA]]=I8429,IF(J8429-J8428&gt;0,(J8429-J8428)*1440,0),0)</f>
        <v>2.0000000000001528</v>
      </c>
      <c r="L8428" s="14">
        <f t="shared" si="12"/>
        <v>6.3200000000000012</v>
      </c>
      <c r="M8428" s="13" t="s">
        <v>56060</v>
      </c>
      <c r="N8428" s="1" t="s">
        <v>1715</v>
      </c>
      <c r="O8428" s="1">
        <v>30</v>
      </c>
      <c r="P8428" s="1" t="s">
        <v>645</v>
      </c>
      <c r="Q8428" s="4" t="s">
        <v>21</v>
      </c>
    </row>
    <row r="8429" spans="1:17" ht="22.5" x14ac:dyDescent="0.25">
      <c r="A8429" s="3">
        <v>8422</v>
      </c>
      <c r="B8429" s="1" t="s">
        <v>26348</v>
      </c>
      <c r="C8429" s="1" t="s">
        <v>15</v>
      </c>
      <c r="D8429" s="1" t="s">
        <v>82</v>
      </c>
      <c r="E8429" s="1">
        <v>46389504</v>
      </c>
      <c r="F8429" s="1" t="s">
        <v>26349</v>
      </c>
      <c r="G8429" s="1">
        <v>41967593</v>
      </c>
      <c r="H8429" s="1" t="s">
        <v>26350</v>
      </c>
      <c r="I8429" s="2">
        <v>45073</v>
      </c>
      <c r="J8429" s="15" t="str">
        <f>MID(Tabla1[[#This Row],[HORA]],1,5)</f>
        <v>16:52</v>
      </c>
      <c r="K8429" s="16">
        <f>IF(Tabla1[[#This Row],[FECHA]]=I8430,IF(J8430-J8429&gt;0,(J8430-J8429)*1440,0),0)</f>
        <v>0</v>
      </c>
      <c r="L8429" s="14">
        <f t="shared" si="12"/>
        <v>7.0100000000000007</v>
      </c>
      <c r="M8429" s="13" t="s">
        <v>56062</v>
      </c>
      <c r="N8429" s="1" t="s">
        <v>26351</v>
      </c>
      <c r="O8429" s="1">
        <v>25</v>
      </c>
      <c r="P8429" s="1" t="s">
        <v>20</v>
      </c>
      <c r="Q8429" s="4" t="s">
        <v>21</v>
      </c>
    </row>
    <row r="8430" spans="1:17" ht="22.5" x14ac:dyDescent="0.25">
      <c r="A8430" s="3">
        <v>8423</v>
      </c>
      <c r="B8430" s="1" t="s">
        <v>26348</v>
      </c>
      <c r="C8430" s="1" t="s">
        <v>15</v>
      </c>
      <c r="D8430" s="1" t="s">
        <v>82</v>
      </c>
      <c r="E8430" s="1">
        <v>46389504</v>
      </c>
      <c r="F8430" s="1" t="s">
        <v>26352</v>
      </c>
      <c r="G8430" s="1">
        <v>41967593</v>
      </c>
      <c r="H8430" s="1" t="s">
        <v>26350</v>
      </c>
      <c r="I8430" s="2">
        <v>45073</v>
      </c>
      <c r="J8430" s="15" t="str">
        <f>MID(Tabla1[[#This Row],[HORA]],1,5)</f>
        <v>16:52</v>
      </c>
      <c r="K8430" s="16">
        <f>IF(Tabla1[[#This Row],[FECHA]]=I8431,IF(J8431-J8430&gt;0,(J8431-J8430)*1440,0),0)</f>
        <v>0.99999999999983658</v>
      </c>
      <c r="L8430" s="14">
        <f t="shared" si="12"/>
        <v>8.6999999999999993</v>
      </c>
      <c r="M8430" s="13" t="s">
        <v>56062</v>
      </c>
      <c r="N8430" s="1" t="s">
        <v>26351</v>
      </c>
      <c r="O8430" s="1">
        <v>25</v>
      </c>
      <c r="P8430" s="1" t="s">
        <v>20</v>
      </c>
      <c r="Q8430" s="4" t="s">
        <v>21</v>
      </c>
    </row>
    <row r="8431" spans="1:17" ht="22.5" x14ac:dyDescent="0.25">
      <c r="A8431" s="3">
        <v>279</v>
      </c>
      <c r="B8431" s="1" t="s">
        <v>629</v>
      </c>
      <c r="C8431" s="1" t="s">
        <v>15</v>
      </c>
      <c r="D8431" s="1" t="s">
        <v>23</v>
      </c>
      <c r="E8431" s="1">
        <v>2237497</v>
      </c>
      <c r="F8431" s="1" t="s">
        <v>78</v>
      </c>
      <c r="G8431" s="1">
        <v>2237498</v>
      </c>
      <c r="H8431" s="1" t="s">
        <v>116</v>
      </c>
      <c r="I8431" s="2">
        <v>45073</v>
      </c>
      <c r="J8431" s="15" t="str">
        <f>MID(Tabla1[[#This Row],[HORA]],1,5)</f>
        <v>16:53</v>
      </c>
      <c r="K8431" s="16">
        <f>IF(Tabla1[[#This Row],[FECHA]]=I8432,IF(J8432-J8431&gt;0,(J8432-J8431)*1440,0),0)</f>
        <v>0.99999999999999645</v>
      </c>
      <c r="L8431" s="14">
        <f t="shared" si="12"/>
        <v>8.4499999999999993</v>
      </c>
      <c r="M8431" s="13" t="s">
        <v>56063</v>
      </c>
      <c r="N8431" s="1" t="s">
        <v>59</v>
      </c>
      <c r="O8431" s="1">
        <v>0</v>
      </c>
      <c r="P8431" s="1" t="s">
        <v>20</v>
      </c>
      <c r="Q8431" s="4" t="s">
        <v>21</v>
      </c>
    </row>
    <row r="8432" spans="1:17" ht="22.5" x14ac:dyDescent="0.25">
      <c r="A8432" s="3">
        <v>2638</v>
      </c>
      <c r="B8432" s="1" t="s">
        <v>8131</v>
      </c>
      <c r="C8432" s="1" t="s">
        <v>15</v>
      </c>
      <c r="D8432" s="1" t="s">
        <v>161</v>
      </c>
      <c r="E8432" s="1">
        <v>7885190</v>
      </c>
      <c r="F8432" s="1" t="s">
        <v>8132</v>
      </c>
      <c r="G8432" s="1">
        <v>2237499</v>
      </c>
      <c r="H8432" s="1" t="s">
        <v>8133</v>
      </c>
      <c r="I8432" s="2">
        <v>45073</v>
      </c>
      <c r="J8432" s="15" t="str">
        <f>MID(Tabla1[[#This Row],[HORA]],1,5)</f>
        <v>16:54</v>
      </c>
      <c r="K8432" s="16">
        <f>IF(Tabla1[[#This Row],[FECHA]]=I8433,IF(J8433-J8432&gt;0,(J8433-J8432)*1440,0),0)</f>
        <v>3.9999999999999858</v>
      </c>
      <c r="L8432" s="14">
        <f t="shared" si="12"/>
        <v>11.39</v>
      </c>
      <c r="M8432" s="13" t="s">
        <v>56064</v>
      </c>
      <c r="N8432" s="1" t="s">
        <v>8134</v>
      </c>
      <c r="O8432" s="1">
        <v>15</v>
      </c>
      <c r="P8432" s="1" t="s">
        <v>645</v>
      </c>
      <c r="Q8432" s="4" t="s">
        <v>21</v>
      </c>
    </row>
    <row r="8433" spans="1:17" ht="22.5" x14ac:dyDescent="0.25">
      <c r="A8433" s="3">
        <v>13828</v>
      </c>
      <c r="B8433" s="1" t="s">
        <v>42525</v>
      </c>
      <c r="C8433" s="1" t="s">
        <v>15</v>
      </c>
      <c r="D8433" s="1" t="s">
        <v>71</v>
      </c>
      <c r="E8433" s="1">
        <v>16758711</v>
      </c>
      <c r="F8433" s="1" t="s">
        <v>35935</v>
      </c>
      <c r="G8433" s="1">
        <v>2237500</v>
      </c>
      <c r="H8433" s="1" t="s">
        <v>42526</v>
      </c>
      <c r="I8433" s="2">
        <v>45073</v>
      </c>
      <c r="J8433" s="15" t="str">
        <f>MID(Tabla1[[#This Row],[HORA]],1,5)</f>
        <v>16:58</v>
      </c>
      <c r="K8433" s="16">
        <f>IF(Tabla1[[#This Row],[FECHA]]=I8434,IF(J8434-J8433&gt;0,(J8434-J8433)*1440,0),0)</f>
        <v>1.0000000000001563</v>
      </c>
      <c r="L8433" s="14">
        <f t="shared" si="12"/>
        <v>8.5399999999999991</v>
      </c>
      <c r="M8433" s="13" t="s">
        <v>56068</v>
      </c>
      <c r="N8433" s="1" t="s">
        <v>41932</v>
      </c>
      <c r="O8433" s="1">
        <v>20</v>
      </c>
      <c r="P8433" s="1" t="s">
        <v>1432</v>
      </c>
      <c r="Q8433" s="4" t="s">
        <v>21</v>
      </c>
    </row>
    <row r="8434" spans="1:17" ht="22.5" x14ac:dyDescent="0.25">
      <c r="A8434" s="3">
        <v>13829</v>
      </c>
      <c r="B8434" s="1" t="s">
        <v>42527</v>
      </c>
      <c r="C8434" s="1" t="s">
        <v>15</v>
      </c>
      <c r="D8434" s="1" t="s">
        <v>40</v>
      </c>
      <c r="E8434" s="1">
        <v>27436975</v>
      </c>
      <c r="F8434" s="1" t="s">
        <v>42528</v>
      </c>
      <c r="G8434" s="1">
        <v>2237501</v>
      </c>
      <c r="H8434" s="1" t="s">
        <v>42529</v>
      </c>
      <c r="I8434" s="2">
        <v>45073</v>
      </c>
      <c r="J8434" s="15" t="str">
        <f>MID(Tabla1[[#This Row],[HORA]],1,5)</f>
        <v>16:59</v>
      </c>
      <c r="K8434" s="16">
        <f>IF(Tabla1[[#This Row],[FECHA]]=I8435,IF(J8435-J8434&gt;0,(J8435-J8434)*1440,0),0)</f>
        <v>0.99999999999999645</v>
      </c>
      <c r="L8434" s="14">
        <f t="shared" si="12"/>
        <v>6.7500000000000009</v>
      </c>
      <c r="M8434" s="13" t="s">
        <v>56069</v>
      </c>
      <c r="N8434" s="1" t="s">
        <v>42530</v>
      </c>
      <c r="O8434" s="1">
        <v>20</v>
      </c>
      <c r="P8434" s="1" t="s">
        <v>1432</v>
      </c>
      <c r="Q8434" s="4" t="s">
        <v>21</v>
      </c>
    </row>
    <row r="8435" spans="1:17" ht="22.5" x14ac:dyDescent="0.25">
      <c r="A8435" s="3">
        <v>717</v>
      </c>
      <c r="B8435" s="1" t="s">
        <v>1647</v>
      </c>
      <c r="C8435" s="1" t="s">
        <v>15</v>
      </c>
      <c r="D8435" s="1" t="s">
        <v>172</v>
      </c>
      <c r="E8435" s="1">
        <v>16736357</v>
      </c>
      <c r="F8435" s="1" t="s">
        <v>565</v>
      </c>
      <c r="G8435" s="1">
        <v>2237502</v>
      </c>
      <c r="H8435" s="1" t="s">
        <v>1648</v>
      </c>
      <c r="I8435" s="2">
        <v>45073</v>
      </c>
      <c r="J8435" s="15" t="str">
        <f>MID(Tabla1[[#This Row],[HORA]],1,5)</f>
        <v>17:00</v>
      </c>
      <c r="K8435" s="16">
        <f>IF(Tabla1[[#This Row],[FECHA]]=I8436,IF(J8436-J8435&gt;0,(J8436-J8435)*1440,0),0)</f>
        <v>0.99999999999983658</v>
      </c>
      <c r="L8435" s="14">
        <f t="shared" si="12"/>
        <v>7.54</v>
      </c>
      <c r="M8435" s="13" t="s">
        <v>56070</v>
      </c>
      <c r="N8435" s="1" t="s">
        <v>1649</v>
      </c>
      <c r="O8435" s="1">
        <v>0</v>
      </c>
      <c r="P8435" s="1" t="s">
        <v>645</v>
      </c>
      <c r="Q8435" s="4" t="s">
        <v>21</v>
      </c>
    </row>
    <row r="8436" spans="1:17" ht="22.5" x14ac:dyDescent="0.25">
      <c r="A8436" s="3">
        <v>13830</v>
      </c>
      <c r="B8436" s="1" t="s">
        <v>42531</v>
      </c>
      <c r="C8436" s="1" t="s">
        <v>15</v>
      </c>
      <c r="D8436" s="1" t="s">
        <v>2195</v>
      </c>
      <c r="E8436" s="1">
        <v>48317145</v>
      </c>
      <c r="F8436" s="1" t="s">
        <v>13603</v>
      </c>
      <c r="G8436" s="1">
        <v>2237503</v>
      </c>
      <c r="H8436" s="1" t="s">
        <v>42532</v>
      </c>
      <c r="I8436" s="2">
        <v>45073</v>
      </c>
      <c r="J8436" s="15" t="str">
        <f>MID(Tabla1[[#This Row],[HORA]],1,5)</f>
        <v>17:01</v>
      </c>
      <c r="K8436" s="16">
        <f>IF(Tabla1[[#This Row],[FECHA]]=I8437,IF(J8437-J8436&gt;0,(J8437-J8436)*1440,0),0)</f>
        <v>1.0000000000001563</v>
      </c>
      <c r="L8436" s="14">
        <f t="shared" si="12"/>
        <v>6.28</v>
      </c>
      <c r="M8436" s="13" t="s">
        <v>56071</v>
      </c>
      <c r="N8436" s="1" t="s">
        <v>1568</v>
      </c>
      <c r="O8436" s="1">
        <v>15</v>
      </c>
      <c r="P8436" s="1" t="s">
        <v>1432</v>
      </c>
      <c r="Q8436" s="4" t="s">
        <v>21</v>
      </c>
    </row>
    <row r="8437" spans="1:17" ht="22.5" x14ac:dyDescent="0.25">
      <c r="A8437" s="3">
        <v>718</v>
      </c>
      <c r="B8437" s="1" t="s">
        <v>1650</v>
      </c>
      <c r="C8437" s="1" t="s">
        <v>15</v>
      </c>
      <c r="D8437" s="1" t="s">
        <v>23</v>
      </c>
      <c r="E8437" s="1">
        <v>16736357</v>
      </c>
      <c r="F8437" s="1" t="s">
        <v>565</v>
      </c>
      <c r="G8437" s="1">
        <v>2237504</v>
      </c>
      <c r="H8437" s="1" t="s">
        <v>1651</v>
      </c>
      <c r="I8437" s="2">
        <v>45073</v>
      </c>
      <c r="J8437" s="15" t="str">
        <f>MID(Tabla1[[#This Row],[HORA]],1,5)</f>
        <v>17:02</v>
      </c>
      <c r="K8437" s="16">
        <f>IF(Tabla1[[#This Row],[FECHA]]=I8438,IF(J8438-J8437&gt;0,(J8438-J8437)*1440,0),0)</f>
        <v>0.99999999999999645</v>
      </c>
      <c r="L8437" s="14">
        <f t="shared" si="12"/>
        <v>9.1999999999999993</v>
      </c>
      <c r="M8437" s="13" t="s">
        <v>56072</v>
      </c>
      <c r="N8437" s="1" t="s">
        <v>1652</v>
      </c>
      <c r="O8437" s="1">
        <v>0</v>
      </c>
      <c r="P8437" s="1" t="s">
        <v>645</v>
      </c>
      <c r="Q8437" s="4" t="s">
        <v>21</v>
      </c>
    </row>
    <row r="8438" spans="1:17" ht="22.5" x14ac:dyDescent="0.25">
      <c r="A8438" s="3">
        <v>13831</v>
      </c>
      <c r="B8438" s="1" t="s">
        <v>42533</v>
      </c>
      <c r="C8438" s="1" t="s">
        <v>15</v>
      </c>
      <c r="D8438" s="1" t="s">
        <v>40</v>
      </c>
      <c r="E8438" s="1">
        <v>27847578</v>
      </c>
      <c r="F8438" s="1" t="s">
        <v>42534</v>
      </c>
      <c r="G8438" s="1">
        <v>43096207</v>
      </c>
      <c r="H8438" s="1" t="s">
        <v>42535</v>
      </c>
      <c r="I8438" s="2">
        <v>45073</v>
      </c>
      <c r="J8438" s="15" t="str">
        <f>MID(Tabla1[[#This Row],[HORA]],1,5)</f>
        <v>17:03</v>
      </c>
      <c r="K8438" s="16">
        <f>IF(Tabla1[[#This Row],[FECHA]]=I8439,IF(J8439-J8438&gt;0,(J8439-J8438)*1440,0),0)</f>
        <v>2.9999999999999893</v>
      </c>
      <c r="L8438" s="14">
        <f t="shared" si="12"/>
        <v>11.68</v>
      </c>
      <c r="M8438" s="13" t="s">
        <v>56073</v>
      </c>
      <c r="N8438" s="1" t="s">
        <v>42536</v>
      </c>
      <c r="O8438" s="1">
        <v>20</v>
      </c>
      <c r="P8438" s="1" t="s">
        <v>1432</v>
      </c>
      <c r="Q8438" s="4" t="s">
        <v>21</v>
      </c>
    </row>
    <row r="8439" spans="1:17" ht="22.5" x14ac:dyDescent="0.25">
      <c r="A8439" s="3">
        <v>13832</v>
      </c>
      <c r="B8439" s="1" t="s">
        <v>42537</v>
      </c>
      <c r="C8439" s="1" t="s">
        <v>15</v>
      </c>
      <c r="D8439" s="1" t="s">
        <v>40</v>
      </c>
      <c r="E8439" s="1">
        <v>41714338</v>
      </c>
      <c r="F8439" s="1" t="s">
        <v>42538</v>
      </c>
      <c r="G8439" s="1">
        <v>2237505</v>
      </c>
      <c r="H8439" s="1" t="s">
        <v>42539</v>
      </c>
      <c r="I8439" s="2">
        <v>45073</v>
      </c>
      <c r="J8439" s="15" t="str">
        <f>MID(Tabla1[[#This Row],[HORA]],1,5)</f>
        <v>17:06</v>
      </c>
      <c r="K8439" s="16">
        <f>IF(Tabla1[[#This Row],[FECHA]]=I8440,IF(J8440-J8439&gt;0,(J8440-J8439)*1440,0),0)</f>
        <v>4.9999999999999822</v>
      </c>
      <c r="L8439" s="14">
        <f t="shared" si="12"/>
        <v>7.38</v>
      </c>
      <c r="M8439" s="13" t="s">
        <v>56076</v>
      </c>
      <c r="N8439" s="1" t="s">
        <v>42540</v>
      </c>
      <c r="O8439" s="1">
        <v>20</v>
      </c>
      <c r="P8439" s="1" t="s">
        <v>1432</v>
      </c>
      <c r="Q8439" s="4" t="s">
        <v>21</v>
      </c>
    </row>
    <row r="8440" spans="1:17" ht="22.5" x14ac:dyDescent="0.25">
      <c r="A8440" s="3">
        <v>13833</v>
      </c>
      <c r="B8440" s="1" t="s">
        <v>42541</v>
      </c>
      <c r="C8440" s="1" t="s">
        <v>15</v>
      </c>
      <c r="D8440" s="1" t="s">
        <v>40</v>
      </c>
      <c r="E8440" s="1">
        <v>41187086</v>
      </c>
      <c r="F8440" s="1" t="s">
        <v>42542</v>
      </c>
      <c r="G8440" s="1">
        <v>2237508</v>
      </c>
      <c r="H8440" s="1" t="s">
        <v>42543</v>
      </c>
      <c r="I8440" s="2">
        <v>45073</v>
      </c>
      <c r="J8440" s="15" t="str">
        <f>MID(Tabla1[[#This Row],[HORA]],1,5)</f>
        <v>17:11</v>
      </c>
      <c r="K8440" s="16">
        <f>IF(Tabla1[[#This Row],[FECHA]]=I8441,IF(J8441-J8440&gt;0,(J8441-J8440)*1440,0),0)</f>
        <v>1.999999999999833</v>
      </c>
      <c r="L8440" s="14">
        <f t="shared" si="12"/>
        <v>6.4800000000000013</v>
      </c>
      <c r="M8440" s="13" t="s">
        <v>56081</v>
      </c>
      <c r="N8440" s="1" t="s">
        <v>42544</v>
      </c>
      <c r="O8440" s="1">
        <v>18</v>
      </c>
      <c r="P8440" s="1" t="s">
        <v>1432</v>
      </c>
      <c r="Q8440" s="4" t="s">
        <v>21</v>
      </c>
    </row>
    <row r="8441" spans="1:17" ht="22.5" x14ac:dyDescent="0.25">
      <c r="A8441" s="3">
        <v>2639</v>
      </c>
      <c r="B8441" s="1" t="s">
        <v>8135</v>
      </c>
      <c r="C8441" s="1" t="s">
        <v>15</v>
      </c>
      <c r="D8441" s="1" t="s">
        <v>40</v>
      </c>
      <c r="E8441" s="1">
        <v>43488121</v>
      </c>
      <c r="F8441" s="1" t="s">
        <v>8136</v>
      </c>
      <c r="G8441" s="1">
        <v>43488121</v>
      </c>
      <c r="H8441" s="1" t="s">
        <v>8136</v>
      </c>
      <c r="I8441" s="2">
        <v>45073</v>
      </c>
      <c r="J8441" s="15" t="str">
        <f>MID(Tabla1[[#This Row],[HORA]],1,5)</f>
        <v>17:13</v>
      </c>
      <c r="K8441" s="16">
        <f>IF(Tabla1[[#This Row],[FECHA]]=I8442,IF(J8442-J8441&gt;0,(J8442-J8441)*1440,0),0)</f>
        <v>1.0000000000001563</v>
      </c>
      <c r="L8441" s="14">
        <f t="shared" si="12"/>
        <v>7.6800000000000006</v>
      </c>
      <c r="M8441" s="13" t="s">
        <v>56083</v>
      </c>
      <c r="N8441" s="1" t="s">
        <v>1715</v>
      </c>
      <c r="O8441" s="1">
        <v>20</v>
      </c>
      <c r="P8441" s="1" t="s">
        <v>645</v>
      </c>
      <c r="Q8441" s="4" t="s">
        <v>21</v>
      </c>
    </row>
    <row r="8442" spans="1:17" ht="22.5" x14ac:dyDescent="0.25">
      <c r="A8442" s="3">
        <v>8424</v>
      </c>
      <c r="B8442" s="1" t="s">
        <v>26353</v>
      </c>
      <c r="C8442" s="1" t="s">
        <v>15</v>
      </c>
      <c r="D8442" s="1" t="s">
        <v>40</v>
      </c>
      <c r="E8442" s="1">
        <v>75106042</v>
      </c>
      <c r="F8442" s="1" t="s">
        <v>26354</v>
      </c>
      <c r="G8442" s="1">
        <v>16760424</v>
      </c>
      <c r="H8442" s="1" t="s">
        <v>26355</v>
      </c>
      <c r="I8442" s="2">
        <v>45073</v>
      </c>
      <c r="J8442" s="15" t="str">
        <f>MID(Tabla1[[#This Row],[HORA]],1,5)</f>
        <v>17:14</v>
      </c>
      <c r="K8442" s="16">
        <f>IF(Tabla1[[#This Row],[FECHA]]=I8443,IF(J8443-J8442&gt;0,(J8443-J8442)*1440,0),0)</f>
        <v>1.9999999999999929</v>
      </c>
      <c r="L8442" s="14">
        <f t="shared" si="12"/>
        <v>9.18</v>
      </c>
      <c r="M8442" s="13" t="s">
        <v>56084</v>
      </c>
      <c r="N8442" s="1" t="s">
        <v>6415</v>
      </c>
      <c r="O8442" s="1">
        <v>20</v>
      </c>
      <c r="P8442" s="1" t="s">
        <v>20</v>
      </c>
      <c r="Q8442" s="4" t="s">
        <v>21</v>
      </c>
    </row>
    <row r="8443" spans="1:17" ht="22.5" x14ac:dyDescent="0.25">
      <c r="A8443" s="3">
        <v>8425</v>
      </c>
      <c r="B8443" s="1" t="s">
        <v>26356</v>
      </c>
      <c r="C8443" s="1" t="s">
        <v>15</v>
      </c>
      <c r="D8443" s="1" t="s">
        <v>3257</v>
      </c>
      <c r="E8443" s="1">
        <v>80613697</v>
      </c>
      <c r="F8443" s="1" t="s">
        <v>24496</v>
      </c>
      <c r="G8443" s="1">
        <v>2237509</v>
      </c>
      <c r="H8443" s="1" t="s">
        <v>26357</v>
      </c>
      <c r="I8443" s="2">
        <v>45073</v>
      </c>
      <c r="J8443" s="15" t="str">
        <f>MID(Tabla1[[#This Row],[HORA]],1,5)</f>
        <v>17:16</v>
      </c>
      <c r="K8443" s="16">
        <f>IF(Tabla1[[#This Row],[FECHA]]=I8444,IF(J8444-J8443&gt;0,(J8444-J8443)*1440,0),0)</f>
        <v>3.9999999999999858</v>
      </c>
      <c r="L8443" s="14">
        <f t="shared" si="12"/>
        <v>6.53</v>
      </c>
      <c r="M8443" s="13" t="s">
        <v>56086</v>
      </c>
      <c r="N8443" s="1" t="s">
        <v>26358</v>
      </c>
      <c r="O8443" s="1">
        <v>15</v>
      </c>
      <c r="P8443" s="1" t="s">
        <v>20</v>
      </c>
      <c r="Q8443" s="4" t="s">
        <v>21</v>
      </c>
    </row>
    <row r="8444" spans="1:17" ht="22.5" x14ac:dyDescent="0.25">
      <c r="A8444" s="3">
        <v>17298</v>
      </c>
      <c r="B8444" s="1" t="s">
        <v>52128</v>
      </c>
      <c r="C8444" s="1" t="s">
        <v>15</v>
      </c>
      <c r="D8444" s="1" t="s">
        <v>33</v>
      </c>
      <c r="E8444" s="1">
        <v>20102562322</v>
      </c>
      <c r="F8444" s="1" t="s">
        <v>49317</v>
      </c>
      <c r="G8444" s="1">
        <v>3659909</v>
      </c>
      <c r="H8444" s="1" t="s">
        <v>49318</v>
      </c>
      <c r="I8444" s="2">
        <v>45073</v>
      </c>
      <c r="J8444" s="15" t="str">
        <f>MID(Tabla1[[#This Row],[HORA]],1,5)</f>
        <v>17:20</v>
      </c>
      <c r="K8444" s="16">
        <f>IF(Tabla1[[#This Row],[FECHA]]=I8445,IF(J8445-J8444&gt;0,(J8445-J8444)*1440,0),0)</f>
        <v>0</v>
      </c>
      <c r="L8444" s="14">
        <f t="shared" si="12"/>
        <v>8.68</v>
      </c>
      <c r="M8444" s="13" t="s">
        <v>56090</v>
      </c>
      <c r="N8444" s="1" t="s">
        <v>19288</v>
      </c>
      <c r="O8444" s="1">
        <v>15</v>
      </c>
      <c r="P8444" s="1" t="s">
        <v>20</v>
      </c>
      <c r="Q8444" s="4" t="s">
        <v>21</v>
      </c>
    </row>
    <row r="8445" spans="1:17" ht="22.5" x14ac:dyDescent="0.25">
      <c r="A8445" s="3">
        <v>18418</v>
      </c>
      <c r="B8445" s="1" t="s">
        <v>54915</v>
      </c>
      <c r="C8445" s="1" t="s">
        <v>15</v>
      </c>
      <c r="D8445" s="1" t="s">
        <v>40</v>
      </c>
      <c r="E8445" s="1">
        <v>20480564660</v>
      </c>
      <c r="F8445" s="1" t="s">
        <v>51628</v>
      </c>
      <c r="G8445" s="1">
        <v>2892201</v>
      </c>
      <c r="H8445" s="1" t="s">
        <v>54916</v>
      </c>
      <c r="I8445" s="2">
        <v>45073</v>
      </c>
      <c r="J8445" s="15" t="str">
        <f>MID(Tabla1[[#This Row],[HORA]],1,5)</f>
        <v>17:20</v>
      </c>
      <c r="K8445" s="16">
        <f>IF(Tabla1[[#This Row],[FECHA]]=I8446,IF(J8446-J8445&gt;0,(J8446-J8445)*1440,0),0)</f>
        <v>1.9999999999999929</v>
      </c>
      <c r="L8445" s="14">
        <f t="shared" si="12"/>
        <v>10.379999999999999</v>
      </c>
      <c r="M8445" s="13" t="s">
        <v>56090</v>
      </c>
      <c r="N8445" s="1" t="s">
        <v>1577</v>
      </c>
      <c r="O8445" s="1">
        <v>10</v>
      </c>
      <c r="P8445" s="1" t="s">
        <v>1432</v>
      </c>
      <c r="Q8445" s="4" t="s">
        <v>21</v>
      </c>
    </row>
    <row r="8446" spans="1:17" ht="22.5" x14ac:dyDescent="0.25">
      <c r="A8446" s="3">
        <v>13834</v>
      </c>
      <c r="B8446" s="1" t="s">
        <v>42545</v>
      </c>
      <c r="C8446" s="1" t="s">
        <v>15</v>
      </c>
      <c r="D8446" s="1" t="s">
        <v>82</v>
      </c>
      <c r="E8446" s="1">
        <v>45426437</v>
      </c>
      <c r="F8446" s="1" t="s">
        <v>8454</v>
      </c>
      <c r="G8446" s="1">
        <v>2237511</v>
      </c>
      <c r="H8446" s="1" t="s">
        <v>42546</v>
      </c>
      <c r="I8446" s="2">
        <v>45073</v>
      </c>
      <c r="J8446" s="15" t="str">
        <f>MID(Tabla1[[#This Row],[HORA]],1,5)</f>
        <v>17:22</v>
      </c>
      <c r="K8446" s="16">
        <f>IF(Tabla1[[#This Row],[FECHA]]=I8447,IF(J8447-J8446&gt;0,(J8447-J8446)*1440,0),0)</f>
        <v>0</v>
      </c>
      <c r="L8446" s="14">
        <f t="shared" si="12"/>
        <v>7.54</v>
      </c>
      <c r="M8446" s="13" t="s">
        <v>56092</v>
      </c>
      <c r="N8446" s="1" t="s">
        <v>42282</v>
      </c>
      <c r="O8446" s="1">
        <v>20</v>
      </c>
      <c r="P8446" s="1" t="s">
        <v>1432</v>
      </c>
      <c r="Q8446" s="4" t="s">
        <v>21</v>
      </c>
    </row>
    <row r="8447" spans="1:17" ht="22.5" x14ac:dyDescent="0.25">
      <c r="A8447" s="3">
        <v>13835</v>
      </c>
      <c r="B8447" s="1" t="s">
        <v>42547</v>
      </c>
      <c r="C8447" s="1" t="s">
        <v>15</v>
      </c>
      <c r="D8447" s="1" t="s">
        <v>40</v>
      </c>
      <c r="E8447" s="1">
        <v>16672584</v>
      </c>
      <c r="F8447" s="1" t="s">
        <v>42548</v>
      </c>
      <c r="G8447" s="1">
        <v>2237512</v>
      </c>
      <c r="H8447" s="1" t="s">
        <v>42549</v>
      </c>
      <c r="I8447" s="2">
        <v>45073</v>
      </c>
      <c r="J8447" s="15" t="str">
        <f>MID(Tabla1[[#This Row],[HORA]],1,5)</f>
        <v>17:22</v>
      </c>
      <c r="K8447" s="16">
        <f>IF(Tabla1[[#This Row],[FECHA]]=I8448,IF(J8448-J8447&gt;0,(J8448-J8447)*1440,0),0)</f>
        <v>4.9999999999999822</v>
      </c>
      <c r="L8447" s="14">
        <f t="shared" si="12"/>
        <v>8.48</v>
      </c>
      <c r="M8447" s="13" t="s">
        <v>56092</v>
      </c>
      <c r="N8447" s="1" t="s">
        <v>42550</v>
      </c>
      <c r="O8447" s="1">
        <v>10</v>
      </c>
      <c r="P8447" s="1" t="s">
        <v>1432</v>
      </c>
      <c r="Q8447" s="4" t="s">
        <v>21</v>
      </c>
    </row>
    <row r="8448" spans="1:17" ht="22.5" x14ac:dyDescent="0.25">
      <c r="A8448" s="3">
        <v>8426</v>
      </c>
      <c r="B8448" s="1" t="s">
        <v>26359</v>
      </c>
      <c r="C8448" s="1" t="s">
        <v>15</v>
      </c>
      <c r="D8448" s="1" t="s">
        <v>23</v>
      </c>
      <c r="E8448" s="1">
        <v>16752884</v>
      </c>
      <c r="F8448" s="1" t="s">
        <v>26360</v>
      </c>
      <c r="G8448" s="1">
        <v>27717445</v>
      </c>
      <c r="H8448" s="1" t="s">
        <v>26361</v>
      </c>
      <c r="I8448" s="2">
        <v>45073</v>
      </c>
      <c r="J8448" s="15" t="str">
        <f>MID(Tabla1[[#This Row],[HORA]],1,5)</f>
        <v>17:27</v>
      </c>
      <c r="K8448" s="16">
        <f>IF(Tabla1[[#This Row],[FECHA]]=I8449,IF(J8449-J8448&gt;0,(J8449-J8448)*1440,0),0)</f>
        <v>2.9999999999999893</v>
      </c>
      <c r="L8448" s="14">
        <f t="shared" si="12"/>
        <v>8.7199999999999989</v>
      </c>
      <c r="M8448" s="13" t="s">
        <v>56097</v>
      </c>
      <c r="N8448" s="1" t="s">
        <v>59</v>
      </c>
      <c r="O8448" s="1">
        <v>10</v>
      </c>
      <c r="P8448" s="1" t="s">
        <v>20</v>
      </c>
      <c r="Q8448" s="4" t="s">
        <v>21</v>
      </c>
    </row>
    <row r="8449" spans="1:17" ht="22.5" x14ac:dyDescent="0.25">
      <c r="A8449" s="3">
        <v>8427</v>
      </c>
      <c r="B8449" s="1" t="s">
        <v>26362</v>
      </c>
      <c r="C8449" s="1" t="s">
        <v>15</v>
      </c>
      <c r="D8449" s="1" t="s">
        <v>77</v>
      </c>
      <c r="E8449" s="1">
        <v>17441514</v>
      </c>
      <c r="F8449" s="1" t="s">
        <v>26363</v>
      </c>
      <c r="G8449" s="1">
        <v>2237518</v>
      </c>
      <c r="H8449" s="1" t="s">
        <v>26364</v>
      </c>
      <c r="I8449" s="2">
        <v>45073</v>
      </c>
      <c r="J8449" s="15" t="str">
        <f>MID(Tabla1[[#This Row],[HORA]],1,5)</f>
        <v>17:30</v>
      </c>
      <c r="K8449" s="16">
        <f>IF(Tabla1[[#This Row],[FECHA]]=I8450,IF(J8450-J8449&gt;0,(J8450-J8449)*1440,0),0)</f>
        <v>2.0000000000001528</v>
      </c>
      <c r="L8449" s="14">
        <f t="shared" si="12"/>
        <v>6.3900000000000015</v>
      </c>
      <c r="M8449" s="13" t="s">
        <v>56100</v>
      </c>
      <c r="N8449" s="1" t="s">
        <v>26365</v>
      </c>
      <c r="O8449" s="1">
        <v>20</v>
      </c>
      <c r="P8449" s="1" t="s">
        <v>20</v>
      </c>
      <c r="Q8449" s="4" t="s">
        <v>21</v>
      </c>
    </row>
    <row r="8450" spans="1:17" ht="22.5" x14ac:dyDescent="0.25">
      <c r="A8450" s="3">
        <v>8428</v>
      </c>
      <c r="B8450" s="1" t="s">
        <v>26366</v>
      </c>
      <c r="C8450" s="1" t="s">
        <v>15</v>
      </c>
      <c r="D8450" s="1" t="s">
        <v>71</v>
      </c>
      <c r="E8450" s="1">
        <v>42059880</v>
      </c>
      <c r="F8450" s="1" t="s">
        <v>26367</v>
      </c>
      <c r="G8450" s="1">
        <v>2237519</v>
      </c>
      <c r="H8450" s="1" t="s">
        <v>26368</v>
      </c>
      <c r="I8450" s="2">
        <v>45073</v>
      </c>
      <c r="J8450" s="15" t="str">
        <f>MID(Tabla1[[#This Row],[HORA]],1,5)</f>
        <v>17:32</v>
      </c>
      <c r="K8450" s="16">
        <f>IF(Tabla1[[#This Row],[FECHA]]=I8451,IF(J8451-J8450&gt;0,(J8451-J8450)*1440,0),0)</f>
        <v>0</v>
      </c>
      <c r="L8450" s="14">
        <f t="shared" si="12"/>
        <v>7.63</v>
      </c>
      <c r="M8450" s="13" t="s">
        <v>56102</v>
      </c>
      <c r="N8450" s="1" t="s">
        <v>1024</v>
      </c>
      <c r="O8450" s="1">
        <v>30</v>
      </c>
      <c r="P8450" s="1" t="s">
        <v>20</v>
      </c>
      <c r="Q8450" s="4" t="s">
        <v>21</v>
      </c>
    </row>
    <row r="8451" spans="1:17" ht="22.5" x14ac:dyDescent="0.25">
      <c r="A8451" s="3">
        <v>13837</v>
      </c>
      <c r="B8451" s="1" t="s">
        <v>42555</v>
      </c>
      <c r="C8451" s="1" t="s">
        <v>15</v>
      </c>
      <c r="D8451" s="1" t="s">
        <v>40</v>
      </c>
      <c r="E8451" s="1">
        <v>47476787</v>
      </c>
      <c r="F8451" s="1" t="s">
        <v>42556</v>
      </c>
      <c r="G8451" s="1">
        <v>47505174</v>
      </c>
      <c r="H8451" s="1" t="s">
        <v>42557</v>
      </c>
      <c r="I8451" s="2">
        <v>45073</v>
      </c>
      <c r="J8451" s="15" t="str">
        <f>MID(Tabla1[[#This Row],[HORA]],1,5)</f>
        <v>17:32</v>
      </c>
      <c r="K8451" s="16">
        <f>IF(Tabla1[[#This Row],[FECHA]]=I8452,IF(J8452-J8451&gt;0,(J8452-J8451)*1440,0),0)</f>
        <v>3.9999999999999858</v>
      </c>
      <c r="L8451" s="14">
        <f t="shared" si="12"/>
        <v>7.3200000000000012</v>
      </c>
      <c r="M8451" s="13" t="s">
        <v>56102</v>
      </c>
      <c r="N8451" s="1" t="s">
        <v>42558</v>
      </c>
      <c r="O8451" s="1">
        <v>20</v>
      </c>
      <c r="P8451" s="1" t="s">
        <v>1432</v>
      </c>
      <c r="Q8451" s="4" t="s">
        <v>21</v>
      </c>
    </row>
    <row r="8452" spans="1:17" ht="22.5" x14ac:dyDescent="0.25">
      <c r="A8452" s="3">
        <v>13838</v>
      </c>
      <c r="B8452" s="1" t="s">
        <v>42559</v>
      </c>
      <c r="C8452" s="1" t="s">
        <v>15</v>
      </c>
      <c r="D8452" s="1" t="s">
        <v>33</v>
      </c>
      <c r="E8452" s="1">
        <v>72722973</v>
      </c>
      <c r="F8452" s="1" t="s">
        <v>2028</v>
      </c>
      <c r="G8452" s="1">
        <v>2237521</v>
      </c>
      <c r="H8452" s="1" t="s">
        <v>2034</v>
      </c>
      <c r="I8452" s="2">
        <v>45073</v>
      </c>
      <c r="J8452" s="15" t="str">
        <f>MID(Tabla1[[#This Row],[HORA]],1,5)</f>
        <v>17:36</v>
      </c>
      <c r="K8452" s="16">
        <f>IF(Tabla1[[#This Row],[FECHA]]=I8453,IF(J8453-J8452&gt;0,(J8453-J8452)*1440,0),0)</f>
        <v>0</v>
      </c>
      <c r="L8452" s="14">
        <f t="shared" si="12"/>
        <v>8.6999999999999993</v>
      </c>
      <c r="M8452" s="13" t="s">
        <v>56106</v>
      </c>
      <c r="N8452" s="1" t="s">
        <v>1577</v>
      </c>
      <c r="O8452" s="1">
        <v>10</v>
      </c>
      <c r="P8452" s="1" t="s">
        <v>1432</v>
      </c>
      <c r="Q8452" s="4" t="s">
        <v>21</v>
      </c>
    </row>
    <row r="8453" spans="1:17" ht="22.5" x14ac:dyDescent="0.25">
      <c r="A8453" s="3">
        <v>17299</v>
      </c>
      <c r="B8453" s="1" t="s">
        <v>52129</v>
      </c>
      <c r="C8453" s="1" t="s">
        <v>15</v>
      </c>
      <c r="D8453" s="1" t="s">
        <v>40</v>
      </c>
      <c r="E8453" s="1">
        <v>20601676622</v>
      </c>
      <c r="F8453" s="1" t="s">
        <v>52130</v>
      </c>
      <c r="G8453" s="1">
        <v>46804012</v>
      </c>
      <c r="H8453" s="1" t="s">
        <v>12687</v>
      </c>
      <c r="I8453" s="2">
        <v>45073</v>
      </c>
      <c r="J8453" s="15" t="str">
        <f>MID(Tabla1[[#This Row],[HORA]],1,5)</f>
        <v>17:36</v>
      </c>
      <c r="K8453" s="16">
        <f>IF(Tabla1[[#This Row],[FECHA]]=I8454,IF(J8454-J8453&gt;0,(J8454-J8453)*1440,0),0)</f>
        <v>2.9999999999998295</v>
      </c>
      <c r="L8453" s="14">
        <f t="shared" si="12"/>
        <v>8.64</v>
      </c>
      <c r="M8453" s="13" t="s">
        <v>56106</v>
      </c>
      <c r="N8453" s="1" t="s">
        <v>230</v>
      </c>
      <c r="O8453" s="1">
        <v>10</v>
      </c>
      <c r="P8453" s="1" t="s">
        <v>20</v>
      </c>
      <c r="Q8453" s="4" t="s">
        <v>21</v>
      </c>
    </row>
    <row r="8454" spans="1:17" ht="22.5" x14ac:dyDescent="0.25">
      <c r="A8454" s="3">
        <v>13839</v>
      </c>
      <c r="B8454" s="1" t="s">
        <v>42560</v>
      </c>
      <c r="C8454" s="1" t="s">
        <v>15</v>
      </c>
      <c r="D8454" s="1" t="s">
        <v>228</v>
      </c>
      <c r="E8454" s="1">
        <v>47819541</v>
      </c>
      <c r="F8454" s="1" t="s">
        <v>42561</v>
      </c>
      <c r="G8454" s="1">
        <v>41759547</v>
      </c>
      <c r="H8454" s="1" t="s">
        <v>42562</v>
      </c>
      <c r="I8454" s="2">
        <v>45073</v>
      </c>
      <c r="J8454" s="15" t="str">
        <f>MID(Tabla1[[#This Row],[HORA]],1,5)</f>
        <v>17:39</v>
      </c>
      <c r="K8454" s="16">
        <f>IF(Tabla1[[#This Row],[FECHA]]=I8455,IF(J8455-J8454&gt;0,(J8455-J8454)*1440,0),0)</f>
        <v>1.0000000000001563</v>
      </c>
      <c r="L8454" s="14">
        <f t="shared" si="12"/>
        <v>8.5399999999999991</v>
      </c>
      <c r="M8454" s="13" t="s">
        <v>56109</v>
      </c>
      <c r="N8454" s="1" t="s">
        <v>42563</v>
      </c>
      <c r="O8454" s="1">
        <v>15</v>
      </c>
      <c r="P8454" s="1" t="s">
        <v>1432</v>
      </c>
      <c r="Q8454" s="4" t="s">
        <v>21</v>
      </c>
    </row>
    <row r="8455" spans="1:17" ht="22.5" x14ac:dyDescent="0.25">
      <c r="A8455" s="3">
        <v>8429</v>
      </c>
      <c r="B8455" s="1" t="s">
        <v>26369</v>
      </c>
      <c r="C8455" s="1" t="s">
        <v>15</v>
      </c>
      <c r="D8455" s="1" t="s">
        <v>40</v>
      </c>
      <c r="E8455" s="1">
        <v>2779511</v>
      </c>
      <c r="F8455" s="1" t="s">
        <v>26370</v>
      </c>
      <c r="G8455" s="1">
        <v>2237523</v>
      </c>
      <c r="H8455" s="1" t="s">
        <v>26371</v>
      </c>
      <c r="I8455" s="2">
        <v>45073</v>
      </c>
      <c r="J8455" s="15" t="str">
        <f>MID(Tabla1[[#This Row],[HORA]],1,5)</f>
        <v>17:40</v>
      </c>
      <c r="K8455" s="16">
        <f>IF(Tabla1[[#This Row],[FECHA]]=I8456,IF(J8456-J8455&gt;0,(J8456-J8455)*1440,0),0)</f>
        <v>0.99999999999999645</v>
      </c>
      <c r="L8455" s="14">
        <f t="shared" si="12"/>
        <v>6.2500000000000009</v>
      </c>
      <c r="M8455" s="13" t="s">
        <v>56110</v>
      </c>
      <c r="N8455" s="1" t="s">
        <v>1590</v>
      </c>
      <c r="O8455" s="1">
        <v>10</v>
      </c>
      <c r="P8455" s="1" t="s">
        <v>20</v>
      </c>
      <c r="Q8455" s="4" t="s">
        <v>21</v>
      </c>
    </row>
    <row r="8456" spans="1:17" ht="22.5" x14ac:dyDescent="0.25">
      <c r="A8456" s="3">
        <v>13840</v>
      </c>
      <c r="B8456" s="1" t="s">
        <v>42564</v>
      </c>
      <c r="C8456" s="1" t="s">
        <v>15</v>
      </c>
      <c r="D8456" s="1" t="s">
        <v>71</v>
      </c>
      <c r="E8456" s="1">
        <v>145140003</v>
      </c>
      <c r="F8456" s="1" t="s">
        <v>38341</v>
      </c>
      <c r="G8456" s="1">
        <v>27848892</v>
      </c>
      <c r="H8456" s="1" t="s">
        <v>12565</v>
      </c>
      <c r="I8456" s="2">
        <v>45073</v>
      </c>
      <c r="J8456" s="15" t="str">
        <f>MID(Tabla1[[#This Row],[HORA]],1,5)</f>
        <v>17:41</v>
      </c>
      <c r="K8456" s="16">
        <f>IF(Tabla1[[#This Row],[FECHA]]=I8457,IF(J8457-J8456&gt;0,(J8457-J8456)*1440,0),0)</f>
        <v>3.9999999999999858</v>
      </c>
      <c r="L8456" s="14">
        <f t="shared" si="12"/>
        <v>7.54</v>
      </c>
      <c r="M8456" s="13" t="s">
        <v>56111</v>
      </c>
      <c r="N8456" s="1" t="s">
        <v>42565</v>
      </c>
      <c r="O8456" s="1">
        <v>25</v>
      </c>
      <c r="P8456" s="1" t="s">
        <v>1432</v>
      </c>
      <c r="Q8456" s="4" t="s">
        <v>21</v>
      </c>
    </row>
    <row r="8457" spans="1:17" ht="22.5" x14ac:dyDescent="0.25">
      <c r="A8457" s="3">
        <v>8430</v>
      </c>
      <c r="B8457" s="1" t="s">
        <v>26372</v>
      </c>
      <c r="C8457" s="1" t="s">
        <v>15</v>
      </c>
      <c r="D8457" s="1" t="s">
        <v>228</v>
      </c>
      <c r="E8457" s="1">
        <v>16779191</v>
      </c>
      <c r="F8457" s="1" t="s">
        <v>26373</v>
      </c>
      <c r="G8457" s="1">
        <v>2237525</v>
      </c>
      <c r="H8457" s="1" t="s">
        <v>26374</v>
      </c>
      <c r="I8457" s="2">
        <v>45073</v>
      </c>
      <c r="J8457" s="15" t="str">
        <f>MID(Tabla1[[#This Row],[HORA]],1,5)</f>
        <v>17:45</v>
      </c>
      <c r="K8457" s="16">
        <f>IF(Tabla1[[#This Row],[FECHA]]=I8458,IF(J8458-J8457&gt;0,(J8458-J8457)*1440,0),0)</f>
        <v>0</v>
      </c>
      <c r="L8457" s="14">
        <f t="shared" si="12"/>
        <v>6.5500000000000016</v>
      </c>
      <c r="M8457" s="13" t="s">
        <v>56115</v>
      </c>
      <c r="N8457" s="1" t="s">
        <v>26375</v>
      </c>
      <c r="O8457" s="1">
        <v>15</v>
      </c>
      <c r="P8457" s="1" t="s">
        <v>20</v>
      </c>
      <c r="Q8457" s="4" t="s">
        <v>21</v>
      </c>
    </row>
    <row r="8458" spans="1:17" ht="22.5" x14ac:dyDescent="0.25">
      <c r="A8458" s="3">
        <v>8431</v>
      </c>
      <c r="B8458" s="1" t="s">
        <v>26372</v>
      </c>
      <c r="C8458" s="1" t="s">
        <v>15</v>
      </c>
      <c r="D8458" s="1" t="s">
        <v>228</v>
      </c>
      <c r="E8458" s="1">
        <v>16779191</v>
      </c>
      <c r="F8458" s="1" t="s">
        <v>26373</v>
      </c>
      <c r="G8458" s="1">
        <v>2237525</v>
      </c>
      <c r="H8458" s="1" t="s">
        <v>26374</v>
      </c>
      <c r="I8458" s="2">
        <v>45073</v>
      </c>
      <c r="J8458" s="15" t="str">
        <f>MID(Tabla1[[#This Row],[HORA]],1,5)</f>
        <v>17:45</v>
      </c>
      <c r="K8458" s="16">
        <f>IF(Tabla1[[#This Row],[FECHA]]=I8459,IF(J8459-J8458&gt;0,(J8459-J8458)*1440,0),0)</f>
        <v>1.9999999999999929</v>
      </c>
      <c r="L8458" s="14">
        <f t="shared" si="12"/>
        <v>9.5599999999999987</v>
      </c>
      <c r="M8458" s="13" t="s">
        <v>56115</v>
      </c>
      <c r="N8458" s="1" t="s">
        <v>59</v>
      </c>
      <c r="O8458" s="1">
        <v>15</v>
      </c>
      <c r="P8458" s="1" t="s">
        <v>20</v>
      </c>
      <c r="Q8458" s="4" t="s">
        <v>21</v>
      </c>
    </row>
    <row r="8459" spans="1:17" ht="22.5" x14ac:dyDescent="0.25">
      <c r="A8459" s="3">
        <v>16096</v>
      </c>
      <c r="B8459" s="1" t="s">
        <v>48921</v>
      </c>
      <c r="C8459" s="1" t="s">
        <v>15</v>
      </c>
      <c r="D8459" s="1" t="s">
        <v>40</v>
      </c>
      <c r="E8459" s="1">
        <v>20606402920</v>
      </c>
      <c r="F8459" s="1" t="s">
        <v>48922</v>
      </c>
      <c r="G8459" s="1">
        <v>74382400</v>
      </c>
      <c r="H8459" s="1" t="s">
        <v>48923</v>
      </c>
      <c r="I8459" s="2">
        <v>45073</v>
      </c>
      <c r="J8459" s="15" t="str">
        <f>MID(Tabla1[[#This Row],[HORA]],1,5)</f>
        <v>17:47</v>
      </c>
      <c r="K8459" s="16">
        <f>IF(Tabla1[[#This Row],[FECHA]]=I8460,IF(J8460-J8459&gt;0,(J8460-J8459)*1440,0),0)</f>
        <v>0.99999999999999645</v>
      </c>
      <c r="L8459" s="14">
        <f t="shared" si="12"/>
        <v>11.620000000000001</v>
      </c>
      <c r="M8459" s="13" t="s">
        <v>56117</v>
      </c>
      <c r="N8459" s="1" t="s">
        <v>48924</v>
      </c>
      <c r="O8459" s="1">
        <v>20</v>
      </c>
      <c r="P8459" s="1" t="s">
        <v>645</v>
      </c>
      <c r="Q8459" s="4" t="s">
        <v>21</v>
      </c>
    </row>
    <row r="8460" spans="1:17" ht="22.5" x14ac:dyDescent="0.25">
      <c r="A8460" s="3">
        <v>8432</v>
      </c>
      <c r="B8460" s="1" t="s">
        <v>26376</v>
      </c>
      <c r="C8460" s="1" t="s">
        <v>15</v>
      </c>
      <c r="D8460" s="1" t="s">
        <v>141</v>
      </c>
      <c r="E8460" s="1">
        <v>41330052</v>
      </c>
      <c r="F8460" s="1" t="s">
        <v>26377</v>
      </c>
      <c r="G8460" s="1">
        <v>2237526</v>
      </c>
      <c r="H8460" s="1" t="s">
        <v>26378</v>
      </c>
      <c r="I8460" s="2">
        <v>45073</v>
      </c>
      <c r="J8460" s="15" t="str">
        <f>MID(Tabla1[[#This Row],[HORA]],1,5)</f>
        <v>17:48</v>
      </c>
      <c r="K8460" s="16">
        <f>IF(Tabla1[[#This Row],[FECHA]]=I8461,IF(J8461-J8460&gt;0,(J8461-J8460)*1440,0),0)</f>
        <v>0</v>
      </c>
      <c r="L8460" s="14">
        <f t="shared" si="12"/>
        <v>7.4900000000000011</v>
      </c>
      <c r="M8460" s="13" t="s">
        <v>56118</v>
      </c>
      <c r="N8460" s="1" t="s">
        <v>16131</v>
      </c>
      <c r="O8460" s="1">
        <v>30</v>
      </c>
      <c r="P8460" s="1" t="s">
        <v>20</v>
      </c>
      <c r="Q8460" s="4" t="s">
        <v>21</v>
      </c>
    </row>
    <row r="8461" spans="1:17" ht="22.5" x14ac:dyDescent="0.25">
      <c r="A8461" s="3">
        <v>13841</v>
      </c>
      <c r="B8461" s="1" t="s">
        <v>42566</v>
      </c>
      <c r="C8461" s="1" t="s">
        <v>15</v>
      </c>
      <c r="D8461" s="1" t="s">
        <v>71</v>
      </c>
      <c r="E8461" s="1">
        <v>16519773</v>
      </c>
      <c r="F8461" s="1" t="s">
        <v>22308</v>
      </c>
      <c r="G8461" s="1">
        <v>2237527</v>
      </c>
      <c r="H8461" s="1" t="s">
        <v>41682</v>
      </c>
      <c r="I8461" s="2">
        <v>45073</v>
      </c>
      <c r="J8461" s="15" t="str">
        <f>MID(Tabla1[[#This Row],[HORA]],1,5)</f>
        <v>17:48</v>
      </c>
      <c r="K8461" s="16">
        <f>IF(Tabla1[[#This Row],[FECHA]]=I8462,IF(J8462-J8461&gt;0,(J8462-J8461)*1440,0),0)</f>
        <v>2.9999999999999893</v>
      </c>
      <c r="L8461" s="14">
        <f t="shared" si="12"/>
        <v>7.3000000000000016</v>
      </c>
      <c r="M8461" s="13" t="s">
        <v>56118</v>
      </c>
      <c r="N8461" s="1" t="s">
        <v>42567</v>
      </c>
      <c r="O8461" s="1">
        <v>20</v>
      </c>
      <c r="P8461" s="1" t="s">
        <v>1432</v>
      </c>
      <c r="Q8461" s="4" t="s">
        <v>21</v>
      </c>
    </row>
    <row r="8462" spans="1:17" ht="22.5" x14ac:dyDescent="0.25">
      <c r="A8462" s="3">
        <v>13842</v>
      </c>
      <c r="B8462" s="1" t="s">
        <v>42568</v>
      </c>
      <c r="C8462" s="1" t="s">
        <v>15</v>
      </c>
      <c r="D8462" s="1" t="s">
        <v>82</v>
      </c>
      <c r="E8462" s="1">
        <v>47741424</v>
      </c>
      <c r="F8462" s="1" t="s">
        <v>42569</v>
      </c>
      <c r="G8462" s="1">
        <v>27395932</v>
      </c>
      <c r="H8462" s="1" t="s">
        <v>42570</v>
      </c>
      <c r="I8462" s="2">
        <v>45073</v>
      </c>
      <c r="J8462" s="15" t="str">
        <f>MID(Tabla1[[#This Row],[HORA]],1,5)</f>
        <v>17:51</v>
      </c>
      <c r="K8462" s="16">
        <f>IF(Tabla1[[#This Row],[FECHA]]=I8463,IF(J8463-J8462&gt;0,(J8463-J8462)*1440,0),0)</f>
        <v>2.9999999999998295</v>
      </c>
      <c r="L8462" s="14">
        <f t="shared" si="12"/>
        <v>9.39</v>
      </c>
      <c r="M8462" s="13" t="s">
        <v>56121</v>
      </c>
      <c r="N8462" s="1" t="s">
        <v>42571</v>
      </c>
      <c r="O8462" s="1">
        <v>15</v>
      </c>
      <c r="P8462" s="1" t="s">
        <v>1432</v>
      </c>
      <c r="Q8462" s="4" t="s">
        <v>21</v>
      </c>
    </row>
    <row r="8463" spans="1:17" ht="22.5" x14ac:dyDescent="0.25">
      <c r="A8463" s="3">
        <v>2640</v>
      </c>
      <c r="B8463" s="1" t="s">
        <v>8137</v>
      </c>
      <c r="C8463" s="1" t="s">
        <v>15</v>
      </c>
      <c r="D8463" s="1" t="s">
        <v>8138</v>
      </c>
      <c r="E8463" s="1">
        <v>43751290</v>
      </c>
      <c r="F8463" s="1" t="s">
        <v>8139</v>
      </c>
      <c r="G8463" s="1">
        <v>2237528</v>
      </c>
      <c r="H8463" s="1" t="s">
        <v>8140</v>
      </c>
      <c r="I8463" s="2">
        <v>45073</v>
      </c>
      <c r="J8463" s="15" t="str">
        <f>MID(Tabla1[[#This Row],[HORA]],1,5)</f>
        <v>17:54</v>
      </c>
      <c r="K8463" s="16">
        <f>IF(Tabla1[[#This Row],[FECHA]]=I8464,IF(J8464-J8463&gt;0,(J8464-J8463)*1440,0),0)</f>
        <v>0</v>
      </c>
      <c r="L8463" s="14">
        <f t="shared" si="12"/>
        <v>6.7300000000000013</v>
      </c>
      <c r="M8463" s="13" t="s">
        <v>56124</v>
      </c>
      <c r="N8463" s="1" t="s">
        <v>847</v>
      </c>
      <c r="O8463" s="1">
        <v>30</v>
      </c>
      <c r="P8463" s="1" t="s">
        <v>645</v>
      </c>
      <c r="Q8463" s="4" t="s">
        <v>21</v>
      </c>
    </row>
    <row r="8464" spans="1:17" ht="22.5" x14ac:dyDescent="0.25">
      <c r="A8464" s="3">
        <v>13843</v>
      </c>
      <c r="B8464" s="1" t="s">
        <v>42572</v>
      </c>
      <c r="C8464" s="1" t="s">
        <v>15</v>
      </c>
      <c r="D8464" s="1" t="s">
        <v>161</v>
      </c>
      <c r="E8464" s="1">
        <v>33641305</v>
      </c>
      <c r="F8464" s="1" t="s">
        <v>42573</v>
      </c>
      <c r="G8464" s="1">
        <v>2237529</v>
      </c>
      <c r="H8464" s="1" t="s">
        <v>42574</v>
      </c>
      <c r="I8464" s="2">
        <v>45073</v>
      </c>
      <c r="J8464" s="15" t="str">
        <f>MID(Tabla1[[#This Row],[HORA]],1,5)</f>
        <v>17:54</v>
      </c>
      <c r="K8464" s="16">
        <f>IF(Tabla1[[#This Row],[FECHA]]=I8465,IF(J8465-J8464&gt;0,(J8465-J8464)*1440,0),0)</f>
        <v>1.0000000000001563</v>
      </c>
      <c r="L8464" s="14">
        <f t="shared" si="12"/>
        <v>8.4600000000000009</v>
      </c>
      <c r="M8464" s="13" t="s">
        <v>56124</v>
      </c>
      <c r="N8464" s="1" t="s">
        <v>42575</v>
      </c>
      <c r="O8464" s="1">
        <v>15</v>
      </c>
      <c r="P8464" s="1" t="s">
        <v>1432</v>
      </c>
      <c r="Q8464" s="4" t="s">
        <v>21</v>
      </c>
    </row>
    <row r="8465" spans="1:17" ht="22.5" x14ac:dyDescent="0.25">
      <c r="A8465" s="3">
        <v>13844</v>
      </c>
      <c r="B8465" s="1" t="s">
        <v>42576</v>
      </c>
      <c r="C8465" s="1" t="s">
        <v>15</v>
      </c>
      <c r="D8465" s="1" t="s">
        <v>1847</v>
      </c>
      <c r="E8465" s="1">
        <v>72307764</v>
      </c>
      <c r="F8465" s="1" t="s">
        <v>42577</v>
      </c>
      <c r="G8465" s="1">
        <v>45770055</v>
      </c>
      <c r="H8465" s="1" t="s">
        <v>21965</v>
      </c>
      <c r="I8465" s="2">
        <v>45073</v>
      </c>
      <c r="J8465" s="15" t="str">
        <f>MID(Tabla1[[#This Row],[HORA]],1,5)</f>
        <v>17:55</v>
      </c>
      <c r="K8465" s="16">
        <f>IF(Tabla1[[#This Row],[FECHA]]=I8466,IF(J8466-J8465&gt;0,(J8466-J8465)*1440,0),0)</f>
        <v>0</v>
      </c>
      <c r="L8465" s="14">
        <f t="shared" si="12"/>
        <v>10.32</v>
      </c>
      <c r="M8465" s="13" t="s">
        <v>56125</v>
      </c>
      <c r="N8465" s="1" t="s">
        <v>1577</v>
      </c>
      <c r="O8465" s="1">
        <v>10</v>
      </c>
      <c r="P8465" s="1" t="s">
        <v>1432</v>
      </c>
      <c r="Q8465" s="4" t="s">
        <v>21</v>
      </c>
    </row>
    <row r="8466" spans="1:17" ht="22.5" x14ac:dyDescent="0.25">
      <c r="A8466" s="3">
        <v>17300</v>
      </c>
      <c r="B8466" s="1" t="s">
        <v>52131</v>
      </c>
      <c r="C8466" s="1" t="s">
        <v>15</v>
      </c>
      <c r="D8466" s="1" t="s">
        <v>40</v>
      </c>
      <c r="E8466" s="1">
        <v>10166577131</v>
      </c>
      <c r="F8466" s="1" t="s">
        <v>47855</v>
      </c>
      <c r="G8466" s="1">
        <v>2237530</v>
      </c>
      <c r="H8466" s="1" t="s">
        <v>47856</v>
      </c>
      <c r="I8466" s="2">
        <v>45073</v>
      </c>
      <c r="J8466" s="15" t="str">
        <f>MID(Tabla1[[#This Row],[HORA]],1,5)</f>
        <v>17:55</v>
      </c>
      <c r="K8466" s="16">
        <f>IF(Tabla1[[#This Row],[FECHA]]=I8467,IF(J8467-J8466&gt;0,(J8467-J8466)*1440,0),0)</f>
        <v>0.99999999999999645</v>
      </c>
      <c r="L8466" s="14">
        <f t="shared" si="12"/>
        <v>7.62</v>
      </c>
      <c r="M8466" s="13" t="s">
        <v>56125</v>
      </c>
      <c r="N8466" s="1" t="s">
        <v>52132</v>
      </c>
      <c r="O8466" s="1">
        <v>20</v>
      </c>
      <c r="P8466" s="1" t="s">
        <v>20</v>
      </c>
      <c r="Q8466" s="4" t="s">
        <v>21</v>
      </c>
    </row>
    <row r="8467" spans="1:17" ht="22.5" x14ac:dyDescent="0.25">
      <c r="A8467" s="3">
        <v>13845</v>
      </c>
      <c r="B8467" s="1" t="s">
        <v>42578</v>
      </c>
      <c r="C8467" s="1" t="s">
        <v>15</v>
      </c>
      <c r="D8467" s="1" t="s">
        <v>82</v>
      </c>
      <c r="E8467" s="1">
        <v>247339</v>
      </c>
      <c r="F8467" s="1" t="s">
        <v>42579</v>
      </c>
      <c r="G8467" s="1">
        <v>2237532</v>
      </c>
      <c r="H8467" s="1" t="s">
        <v>42580</v>
      </c>
      <c r="I8467" s="2">
        <v>45073</v>
      </c>
      <c r="J8467" s="15" t="str">
        <f>MID(Tabla1[[#This Row],[HORA]],1,5)</f>
        <v>17:56</v>
      </c>
      <c r="K8467" s="16">
        <f>IF(Tabla1[[#This Row],[FECHA]]=I8468,IF(J8468-J8467&gt;0,(J8468-J8467)*1440,0),0)</f>
        <v>0.99999999999999645</v>
      </c>
      <c r="L8467" s="14">
        <f t="shared" si="12"/>
        <v>8.2800000000000011</v>
      </c>
      <c r="M8467" s="13" t="s">
        <v>56126</v>
      </c>
      <c r="N8467" s="1" t="s">
        <v>1568</v>
      </c>
      <c r="O8467" s="1">
        <v>20</v>
      </c>
      <c r="P8467" s="1" t="s">
        <v>1432</v>
      </c>
      <c r="Q8467" s="4" t="s">
        <v>21</v>
      </c>
    </row>
    <row r="8468" spans="1:17" ht="22.5" x14ac:dyDescent="0.25">
      <c r="A8468" s="3">
        <v>2641</v>
      </c>
      <c r="B8468" s="1" t="s">
        <v>8141</v>
      </c>
      <c r="C8468" s="1" t="s">
        <v>15</v>
      </c>
      <c r="D8468" s="1" t="s">
        <v>40</v>
      </c>
      <c r="E8468" s="1">
        <v>80347837</v>
      </c>
      <c r="F8468" s="1" t="s">
        <v>8142</v>
      </c>
      <c r="G8468" s="1">
        <v>2237533</v>
      </c>
      <c r="H8468" s="1" t="s">
        <v>8143</v>
      </c>
      <c r="I8468" s="2">
        <v>45073</v>
      </c>
      <c r="J8468" s="15" t="str">
        <f>MID(Tabla1[[#This Row],[HORA]],1,5)</f>
        <v>17:57</v>
      </c>
      <c r="K8468" s="16">
        <f>IF(Tabla1[[#This Row],[FECHA]]=I8469,IF(J8469-J8468&gt;0,(J8469-J8468)*1440,0),0)</f>
        <v>0.99999999999983658</v>
      </c>
      <c r="L8468" s="14">
        <f t="shared" si="12"/>
        <v>8.2199999999999989</v>
      </c>
      <c r="M8468" s="13" t="s">
        <v>56127</v>
      </c>
      <c r="N8468" s="1" t="s">
        <v>8144</v>
      </c>
      <c r="O8468" s="1">
        <v>20</v>
      </c>
      <c r="P8468" s="1" t="s">
        <v>645</v>
      </c>
      <c r="Q8468" s="4" t="s">
        <v>21</v>
      </c>
    </row>
    <row r="8469" spans="1:17" ht="22.5" x14ac:dyDescent="0.25">
      <c r="A8469" s="3">
        <v>8433</v>
      </c>
      <c r="B8469" s="1" t="s">
        <v>26379</v>
      </c>
      <c r="C8469" s="1" t="s">
        <v>15</v>
      </c>
      <c r="D8469" s="1" t="s">
        <v>33</v>
      </c>
      <c r="E8469" s="1">
        <v>43196530</v>
      </c>
      <c r="F8469" s="1" t="s">
        <v>26380</v>
      </c>
      <c r="G8469" s="1">
        <v>2237535</v>
      </c>
      <c r="H8469" s="1" t="s">
        <v>26381</v>
      </c>
      <c r="I8469" s="2">
        <v>45073</v>
      </c>
      <c r="J8469" s="15" t="str">
        <f>MID(Tabla1[[#This Row],[HORA]],1,5)</f>
        <v>17:58</v>
      </c>
      <c r="K8469" s="16">
        <f>IF(Tabla1[[#This Row],[FECHA]]=I8470,IF(J8470-J8469&gt;0,(J8470-J8469)*1440,0),0)</f>
        <v>0</v>
      </c>
      <c r="L8469" s="14">
        <f t="shared" si="12"/>
        <v>6.3200000000000012</v>
      </c>
      <c r="M8469" s="13" t="s">
        <v>56128</v>
      </c>
      <c r="N8469" s="1" t="s">
        <v>26382</v>
      </c>
      <c r="O8469" s="1">
        <v>30</v>
      </c>
      <c r="P8469" s="1" t="s">
        <v>20</v>
      </c>
      <c r="Q8469" s="4" t="s">
        <v>21</v>
      </c>
    </row>
    <row r="8470" spans="1:17" ht="22.5" x14ac:dyDescent="0.25">
      <c r="A8470" s="3">
        <v>13846</v>
      </c>
      <c r="B8470" s="1" t="s">
        <v>42581</v>
      </c>
      <c r="C8470" s="1" t="s">
        <v>15</v>
      </c>
      <c r="D8470" s="1" t="s">
        <v>172</v>
      </c>
      <c r="E8470" s="1">
        <v>6140399</v>
      </c>
      <c r="F8470" s="1" t="s">
        <v>42582</v>
      </c>
      <c r="G8470" s="1">
        <v>2237534</v>
      </c>
      <c r="H8470" s="1" t="s">
        <v>42583</v>
      </c>
      <c r="I8470" s="2">
        <v>45073</v>
      </c>
      <c r="J8470" s="15" t="str">
        <f>MID(Tabla1[[#This Row],[HORA]],1,5)</f>
        <v>17:58</v>
      </c>
      <c r="K8470" s="16">
        <f>IF(Tabla1[[#This Row],[FECHA]]=I8471,IF(J8471-J8470&gt;0,(J8471-J8470)*1440,0),0)</f>
        <v>1.0000000000001563</v>
      </c>
      <c r="L8470" s="14">
        <f t="shared" si="12"/>
        <v>7.330000000000001</v>
      </c>
      <c r="M8470" s="13" t="s">
        <v>56128</v>
      </c>
      <c r="N8470" s="1" t="s">
        <v>42425</v>
      </c>
      <c r="O8470" s="1">
        <v>20</v>
      </c>
      <c r="P8470" s="1" t="s">
        <v>1432</v>
      </c>
      <c r="Q8470" s="4" t="s">
        <v>21</v>
      </c>
    </row>
    <row r="8471" spans="1:17" ht="22.5" x14ac:dyDescent="0.25">
      <c r="A8471" s="3">
        <v>16097</v>
      </c>
      <c r="B8471" s="1" t="s">
        <v>48925</v>
      </c>
      <c r="C8471" s="1" t="s">
        <v>15</v>
      </c>
      <c r="D8471" s="1" t="s">
        <v>71</v>
      </c>
      <c r="E8471" s="1">
        <v>20608780859</v>
      </c>
      <c r="F8471" s="1" t="s">
        <v>48926</v>
      </c>
      <c r="G8471" s="1">
        <v>4035458</v>
      </c>
      <c r="H8471" s="1" t="s">
        <v>48927</v>
      </c>
      <c r="I8471" s="2">
        <v>45073</v>
      </c>
      <c r="J8471" s="15" t="str">
        <f>MID(Tabla1[[#This Row],[HORA]],1,5)</f>
        <v>17:59</v>
      </c>
      <c r="K8471" s="16">
        <f>IF(Tabla1[[#This Row],[FECHA]]=I8472,IF(J8472-J8471&gt;0,(J8472-J8471)*1440,0),0)</f>
        <v>1.9999999999999929</v>
      </c>
      <c r="L8471" s="14">
        <f t="shared" si="12"/>
        <v>8.6999999999999993</v>
      </c>
      <c r="M8471" s="13" t="s">
        <v>56129</v>
      </c>
      <c r="N8471" s="1" t="s">
        <v>48928</v>
      </c>
      <c r="O8471" s="1">
        <v>15</v>
      </c>
      <c r="P8471" s="1" t="s">
        <v>645</v>
      </c>
      <c r="Q8471" s="4" t="s">
        <v>21</v>
      </c>
    </row>
    <row r="8472" spans="1:17" ht="22.5" x14ac:dyDescent="0.25">
      <c r="A8472" s="3">
        <v>2642</v>
      </c>
      <c r="B8472" s="1" t="s">
        <v>8145</v>
      </c>
      <c r="C8472" s="1" t="s">
        <v>15</v>
      </c>
      <c r="D8472" s="1" t="s">
        <v>172</v>
      </c>
      <c r="E8472" s="1">
        <v>46379448</v>
      </c>
      <c r="F8472" s="1" t="s">
        <v>8146</v>
      </c>
      <c r="G8472" s="1">
        <v>46379448</v>
      </c>
      <c r="H8472" s="1" t="s">
        <v>8146</v>
      </c>
      <c r="I8472" s="2">
        <v>45073</v>
      </c>
      <c r="J8472" s="15" t="str">
        <f>MID(Tabla1[[#This Row],[HORA]],1,5)</f>
        <v>18:01</v>
      </c>
      <c r="K8472" s="16">
        <f>IF(Tabla1[[#This Row],[FECHA]]=I8473,IF(J8473-J8472&gt;0,(J8473-J8472)*1440,0),0)</f>
        <v>1.0000000000001563</v>
      </c>
      <c r="L8472" s="14">
        <f t="shared" si="12"/>
        <v>8.4499999999999993</v>
      </c>
      <c r="M8472" s="13" t="s">
        <v>56140</v>
      </c>
      <c r="N8472" s="1" t="s">
        <v>1715</v>
      </c>
      <c r="O8472" s="1">
        <v>15</v>
      </c>
      <c r="P8472" s="1" t="s">
        <v>645</v>
      </c>
      <c r="Q8472" s="4" t="s">
        <v>21</v>
      </c>
    </row>
    <row r="8473" spans="1:17" ht="22.5" x14ac:dyDescent="0.25">
      <c r="A8473" s="3">
        <v>17301</v>
      </c>
      <c r="B8473" s="1" t="s">
        <v>52133</v>
      </c>
      <c r="C8473" s="1" t="s">
        <v>15</v>
      </c>
      <c r="D8473" s="1" t="s">
        <v>40</v>
      </c>
      <c r="E8473" s="1">
        <v>20479809098</v>
      </c>
      <c r="F8473" s="1" t="s">
        <v>52134</v>
      </c>
      <c r="G8473" s="1">
        <v>2237538</v>
      </c>
      <c r="H8473" s="1" t="s">
        <v>52135</v>
      </c>
      <c r="I8473" s="2">
        <v>45073</v>
      </c>
      <c r="J8473" s="15" t="str">
        <f>MID(Tabla1[[#This Row],[HORA]],1,5)</f>
        <v>18:02</v>
      </c>
      <c r="K8473" s="16">
        <f>IF(Tabla1[[#This Row],[FECHA]]=I8474,IF(J8474-J8473&gt;0,(J8474-J8473)*1440,0),0)</f>
        <v>0.99999999999983658</v>
      </c>
      <c r="L8473" s="14">
        <f t="shared" si="12"/>
        <v>11.39</v>
      </c>
      <c r="M8473" s="13" t="s">
        <v>56141</v>
      </c>
      <c r="N8473" s="1" t="s">
        <v>11815</v>
      </c>
      <c r="O8473" s="1">
        <v>15</v>
      </c>
      <c r="P8473" s="1" t="s">
        <v>20</v>
      </c>
      <c r="Q8473" s="4" t="s">
        <v>21</v>
      </c>
    </row>
    <row r="8474" spans="1:17" ht="22.5" x14ac:dyDescent="0.25">
      <c r="A8474" s="3">
        <v>13847</v>
      </c>
      <c r="B8474" s="1" t="s">
        <v>42584</v>
      </c>
      <c r="C8474" s="1" t="s">
        <v>15</v>
      </c>
      <c r="D8474" s="1" t="s">
        <v>40</v>
      </c>
      <c r="E8474" s="1">
        <v>16710682</v>
      </c>
      <c r="F8474" s="1" t="s">
        <v>32036</v>
      </c>
      <c r="G8474" s="1">
        <v>44169993</v>
      </c>
      <c r="H8474" s="1" t="s">
        <v>32037</v>
      </c>
      <c r="I8474" s="2">
        <v>45073</v>
      </c>
      <c r="J8474" s="15" t="str">
        <f>MID(Tabla1[[#This Row],[HORA]],1,5)</f>
        <v>18:03</v>
      </c>
      <c r="K8474" s="16">
        <f>IF(Tabla1[[#This Row],[FECHA]]=I8475,IF(J8475-J8474&gt;0,(J8475-J8474)*1440,0),0)</f>
        <v>1.9999999999999929</v>
      </c>
      <c r="L8474" s="14">
        <f t="shared" si="12"/>
        <v>8.5399999999999991</v>
      </c>
      <c r="M8474" s="13" t="s">
        <v>56142</v>
      </c>
      <c r="N8474" s="1" t="s">
        <v>42585</v>
      </c>
      <c r="O8474" s="1">
        <v>20</v>
      </c>
      <c r="P8474" s="1" t="s">
        <v>1432</v>
      </c>
      <c r="Q8474" s="4" t="s">
        <v>21</v>
      </c>
    </row>
    <row r="8475" spans="1:17" ht="22.5" x14ac:dyDescent="0.25">
      <c r="A8475" s="3">
        <v>8434</v>
      </c>
      <c r="B8475" s="1" t="s">
        <v>26383</v>
      </c>
      <c r="C8475" s="1" t="s">
        <v>15</v>
      </c>
      <c r="D8475" s="1" t="s">
        <v>40</v>
      </c>
      <c r="E8475" s="1">
        <v>73443311</v>
      </c>
      <c r="F8475" s="1" t="s">
        <v>26384</v>
      </c>
      <c r="G8475" s="1">
        <v>2237540</v>
      </c>
      <c r="H8475" s="1" t="s">
        <v>26385</v>
      </c>
      <c r="I8475" s="2">
        <v>45073</v>
      </c>
      <c r="J8475" s="15" t="str">
        <f>MID(Tabla1[[#This Row],[HORA]],1,5)</f>
        <v>18:05</v>
      </c>
      <c r="K8475" s="16">
        <f>IF(Tabla1[[#This Row],[FECHA]]=I8476,IF(J8476-J8475&gt;0,(J8476-J8475)*1440,0),0)</f>
        <v>3.9999999999999858</v>
      </c>
      <c r="L8475" s="14">
        <f t="shared" si="12"/>
        <v>9.32</v>
      </c>
      <c r="M8475" s="13" t="s">
        <v>56144</v>
      </c>
      <c r="N8475" s="1" t="s">
        <v>26386</v>
      </c>
      <c r="O8475" s="1">
        <v>15</v>
      </c>
      <c r="P8475" s="1" t="s">
        <v>20</v>
      </c>
      <c r="Q8475" s="4" t="s">
        <v>21</v>
      </c>
    </row>
    <row r="8476" spans="1:17" ht="22.5" x14ac:dyDescent="0.25">
      <c r="A8476" s="3">
        <v>280</v>
      </c>
      <c r="B8476" s="1" t="s">
        <v>630</v>
      </c>
      <c r="C8476" s="1" t="s">
        <v>15</v>
      </c>
      <c r="D8476" s="1" t="s">
        <v>172</v>
      </c>
      <c r="E8476" s="1">
        <v>16665475</v>
      </c>
      <c r="F8476" s="1" t="s">
        <v>126</v>
      </c>
      <c r="G8476" s="1">
        <v>2237542</v>
      </c>
      <c r="H8476" s="1" t="s">
        <v>631</v>
      </c>
      <c r="I8476" s="2">
        <v>45073</v>
      </c>
      <c r="J8476" s="15" t="str">
        <f>MID(Tabla1[[#This Row],[HORA]],1,5)</f>
        <v>18:09</v>
      </c>
      <c r="K8476" s="16">
        <f>IF(Tabla1[[#This Row],[FECHA]]=I8477,IF(J8477-J8476&gt;0,(J8477-J8476)*1440,0),0)</f>
        <v>5.9999999999999787</v>
      </c>
      <c r="L8476" s="14">
        <f t="shared" si="12"/>
        <v>11.690000000000001</v>
      </c>
      <c r="M8476" s="13" t="s">
        <v>56148</v>
      </c>
      <c r="N8476" s="1" t="s">
        <v>63</v>
      </c>
      <c r="O8476" s="1">
        <v>0</v>
      </c>
      <c r="P8476" s="1" t="s">
        <v>20</v>
      </c>
      <c r="Q8476" s="4" t="s">
        <v>21</v>
      </c>
    </row>
    <row r="8477" spans="1:17" ht="22.5" x14ac:dyDescent="0.25">
      <c r="A8477" s="3">
        <v>18419</v>
      </c>
      <c r="B8477" s="1" t="s">
        <v>54917</v>
      </c>
      <c r="C8477" s="1" t="s">
        <v>15</v>
      </c>
      <c r="D8477" s="1" t="s">
        <v>71</v>
      </c>
      <c r="E8477" s="1">
        <v>10164846852</v>
      </c>
      <c r="F8477" s="1" t="s">
        <v>54918</v>
      </c>
      <c r="G8477" s="1">
        <v>2237547</v>
      </c>
      <c r="H8477" s="1" t="s">
        <v>54919</v>
      </c>
      <c r="I8477" s="2">
        <v>45073</v>
      </c>
      <c r="J8477" s="15" t="str">
        <f>MID(Tabla1[[#This Row],[HORA]],1,5)</f>
        <v>18:15</v>
      </c>
      <c r="K8477" s="16">
        <f>IF(Tabla1[[#This Row],[FECHA]]=I8478,IF(J8478-J8477&gt;0,(J8478-J8477)*1440,0),0)</f>
        <v>0.99999999999999645</v>
      </c>
      <c r="L8477" s="14">
        <f t="shared" si="12"/>
        <v>10.379999999999999</v>
      </c>
      <c r="M8477" s="13" t="s">
        <v>56154</v>
      </c>
      <c r="N8477" s="1" t="s">
        <v>54920</v>
      </c>
      <c r="O8477" s="1">
        <v>15</v>
      </c>
      <c r="P8477" s="1" t="s">
        <v>1432</v>
      </c>
      <c r="Q8477" s="4" t="s">
        <v>21</v>
      </c>
    </row>
    <row r="8478" spans="1:17" ht="22.5" x14ac:dyDescent="0.25">
      <c r="A8478" s="3">
        <v>8435</v>
      </c>
      <c r="B8478" s="1" t="s">
        <v>26387</v>
      </c>
      <c r="C8478" s="1" t="s">
        <v>15</v>
      </c>
      <c r="D8478" s="1" t="s">
        <v>33</v>
      </c>
      <c r="E8478" s="1">
        <v>47235146</v>
      </c>
      <c r="F8478" s="1" t="s">
        <v>26388</v>
      </c>
      <c r="G8478" s="1">
        <v>2237548</v>
      </c>
      <c r="H8478" s="1" t="s">
        <v>26389</v>
      </c>
      <c r="I8478" s="2">
        <v>45073</v>
      </c>
      <c r="J8478" s="15" t="str">
        <f>MID(Tabla1[[#This Row],[HORA]],1,5)</f>
        <v>18:16</v>
      </c>
      <c r="K8478" s="16">
        <f>IF(Tabla1[[#This Row],[FECHA]]=I8479,IF(J8479-J8478&gt;0,(J8479-J8478)*1440,0),0)</f>
        <v>2.0000000000001528</v>
      </c>
      <c r="L8478" s="14">
        <f t="shared" si="12"/>
        <v>8.98</v>
      </c>
      <c r="M8478" s="13" t="s">
        <v>56155</v>
      </c>
      <c r="N8478" s="1" t="s">
        <v>26390</v>
      </c>
      <c r="O8478" s="1">
        <v>15</v>
      </c>
      <c r="P8478" s="1" t="s">
        <v>20</v>
      </c>
      <c r="Q8478" s="4" t="s">
        <v>21</v>
      </c>
    </row>
    <row r="8479" spans="1:17" ht="22.5" x14ac:dyDescent="0.25">
      <c r="A8479" s="3">
        <v>13848</v>
      </c>
      <c r="B8479" s="1" t="s">
        <v>42586</v>
      </c>
      <c r="C8479" s="1" t="s">
        <v>15</v>
      </c>
      <c r="D8479" s="1" t="s">
        <v>161</v>
      </c>
      <c r="E8479" s="1">
        <v>75195369</v>
      </c>
      <c r="F8479" s="1" t="s">
        <v>42587</v>
      </c>
      <c r="G8479" s="1">
        <v>2237550</v>
      </c>
      <c r="H8479" s="1" t="s">
        <v>42588</v>
      </c>
      <c r="I8479" s="2">
        <v>45073</v>
      </c>
      <c r="J8479" s="15" t="str">
        <f>MID(Tabla1[[#This Row],[HORA]],1,5)</f>
        <v>18:18</v>
      </c>
      <c r="K8479" s="16">
        <f>IF(Tabla1[[#This Row],[FECHA]]=I8480,IF(J8480-J8479&gt;0,(J8480-J8479)*1440,0),0)</f>
        <v>0.99999999999983658</v>
      </c>
      <c r="L8479" s="14">
        <f t="shared" si="12"/>
        <v>6.72</v>
      </c>
      <c r="M8479" s="13" t="s">
        <v>56157</v>
      </c>
      <c r="N8479" s="1" t="s">
        <v>42589</v>
      </c>
      <c r="O8479" s="1">
        <v>15</v>
      </c>
      <c r="P8479" s="1" t="s">
        <v>1432</v>
      </c>
      <c r="Q8479" s="4" t="s">
        <v>21</v>
      </c>
    </row>
    <row r="8480" spans="1:17" ht="22.5" x14ac:dyDescent="0.25">
      <c r="A8480" s="3">
        <v>2643</v>
      </c>
      <c r="B8480" s="1" t="s">
        <v>8147</v>
      </c>
      <c r="C8480" s="1" t="s">
        <v>15</v>
      </c>
      <c r="D8480" s="1" t="s">
        <v>2747</v>
      </c>
      <c r="E8480" s="1">
        <v>47127015</v>
      </c>
      <c r="F8480" s="1" t="s">
        <v>8148</v>
      </c>
      <c r="G8480" s="1">
        <v>47127015</v>
      </c>
      <c r="H8480" s="1" t="s">
        <v>8148</v>
      </c>
      <c r="I8480" s="2">
        <v>45073</v>
      </c>
      <c r="J8480" s="15" t="str">
        <f>MID(Tabla1[[#This Row],[HORA]],1,5)</f>
        <v>18:19</v>
      </c>
      <c r="K8480" s="16">
        <f>IF(Tabla1[[#This Row],[FECHA]]=I8481,IF(J8481-J8480&gt;0,(J8481-J8480)*1440,0),0)</f>
        <v>0.99999999999999645</v>
      </c>
      <c r="L8480" s="14">
        <f>L8397-2.46</f>
        <v>9.2399999999999984</v>
      </c>
      <c r="M8480" s="13" t="s">
        <v>56158</v>
      </c>
      <c r="N8480" s="1" t="s">
        <v>1715</v>
      </c>
      <c r="O8480" s="1">
        <v>50</v>
      </c>
      <c r="P8480" s="1" t="s">
        <v>645</v>
      </c>
      <c r="Q8480" s="4" t="s">
        <v>21</v>
      </c>
    </row>
    <row r="8481" spans="1:17" ht="22.5" x14ac:dyDescent="0.25">
      <c r="A8481" s="3">
        <v>8436</v>
      </c>
      <c r="B8481" s="1" t="s">
        <v>26391</v>
      </c>
      <c r="C8481" s="1" t="s">
        <v>15</v>
      </c>
      <c r="D8481" s="1" t="s">
        <v>33</v>
      </c>
      <c r="E8481" s="1">
        <v>40445096</v>
      </c>
      <c r="F8481" s="1" t="s">
        <v>23814</v>
      </c>
      <c r="G8481" s="1">
        <v>2237552</v>
      </c>
      <c r="H8481" s="1" t="s">
        <v>26392</v>
      </c>
      <c r="I8481" s="2">
        <v>45073</v>
      </c>
      <c r="J8481" s="15" t="str">
        <f>MID(Tabla1[[#This Row],[HORA]],1,5)</f>
        <v>18:20</v>
      </c>
      <c r="K8481" s="16">
        <f>IF(Tabla1[[#This Row],[FECHA]]=I8482,IF(J8482-J8481&gt;0,(J8482-J8481)*1440,0),0)</f>
        <v>6.0000000000001386</v>
      </c>
      <c r="L8481" s="14">
        <f>L8398-2.46</f>
        <v>8.27</v>
      </c>
      <c r="M8481" s="13" t="s">
        <v>56159</v>
      </c>
      <c r="N8481" s="1" t="s">
        <v>26393</v>
      </c>
      <c r="O8481" s="1">
        <v>25</v>
      </c>
      <c r="P8481" s="1" t="s">
        <v>20</v>
      </c>
      <c r="Q8481" s="4" t="s">
        <v>21</v>
      </c>
    </row>
    <row r="8482" spans="1:17" ht="22.5" x14ac:dyDescent="0.25">
      <c r="A8482" s="3">
        <v>13849</v>
      </c>
      <c r="B8482" s="1" t="s">
        <v>42590</v>
      </c>
      <c r="C8482" s="1" t="s">
        <v>15</v>
      </c>
      <c r="D8482" s="1" t="s">
        <v>40</v>
      </c>
      <c r="E8482" s="1">
        <v>47016666</v>
      </c>
      <c r="F8482" s="1" t="s">
        <v>42591</v>
      </c>
      <c r="G8482" s="1">
        <v>2237557</v>
      </c>
      <c r="H8482" s="1" t="s">
        <v>42592</v>
      </c>
      <c r="I8482" s="2">
        <v>45073</v>
      </c>
      <c r="J8482" s="15" t="str">
        <f>MID(Tabla1[[#This Row],[HORA]],1,5)</f>
        <v>18:26</v>
      </c>
      <c r="K8482" s="16">
        <f>IF(Tabla1[[#This Row],[FECHA]]=I8483,IF(J8483-J8482&gt;0,(J8483-J8482)*1440,0),0)</f>
        <v>6.9999999999999751</v>
      </c>
      <c r="L8482" s="14">
        <f t="shared" ref="L8482:L8505" si="13">L8399-2.46</f>
        <v>7.38</v>
      </c>
      <c r="M8482" s="13" t="s">
        <v>56165</v>
      </c>
      <c r="N8482" s="1" t="s">
        <v>42593</v>
      </c>
      <c r="O8482" s="1">
        <v>25</v>
      </c>
      <c r="P8482" s="1" t="s">
        <v>1432</v>
      </c>
      <c r="Q8482" s="4" t="s">
        <v>21</v>
      </c>
    </row>
    <row r="8483" spans="1:17" ht="22.5" x14ac:dyDescent="0.25">
      <c r="A8483" s="3">
        <v>8437</v>
      </c>
      <c r="B8483" s="1" t="s">
        <v>26394</v>
      </c>
      <c r="C8483" s="1" t="s">
        <v>15</v>
      </c>
      <c r="D8483" s="1" t="s">
        <v>40</v>
      </c>
      <c r="E8483" s="1">
        <v>76464731</v>
      </c>
      <c r="F8483" s="1" t="s">
        <v>26395</v>
      </c>
      <c r="G8483" s="1">
        <v>77912103</v>
      </c>
      <c r="H8483" s="1" t="s">
        <v>26396</v>
      </c>
      <c r="I8483" s="2">
        <v>45073</v>
      </c>
      <c r="J8483" s="15" t="str">
        <f>MID(Tabla1[[#This Row],[HORA]],1,5)</f>
        <v>18:33</v>
      </c>
      <c r="K8483" s="16">
        <f>IF(Tabla1[[#This Row],[FECHA]]=I8484,IF(J8484-J8483&gt;0,(J8484-J8483)*1440,0),0)</f>
        <v>0</v>
      </c>
      <c r="L8483" s="14">
        <f t="shared" si="13"/>
        <v>7.4200000000000008</v>
      </c>
      <c r="M8483" s="13" t="s">
        <v>56172</v>
      </c>
      <c r="N8483" s="1" t="s">
        <v>59</v>
      </c>
      <c r="O8483" s="1">
        <v>10</v>
      </c>
      <c r="P8483" s="1" t="s">
        <v>20</v>
      </c>
      <c r="Q8483" s="4" t="s">
        <v>21</v>
      </c>
    </row>
    <row r="8484" spans="1:17" ht="22.5" x14ac:dyDescent="0.25">
      <c r="A8484" s="3">
        <v>13850</v>
      </c>
      <c r="B8484" s="1" t="s">
        <v>42594</v>
      </c>
      <c r="C8484" s="1" t="s">
        <v>15</v>
      </c>
      <c r="D8484" s="1" t="s">
        <v>40</v>
      </c>
      <c r="E8484" s="1">
        <v>7252552</v>
      </c>
      <c r="F8484" s="1" t="s">
        <v>29586</v>
      </c>
      <c r="G8484" s="1">
        <v>45007551</v>
      </c>
      <c r="H8484" s="1" t="s">
        <v>29587</v>
      </c>
      <c r="I8484" s="2">
        <v>45073</v>
      </c>
      <c r="J8484" s="15" t="str">
        <f>MID(Tabla1[[#This Row],[HORA]],1,5)</f>
        <v>18:33</v>
      </c>
      <c r="K8484" s="16">
        <f>IF(Tabla1[[#This Row],[FECHA]]=I8485,IF(J8485-J8484&gt;0,(J8485-J8484)*1440,0),0)</f>
        <v>3.9999999999999858</v>
      </c>
      <c r="L8484" s="14">
        <f t="shared" si="13"/>
        <v>12.3</v>
      </c>
      <c r="M8484" s="13" t="s">
        <v>56172</v>
      </c>
      <c r="N8484" s="1" t="s">
        <v>41924</v>
      </c>
      <c r="O8484" s="1">
        <v>20</v>
      </c>
      <c r="P8484" s="1" t="s">
        <v>1432</v>
      </c>
      <c r="Q8484" s="4" t="s">
        <v>21</v>
      </c>
    </row>
    <row r="8485" spans="1:17" ht="22.5" x14ac:dyDescent="0.25">
      <c r="A8485" s="3">
        <v>8301</v>
      </c>
      <c r="B8485" s="1" t="s">
        <v>25968</v>
      </c>
      <c r="C8485" s="1" t="s">
        <v>15</v>
      </c>
      <c r="D8485" s="1" t="s">
        <v>30</v>
      </c>
      <c r="E8485" s="1">
        <v>48262224</v>
      </c>
      <c r="F8485" s="1" t="s">
        <v>6100</v>
      </c>
      <c r="G8485" s="1">
        <v>42443245</v>
      </c>
      <c r="H8485" s="1" t="s">
        <v>25969</v>
      </c>
      <c r="I8485" s="2">
        <v>45073</v>
      </c>
      <c r="J8485" s="15" t="str">
        <f>MID(Tabla1[[#This Row],[HORA]],1,5)</f>
        <v>18:37</v>
      </c>
      <c r="K8485" s="16">
        <f>IF(Tabla1[[#This Row],[FECHA]]=I8486,IF(J8486-J8485&gt;0,(J8486-J8485)*1440,0),0)</f>
        <v>0</v>
      </c>
      <c r="L8485" s="14">
        <f t="shared" si="13"/>
        <v>6.28</v>
      </c>
      <c r="M8485" s="13" t="s">
        <v>56176</v>
      </c>
      <c r="N8485" s="1" t="s">
        <v>59</v>
      </c>
      <c r="O8485" s="1">
        <v>10</v>
      </c>
      <c r="P8485" s="1" t="s">
        <v>20</v>
      </c>
      <c r="Q8485" s="4" t="s">
        <v>21</v>
      </c>
    </row>
    <row r="8486" spans="1:17" ht="22.5" x14ac:dyDescent="0.25">
      <c r="A8486" s="3">
        <v>8438</v>
      </c>
      <c r="B8486" s="1" t="s">
        <v>26397</v>
      </c>
      <c r="C8486" s="1" t="s">
        <v>15</v>
      </c>
      <c r="D8486" s="1" t="s">
        <v>40</v>
      </c>
      <c r="E8486" s="1">
        <v>72647362</v>
      </c>
      <c r="F8486" s="1" t="s">
        <v>12796</v>
      </c>
      <c r="G8486" s="1">
        <v>2237561</v>
      </c>
      <c r="H8486" s="1" t="s">
        <v>26398</v>
      </c>
      <c r="I8486" s="2">
        <v>45073</v>
      </c>
      <c r="J8486" s="15" t="str">
        <f>MID(Tabla1[[#This Row],[HORA]],1,5)</f>
        <v>18:37</v>
      </c>
      <c r="K8486" s="16">
        <f>IF(Tabla1[[#This Row],[FECHA]]=I8487,IF(J8487-J8486&gt;0,(J8487-J8486)*1440,0),0)</f>
        <v>3.9999999999999858</v>
      </c>
      <c r="L8486" s="14">
        <f t="shared" si="13"/>
        <v>7.580000000000001</v>
      </c>
      <c r="M8486" s="13" t="s">
        <v>56176</v>
      </c>
      <c r="N8486" s="1" t="s">
        <v>26399</v>
      </c>
      <c r="O8486" s="1">
        <v>20</v>
      </c>
      <c r="P8486" s="1" t="s">
        <v>20</v>
      </c>
      <c r="Q8486" s="4" t="s">
        <v>21</v>
      </c>
    </row>
    <row r="8487" spans="1:17" ht="22.5" x14ac:dyDescent="0.25">
      <c r="A8487" s="3">
        <v>8439</v>
      </c>
      <c r="B8487" s="1" t="s">
        <v>26400</v>
      </c>
      <c r="C8487" s="1" t="s">
        <v>15</v>
      </c>
      <c r="D8487" s="1" t="s">
        <v>40</v>
      </c>
      <c r="E8487" s="1">
        <v>73999086</v>
      </c>
      <c r="F8487" s="1" t="s">
        <v>26401</v>
      </c>
      <c r="G8487" s="1">
        <v>2237563</v>
      </c>
      <c r="H8487" s="1" t="s">
        <v>26402</v>
      </c>
      <c r="I8487" s="2">
        <v>45073</v>
      </c>
      <c r="J8487" s="15" t="str">
        <f>MID(Tabla1[[#This Row],[HORA]],1,5)</f>
        <v>18:41</v>
      </c>
      <c r="K8487" s="16">
        <f>IF(Tabla1[[#This Row],[FECHA]]=I8488,IF(J8488-J8487&gt;0,(J8488-J8487)*1440,0),0)</f>
        <v>0.99999999999999645</v>
      </c>
      <c r="L8487" s="14">
        <f t="shared" si="13"/>
        <v>6.4800000000000013</v>
      </c>
      <c r="M8487" s="13" t="s">
        <v>56180</v>
      </c>
      <c r="N8487" s="1" t="s">
        <v>26403</v>
      </c>
      <c r="O8487" s="1">
        <v>40</v>
      </c>
      <c r="P8487" s="1" t="s">
        <v>20</v>
      </c>
      <c r="Q8487" s="4" t="s">
        <v>21</v>
      </c>
    </row>
    <row r="8488" spans="1:17" ht="22.5" x14ac:dyDescent="0.25">
      <c r="A8488" s="3">
        <v>8440</v>
      </c>
      <c r="B8488" s="1" t="s">
        <v>26404</v>
      </c>
      <c r="C8488" s="1" t="s">
        <v>15</v>
      </c>
      <c r="D8488" s="1" t="s">
        <v>33</v>
      </c>
      <c r="E8488" s="1">
        <v>73999086</v>
      </c>
      <c r="F8488" s="1" t="s">
        <v>26401</v>
      </c>
      <c r="G8488" s="1">
        <v>2237564</v>
      </c>
      <c r="H8488" s="1" t="s">
        <v>26405</v>
      </c>
      <c r="I8488" s="2">
        <v>45073</v>
      </c>
      <c r="J8488" s="15" t="str">
        <f>MID(Tabla1[[#This Row],[HORA]],1,5)</f>
        <v>18:42</v>
      </c>
      <c r="K8488" s="16">
        <f>IF(Tabla1[[#This Row],[FECHA]]=I8489,IF(J8489-J8488&gt;0,(J8489-J8488)*1440,0),0)</f>
        <v>2.9999999999999893</v>
      </c>
      <c r="L8488" s="14">
        <f t="shared" si="13"/>
        <v>7.6800000000000006</v>
      </c>
      <c r="M8488" s="13" t="s">
        <v>56181</v>
      </c>
      <c r="N8488" s="1" t="s">
        <v>26406</v>
      </c>
      <c r="O8488" s="1">
        <v>15</v>
      </c>
      <c r="P8488" s="1" t="s">
        <v>20</v>
      </c>
      <c r="Q8488" s="4" t="s">
        <v>21</v>
      </c>
    </row>
    <row r="8489" spans="1:17" ht="22.5" x14ac:dyDescent="0.25">
      <c r="A8489" s="3">
        <v>2644</v>
      </c>
      <c r="B8489" s="1" t="s">
        <v>8149</v>
      </c>
      <c r="C8489" s="1" t="s">
        <v>15</v>
      </c>
      <c r="D8489" s="1" t="s">
        <v>228</v>
      </c>
      <c r="E8489" s="1">
        <v>47366056</v>
      </c>
      <c r="F8489" s="1" t="s">
        <v>8150</v>
      </c>
      <c r="G8489" s="1">
        <v>47366056</v>
      </c>
      <c r="H8489" s="1" t="s">
        <v>8150</v>
      </c>
      <c r="I8489" s="2">
        <v>45073</v>
      </c>
      <c r="J8489" s="15" t="str">
        <f>MID(Tabla1[[#This Row],[HORA]],1,5)</f>
        <v>18:45</v>
      </c>
      <c r="K8489" s="16">
        <f>IF(Tabla1[[#This Row],[FECHA]]=I8490,IF(J8490-J8489&gt;0,(J8490-J8489)*1440,0),0)</f>
        <v>3.9999999999999858</v>
      </c>
      <c r="L8489" s="14">
        <f t="shared" si="13"/>
        <v>9.18</v>
      </c>
      <c r="M8489" s="13" t="s">
        <v>56184</v>
      </c>
      <c r="N8489" s="1" t="s">
        <v>1715</v>
      </c>
      <c r="O8489" s="1">
        <v>50</v>
      </c>
      <c r="P8489" s="1" t="s">
        <v>645</v>
      </c>
      <c r="Q8489" s="4" t="s">
        <v>21</v>
      </c>
    </row>
    <row r="8490" spans="1:17" ht="22.5" x14ac:dyDescent="0.25">
      <c r="A8490" s="3">
        <v>13851</v>
      </c>
      <c r="B8490" s="1" t="s">
        <v>42595</v>
      </c>
      <c r="C8490" s="1" t="s">
        <v>15</v>
      </c>
      <c r="D8490" s="1" t="s">
        <v>71</v>
      </c>
      <c r="E8490" s="1">
        <v>44621551</v>
      </c>
      <c r="F8490" s="1" t="s">
        <v>32882</v>
      </c>
      <c r="G8490" s="1">
        <v>2237565</v>
      </c>
      <c r="H8490" s="1" t="s">
        <v>42596</v>
      </c>
      <c r="I8490" s="2">
        <v>45073</v>
      </c>
      <c r="J8490" s="15" t="str">
        <f>MID(Tabla1[[#This Row],[HORA]],1,5)</f>
        <v>18:49</v>
      </c>
      <c r="K8490" s="16">
        <f>IF(Tabla1[[#This Row],[FECHA]]=I8491,IF(J8491-J8490&gt;0,(J8491-J8490)*1440,0),0)</f>
        <v>6.9999999999999751</v>
      </c>
      <c r="L8490" s="14">
        <f t="shared" si="13"/>
        <v>6.53</v>
      </c>
      <c r="M8490" s="13" t="s">
        <v>56188</v>
      </c>
      <c r="N8490" s="1" t="s">
        <v>8116</v>
      </c>
      <c r="O8490" s="1">
        <v>20</v>
      </c>
      <c r="P8490" s="1" t="s">
        <v>1432</v>
      </c>
      <c r="Q8490" s="4" t="s">
        <v>21</v>
      </c>
    </row>
    <row r="8491" spans="1:17" ht="22.5" x14ac:dyDescent="0.25">
      <c r="A8491" s="3">
        <v>2645</v>
      </c>
      <c r="B8491" s="1" t="s">
        <v>8151</v>
      </c>
      <c r="C8491" s="1" t="s">
        <v>15</v>
      </c>
      <c r="D8491" s="1" t="s">
        <v>228</v>
      </c>
      <c r="E8491" s="1">
        <v>40325673</v>
      </c>
      <c r="F8491" s="1" t="s">
        <v>8152</v>
      </c>
      <c r="G8491" s="1">
        <v>40325673</v>
      </c>
      <c r="H8491" s="1" t="s">
        <v>8152</v>
      </c>
      <c r="I8491" s="2">
        <v>45073</v>
      </c>
      <c r="J8491" s="15" t="str">
        <f>MID(Tabla1[[#This Row],[HORA]],1,5)</f>
        <v>18:56</v>
      </c>
      <c r="K8491" s="16">
        <f>IF(Tabla1[[#This Row],[FECHA]]=I8492,IF(J8492-J8491&gt;0,(J8492-J8491)*1440,0),0)</f>
        <v>0</v>
      </c>
      <c r="L8491" s="14">
        <f t="shared" si="13"/>
        <v>8.68</v>
      </c>
      <c r="M8491" s="13" t="s">
        <v>56195</v>
      </c>
      <c r="N8491" s="1" t="s">
        <v>1715</v>
      </c>
      <c r="O8491" s="1">
        <v>15</v>
      </c>
      <c r="P8491" s="1" t="s">
        <v>645</v>
      </c>
      <c r="Q8491" s="4" t="s">
        <v>21</v>
      </c>
    </row>
    <row r="8492" spans="1:17" ht="22.5" x14ac:dyDescent="0.25">
      <c r="A8492" s="3">
        <v>8441</v>
      </c>
      <c r="B8492" s="1" t="s">
        <v>26407</v>
      </c>
      <c r="C8492" s="1" t="s">
        <v>15</v>
      </c>
      <c r="D8492" s="1" t="s">
        <v>23</v>
      </c>
      <c r="E8492" s="1">
        <v>41084233</v>
      </c>
      <c r="F8492" s="1" t="s">
        <v>5558</v>
      </c>
      <c r="G8492" s="1">
        <v>70102220</v>
      </c>
      <c r="H8492" s="1" t="s">
        <v>5559</v>
      </c>
      <c r="I8492" s="2">
        <v>45073</v>
      </c>
      <c r="J8492" s="15" t="str">
        <f>MID(Tabla1[[#This Row],[HORA]],1,5)</f>
        <v>18:56</v>
      </c>
      <c r="K8492" s="16">
        <f>IF(Tabla1[[#This Row],[FECHA]]=I8493,IF(J8493-J8492&gt;0,(J8493-J8492)*1440,0),0)</f>
        <v>3.0000000000001492</v>
      </c>
      <c r="L8492" s="14">
        <f t="shared" si="13"/>
        <v>10.379999999999999</v>
      </c>
      <c r="M8492" s="13" t="s">
        <v>56195</v>
      </c>
      <c r="N8492" s="1" t="s">
        <v>10703</v>
      </c>
      <c r="O8492" s="1">
        <v>15</v>
      </c>
      <c r="P8492" s="1" t="s">
        <v>20</v>
      </c>
      <c r="Q8492" s="4" t="s">
        <v>21</v>
      </c>
    </row>
    <row r="8493" spans="1:17" ht="22.5" x14ac:dyDescent="0.25">
      <c r="A8493" s="3">
        <v>8442</v>
      </c>
      <c r="B8493" s="1" t="s">
        <v>26408</v>
      </c>
      <c r="C8493" s="1" t="s">
        <v>15</v>
      </c>
      <c r="D8493" s="1" t="s">
        <v>161</v>
      </c>
      <c r="E8493" s="1">
        <v>71090956</v>
      </c>
      <c r="F8493" s="1" t="s">
        <v>21101</v>
      </c>
      <c r="G8493" s="1">
        <v>2237566</v>
      </c>
      <c r="H8493" s="1" t="s">
        <v>26409</v>
      </c>
      <c r="I8493" s="2">
        <v>45073</v>
      </c>
      <c r="J8493" s="15" t="str">
        <f>MID(Tabla1[[#This Row],[HORA]],1,5)</f>
        <v>18:59</v>
      </c>
      <c r="K8493" s="16">
        <f>IF(Tabla1[[#This Row],[FECHA]]=I8494,IF(J8494-J8493&gt;0,(J8494-J8493)*1440,0),0)</f>
        <v>0</v>
      </c>
      <c r="L8493" s="14">
        <f t="shared" si="13"/>
        <v>7.54</v>
      </c>
      <c r="M8493" s="13" t="s">
        <v>56198</v>
      </c>
      <c r="N8493" s="1" t="s">
        <v>9352</v>
      </c>
      <c r="O8493" s="1">
        <v>20</v>
      </c>
      <c r="P8493" s="1" t="s">
        <v>20</v>
      </c>
      <c r="Q8493" s="4" t="s">
        <v>21</v>
      </c>
    </row>
    <row r="8494" spans="1:17" ht="22.5" x14ac:dyDescent="0.25">
      <c r="A8494" s="3">
        <v>13852</v>
      </c>
      <c r="B8494" s="1" t="s">
        <v>42597</v>
      </c>
      <c r="C8494" s="1" t="s">
        <v>15</v>
      </c>
      <c r="D8494" s="1" t="s">
        <v>40</v>
      </c>
      <c r="E8494" s="1">
        <v>45252362</v>
      </c>
      <c r="F8494" s="1" t="s">
        <v>8734</v>
      </c>
      <c r="G8494" s="1">
        <v>44912905</v>
      </c>
      <c r="H8494" s="1" t="s">
        <v>8735</v>
      </c>
      <c r="I8494" s="2">
        <v>45073</v>
      </c>
      <c r="J8494" s="15" t="str">
        <f>MID(Tabla1[[#This Row],[HORA]],1,5)</f>
        <v>18:59</v>
      </c>
      <c r="K8494" s="16">
        <f>IF(Tabla1[[#This Row],[FECHA]]=I8495,IF(J8495-J8494&gt;0,(J8495-J8494)*1440,0),0)</f>
        <v>0.99999999999983658</v>
      </c>
      <c r="L8494" s="14">
        <f t="shared" si="13"/>
        <v>8.48</v>
      </c>
      <c r="M8494" s="13" t="s">
        <v>56198</v>
      </c>
      <c r="N8494" s="1" t="s">
        <v>42598</v>
      </c>
      <c r="O8494" s="1">
        <v>60</v>
      </c>
      <c r="P8494" s="1" t="s">
        <v>1432</v>
      </c>
      <c r="Q8494" s="4" t="s">
        <v>206</v>
      </c>
    </row>
    <row r="8495" spans="1:17" ht="22.5" x14ac:dyDescent="0.25">
      <c r="A8495" s="3">
        <v>2646</v>
      </c>
      <c r="B8495" s="1" t="s">
        <v>8153</v>
      </c>
      <c r="C8495" s="1" t="s">
        <v>15</v>
      </c>
      <c r="D8495" s="1" t="s">
        <v>33</v>
      </c>
      <c r="E8495" s="1">
        <v>17638289</v>
      </c>
      <c r="F8495" s="1" t="s">
        <v>8154</v>
      </c>
      <c r="G8495" s="1">
        <v>2237568</v>
      </c>
      <c r="H8495" s="1" t="s">
        <v>8155</v>
      </c>
      <c r="I8495" s="2">
        <v>45073</v>
      </c>
      <c r="J8495" s="15" t="str">
        <f>MID(Tabla1[[#This Row],[HORA]],1,5)</f>
        <v>19:00</v>
      </c>
      <c r="K8495" s="16">
        <f>IF(Tabla1[[#This Row],[FECHA]]=I8496,IF(J8496-J8495&gt;0,(J8496-J8495)*1440,0),0)</f>
        <v>0</v>
      </c>
      <c r="L8495" s="14">
        <f t="shared" si="13"/>
        <v>8.7199999999999989</v>
      </c>
      <c r="M8495" s="13" t="s">
        <v>56199</v>
      </c>
      <c r="N8495" s="1" t="s">
        <v>8156</v>
      </c>
      <c r="O8495" s="1">
        <v>50</v>
      </c>
      <c r="P8495" s="1" t="s">
        <v>645</v>
      </c>
      <c r="Q8495" s="4" t="s">
        <v>21</v>
      </c>
    </row>
    <row r="8496" spans="1:17" ht="22.5" x14ac:dyDescent="0.25">
      <c r="A8496" s="3">
        <v>8443</v>
      </c>
      <c r="B8496" s="1" t="s">
        <v>26410</v>
      </c>
      <c r="C8496" s="1" t="s">
        <v>15</v>
      </c>
      <c r="D8496" s="1" t="s">
        <v>228</v>
      </c>
      <c r="E8496" s="1">
        <v>70338789</v>
      </c>
      <c r="F8496" s="1" t="s">
        <v>26411</v>
      </c>
      <c r="G8496" s="1">
        <v>2237567</v>
      </c>
      <c r="H8496" s="1" t="s">
        <v>6228</v>
      </c>
      <c r="I8496" s="2">
        <v>45073</v>
      </c>
      <c r="J8496" s="15" t="str">
        <f>MID(Tabla1[[#This Row],[HORA]],1,5)</f>
        <v>19:00</v>
      </c>
      <c r="K8496" s="16">
        <f>IF(Tabla1[[#This Row],[FECHA]]=I8497,IF(J8497-J8496&gt;0,(J8497-J8496)*1440,0),0)</f>
        <v>0.99999999999999645</v>
      </c>
      <c r="L8496" s="14">
        <f t="shared" si="13"/>
        <v>6.3900000000000015</v>
      </c>
      <c r="M8496" s="13" t="s">
        <v>56199</v>
      </c>
      <c r="N8496" s="1" t="s">
        <v>1715</v>
      </c>
      <c r="O8496" s="1">
        <v>40</v>
      </c>
      <c r="P8496" s="1" t="s">
        <v>20</v>
      </c>
      <c r="Q8496" s="4" t="s">
        <v>21</v>
      </c>
    </row>
    <row r="8497" spans="1:17" ht="22.5" x14ac:dyDescent="0.25">
      <c r="A8497" s="3">
        <v>13792</v>
      </c>
      <c r="B8497" s="1" t="s">
        <v>42423</v>
      </c>
      <c r="C8497" s="1" t="s">
        <v>15</v>
      </c>
      <c r="D8497" s="1" t="s">
        <v>637</v>
      </c>
      <c r="E8497" s="1">
        <v>40827416</v>
      </c>
      <c r="F8497" s="1" t="s">
        <v>4704</v>
      </c>
      <c r="G8497" s="1">
        <v>2237149</v>
      </c>
      <c r="H8497" s="1" t="s">
        <v>42424</v>
      </c>
      <c r="I8497" s="2">
        <v>45073</v>
      </c>
      <c r="J8497" s="15" t="str">
        <f>MID(Tabla1[[#This Row],[HORA]],1,5)</f>
        <v>19:01</v>
      </c>
      <c r="K8497" s="16">
        <f>IF(Tabla1[[#This Row],[FECHA]]=I8498,IF(J8498-J8497&gt;0,(J8498-J8497)*1440,0),0)</f>
        <v>0</v>
      </c>
      <c r="L8497" s="14">
        <f t="shared" si="13"/>
        <v>7.63</v>
      </c>
      <c r="M8497" s="13" t="s">
        <v>56200</v>
      </c>
      <c r="N8497" s="1" t="s">
        <v>42425</v>
      </c>
      <c r="O8497" s="1">
        <v>20</v>
      </c>
      <c r="P8497" s="1" t="s">
        <v>1432</v>
      </c>
      <c r="Q8497" s="4" t="s">
        <v>21</v>
      </c>
    </row>
    <row r="8498" spans="1:17" ht="22.5" x14ac:dyDescent="0.25">
      <c r="A8498" s="3">
        <v>13853</v>
      </c>
      <c r="B8498" s="1" t="s">
        <v>42599</v>
      </c>
      <c r="C8498" s="1" t="s">
        <v>15</v>
      </c>
      <c r="D8498" s="1" t="s">
        <v>40</v>
      </c>
      <c r="E8498" s="1">
        <v>45252362</v>
      </c>
      <c r="F8498" s="1" t="s">
        <v>8734</v>
      </c>
      <c r="G8498" s="1">
        <v>44912905</v>
      </c>
      <c r="H8498" s="1" t="s">
        <v>8735</v>
      </c>
      <c r="I8498" s="2">
        <v>45073</v>
      </c>
      <c r="J8498" s="15" t="str">
        <f>MID(Tabla1[[#This Row],[HORA]],1,5)</f>
        <v>19:01</v>
      </c>
      <c r="K8498" s="16">
        <f>IF(Tabla1[[#This Row],[FECHA]]=I8499,IF(J8499-J8498&gt;0,(J8499-J8498)*1440,0),0)</f>
        <v>2.0000000000001528</v>
      </c>
      <c r="L8498" s="14">
        <f t="shared" si="13"/>
        <v>5.08</v>
      </c>
      <c r="M8498" s="13" t="s">
        <v>56200</v>
      </c>
      <c r="N8498" s="1" t="s">
        <v>42600</v>
      </c>
      <c r="O8498" s="1">
        <v>60</v>
      </c>
      <c r="P8498" s="1" t="s">
        <v>1432</v>
      </c>
      <c r="Q8498" s="4" t="s">
        <v>21</v>
      </c>
    </row>
    <row r="8499" spans="1:17" ht="22.5" x14ac:dyDescent="0.25">
      <c r="A8499" s="3">
        <v>2647</v>
      </c>
      <c r="B8499" s="1" t="s">
        <v>8157</v>
      </c>
      <c r="C8499" s="1" t="s">
        <v>15</v>
      </c>
      <c r="D8499" s="1" t="s">
        <v>40</v>
      </c>
      <c r="E8499" s="1">
        <v>16476477</v>
      </c>
      <c r="F8499" s="1" t="s">
        <v>3014</v>
      </c>
      <c r="G8499" s="1">
        <v>71601326</v>
      </c>
      <c r="H8499" s="1" t="s">
        <v>3015</v>
      </c>
      <c r="I8499" s="2">
        <v>45073</v>
      </c>
      <c r="J8499" s="15" t="str">
        <f>MID(Tabla1[[#This Row],[HORA]],1,5)</f>
        <v>19:03</v>
      </c>
      <c r="K8499" s="16">
        <f>IF(Tabla1[[#This Row],[FECHA]]=I8500,IF(J8500-J8499&gt;0,(J8500-J8499)*1440,0),0)</f>
        <v>0</v>
      </c>
      <c r="L8499" s="14">
        <f t="shared" si="13"/>
        <v>4.0900000000000016</v>
      </c>
      <c r="M8499" s="13" t="s">
        <v>56202</v>
      </c>
      <c r="N8499" s="1" t="s">
        <v>8158</v>
      </c>
      <c r="O8499" s="1">
        <v>60</v>
      </c>
      <c r="P8499" s="1" t="s">
        <v>645</v>
      </c>
      <c r="Q8499" s="4" t="s">
        <v>21</v>
      </c>
    </row>
    <row r="8500" spans="1:17" ht="22.5" x14ac:dyDescent="0.25">
      <c r="A8500" s="3">
        <v>8444</v>
      </c>
      <c r="B8500" s="1" t="s">
        <v>26412</v>
      </c>
      <c r="C8500" s="1" t="s">
        <v>15</v>
      </c>
      <c r="D8500" s="1" t="s">
        <v>3257</v>
      </c>
      <c r="E8500" s="1">
        <v>43986019</v>
      </c>
      <c r="F8500" s="1" t="s">
        <v>26413</v>
      </c>
      <c r="G8500" s="1">
        <v>2237569</v>
      </c>
      <c r="H8500" s="1" t="s">
        <v>26414</v>
      </c>
      <c r="I8500" s="2">
        <v>45073</v>
      </c>
      <c r="J8500" s="15" t="str">
        <f>MID(Tabla1[[#This Row],[HORA]],1,5)</f>
        <v>19:03</v>
      </c>
      <c r="K8500" s="16">
        <f>IF(Tabla1[[#This Row],[FECHA]]=I8501,IF(J8501-J8500&gt;0,(J8501-J8500)*1440,0),0)</f>
        <v>1.999999999999833</v>
      </c>
      <c r="L8500" s="14">
        <f t="shared" si="13"/>
        <v>7.0999999999999988</v>
      </c>
      <c r="M8500" s="13" t="s">
        <v>56202</v>
      </c>
      <c r="N8500" s="1" t="s">
        <v>26415</v>
      </c>
      <c r="O8500" s="1">
        <v>12</v>
      </c>
      <c r="P8500" s="1" t="s">
        <v>20</v>
      </c>
      <c r="Q8500" s="4" t="s">
        <v>21</v>
      </c>
    </row>
    <row r="8501" spans="1:17" ht="22.5" x14ac:dyDescent="0.25">
      <c r="A8501" s="3">
        <v>2648</v>
      </c>
      <c r="B8501" s="1" t="s">
        <v>8159</v>
      </c>
      <c r="C8501" s="1" t="s">
        <v>15</v>
      </c>
      <c r="D8501" s="1" t="s">
        <v>228</v>
      </c>
      <c r="E8501" s="1">
        <v>33796408</v>
      </c>
      <c r="F8501" s="1" t="s">
        <v>8160</v>
      </c>
      <c r="G8501" s="1">
        <v>33796408</v>
      </c>
      <c r="H8501" s="1" t="s">
        <v>8160</v>
      </c>
      <c r="I8501" s="2">
        <v>45073</v>
      </c>
      <c r="J8501" s="15" t="str">
        <f>MID(Tabla1[[#This Row],[HORA]],1,5)</f>
        <v>19:05</v>
      </c>
      <c r="K8501" s="16">
        <f>IF(Tabla1[[#This Row],[FECHA]]=I8502,IF(J8502-J8501&gt;0,(J8502-J8501)*1440,0),0)</f>
        <v>0</v>
      </c>
      <c r="L8501" s="14">
        <f t="shared" si="13"/>
        <v>9.16</v>
      </c>
      <c r="M8501" s="13" t="s">
        <v>56204</v>
      </c>
      <c r="N8501" s="1" t="s">
        <v>1715</v>
      </c>
      <c r="O8501" s="1">
        <v>20</v>
      </c>
      <c r="P8501" s="1" t="s">
        <v>645</v>
      </c>
      <c r="Q8501" s="4" t="s">
        <v>21</v>
      </c>
    </row>
    <row r="8502" spans="1:17" ht="22.5" x14ac:dyDescent="0.25">
      <c r="A8502" s="3">
        <v>13794</v>
      </c>
      <c r="B8502" s="1" t="s">
        <v>42429</v>
      </c>
      <c r="C8502" s="1" t="s">
        <v>15</v>
      </c>
      <c r="D8502" s="1" t="s">
        <v>228</v>
      </c>
      <c r="E8502" s="1">
        <v>48007354</v>
      </c>
      <c r="F8502" s="1" t="s">
        <v>27737</v>
      </c>
      <c r="G8502" s="1">
        <v>33403427</v>
      </c>
      <c r="H8502" s="1" t="s">
        <v>27738</v>
      </c>
      <c r="I8502" s="2">
        <v>45073</v>
      </c>
      <c r="J8502" s="15" t="str">
        <f>MID(Tabla1[[#This Row],[HORA]],1,5)</f>
        <v>19:05</v>
      </c>
      <c r="K8502" s="16">
        <f>IF(Tabla1[[#This Row],[FECHA]]=I8503,IF(J8503-J8502&gt;0,(J8503-J8502)*1440,0),0)</f>
        <v>1.0000000000001563</v>
      </c>
      <c r="L8502" s="14">
        <f t="shared" si="13"/>
        <v>5.0300000000000011</v>
      </c>
      <c r="M8502" s="13" t="s">
        <v>56204</v>
      </c>
      <c r="N8502" s="1" t="s">
        <v>42430</v>
      </c>
      <c r="O8502" s="1">
        <v>15</v>
      </c>
      <c r="P8502" s="1" t="s">
        <v>1432</v>
      </c>
      <c r="Q8502" s="4" t="s">
        <v>21</v>
      </c>
    </row>
    <row r="8503" spans="1:17" ht="22.5" x14ac:dyDescent="0.25">
      <c r="A8503" s="3">
        <v>8445</v>
      </c>
      <c r="B8503" s="1" t="s">
        <v>26416</v>
      </c>
      <c r="C8503" s="1" t="s">
        <v>15</v>
      </c>
      <c r="D8503" s="1" t="s">
        <v>40</v>
      </c>
      <c r="E8503" s="1">
        <v>47962978</v>
      </c>
      <c r="F8503" s="1" t="s">
        <v>26417</v>
      </c>
      <c r="G8503" s="1">
        <v>2859687</v>
      </c>
      <c r="H8503" s="1" t="s">
        <v>26418</v>
      </c>
      <c r="I8503" s="2">
        <v>45073</v>
      </c>
      <c r="J8503" s="15" t="str">
        <f>MID(Tabla1[[#This Row],[HORA]],1,5)</f>
        <v>19:06</v>
      </c>
      <c r="K8503" s="16">
        <f>IF(Tabla1[[#This Row],[FECHA]]=I8504,IF(J8504-J8503&gt;0,(J8504-J8503)*1440,0),0)</f>
        <v>0</v>
      </c>
      <c r="L8503" s="14">
        <f t="shared" si="13"/>
        <v>4.8400000000000016</v>
      </c>
      <c r="M8503" s="13" t="s">
        <v>56205</v>
      </c>
      <c r="N8503" s="1" t="s">
        <v>20885</v>
      </c>
      <c r="O8503" s="1">
        <v>15</v>
      </c>
      <c r="P8503" s="1" t="s">
        <v>20</v>
      </c>
      <c r="Q8503" s="4" t="s">
        <v>21</v>
      </c>
    </row>
    <row r="8504" spans="1:17" ht="22.5" x14ac:dyDescent="0.25">
      <c r="A8504" s="3">
        <v>13855</v>
      </c>
      <c r="B8504" s="1" t="s">
        <v>42605</v>
      </c>
      <c r="C8504" s="1" t="s">
        <v>15</v>
      </c>
      <c r="D8504" s="1" t="s">
        <v>71</v>
      </c>
      <c r="E8504" s="1">
        <v>47715148</v>
      </c>
      <c r="F8504" s="1" t="s">
        <v>3022</v>
      </c>
      <c r="G8504" s="1">
        <v>2237570</v>
      </c>
      <c r="H8504" s="1" t="s">
        <v>4731</v>
      </c>
      <c r="I8504" s="2">
        <v>45073</v>
      </c>
      <c r="J8504" s="15" t="str">
        <f>MID(Tabla1[[#This Row],[HORA]],1,5)</f>
        <v>19:06</v>
      </c>
      <c r="K8504" s="16">
        <f>IF(Tabla1[[#This Row],[FECHA]]=I8505,IF(J8505-J8504&gt;0,(J8505-J8504)*1440,0),0)</f>
        <v>7.9999999999999716</v>
      </c>
      <c r="L8504" s="14">
        <f t="shared" si="13"/>
        <v>6.9300000000000006</v>
      </c>
      <c r="M8504" s="13" t="s">
        <v>56205</v>
      </c>
      <c r="N8504" s="1" t="s">
        <v>42606</v>
      </c>
      <c r="O8504" s="1">
        <v>10</v>
      </c>
      <c r="P8504" s="1" t="s">
        <v>1432</v>
      </c>
      <c r="Q8504" s="4" t="s">
        <v>21</v>
      </c>
    </row>
    <row r="8505" spans="1:17" ht="22.5" x14ac:dyDescent="0.25">
      <c r="A8505" s="3">
        <v>2649</v>
      </c>
      <c r="B8505" s="1" t="s">
        <v>8161</v>
      </c>
      <c r="C8505" s="1" t="s">
        <v>15</v>
      </c>
      <c r="D8505" s="1" t="s">
        <v>71</v>
      </c>
      <c r="E8505" s="1">
        <v>42709444</v>
      </c>
      <c r="F8505" s="1" t="s">
        <v>8162</v>
      </c>
      <c r="G8505" s="1">
        <v>42709444</v>
      </c>
      <c r="H8505" s="1" t="s">
        <v>8162</v>
      </c>
      <c r="I8505" s="2">
        <v>45073</v>
      </c>
      <c r="J8505" s="15" t="str">
        <f>MID(Tabla1[[#This Row],[HORA]],1,5)</f>
        <v>19:14</v>
      </c>
      <c r="K8505" s="16">
        <f>IF(Tabla1[[#This Row],[FECHA]]=I8506,IF(J8506-J8505&gt;0,(J8506-J8505)*1440,0),0)</f>
        <v>0.99999999999999645</v>
      </c>
      <c r="L8505" s="14">
        <f t="shared" si="13"/>
        <v>4.2700000000000014</v>
      </c>
      <c r="M8505" s="13" t="s">
        <v>56213</v>
      </c>
      <c r="N8505" s="1" t="s">
        <v>1715</v>
      </c>
      <c r="O8505" s="1">
        <v>50</v>
      </c>
      <c r="P8505" s="1" t="s">
        <v>645</v>
      </c>
      <c r="Q8505" s="4" t="s">
        <v>21</v>
      </c>
    </row>
    <row r="8506" spans="1:17" ht="22.5" x14ac:dyDescent="0.25">
      <c r="A8506" s="3">
        <v>2650</v>
      </c>
      <c r="B8506" s="1" t="s">
        <v>8163</v>
      </c>
      <c r="C8506" s="1" t="s">
        <v>15</v>
      </c>
      <c r="D8506" s="1" t="s">
        <v>71</v>
      </c>
      <c r="E8506" s="1">
        <v>61144621</v>
      </c>
      <c r="F8506" s="1" t="s">
        <v>8164</v>
      </c>
      <c r="G8506" s="1">
        <v>61144621</v>
      </c>
      <c r="H8506" s="1" t="s">
        <v>8164</v>
      </c>
      <c r="I8506" s="2">
        <v>45073</v>
      </c>
      <c r="J8506" s="15" t="str">
        <f>MID(Tabla1[[#This Row],[HORA]],1,5)</f>
        <v>19:15</v>
      </c>
      <c r="K8506" s="16">
        <f>IF(Tabla1[[#This Row],[FECHA]]=I8507,IF(J8507-J8506&gt;0,(J8507-J8506)*1440,0),0)</f>
        <v>0.99999999999983658</v>
      </c>
      <c r="L8506" s="14">
        <f>L8423-2.46</f>
        <v>6.0000000000000009</v>
      </c>
      <c r="M8506" s="13" t="s">
        <v>56214</v>
      </c>
      <c r="N8506" s="1" t="s">
        <v>1715</v>
      </c>
      <c r="O8506" s="1">
        <v>40</v>
      </c>
      <c r="P8506" s="1" t="s">
        <v>645</v>
      </c>
      <c r="Q8506" s="4" t="s">
        <v>21</v>
      </c>
    </row>
    <row r="8507" spans="1:17" ht="22.5" x14ac:dyDescent="0.25">
      <c r="A8507" s="3">
        <v>2651</v>
      </c>
      <c r="B8507" s="1" t="s">
        <v>8165</v>
      </c>
      <c r="C8507" s="1" t="s">
        <v>15</v>
      </c>
      <c r="D8507" s="1" t="s">
        <v>40</v>
      </c>
      <c r="E8507" s="1">
        <v>3233503</v>
      </c>
      <c r="F8507" s="1" t="s">
        <v>8166</v>
      </c>
      <c r="G8507" s="1">
        <v>3233503</v>
      </c>
      <c r="H8507" s="1" t="s">
        <v>8166</v>
      </c>
      <c r="I8507" s="2">
        <v>45073</v>
      </c>
      <c r="J8507" s="15" t="str">
        <f>MID(Tabla1[[#This Row],[HORA]],1,5)</f>
        <v>19:16</v>
      </c>
      <c r="K8507" s="16">
        <f>IF(Tabla1[[#This Row],[FECHA]]=I8508,IF(J8508-J8507&gt;0,(J8508-J8507)*1440,0),0)</f>
        <v>5.0000000000001421</v>
      </c>
      <c r="L8507" s="14">
        <f>L8424-2.46</f>
        <v>7.86</v>
      </c>
      <c r="M8507" s="13" t="s">
        <v>56215</v>
      </c>
      <c r="N8507" s="1" t="s">
        <v>1715</v>
      </c>
      <c r="O8507" s="1">
        <v>8</v>
      </c>
      <c r="P8507" s="1" t="s">
        <v>645</v>
      </c>
      <c r="Q8507" s="4" t="s">
        <v>21</v>
      </c>
    </row>
    <row r="8508" spans="1:17" ht="22.5" x14ac:dyDescent="0.25">
      <c r="A8508" s="3">
        <v>8447</v>
      </c>
      <c r="B8508" s="1" t="s">
        <v>26423</v>
      </c>
      <c r="C8508" s="1" t="s">
        <v>15</v>
      </c>
      <c r="D8508" s="1" t="s">
        <v>161</v>
      </c>
      <c r="E8508" s="1">
        <v>71003703</v>
      </c>
      <c r="F8508" s="1" t="s">
        <v>26424</v>
      </c>
      <c r="G8508" s="1">
        <v>2237573</v>
      </c>
      <c r="H8508" s="1" t="s">
        <v>26425</v>
      </c>
      <c r="I8508" s="2">
        <v>45073</v>
      </c>
      <c r="J8508" s="15" t="str">
        <f>MID(Tabla1[[#This Row],[HORA]],1,5)</f>
        <v>19:21</v>
      </c>
      <c r="K8508" s="16">
        <f>IF(Tabla1[[#This Row],[FECHA]]=I8509,IF(J8509-J8508&gt;0,(J8509-J8508)*1440,0),0)</f>
        <v>1.9999999999999929</v>
      </c>
      <c r="L8508" s="14">
        <f t="shared" ref="L8508:L8512" si="14">L8425-2.46</f>
        <v>5.16</v>
      </c>
      <c r="M8508" s="13" t="s">
        <v>56220</v>
      </c>
      <c r="N8508" s="1" t="s">
        <v>20885</v>
      </c>
      <c r="O8508" s="1">
        <v>20</v>
      </c>
      <c r="P8508" s="1" t="s">
        <v>20</v>
      </c>
      <c r="Q8508" s="4" t="s">
        <v>21</v>
      </c>
    </row>
    <row r="8509" spans="1:17" ht="22.5" x14ac:dyDescent="0.25">
      <c r="A8509" s="3">
        <v>8448</v>
      </c>
      <c r="B8509" s="1" t="s">
        <v>26426</v>
      </c>
      <c r="C8509" s="1" t="s">
        <v>15</v>
      </c>
      <c r="D8509" s="1" t="s">
        <v>77</v>
      </c>
      <c r="E8509" s="1">
        <v>71707601</v>
      </c>
      <c r="F8509" s="1" t="s">
        <v>26427</v>
      </c>
      <c r="G8509" s="1">
        <v>46328567</v>
      </c>
      <c r="H8509" s="1" t="s">
        <v>26428</v>
      </c>
      <c r="I8509" s="2">
        <v>45073</v>
      </c>
      <c r="J8509" s="15" t="str">
        <f>MID(Tabla1[[#This Row],[HORA]],1,5)</f>
        <v>19:23</v>
      </c>
      <c r="K8509" s="16">
        <f>IF(Tabla1[[#This Row],[FECHA]]=I8510,IF(J8510-J8509&gt;0,(J8510-J8509)*1440,0),0)</f>
        <v>3.9999999999999858</v>
      </c>
      <c r="L8509" s="14">
        <f t="shared" si="14"/>
        <v>5.8200000000000012</v>
      </c>
      <c r="M8509" s="13" t="s">
        <v>56222</v>
      </c>
      <c r="N8509" s="1" t="s">
        <v>26429</v>
      </c>
      <c r="O8509" s="1">
        <v>15</v>
      </c>
      <c r="P8509" s="1" t="s">
        <v>20</v>
      </c>
      <c r="Q8509" s="4" t="s">
        <v>21</v>
      </c>
    </row>
    <row r="8510" spans="1:17" ht="22.5" x14ac:dyDescent="0.25">
      <c r="A8510" s="3">
        <v>2652</v>
      </c>
      <c r="B8510" s="1" t="s">
        <v>8167</v>
      </c>
      <c r="C8510" s="1" t="s">
        <v>15</v>
      </c>
      <c r="D8510" s="1" t="s">
        <v>40</v>
      </c>
      <c r="E8510" s="1">
        <v>43867561</v>
      </c>
      <c r="F8510" s="1" t="s">
        <v>8168</v>
      </c>
      <c r="G8510" s="1">
        <v>2774954</v>
      </c>
      <c r="H8510" s="1" t="s">
        <v>8169</v>
      </c>
      <c r="I8510" s="2">
        <v>45073</v>
      </c>
      <c r="J8510" s="15" t="str">
        <f>MID(Tabla1[[#This Row],[HORA]],1,5)</f>
        <v>19:27</v>
      </c>
      <c r="K8510" s="16">
        <f>IF(Tabla1[[#This Row],[FECHA]]=I8511,IF(J8511-J8510&gt;0,(J8511-J8510)*1440,0),0)</f>
        <v>1.9999999999999929</v>
      </c>
      <c r="L8510" s="14">
        <f t="shared" si="14"/>
        <v>5.7599999999999989</v>
      </c>
      <c r="M8510" s="13" t="s">
        <v>56226</v>
      </c>
      <c r="N8510" s="1" t="s">
        <v>8170</v>
      </c>
      <c r="O8510" s="1">
        <v>15</v>
      </c>
      <c r="P8510" s="1" t="s">
        <v>645</v>
      </c>
      <c r="Q8510" s="4" t="s">
        <v>21</v>
      </c>
    </row>
    <row r="8511" spans="1:17" ht="22.5" x14ac:dyDescent="0.25">
      <c r="A8511" s="3">
        <v>16098</v>
      </c>
      <c r="B8511" s="1" t="s">
        <v>48929</v>
      </c>
      <c r="C8511" s="1" t="s">
        <v>15</v>
      </c>
      <c r="D8511" s="1" t="s">
        <v>82</v>
      </c>
      <c r="E8511" s="1">
        <v>10062214657</v>
      </c>
      <c r="F8511" s="1" t="s">
        <v>48060</v>
      </c>
      <c r="G8511" s="1">
        <v>76618694</v>
      </c>
      <c r="H8511" s="1" t="s">
        <v>2736</v>
      </c>
      <c r="I8511" s="2">
        <v>45073</v>
      </c>
      <c r="J8511" s="15" t="str">
        <f>MID(Tabla1[[#This Row],[HORA]],1,5)</f>
        <v>19:29</v>
      </c>
      <c r="K8511" s="16">
        <f>IF(Tabla1[[#This Row],[FECHA]]=I8512,IF(J8512-J8511&gt;0,(J8512-J8511)*1440,0),0)</f>
        <v>3.0000000000001492</v>
      </c>
      <c r="L8511" s="14">
        <f t="shared" si="14"/>
        <v>3.8600000000000012</v>
      </c>
      <c r="M8511" s="13" t="s">
        <v>56228</v>
      </c>
      <c r="N8511" s="1" t="s">
        <v>48930</v>
      </c>
      <c r="O8511" s="1">
        <v>15</v>
      </c>
      <c r="P8511" s="1" t="s">
        <v>645</v>
      </c>
      <c r="Q8511" s="4" t="s">
        <v>21</v>
      </c>
    </row>
    <row r="8512" spans="1:17" ht="22.5" x14ac:dyDescent="0.25">
      <c r="A8512" s="3">
        <v>8449</v>
      </c>
      <c r="B8512" s="1" t="s">
        <v>26430</v>
      </c>
      <c r="C8512" s="1" t="s">
        <v>15</v>
      </c>
      <c r="D8512" s="1" t="s">
        <v>40</v>
      </c>
      <c r="E8512" s="1">
        <v>16653033</v>
      </c>
      <c r="F8512" s="1" t="s">
        <v>11174</v>
      </c>
      <c r="G8512" s="1">
        <v>2237576</v>
      </c>
      <c r="H8512" s="1" t="s">
        <v>26431</v>
      </c>
      <c r="I8512" s="2">
        <v>45073</v>
      </c>
      <c r="J8512" s="15" t="str">
        <f>MID(Tabla1[[#This Row],[HORA]],1,5)</f>
        <v>19:32</v>
      </c>
      <c r="K8512" s="16">
        <f>IF(Tabla1[[#This Row],[FECHA]]=I8513,IF(J8513-J8512&gt;0,(J8513-J8512)*1440,0),0)</f>
        <v>0.99999999999983658</v>
      </c>
      <c r="L8512" s="14">
        <f t="shared" si="14"/>
        <v>4.5500000000000007</v>
      </c>
      <c r="M8512" s="13" t="s">
        <v>56231</v>
      </c>
      <c r="N8512" s="1" t="s">
        <v>26432</v>
      </c>
      <c r="O8512" s="1">
        <v>20</v>
      </c>
      <c r="P8512" s="1" t="s">
        <v>20</v>
      </c>
      <c r="Q8512" s="4" t="s">
        <v>21</v>
      </c>
    </row>
    <row r="8513" spans="1:17" ht="22.5" x14ac:dyDescent="0.25">
      <c r="A8513" s="3">
        <v>13856</v>
      </c>
      <c r="B8513" s="1" t="s">
        <v>42607</v>
      </c>
      <c r="C8513" s="1" t="s">
        <v>15</v>
      </c>
      <c r="D8513" s="1" t="s">
        <v>40</v>
      </c>
      <c r="E8513" s="1">
        <v>44546292</v>
      </c>
      <c r="F8513" s="1" t="s">
        <v>42608</v>
      </c>
      <c r="G8513" s="1">
        <v>73105725</v>
      </c>
      <c r="H8513" s="1" t="s">
        <v>36522</v>
      </c>
      <c r="I8513" s="2">
        <v>45073</v>
      </c>
      <c r="J8513" s="15" t="str">
        <f>MID(Tabla1[[#This Row],[HORA]],1,5)</f>
        <v>19:33</v>
      </c>
      <c r="K8513" s="16">
        <f>IF(Tabla1[[#This Row],[FECHA]]=I8514,IF(J8514-J8513&gt;0,(J8514-J8513)*1440,0),0)</f>
        <v>0</v>
      </c>
      <c r="L8513" s="14">
        <f>L8430-3.21</f>
        <v>5.4899999999999993</v>
      </c>
      <c r="M8513" s="13" t="s">
        <v>56232</v>
      </c>
      <c r="N8513" s="1" t="s">
        <v>1577</v>
      </c>
      <c r="O8513" s="1">
        <v>10</v>
      </c>
      <c r="P8513" s="1" t="s">
        <v>1432</v>
      </c>
      <c r="Q8513" s="4" t="s">
        <v>21</v>
      </c>
    </row>
    <row r="8514" spans="1:17" ht="22.5" x14ac:dyDescent="0.25">
      <c r="A8514" s="3">
        <v>16099</v>
      </c>
      <c r="B8514" s="1" t="s">
        <v>48931</v>
      </c>
      <c r="C8514" s="1" t="s">
        <v>15</v>
      </c>
      <c r="D8514" s="1" t="s">
        <v>82</v>
      </c>
      <c r="E8514" s="1">
        <v>10414082543</v>
      </c>
      <c r="F8514" s="1" t="s">
        <v>48182</v>
      </c>
      <c r="G8514" s="1">
        <v>2237577</v>
      </c>
      <c r="H8514" s="1" t="s">
        <v>7238</v>
      </c>
      <c r="I8514" s="2">
        <v>45073</v>
      </c>
      <c r="J8514" s="15" t="str">
        <f>MID(Tabla1[[#This Row],[HORA]],1,5)</f>
        <v>19:33</v>
      </c>
      <c r="K8514" s="16">
        <f>IF(Tabla1[[#This Row],[FECHA]]=I8515,IF(J8515-J8514&gt;0,(J8515-J8514)*1440,0),0)</f>
        <v>0.99999999999999645</v>
      </c>
      <c r="L8514" s="14">
        <f t="shared" ref="L8514:L8577" si="15">L8431-3.21</f>
        <v>5.2399999999999993</v>
      </c>
      <c r="M8514" s="13" t="s">
        <v>56232</v>
      </c>
      <c r="N8514" s="1" t="s">
        <v>48932</v>
      </c>
      <c r="O8514" s="1">
        <v>10</v>
      </c>
      <c r="P8514" s="1" t="s">
        <v>645</v>
      </c>
      <c r="Q8514" s="4" t="s">
        <v>21</v>
      </c>
    </row>
    <row r="8515" spans="1:17" ht="22.5" x14ac:dyDescent="0.25">
      <c r="A8515" s="3">
        <v>8450</v>
      </c>
      <c r="B8515" s="1" t="s">
        <v>26433</v>
      </c>
      <c r="C8515" s="1" t="s">
        <v>15</v>
      </c>
      <c r="D8515" s="1" t="s">
        <v>33</v>
      </c>
      <c r="E8515" s="1">
        <v>16653033</v>
      </c>
      <c r="F8515" s="1" t="s">
        <v>11174</v>
      </c>
      <c r="G8515" s="1">
        <v>2237578</v>
      </c>
      <c r="H8515" s="1" t="s">
        <v>20928</v>
      </c>
      <c r="I8515" s="2">
        <v>45073</v>
      </c>
      <c r="J8515" s="15" t="str">
        <f>MID(Tabla1[[#This Row],[HORA]],1,5)</f>
        <v>19:34</v>
      </c>
      <c r="K8515" s="16">
        <f>IF(Tabla1[[#This Row],[FECHA]]=I8516,IF(J8516-J8515&gt;0,(J8516-J8515)*1440,0),0)</f>
        <v>0.99999999999999645</v>
      </c>
      <c r="L8515" s="14">
        <f t="shared" si="15"/>
        <v>8.18</v>
      </c>
      <c r="M8515" s="13" t="s">
        <v>56233</v>
      </c>
      <c r="N8515" s="1" t="s">
        <v>26434</v>
      </c>
      <c r="O8515" s="1">
        <v>30</v>
      </c>
      <c r="P8515" s="1" t="s">
        <v>20</v>
      </c>
      <c r="Q8515" s="4" t="s">
        <v>21</v>
      </c>
    </row>
    <row r="8516" spans="1:17" ht="22.5" x14ac:dyDescent="0.25">
      <c r="A8516" s="3">
        <v>13857</v>
      </c>
      <c r="B8516" s="1" t="s">
        <v>42609</v>
      </c>
      <c r="C8516" s="1" t="s">
        <v>15</v>
      </c>
      <c r="D8516" s="1" t="s">
        <v>161</v>
      </c>
      <c r="E8516" s="1">
        <v>71447711</v>
      </c>
      <c r="F8516" s="1" t="s">
        <v>42610</v>
      </c>
      <c r="G8516" s="1">
        <v>40202196</v>
      </c>
      <c r="H8516" s="1" t="s">
        <v>42611</v>
      </c>
      <c r="I8516" s="2">
        <v>45073</v>
      </c>
      <c r="J8516" s="15" t="str">
        <f>MID(Tabla1[[#This Row],[HORA]],1,5)</f>
        <v>19:35</v>
      </c>
      <c r="K8516" s="16">
        <f>IF(Tabla1[[#This Row],[FECHA]]=I8517,IF(J8517-J8516&gt;0,(J8517-J8516)*1440,0),0)</f>
        <v>2.9999999999999893</v>
      </c>
      <c r="L8516" s="14">
        <f t="shared" si="15"/>
        <v>5.3299999999999992</v>
      </c>
      <c r="M8516" s="13" t="s">
        <v>56234</v>
      </c>
      <c r="N8516" s="1" t="s">
        <v>42612</v>
      </c>
      <c r="O8516" s="1">
        <v>15</v>
      </c>
      <c r="P8516" s="1" t="s">
        <v>1432</v>
      </c>
      <c r="Q8516" s="4" t="s">
        <v>21</v>
      </c>
    </row>
    <row r="8517" spans="1:17" ht="22.5" x14ac:dyDescent="0.25">
      <c r="A8517" s="3">
        <v>8451</v>
      </c>
      <c r="B8517" s="1" t="s">
        <v>26435</v>
      </c>
      <c r="C8517" s="1" t="s">
        <v>15</v>
      </c>
      <c r="D8517" s="1" t="s">
        <v>2195</v>
      </c>
      <c r="E8517" s="1">
        <v>16687217</v>
      </c>
      <c r="F8517" s="1" t="s">
        <v>2423</v>
      </c>
      <c r="G8517" s="1">
        <v>45064085</v>
      </c>
      <c r="H8517" s="1" t="s">
        <v>2424</v>
      </c>
      <c r="I8517" s="2">
        <v>45073</v>
      </c>
      <c r="J8517" s="15" t="str">
        <f>MID(Tabla1[[#This Row],[HORA]],1,5)</f>
        <v>19:38</v>
      </c>
      <c r="K8517" s="16">
        <f>IF(Tabla1[[#This Row],[FECHA]]=I8518,IF(J8518-J8517&gt;0,(J8518-J8517)*1440,0),0)</f>
        <v>2.0000000000001528</v>
      </c>
      <c r="L8517" s="14">
        <f t="shared" si="15"/>
        <v>3.5400000000000009</v>
      </c>
      <c r="M8517" s="13" t="s">
        <v>56237</v>
      </c>
      <c r="N8517" s="1" t="s">
        <v>19601</v>
      </c>
      <c r="O8517" s="1">
        <v>30</v>
      </c>
      <c r="P8517" s="1" t="s">
        <v>20</v>
      </c>
      <c r="Q8517" s="4" t="s">
        <v>21</v>
      </c>
    </row>
    <row r="8518" spans="1:17" ht="22.5" x14ac:dyDescent="0.25">
      <c r="A8518" s="3">
        <v>2653</v>
      </c>
      <c r="B8518" s="1" t="s">
        <v>8171</v>
      </c>
      <c r="C8518" s="1" t="s">
        <v>15</v>
      </c>
      <c r="D8518" s="1" t="s">
        <v>40</v>
      </c>
      <c r="E8518" s="1">
        <v>16696628</v>
      </c>
      <c r="F8518" s="1" t="s">
        <v>7385</v>
      </c>
      <c r="G8518" s="1">
        <v>2237581</v>
      </c>
      <c r="H8518" s="1" t="s">
        <v>8172</v>
      </c>
      <c r="I8518" s="2">
        <v>45073</v>
      </c>
      <c r="J8518" s="15" t="str">
        <f>MID(Tabla1[[#This Row],[HORA]],1,5)</f>
        <v>19:40</v>
      </c>
      <c r="K8518" s="16">
        <f>IF(Tabla1[[#This Row],[FECHA]]=I8519,IF(J8519-J8518&gt;0,(J8519-J8518)*1440,0),0)</f>
        <v>0</v>
      </c>
      <c r="L8518" s="14">
        <f t="shared" si="15"/>
        <v>4.33</v>
      </c>
      <c r="M8518" s="13" t="s">
        <v>56239</v>
      </c>
      <c r="N8518" s="1" t="s">
        <v>8173</v>
      </c>
      <c r="O8518" s="1">
        <v>20</v>
      </c>
      <c r="P8518" s="1" t="s">
        <v>645</v>
      </c>
      <c r="Q8518" s="4" t="s">
        <v>21</v>
      </c>
    </row>
    <row r="8519" spans="1:17" ht="22.5" x14ac:dyDescent="0.25">
      <c r="A8519" s="3">
        <v>8452</v>
      </c>
      <c r="B8519" s="1" t="s">
        <v>26436</v>
      </c>
      <c r="C8519" s="1" t="s">
        <v>15</v>
      </c>
      <c r="D8519" s="1" t="s">
        <v>33</v>
      </c>
      <c r="E8519" s="1">
        <v>41516377</v>
      </c>
      <c r="F8519" s="1" t="s">
        <v>6213</v>
      </c>
      <c r="G8519" s="1">
        <v>2237583</v>
      </c>
      <c r="H8519" s="1" t="s">
        <v>2709</v>
      </c>
      <c r="I8519" s="2">
        <v>45073</v>
      </c>
      <c r="J8519" s="15" t="str">
        <f>MID(Tabla1[[#This Row],[HORA]],1,5)</f>
        <v>19:40</v>
      </c>
      <c r="K8519" s="16">
        <f>IF(Tabla1[[#This Row],[FECHA]]=I8520,IF(J8520-J8519&gt;0,(J8520-J8519)*1440,0),0)</f>
        <v>1.999999999999833</v>
      </c>
      <c r="L8519" s="14">
        <f t="shared" si="15"/>
        <v>3.0700000000000003</v>
      </c>
      <c r="M8519" s="13" t="s">
        <v>56239</v>
      </c>
      <c r="N8519" s="1" t="s">
        <v>26437</v>
      </c>
      <c r="O8519" s="1">
        <v>30</v>
      </c>
      <c r="P8519" s="1" t="s">
        <v>20</v>
      </c>
      <c r="Q8519" s="4" t="s">
        <v>21</v>
      </c>
    </row>
    <row r="8520" spans="1:17" ht="22.5" x14ac:dyDescent="0.25">
      <c r="A8520" s="3">
        <v>8453</v>
      </c>
      <c r="B8520" s="1" t="s">
        <v>26438</v>
      </c>
      <c r="C8520" s="1" t="s">
        <v>15</v>
      </c>
      <c r="D8520" s="1" t="s">
        <v>82</v>
      </c>
      <c r="E8520" s="1">
        <v>76209921</v>
      </c>
      <c r="F8520" s="1" t="s">
        <v>26439</v>
      </c>
      <c r="G8520" s="1">
        <v>2237584</v>
      </c>
      <c r="H8520" s="1" t="s">
        <v>26440</v>
      </c>
      <c r="I8520" s="2">
        <v>45073</v>
      </c>
      <c r="J8520" s="15" t="str">
        <f>MID(Tabla1[[#This Row],[HORA]],1,5)</f>
        <v>19:42</v>
      </c>
      <c r="K8520" s="16">
        <f>IF(Tabla1[[#This Row],[FECHA]]=I8521,IF(J8521-J8520&gt;0,(J8521-J8520)*1440,0),0)</f>
        <v>0</v>
      </c>
      <c r="L8520" s="14">
        <f t="shared" si="15"/>
        <v>5.9899999999999993</v>
      </c>
      <c r="M8520" s="13" t="s">
        <v>56241</v>
      </c>
      <c r="N8520" s="1" t="s">
        <v>26441</v>
      </c>
      <c r="O8520" s="1">
        <v>15</v>
      </c>
      <c r="P8520" s="1" t="s">
        <v>20</v>
      </c>
      <c r="Q8520" s="4" t="s">
        <v>21</v>
      </c>
    </row>
    <row r="8521" spans="1:17" ht="22.5" x14ac:dyDescent="0.25">
      <c r="A8521" s="3">
        <v>18420</v>
      </c>
      <c r="B8521" s="1" t="s">
        <v>54921</v>
      </c>
      <c r="C8521" s="1" t="s">
        <v>15</v>
      </c>
      <c r="D8521" s="1" t="s">
        <v>71</v>
      </c>
      <c r="E8521" s="1">
        <v>20607274526</v>
      </c>
      <c r="F8521" s="1" t="s">
        <v>48063</v>
      </c>
      <c r="G8521" s="1">
        <v>2237585</v>
      </c>
      <c r="H8521" s="1" t="s">
        <v>54922</v>
      </c>
      <c r="I8521" s="2">
        <v>45073</v>
      </c>
      <c r="J8521" s="15" t="str">
        <f>MID(Tabla1[[#This Row],[HORA]],1,5)</f>
        <v>19:42</v>
      </c>
      <c r="K8521" s="16">
        <f>IF(Tabla1[[#This Row],[FECHA]]=I8522,IF(J8522-J8521&gt;0,(J8522-J8521)*1440,0),0)</f>
        <v>6.9999999999999751</v>
      </c>
      <c r="L8521" s="14">
        <f t="shared" si="15"/>
        <v>8.4699999999999989</v>
      </c>
      <c r="M8521" s="13" t="s">
        <v>56241</v>
      </c>
      <c r="N8521" s="1" t="s">
        <v>54923</v>
      </c>
      <c r="O8521" s="1">
        <v>40</v>
      </c>
      <c r="P8521" s="1" t="s">
        <v>1432</v>
      </c>
      <c r="Q8521" s="4" t="s">
        <v>21</v>
      </c>
    </row>
    <row r="8522" spans="1:17" ht="22.5" x14ac:dyDescent="0.25">
      <c r="A8522" s="3">
        <v>2654</v>
      </c>
      <c r="B8522" s="1" t="s">
        <v>8174</v>
      </c>
      <c r="C8522" s="1" t="s">
        <v>15</v>
      </c>
      <c r="D8522" s="1" t="s">
        <v>71</v>
      </c>
      <c r="E8522" s="1">
        <v>42549353</v>
      </c>
      <c r="F8522" s="1" t="s">
        <v>8175</v>
      </c>
      <c r="G8522" s="1">
        <v>42549353</v>
      </c>
      <c r="H8522" s="1" t="s">
        <v>8175</v>
      </c>
      <c r="I8522" s="2">
        <v>45073</v>
      </c>
      <c r="J8522" s="15" t="str">
        <f>MID(Tabla1[[#This Row],[HORA]],1,5)</f>
        <v>19:49</v>
      </c>
      <c r="K8522" s="16">
        <f>IF(Tabla1[[#This Row],[FECHA]]=I8523,IF(J8523-J8522&gt;0,(J8523-J8522)*1440,0),0)</f>
        <v>2.0000000000001528</v>
      </c>
      <c r="L8522" s="14">
        <f t="shared" si="15"/>
        <v>4.17</v>
      </c>
      <c r="M8522" s="13" t="s">
        <v>56248</v>
      </c>
      <c r="N8522" s="1" t="s">
        <v>1715</v>
      </c>
      <c r="O8522" s="1">
        <v>25</v>
      </c>
      <c r="P8522" s="1" t="s">
        <v>645</v>
      </c>
      <c r="Q8522" s="4" t="s">
        <v>21</v>
      </c>
    </row>
    <row r="8523" spans="1:17" ht="22.5" x14ac:dyDescent="0.25">
      <c r="A8523" s="3">
        <v>8454</v>
      </c>
      <c r="B8523" s="1" t="s">
        <v>26442</v>
      </c>
      <c r="C8523" s="1" t="s">
        <v>15</v>
      </c>
      <c r="D8523" s="1" t="s">
        <v>61</v>
      </c>
      <c r="E8523" s="1">
        <v>46288391</v>
      </c>
      <c r="F8523" s="1" t="s">
        <v>26443</v>
      </c>
      <c r="G8523" s="1">
        <v>2237586</v>
      </c>
      <c r="H8523" s="1" t="s">
        <v>26444</v>
      </c>
      <c r="I8523" s="2">
        <v>45073</v>
      </c>
      <c r="J8523" s="15" t="str">
        <f>MID(Tabla1[[#This Row],[HORA]],1,5)</f>
        <v>19:51</v>
      </c>
      <c r="K8523" s="16">
        <f>IF(Tabla1[[#This Row],[FECHA]]=I8524,IF(J8524-J8523&gt;0,(J8524-J8523)*1440,0),0)</f>
        <v>4.9999999999999822</v>
      </c>
      <c r="L8523" s="14">
        <f t="shared" si="15"/>
        <v>3.2700000000000014</v>
      </c>
      <c r="M8523" s="13" t="s">
        <v>56250</v>
      </c>
      <c r="N8523" s="1" t="s">
        <v>26445</v>
      </c>
      <c r="O8523" s="1">
        <v>30</v>
      </c>
      <c r="P8523" s="1" t="s">
        <v>20</v>
      </c>
      <c r="Q8523" s="4" t="s">
        <v>21</v>
      </c>
    </row>
    <row r="8524" spans="1:17" ht="22.5" x14ac:dyDescent="0.25">
      <c r="A8524" s="3">
        <v>8314</v>
      </c>
      <c r="B8524" s="1" t="s">
        <v>26005</v>
      </c>
      <c r="C8524" s="1" t="s">
        <v>15</v>
      </c>
      <c r="D8524" s="1" t="s">
        <v>30</v>
      </c>
      <c r="E8524" s="1">
        <v>47548833</v>
      </c>
      <c r="F8524" s="1" t="s">
        <v>26006</v>
      </c>
      <c r="G8524" s="1">
        <v>2237179</v>
      </c>
      <c r="H8524" s="1" t="s">
        <v>26007</v>
      </c>
      <c r="I8524" s="2">
        <v>45073</v>
      </c>
      <c r="J8524" s="15" t="str">
        <f>MID(Tabla1[[#This Row],[HORA]],1,5)</f>
        <v>19:56</v>
      </c>
      <c r="K8524" s="16">
        <f>IF(Tabla1[[#This Row],[FECHA]]=I8525,IF(J8525-J8524&gt;0,(J8525-J8524)*1440,0),0)</f>
        <v>2.9999999999999893</v>
      </c>
      <c r="L8524" s="14">
        <f t="shared" si="15"/>
        <v>4.4700000000000006</v>
      </c>
      <c r="M8524" s="13" t="s">
        <v>56255</v>
      </c>
      <c r="N8524" s="1" t="s">
        <v>26008</v>
      </c>
      <c r="O8524" s="1">
        <v>50</v>
      </c>
      <c r="P8524" s="1" t="s">
        <v>20</v>
      </c>
      <c r="Q8524" s="4" t="s">
        <v>21</v>
      </c>
    </row>
    <row r="8525" spans="1:17" ht="22.5" x14ac:dyDescent="0.25">
      <c r="A8525" s="3">
        <v>8455</v>
      </c>
      <c r="B8525" s="1" t="s">
        <v>26446</v>
      </c>
      <c r="C8525" s="1" t="s">
        <v>15</v>
      </c>
      <c r="D8525" s="1" t="s">
        <v>82</v>
      </c>
      <c r="E8525" s="1">
        <v>73534213</v>
      </c>
      <c r="F8525" s="1" t="s">
        <v>6891</v>
      </c>
      <c r="G8525" s="1">
        <v>2237590</v>
      </c>
      <c r="H8525" s="1" t="s">
        <v>26447</v>
      </c>
      <c r="I8525" s="2">
        <v>45073</v>
      </c>
      <c r="J8525" s="15" t="str">
        <f>MID(Tabla1[[#This Row],[HORA]],1,5)</f>
        <v>19:59</v>
      </c>
      <c r="K8525" s="16">
        <f>IF(Tabla1[[#This Row],[FECHA]]=I8526,IF(J8526-J8525&gt;0,(J8526-J8525)*1440,0),0)</f>
        <v>0.99999999999999645</v>
      </c>
      <c r="L8525" s="14">
        <f t="shared" si="15"/>
        <v>5.97</v>
      </c>
      <c r="M8525" s="13" t="s">
        <v>56258</v>
      </c>
      <c r="N8525" s="1" t="s">
        <v>26448</v>
      </c>
      <c r="O8525" s="1">
        <v>15</v>
      </c>
      <c r="P8525" s="1" t="s">
        <v>20</v>
      </c>
      <c r="Q8525" s="4" t="s">
        <v>21</v>
      </c>
    </row>
    <row r="8526" spans="1:17" ht="22.5" x14ac:dyDescent="0.25">
      <c r="A8526" s="3">
        <v>2655</v>
      </c>
      <c r="B8526" s="1" t="s">
        <v>8176</v>
      </c>
      <c r="C8526" s="1" t="s">
        <v>15</v>
      </c>
      <c r="D8526" s="1" t="s">
        <v>71</v>
      </c>
      <c r="E8526" s="1">
        <v>27849120</v>
      </c>
      <c r="F8526" s="1" t="s">
        <v>8177</v>
      </c>
      <c r="G8526" s="1">
        <v>27849120</v>
      </c>
      <c r="H8526" s="1" t="s">
        <v>8177</v>
      </c>
      <c r="I8526" s="2">
        <v>45073</v>
      </c>
      <c r="J8526" s="15" t="str">
        <f>MID(Tabla1[[#This Row],[HORA]],1,5)</f>
        <v>20:00</v>
      </c>
      <c r="K8526" s="16">
        <f>IF(Tabla1[[#This Row],[FECHA]]=I8527,IF(J8527-J8526&gt;0,(J8527-J8526)*1440,0),0)</f>
        <v>1.9999999999999929</v>
      </c>
      <c r="L8526" s="14">
        <f t="shared" si="15"/>
        <v>3.3200000000000003</v>
      </c>
      <c r="M8526" s="13" t="s">
        <v>56259</v>
      </c>
      <c r="N8526" s="1" t="s">
        <v>1715</v>
      </c>
      <c r="O8526" s="1">
        <v>10</v>
      </c>
      <c r="P8526" s="1" t="s">
        <v>645</v>
      </c>
      <c r="Q8526" s="4" t="s">
        <v>21</v>
      </c>
    </row>
    <row r="8527" spans="1:17" ht="22.5" x14ac:dyDescent="0.25">
      <c r="A8527" s="3">
        <v>8456</v>
      </c>
      <c r="B8527" s="1" t="s">
        <v>26449</v>
      </c>
      <c r="C8527" s="1" t="s">
        <v>15</v>
      </c>
      <c r="D8527" s="1" t="s">
        <v>40</v>
      </c>
      <c r="E8527" s="1">
        <v>46201007</v>
      </c>
      <c r="F8527" s="1" t="s">
        <v>26450</v>
      </c>
      <c r="G8527" s="1">
        <v>2237591</v>
      </c>
      <c r="H8527" s="1" t="s">
        <v>16654</v>
      </c>
      <c r="I8527" s="2">
        <v>45073</v>
      </c>
      <c r="J8527" s="15" t="str">
        <f>MID(Tabla1[[#This Row],[HORA]],1,5)</f>
        <v>20:02</v>
      </c>
      <c r="K8527" s="16">
        <f>IF(Tabla1[[#This Row],[FECHA]]=I8528,IF(J8528-J8527&gt;0,(J8528-J8527)*1440,0),0)</f>
        <v>8.999999999999968</v>
      </c>
      <c r="L8527" s="14">
        <f t="shared" si="15"/>
        <v>5.47</v>
      </c>
      <c r="M8527" s="13" t="s">
        <v>56261</v>
      </c>
      <c r="N8527" s="1" t="s">
        <v>26451</v>
      </c>
      <c r="O8527" s="1">
        <v>30</v>
      </c>
      <c r="P8527" s="1" t="s">
        <v>20</v>
      </c>
      <c r="Q8527" s="4" t="s">
        <v>21</v>
      </c>
    </row>
    <row r="8528" spans="1:17" ht="22.5" x14ac:dyDescent="0.25">
      <c r="A8528" s="3">
        <v>2656</v>
      </c>
      <c r="B8528" s="1" t="s">
        <v>8178</v>
      </c>
      <c r="C8528" s="1" t="s">
        <v>15</v>
      </c>
      <c r="D8528" s="1" t="s">
        <v>23</v>
      </c>
      <c r="E8528" s="1">
        <v>16751008</v>
      </c>
      <c r="F8528" s="1" t="s">
        <v>8179</v>
      </c>
      <c r="G8528" s="1">
        <v>2237594</v>
      </c>
      <c r="H8528" s="1" t="s">
        <v>8180</v>
      </c>
      <c r="I8528" s="2">
        <v>45073</v>
      </c>
      <c r="J8528" s="15" t="str">
        <f>MID(Tabla1[[#This Row],[HORA]],1,5)</f>
        <v>20:11</v>
      </c>
      <c r="K8528" s="16">
        <f>IF(Tabla1[[#This Row],[FECHA]]=I8529,IF(J8529-J8528&gt;0,(J8529-J8528)*1440,0),0)</f>
        <v>1.999999999999833</v>
      </c>
      <c r="L8528" s="14">
        <f t="shared" si="15"/>
        <v>7.169999999999999</v>
      </c>
      <c r="M8528" s="13" t="s">
        <v>56270</v>
      </c>
      <c r="N8528" s="1" t="s">
        <v>8181</v>
      </c>
      <c r="O8528" s="1">
        <v>15</v>
      </c>
      <c r="P8528" s="1" t="s">
        <v>645</v>
      </c>
      <c r="Q8528" s="4" t="s">
        <v>21</v>
      </c>
    </row>
    <row r="8529" spans="1:17" ht="22.5" x14ac:dyDescent="0.25">
      <c r="A8529" s="3">
        <v>2657</v>
      </c>
      <c r="B8529" s="1" t="s">
        <v>8182</v>
      </c>
      <c r="C8529" s="1" t="s">
        <v>15</v>
      </c>
      <c r="D8529" s="1" t="s">
        <v>71</v>
      </c>
      <c r="E8529" s="1">
        <v>27858154</v>
      </c>
      <c r="F8529" s="1" t="s">
        <v>8183</v>
      </c>
      <c r="G8529" s="1">
        <v>27858154</v>
      </c>
      <c r="H8529" s="1" t="s">
        <v>8183</v>
      </c>
      <c r="I8529" s="2">
        <v>45073</v>
      </c>
      <c r="J8529" s="15" t="str">
        <f>MID(Tabla1[[#This Row],[HORA]],1,5)</f>
        <v>20:13</v>
      </c>
      <c r="K8529" s="16">
        <f>IF(Tabla1[[#This Row],[FECHA]]=I8530,IF(J8530-J8529&gt;0,(J8530-J8529)*1440,0),0)</f>
        <v>2.0000000000001528</v>
      </c>
      <c r="L8529" s="14">
        <f t="shared" si="15"/>
        <v>4.33</v>
      </c>
      <c r="M8529" s="13" t="s">
        <v>56272</v>
      </c>
      <c r="N8529" s="1" t="s">
        <v>1715</v>
      </c>
      <c r="O8529" s="1">
        <v>40</v>
      </c>
      <c r="P8529" s="1" t="s">
        <v>645</v>
      </c>
      <c r="Q8529" s="4" t="s">
        <v>21</v>
      </c>
    </row>
    <row r="8530" spans="1:17" ht="22.5" x14ac:dyDescent="0.25">
      <c r="A8530" s="3">
        <v>18421</v>
      </c>
      <c r="B8530" s="1" t="s">
        <v>54924</v>
      </c>
      <c r="C8530" s="1" t="s">
        <v>15</v>
      </c>
      <c r="D8530" s="1" t="s">
        <v>82</v>
      </c>
      <c r="E8530" s="1">
        <v>20603396201</v>
      </c>
      <c r="F8530" s="1" t="s">
        <v>51708</v>
      </c>
      <c r="G8530" s="1">
        <v>2237596</v>
      </c>
      <c r="H8530" s="1" t="s">
        <v>51932</v>
      </c>
      <c r="I8530" s="2">
        <v>45073</v>
      </c>
      <c r="J8530" s="15" t="str">
        <f>MID(Tabla1[[#This Row],[HORA]],1,5)</f>
        <v>20:15</v>
      </c>
      <c r="K8530" s="16">
        <f>IF(Tabla1[[#This Row],[FECHA]]=I8531,IF(J8531-J8530&gt;0,(J8531-J8530)*1440,0),0)</f>
        <v>2.0000000000001528</v>
      </c>
      <c r="L8530" s="14">
        <f t="shared" si="15"/>
        <v>5.2700000000000005</v>
      </c>
      <c r="M8530" s="13" t="s">
        <v>56274</v>
      </c>
      <c r="N8530" s="1" t="s">
        <v>54925</v>
      </c>
      <c r="O8530" s="1">
        <v>25</v>
      </c>
      <c r="P8530" s="1" t="s">
        <v>1432</v>
      </c>
      <c r="Q8530" s="4" t="s">
        <v>21</v>
      </c>
    </row>
    <row r="8531" spans="1:17" ht="22.5" x14ac:dyDescent="0.25">
      <c r="A8531" s="3">
        <v>13858</v>
      </c>
      <c r="B8531" s="1" t="s">
        <v>42613</v>
      </c>
      <c r="C8531" s="1" t="s">
        <v>15</v>
      </c>
      <c r="D8531" s="1" t="s">
        <v>71</v>
      </c>
      <c r="E8531" s="1">
        <v>45831305</v>
      </c>
      <c r="F8531" s="1" t="s">
        <v>42614</v>
      </c>
      <c r="G8531" s="1">
        <v>43254993</v>
      </c>
      <c r="H8531" s="1" t="s">
        <v>42615</v>
      </c>
      <c r="I8531" s="2">
        <v>45073</v>
      </c>
      <c r="J8531" s="15" t="str">
        <f>MID(Tabla1[[#This Row],[HORA]],1,5)</f>
        <v>20:17</v>
      </c>
      <c r="K8531" s="16">
        <f>IF(Tabla1[[#This Row],[FECHA]]=I8532,IF(J8532-J8531&gt;0,(J8532-J8531)*1440,0),0)</f>
        <v>7.9999999999999716</v>
      </c>
      <c r="L8531" s="14">
        <f t="shared" si="15"/>
        <v>5.5099999999999989</v>
      </c>
      <c r="M8531" s="13" t="s">
        <v>56276</v>
      </c>
      <c r="N8531" s="1" t="s">
        <v>42422</v>
      </c>
      <c r="O8531" s="1">
        <v>25</v>
      </c>
      <c r="P8531" s="1" t="s">
        <v>1432</v>
      </c>
      <c r="Q8531" s="4" t="s">
        <v>21</v>
      </c>
    </row>
    <row r="8532" spans="1:17" ht="22.5" x14ac:dyDescent="0.25">
      <c r="A8532" s="3">
        <v>2658</v>
      </c>
      <c r="B8532" s="1" t="s">
        <v>8184</v>
      </c>
      <c r="C8532" s="1" t="s">
        <v>15</v>
      </c>
      <c r="D8532" s="1" t="s">
        <v>463</v>
      </c>
      <c r="E8532" s="1">
        <v>48284029</v>
      </c>
      <c r="F8532" s="1" t="s">
        <v>8185</v>
      </c>
      <c r="G8532" s="1">
        <v>48284029</v>
      </c>
      <c r="H8532" s="1" t="s">
        <v>8185</v>
      </c>
      <c r="I8532" s="2">
        <v>45073</v>
      </c>
      <c r="J8532" s="15" t="str">
        <f>MID(Tabla1[[#This Row],[HORA]],1,5)</f>
        <v>20:25</v>
      </c>
      <c r="K8532" s="16">
        <f>IF(Tabla1[[#This Row],[FECHA]]=I8533,IF(J8533-J8532&gt;0,(J8533-J8532)*1440,0),0)</f>
        <v>0.99999999999983658</v>
      </c>
      <c r="L8532" s="14">
        <f t="shared" si="15"/>
        <v>3.1800000000000015</v>
      </c>
      <c r="M8532" s="13" t="s">
        <v>56284</v>
      </c>
      <c r="N8532" s="1" t="s">
        <v>1715</v>
      </c>
      <c r="O8532" s="1">
        <v>15</v>
      </c>
      <c r="P8532" s="1" t="s">
        <v>645</v>
      </c>
      <c r="Q8532" s="4" t="s">
        <v>21</v>
      </c>
    </row>
    <row r="8533" spans="1:17" ht="22.5" x14ac:dyDescent="0.25">
      <c r="A8533" s="3">
        <v>13859</v>
      </c>
      <c r="B8533" s="1" t="s">
        <v>42616</v>
      </c>
      <c r="C8533" s="1" t="s">
        <v>15</v>
      </c>
      <c r="D8533" s="1" t="s">
        <v>82</v>
      </c>
      <c r="E8533" s="1">
        <v>16787641</v>
      </c>
      <c r="F8533" s="1" t="s">
        <v>42617</v>
      </c>
      <c r="G8533" s="1">
        <v>2237599</v>
      </c>
      <c r="H8533" s="1" t="s">
        <v>42618</v>
      </c>
      <c r="I8533" s="2">
        <v>45073</v>
      </c>
      <c r="J8533" s="15" t="str">
        <f>MID(Tabla1[[#This Row],[HORA]],1,5)</f>
        <v>20:26</v>
      </c>
      <c r="K8533" s="16">
        <f>IF(Tabla1[[#This Row],[FECHA]]=I8534,IF(J8534-J8533&gt;0,(J8534-J8533)*1440,0),0)</f>
        <v>0</v>
      </c>
      <c r="L8533" s="14">
        <f t="shared" si="15"/>
        <v>4.42</v>
      </c>
      <c r="M8533" s="13" t="s">
        <v>56285</v>
      </c>
      <c r="N8533" s="1" t="s">
        <v>42619</v>
      </c>
      <c r="O8533" s="1">
        <v>23.33</v>
      </c>
      <c r="P8533" s="1" t="s">
        <v>1432</v>
      </c>
      <c r="Q8533" s="4" t="s">
        <v>21</v>
      </c>
    </row>
    <row r="8534" spans="1:17" ht="22.5" x14ac:dyDescent="0.25">
      <c r="A8534" s="3">
        <v>13860</v>
      </c>
      <c r="B8534" s="1" t="s">
        <v>42616</v>
      </c>
      <c r="C8534" s="1" t="s">
        <v>15</v>
      </c>
      <c r="D8534" s="1" t="s">
        <v>82</v>
      </c>
      <c r="E8534" s="1">
        <v>16787641</v>
      </c>
      <c r="F8534" s="1" t="s">
        <v>42617</v>
      </c>
      <c r="G8534" s="1">
        <v>2237599</v>
      </c>
      <c r="H8534" s="1" t="s">
        <v>42618</v>
      </c>
      <c r="I8534" s="2">
        <v>45073</v>
      </c>
      <c r="J8534" s="15" t="str">
        <f>MID(Tabla1[[#This Row],[HORA]],1,5)</f>
        <v>20:26</v>
      </c>
      <c r="K8534" s="16">
        <f>IF(Tabla1[[#This Row],[FECHA]]=I8535,IF(J8535-J8534&gt;0,(J8535-J8534)*1440,0),0)</f>
        <v>19.000000000000092</v>
      </c>
      <c r="L8534" s="14">
        <f t="shared" si="15"/>
        <v>4.1100000000000012</v>
      </c>
      <c r="M8534" s="13" t="s">
        <v>56285</v>
      </c>
      <c r="N8534" s="1" t="s">
        <v>42620</v>
      </c>
      <c r="O8534" s="1">
        <v>46.67</v>
      </c>
      <c r="P8534" s="1" t="s">
        <v>1432</v>
      </c>
      <c r="Q8534" s="4" t="s">
        <v>21</v>
      </c>
    </row>
    <row r="8535" spans="1:17" ht="22.5" x14ac:dyDescent="0.25">
      <c r="A8535" s="3">
        <v>16100</v>
      </c>
      <c r="B8535" s="1" t="s">
        <v>48933</v>
      </c>
      <c r="C8535" s="1" t="s">
        <v>15</v>
      </c>
      <c r="D8535" s="1" t="s">
        <v>61</v>
      </c>
      <c r="E8535" s="1">
        <v>20605477551</v>
      </c>
      <c r="F8535" s="1" t="s">
        <v>48934</v>
      </c>
      <c r="G8535" s="1">
        <v>5826715</v>
      </c>
      <c r="H8535" s="1" t="s">
        <v>48935</v>
      </c>
      <c r="I8535" s="2">
        <v>45073</v>
      </c>
      <c r="J8535" s="15" t="str">
        <f>MID(Tabla1[[#This Row],[HORA]],1,5)</f>
        <v>20:45</v>
      </c>
      <c r="K8535" s="16">
        <f>IF(Tabla1[[#This Row],[FECHA]]=I8536,IF(J8536-J8535&gt;0,(J8536-J8535)*1440,0),0)</f>
        <v>18.999999999999932</v>
      </c>
      <c r="L8535" s="14">
        <f t="shared" si="15"/>
        <v>5.4899999999999993</v>
      </c>
      <c r="M8535" s="13" t="s">
        <v>56304</v>
      </c>
      <c r="N8535" s="1" t="s">
        <v>48936</v>
      </c>
      <c r="O8535" s="1">
        <v>15</v>
      </c>
      <c r="P8535" s="1" t="s">
        <v>645</v>
      </c>
      <c r="Q8535" s="4" t="s">
        <v>21</v>
      </c>
    </row>
    <row r="8536" spans="1:17" ht="22.5" x14ac:dyDescent="0.25">
      <c r="A8536" s="3">
        <v>8457</v>
      </c>
      <c r="B8536" s="1" t="s">
        <v>26452</v>
      </c>
      <c r="C8536" s="1" t="s">
        <v>15</v>
      </c>
      <c r="D8536" s="1" t="s">
        <v>40</v>
      </c>
      <c r="E8536" s="1">
        <v>44435583</v>
      </c>
      <c r="F8536" s="1" t="s">
        <v>26453</v>
      </c>
      <c r="G8536" s="1">
        <v>61840770</v>
      </c>
      <c r="H8536" s="1" t="s">
        <v>15734</v>
      </c>
      <c r="I8536" s="2">
        <v>45073</v>
      </c>
      <c r="J8536" s="15" t="str">
        <f>MID(Tabla1[[#This Row],[HORA]],1,5)</f>
        <v>21:04</v>
      </c>
      <c r="K8536" s="16">
        <f>IF(Tabla1[[#This Row],[FECHA]]=I8537,IF(J8537-J8536&gt;0,(J8537-J8536)*1440,0),0)</f>
        <v>0</v>
      </c>
      <c r="L8536" s="14">
        <f t="shared" si="15"/>
        <v>5.4300000000000006</v>
      </c>
      <c r="M8536" s="13" t="s">
        <v>56323</v>
      </c>
      <c r="N8536" s="1" t="s">
        <v>26454</v>
      </c>
      <c r="O8536" s="1">
        <v>15</v>
      </c>
      <c r="P8536" s="1" t="s">
        <v>20</v>
      </c>
      <c r="Q8536" s="4" t="s">
        <v>21</v>
      </c>
    </row>
    <row r="8537" spans="1:17" ht="22.5" x14ac:dyDescent="0.25">
      <c r="A8537" s="3">
        <v>281</v>
      </c>
      <c r="B8537" s="1" t="s">
        <v>632</v>
      </c>
      <c r="C8537" s="1" t="s">
        <v>15</v>
      </c>
      <c r="D8537" s="1" t="s">
        <v>40</v>
      </c>
      <c r="E8537" s="1">
        <v>12121212</v>
      </c>
      <c r="F8537" s="1" t="s">
        <v>28</v>
      </c>
      <c r="G8537" s="1">
        <v>2237615</v>
      </c>
      <c r="H8537" s="1" t="s">
        <v>633</v>
      </c>
      <c r="I8537" s="2">
        <v>45074</v>
      </c>
      <c r="J8537" s="15" t="str">
        <f>MID(Tabla1[[#This Row],[HORA]],1,5)</f>
        <v>06:32</v>
      </c>
      <c r="K8537" s="16">
        <f>IF(Tabla1[[#This Row],[FECHA]]=I8538,IF(J8538-J8537&gt;0,(J8538-J8537)*1440,0),0)</f>
        <v>0</v>
      </c>
      <c r="L8537" s="14">
        <f t="shared" si="15"/>
        <v>5.3299999999999992</v>
      </c>
      <c r="M8537" s="13" t="s">
        <v>634</v>
      </c>
      <c r="N8537" s="1" t="s">
        <v>635</v>
      </c>
      <c r="O8537" s="1">
        <v>0</v>
      </c>
      <c r="P8537" s="1" t="s">
        <v>27</v>
      </c>
      <c r="Q8537" s="4" t="s">
        <v>21</v>
      </c>
    </row>
    <row r="8538" spans="1:17" ht="22.5" x14ac:dyDescent="0.25">
      <c r="A8538" s="3">
        <v>282</v>
      </c>
      <c r="B8538" s="1" t="s">
        <v>632</v>
      </c>
      <c r="C8538" s="1" t="s">
        <v>15</v>
      </c>
      <c r="D8538" s="1" t="s">
        <v>40</v>
      </c>
      <c r="E8538" s="1">
        <v>12121212</v>
      </c>
      <c r="F8538" s="1" t="s">
        <v>24</v>
      </c>
      <c r="G8538" s="1">
        <v>2237615</v>
      </c>
      <c r="H8538" s="1" t="s">
        <v>633</v>
      </c>
      <c r="I8538" s="2">
        <v>45074</v>
      </c>
      <c r="J8538" s="15" t="str">
        <f>MID(Tabla1[[#This Row],[HORA]],1,5)</f>
        <v>06:32</v>
      </c>
      <c r="K8538" s="16">
        <f>IF(Tabla1[[#This Row],[FECHA]]=I8539,IF(J8539-J8538&gt;0,(J8539-J8538)*1440,0),0)</f>
        <v>13.000000000000034</v>
      </c>
      <c r="L8538" s="14">
        <f t="shared" si="15"/>
        <v>3.0400000000000009</v>
      </c>
      <c r="M8538" s="13" t="s">
        <v>634</v>
      </c>
      <c r="N8538" s="1" t="s">
        <v>635</v>
      </c>
      <c r="O8538" s="1">
        <v>0</v>
      </c>
      <c r="P8538" s="1" t="s">
        <v>27</v>
      </c>
      <c r="Q8538" s="4" t="s">
        <v>21</v>
      </c>
    </row>
    <row r="8539" spans="1:17" ht="22.5" x14ac:dyDescent="0.25">
      <c r="A8539" s="3">
        <v>15584</v>
      </c>
      <c r="B8539" s="1" t="s">
        <v>47432</v>
      </c>
      <c r="C8539" s="1" t="s">
        <v>15</v>
      </c>
      <c r="D8539" s="1" t="s">
        <v>33</v>
      </c>
      <c r="E8539" s="1">
        <v>73080045</v>
      </c>
      <c r="F8539" s="1" t="s">
        <v>10799</v>
      </c>
      <c r="G8539" s="1">
        <v>2237616</v>
      </c>
      <c r="H8539" s="1" t="s">
        <v>10800</v>
      </c>
      <c r="I8539" s="2">
        <v>45074</v>
      </c>
      <c r="J8539" s="15" t="str">
        <f>MID(Tabla1[[#This Row],[HORA]],1,5)</f>
        <v>06:45</v>
      </c>
      <c r="K8539" s="16">
        <f>IF(Tabla1[[#This Row],[FECHA]]=I8540,IF(J8540-J8539&gt;0,(J8540-J8539)*1440,0),0)</f>
        <v>1.9999999999999929</v>
      </c>
      <c r="L8539" s="14">
        <f t="shared" si="15"/>
        <v>4.33</v>
      </c>
      <c r="M8539" s="13" t="s">
        <v>846</v>
      </c>
      <c r="N8539" s="1" t="s">
        <v>47433</v>
      </c>
      <c r="O8539" s="1">
        <v>15</v>
      </c>
      <c r="P8539" s="1" t="s">
        <v>300</v>
      </c>
      <c r="Q8539" s="4" t="s">
        <v>21</v>
      </c>
    </row>
    <row r="8540" spans="1:17" ht="22.5" x14ac:dyDescent="0.25">
      <c r="A8540" s="3">
        <v>8458</v>
      </c>
      <c r="B8540" s="1" t="s">
        <v>26455</v>
      </c>
      <c r="C8540" s="1" t="s">
        <v>15</v>
      </c>
      <c r="D8540" s="1" t="s">
        <v>77</v>
      </c>
      <c r="E8540" s="1">
        <v>16804002</v>
      </c>
      <c r="F8540" s="1" t="s">
        <v>26456</v>
      </c>
      <c r="G8540" s="1">
        <v>2237617</v>
      </c>
      <c r="H8540" s="1" t="s">
        <v>26457</v>
      </c>
      <c r="I8540" s="2">
        <v>45074</v>
      </c>
      <c r="J8540" s="15" t="str">
        <f>MID(Tabla1[[#This Row],[HORA]],1,5)</f>
        <v>06:47</v>
      </c>
      <c r="K8540" s="16">
        <f>IF(Tabla1[[#This Row],[FECHA]]=I8541,IF(J8541-J8540&gt;0,(J8541-J8540)*1440,0),0)</f>
        <v>12.000000000000037</v>
      </c>
      <c r="L8540" s="14">
        <f t="shared" si="15"/>
        <v>3.3400000000000016</v>
      </c>
      <c r="M8540" s="13" t="s">
        <v>5733</v>
      </c>
      <c r="N8540" s="1" t="s">
        <v>26458</v>
      </c>
      <c r="O8540" s="1">
        <v>20</v>
      </c>
      <c r="P8540" s="1" t="s">
        <v>27</v>
      </c>
      <c r="Q8540" s="4" t="s">
        <v>21</v>
      </c>
    </row>
    <row r="8541" spans="1:17" ht="22.5" x14ac:dyDescent="0.25">
      <c r="A8541" s="3">
        <v>8459</v>
      </c>
      <c r="B8541" s="1" t="s">
        <v>26459</v>
      </c>
      <c r="C8541" s="1" t="s">
        <v>15</v>
      </c>
      <c r="D8541" s="1" t="s">
        <v>40</v>
      </c>
      <c r="E8541" s="1">
        <v>16542171</v>
      </c>
      <c r="F8541" s="1" t="s">
        <v>26460</v>
      </c>
      <c r="G8541" s="1">
        <v>2237620</v>
      </c>
      <c r="H8541" s="1" t="s">
        <v>26461</v>
      </c>
      <c r="I8541" s="2">
        <v>45074</v>
      </c>
      <c r="J8541" s="15" t="str">
        <f>MID(Tabla1[[#This Row],[HORA]],1,5)</f>
        <v>06:59</v>
      </c>
      <c r="K8541" s="16">
        <f>IF(Tabla1[[#This Row],[FECHA]]=I8542,IF(J8542-J8541&gt;0,(J8542-J8541)*1440,0),0)</f>
        <v>1.9999999999999929</v>
      </c>
      <c r="L8541" s="14">
        <f t="shared" si="15"/>
        <v>6.3499999999999988</v>
      </c>
      <c r="M8541" s="13" t="s">
        <v>4785</v>
      </c>
      <c r="N8541" s="1" t="s">
        <v>26462</v>
      </c>
      <c r="O8541" s="1">
        <v>20</v>
      </c>
      <c r="P8541" s="1" t="s">
        <v>27</v>
      </c>
      <c r="Q8541" s="4" t="s">
        <v>21</v>
      </c>
    </row>
    <row r="8542" spans="1:17" ht="22.5" x14ac:dyDescent="0.25">
      <c r="A8542" s="3">
        <v>8460</v>
      </c>
      <c r="B8542" s="1" t="s">
        <v>26463</v>
      </c>
      <c r="C8542" s="1" t="s">
        <v>15</v>
      </c>
      <c r="D8542" s="1" t="s">
        <v>40</v>
      </c>
      <c r="E8542" s="1">
        <v>2890627</v>
      </c>
      <c r="F8542" s="1" t="s">
        <v>26464</v>
      </c>
      <c r="G8542" s="1">
        <v>2890627</v>
      </c>
      <c r="H8542" s="1" t="s">
        <v>26464</v>
      </c>
      <c r="I8542" s="2">
        <v>45074</v>
      </c>
      <c r="J8542" s="15" t="str">
        <f>MID(Tabla1[[#This Row],[HORA]],1,5)</f>
        <v>07:01</v>
      </c>
      <c r="K8542" s="16">
        <f>IF(Tabla1[[#This Row],[FECHA]]=I8543,IF(J8543-J8542&gt;0,(J8543-J8542)*1440,0),0)</f>
        <v>5.9999999999999787</v>
      </c>
      <c r="L8542" s="14">
        <f t="shared" si="15"/>
        <v>8.41</v>
      </c>
      <c r="M8542" s="13" t="s">
        <v>522</v>
      </c>
      <c r="N8542" s="1" t="s">
        <v>8389</v>
      </c>
      <c r="O8542" s="1">
        <v>40</v>
      </c>
      <c r="P8542" s="1" t="s">
        <v>27</v>
      </c>
      <c r="Q8542" s="4" t="s">
        <v>21</v>
      </c>
    </row>
    <row r="8543" spans="1:17" ht="22.5" x14ac:dyDescent="0.25">
      <c r="A8543" s="3">
        <v>8461</v>
      </c>
      <c r="B8543" s="1" t="s">
        <v>26465</v>
      </c>
      <c r="C8543" s="1" t="s">
        <v>15</v>
      </c>
      <c r="D8543" s="1" t="s">
        <v>23</v>
      </c>
      <c r="E8543" s="1">
        <v>73220752</v>
      </c>
      <c r="F8543" s="1" t="s">
        <v>26466</v>
      </c>
      <c r="G8543" s="1">
        <v>73220752</v>
      </c>
      <c r="H8543" s="1" t="s">
        <v>26466</v>
      </c>
      <c r="I8543" s="2">
        <v>45074</v>
      </c>
      <c r="J8543" s="15" t="str">
        <f>MID(Tabla1[[#This Row],[HORA]],1,5)</f>
        <v>07:07</v>
      </c>
      <c r="K8543" s="16">
        <f>IF(Tabla1[[#This Row],[FECHA]]=I8544,IF(J8544-J8543&gt;0,(J8544-J8543)*1440,0),0)</f>
        <v>12.999999999999954</v>
      </c>
      <c r="L8543" s="14">
        <f t="shared" si="15"/>
        <v>4.2800000000000011</v>
      </c>
      <c r="M8543" s="13" t="s">
        <v>4496</v>
      </c>
      <c r="N8543" s="1" t="s">
        <v>18908</v>
      </c>
      <c r="O8543" s="1">
        <v>10</v>
      </c>
      <c r="P8543" s="1" t="s">
        <v>27</v>
      </c>
      <c r="Q8543" s="4" t="s">
        <v>21</v>
      </c>
    </row>
    <row r="8544" spans="1:17" ht="22.5" x14ac:dyDescent="0.25">
      <c r="A8544" s="3">
        <v>8462</v>
      </c>
      <c r="B8544" s="1" t="s">
        <v>26467</v>
      </c>
      <c r="C8544" s="1" t="s">
        <v>15</v>
      </c>
      <c r="D8544" s="1" t="s">
        <v>40</v>
      </c>
      <c r="E8544" s="1">
        <v>27834729</v>
      </c>
      <c r="F8544" s="1" t="s">
        <v>26468</v>
      </c>
      <c r="G8544" s="1">
        <v>71104002</v>
      </c>
      <c r="H8544" s="1" t="s">
        <v>26469</v>
      </c>
      <c r="I8544" s="2">
        <v>45074</v>
      </c>
      <c r="J8544" s="15" t="str">
        <f>MID(Tabla1[[#This Row],[HORA]],1,5)</f>
        <v>07:20</v>
      </c>
      <c r="K8544" s="16">
        <f>IF(Tabla1[[#This Row],[FECHA]]=I8545,IF(J8545-J8544&gt;0,(J8545-J8544)*1440,0),0)</f>
        <v>1.9999999999999929</v>
      </c>
      <c r="L8544" s="14">
        <f t="shared" si="15"/>
        <v>4.0900000000000016</v>
      </c>
      <c r="M8544" s="13" t="s">
        <v>10861</v>
      </c>
      <c r="N8544" s="1" t="s">
        <v>26470</v>
      </c>
      <c r="O8544" s="1">
        <v>10</v>
      </c>
      <c r="P8544" s="1" t="s">
        <v>27</v>
      </c>
      <c r="Q8544" s="4" t="s">
        <v>21</v>
      </c>
    </row>
    <row r="8545" spans="1:17" ht="22.5" x14ac:dyDescent="0.25">
      <c r="A8545" s="3">
        <v>8463</v>
      </c>
      <c r="B8545" s="1" t="s">
        <v>26471</v>
      </c>
      <c r="C8545" s="1" t="s">
        <v>15</v>
      </c>
      <c r="D8545" s="1" t="s">
        <v>40</v>
      </c>
      <c r="E8545" s="1">
        <v>41067151</v>
      </c>
      <c r="F8545" s="1" t="s">
        <v>6059</v>
      </c>
      <c r="G8545" s="1">
        <v>2237624</v>
      </c>
      <c r="H8545" s="1" t="s">
        <v>26472</v>
      </c>
      <c r="I8545" s="2">
        <v>45074</v>
      </c>
      <c r="J8545" s="15" t="str">
        <f>MID(Tabla1[[#This Row],[HORA]],1,5)</f>
        <v>07:22</v>
      </c>
      <c r="K8545" s="16">
        <f>IF(Tabla1[[#This Row],[FECHA]]=I8546,IF(J8546-J8545&gt;0,(J8546-J8545)*1440,0),0)</f>
        <v>11.000000000000041</v>
      </c>
      <c r="L8545" s="14">
        <f t="shared" si="15"/>
        <v>6.1800000000000006</v>
      </c>
      <c r="M8545" s="13" t="s">
        <v>20567</v>
      </c>
      <c r="N8545" s="1" t="s">
        <v>26473</v>
      </c>
      <c r="O8545" s="1">
        <v>18</v>
      </c>
      <c r="P8545" s="1" t="s">
        <v>27</v>
      </c>
      <c r="Q8545" s="4" t="s">
        <v>21</v>
      </c>
    </row>
    <row r="8546" spans="1:17" ht="22.5" x14ac:dyDescent="0.25">
      <c r="A8546" s="3">
        <v>8464</v>
      </c>
      <c r="B8546" s="1" t="s">
        <v>26474</v>
      </c>
      <c r="C8546" s="1" t="s">
        <v>15</v>
      </c>
      <c r="D8546" s="1" t="s">
        <v>40</v>
      </c>
      <c r="E8546" s="1">
        <v>17555800</v>
      </c>
      <c r="F8546" s="1" t="s">
        <v>26475</v>
      </c>
      <c r="G8546" s="1">
        <v>74952708</v>
      </c>
      <c r="H8546" s="1" t="s">
        <v>26476</v>
      </c>
      <c r="I8546" s="2">
        <v>45074</v>
      </c>
      <c r="J8546" s="15" t="str">
        <f>MID(Tabla1[[#This Row],[HORA]],1,5)</f>
        <v>07:33</v>
      </c>
      <c r="K8546" s="16">
        <f>IF(Tabla1[[#This Row],[FECHA]]=I8547,IF(J8547-J8546&gt;0,(J8547-J8546)*1440,0),0)</f>
        <v>13.000000000000034</v>
      </c>
      <c r="L8546" s="14">
        <f t="shared" si="15"/>
        <v>3.5200000000000014</v>
      </c>
      <c r="M8546" s="13" t="s">
        <v>3573</v>
      </c>
      <c r="N8546" s="1" t="s">
        <v>9104</v>
      </c>
      <c r="O8546" s="1">
        <v>10</v>
      </c>
      <c r="P8546" s="1" t="s">
        <v>27</v>
      </c>
      <c r="Q8546" s="4" t="s">
        <v>21</v>
      </c>
    </row>
    <row r="8547" spans="1:17" ht="22.5" x14ac:dyDescent="0.25">
      <c r="A8547" s="3">
        <v>8465</v>
      </c>
      <c r="B8547" s="1" t="s">
        <v>26477</v>
      </c>
      <c r="C8547" s="1" t="s">
        <v>15</v>
      </c>
      <c r="D8547" s="1" t="s">
        <v>40</v>
      </c>
      <c r="E8547" s="1">
        <v>8611828</v>
      </c>
      <c r="F8547" s="1" t="s">
        <v>3415</v>
      </c>
      <c r="G8547" s="1">
        <v>8611828</v>
      </c>
      <c r="H8547" s="1" t="s">
        <v>3415</v>
      </c>
      <c r="I8547" s="2">
        <v>45074</v>
      </c>
      <c r="J8547" s="15" t="str">
        <f>MID(Tabla1[[#This Row],[HORA]],1,5)</f>
        <v>07:46</v>
      </c>
      <c r="K8547" s="16">
        <f>IF(Tabla1[[#This Row],[FECHA]]=I8548,IF(J8548-J8547&gt;0,(J8548-J8547)*1440,0),0)</f>
        <v>7.9999999999999716</v>
      </c>
      <c r="L8547" s="14">
        <f t="shared" si="15"/>
        <v>5.2500000000000009</v>
      </c>
      <c r="M8547" s="13" t="s">
        <v>14327</v>
      </c>
      <c r="N8547" s="1" t="s">
        <v>9708</v>
      </c>
      <c r="O8547" s="1">
        <v>30</v>
      </c>
      <c r="P8547" s="1" t="s">
        <v>27</v>
      </c>
      <c r="Q8547" s="4" t="s">
        <v>21</v>
      </c>
    </row>
    <row r="8548" spans="1:17" ht="22.5" x14ac:dyDescent="0.25">
      <c r="A8548" s="3">
        <v>8466</v>
      </c>
      <c r="B8548" s="1" t="s">
        <v>26478</v>
      </c>
      <c r="C8548" s="1" t="s">
        <v>15</v>
      </c>
      <c r="D8548" s="1" t="s">
        <v>40</v>
      </c>
      <c r="E8548" s="1">
        <v>80389839</v>
      </c>
      <c r="F8548" s="1" t="s">
        <v>26479</v>
      </c>
      <c r="G8548" s="1">
        <v>80389839</v>
      </c>
      <c r="H8548" s="1" t="s">
        <v>26479</v>
      </c>
      <c r="I8548" s="2">
        <v>45074</v>
      </c>
      <c r="J8548" s="15" t="str">
        <f>MID(Tabla1[[#This Row],[HORA]],1,5)</f>
        <v>07:54</v>
      </c>
      <c r="K8548" s="16">
        <f>IF(Tabla1[[#This Row],[FECHA]]=I8549,IF(J8549-J8548&gt;0,(J8549-J8548)*1440,0),0)</f>
        <v>2.9999999999999893</v>
      </c>
      <c r="L8548" s="14">
        <f t="shared" si="15"/>
        <v>7.11</v>
      </c>
      <c r="M8548" s="13" t="s">
        <v>5303</v>
      </c>
      <c r="N8548" s="1" t="s">
        <v>9859</v>
      </c>
      <c r="O8548" s="1">
        <v>50</v>
      </c>
      <c r="P8548" s="1" t="s">
        <v>27</v>
      </c>
      <c r="Q8548" s="4" t="s">
        <v>21</v>
      </c>
    </row>
    <row r="8549" spans="1:17" ht="22.5" x14ac:dyDescent="0.25">
      <c r="A8549" s="3">
        <v>8467</v>
      </c>
      <c r="B8549" s="1" t="s">
        <v>26480</v>
      </c>
      <c r="C8549" s="1" t="s">
        <v>15</v>
      </c>
      <c r="D8549" s="1" t="s">
        <v>40</v>
      </c>
      <c r="E8549" s="1">
        <v>47357944</v>
      </c>
      <c r="F8549" s="1" t="s">
        <v>14408</v>
      </c>
      <c r="G8549" s="1">
        <v>74739674</v>
      </c>
      <c r="H8549" s="1" t="s">
        <v>26481</v>
      </c>
      <c r="I8549" s="2">
        <v>45074</v>
      </c>
      <c r="J8549" s="15" t="str">
        <f>MID(Tabla1[[#This Row],[HORA]],1,5)</f>
        <v>07:57</v>
      </c>
      <c r="K8549" s="16">
        <f>IF(Tabla1[[#This Row],[FECHA]]=I8550,IF(J8550-J8549&gt;0,(J8550-J8549)*1440,0),0)</f>
        <v>4.0000000000000657</v>
      </c>
      <c r="L8549" s="14">
        <f t="shared" si="15"/>
        <v>4.41</v>
      </c>
      <c r="M8549" s="13" t="s">
        <v>2459</v>
      </c>
      <c r="N8549" s="1" t="s">
        <v>26482</v>
      </c>
      <c r="O8549" s="1">
        <v>10</v>
      </c>
      <c r="P8549" s="1" t="s">
        <v>27</v>
      </c>
      <c r="Q8549" s="4" t="s">
        <v>21</v>
      </c>
    </row>
    <row r="8550" spans="1:17" ht="22.5" x14ac:dyDescent="0.25">
      <c r="A8550" s="3">
        <v>8468</v>
      </c>
      <c r="B8550" s="1" t="s">
        <v>26483</v>
      </c>
      <c r="C8550" s="1" t="s">
        <v>15</v>
      </c>
      <c r="D8550" s="1" t="s">
        <v>82</v>
      </c>
      <c r="E8550" s="1">
        <v>33826010</v>
      </c>
      <c r="F8550" s="1" t="s">
        <v>26484</v>
      </c>
      <c r="G8550" s="1">
        <v>48315172</v>
      </c>
      <c r="H8550" s="1" t="s">
        <v>26485</v>
      </c>
      <c r="I8550" s="2">
        <v>45074</v>
      </c>
      <c r="J8550" s="15" t="str">
        <f>MID(Tabla1[[#This Row],[HORA]],1,5)</f>
        <v>08:01</v>
      </c>
      <c r="K8550" s="16">
        <f>IF(Tabla1[[#This Row],[FECHA]]=I8551,IF(J8551-J8550&gt;0,(J8551-J8550)*1440,0),0)</f>
        <v>0.99999999999991651</v>
      </c>
      <c r="L8550" s="14">
        <f t="shared" si="15"/>
        <v>5.0700000000000012</v>
      </c>
      <c r="M8550" s="13" t="s">
        <v>4803</v>
      </c>
      <c r="N8550" s="1" t="s">
        <v>26486</v>
      </c>
      <c r="O8550" s="1">
        <v>20</v>
      </c>
      <c r="P8550" s="1" t="s">
        <v>27</v>
      </c>
      <c r="Q8550" s="4" t="s">
        <v>21</v>
      </c>
    </row>
    <row r="8551" spans="1:17" ht="22.5" x14ac:dyDescent="0.25">
      <c r="A8551" s="3">
        <v>8469</v>
      </c>
      <c r="B8551" s="1" t="s">
        <v>26487</v>
      </c>
      <c r="C8551" s="1" t="s">
        <v>15</v>
      </c>
      <c r="D8551" s="1" t="s">
        <v>33</v>
      </c>
      <c r="E8551" s="1">
        <v>2237629</v>
      </c>
      <c r="F8551" s="1" t="s">
        <v>26488</v>
      </c>
      <c r="G8551" s="1">
        <v>2237630</v>
      </c>
      <c r="H8551" s="1" t="s">
        <v>26489</v>
      </c>
      <c r="I8551" s="2">
        <v>45074</v>
      </c>
      <c r="J8551" s="15" t="str">
        <f>MID(Tabla1[[#This Row],[HORA]],1,5)</f>
        <v>08:02</v>
      </c>
      <c r="K8551" s="16">
        <f>IF(Tabla1[[#This Row],[FECHA]]=I8552,IF(J8552-J8551&gt;0,(J8552-J8551)*1440,0),0)</f>
        <v>1.9999999999999929</v>
      </c>
      <c r="L8551" s="14">
        <f t="shared" si="15"/>
        <v>5.0099999999999989</v>
      </c>
      <c r="M8551" s="13" t="s">
        <v>5308</v>
      </c>
      <c r="N8551" s="1" t="s">
        <v>8389</v>
      </c>
      <c r="O8551" s="1">
        <v>4</v>
      </c>
      <c r="P8551" s="1" t="s">
        <v>27</v>
      </c>
      <c r="Q8551" s="4" t="s">
        <v>21</v>
      </c>
    </row>
    <row r="8552" spans="1:17" ht="22.5" x14ac:dyDescent="0.25">
      <c r="A8552" s="3">
        <v>8470</v>
      </c>
      <c r="B8552" s="1" t="s">
        <v>26490</v>
      </c>
      <c r="C8552" s="1" t="s">
        <v>15</v>
      </c>
      <c r="D8552" s="1" t="s">
        <v>82</v>
      </c>
      <c r="E8552" s="1">
        <v>44412499</v>
      </c>
      <c r="F8552" s="1" t="s">
        <v>26491</v>
      </c>
      <c r="G8552" s="1">
        <v>70259506</v>
      </c>
      <c r="H8552" s="1" t="s">
        <v>2148</v>
      </c>
      <c r="I8552" s="2">
        <v>45074</v>
      </c>
      <c r="J8552" s="15" t="str">
        <f>MID(Tabla1[[#This Row],[HORA]],1,5)</f>
        <v>08:04</v>
      </c>
      <c r="K8552" s="16">
        <f>IF(Tabla1[[#This Row],[FECHA]]=I8553,IF(J8553-J8552&gt;0,(J8553-J8552)*1440,0),0)</f>
        <v>5.0000000000000622</v>
      </c>
      <c r="L8552" s="14">
        <f t="shared" si="15"/>
        <v>3.1100000000000012</v>
      </c>
      <c r="M8552" s="13" t="s">
        <v>12118</v>
      </c>
      <c r="N8552" s="1" t="s">
        <v>340</v>
      </c>
      <c r="O8552" s="1">
        <v>20</v>
      </c>
      <c r="P8552" s="1" t="s">
        <v>27</v>
      </c>
      <c r="Q8552" s="4" t="s">
        <v>21</v>
      </c>
    </row>
    <row r="8553" spans="1:17" ht="22.5" x14ac:dyDescent="0.25">
      <c r="A8553" s="3">
        <v>15585</v>
      </c>
      <c r="B8553" s="1" t="s">
        <v>47434</v>
      </c>
      <c r="C8553" s="1" t="s">
        <v>15</v>
      </c>
      <c r="D8553" s="1" t="s">
        <v>40</v>
      </c>
      <c r="E8553" s="1">
        <v>16433255</v>
      </c>
      <c r="F8553" s="1" t="s">
        <v>3369</v>
      </c>
      <c r="G8553" s="1">
        <v>2237632</v>
      </c>
      <c r="H8553" s="1" t="s">
        <v>44919</v>
      </c>
      <c r="I8553" s="2">
        <v>45074</v>
      </c>
      <c r="J8553" s="15" t="str">
        <f>MID(Tabla1[[#This Row],[HORA]],1,5)</f>
        <v>08:09</v>
      </c>
      <c r="K8553" s="16">
        <f>IF(Tabla1[[#This Row],[FECHA]]=I8554,IF(J8554-J8553&gt;0,(J8554-J8553)*1440,0),0)</f>
        <v>0.99999999999991651</v>
      </c>
      <c r="L8553" s="14">
        <f t="shared" si="15"/>
        <v>4.120000000000001</v>
      </c>
      <c r="M8553" s="13" t="s">
        <v>5594</v>
      </c>
      <c r="N8553" s="1" t="s">
        <v>15748</v>
      </c>
      <c r="O8553" s="1">
        <v>20</v>
      </c>
      <c r="P8553" s="1" t="s">
        <v>300</v>
      </c>
      <c r="Q8553" s="4" t="s">
        <v>21</v>
      </c>
    </row>
    <row r="8554" spans="1:17" ht="22.5" x14ac:dyDescent="0.25">
      <c r="A8554" s="3">
        <v>8471</v>
      </c>
      <c r="B8554" s="1" t="s">
        <v>26492</v>
      </c>
      <c r="C8554" s="1" t="s">
        <v>15</v>
      </c>
      <c r="D8554" s="1" t="s">
        <v>40</v>
      </c>
      <c r="E8554" s="1">
        <v>16448185</v>
      </c>
      <c r="F8554" s="1" t="s">
        <v>26493</v>
      </c>
      <c r="G8554" s="1">
        <v>2237633</v>
      </c>
      <c r="H8554" s="1" t="s">
        <v>26494</v>
      </c>
      <c r="I8554" s="2">
        <v>45074</v>
      </c>
      <c r="J8554" s="15" t="str">
        <f>MID(Tabla1[[#This Row],[HORA]],1,5)</f>
        <v>08:10</v>
      </c>
      <c r="K8554" s="16">
        <f>IF(Tabla1[[#This Row],[FECHA]]=I8555,IF(J8555-J8554&gt;0,(J8555-J8554)*1440,0),0)</f>
        <v>7.0000000000000551</v>
      </c>
      <c r="L8554" s="14">
        <f t="shared" si="15"/>
        <v>5.4899999999999993</v>
      </c>
      <c r="M8554" s="13" t="s">
        <v>5317</v>
      </c>
      <c r="N8554" s="1" t="s">
        <v>21189</v>
      </c>
      <c r="O8554" s="1">
        <v>25</v>
      </c>
      <c r="P8554" s="1" t="s">
        <v>27</v>
      </c>
      <c r="Q8554" s="4" t="s">
        <v>21</v>
      </c>
    </row>
    <row r="8555" spans="1:17" ht="22.5" x14ac:dyDescent="0.25">
      <c r="A8555" s="3">
        <v>15586</v>
      </c>
      <c r="B8555" s="1" t="s">
        <v>47435</v>
      </c>
      <c r="C8555" s="1" t="s">
        <v>15</v>
      </c>
      <c r="D8555" s="1" t="s">
        <v>82</v>
      </c>
      <c r="E8555" s="1">
        <v>74071476</v>
      </c>
      <c r="F8555" s="1" t="s">
        <v>12523</v>
      </c>
      <c r="G8555" s="1">
        <v>0</v>
      </c>
      <c r="H8555" s="1" t="s">
        <v>1788</v>
      </c>
      <c r="I8555" s="2">
        <v>45074</v>
      </c>
      <c r="J8555" s="15" t="str">
        <f>MID(Tabla1[[#This Row],[HORA]],1,5)</f>
        <v>08:17</v>
      </c>
      <c r="K8555" s="16">
        <f>IF(Tabla1[[#This Row],[FECHA]]=I8556,IF(J8556-J8555&gt;0,(J8556-J8555)*1440,0),0)</f>
        <v>13.000000000000034</v>
      </c>
      <c r="L8555" s="14">
        <f t="shared" si="15"/>
        <v>5.2399999999999993</v>
      </c>
      <c r="M8555" s="13" t="s">
        <v>3336</v>
      </c>
      <c r="N8555" s="1" t="s">
        <v>1715</v>
      </c>
      <c r="O8555" s="1">
        <v>20</v>
      </c>
      <c r="P8555" s="1" t="s">
        <v>300</v>
      </c>
      <c r="Q8555" s="4" t="s">
        <v>21</v>
      </c>
    </row>
    <row r="8556" spans="1:17" ht="22.5" x14ac:dyDescent="0.25">
      <c r="A8556" s="3">
        <v>8472</v>
      </c>
      <c r="B8556" s="1" t="s">
        <v>26495</v>
      </c>
      <c r="C8556" s="1" t="s">
        <v>15</v>
      </c>
      <c r="D8556" s="1" t="s">
        <v>40</v>
      </c>
      <c r="E8556" s="1">
        <v>71386359</v>
      </c>
      <c r="F8556" s="1" t="s">
        <v>26496</v>
      </c>
      <c r="G8556" s="1">
        <v>2237634</v>
      </c>
      <c r="H8556" s="1" t="s">
        <v>26497</v>
      </c>
      <c r="I8556" s="2">
        <v>45074</v>
      </c>
      <c r="J8556" s="15" t="str">
        <f>MID(Tabla1[[#This Row],[HORA]],1,5)</f>
        <v>08:30</v>
      </c>
      <c r="K8556" s="16">
        <f>IF(Tabla1[[#This Row],[FECHA]]=I8557,IF(J8557-J8556&gt;0,(J8557-J8556)*1440,0),0)</f>
        <v>0.99999999999999645</v>
      </c>
      <c r="L8556" s="14">
        <f t="shared" si="15"/>
        <v>8.18</v>
      </c>
      <c r="M8556" s="13" t="s">
        <v>3340</v>
      </c>
      <c r="N8556" s="1" t="s">
        <v>26498</v>
      </c>
      <c r="O8556" s="1">
        <v>25</v>
      </c>
      <c r="P8556" s="1" t="s">
        <v>27</v>
      </c>
      <c r="Q8556" s="4" t="s">
        <v>21</v>
      </c>
    </row>
    <row r="8557" spans="1:17" ht="22.5" x14ac:dyDescent="0.25">
      <c r="A8557" s="3">
        <v>18801</v>
      </c>
      <c r="B8557" s="1" t="s">
        <v>55811</v>
      </c>
      <c r="C8557" s="1" t="s">
        <v>15</v>
      </c>
      <c r="D8557" s="1" t="s">
        <v>93</v>
      </c>
      <c r="E8557" s="1">
        <v>10334082542</v>
      </c>
      <c r="F8557" s="1" t="s">
        <v>55812</v>
      </c>
      <c r="G8557" s="1">
        <v>2237635</v>
      </c>
      <c r="H8557" s="1" t="s">
        <v>55813</v>
      </c>
      <c r="I8557" s="2">
        <v>45074</v>
      </c>
      <c r="J8557" s="15" t="str">
        <f>MID(Tabla1[[#This Row],[HORA]],1,5)</f>
        <v>08:31</v>
      </c>
      <c r="K8557" s="16">
        <f>IF(Tabla1[[#This Row],[FECHA]]=I8558,IF(J8558-J8557&gt;0,(J8558-J8557)*1440,0),0)</f>
        <v>12.999999999999954</v>
      </c>
      <c r="L8557" s="14">
        <f t="shared" si="15"/>
        <v>5.3299999999999992</v>
      </c>
      <c r="M8557" s="13" t="s">
        <v>1855</v>
      </c>
      <c r="N8557" s="1" t="s">
        <v>2030</v>
      </c>
      <c r="O8557" s="1">
        <v>10</v>
      </c>
      <c r="P8557" s="1" t="s">
        <v>300</v>
      </c>
      <c r="Q8557" s="4" t="s">
        <v>21</v>
      </c>
    </row>
    <row r="8558" spans="1:17" ht="22.5" x14ac:dyDescent="0.25">
      <c r="A8558" s="3">
        <v>8473</v>
      </c>
      <c r="B8558" s="1" t="s">
        <v>26499</v>
      </c>
      <c r="C8558" s="1" t="s">
        <v>15</v>
      </c>
      <c r="D8558" s="1" t="s">
        <v>40</v>
      </c>
      <c r="E8558" s="1">
        <v>41989567</v>
      </c>
      <c r="F8558" s="1" t="s">
        <v>26500</v>
      </c>
      <c r="G8558" s="1">
        <v>2237636</v>
      </c>
      <c r="H8558" s="1" t="s">
        <v>26501</v>
      </c>
      <c r="I8558" s="2">
        <v>45074</v>
      </c>
      <c r="J8558" s="15" t="str">
        <f>MID(Tabla1[[#This Row],[HORA]],1,5)</f>
        <v>08:44</v>
      </c>
      <c r="K8558" s="16">
        <f>IF(Tabla1[[#This Row],[FECHA]]=I8559,IF(J8559-J8558&gt;0,(J8559-J8558)*1440,0),0)</f>
        <v>12.999999999999954</v>
      </c>
      <c r="L8558" s="14">
        <f t="shared" si="15"/>
        <v>6.11</v>
      </c>
      <c r="M8558" s="13" t="s">
        <v>283</v>
      </c>
      <c r="N8558" s="1" t="s">
        <v>26502</v>
      </c>
      <c r="O8558" s="1">
        <v>10</v>
      </c>
      <c r="P8558" s="1" t="s">
        <v>27</v>
      </c>
      <c r="Q8558" s="4" t="s">
        <v>21</v>
      </c>
    </row>
    <row r="8559" spans="1:17" ht="22.5" x14ac:dyDescent="0.25">
      <c r="A8559" s="3">
        <v>8474</v>
      </c>
      <c r="B8559" s="1" t="s">
        <v>26503</v>
      </c>
      <c r="C8559" s="1" t="s">
        <v>15</v>
      </c>
      <c r="D8559" s="1" t="s">
        <v>40</v>
      </c>
      <c r="E8559" s="1">
        <v>15225338</v>
      </c>
      <c r="F8559" s="1" t="s">
        <v>14030</v>
      </c>
      <c r="G8559" s="1">
        <v>2237637</v>
      </c>
      <c r="H8559" s="1" t="s">
        <v>26504</v>
      </c>
      <c r="I8559" s="2">
        <v>45074</v>
      </c>
      <c r="J8559" s="15" t="str">
        <f>MID(Tabla1[[#This Row],[HORA]],1,5)</f>
        <v>08:57</v>
      </c>
      <c r="K8559" s="16">
        <f>IF(Tabla1[[#This Row],[FECHA]]=I8560,IF(J8560-J8559&gt;0,(J8560-J8559)*1440,0),0)</f>
        <v>0</v>
      </c>
      <c r="L8559" s="14">
        <f t="shared" si="15"/>
        <v>8.48</v>
      </c>
      <c r="M8559" s="13" t="s">
        <v>3356</v>
      </c>
      <c r="N8559" s="1" t="s">
        <v>26505</v>
      </c>
      <c r="O8559" s="1">
        <v>15</v>
      </c>
      <c r="P8559" s="1" t="s">
        <v>27</v>
      </c>
      <c r="Q8559" s="4" t="s">
        <v>21</v>
      </c>
    </row>
    <row r="8560" spans="1:17" ht="22.5" x14ac:dyDescent="0.25">
      <c r="A8560" s="3">
        <v>15587</v>
      </c>
      <c r="B8560" s="1" t="s">
        <v>47436</v>
      </c>
      <c r="C8560" s="1" t="s">
        <v>15</v>
      </c>
      <c r="D8560" s="1" t="s">
        <v>40</v>
      </c>
      <c r="E8560" s="1">
        <v>73428572</v>
      </c>
      <c r="F8560" s="1" t="s">
        <v>47437</v>
      </c>
      <c r="G8560" s="1">
        <v>44326689</v>
      </c>
      <c r="H8560" s="1" t="s">
        <v>47438</v>
      </c>
      <c r="I8560" s="2">
        <v>45074</v>
      </c>
      <c r="J8560" s="15" t="str">
        <f>MID(Tabla1[[#This Row],[HORA]],1,5)</f>
        <v>08:57</v>
      </c>
      <c r="K8560" s="16">
        <f>IF(Tabla1[[#This Row],[FECHA]]=I8561,IF(J8561-J8560&gt;0,(J8561-J8560)*1440,0),0)</f>
        <v>9.000000000000048</v>
      </c>
      <c r="L8560" s="14">
        <f t="shared" si="15"/>
        <v>7.169999999999999</v>
      </c>
      <c r="M8560" s="13" t="s">
        <v>3356</v>
      </c>
      <c r="N8560" s="1" t="s">
        <v>2030</v>
      </c>
      <c r="O8560" s="1">
        <v>10</v>
      </c>
      <c r="P8560" s="1" t="s">
        <v>300</v>
      </c>
      <c r="Q8560" s="4" t="s">
        <v>21</v>
      </c>
    </row>
    <row r="8561" spans="1:17" ht="22.5" x14ac:dyDescent="0.25">
      <c r="A8561" s="3">
        <v>8475</v>
      </c>
      <c r="B8561" s="1" t="s">
        <v>26506</v>
      </c>
      <c r="C8561" s="1" t="s">
        <v>15</v>
      </c>
      <c r="D8561" s="1" t="s">
        <v>40</v>
      </c>
      <c r="E8561" s="1">
        <v>41115811</v>
      </c>
      <c r="F8561" s="1" t="s">
        <v>26507</v>
      </c>
      <c r="G8561" s="1">
        <v>41115811</v>
      </c>
      <c r="H8561" s="1" t="s">
        <v>26507</v>
      </c>
      <c r="I8561" s="2">
        <v>45074</v>
      </c>
      <c r="J8561" s="15" t="str">
        <f>MID(Tabla1[[#This Row],[HORA]],1,5)</f>
        <v>09:06</v>
      </c>
      <c r="K8561" s="16">
        <f>IF(Tabla1[[#This Row],[FECHA]]=I8562,IF(J8562-J8561&gt;0,(J8562-J8561)*1440,0),0)</f>
        <v>23.999999999999993</v>
      </c>
      <c r="L8561" s="14">
        <f t="shared" si="15"/>
        <v>5.7700000000000005</v>
      </c>
      <c r="M8561" s="13" t="s">
        <v>2485</v>
      </c>
      <c r="N8561" s="1" t="s">
        <v>1715</v>
      </c>
      <c r="O8561" s="1">
        <v>15</v>
      </c>
      <c r="P8561" s="1" t="s">
        <v>27</v>
      </c>
      <c r="Q8561" s="4" t="s">
        <v>21</v>
      </c>
    </row>
    <row r="8562" spans="1:17" ht="22.5" x14ac:dyDescent="0.25">
      <c r="A8562" s="3">
        <v>8476</v>
      </c>
      <c r="B8562" s="1" t="s">
        <v>26508</v>
      </c>
      <c r="C8562" s="1" t="s">
        <v>15</v>
      </c>
      <c r="D8562" s="1" t="s">
        <v>82</v>
      </c>
      <c r="E8562" s="1">
        <v>16767876</v>
      </c>
      <c r="F8562" s="1" t="s">
        <v>26509</v>
      </c>
      <c r="G8562" s="1">
        <v>17603657</v>
      </c>
      <c r="H8562" s="1" t="s">
        <v>21447</v>
      </c>
      <c r="I8562" s="2">
        <v>45074</v>
      </c>
      <c r="J8562" s="15" t="str">
        <f>MID(Tabla1[[#This Row],[HORA]],1,5)</f>
        <v>09:30</v>
      </c>
      <c r="K8562" s="16">
        <f>IF(Tabla1[[#This Row],[FECHA]]=I8563,IF(J8563-J8562&gt;0,(J8563-J8562)*1440,0),0)</f>
        <v>5.0000000000000622</v>
      </c>
      <c r="L8562" s="14">
        <f t="shared" si="15"/>
        <v>3.51</v>
      </c>
      <c r="M8562" s="13" t="s">
        <v>1294</v>
      </c>
      <c r="N8562" s="1" t="s">
        <v>26510</v>
      </c>
      <c r="O8562" s="1">
        <v>15</v>
      </c>
      <c r="P8562" s="1" t="s">
        <v>27</v>
      </c>
      <c r="Q8562" s="4" t="s">
        <v>21</v>
      </c>
    </row>
    <row r="8563" spans="1:17" ht="22.5" x14ac:dyDescent="0.25">
      <c r="A8563" s="3">
        <v>8582</v>
      </c>
      <c r="B8563" s="1" t="s">
        <v>26828</v>
      </c>
      <c r="C8563" s="1" t="s">
        <v>15</v>
      </c>
      <c r="D8563" s="1" t="s">
        <v>161</v>
      </c>
      <c r="E8563" s="1">
        <v>46070355</v>
      </c>
      <c r="F8563" s="1" t="s">
        <v>26829</v>
      </c>
      <c r="G8563" s="1">
        <v>2237843</v>
      </c>
      <c r="H8563" s="1" t="s">
        <v>6228</v>
      </c>
      <c r="I8563" s="2">
        <v>45074</v>
      </c>
      <c r="J8563" s="15" t="str">
        <f>MID(Tabla1[[#This Row],[HORA]],1,5)</f>
        <v>09:35</v>
      </c>
      <c r="K8563" s="16">
        <f>IF(Tabla1[[#This Row],[FECHA]]=I8564,IF(J8564-J8563&gt;0,(J8564-J8563)*1440,0),0)</f>
        <v>5.9999999999999787</v>
      </c>
      <c r="L8563" s="14">
        <f t="shared" si="15"/>
        <v>6.0299999999999985</v>
      </c>
      <c r="M8563" s="13" t="s">
        <v>3304</v>
      </c>
      <c r="N8563" s="1" t="s">
        <v>1715</v>
      </c>
      <c r="O8563" s="1">
        <v>20</v>
      </c>
      <c r="P8563" s="1" t="s">
        <v>20</v>
      </c>
      <c r="Q8563" s="4" t="s">
        <v>21</v>
      </c>
    </row>
    <row r="8564" spans="1:17" ht="22.5" x14ac:dyDescent="0.25">
      <c r="A8564" s="3">
        <v>8583</v>
      </c>
      <c r="B8564" s="1" t="s">
        <v>26830</v>
      </c>
      <c r="C8564" s="1" t="s">
        <v>15</v>
      </c>
      <c r="D8564" s="1" t="s">
        <v>82</v>
      </c>
      <c r="E8564" s="1">
        <v>16532820</v>
      </c>
      <c r="F8564" s="1" t="s">
        <v>26831</v>
      </c>
      <c r="G8564" s="1">
        <v>2237844</v>
      </c>
      <c r="H8564" s="1" t="s">
        <v>6228</v>
      </c>
      <c r="I8564" s="2">
        <v>45074</v>
      </c>
      <c r="J8564" s="15" t="str">
        <f>MID(Tabla1[[#This Row],[HORA]],1,5)</f>
        <v>09:41</v>
      </c>
      <c r="K8564" s="16">
        <f>IF(Tabla1[[#This Row],[FECHA]]=I8565,IF(J8565-J8564&gt;0,(J8565-J8564)*1440,0),0)</f>
        <v>5.9999999999999787</v>
      </c>
      <c r="L8564" s="14">
        <f t="shared" si="15"/>
        <v>5.0599999999999996</v>
      </c>
      <c r="M8564" s="13" t="s">
        <v>9945</v>
      </c>
      <c r="N8564" s="1" t="s">
        <v>1715</v>
      </c>
      <c r="O8564" s="1">
        <v>5</v>
      </c>
      <c r="P8564" s="1" t="s">
        <v>20</v>
      </c>
      <c r="Q8564" s="4" t="s">
        <v>21</v>
      </c>
    </row>
    <row r="8565" spans="1:17" ht="22.5" x14ac:dyDescent="0.25">
      <c r="A8565" s="3">
        <v>8477</v>
      </c>
      <c r="B8565" s="1" t="s">
        <v>26511</v>
      </c>
      <c r="C8565" s="1" t="s">
        <v>15</v>
      </c>
      <c r="D8565" s="1" t="s">
        <v>40</v>
      </c>
      <c r="E8565" s="1">
        <v>40629589</v>
      </c>
      <c r="F8565" s="1" t="s">
        <v>26512</v>
      </c>
      <c r="G8565" s="1">
        <v>40629589</v>
      </c>
      <c r="H8565" s="1" t="s">
        <v>26512</v>
      </c>
      <c r="I8565" s="2">
        <v>45074</v>
      </c>
      <c r="J8565" s="15" t="str">
        <f>MID(Tabla1[[#This Row],[HORA]],1,5)</f>
        <v>09:47</v>
      </c>
      <c r="K8565" s="16">
        <f>IF(Tabla1[[#This Row],[FECHA]]=I8566,IF(J8566-J8565&gt;0,(J8566-J8565)*1440,0),0)</f>
        <v>3.9999999999999858</v>
      </c>
      <c r="L8565" s="14">
        <f t="shared" si="15"/>
        <v>4.17</v>
      </c>
      <c r="M8565" s="13" t="s">
        <v>2805</v>
      </c>
      <c r="N8565" s="1" t="s">
        <v>8389</v>
      </c>
      <c r="O8565" s="1">
        <v>20</v>
      </c>
      <c r="P8565" s="1" t="s">
        <v>27</v>
      </c>
      <c r="Q8565" s="4" t="s">
        <v>21</v>
      </c>
    </row>
    <row r="8566" spans="1:17" ht="22.5" x14ac:dyDescent="0.25">
      <c r="A8566" s="3">
        <v>15588</v>
      </c>
      <c r="B8566" s="1" t="s">
        <v>47439</v>
      </c>
      <c r="C8566" s="1" t="s">
        <v>15</v>
      </c>
      <c r="D8566" s="1" t="s">
        <v>71</v>
      </c>
      <c r="E8566" s="1">
        <v>16755332</v>
      </c>
      <c r="F8566" s="1" t="s">
        <v>2397</v>
      </c>
      <c r="G8566" s="1">
        <v>2237645</v>
      </c>
      <c r="H8566" s="1" t="s">
        <v>2398</v>
      </c>
      <c r="I8566" s="2">
        <v>45074</v>
      </c>
      <c r="J8566" s="15" t="str">
        <f>MID(Tabla1[[#This Row],[HORA]],1,5)</f>
        <v>09:51</v>
      </c>
      <c r="K8566" s="16">
        <f>IF(Tabla1[[#This Row],[FECHA]]=I8567,IF(J8567-J8566&gt;0,(J8567-J8566)*1440,0),0)</f>
        <v>1.0000000000000764</v>
      </c>
      <c r="L8566" s="14">
        <f t="shared" si="15"/>
        <v>4.2100000000000009</v>
      </c>
      <c r="M8566" s="13" t="s">
        <v>5621</v>
      </c>
      <c r="N8566" s="1" t="s">
        <v>47440</v>
      </c>
      <c r="O8566" s="1">
        <v>15</v>
      </c>
      <c r="P8566" s="1" t="s">
        <v>300</v>
      </c>
      <c r="Q8566" s="4" t="s">
        <v>21</v>
      </c>
    </row>
    <row r="8567" spans="1:17" ht="22.5" x14ac:dyDescent="0.25">
      <c r="A8567" s="3">
        <v>8478</v>
      </c>
      <c r="B8567" s="1" t="s">
        <v>26513</v>
      </c>
      <c r="C8567" s="1" t="s">
        <v>15</v>
      </c>
      <c r="D8567" s="1" t="s">
        <v>40</v>
      </c>
      <c r="E8567" s="1">
        <v>16698984</v>
      </c>
      <c r="F8567" s="1" t="s">
        <v>16345</v>
      </c>
      <c r="G8567" s="1">
        <v>2237646</v>
      </c>
      <c r="H8567" s="1" t="s">
        <v>26514</v>
      </c>
      <c r="I8567" s="2">
        <v>45074</v>
      </c>
      <c r="J8567" s="15" t="str">
        <f>MID(Tabla1[[#This Row],[HORA]],1,5)</f>
        <v>09:52</v>
      </c>
      <c r="K8567" s="16">
        <f>IF(Tabla1[[#This Row],[FECHA]]=I8568,IF(J8568-J8567&gt;0,(J8568-J8567)*1440,0),0)</f>
        <v>0</v>
      </c>
      <c r="L8567" s="14">
        <f t="shared" si="15"/>
        <v>9.09</v>
      </c>
      <c r="M8567" s="13" t="s">
        <v>13051</v>
      </c>
      <c r="N8567" s="1" t="s">
        <v>26515</v>
      </c>
      <c r="O8567" s="1">
        <v>20</v>
      </c>
      <c r="P8567" s="1" t="s">
        <v>27</v>
      </c>
      <c r="Q8567" s="4" t="s">
        <v>21</v>
      </c>
    </row>
    <row r="8568" spans="1:17" ht="22.5" x14ac:dyDescent="0.25">
      <c r="A8568" s="3">
        <v>15589</v>
      </c>
      <c r="B8568" s="1" t="s">
        <v>47441</v>
      </c>
      <c r="C8568" s="1" t="s">
        <v>15</v>
      </c>
      <c r="D8568" s="1" t="s">
        <v>40</v>
      </c>
      <c r="E8568" s="1">
        <v>45652821</v>
      </c>
      <c r="F8568" s="1" t="s">
        <v>47442</v>
      </c>
      <c r="G8568" s="1">
        <v>0</v>
      </c>
      <c r="H8568" s="1" t="s">
        <v>1788</v>
      </c>
      <c r="I8568" s="2">
        <v>45074</v>
      </c>
      <c r="J8568" s="15" t="str">
        <f>MID(Tabla1[[#This Row],[HORA]],1,5)</f>
        <v>09:52</v>
      </c>
      <c r="K8568" s="16">
        <f>IF(Tabla1[[#This Row],[FECHA]]=I8569,IF(J8569-J8568&gt;0,(J8569-J8568)*1440,0),0)</f>
        <v>0.99999999999991651</v>
      </c>
      <c r="L8568" s="14">
        <f t="shared" si="15"/>
        <v>3.0700000000000003</v>
      </c>
      <c r="M8568" s="13" t="s">
        <v>13051</v>
      </c>
      <c r="N8568" s="1" t="s">
        <v>1715</v>
      </c>
      <c r="O8568" s="1">
        <v>7</v>
      </c>
      <c r="P8568" s="1" t="s">
        <v>300</v>
      </c>
      <c r="Q8568" s="4" t="s">
        <v>21</v>
      </c>
    </row>
    <row r="8569" spans="1:17" ht="22.5" x14ac:dyDescent="0.25">
      <c r="A8569" s="3">
        <v>15590</v>
      </c>
      <c r="B8569" s="1" t="s">
        <v>47443</v>
      </c>
      <c r="C8569" s="1" t="s">
        <v>15</v>
      </c>
      <c r="D8569" s="1" t="s">
        <v>40</v>
      </c>
      <c r="E8569" s="1">
        <v>16646690</v>
      </c>
      <c r="F8569" s="1" t="s">
        <v>47444</v>
      </c>
      <c r="G8569" s="1">
        <v>48095538</v>
      </c>
      <c r="H8569" s="1" t="s">
        <v>47445</v>
      </c>
      <c r="I8569" s="2">
        <v>45074</v>
      </c>
      <c r="J8569" s="15" t="str">
        <f>MID(Tabla1[[#This Row],[HORA]],1,5)</f>
        <v>09:53</v>
      </c>
      <c r="K8569" s="16">
        <f>IF(Tabla1[[#This Row],[FECHA]]=I8570,IF(J8570-J8569&gt;0,(J8570-J8569)*1440,0),0)</f>
        <v>1.9999999999999929</v>
      </c>
      <c r="L8569" s="14">
        <f t="shared" si="15"/>
        <v>4.370000000000001</v>
      </c>
      <c r="M8569" s="13" t="s">
        <v>3616</v>
      </c>
      <c r="N8569" s="1" t="s">
        <v>47446</v>
      </c>
      <c r="O8569" s="1">
        <v>20</v>
      </c>
      <c r="P8569" s="1" t="s">
        <v>300</v>
      </c>
      <c r="Q8569" s="4" t="s">
        <v>21</v>
      </c>
    </row>
    <row r="8570" spans="1:17" ht="22.5" x14ac:dyDescent="0.25">
      <c r="A8570" s="3">
        <v>8479</v>
      </c>
      <c r="B8570" s="1" t="s">
        <v>26516</v>
      </c>
      <c r="C8570" s="1" t="s">
        <v>15</v>
      </c>
      <c r="D8570" s="1" t="s">
        <v>40</v>
      </c>
      <c r="E8570" s="1">
        <v>73574346</v>
      </c>
      <c r="F8570" s="1" t="s">
        <v>26517</v>
      </c>
      <c r="G8570" s="1">
        <v>73574346</v>
      </c>
      <c r="H8570" s="1" t="s">
        <v>26517</v>
      </c>
      <c r="I8570" s="2">
        <v>45074</v>
      </c>
      <c r="J8570" s="15" t="str">
        <f>MID(Tabla1[[#This Row],[HORA]],1,5)</f>
        <v>09:55</v>
      </c>
      <c r="K8570" s="16">
        <f>IF(Tabla1[[#This Row],[FECHA]]=I8571,IF(J8571-J8570&gt;0,(J8571-J8570)*1440,0),0)</f>
        <v>1.9999999999999929</v>
      </c>
      <c r="L8570" s="14">
        <f t="shared" si="15"/>
        <v>3.2700000000000014</v>
      </c>
      <c r="M8570" s="13" t="s">
        <v>749</v>
      </c>
      <c r="N8570" s="1" t="s">
        <v>1715</v>
      </c>
      <c r="O8570" s="1">
        <v>10</v>
      </c>
      <c r="P8570" s="1" t="s">
        <v>27</v>
      </c>
      <c r="Q8570" s="4" t="s">
        <v>21</v>
      </c>
    </row>
    <row r="8571" spans="1:17" ht="22.5" x14ac:dyDescent="0.25">
      <c r="A8571" s="3">
        <v>8480</v>
      </c>
      <c r="B8571" s="1" t="s">
        <v>26518</v>
      </c>
      <c r="C8571" s="1" t="s">
        <v>15</v>
      </c>
      <c r="D8571" s="1" t="s">
        <v>40</v>
      </c>
      <c r="E8571" s="1">
        <v>43209327</v>
      </c>
      <c r="F8571" s="1" t="s">
        <v>26519</v>
      </c>
      <c r="G8571" s="1">
        <v>2237647</v>
      </c>
      <c r="H8571" s="1" t="s">
        <v>26520</v>
      </c>
      <c r="I8571" s="2">
        <v>45074</v>
      </c>
      <c r="J8571" s="15" t="str">
        <f>MID(Tabla1[[#This Row],[HORA]],1,5)</f>
        <v>09:57</v>
      </c>
      <c r="K8571" s="16">
        <f>IF(Tabla1[[#This Row],[FECHA]]=I8572,IF(J8572-J8571&gt;0,(J8572-J8571)*1440,0),0)</f>
        <v>1.9999999999999929</v>
      </c>
      <c r="L8571" s="14">
        <f t="shared" si="15"/>
        <v>4.4700000000000006</v>
      </c>
      <c r="M8571" s="13" t="s">
        <v>612</v>
      </c>
      <c r="N8571" s="1" t="s">
        <v>26521</v>
      </c>
      <c r="O8571" s="1">
        <v>15</v>
      </c>
      <c r="P8571" s="1" t="s">
        <v>27</v>
      </c>
      <c r="Q8571" s="4" t="s">
        <v>21</v>
      </c>
    </row>
    <row r="8572" spans="1:17" ht="22.5" x14ac:dyDescent="0.25">
      <c r="A8572" s="3">
        <v>8481</v>
      </c>
      <c r="B8572" s="1" t="s">
        <v>26522</v>
      </c>
      <c r="C8572" s="1" t="s">
        <v>15</v>
      </c>
      <c r="D8572" s="1" t="s">
        <v>40</v>
      </c>
      <c r="E8572" s="1">
        <v>41385977</v>
      </c>
      <c r="F8572" s="1" t="s">
        <v>26523</v>
      </c>
      <c r="G8572" s="1">
        <v>2237648</v>
      </c>
      <c r="H8572" s="1" t="s">
        <v>26524</v>
      </c>
      <c r="I8572" s="2">
        <v>45074</v>
      </c>
      <c r="J8572" s="15" t="str">
        <f>MID(Tabla1[[#This Row],[HORA]],1,5)</f>
        <v>09:59</v>
      </c>
      <c r="K8572" s="16">
        <f>IF(Tabla1[[#This Row],[FECHA]]=I8573,IF(J8573-J8572&gt;0,(J8573-J8572)*1440,0),0)</f>
        <v>10.000000000000044</v>
      </c>
      <c r="L8572" s="14">
        <f t="shared" si="15"/>
        <v>5.97</v>
      </c>
      <c r="M8572" s="13" t="s">
        <v>1734</v>
      </c>
      <c r="N8572" s="1" t="s">
        <v>26525</v>
      </c>
      <c r="O8572" s="1">
        <v>20</v>
      </c>
      <c r="P8572" s="1" t="s">
        <v>27</v>
      </c>
      <c r="Q8572" s="4" t="s">
        <v>21</v>
      </c>
    </row>
    <row r="8573" spans="1:17" ht="22.5" x14ac:dyDescent="0.25">
      <c r="A8573" s="3">
        <v>15591</v>
      </c>
      <c r="B8573" s="1" t="s">
        <v>47447</v>
      </c>
      <c r="C8573" s="1" t="s">
        <v>15</v>
      </c>
      <c r="D8573" s="1" t="s">
        <v>40</v>
      </c>
      <c r="E8573" s="1">
        <v>71261857</v>
      </c>
      <c r="F8573" s="1" t="s">
        <v>47448</v>
      </c>
      <c r="G8573" s="1">
        <v>71261856</v>
      </c>
      <c r="H8573" s="1" t="s">
        <v>47449</v>
      </c>
      <c r="I8573" s="2">
        <v>45074</v>
      </c>
      <c r="J8573" s="15" t="str">
        <f>MID(Tabla1[[#This Row],[HORA]],1,5)</f>
        <v>10:09</v>
      </c>
      <c r="K8573" s="16">
        <f>IF(Tabla1[[#This Row],[FECHA]]=I8574,IF(J8574-J8573&gt;0,(J8574-J8573)*1440,0),0)</f>
        <v>5.9999999999999787</v>
      </c>
      <c r="L8573" s="14">
        <f t="shared" si="15"/>
        <v>3.3200000000000003</v>
      </c>
      <c r="M8573" s="13" t="s">
        <v>5105</v>
      </c>
      <c r="N8573" s="1" t="s">
        <v>47450</v>
      </c>
      <c r="O8573" s="1">
        <v>15</v>
      </c>
      <c r="P8573" s="1" t="s">
        <v>300</v>
      </c>
      <c r="Q8573" s="4" t="s">
        <v>21</v>
      </c>
    </row>
    <row r="8574" spans="1:17" ht="22.5" x14ac:dyDescent="0.25">
      <c r="A8574" s="3">
        <v>8482</v>
      </c>
      <c r="B8574" s="1" t="s">
        <v>26526</v>
      </c>
      <c r="C8574" s="1" t="s">
        <v>15</v>
      </c>
      <c r="D8574" s="1" t="s">
        <v>40</v>
      </c>
      <c r="E8574" s="1">
        <v>6517820</v>
      </c>
      <c r="F8574" s="1" t="s">
        <v>26527</v>
      </c>
      <c r="G8574" s="1">
        <v>74048955</v>
      </c>
      <c r="H8574" s="1" t="s">
        <v>26528</v>
      </c>
      <c r="I8574" s="2">
        <v>45074</v>
      </c>
      <c r="J8574" s="15" t="str">
        <f>MID(Tabla1[[#This Row],[HORA]],1,5)</f>
        <v>10:15</v>
      </c>
      <c r="K8574" s="16">
        <f>IF(Tabla1[[#This Row],[FECHA]]=I8575,IF(J8575-J8574&gt;0,(J8575-J8574)*1440,0),0)</f>
        <v>0</v>
      </c>
      <c r="L8574" s="14">
        <f t="shared" si="15"/>
        <v>5.47</v>
      </c>
      <c r="M8574" s="13" t="s">
        <v>589</v>
      </c>
      <c r="N8574" s="1" t="s">
        <v>26529</v>
      </c>
      <c r="O8574" s="1">
        <v>20</v>
      </c>
      <c r="P8574" s="1" t="s">
        <v>27</v>
      </c>
      <c r="Q8574" s="4" t="s">
        <v>21</v>
      </c>
    </row>
    <row r="8575" spans="1:17" ht="22.5" x14ac:dyDescent="0.25">
      <c r="A8575" s="3">
        <v>15592</v>
      </c>
      <c r="B8575" s="1" t="s">
        <v>47451</v>
      </c>
      <c r="C8575" s="1" t="s">
        <v>15</v>
      </c>
      <c r="D8575" s="1" t="s">
        <v>40</v>
      </c>
      <c r="E8575" s="1">
        <v>16756111</v>
      </c>
      <c r="F8575" s="1" t="s">
        <v>3470</v>
      </c>
      <c r="G8575" s="1">
        <v>2237652</v>
      </c>
      <c r="H8575" s="1" t="s">
        <v>19128</v>
      </c>
      <c r="I8575" s="2">
        <v>45074</v>
      </c>
      <c r="J8575" s="15" t="str">
        <f>MID(Tabla1[[#This Row],[HORA]],1,5)</f>
        <v>10:15</v>
      </c>
      <c r="K8575" s="16">
        <f>IF(Tabla1[[#This Row],[FECHA]]=I8576,IF(J8576-J8575&gt;0,(J8576-J8575)*1440,0),0)</f>
        <v>3.0000000000000693</v>
      </c>
      <c r="L8575" s="14">
        <f t="shared" si="15"/>
        <v>7.169999999999999</v>
      </c>
      <c r="M8575" s="13" t="s">
        <v>589</v>
      </c>
      <c r="N8575" s="1" t="s">
        <v>47452</v>
      </c>
      <c r="O8575" s="1">
        <v>10</v>
      </c>
      <c r="P8575" s="1" t="s">
        <v>300</v>
      </c>
      <c r="Q8575" s="4" t="s">
        <v>21</v>
      </c>
    </row>
    <row r="8576" spans="1:17" ht="22.5" x14ac:dyDescent="0.25">
      <c r="A8576" s="3">
        <v>8483</v>
      </c>
      <c r="B8576" s="1" t="s">
        <v>26530</v>
      </c>
      <c r="C8576" s="1" t="s">
        <v>15</v>
      </c>
      <c r="D8576" s="1" t="s">
        <v>40</v>
      </c>
      <c r="E8576" s="1">
        <v>74885545</v>
      </c>
      <c r="F8576" s="1" t="s">
        <v>26531</v>
      </c>
      <c r="G8576" s="1">
        <v>41641031</v>
      </c>
      <c r="H8576" s="1" t="s">
        <v>26532</v>
      </c>
      <c r="I8576" s="2">
        <v>45074</v>
      </c>
      <c r="J8576" s="15" t="str">
        <f>MID(Tabla1[[#This Row],[HORA]],1,5)</f>
        <v>10:18</v>
      </c>
      <c r="K8576" s="16">
        <f>IF(Tabla1[[#This Row],[FECHA]]=I8577,IF(J8577-J8576&gt;0,(J8577-J8576)*1440,0),0)</f>
        <v>1.9999999999999929</v>
      </c>
      <c r="L8576" s="14">
        <f t="shared" si="15"/>
        <v>4.33</v>
      </c>
      <c r="M8576" s="13" t="s">
        <v>159</v>
      </c>
      <c r="N8576" s="1" t="s">
        <v>26533</v>
      </c>
      <c r="O8576" s="1">
        <v>10</v>
      </c>
      <c r="P8576" s="1" t="s">
        <v>27</v>
      </c>
      <c r="Q8576" s="4" t="s">
        <v>21</v>
      </c>
    </row>
    <row r="8577" spans="1:17" ht="22.5" x14ac:dyDescent="0.25">
      <c r="A8577" s="3">
        <v>8484</v>
      </c>
      <c r="B8577" s="1" t="s">
        <v>26534</v>
      </c>
      <c r="C8577" s="1" t="s">
        <v>15</v>
      </c>
      <c r="D8577" s="1" t="s">
        <v>40</v>
      </c>
      <c r="E8577" s="1">
        <v>16641802</v>
      </c>
      <c r="F8577" s="1" t="s">
        <v>26535</v>
      </c>
      <c r="G8577" s="1">
        <v>2237654</v>
      </c>
      <c r="H8577" s="1" t="s">
        <v>26536</v>
      </c>
      <c r="I8577" s="2">
        <v>45074</v>
      </c>
      <c r="J8577" s="15" t="str">
        <f>MID(Tabla1[[#This Row],[HORA]],1,5)</f>
        <v>10:20</v>
      </c>
      <c r="K8577" s="16">
        <f>IF(Tabla1[[#This Row],[FECHA]]=I8578,IF(J8578-J8577&gt;0,(J8578-J8577)*1440,0),0)</f>
        <v>1.9999999999999929</v>
      </c>
      <c r="L8577" s="14">
        <f t="shared" si="15"/>
        <v>5.2700000000000005</v>
      </c>
      <c r="M8577" s="13" t="s">
        <v>2833</v>
      </c>
      <c r="N8577" s="1" t="s">
        <v>26537</v>
      </c>
      <c r="O8577" s="1">
        <v>20</v>
      </c>
      <c r="P8577" s="1" t="s">
        <v>27</v>
      </c>
      <c r="Q8577" s="4" t="s">
        <v>21</v>
      </c>
    </row>
    <row r="8578" spans="1:17" ht="22.5" x14ac:dyDescent="0.25">
      <c r="A8578" s="3">
        <v>8485</v>
      </c>
      <c r="B8578" s="1" t="s">
        <v>26538</v>
      </c>
      <c r="C8578" s="1" t="s">
        <v>15</v>
      </c>
      <c r="D8578" s="1" t="s">
        <v>40</v>
      </c>
      <c r="E8578" s="1">
        <v>42552774</v>
      </c>
      <c r="F8578" s="1" t="s">
        <v>26539</v>
      </c>
      <c r="G8578" s="1">
        <v>74159154</v>
      </c>
      <c r="H8578" s="1" t="s">
        <v>26540</v>
      </c>
      <c r="I8578" s="2">
        <v>45074</v>
      </c>
      <c r="J8578" s="15" t="str">
        <f>MID(Tabla1[[#This Row],[HORA]],1,5)</f>
        <v>10:22</v>
      </c>
      <c r="K8578" s="16">
        <f>IF(Tabla1[[#This Row],[FECHA]]=I8579,IF(J8579-J8578&gt;0,(J8579-J8578)*1440,0),0)</f>
        <v>1.9999999999999929</v>
      </c>
      <c r="L8578" s="14">
        <f>L8495-3.21</f>
        <v>5.5099999999999989</v>
      </c>
      <c r="M8578" s="13" t="s">
        <v>2838</v>
      </c>
      <c r="N8578" s="1" t="s">
        <v>26541</v>
      </c>
      <c r="O8578" s="1">
        <v>15</v>
      </c>
      <c r="P8578" s="1" t="s">
        <v>27</v>
      </c>
      <c r="Q8578" s="4" t="s">
        <v>21</v>
      </c>
    </row>
    <row r="8579" spans="1:17" ht="22.5" x14ac:dyDescent="0.25">
      <c r="A8579" s="3">
        <v>8486</v>
      </c>
      <c r="B8579" s="1" t="s">
        <v>26542</v>
      </c>
      <c r="C8579" s="1" t="s">
        <v>15</v>
      </c>
      <c r="D8579" s="1" t="s">
        <v>40</v>
      </c>
      <c r="E8579" s="1">
        <v>44032293</v>
      </c>
      <c r="F8579" s="1" t="s">
        <v>26543</v>
      </c>
      <c r="G8579" s="1">
        <v>2237655</v>
      </c>
      <c r="H8579" s="1" t="s">
        <v>26544</v>
      </c>
      <c r="I8579" s="2">
        <v>45074</v>
      </c>
      <c r="J8579" s="15" t="str">
        <f>MID(Tabla1[[#This Row],[HORA]],1,5)</f>
        <v>10:24</v>
      </c>
      <c r="K8579" s="16">
        <f>IF(Tabla1[[#This Row],[FECHA]]=I8580,IF(J8580-J8579&gt;0,(J8580-J8579)*1440,0),0)</f>
        <v>1.9999999999999929</v>
      </c>
      <c r="L8579" s="14">
        <f>L8496-3.21</f>
        <v>3.1800000000000015</v>
      </c>
      <c r="M8579" s="13" t="s">
        <v>934</v>
      </c>
      <c r="N8579" s="1" t="s">
        <v>26545</v>
      </c>
      <c r="O8579" s="1">
        <v>15</v>
      </c>
      <c r="P8579" s="1" t="s">
        <v>27</v>
      </c>
      <c r="Q8579" s="4" t="s">
        <v>21</v>
      </c>
    </row>
    <row r="8580" spans="1:17" ht="22.5" x14ac:dyDescent="0.25">
      <c r="A8580" s="3">
        <v>696</v>
      </c>
      <c r="B8580" s="1" t="s">
        <v>1586</v>
      </c>
      <c r="C8580" s="1" t="s">
        <v>15</v>
      </c>
      <c r="D8580" s="1" t="s">
        <v>30</v>
      </c>
      <c r="E8580" s="1">
        <v>2237659</v>
      </c>
      <c r="F8580" s="1" t="s">
        <v>296</v>
      </c>
      <c r="G8580" s="1">
        <v>2237660</v>
      </c>
      <c r="H8580" s="1" t="s">
        <v>1070</v>
      </c>
      <c r="I8580" s="2">
        <v>45074</v>
      </c>
      <c r="J8580" s="15" t="str">
        <f>MID(Tabla1[[#This Row],[HORA]],1,5)</f>
        <v>10:26</v>
      </c>
      <c r="K8580" s="16">
        <f>IF(Tabla1[[#This Row],[FECHA]]=I8581,IF(J8581-J8580&gt;0,(J8581-J8580)*1440,0),0)</f>
        <v>0</v>
      </c>
      <c r="L8580" s="14">
        <f>2+L8321-Datos!$C$8</f>
        <v>14.5</v>
      </c>
      <c r="M8580" s="13" t="s">
        <v>1587</v>
      </c>
      <c r="N8580" s="1" t="s">
        <v>1588</v>
      </c>
      <c r="O8580" s="1">
        <v>0</v>
      </c>
      <c r="P8580" s="1" t="s">
        <v>300</v>
      </c>
      <c r="Q8580" s="4" t="s">
        <v>21</v>
      </c>
    </row>
    <row r="8581" spans="1:17" ht="22.5" x14ac:dyDescent="0.25">
      <c r="A8581" s="3">
        <v>8487</v>
      </c>
      <c r="B8581" s="1" t="s">
        <v>26546</v>
      </c>
      <c r="C8581" s="1" t="s">
        <v>15</v>
      </c>
      <c r="D8581" s="1" t="s">
        <v>61</v>
      </c>
      <c r="E8581" s="1">
        <v>75617545</v>
      </c>
      <c r="F8581" s="1" t="s">
        <v>6791</v>
      </c>
      <c r="G8581" s="1">
        <v>2237658</v>
      </c>
      <c r="H8581" s="1" t="s">
        <v>26547</v>
      </c>
      <c r="I8581" s="2">
        <v>45074</v>
      </c>
      <c r="J8581" s="15" t="str">
        <f>MID(Tabla1[[#This Row],[HORA]],1,5)</f>
        <v>10:26</v>
      </c>
      <c r="K8581" s="16">
        <f>IF(Tabla1[[#This Row],[FECHA]]=I8582,IF(J8582-J8581&gt;0,(J8582-J8581)*1440,0),0)</f>
        <v>0.99999999999991651</v>
      </c>
      <c r="L8581" s="14">
        <f>2+L8322-Datos!$C$8</f>
        <v>11.66</v>
      </c>
      <c r="M8581" s="13" t="s">
        <v>1587</v>
      </c>
      <c r="N8581" s="1" t="s">
        <v>26548</v>
      </c>
      <c r="O8581" s="1">
        <v>25</v>
      </c>
      <c r="P8581" s="1" t="s">
        <v>27</v>
      </c>
      <c r="Q8581" s="4" t="s">
        <v>21</v>
      </c>
    </row>
    <row r="8582" spans="1:17" ht="22.5" x14ac:dyDescent="0.25">
      <c r="A8582" s="3">
        <v>15593</v>
      </c>
      <c r="B8582" s="1" t="s">
        <v>47453</v>
      </c>
      <c r="C8582" s="1" t="s">
        <v>15</v>
      </c>
      <c r="D8582" s="1" t="s">
        <v>40</v>
      </c>
      <c r="E8582" s="1">
        <v>49039030</v>
      </c>
      <c r="F8582" s="1" t="s">
        <v>47454</v>
      </c>
      <c r="G8582" s="1">
        <v>0</v>
      </c>
      <c r="H8582" s="1" t="s">
        <v>1788</v>
      </c>
      <c r="I8582" s="2">
        <v>45074</v>
      </c>
      <c r="J8582" s="15" t="str">
        <f>MID(Tabla1[[#This Row],[HORA]],1,5)</f>
        <v>10:27</v>
      </c>
      <c r="K8582" s="16">
        <f>IF(Tabla1[[#This Row],[FECHA]]=I8583,IF(J8583-J8582&gt;0,(J8583-J8582)*1440,0),0)</f>
        <v>0</v>
      </c>
      <c r="L8582" s="14">
        <f>2+L8323-Datos!$C$8</f>
        <v>12.600000000000001</v>
      </c>
      <c r="M8582" s="13" t="s">
        <v>1403</v>
      </c>
      <c r="N8582" s="1" t="s">
        <v>9946</v>
      </c>
      <c r="O8582" s="1">
        <v>15</v>
      </c>
      <c r="P8582" s="1" t="s">
        <v>300</v>
      </c>
      <c r="Q8582" s="4" t="s">
        <v>21</v>
      </c>
    </row>
    <row r="8583" spans="1:17" ht="22.5" x14ac:dyDescent="0.25">
      <c r="A8583" s="3">
        <v>2682</v>
      </c>
      <c r="B8583" s="1" t="s">
        <v>8244</v>
      </c>
      <c r="C8583" s="1" t="s">
        <v>15</v>
      </c>
      <c r="D8583" s="1" t="s">
        <v>77</v>
      </c>
      <c r="E8583" s="1">
        <v>27293742</v>
      </c>
      <c r="F8583" s="1" t="s">
        <v>8245</v>
      </c>
      <c r="G8583" s="1">
        <v>27293742</v>
      </c>
      <c r="H8583" s="1" t="s">
        <v>8245</v>
      </c>
      <c r="I8583" s="2">
        <v>45074</v>
      </c>
      <c r="J8583" s="15" t="str">
        <f>MID(Tabla1[[#This Row],[HORA]],1,5)</f>
        <v>10:27</v>
      </c>
      <c r="K8583" s="16">
        <f>IF(Tabla1[[#This Row],[FECHA]]=I8584,IF(J8584-J8583&gt;0,(J8584-J8583)*1440,0),0)</f>
        <v>3.0000000000000693</v>
      </c>
      <c r="L8583" s="14">
        <f>2+L8324-Datos!$C$8</f>
        <v>12.84</v>
      </c>
      <c r="M8583" s="13" t="s">
        <v>8246</v>
      </c>
      <c r="N8583" s="1" t="s">
        <v>1715</v>
      </c>
      <c r="O8583" s="1">
        <v>10</v>
      </c>
      <c r="P8583" s="1" t="s">
        <v>45</v>
      </c>
      <c r="Q8583" s="4" t="s">
        <v>21</v>
      </c>
    </row>
    <row r="8584" spans="1:17" ht="22.5" x14ac:dyDescent="0.25">
      <c r="A8584" s="3">
        <v>15594</v>
      </c>
      <c r="B8584" s="1" t="s">
        <v>47455</v>
      </c>
      <c r="C8584" s="1" t="s">
        <v>15</v>
      </c>
      <c r="D8584" s="1" t="s">
        <v>161</v>
      </c>
      <c r="E8584" s="1">
        <v>60422149</v>
      </c>
      <c r="F8584" s="1" t="s">
        <v>47456</v>
      </c>
      <c r="G8584" s="1">
        <v>27730584</v>
      </c>
      <c r="H8584" s="1" t="s">
        <v>47457</v>
      </c>
      <c r="I8584" s="2">
        <v>45074</v>
      </c>
      <c r="J8584" s="15" t="str">
        <f>MID(Tabla1[[#This Row],[HORA]],1,5)</f>
        <v>10:30</v>
      </c>
      <c r="K8584" s="16">
        <f>IF(Tabla1[[#This Row],[FECHA]]=I8585,IF(J8585-J8584&gt;0,(J8585-J8584)*1440,0),0)</f>
        <v>3.0000000000000693</v>
      </c>
      <c r="L8584" s="14">
        <f>2+L8325-Datos!$C$8</f>
        <v>10.510000000000002</v>
      </c>
      <c r="M8584" s="13" t="s">
        <v>1888</v>
      </c>
      <c r="N8584" s="1" t="s">
        <v>47458</v>
      </c>
      <c r="O8584" s="1">
        <v>20</v>
      </c>
      <c r="P8584" s="1" t="s">
        <v>300</v>
      </c>
      <c r="Q8584" s="4" t="s">
        <v>21</v>
      </c>
    </row>
    <row r="8585" spans="1:17" ht="22.5" x14ac:dyDescent="0.25">
      <c r="A8585" s="3">
        <v>17302</v>
      </c>
      <c r="B8585" s="1" t="s">
        <v>52136</v>
      </c>
      <c r="C8585" s="1" t="s">
        <v>15</v>
      </c>
      <c r="D8585" s="1" t="s">
        <v>40</v>
      </c>
      <c r="E8585" s="1">
        <v>20604401594</v>
      </c>
      <c r="F8585" s="1" t="s">
        <v>52137</v>
      </c>
      <c r="G8585" s="1">
        <v>2237661</v>
      </c>
      <c r="H8585" s="1" t="s">
        <v>52138</v>
      </c>
      <c r="I8585" s="2">
        <v>45074</v>
      </c>
      <c r="J8585" s="15" t="str">
        <f>MID(Tabla1[[#This Row],[HORA]],1,5)</f>
        <v>10:33</v>
      </c>
      <c r="K8585" s="16">
        <f>IF(Tabla1[[#This Row],[FECHA]]=I8586,IF(J8586-J8585&gt;0,(J8586-J8585)*1440,0),0)</f>
        <v>1.9999999999999929</v>
      </c>
      <c r="L8585" s="14">
        <f>2+L8326-Datos!$C$8</f>
        <v>11.75</v>
      </c>
      <c r="M8585" s="13" t="s">
        <v>1300</v>
      </c>
      <c r="N8585" s="1" t="s">
        <v>8473</v>
      </c>
      <c r="O8585" s="1">
        <v>10</v>
      </c>
      <c r="P8585" s="1" t="s">
        <v>27</v>
      </c>
      <c r="Q8585" s="4" t="s">
        <v>21</v>
      </c>
    </row>
    <row r="8586" spans="1:17" ht="22.5" x14ac:dyDescent="0.25">
      <c r="A8586" s="3">
        <v>8488</v>
      </c>
      <c r="B8586" s="1" t="s">
        <v>26549</v>
      </c>
      <c r="C8586" s="1" t="s">
        <v>15</v>
      </c>
      <c r="D8586" s="1" t="s">
        <v>172</v>
      </c>
      <c r="E8586" s="1">
        <v>74150683</v>
      </c>
      <c r="F8586" s="1" t="s">
        <v>26550</v>
      </c>
      <c r="G8586" s="1">
        <v>2237662</v>
      </c>
      <c r="H8586" s="1" t="s">
        <v>26551</v>
      </c>
      <c r="I8586" s="2">
        <v>45074</v>
      </c>
      <c r="J8586" s="15" t="str">
        <f>MID(Tabla1[[#This Row],[HORA]],1,5)</f>
        <v>10:35</v>
      </c>
      <c r="K8586" s="16">
        <f>IF(Tabla1[[#This Row],[FECHA]]=I8587,IF(J8587-J8586&gt;0,(J8587-J8586)*1440,0),0)</f>
        <v>6.9999999999998952</v>
      </c>
      <c r="L8586" s="14">
        <f>2+L8327-Datos!$C$8</f>
        <v>11.440000000000001</v>
      </c>
      <c r="M8586" s="13" t="s">
        <v>997</v>
      </c>
      <c r="N8586" s="1" t="s">
        <v>11249</v>
      </c>
      <c r="O8586" s="1">
        <v>15</v>
      </c>
      <c r="P8586" s="1" t="s">
        <v>27</v>
      </c>
      <c r="Q8586" s="4" t="s">
        <v>21</v>
      </c>
    </row>
    <row r="8587" spans="1:17" ht="22.5" x14ac:dyDescent="0.25">
      <c r="A8587" s="3">
        <v>8489</v>
      </c>
      <c r="B8587" s="1" t="s">
        <v>26552</v>
      </c>
      <c r="C8587" s="1" t="s">
        <v>15</v>
      </c>
      <c r="D8587" s="1" t="s">
        <v>77</v>
      </c>
      <c r="E8587" s="1">
        <v>42696952</v>
      </c>
      <c r="F8587" s="1" t="s">
        <v>26553</v>
      </c>
      <c r="G8587" s="1">
        <v>42696952</v>
      </c>
      <c r="H8587" s="1" t="s">
        <v>26553</v>
      </c>
      <c r="I8587" s="2">
        <v>45074</v>
      </c>
      <c r="J8587" s="15" t="str">
        <f>MID(Tabla1[[#This Row],[HORA]],1,5)</f>
        <v>10:42</v>
      </c>
      <c r="K8587" s="16">
        <f>IF(Tabla1[[#This Row],[FECHA]]=I8588,IF(J8588-J8587&gt;0,(J8588-J8587)*1440,0),0)</f>
        <v>1.9999999999999929</v>
      </c>
      <c r="L8587" s="14">
        <f>2+L8328-Datos!$C$8</f>
        <v>12.82</v>
      </c>
      <c r="M8587" s="13" t="s">
        <v>1000</v>
      </c>
      <c r="N8587" s="1" t="s">
        <v>26554</v>
      </c>
      <c r="O8587" s="1">
        <v>20</v>
      </c>
      <c r="P8587" s="1" t="s">
        <v>27</v>
      </c>
      <c r="Q8587" s="4" t="s">
        <v>21</v>
      </c>
    </row>
    <row r="8588" spans="1:17" ht="22.5" x14ac:dyDescent="0.25">
      <c r="A8588" s="3">
        <v>2683</v>
      </c>
      <c r="B8588" s="1" t="s">
        <v>8247</v>
      </c>
      <c r="C8588" s="1" t="s">
        <v>15</v>
      </c>
      <c r="D8588" s="1" t="s">
        <v>141</v>
      </c>
      <c r="E8588" s="1">
        <v>1204517104</v>
      </c>
      <c r="F8588" s="1" t="s">
        <v>8248</v>
      </c>
      <c r="G8588" s="1">
        <v>1204517104</v>
      </c>
      <c r="H8588" s="1" t="s">
        <v>8248</v>
      </c>
      <c r="I8588" s="2">
        <v>45074</v>
      </c>
      <c r="J8588" s="15" t="str">
        <f>MID(Tabla1[[#This Row],[HORA]],1,5)</f>
        <v>10:44</v>
      </c>
      <c r="K8588" s="16">
        <f>IF(Tabla1[[#This Row],[FECHA]]=I8589,IF(J8589-J8588&gt;0,(J8589-J8588)*1440,0),0)</f>
        <v>1.0000000000000764</v>
      </c>
      <c r="L8588" s="14">
        <f>2+L8329-Datos!$C$8</f>
        <v>12.760000000000002</v>
      </c>
      <c r="M8588" s="13" t="s">
        <v>6662</v>
      </c>
      <c r="N8588" s="1" t="s">
        <v>1715</v>
      </c>
      <c r="O8588" s="1">
        <v>10</v>
      </c>
      <c r="P8588" s="1" t="s">
        <v>45</v>
      </c>
      <c r="Q8588" s="4" t="s">
        <v>21</v>
      </c>
    </row>
    <row r="8589" spans="1:17" ht="22.5" x14ac:dyDescent="0.25">
      <c r="A8589" s="3">
        <v>8490</v>
      </c>
      <c r="B8589" s="1" t="s">
        <v>26555</v>
      </c>
      <c r="C8589" s="1" t="s">
        <v>15</v>
      </c>
      <c r="D8589" s="1" t="s">
        <v>33</v>
      </c>
      <c r="E8589" s="1">
        <v>16544170</v>
      </c>
      <c r="F8589" s="1" t="s">
        <v>26556</v>
      </c>
      <c r="G8589" s="1">
        <v>2237664</v>
      </c>
      <c r="H8589" s="1" t="s">
        <v>26557</v>
      </c>
      <c r="I8589" s="2">
        <v>45074</v>
      </c>
      <c r="J8589" s="15" t="str">
        <f>MID(Tabla1[[#This Row],[HORA]],1,5)</f>
        <v>10:45</v>
      </c>
      <c r="K8589" s="16">
        <f>IF(Tabla1[[#This Row],[FECHA]]=I8590,IF(J8590-J8589&gt;0,(J8590-J8589)*1440,0),0)</f>
        <v>8.999999999999968</v>
      </c>
      <c r="L8589" s="14">
        <f>2+L8330-Datos!$C$8</f>
        <v>12.66</v>
      </c>
      <c r="M8589" s="13" t="s">
        <v>2528</v>
      </c>
      <c r="N8589" s="1" t="s">
        <v>26558</v>
      </c>
      <c r="O8589" s="1">
        <v>15</v>
      </c>
      <c r="P8589" s="1" t="s">
        <v>27</v>
      </c>
      <c r="Q8589" s="4" t="s">
        <v>21</v>
      </c>
    </row>
    <row r="8590" spans="1:17" ht="22.5" x14ac:dyDescent="0.25">
      <c r="A8590" s="3">
        <v>8491</v>
      </c>
      <c r="B8590" s="1" t="s">
        <v>26559</v>
      </c>
      <c r="C8590" s="1" t="s">
        <v>15</v>
      </c>
      <c r="D8590" s="1" t="s">
        <v>40</v>
      </c>
      <c r="E8590" s="1">
        <v>41114765</v>
      </c>
      <c r="F8590" s="1" t="s">
        <v>26560</v>
      </c>
      <c r="G8590" s="1">
        <v>2237666</v>
      </c>
      <c r="H8590" s="1" t="s">
        <v>26561</v>
      </c>
      <c r="I8590" s="2">
        <v>45074</v>
      </c>
      <c r="J8590" s="15" t="str">
        <f>MID(Tabla1[[#This Row],[HORA]],1,5)</f>
        <v>10:54</v>
      </c>
      <c r="K8590" s="16">
        <f>IF(Tabla1[[#This Row],[FECHA]]=I8591,IF(J8591-J8590&gt;0,(J8591-J8590)*1440,0),0)</f>
        <v>1.9999999999999929</v>
      </c>
      <c r="L8590" s="14">
        <f>2+L8331-Datos!$C$8</f>
        <v>10.370000000000001</v>
      </c>
      <c r="M8590" s="13" t="s">
        <v>1276</v>
      </c>
      <c r="N8590" s="1" t="s">
        <v>26562</v>
      </c>
      <c r="O8590" s="1">
        <v>40</v>
      </c>
      <c r="P8590" s="1" t="s">
        <v>27</v>
      </c>
      <c r="Q8590" s="4" t="s">
        <v>21</v>
      </c>
    </row>
    <row r="8591" spans="1:17" ht="22.5" x14ac:dyDescent="0.25">
      <c r="A8591" s="3">
        <v>8492</v>
      </c>
      <c r="B8591" s="1" t="s">
        <v>26563</v>
      </c>
      <c r="C8591" s="1" t="s">
        <v>15</v>
      </c>
      <c r="D8591" s="1" t="s">
        <v>40</v>
      </c>
      <c r="E8591" s="1">
        <v>45314785</v>
      </c>
      <c r="F8591" s="1" t="s">
        <v>26564</v>
      </c>
      <c r="G8591" s="1">
        <v>2237667</v>
      </c>
      <c r="H8591" s="1" t="s">
        <v>26565</v>
      </c>
      <c r="I8591" s="2">
        <v>45074</v>
      </c>
      <c r="J8591" s="15" t="str">
        <f>MID(Tabla1[[#This Row],[HORA]],1,5)</f>
        <v>10:56</v>
      </c>
      <c r="K8591" s="16">
        <f>IF(Tabla1[[#This Row],[FECHA]]=I8592,IF(J8592-J8591&gt;0,(J8592-J8591)*1440,0),0)</f>
        <v>3.9999999999999858</v>
      </c>
      <c r="L8591" s="14">
        <f>2+L8332-Datos!$C$8</f>
        <v>11.66</v>
      </c>
      <c r="M8591" s="13" t="s">
        <v>560</v>
      </c>
      <c r="N8591" s="1" t="s">
        <v>583</v>
      </c>
      <c r="O8591" s="1">
        <v>10</v>
      </c>
      <c r="P8591" s="1" t="s">
        <v>27</v>
      </c>
      <c r="Q8591" s="4" t="s">
        <v>21</v>
      </c>
    </row>
    <row r="8592" spans="1:17" ht="22.5" x14ac:dyDescent="0.25">
      <c r="A8592" s="3">
        <v>8493</v>
      </c>
      <c r="B8592" s="1" t="s">
        <v>26566</v>
      </c>
      <c r="C8592" s="1" t="s">
        <v>15</v>
      </c>
      <c r="D8592" s="1" t="s">
        <v>119</v>
      </c>
      <c r="E8592" s="1">
        <v>16747543</v>
      </c>
      <c r="F8592" s="1" t="s">
        <v>26567</v>
      </c>
      <c r="G8592" s="1">
        <v>2237668</v>
      </c>
      <c r="H8592" s="1" t="s">
        <v>26568</v>
      </c>
      <c r="I8592" s="2">
        <v>45074</v>
      </c>
      <c r="J8592" s="15" t="str">
        <f>MID(Tabla1[[#This Row],[HORA]],1,5)</f>
        <v>11:00</v>
      </c>
      <c r="K8592" s="16">
        <f>IF(Tabla1[[#This Row],[FECHA]]=I8593,IF(J8593-J8592&gt;0,(J8593-J8592)*1440,0),0)</f>
        <v>9.9999999999999645</v>
      </c>
      <c r="L8592" s="14">
        <f>2+L8333-Datos!$C$8</f>
        <v>10.670000000000002</v>
      </c>
      <c r="M8592" s="13" t="s">
        <v>2252</v>
      </c>
      <c r="N8592" s="1" t="s">
        <v>340</v>
      </c>
      <c r="O8592" s="1">
        <v>23</v>
      </c>
      <c r="P8592" s="1" t="s">
        <v>27</v>
      </c>
      <c r="Q8592" s="4" t="s">
        <v>21</v>
      </c>
    </row>
    <row r="8593" spans="1:17" ht="22.5" x14ac:dyDescent="0.25">
      <c r="A8593" s="3">
        <v>8494</v>
      </c>
      <c r="B8593" s="1" t="s">
        <v>26569</v>
      </c>
      <c r="C8593" s="1" t="s">
        <v>15</v>
      </c>
      <c r="D8593" s="1" t="s">
        <v>30</v>
      </c>
      <c r="E8593" s="1">
        <v>834259</v>
      </c>
      <c r="F8593" s="1" t="s">
        <v>26570</v>
      </c>
      <c r="G8593" s="1">
        <v>43921773</v>
      </c>
      <c r="H8593" s="1" t="s">
        <v>26571</v>
      </c>
      <c r="I8593" s="2">
        <v>45074</v>
      </c>
      <c r="J8593" s="15" t="str">
        <f>MID(Tabla1[[#This Row],[HORA]],1,5)</f>
        <v>11:10</v>
      </c>
      <c r="K8593" s="16">
        <f>IF(Tabla1[[#This Row],[FECHA]]=I8594,IF(J8594-J8593&gt;0,(J8594-J8593)*1440,0),0)</f>
        <v>3.9999999999999858</v>
      </c>
      <c r="L8593" s="14">
        <f>2+L8334-Datos!$C$8</f>
        <v>13.68</v>
      </c>
      <c r="M8593" s="13" t="s">
        <v>937</v>
      </c>
      <c r="N8593" s="1" t="s">
        <v>26572</v>
      </c>
      <c r="O8593" s="1">
        <v>50</v>
      </c>
      <c r="P8593" s="1" t="s">
        <v>27</v>
      </c>
      <c r="Q8593" s="4" t="s">
        <v>21</v>
      </c>
    </row>
    <row r="8594" spans="1:17" ht="22.5" x14ac:dyDescent="0.25">
      <c r="A8594" s="3">
        <v>8495</v>
      </c>
      <c r="B8594" s="1" t="s">
        <v>26573</v>
      </c>
      <c r="C8594" s="1" t="s">
        <v>15</v>
      </c>
      <c r="D8594" s="1" t="s">
        <v>228</v>
      </c>
      <c r="E8594" s="1">
        <v>45939074</v>
      </c>
      <c r="F8594" s="1" t="s">
        <v>2412</v>
      </c>
      <c r="G8594" s="1">
        <v>2237672</v>
      </c>
      <c r="H8594" s="1" t="s">
        <v>5686</v>
      </c>
      <c r="I8594" s="2">
        <v>45074</v>
      </c>
      <c r="J8594" s="15" t="str">
        <f>MID(Tabla1[[#This Row],[HORA]],1,5)</f>
        <v>11:14</v>
      </c>
      <c r="K8594" s="16">
        <f>IF(Tabla1[[#This Row],[FECHA]]=I8595,IF(J8595-J8594&gt;0,(J8595-J8594)*1440,0),0)</f>
        <v>1.0000000000000764</v>
      </c>
      <c r="L8594" s="14">
        <f>2+L8335-Datos!$C$8</f>
        <v>15.740000000000002</v>
      </c>
      <c r="M8594" s="13" t="s">
        <v>779</v>
      </c>
      <c r="N8594" s="1" t="s">
        <v>2323</v>
      </c>
      <c r="O8594" s="1">
        <v>15</v>
      </c>
      <c r="P8594" s="1" t="s">
        <v>27</v>
      </c>
      <c r="Q8594" s="4" t="s">
        <v>21</v>
      </c>
    </row>
    <row r="8595" spans="1:17" ht="22.5" x14ac:dyDescent="0.25">
      <c r="A8595" s="3">
        <v>8496</v>
      </c>
      <c r="B8595" s="1" t="s">
        <v>26574</v>
      </c>
      <c r="C8595" s="1" t="s">
        <v>15</v>
      </c>
      <c r="D8595" s="1" t="s">
        <v>40</v>
      </c>
      <c r="E8595" s="1">
        <v>2888607</v>
      </c>
      <c r="F8595" s="1" t="s">
        <v>21135</v>
      </c>
      <c r="G8595" s="1">
        <v>2888607</v>
      </c>
      <c r="H8595" s="1" t="s">
        <v>21135</v>
      </c>
      <c r="I8595" s="2">
        <v>45074</v>
      </c>
      <c r="J8595" s="15" t="str">
        <f>MID(Tabla1[[#This Row],[HORA]],1,5)</f>
        <v>11:15</v>
      </c>
      <c r="K8595" s="16">
        <f>IF(Tabla1[[#This Row],[FECHA]]=I8596,IF(J8596-J8595&gt;0,(J8596-J8595)*1440,0),0)</f>
        <v>15.000000000000027</v>
      </c>
      <c r="L8595" s="14">
        <f>2+L8336-Datos!$C$8</f>
        <v>11.610000000000001</v>
      </c>
      <c r="M8595" s="13" t="s">
        <v>764</v>
      </c>
      <c r="N8595" s="1" t="s">
        <v>10194</v>
      </c>
      <c r="O8595" s="1">
        <v>20</v>
      </c>
      <c r="P8595" s="1" t="s">
        <v>27</v>
      </c>
      <c r="Q8595" s="4" t="s">
        <v>21</v>
      </c>
    </row>
    <row r="8596" spans="1:17" ht="22.5" x14ac:dyDescent="0.25">
      <c r="A8596" s="3">
        <v>8497</v>
      </c>
      <c r="B8596" s="1" t="s">
        <v>26575</v>
      </c>
      <c r="C8596" s="1" t="s">
        <v>15</v>
      </c>
      <c r="D8596" s="1" t="s">
        <v>33</v>
      </c>
      <c r="E8596" s="1">
        <v>3689220</v>
      </c>
      <c r="F8596" s="1" t="s">
        <v>3099</v>
      </c>
      <c r="G8596" s="1">
        <v>43127646</v>
      </c>
      <c r="H8596" s="1" t="s">
        <v>26576</v>
      </c>
      <c r="I8596" s="2">
        <v>45074</v>
      </c>
      <c r="J8596" s="15" t="str">
        <f>MID(Tabla1[[#This Row],[HORA]],1,5)</f>
        <v>11:30</v>
      </c>
      <c r="K8596" s="16">
        <f>IF(Tabla1[[#This Row],[FECHA]]=I8597,IF(J8597-J8596&gt;0,(J8597-J8596)*1440,0),0)</f>
        <v>5.9999999999999787</v>
      </c>
      <c r="L8596" s="14">
        <f>2+L8337-Datos!$C$8</f>
        <v>11.420000000000002</v>
      </c>
      <c r="M8596" s="13" t="s">
        <v>87</v>
      </c>
      <c r="N8596" s="1" t="s">
        <v>26577</v>
      </c>
      <c r="O8596" s="1">
        <v>30</v>
      </c>
      <c r="P8596" s="1" t="s">
        <v>27</v>
      </c>
      <c r="Q8596" s="4" t="s">
        <v>21</v>
      </c>
    </row>
    <row r="8597" spans="1:17" ht="22.5" x14ac:dyDescent="0.25">
      <c r="A8597" s="3">
        <v>8498</v>
      </c>
      <c r="B8597" s="1" t="s">
        <v>26578</v>
      </c>
      <c r="C8597" s="1" t="s">
        <v>15</v>
      </c>
      <c r="D8597" s="1" t="s">
        <v>40</v>
      </c>
      <c r="E8597" s="1">
        <v>42914478</v>
      </c>
      <c r="F8597" s="1" t="s">
        <v>26579</v>
      </c>
      <c r="G8597" s="1">
        <v>2237680</v>
      </c>
      <c r="H8597" s="1" t="s">
        <v>26580</v>
      </c>
      <c r="I8597" s="2">
        <v>45074</v>
      </c>
      <c r="J8597" s="15" t="str">
        <f>MID(Tabla1[[#This Row],[HORA]],1,5)</f>
        <v>11:36</v>
      </c>
      <c r="K8597" s="16">
        <f>IF(Tabla1[[#This Row],[FECHA]]=I8598,IF(J8598-J8597&gt;0,(J8598-J8597)*1440,0),0)</f>
        <v>3.9999999999999858</v>
      </c>
      <c r="L8597" s="14">
        <f>2+L8338-Datos!$C$8</f>
        <v>13.510000000000002</v>
      </c>
      <c r="M8597" s="13" t="s">
        <v>90</v>
      </c>
      <c r="N8597" s="1" t="s">
        <v>26581</v>
      </c>
      <c r="O8597" s="1">
        <v>10</v>
      </c>
      <c r="P8597" s="1" t="s">
        <v>27</v>
      </c>
      <c r="Q8597" s="4" t="s">
        <v>21</v>
      </c>
    </row>
    <row r="8598" spans="1:17" ht="22.5" x14ac:dyDescent="0.25">
      <c r="A8598" s="3">
        <v>17303</v>
      </c>
      <c r="B8598" s="1" t="s">
        <v>52139</v>
      </c>
      <c r="C8598" s="1" t="s">
        <v>15</v>
      </c>
      <c r="D8598" s="1" t="s">
        <v>40</v>
      </c>
      <c r="E8598" s="1">
        <v>20440256474</v>
      </c>
      <c r="F8598" s="1" t="s">
        <v>52140</v>
      </c>
      <c r="G8598" s="1">
        <v>2237685</v>
      </c>
      <c r="H8598" s="1" t="s">
        <v>52141</v>
      </c>
      <c r="I8598" s="2">
        <v>45074</v>
      </c>
      <c r="J8598" s="15" t="str">
        <f>MID(Tabla1[[#This Row],[HORA]],1,5)</f>
        <v>11:40</v>
      </c>
      <c r="K8598" s="16">
        <f>IF(Tabla1[[#This Row],[FECHA]]=I8599,IF(J8599-J8598&gt;0,(J8599-J8598)*1440,0),0)</f>
        <v>16.000000000000021</v>
      </c>
      <c r="L8598" s="14">
        <f>2+L8339-Datos!$C$8</f>
        <v>10.850000000000001</v>
      </c>
      <c r="M8598" s="13" t="s">
        <v>7060</v>
      </c>
      <c r="N8598" s="1" t="s">
        <v>52142</v>
      </c>
      <c r="O8598" s="1">
        <v>20</v>
      </c>
      <c r="P8598" s="1" t="s">
        <v>27</v>
      </c>
      <c r="Q8598" s="4" t="s">
        <v>21</v>
      </c>
    </row>
    <row r="8599" spans="1:17" ht="22.5" x14ac:dyDescent="0.25">
      <c r="A8599" s="3">
        <v>8499</v>
      </c>
      <c r="B8599" s="1" t="s">
        <v>26582</v>
      </c>
      <c r="C8599" s="1" t="s">
        <v>15</v>
      </c>
      <c r="D8599" s="1" t="s">
        <v>23</v>
      </c>
      <c r="E8599" s="1">
        <v>77325435</v>
      </c>
      <c r="F8599" s="1" t="s">
        <v>26583</v>
      </c>
      <c r="G8599" s="1">
        <v>47227020</v>
      </c>
      <c r="H8599" s="1" t="s">
        <v>26584</v>
      </c>
      <c r="I8599" s="2">
        <v>45074</v>
      </c>
      <c r="J8599" s="15" t="str">
        <f>MID(Tabla1[[#This Row],[HORA]],1,5)</f>
        <v>11:56</v>
      </c>
      <c r="K8599" s="16">
        <f>IF(Tabla1[[#This Row],[FECHA]]=I8600,IF(J8600-J8599&gt;0,(J8600-J8599)*1440,0),0)</f>
        <v>6.9999999999999751</v>
      </c>
      <c r="L8599" s="14">
        <f>2+L8340-Datos!$C$8</f>
        <v>12.580000000000002</v>
      </c>
      <c r="M8599" s="13" t="s">
        <v>958</v>
      </c>
      <c r="N8599" s="1" t="s">
        <v>26585</v>
      </c>
      <c r="O8599" s="1">
        <v>30</v>
      </c>
      <c r="P8599" s="1" t="s">
        <v>27</v>
      </c>
      <c r="Q8599" s="4" t="s">
        <v>21</v>
      </c>
    </row>
    <row r="8600" spans="1:17" ht="22.5" x14ac:dyDescent="0.25">
      <c r="A8600" s="3">
        <v>8500</v>
      </c>
      <c r="B8600" s="1" t="s">
        <v>26586</v>
      </c>
      <c r="C8600" s="1" t="s">
        <v>15</v>
      </c>
      <c r="D8600" s="1" t="s">
        <v>40</v>
      </c>
      <c r="E8600" s="1">
        <v>76693222</v>
      </c>
      <c r="F8600" s="1" t="s">
        <v>26587</v>
      </c>
      <c r="G8600" s="1">
        <v>2237690</v>
      </c>
      <c r="H8600" s="1" t="s">
        <v>26588</v>
      </c>
      <c r="I8600" s="2">
        <v>45074</v>
      </c>
      <c r="J8600" s="15" t="str">
        <f>MID(Tabla1[[#This Row],[HORA]],1,5)</f>
        <v>12:03</v>
      </c>
      <c r="K8600" s="16">
        <f>IF(Tabla1[[#This Row],[FECHA]]=I8601,IF(J8601-J8600&gt;0,(J8601-J8600)*1440,0),0)</f>
        <v>0.99999999999999645</v>
      </c>
      <c r="L8600" s="14">
        <f>2+L8341-Datos!$C$8</f>
        <v>14.440000000000001</v>
      </c>
      <c r="M8600" s="13" t="s">
        <v>981</v>
      </c>
      <c r="N8600" s="1" t="s">
        <v>8473</v>
      </c>
      <c r="O8600" s="1">
        <v>10</v>
      </c>
      <c r="P8600" s="1" t="s">
        <v>27</v>
      </c>
      <c r="Q8600" s="4" t="s">
        <v>21</v>
      </c>
    </row>
    <row r="8601" spans="1:17" ht="22.5" x14ac:dyDescent="0.25">
      <c r="A8601" s="3">
        <v>8501</v>
      </c>
      <c r="B8601" s="1" t="s">
        <v>26589</v>
      </c>
      <c r="C8601" s="1" t="s">
        <v>15</v>
      </c>
      <c r="D8601" s="1" t="s">
        <v>40</v>
      </c>
      <c r="E8601" s="1">
        <v>71129725</v>
      </c>
      <c r="F8601" s="1" t="s">
        <v>26590</v>
      </c>
      <c r="G8601" s="1">
        <v>71129725</v>
      </c>
      <c r="H8601" s="1" t="s">
        <v>26590</v>
      </c>
      <c r="I8601" s="2">
        <v>45074</v>
      </c>
      <c r="J8601" s="15" t="str">
        <f>MID(Tabla1[[#This Row],[HORA]],1,5)</f>
        <v>12:04</v>
      </c>
      <c r="K8601" s="16">
        <f>IF(Tabla1[[#This Row],[FECHA]]=I8602,IF(J8602-J8601&gt;0,(J8602-J8601)*1440,0),0)</f>
        <v>4.9999999999999822</v>
      </c>
      <c r="L8601" s="14">
        <f>2+L8342-Datos!$C$8</f>
        <v>11.74</v>
      </c>
      <c r="M8601" s="13" t="s">
        <v>1929</v>
      </c>
      <c r="N8601" s="1" t="s">
        <v>1715</v>
      </c>
      <c r="O8601" s="1">
        <v>10</v>
      </c>
      <c r="P8601" s="1" t="s">
        <v>27</v>
      </c>
      <c r="Q8601" s="4" t="s">
        <v>21</v>
      </c>
    </row>
    <row r="8602" spans="1:17" ht="22.5" x14ac:dyDescent="0.25">
      <c r="A8602" s="3">
        <v>8502</v>
      </c>
      <c r="B8602" s="1" t="s">
        <v>26591</v>
      </c>
      <c r="C8602" s="1" t="s">
        <v>15</v>
      </c>
      <c r="D8602" s="1" t="s">
        <v>33</v>
      </c>
      <c r="E8602" s="1">
        <v>48897333</v>
      </c>
      <c r="F8602" s="1" t="s">
        <v>26592</v>
      </c>
      <c r="G8602" s="1">
        <v>2237691</v>
      </c>
      <c r="H8602" s="1" t="s">
        <v>4956</v>
      </c>
      <c r="I8602" s="2">
        <v>45074</v>
      </c>
      <c r="J8602" s="15" t="str">
        <f>MID(Tabla1[[#This Row],[HORA]],1,5)</f>
        <v>12:09</v>
      </c>
      <c r="K8602" s="16">
        <f>IF(Tabla1[[#This Row],[FECHA]]=I8603,IF(J8603-J8602&gt;0,(J8603-J8602)*1440,0),0)</f>
        <v>5.9999999999999787</v>
      </c>
      <c r="L8602" s="14">
        <f>2+L8343-Datos!$C$8</f>
        <v>12.4</v>
      </c>
      <c r="M8602" s="13" t="s">
        <v>1213</v>
      </c>
      <c r="N8602" s="1" t="s">
        <v>26593</v>
      </c>
      <c r="O8602" s="1">
        <v>20</v>
      </c>
      <c r="P8602" s="1" t="s">
        <v>27</v>
      </c>
      <c r="Q8602" s="4" t="s">
        <v>21</v>
      </c>
    </row>
    <row r="8603" spans="1:17" ht="22.5" x14ac:dyDescent="0.25">
      <c r="A8603" s="3">
        <v>15595</v>
      </c>
      <c r="B8603" s="1" t="s">
        <v>47459</v>
      </c>
      <c r="C8603" s="1" t="s">
        <v>15</v>
      </c>
      <c r="D8603" s="1" t="s">
        <v>82</v>
      </c>
      <c r="E8603" s="1">
        <v>63412259</v>
      </c>
      <c r="F8603" s="1" t="s">
        <v>47460</v>
      </c>
      <c r="G8603" s="1">
        <v>0</v>
      </c>
      <c r="H8603" s="1" t="s">
        <v>1788</v>
      </c>
      <c r="I8603" s="2">
        <v>45074</v>
      </c>
      <c r="J8603" s="15" t="str">
        <f>MID(Tabla1[[#This Row],[HORA]],1,5)</f>
        <v>12:15</v>
      </c>
      <c r="K8603" s="16">
        <f>IF(Tabla1[[#This Row],[FECHA]]=I8604,IF(J8604-J8603&gt;0,(J8604-J8603)*1440,0),0)</f>
        <v>1.9999999999999929</v>
      </c>
      <c r="L8603" s="14">
        <f>2+L8344-Datos!$C$8</f>
        <v>12.34</v>
      </c>
      <c r="M8603" s="13" t="s">
        <v>271</v>
      </c>
      <c r="N8603" s="1" t="s">
        <v>1715</v>
      </c>
      <c r="O8603" s="1">
        <v>30</v>
      </c>
      <c r="P8603" s="1" t="s">
        <v>300</v>
      </c>
      <c r="Q8603" s="4" t="s">
        <v>21</v>
      </c>
    </row>
    <row r="8604" spans="1:17" ht="22.5" x14ac:dyDescent="0.25">
      <c r="A8604" s="3">
        <v>283</v>
      </c>
      <c r="B8604" s="1" t="s">
        <v>636</v>
      </c>
      <c r="C8604" s="1" t="s">
        <v>15</v>
      </c>
      <c r="D8604" s="1" t="s">
        <v>637</v>
      </c>
      <c r="E8604" s="1">
        <v>2237692</v>
      </c>
      <c r="F8604" s="1" t="s">
        <v>638</v>
      </c>
      <c r="G8604" s="1">
        <v>2237693</v>
      </c>
      <c r="H8604" s="1" t="s">
        <v>639</v>
      </c>
      <c r="I8604" s="2">
        <v>45074</v>
      </c>
      <c r="J8604" s="15" t="str">
        <f>MID(Tabla1[[#This Row],[HORA]],1,5)</f>
        <v>12:17</v>
      </c>
      <c r="K8604" s="16">
        <f>IF(Tabla1[[#This Row],[FECHA]]=I8605,IF(J8605-J8604&gt;0,(J8605-J8604)*1440,0),0)</f>
        <v>1.9999999999999929</v>
      </c>
      <c r="L8604" s="14">
        <f>2+L8345-Datos!$C$8</f>
        <v>10.440000000000001</v>
      </c>
      <c r="M8604" s="13" t="s">
        <v>640</v>
      </c>
      <c r="N8604" s="1" t="s">
        <v>88</v>
      </c>
      <c r="O8604" s="1">
        <v>0</v>
      </c>
      <c r="P8604" s="1" t="s">
        <v>27</v>
      </c>
      <c r="Q8604" s="4" t="s">
        <v>21</v>
      </c>
    </row>
    <row r="8605" spans="1:17" ht="22.5" x14ac:dyDescent="0.25">
      <c r="A8605" s="3">
        <v>8503</v>
      </c>
      <c r="B8605" s="1" t="s">
        <v>26594</v>
      </c>
      <c r="C8605" s="1" t="s">
        <v>15</v>
      </c>
      <c r="D8605" s="1" t="s">
        <v>40</v>
      </c>
      <c r="E8605" s="1">
        <v>27723087</v>
      </c>
      <c r="F8605" s="1" t="s">
        <v>26595</v>
      </c>
      <c r="G8605" s="1">
        <v>2237694</v>
      </c>
      <c r="H8605" s="1" t="s">
        <v>26596</v>
      </c>
      <c r="I8605" s="2">
        <v>45074</v>
      </c>
      <c r="J8605" s="15" t="str">
        <f>MID(Tabla1[[#This Row],[HORA]],1,5)</f>
        <v>12:19</v>
      </c>
      <c r="K8605" s="16">
        <f>IF(Tabla1[[#This Row],[FECHA]]=I8606,IF(J8606-J8605&gt;0,(J8606-J8605)*1440,0),0)</f>
        <v>3.0000000000001492</v>
      </c>
      <c r="L8605" s="14">
        <f>2+L8346-Datos!$C$8</f>
        <v>11.13</v>
      </c>
      <c r="M8605" s="13" t="s">
        <v>916</v>
      </c>
      <c r="N8605" s="1" t="s">
        <v>26597</v>
      </c>
      <c r="O8605" s="1">
        <v>25</v>
      </c>
      <c r="P8605" s="1" t="s">
        <v>27</v>
      </c>
      <c r="Q8605" s="4" t="s">
        <v>21</v>
      </c>
    </row>
    <row r="8606" spans="1:17" ht="22.5" x14ac:dyDescent="0.25">
      <c r="A8606" s="3">
        <v>17304</v>
      </c>
      <c r="B8606" s="1" t="s">
        <v>52143</v>
      </c>
      <c r="C8606" s="1" t="s">
        <v>15</v>
      </c>
      <c r="D8606" s="1" t="s">
        <v>33</v>
      </c>
      <c r="E8606" s="1">
        <v>10424145381</v>
      </c>
      <c r="F8606" s="1" t="s">
        <v>52144</v>
      </c>
      <c r="G8606" s="1">
        <v>42414538</v>
      </c>
      <c r="H8606" s="1" t="s">
        <v>52145</v>
      </c>
      <c r="I8606" s="2">
        <v>45074</v>
      </c>
      <c r="J8606" s="15" t="str">
        <f>MID(Tabla1[[#This Row],[HORA]],1,5)</f>
        <v>12:22</v>
      </c>
      <c r="K8606" s="16">
        <f>IF(Tabla1[[#This Row],[FECHA]]=I8607,IF(J8607-J8606&gt;0,(J8607-J8606)*1440,0),0)</f>
        <v>7.9999999999999716</v>
      </c>
      <c r="L8606" s="14">
        <f>2+L8347-Datos!$C$8</f>
        <v>12.82</v>
      </c>
      <c r="M8606" s="13" t="s">
        <v>12201</v>
      </c>
      <c r="N8606" s="1" t="s">
        <v>52146</v>
      </c>
      <c r="O8606" s="1">
        <v>60</v>
      </c>
      <c r="P8606" s="1" t="s">
        <v>27</v>
      </c>
      <c r="Q8606" s="4" t="s">
        <v>21</v>
      </c>
    </row>
    <row r="8607" spans="1:17" ht="22.5" x14ac:dyDescent="0.25">
      <c r="A8607" s="3">
        <v>8504</v>
      </c>
      <c r="B8607" s="1" t="s">
        <v>26598</v>
      </c>
      <c r="C8607" s="1" t="s">
        <v>15</v>
      </c>
      <c r="D8607" s="1" t="s">
        <v>40</v>
      </c>
      <c r="E8607" s="1">
        <v>2816491</v>
      </c>
      <c r="F8607" s="1" t="s">
        <v>26599</v>
      </c>
      <c r="G8607" s="1">
        <v>2849280</v>
      </c>
      <c r="H8607" s="1" t="s">
        <v>26600</v>
      </c>
      <c r="I8607" s="2">
        <v>45074</v>
      </c>
      <c r="J8607" s="15" t="str">
        <f>MID(Tabla1[[#This Row],[HORA]],1,5)</f>
        <v>12:30</v>
      </c>
      <c r="K8607" s="16">
        <f>IF(Tabla1[[#This Row],[FECHA]]=I8608,IF(J8608-J8607&gt;0,(J8608-J8607)*1440,0),0)</f>
        <v>6.9999999999999751</v>
      </c>
      <c r="L8607" s="14">
        <f>2+L8348-Datos!$C$8</f>
        <v>12.57</v>
      </c>
      <c r="M8607" s="13" t="s">
        <v>3979</v>
      </c>
      <c r="N8607" s="1" t="s">
        <v>8433</v>
      </c>
      <c r="O8607" s="1">
        <v>25</v>
      </c>
      <c r="P8607" s="1" t="s">
        <v>27</v>
      </c>
      <c r="Q8607" s="4" t="s">
        <v>21</v>
      </c>
    </row>
    <row r="8608" spans="1:17" ht="22.5" x14ac:dyDescent="0.25">
      <c r="A8608" s="3">
        <v>8505</v>
      </c>
      <c r="B8608" s="1" t="s">
        <v>26601</v>
      </c>
      <c r="C8608" s="1" t="s">
        <v>15</v>
      </c>
      <c r="D8608" s="1" t="s">
        <v>40</v>
      </c>
      <c r="E8608" s="1">
        <v>16775020</v>
      </c>
      <c r="F8608" s="1" t="s">
        <v>26602</v>
      </c>
      <c r="G8608" s="1">
        <v>2237697</v>
      </c>
      <c r="H8608" s="1" t="s">
        <v>26603</v>
      </c>
      <c r="I8608" s="2">
        <v>45074</v>
      </c>
      <c r="J8608" s="15" t="str">
        <f>MID(Tabla1[[#This Row],[HORA]],1,5)</f>
        <v>12:37</v>
      </c>
      <c r="K8608" s="16">
        <f>IF(Tabla1[[#This Row],[FECHA]]=I8609,IF(J8609-J8608&gt;0,(J8609-J8608)*1440,0),0)</f>
        <v>3.9999999999999858</v>
      </c>
      <c r="L8608" s="14">
        <f>2+L8349-Datos!$C$8</f>
        <v>15.510000000000002</v>
      </c>
      <c r="M8608" s="13" t="s">
        <v>1033</v>
      </c>
      <c r="N8608" s="1" t="s">
        <v>26604</v>
      </c>
      <c r="O8608" s="1">
        <v>30</v>
      </c>
      <c r="P8608" s="1" t="s">
        <v>27</v>
      </c>
      <c r="Q8608" s="4" t="s">
        <v>21</v>
      </c>
    </row>
    <row r="8609" spans="1:17" ht="22.5" x14ac:dyDescent="0.25">
      <c r="A8609" s="3">
        <v>8506</v>
      </c>
      <c r="B8609" s="1" t="s">
        <v>26605</v>
      </c>
      <c r="C8609" s="1" t="s">
        <v>15</v>
      </c>
      <c r="D8609" s="1" t="s">
        <v>82</v>
      </c>
      <c r="E8609" s="1">
        <v>75494813</v>
      </c>
      <c r="F8609" s="1" t="s">
        <v>26606</v>
      </c>
      <c r="G8609" s="1">
        <v>75494813</v>
      </c>
      <c r="H8609" s="1" t="s">
        <v>26606</v>
      </c>
      <c r="I8609" s="2">
        <v>45074</v>
      </c>
      <c r="J8609" s="15" t="str">
        <f>MID(Tabla1[[#This Row],[HORA]],1,5)</f>
        <v>12:41</v>
      </c>
      <c r="K8609" s="16">
        <f>IF(Tabla1[[#This Row],[FECHA]]=I8610,IF(J8610-J8609&gt;0,(J8610-J8609)*1440,0),0)</f>
        <v>0</v>
      </c>
      <c r="L8609" s="14">
        <f>2+L8350-Datos!$C$8</f>
        <v>12.66</v>
      </c>
      <c r="M8609" s="13" t="s">
        <v>2596</v>
      </c>
      <c r="N8609" s="1" t="s">
        <v>26607</v>
      </c>
      <c r="O8609" s="1">
        <v>45</v>
      </c>
      <c r="P8609" s="1" t="s">
        <v>27</v>
      </c>
      <c r="Q8609" s="4" t="s">
        <v>21</v>
      </c>
    </row>
    <row r="8610" spans="1:17" ht="22.5" x14ac:dyDescent="0.25">
      <c r="A8610" s="3">
        <v>15543</v>
      </c>
      <c r="B8610" s="1" t="s">
        <v>47346</v>
      </c>
      <c r="C8610" s="1" t="s">
        <v>15</v>
      </c>
      <c r="D8610" s="1" t="s">
        <v>82</v>
      </c>
      <c r="E8610" s="1">
        <v>220537</v>
      </c>
      <c r="F8610" s="1" t="s">
        <v>47347</v>
      </c>
      <c r="G8610" s="1">
        <v>220537</v>
      </c>
      <c r="H8610" s="1" t="s">
        <v>47347</v>
      </c>
      <c r="I8610" s="2">
        <v>45074</v>
      </c>
      <c r="J8610" s="15" t="str">
        <f>MID(Tabla1[[#This Row],[HORA]],1,5)</f>
        <v>12:41</v>
      </c>
      <c r="K8610" s="16">
        <f>IF(Tabla1[[#This Row],[FECHA]]=I8611,IF(J8611-J8610&gt;0,(J8611-J8610)*1440,0),0)</f>
        <v>1.9999999999999929</v>
      </c>
      <c r="L8610" s="14">
        <f>2+L8351-Datos!$C$8</f>
        <v>10.870000000000001</v>
      </c>
      <c r="M8610" s="13" t="s">
        <v>2596</v>
      </c>
      <c r="N8610" s="1" t="s">
        <v>2078</v>
      </c>
      <c r="O8610" s="1">
        <v>12.5</v>
      </c>
      <c r="P8610" s="1" t="s">
        <v>170</v>
      </c>
      <c r="Q8610" s="4" t="s">
        <v>21</v>
      </c>
    </row>
    <row r="8611" spans="1:17" ht="22.5" x14ac:dyDescent="0.25">
      <c r="A8611" s="3">
        <v>15544</v>
      </c>
      <c r="B8611" s="1" t="s">
        <v>47348</v>
      </c>
      <c r="C8611" s="1" t="s">
        <v>15</v>
      </c>
      <c r="D8611" s="1" t="s">
        <v>40</v>
      </c>
      <c r="E8611" s="1">
        <v>2830047</v>
      </c>
      <c r="F8611" s="1" t="s">
        <v>47349</v>
      </c>
      <c r="G8611" s="1">
        <v>2830047</v>
      </c>
      <c r="H8611" s="1" t="s">
        <v>47349</v>
      </c>
      <c r="I8611" s="2">
        <v>45074</v>
      </c>
      <c r="J8611" s="15" t="str">
        <f>MID(Tabla1[[#This Row],[HORA]],1,5)</f>
        <v>12:43</v>
      </c>
      <c r="K8611" s="16">
        <f>IF(Tabla1[[#This Row],[FECHA]]=I8612,IF(J8612-J8611&gt;0,(J8612-J8611)*1440,0),0)</f>
        <v>3.9999999999999858</v>
      </c>
      <c r="L8611" s="14">
        <f>2+L8352-Datos!$C$8</f>
        <v>11.66</v>
      </c>
      <c r="M8611" s="13" t="s">
        <v>5801</v>
      </c>
      <c r="N8611" s="1" t="s">
        <v>2078</v>
      </c>
      <c r="O8611" s="1">
        <v>8.8000000000000007</v>
      </c>
      <c r="P8611" s="1" t="s">
        <v>170</v>
      </c>
      <c r="Q8611" s="4" t="s">
        <v>21</v>
      </c>
    </row>
    <row r="8612" spans="1:17" ht="22.5" x14ac:dyDescent="0.25">
      <c r="A8612" s="3">
        <v>8507</v>
      </c>
      <c r="B8612" s="1" t="s">
        <v>26608</v>
      </c>
      <c r="C8612" s="1" t="s">
        <v>15</v>
      </c>
      <c r="D8612" s="1" t="s">
        <v>77</v>
      </c>
      <c r="E8612" s="1">
        <v>16505061</v>
      </c>
      <c r="F8612" s="1" t="s">
        <v>26609</v>
      </c>
      <c r="G8612" s="1">
        <v>2237701</v>
      </c>
      <c r="H8612" s="1" t="s">
        <v>26610</v>
      </c>
      <c r="I8612" s="2">
        <v>45074</v>
      </c>
      <c r="J8612" s="15" t="str">
        <f>MID(Tabla1[[#This Row],[HORA]],1,5)</f>
        <v>12:47</v>
      </c>
      <c r="K8612" s="16">
        <f>IF(Tabla1[[#This Row],[FECHA]]=I8613,IF(J8613-J8612&gt;0,(J8613-J8612)*1440,0),0)</f>
        <v>1.9999999999999929</v>
      </c>
      <c r="L8612" s="14">
        <f>2+L8353-Datos!$C$8</f>
        <v>10.4</v>
      </c>
      <c r="M8612" s="13" t="s">
        <v>656</v>
      </c>
      <c r="N8612" s="1" t="s">
        <v>26611</v>
      </c>
      <c r="O8612" s="1">
        <v>15</v>
      </c>
      <c r="P8612" s="1" t="s">
        <v>27</v>
      </c>
      <c r="Q8612" s="4" t="s">
        <v>21</v>
      </c>
    </row>
    <row r="8613" spans="1:17" ht="22.5" x14ac:dyDescent="0.25">
      <c r="A8613" s="3">
        <v>8508</v>
      </c>
      <c r="B8613" s="1" t="s">
        <v>26612</v>
      </c>
      <c r="C8613" s="1" t="s">
        <v>15</v>
      </c>
      <c r="D8613" s="1" t="s">
        <v>40</v>
      </c>
      <c r="E8613" s="1">
        <v>2826309</v>
      </c>
      <c r="F8613" s="1" t="s">
        <v>26613</v>
      </c>
      <c r="G8613" s="1">
        <v>2826309</v>
      </c>
      <c r="H8613" s="1" t="s">
        <v>26613</v>
      </c>
      <c r="I8613" s="2">
        <v>45074</v>
      </c>
      <c r="J8613" s="15" t="str">
        <f>MID(Tabla1[[#This Row],[HORA]],1,5)</f>
        <v>12:49</v>
      </c>
      <c r="K8613" s="16">
        <f>IF(Tabla1[[#This Row],[FECHA]]=I8614,IF(J8614-J8613&gt;0,(J8614-J8613)*1440,0),0)</f>
        <v>3.9999999999999858</v>
      </c>
      <c r="L8613" s="14">
        <f>2+L8354-Datos!$C$8</f>
        <v>13.32</v>
      </c>
      <c r="M8613" s="13" t="s">
        <v>1238</v>
      </c>
      <c r="N8613" s="1" t="s">
        <v>14095</v>
      </c>
      <c r="O8613" s="1">
        <v>10</v>
      </c>
      <c r="P8613" s="1" t="s">
        <v>27</v>
      </c>
      <c r="Q8613" s="4" t="s">
        <v>21</v>
      </c>
    </row>
    <row r="8614" spans="1:17" ht="22.5" x14ac:dyDescent="0.25">
      <c r="A8614" s="3">
        <v>8509</v>
      </c>
      <c r="B8614" s="1" t="s">
        <v>26614</v>
      </c>
      <c r="C8614" s="1" t="s">
        <v>15</v>
      </c>
      <c r="D8614" s="1" t="s">
        <v>40</v>
      </c>
      <c r="E8614" s="1">
        <v>3099549</v>
      </c>
      <c r="F8614" s="1" t="s">
        <v>26615</v>
      </c>
      <c r="G8614" s="1">
        <v>2237703</v>
      </c>
      <c r="H8614" s="1" t="s">
        <v>26616</v>
      </c>
      <c r="I8614" s="2">
        <v>45074</v>
      </c>
      <c r="J8614" s="15" t="str">
        <f>MID(Tabla1[[#This Row],[HORA]],1,5)</f>
        <v>12:53</v>
      </c>
      <c r="K8614" s="16">
        <f>IF(Tabla1[[#This Row],[FECHA]]=I8615,IF(J8615-J8614&gt;0,(J8615-J8614)*1440,0),0)</f>
        <v>1.9999999999999929</v>
      </c>
      <c r="L8614" s="14">
        <f>2+L8355-Datos!$C$8</f>
        <v>15.8</v>
      </c>
      <c r="M8614" s="13" t="s">
        <v>513</v>
      </c>
      <c r="N8614" s="1" t="s">
        <v>26617</v>
      </c>
      <c r="O8614" s="1">
        <v>15</v>
      </c>
      <c r="P8614" s="1" t="s">
        <v>27</v>
      </c>
      <c r="Q8614" s="4" t="s">
        <v>21</v>
      </c>
    </row>
    <row r="8615" spans="1:17" ht="22.5" x14ac:dyDescent="0.25">
      <c r="A8615" s="3">
        <v>8510</v>
      </c>
      <c r="B8615" s="1" t="s">
        <v>26618</v>
      </c>
      <c r="C8615" s="1" t="s">
        <v>15</v>
      </c>
      <c r="D8615" s="1" t="s">
        <v>40</v>
      </c>
      <c r="E8615" s="1">
        <v>74062684</v>
      </c>
      <c r="F8615" s="1" t="s">
        <v>26619</v>
      </c>
      <c r="G8615" s="1">
        <v>76471000</v>
      </c>
      <c r="H8615" s="1" t="s">
        <v>26620</v>
      </c>
      <c r="I8615" s="2">
        <v>45074</v>
      </c>
      <c r="J8615" s="15" t="str">
        <f>MID(Tabla1[[#This Row],[HORA]],1,5)</f>
        <v>12:55</v>
      </c>
      <c r="K8615" s="16">
        <f>IF(Tabla1[[#This Row],[FECHA]]=I8616,IF(J8616-J8615&gt;0,(J8616-J8615)*1440,0),0)</f>
        <v>1.9999999999999929</v>
      </c>
      <c r="L8615" s="14">
        <f>2+L8356-Datos!$C$8</f>
        <v>11.5</v>
      </c>
      <c r="M8615" s="13" t="s">
        <v>1613</v>
      </c>
      <c r="N8615" s="1" t="s">
        <v>26621</v>
      </c>
      <c r="O8615" s="1">
        <v>15</v>
      </c>
      <c r="P8615" s="1" t="s">
        <v>27</v>
      </c>
      <c r="Q8615" s="4" t="s">
        <v>21</v>
      </c>
    </row>
    <row r="8616" spans="1:17" ht="22.5" x14ac:dyDescent="0.25">
      <c r="A8616" s="3">
        <v>8511</v>
      </c>
      <c r="B8616" s="1" t="s">
        <v>26622</v>
      </c>
      <c r="C8616" s="1" t="s">
        <v>15</v>
      </c>
      <c r="D8616" s="1" t="s">
        <v>40</v>
      </c>
      <c r="E8616" s="1">
        <v>41537796</v>
      </c>
      <c r="F8616" s="1" t="s">
        <v>26623</v>
      </c>
      <c r="G8616" s="1">
        <v>2237705</v>
      </c>
      <c r="H8616" s="1" t="s">
        <v>26624</v>
      </c>
      <c r="I8616" s="2">
        <v>45074</v>
      </c>
      <c r="J8616" s="15" t="str">
        <f>MID(Tabla1[[#This Row],[HORA]],1,5)</f>
        <v>12:57</v>
      </c>
      <c r="K8616" s="16">
        <f>IF(Tabla1[[#This Row],[FECHA]]=I8617,IF(J8617-J8616&gt;0,(J8617-J8616)*1440,0),0)</f>
        <v>2.9999999999999893</v>
      </c>
      <c r="L8616" s="14">
        <f>2+L8357-Datos!$C$8</f>
        <v>10.600000000000001</v>
      </c>
      <c r="M8616" s="13" t="s">
        <v>2923</v>
      </c>
      <c r="N8616" s="1" t="s">
        <v>26625</v>
      </c>
      <c r="O8616" s="1">
        <v>100</v>
      </c>
      <c r="P8616" s="1" t="s">
        <v>27</v>
      </c>
      <c r="Q8616" s="4" t="s">
        <v>21</v>
      </c>
    </row>
    <row r="8617" spans="1:17" ht="22.5" x14ac:dyDescent="0.25">
      <c r="A8617" s="3">
        <v>8512</v>
      </c>
      <c r="B8617" s="1" t="s">
        <v>26626</v>
      </c>
      <c r="C8617" s="1" t="s">
        <v>15</v>
      </c>
      <c r="D8617" s="1" t="s">
        <v>40</v>
      </c>
      <c r="E8617" s="1">
        <v>16471919</v>
      </c>
      <c r="F8617" s="1" t="s">
        <v>26627</v>
      </c>
      <c r="G8617" s="1">
        <v>2237706</v>
      </c>
      <c r="H8617" s="1" t="s">
        <v>26628</v>
      </c>
      <c r="I8617" s="2">
        <v>45074</v>
      </c>
      <c r="J8617" s="15" t="str">
        <f>MID(Tabla1[[#This Row],[HORA]],1,5)</f>
        <v>13:00</v>
      </c>
      <c r="K8617" s="16">
        <f>IF(Tabla1[[#This Row],[FECHA]]=I8618,IF(J8618-J8617&gt;0,(J8618-J8617)*1440,0),0)</f>
        <v>3.0000000000001492</v>
      </c>
      <c r="L8617" s="14">
        <f>2+L8358-Datos!$C$8</f>
        <v>11.8</v>
      </c>
      <c r="M8617" s="13" t="s">
        <v>55837</v>
      </c>
      <c r="N8617" s="1" t="s">
        <v>26629</v>
      </c>
      <c r="O8617" s="1">
        <v>10</v>
      </c>
      <c r="P8617" s="1" t="s">
        <v>27</v>
      </c>
      <c r="Q8617" s="4" t="s">
        <v>21</v>
      </c>
    </row>
    <row r="8618" spans="1:17" ht="22.5" x14ac:dyDescent="0.25">
      <c r="A8618" s="3">
        <v>8513</v>
      </c>
      <c r="B8618" s="1" t="s">
        <v>26630</v>
      </c>
      <c r="C8618" s="1" t="s">
        <v>15</v>
      </c>
      <c r="D8618" s="1" t="s">
        <v>71</v>
      </c>
      <c r="E8618" s="1">
        <v>2237708</v>
      </c>
      <c r="F8618" s="1" t="s">
        <v>25277</v>
      </c>
      <c r="G8618" s="1">
        <v>41159335</v>
      </c>
      <c r="H8618" s="1" t="s">
        <v>26631</v>
      </c>
      <c r="I8618" s="2">
        <v>45074</v>
      </c>
      <c r="J8618" s="15" t="str">
        <f>MID(Tabla1[[#This Row],[HORA]],1,5)</f>
        <v>13:03</v>
      </c>
      <c r="K8618" s="16">
        <f>IF(Tabla1[[#This Row],[FECHA]]=I8619,IF(J8619-J8618&gt;0,(J8619-J8618)*1440,0),0)</f>
        <v>5.9999999999999787</v>
      </c>
      <c r="L8618" s="14">
        <f>2+L8359-Datos!$C$8</f>
        <v>13.3</v>
      </c>
      <c r="M8618" s="13" t="s">
        <v>55925</v>
      </c>
      <c r="N8618" s="1" t="s">
        <v>583</v>
      </c>
      <c r="O8618" s="1">
        <v>10</v>
      </c>
      <c r="P8618" s="1" t="s">
        <v>27</v>
      </c>
      <c r="Q8618" s="4" t="s">
        <v>21</v>
      </c>
    </row>
    <row r="8619" spans="1:17" ht="22.5" x14ac:dyDescent="0.25">
      <c r="A8619" s="3">
        <v>15596</v>
      </c>
      <c r="B8619" s="1" t="s">
        <v>47461</v>
      </c>
      <c r="C8619" s="1" t="s">
        <v>15</v>
      </c>
      <c r="D8619" s="1" t="s">
        <v>82</v>
      </c>
      <c r="E8619" s="1">
        <v>44214242</v>
      </c>
      <c r="F8619" s="1" t="s">
        <v>47462</v>
      </c>
      <c r="G8619" s="1">
        <v>0</v>
      </c>
      <c r="H8619" s="1" t="s">
        <v>1788</v>
      </c>
      <c r="I8619" s="2">
        <v>45074</v>
      </c>
      <c r="J8619" s="15" t="str">
        <f>MID(Tabla1[[#This Row],[HORA]],1,5)</f>
        <v>13:09</v>
      </c>
      <c r="K8619" s="16">
        <f>IF(Tabla1[[#This Row],[FECHA]]=I8620,IF(J8620-J8619&gt;0,(J8620-J8619)*1440,0),0)</f>
        <v>0.99999999999983658</v>
      </c>
      <c r="L8619" s="14">
        <f>2+L8360-Datos!$C$8</f>
        <v>10.65</v>
      </c>
      <c r="M8619" s="13" t="s">
        <v>55840</v>
      </c>
      <c r="N8619" s="1" t="s">
        <v>1715</v>
      </c>
      <c r="O8619" s="1">
        <v>20</v>
      </c>
      <c r="P8619" s="1" t="s">
        <v>300</v>
      </c>
      <c r="Q8619" s="4" t="s">
        <v>21</v>
      </c>
    </row>
    <row r="8620" spans="1:17" ht="22.5" x14ac:dyDescent="0.25">
      <c r="A8620" s="3">
        <v>8514</v>
      </c>
      <c r="B8620" s="1" t="s">
        <v>26632</v>
      </c>
      <c r="C8620" s="1" t="s">
        <v>15</v>
      </c>
      <c r="D8620" s="1" t="s">
        <v>40</v>
      </c>
      <c r="E8620" s="1">
        <v>48151649</v>
      </c>
      <c r="F8620" s="1" t="s">
        <v>26633</v>
      </c>
      <c r="G8620" s="1">
        <v>46451896</v>
      </c>
      <c r="H8620" s="1" t="s">
        <v>26634</v>
      </c>
      <c r="I8620" s="2">
        <v>45074</v>
      </c>
      <c r="J8620" s="15" t="str">
        <f>MID(Tabla1[[#This Row],[HORA]],1,5)</f>
        <v>13:10</v>
      </c>
      <c r="K8620" s="16">
        <f>IF(Tabla1[[#This Row],[FECHA]]=I8621,IF(J8621-J8620&gt;0,(J8621-J8620)*1440,0),0)</f>
        <v>1.0000000000001563</v>
      </c>
      <c r="L8620" s="14">
        <f>2+L8361-Datos!$C$8</f>
        <v>12.8</v>
      </c>
      <c r="M8620" s="13" t="s">
        <v>55930</v>
      </c>
      <c r="N8620" s="1" t="s">
        <v>26635</v>
      </c>
      <c r="O8620" s="1">
        <v>25</v>
      </c>
      <c r="P8620" s="1" t="s">
        <v>27</v>
      </c>
      <c r="Q8620" s="4" t="s">
        <v>21</v>
      </c>
    </row>
    <row r="8621" spans="1:17" ht="22.5" x14ac:dyDescent="0.25">
      <c r="A8621" s="3">
        <v>15597</v>
      </c>
      <c r="B8621" s="1" t="s">
        <v>47463</v>
      </c>
      <c r="C8621" s="1" t="s">
        <v>15</v>
      </c>
      <c r="D8621" s="1" t="s">
        <v>40</v>
      </c>
      <c r="E8621" s="1">
        <v>27360091</v>
      </c>
      <c r="F8621" s="1" t="s">
        <v>29370</v>
      </c>
      <c r="G8621" s="1">
        <v>2237710</v>
      </c>
      <c r="H8621" s="1" t="s">
        <v>29368</v>
      </c>
      <c r="I8621" s="2">
        <v>45074</v>
      </c>
      <c r="J8621" s="15" t="str">
        <f>MID(Tabla1[[#This Row],[HORA]],1,5)</f>
        <v>13:11</v>
      </c>
      <c r="K8621" s="16">
        <f>IF(Tabla1[[#This Row],[FECHA]]=I8622,IF(J8622-J8621&gt;0,(J8622-J8621)*1440,0),0)</f>
        <v>0</v>
      </c>
      <c r="L8621" s="14">
        <f>2+L8362-Datos!$C$8</f>
        <v>14.5</v>
      </c>
      <c r="M8621" s="13" t="s">
        <v>55841</v>
      </c>
      <c r="N8621" s="1" t="s">
        <v>2425</v>
      </c>
      <c r="O8621" s="1">
        <v>25</v>
      </c>
      <c r="P8621" s="1" t="s">
        <v>300</v>
      </c>
      <c r="Q8621" s="4" t="s">
        <v>21</v>
      </c>
    </row>
    <row r="8622" spans="1:17" ht="22.5" x14ac:dyDescent="0.25">
      <c r="A8622" s="3">
        <v>15598</v>
      </c>
      <c r="B8622" s="1" t="s">
        <v>47463</v>
      </c>
      <c r="C8622" s="1" t="s">
        <v>15</v>
      </c>
      <c r="D8622" s="1" t="s">
        <v>40</v>
      </c>
      <c r="E8622" s="1">
        <v>27360091</v>
      </c>
      <c r="F8622" s="1" t="s">
        <v>29367</v>
      </c>
      <c r="G8622" s="1">
        <v>2237710</v>
      </c>
      <c r="H8622" s="1" t="s">
        <v>29368</v>
      </c>
      <c r="I8622" s="2">
        <v>45074</v>
      </c>
      <c r="J8622" s="15" t="str">
        <f>MID(Tabla1[[#This Row],[HORA]],1,5)</f>
        <v>13:11</v>
      </c>
      <c r="K8622" s="16">
        <f>IF(Tabla1[[#This Row],[FECHA]]=I8623,IF(J8623-J8622&gt;0,(J8623-J8622)*1440,0),0)</f>
        <v>1.9999999999999929</v>
      </c>
      <c r="L8622" s="14">
        <f>2+L8363-Datos!$C$8</f>
        <v>11.66</v>
      </c>
      <c r="M8622" s="13" t="s">
        <v>55841</v>
      </c>
      <c r="N8622" s="1" t="s">
        <v>2425</v>
      </c>
      <c r="O8622" s="1">
        <v>25</v>
      </c>
      <c r="P8622" s="1" t="s">
        <v>300</v>
      </c>
      <c r="Q8622" s="4" t="s">
        <v>21</v>
      </c>
    </row>
    <row r="8623" spans="1:17" ht="22.5" x14ac:dyDescent="0.25">
      <c r="A8623" s="3">
        <v>8515</v>
      </c>
      <c r="B8623" s="1" t="s">
        <v>26636</v>
      </c>
      <c r="C8623" s="1" t="s">
        <v>15</v>
      </c>
      <c r="D8623" s="1" t="s">
        <v>40</v>
      </c>
      <c r="E8623" s="1">
        <v>16446831</v>
      </c>
      <c r="F8623" s="1" t="s">
        <v>10747</v>
      </c>
      <c r="G8623" s="1">
        <v>41054612</v>
      </c>
      <c r="H8623" s="1" t="s">
        <v>26637</v>
      </c>
      <c r="I8623" s="2">
        <v>45074</v>
      </c>
      <c r="J8623" s="15" t="str">
        <f>MID(Tabla1[[#This Row],[HORA]],1,5)</f>
        <v>13:13</v>
      </c>
      <c r="K8623" s="16">
        <f>IF(Tabla1[[#This Row],[FECHA]]=I8624,IF(J8624-J8623&gt;0,(J8624-J8623)*1440,0),0)</f>
        <v>5.9999999999999787</v>
      </c>
      <c r="L8623" s="14">
        <f>2+L8364-Datos!$C$8</f>
        <v>12.600000000000001</v>
      </c>
      <c r="M8623" s="13" t="s">
        <v>55932</v>
      </c>
      <c r="N8623" s="1" t="s">
        <v>26638</v>
      </c>
      <c r="O8623" s="1">
        <v>35</v>
      </c>
      <c r="P8623" s="1" t="s">
        <v>27</v>
      </c>
      <c r="Q8623" s="4" t="s">
        <v>21</v>
      </c>
    </row>
    <row r="8624" spans="1:17" ht="22.5" x14ac:dyDescent="0.25">
      <c r="A8624" s="3">
        <v>15545</v>
      </c>
      <c r="B8624" s="1" t="s">
        <v>47350</v>
      </c>
      <c r="C8624" s="1" t="s">
        <v>15</v>
      </c>
      <c r="D8624" s="1" t="s">
        <v>40</v>
      </c>
      <c r="E8624" s="1">
        <v>16730558</v>
      </c>
      <c r="F8624" s="1" t="s">
        <v>47351</v>
      </c>
      <c r="G8624" s="1">
        <v>16730558</v>
      </c>
      <c r="H8624" s="1" t="s">
        <v>47351</v>
      </c>
      <c r="I8624" s="2">
        <v>45074</v>
      </c>
      <c r="J8624" s="15" t="str">
        <f>MID(Tabla1[[#This Row],[HORA]],1,5)</f>
        <v>13:19</v>
      </c>
      <c r="K8624" s="16">
        <f>IF(Tabla1[[#This Row],[FECHA]]=I8625,IF(J8625-J8624&gt;0,(J8625-J8624)*1440,0),0)</f>
        <v>3.9999999999999858</v>
      </c>
      <c r="L8624" s="14">
        <f>2+L8365-Datos!$C$8</f>
        <v>12.84</v>
      </c>
      <c r="M8624" s="13" t="s">
        <v>55937</v>
      </c>
      <c r="N8624" s="1" t="s">
        <v>2078</v>
      </c>
      <c r="O8624" s="1">
        <v>8.8000000000000007</v>
      </c>
      <c r="P8624" s="1" t="s">
        <v>170</v>
      </c>
      <c r="Q8624" s="4" t="s">
        <v>21</v>
      </c>
    </row>
    <row r="8625" spans="1:17" ht="22.5" x14ac:dyDescent="0.25">
      <c r="A8625" s="3">
        <v>8516</v>
      </c>
      <c r="B8625" s="1" t="s">
        <v>26639</v>
      </c>
      <c r="C8625" s="1" t="s">
        <v>15</v>
      </c>
      <c r="D8625" s="1" t="s">
        <v>40</v>
      </c>
      <c r="E8625" s="1">
        <v>45447779</v>
      </c>
      <c r="F8625" s="1" t="s">
        <v>23040</v>
      </c>
      <c r="G8625" s="1">
        <v>70166502</v>
      </c>
      <c r="H8625" s="1" t="s">
        <v>23041</v>
      </c>
      <c r="I8625" s="2">
        <v>45074</v>
      </c>
      <c r="J8625" s="15" t="str">
        <f>MID(Tabla1[[#This Row],[HORA]],1,5)</f>
        <v>13:23</v>
      </c>
      <c r="K8625" s="16">
        <f>IF(Tabla1[[#This Row],[FECHA]]=I8626,IF(J8626-J8625&gt;0,(J8626-J8625)*1440,0),0)</f>
        <v>13.99999999999995</v>
      </c>
      <c r="L8625" s="14">
        <f>2+L8366-Datos!$C$8</f>
        <v>10.510000000000002</v>
      </c>
      <c r="M8625" s="13" t="s">
        <v>55940</v>
      </c>
      <c r="N8625" s="1" t="s">
        <v>26640</v>
      </c>
      <c r="O8625" s="1">
        <v>15</v>
      </c>
      <c r="P8625" s="1" t="s">
        <v>27</v>
      </c>
      <c r="Q8625" s="4" t="s">
        <v>21</v>
      </c>
    </row>
    <row r="8626" spans="1:17" ht="22.5" x14ac:dyDescent="0.25">
      <c r="A8626" s="3">
        <v>17305</v>
      </c>
      <c r="B8626" s="1" t="s">
        <v>52147</v>
      </c>
      <c r="C8626" s="1" t="s">
        <v>15</v>
      </c>
      <c r="D8626" s="1" t="s">
        <v>40</v>
      </c>
      <c r="E8626" s="1">
        <v>20609744767</v>
      </c>
      <c r="F8626" s="1" t="s">
        <v>52148</v>
      </c>
      <c r="G8626" s="1">
        <v>2237714</v>
      </c>
      <c r="H8626" s="1" t="s">
        <v>52149</v>
      </c>
      <c r="I8626" s="2">
        <v>45074</v>
      </c>
      <c r="J8626" s="15" t="str">
        <f>MID(Tabla1[[#This Row],[HORA]],1,5)</f>
        <v>13:37</v>
      </c>
      <c r="K8626" s="16">
        <f>IF(Tabla1[[#This Row],[FECHA]]=I8627,IF(J8627-J8626&gt;0,(J8627-J8626)*1440,0),0)</f>
        <v>6.9999999999999751</v>
      </c>
      <c r="L8626" s="14">
        <f>2+L8367-Datos!$C$8</f>
        <v>11.75</v>
      </c>
      <c r="M8626" s="13" t="s">
        <v>55848</v>
      </c>
      <c r="N8626" s="1" t="s">
        <v>52150</v>
      </c>
      <c r="O8626" s="1">
        <v>15</v>
      </c>
      <c r="P8626" s="1" t="s">
        <v>27</v>
      </c>
      <c r="Q8626" s="4" t="s">
        <v>21</v>
      </c>
    </row>
    <row r="8627" spans="1:17" ht="22.5" x14ac:dyDescent="0.25">
      <c r="A8627" s="3">
        <v>15546</v>
      </c>
      <c r="B8627" s="1" t="s">
        <v>47352</v>
      </c>
      <c r="C8627" s="1" t="s">
        <v>15</v>
      </c>
      <c r="D8627" s="1" t="s">
        <v>40</v>
      </c>
      <c r="E8627" s="1">
        <v>16780455</v>
      </c>
      <c r="F8627" s="1" t="s">
        <v>27342</v>
      </c>
      <c r="G8627" s="1">
        <v>16780455</v>
      </c>
      <c r="H8627" s="1" t="s">
        <v>27342</v>
      </c>
      <c r="I8627" s="2">
        <v>45074</v>
      </c>
      <c r="J8627" s="15" t="str">
        <f>MID(Tabla1[[#This Row],[HORA]],1,5)</f>
        <v>13:44</v>
      </c>
      <c r="K8627" s="16">
        <f>IF(Tabla1[[#This Row],[FECHA]]=I8628,IF(J8628-J8627&gt;0,(J8628-J8627)*1440,0),0)</f>
        <v>19.000000000000092</v>
      </c>
      <c r="L8627" s="14">
        <f>2+L8368-Datos!$C$8</f>
        <v>11.440000000000001</v>
      </c>
      <c r="M8627" s="13" t="s">
        <v>55955</v>
      </c>
      <c r="N8627" s="1" t="s">
        <v>2078</v>
      </c>
      <c r="O8627" s="1">
        <v>8.8000000000000007</v>
      </c>
      <c r="P8627" s="1" t="s">
        <v>170</v>
      </c>
      <c r="Q8627" s="4" t="s">
        <v>21</v>
      </c>
    </row>
    <row r="8628" spans="1:17" ht="22.5" x14ac:dyDescent="0.25">
      <c r="A8628" s="3">
        <v>8517</v>
      </c>
      <c r="B8628" s="1" t="s">
        <v>26641</v>
      </c>
      <c r="C8628" s="1" t="s">
        <v>15</v>
      </c>
      <c r="D8628" s="1" t="s">
        <v>40</v>
      </c>
      <c r="E8628" s="1">
        <v>80644414</v>
      </c>
      <c r="F8628" s="1" t="s">
        <v>26642</v>
      </c>
      <c r="G8628" s="1">
        <v>2237717</v>
      </c>
      <c r="H8628" s="1" t="s">
        <v>6228</v>
      </c>
      <c r="I8628" s="2">
        <v>45074</v>
      </c>
      <c r="J8628" s="15" t="str">
        <f>MID(Tabla1[[#This Row],[HORA]],1,5)</f>
        <v>14:03</v>
      </c>
      <c r="K8628" s="16">
        <f>IF(Tabla1[[#This Row],[FECHA]]=I8629,IF(J8629-J8628&gt;0,(J8629-J8628)*1440,0),0)</f>
        <v>4.9999999999999822</v>
      </c>
      <c r="L8628" s="14">
        <f>2+L8369-Datos!$C$8</f>
        <v>12.82</v>
      </c>
      <c r="M8628" s="13" t="s">
        <v>55974</v>
      </c>
      <c r="N8628" s="1" t="s">
        <v>1715</v>
      </c>
      <c r="O8628" s="1">
        <v>8</v>
      </c>
      <c r="P8628" s="1" t="s">
        <v>20</v>
      </c>
      <c r="Q8628" s="4" t="s">
        <v>21</v>
      </c>
    </row>
    <row r="8629" spans="1:17" ht="22.5" x14ac:dyDescent="0.25">
      <c r="A8629" s="3">
        <v>8518</v>
      </c>
      <c r="B8629" s="1" t="s">
        <v>26643</v>
      </c>
      <c r="C8629" s="1" t="s">
        <v>15</v>
      </c>
      <c r="D8629" s="1" t="s">
        <v>71</v>
      </c>
      <c r="E8629" s="1">
        <v>76972342</v>
      </c>
      <c r="F8629" s="1" t="s">
        <v>26644</v>
      </c>
      <c r="G8629" s="1">
        <v>2237720</v>
      </c>
      <c r="H8629" s="1" t="s">
        <v>26645</v>
      </c>
      <c r="I8629" s="2">
        <v>45074</v>
      </c>
      <c r="J8629" s="15" t="str">
        <f>MID(Tabla1[[#This Row],[HORA]],1,5)</f>
        <v>14:08</v>
      </c>
      <c r="K8629" s="16">
        <f>IF(Tabla1[[#This Row],[FECHA]]=I8630,IF(J8630-J8629&gt;0,(J8630-J8629)*1440,0),0)</f>
        <v>2.9999999999999893</v>
      </c>
      <c r="L8629" s="14">
        <f>2+L8370-Datos!$C$8</f>
        <v>12.760000000000002</v>
      </c>
      <c r="M8629" s="13" t="s">
        <v>55979</v>
      </c>
      <c r="N8629" s="1" t="s">
        <v>26646</v>
      </c>
      <c r="O8629" s="1">
        <v>15</v>
      </c>
      <c r="P8629" s="1" t="s">
        <v>20</v>
      </c>
      <c r="Q8629" s="4" t="s">
        <v>21</v>
      </c>
    </row>
    <row r="8630" spans="1:17" ht="22.5" x14ac:dyDescent="0.25">
      <c r="A8630" s="3">
        <v>17306</v>
      </c>
      <c r="B8630" s="1" t="s">
        <v>52151</v>
      </c>
      <c r="C8630" s="1" t="s">
        <v>15</v>
      </c>
      <c r="D8630" s="1" t="s">
        <v>33</v>
      </c>
      <c r="E8630" s="1">
        <v>20608028448</v>
      </c>
      <c r="F8630" s="1" t="s">
        <v>48665</v>
      </c>
      <c r="G8630" s="1">
        <v>3619788</v>
      </c>
      <c r="H8630" s="1" t="s">
        <v>51712</v>
      </c>
      <c r="I8630" s="2">
        <v>45074</v>
      </c>
      <c r="J8630" s="15" t="str">
        <f>MID(Tabla1[[#This Row],[HORA]],1,5)</f>
        <v>14:11</v>
      </c>
      <c r="K8630" s="16">
        <f>IF(Tabla1[[#This Row],[FECHA]]=I8631,IF(J8631-J8630&gt;0,(J8631-J8630)*1440,0),0)</f>
        <v>3.9999999999999858</v>
      </c>
      <c r="L8630" s="14">
        <f>2+L8371-Datos!$C$8</f>
        <v>12.66</v>
      </c>
      <c r="M8630" s="13" t="s">
        <v>55981</v>
      </c>
      <c r="N8630" s="1" t="s">
        <v>52152</v>
      </c>
      <c r="O8630" s="1">
        <v>15</v>
      </c>
      <c r="P8630" s="1" t="s">
        <v>20</v>
      </c>
      <c r="Q8630" s="4" t="s">
        <v>21</v>
      </c>
    </row>
    <row r="8631" spans="1:17" ht="22.5" x14ac:dyDescent="0.25">
      <c r="A8631" s="3">
        <v>2660</v>
      </c>
      <c r="B8631" s="1" t="s">
        <v>8188</v>
      </c>
      <c r="C8631" s="1" t="s">
        <v>15</v>
      </c>
      <c r="D8631" s="1" t="s">
        <v>71</v>
      </c>
      <c r="E8631" s="1">
        <v>16758300</v>
      </c>
      <c r="F8631" s="1" t="s">
        <v>4859</v>
      </c>
      <c r="G8631" s="1">
        <v>73515570</v>
      </c>
      <c r="H8631" s="1" t="s">
        <v>1977</v>
      </c>
      <c r="I8631" s="2">
        <v>45074</v>
      </c>
      <c r="J8631" s="15" t="str">
        <f>MID(Tabla1[[#This Row],[HORA]],1,5)</f>
        <v>14:15</v>
      </c>
      <c r="K8631" s="16">
        <f>IF(Tabla1[[#This Row],[FECHA]]=I8632,IF(J8632-J8631&gt;0,(J8632-J8631)*1440,0),0)</f>
        <v>0.99999999999999645</v>
      </c>
      <c r="L8631" s="14">
        <f>2+L8372-Datos!$C$8</f>
        <v>10.370000000000001</v>
      </c>
      <c r="M8631" s="13" t="s">
        <v>55984</v>
      </c>
      <c r="N8631" s="1" t="s">
        <v>823</v>
      </c>
      <c r="O8631" s="1">
        <v>10</v>
      </c>
      <c r="P8631" s="1" t="s">
        <v>1508</v>
      </c>
      <c r="Q8631" s="4" t="s">
        <v>21</v>
      </c>
    </row>
    <row r="8632" spans="1:17" ht="22.5" x14ac:dyDescent="0.25">
      <c r="A8632" s="3">
        <v>2661</v>
      </c>
      <c r="B8632" s="1" t="s">
        <v>8189</v>
      </c>
      <c r="C8632" s="1" t="s">
        <v>15</v>
      </c>
      <c r="D8632" s="1" t="s">
        <v>637</v>
      </c>
      <c r="E8632" s="1">
        <v>16758300</v>
      </c>
      <c r="F8632" s="1" t="s">
        <v>4859</v>
      </c>
      <c r="G8632" s="1">
        <v>71766288</v>
      </c>
      <c r="H8632" s="1" t="s">
        <v>4860</v>
      </c>
      <c r="I8632" s="2">
        <v>45074</v>
      </c>
      <c r="J8632" s="15" t="str">
        <f>MID(Tabla1[[#This Row],[HORA]],1,5)</f>
        <v>14:16</v>
      </c>
      <c r="K8632" s="16">
        <f>IF(Tabla1[[#This Row],[FECHA]]=I8633,IF(J8633-J8632&gt;0,(J8633-J8632)*1440,0),0)</f>
        <v>0.99999999999999645</v>
      </c>
      <c r="L8632" s="14">
        <f>2+L8373-Datos!$C$8</f>
        <v>11.66</v>
      </c>
      <c r="M8632" s="13" t="s">
        <v>55852</v>
      </c>
      <c r="N8632" s="1" t="s">
        <v>8190</v>
      </c>
      <c r="O8632" s="1">
        <v>15</v>
      </c>
      <c r="P8632" s="1" t="s">
        <v>1508</v>
      </c>
      <c r="Q8632" s="4" t="s">
        <v>21</v>
      </c>
    </row>
    <row r="8633" spans="1:17" ht="22.5" x14ac:dyDescent="0.25">
      <c r="A8633" s="3">
        <v>2662</v>
      </c>
      <c r="B8633" s="1" t="s">
        <v>8191</v>
      </c>
      <c r="C8633" s="1" t="s">
        <v>15</v>
      </c>
      <c r="D8633" s="1" t="s">
        <v>30</v>
      </c>
      <c r="E8633" s="1">
        <v>16758300</v>
      </c>
      <c r="F8633" s="1" t="s">
        <v>4859</v>
      </c>
      <c r="G8633" s="1">
        <v>42792909</v>
      </c>
      <c r="H8633" s="1" t="s">
        <v>5215</v>
      </c>
      <c r="I8633" s="2">
        <v>45074</v>
      </c>
      <c r="J8633" s="15" t="str">
        <f>MID(Tabla1[[#This Row],[HORA]],1,5)</f>
        <v>14:17</v>
      </c>
      <c r="K8633" s="16">
        <f>IF(Tabla1[[#This Row],[FECHA]]=I8634,IF(J8634-J8633&gt;0,(J8634-J8633)*1440,0),0)</f>
        <v>0.99999999999999645</v>
      </c>
      <c r="L8633" s="14">
        <f>2+L8374-Datos!$C$8</f>
        <v>10.670000000000002</v>
      </c>
      <c r="M8633" s="13" t="s">
        <v>55853</v>
      </c>
      <c r="N8633" s="1" t="s">
        <v>8192</v>
      </c>
      <c r="O8633" s="1">
        <v>20</v>
      </c>
      <c r="P8633" s="1" t="s">
        <v>1508</v>
      </c>
      <c r="Q8633" s="4" t="s">
        <v>21</v>
      </c>
    </row>
    <row r="8634" spans="1:17" ht="22.5" x14ac:dyDescent="0.25">
      <c r="A8634" s="3">
        <v>2663</v>
      </c>
      <c r="B8634" s="1" t="s">
        <v>8193</v>
      </c>
      <c r="C8634" s="1" t="s">
        <v>15</v>
      </c>
      <c r="D8634" s="1" t="s">
        <v>172</v>
      </c>
      <c r="E8634" s="1">
        <v>16758300</v>
      </c>
      <c r="F8634" s="1" t="s">
        <v>4859</v>
      </c>
      <c r="G8634" s="1">
        <v>75212462</v>
      </c>
      <c r="H8634" s="1" t="s">
        <v>8194</v>
      </c>
      <c r="I8634" s="2">
        <v>45074</v>
      </c>
      <c r="J8634" s="15" t="str">
        <f>MID(Tabla1[[#This Row],[HORA]],1,5)</f>
        <v>14:18</v>
      </c>
      <c r="K8634" s="16">
        <f>IF(Tabla1[[#This Row],[FECHA]]=I8635,IF(J8635-J8634&gt;0,(J8635-J8634)*1440,0),0)</f>
        <v>1.9999999999999929</v>
      </c>
      <c r="L8634" s="14">
        <f>2+L8375-Datos!$C$8</f>
        <v>13.68</v>
      </c>
      <c r="M8634" s="13" t="s">
        <v>55985</v>
      </c>
      <c r="N8634" s="1" t="s">
        <v>59</v>
      </c>
      <c r="O8634" s="1">
        <v>10</v>
      </c>
      <c r="P8634" s="1" t="s">
        <v>1508</v>
      </c>
      <c r="Q8634" s="4" t="s">
        <v>21</v>
      </c>
    </row>
    <row r="8635" spans="1:17" ht="22.5" x14ac:dyDescent="0.25">
      <c r="A8635" s="3">
        <v>2664</v>
      </c>
      <c r="B8635" s="1" t="s">
        <v>8195</v>
      </c>
      <c r="C8635" s="1" t="s">
        <v>15</v>
      </c>
      <c r="D8635" s="1" t="s">
        <v>40</v>
      </c>
      <c r="E8635" s="1">
        <v>9633253</v>
      </c>
      <c r="F8635" s="1" t="s">
        <v>8196</v>
      </c>
      <c r="G8635" s="1">
        <v>9633253</v>
      </c>
      <c r="H8635" s="1" t="s">
        <v>8196</v>
      </c>
      <c r="I8635" s="2">
        <v>45074</v>
      </c>
      <c r="J8635" s="15" t="str">
        <f>MID(Tabla1[[#This Row],[HORA]],1,5)</f>
        <v>14:20</v>
      </c>
      <c r="K8635" s="16">
        <f>IF(Tabla1[[#This Row],[FECHA]]=I8636,IF(J8636-J8635&gt;0,(J8636-J8635)*1440,0),0)</f>
        <v>0.99999999999999645</v>
      </c>
      <c r="L8635" s="14">
        <f>2+L8376-Datos!$C$8</f>
        <v>15.740000000000002</v>
      </c>
      <c r="M8635" s="13" t="s">
        <v>55987</v>
      </c>
      <c r="N8635" s="1" t="s">
        <v>1715</v>
      </c>
      <c r="O8635" s="1">
        <v>8</v>
      </c>
      <c r="P8635" s="1" t="s">
        <v>1508</v>
      </c>
      <c r="Q8635" s="4" t="s">
        <v>21</v>
      </c>
    </row>
    <row r="8636" spans="1:17" ht="22.5" x14ac:dyDescent="0.25">
      <c r="A8636" s="3">
        <v>2665</v>
      </c>
      <c r="B8636" s="1" t="s">
        <v>8197</v>
      </c>
      <c r="C8636" s="1" t="s">
        <v>15</v>
      </c>
      <c r="D8636" s="1" t="s">
        <v>119</v>
      </c>
      <c r="E8636" s="1">
        <v>70161740</v>
      </c>
      <c r="F8636" s="1" t="s">
        <v>8198</v>
      </c>
      <c r="G8636" s="1">
        <v>70161740</v>
      </c>
      <c r="H8636" s="1" t="s">
        <v>8198</v>
      </c>
      <c r="I8636" s="2">
        <v>45074</v>
      </c>
      <c r="J8636" s="15" t="str">
        <f>MID(Tabla1[[#This Row],[HORA]],1,5)</f>
        <v>14:21</v>
      </c>
      <c r="K8636" s="16">
        <f>IF(Tabla1[[#This Row],[FECHA]]=I8637,IF(J8637-J8636&gt;0,(J8637-J8636)*1440,0),0)</f>
        <v>0.99999999999999645</v>
      </c>
      <c r="L8636" s="14">
        <f>2+L8377-Datos!$C$8</f>
        <v>11.610000000000001</v>
      </c>
      <c r="M8636" s="13" t="s">
        <v>55988</v>
      </c>
      <c r="N8636" s="1" t="s">
        <v>1715</v>
      </c>
      <c r="O8636" s="1">
        <v>40</v>
      </c>
      <c r="P8636" s="1" t="s">
        <v>1508</v>
      </c>
      <c r="Q8636" s="4" t="s">
        <v>21</v>
      </c>
    </row>
    <row r="8637" spans="1:17" ht="22.5" x14ac:dyDescent="0.25">
      <c r="A8637" s="3">
        <v>2666</v>
      </c>
      <c r="B8637" s="1" t="s">
        <v>8199</v>
      </c>
      <c r="C8637" s="1" t="s">
        <v>15</v>
      </c>
      <c r="D8637" s="1" t="s">
        <v>40</v>
      </c>
      <c r="E8637" s="1">
        <v>16744441</v>
      </c>
      <c r="F8637" s="1" t="s">
        <v>8200</v>
      </c>
      <c r="G8637" s="1">
        <v>16744441</v>
      </c>
      <c r="H8637" s="1" t="s">
        <v>8200</v>
      </c>
      <c r="I8637" s="2">
        <v>45074</v>
      </c>
      <c r="J8637" s="15" t="str">
        <f>MID(Tabla1[[#This Row],[HORA]],1,5)</f>
        <v>14:22</v>
      </c>
      <c r="K8637" s="16">
        <f>IF(Tabla1[[#This Row],[FECHA]]=I8638,IF(J8638-J8637&gt;0,(J8638-J8637)*1440,0),0)</f>
        <v>0.99999999999999645</v>
      </c>
      <c r="L8637" s="14">
        <f>2+L8378-Datos!$C$8</f>
        <v>11.420000000000002</v>
      </c>
      <c r="M8637" s="13" t="s">
        <v>55989</v>
      </c>
      <c r="N8637" s="1" t="s">
        <v>1715</v>
      </c>
      <c r="O8637" s="1">
        <v>10</v>
      </c>
      <c r="P8637" s="1" t="s">
        <v>1508</v>
      </c>
      <c r="Q8637" s="4" t="s">
        <v>21</v>
      </c>
    </row>
    <row r="8638" spans="1:17" ht="22.5" x14ac:dyDescent="0.25">
      <c r="A8638" s="3">
        <v>2667</v>
      </c>
      <c r="B8638" s="1" t="s">
        <v>8201</v>
      </c>
      <c r="C8638" s="1" t="s">
        <v>15</v>
      </c>
      <c r="D8638" s="1" t="s">
        <v>40</v>
      </c>
      <c r="E8638" s="1">
        <v>76674414</v>
      </c>
      <c r="F8638" s="1" t="s">
        <v>8202</v>
      </c>
      <c r="G8638" s="1">
        <v>2237725</v>
      </c>
      <c r="H8638" s="1" t="s">
        <v>8203</v>
      </c>
      <c r="I8638" s="2">
        <v>45074</v>
      </c>
      <c r="J8638" s="15" t="str">
        <f>MID(Tabla1[[#This Row],[HORA]],1,5)</f>
        <v>14:23</v>
      </c>
      <c r="K8638" s="16">
        <f>IF(Tabla1[[#This Row],[FECHA]]=I8639,IF(J8639-J8638&gt;0,(J8639-J8638)*1440,0),0)</f>
        <v>2.9999999999999893</v>
      </c>
      <c r="L8638" s="14">
        <f>2+L8379-Datos!$C$8</f>
        <v>13.510000000000002</v>
      </c>
      <c r="M8638" s="13" t="s">
        <v>55854</v>
      </c>
      <c r="N8638" s="1" t="s">
        <v>8204</v>
      </c>
      <c r="O8638" s="1">
        <v>15</v>
      </c>
      <c r="P8638" s="1" t="s">
        <v>1508</v>
      </c>
      <c r="Q8638" s="4" t="s">
        <v>21</v>
      </c>
    </row>
    <row r="8639" spans="1:17" ht="22.5" x14ac:dyDescent="0.25">
      <c r="A8639" s="3">
        <v>2668</v>
      </c>
      <c r="B8639" s="1" t="s">
        <v>8205</v>
      </c>
      <c r="C8639" s="1" t="s">
        <v>15</v>
      </c>
      <c r="D8639" s="1" t="s">
        <v>82</v>
      </c>
      <c r="E8639" s="1">
        <v>207805</v>
      </c>
      <c r="F8639" s="1" t="s">
        <v>8206</v>
      </c>
      <c r="G8639" s="1">
        <v>2237727</v>
      </c>
      <c r="H8639" s="1" t="s">
        <v>8207</v>
      </c>
      <c r="I8639" s="2">
        <v>45074</v>
      </c>
      <c r="J8639" s="15" t="str">
        <f>MID(Tabla1[[#This Row],[HORA]],1,5)</f>
        <v>14:26</v>
      </c>
      <c r="K8639" s="16">
        <f>IF(Tabla1[[#This Row],[FECHA]]=I8640,IF(J8640-J8639&gt;0,(J8640-J8639)*1440,0),0)</f>
        <v>7.000000000000135</v>
      </c>
      <c r="L8639" s="14">
        <f>2+L8380-Datos!$C$8</f>
        <v>10.850000000000001</v>
      </c>
      <c r="M8639" s="13" t="s">
        <v>55856</v>
      </c>
      <c r="N8639" s="1" t="s">
        <v>8208</v>
      </c>
      <c r="O8639" s="1">
        <v>25</v>
      </c>
      <c r="P8639" s="1" t="s">
        <v>1508</v>
      </c>
      <c r="Q8639" s="4" t="s">
        <v>21</v>
      </c>
    </row>
    <row r="8640" spans="1:17" ht="22.5" x14ac:dyDescent="0.25">
      <c r="A8640" s="3">
        <v>8519</v>
      </c>
      <c r="B8640" s="1" t="s">
        <v>26647</v>
      </c>
      <c r="C8640" s="1" t="s">
        <v>15</v>
      </c>
      <c r="D8640" s="1" t="s">
        <v>71</v>
      </c>
      <c r="E8640" s="1">
        <v>27993626</v>
      </c>
      <c r="F8640" s="1" t="s">
        <v>26648</v>
      </c>
      <c r="G8640" s="1">
        <v>27287266</v>
      </c>
      <c r="H8640" s="1" t="s">
        <v>13009</v>
      </c>
      <c r="I8640" s="2">
        <v>45074</v>
      </c>
      <c r="J8640" s="15" t="str">
        <f>MID(Tabla1[[#This Row],[HORA]],1,5)</f>
        <v>14:33</v>
      </c>
      <c r="K8640" s="16">
        <f>IF(Tabla1[[#This Row],[FECHA]]=I8641,IF(J8641-J8640&gt;0,(J8641-J8640)*1440,0),0)</f>
        <v>0</v>
      </c>
      <c r="L8640" s="14">
        <f>2+L8381-Datos!$C$8</f>
        <v>12.580000000000002</v>
      </c>
      <c r="M8640" s="13" t="s">
        <v>55995</v>
      </c>
      <c r="N8640" s="1" t="s">
        <v>1666</v>
      </c>
      <c r="O8640" s="1">
        <v>25</v>
      </c>
      <c r="P8640" s="1" t="s">
        <v>20</v>
      </c>
      <c r="Q8640" s="4" t="s">
        <v>21</v>
      </c>
    </row>
    <row r="8641" spans="1:17" ht="22.5" x14ac:dyDescent="0.25">
      <c r="A8641" s="3">
        <v>8520</v>
      </c>
      <c r="B8641" s="1" t="s">
        <v>26647</v>
      </c>
      <c r="C8641" s="1" t="s">
        <v>15</v>
      </c>
      <c r="D8641" s="1" t="s">
        <v>71</v>
      </c>
      <c r="E8641" s="1">
        <v>27993626</v>
      </c>
      <c r="F8641" s="1" t="s">
        <v>26648</v>
      </c>
      <c r="G8641" s="1">
        <v>27287266</v>
      </c>
      <c r="H8641" s="1" t="s">
        <v>13009</v>
      </c>
      <c r="I8641" s="2">
        <v>45074</v>
      </c>
      <c r="J8641" s="15" t="str">
        <f>MID(Tabla1[[#This Row],[HORA]],1,5)</f>
        <v>14:33</v>
      </c>
      <c r="K8641" s="16">
        <f>IF(Tabla1[[#This Row],[FECHA]]=I8642,IF(J8642-J8641&gt;0,(J8642-J8641)*1440,0),0)</f>
        <v>11.999999999999957</v>
      </c>
      <c r="L8641" s="14">
        <f>2+L8382-Datos!$C$8</f>
        <v>14.440000000000001</v>
      </c>
      <c r="M8641" s="13" t="s">
        <v>55995</v>
      </c>
      <c r="N8641" s="1" t="s">
        <v>26649</v>
      </c>
      <c r="O8641" s="1">
        <v>25</v>
      </c>
      <c r="P8641" s="1" t="s">
        <v>20</v>
      </c>
      <c r="Q8641" s="4" t="s">
        <v>21</v>
      </c>
    </row>
    <row r="8642" spans="1:17" ht="22.5" x14ac:dyDescent="0.25">
      <c r="A8642" s="3">
        <v>8521</v>
      </c>
      <c r="B8642" s="1" t="s">
        <v>26650</v>
      </c>
      <c r="C8642" s="1" t="s">
        <v>15</v>
      </c>
      <c r="D8642" s="1" t="s">
        <v>161</v>
      </c>
      <c r="E8642" s="1">
        <v>46186744</v>
      </c>
      <c r="F8642" s="1" t="s">
        <v>26651</v>
      </c>
      <c r="G8642" s="1">
        <v>43918317</v>
      </c>
      <c r="H8642" s="1" t="s">
        <v>26652</v>
      </c>
      <c r="I8642" s="2">
        <v>45074</v>
      </c>
      <c r="J8642" s="15" t="str">
        <f>MID(Tabla1[[#This Row],[HORA]],1,5)</f>
        <v>14:45</v>
      </c>
      <c r="K8642" s="16">
        <f>IF(Tabla1[[#This Row],[FECHA]]=I8643,IF(J8643-J8642&gt;0,(J8643-J8642)*1440,0),0)</f>
        <v>0.99999999999999645</v>
      </c>
      <c r="L8642" s="14">
        <f>2+L8383-Datos!$C$8</f>
        <v>11.74</v>
      </c>
      <c r="M8642" s="13" t="s">
        <v>56005</v>
      </c>
      <c r="N8642" s="1" t="s">
        <v>26653</v>
      </c>
      <c r="O8642" s="1">
        <v>20</v>
      </c>
      <c r="P8642" s="1" t="s">
        <v>20</v>
      </c>
      <c r="Q8642" s="4" t="s">
        <v>21</v>
      </c>
    </row>
    <row r="8643" spans="1:17" ht="22.5" x14ac:dyDescent="0.25">
      <c r="A8643" s="3">
        <v>8522</v>
      </c>
      <c r="B8643" s="1" t="s">
        <v>26654</v>
      </c>
      <c r="C8643" s="1" t="s">
        <v>15</v>
      </c>
      <c r="D8643" s="1" t="s">
        <v>2195</v>
      </c>
      <c r="E8643" s="1">
        <v>42152750</v>
      </c>
      <c r="F8643" s="1" t="s">
        <v>2196</v>
      </c>
      <c r="G8643" s="1">
        <v>2237730</v>
      </c>
      <c r="H8643" s="1" t="s">
        <v>26655</v>
      </c>
      <c r="I8643" s="2">
        <v>45074</v>
      </c>
      <c r="J8643" s="15" t="str">
        <f>MID(Tabla1[[#This Row],[HORA]],1,5)</f>
        <v>14:46</v>
      </c>
      <c r="K8643" s="16">
        <f>IF(Tabla1[[#This Row],[FECHA]]=I8644,IF(J8644-J8643&gt;0,(J8644-J8643)*1440,0),0)</f>
        <v>3.9999999999999858</v>
      </c>
      <c r="L8643" s="14">
        <f>2+L8384-Datos!$C$8</f>
        <v>12.4</v>
      </c>
      <c r="M8643" s="13" t="s">
        <v>56006</v>
      </c>
      <c r="N8643" s="1" t="s">
        <v>59</v>
      </c>
      <c r="O8643" s="1">
        <v>10</v>
      </c>
      <c r="P8643" s="1" t="s">
        <v>20</v>
      </c>
      <c r="Q8643" s="4" t="s">
        <v>21</v>
      </c>
    </row>
    <row r="8644" spans="1:17" ht="22.5" x14ac:dyDescent="0.25">
      <c r="A8644" s="3">
        <v>8523</v>
      </c>
      <c r="B8644" s="1" t="s">
        <v>26656</v>
      </c>
      <c r="C8644" s="1" t="s">
        <v>15</v>
      </c>
      <c r="D8644" s="1" t="s">
        <v>161</v>
      </c>
      <c r="E8644" s="1">
        <v>16602558</v>
      </c>
      <c r="F8644" s="1" t="s">
        <v>26657</v>
      </c>
      <c r="G8644" s="1">
        <v>2237733</v>
      </c>
      <c r="H8644" s="1" t="s">
        <v>26658</v>
      </c>
      <c r="I8644" s="2">
        <v>45074</v>
      </c>
      <c r="J8644" s="15" t="str">
        <f>MID(Tabla1[[#This Row],[HORA]],1,5)</f>
        <v>14:50</v>
      </c>
      <c r="K8644" s="16">
        <f>IF(Tabla1[[#This Row],[FECHA]]=I8645,IF(J8645-J8644&gt;0,(J8645-J8644)*1440,0),0)</f>
        <v>4.9999999999999822</v>
      </c>
      <c r="L8644" s="14">
        <f>2+L8385-Datos!$C$8</f>
        <v>12.34</v>
      </c>
      <c r="M8644" s="13" t="s">
        <v>56010</v>
      </c>
      <c r="N8644" s="1" t="s">
        <v>26659</v>
      </c>
      <c r="O8644" s="1">
        <v>15</v>
      </c>
      <c r="P8644" s="1" t="s">
        <v>20</v>
      </c>
      <c r="Q8644" s="4" t="s">
        <v>21</v>
      </c>
    </row>
    <row r="8645" spans="1:17" ht="22.5" x14ac:dyDescent="0.25">
      <c r="A8645" s="3">
        <v>8524</v>
      </c>
      <c r="B8645" s="1" t="s">
        <v>26660</v>
      </c>
      <c r="C8645" s="1" t="s">
        <v>15</v>
      </c>
      <c r="D8645" s="1" t="s">
        <v>77</v>
      </c>
      <c r="E8645" s="1">
        <v>16444817</v>
      </c>
      <c r="F8645" s="1" t="s">
        <v>26661</v>
      </c>
      <c r="G8645" s="1">
        <v>2237735</v>
      </c>
      <c r="H8645" s="1" t="s">
        <v>26662</v>
      </c>
      <c r="I8645" s="2">
        <v>45074</v>
      </c>
      <c r="J8645" s="15" t="str">
        <f>MID(Tabla1[[#This Row],[HORA]],1,5)</f>
        <v>14:55</v>
      </c>
      <c r="K8645" s="16">
        <f>IF(Tabla1[[#This Row],[FECHA]]=I8646,IF(J8646-J8645&gt;0,(J8646-J8645)*1440,0),0)</f>
        <v>2.9999999999999893</v>
      </c>
      <c r="L8645" s="14">
        <f>2+L8386-Datos!$C$8</f>
        <v>10.440000000000001</v>
      </c>
      <c r="M8645" s="13" t="s">
        <v>56014</v>
      </c>
      <c r="N8645" s="1" t="s">
        <v>2178</v>
      </c>
      <c r="O8645" s="1">
        <v>20</v>
      </c>
      <c r="P8645" s="1" t="s">
        <v>20</v>
      </c>
      <c r="Q8645" s="4" t="s">
        <v>21</v>
      </c>
    </row>
    <row r="8646" spans="1:17" ht="22.5" x14ac:dyDescent="0.25">
      <c r="A8646" s="3">
        <v>8525</v>
      </c>
      <c r="B8646" s="1" t="s">
        <v>26663</v>
      </c>
      <c r="C8646" s="1" t="s">
        <v>15</v>
      </c>
      <c r="D8646" s="1" t="s">
        <v>40</v>
      </c>
      <c r="E8646" s="1">
        <v>16690239</v>
      </c>
      <c r="F8646" s="1" t="s">
        <v>26664</v>
      </c>
      <c r="G8646" s="1">
        <v>2237737</v>
      </c>
      <c r="H8646" s="1" t="s">
        <v>26665</v>
      </c>
      <c r="I8646" s="2">
        <v>45074</v>
      </c>
      <c r="J8646" s="15" t="str">
        <f>MID(Tabla1[[#This Row],[HORA]],1,5)</f>
        <v>14:58</v>
      </c>
      <c r="K8646" s="16">
        <f>IF(Tabla1[[#This Row],[FECHA]]=I8647,IF(J8647-J8646&gt;0,(J8647-J8646)*1440,0),0)</f>
        <v>0.99999999999999645</v>
      </c>
      <c r="L8646" s="14">
        <f>2+L8387-Datos!$C$8</f>
        <v>11.450000000000001</v>
      </c>
      <c r="M8646" s="13" t="s">
        <v>56017</v>
      </c>
      <c r="N8646" s="1" t="s">
        <v>6415</v>
      </c>
      <c r="O8646" s="1">
        <v>30</v>
      </c>
      <c r="P8646" s="1" t="s">
        <v>20</v>
      </c>
      <c r="Q8646" s="4" t="s">
        <v>21</v>
      </c>
    </row>
    <row r="8647" spans="1:17" ht="22.5" x14ac:dyDescent="0.25">
      <c r="A8647" s="3">
        <v>8526</v>
      </c>
      <c r="B8647" s="1" t="s">
        <v>26666</v>
      </c>
      <c r="C8647" s="1" t="s">
        <v>15</v>
      </c>
      <c r="D8647" s="1" t="s">
        <v>77</v>
      </c>
      <c r="E8647" s="1">
        <v>16658224</v>
      </c>
      <c r="F8647" s="1" t="s">
        <v>26667</v>
      </c>
      <c r="G8647" s="1">
        <v>2237738</v>
      </c>
      <c r="H8647" s="1" t="s">
        <v>6228</v>
      </c>
      <c r="I8647" s="2">
        <v>45074</v>
      </c>
      <c r="J8647" s="15" t="str">
        <f>MID(Tabla1[[#This Row],[HORA]],1,5)</f>
        <v>14:59</v>
      </c>
      <c r="K8647" s="16">
        <f>IF(Tabla1[[#This Row],[FECHA]]=I8648,IF(J8648-J8647&gt;0,(J8648-J8647)*1440,0),0)</f>
        <v>0.99999999999999645</v>
      </c>
      <c r="L8647" s="14">
        <f>2+L8388-Datos!$C$8</f>
        <v>12.82</v>
      </c>
      <c r="M8647" s="13" t="s">
        <v>56018</v>
      </c>
      <c r="N8647" s="1" t="s">
        <v>1715</v>
      </c>
      <c r="O8647" s="1">
        <v>15</v>
      </c>
      <c r="P8647" s="1" t="s">
        <v>20</v>
      </c>
      <c r="Q8647" s="4" t="s">
        <v>21</v>
      </c>
    </row>
    <row r="8648" spans="1:17" ht="22.5" x14ac:dyDescent="0.25">
      <c r="A8648" s="3">
        <v>8527</v>
      </c>
      <c r="B8648" s="1" t="s">
        <v>26668</v>
      </c>
      <c r="C8648" s="1" t="s">
        <v>15</v>
      </c>
      <c r="D8648" s="1" t="s">
        <v>33</v>
      </c>
      <c r="E8648" s="1">
        <v>75917325</v>
      </c>
      <c r="F8648" s="1" t="s">
        <v>26669</v>
      </c>
      <c r="G8648" s="1">
        <v>2237739</v>
      </c>
      <c r="H8648" s="1" t="s">
        <v>6228</v>
      </c>
      <c r="I8648" s="2">
        <v>45074</v>
      </c>
      <c r="J8648" s="15" t="str">
        <f>MID(Tabla1[[#This Row],[HORA]],1,5)</f>
        <v>15:00</v>
      </c>
      <c r="K8648" s="16">
        <f>IF(Tabla1[[#This Row],[FECHA]]=I8649,IF(J8649-J8648&gt;0,(J8649-J8648)*1440,0),0)</f>
        <v>10.999999999999961</v>
      </c>
      <c r="L8648" s="14">
        <f>2+L8389-Datos!$C$8</f>
        <v>12.57</v>
      </c>
      <c r="M8648" s="13" t="s">
        <v>56130</v>
      </c>
      <c r="N8648" s="1" t="s">
        <v>1715</v>
      </c>
      <c r="O8648" s="1">
        <v>50</v>
      </c>
      <c r="P8648" s="1" t="s">
        <v>20</v>
      </c>
      <c r="Q8648" s="4" t="s">
        <v>21</v>
      </c>
    </row>
    <row r="8649" spans="1:17" ht="22.5" x14ac:dyDescent="0.25">
      <c r="A8649" s="3">
        <v>8528</v>
      </c>
      <c r="B8649" s="1" t="s">
        <v>26670</v>
      </c>
      <c r="C8649" s="1" t="s">
        <v>15</v>
      </c>
      <c r="D8649" s="1" t="s">
        <v>33</v>
      </c>
      <c r="E8649" s="1">
        <v>48624270</v>
      </c>
      <c r="F8649" s="1" t="s">
        <v>2065</v>
      </c>
      <c r="G8649" s="1">
        <v>45084563</v>
      </c>
      <c r="H8649" s="1" t="s">
        <v>26671</v>
      </c>
      <c r="I8649" s="2">
        <v>45074</v>
      </c>
      <c r="J8649" s="15" t="str">
        <f>MID(Tabla1[[#This Row],[HORA]],1,5)</f>
        <v>15:11</v>
      </c>
      <c r="K8649" s="16">
        <f>IF(Tabla1[[#This Row],[FECHA]]=I8650,IF(J8650-J8649&gt;0,(J8650-J8649)*1440,0),0)</f>
        <v>3.9999999999999858</v>
      </c>
      <c r="L8649" s="14">
        <f>2+L8390-Datos!$C$8</f>
        <v>15.510000000000002</v>
      </c>
      <c r="M8649" s="13" t="s">
        <v>55866</v>
      </c>
      <c r="N8649" s="1" t="s">
        <v>9352</v>
      </c>
      <c r="O8649" s="1">
        <v>20</v>
      </c>
      <c r="P8649" s="1" t="s">
        <v>20</v>
      </c>
      <c r="Q8649" s="4" t="s">
        <v>21</v>
      </c>
    </row>
    <row r="8650" spans="1:17" ht="22.5" x14ac:dyDescent="0.25">
      <c r="A8650" s="3">
        <v>8529</v>
      </c>
      <c r="B8650" s="1" t="s">
        <v>26672</v>
      </c>
      <c r="C8650" s="1" t="s">
        <v>15</v>
      </c>
      <c r="D8650" s="1" t="s">
        <v>40</v>
      </c>
      <c r="E8650" s="1">
        <v>77208663</v>
      </c>
      <c r="F8650" s="1" t="s">
        <v>26673</v>
      </c>
      <c r="G8650" s="1">
        <v>16661241</v>
      </c>
      <c r="H8650" s="1" t="s">
        <v>26674</v>
      </c>
      <c r="I8650" s="2">
        <v>45074</v>
      </c>
      <c r="J8650" s="15" t="str">
        <f>MID(Tabla1[[#This Row],[HORA]],1,5)</f>
        <v>15:15</v>
      </c>
      <c r="K8650" s="16">
        <f>IF(Tabla1[[#This Row],[FECHA]]=I8651,IF(J8651-J8650&gt;0,(J8651-J8650)*1440,0),0)</f>
        <v>5.0000000000001421</v>
      </c>
      <c r="L8650" s="14">
        <f>2+L8391-Datos!$C$8</f>
        <v>12.66</v>
      </c>
      <c r="M8650" s="13" t="s">
        <v>55870</v>
      </c>
      <c r="N8650" s="1" t="s">
        <v>59</v>
      </c>
      <c r="O8650" s="1">
        <v>10</v>
      </c>
      <c r="P8650" s="1" t="s">
        <v>20</v>
      </c>
      <c r="Q8650" s="4" t="s">
        <v>21</v>
      </c>
    </row>
    <row r="8651" spans="1:17" ht="22.5" x14ac:dyDescent="0.25">
      <c r="A8651" s="3">
        <v>8530</v>
      </c>
      <c r="B8651" s="1" t="s">
        <v>26675</v>
      </c>
      <c r="C8651" s="1" t="s">
        <v>15</v>
      </c>
      <c r="D8651" s="1" t="s">
        <v>33</v>
      </c>
      <c r="E8651" s="1">
        <v>47926008</v>
      </c>
      <c r="F8651" s="1" t="s">
        <v>26676</v>
      </c>
      <c r="G8651" s="1">
        <v>2237748</v>
      </c>
      <c r="H8651" s="1" t="s">
        <v>6228</v>
      </c>
      <c r="I8651" s="2">
        <v>45074</v>
      </c>
      <c r="J8651" s="15" t="str">
        <f>MID(Tabla1[[#This Row],[HORA]],1,5)</f>
        <v>15:20</v>
      </c>
      <c r="K8651" s="16">
        <f>IF(Tabla1[[#This Row],[FECHA]]=I8652,IF(J8652-J8651&gt;0,(J8652-J8651)*1440,0),0)</f>
        <v>5.9999999999999787</v>
      </c>
      <c r="L8651" s="14">
        <f>2+L8392-Datos!$C$8</f>
        <v>13.440000000000001</v>
      </c>
      <c r="M8651" s="13" t="s">
        <v>55875</v>
      </c>
      <c r="N8651" s="1" t="s">
        <v>1715</v>
      </c>
      <c r="O8651" s="1">
        <v>300</v>
      </c>
      <c r="P8651" s="1" t="s">
        <v>20</v>
      </c>
      <c r="Q8651" s="4" t="s">
        <v>21</v>
      </c>
    </row>
    <row r="8652" spans="1:17" ht="22.5" x14ac:dyDescent="0.25">
      <c r="A8652" s="3">
        <v>8531</v>
      </c>
      <c r="B8652" s="1" t="s">
        <v>26677</v>
      </c>
      <c r="C8652" s="1" t="s">
        <v>15</v>
      </c>
      <c r="D8652" s="1" t="s">
        <v>40</v>
      </c>
      <c r="E8652" s="1">
        <v>16702548</v>
      </c>
      <c r="F8652" s="1" t="s">
        <v>26678</v>
      </c>
      <c r="G8652" s="1">
        <v>2237750</v>
      </c>
      <c r="H8652" s="1" t="s">
        <v>26679</v>
      </c>
      <c r="I8652" s="2">
        <v>45074</v>
      </c>
      <c r="J8652" s="15" t="str">
        <f>MID(Tabla1[[#This Row],[HORA]],1,5)</f>
        <v>15:26</v>
      </c>
      <c r="K8652" s="16">
        <f>IF(Tabla1[[#This Row],[FECHA]]=I8653,IF(J8653-J8652&gt;0,(J8653-J8652)*1440,0),0)</f>
        <v>2.9999999999998295</v>
      </c>
      <c r="L8652" s="14">
        <f>2+L8393-Datos!$C$8</f>
        <v>15.809999999999999</v>
      </c>
      <c r="M8652" s="13" t="s">
        <v>55881</v>
      </c>
      <c r="N8652" s="1" t="s">
        <v>18357</v>
      </c>
      <c r="O8652" s="1">
        <v>20</v>
      </c>
      <c r="P8652" s="1" t="s">
        <v>20</v>
      </c>
      <c r="Q8652" s="4" t="s">
        <v>21</v>
      </c>
    </row>
    <row r="8653" spans="1:17" ht="22.5" x14ac:dyDescent="0.25">
      <c r="A8653" s="3">
        <v>8532</v>
      </c>
      <c r="B8653" s="1" t="s">
        <v>26680</v>
      </c>
      <c r="C8653" s="1" t="s">
        <v>15</v>
      </c>
      <c r="D8653" s="1" t="s">
        <v>30</v>
      </c>
      <c r="E8653" s="1">
        <v>16718635</v>
      </c>
      <c r="F8653" s="1" t="s">
        <v>26681</v>
      </c>
      <c r="G8653" s="1">
        <v>2237751</v>
      </c>
      <c r="H8653" s="1" t="s">
        <v>26682</v>
      </c>
      <c r="I8653" s="2">
        <v>45074</v>
      </c>
      <c r="J8653" s="15" t="str">
        <f>MID(Tabla1[[#This Row],[HORA]],1,5)</f>
        <v>15:29</v>
      </c>
      <c r="K8653" s="16">
        <f>IF(Tabla1[[#This Row],[FECHA]]=I8654,IF(J8654-J8653&gt;0,(J8654-J8653)*1440,0),0)</f>
        <v>7.000000000000135</v>
      </c>
      <c r="L8653" s="14">
        <f>2+L8394-Datos!$C$8</f>
        <v>14.5</v>
      </c>
      <c r="M8653" s="13" t="s">
        <v>55884</v>
      </c>
      <c r="N8653" s="1" t="s">
        <v>26683</v>
      </c>
      <c r="O8653" s="1">
        <v>20</v>
      </c>
      <c r="P8653" s="1" t="s">
        <v>20</v>
      </c>
      <c r="Q8653" s="4" t="s">
        <v>21</v>
      </c>
    </row>
    <row r="8654" spans="1:17" ht="22.5" x14ac:dyDescent="0.25">
      <c r="A8654" s="3">
        <v>8533</v>
      </c>
      <c r="B8654" s="1" t="s">
        <v>26684</v>
      </c>
      <c r="C8654" s="1" t="s">
        <v>15</v>
      </c>
      <c r="D8654" s="1" t="s">
        <v>40</v>
      </c>
      <c r="E8654" s="1">
        <v>41598483</v>
      </c>
      <c r="F8654" s="1" t="s">
        <v>2946</v>
      </c>
      <c r="G8654" s="1">
        <v>2237753</v>
      </c>
      <c r="H8654" s="1" t="s">
        <v>26685</v>
      </c>
      <c r="I8654" s="2">
        <v>45074</v>
      </c>
      <c r="J8654" s="15" t="str">
        <f>MID(Tabla1[[#This Row],[HORA]],1,5)</f>
        <v>15:36</v>
      </c>
      <c r="K8654" s="16">
        <f>IF(Tabla1[[#This Row],[FECHA]]=I8655,IF(J8655-J8654&gt;0,(J8655-J8654)*1440,0),0)</f>
        <v>1.9999999999999929</v>
      </c>
      <c r="L8654" s="14">
        <f>2+L8395-Datos!$C$8</f>
        <v>13.100000000000001</v>
      </c>
      <c r="M8654" s="13" t="s">
        <v>55891</v>
      </c>
      <c r="N8654" s="1" t="s">
        <v>26686</v>
      </c>
      <c r="O8654" s="1">
        <v>35</v>
      </c>
      <c r="P8654" s="1" t="s">
        <v>20</v>
      </c>
      <c r="Q8654" s="4" t="s">
        <v>21</v>
      </c>
    </row>
    <row r="8655" spans="1:17" ht="22.5" x14ac:dyDescent="0.25">
      <c r="A8655" s="3">
        <v>8534</v>
      </c>
      <c r="B8655" s="1" t="s">
        <v>26687</v>
      </c>
      <c r="C8655" s="1" t="s">
        <v>15</v>
      </c>
      <c r="D8655" s="1" t="s">
        <v>141</v>
      </c>
      <c r="E8655" s="1">
        <v>40619376</v>
      </c>
      <c r="F8655" s="1" t="s">
        <v>26688</v>
      </c>
      <c r="G8655" s="1">
        <v>70948685</v>
      </c>
      <c r="H8655" s="1" t="s">
        <v>26689</v>
      </c>
      <c r="I8655" s="2">
        <v>45074</v>
      </c>
      <c r="J8655" s="15" t="str">
        <f>MID(Tabla1[[#This Row],[HORA]],1,5)</f>
        <v>15:38</v>
      </c>
      <c r="K8655" s="16">
        <f>IF(Tabla1[[#This Row],[FECHA]]=I8656,IF(J8656-J8655&gt;0,(J8656-J8655)*1440,0),0)</f>
        <v>2.9999999999999893</v>
      </c>
      <c r="L8655" s="14">
        <f>2+L8396-Datos!$C$8</f>
        <v>10.84</v>
      </c>
      <c r="M8655" s="13" t="s">
        <v>55893</v>
      </c>
      <c r="N8655" s="1" t="s">
        <v>26690</v>
      </c>
      <c r="O8655" s="1">
        <v>15</v>
      </c>
      <c r="P8655" s="1" t="s">
        <v>20</v>
      </c>
      <c r="Q8655" s="4" t="s">
        <v>21</v>
      </c>
    </row>
    <row r="8656" spans="1:17" ht="22.5" x14ac:dyDescent="0.25">
      <c r="A8656" s="3">
        <v>8535</v>
      </c>
      <c r="B8656" s="1" t="s">
        <v>26691</v>
      </c>
      <c r="C8656" s="1" t="s">
        <v>15</v>
      </c>
      <c r="D8656" s="1" t="s">
        <v>40</v>
      </c>
      <c r="E8656" s="1">
        <v>72193993</v>
      </c>
      <c r="F8656" s="1" t="s">
        <v>26692</v>
      </c>
      <c r="G8656" s="1">
        <v>72914778</v>
      </c>
      <c r="H8656" s="1" t="s">
        <v>26693</v>
      </c>
      <c r="I8656" s="2">
        <v>45074</v>
      </c>
      <c r="J8656" s="15" t="str">
        <f>MID(Tabla1[[#This Row],[HORA]],1,5)</f>
        <v>15:41</v>
      </c>
      <c r="K8656" s="16">
        <f>IF(Tabla1[[#This Row],[FECHA]]=I8657,IF(J8657-J8656&gt;0,(J8657-J8656)*1440,0),0)</f>
        <v>10.999999999999961</v>
      </c>
      <c r="L8656" s="14">
        <f>2+L8397-Datos!$C$8</f>
        <v>13.36</v>
      </c>
      <c r="M8656" s="13" t="s">
        <v>55896</v>
      </c>
      <c r="N8656" s="1" t="s">
        <v>26694</v>
      </c>
      <c r="O8656" s="1">
        <v>20</v>
      </c>
      <c r="P8656" s="1" t="s">
        <v>20</v>
      </c>
      <c r="Q8656" s="4" t="s">
        <v>21</v>
      </c>
    </row>
    <row r="8657" spans="1:17" ht="22.5" x14ac:dyDescent="0.25">
      <c r="A8657" s="3">
        <v>8536</v>
      </c>
      <c r="B8657" s="1" t="s">
        <v>26695</v>
      </c>
      <c r="C8657" s="1" t="s">
        <v>15</v>
      </c>
      <c r="D8657" s="1" t="s">
        <v>228</v>
      </c>
      <c r="E8657" s="1">
        <v>16688354</v>
      </c>
      <c r="F8657" s="1" t="s">
        <v>26696</v>
      </c>
      <c r="G8657" s="1">
        <v>2237755</v>
      </c>
      <c r="H8657" s="1" t="s">
        <v>26697</v>
      </c>
      <c r="I8657" s="2">
        <v>45074</v>
      </c>
      <c r="J8657" s="15" t="str">
        <f>MID(Tabla1[[#This Row],[HORA]],1,5)</f>
        <v>15:52</v>
      </c>
      <c r="K8657" s="16">
        <f>IF(Tabla1[[#This Row],[FECHA]]=I8658,IF(J8658-J8657&gt;0,(J8658-J8657)*1440,0),0)</f>
        <v>1.9999999999999929</v>
      </c>
      <c r="L8657" s="14">
        <f>2+L8398-Datos!$C$8</f>
        <v>12.39</v>
      </c>
      <c r="M8657" s="13" t="s">
        <v>55907</v>
      </c>
      <c r="N8657" s="1" t="s">
        <v>26698</v>
      </c>
      <c r="O8657" s="1">
        <v>15</v>
      </c>
      <c r="P8657" s="1" t="s">
        <v>20</v>
      </c>
      <c r="Q8657" s="4" t="s">
        <v>21</v>
      </c>
    </row>
    <row r="8658" spans="1:17" ht="22.5" x14ac:dyDescent="0.25">
      <c r="A8658" s="3">
        <v>8537</v>
      </c>
      <c r="B8658" s="1" t="s">
        <v>26699</v>
      </c>
      <c r="C8658" s="1" t="s">
        <v>15</v>
      </c>
      <c r="D8658" s="1" t="s">
        <v>71</v>
      </c>
      <c r="E8658" s="1">
        <v>2237756</v>
      </c>
      <c r="F8658" s="1" t="s">
        <v>26700</v>
      </c>
      <c r="G8658" s="1">
        <v>2237757</v>
      </c>
      <c r="H8658" s="1" t="s">
        <v>26701</v>
      </c>
      <c r="I8658" s="2">
        <v>45074</v>
      </c>
      <c r="J8658" s="15" t="str">
        <f>MID(Tabla1[[#This Row],[HORA]],1,5)</f>
        <v>15:54</v>
      </c>
      <c r="K8658" s="16">
        <f>IF(Tabla1[[#This Row],[FECHA]]=I8659,IF(J8659-J8658&gt;0,(J8659-J8658)*1440,0),0)</f>
        <v>1.9999999999999929</v>
      </c>
      <c r="L8658" s="14">
        <f>2+L8399-Datos!$C$8</f>
        <v>11.5</v>
      </c>
      <c r="M8658" s="13" t="s">
        <v>55909</v>
      </c>
      <c r="N8658" s="1" t="s">
        <v>59</v>
      </c>
      <c r="O8658" s="1">
        <v>10</v>
      </c>
      <c r="P8658" s="1" t="s">
        <v>20</v>
      </c>
      <c r="Q8658" s="4" t="s">
        <v>21</v>
      </c>
    </row>
    <row r="8659" spans="1:17" ht="22.5" x14ac:dyDescent="0.25">
      <c r="A8659" s="3">
        <v>8538</v>
      </c>
      <c r="B8659" s="1" t="s">
        <v>26702</v>
      </c>
      <c r="C8659" s="1" t="s">
        <v>15</v>
      </c>
      <c r="D8659" s="1" t="s">
        <v>40</v>
      </c>
      <c r="E8659" s="1">
        <v>3202147</v>
      </c>
      <c r="F8659" s="1" t="s">
        <v>26703</v>
      </c>
      <c r="G8659" s="1">
        <v>2773914</v>
      </c>
      <c r="H8659" s="1" t="s">
        <v>26704</v>
      </c>
      <c r="I8659" s="2">
        <v>45074</v>
      </c>
      <c r="J8659" s="15" t="str">
        <f>MID(Tabla1[[#This Row],[HORA]],1,5)</f>
        <v>15:56</v>
      </c>
      <c r="K8659" s="16">
        <f>IF(Tabla1[[#This Row],[FECHA]]=I8660,IF(J8660-J8659&gt;0,(J8660-J8659)*1440,0),0)</f>
        <v>19.999999999999929</v>
      </c>
      <c r="L8659" s="14">
        <f>2+L8400-Datos!$C$8</f>
        <v>11.540000000000001</v>
      </c>
      <c r="M8659" s="13" t="s">
        <v>55911</v>
      </c>
      <c r="N8659" s="1" t="s">
        <v>26705</v>
      </c>
      <c r="O8659" s="1">
        <v>20</v>
      </c>
      <c r="P8659" s="1" t="s">
        <v>20</v>
      </c>
      <c r="Q8659" s="4" t="s">
        <v>21</v>
      </c>
    </row>
    <row r="8660" spans="1:17" ht="22.5" x14ac:dyDescent="0.25">
      <c r="A8660" s="3">
        <v>8539</v>
      </c>
      <c r="B8660" s="1" t="s">
        <v>26706</v>
      </c>
      <c r="C8660" s="1" t="s">
        <v>15</v>
      </c>
      <c r="D8660" s="1" t="s">
        <v>40</v>
      </c>
      <c r="E8660" s="1">
        <v>44128937</v>
      </c>
      <c r="F8660" s="1" t="s">
        <v>26707</v>
      </c>
      <c r="G8660" s="1">
        <v>2237763</v>
      </c>
      <c r="H8660" s="1" t="s">
        <v>26708</v>
      </c>
      <c r="I8660" s="2">
        <v>45074</v>
      </c>
      <c r="J8660" s="15" t="str">
        <f>MID(Tabla1[[#This Row],[HORA]],1,5)</f>
        <v>16:16</v>
      </c>
      <c r="K8660" s="16">
        <f>IF(Tabla1[[#This Row],[FECHA]]=I8661,IF(J8661-J8660&gt;0,(J8661-J8660)*1440,0),0)</f>
        <v>6.0000000000001386</v>
      </c>
      <c r="L8660" s="14">
        <f>2+L8401-Datos!$C$8</f>
        <v>16.419999999999998</v>
      </c>
      <c r="M8660" s="13" t="s">
        <v>56026</v>
      </c>
      <c r="N8660" s="1" t="s">
        <v>59</v>
      </c>
      <c r="O8660" s="1">
        <v>10</v>
      </c>
      <c r="P8660" s="1" t="s">
        <v>20</v>
      </c>
      <c r="Q8660" s="4" t="s">
        <v>21</v>
      </c>
    </row>
    <row r="8661" spans="1:17" ht="22.5" x14ac:dyDescent="0.25">
      <c r="A8661" s="3">
        <v>8540</v>
      </c>
      <c r="B8661" s="1" t="s">
        <v>26709</v>
      </c>
      <c r="C8661" s="1" t="s">
        <v>15</v>
      </c>
      <c r="D8661" s="1" t="s">
        <v>40</v>
      </c>
      <c r="E8661" s="1">
        <v>44069179</v>
      </c>
      <c r="F8661" s="1" t="s">
        <v>7466</v>
      </c>
      <c r="G8661" s="1">
        <v>2237766</v>
      </c>
      <c r="H8661" s="1" t="s">
        <v>26710</v>
      </c>
      <c r="I8661" s="2">
        <v>45074</v>
      </c>
      <c r="J8661" s="15" t="str">
        <f>MID(Tabla1[[#This Row],[HORA]],1,5)</f>
        <v>16:22</v>
      </c>
      <c r="K8661" s="16">
        <f>IF(Tabla1[[#This Row],[FECHA]]=I8662,IF(J8662-J8661&gt;0,(J8662-J8661)*1440,0),0)</f>
        <v>14.999999999999947</v>
      </c>
      <c r="L8661" s="14">
        <f>2+L8402-Datos!$C$8</f>
        <v>10.4</v>
      </c>
      <c r="M8661" s="13" t="s">
        <v>56032</v>
      </c>
      <c r="N8661" s="1" t="s">
        <v>11167</v>
      </c>
      <c r="O8661" s="1">
        <v>20</v>
      </c>
      <c r="P8661" s="1" t="s">
        <v>20</v>
      </c>
      <c r="Q8661" s="4" t="s">
        <v>21</v>
      </c>
    </row>
    <row r="8662" spans="1:17" ht="22.5" x14ac:dyDescent="0.25">
      <c r="A8662" s="3">
        <v>2669</v>
      </c>
      <c r="B8662" s="1" t="s">
        <v>8209</v>
      </c>
      <c r="C8662" s="1" t="s">
        <v>15</v>
      </c>
      <c r="D8662" s="1" t="s">
        <v>40</v>
      </c>
      <c r="E8662" s="1">
        <v>17623284</v>
      </c>
      <c r="F8662" s="1" t="s">
        <v>2675</v>
      </c>
      <c r="G8662" s="1">
        <v>2237768</v>
      </c>
      <c r="H8662" s="1" t="s">
        <v>2676</v>
      </c>
      <c r="I8662" s="2">
        <v>45074</v>
      </c>
      <c r="J8662" s="15" t="str">
        <f>MID(Tabla1[[#This Row],[HORA]],1,5)</f>
        <v>16:37</v>
      </c>
      <c r="K8662" s="16">
        <f>IF(Tabla1[[#This Row],[FECHA]]=I8663,IF(J8663-J8662&gt;0,(J8663-J8662)*1440,0),0)</f>
        <v>3.9999999999999858</v>
      </c>
      <c r="L8662" s="14">
        <f>2+L8403-Datos!$C$8</f>
        <v>11.700000000000001</v>
      </c>
      <c r="M8662" s="13" t="s">
        <v>56047</v>
      </c>
      <c r="N8662" s="1" t="s">
        <v>8210</v>
      </c>
      <c r="O8662" s="1">
        <v>15</v>
      </c>
      <c r="P8662" s="1" t="s">
        <v>1508</v>
      </c>
      <c r="Q8662" s="4" t="s">
        <v>21</v>
      </c>
    </row>
    <row r="8663" spans="1:17" ht="22.5" x14ac:dyDescent="0.25">
      <c r="A8663" s="3">
        <v>17307</v>
      </c>
      <c r="B8663" s="1" t="s">
        <v>52153</v>
      </c>
      <c r="C8663" s="1" t="s">
        <v>15</v>
      </c>
      <c r="D8663" s="1" t="s">
        <v>40</v>
      </c>
      <c r="E8663" s="1">
        <v>20556390437</v>
      </c>
      <c r="F8663" s="1" t="s">
        <v>52154</v>
      </c>
      <c r="G8663" s="1">
        <v>2237769</v>
      </c>
      <c r="H8663" s="1" t="s">
        <v>52155</v>
      </c>
      <c r="I8663" s="2">
        <v>45074</v>
      </c>
      <c r="J8663" s="15" t="str">
        <f>MID(Tabla1[[#This Row],[HORA]],1,5)</f>
        <v>16:41</v>
      </c>
      <c r="K8663" s="16">
        <f>IF(Tabla1[[#This Row],[FECHA]]=I8664,IF(J8664-J8663&gt;0,(J8664-J8663)*1440,0),0)</f>
        <v>1.9999999999999929</v>
      </c>
      <c r="L8663" s="14">
        <f>2+L8404-Datos!$C$8</f>
        <v>10.600000000000001</v>
      </c>
      <c r="M8663" s="13" t="s">
        <v>56051</v>
      </c>
      <c r="N8663" s="1" t="s">
        <v>52156</v>
      </c>
      <c r="O8663" s="1">
        <v>40</v>
      </c>
      <c r="P8663" s="1" t="s">
        <v>20</v>
      </c>
      <c r="Q8663" s="4" t="s">
        <v>21</v>
      </c>
    </row>
    <row r="8664" spans="1:17" ht="22.5" x14ac:dyDescent="0.25">
      <c r="A8664" s="3">
        <v>8541</v>
      </c>
      <c r="B8664" s="1" t="s">
        <v>26711</v>
      </c>
      <c r="C8664" s="1" t="s">
        <v>15</v>
      </c>
      <c r="D8664" s="1" t="s">
        <v>40</v>
      </c>
      <c r="E8664" s="1">
        <v>2237770</v>
      </c>
      <c r="F8664" s="1" t="s">
        <v>16718</v>
      </c>
      <c r="G8664" s="1">
        <v>2237771</v>
      </c>
      <c r="H8664" s="1" t="s">
        <v>26712</v>
      </c>
      <c r="I8664" s="2">
        <v>45074</v>
      </c>
      <c r="J8664" s="15" t="str">
        <f>MID(Tabla1[[#This Row],[HORA]],1,5)</f>
        <v>16:43</v>
      </c>
      <c r="K8664" s="16">
        <f>IF(Tabla1[[#This Row],[FECHA]]=I8665,IF(J8665-J8664&gt;0,(J8665-J8664)*1440,0),0)</f>
        <v>4.0000000000001457</v>
      </c>
      <c r="L8664" s="14">
        <f>2+L8405-Datos!$C$8</f>
        <v>11.8</v>
      </c>
      <c r="M8664" s="13" t="s">
        <v>56053</v>
      </c>
      <c r="N8664" s="1" t="s">
        <v>59</v>
      </c>
      <c r="O8664" s="1">
        <v>10</v>
      </c>
      <c r="P8664" s="1" t="s">
        <v>20</v>
      </c>
      <c r="Q8664" s="4" t="s">
        <v>21</v>
      </c>
    </row>
    <row r="8665" spans="1:17" ht="22.5" x14ac:dyDescent="0.25">
      <c r="A8665" s="3">
        <v>8542</v>
      </c>
      <c r="B8665" s="1" t="s">
        <v>26713</v>
      </c>
      <c r="C8665" s="1" t="s">
        <v>15</v>
      </c>
      <c r="D8665" s="1" t="s">
        <v>40</v>
      </c>
      <c r="E8665" s="1">
        <v>80666576</v>
      </c>
      <c r="F8665" s="1" t="s">
        <v>26714</v>
      </c>
      <c r="G8665" s="1">
        <v>2237772</v>
      </c>
      <c r="H8665" s="1" t="s">
        <v>26715</v>
      </c>
      <c r="I8665" s="2">
        <v>45074</v>
      </c>
      <c r="J8665" s="15" t="str">
        <f>MID(Tabla1[[#This Row],[HORA]],1,5)</f>
        <v>16:47</v>
      </c>
      <c r="K8665" s="16">
        <f>IF(Tabla1[[#This Row],[FECHA]]=I8666,IF(J8666-J8665&gt;0,(J8666-J8665)*1440,0),0)</f>
        <v>13.99999999999979</v>
      </c>
      <c r="L8665" s="14">
        <f>2+L8406-Datos!$C$8</f>
        <v>13.3</v>
      </c>
      <c r="M8665" s="13" t="s">
        <v>56057</v>
      </c>
      <c r="N8665" s="1" t="s">
        <v>26716</v>
      </c>
      <c r="O8665" s="1">
        <v>30</v>
      </c>
      <c r="P8665" s="1" t="s">
        <v>20</v>
      </c>
      <c r="Q8665" s="4" t="s">
        <v>21</v>
      </c>
    </row>
    <row r="8666" spans="1:17" ht="22.5" x14ac:dyDescent="0.25">
      <c r="A8666" s="3">
        <v>8543</v>
      </c>
      <c r="B8666" s="1" t="s">
        <v>26717</v>
      </c>
      <c r="C8666" s="1" t="s">
        <v>15</v>
      </c>
      <c r="D8666" s="1" t="s">
        <v>40</v>
      </c>
      <c r="E8666" s="1">
        <v>40930282</v>
      </c>
      <c r="F8666" s="1" t="s">
        <v>4975</v>
      </c>
      <c r="G8666" s="1">
        <v>2237774</v>
      </c>
      <c r="H8666" s="1" t="s">
        <v>26718</v>
      </c>
      <c r="I8666" s="2">
        <v>45074</v>
      </c>
      <c r="J8666" s="15" t="str">
        <f>MID(Tabla1[[#This Row],[HORA]],1,5)</f>
        <v>17:01</v>
      </c>
      <c r="K8666" s="16">
        <f>IF(Tabla1[[#This Row],[FECHA]]=I8667,IF(J8667-J8666&gt;0,(J8667-J8666)*1440,0),0)</f>
        <v>2.0000000000001528</v>
      </c>
      <c r="L8666" s="14">
        <f>2+L8407-Datos!$C$8</f>
        <v>10.65</v>
      </c>
      <c r="M8666" s="13" t="s">
        <v>56071</v>
      </c>
      <c r="N8666" s="1" t="s">
        <v>26719</v>
      </c>
      <c r="O8666" s="1">
        <v>15</v>
      </c>
      <c r="P8666" s="1" t="s">
        <v>20</v>
      </c>
      <c r="Q8666" s="4" t="s">
        <v>21</v>
      </c>
    </row>
    <row r="8667" spans="1:17" ht="22.5" x14ac:dyDescent="0.25">
      <c r="A8667" s="3">
        <v>8544</v>
      </c>
      <c r="B8667" s="1" t="s">
        <v>26720</v>
      </c>
      <c r="C8667" s="1" t="s">
        <v>15</v>
      </c>
      <c r="D8667" s="1" t="s">
        <v>40</v>
      </c>
      <c r="E8667" s="1">
        <v>32978569</v>
      </c>
      <c r="F8667" s="1" t="s">
        <v>26721</v>
      </c>
      <c r="G8667" s="1">
        <v>2237776</v>
      </c>
      <c r="H8667" s="1" t="s">
        <v>26722</v>
      </c>
      <c r="I8667" s="2">
        <v>45074</v>
      </c>
      <c r="J8667" s="15" t="str">
        <f>MID(Tabla1[[#This Row],[HORA]],1,5)</f>
        <v>17:03</v>
      </c>
      <c r="K8667" s="16">
        <f>IF(Tabla1[[#This Row],[FECHA]]=I8668,IF(J8668-J8667&gt;0,(J8668-J8667)*1440,0),0)</f>
        <v>1.999999999999833</v>
      </c>
      <c r="L8667" s="14">
        <f>2+L8408-Datos!$C$8</f>
        <v>12.8</v>
      </c>
      <c r="M8667" s="13" t="s">
        <v>56073</v>
      </c>
      <c r="N8667" s="1" t="s">
        <v>26723</v>
      </c>
      <c r="O8667" s="1">
        <v>15</v>
      </c>
      <c r="P8667" s="1" t="s">
        <v>20</v>
      </c>
      <c r="Q8667" s="4" t="s">
        <v>21</v>
      </c>
    </row>
    <row r="8668" spans="1:17" ht="22.5" x14ac:dyDescent="0.25">
      <c r="A8668" s="3">
        <v>8545</v>
      </c>
      <c r="B8668" s="1" t="s">
        <v>26724</v>
      </c>
      <c r="C8668" s="1" t="s">
        <v>15</v>
      </c>
      <c r="D8668" s="1" t="s">
        <v>40</v>
      </c>
      <c r="E8668" s="1">
        <v>75886295</v>
      </c>
      <c r="F8668" s="1" t="s">
        <v>26725</v>
      </c>
      <c r="G8668" s="1">
        <v>2237777</v>
      </c>
      <c r="H8668" s="1" t="s">
        <v>26726</v>
      </c>
      <c r="I8668" s="2">
        <v>45074</v>
      </c>
      <c r="J8668" s="15" t="str">
        <f>MID(Tabla1[[#This Row],[HORA]],1,5)</f>
        <v>17:05</v>
      </c>
      <c r="K8668" s="16">
        <f>IF(Tabla1[[#This Row],[FECHA]]=I8669,IF(J8669-J8668&gt;0,(J8669-J8668)*1440,0),0)</f>
        <v>2.0000000000001528</v>
      </c>
      <c r="L8668" s="14">
        <f>2+L8409-Datos!$C$8</f>
        <v>14.5</v>
      </c>
      <c r="M8668" s="13" t="s">
        <v>56075</v>
      </c>
      <c r="N8668" s="1" t="s">
        <v>26727</v>
      </c>
      <c r="O8668" s="1">
        <v>20</v>
      </c>
      <c r="P8668" s="1" t="s">
        <v>20</v>
      </c>
      <c r="Q8668" s="4" t="s">
        <v>21</v>
      </c>
    </row>
    <row r="8669" spans="1:17" ht="22.5" x14ac:dyDescent="0.25">
      <c r="A8669" s="3">
        <v>8546</v>
      </c>
      <c r="B8669" s="1" t="s">
        <v>26728</v>
      </c>
      <c r="C8669" s="1" t="s">
        <v>15</v>
      </c>
      <c r="D8669" s="1" t="s">
        <v>40</v>
      </c>
      <c r="E8669" s="1">
        <v>45704817</v>
      </c>
      <c r="F8669" s="1" t="s">
        <v>26729</v>
      </c>
      <c r="G8669" s="1">
        <v>2237778</v>
      </c>
      <c r="H8669" s="1" t="s">
        <v>26730</v>
      </c>
      <c r="I8669" s="2">
        <v>45074</v>
      </c>
      <c r="J8669" s="15" t="str">
        <f>MID(Tabla1[[#This Row],[HORA]],1,5)</f>
        <v>17:07</v>
      </c>
      <c r="K8669" s="16">
        <f>IF(Tabla1[[#This Row],[FECHA]]=I8670,IF(J8670-J8669&gt;0,(J8670-J8669)*1440,0),0)</f>
        <v>2.9999999999999893</v>
      </c>
      <c r="L8669" s="14">
        <f>2+L8410-Datos!$C$8</f>
        <v>11.66</v>
      </c>
      <c r="M8669" s="13" t="s">
        <v>56077</v>
      </c>
      <c r="N8669" s="1" t="s">
        <v>26731</v>
      </c>
      <c r="O8669" s="1">
        <v>20</v>
      </c>
      <c r="P8669" s="1" t="s">
        <v>20</v>
      </c>
      <c r="Q8669" s="4" t="s">
        <v>21</v>
      </c>
    </row>
    <row r="8670" spans="1:17" ht="22.5" x14ac:dyDescent="0.25">
      <c r="A8670" s="3">
        <v>17308</v>
      </c>
      <c r="B8670" s="1" t="s">
        <v>52157</v>
      </c>
      <c r="C8670" s="1" t="s">
        <v>15</v>
      </c>
      <c r="D8670" s="1" t="s">
        <v>40</v>
      </c>
      <c r="E8670" s="1">
        <v>10474678712</v>
      </c>
      <c r="F8670" s="1" t="s">
        <v>52158</v>
      </c>
      <c r="G8670" s="1">
        <v>2237779</v>
      </c>
      <c r="H8670" s="1" t="s">
        <v>52159</v>
      </c>
      <c r="I8670" s="2">
        <v>45074</v>
      </c>
      <c r="J8670" s="15" t="str">
        <f>MID(Tabla1[[#This Row],[HORA]],1,5)</f>
        <v>17:10</v>
      </c>
      <c r="K8670" s="16">
        <f>IF(Tabla1[[#This Row],[FECHA]]=I8671,IF(J8671-J8670&gt;0,(J8671-J8670)*1440,0),0)</f>
        <v>0</v>
      </c>
      <c r="L8670" s="14">
        <f>2+L8411-Datos!$C$8</f>
        <v>12.600000000000001</v>
      </c>
      <c r="M8670" s="13" t="s">
        <v>56080</v>
      </c>
      <c r="N8670" s="1" t="s">
        <v>52160</v>
      </c>
      <c r="O8670" s="1">
        <v>66.67</v>
      </c>
      <c r="P8670" s="1" t="s">
        <v>20</v>
      </c>
      <c r="Q8670" s="4" t="s">
        <v>21</v>
      </c>
    </row>
    <row r="8671" spans="1:17" ht="22.5" x14ac:dyDescent="0.25">
      <c r="A8671" s="3">
        <v>17309</v>
      </c>
      <c r="B8671" s="1" t="s">
        <v>52157</v>
      </c>
      <c r="C8671" s="1" t="s">
        <v>15</v>
      </c>
      <c r="D8671" s="1" t="s">
        <v>40</v>
      </c>
      <c r="E8671" s="1">
        <v>10474678712</v>
      </c>
      <c r="F8671" s="1" t="s">
        <v>52158</v>
      </c>
      <c r="G8671" s="1">
        <v>2237779</v>
      </c>
      <c r="H8671" s="1" t="s">
        <v>52159</v>
      </c>
      <c r="I8671" s="2">
        <v>45074</v>
      </c>
      <c r="J8671" s="15" t="str">
        <f>MID(Tabla1[[#This Row],[HORA]],1,5)</f>
        <v>17:10</v>
      </c>
      <c r="K8671" s="16">
        <f>IF(Tabla1[[#This Row],[FECHA]]=I8672,IF(J8672-J8671&gt;0,(J8672-J8671)*1440,0),0)</f>
        <v>1.9999999999999929</v>
      </c>
      <c r="L8671" s="14">
        <f>2+L8412-Datos!$C$8</f>
        <v>12.84</v>
      </c>
      <c r="M8671" s="13" t="s">
        <v>56080</v>
      </c>
      <c r="N8671" s="1" t="s">
        <v>52161</v>
      </c>
      <c r="O8671" s="1">
        <v>33.33</v>
      </c>
      <c r="P8671" s="1" t="s">
        <v>20</v>
      </c>
      <c r="Q8671" s="4" t="s">
        <v>21</v>
      </c>
    </row>
    <row r="8672" spans="1:17" ht="22.5" x14ac:dyDescent="0.25">
      <c r="A8672" s="3">
        <v>8547</v>
      </c>
      <c r="B8672" s="1" t="s">
        <v>26732</v>
      </c>
      <c r="C8672" s="1" t="s">
        <v>15</v>
      </c>
      <c r="D8672" s="1" t="s">
        <v>40</v>
      </c>
      <c r="E8672" s="1">
        <v>72816706</v>
      </c>
      <c r="F8672" s="1" t="s">
        <v>26733</v>
      </c>
      <c r="G8672" s="1">
        <v>2237780</v>
      </c>
      <c r="H8672" s="1" t="s">
        <v>26734</v>
      </c>
      <c r="I8672" s="2">
        <v>45074</v>
      </c>
      <c r="J8672" s="15" t="str">
        <f>MID(Tabla1[[#This Row],[HORA]],1,5)</f>
        <v>17:12</v>
      </c>
      <c r="K8672" s="16">
        <f>IF(Tabla1[[#This Row],[FECHA]]=I8673,IF(J8673-J8672&gt;0,(J8673-J8672)*1440,0),0)</f>
        <v>0</v>
      </c>
      <c r="L8672" s="14">
        <f>2+L8413-Datos!$C$8</f>
        <v>10.510000000000002</v>
      </c>
      <c r="M8672" s="13" t="s">
        <v>56082</v>
      </c>
      <c r="N8672" s="1" t="s">
        <v>26735</v>
      </c>
      <c r="O8672" s="1">
        <v>16.66</v>
      </c>
      <c r="P8672" s="1" t="s">
        <v>20</v>
      </c>
      <c r="Q8672" s="4" t="s">
        <v>21</v>
      </c>
    </row>
    <row r="8673" spans="1:17" ht="22.5" x14ac:dyDescent="0.25">
      <c r="A8673" s="3">
        <v>8548</v>
      </c>
      <c r="B8673" s="1" t="s">
        <v>26732</v>
      </c>
      <c r="C8673" s="1" t="s">
        <v>15</v>
      </c>
      <c r="D8673" s="1" t="s">
        <v>40</v>
      </c>
      <c r="E8673" s="1">
        <v>72816706</v>
      </c>
      <c r="F8673" s="1" t="s">
        <v>26733</v>
      </c>
      <c r="G8673" s="1">
        <v>2237780</v>
      </c>
      <c r="H8673" s="1" t="s">
        <v>26734</v>
      </c>
      <c r="I8673" s="2">
        <v>45074</v>
      </c>
      <c r="J8673" s="15" t="str">
        <f>MID(Tabla1[[#This Row],[HORA]],1,5)</f>
        <v>17:12</v>
      </c>
      <c r="K8673" s="16">
        <f>IF(Tabla1[[#This Row],[FECHA]]=I8674,IF(J8674-J8673&gt;0,(J8674-J8673)*1440,0),0)</f>
        <v>0</v>
      </c>
      <c r="L8673" s="14">
        <f>2+L8414-Datos!$C$8</f>
        <v>11.75</v>
      </c>
      <c r="M8673" s="13" t="s">
        <v>56082</v>
      </c>
      <c r="N8673" s="1" t="s">
        <v>11808</v>
      </c>
      <c r="O8673" s="1">
        <v>16.670000000000002</v>
      </c>
      <c r="P8673" s="1" t="s">
        <v>20</v>
      </c>
      <c r="Q8673" s="4" t="s">
        <v>21</v>
      </c>
    </row>
    <row r="8674" spans="1:17" ht="22.5" x14ac:dyDescent="0.25">
      <c r="A8674" s="3">
        <v>8549</v>
      </c>
      <c r="B8674" s="1" t="s">
        <v>26732</v>
      </c>
      <c r="C8674" s="1" t="s">
        <v>15</v>
      </c>
      <c r="D8674" s="1" t="s">
        <v>40</v>
      </c>
      <c r="E8674" s="1">
        <v>72816706</v>
      </c>
      <c r="F8674" s="1" t="s">
        <v>26733</v>
      </c>
      <c r="G8674" s="1">
        <v>2237780</v>
      </c>
      <c r="H8674" s="1" t="s">
        <v>26734</v>
      </c>
      <c r="I8674" s="2">
        <v>45074</v>
      </c>
      <c r="J8674" s="15" t="str">
        <f>MID(Tabla1[[#This Row],[HORA]],1,5)</f>
        <v>17:12</v>
      </c>
      <c r="K8674" s="16">
        <f>IF(Tabla1[[#This Row],[FECHA]]=I8675,IF(J8675-J8674&gt;0,(J8675-J8674)*1440,0),0)</f>
        <v>5.9999999999999787</v>
      </c>
      <c r="L8674" s="14">
        <f>2+L8415-Datos!$C$8</f>
        <v>9.1999999999999993</v>
      </c>
      <c r="M8674" s="13" t="s">
        <v>56082</v>
      </c>
      <c r="N8674" s="1" t="s">
        <v>26736</v>
      </c>
      <c r="O8674" s="1">
        <v>16.670000000000002</v>
      </c>
      <c r="P8674" s="1" t="s">
        <v>20</v>
      </c>
      <c r="Q8674" s="4" t="s">
        <v>21</v>
      </c>
    </row>
    <row r="8675" spans="1:17" ht="22.5" x14ac:dyDescent="0.25">
      <c r="A8675" s="3">
        <v>8550</v>
      </c>
      <c r="B8675" s="1" t="s">
        <v>26737</v>
      </c>
      <c r="C8675" s="1" t="s">
        <v>15</v>
      </c>
      <c r="D8675" s="1" t="s">
        <v>40</v>
      </c>
      <c r="E8675" s="1">
        <v>2864245</v>
      </c>
      <c r="F8675" s="1" t="s">
        <v>26738</v>
      </c>
      <c r="G8675" s="1">
        <v>2237782</v>
      </c>
      <c r="H8675" s="1" t="s">
        <v>26739</v>
      </c>
      <c r="I8675" s="2">
        <v>45074</v>
      </c>
      <c r="J8675" s="15" t="str">
        <f>MID(Tabla1[[#This Row],[HORA]],1,5)</f>
        <v>17:18</v>
      </c>
      <c r="K8675" s="16">
        <f>IF(Tabla1[[#This Row],[FECHA]]=I8676,IF(J8676-J8675&gt;0,(J8676-J8675)*1440,0),0)</f>
        <v>3.0000000000001492</v>
      </c>
      <c r="L8675" s="14">
        <f>2+L8416-Datos!$C$8</f>
        <v>8.2100000000000009</v>
      </c>
      <c r="M8675" s="13" t="s">
        <v>56088</v>
      </c>
      <c r="N8675" s="1" t="s">
        <v>26740</v>
      </c>
      <c r="O8675" s="1">
        <v>25</v>
      </c>
      <c r="P8675" s="1" t="s">
        <v>20</v>
      </c>
      <c r="Q8675" s="4" t="s">
        <v>21</v>
      </c>
    </row>
    <row r="8676" spans="1:17" ht="22.5" x14ac:dyDescent="0.25">
      <c r="A8676" s="3">
        <v>8551</v>
      </c>
      <c r="B8676" s="1" t="s">
        <v>26741</v>
      </c>
      <c r="C8676" s="1" t="s">
        <v>15</v>
      </c>
      <c r="D8676" s="1" t="s">
        <v>40</v>
      </c>
      <c r="E8676" s="1">
        <v>16716582</v>
      </c>
      <c r="F8676" s="1" t="s">
        <v>26742</v>
      </c>
      <c r="G8676" s="1">
        <v>2237783</v>
      </c>
      <c r="H8676" s="1" t="s">
        <v>26743</v>
      </c>
      <c r="I8676" s="2">
        <v>45074</v>
      </c>
      <c r="J8676" s="15" t="str">
        <f>MID(Tabla1[[#This Row],[HORA]],1,5)</f>
        <v>17:21</v>
      </c>
      <c r="K8676" s="16">
        <f>IF(Tabla1[[#This Row],[FECHA]]=I8677,IF(J8677-J8676&gt;0,(J8677-J8676)*1440,0),0)</f>
        <v>2.9999999999998295</v>
      </c>
      <c r="L8676" s="14">
        <f>2+L8417-Datos!$C$8</f>
        <v>11.219999999999999</v>
      </c>
      <c r="M8676" s="13" t="s">
        <v>56091</v>
      </c>
      <c r="N8676" s="1" t="s">
        <v>26744</v>
      </c>
      <c r="O8676" s="1">
        <v>15</v>
      </c>
      <c r="P8676" s="1" t="s">
        <v>20</v>
      </c>
      <c r="Q8676" s="4" t="s">
        <v>21</v>
      </c>
    </row>
    <row r="8677" spans="1:17" ht="22.5" x14ac:dyDescent="0.25">
      <c r="A8677" s="3">
        <v>8552</v>
      </c>
      <c r="B8677" s="1" t="s">
        <v>26745</v>
      </c>
      <c r="C8677" s="1" t="s">
        <v>15</v>
      </c>
      <c r="D8677" s="1" t="s">
        <v>161</v>
      </c>
      <c r="E8677" s="1">
        <v>16674478</v>
      </c>
      <c r="F8677" s="1" t="s">
        <v>26746</v>
      </c>
      <c r="G8677" s="1">
        <v>2237785</v>
      </c>
      <c r="H8677" s="1" t="s">
        <v>26747</v>
      </c>
      <c r="I8677" s="2">
        <v>45074</v>
      </c>
      <c r="J8677" s="15" t="str">
        <f>MID(Tabla1[[#This Row],[HORA]],1,5)</f>
        <v>17:24</v>
      </c>
      <c r="K8677" s="16">
        <f>IF(Tabla1[[#This Row],[FECHA]]=I8678,IF(J8678-J8677&gt;0,(J8678-J8677)*1440,0),0)</f>
        <v>5.9999999999999787</v>
      </c>
      <c r="L8677" s="14">
        <f>2+L8418-Datos!$C$8</f>
        <v>13.280000000000001</v>
      </c>
      <c r="M8677" s="13" t="s">
        <v>56094</v>
      </c>
      <c r="N8677" s="1" t="s">
        <v>6360</v>
      </c>
      <c r="O8677" s="1">
        <v>20</v>
      </c>
      <c r="P8677" s="1" t="s">
        <v>20</v>
      </c>
      <c r="Q8677" s="4" t="s">
        <v>21</v>
      </c>
    </row>
    <row r="8678" spans="1:17" ht="22.5" x14ac:dyDescent="0.25">
      <c r="A8678" s="3">
        <v>13836</v>
      </c>
      <c r="B8678" s="1" t="s">
        <v>42551</v>
      </c>
      <c r="C8678" s="1" t="s">
        <v>15</v>
      </c>
      <c r="D8678" s="1" t="s">
        <v>119</v>
      </c>
      <c r="E8678" s="1">
        <v>74382998</v>
      </c>
      <c r="F8678" s="1" t="s">
        <v>42552</v>
      </c>
      <c r="G8678" s="1">
        <v>2237517</v>
      </c>
      <c r="H8678" s="1" t="s">
        <v>42553</v>
      </c>
      <c r="I8678" s="2">
        <v>45074</v>
      </c>
      <c r="J8678" s="15" t="str">
        <f>MID(Tabla1[[#This Row],[HORA]],1,5)</f>
        <v>17:30</v>
      </c>
      <c r="K8678" s="16">
        <f>IF(Tabla1[[#This Row],[FECHA]]=I8679,IF(J8679-J8678&gt;0,(J8679-J8678)*1440,0),0)</f>
        <v>3.0000000000001492</v>
      </c>
      <c r="L8678" s="14">
        <f>2+L8419-Datos!$C$8</f>
        <v>9.1500000000000021</v>
      </c>
      <c r="M8678" s="13" t="s">
        <v>56100</v>
      </c>
      <c r="N8678" s="1" t="s">
        <v>42554</v>
      </c>
      <c r="O8678" s="1">
        <v>20</v>
      </c>
      <c r="P8678" s="1" t="s">
        <v>1432</v>
      </c>
      <c r="Q8678" s="4" t="s">
        <v>21</v>
      </c>
    </row>
    <row r="8679" spans="1:17" ht="22.5" x14ac:dyDescent="0.25">
      <c r="A8679" s="3">
        <v>8553</v>
      </c>
      <c r="B8679" s="1" t="s">
        <v>26748</v>
      </c>
      <c r="C8679" s="1" t="s">
        <v>15</v>
      </c>
      <c r="D8679" s="1" t="s">
        <v>40</v>
      </c>
      <c r="E8679" s="1">
        <v>16666529</v>
      </c>
      <c r="F8679" s="1" t="s">
        <v>26749</v>
      </c>
      <c r="G8679" s="1">
        <v>2237787</v>
      </c>
      <c r="H8679" s="1" t="s">
        <v>18698</v>
      </c>
      <c r="I8679" s="2">
        <v>45074</v>
      </c>
      <c r="J8679" s="15" t="str">
        <f>MID(Tabla1[[#This Row],[HORA]],1,5)</f>
        <v>17:33</v>
      </c>
      <c r="K8679" s="16">
        <f>IF(Tabla1[[#This Row],[FECHA]]=I8680,IF(J8680-J8679&gt;0,(J8680-J8679)*1440,0),0)</f>
        <v>5.9999999999998188</v>
      </c>
      <c r="L8679" s="14">
        <f>2+L8420-Datos!$C$8</f>
        <v>8.9600000000000009</v>
      </c>
      <c r="M8679" s="13" t="s">
        <v>56103</v>
      </c>
      <c r="N8679" s="1" t="s">
        <v>20380</v>
      </c>
      <c r="O8679" s="1">
        <v>30</v>
      </c>
      <c r="P8679" s="1" t="s">
        <v>20</v>
      </c>
      <c r="Q8679" s="4" t="s">
        <v>21</v>
      </c>
    </row>
    <row r="8680" spans="1:17" ht="22.5" x14ac:dyDescent="0.25">
      <c r="A8680" s="3">
        <v>2670</v>
      </c>
      <c r="B8680" s="1" t="s">
        <v>8211</v>
      </c>
      <c r="C8680" s="1" t="s">
        <v>15</v>
      </c>
      <c r="D8680" s="1" t="s">
        <v>40</v>
      </c>
      <c r="E8680" s="1">
        <v>2832821</v>
      </c>
      <c r="F8680" s="1" t="s">
        <v>8212</v>
      </c>
      <c r="G8680" s="1">
        <v>2832821</v>
      </c>
      <c r="H8680" s="1" t="s">
        <v>8212</v>
      </c>
      <c r="I8680" s="2">
        <v>45074</v>
      </c>
      <c r="J8680" s="15" t="str">
        <f>MID(Tabla1[[#This Row],[HORA]],1,5)</f>
        <v>17:39</v>
      </c>
      <c r="K8680" s="16">
        <f>IF(Tabla1[[#This Row],[FECHA]]=I8681,IF(J8681-J8680&gt;0,(J8681-J8680)*1440,0),0)</f>
        <v>2.0000000000001528</v>
      </c>
      <c r="L8680" s="14">
        <f>2+L8421-Datos!$C$8</f>
        <v>11.05</v>
      </c>
      <c r="M8680" s="13" t="s">
        <v>56109</v>
      </c>
      <c r="N8680" s="1" t="s">
        <v>1715</v>
      </c>
      <c r="O8680" s="1">
        <v>8</v>
      </c>
      <c r="P8680" s="1" t="s">
        <v>1508</v>
      </c>
      <c r="Q8680" s="4" t="s">
        <v>21</v>
      </c>
    </row>
    <row r="8681" spans="1:17" ht="22.5" x14ac:dyDescent="0.25">
      <c r="A8681" s="3">
        <v>8555</v>
      </c>
      <c r="B8681" s="1" t="s">
        <v>26754</v>
      </c>
      <c r="C8681" s="1" t="s">
        <v>15</v>
      </c>
      <c r="D8681" s="1" t="s">
        <v>228</v>
      </c>
      <c r="E8681" s="1">
        <v>47695856</v>
      </c>
      <c r="F8681" s="1" t="s">
        <v>26755</v>
      </c>
      <c r="G8681" s="1">
        <v>2237791</v>
      </c>
      <c r="H8681" s="1" t="s">
        <v>26756</v>
      </c>
      <c r="I8681" s="2">
        <v>45074</v>
      </c>
      <c r="J8681" s="15" t="str">
        <f>MID(Tabla1[[#This Row],[HORA]],1,5)</f>
        <v>17:41</v>
      </c>
      <c r="K8681" s="16">
        <f>IF(Tabla1[[#This Row],[FECHA]]=I8682,IF(J8682-J8681&gt;0,(J8682-J8681)*1440,0),0)</f>
        <v>2.9999999999999893</v>
      </c>
      <c r="L8681" s="14">
        <f>2+L8422-Datos!$C$8</f>
        <v>8.39</v>
      </c>
      <c r="M8681" s="13" t="s">
        <v>56111</v>
      </c>
      <c r="N8681" s="1" t="s">
        <v>26757</v>
      </c>
      <c r="O8681" s="1">
        <v>13</v>
      </c>
      <c r="P8681" s="1" t="s">
        <v>20</v>
      </c>
      <c r="Q8681" s="4" t="s">
        <v>21</v>
      </c>
    </row>
    <row r="8682" spans="1:17" ht="22.5" x14ac:dyDescent="0.25">
      <c r="A8682" s="3">
        <v>2671</v>
      </c>
      <c r="B8682" s="1" t="s">
        <v>8213</v>
      </c>
      <c r="C8682" s="1" t="s">
        <v>15</v>
      </c>
      <c r="D8682" s="1" t="s">
        <v>40</v>
      </c>
      <c r="E8682" s="1">
        <v>41543134</v>
      </c>
      <c r="F8682" s="1" t="s">
        <v>8214</v>
      </c>
      <c r="G8682" s="1">
        <v>41543134</v>
      </c>
      <c r="H8682" s="1" t="s">
        <v>8214</v>
      </c>
      <c r="I8682" s="2">
        <v>45074</v>
      </c>
      <c r="J8682" s="15" t="str">
        <f>MID(Tabla1[[#This Row],[HORA]],1,5)</f>
        <v>17:44</v>
      </c>
      <c r="K8682" s="16">
        <f>IF(Tabla1[[#This Row],[FECHA]]=I8683,IF(J8683-J8682&gt;0,(J8683-J8682)*1440,0),0)</f>
        <v>0.99999999999999645</v>
      </c>
      <c r="L8682" s="14">
        <f>2+L8423-Datos!$C$8</f>
        <v>10.120000000000001</v>
      </c>
      <c r="M8682" s="13" t="s">
        <v>56114</v>
      </c>
      <c r="N8682" s="1" t="s">
        <v>8215</v>
      </c>
      <c r="O8682" s="1">
        <v>8</v>
      </c>
      <c r="P8682" s="1" t="s">
        <v>1508</v>
      </c>
      <c r="Q8682" s="4" t="s">
        <v>21</v>
      </c>
    </row>
    <row r="8683" spans="1:17" ht="22.5" x14ac:dyDescent="0.25">
      <c r="A8683" s="3">
        <v>8556</v>
      </c>
      <c r="B8683" s="1" t="s">
        <v>26758</v>
      </c>
      <c r="C8683" s="1" t="s">
        <v>15</v>
      </c>
      <c r="D8683" s="1" t="s">
        <v>33</v>
      </c>
      <c r="E8683" s="1">
        <v>16673134</v>
      </c>
      <c r="F8683" s="1" t="s">
        <v>26759</v>
      </c>
      <c r="G8683" s="1">
        <v>47926008</v>
      </c>
      <c r="H8683" s="1" t="s">
        <v>26676</v>
      </c>
      <c r="I8683" s="2">
        <v>45074</v>
      </c>
      <c r="J8683" s="15" t="str">
        <f>MID(Tabla1[[#This Row],[HORA]],1,5)</f>
        <v>17:45</v>
      </c>
      <c r="K8683" s="16">
        <f>IF(Tabla1[[#This Row],[FECHA]]=I8684,IF(J8684-J8683&gt;0,(J8684-J8683)*1440,0),0)</f>
        <v>1.9999999999999929</v>
      </c>
      <c r="L8683" s="14">
        <f>2+L8424-Datos!$C$8</f>
        <v>11.98</v>
      </c>
      <c r="M8683" s="13" t="s">
        <v>56115</v>
      </c>
      <c r="N8683" s="1" t="s">
        <v>26760</v>
      </c>
      <c r="O8683" s="1">
        <v>20</v>
      </c>
      <c r="P8683" s="1" t="s">
        <v>20</v>
      </c>
      <c r="Q8683" s="4" t="s">
        <v>21</v>
      </c>
    </row>
    <row r="8684" spans="1:17" ht="22.5" x14ac:dyDescent="0.25">
      <c r="A8684" s="3">
        <v>8557</v>
      </c>
      <c r="B8684" s="1" t="s">
        <v>26761</v>
      </c>
      <c r="C8684" s="1" t="s">
        <v>15</v>
      </c>
      <c r="D8684" s="1" t="s">
        <v>40</v>
      </c>
      <c r="E8684" s="1">
        <v>3612198</v>
      </c>
      <c r="F8684" s="1" t="s">
        <v>26762</v>
      </c>
      <c r="G8684" s="1">
        <v>2237792</v>
      </c>
      <c r="H8684" s="1" t="s">
        <v>6228</v>
      </c>
      <c r="I8684" s="2">
        <v>45074</v>
      </c>
      <c r="J8684" s="15" t="str">
        <f>MID(Tabla1[[#This Row],[HORA]],1,5)</f>
        <v>17:47</v>
      </c>
      <c r="K8684" s="16">
        <f>IF(Tabla1[[#This Row],[FECHA]]=I8685,IF(J8685-J8684&gt;0,(J8685-J8684)*1440,0),0)</f>
        <v>2.9999999999998295</v>
      </c>
      <c r="L8684" s="14">
        <f>2+L8425-Datos!$C$8</f>
        <v>9.2800000000000011</v>
      </c>
      <c r="M8684" s="13" t="s">
        <v>56117</v>
      </c>
      <c r="N8684" s="1" t="s">
        <v>1715</v>
      </c>
      <c r="O8684" s="1">
        <v>40</v>
      </c>
      <c r="P8684" s="1" t="s">
        <v>20</v>
      </c>
      <c r="Q8684" s="4" t="s">
        <v>21</v>
      </c>
    </row>
    <row r="8685" spans="1:17" ht="22.5" x14ac:dyDescent="0.25">
      <c r="A8685" s="3">
        <v>8558</v>
      </c>
      <c r="B8685" s="1" t="s">
        <v>26763</v>
      </c>
      <c r="C8685" s="1" t="s">
        <v>15</v>
      </c>
      <c r="D8685" s="1" t="s">
        <v>33</v>
      </c>
      <c r="E8685" s="1">
        <v>43683412</v>
      </c>
      <c r="F8685" s="1" t="s">
        <v>26764</v>
      </c>
      <c r="G8685" s="1">
        <v>43342966</v>
      </c>
      <c r="H8685" s="1" t="s">
        <v>26765</v>
      </c>
      <c r="I8685" s="2">
        <v>45074</v>
      </c>
      <c r="J8685" s="15" t="str">
        <f>MID(Tabla1[[#This Row],[HORA]],1,5)</f>
        <v>17:50</v>
      </c>
      <c r="K8685" s="16">
        <f>IF(Tabla1[[#This Row],[FECHA]]=I8686,IF(J8686-J8685&gt;0,(J8686-J8685)*1440,0),0)</f>
        <v>0</v>
      </c>
      <c r="L8685" s="14">
        <f>2+L8426-Datos!$C$8</f>
        <v>9.9400000000000013</v>
      </c>
      <c r="M8685" s="13" t="s">
        <v>56120</v>
      </c>
      <c r="N8685" s="1" t="s">
        <v>26766</v>
      </c>
      <c r="O8685" s="1">
        <v>60</v>
      </c>
      <c r="P8685" s="1" t="s">
        <v>20</v>
      </c>
      <c r="Q8685" s="4" t="s">
        <v>21</v>
      </c>
    </row>
    <row r="8686" spans="1:17" ht="22.5" x14ac:dyDescent="0.25">
      <c r="A8686" s="3">
        <v>8559</v>
      </c>
      <c r="B8686" s="1" t="s">
        <v>26763</v>
      </c>
      <c r="C8686" s="1" t="s">
        <v>15</v>
      </c>
      <c r="D8686" s="1" t="s">
        <v>33</v>
      </c>
      <c r="E8686" s="1">
        <v>43683412</v>
      </c>
      <c r="F8686" s="1" t="s">
        <v>26764</v>
      </c>
      <c r="G8686" s="1">
        <v>43342966</v>
      </c>
      <c r="H8686" s="1" t="s">
        <v>26765</v>
      </c>
      <c r="I8686" s="2">
        <v>45074</v>
      </c>
      <c r="J8686" s="15" t="str">
        <f>MID(Tabla1[[#This Row],[HORA]],1,5)</f>
        <v>17:50</v>
      </c>
      <c r="K8686" s="16">
        <f>IF(Tabla1[[#This Row],[FECHA]]=I8687,IF(J8687-J8686&gt;0,(J8687-J8686)*1440,0),0)</f>
        <v>3.9999999999999858</v>
      </c>
      <c r="L8686" s="14">
        <f>2+L8427-Datos!$C$8</f>
        <v>9.879999999999999</v>
      </c>
      <c r="M8686" s="13" t="s">
        <v>56120</v>
      </c>
      <c r="N8686" s="1" t="s">
        <v>26767</v>
      </c>
      <c r="O8686" s="1">
        <v>60</v>
      </c>
      <c r="P8686" s="1" t="s">
        <v>20</v>
      </c>
      <c r="Q8686" s="4" t="s">
        <v>21</v>
      </c>
    </row>
    <row r="8687" spans="1:17" ht="22.5" x14ac:dyDescent="0.25">
      <c r="A8687" s="3">
        <v>8560</v>
      </c>
      <c r="B8687" s="1" t="s">
        <v>26768</v>
      </c>
      <c r="C8687" s="1" t="s">
        <v>15</v>
      </c>
      <c r="D8687" s="1" t="s">
        <v>40</v>
      </c>
      <c r="E8687" s="1">
        <v>74446643</v>
      </c>
      <c r="F8687" s="1" t="s">
        <v>26769</v>
      </c>
      <c r="G8687" s="1">
        <v>3380833</v>
      </c>
      <c r="H8687" s="1" t="s">
        <v>26770</v>
      </c>
      <c r="I8687" s="2">
        <v>45074</v>
      </c>
      <c r="J8687" s="15" t="str">
        <f>MID(Tabla1[[#This Row],[HORA]],1,5)</f>
        <v>17:54</v>
      </c>
      <c r="K8687" s="16">
        <f>IF(Tabla1[[#This Row],[FECHA]]=I8688,IF(J8688-J8687&gt;0,(J8688-J8687)*1440,0),0)</f>
        <v>6.0000000000001386</v>
      </c>
      <c r="L8687" s="14">
        <f>2+L8428-Datos!$C$8</f>
        <v>7.98</v>
      </c>
      <c r="M8687" s="13" t="s">
        <v>56124</v>
      </c>
      <c r="N8687" s="1" t="s">
        <v>26771</v>
      </c>
      <c r="O8687" s="1">
        <v>30</v>
      </c>
      <c r="P8687" s="1" t="s">
        <v>20</v>
      </c>
      <c r="Q8687" s="4" t="s">
        <v>21</v>
      </c>
    </row>
    <row r="8688" spans="1:17" ht="22.5" x14ac:dyDescent="0.25">
      <c r="A8688" s="3">
        <v>8561</v>
      </c>
      <c r="B8688" s="1" t="s">
        <v>26772</v>
      </c>
      <c r="C8688" s="1" t="s">
        <v>15</v>
      </c>
      <c r="D8688" s="1" t="s">
        <v>40</v>
      </c>
      <c r="E8688" s="1">
        <v>16704909</v>
      </c>
      <c r="F8688" s="1" t="s">
        <v>26773</v>
      </c>
      <c r="G8688" s="1">
        <v>2237794</v>
      </c>
      <c r="H8688" s="1" t="s">
        <v>26774</v>
      </c>
      <c r="I8688" s="2">
        <v>45074</v>
      </c>
      <c r="J8688" s="15" t="str">
        <f>MID(Tabla1[[#This Row],[HORA]],1,5)</f>
        <v>18:00</v>
      </c>
      <c r="K8688" s="16">
        <f>IF(Tabla1[[#This Row],[FECHA]]=I8689,IF(J8689-J8688&gt;0,(J8689-J8688)*1440,0),0)</f>
        <v>2.0000000000001528</v>
      </c>
      <c r="L8688" s="14">
        <f>2+L8429-Datos!$C$8</f>
        <v>8.6700000000000017</v>
      </c>
      <c r="M8688" s="13" t="s">
        <v>56139</v>
      </c>
      <c r="N8688" s="1" t="s">
        <v>19958</v>
      </c>
      <c r="O8688" s="1">
        <v>30</v>
      </c>
      <c r="P8688" s="1" t="s">
        <v>20</v>
      </c>
      <c r="Q8688" s="4" t="s">
        <v>21</v>
      </c>
    </row>
    <row r="8689" spans="1:17" ht="22.5" x14ac:dyDescent="0.25">
      <c r="A8689" s="3">
        <v>8562</v>
      </c>
      <c r="B8689" s="1" t="s">
        <v>26775</v>
      </c>
      <c r="C8689" s="1" t="s">
        <v>15</v>
      </c>
      <c r="D8689" s="1" t="s">
        <v>33</v>
      </c>
      <c r="E8689" s="1">
        <v>16687851</v>
      </c>
      <c r="F8689" s="1" t="s">
        <v>26776</v>
      </c>
      <c r="G8689" s="1">
        <v>2237796</v>
      </c>
      <c r="H8689" s="1" t="s">
        <v>26777</v>
      </c>
      <c r="I8689" s="2">
        <v>45074</v>
      </c>
      <c r="J8689" s="15" t="str">
        <f>MID(Tabla1[[#This Row],[HORA]],1,5)</f>
        <v>18:02</v>
      </c>
      <c r="K8689" s="16">
        <f>IF(Tabla1[[#This Row],[FECHA]]=I8690,IF(J8690-J8689&gt;0,(J8690-J8689)*1440,0),0)</f>
        <v>16.99999999999978</v>
      </c>
      <c r="L8689" s="14">
        <f>2+L8430-Datos!$C$8</f>
        <v>10.36</v>
      </c>
      <c r="M8689" s="13" t="s">
        <v>56141</v>
      </c>
      <c r="N8689" s="1" t="s">
        <v>26778</v>
      </c>
      <c r="O8689" s="1">
        <v>15</v>
      </c>
      <c r="P8689" s="1" t="s">
        <v>20</v>
      </c>
      <c r="Q8689" s="4" t="s">
        <v>21</v>
      </c>
    </row>
    <row r="8690" spans="1:17" ht="22.5" x14ac:dyDescent="0.25">
      <c r="A8690" s="3">
        <v>8563</v>
      </c>
      <c r="B8690" s="1" t="s">
        <v>26779</v>
      </c>
      <c r="C8690" s="1" t="s">
        <v>15</v>
      </c>
      <c r="D8690" s="1" t="s">
        <v>61</v>
      </c>
      <c r="E8690" s="1">
        <v>47723085</v>
      </c>
      <c r="F8690" s="1" t="s">
        <v>26780</v>
      </c>
      <c r="G8690" s="1">
        <v>2237803</v>
      </c>
      <c r="H8690" s="1" t="s">
        <v>26781</v>
      </c>
      <c r="I8690" s="2">
        <v>45074</v>
      </c>
      <c r="J8690" s="15" t="str">
        <f>MID(Tabla1[[#This Row],[HORA]],1,5)</f>
        <v>18:19</v>
      </c>
      <c r="K8690" s="16">
        <f>IF(Tabla1[[#This Row],[FECHA]]=I8691,IF(J8691-J8690&gt;0,(J8691-J8690)*1440,0),0)</f>
        <v>3.0000000000001492</v>
      </c>
      <c r="L8690" s="14">
        <f>2+L8431-Datos!$C$8</f>
        <v>10.11</v>
      </c>
      <c r="M8690" s="13" t="s">
        <v>56158</v>
      </c>
      <c r="N8690" s="1" t="s">
        <v>9352</v>
      </c>
      <c r="O8690" s="1">
        <v>15</v>
      </c>
      <c r="P8690" s="1" t="s">
        <v>20</v>
      </c>
      <c r="Q8690" s="4" t="s">
        <v>21</v>
      </c>
    </row>
    <row r="8691" spans="1:17" ht="22.5" x14ac:dyDescent="0.25">
      <c r="A8691" s="3">
        <v>8564</v>
      </c>
      <c r="B8691" s="1" t="s">
        <v>26782</v>
      </c>
      <c r="C8691" s="1" t="s">
        <v>15</v>
      </c>
      <c r="D8691" s="1" t="s">
        <v>40</v>
      </c>
      <c r="E8691" s="1">
        <v>2884977</v>
      </c>
      <c r="F8691" s="1" t="s">
        <v>26783</v>
      </c>
      <c r="G8691" s="1">
        <v>45661524</v>
      </c>
      <c r="H8691" s="1" t="s">
        <v>26784</v>
      </c>
      <c r="I8691" s="2">
        <v>45074</v>
      </c>
      <c r="J8691" s="15" t="str">
        <f>MID(Tabla1[[#This Row],[HORA]],1,5)</f>
        <v>18:22</v>
      </c>
      <c r="K8691" s="16">
        <f>IF(Tabla1[[#This Row],[FECHA]]=I8692,IF(J8692-J8691&gt;0,(J8692-J8691)*1440,0),0)</f>
        <v>1.999999999999833</v>
      </c>
      <c r="L8691" s="14">
        <f>2+L8432-Datos!$C$8</f>
        <v>13.05</v>
      </c>
      <c r="M8691" s="13" t="s">
        <v>56161</v>
      </c>
      <c r="N8691" s="1" t="s">
        <v>18343</v>
      </c>
      <c r="O8691" s="1">
        <v>13</v>
      </c>
      <c r="P8691" s="1" t="s">
        <v>20</v>
      </c>
      <c r="Q8691" s="4" t="s">
        <v>21</v>
      </c>
    </row>
    <row r="8692" spans="1:17" ht="22.5" x14ac:dyDescent="0.25">
      <c r="A8692" s="3">
        <v>8565</v>
      </c>
      <c r="B8692" s="1" t="s">
        <v>26785</v>
      </c>
      <c r="C8692" s="1" t="s">
        <v>15</v>
      </c>
      <c r="D8692" s="1" t="s">
        <v>40</v>
      </c>
      <c r="E8692" s="1" t="s">
        <v>26786</v>
      </c>
      <c r="F8692" s="1" t="s">
        <v>26787</v>
      </c>
      <c r="G8692" s="1">
        <v>2237805</v>
      </c>
      <c r="H8692" s="1" t="s">
        <v>6228</v>
      </c>
      <c r="I8692" s="2">
        <v>45074</v>
      </c>
      <c r="J8692" s="15" t="str">
        <f>MID(Tabla1[[#This Row],[HORA]],1,5)</f>
        <v>18:24</v>
      </c>
      <c r="K8692" s="16">
        <f>IF(Tabla1[[#This Row],[FECHA]]=I8693,IF(J8693-J8692&gt;0,(J8693-J8692)*1440,0),0)</f>
        <v>3.9999999999999858</v>
      </c>
      <c r="L8692" s="14">
        <f>2+L8433-Datos!$C$8</f>
        <v>10.199999999999999</v>
      </c>
      <c r="M8692" s="13" t="s">
        <v>56163</v>
      </c>
      <c r="N8692" s="1" t="s">
        <v>1715</v>
      </c>
      <c r="O8692" s="1">
        <v>30</v>
      </c>
      <c r="P8692" s="1" t="s">
        <v>20</v>
      </c>
      <c r="Q8692" s="4" t="s">
        <v>21</v>
      </c>
    </row>
    <row r="8693" spans="1:17" ht="22.5" x14ac:dyDescent="0.25">
      <c r="A8693" s="3">
        <v>17310</v>
      </c>
      <c r="B8693" s="1" t="s">
        <v>52162</v>
      </c>
      <c r="C8693" s="1" t="s">
        <v>15</v>
      </c>
      <c r="D8693" s="1" t="s">
        <v>71</v>
      </c>
      <c r="E8693" s="1">
        <v>10428210501</v>
      </c>
      <c r="F8693" s="1" t="s">
        <v>52163</v>
      </c>
      <c r="G8693" s="1">
        <v>2237806</v>
      </c>
      <c r="H8693" s="1" t="s">
        <v>52164</v>
      </c>
      <c r="I8693" s="2">
        <v>45074</v>
      </c>
      <c r="J8693" s="15" t="str">
        <f>MID(Tabla1[[#This Row],[HORA]],1,5)</f>
        <v>18:28</v>
      </c>
      <c r="K8693" s="16">
        <f>IF(Tabla1[[#This Row],[FECHA]]=I8694,IF(J8694-J8693&gt;0,(J8694-J8693)*1440,0),0)</f>
        <v>5.0000000000001421</v>
      </c>
      <c r="L8693" s="14">
        <f>2+L8434-Datos!$C$8</f>
        <v>8.41</v>
      </c>
      <c r="M8693" s="13" t="s">
        <v>56167</v>
      </c>
      <c r="N8693" s="1" t="s">
        <v>29310</v>
      </c>
      <c r="O8693" s="1">
        <v>30</v>
      </c>
      <c r="P8693" s="1" t="s">
        <v>20</v>
      </c>
      <c r="Q8693" s="4" t="s">
        <v>21</v>
      </c>
    </row>
    <row r="8694" spans="1:17" ht="22.5" x14ac:dyDescent="0.25">
      <c r="A8694" s="3">
        <v>8566</v>
      </c>
      <c r="B8694" s="1" t="s">
        <v>26788</v>
      </c>
      <c r="C8694" s="1" t="s">
        <v>15</v>
      </c>
      <c r="D8694" s="1" t="s">
        <v>40</v>
      </c>
      <c r="E8694" s="1">
        <v>47714483</v>
      </c>
      <c r="F8694" s="1" t="s">
        <v>26789</v>
      </c>
      <c r="G8694" s="1">
        <v>71733424</v>
      </c>
      <c r="H8694" s="1" t="s">
        <v>26790</v>
      </c>
      <c r="I8694" s="2">
        <v>45074</v>
      </c>
      <c r="J8694" s="15" t="str">
        <f>MID(Tabla1[[#This Row],[HORA]],1,5)</f>
        <v>18:33</v>
      </c>
      <c r="K8694" s="16">
        <f>IF(Tabla1[[#This Row],[FECHA]]=I8695,IF(J8695-J8694&gt;0,(J8695-J8694)*1440,0),0)</f>
        <v>2.9999999999999893</v>
      </c>
      <c r="L8694" s="14">
        <f>2+L8435-Datos!$C$8</f>
        <v>9.1999999999999993</v>
      </c>
      <c r="M8694" s="13" t="s">
        <v>56172</v>
      </c>
      <c r="N8694" s="1" t="s">
        <v>26791</v>
      </c>
      <c r="O8694" s="1">
        <v>15</v>
      </c>
      <c r="P8694" s="1" t="s">
        <v>20</v>
      </c>
      <c r="Q8694" s="4" t="s">
        <v>21</v>
      </c>
    </row>
    <row r="8695" spans="1:17" ht="22.5" x14ac:dyDescent="0.25">
      <c r="A8695" s="3">
        <v>8567</v>
      </c>
      <c r="B8695" s="1" t="s">
        <v>26792</v>
      </c>
      <c r="C8695" s="1" t="s">
        <v>15</v>
      </c>
      <c r="D8695" s="1" t="s">
        <v>82</v>
      </c>
      <c r="E8695" s="1">
        <v>16706343</v>
      </c>
      <c r="F8695" s="1" t="s">
        <v>3411</v>
      </c>
      <c r="G8695" s="1">
        <v>2237807</v>
      </c>
      <c r="H8695" s="1" t="s">
        <v>3412</v>
      </c>
      <c r="I8695" s="2">
        <v>45074</v>
      </c>
      <c r="J8695" s="15" t="str">
        <f>MID(Tabla1[[#This Row],[HORA]],1,5)</f>
        <v>18:36</v>
      </c>
      <c r="K8695" s="16">
        <f>IF(Tabla1[[#This Row],[FECHA]]=I8696,IF(J8696-J8695&gt;0,(J8696-J8695)*1440,0),0)</f>
        <v>4.9999999999999822</v>
      </c>
      <c r="L8695" s="14">
        <f>2+L8436-Datos!$C$8</f>
        <v>7.9400000000000013</v>
      </c>
      <c r="M8695" s="13" t="s">
        <v>56175</v>
      </c>
      <c r="N8695" s="1" t="s">
        <v>26793</v>
      </c>
      <c r="O8695" s="1">
        <v>10</v>
      </c>
      <c r="P8695" s="1" t="s">
        <v>20</v>
      </c>
      <c r="Q8695" s="4" t="s">
        <v>21</v>
      </c>
    </row>
    <row r="8696" spans="1:17" ht="22.5" x14ac:dyDescent="0.25">
      <c r="A8696" s="3">
        <v>17311</v>
      </c>
      <c r="B8696" s="1" t="s">
        <v>52165</v>
      </c>
      <c r="C8696" s="1" t="s">
        <v>15</v>
      </c>
      <c r="D8696" s="1" t="s">
        <v>40</v>
      </c>
      <c r="E8696" s="1">
        <v>20561154474</v>
      </c>
      <c r="F8696" s="1" t="s">
        <v>47840</v>
      </c>
      <c r="G8696" s="1">
        <v>2237808</v>
      </c>
      <c r="H8696" s="1" t="s">
        <v>52166</v>
      </c>
      <c r="I8696" s="2">
        <v>45074</v>
      </c>
      <c r="J8696" s="15" t="str">
        <f>MID(Tabla1[[#This Row],[HORA]],1,5)</f>
        <v>18:41</v>
      </c>
      <c r="K8696" s="16">
        <f>IF(Tabla1[[#This Row],[FECHA]]=I8697,IF(J8697-J8696&gt;0,(J8697-J8696)*1440,0),0)</f>
        <v>4.9999999999999822</v>
      </c>
      <c r="L8696" s="14">
        <f>2+L8437-Datos!$C$8</f>
        <v>10.86</v>
      </c>
      <c r="M8696" s="13" t="s">
        <v>56180</v>
      </c>
      <c r="N8696" s="1" t="s">
        <v>17264</v>
      </c>
      <c r="O8696" s="1">
        <v>10</v>
      </c>
      <c r="P8696" s="1" t="s">
        <v>20</v>
      </c>
      <c r="Q8696" s="4" t="s">
        <v>21</v>
      </c>
    </row>
    <row r="8697" spans="1:17" ht="22.5" x14ac:dyDescent="0.25">
      <c r="A8697" s="3">
        <v>8568</v>
      </c>
      <c r="B8697" s="1" t="s">
        <v>26794</v>
      </c>
      <c r="C8697" s="1" t="s">
        <v>15</v>
      </c>
      <c r="D8697" s="1" t="s">
        <v>8138</v>
      </c>
      <c r="E8697" s="1">
        <v>47264992</v>
      </c>
      <c r="F8697" s="1" t="s">
        <v>26795</v>
      </c>
      <c r="G8697" s="1">
        <v>73597045</v>
      </c>
      <c r="H8697" s="1" t="s">
        <v>26796</v>
      </c>
      <c r="I8697" s="2">
        <v>45074</v>
      </c>
      <c r="J8697" s="15" t="str">
        <f>MID(Tabla1[[#This Row],[HORA]],1,5)</f>
        <v>18:46</v>
      </c>
      <c r="K8697" s="16">
        <f>IF(Tabla1[[#This Row],[FECHA]]=I8698,IF(J8698-J8697&gt;0,(J8698-J8697)*1440,0),0)</f>
        <v>1.0000000000001563</v>
      </c>
      <c r="L8697" s="14">
        <f>2+L8438-Datos!$C$8</f>
        <v>13.34</v>
      </c>
      <c r="M8697" s="13" t="s">
        <v>56185</v>
      </c>
      <c r="N8697" s="1" t="s">
        <v>26797</v>
      </c>
      <c r="O8697" s="1">
        <v>10</v>
      </c>
      <c r="P8697" s="1" t="s">
        <v>20</v>
      </c>
      <c r="Q8697" s="4" t="s">
        <v>21</v>
      </c>
    </row>
    <row r="8698" spans="1:17" ht="22.5" x14ac:dyDescent="0.25">
      <c r="A8698" s="3">
        <v>8569</v>
      </c>
      <c r="B8698" s="1" t="s">
        <v>26798</v>
      </c>
      <c r="C8698" s="1" t="s">
        <v>15</v>
      </c>
      <c r="D8698" s="1" t="s">
        <v>228</v>
      </c>
      <c r="E8698" s="1">
        <v>16733406</v>
      </c>
      <c r="F8698" s="1" t="s">
        <v>26799</v>
      </c>
      <c r="G8698" s="1">
        <v>2237809</v>
      </c>
      <c r="H8698" s="1" t="s">
        <v>6228</v>
      </c>
      <c r="I8698" s="2">
        <v>45074</v>
      </c>
      <c r="J8698" s="15" t="str">
        <f>MID(Tabla1[[#This Row],[HORA]],1,5)</f>
        <v>18:47</v>
      </c>
      <c r="K8698" s="16">
        <f>IF(Tabla1[[#This Row],[FECHA]]=I8699,IF(J8699-J8698&gt;0,(J8699-J8698)*1440,0),0)</f>
        <v>0.99999999999983658</v>
      </c>
      <c r="L8698" s="14">
        <f>2+L8439-Datos!$C$8</f>
        <v>9.0399999999999991</v>
      </c>
      <c r="M8698" s="13" t="s">
        <v>56186</v>
      </c>
      <c r="N8698" s="1" t="s">
        <v>1715</v>
      </c>
      <c r="O8698" s="1">
        <v>25</v>
      </c>
      <c r="P8698" s="1" t="s">
        <v>20</v>
      </c>
      <c r="Q8698" s="4" t="s">
        <v>21</v>
      </c>
    </row>
    <row r="8699" spans="1:17" ht="22.5" x14ac:dyDescent="0.25">
      <c r="A8699" s="3">
        <v>8570</v>
      </c>
      <c r="B8699" s="1" t="s">
        <v>26800</v>
      </c>
      <c r="C8699" s="1" t="s">
        <v>15</v>
      </c>
      <c r="D8699" s="1" t="s">
        <v>1847</v>
      </c>
      <c r="E8699" s="1">
        <v>45373426</v>
      </c>
      <c r="F8699" s="1" t="s">
        <v>26801</v>
      </c>
      <c r="G8699" s="1">
        <v>2237810</v>
      </c>
      <c r="H8699" s="1" t="s">
        <v>6228</v>
      </c>
      <c r="I8699" s="2">
        <v>45074</v>
      </c>
      <c r="J8699" s="15" t="str">
        <f>MID(Tabla1[[#This Row],[HORA]],1,5)</f>
        <v>18:48</v>
      </c>
      <c r="K8699" s="16">
        <f>IF(Tabla1[[#This Row],[FECHA]]=I8700,IF(J8700-J8699&gt;0,(J8700-J8699)*1440,0),0)</f>
        <v>3.0000000000001492</v>
      </c>
      <c r="L8699" s="14">
        <f>2+L8440-Datos!$C$8</f>
        <v>8.14</v>
      </c>
      <c r="M8699" s="13" t="s">
        <v>56187</v>
      </c>
      <c r="N8699" s="1" t="s">
        <v>1715</v>
      </c>
      <c r="O8699" s="1">
        <v>10</v>
      </c>
      <c r="P8699" s="1" t="s">
        <v>20</v>
      </c>
      <c r="Q8699" s="4" t="s">
        <v>21</v>
      </c>
    </row>
    <row r="8700" spans="1:17" ht="22.5" x14ac:dyDescent="0.25">
      <c r="A8700" s="3">
        <v>2672</v>
      </c>
      <c r="B8700" s="1" t="s">
        <v>8216</v>
      </c>
      <c r="C8700" s="1" t="s">
        <v>15</v>
      </c>
      <c r="D8700" s="1" t="s">
        <v>61</v>
      </c>
      <c r="E8700" s="1">
        <v>16745739</v>
      </c>
      <c r="F8700" s="1" t="s">
        <v>8217</v>
      </c>
      <c r="G8700" s="1">
        <v>2237811</v>
      </c>
      <c r="H8700" s="1" t="s">
        <v>8218</v>
      </c>
      <c r="I8700" s="2">
        <v>45074</v>
      </c>
      <c r="J8700" s="15" t="str">
        <f>MID(Tabla1[[#This Row],[HORA]],1,5)</f>
        <v>18:51</v>
      </c>
      <c r="K8700" s="16">
        <f>IF(Tabla1[[#This Row],[FECHA]]=I8701,IF(J8701-J8700&gt;0,(J8701-J8700)*1440,0),0)</f>
        <v>0</v>
      </c>
      <c r="L8700" s="14">
        <f>2+L8441-Datos!$C$8</f>
        <v>9.34</v>
      </c>
      <c r="M8700" s="13" t="s">
        <v>56190</v>
      </c>
      <c r="N8700" s="1" t="s">
        <v>8219</v>
      </c>
      <c r="O8700" s="1">
        <v>20</v>
      </c>
      <c r="P8700" s="1" t="s">
        <v>1508</v>
      </c>
      <c r="Q8700" s="4" t="s">
        <v>21</v>
      </c>
    </row>
    <row r="8701" spans="1:17" ht="22.5" x14ac:dyDescent="0.25">
      <c r="A8701" s="3">
        <v>8571</v>
      </c>
      <c r="B8701" s="1" t="s">
        <v>26802</v>
      </c>
      <c r="C8701" s="1" t="s">
        <v>15</v>
      </c>
      <c r="D8701" s="1" t="s">
        <v>40</v>
      </c>
      <c r="E8701" s="1">
        <v>40714315</v>
      </c>
      <c r="F8701" s="1" t="s">
        <v>26803</v>
      </c>
      <c r="G8701" s="1">
        <v>16408671</v>
      </c>
      <c r="H8701" s="1" t="s">
        <v>26804</v>
      </c>
      <c r="I8701" s="2">
        <v>45074</v>
      </c>
      <c r="J8701" s="15" t="str">
        <f>MID(Tabla1[[#This Row],[HORA]],1,5)</f>
        <v>18:51</v>
      </c>
      <c r="K8701" s="16">
        <f>IF(Tabla1[[#This Row],[FECHA]]=I8702,IF(J8702-J8701&gt;0,(J8702-J8701)*1440,0),0)</f>
        <v>0.99999999999983658</v>
      </c>
      <c r="L8701" s="14">
        <f>2+L8442-Datos!$C$8</f>
        <v>10.84</v>
      </c>
      <c r="M8701" s="13" t="s">
        <v>56190</v>
      </c>
      <c r="N8701" s="1" t="s">
        <v>11933</v>
      </c>
      <c r="O8701" s="1">
        <v>15</v>
      </c>
      <c r="P8701" s="1" t="s">
        <v>20</v>
      </c>
      <c r="Q8701" s="4" t="s">
        <v>21</v>
      </c>
    </row>
    <row r="8702" spans="1:17" ht="22.5" x14ac:dyDescent="0.25">
      <c r="A8702" s="3">
        <v>2673</v>
      </c>
      <c r="B8702" s="1" t="s">
        <v>8220</v>
      </c>
      <c r="C8702" s="1" t="s">
        <v>15</v>
      </c>
      <c r="D8702" s="1" t="s">
        <v>33</v>
      </c>
      <c r="E8702" s="1">
        <v>46149132</v>
      </c>
      <c r="F8702" s="1" t="s">
        <v>8221</v>
      </c>
      <c r="G8702" s="1">
        <v>46149132</v>
      </c>
      <c r="H8702" s="1" t="s">
        <v>8221</v>
      </c>
      <c r="I8702" s="2">
        <v>45074</v>
      </c>
      <c r="J8702" s="15" t="str">
        <f>MID(Tabla1[[#This Row],[HORA]],1,5)</f>
        <v>18:52</v>
      </c>
      <c r="K8702" s="16">
        <f>IF(Tabla1[[#This Row],[FECHA]]=I8703,IF(J8703-J8702&gt;0,(J8703-J8702)*1440,0),0)</f>
        <v>4.9999999999999822</v>
      </c>
      <c r="L8702" s="14">
        <f>2+L8443-Datos!$C$8</f>
        <v>8.1900000000000013</v>
      </c>
      <c r="M8702" s="13" t="s">
        <v>56191</v>
      </c>
      <c r="N8702" s="1" t="s">
        <v>1715</v>
      </c>
      <c r="O8702" s="1">
        <v>39</v>
      </c>
      <c r="P8702" s="1" t="s">
        <v>1508</v>
      </c>
      <c r="Q8702" s="4" t="s">
        <v>21</v>
      </c>
    </row>
    <row r="8703" spans="1:17" ht="22.5" x14ac:dyDescent="0.25">
      <c r="A8703" s="3">
        <v>2674</v>
      </c>
      <c r="B8703" s="1" t="s">
        <v>8222</v>
      </c>
      <c r="C8703" s="1" t="s">
        <v>15</v>
      </c>
      <c r="D8703" s="1" t="s">
        <v>119</v>
      </c>
      <c r="E8703" s="1">
        <v>16678262</v>
      </c>
      <c r="F8703" s="1" t="s">
        <v>8223</v>
      </c>
      <c r="G8703" s="1">
        <v>2237815</v>
      </c>
      <c r="H8703" s="1" t="s">
        <v>8224</v>
      </c>
      <c r="I8703" s="2">
        <v>45074</v>
      </c>
      <c r="J8703" s="15" t="str">
        <f>MID(Tabla1[[#This Row],[HORA]],1,5)</f>
        <v>18:57</v>
      </c>
      <c r="K8703" s="16">
        <f>IF(Tabla1[[#This Row],[FECHA]]=I8704,IF(J8704-J8703&gt;0,(J8704-J8703)*1440,0),0)</f>
        <v>0</v>
      </c>
      <c r="L8703" s="14">
        <f>2+L8444-Datos!$C$8</f>
        <v>10.34</v>
      </c>
      <c r="M8703" s="13" t="s">
        <v>56196</v>
      </c>
      <c r="N8703" s="1" t="s">
        <v>8225</v>
      </c>
      <c r="O8703" s="1">
        <v>1</v>
      </c>
      <c r="P8703" s="1" t="s">
        <v>1508</v>
      </c>
      <c r="Q8703" s="4" t="s">
        <v>21</v>
      </c>
    </row>
    <row r="8704" spans="1:17" ht="22.5" x14ac:dyDescent="0.25">
      <c r="A8704" s="3">
        <v>8572</v>
      </c>
      <c r="B8704" s="1" t="s">
        <v>26805</v>
      </c>
      <c r="C8704" s="1" t="s">
        <v>15</v>
      </c>
      <c r="D8704" s="1" t="s">
        <v>23</v>
      </c>
      <c r="E8704" s="1">
        <v>16423831</v>
      </c>
      <c r="F8704" s="1" t="s">
        <v>1383</v>
      </c>
      <c r="G8704" s="1">
        <v>2237814</v>
      </c>
      <c r="H8704" s="1" t="s">
        <v>26806</v>
      </c>
      <c r="I8704" s="2">
        <v>45074</v>
      </c>
      <c r="J8704" s="15" t="str">
        <f>MID(Tabla1[[#This Row],[HORA]],1,5)</f>
        <v>18:57</v>
      </c>
      <c r="K8704" s="16">
        <f>IF(Tabla1[[#This Row],[FECHA]]=I8705,IF(J8705-J8704&gt;0,(J8705-J8704)*1440,0),0)</f>
        <v>6.0000000000001386</v>
      </c>
      <c r="L8704" s="14">
        <f>2+L8445-Datos!$C$8</f>
        <v>12.04</v>
      </c>
      <c r="M8704" s="13" t="s">
        <v>56196</v>
      </c>
      <c r="N8704" s="1" t="s">
        <v>26807</v>
      </c>
      <c r="O8704" s="1">
        <v>10</v>
      </c>
      <c r="P8704" s="1" t="s">
        <v>20</v>
      </c>
      <c r="Q8704" s="4" t="s">
        <v>21</v>
      </c>
    </row>
    <row r="8705" spans="1:17" ht="22.5" x14ac:dyDescent="0.25">
      <c r="A8705" s="3">
        <v>13854</v>
      </c>
      <c r="B8705" s="1" t="s">
        <v>42601</v>
      </c>
      <c r="C8705" s="1" t="s">
        <v>15</v>
      </c>
      <c r="D8705" s="1" t="s">
        <v>30</v>
      </c>
      <c r="E8705" s="1">
        <v>16805020</v>
      </c>
      <c r="F8705" s="1" t="s">
        <v>42602</v>
      </c>
      <c r="G8705" s="1">
        <v>10806694</v>
      </c>
      <c r="H8705" s="1" t="s">
        <v>42603</v>
      </c>
      <c r="I8705" s="2">
        <v>45074</v>
      </c>
      <c r="J8705" s="15" t="str">
        <f>MID(Tabla1[[#This Row],[HORA]],1,5)</f>
        <v>19:03</v>
      </c>
      <c r="K8705" s="16">
        <f>IF(Tabla1[[#This Row],[FECHA]]=I8706,IF(J8706-J8705&gt;0,(J8706-J8705)*1440,0),0)</f>
        <v>12.999999999999794</v>
      </c>
      <c r="L8705" s="14">
        <f>2+L8446-Datos!$C$8</f>
        <v>9.1999999999999993</v>
      </c>
      <c r="M8705" s="13" t="s">
        <v>56202</v>
      </c>
      <c r="N8705" s="1" t="s">
        <v>42604</v>
      </c>
      <c r="O8705" s="1">
        <v>10</v>
      </c>
      <c r="P8705" s="1" t="s">
        <v>1432</v>
      </c>
      <c r="Q8705" s="4" t="s">
        <v>21</v>
      </c>
    </row>
    <row r="8706" spans="1:17" ht="22.5" x14ac:dyDescent="0.25">
      <c r="A8706" s="3">
        <v>8446</v>
      </c>
      <c r="B8706" s="1" t="s">
        <v>26419</v>
      </c>
      <c r="C8706" s="1" t="s">
        <v>15</v>
      </c>
      <c r="D8706" s="1" t="s">
        <v>228</v>
      </c>
      <c r="E8706" s="1">
        <v>17553848</v>
      </c>
      <c r="F8706" s="1" t="s">
        <v>26420</v>
      </c>
      <c r="G8706" s="1">
        <v>2237571</v>
      </c>
      <c r="H8706" s="1" t="s">
        <v>26421</v>
      </c>
      <c r="I8706" s="2">
        <v>45074</v>
      </c>
      <c r="J8706" s="15" t="str">
        <f>MID(Tabla1[[#This Row],[HORA]],1,5)</f>
        <v>19:16</v>
      </c>
      <c r="K8706" s="16">
        <f>IF(Tabla1[[#This Row],[FECHA]]=I8707,IF(J8707-J8706&gt;0,(J8707-J8706)*1440,0),0)</f>
        <v>3.9999999999999858</v>
      </c>
      <c r="L8706" s="14">
        <f>2+L8447-Datos!$C$8</f>
        <v>10.14</v>
      </c>
      <c r="M8706" s="13" t="s">
        <v>56215</v>
      </c>
      <c r="N8706" s="1" t="s">
        <v>26422</v>
      </c>
      <c r="O8706" s="1">
        <v>15</v>
      </c>
      <c r="P8706" s="1" t="s">
        <v>20</v>
      </c>
      <c r="Q8706" s="4" t="s">
        <v>21</v>
      </c>
    </row>
    <row r="8707" spans="1:17" ht="22.5" x14ac:dyDescent="0.25">
      <c r="A8707" s="3">
        <v>8573</v>
      </c>
      <c r="B8707" s="1" t="s">
        <v>26808</v>
      </c>
      <c r="C8707" s="1" t="s">
        <v>15</v>
      </c>
      <c r="D8707" s="1" t="s">
        <v>33</v>
      </c>
      <c r="E8707" s="1">
        <v>16453669</v>
      </c>
      <c r="F8707" s="1" t="s">
        <v>6531</v>
      </c>
      <c r="G8707" s="1">
        <v>46110091</v>
      </c>
      <c r="H8707" s="1" t="s">
        <v>26809</v>
      </c>
      <c r="I8707" s="2">
        <v>45074</v>
      </c>
      <c r="J8707" s="15" t="str">
        <f>MID(Tabla1[[#This Row],[HORA]],1,5)</f>
        <v>19:20</v>
      </c>
      <c r="K8707" s="16">
        <f>IF(Tabla1[[#This Row],[FECHA]]=I8708,IF(J8708-J8707&gt;0,(J8708-J8707)*1440,0),0)</f>
        <v>5.0000000000001421</v>
      </c>
      <c r="L8707" s="14">
        <f>2+L8448-Datos!$C$8</f>
        <v>10.379999999999999</v>
      </c>
      <c r="M8707" s="13" t="s">
        <v>56219</v>
      </c>
      <c r="N8707" s="1" t="s">
        <v>26810</v>
      </c>
      <c r="O8707" s="1">
        <v>10</v>
      </c>
      <c r="P8707" s="1" t="s">
        <v>20</v>
      </c>
      <c r="Q8707" s="4" t="s">
        <v>21</v>
      </c>
    </row>
    <row r="8708" spans="1:17" ht="22.5" x14ac:dyDescent="0.25">
      <c r="A8708" s="3">
        <v>2675</v>
      </c>
      <c r="B8708" s="1" t="s">
        <v>8226</v>
      </c>
      <c r="C8708" s="1" t="s">
        <v>15</v>
      </c>
      <c r="D8708" s="1" t="s">
        <v>40</v>
      </c>
      <c r="E8708" s="1">
        <v>43031849</v>
      </c>
      <c r="F8708" s="1" t="s">
        <v>8227</v>
      </c>
      <c r="G8708" s="1">
        <v>43031849</v>
      </c>
      <c r="H8708" s="1" t="s">
        <v>8227</v>
      </c>
      <c r="I8708" s="2">
        <v>45074</v>
      </c>
      <c r="J8708" s="15" t="str">
        <f>MID(Tabla1[[#This Row],[HORA]],1,5)</f>
        <v>19:25</v>
      </c>
      <c r="K8708" s="16">
        <f>IF(Tabla1[[#This Row],[FECHA]]=I8709,IF(J8709-J8708&gt;0,(J8709-J8708)*1440,0),0)</f>
        <v>1.9999999999999929</v>
      </c>
      <c r="L8708" s="14">
        <f>2+L8449-Datos!$C$8</f>
        <v>8.0500000000000007</v>
      </c>
      <c r="M8708" s="13" t="s">
        <v>56224</v>
      </c>
      <c r="N8708" s="1" t="s">
        <v>8228</v>
      </c>
      <c r="O8708" s="1">
        <v>8</v>
      </c>
      <c r="P8708" s="1" t="s">
        <v>1508</v>
      </c>
      <c r="Q8708" s="4" t="s">
        <v>21</v>
      </c>
    </row>
    <row r="8709" spans="1:17" ht="22.5" x14ac:dyDescent="0.25">
      <c r="A8709" s="3">
        <v>8574</v>
      </c>
      <c r="B8709" s="1" t="s">
        <v>26811</v>
      </c>
      <c r="C8709" s="1" t="s">
        <v>15</v>
      </c>
      <c r="D8709" s="1" t="s">
        <v>40</v>
      </c>
      <c r="E8709" s="1">
        <v>73476749</v>
      </c>
      <c r="F8709" s="1" t="s">
        <v>26812</v>
      </c>
      <c r="G8709" s="1">
        <v>2237821</v>
      </c>
      <c r="H8709" s="1" t="s">
        <v>6228</v>
      </c>
      <c r="I8709" s="2">
        <v>45074</v>
      </c>
      <c r="J8709" s="15" t="str">
        <f>MID(Tabla1[[#This Row],[HORA]],1,5)</f>
        <v>19:27</v>
      </c>
      <c r="K8709" s="16">
        <f>IF(Tabla1[[#This Row],[FECHA]]=I8710,IF(J8710-J8709&gt;0,(J8710-J8709)*1440,0),0)</f>
        <v>5.9999999999999787</v>
      </c>
      <c r="L8709" s="14">
        <f>2+L8450-Datos!$C$8</f>
        <v>9.2899999999999991</v>
      </c>
      <c r="M8709" s="13" t="s">
        <v>56226</v>
      </c>
      <c r="N8709" s="1" t="s">
        <v>1715</v>
      </c>
      <c r="O8709" s="1">
        <v>15</v>
      </c>
      <c r="P8709" s="1" t="s">
        <v>20</v>
      </c>
      <c r="Q8709" s="4" t="s">
        <v>21</v>
      </c>
    </row>
    <row r="8710" spans="1:17" ht="22.5" x14ac:dyDescent="0.25">
      <c r="A8710" s="3">
        <v>8575</v>
      </c>
      <c r="B8710" s="1" t="s">
        <v>26813</v>
      </c>
      <c r="C8710" s="1" t="s">
        <v>15</v>
      </c>
      <c r="D8710" s="1" t="s">
        <v>71</v>
      </c>
      <c r="E8710" s="1">
        <v>16798925</v>
      </c>
      <c r="F8710" s="1" t="s">
        <v>26814</v>
      </c>
      <c r="G8710" s="1">
        <v>2237822</v>
      </c>
      <c r="H8710" s="1" t="s">
        <v>6228</v>
      </c>
      <c r="I8710" s="2">
        <v>45074</v>
      </c>
      <c r="J8710" s="15" t="str">
        <f>MID(Tabla1[[#This Row],[HORA]],1,5)</f>
        <v>19:33</v>
      </c>
      <c r="K8710" s="16">
        <f>IF(Tabla1[[#This Row],[FECHA]]=I8711,IF(J8711-J8710&gt;0,(J8711-J8710)*1440,0),0)</f>
        <v>1.9999999999999929</v>
      </c>
      <c r="L8710" s="14">
        <f>2+L8451-Datos!$C$8</f>
        <v>8.98</v>
      </c>
      <c r="M8710" s="13" t="s">
        <v>56232</v>
      </c>
      <c r="N8710" s="1" t="s">
        <v>1715</v>
      </c>
      <c r="O8710" s="1">
        <v>20</v>
      </c>
      <c r="P8710" s="1" t="s">
        <v>20</v>
      </c>
      <c r="Q8710" s="4" t="s">
        <v>21</v>
      </c>
    </row>
    <row r="8711" spans="1:17" ht="22.5" x14ac:dyDescent="0.25">
      <c r="A8711" s="3">
        <v>8576</v>
      </c>
      <c r="B8711" s="1" t="s">
        <v>26815</v>
      </c>
      <c r="C8711" s="1" t="s">
        <v>15</v>
      </c>
      <c r="D8711" s="1" t="s">
        <v>40</v>
      </c>
      <c r="E8711" s="1">
        <v>40316532</v>
      </c>
      <c r="F8711" s="1" t="s">
        <v>26816</v>
      </c>
      <c r="G8711" s="1">
        <v>2237823</v>
      </c>
      <c r="H8711" s="1" t="s">
        <v>3427</v>
      </c>
      <c r="I8711" s="2">
        <v>45074</v>
      </c>
      <c r="J8711" s="15" t="str">
        <f>MID(Tabla1[[#This Row],[HORA]],1,5)</f>
        <v>19:35</v>
      </c>
      <c r="K8711" s="16">
        <f>IF(Tabla1[[#This Row],[FECHA]]=I8712,IF(J8712-J8711&gt;0,(J8712-J8711)*1440,0),0)</f>
        <v>1.0000000000001563</v>
      </c>
      <c r="L8711" s="14">
        <f>2+L8452-Datos!$C$8</f>
        <v>10.36</v>
      </c>
      <c r="M8711" s="13" t="s">
        <v>56234</v>
      </c>
      <c r="N8711" s="1" t="s">
        <v>17920</v>
      </c>
      <c r="O8711" s="1">
        <v>15</v>
      </c>
      <c r="P8711" s="1" t="s">
        <v>20</v>
      </c>
      <c r="Q8711" s="4" t="s">
        <v>21</v>
      </c>
    </row>
    <row r="8712" spans="1:17" ht="22.5" x14ac:dyDescent="0.25">
      <c r="A8712" s="3">
        <v>2676</v>
      </c>
      <c r="B8712" s="1" t="s">
        <v>8229</v>
      </c>
      <c r="C8712" s="1" t="s">
        <v>15</v>
      </c>
      <c r="D8712" s="1" t="s">
        <v>77</v>
      </c>
      <c r="E8712" s="1">
        <v>16444885</v>
      </c>
      <c r="F8712" s="1" t="s">
        <v>8230</v>
      </c>
      <c r="G8712" s="1">
        <v>2237824</v>
      </c>
      <c r="H8712" s="1" t="s">
        <v>8231</v>
      </c>
      <c r="I8712" s="2">
        <v>45074</v>
      </c>
      <c r="J8712" s="15" t="str">
        <f>MID(Tabla1[[#This Row],[HORA]],1,5)</f>
        <v>19:36</v>
      </c>
      <c r="K8712" s="16">
        <f>IF(Tabla1[[#This Row],[FECHA]]=I8713,IF(J8713-J8712&gt;0,(J8713-J8712)*1440,0),0)</f>
        <v>0.99999999999983658</v>
      </c>
      <c r="L8712" s="14">
        <f>2+L8453-Datos!$C$8</f>
        <v>10.3</v>
      </c>
      <c r="M8712" s="13" t="s">
        <v>56235</v>
      </c>
      <c r="N8712" s="1" t="s">
        <v>8232</v>
      </c>
      <c r="O8712" s="1">
        <v>15</v>
      </c>
      <c r="P8712" s="1" t="s">
        <v>1508</v>
      </c>
      <c r="Q8712" s="4" t="s">
        <v>21</v>
      </c>
    </row>
    <row r="8713" spans="1:17" ht="22.5" x14ac:dyDescent="0.25">
      <c r="A8713" s="3">
        <v>8577</v>
      </c>
      <c r="B8713" s="1" t="s">
        <v>26817</v>
      </c>
      <c r="C8713" s="1" t="s">
        <v>15</v>
      </c>
      <c r="D8713" s="1" t="s">
        <v>71</v>
      </c>
      <c r="E8713" s="1">
        <v>27846286</v>
      </c>
      <c r="F8713" s="1" t="s">
        <v>26818</v>
      </c>
      <c r="G8713" s="1">
        <v>2237825</v>
      </c>
      <c r="H8713" s="1" t="s">
        <v>6228</v>
      </c>
      <c r="I8713" s="2">
        <v>45074</v>
      </c>
      <c r="J8713" s="15" t="str">
        <f>MID(Tabla1[[#This Row],[HORA]],1,5)</f>
        <v>19:37</v>
      </c>
      <c r="K8713" s="16">
        <f>IF(Tabla1[[#This Row],[FECHA]]=I8714,IF(J8714-J8713&gt;0,(J8714-J8713)*1440,0),0)</f>
        <v>0.99999999999999645</v>
      </c>
      <c r="L8713" s="14">
        <f>2+L8454-Datos!$C$8</f>
        <v>10.199999999999999</v>
      </c>
      <c r="M8713" s="13" t="s">
        <v>56236</v>
      </c>
      <c r="N8713" s="1" t="s">
        <v>26819</v>
      </c>
      <c r="O8713" s="1">
        <v>30</v>
      </c>
      <c r="P8713" s="1" t="s">
        <v>20</v>
      </c>
      <c r="Q8713" s="4" t="s">
        <v>21</v>
      </c>
    </row>
    <row r="8714" spans="1:17" ht="22.5" x14ac:dyDescent="0.25">
      <c r="A8714" s="3">
        <v>2677</v>
      </c>
      <c r="B8714" s="1" t="s">
        <v>8233</v>
      </c>
      <c r="C8714" s="1" t="s">
        <v>15</v>
      </c>
      <c r="D8714" s="1" t="s">
        <v>33</v>
      </c>
      <c r="E8714" s="1">
        <v>40678417</v>
      </c>
      <c r="F8714" s="1" t="s">
        <v>8234</v>
      </c>
      <c r="G8714" s="1">
        <v>43525268</v>
      </c>
      <c r="H8714" s="1" t="s">
        <v>8235</v>
      </c>
      <c r="I8714" s="2">
        <v>45074</v>
      </c>
      <c r="J8714" s="15" t="str">
        <f>MID(Tabla1[[#This Row],[HORA]],1,5)</f>
        <v>19:38</v>
      </c>
      <c r="K8714" s="16">
        <f>IF(Tabla1[[#This Row],[FECHA]]=I8715,IF(J8715-J8714&gt;0,(J8715-J8714)*1440,0),0)</f>
        <v>14.999999999999947</v>
      </c>
      <c r="L8714" s="14">
        <f>2+L8455-Datos!$C$8</f>
        <v>7.91</v>
      </c>
      <c r="M8714" s="13" t="s">
        <v>56237</v>
      </c>
      <c r="N8714" s="1" t="s">
        <v>8236</v>
      </c>
      <c r="O8714" s="1">
        <v>20</v>
      </c>
      <c r="P8714" s="1" t="s">
        <v>1508</v>
      </c>
      <c r="Q8714" s="4" t="s">
        <v>21</v>
      </c>
    </row>
    <row r="8715" spans="1:17" ht="22.5" x14ac:dyDescent="0.25">
      <c r="A8715" s="3">
        <v>8578</v>
      </c>
      <c r="B8715" s="1" t="s">
        <v>26820</v>
      </c>
      <c r="C8715" s="1" t="s">
        <v>15</v>
      </c>
      <c r="D8715" s="1" t="s">
        <v>71</v>
      </c>
      <c r="E8715" s="1">
        <v>27841338</v>
      </c>
      <c r="F8715" s="1" t="s">
        <v>26821</v>
      </c>
      <c r="G8715" s="1">
        <v>2237829</v>
      </c>
      <c r="H8715" s="1" t="s">
        <v>6228</v>
      </c>
      <c r="I8715" s="2">
        <v>45074</v>
      </c>
      <c r="J8715" s="15" t="str">
        <f>MID(Tabla1[[#This Row],[HORA]],1,5)</f>
        <v>19:53</v>
      </c>
      <c r="K8715" s="16">
        <f>IF(Tabla1[[#This Row],[FECHA]]=I8716,IF(J8716-J8715&gt;0,(J8716-J8715)*1440,0),0)</f>
        <v>4.9999999999999822</v>
      </c>
      <c r="L8715" s="14">
        <f>2+L8456-Datos!$C$8</f>
        <v>9.1999999999999993</v>
      </c>
      <c r="M8715" s="13" t="s">
        <v>56252</v>
      </c>
      <c r="N8715" s="1" t="s">
        <v>1715</v>
      </c>
      <c r="O8715" s="1">
        <v>12</v>
      </c>
      <c r="P8715" s="1" t="s">
        <v>20</v>
      </c>
      <c r="Q8715" s="4" t="s">
        <v>21</v>
      </c>
    </row>
    <row r="8716" spans="1:17" ht="22.5" x14ac:dyDescent="0.25">
      <c r="A8716" s="3">
        <v>8579</v>
      </c>
      <c r="B8716" s="1" t="s">
        <v>26822</v>
      </c>
      <c r="C8716" s="1" t="s">
        <v>15</v>
      </c>
      <c r="D8716" s="1" t="s">
        <v>71</v>
      </c>
      <c r="E8716" s="1">
        <v>16725823</v>
      </c>
      <c r="F8716" s="1" t="s">
        <v>18982</v>
      </c>
      <c r="G8716" s="1">
        <v>2237831</v>
      </c>
      <c r="H8716" s="1" t="s">
        <v>6228</v>
      </c>
      <c r="I8716" s="2">
        <v>45074</v>
      </c>
      <c r="J8716" s="15" t="str">
        <f>MID(Tabla1[[#This Row],[HORA]],1,5)</f>
        <v>19:58</v>
      </c>
      <c r="K8716" s="16">
        <f>IF(Tabla1[[#This Row],[FECHA]]=I8717,IF(J8717-J8716&gt;0,(J8717-J8716)*1440,0),0)</f>
        <v>8.0000000000001315</v>
      </c>
      <c r="L8716" s="14">
        <f>2+L8457-Datos!$C$8</f>
        <v>8.2100000000000009</v>
      </c>
      <c r="M8716" s="13" t="s">
        <v>56257</v>
      </c>
      <c r="N8716" s="1" t="s">
        <v>1715</v>
      </c>
      <c r="O8716" s="1">
        <v>20</v>
      </c>
      <c r="P8716" s="1" t="s">
        <v>20</v>
      </c>
      <c r="Q8716" s="4" t="s">
        <v>21</v>
      </c>
    </row>
    <row r="8717" spans="1:17" ht="22.5" x14ac:dyDescent="0.25">
      <c r="A8717" s="3">
        <v>16101</v>
      </c>
      <c r="B8717" s="1" t="s">
        <v>48937</v>
      </c>
      <c r="C8717" s="1" t="s">
        <v>15</v>
      </c>
      <c r="D8717" s="1" t="s">
        <v>40</v>
      </c>
      <c r="E8717" s="1">
        <v>20484170607</v>
      </c>
      <c r="F8717" s="1" t="s">
        <v>48938</v>
      </c>
      <c r="G8717" s="1">
        <v>2237832</v>
      </c>
      <c r="H8717" s="1" t="s">
        <v>48939</v>
      </c>
      <c r="I8717" s="2">
        <v>45074</v>
      </c>
      <c r="J8717" s="15" t="str">
        <f>MID(Tabla1[[#This Row],[HORA]],1,5)</f>
        <v>20:06</v>
      </c>
      <c r="K8717" s="16">
        <f>IF(Tabla1[[#This Row],[FECHA]]=I8718,IF(J8718-J8717&gt;0,(J8718-J8717)*1440,0),0)</f>
        <v>4.9999999999999822</v>
      </c>
      <c r="L8717" s="14">
        <f>2+L8458-Datos!$C$8</f>
        <v>11.219999999999999</v>
      </c>
      <c r="M8717" s="13" t="s">
        <v>56265</v>
      </c>
      <c r="N8717" s="1" t="s">
        <v>48940</v>
      </c>
      <c r="O8717" s="1">
        <v>20</v>
      </c>
      <c r="P8717" s="1" t="s">
        <v>1508</v>
      </c>
      <c r="Q8717" s="4" t="s">
        <v>21</v>
      </c>
    </row>
    <row r="8718" spans="1:17" ht="22.5" x14ac:dyDescent="0.25">
      <c r="A8718" s="3">
        <v>2678</v>
      </c>
      <c r="B8718" s="1" t="s">
        <v>8237</v>
      </c>
      <c r="C8718" s="1" t="s">
        <v>15</v>
      </c>
      <c r="D8718" s="1" t="s">
        <v>71</v>
      </c>
      <c r="E8718" s="1">
        <v>16782367</v>
      </c>
      <c r="F8718" s="1" t="s">
        <v>8238</v>
      </c>
      <c r="G8718" s="1">
        <v>16782367</v>
      </c>
      <c r="H8718" s="1" t="s">
        <v>8238</v>
      </c>
      <c r="I8718" s="2">
        <v>45074</v>
      </c>
      <c r="J8718" s="15" t="str">
        <f>MID(Tabla1[[#This Row],[HORA]],1,5)</f>
        <v>20:11</v>
      </c>
      <c r="K8718" s="16">
        <f>IF(Tabla1[[#This Row],[FECHA]]=I8719,IF(J8719-J8718&gt;0,(J8719-J8718)*1440,0),0)</f>
        <v>3.9999999999999858</v>
      </c>
      <c r="L8718" s="14">
        <f>2+L8459-Datos!$C$8</f>
        <v>13.280000000000001</v>
      </c>
      <c r="M8718" s="13" t="s">
        <v>56270</v>
      </c>
      <c r="N8718" s="1" t="s">
        <v>1715</v>
      </c>
      <c r="O8718" s="1">
        <v>35</v>
      </c>
      <c r="P8718" s="1" t="s">
        <v>1508</v>
      </c>
      <c r="Q8718" s="4" t="s">
        <v>21</v>
      </c>
    </row>
    <row r="8719" spans="1:17" ht="22.5" x14ac:dyDescent="0.25">
      <c r="A8719" s="3">
        <v>2679</v>
      </c>
      <c r="B8719" s="1" t="s">
        <v>8239</v>
      </c>
      <c r="C8719" s="1" t="s">
        <v>15</v>
      </c>
      <c r="D8719" s="1" t="s">
        <v>71</v>
      </c>
      <c r="E8719" s="1">
        <v>45940595</v>
      </c>
      <c r="F8719" s="1" t="s">
        <v>8240</v>
      </c>
      <c r="G8719" s="1">
        <v>45940595</v>
      </c>
      <c r="H8719" s="1" t="s">
        <v>8240</v>
      </c>
      <c r="I8719" s="2">
        <v>45074</v>
      </c>
      <c r="J8719" s="15" t="str">
        <f>MID(Tabla1[[#This Row],[HORA]],1,5)</f>
        <v>20:15</v>
      </c>
      <c r="K8719" s="16">
        <f>IF(Tabla1[[#This Row],[FECHA]]=I8720,IF(J8720-J8719&gt;0,(J8720-J8719)*1440,0),0)</f>
        <v>2.9999999999999893</v>
      </c>
      <c r="L8719" s="14">
        <f>2+L8460-Datos!$C$8</f>
        <v>9.1500000000000021</v>
      </c>
      <c r="M8719" s="13" t="s">
        <v>56274</v>
      </c>
      <c r="N8719" s="1" t="s">
        <v>1715</v>
      </c>
      <c r="O8719" s="1">
        <v>5</v>
      </c>
      <c r="P8719" s="1" t="s">
        <v>1508</v>
      </c>
      <c r="Q8719" s="4" t="s">
        <v>21</v>
      </c>
    </row>
    <row r="8720" spans="1:17" ht="22.5" x14ac:dyDescent="0.25">
      <c r="A8720" s="3">
        <v>16102</v>
      </c>
      <c r="B8720" s="1" t="s">
        <v>48941</v>
      </c>
      <c r="C8720" s="1" t="s">
        <v>15</v>
      </c>
      <c r="D8720" s="1" t="s">
        <v>71</v>
      </c>
      <c r="E8720" s="1">
        <v>20607274526</v>
      </c>
      <c r="F8720" s="1" t="s">
        <v>48063</v>
      </c>
      <c r="G8720" s="1">
        <v>16675213</v>
      </c>
      <c r="H8720" s="1" t="s">
        <v>48942</v>
      </c>
      <c r="I8720" s="2">
        <v>45074</v>
      </c>
      <c r="J8720" s="15" t="str">
        <f>MID(Tabla1[[#This Row],[HORA]],1,5)</f>
        <v>20:18</v>
      </c>
      <c r="K8720" s="16">
        <f>IF(Tabla1[[#This Row],[FECHA]]=I8721,IF(J8721-J8720&gt;0,(J8721-J8720)*1440,0),0)</f>
        <v>3.0000000000001492</v>
      </c>
      <c r="L8720" s="14">
        <f>2+L8461-Datos!$C$8</f>
        <v>8.9600000000000009</v>
      </c>
      <c r="M8720" s="13" t="s">
        <v>56277</v>
      </c>
      <c r="N8720" s="1" t="s">
        <v>48943</v>
      </c>
      <c r="O8720" s="1">
        <v>50</v>
      </c>
      <c r="P8720" s="1" t="s">
        <v>1508</v>
      </c>
      <c r="Q8720" s="4" t="s">
        <v>21</v>
      </c>
    </row>
    <row r="8721" spans="1:17" ht="22.5" x14ac:dyDescent="0.25">
      <c r="A8721" s="3">
        <v>2680</v>
      </c>
      <c r="B8721" s="1" t="s">
        <v>8241</v>
      </c>
      <c r="C8721" s="1" t="s">
        <v>15</v>
      </c>
      <c r="D8721" s="1" t="s">
        <v>71</v>
      </c>
      <c r="E8721" s="1">
        <v>46204072</v>
      </c>
      <c r="F8721" s="1" t="s">
        <v>8242</v>
      </c>
      <c r="G8721" s="1">
        <v>46204072</v>
      </c>
      <c r="H8721" s="1" t="s">
        <v>8242</v>
      </c>
      <c r="I8721" s="2">
        <v>45074</v>
      </c>
      <c r="J8721" s="15" t="str">
        <f>MID(Tabla1[[#This Row],[HORA]],1,5)</f>
        <v>20:21</v>
      </c>
      <c r="K8721" s="16">
        <f>IF(Tabla1[[#This Row],[FECHA]]=I8722,IF(J8722-J8721&gt;0,(J8722-J8721)*1440,0),0)</f>
        <v>3.9999999999999858</v>
      </c>
      <c r="L8721" s="14">
        <f>2+L8462-Datos!$C$8</f>
        <v>11.05</v>
      </c>
      <c r="M8721" s="13" t="s">
        <v>56280</v>
      </c>
      <c r="N8721" s="1" t="s">
        <v>1715</v>
      </c>
      <c r="O8721" s="1">
        <v>15</v>
      </c>
      <c r="P8721" s="1" t="s">
        <v>1508</v>
      </c>
      <c r="Q8721" s="4" t="s">
        <v>21</v>
      </c>
    </row>
    <row r="8722" spans="1:17" ht="22.5" x14ac:dyDescent="0.25">
      <c r="A8722" s="3">
        <v>2681</v>
      </c>
      <c r="B8722" s="1" t="s">
        <v>8243</v>
      </c>
      <c r="C8722" s="1" t="s">
        <v>15</v>
      </c>
      <c r="D8722" s="1" t="s">
        <v>40</v>
      </c>
      <c r="E8722" s="1">
        <v>16672427</v>
      </c>
      <c r="F8722" s="1" t="s">
        <v>3513</v>
      </c>
      <c r="G8722" s="1">
        <v>16672427</v>
      </c>
      <c r="H8722" s="1" t="s">
        <v>3513</v>
      </c>
      <c r="I8722" s="2">
        <v>45074</v>
      </c>
      <c r="J8722" s="15" t="str">
        <f>MID(Tabla1[[#This Row],[HORA]],1,5)</f>
        <v>20:25</v>
      </c>
      <c r="K8722" s="16">
        <f>IF(Tabla1[[#This Row],[FECHA]]=I8723,IF(J8723-J8722&gt;0,(J8723-J8722)*1440,0),0)</f>
        <v>14.999999999999947</v>
      </c>
      <c r="L8722" s="14">
        <f>2+L8463-Datos!$C$8</f>
        <v>8.39</v>
      </c>
      <c r="M8722" s="13" t="s">
        <v>56284</v>
      </c>
      <c r="N8722" s="1" t="s">
        <v>1715</v>
      </c>
      <c r="O8722" s="1">
        <v>50</v>
      </c>
      <c r="P8722" s="1" t="s">
        <v>1508</v>
      </c>
      <c r="Q8722" s="4" t="s">
        <v>21</v>
      </c>
    </row>
    <row r="8723" spans="1:17" ht="22.5" x14ac:dyDescent="0.25">
      <c r="A8723" s="3">
        <v>8580</v>
      </c>
      <c r="B8723" s="1" t="s">
        <v>26823</v>
      </c>
      <c r="C8723" s="1" t="s">
        <v>15</v>
      </c>
      <c r="D8723" s="1" t="s">
        <v>82</v>
      </c>
      <c r="E8723" s="1">
        <v>43123176</v>
      </c>
      <c r="F8723" s="1" t="s">
        <v>2739</v>
      </c>
      <c r="G8723" s="1">
        <v>2237840</v>
      </c>
      <c r="H8723" s="1" t="s">
        <v>2740</v>
      </c>
      <c r="I8723" s="2">
        <v>45074</v>
      </c>
      <c r="J8723" s="15" t="str">
        <f>MID(Tabla1[[#This Row],[HORA]],1,5)</f>
        <v>20:40</v>
      </c>
      <c r="K8723" s="16">
        <f>IF(Tabla1[[#This Row],[FECHA]]=I8724,IF(J8724-J8723&gt;0,(J8724-J8723)*1440,0),0)</f>
        <v>0</v>
      </c>
      <c r="L8723" s="14">
        <v>2.2999999999999998</v>
      </c>
      <c r="M8723" s="13" t="s">
        <v>56299</v>
      </c>
      <c r="N8723" s="1" t="s">
        <v>26824</v>
      </c>
      <c r="O8723" s="1">
        <v>15</v>
      </c>
      <c r="P8723" s="1" t="s">
        <v>20</v>
      </c>
      <c r="Q8723" s="4" t="s">
        <v>21</v>
      </c>
    </row>
    <row r="8724" spans="1:17" ht="22.5" x14ac:dyDescent="0.25">
      <c r="A8724" s="3">
        <v>2684</v>
      </c>
      <c r="B8724" s="1" t="s">
        <v>8249</v>
      </c>
      <c r="C8724" s="1" t="s">
        <v>15</v>
      </c>
      <c r="D8724" s="1" t="s">
        <v>40</v>
      </c>
      <c r="E8724" s="1">
        <v>16771112</v>
      </c>
      <c r="F8724" s="1" t="s">
        <v>8250</v>
      </c>
      <c r="G8724" s="1">
        <v>16771112</v>
      </c>
      <c r="H8724" s="1" t="s">
        <v>8250</v>
      </c>
      <c r="I8724" s="2">
        <v>45075</v>
      </c>
      <c r="J8724" s="15" t="str">
        <f>MID(Tabla1[[#This Row],[HORA]],1,5)</f>
        <v>06:08</v>
      </c>
      <c r="K8724" s="16">
        <f>IF(Tabla1[[#This Row],[FECHA]]=I8725,IF(J8725-J8724&gt;0,(J8725-J8724)*1440,0),0)</f>
        <v>9.9999999999999645</v>
      </c>
      <c r="L8724" s="14">
        <v>3.5</v>
      </c>
      <c r="M8724" s="13" t="s">
        <v>8251</v>
      </c>
      <c r="N8724" s="1" t="s">
        <v>1715</v>
      </c>
      <c r="O8724" s="1">
        <v>10</v>
      </c>
      <c r="P8724" s="1" t="s">
        <v>413</v>
      </c>
      <c r="Q8724" s="4" t="s">
        <v>21</v>
      </c>
    </row>
    <row r="8725" spans="1:17" ht="22.5" x14ac:dyDescent="0.25">
      <c r="A8725" s="3">
        <v>2685</v>
      </c>
      <c r="B8725" s="1" t="s">
        <v>8252</v>
      </c>
      <c r="C8725" s="1" t="s">
        <v>15</v>
      </c>
      <c r="D8725" s="1" t="s">
        <v>77</v>
      </c>
      <c r="E8725" s="1">
        <v>43423440</v>
      </c>
      <c r="F8725" s="1" t="s">
        <v>8253</v>
      </c>
      <c r="G8725" s="1">
        <v>43423440</v>
      </c>
      <c r="H8725" s="1" t="s">
        <v>8253</v>
      </c>
      <c r="I8725" s="2">
        <v>45075</v>
      </c>
      <c r="J8725" s="15" t="str">
        <f>MID(Tabla1[[#This Row],[HORA]],1,5)</f>
        <v>06:18</v>
      </c>
      <c r="K8725" s="16">
        <f>IF(Tabla1[[#This Row],[FECHA]]=I8726,IF(J8726-J8725&gt;0,(J8726-J8725)*1440,0),0)</f>
        <v>1.9999999999999929</v>
      </c>
      <c r="L8725" s="14">
        <v>5</v>
      </c>
      <c r="M8725" s="13" t="s">
        <v>259</v>
      </c>
      <c r="N8725" s="1" t="s">
        <v>8254</v>
      </c>
      <c r="O8725" s="1">
        <v>11</v>
      </c>
      <c r="P8725" s="1" t="s">
        <v>413</v>
      </c>
      <c r="Q8725" s="4" t="s">
        <v>21</v>
      </c>
    </row>
    <row r="8726" spans="1:17" ht="22.5" x14ac:dyDescent="0.25">
      <c r="A8726" s="3">
        <v>2686</v>
      </c>
      <c r="B8726" s="1" t="s">
        <v>8255</v>
      </c>
      <c r="C8726" s="1" t="s">
        <v>15</v>
      </c>
      <c r="D8726" s="1" t="s">
        <v>40</v>
      </c>
      <c r="E8726" s="1">
        <v>16796999</v>
      </c>
      <c r="F8726" s="1" t="s">
        <v>8256</v>
      </c>
      <c r="G8726" s="1">
        <v>16796999</v>
      </c>
      <c r="H8726" s="1" t="s">
        <v>8256</v>
      </c>
      <c r="I8726" s="2">
        <v>45075</v>
      </c>
      <c r="J8726" s="15" t="str">
        <f>MID(Tabla1[[#This Row],[HORA]],1,5)</f>
        <v>06:20</v>
      </c>
      <c r="K8726" s="16">
        <f>IF(Tabla1[[#This Row],[FECHA]]=I8727,IF(J8727-J8726&gt;0,(J8727-J8726)*1440,0),0)</f>
        <v>0.99999999999999645</v>
      </c>
      <c r="L8726" s="14">
        <v>2.35</v>
      </c>
      <c r="M8726" s="13" t="s">
        <v>535</v>
      </c>
      <c r="N8726" s="1" t="s">
        <v>2078</v>
      </c>
      <c r="O8726" s="1">
        <v>75</v>
      </c>
      <c r="P8726" s="1" t="s">
        <v>413</v>
      </c>
      <c r="Q8726" s="4" t="s">
        <v>21</v>
      </c>
    </row>
    <row r="8727" spans="1:17" ht="22.5" x14ac:dyDescent="0.25">
      <c r="A8727" s="3">
        <v>284</v>
      </c>
      <c r="B8727" s="1" t="s">
        <v>641</v>
      </c>
      <c r="C8727" s="1" t="s">
        <v>15</v>
      </c>
      <c r="D8727" s="1" t="s">
        <v>112</v>
      </c>
      <c r="E8727" s="1">
        <v>3666666</v>
      </c>
      <c r="F8727" s="1" t="s">
        <v>642</v>
      </c>
      <c r="G8727" s="1">
        <v>2237847</v>
      </c>
      <c r="H8727" s="1" t="s">
        <v>643</v>
      </c>
      <c r="I8727" s="2">
        <v>45075</v>
      </c>
      <c r="J8727" s="15" t="str">
        <f>MID(Tabla1[[#This Row],[HORA]],1,5)</f>
        <v>06:21</v>
      </c>
      <c r="K8727" s="16">
        <f>IF(Tabla1[[#This Row],[FECHA]]=I8728,IF(J8728-J8727&gt;0,(J8728-J8727)*1440,0),0)</f>
        <v>0.99999999999999645</v>
      </c>
      <c r="L8727" s="14">
        <v>4.5</v>
      </c>
      <c r="M8727" s="13" t="s">
        <v>411</v>
      </c>
      <c r="N8727" s="1" t="s">
        <v>644</v>
      </c>
      <c r="O8727" s="1">
        <v>0</v>
      </c>
      <c r="P8727" s="1" t="s">
        <v>645</v>
      </c>
      <c r="Q8727" s="4" t="s">
        <v>21</v>
      </c>
    </row>
    <row r="8728" spans="1:17" ht="22.5" x14ac:dyDescent="0.25">
      <c r="A8728" s="3">
        <v>285</v>
      </c>
      <c r="B8728" s="1" t="s">
        <v>646</v>
      </c>
      <c r="C8728" s="1" t="s">
        <v>15</v>
      </c>
      <c r="D8728" s="1" t="s">
        <v>112</v>
      </c>
      <c r="E8728" s="1">
        <v>3666666</v>
      </c>
      <c r="F8728" s="1" t="s">
        <v>642</v>
      </c>
      <c r="G8728" s="1">
        <v>2237849</v>
      </c>
      <c r="H8728" s="1" t="s">
        <v>647</v>
      </c>
      <c r="I8728" s="2">
        <v>45075</v>
      </c>
      <c r="J8728" s="15" t="str">
        <f>MID(Tabla1[[#This Row],[HORA]],1,5)</f>
        <v>06:22</v>
      </c>
      <c r="K8728" s="16">
        <f>IF(Tabla1[[#This Row],[FECHA]]=I8729,IF(J8729-J8728&gt;0,(J8729-J8728)*1440,0),0)</f>
        <v>5.9999999999999787</v>
      </c>
      <c r="L8728" s="14">
        <v>6.2</v>
      </c>
      <c r="M8728" s="13" t="s">
        <v>492</v>
      </c>
      <c r="N8728" s="1" t="s">
        <v>648</v>
      </c>
      <c r="O8728" s="1">
        <v>0</v>
      </c>
      <c r="P8728" s="1" t="s">
        <v>645</v>
      </c>
      <c r="Q8728" s="4" t="s">
        <v>21</v>
      </c>
    </row>
    <row r="8729" spans="1:17" ht="22.5" x14ac:dyDescent="0.25">
      <c r="A8729" s="3">
        <v>2687</v>
      </c>
      <c r="B8729" s="1" t="s">
        <v>8257</v>
      </c>
      <c r="C8729" s="1" t="s">
        <v>15</v>
      </c>
      <c r="D8729" s="1" t="s">
        <v>77</v>
      </c>
      <c r="E8729" s="1">
        <v>17610215</v>
      </c>
      <c r="F8729" s="1" t="s">
        <v>8258</v>
      </c>
      <c r="G8729" s="1">
        <v>80688133</v>
      </c>
      <c r="H8729" s="1" t="s">
        <v>8259</v>
      </c>
      <c r="I8729" s="2">
        <v>45075</v>
      </c>
      <c r="J8729" s="15" t="str">
        <f>MID(Tabla1[[#This Row],[HORA]],1,5)</f>
        <v>06:28</v>
      </c>
      <c r="K8729" s="16">
        <f>IF(Tabla1[[#This Row],[FECHA]]=I8730,IF(J8730-J8729&gt;0,(J8730-J8729)*1440,0),0)</f>
        <v>15.000000000000027</v>
      </c>
      <c r="L8729" s="14">
        <v>3.36</v>
      </c>
      <c r="M8729" s="13" t="s">
        <v>5068</v>
      </c>
      <c r="N8729" s="1" t="s">
        <v>8260</v>
      </c>
      <c r="O8729" s="1">
        <v>5</v>
      </c>
      <c r="P8729" s="1" t="s">
        <v>413</v>
      </c>
      <c r="Q8729" s="4" t="s">
        <v>21</v>
      </c>
    </row>
    <row r="8730" spans="1:17" ht="22.5" x14ac:dyDescent="0.25">
      <c r="A8730" s="3">
        <v>8584</v>
      </c>
      <c r="B8730" s="1" t="s">
        <v>26832</v>
      </c>
      <c r="C8730" s="1" t="s">
        <v>15</v>
      </c>
      <c r="D8730" s="1" t="s">
        <v>119</v>
      </c>
      <c r="E8730" s="1">
        <v>16530096</v>
      </c>
      <c r="F8730" s="1" t="s">
        <v>26833</v>
      </c>
      <c r="G8730" s="1">
        <v>2237850</v>
      </c>
      <c r="H8730" s="1" t="s">
        <v>26834</v>
      </c>
      <c r="I8730" s="2">
        <v>45075</v>
      </c>
      <c r="J8730" s="15" t="str">
        <f>MID(Tabla1[[#This Row],[HORA]],1,5)</f>
        <v>06:43</v>
      </c>
      <c r="K8730" s="16">
        <f>IF(Tabla1[[#This Row],[FECHA]]=I8731,IF(J8731-J8730&gt;0,(J8731-J8730)*1440,0),0)</f>
        <v>3.9999999999999858</v>
      </c>
      <c r="L8730" s="14">
        <v>4.3</v>
      </c>
      <c r="M8730" s="13" t="s">
        <v>841</v>
      </c>
      <c r="N8730" s="1" t="s">
        <v>26835</v>
      </c>
      <c r="O8730" s="1">
        <v>10</v>
      </c>
      <c r="P8730" s="1" t="s">
        <v>645</v>
      </c>
      <c r="Q8730" s="4" t="s">
        <v>21</v>
      </c>
    </row>
    <row r="8731" spans="1:17" ht="22.5" x14ac:dyDescent="0.25">
      <c r="A8731" s="3">
        <v>8585</v>
      </c>
      <c r="B8731" s="1" t="s">
        <v>26836</v>
      </c>
      <c r="C8731" s="1" t="s">
        <v>15</v>
      </c>
      <c r="D8731" s="1" t="s">
        <v>40</v>
      </c>
      <c r="E8731" s="1">
        <v>3110997</v>
      </c>
      <c r="F8731" s="1" t="s">
        <v>26837</v>
      </c>
      <c r="G8731" s="1">
        <v>3110997</v>
      </c>
      <c r="H8731" s="1" t="s">
        <v>26837</v>
      </c>
      <c r="I8731" s="2">
        <v>45075</v>
      </c>
      <c r="J8731" s="15" t="str">
        <f>MID(Tabla1[[#This Row],[HORA]],1,5)</f>
        <v>06:47</v>
      </c>
      <c r="K8731" s="16">
        <f>IF(Tabla1[[#This Row],[FECHA]]=I8732,IF(J8732-J8731&gt;0,(J8732-J8731)*1440,0),0)</f>
        <v>20.000000000000007</v>
      </c>
      <c r="L8731" s="14">
        <v>4.54</v>
      </c>
      <c r="M8731" s="13" t="s">
        <v>5733</v>
      </c>
      <c r="N8731" s="1" t="s">
        <v>1715</v>
      </c>
      <c r="O8731" s="1">
        <v>10</v>
      </c>
      <c r="P8731" s="1" t="s">
        <v>645</v>
      </c>
      <c r="Q8731" s="4" t="s">
        <v>21</v>
      </c>
    </row>
    <row r="8732" spans="1:17" ht="22.5" x14ac:dyDescent="0.25">
      <c r="A8732" s="3">
        <v>2688</v>
      </c>
      <c r="B8732" s="1" t="s">
        <v>8261</v>
      </c>
      <c r="C8732" s="1" t="s">
        <v>15</v>
      </c>
      <c r="D8732" s="1" t="s">
        <v>40</v>
      </c>
      <c r="E8732" s="1">
        <v>43765922</v>
      </c>
      <c r="F8732" s="1" t="s">
        <v>8262</v>
      </c>
      <c r="G8732" s="1">
        <v>2237852</v>
      </c>
      <c r="H8732" s="1" t="s">
        <v>8263</v>
      </c>
      <c r="I8732" s="2">
        <v>45075</v>
      </c>
      <c r="J8732" s="15" t="str">
        <f>MID(Tabla1[[#This Row],[HORA]],1,5)</f>
        <v>07:07</v>
      </c>
      <c r="K8732" s="16">
        <f>IF(Tabla1[[#This Row],[FECHA]]=I8733,IF(J8733-J8732&gt;0,(J8733-J8732)*1440,0),0)</f>
        <v>17.000000000000021</v>
      </c>
      <c r="L8732" s="14">
        <v>2.21</v>
      </c>
      <c r="M8732" s="13" t="s">
        <v>4496</v>
      </c>
      <c r="N8732" s="1" t="s">
        <v>8264</v>
      </c>
      <c r="O8732" s="1">
        <v>20</v>
      </c>
      <c r="P8732" s="1" t="s">
        <v>413</v>
      </c>
      <c r="Q8732" s="4" t="s">
        <v>21</v>
      </c>
    </row>
    <row r="8733" spans="1:17" ht="22.5" x14ac:dyDescent="0.25">
      <c r="A8733" s="3">
        <v>2689</v>
      </c>
      <c r="B8733" s="1" t="s">
        <v>8265</v>
      </c>
      <c r="C8733" s="1" t="s">
        <v>15</v>
      </c>
      <c r="D8733" s="1" t="s">
        <v>33</v>
      </c>
      <c r="E8733" s="1">
        <v>3099727</v>
      </c>
      <c r="F8733" s="1" t="s">
        <v>8266</v>
      </c>
      <c r="G8733" s="1">
        <v>3099727</v>
      </c>
      <c r="H8733" s="1" t="s">
        <v>8266</v>
      </c>
      <c r="I8733" s="2">
        <v>45075</v>
      </c>
      <c r="J8733" s="15" t="str">
        <f>MID(Tabla1[[#This Row],[HORA]],1,5)</f>
        <v>07:24</v>
      </c>
      <c r="K8733" s="16">
        <f>IF(Tabla1[[#This Row],[FECHA]]=I8734,IF(J8734-J8733&gt;0,(J8734-J8733)*1440,0),0)</f>
        <v>8.999999999999968</v>
      </c>
      <c r="L8733" s="14">
        <v>3.45</v>
      </c>
      <c r="M8733" s="13" t="s">
        <v>3568</v>
      </c>
      <c r="N8733" s="1" t="s">
        <v>8267</v>
      </c>
      <c r="O8733" s="1">
        <v>25</v>
      </c>
      <c r="P8733" s="1" t="s">
        <v>413</v>
      </c>
      <c r="Q8733" s="4" t="s">
        <v>21</v>
      </c>
    </row>
    <row r="8734" spans="1:17" ht="22.5" x14ac:dyDescent="0.25">
      <c r="A8734" s="3">
        <v>8586</v>
      </c>
      <c r="B8734" s="1" t="s">
        <v>26838</v>
      </c>
      <c r="C8734" s="1" t="s">
        <v>15</v>
      </c>
      <c r="D8734" s="1" t="s">
        <v>40</v>
      </c>
      <c r="E8734" s="1">
        <v>16545272</v>
      </c>
      <c r="F8734" s="1" t="s">
        <v>13524</v>
      </c>
      <c r="G8734" s="1">
        <v>16545272</v>
      </c>
      <c r="H8734" s="1" t="s">
        <v>13524</v>
      </c>
      <c r="I8734" s="2">
        <v>45075</v>
      </c>
      <c r="J8734" s="15" t="str">
        <f>MID(Tabla1[[#This Row],[HORA]],1,5)</f>
        <v>07:33</v>
      </c>
      <c r="K8734" s="16">
        <f>IF(Tabla1[[#This Row],[FECHA]]=I8735,IF(J8735-J8734&gt;0,(J8735-J8734)*1440,0),0)</f>
        <v>2.9999999999999893</v>
      </c>
      <c r="L8734" s="14">
        <v>3.14</v>
      </c>
      <c r="M8734" s="13" t="s">
        <v>3573</v>
      </c>
      <c r="N8734" s="1" t="s">
        <v>1715</v>
      </c>
      <c r="O8734" s="1">
        <v>20</v>
      </c>
      <c r="P8734" s="1" t="s">
        <v>645</v>
      </c>
      <c r="Q8734" s="4" t="s">
        <v>21</v>
      </c>
    </row>
    <row r="8735" spans="1:17" ht="22.5" x14ac:dyDescent="0.25">
      <c r="A8735" s="3">
        <v>2690</v>
      </c>
      <c r="B8735" s="1" t="s">
        <v>8268</v>
      </c>
      <c r="C8735" s="1" t="s">
        <v>15</v>
      </c>
      <c r="D8735" s="1" t="s">
        <v>40</v>
      </c>
      <c r="E8735" s="1">
        <v>42656829</v>
      </c>
      <c r="F8735" s="1" t="s">
        <v>8269</v>
      </c>
      <c r="G8735" s="1">
        <v>2237855</v>
      </c>
      <c r="H8735" s="1" t="s">
        <v>8270</v>
      </c>
      <c r="I8735" s="2">
        <v>45075</v>
      </c>
      <c r="J8735" s="15" t="str">
        <f>MID(Tabla1[[#This Row],[HORA]],1,5)</f>
        <v>07:36</v>
      </c>
      <c r="K8735" s="16">
        <f>IF(Tabla1[[#This Row],[FECHA]]=I8736,IF(J8736-J8735&gt;0,(J8736-J8735)*1440,0),0)</f>
        <v>0</v>
      </c>
      <c r="L8735" s="14">
        <v>4.5199999999999996</v>
      </c>
      <c r="M8735" s="13" t="s">
        <v>216</v>
      </c>
      <c r="N8735" s="1" t="s">
        <v>8271</v>
      </c>
      <c r="O8735" s="1">
        <v>15</v>
      </c>
      <c r="P8735" s="1" t="s">
        <v>413</v>
      </c>
      <c r="Q8735" s="4" t="s">
        <v>21</v>
      </c>
    </row>
    <row r="8736" spans="1:17" ht="22.5" x14ac:dyDescent="0.25">
      <c r="A8736" s="3">
        <v>8587</v>
      </c>
      <c r="B8736" s="1" t="s">
        <v>26839</v>
      </c>
      <c r="C8736" s="1" t="s">
        <v>15</v>
      </c>
      <c r="D8736" s="1" t="s">
        <v>40</v>
      </c>
      <c r="E8736" s="1">
        <v>41391002</v>
      </c>
      <c r="F8736" s="1" t="s">
        <v>26840</v>
      </c>
      <c r="G8736" s="1">
        <v>41391002</v>
      </c>
      <c r="H8736" s="1" t="s">
        <v>26840</v>
      </c>
      <c r="I8736" s="2">
        <v>45075</v>
      </c>
      <c r="J8736" s="15" t="str">
        <f>MID(Tabla1[[#This Row],[HORA]],1,5)</f>
        <v>07:36</v>
      </c>
      <c r="K8736" s="16">
        <f>IF(Tabla1[[#This Row],[FECHA]]=I8737,IF(J8737-J8736&gt;0,(J8737-J8736)*1440,0),0)</f>
        <v>11.000000000000041</v>
      </c>
      <c r="L8736" s="14">
        <v>4.46</v>
      </c>
      <c r="M8736" s="13" t="s">
        <v>216</v>
      </c>
      <c r="N8736" s="1" t="s">
        <v>1715</v>
      </c>
      <c r="O8736" s="1">
        <v>5</v>
      </c>
      <c r="P8736" s="1" t="s">
        <v>645</v>
      </c>
      <c r="Q8736" s="4" t="s">
        <v>21</v>
      </c>
    </row>
    <row r="8737" spans="1:17" ht="22.5" x14ac:dyDescent="0.25">
      <c r="A8737" s="3">
        <v>2691</v>
      </c>
      <c r="B8737" s="1" t="s">
        <v>8272</v>
      </c>
      <c r="C8737" s="1" t="s">
        <v>15</v>
      </c>
      <c r="D8737" s="1" t="s">
        <v>77</v>
      </c>
      <c r="E8737" s="1">
        <v>74131642</v>
      </c>
      <c r="F8737" s="1" t="s">
        <v>8273</v>
      </c>
      <c r="G8737" s="1">
        <v>76306527</v>
      </c>
      <c r="H8737" s="1" t="s">
        <v>8274</v>
      </c>
      <c r="I8737" s="2">
        <v>45075</v>
      </c>
      <c r="J8737" s="15" t="str">
        <f>MID(Tabla1[[#This Row],[HORA]],1,5)</f>
        <v>07:47</v>
      </c>
      <c r="K8737" s="16">
        <f>IF(Tabla1[[#This Row],[FECHA]]=I8738,IF(J8738-J8737&gt;0,(J8738-J8737)*1440,0),0)</f>
        <v>1.9999999999999929</v>
      </c>
      <c r="L8737" s="14">
        <v>4.3600000000000003</v>
      </c>
      <c r="M8737" s="13" t="s">
        <v>3581</v>
      </c>
      <c r="N8737" s="1" t="s">
        <v>8275</v>
      </c>
      <c r="O8737" s="1">
        <v>30</v>
      </c>
      <c r="P8737" s="1" t="s">
        <v>413</v>
      </c>
      <c r="Q8737" s="4" t="s">
        <v>21</v>
      </c>
    </row>
    <row r="8738" spans="1:17" ht="22.5" x14ac:dyDescent="0.25">
      <c r="A8738" s="3">
        <v>8588</v>
      </c>
      <c r="B8738" s="1" t="s">
        <v>26841</v>
      </c>
      <c r="C8738" s="1" t="s">
        <v>15</v>
      </c>
      <c r="D8738" s="1" t="s">
        <v>40</v>
      </c>
      <c r="E8738" s="1">
        <v>16705341</v>
      </c>
      <c r="F8738" s="1" t="s">
        <v>26842</v>
      </c>
      <c r="G8738" s="1">
        <v>45633055</v>
      </c>
      <c r="H8738" s="1" t="s">
        <v>26843</v>
      </c>
      <c r="I8738" s="2">
        <v>45075</v>
      </c>
      <c r="J8738" s="15" t="str">
        <f>MID(Tabla1[[#This Row],[HORA]],1,5)</f>
        <v>07:49</v>
      </c>
      <c r="K8738" s="16">
        <f>IF(Tabla1[[#This Row],[FECHA]]=I8739,IF(J8739-J8738&gt;0,(J8739-J8738)*1440,0),0)</f>
        <v>18.999999999999932</v>
      </c>
      <c r="L8738" s="14">
        <v>2.0699999999999998</v>
      </c>
      <c r="M8738" s="13" t="s">
        <v>2779</v>
      </c>
      <c r="N8738" s="1" t="s">
        <v>26844</v>
      </c>
      <c r="O8738" s="1">
        <v>15</v>
      </c>
      <c r="P8738" s="1" t="s">
        <v>645</v>
      </c>
      <c r="Q8738" s="4" t="s">
        <v>21</v>
      </c>
    </row>
    <row r="8739" spans="1:17" ht="22.5" x14ac:dyDescent="0.25">
      <c r="A8739" s="3">
        <v>8589</v>
      </c>
      <c r="B8739" s="1" t="s">
        <v>26845</v>
      </c>
      <c r="C8739" s="1" t="s">
        <v>15</v>
      </c>
      <c r="D8739" s="1" t="s">
        <v>40</v>
      </c>
      <c r="E8739" s="1">
        <v>16793898</v>
      </c>
      <c r="F8739" s="1" t="s">
        <v>12551</v>
      </c>
      <c r="G8739" s="1">
        <v>16793898</v>
      </c>
      <c r="H8739" s="1" t="s">
        <v>12551</v>
      </c>
      <c r="I8739" s="2">
        <v>45075</v>
      </c>
      <c r="J8739" s="15" t="str">
        <f>MID(Tabla1[[#This Row],[HORA]],1,5)</f>
        <v>08:08</v>
      </c>
      <c r="K8739" s="16">
        <f>IF(Tabla1[[#This Row],[FECHA]]=I8740,IF(J8740-J8739&gt;0,(J8740-J8739)*1440,0),0)</f>
        <v>21.000000000000007</v>
      </c>
      <c r="L8739" s="14">
        <v>3.36</v>
      </c>
      <c r="M8739" s="13" t="s">
        <v>2198</v>
      </c>
      <c r="N8739" s="1" t="s">
        <v>1715</v>
      </c>
      <c r="O8739" s="1">
        <v>10</v>
      </c>
      <c r="P8739" s="1" t="s">
        <v>645</v>
      </c>
      <c r="Q8739" s="4" t="s">
        <v>21</v>
      </c>
    </row>
    <row r="8740" spans="1:17" ht="22.5" x14ac:dyDescent="0.25">
      <c r="A8740" s="3">
        <v>8590</v>
      </c>
      <c r="B8740" s="1" t="s">
        <v>26846</v>
      </c>
      <c r="C8740" s="1" t="s">
        <v>15</v>
      </c>
      <c r="D8740" s="1" t="s">
        <v>40</v>
      </c>
      <c r="E8740" s="1">
        <v>28100047</v>
      </c>
      <c r="F8740" s="1" t="s">
        <v>26847</v>
      </c>
      <c r="G8740" s="1">
        <v>2237860</v>
      </c>
      <c r="H8740" s="1" t="s">
        <v>26848</v>
      </c>
      <c r="I8740" s="2">
        <v>45075</v>
      </c>
      <c r="J8740" s="15" t="str">
        <f>MID(Tabla1[[#This Row],[HORA]],1,5)</f>
        <v>08:29</v>
      </c>
      <c r="K8740" s="16">
        <f>IF(Tabla1[[#This Row],[FECHA]]=I8741,IF(J8741-J8740&gt;0,(J8741-J8740)*1440,0),0)</f>
        <v>11.000000000000041</v>
      </c>
      <c r="L8740" s="14">
        <v>2.37</v>
      </c>
      <c r="M8740" s="13" t="s">
        <v>2480</v>
      </c>
      <c r="N8740" s="1" t="s">
        <v>847</v>
      </c>
      <c r="O8740" s="1">
        <v>20</v>
      </c>
      <c r="P8740" s="1" t="s">
        <v>645</v>
      </c>
      <c r="Q8740" s="4" t="s">
        <v>21</v>
      </c>
    </row>
    <row r="8741" spans="1:17" ht="22.5" x14ac:dyDescent="0.25">
      <c r="A8741" s="3">
        <v>2692</v>
      </c>
      <c r="B8741" s="1" t="s">
        <v>8276</v>
      </c>
      <c r="C8741" s="1" t="s">
        <v>15</v>
      </c>
      <c r="D8741" s="1" t="s">
        <v>77</v>
      </c>
      <c r="E8741" s="1">
        <v>33424001</v>
      </c>
      <c r="F8741" s="1" t="s">
        <v>8277</v>
      </c>
      <c r="G8741" s="1">
        <v>2237863</v>
      </c>
      <c r="H8741" s="1" t="s">
        <v>8278</v>
      </c>
      <c r="I8741" s="2">
        <v>45075</v>
      </c>
      <c r="J8741" s="15" t="str">
        <f>MID(Tabla1[[#This Row],[HORA]],1,5)</f>
        <v>08:40</v>
      </c>
      <c r="K8741" s="16">
        <f>IF(Tabla1[[#This Row],[FECHA]]=I8742,IF(J8742-J8741&gt;0,(J8742-J8741)*1440,0),0)</f>
        <v>2.9999999999999893</v>
      </c>
      <c r="L8741" s="14">
        <v>5.38</v>
      </c>
      <c r="M8741" s="13" t="s">
        <v>7421</v>
      </c>
      <c r="N8741" s="1" t="s">
        <v>8279</v>
      </c>
      <c r="O8741" s="1">
        <v>15</v>
      </c>
      <c r="P8741" s="1" t="s">
        <v>413</v>
      </c>
      <c r="Q8741" s="4" t="s">
        <v>21</v>
      </c>
    </row>
    <row r="8742" spans="1:17" ht="22.5" x14ac:dyDescent="0.25">
      <c r="A8742" s="3">
        <v>8591</v>
      </c>
      <c r="B8742" s="1" t="s">
        <v>26849</v>
      </c>
      <c r="C8742" s="1" t="s">
        <v>15</v>
      </c>
      <c r="D8742" s="1" t="s">
        <v>40</v>
      </c>
      <c r="E8742" s="1">
        <v>74547674</v>
      </c>
      <c r="F8742" s="1" t="s">
        <v>26850</v>
      </c>
      <c r="G8742" s="1">
        <v>2237864</v>
      </c>
      <c r="H8742" s="1" t="s">
        <v>26851</v>
      </c>
      <c r="I8742" s="2">
        <v>45075</v>
      </c>
      <c r="J8742" s="15" t="str">
        <f>MID(Tabla1[[#This Row],[HORA]],1,5)</f>
        <v>08:43</v>
      </c>
      <c r="K8742" s="16">
        <f>IF(Tabla1[[#This Row],[FECHA]]=I8743,IF(J8743-J8742&gt;0,(J8743-J8742)*1440,0),0)</f>
        <v>3.9999999999999858</v>
      </c>
      <c r="L8742" s="14">
        <v>7.44</v>
      </c>
      <c r="M8742" s="13" t="s">
        <v>6974</v>
      </c>
      <c r="N8742" s="1" t="s">
        <v>26852</v>
      </c>
      <c r="O8742" s="1">
        <v>15</v>
      </c>
      <c r="P8742" s="1" t="s">
        <v>645</v>
      </c>
      <c r="Q8742" s="4" t="s">
        <v>21</v>
      </c>
    </row>
    <row r="8743" spans="1:17" ht="22.5" x14ac:dyDescent="0.25">
      <c r="A8743" s="3">
        <v>8592</v>
      </c>
      <c r="B8743" s="1" t="s">
        <v>26853</v>
      </c>
      <c r="C8743" s="1" t="s">
        <v>15</v>
      </c>
      <c r="D8743" s="1" t="s">
        <v>40</v>
      </c>
      <c r="E8743" s="1">
        <v>72970002</v>
      </c>
      <c r="F8743" s="1" t="s">
        <v>7294</v>
      </c>
      <c r="G8743" s="1">
        <v>2792661</v>
      </c>
      <c r="H8743" s="1" t="s">
        <v>26854</v>
      </c>
      <c r="I8743" s="2">
        <v>45075</v>
      </c>
      <c r="J8743" s="15" t="str">
        <f>MID(Tabla1[[#This Row],[HORA]],1,5)</f>
        <v>08:47</v>
      </c>
      <c r="K8743" s="16">
        <f>IF(Tabla1[[#This Row],[FECHA]]=I8744,IF(J8744-J8743&gt;0,(J8744-J8743)*1440,0),0)</f>
        <v>1.9999999999999929</v>
      </c>
      <c r="L8743" s="14">
        <v>3.31</v>
      </c>
      <c r="M8743" s="13" t="s">
        <v>4210</v>
      </c>
      <c r="N8743" s="1" t="s">
        <v>26855</v>
      </c>
      <c r="O8743" s="1">
        <v>15</v>
      </c>
      <c r="P8743" s="1" t="s">
        <v>645</v>
      </c>
      <c r="Q8743" s="4" t="s">
        <v>21</v>
      </c>
    </row>
    <row r="8744" spans="1:17" ht="22.5" x14ac:dyDescent="0.25">
      <c r="A8744" s="3">
        <v>8593</v>
      </c>
      <c r="B8744" s="1" t="s">
        <v>26856</v>
      </c>
      <c r="C8744" s="1" t="s">
        <v>15</v>
      </c>
      <c r="D8744" s="1" t="s">
        <v>40</v>
      </c>
      <c r="E8744" s="1">
        <v>16624587</v>
      </c>
      <c r="F8744" s="1" t="s">
        <v>26857</v>
      </c>
      <c r="G8744" s="1">
        <v>16624587</v>
      </c>
      <c r="H8744" s="1" t="s">
        <v>26857</v>
      </c>
      <c r="I8744" s="2">
        <v>45075</v>
      </c>
      <c r="J8744" s="15" t="str">
        <f>MID(Tabla1[[#This Row],[HORA]],1,5)</f>
        <v>08:49</v>
      </c>
      <c r="K8744" s="16">
        <f>IF(Tabla1[[#This Row],[FECHA]]=I8745,IF(J8745-J8744&gt;0,(J8745-J8744)*1440,0),0)</f>
        <v>9.9999999999999645</v>
      </c>
      <c r="L8744" s="14">
        <v>3.12</v>
      </c>
      <c r="M8744" s="13" t="s">
        <v>546</v>
      </c>
      <c r="N8744" s="1" t="s">
        <v>1715</v>
      </c>
      <c r="O8744" s="1">
        <v>20</v>
      </c>
      <c r="P8744" s="1" t="s">
        <v>645</v>
      </c>
      <c r="Q8744" s="4" t="s">
        <v>21</v>
      </c>
    </row>
    <row r="8745" spans="1:17" ht="22.5" x14ac:dyDescent="0.25">
      <c r="A8745" s="3">
        <v>8594</v>
      </c>
      <c r="B8745" s="1" t="s">
        <v>26858</v>
      </c>
      <c r="C8745" s="1" t="s">
        <v>15</v>
      </c>
      <c r="D8745" s="1" t="s">
        <v>40</v>
      </c>
      <c r="E8745" s="1">
        <v>17629048</v>
      </c>
      <c r="F8745" s="1" t="s">
        <v>13607</v>
      </c>
      <c r="G8745" s="1">
        <v>2237866</v>
      </c>
      <c r="H8745" s="1" t="s">
        <v>26859</v>
      </c>
      <c r="I8745" s="2">
        <v>45075</v>
      </c>
      <c r="J8745" s="15" t="str">
        <f>MID(Tabla1[[#This Row],[HORA]],1,5)</f>
        <v>08:59</v>
      </c>
      <c r="K8745" s="16">
        <f>IF(Tabla1[[#This Row],[FECHA]]=I8746,IF(J8746-J8745&gt;0,(J8746-J8745)*1440,0),0)</f>
        <v>2.0000000000001528</v>
      </c>
      <c r="L8745" s="14">
        <v>5.21</v>
      </c>
      <c r="M8745" s="13" t="s">
        <v>4535</v>
      </c>
      <c r="N8745" s="1" t="s">
        <v>26860</v>
      </c>
      <c r="O8745" s="1">
        <v>40</v>
      </c>
      <c r="P8745" s="1" t="s">
        <v>645</v>
      </c>
      <c r="Q8745" s="4" t="s">
        <v>21</v>
      </c>
    </row>
    <row r="8746" spans="1:17" ht="22.5" x14ac:dyDescent="0.25">
      <c r="A8746" s="3">
        <v>2693</v>
      </c>
      <c r="B8746" s="1" t="s">
        <v>8280</v>
      </c>
      <c r="C8746" s="1" t="s">
        <v>15</v>
      </c>
      <c r="D8746" s="1" t="s">
        <v>33</v>
      </c>
      <c r="E8746" s="1">
        <v>3646085</v>
      </c>
      <c r="F8746" s="1" t="s">
        <v>8281</v>
      </c>
      <c r="G8746" s="1">
        <v>3646085</v>
      </c>
      <c r="H8746" s="1" t="s">
        <v>8281</v>
      </c>
      <c r="I8746" s="2">
        <v>45075</v>
      </c>
      <c r="J8746" s="15" t="str">
        <f>MID(Tabla1[[#This Row],[HORA]],1,5)</f>
        <v>09:01</v>
      </c>
      <c r="K8746" s="16">
        <f>IF(Tabla1[[#This Row],[FECHA]]=I8747,IF(J8747-J8746&gt;0,(J8747-J8746)*1440,0),0)</f>
        <v>0</v>
      </c>
      <c r="L8746" s="14">
        <v>2.5499999999999998</v>
      </c>
      <c r="M8746" s="13" t="s">
        <v>7709</v>
      </c>
      <c r="N8746" s="1" t="s">
        <v>8282</v>
      </c>
      <c r="O8746" s="1">
        <v>17.5</v>
      </c>
      <c r="P8746" s="1" t="s">
        <v>413</v>
      </c>
      <c r="Q8746" s="4" t="s">
        <v>21</v>
      </c>
    </row>
    <row r="8747" spans="1:17" ht="22.5" x14ac:dyDescent="0.25">
      <c r="A8747" s="3">
        <v>2694</v>
      </c>
      <c r="B8747" s="1" t="s">
        <v>8280</v>
      </c>
      <c r="C8747" s="1" t="s">
        <v>15</v>
      </c>
      <c r="D8747" s="1" t="s">
        <v>33</v>
      </c>
      <c r="E8747" s="1">
        <v>3646085</v>
      </c>
      <c r="F8747" s="1" t="s">
        <v>8281</v>
      </c>
      <c r="G8747" s="1">
        <v>3646085</v>
      </c>
      <c r="H8747" s="1" t="s">
        <v>8281</v>
      </c>
      <c r="I8747" s="2">
        <v>45075</v>
      </c>
      <c r="J8747" s="15" t="str">
        <f>MID(Tabla1[[#This Row],[HORA]],1,5)</f>
        <v>09:01</v>
      </c>
      <c r="K8747" s="16">
        <f>IF(Tabla1[[#This Row],[FECHA]]=I8748,IF(J8748-J8747&gt;0,(J8748-J8747)*1440,0),0)</f>
        <v>0.99999999999991651</v>
      </c>
      <c r="L8747" s="14">
        <v>4.28</v>
      </c>
      <c r="M8747" s="13" t="s">
        <v>7709</v>
      </c>
      <c r="N8747" s="1" t="s">
        <v>8283</v>
      </c>
      <c r="O8747" s="1">
        <v>17.5</v>
      </c>
      <c r="P8747" s="1" t="s">
        <v>413</v>
      </c>
      <c r="Q8747" s="4" t="s">
        <v>21</v>
      </c>
    </row>
    <row r="8748" spans="1:17" ht="22.5" x14ac:dyDescent="0.25">
      <c r="A8748" s="3">
        <v>8595</v>
      </c>
      <c r="B8748" s="1" t="s">
        <v>26861</v>
      </c>
      <c r="C8748" s="1" t="s">
        <v>15</v>
      </c>
      <c r="D8748" s="1" t="s">
        <v>40</v>
      </c>
      <c r="E8748" s="1">
        <v>27557832</v>
      </c>
      <c r="F8748" s="1" t="s">
        <v>26862</v>
      </c>
      <c r="G8748" s="1">
        <v>27557832</v>
      </c>
      <c r="H8748" s="1" t="s">
        <v>26862</v>
      </c>
      <c r="I8748" s="2">
        <v>45075</v>
      </c>
      <c r="J8748" s="15" t="str">
        <f>MID(Tabla1[[#This Row],[HORA]],1,5)</f>
        <v>09:02</v>
      </c>
      <c r="K8748" s="16">
        <f>IF(Tabla1[[#This Row],[FECHA]]=I8749,IF(J8749-J8748&gt;0,(J8749-J8748)*1440,0),0)</f>
        <v>3.9999999999999858</v>
      </c>
      <c r="L8748" s="14">
        <v>6.14</v>
      </c>
      <c r="M8748" s="13" t="s">
        <v>5332</v>
      </c>
      <c r="N8748" s="1" t="s">
        <v>1715</v>
      </c>
      <c r="O8748" s="1">
        <v>135</v>
      </c>
      <c r="P8748" s="1" t="s">
        <v>645</v>
      </c>
      <c r="Q8748" s="4" t="s">
        <v>21</v>
      </c>
    </row>
    <row r="8749" spans="1:17" ht="22.5" x14ac:dyDescent="0.25">
      <c r="A8749" s="3">
        <v>2695</v>
      </c>
      <c r="B8749" s="1" t="s">
        <v>8284</v>
      </c>
      <c r="C8749" s="1" t="s">
        <v>15</v>
      </c>
      <c r="D8749" s="1" t="s">
        <v>40</v>
      </c>
      <c r="E8749" s="1">
        <v>76547760</v>
      </c>
      <c r="F8749" s="1" t="s">
        <v>8285</v>
      </c>
      <c r="G8749" s="1">
        <v>72569187</v>
      </c>
      <c r="H8749" s="1" t="s">
        <v>8286</v>
      </c>
      <c r="I8749" s="2">
        <v>45075</v>
      </c>
      <c r="J8749" s="15" t="str">
        <f>MID(Tabla1[[#This Row],[HORA]],1,5)</f>
        <v>09:06</v>
      </c>
      <c r="K8749" s="16">
        <f>IF(Tabla1[[#This Row],[FECHA]]=I8750,IF(J8750-J8749&gt;0,(J8750-J8749)*1440,0),0)</f>
        <v>0</v>
      </c>
      <c r="L8749" s="14">
        <v>3.44</v>
      </c>
      <c r="M8749" s="13" t="s">
        <v>2485</v>
      </c>
      <c r="N8749" s="1" t="s">
        <v>8287</v>
      </c>
      <c r="O8749" s="1">
        <v>10</v>
      </c>
      <c r="P8749" s="1" t="s">
        <v>413</v>
      </c>
      <c r="Q8749" s="4" t="s">
        <v>21</v>
      </c>
    </row>
    <row r="8750" spans="1:17" ht="22.5" x14ac:dyDescent="0.25">
      <c r="A8750" s="3">
        <v>8596</v>
      </c>
      <c r="B8750" s="1" t="s">
        <v>26863</v>
      </c>
      <c r="C8750" s="1" t="s">
        <v>15</v>
      </c>
      <c r="D8750" s="1" t="s">
        <v>40</v>
      </c>
      <c r="E8750" s="1">
        <v>16446831</v>
      </c>
      <c r="F8750" s="1" t="s">
        <v>10747</v>
      </c>
      <c r="G8750" s="1">
        <v>2237869</v>
      </c>
      <c r="H8750" s="1" t="s">
        <v>10748</v>
      </c>
      <c r="I8750" s="2">
        <v>45075</v>
      </c>
      <c r="J8750" s="15" t="str">
        <f>MID(Tabla1[[#This Row],[HORA]],1,5)</f>
        <v>09:06</v>
      </c>
      <c r="K8750" s="16">
        <f>IF(Tabla1[[#This Row],[FECHA]]=I8751,IF(J8751-J8750&gt;0,(J8751-J8750)*1440,0),0)</f>
        <v>11.000000000000041</v>
      </c>
      <c r="L8750" s="14">
        <v>4.0999999999999996</v>
      </c>
      <c r="M8750" s="13" t="s">
        <v>2485</v>
      </c>
      <c r="N8750" s="1" t="s">
        <v>26864</v>
      </c>
      <c r="O8750" s="1">
        <v>12</v>
      </c>
      <c r="P8750" s="1" t="s">
        <v>645</v>
      </c>
      <c r="Q8750" s="4" t="s">
        <v>21</v>
      </c>
    </row>
    <row r="8751" spans="1:17" ht="22.5" x14ac:dyDescent="0.25">
      <c r="A8751" s="3">
        <v>16103</v>
      </c>
      <c r="B8751" s="1" t="s">
        <v>48944</v>
      </c>
      <c r="C8751" s="1" t="s">
        <v>15</v>
      </c>
      <c r="D8751" s="1" t="s">
        <v>40</v>
      </c>
      <c r="E8751" s="1">
        <v>20487725286</v>
      </c>
      <c r="F8751" s="1" t="s">
        <v>48803</v>
      </c>
      <c r="G8751" s="1">
        <v>40730240</v>
      </c>
      <c r="H8751" s="1" t="s">
        <v>48945</v>
      </c>
      <c r="I8751" s="2">
        <v>45075</v>
      </c>
      <c r="J8751" s="15" t="str">
        <f>MID(Tabla1[[#This Row],[HORA]],1,5)</f>
        <v>09:17</v>
      </c>
      <c r="K8751" s="16">
        <f>IF(Tabla1[[#This Row],[FECHA]]=I8752,IF(J8752-J8751&gt;0,(J8752-J8751)*1440,0),0)</f>
        <v>2.9999999999999893</v>
      </c>
      <c r="L8751" s="14">
        <v>4.04</v>
      </c>
      <c r="M8751" s="13" t="s">
        <v>3598</v>
      </c>
      <c r="N8751" s="1" t="s">
        <v>48946</v>
      </c>
      <c r="O8751" s="1">
        <v>15</v>
      </c>
      <c r="P8751" s="1" t="s">
        <v>413</v>
      </c>
      <c r="Q8751" s="4" t="s">
        <v>21</v>
      </c>
    </row>
    <row r="8752" spans="1:17" ht="22.5" x14ac:dyDescent="0.25">
      <c r="A8752" s="3">
        <v>2696</v>
      </c>
      <c r="B8752" s="1" t="s">
        <v>8288</v>
      </c>
      <c r="C8752" s="1" t="s">
        <v>15</v>
      </c>
      <c r="D8752" s="1" t="s">
        <v>30</v>
      </c>
      <c r="E8752" s="1">
        <v>40967229</v>
      </c>
      <c r="F8752" s="1" t="s">
        <v>8289</v>
      </c>
      <c r="G8752" s="1">
        <v>40469215</v>
      </c>
      <c r="H8752" s="1" t="s">
        <v>8290</v>
      </c>
      <c r="I8752" s="2">
        <v>45075</v>
      </c>
      <c r="J8752" s="15" t="str">
        <f>MID(Tabla1[[#This Row],[HORA]],1,5)</f>
        <v>09:20</v>
      </c>
      <c r="K8752" s="16">
        <f>IF(Tabla1[[#This Row],[FECHA]]=I8753,IF(J8753-J8752&gt;0,(J8753-J8752)*1440,0),0)</f>
        <v>0</v>
      </c>
      <c r="L8752" s="14">
        <v>2.14</v>
      </c>
      <c r="M8752" s="13" t="s">
        <v>8291</v>
      </c>
      <c r="N8752" s="1" t="s">
        <v>8292</v>
      </c>
      <c r="O8752" s="1">
        <v>20</v>
      </c>
      <c r="P8752" s="1" t="s">
        <v>413</v>
      </c>
      <c r="Q8752" s="4" t="s">
        <v>21</v>
      </c>
    </row>
    <row r="8753" spans="1:17" ht="22.5" x14ac:dyDescent="0.25">
      <c r="A8753" s="3">
        <v>2765</v>
      </c>
      <c r="B8753" s="1" t="s">
        <v>8524</v>
      </c>
      <c r="C8753" s="1" t="s">
        <v>15</v>
      </c>
      <c r="D8753" s="1" t="s">
        <v>23</v>
      </c>
      <c r="E8753" s="1">
        <v>16779630</v>
      </c>
      <c r="F8753" s="1" t="s">
        <v>8525</v>
      </c>
      <c r="G8753" s="1">
        <v>2238182</v>
      </c>
      <c r="H8753" s="1" t="s">
        <v>8526</v>
      </c>
      <c r="I8753" s="2">
        <v>45075</v>
      </c>
      <c r="J8753" s="15" t="str">
        <f>MID(Tabla1[[#This Row],[HORA]],1,5)</f>
        <v>09:20</v>
      </c>
      <c r="K8753" s="16">
        <f>IF(Tabla1[[#This Row],[FECHA]]=I8754,IF(J8754-J8753&gt;0,(J8754-J8753)*1440,0),0)</f>
        <v>1.9999999999999929</v>
      </c>
      <c r="L8753" s="14">
        <v>3.15</v>
      </c>
      <c r="M8753" s="13" t="s">
        <v>6940</v>
      </c>
      <c r="N8753" s="1" t="s">
        <v>8527</v>
      </c>
      <c r="O8753" s="1">
        <v>5</v>
      </c>
      <c r="P8753" s="1" t="s">
        <v>27</v>
      </c>
      <c r="Q8753" s="4" t="s">
        <v>21</v>
      </c>
    </row>
    <row r="8754" spans="1:17" ht="22.5" x14ac:dyDescent="0.25">
      <c r="A8754" s="3">
        <v>2697</v>
      </c>
      <c r="B8754" s="1" t="s">
        <v>8293</v>
      </c>
      <c r="C8754" s="1" t="s">
        <v>15</v>
      </c>
      <c r="D8754" s="1" t="s">
        <v>82</v>
      </c>
      <c r="E8754" s="1">
        <v>42467120</v>
      </c>
      <c r="F8754" s="1" t="s">
        <v>8294</v>
      </c>
      <c r="G8754" s="1">
        <v>45554515</v>
      </c>
      <c r="H8754" s="1" t="s">
        <v>8295</v>
      </c>
      <c r="I8754" s="2">
        <v>45075</v>
      </c>
      <c r="J8754" s="15" t="str">
        <f>MID(Tabla1[[#This Row],[HORA]],1,5)</f>
        <v>09:22</v>
      </c>
      <c r="K8754" s="16">
        <f>IF(Tabla1[[#This Row],[FECHA]]=I8755,IF(J8755-J8754&gt;0,(J8755-J8754)*1440,0),0)</f>
        <v>0</v>
      </c>
      <c r="L8754" s="14">
        <v>4.5199999999999996</v>
      </c>
      <c r="M8754" s="13" t="s">
        <v>6284</v>
      </c>
      <c r="N8754" s="1" t="s">
        <v>8296</v>
      </c>
      <c r="O8754" s="1">
        <v>15</v>
      </c>
      <c r="P8754" s="1" t="s">
        <v>413</v>
      </c>
      <c r="Q8754" s="4" t="s">
        <v>21</v>
      </c>
    </row>
    <row r="8755" spans="1:17" ht="22.5" x14ac:dyDescent="0.25">
      <c r="A8755" s="3">
        <v>8597</v>
      </c>
      <c r="B8755" s="1" t="s">
        <v>26865</v>
      </c>
      <c r="C8755" s="1" t="s">
        <v>15</v>
      </c>
      <c r="D8755" s="1" t="s">
        <v>40</v>
      </c>
      <c r="E8755" s="1">
        <v>6072903</v>
      </c>
      <c r="F8755" s="1" t="s">
        <v>26866</v>
      </c>
      <c r="G8755" s="1">
        <v>2237874</v>
      </c>
      <c r="H8755" s="1" t="s">
        <v>26867</v>
      </c>
      <c r="I8755" s="2">
        <v>45075</v>
      </c>
      <c r="J8755" s="15" t="str">
        <f>MID(Tabla1[[#This Row],[HORA]],1,5)</f>
        <v>09:22</v>
      </c>
      <c r="K8755" s="16">
        <f>IF(Tabla1[[#This Row],[FECHA]]=I8756,IF(J8756-J8755&gt;0,(J8756-J8755)*1440,0),0)</f>
        <v>0.99999999999999645</v>
      </c>
      <c r="L8755" s="14">
        <v>4.2699999999999996</v>
      </c>
      <c r="M8755" s="13" t="s">
        <v>6284</v>
      </c>
      <c r="N8755" s="1" t="s">
        <v>26868</v>
      </c>
      <c r="O8755" s="1">
        <v>20</v>
      </c>
      <c r="P8755" s="1" t="s">
        <v>645</v>
      </c>
      <c r="Q8755" s="4" t="s">
        <v>21</v>
      </c>
    </row>
    <row r="8756" spans="1:17" ht="22.5" x14ac:dyDescent="0.25">
      <c r="A8756" s="3">
        <v>8598</v>
      </c>
      <c r="B8756" s="1" t="s">
        <v>26869</v>
      </c>
      <c r="C8756" s="1" t="s">
        <v>15</v>
      </c>
      <c r="D8756" s="1" t="s">
        <v>23</v>
      </c>
      <c r="E8756" s="1">
        <v>75058578</v>
      </c>
      <c r="F8756" s="1" t="s">
        <v>26870</v>
      </c>
      <c r="G8756" s="1">
        <v>80193104</v>
      </c>
      <c r="H8756" s="1" t="s">
        <v>26871</v>
      </c>
      <c r="I8756" s="2">
        <v>45075</v>
      </c>
      <c r="J8756" s="15" t="str">
        <f>MID(Tabla1[[#This Row],[HORA]],1,5)</f>
        <v>09:23</v>
      </c>
      <c r="K8756" s="16">
        <f>IF(Tabla1[[#This Row],[FECHA]]=I8757,IF(J8757-J8756&gt;0,(J8757-J8756)*1440,0),0)</f>
        <v>1.9999999999999929</v>
      </c>
      <c r="L8756" s="14">
        <v>7.21</v>
      </c>
      <c r="M8756" s="13" t="s">
        <v>1677</v>
      </c>
      <c r="N8756" s="1" t="s">
        <v>26872</v>
      </c>
      <c r="O8756" s="1">
        <v>15</v>
      </c>
      <c r="P8756" s="1" t="s">
        <v>645</v>
      </c>
      <c r="Q8756" s="4" t="s">
        <v>21</v>
      </c>
    </row>
    <row r="8757" spans="1:17" ht="22.5" x14ac:dyDescent="0.25">
      <c r="A8757" s="3">
        <v>8599</v>
      </c>
      <c r="B8757" s="1" t="s">
        <v>26873</v>
      </c>
      <c r="C8757" s="1" t="s">
        <v>15</v>
      </c>
      <c r="D8757" s="1" t="s">
        <v>40</v>
      </c>
      <c r="E8757" s="1">
        <v>73135375</v>
      </c>
      <c r="F8757" s="1" t="s">
        <v>26874</v>
      </c>
      <c r="G8757" s="1">
        <v>2237877</v>
      </c>
      <c r="H8757" s="1" t="s">
        <v>26875</v>
      </c>
      <c r="I8757" s="2">
        <v>45075</v>
      </c>
      <c r="J8757" s="15" t="str">
        <f>MID(Tabla1[[#This Row],[HORA]],1,5)</f>
        <v>09:25</v>
      </c>
      <c r="K8757" s="16">
        <f>IF(Tabla1[[#This Row],[FECHA]]=I8758,IF(J8758-J8757&gt;0,(J8758-J8757)*1440,0),0)</f>
        <v>4.9999999999999822</v>
      </c>
      <c r="L8757" s="14">
        <v>4.3600000000000003</v>
      </c>
      <c r="M8757" s="13" t="s">
        <v>1366</v>
      </c>
      <c r="N8757" s="1" t="s">
        <v>26876</v>
      </c>
      <c r="O8757" s="1">
        <v>15</v>
      </c>
      <c r="P8757" s="1" t="s">
        <v>645</v>
      </c>
      <c r="Q8757" s="4" t="s">
        <v>21</v>
      </c>
    </row>
    <row r="8758" spans="1:17" ht="22.5" x14ac:dyDescent="0.25">
      <c r="A8758" s="3">
        <v>8600</v>
      </c>
      <c r="B8758" s="1" t="s">
        <v>26877</v>
      </c>
      <c r="C8758" s="1" t="s">
        <v>15</v>
      </c>
      <c r="D8758" s="1" t="s">
        <v>40</v>
      </c>
      <c r="E8758" s="1">
        <v>74148082</v>
      </c>
      <c r="F8758" s="1" t="s">
        <v>26878</v>
      </c>
      <c r="G8758" s="1">
        <v>33264039</v>
      </c>
      <c r="H8758" s="1" t="s">
        <v>26879</v>
      </c>
      <c r="I8758" s="2">
        <v>45075</v>
      </c>
      <c r="J8758" s="15" t="str">
        <f>MID(Tabla1[[#This Row],[HORA]],1,5)</f>
        <v>09:30</v>
      </c>
      <c r="K8758" s="16">
        <f>IF(Tabla1[[#This Row],[FECHA]]=I8759,IF(J8759-J8758&gt;0,(J8759-J8758)*1440,0),0)</f>
        <v>5.0000000000000622</v>
      </c>
      <c r="L8758" s="14">
        <v>2.57</v>
      </c>
      <c r="M8758" s="13" t="s">
        <v>1294</v>
      </c>
      <c r="N8758" s="1" t="s">
        <v>693</v>
      </c>
      <c r="O8758" s="1">
        <v>10</v>
      </c>
      <c r="P8758" s="1" t="s">
        <v>645</v>
      </c>
      <c r="Q8758" s="4" t="s">
        <v>21</v>
      </c>
    </row>
    <row r="8759" spans="1:17" ht="22.5" x14ac:dyDescent="0.25">
      <c r="A8759" s="3">
        <v>8601</v>
      </c>
      <c r="B8759" s="1" t="s">
        <v>26880</v>
      </c>
      <c r="C8759" s="1" t="s">
        <v>15</v>
      </c>
      <c r="D8759" s="1" t="s">
        <v>40</v>
      </c>
      <c r="E8759" s="1">
        <v>47115032</v>
      </c>
      <c r="F8759" s="1" t="s">
        <v>26881</v>
      </c>
      <c r="G8759" s="1">
        <v>74525869</v>
      </c>
      <c r="H8759" s="1" t="s">
        <v>26882</v>
      </c>
      <c r="I8759" s="2">
        <v>45075</v>
      </c>
      <c r="J8759" s="15" t="str">
        <f>MID(Tabla1[[#This Row],[HORA]],1,5)</f>
        <v>09:35</v>
      </c>
      <c r="K8759" s="16">
        <f>IF(Tabla1[[#This Row],[FECHA]]=I8760,IF(J8760-J8759&gt;0,(J8760-J8759)*1440,0),0)</f>
        <v>0</v>
      </c>
      <c r="L8759" s="14">
        <v>3.36</v>
      </c>
      <c r="M8759" s="13" t="s">
        <v>3879</v>
      </c>
      <c r="N8759" s="1" t="s">
        <v>26883</v>
      </c>
      <c r="O8759" s="1">
        <v>15</v>
      </c>
      <c r="P8759" s="1" t="s">
        <v>645</v>
      </c>
      <c r="Q8759" s="4" t="s">
        <v>21</v>
      </c>
    </row>
    <row r="8760" spans="1:17" ht="22.5" x14ac:dyDescent="0.25">
      <c r="A8760" s="3">
        <v>8602</v>
      </c>
      <c r="B8760" s="1" t="s">
        <v>26880</v>
      </c>
      <c r="C8760" s="1" t="s">
        <v>15</v>
      </c>
      <c r="D8760" s="1" t="s">
        <v>40</v>
      </c>
      <c r="E8760" s="1">
        <v>47115032</v>
      </c>
      <c r="F8760" s="1" t="s">
        <v>26884</v>
      </c>
      <c r="G8760" s="1">
        <v>74525869</v>
      </c>
      <c r="H8760" s="1" t="s">
        <v>26882</v>
      </c>
      <c r="I8760" s="2">
        <v>45075</v>
      </c>
      <c r="J8760" s="15" t="str">
        <f>MID(Tabla1[[#This Row],[HORA]],1,5)</f>
        <v>09:35</v>
      </c>
      <c r="K8760" s="16">
        <f>IF(Tabla1[[#This Row],[FECHA]]=I8761,IF(J8761-J8760&gt;0,(J8761-J8760)*1440,0),0)</f>
        <v>5.9999999999999787</v>
      </c>
      <c r="L8760" s="14">
        <v>2.1</v>
      </c>
      <c r="M8760" s="13" t="s">
        <v>3879</v>
      </c>
      <c r="N8760" s="1" t="s">
        <v>26883</v>
      </c>
      <c r="O8760" s="1">
        <v>15</v>
      </c>
      <c r="P8760" s="1" t="s">
        <v>645</v>
      </c>
      <c r="Q8760" s="4" t="s">
        <v>21</v>
      </c>
    </row>
    <row r="8761" spans="1:17" ht="22.5" x14ac:dyDescent="0.25">
      <c r="A8761" s="3">
        <v>8603</v>
      </c>
      <c r="B8761" s="1" t="s">
        <v>26885</v>
      </c>
      <c r="C8761" s="1" t="s">
        <v>15</v>
      </c>
      <c r="D8761" s="1" t="s">
        <v>40</v>
      </c>
      <c r="E8761" s="1">
        <v>2759079</v>
      </c>
      <c r="F8761" s="1" t="s">
        <v>26886</v>
      </c>
      <c r="G8761" s="1">
        <v>2759079</v>
      </c>
      <c r="H8761" s="1" t="s">
        <v>26886</v>
      </c>
      <c r="I8761" s="2">
        <v>45075</v>
      </c>
      <c r="J8761" s="15" t="str">
        <f>MID(Tabla1[[#This Row],[HORA]],1,5)</f>
        <v>09:41</v>
      </c>
      <c r="K8761" s="16">
        <f>IF(Tabla1[[#This Row],[FECHA]]=I8762,IF(J8762-J8761&gt;0,(J8762-J8761)*1440,0),0)</f>
        <v>0.99999999999991651</v>
      </c>
      <c r="L8761" s="14">
        <v>5.0199999999999996</v>
      </c>
      <c r="M8761" s="13" t="s">
        <v>2512</v>
      </c>
      <c r="N8761" s="1" t="s">
        <v>1715</v>
      </c>
      <c r="O8761" s="1">
        <v>5</v>
      </c>
      <c r="P8761" s="1" t="s">
        <v>645</v>
      </c>
      <c r="Q8761" s="4" t="s">
        <v>21</v>
      </c>
    </row>
    <row r="8762" spans="1:17" ht="22.5" x14ac:dyDescent="0.25">
      <c r="A8762" s="3">
        <v>8604</v>
      </c>
      <c r="B8762" s="1" t="s">
        <v>26887</v>
      </c>
      <c r="C8762" s="1" t="s">
        <v>15</v>
      </c>
      <c r="D8762" s="1" t="s">
        <v>40</v>
      </c>
      <c r="E8762" s="1">
        <v>16596491</v>
      </c>
      <c r="F8762" s="1" t="s">
        <v>16330</v>
      </c>
      <c r="G8762" s="1">
        <v>16596491</v>
      </c>
      <c r="H8762" s="1" t="s">
        <v>16330</v>
      </c>
      <c r="I8762" s="2">
        <v>45075</v>
      </c>
      <c r="J8762" s="15" t="str">
        <f>MID(Tabla1[[#This Row],[HORA]],1,5)</f>
        <v>09:42</v>
      </c>
      <c r="K8762" s="16">
        <f>IF(Tabla1[[#This Row],[FECHA]]=I8763,IF(J8763-J8762&gt;0,(J8763-J8762)*1440,0),0)</f>
        <v>0</v>
      </c>
      <c r="L8762" s="14">
        <v>7.5</v>
      </c>
      <c r="M8762" s="13" t="s">
        <v>1692</v>
      </c>
      <c r="N8762" s="1" t="s">
        <v>1715</v>
      </c>
      <c r="O8762" s="1">
        <v>12</v>
      </c>
      <c r="P8762" s="1" t="s">
        <v>645</v>
      </c>
      <c r="Q8762" s="4" t="s">
        <v>21</v>
      </c>
    </row>
    <row r="8763" spans="1:17" ht="22.5" x14ac:dyDescent="0.25">
      <c r="A8763" s="3">
        <v>8605</v>
      </c>
      <c r="B8763" s="1" t="s">
        <v>26888</v>
      </c>
      <c r="C8763" s="1" t="s">
        <v>15</v>
      </c>
      <c r="D8763" s="1" t="s">
        <v>40</v>
      </c>
      <c r="E8763" s="1">
        <v>16598380</v>
      </c>
      <c r="F8763" s="1" t="s">
        <v>26889</v>
      </c>
      <c r="G8763" s="1">
        <v>16598380</v>
      </c>
      <c r="H8763" s="1" t="s">
        <v>26889</v>
      </c>
      <c r="I8763" s="2">
        <v>45075</v>
      </c>
      <c r="J8763" s="15" t="str">
        <f>MID(Tabla1[[#This Row],[HORA]],1,5)</f>
        <v>09:42</v>
      </c>
      <c r="K8763" s="16">
        <f>IF(Tabla1[[#This Row],[FECHA]]=I8764,IF(J8764-J8763&gt;0,(J8764-J8763)*1440,0),0)</f>
        <v>5.0000000000000622</v>
      </c>
      <c r="L8763" s="14">
        <v>3.2</v>
      </c>
      <c r="M8763" s="13" t="s">
        <v>1692</v>
      </c>
      <c r="N8763" s="1" t="s">
        <v>26890</v>
      </c>
      <c r="O8763" s="1">
        <v>15</v>
      </c>
      <c r="P8763" s="1" t="s">
        <v>645</v>
      </c>
      <c r="Q8763" s="4" t="s">
        <v>21</v>
      </c>
    </row>
    <row r="8764" spans="1:17" ht="22.5" x14ac:dyDescent="0.25">
      <c r="A8764" s="3">
        <v>17312</v>
      </c>
      <c r="B8764" s="1" t="s">
        <v>52167</v>
      </c>
      <c r="C8764" s="1" t="s">
        <v>15</v>
      </c>
      <c r="D8764" s="1" t="s">
        <v>40</v>
      </c>
      <c r="E8764" s="1">
        <v>20601412692</v>
      </c>
      <c r="F8764" s="1" t="s">
        <v>52168</v>
      </c>
      <c r="G8764" s="1">
        <v>2237881</v>
      </c>
      <c r="H8764" s="1" t="s">
        <v>52169</v>
      </c>
      <c r="I8764" s="2">
        <v>45075</v>
      </c>
      <c r="J8764" s="15" t="str">
        <f>MID(Tabla1[[#This Row],[HORA]],1,5)</f>
        <v>09:47</v>
      </c>
      <c r="K8764" s="16">
        <f>IF(Tabla1[[#This Row],[FECHA]]=I8765,IF(J8765-J8764&gt;0,(J8765-J8764)*1440,0),0)</f>
        <v>5.0000000000000622</v>
      </c>
      <c r="L8764" s="14">
        <v>2.2999999999999998</v>
      </c>
      <c r="M8764" s="13" t="s">
        <v>2805</v>
      </c>
      <c r="N8764" s="1" t="s">
        <v>52170</v>
      </c>
      <c r="O8764" s="1">
        <v>20</v>
      </c>
      <c r="P8764" s="1" t="s">
        <v>645</v>
      </c>
      <c r="Q8764" s="4" t="s">
        <v>21</v>
      </c>
    </row>
    <row r="8765" spans="1:17" ht="22.5" x14ac:dyDescent="0.25">
      <c r="A8765" s="3">
        <v>8606</v>
      </c>
      <c r="B8765" s="1" t="s">
        <v>26891</v>
      </c>
      <c r="C8765" s="1" t="s">
        <v>15</v>
      </c>
      <c r="D8765" s="1" t="s">
        <v>40</v>
      </c>
      <c r="E8765" s="1">
        <v>41276516</v>
      </c>
      <c r="F8765" s="1" t="s">
        <v>26892</v>
      </c>
      <c r="G8765" s="1">
        <v>41276516</v>
      </c>
      <c r="H8765" s="1" t="s">
        <v>26892</v>
      </c>
      <c r="I8765" s="2">
        <v>45075</v>
      </c>
      <c r="J8765" s="15" t="str">
        <f>MID(Tabla1[[#This Row],[HORA]],1,5)</f>
        <v>09:52</v>
      </c>
      <c r="K8765" s="16">
        <f>IF(Tabla1[[#This Row],[FECHA]]=I8766,IF(J8766-J8765&gt;0,(J8766-J8765)*1440,0),0)</f>
        <v>2.9999999999999094</v>
      </c>
      <c r="L8765" s="14">
        <v>3.5</v>
      </c>
      <c r="M8765" s="13" t="s">
        <v>13051</v>
      </c>
      <c r="N8765" s="1" t="s">
        <v>1715</v>
      </c>
      <c r="O8765" s="1">
        <v>10</v>
      </c>
      <c r="P8765" s="1" t="s">
        <v>645</v>
      </c>
      <c r="Q8765" s="4" t="s">
        <v>21</v>
      </c>
    </row>
    <row r="8766" spans="1:17" ht="22.5" x14ac:dyDescent="0.25">
      <c r="A8766" s="3">
        <v>2698</v>
      </c>
      <c r="B8766" s="1" t="s">
        <v>8297</v>
      </c>
      <c r="C8766" s="1" t="s">
        <v>15</v>
      </c>
      <c r="D8766" s="1" t="s">
        <v>40</v>
      </c>
      <c r="E8766" s="1">
        <v>16650346</v>
      </c>
      <c r="F8766" s="1" t="s">
        <v>8298</v>
      </c>
      <c r="G8766" s="1">
        <v>16650346</v>
      </c>
      <c r="H8766" s="1" t="s">
        <v>8298</v>
      </c>
      <c r="I8766" s="2">
        <v>45075</v>
      </c>
      <c r="J8766" s="15" t="str">
        <f>MID(Tabla1[[#This Row],[HORA]],1,5)</f>
        <v>09:55</v>
      </c>
      <c r="K8766" s="16">
        <f>IF(Tabla1[[#This Row],[FECHA]]=I8767,IF(J8767-J8766&gt;0,(J8767-J8766)*1440,0),0)</f>
        <v>1.0000000000000764</v>
      </c>
      <c r="L8766" s="14">
        <v>5</v>
      </c>
      <c r="M8766" s="13" t="s">
        <v>749</v>
      </c>
      <c r="N8766" s="1" t="s">
        <v>5299</v>
      </c>
      <c r="O8766" s="1">
        <v>5</v>
      </c>
      <c r="P8766" s="1" t="s">
        <v>413</v>
      </c>
      <c r="Q8766" s="4" t="s">
        <v>21</v>
      </c>
    </row>
    <row r="8767" spans="1:17" ht="22.5" x14ac:dyDescent="0.25">
      <c r="A8767" s="3">
        <v>2699</v>
      </c>
      <c r="B8767" s="1" t="s">
        <v>8299</v>
      </c>
      <c r="C8767" s="1" t="s">
        <v>15</v>
      </c>
      <c r="D8767" s="1" t="s">
        <v>40</v>
      </c>
      <c r="E8767" s="1">
        <v>16687378</v>
      </c>
      <c r="F8767" s="1" t="s">
        <v>8300</v>
      </c>
      <c r="G8767" s="1">
        <v>47234944</v>
      </c>
      <c r="H8767" s="1" t="s">
        <v>8301</v>
      </c>
      <c r="I8767" s="2">
        <v>45075</v>
      </c>
      <c r="J8767" s="15" t="str">
        <f>MID(Tabla1[[#This Row],[HORA]],1,5)</f>
        <v>09:56</v>
      </c>
      <c r="K8767" s="16">
        <f>IF(Tabla1[[#This Row],[FECHA]]=I8768,IF(J8768-J8767&gt;0,(J8768-J8767)*1440,0),0)</f>
        <v>0.99999999999991651</v>
      </c>
      <c r="L8767" s="14">
        <v>2.35</v>
      </c>
      <c r="M8767" s="13" t="s">
        <v>361</v>
      </c>
      <c r="N8767" s="1" t="s">
        <v>8302</v>
      </c>
      <c r="O8767" s="1">
        <v>20</v>
      </c>
      <c r="P8767" s="1" t="s">
        <v>413</v>
      </c>
      <c r="Q8767" s="4" t="s">
        <v>21</v>
      </c>
    </row>
    <row r="8768" spans="1:17" ht="22.5" x14ac:dyDescent="0.25">
      <c r="A8768" s="3">
        <v>8607</v>
      </c>
      <c r="B8768" s="1" t="s">
        <v>26893</v>
      </c>
      <c r="C8768" s="1" t="s">
        <v>15</v>
      </c>
      <c r="D8768" s="1" t="s">
        <v>40</v>
      </c>
      <c r="E8768" s="1">
        <v>16760944</v>
      </c>
      <c r="F8768" s="1" t="s">
        <v>1964</v>
      </c>
      <c r="G8768" s="1">
        <v>42112343</v>
      </c>
      <c r="H8768" s="1" t="s">
        <v>21825</v>
      </c>
      <c r="I8768" s="2">
        <v>45075</v>
      </c>
      <c r="J8768" s="15" t="str">
        <f>MID(Tabla1[[#This Row],[HORA]],1,5)</f>
        <v>09:57</v>
      </c>
      <c r="K8768" s="16">
        <f>IF(Tabla1[[#This Row],[FECHA]]=I8769,IF(J8769-J8768&gt;0,(J8769-J8768)*1440,0),0)</f>
        <v>4.0000000000000657</v>
      </c>
      <c r="L8768" s="14">
        <v>4.5</v>
      </c>
      <c r="M8768" s="13" t="s">
        <v>612</v>
      </c>
      <c r="N8768" s="1" t="s">
        <v>26894</v>
      </c>
      <c r="O8768" s="1">
        <v>60</v>
      </c>
      <c r="P8768" s="1" t="s">
        <v>645</v>
      </c>
      <c r="Q8768" s="4" t="s">
        <v>21</v>
      </c>
    </row>
    <row r="8769" spans="1:17" ht="22.5" x14ac:dyDescent="0.25">
      <c r="A8769" s="3">
        <v>8608</v>
      </c>
      <c r="B8769" s="1" t="s">
        <v>26895</v>
      </c>
      <c r="C8769" s="1" t="s">
        <v>15</v>
      </c>
      <c r="D8769" s="1" t="s">
        <v>40</v>
      </c>
      <c r="E8769" s="1">
        <v>48039616</v>
      </c>
      <c r="F8769" s="1" t="s">
        <v>26896</v>
      </c>
      <c r="G8769" s="1">
        <v>47272447</v>
      </c>
      <c r="H8769" s="1" t="s">
        <v>26897</v>
      </c>
      <c r="I8769" s="2">
        <v>45075</v>
      </c>
      <c r="J8769" s="15" t="str">
        <f>MID(Tabla1[[#This Row],[HORA]],1,5)</f>
        <v>10:01</v>
      </c>
      <c r="K8769" s="16">
        <f>IF(Tabla1[[#This Row],[FECHA]]=I8770,IF(J8770-J8769&gt;0,(J8770-J8769)*1440,0),0)</f>
        <v>1.9999999999999929</v>
      </c>
      <c r="L8769" s="14">
        <v>6.2</v>
      </c>
      <c r="M8769" s="13" t="s">
        <v>1231</v>
      </c>
      <c r="N8769" s="1" t="s">
        <v>26898</v>
      </c>
      <c r="O8769" s="1">
        <v>20</v>
      </c>
      <c r="P8769" s="1" t="s">
        <v>645</v>
      </c>
      <c r="Q8769" s="4" t="s">
        <v>21</v>
      </c>
    </row>
    <row r="8770" spans="1:17" ht="22.5" x14ac:dyDescent="0.25">
      <c r="A8770" s="3">
        <v>8609</v>
      </c>
      <c r="B8770" s="1" t="s">
        <v>26899</v>
      </c>
      <c r="C8770" s="1" t="s">
        <v>15</v>
      </c>
      <c r="D8770" s="1" t="s">
        <v>33</v>
      </c>
      <c r="E8770" s="1">
        <v>17596844</v>
      </c>
      <c r="F8770" s="1" t="s">
        <v>26900</v>
      </c>
      <c r="G8770" s="1">
        <v>2237885</v>
      </c>
      <c r="H8770" s="1" t="s">
        <v>26901</v>
      </c>
      <c r="I8770" s="2">
        <v>45075</v>
      </c>
      <c r="J8770" s="15" t="str">
        <f>MID(Tabla1[[#This Row],[HORA]],1,5)</f>
        <v>10:03</v>
      </c>
      <c r="K8770" s="16">
        <f>IF(Tabla1[[#This Row],[FECHA]]=I8771,IF(J8771-J8770&gt;0,(J8771-J8770)*1440,0),0)</f>
        <v>0</v>
      </c>
      <c r="L8770" s="14">
        <v>3.36</v>
      </c>
      <c r="M8770" s="13" t="s">
        <v>1738</v>
      </c>
      <c r="N8770" s="1" t="s">
        <v>26902</v>
      </c>
      <c r="O8770" s="1">
        <v>12</v>
      </c>
      <c r="P8770" s="1" t="s">
        <v>645</v>
      </c>
      <c r="Q8770" s="4" t="s">
        <v>21</v>
      </c>
    </row>
    <row r="8771" spans="1:17" ht="22.5" x14ac:dyDescent="0.25">
      <c r="A8771" s="3">
        <v>2766</v>
      </c>
      <c r="B8771" s="1" t="s">
        <v>8528</v>
      </c>
      <c r="C8771" s="1" t="s">
        <v>15</v>
      </c>
      <c r="D8771" s="1" t="s">
        <v>77</v>
      </c>
      <c r="E8771" s="1">
        <v>44210739</v>
      </c>
      <c r="F8771" s="1" t="s">
        <v>2157</v>
      </c>
      <c r="G8771" s="1">
        <v>44210739</v>
      </c>
      <c r="H8771" s="1" t="s">
        <v>2157</v>
      </c>
      <c r="I8771" s="2">
        <v>45075</v>
      </c>
      <c r="J8771" s="15" t="str">
        <f>MID(Tabla1[[#This Row],[HORA]],1,5)</f>
        <v>10:03</v>
      </c>
      <c r="K8771" s="16">
        <f>IF(Tabla1[[#This Row],[FECHA]]=I8772,IF(J8772-J8771&gt;0,(J8772-J8771)*1440,0),0)</f>
        <v>0.99999999999999645</v>
      </c>
      <c r="L8771" s="14">
        <v>4.3</v>
      </c>
      <c r="M8771" s="13" t="s">
        <v>5060</v>
      </c>
      <c r="N8771" s="1" t="s">
        <v>1715</v>
      </c>
      <c r="O8771" s="1">
        <v>35</v>
      </c>
      <c r="P8771" s="1" t="s">
        <v>45</v>
      </c>
      <c r="Q8771" s="4" t="s">
        <v>21</v>
      </c>
    </row>
    <row r="8772" spans="1:17" ht="22.5" x14ac:dyDescent="0.25">
      <c r="A8772" s="3">
        <v>8610</v>
      </c>
      <c r="B8772" s="1" t="s">
        <v>26903</v>
      </c>
      <c r="C8772" s="1" t="s">
        <v>15</v>
      </c>
      <c r="D8772" s="1" t="s">
        <v>77</v>
      </c>
      <c r="E8772" s="1">
        <v>46662084</v>
      </c>
      <c r="F8772" s="1" t="s">
        <v>26904</v>
      </c>
      <c r="G8772" s="1">
        <v>46749529</v>
      </c>
      <c r="H8772" s="1" t="s">
        <v>26905</v>
      </c>
      <c r="I8772" s="2">
        <v>45075</v>
      </c>
      <c r="J8772" s="15" t="str">
        <f>MID(Tabla1[[#This Row],[HORA]],1,5)</f>
        <v>10:04</v>
      </c>
      <c r="K8772" s="16">
        <f>IF(Tabla1[[#This Row],[FECHA]]=I8773,IF(J8773-J8772&gt;0,(J8773-J8772)*1440,0),0)</f>
        <v>1.9999999999999929</v>
      </c>
      <c r="L8772" s="14">
        <v>4.54</v>
      </c>
      <c r="M8772" s="13" t="s">
        <v>901</v>
      </c>
      <c r="N8772" s="1" t="s">
        <v>693</v>
      </c>
      <c r="O8772" s="1">
        <v>10</v>
      </c>
      <c r="P8772" s="1" t="s">
        <v>645</v>
      </c>
      <c r="Q8772" s="4" t="s">
        <v>21</v>
      </c>
    </row>
    <row r="8773" spans="1:17" ht="22.5" x14ac:dyDescent="0.25">
      <c r="A8773" s="3">
        <v>8611</v>
      </c>
      <c r="B8773" s="1" t="s">
        <v>26906</v>
      </c>
      <c r="C8773" s="1" t="s">
        <v>15</v>
      </c>
      <c r="D8773" s="1" t="s">
        <v>61</v>
      </c>
      <c r="E8773" s="1">
        <v>71400395</v>
      </c>
      <c r="F8773" s="1" t="s">
        <v>26907</v>
      </c>
      <c r="G8773" s="1">
        <v>71993967</v>
      </c>
      <c r="H8773" s="1" t="s">
        <v>26908</v>
      </c>
      <c r="I8773" s="2">
        <v>45075</v>
      </c>
      <c r="J8773" s="15" t="str">
        <f>MID(Tabla1[[#This Row],[HORA]],1,5)</f>
        <v>10:06</v>
      </c>
      <c r="K8773" s="16">
        <f>IF(Tabla1[[#This Row],[FECHA]]=I8774,IF(J8774-J8773&gt;0,(J8774-J8773)*1440,0),0)</f>
        <v>5.9999999999999787</v>
      </c>
      <c r="L8773" s="14">
        <v>2.21</v>
      </c>
      <c r="M8773" s="13" t="s">
        <v>775</v>
      </c>
      <c r="N8773" s="1" t="s">
        <v>26909</v>
      </c>
      <c r="O8773" s="1">
        <v>20</v>
      </c>
      <c r="P8773" s="1" t="s">
        <v>645</v>
      </c>
      <c r="Q8773" s="4" t="s">
        <v>21</v>
      </c>
    </row>
    <row r="8774" spans="1:17" ht="22.5" x14ac:dyDescent="0.25">
      <c r="A8774" s="3">
        <v>2700</v>
      </c>
      <c r="B8774" s="1" t="s">
        <v>8303</v>
      </c>
      <c r="C8774" s="1" t="s">
        <v>15</v>
      </c>
      <c r="D8774" s="1" t="s">
        <v>40</v>
      </c>
      <c r="E8774" s="1">
        <v>42057641</v>
      </c>
      <c r="F8774" s="1" t="s">
        <v>8304</v>
      </c>
      <c r="G8774" s="1">
        <v>2237887</v>
      </c>
      <c r="H8774" s="1" t="s">
        <v>8305</v>
      </c>
      <c r="I8774" s="2">
        <v>45075</v>
      </c>
      <c r="J8774" s="15" t="str">
        <f>MID(Tabla1[[#This Row],[HORA]],1,5)</f>
        <v>10:12</v>
      </c>
      <c r="K8774" s="16">
        <f>IF(Tabla1[[#This Row],[FECHA]]=I8775,IF(J8775-J8774&gt;0,(J8775-J8774)*1440,0),0)</f>
        <v>4.0000000000000657</v>
      </c>
      <c r="L8774" s="14">
        <v>3.45</v>
      </c>
      <c r="M8774" s="13" t="s">
        <v>3911</v>
      </c>
      <c r="N8774" s="1" t="s">
        <v>8306</v>
      </c>
      <c r="O8774" s="1">
        <v>50</v>
      </c>
      <c r="P8774" s="1" t="s">
        <v>413</v>
      </c>
      <c r="Q8774" s="4" t="s">
        <v>21</v>
      </c>
    </row>
    <row r="8775" spans="1:17" ht="22.5" x14ac:dyDescent="0.25">
      <c r="A8775" s="3">
        <v>8612</v>
      </c>
      <c r="B8775" s="1" t="s">
        <v>26910</v>
      </c>
      <c r="C8775" s="1" t="s">
        <v>15</v>
      </c>
      <c r="D8775" s="1" t="s">
        <v>637</v>
      </c>
      <c r="E8775" s="1">
        <v>72455679</v>
      </c>
      <c r="F8775" s="1" t="s">
        <v>26911</v>
      </c>
      <c r="G8775" s="1">
        <v>2237888</v>
      </c>
      <c r="H8775" s="1" t="s">
        <v>26912</v>
      </c>
      <c r="I8775" s="2">
        <v>45075</v>
      </c>
      <c r="J8775" s="15" t="str">
        <f>MID(Tabla1[[#This Row],[HORA]],1,5)</f>
        <v>10:16</v>
      </c>
      <c r="K8775" s="16">
        <f>IF(Tabla1[[#This Row],[FECHA]]=I8776,IF(J8776-J8775&gt;0,(J8776-J8775)*1440,0),0)</f>
        <v>1.9999999999999929</v>
      </c>
      <c r="L8775" s="14">
        <v>3.14</v>
      </c>
      <c r="M8775" s="13" t="s">
        <v>365</v>
      </c>
      <c r="N8775" s="1" t="s">
        <v>26913</v>
      </c>
      <c r="O8775" s="1">
        <v>12</v>
      </c>
      <c r="P8775" s="1" t="s">
        <v>645</v>
      </c>
      <c r="Q8775" s="4" t="s">
        <v>21</v>
      </c>
    </row>
    <row r="8776" spans="1:17" ht="22.5" x14ac:dyDescent="0.25">
      <c r="A8776" s="3">
        <v>8613</v>
      </c>
      <c r="B8776" s="1" t="s">
        <v>26914</v>
      </c>
      <c r="C8776" s="1" t="s">
        <v>15</v>
      </c>
      <c r="D8776" s="1" t="s">
        <v>257</v>
      </c>
      <c r="E8776" s="1">
        <v>16676503</v>
      </c>
      <c r="F8776" s="1" t="s">
        <v>26218</v>
      </c>
      <c r="G8776" s="1">
        <v>2237889</v>
      </c>
      <c r="H8776" s="1" t="s">
        <v>26219</v>
      </c>
      <c r="I8776" s="2">
        <v>45075</v>
      </c>
      <c r="J8776" s="15" t="str">
        <f>MID(Tabla1[[#This Row],[HORA]],1,5)</f>
        <v>10:18</v>
      </c>
      <c r="K8776" s="16">
        <f>IF(Tabla1[[#This Row],[FECHA]]=I8777,IF(J8777-J8776&gt;0,(J8777-J8776)*1440,0),0)</f>
        <v>0</v>
      </c>
      <c r="L8776" s="14">
        <v>4.5199999999999996</v>
      </c>
      <c r="M8776" s="13" t="s">
        <v>159</v>
      </c>
      <c r="N8776" s="1" t="s">
        <v>26915</v>
      </c>
      <c r="O8776" s="1">
        <v>30</v>
      </c>
      <c r="P8776" s="1" t="s">
        <v>645</v>
      </c>
      <c r="Q8776" s="4" t="s">
        <v>21</v>
      </c>
    </row>
    <row r="8777" spans="1:17" ht="22.5" x14ac:dyDescent="0.25">
      <c r="A8777" s="3">
        <v>16104</v>
      </c>
      <c r="B8777" s="1" t="s">
        <v>48947</v>
      </c>
      <c r="C8777" s="1" t="s">
        <v>15</v>
      </c>
      <c r="D8777" s="1" t="s">
        <v>77</v>
      </c>
      <c r="E8777" s="1">
        <v>20108983583</v>
      </c>
      <c r="F8777" s="1" t="s">
        <v>48948</v>
      </c>
      <c r="G8777" s="1">
        <v>3885370</v>
      </c>
      <c r="H8777" s="1" t="s">
        <v>48949</v>
      </c>
      <c r="I8777" s="2">
        <v>45075</v>
      </c>
      <c r="J8777" s="15" t="str">
        <f>MID(Tabla1[[#This Row],[HORA]],1,5)</f>
        <v>10:18</v>
      </c>
      <c r="K8777" s="16">
        <f>IF(Tabla1[[#This Row],[FECHA]]=I8778,IF(J8778-J8777&gt;0,(J8778-J8777)*1440,0),0)</f>
        <v>2.9999999999999094</v>
      </c>
      <c r="L8777" s="14">
        <v>4.46</v>
      </c>
      <c r="M8777" s="13" t="s">
        <v>159</v>
      </c>
      <c r="N8777" s="1" t="s">
        <v>48950</v>
      </c>
      <c r="O8777" s="1">
        <v>50</v>
      </c>
      <c r="P8777" s="1" t="s">
        <v>413</v>
      </c>
      <c r="Q8777" s="4" t="s">
        <v>21</v>
      </c>
    </row>
    <row r="8778" spans="1:17" ht="22.5" x14ac:dyDescent="0.25">
      <c r="A8778" s="3">
        <v>8614</v>
      </c>
      <c r="B8778" s="1" t="s">
        <v>26916</v>
      </c>
      <c r="C8778" s="1" t="s">
        <v>15</v>
      </c>
      <c r="D8778" s="1" t="s">
        <v>40</v>
      </c>
      <c r="E8778" s="1">
        <v>43717190</v>
      </c>
      <c r="F8778" s="1" t="s">
        <v>26917</v>
      </c>
      <c r="G8778" s="1">
        <v>2237890</v>
      </c>
      <c r="H8778" s="1" t="s">
        <v>26918</v>
      </c>
      <c r="I8778" s="2">
        <v>45075</v>
      </c>
      <c r="J8778" s="15" t="str">
        <f>MID(Tabla1[[#This Row],[HORA]],1,5)</f>
        <v>10:21</v>
      </c>
      <c r="K8778" s="16">
        <f>IF(Tabla1[[#This Row],[FECHA]]=I8779,IF(J8779-J8778&gt;0,(J8779-J8778)*1440,0),0)</f>
        <v>7.9999999999999716</v>
      </c>
      <c r="L8778" s="14">
        <v>4.3600000000000003</v>
      </c>
      <c r="M8778" s="13" t="s">
        <v>12286</v>
      </c>
      <c r="N8778" s="1" t="s">
        <v>26919</v>
      </c>
      <c r="O8778" s="1">
        <v>20</v>
      </c>
      <c r="P8778" s="1" t="s">
        <v>645</v>
      </c>
      <c r="Q8778" s="4" t="s">
        <v>21</v>
      </c>
    </row>
    <row r="8779" spans="1:17" ht="22.5" x14ac:dyDescent="0.25">
      <c r="A8779" s="3">
        <v>8615</v>
      </c>
      <c r="B8779" s="1" t="s">
        <v>26920</v>
      </c>
      <c r="C8779" s="1" t="s">
        <v>15</v>
      </c>
      <c r="D8779" s="1" t="s">
        <v>71</v>
      </c>
      <c r="E8779" s="1">
        <v>41518564</v>
      </c>
      <c r="F8779" s="1" t="s">
        <v>26921</v>
      </c>
      <c r="G8779" s="1">
        <v>48750074</v>
      </c>
      <c r="H8779" s="1" t="s">
        <v>26922</v>
      </c>
      <c r="I8779" s="2">
        <v>45075</v>
      </c>
      <c r="J8779" s="15" t="str">
        <f>MID(Tabla1[[#This Row],[HORA]],1,5)</f>
        <v>10:29</v>
      </c>
      <c r="K8779" s="16">
        <f>IF(Tabla1[[#This Row],[FECHA]]=I8780,IF(J8780-J8779&gt;0,(J8780-J8779)*1440,0),0)</f>
        <v>4.0000000000001457</v>
      </c>
      <c r="L8779" s="14">
        <v>2.0699999999999998</v>
      </c>
      <c r="M8779" s="13" t="s">
        <v>1684</v>
      </c>
      <c r="N8779" s="1" t="s">
        <v>26923</v>
      </c>
      <c r="O8779" s="1">
        <v>15</v>
      </c>
      <c r="P8779" s="1" t="s">
        <v>645</v>
      </c>
      <c r="Q8779" s="4" t="s">
        <v>21</v>
      </c>
    </row>
    <row r="8780" spans="1:17" ht="22.5" x14ac:dyDescent="0.25">
      <c r="A8780" s="3">
        <v>8616</v>
      </c>
      <c r="B8780" s="1" t="s">
        <v>26924</v>
      </c>
      <c r="C8780" s="1" t="s">
        <v>15</v>
      </c>
      <c r="D8780" s="1" t="s">
        <v>40</v>
      </c>
      <c r="E8780" s="1">
        <v>76167782</v>
      </c>
      <c r="F8780" s="1" t="s">
        <v>26925</v>
      </c>
      <c r="G8780" s="1">
        <v>43758564</v>
      </c>
      <c r="H8780" s="1" t="s">
        <v>26926</v>
      </c>
      <c r="I8780" s="2">
        <v>45075</v>
      </c>
      <c r="J8780" s="15" t="str">
        <f>MID(Tabla1[[#This Row],[HORA]],1,5)</f>
        <v>10:33</v>
      </c>
      <c r="K8780" s="16">
        <f>IF(Tabla1[[#This Row],[FECHA]]=I8781,IF(J8781-J8780&gt;0,(J8781-J8780)*1440,0),0)</f>
        <v>0.99999999999991651</v>
      </c>
      <c r="L8780" s="14">
        <v>3.36</v>
      </c>
      <c r="M8780" s="13" t="s">
        <v>1300</v>
      </c>
      <c r="N8780" s="1" t="s">
        <v>26927</v>
      </c>
      <c r="O8780" s="1">
        <v>10</v>
      </c>
      <c r="P8780" s="1" t="s">
        <v>645</v>
      </c>
      <c r="Q8780" s="4" t="s">
        <v>21</v>
      </c>
    </row>
    <row r="8781" spans="1:17" ht="22.5" x14ac:dyDescent="0.25">
      <c r="A8781" s="3">
        <v>16105</v>
      </c>
      <c r="B8781" s="1" t="s">
        <v>48951</v>
      </c>
      <c r="C8781" s="1" t="s">
        <v>15</v>
      </c>
      <c r="D8781" s="1" t="s">
        <v>40</v>
      </c>
      <c r="E8781" s="1">
        <v>20601336449</v>
      </c>
      <c r="F8781" s="1" t="s">
        <v>48952</v>
      </c>
      <c r="G8781" s="1">
        <v>43002009</v>
      </c>
      <c r="H8781" s="1" t="s">
        <v>48953</v>
      </c>
      <c r="I8781" s="2">
        <v>45075</v>
      </c>
      <c r="J8781" s="15" t="str">
        <f>MID(Tabla1[[#This Row],[HORA]],1,5)</f>
        <v>10:34</v>
      </c>
      <c r="K8781" s="16">
        <f>IF(Tabla1[[#This Row],[FECHA]]=I8782,IF(J8782-J8781&gt;0,(J8782-J8781)*1440,0),0)</f>
        <v>0</v>
      </c>
      <c r="L8781" s="14">
        <v>2.37</v>
      </c>
      <c r="M8781" s="13" t="s">
        <v>1323</v>
      </c>
      <c r="N8781" s="1" t="s">
        <v>48954</v>
      </c>
      <c r="O8781" s="1">
        <v>30</v>
      </c>
      <c r="P8781" s="1" t="s">
        <v>413</v>
      </c>
      <c r="Q8781" s="4" t="s">
        <v>21</v>
      </c>
    </row>
    <row r="8782" spans="1:17" ht="22.5" x14ac:dyDescent="0.25">
      <c r="A8782" s="3">
        <v>17313</v>
      </c>
      <c r="B8782" s="1" t="s">
        <v>52171</v>
      </c>
      <c r="C8782" s="1" t="s">
        <v>15</v>
      </c>
      <c r="D8782" s="1" t="s">
        <v>40</v>
      </c>
      <c r="E8782" s="1">
        <v>20487800831</v>
      </c>
      <c r="F8782" s="1" t="s">
        <v>52172</v>
      </c>
      <c r="G8782" s="1">
        <v>2237891</v>
      </c>
      <c r="H8782" s="1" t="s">
        <v>52173</v>
      </c>
      <c r="I8782" s="2">
        <v>45075</v>
      </c>
      <c r="J8782" s="15" t="str">
        <f>MID(Tabla1[[#This Row],[HORA]],1,5)</f>
        <v>10:34</v>
      </c>
      <c r="K8782" s="16">
        <f>IF(Tabla1[[#This Row],[FECHA]]=I8783,IF(J8783-J8782&gt;0,(J8783-J8782)*1440,0),0)</f>
        <v>1.0000000000000764</v>
      </c>
      <c r="L8782" s="14">
        <v>5.38</v>
      </c>
      <c r="M8782" s="13" t="s">
        <v>1323</v>
      </c>
      <c r="N8782" s="1" t="s">
        <v>52174</v>
      </c>
      <c r="O8782" s="1">
        <v>40</v>
      </c>
      <c r="P8782" s="1" t="s">
        <v>645</v>
      </c>
      <c r="Q8782" s="4" t="s">
        <v>21</v>
      </c>
    </row>
    <row r="8783" spans="1:17" ht="22.5" x14ac:dyDescent="0.25">
      <c r="A8783" s="3">
        <v>2701</v>
      </c>
      <c r="B8783" s="1" t="s">
        <v>8307</v>
      </c>
      <c r="C8783" s="1" t="s">
        <v>15</v>
      </c>
      <c r="D8783" s="1" t="s">
        <v>40</v>
      </c>
      <c r="E8783" s="1">
        <v>43295527</v>
      </c>
      <c r="F8783" s="1" t="s">
        <v>8308</v>
      </c>
      <c r="G8783" s="1">
        <v>2237892</v>
      </c>
      <c r="H8783" s="1" t="s">
        <v>8309</v>
      </c>
      <c r="I8783" s="2">
        <v>45075</v>
      </c>
      <c r="J8783" s="15" t="str">
        <f>MID(Tabla1[[#This Row],[HORA]],1,5)</f>
        <v>10:35</v>
      </c>
      <c r="K8783" s="16">
        <f>IF(Tabla1[[#This Row],[FECHA]]=I8784,IF(J8784-J8783&gt;0,(J8784-J8783)*1440,0),0)</f>
        <v>2.9999999999999094</v>
      </c>
      <c r="L8783" s="14">
        <v>7.44</v>
      </c>
      <c r="M8783" s="13" t="s">
        <v>997</v>
      </c>
      <c r="N8783" s="1" t="s">
        <v>8310</v>
      </c>
      <c r="O8783" s="1">
        <v>30</v>
      </c>
      <c r="P8783" s="1" t="s">
        <v>413</v>
      </c>
      <c r="Q8783" s="4" t="s">
        <v>21</v>
      </c>
    </row>
    <row r="8784" spans="1:17" ht="22.5" x14ac:dyDescent="0.25">
      <c r="A8784" s="3">
        <v>17314</v>
      </c>
      <c r="B8784" s="1" t="s">
        <v>52175</v>
      </c>
      <c r="C8784" s="1" t="s">
        <v>15</v>
      </c>
      <c r="D8784" s="1" t="s">
        <v>40</v>
      </c>
      <c r="E8784" s="1">
        <v>20610190317</v>
      </c>
      <c r="F8784" s="1" t="s">
        <v>52176</v>
      </c>
      <c r="G8784" s="1">
        <v>46448183</v>
      </c>
      <c r="H8784" s="1" t="s">
        <v>45734</v>
      </c>
      <c r="I8784" s="2">
        <v>45075</v>
      </c>
      <c r="J8784" s="15" t="str">
        <f>MID(Tabla1[[#This Row],[HORA]],1,5)</f>
        <v>10:38</v>
      </c>
      <c r="K8784" s="16">
        <f>IF(Tabla1[[#This Row],[FECHA]]=I8785,IF(J8785-J8784&gt;0,(J8785-J8784)*1440,0),0)</f>
        <v>1.0000000000000764</v>
      </c>
      <c r="L8784" s="14">
        <v>3.31</v>
      </c>
      <c r="M8784" s="13" t="s">
        <v>334</v>
      </c>
      <c r="N8784" s="1" t="s">
        <v>52177</v>
      </c>
      <c r="O8784" s="1">
        <v>50</v>
      </c>
      <c r="P8784" s="1" t="s">
        <v>645</v>
      </c>
      <c r="Q8784" s="4" t="s">
        <v>21</v>
      </c>
    </row>
    <row r="8785" spans="1:17" ht="22.5" x14ac:dyDescent="0.25">
      <c r="A8785" s="3">
        <v>2702</v>
      </c>
      <c r="B8785" s="1" t="s">
        <v>8311</v>
      </c>
      <c r="C8785" s="1" t="s">
        <v>15</v>
      </c>
      <c r="D8785" s="1" t="s">
        <v>40</v>
      </c>
      <c r="E8785" s="1">
        <v>16709080</v>
      </c>
      <c r="F8785" s="1" t="s">
        <v>8312</v>
      </c>
      <c r="G8785" s="1">
        <v>2237893</v>
      </c>
      <c r="H8785" s="1" t="s">
        <v>8313</v>
      </c>
      <c r="I8785" s="2">
        <v>45075</v>
      </c>
      <c r="J8785" s="15" t="str">
        <f>MID(Tabla1[[#This Row],[HORA]],1,5)</f>
        <v>10:39</v>
      </c>
      <c r="K8785" s="16">
        <f>IF(Tabla1[[#This Row],[FECHA]]=I8786,IF(J8786-J8785&gt;0,(J8786-J8785)*1440,0),0)</f>
        <v>3.9999999999999858</v>
      </c>
      <c r="L8785" s="14">
        <v>3.12</v>
      </c>
      <c r="M8785" s="13" t="s">
        <v>854</v>
      </c>
      <c r="N8785" s="1" t="s">
        <v>8314</v>
      </c>
      <c r="O8785" s="1">
        <v>15</v>
      </c>
      <c r="P8785" s="1" t="s">
        <v>413</v>
      </c>
      <c r="Q8785" s="4" t="s">
        <v>21</v>
      </c>
    </row>
    <row r="8786" spans="1:17" ht="22.5" x14ac:dyDescent="0.25">
      <c r="A8786" s="3">
        <v>2703</v>
      </c>
      <c r="B8786" s="1" t="s">
        <v>8315</v>
      </c>
      <c r="C8786" s="1" t="s">
        <v>15</v>
      </c>
      <c r="D8786" s="1" t="s">
        <v>33</v>
      </c>
      <c r="E8786" s="1">
        <v>16689092</v>
      </c>
      <c r="F8786" s="1" t="s">
        <v>1811</v>
      </c>
      <c r="G8786" s="1">
        <v>3498861</v>
      </c>
      <c r="H8786" s="1" t="s">
        <v>8316</v>
      </c>
      <c r="I8786" s="2">
        <v>45075</v>
      </c>
      <c r="J8786" s="15" t="str">
        <f>MID(Tabla1[[#This Row],[HORA]],1,5)</f>
        <v>10:43</v>
      </c>
      <c r="K8786" s="16">
        <f>IF(Tabla1[[#This Row],[FECHA]]=I8787,IF(J8787-J8786&gt;0,(J8787-J8786)*1440,0),0)</f>
        <v>0.99999999999991651</v>
      </c>
      <c r="L8786" s="14">
        <v>5.21</v>
      </c>
      <c r="M8786" s="13" t="s">
        <v>1052</v>
      </c>
      <c r="N8786" s="1" t="s">
        <v>8317</v>
      </c>
      <c r="O8786" s="1">
        <v>20</v>
      </c>
      <c r="P8786" s="1" t="s">
        <v>413</v>
      </c>
      <c r="Q8786" s="4" t="s">
        <v>21</v>
      </c>
    </row>
    <row r="8787" spans="1:17" ht="22.5" x14ac:dyDescent="0.25">
      <c r="A8787" s="3">
        <v>8617</v>
      </c>
      <c r="B8787" s="1" t="s">
        <v>26928</v>
      </c>
      <c r="C8787" s="1" t="s">
        <v>15</v>
      </c>
      <c r="D8787" s="1" t="s">
        <v>637</v>
      </c>
      <c r="E8787" s="1">
        <v>43256699</v>
      </c>
      <c r="F8787" s="1" t="s">
        <v>26929</v>
      </c>
      <c r="G8787" s="1">
        <v>2237894</v>
      </c>
      <c r="H8787" s="1" t="s">
        <v>26930</v>
      </c>
      <c r="I8787" s="2">
        <v>45075</v>
      </c>
      <c r="J8787" s="15" t="str">
        <f>MID(Tabla1[[#This Row],[HORA]],1,5)</f>
        <v>10:44</v>
      </c>
      <c r="K8787" s="16">
        <f>IF(Tabla1[[#This Row],[FECHA]]=I8788,IF(J8788-J8787&gt;0,(J8788-J8787)*1440,0),0)</f>
        <v>10.000000000000044</v>
      </c>
      <c r="L8787" s="14">
        <v>2.5499999999999998</v>
      </c>
      <c r="M8787" s="13" t="s">
        <v>6590</v>
      </c>
      <c r="N8787" s="1" t="s">
        <v>26931</v>
      </c>
      <c r="O8787" s="1">
        <v>15</v>
      </c>
      <c r="P8787" s="1" t="s">
        <v>645</v>
      </c>
      <c r="Q8787" s="4" t="s">
        <v>21</v>
      </c>
    </row>
    <row r="8788" spans="1:17" ht="22.5" x14ac:dyDescent="0.25">
      <c r="A8788" s="3">
        <v>2704</v>
      </c>
      <c r="B8788" s="1" t="s">
        <v>8318</v>
      </c>
      <c r="C8788" s="1" t="s">
        <v>15</v>
      </c>
      <c r="D8788" s="1" t="s">
        <v>40</v>
      </c>
      <c r="E8788" s="1">
        <v>2834882</v>
      </c>
      <c r="F8788" s="1" t="s">
        <v>8319</v>
      </c>
      <c r="G8788" s="1">
        <v>2834882</v>
      </c>
      <c r="H8788" s="1" t="s">
        <v>8319</v>
      </c>
      <c r="I8788" s="2">
        <v>45075</v>
      </c>
      <c r="J8788" s="15" t="str">
        <f>MID(Tabla1[[#This Row],[HORA]],1,5)</f>
        <v>10:54</v>
      </c>
      <c r="K8788" s="16">
        <f>IF(Tabla1[[#This Row],[FECHA]]=I8789,IF(J8789-J8788&gt;0,(J8789-J8788)*1440,0),0)</f>
        <v>0</v>
      </c>
      <c r="L8788" s="14">
        <v>4.28</v>
      </c>
      <c r="M8788" s="13" t="s">
        <v>1276</v>
      </c>
      <c r="N8788" s="1" t="s">
        <v>1715</v>
      </c>
      <c r="O8788" s="1">
        <v>5</v>
      </c>
      <c r="P8788" s="1" t="s">
        <v>413</v>
      </c>
      <c r="Q8788" s="4" t="s">
        <v>21</v>
      </c>
    </row>
    <row r="8789" spans="1:17" ht="22.5" x14ac:dyDescent="0.25">
      <c r="A8789" s="3">
        <v>2705</v>
      </c>
      <c r="B8789" s="1" t="s">
        <v>8320</v>
      </c>
      <c r="C8789" s="1" t="s">
        <v>15</v>
      </c>
      <c r="D8789" s="1" t="s">
        <v>40</v>
      </c>
      <c r="E8789" s="1">
        <v>2759759</v>
      </c>
      <c r="F8789" s="1" t="s">
        <v>8321</v>
      </c>
      <c r="G8789" s="1">
        <v>2759759</v>
      </c>
      <c r="H8789" s="1" t="s">
        <v>8321</v>
      </c>
      <c r="I8789" s="2">
        <v>45075</v>
      </c>
      <c r="J8789" s="15" t="str">
        <f>MID(Tabla1[[#This Row],[HORA]],1,5)</f>
        <v>10:54</v>
      </c>
      <c r="K8789" s="16">
        <f>IF(Tabla1[[#This Row],[FECHA]]=I8790,IF(J8790-J8789&gt;0,(J8790-J8789)*1440,0),0)</f>
        <v>5.9999999999999787</v>
      </c>
      <c r="L8789" s="14">
        <v>6.14</v>
      </c>
      <c r="M8789" s="13" t="s">
        <v>1276</v>
      </c>
      <c r="N8789" s="1" t="s">
        <v>1715</v>
      </c>
      <c r="O8789" s="1">
        <v>5</v>
      </c>
      <c r="P8789" s="1" t="s">
        <v>413</v>
      </c>
      <c r="Q8789" s="4" t="s">
        <v>21</v>
      </c>
    </row>
    <row r="8790" spans="1:17" ht="22.5" x14ac:dyDescent="0.25">
      <c r="A8790" s="3">
        <v>8618</v>
      </c>
      <c r="B8790" s="1" t="s">
        <v>26932</v>
      </c>
      <c r="C8790" s="1" t="s">
        <v>15</v>
      </c>
      <c r="D8790" s="1" t="s">
        <v>40</v>
      </c>
      <c r="E8790" s="1">
        <v>42057680</v>
      </c>
      <c r="F8790" s="1" t="s">
        <v>26933</v>
      </c>
      <c r="G8790" s="1">
        <v>2237897</v>
      </c>
      <c r="H8790" s="1" t="s">
        <v>26934</v>
      </c>
      <c r="I8790" s="2">
        <v>45075</v>
      </c>
      <c r="J8790" s="15" t="str">
        <f>MID(Tabla1[[#This Row],[HORA]],1,5)</f>
        <v>11:00</v>
      </c>
      <c r="K8790" s="16">
        <f>IF(Tabla1[[#This Row],[FECHA]]=I8791,IF(J8791-J8790&gt;0,(J8791-J8790)*1440,0),0)</f>
        <v>3.0000000000000693</v>
      </c>
      <c r="L8790" s="14">
        <v>3.44</v>
      </c>
      <c r="M8790" s="13" t="s">
        <v>2252</v>
      </c>
      <c r="N8790" s="1" t="s">
        <v>26935</v>
      </c>
      <c r="O8790" s="1">
        <v>15</v>
      </c>
      <c r="P8790" s="1" t="s">
        <v>645</v>
      </c>
      <c r="Q8790" s="4" t="s">
        <v>21</v>
      </c>
    </row>
    <row r="8791" spans="1:17" ht="22.5" x14ac:dyDescent="0.25">
      <c r="A8791" s="3">
        <v>8619</v>
      </c>
      <c r="B8791" s="1" t="s">
        <v>26936</v>
      </c>
      <c r="C8791" s="1" t="s">
        <v>15</v>
      </c>
      <c r="D8791" s="1" t="s">
        <v>40</v>
      </c>
      <c r="E8791" s="1">
        <v>18181075</v>
      </c>
      <c r="F8791" s="1" t="s">
        <v>26937</v>
      </c>
      <c r="G8791" s="1">
        <v>72676514</v>
      </c>
      <c r="H8791" s="1" t="s">
        <v>26938</v>
      </c>
      <c r="I8791" s="2">
        <v>45075</v>
      </c>
      <c r="J8791" s="15" t="str">
        <f>MID(Tabla1[[#This Row],[HORA]],1,5)</f>
        <v>11:03</v>
      </c>
      <c r="K8791" s="16">
        <f>IF(Tabla1[[#This Row],[FECHA]]=I8792,IF(J8792-J8791&gt;0,(J8792-J8791)*1440,0),0)</f>
        <v>1.9999999999999929</v>
      </c>
      <c r="L8791" s="14">
        <v>4.0999999999999996</v>
      </c>
      <c r="M8791" s="13" t="s">
        <v>758</v>
      </c>
      <c r="N8791" s="1" t="s">
        <v>26939</v>
      </c>
      <c r="O8791" s="1">
        <v>15</v>
      </c>
      <c r="P8791" s="1" t="s">
        <v>645</v>
      </c>
      <c r="Q8791" s="4" t="s">
        <v>21</v>
      </c>
    </row>
    <row r="8792" spans="1:17" ht="22.5" x14ac:dyDescent="0.25">
      <c r="A8792" s="3">
        <v>8620</v>
      </c>
      <c r="B8792" s="1" t="s">
        <v>26940</v>
      </c>
      <c r="C8792" s="1" t="s">
        <v>15</v>
      </c>
      <c r="D8792" s="1" t="s">
        <v>82</v>
      </c>
      <c r="E8792" s="1">
        <v>72033881</v>
      </c>
      <c r="F8792" s="1" t="s">
        <v>26941</v>
      </c>
      <c r="G8792" s="1">
        <v>2237900</v>
      </c>
      <c r="H8792" s="1" t="s">
        <v>26942</v>
      </c>
      <c r="I8792" s="2">
        <v>45075</v>
      </c>
      <c r="J8792" s="15" t="str">
        <f>MID(Tabla1[[#This Row],[HORA]],1,5)</f>
        <v>11:05</v>
      </c>
      <c r="K8792" s="16">
        <f>IF(Tabla1[[#This Row],[FECHA]]=I8793,IF(J8793-J8792&gt;0,(J8793-J8792)*1440,0),0)</f>
        <v>2.9999999999999094</v>
      </c>
      <c r="L8792" s="14">
        <v>4.04</v>
      </c>
      <c r="M8792" s="13" t="s">
        <v>2552</v>
      </c>
      <c r="N8792" s="1" t="s">
        <v>693</v>
      </c>
      <c r="O8792" s="1">
        <v>10</v>
      </c>
      <c r="P8792" s="1" t="s">
        <v>645</v>
      </c>
      <c r="Q8792" s="4" t="s">
        <v>21</v>
      </c>
    </row>
    <row r="8793" spans="1:17" ht="22.5" x14ac:dyDescent="0.25">
      <c r="A8793" s="3">
        <v>8621</v>
      </c>
      <c r="B8793" s="1" t="s">
        <v>26943</v>
      </c>
      <c r="C8793" s="1" t="s">
        <v>15</v>
      </c>
      <c r="D8793" s="1" t="s">
        <v>40</v>
      </c>
      <c r="E8793" s="1">
        <v>16624983</v>
      </c>
      <c r="F8793" s="1" t="s">
        <v>3961</v>
      </c>
      <c r="G8793" s="1">
        <v>2237901</v>
      </c>
      <c r="H8793" s="1" t="s">
        <v>26944</v>
      </c>
      <c r="I8793" s="2">
        <v>45075</v>
      </c>
      <c r="J8793" s="15" t="str">
        <f>MID(Tabla1[[#This Row],[HORA]],1,5)</f>
        <v>11:08</v>
      </c>
      <c r="K8793" s="16">
        <f>IF(Tabla1[[#This Row],[FECHA]]=I8794,IF(J8794-J8793&gt;0,(J8794-J8793)*1440,0),0)</f>
        <v>1.0000000000000764</v>
      </c>
      <c r="L8793" s="14">
        <v>2.14</v>
      </c>
      <c r="M8793" s="13" t="s">
        <v>1055</v>
      </c>
      <c r="N8793" s="1" t="s">
        <v>26945</v>
      </c>
      <c r="O8793" s="1">
        <v>35</v>
      </c>
      <c r="P8793" s="1" t="s">
        <v>645</v>
      </c>
      <c r="Q8793" s="4" t="s">
        <v>21</v>
      </c>
    </row>
    <row r="8794" spans="1:17" ht="22.5" x14ac:dyDescent="0.25">
      <c r="A8794" s="3">
        <v>8622</v>
      </c>
      <c r="B8794" s="1" t="s">
        <v>26946</v>
      </c>
      <c r="C8794" s="1" t="s">
        <v>15</v>
      </c>
      <c r="D8794" s="1" t="s">
        <v>161</v>
      </c>
      <c r="E8794" s="1">
        <v>75125291</v>
      </c>
      <c r="F8794" s="1" t="s">
        <v>26947</v>
      </c>
      <c r="G8794" s="1">
        <v>71232880</v>
      </c>
      <c r="H8794" s="1" t="s">
        <v>26948</v>
      </c>
      <c r="I8794" s="2">
        <v>45075</v>
      </c>
      <c r="J8794" s="15" t="str">
        <f>MID(Tabla1[[#This Row],[HORA]],1,5)</f>
        <v>11:09</v>
      </c>
      <c r="K8794" s="16">
        <f>IF(Tabla1[[#This Row],[FECHA]]=I8795,IF(J8795-J8794&gt;0,(J8795-J8794)*1440,0),0)</f>
        <v>4.9999999999999023</v>
      </c>
      <c r="L8794" s="14">
        <v>3.15</v>
      </c>
      <c r="M8794" s="13" t="s">
        <v>1082</v>
      </c>
      <c r="N8794" s="1" t="s">
        <v>26949</v>
      </c>
      <c r="O8794" s="1">
        <v>15</v>
      </c>
      <c r="P8794" s="1" t="s">
        <v>645</v>
      </c>
      <c r="Q8794" s="4" t="s">
        <v>21</v>
      </c>
    </row>
    <row r="8795" spans="1:17" ht="22.5" x14ac:dyDescent="0.25">
      <c r="A8795" s="3">
        <v>8623</v>
      </c>
      <c r="B8795" s="1" t="s">
        <v>26950</v>
      </c>
      <c r="C8795" s="1" t="s">
        <v>15</v>
      </c>
      <c r="D8795" s="1" t="s">
        <v>40</v>
      </c>
      <c r="E8795" s="1">
        <v>42020649</v>
      </c>
      <c r="F8795" s="1" t="s">
        <v>1968</v>
      </c>
      <c r="G8795" s="1">
        <v>42850887</v>
      </c>
      <c r="H8795" s="1" t="s">
        <v>1969</v>
      </c>
      <c r="I8795" s="2">
        <v>45075</v>
      </c>
      <c r="J8795" s="15" t="str">
        <f>MID(Tabla1[[#This Row],[HORA]],1,5)</f>
        <v>11:14</v>
      </c>
      <c r="K8795" s="16">
        <f>IF(Tabla1[[#This Row],[FECHA]]=I8796,IF(J8796-J8795&gt;0,(J8796-J8795)*1440,0),0)</f>
        <v>2.0000000000001528</v>
      </c>
      <c r="L8795" s="14">
        <v>4.5199999999999996</v>
      </c>
      <c r="M8795" s="13" t="s">
        <v>779</v>
      </c>
      <c r="N8795" s="1" t="s">
        <v>1970</v>
      </c>
      <c r="O8795" s="1">
        <v>30</v>
      </c>
      <c r="P8795" s="1" t="s">
        <v>645</v>
      </c>
      <c r="Q8795" s="4" t="s">
        <v>21</v>
      </c>
    </row>
    <row r="8796" spans="1:17" ht="22.5" x14ac:dyDescent="0.25">
      <c r="A8796" s="3">
        <v>15547</v>
      </c>
      <c r="B8796" s="1" t="s">
        <v>47353</v>
      </c>
      <c r="C8796" s="1" t="s">
        <v>15</v>
      </c>
      <c r="D8796" s="1" t="s">
        <v>40</v>
      </c>
      <c r="E8796" s="1">
        <v>73812301</v>
      </c>
      <c r="F8796" s="1" t="s">
        <v>47354</v>
      </c>
      <c r="G8796" s="1">
        <v>70942162</v>
      </c>
      <c r="H8796" s="1" t="s">
        <v>47355</v>
      </c>
      <c r="I8796" s="2">
        <v>45075</v>
      </c>
      <c r="J8796" s="15" t="str">
        <f>MID(Tabla1[[#This Row],[HORA]],1,5)</f>
        <v>11:16</v>
      </c>
      <c r="K8796" s="16">
        <f>IF(Tabla1[[#This Row],[FECHA]]=I8797,IF(J8797-J8796&gt;0,(J8797-J8796)*1440,0),0)</f>
        <v>2.9999999999999094</v>
      </c>
      <c r="L8796" s="14">
        <v>4.2699999999999996</v>
      </c>
      <c r="M8796" s="13" t="s">
        <v>781</v>
      </c>
      <c r="N8796" s="1" t="s">
        <v>47356</v>
      </c>
      <c r="O8796" s="1">
        <v>30</v>
      </c>
      <c r="P8796" s="1" t="s">
        <v>47357</v>
      </c>
      <c r="Q8796" s="4" t="s">
        <v>21</v>
      </c>
    </row>
    <row r="8797" spans="1:17" ht="22.5" x14ac:dyDescent="0.25">
      <c r="A8797" s="3">
        <v>8624</v>
      </c>
      <c r="B8797" s="1" t="s">
        <v>26951</v>
      </c>
      <c r="C8797" s="1" t="s">
        <v>15</v>
      </c>
      <c r="D8797" s="1" t="s">
        <v>40</v>
      </c>
      <c r="E8797" s="1">
        <v>48544477</v>
      </c>
      <c r="F8797" s="1" t="s">
        <v>4236</v>
      </c>
      <c r="G8797" s="1">
        <v>43167507</v>
      </c>
      <c r="H8797" s="1" t="s">
        <v>4237</v>
      </c>
      <c r="I8797" s="2">
        <v>45075</v>
      </c>
      <c r="J8797" s="15" t="str">
        <f>MID(Tabla1[[#This Row],[HORA]],1,5)</f>
        <v>11:19</v>
      </c>
      <c r="K8797" s="16">
        <f>IF(Tabla1[[#This Row],[FECHA]]=I8798,IF(J8798-J8797&gt;0,(J8798-J8797)*1440,0),0)</f>
        <v>1.0000000000000764</v>
      </c>
      <c r="L8797" s="14">
        <v>7.21</v>
      </c>
      <c r="M8797" s="13" t="s">
        <v>1911</v>
      </c>
      <c r="N8797" s="1" t="s">
        <v>26952</v>
      </c>
      <c r="O8797" s="1">
        <v>50</v>
      </c>
      <c r="P8797" s="1" t="s">
        <v>645</v>
      </c>
      <c r="Q8797" s="4" t="s">
        <v>21</v>
      </c>
    </row>
    <row r="8798" spans="1:17" ht="22.5" x14ac:dyDescent="0.25">
      <c r="A8798" s="3">
        <v>2706</v>
      </c>
      <c r="B8798" s="1" t="s">
        <v>8322</v>
      </c>
      <c r="C8798" s="1" t="s">
        <v>15</v>
      </c>
      <c r="D8798" s="1" t="s">
        <v>40</v>
      </c>
      <c r="E8798" s="1">
        <v>16552678</v>
      </c>
      <c r="F8798" s="1" t="s">
        <v>8323</v>
      </c>
      <c r="G8798" s="1">
        <v>2237904</v>
      </c>
      <c r="H8798" s="1" t="s">
        <v>8324</v>
      </c>
      <c r="I8798" s="2">
        <v>45075</v>
      </c>
      <c r="J8798" s="15" t="str">
        <f>MID(Tabla1[[#This Row],[HORA]],1,5)</f>
        <v>11:20</v>
      </c>
      <c r="K8798" s="16">
        <f>IF(Tabla1[[#This Row],[FECHA]]=I8799,IF(J8799-J8798&gt;0,(J8799-J8798)*1440,0),0)</f>
        <v>2.9999999999999094</v>
      </c>
      <c r="L8798" s="14">
        <v>4.3600000000000003</v>
      </c>
      <c r="M8798" s="13" t="s">
        <v>563</v>
      </c>
      <c r="N8798" s="1" t="s">
        <v>8325</v>
      </c>
      <c r="O8798" s="1">
        <v>20</v>
      </c>
      <c r="P8798" s="1" t="s">
        <v>413</v>
      </c>
      <c r="Q8798" s="4" t="s">
        <v>21</v>
      </c>
    </row>
    <row r="8799" spans="1:17" ht="22.5" x14ac:dyDescent="0.25">
      <c r="A8799" s="3">
        <v>17315</v>
      </c>
      <c r="B8799" s="1" t="s">
        <v>52178</v>
      </c>
      <c r="C8799" s="1" t="s">
        <v>15</v>
      </c>
      <c r="D8799" s="1" t="s">
        <v>40</v>
      </c>
      <c r="E8799" s="1">
        <v>20538370267</v>
      </c>
      <c r="F8799" s="1" t="s">
        <v>48353</v>
      </c>
      <c r="G8799" s="1">
        <v>73008187</v>
      </c>
      <c r="H8799" s="1" t="s">
        <v>52179</v>
      </c>
      <c r="I8799" s="2">
        <v>45075</v>
      </c>
      <c r="J8799" s="15" t="str">
        <f>MID(Tabla1[[#This Row],[HORA]],1,5)</f>
        <v>11:23</v>
      </c>
      <c r="K8799" s="16">
        <f>IF(Tabla1[[#This Row],[FECHA]]=I8800,IF(J8800-J8799&gt;0,(J8800-J8799)*1440,0),0)</f>
        <v>1.9999999999999929</v>
      </c>
      <c r="L8799" s="14">
        <v>5.14</v>
      </c>
      <c r="M8799" s="13" t="s">
        <v>904</v>
      </c>
      <c r="N8799" s="1" t="s">
        <v>52180</v>
      </c>
      <c r="O8799" s="1">
        <v>40</v>
      </c>
      <c r="P8799" s="1" t="s">
        <v>645</v>
      </c>
      <c r="Q8799" s="4" t="s">
        <v>21</v>
      </c>
    </row>
    <row r="8800" spans="1:17" ht="22.5" x14ac:dyDescent="0.25">
      <c r="A8800" s="3">
        <v>8625</v>
      </c>
      <c r="B8800" s="1" t="s">
        <v>26953</v>
      </c>
      <c r="C8800" s="1" t="s">
        <v>15</v>
      </c>
      <c r="D8800" s="1" t="s">
        <v>40</v>
      </c>
      <c r="E8800" s="1">
        <v>45717645</v>
      </c>
      <c r="F8800" s="1" t="s">
        <v>17484</v>
      </c>
      <c r="G8800" s="1">
        <v>2237908</v>
      </c>
      <c r="H8800" s="1" t="s">
        <v>26954</v>
      </c>
      <c r="I8800" s="2">
        <v>45075</v>
      </c>
      <c r="J8800" s="15" t="str">
        <f>MID(Tabla1[[#This Row],[HORA]],1,5)</f>
        <v>11:25</v>
      </c>
      <c r="K8800" s="16">
        <f>IF(Tabla1[[#This Row],[FECHA]]=I8801,IF(J8801-J8800&gt;0,(J8801-J8800)*1440,0),0)</f>
        <v>1.0000000000000764</v>
      </c>
      <c r="L8800" s="14">
        <v>7.51</v>
      </c>
      <c r="M8800" s="13" t="s">
        <v>708</v>
      </c>
      <c r="N8800" s="1" t="s">
        <v>26955</v>
      </c>
      <c r="O8800" s="1">
        <v>20</v>
      </c>
      <c r="P8800" s="1" t="s">
        <v>645</v>
      </c>
      <c r="Q8800" s="4" t="s">
        <v>21</v>
      </c>
    </row>
    <row r="8801" spans="1:17" ht="22.5" x14ac:dyDescent="0.25">
      <c r="A8801" s="3">
        <v>8626</v>
      </c>
      <c r="B8801" s="1" t="s">
        <v>26956</v>
      </c>
      <c r="C8801" s="1" t="s">
        <v>15</v>
      </c>
      <c r="D8801" s="1" t="s">
        <v>161</v>
      </c>
      <c r="E8801" s="1">
        <v>76939877</v>
      </c>
      <c r="F8801" s="1" t="s">
        <v>12063</v>
      </c>
      <c r="G8801" s="1">
        <v>2237910</v>
      </c>
      <c r="H8801" s="1" t="s">
        <v>12791</v>
      </c>
      <c r="I8801" s="2">
        <v>45075</v>
      </c>
      <c r="J8801" s="15" t="str">
        <f>MID(Tabla1[[#This Row],[HORA]],1,5)</f>
        <v>11:26</v>
      </c>
      <c r="K8801" s="16">
        <f>IF(Tabla1[[#This Row],[FECHA]]=I8802,IF(J8802-J8801&gt;0,(J8802-J8801)*1440,0),0)</f>
        <v>1.9999999999999929</v>
      </c>
      <c r="L8801" s="14">
        <v>6.2</v>
      </c>
      <c r="M8801" s="13" t="s">
        <v>714</v>
      </c>
      <c r="N8801" s="1" t="s">
        <v>26957</v>
      </c>
      <c r="O8801" s="1">
        <v>15</v>
      </c>
      <c r="P8801" s="1" t="s">
        <v>645</v>
      </c>
      <c r="Q8801" s="4" t="s">
        <v>21</v>
      </c>
    </row>
    <row r="8802" spans="1:17" ht="22.5" x14ac:dyDescent="0.25">
      <c r="A8802" s="3">
        <v>2707</v>
      </c>
      <c r="B8802" s="1" t="s">
        <v>8326</v>
      </c>
      <c r="C8802" s="1" t="s">
        <v>15</v>
      </c>
      <c r="D8802" s="1" t="s">
        <v>40</v>
      </c>
      <c r="E8802" s="1">
        <v>44520514</v>
      </c>
      <c r="F8802" s="1" t="s">
        <v>8327</v>
      </c>
      <c r="G8802" s="1">
        <v>44520514</v>
      </c>
      <c r="H8802" s="1" t="s">
        <v>8327</v>
      </c>
      <c r="I8802" s="2">
        <v>45075</v>
      </c>
      <c r="J8802" s="15" t="str">
        <f>MID(Tabla1[[#This Row],[HORA]],1,5)</f>
        <v>11:28</v>
      </c>
      <c r="K8802" s="16">
        <f>IF(Tabla1[[#This Row],[FECHA]]=I8803,IF(J8803-J8802&gt;0,(J8803-J8802)*1440,0),0)</f>
        <v>1.9999999999999929</v>
      </c>
      <c r="L8802" s="14">
        <v>4.8</v>
      </c>
      <c r="M8802" s="13" t="s">
        <v>911</v>
      </c>
      <c r="N8802" s="1" t="s">
        <v>1715</v>
      </c>
      <c r="O8802" s="1">
        <v>35</v>
      </c>
      <c r="P8802" s="1" t="s">
        <v>413</v>
      </c>
      <c r="Q8802" s="4" t="s">
        <v>21</v>
      </c>
    </row>
    <row r="8803" spans="1:17" ht="22.5" x14ac:dyDescent="0.25">
      <c r="A8803" s="3">
        <v>2708</v>
      </c>
      <c r="B8803" s="1" t="s">
        <v>8328</v>
      </c>
      <c r="C8803" s="1" t="s">
        <v>15</v>
      </c>
      <c r="D8803" s="1" t="s">
        <v>40</v>
      </c>
      <c r="E8803" s="1">
        <v>48955814</v>
      </c>
      <c r="F8803" s="1" t="s">
        <v>5662</v>
      </c>
      <c r="G8803" s="1">
        <v>2237911</v>
      </c>
      <c r="H8803" s="1" t="s">
        <v>5663</v>
      </c>
      <c r="I8803" s="2">
        <v>45075</v>
      </c>
      <c r="J8803" s="15" t="str">
        <f>MID(Tabla1[[#This Row],[HORA]],1,5)</f>
        <v>11:30</v>
      </c>
      <c r="K8803" s="16">
        <f>IF(Tabla1[[#This Row],[FECHA]]=I8804,IF(J8804-J8803&gt;0,(J8804-J8803)*1440,0),0)</f>
        <v>0</v>
      </c>
      <c r="L8803" s="14">
        <v>2.54</v>
      </c>
      <c r="M8803" s="13" t="s">
        <v>87</v>
      </c>
      <c r="N8803" s="1" t="s">
        <v>8329</v>
      </c>
      <c r="O8803" s="1">
        <v>10</v>
      </c>
      <c r="P8803" s="1" t="s">
        <v>413</v>
      </c>
      <c r="Q8803" s="4" t="s">
        <v>21</v>
      </c>
    </row>
    <row r="8804" spans="1:17" ht="22.5" x14ac:dyDescent="0.25">
      <c r="A8804" s="3">
        <v>17316</v>
      </c>
      <c r="B8804" s="1" t="s">
        <v>52181</v>
      </c>
      <c r="C8804" s="1" t="s">
        <v>15</v>
      </c>
      <c r="D8804" s="1" t="s">
        <v>40</v>
      </c>
      <c r="E8804" s="1">
        <v>20353947614</v>
      </c>
      <c r="F8804" s="1" t="s">
        <v>48430</v>
      </c>
      <c r="G8804" s="1">
        <v>42459684</v>
      </c>
      <c r="H8804" s="1" t="s">
        <v>48431</v>
      </c>
      <c r="I8804" s="2">
        <v>45075</v>
      </c>
      <c r="J8804" s="15" t="str">
        <f>MID(Tabla1[[#This Row],[HORA]],1,5)</f>
        <v>11:30</v>
      </c>
      <c r="K8804" s="16">
        <f>IF(Tabla1[[#This Row],[FECHA]]=I8805,IF(J8805-J8804&gt;0,(J8805-J8804)*1440,0),0)</f>
        <v>0</v>
      </c>
      <c r="L8804" s="14">
        <v>5.0599999999999996</v>
      </c>
      <c r="M8804" s="13" t="s">
        <v>87</v>
      </c>
      <c r="N8804" s="1" t="s">
        <v>52182</v>
      </c>
      <c r="O8804" s="1">
        <v>45</v>
      </c>
      <c r="P8804" s="1" t="s">
        <v>645</v>
      </c>
      <c r="Q8804" s="4" t="s">
        <v>21</v>
      </c>
    </row>
    <row r="8805" spans="1:17" ht="22.5" x14ac:dyDescent="0.25">
      <c r="A8805" s="3">
        <v>17317</v>
      </c>
      <c r="B8805" s="1" t="s">
        <v>52181</v>
      </c>
      <c r="C8805" s="1" t="s">
        <v>15</v>
      </c>
      <c r="D8805" s="1" t="s">
        <v>40</v>
      </c>
      <c r="E8805" s="1">
        <v>20353947614</v>
      </c>
      <c r="F8805" s="1" t="s">
        <v>48430</v>
      </c>
      <c r="G8805" s="1">
        <v>42459684</v>
      </c>
      <c r="H8805" s="1" t="s">
        <v>48431</v>
      </c>
      <c r="I8805" s="2">
        <v>45075</v>
      </c>
      <c r="J8805" s="15" t="str">
        <f>MID(Tabla1[[#This Row],[HORA]],1,5)</f>
        <v>11:30</v>
      </c>
      <c r="K8805" s="16">
        <f>IF(Tabla1[[#This Row],[FECHA]]=I8806,IF(J8806-J8805&gt;0,(J8806-J8805)*1440,0),0)</f>
        <v>1.9999999999999929</v>
      </c>
      <c r="L8805" s="14">
        <v>4.09</v>
      </c>
      <c r="M8805" s="13" t="s">
        <v>87</v>
      </c>
      <c r="N8805" s="1" t="s">
        <v>52183</v>
      </c>
      <c r="O8805" s="1">
        <v>45</v>
      </c>
      <c r="P8805" s="1" t="s">
        <v>645</v>
      </c>
      <c r="Q8805" s="4" t="s">
        <v>21</v>
      </c>
    </row>
    <row r="8806" spans="1:17" ht="22.5" x14ac:dyDescent="0.25">
      <c r="A8806" s="3">
        <v>8627</v>
      </c>
      <c r="B8806" s="1" t="s">
        <v>26958</v>
      </c>
      <c r="C8806" s="1" t="s">
        <v>15</v>
      </c>
      <c r="D8806" s="1" t="s">
        <v>40</v>
      </c>
      <c r="E8806" s="1">
        <v>16417517</v>
      </c>
      <c r="F8806" s="1" t="s">
        <v>5490</v>
      </c>
      <c r="G8806" s="1">
        <v>45735946</v>
      </c>
      <c r="H8806" s="1" t="s">
        <v>26959</v>
      </c>
      <c r="I8806" s="2">
        <v>45075</v>
      </c>
      <c r="J8806" s="15" t="str">
        <f>MID(Tabla1[[#This Row],[HORA]],1,5)</f>
        <v>11:32</v>
      </c>
      <c r="K8806" s="16">
        <f>IF(Tabla1[[#This Row],[FECHA]]=I8807,IF(J8807-J8806&gt;0,(J8807-J8806)*1440,0),0)</f>
        <v>0.99999999999999645</v>
      </c>
      <c r="L8806" s="14">
        <v>3.2</v>
      </c>
      <c r="M8806" s="13" t="s">
        <v>3199</v>
      </c>
      <c r="N8806" s="1" t="s">
        <v>26960</v>
      </c>
      <c r="O8806" s="1">
        <v>20</v>
      </c>
      <c r="P8806" s="1" t="s">
        <v>645</v>
      </c>
      <c r="Q8806" s="4" t="s">
        <v>21</v>
      </c>
    </row>
    <row r="8807" spans="1:17" ht="22.5" x14ac:dyDescent="0.25">
      <c r="A8807" s="3">
        <v>2709</v>
      </c>
      <c r="B8807" s="1" t="s">
        <v>8330</v>
      </c>
      <c r="C8807" s="1" t="s">
        <v>15</v>
      </c>
      <c r="D8807" s="1" t="s">
        <v>33</v>
      </c>
      <c r="E8807" s="1">
        <v>43798517</v>
      </c>
      <c r="F8807" s="1" t="s">
        <v>8331</v>
      </c>
      <c r="G8807" s="1">
        <v>2237912</v>
      </c>
      <c r="H8807" s="1" t="s">
        <v>8332</v>
      </c>
      <c r="I8807" s="2">
        <v>45075</v>
      </c>
      <c r="J8807" s="15" t="str">
        <f>MID(Tabla1[[#This Row],[HORA]],1,5)</f>
        <v>11:33</v>
      </c>
      <c r="K8807" s="16">
        <f>IF(Tabla1[[#This Row],[FECHA]]=I8808,IF(J8808-J8807&gt;0,(J8808-J8807)*1440,0),0)</f>
        <v>1.9999999999999929</v>
      </c>
      <c r="L8807" s="14">
        <v>3.24</v>
      </c>
      <c r="M8807" s="13" t="s">
        <v>805</v>
      </c>
      <c r="N8807" s="1" t="s">
        <v>8333</v>
      </c>
      <c r="O8807" s="1">
        <v>20</v>
      </c>
      <c r="P8807" s="1" t="s">
        <v>413</v>
      </c>
      <c r="Q8807" s="4" t="s">
        <v>21</v>
      </c>
    </row>
    <row r="8808" spans="1:17" ht="22.5" x14ac:dyDescent="0.25">
      <c r="A8808" s="3">
        <v>2710</v>
      </c>
      <c r="B8808" s="1" t="s">
        <v>8334</v>
      </c>
      <c r="C8808" s="1" t="s">
        <v>15</v>
      </c>
      <c r="D8808" s="1" t="s">
        <v>82</v>
      </c>
      <c r="E8808" s="1">
        <v>47827989</v>
      </c>
      <c r="F8808" s="1" t="s">
        <v>8335</v>
      </c>
      <c r="G8808" s="1">
        <v>2237913</v>
      </c>
      <c r="H8808" s="1" t="s">
        <v>8336</v>
      </c>
      <c r="I8808" s="2">
        <v>45075</v>
      </c>
      <c r="J8808" s="15" t="str">
        <f>MID(Tabla1[[#This Row],[HORA]],1,5)</f>
        <v>11:35</v>
      </c>
      <c r="K8808" s="16">
        <f>IF(Tabla1[[#This Row],[FECHA]]=I8809,IF(J8809-J8808&gt;0,(J8809-J8808)*1440,0),0)</f>
        <v>11.000000000000041</v>
      </c>
      <c r="L8808" s="14">
        <v>8.1199999999999992</v>
      </c>
      <c r="M8808" s="13" t="s">
        <v>567</v>
      </c>
      <c r="N8808" s="1" t="s">
        <v>8337</v>
      </c>
      <c r="O8808" s="1">
        <v>10</v>
      </c>
      <c r="P8808" s="1" t="s">
        <v>413</v>
      </c>
      <c r="Q8808" s="4" t="s">
        <v>21</v>
      </c>
    </row>
    <row r="8809" spans="1:17" ht="22.5" x14ac:dyDescent="0.25">
      <c r="A8809" s="3">
        <v>8628</v>
      </c>
      <c r="B8809" s="1" t="s">
        <v>26961</v>
      </c>
      <c r="C8809" s="1" t="s">
        <v>15</v>
      </c>
      <c r="D8809" s="1" t="s">
        <v>82</v>
      </c>
      <c r="E8809" s="1">
        <v>75596224</v>
      </c>
      <c r="F8809" s="1" t="s">
        <v>15698</v>
      </c>
      <c r="G8809" s="1">
        <v>77272891</v>
      </c>
      <c r="H8809" s="1" t="s">
        <v>15699</v>
      </c>
      <c r="I8809" s="2">
        <v>45075</v>
      </c>
      <c r="J8809" s="15" t="str">
        <f>MID(Tabla1[[#This Row],[HORA]],1,5)</f>
        <v>11:46</v>
      </c>
      <c r="K8809" s="16">
        <f>IF(Tabla1[[#This Row],[FECHA]]=I8810,IF(J8810-J8809&gt;0,(J8810-J8809)*1440,0),0)</f>
        <v>8.9999999999998881</v>
      </c>
      <c r="L8809" s="14">
        <v>2.1</v>
      </c>
      <c r="M8809" s="13" t="s">
        <v>3661</v>
      </c>
      <c r="N8809" s="1" t="s">
        <v>26962</v>
      </c>
      <c r="O8809" s="1">
        <v>15</v>
      </c>
      <c r="P8809" s="1" t="s">
        <v>645</v>
      </c>
      <c r="Q8809" s="4" t="s">
        <v>21</v>
      </c>
    </row>
    <row r="8810" spans="1:17" ht="22.5" x14ac:dyDescent="0.25">
      <c r="A8810" s="3">
        <v>2711</v>
      </c>
      <c r="B8810" s="1" t="s">
        <v>8338</v>
      </c>
      <c r="C8810" s="1" t="s">
        <v>15</v>
      </c>
      <c r="D8810" s="1" t="s">
        <v>40</v>
      </c>
      <c r="E8810" s="1">
        <v>16486398</v>
      </c>
      <c r="F8810" s="1" t="s">
        <v>8339</v>
      </c>
      <c r="G8810" s="1">
        <v>2237917</v>
      </c>
      <c r="H8810" s="1" t="s">
        <v>8340</v>
      </c>
      <c r="I8810" s="2">
        <v>45075</v>
      </c>
      <c r="J8810" s="15" t="str">
        <f>MID(Tabla1[[#This Row],[HORA]],1,5)</f>
        <v>11:55</v>
      </c>
      <c r="K8810" s="16">
        <f>IF(Tabla1[[#This Row],[FECHA]]=I8811,IF(J8811-J8810&gt;0,(J8811-J8810)*1440,0),0)</f>
        <v>3.0000000000000693</v>
      </c>
      <c r="L8810" s="14">
        <v>3.4</v>
      </c>
      <c r="M8810" s="13" t="s">
        <v>1172</v>
      </c>
      <c r="N8810" s="1" t="s">
        <v>8341</v>
      </c>
      <c r="O8810" s="1">
        <v>30</v>
      </c>
      <c r="P8810" s="1" t="s">
        <v>413</v>
      </c>
      <c r="Q8810" s="4" t="s">
        <v>21</v>
      </c>
    </row>
    <row r="8811" spans="1:17" ht="22.5" x14ac:dyDescent="0.25">
      <c r="A8811" s="3">
        <v>286</v>
      </c>
      <c r="B8811" s="1" t="s">
        <v>649</v>
      </c>
      <c r="C8811" s="1" t="s">
        <v>15</v>
      </c>
      <c r="D8811" s="1" t="s">
        <v>40</v>
      </c>
      <c r="E8811" s="1">
        <v>3222222</v>
      </c>
      <c r="F8811" s="1" t="s">
        <v>650</v>
      </c>
      <c r="G8811" s="1">
        <v>2237918</v>
      </c>
      <c r="H8811" s="1" t="s">
        <v>651</v>
      </c>
      <c r="I8811" s="2">
        <v>45075</v>
      </c>
      <c r="J8811" s="15" t="str">
        <f>MID(Tabla1[[#This Row],[HORA]],1,5)</f>
        <v>11:58</v>
      </c>
      <c r="K8811" s="16">
        <f>IF(Tabla1[[#This Row],[FECHA]]=I8812,IF(J8812-J8811&gt;0,(J8812-J8811)*1440,0),0)</f>
        <v>3.9999999999999858</v>
      </c>
      <c r="L8811" s="14">
        <v>2.2999999999999998</v>
      </c>
      <c r="M8811" s="13" t="s">
        <v>652</v>
      </c>
      <c r="N8811" s="1" t="s">
        <v>653</v>
      </c>
      <c r="O8811" s="1">
        <v>0</v>
      </c>
      <c r="P8811" s="1" t="s">
        <v>645</v>
      </c>
      <c r="Q8811" s="4" t="s">
        <v>21</v>
      </c>
    </row>
    <row r="8812" spans="1:17" ht="22.5" x14ac:dyDescent="0.25">
      <c r="A8812" s="3">
        <v>8629</v>
      </c>
      <c r="B8812" s="1" t="s">
        <v>26963</v>
      </c>
      <c r="C8812" s="1" t="s">
        <v>15</v>
      </c>
      <c r="D8812" s="1" t="s">
        <v>40</v>
      </c>
      <c r="E8812" s="1">
        <v>42866540</v>
      </c>
      <c r="F8812" s="1" t="s">
        <v>26964</v>
      </c>
      <c r="G8812" s="1">
        <v>2237920</v>
      </c>
      <c r="H8812" s="1" t="s">
        <v>26965</v>
      </c>
      <c r="I8812" s="2">
        <v>45075</v>
      </c>
      <c r="J8812" s="15" t="str">
        <f>MID(Tabla1[[#This Row],[HORA]],1,5)</f>
        <v>12:02</v>
      </c>
      <c r="K8812" s="16">
        <f>IF(Tabla1[[#This Row],[FECHA]]=I8813,IF(J8813-J8812&gt;0,(J8813-J8812)*1440,0),0)</f>
        <v>2.9999999999999893</v>
      </c>
      <c r="L8812" s="14">
        <v>3.5</v>
      </c>
      <c r="M8812" s="13" t="s">
        <v>1030</v>
      </c>
      <c r="N8812" s="1" t="s">
        <v>26966</v>
      </c>
      <c r="O8812" s="1">
        <v>20</v>
      </c>
      <c r="P8812" s="1" t="s">
        <v>645</v>
      </c>
      <c r="Q8812" s="4" t="s">
        <v>21</v>
      </c>
    </row>
    <row r="8813" spans="1:17" ht="22.5" x14ac:dyDescent="0.25">
      <c r="A8813" s="3">
        <v>17318</v>
      </c>
      <c r="B8813" s="1" t="s">
        <v>52184</v>
      </c>
      <c r="C8813" s="1" t="s">
        <v>15</v>
      </c>
      <c r="D8813" s="1" t="s">
        <v>228</v>
      </c>
      <c r="E8813" s="1">
        <v>20601959667</v>
      </c>
      <c r="F8813" s="1" t="s">
        <v>52185</v>
      </c>
      <c r="G8813" s="1">
        <v>40325673</v>
      </c>
      <c r="H8813" s="1" t="s">
        <v>8152</v>
      </c>
      <c r="I8813" s="2">
        <v>45075</v>
      </c>
      <c r="J8813" s="15" t="str">
        <f>MID(Tabla1[[#This Row],[HORA]],1,5)</f>
        <v>12:05</v>
      </c>
      <c r="K8813" s="16">
        <f>IF(Tabla1[[#This Row],[FECHA]]=I8814,IF(J8814-J8813&gt;0,(J8814-J8813)*1440,0),0)</f>
        <v>2.9999999999999893</v>
      </c>
      <c r="L8813" s="14">
        <v>5</v>
      </c>
      <c r="M8813" s="13" t="s">
        <v>5422</v>
      </c>
      <c r="N8813" s="1" t="s">
        <v>52186</v>
      </c>
      <c r="O8813" s="1">
        <v>50</v>
      </c>
      <c r="P8813" s="1" t="s">
        <v>645</v>
      </c>
      <c r="Q8813" s="4" t="s">
        <v>21</v>
      </c>
    </row>
    <row r="8814" spans="1:17" ht="22.5" x14ac:dyDescent="0.25">
      <c r="A8814" s="3">
        <v>16106</v>
      </c>
      <c r="B8814" s="1" t="s">
        <v>48955</v>
      </c>
      <c r="C8814" s="1" t="s">
        <v>15</v>
      </c>
      <c r="D8814" s="1" t="s">
        <v>40</v>
      </c>
      <c r="E8814" s="1">
        <v>20609600935</v>
      </c>
      <c r="F8814" s="1" t="s">
        <v>48956</v>
      </c>
      <c r="G8814" s="1">
        <v>16792589</v>
      </c>
      <c r="H8814" s="1" t="s">
        <v>48957</v>
      </c>
      <c r="I8814" s="2">
        <v>45075</v>
      </c>
      <c r="J8814" s="15" t="str">
        <f>MID(Tabla1[[#This Row],[HORA]],1,5)</f>
        <v>12:08</v>
      </c>
      <c r="K8814" s="16">
        <f>IF(Tabla1[[#This Row],[FECHA]]=I8815,IF(J8815-J8814&gt;0,(J8815-J8814)*1440,0),0)</f>
        <v>0.99999999999999645</v>
      </c>
      <c r="L8814" s="14">
        <v>2.35</v>
      </c>
      <c r="M8814" s="13" t="s">
        <v>1753</v>
      </c>
      <c r="N8814" s="1" t="s">
        <v>48958</v>
      </c>
      <c r="O8814" s="1">
        <v>50</v>
      </c>
      <c r="P8814" s="1" t="s">
        <v>413</v>
      </c>
      <c r="Q8814" s="4" t="s">
        <v>21</v>
      </c>
    </row>
    <row r="8815" spans="1:17" ht="22.5" x14ac:dyDescent="0.25">
      <c r="A8815" s="3">
        <v>8630</v>
      </c>
      <c r="B8815" s="1" t="s">
        <v>26967</v>
      </c>
      <c r="C8815" s="1" t="s">
        <v>15</v>
      </c>
      <c r="D8815" s="1" t="s">
        <v>33</v>
      </c>
      <c r="E8815" s="1">
        <v>27731472</v>
      </c>
      <c r="F8815" s="1" t="s">
        <v>26968</v>
      </c>
      <c r="G8815" s="1">
        <v>2237922</v>
      </c>
      <c r="H8815" s="1" t="s">
        <v>26969</v>
      </c>
      <c r="I8815" s="2">
        <v>45075</v>
      </c>
      <c r="J8815" s="15" t="str">
        <f>MID(Tabla1[[#This Row],[HORA]],1,5)</f>
        <v>12:09</v>
      </c>
      <c r="K8815" s="16">
        <f>IF(Tabla1[[#This Row],[FECHA]]=I8816,IF(J8816-J8815&gt;0,(J8816-J8815)*1440,0),0)</f>
        <v>2.9999999999999893</v>
      </c>
      <c r="L8815" s="14">
        <v>4.5</v>
      </c>
      <c r="M8815" s="13" t="s">
        <v>1213</v>
      </c>
      <c r="N8815" s="1" t="s">
        <v>26970</v>
      </c>
      <c r="O8815" s="1">
        <v>15</v>
      </c>
      <c r="P8815" s="1" t="s">
        <v>645</v>
      </c>
      <c r="Q8815" s="4" t="s">
        <v>21</v>
      </c>
    </row>
    <row r="8816" spans="1:17" ht="22.5" x14ac:dyDescent="0.25">
      <c r="A8816" s="3">
        <v>2712</v>
      </c>
      <c r="B8816" s="1" t="s">
        <v>8342</v>
      </c>
      <c r="C8816" s="1" t="s">
        <v>15</v>
      </c>
      <c r="D8816" s="1" t="s">
        <v>40</v>
      </c>
      <c r="E8816" s="1">
        <v>16691850</v>
      </c>
      <c r="F8816" s="1" t="s">
        <v>8343</v>
      </c>
      <c r="G8816" s="1">
        <v>2774333</v>
      </c>
      <c r="H8816" s="1" t="s">
        <v>8344</v>
      </c>
      <c r="I8816" s="2">
        <v>45075</v>
      </c>
      <c r="J8816" s="15" t="str">
        <f>MID(Tabla1[[#This Row],[HORA]],1,5)</f>
        <v>12:12</v>
      </c>
      <c r="K8816" s="16">
        <f>IF(Tabla1[[#This Row],[FECHA]]=I8817,IF(J8817-J8816&gt;0,(J8817-J8816)*1440,0),0)</f>
        <v>0.99999999999999645</v>
      </c>
      <c r="L8816" s="14">
        <v>6.2</v>
      </c>
      <c r="M8816" s="13" t="s">
        <v>2587</v>
      </c>
      <c r="N8816" s="1" t="s">
        <v>5313</v>
      </c>
      <c r="O8816" s="1">
        <v>10</v>
      </c>
      <c r="P8816" s="1" t="s">
        <v>413</v>
      </c>
      <c r="Q8816" s="4" t="s">
        <v>21</v>
      </c>
    </row>
    <row r="8817" spans="1:17" ht="22.5" x14ac:dyDescent="0.25">
      <c r="A8817" s="3">
        <v>8631</v>
      </c>
      <c r="B8817" s="1" t="s">
        <v>26971</v>
      </c>
      <c r="C8817" s="1" t="s">
        <v>15</v>
      </c>
      <c r="D8817" s="1" t="s">
        <v>40</v>
      </c>
      <c r="E8817" s="1">
        <v>27731472</v>
      </c>
      <c r="F8817" s="1" t="s">
        <v>26968</v>
      </c>
      <c r="G8817" s="1">
        <v>2237924</v>
      </c>
      <c r="H8817" s="1" t="s">
        <v>26972</v>
      </c>
      <c r="I8817" s="2">
        <v>45075</v>
      </c>
      <c r="J8817" s="15" t="str">
        <f>MID(Tabla1[[#This Row],[HORA]],1,5)</f>
        <v>12:13</v>
      </c>
      <c r="K8817" s="16">
        <f>IF(Tabla1[[#This Row],[FECHA]]=I8818,IF(J8818-J8817&gt;0,(J8818-J8817)*1440,0),0)</f>
        <v>0</v>
      </c>
      <c r="L8817" s="14">
        <v>3.36</v>
      </c>
      <c r="M8817" s="13" t="s">
        <v>123</v>
      </c>
      <c r="N8817" s="1" t="s">
        <v>26973</v>
      </c>
      <c r="O8817" s="1">
        <v>15</v>
      </c>
      <c r="P8817" s="1" t="s">
        <v>645</v>
      </c>
      <c r="Q8817" s="4" t="s">
        <v>21</v>
      </c>
    </row>
    <row r="8818" spans="1:17" ht="22.5" x14ac:dyDescent="0.25">
      <c r="A8818" s="3">
        <v>8632</v>
      </c>
      <c r="B8818" s="1" t="s">
        <v>26974</v>
      </c>
      <c r="C8818" s="1" t="s">
        <v>15</v>
      </c>
      <c r="D8818" s="1" t="s">
        <v>40</v>
      </c>
      <c r="E8818" s="1">
        <v>47188914</v>
      </c>
      <c r="F8818" s="1" t="s">
        <v>18907</v>
      </c>
      <c r="G8818" s="1">
        <v>47188914</v>
      </c>
      <c r="H8818" s="1" t="s">
        <v>18907</v>
      </c>
      <c r="I8818" s="2">
        <v>45075</v>
      </c>
      <c r="J8818" s="15" t="str">
        <f>MID(Tabla1[[#This Row],[HORA]],1,5)</f>
        <v>12:13</v>
      </c>
      <c r="K8818" s="16">
        <f>IF(Tabla1[[#This Row],[FECHA]]=I8819,IF(J8819-J8818&gt;0,(J8819-J8818)*1440,0),0)</f>
        <v>3.9999999999999858</v>
      </c>
      <c r="L8818" s="14">
        <v>4.3</v>
      </c>
      <c r="M8818" s="13" t="s">
        <v>123</v>
      </c>
      <c r="N8818" s="1" t="s">
        <v>1715</v>
      </c>
      <c r="O8818" s="1">
        <v>10</v>
      </c>
      <c r="P8818" s="1" t="s">
        <v>645</v>
      </c>
      <c r="Q8818" s="4" t="s">
        <v>21</v>
      </c>
    </row>
    <row r="8819" spans="1:17" ht="22.5" x14ac:dyDescent="0.25">
      <c r="A8819" s="3">
        <v>8633</v>
      </c>
      <c r="B8819" s="1" t="s">
        <v>26975</v>
      </c>
      <c r="C8819" s="1" t="s">
        <v>15</v>
      </c>
      <c r="D8819" s="1" t="s">
        <v>23</v>
      </c>
      <c r="E8819" s="1">
        <v>16655083</v>
      </c>
      <c r="F8819" s="1" t="s">
        <v>16515</v>
      </c>
      <c r="G8819" s="1">
        <v>2237926</v>
      </c>
      <c r="H8819" s="1" t="s">
        <v>26976</v>
      </c>
      <c r="I8819" s="2">
        <v>45075</v>
      </c>
      <c r="J8819" s="15" t="str">
        <f>MID(Tabla1[[#This Row],[HORA]],1,5)</f>
        <v>12:17</v>
      </c>
      <c r="K8819" s="16">
        <f>IF(Tabla1[[#This Row],[FECHA]]=I8820,IF(J8820-J8819&gt;0,(J8820-J8819)*1440,0),0)</f>
        <v>3.0000000000001492</v>
      </c>
      <c r="L8819" s="14">
        <v>4.54</v>
      </c>
      <c r="M8819" s="13" t="s">
        <v>640</v>
      </c>
      <c r="N8819" s="1" t="s">
        <v>26977</v>
      </c>
      <c r="O8819" s="1">
        <v>15</v>
      </c>
      <c r="P8819" s="1" t="s">
        <v>645</v>
      </c>
      <c r="Q8819" s="4" t="s">
        <v>21</v>
      </c>
    </row>
    <row r="8820" spans="1:17" ht="22.5" x14ac:dyDescent="0.25">
      <c r="A8820" s="3">
        <v>2713</v>
      </c>
      <c r="B8820" s="1" t="s">
        <v>8345</v>
      </c>
      <c r="C8820" s="1" t="s">
        <v>15</v>
      </c>
      <c r="D8820" s="1" t="s">
        <v>637</v>
      </c>
      <c r="E8820" s="1">
        <v>43257055</v>
      </c>
      <c r="F8820" s="1" t="s">
        <v>8346</v>
      </c>
      <c r="G8820" s="1">
        <v>46274400</v>
      </c>
      <c r="H8820" s="1" t="s">
        <v>8347</v>
      </c>
      <c r="I8820" s="2">
        <v>45075</v>
      </c>
      <c r="J8820" s="15" t="str">
        <f>MID(Tabla1[[#This Row],[HORA]],1,5)</f>
        <v>12:20</v>
      </c>
      <c r="K8820" s="16">
        <f>IF(Tabla1[[#This Row],[FECHA]]=I8821,IF(J8821-J8820&gt;0,(J8821-J8820)*1440,0),0)</f>
        <v>0</v>
      </c>
      <c r="L8820" s="14">
        <v>2.21</v>
      </c>
      <c r="M8820" s="13" t="s">
        <v>1084</v>
      </c>
      <c r="N8820" s="1" t="s">
        <v>8348</v>
      </c>
      <c r="O8820" s="1">
        <v>15</v>
      </c>
      <c r="P8820" s="1" t="s">
        <v>413</v>
      </c>
      <c r="Q8820" s="4" t="s">
        <v>21</v>
      </c>
    </row>
    <row r="8821" spans="1:17" ht="22.5" x14ac:dyDescent="0.25">
      <c r="A8821" s="3">
        <v>8634</v>
      </c>
      <c r="B8821" s="1" t="s">
        <v>26978</v>
      </c>
      <c r="C8821" s="1" t="s">
        <v>15</v>
      </c>
      <c r="D8821" s="1" t="s">
        <v>119</v>
      </c>
      <c r="E8821" s="1">
        <v>73129169</v>
      </c>
      <c r="F8821" s="1" t="s">
        <v>26979</v>
      </c>
      <c r="G8821" s="1">
        <v>2237928</v>
      </c>
      <c r="H8821" s="1" t="s">
        <v>26980</v>
      </c>
      <c r="I8821" s="2">
        <v>45075</v>
      </c>
      <c r="J8821" s="15" t="str">
        <f>MID(Tabla1[[#This Row],[HORA]],1,5)</f>
        <v>12:20</v>
      </c>
      <c r="K8821" s="16">
        <f>IF(Tabla1[[#This Row],[FECHA]]=I8822,IF(J8822-J8821&gt;0,(J8822-J8821)*1440,0),0)</f>
        <v>3.9999999999999858</v>
      </c>
      <c r="L8821" s="14">
        <v>3.45</v>
      </c>
      <c r="M8821" s="13" t="s">
        <v>1084</v>
      </c>
      <c r="N8821" s="1" t="s">
        <v>26981</v>
      </c>
      <c r="O8821" s="1">
        <v>20</v>
      </c>
      <c r="P8821" s="1" t="s">
        <v>645</v>
      </c>
      <c r="Q8821" s="4" t="s">
        <v>21</v>
      </c>
    </row>
    <row r="8822" spans="1:17" ht="22.5" x14ac:dyDescent="0.25">
      <c r="A8822" s="3">
        <v>17319</v>
      </c>
      <c r="B8822" s="1" t="s">
        <v>52187</v>
      </c>
      <c r="C8822" s="1" t="s">
        <v>15</v>
      </c>
      <c r="D8822" s="1" t="s">
        <v>40</v>
      </c>
      <c r="E8822" s="1">
        <v>10028982521</v>
      </c>
      <c r="F8822" s="1" t="s">
        <v>52188</v>
      </c>
      <c r="G8822" s="1">
        <v>2898252</v>
      </c>
      <c r="H8822" s="1" t="s">
        <v>52189</v>
      </c>
      <c r="I8822" s="2">
        <v>45075</v>
      </c>
      <c r="J8822" s="15" t="str">
        <f>MID(Tabla1[[#This Row],[HORA]],1,5)</f>
        <v>12:24</v>
      </c>
      <c r="K8822" s="16">
        <f>IF(Tabla1[[#This Row],[FECHA]]=I8823,IF(J8823-J8822&gt;0,(J8823-J8822)*1440,0),0)</f>
        <v>6.9999999999999751</v>
      </c>
      <c r="L8822" s="14">
        <v>3.14</v>
      </c>
      <c r="M8822" s="13" t="s">
        <v>1086</v>
      </c>
      <c r="N8822" s="1" t="s">
        <v>52190</v>
      </c>
      <c r="O8822" s="1">
        <v>80</v>
      </c>
      <c r="P8822" s="1" t="s">
        <v>645</v>
      </c>
      <c r="Q8822" s="4" t="s">
        <v>21</v>
      </c>
    </row>
    <row r="8823" spans="1:17" ht="22.5" x14ac:dyDescent="0.25">
      <c r="A8823" s="3">
        <v>2714</v>
      </c>
      <c r="B8823" s="1" t="s">
        <v>8349</v>
      </c>
      <c r="C8823" s="1" t="s">
        <v>15</v>
      </c>
      <c r="D8823" s="1" t="s">
        <v>40</v>
      </c>
      <c r="E8823" s="1">
        <v>80217043</v>
      </c>
      <c r="F8823" s="1" t="s">
        <v>8350</v>
      </c>
      <c r="G8823" s="1">
        <v>2237932</v>
      </c>
      <c r="H8823" s="1" t="s">
        <v>8351</v>
      </c>
      <c r="I8823" s="2">
        <v>45075</v>
      </c>
      <c r="J8823" s="15" t="str">
        <f>MID(Tabla1[[#This Row],[HORA]],1,5)</f>
        <v>12:31</v>
      </c>
      <c r="K8823" s="16">
        <f>IF(Tabla1[[#This Row],[FECHA]]=I8824,IF(J8824-J8823&gt;0,(J8824-J8823)*1440,0),0)</f>
        <v>0</v>
      </c>
      <c r="L8823" s="14">
        <v>4.5199999999999996</v>
      </c>
      <c r="M8823" s="13" t="s">
        <v>526</v>
      </c>
      <c r="N8823" s="1" t="s">
        <v>8352</v>
      </c>
      <c r="O8823" s="1">
        <v>15</v>
      </c>
      <c r="P8823" s="1" t="s">
        <v>413</v>
      </c>
      <c r="Q8823" s="4" t="s">
        <v>21</v>
      </c>
    </row>
    <row r="8824" spans="1:17" ht="22.5" x14ac:dyDescent="0.25">
      <c r="A8824" s="3">
        <v>8635</v>
      </c>
      <c r="B8824" s="1" t="s">
        <v>26982</v>
      </c>
      <c r="C8824" s="1" t="s">
        <v>15</v>
      </c>
      <c r="D8824" s="1" t="s">
        <v>40</v>
      </c>
      <c r="E8824" s="1">
        <v>72362193</v>
      </c>
      <c r="F8824" s="1" t="s">
        <v>26983</v>
      </c>
      <c r="G8824" s="1">
        <v>47256972</v>
      </c>
      <c r="H8824" s="1" t="s">
        <v>26984</v>
      </c>
      <c r="I8824" s="2">
        <v>45075</v>
      </c>
      <c r="J8824" s="15" t="str">
        <f>MID(Tabla1[[#This Row],[HORA]],1,5)</f>
        <v>12:31</v>
      </c>
      <c r="K8824" s="16">
        <f>IF(Tabla1[[#This Row],[FECHA]]=I8825,IF(J8825-J8824&gt;0,(J8825-J8824)*1440,0),0)</f>
        <v>0.99999999999999645</v>
      </c>
      <c r="L8824" s="14">
        <v>4.46</v>
      </c>
      <c r="M8824" s="13" t="s">
        <v>526</v>
      </c>
      <c r="N8824" s="1" t="s">
        <v>3569</v>
      </c>
      <c r="O8824" s="1">
        <v>15</v>
      </c>
      <c r="P8824" s="1" t="s">
        <v>645</v>
      </c>
      <c r="Q8824" s="4" t="s">
        <v>21</v>
      </c>
    </row>
    <row r="8825" spans="1:17" ht="22.5" x14ac:dyDescent="0.25">
      <c r="A8825" s="3">
        <v>8636</v>
      </c>
      <c r="B8825" s="1" t="s">
        <v>26985</v>
      </c>
      <c r="C8825" s="1" t="s">
        <v>15</v>
      </c>
      <c r="D8825" s="1" t="s">
        <v>40</v>
      </c>
      <c r="E8825" s="1">
        <v>72362193</v>
      </c>
      <c r="F8825" s="1" t="s">
        <v>26983</v>
      </c>
      <c r="G8825" s="1">
        <v>47864867</v>
      </c>
      <c r="H8825" s="1" t="s">
        <v>26986</v>
      </c>
      <c r="I8825" s="2">
        <v>45075</v>
      </c>
      <c r="J8825" s="15" t="str">
        <f>MID(Tabla1[[#This Row],[HORA]],1,5)</f>
        <v>12:32</v>
      </c>
      <c r="K8825" s="16">
        <f>IF(Tabla1[[#This Row],[FECHA]]=I8826,IF(J8826-J8825&gt;0,(J8826-J8825)*1440,0),0)</f>
        <v>4.9999999999999822</v>
      </c>
      <c r="L8825" s="14">
        <v>4.3600000000000003</v>
      </c>
      <c r="M8825" s="13" t="s">
        <v>310</v>
      </c>
      <c r="N8825" s="1" t="s">
        <v>26987</v>
      </c>
      <c r="O8825" s="1">
        <v>15</v>
      </c>
      <c r="P8825" s="1" t="s">
        <v>645</v>
      </c>
      <c r="Q8825" s="4" t="s">
        <v>21</v>
      </c>
    </row>
    <row r="8826" spans="1:17" ht="22.5" x14ac:dyDescent="0.25">
      <c r="A8826" s="3">
        <v>8637</v>
      </c>
      <c r="B8826" s="1" t="s">
        <v>26988</v>
      </c>
      <c r="C8826" s="1" t="s">
        <v>15</v>
      </c>
      <c r="D8826" s="1" t="s">
        <v>30</v>
      </c>
      <c r="E8826" s="1">
        <v>16615566</v>
      </c>
      <c r="F8826" s="1" t="s">
        <v>26989</v>
      </c>
      <c r="G8826" s="1">
        <v>2237935</v>
      </c>
      <c r="H8826" s="1" t="s">
        <v>26990</v>
      </c>
      <c r="I8826" s="2">
        <v>45075</v>
      </c>
      <c r="J8826" s="15" t="str">
        <f>MID(Tabla1[[#This Row],[HORA]],1,5)</f>
        <v>12:37</v>
      </c>
      <c r="K8826" s="16">
        <f>IF(Tabla1[[#This Row],[FECHA]]=I8827,IF(J8827-J8826&gt;0,(J8827-J8826)*1440,0),0)</f>
        <v>1.9999999999999929</v>
      </c>
      <c r="L8826" s="14">
        <v>2.0699999999999998</v>
      </c>
      <c r="M8826" s="13" t="s">
        <v>1033</v>
      </c>
      <c r="N8826" s="1" t="s">
        <v>26991</v>
      </c>
      <c r="O8826" s="1">
        <v>35</v>
      </c>
      <c r="P8826" s="1" t="s">
        <v>645</v>
      </c>
      <c r="Q8826" s="4" t="s">
        <v>21</v>
      </c>
    </row>
    <row r="8827" spans="1:17" ht="22.5" x14ac:dyDescent="0.25">
      <c r="A8827" s="3">
        <v>16107</v>
      </c>
      <c r="B8827" s="1" t="s">
        <v>48959</v>
      </c>
      <c r="C8827" s="1" t="s">
        <v>15</v>
      </c>
      <c r="D8827" s="1" t="s">
        <v>40</v>
      </c>
      <c r="E8827" s="1">
        <v>20563163021</v>
      </c>
      <c r="F8827" s="1" t="s">
        <v>48960</v>
      </c>
      <c r="G8827" s="1">
        <v>47802233</v>
      </c>
      <c r="H8827" s="1" t="s">
        <v>48961</v>
      </c>
      <c r="I8827" s="2">
        <v>45075</v>
      </c>
      <c r="J8827" s="15" t="str">
        <f>MID(Tabla1[[#This Row],[HORA]],1,5)</f>
        <v>12:39</v>
      </c>
      <c r="K8827" s="16">
        <f>IF(Tabla1[[#This Row],[FECHA]]=I8828,IF(J8828-J8827&gt;0,(J8828-J8827)*1440,0),0)</f>
        <v>1.9999999999999929</v>
      </c>
      <c r="L8827" s="14">
        <v>3.36</v>
      </c>
      <c r="M8827" s="13" t="s">
        <v>98</v>
      </c>
      <c r="N8827" s="1" t="s">
        <v>48962</v>
      </c>
      <c r="O8827" s="1">
        <v>40</v>
      </c>
      <c r="P8827" s="1" t="s">
        <v>413</v>
      </c>
      <c r="Q8827" s="4" t="s">
        <v>21</v>
      </c>
    </row>
    <row r="8828" spans="1:17" ht="22.5" x14ac:dyDescent="0.25">
      <c r="A8828" s="3">
        <v>17320</v>
      </c>
      <c r="B8828" s="1" t="s">
        <v>52191</v>
      </c>
      <c r="C8828" s="1" t="s">
        <v>15</v>
      </c>
      <c r="D8828" s="1" t="s">
        <v>40</v>
      </c>
      <c r="E8828" s="1">
        <v>20600855892</v>
      </c>
      <c r="F8828" s="1" t="s">
        <v>49533</v>
      </c>
      <c r="G8828" s="1">
        <v>44582696</v>
      </c>
      <c r="H8828" s="1" t="s">
        <v>52192</v>
      </c>
      <c r="I8828" s="2">
        <v>45075</v>
      </c>
      <c r="J8828" s="15" t="str">
        <f>MID(Tabla1[[#This Row],[HORA]],1,5)</f>
        <v>12:41</v>
      </c>
      <c r="K8828" s="16">
        <f>IF(Tabla1[[#This Row],[FECHA]]=I8829,IF(J8829-J8828&gt;0,(J8829-J8828)*1440,0),0)</f>
        <v>4.9999999999999822</v>
      </c>
      <c r="L8828" s="14">
        <v>2.37</v>
      </c>
      <c r="M8828" s="13" t="s">
        <v>2596</v>
      </c>
      <c r="N8828" s="1" t="s">
        <v>52193</v>
      </c>
      <c r="O8828" s="1">
        <v>15</v>
      </c>
      <c r="P8828" s="1" t="s">
        <v>645</v>
      </c>
      <c r="Q8828" s="4" t="s">
        <v>21</v>
      </c>
    </row>
    <row r="8829" spans="1:17" ht="22.5" x14ac:dyDescent="0.25">
      <c r="A8829" s="3">
        <v>8638</v>
      </c>
      <c r="B8829" s="1" t="s">
        <v>26992</v>
      </c>
      <c r="C8829" s="1" t="s">
        <v>15</v>
      </c>
      <c r="D8829" s="1" t="s">
        <v>77</v>
      </c>
      <c r="E8829" s="1">
        <v>16499228</v>
      </c>
      <c r="F8829" s="1" t="s">
        <v>26993</v>
      </c>
      <c r="G8829" s="1">
        <v>2237938</v>
      </c>
      <c r="H8829" s="1" t="s">
        <v>26994</v>
      </c>
      <c r="I8829" s="2">
        <v>45075</v>
      </c>
      <c r="J8829" s="15" t="str">
        <f>MID(Tabla1[[#This Row],[HORA]],1,5)</f>
        <v>12:46</v>
      </c>
      <c r="K8829" s="16">
        <f>IF(Tabla1[[#This Row],[FECHA]]=I8830,IF(J8830-J8829&gt;0,(J8830-J8829)*1440,0),0)</f>
        <v>0.99999999999999645</v>
      </c>
      <c r="L8829" s="14">
        <v>5.38</v>
      </c>
      <c r="M8829" s="13" t="s">
        <v>2914</v>
      </c>
      <c r="N8829" s="1" t="s">
        <v>1145</v>
      </c>
      <c r="O8829" s="1">
        <v>15</v>
      </c>
      <c r="P8829" s="1" t="s">
        <v>645</v>
      </c>
      <c r="Q8829" s="4" t="s">
        <v>21</v>
      </c>
    </row>
    <row r="8830" spans="1:17" ht="22.5" x14ac:dyDescent="0.25">
      <c r="A8830" s="3">
        <v>287</v>
      </c>
      <c r="B8830" s="1" t="s">
        <v>654</v>
      </c>
      <c r="C8830" s="1" t="s">
        <v>15</v>
      </c>
      <c r="D8830" s="1" t="s">
        <v>40</v>
      </c>
      <c r="E8830" s="1">
        <v>2122222</v>
      </c>
      <c r="F8830" s="1" t="s">
        <v>655</v>
      </c>
      <c r="G8830" s="1">
        <v>2237939</v>
      </c>
      <c r="H8830" s="1" t="s">
        <v>445</v>
      </c>
      <c r="I8830" s="2">
        <v>45075</v>
      </c>
      <c r="J8830" s="15" t="str">
        <f>MID(Tabla1[[#This Row],[HORA]],1,5)</f>
        <v>12:47</v>
      </c>
      <c r="K8830" s="16">
        <f>IF(Tabla1[[#This Row],[FECHA]]=I8831,IF(J8831-J8830&gt;0,(J8831-J8830)*1440,0),0)</f>
        <v>0</v>
      </c>
      <c r="L8830" s="14">
        <v>7.44</v>
      </c>
      <c r="M8830" s="13" t="s">
        <v>656</v>
      </c>
      <c r="N8830" s="1" t="s">
        <v>59</v>
      </c>
      <c r="O8830" s="1">
        <v>0</v>
      </c>
      <c r="P8830" s="1" t="s">
        <v>645</v>
      </c>
      <c r="Q8830" s="4" t="s">
        <v>21</v>
      </c>
    </row>
    <row r="8831" spans="1:17" ht="22.5" x14ac:dyDescent="0.25">
      <c r="A8831" s="3">
        <v>16108</v>
      </c>
      <c r="B8831" s="1" t="s">
        <v>48963</v>
      </c>
      <c r="C8831" s="1" t="s">
        <v>15</v>
      </c>
      <c r="D8831" s="1" t="s">
        <v>40</v>
      </c>
      <c r="E8831" s="1">
        <v>20487725286</v>
      </c>
      <c r="F8831" s="1" t="s">
        <v>48803</v>
      </c>
      <c r="G8831" s="1">
        <v>2837060</v>
      </c>
      <c r="H8831" s="1" t="s">
        <v>48964</v>
      </c>
      <c r="I8831" s="2">
        <v>45075</v>
      </c>
      <c r="J8831" s="15" t="str">
        <f>MID(Tabla1[[#This Row],[HORA]],1,5)</f>
        <v>12:47</v>
      </c>
      <c r="K8831" s="16">
        <f>IF(Tabla1[[#This Row],[FECHA]]=I8832,IF(J8832-J8831&gt;0,(J8832-J8831)*1440,0),0)</f>
        <v>4.9999999999999822</v>
      </c>
      <c r="L8831" s="14">
        <v>3.31</v>
      </c>
      <c r="M8831" s="13" t="s">
        <v>656</v>
      </c>
      <c r="N8831" s="1" t="s">
        <v>1662</v>
      </c>
      <c r="O8831" s="1">
        <v>70</v>
      </c>
      <c r="P8831" s="1" t="s">
        <v>413</v>
      </c>
      <c r="Q8831" s="4" t="s">
        <v>21</v>
      </c>
    </row>
    <row r="8832" spans="1:17" ht="22.5" x14ac:dyDescent="0.25">
      <c r="A8832" s="3">
        <v>2715</v>
      </c>
      <c r="B8832" s="1" t="s">
        <v>8353</v>
      </c>
      <c r="C8832" s="1" t="s">
        <v>15</v>
      </c>
      <c r="D8832" s="1" t="s">
        <v>40</v>
      </c>
      <c r="E8832" s="1">
        <v>47962980</v>
      </c>
      <c r="F8832" s="1" t="s">
        <v>8354</v>
      </c>
      <c r="G8832" s="1">
        <v>41790498</v>
      </c>
      <c r="H8832" s="1" t="s">
        <v>8355</v>
      </c>
      <c r="I8832" s="2">
        <v>45075</v>
      </c>
      <c r="J8832" s="15" t="str">
        <f>MID(Tabla1[[#This Row],[HORA]],1,5)</f>
        <v>12:52</v>
      </c>
      <c r="K8832" s="16">
        <f>IF(Tabla1[[#This Row],[FECHA]]=I8833,IF(J8833-J8832&gt;0,(J8833-J8832)*1440,0),0)</f>
        <v>5.9999999999999787</v>
      </c>
      <c r="L8832" s="14">
        <v>3.12</v>
      </c>
      <c r="M8832" s="13" t="s">
        <v>3416</v>
      </c>
      <c r="N8832" s="1" t="s">
        <v>8356</v>
      </c>
      <c r="O8832" s="1">
        <v>15</v>
      </c>
      <c r="P8832" s="1" t="s">
        <v>413</v>
      </c>
      <c r="Q8832" s="4" t="s">
        <v>21</v>
      </c>
    </row>
    <row r="8833" spans="1:17" ht="22.5" x14ac:dyDescent="0.25">
      <c r="A8833" s="3">
        <v>8639</v>
      </c>
      <c r="B8833" s="1" t="s">
        <v>26995</v>
      </c>
      <c r="C8833" s="1" t="s">
        <v>15</v>
      </c>
      <c r="D8833" s="1" t="s">
        <v>71</v>
      </c>
      <c r="E8833" s="1">
        <v>73139181</v>
      </c>
      <c r="F8833" s="1" t="s">
        <v>16612</v>
      </c>
      <c r="G8833" s="1">
        <v>47097658</v>
      </c>
      <c r="H8833" s="1" t="s">
        <v>26996</v>
      </c>
      <c r="I8833" s="2">
        <v>45075</v>
      </c>
      <c r="J8833" s="15" t="str">
        <f>MID(Tabla1[[#This Row],[HORA]],1,5)</f>
        <v>12:58</v>
      </c>
      <c r="K8833" s="16">
        <f>IF(Tabla1[[#This Row],[FECHA]]=I8834,IF(J8834-J8833&gt;0,(J8834-J8833)*1440,0),0)</f>
        <v>7.000000000000135</v>
      </c>
      <c r="L8833" s="14">
        <v>5.21</v>
      </c>
      <c r="M8833" s="13" t="s">
        <v>1108</v>
      </c>
      <c r="N8833" s="1" t="s">
        <v>26997</v>
      </c>
      <c r="O8833" s="1">
        <v>10</v>
      </c>
      <c r="P8833" s="1" t="s">
        <v>645</v>
      </c>
      <c r="Q8833" s="4" t="s">
        <v>21</v>
      </c>
    </row>
    <row r="8834" spans="1:17" ht="22.5" x14ac:dyDescent="0.25">
      <c r="A8834" s="3">
        <v>2716</v>
      </c>
      <c r="B8834" s="1" t="s">
        <v>8357</v>
      </c>
      <c r="C8834" s="1" t="s">
        <v>15</v>
      </c>
      <c r="D8834" s="1" t="s">
        <v>40</v>
      </c>
      <c r="E8834" s="1">
        <v>44602565</v>
      </c>
      <c r="F8834" s="1" t="s">
        <v>8358</v>
      </c>
      <c r="G8834" s="1">
        <v>2237941</v>
      </c>
      <c r="H8834" s="1" t="s">
        <v>8359</v>
      </c>
      <c r="I8834" s="2">
        <v>45075</v>
      </c>
      <c r="J8834" s="15" t="str">
        <f>MID(Tabla1[[#This Row],[HORA]],1,5)</f>
        <v>13:05</v>
      </c>
      <c r="K8834" s="16">
        <f>IF(Tabla1[[#This Row],[FECHA]]=I8835,IF(J8835-J8834&gt;0,(J8835-J8834)*1440,0),0)</f>
        <v>0</v>
      </c>
      <c r="L8834" s="14">
        <v>2.5499999999999998</v>
      </c>
      <c r="M8834" s="13" t="s">
        <v>55839</v>
      </c>
      <c r="N8834" s="1" t="s">
        <v>8360</v>
      </c>
      <c r="O8834" s="1">
        <v>15</v>
      </c>
      <c r="P8834" s="1" t="s">
        <v>413</v>
      </c>
      <c r="Q8834" s="4" t="s">
        <v>21</v>
      </c>
    </row>
    <row r="8835" spans="1:17" ht="22.5" x14ac:dyDescent="0.25">
      <c r="A8835" s="3">
        <v>8640</v>
      </c>
      <c r="B8835" s="1" t="s">
        <v>26998</v>
      </c>
      <c r="C8835" s="1" t="s">
        <v>15</v>
      </c>
      <c r="D8835" s="1" t="s">
        <v>33</v>
      </c>
      <c r="E8835" s="1">
        <v>48619513</v>
      </c>
      <c r="F8835" s="1" t="s">
        <v>26999</v>
      </c>
      <c r="G8835" s="1">
        <v>74761034</v>
      </c>
      <c r="H8835" s="1" t="s">
        <v>27000</v>
      </c>
      <c r="I8835" s="2">
        <v>45075</v>
      </c>
      <c r="J8835" s="15" t="str">
        <f>MID(Tabla1[[#This Row],[HORA]],1,5)</f>
        <v>13:05</v>
      </c>
      <c r="K8835" s="16">
        <f>IF(Tabla1[[#This Row],[FECHA]]=I8836,IF(J8836-J8835&gt;0,(J8836-J8835)*1440,0),0)</f>
        <v>1.9999999999999929</v>
      </c>
      <c r="L8835" s="14">
        <v>4.28</v>
      </c>
      <c r="M8835" s="13" t="s">
        <v>55839</v>
      </c>
      <c r="N8835" s="1" t="s">
        <v>27001</v>
      </c>
      <c r="O8835" s="1">
        <v>15</v>
      </c>
      <c r="P8835" s="1" t="s">
        <v>645</v>
      </c>
      <c r="Q8835" s="4" t="s">
        <v>21</v>
      </c>
    </row>
    <row r="8836" spans="1:17" ht="22.5" x14ac:dyDescent="0.25">
      <c r="A8836" s="3">
        <v>8641</v>
      </c>
      <c r="B8836" s="1" t="s">
        <v>27002</v>
      </c>
      <c r="C8836" s="1" t="s">
        <v>15</v>
      </c>
      <c r="D8836" s="1" t="s">
        <v>33</v>
      </c>
      <c r="E8836" s="1">
        <v>44591214</v>
      </c>
      <c r="F8836" s="1" t="s">
        <v>27003</v>
      </c>
      <c r="G8836" s="1">
        <v>42597164</v>
      </c>
      <c r="H8836" s="1" t="s">
        <v>27004</v>
      </c>
      <c r="I8836" s="2">
        <v>45075</v>
      </c>
      <c r="J8836" s="15" t="str">
        <f>MID(Tabla1[[#This Row],[HORA]],1,5)</f>
        <v>13:07</v>
      </c>
      <c r="K8836" s="16">
        <f>IF(Tabla1[[#This Row],[FECHA]]=I8837,IF(J8837-J8836&gt;0,(J8837-J8836)*1440,0),0)</f>
        <v>0</v>
      </c>
      <c r="L8836" s="14">
        <v>6.14</v>
      </c>
      <c r="M8836" s="13" t="s">
        <v>55928</v>
      </c>
      <c r="N8836" s="1" t="s">
        <v>27005</v>
      </c>
      <c r="O8836" s="1">
        <v>30</v>
      </c>
      <c r="P8836" s="1" t="s">
        <v>645</v>
      </c>
      <c r="Q8836" s="4" t="s">
        <v>21</v>
      </c>
    </row>
    <row r="8837" spans="1:17" ht="22.5" x14ac:dyDescent="0.25">
      <c r="A8837" s="3">
        <v>16109</v>
      </c>
      <c r="B8837" s="1" t="s">
        <v>48965</v>
      </c>
      <c r="C8837" s="1" t="s">
        <v>15</v>
      </c>
      <c r="D8837" s="1" t="s">
        <v>40</v>
      </c>
      <c r="E8837" s="1">
        <v>20480172150</v>
      </c>
      <c r="F8837" s="1" t="s">
        <v>48966</v>
      </c>
      <c r="G8837" s="1">
        <v>2237943</v>
      </c>
      <c r="H8837" s="1" t="s">
        <v>48967</v>
      </c>
      <c r="I8837" s="2">
        <v>45075</v>
      </c>
      <c r="J8837" s="15" t="str">
        <f>MID(Tabla1[[#This Row],[HORA]],1,5)</f>
        <v>13:07</v>
      </c>
      <c r="K8837" s="16">
        <f>IF(Tabla1[[#This Row],[FECHA]]=I8838,IF(J8838-J8837&gt;0,(J8838-J8837)*1440,0),0)</f>
        <v>2.9999999999998295</v>
      </c>
      <c r="L8837" s="14">
        <v>3.44</v>
      </c>
      <c r="M8837" s="13" t="s">
        <v>55928</v>
      </c>
      <c r="N8837" s="1" t="s">
        <v>48968</v>
      </c>
      <c r="O8837" s="1">
        <v>20</v>
      </c>
      <c r="P8837" s="1" t="s">
        <v>413</v>
      </c>
      <c r="Q8837" s="4" t="s">
        <v>21</v>
      </c>
    </row>
    <row r="8838" spans="1:17" ht="22.5" x14ac:dyDescent="0.25">
      <c r="A8838" s="3">
        <v>16110</v>
      </c>
      <c r="B8838" s="1" t="s">
        <v>48969</v>
      </c>
      <c r="C8838" s="1" t="s">
        <v>15</v>
      </c>
      <c r="D8838" s="1" t="s">
        <v>8138</v>
      </c>
      <c r="E8838" s="1">
        <v>20353185854</v>
      </c>
      <c r="F8838" s="1" t="s">
        <v>48970</v>
      </c>
      <c r="G8838" s="1">
        <v>2237947</v>
      </c>
      <c r="H8838" s="1" t="s">
        <v>48971</v>
      </c>
      <c r="I8838" s="2">
        <v>45075</v>
      </c>
      <c r="J8838" s="15" t="str">
        <f>MID(Tabla1[[#This Row],[HORA]],1,5)</f>
        <v>13:10</v>
      </c>
      <c r="K8838" s="16">
        <f>IF(Tabla1[[#This Row],[FECHA]]=I8839,IF(J8839-J8838&gt;0,(J8839-J8838)*1440,0),0)</f>
        <v>0</v>
      </c>
      <c r="L8838" s="14">
        <v>4.0999999999999996</v>
      </c>
      <c r="M8838" s="13" t="s">
        <v>55930</v>
      </c>
      <c r="N8838" s="1" t="s">
        <v>48972</v>
      </c>
      <c r="O8838" s="1">
        <v>25</v>
      </c>
      <c r="P8838" s="1" t="s">
        <v>413</v>
      </c>
      <c r="Q8838" s="4" t="s">
        <v>21</v>
      </c>
    </row>
    <row r="8839" spans="1:17" ht="22.5" x14ac:dyDescent="0.25">
      <c r="A8839" s="3">
        <v>17321</v>
      </c>
      <c r="B8839" s="1" t="s">
        <v>52194</v>
      </c>
      <c r="C8839" s="1" t="s">
        <v>15</v>
      </c>
      <c r="D8839" s="1" t="s">
        <v>33</v>
      </c>
      <c r="E8839" s="1">
        <v>20103365628</v>
      </c>
      <c r="F8839" s="1" t="s">
        <v>47747</v>
      </c>
      <c r="G8839" s="1">
        <v>73208992</v>
      </c>
      <c r="H8839" s="1" t="s">
        <v>48644</v>
      </c>
      <c r="I8839" s="2">
        <v>45075</v>
      </c>
      <c r="J8839" s="15" t="str">
        <f>MID(Tabla1[[#This Row],[HORA]],1,5)</f>
        <v>13:10</v>
      </c>
      <c r="K8839" s="16">
        <f>IF(Tabla1[[#This Row],[FECHA]]=I8840,IF(J8840-J8839&gt;0,(J8840-J8839)*1440,0),0)</f>
        <v>1.0000000000001563</v>
      </c>
      <c r="L8839" s="14">
        <v>4.04</v>
      </c>
      <c r="M8839" s="13" t="s">
        <v>55930</v>
      </c>
      <c r="N8839" s="1" t="s">
        <v>693</v>
      </c>
      <c r="O8839" s="1">
        <v>10</v>
      </c>
      <c r="P8839" s="1" t="s">
        <v>645</v>
      </c>
      <c r="Q8839" s="4" t="s">
        <v>21</v>
      </c>
    </row>
    <row r="8840" spans="1:17" ht="22.5" x14ac:dyDescent="0.25">
      <c r="A8840" s="3">
        <v>2717</v>
      </c>
      <c r="B8840" s="1" t="s">
        <v>8361</v>
      </c>
      <c r="C8840" s="1" t="s">
        <v>15</v>
      </c>
      <c r="D8840" s="1" t="s">
        <v>40</v>
      </c>
      <c r="E8840" s="1">
        <v>70886593</v>
      </c>
      <c r="F8840" s="1" t="s">
        <v>8362</v>
      </c>
      <c r="G8840" s="1">
        <v>70477176</v>
      </c>
      <c r="H8840" s="1" t="s">
        <v>8363</v>
      </c>
      <c r="I8840" s="2">
        <v>45075</v>
      </c>
      <c r="J8840" s="15" t="str">
        <f>MID(Tabla1[[#This Row],[HORA]],1,5)</f>
        <v>13:11</v>
      </c>
      <c r="K8840" s="16">
        <f>IF(Tabla1[[#This Row],[FECHA]]=I8841,IF(J8841-J8840&gt;0,(J8841-J8840)*1440,0),0)</f>
        <v>0.99999999999983658</v>
      </c>
      <c r="L8840" s="14">
        <v>2.14</v>
      </c>
      <c r="M8840" s="13" t="s">
        <v>55841</v>
      </c>
      <c r="N8840" s="1" t="s">
        <v>8364</v>
      </c>
      <c r="O8840" s="1">
        <v>15</v>
      </c>
      <c r="P8840" s="1" t="s">
        <v>413</v>
      </c>
      <c r="Q8840" s="4" t="s">
        <v>21</v>
      </c>
    </row>
    <row r="8841" spans="1:17" ht="22.5" x14ac:dyDescent="0.25">
      <c r="A8841" s="3">
        <v>8642</v>
      </c>
      <c r="B8841" s="1" t="s">
        <v>27006</v>
      </c>
      <c r="C8841" s="1" t="s">
        <v>15</v>
      </c>
      <c r="D8841" s="1" t="s">
        <v>82</v>
      </c>
      <c r="E8841" s="1">
        <v>72567838</v>
      </c>
      <c r="F8841" s="1" t="s">
        <v>27007</v>
      </c>
      <c r="G8841" s="1">
        <v>74567893</v>
      </c>
      <c r="H8841" s="1" t="s">
        <v>27008</v>
      </c>
      <c r="I8841" s="2">
        <v>45075</v>
      </c>
      <c r="J8841" s="15" t="str">
        <f>MID(Tabla1[[#This Row],[HORA]],1,5)</f>
        <v>13:12</v>
      </c>
      <c r="K8841" s="16">
        <f>IF(Tabla1[[#This Row],[FECHA]]=I8842,IF(J8842-J8841&gt;0,(J8842-J8841)*1440,0),0)</f>
        <v>1.9999999999999929</v>
      </c>
      <c r="L8841" s="14">
        <v>3.15</v>
      </c>
      <c r="M8841" s="13" t="s">
        <v>55931</v>
      </c>
      <c r="N8841" s="1" t="s">
        <v>27009</v>
      </c>
      <c r="O8841" s="1">
        <v>15</v>
      </c>
      <c r="P8841" s="1" t="s">
        <v>645</v>
      </c>
      <c r="Q8841" s="4" t="s">
        <v>21</v>
      </c>
    </row>
    <row r="8842" spans="1:17" ht="22.5" x14ac:dyDescent="0.25">
      <c r="A8842" s="3">
        <v>8643</v>
      </c>
      <c r="B8842" s="1" t="s">
        <v>27010</v>
      </c>
      <c r="C8842" s="1" t="s">
        <v>15</v>
      </c>
      <c r="D8842" s="1" t="s">
        <v>82</v>
      </c>
      <c r="E8842" s="1">
        <v>74967185</v>
      </c>
      <c r="F8842" s="1" t="s">
        <v>27011</v>
      </c>
      <c r="G8842" s="1">
        <v>74967185</v>
      </c>
      <c r="H8842" s="1" t="s">
        <v>27011</v>
      </c>
      <c r="I8842" s="2">
        <v>45075</v>
      </c>
      <c r="J8842" s="15" t="str">
        <f>MID(Tabla1[[#This Row],[HORA]],1,5)</f>
        <v>13:14</v>
      </c>
      <c r="K8842" s="16">
        <f>IF(Tabla1[[#This Row],[FECHA]]=I8843,IF(J8843-J8842&gt;0,(J8843-J8842)*1440,0),0)</f>
        <v>2.0000000000001528</v>
      </c>
      <c r="L8842" s="14">
        <v>4.5199999999999996</v>
      </c>
      <c r="M8842" s="13" t="s">
        <v>55842</v>
      </c>
      <c r="N8842" s="1" t="s">
        <v>27012</v>
      </c>
      <c r="O8842" s="1">
        <v>30</v>
      </c>
      <c r="P8842" s="1" t="s">
        <v>645</v>
      </c>
      <c r="Q8842" s="4" t="s">
        <v>21</v>
      </c>
    </row>
    <row r="8843" spans="1:17" ht="22.5" x14ac:dyDescent="0.25">
      <c r="A8843" s="3">
        <v>17322</v>
      </c>
      <c r="B8843" s="1" t="s">
        <v>52195</v>
      </c>
      <c r="C8843" s="1" t="s">
        <v>15</v>
      </c>
      <c r="D8843" s="1" t="s">
        <v>40</v>
      </c>
      <c r="E8843" s="1">
        <v>20437544248</v>
      </c>
      <c r="F8843" s="1" t="s">
        <v>47737</v>
      </c>
      <c r="G8843" s="1">
        <v>2237951</v>
      </c>
      <c r="H8843" s="1" t="s">
        <v>52196</v>
      </c>
      <c r="I8843" s="2">
        <v>45075</v>
      </c>
      <c r="J8843" s="15" t="str">
        <f>MID(Tabla1[[#This Row],[HORA]],1,5)</f>
        <v>13:16</v>
      </c>
      <c r="K8843" s="16">
        <f>IF(Tabla1[[#This Row],[FECHA]]=I8844,IF(J8844-J8843&gt;0,(J8844-J8843)*1440,0),0)</f>
        <v>2.9999999999999893</v>
      </c>
      <c r="L8843" s="14">
        <v>4.2699999999999996</v>
      </c>
      <c r="M8843" s="13" t="s">
        <v>55934</v>
      </c>
      <c r="N8843" s="1" t="s">
        <v>693</v>
      </c>
      <c r="O8843" s="1">
        <v>10</v>
      </c>
      <c r="P8843" s="1" t="s">
        <v>645</v>
      </c>
      <c r="Q8843" s="4" t="s">
        <v>21</v>
      </c>
    </row>
    <row r="8844" spans="1:17" ht="22.5" x14ac:dyDescent="0.25">
      <c r="A8844" s="3">
        <v>8644</v>
      </c>
      <c r="B8844" s="1" t="s">
        <v>27013</v>
      </c>
      <c r="C8844" s="1" t="s">
        <v>15</v>
      </c>
      <c r="D8844" s="1" t="s">
        <v>23</v>
      </c>
      <c r="E8844" s="1">
        <v>16735879</v>
      </c>
      <c r="F8844" s="1" t="s">
        <v>27014</v>
      </c>
      <c r="G8844" s="1">
        <v>2237953</v>
      </c>
      <c r="H8844" s="1" t="s">
        <v>27015</v>
      </c>
      <c r="I8844" s="2">
        <v>45075</v>
      </c>
      <c r="J8844" s="15" t="str">
        <f>MID(Tabla1[[#This Row],[HORA]],1,5)</f>
        <v>13:19</v>
      </c>
      <c r="K8844" s="16">
        <f>IF(Tabla1[[#This Row],[FECHA]]=I8845,IF(J8845-J8844&gt;0,(J8845-J8844)*1440,0),0)</f>
        <v>0.99999999999999645</v>
      </c>
      <c r="L8844" s="14">
        <v>7.21</v>
      </c>
      <c r="M8844" s="13" t="s">
        <v>55937</v>
      </c>
      <c r="N8844" s="1" t="s">
        <v>27016</v>
      </c>
      <c r="O8844" s="1">
        <v>15</v>
      </c>
      <c r="P8844" s="1" t="s">
        <v>645</v>
      </c>
      <c r="Q8844" s="4" t="s">
        <v>21</v>
      </c>
    </row>
    <row r="8845" spans="1:17" ht="22.5" x14ac:dyDescent="0.25">
      <c r="A8845" s="3">
        <v>2718</v>
      </c>
      <c r="B8845" s="1" t="s">
        <v>8365</v>
      </c>
      <c r="C8845" s="1" t="s">
        <v>15</v>
      </c>
      <c r="D8845" s="1" t="s">
        <v>33</v>
      </c>
      <c r="E8845" s="1">
        <v>41790641</v>
      </c>
      <c r="F8845" s="1" t="s">
        <v>8366</v>
      </c>
      <c r="G8845" s="1">
        <v>2237954</v>
      </c>
      <c r="H8845" s="1" t="s">
        <v>8367</v>
      </c>
      <c r="I8845" s="2">
        <v>45075</v>
      </c>
      <c r="J8845" s="15" t="str">
        <f>MID(Tabla1[[#This Row],[HORA]],1,5)</f>
        <v>13:20</v>
      </c>
      <c r="K8845" s="16">
        <f>IF(Tabla1[[#This Row],[FECHA]]=I8846,IF(J8846-J8845&gt;0,(J8846-J8845)*1440,0),0)</f>
        <v>0.99999999999999645</v>
      </c>
      <c r="L8845" s="14">
        <v>4.3600000000000003</v>
      </c>
      <c r="M8845" s="13" t="s">
        <v>55938</v>
      </c>
      <c r="N8845" s="1" t="s">
        <v>8368</v>
      </c>
      <c r="O8845" s="1">
        <v>15</v>
      </c>
      <c r="P8845" s="1" t="s">
        <v>413</v>
      </c>
      <c r="Q8845" s="4" t="s">
        <v>21</v>
      </c>
    </row>
    <row r="8846" spans="1:17" ht="22.5" x14ac:dyDescent="0.25">
      <c r="A8846" s="3">
        <v>8645</v>
      </c>
      <c r="B8846" s="1" t="s">
        <v>27017</v>
      </c>
      <c r="C8846" s="1" t="s">
        <v>15</v>
      </c>
      <c r="D8846" s="1" t="s">
        <v>161</v>
      </c>
      <c r="E8846" s="1">
        <v>74962736</v>
      </c>
      <c r="F8846" s="1" t="s">
        <v>27018</v>
      </c>
      <c r="G8846" s="1">
        <v>47730952</v>
      </c>
      <c r="H8846" s="1" t="s">
        <v>27019</v>
      </c>
      <c r="I8846" s="2">
        <v>45075</v>
      </c>
      <c r="J8846" s="15" t="str">
        <f>MID(Tabla1[[#This Row],[HORA]],1,5)</f>
        <v>13:21</v>
      </c>
      <c r="K8846" s="16">
        <f>IF(Tabla1[[#This Row],[FECHA]]=I8847,IF(J8847-J8846&gt;0,(J8847-J8846)*1440,0),0)</f>
        <v>2.9999999999999893</v>
      </c>
      <c r="L8846" s="14">
        <v>2.57</v>
      </c>
      <c r="M8846" s="13" t="s">
        <v>55939</v>
      </c>
      <c r="N8846" s="1" t="s">
        <v>693</v>
      </c>
      <c r="O8846" s="1">
        <v>10</v>
      </c>
      <c r="P8846" s="1" t="s">
        <v>645</v>
      </c>
      <c r="Q8846" s="4" t="s">
        <v>21</v>
      </c>
    </row>
    <row r="8847" spans="1:17" ht="22.5" x14ac:dyDescent="0.25">
      <c r="A8847" s="3">
        <v>2719</v>
      </c>
      <c r="B8847" s="1" t="s">
        <v>8369</v>
      </c>
      <c r="C8847" s="1" t="s">
        <v>15</v>
      </c>
      <c r="D8847" s="1" t="s">
        <v>40</v>
      </c>
      <c r="E8847" s="1">
        <v>16474234</v>
      </c>
      <c r="F8847" s="1" t="s">
        <v>8370</v>
      </c>
      <c r="G8847" s="1">
        <v>40055450</v>
      </c>
      <c r="H8847" s="1" t="s">
        <v>8371</v>
      </c>
      <c r="I8847" s="2">
        <v>45075</v>
      </c>
      <c r="J8847" s="15" t="str">
        <f>MID(Tabla1[[#This Row],[HORA]],1,5)</f>
        <v>13:24</v>
      </c>
      <c r="K8847" s="16">
        <f>IF(Tabla1[[#This Row],[FECHA]]=I8848,IF(J8848-J8847&gt;0,(J8848-J8847)*1440,0),0)</f>
        <v>0</v>
      </c>
      <c r="L8847" s="14">
        <v>3.36</v>
      </c>
      <c r="M8847" s="13" t="s">
        <v>55844</v>
      </c>
      <c r="N8847" s="1" t="s">
        <v>8372</v>
      </c>
      <c r="O8847" s="1">
        <v>30</v>
      </c>
      <c r="P8847" s="1" t="s">
        <v>413</v>
      </c>
      <c r="Q8847" s="4" t="s">
        <v>21</v>
      </c>
    </row>
    <row r="8848" spans="1:17" ht="22.5" x14ac:dyDescent="0.25">
      <c r="A8848" s="3">
        <v>8646</v>
      </c>
      <c r="B8848" s="1" t="s">
        <v>27020</v>
      </c>
      <c r="C8848" s="1" t="s">
        <v>15</v>
      </c>
      <c r="D8848" s="1" t="s">
        <v>40</v>
      </c>
      <c r="E8848" s="1">
        <v>17528383</v>
      </c>
      <c r="F8848" s="1" t="s">
        <v>27021</v>
      </c>
      <c r="G8848" s="1">
        <v>3103095</v>
      </c>
      <c r="H8848" s="1" t="s">
        <v>27022</v>
      </c>
      <c r="I8848" s="2">
        <v>45075</v>
      </c>
      <c r="J8848" s="15" t="str">
        <f>MID(Tabla1[[#This Row],[HORA]],1,5)</f>
        <v>13:24</v>
      </c>
      <c r="K8848" s="16">
        <f>IF(Tabla1[[#This Row],[FECHA]]=I8849,IF(J8849-J8848&gt;0,(J8849-J8848)*1440,0),0)</f>
        <v>1.9999999999999929</v>
      </c>
      <c r="L8848" s="14">
        <v>2.1</v>
      </c>
      <c r="M8848" s="13" t="s">
        <v>55844</v>
      </c>
      <c r="N8848" s="1" t="s">
        <v>27023</v>
      </c>
      <c r="O8848" s="1">
        <v>10</v>
      </c>
      <c r="P8848" s="1" t="s">
        <v>645</v>
      </c>
      <c r="Q8848" s="4" t="s">
        <v>21</v>
      </c>
    </row>
    <row r="8849" spans="1:17" ht="22.5" x14ac:dyDescent="0.25">
      <c r="A8849" s="3">
        <v>8647</v>
      </c>
      <c r="B8849" s="1" t="s">
        <v>27024</v>
      </c>
      <c r="C8849" s="1" t="s">
        <v>15</v>
      </c>
      <c r="D8849" s="1" t="s">
        <v>40</v>
      </c>
      <c r="E8849" s="1">
        <v>16652344</v>
      </c>
      <c r="F8849" s="1" t="s">
        <v>6828</v>
      </c>
      <c r="G8849" s="1">
        <v>2237955</v>
      </c>
      <c r="H8849" s="1" t="s">
        <v>6829</v>
      </c>
      <c r="I8849" s="2">
        <v>45075</v>
      </c>
      <c r="J8849" s="15" t="str">
        <f>MID(Tabla1[[#This Row],[HORA]],1,5)</f>
        <v>13:26</v>
      </c>
      <c r="K8849" s="16">
        <f>IF(Tabla1[[#This Row],[FECHA]]=I8850,IF(J8850-J8849&gt;0,(J8850-J8849)*1440,0),0)</f>
        <v>7.9999999999999716</v>
      </c>
      <c r="L8849" s="14">
        <v>5.0199999999999996</v>
      </c>
      <c r="M8849" s="13" t="s">
        <v>55845</v>
      </c>
      <c r="N8849" s="1" t="s">
        <v>27025</v>
      </c>
      <c r="O8849" s="1">
        <v>15</v>
      </c>
      <c r="P8849" s="1" t="s">
        <v>645</v>
      </c>
      <c r="Q8849" s="4" t="s">
        <v>21</v>
      </c>
    </row>
    <row r="8850" spans="1:17" ht="22.5" x14ac:dyDescent="0.25">
      <c r="A8850" s="3">
        <v>17323</v>
      </c>
      <c r="B8850" s="1" t="s">
        <v>52197</v>
      </c>
      <c r="C8850" s="1" t="s">
        <v>15</v>
      </c>
      <c r="D8850" s="1" t="s">
        <v>40</v>
      </c>
      <c r="E8850" s="1">
        <v>10167829894</v>
      </c>
      <c r="F8850" s="1" t="s">
        <v>52198</v>
      </c>
      <c r="G8850" s="1">
        <v>2237957</v>
      </c>
      <c r="H8850" s="1" t="s">
        <v>2633</v>
      </c>
      <c r="I8850" s="2">
        <v>45075</v>
      </c>
      <c r="J8850" s="15" t="str">
        <f>MID(Tabla1[[#This Row],[HORA]],1,5)</f>
        <v>13:34</v>
      </c>
      <c r="K8850" s="16">
        <f>IF(Tabla1[[#This Row],[FECHA]]=I8851,IF(J8851-J8850&gt;0,(J8851-J8850)*1440,0),0)</f>
        <v>2.9999999999999893</v>
      </c>
      <c r="L8850" s="14">
        <v>7.5</v>
      </c>
      <c r="M8850" s="13" t="s">
        <v>55947</v>
      </c>
      <c r="N8850" s="1" t="s">
        <v>52199</v>
      </c>
      <c r="O8850" s="1">
        <v>84</v>
      </c>
      <c r="P8850" s="1" t="s">
        <v>645</v>
      </c>
      <c r="Q8850" s="4" t="s">
        <v>21</v>
      </c>
    </row>
    <row r="8851" spans="1:17" ht="22.5" x14ac:dyDescent="0.25">
      <c r="A8851" s="3">
        <v>8648</v>
      </c>
      <c r="B8851" s="1" t="s">
        <v>27026</v>
      </c>
      <c r="C8851" s="1" t="s">
        <v>15</v>
      </c>
      <c r="D8851" s="1" t="s">
        <v>71</v>
      </c>
      <c r="E8851" s="1">
        <v>46777103</v>
      </c>
      <c r="F8851" s="1" t="s">
        <v>27027</v>
      </c>
      <c r="G8851" s="1">
        <v>47528127</v>
      </c>
      <c r="H8851" s="1" t="s">
        <v>27028</v>
      </c>
      <c r="I8851" s="2">
        <v>45075</v>
      </c>
      <c r="J8851" s="15" t="str">
        <f>MID(Tabla1[[#This Row],[HORA]],1,5)</f>
        <v>13:37</v>
      </c>
      <c r="K8851" s="16">
        <f>IF(Tabla1[[#This Row],[FECHA]]=I8852,IF(J8852-J8851&gt;0,(J8852-J8851)*1440,0),0)</f>
        <v>2.9999999999999893</v>
      </c>
      <c r="L8851" s="14">
        <v>3.2</v>
      </c>
      <c r="M8851" s="13" t="s">
        <v>55848</v>
      </c>
      <c r="N8851" s="1" t="s">
        <v>847</v>
      </c>
      <c r="O8851" s="1">
        <v>20</v>
      </c>
      <c r="P8851" s="1" t="s">
        <v>645</v>
      </c>
      <c r="Q8851" s="4" t="s">
        <v>21</v>
      </c>
    </row>
    <row r="8852" spans="1:17" ht="22.5" x14ac:dyDescent="0.25">
      <c r="A8852" s="3">
        <v>17324</v>
      </c>
      <c r="B8852" s="1" t="s">
        <v>52200</v>
      </c>
      <c r="C8852" s="1" t="s">
        <v>15</v>
      </c>
      <c r="D8852" s="1" t="s">
        <v>40</v>
      </c>
      <c r="E8852" s="1">
        <v>20480757204</v>
      </c>
      <c r="F8852" s="1" t="s">
        <v>52201</v>
      </c>
      <c r="G8852" s="1">
        <v>41031477</v>
      </c>
      <c r="H8852" s="1" t="s">
        <v>52202</v>
      </c>
      <c r="I8852" s="2">
        <v>45075</v>
      </c>
      <c r="J8852" s="15" t="str">
        <f>MID(Tabla1[[#This Row],[HORA]],1,5)</f>
        <v>13:40</v>
      </c>
      <c r="K8852" s="16">
        <f>IF(Tabla1[[#This Row],[FECHA]]=I8853,IF(J8853-J8852&gt;0,(J8853-J8852)*1440,0),0)</f>
        <v>1.9999999999999929</v>
      </c>
      <c r="L8852" s="14">
        <v>2.2999999999999998</v>
      </c>
      <c r="M8852" s="13" t="s">
        <v>55849</v>
      </c>
      <c r="N8852" s="1" t="s">
        <v>52203</v>
      </c>
      <c r="O8852" s="1">
        <v>80</v>
      </c>
      <c r="P8852" s="1" t="s">
        <v>645</v>
      </c>
      <c r="Q8852" s="4" t="s">
        <v>21</v>
      </c>
    </row>
    <row r="8853" spans="1:17" ht="22.5" x14ac:dyDescent="0.25">
      <c r="A8853" s="3">
        <v>8649</v>
      </c>
      <c r="B8853" s="1" t="s">
        <v>27029</v>
      </c>
      <c r="C8853" s="1" t="s">
        <v>15</v>
      </c>
      <c r="D8853" s="1" t="s">
        <v>71</v>
      </c>
      <c r="E8853" s="1">
        <v>47715148</v>
      </c>
      <c r="F8853" s="1" t="s">
        <v>3022</v>
      </c>
      <c r="G8853" s="1">
        <v>2237958</v>
      </c>
      <c r="H8853" s="1" t="s">
        <v>4731</v>
      </c>
      <c r="I8853" s="2">
        <v>45075</v>
      </c>
      <c r="J8853" s="15" t="str">
        <f>MID(Tabla1[[#This Row],[HORA]],1,5)</f>
        <v>13:42</v>
      </c>
      <c r="K8853" s="16">
        <f>IF(Tabla1[[#This Row],[FECHA]]=I8854,IF(J8854-J8853&gt;0,(J8854-J8853)*1440,0),0)</f>
        <v>0.99999999999999645</v>
      </c>
      <c r="L8853" s="14">
        <v>3.5</v>
      </c>
      <c r="M8853" s="13" t="s">
        <v>55953</v>
      </c>
      <c r="N8853" s="1" t="s">
        <v>27030</v>
      </c>
      <c r="O8853" s="1">
        <v>10</v>
      </c>
      <c r="P8853" s="1" t="s">
        <v>645</v>
      </c>
      <c r="Q8853" s="4" t="s">
        <v>21</v>
      </c>
    </row>
    <row r="8854" spans="1:17" ht="22.5" x14ac:dyDescent="0.25">
      <c r="A8854" s="3">
        <v>8650</v>
      </c>
      <c r="B8854" s="1" t="s">
        <v>27031</v>
      </c>
      <c r="C8854" s="1" t="s">
        <v>15</v>
      </c>
      <c r="D8854" s="1" t="s">
        <v>40</v>
      </c>
      <c r="E8854" s="1">
        <v>29546092</v>
      </c>
      <c r="F8854" s="1" t="s">
        <v>27032</v>
      </c>
      <c r="G8854" s="1">
        <v>2237960</v>
      </c>
      <c r="H8854" s="1" t="s">
        <v>27033</v>
      </c>
      <c r="I8854" s="2">
        <v>45075</v>
      </c>
      <c r="J8854" s="15" t="str">
        <f>MID(Tabla1[[#This Row],[HORA]],1,5)</f>
        <v>13:43</v>
      </c>
      <c r="K8854" s="16">
        <f>IF(Tabla1[[#This Row],[FECHA]]=I8855,IF(J8855-J8854&gt;0,(J8855-J8854)*1440,0),0)</f>
        <v>0</v>
      </c>
      <c r="L8854" s="14">
        <v>5</v>
      </c>
      <c r="M8854" s="13" t="s">
        <v>55954</v>
      </c>
      <c r="N8854" s="1" t="s">
        <v>27034</v>
      </c>
      <c r="O8854" s="1">
        <v>10</v>
      </c>
      <c r="P8854" s="1" t="s">
        <v>645</v>
      </c>
      <c r="Q8854" s="4" t="s">
        <v>21</v>
      </c>
    </row>
    <row r="8855" spans="1:17" ht="22.5" x14ac:dyDescent="0.25">
      <c r="A8855" s="3">
        <v>16111</v>
      </c>
      <c r="B8855" s="1" t="s">
        <v>48973</v>
      </c>
      <c r="C8855" s="1" t="s">
        <v>15</v>
      </c>
      <c r="D8855" s="1" t="s">
        <v>71</v>
      </c>
      <c r="E8855" s="1">
        <v>20487879241</v>
      </c>
      <c r="F8855" s="1" t="s">
        <v>48974</v>
      </c>
      <c r="G8855" s="1">
        <v>72159930</v>
      </c>
      <c r="H8855" s="1" t="s">
        <v>10807</v>
      </c>
      <c r="I8855" s="2">
        <v>45075</v>
      </c>
      <c r="J8855" s="15" t="str">
        <f>MID(Tabla1[[#This Row],[HORA]],1,5)</f>
        <v>13:43</v>
      </c>
      <c r="K8855" s="16">
        <f>IF(Tabla1[[#This Row],[FECHA]]=I8856,IF(J8856-J8855&gt;0,(J8856-J8855)*1440,0),0)</f>
        <v>1.9999999999999929</v>
      </c>
      <c r="L8855" s="14">
        <v>2.35</v>
      </c>
      <c r="M8855" s="13" t="s">
        <v>55954</v>
      </c>
      <c r="N8855" s="1" t="s">
        <v>48975</v>
      </c>
      <c r="O8855" s="1">
        <v>15</v>
      </c>
      <c r="P8855" s="1" t="s">
        <v>413</v>
      </c>
      <c r="Q8855" s="4" t="s">
        <v>21</v>
      </c>
    </row>
    <row r="8856" spans="1:17" ht="22.5" x14ac:dyDescent="0.25">
      <c r="A8856" s="3">
        <v>8651</v>
      </c>
      <c r="B8856" s="1" t="s">
        <v>27035</v>
      </c>
      <c r="C8856" s="1" t="s">
        <v>15</v>
      </c>
      <c r="D8856" s="1" t="s">
        <v>71</v>
      </c>
      <c r="E8856" s="1">
        <v>75962502</v>
      </c>
      <c r="F8856" s="1" t="s">
        <v>27036</v>
      </c>
      <c r="G8856" s="1">
        <v>27858095</v>
      </c>
      <c r="H8856" s="1" t="s">
        <v>27037</v>
      </c>
      <c r="I8856" s="2">
        <v>45075</v>
      </c>
      <c r="J8856" s="15" t="str">
        <f>MID(Tabla1[[#This Row],[HORA]],1,5)</f>
        <v>13:45</v>
      </c>
      <c r="K8856" s="16">
        <f>IF(Tabla1[[#This Row],[FECHA]]=I8857,IF(J8857-J8856&gt;0,(J8857-J8856)*1440,0),0)</f>
        <v>0</v>
      </c>
      <c r="L8856" s="14">
        <v>4.5</v>
      </c>
      <c r="M8856" s="13" t="s">
        <v>55956</v>
      </c>
      <c r="N8856" s="1" t="s">
        <v>693</v>
      </c>
      <c r="O8856" s="1">
        <v>10</v>
      </c>
      <c r="P8856" s="1" t="s">
        <v>645</v>
      </c>
      <c r="Q8856" s="4" t="s">
        <v>21</v>
      </c>
    </row>
    <row r="8857" spans="1:17" ht="22.5" x14ac:dyDescent="0.25">
      <c r="A8857" s="3">
        <v>16112</v>
      </c>
      <c r="B8857" s="1" t="s">
        <v>48976</v>
      </c>
      <c r="C8857" s="1" t="s">
        <v>15</v>
      </c>
      <c r="D8857" s="1" t="s">
        <v>23</v>
      </c>
      <c r="E8857" s="1">
        <v>20487879241</v>
      </c>
      <c r="F8857" s="1" t="s">
        <v>48974</v>
      </c>
      <c r="G8857" s="1">
        <v>43000997</v>
      </c>
      <c r="H8857" s="1" t="s">
        <v>48977</v>
      </c>
      <c r="I8857" s="2">
        <v>45075</v>
      </c>
      <c r="J8857" s="15" t="str">
        <f>MID(Tabla1[[#This Row],[HORA]],1,5)</f>
        <v>13:45</v>
      </c>
      <c r="K8857" s="16">
        <f>IF(Tabla1[[#This Row],[FECHA]]=I8858,IF(J8858-J8857&gt;0,(J8858-J8857)*1440,0),0)</f>
        <v>1.0000000000001563</v>
      </c>
      <c r="L8857" s="14">
        <v>6.2</v>
      </c>
      <c r="M8857" s="13" t="s">
        <v>55956</v>
      </c>
      <c r="N8857" s="1" t="s">
        <v>48978</v>
      </c>
      <c r="O8857" s="1">
        <v>15</v>
      </c>
      <c r="P8857" s="1" t="s">
        <v>413</v>
      </c>
      <c r="Q8857" s="4" t="s">
        <v>21</v>
      </c>
    </row>
    <row r="8858" spans="1:17" ht="22.5" x14ac:dyDescent="0.25">
      <c r="A8858" s="3">
        <v>8652</v>
      </c>
      <c r="B8858" s="1" t="s">
        <v>27038</v>
      </c>
      <c r="C8858" s="1" t="s">
        <v>15</v>
      </c>
      <c r="D8858" s="1" t="s">
        <v>71</v>
      </c>
      <c r="E8858" s="1">
        <v>42725242</v>
      </c>
      <c r="F8858" s="1" t="s">
        <v>27039</v>
      </c>
      <c r="G8858" s="1">
        <v>2237964</v>
      </c>
      <c r="H8858" s="1" t="s">
        <v>27040</v>
      </c>
      <c r="I8858" s="2">
        <v>45075</v>
      </c>
      <c r="J8858" s="15" t="str">
        <f>MID(Tabla1[[#This Row],[HORA]],1,5)</f>
        <v>13:46</v>
      </c>
      <c r="K8858" s="16">
        <f>IF(Tabla1[[#This Row],[FECHA]]=I8859,IF(J8859-J8858&gt;0,(J8859-J8858)*1440,0),0)</f>
        <v>5.9999999999999787</v>
      </c>
      <c r="L8858" s="14">
        <v>3.36</v>
      </c>
      <c r="M8858" s="13" t="s">
        <v>55957</v>
      </c>
      <c r="N8858" s="1" t="s">
        <v>693</v>
      </c>
      <c r="O8858" s="1">
        <v>10</v>
      </c>
      <c r="P8858" s="1" t="s">
        <v>645</v>
      </c>
      <c r="Q8858" s="4" t="s">
        <v>21</v>
      </c>
    </row>
    <row r="8859" spans="1:17" ht="22.5" x14ac:dyDescent="0.25">
      <c r="A8859" s="3">
        <v>2720</v>
      </c>
      <c r="B8859" s="1" t="s">
        <v>8373</v>
      </c>
      <c r="C8859" s="1" t="s">
        <v>15</v>
      </c>
      <c r="D8859" s="1" t="s">
        <v>71</v>
      </c>
      <c r="E8859" s="1">
        <v>70089060</v>
      </c>
      <c r="F8859" s="1" t="s">
        <v>8374</v>
      </c>
      <c r="G8859" s="1">
        <v>27854512</v>
      </c>
      <c r="H8859" s="1" t="s">
        <v>8375</v>
      </c>
      <c r="I8859" s="2">
        <v>45075</v>
      </c>
      <c r="J8859" s="15" t="str">
        <f>MID(Tabla1[[#This Row],[HORA]],1,5)</f>
        <v>13:52</v>
      </c>
      <c r="K8859" s="16">
        <f>IF(Tabla1[[#This Row],[FECHA]]=I8860,IF(J8860-J8859&gt;0,(J8860-J8859)*1440,0),0)</f>
        <v>2.9999999999998295</v>
      </c>
      <c r="L8859" s="14">
        <v>4.3</v>
      </c>
      <c r="M8859" s="13" t="s">
        <v>55963</v>
      </c>
      <c r="N8859" s="1" t="s">
        <v>8376</v>
      </c>
      <c r="O8859" s="1">
        <v>20</v>
      </c>
      <c r="P8859" s="1" t="s">
        <v>413</v>
      </c>
      <c r="Q8859" s="4" t="s">
        <v>21</v>
      </c>
    </row>
    <row r="8860" spans="1:17" ht="22.5" x14ac:dyDescent="0.25">
      <c r="A8860" s="3">
        <v>8653</v>
      </c>
      <c r="B8860" s="1" t="s">
        <v>27041</v>
      </c>
      <c r="C8860" s="1" t="s">
        <v>15</v>
      </c>
      <c r="D8860" s="1" t="s">
        <v>40</v>
      </c>
      <c r="E8860" s="1">
        <v>3099088</v>
      </c>
      <c r="F8860" s="1" t="s">
        <v>27042</v>
      </c>
      <c r="G8860" s="1">
        <v>3099088</v>
      </c>
      <c r="H8860" s="1" t="s">
        <v>27042</v>
      </c>
      <c r="I8860" s="2">
        <v>45075</v>
      </c>
      <c r="J8860" s="15" t="str">
        <f>MID(Tabla1[[#This Row],[HORA]],1,5)</f>
        <v>13:55</v>
      </c>
      <c r="K8860" s="16">
        <f>IF(Tabla1[[#This Row],[FECHA]]=I8861,IF(J8861-J8860&gt;0,(J8861-J8860)*1440,0),0)</f>
        <v>1.9999999999999929</v>
      </c>
      <c r="L8860" s="14">
        <v>4.54</v>
      </c>
      <c r="M8860" s="13" t="s">
        <v>55966</v>
      </c>
      <c r="N8860" s="1" t="s">
        <v>1715</v>
      </c>
      <c r="O8860" s="1">
        <v>80</v>
      </c>
      <c r="P8860" s="1" t="s">
        <v>645</v>
      </c>
      <c r="Q8860" s="4" t="s">
        <v>21</v>
      </c>
    </row>
    <row r="8861" spans="1:17" ht="22.5" x14ac:dyDescent="0.25">
      <c r="A8861" s="3">
        <v>288</v>
      </c>
      <c r="B8861" s="1" t="s">
        <v>657</v>
      </c>
      <c r="C8861" s="1" t="s">
        <v>15</v>
      </c>
      <c r="D8861" s="1" t="s">
        <v>637</v>
      </c>
      <c r="E8861" s="1">
        <v>2666666</v>
      </c>
      <c r="F8861" s="1" t="s">
        <v>658</v>
      </c>
      <c r="G8861" s="1">
        <v>2237967</v>
      </c>
      <c r="H8861" s="1" t="s">
        <v>659</v>
      </c>
      <c r="I8861" s="2">
        <v>45075</v>
      </c>
      <c r="J8861" s="15" t="str">
        <f>MID(Tabla1[[#This Row],[HORA]],1,5)</f>
        <v>13:57</v>
      </c>
      <c r="K8861" s="16">
        <f>IF(Tabla1[[#This Row],[FECHA]]=I8862,IF(J8862-J8861&gt;0,(J8862-J8861)*1440,0),0)</f>
        <v>1.9999999999999929</v>
      </c>
      <c r="L8861" s="14">
        <v>2.21</v>
      </c>
      <c r="M8861" s="13" t="s">
        <v>55968</v>
      </c>
      <c r="N8861" s="1" t="s">
        <v>63</v>
      </c>
      <c r="O8861" s="1">
        <v>0</v>
      </c>
      <c r="P8861" s="1" t="s">
        <v>645</v>
      </c>
      <c r="Q8861" s="4" t="s">
        <v>21</v>
      </c>
    </row>
    <row r="8862" spans="1:17" ht="22.5" x14ac:dyDescent="0.25">
      <c r="A8862" s="3">
        <v>8654</v>
      </c>
      <c r="B8862" s="1" t="s">
        <v>27043</v>
      </c>
      <c r="C8862" s="1" t="s">
        <v>15</v>
      </c>
      <c r="D8862" s="1" t="s">
        <v>40</v>
      </c>
      <c r="E8862" s="1">
        <v>45002237</v>
      </c>
      <c r="F8862" s="1" t="s">
        <v>27044</v>
      </c>
      <c r="G8862" s="1">
        <v>3492270</v>
      </c>
      <c r="H8862" s="1" t="s">
        <v>27045</v>
      </c>
      <c r="I8862" s="2">
        <v>45075</v>
      </c>
      <c r="J8862" s="15" t="str">
        <f>MID(Tabla1[[#This Row],[HORA]],1,5)</f>
        <v>13:59</v>
      </c>
      <c r="K8862" s="16">
        <f>IF(Tabla1[[#This Row],[FECHA]]=I8863,IF(J8863-J8862&gt;0,(J8863-J8862)*1440,0),0)</f>
        <v>3.0000000000001492</v>
      </c>
      <c r="L8862" s="14">
        <v>3.45</v>
      </c>
      <c r="M8862" s="13" t="s">
        <v>55970</v>
      </c>
      <c r="N8862" s="1" t="s">
        <v>27046</v>
      </c>
      <c r="O8862" s="1">
        <v>40</v>
      </c>
      <c r="P8862" s="1" t="s">
        <v>645</v>
      </c>
      <c r="Q8862" s="4" t="s">
        <v>21</v>
      </c>
    </row>
    <row r="8863" spans="1:17" ht="22.5" x14ac:dyDescent="0.25">
      <c r="A8863" s="3">
        <v>2721</v>
      </c>
      <c r="B8863" s="1" t="s">
        <v>8377</v>
      </c>
      <c r="C8863" s="1" t="s">
        <v>15</v>
      </c>
      <c r="D8863" s="1" t="s">
        <v>77</v>
      </c>
      <c r="E8863" s="1">
        <v>40995343</v>
      </c>
      <c r="F8863" s="1" t="s">
        <v>6052</v>
      </c>
      <c r="G8863" s="1">
        <v>2237968</v>
      </c>
      <c r="H8863" s="1" t="s">
        <v>8378</v>
      </c>
      <c r="I8863" s="2">
        <v>45075</v>
      </c>
      <c r="J8863" s="15" t="str">
        <f>MID(Tabla1[[#This Row],[HORA]],1,5)</f>
        <v>14:02</v>
      </c>
      <c r="K8863" s="16">
        <f>IF(Tabla1[[#This Row],[FECHA]]=I8864,IF(J8864-J8863&gt;0,(J8864-J8863)*1440,0),0)</f>
        <v>5.9999999999999787</v>
      </c>
      <c r="L8863" s="14">
        <v>3.14</v>
      </c>
      <c r="M8863" s="13" t="s">
        <v>55973</v>
      </c>
      <c r="N8863" s="1" t="s">
        <v>8379</v>
      </c>
      <c r="O8863" s="1">
        <v>15</v>
      </c>
      <c r="P8863" s="1" t="s">
        <v>27</v>
      </c>
      <c r="Q8863" s="4" t="s">
        <v>21</v>
      </c>
    </row>
    <row r="8864" spans="1:17" ht="22.5" x14ac:dyDescent="0.25">
      <c r="A8864" s="3">
        <v>16113</v>
      </c>
      <c r="B8864" s="1" t="s">
        <v>48979</v>
      </c>
      <c r="C8864" s="1" t="s">
        <v>15</v>
      </c>
      <c r="D8864" s="1" t="s">
        <v>40</v>
      </c>
      <c r="E8864" s="1">
        <v>20548187266</v>
      </c>
      <c r="F8864" s="1" t="s">
        <v>48980</v>
      </c>
      <c r="G8864" s="1">
        <v>2237969</v>
      </c>
      <c r="H8864" s="1" t="s">
        <v>48981</v>
      </c>
      <c r="I8864" s="2">
        <v>45075</v>
      </c>
      <c r="J8864" s="15" t="str">
        <f>MID(Tabla1[[#This Row],[HORA]],1,5)</f>
        <v>14:08</v>
      </c>
      <c r="K8864" s="16">
        <f>IF(Tabla1[[#This Row],[FECHA]]=I8865,IF(J8865-J8864&gt;0,(J8865-J8864)*1440,0),0)</f>
        <v>1.9999999999999929</v>
      </c>
      <c r="L8864" s="14">
        <v>4.5199999999999996</v>
      </c>
      <c r="M8864" s="13" t="s">
        <v>55979</v>
      </c>
      <c r="N8864" s="1" t="s">
        <v>583</v>
      </c>
      <c r="O8864" s="1">
        <v>10</v>
      </c>
      <c r="P8864" s="1" t="s">
        <v>27</v>
      </c>
      <c r="Q8864" s="4" t="s">
        <v>21</v>
      </c>
    </row>
    <row r="8865" spans="1:17" ht="22.5" x14ac:dyDescent="0.25">
      <c r="A8865" s="3">
        <v>18422</v>
      </c>
      <c r="B8865" s="1" t="s">
        <v>54926</v>
      </c>
      <c r="C8865" s="1" t="s">
        <v>15</v>
      </c>
      <c r="D8865" s="1" t="s">
        <v>40</v>
      </c>
      <c r="E8865" s="1">
        <v>20479931721</v>
      </c>
      <c r="F8865" s="1" t="s">
        <v>48125</v>
      </c>
      <c r="G8865" s="1">
        <v>2237970</v>
      </c>
      <c r="H8865" s="1" t="s">
        <v>48126</v>
      </c>
      <c r="I8865" s="2">
        <v>45075</v>
      </c>
      <c r="J8865" s="15" t="str">
        <f>MID(Tabla1[[#This Row],[HORA]],1,5)</f>
        <v>14:10</v>
      </c>
      <c r="K8865" s="16">
        <f>IF(Tabla1[[#This Row],[FECHA]]=I8866,IF(J8866-J8865&gt;0,(J8866-J8865)*1440,0),0)</f>
        <v>0.99999999999999645</v>
      </c>
      <c r="L8865" s="14">
        <v>4.46</v>
      </c>
      <c r="M8865" s="13" t="s">
        <v>55850</v>
      </c>
      <c r="N8865" s="1" t="s">
        <v>43335</v>
      </c>
      <c r="O8865" s="1">
        <v>15</v>
      </c>
      <c r="P8865" s="1" t="s">
        <v>986</v>
      </c>
      <c r="Q8865" s="4" t="s">
        <v>21</v>
      </c>
    </row>
    <row r="8866" spans="1:17" ht="22.5" x14ac:dyDescent="0.25">
      <c r="A8866" s="3">
        <v>2722</v>
      </c>
      <c r="B8866" s="1" t="s">
        <v>8380</v>
      </c>
      <c r="C8866" s="1" t="s">
        <v>15</v>
      </c>
      <c r="D8866" s="1" t="s">
        <v>40</v>
      </c>
      <c r="E8866" s="1">
        <v>27265819</v>
      </c>
      <c r="F8866" s="1" t="s">
        <v>8381</v>
      </c>
      <c r="G8866" s="1">
        <v>2237971</v>
      </c>
      <c r="H8866" s="1" t="s">
        <v>8382</v>
      </c>
      <c r="I8866" s="2">
        <v>45075</v>
      </c>
      <c r="J8866" s="15" t="str">
        <f>MID(Tabla1[[#This Row],[HORA]],1,5)</f>
        <v>14:11</v>
      </c>
      <c r="K8866" s="16">
        <f>IF(Tabla1[[#This Row],[FECHA]]=I8867,IF(J8867-J8866&gt;0,(J8867-J8866)*1440,0),0)</f>
        <v>2.9999999999999893</v>
      </c>
      <c r="L8866" s="14">
        <v>4.3600000000000003</v>
      </c>
      <c r="M8866" s="13" t="s">
        <v>55981</v>
      </c>
      <c r="N8866" s="1" t="s">
        <v>8383</v>
      </c>
      <c r="O8866" s="1">
        <v>20</v>
      </c>
      <c r="P8866" s="1" t="s">
        <v>27</v>
      </c>
      <c r="Q8866" s="4" t="s">
        <v>21</v>
      </c>
    </row>
    <row r="8867" spans="1:17" ht="22.5" x14ac:dyDescent="0.25">
      <c r="A8867" s="3">
        <v>13861</v>
      </c>
      <c r="B8867" s="1" t="s">
        <v>42621</v>
      </c>
      <c r="C8867" s="1" t="s">
        <v>15</v>
      </c>
      <c r="D8867" s="1" t="s">
        <v>40</v>
      </c>
      <c r="E8867" s="1">
        <v>16604542</v>
      </c>
      <c r="F8867" s="1" t="s">
        <v>42622</v>
      </c>
      <c r="G8867" s="1">
        <v>2237974</v>
      </c>
      <c r="H8867" s="1" t="s">
        <v>42623</v>
      </c>
      <c r="I8867" s="2">
        <v>45075</v>
      </c>
      <c r="J8867" s="15" t="str">
        <f>MID(Tabla1[[#This Row],[HORA]],1,5)</f>
        <v>14:14</v>
      </c>
      <c r="K8867" s="16">
        <f>IF(Tabla1[[#This Row],[FECHA]]=I8868,IF(J8868-J8867&gt;0,(J8868-J8867)*1440,0),0)</f>
        <v>3.9999999999999858</v>
      </c>
      <c r="L8867" s="14">
        <v>2.0699999999999998</v>
      </c>
      <c r="M8867" s="13" t="s">
        <v>55983</v>
      </c>
      <c r="N8867" s="1" t="s">
        <v>42624</v>
      </c>
      <c r="O8867" s="1">
        <v>15</v>
      </c>
      <c r="P8867" s="1" t="s">
        <v>986</v>
      </c>
      <c r="Q8867" s="4" t="s">
        <v>21</v>
      </c>
    </row>
    <row r="8868" spans="1:17" ht="22.5" x14ac:dyDescent="0.25">
      <c r="A8868" s="3">
        <v>13862</v>
      </c>
      <c r="B8868" s="1" t="s">
        <v>42625</v>
      </c>
      <c r="C8868" s="1" t="s">
        <v>15</v>
      </c>
      <c r="D8868" s="1" t="s">
        <v>77</v>
      </c>
      <c r="E8868" s="1">
        <v>48078752</v>
      </c>
      <c r="F8868" s="1" t="s">
        <v>42626</v>
      </c>
      <c r="G8868" s="1">
        <v>2237976</v>
      </c>
      <c r="H8868" s="1" t="s">
        <v>42627</v>
      </c>
      <c r="I8868" s="2">
        <v>45075</v>
      </c>
      <c r="J8868" s="15" t="str">
        <f>MID(Tabla1[[#This Row],[HORA]],1,5)</f>
        <v>14:18</v>
      </c>
      <c r="K8868" s="16">
        <f>IF(Tabla1[[#This Row],[FECHA]]=I8869,IF(J8869-J8868&gt;0,(J8869-J8868)*1440,0),0)</f>
        <v>0.99999999999999645</v>
      </c>
      <c r="L8868" s="14">
        <v>3.36</v>
      </c>
      <c r="M8868" s="13" t="s">
        <v>55985</v>
      </c>
      <c r="N8868" s="1" t="s">
        <v>27506</v>
      </c>
      <c r="O8868" s="1">
        <v>15</v>
      </c>
      <c r="P8868" s="1" t="s">
        <v>986</v>
      </c>
      <c r="Q8868" s="4" t="s">
        <v>21</v>
      </c>
    </row>
    <row r="8869" spans="1:17" ht="22.5" x14ac:dyDescent="0.25">
      <c r="A8869" s="3">
        <v>2723</v>
      </c>
      <c r="B8869" s="1" t="s">
        <v>8384</v>
      </c>
      <c r="C8869" s="1" t="s">
        <v>15</v>
      </c>
      <c r="D8869" s="1" t="s">
        <v>77</v>
      </c>
      <c r="E8869" s="1">
        <v>3617160</v>
      </c>
      <c r="F8869" s="1" t="s">
        <v>8385</v>
      </c>
      <c r="G8869" s="1">
        <v>3617160</v>
      </c>
      <c r="H8869" s="1" t="s">
        <v>8385</v>
      </c>
      <c r="I8869" s="2">
        <v>45075</v>
      </c>
      <c r="J8869" s="15" t="str">
        <f>MID(Tabla1[[#This Row],[HORA]],1,5)</f>
        <v>14:19</v>
      </c>
      <c r="K8869" s="16">
        <f>IF(Tabla1[[#This Row],[FECHA]]=I8870,IF(J8870-J8869&gt;0,(J8870-J8869)*1440,0),0)</f>
        <v>1.9999999999999929</v>
      </c>
      <c r="L8869" s="14">
        <v>2.37</v>
      </c>
      <c r="M8869" s="13" t="s">
        <v>55986</v>
      </c>
      <c r="N8869" s="1" t="s">
        <v>8386</v>
      </c>
      <c r="O8869" s="1">
        <v>50</v>
      </c>
      <c r="P8869" s="1" t="s">
        <v>27</v>
      </c>
      <c r="Q8869" s="4" t="s">
        <v>21</v>
      </c>
    </row>
    <row r="8870" spans="1:17" ht="22.5" x14ac:dyDescent="0.25">
      <c r="A8870" s="3">
        <v>13863</v>
      </c>
      <c r="B8870" s="1" t="s">
        <v>42628</v>
      </c>
      <c r="C8870" s="1" t="s">
        <v>15</v>
      </c>
      <c r="D8870" s="1" t="s">
        <v>71</v>
      </c>
      <c r="E8870" s="1">
        <v>48544477</v>
      </c>
      <c r="F8870" s="1" t="s">
        <v>4236</v>
      </c>
      <c r="G8870" s="1">
        <v>70088988</v>
      </c>
      <c r="H8870" s="1" t="s">
        <v>42629</v>
      </c>
      <c r="I8870" s="2">
        <v>45075</v>
      </c>
      <c r="J8870" s="15" t="str">
        <f>MID(Tabla1[[#This Row],[HORA]],1,5)</f>
        <v>14:21</v>
      </c>
      <c r="K8870" s="16">
        <f>IF(Tabla1[[#This Row],[FECHA]]=I8871,IF(J8871-J8870&gt;0,(J8871-J8870)*1440,0),0)</f>
        <v>2.9999999999999893</v>
      </c>
      <c r="L8870" s="14">
        <v>5.38</v>
      </c>
      <c r="M8870" s="13" t="s">
        <v>55988</v>
      </c>
      <c r="N8870" s="1" t="s">
        <v>42630</v>
      </c>
      <c r="O8870" s="1">
        <v>20</v>
      </c>
      <c r="P8870" s="1" t="s">
        <v>986</v>
      </c>
      <c r="Q8870" s="4" t="s">
        <v>21</v>
      </c>
    </row>
    <row r="8871" spans="1:17" ht="22.5" x14ac:dyDescent="0.25">
      <c r="A8871" s="3">
        <v>13864</v>
      </c>
      <c r="B8871" s="1" t="s">
        <v>42631</v>
      </c>
      <c r="C8871" s="1" t="s">
        <v>15</v>
      </c>
      <c r="D8871" s="1" t="s">
        <v>40</v>
      </c>
      <c r="E8871" s="1">
        <v>2723753</v>
      </c>
      <c r="F8871" s="1" t="s">
        <v>42632</v>
      </c>
      <c r="G8871" s="1">
        <v>2723753</v>
      </c>
      <c r="H8871" s="1" t="s">
        <v>42632</v>
      </c>
      <c r="I8871" s="2">
        <v>45075</v>
      </c>
      <c r="J8871" s="15" t="str">
        <f>MID(Tabla1[[#This Row],[HORA]],1,5)</f>
        <v>14:24</v>
      </c>
      <c r="K8871" s="16">
        <f>IF(Tabla1[[#This Row],[FECHA]]=I8872,IF(J8872-J8871&gt;0,(J8872-J8871)*1440,0),0)</f>
        <v>9.9999999999999645</v>
      </c>
      <c r="L8871" s="14">
        <v>7.44</v>
      </c>
      <c r="M8871" s="13" t="s">
        <v>55990</v>
      </c>
      <c r="N8871" s="1" t="s">
        <v>1715</v>
      </c>
      <c r="O8871" s="1">
        <v>40</v>
      </c>
      <c r="P8871" s="1" t="s">
        <v>986</v>
      </c>
      <c r="Q8871" s="4" t="s">
        <v>21</v>
      </c>
    </row>
    <row r="8872" spans="1:17" ht="22.5" x14ac:dyDescent="0.25">
      <c r="A8872" s="3">
        <v>2724</v>
      </c>
      <c r="B8872" s="1" t="s">
        <v>8387</v>
      </c>
      <c r="C8872" s="1" t="s">
        <v>15</v>
      </c>
      <c r="D8872" s="1" t="s">
        <v>40</v>
      </c>
      <c r="E8872" s="1">
        <v>80405075</v>
      </c>
      <c r="F8872" s="1" t="s">
        <v>8388</v>
      </c>
      <c r="G8872" s="1">
        <v>80405075</v>
      </c>
      <c r="H8872" s="1" t="s">
        <v>8388</v>
      </c>
      <c r="I8872" s="2">
        <v>45075</v>
      </c>
      <c r="J8872" s="15" t="str">
        <f>MID(Tabla1[[#This Row],[HORA]],1,5)</f>
        <v>14:34</v>
      </c>
      <c r="K8872" s="16">
        <f>IF(Tabla1[[#This Row],[FECHA]]=I8873,IF(J8873-J8872&gt;0,(J8873-J8872)*1440,0),0)</f>
        <v>1.0000000000001563</v>
      </c>
      <c r="L8872" s="14">
        <v>3.31</v>
      </c>
      <c r="M8872" s="13" t="s">
        <v>55861</v>
      </c>
      <c r="N8872" s="1" t="s">
        <v>8389</v>
      </c>
      <c r="O8872" s="1">
        <v>20</v>
      </c>
      <c r="P8872" s="1" t="s">
        <v>27</v>
      </c>
      <c r="Q8872" s="4" t="s">
        <v>21</v>
      </c>
    </row>
    <row r="8873" spans="1:17" ht="22.5" x14ac:dyDescent="0.25">
      <c r="A8873" s="3">
        <v>8655</v>
      </c>
      <c r="B8873" s="1" t="s">
        <v>27047</v>
      </c>
      <c r="C8873" s="1" t="s">
        <v>15</v>
      </c>
      <c r="D8873" s="1" t="s">
        <v>71</v>
      </c>
      <c r="E8873" s="1">
        <v>47717279</v>
      </c>
      <c r="F8873" s="1" t="s">
        <v>27048</v>
      </c>
      <c r="G8873" s="1">
        <v>46530542</v>
      </c>
      <c r="H8873" s="1" t="s">
        <v>27049</v>
      </c>
      <c r="I8873" s="2">
        <v>45075</v>
      </c>
      <c r="J8873" s="15" t="str">
        <f>MID(Tabla1[[#This Row],[HORA]],1,5)</f>
        <v>14:35</v>
      </c>
      <c r="K8873" s="16">
        <f>IF(Tabla1[[#This Row],[FECHA]]=I8874,IF(J8874-J8873&gt;0,(J8874-J8873)*1440,0),0)</f>
        <v>0.99999999999983658</v>
      </c>
      <c r="L8873" s="14">
        <v>3.12</v>
      </c>
      <c r="M8873" s="13" t="s">
        <v>55996</v>
      </c>
      <c r="N8873" s="1" t="s">
        <v>27050</v>
      </c>
      <c r="O8873" s="1">
        <v>30</v>
      </c>
      <c r="P8873" s="1" t="s">
        <v>170</v>
      </c>
      <c r="Q8873" s="4" t="s">
        <v>21</v>
      </c>
    </row>
    <row r="8874" spans="1:17" ht="22.5" x14ac:dyDescent="0.25">
      <c r="A8874" s="3">
        <v>13865</v>
      </c>
      <c r="B8874" s="1" t="s">
        <v>42633</v>
      </c>
      <c r="C8874" s="1" t="s">
        <v>15</v>
      </c>
      <c r="D8874" s="1" t="s">
        <v>40</v>
      </c>
      <c r="E8874" s="1">
        <v>43974558</v>
      </c>
      <c r="F8874" s="1" t="s">
        <v>33185</v>
      </c>
      <c r="G8874" s="1">
        <v>2237979</v>
      </c>
      <c r="H8874" s="1" t="s">
        <v>42634</v>
      </c>
      <c r="I8874" s="2">
        <v>45075</v>
      </c>
      <c r="J8874" s="15" t="str">
        <f>MID(Tabla1[[#This Row],[HORA]],1,5)</f>
        <v>14:36</v>
      </c>
      <c r="K8874" s="16">
        <f>IF(Tabla1[[#This Row],[FECHA]]=I8875,IF(J8875-J8874&gt;0,(J8875-J8874)*1440,0),0)</f>
        <v>9.0000000000001279</v>
      </c>
      <c r="L8874" s="14">
        <v>5.21</v>
      </c>
      <c r="M8874" s="13" t="s">
        <v>55997</v>
      </c>
      <c r="N8874" s="1" t="s">
        <v>1531</v>
      </c>
      <c r="O8874" s="1">
        <v>10</v>
      </c>
      <c r="P8874" s="1" t="s">
        <v>986</v>
      </c>
      <c r="Q8874" s="4" t="s">
        <v>21</v>
      </c>
    </row>
    <row r="8875" spans="1:17" ht="22.5" x14ac:dyDescent="0.25">
      <c r="A8875" s="3">
        <v>13866</v>
      </c>
      <c r="B8875" s="1" t="s">
        <v>42635</v>
      </c>
      <c r="C8875" s="1" t="s">
        <v>15</v>
      </c>
      <c r="D8875" s="1" t="s">
        <v>33</v>
      </c>
      <c r="E8875" s="1">
        <v>16667935</v>
      </c>
      <c r="F8875" s="1" t="s">
        <v>42636</v>
      </c>
      <c r="G8875" s="1">
        <v>2237981</v>
      </c>
      <c r="H8875" s="1" t="s">
        <v>42637</v>
      </c>
      <c r="I8875" s="2">
        <v>45075</v>
      </c>
      <c r="J8875" s="15" t="str">
        <f>MID(Tabla1[[#This Row],[HORA]],1,5)</f>
        <v>14:45</v>
      </c>
      <c r="K8875" s="16">
        <f>IF(Tabla1[[#This Row],[FECHA]]=I8876,IF(J8876-J8875&gt;0,(J8876-J8875)*1440,0),0)</f>
        <v>0</v>
      </c>
      <c r="L8875" s="14">
        <v>2.5499999999999998</v>
      </c>
      <c r="M8875" s="13" t="s">
        <v>56005</v>
      </c>
      <c r="N8875" s="1" t="s">
        <v>6102</v>
      </c>
      <c r="O8875" s="1">
        <v>10</v>
      </c>
      <c r="P8875" s="1" t="s">
        <v>986</v>
      </c>
      <c r="Q8875" s="4" t="s">
        <v>21</v>
      </c>
    </row>
    <row r="8876" spans="1:17" ht="22.5" x14ac:dyDescent="0.25">
      <c r="A8876" s="3">
        <v>17325</v>
      </c>
      <c r="B8876" s="1" t="s">
        <v>52204</v>
      </c>
      <c r="C8876" s="1" t="s">
        <v>15</v>
      </c>
      <c r="D8876" s="1" t="s">
        <v>40</v>
      </c>
      <c r="E8876" s="1">
        <v>20601393949</v>
      </c>
      <c r="F8876" s="1" t="s">
        <v>52205</v>
      </c>
      <c r="G8876" s="1">
        <v>75126729</v>
      </c>
      <c r="H8876" s="1" t="s">
        <v>52206</v>
      </c>
      <c r="I8876" s="2">
        <v>45075</v>
      </c>
      <c r="J8876" s="15" t="str">
        <f>MID(Tabla1[[#This Row],[HORA]],1,5)</f>
        <v>14:45</v>
      </c>
      <c r="K8876" s="16">
        <f>IF(Tabla1[[#This Row],[FECHA]]=I8877,IF(J8877-J8876&gt;0,(J8877-J8876)*1440,0),0)</f>
        <v>0.99999999999999645</v>
      </c>
      <c r="L8876" s="14">
        <v>4.28</v>
      </c>
      <c r="M8876" s="13" t="s">
        <v>56005</v>
      </c>
      <c r="N8876" s="1" t="s">
        <v>52207</v>
      </c>
      <c r="O8876" s="1">
        <v>15</v>
      </c>
      <c r="P8876" s="1" t="s">
        <v>170</v>
      </c>
      <c r="Q8876" s="4" t="s">
        <v>21</v>
      </c>
    </row>
    <row r="8877" spans="1:17" ht="22.5" x14ac:dyDescent="0.25">
      <c r="A8877" s="3">
        <v>2725</v>
      </c>
      <c r="B8877" s="1" t="s">
        <v>8390</v>
      </c>
      <c r="C8877" s="1" t="s">
        <v>15</v>
      </c>
      <c r="D8877" s="1" t="s">
        <v>228</v>
      </c>
      <c r="E8877" s="1">
        <v>48063976</v>
      </c>
      <c r="F8877" s="1" t="s">
        <v>8391</v>
      </c>
      <c r="G8877" s="1">
        <v>2237982</v>
      </c>
      <c r="H8877" s="1" t="s">
        <v>8392</v>
      </c>
      <c r="I8877" s="2">
        <v>45075</v>
      </c>
      <c r="J8877" s="15" t="str">
        <f>MID(Tabla1[[#This Row],[HORA]],1,5)</f>
        <v>14:46</v>
      </c>
      <c r="K8877" s="16">
        <f>IF(Tabla1[[#This Row],[FECHA]]=I8878,IF(J8878-J8877&gt;0,(J8878-J8877)*1440,0),0)</f>
        <v>9.9999999999999645</v>
      </c>
      <c r="L8877" s="14">
        <v>6.14</v>
      </c>
      <c r="M8877" s="13" t="s">
        <v>56006</v>
      </c>
      <c r="N8877" s="1" t="s">
        <v>8393</v>
      </c>
      <c r="O8877" s="1">
        <v>10</v>
      </c>
      <c r="P8877" s="1" t="s">
        <v>27</v>
      </c>
      <c r="Q8877" s="4" t="s">
        <v>21</v>
      </c>
    </row>
    <row r="8878" spans="1:17" ht="22.5" x14ac:dyDescent="0.25">
      <c r="A8878" s="3">
        <v>8656</v>
      </c>
      <c r="B8878" s="1" t="s">
        <v>27051</v>
      </c>
      <c r="C8878" s="1" t="s">
        <v>15</v>
      </c>
      <c r="D8878" s="1" t="s">
        <v>40</v>
      </c>
      <c r="E8878" s="1">
        <v>70926514</v>
      </c>
      <c r="F8878" s="1" t="s">
        <v>27052</v>
      </c>
      <c r="G8878" s="1">
        <v>72717887</v>
      </c>
      <c r="H8878" s="1" t="s">
        <v>27053</v>
      </c>
      <c r="I8878" s="2">
        <v>45075</v>
      </c>
      <c r="J8878" s="15" t="str">
        <f>MID(Tabla1[[#This Row],[HORA]],1,5)</f>
        <v>14:56</v>
      </c>
      <c r="K8878" s="16">
        <f>IF(Tabla1[[#This Row],[FECHA]]=I8879,IF(J8879-J8878&gt;0,(J8879-J8878)*1440,0),0)</f>
        <v>7.9999999999999716</v>
      </c>
      <c r="L8878" s="14">
        <v>3.44</v>
      </c>
      <c r="M8878" s="13" t="s">
        <v>56015</v>
      </c>
      <c r="N8878" s="1" t="s">
        <v>27054</v>
      </c>
      <c r="O8878" s="1">
        <v>15</v>
      </c>
      <c r="P8878" s="1" t="s">
        <v>170</v>
      </c>
      <c r="Q8878" s="4" t="s">
        <v>21</v>
      </c>
    </row>
    <row r="8879" spans="1:17" ht="22.5" x14ac:dyDescent="0.25">
      <c r="A8879" s="3">
        <v>2726</v>
      </c>
      <c r="B8879" s="1" t="s">
        <v>8394</v>
      </c>
      <c r="C8879" s="1" t="s">
        <v>15</v>
      </c>
      <c r="D8879" s="1" t="s">
        <v>40</v>
      </c>
      <c r="E8879" s="1">
        <v>48014566</v>
      </c>
      <c r="F8879" s="1" t="s">
        <v>8395</v>
      </c>
      <c r="G8879" s="1">
        <v>2237988</v>
      </c>
      <c r="H8879" s="1" t="s">
        <v>8396</v>
      </c>
      <c r="I8879" s="2">
        <v>45075</v>
      </c>
      <c r="J8879" s="15" t="str">
        <f>MID(Tabla1[[#This Row],[HORA]],1,5)</f>
        <v>15:04</v>
      </c>
      <c r="K8879" s="16">
        <f>IF(Tabla1[[#This Row],[FECHA]]=I8880,IF(J8880-J8879&gt;0,(J8880-J8879)*1440,0),0)</f>
        <v>0</v>
      </c>
      <c r="L8879" s="14">
        <v>4.0999999999999996</v>
      </c>
      <c r="M8879" s="13" t="s">
        <v>56133</v>
      </c>
      <c r="N8879" s="1" t="s">
        <v>8397</v>
      </c>
      <c r="O8879" s="1">
        <v>80</v>
      </c>
      <c r="P8879" s="1" t="s">
        <v>27</v>
      </c>
      <c r="Q8879" s="4" t="s">
        <v>21</v>
      </c>
    </row>
    <row r="8880" spans="1:17" ht="22.5" x14ac:dyDescent="0.25">
      <c r="A8880" s="3">
        <v>13867</v>
      </c>
      <c r="B8880" s="1" t="s">
        <v>42638</v>
      </c>
      <c r="C8880" s="1" t="s">
        <v>15</v>
      </c>
      <c r="D8880" s="1" t="s">
        <v>172</v>
      </c>
      <c r="E8880" s="1">
        <v>46624224</v>
      </c>
      <c r="F8880" s="1" t="s">
        <v>42639</v>
      </c>
      <c r="G8880" s="1">
        <v>75085954</v>
      </c>
      <c r="H8880" s="1" t="s">
        <v>42640</v>
      </c>
      <c r="I8880" s="2">
        <v>45075</v>
      </c>
      <c r="J8880" s="15" t="str">
        <f>MID(Tabla1[[#This Row],[HORA]],1,5)</f>
        <v>15:04</v>
      </c>
      <c r="K8880" s="16">
        <f>IF(Tabla1[[#This Row],[FECHA]]=I8881,IF(J8881-J8880&gt;0,(J8881-J8880)*1440,0),0)</f>
        <v>0.99999999999999645</v>
      </c>
      <c r="L8880" s="14">
        <v>4.04</v>
      </c>
      <c r="M8880" s="13" t="s">
        <v>56133</v>
      </c>
      <c r="N8880" s="1" t="s">
        <v>42641</v>
      </c>
      <c r="O8880" s="1">
        <v>20</v>
      </c>
      <c r="P8880" s="1" t="s">
        <v>986</v>
      </c>
      <c r="Q8880" s="4" t="s">
        <v>21</v>
      </c>
    </row>
    <row r="8881" spans="1:17" ht="22.5" x14ac:dyDescent="0.25">
      <c r="A8881" s="3">
        <v>2727</v>
      </c>
      <c r="B8881" s="1" t="s">
        <v>8398</v>
      </c>
      <c r="C8881" s="1" t="s">
        <v>15</v>
      </c>
      <c r="D8881" s="1" t="s">
        <v>33</v>
      </c>
      <c r="E8881" s="1">
        <v>3653596</v>
      </c>
      <c r="F8881" s="1" t="s">
        <v>8399</v>
      </c>
      <c r="G8881" s="1">
        <v>3653596</v>
      </c>
      <c r="H8881" s="1" t="s">
        <v>8399</v>
      </c>
      <c r="I8881" s="2">
        <v>45075</v>
      </c>
      <c r="J8881" s="15" t="str">
        <f>MID(Tabla1[[#This Row],[HORA]],1,5)</f>
        <v>15:05</v>
      </c>
      <c r="K8881" s="16">
        <f>IF(Tabla1[[#This Row],[FECHA]]=I8882,IF(J8882-J8881&gt;0,(J8882-J8881)*1440,0),0)</f>
        <v>0.99999999999999645</v>
      </c>
      <c r="L8881" s="14">
        <v>2.14</v>
      </c>
      <c r="M8881" s="13" t="s">
        <v>56134</v>
      </c>
      <c r="N8881" s="1" t="s">
        <v>8400</v>
      </c>
      <c r="O8881" s="1">
        <v>120</v>
      </c>
      <c r="P8881" s="1" t="s">
        <v>27</v>
      </c>
      <c r="Q8881" s="4" t="s">
        <v>21</v>
      </c>
    </row>
    <row r="8882" spans="1:17" ht="22.5" x14ac:dyDescent="0.25">
      <c r="A8882" s="3">
        <v>13868</v>
      </c>
      <c r="B8882" s="1" t="s">
        <v>42642</v>
      </c>
      <c r="C8882" s="1" t="s">
        <v>15</v>
      </c>
      <c r="D8882" s="1" t="s">
        <v>40</v>
      </c>
      <c r="E8882" s="1">
        <v>16732352</v>
      </c>
      <c r="F8882" s="1" t="s">
        <v>42643</v>
      </c>
      <c r="G8882" s="1">
        <v>2237989</v>
      </c>
      <c r="H8882" s="1" t="s">
        <v>42644</v>
      </c>
      <c r="I8882" s="2">
        <v>45075</v>
      </c>
      <c r="J8882" s="15" t="str">
        <f>MID(Tabla1[[#This Row],[HORA]],1,5)</f>
        <v>15:06</v>
      </c>
      <c r="K8882" s="16">
        <f>IF(Tabla1[[#This Row],[FECHA]]=I8883,IF(J8883-J8882&gt;0,(J8883-J8882)*1440,0),0)</f>
        <v>8.999999999999968</v>
      </c>
      <c r="L8882" s="14">
        <v>3.15</v>
      </c>
      <c r="M8882" s="13" t="s">
        <v>56136</v>
      </c>
      <c r="N8882" s="1" t="s">
        <v>27046</v>
      </c>
      <c r="O8882" s="1">
        <v>12</v>
      </c>
      <c r="P8882" s="1" t="s">
        <v>986</v>
      </c>
      <c r="Q8882" s="4" t="s">
        <v>21</v>
      </c>
    </row>
    <row r="8883" spans="1:17" ht="22.5" x14ac:dyDescent="0.25">
      <c r="A8883" s="3">
        <v>16114</v>
      </c>
      <c r="B8883" s="1" t="s">
        <v>48982</v>
      </c>
      <c r="C8883" s="1" t="s">
        <v>15</v>
      </c>
      <c r="D8883" s="1" t="s">
        <v>71</v>
      </c>
      <c r="E8883" s="1">
        <v>20479595276</v>
      </c>
      <c r="F8883" s="1" t="s">
        <v>48681</v>
      </c>
      <c r="G8883" s="1">
        <v>45107919</v>
      </c>
      <c r="H8883" s="1" t="s">
        <v>48983</v>
      </c>
      <c r="I8883" s="2">
        <v>45075</v>
      </c>
      <c r="J8883" s="15" t="str">
        <f>MID(Tabla1[[#This Row],[HORA]],1,5)</f>
        <v>15:15</v>
      </c>
      <c r="K8883" s="16">
        <f>IF(Tabla1[[#This Row],[FECHA]]=I8884,IF(J8884-J8883&gt;0,(J8884-J8883)*1440,0),0)</f>
        <v>3.0000000000001492</v>
      </c>
      <c r="L8883" s="14">
        <v>4.5199999999999996</v>
      </c>
      <c r="M8883" s="13" t="s">
        <v>55870</v>
      </c>
      <c r="N8883" s="1" t="s">
        <v>48984</v>
      </c>
      <c r="O8883" s="1">
        <v>80</v>
      </c>
      <c r="P8883" s="1" t="s">
        <v>27</v>
      </c>
      <c r="Q8883" s="4" t="s">
        <v>21</v>
      </c>
    </row>
    <row r="8884" spans="1:17" ht="22.5" x14ac:dyDescent="0.25">
      <c r="A8884" s="3">
        <v>2728</v>
      </c>
      <c r="B8884" s="1" t="s">
        <v>8401</v>
      </c>
      <c r="C8884" s="1" t="s">
        <v>15</v>
      </c>
      <c r="D8884" s="1" t="s">
        <v>33</v>
      </c>
      <c r="E8884" s="1">
        <v>79805486</v>
      </c>
      <c r="F8884" s="1" t="s">
        <v>8402</v>
      </c>
      <c r="G8884" s="1">
        <v>79805486</v>
      </c>
      <c r="H8884" s="1" t="s">
        <v>8402</v>
      </c>
      <c r="I8884" s="2">
        <v>45075</v>
      </c>
      <c r="J8884" s="15" t="str">
        <f>MID(Tabla1[[#This Row],[HORA]],1,5)</f>
        <v>15:18</v>
      </c>
      <c r="K8884" s="16">
        <f>IF(Tabla1[[#This Row],[FECHA]]=I8885,IF(J8885-J8884&gt;0,(J8885-J8884)*1440,0),0)</f>
        <v>0.99999999999983658</v>
      </c>
      <c r="L8884" s="14">
        <v>4.2699999999999996</v>
      </c>
      <c r="M8884" s="13" t="s">
        <v>55873</v>
      </c>
      <c r="N8884" s="1" t="s">
        <v>8403</v>
      </c>
      <c r="O8884" s="1">
        <v>10</v>
      </c>
      <c r="P8884" s="1" t="s">
        <v>27</v>
      </c>
      <c r="Q8884" s="4" t="s">
        <v>21</v>
      </c>
    </row>
    <row r="8885" spans="1:17" ht="22.5" x14ac:dyDescent="0.25">
      <c r="A8885" s="3">
        <v>13869</v>
      </c>
      <c r="B8885" s="1" t="s">
        <v>42645</v>
      </c>
      <c r="C8885" s="1" t="s">
        <v>15</v>
      </c>
      <c r="D8885" s="1" t="s">
        <v>40</v>
      </c>
      <c r="E8885" s="1">
        <v>16518771</v>
      </c>
      <c r="F8885" s="1" t="s">
        <v>42646</v>
      </c>
      <c r="G8885" s="1">
        <v>16518771</v>
      </c>
      <c r="H8885" s="1" t="s">
        <v>42646</v>
      </c>
      <c r="I8885" s="2">
        <v>45075</v>
      </c>
      <c r="J8885" s="15" t="str">
        <f>MID(Tabla1[[#This Row],[HORA]],1,5)</f>
        <v>15:19</v>
      </c>
      <c r="K8885" s="16">
        <f>IF(Tabla1[[#This Row],[FECHA]]=I8886,IF(J8886-J8885&gt;0,(J8886-J8885)*1440,0),0)</f>
        <v>1.9999999999999929</v>
      </c>
      <c r="L8885" s="14">
        <v>7.21</v>
      </c>
      <c r="M8885" s="13" t="s">
        <v>55874</v>
      </c>
      <c r="N8885" s="1" t="s">
        <v>1715</v>
      </c>
      <c r="O8885" s="1">
        <v>15</v>
      </c>
      <c r="P8885" s="1" t="s">
        <v>986</v>
      </c>
      <c r="Q8885" s="4" t="s">
        <v>21</v>
      </c>
    </row>
    <row r="8886" spans="1:17" ht="22.5" x14ac:dyDescent="0.25">
      <c r="A8886" s="3">
        <v>13870</v>
      </c>
      <c r="B8886" s="1" t="s">
        <v>42647</v>
      </c>
      <c r="C8886" s="1" t="s">
        <v>15</v>
      </c>
      <c r="D8886" s="1" t="s">
        <v>40</v>
      </c>
      <c r="E8886" s="1">
        <v>71993725</v>
      </c>
      <c r="F8886" s="1" t="s">
        <v>42648</v>
      </c>
      <c r="G8886" s="1">
        <v>42403420</v>
      </c>
      <c r="H8886" s="1" t="s">
        <v>42649</v>
      </c>
      <c r="I8886" s="2">
        <v>45075</v>
      </c>
      <c r="J8886" s="15" t="str">
        <f>MID(Tabla1[[#This Row],[HORA]],1,5)</f>
        <v>15:21</v>
      </c>
      <c r="K8886" s="16">
        <f>IF(Tabla1[[#This Row],[FECHA]]=I8887,IF(J8887-J8886&gt;0,(J8887-J8886)*1440,0),0)</f>
        <v>0</v>
      </c>
      <c r="L8886" s="14">
        <v>4.3600000000000003</v>
      </c>
      <c r="M8886" s="13" t="s">
        <v>55876</v>
      </c>
      <c r="N8886" s="1" t="s">
        <v>42650</v>
      </c>
      <c r="O8886" s="1">
        <v>25</v>
      </c>
      <c r="P8886" s="1" t="s">
        <v>986</v>
      </c>
      <c r="Q8886" s="4" t="s">
        <v>21</v>
      </c>
    </row>
    <row r="8887" spans="1:17" ht="22.5" x14ac:dyDescent="0.25">
      <c r="A8887" s="3">
        <v>16115</v>
      </c>
      <c r="B8887" s="1" t="s">
        <v>48985</v>
      </c>
      <c r="C8887" s="1" t="s">
        <v>15</v>
      </c>
      <c r="D8887" s="1" t="s">
        <v>77</v>
      </c>
      <c r="E8887" s="1">
        <v>20108983583</v>
      </c>
      <c r="F8887" s="1" t="s">
        <v>48948</v>
      </c>
      <c r="G8887" s="1">
        <v>3885370</v>
      </c>
      <c r="H8887" s="1" t="s">
        <v>48949</v>
      </c>
      <c r="I8887" s="2">
        <v>45075</v>
      </c>
      <c r="J8887" s="15" t="str">
        <f>MID(Tabla1[[#This Row],[HORA]],1,5)</f>
        <v>15:21</v>
      </c>
      <c r="K8887" s="16">
        <f>IF(Tabla1[[#This Row],[FECHA]]=I8888,IF(J8888-J8887&gt;0,(J8888-J8887)*1440,0),0)</f>
        <v>5.9999999999999787</v>
      </c>
      <c r="L8887" s="14">
        <v>5.14</v>
      </c>
      <c r="M8887" s="13" t="s">
        <v>55876</v>
      </c>
      <c r="N8887" s="1" t="s">
        <v>48986</v>
      </c>
      <c r="O8887" s="1">
        <v>20</v>
      </c>
      <c r="P8887" s="1" t="s">
        <v>27</v>
      </c>
      <c r="Q8887" s="4" t="s">
        <v>21</v>
      </c>
    </row>
    <row r="8888" spans="1:17" ht="22.5" x14ac:dyDescent="0.25">
      <c r="A8888" s="3">
        <v>13871</v>
      </c>
      <c r="B8888" s="1" t="s">
        <v>42651</v>
      </c>
      <c r="C8888" s="1" t="s">
        <v>15</v>
      </c>
      <c r="D8888" s="1" t="s">
        <v>33</v>
      </c>
      <c r="E8888" s="1">
        <v>2849311</v>
      </c>
      <c r="F8888" s="1" t="s">
        <v>42652</v>
      </c>
      <c r="G8888" s="1">
        <v>3587748</v>
      </c>
      <c r="H8888" s="1" t="s">
        <v>42653</v>
      </c>
      <c r="I8888" s="2">
        <v>45075</v>
      </c>
      <c r="J8888" s="15" t="str">
        <f>MID(Tabla1[[#This Row],[HORA]],1,5)</f>
        <v>15:27</v>
      </c>
      <c r="K8888" s="16">
        <f>IF(Tabla1[[#This Row],[FECHA]]=I8889,IF(J8889-J8888&gt;0,(J8889-J8888)*1440,0),0)</f>
        <v>1.9999999999999929</v>
      </c>
      <c r="L8888" s="14">
        <v>7.51</v>
      </c>
      <c r="M8888" s="13" t="s">
        <v>55882</v>
      </c>
      <c r="N8888" s="1" t="s">
        <v>42654</v>
      </c>
      <c r="O8888" s="1">
        <v>10</v>
      </c>
      <c r="P8888" s="1" t="s">
        <v>986</v>
      </c>
      <c r="Q8888" s="4" t="s">
        <v>21</v>
      </c>
    </row>
    <row r="8889" spans="1:17" ht="22.5" x14ac:dyDescent="0.25">
      <c r="A8889" s="3">
        <v>8657</v>
      </c>
      <c r="B8889" s="1" t="s">
        <v>27055</v>
      </c>
      <c r="C8889" s="1" t="s">
        <v>15</v>
      </c>
      <c r="D8889" s="1" t="s">
        <v>77</v>
      </c>
      <c r="E8889" s="1">
        <v>48667924</v>
      </c>
      <c r="F8889" s="1" t="s">
        <v>27056</v>
      </c>
      <c r="G8889" s="1">
        <v>46587014</v>
      </c>
      <c r="H8889" s="1" t="s">
        <v>27057</v>
      </c>
      <c r="I8889" s="2">
        <v>45075</v>
      </c>
      <c r="J8889" s="15" t="str">
        <f>MID(Tabla1[[#This Row],[HORA]],1,5)</f>
        <v>15:29</v>
      </c>
      <c r="K8889" s="16">
        <f>IF(Tabla1[[#This Row],[FECHA]]=I8890,IF(J8890-J8889&gt;0,(J8890-J8889)*1440,0),0)</f>
        <v>0</v>
      </c>
      <c r="L8889" s="14">
        <v>6.2</v>
      </c>
      <c r="M8889" s="13" t="s">
        <v>55884</v>
      </c>
      <c r="N8889" s="1" t="s">
        <v>27058</v>
      </c>
      <c r="O8889" s="1">
        <v>10</v>
      </c>
      <c r="P8889" s="1" t="s">
        <v>170</v>
      </c>
      <c r="Q8889" s="4" t="s">
        <v>21</v>
      </c>
    </row>
    <row r="8890" spans="1:17" ht="22.5" x14ac:dyDescent="0.25">
      <c r="A8890" s="3">
        <v>13872</v>
      </c>
      <c r="B8890" s="1" t="s">
        <v>42655</v>
      </c>
      <c r="C8890" s="1" t="s">
        <v>15</v>
      </c>
      <c r="D8890" s="1" t="s">
        <v>40</v>
      </c>
      <c r="E8890" s="1">
        <v>77482126</v>
      </c>
      <c r="F8890" s="1" t="s">
        <v>42656</v>
      </c>
      <c r="G8890" s="1">
        <v>2237994</v>
      </c>
      <c r="H8890" s="1" t="s">
        <v>42657</v>
      </c>
      <c r="I8890" s="2">
        <v>45075</v>
      </c>
      <c r="J8890" s="15" t="str">
        <f>MID(Tabla1[[#This Row],[HORA]],1,5)</f>
        <v>15:29</v>
      </c>
      <c r="K8890" s="16">
        <f>IF(Tabla1[[#This Row],[FECHA]]=I8891,IF(J8891-J8890&gt;0,(J8891-J8890)*1440,0),0)</f>
        <v>2.0000000000001528</v>
      </c>
      <c r="L8890" s="14">
        <v>4.8</v>
      </c>
      <c r="M8890" s="13" t="s">
        <v>55884</v>
      </c>
      <c r="N8890" s="1" t="s">
        <v>42658</v>
      </c>
      <c r="O8890" s="1">
        <v>35</v>
      </c>
      <c r="P8890" s="1" t="s">
        <v>986</v>
      </c>
      <c r="Q8890" s="4" t="s">
        <v>21</v>
      </c>
    </row>
    <row r="8891" spans="1:17" ht="22.5" x14ac:dyDescent="0.25">
      <c r="A8891" s="3">
        <v>2729</v>
      </c>
      <c r="B8891" s="1" t="s">
        <v>8404</v>
      </c>
      <c r="C8891" s="1" t="s">
        <v>15</v>
      </c>
      <c r="D8891" s="1" t="s">
        <v>82</v>
      </c>
      <c r="E8891" s="1">
        <v>80292438</v>
      </c>
      <c r="F8891" s="1" t="s">
        <v>8405</v>
      </c>
      <c r="G8891" s="1">
        <v>2237996</v>
      </c>
      <c r="H8891" s="1" t="s">
        <v>8406</v>
      </c>
      <c r="I8891" s="2">
        <v>45075</v>
      </c>
      <c r="J8891" s="15" t="str">
        <f>MID(Tabla1[[#This Row],[HORA]],1,5)</f>
        <v>15:31</v>
      </c>
      <c r="K8891" s="16">
        <f>IF(Tabla1[[#This Row],[FECHA]]=I8892,IF(J8892-J8891&gt;0,(J8892-J8891)*1440,0),0)</f>
        <v>0</v>
      </c>
      <c r="L8891" s="14">
        <v>2.54</v>
      </c>
      <c r="M8891" s="13" t="s">
        <v>55886</v>
      </c>
      <c r="N8891" s="1" t="s">
        <v>8407</v>
      </c>
      <c r="O8891" s="1">
        <v>20</v>
      </c>
      <c r="P8891" s="1" t="s">
        <v>27</v>
      </c>
      <c r="Q8891" s="4" t="s">
        <v>21</v>
      </c>
    </row>
    <row r="8892" spans="1:17" ht="22.5" x14ac:dyDescent="0.25">
      <c r="A8892" s="3">
        <v>8658</v>
      </c>
      <c r="B8892" s="1" t="s">
        <v>27059</v>
      </c>
      <c r="C8892" s="1" t="s">
        <v>15</v>
      </c>
      <c r="D8892" s="1" t="s">
        <v>40</v>
      </c>
      <c r="E8892" s="1">
        <v>43920873</v>
      </c>
      <c r="F8892" s="1" t="s">
        <v>27060</v>
      </c>
      <c r="G8892" s="1">
        <v>44282289</v>
      </c>
      <c r="H8892" s="1" t="s">
        <v>27061</v>
      </c>
      <c r="I8892" s="2">
        <v>45075</v>
      </c>
      <c r="J8892" s="15" t="str">
        <f>MID(Tabla1[[#This Row],[HORA]],1,5)</f>
        <v>15:31</v>
      </c>
      <c r="K8892" s="16">
        <f>IF(Tabla1[[#This Row],[FECHA]]=I8893,IF(J8893-J8892&gt;0,(J8893-J8892)*1440,0),0)</f>
        <v>5.9999999999999787</v>
      </c>
      <c r="L8892" s="14">
        <v>5.0599999999999996</v>
      </c>
      <c r="M8892" s="13" t="s">
        <v>55886</v>
      </c>
      <c r="N8892" s="1" t="s">
        <v>27062</v>
      </c>
      <c r="O8892" s="1">
        <v>30</v>
      </c>
      <c r="P8892" s="1" t="s">
        <v>170</v>
      </c>
      <c r="Q8892" s="4" t="s">
        <v>21</v>
      </c>
    </row>
    <row r="8893" spans="1:17" ht="22.5" x14ac:dyDescent="0.25">
      <c r="A8893" s="3">
        <v>8659</v>
      </c>
      <c r="B8893" s="1" t="s">
        <v>27063</v>
      </c>
      <c r="C8893" s="1" t="s">
        <v>15</v>
      </c>
      <c r="D8893" s="1" t="s">
        <v>71</v>
      </c>
      <c r="E8893" s="1">
        <v>27248491</v>
      </c>
      <c r="F8893" s="1" t="s">
        <v>27064</v>
      </c>
      <c r="G8893" s="1">
        <v>72726814</v>
      </c>
      <c r="H8893" s="1" t="s">
        <v>27065</v>
      </c>
      <c r="I8893" s="2">
        <v>45075</v>
      </c>
      <c r="J8893" s="15" t="str">
        <f>MID(Tabla1[[#This Row],[HORA]],1,5)</f>
        <v>15:37</v>
      </c>
      <c r="K8893" s="16">
        <f>IF(Tabla1[[#This Row],[FECHA]]=I8894,IF(J8894-J8893&gt;0,(J8894-J8893)*1440,0),0)</f>
        <v>0.99999999999999645</v>
      </c>
      <c r="L8893" s="14">
        <v>4.09</v>
      </c>
      <c r="M8893" s="13" t="s">
        <v>55892</v>
      </c>
      <c r="N8893" s="1" t="s">
        <v>2630</v>
      </c>
      <c r="O8893" s="1">
        <v>12</v>
      </c>
      <c r="P8893" s="1" t="s">
        <v>170</v>
      </c>
      <c r="Q8893" s="4" t="s">
        <v>21</v>
      </c>
    </row>
    <row r="8894" spans="1:17" ht="22.5" x14ac:dyDescent="0.25">
      <c r="A8894" s="3">
        <v>2730</v>
      </c>
      <c r="B8894" s="1" t="s">
        <v>8408</v>
      </c>
      <c r="C8894" s="1" t="s">
        <v>15</v>
      </c>
      <c r="D8894" s="1" t="s">
        <v>82</v>
      </c>
      <c r="E8894" s="1">
        <v>43071457</v>
      </c>
      <c r="F8894" s="1" t="s">
        <v>2130</v>
      </c>
      <c r="G8894" s="1">
        <v>241533</v>
      </c>
      <c r="H8894" s="1" t="s">
        <v>8409</v>
      </c>
      <c r="I8894" s="2">
        <v>45075</v>
      </c>
      <c r="J8894" s="15" t="str">
        <f>MID(Tabla1[[#This Row],[HORA]],1,5)</f>
        <v>15:38</v>
      </c>
      <c r="K8894" s="16">
        <f>IF(Tabla1[[#This Row],[FECHA]]=I8895,IF(J8895-J8894&gt;0,(J8895-J8894)*1440,0),0)</f>
        <v>0.99999999999999645</v>
      </c>
      <c r="L8894" s="14">
        <f>IF(L8879-L8884+0.17&gt;2,L8879-L8884+0.17,L8879*2.19)</f>
        <v>8.9789999999999992</v>
      </c>
      <c r="M8894" s="13" t="s">
        <v>55893</v>
      </c>
      <c r="N8894" s="1" t="s">
        <v>8410</v>
      </c>
      <c r="O8894" s="1">
        <v>40</v>
      </c>
      <c r="P8894" s="1" t="s">
        <v>27</v>
      </c>
      <c r="Q8894" s="4" t="s">
        <v>21</v>
      </c>
    </row>
    <row r="8895" spans="1:17" ht="22.5" x14ac:dyDescent="0.25">
      <c r="A8895" s="3">
        <v>8660</v>
      </c>
      <c r="B8895" s="1" t="s">
        <v>27066</v>
      </c>
      <c r="C8895" s="1" t="s">
        <v>15</v>
      </c>
      <c r="D8895" s="1" t="s">
        <v>40</v>
      </c>
      <c r="E8895" s="1">
        <v>16400274</v>
      </c>
      <c r="F8895" s="1" t="s">
        <v>27067</v>
      </c>
      <c r="G8895" s="1">
        <v>46099167</v>
      </c>
      <c r="H8895" s="1" t="s">
        <v>27068</v>
      </c>
      <c r="I8895" s="2">
        <v>45075</v>
      </c>
      <c r="J8895" s="15" t="str">
        <f>MID(Tabla1[[#This Row],[HORA]],1,5)</f>
        <v>15:39</v>
      </c>
      <c r="K8895" s="16">
        <f>IF(Tabla1[[#This Row],[FECHA]]=I8896,IF(J8896-J8895&gt;0,(J8896-J8895)*1440,0),0)</f>
        <v>3.9999999999999858</v>
      </c>
      <c r="L8895" s="14">
        <f t="shared" ref="L8895:L8899" si="16">IF(L8880-L8885+0.17&gt;2,L8880-L8885+0.17,L8880*2.19)</f>
        <v>8.8475999999999999</v>
      </c>
      <c r="M8895" s="13" t="s">
        <v>55894</v>
      </c>
      <c r="N8895" s="1" t="s">
        <v>27069</v>
      </c>
      <c r="O8895" s="1">
        <v>15</v>
      </c>
      <c r="P8895" s="1" t="s">
        <v>170</v>
      </c>
      <c r="Q8895" s="4" t="s">
        <v>21</v>
      </c>
    </row>
    <row r="8896" spans="1:17" ht="22.5" x14ac:dyDescent="0.25">
      <c r="A8896" s="3">
        <v>18423</v>
      </c>
      <c r="B8896" s="1" t="s">
        <v>54927</v>
      </c>
      <c r="C8896" s="1" t="s">
        <v>15</v>
      </c>
      <c r="D8896" s="1" t="s">
        <v>141</v>
      </c>
      <c r="E8896" s="1">
        <v>20100049181</v>
      </c>
      <c r="F8896" s="1" t="s">
        <v>54928</v>
      </c>
      <c r="G8896" s="1">
        <v>47312044</v>
      </c>
      <c r="H8896" s="1" t="s">
        <v>54929</v>
      </c>
      <c r="I8896" s="2">
        <v>45075</v>
      </c>
      <c r="J8896" s="15" t="str">
        <f>MID(Tabla1[[#This Row],[HORA]],1,5)</f>
        <v>15:43</v>
      </c>
      <c r="K8896" s="16">
        <f>IF(Tabla1[[#This Row],[FECHA]]=I8897,IF(J8897-J8896&gt;0,(J8897-J8896)*1440,0),0)</f>
        <v>5.9999999999999787</v>
      </c>
      <c r="L8896" s="14">
        <f t="shared" si="16"/>
        <v>4.6866000000000003</v>
      </c>
      <c r="M8896" s="13" t="s">
        <v>55898</v>
      </c>
      <c r="N8896" s="1" t="s">
        <v>54930</v>
      </c>
      <c r="O8896" s="1">
        <v>15</v>
      </c>
      <c r="P8896" s="1" t="s">
        <v>986</v>
      </c>
      <c r="Q8896" s="4" t="s">
        <v>21</v>
      </c>
    </row>
    <row r="8897" spans="1:17" ht="22.5" x14ac:dyDescent="0.25">
      <c r="A8897" s="3">
        <v>8661</v>
      </c>
      <c r="B8897" s="1" t="s">
        <v>27070</v>
      </c>
      <c r="C8897" s="1" t="s">
        <v>15</v>
      </c>
      <c r="D8897" s="1" t="s">
        <v>82</v>
      </c>
      <c r="E8897" s="1">
        <v>42517593</v>
      </c>
      <c r="F8897" s="1" t="s">
        <v>20737</v>
      </c>
      <c r="G8897" s="1">
        <v>2238002</v>
      </c>
      <c r="H8897" s="1" t="s">
        <v>27071</v>
      </c>
      <c r="I8897" s="2">
        <v>45075</v>
      </c>
      <c r="J8897" s="15" t="str">
        <f>MID(Tabla1[[#This Row],[HORA]],1,5)</f>
        <v>15:49</v>
      </c>
      <c r="K8897" s="16">
        <f>IF(Tabla1[[#This Row],[FECHA]]=I8898,IF(J8898-J8897&gt;0,(J8898-J8897)*1440,0),0)</f>
        <v>0</v>
      </c>
      <c r="L8897" s="14">
        <f t="shared" si="16"/>
        <v>6.8984999999999994</v>
      </c>
      <c r="M8897" s="13" t="s">
        <v>55904</v>
      </c>
      <c r="N8897" s="1" t="s">
        <v>27072</v>
      </c>
      <c r="O8897" s="1">
        <v>25</v>
      </c>
      <c r="P8897" s="1" t="s">
        <v>170</v>
      </c>
      <c r="Q8897" s="4" t="s">
        <v>21</v>
      </c>
    </row>
    <row r="8898" spans="1:17" ht="22.5" x14ac:dyDescent="0.25">
      <c r="A8898" s="3">
        <v>8662</v>
      </c>
      <c r="B8898" s="1" t="s">
        <v>27070</v>
      </c>
      <c r="C8898" s="1" t="s">
        <v>15</v>
      </c>
      <c r="D8898" s="1" t="s">
        <v>82</v>
      </c>
      <c r="E8898" s="1">
        <v>42517593</v>
      </c>
      <c r="F8898" s="1" t="s">
        <v>20737</v>
      </c>
      <c r="G8898" s="1">
        <v>2238002</v>
      </c>
      <c r="H8898" s="1" t="s">
        <v>27071</v>
      </c>
      <c r="I8898" s="2">
        <v>45075</v>
      </c>
      <c r="J8898" s="15" t="str">
        <f>MID(Tabla1[[#This Row],[HORA]],1,5)</f>
        <v>15:49</v>
      </c>
      <c r="K8898" s="16">
        <f>IF(Tabla1[[#This Row],[FECHA]]=I8899,IF(J8899-J8898&gt;0,(J8899-J8898)*1440,0),0)</f>
        <v>5.9999999999999787</v>
      </c>
      <c r="L8898" s="14">
        <f t="shared" si="16"/>
        <v>9.8987999999999996</v>
      </c>
      <c r="M8898" s="13" t="s">
        <v>55904</v>
      </c>
      <c r="N8898" s="1" t="s">
        <v>27073</v>
      </c>
      <c r="O8898" s="1">
        <v>25</v>
      </c>
      <c r="P8898" s="1" t="s">
        <v>170</v>
      </c>
      <c r="Q8898" s="4" t="s">
        <v>21</v>
      </c>
    </row>
    <row r="8899" spans="1:17" ht="22.5" x14ac:dyDescent="0.25">
      <c r="A8899" s="3">
        <v>8663</v>
      </c>
      <c r="B8899" s="1" t="s">
        <v>27074</v>
      </c>
      <c r="C8899" s="1" t="s">
        <v>15</v>
      </c>
      <c r="D8899" s="1" t="s">
        <v>33</v>
      </c>
      <c r="E8899" s="1">
        <v>40043829</v>
      </c>
      <c r="F8899" s="1" t="s">
        <v>27075</v>
      </c>
      <c r="G8899" s="1">
        <v>2238003</v>
      </c>
      <c r="H8899" s="1" t="s">
        <v>27076</v>
      </c>
      <c r="I8899" s="2">
        <v>45075</v>
      </c>
      <c r="J8899" s="15" t="str">
        <f>MID(Tabla1[[#This Row],[HORA]],1,5)</f>
        <v>15:55</v>
      </c>
      <c r="K8899" s="16">
        <f>IF(Tabla1[[#This Row],[FECHA]]=I8900,IF(J8900-J8899&gt;0,(J8900-J8899)*1440,0),0)</f>
        <v>1.9999999999999929</v>
      </c>
      <c r="L8899" s="14">
        <f t="shared" si="16"/>
        <v>9.3512999999999984</v>
      </c>
      <c r="M8899" s="13" t="s">
        <v>55910</v>
      </c>
      <c r="N8899" s="1" t="s">
        <v>27077</v>
      </c>
      <c r="O8899" s="1">
        <v>25</v>
      </c>
      <c r="P8899" s="1" t="s">
        <v>170</v>
      </c>
      <c r="Q8899" s="4" t="s">
        <v>21</v>
      </c>
    </row>
    <row r="8900" spans="1:17" ht="22.5" x14ac:dyDescent="0.25">
      <c r="A8900" s="3">
        <v>13874</v>
      </c>
      <c r="B8900" s="1" t="s">
        <v>42663</v>
      </c>
      <c r="C8900" s="1" t="s">
        <v>15</v>
      </c>
      <c r="D8900" s="1" t="s">
        <v>71</v>
      </c>
      <c r="E8900" s="1">
        <v>43054447</v>
      </c>
      <c r="F8900" s="1" t="s">
        <v>2036</v>
      </c>
      <c r="G8900" s="1">
        <v>16476621</v>
      </c>
      <c r="H8900" s="1" t="s">
        <v>13896</v>
      </c>
      <c r="I8900" s="2">
        <v>45075</v>
      </c>
      <c r="J8900" s="15" t="str">
        <f>MID(Tabla1[[#This Row],[HORA]],1,5)</f>
        <v>15:57</v>
      </c>
      <c r="K8900" s="16">
        <f>IF(Tabla1[[#This Row],[FECHA]]=I8901,IF(J8901-J8900&gt;0,(J8901-J8900)*1440,0),0)</f>
        <v>2.9999999999999893</v>
      </c>
      <c r="L8900" s="14">
        <v>3.2</v>
      </c>
      <c r="M8900" s="13" t="s">
        <v>55912</v>
      </c>
      <c r="N8900" s="1" t="s">
        <v>42664</v>
      </c>
      <c r="O8900" s="1">
        <v>60</v>
      </c>
      <c r="P8900" s="1" t="s">
        <v>986</v>
      </c>
      <c r="Q8900" s="4" t="s">
        <v>21</v>
      </c>
    </row>
    <row r="8901" spans="1:17" ht="22.5" x14ac:dyDescent="0.25">
      <c r="A8901" s="3">
        <v>8664</v>
      </c>
      <c r="B8901" s="1" t="s">
        <v>27078</v>
      </c>
      <c r="C8901" s="1" t="s">
        <v>15</v>
      </c>
      <c r="D8901" s="1" t="s">
        <v>161</v>
      </c>
      <c r="E8901" s="1">
        <v>72032472</v>
      </c>
      <c r="F8901" s="1" t="s">
        <v>27079</v>
      </c>
      <c r="G8901" s="1">
        <v>2238004</v>
      </c>
      <c r="H8901" s="1" t="s">
        <v>27080</v>
      </c>
      <c r="I8901" s="2">
        <v>45075</v>
      </c>
      <c r="J8901" s="15" t="str">
        <f>MID(Tabla1[[#This Row],[HORA]],1,5)</f>
        <v>16:00</v>
      </c>
      <c r="K8901" s="16">
        <f>IF(Tabla1[[#This Row],[FECHA]]=I8902,IF(J8902-J8901&gt;0,(J8902-J8901)*1440,0),0)</f>
        <v>2.0000000000001528</v>
      </c>
      <c r="L8901" s="14">
        <v>2.2999999999999998</v>
      </c>
      <c r="M8901" s="13" t="s">
        <v>55915</v>
      </c>
      <c r="N8901" s="1" t="s">
        <v>27081</v>
      </c>
      <c r="O8901" s="1">
        <v>12</v>
      </c>
      <c r="P8901" s="1" t="s">
        <v>170</v>
      </c>
      <c r="Q8901" s="4" t="s">
        <v>21</v>
      </c>
    </row>
    <row r="8902" spans="1:17" ht="22.5" x14ac:dyDescent="0.25">
      <c r="A8902" s="3">
        <v>13875</v>
      </c>
      <c r="B8902" s="1" t="s">
        <v>42665</v>
      </c>
      <c r="C8902" s="1" t="s">
        <v>15</v>
      </c>
      <c r="D8902" s="1" t="s">
        <v>23</v>
      </c>
      <c r="E8902" s="1">
        <v>16546703</v>
      </c>
      <c r="F8902" s="1" t="s">
        <v>42666</v>
      </c>
      <c r="G8902" s="1">
        <v>2238005</v>
      </c>
      <c r="H8902" s="1" t="s">
        <v>42667</v>
      </c>
      <c r="I8902" s="2">
        <v>45075</v>
      </c>
      <c r="J8902" s="15" t="str">
        <f>MID(Tabla1[[#This Row],[HORA]],1,5)</f>
        <v>16:02</v>
      </c>
      <c r="K8902" s="16">
        <f>IF(Tabla1[[#This Row],[FECHA]]=I8903,IF(J8903-J8902&gt;0,(J8903-J8902)*1440,0),0)</f>
        <v>0.99999999999999645</v>
      </c>
      <c r="L8902" s="14">
        <v>3.5</v>
      </c>
      <c r="M8902" s="13" t="s">
        <v>55917</v>
      </c>
      <c r="N8902" s="1" t="s">
        <v>1145</v>
      </c>
      <c r="O8902" s="1">
        <v>20</v>
      </c>
      <c r="P8902" s="1" t="s">
        <v>986</v>
      </c>
      <c r="Q8902" s="4" t="s">
        <v>21</v>
      </c>
    </row>
    <row r="8903" spans="1:17" ht="22.5" x14ac:dyDescent="0.25">
      <c r="A8903" s="3">
        <v>8665</v>
      </c>
      <c r="B8903" s="1" t="s">
        <v>27082</v>
      </c>
      <c r="C8903" s="1" t="s">
        <v>15</v>
      </c>
      <c r="D8903" s="1" t="s">
        <v>30</v>
      </c>
      <c r="E8903" s="1">
        <v>16592690</v>
      </c>
      <c r="F8903" s="1" t="s">
        <v>27083</v>
      </c>
      <c r="G8903" s="1">
        <v>16593369</v>
      </c>
      <c r="H8903" s="1" t="s">
        <v>27084</v>
      </c>
      <c r="I8903" s="2">
        <v>45075</v>
      </c>
      <c r="J8903" s="15" t="str">
        <f>MID(Tabla1[[#This Row],[HORA]],1,5)</f>
        <v>16:03</v>
      </c>
      <c r="K8903" s="16">
        <f>IF(Tabla1[[#This Row],[FECHA]]=I8904,IF(J8904-J8903&gt;0,(J8904-J8903)*1440,0),0)</f>
        <v>1.999999999999833</v>
      </c>
      <c r="L8903" s="14">
        <v>5</v>
      </c>
      <c r="M8903" s="13" t="s">
        <v>55918</v>
      </c>
      <c r="N8903" s="1" t="s">
        <v>27085</v>
      </c>
      <c r="O8903" s="1">
        <v>20</v>
      </c>
      <c r="P8903" s="1" t="s">
        <v>170</v>
      </c>
      <c r="Q8903" s="4" t="s">
        <v>21</v>
      </c>
    </row>
    <row r="8904" spans="1:17" ht="22.5" x14ac:dyDescent="0.25">
      <c r="A8904" s="3">
        <v>8666</v>
      </c>
      <c r="B8904" s="1" t="s">
        <v>27086</v>
      </c>
      <c r="C8904" s="1" t="s">
        <v>15</v>
      </c>
      <c r="D8904" s="1" t="s">
        <v>71</v>
      </c>
      <c r="E8904" s="1">
        <v>27988890</v>
      </c>
      <c r="F8904" s="1" t="s">
        <v>20075</v>
      </c>
      <c r="G8904" s="1">
        <v>2238007</v>
      </c>
      <c r="H8904" s="1" t="s">
        <v>3289</v>
      </c>
      <c r="I8904" s="2">
        <v>45075</v>
      </c>
      <c r="J8904" s="15" t="str">
        <f>MID(Tabla1[[#This Row],[HORA]],1,5)</f>
        <v>16:05</v>
      </c>
      <c r="K8904" s="16">
        <f>IF(Tabla1[[#This Row],[FECHA]]=I8905,IF(J8905-J8904&gt;0,(J8905-J8904)*1440,0),0)</f>
        <v>0</v>
      </c>
      <c r="L8904" s="14">
        <v>2.35</v>
      </c>
      <c r="M8904" s="13" t="s">
        <v>55920</v>
      </c>
      <c r="N8904" s="1" t="s">
        <v>27087</v>
      </c>
      <c r="O8904" s="1">
        <v>30</v>
      </c>
      <c r="P8904" s="1" t="s">
        <v>170</v>
      </c>
      <c r="Q8904" s="4" t="s">
        <v>21</v>
      </c>
    </row>
    <row r="8905" spans="1:17" ht="22.5" x14ac:dyDescent="0.25">
      <c r="A8905" s="3">
        <v>8667</v>
      </c>
      <c r="B8905" s="1" t="s">
        <v>27086</v>
      </c>
      <c r="C8905" s="1" t="s">
        <v>15</v>
      </c>
      <c r="D8905" s="1" t="s">
        <v>71</v>
      </c>
      <c r="E8905" s="1">
        <v>27988890</v>
      </c>
      <c r="F8905" s="1" t="s">
        <v>20075</v>
      </c>
      <c r="G8905" s="1">
        <v>2238007</v>
      </c>
      <c r="H8905" s="1" t="s">
        <v>3289</v>
      </c>
      <c r="I8905" s="2">
        <v>45075</v>
      </c>
      <c r="J8905" s="15" t="str">
        <f>MID(Tabla1[[#This Row],[HORA]],1,5)</f>
        <v>16:05</v>
      </c>
      <c r="K8905" s="16">
        <f>IF(Tabla1[[#This Row],[FECHA]]=I8906,IF(J8906-J8905&gt;0,(J8906-J8905)*1440,0),0)</f>
        <v>0</v>
      </c>
      <c r="L8905" s="14">
        <v>4.5</v>
      </c>
      <c r="M8905" s="13" t="s">
        <v>55920</v>
      </c>
      <c r="N8905" s="1" t="s">
        <v>27088</v>
      </c>
      <c r="O8905" s="1">
        <v>30</v>
      </c>
      <c r="P8905" s="1" t="s">
        <v>170</v>
      </c>
      <c r="Q8905" s="4" t="s">
        <v>21</v>
      </c>
    </row>
    <row r="8906" spans="1:17" ht="22.5" x14ac:dyDescent="0.25">
      <c r="A8906" s="3">
        <v>18424</v>
      </c>
      <c r="B8906" s="1" t="s">
        <v>54931</v>
      </c>
      <c r="C8906" s="1" t="s">
        <v>15</v>
      </c>
      <c r="D8906" s="1" t="s">
        <v>40</v>
      </c>
      <c r="E8906" s="1">
        <v>20290314799</v>
      </c>
      <c r="F8906" s="1" t="s">
        <v>54932</v>
      </c>
      <c r="G8906" s="1">
        <v>46295043</v>
      </c>
      <c r="H8906" s="1" t="s">
        <v>54933</v>
      </c>
      <c r="I8906" s="2">
        <v>45075</v>
      </c>
      <c r="J8906" s="15" t="str">
        <f>MID(Tabla1[[#This Row],[HORA]],1,5)</f>
        <v>16:05</v>
      </c>
      <c r="K8906" s="16">
        <f>IF(Tabla1[[#This Row],[FECHA]]=I8907,IF(J8907-J8906&gt;0,(J8907-J8906)*1440,0),0)</f>
        <v>3.9999999999999858</v>
      </c>
      <c r="L8906" s="14">
        <v>6.2</v>
      </c>
      <c r="M8906" s="13" t="s">
        <v>55920</v>
      </c>
      <c r="N8906" s="1" t="s">
        <v>54934</v>
      </c>
      <c r="O8906" s="1">
        <v>40</v>
      </c>
      <c r="P8906" s="1" t="s">
        <v>986</v>
      </c>
      <c r="Q8906" s="4" t="s">
        <v>21</v>
      </c>
    </row>
    <row r="8907" spans="1:17" ht="22.5" x14ac:dyDescent="0.25">
      <c r="A8907" s="3">
        <v>13876</v>
      </c>
      <c r="B8907" s="1" t="s">
        <v>42668</v>
      </c>
      <c r="C8907" s="1" t="s">
        <v>15</v>
      </c>
      <c r="D8907" s="1" t="s">
        <v>40</v>
      </c>
      <c r="E8907" s="1">
        <v>40284375</v>
      </c>
      <c r="F8907" s="1" t="s">
        <v>42669</v>
      </c>
      <c r="G8907" s="1">
        <v>2238009</v>
      </c>
      <c r="H8907" s="1" t="s">
        <v>42670</v>
      </c>
      <c r="I8907" s="2">
        <v>45075</v>
      </c>
      <c r="J8907" s="15" t="str">
        <f>MID(Tabla1[[#This Row],[HORA]],1,5)</f>
        <v>16:09</v>
      </c>
      <c r="K8907" s="16">
        <f>IF(Tabla1[[#This Row],[FECHA]]=I8908,IF(J8908-J8907&gt;0,(J8908-J8907)*1440,0),0)</f>
        <v>2.0000000000001528</v>
      </c>
      <c r="L8907" s="14">
        <v>3.36</v>
      </c>
      <c r="M8907" s="13" t="s">
        <v>56019</v>
      </c>
      <c r="N8907" s="1" t="s">
        <v>1531</v>
      </c>
      <c r="O8907" s="1">
        <v>10</v>
      </c>
      <c r="P8907" s="1" t="s">
        <v>986</v>
      </c>
      <c r="Q8907" s="4" t="s">
        <v>21</v>
      </c>
    </row>
    <row r="8908" spans="1:17" ht="22.5" x14ac:dyDescent="0.25">
      <c r="A8908" s="3">
        <v>8668</v>
      </c>
      <c r="B8908" s="1" t="s">
        <v>27089</v>
      </c>
      <c r="C8908" s="1" t="s">
        <v>15</v>
      </c>
      <c r="D8908" s="1" t="s">
        <v>33</v>
      </c>
      <c r="E8908" s="1">
        <v>46422270</v>
      </c>
      <c r="F8908" s="1" t="s">
        <v>11431</v>
      </c>
      <c r="G8908" s="1">
        <v>45026822</v>
      </c>
      <c r="H8908" s="1" t="s">
        <v>12877</v>
      </c>
      <c r="I8908" s="2">
        <v>45075</v>
      </c>
      <c r="J8908" s="15" t="str">
        <f>MID(Tabla1[[#This Row],[HORA]],1,5)</f>
        <v>16:11</v>
      </c>
      <c r="K8908" s="16">
        <f>IF(Tabla1[[#This Row],[FECHA]]=I8909,IF(J8909-J8908&gt;0,(J8909-J8908)*1440,0),0)</f>
        <v>3.9999999999999858</v>
      </c>
      <c r="L8908" s="14">
        <v>4.3</v>
      </c>
      <c r="M8908" s="13" t="s">
        <v>56021</v>
      </c>
      <c r="N8908" s="1" t="s">
        <v>27090</v>
      </c>
      <c r="O8908" s="1">
        <v>45</v>
      </c>
      <c r="P8908" s="1" t="s">
        <v>170</v>
      </c>
      <c r="Q8908" s="4" t="s">
        <v>21</v>
      </c>
    </row>
    <row r="8909" spans="1:17" ht="22.5" x14ac:dyDescent="0.25">
      <c r="A8909" s="3">
        <v>8669</v>
      </c>
      <c r="B8909" s="1" t="s">
        <v>27091</v>
      </c>
      <c r="C8909" s="1" t="s">
        <v>15</v>
      </c>
      <c r="D8909" s="1" t="s">
        <v>33</v>
      </c>
      <c r="E8909" s="1">
        <v>16799635</v>
      </c>
      <c r="F8909" s="1" t="s">
        <v>13108</v>
      </c>
      <c r="G8909" s="1">
        <v>45635203</v>
      </c>
      <c r="H8909" s="1" t="s">
        <v>27092</v>
      </c>
      <c r="I8909" s="2">
        <v>45075</v>
      </c>
      <c r="J8909" s="15" t="str">
        <f>MID(Tabla1[[#This Row],[HORA]],1,5)</f>
        <v>16:15</v>
      </c>
      <c r="K8909" s="16">
        <f>IF(Tabla1[[#This Row],[FECHA]]=I8910,IF(J8910-J8909&gt;0,(J8910-J8909)*1440,0),0)</f>
        <v>3.9999999999999858</v>
      </c>
      <c r="L8909" s="14">
        <v>4.54</v>
      </c>
      <c r="M8909" s="13" t="s">
        <v>56025</v>
      </c>
      <c r="N8909" s="1" t="s">
        <v>27093</v>
      </c>
      <c r="O8909" s="1">
        <v>15</v>
      </c>
      <c r="P8909" s="1" t="s">
        <v>170</v>
      </c>
      <c r="Q8909" s="4" t="s">
        <v>21</v>
      </c>
    </row>
    <row r="8910" spans="1:17" ht="22.5" x14ac:dyDescent="0.25">
      <c r="A8910" s="3">
        <v>17326</v>
      </c>
      <c r="B8910" s="1" t="s">
        <v>52208</v>
      </c>
      <c r="C8910" s="1" t="s">
        <v>15</v>
      </c>
      <c r="D8910" s="1" t="s">
        <v>82</v>
      </c>
      <c r="E8910" s="1">
        <v>20506265470</v>
      </c>
      <c r="F8910" s="1" t="s">
        <v>50297</v>
      </c>
      <c r="G8910" s="1">
        <v>4239622</v>
      </c>
      <c r="H8910" s="1" t="s">
        <v>14187</v>
      </c>
      <c r="I8910" s="2">
        <v>45075</v>
      </c>
      <c r="J8910" s="15" t="str">
        <f>MID(Tabla1[[#This Row],[HORA]],1,5)</f>
        <v>16:19</v>
      </c>
      <c r="K8910" s="16">
        <f>IF(Tabla1[[#This Row],[FECHA]]=I8911,IF(J8911-J8910&gt;0,(J8911-J8910)*1440,0),0)</f>
        <v>2.9999999999999893</v>
      </c>
      <c r="L8910" s="14">
        <v>2.21</v>
      </c>
      <c r="M8910" s="13" t="s">
        <v>56029</v>
      </c>
      <c r="N8910" s="1" t="s">
        <v>52209</v>
      </c>
      <c r="O8910" s="1">
        <v>15</v>
      </c>
      <c r="P8910" s="1" t="s">
        <v>170</v>
      </c>
      <c r="Q8910" s="4" t="s">
        <v>21</v>
      </c>
    </row>
    <row r="8911" spans="1:17" ht="22.5" x14ac:dyDescent="0.25">
      <c r="A8911" s="3">
        <v>13877</v>
      </c>
      <c r="B8911" s="1" t="s">
        <v>42671</v>
      </c>
      <c r="C8911" s="1" t="s">
        <v>15</v>
      </c>
      <c r="D8911" s="1" t="s">
        <v>71</v>
      </c>
      <c r="E8911" s="1">
        <v>27848158</v>
      </c>
      <c r="F8911" s="1" t="s">
        <v>42672</v>
      </c>
      <c r="G8911" s="1">
        <v>2238015</v>
      </c>
      <c r="H8911" s="1" t="s">
        <v>42673</v>
      </c>
      <c r="I8911" s="2">
        <v>45075</v>
      </c>
      <c r="J8911" s="15" t="str">
        <f>MID(Tabla1[[#This Row],[HORA]],1,5)</f>
        <v>16:22</v>
      </c>
      <c r="K8911" s="16">
        <f>IF(Tabla1[[#This Row],[FECHA]]=I8912,IF(J8912-J8911&gt;0,(J8912-J8911)*1440,0),0)</f>
        <v>1.999999999999833</v>
      </c>
      <c r="L8911" s="14">
        <v>3.45</v>
      </c>
      <c r="M8911" s="13" t="s">
        <v>56032</v>
      </c>
      <c r="N8911" s="1" t="s">
        <v>4884</v>
      </c>
      <c r="O8911" s="1">
        <v>15</v>
      </c>
      <c r="P8911" s="1" t="s">
        <v>986</v>
      </c>
      <c r="Q8911" s="4" t="s">
        <v>21</v>
      </c>
    </row>
    <row r="8912" spans="1:17" ht="22.5" x14ac:dyDescent="0.25">
      <c r="A8912" s="3">
        <v>16116</v>
      </c>
      <c r="B8912" s="1" t="s">
        <v>48987</v>
      </c>
      <c r="C8912" s="1" t="s">
        <v>15</v>
      </c>
      <c r="D8912" s="1" t="s">
        <v>228</v>
      </c>
      <c r="E8912" s="1">
        <v>20422293699</v>
      </c>
      <c r="F8912" s="1" t="s">
        <v>48988</v>
      </c>
      <c r="G8912" s="1">
        <v>2238017</v>
      </c>
      <c r="H8912" s="1" t="s">
        <v>48989</v>
      </c>
      <c r="I8912" s="2">
        <v>45075</v>
      </c>
      <c r="J8912" s="15" t="str">
        <f>MID(Tabla1[[#This Row],[HORA]],1,5)</f>
        <v>16:24</v>
      </c>
      <c r="K8912" s="16">
        <f>IF(Tabla1[[#This Row],[FECHA]]=I8913,IF(J8913-J8912&gt;0,(J8913-J8912)*1440,0),0)</f>
        <v>0</v>
      </c>
      <c r="L8912" s="14">
        <v>3.14</v>
      </c>
      <c r="M8912" s="13" t="s">
        <v>56034</v>
      </c>
      <c r="N8912" s="1" t="s">
        <v>48990</v>
      </c>
      <c r="O8912" s="1">
        <v>15</v>
      </c>
      <c r="P8912" s="1" t="s">
        <v>27</v>
      </c>
      <c r="Q8912" s="4" t="s">
        <v>21</v>
      </c>
    </row>
    <row r="8913" spans="1:17" ht="22.5" x14ac:dyDescent="0.25">
      <c r="A8913" s="3">
        <v>17327</v>
      </c>
      <c r="B8913" s="1" t="s">
        <v>52210</v>
      </c>
      <c r="C8913" s="1" t="s">
        <v>15</v>
      </c>
      <c r="D8913" s="1" t="s">
        <v>40</v>
      </c>
      <c r="E8913" s="1">
        <v>20103129061</v>
      </c>
      <c r="F8913" s="1" t="s">
        <v>48381</v>
      </c>
      <c r="G8913" s="1">
        <v>44480199</v>
      </c>
      <c r="H8913" s="1" t="s">
        <v>52211</v>
      </c>
      <c r="I8913" s="2">
        <v>45075</v>
      </c>
      <c r="J8913" s="15" t="str">
        <f>MID(Tabla1[[#This Row],[HORA]],1,5)</f>
        <v>16:24</v>
      </c>
      <c r="K8913" s="16">
        <f>IF(Tabla1[[#This Row],[FECHA]]=I8914,IF(J8914-J8913&gt;0,(J8914-J8913)*1440,0),0)</f>
        <v>1.0000000000001563</v>
      </c>
      <c r="L8913" s="14">
        <v>4.5199999999999996</v>
      </c>
      <c r="M8913" s="13" t="s">
        <v>56034</v>
      </c>
      <c r="N8913" s="1" t="s">
        <v>30541</v>
      </c>
      <c r="O8913" s="1">
        <v>10</v>
      </c>
      <c r="P8913" s="1" t="s">
        <v>170</v>
      </c>
      <c r="Q8913" s="4" t="s">
        <v>21</v>
      </c>
    </row>
    <row r="8914" spans="1:17" ht="22.5" x14ac:dyDescent="0.25">
      <c r="A8914" s="3">
        <v>13878</v>
      </c>
      <c r="B8914" s="1" t="s">
        <v>42674</v>
      </c>
      <c r="C8914" s="1" t="s">
        <v>15</v>
      </c>
      <c r="D8914" s="1" t="s">
        <v>40</v>
      </c>
      <c r="E8914" s="1">
        <v>72920004</v>
      </c>
      <c r="F8914" s="1" t="s">
        <v>42675</v>
      </c>
      <c r="G8914" s="1">
        <v>73611010</v>
      </c>
      <c r="H8914" s="1" t="s">
        <v>42676</v>
      </c>
      <c r="I8914" s="2">
        <v>45075</v>
      </c>
      <c r="J8914" s="15" t="str">
        <f>MID(Tabla1[[#This Row],[HORA]],1,5)</f>
        <v>16:25</v>
      </c>
      <c r="K8914" s="16">
        <f>IF(Tabla1[[#This Row],[FECHA]]=I8915,IF(J8915-J8914&gt;0,(J8915-J8914)*1440,0),0)</f>
        <v>0.99999999999999645</v>
      </c>
      <c r="L8914" s="14">
        <v>4.46</v>
      </c>
      <c r="M8914" s="13" t="s">
        <v>56035</v>
      </c>
      <c r="N8914" s="1" t="s">
        <v>1531</v>
      </c>
      <c r="O8914" s="1">
        <v>10</v>
      </c>
      <c r="P8914" s="1" t="s">
        <v>986</v>
      </c>
      <c r="Q8914" s="4" t="s">
        <v>21</v>
      </c>
    </row>
    <row r="8915" spans="1:17" ht="22.5" x14ac:dyDescent="0.25">
      <c r="A8915" s="3">
        <v>8670</v>
      </c>
      <c r="B8915" s="1" t="s">
        <v>27094</v>
      </c>
      <c r="C8915" s="1" t="s">
        <v>15</v>
      </c>
      <c r="D8915" s="1" t="s">
        <v>77</v>
      </c>
      <c r="E8915" s="1">
        <v>61438226</v>
      </c>
      <c r="F8915" s="1" t="s">
        <v>27095</v>
      </c>
      <c r="G8915" s="1">
        <v>3833346</v>
      </c>
      <c r="H8915" s="1" t="s">
        <v>27096</v>
      </c>
      <c r="I8915" s="2">
        <v>45075</v>
      </c>
      <c r="J8915" s="15" t="str">
        <f>MID(Tabla1[[#This Row],[HORA]],1,5)</f>
        <v>16:26</v>
      </c>
      <c r="K8915" s="16">
        <f>IF(Tabla1[[#This Row],[FECHA]]=I8916,IF(J8916-J8915&gt;0,(J8916-J8915)*1440,0),0)</f>
        <v>1.999999999999833</v>
      </c>
      <c r="L8915" s="14">
        <v>4.3600000000000003</v>
      </c>
      <c r="M8915" s="13" t="s">
        <v>56036</v>
      </c>
      <c r="N8915" s="1" t="s">
        <v>27097</v>
      </c>
      <c r="O8915" s="1">
        <v>30</v>
      </c>
      <c r="P8915" s="1" t="s">
        <v>170</v>
      </c>
      <c r="Q8915" s="4" t="s">
        <v>21</v>
      </c>
    </row>
    <row r="8916" spans="1:17" ht="22.5" x14ac:dyDescent="0.25">
      <c r="A8916" s="3">
        <v>13879</v>
      </c>
      <c r="B8916" s="1" t="s">
        <v>42677</v>
      </c>
      <c r="C8916" s="1" t="s">
        <v>15</v>
      </c>
      <c r="D8916" s="1" t="s">
        <v>40</v>
      </c>
      <c r="E8916" s="1">
        <v>76788406</v>
      </c>
      <c r="F8916" s="1" t="s">
        <v>35919</v>
      </c>
      <c r="G8916" s="1">
        <v>74305272</v>
      </c>
      <c r="H8916" s="1" t="s">
        <v>4847</v>
      </c>
      <c r="I8916" s="2">
        <v>45075</v>
      </c>
      <c r="J8916" s="15" t="str">
        <f>MID(Tabla1[[#This Row],[HORA]],1,5)</f>
        <v>16:28</v>
      </c>
      <c r="K8916" s="16">
        <f>IF(Tabla1[[#This Row],[FECHA]]=I8917,IF(J8917-J8916&gt;0,(J8917-J8916)*1440,0),0)</f>
        <v>2.0000000000001528</v>
      </c>
      <c r="L8916" s="14">
        <v>2.0699999999999998</v>
      </c>
      <c r="M8916" s="13" t="s">
        <v>56038</v>
      </c>
      <c r="N8916" s="1" t="s">
        <v>13531</v>
      </c>
      <c r="O8916" s="1">
        <v>15</v>
      </c>
      <c r="P8916" s="1" t="s">
        <v>986</v>
      </c>
      <c r="Q8916" s="4" t="s">
        <v>21</v>
      </c>
    </row>
    <row r="8917" spans="1:17" ht="22.5" x14ac:dyDescent="0.25">
      <c r="A8917" s="3">
        <v>2731</v>
      </c>
      <c r="B8917" s="1" t="s">
        <v>8411</v>
      </c>
      <c r="C8917" s="1" t="s">
        <v>15</v>
      </c>
      <c r="D8917" s="1" t="s">
        <v>40</v>
      </c>
      <c r="E8917" s="1">
        <v>47807020</v>
      </c>
      <c r="F8917" s="1" t="s">
        <v>4897</v>
      </c>
      <c r="G8917" s="1">
        <v>47735617</v>
      </c>
      <c r="H8917" s="1" t="s">
        <v>8412</v>
      </c>
      <c r="I8917" s="2">
        <v>45075</v>
      </c>
      <c r="J8917" s="15" t="str">
        <f>MID(Tabla1[[#This Row],[HORA]],1,5)</f>
        <v>16:30</v>
      </c>
      <c r="K8917" s="16">
        <f>IF(Tabla1[[#This Row],[FECHA]]=I8918,IF(J8918-J8917&gt;0,(J8918-J8917)*1440,0),0)</f>
        <v>3.9999999999999858</v>
      </c>
      <c r="L8917" s="14">
        <v>3.36</v>
      </c>
      <c r="M8917" s="13" t="s">
        <v>56040</v>
      </c>
      <c r="N8917" s="1" t="s">
        <v>8413</v>
      </c>
      <c r="O8917" s="1">
        <v>13</v>
      </c>
      <c r="P8917" s="1" t="s">
        <v>27</v>
      </c>
      <c r="Q8917" s="4" t="s">
        <v>21</v>
      </c>
    </row>
    <row r="8918" spans="1:17" ht="22.5" x14ac:dyDescent="0.25">
      <c r="A8918" s="3">
        <v>13880</v>
      </c>
      <c r="B8918" s="1" t="s">
        <v>42678</v>
      </c>
      <c r="C8918" s="1" t="s">
        <v>15</v>
      </c>
      <c r="D8918" s="1" t="s">
        <v>1611</v>
      </c>
      <c r="E8918" s="1">
        <v>19331263</v>
      </c>
      <c r="F8918" s="1" t="s">
        <v>42679</v>
      </c>
      <c r="G8918" s="1">
        <v>2238020</v>
      </c>
      <c r="H8918" s="1" t="s">
        <v>42680</v>
      </c>
      <c r="I8918" s="2">
        <v>45075</v>
      </c>
      <c r="J8918" s="15" t="str">
        <f>MID(Tabla1[[#This Row],[HORA]],1,5)</f>
        <v>16:34</v>
      </c>
      <c r="K8918" s="16">
        <f>IF(Tabla1[[#This Row],[FECHA]]=I8919,IF(J8919-J8918&gt;0,(J8919-J8918)*1440,0),0)</f>
        <v>6.9999999999999751</v>
      </c>
      <c r="L8918" s="14">
        <v>2.37</v>
      </c>
      <c r="M8918" s="13" t="s">
        <v>56044</v>
      </c>
      <c r="N8918" s="1" t="s">
        <v>42681</v>
      </c>
      <c r="O8918" s="1">
        <v>45</v>
      </c>
      <c r="P8918" s="1" t="s">
        <v>986</v>
      </c>
      <c r="Q8918" s="4" t="s">
        <v>21</v>
      </c>
    </row>
    <row r="8919" spans="1:17" ht="22.5" x14ac:dyDescent="0.25">
      <c r="A8919" s="3">
        <v>13881</v>
      </c>
      <c r="B8919" s="1" t="s">
        <v>42682</v>
      </c>
      <c r="C8919" s="1" t="s">
        <v>15</v>
      </c>
      <c r="D8919" s="1" t="s">
        <v>82</v>
      </c>
      <c r="E8919" s="1">
        <v>46867224</v>
      </c>
      <c r="F8919" s="1" t="s">
        <v>42683</v>
      </c>
      <c r="G8919" s="1">
        <v>2238022</v>
      </c>
      <c r="H8919" s="1" t="s">
        <v>42684</v>
      </c>
      <c r="I8919" s="2">
        <v>45075</v>
      </c>
      <c r="J8919" s="15" t="str">
        <f>MID(Tabla1[[#This Row],[HORA]],1,5)</f>
        <v>16:41</v>
      </c>
      <c r="K8919" s="16">
        <f>IF(Tabla1[[#This Row],[FECHA]]=I8920,IF(J8920-J8919&gt;0,(J8920-J8919)*1440,0),0)</f>
        <v>0.99999999999999645</v>
      </c>
      <c r="L8919" s="14">
        <v>5.38</v>
      </c>
      <c r="M8919" s="13" t="s">
        <v>56051</v>
      </c>
      <c r="N8919" s="1" t="s">
        <v>42685</v>
      </c>
      <c r="O8919" s="1">
        <v>12</v>
      </c>
      <c r="P8919" s="1" t="s">
        <v>986</v>
      </c>
      <c r="Q8919" s="4" t="s">
        <v>21</v>
      </c>
    </row>
    <row r="8920" spans="1:17" ht="22.5" x14ac:dyDescent="0.25">
      <c r="A8920" s="3">
        <v>8671</v>
      </c>
      <c r="B8920" s="1" t="s">
        <v>27098</v>
      </c>
      <c r="C8920" s="1" t="s">
        <v>15</v>
      </c>
      <c r="D8920" s="1" t="s">
        <v>172</v>
      </c>
      <c r="E8920" s="1">
        <v>45494542</v>
      </c>
      <c r="F8920" s="1" t="s">
        <v>27099</v>
      </c>
      <c r="G8920" s="1">
        <v>43906264</v>
      </c>
      <c r="H8920" s="1" t="s">
        <v>14364</v>
      </c>
      <c r="I8920" s="2">
        <v>45075</v>
      </c>
      <c r="J8920" s="15" t="str">
        <f>MID(Tabla1[[#This Row],[HORA]],1,5)</f>
        <v>16:42</v>
      </c>
      <c r="K8920" s="16">
        <f>IF(Tabla1[[#This Row],[FECHA]]=I8921,IF(J8921-J8920&gt;0,(J8921-J8920)*1440,0),0)</f>
        <v>2.0000000000001528</v>
      </c>
      <c r="L8920" s="14">
        <v>7.44</v>
      </c>
      <c r="M8920" s="13" t="s">
        <v>56052</v>
      </c>
      <c r="N8920" s="1" t="s">
        <v>27100</v>
      </c>
      <c r="O8920" s="1">
        <v>10</v>
      </c>
      <c r="P8920" s="1" t="s">
        <v>170</v>
      </c>
      <c r="Q8920" s="4" t="s">
        <v>21</v>
      </c>
    </row>
    <row r="8921" spans="1:17" ht="22.5" x14ac:dyDescent="0.25">
      <c r="A8921" s="3">
        <v>13882</v>
      </c>
      <c r="B8921" s="1" t="s">
        <v>42686</v>
      </c>
      <c r="C8921" s="1" t="s">
        <v>15</v>
      </c>
      <c r="D8921" s="1" t="s">
        <v>40</v>
      </c>
      <c r="E8921" s="1">
        <v>71993725</v>
      </c>
      <c r="F8921" s="1" t="s">
        <v>42648</v>
      </c>
      <c r="G8921" s="1">
        <v>42403420</v>
      </c>
      <c r="H8921" s="1" t="s">
        <v>42649</v>
      </c>
      <c r="I8921" s="2">
        <v>45075</v>
      </c>
      <c r="J8921" s="15" t="str">
        <f>MID(Tabla1[[#This Row],[HORA]],1,5)</f>
        <v>16:44</v>
      </c>
      <c r="K8921" s="16">
        <f>IF(Tabla1[[#This Row],[FECHA]]=I8922,IF(J8922-J8921&gt;0,(J8922-J8921)*1440,0),0)</f>
        <v>2.9999999999999893</v>
      </c>
      <c r="L8921" s="14">
        <v>3.31</v>
      </c>
      <c r="M8921" s="13" t="s">
        <v>56054</v>
      </c>
      <c r="N8921" s="1" t="s">
        <v>42687</v>
      </c>
      <c r="O8921" s="1">
        <v>12</v>
      </c>
      <c r="P8921" s="1" t="s">
        <v>986</v>
      </c>
      <c r="Q8921" s="4" t="s">
        <v>21</v>
      </c>
    </row>
    <row r="8922" spans="1:17" ht="22.5" x14ac:dyDescent="0.25">
      <c r="A8922" s="3">
        <v>13883</v>
      </c>
      <c r="B8922" s="1" t="s">
        <v>42688</v>
      </c>
      <c r="C8922" s="1" t="s">
        <v>15</v>
      </c>
      <c r="D8922" s="1" t="s">
        <v>4108</v>
      </c>
      <c r="E8922" s="1">
        <v>16755900</v>
      </c>
      <c r="F8922" s="1" t="s">
        <v>42689</v>
      </c>
      <c r="G8922" s="1">
        <v>2238025</v>
      </c>
      <c r="H8922" s="1" t="s">
        <v>42690</v>
      </c>
      <c r="I8922" s="2">
        <v>45075</v>
      </c>
      <c r="J8922" s="15" t="str">
        <f>MID(Tabla1[[#This Row],[HORA]],1,5)</f>
        <v>16:47</v>
      </c>
      <c r="K8922" s="16">
        <f>IF(Tabla1[[#This Row],[FECHA]]=I8923,IF(J8923-J8922&gt;0,(J8923-J8922)*1440,0),0)</f>
        <v>0.99999999999999645</v>
      </c>
      <c r="L8922" s="14">
        <v>3.12</v>
      </c>
      <c r="M8922" s="13" t="s">
        <v>56057</v>
      </c>
      <c r="N8922" s="1" t="s">
        <v>27506</v>
      </c>
      <c r="O8922" s="1">
        <v>20</v>
      </c>
      <c r="P8922" s="1" t="s">
        <v>986</v>
      </c>
      <c r="Q8922" s="4" t="s">
        <v>21</v>
      </c>
    </row>
    <row r="8923" spans="1:17" ht="22.5" x14ac:dyDescent="0.25">
      <c r="A8923" s="3">
        <v>289</v>
      </c>
      <c r="B8923" s="1" t="s">
        <v>660</v>
      </c>
      <c r="C8923" s="1" t="s">
        <v>15</v>
      </c>
      <c r="D8923" s="1" t="s">
        <v>119</v>
      </c>
      <c r="E8923" s="1">
        <v>2238026</v>
      </c>
      <c r="F8923" s="1" t="s">
        <v>661</v>
      </c>
      <c r="G8923" s="1">
        <v>2238027</v>
      </c>
      <c r="H8923" s="1" t="s">
        <v>662</v>
      </c>
      <c r="I8923" s="2">
        <v>45075</v>
      </c>
      <c r="J8923" s="15" t="str">
        <f>MID(Tabla1[[#This Row],[HORA]],1,5)</f>
        <v>16:48</v>
      </c>
      <c r="K8923" s="16">
        <f>IF(Tabla1[[#This Row],[FECHA]]=I8924,IF(J8924-J8923&gt;0,(J8924-J8923)*1440,0),0)</f>
        <v>1.999999999999833</v>
      </c>
      <c r="L8923" s="14">
        <v>5.21</v>
      </c>
      <c r="M8923" s="13" t="s">
        <v>56058</v>
      </c>
      <c r="N8923" s="1" t="s">
        <v>663</v>
      </c>
      <c r="O8923" s="1">
        <v>0</v>
      </c>
      <c r="P8923" s="1" t="s">
        <v>170</v>
      </c>
      <c r="Q8923" s="4" t="s">
        <v>21</v>
      </c>
    </row>
    <row r="8924" spans="1:17" ht="22.5" x14ac:dyDescent="0.25">
      <c r="A8924" s="3">
        <v>13884</v>
      </c>
      <c r="B8924" s="1" t="s">
        <v>42691</v>
      </c>
      <c r="C8924" s="1" t="s">
        <v>15</v>
      </c>
      <c r="D8924" s="1" t="s">
        <v>71</v>
      </c>
      <c r="E8924" s="1">
        <v>75516305</v>
      </c>
      <c r="F8924" s="1" t="s">
        <v>42692</v>
      </c>
      <c r="G8924" s="1">
        <v>80641662</v>
      </c>
      <c r="H8924" s="1" t="s">
        <v>38909</v>
      </c>
      <c r="I8924" s="2">
        <v>45075</v>
      </c>
      <c r="J8924" s="15" t="str">
        <f>MID(Tabla1[[#This Row],[HORA]],1,5)</f>
        <v>16:50</v>
      </c>
      <c r="K8924" s="16">
        <f>IF(Tabla1[[#This Row],[FECHA]]=I8925,IF(J8925-J8924&gt;0,(J8925-J8924)*1440,0),0)</f>
        <v>1.0000000000001563</v>
      </c>
      <c r="L8924" s="14">
        <v>2.5499999999999998</v>
      </c>
      <c r="M8924" s="13" t="s">
        <v>56060</v>
      </c>
      <c r="N8924" s="1" t="s">
        <v>42693</v>
      </c>
      <c r="O8924" s="1">
        <v>15</v>
      </c>
      <c r="P8924" s="1" t="s">
        <v>986</v>
      </c>
      <c r="Q8924" s="4" t="s">
        <v>21</v>
      </c>
    </row>
    <row r="8925" spans="1:17" ht="22.5" x14ac:dyDescent="0.25">
      <c r="A8925" s="3">
        <v>2732</v>
      </c>
      <c r="B8925" s="1" t="s">
        <v>8414</v>
      </c>
      <c r="C8925" s="1" t="s">
        <v>15</v>
      </c>
      <c r="D8925" s="1" t="s">
        <v>40</v>
      </c>
      <c r="E8925" s="1">
        <v>73706663</v>
      </c>
      <c r="F8925" s="1" t="s">
        <v>8415</v>
      </c>
      <c r="G8925" s="1">
        <v>76325582</v>
      </c>
      <c r="H8925" s="1" t="s">
        <v>8416</v>
      </c>
      <c r="I8925" s="2">
        <v>45075</v>
      </c>
      <c r="J8925" s="15" t="str">
        <f>MID(Tabla1[[#This Row],[HORA]],1,5)</f>
        <v>16:51</v>
      </c>
      <c r="K8925" s="16">
        <f>IF(Tabla1[[#This Row],[FECHA]]=I8926,IF(J8926-J8925&gt;0,(J8926-J8925)*1440,0),0)</f>
        <v>1.999999999999833</v>
      </c>
      <c r="L8925" s="14">
        <v>4.28</v>
      </c>
      <c r="M8925" s="13" t="s">
        <v>56061</v>
      </c>
      <c r="N8925" s="1" t="s">
        <v>8417</v>
      </c>
      <c r="O8925" s="1">
        <v>15</v>
      </c>
      <c r="P8925" s="1" t="s">
        <v>27</v>
      </c>
      <c r="Q8925" s="4" t="s">
        <v>21</v>
      </c>
    </row>
    <row r="8926" spans="1:17" ht="22.5" x14ac:dyDescent="0.25">
      <c r="A8926" s="3">
        <v>2733</v>
      </c>
      <c r="B8926" s="1" t="s">
        <v>8418</v>
      </c>
      <c r="C8926" s="1" t="s">
        <v>15</v>
      </c>
      <c r="D8926" s="1" t="s">
        <v>40</v>
      </c>
      <c r="E8926" s="1">
        <v>16767701</v>
      </c>
      <c r="F8926" s="1" t="s">
        <v>8419</v>
      </c>
      <c r="G8926" s="1">
        <v>2238028</v>
      </c>
      <c r="H8926" s="1" t="s">
        <v>8420</v>
      </c>
      <c r="I8926" s="2">
        <v>45075</v>
      </c>
      <c r="J8926" s="15" t="str">
        <f>MID(Tabla1[[#This Row],[HORA]],1,5)</f>
        <v>16:53</v>
      </c>
      <c r="K8926" s="16">
        <f>IF(Tabla1[[#This Row],[FECHA]]=I8927,IF(J8927-J8926&gt;0,(J8927-J8926)*1440,0),0)</f>
        <v>0</v>
      </c>
      <c r="L8926" s="14">
        <v>6.14</v>
      </c>
      <c r="M8926" s="13" t="s">
        <v>56063</v>
      </c>
      <c r="N8926" s="1" t="s">
        <v>583</v>
      </c>
      <c r="O8926" s="1">
        <v>10</v>
      </c>
      <c r="P8926" s="1" t="s">
        <v>27</v>
      </c>
      <c r="Q8926" s="4" t="s">
        <v>21</v>
      </c>
    </row>
    <row r="8927" spans="1:17" ht="22.5" x14ac:dyDescent="0.25">
      <c r="A8927" s="3">
        <v>13885</v>
      </c>
      <c r="B8927" s="1" t="s">
        <v>42694</v>
      </c>
      <c r="C8927" s="1" t="s">
        <v>15</v>
      </c>
      <c r="D8927" s="1" t="s">
        <v>71</v>
      </c>
      <c r="E8927" s="1">
        <v>16488850</v>
      </c>
      <c r="F8927" s="1" t="s">
        <v>25944</v>
      </c>
      <c r="G8927" s="1">
        <v>16678847</v>
      </c>
      <c r="H8927" s="1" t="s">
        <v>42695</v>
      </c>
      <c r="I8927" s="2">
        <v>45075</v>
      </c>
      <c r="J8927" s="15" t="str">
        <f>MID(Tabla1[[#This Row],[HORA]],1,5)</f>
        <v>16:53</v>
      </c>
      <c r="K8927" s="16">
        <f>IF(Tabla1[[#This Row],[FECHA]]=I8928,IF(J8928-J8927&gt;0,(J8928-J8927)*1440,0),0)</f>
        <v>0.99999999999999645</v>
      </c>
      <c r="L8927" s="14">
        <v>3.44</v>
      </c>
      <c r="M8927" s="13" t="s">
        <v>56063</v>
      </c>
      <c r="N8927" s="1" t="s">
        <v>42696</v>
      </c>
      <c r="O8927" s="1">
        <v>25</v>
      </c>
      <c r="P8927" s="1" t="s">
        <v>986</v>
      </c>
      <c r="Q8927" s="4" t="s">
        <v>21</v>
      </c>
    </row>
    <row r="8928" spans="1:17" ht="22.5" x14ac:dyDescent="0.25">
      <c r="A8928" s="3">
        <v>17328</v>
      </c>
      <c r="B8928" s="1" t="s">
        <v>52212</v>
      </c>
      <c r="C8928" s="1" t="s">
        <v>15</v>
      </c>
      <c r="D8928" s="1" t="s">
        <v>33</v>
      </c>
      <c r="E8928" s="1">
        <v>20607079804</v>
      </c>
      <c r="F8928" s="1" t="s">
        <v>47732</v>
      </c>
      <c r="G8928" s="1">
        <v>46280057</v>
      </c>
      <c r="H8928" s="1" t="s">
        <v>51908</v>
      </c>
      <c r="I8928" s="2">
        <v>45075</v>
      </c>
      <c r="J8928" s="15" t="str">
        <f>MID(Tabla1[[#This Row],[HORA]],1,5)</f>
        <v>16:54</v>
      </c>
      <c r="K8928" s="16">
        <f>IF(Tabla1[[#This Row],[FECHA]]=I8929,IF(J8929-J8928&gt;0,(J8929-J8928)*1440,0),0)</f>
        <v>1.0000000000001563</v>
      </c>
      <c r="L8928" s="14">
        <v>4.0999999999999996</v>
      </c>
      <c r="M8928" s="13" t="s">
        <v>56064</v>
      </c>
      <c r="N8928" s="1" t="s">
        <v>174</v>
      </c>
      <c r="O8928" s="1">
        <v>10</v>
      </c>
      <c r="P8928" s="1" t="s">
        <v>170</v>
      </c>
      <c r="Q8928" s="4" t="s">
        <v>21</v>
      </c>
    </row>
    <row r="8929" spans="1:17" ht="22.5" x14ac:dyDescent="0.25">
      <c r="A8929" s="3">
        <v>17329</v>
      </c>
      <c r="B8929" s="1" t="s">
        <v>52213</v>
      </c>
      <c r="C8929" s="1" t="s">
        <v>15</v>
      </c>
      <c r="D8929" s="1" t="s">
        <v>40</v>
      </c>
      <c r="E8929" s="1">
        <v>20231363255</v>
      </c>
      <c r="F8929" s="1" t="s">
        <v>48094</v>
      </c>
      <c r="G8929" s="1">
        <v>2238030</v>
      </c>
      <c r="H8929" s="1" t="s">
        <v>13175</v>
      </c>
      <c r="I8929" s="2">
        <v>45075</v>
      </c>
      <c r="J8929" s="15" t="str">
        <f>MID(Tabla1[[#This Row],[HORA]],1,5)</f>
        <v>16:55</v>
      </c>
      <c r="K8929" s="16">
        <f>IF(Tabla1[[#This Row],[FECHA]]=I8930,IF(J8930-J8929&gt;0,(J8930-J8929)*1440,0),0)</f>
        <v>1.999999999999833</v>
      </c>
      <c r="L8929" s="14">
        <v>4.04</v>
      </c>
      <c r="M8929" s="13" t="s">
        <v>56065</v>
      </c>
      <c r="N8929" s="1" t="s">
        <v>174</v>
      </c>
      <c r="O8929" s="1">
        <v>10</v>
      </c>
      <c r="P8929" s="1" t="s">
        <v>170</v>
      </c>
      <c r="Q8929" s="4" t="s">
        <v>21</v>
      </c>
    </row>
    <row r="8930" spans="1:17" ht="22.5" x14ac:dyDescent="0.25">
      <c r="A8930" s="3">
        <v>290</v>
      </c>
      <c r="B8930" s="1" t="s">
        <v>664</v>
      </c>
      <c r="C8930" s="1" t="s">
        <v>15</v>
      </c>
      <c r="D8930" s="1" t="s">
        <v>40</v>
      </c>
      <c r="E8930" s="1">
        <v>2238032</v>
      </c>
      <c r="F8930" s="1" t="s">
        <v>665</v>
      </c>
      <c r="G8930" s="1">
        <v>2238033</v>
      </c>
      <c r="H8930" s="1" t="s">
        <v>156</v>
      </c>
      <c r="I8930" s="2">
        <v>45075</v>
      </c>
      <c r="J8930" s="15" t="str">
        <f>MID(Tabla1[[#This Row],[HORA]],1,5)</f>
        <v>16:57</v>
      </c>
      <c r="K8930" s="16">
        <f>IF(Tabla1[[#This Row],[FECHA]]=I8931,IF(J8931-J8930&gt;0,(J8931-J8930)*1440,0),0)</f>
        <v>2.0000000000001528</v>
      </c>
      <c r="L8930" s="14">
        <v>2.14</v>
      </c>
      <c r="M8930" s="13" t="s">
        <v>56067</v>
      </c>
      <c r="N8930" s="1" t="s">
        <v>663</v>
      </c>
      <c r="O8930" s="1">
        <v>0</v>
      </c>
      <c r="P8930" s="1" t="s">
        <v>170</v>
      </c>
      <c r="Q8930" s="4" t="s">
        <v>21</v>
      </c>
    </row>
    <row r="8931" spans="1:17" ht="22.5" x14ac:dyDescent="0.25">
      <c r="A8931" s="3">
        <v>2734</v>
      </c>
      <c r="B8931" s="1" t="s">
        <v>8421</v>
      </c>
      <c r="C8931" s="1" t="s">
        <v>15</v>
      </c>
      <c r="D8931" s="1" t="s">
        <v>119</v>
      </c>
      <c r="E8931" s="1">
        <v>72766487</v>
      </c>
      <c r="F8931" s="1" t="s">
        <v>8422</v>
      </c>
      <c r="G8931" s="1">
        <v>72766487</v>
      </c>
      <c r="H8931" s="1" t="s">
        <v>8422</v>
      </c>
      <c r="I8931" s="2">
        <v>45075</v>
      </c>
      <c r="J8931" s="15" t="str">
        <f>MID(Tabla1[[#This Row],[HORA]],1,5)</f>
        <v>16:59</v>
      </c>
      <c r="K8931" s="16">
        <f>IF(Tabla1[[#This Row],[FECHA]]=I8932,IF(J8932-J8931&gt;0,(J8932-J8931)*1440,0),0)</f>
        <v>1.999999999999833</v>
      </c>
      <c r="L8931" s="14">
        <v>3.15</v>
      </c>
      <c r="M8931" s="13" t="s">
        <v>56069</v>
      </c>
      <c r="N8931" s="1" t="s">
        <v>8423</v>
      </c>
      <c r="O8931" s="1">
        <v>10</v>
      </c>
      <c r="P8931" s="1" t="s">
        <v>27</v>
      </c>
      <c r="Q8931" s="4" t="s">
        <v>21</v>
      </c>
    </row>
    <row r="8932" spans="1:17" ht="22.5" x14ac:dyDescent="0.25">
      <c r="A8932" s="3">
        <v>8672</v>
      </c>
      <c r="B8932" s="1" t="s">
        <v>27101</v>
      </c>
      <c r="C8932" s="1" t="s">
        <v>15</v>
      </c>
      <c r="D8932" s="1" t="s">
        <v>23</v>
      </c>
      <c r="E8932" s="1">
        <v>73660531</v>
      </c>
      <c r="F8932" s="1" t="s">
        <v>27102</v>
      </c>
      <c r="G8932" s="1">
        <v>47627851</v>
      </c>
      <c r="H8932" s="1" t="s">
        <v>27103</v>
      </c>
      <c r="I8932" s="2">
        <v>45075</v>
      </c>
      <c r="J8932" s="15" t="str">
        <f>MID(Tabla1[[#This Row],[HORA]],1,5)</f>
        <v>17:01</v>
      </c>
      <c r="K8932" s="16">
        <f>IF(Tabla1[[#This Row],[FECHA]]=I8933,IF(J8933-J8932&gt;0,(J8933-J8932)*1440,0),0)</f>
        <v>1.0000000000001563</v>
      </c>
      <c r="L8932" s="14">
        <v>4.5199999999999996</v>
      </c>
      <c r="M8932" s="13" t="s">
        <v>56071</v>
      </c>
      <c r="N8932" s="1" t="s">
        <v>27104</v>
      </c>
      <c r="O8932" s="1">
        <v>10</v>
      </c>
      <c r="P8932" s="1" t="s">
        <v>170</v>
      </c>
      <c r="Q8932" s="4" t="s">
        <v>21</v>
      </c>
    </row>
    <row r="8933" spans="1:17" ht="22.5" x14ac:dyDescent="0.25">
      <c r="A8933" s="3">
        <v>2735</v>
      </c>
      <c r="B8933" s="1" t="s">
        <v>8424</v>
      </c>
      <c r="C8933" s="1" t="s">
        <v>15</v>
      </c>
      <c r="D8933" s="1" t="s">
        <v>82</v>
      </c>
      <c r="E8933" s="1">
        <v>43406016</v>
      </c>
      <c r="F8933" s="1" t="s">
        <v>8425</v>
      </c>
      <c r="G8933" s="1">
        <v>2238037</v>
      </c>
      <c r="H8933" s="1" t="s">
        <v>8426</v>
      </c>
      <c r="I8933" s="2">
        <v>45075</v>
      </c>
      <c r="J8933" s="15" t="str">
        <f>MID(Tabla1[[#This Row],[HORA]],1,5)</f>
        <v>17:02</v>
      </c>
      <c r="K8933" s="16">
        <f>IF(Tabla1[[#This Row],[FECHA]]=I8934,IF(J8934-J8933&gt;0,(J8934-J8933)*1440,0),0)</f>
        <v>0</v>
      </c>
      <c r="L8933" s="14">
        <v>4.2699999999999996</v>
      </c>
      <c r="M8933" s="13" t="s">
        <v>56072</v>
      </c>
      <c r="N8933" s="1" t="s">
        <v>583</v>
      </c>
      <c r="O8933" s="1">
        <v>10</v>
      </c>
      <c r="P8933" s="1" t="s">
        <v>27</v>
      </c>
      <c r="Q8933" s="4" t="s">
        <v>21</v>
      </c>
    </row>
    <row r="8934" spans="1:17" ht="22.5" x14ac:dyDescent="0.25">
      <c r="A8934" s="3">
        <v>13886</v>
      </c>
      <c r="B8934" s="1" t="s">
        <v>42697</v>
      </c>
      <c r="C8934" s="1" t="s">
        <v>15</v>
      </c>
      <c r="D8934" s="1" t="s">
        <v>40</v>
      </c>
      <c r="E8934" s="1">
        <v>47471502</v>
      </c>
      <c r="F8934" s="1" t="s">
        <v>42698</v>
      </c>
      <c r="G8934" s="1">
        <v>2238036</v>
      </c>
      <c r="H8934" s="1" t="s">
        <v>42699</v>
      </c>
      <c r="I8934" s="2">
        <v>45075</v>
      </c>
      <c r="J8934" s="15" t="str">
        <f>MID(Tabla1[[#This Row],[HORA]],1,5)</f>
        <v>17:02</v>
      </c>
      <c r="K8934" s="16">
        <f>IF(Tabla1[[#This Row],[FECHA]]=I8935,IF(J8935-J8934&gt;0,(J8935-J8934)*1440,0),0)</f>
        <v>2.9999999999998295</v>
      </c>
      <c r="L8934" s="14">
        <v>7.21</v>
      </c>
      <c r="M8934" s="13" t="s">
        <v>56072</v>
      </c>
      <c r="N8934" s="1" t="s">
        <v>42700</v>
      </c>
      <c r="O8934" s="1">
        <v>30</v>
      </c>
      <c r="P8934" s="1" t="s">
        <v>986</v>
      </c>
      <c r="Q8934" s="4" t="s">
        <v>21</v>
      </c>
    </row>
    <row r="8935" spans="1:17" ht="22.5" x14ac:dyDescent="0.25">
      <c r="A8935" s="3">
        <v>13887</v>
      </c>
      <c r="B8935" s="1" t="s">
        <v>42701</v>
      </c>
      <c r="C8935" s="1" t="s">
        <v>15</v>
      </c>
      <c r="D8935" s="1" t="s">
        <v>228</v>
      </c>
      <c r="E8935" s="1">
        <v>27683651</v>
      </c>
      <c r="F8935" s="1" t="s">
        <v>25669</v>
      </c>
      <c r="G8935" s="1">
        <v>2238039</v>
      </c>
      <c r="H8935" s="1" t="s">
        <v>9419</v>
      </c>
      <c r="I8935" s="2">
        <v>45075</v>
      </c>
      <c r="J8935" s="15" t="str">
        <f>MID(Tabla1[[#This Row],[HORA]],1,5)</f>
        <v>17:05</v>
      </c>
      <c r="K8935" s="16">
        <f>IF(Tabla1[[#This Row],[FECHA]]=I8936,IF(J8936-J8935&gt;0,(J8936-J8935)*1440,0),0)</f>
        <v>1.0000000000001563</v>
      </c>
      <c r="L8935" s="14">
        <v>4.3600000000000003</v>
      </c>
      <c r="M8935" s="13" t="s">
        <v>56075</v>
      </c>
      <c r="N8935" s="1" t="s">
        <v>12643</v>
      </c>
      <c r="O8935" s="1">
        <v>20</v>
      </c>
      <c r="P8935" s="1" t="s">
        <v>986</v>
      </c>
      <c r="Q8935" s="4" t="s">
        <v>21</v>
      </c>
    </row>
    <row r="8936" spans="1:17" ht="22.5" x14ac:dyDescent="0.25">
      <c r="A8936" s="3">
        <v>291</v>
      </c>
      <c r="B8936" s="1" t="s">
        <v>666</v>
      </c>
      <c r="C8936" s="1" t="s">
        <v>15</v>
      </c>
      <c r="D8936" s="1" t="s">
        <v>161</v>
      </c>
      <c r="E8936" s="1">
        <v>2238041</v>
      </c>
      <c r="F8936" s="1" t="s">
        <v>665</v>
      </c>
      <c r="G8936" s="1">
        <v>2238042</v>
      </c>
      <c r="H8936" s="1" t="s">
        <v>667</v>
      </c>
      <c r="I8936" s="2">
        <v>45075</v>
      </c>
      <c r="J8936" s="15" t="str">
        <f>MID(Tabla1[[#This Row],[HORA]],1,5)</f>
        <v>17:06</v>
      </c>
      <c r="K8936" s="16">
        <f>IF(Tabla1[[#This Row],[FECHA]]=I8937,IF(J8937-J8936&gt;0,(J8937-J8936)*1440,0),0)</f>
        <v>0.99999999999999645</v>
      </c>
      <c r="L8936" s="14">
        <v>2.57</v>
      </c>
      <c r="M8936" s="13" t="s">
        <v>56076</v>
      </c>
      <c r="N8936" s="1" t="s">
        <v>663</v>
      </c>
      <c r="O8936" s="1">
        <v>0</v>
      </c>
      <c r="P8936" s="1" t="s">
        <v>170</v>
      </c>
      <c r="Q8936" s="4" t="s">
        <v>21</v>
      </c>
    </row>
    <row r="8937" spans="1:17" ht="22.5" x14ac:dyDescent="0.25">
      <c r="A8937" s="3">
        <v>292</v>
      </c>
      <c r="B8937" s="1" t="s">
        <v>668</v>
      </c>
      <c r="C8937" s="1" t="s">
        <v>15</v>
      </c>
      <c r="D8937" s="1" t="s">
        <v>228</v>
      </c>
      <c r="E8937" s="1">
        <v>2238044</v>
      </c>
      <c r="F8937" s="1" t="s">
        <v>665</v>
      </c>
      <c r="G8937" s="1">
        <v>2238045</v>
      </c>
      <c r="H8937" s="1" t="s">
        <v>669</v>
      </c>
      <c r="I8937" s="2">
        <v>45075</v>
      </c>
      <c r="J8937" s="15" t="str">
        <f>MID(Tabla1[[#This Row],[HORA]],1,5)</f>
        <v>17:07</v>
      </c>
      <c r="K8937" s="16">
        <f>IF(Tabla1[[#This Row],[FECHA]]=I8938,IF(J8938-J8937&gt;0,(J8938-J8937)*1440,0),0)</f>
        <v>0.99999999999999645</v>
      </c>
      <c r="L8937" s="14">
        <v>3.36</v>
      </c>
      <c r="M8937" s="13" t="s">
        <v>56077</v>
      </c>
      <c r="N8937" s="1" t="s">
        <v>663</v>
      </c>
      <c r="O8937" s="1">
        <v>0</v>
      </c>
      <c r="P8937" s="1" t="s">
        <v>170</v>
      </c>
      <c r="Q8937" s="4" t="s">
        <v>21</v>
      </c>
    </row>
    <row r="8938" spans="1:17" ht="22.5" x14ac:dyDescent="0.25">
      <c r="A8938" s="3">
        <v>2736</v>
      </c>
      <c r="B8938" s="1" t="s">
        <v>8427</v>
      </c>
      <c r="C8938" s="1" t="s">
        <v>15</v>
      </c>
      <c r="D8938" s="1" t="s">
        <v>141</v>
      </c>
      <c r="E8938" s="1">
        <v>76149282</v>
      </c>
      <c r="F8938" s="1" t="s">
        <v>8428</v>
      </c>
      <c r="G8938" s="1">
        <v>43333156</v>
      </c>
      <c r="H8938" s="1" t="s">
        <v>8429</v>
      </c>
      <c r="I8938" s="2">
        <v>45075</v>
      </c>
      <c r="J8938" s="15" t="str">
        <f>MID(Tabla1[[#This Row],[HORA]],1,5)</f>
        <v>17:08</v>
      </c>
      <c r="K8938" s="16">
        <f>IF(Tabla1[[#This Row],[FECHA]]=I8939,IF(J8939-J8938&gt;0,(J8939-J8938)*1440,0),0)</f>
        <v>0</v>
      </c>
      <c r="L8938" s="14">
        <v>2.1</v>
      </c>
      <c r="M8938" s="13" t="s">
        <v>56078</v>
      </c>
      <c r="N8938" s="1" t="s">
        <v>583</v>
      </c>
      <c r="O8938" s="1">
        <v>10</v>
      </c>
      <c r="P8938" s="1" t="s">
        <v>27</v>
      </c>
      <c r="Q8938" s="4" t="s">
        <v>21</v>
      </c>
    </row>
    <row r="8939" spans="1:17" ht="22.5" x14ac:dyDescent="0.25">
      <c r="A8939" s="3">
        <v>17330</v>
      </c>
      <c r="B8939" s="1" t="s">
        <v>52214</v>
      </c>
      <c r="C8939" s="1" t="s">
        <v>15</v>
      </c>
      <c r="D8939" s="1" t="s">
        <v>40</v>
      </c>
      <c r="E8939" s="1">
        <v>20479379735</v>
      </c>
      <c r="F8939" s="1" t="s">
        <v>49582</v>
      </c>
      <c r="G8939" s="1">
        <v>2238046</v>
      </c>
      <c r="H8939" s="1" t="s">
        <v>52215</v>
      </c>
      <c r="I8939" s="2">
        <v>45075</v>
      </c>
      <c r="J8939" s="15" t="str">
        <f>MID(Tabla1[[#This Row],[HORA]],1,5)</f>
        <v>17:08</v>
      </c>
      <c r="K8939" s="16">
        <f>IF(Tabla1[[#This Row],[FECHA]]=I8940,IF(J8940-J8939&gt;0,(J8940-J8939)*1440,0),0)</f>
        <v>1.9999999999999929</v>
      </c>
      <c r="L8939" s="14">
        <v>5.0199999999999996</v>
      </c>
      <c r="M8939" s="13" t="s">
        <v>56078</v>
      </c>
      <c r="N8939" s="1" t="s">
        <v>52216</v>
      </c>
      <c r="O8939" s="1">
        <v>10</v>
      </c>
      <c r="P8939" s="1" t="s">
        <v>170</v>
      </c>
      <c r="Q8939" s="4" t="s">
        <v>21</v>
      </c>
    </row>
    <row r="8940" spans="1:17" ht="22.5" x14ac:dyDescent="0.25">
      <c r="A8940" s="3">
        <v>2737</v>
      </c>
      <c r="B8940" s="1" t="s">
        <v>8430</v>
      </c>
      <c r="C8940" s="1" t="s">
        <v>15</v>
      </c>
      <c r="D8940" s="1" t="s">
        <v>40</v>
      </c>
      <c r="E8940" s="1">
        <v>8158927</v>
      </c>
      <c r="F8940" s="1" t="s">
        <v>8431</v>
      </c>
      <c r="G8940" s="1">
        <v>2238048</v>
      </c>
      <c r="H8940" s="1" t="s">
        <v>8432</v>
      </c>
      <c r="I8940" s="2">
        <v>45075</v>
      </c>
      <c r="J8940" s="15" t="str">
        <f>MID(Tabla1[[#This Row],[HORA]],1,5)</f>
        <v>17:10</v>
      </c>
      <c r="K8940" s="16">
        <f>IF(Tabla1[[#This Row],[FECHA]]=I8941,IF(J8941-J8940&gt;0,(J8941-J8940)*1440,0),0)</f>
        <v>1.9999999999999929</v>
      </c>
      <c r="L8940" s="14">
        <v>7.5</v>
      </c>
      <c r="M8940" s="13" t="s">
        <v>56080</v>
      </c>
      <c r="N8940" s="1" t="s">
        <v>8433</v>
      </c>
      <c r="O8940" s="1">
        <v>25</v>
      </c>
      <c r="P8940" s="1" t="s">
        <v>27</v>
      </c>
      <c r="Q8940" s="4" t="s">
        <v>21</v>
      </c>
    </row>
    <row r="8941" spans="1:17" ht="22.5" x14ac:dyDescent="0.25">
      <c r="A8941" s="3">
        <v>8673</v>
      </c>
      <c r="B8941" s="1" t="s">
        <v>27105</v>
      </c>
      <c r="C8941" s="1" t="s">
        <v>15</v>
      </c>
      <c r="D8941" s="1" t="s">
        <v>40</v>
      </c>
      <c r="E8941" s="1">
        <v>75868014</v>
      </c>
      <c r="F8941" s="1" t="s">
        <v>27106</v>
      </c>
      <c r="G8941" s="1">
        <v>73678553</v>
      </c>
      <c r="H8941" s="1" t="s">
        <v>27107</v>
      </c>
      <c r="I8941" s="2">
        <v>45075</v>
      </c>
      <c r="J8941" s="15" t="str">
        <f>MID(Tabla1[[#This Row],[HORA]],1,5)</f>
        <v>17:12</v>
      </c>
      <c r="K8941" s="16">
        <f>IF(Tabla1[[#This Row],[FECHA]]=I8942,IF(J8942-J8941&gt;0,(J8942-J8941)*1440,0),0)</f>
        <v>2.9999999999999893</v>
      </c>
      <c r="L8941" s="14">
        <v>3.2</v>
      </c>
      <c r="M8941" s="13" t="s">
        <v>56082</v>
      </c>
      <c r="N8941" s="1" t="s">
        <v>27108</v>
      </c>
      <c r="O8941" s="1">
        <v>20</v>
      </c>
      <c r="P8941" s="1" t="s">
        <v>170</v>
      </c>
      <c r="Q8941" s="4" t="s">
        <v>21</v>
      </c>
    </row>
    <row r="8942" spans="1:17" ht="22.5" x14ac:dyDescent="0.25">
      <c r="A8942" s="3">
        <v>8674</v>
      </c>
      <c r="B8942" s="1" t="s">
        <v>27109</v>
      </c>
      <c r="C8942" s="1" t="s">
        <v>15</v>
      </c>
      <c r="D8942" s="1" t="s">
        <v>228</v>
      </c>
      <c r="E8942" s="1">
        <v>16688354</v>
      </c>
      <c r="F8942" s="1" t="s">
        <v>26696</v>
      </c>
      <c r="G8942" s="1">
        <v>2238051</v>
      </c>
      <c r="H8942" s="1" t="s">
        <v>27110</v>
      </c>
      <c r="I8942" s="2">
        <v>45075</v>
      </c>
      <c r="J8942" s="15" t="str">
        <f>MID(Tabla1[[#This Row],[HORA]],1,5)</f>
        <v>17:15</v>
      </c>
      <c r="K8942" s="16">
        <f>IF(Tabla1[[#This Row],[FECHA]]=I8943,IF(J8943-J8942&gt;0,(J8943-J8942)*1440,0),0)</f>
        <v>2.0000000000001528</v>
      </c>
      <c r="L8942" s="14">
        <v>2.2999999999999998</v>
      </c>
      <c r="M8942" s="13" t="s">
        <v>56085</v>
      </c>
      <c r="N8942" s="1" t="s">
        <v>27111</v>
      </c>
      <c r="O8942" s="1">
        <v>50</v>
      </c>
      <c r="P8942" s="1" t="s">
        <v>170</v>
      </c>
      <c r="Q8942" s="4" t="s">
        <v>21</v>
      </c>
    </row>
    <row r="8943" spans="1:17" ht="22.5" x14ac:dyDescent="0.25">
      <c r="A8943" s="3">
        <v>18425</v>
      </c>
      <c r="B8943" s="1" t="s">
        <v>54935</v>
      </c>
      <c r="C8943" s="1" t="s">
        <v>15</v>
      </c>
      <c r="D8943" s="1" t="s">
        <v>33</v>
      </c>
      <c r="E8943" s="1">
        <v>20600028554</v>
      </c>
      <c r="F8943" s="1" t="s">
        <v>51423</v>
      </c>
      <c r="G8943" s="1">
        <v>41381277</v>
      </c>
      <c r="H8943" s="1" t="s">
        <v>54936</v>
      </c>
      <c r="I8943" s="2">
        <v>45075</v>
      </c>
      <c r="J8943" s="15" t="str">
        <f>MID(Tabla1[[#This Row],[HORA]],1,5)</f>
        <v>17:17</v>
      </c>
      <c r="K8943" s="16">
        <f>IF(Tabla1[[#This Row],[FECHA]]=I8944,IF(J8944-J8943&gt;0,(J8944-J8943)*1440,0),0)</f>
        <v>1.999999999999833</v>
      </c>
      <c r="L8943" s="14">
        <v>3.5</v>
      </c>
      <c r="M8943" s="13" t="s">
        <v>56087</v>
      </c>
      <c r="N8943" s="1" t="s">
        <v>54937</v>
      </c>
      <c r="O8943" s="1">
        <v>15</v>
      </c>
      <c r="P8943" s="1" t="s">
        <v>986</v>
      </c>
      <c r="Q8943" s="4" t="s">
        <v>21</v>
      </c>
    </row>
    <row r="8944" spans="1:17" ht="22.5" x14ac:dyDescent="0.25">
      <c r="A8944" s="3">
        <v>2738</v>
      </c>
      <c r="B8944" s="1" t="s">
        <v>8434</v>
      </c>
      <c r="C8944" s="1" t="s">
        <v>15</v>
      </c>
      <c r="D8944" s="1" t="s">
        <v>40</v>
      </c>
      <c r="E8944" s="1">
        <v>42462685</v>
      </c>
      <c r="F8944" s="1" t="s">
        <v>8435</v>
      </c>
      <c r="G8944" s="1">
        <v>2238052</v>
      </c>
      <c r="H8944" s="1" t="s">
        <v>8436</v>
      </c>
      <c r="I8944" s="2">
        <v>45075</v>
      </c>
      <c r="J8944" s="15" t="str">
        <f>MID(Tabla1[[#This Row],[HORA]],1,5)</f>
        <v>17:19</v>
      </c>
      <c r="K8944" s="16">
        <f>IF(Tabla1[[#This Row],[FECHA]]=I8945,IF(J8945-J8944&gt;0,(J8945-J8944)*1440,0),0)</f>
        <v>0.99999999999999645</v>
      </c>
      <c r="L8944" s="14">
        <v>5</v>
      </c>
      <c r="M8944" s="13" t="s">
        <v>56089</v>
      </c>
      <c r="N8944" s="1" t="s">
        <v>583</v>
      </c>
      <c r="O8944" s="1">
        <v>10</v>
      </c>
      <c r="P8944" s="1" t="s">
        <v>27</v>
      </c>
      <c r="Q8944" s="4" t="s">
        <v>21</v>
      </c>
    </row>
    <row r="8945" spans="1:17" ht="22.5" x14ac:dyDescent="0.25">
      <c r="A8945" s="3">
        <v>13888</v>
      </c>
      <c r="B8945" s="1" t="s">
        <v>42702</v>
      </c>
      <c r="C8945" s="1" t="s">
        <v>15</v>
      </c>
      <c r="D8945" s="1" t="s">
        <v>40</v>
      </c>
      <c r="E8945" s="1">
        <v>26717155</v>
      </c>
      <c r="F8945" s="1" t="s">
        <v>42703</v>
      </c>
      <c r="G8945" s="1">
        <v>40862931</v>
      </c>
      <c r="H8945" s="1" t="s">
        <v>42704</v>
      </c>
      <c r="I8945" s="2">
        <v>45075</v>
      </c>
      <c r="J8945" s="15" t="str">
        <f>MID(Tabla1[[#This Row],[HORA]],1,5)</f>
        <v>17:20</v>
      </c>
      <c r="K8945" s="16">
        <f>IF(Tabla1[[#This Row],[FECHA]]=I8946,IF(J8946-J8945&gt;0,(J8946-J8945)*1440,0),0)</f>
        <v>1.0000000000001563</v>
      </c>
      <c r="L8945" s="14">
        <v>2.35</v>
      </c>
      <c r="M8945" s="13" t="s">
        <v>56090</v>
      </c>
      <c r="N8945" s="1" t="s">
        <v>42705</v>
      </c>
      <c r="O8945" s="1">
        <v>25</v>
      </c>
      <c r="P8945" s="1" t="s">
        <v>986</v>
      </c>
      <c r="Q8945" s="4" t="s">
        <v>21</v>
      </c>
    </row>
    <row r="8946" spans="1:17" ht="22.5" x14ac:dyDescent="0.25">
      <c r="A8946" s="3">
        <v>2739</v>
      </c>
      <c r="B8946" s="1" t="s">
        <v>8437</v>
      </c>
      <c r="C8946" s="1" t="s">
        <v>15</v>
      </c>
      <c r="D8946" s="1" t="s">
        <v>82</v>
      </c>
      <c r="E8946" s="1">
        <v>70525809</v>
      </c>
      <c r="F8946" s="1" t="s">
        <v>8438</v>
      </c>
      <c r="G8946" s="1">
        <v>2238054</v>
      </c>
      <c r="H8946" s="1" t="s">
        <v>8439</v>
      </c>
      <c r="I8946" s="2">
        <v>45075</v>
      </c>
      <c r="J8946" s="15" t="str">
        <f>MID(Tabla1[[#This Row],[HORA]],1,5)</f>
        <v>17:21</v>
      </c>
      <c r="K8946" s="16">
        <f>IF(Tabla1[[#This Row],[FECHA]]=I8947,IF(J8947-J8946&gt;0,(J8947-J8946)*1440,0),0)</f>
        <v>0</v>
      </c>
      <c r="L8946" s="14">
        <v>4.5</v>
      </c>
      <c r="M8946" s="13" t="s">
        <v>56091</v>
      </c>
      <c r="N8946" s="1" t="s">
        <v>8440</v>
      </c>
      <c r="O8946" s="1">
        <v>10</v>
      </c>
      <c r="P8946" s="1" t="s">
        <v>27</v>
      </c>
      <c r="Q8946" s="4" t="s">
        <v>21</v>
      </c>
    </row>
    <row r="8947" spans="1:17" ht="22.5" x14ac:dyDescent="0.25">
      <c r="A8947" s="3">
        <v>8675</v>
      </c>
      <c r="B8947" s="1" t="s">
        <v>27112</v>
      </c>
      <c r="C8947" s="1" t="s">
        <v>15</v>
      </c>
      <c r="D8947" s="1" t="s">
        <v>228</v>
      </c>
      <c r="E8947" s="1">
        <v>74436685</v>
      </c>
      <c r="F8947" s="1" t="s">
        <v>27113</v>
      </c>
      <c r="G8947" s="1">
        <v>72651458</v>
      </c>
      <c r="H8947" s="1" t="s">
        <v>27114</v>
      </c>
      <c r="I8947" s="2">
        <v>45075</v>
      </c>
      <c r="J8947" s="15" t="str">
        <f>MID(Tabla1[[#This Row],[HORA]],1,5)</f>
        <v>17:21</v>
      </c>
      <c r="K8947" s="16">
        <f>IF(Tabla1[[#This Row],[FECHA]]=I8948,IF(J8948-J8947&gt;0,(J8948-J8947)*1440,0),0)</f>
        <v>0.99999999999983658</v>
      </c>
      <c r="L8947" s="14">
        <v>6.2</v>
      </c>
      <c r="M8947" s="13" t="s">
        <v>56091</v>
      </c>
      <c r="N8947" s="1" t="s">
        <v>663</v>
      </c>
      <c r="O8947" s="1">
        <v>10</v>
      </c>
      <c r="P8947" s="1" t="s">
        <v>170</v>
      </c>
      <c r="Q8947" s="4" t="s">
        <v>21</v>
      </c>
    </row>
    <row r="8948" spans="1:17" ht="22.5" x14ac:dyDescent="0.25">
      <c r="A8948" s="3">
        <v>13889</v>
      </c>
      <c r="B8948" s="1" t="s">
        <v>42706</v>
      </c>
      <c r="C8948" s="1" t="s">
        <v>15</v>
      </c>
      <c r="D8948" s="1" t="s">
        <v>33</v>
      </c>
      <c r="E8948" s="1">
        <v>80216083</v>
      </c>
      <c r="F8948" s="1" t="s">
        <v>35512</v>
      </c>
      <c r="G8948" s="1">
        <v>2238055</v>
      </c>
      <c r="H8948" s="1" t="s">
        <v>42707</v>
      </c>
      <c r="I8948" s="2">
        <v>45075</v>
      </c>
      <c r="J8948" s="15" t="str">
        <f>MID(Tabla1[[#This Row],[HORA]],1,5)</f>
        <v>17:22</v>
      </c>
      <c r="K8948" s="16">
        <f>IF(Tabla1[[#This Row],[FECHA]]=I8949,IF(J8949-J8948&gt;0,(J8949-J8948)*1440,0),0)</f>
        <v>0.99999999999999645</v>
      </c>
      <c r="L8948" s="14">
        <v>3.36</v>
      </c>
      <c r="M8948" s="13" t="s">
        <v>56092</v>
      </c>
      <c r="N8948" s="1" t="s">
        <v>42708</v>
      </c>
      <c r="O8948" s="1">
        <v>15</v>
      </c>
      <c r="P8948" s="1" t="s">
        <v>986</v>
      </c>
      <c r="Q8948" s="4" t="s">
        <v>21</v>
      </c>
    </row>
    <row r="8949" spans="1:17" ht="22.5" x14ac:dyDescent="0.25">
      <c r="A8949" s="3">
        <v>293</v>
      </c>
      <c r="B8949" s="1" t="s">
        <v>670</v>
      </c>
      <c r="C8949" s="1" t="s">
        <v>15</v>
      </c>
      <c r="D8949" s="1" t="s">
        <v>82</v>
      </c>
      <c r="E8949" s="1">
        <v>2238056</v>
      </c>
      <c r="F8949" s="1" t="s">
        <v>665</v>
      </c>
      <c r="G8949" s="1">
        <v>2238057</v>
      </c>
      <c r="H8949" s="1" t="s">
        <v>671</v>
      </c>
      <c r="I8949" s="2">
        <v>45075</v>
      </c>
      <c r="J8949" s="15" t="str">
        <f>MID(Tabla1[[#This Row],[HORA]],1,5)</f>
        <v>17:23</v>
      </c>
      <c r="K8949" s="16">
        <f>IF(Tabla1[[#This Row],[FECHA]]=I8950,IF(J8950-J8949&gt;0,(J8950-J8949)*1440,0),0)</f>
        <v>0.99999999999999645</v>
      </c>
      <c r="L8949" s="14">
        <v>4.3</v>
      </c>
      <c r="M8949" s="13" t="s">
        <v>56093</v>
      </c>
      <c r="N8949" s="1" t="s">
        <v>663</v>
      </c>
      <c r="O8949" s="1">
        <v>0</v>
      </c>
      <c r="P8949" s="1" t="s">
        <v>170</v>
      </c>
      <c r="Q8949" s="4" t="s">
        <v>21</v>
      </c>
    </row>
    <row r="8950" spans="1:17" ht="22.5" x14ac:dyDescent="0.25">
      <c r="A8950" s="3">
        <v>2740</v>
      </c>
      <c r="B8950" s="1" t="s">
        <v>8441</v>
      </c>
      <c r="C8950" s="1" t="s">
        <v>15</v>
      </c>
      <c r="D8950" s="1" t="s">
        <v>71</v>
      </c>
      <c r="E8950" s="1">
        <v>16561174</v>
      </c>
      <c r="F8950" s="1" t="s">
        <v>8442</v>
      </c>
      <c r="G8950" s="1">
        <v>27848314</v>
      </c>
      <c r="H8950" s="1" t="s">
        <v>8443</v>
      </c>
      <c r="I8950" s="2">
        <v>45075</v>
      </c>
      <c r="J8950" s="15" t="str">
        <f>MID(Tabla1[[#This Row],[HORA]],1,5)</f>
        <v>17:24</v>
      </c>
      <c r="K8950" s="16">
        <f>IF(Tabla1[[#This Row],[FECHA]]=I8951,IF(J8951-J8950&gt;0,(J8951-J8950)*1440,0),0)</f>
        <v>0</v>
      </c>
      <c r="L8950" s="14">
        <v>4.54</v>
      </c>
      <c r="M8950" s="13" t="s">
        <v>56094</v>
      </c>
      <c r="N8950" s="1" t="s">
        <v>8444</v>
      </c>
      <c r="O8950" s="1">
        <v>20</v>
      </c>
      <c r="P8950" s="1" t="s">
        <v>27</v>
      </c>
      <c r="Q8950" s="4" t="s">
        <v>21</v>
      </c>
    </row>
    <row r="8951" spans="1:17" ht="22.5" x14ac:dyDescent="0.25">
      <c r="A8951" s="3">
        <v>13890</v>
      </c>
      <c r="B8951" s="1" t="s">
        <v>42709</v>
      </c>
      <c r="C8951" s="1" t="s">
        <v>15</v>
      </c>
      <c r="D8951" s="1" t="s">
        <v>161</v>
      </c>
      <c r="E8951" s="1">
        <v>16538250</v>
      </c>
      <c r="F8951" s="1" t="s">
        <v>39681</v>
      </c>
      <c r="G8951" s="1">
        <v>2238059</v>
      </c>
      <c r="H8951" s="1" t="s">
        <v>39682</v>
      </c>
      <c r="I8951" s="2">
        <v>45075</v>
      </c>
      <c r="J8951" s="15" t="str">
        <f>MID(Tabla1[[#This Row],[HORA]],1,5)</f>
        <v>17:24</v>
      </c>
      <c r="K8951" s="16">
        <f>IF(Tabla1[[#This Row],[FECHA]]=I8952,IF(J8952-J8951&gt;0,(J8952-J8951)*1440,0),0)</f>
        <v>1.0000000000001563</v>
      </c>
      <c r="L8951" s="14">
        <v>2.21</v>
      </c>
      <c r="M8951" s="13" t="s">
        <v>56094</v>
      </c>
      <c r="N8951" s="1" t="s">
        <v>42710</v>
      </c>
      <c r="O8951" s="1">
        <v>20</v>
      </c>
      <c r="P8951" s="1" t="s">
        <v>986</v>
      </c>
      <c r="Q8951" s="4" t="s">
        <v>21</v>
      </c>
    </row>
    <row r="8952" spans="1:17" ht="22.5" x14ac:dyDescent="0.25">
      <c r="A8952" s="3">
        <v>8676</v>
      </c>
      <c r="B8952" s="1" t="s">
        <v>27115</v>
      </c>
      <c r="C8952" s="1" t="s">
        <v>15</v>
      </c>
      <c r="D8952" s="1" t="s">
        <v>33</v>
      </c>
      <c r="E8952" s="1">
        <v>46781025</v>
      </c>
      <c r="F8952" s="1" t="s">
        <v>27116</v>
      </c>
      <c r="G8952" s="1">
        <v>42468920</v>
      </c>
      <c r="H8952" s="1" t="s">
        <v>27117</v>
      </c>
      <c r="I8952" s="2">
        <v>45075</v>
      </c>
      <c r="J8952" s="15" t="str">
        <f>MID(Tabla1[[#This Row],[HORA]],1,5)</f>
        <v>17:25</v>
      </c>
      <c r="K8952" s="16">
        <f>IF(Tabla1[[#This Row],[FECHA]]=I8953,IF(J8953-J8952&gt;0,(J8953-J8952)*1440,0),0)</f>
        <v>1.999999999999833</v>
      </c>
      <c r="L8952" s="14">
        <v>3.45</v>
      </c>
      <c r="M8952" s="13" t="s">
        <v>56095</v>
      </c>
      <c r="N8952" s="1" t="s">
        <v>27118</v>
      </c>
      <c r="O8952" s="1">
        <v>12</v>
      </c>
      <c r="P8952" s="1" t="s">
        <v>170</v>
      </c>
      <c r="Q8952" s="4" t="s">
        <v>21</v>
      </c>
    </row>
    <row r="8953" spans="1:17" ht="22.5" x14ac:dyDescent="0.25">
      <c r="A8953" s="3">
        <v>8677</v>
      </c>
      <c r="B8953" s="1" t="s">
        <v>27119</v>
      </c>
      <c r="C8953" s="1" t="s">
        <v>15</v>
      </c>
      <c r="D8953" s="1" t="s">
        <v>40</v>
      </c>
      <c r="E8953" s="1">
        <v>27731692</v>
      </c>
      <c r="F8953" s="1" t="s">
        <v>27120</v>
      </c>
      <c r="G8953" s="1">
        <v>2238060</v>
      </c>
      <c r="H8953" s="1" t="s">
        <v>27121</v>
      </c>
      <c r="I8953" s="2">
        <v>45075</v>
      </c>
      <c r="J8953" s="15" t="str">
        <f>MID(Tabla1[[#This Row],[HORA]],1,5)</f>
        <v>17:27</v>
      </c>
      <c r="K8953" s="16">
        <f>IF(Tabla1[[#This Row],[FECHA]]=I8954,IF(J8954-J8953&gt;0,(J8954-J8953)*1440,0),0)</f>
        <v>2.0000000000001528</v>
      </c>
      <c r="L8953" s="14">
        <v>3.14</v>
      </c>
      <c r="M8953" s="13" t="s">
        <v>56097</v>
      </c>
      <c r="N8953" s="1" t="s">
        <v>27122</v>
      </c>
      <c r="O8953" s="1">
        <v>80</v>
      </c>
      <c r="P8953" s="1" t="s">
        <v>170</v>
      </c>
      <c r="Q8953" s="4" t="s">
        <v>21</v>
      </c>
    </row>
    <row r="8954" spans="1:17" ht="22.5" x14ac:dyDescent="0.25">
      <c r="A8954" s="3">
        <v>294</v>
      </c>
      <c r="B8954" s="1" t="s">
        <v>672</v>
      </c>
      <c r="C8954" s="1" t="s">
        <v>15</v>
      </c>
      <c r="D8954" s="1" t="s">
        <v>93</v>
      </c>
      <c r="E8954" s="1">
        <v>2238063</v>
      </c>
      <c r="F8954" s="1" t="s">
        <v>665</v>
      </c>
      <c r="G8954" s="1">
        <v>2238064</v>
      </c>
      <c r="H8954" s="1" t="s">
        <v>673</v>
      </c>
      <c r="I8954" s="2">
        <v>45075</v>
      </c>
      <c r="J8954" s="15" t="str">
        <f>MID(Tabla1[[#This Row],[HORA]],1,5)</f>
        <v>17:29</v>
      </c>
      <c r="K8954" s="16">
        <f>IF(Tabla1[[#This Row],[FECHA]]=I8955,IF(J8955-J8954&gt;0,(J8955-J8954)*1440,0),0)</f>
        <v>0</v>
      </c>
      <c r="L8954" s="14">
        <v>4.5199999999999996</v>
      </c>
      <c r="M8954" s="13" t="s">
        <v>56099</v>
      </c>
      <c r="N8954" s="1" t="s">
        <v>663</v>
      </c>
      <c r="O8954" s="1">
        <v>0</v>
      </c>
      <c r="P8954" s="1" t="s">
        <v>170</v>
      </c>
      <c r="Q8954" s="4" t="s">
        <v>21</v>
      </c>
    </row>
    <row r="8955" spans="1:17" ht="22.5" x14ac:dyDescent="0.25">
      <c r="A8955" s="3">
        <v>295</v>
      </c>
      <c r="B8955" s="1" t="s">
        <v>674</v>
      </c>
      <c r="C8955" s="1" t="s">
        <v>15</v>
      </c>
      <c r="D8955" s="1" t="s">
        <v>23</v>
      </c>
      <c r="E8955" s="1">
        <v>2238065</v>
      </c>
      <c r="F8955" s="1" t="s">
        <v>675</v>
      </c>
      <c r="G8955" s="1">
        <v>2238066</v>
      </c>
      <c r="H8955" s="1" t="s">
        <v>676</v>
      </c>
      <c r="I8955" s="2">
        <v>45075</v>
      </c>
      <c r="J8955" s="15" t="str">
        <f>MID(Tabla1[[#This Row],[HORA]],1,5)</f>
        <v>17:29</v>
      </c>
      <c r="K8955" s="16">
        <f>IF(Tabla1[[#This Row],[FECHA]]=I8956,IF(J8956-J8955&gt;0,(J8956-J8955)*1440,0),0)</f>
        <v>0.99999999999983658</v>
      </c>
      <c r="L8955" s="14">
        <v>4.46</v>
      </c>
      <c r="M8955" s="13" t="s">
        <v>56099</v>
      </c>
      <c r="N8955" s="1" t="s">
        <v>663</v>
      </c>
      <c r="O8955" s="1">
        <v>0</v>
      </c>
      <c r="P8955" s="1" t="s">
        <v>170</v>
      </c>
      <c r="Q8955" s="4" t="s">
        <v>21</v>
      </c>
    </row>
    <row r="8956" spans="1:17" ht="22.5" x14ac:dyDescent="0.25">
      <c r="A8956" s="3">
        <v>13891</v>
      </c>
      <c r="B8956" s="1" t="s">
        <v>42711</v>
      </c>
      <c r="C8956" s="1" t="s">
        <v>15</v>
      </c>
      <c r="D8956" s="1" t="s">
        <v>82</v>
      </c>
      <c r="E8956" s="1">
        <v>16771140</v>
      </c>
      <c r="F8956" s="1" t="s">
        <v>42712</v>
      </c>
      <c r="G8956" s="1">
        <v>2238067</v>
      </c>
      <c r="H8956" s="1" t="s">
        <v>42713</v>
      </c>
      <c r="I8956" s="2">
        <v>45075</v>
      </c>
      <c r="J8956" s="15" t="str">
        <f>MID(Tabla1[[#This Row],[HORA]],1,5)</f>
        <v>17:30</v>
      </c>
      <c r="K8956" s="16">
        <f>IF(Tabla1[[#This Row],[FECHA]]=I8957,IF(J8957-J8956&gt;0,(J8957-J8956)*1440,0),0)</f>
        <v>0.99999999999999645</v>
      </c>
      <c r="L8956" s="14">
        <v>4.3600000000000003</v>
      </c>
      <c r="M8956" s="13" t="s">
        <v>56100</v>
      </c>
      <c r="N8956" s="1" t="s">
        <v>42714</v>
      </c>
      <c r="O8956" s="1">
        <v>20</v>
      </c>
      <c r="P8956" s="1" t="s">
        <v>986</v>
      </c>
      <c r="Q8956" s="4" t="s">
        <v>21</v>
      </c>
    </row>
    <row r="8957" spans="1:17" ht="22.5" x14ac:dyDescent="0.25">
      <c r="A8957" s="3">
        <v>296</v>
      </c>
      <c r="B8957" s="1" t="s">
        <v>677</v>
      </c>
      <c r="C8957" s="1" t="s">
        <v>15</v>
      </c>
      <c r="D8957" s="1" t="s">
        <v>141</v>
      </c>
      <c r="E8957" s="1">
        <v>2238068</v>
      </c>
      <c r="F8957" s="1" t="s">
        <v>665</v>
      </c>
      <c r="G8957" s="1">
        <v>2238069</v>
      </c>
      <c r="H8957" s="1" t="s">
        <v>678</v>
      </c>
      <c r="I8957" s="2">
        <v>45075</v>
      </c>
      <c r="J8957" s="15" t="str">
        <f>MID(Tabla1[[#This Row],[HORA]],1,5)</f>
        <v>17:31</v>
      </c>
      <c r="K8957" s="16">
        <f>IF(Tabla1[[#This Row],[FECHA]]=I8958,IF(J8958-J8957&gt;0,(J8958-J8957)*1440,0),0)</f>
        <v>0</v>
      </c>
      <c r="L8957" s="14">
        <v>2.0699999999999998</v>
      </c>
      <c r="M8957" s="13" t="s">
        <v>56101</v>
      </c>
      <c r="N8957" s="1" t="s">
        <v>679</v>
      </c>
      <c r="O8957" s="1">
        <v>0</v>
      </c>
      <c r="P8957" s="1" t="s">
        <v>170</v>
      </c>
      <c r="Q8957" s="4" t="s">
        <v>21</v>
      </c>
    </row>
    <row r="8958" spans="1:17" ht="22.5" x14ac:dyDescent="0.25">
      <c r="A8958" s="3">
        <v>297</v>
      </c>
      <c r="B8958" s="1" t="s">
        <v>677</v>
      </c>
      <c r="C8958" s="1" t="s">
        <v>15</v>
      </c>
      <c r="D8958" s="1" t="s">
        <v>141</v>
      </c>
      <c r="E8958" s="1">
        <v>2238068</v>
      </c>
      <c r="F8958" s="1" t="s">
        <v>665</v>
      </c>
      <c r="G8958" s="1">
        <v>2238069</v>
      </c>
      <c r="H8958" s="1" t="s">
        <v>678</v>
      </c>
      <c r="I8958" s="2">
        <v>45075</v>
      </c>
      <c r="J8958" s="15" t="str">
        <f>MID(Tabla1[[#This Row],[HORA]],1,5)</f>
        <v>17:31</v>
      </c>
      <c r="K8958" s="16">
        <f>IF(Tabla1[[#This Row],[FECHA]]=I8959,IF(J8959-J8958&gt;0,(J8959-J8958)*1440,0),0)</f>
        <v>1.0000000000001563</v>
      </c>
      <c r="L8958" s="14">
        <v>3.36</v>
      </c>
      <c r="M8958" s="13" t="s">
        <v>56101</v>
      </c>
      <c r="N8958" s="1" t="s">
        <v>680</v>
      </c>
      <c r="O8958" s="1">
        <v>0</v>
      </c>
      <c r="P8958" s="1" t="s">
        <v>170</v>
      </c>
      <c r="Q8958" s="4" t="s">
        <v>21</v>
      </c>
    </row>
    <row r="8959" spans="1:17" ht="22.5" x14ac:dyDescent="0.25">
      <c r="A8959" s="3">
        <v>298</v>
      </c>
      <c r="B8959" s="1" t="s">
        <v>681</v>
      </c>
      <c r="C8959" s="1" t="s">
        <v>15</v>
      </c>
      <c r="D8959" s="1" t="s">
        <v>33</v>
      </c>
      <c r="E8959" s="1">
        <v>2238071</v>
      </c>
      <c r="F8959" s="1" t="s">
        <v>665</v>
      </c>
      <c r="G8959" s="1">
        <v>2238072</v>
      </c>
      <c r="H8959" s="1" t="s">
        <v>682</v>
      </c>
      <c r="I8959" s="2">
        <v>45075</v>
      </c>
      <c r="J8959" s="15" t="str">
        <f>MID(Tabla1[[#This Row],[HORA]],1,5)</f>
        <v>17:32</v>
      </c>
      <c r="K8959" s="16">
        <f>IF(Tabla1[[#This Row],[FECHA]]=I8960,IF(J8960-J8959&gt;0,(J8960-J8959)*1440,0),0)</f>
        <v>0</v>
      </c>
      <c r="L8959" s="14">
        <v>2.37</v>
      </c>
      <c r="M8959" s="13" t="s">
        <v>56102</v>
      </c>
      <c r="N8959" s="1" t="s">
        <v>680</v>
      </c>
      <c r="O8959" s="1">
        <v>0</v>
      </c>
      <c r="P8959" s="1" t="s">
        <v>170</v>
      </c>
      <c r="Q8959" s="4" t="s">
        <v>21</v>
      </c>
    </row>
    <row r="8960" spans="1:17" ht="22.5" x14ac:dyDescent="0.25">
      <c r="A8960" s="3">
        <v>299</v>
      </c>
      <c r="B8960" s="1" t="s">
        <v>681</v>
      </c>
      <c r="C8960" s="1" t="s">
        <v>15</v>
      </c>
      <c r="D8960" s="1" t="s">
        <v>33</v>
      </c>
      <c r="E8960" s="1">
        <v>2238071</v>
      </c>
      <c r="F8960" s="1" t="s">
        <v>665</v>
      </c>
      <c r="G8960" s="1">
        <v>2238072</v>
      </c>
      <c r="H8960" s="1" t="s">
        <v>682</v>
      </c>
      <c r="I8960" s="2">
        <v>45075</v>
      </c>
      <c r="J8960" s="15" t="str">
        <f>MID(Tabla1[[#This Row],[HORA]],1,5)</f>
        <v>17:32</v>
      </c>
      <c r="K8960" s="16">
        <f>IF(Tabla1[[#This Row],[FECHA]]=I8961,IF(J8961-J8960&gt;0,(J8961-J8960)*1440,0),0)</f>
        <v>0</v>
      </c>
      <c r="L8960" s="14">
        <v>5.38</v>
      </c>
      <c r="M8960" s="13" t="s">
        <v>56102</v>
      </c>
      <c r="N8960" s="1" t="s">
        <v>679</v>
      </c>
      <c r="O8960" s="1">
        <v>0</v>
      </c>
      <c r="P8960" s="1" t="s">
        <v>170</v>
      </c>
      <c r="Q8960" s="4" t="s">
        <v>21</v>
      </c>
    </row>
    <row r="8961" spans="1:17" ht="22.5" x14ac:dyDescent="0.25">
      <c r="A8961" s="3">
        <v>13892</v>
      </c>
      <c r="B8961" s="1" t="s">
        <v>42715</v>
      </c>
      <c r="C8961" s="1" t="s">
        <v>15</v>
      </c>
      <c r="D8961" s="1" t="s">
        <v>23</v>
      </c>
      <c r="E8961" s="1">
        <v>75878661</v>
      </c>
      <c r="F8961" s="1" t="s">
        <v>42716</v>
      </c>
      <c r="G8961" s="1">
        <v>2238070</v>
      </c>
      <c r="H8961" s="1" t="s">
        <v>42717</v>
      </c>
      <c r="I8961" s="2">
        <v>45075</v>
      </c>
      <c r="J8961" s="15" t="str">
        <f>MID(Tabla1[[#This Row],[HORA]],1,5)</f>
        <v>17:32</v>
      </c>
      <c r="K8961" s="16">
        <f>IF(Tabla1[[#This Row],[FECHA]]=I8962,IF(J8962-J8961&gt;0,(J8962-J8961)*1440,0),0)</f>
        <v>0.99999999999999645</v>
      </c>
      <c r="L8961" s="14">
        <v>7.44</v>
      </c>
      <c r="M8961" s="13" t="s">
        <v>56102</v>
      </c>
      <c r="N8961" s="1" t="s">
        <v>42718</v>
      </c>
      <c r="O8961" s="1">
        <v>15</v>
      </c>
      <c r="P8961" s="1" t="s">
        <v>986</v>
      </c>
      <c r="Q8961" s="4" t="s">
        <v>21</v>
      </c>
    </row>
    <row r="8962" spans="1:17" ht="22.5" x14ac:dyDescent="0.25">
      <c r="A8962" s="3">
        <v>2741</v>
      </c>
      <c r="B8962" s="1" t="s">
        <v>8445</v>
      </c>
      <c r="C8962" s="1" t="s">
        <v>15</v>
      </c>
      <c r="D8962" s="1" t="s">
        <v>82</v>
      </c>
      <c r="E8962" s="1">
        <v>33591305</v>
      </c>
      <c r="F8962" s="1" t="s">
        <v>8446</v>
      </c>
      <c r="G8962" s="1">
        <v>41317024</v>
      </c>
      <c r="H8962" s="1" t="s">
        <v>8447</v>
      </c>
      <c r="I8962" s="2">
        <v>45075</v>
      </c>
      <c r="J8962" s="15" t="str">
        <f>MID(Tabla1[[#This Row],[HORA]],1,5)</f>
        <v>17:33</v>
      </c>
      <c r="K8962" s="16">
        <f>IF(Tabla1[[#This Row],[FECHA]]=I8963,IF(J8963-J8962&gt;0,(J8963-J8962)*1440,0),0)</f>
        <v>0.99999999999983658</v>
      </c>
      <c r="L8962" s="14">
        <v>3.31</v>
      </c>
      <c r="M8962" s="13" t="s">
        <v>56103</v>
      </c>
      <c r="N8962" s="1" t="s">
        <v>8448</v>
      </c>
      <c r="O8962" s="1">
        <v>20</v>
      </c>
      <c r="P8962" s="1" t="s">
        <v>27</v>
      </c>
      <c r="Q8962" s="4" t="s">
        <v>21</v>
      </c>
    </row>
    <row r="8963" spans="1:17" ht="22.5" x14ac:dyDescent="0.25">
      <c r="A8963" s="3">
        <v>8678</v>
      </c>
      <c r="B8963" s="1" t="s">
        <v>27123</v>
      </c>
      <c r="C8963" s="1" t="s">
        <v>15</v>
      </c>
      <c r="D8963" s="1" t="s">
        <v>40</v>
      </c>
      <c r="E8963" s="1">
        <v>16773291</v>
      </c>
      <c r="F8963" s="1" t="s">
        <v>9616</v>
      </c>
      <c r="G8963" s="1">
        <v>2238074</v>
      </c>
      <c r="H8963" s="1" t="s">
        <v>9617</v>
      </c>
      <c r="I8963" s="2">
        <v>45075</v>
      </c>
      <c r="J8963" s="15" t="str">
        <f>MID(Tabla1[[#This Row],[HORA]],1,5)</f>
        <v>17:34</v>
      </c>
      <c r="K8963" s="16">
        <f>IF(Tabla1[[#This Row],[FECHA]]=I8964,IF(J8964-J8963&gt;0,(J8964-J8963)*1440,0),0)</f>
        <v>3.0000000000001492</v>
      </c>
      <c r="L8963" s="14">
        <v>3.12</v>
      </c>
      <c r="M8963" s="13" t="s">
        <v>56104</v>
      </c>
      <c r="N8963" s="1" t="s">
        <v>27124</v>
      </c>
      <c r="O8963" s="1">
        <v>30</v>
      </c>
      <c r="P8963" s="1" t="s">
        <v>170</v>
      </c>
      <c r="Q8963" s="4" t="s">
        <v>21</v>
      </c>
    </row>
    <row r="8964" spans="1:17" ht="22.5" x14ac:dyDescent="0.25">
      <c r="A8964" s="3">
        <v>13893</v>
      </c>
      <c r="B8964" s="1" t="s">
        <v>42719</v>
      </c>
      <c r="C8964" s="1" t="s">
        <v>15</v>
      </c>
      <c r="D8964" s="1" t="s">
        <v>71</v>
      </c>
      <c r="E8964" s="1">
        <v>77078441</v>
      </c>
      <c r="F8964" s="1" t="s">
        <v>42720</v>
      </c>
      <c r="G8964" s="1">
        <v>2238075</v>
      </c>
      <c r="H8964" s="1" t="s">
        <v>42721</v>
      </c>
      <c r="I8964" s="2">
        <v>45075</v>
      </c>
      <c r="J8964" s="15" t="str">
        <f>MID(Tabla1[[#This Row],[HORA]],1,5)</f>
        <v>17:37</v>
      </c>
      <c r="K8964" s="16">
        <f>IF(Tabla1[[#This Row],[FECHA]]=I8965,IF(J8965-J8964&gt;0,(J8965-J8964)*1440,0),0)</f>
        <v>0</v>
      </c>
      <c r="L8964" s="14">
        <v>5.21</v>
      </c>
      <c r="M8964" s="13" t="s">
        <v>56107</v>
      </c>
      <c r="N8964" s="1" t="s">
        <v>42722</v>
      </c>
      <c r="O8964" s="1">
        <v>40</v>
      </c>
      <c r="P8964" s="1" t="s">
        <v>986</v>
      </c>
      <c r="Q8964" s="4" t="s">
        <v>21</v>
      </c>
    </row>
    <row r="8965" spans="1:17" ht="22.5" x14ac:dyDescent="0.25">
      <c r="A8965" s="3">
        <v>16117</v>
      </c>
      <c r="B8965" s="1" t="s">
        <v>48991</v>
      </c>
      <c r="C8965" s="1" t="s">
        <v>15</v>
      </c>
      <c r="D8965" s="1" t="s">
        <v>40</v>
      </c>
      <c r="E8965" s="1">
        <v>20479892998</v>
      </c>
      <c r="F8965" s="1" t="s">
        <v>48992</v>
      </c>
      <c r="G8965" s="1">
        <v>46780498</v>
      </c>
      <c r="H8965" s="1" t="s">
        <v>48993</v>
      </c>
      <c r="I8965" s="2">
        <v>45075</v>
      </c>
      <c r="J8965" s="15" t="str">
        <f>MID(Tabla1[[#This Row],[HORA]],1,5)</f>
        <v>17:37</v>
      </c>
      <c r="K8965" s="16">
        <f>IF(Tabla1[[#This Row],[FECHA]]=I8966,IF(J8966-J8965&gt;0,(J8966-J8965)*1440,0),0)</f>
        <v>0.99999999999983658</v>
      </c>
      <c r="L8965" s="14">
        <v>2.5499999999999998</v>
      </c>
      <c r="M8965" s="13" t="s">
        <v>56107</v>
      </c>
      <c r="N8965" s="1" t="s">
        <v>48994</v>
      </c>
      <c r="O8965" s="1">
        <v>15</v>
      </c>
      <c r="P8965" s="1" t="s">
        <v>27</v>
      </c>
      <c r="Q8965" s="4" t="s">
        <v>21</v>
      </c>
    </row>
    <row r="8966" spans="1:17" ht="22.5" x14ac:dyDescent="0.25">
      <c r="A8966" s="3">
        <v>8554</v>
      </c>
      <c r="B8966" s="1" t="s">
        <v>26750</v>
      </c>
      <c r="C8966" s="1" t="s">
        <v>15</v>
      </c>
      <c r="D8966" s="1" t="s">
        <v>257</v>
      </c>
      <c r="E8966" s="1">
        <v>75543399</v>
      </c>
      <c r="F8966" s="1" t="s">
        <v>26751</v>
      </c>
      <c r="G8966" s="1">
        <v>2237788</v>
      </c>
      <c r="H8966" s="1" t="s">
        <v>26752</v>
      </c>
      <c r="I8966" s="2">
        <v>45075</v>
      </c>
      <c r="J8966" s="15" t="str">
        <f>MID(Tabla1[[#This Row],[HORA]],1,5)</f>
        <v>17:38</v>
      </c>
      <c r="K8966" s="16">
        <f>IF(Tabla1[[#This Row],[FECHA]]=I8967,IF(J8967-J8966&gt;0,(J8967-J8966)*1440,0),0)</f>
        <v>2.0000000000001528</v>
      </c>
      <c r="L8966" s="14">
        <v>4.28</v>
      </c>
      <c r="M8966" s="13" t="s">
        <v>56108</v>
      </c>
      <c r="N8966" s="1" t="s">
        <v>26753</v>
      </c>
      <c r="O8966" s="1">
        <v>15</v>
      </c>
      <c r="P8966" s="1" t="s">
        <v>20</v>
      </c>
      <c r="Q8966" s="4" t="s">
        <v>21</v>
      </c>
    </row>
    <row r="8967" spans="1:17" ht="22.5" x14ac:dyDescent="0.25">
      <c r="A8967" s="3">
        <v>13894</v>
      </c>
      <c r="B8967" s="1" t="s">
        <v>42723</v>
      </c>
      <c r="C8967" s="1" t="s">
        <v>15</v>
      </c>
      <c r="D8967" s="1" t="s">
        <v>161</v>
      </c>
      <c r="E8967" s="1">
        <v>16540263</v>
      </c>
      <c r="F8967" s="1" t="s">
        <v>42724</v>
      </c>
      <c r="G8967" s="1">
        <v>2238078</v>
      </c>
      <c r="H8967" s="1" t="s">
        <v>42725</v>
      </c>
      <c r="I8967" s="2">
        <v>45075</v>
      </c>
      <c r="J8967" s="15" t="str">
        <f>MID(Tabla1[[#This Row],[HORA]],1,5)</f>
        <v>17:40</v>
      </c>
      <c r="K8967" s="16">
        <f>IF(Tabla1[[#This Row],[FECHA]]=I8968,IF(J8968-J8967&gt;0,(J8968-J8967)*1440,0),0)</f>
        <v>2.9999999999998295</v>
      </c>
      <c r="L8967" s="14">
        <v>6.14</v>
      </c>
      <c r="M8967" s="13" t="s">
        <v>56110</v>
      </c>
      <c r="N8967" s="1" t="s">
        <v>1531</v>
      </c>
      <c r="O8967" s="1">
        <v>10</v>
      </c>
      <c r="P8967" s="1" t="s">
        <v>986</v>
      </c>
      <c r="Q8967" s="4" t="s">
        <v>21</v>
      </c>
    </row>
    <row r="8968" spans="1:17" ht="22.5" x14ac:dyDescent="0.25">
      <c r="A8968" s="3">
        <v>13895</v>
      </c>
      <c r="B8968" s="1" t="s">
        <v>42726</v>
      </c>
      <c r="C8968" s="1" t="s">
        <v>15</v>
      </c>
      <c r="D8968" s="1" t="s">
        <v>71</v>
      </c>
      <c r="E8968" s="1">
        <v>32733787</v>
      </c>
      <c r="F8968" s="1" t="s">
        <v>17096</v>
      </c>
      <c r="G8968" s="1">
        <v>70103767</v>
      </c>
      <c r="H8968" s="1" t="s">
        <v>3883</v>
      </c>
      <c r="I8968" s="2">
        <v>45075</v>
      </c>
      <c r="J8968" s="15" t="str">
        <f>MID(Tabla1[[#This Row],[HORA]],1,5)</f>
        <v>17:43</v>
      </c>
      <c r="K8968" s="16">
        <f>IF(Tabla1[[#This Row],[FECHA]]=I8969,IF(J8969-J8968&gt;0,(J8969-J8968)*1440,0),0)</f>
        <v>1.0000000000001563</v>
      </c>
      <c r="L8968" s="14">
        <v>3.44</v>
      </c>
      <c r="M8968" s="13" t="s">
        <v>56113</v>
      </c>
      <c r="N8968" s="1" t="s">
        <v>42727</v>
      </c>
      <c r="O8968" s="1">
        <v>40</v>
      </c>
      <c r="P8968" s="1" t="s">
        <v>986</v>
      </c>
      <c r="Q8968" s="4" t="s">
        <v>21</v>
      </c>
    </row>
    <row r="8969" spans="1:17" ht="22.5" x14ac:dyDescent="0.25">
      <c r="A8969" s="3">
        <v>8679</v>
      </c>
      <c r="B8969" s="1" t="s">
        <v>27125</v>
      </c>
      <c r="C8969" s="1" t="s">
        <v>15</v>
      </c>
      <c r="D8969" s="1" t="s">
        <v>71</v>
      </c>
      <c r="E8969" s="1">
        <v>75718660</v>
      </c>
      <c r="F8969" s="1" t="s">
        <v>21154</v>
      </c>
      <c r="G8969" s="1">
        <v>2238079</v>
      </c>
      <c r="H8969" s="1" t="s">
        <v>27126</v>
      </c>
      <c r="I8969" s="2">
        <v>45075</v>
      </c>
      <c r="J8969" s="15" t="str">
        <f>MID(Tabla1[[#This Row],[HORA]],1,5)</f>
        <v>17:44</v>
      </c>
      <c r="K8969" s="16">
        <f>IF(Tabla1[[#This Row],[FECHA]]=I8970,IF(J8970-J8969&gt;0,(J8970-J8969)*1440,0),0)</f>
        <v>0</v>
      </c>
      <c r="L8969" s="14">
        <v>4.0999999999999996</v>
      </c>
      <c r="M8969" s="13" t="s">
        <v>56114</v>
      </c>
      <c r="N8969" s="1" t="s">
        <v>15889</v>
      </c>
      <c r="O8969" s="1">
        <v>12</v>
      </c>
      <c r="P8969" s="1" t="s">
        <v>170</v>
      </c>
      <c r="Q8969" s="4" t="s">
        <v>21</v>
      </c>
    </row>
    <row r="8970" spans="1:17" ht="22.5" x14ac:dyDescent="0.25">
      <c r="A8970" s="3">
        <v>13896</v>
      </c>
      <c r="B8970" s="1" t="s">
        <v>42728</v>
      </c>
      <c r="C8970" s="1" t="s">
        <v>15</v>
      </c>
      <c r="D8970" s="1" t="s">
        <v>40</v>
      </c>
      <c r="E8970" s="1">
        <v>32733787</v>
      </c>
      <c r="F8970" s="1" t="s">
        <v>17096</v>
      </c>
      <c r="G8970" s="1">
        <v>48440282</v>
      </c>
      <c r="H8970" s="1" t="s">
        <v>40387</v>
      </c>
      <c r="I8970" s="2">
        <v>45075</v>
      </c>
      <c r="J8970" s="15" t="str">
        <f>MID(Tabla1[[#This Row],[HORA]],1,5)</f>
        <v>17:44</v>
      </c>
      <c r="K8970" s="16">
        <f>IF(Tabla1[[#This Row],[FECHA]]=I8971,IF(J8971-J8970&gt;0,(J8971-J8970)*1440,0),0)</f>
        <v>2.9999999999999893</v>
      </c>
      <c r="L8970" s="14">
        <v>4.04</v>
      </c>
      <c r="M8970" s="13" t="s">
        <v>56114</v>
      </c>
      <c r="N8970" s="1" t="s">
        <v>42727</v>
      </c>
      <c r="O8970" s="1">
        <v>30</v>
      </c>
      <c r="P8970" s="1" t="s">
        <v>986</v>
      </c>
      <c r="Q8970" s="4" t="s">
        <v>21</v>
      </c>
    </row>
    <row r="8971" spans="1:17" ht="22.5" x14ac:dyDescent="0.25">
      <c r="A8971" s="3">
        <v>8680</v>
      </c>
      <c r="B8971" s="1" t="s">
        <v>27127</v>
      </c>
      <c r="C8971" s="1" t="s">
        <v>15</v>
      </c>
      <c r="D8971" s="1" t="s">
        <v>228</v>
      </c>
      <c r="E8971" s="1">
        <v>121102</v>
      </c>
      <c r="F8971" s="1" t="s">
        <v>6601</v>
      </c>
      <c r="G8971" s="1">
        <v>73121402</v>
      </c>
      <c r="H8971" s="1" t="s">
        <v>27128</v>
      </c>
      <c r="I8971" s="2">
        <v>45075</v>
      </c>
      <c r="J8971" s="15" t="str">
        <f>MID(Tabla1[[#This Row],[HORA]],1,5)</f>
        <v>17:47</v>
      </c>
      <c r="K8971" s="16">
        <f>IF(Tabla1[[#This Row],[FECHA]]=I8972,IF(J8972-J8971&gt;0,(J8972-J8971)*1440,0),0)</f>
        <v>0</v>
      </c>
      <c r="L8971" s="14">
        <v>2.14</v>
      </c>
      <c r="M8971" s="13" t="s">
        <v>56117</v>
      </c>
      <c r="N8971" s="1" t="s">
        <v>9663</v>
      </c>
      <c r="O8971" s="1">
        <v>15</v>
      </c>
      <c r="P8971" s="1" t="s">
        <v>170</v>
      </c>
      <c r="Q8971" s="4" t="s">
        <v>21</v>
      </c>
    </row>
    <row r="8972" spans="1:17" ht="22.5" x14ac:dyDescent="0.25">
      <c r="A8972" s="3">
        <v>13897</v>
      </c>
      <c r="B8972" s="1" t="s">
        <v>42729</v>
      </c>
      <c r="C8972" s="1" t="s">
        <v>15</v>
      </c>
      <c r="D8972" s="1" t="s">
        <v>161</v>
      </c>
      <c r="E8972" s="1">
        <v>16792974</v>
      </c>
      <c r="F8972" s="1" t="s">
        <v>13413</v>
      </c>
      <c r="G8972" s="1">
        <v>2238081</v>
      </c>
      <c r="H8972" s="1" t="s">
        <v>42730</v>
      </c>
      <c r="I8972" s="2">
        <v>45075</v>
      </c>
      <c r="J8972" s="15" t="str">
        <f>MID(Tabla1[[#This Row],[HORA]],1,5)</f>
        <v>17:47</v>
      </c>
      <c r="K8972" s="16">
        <f>IF(Tabla1[[#This Row],[FECHA]]=I8973,IF(J8973-J8972&gt;0,(J8973-J8972)*1440,0),0)</f>
        <v>4.9999999999999822</v>
      </c>
      <c r="L8972" s="14">
        <v>3.15</v>
      </c>
      <c r="M8972" s="13" t="s">
        <v>56117</v>
      </c>
      <c r="N8972" s="1" t="s">
        <v>1531</v>
      </c>
      <c r="O8972" s="1">
        <v>10</v>
      </c>
      <c r="P8972" s="1" t="s">
        <v>986</v>
      </c>
      <c r="Q8972" s="4" t="s">
        <v>21</v>
      </c>
    </row>
    <row r="8973" spans="1:17" ht="22.5" x14ac:dyDescent="0.25">
      <c r="A8973" s="3">
        <v>13898</v>
      </c>
      <c r="B8973" s="1" t="s">
        <v>42731</v>
      </c>
      <c r="C8973" s="1" t="s">
        <v>15</v>
      </c>
      <c r="D8973" s="1" t="s">
        <v>40</v>
      </c>
      <c r="E8973" s="1">
        <v>76815172</v>
      </c>
      <c r="F8973" s="1" t="s">
        <v>42732</v>
      </c>
      <c r="G8973" s="1">
        <v>2238084</v>
      </c>
      <c r="H8973" s="1" t="s">
        <v>42733</v>
      </c>
      <c r="I8973" s="2">
        <v>45075</v>
      </c>
      <c r="J8973" s="15" t="str">
        <f>MID(Tabla1[[#This Row],[HORA]],1,5)</f>
        <v>17:52</v>
      </c>
      <c r="K8973" s="16">
        <f>IF(Tabla1[[#This Row],[FECHA]]=I8974,IF(J8974-J8973&gt;0,(J8974-J8973)*1440,0),0)</f>
        <v>2.9999999999999893</v>
      </c>
      <c r="L8973" s="14">
        <v>4.5199999999999996</v>
      </c>
      <c r="M8973" s="13" t="s">
        <v>56122</v>
      </c>
      <c r="N8973" s="1" t="s">
        <v>42734</v>
      </c>
      <c r="O8973" s="1">
        <v>20</v>
      </c>
      <c r="P8973" s="1" t="s">
        <v>986</v>
      </c>
      <c r="Q8973" s="4" t="s">
        <v>21</v>
      </c>
    </row>
    <row r="8974" spans="1:17" ht="22.5" x14ac:dyDescent="0.25">
      <c r="A8974" s="3">
        <v>13899</v>
      </c>
      <c r="B8974" s="1" t="s">
        <v>42735</v>
      </c>
      <c r="C8974" s="1" t="s">
        <v>15</v>
      </c>
      <c r="D8974" s="1" t="s">
        <v>33</v>
      </c>
      <c r="E8974" s="1">
        <v>48465527</v>
      </c>
      <c r="F8974" s="1" t="s">
        <v>42736</v>
      </c>
      <c r="G8974" s="1">
        <v>2238085</v>
      </c>
      <c r="H8974" s="1" t="s">
        <v>42737</v>
      </c>
      <c r="I8974" s="2">
        <v>45075</v>
      </c>
      <c r="J8974" s="15" t="str">
        <f>MID(Tabla1[[#This Row],[HORA]],1,5)</f>
        <v>17:55</v>
      </c>
      <c r="K8974" s="16">
        <f>IF(Tabla1[[#This Row],[FECHA]]=I8975,IF(J8975-J8974&gt;0,(J8975-J8974)*1440,0),0)</f>
        <v>1.9999999999999929</v>
      </c>
      <c r="L8974" s="14">
        <v>4.2699999999999996</v>
      </c>
      <c r="M8974" s="13" t="s">
        <v>56125</v>
      </c>
      <c r="N8974" s="1" t="s">
        <v>7032</v>
      </c>
      <c r="O8974" s="1">
        <v>25</v>
      </c>
      <c r="P8974" s="1" t="s">
        <v>986</v>
      </c>
      <c r="Q8974" s="4" t="s">
        <v>21</v>
      </c>
    </row>
    <row r="8975" spans="1:17" ht="22.5" x14ac:dyDescent="0.25">
      <c r="A8975" s="3">
        <v>18426</v>
      </c>
      <c r="B8975" s="1" t="s">
        <v>54938</v>
      </c>
      <c r="C8975" s="1" t="s">
        <v>15</v>
      </c>
      <c r="D8975" s="1" t="s">
        <v>40</v>
      </c>
      <c r="E8975" s="1">
        <v>20561247138</v>
      </c>
      <c r="F8975" s="1" t="s">
        <v>48276</v>
      </c>
      <c r="G8975" s="1">
        <v>2238086</v>
      </c>
      <c r="H8975" s="1" t="s">
        <v>54939</v>
      </c>
      <c r="I8975" s="2">
        <v>45075</v>
      </c>
      <c r="J8975" s="15" t="str">
        <f>MID(Tabla1[[#This Row],[HORA]],1,5)</f>
        <v>17:57</v>
      </c>
      <c r="K8975" s="16">
        <f>IF(Tabla1[[#This Row],[FECHA]]=I8976,IF(J8976-J8975&gt;0,(J8976-J8975)*1440,0),0)</f>
        <v>2.9999999999999893</v>
      </c>
      <c r="L8975" s="14">
        <v>7.21</v>
      </c>
      <c r="M8975" s="13" t="s">
        <v>56127</v>
      </c>
      <c r="N8975" s="1" t="s">
        <v>50132</v>
      </c>
      <c r="O8975" s="1">
        <v>15</v>
      </c>
      <c r="P8975" s="1" t="s">
        <v>986</v>
      </c>
      <c r="Q8975" s="4" t="s">
        <v>21</v>
      </c>
    </row>
    <row r="8976" spans="1:17" ht="22.5" x14ac:dyDescent="0.25">
      <c r="A8976" s="3">
        <v>2742</v>
      </c>
      <c r="B8976" s="1" t="s">
        <v>8449</v>
      </c>
      <c r="C8976" s="1" t="s">
        <v>15</v>
      </c>
      <c r="D8976" s="1" t="s">
        <v>40</v>
      </c>
      <c r="E8976" s="1">
        <v>74754040</v>
      </c>
      <c r="F8976" s="1" t="s">
        <v>8450</v>
      </c>
      <c r="G8976" s="1">
        <v>17581115</v>
      </c>
      <c r="H8976" s="1" t="s">
        <v>8451</v>
      </c>
      <c r="I8976" s="2">
        <v>45075</v>
      </c>
      <c r="J8976" s="15" t="str">
        <f>MID(Tabla1[[#This Row],[HORA]],1,5)</f>
        <v>18:00</v>
      </c>
      <c r="K8976" s="16">
        <f>IF(Tabla1[[#This Row],[FECHA]]=I8977,IF(J8977-J8976&gt;0,(J8977-J8976)*1440,0),0)</f>
        <v>0</v>
      </c>
      <c r="L8976" s="14">
        <v>4.3600000000000003</v>
      </c>
      <c r="M8976" s="13" t="s">
        <v>56139</v>
      </c>
      <c r="N8976" s="1" t="s">
        <v>8452</v>
      </c>
      <c r="O8976" s="1">
        <v>12</v>
      </c>
      <c r="P8976" s="1" t="s">
        <v>27</v>
      </c>
      <c r="Q8976" s="4" t="s">
        <v>21</v>
      </c>
    </row>
    <row r="8977" spans="1:17" ht="22.5" x14ac:dyDescent="0.25">
      <c r="A8977" s="3">
        <v>13900</v>
      </c>
      <c r="B8977" s="1" t="s">
        <v>42738</v>
      </c>
      <c r="C8977" s="1" t="s">
        <v>15</v>
      </c>
      <c r="D8977" s="1" t="s">
        <v>33</v>
      </c>
      <c r="E8977" s="1">
        <v>45168441</v>
      </c>
      <c r="F8977" s="1" t="s">
        <v>42739</v>
      </c>
      <c r="G8977" s="1">
        <v>2238087</v>
      </c>
      <c r="H8977" s="1" t="s">
        <v>42740</v>
      </c>
      <c r="I8977" s="2">
        <v>45075</v>
      </c>
      <c r="J8977" s="15" t="str">
        <f>MID(Tabla1[[#This Row],[HORA]],1,5)</f>
        <v>18:00</v>
      </c>
      <c r="K8977" s="16">
        <f>IF(Tabla1[[#This Row],[FECHA]]=I8978,IF(J8978-J8977&gt;0,(J8978-J8977)*1440,0),0)</f>
        <v>2.0000000000001528</v>
      </c>
      <c r="L8977" s="14">
        <v>5.14</v>
      </c>
      <c r="M8977" s="13" t="s">
        <v>56139</v>
      </c>
      <c r="N8977" s="1" t="s">
        <v>42741</v>
      </c>
      <c r="O8977" s="1">
        <v>15</v>
      </c>
      <c r="P8977" s="1" t="s">
        <v>986</v>
      </c>
      <c r="Q8977" s="4" t="s">
        <v>21</v>
      </c>
    </row>
    <row r="8978" spans="1:17" ht="22.5" x14ac:dyDescent="0.25">
      <c r="A8978" s="3">
        <v>16118</v>
      </c>
      <c r="B8978" s="1" t="s">
        <v>48995</v>
      </c>
      <c r="C8978" s="1" t="s">
        <v>15</v>
      </c>
      <c r="D8978" s="1" t="s">
        <v>33</v>
      </c>
      <c r="E8978" s="1">
        <v>20507780882</v>
      </c>
      <c r="F8978" s="1" t="s">
        <v>48996</v>
      </c>
      <c r="G8978" s="1">
        <v>70515030</v>
      </c>
      <c r="H8978" s="1" t="s">
        <v>48997</v>
      </c>
      <c r="I8978" s="2">
        <v>45075</v>
      </c>
      <c r="J8978" s="15" t="str">
        <f>MID(Tabla1[[#This Row],[HORA]],1,5)</f>
        <v>18:02</v>
      </c>
      <c r="K8978" s="16">
        <f>IF(Tabla1[[#This Row],[FECHA]]=I8979,IF(J8979-J8978&gt;0,(J8979-J8978)*1440,0),0)</f>
        <v>4.9999999999998224</v>
      </c>
      <c r="L8978" s="14">
        <v>7.51</v>
      </c>
      <c r="M8978" s="13" t="s">
        <v>56141</v>
      </c>
      <c r="N8978" s="1" t="s">
        <v>31760</v>
      </c>
      <c r="O8978" s="1">
        <v>15</v>
      </c>
      <c r="P8978" s="1" t="s">
        <v>27</v>
      </c>
      <c r="Q8978" s="4" t="s">
        <v>21</v>
      </c>
    </row>
    <row r="8979" spans="1:17" ht="22.5" x14ac:dyDescent="0.25">
      <c r="A8979" s="3">
        <v>13901</v>
      </c>
      <c r="B8979" s="1" t="s">
        <v>42742</v>
      </c>
      <c r="C8979" s="1" t="s">
        <v>15</v>
      </c>
      <c r="D8979" s="1" t="s">
        <v>82</v>
      </c>
      <c r="E8979" s="1">
        <v>44480163</v>
      </c>
      <c r="F8979" s="1" t="s">
        <v>42743</v>
      </c>
      <c r="G8979" s="1">
        <v>74391189</v>
      </c>
      <c r="H8979" s="1" t="s">
        <v>42744</v>
      </c>
      <c r="I8979" s="2">
        <v>45075</v>
      </c>
      <c r="J8979" s="15" t="str">
        <f>MID(Tabla1[[#This Row],[HORA]],1,5)</f>
        <v>18:07</v>
      </c>
      <c r="K8979" s="16">
        <f>IF(Tabla1[[#This Row],[FECHA]]=I8980,IF(J8980-J8979&gt;0,(J8980-J8979)*1440,0),0)</f>
        <v>3.0000000000001492</v>
      </c>
      <c r="L8979" s="14">
        <v>6.2</v>
      </c>
      <c r="M8979" s="13" t="s">
        <v>56146</v>
      </c>
      <c r="N8979" s="1" t="s">
        <v>1531</v>
      </c>
      <c r="O8979" s="1">
        <v>10</v>
      </c>
      <c r="P8979" s="1" t="s">
        <v>986</v>
      </c>
      <c r="Q8979" s="4" t="s">
        <v>21</v>
      </c>
    </row>
    <row r="8980" spans="1:17" ht="22.5" x14ac:dyDescent="0.25">
      <c r="A8980" s="3">
        <v>13902</v>
      </c>
      <c r="B8980" s="1" t="s">
        <v>42745</v>
      </c>
      <c r="C8980" s="1" t="s">
        <v>15</v>
      </c>
      <c r="D8980" s="1" t="s">
        <v>77</v>
      </c>
      <c r="E8980" s="1">
        <v>16410739</v>
      </c>
      <c r="F8980" s="1" t="s">
        <v>42746</v>
      </c>
      <c r="G8980" s="1">
        <v>2238091</v>
      </c>
      <c r="H8980" s="1" t="s">
        <v>42747</v>
      </c>
      <c r="I8980" s="2">
        <v>45075</v>
      </c>
      <c r="J8980" s="15" t="str">
        <f>MID(Tabla1[[#This Row],[HORA]],1,5)</f>
        <v>18:10</v>
      </c>
      <c r="K8980" s="16">
        <f>IF(Tabla1[[#This Row],[FECHA]]=I8981,IF(J8981-J8980&gt;0,(J8981-J8980)*1440,0),0)</f>
        <v>1.999999999999833</v>
      </c>
      <c r="L8980" s="14">
        <v>4.8</v>
      </c>
      <c r="M8980" s="13" t="s">
        <v>56149</v>
      </c>
      <c r="N8980" s="1" t="s">
        <v>30639</v>
      </c>
      <c r="O8980" s="1">
        <v>20</v>
      </c>
      <c r="P8980" s="1" t="s">
        <v>986</v>
      </c>
      <c r="Q8980" s="4" t="s">
        <v>21</v>
      </c>
    </row>
    <row r="8981" spans="1:17" ht="22.5" x14ac:dyDescent="0.25">
      <c r="A8981" s="3">
        <v>2743</v>
      </c>
      <c r="B8981" s="1" t="s">
        <v>8453</v>
      </c>
      <c r="C8981" s="1" t="s">
        <v>15</v>
      </c>
      <c r="D8981" s="1" t="s">
        <v>40</v>
      </c>
      <c r="E8981" s="1">
        <v>45426437</v>
      </c>
      <c r="F8981" s="1" t="s">
        <v>8454</v>
      </c>
      <c r="G8981" s="1">
        <v>2238093</v>
      </c>
      <c r="H8981" s="1" t="s">
        <v>8455</v>
      </c>
      <c r="I8981" s="2">
        <v>45075</v>
      </c>
      <c r="J8981" s="15" t="str">
        <f>MID(Tabla1[[#This Row],[HORA]],1,5)</f>
        <v>18:12</v>
      </c>
      <c r="K8981" s="16">
        <f>IF(Tabla1[[#This Row],[FECHA]]=I8982,IF(J8982-J8981&gt;0,(J8982-J8981)*1440,0),0)</f>
        <v>2.9999999999999893</v>
      </c>
      <c r="L8981" s="14">
        <v>2.54</v>
      </c>
      <c r="M8981" s="13" t="s">
        <v>56151</v>
      </c>
      <c r="N8981" s="1" t="s">
        <v>8456</v>
      </c>
      <c r="O8981" s="1">
        <v>30</v>
      </c>
      <c r="P8981" s="1" t="s">
        <v>27</v>
      </c>
      <c r="Q8981" s="4" t="s">
        <v>21</v>
      </c>
    </row>
    <row r="8982" spans="1:17" ht="22.5" x14ac:dyDescent="0.25">
      <c r="A8982" s="3">
        <v>2744</v>
      </c>
      <c r="B8982" s="1" t="s">
        <v>8457</v>
      </c>
      <c r="C8982" s="1" t="s">
        <v>15</v>
      </c>
      <c r="D8982" s="1" t="s">
        <v>61</v>
      </c>
      <c r="E8982" s="1">
        <v>5891744</v>
      </c>
      <c r="F8982" s="1" t="s">
        <v>8458</v>
      </c>
      <c r="G8982" s="1">
        <v>2238094</v>
      </c>
      <c r="H8982" s="1" t="s">
        <v>8459</v>
      </c>
      <c r="I8982" s="2">
        <v>45075</v>
      </c>
      <c r="J8982" s="15" t="str">
        <f>MID(Tabla1[[#This Row],[HORA]],1,5)</f>
        <v>18:15</v>
      </c>
      <c r="K8982" s="16">
        <f>IF(Tabla1[[#This Row],[FECHA]]=I8983,IF(J8983-J8982&gt;0,(J8983-J8982)*1440,0),0)</f>
        <v>3.9999999999999858</v>
      </c>
      <c r="L8982" s="14">
        <f>2+L8723-Datos!$C$8</f>
        <v>3.96</v>
      </c>
      <c r="M8982" s="13" t="s">
        <v>56154</v>
      </c>
      <c r="N8982" s="1" t="s">
        <v>8460</v>
      </c>
      <c r="O8982" s="1">
        <v>15</v>
      </c>
      <c r="P8982" s="1" t="s">
        <v>27</v>
      </c>
      <c r="Q8982" s="4" t="s">
        <v>21</v>
      </c>
    </row>
    <row r="8983" spans="1:17" ht="22.5" x14ac:dyDescent="0.25">
      <c r="A8983" s="3">
        <v>13904</v>
      </c>
      <c r="B8983" s="1" t="s">
        <v>42752</v>
      </c>
      <c r="C8983" s="1" t="s">
        <v>15</v>
      </c>
      <c r="D8983" s="1" t="s">
        <v>228</v>
      </c>
      <c r="E8983" s="1">
        <v>16731068</v>
      </c>
      <c r="F8983" s="1" t="s">
        <v>4290</v>
      </c>
      <c r="G8983" s="1">
        <v>2238097</v>
      </c>
      <c r="H8983" s="1" t="s">
        <v>8987</v>
      </c>
      <c r="I8983" s="2">
        <v>45075</v>
      </c>
      <c r="J8983" s="15" t="str">
        <f>MID(Tabla1[[#This Row],[HORA]],1,5)</f>
        <v>18:19</v>
      </c>
      <c r="K8983" s="16">
        <f>IF(Tabla1[[#This Row],[FECHA]]=I8984,IF(J8984-J8983&gt;0,(J8984-J8983)*1440,0),0)</f>
        <v>0.99999999999999645</v>
      </c>
      <c r="L8983" s="14">
        <f>2+L8724-Datos!$C$8</f>
        <v>5.16</v>
      </c>
      <c r="M8983" s="13" t="s">
        <v>56158</v>
      </c>
      <c r="N8983" s="1" t="s">
        <v>42753</v>
      </c>
      <c r="O8983" s="1">
        <v>25</v>
      </c>
      <c r="P8983" s="1" t="s">
        <v>986</v>
      </c>
      <c r="Q8983" s="4" t="s">
        <v>21</v>
      </c>
    </row>
    <row r="8984" spans="1:17" ht="22.5" x14ac:dyDescent="0.25">
      <c r="A8984" s="3">
        <v>2745</v>
      </c>
      <c r="B8984" s="1" t="s">
        <v>8461</v>
      </c>
      <c r="C8984" s="1" t="s">
        <v>15</v>
      </c>
      <c r="D8984" s="1" t="s">
        <v>61</v>
      </c>
      <c r="E8984" s="1">
        <v>48052129</v>
      </c>
      <c r="F8984" s="1" t="s">
        <v>8462</v>
      </c>
      <c r="G8984" s="1">
        <v>46150877</v>
      </c>
      <c r="H8984" s="1" t="s">
        <v>8463</v>
      </c>
      <c r="I8984" s="2">
        <v>45075</v>
      </c>
      <c r="J8984" s="15" t="str">
        <f>MID(Tabla1[[#This Row],[HORA]],1,5)</f>
        <v>18:20</v>
      </c>
      <c r="K8984" s="16">
        <f>IF(Tabla1[[#This Row],[FECHA]]=I8985,IF(J8985-J8984&gt;0,(J8985-J8984)*1440,0),0)</f>
        <v>1.0000000000001563</v>
      </c>
      <c r="L8984" s="14">
        <f>2+L8725-Datos!$C$8</f>
        <v>6.66</v>
      </c>
      <c r="M8984" s="13" t="s">
        <v>56159</v>
      </c>
      <c r="N8984" s="1" t="s">
        <v>8464</v>
      </c>
      <c r="O8984" s="1">
        <v>15</v>
      </c>
      <c r="P8984" s="1" t="s">
        <v>27</v>
      </c>
      <c r="Q8984" s="4" t="s">
        <v>21</v>
      </c>
    </row>
    <row r="8985" spans="1:17" ht="22.5" x14ac:dyDescent="0.25">
      <c r="A8985" s="3">
        <v>13905</v>
      </c>
      <c r="B8985" s="1" t="s">
        <v>42754</v>
      </c>
      <c r="C8985" s="1" t="s">
        <v>15</v>
      </c>
      <c r="D8985" s="1" t="s">
        <v>40</v>
      </c>
      <c r="E8985" s="1">
        <v>74082299</v>
      </c>
      <c r="F8985" s="1" t="s">
        <v>42755</v>
      </c>
      <c r="G8985" s="1">
        <v>3893635</v>
      </c>
      <c r="H8985" s="1" t="s">
        <v>25440</v>
      </c>
      <c r="I8985" s="2">
        <v>45075</v>
      </c>
      <c r="J8985" s="15" t="str">
        <f>MID(Tabla1[[#This Row],[HORA]],1,5)</f>
        <v>18:21</v>
      </c>
      <c r="K8985" s="16">
        <f>IF(Tabla1[[#This Row],[FECHA]]=I8986,IF(J8986-J8985&gt;0,(J8986-J8985)*1440,0),0)</f>
        <v>0.99999999999999645</v>
      </c>
      <c r="L8985" s="14">
        <f>2+L8726-Datos!$C$8</f>
        <v>4.01</v>
      </c>
      <c r="M8985" s="13" t="s">
        <v>56160</v>
      </c>
      <c r="N8985" s="1" t="s">
        <v>42756</v>
      </c>
      <c r="O8985" s="1">
        <v>15</v>
      </c>
      <c r="P8985" s="1" t="s">
        <v>986</v>
      </c>
      <c r="Q8985" s="4" t="s">
        <v>21</v>
      </c>
    </row>
    <row r="8986" spans="1:17" ht="22.5" x14ac:dyDescent="0.25">
      <c r="A8986" s="3">
        <v>8681</v>
      </c>
      <c r="B8986" s="1" t="s">
        <v>27129</v>
      </c>
      <c r="C8986" s="1" t="s">
        <v>15</v>
      </c>
      <c r="D8986" s="1" t="s">
        <v>71</v>
      </c>
      <c r="E8986" s="1">
        <v>17428146</v>
      </c>
      <c r="F8986" s="1" t="s">
        <v>27130</v>
      </c>
      <c r="G8986" s="1">
        <v>2238099</v>
      </c>
      <c r="H8986" s="1" t="s">
        <v>27131</v>
      </c>
      <c r="I8986" s="2">
        <v>45075</v>
      </c>
      <c r="J8986" s="15" t="str">
        <f>MID(Tabla1[[#This Row],[HORA]],1,5)</f>
        <v>18:22</v>
      </c>
      <c r="K8986" s="16">
        <f>IF(Tabla1[[#This Row],[FECHA]]=I8987,IF(J8987-J8986&gt;0,(J8987-J8986)*1440,0),0)</f>
        <v>1.999999999999833</v>
      </c>
      <c r="L8986" s="14">
        <f>2+L8727-Datos!$C$8</f>
        <v>6.16</v>
      </c>
      <c r="M8986" s="13" t="s">
        <v>56161</v>
      </c>
      <c r="N8986" s="1" t="s">
        <v>27132</v>
      </c>
      <c r="O8986" s="1">
        <v>25</v>
      </c>
      <c r="P8986" s="1" t="s">
        <v>170</v>
      </c>
      <c r="Q8986" s="4" t="s">
        <v>21</v>
      </c>
    </row>
    <row r="8987" spans="1:17" ht="22.5" x14ac:dyDescent="0.25">
      <c r="A8987" s="3">
        <v>300</v>
      </c>
      <c r="B8987" s="1" t="s">
        <v>683</v>
      </c>
      <c r="C8987" s="1" t="s">
        <v>15</v>
      </c>
      <c r="D8987" s="1" t="s">
        <v>71</v>
      </c>
      <c r="E8987" s="1">
        <v>2238100</v>
      </c>
      <c r="F8987" s="1" t="s">
        <v>665</v>
      </c>
      <c r="G8987" s="1">
        <v>2238101</v>
      </c>
      <c r="H8987" s="1" t="s">
        <v>684</v>
      </c>
      <c r="I8987" s="2">
        <v>45075</v>
      </c>
      <c r="J8987" s="15" t="str">
        <f>MID(Tabla1[[#This Row],[HORA]],1,5)</f>
        <v>18:24</v>
      </c>
      <c r="K8987" s="16">
        <f>IF(Tabla1[[#This Row],[FECHA]]=I8988,IF(J8988-J8987&gt;0,(J8988-J8987)*1440,0),0)</f>
        <v>0</v>
      </c>
      <c r="L8987" s="14">
        <f>2+L8728-Datos!$C$8</f>
        <v>7.8599999999999994</v>
      </c>
      <c r="M8987" s="13" t="s">
        <v>56163</v>
      </c>
      <c r="N8987" s="1" t="s">
        <v>663</v>
      </c>
      <c r="O8987" s="1">
        <v>0</v>
      </c>
      <c r="P8987" s="1" t="s">
        <v>170</v>
      </c>
      <c r="Q8987" s="4" t="s">
        <v>21</v>
      </c>
    </row>
    <row r="8988" spans="1:17" ht="22.5" x14ac:dyDescent="0.25">
      <c r="A8988" s="3">
        <v>13906</v>
      </c>
      <c r="B8988" s="1" t="s">
        <v>42757</v>
      </c>
      <c r="C8988" s="1" t="s">
        <v>15</v>
      </c>
      <c r="D8988" s="1" t="s">
        <v>40</v>
      </c>
      <c r="E8988" s="1">
        <v>45482872</v>
      </c>
      <c r="F8988" s="1" t="s">
        <v>42758</v>
      </c>
      <c r="G8988" s="1">
        <v>2649296</v>
      </c>
      <c r="H8988" s="1" t="s">
        <v>42759</v>
      </c>
      <c r="I8988" s="2">
        <v>45075</v>
      </c>
      <c r="J8988" s="15" t="str">
        <f>MID(Tabla1[[#This Row],[HORA]],1,5)</f>
        <v>18:24</v>
      </c>
      <c r="K8988" s="16">
        <f>IF(Tabla1[[#This Row],[FECHA]]=I8989,IF(J8989-J8988&gt;0,(J8989-J8988)*1440,0),0)</f>
        <v>1.0000000000001563</v>
      </c>
      <c r="L8988" s="14">
        <f>2+L8729-Datos!$C$8</f>
        <v>5.0199999999999996</v>
      </c>
      <c r="M8988" s="13" t="s">
        <v>56163</v>
      </c>
      <c r="N8988" s="1" t="s">
        <v>42760</v>
      </c>
      <c r="O8988" s="1">
        <v>15</v>
      </c>
      <c r="P8988" s="1" t="s">
        <v>986</v>
      </c>
      <c r="Q8988" s="4" t="s">
        <v>21</v>
      </c>
    </row>
    <row r="8989" spans="1:17" ht="22.5" x14ac:dyDescent="0.25">
      <c r="A8989" s="3">
        <v>2746</v>
      </c>
      <c r="B8989" s="1" t="s">
        <v>8465</v>
      </c>
      <c r="C8989" s="1" t="s">
        <v>15</v>
      </c>
      <c r="D8989" s="1" t="s">
        <v>161</v>
      </c>
      <c r="E8989" s="1">
        <v>42073516</v>
      </c>
      <c r="F8989" s="1" t="s">
        <v>8466</v>
      </c>
      <c r="G8989" s="1">
        <v>2238102</v>
      </c>
      <c r="H8989" s="1" t="s">
        <v>8467</v>
      </c>
      <c r="I8989" s="2">
        <v>45075</v>
      </c>
      <c r="J8989" s="15" t="str">
        <f>MID(Tabla1[[#This Row],[HORA]],1,5)</f>
        <v>18:25</v>
      </c>
      <c r="K8989" s="16">
        <f>IF(Tabla1[[#This Row],[FECHA]]=I8990,IF(J8990-J8989&gt;0,(J8990-J8989)*1440,0),0)</f>
        <v>0.99999999999999645</v>
      </c>
      <c r="L8989" s="14">
        <f>2+L8730-Datos!$C$8</f>
        <v>5.96</v>
      </c>
      <c r="M8989" s="13" t="s">
        <v>56164</v>
      </c>
      <c r="N8989" s="1" t="s">
        <v>8468</v>
      </c>
      <c r="O8989" s="1">
        <v>25</v>
      </c>
      <c r="P8989" s="1" t="s">
        <v>27</v>
      </c>
      <c r="Q8989" s="4" t="s">
        <v>21</v>
      </c>
    </row>
    <row r="8990" spans="1:17" ht="22.5" x14ac:dyDescent="0.25">
      <c r="A8990" s="3">
        <v>13907</v>
      </c>
      <c r="B8990" s="1" t="s">
        <v>42761</v>
      </c>
      <c r="C8990" s="1" t="s">
        <v>15</v>
      </c>
      <c r="D8990" s="1" t="s">
        <v>23</v>
      </c>
      <c r="E8990" s="1">
        <v>43873900</v>
      </c>
      <c r="F8990" s="1" t="s">
        <v>42762</v>
      </c>
      <c r="G8990" s="1">
        <v>2238103</v>
      </c>
      <c r="H8990" s="1" t="s">
        <v>42763</v>
      </c>
      <c r="I8990" s="2">
        <v>45075</v>
      </c>
      <c r="J8990" s="15" t="str">
        <f>MID(Tabla1[[#This Row],[HORA]],1,5)</f>
        <v>18:26</v>
      </c>
      <c r="K8990" s="16">
        <f>IF(Tabla1[[#This Row],[FECHA]]=I8991,IF(J8991-J8990&gt;0,(J8991-J8990)*1440,0),0)</f>
        <v>0.99999999999983658</v>
      </c>
      <c r="L8990" s="14">
        <f>2+L8731-Datos!$C$8</f>
        <v>6.2</v>
      </c>
      <c r="M8990" s="13" t="s">
        <v>56165</v>
      </c>
      <c r="N8990" s="1" t="s">
        <v>13531</v>
      </c>
      <c r="O8990" s="1">
        <v>15</v>
      </c>
      <c r="P8990" s="1" t="s">
        <v>986</v>
      </c>
      <c r="Q8990" s="4" t="s">
        <v>21</v>
      </c>
    </row>
    <row r="8991" spans="1:17" ht="22.5" x14ac:dyDescent="0.25">
      <c r="A8991" s="3">
        <v>2747</v>
      </c>
      <c r="B8991" s="1" t="s">
        <v>8469</v>
      </c>
      <c r="C8991" s="1" t="s">
        <v>15</v>
      </c>
      <c r="D8991" s="1" t="s">
        <v>40</v>
      </c>
      <c r="E8991" s="1">
        <v>47048274</v>
      </c>
      <c r="F8991" s="1" t="s">
        <v>8470</v>
      </c>
      <c r="G8991" s="1">
        <v>47048274</v>
      </c>
      <c r="H8991" s="1" t="s">
        <v>8470</v>
      </c>
      <c r="I8991" s="2">
        <v>45075</v>
      </c>
      <c r="J8991" s="15" t="str">
        <f>MID(Tabla1[[#This Row],[HORA]],1,5)</f>
        <v>18:27</v>
      </c>
      <c r="K8991" s="16">
        <f>IF(Tabla1[[#This Row],[FECHA]]=I8992,IF(J8992-J8991&gt;0,(J8992-J8991)*1440,0),0)</f>
        <v>0.99999999999999645</v>
      </c>
      <c r="L8991" s="14">
        <f>2+L8732-Datos!$C$8</f>
        <v>3.87</v>
      </c>
      <c r="M8991" s="13" t="s">
        <v>56166</v>
      </c>
      <c r="N8991" s="1" t="s">
        <v>8389</v>
      </c>
      <c r="O8991" s="1">
        <v>8</v>
      </c>
      <c r="P8991" s="1" t="s">
        <v>27</v>
      </c>
      <c r="Q8991" s="4" t="s">
        <v>21</v>
      </c>
    </row>
    <row r="8992" spans="1:17" ht="22.5" x14ac:dyDescent="0.25">
      <c r="A8992" s="3">
        <v>2748</v>
      </c>
      <c r="B8992" s="1" t="s">
        <v>8471</v>
      </c>
      <c r="C8992" s="1" t="s">
        <v>15</v>
      </c>
      <c r="D8992" s="1" t="s">
        <v>40</v>
      </c>
      <c r="E8992" s="1">
        <v>44172000</v>
      </c>
      <c r="F8992" s="1" t="s">
        <v>7874</v>
      </c>
      <c r="G8992" s="1">
        <v>44361018</v>
      </c>
      <c r="H8992" s="1" t="s">
        <v>8472</v>
      </c>
      <c r="I8992" s="2">
        <v>45075</v>
      </c>
      <c r="J8992" s="15" t="str">
        <f>MID(Tabla1[[#This Row],[HORA]],1,5)</f>
        <v>18:28</v>
      </c>
      <c r="K8992" s="16">
        <f>IF(Tabla1[[#This Row],[FECHA]]=I8993,IF(J8993-J8992&gt;0,(J8993-J8992)*1440,0),0)</f>
        <v>2.9999999999999893</v>
      </c>
      <c r="L8992" s="14">
        <f>2+L8733-Datos!$C$8</f>
        <v>5.1100000000000003</v>
      </c>
      <c r="M8992" s="13" t="s">
        <v>56167</v>
      </c>
      <c r="N8992" s="1" t="s">
        <v>8473</v>
      </c>
      <c r="O8992" s="1">
        <v>10</v>
      </c>
      <c r="P8992" s="1" t="s">
        <v>27</v>
      </c>
      <c r="Q8992" s="4" t="s">
        <v>21</v>
      </c>
    </row>
    <row r="8993" spans="1:17" ht="22.5" x14ac:dyDescent="0.25">
      <c r="A8993" s="3">
        <v>8682</v>
      </c>
      <c r="B8993" s="1" t="s">
        <v>27133</v>
      </c>
      <c r="C8993" s="1" t="s">
        <v>15</v>
      </c>
      <c r="D8993" s="1" t="s">
        <v>172</v>
      </c>
      <c r="E8993" s="1">
        <v>5411847</v>
      </c>
      <c r="F8993" s="1" t="s">
        <v>27134</v>
      </c>
      <c r="G8993" s="1">
        <v>5411847</v>
      </c>
      <c r="H8993" s="1" t="s">
        <v>27134</v>
      </c>
      <c r="I8993" s="2">
        <v>45075</v>
      </c>
      <c r="J8993" s="15" t="str">
        <f>MID(Tabla1[[#This Row],[HORA]],1,5)</f>
        <v>18:31</v>
      </c>
      <c r="K8993" s="16">
        <f>IF(Tabla1[[#This Row],[FECHA]]=I8994,IF(J8994-J8993&gt;0,(J8994-J8993)*1440,0),0)</f>
        <v>0</v>
      </c>
      <c r="L8993" s="14">
        <f>2+L8734-Datos!$C$8</f>
        <v>4.8000000000000007</v>
      </c>
      <c r="M8993" s="13" t="s">
        <v>56170</v>
      </c>
      <c r="N8993" s="1" t="s">
        <v>27135</v>
      </c>
      <c r="O8993" s="1">
        <v>25</v>
      </c>
      <c r="P8993" s="1" t="s">
        <v>170</v>
      </c>
      <c r="Q8993" s="4" t="s">
        <v>21</v>
      </c>
    </row>
    <row r="8994" spans="1:17" ht="22.5" x14ac:dyDescent="0.25">
      <c r="A8994" s="3">
        <v>13908</v>
      </c>
      <c r="B8994" s="1" t="s">
        <v>42764</v>
      </c>
      <c r="C8994" s="1" t="s">
        <v>15</v>
      </c>
      <c r="D8994" s="1" t="s">
        <v>40</v>
      </c>
      <c r="E8994" s="1">
        <v>40332987</v>
      </c>
      <c r="F8994" s="1" t="s">
        <v>42765</v>
      </c>
      <c r="G8994" s="1">
        <v>2238106</v>
      </c>
      <c r="H8994" s="1" t="s">
        <v>42766</v>
      </c>
      <c r="I8994" s="2">
        <v>45075</v>
      </c>
      <c r="J8994" s="15" t="str">
        <f>MID(Tabla1[[#This Row],[HORA]],1,5)</f>
        <v>18:31</v>
      </c>
      <c r="K8994" s="16">
        <f>IF(Tabla1[[#This Row],[FECHA]]=I8995,IF(J8995-J8994&gt;0,(J8995-J8994)*1440,0),0)</f>
        <v>3.9999999999999858</v>
      </c>
      <c r="L8994" s="14">
        <f>2+L8735-Datos!$C$8</f>
        <v>6.18</v>
      </c>
      <c r="M8994" s="13" t="s">
        <v>56170</v>
      </c>
      <c r="N8994" s="1" t="s">
        <v>42767</v>
      </c>
      <c r="O8994" s="1">
        <v>12</v>
      </c>
      <c r="P8994" s="1" t="s">
        <v>986</v>
      </c>
      <c r="Q8994" s="4" t="s">
        <v>21</v>
      </c>
    </row>
    <row r="8995" spans="1:17" ht="22.5" x14ac:dyDescent="0.25">
      <c r="A8995" s="3">
        <v>13909</v>
      </c>
      <c r="B8995" s="1" t="s">
        <v>42768</v>
      </c>
      <c r="C8995" s="1" t="s">
        <v>15</v>
      </c>
      <c r="D8995" s="1" t="s">
        <v>82</v>
      </c>
      <c r="E8995" s="1">
        <v>48710992</v>
      </c>
      <c r="F8995" s="1" t="s">
        <v>42769</v>
      </c>
      <c r="G8995" s="1">
        <v>80185642</v>
      </c>
      <c r="H8995" s="1" t="s">
        <v>42770</v>
      </c>
      <c r="I8995" s="2">
        <v>45075</v>
      </c>
      <c r="J8995" s="15" t="str">
        <f>MID(Tabla1[[#This Row],[HORA]],1,5)</f>
        <v>18:35</v>
      </c>
      <c r="K8995" s="16">
        <f>IF(Tabla1[[#This Row],[FECHA]]=I8996,IF(J8996-J8995&gt;0,(J8996-J8995)*1440,0),0)</f>
        <v>1.0000000000001563</v>
      </c>
      <c r="L8995" s="14">
        <f>2+L8736-Datos!$C$8</f>
        <v>6.12</v>
      </c>
      <c r="M8995" s="13" t="s">
        <v>56174</v>
      </c>
      <c r="N8995" s="1" t="s">
        <v>42771</v>
      </c>
      <c r="O8995" s="1">
        <v>15</v>
      </c>
      <c r="P8995" s="1" t="s">
        <v>986</v>
      </c>
      <c r="Q8995" s="4" t="s">
        <v>21</v>
      </c>
    </row>
    <row r="8996" spans="1:17" ht="22.5" x14ac:dyDescent="0.25">
      <c r="A8996" s="3">
        <v>13910</v>
      </c>
      <c r="B8996" s="1" t="s">
        <v>42772</v>
      </c>
      <c r="C8996" s="1" t="s">
        <v>15</v>
      </c>
      <c r="D8996" s="1" t="s">
        <v>40</v>
      </c>
      <c r="E8996" s="1">
        <v>46798829</v>
      </c>
      <c r="F8996" s="1" t="s">
        <v>13402</v>
      </c>
      <c r="G8996" s="1">
        <v>2238107</v>
      </c>
      <c r="H8996" s="1" t="s">
        <v>42773</v>
      </c>
      <c r="I8996" s="2">
        <v>45075</v>
      </c>
      <c r="J8996" s="15" t="str">
        <f>MID(Tabla1[[#This Row],[HORA]],1,5)</f>
        <v>18:36</v>
      </c>
      <c r="K8996" s="16">
        <f>IF(Tabla1[[#This Row],[FECHA]]=I8997,IF(J8997-J8996&gt;0,(J8997-J8996)*1440,0),0)</f>
        <v>0.99999999999999645</v>
      </c>
      <c r="L8996" s="14">
        <f>2+L8737-Datos!$C$8</f>
        <v>6.0200000000000005</v>
      </c>
      <c r="M8996" s="13" t="s">
        <v>56175</v>
      </c>
      <c r="N8996" s="1" t="s">
        <v>42774</v>
      </c>
      <c r="O8996" s="1">
        <v>15</v>
      </c>
      <c r="P8996" s="1" t="s">
        <v>986</v>
      </c>
      <c r="Q8996" s="4" t="s">
        <v>21</v>
      </c>
    </row>
    <row r="8997" spans="1:17" ht="22.5" x14ac:dyDescent="0.25">
      <c r="A8997" s="3">
        <v>2749</v>
      </c>
      <c r="B8997" s="1" t="s">
        <v>8474</v>
      </c>
      <c r="C8997" s="1" t="s">
        <v>15</v>
      </c>
      <c r="D8997" s="1" t="s">
        <v>40</v>
      </c>
      <c r="E8997" s="1">
        <v>44335383</v>
      </c>
      <c r="F8997" s="1" t="s">
        <v>8475</v>
      </c>
      <c r="G8997" s="1">
        <v>2238108</v>
      </c>
      <c r="H8997" s="1" t="s">
        <v>8476</v>
      </c>
      <c r="I8997" s="2">
        <v>45075</v>
      </c>
      <c r="J8997" s="15" t="str">
        <f>MID(Tabla1[[#This Row],[HORA]],1,5)</f>
        <v>18:37</v>
      </c>
      <c r="K8997" s="16">
        <f>IF(Tabla1[[#This Row],[FECHA]]=I8998,IF(J8998-J8997&gt;0,(J8998-J8997)*1440,0),0)</f>
        <v>0.99999999999999645</v>
      </c>
      <c r="L8997" s="14">
        <f>2+L8738-Datos!$C$8</f>
        <v>3.7300000000000004</v>
      </c>
      <c r="M8997" s="13" t="s">
        <v>56176</v>
      </c>
      <c r="N8997" s="1" t="s">
        <v>583</v>
      </c>
      <c r="O8997" s="1">
        <v>10</v>
      </c>
      <c r="P8997" s="1" t="s">
        <v>27</v>
      </c>
      <c r="Q8997" s="4" t="s">
        <v>21</v>
      </c>
    </row>
    <row r="8998" spans="1:17" ht="22.5" x14ac:dyDescent="0.25">
      <c r="A8998" s="3">
        <v>13911</v>
      </c>
      <c r="B8998" s="1" t="s">
        <v>42775</v>
      </c>
      <c r="C8998" s="1" t="s">
        <v>15</v>
      </c>
      <c r="D8998" s="1" t="s">
        <v>40</v>
      </c>
      <c r="E8998" s="1">
        <v>16495420</v>
      </c>
      <c r="F8998" s="1" t="s">
        <v>42776</v>
      </c>
      <c r="G8998" s="1">
        <v>2238109</v>
      </c>
      <c r="H8998" s="1" t="s">
        <v>42777</v>
      </c>
      <c r="I8998" s="2">
        <v>45075</v>
      </c>
      <c r="J8998" s="15" t="str">
        <f>MID(Tabla1[[#This Row],[HORA]],1,5)</f>
        <v>18:38</v>
      </c>
      <c r="K8998" s="16">
        <f>IF(Tabla1[[#This Row],[FECHA]]=I8999,IF(J8999-J8998&gt;0,(J8999-J8998)*1440,0),0)</f>
        <v>0</v>
      </c>
      <c r="L8998" s="14">
        <f>2+L8739-Datos!$C$8</f>
        <v>5.0199999999999996</v>
      </c>
      <c r="M8998" s="13" t="s">
        <v>56177</v>
      </c>
      <c r="N8998" s="1" t="s">
        <v>42778</v>
      </c>
      <c r="O8998" s="1">
        <v>15</v>
      </c>
      <c r="P8998" s="1" t="s">
        <v>986</v>
      </c>
      <c r="Q8998" s="4" t="s">
        <v>21</v>
      </c>
    </row>
    <row r="8999" spans="1:17" ht="22.5" x14ac:dyDescent="0.25">
      <c r="A8999" s="3">
        <v>17331</v>
      </c>
      <c r="B8999" s="1" t="s">
        <v>52217</v>
      </c>
      <c r="C8999" s="1" t="s">
        <v>15</v>
      </c>
      <c r="D8999" s="1" t="s">
        <v>40</v>
      </c>
      <c r="E8999" s="1">
        <v>20607571512</v>
      </c>
      <c r="F8999" s="1" t="s">
        <v>51530</v>
      </c>
      <c r="G8999" s="1">
        <v>45631047</v>
      </c>
      <c r="H8999" s="1" t="s">
        <v>52218</v>
      </c>
      <c r="I8999" s="2">
        <v>45075</v>
      </c>
      <c r="J8999" s="15" t="str">
        <f>MID(Tabla1[[#This Row],[HORA]],1,5)</f>
        <v>18:38</v>
      </c>
      <c r="K8999" s="16">
        <f>IF(Tabla1[[#This Row],[FECHA]]=I9000,IF(J9000-J8999&gt;0,(J9000-J8999)*1440,0),0)</f>
        <v>0</v>
      </c>
      <c r="L8999" s="14">
        <f>2+L8740-Datos!$C$8</f>
        <v>4.03</v>
      </c>
      <c r="M8999" s="13" t="s">
        <v>56177</v>
      </c>
      <c r="N8999" s="1" t="s">
        <v>52219</v>
      </c>
      <c r="O8999" s="1">
        <v>50</v>
      </c>
      <c r="P8999" s="1" t="s">
        <v>170</v>
      </c>
      <c r="Q8999" s="4" t="s">
        <v>21</v>
      </c>
    </row>
    <row r="9000" spans="1:17" ht="22.5" x14ac:dyDescent="0.25">
      <c r="A9000" s="3">
        <v>17332</v>
      </c>
      <c r="B9000" s="1" t="s">
        <v>52217</v>
      </c>
      <c r="C9000" s="1" t="s">
        <v>15</v>
      </c>
      <c r="D9000" s="1" t="s">
        <v>40</v>
      </c>
      <c r="E9000" s="1">
        <v>20607571512</v>
      </c>
      <c r="F9000" s="1" t="s">
        <v>51530</v>
      </c>
      <c r="G9000" s="1">
        <v>45631047</v>
      </c>
      <c r="H9000" s="1" t="s">
        <v>52218</v>
      </c>
      <c r="I9000" s="2">
        <v>45075</v>
      </c>
      <c r="J9000" s="15" t="str">
        <f>MID(Tabla1[[#This Row],[HORA]],1,5)</f>
        <v>18:38</v>
      </c>
      <c r="K9000" s="16">
        <f>IF(Tabla1[[#This Row],[FECHA]]=I9001,IF(J9001-J9000&gt;0,(J9001-J9000)*1440,0),0)</f>
        <v>1.9999999999999929</v>
      </c>
      <c r="L9000" s="14">
        <f>2+L8741-Datos!$C$8</f>
        <v>7.04</v>
      </c>
      <c r="M9000" s="13" t="s">
        <v>56177</v>
      </c>
      <c r="N9000" s="1" t="s">
        <v>52220</v>
      </c>
      <c r="O9000" s="1">
        <v>50</v>
      </c>
      <c r="P9000" s="1" t="s">
        <v>170</v>
      </c>
      <c r="Q9000" s="4" t="s">
        <v>21</v>
      </c>
    </row>
    <row r="9001" spans="1:17" ht="22.5" x14ac:dyDescent="0.25">
      <c r="A9001" s="3">
        <v>2750</v>
      </c>
      <c r="B9001" s="1" t="s">
        <v>8477</v>
      </c>
      <c r="C9001" s="1" t="s">
        <v>15</v>
      </c>
      <c r="D9001" s="1" t="s">
        <v>82</v>
      </c>
      <c r="E9001" s="1">
        <v>40392090</v>
      </c>
      <c r="F9001" s="1" t="s">
        <v>8478</v>
      </c>
      <c r="G9001" s="1">
        <v>2238111</v>
      </c>
      <c r="H9001" s="1" t="s">
        <v>8479</v>
      </c>
      <c r="I9001" s="2">
        <v>45075</v>
      </c>
      <c r="J9001" s="15" t="str">
        <f>MID(Tabla1[[#This Row],[HORA]],1,5)</f>
        <v>18:40</v>
      </c>
      <c r="K9001" s="16">
        <f>IF(Tabla1[[#This Row],[FECHA]]=I9002,IF(J9002-J9001&gt;0,(J9002-J9001)*1440,0),0)</f>
        <v>0</v>
      </c>
      <c r="L9001" s="14">
        <f>2+L8742-Datos!$C$8</f>
        <v>9.1000000000000014</v>
      </c>
      <c r="M9001" s="13" t="s">
        <v>56179</v>
      </c>
      <c r="N9001" s="1" t="s">
        <v>8480</v>
      </c>
      <c r="O9001" s="1">
        <v>10</v>
      </c>
      <c r="P9001" s="1" t="s">
        <v>27</v>
      </c>
      <c r="Q9001" s="4" t="s">
        <v>21</v>
      </c>
    </row>
    <row r="9002" spans="1:17" ht="22.5" x14ac:dyDescent="0.25">
      <c r="A9002" s="3">
        <v>13912</v>
      </c>
      <c r="B9002" s="1" t="s">
        <v>42779</v>
      </c>
      <c r="C9002" s="1" t="s">
        <v>15</v>
      </c>
      <c r="D9002" s="1" t="s">
        <v>3257</v>
      </c>
      <c r="E9002" s="1">
        <v>48254754</v>
      </c>
      <c r="F9002" s="1" t="s">
        <v>3528</v>
      </c>
      <c r="G9002" s="1">
        <v>70760530</v>
      </c>
      <c r="H9002" s="1" t="s">
        <v>3529</v>
      </c>
      <c r="I9002" s="2">
        <v>45075</v>
      </c>
      <c r="J9002" s="15" t="str">
        <f>MID(Tabla1[[#This Row],[HORA]],1,5)</f>
        <v>18:40</v>
      </c>
      <c r="K9002" s="16">
        <f>IF(Tabla1[[#This Row],[FECHA]]=I9003,IF(J9003-J9002&gt;0,(J9003-J9002)*1440,0),0)</f>
        <v>1.9999999999999929</v>
      </c>
      <c r="L9002" s="14">
        <f>2+L8743-Datos!$C$8</f>
        <v>4.9700000000000006</v>
      </c>
      <c r="M9002" s="13" t="s">
        <v>56179</v>
      </c>
      <c r="N9002" s="1" t="s">
        <v>42780</v>
      </c>
      <c r="O9002" s="1">
        <v>12</v>
      </c>
      <c r="P9002" s="1" t="s">
        <v>986</v>
      </c>
      <c r="Q9002" s="4" t="s">
        <v>21</v>
      </c>
    </row>
    <row r="9003" spans="1:17" ht="22.5" x14ac:dyDescent="0.25">
      <c r="A9003" s="3">
        <v>13913</v>
      </c>
      <c r="B9003" s="1" t="s">
        <v>42781</v>
      </c>
      <c r="C9003" s="1" t="s">
        <v>15</v>
      </c>
      <c r="D9003" s="1" t="s">
        <v>228</v>
      </c>
      <c r="E9003" s="1">
        <v>45080869</v>
      </c>
      <c r="F9003" s="1" t="s">
        <v>42782</v>
      </c>
      <c r="G9003" s="1">
        <v>2238113</v>
      </c>
      <c r="H9003" s="1" t="s">
        <v>42783</v>
      </c>
      <c r="I9003" s="2">
        <v>45075</v>
      </c>
      <c r="J9003" s="15" t="str">
        <f>MID(Tabla1[[#This Row],[HORA]],1,5)</f>
        <v>18:42</v>
      </c>
      <c r="K9003" s="16">
        <f>IF(Tabla1[[#This Row],[FECHA]]=I9004,IF(J9004-J9003&gt;0,(J9004-J9003)*1440,0),0)</f>
        <v>0</v>
      </c>
      <c r="L9003" s="14">
        <f>2+L8744-Datos!$C$8</f>
        <v>4.78</v>
      </c>
      <c r="M9003" s="13" t="s">
        <v>56181</v>
      </c>
      <c r="N9003" s="1" t="s">
        <v>42784</v>
      </c>
      <c r="O9003" s="1">
        <v>30</v>
      </c>
      <c r="P9003" s="1" t="s">
        <v>986</v>
      </c>
      <c r="Q9003" s="4" t="s">
        <v>21</v>
      </c>
    </row>
    <row r="9004" spans="1:17" ht="22.5" x14ac:dyDescent="0.25">
      <c r="A9004" s="3">
        <v>16119</v>
      </c>
      <c r="B9004" s="1" t="s">
        <v>48998</v>
      </c>
      <c r="C9004" s="1" t="s">
        <v>15</v>
      </c>
      <c r="D9004" s="1" t="s">
        <v>77</v>
      </c>
      <c r="E9004" s="1">
        <v>20606027673</v>
      </c>
      <c r="F9004" s="1" t="s">
        <v>47869</v>
      </c>
      <c r="G9004" s="1">
        <v>2238114</v>
      </c>
      <c r="H9004" s="1" t="s">
        <v>48999</v>
      </c>
      <c r="I9004" s="2">
        <v>45075</v>
      </c>
      <c r="J9004" s="15" t="str">
        <f>MID(Tabla1[[#This Row],[HORA]],1,5)</f>
        <v>18:42</v>
      </c>
      <c r="K9004" s="16">
        <f>IF(Tabla1[[#This Row],[FECHA]]=I9005,IF(J9005-J9004&gt;0,(J9005-J9004)*1440,0),0)</f>
        <v>0</v>
      </c>
      <c r="L9004" s="14">
        <f>2+L8745-Datos!$C$8</f>
        <v>6.87</v>
      </c>
      <c r="M9004" s="13" t="s">
        <v>56181</v>
      </c>
      <c r="N9004" s="1" t="s">
        <v>49000</v>
      </c>
      <c r="O9004" s="1">
        <v>13</v>
      </c>
      <c r="P9004" s="1" t="s">
        <v>27</v>
      </c>
      <c r="Q9004" s="4" t="s">
        <v>21</v>
      </c>
    </row>
    <row r="9005" spans="1:17" ht="22.5" x14ac:dyDescent="0.25">
      <c r="A9005" s="3">
        <v>17333</v>
      </c>
      <c r="B9005" s="1" t="s">
        <v>52221</v>
      </c>
      <c r="C9005" s="1" t="s">
        <v>15</v>
      </c>
      <c r="D9005" s="1" t="s">
        <v>40</v>
      </c>
      <c r="E9005" s="1">
        <v>20561217654</v>
      </c>
      <c r="F9005" s="1" t="s">
        <v>52222</v>
      </c>
      <c r="G9005" s="1">
        <v>7944556</v>
      </c>
      <c r="H9005" s="1" t="s">
        <v>52223</v>
      </c>
      <c r="I9005" s="2">
        <v>45075</v>
      </c>
      <c r="J9005" s="15" t="str">
        <f>MID(Tabla1[[#This Row],[HORA]],1,5)</f>
        <v>18:42</v>
      </c>
      <c r="K9005" s="16">
        <f>IF(Tabla1[[#This Row],[FECHA]]=I9006,IF(J9006-J9005&gt;0,(J9006-J9005)*1440,0),0)</f>
        <v>0</v>
      </c>
      <c r="L9005" s="14">
        <f>2+L8746-Datos!$C$8</f>
        <v>4.21</v>
      </c>
      <c r="M9005" s="13" t="s">
        <v>56181</v>
      </c>
      <c r="N9005" s="1" t="s">
        <v>52224</v>
      </c>
      <c r="O9005" s="1">
        <v>40</v>
      </c>
      <c r="P9005" s="1" t="s">
        <v>170</v>
      </c>
      <c r="Q9005" s="4" t="s">
        <v>21</v>
      </c>
    </row>
    <row r="9006" spans="1:17" ht="22.5" x14ac:dyDescent="0.25">
      <c r="A9006" s="3">
        <v>17334</v>
      </c>
      <c r="B9006" s="1" t="s">
        <v>52221</v>
      </c>
      <c r="C9006" s="1" t="s">
        <v>15</v>
      </c>
      <c r="D9006" s="1" t="s">
        <v>40</v>
      </c>
      <c r="E9006" s="1">
        <v>20561217654</v>
      </c>
      <c r="F9006" s="1" t="s">
        <v>52222</v>
      </c>
      <c r="G9006" s="1">
        <v>7944556</v>
      </c>
      <c r="H9006" s="1" t="s">
        <v>52223</v>
      </c>
      <c r="I9006" s="2">
        <v>45075</v>
      </c>
      <c r="J9006" s="15" t="str">
        <f>MID(Tabla1[[#This Row],[HORA]],1,5)</f>
        <v>18:42</v>
      </c>
      <c r="K9006" s="16">
        <f>IF(Tabla1[[#This Row],[FECHA]]=I9007,IF(J9007-J9006&gt;0,(J9007-J9006)*1440,0),0)</f>
        <v>0.99999999999983658</v>
      </c>
      <c r="L9006" s="14">
        <f>2+L8747-Datos!$C$8</f>
        <v>5.94</v>
      </c>
      <c r="M9006" s="13" t="s">
        <v>56181</v>
      </c>
      <c r="N9006" s="1" t="s">
        <v>52225</v>
      </c>
      <c r="O9006" s="1">
        <v>20</v>
      </c>
      <c r="P9006" s="1" t="s">
        <v>170</v>
      </c>
      <c r="Q9006" s="4" t="s">
        <v>21</v>
      </c>
    </row>
    <row r="9007" spans="1:17" ht="22.5" x14ac:dyDescent="0.25">
      <c r="A9007" s="3">
        <v>16120</v>
      </c>
      <c r="B9007" s="1" t="s">
        <v>49001</v>
      </c>
      <c r="C9007" s="1" t="s">
        <v>15</v>
      </c>
      <c r="D9007" s="1" t="s">
        <v>33</v>
      </c>
      <c r="E9007" s="1">
        <v>20606027673</v>
      </c>
      <c r="F9007" s="1" t="s">
        <v>47869</v>
      </c>
      <c r="G9007" s="1">
        <v>2238116</v>
      </c>
      <c r="H9007" s="1" t="s">
        <v>49002</v>
      </c>
      <c r="I9007" s="2">
        <v>45075</v>
      </c>
      <c r="J9007" s="15" t="str">
        <f>MID(Tabla1[[#This Row],[HORA]],1,5)</f>
        <v>18:43</v>
      </c>
      <c r="K9007" s="16">
        <f>IF(Tabla1[[#This Row],[FECHA]]=I9008,IF(J9008-J9007&gt;0,(J9008-J9007)*1440,0),0)</f>
        <v>3.0000000000001492</v>
      </c>
      <c r="L9007" s="14">
        <f>2+L8748-Datos!$C$8</f>
        <v>7.8000000000000007</v>
      </c>
      <c r="M9007" s="13" t="s">
        <v>56182</v>
      </c>
      <c r="N9007" s="1" t="s">
        <v>49003</v>
      </c>
      <c r="O9007" s="1">
        <v>15</v>
      </c>
      <c r="P9007" s="1" t="s">
        <v>27</v>
      </c>
      <c r="Q9007" s="4" t="s">
        <v>21</v>
      </c>
    </row>
    <row r="9008" spans="1:17" ht="22.5" x14ac:dyDescent="0.25">
      <c r="A9008" s="3">
        <v>2751</v>
      </c>
      <c r="B9008" s="1" t="s">
        <v>8481</v>
      </c>
      <c r="C9008" s="1" t="s">
        <v>15</v>
      </c>
      <c r="D9008" s="1" t="s">
        <v>77</v>
      </c>
      <c r="E9008" s="1">
        <v>16444885</v>
      </c>
      <c r="F9008" s="1" t="s">
        <v>8230</v>
      </c>
      <c r="G9008" s="1">
        <v>2238119</v>
      </c>
      <c r="H9008" s="1" t="s">
        <v>8482</v>
      </c>
      <c r="I9008" s="2">
        <v>45075</v>
      </c>
      <c r="J9008" s="15" t="str">
        <f>MID(Tabla1[[#This Row],[HORA]],1,5)</f>
        <v>18:46</v>
      </c>
      <c r="K9008" s="16">
        <f>IF(Tabla1[[#This Row],[FECHA]]=I9009,IF(J9009-J9008&gt;0,(J9009-J9008)*1440,0),0)</f>
        <v>1.0000000000001563</v>
      </c>
      <c r="L9008" s="14">
        <f>2+L8749-Datos!$C$8</f>
        <v>5.0999999999999996</v>
      </c>
      <c r="M9008" s="13" t="s">
        <v>56185</v>
      </c>
      <c r="N9008" s="1" t="s">
        <v>8483</v>
      </c>
      <c r="O9008" s="1">
        <v>50</v>
      </c>
      <c r="P9008" s="1" t="s">
        <v>27</v>
      </c>
      <c r="Q9008" s="4" t="s">
        <v>21</v>
      </c>
    </row>
    <row r="9009" spans="1:17" ht="22.5" x14ac:dyDescent="0.25">
      <c r="A9009" s="3">
        <v>8683</v>
      </c>
      <c r="B9009" s="1" t="s">
        <v>27136</v>
      </c>
      <c r="C9009" s="1" t="s">
        <v>15</v>
      </c>
      <c r="D9009" s="1" t="s">
        <v>40</v>
      </c>
      <c r="E9009" s="1">
        <v>16793755</v>
      </c>
      <c r="F9009" s="1" t="s">
        <v>27137</v>
      </c>
      <c r="G9009" s="1">
        <v>43741663</v>
      </c>
      <c r="H9009" s="1" t="s">
        <v>27138</v>
      </c>
      <c r="I9009" s="2">
        <v>45075</v>
      </c>
      <c r="J9009" s="15" t="str">
        <f>MID(Tabla1[[#This Row],[HORA]],1,5)</f>
        <v>18:47</v>
      </c>
      <c r="K9009" s="16">
        <f>IF(Tabla1[[#This Row],[FECHA]]=I9010,IF(J9010-J9009&gt;0,(J9010-J9009)*1440,0),0)</f>
        <v>0.99999999999983658</v>
      </c>
      <c r="L9009" s="14">
        <f>2+L8750-Datos!$C$8</f>
        <v>5.76</v>
      </c>
      <c r="M9009" s="13" t="s">
        <v>56186</v>
      </c>
      <c r="N9009" s="1" t="s">
        <v>27139</v>
      </c>
      <c r="O9009" s="1">
        <v>20</v>
      </c>
      <c r="P9009" s="1" t="s">
        <v>170</v>
      </c>
      <c r="Q9009" s="4" t="s">
        <v>21</v>
      </c>
    </row>
    <row r="9010" spans="1:17" ht="22.5" x14ac:dyDescent="0.25">
      <c r="A9010" s="3">
        <v>2752</v>
      </c>
      <c r="B9010" s="1" t="s">
        <v>8484</v>
      </c>
      <c r="C9010" s="1" t="s">
        <v>15</v>
      </c>
      <c r="D9010" s="1" t="s">
        <v>23</v>
      </c>
      <c r="E9010" s="1">
        <v>16496141</v>
      </c>
      <c r="F9010" s="1" t="s">
        <v>8485</v>
      </c>
      <c r="G9010" s="1">
        <v>2238121</v>
      </c>
      <c r="H9010" s="1" t="s">
        <v>8486</v>
      </c>
      <c r="I9010" s="2">
        <v>45075</v>
      </c>
      <c r="J9010" s="15" t="str">
        <f>MID(Tabla1[[#This Row],[HORA]],1,5)</f>
        <v>18:48</v>
      </c>
      <c r="K9010" s="16">
        <f>IF(Tabla1[[#This Row],[FECHA]]=I9011,IF(J9011-J9010&gt;0,(J9011-J9010)*1440,0),0)</f>
        <v>0</v>
      </c>
      <c r="L9010" s="14">
        <f>2+L8751-Datos!$C$8</f>
        <v>5.7</v>
      </c>
      <c r="M9010" s="13" t="s">
        <v>56187</v>
      </c>
      <c r="N9010" s="1" t="s">
        <v>8487</v>
      </c>
      <c r="O9010" s="1">
        <v>15</v>
      </c>
      <c r="P9010" s="1" t="s">
        <v>27</v>
      </c>
      <c r="Q9010" s="4" t="s">
        <v>21</v>
      </c>
    </row>
    <row r="9011" spans="1:17" ht="22.5" x14ac:dyDescent="0.25">
      <c r="A9011" s="3">
        <v>13914</v>
      </c>
      <c r="B9011" s="1" t="s">
        <v>42785</v>
      </c>
      <c r="C9011" s="1" t="s">
        <v>15</v>
      </c>
      <c r="D9011" s="1" t="s">
        <v>1847</v>
      </c>
      <c r="E9011" s="1">
        <v>70211862</v>
      </c>
      <c r="F9011" s="1" t="s">
        <v>42786</v>
      </c>
      <c r="G9011" s="1">
        <v>70211862</v>
      </c>
      <c r="H9011" s="1" t="s">
        <v>42786</v>
      </c>
      <c r="I9011" s="2">
        <v>45075</v>
      </c>
      <c r="J9011" s="15" t="str">
        <f>MID(Tabla1[[#This Row],[HORA]],1,5)</f>
        <v>18:48</v>
      </c>
      <c r="K9011" s="16">
        <f>IF(Tabla1[[#This Row],[FECHA]]=I9012,IF(J9012-J9011&gt;0,(J9012-J9011)*1440,0),0)</f>
        <v>0.99999999999999645</v>
      </c>
      <c r="L9011" s="14">
        <f>2+L8752-Datos!$C$8</f>
        <v>3.8000000000000007</v>
      </c>
      <c r="M9011" s="13" t="s">
        <v>56187</v>
      </c>
      <c r="N9011" s="1" t="s">
        <v>1715</v>
      </c>
      <c r="O9011" s="1">
        <v>10</v>
      </c>
      <c r="P9011" s="1" t="s">
        <v>986</v>
      </c>
      <c r="Q9011" s="4" t="s">
        <v>21</v>
      </c>
    </row>
    <row r="9012" spans="1:17" ht="22.5" x14ac:dyDescent="0.25">
      <c r="A9012" s="3">
        <v>8684</v>
      </c>
      <c r="B9012" s="1" t="s">
        <v>27140</v>
      </c>
      <c r="C9012" s="1" t="s">
        <v>15</v>
      </c>
      <c r="D9012" s="1" t="s">
        <v>3257</v>
      </c>
      <c r="E9012" s="1">
        <v>27836254</v>
      </c>
      <c r="F9012" s="1" t="s">
        <v>27141</v>
      </c>
      <c r="G9012" s="1">
        <v>2238122</v>
      </c>
      <c r="H9012" s="1" t="s">
        <v>27142</v>
      </c>
      <c r="I9012" s="2">
        <v>45075</v>
      </c>
      <c r="J9012" s="15" t="str">
        <f>MID(Tabla1[[#This Row],[HORA]],1,5)</f>
        <v>18:49</v>
      </c>
      <c r="K9012" s="16">
        <f>IF(Tabla1[[#This Row],[FECHA]]=I9013,IF(J9013-J9012&gt;0,(J9013-J9012)*1440,0),0)</f>
        <v>2.9999999999999893</v>
      </c>
      <c r="L9012" s="14">
        <f>2+L8753-Datos!$C$8</f>
        <v>4.8100000000000005</v>
      </c>
      <c r="M9012" s="13" t="s">
        <v>56188</v>
      </c>
      <c r="N9012" s="1" t="s">
        <v>27143</v>
      </c>
      <c r="O9012" s="1">
        <v>25</v>
      </c>
      <c r="P9012" s="1" t="s">
        <v>170</v>
      </c>
      <c r="Q9012" s="4" t="s">
        <v>21</v>
      </c>
    </row>
    <row r="9013" spans="1:17" ht="22.5" x14ac:dyDescent="0.25">
      <c r="A9013" s="3">
        <v>8685</v>
      </c>
      <c r="B9013" s="1" t="s">
        <v>27144</v>
      </c>
      <c r="C9013" s="1" t="s">
        <v>15</v>
      </c>
      <c r="D9013" s="1" t="s">
        <v>1847</v>
      </c>
      <c r="E9013" s="1">
        <v>16806895</v>
      </c>
      <c r="F9013" s="1" t="s">
        <v>27145</v>
      </c>
      <c r="G9013" s="1">
        <v>2238123</v>
      </c>
      <c r="H9013" s="1" t="s">
        <v>27146</v>
      </c>
      <c r="I9013" s="2">
        <v>45075</v>
      </c>
      <c r="J9013" s="15" t="str">
        <f>MID(Tabla1[[#This Row],[HORA]],1,5)</f>
        <v>18:52</v>
      </c>
      <c r="K9013" s="16">
        <f>IF(Tabla1[[#This Row],[FECHA]]=I9014,IF(J9014-J9013&gt;0,(J9014-J9013)*1440,0),0)</f>
        <v>0.99999999999999645</v>
      </c>
      <c r="L9013" s="14">
        <f>2+L8754-Datos!$C$8</f>
        <v>6.18</v>
      </c>
      <c r="M9013" s="13" t="s">
        <v>56191</v>
      </c>
      <c r="N9013" s="1" t="s">
        <v>27147</v>
      </c>
      <c r="O9013" s="1">
        <v>15</v>
      </c>
      <c r="P9013" s="1" t="s">
        <v>170</v>
      </c>
      <c r="Q9013" s="4" t="s">
        <v>21</v>
      </c>
    </row>
    <row r="9014" spans="1:17" ht="22.5" x14ac:dyDescent="0.25">
      <c r="A9014" s="3">
        <v>13915</v>
      </c>
      <c r="B9014" s="1" t="s">
        <v>42787</v>
      </c>
      <c r="C9014" s="1" t="s">
        <v>15</v>
      </c>
      <c r="D9014" s="1" t="s">
        <v>40</v>
      </c>
      <c r="E9014" s="1">
        <v>44406200</v>
      </c>
      <c r="F9014" s="1" t="s">
        <v>10372</v>
      </c>
      <c r="G9014" s="1">
        <v>2238124</v>
      </c>
      <c r="H9014" s="1" t="s">
        <v>42788</v>
      </c>
      <c r="I9014" s="2">
        <v>45075</v>
      </c>
      <c r="J9014" s="15" t="str">
        <f>MID(Tabla1[[#This Row],[HORA]],1,5)</f>
        <v>18:53</v>
      </c>
      <c r="K9014" s="16">
        <f>IF(Tabla1[[#This Row],[FECHA]]=I9015,IF(J9015-J9014&gt;0,(J9015-J9014)*1440,0),0)</f>
        <v>0</v>
      </c>
      <c r="L9014" s="14">
        <f>2+L8755-Datos!$C$8</f>
        <v>5.93</v>
      </c>
      <c r="M9014" s="13" t="s">
        <v>56192</v>
      </c>
      <c r="N9014" s="1" t="s">
        <v>42789</v>
      </c>
      <c r="O9014" s="1">
        <v>22.5</v>
      </c>
      <c r="P9014" s="1" t="s">
        <v>986</v>
      </c>
      <c r="Q9014" s="4" t="s">
        <v>21</v>
      </c>
    </row>
    <row r="9015" spans="1:17" ht="22.5" x14ac:dyDescent="0.25">
      <c r="A9015" s="3">
        <v>13916</v>
      </c>
      <c r="B9015" s="1" t="s">
        <v>42787</v>
      </c>
      <c r="C9015" s="1" t="s">
        <v>15</v>
      </c>
      <c r="D9015" s="1" t="s">
        <v>40</v>
      </c>
      <c r="E9015" s="1">
        <v>44406200</v>
      </c>
      <c r="F9015" s="1" t="s">
        <v>10372</v>
      </c>
      <c r="G9015" s="1">
        <v>2238124</v>
      </c>
      <c r="H9015" s="1" t="s">
        <v>42788</v>
      </c>
      <c r="I9015" s="2">
        <v>45075</v>
      </c>
      <c r="J9015" s="15" t="str">
        <f>MID(Tabla1[[#This Row],[HORA]],1,5)</f>
        <v>18:53</v>
      </c>
      <c r="K9015" s="16">
        <f>IF(Tabla1[[#This Row],[FECHA]]=I9016,IF(J9016-J9015&gt;0,(J9016-J9015)*1440,0),0)</f>
        <v>2.0000000000001528</v>
      </c>
      <c r="L9015" s="14">
        <f>2+L8756-Datos!$C$8</f>
        <v>8.870000000000001</v>
      </c>
      <c r="M9015" s="13" t="s">
        <v>56192</v>
      </c>
      <c r="N9015" s="1" t="s">
        <v>42790</v>
      </c>
      <c r="O9015" s="1">
        <v>22.5</v>
      </c>
      <c r="P9015" s="1" t="s">
        <v>986</v>
      </c>
      <c r="Q9015" s="4" t="s">
        <v>21</v>
      </c>
    </row>
    <row r="9016" spans="1:17" ht="22.5" x14ac:dyDescent="0.25">
      <c r="A9016" s="3">
        <v>2753</v>
      </c>
      <c r="B9016" s="1" t="s">
        <v>8488</v>
      </c>
      <c r="C9016" s="1" t="s">
        <v>15</v>
      </c>
      <c r="D9016" s="1" t="s">
        <v>23</v>
      </c>
      <c r="E9016" s="1">
        <v>71413138</v>
      </c>
      <c r="F9016" s="1" t="s">
        <v>8489</v>
      </c>
      <c r="G9016" s="1">
        <v>2238127</v>
      </c>
      <c r="H9016" s="1" t="s">
        <v>2052</v>
      </c>
      <c r="I9016" s="2">
        <v>45075</v>
      </c>
      <c r="J9016" s="15" t="str">
        <f>MID(Tabla1[[#This Row],[HORA]],1,5)</f>
        <v>18:55</v>
      </c>
      <c r="K9016" s="16">
        <f>IF(Tabla1[[#This Row],[FECHA]]=I9017,IF(J9017-J9016&gt;0,(J9017-J9016)*1440,0),0)</f>
        <v>0</v>
      </c>
      <c r="L9016" s="14">
        <f>2+L8757-Datos!$C$8</f>
        <v>6.0200000000000005</v>
      </c>
      <c r="M9016" s="13" t="s">
        <v>56194</v>
      </c>
      <c r="N9016" s="1" t="s">
        <v>8490</v>
      </c>
      <c r="O9016" s="1">
        <v>12</v>
      </c>
      <c r="P9016" s="1" t="s">
        <v>27</v>
      </c>
      <c r="Q9016" s="4" t="s">
        <v>21</v>
      </c>
    </row>
    <row r="9017" spans="1:17" ht="22.5" x14ac:dyDescent="0.25">
      <c r="A9017" s="3">
        <v>18427</v>
      </c>
      <c r="B9017" s="1" t="s">
        <v>54940</v>
      </c>
      <c r="C9017" s="1" t="s">
        <v>15</v>
      </c>
      <c r="D9017" s="1" t="s">
        <v>40</v>
      </c>
      <c r="E9017" s="1">
        <v>10166577131</v>
      </c>
      <c r="F9017" s="1" t="s">
        <v>47855</v>
      </c>
      <c r="G9017" s="1">
        <v>2238125</v>
      </c>
      <c r="H9017" s="1" t="s">
        <v>47856</v>
      </c>
      <c r="I9017" s="2">
        <v>45075</v>
      </c>
      <c r="J9017" s="15" t="str">
        <f>MID(Tabla1[[#This Row],[HORA]],1,5)</f>
        <v>18:55</v>
      </c>
      <c r="K9017" s="16">
        <f>IF(Tabla1[[#This Row],[FECHA]]=I9018,IF(J9018-J9017&gt;0,(J9018-J9017)*1440,0),0)</f>
        <v>0.99999999999983658</v>
      </c>
      <c r="L9017" s="14">
        <f>2+L8758-Datos!$C$8</f>
        <v>4.2300000000000004</v>
      </c>
      <c r="M9017" s="13" t="s">
        <v>56194</v>
      </c>
      <c r="N9017" s="1" t="s">
        <v>5687</v>
      </c>
      <c r="O9017" s="1">
        <v>20</v>
      </c>
      <c r="P9017" s="1" t="s">
        <v>986</v>
      </c>
      <c r="Q9017" s="4" t="s">
        <v>21</v>
      </c>
    </row>
    <row r="9018" spans="1:17" ht="22.5" x14ac:dyDescent="0.25">
      <c r="A9018" s="3">
        <v>17335</v>
      </c>
      <c r="B9018" s="1" t="s">
        <v>52226</v>
      </c>
      <c r="C9018" s="1" t="s">
        <v>15</v>
      </c>
      <c r="D9018" s="1" t="s">
        <v>40</v>
      </c>
      <c r="E9018" s="1">
        <v>20101600140</v>
      </c>
      <c r="F9018" s="1" t="s">
        <v>49280</v>
      </c>
      <c r="G9018" s="1">
        <v>2818821</v>
      </c>
      <c r="H9018" s="1" t="s">
        <v>52227</v>
      </c>
      <c r="I9018" s="2">
        <v>45075</v>
      </c>
      <c r="J9018" s="15" t="str">
        <f>MID(Tabla1[[#This Row],[HORA]],1,5)</f>
        <v>18:56</v>
      </c>
      <c r="K9018" s="16">
        <f>IF(Tabla1[[#This Row],[FECHA]]=I9019,IF(J9019-J9018&gt;0,(J9019-J9018)*1440,0),0)</f>
        <v>0</v>
      </c>
      <c r="L9018" s="14">
        <f>2+L8759-Datos!$C$8</f>
        <v>5.0199999999999996</v>
      </c>
      <c r="M9018" s="13" t="s">
        <v>56195</v>
      </c>
      <c r="N9018" s="1" t="s">
        <v>52228</v>
      </c>
      <c r="O9018" s="1">
        <v>20</v>
      </c>
      <c r="P9018" s="1" t="s">
        <v>170</v>
      </c>
      <c r="Q9018" s="4" t="s">
        <v>21</v>
      </c>
    </row>
    <row r="9019" spans="1:17" ht="22.5" x14ac:dyDescent="0.25">
      <c r="A9019" s="3">
        <v>18428</v>
      </c>
      <c r="B9019" s="1" t="s">
        <v>54941</v>
      </c>
      <c r="C9019" s="1" t="s">
        <v>15</v>
      </c>
      <c r="D9019" s="1" t="s">
        <v>161</v>
      </c>
      <c r="E9019" s="1">
        <v>10166577131</v>
      </c>
      <c r="F9019" s="1" t="s">
        <v>47855</v>
      </c>
      <c r="G9019" s="1">
        <v>2238128</v>
      </c>
      <c r="H9019" s="1" t="s">
        <v>47859</v>
      </c>
      <c r="I9019" s="2">
        <v>45075</v>
      </c>
      <c r="J9019" s="15" t="str">
        <f>MID(Tabla1[[#This Row],[HORA]],1,5)</f>
        <v>18:56</v>
      </c>
      <c r="K9019" s="16">
        <f>IF(Tabla1[[#This Row],[FECHA]]=I9020,IF(J9020-J9019&gt;0,(J9020-J9019)*1440,0),0)</f>
        <v>0.99999999999999645</v>
      </c>
      <c r="L9019" s="14">
        <f>2+L8760-Datos!$C$8</f>
        <v>3.76</v>
      </c>
      <c r="M9019" s="13" t="s">
        <v>56195</v>
      </c>
      <c r="N9019" s="1" t="s">
        <v>54942</v>
      </c>
      <c r="O9019" s="1">
        <v>15</v>
      </c>
      <c r="P9019" s="1" t="s">
        <v>986</v>
      </c>
      <c r="Q9019" s="4" t="s">
        <v>21</v>
      </c>
    </row>
    <row r="9020" spans="1:17" ht="22.5" x14ac:dyDescent="0.25">
      <c r="A9020" s="3">
        <v>16121</v>
      </c>
      <c r="B9020" s="1" t="s">
        <v>49004</v>
      </c>
      <c r="C9020" s="1" t="s">
        <v>15</v>
      </c>
      <c r="D9020" s="1" t="s">
        <v>82</v>
      </c>
      <c r="E9020" s="1">
        <v>20554911511</v>
      </c>
      <c r="F9020" s="1" t="s">
        <v>48411</v>
      </c>
      <c r="G9020" s="1">
        <v>2238130</v>
      </c>
      <c r="H9020" s="1" t="s">
        <v>48412</v>
      </c>
      <c r="I9020" s="2">
        <v>45075</v>
      </c>
      <c r="J9020" s="15" t="str">
        <f>MID(Tabla1[[#This Row],[HORA]],1,5)</f>
        <v>18:57</v>
      </c>
      <c r="K9020" s="16">
        <f>IF(Tabla1[[#This Row],[FECHA]]=I9021,IF(J9021-J9020&gt;0,(J9021-J9020)*1440,0),0)</f>
        <v>0.99999999999999645</v>
      </c>
      <c r="L9020" s="14">
        <f>2+L8761-Datos!$C$8</f>
        <v>6.68</v>
      </c>
      <c r="M9020" s="13" t="s">
        <v>56196</v>
      </c>
      <c r="N9020" s="1" t="s">
        <v>49005</v>
      </c>
      <c r="O9020" s="1">
        <v>15</v>
      </c>
      <c r="P9020" s="1" t="s">
        <v>27</v>
      </c>
      <c r="Q9020" s="4" t="s">
        <v>21</v>
      </c>
    </row>
    <row r="9021" spans="1:17" ht="22.5" x14ac:dyDescent="0.25">
      <c r="A9021" s="3">
        <v>8686</v>
      </c>
      <c r="B9021" s="1" t="s">
        <v>27148</v>
      </c>
      <c r="C9021" s="1" t="s">
        <v>15</v>
      </c>
      <c r="D9021" s="1" t="s">
        <v>40</v>
      </c>
      <c r="E9021" s="1">
        <v>44135842</v>
      </c>
      <c r="F9021" s="1" t="s">
        <v>4440</v>
      </c>
      <c r="G9021" s="1">
        <v>41847018</v>
      </c>
      <c r="H9021" s="1" t="s">
        <v>27149</v>
      </c>
      <c r="I9021" s="2">
        <v>45075</v>
      </c>
      <c r="J9021" s="15" t="str">
        <f>MID(Tabla1[[#This Row],[HORA]],1,5)</f>
        <v>18:58</v>
      </c>
      <c r="K9021" s="16">
        <f>IF(Tabla1[[#This Row],[FECHA]]=I9022,IF(J9022-J9021&gt;0,(J9022-J9021)*1440,0),0)</f>
        <v>1.9999999999999929</v>
      </c>
      <c r="L9021" s="14">
        <f>2+L8762-Datos!$C$8</f>
        <v>9.16</v>
      </c>
      <c r="M9021" s="13" t="s">
        <v>56197</v>
      </c>
      <c r="N9021" s="1" t="s">
        <v>27150</v>
      </c>
      <c r="O9021" s="1">
        <v>15</v>
      </c>
      <c r="P9021" s="1" t="s">
        <v>170</v>
      </c>
      <c r="Q9021" s="4" t="s">
        <v>21</v>
      </c>
    </row>
    <row r="9022" spans="1:17" ht="22.5" x14ac:dyDescent="0.25">
      <c r="A9022" s="3">
        <v>13917</v>
      </c>
      <c r="B9022" s="1" t="s">
        <v>42791</v>
      </c>
      <c r="C9022" s="1" t="s">
        <v>15</v>
      </c>
      <c r="D9022" s="1" t="s">
        <v>71</v>
      </c>
      <c r="E9022" s="1">
        <v>41827635</v>
      </c>
      <c r="F9022" s="1" t="s">
        <v>42792</v>
      </c>
      <c r="G9022" s="1">
        <v>43256978</v>
      </c>
      <c r="H9022" s="1" t="s">
        <v>42793</v>
      </c>
      <c r="I9022" s="2">
        <v>45075</v>
      </c>
      <c r="J9022" s="15" t="str">
        <f>MID(Tabla1[[#This Row],[HORA]],1,5)</f>
        <v>19:00</v>
      </c>
      <c r="K9022" s="16">
        <f>IF(Tabla1[[#This Row],[FECHA]]=I9023,IF(J9023-J9022&gt;0,(J9023-J9022)*1440,0),0)</f>
        <v>2.0000000000001528</v>
      </c>
      <c r="L9022" s="14">
        <f>2+L8763-Datos!$C$8</f>
        <v>4.8600000000000003</v>
      </c>
      <c r="M9022" s="13" t="s">
        <v>56199</v>
      </c>
      <c r="N9022" s="1" t="s">
        <v>42794</v>
      </c>
      <c r="O9022" s="1">
        <v>30</v>
      </c>
      <c r="P9022" s="1" t="s">
        <v>986</v>
      </c>
      <c r="Q9022" s="4" t="s">
        <v>21</v>
      </c>
    </row>
    <row r="9023" spans="1:17" ht="22.5" x14ac:dyDescent="0.25">
      <c r="A9023" s="3">
        <v>13918</v>
      </c>
      <c r="B9023" s="1" t="s">
        <v>42795</v>
      </c>
      <c r="C9023" s="1" t="s">
        <v>15</v>
      </c>
      <c r="D9023" s="1" t="s">
        <v>40</v>
      </c>
      <c r="E9023" s="1">
        <v>48053603</v>
      </c>
      <c r="F9023" s="1" t="s">
        <v>42796</v>
      </c>
      <c r="G9023" s="1">
        <v>2238133</v>
      </c>
      <c r="H9023" s="1" t="s">
        <v>42797</v>
      </c>
      <c r="I9023" s="2">
        <v>45075</v>
      </c>
      <c r="J9023" s="15" t="str">
        <f>MID(Tabla1[[#This Row],[HORA]],1,5)</f>
        <v>19:02</v>
      </c>
      <c r="K9023" s="16">
        <f>IF(Tabla1[[#This Row],[FECHA]]=I9024,IF(J9024-J9023&gt;0,(J9024-J9023)*1440,0),0)</f>
        <v>0.99999999999999645</v>
      </c>
      <c r="L9023" s="14">
        <f>2+L8764-Datos!$C$8</f>
        <v>3.96</v>
      </c>
      <c r="M9023" s="13" t="s">
        <v>56201</v>
      </c>
      <c r="N9023" s="1" t="s">
        <v>5571</v>
      </c>
      <c r="O9023" s="1">
        <v>10</v>
      </c>
      <c r="P9023" s="1" t="s">
        <v>986</v>
      </c>
      <c r="Q9023" s="4" t="s">
        <v>21</v>
      </c>
    </row>
    <row r="9024" spans="1:17" ht="22.5" x14ac:dyDescent="0.25">
      <c r="A9024" s="3">
        <v>8687</v>
      </c>
      <c r="B9024" s="1" t="s">
        <v>27151</v>
      </c>
      <c r="C9024" s="1" t="s">
        <v>15</v>
      </c>
      <c r="D9024" s="1" t="s">
        <v>71</v>
      </c>
      <c r="E9024" s="1">
        <v>16538530</v>
      </c>
      <c r="F9024" s="1" t="s">
        <v>10397</v>
      </c>
      <c r="G9024" s="1">
        <v>70071702</v>
      </c>
      <c r="H9024" s="1" t="s">
        <v>10398</v>
      </c>
      <c r="I9024" s="2">
        <v>45075</v>
      </c>
      <c r="J9024" s="15" t="str">
        <f>MID(Tabla1[[#This Row],[HORA]],1,5)</f>
        <v>19:03</v>
      </c>
      <c r="K9024" s="16">
        <f>IF(Tabla1[[#This Row],[FECHA]]=I9025,IF(J9025-J9024&gt;0,(J9025-J9024)*1440,0),0)</f>
        <v>2.9999999999999893</v>
      </c>
      <c r="L9024" s="14">
        <f>2+L8765-Datos!$C$8</f>
        <v>5.16</v>
      </c>
      <c r="M9024" s="13" t="s">
        <v>56202</v>
      </c>
      <c r="N9024" s="1" t="s">
        <v>27152</v>
      </c>
      <c r="O9024" s="1">
        <v>25</v>
      </c>
      <c r="P9024" s="1" t="s">
        <v>170</v>
      </c>
      <c r="Q9024" s="4" t="s">
        <v>21</v>
      </c>
    </row>
    <row r="9025" spans="1:17" ht="22.5" x14ac:dyDescent="0.25">
      <c r="A9025" s="3">
        <v>17336</v>
      </c>
      <c r="B9025" s="1" t="s">
        <v>52229</v>
      </c>
      <c r="C9025" s="1" t="s">
        <v>15</v>
      </c>
      <c r="D9025" s="1" t="s">
        <v>40</v>
      </c>
      <c r="E9025" s="1">
        <v>10444048021</v>
      </c>
      <c r="F9025" s="1" t="s">
        <v>48122</v>
      </c>
      <c r="G9025" s="1">
        <v>76532241</v>
      </c>
      <c r="H9025" s="1" t="s">
        <v>8994</v>
      </c>
      <c r="I9025" s="2">
        <v>45075</v>
      </c>
      <c r="J9025" s="15" t="str">
        <f>MID(Tabla1[[#This Row],[HORA]],1,5)</f>
        <v>19:06</v>
      </c>
      <c r="K9025" s="16">
        <f>IF(Tabla1[[#This Row],[FECHA]]=I9026,IF(J9026-J9025&gt;0,(J9026-J9025)*1440,0),0)</f>
        <v>0.99999999999999645</v>
      </c>
      <c r="L9025" s="14">
        <f>2+L8766-Datos!$C$8</f>
        <v>6.66</v>
      </c>
      <c r="M9025" s="13" t="s">
        <v>56205</v>
      </c>
      <c r="N9025" s="1" t="s">
        <v>52230</v>
      </c>
      <c r="O9025" s="1">
        <v>25</v>
      </c>
      <c r="P9025" s="1" t="s">
        <v>170</v>
      </c>
      <c r="Q9025" s="4" t="s">
        <v>21</v>
      </c>
    </row>
    <row r="9026" spans="1:17" ht="22.5" x14ac:dyDescent="0.25">
      <c r="A9026" s="3">
        <v>18429</v>
      </c>
      <c r="B9026" s="1" t="s">
        <v>54943</v>
      </c>
      <c r="C9026" s="1" t="s">
        <v>15</v>
      </c>
      <c r="D9026" s="1" t="s">
        <v>40</v>
      </c>
      <c r="E9026" s="1">
        <v>20608899350</v>
      </c>
      <c r="F9026" s="1" t="s">
        <v>49103</v>
      </c>
      <c r="G9026" s="1">
        <v>2238135</v>
      </c>
      <c r="H9026" s="1" t="s">
        <v>52473</v>
      </c>
      <c r="I9026" s="2">
        <v>45075</v>
      </c>
      <c r="J9026" s="15" t="str">
        <f>MID(Tabla1[[#This Row],[HORA]],1,5)</f>
        <v>19:07</v>
      </c>
      <c r="K9026" s="16">
        <f>IF(Tabla1[[#This Row],[FECHA]]=I9027,IF(J9027-J9026&gt;0,(J9027-J9026)*1440,0),0)</f>
        <v>0.99999999999983658</v>
      </c>
      <c r="L9026" s="14">
        <f>2+L8767-Datos!$C$8</f>
        <v>4.01</v>
      </c>
      <c r="M9026" s="13" t="s">
        <v>56206</v>
      </c>
      <c r="N9026" s="1" t="s">
        <v>1531</v>
      </c>
      <c r="O9026" s="1">
        <v>10</v>
      </c>
      <c r="P9026" s="1" t="s">
        <v>986</v>
      </c>
      <c r="Q9026" s="4" t="s">
        <v>21</v>
      </c>
    </row>
    <row r="9027" spans="1:17" ht="22.5" x14ac:dyDescent="0.25">
      <c r="A9027" s="3">
        <v>8688</v>
      </c>
      <c r="B9027" s="1" t="s">
        <v>27153</v>
      </c>
      <c r="C9027" s="1" t="s">
        <v>15</v>
      </c>
      <c r="D9027" s="1" t="s">
        <v>71</v>
      </c>
      <c r="E9027" s="1">
        <v>40258211</v>
      </c>
      <c r="F9027" s="1" t="s">
        <v>7898</v>
      </c>
      <c r="G9027" s="1">
        <v>2238136</v>
      </c>
      <c r="H9027" s="1" t="s">
        <v>7899</v>
      </c>
      <c r="I9027" s="2">
        <v>45075</v>
      </c>
      <c r="J9027" s="15" t="str">
        <f>MID(Tabla1[[#This Row],[HORA]],1,5)</f>
        <v>19:08</v>
      </c>
      <c r="K9027" s="16">
        <f>IF(Tabla1[[#This Row],[FECHA]]=I9028,IF(J9028-J9027&gt;0,(J9028-J9027)*1440,0),0)</f>
        <v>2.0000000000001528</v>
      </c>
      <c r="L9027" s="14">
        <f>2+L8768-Datos!$C$8</f>
        <v>6.16</v>
      </c>
      <c r="M9027" s="13" t="s">
        <v>56207</v>
      </c>
      <c r="N9027" s="1" t="s">
        <v>19900</v>
      </c>
      <c r="O9027" s="1">
        <v>20</v>
      </c>
      <c r="P9027" s="1" t="s">
        <v>170</v>
      </c>
      <c r="Q9027" s="4" t="s">
        <v>21</v>
      </c>
    </row>
    <row r="9028" spans="1:17" ht="22.5" x14ac:dyDescent="0.25">
      <c r="A9028" s="3">
        <v>2754</v>
      </c>
      <c r="B9028" s="1" t="s">
        <v>8491</v>
      </c>
      <c r="C9028" s="1" t="s">
        <v>15</v>
      </c>
      <c r="D9028" s="1" t="s">
        <v>23</v>
      </c>
      <c r="E9028" s="1">
        <v>16758460</v>
      </c>
      <c r="F9028" s="1" t="s">
        <v>6186</v>
      </c>
      <c r="G9028" s="1">
        <v>2238137</v>
      </c>
      <c r="H9028" s="1" t="s">
        <v>6187</v>
      </c>
      <c r="I9028" s="2">
        <v>45075</v>
      </c>
      <c r="J9028" s="15" t="str">
        <f>MID(Tabla1[[#This Row],[HORA]],1,5)</f>
        <v>19:10</v>
      </c>
      <c r="K9028" s="16">
        <f>IF(Tabla1[[#This Row],[FECHA]]=I9029,IF(J9029-J9028&gt;0,(J9029-J9028)*1440,0),0)</f>
        <v>0.99999999999999645</v>
      </c>
      <c r="L9028" s="14">
        <f>2+L8769-Datos!$C$8</f>
        <v>7.8599999999999994</v>
      </c>
      <c r="M9028" s="13" t="s">
        <v>56209</v>
      </c>
      <c r="N9028" s="1" t="s">
        <v>8492</v>
      </c>
      <c r="O9028" s="1">
        <v>15</v>
      </c>
      <c r="P9028" s="1" t="s">
        <v>27</v>
      </c>
      <c r="Q9028" s="4" t="s">
        <v>21</v>
      </c>
    </row>
    <row r="9029" spans="1:17" ht="22.5" x14ac:dyDescent="0.25">
      <c r="A9029" s="3">
        <v>18430</v>
      </c>
      <c r="B9029" s="1" t="s">
        <v>54944</v>
      </c>
      <c r="C9029" s="1" t="s">
        <v>15</v>
      </c>
      <c r="D9029" s="1" t="s">
        <v>82</v>
      </c>
      <c r="E9029" s="1">
        <v>10414082543</v>
      </c>
      <c r="F9029" s="1" t="s">
        <v>48182</v>
      </c>
      <c r="G9029" s="1">
        <v>2238138</v>
      </c>
      <c r="H9029" s="1" t="s">
        <v>7238</v>
      </c>
      <c r="I9029" s="2">
        <v>45075</v>
      </c>
      <c r="J9029" s="15" t="str">
        <f>MID(Tabla1[[#This Row],[HORA]],1,5)</f>
        <v>19:11</v>
      </c>
      <c r="K9029" s="16">
        <f>IF(Tabla1[[#This Row],[FECHA]]=I9030,IF(J9030-J9029&gt;0,(J9030-J9029)*1440,0),0)</f>
        <v>0</v>
      </c>
      <c r="L9029" s="14">
        <f>2+L8770-Datos!$C$8</f>
        <v>5.0199999999999996</v>
      </c>
      <c r="M9029" s="13" t="s">
        <v>56210</v>
      </c>
      <c r="N9029" s="1" t="s">
        <v>54945</v>
      </c>
      <c r="O9029" s="1">
        <v>15</v>
      </c>
      <c r="P9029" s="1" t="s">
        <v>986</v>
      </c>
      <c r="Q9029" s="4" t="s">
        <v>21</v>
      </c>
    </row>
    <row r="9030" spans="1:17" ht="22.5" x14ac:dyDescent="0.25">
      <c r="A9030" s="3">
        <v>18431</v>
      </c>
      <c r="B9030" s="1" t="s">
        <v>54944</v>
      </c>
      <c r="C9030" s="1" t="s">
        <v>15</v>
      </c>
      <c r="D9030" s="1" t="s">
        <v>82</v>
      </c>
      <c r="E9030" s="1">
        <v>10414082543</v>
      </c>
      <c r="F9030" s="1" t="s">
        <v>48182</v>
      </c>
      <c r="G9030" s="1">
        <v>2238138</v>
      </c>
      <c r="H9030" s="1" t="s">
        <v>7238</v>
      </c>
      <c r="I9030" s="2">
        <v>45075</v>
      </c>
      <c r="J9030" s="15" t="str">
        <f>MID(Tabla1[[#This Row],[HORA]],1,5)</f>
        <v>19:11</v>
      </c>
      <c r="K9030" s="16">
        <f>IF(Tabla1[[#This Row],[FECHA]]=I9031,IF(J9031-J9030&gt;0,(J9031-J9030)*1440,0),0)</f>
        <v>0.99999999999983658</v>
      </c>
      <c r="L9030" s="14">
        <f>2+L8771-Datos!$C$8</f>
        <v>5.96</v>
      </c>
      <c r="M9030" s="13" t="s">
        <v>56210</v>
      </c>
      <c r="N9030" s="1" t="s">
        <v>54946</v>
      </c>
      <c r="O9030" s="1">
        <v>15</v>
      </c>
      <c r="P9030" s="1" t="s">
        <v>986</v>
      </c>
      <c r="Q9030" s="4" t="s">
        <v>21</v>
      </c>
    </row>
    <row r="9031" spans="1:17" ht="22.5" x14ac:dyDescent="0.25">
      <c r="A9031" s="3">
        <v>8689</v>
      </c>
      <c r="B9031" s="1" t="s">
        <v>27154</v>
      </c>
      <c r="C9031" s="1" t="s">
        <v>15</v>
      </c>
      <c r="D9031" s="1" t="s">
        <v>40</v>
      </c>
      <c r="E9031" s="1">
        <v>44784367</v>
      </c>
      <c r="F9031" s="1" t="s">
        <v>27155</v>
      </c>
      <c r="G9031" s="1">
        <v>2238139</v>
      </c>
      <c r="H9031" s="1" t="s">
        <v>27156</v>
      </c>
      <c r="I9031" s="2">
        <v>45075</v>
      </c>
      <c r="J9031" s="15" t="str">
        <f>MID(Tabla1[[#This Row],[HORA]],1,5)</f>
        <v>19:12</v>
      </c>
      <c r="K9031" s="16">
        <f>IF(Tabla1[[#This Row],[FECHA]]=I9032,IF(J9032-J9031&gt;0,(J9032-J9031)*1440,0),0)</f>
        <v>0.99999999999999645</v>
      </c>
      <c r="L9031" s="14">
        <f>2+L8772-Datos!$C$8</f>
        <v>6.2</v>
      </c>
      <c r="M9031" s="13" t="s">
        <v>56211</v>
      </c>
      <c r="N9031" s="1" t="s">
        <v>27157</v>
      </c>
      <c r="O9031" s="1">
        <v>15</v>
      </c>
      <c r="P9031" s="1" t="s">
        <v>170</v>
      </c>
      <c r="Q9031" s="4" t="s">
        <v>21</v>
      </c>
    </row>
    <row r="9032" spans="1:17" ht="22.5" x14ac:dyDescent="0.25">
      <c r="A9032" s="3">
        <v>8690</v>
      </c>
      <c r="B9032" s="1" t="s">
        <v>27158</v>
      </c>
      <c r="C9032" s="1" t="s">
        <v>15</v>
      </c>
      <c r="D9032" s="1" t="s">
        <v>161</v>
      </c>
      <c r="E9032" s="1">
        <v>33676202</v>
      </c>
      <c r="F9032" s="1" t="s">
        <v>16827</v>
      </c>
      <c r="G9032" s="1">
        <v>2238140</v>
      </c>
      <c r="H9032" s="1" t="s">
        <v>27159</v>
      </c>
      <c r="I9032" s="2">
        <v>45075</v>
      </c>
      <c r="J9032" s="15" t="str">
        <f>MID(Tabla1[[#This Row],[HORA]],1,5)</f>
        <v>19:13</v>
      </c>
      <c r="K9032" s="16">
        <f>IF(Tabla1[[#This Row],[FECHA]]=I9033,IF(J9033-J9032&gt;0,(J9033-J9032)*1440,0),0)</f>
        <v>4.0000000000001457</v>
      </c>
      <c r="L9032" s="14">
        <f>2+L8773-Datos!$C$8</f>
        <v>3.87</v>
      </c>
      <c r="M9032" s="13" t="s">
        <v>56212</v>
      </c>
      <c r="N9032" s="1" t="s">
        <v>27160</v>
      </c>
      <c r="O9032" s="1">
        <v>10</v>
      </c>
      <c r="P9032" s="1" t="s">
        <v>170</v>
      </c>
      <c r="Q9032" s="4" t="s">
        <v>21</v>
      </c>
    </row>
    <row r="9033" spans="1:17" ht="22.5" x14ac:dyDescent="0.25">
      <c r="A9033" s="3">
        <v>2757</v>
      </c>
      <c r="B9033" s="1" t="s">
        <v>8499</v>
      </c>
      <c r="C9033" s="1" t="s">
        <v>15</v>
      </c>
      <c r="D9033" s="1" t="s">
        <v>33</v>
      </c>
      <c r="E9033" s="1">
        <v>45214142</v>
      </c>
      <c r="F9033" s="1" t="s">
        <v>8500</v>
      </c>
      <c r="G9033" s="1">
        <v>45214142</v>
      </c>
      <c r="H9033" s="1" t="s">
        <v>8500</v>
      </c>
      <c r="I9033" s="2">
        <v>45075</v>
      </c>
      <c r="J9033" s="15" t="str">
        <f>MID(Tabla1[[#This Row],[HORA]],1,5)</f>
        <v>19:17</v>
      </c>
      <c r="K9033" s="16">
        <f>IF(Tabla1[[#This Row],[FECHA]]=I9034,IF(J9034-J9033&gt;0,(J9034-J9033)*1440,0),0)</f>
        <v>0.99999999999999645</v>
      </c>
      <c r="L9033" s="14">
        <f>2+L8774-Datos!$C$8</f>
        <v>5.1100000000000003</v>
      </c>
      <c r="M9033" s="13" t="s">
        <v>56216</v>
      </c>
      <c r="N9033" s="1" t="s">
        <v>8501</v>
      </c>
      <c r="O9033" s="1">
        <v>15</v>
      </c>
      <c r="P9033" s="1" t="s">
        <v>27</v>
      </c>
      <c r="Q9033" s="4" t="s">
        <v>21</v>
      </c>
    </row>
    <row r="9034" spans="1:17" ht="22.5" x14ac:dyDescent="0.25">
      <c r="A9034" s="3">
        <v>8691</v>
      </c>
      <c r="B9034" s="1" t="s">
        <v>27161</v>
      </c>
      <c r="C9034" s="1" t="s">
        <v>15</v>
      </c>
      <c r="D9034" s="1" t="s">
        <v>8138</v>
      </c>
      <c r="E9034" s="1">
        <v>43175864</v>
      </c>
      <c r="F9034" s="1" t="s">
        <v>15716</v>
      </c>
      <c r="G9034" s="1">
        <v>41442897</v>
      </c>
      <c r="H9034" s="1" t="s">
        <v>15717</v>
      </c>
      <c r="I9034" s="2">
        <v>45075</v>
      </c>
      <c r="J9034" s="15" t="str">
        <f>MID(Tabla1[[#This Row],[HORA]],1,5)</f>
        <v>19:18</v>
      </c>
      <c r="K9034" s="16">
        <f>IF(Tabla1[[#This Row],[FECHA]]=I9035,IF(J9035-J9034&gt;0,(J9035-J9034)*1440,0),0)</f>
        <v>0</v>
      </c>
      <c r="L9034" s="14">
        <f>2+L8775-Datos!$C$8</f>
        <v>4.8000000000000007</v>
      </c>
      <c r="M9034" s="13" t="s">
        <v>56217</v>
      </c>
      <c r="N9034" s="1" t="s">
        <v>27162</v>
      </c>
      <c r="O9034" s="1">
        <v>15</v>
      </c>
      <c r="P9034" s="1" t="s">
        <v>170</v>
      </c>
      <c r="Q9034" s="4" t="s">
        <v>21</v>
      </c>
    </row>
    <row r="9035" spans="1:17" ht="22.5" x14ac:dyDescent="0.25">
      <c r="A9035" s="3">
        <v>13919</v>
      </c>
      <c r="B9035" s="1" t="s">
        <v>42798</v>
      </c>
      <c r="C9035" s="1" t="s">
        <v>15</v>
      </c>
      <c r="D9035" s="1" t="s">
        <v>40</v>
      </c>
      <c r="E9035" s="1">
        <v>44710361</v>
      </c>
      <c r="F9035" s="1" t="s">
        <v>42799</v>
      </c>
      <c r="G9035" s="1">
        <v>2814577</v>
      </c>
      <c r="H9035" s="1" t="s">
        <v>42800</v>
      </c>
      <c r="I9035" s="2">
        <v>45075</v>
      </c>
      <c r="J9035" s="15" t="str">
        <f>MID(Tabla1[[#This Row],[HORA]],1,5)</f>
        <v>19:18</v>
      </c>
      <c r="K9035" s="16">
        <f>IF(Tabla1[[#This Row],[FECHA]]=I9036,IF(J9036-J9035&gt;0,(J9036-J9035)*1440,0),0)</f>
        <v>3.9999999999999858</v>
      </c>
      <c r="L9035" s="14">
        <f>2+L8776-Datos!$C$8</f>
        <v>6.18</v>
      </c>
      <c r="M9035" s="13" t="s">
        <v>56217</v>
      </c>
      <c r="N9035" s="1" t="s">
        <v>42801</v>
      </c>
      <c r="O9035" s="1">
        <v>15</v>
      </c>
      <c r="P9035" s="1" t="s">
        <v>986</v>
      </c>
      <c r="Q9035" s="4" t="s">
        <v>21</v>
      </c>
    </row>
    <row r="9036" spans="1:17" ht="22.5" x14ac:dyDescent="0.25">
      <c r="A9036" s="3">
        <v>17337</v>
      </c>
      <c r="B9036" s="1" t="s">
        <v>52231</v>
      </c>
      <c r="C9036" s="1" t="s">
        <v>15</v>
      </c>
      <c r="D9036" s="1" t="s">
        <v>71</v>
      </c>
      <c r="E9036" s="1">
        <v>20340546653</v>
      </c>
      <c r="F9036" s="1" t="s">
        <v>47912</v>
      </c>
      <c r="G9036" s="1">
        <v>2238143</v>
      </c>
      <c r="H9036" s="1" t="s">
        <v>9090</v>
      </c>
      <c r="I9036" s="2">
        <v>45075</v>
      </c>
      <c r="J9036" s="15" t="str">
        <f>MID(Tabla1[[#This Row],[HORA]],1,5)</f>
        <v>19:22</v>
      </c>
      <c r="K9036" s="16">
        <f>IF(Tabla1[[#This Row],[FECHA]]=I9037,IF(J9037-J9036&gt;0,(J9037-J9036)*1440,0),0)</f>
        <v>0.99999999999999645</v>
      </c>
      <c r="L9036" s="14">
        <f>2+L8777-Datos!$C$8</f>
        <v>6.12</v>
      </c>
      <c r="M9036" s="13" t="s">
        <v>56221</v>
      </c>
      <c r="N9036" s="1" t="s">
        <v>50798</v>
      </c>
      <c r="O9036" s="1">
        <v>15</v>
      </c>
      <c r="P9036" s="1" t="s">
        <v>170</v>
      </c>
      <c r="Q9036" s="4" t="s">
        <v>21</v>
      </c>
    </row>
    <row r="9037" spans="1:17" ht="22.5" x14ac:dyDescent="0.25">
      <c r="A9037" s="3">
        <v>13920</v>
      </c>
      <c r="B9037" s="1" t="s">
        <v>42802</v>
      </c>
      <c r="C9037" s="1" t="s">
        <v>15</v>
      </c>
      <c r="D9037" s="1" t="s">
        <v>33</v>
      </c>
      <c r="E9037" s="1">
        <v>40911398</v>
      </c>
      <c r="F9037" s="1" t="s">
        <v>42803</v>
      </c>
      <c r="G9037" s="1">
        <v>2238144</v>
      </c>
      <c r="H9037" s="1" t="s">
        <v>42804</v>
      </c>
      <c r="I9037" s="2">
        <v>45075</v>
      </c>
      <c r="J9037" s="15" t="str">
        <f>MID(Tabla1[[#This Row],[HORA]],1,5)</f>
        <v>19:23</v>
      </c>
      <c r="K9037" s="16">
        <f>IF(Tabla1[[#This Row],[FECHA]]=I9038,IF(J9038-J9037&gt;0,(J9038-J9037)*1440,0),0)</f>
        <v>1.9999999999999929</v>
      </c>
      <c r="L9037" s="14">
        <f>2+L8778-Datos!$C$8</f>
        <v>6.0200000000000005</v>
      </c>
      <c r="M9037" s="13" t="s">
        <v>56222</v>
      </c>
      <c r="N9037" s="1" t="s">
        <v>6205</v>
      </c>
      <c r="O9037" s="1">
        <v>12</v>
      </c>
      <c r="P9037" s="1" t="s">
        <v>986</v>
      </c>
      <c r="Q9037" s="4" t="s">
        <v>21</v>
      </c>
    </row>
    <row r="9038" spans="1:17" ht="22.5" x14ac:dyDescent="0.25">
      <c r="A9038" s="3">
        <v>8692</v>
      </c>
      <c r="B9038" s="1" t="s">
        <v>27163</v>
      </c>
      <c r="C9038" s="1" t="s">
        <v>15</v>
      </c>
      <c r="D9038" s="1" t="s">
        <v>40</v>
      </c>
      <c r="E9038" s="1">
        <v>43634162</v>
      </c>
      <c r="F9038" s="1" t="s">
        <v>27164</v>
      </c>
      <c r="G9038" s="1">
        <v>41940751</v>
      </c>
      <c r="H9038" s="1" t="s">
        <v>27165</v>
      </c>
      <c r="I9038" s="2">
        <v>45075</v>
      </c>
      <c r="J9038" s="15" t="str">
        <f>MID(Tabla1[[#This Row],[HORA]],1,5)</f>
        <v>19:25</v>
      </c>
      <c r="K9038" s="16">
        <f>IF(Tabla1[[#This Row],[FECHA]]=I9039,IF(J9039-J9038&gt;0,(J9039-J9038)*1440,0),0)</f>
        <v>5.9999999999999787</v>
      </c>
      <c r="L9038" s="14">
        <f>2+L8779-Datos!$C$8</f>
        <v>3.7300000000000004</v>
      </c>
      <c r="M9038" s="13" t="s">
        <v>56224</v>
      </c>
      <c r="N9038" s="1" t="s">
        <v>27166</v>
      </c>
      <c r="O9038" s="1">
        <v>25</v>
      </c>
      <c r="P9038" s="1" t="s">
        <v>170</v>
      </c>
      <c r="Q9038" s="4" t="s">
        <v>21</v>
      </c>
    </row>
    <row r="9039" spans="1:17" ht="22.5" x14ac:dyDescent="0.25">
      <c r="A9039" s="3">
        <v>13921</v>
      </c>
      <c r="B9039" s="1" t="s">
        <v>42805</v>
      </c>
      <c r="C9039" s="1" t="s">
        <v>15</v>
      </c>
      <c r="D9039" s="1" t="s">
        <v>161</v>
      </c>
      <c r="E9039" s="1">
        <v>17577705</v>
      </c>
      <c r="F9039" s="1" t="s">
        <v>42806</v>
      </c>
      <c r="G9039" s="1">
        <v>2238149</v>
      </c>
      <c r="H9039" s="1" t="s">
        <v>42807</v>
      </c>
      <c r="I9039" s="2">
        <v>45075</v>
      </c>
      <c r="J9039" s="15" t="str">
        <f>MID(Tabla1[[#This Row],[HORA]],1,5)</f>
        <v>19:31</v>
      </c>
      <c r="K9039" s="16">
        <f>IF(Tabla1[[#This Row],[FECHA]]=I9040,IF(J9040-J9039&gt;0,(J9040-J9039)*1440,0),0)</f>
        <v>2.9999999999999893</v>
      </c>
      <c r="L9039" s="14">
        <f>2+L8780-Datos!$C$8</f>
        <v>5.0199999999999996</v>
      </c>
      <c r="M9039" s="13" t="s">
        <v>56230</v>
      </c>
      <c r="N9039" s="1" t="s">
        <v>12351</v>
      </c>
      <c r="O9039" s="1">
        <v>15</v>
      </c>
      <c r="P9039" s="1" t="s">
        <v>986</v>
      </c>
      <c r="Q9039" s="4" t="s">
        <v>21</v>
      </c>
    </row>
    <row r="9040" spans="1:17" ht="22.5" x14ac:dyDescent="0.25">
      <c r="A9040" s="3">
        <v>2758</v>
      </c>
      <c r="B9040" s="1" t="s">
        <v>8502</v>
      </c>
      <c r="C9040" s="1" t="s">
        <v>15</v>
      </c>
      <c r="D9040" s="1" t="s">
        <v>23</v>
      </c>
      <c r="E9040" s="1">
        <v>60161425</v>
      </c>
      <c r="F9040" s="1" t="s">
        <v>4331</v>
      </c>
      <c r="G9040" s="1">
        <v>74878699</v>
      </c>
      <c r="H9040" s="1" t="s">
        <v>7227</v>
      </c>
      <c r="I9040" s="2">
        <v>45075</v>
      </c>
      <c r="J9040" s="15" t="str">
        <f>MID(Tabla1[[#This Row],[HORA]],1,5)</f>
        <v>19:34</v>
      </c>
      <c r="K9040" s="16">
        <f>IF(Tabla1[[#This Row],[FECHA]]=I9041,IF(J9041-J9040&gt;0,(J9041-J9040)*1440,0),0)</f>
        <v>2.0000000000001528</v>
      </c>
      <c r="L9040" s="14">
        <f>2+L8781-Datos!$C$8</f>
        <v>4.03</v>
      </c>
      <c r="M9040" s="13" t="s">
        <v>56233</v>
      </c>
      <c r="N9040" s="1" t="s">
        <v>8503</v>
      </c>
      <c r="O9040" s="1">
        <v>15</v>
      </c>
      <c r="P9040" s="1" t="s">
        <v>27</v>
      </c>
      <c r="Q9040" s="4" t="s">
        <v>21</v>
      </c>
    </row>
    <row r="9041" spans="1:17" ht="22.5" x14ac:dyDescent="0.25">
      <c r="A9041" s="3">
        <v>2759</v>
      </c>
      <c r="B9041" s="1" t="s">
        <v>8504</v>
      </c>
      <c r="C9041" s="1" t="s">
        <v>15</v>
      </c>
      <c r="D9041" s="1" t="s">
        <v>40</v>
      </c>
      <c r="E9041" s="1">
        <v>16443392</v>
      </c>
      <c r="F9041" s="1" t="s">
        <v>8505</v>
      </c>
      <c r="G9041" s="1">
        <v>2238154</v>
      </c>
      <c r="H9041" s="1" t="s">
        <v>8506</v>
      </c>
      <c r="I9041" s="2">
        <v>45075</v>
      </c>
      <c r="J9041" s="15" t="str">
        <f>MID(Tabla1[[#This Row],[HORA]],1,5)</f>
        <v>19:36</v>
      </c>
      <c r="K9041" s="16">
        <f>IF(Tabla1[[#This Row],[FECHA]]=I9042,IF(J9042-J9041&gt;0,(J9042-J9041)*1440,0),0)</f>
        <v>0</v>
      </c>
      <c r="L9041" s="14">
        <f>2+L8782-Datos!$C$8</f>
        <v>7.04</v>
      </c>
      <c r="M9041" s="13" t="s">
        <v>56235</v>
      </c>
      <c r="N9041" s="1" t="s">
        <v>8473</v>
      </c>
      <c r="O9041" s="1">
        <v>10</v>
      </c>
      <c r="P9041" s="1" t="s">
        <v>27</v>
      </c>
      <c r="Q9041" s="4" t="s">
        <v>21</v>
      </c>
    </row>
    <row r="9042" spans="1:17" ht="22.5" x14ac:dyDescent="0.25">
      <c r="A9042" s="3">
        <v>8693</v>
      </c>
      <c r="B9042" s="1" t="s">
        <v>27167</v>
      </c>
      <c r="C9042" s="1" t="s">
        <v>15</v>
      </c>
      <c r="D9042" s="1" t="s">
        <v>40</v>
      </c>
      <c r="E9042" s="1">
        <v>75448159</v>
      </c>
      <c r="F9042" s="1" t="s">
        <v>27168</v>
      </c>
      <c r="G9042" s="1">
        <v>2238153</v>
      </c>
      <c r="H9042" s="1" t="s">
        <v>27169</v>
      </c>
      <c r="I9042" s="2">
        <v>45075</v>
      </c>
      <c r="J9042" s="15" t="str">
        <f>MID(Tabla1[[#This Row],[HORA]],1,5)</f>
        <v>19:36</v>
      </c>
      <c r="K9042" s="16">
        <f>IF(Tabla1[[#This Row],[FECHA]]=I9043,IF(J9043-J9042&gt;0,(J9043-J9042)*1440,0),0)</f>
        <v>0</v>
      </c>
      <c r="L9042" s="14">
        <f>2+L8783-Datos!$C$8</f>
        <v>9.1000000000000014</v>
      </c>
      <c r="M9042" s="13" t="s">
        <v>56235</v>
      </c>
      <c r="N9042" s="1" t="s">
        <v>27170</v>
      </c>
      <c r="O9042" s="1">
        <v>15</v>
      </c>
      <c r="P9042" s="1" t="s">
        <v>170</v>
      </c>
      <c r="Q9042" s="4" t="s">
        <v>21</v>
      </c>
    </row>
    <row r="9043" spans="1:17" ht="22.5" x14ac:dyDescent="0.25">
      <c r="A9043" s="3">
        <v>13922</v>
      </c>
      <c r="B9043" s="1" t="s">
        <v>42808</v>
      </c>
      <c r="C9043" s="1" t="s">
        <v>15</v>
      </c>
      <c r="D9043" s="1" t="s">
        <v>40</v>
      </c>
      <c r="E9043" s="1">
        <v>16409782</v>
      </c>
      <c r="F9043" s="1" t="s">
        <v>42809</v>
      </c>
      <c r="G9043" s="1">
        <v>2238155</v>
      </c>
      <c r="H9043" s="1" t="s">
        <v>42810</v>
      </c>
      <c r="I9043" s="2">
        <v>45075</v>
      </c>
      <c r="J9043" s="15" t="str">
        <f>MID(Tabla1[[#This Row],[HORA]],1,5)</f>
        <v>19:36</v>
      </c>
      <c r="K9043" s="16">
        <f>IF(Tabla1[[#This Row],[FECHA]]=I9044,IF(J9044-J9043&gt;0,(J9044-J9043)*1440,0),0)</f>
        <v>1.999999999999833</v>
      </c>
      <c r="L9043" s="14">
        <f>2+L8784-Datos!$C$8</f>
        <v>4.9700000000000006</v>
      </c>
      <c r="M9043" s="13" t="s">
        <v>56235</v>
      </c>
      <c r="N9043" s="1" t="s">
        <v>42811</v>
      </c>
      <c r="O9043" s="1">
        <v>30</v>
      </c>
      <c r="P9043" s="1" t="s">
        <v>986</v>
      </c>
      <c r="Q9043" s="4" t="s">
        <v>21</v>
      </c>
    </row>
    <row r="9044" spans="1:17" ht="22.5" x14ac:dyDescent="0.25">
      <c r="A9044" s="3">
        <v>16122</v>
      </c>
      <c r="B9044" s="1" t="s">
        <v>49006</v>
      </c>
      <c r="C9044" s="1" t="s">
        <v>15</v>
      </c>
      <c r="D9044" s="1" t="s">
        <v>82</v>
      </c>
      <c r="E9044" s="1">
        <v>10062214657</v>
      </c>
      <c r="F9044" s="1" t="s">
        <v>48060</v>
      </c>
      <c r="G9044" s="1">
        <v>76618694</v>
      </c>
      <c r="H9044" s="1" t="s">
        <v>2736</v>
      </c>
      <c r="I9044" s="2">
        <v>45075</v>
      </c>
      <c r="J9044" s="15" t="str">
        <f>MID(Tabla1[[#This Row],[HORA]],1,5)</f>
        <v>19:38</v>
      </c>
      <c r="K9044" s="16">
        <f>IF(Tabla1[[#This Row],[FECHA]]=I9045,IF(J9045-J9044&gt;0,(J9045-J9044)*1440,0),0)</f>
        <v>0.99999999999999645</v>
      </c>
      <c r="L9044" s="14">
        <f>2+L8785-Datos!$C$8</f>
        <v>4.78</v>
      </c>
      <c r="M9044" s="13" t="s">
        <v>56237</v>
      </c>
      <c r="N9044" s="1" t="s">
        <v>49007</v>
      </c>
      <c r="O9044" s="1">
        <v>15</v>
      </c>
      <c r="P9044" s="1" t="s">
        <v>27</v>
      </c>
      <c r="Q9044" s="4" t="s">
        <v>21</v>
      </c>
    </row>
    <row r="9045" spans="1:17" ht="22.5" x14ac:dyDescent="0.25">
      <c r="A9045" s="3">
        <v>8694</v>
      </c>
      <c r="B9045" s="1" t="s">
        <v>27171</v>
      </c>
      <c r="C9045" s="1" t="s">
        <v>15</v>
      </c>
      <c r="D9045" s="1" t="s">
        <v>40</v>
      </c>
      <c r="E9045" s="1">
        <v>41199233</v>
      </c>
      <c r="F9045" s="1" t="s">
        <v>8904</v>
      </c>
      <c r="G9045" s="1">
        <v>2872762</v>
      </c>
      <c r="H9045" s="1" t="s">
        <v>27172</v>
      </c>
      <c r="I9045" s="2">
        <v>45075</v>
      </c>
      <c r="J9045" s="15" t="str">
        <f>MID(Tabla1[[#This Row],[HORA]],1,5)</f>
        <v>19:39</v>
      </c>
      <c r="K9045" s="16">
        <f>IF(Tabla1[[#This Row],[FECHA]]=I9046,IF(J9046-J9045&gt;0,(J9046-J9045)*1440,0),0)</f>
        <v>1.0000000000001563</v>
      </c>
      <c r="L9045" s="14">
        <f>2+L8786-Datos!$C$8</f>
        <v>6.87</v>
      </c>
      <c r="M9045" s="13" t="s">
        <v>56238</v>
      </c>
      <c r="N9045" s="1" t="s">
        <v>3134</v>
      </c>
      <c r="O9045" s="1">
        <v>90</v>
      </c>
      <c r="P9045" s="1" t="s">
        <v>170</v>
      </c>
      <c r="Q9045" s="4" t="s">
        <v>21</v>
      </c>
    </row>
    <row r="9046" spans="1:17" ht="22.5" x14ac:dyDescent="0.25">
      <c r="A9046" s="3">
        <v>18432</v>
      </c>
      <c r="B9046" s="1" t="s">
        <v>54947</v>
      </c>
      <c r="C9046" s="1" t="s">
        <v>15</v>
      </c>
      <c r="D9046" s="1" t="s">
        <v>71</v>
      </c>
      <c r="E9046" s="1">
        <v>20605855335</v>
      </c>
      <c r="F9046" s="1" t="s">
        <v>54948</v>
      </c>
      <c r="G9046" s="1">
        <v>2238156</v>
      </c>
      <c r="H9046" s="1" t="s">
        <v>45279</v>
      </c>
      <c r="I9046" s="2">
        <v>45075</v>
      </c>
      <c r="J9046" s="15" t="str">
        <f>MID(Tabla1[[#This Row],[HORA]],1,5)</f>
        <v>19:40</v>
      </c>
      <c r="K9046" s="16">
        <f>IF(Tabla1[[#This Row],[FECHA]]=I9047,IF(J9047-J9046&gt;0,(J9047-J9046)*1440,0),0)</f>
        <v>7.9999999999999716</v>
      </c>
      <c r="L9046" s="14">
        <f>2+L8787-Datos!$C$8</f>
        <v>4.21</v>
      </c>
      <c r="M9046" s="13" t="s">
        <v>56239</v>
      </c>
      <c r="N9046" s="1" t="s">
        <v>5854</v>
      </c>
      <c r="O9046" s="1">
        <v>15</v>
      </c>
      <c r="P9046" s="1" t="s">
        <v>986</v>
      </c>
      <c r="Q9046" s="4" t="s">
        <v>21</v>
      </c>
    </row>
    <row r="9047" spans="1:17" ht="22.5" x14ac:dyDescent="0.25">
      <c r="A9047" s="3">
        <v>13923</v>
      </c>
      <c r="B9047" s="1" t="s">
        <v>42812</v>
      </c>
      <c r="C9047" s="1" t="s">
        <v>15</v>
      </c>
      <c r="D9047" s="1" t="s">
        <v>23</v>
      </c>
      <c r="E9047" s="1">
        <v>44783917</v>
      </c>
      <c r="F9047" s="1" t="s">
        <v>42813</v>
      </c>
      <c r="G9047" s="1">
        <v>2238158</v>
      </c>
      <c r="H9047" s="1" t="s">
        <v>42814</v>
      </c>
      <c r="I9047" s="2">
        <v>45075</v>
      </c>
      <c r="J9047" s="15" t="str">
        <f>MID(Tabla1[[#This Row],[HORA]],1,5)</f>
        <v>19:48</v>
      </c>
      <c r="K9047" s="16">
        <f>IF(Tabla1[[#This Row],[FECHA]]=I9048,IF(J9048-J9047&gt;0,(J9048-J9047)*1440,0),0)</f>
        <v>0</v>
      </c>
      <c r="L9047" s="14">
        <f>2+L8788-Datos!$C$8</f>
        <v>5.94</v>
      </c>
      <c r="M9047" s="13" t="s">
        <v>56247</v>
      </c>
      <c r="N9047" s="1" t="s">
        <v>14924</v>
      </c>
      <c r="O9047" s="1">
        <v>15</v>
      </c>
      <c r="P9047" s="1" t="s">
        <v>986</v>
      </c>
      <c r="Q9047" s="4" t="s">
        <v>21</v>
      </c>
    </row>
    <row r="9048" spans="1:17" ht="22.5" x14ac:dyDescent="0.25">
      <c r="A9048" s="3">
        <v>16123</v>
      </c>
      <c r="B9048" s="1" t="s">
        <v>49008</v>
      </c>
      <c r="C9048" s="1" t="s">
        <v>15</v>
      </c>
      <c r="D9048" s="1" t="s">
        <v>40</v>
      </c>
      <c r="E9048" s="1">
        <v>20480129149</v>
      </c>
      <c r="F9048" s="1" t="s">
        <v>49009</v>
      </c>
      <c r="G9048" s="1">
        <v>16714757</v>
      </c>
      <c r="H9048" s="1" t="s">
        <v>49010</v>
      </c>
      <c r="I9048" s="2">
        <v>45075</v>
      </c>
      <c r="J9048" s="15" t="str">
        <f>MID(Tabla1[[#This Row],[HORA]],1,5)</f>
        <v>19:48</v>
      </c>
      <c r="K9048" s="16">
        <f>IF(Tabla1[[#This Row],[FECHA]]=I9049,IF(J9049-J9048&gt;0,(J9049-J9048)*1440,0),0)</f>
        <v>0.99999999999983658</v>
      </c>
      <c r="L9048" s="14">
        <f>2+L8789-Datos!$C$8</f>
        <v>7.8000000000000007</v>
      </c>
      <c r="M9048" s="13" t="s">
        <v>56247</v>
      </c>
      <c r="N9048" s="1" t="s">
        <v>49011</v>
      </c>
      <c r="O9048" s="1">
        <v>15</v>
      </c>
      <c r="P9048" s="1" t="s">
        <v>27</v>
      </c>
      <c r="Q9048" s="4" t="s">
        <v>21</v>
      </c>
    </row>
    <row r="9049" spans="1:17" ht="22.5" x14ac:dyDescent="0.25">
      <c r="A9049" s="3">
        <v>18433</v>
      </c>
      <c r="B9049" s="1" t="s">
        <v>54949</v>
      </c>
      <c r="C9049" s="1" t="s">
        <v>15</v>
      </c>
      <c r="D9049" s="1" t="s">
        <v>40</v>
      </c>
      <c r="E9049" s="1">
        <v>20353982878</v>
      </c>
      <c r="F9049" s="1" t="s">
        <v>49906</v>
      </c>
      <c r="G9049" s="1">
        <v>27420100</v>
      </c>
      <c r="H9049" s="1" t="s">
        <v>54950</v>
      </c>
      <c r="I9049" s="2">
        <v>45075</v>
      </c>
      <c r="J9049" s="15" t="str">
        <f>MID(Tabla1[[#This Row],[HORA]],1,5)</f>
        <v>19:49</v>
      </c>
      <c r="K9049" s="16">
        <f>IF(Tabla1[[#This Row],[FECHA]]=I9050,IF(J9050-J9049&gt;0,(J9050-J9049)*1440,0),0)</f>
        <v>0.99999999999999645</v>
      </c>
      <c r="L9049" s="14">
        <f>2+L8790-Datos!$C$8</f>
        <v>5.0999999999999996</v>
      </c>
      <c r="M9049" s="13" t="s">
        <v>56248</v>
      </c>
      <c r="N9049" s="1" t="s">
        <v>1715</v>
      </c>
      <c r="O9049" s="1">
        <v>15</v>
      </c>
      <c r="P9049" s="1" t="s">
        <v>986</v>
      </c>
      <c r="Q9049" s="4" t="s">
        <v>21</v>
      </c>
    </row>
    <row r="9050" spans="1:17" ht="22.5" x14ac:dyDescent="0.25">
      <c r="A9050" s="3">
        <v>2760</v>
      </c>
      <c r="B9050" s="1" t="s">
        <v>8507</v>
      </c>
      <c r="C9050" s="1" t="s">
        <v>15</v>
      </c>
      <c r="D9050" s="1" t="s">
        <v>33</v>
      </c>
      <c r="E9050" s="1">
        <v>42552077</v>
      </c>
      <c r="F9050" s="1" t="s">
        <v>8508</v>
      </c>
      <c r="G9050" s="1">
        <v>2238160</v>
      </c>
      <c r="H9050" s="1" t="s">
        <v>8509</v>
      </c>
      <c r="I9050" s="2">
        <v>45075</v>
      </c>
      <c r="J9050" s="15" t="str">
        <f>MID(Tabla1[[#This Row],[HORA]],1,5)</f>
        <v>19:50</v>
      </c>
      <c r="K9050" s="16">
        <f>IF(Tabla1[[#This Row],[FECHA]]=I9051,IF(J9051-J9050&gt;0,(J9051-J9050)*1440,0),0)</f>
        <v>3.9999999999999858</v>
      </c>
      <c r="L9050" s="14">
        <f>2+L8791-Datos!$C$8</f>
        <v>5.76</v>
      </c>
      <c r="M9050" s="13" t="s">
        <v>56249</v>
      </c>
      <c r="N9050" s="1" t="s">
        <v>8510</v>
      </c>
      <c r="O9050" s="1">
        <v>18</v>
      </c>
      <c r="P9050" s="1" t="s">
        <v>27</v>
      </c>
      <c r="Q9050" s="4" t="s">
        <v>21</v>
      </c>
    </row>
    <row r="9051" spans="1:17" ht="22.5" x14ac:dyDescent="0.25">
      <c r="A9051" s="3">
        <v>2761</v>
      </c>
      <c r="B9051" s="1" t="s">
        <v>8511</v>
      </c>
      <c r="C9051" s="1" t="s">
        <v>15</v>
      </c>
      <c r="D9051" s="1" t="s">
        <v>77</v>
      </c>
      <c r="E9051" s="1">
        <v>16430328</v>
      </c>
      <c r="F9051" s="1" t="s">
        <v>6406</v>
      </c>
      <c r="G9051" s="1">
        <v>47108227</v>
      </c>
      <c r="H9051" s="1" t="s">
        <v>8512</v>
      </c>
      <c r="I9051" s="2">
        <v>45075</v>
      </c>
      <c r="J9051" s="15" t="str">
        <f>MID(Tabla1[[#This Row],[HORA]],1,5)</f>
        <v>19:54</v>
      </c>
      <c r="K9051" s="16">
        <f>IF(Tabla1[[#This Row],[FECHA]]=I9052,IF(J9052-J9051&gt;0,(J9052-J9051)*1440,0),0)</f>
        <v>0</v>
      </c>
      <c r="L9051" s="14">
        <f>2+L8792-Datos!$C$8</f>
        <v>5.7</v>
      </c>
      <c r="M9051" s="13" t="s">
        <v>56253</v>
      </c>
      <c r="N9051" s="1" t="s">
        <v>8513</v>
      </c>
      <c r="O9051" s="1">
        <v>30</v>
      </c>
      <c r="P9051" s="1" t="s">
        <v>27</v>
      </c>
      <c r="Q9051" s="4" t="s">
        <v>21</v>
      </c>
    </row>
    <row r="9052" spans="1:17" ht="22.5" x14ac:dyDescent="0.25">
      <c r="A9052" s="3">
        <v>13926</v>
      </c>
      <c r="B9052" s="1" t="s">
        <v>42820</v>
      </c>
      <c r="C9052" s="1" t="s">
        <v>15</v>
      </c>
      <c r="D9052" s="1" t="s">
        <v>71</v>
      </c>
      <c r="E9052" s="1">
        <v>60421725</v>
      </c>
      <c r="F9052" s="1" t="s">
        <v>42821</v>
      </c>
      <c r="G9052" s="1">
        <v>2238165</v>
      </c>
      <c r="H9052" s="1" t="s">
        <v>42822</v>
      </c>
      <c r="I9052" s="2">
        <v>45075</v>
      </c>
      <c r="J9052" s="15" t="str">
        <f>MID(Tabla1[[#This Row],[HORA]],1,5)</f>
        <v>19:54</v>
      </c>
      <c r="K9052" s="16">
        <f>IF(Tabla1[[#This Row],[FECHA]]=I9053,IF(J9053-J9052&gt;0,(J9053-J9052)*1440,0),0)</f>
        <v>2.9999999999999893</v>
      </c>
      <c r="L9052" s="14">
        <f>2+L8793-Datos!$C$8</f>
        <v>3.8000000000000007</v>
      </c>
      <c r="M9052" s="13" t="s">
        <v>56253</v>
      </c>
      <c r="N9052" s="1" t="s">
        <v>42823</v>
      </c>
      <c r="O9052" s="1">
        <v>5</v>
      </c>
      <c r="P9052" s="1" t="s">
        <v>986</v>
      </c>
      <c r="Q9052" s="4" t="s">
        <v>21</v>
      </c>
    </row>
    <row r="9053" spans="1:17" ht="22.5" x14ac:dyDescent="0.25">
      <c r="A9053" s="3">
        <v>13927</v>
      </c>
      <c r="B9053" s="1" t="s">
        <v>42824</v>
      </c>
      <c r="C9053" s="1" t="s">
        <v>15</v>
      </c>
      <c r="D9053" s="1" t="s">
        <v>33</v>
      </c>
      <c r="E9053" s="1">
        <v>47494633</v>
      </c>
      <c r="F9053" s="1" t="s">
        <v>23462</v>
      </c>
      <c r="G9053" s="1">
        <v>2238167</v>
      </c>
      <c r="H9053" s="1" t="s">
        <v>42825</v>
      </c>
      <c r="I9053" s="2">
        <v>45075</v>
      </c>
      <c r="J9053" s="15" t="str">
        <f>MID(Tabla1[[#This Row],[HORA]],1,5)</f>
        <v>19:57</v>
      </c>
      <c r="K9053" s="16">
        <f>IF(Tabla1[[#This Row],[FECHA]]=I9054,IF(J9054-J9053&gt;0,(J9054-J9053)*1440,0),0)</f>
        <v>2.0000000000001528</v>
      </c>
      <c r="L9053" s="14">
        <f>2+L8794-Datos!$C$8</f>
        <v>4.8100000000000005</v>
      </c>
      <c r="M9053" s="13" t="s">
        <v>56256</v>
      </c>
      <c r="N9053" s="1" t="s">
        <v>42826</v>
      </c>
      <c r="O9053" s="1">
        <v>30</v>
      </c>
      <c r="P9053" s="1" t="s">
        <v>986</v>
      </c>
      <c r="Q9053" s="4" t="s">
        <v>21</v>
      </c>
    </row>
    <row r="9054" spans="1:17" ht="22.5" x14ac:dyDescent="0.25">
      <c r="A9054" s="3">
        <v>13928</v>
      </c>
      <c r="B9054" s="1" t="s">
        <v>42827</v>
      </c>
      <c r="C9054" s="1" t="s">
        <v>15</v>
      </c>
      <c r="D9054" s="1" t="s">
        <v>4108</v>
      </c>
      <c r="E9054" s="1">
        <v>73262734</v>
      </c>
      <c r="F9054" s="1" t="s">
        <v>7669</v>
      </c>
      <c r="G9054" s="1">
        <v>2238168</v>
      </c>
      <c r="H9054" s="1" t="s">
        <v>42828</v>
      </c>
      <c r="I9054" s="2">
        <v>45075</v>
      </c>
      <c r="J9054" s="15" t="str">
        <f>MID(Tabla1[[#This Row],[HORA]],1,5)</f>
        <v>19:59</v>
      </c>
      <c r="K9054" s="16">
        <f>IF(Tabla1[[#This Row],[FECHA]]=I9055,IF(J9055-J9054&gt;0,(J9055-J9054)*1440,0),0)</f>
        <v>3.9999999999999858</v>
      </c>
      <c r="L9054" s="14">
        <f>2+L8795-Datos!$C$8</f>
        <v>6.18</v>
      </c>
      <c r="M9054" s="13" t="s">
        <v>56258</v>
      </c>
      <c r="N9054" s="1" t="s">
        <v>42829</v>
      </c>
      <c r="O9054" s="1">
        <v>15</v>
      </c>
      <c r="P9054" s="1" t="s">
        <v>986</v>
      </c>
      <c r="Q9054" s="4" t="s">
        <v>21</v>
      </c>
    </row>
    <row r="9055" spans="1:17" ht="22.5" x14ac:dyDescent="0.25">
      <c r="A9055" s="3">
        <v>13929</v>
      </c>
      <c r="B9055" s="1" t="s">
        <v>42830</v>
      </c>
      <c r="C9055" s="1" t="s">
        <v>15</v>
      </c>
      <c r="D9055" s="1" t="s">
        <v>61</v>
      </c>
      <c r="E9055" s="1">
        <v>16673679</v>
      </c>
      <c r="F9055" s="1" t="s">
        <v>4737</v>
      </c>
      <c r="G9055" s="1">
        <v>27144739</v>
      </c>
      <c r="H9055" s="1" t="s">
        <v>4738</v>
      </c>
      <c r="I9055" s="2">
        <v>45075</v>
      </c>
      <c r="J9055" s="15" t="str">
        <f>MID(Tabla1[[#This Row],[HORA]],1,5)</f>
        <v>20:03</v>
      </c>
      <c r="K9055" s="16">
        <f>IF(Tabla1[[#This Row],[FECHA]]=I9056,IF(J9056-J9055&gt;0,(J9056-J9055)*1440,0),0)</f>
        <v>8.999999999999968</v>
      </c>
      <c r="L9055" s="14">
        <f>2+L8796-Datos!$C$8</f>
        <v>5.93</v>
      </c>
      <c r="M9055" s="13" t="s">
        <v>56262</v>
      </c>
      <c r="N9055" s="1" t="s">
        <v>42831</v>
      </c>
      <c r="O9055" s="1">
        <v>15</v>
      </c>
      <c r="P9055" s="1" t="s">
        <v>986</v>
      </c>
      <c r="Q9055" s="4" t="s">
        <v>21</v>
      </c>
    </row>
    <row r="9056" spans="1:17" ht="22.5" x14ac:dyDescent="0.25">
      <c r="A9056" s="3">
        <v>2762</v>
      </c>
      <c r="B9056" s="1" t="s">
        <v>8514</v>
      </c>
      <c r="C9056" s="1" t="s">
        <v>15</v>
      </c>
      <c r="D9056" s="1" t="s">
        <v>40</v>
      </c>
      <c r="E9056" s="1">
        <v>43640578</v>
      </c>
      <c r="F9056" s="1" t="s">
        <v>8515</v>
      </c>
      <c r="G9056" s="1">
        <v>2238169</v>
      </c>
      <c r="H9056" s="1" t="s">
        <v>8516</v>
      </c>
      <c r="I9056" s="2">
        <v>45075</v>
      </c>
      <c r="J9056" s="15" t="str">
        <f>MID(Tabla1[[#This Row],[HORA]],1,5)</f>
        <v>20:12</v>
      </c>
      <c r="K9056" s="16">
        <f>IF(Tabla1[[#This Row],[FECHA]]=I9057,IF(J9057-J9056&gt;0,(J9057-J9056)*1440,0),0)</f>
        <v>1.9999999999999929</v>
      </c>
      <c r="L9056" s="14">
        <f>2+L8797-Datos!$C$8</f>
        <v>8.870000000000001</v>
      </c>
      <c r="M9056" s="13" t="s">
        <v>56271</v>
      </c>
      <c r="N9056" s="1" t="s">
        <v>8517</v>
      </c>
      <c r="O9056" s="1">
        <v>20</v>
      </c>
      <c r="P9056" s="1" t="s">
        <v>27</v>
      </c>
      <c r="Q9056" s="4" t="s">
        <v>21</v>
      </c>
    </row>
    <row r="9057" spans="1:17" ht="22.5" x14ac:dyDescent="0.25">
      <c r="A9057" s="3">
        <v>13930</v>
      </c>
      <c r="B9057" s="1" t="s">
        <v>42832</v>
      </c>
      <c r="C9057" s="1" t="s">
        <v>15</v>
      </c>
      <c r="D9057" s="1" t="s">
        <v>93</v>
      </c>
      <c r="E9057" s="1">
        <v>26641889</v>
      </c>
      <c r="F9057" s="1" t="s">
        <v>42833</v>
      </c>
      <c r="G9057" s="1">
        <v>26732294</v>
      </c>
      <c r="H9057" s="1" t="s">
        <v>42834</v>
      </c>
      <c r="I9057" s="2">
        <v>45075</v>
      </c>
      <c r="J9057" s="15" t="str">
        <f>MID(Tabla1[[#This Row],[HORA]],1,5)</f>
        <v>20:14</v>
      </c>
      <c r="K9057" s="16">
        <f>IF(Tabla1[[#This Row],[FECHA]]=I9058,IF(J9058-J9057&gt;0,(J9058-J9057)*1440,0),0)</f>
        <v>0.99999999999999645</v>
      </c>
      <c r="L9057" s="14">
        <f>2+L8798-Datos!$C$8</f>
        <v>6.0200000000000005</v>
      </c>
      <c r="M9057" s="13" t="s">
        <v>56273</v>
      </c>
      <c r="N9057" s="1" t="s">
        <v>1531</v>
      </c>
      <c r="O9057" s="1">
        <v>10</v>
      </c>
      <c r="P9057" s="1" t="s">
        <v>986</v>
      </c>
      <c r="Q9057" s="4" t="s">
        <v>21</v>
      </c>
    </row>
    <row r="9058" spans="1:17" ht="22.5" x14ac:dyDescent="0.25">
      <c r="A9058" s="3">
        <v>13931</v>
      </c>
      <c r="B9058" s="1" t="s">
        <v>42835</v>
      </c>
      <c r="C9058" s="1" t="s">
        <v>15</v>
      </c>
      <c r="D9058" s="1" t="s">
        <v>82</v>
      </c>
      <c r="E9058" s="1">
        <v>47840599</v>
      </c>
      <c r="F9058" s="1" t="s">
        <v>42836</v>
      </c>
      <c r="G9058" s="1">
        <v>77707183</v>
      </c>
      <c r="H9058" s="1" t="s">
        <v>42837</v>
      </c>
      <c r="I9058" s="2">
        <v>45075</v>
      </c>
      <c r="J9058" s="15" t="str">
        <f>MID(Tabla1[[#This Row],[HORA]],1,5)</f>
        <v>20:15</v>
      </c>
      <c r="K9058" s="16">
        <f>IF(Tabla1[[#This Row],[FECHA]]=I9059,IF(J9059-J9058&gt;0,(J9059-J9058)*1440,0),0)</f>
        <v>2.0000000000001528</v>
      </c>
      <c r="L9058" s="14">
        <f>2+L8799-Datos!$C$8</f>
        <v>6.8</v>
      </c>
      <c r="M9058" s="13" t="s">
        <v>56274</v>
      </c>
      <c r="N9058" s="1" t="s">
        <v>42838</v>
      </c>
      <c r="O9058" s="1">
        <v>15</v>
      </c>
      <c r="P9058" s="1" t="s">
        <v>986</v>
      </c>
      <c r="Q9058" s="4" t="s">
        <v>21</v>
      </c>
    </row>
    <row r="9059" spans="1:17" ht="22.5" x14ac:dyDescent="0.25">
      <c r="A9059" s="3">
        <v>13932</v>
      </c>
      <c r="B9059" s="1" t="s">
        <v>42839</v>
      </c>
      <c r="C9059" s="1" t="s">
        <v>15</v>
      </c>
      <c r="D9059" s="1" t="s">
        <v>40</v>
      </c>
      <c r="E9059" s="1">
        <v>16805678</v>
      </c>
      <c r="F9059" s="1" t="s">
        <v>15528</v>
      </c>
      <c r="G9059" s="1">
        <v>73757190</v>
      </c>
      <c r="H9059" s="1" t="s">
        <v>42840</v>
      </c>
      <c r="I9059" s="2">
        <v>45075</v>
      </c>
      <c r="J9059" s="15" t="str">
        <f>MID(Tabla1[[#This Row],[HORA]],1,5)</f>
        <v>20:17</v>
      </c>
      <c r="K9059" s="16">
        <f>IF(Tabla1[[#This Row],[FECHA]]=I9060,IF(J9060-J9059&gt;0,(J9060-J9059)*1440,0),0)</f>
        <v>4.9999999999998224</v>
      </c>
      <c r="L9059" s="14">
        <f>2+L8800-Datos!$C$8</f>
        <v>9.17</v>
      </c>
      <c r="M9059" s="13" t="s">
        <v>56276</v>
      </c>
      <c r="N9059" s="1" t="s">
        <v>42841</v>
      </c>
      <c r="O9059" s="1">
        <v>12</v>
      </c>
      <c r="P9059" s="1" t="s">
        <v>986</v>
      </c>
      <c r="Q9059" s="4" t="s">
        <v>21</v>
      </c>
    </row>
    <row r="9060" spans="1:17" ht="22.5" x14ac:dyDescent="0.25">
      <c r="A9060" s="3">
        <v>2763</v>
      </c>
      <c r="B9060" s="1" t="s">
        <v>8518</v>
      </c>
      <c r="C9060" s="1" t="s">
        <v>15</v>
      </c>
      <c r="D9060" s="1" t="s">
        <v>82</v>
      </c>
      <c r="E9060" s="1">
        <v>16538787</v>
      </c>
      <c r="F9060" s="1" t="s">
        <v>8519</v>
      </c>
      <c r="G9060" s="1">
        <v>2238172</v>
      </c>
      <c r="H9060" s="1" t="s">
        <v>8520</v>
      </c>
      <c r="I9060" s="2">
        <v>45075</v>
      </c>
      <c r="J9060" s="15" t="str">
        <f>MID(Tabla1[[#This Row],[HORA]],1,5)</f>
        <v>20:22</v>
      </c>
      <c r="K9060" s="16">
        <f>IF(Tabla1[[#This Row],[FECHA]]=I9061,IF(J9061-J9060&gt;0,(J9061-J9060)*1440,0),0)</f>
        <v>1.9999999999999929</v>
      </c>
      <c r="L9060" s="14">
        <f>2+L8801-Datos!$C$8</f>
        <v>7.8599999999999994</v>
      </c>
      <c r="M9060" s="13" t="s">
        <v>56281</v>
      </c>
      <c r="N9060" s="1" t="s">
        <v>8521</v>
      </c>
      <c r="O9060" s="1">
        <v>10</v>
      </c>
      <c r="P9060" s="1" t="s">
        <v>27</v>
      </c>
      <c r="Q9060" s="4" t="s">
        <v>21</v>
      </c>
    </row>
    <row r="9061" spans="1:17" ht="22.5" x14ac:dyDescent="0.25">
      <c r="A9061" s="3">
        <v>16124</v>
      </c>
      <c r="B9061" s="1" t="s">
        <v>49012</v>
      </c>
      <c r="C9061" s="1" t="s">
        <v>15</v>
      </c>
      <c r="D9061" s="1" t="s">
        <v>33</v>
      </c>
      <c r="E9061" s="1">
        <v>20561164356</v>
      </c>
      <c r="F9061" s="1" t="s">
        <v>48172</v>
      </c>
      <c r="G9061" s="1">
        <v>41261266</v>
      </c>
      <c r="H9061" s="1" t="s">
        <v>48179</v>
      </c>
      <c r="I9061" s="2">
        <v>45075</v>
      </c>
      <c r="J9061" s="15" t="str">
        <f>MID(Tabla1[[#This Row],[HORA]],1,5)</f>
        <v>20:24</v>
      </c>
      <c r="K9061" s="16">
        <f>IF(Tabla1[[#This Row],[FECHA]]=I9062,IF(J9062-J9061&gt;0,(J9062-J9061)*1440,0),0)</f>
        <v>1.9999999999999929</v>
      </c>
      <c r="L9061" s="14">
        <f>2+L8802-Datos!$C$8</f>
        <v>6.46</v>
      </c>
      <c r="M9061" s="13" t="s">
        <v>56283</v>
      </c>
      <c r="N9061" s="1" t="s">
        <v>49013</v>
      </c>
      <c r="O9061" s="1">
        <v>15</v>
      </c>
      <c r="P9061" s="1" t="s">
        <v>27</v>
      </c>
      <c r="Q9061" s="4" t="s">
        <v>21</v>
      </c>
    </row>
    <row r="9062" spans="1:17" ht="22.5" x14ac:dyDescent="0.25">
      <c r="A9062" s="3">
        <v>16125</v>
      </c>
      <c r="B9062" s="1" t="s">
        <v>49014</v>
      </c>
      <c r="C9062" s="1" t="s">
        <v>15</v>
      </c>
      <c r="D9062" s="1" t="s">
        <v>71</v>
      </c>
      <c r="E9062" s="1">
        <v>20561164356</v>
      </c>
      <c r="F9062" s="1" t="s">
        <v>48172</v>
      </c>
      <c r="G9062" s="1">
        <v>2238173</v>
      </c>
      <c r="H9062" s="1" t="s">
        <v>48173</v>
      </c>
      <c r="I9062" s="2">
        <v>45075</v>
      </c>
      <c r="J9062" s="15" t="str">
        <f>MID(Tabla1[[#This Row],[HORA]],1,5)</f>
        <v>20:26</v>
      </c>
      <c r="K9062" s="16">
        <f>IF(Tabla1[[#This Row],[FECHA]]=I9063,IF(J9063-J9062&gt;0,(J9063-J9062)*1440,0),0)</f>
        <v>0.99999999999999645</v>
      </c>
      <c r="L9062" s="14">
        <f>2+L8803-Datos!$C$8</f>
        <v>4.2</v>
      </c>
      <c r="M9062" s="13" t="s">
        <v>56285</v>
      </c>
      <c r="N9062" s="1" t="s">
        <v>49015</v>
      </c>
      <c r="O9062" s="1">
        <v>20</v>
      </c>
      <c r="P9062" s="1" t="s">
        <v>27</v>
      </c>
      <c r="Q9062" s="4" t="s">
        <v>21</v>
      </c>
    </row>
    <row r="9063" spans="1:17" ht="22.5" x14ac:dyDescent="0.25">
      <c r="A9063" s="3">
        <v>16126</v>
      </c>
      <c r="B9063" s="1" t="s">
        <v>49016</v>
      </c>
      <c r="C9063" s="1" t="s">
        <v>15</v>
      </c>
      <c r="D9063" s="1" t="s">
        <v>77</v>
      </c>
      <c r="E9063" s="1">
        <v>20561164356</v>
      </c>
      <c r="F9063" s="1" t="s">
        <v>48172</v>
      </c>
      <c r="G9063" s="1">
        <v>3823206</v>
      </c>
      <c r="H9063" s="1" t="s">
        <v>48176</v>
      </c>
      <c r="I9063" s="2">
        <v>45075</v>
      </c>
      <c r="J9063" s="15" t="str">
        <f>MID(Tabla1[[#This Row],[HORA]],1,5)</f>
        <v>20:27</v>
      </c>
      <c r="K9063" s="16">
        <f>IF(Tabla1[[#This Row],[FECHA]]=I9064,IF(J9064-J9063&gt;0,(J9064-J9063)*1440,0),0)</f>
        <v>0.99999999999999645</v>
      </c>
      <c r="L9063" s="14">
        <f>2+L8804-Datos!$C$8</f>
        <v>6.72</v>
      </c>
      <c r="M9063" s="13" t="s">
        <v>56286</v>
      </c>
      <c r="N9063" s="1" t="s">
        <v>49017</v>
      </c>
      <c r="O9063" s="1">
        <v>10</v>
      </c>
      <c r="P9063" s="1" t="s">
        <v>27</v>
      </c>
      <c r="Q9063" s="4" t="s">
        <v>21</v>
      </c>
    </row>
    <row r="9064" spans="1:17" ht="22.5" x14ac:dyDescent="0.25">
      <c r="A9064" s="3">
        <v>13933</v>
      </c>
      <c r="B9064" s="1" t="s">
        <v>42842</v>
      </c>
      <c r="C9064" s="1" t="s">
        <v>15</v>
      </c>
      <c r="D9064" s="1" t="s">
        <v>40</v>
      </c>
      <c r="E9064" s="1">
        <v>73109114</v>
      </c>
      <c r="F9064" s="1" t="s">
        <v>42843</v>
      </c>
      <c r="G9064" s="1">
        <v>16752717</v>
      </c>
      <c r="H9064" s="1" t="s">
        <v>42844</v>
      </c>
      <c r="I9064" s="2">
        <v>45075</v>
      </c>
      <c r="J9064" s="15" t="str">
        <f>MID(Tabla1[[#This Row],[HORA]],1,5)</f>
        <v>20:28</v>
      </c>
      <c r="K9064" s="16">
        <f>IF(Tabla1[[#This Row],[FECHA]]=I9065,IF(J9065-J9064&gt;0,(J9065-J9064)*1440,0),0)</f>
        <v>1.9999999999999929</v>
      </c>
      <c r="L9064" s="14">
        <f>2+L8805-Datos!$C$8</f>
        <v>5.75</v>
      </c>
      <c r="M9064" s="13" t="s">
        <v>56287</v>
      </c>
      <c r="N9064" s="1" t="s">
        <v>42845</v>
      </c>
      <c r="O9064" s="1">
        <v>12</v>
      </c>
      <c r="P9064" s="1" t="s">
        <v>986</v>
      </c>
      <c r="Q9064" s="4" t="s">
        <v>21</v>
      </c>
    </row>
    <row r="9065" spans="1:17" ht="22.5" x14ac:dyDescent="0.25">
      <c r="A9065" s="3">
        <v>13934</v>
      </c>
      <c r="B9065" s="1" t="s">
        <v>42846</v>
      </c>
      <c r="C9065" s="1" t="s">
        <v>15</v>
      </c>
      <c r="D9065" s="1" t="s">
        <v>40</v>
      </c>
      <c r="E9065" s="1">
        <v>42913917</v>
      </c>
      <c r="F9065" s="1" t="s">
        <v>42847</v>
      </c>
      <c r="G9065" s="1">
        <v>2238174</v>
      </c>
      <c r="H9065" s="1" t="s">
        <v>42848</v>
      </c>
      <c r="I9065" s="2">
        <v>45075</v>
      </c>
      <c r="J9065" s="15" t="str">
        <f>MID(Tabla1[[#This Row],[HORA]],1,5)</f>
        <v>20:30</v>
      </c>
      <c r="K9065" s="16">
        <f>IF(Tabla1[[#This Row],[FECHA]]=I9066,IF(J9066-J9065&gt;0,(J9066-J9065)*1440,0),0)</f>
        <v>0.99999999999999645</v>
      </c>
      <c r="L9065" s="14">
        <f>2+L8806-Datos!$C$8</f>
        <v>4.8600000000000003</v>
      </c>
      <c r="M9065" s="13" t="s">
        <v>56289</v>
      </c>
      <c r="N9065" s="1" t="s">
        <v>42849</v>
      </c>
      <c r="O9065" s="1">
        <v>20</v>
      </c>
      <c r="P9065" s="1" t="s">
        <v>986</v>
      </c>
      <c r="Q9065" s="4" t="s">
        <v>21</v>
      </c>
    </row>
    <row r="9066" spans="1:17" ht="22.5" x14ac:dyDescent="0.25">
      <c r="A9066" s="3">
        <v>2764</v>
      </c>
      <c r="B9066" s="1" t="s">
        <v>8522</v>
      </c>
      <c r="C9066" s="1" t="s">
        <v>15</v>
      </c>
      <c r="D9066" s="1" t="s">
        <v>23</v>
      </c>
      <c r="E9066" s="1">
        <v>42995021</v>
      </c>
      <c r="F9066" s="1" t="s">
        <v>4456</v>
      </c>
      <c r="G9066" s="1">
        <v>2238175</v>
      </c>
      <c r="H9066" s="1" t="s">
        <v>7145</v>
      </c>
      <c r="I9066" s="2">
        <v>45075</v>
      </c>
      <c r="J9066" s="15" t="str">
        <f>MID(Tabla1[[#This Row],[HORA]],1,5)</f>
        <v>20:31</v>
      </c>
      <c r="K9066" s="16">
        <f>IF(Tabla1[[#This Row],[FECHA]]=I9067,IF(J9067-J9066&gt;0,(J9067-J9066)*1440,0),0)</f>
        <v>2.9999999999999893</v>
      </c>
      <c r="L9066" s="14">
        <f>2+L8807-Datos!$C$8</f>
        <v>4.9000000000000004</v>
      </c>
      <c r="M9066" s="13" t="s">
        <v>56290</v>
      </c>
      <c r="N9066" s="1" t="s">
        <v>8523</v>
      </c>
      <c r="O9066" s="1">
        <v>10</v>
      </c>
      <c r="P9066" s="1" t="s">
        <v>27</v>
      </c>
      <c r="Q9066" s="4" t="s">
        <v>21</v>
      </c>
    </row>
    <row r="9067" spans="1:17" ht="22.5" x14ac:dyDescent="0.25">
      <c r="A9067" s="3">
        <v>13935</v>
      </c>
      <c r="B9067" s="1" t="s">
        <v>42850</v>
      </c>
      <c r="C9067" s="1" t="s">
        <v>15</v>
      </c>
      <c r="D9067" s="1" t="s">
        <v>40</v>
      </c>
      <c r="E9067" s="1">
        <v>16757891</v>
      </c>
      <c r="F9067" s="1" t="s">
        <v>42851</v>
      </c>
      <c r="G9067" s="1">
        <v>2238176</v>
      </c>
      <c r="H9067" s="1" t="s">
        <v>42852</v>
      </c>
      <c r="I9067" s="2">
        <v>45075</v>
      </c>
      <c r="J9067" s="15" t="str">
        <f>MID(Tabla1[[#This Row],[HORA]],1,5)</f>
        <v>20:34</v>
      </c>
      <c r="K9067" s="16">
        <f>IF(Tabla1[[#This Row],[FECHA]]=I9068,IF(J9068-J9067&gt;0,(J9068-J9067)*1440,0),0)</f>
        <v>8.999999999999968</v>
      </c>
      <c r="L9067" s="14">
        <f>2+L8808-Datos!$C$8</f>
        <v>9.7799999999999994</v>
      </c>
      <c r="M9067" s="13" t="s">
        <v>56293</v>
      </c>
      <c r="N9067" s="1" t="s">
        <v>42853</v>
      </c>
      <c r="O9067" s="1">
        <v>10</v>
      </c>
      <c r="P9067" s="1" t="s">
        <v>986</v>
      </c>
      <c r="Q9067" s="4" t="s">
        <v>21</v>
      </c>
    </row>
    <row r="9068" spans="1:17" ht="22.5" x14ac:dyDescent="0.25">
      <c r="A9068" s="3">
        <v>13936</v>
      </c>
      <c r="B9068" s="1" t="s">
        <v>42854</v>
      </c>
      <c r="C9068" s="1" t="s">
        <v>15</v>
      </c>
      <c r="D9068" s="1" t="s">
        <v>82</v>
      </c>
      <c r="E9068" s="1">
        <v>71220861</v>
      </c>
      <c r="F9068" s="1" t="s">
        <v>42855</v>
      </c>
      <c r="G9068" s="1">
        <v>71220861</v>
      </c>
      <c r="H9068" s="1" t="s">
        <v>42855</v>
      </c>
      <c r="I9068" s="2">
        <v>45075</v>
      </c>
      <c r="J9068" s="15" t="str">
        <f>MID(Tabla1[[#This Row],[HORA]],1,5)</f>
        <v>20:43</v>
      </c>
      <c r="K9068" s="16">
        <f>IF(Tabla1[[#This Row],[FECHA]]=I9069,IF(J9069-J9068&gt;0,(J9069-J9068)*1440,0),0)</f>
        <v>10.000000000000124</v>
      </c>
      <c r="L9068" s="14">
        <f>2+L8809-Datos!$C$8</f>
        <v>3.76</v>
      </c>
      <c r="M9068" s="13" t="s">
        <v>56302</v>
      </c>
      <c r="N9068" s="1" t="s">
        <v>1715</v>
      </c>
      <c r="O9068" s="1">
        <v>8</v>
      </c>
      <c r="P9068" s="1" t="s">
        <v>986</v>
      </c>
      <c r="Q9068" s="4" t="s">
        <v>21</v>
      </c>
    </row>
    <row r="9069" spans="1:17" ht="22.5" x14ac:dyDescent="0.25">
      <c r="A9069" s="3">
        <v>18434</v>
      </c>
      <c r="B9069" s="1" t="s">
        <v>54951</v>
      </c>
      <c r="C9069" s="1" t="s">
        <v>15</v>
      </c>
      <c r="D9069" s="1" t="s">
        <v>23</v>
      </c>
      <c r="E9069" s="1">
        <v>10434971506</v>
      </c>
      <c r="F9069" s="1" t="s">
        <v>54952</v>
      </c>
      <c r="G9069" s="1">
        <v>2238178</v>
      </c>
      <c r="H9069" s="1" t="s">
        <v>54953</v>
      </c>
      <c r="I9069" s="2">
        <v>45075</v>
      </c>
      <c r="J9069" s="15" t="str">
        <f>MID(Tabla1[[#This Row],[HORA]],1,5)</f>
        <v>20:53</v>
      </c>
      <c r="K9069" s="16">
        <f>IF(Tabla1[[#This Row],[FECHA]]=I9070,IF(J9070-J9069&gt;0,(J9070-J9069)*1440,0),0)</f>
        <v>2.9999999999999893</v>
      </c>
      <c r="L9069" s="14">
        <f>2+L8810-Datos!$C$8</f>
        <v>5.0600000000000005</v>
      </c>
      <c r="M9069" s="13" t="s">
        <v>56312</v>
      </c>
      <c r="N9069" s="1" t="s">
        <v>54954</v>
      </c>
      <c r="O9069" s="1">
        <v>15</v>
      </c>
      <c r="P9069" s="1" t="s">
        <v>986</v>
      </c>
      <c r="Q9069" s="4" t="s">
        <v>21</v>
      </c>
    </row>
    <row r="9070" spans="1:17" ht="22.5" x14ac:dyDescent="0.25">
      <c r="A9070" s="3">
        <v>8581</v>
      </c>
      <c r="B9070" s="1" t="s">
        <v>26825</v>
      </c>
      <c r="C9070" s="1" t="s">
        <v>15</v>
      </c>
      <c r="D9070" s="1" t="s">
        <v>2195</v>
      </c>
      <c r="E9070" s="1">
        <v>74091890</v>
      </c>
      <c r="F9070" s="1" t="s">
        <v>22222</v>
      </c>
      <c r="G9070" s="1">
        <v>2237841</v>
      </c>
      <c r="H9070" s="1" t="s">
        <v>26826</v>
      </c>
      <c r="I9070" s="2">
        <v>45075</v>
      </c>
      <c r="J9070" s="15" t="str">
        <f>MID(Tabla1[[#This Row],[HORA]],1,5)</f>
        <v>20:56</v>
      </c>
      <c r="K9070" s="16">
        <f>IF(Tabla1[[#This Row],[FECHA]]=I9071,IF(J9071-J9070&gt;0,(J9071-J9070)*1440,0),0)</f>
        <v>0</v>
      </c>
      <c r="L9070" s="14">
        <f>2+L8811-Datos!$C$8</f>
        <v>3.96</v>
      </c>
      <c r="M9070" s="13" t="s">
        <v>56315</v>
      </c>
      <c r="N9070" s="1" t="s">
        <v>26827</v>
      </c>
      <c r="O9070" s="1">
        <v>15</v>
      </c>
      <c r="P9070" s="1" t="s">
        <v>20</v>
      </c>
      <c r="Q9070" s="4" t="s">
        <v>21</v>
      </c>
    </row>
    <row r="9071" spans="1:17" ht="22.5" x14ac:dyDescent="0.25">
      <c r="A9071" s="3">
        <v>16127</v>
      </c>
      <c r="B9071" s="1" t="s">
        <v>49018</v>
      </c>
      <c r="C9071" s="1" t="s">
        <v>15</v>
      </c>
      <c r="D9071" s="1" t="s">
        <v>82</v>
      </c>
      <c r="E9071" s="1">
        <v>20606904381</v>
      </c>
      <c r="F9071" s="1" t="s">
        <v>47678</v>
      </c>
      <c r="G9071" s="1">
        <v>373437</v>
      </c>
      <c r="H9071" s="1" t="s">
        <v>47679</v>
      </c>
      <c r="I9071" s="2">
        <v>45075</v>
      </c>
      <c r="J9071" s="15" t="str">
        <f>MID(Tabla1[[#This Row],[HORA]],1,5)</f>
        <v>20:56</v>
      </c>
      <c r="K9071" s="16">
        <f>IF(Tabla1[[#This Row],[FECHA]]=I9072,IF(J9072-J9071&gt;0,(J9072-J9071)*1440,0),0)</f>
        <v>0.99999999999999645</v>
      </c>
      <c r="L9071" s="14">
        <f>2+L8812-Datos!$C$8</f>
        <v>5.16</v>
      </c>
      <c r="M9071" s="13" t="s">
        <v>56315</v>
      </c>
      <c r="N9071" s="1" t="s">
        <v>49019</v>
      </c>
      <c r="O9071" s="1">
        <v>40</v>
      </c>
      <c r="P9071" s="1" t="s">
        <v>27</v>
      </c>
      <c r="Q9071" s="4" t="s">
        <v>21</v>
      </c>
    </row>
    <row r="9072" spans="1:17" ht="22.5" x14ac:dyDescent="0.25">
      <c r="A9072" s="3">
        <v>17338</v>
      </c>
      <c r="B9072" s="1" t="s">
        <v>52232</v>
      </c>
      <c r="C9072" s="1" t="s">
        <v>15</v>
      </c>
      <c r="D9072" s="1" t="s">
        <v>82</v>
      </c>
      <c r="E9072" s="1">
        <v>20536909126</v>
      </c>
      <c r="F9072" s="1" t="s">
        <v>52233</v>
      </c>
      <c r="G9072" s="1">
        <v>71130513</v>
      </c>
      <c r="H9072" s="1" t="s">
        <v>52234</v>
      </c>
      <c r="I9072" s="2">
        <v>45075</v>
      </c>
      <c r="J9072" s="15" t="str">
        <f>MID(Tabla1[[#This Row],[HORA]],1,5)</f>
        <v>20:57</v>
      </c>
      <c r="K9072" s="16">
        <f>IF(Tabla1[[#This Row],[FECHA]]=I9073,IF(J9073-J9072&gt;0,(J9073-J9072)*1440,0),0)</f>
        <v>0</v>
      </c>
      <c r="L9072" s="14">
        <f>2+L8813-Datos!$C$8</f>
        <v>6.66</v>
      </c>
      <c r="M9072" s="13" t="s">
        <v>56316</v>
      </c>
      <c r="N9072" s="1" t="s">
        <v>52235</v>
      </c>
      <c r="O9072" s="1">
        <v>30</v>
      </c>
      <c r="P9072" s="1" t="s">
        <v>170</v>
      </c>
      <c r="Q9072" s="4" t="s">
        <v>21</v>
      </c>
    </row>
    <row r="9073" spans="1:17" ht="22.5" x14ac:dyDescent="0.25">
      <c r="A9073" s="3">
        <v>17339</v>
      </c>
      <c r="B9073" s="1" t="s">
        <v>52232</v>
      </c>
      <c r="C9073" s="1" t="s">
        <v>15</v>
      </c>
      <c r="D9073" s="1" t="s">
        <v>82</v>
      </c>
      <c r="E9073" s="1">
        <v>20536909126</v>
      </c>
      <c r="F9073" s="1" t="s">
        <v>52233</v>
      </c>
      <c r="G9073" s="1">
        <v>71130513</v>
      </c>
      <c r="H9073" s="1" t="s">
        <v>52234</v>
      </c>
      <c r="I9073" s="2">
        <v>45075</v>
      </c>
      <c r="J9073" s="15" t="str">
        <f>MID(Tabla1[[#This Row],[HORA]],1,5)</f>
        <v>20:57</v>
      </c>
      <c r="K9073" s="16">
        <f>IF(Tabla1[[#This Row],[FECHA]]=I9074,IF(J9074-J9073&gt;0,(J9074-J9073)*1440,0),0)</f>
        <v>2.9999999999999893</v>
      </c>
      <c r="L9073" s="14">
        <f>2+L8814-Datos!$C$8</f>
        <v>4.01</v>
      </c>
      <c r="M9073" s="13" t="s">
        <v>56316</v>
      </c>
      <c r="N9073" s="1" t="s">
        <v>52236</v>
      </c>
      <c r="O9073" s="1">
        <v>30</v>
      </c>
      <c r="P9073" s="1" t="s">
        <v>170</v>
      </c>
      <c r="Q9073" s="4" t="s">
        <v>21</v>
      </c>
    </row>
    <row r="9074" spans="1:17" ht="22.5" x14ac:dyDescent="0.25">
      <c r="A9074" s="3">
        <v>8695</v>
      </c>
      <c r="B9074" s="1" t="s">
        <v>27173</v>
      </c>
      <c r="C9074" s="1" t="s">
        <v>15</v>
      </c>
      <c r="D9074" s="1" t="s">
        <v>82</v>
      </c>
      <c r="E9074" s="1">
        <v>150059174</v>
      </c>
      <c r="F9074" s="1" t="s">
        <v>27174</v>
      </c>
      <c r="G9074" s="1">
        <v>150059174</v>
      </c>
      <c r="H9074" s="1" t="s">
        <v>27174</v>
      </c>
      <c r="I9074" s="2">
        <v>45075</v>
      </c>
      <c r="J9074" s="15" t="str">
        <f>MID(Tabla1[[#This Row],[HORA]],1,5)</f>
        <v>21:00</v>
      </c>
      <c r="K9074" s="16">
        <f>IF(Tabla1[[#This Row],[FECHA]]=I9075,IF(J9075-J9074&gt;0,(J9075-J9074)*1440,0),0)</f>
        <v>4.9999999999999822</v>
      </c>
      <c r="L9074" s="14">
        <f>2+L8815-Datos!$C$8</f>
        <v>6.16</v>
      </c>
      <c r="M9074" s="13" t="s">
        <v>56319</v>
      </c>
      <c r="N9074" s="1" t="s">
        <v>3080</v>
      </c>
      <c r="O9074" s="1">
        <v>30</v>
      </c>
      <c r="P9074" s="1" t="s">
        <v>170</v>
      </c>
      <c r="Q9074" s="4" t="s">
        <v>21</v>
      </c>
    </row>
    <row r="9075" spans="1:17" ht="22.5" x14ac:dyDescent="0.25">
      <c r="A9075" s="3">
        <v>8696</v>
      </c>
      <c r="B9075" s="1" t="s">
        <v>27175</v>
      </c>
      <c r="C9075" s="1" t="s">
        <v>15</v>
      </c>
      <c r="D9075" s="1" t="s">
        <v>61</v>
      </c>
      <c r="E9075" s="1">
        <v>16794668</v>
      </c>
      <c r="F9075" s="1" t="s">
        <v>13444</v>
      </c>
      <c r="G9075" s="1">
        <v>16794668</v>
      </c>
      <c r="H9075" s="1" t="s">
        <v>13444</v>
      </c>
      <c r="I9075" s="2">
        <v>45075</v>
      </c>
      <c r="J9075" s="15" t="str">
        <f>MID(Tabla1[[#This Row],[HORA]],1,5)</f>
        <v>21:05</v>
      </c>
      <c r="K9075" s="16">
        <f>IF(Tabla1[[#This Row],[FECHA]]=I9076,IF(J9076-J9075&gt;0,(J9076-J9075)*1440,0),0)</f>
        <v>0</v>
      </c>
      <c r="L9075" s="14">
        <f>2+L8816-Datos!$C$8</f>
        <v>7.8599999999999994</v>
      </c>
      <c r="M9075" s="13" t="s">
        <v>56324</v>
      </c>
      <c r="N9075" s="1" t="s">
        <v>27176</v>
      </c>
      <c r="O9075" s="1">
        <v>120</v>
      </c>
      <c r="P9075" s="1" t="s">
        <v>170</v>
      </c>
      <c r="Q9075" s="4" t="s">
        <v>21</v>
      </c>
    </row>
    <row r="9076" spans="1:17" ht="22.5" x14ac:dyDescent="0.25">
      <c r="A9076" s="3">
        <v>2767</v>
      </c>
      <c r="B9076" s="1" t="s">
        <v>8529</v>
      </c>
      <c r="C9076" s="1" t="s">
        <v>15</v>
      </c>
      <c r="D9076" s="1" t="s">
        <v>33</v>
      </c>
      <c r="E9076" s="1">
        <v>16779630</v>
      </c>
      <c r="F9076" s="1" t="s">
        <v>8525</v>
      </c>
      <c r="G9076" s="1">
        <v>2238185</v>
      </c>
      <c r="H9076" s="1" t="s">
        <v>8530</v>
      </c>
      <c r="I9076" s="2">
        <v>45076</v>
      </c>
      <c r="J9076" s="15" t="str">
        <f>MID(Tabla1[[#This Row],[HORA]],1,5)</f>
        <v>06:07</v>
      </c>
      <c r="K9076" s="16">
        <f>IF(Tabla1[[#This Row],[FECHA]]=I9077,IF(J9077-J9076&gt;0,(J9077-J9076)*1440,0),0)</f>
        <v>7.0000000000000551</v>
      </c>
      <c r="L9076" s="14">
        <f>2+L8817-Datos!$C$8</f>
        <v>5.0199999999999996</v>
      </c>
      <c r="M9076" s="13" t="s">
        <v>2772</v>
      </c>
      <c r="N9076" s="1" t="s">
        <v>8531</v>
      </c>
      <c r="O9076" s="1">
        <v>1</v>
      </c>
      <c r="P9076" s="1" t="s">
        <v>27</v>
      </c>
      <c r="Q9076" s="4" t="s">
        <v>21</v>
      </c>
    </row>
    <row r="9077" spans="1:17" ht="22.5" x14ac:dyDescent="0.25">
      <c r="A9077" s="3">
        <v>301</v>
      </c>
      <c r="B9077" s="1" t="s">
        <v>685</v>
      </c>
      <c r="C9077" s="1" t="s">
        <v>15</v>
      </c>
      <c r="D9077" s="1" t="s">
        <v>40</v>
      </c>
      <c r="E9077" s="1">
        <v>12333333</v>
      </c>
      <c r="F9077" s="1" t="s">
        <v>686</v>
      </c>
      <c r="G9077" s="1">
        <v>2238187</v>
      </c>
      <c r="H9077" s="1" t="s">
        <v>687</v>
      </c>
      <c r="I9077" s="2">
        <v>45076</v>
      </c>
      <c r="J9077" s="15" t="str">
        <f>MID(Tabla1[[#This Row],[HORA]],1,5)</f>
        <v>06:14</v>
      </c>
      <c r="K9077" s="16">
        <f>IF(Tabla1[[#This Row],[FECHA]]=I9078,IF(J9078-J9077&gt;0,(J9078-J9077)*1440,0),0)</f>
        <v>2.9999999999999893</v>
      </c>
      <c r="L9077" s="14">
        <f>2+L8818-Datos!$C$8</f>
        <v>5.96</v>
      </c>
      <c r="M9077" s="13" t="s">
        <v>688</v>
      </c>
      <c r="N9077" s="1" t="s">
        <v>689</v>
      </c>
      <c r="O9077" s="1">
        <v>0</v>
      </c>
      <c r="P9077" s="1" t="s">
        <v>645</v>
      </c>
      <c r="Q9077" s="4" t="s">
        <v>21</v>
      </c>
    </row>
    <row r="9078" spans="1:17" ht="22.5" x14ac:dyDescent="0.25">
      <c r="A9078" s="3">
        <v>302</v>
      </c>
      <c r="B9078" s="1" t="s">
        <v>690</v>
      </c>
      <c r="C9078" s="1" t="s">
        <v>15</v>
      </c>
      <c r="D9078" s="1" t="s">
        <v>33</v>
      </c>
      <c r="E9078" s="1">
        <v>12333333</v>
      </c>
      <c r="F9078" s="1" t="s">
        <v>686</v>
      </c>
      <c r="G9078" s="1">
        <v>2238189</v>
      </c>
      <c r="H9078" s="1" t="s">
        <v>691</v>
      </c>
      <c r="I9078" s="2">
        <v>45076</v>
      </c>
      <c r="J9078" s="15" t="str">
        <f>MID(Tabla1[[#This Row],[HORA]],1,5)</f>
        <v>06:17</v>
      </c>
      <c r="K9078" s="16">
        <f>IF(Tabla1[[#This Row],[FECHA]]=I9079,IF(J9079-J9078&gt;0,(J9079-J9078)*1440,0),0)</f>
        <v>0</v>
      </c>
      <c r="L9078" s="14">
        <f>2+L8819-Datos!$C$8</f>
        <v>6.2</v>
      </c>
      <c r="M9078" s="13" t="s">
        <v>479</v>
      </c>
      <c r="N9078" s="1" t="s">
        <v>692</v>
      </c>
      <c r="O9078" s="1">
        <v>0</v>
      </c>
      <c r="P9078" s="1" t="s">
        <v>645</v>
      </c>
      <c r="Q9078" s="4" t="s">
        <v>21</v>
      </c>
    </row>
    <row r="9079" spans="1:17" ht="22.5" x14ac:dyDescent="0.25">
      <c r="A9079" s="3">
        <v>303</v>
      </c>
      <c r="B9079" s="1" t="s">
        <v>690</v>
      </c>
      <c r="C9079" s="1" t="s">
        <v>15</v>
      </c>
      <c r="D9079" s="1" t="s">
        <v>33</v>
      </c>
      <c r="E9079" s="1">
        <v>12333333</v>
      </c>
      <c r="F9079" s="1" t="s">
        <v>686</v>
      </c>
      <c r="G9079" s="1">
        <v>2238189</v>
      </c>
      <c r="H9079" s="1" t="s">
        <v>691</v>
      </c>
      <c r="I9079" s="2">
        <v>45076</v>
      </c>
      <c r="J9079" s="15" t="str">
        <f>MID(Tabla1[[#This Row],[HORA]],1,5)</f>
        <v>06:17</v>
      </c>
      <c r="K9079" s="16">
        <f>IF(Tabla1[[#This Row],[FECHA]]=I9080,IF(J9080-J9079&gt;0,(J9080-J9079)*1440,0),0)</f>
        <v>0.99999999999999645</v>
      </c>
      <c r="L9079" s="14">
        <f>2+L8820-Datos!$C$8</f>
        <v>3.87</v>
      </c>
      <c r="M9079" s="13" t="s">
        <v>479</v>
      </c>
      <c r="N9079" s="1" t="s">
        <v>693</v>
      </c>
      <c r="O9079" s="1">
        <v>0</v>
      </c>
      <c r="P9079" s="1" t="s">
        <v>645</v>
      </c>
      <c r="Q9079" s="4" t="s">
        <v>21</v>
      </c>
    </row>
    <row r="9080" spans="1:17" ht="22.5" x14ac:dyDescent="0.25">
      <c r="A9080" s="3">
        <v>304</v>
      </c>
      <c r="B9080" s="1" t="s">
        <v>694</v>
      </c>
      <c r="C9080" s="1" t="s">
        <v>15</v>
      </c>
      <c r="D9080" s="1" t="s">
        <v>33</v>
      </c>
      <c r="E9080" s="1">
        <v>12333333</v>
      </c>
      <c r="F9080" s="1" t="s">
        <v>686</v>
      </c>
      <c r="G9080" s="1">
        <v>2238190</v>
      </c>
      <c r="H9080" s="1" t="s">
        <v>695</v>
      </c>
      <c r="I9080" s="2">
        <v>45076</v>
      </c>
      <c r="J9080" s="15" t="str">
        <f>MID(Tabla1[[#This Row],[HORA]],1,5)</f>
        <v>06:18</v>
      </c>
      <c r="K9080" s="16">
        <f>IF(Tabla1[[#This Row],[FECHA]]=I9081,IF(J9081-J9080&gt;0,(J9081-J9080)*1440,0),0)</f>
        <v>5.9999999999999787</v>
      </c>
      <c r="L9080" s="14">
        <f>2+L8821-Datos!$C$8</f>
        <v>5.1100000000000003</v>
      </c>
      <c r="M9080" s="13" t="s">
        <v>259</v>
      </c>
      <c r="N9080" s="1" t="s">
        <v>696</v>
      </c>
      <c r="O9080" s="1">
        <v>0</v>
      </c>
      <c r="P9080" s="1" t="s">
        <v>645</v>
      </c>
      <c r="Q9080" s="4" t="s">
        <v>21</v>
      </c>
    </row>
    <row r="9081" spans="1:17" ht="22.5" x14ac:dyDescent="0.25">
      <c r="A9081" s="3">
        <v>2768</v>
      </c>
      <c r="B9081" s="1" t="s">
        <v>8532</v>
      </c>
      <c r="C9081" s="1" t="s">
        <v>15</v>
      </c>
      <c r="D9081" s="1" t="s">
        <v>77</v>
      </c>
      <c r="E9081" s="1">
        <v>80239425</v>
      </c>
      <c r="F9081" s="1" t="s">
        <v>4687</v>
      </c>
      <c r="G9081" s="1">
        <v>2238192</v>
      </c>
      <c r="H9081" s="1" t="s">
        <v>5282</v>
      </c>
      <c r="I9081" s="2">
        <v>45076</v>
      </c>
      <c r="J9081" s="15" t="str">
        <f>MID(Tabla1[[#This Row],[HORA]],1,5)</f>
        <v>06:24</v>
      </c>
      <c r="K9081" s="16">
        <f>IF(Tabla1[[#This Row],[FECHA]]=I9082,IF(J9082-J9081&gt;0,(J9082-J9081)*1440,0),0)</f>
        <v>17.000000000000021</v>
      </c>
      <c r="L9081" s="14">
        <f>2+L8822-Datos!$C$8</f>
        <v>4.8000000000000007</v>
      </c>
      <c r="M9081" s="13" t="s">
        <v>153</v>
      </c>
      <c r="N9081" s="1" t="s">
        <v>8533</v>
      </c>
      <c r="O9081" s="1">
        <v>60</v>
      </c>
      <c r="P9081" s="1" t="s">
        <v>27</v>
      </c>
      <c r="Q9081" s="4" t="s">
        <v>21</v>
      </c>
    </row>
    <row r="9082" spans="1:17" ht="22.5" x14ac:dyDescent="0.25">
      <c r="A9082" s="3">
        <v>8697</v>
      </c>
      <c r="B9082" s="1" t="s">
        <v>27177</v>
      </c>
      <c r="C9082" s="1" t="s">
        <v>15</v>
      </c>
      <c r="D9082" s="1" t="s">
        <v>40</v>
      </c>
      <c r="E9082" s="1">
        <v>16553561</v>
      </c>
      <c r="F9082" s="1" t="s">
        <v>14658</v>
      </c>
      <c r="G9082" s="1">
        <v>16553561</v>
      </c>
      <c r="H9082" s="1" t="s">
        <v>14658</v>
      </c>
      <c r="I9082" s="2">
        <v>45076</v>
      </c>
      <c r="J9082" s="15" t="str">
        <f>MID(Tabla1[[#This Row],[HORA]],1,5)</f>
        <v>06:41</v>
      </c>
      <c r="K9082" s="16">
        <f>IF(Tabla1[[#This Row],[FECHA]]=I9083,IF(J9083-J9082&gt;0,(J9083-J9082)*1440,0),0)</f>
        <v>1.9999999999999929</v>
      </c>
      <c r="L9082" s="14">
        <f>2+L8823-Datos!$C$8</f>
        <v>6.18</v>
      </c>
      <c r="M9082" s="13" t="s">
        <v>836</v>
      </c>
      <c r="N9082" s="1" t="s">
        <v>1715</v>
      </c>
      <c r="O9082" s="1">
        <v>10</v>
      </c>
      <c r="P9082" s="1" t="s">
        <v>645</v>
      </c>
      <c r="Q9082" s="4" t="s">
        <v>21</v>
      </c>
    </row>
    <row r="9083" spans="1:17" ht="22.5" x14ac:dyDescent="0.25">
      <c r="A9083" s="3">
        <v>2769</v>
      </c>
      <c r="B9083" s="1" t="s">
        <v>8534</v>
      </c>
      <c r="C9083" s="1" t="s">
        <v>15</v>
      </c>
      <c r="D9083" s="1" t="s">
        <v>40</v>
      </c>
      <c r="E9083" s="1">
        <v>44727057</v>
      </c>
      <c r="F9083" s="1" t="s">
        <v>8535</v>
      </c>
      <c r="G9083" s="1">
        <v>2238193</v>
      </c>
      <c r="H9083" s="1" t="s">
        <v>8536</v>
      </c>
      <c r="I9083" s="2">
        <v>45076</v>
      </c>
      <c r="J9083" s="15" t="str">
        <f>MID(Tabla1[[#This Row],[HORA]],1,5)</f>
        <v>06:43</v>
      </c>
      <c r="K9083" s="16">
        <f>IF(Tabla1[[#This Row],[FECHA]]=I9084,IF(J9084-J9083&gt;0,(J9084-J9083)*1440,0),0)</f>
        <v>0</v>
      </c>
      <c r="L9083" s="14">
        <f>2+L8824-Datos!$C$8</f>
        <v>6.12</v>
      </c>
      <c r="M9083" s="13" t="s">
        <v>841</v>
      </c>
      <c r="N9083" s="1" t="s">
        <v>8537</v>
      </c>
      <c r="O9083" s="1">
        <v>17.5</v>
      </c>
      <c r="P9083" s="1" t="s">
        <v>27</v>
      </c>
      <c r="Q9083" s="4" t="s">
        <v>21</v>
      </c>
    </row>
    <row r="9084" spans="1:17" ht="22.5" x14ac:dyDescent="0.25">
      <c r="A9084" s="3">
        <v>2770</v>
      </c>
      <c r="B9084" s="1" t="s">
        <v>8534</v>
      </c>
      <c r="C9084" s="1" t="s">
        <v>15</v>
      </c>
      <c r="D9084" s="1" t="s">
        <v>40</v>
      </c>
      <c r="E9084" s="1">
        <v>44727057</v>
      </c>
      <c r="F9084" s="1" t="s">
        <v>8535</v>
      </c>
      <c r="G9084" s="1">
        <v>2238193</v>
      </c>
      <c r="H9084" s="1" t="s">
        <v>8536</v>
      </c>
      <c r="I9084" s="2">
        <v>45076</v>
      </c>
      <c r="J9084" s="15" t="str">
        <f>MID(Tabla1[[#This Row],[HORA]],1,5)</f>
        <v>06:43</v>
      </c>
      <c r="K9084" s="16">
        <f>IF(Tabla1[[#This Row],[FECHA]]=I9085,IF(J9085-J9084&gt;0,(J9085-J9084)*1440,0),0)</f>
        <v>1.9999999999999929</v>
      </c>
      <c r="L9084" s="14">
        <f>2+L8825-Datos!$C$8</f>
        <v>6.0200000000000005</v>
      </c>
      <c r="M9084" s="13" t="s">
        <v>841</v>
      </c>
      <c r="N9084" s="1" t="s">
        <v>8538</v>
      </c>
      <c r="O9084" s="1">
        <v>17.5</v>
      </c>
      <c r="P9084" s="1" t="s">
        <v>27</v>
      </c>
      <c r="Q9084" s="4" t="s">
        <v>21</v>
      </c>
    </row>
    <row r="9085" spans="1:17" ht="22.5" x14ac:dyDescent="0.25">
      <c r="A9085" s="3">
        <v>8698</v>
      </c>
      <c r="B9085" s="1" t="s">
        <v>27178</v>
      </c>
      <c r="C9085" s="1" t="s">
        <v>15</v>
      </c>
      <c r="D9085" s="1" t="s">
        <v>23</v>
      </c>
      <c r="E9085" s="1">
        <v>42152750</v>
      </c>
      <c r="F9085" s="1" t="s">
        <v>2196</v>
      </c>
      <c r="G9085" s="1">
        <v>27825448</v>
      </c>
      <c r="H9085" s="1" t="s">
        <v>4487</v>
      </c>
      <c r="I9085" s="2">
        <v>45076</v>
      </c>
      <c r="J9085" s="15" t="str">
        <f>MID(Tabla1[[#This Row],[HORA]],1,5)</f>
        <v>06:45</v>
      </c>
      <c r="K9085" s="16">
        <f>IF(Tabla1[[#This Row],[FECHA]]=I9086,IF(J9086-J9085&gt;0,(J9086-J9085)*1440,0),0)</f>
        <v>1.9999999999999929</v>
      </c>
      <c r="L9085" s="14">
        <f>2+L8826-Datos!$C$8</f>
        <v>3.7300000000000004</v>
      </c>
      <c r="M9085" s="13" t="s">
        <v>846</v>
      </c>
      <c r="N9085" s="1" t="s">
        <v>693</v>
      </c>
      <c r="O9085" s="1">
        <v>10</v>
      </c>
      <c r="P9085" s="1" t="s">
        <v>645</v>
      </c>
      <c r="Q9085" s="4" t="s">
        <v>21</v>
      </c>
    </row>
    <row r="9086" spans="1:17" ht="22.5" x14ac:dyDescent="0.25">
      <c r="A9086" s="3">
        <v>8699</v>
      </c>
      <c r="B9086" s="1" t="s">
        <v>27179</v>
      </c>
      <c r="C9086" s="1" t="s">
        <v>15</v>
      </c>
      <c r="D9086" s="1" t="s">
        <v>1017</v>
      </c>
      <c r="E9086" s="1">
        <v>42152750</v>
      </c>
      <c r="F9086" s="1" t="s">
        <v>2196</v>
      </c>
      <c r="G9086" s="1">
        <v>40565517</v>
      </c>
      <c r="H9086" s="1" t="s">
        <v>27180</v>
      </c>
      <c r="I9086" s="2">
        <v>45076</v>
      </c>
      <c r="J9086" s="15" t="str">
        <f>MID(Tabla1[[#This Row],[HORA]],1,5)</f>
        <v>06:47</v>
      </c>
      <c r="K9086" s="16">
        <f>IF(Tabla1[[#This Row],[FECHA]]=I9087,IF(J9087-J9086&gt;0,(J9087-J9086)*1440,0),0)</f>
        <v>2.9999999999999893</v>
      </c>
      <c r="L9086" s="14">
        <f>2+L8827-Datos!$C$8</f>
        <v>5.0199999999999996</v>
      </c>
      <c r="M9086" s="13" t="s">
        <v>5733</v>
      </c>
      <c r="N9086" s="1" t="s">
        <v>12268</v>
      </c>
      <c r="O9086" s="1">
        <v>10</v>
      </c>
      <c r="P9086" s="1" t="s">
        <v>645</v>
      </c>
      <c r="Q9086" s="4" t="s">
        <v>21</v>
      </c>
    </row>
    <row r="9087" spans="1:17" ht="22.5" x14ac:dyDescent="0.25">
      <c r="A9087" s="3">
        <v>2771</v>
      </c>
      <c r="B9087" s="1" t="s">
        <v>8539</v>
      </c>
      <c r="C9087" s="1" t="s">
        <v>15</v>
      </c>
      <c r="D9087" s="1" t="s">
        <v>82</v>
      </c>
      <c r="E9087" s="1">
        <v>41358896</v>
      </c>
      <c r="F9087" s="1" t="s">
        <v>8540</v>
      </c>
      <c r="G9087" s="1">
        <v>2238194</v>
      </c>
      <c r="H9087" s="1" t="s">
        <v>8541</v>
      </c>
      <c r="I9087" s="2">
        <v>45076</v>
      </c>
      <c r="J9087" s="15" t="str">
        <f>MID(Tabla1[[#This Row],[HORA]],1,5)</f>
        <v>06:50</v>
      </c>
      <c r="K9087" s="16">
        <f>IF(Tabla1[[#This Row],[FECHA]]=I9088,IF(J9088-J9087&gt;0,(J9088-J9087)*1440,0),0)</f>
        <v>4.0000000000000657</v>
      </c>
      <c r="L9087" s="14">
        <f>2+L8828-Datos!$C$8</f>
        <v>4.03</v>
      </c>
      <c r="M9087" s="13" t="s">
        <v>1829</v>
      </c>
      <c r="N9087" s="1" t="s">
        <v>8542</v>
      </c>
      <c r="O9087" s="1">
        <v>15</v>
      </c>
      <c r="P9087" s="1" t="s">
        <v>27</v>
      </c>
      <c r="Q9087" s="4" t="s">
        <v>21</v>
      </c>
    </row>
    <row r="9088" spans="1:17" ht="22.5" x14ac:dyDescent="0.25">
      <c r="A9088" s="3">
        <v>2772</v>
      </c>
      <c r="B9088" s="1" t="s">
        <v>8543</v>
      </c>
      <c r="C9088" s="1" t="s">
        <v>15</v>
      </c>
      <c r="D9088" s="1" t="s">
        <v>33</v>
      </c>
      <c r="E9088" s="1">
        <v>44723955</v>
      </c>
      <c r="F9088" s="1" t="s">
        <v>3520</v>
      </c>
      <c r="G9088" s="1">
        <v>44723955</v>
      </c>
      <c r="H9088" s="1" t="s">
        <v>3520</v>
      </c>
      <c r="I9088" s="2">
        <v>45076</v>
      </c>
      <c r="J9088" s="15" t="str">
        <f>MID(Tabla1[[#This Row],[HORA]],1,5)</f>
        <v>06:54</v>
      </c>
      <c r="K9088" s="16">
        <f>IF(Tabla1[[#This Row],[FECHA]]=I9089,IF(J9089-J9088&gt;0,(J9089-J9088)*1440,0),0)</f>
        <v>16.99999999999994</v>
      </c>
      <c r="L9088" s="14">
        <f>2+L8829-Datos!$C$8</f>
        <v>7.04</v>
      </c>
      <c r="M9088" s="13" t="s">
        <v>3117</v>
      </c>
      <c r="N9088" s="1" t="s">
        <v>8544</v>
      </c>
      <c r="O9088" s="1">
        <v>10</v>
      </c>
      <c r="P9088" s="1" t="s">
        <v>27</v>
      </c>
      <c r="Q9088" s="4" t="s">
        <v>21</v>
      </c>
    </row>
    <row r="9089" spans="1:17" ht="22.5" x14ac:dyDescent="0.25">
      <c r="A9089" s="3">
        <v>8700</v>
      </c>
      <c r="B9089" s="1" t="s">
        <v>27181</v>
      </c>
      <c r="C9089" s="1" t="s">
        <v>15</v>
      </c>
      <c r="D9089" s="1" t="s">
        <v>33</v>
      </c>
      <c r="E9089" s="1">
        <v>16693628</v>
      </c>
      <c r="F9089" s="1" t="s">
        <v>27182</v>
      </c>
      <c r="G9089" s="1">
        <v>16693628</v>
      </c>
      <c r="H9089" s="1" t="s">
        <v>27182</v>
      </c>
      <c r="I9089" s="2">
        <v>45076</v>
      </c>
      <c r="J9089" s="15" t="str">
        <f>MID(Tabla1[[#This Row],[HORA]],1,5)</f>
        <v>07:11</v>
      </c>
      <c r="K9089" s="16">
        <f>IF(Tabla1[[#This Row],[FECHA]]=I9090,IF(J9090-J9089&gt;0,(J9090-J9089)*1440,0),0)</f>
        <v>5.9999999999999787</v>
      </c>
      <c r="L9089" s="14">
        <f>2+L8830-Datos!$C$8</f>
        <v>9.1000000000000014</v>
      </c>
      <c r="M9089" s="13" t="s">
        <v>3851</v>
      </c>
      <c r="N9089" s="1" t="s">
        <v>2289</v>
      </c>
      <c r="O9089" s="1">
        <v>15</v>
      </c>
      <c r="P9089" s="1" t="s">
        <v>645</v>
      </c>
      <c r="Q9089" s="4" t="s">
        <v>21</v>
      </c>
    </row>
    <row r="9090" spans="1:17" ht="22.5" x14ac:dyDescent="0.25">
      <c r="A9090" s="3">
        <v>8701</v>
      </c>
      <c r="B9090" s="1" t="s">
        <v>27183</v>
      </c>
      <c r="C9090" s="1" t="s">
        <v>15</v>
      </c>
      <c r="D9090" s="1" t="s">
        <v>33</v>
      </c>
      <c r="E9090" s="1">
        <v>40448907</v>
      </c>
      <c r="F9090" s="1" t="s">
        <v>27184</v>
      </c>
      <c r="G9090" s="1">
        <v>2238198</v>
      </c>
      <c r="H9090" s="1" t="s">
        <v>27185</v>
      </c>
      <c r="I9090" s="2">
        <v>45076</v>
      </c>
      <c r="J9090" s="15" t="str">
        <f>MID(Tabla1[[#This Row],[HORA]],1,5)</f>
        <v>07:17</v>
      </c>
      <c r="K9090" s="16">
        <f>IF(Tabla1[[#This Row],[FECHA]]=I9091,IF(J9091-J9090&gt;0,(J9091-J9090)*1440,0),0)</f>
        <v>19.000000000000014</v>
      </c>
      <c r="L9090" s="14">
        <f>2+L8831-Datos!$C$8</f>
        <v>4.9700000000000006</v>
      </c>
      <c r="M9090" s="13" t="s">
        <v>5298</v>
      </c>
      <c r="N9090" s="1" t="s">
        <v>693</v>
      </c>
      <c r="O9090" s="1">
        <v>10</v>
      </c>
      <c r="P9090" s="1" t="s">
        <v>645</v>
      </c>
      <c r="Q9090" s="4" t="s">
        <v>21</v>
      </c>
    </row>
    <row r="9091" spans="1:17" ht="22.5" x14ac:dyDescent="0.25">
      <c r="A9091" s="3">
        <v>2773</v>
      </c>
      <c r="B9091" s="1" t="s">
        <v>8545</v>
      </c>
      <c r="C9091" s="1" t="s">
        <v>15</v>
      </c>
      <c r="D9091" s="1" t="s">
        <v>77</v>
      </c>
      <c r="E9091" s="1">
        <v>16457541</v>
      </c>
      <c r="F9091" s="1" t="s">
        <v>8546</v>
      </c>
      <c r="G9091" s="1">
        <v>47569436</v>
      </c>
      <c r="H9091" s="1" t="s">
        <v>8547</v>
      </c>
      <c r="I9091" s="2">
        <v>45076</v>
      </c>
      <c r="J9091" s="15" t="str">
        <f>MID(Tabla1[[#This Row],[HORA]],1,5)</f>
        <v>07:36</v>
      </c>
      <c r="K9091" s="16">
        <f>IF(Tabla1[[#This Row],[FECHA]]=I9092,IF(J9092-J9091&gt;0,(J9092-J9091)*1440,0),0)</f>
        <v>3.0000000000000693</v>
      </c>
      <c r="L9091" s="14">
        <f>2+L8832-Datos!$C$8</f>
        <v>4.78</v>
      </c>
      <c r="M9091" s="13" t="s">
        <v>216</v>
      </c>
      <c r="N9091" s="1" t="s">
        <v>8548</v>
      </c>
      <c r="O9091" s="1">
        <v>12</v>
      </c>
      <c r="P9091" s="1" t="s">
        <v>27</v>
      </c>
      <c r="Q9091" s="4" t="s">
        <v>21</v>
      </c>
    </row>
    <row r="9092" spans="1:17" ht="22.5" x14ac:dyDescent="0.25">
      <c r="A9092" s="3">
        <v>2774</v>
      </c>
      <c r="B9092" s="1" t="s">
        <v>8549</v>
      </c>
      <c r="C9092" s="1" t="s">
        <v>15</v>
      </c>
      <c r="D9092" s="1" t="s">
        <v>40</v>
      </c>
      <c r="E9092" s="1">
        <v>42685855</v>
      </c>
      <c r="F9092" s="1" t="s">
        <v>8550</v>
      </c>
      <c r="G9092" s="1">
        <v>2238199</v>
      </c>
      <c r="H9092" s="1" t="s">
        <v>8551</v>
      </c>
      <c r="I9092" s="2">
        <v>45076</v>
      </c>
      <c r="J9092" s="15" t="str">
        <f>MID(Tabla1[[#This Row],[HORA]],1,5)</f>
        <v>07:39</v>
      </c>
      <c r="K9092" s="16">
        <f>IF(Tabla1[[#This Row],[FECHA]]=I9093,IF(J9093-J9092&gt;0,(J9093-J9092)*1440,0),0)</f>
        <v>4.9999999999999822</v>
      </c>
      <c r="L9092" s="14">
        <f>2+L8833-Datos!$C$8</f>
        <v>6.87</v>
      </c>
      <c r="M9092" s="13" t="s">
        <v>7406</v>
      </c>
      <c r="N9092" s="1" t="s">
        <v>324</v>
      </c>
      <c r="O9092" s="1">
        <v>25</v>
      </c>
      <c r="P9092" s="1" t="s">
        <v>27</v>
      </c>
      <c r="Q9092" s="4" t="s">
        <v>21</v>
      </c>
    </row>
    <row r="9093" spans="1:17" ht="22.5" x14ac:dyDescent="0.25">
      <c r="A9093" s="3">
        <v>2775</v>
      </c>
      <c r="B9093" s="1" t="s">
        <v>8552</v>
      </c>
      <c r="C9093" s="1" t="s">
        <v>15</v>
      </c>
      <c r="D9093" s="1" t="s">
        <v>33</v>
      </c>
      <c r="E9093" s="1">
        <v>72131825</v>
      </c>
      <c r="F9093" s="1" t="s">
        <v>5933</v>
      </c>
      <c r="G9093" s="1">
        <v>72131825</v>
      </c>
      <c r="H9093" s="1" t="s">
        <v>5933</v>
      </c>
      <c r="I9093" s="2">
        <v>45076</v>
      </c>
      <c r="J9093" s="15" t="str">
        <f>MID(Tabla1[[#This Row],[HORA]],1,5)</f>
        <v>07:44</v>
      </c>
      <c r="K9093" s="16">
        <f>IF(Tabla1[[#This Row],[FECHA]]=I9094,IF(J9094-J9093&gt;0,(J9094-J9093)*1440,0),0)</f>
        <v>6.9999999999999751</v>
      </c>
      <c r="L9093" s="14">
        <f>2+L8834-Datos!$C$8</f>
        <v>4.21</v>
      </c>
      <c r="M9093" s="13" t="s">
        <v>6955</v>
      </c>
      <c r="N9093" s="1" t="s">
        <v>8553</v>
      </c>
      <c r="O9093" s="1">
        <v>45</v>
      </c>
      <c r="P9093" s="1" t="s">
        <v>27</v>
      </c>
      <c r="Q9093" s="4" t="s">
        <v>21</v>
      </c>
    </row>
    <row r="9094" spans="1:17" ht="22.5" x14ac:dyDescent="0.25">
      <c r="A9094" s="3">
        <v>17340</v>
      </c>
      <c r="B9094" s="1" t="s">
        <v>52237</v>
      </c>
      <c r="C9094" s="1" t="s">
        <v>15</v>
      </c>
      <c r="D9094" s="1" t="s">
        <v>82</v>
      </c>
      <c r="E9094" s="1">
        <v>20603396201</v>
      </c>
      <c r="F9094" s="1" t="s">
        <v>51708</v>
      </c>
      <c r="G9094" s="1">
        <v>71968168</v>
      </c>
      <c r="H9094" s="1" t="s">
        <v>52238</v>
      </c>
      <c r="I9094" s="2">
        <v>45076</v>
      </c>
      <c r="J9094" s="15" t="str">
        <f>MID(Tabla1[[#This Row],[HORA]],1,5)</f>
        <v>07:51</v>
      </c>
      <c r="K9094" s="16">
        <f>IF(Tabla1[[#This Row],[FECHA]]=I9095,IF(J9095-J9094&gt;0,(J9095-J9094)*1440,0),0)</f>
        <v>8.999999999999968</v>
      </c>
      <c r="L9094" s="14">
        <f>2+L8835-Datos!$C$8</f>
        <v>5.94</v>
      </c>
      <c r="M9094" s="13" t="s">
        <v>1844</v>
      </c>
      <c r="N9094" s="1" t="s">
        <v>43819</v>
      </c>
      <c r="O9094" s="1">
        <v>40</v>
      </c>
      <c r="P9094" s="1" t="s">
        <v>645</v>
      </c>
      <c r="Q9094" s="4" t="s">
        <v>21</v>
      </c>
    </row>
    <row r="9095" spans="1:17" ht="22.5" x14ac:dyDescent="0.25">
      <c r="A9095" s="3">
        <v>8702</v>
      </c>
      <c r="B9095" s="1" t="s">
        <v>27186</v>
      </c>
      <c r="C9095" s="1" t="s">
        <v>15</v>
      </c>
      <c r="D9095" s="1" t="s">
        <v>82</v>
      </c>
      <c r="E9095" s="1">
        <v>44277256</v>
      </c>
      <c r="F9095" s="1" t="s">
        <v>5936</v>
      </c>
      <c r="G9095" s="1">
        <v>44277256</v>
      </c>
      <c r="H9095" s="1" t="s">
        <v>5936</v>
      </c>
      <c r="I9095" s="2">
        <v>45076</v>
      </c>
      <c r="J9095" s="15" t="str">
        <f>MID(Tabla1[[#This Row],[HORA]],1,5)</f>
        <v>08:00</v>
      </c>
      <c r="K9095" s="16">
        <f>IF(Tabla1[[#This Row],[FECHA]]=I9096,IF(J9096-J9095&gt;0,(J9096-J9095)*1440,0),0)</f>
        <v>11.000000000000041</v>
      </c>
      <c r="L9095" s="14">
        <f>2+L8836-Datos!$C$8</f>
        <v>7.8000000000000007</v>
      </c>
      <c r="M9095" s="13" t="s">
        <v>330</v>
      </c>
      <c r="N9095" s="1" t="s">
        <v>1715</v>
      </c>
      <c r="O9095" s="1">
        <v>10</v>
      </c>
      <c r="P9095" s="1" t="s">
        <v>645</v>
      </c>
      <c r="Q9095" s="4" t="s">
        <v>21</v>
      </c>
    </row>
    <row r="9096" spans="1:17" ht="22.5" x14ac:dyDescent="0.25">
      <c r="A9096" s="3">
        <v>8703</v>
      </c>
      <c r="B9096" s="1" t="s">
        <v>27187</v>
      </c>
      <c r="C9096" s="1" t="s">
        <v>15</v>
      </c>
      <c r="D9096" s="1" t="s">
        <v>40</v>
      </c>
      <c r="E9096" s="1">
        <v>27282143</v>
      </c>
      <c r="F9096" s="1" t="s">
        <v>27188</v>
      </c>
      <c r="G9096" s="1">
        <v>2238203</v>
      </c>
      <c r="H9096" s="1" t="s">
        <v>27189</v>
      </c>
      <c r="I9096" s="2">
        <v>45076</v>
      </c>
      <c r="J9096" s="15" t="str">
        <f>MID(Tabla1[[#This Row],[HORA]],1,5)</f>
        <v>08:11</v>
      </c>
      <c r="K9096" s="16">
        <f>IF(Tabla1[[#This Row],[FECHA]]=I9097,IF(J9097-J9096&gt;0,(J9097-J9096)*1440,0),0)</f>
        <v>15.000000000000027</v>
      </c>
      <c r="L9096" s="14">
        <f>2+L8837-Datos!$C$8</f>
        <v>5.0999999999999996</v>
      </c>
      <c r="M9096" s="13" t="s">
        <v>4510</v>
      </c>
      <c r="N9096" s="1" t="s">
        <v>27190</v>
      </c>
      <c r="O9096" s="1">
        <v>70</v>
      </c>
      <c r="P9096" s="1" t="s">
        <v>645</v>
      </c>
      <c r="Q9096" s="4" t="s">
        <v>21</v>
      </c>
    </row>
    <row r="9097" spans="1:17" ht="22.5" x14ac:dyDescent="0.25">
      <c r="A9097" s="3">
        <v>2776</v>
      </c>
      <c r="B9097" s="1" t="s">
        <v>8554</v>
      </c>
      <c r="C9097" s="1" t="s">
        <v>15</v>
      </c>
      <c r="D9097" s="1" t="s">
        <v>82</v>
      </c>
      <c r="E9097" s="1">
        <v>71574156</v>
      </c>
      <c r="F9097" s="1" t="s">
        <v>8555</v>
      </c>
      <c r="G9097" s="1">
        <v>2238207</v>
      </c>
      <c r="H9097" s="1" t="s">
        <v>8556</v>
      </c>
      <c r="I9097" s="2">
        <v>45076</v>
      </c>
      <c r="J9097" s="15" t="str">
        <f>MID(Tabla1[[#This Row],[HORA]],1,5)</f>
        <v>08:26</v>
      </c>
      <c r="K9097" s="16">
        <f>IF(Tabla1[[#This Row],[FECHA]]=I9098,IF(J9098-J9097&gt;0,(J9098-J9097)*1440,0),0)</f>
        <v>2.9999999999999094</v>
      </c>
      <c r="L9097" s="14">
        <f>2+L8838-Datos!$C$8</f>
        <v>5.76</v>
      </c>
      <c r="M9097" s="13" t="s">
        <v>7269</v>
      </c>
      <c r="N9097" s="1" t="s">
        <v>583</v>
      </c>
      <c r="O9097" s="1">
        <v>10</v>
      </c>
      <c r="P9097" s="1" t="s">
        <v>27</v>
      </c>
      <c r="Q9097" s="4" t="s">
        <v>21</v>
      </c>
    </row>
    <row r="9098" spans="1:17" ht="22.5" x14ac:dyDescent="0.25">
      <c r="A9098" s="3">
        <v>2777</v>
      </c>
      <c r="B9098" s="1" t="s">
        <v>8557</v>
      </c>
      <c r="C9098" s="1" t="s">
        <v>15</v>
      </c>
      <c r="D9098" s="1" t="s">
        <v>23</v>
      </c>
      <c r="E9098" s="1">
        <v>16516416</v>
      </c>
      <c r="F9098" s="1" t="s">
        <v>7597</v>
      </c>
      <c r="G9098" s="1">
        <v>2238208</v>
      </c>
      <c r="H9098" s="1" t="s">
        <v>7598</v>
      </c>
      <c r="I9098" s="2">
        <v>45076</v>
      </c>
      <c r="J9098" s="15" t="str">
        <f>MID(Tabla1[[#This Row],[HORA]],1,5)</f>
        <v>08:29</v>
      </c>
      <c r="K9098" s="16">
        <f>IF(Tabla1[[#This Row],[FECHA]]=I9099,IF(J9099-J9098&gt;0,(J9099-J9098)*1440,0),0)</f>
        <v>11.000000000000041</v>
      </c>
      <c r="L9098" s="14">
        <f>2+L8839-Datos!$C$8</f>
        <v>5.7</v>
      </c>
      <c r="M9098" s="13" t="s">
        <v>2480</v>
      </c>
      <c r="N9098" s="1" t="s">
        <v>8558</v>
      </c>
      <c r="O9098" s="1">
        <v>20</v>
      </c>
      <c r="P9098" s="1" t="s">
        <v>27</v>
      </c>
      <c r="Q9098" s="4" t="s">
        <v>21</v>
      </c>
    </row>
    <row r="9099" spans="1:17" ht="22.5" x14ac:dyDescent="0.25">
      <c r="A9099" s="3">
        <v>8704</v>
      </c>
      <c r="B9099" s="1" t="s">
        <v>27191</v>
      </c>
      <c r="C9099" s="1" t="s">
        <v>15</v>
      </c>
      <c r="D9099" s="1" t="s">
        <v>40</v>
      </c>
      <c r="E9099" s="1">
        <v>46375634</v>
      </c>
      <c r="F9099" s="1" t="s">
        <v>27192</v>
      </c>
      <c r="G9099" s="1">
        <v>47679933</v>
      </c>
      <c r="H9099" s="1" t="s">
        <v>27193</v>
      </c>
      <c r="I9099" s="2">
        <v>45076</v>
      </c>
      <c r="J9099" s="15" t="str">
        <f>MID(Tabla1[[#This Row],[HORA]],1,5)</f>
        <v>08:40</v>
      </c>
      <c r="K9099" s="16">
        <f>IF(Tabla1[[#This Row],[FECHA]]=I9100,IF(J9100-J9099&gt;0,(J9100-J9099)*1440,0),0)</f>
        <v>2.9999999999999893</v>
      </c>
      <c r="L9099" s="14">
        <f>2+L8840-Datos!$C$8</f>
        <v>3.8000000000000007</v>
      </c>
      <c r="M9099" s="13" t="s">
        <v>7421</v>
      </c>
      <c r="N9099" s="1" t="s">
        <v>27194</v>
      </c>
      <c r="O9099" s="1">
        <v>70</v>
      </c>
      <c r="P9099" s="1" t="s">
        <v>645</v>
      </c>
      <c r="Q9099" s="4" t="s">
        <v>21</v>
      </c>
    </row>
    <row r="9100" spans="1:17" ht="22.5" x14ac:dyDescent="0.25">
      <c r="A9100" s="3">
        <v>2778</v>
      </c>
      <c r="B9100" s="1" t="s">
        <v>8559</v>
      </c>
      <c r="C9100" s="1" t="s">
        <v>15</v>
      </c>
      <c r="D9100" s="1" t="s">
        <v>40</v>
      </c>
      <c r="E9100" s="1">
        <v>80484410</v>
      </c>
      <c r="F9100" s="1" t="s">
        <v>6664</v>
      </c>
      <c r="G9100" s="1">
        <v>80484410</v>
      </c>
      <c r="H9100" s="1" t="s">
        <v>6664</v>
      </c>
      <c r="I9100" s="2">
        <v>45076</v>
      </c>
      <c r="J9100" s="15" t="str">
        <f>MID(Tabla1[[#This Row],[HORA]],1,5)</f>
        <v>08:43</v>
      </c>
      <c r="K9100" s="16">
        <f>IF(Tabla1[[#This Row],[FECHA]]=I9101,IF(J9101-J9100&gt;0,(J9101-J9100)*1440,0),0)</f>
        <v>1.9999999999999929</v>
      </c>
      <c r="L9100" s="14">
        <f>2+L8841-Datos!$C$8</f>
        <v>4.8100000000000005</v>
      </c>
      <c r="M9100" s="13" t="s">
        <v>6974</v>
      </c>
      <c r="N9100" s="1" t="s">
        <v>1715</v>
      </c>
      <c r="O9100" s="1">
        <v>6</v>
      </c>
      <c r="P9100" s="1" t="s">
        <v>27</v>
      </c>
      <c r="Q9100" s="4" t="s">
        <v>21</v>
      </c>
    </row>
    <row r="9101" spans="1:17" ht="22.5" x14ac:dyDescent="0.25">
      <c r="A9101" s="3">
        <v>8705</v>
      </c>
      <c r="B9101" s="1" t="s">
        <v>27195</v>
      </c>
      <c r="C9101" s="1" t="s">
        <v>15</v>
      </c>
      <c r="D9101" s="1" t="s">
        <v>33</v>
      </c>
      <c r="E9101" s="1">
        <v>889084</v>
      </c>
      <c r="F9101" s="1" t="s">
        <v>27196</v>
      </c>
      <c r="G9101" s="1">
        <v>988658</v>
      </c>
      <c r="H9101" s="1" t="s">
        <v>27197</v>
      </c>
      <c r="I9101" s="2">
        <v>45076</v>
      </c>
      <c r="J9101" s="15" t="str">
        <f>MID(Tabla1[[#This Row],[HORA]],1,5)</f>
        <v>08:45</v>
      </c>
      <c r="K9101" s="16">
        <f>IF(Tabla1[[#This Row],[FECHA]]=I9102,IF(J9102-J9101&gt;0,(J9102-J9101)*1440,0),0)</f>
        <v>1.0000000000000764</v>
      </c>
      <c r="L9101" s="14">
        <f>2+L8842-Datos!$C$8</f>
        <v>6.18</v>
      </c>
      <c r="M9101" s="13" t="s">
        <v>2207</v>
      </c>
      <c r="N9101" s="1" t="s">
        <v>27198</v>
      </c>
      <c r="O9101" s="1">
        <v>15</v>
      </c>
      <c r="P9101" s="1" t="s">
        <v>645</v>
      </c>
      <c r="Q9101" s="4" t="s">
        <v>21</v>
      </c>
    </row>
    <row r="9102" spans="1:17" ht="22.5" x14ac:dyDescent="0.25">
      <c r="A9102" s="3">
        <v>16128</v>
      </c>
      <c r="B9102" s="1" t="s">
        <v>49020</v>
      </c>
      <c r="C9102" s="1" t="s">
        <v>15</v>
      </c>
      <c r="D9102" s="1" t="s">
        <v>40</v>
      </c>
      <c r="E9102" s="1">
        <v>20554290818</v>
      </c>
      <c r="F9102" s="1" t="s">
        <v>48614</v>
      </c>
      <c r="G9102" s="1">
        <v>70795342</v>
      </c>
      <c r="H9102" s="1" t="s">
        <v>48615</v>
      </c>
      <c r="I9102" s="2">
        <v>45076</v>
      </c>
      <c r="J9102" s="15" t="str">
        <f>MID(Tabla1[[#This Row],[HORA]],1,5)</f>
        <v>08:46</v>
      </c>
      <c r="K9102" s="16">
        <f>IF(Tabla1[[#This Row],[FECHA]]=I9103,IF(J9103-J9102&gt;0,(J9103-J9102)*1440,0),0)</f>
        <v>0.99999999999991651</v>
      </c>
      <c r="L9102" s="14">
        <f>2+L8843-Datos!$C$8</f>
        <v>5.93</v>
      </c>
      <c r="M9102" s="13" t="s">
        <v>11266</v>
      </c>
      <c r="N9102" s="1" t="s">
        <v>49021</v>
      </c>
      <c r="O9102" s="1">
        <v>30</v>
      </c>
      <c r="P9102" s="1" t="s">
        <v>27</v>
      </c>
      <c r="Q9102" s="4" t="s">
        <v>21</v>
      </c>
    </row>
    <row r="9103" spans="1:17" ht="22.5" x14ac:dyDescent="0.25">
      <c r="A9103" s="3">
        <v>8706</v>
      </c>
      <c r="B9103" s="1" t="s">
        <v>27199</v>
      </c>
      <c r="C9103" s="1" t="s">
        <v>15</v>
      </c>
      <c r="D9103" s="1" t="s">
        <v>40</v>
      </c>
      <c r="E9103" s="1">
        <v>44304759</v>
      </c>
      <c r="F9103" s="1" t="s">
        <v>27200</v>
      </c>
      <c r="G9103" s="1">
        <v>44304759</v>
      </c>
      <c r="H9103" s="1" t="s">
        <v>27200</v>
      </c>
      <c r="I9103" s="2">
        <v>45076</v>
      </c>
      <c r="J9103" s="15" t="str">
        <f>MID(Tabla1[[#This Row],[HORA]],1,5)</f>
        <v>08:47</v>
      </c>
      <c r="K9103" s="16">
        <f>IF(Tabla1[[#This Row],[FECHA]]=I9104,IF(J9104-J9103&gt;0,(J9104-J9103)*1440,0),0)</f>
        <v>1.0000000000000764</v>
      </c>
      <c r="L9103" s="14">
        <f>2+L8844-Datos!$C$8</f>
        <v>8.870000000000001</v>
      </c>
      <c r="M9103" s="13" t="s">
        <v>4210</v>
      </c>
      <c r="N9103" s="1" t="s">
        <v>1715</v>
      </c>
      <c r="O9103" s="1">
        <v>10</v>
      </c>
      <c r="P9103" s="1" t="s">
        <v>645</v>
      </c>
      <c r="Q9103" s="4" t="s">
        <v>21</v>
      </c>
    </row>
    <row r="9104" spans="1:17" ht="22.5" x14ac:dyDescent="0.25">
      <c r="A9104" s="3">
        <v>2779</v>
      </c>
      <c r="B9104" s="1" t="s">
        <v>8560</v>
      </c>
      <c r="C9104" s="1" t="s">
        <v>15</v>
      </c>
      <c r="D9104" s="1" t="s">
        <v>40</v>
      </c>
      <c r="E9104" s="1">
        <v>45592452</v>
      </c>
      <c r="F9104" s="1" t="s">
        <v>8561</v>
      </c>
      <c r="G9104" s="1">
        <v>75007802</v>
      </c>
      <c r="H9104" s="1" t="s">
        <v>8562</v>
      </c>
      <c r="I9104" s="2">
        <v>45076</v>
      </c>
      <c r="J9104" s="15" t="str">
        <f>MID(Tabla1[[#This Row],[HORA]],1,5)</f>
        <v>08:48</v>
      </c>
      <c r="K9104" s="16">
        <f>IF(Tabla1[[#This Row],[FECHA]]=I9105,IF(J9105-J9104&gt;0,(J9105-J9104)*1440,0),0)</f>
        <v>0.99999999999991651</v>
      </c>
      <c r="L9104" s="14">
        <f>2+L8845-Datos!$C$8</f>
        <v>6.0200000000000005</v>
      </c>
      <c r="M9104" s="13" t="s">
        <v>1860</v>
      </c>
      <c r="N9104" s="1" t="s">
        <v>8563</v>
      </c>
      <c r="O9104" s="1">
        <v>10</v>
      </c>
      <c r="P9104" s="1" t="s">
        <v>27</v>
      </c>
      <c r="Q9104" s="4" t="s">
        <v>21</v>
      </c>
    </row>
    <row r="9105" spans="1:17" ht="22.5" x14ac:dyDescent="0.25">
      <c r="A9105" s="3">
        <v>8707</v>
      </c>
      <c r="B9105" s="1" t="s">
        <v>27201</v>
      </c>
      <c r="C9105" s="1" t="s">
        <v>15</v>
      </c>
      <c r="D9105" s="1" t="s">
        <v>30</v>
      </c>
      <c r="E9105" s="1">
        <v>40561090</v>
      </c>
      <c r="F9105" s="1" t="s">
        <v>15006</v>
      </c>
      <c r="G9105" s="1">
        <v>2238213</v>
      </c>
      <c r="H9105" s="1" t="s">
        <v>27202</v>
      </c>
      <c r="I9105" s="2">
        <v>45076</v>
      </c>
      <c r="J9105" s="15" t="str">
        <f>MID(Tabla1[[#This Row],[HORA]],1,5)</f>
        <v>08:49</v>
      </c>
      <c r="K9105" s="16">
        <f>IF(Tabla1[[#This Row],[FECHA]]=I9106,IF(J9106-J9105&gt;0,(J9106-J9105)*1440,0),0)</f>
        <v>5.0000000000000622</v>
      </c>
      <c r="L9105" s="14">
        <f>2+L8846-Datos!$C$8</f>
        <v>4.2300000000000004</v>
      </c>
      <c r="M9105" s="13" t="s">
        <v>546</v>
      </c>
      <c r="N9105" s="1" t="s">
        <v>693</v>
      </c>
      <c r="O9105" s="1">
        <v>10</v>
      </c>
      <c r="P9105" s="1" t="s">
        <v>645</v>
      </c>
      <c r="Q9105" s="4" t="s">
        <v>21</v>
      </c>
    </row>
    <row r="9106" spans="1:17" ht="22.5" x14ac:dyDescent="0.25">
      <c r="A9106" s="3">
        <v>8708</v>
      </c>
      <c r="B9106" s="1" t="s">
        <v>27203</v>
      </c>
      <c r="C9106" s="1" t="s">
        <v>15</v>
      </c>
      <c r="D9106" s="1" t="s">
        <v>40</v>
      </c>
      <c r="E9106" s="1">
        <v>40457631</v>
      </c>
      <c r="F9106" s="1" t="s">
        <v>10148</v>
      </c>
      <c r="G9106" s="1">
        <v>43675174</v>
      </c>
      <c r="H9106" s="1" t="s">
        <v>27204</v>
      </c>
      <c r="I9106" s="2">
        <v>45076</v>
      </c>
      <c r="J9106" s="15" t="str">
        <f>MID(Tabla1[[#This Row],[HORA]],1,5)</f>
        <v>08:54</v>
      </c>
      <c r="K9106" s="16">
        <f>IF(Tabla1[[#This Row],[FECHA]]=I9107,IF(J9107-J9106&gt;0,(J9107-J9106)*1440,0),0)</f>
        <v>7.9999999999999716</v>
      </c>
      <c r="L9106" s="14">
        <f>2+L8847-Datos!$C$8</f>
        <v>5.0199999999999996</v>
      </c>
      <c r="M9106" s="13" t="s">
        <v>5203</v>
      </c>
      <c r="N9106" s="1" t="s">
        <v>27205</v>
      </c>
      <c r="O9106" s="1">
        <v>15</v>
      </c>
      <c r="P9106" s="1" t="s">
        <v>645</v>
      </c>
      <c r="Q9106" s="4" t="s">
        <v>21</v>
      </c>
    </row>
    <row r="9107" spans="1:17" ht="22.5" x14ac:dyDescent="0.25">
      <c r="A9107" s="3">
        <v>8709</v>
      </c>
      <c r="B9107" s="1" t="s">
        <v>27206</v>
      </c>
      <c r="C9107" s="1" t="s">
        <v>15</v>
      </c>
      <c r="D9107" s="1" t="s">
        <v>40</v>
      </c>
      <c r="E9107" s="1">
        <v>8158927</v>
      </c>
      <c r="F9107" s="1" t="s">
        <v>8431</v>
      </c>
      <c r="G9107" s="1">
        <v>2238219</v>
      </c>
      <c r="H9107" s="1" t="s">
        <v>8432</v>
      </c>
      <c r="I9107" s="2">
        <v>45076</v>
      </c>
      <c r="J9107" s="15" t="str">
        <f>MID(Tabla1[[#This Row],[HORA]],1,5)</f>
        <v>09:02</v>
      </c>
      <c r="K9107" s="16">
        <f>IF(Tabla1[[#This Row],[FECHA]]=I9108,IF(J9108-J9107&gt;0,(J9108-J9107)*1440,0),0)</f>
        <v>11.000000000000041</v>
      </c>
      <c r="L9107" s="14">
        <f>2+L8848-Datos!$C$8</f>
        <v>3.76</v>
      </c>
      <c r="M9107" s="13" t="s">
        <v>5332</v>
      </c>
      <c r="N9107" s="1" t="s">
        <v>27207</v>
      </c>
      <c r="O9107" s="1">
        <v>50</v>
      </c>
      <c r="P9107" s="1" t="s">
        <v>645</v>
      </c>
      <c r="Q9107" s="4" t="s">
        <v>21</v>
      </c>
    </row>
    <row r="9108" spans="1:17" ht="22.5" x14ac:dyDescent="0.25">
      <c r="A9108" s="3">
        <v>2870</v>
      </c>
      <c r="B9108" s="1" t="s">
        <v>8867</v>
      </c>
      <c r="C9108" s="1" t="s">
        <v>15</v>
      </c>
      <c r="D9108" s="1" t="s">
        <v>33</v>
      </c>
      <c r="E9108" s="1">
        <v>20025685</v>
      </c>
      <c r="F9108" s="1" t="s">
        <v>8868</v>
      </c>
      <c r="G9108" s="1">
        <v>2238527</v>
      </c>
      <c r="H9108" s="1" t="s">
        <v>8869</v>
      </c>
      <c r="I9108" s="2">
        <v>45076</v>
      </c>
      <c r="J9108" s="15" t="str">
        <f>MID(Tabla1[[#This Row],[HORA]],1,5)</f>
        <v>09:13</v>
      </c>
      <c r="K9108" s="16">
        <f>IF(Tabla1[[#This Row],[FECHA]]=I9109,IF(J9109-J9108&gt;0,(J9109-J9108)*1440,0),0)</f>
        <v>1.9999999999999929</v>
      </c>
      <c r="L9108" s="14">
        <f>2+L8849-Datos!$C$8</f>
        <v>6.68</v>
      </c>
      <c r="M9108" s="13" t="s">
        <v>8870</v>
      </c>
      <c r="N9108" s="1" t="s">
        <v>8871</v>
      </c>
      <c r="O9108" s="1">
        <v>15</v>
      </c>
      <c r="P9108" s="1" t="s">
        <v>413</v>
      </c>
      <c r="Q9108" s="4" t="s">
        <v>21</v>
      </c>
    </row>
    <row r="9109" spans="1:17" ht="22.5" x14ac:dyDescent="0.25">
      <c r="A9109" s="3">
        <v>8710</v>
      </c>
      <c r="B9109" s="1" t="s">
        <v>27208</v>
      </c>
      <c r="C9109" s="1" t="s">
        <v>15</v>
      </c>
      <c r="D9109" s="1" t="s">
        <v>119</v>
      </c>
      <c r="E9109" s="1">
        <v>16748903</v>
      </c>
      <c r="F9109" s="1" t="s">
        <v>27209</v>
      </c>
      <c r="G9109" s="1">
        <v>76830900</v>
      </c>
      <c r="H9109" s="1" t="s">
        <v>27210</v>
      </c>
      <c r="I9109" s="2">
        <v>45076</v>
      </c>
      <c r="J9109" s="15" t="str">
        <f>MID(Tabla1[[#This Row],[HORA]],1,5)</f>
        <v>09:15</v>
      </c>
      <c r="K9109" s="16">
        <f>IF(Tabla1[[#This Row],[FECHA]]=I9110,IF(J9110-J9109&gt;0,(J9110-J9109)*1440,0),0)</f>
        <v>5.9999999999999787</v>
      </c>
      <c r="L9109" s="14">
        <f>2+L8850-Datos!$C$8</f>
        <v>9.16</v>
      </c>
      <c r="M9109" s="13" t="s">
        <v>5340</v>
      </c>
      <c r="N9109" s="1" t="s">
        <v>27211</v>
      </c>
      <c r="O9109" s="1">
        <v>8</v>
      </c>
      <c r="P9109" s="1" t="s">
        <v>645</v>
      </c>
      <c r="Q9109" s="4" t="s">
        <v>21</v>
      </c>
    </row>
    <row r="9110" spans="1:17" ht="22.5" x14ac:dyDescent="0.25">
      <c r="A9110" s="3">
        <v>17341</v>
      </c>
      <c r="B9110" s="1" t="s">
        <v>52239</v>
      </c>
      <c r="C9110" s="1" t="s">
        <v>15</v>
      </c>
      <c r="D9110" s="1" t="s">
        <v>40</v>
      </c>
      <c r="E9110" s="1">
        <v>20561381969</v>
      </c>
      <c r="F9110" s="1" t="s">
        <v>48653</v>
      </c>
      <c r="G9110" s="1">
        <v>74684574</v>
      </c>
      <c r="H9110" s="1" t="s">
        <v>48654</v>
      </c>
      <c r="I9110" s="2">
        <v>45076</v>
      </c>
      <c r="J9110" s="15" t="str">
        <f>MID(Tabla1[[#This Row],[HORA]],1,5)</f>
        <v>09:21</v>
      </c>
      <c r="K9110" s="16">
        <f>IF(Tabla1[[#This Row],[FECHA]]=I9111,IF(J9111-J9110&gt;0,(J9111-J9110)*1440,0),0)</f>
        <v>1.9999999999999929</v>
      </c>
      <c r="L9110" s="14">
        <f>2+L8851-Datos!$C$8</f>
        <v>4.8600000000000003</v>
      </c>
      <c r="M9110" s="13" t="s">
        <v>507</v>
      </c>
      <c r="N9110" s="1" t="s">
        <v>693</v>
      </c>
      <c r="O9110" s="1">
        <v>10</v>
      </c>
      <c r="P9110" s="1" t="s">
        <v>645</v>
      </c>
      <c r="Q9110" s="4" t="s">
        <v>21</v>
      </c>
    </row>
    <row r="9111" spans="1:17" ht="22.5" x14ac:dyDescent="0.25">
      <c r="A9111" s="3">
        <v>8711</v>
      </c>
      <c r="B9111" s="1" t="s">
        <v>27212</v>
      </c>
      <c r="C9111" s="1" t="s">
        <v>15</v>
      </c>
      <c r="D9111" s="1" t="s">
        <v>33</v>
      </c>
      <c r="E9111" s="1">
        <v>75790169</v>
      </c>
      <c r="F9111" s="1" t="s">
        <v>27213</v>
      </c>
      <c r="G9111" s="1">
        <v>2238224</v>
      </c>
      <c r="H9111" s="1" t="s">
        <v>27214</v>
      </c>
      <c r="I9111" s="2">
        <v>45076</v>
      </c>
      <c r="J9111" s="15" t="str">
        <f>MID(Tabla1[[#This Row],[HORA]],1,5)</f>
        <v>09:23</v>
      </c>
      <c r="K9111" s="16">
        <f>IF(Tabla1[[#This Row],[FECHA]]=I9112,IF(J9112-J9111&gt;0,(J9112-J9111)*1440,0),0)</f>
        <v>0.99999999999999645</v>
      </c>
      <c r="L9111" s="14">
        <f>2+L8852-Datos!$C$8</f>
        <v>3.96</v>
      </c>
      <c r="M9111" s="13" t="s">
        <v>1677</v>
      </c>
      <c r="N9111" s="1" t="s">
        <v>27215</v>
      </c>
      <c r="O9111" s="1">
        <v>15</v>
      </c>
      <c r="P9111" s="1" t="s">
        <v>645</v>
      </c>
      <c r="Q9111" s="4" t="s">
        <v>21</v>
      </c>
    </row>
    <row r="9112" spans="1:17" ht="22.5" x14ac:dyDescent="0.25">
      <c r="A9112" s="3">
        <v>305</v>
      </c>
      <c r="B9112" s="1" t="s">
        <v>697</v>
      </c>
      <c r="C9112" s="1" t="s">
        <v>15</v>
      </c>
      <c r="D9112" s="1" t="s">
        <v>40</v>
      </c>
      <c r="E9112" s="1">
        <v>6121112</v>
      </c>
      <c r="F9112" s="1" t="s">
        <v>698</v>
      </c>
      <c r="G9112" s="1">
        <v>2238225</v>
      </c>
      <c r="H9112" s="1" t="s">
        <v>699</v>
      </c>
      <c r="I9112" s="2">
        <v>45076</v>
      </c>
      <c r="J9112" s="15" t="str">
        <f>MID(Tabla1[[#This Row],[HORA]],1,5)</f>
        <v>09:24</v>
      </c>
      <c r="K9112" s="16">
        <f>IF(Tabla1[[#This Row],[FECHA]]=I9113,IF(J9113-J9112&gt;0,(J9113-J9112)*1440,0),0)</f>
        <v>1.9999999999999929</v>
      </c>
      <c r="L9112" s="14">
        <f>2+L8853-Datos!$C$8</f>
        <v>5.16</v>
      </c>
      <c r="M9112" s="13" t="s">
        <v>700</v>
      </c>
      <c r="N9112" s="1" t="s">
        <v>701</v>
      </c>
      <c r="O9112" s="1">
        <v>0</v>
      </c>
      <c r="P9112" s="1" t="s">
        <v>645</v>
      </c>
      <c r="Q9112" s="4" t="s">
        <v>21</v>
      </c>
    </row>
    <row r="9113" spans="1:17" ht="22.5" x14ac:dyDescent="0.25">
      <c r="A9113" s="3">
        <v>8792</v>
      </c>
      <c r="B9113" s="1" t="s">
        <v>27470</v>
      </c>
      <c r="C9113" s="1" t="s">
        <v>15</v>
      </c>
      <c r="D9113" s="1" t="s">
        <v>82</v>
      </c>
      <c r="E9113" s="1">
        <v>17429025</v>
      </c>
      <c r="F9113" s="1" t="s">
        <v>27471</v>
      </c>
      <c r="G9113" s="1">
        <v>17429025</v>
      </c>
      <c r="H9113" s="1" t="s">
        <v>27471</v>
      </c>
      <c r="I9113" s="2">
        <v>45076</v>
      </c>
      <c r="J9113" s="15" t="str">
        <f>MID(Tabla1[[#This Row],[HORA]],1,5)</f>
        <v>09:26</v>
      </c>
      <c r="K9113" s="16">
        <f>IF(Tabla1[[#This Row],[FECHA]]=I9114,IF(J9114-J9113&gt;0,(J9114-J9113)*1440,0),0)</f>
        <v>2.9999999999999893</v>
      </c>
      <c r="L9113" s="14">
        <f>2+L8854-Datos!$C$8</f>
        <v>6.66</v>
      </c>
      <c r="M9113" s="13" t="s">
        <v>9943</v>
      </c>
      <c r="N9113" s="1" t="s">
        <v>3080</v>
      </c>
      <c r="O9113" s="1">
        <v>20</v>
      </c>
      <c r="P9113" s="1" t="s">
        <v>170</v>
      </c>
      <c r="Q9113" s="4" t="s">
        <v>21</v>
      </c>
    </row>
    <row r="9114" spans="1:17" ht="22.5" x14ac:dyDescent="0.25">
      <c r="A9114" s="3">
        <v>8712</v>
      </c>
      <c r="B9114" s="1" t="s">
        <v>27216</v>
      </c>
      <c r="C9114" s="1" t="s">
        <v>15</v>
      </c>
      <c r="D9114" s="1" t="s">
        <v>40</v>
      </c>
      <c r="E9114" s="1">
        <v>16468358</v>
      </c>
      <c r="F9114" s="1" t="s">
        <v>27217</v>
      </c>
      <c r="G9114" s="1">
        <v>72939134</v>
      </c>
      <c r="H9114" s="1" t="s">
        <v>27218</v>
      </c>
      <c r="I9114" s="2">
        <v>45076</v>
      </c>
      <c r="J9114" s="15" t="str">
        <f>MID(Tabla1[[#This Row],[HORA]],1,5)</f>
        <v>09:29</v>
      </c>
      <c r="K9114" s="16">
        <f>IF(Tabla1[[#This Row],[FECHA]]=I9115,IF(J9115-J9114&gt;0,(J9115-J9114)*1440,0),0)</f>
        <v>6.9999999999999751</v>
      </c>
      <c r="L9114" s="14">
        <f>2+L8855-Datos!$C$8</f>
        <v>4.01</v>
      </c>
      <c r="M9114" s="13" t="s">
        <v>13540</v>
      </c>
      <c r="N9114" s="1" t="s">
        <v>693</v>
      </c>
      <c r="O9114" s="1">
        <v>10</v>
      </c>
      <c r="P9114" s="1" t="s">
        <v>645</v>
      </c>
      <c r="Q9114" s="4" t="s">
        <v>21</v>
      </c>
    </row>
    <row r="9115" spans="1:17" ht="22.5" x14ac:dyDescent="0.25">
      <c r="A9115" s="3">
        <v>2780</v>
      </c>
      <c r="B9115" s="1" t="s">
        <v>8564</v>
      </c>
      <c r="C9115" s="1" t="s">
        <v>15</v>
      </c>
      <c r="D9115" s="1" t="s">
        <v>23</v>
      </c>
      <c r="E9115" s="1">
        <v>27116144</v>
      </c>
      <c r="F9115" s="1" t="s">
        <v>8565</v>
      </c>
      <c r="G9115" s="1">
        <v>42369598</v>
      </c>
      <c r="H9115" s="1" t="s">
        <v>8566</v>
      </c>
      <c r="I9115" s="2">
        <v>45076</v>
      </c>
      <c r="J9115" s="15" t="str">
        <f>MID(Tabla1[[#This Row],[HORA]],1,5)</f>
        <v>09:36</v>
      </c>
      <c r="K9115" s="16">
        <f>IF(Tabla1[[#This Row],[FECHA]]=I9116,IF(J9116-J9115&gt;0,(J9116-J9115)*1440,0),0)</f>
        <v>1.9999999999999929</v>
      </c>
      <c r="L9115" s="14">
        <f>2+L8856-Datos!$C$8</f>
        <v>6.16</v>
      </c>
      <c r="M9115" s="13" t="s">
        <v>4561</v>
      </c>
      <c r="N9115" s="1" t="s">
        <v>8567</v>
      </c>
      <c r="O9115" s="1">
        <v>10</v>
      </c>
      <c r="P9115" s="1" t="s">
        <v>27</v>
      </c>
      <c r="Q9115" s="4" t="s">
        <v>21</v>
      </c>
    </row>
    <row r="9116" spans="1:17" ht="22.5" x14ac:dyDescent="0.25">
      <c r="A9116" s="3">
        <v>2871</v>
      </c>
      <c r="B9116" s="1" t="s">
        <v>8872</v>
      </c>
      <c r="C9116" s="1" t="s">
        <v>15</v>
      </c>
      <c r="D9116" s="1" t="s">
        <v>161</v>
      </c>
      <c r="E9116" s="1">
        <v>45844782</v>
      </c>
      <c r="F9116" s="1" t="s">
        <v>8873</v>
      </c>
      <c r="G9116" s="1">
        <v>45844782</v>
      </c>
      <c r="H9116" s="1" t="s">
        <v>8873</v>
      </c>
      <c r="I9116" s="2">
        <v>45076</v>
      </c>
      <c r="J9116" s="15" t="str">
        <f>MID(Tabla1[[#This Row],[HORA]],1,5)</f>
        <v>09:38</v>
      </c>
      <c r="K9116" s="16">
        <f>IF(Tabla1[[#This Row],[FECHA]]=I9117,IF(J9117-J9116&gt;0,(J9117-J9116)*1440,0),0)</f>
        <v>1.0000000000000764</v>
      </c>
      <c r="L9116" s="14">
        <f>2+L8857-Datos!$C$8</f>
        <v>7.8599999999999994</v>
      </c>
      <c r="M9116" s="13" t="s">
        <v>8874</v>
      </c>
      <c r="N9116" s="1" t="s">
        <v>5299</v>
      </c>
      <c r="O9116" s="1">
        <v>10</v>
      </c>
      <c r="P9116" s="1" t="s">
        <v>413</v>
      </c>
      <c r="Q9116" s="4" t="s">
        <v>21</v>
      </c>
    </row>
    <row r="9117" spans="1:17" ht="22.5" x14ac:dyDescent="0.25">
      <c r="A9117" s="3">
        <v>17342</v>
      </c>
      <c r="B9117" s="1" t="s">
        <v>52240</v>
      </c>
      <c r="C9117" s="1" t="s">
        <v>15</v>
      </c>
      <c r="D9117" s="1" t="s">
        <v>71</v>
      </c>
      <c r="E9117" s="1">
        <v>20438137492</v>
      </c>
      <c r="F9117" s="1" t="s">
        <v>49879</v>
      </c>
      <c r="G9117" s="1">
        <v>2238230</v>
      </c>
      <c r="H9117" s="1" t="s">
        <v>9086</v>
      </c>
      <c r="I9117" s="2">
        <v>45076</v>
      </c>
      <c r="J9117" s="15" t="str">
        <f>MID(Tabla1[[#This Row],[HORA]],1,5)</f>
        <v>09:39</v>
      </c>
      <c r="K9117" s="16">
        <f>IF(Tabla1[[#This Row],[FECHA]]=I9118,IF(J9118-J9117&gt;0,(J9118-J9117)*1440,0),0)</f>
        <v>2.9999999999999094</v>
      </c>
      <c r="L9117" s="14">
        <f>2+L8858-Datos!$C$8</f>
        <v>5.0199999999999996</v>
      </c>
      <c r="M9117" s="13" t="s">
        <v>510</v>
      </c>
      <c r="N9117" s="1" t="s">
        <v>52241</v>
      </c>
      <c r="O9117" s="1">
        <v>13</v>
      </c>
      <c r="P9117" s="1" t="s">
        <v>645</v>
      </c>
      <c r="Q9117" s="4" t="s">
        <v>21</v>
      </c>
    </row>
    <row r="9118" spans="1:17" ht="22.5" x14ac:dyDescent="0.25">
      <c r="A9118" s="3">
        <v>8713</v>
      </c>
      <c r="B9118" s="1" t="s">
        <v>27219</v>
      </c>
      <c r="C9118" s="1" t="s">
        <v>15</v>
      </c>
      <c r="D9118" s="1" t="s">
        <v>33</v>
      </c>
      <c r="E9118" s="1">
        <v>48541958</v>
      </c>
      <c r="F9118" s="1" t="s">
        <v>27220</v>
      </c>
      <c r="G9118" s="1">
        <v>18155522</v>
      </c>
      <c r="H9118" s="1" t="s">
        <v>27221</v>
      </c>
      <c r="I9118" s="2">
        <v>45076</v>
      </c>
      <c r="J9118" s="15" t="str">
        <f>MID(Tabla1[[#This Row],[HORA]],1,5)</f>
        <v>09:42</v>
      </c>
      <c r="K9118" s="16">
        <f>IF(Tabla1[[#This Row],[FECHA]]=I9119,IF(J9119-J9118&gt;0,(J9119-J9118)*1440,0),0)</f>
        <v>4.0000000000001457</v>
      </c>
      <c r="L9118" s="14">
        <f>2+L8859-Datos!$C$8</f>
        <v>5.96</v>
      </c>
      <c r="M9118" s="13" t="s">
        <v>1692</v>
      </c>
      <c r="N9118" s="1" t="s">
        <v>27222</v>
      </c>
      <c r="O9118" s="1">
        <v>20</v>
      </c>
      <c r="P9118" s="1" t="s">
        <v>645</v>
      </c>
      <c r="Q9118" s="4" t="s">
        <v>21</v>
      </c>
    </row>
    <row r="9119" spans="1:17" ht="22.5" x14ac:dyDescent="0.25">
      <c r="A9119" s="3">
        <v>8714</v>
      </c>
      <c r="B9119" s="1" t="s">
        <v>27223</v>
      </c>
      <c r="C9119" s="1" t="s">
        <v>15</v>
      </c>
      <c r="D9119" s="1" t="s">
        <v>172</v>
      </c>
      <c r="E9119" s="1">
        <v>45211302</v>
      </c>
      <c r="F9119" s="1" t="s">
        <v>27224</v>
      </c>
      <c r="G9119" s="1">
        <v>2238232</v>
      </c>
      <c r="H9119" s="1" t="s">
        <v>27225</v>
      </c>
      <c r="I9119" s="2">
        <v>45076</v>
      </c>
      <c r="J9119" s="15" t="str">
        <f>MID(Tabla1[[#This Row],[HORA]],1,5)</f>
        <v>09:46</v>
      </c>
      <c r="K9119" s="16">
        <f>IF(Tabla1[[#This Row],[FECHA]]=I9120,IF(J9120-J9119&gt;0,(J9120-J9119)*1440,0),0)</f>
        <v>0.99999999999991651</v>
      </c>
      <c r="L9119" s="14">
        <f>2+L8860-Datos!$C$8</f>
        <v>6.2</v>
      </c>
      <c r="M9119" s="13" t="s">
        <v>3895</v>
      </c>
      <c r="N9119" s="1" t="s">
        <v>27226</v>
      </c>
      <c r="O9119" s="1">
        <v>20</v>
      </c>
      <c r="P9119" s="1" t="s">
        <v>645</v>
      </c>
      <c r="Q9119" s="4" t="s">
        <v>21</v>
      </c>
    </row>
    <row r="9120" spans="1:17" ht="22.5" x14ac:dyDescent="0.25">
      <c r="A9120" s="3">
        <v>2872</v>
      </c>
      <c r="B9120" s="1" t="s">
        <v>8875</v>
      </c>
      <c r="C9120" s="1" t="s">
        <v>15</v>
      </c>
      <c r="D9120" s="1" t="s">
        <v>82</v>
      </c>
      <c r="E9120" s="1">
        <v>80384891</v>
      </c>
      <c r="F9120" s="1" t="s">
        <v>8876</v>
      </c>
      <c r="G9120" s="1">
        <v>80384891</v>
      </c>
      <c r="H9120" s="1" t="s">
        <v>8876</v>
      </c>
      <c r="I9120" s="2">
        <v>45076</v>
      </c>
      <c r="J9120" s="15" t="str">
        <f>MID(Tabla1[[#This Row],[HORA]],1,5)</f>
        <v>09:47</v>
      </c>
      <c r="K9120" s="16">
        <f>IF(Tabla1[[#This Row],[FECHA]]=I9121,IF(J9121-J9120&gt;0,(J9121-J9120)*1440,0),0)</f>
        <v>1.0000000000000764</v>
      </c>
      <c r="L9120" s="14">
        <f>2+L8861-Datos!$C$8</f>
        <v>3.87</v>
      </c>
      <c r="M9120" s="13" t="s">
        <v>6657</v>
      </c>
      <c r="N9120" s="1" t="s">
        <v>1715</v>
      </c>
      <c r="O9120" s="1">
        <v>10</v>
      </c>
      <c r="P9120" s="1" t="s">
        <v>45</v>
      </c>
      <c r="Q9120" s="4" t="s">
        <v>21</v>
      </c>
    </row>
    <row r="9121" spans="1:17" ht="22.5" x14ac:dyDescent="0.25">
      <c r="A9121" s="3">
        <v>8715</v>
      </c>
      <c r="B9121" s="1" t="s">
        <v>27227</v>
      </c>
      <c r="C9121" s="1" t="s">
        <v>15</v>
      </c>
      <c r="D9121" s="1" t="s">
        <v>82</v>
      </c>
      <c r="E9121" s="1">
        <v>16400766</v>
      </c>
      <c r="F9121" s="1" t="s">
        <v>27228</v>
      </c>
      <c r="G9121" s="1">
        <v>2238233</v>
      </c>
      <c r="H9121" s="1" t="s">
        <v>27229</v>
      </c>
      <c r="I9121" s="2">
        <v>45076</v>
      </c>
      <c r="J9121" s="15" t="str">
        <f>MID(Tabla1[[#This Row],[HORA]],1,5)</f>
        <v>09:48</v>
      </c>
      <c r="K9121" s="16">
        <f>IF(Tabla1[[#This Row],[FECHA]]=I9122,IF(J9122-J9121&gt;0,(J9122-J9121)*1440,0),0)</f>
        <v>0</v>
      </c>
      <c r="L9121" s="14">
        <f>2+L8862-Datos!$C$8</f>
        <v>5.1100000000000003</v>
      </c>
      <c r="M9121" s="13" t="s">
        <v>3899</v>
      </c>
      <c r="N9121" s="1" t="s">
        <v>27230</v>
      </c>
      <c r="O9121" s="1">
        <v>15</v>
      </c>
      <c r="P9121" s="1" t="s">
        <v>645</v>
      </c>
      <c r="Q9121" s="4" t="s">
        <v>21</v>
      </c>
    </row>
    <row r="9122" spans="1:17" ht="22.5" x14ac:dyDescent="0.25">
      <c r="A9122" s="3">
        <v>2873</v>
      </c>
      <c r="B9122" s="1" t="s">
        <v>8877</v>
      </c>
      <c r="C9122" s="1" t="s">
        <v>15</v>
      </c>
      <c r="D9122" s="1" t="s">
        <v>82</v>
      </c>
      <c r="E9122" s="1">
        <v>42752308</v>
      </c>
      <c r="F9122" s="1" t="s">
        <v>8878</v>
      </c>
      <c r="G9122" s="1">
        <v>42752308</v>
      </c>
      <c r="H9122" s="1" t="s">
        <v>8878</v>
      </c>
      <c r="I9122" s="2">
        <v>45076</v>
      </c>
      <c r="J9122" s="15" t="str">
        <f>MID(Tabla1[[#This Row],[HORA]],1,5)</f>
        <v>09:48</v>
      </c>
      <c r="K9122" s="16">
        <f>IF(Tabla1[[#This Row],[FECHA]]=I9123,IF(J9123-J9122&gt;0,(J9123-J9122)*1440,0),0)</f>
        <v>720.99999999999989</v>
      </c>
      <c r="L9122" s="14">
        <f>2+L8863-Datos!$C$8</f>
        <v>4.8000000000000007</v>
      </c>
      <c r="M9122" s="13" t="s">
        <v>8879</v>
      </c>
      <c r="N9122" s="1" t="s">
        <v>1715</v>
      </c>
      <c r="O9122" s="1">
        <v>10</v>
      </c>
      <c r="P9122" s="1" t="s">
        <v>45</v>
      </c>
      <c r="Q9122" s="4" t="s">
        <v>21</v>
      </c>
    </row>
    <row r="9123" spans="1:17" ht="22.5" x14ac:dyDescent="0.25">
      <c r="A9123" s="3">
        <v>318</v>
      </c>
      <c r="B9123" s="1" t="s">
        <v>732</v>
      </c>
      <c r="C9123" s="1" t="s">
        <v>15</v>
      </c>
      <c r="D9123" s="1" t="s">
        <v>141</v>
      </c>
      <c r="E9123" s="1">
        <v>2238528</v>
      </c>
      <c r="F9123" s="1" t="s">
        <v>234</v>
      </c>
      <c r="G9123" s="1">
        <v>2238529</v>
      </c>
      <c r="H9123" s="1" t="s">
        <v>733</v>
      </c>
      <c r="I9123" s="2">
        <v>45076</v>
      </c>
      <c r="J9123" s="15" t="str">
        <f>MID(Tabla1[[#This Row],[HORA]],1,5)</f>
        <v>21:49</v>
      </c>
      <c r="K9123" s="16">
        <f>IF(Tabla1[[#This Row],[FECHA]]=I9124,IF(J9124-J9123&gt;0,(J9124-J9123)*1440,0),0)</f>
        <v>0</v>
      </c>
      <c r="L9123" s="14">
        <f>2+L8864-Datos!$C$8</f>
        <v>6.18</v>
      </c>
      <c r="M9123" s="13" t="s">
        <v>56338</v>
      </c>
      <c r="N9123" s="1" t="s">
        <v>663</v>
      </c>
      <c r="O9123" s="1">
        <v>0</v>
      </c>
      <c r="P9123" s="1" t="s">
        <v>170</v>
      </c>
      <c r="Q9123" s="4" t="s">
        <v>21</v>
      </c>
    </row>
    <row r="9124" spans="1:17" ht="22.5" x14ac:dyDescent="0.25">
      <c r="A9124" s="3">
        <v>2781</v>
      </c>
      <c r="B9124" s="1" t="s">
        <v>8568</v>
      </c>
      <c r="C9124" s="1" t="s">
        <v>15</v>
      </c>
      <c r="D9124" s="1" t="s">
        <v>40</v>
      </c>
      <c r="E9124" s="1">
        <v>16496568</v>
      </c>
      <c r="F9124" s="1" t="s">
        <v>8569</v>
      </c>
      <c r="G9124" s="1">
        <v>2238237</v>
      </c>
      <c r="H9124" s="1" t="s">
        <v>8570</v>
      </c>
      <c r="I9124" s="2">
        <v>45076</v>
      </c>
      <c r="J9124" s="15" t="str">
        <f>MID(Tabla1[[#This Row],[HORA]],1,5)</f>
        <v>09:55</v>
      </c>
      <c r="K9124" s="16">
        <f>IF(Tabla1[[#This Row],[FECHA]]=I9125,IF(J9125-J9124&gt;0,(J9125-J9124)*1440,0),0)</f>
        <v>3.0000000000000693</v>
      </c>
      <c r="L9124" s="14">
        <f>2+L8865-Datos!$C$8</f>
        <v>6.12</v>
      </c>
      <c r="M9124" s="13" t="s">
        <v>749</v>
      </c>
      <c r="N9124" s="1" t="s">
        <v>8571</v>
      </c>
      <c r="O9124" s="1">
        <v>20</v>
      </c>
      <c r="P9124" s="1" t="s">
        <v>27</v>
      </c>
      <c r="Q9124" s="4" t="s">
        <v>21</v>
      </c>
    </row>
    <row r="9125" spans="1:17" ht="22.5" x14ac:dyDescent="0.25">
      <c r="A9125" s="3">
        <v>17343</v>
      </c>
      <c r="B9125" s="1" t="s">
        <v>52242</v>
      </c>
      <c r="C9125" s="1" t="s">
        <v>15</v>
      </c>
      <c r="D9125" s="1" t="s">
        <v>33</v>
      </c>
      <c r="E9125" s="1">
        <v>10484866169</v>
      </c>
      <c r="F9125" s="1" t="s">
        <v>52243</v>
      </c>
      <c r="G9125" s="1">
        <v>2238239</v>
      </c>
      <c r="H9125" s="1" t="s">
        <v>52244</v>
      </c>
      <c r="I9125" s="2">
        <v>45076</v>
      </c>
      <c r="J9125" s="15" t="str">
        <f>MID(Tabla1[[#This Row],[HORA]],1,5)</f>
        <v>09:58</v>
      </c>
      <c r="K9125" s="16">
        <f>IF(Tabla1[[#This Row],[FECHA]]=I9126,IF(J9126-J9125&gt;0,(J9126-J9125)*1440,0),0)</f>
        <v>2.9999999999999893</v>
      </c>
      <c r="L9125" s="14">
        <f>2+L8866-Datos!$C$8</f>
        <v>6.0200000000000005</v>
      </c>
      <c r="M9125" s="13" t="s">
        <v>53</v>
      </c>
      <c r="N9125" s="1" t="s">
        <v>52245</v>
      </c>
      <c r="O9125" s="1">
        <v>15</v>
      </c>
      <c r="P9125" s="1" t="s">
        <v>645</v>
      </c>
      <c r="Q9125" s="4" t="s">
        <v>21</v>
      </c>
    </row>
    <row r="9126" spans="1:17" ht="22.5" x14ac:dyDescent="0.25">
      <c r="A9126" s="3">
        <v>2782</v>
      </c>
      <c r="B9126" s="1" t="s">
        <v>8572</v>
      </c>
      <c r="C9126" s="1" t="s">
        <v>15</v>
      </c>
      <c r="D9126" s="1" t="s">
        <v>40</v>
      </c>
      <c r="E9126" s="1">
        <v>16731581</v>
      </c>
      <c r="F9126" s="1" t="s">
        <v>8573</v>
      </c>
      <c r="G9126" s="1">
        <v>9762517</v>
      </c>
      <c r="H9126" s="1" t="s">
        <v>8574</v>
      </c>
      <c r="I9126" s="2">
        <v>45076</v>
      </c>
      <c r="J9126" s="15" t="str">
        <f>MID(Tabla1[[#This Row],[HORA]],1,5)</f>
        <v>10:01</v>
      </c>
      <c r="K9126" s="16">
        <f>IF(Tabla1[[#This Row],[FECHA]]=I9127,IF(J9127-J9126&gt;0,(J9127-J9126)*1440,0),0)</f>
        <v>0</v>
      </c>
      <c r="L9126" s="14">
        <f>2+L8867-Datos!$C$8</f>
        <v>3.7300000000000004</v>
      </c>
      <c r="M9126" s="13" t="s">
        <v>1231</v>
      </c>
      <c r="N9126" s="1" t="s">
        <v>8473</v>
      </c>
      <c r="O9126" s="1">
        <v>10</v>
      </c>
      <c r="P9126" s="1" t="s">
        <v>27</v>
      </c>
      <c r="Q9126" s="4" t="s">
        <v>21</v>
      </c>
    </row>
    <row r="9127" spans="1:17" ht="22.5" x14ac:dyDescent="0.25">
      <c r="A9127" s="3">
        <v>8716</v>
      </c>
      <c r="B9127" s="1" t="s">
        <v>27231</v>
      </c>
      <c r="C9127" s="1" t="s">
        <v>15</v>
      </c>
      <c r="D9127" s="1" t="s">
        <v>40</v>
      </c>
      <c r="E9127" s="1">
        <v>16478349</v>
      </c>
      <c r="F9127" s="1" t="s">
        <v>27232</v>
      </c>
      <c r="G9127" s="1">
        <v>77417754</v>
      </c>
      <c r="H9127" s="1" t="s">
        <v>6855</v>
      </c>
      <c r="I9127" s="2">
        <v>45076</v>
      </c>
      <c r="J9127" s="15" t="str">
        <f>MID(Tabla1[[#This Row],[HORA]],1,5)</f>
        <v>10:01</v>
      </c>
      <c r="K9127" s="16">
        <f>IF(Tabla1[[#This Row],[FECHA]]=I9128,IF(J9128-J9127&gt;0,(J9128-J9127)*1440,0),0)</f>
        <v>0.99999999999999645</v>
      </c>
      <c r="L9127" s="14">
        <f>2+L8868-Datos!$C$8</f>
        <v>5.0199999999999996</v>
      </c>
      <c r="M9127" s="13" t="s">
        <v>1231</v>
      </c>
      <c r="N9127" s="1" t="s">
        <v>15700</v>
      </c>
      <c r="O9127" s="1">
        <v>18</v>
      </c>
      <c r="P9127" s="1" t="s">
        <v>645</v>
      </c>
      <c r="Q9127" s="4" t="s">
        <v>21</v>
      </c>
    </row>
    <row r="9128" spans="1:17" ht="22.5" x14ac:dyDescent="0.25">
      <c r="A9128" s="3">
        <v>306</v>
      </c>
      <c r="B9128" s="1" t="s">
        <v>702</v>
      </c>
      <c r="C9128" s="1" t="s">
        <v>15</v>
      </c>
      <c r="D9128" s="1" t="s">
        <v>40</v>
      </c>
      <c r="E9128" s="1">
        <v>3222222</v>
      </c>
      <c r="F9128" s="1" t="s">
        <v>650</v>
      </c>
      <c r="G9128" s="1">
        <v>2238241</v>
      </c>
      <c r="H9128" s="1" t="s">
        <v>703</v>
      </c>
      <c r="I9128" s="2">
        <v>45076</v>
      </c>
      <c r="J9128" s="15" t="str">
        <f>MID(Tabla1[[#This Row],[HORA]],1,5)</f>
        <v>10:02</v>
      </c>
      <c r="K9128" s="16">
        <f>IF(Tabla1[[#This Row],[FECHA]]=I9129,IF(J9129-J9128&gt;0,(J9129-J9128)*1440,0),0)</f>
        <v>2.9999999999999893</v>
      </c>
      <c r="L9128" s="14">
        <f>2+L8869-Datos!$C$8</f>
        <v>4.03</v>
      </c>
      <c r="M9128" s="13" t="s">
        <v>704</v>
      </c>
      <c r="N9128" s="1" t="s">
        <v>59</v>
      </c>
      <c r="O9128" s="1">
        <v>0</v>
      </c>
      <c r="P9128" s="1" t="s">
        <v>645</v>
      </c>
      <c r="Q9128" s="4" t="s">
        <v>21</v>
      </c>
    </row>
    <row r="9129" spans="1:17" ht="22.5" x14ac:dyDescent="0.25">
      <c r="A9129" s="3">
        <v>2783</v>
      </c>
      <c r="B9129" s="1" t="s">
        <v>8575</v>
      </c>
      <c r="C9129" s="1" t="s">
        <v>15</v>
      </c>
      <c r="D9129" s="1" t="s">
        <v>40</v>
      </c>
      <c r="E9129" s="1">
        <v>73514719</v>
      </c>
      <c r="F9129" s="1" t="s">
        <v>8576</v>
      </c>
      <c r="G9129" s="1">
        <v>72961331</v>
      </c>
      <c r="H9129" s="1" t="s">
        <v>8577</v>
      </c>
      <c r="I9129" s="2">
        <v>45076</v>
      </c>
      <c r="J9129" s="15" t="str">
        <f>MID(Tabla1[[#This Row],[HORA]],1,5)</f>
        <v>10:05</v>
      </c>
      <c r="K9129" s="16">
        <f>IF(Tabla1[[#This Row],[FECHA]]=I9130,IF(J9130-J9129&gt;0,(J9130-J9129)*1440,0),0)</f>
        <v>5.9999999999999787</v>
      </c>
      <c r="L9129" s="14">
        <f>2+L8870-Datos!$C$8</f>
        <v>7.04</v>
      </c>
      <c r="M9129" s="13" t="s">
        <v>4234</v>
      </c>
      <c r="N9129" s="1" t="s">
        <v>8578</v>
      </c>
      <c r="O9129" s="1">
        <v>10</v>
      </c>
      <c r="P9129" s="1" t="s">
        <v>27</v>
      </c>
      <c r="Q9129" s="4" t="s">
        <v>21</v>
      </c>
    </row>
    <row r="9130" spans="1:17" ht="22.5" x14ac:dyDescent="0.25">
      <c r="A9130" s="3">
        <v>2784</v>
      </c>
      <c r="B9130" s="1" t="s">
        <v>8579</v>
      </c>
      <c r="C9130" s="1" t="s">
        <v>15</v>
      </c>
      <c r="D9130" s="1" t="s">
        <v>40</v>
      </c>
      <c r="E9130" s="1">
        <v>16731068</v>
      </c>
      <c r="F9130" s="1" t="s">
        <v>4290</v>
      </c>
      <c r="G9130" s="1">
        <v>2238242</v>
      </c>
      <c r="H9130" s="1" t="s">
        <v>8580</v>
      </c>
      <c r="I9130" s="2">
        <v>45076</v>
      </c>
      <c r="J9130" s="15" t="str">
        <f>MID(Tabla1[[#This Row],[HORA]],1,5)</f>
        <v>10:11</v>
      </c>
      <c r="K9130" s="16">
        <f>IF(Tabla1[[#This Row],[FECHA]]=I9131,IF(J9131-J9130&gt;0,(J9131-J9130)*1440,0),0)</f>
        <v>1.9999999999999929</v>
      </c>
      <c r="L9130" s="14">
        <f>2+L8871-Datos!$C$8</f>
        <v>9.1000000000000014</v>
      </c>
      <c r="M9130" s="13" t="s">
        <v>2819</v>
      </c>
      <c r="N9130" s="1" t="s">
        <v>8581</v>
      </c>
      <c r="O9130" s="1">
        <v>15</v>
      </c>
      <c r="P9130" s="1" t="s">
        <v>27</v>
      </c>
      <c r="Q9130" s="4" t="s">
        <v>21</v>
      </c>
    </row>
    <row r="9131" spans="1:17" ht="22.5" x14ac:dyDescent="0.25">
      <c r="A9131" s="3">
        <v>8717</v>
      </c>
      <c r="B9131" s="1" t="s">
        <v>27233</v>
      </c>
      <c r="C9131" s="1" t="s">
        <v>15</v>
      </c>
      <c r="D9131" s="1" t="s">
        <v>40</v>
      </c>
      <c r="E9131" s="1">
        <v>16762663</v>
      </c>
      <c r="F9131" s="1" t="s">
        <v>27234</v>
      </c>
      <c r="G9131" s="1">
        <v>41532913</v>
      </c>
      <c r="H9131" s="1" t="s">
        <v>27235</v>
      </c>
      <c r="I9131" s="2">
        <v>45076</v>
      </c>
      <c r="J9131" s="15" t="str">
        <f>MID(Tabla1[[#This Row],[HORA]],1,5)</f>
        <v>10:13</v>
      </c>
      <c r="K9131" s="16">
        <f>IF(Tabla1[[#This Row],[FECHA]]=I9132,IF(J9132-J9131&gt;0,(J9132-J9131)*1440,0),0)</f>
        <v>3.0000000000000693</v>
      </c>
      <c r="L9131" s="14">
        <f>2+L8872-Datos!$C$8</f>
        <v>4.9700000000000006</v>
      </c>
      <c r="M9131" s="13" t="s">
        <v>974</v>
      </c>
      <c r="N9131" s="1" t="s">
        <v>27236</v>
      </c>
      <c r="O9131" s="1">
        <v>10</v>
      </c>
      <c r="P9131" s="1" t="s">
        <v>645</v>
      </c>
      <c r="Q9131" s="4" t="s">
        <v>21</v>
      </c>
    </row>
    <row r="9132" spans="1:17" ht="22.5" x14ac:dyDescent="0.25">
      <c r="A9132" s="3">
        <v>2785</v>
      </c>
      <c r="B9132" s="1" t="s">
        <v>8582</v>
      </c>
      <c r="C9132" s="1" t="s">
        <v>15</v>
      </c>
      <c r="D9132" s="1" t="s">
        <v>33</v>
      </c>
      <c r="E9132" s="1">
        <v>16750345</v>
      </c>
      <c r="F9132" s="1" t="s">
        <v>8583</v>
      </c>
      <c r="G9132" s="1">
        <v>2238245</v>
      </c>
      <c r="H9132" s="1" t="s">
        <v>8584</v>
      </c>
      <c r="I9132" s="2">
        <v>45076</v>
      </c>
      <c r="J9132" s="15" t="str">
        <f>MID(Tabla1[[#This Row],[HORA]],1,5)</f>
        <v>10:16</v>
      </c>
      <c r="K9132" s="16">
        <f>IF(Tabla1[[#This Row],[FECHA]]=I9133,IF(J9133-J9132&gt;0,(J9133-J9132)*1440,0),0)</f>
        <v>3.9999999999999858</v>
      </c>
      <c r="L9132" s="14">
        <f>2+L8873-Datos!$C$8</f>
        <v>4.78</v>
      </c>
      <c r="M9132" s="13" t="s">
        <v>365</v>
      </c>
      <c r="N9132" s="1" t="s">
        <v>8585</v>
      </c>
      <c r="O9132" s="1">
        <v>60</v>
      </c>
      <c r="P9132" s="1" t="s">
        <v>27</v>
      </c>
      <c r="Q9132" s="4" t="s">
        <v>21</v>
      </c>
    </row>
    <row r="9133" spans="1:17" ht="22.5" x14ac:dyDescent="0.25">
      <c r="A9133" s="3">
        <v>2786</v>
      </c>
      <c r="B9133" s="1" t="s">
        <v>8586</v>
      </c>
      <c r="C9133" s="1" t="s">
        <v>15</v>
      </c>
      <c r="D9133" s="1" t="s">
        <v>33</v>
      </c>
      <c r="E9133" s="1">
        <v>71381755</v>
      </c>
      <c r="F9133" s="1" t="s">
        <v>8587</v>
      </c>
      <c r="G9133" s="1">
        <v>3650103</v>
      </c>
      <c r="H9133" s="1" t="s">
        <v>8588</v>
      </c>
      <c r="I9133" s="2">
        <v>45076</v>
      </c>
      <c r="J9133" s="15" t="str">
        <f>MID(Tabla1[[#This Row],[HORA]],1,5)</f>
        <v>10:20</v>
      </c>
      <c r="K9133" s="16">
        <f>IF(Tabla1[[#This Row],[FECHA]]=I9134,IF(J9134-J9133&gt;0,(J9134-J9133)*1440,0),0)</f>
        <v>0</v>
      </c>
      <c r="L9133" s="14">
        <f>2+L8874-Datos!$C$8</f>
        <v>6.87</v>
      </c>
      <c r="M9133" s="13" t="s">
        <v>2833</v>
      </c>
      <c r="N9133" s="1" t="s">
        <v>583</v>
      </c>
      <c r="O9133" s="1">
        <v>10</v>
      </c>
      <c r="P9133" s="1" t="s">
        <v>27</v>
      </c>
      <c r="Q9133" s="4" t="s">
        <v>21</v>
      </c>
    </row>
    <row r="9134" spans="1:17" ht="22.5" x14ac:dyDescent="0.25">
      <c r="A9134" s="3">
        <v>8718</v>
      </c>
      <c r="B9134" s="1" t="s">
        <v>27237</v>
      </c>
      <c r="C9134" s="1" t="s">
        <v>15</v>
      </c>
      <c r="D9134" s="1" t="s">
        <v>40</v>
      </c>
      <c r="E9134" s="1">
        <v>41545830</v>
      </c>
      <c r="F9134" s="1" t="s">
        <v>27238</v>
      </c>
      <c r="G9134" s="1">
        <v>2238246</v>
      </c>
      <c r="H9134" s="1" t="s">
        <v>27239</v>
      </c>
      <c r="I9134" s="2">
        <v>45076</v>
      </c>
      <c r="J9134" s="15" t="str">
        <f>MID(Tabla1[[#This Row],[HORA]],1,5)</f>
        <v>10:20</v>
      </c>
      <c r="K9134" s="16">
        <f>IF(Tabla1[[#This Row],[FECHA]]=I9135,IF(J9135-J9134&gt;0,(J9135-J9134)*1440,0),0)</f>
        <v>3.9999999999999858</v>
      </c>
      <c r="L9134" s="14">
        <f>2+L8875-Datos!$C$8</f>
        <v>4.21</v>
      </c>
      <c r="M9134" s="13" t="s">
        <v>2833</v>
      </c>
      <c r="N9134" s="1" t="s">
        <v>27240</v>
      </c>
      <c r="O9134" s="1">
        <v>10</v>
      </c>
      <c r="P9134" s="1" t="s">
        <v>645</v>
      </c>
      <c r="Q9134" s="4" t="s">
        <v>21</v>
      </c>
    </row>
    <row r="9135" spans="1:17" ht="22.5" x14ac:dyDescent="0.25">
      <c r="A9135" s="3">
        <v>2787</v>
      </c>
      <c r="B9135" s="1" t="s">
        <v>8589</v>
      </c>
      <c r="C9135" s="1" t="s">
        <v>15</v>
      </c>
      <c r="D9135" s="1" t="s">
        <v>257</v>
      </c>
      <c r="E9135" s="1">
        <v>43524063</v>
      </c>
      <c r="F9135" s="1" t="s">
        <v>8590</v>
      </c>
      <c r="G9135" s="1">
        <v>2238247</v>
      </c>
      <c r="H9135" s="1" t="s">
        <v>8591</v>
      </c>
      <c r="I9135" s="2">
        <v>45076</v>
      </c>
      <c r="J9135" s="15" t="str">
        <f>MID(Tabla1[[#This Row],[HORA]],1,5)</f>
        <v>10:24</v>
      </c>
      <c r="K9135" s="16">
        <f>IF(Tabla1[[#This Row],[FECHA]]=I9136,IF(J9136-J9135&gt;0,(J9136-J9135)*1440,0),0)</f>
        <v>0.99999999999991651</v>
      </c>
      <c r="L9135" s="14">
        <f>2+L8876-Datos!$C$8</f>
        <v>5.94</v>
      </c>
      <c r="M9135" s="13" t="s">
        <v>934</v>
      </c>
      <c r="N9135" s="1" t="s">
        <v>8592</v>
      </c>
      <c r="O9135" s="1">
        <v>20</v>
      </c>
      <c r="P9135" s="1" t="s">
        <v>27</v>
      </c>
      <c r="Q9135" s="4" t="s">
        <v>21</v>
      </c>
    </row>
    <row r="9136" spans="1:17" ht="22.5" x14ac:dyDescent="0.25">
      <c r="A9136" s="3">
        <v>8719</v>
      </c>
      <c r="B9136" s="1" t="s">
        <v>27241</v>
      </c>
      <c r="C9136" s="1" t="s">
        <v>15</v>
      </c>
      <c r="D9136" s="1" t="s">
        <v>71</v>
      </c>
      <c r="E9136" s="1">
        <v>71029583</v>
      </c>
      <c r="F9136" s="1" t="s">
        <v>13398</v>
      </c>
      <c r="G9136" s="1">
        <v>2238249</v>
      </c>
      <c r="H9136" s="1" t="s">
        <v>27242</v>
      </c>
      <c r="I9136" s="2">
        <v>45076</v>
      </c>
      <c r="J9136" s="15" t="str">
        <f>MID(Tabla1[[#This Row],[HORA]],1,5)</f>
        <v>10:25</v>
      </c>
      <c r="K9136" s="16">
        <f>IF(Tabla1[[#This Row],[FECHA]]=I9137,IF(J9137-J9136&gt;0,(J9137-J9136)*1440,0),0)</f>
        <v>3.0000000000000693</v>
      </c>
      <c r="L9136" s="14">
        <f>2+L8877-Datos!$C$8</f>
        <v>7.8000000000000007</v>
      </c>
      <c r="M9136" s="13" t="s">
        <v>6711</v>
      </c>
      <c r="N9136" s="1" t="s">
        <v>27243</v>
      </c>
      <c r="O9136" s="1">
        <v>15</v>
      </c>
      <c r="P9136" s="1" t="s">
        <v>645</v>
      </c>
      <c r="Q9136" s="4" t="s">
        <v>21</v>
      </c>
    </row>
    <row r="9137" spans="1:17" ht="22.5" x14ac:dyDescent="0.25">
      <c r="A9137" s="3">
        <v>16129</v>
      </c>
      <c r="B9137" s="1" t="s">
        <v>49022</v>
      </c>
      <c r="C9137" s="1" t="s">
        <v>15</v>
      </c>
      <c r="D9137" s="1" t="s">
        <v>33</v>
      </c>
      <c r="E9137" s="1">
        <v>20602819737</v>
      </c>
      <c r="F9137" s="1" t="s">
        <v>49023</v>
      </c>
      <c r="G9137" s="1">
        <v>73692030</v>
      </c>
      <c r="H9137" s="1" t="s">
        <v>49024</v>
      </c>
      <c r="I9137" s="2">
        <v>45076</v>
      </c>
      <c r="J9137" s="15" t="str">
        <f>MID(Tabla1[[#This Row],[HORA]],1,5)</f>
        <v>10:28</v>
      </c>
      <c r="K9137" s="16">
        <f>IF(Tabla1[[#This Row],[FECHA]]=I9138,IF(J9138-J9137&gt;0,(J9138-J9137)*1440,0),0)</f>
        <v>0.99999999999991651</v>
      </c>
      <c r="L9137" s="14">
        <f>2+L8878-Datos!$C$8</f>
        <v>5.0999999999999996</v>
      </c>
      <c r="M9137" s="13" t="s">
        <v>978</v>
      </c>
      <c r="N9137" s="1" t="s">
        <v>49025</v>
      </c>
      <c r="O9137" s="1">
        <v>15</v>
      </c>
      <c r="P9137" s="1" t="s">
        <v>27</v>
      </c>
      <c r="Q9137" s="4" t="s">
        <v>21</v>
      </c>
    </row>
    <row r="9138" spans="1:17" ht="22.5" x14ac:dyDescent="0.25">
      <c r="A9138" s="3">
        <v>17344</v>
      </c>
      <c r="B9138" s="1" t="s">
        <v>52246</v>
      </c>
      <c r="C9138" s="1" t="s">
        <v>15</v>
      </c>
      <c r="D9138" s="1" t="s">
        <v>40</v>
      </c>
      <c r="E9138" s="1">
        <v>20607191272</v>
      </c>
      <c r="F9138" s="1" t="s">
        <v>52247</v>
      </c>
      <c r="G9138" s="1">
        <v>3127712</v>
      </c>
      <c r="H9138" s="1" t="s">
        <v>27583</v>
      </c>
      <c r="I9138" s="2">
        <v>45076</v>
      </c>
      <c r="J9138" s="15" t="str">
        <f>MID(Tabla1[[#This Row],[HORA]],1,5)</f>
        <v>10:29</v>
      </c>
      <c r="K9138" s="16">
        <f>IF(Tabla1[[#This Row],[FECHA]]=I9139,IF(J9139-J9138&gt;0,(J9139-J9138)*1440,0),0)</f>
        <v>1.0000000000000764</v>
      </c>
      <c r="L9138" s="14">
        <f>2+L8879-Datos!$C$8</f>
        <v>5.76</v>
      </c>
      <c r="M9138" s="13" t="s">
        <v>1684</v>
      </c>
      <c r="N9138" s="1" t="s">
        <v>52248</v>
      </c>
      <c r="O9138" s="1">
        <v>50</v>
      </c>
      <c r="P9138" s="1" t="s">
        <v>645</v>
      </c>
      <c r="Q9138" s="4" t="s">
        <v>21</v>
      </c>
    </row>
    <row r="9139" spans="1:17" ht="22.5" x14ac:dyDescent="0.25">
      <c r="A9139" s="3">
        <v>8720</v>
      </c>
      <c r="B9139" s="1" t="s">
        <v>27244</v>
      </c>
      <c r="C9139" s="1" t="s">
        <v>15</v>
      </c>
      <c r="D9139" s="1" t="s">
        <v>23</v>
      </c>
      <c r="E9139" s="1">
        <v>27675893</v>
      </c>
      <c r="F9139" s="1" t="s">
        <v>27245</v>
      </c>
      <c r="G9139" s="1">
        <v>2238250</v>
      </c>
      <c r="H9139" s="1" t="s">
        <v>27246</v>
      </c>
      <c r="I9139" s="2">
        <v>45076</v>
      </c>
      <c r="J9139" s="15" t="str">
        <f>MID(Tabla1[[#This Row],[HORA]],1,5)</f>
        <v>10:30</v>
      </c>
      <c r="K9139" s="16">
        <f>IF(Tabla1[[#This Row],[FECHA]]=I9140,IF(J9140-J9139&gt;0,(J9140-J9139)*1440,0),0)</f>
        <v>1.0000000000000764</v>
      </c>
      <c r="L9139" s="14">
        <f>2+L8880-Datos!$C$8</f>
        <v>5.7</v>
      </c>
      <c r="M9139" s="13" t="s">
        <v>1888</v>
      </c>
      <c r="N9139" s="1" t="s">
        <v>5632</v>
      </c>
      <c r="O9139" s="1">
        <v>10</v>
      </c>
      <c r="P9139" s="1" t="s">
        <v>645</v>
      </c>
      <c r="Q9139" s="4" t="s">
        <v>21</v>
      </c>
    </row>
    <row r="9140" spans="1:17" ht="22.5" x14ac:dyDescent="0.25">
      <c r="A9140" s="3">
        <v>2788</v>
      </c>
      <c r="B9140" s="1" t="s">
        <v>8593</v>
      </c>
      <c r="C9140" s="1" t="s">
        <v>15</v>
      </c>
      <c r="D9140" s="1" t="s">
        <v>40</v>
      </c>
      <c r="E9140" s="1">
        <v>16690351</v>
      </c>
      <c r="F9140" s="1" t="s">
        <v>5201</v>
      </c>
      <c r="G9140" s="1">
        <v>2238251</v>
      </c>
      <c r="H9140" s="1" t="s">
        <v>5202</v>
      </c>
      <c r="I9140" s="2">
        <v>45076</v>
      </c>
      <c r="J9140" s="15" t="str">
        <f>MID(Tabla1[[#This Row],[HORA]],1,5)</f>
        <v>10:31</v>
      </c>
      <c r="K9140" s="16">
        <f>IF(Tabla1[[#This Row],[FECHA]]=I9141,IF(J9141-J9140&gt;0,(J9141-J9140)*1440,0),0)</f>
        <v>5.9999999999999787</v>
      </c>
      <c r="L9140" s="14">
        <f>2+L8881-Datos!$C$8</f>
        <v>3.8000000000000007</v>
      </c>
      <c r="M9140" s="13" t="s">
        <v>8594</v>
      </c>
      <c r="N9140" s="1" t="s">
        <v>8595</v>
      </c>
      <c r="O9140" s="1">
        <v>10</v>
      </c>
      <c r="P9140" s="1" t="s">
        <v>27</v>
      </c>
      <c r="Q9140" s="4" t="s">
        <v>21</v>
      </c>
    </row>
    <row r="9141" spans="1:17" ht="22.5" x14ac:dyDescent="0.25">
      <c r="A9141" s="3">
        <v>17345</v>
      </c>
      <c r="B9141" s="1" t="s">
        <v>52249</v>
      </c>
      <c r="C9141" s="1" t="s">
        <v>15</v>
      </c>
      <c r="D9141" s="1" t="s">
        <v>40</v>
      </c>
      <c r="E9141" s="1">
        <v>20100049857</v>
      </c>
      <c r="F9141" s="1" t="s">
        <v>49206</v>
      </c>
      <c r="G9141" s="1">
        <v>80352147</v>
      </c>
      <c r="H9141" s="1" t="s">
        <v>49207</v>
      </c>
      <c r="I9141" s="2">
        <v>45076</v>
      </c>
      <c r="J9141" s="15" t="str">
        <f>MID(Tabla1[[#This Row],[HORA]],1,5)</f>
        <v>10:37</v>
      </c>
      <c r="K9141" s="16">
        <f>IF(Tabla1[[#This Row],[FECHA]]=I9142,IF(J9142-J9141&gt;0,(J9142-J9141)*1440,0),0)</f>
        <v>1.9999999999999929</v>
      </c>
      <c r="L9141" s="14">
        <f>2+L8882-Datos!$C$8</f>
        <v>4.8100000000000005</v>
      </c>
      <c r="M9141" s="13" t="s">
        <v>1304</v>
      </c>
      <c r="N9141" s="1" t="s">
        <v>693</v>
      </c>
      <c r="O9141" s="1">
        <v>10</v>
      </c>
      <c r="P9141" s="1" t="s">
        <v>645</v>
      </c>
      <c r="Q9141" s="4" t="s">
        <v>21</v>
      </c>
    </row>
    <row r="9142" spans="1:17" ht="22.5" x14ac:dyDescent="0.25">
      <c r="A9142" s="3">
        <v>16130</v>
      </c>
      <c r="B9142" s="1" t="s">
        <v>49026</v>
      </c>
      <c r="C9142" s="1" t="s">
        <v>15</v>
      </c>
      <c r="D9142" s="1" t="s">
        <v>40</v>
      </c>
      <c r="E9142" s="1">
        <v>20602278931</v>
      </c>
      <c r="F9142" s="1" t="s">
        <v>47717</v>
      </c>
      <c r="G9142" s="1">
        <v>2238252</v>
      </c>
      <c r="H9142" s="1" t="s">
        <v>47718</v>
      </c>
      <c r="I9142" s="2">
        <v>45076</v>
      </c>
      <c r="J9142" s="15" t="str">
        <f>MID(Tabla1[[#This Row],[HORA]],1,5)</f>
        <v>10:39</v>
      </c>
      <c r="K9142" s="16">
        <f>IF(Tabla1[[#This Row],[FECHA]]=I9143,IF(J9143-J9142&gt;0,(J9143-J9142)*1440,0),0)</f>
        <v>0.99999999999991651</v>
      </c>
      <c r="L9142" s="14">
        <f>2+L8883-Datos!$C$8</f>
        <v>6.18</v>
      </c>
      <c r="M9142" s="13" t="s">
        <v>854</v>
      </c>
      <c r="N9142" s="1" t="s">
        <v>49027</v>
      </c>
      <c r="O9142" s="1">
        <v>30</v>
      </c>
      <c r="P9142" s="1" t="s">
        <v>27</v>
      </c>
      <c r="Q9142" s="4" t="s">
        <v>21</v>
      </c>
    </row>
    <row r="9143" spans="1:17" ht="22.5" x14ac:dyDescent="0.25">
      <c r="A9143" s="3">
        <v>8721</v>
      </c>
      <c r="B9143" s="1" t="s">
        <v>27247</v>
      </c>
      <c r="C9143" s="1" t="s">
        <v>15</v>
      </c>
      <c r="D9143" s="1" t="s">
        <v>40</v>
      </c>
      <c r="E9143" s="1">
        <v>71572777</v>
      </c>
      <c r="F9143" s="1" t="s">
        <v>27248</v>
      </c>
      <c r="G9143" s="1">
        <v>45929125</v>
      </c>
      <c r="H9143" s="1" t="s">
        <v>27249</v>
      </c>
      <c r="I9143" s="2">
        <v>45076</v>
      </c>
      <c r="J9143" s="15" t="str">
        <f>MID(Tabla1[[#This Row],[HORA]],1,5)</f>
        <v>10:40</v>
      </c>
      <c r="K9143" s="16">
        <f>IF(Tabla1[[#This Row],[FECHA]]=I9144,IF(J9144-J9143&gt;0,(J9144-J9143)*1440,0),0)</f>
        <v>1.0000000000000764</v>
      </c>
      <c r="L9143" s="14">
        <f>2+L8884-Datos!$C$8</f>
        <v>5.93</v>
      </c>
      <c r="M9143" s="13" t="s">
        <v>1354</v>
      </c>
      <c r="N9143" s="1" t="s">
        <v>27250</v>
      </c>
      <c r="O9143" s="1">
        <v>12</v>
      </c>
      <c r="P9143" s="1" t="s">
        <v>645</v>
      </c>
      <c r="Q9143" s="4" t="s">
        <v>21</v>
      </c>
    </row>
    <row r="9144" spans="1:17" ht="22.5" x14ac:dyDescent="0.25">
      <c r="A9144" s="3">
        <v>2789</v>
      </c>
      <c r="B9144" s="1" t="s">
        <v>8596</v>
      </c>
      <c r="C9144" s="1" t="s">
        <v>15</v>
      </c>
      <c r="D9144" s="1" t="s">
        <v>40</v>
      </c>
      <c r="E9144" s="1">
        <v>41417595</v>
      </c>
      <c r="F9144" s="1" t="s">
        <v>8597</v>
      </c>
      <c r="G9144" s="1">
        <v>2238253</v>
      </c>
      <c r="H9144" s="1" t="s">
        <v>8598</v>
      </c>
      <c r="I9144" s="2">
        <v>45076</v>
      </c>
      <c r="J9144" s="15" t="str">
        <f>MID(Tabla1[[#This Row],[HORA]],1,5)</f>
        <v>10:41</v>
      </c>
      <c r="K9144" s="16">
        <f>IF(Tabla1[[#This Row],[FECHA]]=I9145,IF(J9145-J9144&gt;0,(J9145-J9144)*1440,0),0)</f>
        <v>1.9999999999999929</v>
      </c>
      <c r="L9144" s="14">
        <f>2+L8885-Datos!$C$8</f>
        <v>8.870000000000001</v>
      </c>
      <c r="M9144" s="13" t="s">
        <v>1067</v>
      </c>
      <c r="N9144" s="1" t="s">
        <v>583</v>
      </c>
      <c r="O9144" s="1">
        <v>10</v>
      </c>
      <c r="P9144" s="1" t="s">
        <v>27</v>
      </c>
      <c r="Q9144" s="4" t="s">
        <v>21</v>
      </c>
    </row>
    <row r="9145" spans="1:17" ht="22.5" x14ac:dyDescent="0.25">
      <c r="A9145" s="3">
        <v>2790</v>
      </c>
      <c r="B9145" s="1" t="s">
        <v>8599</v>
      </c>
      <c r="C9145" s="1" t="s">
        <v>15</v>
      </c>
      <c r="D9145" s="1" t="s">
        <v>40</v>
      </c>
      <c r="E9145" s="1">
        <v>16712649</v>
      </c>
      <c r="F9145" s="1" t="s">
        <v>1976</v>
      </c>
      <c r="G9145" s="1">
        <v>74624015</v>
      </c>
      <c r="H9145" s="1" t="s">
        <v>4422</v>
      </c>
      <c r="I9145" s="2">
        <v>45076</v>
      </c>
      <c r="J9145" s="15" t="str">
        <f>MID(Tabla1[[#This Row],[HORA]],1,5)</f>
        <v>10:43</v>
      </c>
      <c r="K9145" s="16">
        <f>IF(Tabla1[[#This Row],[FECHA]]=I9146,IF(J9146-J9145&gt;0,(J9146-J9145)*1440,0),0)</f>
        <v>0</v>
      </c>
      <c r="L9145" s="14">
        <f>2+L8886-Datos!$C$8</f>
        <v>6.0200000000000005</v>
      </c>
      <c r="M9145" s="13" t="s">
        <v>1052</v>
      </c>
      <c r="N9145" s="1" t="s">
        <v>8600</v>
      </c>
      <c r="O9145" s="1">
        <v>20</v>
      </c>
      <c r="P9145" s="1" t="s">
        <v>27</v>
      </c>
      <c r="Q9145" s="4" t="s">
        <v>21</v>
      </c>
    </row>
    <row r="9146" spans="1:17" ht="22.5" x14ac:dyDescent="0.25">
      <c r="A9146" s="3">
        <v>16152</v>
      </c>
      <c r="B9146" s="1" t="s">
        <v>49091</v>
      </c>
      <c r="C9146" s="1" t="s">
        <v>15</v>
      </c>
      <c r="D9146" s="1" t="s">
        <v>1960</v>
      </c>
      <c r="E9146" s="1">
        <v>20601207860</v>
      </c>
      <c r="F9146" s="1" t="s">
        <v>49092</v>
      </c>
      <c r="G9146" s="1">
        <v>40063891</v>
      </c>
      <c r="H9146" s="1" t="s">
        <v>49093</v>
      </c>
      <c r="I9146" s="2">
        <v>45076</v>
      </c>
      <c r="J9146" s="15" t="str">
        <f>MID(Tabla1[[#This Row],[HORA]],1,5)</f>
        <v>10:43</v>
      </c>
      <c r="K9146" s="16">
        <f>IF(Tabla1[[#This Row],[FECHA]]=I9147,IF(J9147-J9146&gt;0,(J9147-J9146)*1440,0),0)</f>
        <v>1.9999999999999929</v>
      </c>
      <c r="L9146" s="14">
        <f>2+L8887-Datos!$C$8</f>
        <v>6.8</v>
      </c>
      <c r="M9146" s="13" t="s">
        <v>49094</v>
      </c>
      <c r="N9146" s="1" t="s">
        <v>1715</v>
      </c>
      <c r="O9146" s="1">
        <v>20</v>
      </c>
      <c r="P9146" s="1" t="s">
        <v>45</v>
      </c>
      <c r="Q9146" s="4" t="s">
        <v>21</v>
      </c>
    </row>
    <row r="9147" spans="1:17" ht="22.5" x14ac:dyDescent="0.25">
      <c r="A9147" s="3">
        <v>8722</v>
      </c>
      <c r="B9147" s="1" t="s">
        <v>27251</v>
      </c>
      <c r="C9147" s="1" t="s">
        <v>15</v>
      </c>
      <c r="D9147" s="1" t="s">
        <v>1847</v>
      </c>
      <c r="E9147" s="1">
        <v>76527244</v>
      </c>
      <c r="F9147" s="1" t="s">
        <v>8067</v>
      </c>
      <c r="G9147" s="1">
        <v>41139752</v>
      </c>
      <c r="H9147" s="1" t="s">
        <v>27252</v>
      </c>
      <c r="I9147" s="2">
        <v>45076</v>
      </c>
      <c r="J9147" s="15" t="str">
        <f>MID(Tabla1[[#This Row],[HORA]],1,5)</f>
        <v>10:45</v>
      </c>
      <c r="K9147" s="16">
        <f>IF(Tabla1[[#This Row],[FECHA]]=I9148,IF(J9148-J9147&gt;0,(J9148-J9147)*1440,0),0)</f>
        <v>0.99999999999999645</v>
      </c>
      <c r="L9147" s="14">
        <f>2+L8888-Datos!$C$8</f>
        <v>9.17</v>
      </c>
      <c r="M9147" s="13" t="s">
        <v>2528</v>
      </c>
      <c r="N9147" s="1" t="s">
        <v>27253</v>
      </c>
      <c r="O9147" s="1">
        <v>10</v>
      </c>
      <c r="P9147" s="1" t="s">
        <v>645</v>
      </c>
      <c r="Q9147" s="4" t="s">
        <v>21</v>
      </c>
    </row>
    <row r="9148" spans="1:17" ht="22.5" x14ac:dyDescent="0.25">
      <c r="A9148" s="3">
        <v>2791</v>
      </c>
      <c r="B9148" s="1" t="s">
        <v>8601</v>
      </c>
      <c r="C9148" s="1" t="s">
        <v>15</v>
      </c>
      <c r="D9148" s="1" t="s">
        <v>40</v>
      </c>
      <c r="E9148" s="1">
        <v>47424884</v>
      </c>
      <c r="F9148" s="1" t="s">
        <v>8602</v>
      </c>
      <c r="G9148" s="1">
        <v>45598277</v>
      </c>
      <c r="H9148" s="1" t="s">
        <v>8603</v>
      </c>
      <c r="I9148" s="2">
        <v>45076</v>
      </c>
      <c r="J9148" s="15" t="str">
        <f>MID(Tabla1[[#This Row],[HORA]],1,5)</f>
        <v>10:46</v>
      </c>
      <c r="K9148" s="16">
        <f>IF(Tabla1[[#This Row],[FECHA]]=I9149,IF(J9149-J9148&gt;0,(J9149-J9148)*1440,0),0)</f>
        <v>0.99999999999999645</v>
      </c>
      <c r="L9148" s="14">
        <f>2+L8889-Datos!$C$8</f>
        <v>7.8599999999999994</v>
      </c>
      <c r="M9148" s="13" t="s">
        <v>1158</v>
      </c>
      <c r="N9148" s="1" t="s">
        <v>8604</v>
      </c>
      <c r="O9148" s="1">
        <v>10</v>
      </c>
      <c r="P9148" s="1" t="s">
        <v>27</v>
      </c>
      <c r="Q9148" s="4" t="s">
        <v>21</v>
      </c>
    </row>
    <row r="9149" spans="1:17" ht="22.5" x14ac:dyDescent="0.25">
      <c r="A9149" s="3">
        <v>8723</v>
      </c>
      <c r="B9149" s="1" t="s">
        <v>27254</v>
      </c>
      <c r="C9149" s="1" t="s">
        <v>15</v>
      </c>
      <c r="D9149" s="1" t="s">
        <v>40</v>
      </c>
      <c r="E9149" s="1">
        <v>16762629</v>
      </c>
      <c r="F9149" s="1" t="s">
        <v>27255</v>
      </c>
      <c r="G9149" s="1">
        <v>2238256</v>
      </c>
      <c r="H9149" s="1" t="s">
        <v>27256</v>
      </c>
      <c r="I9149" s="2">
        <v>45076</v>
      </c>
      <c r="J9149" s="15" t="str">
        <f>MID(Tabla1[[#This Row],[HORA]],1,5)</f>
        <v>10:47</v>
      </c>
      <c r="K9149" s="16">
        <f>IF(Tabla1[[#This Row],[FECHA]]=I9150,IF(J9150-J9149&gt;0,(J9150-J9149)*1440,0),0)</f>
        <v>2.9999999999999893</v>
      </c>
      <c r="L9149" s="14">
        <f>2+L8890-Datos!$C$8</f>
        <v>6.46</v>
      </c>
      <c r="M9149" s="13" t="s">
        <v>801</v>
      </c>
      <c r="N9149" s="1" t="s">
        <v>27257</v>
      </c>
      <c r="O9149" s="1">
        <v>15</v>
      </c>
      <c r="P9149" s="1" t="s">
        <v>645</v>
      </c>
      <c r="Q9149" s="4" t="s">
        <v>21</v>
      </c>
    </row>
    <row r="9150" spans="1:17" ht="22.5" x14ac:dyDescent="0.25">
      <c r="A9150" s="3">
        <v>2792</v>
      </c>
      <c r="B9150" s="1" t="s">
        <v>8605</v>
      </c>
      <c r="C9150" s="1" t="s">
        <v>15</v>
      </c>
      <c r="D9150" s="1" t="s">
        <v>30</v>
      </c>
      <c r="E9150" s="1">
        <v>74408846</v>
      </c>
      <c r="F9150" s="1" t="s">
        <v>8606</v>
      </c>
      <c r="G9150" s="1">
        <v>44457297</v>
      </c>
      <c r="H9150" s="1" t="s">
        <v>8607</v>
      </c>
      <c r="I9150" s="2">
        <v>45076</v>
      </c>
      <c r="J9150" s="15" t="str">
        <f>MID(Tabla1[[#This Row],[HORA]],1,5)</f>
        <v>10:50</v>
      </c>
      <c r="K9150" s="16">
        <f>IF(Tabla1[[#This Row],[FECHA]]=I9151,IF(J9151-J9150&gt;0,(J9151-J9150)*1440,0),0)</f>
        <v>1.9999999999999929</v>
      </c>
      <c r="L9150" s="14">
        <f>2+L8891-Datos!$C$8</f>
        <v>4.2</v>
      </c>
      <c r="M9150" s="13" t="s">
        <v>177</v>
      </c>
      <c r="N9150" s="1" t="s">
        <v>8608</v>
      </c>
      <c r="O9150" s="1">
        <v>60</v>
      </c>
      <c r="P9150" s="1" t="s">
        <v>27</v>
      </c>
      <c r="Q9150" s="4" t="s">
        <v>21</v>
      </c>
    </row>
    <row r="9151" spans="1:17" ht="22.5" x14ac:dyDescent="0.25">
      <c r="A9151" s="3">
        <v>2793</v>
      </c>
      <c r="B9151" s="1" t="s">
        <v>8609</v>
      </c>
      <c r="C9151" s="1" t="s">
        <v>15</v>
      </c>
      <c r="D9151" s="1" t="s">
        <v>23</v>
      </c>
      <c r="E9151" s="1">
        <v>41340963</v>
      </c>
      <c r="F9151" s="1" t="s">
        <v>8610</v>
      </c>
      <c r="G9151" s="1">
        <v>41340963</v>
      </c>
      <c r="H9151" s="1" t="s">
        <v>8610</v>
      </c>
      <c r="I9151" s="2">
        <v>45076</v>
      </c>
      <c r="J9151" s="15" t="str">
        <f>MID(Tabla1[[#This Row],[HORA]],1,5)</f>
        <v>10:52</v>
      </c>
      <c r="K9151" s="16">
        <f>IF(Tabla1[[#This Row],[FECHA]]=I9152,IF(J9152-J9151&gt;0,(J9152-J9151)*1440,0),0)</f>
        <v>0.99999999999999645</v>
      </c>
      <c r="L9151" s="14">
        <f>2+L8892-Datos!$C$8</f>
        <v>6.72</v>
      </c>
      <c r="M9151" s="13" t="s">
        <v>2245</v>
      </c>
      <c r="N9151" s="1" t="s">
        <v>8611</v>
      </c>
      <c r="O9151" s="1">
        <v>60</v>
      </c>
      <c r="P9151" s="1" t="s">
        <v>27</v>
      </c>
      <c r="Q9151" s="4" t="s">
        <v>21</v>
      </c>
    </row>
    <row r="9152" spans="1:17" ht="22.5" x14ac:dyDescent="0.25">
      <c r="A9152" s="3">
        <v>8724</v>
      </c>
      <c r="B9152" s="1" t="s">
        <v>27258</v>
      </c>
      <c r="C9152" s="1" t="s">
        <v>15</v>
      </c>
      <c r="D9152" s="1" t="s">
        <v>40</v>
      </c>
      <c r="E9152" s="1">
        <v>9947891</v>
      </c>
      <c r="F9152" s="1" t="s">
        <v>6574</v>
      </c>
      <c r="G9152" s="1">
        <v>9947891</v>
      </c>
      <c r="H9152" s="1" t="s">
        <v>6574</v>
      </c>
      <c r="I9152" s="2">
        <v>45076</v>
      </c>
      <c r="J9152" s="15" t="str">
        <f>MID(Tabla1[[#This Row],[HORA]],1,5)</f>
        <v>10:53</v>
      </c>
      <c r="K9152" s="16">
        <f>IF(Tabla1[[#This Row],[FECHA]]=I9153,IF(J9153-J9152&gt;0,(J9153-J9152)*1440,0),0)</f>
        <v>5.9999999999999787</v>
      </c>
      <c r="L9152" s="14">
        <f>2+L8893-Datos!$C$8</f>
        <v>5.75</v>
      </c>
      <c r="M9152" s="13" t="s">
        <v>6325</v>
      </c>
      <c r="N9152" s="1" t="s">
        <v>1715</v>
      </c>
      <c r="O9152" s="1">
        <v>10</v>
      </c>
      <c r="P9152" s="1" t="s">
        <v>645</v>
      </c>
      <c r="Q9152" s="4" t="s">
        <v>21</v>
      </c>
    </row>
    <row r="9153" spans="1:17" ht="22.5" x14ac:dyDescent="0.25">
      <c r="A9153" s="3">
        <v>16131</v>
      </c>
      <c r="B9153" s="1" t="s">
        <v>49028</v>
      </c>
      <c r="C9153" s="1" t="s">
        <v>15</v>
      </c>
      <c r="D9153" s="1" t="s">
        <v>40</v>
      </c>
      <c r="E9153" s="1">
        <v>20113367360</v>
      </c>
      <c r="F9153" s="1" t="s">
        <v>49029</v>
      </c>
      <c r="G9153" s="1">
        <v>43647925</v>
      </c>
      <c r="H9153" s="1" t="s">
        <v>49030</v>
      </c>
      <c r="I9153" s="2">
        <v>45076</v>
      </c>
      <c r="J9153" s="15" t="str">
        <f>MID(Tabla1[[#This Row],[HORA]],1,5)</f>
        <v>10:59</v>
      </c>
      <c r="K9153" s="16">
        <f>IF(Tabla1[[#This Row],[FECHA]]=I9154,IF(J9154-J9153&gt;0,(J9154-J9153)*1440,0),0)</f>
        <v>4.9999999999999822</v>
      </c>
      <c r="L9153" s="14">
        <f>2+L8894-Datos!$C$8</f>
        <v>10.638999999999999</v>
      </c>
      <c r="M9153" s="13" t="s">
        <v>753</v>
      </c>
      <c r="N9153" s="1" t="s">
        <v>49031</v>
      </c>
      <c r="O9153" s="1">
        <v>20</v>
      </c>
      <c r="P9153" s="1" t="s">
        <v>27</v>
      </c>
      <c r="Q9153" s="4" t="s">
        <v>21</v>
      </c>
    </row>
    <row r="9154" spans="1:17" ht="22.5" x14ac:dyDescent="0.25">
      <c r="A9154" s="3">
        <v>2794</v>
      </c>
      <c r="B9154" s="1" t="s">
        <v>8612</v>
      </c>
      <c r="C9154" s="1" t="s">
        <v>15</v>
      </c>
      <c r="D9154" s="1" t="s">
        <v>40</v>
      </c>
      <c r="E9154" s="1">
        <v>47658114</v>
      </c>
      <c r="F9154" s="1" t="s">
        <v>8613</v>
      </c>
      <c r="G9154" s="1">
        <v>42200525</v>
      </c>
      <c r="H9154" s="1" t="s">
        <v>8614</v>
      </c>
      <c r="I9154" s="2">
        <v>45076</v>
      </c>
      <c r="J9154" s="15" t="str">
        <f>MID(Tabla1[[#This Row],[HORA]],1,5)</f>
        <v>11:04</v>
      </c>
      <c r="K9154" s="16">
        <f>IF(Tabla1[[#This Row],[FECHA]]=I9155,IF(J9155-J9154&gt;0,(J9155-J9154)*1440,0),0)</f>
        <v>3.0000000000000693</v>
      </c>
      <c r="L9154" s="14">
        <f>2+L8895-Datos!$C$8</f>
        <v>10.5076</v>
      </c>
      <c r="M9154" s="13" t="s">
        <v>4255</v>
      </c>
      <c r="N9154" s="1" t="s">
        <v>8615</v>
      </c>
      <c r="O9154" s="1">
        <v>20</v>
      </c>
      <c r="P9154" s="1" t="s">
        <v>27</v>
      </c>
      <c r="Q9154" s="4" t="s">
        <v>21</v>
      </c>
    </row>
    <row r="9155" spans="1:17" ht="22.5" x14ac:dyDescent="0.25">
      <c r="A9155" s="3">
        <v>16132</v>
      </c>
      <c r="B9155" s="1" t="s">
        <v>49032</v>
      </c>
      <c r="C9155" s="1" t="s">
        <v>15</v>
      </c>
      <c r="D9155" s="1" t="s">
        <v>33</v>
      </c>
      <c r="E9155" s="1">
        <v>20600262662</v>
      </c>
      <c r="F9155" s="1" t="s">
        <v>48018</v>
      </c>
      <c r="G9155" s="1">
        <v>75500103</v>
      </c>
      <c r="H9155" s="1" t="s">
        <v>49033</v>
      </c>
      <c r="I9155" s="2">
        <v>45076</v>
      </c>
      <c r="J9155" s="15" t="str">
        <f>MID(Tabla1[[#This Row],[HORA]],1,5)</f>
        <v>11:07</v>
      </c>
      <c r="K9155" s="16">
        <f>IF(Tabla1[[#This Row],[FECHA]]=I9156,IF(J9156-J9155&gt;0,(J9156-J9155)*1440,0),0)</f>
        <v>3.9999999999999858</v>
      </c>
      <c r="L9155" s="14">
        <f>2+L8896-Datos!$C$8</f>
        <v>6.3466000000000005</v>
      </c>
      <c r="M9155" s="13" t="s">
        <v>2557</v>
      </c>
      <c r="N9155" s="1" t="s">
        <v>49034</v>
      </c>
      <c r="O9155" s="1">
        <v>15</v>
      </c>
      <c r="P9155" s="1" t="s">
        <v>27</v>
      </c>
      <c r="Q9155" s="4" t="s">
        <v>21</v>
      </c>
    </row>
    <row r="9156" spans="1:17" ht="22.5" x14ac:dyDescent="0.25">
      <c r="A9156" s="3">
        <v>2795</v>
      </c>
      <c r="B9156" s="1" t="s">
        <v>8616</v>
      </c>
      <c r="C9156" s="1" t="s">
        <v>15</v>
      </c>
      <c r="D9156" s="1" t="s">
        <v>228</v>
      </c>
      <c r="E9156" s="1">
        <v>16674041</v>
      </c>
      <c r="F9156" s="1" t="s">
        <v>8617</v>
      </c>
      <c r="G9156" s="1">
        <v>72763463</v>
      </c>
      <c r="H9156" s="1" t="s">
        <v>8618</v>
      </c>
      <c r="I9156" s="2">
        <v>45076</v>
      </c>
      <c r="J9156" s="15" t="str">
        <f>MID(Tabla1[[#This Row],[HORA]],1,5)</f>
        <v>11:11</v>
      </c>
      <c r="K9156" s="16">
        <f>IF(Tabla1[[#This Row],[FECHA]]=I9157,IF(J9157-J9156&gt;0,(J9157-J9156)*1440,0),0)</f>
        <v>0</v>
      </c>
      <c r="L9156" s="14">
        <f>2+L8897-Datos!$C$8</f>
        <v>8.5584999999999987</v>
      </c>
      <c r="M9156" s="13" t="s">
        <v>4852</v>
      </c>
      <c r="N9156" s="1" t="s">
        <v>583</v>
      </c>
      <c r="O9156" s="1">
        <v>10</v>
      </c>
      <c r="P9156" s="1" t="s">
        <v>27</v>
      </c>
      <c r="Q9156" s="4" t="s">
        <v>21</v>
      </c>
    </row>
    <row r="9157" spans="1:17" ht="22.5" x14ac:dyDescent="0.25">
      <c r="A9157" s="3">
        <v>2796</v>
      </c>
      <c r="B9157" s="1" t="s">
        <v>8616</v>
      </c>
      <c r="C9157" s="1" t="s">
        <v>15</v>
      </c>
      <c r="D9157" s="1" t="s">
        <v>228</v>
      </c>
      <c r="E9157" s="1">
        <v>16674041</v>
      </c>
      <c r="F9157" s="1" t="s">
        <v>8617</v>
      </c>
      <c r="G9157" s="1">
        <v>72763463</v>
      </c>
      <c r="H9157" s="1" t="s">
        <v>8619</v>
      </c>
      <c r="I9157" s="2">
        <v>45076</v>
      </c>
      <c r="J9157" s="15" t="str">
        <f>MID(Tabla1[[#This Row],[HORA]],1,5)</f>
        <v>11:11</v>
      </c>
      <c r="K9157" s="16">
        <f>IF(Tabla1[[#This Row],[FECHA]]=I9158,IF(J9158-J9157&gt;0,(J9158-J9157)*1440,0),0)</f>
        <v>3.9999999999999858</v>
      </c>
      <c r="L9157" s="14">
        <f>2+L8898-Datos!$C$8</f>
        <v>11.5588</v>
      </c>
      <c r="M9157" s="13" t="s">
        <v>4852</v>
      </c>
      <c r="N9157" s="1" t="s">
        <v>583</v>
      </c>
      <c r="O9157" s="1">
        <v>10</v>
      </c>
      <c r="P9157" s="1" t="s">
        <v>27</v>
      </c>
      <c r="Q9157" s="4" t="s">
        <v>21</v>
      </c>
    </row>
    <row r="9158" spans="1:17" ht="22.5" x14ac:dyDescent="0.25">
      <c r="A9158" s="3">
        <v>16133</v>
      </c>
      <c r="B9158" s="1" t="s">
        <v>49035</v>
      </c>
      <c r="C9158" s="1" t="s">
        <v>15</v>
      </c>
      <c r="D9158" s="1" t="s">
        <v>40</v>
      </c>
      <c r="E9158" s="1">
        <v>10776629346</v>
      </c>
      <c r="F9158" s="1" t="s">
        <v>49036</v>
      </c>
      <c r="G9158" s="1">
        <v>71418059</v>
      </c>
      <c r="H9158" s="1" t="s">
        <v>47897</v>
      </c>
      <c r="I9158" s="2">
        <v>45076</v>
      </c>
      <c r="J9158" s="15" t="str">
        <f>MID(Tabla1[[#This Row],[HORA]],1,5)</f>
        <v>11:15</v>
      </c>
      <c r="K9158" s="16">
        <f>IF(Tabla1[[#This Row],[FECHA]]=I9159,IF(J9159-J9158&gt;0,(J9159-J9158)*1440,0),0)</f>
        <v>1.9999999999999929</v>
      </c>
      <c r="L9158" s="14">
        <f>2+L8899-Datos!$C$8</f>
        <v>11.011299999999999</v>
      </c>
      <c r="M9158" s="13" t="s">
        <v>764</v>
      </c>
      <c r="N9158" s="1" t="s">
        <v>49037</v>
      </c>
      <c r="O9158" s="1">
        <v>10</v>
      </c>
      <c r="P9158" s="1" t="s">
        <v>27</v>
      </c>
      <c r="Q9158" s="4" t="s">
        <v>21</v>
      </c>
    </row>
    <row r="9159" spans="1:17" ht="22.5" x14ac:dyDescent="0.25">
      <c r="A9159" s="3">
        <v>17346</v>
      </c>
      <c r="B9159" s="1" t="s">
        <v>52250</v>
      </c>
      <c r="C9159" s="1" t="s">
        <v>15</v>
      </c>
      <c r="D9159" s="1" t="s">
        <v>40</v>
      </c>
      <c r="E9159" s="1">
        <v>20484342742</v>
      </c>
      <c r="F9159" s="1" t="s">
        <v>52251</v>
      </c>
      <c r="G9159" s="1">
        <v>40320286</v>
      </c>
      <c r="H9159" s="1" t="s">
        <v>52252</v>
      </c>
      <c r="I9159" s="2">
        <v>45076</v>
      </c>
      <c r="J9159" s="15" t="str">
        <f>MID(Tabla1[[#This Row],[HORA]],1,5)</f>
        <v>11:17</v>
      </c>
      <c r="K9159" s="16">
        <f>IF(Tabla1[[#This Row],[FECHA]]=I9160,IF(J9160-J9159&gt;0,(J9160-J9159)*1440,0),0)</f>
        <v>1.9999999999999929</v>
      </c>
      <c r="L9159" s="14">
        <f>2+L8900-Datos!$C$8</f>
        <v>4.8600000000000003</v>
      </c>
      <c r="M9159" s="13" t="s">
        <v>767</v>
      </c>
      <c r="N9159" s="1" t="s">
        <v>52253</v>
      </c>
      <c r="O9159" s="1">
        <v>40</v>
      </c>
      <c r="P9159" s="1" t="s">
        <v>645</v>
      </c>
      <c r="Q9159" s="4" t="s">
        <v>21</v>
      </c>
    </row>
    <row r="9160" spans="1:17" ht="22.5" x14ac:dyDescent="0.25">
      <c r="A9160" s="3">
        <v>2797</v>
      </c>
      <c r="B9160" s="1" t="s">
        <v>8620</v>
      </c>
      <c r="C9160" s="1" t="s">
        <v>15</v>
      </c>
      <c r="D9160" s="1" t="s">
        <v>33</v>
      </c>
      <c r="E9160" s="1">
        <v>76842061</v>
      </c>
      <c r="F9160" s="1" t="s">
        <v>8621</v>
      </c>
      <c r="G9160" s="1">
        <v>81656806</v>
      </c>
      <c r="H9160" s="1" t="s">
        <v>8622</v>
      </c>
      <c r="I9160" s="2">
        <v>45076</v>
      </c>
      <c r="J9160" s="15" t="str">
        <f>MID(Tabla1[[#This Row],[HORA]],1,5)</f>
        <v>11:19</v>
      </c>
      <c r="K9160" s="16">
        <f>IF(Tabla1[[#This Row],[FECHA]]=I9161,IF(J9161-J9160&gt;0,(J9161-J9160)*1440,0),0)</f>
        <v>5.0000000000000622</v>
      </c>
      <c r="L9160" s="14">
        <f>2+L8901-Datos!$C$8</f>
        <v>3.96</v>
      </c>
      <c r="M9160" s="13" t="s">
        <v>1911</v>
      </c>
      <c r="N9160" s="1" t="s">
        <v>8623</v>
      </c>
      <c r="O9160" s="1">
        <v>15</v>
      </c>
      <c r="P9160" s="1" t="s">
        <v>27</v>
      </c>
      <c r="Q9160" s="4" t="s">
        <v>21</v>
      </c>
    </row>
    <row r="9161" spans="1:17" ht="22.5" x14ac:dyDescent="0.25">
      <c r="A9161" s="3">
        <v>17347</v>
      </c>
      <c r="B9161" s="1" t="s">
        <v>52254</v>
      </c>
      <c r="C9161" s="1" t="s">
        <v>15</v>
      </c>
      <c r="D9161" s="1" t="s">
        <v>23</v>
      </c>
      <c r="E9161" s="1">
        <v>10164402601</v>
      </c>
      <c r="F9161" s="1" t="s">
        <v>52255</v>
      </c>
      <c r="G9161" s="1">
        <v>2238258</v>
      </c>
      <c r="H9161" s="1" t="s">
        <v>52256</v>
      </c>
      <c r="I9161" s="2">
        <v>45076</v>
      </c>
      <c r="J9161" s="15" t="str">
        <f>MID(Tabla1[[#This Row],[HORA]],1,5)</f>
        <v>11:24</v>
      </c>
      <c r="K9161" s="16">
        <f>IF(Tabla1[[#This Row],[FECHA]]=I9162,IF(J9162-J9161&gt;0,(J9162-J9161)*1440,0),0)</f>
        <v>0.99999999999991651</v>
      </c>
      <c r="L9161" s="14">
        <f>2+L8902-Datos!$C$8</f>
        <v>5.16</v>
      </c>
      <c r="M9161" s="13" t="s">
        <v>908</v>
      </c>
      <c r="N9161" s="1" t="s">
        <v>52257</v>
      </c>
      <c r="O9161" s="1">
        <v>15</v>
      </c>
      <c r="P9161" s="1" t="s">
        <v>645</v>
      </c>
      <c r="Q9161" s="4" t="s">
        <v>21</v>
      </c>
    </row>
    <row r="9162" spans="1:17" ht="22.5" x14ac:dyDescent="0.25">
      <c r="A9162" s="3">
        <v>307</v>
      </c>
      <c r="B9162" s="1" t="s">
        <v>705</v>
      </c>
      <c r="C9162" s="1" t="s">
        <v>15</v>
      </c>
      <c r="D9162" s="1" t="s">
        <v>77</v>
      </c>
      <c r="E9162" s="1">
        <v>13333333</v>
      </c>
      <c r="F9162" s="1" t="s">
        <v>706</v>
      </c>
      <c r="G9162" s="1">
        <v>2238259</v>
      </c>
      <c r="H9162" s="1" t="s">
        <v>707</v>
      </c>
      <c r="I9162" s="2">
        <v>45076</v>
      </c>
      <c r="J9162" s="15" t="str">
        <f>MID(Tabla1[[#This Row],[HORA]],1,5)</f>
        <v>11:25</v>
      </c>
      <c r="K9162" s="16">
        <f>IF(Tabla1[[#This Row],[FECHA]]=I9163,IF(J9163-J9162&gt;0,(J9163-J9162)*1440,0),0)</f>
        <v>0</v>
      </c>
      <c r="L9162" s="14">
        <f>2+L8903-Datos!$C$8</f>
        <v>6.66</v>
      </c>
      <c r="M9162" s="13" t="s">
        <v>708</v>
      </c>
      <c r="N9162" s="1" t="s">
        <v>709</v>
      </c>
      <c r="O9162" s="1">
        <v>0</v>
      </c>
      <c r="P9162" s="1" t="s">
        <v>645</v>
      </c>
      <c r="Q9162" s="4" t="s">
        <v>21</v>
      </c>
    </row>
    <row r="9163" spans="1:17" ht="22.5" x14ac:dyDescent="0.25">
      <c r="A9163" s="3">
        <v>308</v>
      </c>
      <c r="B9163" s="1" t="s">
        <v>710</v>
      </c>
      <c r="C9163" s="1" t="s">
        <v>15</v>
      </c>
      <c r="D9163" s="1" t="s">
        <v>82</v>
      </c>
      <c r="E9163" s="1">
        <v>13333333</v>
      </c>
      <c r="F9163" s="1" t="s">
        <v>706</v>
      </c>
      <c r="G9163" s="1">
        <v>2238260</v>
      </c>
      <c r="H9163" s="1" t="s">
        <v>711</v>
      </c>
      <c r="I9163" s="2">
        <v>45076</v>
      </c>
      <c r="J9163" s="15" t="str">
        <f>MID(Tabla1[[#This Row],[HORA]],1,5)</f>
        <v>11:25</v>
      </c>
      <c r="K9163" s="16">
        <f>IF(Tabla1[[#This Row],[FECHA]]=I9164,IF(J9164-J9163&gt;0,(J9164-J9163)*1440,0),0)</f>
        <v>1.0000000000000764</v>
      </c>
      <c r="L9163" s="14">
        <f>2+L8904-Datos!$C$8</f>
        <v>4.01</v>
      </c>
      <c r="M9163" s="13" t="s">
        <v>708</v>
      </c>
      <c r="N9163" s="1" t="s">
        <v>709</v>
      </c>
      <c r="O9163" s="1">
        <v>0</v>
      </c>
      <c r="P9163" s="1" t="s">
        <v>645</v>
      </c>
      <c r="Q9163" s="4" t="s">
        <v>21</v>
      </c>
    </row>
    <row r="9164" spans="1:17" ht="22.5" x14ac:dyDescent="0.25">
      <c r="A9164" s="3">
        <v>309</v>
      </c>
      <c r="B9164" s="1" t="s">
        <v>712</v>
      </c>
      <c r="C9164" s="1" t="s">
        <v>15</v>
      </c>
      <c r="D9164" s="1" t="s">
        <v>33</v>
      </c>
      <c r="E9164" s="1">
        <v>13333333</v>
      </c>
      <c r="F9164" s="1" t="s">
        <v>706</v>
      </c>
      <c r="G9164" s="1">
        <v>2238261</v>
      </c>
      <c r="H9164" s="1" t="s">
        <v>713</v>
      </c>
      <c r="I9164" s="2">
        <v>45076</v>
      </c>
      <c r="J9164" s="15" t="str">
        <f>MID(Tabla1[[#This Row],[HORA]],1,5)</f>
        <v>11:26</v>
      </c>
      <c r="K9164" s="16">
        <f>IF(Tabla1[[#This Row],[FECHA]]=I9165,IF(J9165-J9164&gt;0,(J9165-J9164)*1440,0),0)</f>
        <v>0.99999999999991651</v>
      </c>
      <c r="L9164" s="14">
        <f>2+L8905-Datos!$C$8</f>
        <v>6.16</v>
      </c>
      <c r="M9164" s="13" t="s">
        <v>714</v>
      </c>
      <c r="N9164" s="1" t="s">
        <v>709</v>
      </c>
      <c r="O9164" s="1">
        <v>0</v>
      </c>
      <c r="P9164" s="1" t="s">
        <v>645</v>
      </c>
      <c r="Q9164" s="4" t="s">
        <v>21</v>
      </c>
    </row>
    <row r="9165" spans="1:17" ht="22.5" x14ac:dyDescent="0.25">
      <c r="A9165" s="3">
        <v>310</v>
      </c>
      <c r="B9165" s="1" t="s">
        <v>715</v>
      </c>
      <c r="C9165" s="1" t="s">
        <v>15</v>
      </c>
      <c r="D9165" s="1" t="s">
        <v>161</v>
      </c>
      <c r="E9165" s="1">
        <v>13333333</v>
      </c>
      <c r="F9165" s="1" t="s">
        <v>706</v>
      </c>
      <c r="G9165" s="1">
        <v>2238262</v>
      </c>
      <c r="H9165" s="1" t="s">
        <v>356</v>
      </c>
      <c r="I9165" s="2">
        <v>45076</v>
      </c>
      <c r="J9165" s="15" t="str">
        <f>MID(Tabla1[[#This Row],[HORA]],1,5)</f>
        <v>11:27</v>
      </c>
      <c r="K9165" s="16">
        <f>IF(Tabla1[[#This Row],[FECHA]]=I9166,IF(J9166-J9165&gt;0,(J9166-J9165)*1440,0),0)</f>
        <v>0</v>
      </c>
      <c r="L9165" s="14">
        <f>2+L8906-Datos!$C$8</f>
        <v>7.8599999999999994</v>
      </c>
      <c r="M9165" s="13" t="s">
        <v>80</v>
      </c>
      <c r="N9165" s="1" t="s">
        <v>716</v>
      </c>
      <c r="O9165" s="1">
        <v>0</v>
      </c>
      <c r="P9165" s="1" t="s">
        <v>645</v>
      </c>
      <c r="Q9165" s="4" t="s">
        <v>21</v>
      </c>
    </row>
    <row r="9166" spans="1:17" ht="22.5" x14ac:dyDescent="0.25">
      <c r="A9166" s="3">
        <v>311</v>
      </c>
      <c r="B9166" s="1" t="s">
        <v>717</v>
      </c>
      <c r="C9166" s="1" t="s">
        <v>15</v>
      </c>
      <c r="D9166" s="1" t="s">
        <v>141</v>
      </c>
      <c r="E9166" s="1">
        <v>13333333</v>
      </c>
      <c r="F9166" s="1" t="s">
        <v>706</v>
      </c>
      <c r="G9166" s="1">
        <v>2238263</v>
      </c>
      <c r="H9166" s="1" t="s">
        <v>718</v>
      </c>
      <c r="I9166" s="2">
        <v>45076</v>
      </c>
      <c r="J9166" s="15" t="str">
        <f>MID(Tabla1[[#This Row],[HORA]],1,5)</f>
        <v>11:27</v>
      </c>
      <c r="K9166" s="16">
        <f>IF(Tabla1[[#This Row],[FECHA]]=I9167,IF(J9167-J9166&gt;0,(J9167-J9166)*1440,0),0)</f>
        <v>5.0000000000000622</v>
      </c>
      <c r="L9166" s="14">
        <f>2+L8907-Datos!$C$8</f>
        <v>5.0199999999999996</v>
      </c>
      <c r="M9166" s="13" t="s">
        <v>80</v>
      </c>
      <c r="N9166" s="1" t="s">
        <v>719</v>
      </c>
      <c r="O9166" s="1">
        <v>0</v>
      </c>
      <c r="P9166" s="1" t="s">
        <v>645</v>
      </c>
      <c r="Q9166" s="4" t="s">
        <v>21</v>
      </c>
    </row>
    <row r="9167" spans="1:17" ht="22.5" x14ac:dyDescent="0.25">
      <c r="A9167" s="3">
        <v>8725</v>
      </c>
      <c r="B9167" s="1" t="s">
        <v>27259</v>
      </c>
      <c r="C9167" s="1" t="s">
        <v>15</v>
      </c>
      <c r="D9167" s="1" t="s">
        <v>40</v>
      </c>
      <c r="E9167" s="1">
        <v>46421784</v>
      </c>
      <c r="F9167" s="1" t="s">
        <v>27260</v>
      </c>
      <c r="G9167" s="1">
        <v>45154312</v>
      </c>
      <c r="H9167" s="1" t="s">
        <v>27261</v>
      </c>
      <c r="I9167" s="2">
        <v>45076</v>
      </c>
      <c r="J9167" s="15" t="str">
        <f>MID(Tabla1[[#This Row],[HORA]],1,5)</f>
        <v>11:32</v>
      </c>
      <c r="K9167" s="16">
        <f>IF(Tabla1[[#This Row],[FECHA]]=I9168,IF(J9168-J9167&gt;0,(J9168-J9167)*1440,0),0)</f>
        <v>2.9999999999999893</v>
      </c>
      <c r="L9167" s="14">
        <f>2+L8908-Datos!$C$8</f>
        <v>5.96</v>
      </c>
      <c r="M9167" s="13" t="s">
        <v>3199</v>
      </c>
      <c r="N9167" s="1" t="s">
        <v>1145</v>
      </c>
      <c r="O9167" s="1">
        <v>25</v>
      </c>
      <c r="P9167" s="1" t="s">
        <v>645</v>
      </c>
      <c r="Q9167" s="4" t="s">
        <v>21</v>
      </c>
    </row>
    <row r="9168" spans="1:17" ht="22.5" x14ac:dyDescent="0.25">
      <c r="A9168" s="3">
        <v>8726</v>
      </c>
      <c r="B9168" s="1" t="s">
        <v>27262</v>
      </c>
      <c r="C9168" s="1" t="s">
        <v>15</v>
      </c>
      <c r="D9168" s="1" t="s">
        <v>33</v>
      </c>
      <c r="E9168" s="1">
        <v>3689220</v>
      </c>
      <c r="F9168" s="1" t="s">
        <v>3099</v>
      </c>
      <c r="G9168" s="1">
        <v>2238268</v>
      </c>
      <c r="H9168" s="1" t="s">
        <v>27263</v>
      </c>
      <c r="I9168" s="2">
        <v>45076</v>
      </c>
      <c r="J9168" s="15" t="str">
        <f>MID(Tabla1[[#This Row],[HORA]],1,5)</f>
        <v>11:35</v>
      </c>
      <c r="K9168" s="16">
        <f>IF(Tabla1[[#This Row],[FECHA]]=I9169,IF(J9169-J9168&gt;0,(J9169-J9168)*1440,0),0)</f>
        <v>0.99999999999999645</v>
      </c>
      <c r="L9168" s="14">
        <f>2+L8909-Datos!$C$8</f>
        <v>6.2</v>
      </c>
      <c r="M9168" s="13" t="s">
        <v>567</v>
      </c>
      <c r="N9168" s="1" t="s">
        <v>27264</v>
      </c>
      <c r="O9168" s="1">
        <v>20</v>
      </c>
      <c r="P9168" s="1" t="s">
        <v>645</v>
      </c>
      <c r="Q9168" s="4" t="s">
        <v>21</v>
      </c>
    </row>
    <row r="9169" spans="1:17" ht="22.5" x14ac:dyDescent="0.25">
      <c r="A9169" s="3">
        <v>8727</v>
      </c>
      <c r="B9169" s="1" t="s">
        <v>27265</v>
      </c>
      <c r="C9169" s="1" t="s">
        <v>15</v>
      </c>
      <c r="D9169" s="1" t="s">
        <v>40</v>
      </c>
      <c r="E9169" s="1">
        <v>46453125</v>
      </c>
      <c r="F9169" s="1" t="s">
        <v>1868</v>
      </c>
      <c r="G9169" s="1">
        <v>2238269</v>
      </c>
      <c r="H9169" s="1" t="s">
        <v>27266</v>
      </c>
      <c r="I9169" s="2">
        <v>45076</v>
      </c>
      <c r="J9169" s="15" t="str">
        <f>MID(Tabla1[[#This Row],[HORA]],1,5)</f>
        <v>11:36</v>
      </c>
      <c r="K9169" s="16">
        <f>IF(Tabla1[[#This Row],[FECHA]]=I9170,IF(J9170-J9169&gt;0,(J9170-J9169)*1440,0),0)</f>
        <v>6.9999999999999751</v>
      </c>
      <c r="L9169" s="14">
        <f>2+L8910-Datos!$C$8</f>
        <v>3.87</v>
      </c>
      <c r="M9169" s="13" t="s">
        <v>90</v>
      </c>
      <c r="N9169" s="1" t="s">
        <v>27267</v>
      </c>
      <c r="O9169" s="1">
        <v>10</v>
      </c>
      <c r="P9169" s="1" t="s">
        <v>645</v>
      </c>
      <c r="Q9169" s="4" t="s">
        <v>21</v>
      </c>
    </row>
    <row r="9170" spans="1:17" ht="22.5" x14ac:dyDescent="0.25">
      <c r="A9170" s="3">
        <v>8728</v>
      </c>
      <c r="B9170" s="1" t="s">
        <v>27268</v>
      </c>
      <c r="C9170" s="1" t="s">
        <v>15</v>
      </c>
      <c r="D9170" s="1" t="s">
        <v>71</v>
      </c>
      <c r="E9170" s="1">
        <v>42891017</v>
      </c>
      <c r="F9170" s="1" t="s">
        <v>4908</v>
      </c>
      <c r="G9170" s="1">
        <v>2238270</v>
      </c>
      <c r="H9170" s="1" t="s">
        <v>27269</v>
      </c>
      <c r="I9170" s="2">
        <v>45076</v>
      </c>
      <c r="J9170" s="15" t="str">
        <f>MID(Tabla1[[#This Row],[HORA]],1,5)</f>
        <v>11:43</v>
      </c>
      <c r="K9170" s="16">
        <f>IF(Tabla1[[#This Row],[FECHA]]=I9171,IF(J9171-J9170&gt;0,(J9171-J9170)*1440,0),0)</f>
        <v>0.99999999999999645</v>
      </c>
      <c r="L9170" s="14">
        <f>2+L8911-Datos!$C$8</f>
        <v>5.1100000000000003</v>
      </c>
      <c r="M9170" s="13" t="s">
        <v>1743</v>
      </c>
      <c r="N9170" s="1" t="s">
        <v>27270</v>
      </c>
      <c r="O9170" s="1">
        <v>15</v>
      </c>
      <c r="P9170" s="1" t="s">
        <v>645</v>
      </c>
      <c r="Q9170" s="4" t="s">
        <v>21</v>
      </c>
    </row>
    <row r="9171" spans="1:17" ht="22.5" x14ac:dyDescent="0.25">
      <c r="A9171" s="3">
        <v>2798</v>
      </c>
      <c r="B9171" s="1" t="s">
        <v>8624</v>
      </c>
      <c r="C9171" s="1" t="s">
        <v>15</v>
      </c>
      <c r="D9171" s="1" t="s">
        <v>40</v>
      </c>
      <c r="E9171" s="1">
        <v>17428479</v>
      </c>
      <c r="F9171" s="1" t="s">
        <v>8625</v>
      </c>
      <c r="G9171" s="1">
        <v>2238271</v>
      </c>
      <c r="H9171" s="1" t="s">
        <v>8626</v>
      </c>
      <c r="I9171" s="2">
        <v>45076</v>
      </c>
      <c r="J9171" s="15" t="str">
        <f>MID(Tabla1[[#This Row],[HORA]],1,5)</f>
        <v>11:44</v>
      </c>
      <c r="K9171" s="16">
        <f>IF(Tabla1[[#This Row],[FECHA]]=I9172,IF(J9172-J9171&gt;0,(J9172-J9171)*1440,0),0)</f>
        <v>0.99999999999999645</v>
      </c>
      <c r="L9171" s="14">
        <f>2+L8912-Datos!$C$8</f>
        <v>4.8000000000000007</v>
      </c>
      <c r="M9171" s="13" t="s">
        <v>241</v>
      </c>
      <c r="N9171" s="1" t="s">
        <v>8627</v>
      </c>
      <c r="O9171" s="1">
        <v>20</v>
      </c>
      <c r="P9171" s="1" t="s">
        <v>27</v>
      </c>
      <c r="Q9171" s="4" t="s">
        <v>21</v>
      </c>
    </row>
    <row r="9172" spans="1:17" ht="22.5" x14ac:dyDescent="0.25">
      <c r="A9172" s="3">
        <v>8729</v>
      </c>
      <c r="B9172" s="1" t="s">
        <v>27271</v>
      </c>
      <c r="C9172" s="1" t="s">
        <v>15</v>
      </c>
      <c r="D9172" s="1" t="s">
        <v>8138</v>
      </c>
      <c r="E9172" s="1">
        <v>16521270</v>
      </c>
      <c r="F9172" s="1" t="s">
        <v>27272</v>
      </c>
      <c r="G9172" s="1">
        <v>2238272</v>
      </c>
      <c r="H9172" s="1" t="s">
        <v>27273</v>
      </c>
      <c r="I9172" s="2">
        <v>45076</v>
      </c>
      <c r="J9172" s="15" t="str">
        <f>MID(Tabla1[[#This Row],[HORA]],1,5)</f>
        <v>11:45</v>
      </c>
      <c r="K9172" s="16">
        <f>IF(Tabla1[[#This Row],[FECHA]]=I9173,IF(J9173-J9172&gt;0,(J9173-J9172)*1440,0),0)</f>
        <v>7.0000000000000551</v>
      </c>
      <c r="L9172" s="14">
        <f>2+L8913-Datos!$C$8</f>
        <v>6.18</v>
      </c>
      <c r="M9172" s="13" t="s">
        <v>3950</v>
      </c>
      <c r="N9172" s="1" t="s">
        <v>27274</v>
      </c>
      <c r="O9172" s="1">
        <v>15</v>
      </c>
      <c r="P9172" s="1" t="s">
        <v>645</v>
      </c>
      <c r="Q9172" s="4" t="s">
        <v>21</v>
      </c>
    </row>
    <row r="9173" spans="1:17" ht="22.5" x14ac:dyDescent="0.25">
      <c r="A9173" s="3">
        <v>8730</v>
      </c>
      <c r="B9173" s="1" t="s">
        <v>27275</v>
      </c>
      <c r="C9173" s="1" t="s">
        <v>15</v>
      </c>
      <c r="D9173" s="1" t="s">
        <v>40</v>
      </c>
      <c r="E9173" s="1">
        <v>16593307</v>
      </c>
      <c r="F9173" s="1" t="s">
        <v>27276</v>
      </c>
      <c r="G9173" s="1">
        <v>40396189</v>
      </c>
      <c r="H9173" s="1" t="s">
        <v>27277</v>
      </c>
      <c r="I9173" s="2">
        <v>45076</v>
      </c>
      <c r="J9173" s="15" t="str">
        <f>MID(Tabla1[[#This Row],[HORA]],1,5)</f>
        <v>11:52</v>
      </c>
      <c r="K9173" s="16">
        <f>IF(Tabla1[[#This Row],[FECHA]]=I9174,IF(J9174-J9173&gt;0,(J9174-J9173)*1440,0),0)</f>
        <v>3.9999999999999858</v>
      </c>
      <c r="L9173" s="14">
        <f>2+L8914-Datos!$C$8</f>
        <v>6.12</v>
      </c>
      <c r="M9173" s="13" t="s">
        <v>5242</v>
      </c>
      <c r="N9173" s="1" t="s">
        <v>27278</v>
      </c>
      <c r="O9173" s="1">
        <v>20</v>
      </c>
      <c r="P9173" s="1" t="s">
        <v>645</v>
      </c>
      <c r="Q9173" s="4" t="s">
        <v>21</v>
      </c>
    </row>
    <row r="9174" spans="1:17" ht="22.5" x14ac:dyDescent="0.25">
      <c r="A9174" s="3">
        <v>2799</v>
      </c>
      <c r="B9174" s="1" t="s">
        <v>8628</v>
      </c>
      <c r="C9174" s="1" t="s">
        <v>15</v>
      </c>
      <c r="D9174" s="1" t="s">
        <v>40</v>
      </c>
      <c r="E9174" s="1">
        <v>16600846</v>
      </c>
      <c r="F9174" s="1" t="s">
        <v>8629</v>
      </c>
      <c r="G9174" s="1">
        <v>2238274</v>
      </c>
      <c r="H9174" s="1" t="s">
        <v>8630</v>
      </c>
      <c r="I9174" s="2">
        <v>45076</v>
      </c>
      <c r="J9174" s="15" t="str">
        <f>MID(Tabla1[[#This Row],[HORA]],1,5)</f>
        <v>11:56</v>
      </c>
      <c r="K9174" s="16">
        <f>IF(Tabla1[[#This Row],[FECHA]]=I9175,IF(J9175-J9174&gt;0,(J9175-J9174)*1440,0),0)</f>
        <v>2.9999999999999094</v>
      </c>
      <c r="L9174" s="14">
        <f>2+L8915-Datos!$C$8</f>
        <v>6.0200000000000005</v>
      </c>
      <c r="M9174" s="13" t="s">
        <v>958</v>
      </c>
      <c r="N9174" s="1" t="s">
        <v>8473</v>
      </c>
      <c r="O9174" s="1">
        <v>10</v>
      </c>
      <c r="P9174" s="1" t="s">
        <v>27</v>
      </c>
      <c r="Q9174" s="4" t="s">
        <v>21</v>
      </c>
    </row>
    <row r="9175" spans="1:17" ht="22.5" x14ac:dyDescent="0.25">
      <c r="A9175" s="3">
        <v>2800</v>
      </c>
      <c r="B9175" s="1" t="s">
        <v>8631</v>
      </c>
      <c r="C9175" s="1" t="s">
        <v>15</v>
      </c>
      <c r="D9175" s="1" t="s">
        <v>23</v>
      </c>
      <c r="E9175" s="1">
        <v>16431308</v>
      </c>
      <c r="F9175" s="1" t="s">
        <v>8632</v>
      </c>
      <c r="G9175" s="1">
        <v>2238275</v>
      </c>
      <c r="H9175" s="1" t="s">
        <v>8633</v>
      </c>
      <c r="I9175" s="2">
        <v>45076</v>
      </c>
      <c r="J9175" s="15" t="str">
        <f>MID(Tabla1[[#This Row],[HORA]],1,5)</f>
        <v>11:59</v>
      </c>
      <c r="K9175" s="16">
        <f>IF(Tabla1[[#This Row],[FECHA]]=I9176,IF(J9176-J9175&gt;0,(J9176-J9175)*1440,0),0)</f>
        <v>1.0000000000000764</v>
      </c>
      <c r="L9175" s="14">
        <f>2+L8916-Datos!$C$8</f>
        <v>3.7300000000000004</v>
      </c>
      <c r="M9175" s="13" t="s">
        <v>269</v>
      </c>
      <c r="N9175" s="1" t="s">
        <v>8634</v>
      </c>
      <c r="O9175" s="1">
        <v>20</v>
      </c>
      <c r="P9175" s="1" t="s">
        <v>27</v>
      </c>
      <c r="Q9175" s="4" t="s">
        <v>21</v>
      </c>
    </row>
    <row r="9176" spans="1:17" ht="22.5" x14ac:dyDescent="0.25">
      <c r="A9176" s="3">
        <v>2801</v>
      </c>
      <c r="B9176" s="1" t="s">
        <v>8635</v>
      </c>
      <c r="C9176" s="1" t="s">
        <v>15</v>
      </c>
      <c r="D9176" s="1" t="s">
        <v>33</v>
      </c>
      <c r="E9176" s="1">
        <v>74428832</v>
      </c>
      <c r="F9176" s="1" t="s">
        <v>8636</v>
      </c>
      <c r="G9176" s="1">
        <v>42062409</v>
      </c>
      <c r="H9176" s="1" t="s">
        <v>8637</v>
      </c>
      <c r="I9176" s="2">
        <v>45076</v>
      </c>
      <c r="J9176" s="15" t="str">
        <f>MID(Tabla1[[#This Row],[HORA]],1,5)</f>
        <v>12:00</v>
      </c>
      <c r="K9176" s="16">
        <f>IF(Tabla1[[#This Row],[FECHA]]=I9177,IF(J9177-J9176&gt;0,(J9177-J9176)*1440,0),0)</f>
        <v>0.99999999999999645</v>
      </c>
      <c r="L9176" s="14">
        <f>2+L8917-Datos!$C$8</f>
        <v>5.0199999999999996</v>
      </c>
      <c r="M9176" s="13" t="s">
        <v>2279</v>
      </c>
      <c r="N9176" s="1" t="s">
        <v>8638</v>
      </c>
      <c r="O9176" s="1">
        <v>25</v>
      </c>
      <c r="P9176" s="1" t="s">
        <v>27</v>
      </c>
      <c r="Q9176" s="4" t="s">
        <v>21</v>
      </c>
    </row>
    <row r="9177" spans="1:17" ht="22.5" x14ac:dyDescent="0.25">
      <c r="A9177" s="3">
        <v>17348</v>
      </c>
      <c r="B9177" s="1" t="s">
        <v>52258</v>
      </c>
      <c r="C9177" s="1" t="s">
        <v>15</v>
      </c>
      <c r="D9177" s="1" t="s">
        <v>40</v>
      </c>
      <c r="E9177" s="1">
        <v>20607378674</v>
      </c>
      <c r="F9177" s="1" t="s">
        <v>48524</v>
      </c>
      <c r="G9177" s="1">
        <v>16788804</v>
      </c>
      <c r="H9177" s="1" t="s">
        <v>52259</v>
      </c>
      <c r="I9177" s="2">
        <v>45076</v>
      </c>
      <c r="J9177" s="15" t="str">
        <f>MID(Tabla1[[#This Row],[HORA]],1,5)</f>
        <v>12:01</v>
      </c>
      <c r="K9177" s="16">
        <f>IF(Tabla1[[#This Row],[FECHA]]=I9178,IF(J9178-J9177&gt;0,(J9178-J9177)*1440,0),0)</f>
        <v>0.99999999999999645</v>
      </c>
      <c r="L9177" s="14">
        <f>2+L8918-Datos!$C$8</f>
        <v>4.03</v>
      </c>
      <c r="M9177" s="13" t="s">
        <v>858</v>
      </c>
      <c r="N9177" s="1" t="s">
        <v>52260</v>
      </c>
      <c r="O9177" s="1">
        <v>80</v>
      </c>
      <c r="P9177" s="1" t="s">
        <v>645</v>
      </c>
      <c r="Q9177" s="4" t="s">
        <v>21</v>
      </c>
    </row>
    <row r="9178" spans="1:17" ht="22.5" x14ac:dyDescent="0.25">
      <c r="A9178" s="3">
        <v>8731</v>
      </c>
      <c r="B9178" s="1" t="s">
        <v>27279</v>
      </c>
      <c r="C9178" s="1" t="s">
        <v>15</v>
      </c>
      <c r="D9178" s="1" t="s">
        <v>40</v>
      </c>
      <c r="E9178" s="1">
        <v>46079702</v>
      </c>
      <c r="F9178" s="1" t="s">
        <v>27280</v>
      </c>
      <c r="G9178" s="1">
        <v>41346499</v>
      </c>
      <c r="H9178" s="1" t="s">
        <v>27281</v>
      </c>
      <c r="I9178" s="2">
        <v>45076</v>
      </c>
      <c r="J9178" s="15" t="str">
        <f>MID(Tabla1[[#This Row],[HORA]],1,5)</f>
        <v>12:02</v>
      </c>
      <c r="K9178" s="16">
        <f>IF(Tabla1[[#This Row],[FECHA]]=I9179,IF(J9179-J9178&gt;0,(J9179-J9178)*1440,0),0)</f>
        <v>0.99999999999999645</v>
      </c>
      <c r="L9178" s="14">
        <f>2+L8919-Datos!$C$8</f>
        <v>7.04</v>
      </c>
      <c r="M9178" s="13" t="s">
        <v>1030</v>
      </c>
      <c r="N9178" s="1" t="s">
        <v>27282</v>
      </c>
      <c r="O9178" s="1">
        <v>15</v>
      </c>
      <c r="P9178" s="1" t="s">
        <v>645</v>
      </c>
      <c r="Q9178" s="4" t="s">
        <v>21</v>
      </c>
    </row>
    <row r="9179" spans="1:17" ht="22.5" x14ac:dyDescent="0.25">
      <c r="A9179" s="3">
        <v>2802</v>
      </c>
      <c r="B9179" s="1" t="s">
        <v>8639</v>
      </c>
      <c r="C9179" s="1" t="s">
        <v>15</v>
      </c>
      <c r="D9179" s="1" t="s">
        <v>40</v>
      </c>
      <c r="E9179" s="1">
        <v>41454449</v>
      </c>
      <c r="F9179" s="1" t="s">
        <v>5554</v>
      </c>
      <c r="G9179" s="1">
        <v>72748027</v>
      </c>
      <c r="H9179" s="1" t="s">
        <v>8640</v>
      </c>
      <c r="I9179" s="2">
        <v>45076</v>
      </c>
      <c r="J9179" s="15" t="str">
        <f>MID(Tabla1[[#This Row],[HORA]],1,5)</f>
        <v>12:03</v>
      </c>
      <c r="K9179" s="16">
        <f>IF(Tabla1[[#This Row],[FECHA]]=I9180,IF(J9180-J9179&gt;0,(J9180-J9179)*1440,0),0)</f>
        <v>0.99999999999999645</v>
      </c>
      <c r="L9179" s="14">
        <f>2+L8920-Datos!$C$8</f>
        <v>9.1000000000000014</v>
      </c>
      <c r="M9179" s="13" t="s">
        <v>981</v>
      </c>
      <c r="N9179" s="1" t="s">
        <v>8641</v>
      </c>
      <c r="O9179" s="1">
        <v>20</v>
      </c>
      <c r="P9179" s="1" t="s">
        <v>27</v>
      </c>
      <c r="Q9179" s="4" t="s">
        <v>21</v>
      </c>
    </row>
    <row r="9180" spans="1:17" ht="22.5" x14ac:dyDescent="0.25">
      <c r="A9180" s="3">
        <v>2803</v>
      </c>
      <c r="B9180" s="1" t="s">
        <v>8642</v>
      </c>
      <c r="C9180" s="1" t="s">
        <v>15</v>
      </c>
      <c r="D9180" s="1" t="s">
        <v>228</v>
      </c>
      <c r="E9180" s="1">
        <v>27691680</v>
      </c>
      <c r="F9180" s="1" t="s">
        <v>8643</v>
      </c>
      <c r="G9180" s="1">
        <v>72777916</v>
      </c>
      <c r="H9180" s="1" t="s">
        <v>8644</v>
      </c>
      <c r="I9180" s="2">
        <v>45076</v>
      </c>
      <c r="J9180" s="15" t="str">
        <f>MID(Tabla1[[#This Row],[HORA]],1,5)</f>
        <v>12:04</v>
      </c>
      <c r="K9180" s="16">
        <f>IF(Tabla1[[#This Row],[FECHA]]=I9181,IF(J9181-J9180&gt;0,(J9181-J9180)*1440,0),0)</f>
        <v>0</v>
      </c>
      <c r="L9180" s="14">
        <f>2+L8921-Datos!$C$8</f>
        <v>4.9700000000000006</v>
      </c>
      <c r="M9180" s="13" t="s">
        <v>1929</v>
      </c>
      <c r="N9180" s="1" t="s">
        <v>8645</v>
      </c>
      <c r="O9180" s="1">
        <v>15</v>
      </c>
      <c r="P9180" s="1" t="s">
        <v>27</v>
      </c>
      <c r="Q9180" s="4" t="s">
        <v>21</v>
      </c>
    </row>
    <row r="9181" spans="1:17" ht="22.5" x14ac:dyDescent="0.25">
      <c r="A9181" s="3">
        <v>8732</v>
      </c>
      <c r="B9181" s="1" t="s">
        <v>27283</v>
      </c>
      <c r="C9181" s="1" t="s">
        <v>15</v>
      </c>
      <c r="D9181" s="1" t="s">
        <v>23</v>
      </c>
      <c r="E9181" s="1">
        <v>72050987</v>
      </c>
      <c r="F9181" s="1" t="s">
        <v>27284</v>
      </c>
      <c r="G9181" s="1">
        <v>41358500</v>
      </c>
      <c r="H9181" s="1" t="s">
        <v>27285</v>
      </c>
      <c r="I9181" s="2">
        <v>45076</v>
      </c>
      <c r="J9181" s="15" t="str">
        <f>MID(Tabla1[[#This Row],[HORA]],1,5)</f>
        <v>12:04</v>
      </c>
      <c r="K9181" s="16">
        <f>IF(Tabla1[[#This Row],[FECHA]]=I9182,IF(J9182-J9181&gt;0,(J9182-J9181)*1440,0),0)</f>
        <v>1.9999999999999929</v>
      </c>
      <c r="L9181" s="14">
        <f>2+L8922-Datos!$C$8</f>
        <v>4.78</v>
      </c>
      <c r="M9181" s="13" t="s">
        <v>1929</v>
      </c>
      <c r="N9181" s="1" t="s">
        <v>27286</v>
      </c>
      <c r="O9181" s="1">
        <v>15</v>
      </c>
      <c r="P9181" s="1" t="s">
        <v>645</v>
      </c>
      <c r="Q9181" s="4" t="s">
        <v>21</v>
      </c>
    </row>
    <row r="9182" spans="1:17" ht="22.5" x14ac:dyDescent="0.25">
      <c r="A9182" s="3">
        <v>2804</v>
      </c>
      <c r="B9182" s="1" t="s">
        <v>8646</v>
      </c>
      <c r="C9182" s="1" t="s">
        <v>15</v>
      </c>
      <c r="D9182" s="1" t="s">
        <v>82</v>
      </c>
      <c r="E9182" s="1">
        <v>42846852</v>
      </c>
      <c r="F9182" s="1" t="s">
        <v>3037</v>
      </c>
      <c r="G9182" s="1">
        <v>2238277</v>
      </c>
      <c r="H9182" s="1" t="s">
        <v>8647</v>
      </c>
      <c r="I9182" s="2">
        <v>45076</v>
      </c>
      <c r="J9182" s="15" t="str">
        <f>MID(Tabla1[[#This Row],[HORA]],1,5)</f>
        <v>12:06</v>
      </c>
      <c r="K9182" s="16">
        <f>IF(Tabla1[[#This Row],[FECHA]]=I9183,IF(J9183-J9182&gt;0,(J9183-J9182)*1440,0),0)</f>
        <v>0</v>
      </c>
      <c r="L9182" s="14">
        <f>2+L8923-Datos!$C$8</f>
        <v>6.87</v>
      </c>
      <c r="M9182" s="13" t="s">
        <v>3670</v>
      </c>
      <c r="N9182" s="1" t="s">
        <v>8648</v>
      </c>
      <c r="O9182" s="1">
        <v>20</v>
      </c>
      <c r="P9182" s="1" t="s">
        <v>27</v>
      </c>
      <c r="Q9182" s="4" t="s">
        <v>21</v>
      </c>
    </row>
    <row r="9183" spans="1:17" ht="22.5" x14ac:dyDescent="0.25">
      <c r="A9183" s="3">
        <v>17349</v>
      </c>
      <c r="B9183" s="1" t="s">
        <v>52261</v>
      </c>
      <c r="C9183" s="1" t="s">
        <v>15</v>
      </c>
      <c r="D9183" s="1" t="s">
        <v>33</v>
      </c>
      <c r="E9183" s="1">
        <v>20352813711</v>
      </c>
      <c r="F9183" s="1" t="s">
        <v>52262</v>
      </c>
      <c r="G9183" s="1">
        <v>2238276</v>
      </c>
      <c r="H9183" s="1" t="s">
        <v>52263</v>
      </c>
      <c r="I9183" s="2">
        <v>45076</v>
      </c>
      <c r="J9183" s="15" t="str">
        <f>MID(Tabla1[[#This Row],[HORA]],1,5)</f>
        <v>12:06</v>
      </c>
      <c r="K9183" s="16">
        <f>IF(Tabla1[[#This Row],[FECHA]]=I9184,IF(J9184-J9183&gt;0,(J9184-J9183)*1440,0),0)</f>
        <v>1.9999999999999929</v>
      </c>
      <c r="L9183" s="14">
        <f>2+L8924-Datos!$C$8</f>
        <v>4.21</v>
      </c>
      <c r="M9183" s="13" t="s">
        <v>3670</v>
      </c>
      <c r="N9183" s="1" t="s">
        <v>52264</v>
      </c>
      <c r="O9183" s="1">
        <v>15</v>
      </c>
      <c r="P9183" s="1" t="s">
        <v>645</v>
      </c>
      <c r="Q9183" s="4" t="s">
        <v>21</v>
      </c>
    </row>
    <row r="9184" spans="1:17" ht="22.5" x14ac:dyDescent="0.25">
      <c r="A9184" s="3">
        <v>2805</v>
      </c>
      <c r="B9184" s="1" t="s">
        <v>8649</v>
      </c>
      <c r="C9184" s="1" t="s">
        <v>15</v>
      </c>
      <c r="D9184" s="1" t="s">
        <v>82</v>
      </c>
      <c r="E9184" s="1">
        <v>16793918</v>
      </c>
      <c r="F9184" s="1" t="s">
        <v>8650</v>
      </c>
      <c r="G9184" s="1">
        <v>42717813</v>
      </c>
      <c r="H9184" s="1" t="s">
        <v>8651</v>
      </c>
      <c r="I9184" s="2">
        <v>45076</v>
      </c>
      <c r="J9184" s="15" t="str">
        <f>MID(Tabla1[[#This Row],[HORA]],1,5)</f>
        <v>12:08</v>
      </c>
      <c r="K9184" s="16">
        <f>IF(Tabla1[[#This Row],[FECHA]]=I9185,IF(J9185-J9184&gt;0,(J9185-J9184)*1440,0),0)</f>
        <v>0</v>
      </c>
      <c r="L9184" s="14">
        <f>2+L8925-Datos!$C$8</f>
        <v>5.94</v>
      </c>
      <c r="M9184" s="13" t="s">
        <v>1753</v>
      </c>
      <c r="N9184" s="1" t="s">
        <v>8473</v>
      </c>
      <c r="O9184" s="1">
        <v>10</v>
      </c>
      <c r="P9184" s="1" t="s">
        <v>27</v>
      </c>
      <c r="Q9184" s="4" t="s">
        <v>21</v>
      </c>
    </row>
    <row r="9185" spans="1:17" ht="22.5" x14ac:dyDescent="0.25">
      <c r="A9185" s="3">
        <v>8733</v>
      </c>
      <c r="B9185" s="1" t="s">
        <v>27287</v>
      </c>
      <c r="C9185" s="1" t="s">
        <v>15</v>
      </c>
      <c r="D9185" s="1" t="s">
        <v>40</v>
      </c>
      <c r="E9185" s="1">
        <v>44406200</v>
      </c>
      <c r="F9185" s="1" t="s">
        <v>10372</v>
      </c>
      <c r="G9185" s="1">
        <v>2238278</v>
      </c>
      <c r="H9185" s="1" t="s">
        <v>27288</v>
      </c>
      <c r="I9185" s="2">
        <v>45076</v>
      </c>
      <c r="J9185" s="15" t="str">
        <f>MID(Tabla1[[#This Row],[HORA]],1,5)</f>
        <v>12:08</v>
      </c>
      <c r="K9185" s="16">
        <f>IF(Tabla1[[#This Row],[FECHA]]=I9186,IF(J9186-J9185&gt;0,(J9186-J9185)*1440,0),0)</f>
        <v>0.99999999999999645</v>
      </c>
      <c r="L9185" s="14">
        <f>2+L8926-Datos!$C$8</f>
        <v>7.8000000000000007</v>
      </c>
      <c r="M9185" s="13" t="s">
        <v>1753</v>
      </c>
      <c r="N9185" s="1" t="s">
        <v>27289</v>
      </c>
      <c r="O9185" s="1">
        <v>20</v>
      </c>
      <c r="P9185" s="1" t="s">
        <v>645</v>
      </c>
      <c r="Q9185" s="4" t="s">
        <v>21</v>
      </c>
    </row>
    <row r="9186" spans="1:17" ht="22.5" x14ac:dyDescent="0.25">
      <c r="A9186" s="3">
        <v>8734</v>
      </c>
      <c r="B9186" s="1" t="s">
        <v>27290</v>
      </c>
      <c r="C9186" s="1" t="s">
        <v>15</v>
      </c>
      <c r="D9186" s="1" t="s">
        <v>40</v>
      </c>
      <c r="E9186" s="1">
        <v>16806910</v>
      </c>
      <c r="F9186" s="1" t="s">
        <v>27291</v>
      </c>
      <c r="G9186" s="1">
        <v>7934790</v>
      </c>
      <c r="H9186" s="1" t="s">
        <v>27292</v>
      </c>
      <c r="I9186" s="2">
        <v>45076</v>
      </c>
      <c r="J9186" s="15" t="str">
        <f>MID(Tabla1[[#This Row],[HORA]],1,5)</f>
        <v>12:09</v>
      </c>
      <c r="K9186" s="16">
        <f>IF(Tabla1[[#This Row],[FECHA]]=I9187,IF(J9187-J9186&gt;0,(J9187-J9186)*1440,0),0)</f>
        <v>1.9999999999999929</v>
      </c>
      <c r="L9186" s="14">
        <f>2+L8927-Datos!$C$8</f>
        <v>5.0999999999999996</v>
      </c>
      <c r="M9186" s="13" t="s">
        <v>1213</v>
      </c>
      <c r="N9186" s="1" t="s">
        <v>12417</v>
      </c>
      <c r="O9186" s="1">
        <v>10</v>
      </c>
      <c r="P9186" s="1" t="s">
        <v>645</v>
      </c>
      <c r="Q9186" s="4" t="s">
        <v>21</v>
      </c>
    </row>
    <row r="9187" spans="1:17" ht="22.5" x14ac:dyDescent="0.25">
      <c r="A9187" s="3">
        <v>8735</v>
      </c>
      <c r="B9187" s="1" t="s">
        <v>27293</v>
      </c>
      <c r="C9187" s="1" t="s">
        <v>15</v>
      </c>
      <c r="D9187" s="1" t="s">
        <v>77</v>
      </c>
      <c r="E9187" s="1">
        <v>16662617</v>
      </c>
      <c r="F9187" s="1" t="s">
        <v>27294</v>
      </c>
      <c r="G9187" s="1">
        <v>2238279</v>
      </c>
      <c r="H9187" s="1" t="s">
        <v>27295</v>
      </c>
      <c r="I9187" s="2">
        <v>45076</v>
      </c>
      <c r="J9187" s="15" t="str">
        <f>MID(Tabla1[[#This Row],[HORA]],1,5)</f>
        <v>12:11</v>
      </c>
      <c r="K9187" s="16">
        <f>IF(Tabla1[[#This Row],[FECHA]]=I9188,IF(J9188-J9187&gt;0,(J9188-J9187)*1440,0),0)</f>
        <v>0.99999999999999645</v>
      </c>
      <c r="L9187" s="14">
        <f>2+L8928-Datos!$C$8</f>
        <v>5.76</v>
      </c>
      <c r="M9187" s="13" t="s">
        <v>575</v>
      </c>
      <c r="N9187" s="1" t="s">
        <v>27296</v>
      </c>
      <c r="O9187" s="1">
        <v>20</v>
      </c>
      <c r="P9187" s="1" t="s">
        <v>645</v>
      </c>
      <c r="Q9187" s="4" t="s">
        <v>21</v>
      </c>
    </row>
    <row r="9188" spans="1:17" ht="22.5" x14ac:dyDescent="0.25">
      <c r="A9188" s="3">
        <v>16134</v>
      </c>
      <c r="B9188" s="1" t="s">
        <v>49038</v>
      </c>
      <c r="C9188" s="1" t="s">
        <v>15</v>
      </c>
      <c r="D9188" s="1" t="s">
        <v>71</v>
      </c>
      <c r="E9188" s="1">
        <v>20607274526</v>
      </c>
      <c r="F9188" s="1" t="s">
        <v>48063</v>
      </c>
      <c r="G9188" s="1">
        <v>43809602</v>
      </c>
      <c r="H9188" s="1" t="s">
        <v>19841</v>
      </c>
      <c r="I9188" s="2">
        <v>45076</v>
      </c>
      <c r="J9188" s="15" t="str">
        <f>MID(Tabla1[[#This Row],[HORA]],1,5)</f>
        <v>12:12</v>
      </c>
      <c r="K9188" s="16">
        <f>IF(Tabla1[[#This Row],[FECHA]]=I9189,IF(J9189-J9188&gt;0,(J9189-J9188)*1440,0),0)</f>
        <v>1.9999999999999929</v>
      </c>
      <c r="L9188" s="14">
        <f>2+L8929-Datos!$C$8</f>
        <v>5.7</v>
      </c>
      <c r="M9188" s="13" t="s">
        <v>2587</v>
      </c>
      <c r="N9188" s="1" t="s">
        <v>49039</v>
      </c>
      <c r="O9188" s="1">
        <v>15</v>
      </c>
      <c r="P9188" s="1" t="s">
        <v>27</v>
      </c>
      <c r="Q9188" s="4" t="s">
        <v>21</v>
      </c>
    </row>
    <row r="9189" spans="1:17" ht="22.5" x14ac:dyDescent="0.25">
      <c r="A9189" s="3">
        <v>2806</v>
      </c>
      <c r="B9189" s="1" t="s">
        <v>8652</v>
      </c>
      <c r="C9189" s="1" t="s">
        <v>15</v>
      </c>
      <c r="D9189" s="1" t="s">
        <v>228</v>
      </c>
      <c r="E9189" s="1">
        <v>46027589</v>
      </c>
      <c r="F9189" s="1" t="s">
        <v>8653</v>
      </c>
      <c r="G9189" s="1">
        <v>41723548</v>
      </c>
      <c r="H9189" s="1" t="s">
        <v>8654</v>
      </c>
      <c r="I9189" s="2">
        <v>45076</v>
      </c>
      <c r="J9189" s="15" t="str">
        <f>MID(Tabla1[[#This Row],[HORA]],1,5)</f>
        <v>12:14</v>
      </c>
      <c r="K9189" s="16">
        <f>IF(Tabla1[[#This Row],[FECHA]]=I9190,IF(J9190-J9189&gt;0,(J9190-J9189)*1440,0),0)</f>
        <v>2.9999999999999893</v>
      </c>
      <c r="L9189" s="14">
        <f>2+L8930-Datos!$C$8</f>
        <v>3.8000000000000007</v>
      </c>
      <c r="M9189" s="13" t="s">
        <v>4296</v>
      </c>
      <c r="N9189" s="1" t="s">
        <v>8655</v>
      </c>
      <c r="O9189" s="1">
        <v>25</v>
      </c>
      <c r="P9189" s="1" t="s">
        <v>27</v>
      </c>
      <c r="Q9189" s="4" t="s">
        <v>21</v>
      </c>
    </row>
    <row r="9190" spans="1:17" ht="22.5" x14ac:dyDescent="0.25">
      <c r="A9190" s="3">
        <v>17350</v>
      </c>
      <c r="B9190" s="1" t="s">
        <v>52265</v>
      </c>
      <c r="C9190" s="1" t="s">
        <v>15</v>
      </c>
      <c r="D9190" s="1" t="s">
        <v>71</v>
      </c>
      <c r="E9190" s="1">
        <v>20180966332</v>
      </c>
      <c r="F9190" s="1" t="s">
        <v>52266</v>
      </c>
      <c r="G9190" s="1">
        <v>2238282</v>
      </c>
      <c r="H9190" s="1" t="s">
        <v>52267</v>
      </c>
      <c r="I9190" s="2">
        <v>45076</v>
      </c>
      <c r="J9190" s="15" t="str">
        <f>MID(Tabla1[[#This Row],[HORA]],1,5)</f>
        <v>12:17</v>
      </c>
      <c r="K9190" s="16">
        <f>IF(Tabla1[[#This Row],[FECHA]]=I9191,IF(J9191-J9190&gt;0,(J9191-J9190)*1440,0),0)</f>
        <v>1.0000000000001563</v>
      </c>
      <c r="L9190" s="14">
        <f>2+L8931-Datos!$C$8</f>
        <v>4.8100000000000005</v>
      </c>
      <c r="M9190" s="13" t="s">
        <v>640</v>
      </c>
      <c r="N9190" s="1" t="s">
        <v>52268</v>
      </c>
      <c r="O9190" s="1">
        <v>20</v>
      </c>
      <c r="P9190" s="1" t="s">
        <v>645</v>
      </c>
      <c r="Q9190" s="4" t="s">
        <v>21</v>
      </c>
    </row>
    <row r="9191" spans="1:17" ht="22.5" x14ac:dyDescent="0.25">
      <c r="A9191" s="3">
        <v>2807</v>
      </c>
      <c r="B9191" s="1" t="s">
        <v>8656</v>
      </c>
      <c r="C9191" s="1" t="s">
        <v>15</v>
      </c>
      <c r="D9191" s="1" t="s">
        <v>40</v>
      </c>
      <c r="E9191" s="1">
        <v>42601652</v>
      </c>
      <c r="F9191" s="1" t="s">
        <v>8657</v>
      </c>
      <c r="G9191" s="1">
        <v>21460870</v>
      </c>
      <c r="H9191" s="1" t="s">
        <v>8658</v>
      </c>
      <c r="I9191" s="2">
        <v>45076</v>
      </c>
      <c r="J9191" s="15" t="str">
        <f>MID(Tabla1[[#This Row],[HORA]],1,5)</f>
        <v>12:18</v>
      </c>
      <c r="K9191" s="16">
        <f>IF(Tabla1[[#This Row],[FECHA]]=I9192,IF(J9192-J9191&gt;0,(J9192-J9191)*1440,0),0)</f>
        <v>1.9999999999999929</v>
      </c>
      <c r="L9191" s="14">
        <f>2+L8932-Datos!$C$8</f>
        <v>6.18</v>
      </c>
      <c r="M9191" s="13" t="s">
        <v>1628</v>
      </c>
      <c r="N9191" s="1" t="s">
        <v>8659</v>
      </c>
      <c r="O9191" s="1">
        <v>30</v>
      </c>
      <c r="P9191" s="1" t="s">
        <v>27</v>
      </c>
      <c r="Q9191" s="4" t="s">
        <v>21</v>
      </c>
    </row>
    <row r="9192" spans="1:17" ht="22.5" x14ac:dyDescent="0.25">
      <c r="A9192" s="3">
        <v>2808</v>
      </c>
      <c r="B9192" s="1" t="s">
        <v>8660</v>
      </c>
      <c r="C9192" s="1" t="s">
        <v>15</v>
      </c>
      <c r="D9192" s="1" t="s">
        <v>40</v>
      </c>
      <c r="E9192" s="1">
        <v>43527578</v>
      </c>
      <c r="F9192" s="1" t="s">
        <v>8661</v>
      </c>
      <c r="G9192" s="1">
        <v>2861788</v>
      </c>
      <c r="H9192" s="1" t="s">
        <v>8662</v>
      </c>
      <c r="I9192" s="2">
        <v>45076</v>
      </c>
      <c r="J9192" s="15" t="str">
        <f>MID(Tabla1[[#This Row],[HORA]],1,5)</f>
        <v>12:20</v>
      </c>
      <c r="K9192" s="16">
        <f>IF(Tabla1[[#This Row],[FECHA]]=I9193,IF(J9193-J9192&gt;0,(J9193-J9192)*1440,0),0)</f>
        <v>2.9999999999998295</v>
      </c>
      <c r="L9192" s="14">
        <f>2+L8933-Datos!$C$8</f>
        <v>5.93</v>
      </c>
      <c r="M9192" s="13" t="s">
        <v>1084</v>
      </c>
      <c r="N9192" s="1" t="s">
        <v>8663</v>
      </c>
      <c r="O9192" s="1">
        <v>10</v>
      </c>
      <c r="P9192" s="1" t="s">
        <v>27</v>
      </c>
      <c r="Q9192" s="4" t="s">
        <v>21</v>
      </c>
    </row>
    <row r="9193" spans="1:17" ht="22.5" x14ac:dyDescent="0.25">
      <c r="A9193" s="3">
        <v>8736</v>
      </c>
      <c r="B9193" s="1" t="s">
        <v>27297</v>
      </c>
      <c r="C9193" s="1" t="s">
        <v>15</v>
      </c>
      <c r="D9193" s="1" t="s">
        <v>33</v>
      </c>
      <c r="E9193" s="1">
        <v>16760944</v>
      </c>
      <c r="F9193" s="1" t="s">
        <v>1964</v>
      </c>
      <c r="G9193" s="1">
        <v>2238284</v>
      </c>
      <c r="H9193" s="1" t="s">
        <v>27298</v>
      </c>
      <c r="I9193" s="2">
        <v>45076</v>
      </c>
      <c r="J9193" s="15" t="str">
        <f>MID(Tabla1[[#This Row],[HORA]],1,5)</f>
        <v>12:23</v>
      </c>
      <c r="K9193" s="16">
        <f>IF(Tabla1[[#This Row],[FECHA]]=I9194,IF(J9194-J9193&gt;0,(J9194-J9193)*1440,0),0)</f>
        <v>1.0000000000001563</v>
      </c>
      <c r="L9193" s="14">
        <f>2+L8934-Datos!$C$8</f>
        <v>8.870000000000001</v>
      </c>
      <c r="M9193" s="13" t="s">
        <v>919</v>
      </c>
      <c r="N9193" s="1" t="s">
        <v>27299</v>
      </c>
      <c r="O9193" s="1">
        <v>30</v>
      </c>
      <c r="P9193" s="1" t="s">
        <v>645</v>
      </c>
      <c r="Q9193" s="4" t="s">
        <v>21</v>
      </c>
    </row>
    <row r="9194" spans="1:17" ht="22.5" x14ac:dyDescent="0.25">
      <c r="A9194" s="3">
        <v>2809</v>
      </c>
      <c r="B9194" s="1" t="s">
        <v>8664</v>
      </c>
      <c r="C9194" s="1" t="s">
        <v>15</v>
      </c>
      <c r="D9194" s="1" t="s">
        <v>40</v>
      </c>
      <c r="E9194" s="1">
        <v>40661059</v>
      </c>
      <c r="F9194" s="1" t="s">
        <v>8665</v>
      </c>
      <c r="G9194" s="1">
        <v>2238285</v>
      </c>
      <c r="H9194" s="1" t="s">
        <v>8666</v>
      </c>
      <c r="I9194" s="2">
        <v>45076</v>
      </c>
      <c r="J9194" s="15" t="str">
        <f>MID(Tabla1[[#This Row],[HORA]],1,5)</f>
        <v>12:24</v>
      </c>
      <c r="K9194" s="16">
        <f>IF(Tabla1[[#This Row],[FECHA]]=I9195,IF(J9195-J9194&gt;0,(J9195-J9194)*1440,0),0)</f>
        <v>5.9999999999999787</v>
      </c>
      <c r="L9194" s="14">
        <f>2+L8935-Datos!$C$8</f>
        <v>6.0200000000000005</v>
      </c>
      <c r="M9194" s="13" t="s">
        <v>1086</v>
      </c>
      <c r="N9194" s="1" t="s">
        <v>8667</v>
      </c>
      <c r="O9194" s="1">
        <v>10</v>
      </c>
      <c r="P9194" s="1" t="s">
        <v>27</v>
      </c>
      <c r="Q9194" s="4" t="s">
        <v>21</v>
      </c>
    </row>
    <row r="9195" spans="1:17" ht="22.5" x14ac:dyDescent="0.25">
      <c r="A9195" s="3">
        <v>2810</v>
      </c>
      <c r="B9195" s="1" t="s">
        <v>8668</v>
      </c>
      <c r="C9195" s="1" t="s">
        <v>15</v>
      </c>
      <c r="D9195" s="1" t="s">
        <v>23</v>
      </c>
      <c r="E9195" s="1">
        <v>74417223</v>
      </c>
      <c r="F9195" s="1" t="s">
        <v>8669</v>
      </c>
      <c r="G9195" s="1">
        <v>71646626</v>
      </c>
      <c r="H9195" s="1" t="s">
        <v>8670</v>
      </c>
      <c r="I9195" s="2">
        <v>45076</v>
      </c>
      <c r="J9195" s="15" t="str">
        <f>MID(Tabla1[[#This Row],[HORA]],1,5)</f>
        <v>12:30</v>
      </c>
      <c r="K9195" s="16">
        <f>IF(Tabla1[[#This Row],[FECHA]]=I9196,IF(J9196-J9195&gt;0,(J9196-J9195)*1440,0),0)</f>
        <v>0</v>
      </c>
      <c r="L9195" s="14">
        <f>2+L8936-Datos!$C$8</f>
        <v>4.2300000000000004</v>
      </c>
      <c r="M9195" s="13" t="s">
        <v>3979</v>
      </c>
      <c r="N9195" s="1" t="s">
        <v>8671</v>
      </c>
      <c r="O9195" s="1">
        <v>20</v>
      </c>
      <c r="P9195" s="1" t="s">
        <v>27</v>
      </c>
      <c r="Q9195" s="4" t="s">
        <v>21</v>
      </c>
    </row>
    <row r="9196" spans="1:17" ht="22.5" x14ac:dyDescent="0.25">
      <c r="A9196" s="3">
        <v>17351</v>
      </c>
      <c r="B9196" s="1" t="s">
        <v>52269</v>
      </c>
      <c r="C9196" s="1" t="s">
        <v>15</v>
      </c>
      <c r="D9196" s="1" t="s">
        <v>82</v>
      </c>
      <c r="E9196" s="1">
        <v>10062214657</v>
      </c>
      <c r="F9196" s="1" t="s">
        <v>48060</v>
      </c>
      <c r="G9196" s="1">
        <v>4239622</v>
      </c>
      <c r="H9196" s="1" t="s">
        <v>14187</v>
      </c>
      <c r="I9196" s="2">
        <v>45076</v>
      </c>
      <c r="J9196" s="15" t="str">
        <f>MID(Tabla1[[#This Row],[HORA]],1,5)</f>
        <v>12:30</v>
      </c>
      <c r="K9196" s="16">
        <f>IF(Tabla1[[#This Row],[FECHA]]=I9197,IF(J9197-J9196&gt;0,(J9197-J9196)*1440,0),0)</f>
        <v>2.9999999999999893</v>
      </c>
      <c r="L9196" s="14">
        <f>2+L8937-Datos!$C$8</f>
        <v>5.0199999999999996</v>
      </c>
      <c r="M9196" s="13" t="s">
        <v>3979</v>
      </c>
      <c r="N9196" s="1" t="s">
        <v>52270</v>
      </c>
      <c r="O9196" s="1">
        <v>15</v>
      </c>
      <c r="P9196" s="1" t="s">
        <v>645</v>
      </c>
      <c r="Q9196" s="4" t="s">
        <v>21</v>
      </c>
    </row>
    <row r="9197" spans="1:17" ht="22.5" x14ac:dyDescent="0.25">
      <c r="A9197" s="3">
        <v>8737</v>
      </c>
      <c r="B9197" s="1" t="s">
        <v>27300</v>
      </c>
      <c r="C9197" s="1" t="s">
        <v>15</v>
      </c>
      <c r="D9197" s="1" t="s">
        <v>82</v>
      </c>
      <c r="E9197" s="1">
        <v>75364937</v>
      </c>
      <c r="F9197" s="1" t="s">
        <v>27301</v>
      </c>
      <c r="G9197" s="1">
        <v>46492205</v>
      </c>
      <c r="H9197" s="1" t="s">
        <v>27302</v>
      </c>
      <c r="I9197" s="2">
        <v>45076</v>
      </c>
      <c r="J9197" s="15" t="str">
        <f>MID(Tabla1[[#This Row],[HORA]],1,5)</f>
        <v>12:33</v>
      </c>
      <c r="K9197" s="16">
        <f>IF(Tabla1[[#This Row],[FECHA]]=I9198,IF(J9198-J9197&gt;0,(J9198-J9197)*1440,0),0)</f>
        <v>0.99999999999999645</v>
      </c>
      <c r="L9197" s="14">
        <f>2+L8938-Datos!$C$8</f>
        <v>3.76</v>
      </c>
      <c r="M9197" s="13" t="s">
        <v>1763</v>
      </c>
      <c r="N9197" s="1" t="s">
        <v>27303</v>
      </c>
      <c r="O9197" s="1">
        <v>20</v>
      </c>
      <c r="P9197" s="1" t="s">
        <v>645</v>
      </c>
      <c r="Q9197" s="4" t="s">
        <v>21</v>
      </c>
    </row>
    <row r="9198" spans="1:17" ht="22.5" x14ac:dyDescent="0.25">
      <c r="A9198" s="3">
        <v>2811</v>
      </c>
      <c r="B9198" s="1" t="s">
        <v>8672</v>
      </c>
      <c r="C9198" s="1" t="s">
        <v>15</v>
      </c>
      <c r="D9198" s="1" t="s">
        <v>40</v>
      </c>
      <c r="E9198" s="1">
        <v>16590256</v>
      </c>
      <c r="F9198" s="1" t="s">
        <v>8673</v>
      </c>
      <c r="G9198" s="1">
        <v>2238288</v>
      </c>
      <c r="H9198" s="1" t="s">
        <v>8674</v>
      </c>
      <c r="I9198" s="2">
        <v>45076</v>
      </c>
      <c r="J9198" s="15" t="str">
        <f>MID(Tabla1[[#This Row],[HORA]],1,5)</f>
        <v>12:34</v>
      </c>
      <c r="K9198" s="16">
        <f>IF(Tabla1[[#This Row],[FECHA]]=I9199,IF(J9199-J9198&gt;0,(J9199-J9198)*1440,0),0)</f>
        <v>0.99999999999999645</v>
      </c>
      <c r="L9198" s="14">
        <f>2+L8939-Datos!$C$8</f>
        <v>6.68</v>
      </c>
      <c r="M9198" s="13" t="s">
        <v>4888</v>
      </c>
      <c r="N9198" s="1" t="s">
        <v>8675</v>
      </c>
      <c r="O9198" s="1">
        <v>25</v>
      </c>
      <c r="P9198" s="1" t="s">
        <v>27</v>
      </c>
      <c r="Q9198" s="4" t="s">
        <v>21</v>
      </c>
    </row>
    <row r="9199" spans="1:17" ht="22.5" x14ac:dyDescent="0.25">
      <c r="A9199" s="3">
        <v>2812</v>
      </c>
      <c r="B9199" s="1" t="s">
        <v>8676</v>
      </c>
      <c r="C9199" s="1" t="s">
        <v>15</v>
      </c>
      <c r="D9199" s="1" t="s">
        <v>61</v>
      </c>
      <c r="E9199" s="1">
        <v>46803545</v>
      </c>
      <c r="F9199" s="1" t="s">
        <v>8677</v>
      </c>
      <c r="G9199" s="1">
        <v>2238290</v>
      </c>
      <c r="H9199" s="1" t="s">
        <v>8678</v>
      </c>
      <c r="I9199" s="2">
        <v>45076</v>
      </c>
      <c r="J9199" s="15" t="str">
        <f>MID(Tabla1[[#This Row],[HORA]],1,5)</f>
        <v>12:35</v>
      </c>
      <c r="K9199" s="16">
        <f>IF(Tabla1[[#This Row],[FECHA]]=I9200,IF(J9200-J9199&gt;0,(J9200-J9199)*1440,0),0)</f>
        <v>0</v>
      </c>
      <c r="L9199" s="14">
        <f>2+L8940-Datos!$C$8</f>
        <v>9.16</v>
      </c>
      <c r="M9199" s="13" t="s">
        <v>1580</v>
      </c>
      <c r="N9199" s="1" t="s">
        <v>583</v>
      </c>
      <c r="O9199" s="1">
        <v>10</v>
      </c>
      <c r="P9199" s="1" t="s">
        <v>27</v>
      </c>
      <c r="Q9199" s="4" t="s">
        <v>21</v>
      </c>
    </row>
    <row r="9200" spans="1:17" ht="22.5" x14ac:dyDescent="0.25">
      <c r="A9200" s="3">
        <v>8738</v>
      </c>
      <c r="B9200" s="1" t="s">
        <v>27304</v>
      </c>
      <c r="C9200" s="1" t="s">
        <v>15</v>
      </c>
      <c r="D9200" s="1" t="s">
        <v>40</v>
      </c>
      <c r="E9200" s="1">
        <v>72565612</v>
      </c>
      <c r="F9200" s="1" t="s">
        <v>27305</v>
      </c>
      <c r="G9200" s="1">
        <v>2238289</v>
      </c>
      <c r="H9200" s="1" t="s">
        <v>24633</v>
      </c>
      <c r="I9200" s="2">
        <v>45076</v>
      </c>
      <c r="J9200" s="15" t="str">
        <f>MID(Tabla1[[#This Row],[HORA]],1,5)</f>
        <v>12:35</v>
      </c>
      <c r="K9200" s="16">
        <f>IF(Tabla1[[#This Row],[FECHA]]=I9201,IF(J9201-J9200&gt;0,(J9201-J9200)*1440,0),0)</f>
        <v>1.9999999999999929</v>
      </c>
      <c r="L9200" s="14">
        <f>2+L8941-Datos!$C$8</f>
        <v>4.8600000000000003</v>
      </c>
      <c r="M9200" s="13" t="s">
        <v>1580</v>
      </c>
      <c r="N9200" s="1" t="s">
        <v>27306</v>
      </c>
      <c r="O9200" s="1">
        <v>20</v>
      </c>
      <c r="P9200" s="1" t="s">
        <v>645</v>
      </c>
      <c r="Q9200" s="4" t="s">
        <v>21</v>
      </c>
    </row>
    <row r="9201" spans="1:17" ht="22.5" x14ac:dyDescent="0.25">
      <c r="A9201" s="3">
        <v>8739</v>
      </c>
      <c r="B9201" s="1" t="s">
        <v>27307</v>
      </c>
      <c r="C9201" s="1" t="s">
        <v>15</v>
      </c>
      <c r="D9201" s="1" t="s">
        <v>33</v>
      </c>
      <c r="E9201" s="1">
        <v>44475080</v>
      </c>
      <c r="F9201" s="1" t="s">
        <v>27308</v>
      </c>
      <c r="G9201" s="1">
        <v>2238291</v>
      </c>
      <c r="H9201" s="1" t="s">
        <v>27309</v>
      </c>
      <c r="I9201" s="2">
        <v>45076</v>
      </c>
      <c r="J9201" s="15" t="str">
        <f>MID(Tabla1[[#This Row],[HORA]],1,5)</f>
        <v>12:37</v>
      </c>
      <c r="K9201" s="16">
        <f>IF(Tabla1[[#This Row],[FECHA]]=I9202,IF(J9202-J9201&gt;0,(J9202-J9201)*1440,0),0)</f>
        <v>3.9999999999999858</v>
      </c>
      <c r="L9201" s="14">
        <f>2+L8942-Datos!$C$8</f>
        <v>3.96</v>
      </c>
      <c r="M9201" s="13" t="s">
        <v>1033</v>
      </c>
      <c r="N9201" s="1" t="s">
        <v>27310</v>
      </c>
      <c r="O9201" s="1">
        <v>20</v>
      </c>
      <c r="P9201" s="1" t="s">
        <v>645</v>
      </c>
      <c r="Q9201" s="4" t="s">
        <v>21</v>
      </c>
    </row>
    <row r="9202" spans="1:17" ht="22.5" x14ac:dyDescent="0.25">
      <c r="A9202" s="3">
        <v>2813</v>
      </c>
      <c r="B9202" s="1" t="s">
        <v>8679</v>
      </c>
      <c r="C9202" s="1" t="s">
        <v>15</v>
      </c>
      <c r="D9202" s="1" t="s">
        <v>40</v>
      </c>
      <c r="E9202" s="1">
        <v>2238293</v>
      </c>
      <c r="F9202" s="1" t="s">
        <v>8680</v>
      </c>
      <c r="G9202" s="1">
        <v>40522798</v>
      </c>
      <c r="H9202" s="1" t="s">
        <v>8681</v>
      </c>
      <c r="I9202" s="2">
        <v>45076</v>
      </c>
      <c r="J9202" s="15" t="str">
        <f>MID(Tabla1[[#This Row],[HORA]],1,5)</f>
        <v>12:41</v>
      </c>
      <c r="K9202" s="16">
        <f>IF(Tabla1[[#This Row],[FECHA]]=I9203,IF(J9203-J9202&gt;0,(J9203-J9202)*1440,0),0)</f>
        <v>0</v>
      </c>
      <c r="L9202" s="14">
        <f>2+L8943-Datos!$C$8</f>
        <v>5.16</v>
      </c>
      <c r="M9202" s="13" t="s">
        <v>2596</v>
      </c>
      <c r="N9202" s="1" t="s">
        <v>8682</v>
      </c>
      <c r="O9202" s="1">
        <v>10</v>
      </c>
      <c r="P9202" s="1" t="s">
        <v>27</v>
      </c>
      <c r="Q9202" s="4" t="s">
        <v>21</v>
      </c>
    </row>
    <row r="9203" spans="1:17" ht="22.5" x14ac:dyDescent="0.25">
      <c r="A9203" s="3">
        <v>8740</v>
      </c>
      <c r="B9203" s="1" t="s">
        <v>27311</v>
      </c>
      <c r="C9203" s="1" t="s">
        <v>15</v>
      </c>
      <c r="D9203" s="1" t="s">
        <v>82</v>
      </c>
      <c r="E9203" s="1">
        <v>73522030</v>
      </c>
      <c r="F9203" s="1" t="s">
        <v>27312</v>
      </c>
      <c r="G9203" s="1">
        <v>2238292</v>
      </c>
      <c r="H9203" s="1" t="s">
        <v>27313</v>
      </c>
      <c r="I9203" s="2">
        <v>45076</v>
      </c>
      <c r="J9203" s="15" t="str">
        <f>MID(Tabla1[[#This Row],[HORA]],1,5)</f>
        <v>12:41</v>
      </c>
      <c r="K9203" s="16">
        <f>IF(Tabla1[[#This Row],[FECHA]]=I9204,IF(J9204-J9203&gt;0,(J9204-J9203)*1440,0),0)</f>
        <v>1.9999999999999929</v>
      </c>
      <c r="L9203" s="14">
        <f>2+L8944-Datos!$C$8</f>
        <v>6.66</v>
      </c>
      <c r="M9203" s="13" t="s">
        <v>2596</v>
      </c>
      <c r="N9203" s="1" t="s">
        <v>27314</v>
      </c>
      <c r="O9203" s="1">
        <v>20</v>
      </c>
      <c r="P9203" s="1" t="s">
        <v>645</v>
      </c>
      <c r="Q9203" s="4" t="s">
        <v>21</v>
      </c>
    </row>
    <row r="9204" spans="1:17" ht="22.5" x14ac:dyDescent="0.25">
      <c r="A9204" s="3">
        <v>2814</v>
      </c>
      <c r="B9204" s="1" t="s">
        <v>8683</v>
      </c>
      <c r="C9204" s="1" t="s">
        <v>15</v>
      </c>
      <c r="D9204" s="1" t="s">
        <v>40</v>
      </c>
      <c r="E9204" s="1">
        <v>16795409</v>
      </c>
      <c r="F9204" s="1" t="s">
        <v>8684</v>
      </c>
      <c r="G9204" s="1">
        <v>42463632</v>
      </c>
      <c r="H9204" s="1" t="s">
        <v>8685</v>
      </c>
      <c r="I9204" s="2">
        <v>45076</v>
      </c>
      <c r="J9204" s="15" t="str">
        <f>MID(Tabla1[[#This Row],[HORA]],1,5)</f>
        <v>12:43</v>
      </c>
      <c r="K9204" s="16">
        <f>IF(Tabla1[[#This Row],[FECHA]]=I9205,IF(J9205-J9204&gt;0,(J9205-J9204)*1440,0),0)</f>
        <v>1.9999999999999929</v>
      </c>
      <c r="L9204" s="14">
        <f>2+L8945-Datos!$C$8</f>
        <v>4.01</v>
      </c>
      <c r="M9204" s="13" t="s">
        <v>5801</v>
      </c>
      <c r="N9204" s="1" t="s">
        <v>8686</v>
      </c>
      <c r="O9204" s="1">
        <v>15</v>
      </c>
      <c r="P9204" s="1" t="s">
        <v>27</v>
      </c>
      <c r="Q9204" s="4" t="s">
        <v>21</v>
      </c>
    </row>
    <row r="9205" spans="1:17" ht="22.5" x14ac:dyDescent="0.25">
      <c r="A9205" s="3">
        <v>8741</v>
      </c>
      <c r="B9205" s="1" t="s">
        <v>27315</v>
      </c>
      <c r="C9205" s="1" t="s">
        <v>15</v>
      </c>
      <c r="D9205" s="1" t="s">
        <v>40</v>
      </c>
      <c r="E9205" s="1">
        <v>42359376</v>
      </c>
      <c r="F9205" s="1" t="s">
        <v>14945</v>
      </c>
      <c r="G9205" s="1">
        <v>76344007</v>
      </c>
      <c r="H9205" s="1" t="s">
        <v>27316</v>
      </c>
      <c r="I9205" s="2">
        <v>45076</v>
      </c>
      <c r="J9205" s="15" t="str">
        <f>MID(Tabla1[[#This Row],[HORA]],1,5)</f>
        <v>12:45</v>
      </c>
      <c r="K9205" s="16">
        <f>IF(Tabla1[[#This Row],[FECHA]]=I9206,IF(J9206-J9205&gt;0,(J9206-J9205)*1440,0),0)</f>
        <v>4.9999999999999822</v>
      </c>
      <c r="L9205" s="14">
        <f>2+L8946-Datos!$C$8</f>
        <v>6.16</v>
      </c>
      <c r="M9205" s="13" t="s">
        <v>1003</v>
      </c>
      <c r="N9205" s="1" t="s">
        <v>27317</v>
      </c>
      <c r="O9205" s="1">
        <v>20</v>
      </c>
      <c r="P9205" s="1" t="s">
        <v>645</v>
      </c>
      <c r="Q9205" s="4" t="s">
        <v>21</v>
      </c>
    </row>
    <row r="9206" spans="1:17" ht="22.5" x14ac:dyDescent="0.25">
      <c r="A9206" s="3">
        <v>2815</v>
      </c>
      <c r="B9206" s="1" t="s">
        <v>8687</v>
      </c>
      <c r="C9206" s="1" t="s">
        <v>15</v>
      </c>
      <c r="D9206" s="1" t="s">
        <v>228</v>
      </c>
      <c r="E9206" s="1">
        <v>45109296</v>
      </c>
      <c r="F9206" s="1" t="s">
        <v>8688</v>
      </c>
      <c r="G9206" s="1">
        <v>2238296</v>
      </c>
      <c r="H9206" s="1" t="s">
        <v>8689</v>
      </c>
      <c r="I9206" s="2">
        <v>45076</v>
      </c>
      <c r="J9206" s="15" t="str">
        <f>MID(Tabla1[[#This Row],[HORA]],1,5)</f>
        <v>12:50</v>
      </c>
      <c r="K9206" s="16">
        <f>IF(Tabla1[[#This Row],[FECHA]]=I9207,IF(J9207-J9206&gt;0,(J9207-J9206)*1440,0),0)</f>
        <v>1.9999999999999929</v>
      </c>
      <c r="L9206" s="14">
        <f>2+L8947-Datos!$C$8</f>
        <v>7.8599999999999994</v>
      </c>
      <c r="M9206" s="13" t="s">
        <v>249</v>
      </c>
      <c r="N9206" s="1" t="s">
        <v>8690</v>
      </c>
      <c r="O9206" s="1">
        <v>25</v>
      </c>
      <c r="P9206" s="1" t="s">
        <v>27</v>
      </c>
      <c r="Q9206" s="4" t="s">
        <v>21</v>
      </c>
    </row>
    <row r="9207" spans="1:17" ht="22.5" x14ac:dyDescent="0.25">
      <c r="A9207" s="3">
        <v>2816</v>
      </c>
      <c r="B9207" s="1" t="s">
        <v>8691</v>
      </c>
      <c r="C9207" s="1" t="s">
        <v>15</v>
      </c>
      <c r="D9207" s="1" t="s">
        <v>40</v>
      </c>
      <c r="E9207" s="1">
        <v>71439677</v>
      </c>
      <c r="F9207" s="1" t="s">
        <v>8692</v>
      </c>
      <c r="G9207" s="1">
        <v>2238297</v>
      </c>
      <c r="H9207" s="1" t="s">
        <v>8693</v>
      </c>
      <c r="I9207" s="2">
        <v>45076</v>
      </c>
      <c r="J9207" s="15" t="str">
        <f>MID(Tabla1[[#This Row],[HORA]],1,5)</f>
        <v>12:52</v>
      </c>
      <c r="K9207" s="16">
        <f>IF(Tabla1[[#This Row],[FECHA]]=I9208,IF(J9208-J9207&gt;0,(J9208-J9207)*1440,0),0)</f>
        <v>6.9999999999999751</v>
      </c>
      <c r="L9207" s="14">
        <f>2+L8948-Datos!$C$8</f>
        <v>5.0199999999999996</v>
      </c>
      <c r="M9207" s="13" t="s">
        <v>3416</v>
      </c>
      <c r="N9207" s="1" t="s">
        <v>8694</v>
      </c>
      <c r="O9207" s="1">
        <v>25</v>
      </c>
      <c r="P9207" s="1" t="s">
        <v>27</v>
      </c>
      <c r="Q9207" s="4" t="s">
        <v>21</v>
      </c>
    </row>
    <row r="9208" spans="1:17" ht="22.5" x14ac:dyDescent="0.25">
      <c r="A9208" s="3">
        <v>17352</v>
      </c>
      <c r="B9208" s="1" t="s">
        <v>52271</v>
      </c>
      <c r="C9208" s="1" t="s">
        <v>15</v>
      </c>
      <c r="D9208" s="1" t="s">
        <v>40</v>
      </c>
      <c r="E9208" s="1">
        <v>20479810851</v>
      </c>
      <c r="F9208" s="1" t="s">
        <v>52272</v>
      </c>
      <c r="G9208" s="1">
        <v>72690276</v>
      </c>
      <c r="H9208" s="1" t="s">
        <v>52273</v>
      </c>
      <c r="I9208" s="2">
        <v>45076</v>
      </c>
      <c r="J9208" s="15" t="str">
        <f>MID(Tabla1[[#This Row],[HORA]],1,5)</f>
        <v>12:59</v>
      </c>
      <c r="K9208" s="16">
        <f>IF(Tabla1[[#This Row],[FECHA]]=I9209,IF(J9209-J9208&gt;0,(J9209-J9208)*1440,0),0)</f>
        <v>0</v>
      </c>
      <c r="L9208" s="14">
        <f>2+L8949-Datos!$C$8</f>
        <v>5.96</v>
      </c>
      <c r="M9208" s="13" t="s">
        <v>446</v>
      </c>
      <c r="N9208" s="1" t="s">
        <v>52274</v>
      </c>
      <c r="O9208" s="1">
        <v>22.5</v>
      </c>
      <c r="P9208" s="1" t="s">
        <v>645</v>
      </c>
      <c r="Q9208" s="4" t="s">
        <v>21</v>
      </c>
    </row>
    <row r="9209" spans="1:17" ht="22.5" x14ac:dyDescent="0.25">
      <c r="A9209" s="3">
        <v>17353</v>
      </c>
      <c r="B9209" s="1" t="s">
        <v>52271</v>
      </c>
      <c r="C9209" s="1" t="s">
        <v>15</v>
      </c>
      <c r="D9209" s="1" t="s">
        <v>40</v>
      </c>
      <c r="E9209" s="1">
        <v>20479810851</v>
      </c>
      <c r="F9209" s="1" t="s">
        <v>52272</v>
      </c>
      <c r="G9209" s="1">
        <v>72690276</v>
      </c>
      <c r="H9209" s="1" t="s">
        <v>52273</v>
      </c>
      <c r="I9209" s="2">
        <v>45076</v>
      </c>
      <c r="J9209" s="15" t="str">
        <f>MID(Tabla1[[#This Row],[HORA]],1,5)</f>
        <v>12:59</v>
      </c>
      <c r="K9209" s="16">
        <f>IF(Tabla1[[#This Row],[FECHA]]=I9210,IF(J9210-J9209&gt;0,(J9210-J9209)*1440,0),0)</f>
        <v>2.0000000000001528</v>
      </c>
      <c r="L9209" s="14">
        <f>2+L8950-Datos!$C$8</f>
        <v>6.2</v>
      </c>
      <c r="M9209" s="13" t="s">
        <v>446</v>
      </c>
      <c r="N9209" s="1" t="s">
        <v>52275</v>
      </c>
      <c r="O9209" s="1">
        <v>22.5</v>
      </c>
      <c r="P9209" s="1" t="s">
        <v>645</v>
      </c>
      <c r="Q9209" s="4" t="s">
        <v>21</v>
      </c>
    </row>
    <row r="9210" spans="1:17" ht="22.5" x14ac:dyDescent="0.25">
      <c r="A9210" s="3">
        <v>2817</v>
      </c>
      <c r="B9210" s="1" t="s">
        <v>8695</v>
      </c>
      <c r="C9210" s="1" t="s">
        <v>15</v>
      </c>
      <c r="D9210" s="1" t="s">
        <v>82</v>
      </c>
      <c r="E9210" s="1">
        <v>11013494</v>
      </c>
      <c r="F9210" s="1" t="s">
        <v>8696</v>
      </c>
      <c r="G9210" s="1">
        <v>11013494</v>
      </c>
      <c r="H9210" s="1" t="s">
        <v>8697</v>
      </c>
      <c r="I9210" s="2">
        <v>45076</v>
      </c>
      <c r="J9210" s="15" t="str">
        <f>MID(Tabla1[[#This Row],[HORA]],1,5)</f>
        <v>13:01</v>
      </c>
      <c r="K9210" s="16">
        <f>IF(Tabla1[[#This Row],[FECHA]]=I9211,IF(J9211-J9210&gt;0,(J9211-J9210)*1440,0),0)</f>
        <v>7.9999999999999716</v>
      </c>
      <c r="L9210" s="14">
        <f>2+L8951-Datos!$C$8</f>
        <v>3.87</v>
      </c>
      <c r="M9210" s="13" t="s">
        <v>55924</v>
      </c>
      <c r="N9210" s="1" t="s">
        <v>1715</v>
      </c>
      <c r="O9210" s="1">
        <v>15</v>
      </c>
      <c r="P9210" s="1" t="s">
        <v>27</v>
      </c>
      <c r="Q9210" s="4" t="s">
        <v>21</v>
      </c>
    </row>
    <row r="9211" spans="1:17" ht="22.5" x14ac:dyDescent="0.25">
      <c r="A9211" s="3">
        <v>2818</v>
      </c>
      <c r="B9211" s="1" t="s">
        <v>8698</v>
      </c>
      <c r="C9211" s="1" t="s">
        <v>15</v>
      </c>
      <c r="D9211" s="1" t="s">
        <v>40</v>
      </c>
      <c r="E9211" s="1">
        <v>74952762</v>
      </c>
      <c r="F9211" s="1" t="s">
        <v>8699</v>
      </c>
      <c r="G9211" s="1">
        <v>2238300</v>
      </c>
      <c r="H9211" s="1" t="s">
        <v>8700</v>
      </c>
      <c r="I9211" s="2">
        <v>45076</v>
      </c>
      <c r="J9211" s="15" t="str">
        <f>MID(Tabla1[[#This Row],[HORA]],1,5)</f>
        <v>13:09</v>
      </c>
      <c r="K9211" s="16">
        <f>IF(Tabla1[[#This Row],[FECHA]]=I9212,IF(J9212-J9211&gt;0,(J9212-J9211)*1440,0),0)</f>
        <v>0</v>
      </c>
      <c r="L9211" s="14">
        <f>2+L8952-Datos!$C$8</f>
        <v>5.1100000000000003</v>
      </c>
      <c r="M9211" s="13" t="s">
        <v>55840</v>
      </c>
      <c r="N9211" s="1" t="s">
        <v>8701</v>
      </c>
      <c r="O9211" s="1">
        <v>18</v>
      </c>
      <c r="P9211" s="1" t="s">
        <v>27</v>
      </c>
      <c r="Q9211" s="4" t="s">
        <v>21</v>
      </c>
    </row>
    <row r="9212" spans="1:17" ht="22.5" x14ac:dyDescent="0.25">
      <c r="A9212" s="3">
        <v>8742</v>
      </c>
      <c r="B9212" s="1" t="s">
        <v>27318</v>
      </c>
      <c r="C9212" s="1" t="s">
        <v>15</v>
      </c>
      <c r="D9212" s="1" t="s">
        <v>40</v>
      </c>
      <c r="E9212" s="1">
        <v>3321428</v>
      </c>
      <c r="F9212" s="1" t="s">
        <v>27319</v>
      </c>
      <c r="G9212" s="1">
        <v>2238299</v>
      </c>
      <c r="H9212" s="1" t="s">
        <v>27320</v>
      </c>
      <c r="I9212" s="2">
        <v>45076</v>
      </c>
      <c r="J9212" s="15" t="str">
        <f>MID(Tabla1[[#This Row],[HORA]],1,5)</f>
        <v>13:09</v>
      </c>
      <c r="K9212" s="16">
        <f>IF(Tabla1[[#This Row],[FECHA]]=I9213,IF(J9213-J9212&gt;0,(J9213-J9212)*1440,0),0)</f>
        <v>1.9999999999999929</v>
      </c>
      <c r="L9212" s="14">
        <f>2+L8953-Datos!$C$8</f>
        <v>4.8000000000000007</v>
      </c>
      <c r="M9212" s="13" t="s">
        <v>55840</v>
      </c>
      <c r="N9212" s="1" t="s">
        <v>27321</v>
      </c>
      <c r="O9212" s="1">
        <v>25</v>
      </c>
      <c r="P9212" s="1" t="s">
        <v>645</v>
      </c>
      <c r="Q9212" s="4" t="s">
        <v>21</v>
      </c>
    </row>
    <row r="9213" spans="1:17" ht="22.5" x14ac:dyDescent="0.25">
      <c r="A9213" s="3">
        <v>17354</v>
      </c>
      <c r="B9213" s="1" t="s">
        <v>52276</v>
      </c>
      <c r="C9213" s="1" t="s">
        <v>15</v>
      </c>
      <c r="D9213" s="1" t="s">
        <v>40</v>
      </c>
      <c r="E9213" s="1">
        <v>20509797766</v>
      </c>
      <c r="F9213" s="1" t="s">
        <v>52277</v>
      </c>
      <c r="G9213" s="1">
        <v>2238301</v>
      </c>
      <c r="H9213" s="1" t="s">
        <v>52278</v>
      </c>
      <c r="I9213" s="2">
        <v>45076</v>
      </c>
      <c r="J9213" s="15" t="str">
        <f>MID(Tabla1[[#This Row],[HORA]],1,5)</f>
        <v>13:11</v>
      </c>
      <c r="K9213" s="16">
        <f>IF(Tabla1[[#This Row],[FECHA]]=I9214,IF(J9214-J9213&gt;0,(J9214-J9213)*1440,0),0)</f>
        <v>2.9999999999998295</v>
      </c>
      <c r="L9213" s="14">
        <f>2+L8954-Datos!$C$8</f>
        <v>6.18</v>
      </c>
      <c r="M9213" s="13" t="s">
        <v>55841</v>
      </c>
      <c r="N9213" s="1" t="s">
        <v>52279</v>
      </c>
      <c r="O9213" s="1">
        <v>10</v>
      </c>
      <c r="P9213" s="1" t="s">
        <v>645</v>
      </c>
      <c r="Q9213" s="4" t="s">
        <v>21</v>
      </c>
    </row>
    <row r="9214" spans="1:17" ht="22.5" x14ac:dyDescent="0.25">
      <c r="A9214" s="3">
        <v>8743</v>
      </c>
      <c r="B9214" s="1" t="s">
        <v>27322</v>
      </c>
      <c r="C9214" s="1" t="s">
        <v>15</v>
      </c>
      <c r="D9214" s="1" t="s">
        <v>40</v>
      </c>
      <c r="E9214" s="1">
        <v>16718361</v>
      </c>
      <c r="F9214" s="1" t="s">
        <v>27323</v>
      </c>
      <c r="G9214" s="1">
        <v>2238305</v>
      </c>
      <c r="H9214" s="1" t="s">
        <v>27324</v>
      </c>
      <c r="I9214" s="2">
        <v>45076</v>
      </c>
      <c r="J9214" s="15" t="str">
        <f>MID(Tabla1[[#This Row],[HORA]],1,5)</f>
        <v>13:14</v>
      </c>
      <c r="K9214" s="16">
        <f>IF(Tabla1[[#This Row],[FECHA]]=I9215,IF(J9215-J9214&gt;0,(J9215-J9214)*1440,0),0)</f>
        <v>8.0000000000001315</v>
      </c>
      <c r="L9214" s="14">
        <f>2+L8955-Datos!$C$8</f>
        <v>6.12</v>
      </c>
      <c r="M9214" s="13" t="s">
        <v>55842</v>
      </c>
      <c r="N9214" s="1" t="s">
        <v>27325</v>
      </c>
      <c r="O9214" s="1">
        <v>15</v>
      </c>
      <c r="P9214" s="1" t="s">
        <v>645</v>
      </c>
      <c r="Q9214" s="4" t="s">
        <v>21</v>
      </c>
    </row>
    <row r="9215" spans="1:17" ht="22.5" x14ac:dyDescent="0.25">
      <c r="A9215" s="3">
        <v>2819</v>
      </c>
      <c r="B9215" s="1" t="s">
        <v>8702</v>
      </c>
      <c r="C9215" s="1" t="s">
        <v>15</v>
      </c>
      <c r="D9215" s="1" t="s">
        <v>161</v>
      </c>
      <c r="E9215" s="1">
        <v>17452606</v>
      </c>
      <c r="F9215" s="1" t="s">
        <v>8703</v>
      </c>
      <c r="G9215" s="1">
        <v>2238306</v>
      </c>
      <c r="H9215" s="1" t="s">
        <v>8704</v>
      </c>
      <c r="I9215" s="2">
        <v>45076</v>
      </c>
      <c r="J9215" s="15" t="str">
        <f>MID(Tabla1[[#This Row],[HORA]],1,5)</f>
        <v>13:22</v>
      </c>
      <c r="K9215" s="16">
        <f>IF(Tabla1[[#This Row],[FECHA]]=I9216,IF(J9216-J9215&gt;0,(J9216-J9215)*1440,0),0)</f>
        <v>0.99999999999999645</v>
      </c>
      <c r="L9215" s="14">
        <f>2+L8956-Datos!$C$8</f>
        <v>6.0200000000000005</v>
      </c>
      <c r="M9215" s="13" t="s">
        <v>55843</v>
      </c>
      <c r="N9215" s="1" t="s">
        <v>8705</v>
      </c>
      <c r="O9215" s="1">
        <v>30</v>
      </c>
      <c r="P9215" s="1" t="s">
        <v>27</v>
      </c>
      <c r="Q9215" s="4" t="s">
        <v>21</v>
      </c>
    </row>
    <row r="9216" spans="1:17" ht="22.5" x14ac:dyDescent="0.25">
      <c r="A9216" s="3">
        <v>8744</v>
      </c>
      <c r="B9216" s="1" t="s">
        <v>27326</v>
      </c>
      <c r="C9216" s="1" t="s">
        <v>15</v>
      </c>
      <c r="D9216" s="1" t="s">
        <v>119</v>
      </c>
      <c r="E9216" s="1">
        <v>45442180</v>
      </c>
      <c r="F9216" s="1" t="s">
        <v>27327</v>
      </c>
      <c r="G9216" s="1">
        <v>71900282</v>
      </c>
      <c r="H9216" s="1" t="s">
        <v>27328</v>
      </c>
      <c r="I9216" s="2">
        <v>45076</v>
      </c>
      <c r="J9216" s="15" t="str">
        <f>MID(Tabla1[[#This Row],[HORA]],1,5)</f>
        <v>13:23</v>
      </c>
      <c r="K9216" s="16">
        <f>IF(Tabla1[[#This Row],[FECHA]]=I9217,IF(J9217-J9216&gt;0,(J9217-J9216)*1440,0),0)</f>
        <v>0.99999999999999645</v>
      </c>
      <c r="L9216" s="14">
        <f>2+L8957-Datos!$C$8</f>
        <v>3.7300000000000004</v>
      </c>
      <c r="M9216" s="13" t="s">
        <v>55940</v>
      </c>
      <c r="N9216" s="1" t="s">
        <v>27329</v>
      </c>
      <c r="O9216" s="1">
        <v>10</v>
      </c>
      <c r="P9216" s="1" t="s">
        <v>645</v>
      </c>
      <c r="Q9216" s="4" t="s">
        <v>21</v>
      </c>
    </row>
    <row r="9217" spans="1:17" ht="22.5" x14ac:dyDescent="0.25">
      <c r="A9217" s="3">
        <v>2820</v>
      </c>
      <c r="B9217" s="1" t="s">
        <v>8706</v>
      </c>
      <c r="C9217" s="1" t="s">
        <v>15</v>
      </c>
      <c r="D9217" s="1" t="s">
        <v>33</v>
      </c>
      <c r="E9217" s="1">
        <v>16437078</v>
      </c>
      <c r="F9217" s="1" t="s">
        <v>8707</v>
      </c>
      <c r="G9217" s="1">
        <v>2238307</v>
      </c>
      <c r="H9217" s="1" t="s">
        <v>8708</v>
      </c>
      <c r="I9217" s="2">
        <v>45076</v>
      </c>
      <c r="J9217" s="15" t="str">
        <f>MID(Tabla1[[#This Row],[HORA]],1,5)</f>
        <v>13:24</v>
      </c>
      <c r="K9217" s="16">
        <f>IF(Tabla1[[#This Row],[FECHA]]=I9218,IF(J9218-J9217&gt;0,(J9218-J9217)*1440,0),0)</f>
        <v>1.9999999999999929</v>
      </c>
      <c r="L9217" s="14">
        <f>2+L8958-Datos!$C$8</f>
        <v>5.0199999999999996</v>
      </c>
      <c r="M9217" s="13" t="s">
        <v>55844</v>
      </c>
      <c r="N9217" s="1" t="s">
        <v>8709</v>
      </c>
      <c r="O9217" s="1">
        <v>12</v>
      </c>
      <c r="P9217" s="1" t="s">
        <v>27</v>
      </c>
      <c r="Q9217" s="4" t="s">
        <v>21</v>
      </c>
    </row>
    <row r="9218" spans="1:17" ht="22.5" x14ac:dyDescent="0.25">
      <c r="A9218" s="3">
        <v>8745</v>
      </c>
      <c r="B9218" s="1" t="s">
        <v>27330</v>
      </c>
      <c r="C9218" s="1" t="s">
        <v>15</v>
      </c>
      <c r="D9218" s="1" t="s">
        <v>77</v>
      </c>
      <c r="E9218" s="1">
        <v>16448484</v>
      </c>
      <c r="F9218" s="1" t="s">
        <v>23252</v>
      </c>
      <c r="G9218" s="1">
        <v>45606427</v>
      </c>
      <c r="H9218" s="1" t="s">
        <v>23253</v>
      </c>
      <c r="I9218" s="2">
        <v>45076</v>
      </c>
      <c r="J9218" s="15" t="str">
        <f>MID(Tabla1[[#This Row],[HORA]],1,5)</f>
        <v>13:26</v>
      </c>
      <c r="K9218" s="16">
        <f>IF(Tabla1[[#This Row],[FECHA]]=I9219,IF(J9219-J9218&gt;0,(J9219-J9218)*1440,0),0)</f>
        <v>1.9999999999999929</v>
      </c>
      <c r="L9218" s="14">
        <f>2+L8959-Datos!$C$8</f>
        <v>4.03</v>
      </c>
      <c r="M9218" s="13" t="s">
        <v>55845</v>
      </c>
      <c r="N9218" s="1" t="s">
        <v>27331</v>
      </c>
      <c r="O9218" s="1">
        <v>15</v>
      </c>
      <c r="P9218" s="1" t="s">
        <v>645</v>
      </c>
      <c r="Q9218" s="4" t="s">
        <v>21</v>
      </c>
    </row>
    <row r="9219" spans="1:17" ht="22.5" x14ac:dyDescent="0.25">
      <c r="A9219" s="3">
        <v>2821</v>
      </c>
      <c r="B9219" s="1" t="s">
        <v>8710</v>
      </c>
      <c r="C9219" s="1" t="s">
        <v>15</v>
      </c>
      <c r="D9219" s="1" t="s">
        <v>40</v>
      </c>
      <c r="E9219" s="1">
        <v>16720455</v>
      </c>
      <c r="F9219" s="1" t="s">
        <v>8711</v>
      </c>
      <c r="G9219" s="1">
        <v>48392990</v>
      </c>
      <c r="H9219" s="1" t="s">
        <v>8712</v>
      </c>
      <c r="I9219" s="2">
        <v>45076</v>
      </c>
      <c r="J9219" s="15" t="str">
        <f>MID(Tabla1[[#This Row],[HORA]],1,5)</f>
        <v>13:28</v>
      </c>
      <c r="K9219" s="16">
        <f>IF(Tabla1[[#This Row],[FECHA]]=I9220,IF(J9220-J9219&gt;0,(J9220-J9219)*1440,0),0)</f>
        <v>2.9999999999999893</v>
      </c>
      <c r="L9219" s="14">
        <f>2+L8960-Datos!$C$8</f>
        <v>7.04</v>
      </c>
      <c r="M9219" s="13" t="s">
        <v>55943</v>
      </c>
      <c r="N9219" s="1" t="s">
        <v>8713</v>
      </c>
      <c r="O9219" s="1">
        <v>40</v>
      </c>
      <c r="P9219" s="1" t="s">
        <v>27</v>
      </c>
      <c r="Q9219" s="4" t="s">
        <v>21</v>
      </c>
    </row>
    <row r="9220" spans="1:17" ht="22.5" x14ac:dyDescent="0.25">
      <c r="A9220" s="3">
        <v>16135</v>
      </c>
      <c r="B9220" s="1" t="s">
        <v>49040</v>
      </c>
      <c r="C9220" s="1" t="s">
        <v>15</v>
      </c>
      <c r="D9220" s="1" t="s">
        <v>40</v>
      </c>
      <c r="E9220" s="1">
        <v>20355267734</v>
      </c>
      <c r="F9220" s="1" t="s">
        <v>48505</v>
      </c>
      <c r="G9220" s="1">
        <v>2238308</v>
      </c>
      <c r="H9220" s="1" t="s">
        <v>40062</v>
      </c>
      <c r="I9220" s="2">
        <v>45076</v>
      </c>
      <c r="J9220" s="15" t="str">
        <f>MID(Tabla1[[#This Row],[HORA]],1,5)</f>
        <v>13:31</v>
      </c>
      <c r="K9220" s="16">
        <f>IF(Tabla1[[#This Row],[FECHA]]=I9221,IF(J9221-J9220&gt;0,(J9221-J9220)*1440,0),0)</f>
        <v>0</v>
      </c>
      <c r="L9220" s="14">
        <f>2+L8961-Datos!$C$8</f>
        <v>9.1000000000000014</v>
      </c>
      <c r="M9220" s="13" t="s">
        <v>55946</v>
      </c>
      <c r="N9220" s="1" t="s">
        <v>49041</v>
      </c>
      <c r="O9220" s="1">
        <v>30</v>
      </c>
      <c r="P9220" s="1" t="s">
        <v>27</v>
      </c>
      <c r="Q9220" s="4" t="s">
        <v>21</v>
      </c>
    </row>
    <row r="9221" spans="1:17" ht="22.5" x14ac:dyDescent="0.25">
      <c r="A9221" s="3">
        <v>16136</v>
      </c>
      <c r="B9221" s="1" t="s">
        <v>49040</v>
      </c>
      <c r="C9221" s="1" t="s">
        <v>15</v>
      </c>
      <c r="D9221" s="1" t="s">
        <v>40</v>
      </c>
      <c r="E9221" s="1">
        <v>20355267734</v>
      </c>
      <c r="F9221" s="1" t="s">
        <v>48505</v>
      </c>
      <c r="G9221" s="1">
        <v>2238308</v>
      </c>
      <c r="H9221" s="1" t="s">
        <v>40062</v>
      </c>
      <c r="I9221" s="2">
        <v>45076</v>
      </c>
      <c r="J9221" s="15" t="str">
        <f>MID(Tabla1[[#This Row],[HORA]],1,5)</f>
        <v>13:31</v>
      </c>
      <c r="K9221" s="16">
        <f>IF(Tabla1[[#This Row],[FECHA]]=I9222,IF(J9222-J9221&gt;0,(J9222-J9221)*1440,0),0)</f>
        <v>8.999999999999968</v>
      </c>
      <c r="L9221" s="14">
        <f>2+L8962-Datos!$C$8</f>
        <v>4.9700000000000006</v>
      </c>
      <c r="M9221" s="13" t="s">
        <v>55946</v>
      </c>
      <c r="N9221" s="1" t="s">
        <v>49042</v>
      </c>
      <c r="O9221" s="1">
        <v>30</v>
      </c>
      <c r="P9221" s="1" t="s">
        <v>27</v>
      </c>
      <c r="Q9221" s="4" t="s">
        <v>21</v>
      </c>
    </row>
    <row r="9222" spans="1:17" ht="22.5" x14ac:dyDescent="0.25">
      <c r="A9222" s="3">
        <v>2822</v>
      </c>
      <c r="B9222" s="1" t="s">
        <v>8714</v>
      </c>
      <c r="C9222" s="1" t="s">
        <v>15</v>
      </c>
      <c r="D9222" s="1" t="s">
        <v>71</v>
      </c>
      <c r="E9222" s="1">
        <v>72731950</v>
      </c>
      <c r="F9222" s="1" t="s">
        <v>8715</v>
      </c>
      <c r="G9222" s="1">
        <v>73223982</v>
      </c>
      <c r="H9222" s="1" t="s">
        <v>8716</v>
      </c>
      <c r="I9222" s="2">
        <v>45076</v>
      </c>
      <c r="J9222" s="15" t="str">
        <f>MID(Tabla1[[#This Row],[HORA]],1,5)</f>
        <v>13:40</v>
      </c>
      <c r="K9222" s="16">
        <f>IF(Tabla1[[#This Row],[FECHA]]=I9223,IF(J9223-J9222&gt;0,(J9223-J9222)*1440,0),0)</f>
        <v>0</v>
      </c>
      <c r="L9222" s="14">
        <f>2+L8963-Datos!$C$8</f>
        <v>4.78</v>
      </c>
      <c r="M9222" s="13" t="s">
        <v>55849</v>
      </c>
      <c r="N9222" s="1" t="s">
        <v>8717</v>
      </c>
      <c r="O9222" s="1">
        <v>15</v>
      </c>
      <c r="P9222" s="1" t="s">
        <v>27</v>
      </c>
      <c r="Q9222" s="4" t="s">
        <v>21</v>
      </c>
    </row>
    <row r="9223" spans="1:17" ht="22.5" x14ac:dyDescent="0.25">
      <c r="A9223" s="3">
        <v>8746</v>
      </c>
      <c r="B9223" s="1" t="s">
        <v>27332</v>
      </c>
      <c r="C9223" s="1" t="s">
        <v>15</v>
      </c>
      <c r="D9223" s="1" t="s">
        <v>40</v>
      </c>
      <c r="E9223" s="1">
        <v>16503409</v>
      </c>
      <c r="F9223" s="1" t="s">
        <v>27333</v>
      </c>
      <c r="G9223" s="1">
        <v>2238311</v>
      </c>
      <c r="H9223" s="1" t="s">
        <v>27334</v>
      </c>
      <c r="I9223" s="2">
        <v>45076</v>
      </c>
      <c r="J9223" s="15" t="str">
        <f>MID(Tabla1[[#This Row],[HORA]],1,5)</f>
        <v>13:40</v>
      </c>
      <c r="K9223" s="16">
        <f>IF(Tabla1[[#This Row],[FECHA]]=I9224,IF(J9224-J9223&gt;0,(J9224-J9223)*1440,0),0)</f>
        <v>3.9999999999999858</v>
      </c>
      <c r="L9223" s="14">
        <f>2+L8964-Datos!$C$8</f>
        <v>6.87</v>
      </c>
      <c r="M9223" s="13" t="s">
        <v>55849</v>
      </c>
      <c r="N9223" s="1" t="s">
        <v>6624</v>
      </c>
      <c r="O9223" s="1">
        <v>20</v>
      </c>
      <c r="P9223" s="1" t="s">
        <v>645</v>
      </c>
      <c r="Q9223" s="4" t="s">
        <v>21</v>
      </c>
    </row>
    <row r="9224" spans="1:17" ht="22.5" x14ac:dyDescent="0.25">
      <c r="A9224" s="3">
        <v>2823</v>
      </c>
      <c r="B9224" s="1" t="s">
        <v>8718</v>
      </c>
      <c r="C9224" s="1" t="s">
        <v>15</v>
      </c>
      <c r="D9224" s="1" t="s">
        <v>40</v>
      </c>
      <c r="E9224" s="1">
        <v>2238314</v>
      </c>
      <c r="F9224" s="1" t="s">
        <v>8719</v>
      </c>
      <c r="G9224" s="1">
        <v>32921483</v>
      </c>
      <c r="H9224" s="1" t="s">
        <v>8720</v>
      </c>
      <c r="I9224" s="2">
        <v>45076</v>
      </c>
      <c r="J9224" s="15" t="str">
        <f>MID(Tabla1[[#This Row],[HORA]],1,5)</f>
        <v>13:44</v>
      </c>
      <c r="K9224" s="16">
        <f>IF(Tabla1[[#This Row],[FECHA]]=I9225,IF(J9225-J9224&gt;0,(J9225-J9224)*1440,0),0)</f>
        <v>0</v>
      </c>
      <c r="L9224" s="14">
        <f>2+L8965-Datos!$C$8</f>
        <v>4.21</v>
      </c>
      <c r="M9224" s="13" t="s">
        <v>55955</v>
      </c>
      <c r="N9224" s="1" t="s">
        <v>8721</v>
      </c>
      <c r="O9224" s="1">
        <v>20</v>
      </c>
      <c r="P9224" s="1" t="s">
        <v>27</v>
      </c>
      <c r="Q9224" s="4" t="s">
        <v>21</v>
      </c>
    </row>
    <row r="9225" spans="1:17" ht="22.5" x14ac:dyDescent="0.25">
      <c r="A9225" s="3">
        <v>17355</v>
      </c>
      <c r="B9225" s="1" t="s">
        <v>52280</v>
      </c>
      <c r="C9225" s="1" t="s">
        <v>15</v>
      </c>
      <c r="D9225" s="1" t="s">
        <v>40</v>
      </c>
      <c r="E9225" s="1">
        <v>20479931721</v>
      </c>
      <c r="F9225" s="1" t="s">
        <v>48125</v>
      </c>
      <c r="G9225" s="1">
        <v>2238312</v>
      </c>
      <c r="H9225" s="1" t="s">
        <v>49126</v>
      </c>
      <c r="I9225" s="2">
        <v>45076</v>
      </c>
      <c r="J9225" s="15" t="str">
        <f>MID(Tabla1[[#This Row],[HORA]],1,5)</f>
        <v>13:44</v>
      </c>
      <c r="K9225" s="16">
        <f>IF(Tabla1[[#This Row],[FECHA]]=I9226,IF(J9226-J9225&gt;0,(J9226-J9225)*1440,0),0)</f>
        <v>0.99999999999999645</v>
      </c>
      <c r="L9225" s="14">
        <f>2+L8966-Datos!$C$8</f>
        <v>5.94</v>
      </c>
      <c r="M9225" s="13" t="s">
        <v>55955</v>
      </c>
      <c r="N9225" s="1" t="s">
        <v>693</v>
      </c>
      <c r="O9225" s="1">
        <v>10</v>
      </c>
      <c r="P9225" s="1" t="s">
        <v>645</v>
      </c>
      <c r="Q9225" s="4" t="s">
        <v>21</v>
      </c>
    </row>
    <row r="9226" spans="1:17" ht="22.5" x14ac:dyDescent="0.25">
      <c r="A9226" s="3">
        <v>8747</v>
      </c>
      <c r="B9226" s="1" t="s">
        <v>27335</v>
      </c>
      <c r="C9226" s="1" t="s">
        <v>15</v>
      </c>
      <c r="D9226" s="1" t="s">
        <v>40</v>
      </c>
      <c r="E9226" s="1">
        <v>42360153</v>
      </c>
      <c r="F9226" s="1" t="s">
        <v>27336</v>
      </c>
      <c r="G9226" s="1">
        <v>42360153</v>
      </c>
      <c r="H9226" s="1" t="s">
        <v>27336</v>
      </c>
      <c r="I9226" s="2">
        <v>45076</v>
      </c>
      <c r="J9226" s="15" t="str">
        <f>MID(Tabla1[[#This Row],[HORA]],1,5)</f>
        <v>13:45</v>
      </c>
      <c r="K9226" s="16">
        <f>IF(Tabla1[[#This Row],[FECHA]]=I9227,IF(J9227-J9226&gt;0,(J9227-J9226)*1440,0),0)</f>
        <v>5.9999999999999787</v>
      </c>
      <c r="L9226" s="14">
        <f>2+L8967-Datos!$C$8</f>
        <v>7.8000000000000007</v>
      </c>
      <c r="M9226" s="13" t="s">
        <v>55956</v>
      </c>
      <c r="N9226" s="1" t="s">
        <v>1715</v>
      </c>
      <c r="O9226" s="1">
        <v>30</v>
      </c>
      <c r="P9226" s="1" t="s">
        <v>645</v>
      </c>
      <c r="Q9226" s="4" t="s">
        <v>21</v>
      </c>
    </row>
    <row r="9227" spans="1:17" ht="22.5" x14ac:dyDescent="0.25">
      <c r="A9227" s="3">
        <v>2824</v>
      </c>
      <c r="B9227" s="1" t="s">
        <v>8722</v>
      </c>
      <c r="C9227" s="1" t="s">
        <v>15</v>
      </c>
      <c r="D9227" s="1" t="s">
        <v>40</v>
      </c>
      <c r="E9227" s="1">
        <v>3080519</v>
      </c>
      <c r="F9227" s="1" t="s">
        <v>8723</v>
      </c>
      <c r="G9227" s="1">
        <v>3080519</v>
      </c>
      <c r="H9227" s="1" t="s">
        <v>8723</v>
      </c>
      <c r="I9227" s="2">
        <v>45076</v>
      </c>
      <c r="J9227" s="15" t="str">
        <f>MID(Tabla1[[#This Row],[HORA]],1,5)</f>
        <v>13:51</v>
      </c>
      <c r="K9227" s="16">
        <f>IF(Tabla1[[#This Row],[FECHA]]=I9228,IF(J9228-J9227&gt;0,(J9228-J9227)*1440,0),0)</f>
        <v>3.9999999999999858</v>
      </c>
      <c r="L9227" s="14">
        <f>2+L8968-Datos!$C$8</f>
        <v>5.0999999999999996</v>
      </c>
      <c r="M9227" s="13" t="s">
        <v>55962</v>
      </c>
      <c r="N9227" s="1" t="s">
        <v>8389</v>
      </c>
      <c r="O9227" s="1">
        <v>15</v>
      </c>
      <c r="P9227" s="1" t="s">
        <v>27</v>
      </c>
      <c r="Q9227" s="4" t="s">
        <v>21</v>
      </c>
    </row>
    <row r="9228" spans="1:17" ht="22.5" x14ac:dyDescent="0.25">
      <c r="A9228" s="3">
        <v>8748</v>
      </c>
      <c r="B9228" s="1" t="s">
        <v>27337</v>
      </c>
      <c r="C9228" s="1" t="s">
        <v>15</v>
      </c>
      <c r="D9228" s="1" t="s">
        <v>23</v>
      </c>
      <c r="E9228" s="1">
        <v>73434441</v>
      </c>
      <c r="F9228" s="1" t="s">
        <v>27338</v>
      </c>
      <c r="G9228" s="1">
        <v>71294570</v>
      </c>
      <c r="H9228" s="1" t="s">
        <v>27339</v>
      </c>
      <c r="I9228" s="2">
        <v>45076</v>
      </c>
      <c r="J9228" s="15" t="str">
        <f>MID(Tabla1[[#This Row],[HORA]],1,5)</f>
        <v>13:55</v>
      </c>
      <c r="K9228" s="16">
        <f>IF(Tabla1[[#This Row],[FECHA]]=I9229,IF(J9229-J9228&gt;0,(J9229-J9228)*1440,0),0)</f>
        <v>1.9999999999999929</v>
      </c>
      <c r="L9228" s="14">
        <f>2+L8969-Datos!$C$8</f>
        <v>5.76</v>
      </c>
      <c r="M9228" s="13" t="s">
        <v>55966</v>
      </c>
      <c r="N9228" s="1" t="s">
        <v>27340</v>
      </c>
      <c r="O9228" s="1">
        <v>15</v>
      </c>
      <c r="P9228" s="1" t="s">
        <v>645</v>
      </c>
      <c r="Q9228" s="4" t="s">
        <v>21</v>
      </c>
    </row>
    <row r="9229" spans="1:17" ht="22.5" x14ac:dyDescent="0.25">
      <c r="A9229" s="3">
        <v>8749</v>
      </c>
      <c r="B9229" s="1" t="s">
        <v>27341</v>
      </c>
      <c r="C9229" s="1" t="s">
        <v>15</v>
      </c>
      <c r="D9229" s="1" t="s">
        <v>40</v>
      </c>
      <c r="E9229" s="1">
        <v>16780455</v>
      </c>
      <c r="F9229" s="1" t="s">
        <v>27342</v>
      </c>
      <c r="G9229" s="1">
        <v>16780455</v>
      </c>
      <c r="H9229" s="1" t="s">
        <v>27342</v>
      </c>
      <c r="I9229" s="2">
        <v>45076</v>
      </c>
      <c r="J9229" s="15" t="str">
        <f>MID(Tabla1[[#This Row],[HORA]],1,5)</f>
        <v>13:57</v>
      </c>
      <c r="K9229" s="16">
        <f>IF(Tabla1[[#This Row],[FECHA]]=I9230,IF(J9230-J9229&gt;0,(J9230-J9229)*1440,0),0)</f>
        <v>1.9999999999999929</v>
      </c>
      <c r="L9229" s="14">
        <f>2+L8970-Datos!$C$8</f>
        <v>5.7</v>
      </c>
      <c r="M9229" s="13" t="s">
        <v>55968</v>
      </c>
      <c r="N9229" s="1" t="s">
        <v>1715</v>
      </c>
      <c r="O9229" s="1">
        <v>5</v>
      </c>
      <c r="P9229" s="1" t="s">
        <v>645</v>
      </c>
      <c r="Q9229" s="4" t="s">
        <v>21</v>
      </c>
    </row>
    <row r="9230" spans="1:17" ht="22.5" x14ac:dyDescent="0.25">
      <c r="A9230" s="3">
        <v>8750</v>
      </c>
      <c r="B9230" s="1" t="s">
        <v>27343</v>
      </c>
      <c r="C9230" s="1" t="s">
        <v>15</v>
      </c>
      <c r="D9230" s="1" t="s">
        <v>40</v>
      </c>
      <c r="E9230" s="1">
        <v>80256632</v>
      </c>
      <c r="F9230" s="1" t="s">
        <v>27344</v>
      </c>
      <c r="G9230" s="1">
        <v>2238318</v>
      </c>
      <c r="H9230" s="1" t="s">
        <v>27345</v>
      </c>
      <c r="I9230" s="2">
        <v>45076</v>
      </c>
      <c r="J9230" s="15" t="str">
        <f>MID(Tabla1[[#This Row],[HORA]],1,5)</f>
        <v>13:59</v>
      </c>
      <c r="K9230" s="16">
        <f>IF(Tabla1[[#This Row],[FECHA]]=I9231,IF(J9231-J9230&gt;0,(J9231-J9230)*1440,0),0)</f>
        <v>3.0000000000001492</v>
      </c>
      <c r="L9230" s="14">
        <f>2+L8971-Datos!$C$8</f>
        <v>3.8000000000000007</v>
      </c>
      <c r="M9230" s="13" t="s">
        <v>55970</v>
      </c>
      <c r="N9230" s="1" t="s">
        <v>27346</v>
      </c>
      <c r="O9230" s="1">
        <v>20</v>
      </c>
      <c r="P9230" s="1" t="s">
        <v>645</v>
      </c>
      <c r="Q9230" s="4" t="s">
        <v>21</v>
      </c>
    </row>
    <row r="9231" spans="1:17" ht="22.5" x14ac:dyDescent="0.25">
      <c r="A9231" s="3">
        <v>2825</v>
      </c>
      <c r="B9231" s="1" t="s">
        <v>8724</v>
      </c>
      <c r="C9231" s="1" t="s">
        <v>15</v>
      </c>
      <c r="D9231" s="1" t="s">
        <v>1847</v>
      </c>
      <c r="E9231" s="1">
        <v>76214448</v>
      </c>
      <c r="F9231" s="1" t="s">
        <v>8725</v>
      </c>
      <c r="G9231" s="1">
        <v>2238319</v>
      </c>
      <c r="H9231" s="1" t="s">
        <v>8726</v>
      </c>
      <c r="I9231" s="2">
        <v>45076</v>
      </c>
      <c r="J9231" s="15" t="str">
        <f>MID(Tabla1[[#This Row],[HORA]],1,5)</f>
        <v>14:02</v>
      </c>
      <c r="K9231" s="16">
        <f>IF(Tabla1[[#This Row],[FECHA]]=I9232,IF(J9232-J9231&gt;0,(J9232-J9231)*1440,0),0)</f>
        <v>12.999999999999954</v>
      </c>
      <c r="L9231" s="14">
        <f>2+L8972-Datos!$C$8</f>
        <v>4.8100000000000005</v>
      </c>
      <c r="M9231" s="13" t="s">
        <v>55973</v>
      </c>
      <c r="N9231" s="1" t="s">
        <v>8727</v>
      </c>
      <c r="O9231" s="1">
        <v>20</v>
      </c>
      <c r="P9231" s="1" t="s">
        <v>413</v>
      </c>
      <c r="Q9231" s="4" t="s">
        <v>21</v>
      </c>
    </row>
    <row r="9232" spans="1:17" ht="22.5" x14ac:dyDescent="0.25">
      <c r="A9232" s="3">
        <v>13937</v>
      </c>
      <c r="B9232" s="1" t="s">
        <v>42856</v>
      </c>
      <c r="C9232" s="1" t="s">
        <v>15</v>
      </c>
      <c r="D9232" s="1" t="s">
        <v>172</v>
      </c>
      <c r="E9232" s="1">
        <v>72470916</v>
      </c>
      <c r="F9232" s="1" t="s">
        <v>42857</v>
      </c>
      <c r="G9232" s="1">
        <v>2238322</v>
      </c>
      <c r="H9232" s="1" t="s">
        <v>42858</v>
      </c>
      <c r="I9232" s="2">
        <v>45076</v>
      </c>
      <c r="J9232" s="15" t="str">
        <f>MID(Tabla1[[#This Row],[HORA]],1,5)</f>
        <v>14:15</v>
      </c>
      <c r="K9232" s="16">
        <f>IF(Tabla1[[#This Row],[FECHA]]=I9233,IF(J9233-J9232&gt;0,(J9233-J9232)*1440,0),0)</f>
        <v>2.9999999999999893</v>
      </c>
      <c r="L9232" s="14">
        <f>2+L8973-Datos!$C$8</f>
        <v>6.18</v>
      </c>
      <c r="M9232" s="13" t="s">
        <v>55984</v>
      </c>
      <c r="N9232" s="1" t="s">
        <v>42859</v>
      </c>
      <c r="O9232" s="1">
        <v>25</v>
      </c>
      <c r="P9232" s="1" t="s">
        <v>986</v>
      </c>
      <c r="Q9232" s="4" t="s">
        <v>21</v>
      </c>
    </row>
    <row r="9233" spans="1:17" ht="22.5" x14ac:dyDescent="0.25">
      <c r="A9233" s="3">
        <v>13938</v>
      </c>
      <c r="B9233" s="1" t="s">
        <v>42860</v>
      </c>
      <c r="C9233" s="1" t="s">
        <v>15</v>
      </c>
      <c r="D9233" s="1" t="s">
        <v>40</v>
      </c>
      <c r="E9233" s="1">
        <v>16515137</v>
      </c>
      <c r="F9233" s="1" t="s">
        <v>42861</v>
      </c>
      <c r="G9233" s="1">
        <v>2238323</v>
      </c>
      <c r="H9233" s="1" t="s">
        <v>8693</v>
      </c>
      <c r="I9233" s="2">
        <v>45076</v>
      </c>
      <c r="J9233" s="15" t="str">
        <f>MID(Tabla1[[#This Row],[HORA]],1,5)</f>
        <v>14:18</v>
      </c>
      <c r="K9233" s="16">
        <f>IF(Tabla1[[#This Row],[FECHA]]=I9234,IF(J9234-J9233&gt;0,(J9234-J9233)*1440,0),0)</f>
        <v>1.9999999999999929</v>
      </c>
      <c r="L9233" s="14">
        <f>2+L8974-Datos!$C$8</f>
        <v>5.93</v>
      </c>
      <c r="M9233" s="13" t="s">
        <v>55985</v>
      </c>
      <c r="N9233" s="1" t="s">
        <v>847</v>
      </c>
      <c r="O9233" s="1">
        <v>15</v>
      </c>
      <c r="P9233" s="1" t="s">
        <v>986</v>
      </c>
      <c r="Q9233" s="4" t="s">
        <v>21</v>
      </c>
    </row>
    <row r="9234" spans="1:17" ht="22.5" x14ac:dyDescent="0.25">
      <c r="A9234" s="3">
        <v>2826</v>
      </c>
      <c r="B9234" s="1" t="s">
        <v>8728</v>
      </c>
      <c r="C9234" s="1" t="s">
        <v>15</v>
      </c>
      <c r="D9234" s="1" t="s">
        <v>40</v>
      </c>
      <c r="E9234" s="1">
        <v>16426470</v>
      </c>
      <c r="F9234" s="1" t="s">
        <v>5628</v>
      </c>
      <c r="G9234" s="1">
        <v>16426470</v>
      </c>
      <c r="H9234" s="1" t="s">
        <v>5628</v>
      </c>
      <c r="I9234" s="2">
        <v>45076</v>
      </c>
      <c r="J9234" s="15" t="str">
        <f>MID(Tabla1[[#This Row],[HORA]],1,5)</f>
        <v>14:20</v>
      </c>
      <c r="K9234" s="16">
        <f>IF(Tabla1[[#This Row],[FECHA]]=I9235,IF(J9235-J9234&gt;0,(J9235-J9234)*1440,0),0)</f>
        <v>0</v>
      </c>
      <c r="L9234" s="14">
        <f>2+L8975-Datos!$C$8</f>
        <v>8.870000000000001</v>
      </c>
      <c r="M9234" s="13" t="s">
        <v>55987</v>
      </c>
      <c r="N9234" s="1" t="s">
        <v>1715</v>
      </c>
      <c r="O9234" s="1">
        <v>10</v>
      </c>
      <c r="P9234" s="1" t="s">
        <v>413</v>
      </c>
      <c r="Q9234" s="4" t="s">
        <v>21</v>
      </c>
    </row>
    <row r="9235" spans="1:17" ht="22.5" x14ac:dyDescent="0.25">
      <c r="A9235" s="3">
        <v>13939</v>
      </c>
      <c r="B9235" s="1" t="s">
        <v>42862</v>
      </c>
      <c r="C9235" s="1" t="s">
        <v>15</v>
      </c>
      <c r="D9235" s="1" t="s">
        <v>23</v>
      </c>
      <c r="E9235" s="1">
        <v>16706253</v>
      </c>
      <c r="F9235" s="1" t="s">
        <v>42863</v>
      </c>
      <c r="G9235" s="1">
        <v>16797654</v>
      </c>
      <c r="H9235" s="1" t="s">
        <v>42864</v>
      </c>
      <c r="I9235" s="2">
        <v>45076</v>
      </c>
      <c r="J9235" s="15" t="str">
        <f>MID(Tabla1[[#This Row],[HORA]],1,5)</f>
        <v>14:20</v>
      </c>
      <c r="K9235" s="16">
        <f>IF(Tabla1[[#This Row],[FECHA]]=I9236,IF(J9236-J9235&gt;0,(J9236-J9235)*1440,0),0)</f>
        <v>1.9999999999999929</v>
      </c>
      <c r="L9235" s="14">
        <f>2+L8976-Datos!$C$8</f>
        <v>6.0200000000000005</v>
      </c>
      <c r="M9235" s="13" t="s">
        <v>55987</v>
      </c>
      <c r="N9235" s="1" t="s">
        <v>42865</v>
      </c>
      <c r="O9235" s="1">
        <v>15</v>
      </c>
      <c r="P9235" s="1" t="s">
        <v>986</v>
      </c>
      <c r="Q9235" s="4" t="s">
        <v>21</v>
      </c>
    </row>
    <row r="9236" spans="1:17" ht="22.5" x14ac:dyDescent="0.25">
      <c r="A9236" s="3">
        <v>8751</v>
      </c>
      <c r="B9236" s="1" t="s">
        <v>27347</v>
      </c>
      <c r="C9236" s="1" t="s">
        <v>15</v>
      </c>
      <c r="D9236" s="1" t="s">
        <v>33</v>
      </c>
      <c r="E9236" s="1">
        <v>3123461</v>
      </c>
      <c r="F9236" s="1" t="s">
        <v>27348</v>
      </c>
      <c r="G9236" s="1">
        <v>3123461</v>
      </c>
      <c r="H9236" s="1" t="s">
        <v>27348</v>
      </c>
      <c r="I9236" s="2">
        <v>45076</v>
      </c>
      <c r="J9236" s="15" t="str">
        <f>MID(Tabla1[[#This Row],[HORA]],1,5)</f>
        <v>14:22</v>
      </c>
      <c r="K9236" s="16">
        <f>IF(Tabla1[[#This Row],[FECHA]]=I9237,IF(J9237-J9236&gt;0,(J9237-J9236)*1440,0),0)</f>
        <v>0</v>
      </c>
      <c r="L9236" s="14">
        <f>2+L8977-Datos!$C$8</f>
        <v>6.8</v>
      </c>
      <c r="M9236" s="13" t="s">
        <v>55989</v>
      </c>
      <c r="N9236" s="1" t="s">
        <v>3080</v>
      </c>
      <c r="O9236" s="1">
        <v>15</v>
      </c>
      <c r="P9236" s="1" t="s">
        <v>170</v>
      </c>
      <c r="Q9236" s="4" t="s">
        <v>21</v>
      </c>
    </row>
    <row r="9237" spans="1:17" ht="22.5" x14ac:dyDescent="0.25">
      <c r="A9237" s="3">
        <v>13940</v>
      </c>
      <c r="B9237" s="1" t="s">
        <v>42866</v>
      </c>
      <c r="C9237" s="1" t="s">
        <v>15</v>
      </c>
      <c r="D9237" s="1" t="s">
        <v>82</v>
      </c>
      <c r="E9237" s="1">
        <v>41634356</v>
      </c>
      <c r="F9237" s="1" t="s">
        <v>42867</v>
      </c>
      <c r="G9237" s="1">
        <v>2238326</v>
      </c>
      <c r="H9237" s="1" t="s">
        <v>42868</v>
      </c>
      <c r="I9237" s="2">
        <v>45076</v>
      </c>
      <c r="J9237" s="15" t="str">
        <f>MID(Tabla1[[#This Row],[HORA]],1,5)</f>
        <v>14:22</v>
      </c>
      <c r="K9237" s="16">
        <f>IF(Tabla1[[#This Row],[FECHA]]=I9238,IF(J9238-J9237&gt;0,(J9238-J9237)*1440,0),0)</f>
        <v>1.9999999999999929</v>
      </c>
      <c r="L9237" s="14">
        <f>2+L8978-Datos!$C$8</f>
        <v>9.17</v>
      </c>
      <c r="M9237" s="13" t="s">
        <v>55989</v>
      </c>
      <c r="N9237" s="1" t="s">
        <v>27046</v>
      </c>
      <c r="O9237" s="1">
        <v>15</v>
      </c>
      <c r="P9237" s="1" t="s">
        <v>986</v>
      </c>
      <c r="Q9237" s="4" t="s">
        <v>21</v>
      </c>
    </row>
    <row r="9238" spans="1:17" ht="22.5" x14ac:dyDescent="0.25">
      <c r="A9238" s="3">
        <v>17356</v>
      </c>
      <c r="B9238" s="1" t="s">
        <v>52281</v>
      </c>
      <c r="C9238" s="1" t="s">
        <v>15</v>
      </c>
      <c r="D9238" s="1" t="s">
        <v>40</v>
      </c>
      <c r="E9238" s="1">
        <v>20600856261</v>
      </c>
      <c r="F9238" s="1" t="s">
        <v>52282</v>
      </c>
      <c r="G9238" s="1">
        <v>16763969</v>
      </c>
      <c r="H9238" s="1" t="s">
        <v>52283</v>
      </c>
      <c r="I9238" s="2">
        <v>45076</v>
      </c>
      <c r="J9238" s="15" t="str">
        <f>MID(Tabla1[[#This Row],[HORA]],1,5)</f>
        <v>14:24</v>
      </c>
      <c r="K9238" s="16">
        <f>IF(Tabla1[[#This Row],[FECHA]]=I9239,IF(J9239-J9238&gt;0,(J9239-J9238)*1440,0),0)</f>
        <v>5.9999999999999787</v>
      </c>
      <c r="L9238" s="14">
        <f>2+L8979-Datos!$C$8</f>
        <v>7.8599999999999994</v>
      </c>
      <c r="M9238" s="13" t="s">
        <v>55990</v>
      </c>
      <c r="N9238" s="1" t="s">
        <v>174</v>
      </c>
      <c r="O9238" s="1">
        <v>10</v>
      </c>
      <c r="P9238" s="1" t="s">
        <v>170</v>
      </c>
      <c r="Q9238" s="4" t="s">
        <v>21</v>
      </c>
    </row>
    <row r="9239" spans="1:17" ht="22.5" x14ac:dyDescent="0.25">
      <c r="A9239" s="3">
        <v>8752</v>
      </c>
      <c r="B9239" s="1" t="s">
        <v>27349</v>
      </c>
      <c r="C9239" s="1" t="s">
        <v>15</v>
      </c>
      <c r="D9239" s="1" t="s">
        <v>30</v>
      </c>
      <c r="E9239" s="1">
        <v>47636198</v>
      </c>
      <c r="F9239" s="1" t="s">
        <v>27350</v>
      </c>
      <c r="G9239" s="1">
        <v>2238328</v>
      </c>
      <c r="H9239" s="1" t="s">
        <v>27351</v>
      </c>
      <c r="I9239" s="2">
        <v>45076</v>
      </c>
      <c r="J9239" s="15" t="str">
        <f>MID(Tabla1[[#This Row],[HORA]],1,5)</f>
        <v>14:30</v>
      </c>
      <c r="K9239" s="16">
        <f>IF(Tabla1[[#This Row],[FECHA]]=I9240,IF(J9240-J9239&gt;0,(J9240-J9239)*1440,0),0)</f>
        <v>0</v>
      </c>
      <c r="L9239" s="14">
        <f>2+L8980-Datos!$C$8</f>
        <v>6.46</v>
      </c>
      <c r="M9239" s="13" t="s">
        <v>55859</v>
      </c>
      <c r="N9239" s="1" t="s">
        <v>27352</v>
      </c>
      <c r="O9239" s="1">
        <v>25</v>
      </c>
      <c r="P9239" s="1" t="s">
        <v>170</v>
      </c>
      <c r="Q9239" s="4" t="s">
        <v>21</v>
      </c>
    </row>
    <row r="9240" spans="1:17" ht="22.5" x14ac:dyDescent="0.25">
      <c r="A9240" s="3">
        <v>13941</v>
      </c>
      <c r="B9240" s="1" t="s">
        <v>42869</v>
      </c>
      <c r="C9240" s="1" t="s">
        <v>15</v>
      </c>
      <c r="D9240" s="1" t="s">
        <v>40</v>
      </c>
      <c r="E9240" s="1">
        <v>47930481</v>
      </c>
      <c r="F9240" s="1" t="s">
        <v>42870</v>
      </c>
      <c r="G9240" s="1">
        <v>2238327</v>
      </c>
      <c r="H9240" s="1" t="s">
        <v>42871</v>
      </c>
      <c r="I9240" s="2">
        <v>45076</v>
      </c>
      <c r="J9240" s="15" t="str">
        <f>MID(Tabla1[[#This Row],[HORA]],1,5)</f>
        <v>14:30</v>
      </c>
      <c r="K9240" s="16">
        <f>IF(Tabla1[[#This Row],[FECHA]]=I9241,IF(J9241-J9240&gt;0,(J9241-J9240)*1440,0),0)</f>
        <v>1.0000000000001563</v>
      </c>
      <c r="L9240" s="14">
        <f>2+L8981-Datos!$C$8</f>
        <v>4.2</v>
      </c>
      <c r="M9240" s="13" t="s">
        <v>55859</v>
      </c>
      <c r="N9240" s="1" t="s">
        <v>42872</v>
      </c>
      <c r="O9240" s="1">
        <v>15</v>
      </c>
      <c r="P9240" s="1" t="s">
        <v>986</v>
      </c>
      <c r="Q9240" s="4" t="s">
        <v>21</v>
      </c>
    </row>
    <row r="9241" spans="1:17" ht="22.5" x14ac:dyDescent="0.25">
      <c r="A9241" s="3">
        <v>16137</v>
      </c>
      <c r="B9241" s="1" t="s">
        <v>49043</v>
      </c>
      <c r="C9241" s="1" t="s">
        <v>15</v>
      </c>
      <c r="D9241" s="1" t="s">
        <v>40</v>
      </c>
      <c r="E9241" s="1">
        <v>20602837328</v>
      </c>
      <c r="F9241" s="1" t="s">
        <v>49044</v>
      </c>
      <c r="G9241" s="1">
        <v>73871139</v>
      </c>
      <c r="H9241" s="1" t="s">
        <v>49045</v>
      </c>
      <c r="I9241" s="2">
        <v>45076</v>
      </c>
      <c r="J9241" s="15" t="str">
        <f>MID(Tabla1[[#This Row],[HORA]],1,5)</f>
        <v>14:31</v>
      </c>
      <c r="K9241" s="16">
        <f>IF(Tabla1[[#This Row],[FECHA]]=I9242,IF(J9242-J9241&gt;0,(J9242-J9241)*1440,0),0)</f>
        <v>3.9999999999999858</v>
      </c>
      <c r="L9241" s="14">
        <f>2+L8982-Datos!$C$8</f>
        <v>5.62</v>
      </c>
      <c r="M9241" s="13" t="s">
        <v>55992</v>
      </c>
      <c r="N9241" s="1" t="s">
        <v>6439</v>
      </c>
      <c r="O9241" s="1">
        <v>15</v>
      </c>
      <c r="P9241" s="1" t="s">
        <v>413</v>
      </c>
      <c r="Q9241" s="4" t="s">
        <v>21</v>
      </c>
    </row>
    <row r="9242" spans="1:17" ht="22.5" x14ac:dyDescent="0.25">
      <c r="A9242" s="3">
        <v>13942</v>
      </c>
      <c r="B9242" s="1" t="s">
        <v>42873</v>
      </c>
      <c r="C9242" s="1" t="s">
        <v>15</v>
      </c>
      <c r="D9242" s="1" t="s">
        <v>141</v>
      </c>
      <c r="E9242" s="1">
        <v>46681136</v>
      </c>
      <c r="F9242" s="1" t="s">
        <v>42874</v>
      </c>
      <c r="G9242" s="1">
        <v>2238330</v>
      </c>
      <c r="H9242" s="1" t="s">
        <v>42875</v>
      </c>
      <c r="I9242" s="2">
        <v>45076</v>
      </c>
      <c r="J9242" s="15" t="str">
        <f>MID(Tabla1[[#This Row],[HORA]],1,5)</f>
        <v>14:35</v>
      </c>
      <c r="K9242" s="16">
        <f>IF(Tabla1[[#This Row],[FECHA]]=I9243,IF(J9243-J9242&gt;0,(J9243-J9242)*1440,0),0)</f>
        <v>5.9999999999999787</v>
      </c>
      <c r="L9242" s="14">
        <f>2+L8983-Datos!$C$8</f>
        <v>6.82</v>
      </c>
      <c r="M9242" s="13" t="s">
        <v>55996</v>
      </c>
      <c r="N9242" s="1" t="s">
        <v>42876</v>
      </c>
      <c r="O9242" s="1">
        <v>15</v>
      </c>
      <c r="P9242" s="1" t="s">
        <v>986</v>
      </c>
      <c r="Q9242" s="4" t="s">
        <v>21</v>
      </c>
    </row>
    <row r="9243" spans="1:17" ht="22.5" x14ac:dyDescent="0.25">
      <c r="A9243" s="3">
        <v>18435</v>
      </c>
      <c r="B9243" s="1" t="s">
        <v>54955</v>
      </c>
      <c r="C9243" s="1" t="s">
        <v>15</v>
      </c>
      <c r="D9243" s="1" t="s">
        <v>82</v>
      </c>
      <c r="E9243" s="1">
        <v>10002060642</v>
      </c>
      <c r="F9243" s="1" t="s">
        <v>54956</v>
      </c>
      <c r="G9243" s="1">
        <v>206064</v>
      </c>
      <c r="H9243" s="1" t="s">
        <v>54957</v>
      </c>
      <c r="I9243" s="2">
        <v>45076</v>
      </c>
      <c r="J9243" s="15" t="str">
        <f>MID(Tabla1[[#This Row],[HORA]],1,5)</f>
        <v>14:41</v>
      </c>
      <c r="K9243" s="16">
        <f>IF(Tabla1[[#This Row],[FECHA]]=I9244,IF(J9244-J9243&gt;0,(J9244-J9243)*1440,0),0)</f>
        <v>1.9999999999999929</v>
      </c>
      <c r="L9243" s="14">
        <f>2+L8984-Datos!$C$8</f>
        <v>8.32</v>
      </c>
      <c r="M9243" s="13" t="s">
        <v>55862</v>
      </c>
      <c r="N9243" s="1" t="s">
        <v>54958</v>
      </c>
      <c r="O9243" s="1">
        <v>20</v>
      </c>
      <c r="P9243" s="1" t="s">
        <v>986</v>
      </c>
      <c r="Q9243" s="4" t="s">
        <v>21</v>
      </c>
    </row>
    <row r="9244" spans="1:17" ht="22.5" x14ac:dyDescent="0.25">
      <c r="A9244" s="3">
        <v>13943</v>
      </c>
      <c r="B9244" s="1" t="s">
        <v>42877</v>
      </c>
      <c r="C9244" s="1" t="s">
        <v>15</v>
      </c>
      <c r="D9244" s="1" t="s">
        <v>77</v>
      </c>
      <c r="E9244" s="1">
        <v>16707582</v>
      </c>
      <c r="F9244" s="1" t="s">
        <v>42878</v>
      </c>
      <c r="G9244" s="1">
        <v>2238331</v>
      </c>
      <c r="H9244" s="1" t="s">
        <v>42879</v>
      </c>
      <c r="I9244" s="2">
        <v>45076</v>
      </c>
      <c r="J9244" s="15" t="str">
        <f>MID(Tabla1[[#This Row],[HORA]],1,5)</f>
        <v>14:43</v>
      </c>
      <c r="K9244" s="16">
        <f>IF(Tabla1[[#This Row],[FECHA]]=I9245,IF(J9245-J9244&gt;0,(J9245-J9244)*1440,0),0)</f>
        <v>2.9999999999999893</v>
      </c>
      <c r="L9244" s="14">
        <f>2+L8985-Datos!$C$8</f>
        <v>5.67</v>
      </c>
      <c r="M9244" s="13" t="s">
        <v>56003</v>
      </c>
      <c r="N9244" s="1" t="s">
        <v>30636</v>
      </c>
      <c r="O9244" s="1">
        <v>10</v>
      </c>
      <c r="P9244" s="1" t="s">
        <v>986</v>
      </c>
      <c r="Q9244" s="4" t="s">
        <v>21</v>
      </c>
    </row>
    <row r="9245" spans="1:17" ht="22.5" x14ac:dyDescent="0.25">
      <c r="A9245" s="3">
        <v>2827</v>
      </c>
      <c r="B9245" s="1" t="s">
        <v>8729</v>
      </c>
      <c r="C9245" s="1" t="s">
        <v>15</v>
      </c>
      <c r="D9245" s="1" t="s">
        <v>40</v>
      </c>
      <c r="E9245" s="1">
        <v>43507206</v>
      </c>
      <c r="F9245" s="1" t="s">
        <v>8730</v>
      </c>
      <c r="G9245" s="1">
        <v>47136751</v>
      </c>
      <c r="H9245" s="1" t="s">
        <v>8731</v>
      </c>
      <c r="I9245" s="2">
        <v>45076</v>
      </c>
      <c r="J9245" s="15" t="str">
        <f>MID(Tabla1[[#This Row],[HORA]],1,5)</f>
        <v>14:46</v>
      </c>
      <c r="K9245" s="16">
        <f>IF(Tabla1[[#This Row],[FECHA]]=I9246,IF(J9246-J9245&gt;0,(J9246-J9245)*1440,0),0)</f>
        <v>0</v>
      </c>
      <c r="L9245" s="14">
        <f>2+L8986-Datos!$C$8</f>
        <v>7.82</v>
      </c>
      <c r="M9245" s="13" t="s">
        <v>56006</v>
      </c>
      <c r="N9245" s="1" t="s">
        <v>8732</v>
      </c>
      <c r="O9245" s="1">
        <v>15</v>
      </c>
      <c r="P9245" s="1" t="s">
        <v>413</v>
      </c>
      <c r="Q9245" s="4" t="s">
        <v>21</v>
      </c>
    </row>
    <row r="9246" spans="1:17" ht="22.5" x14ac:dyDescent="0.25">
      <c r="A9246" s="3">
        <v>13944</v>
      </c>
      <c r="B9246" s="1" t="s">
        <v>42880</v>
      </c>
      <c r="C9246" s="1" t="s">
        <v>15</v>
      </c>
      <c r="D9246" s="1" t="s">
        <v>40</v>
      </c>
      <c r="E9246" s="1">
        <v>48544477</v>
      </c>
      <c r="F9246" s="1" t="s">
        <v>4236</v>
      </c>
      <c r="G9246" s="1">
        <v>45744660</v>
      </c>
      <c r="H9246" s="1" t="s">
        <v>30084</v>
      </c>
      <c r="I9246" s="2">
        <v>45076</v>
      </c>
      <c r="J9246" s="15" t="str">
        <f>MID(Tabla1[[#This Row],[HORA]],1,5)</f>
        <v>14:46</v>
      </c>
      <c r="K9246" s="16">
        <f>IF(Tabla1[[#This Row],[FECHA]]=I9247,IF(J9247-J9246&gt;0,(J9247-J9246)*1440,0),0)</f>
        <v>0</v>
      </c>
      <c r="L9246" s="14">
        <f>2+L8987-Datos!$C$8</f>
        <v>9.52</v>
      </c>
      <c r="M9246" s="13" t="s">
        <v>56006</v>
      </c>
      <c r="N9246" s="1" t="s">
        <v>42881</v>
      </c>
      <c r="O9246" s="1">
        <v>26.67</v>
      </c>
      <c r="P9246" s="1" t="s">
        <v>986</v>
      </c>
      <c r="Q9246" s="4" t="s">
        <v>21</v>
      </c>
    </row>
    <row r="9247" spans="1:17" ht="22.5" x14ac:dyDescent="0.25">
      <c r="A9247" s="3">
        <v>13945</v>
      </c>
      <c r="B9247" s="1" t="s">
        <v>42880</v>
      </c>
      <c r="C9247" s="1" t="s">
        <v>15</v>
      </c>
      <c r="D9247" s="1" t="s">
        <v>40</v>
      </c>
      <c r="E9247" s="1">
        <v>48544477</v>
      </c>
      <c r="F9247" s="1" t="s">
        <v>4236</v>
      </c>
      <c r="G9247" s="1">
        <v>45744660</v>
      </c>
      <c r="H9247" s="1" t="s">
        <v>30084</v>
      </c>
      <c r="I9247" s="2">
        <v>45076</v>
      </c>
      <c r="J9247" s="15" t="str">
        <f>MID(Tabla1[[#This Row],[HORA]],1,5)</f>
        <v>14:46</v>
      </c>
      <c r="K9247" s="16">
        <f>IF(Tabla1[[#This Row],[FECHA]]=I9248,IF(J9248-J9247&gt;0,(J9248-J9247)*1440,0),0)</f>
        <v>0.99999999999999645</v>
      </c>
      <c r="L9247" s="14">
        <f>2+L8988-Datos!$C$8</f>
        <v>6.68</v>
      </c>
      <c r="M9247" s="13" t="s">
        <v>56006</v>
      </c>
      <c r="N9247" s="1" t="s">
        <v>42882</v>
      </c>
      <c r="O9247" s="1">
        <v>53.33</v>
      </c>
      <c r="P9247" s="1" t="s">
        <v>986</v>
      </c>
      <c r="Q9247" s="4" t="s">
        <v>21</v>
      </c>
    </row>
    <row r="9248" spans="1:17" ht="22.5" x14ac:dyDescent="0.25">
      <c r="A9248" s="3">
        <v>8753</v>
      </c>
      <c r="B9248" s="1" t="s">
        <v>27353</v>
      </c>
      <c r="C9248" s="1" t="s">
        <v>15</v>
      </c>
      <c r="D9248" s="1" t="s">
        <v>82</v>
      </c>
      <c r="E9248" s="1">
        <v>16802227</v>
      </c>
      <c r="F9248" s="1" t="s">
        <v>27354</v>
      </c>
      <c r="G9248" s="1">
        <v>2238332</v>
      </c>
      <c r="H9248" s="1" t="s">
        <v>27355</v>
      </c>
      <c r="I9248" s="2">
        <v>45076</v>
      </c>
      <c r="J9248" s="15" t="str">
        <f>MID(Tabla1[[#This Row],[HORA]],1,5)</f>
        <v>14:47</v>
      </c>
      <c r="K9248" s="16">
        <f>IF(Tabla1[[#This Row],[FECHA]]=I9249,IF(J9249-J9248&gt;0,(J9249-J9248)*1440,0),0)</f>
        <v>1.9999999999999929</v>
      </c>
      <c r="L9248" s="14">
        <f>2+L8989-Datos!$C$8</f>
        <v>7.62</v>
      </c>
      <c r="M9248" s="13" t="s">
        <v>56007</v>
      </c>
      <c r="N9248" s="1" t="s">
        <v>27356</v>
      </c>
      <c r="O9248" s="1">
        <v>20</v>
      </c>
      <c r="P9248" s="1" t="s">
        <v>170</v>
      </c>
      <c r="Q9248" s="4" t="s">
        <v>21</v>
      </c>
    </row>
    <row r="9249" spans="1:17" ht="22.5" x14ac:dyDescent="0.25">
      <c r="A9249" s="3">
        <v>8754</v>
      </c>
      <c r="B9249" s="1" t="s">
        <v>27357</v>
      </c>
      <c r="C9249" s="1" t="s">
        <v>15</v>
      </c>
      <c r="D9249" s="1" t="s">
        <v>77</v>
      </c>
      <c r="E9249" s="1">
        <v>42601541</v>
      </c>
      <c r="F9249" s="1" t="s">
        <v>24084</v>
      </c>
      <c r="G9249" s="1">
        <v>42601541</v>
      </c>
      <c r="H9249" s="1" t="s">
        <v>24084</v>
      </c>
      <c r="I9249" s="2">
        <v>45076</v>
      </c>
      <c r="J9249" s="15" t="str">
        <f>MID(Tabla1[[#This Row],[HORA]],1,5)</f>
        <v>14:49</v>
      </c>
      <c r="K9249" s="16">
        <f>IF(Tabla1[[#This Row],[FECHA]]=I9250,IF(J9250-J9249&gt;0,(J9250-J9249)*1440,0),0)</f>
        <v>0.99999999999999645</v>
      </c>
      <c r="L9249" s="14">
        <f>2+L8990-Datos!$C$8</f>
        <v>7.8599999999999994</v>
      </c>
      <c r="M9249" s="13" t="s">
        <v>56009</v>
      </c>
      <c r="N9249" s="1" t="s">
        <v>3012</v>
      </c>
      <c r="O9249" s="1">
        <v>20</v>
      </c>
      <c r="P9249" s="1" t="s">
        <v>170</v>
      </c>
      <c r="Q9249" s="4" t="s">
        <v>21</v>
      </c>
    </row>
    <row r="9250" spans="1:17" ht="22.5" x14ac:dyDescent="0.25">
      <c r="A9250" s="3">
        <v>2828</v>
      </c>
      <c r="B9250" s="1" t="s">
        <v>8733</v>
      </c>
      <c r="C9250" s="1" t="s">
        <v>15</v>
      </c>
      <c r="D9250" s="1" t="s">
        <v>40</v>
      </c>
      <c r="E9250" s="1">
        <v>45252362</v>
      </c>
      <c r="F9250" s="1" t="s">
        <v>8734</v>
      </c>
      <c r="G9250" s="1">
        <v>44912905</v>
      </c>
      <c r="H9250" s="1" t="s">
        <v>8735</v>
      </c>
      <c r="I9250" s="2">
        <v>45076</v>
      </c>
      <c r="J9250" s="15" t="str">
        <f>MID(Tabla1[[#This Row],[HORA]],1,5)</f>
        <v>14:50</v>
      </c>
      <c r="K9250" s="16">
        <f>IF(Tabla1[[#This Row],[FECHA]]=I9251,IF(J9251-J9250&gt;0,(J9251-J9250)*1440,0),0)</f>
        <v>0.99999999999999645</v>
      </c>
      <c r="L9250" s="14">
        <f>2+L8991-Datos!$C$8</f>
        <v>5.53</v>
      </c>
      <c r="M9250" s="13" t="s">
        <v>56010</v>
      </c>
      <c r="N9250" s="1" t="s">
        <v>8736</v>
      </c>
      <c r="O9250" s="1">
        <v>40</v>
      </c>
      <c r="P9250" s="1" t="s">
        <v>413</v>
      </c>
      <c r="Q9250" s="4" t="s">
        <v>21</v>
      </c>
    </row>
    <row r="9251" spans="1:17" ht="22.5" x14ac:dyDescent="0.25">
      <c r="A9251" s="3">
        <v>2829</v>
      </c>
      <c r="B9251" s="1" t="s">
        <v>8737</v>
      </c>
      <c r="C9251" s="1" t="s">
        <v>15</v>
      </c>
      <c r="D9251" s="1" t="s">
        <v>40</v>
      </c>
      <c r="E9251" s="1">
        <v>80297471</v>
      </c>
      <c r="F9251" s="1" t="s">
        <v>8738</v>
      </c>
      <c r="G9251" s="1">
        <v>80297471</v>
      </c>
      <c r="H9251" s="1" t="s">
        <v>8738</v>
      </c>
      <c r="I9251" s="2">
        <v>45076</v>
      </c>
      <c r="J9251" s="15" t="str">
        <f>MID(Tabla1[[#This Row],[HORA]],1,5)</f>
        <v>14:51</v>
      </c>
      <c r="K9251" s="16">
        <f>IF(Tabla1[[#This Row],[FECHA]]=I9252,IF(J9252-J9251&gt;0,(J9252-J9251)*1440,0),0)</f>
        <v>10.999999999999961</v>
      </c>
      <c r="L9251" s="14">
        <f>2+L8992-Datos!$C$8</f>
        <v>6.7700000000000005</v>
      </c>
      <c r="M9251" s="13" t="s">
        <v>55863</v>
      </c>
      <c r="N9251" s="1" t="s">
        <v>8739</v>
      </c>
      <c r="O9251" s="1">
        <v>25</v>
      </c>
      <c r="P9251" s="1" t="s">
        <v>413</v>
      </c>
      <c r="Q9251" s="4" t="s">
        <v>21</v>
      </c>
    </row>
    <row r="9252" spans="1:17" ht="22.5" x14ac:dyDescent="0.25">
      <c r="A9252" s="3">
        <v>13946</v>
      </c>
      <c r="B9252" s="1" t="s">
        <v>42883</v>
      </c>
      <c r="C9252" s="1" t="s">
        <v>15</v>
      </c>
      <c r="D9252" s="1" t="s">
        <v>172</v>
      </c>
      <c r="E9252" s="1">
        <v>43287882</v>
      </c>
      <c r="F9252" s="1" t="s">
        <v>3982</v>
      </c>
      <c r="G9252" s="1">
        <v>42758059</v>
      </c>
      <c r="H9252" s="1" t="s">
        <v>42884</v>
      </c>
      <c r="I9252" s="2">
        <v>45076</v>
      </c>
      <c r="J9252" s="15" t="str">
        <f>MID(Tabla1[[#This Row],[HORA]],1,5)</f>
        <v>15:02</v>
      </c>
      <c r="K9252" s="16">
        <f>IF(Tabla1[[#This Row],[FECHA]]=I9253,IF(J9253-J9252&gt;0,(J9253-J9252)*1440,0),0)</f>
        <v>0.99999999999999645</v>
      </c>
      <c r="L9252" s="14">
        <f>2+L8993-Datos!$C$8</f>
        <v>6.4600000000000009</v>
      </c>
      <c r="M9252" s="13" t="s">
        <v>56135</v>
      </c>
      <c r="N9252" s="1" t="s">
        <v>42885</v>
      </c>
      <c r="O9252" s="1">
        <v>25</v>
      </c>
      <c r="P9252" s="1" t="s">
        <v>986</v>
      </c>
      <c r="Q9252" s="4" t="s">
        <v>21</v>
      </c>
    </row>
    <row r="9253" spans="1:17" ht="22.5" x14ac:dyDescent="0.25">
      <c r="A9253" s="3">
        <v>2830</v>
      </c>
      <c r="B9253" s="1" t="s">
        <v>8740</v>
      </c>
      <c r="C9253" s="1" t="s">
        <v>15</v>
      </c>
      <c r="D9253" s="1" t="s">
        <v>40</v>
      </c>
      <c r="E9253" s="1">
        <v>17422446</v>
      </c>
      <c r="F9253" s="1" t="s">
        <v>8741</v>
      </c>
      <c r="G9253" s="1">
        <v>48035539</v>
      </c>
      <c r="H9253" s="1" t="s">
        <v>8742</v>
      </c>
      <c r="I9253" s="2">
        <v>45076</v>
      </c>
      <c r="J9253" s="15" t="str">
        <f>MID(Tabla1[[#This Row],[HORA]],1,5)</f>
        <v>15:03</v>
      </c>
      <c r="K9253" s="16">
        <f>IF(Tabla1[[#This Row],[FECHA]]=I9254,IF(J9254-J9253&gt;0,(J9254-J9253)*1440,0),0)</f>
        <v>0</v>
      </c>
      <c r="L9253" s="14">
        <f>2+L8994-Datos!$C$8</f>
        <v>7.84</v>
      </c>
      <c r="M9253" s="13" t="s">
        <v>56132</v>
      </c>
      <c r="N9253" s="1" t="s">
        <v>8743</v>
      </c>
      <c r="O9253" s="1">
        <v>30</v>
      </c>
      <c r="P9253" s="1" t="s">
        <v>413</v>
      </c>
      <c r="Q9253" s="4" t="s">
        <v>21</v>
      </c>
    </row>
    <row r="9254" spans="1:17" ht="22.5" x14ac:dyDescent="0.25">
      <c r="A9254" s="3">
        <v>13947</v>
      </c>
      <c r="B9254" s="1" t="s">
        <v>42886</v>
      </c>
      <c r="C9254" s="1" t="s">
        <v>15</v>
      </c>
      <c r="D9254" s="1" t="s">
        <v>172</v>
      </c>
      <c r="E9254" s="1">
        <v>43287882</v>
      </c>
      <c r="F9254" s="1" t="s">
        <v>3982</v>
      </c>
      <c r="G9254" s="1">
        <v>41575625</v>
      </c>
      <c r="H9254" s="1" t="s">
        <v>42887</v>
      </c>
      <c r="I9254" s="2">
        <v>45076</v>
      </c>
      <c r="J9254" s="15" t="str">
        <f>MID(Tabla1[[#This Row],[HORA]],1,5)</f>
        <v>15:03</v>
      </c>
      <c r="K9254" s="16">
        <f>IF(Tabla1[[#This Row],[FECHA]]=I9255,IF(J9255-J9254&gt;0,(J9255-J9254)*1440,0),0)</f>
        <v>4.9999999999999822</v>
      </c>
      <c r="L9254" s="14">
        <f>2+L8995-Datos!$C$8</f>
        <v>7.7800000000000011</v>
      </c>
      <c r="M9254" s="13" t="s">
        <v>56132</v>
      </c>
      <c r="N9254" s="1" t="s">
        <v>42888</v>
      </c>
      <c r="O9254" s="1">
        <v>10</v>
      </c>
      <c r="P9254" s="1" t="s">
        <v>986</v>
      </c>
      <c r="Q9254" s="4" t="s">
        <v>21</v>
      </c>
    </row>
    <row r="9255" spans="1:17" ht="22.5" x14ac:dyDescent="0.25">
      <c r="A9255" s="3">
        <v>13948</v>
      </c>
      <c r="B9255" s="1" t="s">
        <v>42889</v>
      </c>
      <c r="C9255" s="1" t="s">
        <v>15</v>
      </c>
      <c r="D9255" s="1" t="s">
        <v>1017</v>
      </c>
      <c r="E9255" s="1">
        <v>16430544</v>
      </c>
      <c r="F9255" s="1" t="s">
        <v>42890</v>
      </c>
      <c r="G9255" s="1">
        <v>1047909</v>
      </c>
      <c r="H9255" s="1" t="s">
        <v>34673</v>
      </c>
      <c r="I9255" s="2">
        <v>45076</v>
      </c>
      <c r="J9255" s="15" t="str">
        <f>MID(Tabla1[[#This Row],[HORA]],1,5)</f>
        <v>15:08</v>
      </c>
      <c r="K9255" s="16">
        <f>IF(Tabla1[[#This Row],[FECHA]]=I9256,IF(J9256-J9255&gt;0,(J9256-J9255)*1440,0),0)</f>
        <v>0</v>
      </c>
      <c r="L9255" s="14">
        <f>2+L8996-Datos!$C$8</f>
        <v>7.68</v>
      </c>
      <c r="M9255" s="13" t="s">
        <v>56138</v>
      </c>
      <c r="N9255" s="1" t="s">
        <v>5712</v>
      </c>
      <c r="O9255" s="1">
        <v>20</v>
      </c>
      <c r="P9255" s="1" t="s">
        <v>986</v>
      </c>
      <c r="Q9255" s="4" t="s">
        <v>21</v>
      </c>
    </row>
    <row r="9256" spans="1:17" ht="22.5" x14ac:dyDescent="0.25">
      <c r="A9256" s="3">
        <v>13949</v>
      </c>
      <c r="B9256" s="1" t="s">
        <v>42889</v>
      </c>
      <c r="C9256" s="1" t="s">
        <v>15</v>
      </c>
      <c r="D9256" s="1" t="s">
        <v>1017</v>
      </c>
      <c r="E9256" s="1">
        <v>16430544</v>
      </c>
      <c r="F9256" s="1" t="s">
        <v>42890</v>
      </c>
      <c r="G9256" s="1">
        <v>1047909</v>
      </c>
      <c r="H9256" s="1" t="s">
        <v>34673</v>
      </c>
      <c r="I9256" s="2">
        <v>45076</v>
      </c>
      <c r="J9256" s="15" t="str">
        <f>MID(Tabla1[[#This Row],[HORA]],1,5)</f>
        <v>15:08</v>
      </c>
      <c r="K9256" s="16">
        <f>IF(Tabla1[[#This Row],[FECHA]]=I9257,IF(J9257-J9256&gt;0,(J9257-J9256)*1440,0),0)</f>
        <v>0</v>
      </c>
      <c r="L9256" s="14">
        <f>2+L8997-Datos!$C$8</f>
        <v>5.3900000000000006</v>
      </c>
      <c r="M9256" s="13" t="s">
        <v>56138</v>
      </c>
      <c r="N9256" s="1" t="s">
        <v>42891</v>
      </c>
      <c r="O9256" s="1">
        <v>20</v>
      </c>
      <c r="P9256" s="1" t="s">
        <v>986</v>
      </c>
      <c r="Q9256" s="4" t="s">
        <v>21</v>
      </c>
    </row>
    <row r="9257" spans="1:17" ht="22.5" x14ac:dyDescent="0.25">
      <c r="A9257" s="3">
        <v>13950</v>
      </c>
      <c r="B9257" s="1" t="s">
        <v>42889</v>
      </c>
      <c r="C9257" s="1" t="s">
        <v>15</v>
      </c>
      <c r="D9257" s="1" t="s">
        <v>1017</v>
      </c>
      <c r="E9257" s="1">
        <v>16430544</v>
      </c>
      <c r="F9257" s="1" t="s">
        <v>42890</v>
      </c>
      <c r="G9257" s="1">
        <v>1047909</v>
      </c>
      <c r="H9257" s="1" t="s">
        <v>34673</v>
      </c>
      <c r="I9257" s="2">
        <v>45076</v>
      </c>
      <c r="J9257" s="15" t="str">
        <f>MID(Tabla1[[#This Row],[HORA]],1,5)</f>
        <v>15:08</v>
      </c>
      <c r="K9257" s="16">
        <f>IF(Tabla1[[#This Row],[FECHA]]=I9258,IF(J9258-J9257&gt;0,(J9258-J9257)*1440,0),0)</f>
        <v>0.99999999999999645</v>
      </c>
      <c r="L9257" s="14">
        <f>2+L8998-Datos!$C$8</f>
        <v>6.68</v>
      </c>
      <c r="M9257" s="13" t="s">
        <v>56138</v>
      </c>
      <c r="N9257" s="1" t="s">
        <v>42892</v>
      </c>
      <c r="O9257" s="1">
        <v>20</v>
      </c>
      <c r="P9257" s="1" t="s">
        <v>986</v>
      </c>
      <c r="Q9257" s="4" t="s">
        <v>21</v>
      </c>
    </row>
    <row r="9258" spans="1:17" ht="22.5" x14ac:dyDescent="0.25">
      <c r="A9258" s="3">
        <v>8755</v>
      </c>
      <c r="B9258" s="1" t="s">
        <v>27358</v>
      </c>
      <c r="C9258" s="1" t="s">
        <v>15</v>
      </c>
      <c r="D9258" s="1" t="s">
        <v>33</v>
      </c>
      <c r="E9258" s="1">
        <v>19260970</v>
      </c>
      <c r="F9258" s="1" t="s">
        <v>27359</v>
      </c>
      <c r="G9258" s="1">
        <v>2238337</v>
      </c>
      <c r="H9258" s="1" t="s">
        <v>27360</v>
      </c>
      <c r="I9258" s="2">
        <v>45076</v>
      </c>
      <c r="J9258" s="15" t="str">
        <f>MID(Tabla1[[#This Row],[HORA]],1,5)</f>
        <v>15:09</v>
      </c>
      <c r="K9258" s="16">
        <f>IF(Tabla1[[#This Row],[FECHA]]=I9259,IF(J9259-J9258&gt;0,(J9259-J9258)*1440,0),0)</f>
        <v>4.9999999999999822</v>
      </c>
      <c r="L9258" s="14">
        <f>2+L8999-Datos!$C$8</f>
        <v>5.69</v>
      </c>
      <c r="M9258" s="13" t="s">
        <v>55864</v>
      </c>
      <c r="N9258" s="1" t="s">
        <v>27361</v>
      </c>
      <c r="O9258" s="1">
        <v>20</v>
      </c>
      <c r="P9258" s="1" t="s">
        <v>170</v>
      </c>
      <c r="Q9258" s="4" t="s">
        <v>21</v>
      </c>
    </row>
    <row r="9259" spans="1:17" ht="22.5" x14ac:dyDescent="0.25">
      <c r="A9259" s="3">
        <v>13951</v>
      </c>
      <c r="B9259" s="1" t="s">
        <v>42893</v>
      </c>
      <c r="C9259" s="1" t="s">
        <v>15</v>
      </c>
      <c r="D9259" s="1" t="s">
        <v>71</v>
      </c>
      <c r="E9259" s="1">
        <v>72390069</v>
      </c>
      <c r="F9259" s="1" t="s">
        <v>33257</v>
      </c>
      <c r="G9259" s="1">
        <v>43944322</v>
      </c>
      <c r="H9259" s="1" t="s">
        <v>33258</v>
      </c>
      <c r="I9259" s="2">
        <v>45076</v>
      </c>
      <c r="J9259" s="15" t="str">
        <f>MID(Tabla1[[#This Row],[HORA]],1,5)</f>
        <v>15:14</v>
      </c>
      <c r="K9259" s="16">
        <f>IF(Tabla1[[#This Row],[FECHA]]=I9260,IF(J9260-J9259&gt;0,(J9260-J9259)*1440,0),0)</f>
        <v>2.9999999999999893</v>
      </c>
      <c r="L9259" s="14">
        <f>2+L9000-Datos!$C$8</f>
        <v>8.6999999999999993</v>
      </c>
      <c r="M9259" s="13" t="s">
        <v>55869</v>
      </c>
      <c r="N9259" s="1" t="s">
        <v>7299</v>
      </c>
      <c r="O9259" s="1">
        <v>10</v>
      </c>
      <c r="P9259" s="1" t="s">
        <v>986</v>
      </c>
      <c r="Q9259" s="4" t="s">
        <v>21</v>
      </c>
    </row>
    <row r="9260" spans="1:17" ht="22.5" x14ac:dyDescent="0.25">
      <c r="A9260" s="3">
        <v>18436</v>
      </c>
      <c r="B9260" s="1" t="s">
        <v>54959</v>
      </c>
      <c r="C9260" s="1" t="s">
        <v>15</v>
      </c>
      <c r="D9260" s="1" t="s">
        <v>40</v>
      </c>
      <c r="E9260" s="1">
        <v>20131719559</v>
      </c>
      <c r="F9260" s="1" t="s">
        <v>50300</v>
      </c>
      <c r="G9260" s="1">
        <v>2238342</v>
      </c>
      <c r="H9260" s="1" t="s">
        <v>48222</v>
      </c>
      <c r="I9260" s="2">
        <v>45076</v>
      </c>
      <c r="J9260" s="15" t="str">
        <f>MID(Tabla1[[#This Row],[HORA]],1,5)</f>
        <v>15:17</v>
      </c>
      <c r="K9260" s="16">
        <f>IF(Tabla1[[#This Row],[FECHA]]=I9261,IF(J9261-J9260&gt;0,(J9261-J9260)*1440,0),0)</f>
        <v>1.0000000000001563</v>
      </c>
      <c r="L9260" s="14">
        <f>2+L9001-Datos!$C$8</f>
        <v>10.760000000000002</v>
      </c>
      <c r="M9260" s="13" t="s">
        <v>55872</v>
      </c>
      <c r="N9260" s="1" t="s">
        <v>1531</v>
      </c>
      <c r="O9260" s="1">
        <v>10</v>
      </c>
      <c r="P9260" s="1" t="s">
        <v>986</v>
      </c>
      <c r="Q9260" s="4" t="s">
        <v>21</v>
      </c>
    </row>
    <row r="9261" spans="1:17" ht="22.5" x14ac:dyDescent="0.25">
      <c r="A9261" s="3">
        <v>15599</v>
      </c>
      <c r="B9261" s="1" t="s">
        <v>47464</v>
      </c>
      <c r="C9261" s="1" t="s">
        <v>15</v>
      </c>
      <c r="D9261" s="1" t="s">
        <v>40</v>
      </c>
      <c r="E9261" s="1">
        <v>47538578</v>
      </c>
      <c r="F9261" s="1" t="s">
        <v>47465</v>
      </c>
      <c r="G9261" s="1">
        <v>47538578</v>
      </c>
      <c r="H9261" s="1" t="s">
        <v>47465</v>
      </c>
      <c r="I9261" s="2">
        <v>45076</v>
      </c>
      <c r="J9261" s="15" t="str">
        <f>MID(Tabla1[[#This Row],[HORA]],1,5)</f>
        <v>15:18</v>
      </c>
      <c r="K9261" s="16">
        <f>IF(Tabla1[[#This Row],[FECHA]]=I9262,IF(J9262-J9261&gt;0,(J9262-J9261)*1440,0),0)</f>
        <v>1.9999999999999929</v>
      </c>
      <c r="L9261" s="14">
        <f>2+L9002-Datos!$C$8</f>
        <v>6.6300000000000008</v>
      </c>
      <c r="M9261" s="13" t="s">
        <v>55873</v>
      </c>
      <c r="N9261" s="1" t="s">
        <v>47466</v>
      </c>
      <c r="O9261" s="1">
        <v>6</v>
      </c>
      <c r="P9261" s="1" t="s">
        <v>818</v>
      </c>
      <c r="Q9261" s="4" t="s">
        <v>21</v>
      </c>
    </row>
    <row r="9262" spans="1:17" ht="22.5" x14ac:dyDescent="0.25">
      <c r="A9262" s="3">
        <v>8756</v>
      </c>
      <c r="B9262" s="1" t="s">
        <v>27362</v>
      </c>
      <c r="C9262" s="1" t="s">
        <v>15</v>
      </c>
      <c r="D9262" s="1" t="s">
        <v>40</v>
      </c>
      <c r="E9262" s="1">
        <v>16669597</v>
      </c>
      <c r="F9262" s="1" t="s">
        <v>27363</v>
      </c>
      <c r="G9262" s="1">
        <v>43506503</v>
      </c>
      <c r="H9262" s="1" t="s">
        <v>27364</v>
      </c>
      <c r="I9262" s="2">
        <v>45076</v>
      </c>
      <c r="J9262" s="15" t="str">
        <f>MID(Tabla1[[#This Row],[HORA]],1,5)</f>
        <v>15:20</v>
      </c>
      <c r="K9262" s="16">
        <f>IF(Tabla1[[#This Row],[FECHA]]=I9263,IF(J9263-J9262&gt;0,(J9263-J9262)*1440,0),0)</f>
        <v>4.9999999999998224</v>
      </c>
      <c r="L9262" s="14">
        <f>2+L9003-Datos!$C$8</f>
        <v>6.44</v>
      </c>
      <c r="M9262" s="13" t="s">
        <v>55875</v>
      </c>
      <c r="N9262" s="1" t="s">
        <v>27365</v>
      </c>
      <c r="O9262" s="1">
        <v>15</v>
      </c>
      <c r="P9262" s="1" t="s">
        <v>170</v>
      </c>
      <c r="Q9262" s="4" t="s">
        <v>21</v>
      </c>
    </row>
    <row r="9263" spans="1:17" ht="22.5" x14ac:dyDescent="0.25">
      <c r="A9263" s="3">
        <v>2831</v>
      </c>
      <c r="B9263" s="1" t="s">
        <v>8744</v>
      </c>
      <c r="C9263" s="1" t="s">
        <v>15</v>
      </c>
      <c r="D9263" s="1" t="s">
        <v>40</v>
      </c>
      <c r="E9263" s="1">
        <v>45326059</v>
      </c>
      <c r="F9263" s="1" t="s">
        <v>8745</v>
      </c>
      <c r="G9263" s="1">
        <v>45326059</v>
      </c>
      <c r="H9263" s="1" t="s">
        <v>8745</v>
      </c>
      <c r="I9263" s="2">
        <v>45076</v>
      </c>
      <c r="J9263" s="15" t="str">
        <f>MID(Tabla1[[#This Row],[HORA]],1,5)</f>
        <v>15:25</v>
      </c>
      <c r="K9263" s="16">
        <f>IF(Tabla1[[#This Row],[FECHA]]=I9264,IF(J9264-J9263&gt;0,(J9264-J9263)*1440,0),0)</f>
        <v>1.9999999999999929</v>
      </c>
      <c r="L9263" s="14">
        <f>2+L9004-Datos!$C$8</f>
        <v>8.5300000000000011</v>
      </c>
      <c r="M9263" s="13" t="s">
        <v>55880</v>
      </c>
      <c r="N9263" s="1" t="s">
        <v>1715</v>
      </c>
      <c r="O9263" s="1">
        <v>20</v>
      </c>
      <c r="P9263" s="1" t="s">
        <v>413</v>
      </c>
      <c r="Q9263" s="4" t="s">
        <v>21</v>
      </c>
    </row>
    <row r="9264" spans="1:17" ht="22.5" x14ac:dyDescent="0.25">
      <c r="A9264" s="3">
        <v>2832</v>
      </c>
      <c r="B9264" s="1" t="s">
        <v>8746</v>
      </c>
      <c r="C9264" s="1" t="s">
        <v>15</v>
      </c>
      <c r="D9264" s="1" t="s">
        <v>71</v>
      </c>
      <c r="E9264" s="1">
        <v>16713185</v>
      </c>
      <c r="F9264" s="1" t="s">
        <v>8747</v>
      </c>
      <c r="G9264" s="1">
        <v>2238346</v>
      </c>
      <c r="H9264" s="1" t="s">
        <v>8748</v>
      </c>
      <c r="I9264" s="2">
        <v>45076</v>
      </c>
      <c r="J9264" s="15" t="str">
        <f>MID(Tabla1[[#This Row],[HORA]],1,5)</f>
        <v>15:27</v>
      </c>
      <c r="K9264" s="16">
        <f>IF(Tabla1[[#This Row],[FECHA]]=I9265,IF(J9265-J9264&gt;0,(J9265-J9264)*1440,0),0)</f>
        <v>1.9999999999999929</v>
      </c>
      <c r="L9264" s="14">
        <f>2+L9005-Datos!$C$8</f>
        <v>5.87</v>
      </c>
      <c r="M9264" s="13" t="s">
        <v>55882</v>
      </c>
      <c r="N9264" s="1" t="s">
        <v>8749</v>
      </c>
      <c r="O9264" s="1">
        <v>20</v>
      </c>
      <c r="P9264" s="1" t="s">
        <v>413</v>
      </c>
      <c r="Q9264" s="4" t="s">
        <v>21</v>
      </c>
    </row>
    <row r="9265" spans="1:17" ht="22.5" x14ac:dyDescent="0.25">
      <c r="A9265" s="3">
        <v>16138</v>
      </c>
      <c r="B9265" s="1" t="s">
        <v>49046</v>
      </c>
      <c r="C9265" s="1" t="s">
        <v>15</v>
      </c>
      <c r="D9265" s="1" t="s">
        <v>40</v>
      </c>
      <c r="E9265" s="1">
        <v>10167037840</v>
      </c>
      <c r="F9265" s="1" t="s">
        <v>49047</v>
      </c>
      <c r="G9265" s="1">
        <v>2238348</v>
      </c>
      <c r="H9265" s="1" t="s">
        <v>49048</v>
      </c>
      <c r="I9265" s="2">
        <v>45076</v>
      </c>
      <c r="J9265" s="15" t="str">
        <f>MID(Tabla1[[#This Row],[HORA]],1,5)</f>
        <v>15:29</v>
      </c>
      <c r="K9265" s="16">
        <f>IF(Tabla1[[#This Row],[FECHA]]=I9266,IF(J9266-J9265&gt;0,(J9266-J9265)*1440,0),0)</f>
        <v>3.0000000000001492</v>
      </c>
      <c r="L9265" s="14">
        <f>2+L9006-Datos!$C$8</f>
        <v>7.6000000000000005</v>
      </c>
      <c r="M9265" s="13" t="s">
        <v>55884</v>
      </c>
      <c r="N9265" s="1" t="s">
        <v>49049</v>
      </c>
      <c r="O9265" s="1">
        <v>15</v>
      </c>
      <c r="P9265" s="1" t="s">
        <v>413</v>
      </c>
      <c r="Q9265" s="4" t="s">
        <v>21</v>
      </c>
    </row>
    <row r="9266" spans="1:17" ht="22.5" x14ac:dyDescent="0.25">
      <c r="A9266" s="3">
        <v>2833</v>
      </c>
      <c r="B9266" s="1" t="s">
        <v>8750</v>
      </c>
      <c r="C9266" s="1" t="s">
        <v>15</v>
      </c>
      <c r="D9266" s="1" t="s">
        <v>82</v>
      </c>
      <c r="E9266" s="1">
        <v>16685536</v>
      </c>
      <c r="F9266" s="1" t="s">
        <v>8751</v>
      </c>
      <c r="G9266" s="1">
        <v>40941434</v>
      </c>
      <c r="H9266" s="1" t="s">
        <v>8752</v>
      </c>
      <c r="I9266" s="2">
        <v>45076</v>
      </c>
      <c r="J9266" s="15" t="str">
        <f>MID(Tabla1[[#This Row],[HORA]],1,5)</f>
        <v>15:32</v>
      </c>
      <c r="K9266" s="16">
        <f>IF(Tabla1[[#This Row],[FECHA]]=I9267,IF(J9267-J9266&gt;0,(J9267-J9266)*1440,0),0)</f>
        <v>2.9999999999999893</v>
      </c>
      <c r="L9266" s="14">
        <f>2+L9007-Datos!$C$8</f>
        <v>9.4600000000000009</v>
      </c>
      <c r="M9266" s="13" t="s">
        <v>55887</v>
      </c>
      <c r="N9266" s="1" t="s">
        <v>8753</v>
      </c>
      <c r="O9266" s="1">
        <v>20</v>
      </c>
      <c r="P9266" s="1" t="s">
        <v>413</v>
      </c>
      <c r="Q9266" s="4" t="s">
        <v>21</v>
      </c>
    </row>
    <row r="9267" spans="1:17" ht="22.5" x14ac:dyDescent="0.25">
      <c r="A9267" s="3">
        <v>13952</v>
      </c>
      <c r="B9267" s="1" t="s">
        <v>42894</v>
      </c>
      <c r="C9267" s="1" t="s">
        <v>15</v>
      </c>
      <c r="D9267" s="1" t="s">
        <v>40</v>
      </c>
      <c r="E9267" s="1">
        <v>46888480</v>
      </c>
      <c r="F9267" s="1" t="s">
        <v>42895</v>
      </c>
      <c r="G9267" s="1">
        <v>46578944</v>
      </c>
      <c r="H9267" s="1" t="s">
        <v>42896</v>
      </c>
      <c r="I9267" s="2">
        <v>45076</v>
      </c>
      <c r="J9267" s="15" t="str">
        <f>MID(Tabla1[[#This Row],[HORA]],1,5)</f>
        <v>15:35</v>
      </c>
      <c r="K9267" s="16">
        <f>IF(Tabla1[[#This Row],[FECHA]]=I9268,IF(J9268-J9267&gt;0,(J9268-J9267)*1440,0),0)</f>
        <v>2.9999999999999893</v>
      </c>
      <c r="L9267" s="14">
        <f>2+L9008-Datos!$C$8</f>
        <v>6.76</v>
      </c>
      <c r="M9267" s="13" t="s">
        <v>55890</v>
      </c>
      <c r="N9267" s="1" t="s">
        <v>42897</v>
      </c>
      <c r="O9267" s="1">
        <v>15</v>
      </c>
      <c r="P9267" s="1" t="s">
        <v>986</v>
      </c>
      <c r="Q9267" s="4" t="s">
        <v>21</v>
      </c>
    </row>
    <row r="9268" spans="1:17" ht="22.5" x14ac:dyDescent="0.25">
      <c r="A9268" s="3">
        <v>8757</v>
      </c>
      <c r="B9268" s="1" t="s">
        <v>27366</v>
      </c>
      <c r="C9268" s="1" t="s">
        <v>15</v>
      </c>
      <c r="D9268" s="1" t="s">
        <v>40</v>
      </c>
      <c r="E9268" s="1">
        <v>16472903</v>
      </c>
      <c r="F9268" s="1" t="s">
        <v>27367</v>
      </c>
      <c r="G9268" s="1">
        <v>2238355</v>
      </c>
      <c r="H9268" s="1" t="s">
        <v>27368</v>
      </c>
      <c r="I9268" s="2">
        <v>45076</v>
      </c>
      <c r="J9268" s="15" t="str">
        <f>MID(Tabla1[[#This Row],[HORA]],1,5)</f>
        <v>15:38</v>
      </c>
      <c r="K9268" s="16">
        <f>IF(Tabla1[[#This Row],[FECHA]]=I9269,IF(J9269-J9268&gt;0,(J9269-J9268)*1440,0),0)</f>
        <v>0.99999999999999645</v>
      </c>
      <c r="L9268" s="14">
        <f>2+L9009-Datos!$C$8</f>
        <v>7.42</v>
      </c>
      <c r="M9268" s="13" t="s">
        <v>55893</v>
      </c>
      <c r="N9268" s="1" t="s">
        <v>27369</v>
      </c>
      <c r="O9268" s="1">
        <v>20</v>
      </c>
      <c r="P9268" s="1" t="s">
        <v>170</v>
      </c>
      <c r="Q9268" s="4" t="s">
        <v>21</v>
      </c>
    </row>
    <row r="9269" spans="1:17" ht="22.5" x14ac:dyDescent="0.25">
      <c r="A9269" s="3">
        <v>13953</v>
      </c>
      <c r="B9269" s="1" t="s">
        <v>42898</v>
      </c>
      <c r="C9269" s="1" t="s">
        <v>15</v>
      </c>
      <c r="D9269" s="1" t="s">
        <v>172</v>
      </c>
      <c r="E9269" s="1">
        <v>20595880</v>
      </c>
      <c r="F9269" s="1" t="s">
        <v>42899</v>
      </c>
      <c r="G9269" s="1">
        <v>2238357</v>
      </c>
      <c r="H9269" s="1" t="s">
        <v>42900</v>
      </c>
      <c r="I9269" s="2">
        <v>45076</v>
      </c>
      <c r="J9269" s="15" t="str">
        <f>MID(Tabla1[[#This Row],[HORA]],1,5)</f>
        <v>15:39</v>
      </c>
      <c r="K9269" s="16">
        <f>IF(Tabla1[[#This Row],[FECHA]]=I9270,IF(J9270-J9269&gt;0,(J9270-J9269)*1440,0),0)</f>
        <v>0.99999999999999645</v>
      </c>
      <c r="L9269" s="14">
        <f>2+L9010-Datos!$C$8</f>
        <v>7.36</v>
      </c>
      <c r="M9269" s="13" t="s">
        <v>55894</v>
      </c>
      <c r="N9269" s="1" t="s">
        <v>42901</v>
      </c>
      <c r="O9269" s="1">
        <v>10</v>
      </c>
      <c r="P9269" s="1" t="s">
        <v>986</v>
      </c>
      <c r="Q9269" s="4" t="s">
        <v>21</v>
      </c>
    </row>
    <row r="9270" spans="1:17" ht="22.5" x14ac:dyDescent="0.25">
      <c r="A9270" s="3">
        <v>8758</v>
      </c>
      <c r="B9270" s="1" t="s">
        <v>27370</v>
      </c>
      <c r="C9270" s="1" t="s">
        <v>15</v>
      </c>
      <c r="D9270" s="1" t="s">
        <v>71</v>
      </c>
      <c r="E9270" s="1">
        <v>41226061</v>
      </c>
      <c r="F9270" s="1" t="s">
        <v>22354</v>
      </c>
      <c r="G9270" s="1">
        <v>2238358</v>
      </c>
      <c r="H9270" s="1" t="s">
        <v>22355</v>
      </c>
      <c r="I9270" s="2">
        <v>45076</v>
      </c>
      <c r="J9270" s="15" t="str">
        <f>MID(Tabla1[[#This Row],[HORA]],1,5)</f>
        <v>15:40</v>
      </c>
      <c r="K9270" s="16">
        <f>IF(Tabla1[[#This Row],[FECHA]]=I9271,IF(J9271-J9270&gt;0,(J9271-J9270)*1440,0),0)</f>
        <v>0.99999999999999645</v>
      </c>
      <c r="L9270" s="14">
        <f>2+L9011-Datos!$C$8</f>
        <v>5.4600000000000009</v>
      </c>
      <c r="M9270" s="13" t="s">
        <v>55895</v>
      </c>
      <c r="N9270" s="1" t="s">
        <v>27371</v>
      </c>
      <c r="O9270" s="1">
        <v>20</v>
      </c>
      <c r="P9270" s="1" t="s">
        <v>170</v>
      </c>
      <c r="Q9270" s="4" t="s">
        <v>21</v>
      </c>
    </row>
    <row r="9271" spans="1:17" ht="22.5" x14ac:dyDescent="0.25">
      <c r="A9271" s="3">
        <v>18437</v>
      </c>
      <c r="B9271" s="1" t="s">
        <v>54960</v>
      </c>
      <c r="C9271" s="1" t="s">
        <v>15</v>
      </c>
      <c r="D9271" s="1" t="s">
        <v>40</v>
      </c>
      <c r="E9271" s="1">
        <v>20608028448</v>
      </c>
      <c r="F9271" s="1" t="s">
        <v>48665</v>
      </c>
      <c r="G9271" s="1">
        <v>48397932</v>
      </c>
      <c r="H9271" s="1" t="s">
        <v>54961</v>
      </c>
      <c r="I9271" s="2">
        <v>45076</v>
      </c>
      <c r="J9271" s="15" t="str">
        <f>MID(Tabla1[[#This Row],[HORA]],1,5)</f>
        <v>15:41</v>
      </c>
      <c r="K9271" s="16">
        <f>IF(Tabla1[[#This Row],[FECHA]]=I9272,IF(J9272-J9271&gt;0,(J9272-J9271)*1440,0),0)</f>
        <v>0.99999999999999645</v>
      </c>
      <c r="L9271" s="14">
        <f>2+L9012-Datos!$C$8</f>
        <v>6.4700000000000006</v>
      </c>
      <c r="M9271" s="13" t="s">
        <v>55896</v>
      </c>
      <c r="N9271" s="1" t="s">
        <v>54962</v>
      </c>
      <c r="O9271" s="1">
        <v>15</v>
      </c>
      <c r="P9271" s="1" t="s">
        <v>986</v>
      </c>
      <c r="Q9271" s="4" t="s">
        <v>21</v>
      </c>
    </row>
    <row r="9272" spans="1:17" ht="22.5" x14ac:dyDescent="0.25">
      <c r="A9272" s="3">
        <v>8759</v>
      </c>
      <c r="B9272" s="1" t="s">
        <v>27372</v>
      </c>
      <c r="C9272" s="1" t="s">
        <v>15</v>
      </c>
      <c r="D9272" s="1" t="s">
        <v>61</v>
      </c>
      <c r="E9272" s="1">
        <v>17637434</v>
      </c>
      <c r="F9272" s="1" t="s">
        <v>27373</v>
      </c>
      <c r="G9272" s="1">
        <v>2238359</v>
      </c>
      <c r="H9272" s="1" t="s">
        <v>27374</v>
      </c>
      <c r="I9272" s="2">
        <v>45076</v>
      </c>
      <c r="J9272" s="15" t="str">
        <f>MID(Tabla1[[#This Row],[HORA]],1,5)</f>
        <v>15:42</v>
      </c>
      <c r="K9272" s="16">
        <f>IF(Tabla1[[#This Row],[FECHA]]=I9273,IF(J9273-J9272&gt;0,(J9273-J9272)*1440,0),0)</f>
        <v>3.9999999999999858</v>
      </c>
      <c r="L9272" s="14">
        <f>2+L9013-Datos!$C$8</f>
        <v>7.84</v>
      </c>
      <c r="M9272" s="13" t="s">
        <v>55897</v>
      </c>
      <c r="N9272" s="1" t="s">
        <v>27375</v>
      </c>
      <c r="O9272" s="1">
        <v>15</v>
      </c>
      <c r="P9272" s="1" t="s">
        <v>170</v>
      </c>
      <c r="Q9272" s="4" t="s">
        <v>21</v>
      </c>
    </row>
    <row r="9273" spans="1:17" ht="22.5" x14ac:dyDescent="0.25">
      <c r="A9273" s="3">
        <v>16139</v>
      </c>
      <c r="B9273" s="1" t="s">
        <v>49050</v>
      </c>
      <c r="C9273" s="1" t="s">
        <v>15</v>
      </c>
      <c r="D9273" s="1" t="s">
        <v>82</v>
      </c>
      <c r="E9273" s="1">
        <v>20522143279</v>
      </c>
      <c r="F9273" s="1" t="s">
        <v>49051</v>
      </c>
      <c r="G9273" s="1">
        <v>3489182</v>
      </c>
      <c r="H9273" s="1" t="s">
        <v>49052</v>
      </c>
      <c r="I9273" s="2">
        <v>45076</v>
      </c>
      <c r="J9273" s="15" t="str">
        <f>MID(Tabla1[[#This Row],[HORA]],1,5)</f>
        <v>15:46</v>
      </c>
      <c r="K9273" s="16">
        <f>IF(Tabla1[[#This Row],[FECHA]]=I9274,IF(J9274-J9273&gt;0,(J9274-J9273)*1440,0),0)</f>
        <v>0.99999999999999645</v>
      </c>
      <c r="L9273" s="14">
        <f>2+L9014-Datos!$C$8</f>
        <v>7.59</v>
      </c>
      <c r="M9273" s="13" t="s">
        <v>55901</v>
      </c>
      <c r="N9273" s="1" t="s">
        <v>49053</v>
      </c>
      <c r="O9273" s="1">
        <v>15</v>
      </c>
      <c r="P9273" s="1" t="s">
        <v>413</v>
      </c>
      <c r="Q9273" s="4" t="s">
        <v>21</v>
      </c>
    </row>
    <row r="9274" spans="1:17" ht="22.5" x14ac:dyDescent="0.25">
      <c r="A9274" s="3">
        <v>13954</v>
      </c>
      <c r="B9274" s="1" t="s">
        <v>42902</v>
      </c>
      <c r="C9274" s="1" t="s">
        <v>15</v>
      </c>
      <c r="D9274" s="1" t="s">
        <v>23</v>
      </c>
      <c r="E9274" s="1">
        <v>46108543</v>
      </c>
      <c r="F9274" s="1" t="s">
        <v>42903</v>
      </c>
      <c r="G9274" s="1">
        <v>27731597</v>
      </c>
      <c r="H9274" s="1" t="s">
        <v>42904</v>
      </c>
      <c r="I9274" s="2">
        <v>45076</v>
      </c>
      <c r="J9274" s="15" t="str">
        <f>MID(Tabla1[[#This Row],[HORA]],1,5)</f>
        <v>15:47</v>
      </c>
      <c r="K9274" s="16">
        <f>IF(Tabla1[[#This Row],[FECHA]]=I9275,IF(J9275-J9274&gt;0,(J9275-J9274)*1440,0),0)</f>
        <v>3.9999999999999858</v>
      </c>
      <c r="L9274" s="14">
        <f>2+L9015-Datos!$C$8</f>
        <v>10.530000000000001</v>
      </c>
      <c r="M9274" s="13" t="s">
        <v>55902</v>
      </c>
      <c r="N9274" s="1" t="s">
        <v>1531</v>
      </c>
      <c r="O9274" s="1">
        <v>15</v>
      </c>
      <c r="P9274" s="1" t="s">
        <v>986</v>
      </c>
      <c r="Q9274" s="4" t="s">
        <v>21</v>
      </c>
    </row>
    <row r="9275" spans="1:17" ht="22.5" x14ac:dyDescent="0.25">
      <c r="A9275" s="3">
        <v>13873</v>
      </c>
      <c r="B9275" s="1" t="s">
        <v>42659</v>
      </c>
      <c r="C9275" s="1" t="s">
        <v>15</v>
      </c>
      <c r="D9275" s="1" t="s">
        <v>228</v>
      </c>
      <c r="E9275" s="1">
        <v>45571506</v>
      </c>
      <c r="F9275" s="1" t="s">
        <v>42660</v>
      </c>
      <c r="G9275" s="1">
        <v>44528687</v>
      </c>
      <c r="H9275" s="1" t="s">
        <v>42661</v>
      </c>
      <c r="I9275" s="2">
        <v>45076</v>
      </c>
      <c r="J9275" s="15" t="str">
        <f>MID(Tabla1[[#This Row],[HORA]],1,5)</f>
        <v>15:51</v>
      </c>
      <c r="K9275" s="16">
        <f>IF(Tabla1[[#This Row],[FECHA]]=I9276,IF(J9276-J9275&gt;0,(J9276-J9275)*1440,0),0)</f>
        <v>0</v>
      </c>
      <c r="L9275" s="14">
        <f>2+L9016-Datos!$C$8</f>
        <v>7.68</v>
      </c>
      <c r="M9275" s="13" t="s">
        <v>55906</v>
      </c>
      <c r="N9275" s="1" t="s">
        <v>42662</v>
      </c>
      <c r="O9275" s="1">
        <v>20</v>
      </c>
      <c r="P9275" s="1" t="s">
        <v>986</v>
      </c>
      <c r="Q9275" s="4" t="s">
        <v>21</v>
      </c>
    </row>
    <row r="9276" spans="1:17" ht="22.5" x14ac:dyDescent="0.25">
      <c r="A9276" s="3">
        <v>18438</v>
      </c>
      <c r="B9276" s="1" t="s">
        <v>54963</v>
      </c>
      <c r="C9276" s="1" t="s">
        <v>15</v>
      </c>
      <c r="D9276" s="1" t="s">
        <v>172</v>
      </c>
      <c r="E9276" s="1">
        <v>20602782043</v>
      </c>
      <c r="F9276" s="1" t="s">
        <v>54964</v>
      </c>
      <c r="G9276" s="1">
        <v>2238361</v>
      </c>
      <c r="H9276" s="1" t="s">
        <v>54965</v>
      </c>
      <c r="I9276" s="2">
        <v>45076</v>
      </c>
      <c r="J9276" s="15" t="str">
        <f>MID(Tabla1[[#This Row],[HORA]],1,5)</f>
        <v>15:51</v>
      </c>
      <c r="K9276" s="16">
        <f>IF(Tabla1[[#This Row],[FECHA]]=I9277,IF(J9277-J9276&gt;0,(J9277-J9276)*1440,0),0)</f>
        <v>2.9999999999999893</v>
      </c>
      <c r="L9276" s="14">
        <f>2+L9017-Datos!$C$8</f>
        <v>5.8900000000000006</v>
      </c>
      <c r="M9276" s="13" t="s">
        <v>55906</v>
      </c>
      <c r="N9276" s="1" t="s">
        <v>54966</v>
      </c>
      <c r="O9276" s="1">
        <v>40</v>
      </c>
      <c r="P9276" s="1" t="s">
        <v>986</v>
      </c>
      <c r="Q9276" s="4" t="s">
        <v>21</v>
      </c>
    </row>
    <row r="9277" spans="1:17" ht="22.5" x14ac:dyDescent="0.25">
      <c r="A9277" s="3">
        <v>8760</v>
      </c>
      <c r="B9277" s="1" t="s">
        <v>27376</v>
      </c>
      <c r="C9277" s="1" t="s">
        <v>15</v>
      </c>
      <c r="D9277" s="1" t="s">
        <v>40</v>
      </c>
      <c r="E9277" s="1">
        <v>47902562</v>
      </c>
      <c r="F9277" s="1" t="s">
        <v>27377</v>
      </c>
      <c r="G9277" s="1">
        <v>2238362</v>
      </c>
      <c r="H9277" s="1" t="s">
        <v>27378</v>
      </c>
      <c r="I9277" s="2">
        <v>45076</v>
      </c>
      <c r="J9277" s="15" t="str">
        <f>MID(Tabla1[[#This Row],[HORA]],1,5)</f>
        <v>15:54</v>
      </c>
      <c r="K9277" s="16">
        <f>IF(Tabla1[[#This Row],[FECHA]]=I9278,IF(J9278-J9277&gt;0,(J9278-J9277)*1440,0),0)</f>
        <v>0</v>
      </c>
      <c r="L9277" s="14">
        <f>2+L9018-Datos!$C$8</f>
        <v>6.68</v>
      </c>
      <c r="M9277" s="13" t="s">
        <v>55909</v>
      </c>
      <c r="N9277" s="1" t="s">
        <v>27379</v>
      </c>
      <c r="O9277" s="1">
        <v>10</v>
      </c>
      <c r="P9277" s="1" t="s">
        <v>170</v>
      </c>
      <c r="Q9277" s="4" t="s">
        <v>21</v>
      </c>
    </row>
    <row r="9278" spans="1:17" ht="22.5" x14ac:dyDescent="0.25">
      <c r="A9278" s="3">
        <v>8761</v>
      </c>
      <c r="B9278" s="1" t="s">
        <v>27376</v>
      </c>
      <c r="C9278" s="1" t="s">
        <v>15</v>
      </c>
      <c r="D9278" s="1" t="s">
        <v>40</v>
      </c>
      <c r="E9278" s="1">
        <v>47902562</v>
      </c>
      <c r="F9278" s="1" t="s">
        <v>27377</v>
      </c>
      <c r="G9278" s="1">
        <v>2238362</v>
      </c>
      <c r="H9278" s="1" t="s">
        <v>27378</v>
      </c>
      <c r="I9278" s="2">
        <v>45076</v>
      </c>
      <c r="J9278" s="15" t="str">
        <f>MID(Tabla1[[#This Row],[HORA]],1,5)</f>
        <v>15:54</v>
      </c>
      <c r="K9278" s="16">
        <f>IF(Tabla1[[#This Row],[FECHA]]=I9279,IF(J9279-J9278&gt;0,(J9279-J9278)*1440,0),0)</f>
        <v>5.9999999999999787</v>
      </c>
      <c r="L9278" s="14">
        <f>2+L9019-Datos!$C$8</f>
        <v>5.42</v>
      </c>
      <c r="M9278" s="13" t="s">
        <v>55909</v>
      </c>
      <c r="N9278" s="1" t="s">
        <v>27379</v>
      </c>
      <c r="O9278" s="1">
        <v>10</v>
      </c>
      <c r="P9278" s="1" t="s">
        <v>170</v>
      </c>
      <c r="Q9278" s="4" t="s">
        <v>21</v>
      </c>
    </row>
    <row r="9279" spans="1:17" ht="22.5" x14ac:dyDescent="0.25">
      <c r="A9279" s="3">
        <v>8762</v>
      </c>
      <c r="B9279" s="1" t="s">
        <v>27380</v>
      </c>
      <c r="C9279" s="1" t="s">
        <v>15</v>
      </c>
      <c r="D9279" s="1" t="s">
        <v>40</v>
      </c>
      <c r="E9279" s="1">
        <v>40915749</v>
      </c>
      <c r="F9279" s="1" t="s">
        <v>27381</v>
      </c>
      <c r="G9279" s="1">
        <v>2238364</v>
      </c>
      <c r="H9279" s="1" t="s">
        <v>27382</v>
      </c>
      <c r="I9279" s="2">
        <v>45076</v>
      </c>
      <c r="J9279" s="15" t="str">
        <f>MID(Tabla1[[#This Row],[HORA]],1,5)</f>
        <v>16:00</v>
      </c>
      <c r="K9279" s="16">
        <f>IF(Tabla1[[#This Row],[FECHA]]=I9280,IF(J9280-J9279&gt;0,(J9280-J9279)*1440,0),0)</f>
        <v>3.9999999999999858</v>
      </c>
      <c r="L9279" s="14">
        <f>2+L9020-Datos!$C$8</f>
        <v>8.34</v>
      </c>
      <c r="M9279" s="13" t="s">
        <v>55915</v>
      </c>
      <c r="N9279" s="1" t="s">
        <v>27383</v>
      </c>
      <c r="O9279" s="1">
        <v>25</v>
      </c>
      <c r="P9279" s="1" t="s">
        <v>170</v>
      </c>
      <c r="Q9279" s="4" t="s">
        <v>21</v>
      </c>
    </row>
    <row r="9280" spans="1:17" ht="22.5" x14ac:dyDescent="0.25">
      <c r="A9280" s="3">
        <v>13955</v>
      </c>
      <c r="B9280" s="1" t="s">
        <v>42905</v>
      </c>
      <c r="C9280" s="1" t="s">
        <v>15</v>
      </c>
      <c r="D9280" s="1" t="s">
        <v>71</v>
      </c>
      <c r="E9280" s="1">
        <v>16432675</v>
      </c>
      <c r="F9280" s="1" t="s">
        <v>42906</v>
      </c>
      <c r="G9280" s="1">
        <v>2238365</v>
      </c>
      <c r="H9280" s="1" t="s">
        <v>42907</v>
      </c>
      <c r="I9280" s="2">
        <v>45076</v>
      </c>
      <c r="J9280" s="15" t="str">
        <f>MID(Tabla1[[#This Row],[HORA]],1,5)</f>
        <v>16:04</v>
      </c>
      <c r="K9280" s="16">
        <f>IF(Tabla1[[#This Row],[FECHA]]=I9281,IF(J9281-J9280&gt;0,(J9281-J9280)*1440,0),0)</f>
        <v>3.0000000000001492</v>
      </c>
      <c r="L9280" s="14">
        <f>2+L9021-Datos!$C$8</f>
        <v>10.82</v>
      </c>
      <c r="M9280" s="13" t="s">
        <v>55919</v>
      </c>
      <c r="N9280" s="1" t="s">
        <v>42908</v>
      </c>
      <c r="O9280" s="1">
        <v>10</v>
      </c>
      <c r="P9280" s="1" t="s">
        <v>986</v>
      </c>
      <c r="Q9280" s="4" t="s">
        <v>21</v>
      </c>
    </row>
    <row r="9281" spans="1:17" ht="22.5" x14ac:dyDescent="0.25">
      <c r="A9281" s="3">
        <v>8763</v>
      </c>
      <c r="B9281" s="1" t="s">
        <v>27384</v>
      </c>
      <c r="C9281" s="1" t="s">
        <v>15</v>
      </c>
      <c r="D9281" s="1" t="s">
        <v>40</v>
      </c>
      <c r="E9281" s="1">
        <v>16757512</v>
      </c>
      <c r="F9281" s="1" t="s">
        <v>27385</v>
      </c>
      <c r="G9281" s="1">
        <v>2238367</v>
      </c>
      <c r="H9281" s="1" t="s">
        <v>27386</v>
      </c>
      <c r="I9281" s="2">
        <v>45076</v>
      </c>
      <c r="J9281" s="15" t="str">
        <f>MID(Tabla1[[#This Row],[HORA]],1,5)</f>
        <v>16:07</v>
      </c>
      <c r="K9281" s="16">
        <f>IF(Tabla1[[#This Row],[FECHA]]=I9282,IF(J9282-J9281&gt;0,(J9282-J9281)*1440,0),0)</f>
        <v>0.99999999999983658</v>
      </c>
      <c r="L9281" s="14">
        <f>2+L9022-Datos!$C$8</f>
        <v>6.5200000000000005</v>
      </c>
      <c r="M9281" s="13" t="s">
        <v>55922</v>
      </c>
      <c r="N9281" s="1" t="s">
        <v>17237</v>
      </c>
      <c r="O9281" s="1">
        <v>25</v>
      </c>
      <c r="P9281" s="1" t="s">
        <v>170</v>
      </c>
      <c r="Q9281" s="4" t="s">
        <v>21</v>
      </c>
    </row>
    <row r="9282" spans="1:17" ht="22.5" x14ac:dyDescent="0.25">
      <c r="A9282" s="3">
        <v>18439</v>
      </c>
      <c r="B9282" s="1" t="s">
        <v>54967</v>
      </c>
      <c r="C9282" s="1" t="s">
        <v>15</v>
      </c>
      <c r="D9282" s="1" t="s">
        <v>33</v>
      </c>
      <c r="E9282" s="1">
        <v>20607658618</v>
      </c>
      <c r="F9282" s="1" t="s">
        <v>54968</v>
      </c>
      <c r="G9282" s="1">
        <v>2238368</v>
      </c>
      <c r="H9282" s="1" t="s">
        <v>54969</v>
      </c>
      <c r="I9282" s="2">
        <v>45076</v>
      </c>
      <c r="J9282" s="15" t="str">
        <f>MID(Tabla1[[#This Row],[HORA]],1,5)</f>
        <v>16:08</v>
      </c>
      <c r="K9282" s="16">
        <f>IF(Tabla1[[#This Row],[FECHA]]=I9283,IF(J9283-J9282&gt;0,(J9283-J9282)*1440,0),0)</f>
        <v>2.0000000000001528</v>
      </c>
      <c r="L9282" s="14">
        <f>2+L9023-Datos!$C$8</f>
        <v>5.62</v>
      </c>
      <c r="M9282" s="13" t="s">
        <v>55923</v>
      </c>
      <c r="N9282" s="1" t="s">
        <v>54970</v>
      </c>
      <c r="O9282" s="1">
        <v>13</v>
      </c>
      <c r="P9282" s="1" t="s">
        <v>986</v>
      </c>
      <c r="Q9282" s="4" t="s">
        <v>21</v>
      </c>
    </row>
    <row r="9283" spans="1:17" ht="22.5" x14ac:dyDescent="0.25">
      <c r="A9283" s="3">
        <v>8764</v>
      </c>
      <c r="B9283" s="1" t="s">
        <v>27387</v>
      </c>
      <c r="C9283" s="1" t="s">
        <v>15</v>
      </c>
      <c r="D9283" s="1" t="s">
        <v>40</v>
      </c>
      <c r="E9283" s="1">
        <v>76459555</v>
      </c>
      <c r="F9283" s="1" t="s">
        <v>27388</v>
      </c>
      <c r="G9283" s="1">
        <v>2238371</v>
      </c>
      <c r="H9283" s="1" t="s">
        <v>27389</v>
      </c>
      <c r="I9283" s="2">
        <v>45076</v>
      </c>
      <c r="J9283" s="15" t="str">
        <f>MID(Tabla1[[#This Row],[HORA]],1,5)</f>
        <v>16:10</v>
      </c>
      <c r="K9283" s="16">
        <f>IF(Tabla1[[#This Row],[FECHA]]=I9284,IF(J9284-J9283&gt;0,(J9284-J9283)*1440,0),0)</f>
        <v>0</v>
      </c>
      <c r="L9283" s="14">
        <f>2+L9024-Datos!$C$8</f>
        <v>6.82</v>
      </c>
      <c r="M9283" s="13" t="s">
        <v>56020</v>
      </c>
      <c r="N9283" s="1" t="s">
        <v>27390</v>
      </c>
      <c r="O9283" s="1">
        <v>20</v>
      </c>
      <c r="P9283" s="1" t="s">
        <v>170</v>
      </c>
      <c r="Q9283" s="4" t="s">
        <v>21</v>
      </c>
    </row>
    <row r="9284" spans="1:17" ht="22.5" x14ac:dyDescent="0.25">
      <c r="A9284" s="3">
        <v>13956</v>
      </c>
      <c r="B9284" s="1" t="s">
        <v>42909</v>
      </c>
      <c r="C9284" s="1" t="s">
        <v>15</v>
      </c>
      <c r="D9284" s="1" t="s">
        <v>40</v>
      </c>
      <c r="E9284" s="1">
        <v>72814370</v>
      </c>
      <c r="F9284" s="1" t="s">
        <v>3699</v>
      </c>
      <c r="G9284" s="1">
        <v>47366161</v>
      </c>
      <c r="H9284" s="1" t="s">
        <v>3700</v>
      </c>
      <c r="I9284" s="2">
        <v>45076</v>
      </c>
      <c r="J9284" s="15" t="str">
        <f>MID(Tabla1[[#This Row],[HORA]],1,5)</f>
        <v>16:10</v>
      </c>
      <c r="K9284" s="16">
        <f>IF(Tabla1[[#This Row],[FECHA]]=I9285,IF(J9285-J9284&gt;0,(J9285-J9284)*1440,0),0)</f>
        <v>0</v>
      </c>
      <c r="L9284" s="14">
        <f>2+L9025-Datos!$C$8</f>
        <v>8.32</v>
      </c>
      <c r="M9284" s="13" t="s">
        <v>56020</v>
      </c>
      <c r="N9284" s="1" t="s">
        <v>42910</v>
      </c>
      <c r="O9284" s="1">
        <v>20</v>
      </c>
      <c r="P9284" s="1" t="s">
        <v>986</v>
      </c>
      <c r="Q9284" s="4" t="s">
        <v>21</v>
      </c>
    </row>
    <row r="9285" spans="1:17" ht="22.5" x14ac:dyDescent="0.25">
      <c r="A9285" s="3">
        <v>16140</v>
      </c>
      <c r="B9285" s="1" t="s">
        <v>49054</v>
      </c>
      <c r="C9285" s="1" t="s">
        <v>15</v>
      </c>
      <c r="D9285" s="1" t="s">
        <v>23</v>
      </c>
      <c r="E9285" s="1">
        <v>20607079804</v>
      </c>
      <c r="F9285" s="1" t="s">
        <v>47732</v>
      </c>
      <c r="G9285" s="1">
        <v>2238372</v>
      </c>
      <c r="H9285" s="1" t="s">
        <v>49055</v>
      </c>
      <c r="I9285" s="2">
        <v>45076</v>
      </c>
      <c r="J9285" s="15" t="str">
        <f>MID(Tabla1[[#This Row],[HORA]],1,5)</f>
        <v>16:10</v>
      </c>
      <c r="K9285" s="16">
        <f>IF(Tabla1[[#This Row],[FECHA]]=I9286,IF(J9286-J9285&gt;0,(J9286-J9285)*1440,0),0)</f>
        <v>1.999999999999833</v>
      </c>
      <c r="L9285" s="14">
        <f>2+L9026-Datos!$C$8</f>
        <v>5.67</v>
      </c>
      <c r="M9285" s="13" t="s">
        <v>56020</v>
      </c>
      <c r="N9285" s="1" t="s">
        <v>49056</v>
      </c>
      <c r="O9285" s="1">
        <v>10</v>
      </c>
      <c r="P9285" s="1" t="s">
        <v>413</v>
      </c>
      <c r="Q9285" s="4" t="s">
        <v>21</v>
      </c>
    </row>
    <row r="9286" spans="1:17" ht="22.5" x14ac:dyDescent="0.25">
      <c r="A9286" s="3">
        <v>16141</v>
      </c>
      <c r="B9286" s="1" t="s">
        <v>49057</v>
      </c>
      <c r="C9286" s="1" t="s">
        <v>15</v>
      </c>
      <c r="D9286" s="1" t="s">
        <v>40</v>
      </c>
      <c r="E9286" s="1">
        <v>20231363255</v>
      </c>
      <c r="F9286" s="1" t="s">
        <v>48094</v>
      </c>
      <c r="G9286" s="1">
        <v>48342212</v>
      </c>
      <c r="H9286" s="1" t="s">
        <v>49058</v>
      </c>
      <c r="I9286" s="2">
        <v>45076</v>
      </c>
      <c r="J9286" s="15" t="str">
        <f>MID(Tabla1[[#This Row],[HORA]],1,5)</f>
        <v>16:12</v>
      </c>
      <c r="K9286" s="16">
        <f>IF(Tabla1[[#This Row],[FECHA]]=I9287,IF(J9287-J9286&gt;0,(J9287-J9286)*1440,0),0)</f>
        <v>0.99999999999999645</v>
      </c>
      <c r="L9286" s="14">
        <f>2+L9027-Datos!$C$8</f>
        <v>7.82</v>
      </c>
      <c r="M9286" s="13" t="s">
        <v>56022</v>
      </c>
      <c r="N9286" s="1" t="s">
        <v>49059</v>
      </c>
      <c r="O9286" s="1">
        <v>10</v>
      </c>
      <c r="P9286" s="1" t="s">
        <v>413</v>
      </c>
      <c r="Q9286" s="4" t="s">
        <v>21</v>
      </c>
    </row>
    <row r="9287" spans="1:17" ht="22.5" x14ac:dyDescent="0.25">
      <c r="A9287" s="3">
        <v>16142</v>
      </c>
      <c r="B9287" s="1" t="s">
        <v>49060</v>
      </c>
      <c r="C9287" s="1" t="s">
        <v>15</v>
      </c>
      <c r="D9287" s="1" t="s">
        <v>40</v>
      </c>
      <c r="E9287" s="1">
        <v>20231363255</v>
      </c>
      <c r="F9287" s="1" t="s">
        <v>48094</v>
      </c>
      <c r="G9287" s="1">
        <v>2238374</v>
      </c>
      <c r="H9287" s="1" t="s">
        <v>49061</v>
      </c>
      <c r="I9287" s="2">
        <v>45076</v>
      </c>
      <c r="J9287" s="15" t="str">
        <f>MID(Tabla1[[#This Row],[HORA]],1,5)</f>
        <v>16:13</v>
      </c>
      <c r="K9287" s="16">
        <f>IF(Tabla1[[#This Row],[FECHA]]=I9288,IF(J9288-J9287&gt;0,(J9288-J9287)*1440,0),0)</f>
        <v>4.0000000000001457</v>
      </c>
      <c r="L9287" s="14">
        <f>2+L9028-Datos!$C$8</f>
        <v>9.52</v>
      </c>
      <c r="M9287" s="13" t="s">
        <v>56023</v>
      </c>
      <c r="N9287" s="1" t="s">
        <v>5313</v>
      </c>
      <c r="O9287" s="1">
        <v>10</v>
      </c>
      <c r="P9287" s="1" t="s">
        <v>413</v>
      </c>
      <c r="Q9287" s="4" t="s">
        <v>21</v>
      </c>
    </row>
    <row r="9288" spans="1:17" ht="22.5" x14ac:dyDescent="0.25">
      <c r="A9288" s="3">
        <v>8765</v>
      </c>
      <c r="B9288" s="1" t="s">
        <v>27391</v>
      </c>
      <c r="C9288" s="1" t="s">
        <v>15</v>
      </c>
      <c r="D9288" s="1" t="s">
        <v>119</v>
      </c>
      <c r="E9288" s="1">
        <v>16538076</v>
      </c>
      <c r="F9288" s="1" t="s">
        <v>2137</v>
      </c>
      <c r="G9288" s="1">
        <v>2238375</v>
      </c>
      <c r="H9288" s="1" t="s">
        <v>27392</v>
      </c>
      <c r="I9288" s="2">
        <v>45076</v>
      </c>
      <c r="J9288" s="15" t="str">
        <f>MID(Tabla1[[#This Row],[HORA]],1,5)</f>
        <v>16:17</v>
      </c>
      <c r="K9288" s="16">
        <f>IF(Tabla1[[#This Row],[FECHA]]=I9289,IF(J9289-J9288&gt;0,(J9289-J9288)*1440,0),0)</f>
        <v>0.99999999999999645</v>
      </c>
      <c r="L9288" s="14">
        <f>2+L9029-Datos!$C$8</f>
        <v>6.68</v>
      </c>
      <c r="M9288" s="13" t="s">
        <v>56027</v>
      </c>
      <c r="N9288" s="1" t="s">
        <v>174</v>
      </c>
      <c r="O9288" s="1">
        <v>10</v>
      </c>
      <c r="P9288" s="1" t="s">
        <v>170</v>
      </c>
      <c r="Q9288" s="4" t="s">
        <v>21</v>
      </c>
    </row>
    <row r="9289" spans="1:17" ht="22.5" x14ac:dyDescent="0.25">
      <c r="A9289" s="3">
        <v>8766</v>
      </c>
      <c r="B9289" s="1" t="s">
        <v>27393</v>
      </c>
      <c r="C9289" s="1" t="s">
        <v>15</v>
      </c>
      <c r="D9289" s="1" t="s">
        <v>33</v>
      </c>
      <c r="E9289" s="1">
        <v>16538076</v>
      </c>
      <c r="F9289" s="1" t="s">
        <v>2137</v>
      </c>
      <c r="G9289" s="1">
        <v>2238376</v>
      </c>
      <c r="H9289" s="1" t="s">
        <v>2138</v>
      </c>
      <c r="I9289" s="2">
        <v>45076</v>
      </c>
      <c r="J9289" s="15" t="str">
        <f>MID(Tabla1[[#This Row],[HORA]],1,5)</f>
        <v>16:18</v>
      </c>
      <c r="K9289" s="16">
        <f>IF(Tabla1[[#This Row],[FECHA]]=I9290,IF(J9290-J9289&gt;0,(J9290-J9289)*1440,0),0)</f>
        <v>1.999999999999833</v>
      </c>
      <c r="L9289" s="14">
        <f>2+L9030-Datos!$C$8</f>
        <v>7.62</v>
      </c>
      <c r="M9289" s="13" t="s">
        <v>56028</v>
      </c>
      <c r="N9289" s="1" t="s">
        <v>174</v>
      </c>
      <c r="O9289" s="1">
        <v>10</v>
      </c>
      <c r="P9289" s="1" t="s">
        <v>170</v>
      </c>
      <c r="Q9289" s="4" t="s">
        <v>21</v>
      </c>
    </row>
    <row r="9290" spans="1:17" ht="22.5" x14ac:dyDescent="0.25">
      <c r="A9290" s="3">
        <v>13957</v>
      </c>
      <c r="B9290" s="1" t="s">
        <v>42911</v>
      </c>
      <c r="C9290" s="1" t="s">
        <v>15</v>
      </c>
      <c r="D9290" s="1" t="s">
        <v>40</v>
      </c>
      <c r="E9290" s="1">
        <v>46930333</v>
      </c>
      <c r="F9290" s="1" t="s">
        <v>42912</v>
      </c>
      <c r="G9290" s="1">
        <v>2721594</v>
      </c>
      <c r="H9290" s="1" t="s">
        <v>42913</v>
      </c>
      <c r="I9290" s="2">
        <v>45076</v>
      </c>
      <c r="J9290" s="15" t="str">
        <f>MID(Tabla1[[#This Row],[HORA]],1,5)</f>
        <v>16:20</v>
      </c>
      <c r="K9290" s="16">
        <f>IF(Tabla1[[#This Row],[FECHA]]=I9291,IF(J9291-J9290&gt;0,(J9291-J9290)*1440,0),0)</f>
        <v>3.0000000000001492</v>
      </c>
      <c r="L9290" s="14">
        <f>2+L9031-Datos!$C$8</f>
        <v>7.8599999999999994</v>
      </c>
      <c r="M9290" s="13" t="s">
        <v>56030</v>
      </c>
      <c r="N9290" s="1" t="s">
        <v>42914</v>
      </c>
      <c r="O9290" s="1">
        <v>20</v>
      </c>
      <c r="P9290" s="1" t="s">
        <v>986</v>
      </c>
      <c r="Q9290" s="4" t="s">
        <v>21</v>
      </c>
    </row>
    <row r="9291" spans="1:17" ht="22.5" x14ac:dyDescent="0.25">
      <c r="A9291" s="3">
        <v>13958</v>
      </c>
      <c r="B9291" s="1" t="s">
        <v>42915</v>
      </c>
      <c r="C9291" s="1" t="s">
        <v>15</v>
      </c>
      <c r="D9291" s="1" t="s">
        <v>119</v>
      </c>
      <c r="E9291" s="1">
        <v>16761669</v>
      </c>
      <c r="F9291" s="1" t="s">
        <v>42916</v>
      </c>
      <c r="G9291" s="1">
        <v>16761669</v>
      </c>
      <c r="H9291" s="1" t="s">
        <v>42916</v>
      </c>
      <c r="I9291" s="2">
        <v>45076</v>
      </c>
      <c r="J9291" s="15" t="str">
        <f>MID(Tabla1[[#This Row],[HORA]],1,5)</f>
        <v>16:23</v>
      </c>
      <c r="K9291" s="16">
        <f>IF(Tabla1[[#This Row],[FECHA]]=I9292,IF(J9292-J9291&gt;0,(J9292-J9291)*1440,0),0)</f>
        <v>2.9999999999999893</v>
      </c>
      <c r="L9291" s="14">
        <f>2+L9032-Datos!$C$8</f>
        <v>5.53</v>
      </c>
      <c r="M9291" s="13" t="s">
        <v>56033</v>
      </c>
      <c r="N9291" s="1" t="s">
        <v>1715</v>
      </c>
      <c r="O9291" s="1">
        <v>10</v>
      </c>
      <c r="P9291" s="1" t="s">
        <v>986</v>
      </c>
      <c r="Q9291" s="4" t="s">
        <v>21</v>
      </c>
    </row>
    <row r="9292" spans="1:17" ht="22.5" x14ac:dyDescent="0.25">
      <c r="A9292" s="3">
        <v>13959</v>
      </c>
      <c r="B9292" s="1" t="s">
        <v>42917</v>
      </c>
      <c r="C9292" s="1" t="s">
        <v>15</v>
      </c>
      <c r="D9292" s="1" t="s">
        <v>40</v>
      </c>
      <c r="E9292" s="1">
        <v>16799032</v>
      </c>
      <c r="F9292" s="1" t="s">
        <v>42918</v>
      </c>
      <c r="G9292" s="1">
        <v>2238379</v>
      </c>
      <c r="H9292" s="1" t="s">
        <v>6446</v>
      </c>
      <c r="I9292" s="2">
        <v>45076</v>
      </c>
      <c r="J9292" s="15" t="str">
        <f>MID(Tabla1[[#This Row],[HORA]],1,5)</f>
        <v>16:26</v>
      </c>
      <c r="K9292" s="16">
        <f>IF(Tabla1[[#This Row],[FECHA]]=I9293,IF(J9293-J9292&gt;0,(J9293-J9292)*1440,0),0)</f>
        <v>6.9999999999999751</v>
      </c>
      <c r="L9292" s="14">
        <f>2+L9033-Datos!$C$8</f>
        <v>6.7700000000000005</v>
      </c>
      <c r="M9292" s="13" t="s">
        <v>56036</v>
      </c>
      <c r="N9292" s="1" t="s">
        <v>847</v>
      </c>
      <c r="O9292" s="1">
        <v>20</v>
      </c>
      <c r="P9292" s="1" t="s">
        <v>986</v>
      </c>
      <c r="Q9292" s="4" t="s">
        <v>21</v>
      </c>
    </row>
    <row r="9293" spans="1:17" ht="22.5" x14ac:dyDescent="0.25">
      <c r="A9293" s="3">
        <v>13960</v>
      </c>
      <c r="B9293" s="1" t="s">
        <v>42919</v>
      </c>
      <c r="C9293" s="1" t="s">
        <v>15</v>
      </c>
      <c r="D9293" s="1" t="s">
        <v>4108</v>
      </c>
      <c r="E9293" s="1">
        <v>27405608</v>
      </c>
      <c r="F9293" s="1" t="s">
        <v>35307</v>
      </c>
      <c r="G9293" s="1">
        <v>2238383</v>
      </c>
      <c r="H9293" s="1" t="s">
        <v>35308</v>
      </c>
      <c r="I9293" s="2">
        <v>45076</v>
      </c>
      <c r="J9293" s="15" t="str">
        <f>MID(Tabla1[[#This Row],[HORA]],1,5)</f>
        <v>16:33</v>
      </c>
      <c r="K9293" s="16">
        <f>IF(Tabla1[[#This Row],[FECHA]]=I9294,IF(J9294-J9293&gt;0,(J9294-J9293)*1440,0),0)</f>
        <v>1.9999999999999929</v>
      </c>
      <c r="L9293" s="14">
        <f>2+L9034-Datos!$C$8</f>
        <v>6.4600000000000009</v>
      </c>
      <c r="M9293" s="13" t="s">
        <v>56043</v>
      </c>
      <c r="N9293" s="1" t="s">
        <v>42920</v>
      </c>
      <c r="O9293" s="1">
        <v>30</v>
      </c>
      <c r="P9293" s="1" t="s">
        <v>986</v>
      </c>
      <c r="Q9293" s="4" t="s">
        <v>21</v>
      </c>
    </row>
    <row r="9294" spans="1:17" ht="22.5" x14ac:dyDescent="0.25">
      <c r="A9294" s="3">
        <v>8767</v>
      </c>
      <c r="B9294" s="1" t="s">
        <v>27394</v>
      </c>
      <c r="C9294" s="1" t="s">
        <v>15</v>
      </c>
      <c r="D9294" s="1" t="s">
        <v>40</v>
      </c>
      <c r="E9294" s="1">
        <v>45985398</v>
      </c>
      <c r="F9294" s="1" t="s">
        <v>9692</v>
      </c>
      <c r="G9294" s="1">
        <v>2238384</v>
      </c>
      <c r="H9294" s="1" t="s">
        <v>27395</v>
      </c>
      <c r="I9294" s="2">
        <v>45076</v>
      </c>
      <c r="J9294" s="15" t="str">
        <f>MID(Tabla1[[#This Row],[HORA]],1,5)</f>
        <v>16:35</v>
      </c>
      <c r="K9294" s="16">
        <f>IF(Tabla1[[#This Row],[FECHA]]=I9295,IF(J9295-J9294&gt;0,(J9295-J9294)*1440,0),0)</f>
        <v>1.9999999999999929</v>
      </c>
      <c r="L9294" s="14">
        <f>2+L9035-Datos!$C$8</f>
        <v>7.84</v>
      </c>
      <c r="M9294" s="13" t="s">
        <v>56045</v>
      </c>
      <c r="N9294" s="1" t="s">
        <v>27396</v>
      </c>
      <c r="O9294" s="1">
        <v>10</v>
      </c>
      <c r="P9294" s="1" t="s">
        <v>170</v>
      </c>
      <c r="Q9294" s="4" t="s">
        <v>21</v>
      </c>
    </row>
    <row r="9295" spans="1:17" ht="22.5" x14ac:dyDescent="0.25">
      <c r="A9295" s="3">
        <v>2834</v>
      </c>
      <c r="B9295" s="1" t="s">
        <v>8754</v>
      </c>
      <c r="C9295" s="1" t="s">
        <v>15</v>
      </c>
      <c r="D9295" s="1" t="s">
        <v>40</v>
      </c>
      <c r="E9295" s="1">
        <v>48556251</v>
      </c>
      <c r="F9295" s="1" t="s">
        <v>8755</v>
      </c>
      <c r="G9295" s="1">
        <v>48556251</v>
      </c>
      <c r="H9295" s="1" t="s">
        <v>8755</v>
      </c>
      <c r="I9295" s="2">
        <v>45076</v>
      </c>
      <c r="J9295" s="15" t="str">
        <f>MID(Tabla1[[#This Row],[HORA]],1,5)</f>
        <v>16:37</v>
      </c>
      <c r="K9295" s="16">
        <f>IF(Tabla1[[#This Row],[FECHA]]=I9296,IF(J9296-J9295&gt;0,(J9296-J9295)*1440,0),0)</f>
        <v>0.99999999999999645</v>
      </c>
      <c r="L9295" s="14">
        <f>2+L9036-Datos!$C$8</f>
        <v>7.7800000000000011</v>
      </c>
      <c r="M9295" s="13" t="s">
        <v>56047</v>
      </c>
      <c r="N9295" s="1" t="s">
        <v>1715</v>
      </c>
      <c r="O9295" s="1">
        <v>25</v>
      </c>
      <c r="P9295" s="1" t="s">
        <v>413</v>
      </c>
      <c r="Q9295" s="4" t="s">
        <v>21</v>
      </c>
    </row>
    <row r="9296" spans="1:17" ht="22.5" x14ac:dyDescent="0.25">
      <c r="A9296" s="3">
        <v>8768</v>
      </c>
      <c r="B9296" s="1" t="s">
        <v>27397</v>
      </c>
      <c r="C9296" s="1" t="s">
        <v>15</v>
      </c>
      <c r="D9296" s="1" t="s">
        <v>40</v>
      </c>
      <c r="E9296" s="1">
        <v>47568835</v>
      </c>
      <c r="F9296" s="1" t="s">
        <v>27398</v>
      </c>
      <c r="G9296" s="1">
        <v>2238385</v>
      </c>
      <c r="H9296" s="1" t="s">
        <v>27399</v>
      </c>
      <c r="I9296" s="2">
        <v>45076</v>
      </c>
      <c r="J9296" s="15" t="str">
        <f>MID(Tabla1[[#This Row],[HORA]],1,5)</f>
        <v>16:38</v>
      </c>
      <c r="K9296" s="16">
        <f>IF(Tabla1[[#This Row],[FECHA]]=I9297,IF(J9297-J9296&gt;0,(J9297-J9296)*1440,0),0)</f>
        <v>2.0000000000001528</v>
      </c>
      <c r="L9296" s="14">
        <f>2+L9037-Datos!$C$8</f>
        <v>7.68</v>
      </c>
      <c r="M9296" s="13" t="s">
        <v>56048</v>
      </c>
      <c r="N9296" s="1" t="s">
        <v>27400</v>
      </c>
      <c r="O9296" s="1">
        <v>18</v>
      </c>
      <c r="P9296" s="1" t="s">
        <v>170</v>
      </c>
      <c r="Q9296" s="4" t="s">
        <v>21</v>
      </c>
    </row>
    <row r="9297" spans="1:17" ht="22.5" x14ac:dyDescent="0.25">
      <c r="A9297" s="3">
        <v>2835</v>
      </c>
      <c r="B9297" s="1" t="s">
        <v>8756</v>
      </c>
      <c r="C9297" s="1" t="s">
        <v>15</v>
      </c>
      <c r="D9297" s="1" t="s">
        <v>71</v>
      </c>
      <c r="E9297" s="1">
        <v>27846493</v>
      </c>
      <c r="F9297" s="1" t="s">
        <v>5785</v>
      </c>
      <c r="G9297" s="1">
        <v>2238386</v>
      </c>
      <c r="H9297" s="1" t="s">
        <v>5786</v>
      </c>
      <c r="I9297" s="2">
        <v>45076</v>
      </c>
      <c r="J9297" s="15" t="str">
        <f>MID(Tabla1[[#This Row],[HORA]],1,5)</f>
        <v>16:40</v>
      </c>
      <c r="K9297" s="16">
        <f>IF(Tabla1[[#This Row],[FECHA]]=I9298,IF(J9298-J9297&gt;0,(J9298-J9297)*1440,0),0)</f>
        <v>0.99999999999983658</v>
      </c>
      <c r="L9297" s="14">
        <f>2+L9038-Datos!$C$8</f>
        <v>5.3900000000000006</v>
      </c>
      <c r="M9297" s="13" t="s">
        <v>56050</v>
      </c>
      <c r="N9297" s="1" t="s">
        <v>8757</v>
      </c>
      <c r="O9297" s="1">
        <v>20</v>
      </c>
      <c r="P9297" s="1" t="s">
        <v>413</v>
      </c>
      <c r="Q9297" s="4" t="s">
        <v>21</v>
      </c>
    </row>
    <row r="9298" spans="1:17" ht="22.5" x14ac:dyDescent="0.25">
      <c r="A9298" s="3">
        <v>8769</v>
      </c>
      <c r="B9298" s="1" t="s">
        <v>27401</v>
      </c>
      <c r="C9298" s="1" t="s">
        <v>15</v>
      </c>
      <c r="D9298" s="1" t="s">
        <v>141</v>
      </c>
      <c r="E9298" s="1">
        <v>70924866</v>
      </c>
      <c r="F9298" s="1" t="s">
        <v>27402</v>
      </c>
      <c r="G9298" s="1">
        <v>41642398</v>
      </c>
      <c r="H9298" s="1" t="s">
        <v>27403</v>
      </c>
      <c r="I9298" s="2">
        <v>45076</v>
      </c>
      <c r="J9298" s="15" t="str">
        <f>MID(Tabla1[[#This Row],[HORA]],1,5)</f>
        <v>16:41</v>
      </c>
      <c r="K9298" s="16">
        <f>IF(Tabla1[[#This Row],[FECHA]]=I9299,IF(J9299-J9298&gt;0,(J9299-J9298)*1440,0),0)</f>
        <v>0.99999999999999645</v>
      </c>
      <c r="L9298" s="14">
        <f>2+L9039-Datos!$C$8</f>
        <v>6.68</v>
      </c>
      <c r="M9298" s="13" t="s">
        <v>56051</v>
      </c>
      <c r="N9298" s="1" t="s">
        <v>2323</v>
      </c>
      <c r="O9298" s="1">
        <v>15</v>
      </c>
      <c r="P9298" s="1" t="s">
        <v>170</v>
      </c>
      <c r="Q9298" s="4" t="s">
        <v>21</v>
      </c>
    </row>
    <row r="9299" spans="1:17" ht="22.5" x14ac:dyDescent="0.25">
      <c r="A9299" s="3">
        <v>13961</v>
      </c>
      <c r="B9299" s="1" t="s">
        <v>42921</v>
      </c>
      <c r="C9299" s="1" t="s">
        <v>15</v>
      </c>
      <c r="D9299" s="1" t="s">
        <v>77</v>
      </c>
      <c r="E9299" s="1">
        <v>16537227</v>
      </c>
      <c r="F9299" s="1" t="s">
        <v>2024</v>
      </c>
      <c r="G9299" s="1">
        <v>2238387</v>
      </c>
      <c r="H9299" s="1" t="s">
        <v>2291</v>
      </c>
      <c r="I9299" s="2">
        <v>45076</v>
      </c>
      <c r="J9299" s="15" t="str">
        <f>MID(Tabla1[[#This Row],[HORA]],1,5)</f>
        <v>16:42</v>
      </c>
      <c r="K9299" s="16">
        <f>IF(Tabla1[[#This Row],[FECHA]]=I9300,IF(J9300-J9299&gt;0,(J9300-J9299)*1440,0),0)</f>
        <v>0.99999999999999645</v>
      </c>
      <c r="L9299" s="14">
        <f>2+L9040-Datos!$C$8</f>
        <v>5.69</v>
      </c>
      <c r="M9299" s="13" t="s">
        <v>56052</v>
      </c>
      <c r="N9299" s="1" t="s">
        <v>1531</v>
      </c>
      <c r="O9299" s="1">
        <v>10</v>
      </c>
      <c r="P9299" s="1" t="s">
        <v>986</v>
      </c>
      <c r="Q9299" s="4" t="s">
        <v>21</v>
      </c>
    </row>
    <row r="9300" spans="1:17" ht="22.5" x14ac:dyDescent="0.25">
      <c r="A9300" s="3">
        <v>2836</v>
      </c>
      <c r="B9300" s="1" t="s">
        <v>8758</v>
      </c>
      <c r="C9300" s="1" t="s">
        <v>15</v>
      </c>
      <c r="D9300" s="1" t="s">
        <v>119</v>
      </c>
      <c r="E9300" s="1">
        <v>80598289</v>
      </c>
      <c r="F9300" s="1" t="s">
        <v>8759</v>
      </c>
      <c r="G9300" s="1">
        <v>80598289</v>
      </c>
      <c r="H9300" s="1" t="s">
        <v>8759</v>
      </c>
      <c r="I9300" s="2">
        <v>45076</v>
      </c>
      <c r="J9300" s="15" t="str">
        <f>MID(Tabla1[[#This Row],[HORA]],1,5)</f>
        <v>16:43</v>
      </c>
      <c r="K9300" s="16">
        <f>IF(Tabla1[[#This Row],[FECHA]]=I9301,IF(J9301-J9300&gt;0,(J9301-J9300)*1440,0),0)</f>
        <v>1.9999999999999929</v>
      </c>
      <c r="L9300" s="14">
        <f>2+L9041-Datos!$C$8</f>
        <v>8.6999999999999993</v>
      </c>
      <c r="M9300" s="13" t="s">
        <v>56053</v>
      </c>
      <c r="N9300" s="1" t="s">
        <v>1715</v>
      </c>
      <c r="O9300" s="1">
        <v>10</v>
      </c>
      <c r="P9300" s="1" t="s">
        <v>413</v>
      </c>
      <c r="Q9300" s="4" t="s">
        <v>21</v>
      </c>
    </row>
    <row r="9301" spans="1:17" ht="22.5" x14ac:dyDescent="0.25">
      <c r="A9301" s="3">
        <v>2837</v>
      </c>
      <c r="B9301" s="1" t="s">
        <v>8760</v>
      </c>
      <c r="C9301" s="1" t="s">
        <v>15</v>
      </c>
      <c r="D9301" s="1" t="s">
        <v>40</v>
      </c>
      <c r="E9301" s="1">
        <v>75852831</v>
      </c>
      <c r="F9301" s="1" t="s">
        <v>8761</v>
      </c>
      <c r="G9301" s="1">
        <v>2238388</v>
      </c>
      <c r="H9301" s="1" t="s">
        <v>8762</v>
      </c>
      <c r="I9301" s="2">
        <v>45076</v>
      </c>
      <c r="J9301" s="15" t="str">
        <f>MID(Tabla1[[#This Row],[HORA]],1,5)</f>
        <v>16:45</v>
      </c>
      <c r="K9301" s="16">
        <f>IF(Tabla1[[#This Row],[FECHA]]=I9302,IF(J9302-J9301&gt;0,(J9302-J9301)*1440,0),0)</f>
        <v>2.0000000000001528</v>
      </c>
      <c r="L9301" s="14">
        <f>2+L9042-Datos!$C$8</f>
        <v>10.760000000000002</v>
      </c>
      <c r="M9301" s="13" t="s">
        <v>56055</v>
      </c>
      <c r="N9301" s="1" t="s">
        <v>8763</v>
      </c>
      <c r="O9301" s="1">
        <v>15</v>
      </c>
      <c r="P9301" s="1" t="s">
        <v>413</v>
      </c>
      <c r="Q9301" s="4" t="s">
        <v>21</v>
      </c>
    </row>
    <row r="9302" spans="1:17" ht="22.5" x14ac:dyDescent="0.25">
      <c r="A9302" s="3">
        <v>2838</v>
      </c>
      <c r="B9302" s="1" t="s">
        <v>8764</v>
      </c>
      <c r="C9302" s="1" t="s">
        <v>15</v>
      </c>
      <c r="D9302" s="1" t="s">
        <v>40</v>
      </c>
      <c r="E9302" s="1">
        <v>46829778</v>
      </c>
      <c r="F9302" s="1" t="s">
        <v>6588</v>
      </c>
      <c r="G9302" s="1">
        <v>2238390</v>
      </c>
      <c r="H9302" s="1" t="s">
        <v>8765</v>
      </c>
      <c r="I9302" s="2">
        <v>45076</v>
      </c>
      <c r="J9302" s="15" t="str">
        <f>MID(Tabla1[[#This Row],[HORA]],1,5)</f>
        <v>16:47</v>
      </c>
      <c r="K9302" s="16">
        <f>IF(Tabla1[[#This Row],[FECHA]]=I9303,IF(J9303-J9302&gt;0,(J9303-J9302)*1440,0),0)</f>
        <v>0</v>
      </c>
      <c r="L9302" s="14">
        <f>2+L9043-Datos!$C$8</f>
        <v>6.6300000000000008</v>
      </c>
      <c r="M9302" s="13" t="s">
        <v>56057</v>
      </c>
      <c r="N9302" s="1" t="s">
        <v>8766</v>
      </c>
      <c r="O9302" s="1">
        <v>15</v>
      </c>
      <c r="P9302" s="1" t="s">
        <v>413</v>
      </c>
      <c r="Q9302" s="4" t="s">
        <v>21</v>
      </c>
    </row>
    <row r="9303" spans="1:17" ht="22.5" x14ac:dyDescent="0.25">
      <c r="A9303" s="3">
        <v>8770</v>
      </c>
      <c r="B9303" s="1" t="s">
        <v>27404</v>
      </c>
      <c r="C9303" s="1" t="s">
        <v>15</v>
      </c>
      <c r="D9303" s="1" t="s">
        <v>33</v>
      </c>
      <c r="E9303" s="1">
        <v>16421143</v>
      </c>
      <c r="F9303" s="1" t="s">
        <v>135</v>
      </c>
      <c r="G9303" s="1">
        <v>2238391</v>
      </c>
      <c r="H9303" s="1" t="s">
        <v>27405</v>
      </c>
      <c r="I9303" s="2">
        <v>45076</v>
      </c>
      <c r="J9303" s="15" t="str">
        <f>MID(Tabla1[[#This Row],[HORA]],1,5)</f>
        <v>16:47</v>
      </c>
      <c r="K9303" s="16">
        <f>IF(Tabla1[[#This Row],[FECHA]]=I9304,IF(J9304-J9303&gt;0,(J9304-J9303)*1440,0),0)</f>
        <v>0</v>
      </c>
      <c r="L9303" s="14">
        <f>2+L9044-Datos!$C$8</f>
        <v>6.44</v>
      </c>
      <c r="M9303" s="13" t="s">
        <v>56057</v>
      </c>
      <c r="N9303" s="1" t="s">
        <v>7133</v>
      </c>
      <c r="O9303" s="1">
        <v>1</v>
      </c>
      <c r="P9303" s="1" t="s">
        <v>170</v>
      </c>
      <c r="Q9303" s="4" t="s">
        <v>21</v>
      </c>
    </row>
    <row r="9304" spans="1:17" ht="22.5" x14ac:dyDescent="0.25">
      <c r="A9304" s="3">
        <v>13962</v>
      </c>
      <c r="B9304" s="1" t="s">
        <v>42922</v>
      </c>
      <c r="C9304" s="1" t="s">
        <v>15</v>
      </c>
      <c r="D9304" s="1" t="s">
        <v>40</v>
      </c>
      <c r="E9304" s="1">
        <v>47555550</v>
      </c>
      <c r="F9304" s="1" t="s">
        <v>42923</v>
      </c>
      <c r="G9304" s="1">
        <v>44282289</v>
      </c>
      <c r="H9304" s="1" t="s">
        <v>27061</v>
      </c>
      <c r="I9304" s="2">
        <v>45076</v>
      </c>
      <c r="J9304" s="15" t="str">
        <f>MID(Tabla1[[#This Row],[HORA]],1,5)</f>
        <v>16:47</v>
      </c>
      <c r="K9304" s="16">
        <f>IF(Tabla1[[#This Row],[FECHA]]=I9305,IF(J9305-J9304&gt;0,(J9305-J9304)*1440,0),0)</f>
        <v>1.999999999999833</v>
      </c>
      <c r="L9304" s="14">
        <f>2+L9045-Datos!$C$8</f>
        <v>8.5300000000000011</v>
      </c>
      <c r="M9304" s="13" t="s">
        <v>56057</v>
      </c>
      <c r="N9304" s="1" t="s">
        <v>42924</v>
      </c>
      <c r="O9304" s="1">
        <v>15</v>
      </c>
      <c r="P9304" s="1" t="s">
        <v>986</v>
      </c>
      <c r="Q9304" s="4" t="s">
        <v>21</v>
      </c>
    </row>
    <row r="9305" spans="1:17" ht="22.5" x14ac:dyDescent="0.25">
      <c r="A9305" s="3">
        <v>2839</v>
      </c>
      <c r="B9305" s="1" t="s">
        <v>8767</v>
      </c>
      <c r="C9305" s="1" t="s">
        <v>15</v>
      </c>
      <c r="D9305" s="1" t="s">
        <v>40</v>
      </c>
      <c r="E9305" s="1">
        <v>46525290</v>
      </c>
      <c r="F9305" s="1" t="s">
        <v>8768</v>
      </c>
      <c r="G9305" s="1">
        <v>2238392</v>
      </c>
      <c r="H9305" s="1" t="s">
        <v>8769</v>
      </c>
      <c r="I9305" s="2">
        <v>45076</v>
      </c>
      <c r="J9305" s="15" t="str">
        <f>MID(Tabla1[[#This Row],[HORA]],1,5)</f>
        <v>16:49</v>
      </c>
      <c r="K9305" s="16">
        <f>IF(Tabla1[[#This Row],[FECHA]]=I9306,IF(J9306-J9305&gt;0,(J9306-J9305)*1440,0),0)</f>
        <v>0.99999999999999645</v>
      </c>
      <c r="L9305" s="14">
        <f>2+L9046-Datos!$C$8</f>
        <v>5.87</v>
      </c>
      <c r="M9305" s="13" t="s">
        <v>56059</v>
      </c>
      <c r="N9305" s="1" t="s">
        <v>8770</v>
      </c>
      <c r="O9305" s="1">
        <v>10</v>
      </c>
      <c r="P9305" s="1" t="s">
        <v>413</v>
      </c>
      <c r="Q9305" s="4" t="s">
        <v>21</v>
      </c>
    </row>
    <row r="9306" spans="1:17" ht="22.5" x14ac:dyDescent="0.25">
      <c r="A9306" s="3">
        <v>2840</v>
      </c>
      <c r="B9306" s="1" t="s">
        <v>8771</v>
      </c>
      <c r="C9306" s="1" t="s">
        <v>15</v>
      </c>
      <c r="D9306" s="1" t="s">
        <v>40</v>
      </c>
      <c r="E9306" s="1">
        <v>46525290</v>
      </c>
      <c r="F9306" s="1" t="s">
        <v>8768</v>
      </c>
      <c r="G9306" s="1">
        <v>3613380</v>
      </c>
      <c r="H9306" s="1" t="s">
        <v>8772</v>
      </c>
      <c r="I9306" s="2">
        <v>45076</v>
      </c>
      <c r="J9306" s="15" t="str">
        <f>MID(Tabla1[[#This Row],[HORA]],1,5)</f>
        <v>16:50</v>
      </c>
      <c r="K9306" s="16">
        <f>IF(Tabla1[[#This Row],[FECHA]]=I9307,IF(J9307-J9306&gt;0,(J9307-J9306)*1440,0),0)</f>
        <v>2.0000000000001528</v>
      </c>
      <c r="L9306" s="14">
        <f>2+L9047-Datos!$C$8</f>
        <v>7.6000000000000005</v>
      </c>
      <c r="M9306" s="13" t="s">
        <v>56060</v>
      </c>
      <c r="N9306" s="1" t="s">
        <v>8773</v>
      </c>
      <c r="O9306" s="1">
        <v>10</v>
      </c>
      <c r="P9306" s="1" t="s">
        <v>413</v>
      </c>
      <c r="Q9306" s="4" t="s">
        <v>21</v>
      </c>
    </row>
    <row r="9307" spans="1:17" ht="22.5" x14ac:dyDescent="0.25">
      <c r="A9307" s="3">
        <v>2841</v>
      </c>
      <c r="B9307" s="1" t="s">
        <v>8774</v>
      </c>
      <c r="C9307" s="1" t="s">
        <v>15</v>
      </c>
      <c r="D9307" s="1" t="s">
        <v>33</v>
      </c>
      <c r="E9307" s="1">
        <v>46525290</v>
      </c>
      <c r="F9307" s="1" t="s">
        <v>8768</v>
      </c>
      <c r="G9307" s="1">
        <v>3679125</v>
      </c>
      <c r="H9307" s="1" t="s">
        <v>8775</v>
      </c>
      <c r="I9307" s="2">
        <v>45076</v>
      </c>
      <c r="J9307" s="15" t="str">
        <f>MID(Tabla1[[#This Row],[HORA]],1,5)</f>
        <v>16:52</v>
      </c>
      <c r="K9307" s="16">
        <f>IF(Tabla1[[#This Row],[FECHA]]=I9308,IF(J9308-J9307&gt;0,(J9308-J9307)*1440,0),0)</f>
        <v>0.99999999999983658</v>
      </c>
      <c r="L9307" s="14">
        <f>2+L9048-Datos!$C$8</f>
        <v>9.4600000000000009</v>
      </c>
      <c r="M9307" s="13" t="s">
        <v>56062</v>
      </c>
      <c r="N9307" s="1" t="s">
        <v>5313</v>
      </c>
      <c r="O9307" s="1">
        <v>10</v>
      </c>
      <c r="P9307" s="1" t="s">
        <v>413</v>
      </c>
      <c r="Q9307" s="4" t="s">
        <v>21</v>
      </c>
    </row>
    <row r="9308" spans="1:17" ht="22.5" x14ac:dyDescent="0.25">
      <c r="A9308" s="3">
        <v>2842</v>
      </c>
      <c r="B9308" s="1" t="s">
        <v>8776</v>
      </c>
      <c r="C9308" s="1" t="s">
        <v>15</v>
      </c>
      <c r="D9308" s="1" t="s">
        <v>33</v>
      </c>
      <c r="E9308" s="1">
        <v>46525290</v>
      </c>
      <c r="F9308" s="1" t="s">
        <v>8768</v>
      </c>
      <c r="G9308" s="1">
        <v>3567441</v>
      </c>
      <c r="H9308" s="1" t="s">
        <v>8777</v>
      </c>
      <c r="I9308" s="2">
        <v>45076</v>
      </c>
      <c r="J9308" s="15" t="str">
        <f>MID(Tabla1[[#This Row],[HORA]],1,5)</f>
        <v>16:53</v>
      </c>
      <c r="K9308" s="16">
        <f>IF(Tabla1[[#This Row],[FECHA]]=I9309,IF(J9309-J9308&gt;0,(J9309-J9308)*1440,0),0)</f>
        <v>2.0000000000001528</v>
      </c>
      <c r="L9308" s="14">
        <f>2+L9049-Datos!$C$8</f>
        <v>6.76</v>
      </c>
      <c r="M9308" s="13" t="s">
        <v>56063</v>
      </c>
      <c r="N9308" s="1" t="s">
        <v>8778</v>
      </c>
      <c r="O9308" s="1">
        <v>10</v>
      </c>
      <c r="P9308" s="1" t="s">
        <v>413</v>
      </c>
      <c r="Q9308" s="4" t="s">
        <v>21</v>
      </c>
    </row>
    <row r="9309" spans="1:17" ht="22.5" x14ac:dyDescent="0.25">
      <c r="A9309" s="3">
        <v>8771</v>
      </c>
      <c r="B9309" s="1" t="s">
        <v>27406</v>
      </c>
      <c r="C9309" s="1" t="s">
        <v>15</v>
      </c>
      <c r="D9309" s="1" t="s">
        <v>71</v>
      </c>
      <c r="E9309" s="1">
        <v>16679905</v>
      </c>
      <c r="F9309" s="1" t="s">
        <v>9256</v>
      </c>
      <c r="G9309" s="1">
        <v>2238396</v>
      </c>
      <c r="H9309" s="1" t="s">
        <v>22630</v>
      </c>
      <c r="I9309" s="2">
        <v>45076</v>
      </c>
      <c r="J9309" s="15" t="str">
        <f>MID(Tabla1[[#This Row],[HORA]],1,5)</f>
        <v>16:55</v>
      </c>
      <c r="K9309" s="16">
        <f>IF(Tabla1[[#This Row],[FECHA]]=I9310,IF(J9310-J9309&gt;0,(J9310-J9309)*1440,0),0)</f>
        <v>1.999999999999833</v>
      </c>
      <c r="L9309" s="14">
        <f>2+L9050-Datos!$C$8</f>
        <v>7.42</v>
      </c>
      <c r="M9309" s="13" t="s">
        <v>56065</v>
      </c>
      <c r="N9309" s="1" t="s">
        <v>27407</v>
      </c>
      <c r="O9309" s="1">
        <v>25</v>
      </c>
      <c r="P9309" s="1" t="s">
        <v>170</v>
      </c>
      <c r="Q9309" s="4" t="s">
        <v>21</v>
      </c>
    </row>
    <row r="9310" spans="1:17" ht="22.5" x14ac:dyDescent="0.25">
      <c r="A9310" s="3">
        <v>13963</v>
      </c>
      <c r="B9310" s="1" t="s">
        <v>42925</v>
      </c>
      <c r="C9310" s="1" t="s">
        <v>15</v>
      </c>
      <c r="D9310" s="1" t="s">
        <v>33</v>
      </c>
      <c r="E9310" s="1">
        <v>16800253</v>
      </c>
      <c r="F9310" s="1" t="s">
        <v>42926</v>
      </c>
      <c r="G9310" s="1">
        <v>33826992</v>
      </c>
      <c r="H9310" s="1" t="s">
        <v>42927</v>
      </c>
      <c r="I9310" s="2">
        <v>45076</v>
      </c>
      <c r="J9310" s="15" t="str">
        <f>MID(Tabla1[[#This Row],[HORA]],1,5)</f>
        <v>16:57</v>
      </c>
      <c r="K9310" s="16">
        <f>IF(Tabla1[[#This Row],[FECHA]]=I9311,IF(J9311-J9310&gt;0,(J9311-J9310)*1440,0),0)</f>
        <v>5.0000000000001421</v>
      </c>
      <c r="L9310" s="14">
        <f>2+L9051-Datos!$C$8</f>
        <v>7.36</v>
      </c>
      <c r="M9310" s="13" t="s">
        <v>56067</v>
      </c>
      <c r="N9310" s="1" t="s">
        <v>1531</v>
      </c>
      <c r="O9310" s="1">
        <v>10</v>
      </c>
      <c r="P9310" s="1" t="s">
        <v>986</v>
      </c>
      <c r="Q9310" s="4" t="s">
        <v>21</v>
      </c>
    </row>
    <row r="9311" spans="1:17" ht="22.5" x14ac:dyDescent="0.25">
      <c r="A9311" s="3">
        <v>13964</v>
      </c>
      <c r="B9311" s="1" t="s">
        <v>42928</v>
      </c>
      <c r="C9311" s="1" t="s">
        <v>15</v>
      </c>
      <c r="D9311" s="1" t="s">
        <v>77</v>
      </c>
      <c r="E9311" s="1">
        <v>70752478</v>
      </c>
      <c r="F9311" s="1" t="s">
        <v>42929</v>
      </c>
      <c r="G9311" s="1">
        <v>2238399</v>
      </c>
      <c r="H9311" s="1" t="s">
        <v>17121</v>
      </c>
      <c r="I9311" s="2">
        <v>45076</v>
      </c>
      <c r="J9311" s="15" t="str">
        <f>MID(Tabla1[[#This Row],[HORA]],1,5)</f>
        <v>17:02</v>
      </c>
      <c r="K9311" s="16">
        <f>IF(Tabla1[[#This Row],[FECHA]]=I9312,IF(J9312-J9311&gt;0,(J9312-J9311)*1440,0),0)</f>
        <v>1.9999999999999929</v>
      </c>
      <c r="L9311" s="14">
        <f>2+L9052-Datos!$C$8</f>
        <v>5.4600000000000009</v>
      </c>
      <c r="M9311" s="13" t="s">
        <v>56072</v>
      </c>
      <c r="N9311" s="1" t="s">
        <v>42930</v>
      </c>
      <c r="O9311" s="1">
        <v>15</v>
      </c>
      <c r="P9311" s="1" t="s">
        <v>986</v>
      </c>
      <c r="Q9311" s="4" t="s">
        <v>21</v>
      </c>
    </row>
    <row r="9312" spans="1:17" ht="22.5" x14ac:dyDescent="0.25">
      <c r="A9312" s="3">
        <v>312</v>
      </c>
      <c r="B9312" s="1" t="s">
        <v>720</v>
      </c>
      <c r="C9312" s="1" t="s">
        <v>15</v>
      </c>
      <c r="D9312" s="1" t="s">
        <v>23</v>
      </c>
      <c r="E9312" s="1">
        <v>2238403</v>
      </c>
      <c r="F9312" s="1" t="s">
        <v>675</v>
      </c>
      <c r="G9312" s="1">
        <v>2238404</v>
      </c>
      <c r="H9312" s="1" t="s">
        <v>676</v>
      </c>
      <c r="I9312" s="2">
        <v>45076</v>
      </c>
      <c r="J9312" s="15" t="str">
        <f>MID(Tabla1[[#This Row],[HORA]],1,5)</f>
        <v>17:04</v>
      </c>
      <c r="K9312" s="16">
        <f>IF(Tabla1[[#This Row],[FECHA]]=I9313,IF(J9313-J9312&gt;0,(J9313-J9312)*1440,0),0)</f>
        <v>4.9999999999998224</v>
      </c>
      <c r="L9312" s="14">
        <f>2+L9053-Datos!$C$8</f>
        <v>6.4700000000000006</v>
      </c>
      <c r="M9312" s="13" t="s">
        <v>56074</v>
      </c>
      <c r="N9312" s="1" t="s">
        <v>663</v>
      </c>
      <c r="O9312" s="1">
        <v>0</v>
      </c>
      <c r="P9312" s="1" t="s">
        <v>170</v>
      </c>
      <c r="Q9312" s="4" t="s">
        <v>21</v>
      </c>
    </row>
    <row r="9313" spans="1:17" ht="22.5" x14ac:dyDescent="0.25">
      <c r="A9313" s="3">
        <v>13965</v>
      </c>
      <c r="B9313" s="1" t="s">
        <v>42931</v>
      </c>
      <c r="C9313" s="1" t="s">
        <v>15</v>
      </c>
      <c r="D9313" s="1" t="s">
        <v>40</v>
      </c>
      <c r="E9313" s="1">
        <v>41614356</v>
      </c>
      <c r="F9313" s="1" t="s">
        <v>42932</v>
      </c>
      <c r="G9313" s="1">
        <v>2781692</v>
      </c>
      <c r="H9313" s="1" t="s">
        <v>42933</v>
      </c>
      <c r="I9313" s="2">
        <v>45076</v>
      </c>
      <c r="J9313" s="15" t="str">
        <f>MID(Tabla1[[#This Row],[HORA]],1,5)</f>
        <v>17:09</v>
      </c>
      <c r="K9313" s="16">
        <f>IF(Tabla1[[#This Row],[FECHA]]=I9314,IF(J9314-J9313&gt;0,(J9314-J9313)*1440,0),0)</f>
        <v>0</v>
      </c>
      <c r="L9313" s="14">
        <f>2+L9054-Datos!$C$8</f>
        <v>7.84</v>
      </c>
      <c r="M9313" s="13" t="s">
        <v>56079</v>
      </c>
      <c r="N9313" s="1" t="s">
        <v>42934</v>
      </c>
      <c r="O9313" s="1">
        <v>15</v>
      </c>
      <c r="P9313" s="1" t="s">
        <v>986</v>
      </c>
      <c r="Q9313" s="4" t="s">
        <v>21</v>
      </c>
    </row>
    <row r="9314" spans="1:17" ht="22.5" x14ac:dyDescent="0.25">
      <c r="A9314" s="3">
        <v>17357</v>
      </c>
      <c r="B9314" s="1" t="s">
        <v>52284</v>
      </c>
      <c r="C9314" s="1" t="s">
        <v>15</v>
      </c>
      <c r="D9314" s="1" t="s">
        <v>33</v>
      </c>
      <c r="E9314" s="1">
        <v>20611000244</v>
      </c>
      <c r="F9314" s="1" t="s">
        <v>52285</v>
      </c>
      <c r="G9314" s="1">
        <v>96884</v>
      </c>
      <c r="H9314" s="1" t="s">
        <v>52286</v>
      </c>
      <c r="I9314" s="2">
        <v>45076</v>
      </c>
      <c r="J9314" s="15" t="str">
        <f>MID(Tabla1[[#This Row],[HORA]],1,5)</f>
        <v>17:09</v>
      </c>
      <c r="K9314" s="16">
        <f>IF(Tabla1[[#This Row],[FECHA]]=I9315,IF(J9315-J9314&gt;0,(J9315-J9314)*1440,0),0)</f>
        <v>2.0000000000001528</v>
      </c>
      <c r="L9314" s="14">
        <f>2+L9055-Datos!$C$8</f>
        <v>7.59</v>
      </c>
      <c r="M9314" s="13" t="s">
        <v>56079</v>
      </c>
      <c r="N9314" s="1" t="s">
        <v>52287</v>
      </c>
      <c r="O9314" s="1">
        <v>40</v>
      </c>
      <c r="P9314" s="1" t="s">
        <v>170</v>
      </c>
      <c r="Q9314" s="4" t="s">
        <v>21</v>
      </c>
    </row>
    <row r="9315" spans="1:17" ht="22.5" x14ac:dyDescent="0.25">
      <c r="A9315" s="3">
        <v>2845</v>
      </c>
      <c r="B9315" s="1" t="s">
        <v>8784</v>
      </c>
      <c r="C9315" s="1" t="s">
        <v>15</v>
      </c>
      <c r="D9315" s="1" t="s">
        <v>40</v>
      </c>
      <c r="E9315" s="1">
        <v>80291350</v>
      </c>
      <c r="F9315" s="1" t="s">
        <v>8785</v>
      </c>
      <c r="G9315" s="1">
        <v>2238406</v>
      </c>
      <c r="H9315" s="1" t="s">
        <v>8786</v>
      </c>
      <c r="I9315" s="2">
        <v>45076</v>
      </c>
      <c r="J9315" s="15" t="str">
        <f>MID(Tabla1[[#This Row],[HORA]],1,5)</f>
        <v>17:11</v>
      </c>
      <c r="K9315" s="16">
        <f>IF(Tabla1[[#This Row],[FECHA]]=I9316,IF(J9316-J9315&gt;0,(J9316-J9315)*1440,0),0)</f>
        <v>0</v>
      </c>
      <c r="L9315" s="14">
        <f>2+L9056-Datos!$C$8</f>
        <v>10.530000000000001</v>
      </c>
      <c r="M9315" s="13" t="s">
        <v>56081</v>
      </c>
      <c r="N9315" s="1" t="s">
        <v>8787</v>
      </c>
      <c r="O9315" s="1">
        <v>15</v>
      </c>
      <c r="P9315" s="1" t="s">
        <v>413</v>
      </c>
      <c r="Q9315" s="4" t="s">
        <v>21</v>
      </c>
    </row>
    <row r="9316" spans="1:17" ht="22.5" x14ac:dyDescent="0.25">
      <c r="A9316" s="3">
        <v>13966</v>
      </c>
      <c r="B9316" s="1" t="s">
        <v>42935</v>
      </c>
      <c r="C9316" s="1" t="s">
        <v>15</v>
      </c>
      <c r="D9316" s="1" t="s">
        <v>77</v>
      </c>
      <c r="E9316" s="1">
        <v>41296963</v>
      </c>
      <c r="F9316" s="1" t="s">
        <v>12748</v>
      </c>
      <c r="G9316" s="1">
        <v>2238407</v>
      </c>
      <c r="H9316" s="1" t="s">
        <v>42936</v>
      </c>
      <c r="I9316" s="2">
        <v>45076</v>
      </c>
      <c r="J9316" s="15" t="str">
        <f>MID(Tabla1[[#This Row],[HORA]],1,5)</f>
        <v>17:11</v>
      </c>
      <c r="K9316" s="16">
        <f>IF(Tabla1[[#This Row],[FECHA]]=I9317,IF(J9317-J9316&gt;0,(J9317-J9316)*1440,0),0)</f>
        <v>3.9999999999999858</v>
      </c>
      <c r="L9316" s="14">
        <f>2+L9057-Datos!$C$8</f>
        <v>7.68</v>
      </c>
      <c r="M9316" s="13" t="s">
        <v>56081</v>
      </c>
      <c r="N9316" s="1" t="s">
        <v>1531</v>
      </c>
      <c r="O9316" s="1">
        <v>10</v>
      </c>
      <c r="P9316" s="1" t="s">
        <v>986</v>
      </c>
      <c r="Q9316" s="4" t="s">
        <v>21</v>
      </c>
    </row>
    <row r="9317" spans="1:17" ht="22.5" x14ac:dyDescent="0.25">
      <c r="A9317" s="3">
        <v>2846</v>
      </c>
      <c r="B9317" s="1" t="s">
        <v>8788</v>
      </c>
      <c r="C9317" s="1" t="s">
        <v>15</v>
      </c>
      <c r="D9317" s="1" t="s">
        <v>172</v>
      </c>
      <c r="E9317" s="1">
        <v>33418534</v>
      </c>
      <c r="F9317" s="1" t="s">
        <v>8789</v>
      </c>
      <c r="G9317" s="1">
        <v>2238409</v>
      </c>
      <c r="H9317" s="1" t="s">
        <v>8790</v>
      </c>
      <c r="I9317" s="2">
        <v>45076</v>
      </c>
      <c r="J9317" s="15" t="str">
        <f>MID(Tabla1[[#This Row],[HORA]],1,5)</f>
        <v>17:15</v>
      </c>
      <c r="K9317" s="16">
        <f>IF(Tabla1[[#This Row],[FECHA]]=I9318,IF(J9318-J9317&gt;0,(J9318-J9317)*1440,0),0)</f>
        <v>0</v>
      </c>
      <c r="L9317" s="14">
        <f>2+L9058-Datos!$C$8</f>
        <v>8.4600000000000009</v>
      </c>
      <c r="M9317" s="13" t="s">
        <v>56085</v>
      </c>
      <c r="N9317" s="1" t="s">
        <v>8791</v>
      </c>
      <c r="O9317" s="1">
        <v>50</v>
      </c>
      <c r="P9317" s="1" t="s">
        <v>413</v>
      </c>
      <c r="Q9317" s="4" t="s">
        <v>21</v>
      </c>
    </row>
    <row r="9318" spans="1:17" ht="22.5" x14ac:dyDescent="0.25">
      <c r="A9318" s="3">
        <v>13967</v>
      </c>
      <c r="B9318" s="1" t="s">
        <v>42937</v>
      </c>
      <c r="C9318" s="1" t="s">
        <v>15</v>
      </c>
      <c r="D9318" s="1" t="s">
        <v>23</v>
      </c>
      <c r="E9318" s="1">
        <v>40730241</v>
      </c>
      <c r="F9318" s="1" t="s">
        <v>42938</v>
      </c>
      <c r="G9318" s="1">
        <v>2238408</v>
      </c>
      <c r="H9318" s="1" t="s">
        <v>42939</v>
      </c>
      <c r="I9318" s="2">
        <v>45076</v>
      </c>
      <c r="J9318" s="15" t="str">
        <f>MID(Tabla1[[#This Row],[HORA]],1,5)</f>
        <v>17:15</v>
      </c>
      <c r="K9318" s="16">
        <f>IF(Tabla1[[#This Row],[FECHA]]=I9319,IF(J9319-J9318&gt;0,(J9319-J9318)*1440,0),0)</f>
        <v>0.99999999999999645</v>
      </c>
      <c r="L9318" s="14">
        <f>2+L9059-Datos!$C$8</f>
        <v>10.83</v>
      </c>
      <c r="M9318" s="13" t="s">
        <v>56085</v>
      </c>
      <c r="N9318" s="1" t="s">
        <v>42940</v>
      </c>
      <c r="O9318" s="1">
        <v>30</v>
      </c>
      <c r="P9318" s="1" t="s">
        <v>986</v>
      </c>
      <c r="Q9318" s="4" t="s">
        <v>21</v>
      </c>
    </row>
    <row r="9319" spans="1:17" ht="22.5" x14ac:dyDescent="0.25">
      <c r="A9319" s="3">
        <v>17358</v>
      </c>
      <c r="B9319" s="1" t="s">
        <v>52288</v>
      </c>
      <c r="C9319" s="1" t="s">
        <v>15</v>
      </c>
      <c r="D9319" s="1" t="s">
        <v>40</v>
      </c>
      <c r="E9319" s="1">
        <v>20606027673</v>
      </c>
      <c r="F9319" s="1" t="s">
        <v>47869</v>
      </c>
      <c r="G9319" s="1">
        <v>2238411</v>
      </c>
      <c r="H9319" s="1" t="s">
        <v>52289</v>
      </c>
      <c r="I9319" s="2">
        <v>45076</v>
      </c>
      <c r="J9319" s="15" t="str">
        <f>MID(Tabla1[[#This Row],[HORA]],1,5)</f>
        <v>17:16</v>
      </c>
      <c r="K9319" s="16">
        <f>IF(Tabla1[[#This Row],[FECHA]]=I9320,IF(J9320-J9319&gt;0,(J9320-J9319)*1440,0),0)</f>
        <v>1.0000000000001563</v>
      </c>
      <c r="L9319" s="14">
        <f>2+L9060-Datos!$C$8</f>
        <v>9.52</v>
      </c>
      <c r="M9319" s="13" t="s">
        <v>56086</v>
      </c>
      <c r="N9319" s="1" t="s">
        <v>49003</v>
      </c>
      <c r="O9319" s="1">
        <v>15</v>
      </c>
      <c r="P9319" s="1" t="s">
        <v>170</v>
      </c>
      <c r="Q9319" s="4" t="s">
        <v>21</v>
      </c>
    </row>
    <row r="9320" spans="1:17" ht="22.5" x14ac:dyDescent="0.25">
      <c r="A9320" s="3">
        <v>17359</v>
      </c>
      <c r="B9320" s="1" t="s">
        <v>52290</v>
      </c>
      <c r="C9320" s="1" t="s">
        <v>15</v>
      </c>
      <c r="D9320" s="1" t="s">
        <v>40</v>
      </c>
      <c r="E9320" s="1">
        <v>20606027673</v>
      </c>
      <c r="F9320" s="1" t="s">
        <v>47869</v>
      </c>
      <c r="G9320" s="1">
        <v>2238414</v>
      </c>
      <c r="H9320" s="1" t="s">
        <v>50964</v>
      </c>
      <c r="I9320" s="2">
        <v>45076</v>
      </c>
      <c r="J9320" s="15" t="str">
        <f>MID(Tabla1[[#This Row],[HORA]],1,5)</f>
        <v>17:17</v>
      </c>
      <c r="K9320" s="16">
        <f>IF(Tabla1[[#This Row],[FECHA]]=I9321,IF(J9321-J9320&gt;0,(J9321-J9320)*1440,0),0)</f>
        <v>1.999999999999833</v>
      </c>
      <c r="L9320" s="14">
        <f>2+L9061-Datos!$C$8</f>
        <v>8.120000000000001</v>
      </c>
      <c r="M9320" s="13" t="s">
        <v>56087</v>
      </c>
      <c r="N9320" s="1" t="s">
        <v>11210</v>
      </c>
      <c r="O9320" s="1">
        <v>15</v>
      </c>
      <c r="P9320" s="1" t="s">
        <v>170</v>
      </c>
      <c r="Q9320" s="4" t="s">
        <v>21</v>
      </c>
    </row>
    <row r="9321" spans="1:17" ht="22.5" x14ac:dyDescent="0.25">
      <c r="A9321" s="3">
        <v>2847</v>
      </c>
      <c r="B9321" s="1" t="s">
        <v>8792</v>
      </c>
      <c r="C9321" s="1" t="s">
        <v>15</v>
      </c>
      <c r="D9321" s="1" t="s">
        <v>71</v>
      </c>
      <c r="E9321" s="1">
        <v>16617451</v>
      </c>
      <c r="F9321" s="1" t="s">
        <v>8793</v>
      </c>
      <c r="G9321" s="1">
        <v>2238419</v>
      </c>
      <c r="H9321" s="1" t="s">
        <v>8794</v>
      </c>
      <c r="I9321" s="2">
        <v>45076</v>
      </c>
      <c r="J9321" s="15" t="str">
        <f>MID(Tabla1[[#This Row],[HORA]],1,5)</f>
        <v>17:19</v>
      </c>
      <c r="K9321" s="16">
        <f>IF(Tabla1[[#This Row],[FECHA]]=I9322,IF(J9322-J9321&gt;0,(J9322-J9321)*1440,0),0)</f>
        <v>0</v>
      </c>
      <c r="L9321" s="14">
        <f>2+L9062-Datos!$C$8</f>
        <v>5.86</v>
      </c>
      <c r="M9321" s="13" t="s">
        <v>56089</v>
      </c>
      <c r="N9321" s="1" t="s">
        <v>8795</v>
      </c>
      <c r="O9321" s="1">
        <v>20</v>
      </c>
      <c r="P9321" s="1" t="s">
        <v>413</v>
      </c>
      <c r="Q9321" s="4" t="s">
        <v>21</v>
      </c>
    </row>
    <row r="9322" spans="1:17" ht="22.5" x14ac:dyDescent="0.25">
      <c r="A9322" s="3">
        <v>17360</v>
      </c>
      <c r="B9322" s="1" t="s">
        <v>52291</v>
      </c>
      <c r="C9322" s="1" t="s">
        <v>15</v>
      </c>
      <c r="D9322" s="1" t="s">
        <v>82</v>
      </c>
      <c r="E9322" s="1">
        <v>20606027673</v>
      </c>
      <c r="F9322" s="1" t="s">
        <v>47869</v>
      </c>
      <c r="G9322" s="1">
        <v>2238417</v>
      </c>
      <c r="H9322" s="1" t="s">
        <v>50306</v>
      </c>
      <c r="I9322" s="2">
        <v>45076</v>
      </c>
      <c r="J9322" s="15" t="str">
        <f>MID(Tabla1[[#This Row],[HORA]],1,5)</f>
        <v>17:19</v>
      </c>
      <c r="K9322" s="16">
        <f>IF(Tabla1[[#This Row],[FECHA]]=I9323,IF(J9323-J9322&gt;0,(J9323-J9322)*1440,0),0)</f>
        <v>2.0000000000001528</v>
      </c>
      <c r="L9322" s="14">
        <f>2+L9063-Datos!$C$8</f>
        <v>8.379999999999999</v>
      </c>
      <c r="M9322" s="13" t="s">
        <v>56089</v>
      </c>
      <c r="N9322" s="1" t="s">
        <v>52292</v>
      </c>
      <c r="O9322" s="1">
        <v>15</v>
      </c>
      <c r="P9322" s="1" t="s">
        <v>170</v>
      </c>
      <c r="Q9322" s="4" t="s">
        <v>21</v>
      </c>
    </row>
    <row r="9323" spans="1:17" ht="22.5" x14ac:dyDescent="0.25">
      <c r="A9323" s="3">
        <v>670</v>
      </c>
      <c r="B9323" s="1" t="s">
        <v>1515</v>
      </c>
      <c r="C9323" s="1" t="s">
        <v>15</v>
      </c>
      <c r="D9323" s="1" t="s">
        <v>172</v>
      </c>
      <c r="E9323" s="1">
        <v>2238420</v>
      </c>
      <c r="F9323" s="1" t="s">
        <v>1375</v>
      </c>
      <c r="G9323" s="1">
        <v>2238421</v>
      </c>
      <c r="H9323" s="1" t="s">
        <v>1516</v>
      </c>
      <c r="I9323" s="2">
        <v>45076</v>
      </c>
      <c r="J9323" s="15" t="str">
        <f>MID(Tabla1[[#This Row],[HORA]],1,5)</f>
        <v>17:21</v>
      </c>
      <c r="K9323" s="16">
        <f>IF(Tabla1[[#This Row],[FECHA]]=I9324,IF(J9324-J9323&gt;0,(J9324-J9323)*1440,0),0)</f>
        <v>1.999999999999833</v>
      </c>
      <c r="L9323" s="14">
        <f>2+L9064-Datos!$C$8</f>
        <v>7.41</v>
      </c>
      <c r="M9323" s="13" t="s">
        <v>56091</v>
      </c>
      <c r="N9323" s="1" t="s">
        <v>63</v>
      </c>
      <c r="O9323" s="1">
        <v>0</v>
      </c>
      <c r="P9323" s="1" t="s">
        <v>986</v>
      </c>
      <c r="Q9323" s="4" t="s">
        <v>21</v>
      </c>
    </row>
    <row r="9324" spans="1:17" ht="22.5" x14ac:dyDescent="0.25">
      <c r="A9324" s="3">
        <v>8772</v>
      </c>
      <c r="B9324" s="1" t="s">
        <v>27408</v>
      </c>
      <c r="C9324" s="1" t="s">
        <v>15</v>
      </c>
      <c r="D9324" s="1" t="s">
        <v>172</v>
      </c>
      <c r="E9324" s="1">
        <v>48942229</v>
      </c>
      <c r="F9324" s="1" t="s">
        <v>27409</v>
      </c>
      <c r="G9324" s="1">
        <v>2238422</v>
      </c>
      <c r="H9324" s="1" t="s">
        <v>27410</v>
      </c>
      <c r="I9324" s="2">
        <v>45076</v>
      </c>
      <c r="J9324" s="15" t="str">
        <f>MID(Tabla1[[#This Row],[HORA]],1,5)</f>
        <v>17:23</v>
      </c>
      <c r="K9324" s="16">
        <f>IF(Tabla1[[#This Row],[FECHA]]=I9325,IF(J9325-J9324&gt;0,(J9325-J9324)*1440,0),0)</f>
        <v>0</v>
      </c>
      <c r="L9324" s="14">
        <f>2+L9065-Datos!$C$8</f>
        <v>6.5200000000000005</v>
      </c>
      <c r="M9324" s="13" t="s">
        <v>56093</v>
      </c>
      <c r="N9324" s="1" t="s">
        <v>27411</v>
      </c>
      <c r="O9324" s="1">
        <v>20</v>
      </c>
      <c r="P9324" s="1" t="s">
        <v>170</v>
      </c>
      <c r="Q9324" s="4" t="s">
        <v>21</v>
      </c>
    </row>
    <row r="9325" spans="1:17" ht="22.5" x14ac:dyDescent="0.25">
      <c r="A9325" s="3">
        <v>13968</v>
      </c>
      <c r="B9325" s="1" t="s">
        <v>42941</v>
      </c>
      <c r="C9325" s="1" t="s">
        <v>15</v>
      </c>
      <c r="D9325" s="1" t="s">
        <v>40</v>
      </c>
      <c r="E9325" s="1">
        <v>16553042</v>
      </c>
      <c r="F9325" s="1" t="s">
        <v>42942</v>
      </c>
      <c r="G9325" s="1">
        <v>2238423</v>
      </c>
      <c r="H9325" s="1" t="s">
        <v>42943</v>
      </c>
      <c r="I9325" s="2">
        <v>45076</v>
      </c>
      <c r="J9325" s="15" t="str">
        <f>MID(Tabla1[[#This Row],[HORA]],1,5)</f>
        <v>17:23</v>
      </c>
      <c r="K9325" s="16">
        <f>IF(Tabla1[[#This Row],[FECHA]]=I9326,IF(J9326-J9325&gt;0,(J9326-J9325)*1440,0),0)</f>
        <v>3.9999999999999858</v>
      </c>
      <c r="L9325" s="14">
        <f>2+L9066-Datos!$C$8</f>
        <v>6.5600000000000005</v>
      </c>
      <c r="M9325" s="13" t="s">
        <v>56093</v>
      </c>
      <c r="N9325" s="1" t="s">
        <v>42944</v>
      </c>
      <c r="O9325" s="1">
        <v>15</v>
      </c>
      <c r="P9325" s="1" t="s">
        <v>986</v>
      </c>
      <c r="Q9325" s="4" t="s">
        <v>21</v>
      </c>
    </row>
    <row r="9326" spans="1:17" ht="22.5" x14ac:dyDescent="0.25">
      <c r="A9326" s="3">
        <v>8773</v>
      </c>
      <c r="B9326" s="1" t="s">
        <v>27412</v>
      </c>
      <c r="C9326" s="1" t="s">
        <v>15</v>
      </c>
      <c r="D9326" s="1" t="s">
        <v>40</v>
      </c>
      <c r="E9326" s="1">
        <v>16697378</v>
      </c>
      <c r="F9326" s="1" t="s">
        <v>27413</v>
      </c>
      <c r="G9326" s="1">
        <v>2238426</v>
      </c>
      <c r="H9326" s="1" t="s">
        <v>27414</v>
      </c>
      <c r="I9326" s="2">
        <v>45076</v>
      </c>
      <c r="J9326" s="15" t="str">
        <f>MID(Tabla1[[#This Row],[HORA]],1,5)</f>
        <v>17:27</v>
      </c>
      <c r="K9326" s="16">
        <f>IF(Tabla1[[#This Row],[FECHA]]=I9327,IF(J9327-J9326&gt;0,(J9327-J9326)*1440,0),0)</f>
        <v>0.99999999999999645</v>
      </c>
      <c r="L9326" s="14">
        <f>2+L9067-Datos!$C$8</f>
        <v>11.44</v>
      </c>
      <c r="M9326" s="13" t="s">
        <v>56097</v>
      </c>
      <c r="N9326" s="1" t="s">
        <v>27415</v>
      </c>
      <c r="O9326" s="1">
        <v>20</v>
      </c>
      <c r="P9326" s="1" t="s">
        <v>170</v>
      </c>
      <c r="Q9326" s="4" t="s">
        <v>21</v>
      </c>
    </row>
    <row r="9327" spans="1:17" ht="22.5" x14ac:dyDescent="0.25">
      <c r="A9327" s="3">
        <v>13969</v>
      </c>
      <c r="B9327" s="1" t="s">
        <v>42945</v>
      </c>
      <c r="C9327" s="1" t="s">
        <v>15</v>
      </c>
      <c r="D9327" s="1" t="s">
        <v>71</v>
      </c>
      <c r="E9327" s="1">
        <v>44072035</v>
      </c>
      <c r="F9327" s="1" t="s">
        <v>15503</v>
      </c>
      <c r="G9327" s="1">
        <v>2238428</v>
      </c>
      <c r="H9327" s="1" t="s">
        <v>15504</v>
      </c>
      <c r="I9327" s="2">
        <v>45076</v>
      </c>
      <c r="J9327" s="15" t="str">
        <f>MID(Tabla1[[#This Row],[HORA]],1,5)</f>
        <v>17:28</v>
      </c>
      <c r="K9327" s="16">
        <f>IF(Tabla1[[#This Row],[FECHA]]=I9328,IF(J9328-J9327&gt;0,(J9328-J9327)*1440,0),0)</f>
        <v>5.0000000000001421</v>
      </c>
      <c r="L9327" s="14">
        <f>2+L9068-Datos!$C$8</f>
        <v>5.42</v>
      </c>
      <c r="M9327" s="13" t="s">
        <v>56098</v>
      </c>
      <c r="N9327" s="1" t="s">
        <v>42946</v>
      </c>
      <c r="O9327" s="1">
        <v>15</v>
      </c>
      <c r="P9327" s="1" t="s">
        <v>986</v>
      </c>
      <c r="Q9327" s="4" t="s">
        <v>21</v>
      </c>
    </row>
    <row r="9328" spans="1:17" ht="22.5" x14ac:dyDescent="0.25">
      <c r="A9328" s="3">
        <v>18440</v>
      </c>
      <c r="B9328" s="1" t="s">
        <v>54971</v>
      </c>
      <c r="C9328" s="1" t="s">
        <v>15</v>
      </c>
      <c r="D9328" s="1" t="s">
        <v>40</v>
      </c>
      <c r="E9328" s="1">
        <v>20103417369</v>
      </c>
      <c r="F9328" s="1" t="s">
        <v>54972</v>
      </c>
      <c r="G9328" s="1">
        <v>2238431</v>
      </c>
      <c r="H9328" s="1" t="s">
        <v>54973</v>
      </c>
      <c r="I9328" s="2">
        <v>45076</v>
      </c>
      <c r="J9328" s="15" t="str">
        <f>MID(Tabla1[[#This Row],[HORA]],1,5)</f>
        <v>17:33</v>
      </c>
      <c r="K9328" s="16">
        <f>IF(Tabla1[[#This Row],[FECHA]]=I9329,IF(J9329-J9328&gt;0,(J9329-J9328)*1440,0),0)</f>
        <v>0.99999999999983658</v>
      </c>
      <c r="L9328" s="14">
        <f>2+L9069-Datos!$C$8</f>
        <v>6.7200000000000006</v>
      </c>
      <c r="M9328" s="13" t="s">
        <v>56103</v>
      </c>
      <c r="N9328" s="1" t="s">
        <v>54974</v>
      </c>
      <c r="O9328" s="1">
        <v>25</v>
      </c>
      <c r="P9328" s="1" t="s">
        <v>986</v>
      </c>
      <c r="Q9328" s="4" t="s">
        <v>21</v>
      </c>
    </row>
    <row r="9329" spans="1:17" ht="22.5" x14ac:dyDescent="0.25">
      <c r="A9329" s="3">
        <v>2848</v>
      </c>
      <c r="B9329" s="1" t="s">
        <v>8796</v>
      </c>
      <c r="C9329" s="1" t="s">
        <v>15</v>
      </c>
      <c r="D9329" s="1" t="s">
        <v>82</v>
      </c>
      <c r="E9329" s="1">
        <v>16778715</v>
      </c>
      <c r="F9329" s="1" t="s">
        <v>8797</v>
      </c>
      <c r="G9329" s="1">
        <v>2238433</v>
      </c>
      <c r="H9329" s="1" t="s">
        <v>8798</v>
      </c>
      <c r="I9329" s="2">
        <v>45076</v>
      </c>
      <c r="J9329" s="15" t="str">
        <f>MID(Tabla1[[#This Row],[HORA]],1,5)</f>
        <v>17:34</v>
      </c>
      <c r="K9329" s="16">
        <f>IF(Tabla1[[#This Row],[FECHA]]=I9330,IF(J9330-J9329&gt;0,(J9330-J9329)*1440,0),0)</f>
        <v>0.99999999999999645</v>
      </c>
      <c r="L9329" s="14">
        <f>2+L9070-Datos!$C$8</f>
        <v>5.62</v>
      </c>
      <c r="M9329" s="13" t="s">
        <v>56104</v>
      </c>
      <c r="N9329" s="1" t="s">
        <v>8799</v>
      </c>
      <c r="O9329" s="1">
        <v>15</v>
      </c>
      <c r="P9329" s="1" t="s">
        <v>413</v>
      </c>
      <c r="Q9329" s="4" t="s">
        <v>21</v>
      </c>
    </row>
    <row r="9330" spans="1:17" ht="22.5" x14ac:dyDescent="0.25">
      <c r="A9330" s="3">
        <v>8774</v>
      </c>
      <c r="B9330" s="1" t="s">
        <v>27416</v>
      </c>
      <c r="C9330" s="1" t="s">
        <v>15</v>
      </c>
      <c r="D9330" s="1" t="s">
        <v>71</v>
      </c>
      <c r="E9330" s="1">
        <v>44063521</v>
      </c>
      <c r="F9330" s="1" t="s">
        <v>27417</v>
      </c>
      <c r="G9330" s="1">
        <v>2238434</v>
      </c>
      <c r="H9330" s="1" t="s">
        <v>27418</v>
      </c>
      <c r="I9330" s="2">
        <v>45076</v>
      </c>
      <c r="J9330" s="15" t="str">
        <f>MID(Tabla1[[#This Row],[HORA]],1,5)</f>
        <v>17:35</v>
      </c>
      <c r="K9330" s="16">
        <f>IF(Tabla1[[#This Row],[FECHA]]=I9331,IF(J9331-J9330&gt;0,(J9331-J9330)*1440,0),0)</f>
        <v>2.0000000000001528</v>
      </c>
      <c r="L9330" s="14">
        <f>2+L9071-Datos!$C$8</f>
        <v>6.82</v>
      </c>
      <c r="M9330" s="13" t="s">
        <v>56105</v>
      </c>
      <c r="N9330" s="1" t="s">
        <v>27419</v>
      </c>
      <c r="O9330" s="1">
        <v>10</v>
      </c>
      <c r="P9330" s="1" t="s">
        <v>170</v>
      </c>
      <c r="Q9330" s="4" t="s">
        <v>21</v>
      </c>
    </row>
    <row r="9331" spans="1:17" ht="22.5" x14ac:dyDescent="0.25">
      <c r="A9331" s="3">
        <v>8775</v>
      </c>
      <c r="B9331" s="1" t="s">
        <v>27420</v>
      </c>
      <c r="C9331" s="1" t="s">
        <v>15</v>
      </c>
      <c r="D9331" s="1" t="s">
        <v>61</v>
      </c>
      <c r="E9331" s="1">
        <v>60527123</v>
      </c>
      <c r="F9331" s="1" t="s">
        <v>13884</v>
      </c>
      <c r="G9331" s="1">
        <v>2238436</v>
      </c>
      <c r="H9331" s="1" t="s">
        <v>13885</v>
      </c>
      <c r="I9331" s="2">
        <v>45076</v>
      </c>
      <c r="J9331" s="15" t="str">
        <f>MID(Tabla1[[#This Row],[HORA]],1,5)</f>
        <v>17:37</v>
      </c>
      <c r="K9331" s="16">
        <f>IF(Tabla1[[#This Row],[FECHA]]=I9332,IF(J9332-J9331&gt;0,(J9332-J9331)*1440,0),0)</f>
        <v>0</v>
      </c>
      <c r="L9331" s="14">
        <f>2+L9072-Datos!$C$8</f>
        <v>8.32</v>
      </c>
      <c r="M9331" s="13" t="s">
        <v>56107</v>
      </c>
      <c r="N9331" s="1" t="s">
        <v>27421</v>
      </c>
      <c r="O9331" s="1">
        <v>20</v>
      </c>
      <c r="P9331" s="1" t="s">
        <v>170</v>
      </c>
      <c r="Q9331" s="4" t="s">
        <v>21</v>
      </c>
    </row>
    <row r="9332" spans="1:17" ht="22.5" x14ac:dyDescent="0.25">
      <c r="A9332" s="3">
        <v>13970</v>
      </c>
      <c r="B9332" s="1" t="s">
        <v>42947</v>
      </c>
      <c r="C9332" s="1" t="s">
        <v>15</v>
      </c>
      <c r="D9332" s="1" t="s">
        <v>71</v>
      </c>
      <c r="E9332" s="1">
        <v>48368987</v>
      </c>
      <c r="F9332" s="1" t="s">
        <v>42948</v>
      </c>
      <c r="G9332" s="1">
        <v>2238435</v>
      </c>
      <c r="H9332" s="1" t="s">
        <v>42949</v>
      </c>
      <c r="I9332" s="2">
        <v>45076</v>
      </c>
      <c r="J9332" s="15" t="str">
        <f>MID(Tabla1[[#This Row],[HORA]],1,5)</f>
        <v>17:37</v>
      </c>
      <c r="K9332" s="16">
        <f>IF(Tabla1[[#This Row],[FECHA]]=I9333,IF(J9333-J9332&gt;0,(J9333-J9332)*1440,0),0)</f>
        <v>1.999999999999833</v>
      </c>
      <c r="L9332" s="14">
        <f>2+L9073-Datos!$C$8</f>
        <v>5.67</v>
      </c>
      <c r="M9332" s="13" t="s">
        <v>56107</v>
      </c>
      <c r="N9332" s="1" t="s">
        <v>42950</v>
      </c>
      <c r="O9332" s="1">
        <v>25</v>
      </c>
      <c r="P9332" s="1" t="s">
        <v>986</v>
      </c>
      <c r="Q9332" s="4" t="s">
        <v>21</v>
      </c>
    </row>
    <row r="9333" spans="1:17" ht="22.5" x14ac:dyDescent="0.25">
      <c r="A9333" s="3">
        <v>17361</v>
      </c>
      <c r="B9333" s="1" t="s">
        <v>52293</v>
      </c>
      <c r="C9333" s="1" t="s">
        <v>15</v>
      </c>
      <c r="D9333" s="1" t="s">
        <v>33</v>
      </c>
      <c r="E9333" s="1">
        <v>20561292273</v>
      </c>
      <c r="F9333" s="1" t="s">
        <v>48492</v>
      </c>
      <c r="G9333" s="1">
        <v>2238437</v>
      </c>
      <c r="H9333" s="1" t="s">
        <v>52294</v>
      </c>
      <c r="I9333" s="2">
        <v>45076</v>
      </c>
      <c r="J9333" s="15" t="str">
        <f>MID(Tabla1[[#This Row],[HORA]],1,5)</f>
        <v>17:39</v>
      </c>
      <c r="K9333" s="16">
        <f>IF(Tabla1[[#This Row],[FECHA]]=I9334,IF(J9334-J9333&gt;0,(J9334-J9333)*1440,0),0)</f>
        <v>3.9999999999999858</v>
      </c>
      <c r="L9333" s="14">
        <f>2+L9074-Datos!$C$8</f>
        <v>7.82</v>
      </c>
      <c r="M9333" s="13" t="s">
        <v>56109</v>
      </c>
      <c r="N9333" s="1" t="s">
        <v>11836</v>
      </c>
      <c r="O9333" s="1">
        <v>20</v>
      </c>
      <c r="P9333" s="1" t="s">
        <v>170</v>
      </c>
      <c r="Q9333" s="4" t="s">
        <v>21</v>
      </c>
    </row>
    <row r="9334" spans="1:17" ht="22.5" x14ac:dyDescent="0.25">
      <c r="A9334" s="3">
        <v>13971</v>
      </c>
      <c r="B9334" s="1" t="s">
        <v>42951</v>
      </c>
      <c r="C9334" s="1" t="s">
        <v>15</v>
      </c>
      <c r="D9334" s="1" t="s">
        <v>228</v>
      </c>
      <c r="E9334" s="1">
        <v>80252303</v>
      </c>
      <c r="F9334" s="1" t="s">
        <v>42952</v>
      </c>
      <c r="G9334" s="1">
        <v>2238440</v>
      </c>
      <c r="H9334" s="1" t="s">
        <v>42667</v>
      </c>
      <c r="I9334" s="2">
        <v>45076</v>
      </c>
      <c r="J9334" s="15" t="str">
        <f>MID(Tabla1[[#This Row],[HORA]],1,5)</f>
        <v>17:43</v>
      </c>
      <c r="K9334" s="16">
        <f>IF(Tabla1[[#This Row],[FECHA]]=I9335,IF(J9335-J9334&gt;0,(J9335-J9334)*1440,0),0)</f>
        <v>0</v>
      </c>
      <c r="L9334" s="14">
        <f>2+L9075-Datos!$C$8</f>
        <v>9.52</v>
      </c>
      <c r="M9334" s="13" t="s">
        <v>56113</v>
      </c>
      <c r="N9334" s="1" t="s">
        <v>1145</v>
      </c>
      <c r="O9334" s="1">
        <v>30</v>
      </c>
      <c r="P9334" s="1" t="s">
        <v>986</v>
      </c>
      <c r="Q9334" s="4" t="s">
        <v>21</v>
      </c>
    </row>
    <row r="9335" spans="1:17" ht="22.5" x14ac:dyDescent="0.25">
      <c r="A9335" s="3">
        <v>17362</v>
      </c>
      <c r="B9335" s="1" t="s">
        <v>52295</v>
      </c>
      <c r="C9335" s="1" t="s">
        <v>15</v>
      </c>
      <c r="D9335" s="1" t="s">
        <v>71</v>
      </c>
      <c r="E9335" s="1">
        <v>20607186180</v>
      </c>
      <c r="F9335" s="1" t="s">
        <v>52296</v>
      </c>
      <c r="G9335" s="1">
        <v>2238439</v>
      </c>
      <c r="H9335" s="1" t="s">
        <v>52297</v>
      </c>
      <c r="I9335" s="2">
        <v>45076</v>
      </c>
      <c r="J9335" s="15" t="str">
        <f>MID(Tabla1[[#This Row],[HORA]],1,5)</f>
        <v>17:43</v>
      </c>
      <c r="K9335" s="16">
        <f>IF(Tabla1[[#This Row],[FECHA]]=I9336,IF(J9336-J9335&gt;0,(J9336-J9335)*1440,0),0)</f>
        <v>8.0000000000001315</v>
      </c>
      <c r="L9335" s="14">
        <f>2+L9076-Datos!$C$8</f>
        <v>6.68</v>
      </c>
      <c r="M9335" s="13" t="s">
        <v>56113</v>
      </c>
      <c r="N9335" s="1" t="s">
        <v>52298</v>
      </c>
      <c r="O9335" s="1">
        <v>25</v>
      </c>
      <c r="P9335" s="1" t="s">
        <v>170</v>
      </c>
      <c r="Q9335" s="4" t="s">
        <v>21</v>
      </c>
    </row>
    <row r="9336" spans="1:17" ht="22.5" x14ac:dyDescent="0.25">
      <c r="A9336" s="3">
        <v>8776</v>
      </c>
      <c r="B9336" s="1" t="s">
        <v>27422</v>
      </c>
      <c r="C9336" s="1" t="s">
        <v>15</v>
      </c>
      <c r="D9336" s="1" t="s">
        <v>33</v>
      </c>
      <c r="E9336" s="1">
        <v>48459504</v>
      </c>
      <c r="F9336" s="1" t="s">
        <v>27423</v>
      </c>
      <c r="G9336" s="1">
        <v>2238444</v>
      </c>
      <c r="H9336" s="1" t="s">
        <v>27424</v>
      </c>
      <c r="I9336" s="2">
        <v>45076</v>
      </c>
      <c r="J9336" s="15" t="str">
        <f>MID(Tabla1[[#This Row],[HORA]],1,5)</f>
        <v>17:51</v>
      </c>
      <c r="K9336" s="16">
        <f>IF(Tabla1[[#This Row],[FECHA]]=I9337,IF(J9337-J9336&gt;0,(J9337-J9336)*1440,0),0)</f>
        <v>1.9999999999999929</v>
      </c>
      <c r="L9336" s="14">
        <f>2+L9077-Datos!$C$8</f>
        <v>7.62</v>
      </c>
      <c r="M9336" s="13" t="s">
        <v>56121</v>
      </c>
      <c r="N9336" s="1" t="s">
        <v>27425</v>
      </c>
      <c r="O9336" s="1">
        <v>30</v>
      </c>
      <c r="P9336" s="1" t="s">
        <v>170</v>
      </c>
      <c r="Q9336" s="4" t="s">
        <v>21</v>
      </c>
    </row>
    <row r="9337" spans="1:17" ht="22.5" x14ac:dyDescent="0.25">
      <c r="A9337" s="3">
        <v>313</v>
      </c>
      <c r="B9337" s="1" t="s">
        <v>721</v>
      </c>
      <c r="C9337" s="1" t="s">
        <v>15</v>
      </c>
      <c r="D9337" s="1" t="s">
        <v>16</v>
      </c>
      <c r="E9337" s="1">
        <v>2238445</v>
      </c>
      <c r="F9337" s="1" t="s">
        <v>665</v>
      </c>
      <c r="G9337" s="1">
        <v>2238446</v>
      </c>
      <c r="H9337" s="1" t="s">
        <v>722</v>
      </c>
      <c r="I9337" s="2">
        <v>45076</v>
      </c>
      <c r="J9337" s="15" t="str">
        <f>MID(Tabla1[[#This Row],[HORA]],1,5)</f>
        <v>17:53</v>
      </c>
      <c r="K9337" s="16">
        <f>IF(Tabla1[[#This Row],[FECHA]]=I9338,IF(J9338-J9337&gt;0,(J9338-J9337)*1440,0),0)</f>
        <v>0.99999999999983658</v>
      </c>
      <c r="L9337" s="14">
        <f>2+L9078-Datos!$C$8</f>
        <v>7.8599999999999994</v>
      </c>
      <c r="M9337" s="13" t="s">
        <v>56123</v>
      </c>
      <c r="N9337" s="1" t="s">
        <v>723</v>
      </c>
      <c r="O9337" s="1">
        <v>0</v>
      </c>
      <c r="P9337" s="1" t="s">
        <v>170</v>
      </c>
      <c r="Q9337" s="4" t="s">
        <v>21</v>
      </c>
    </row>
    <row r="9338" spans="1:17" ht="22.5" x14ac:dyDescent="0.25">
      <c r="A9338" s="3">
        <v>314</v>
      </c>
      <c r="B9338" s="1" t="s">
        <v>724</v>
      </c>
      <c r="C9338" s="1" t="s">
        <v>15</v>
      </c>
      <c r="D9338" s="1" t="s">
        <v>172</v>
      </c>
      <c r="E9338" s="1">
        <v>2238449</v>
      </c>
      <c r="F9338" s="1" t="s">
        <v>665</v>
      </c>
      <c r="G9338" s="1">
        <v>2238450</v>
      </c>
      <c r="H9338" s="1" t="s">
        <v>725</v>
      </c>
      <c r="I9338" s="2">
        <v>45076</v>
      </c>
      <c r="J9338" s="15" t="str">
        <f>MID(Tabla1[[#This Row],[HORA]],1,5)</f>
        <v>17:54</v>
      </c>
      <c r="K9338" s="16">
        <f>IF(Tabla1[[#This Row],[FECHA]]=I9339,IF(J9339-J9338&gt;0,(J9339-J9338)*1440,0),0)</f>
        <v>0</v>
      </c>
      <c r="L9338" s="14">
        <f>2+L9079-Datos!$C$8</f>
        <v>5.53</v>
      </c>
      <c r="M9338" s="13" t="s">
        <v>56124</v>
      </c>
      <c r="N9338" s="1" t="s">
        <v>723</v>
      </c>
      <c r="O9338" s="1">
        <v>0</v>
      </c>
      <c r="P9338" s="1" t="s">
        <v>170</v>
      </c>
      <c r="Q9338" s="4" t="s">
        <v>21</v>
      </c>
    </row>
    <row r="9339" spans="1:17" ht="22.5" x14ac:dyDescent="0.25">
      <c r="A9339" s="3">
        <v>13972</v>
      </c>
      <c r="B9339" s="1" t="s">
        <v>42953</v>
      </c>
      <c r="C9339" s="1" t="s">
        <v>15</v>
      </c>
      <c r="D9339" s="1" t="s">
        <v>40</v>
      </c>
      <c r="E9339" s="1">
        <v>76457455</v>
      </c>
      <c r="F9339" s="1" t="s">
        <v>42954</v>
      </c>
      <c r="G9339" s="1">
        <v>70508707</v>
      </c>
      <c r="H9339" s="1" t="s">
        <v>42955</v>
      </c>
      <c r="I9339" s="2">
        <v>45076</v>
      </c>
      <c r="J9339" s="15" t="str">
        <f>MID(Tabla1[[#This Row],[HORA]],1,5)</f>
        <v>17:54</v>
      </c>
      <c r="K9339" s="16">
        <f>IF(Tabla1[[#This Row],[FECHA]]=I9340,IF(J9340-J9339&gt;0,(J9340-J9339)*1440,0),0)</f>
        <v>1.0000000000001563</v>
      </c>
      <c r="L9339" s="14">
        <f>2+L9080-Datos!$C$8</f>
        <v>6.7700000000000005</v>
      </c>
      <c r="M9339" s="13" t="s">
        <v>56124</v>
      </c>
      <c r="N9339" s="1" t="s">
        <v>42956</v>
      </c>
      <c r="O9339" s="1">
        <v>10</v>
      </c>
      <c r="P9339" s="1" t="s">
        <v>986</v>
      </c>
      <c r="Q9339" s="4" t="s">
        <v>21</v>
      </c>
    </row>
    <row r="9340" spans="1:17" ht="22.5" x14ac:dyDescent="0.25">
      <c r="A9340" s="3">
        <v>315</v>
      </c>
      <c r="B9340" s="1" t="s">
        <v>726</v>
      </c>
      <c r="C9340" s="1" t="s">
        <v>15</v>
      </c>
      <c r="D9340" s="1" t="s">
        <v>161</v>
      </c>
      <c r="E9340" s="1">
        <v>2238451</v>
      </c>
      <c r="F9340" s="1" t="s">
        <v>665</v>
      </c>
      <c r="G9340" s="1">
        <v>2238452</v>
      </c>
      <c r="H9340" s="1" t="s">
        <v>667</v>
      </c>
      <c r="I9340" s="2">
        <v>45076</v>
      </c>
      <c r="J9340" s="15" t="str">
        <f>MID(Tabla1[[#This Row],[HORA]],1,5)</f>
        <v>17:55</v>
      </c>
      <c r="K9340" s="16">
        <f>IF(Tabla1[[#This Row],[FECHA]]=I9341,IF(J9341-J9340&gt;0,(J9341-J9340)*1440,0),0)</f>
        <v>1.9999999999999929</v>
      </c>
      <c r="L9340" s="14">
        <f>2+L9081-Datos!$C$8</f>
        <v>6.4600000000000009</v>
      </c>
      <c r="M9340" s="13" t="s">
        <v>56125</v>
      </c>
      <c r="N9340" s="1" t="s">
        <v>723</v>
      </c>
      <c r="O9340" s="1">
        <v>0</v>
      </c>
      <c r="P9340" s="1" t="s">
        <v>170</v>
      </c>
      <c r="Q9340" s="4" t="s">
        <v>21</v>
      </c>
    </row>
    <row r="9341" spans="1:17" ht="22.5" x14ac:dyDescent="0.25">
      <c r="A9341" s="3">
        <v>2849</v>
      </c>
      <c r="B9341" s="1" t="s">
        <v>8800</v>
      </c>
      <c r="C9341" s="1" t="s">
        <v>15</v>
      </c>
      <c r="D9341" s="1" t="s">
        <v>33</v>
      </c>
      <c r="E9341" s="1">
        <v>72240745</v>
      </c>
      <c r="F9341" s="1" t="s">
        <v>8801</v>
      </c>
      <c r="G9341" s="1">
        <v>2238453</v>
      </c>
      <c r="H9341" s="1" t="s">
        <v>8802</v>
      </c>
      <c r="I9341" s="2">
        <v>45076</v>
      </c>
      <c r="J9341" s="15" t="str">
        <f>MID(Tabla1[[#This Row],[HORA]],1,5)</f>
        <v>17:57</v>
      </c>
      <c r="K9341" s="16">
        <f>IF(Tabla1[[#This Row],[FECHA]]=I9342,IF(J9342-J9341&gt;0,(J9342-J9341)*1440,0),0)</f>
        <v>0.99999999999983658</v>
      </c>
      <c r="L9341" s="14">
        <f>2+L9082-Datos!$C$8</f>
        <v>7.84</v>
      </c>
      <c r="M9341" s="13" t="s">
        <v>56127</v>
      </c>
      <c r="N9341" s="1" t="s">
        <v>8803</v>
      </c>
      <c r="O9341" s="1">
        <v>10</v>
      </c>
      <c r="P9341" s="1" t="s">
        <v>413</v>
      </c>
      <c r="Q9341" s="4" t="s">
        <v>21</v>
      </c>
    </row>
    <row r="9342" spans="1:17" ht="22.5" x14ac:dyDescent="0.25">
      <c r="A9342" s="3">
        <v>13973</v>
      </c>
      <c r="B9342" s="1" t="s">
        <v>42957</v>
      </c>
      <c r="C9342" s="1" t="s">
        <v>15</v>
      </c>
      <c r="D9342" s="1" t="s">
        <v>40</v>
      </c>
      <c r="E9342" s="1">
        <v>71870305</v>
      </c>
      <c r="F9342" s="1" t="s">
        <v>42958</v>
      </c>
      <c r="G9342" s="1">
        <v>2238454</v>
      </c>
      <c r="H9342" s="1" t="s">
        <v>42959</v>
      </c>
      <c r="I9342" s="2">
        <v>45076</v>
      </c>
      <c r="J9342" s="15" t="str">
        <f>MID(Tabla1[[#This Row],[HORA]],1,5)</f>
        <v>17:58</v>
      </c>
      <c r="K9342" s="16">
        <f>IF(Tabla1[[#This Row],[FECHA]]=I9343,IF(J9343-J9342&gt;0,(J9343-J9342)*1440,0),0)</f>
        <v>6.0000000000001386</v>
      </c>
      <c r="L9342" s="14">
        <f>2+L9083-Datos!$C$8</f>
        <v>7.7800000000000011</v>
      </c>
      <c r="M9342" s="13" t="s">
        <v>56128</v>
      </c>
      <c r="N9342" s="1" t="s">
        <v>1531</v>
      </c>
      <c r="O9342" s="1">
        <v>10</v>
      </c>
      <c r="P9342" s="1" t="s">
        <v>986</v>
      </c>
      <c r="Q9342" s="4" t="s">
        <v>21</v>
      </c>
    </row>
    <row r="9343" spans="1:17" ht="22.5" x14ac:dyDescent="0.25">
      <c r="A9343" s="3">
        <v>13974</v>
      </c>
      <c r="B9343" s="1" t="s">
        <v>42960</v>
      </c>
      <c r="C9343" s="1" t="s">
        <v>15</v>
      </c>
      <c r="D9343" s="1" t="s">
        <v>3257</v>
      </c>
      <c r="E9343" s="1">
        <v>45250937</v>
      </c>
      <c r="F9343" s="1" t="s">
        <v>42961</v>
      </c>
      <c r="G9343" s="1">
        <v>42847944</v>
      </c>
      <c r="H9343" s="1" t="s">
        <v>42962</v>
      </c>
      <c r="I9343" s="2">
        <v>45076</v>
      </c>
      <c r="J9343" s="15" t="str">
        <f>MID(Tabla1[[#This Row],[HORA]],1,5)</f>
        <v>18:04</v>
      </c>
      <c r="K9343" s="16">
        <f>IF(Tabla1[[#This Row],[FECHA]]=I9344,IF(J9344-J9343&gt;0,(J9344-J9343)*1440,0),0)</f>
        <v>2.9999999999999893</v>
      </c>
      <c r="L9343" s="14">
        <f>2+L9084-Datos!$C$8</f>
        <v>7.68</v>
      </c>
      <c r="M9343" s="13" t="s">
        <v>56143</v>
      </c>
      <c r="N9343" s="1" t="s">
        <v>42963</v>
      </c>
      <c r="O9343" s="1">
        <v>15</v>
      </c>
      <c r="P9343" s="1" t="s">
        <v>986</v>
      </c>
      <c r="Q9343" s="4" t="s">
        <v>21</v>
      </c>
    </row>
    <row r="9344" spans="1:17" ht="22.5" x14ac:dyDescent="0.25">
      <c r="A9344" s="3">
        <v>8777</v>
      </c>
      <c r="B9344" s="1" t="s">
        <v>27426</v>
      </c>
      <c r="C9344" s="1" t="s">
        <v>15</v>
      </c>
      <c r="D9344" s="1" t="s">
        <v>71</v>
      </c>
      <c r="E9344" s="1">
        <v>27836458</v>
      </c>
      <c r="F9344" s="1" t="s">
        <v>27427</v>
      </c>
      <c r="G9344" s="1">
        <v>47241386</v>
      </c>
      <c r="H9344" s="1" t="s">
        <v>27428</v>
      </c>
      <c r="I9344" s="2">
        <v>45076</v>
      </c>
      <c r="J9344" s="15" t="str">
        <f>MID(Tabla1[[#This Row],[HORA]],1,5)</f>
        <v>18:07</v>
      </c>
      <c r="K9344" s="16">
        <f>IF(Tabla1[[#This Row],[FECHA]]=I9345,IF(J9345-J9344&gt;0,(J9345-J9344)*1440,0),0)</f>
        <v>4.9999999999999822</v>
      </c>
      <c r="L9344" s="14">
        <f>2+L9085-Datos!$C$8</f>
        <v>5.3900000000000006</v>
      </c>
      <c r="M9344" s="13" t="s">
        <v>56146</v>
      </c>
      <c r="N9344" s="1" t="s">
        <v>174</v>
      </c>
      <c r="O9344" s="1">
        <v>10</v>
      </c>
      <c r="P9344" s="1" t="s">
        <v>170</v>
      </c>
      <c r="Q9344" s="4" t="s">
        <v>21</v>
      </c>
    </row>
    <row r="9345" spans="1:17" ht="22.5" x14ac:dyDescent="0.25">
      <c r="A9345" s="3">
        <v>2850</v>
      </c>
      <c r="B9345" s="1" t="s">
        <v>8804</v>
      </c>
      <c r="C9345" s="1" t="s">
        <v>15</v>
      </c>
      <c r="D9345" s="1" t="s">
        <v>228</v>
      </c>
      <c r="E9345" s="1">
        <v>33941359</v>
      </c>
      <c r="F9345" s="1" t="s">
        <v>8805</v>
      </c>
      <c r="G9345" s="1">
        <v>33941359</v>
      </c>
      <c r="H9345" s="1" t="s">
        <v>8805</v>
      </c>
      <c r="I9345" s="2">
        <v>45076</v>
      </c>
      <c r="J9345" s="15" t="str">
        <f>MID(Tabla1[[#This Row],[HORA]],1,5)</f>
        <v>18:12</v>
      </c>
      <c r="K9345" s="16">
        <f>IF(Tabla1[[#This Row],[FECHA]]=I9346,IF(J9346-J9345&gt;0,(J9346-J9345)*1440,0),0)</f>
        <v>0</v>
      </c>
      <c r="L9345" s="14">
        <f>2+L9086-Datos!$C$8</f>
        <v>6.68</v>
      </c>
      <c r="M9345" s="13" t="s">
        <v>56151</v>
      </c>
      <c r="N9345" s="1" t="s">
        <v>8806</v>
      </c>
      <c r="O9345" s="1">
        <v>45</v>
      </c>
      <c r="P9345" s="1" t="s">
        <v>413</v>
      </c>
      <c r="Q9345" s="4" t="s">
        <v>21</v>
      </c>
    </row>
    <row r="9346" spans="1:17" ht="22.5" x14ac:dyDescent="0.25">
      <c r="A9346" s="3">
        <v>13975</v>
      </c>
      <c r="B9346" s="1" t="s">
        <v>42964</v>
      </c>
      <c r="C9346" s="1" t="s">
        <v>15</v>
      </c>
      <c r="D9346" s="1" t="s">
        <v>172</v>
      </c>
      <c r="E9346" s="1">
        <v>42181136</v>
      </c>
      <c r="F9346" s="1" t="s">
        <v>42965</v>
      </c>
      <c r="G9346" s="1">
        <v>2238463</v>
      </c>
      <c r="H9346" s="1" t="s">
        <v>42966</v>
      </c>
      <c r="I9346" s="2">
        <v>45076</v>
      </c>
      <c r="J9346" s="15" t="str">
        <f>MID(Tabla1[[#This Row],[HORA]],1,5)</f>
        <v>18:12</v>
      </c>
      <c r="K9346" s="16">
        <f>IF(Tabla1[[#This Row],[FECHA]]=I9347,IF(J9347-J9346&gt;0,(J9347-J9346)*1440,0),0)</f>
        <v>2.9999999999999893</v>
      </c>
      <c r="L9346" s="14">
        <f>2+L9087-Datos!$C$8</f>
        <v>5.69</v>
      </c>
      <c r="M9346" s="13" t="s">
        <v>56151</v>
      </c>
      <c r="N9346" s="1" t="s">
        <v>42872</v>
      </c>
      <c r="O9346" s="1">
        <v>30</v>
      </c>
      <c r="P9346" s="1" t="s">
        <v>986</v>
      </c>
      <c r="Q9346" s="4" t="s">
        <v>21</v>
      </c>
    </row>
    <row r="9347" spans="1:17" ht="22.5" x14ac:dyDescent="0.25">
      <c r="A9347" s="3">
        <v>13903</v>
      </c>
      <c r="B9347" s="1" t="s">
        <v>42748</v>
      </c>
      <c r="C9347" s="1" t="s">
        <v>15</v>
      </c>
      <c r="D9347" s="1" t="s">
        <v>40</v>
      </c>
      <c r="E9347" s="1">
        <v>45571199</v>
      </c>
      <c r="F9347" s="1" t="s">
        <v>42749</v>
      </c>
      <c r="G9347" s="1">
        <v>42206614</v>
      </c>
      <c r="H9347" s="1" t="s">
        <v>42750</v>
      </c>
      <c r="I9347" s="2">
        <v>45076</v>
      </c>
      <c r="J9347" s="15" t="str">
        <f>MID(Tabla1[[#This Row],[HORA]],1,5)</f>
        <v>18:15</v>
      </c>
      <c r="K9347" s="16">
        <f>IF(Tabla1[[#This Row],[FECHA]]=I9348,IF(J9348-J9347&gt;0,(J9348-J9347)*1440,0),0)</f>
        <v>0.99999999999999645</v>
      </c>
      <c r="L9347" s="14">
        <f>2+L9088-Datos!$C$8</f>
        <v>8.6999999999999993</v>
      </c>
      <c r="M9347" s="13" t="s">
        <v>56154</v>
      </c>
      <c r="N9347" s="1" t="s">
        <v>42751</v>
      </c>
      <c r="O9347" s="1">
        <v>100</v>
      </c>
      <c r="P9347" s="1" t="s">
        <v>986</v>
      </c>
      <c r="Q9347" s="4" t="s">
        <v>21</v>
      </c>
    </row>
    <row r="9348" spans="1:17" ht="22.5" x14ac:dyDescent="0.25">
      <c r="A9348" s="3">
        <v>2851</v>
      </c>
      <c r="B9348" s="1" t="s">
        <v>8807</v>
      </c>
      <c r="C9348" s="1" t="s">
        <v>15</v>
      </c>
      <c r="D9348" s="1" t="s">
        <v>40</v>
      </c>
      <c r="E9348" s="1">
        <v>71719854</v>
      </c>
      <c r="F9348" s="1" t="s">
        <v>8808</v>
      </c>
      <c r="G9348" s="1">
        <v>71719854</v>
      </c>
      <c r="H9348" s="1" t="s">
        <v>8808</v>
      </c>
      <c r="I9348" s="2">
        <v>45076</v>
      </c>
      <c r="J9348" s="15" t="str">
        <f>MID(Tabla1[[#This Row],[HORA]],1,5)</f>
        <v>18:16</v>
      </c>
      <c r="K9348" s="16">
        <f>IF(Tabla1[[#This Row],[FECHA]]=I9349,IF(J9349-J9348&gt;0,(J9349-J9348)*1440,0),0)</f>
        <v>2.0000000000001528</v>
      </c>
      <c r="L9348" s="14">
        <f>2+L9089-Datos!$C$8</f>
        <v>10.760000000000002</v>
      </c>
      <c r="M9348" s="13" t="s">
        <v>56155</v>
      </c>
      <c r="N9348" s="1" t="s">
        <v>1715</v>
      </c>
      <c r="O9348" s="1">
        <v>25</v>
      </c>
      <c r="P9348" s="1" t="s">
        <v>413</v>
      </c>
      <c r="Q9348" s="4" t="s">
        <v>21</v>
      </c>
    </row>
    <row r="9349" spans="1:17" ht="22.5" x14ac:dyDescent="0.25">
      <c r="A9349" s="3">
        <v>8778</v>
      </c>
      <c r="B9349" s="1" t="s">
        <v>27429</v>
      </c>
      <c r="C9349" s="1" t="s">
        <v>15</v>
      </c>
      <c r="D9349" s="1" t="s">
        <v>40</v>
      </c>
      <c r="E9349" s="1">
        <v>2238468</v>
      </c>
      <c r="F9349" s="1" t="s">
        <v>27430</v>
      </c>
      <c r="G9349" s="1">
        <v>2238469</v>
      </c>
      <c r="H9349" s="1" t="s">
        <v>10980</v>
      </c>
      <c r="I9349" s="2">
        <v>45076</v>
      </c>
      <c r="J9349" s="15" t="str">
        <f>MID(Tabla1[[#This Row],[HORA]],1,5)</f>
        <v>18:18</v>
      </c>
      <c r="K9349" s="16">
        <f>IF(Tabla1[[#This Row],[FECHA]]=I9350,IF(J9350-J9349&gt;0,(J9350-J9349)*1440,0),0)</f>
        <v>0</v>
      </c>
      <c r="L9349" s="14">
        <f>2+L9090-Datos!$C$8</f>
        <v>6.6300000000000008</v>
      </c>
      <c r="M9349" s="13" t="s">
        <v>56157</v>
      </c>
      <c r="N9349" s="1" t="s">
        <v>174</v>
      </c>
      <c r="O9349" s="1">
        <v>10</v>
      </c>
      <c r="P9349" s="1" t="s">
        <v>170</v>
      </c>
      <c r="Q9349" s="4" t="s">
        <v>21</v>
      </c>
    </row>
    <row r="9350" spans="1:17" ht="22.5" x14ac:dyDescent="0.25">
      <c r="A9350" s="3">
        <v>18441</v>
      </c>
      <c r="B9350" s="1" t="s">
        <v>54975</v>
      </c>
      <c r="C9350" s="1" t="s">
        <v>15</v>
      </c>
      <c r="D9350" s="1" t="s">
        <v>77</v>
      </c>
      <c r="E9350" s="1">
        <v>20504424899</v>
      </c>
      <c r="F9350" s="1" t="s">
        <v>48252</v>
      </c>
      <c r="G9350" s="1">
        <v>2238466</v>
      </c>
      <c r="H9350" s="1" t="s">
        <v>48253</v>
      </c>
      <c r="I9350" s="2">
        <v>45076</v>
      </c>
      <c r="J9350" s="15" t="str">
        <f>MID(Tabla1[[#This Row],[HORA]],1,5)</f>
        <v>18:18</v>
      </c>
      <c r="K9350" s="16">
        <f>IF(Tabla1[[#This Row],[FECHA]]=I9351,IF(J9351-J9350&gt;0,(J9351-J9350)*1440,0),0)</f>
        <v>1.999999999999833</v>
      </c>
      <c r="L9350" s="14">
        <f>2+L9091-Datos!$C$8</f>
        <v>6.44</v>
      </c>
      <c r="M9350" s="13" t="s">
        <v>56157</v>
      </c>
      <c r="N9350" s="1" t="s">
        <v>54976</v>
      </c>
      <c r="O9350" s="1">
        <v>20</v>
      </c>
      <c r="P9350" s="1" t="s">
        <v>986</v>
      </c>
      <c r="Q9350" s="4" t="s">
        <v>21</v>
      </c>
    </row>
    <row r="9351" spans="1:17" ht="22.5" x14ac:dyDescent="0.25">
      <c r="A9351" s="3">
        <v>8779</v>
      </c>
      <c r="B9351" s="1" t="s">
        <v>27431</v>
      </c>
      <c r="C9351" s="1" t="s">
        <v>15</v>
      </c>
      <c r="D9351" s="1" t="s">
        <v>141</v>
      </c>
      <c r="E9351" s="1">
        <v>42802831</v>
      </c>
      <c r="F9351" s="1" t="s">
        <v>27432</v>
      </c>
      <c r="G9351" s="1">
        <v>2238470</v>
      </c>
      <c r="H9351" s="1" t="s">
        <v>27433</v>
      </c>
      <c r="I9351" s="2">
        <v>45076</v>
      </c>
      <c r="J9351" s="15" t="str">
        <f>MID(Tabla1[[#This Row],[HORA]],1,5)</f>
        <v>18:20</v>
      </c>
      <c r="K9351" s="16">
        <f>IF(Tabla1[[#This Row],[FECHA]]=I9352,IF(J9352-J9351&gt;0,(J9352-J9351)*1440,0),0)</f>
        <v>2.9999999999999893</v>
      </c>
      <c r="L9351" s="14">
        <f>2+L9092-Datos!$C$8</f>
        <v>8.5300000000000011</v>
      </c>
      <c r="M9351" s="13" t="s">
        <v>56159</v>
      </c>
      <c r="N9351" s="1" t="s">
        <v>174</v>
      </c>
      <c r="O9351" s="1">
        <v>10</v>
      </c>
      <c r="P9351" s="1" t="s">
        <v>170</v>
      </c>
      <c r="Q9351" s="4" t="s">
        <v>21</v>
      </c>
    </row>
    <row r="9352" spans="1:17" ht="22.5" x14ac:dyDescent="0.25">
      <c r="A9352" s="3">
        <v>8780</v>
      </c>
      <c r="B9352" s="1" t="s">
        <v>27434</v>
      </c>
      <c r="C9352" s="1" t="s">
        <v>15</v>
      </c>
      <c r="D9352" s="1" t="s">
        <v>77</v>
      </c>
      <c r="E9352" s="1">
        <v>45488270</v>
      </c>
      <c r="F9352" s="1" t="s">
        <v>15213</v>
      </c>
      <c r="G9352" s="1">
        <v>2238474</v>
      </c>
      <c r="H9352" s="1" t="s">
        <v>27435</v>
      </c>
      <c r="I9352" s="2">
        <v>45076</v>
      </c>
      <c r="J9352" s="15" t="str">
        <f>MID(Tabla1[[#This Row],[HORA]],1,5)</f>
        <v>18:23</v>
      </c>
      <c r="K9352" s="16">
        <f>IF(Tabla1[[#This Row],[FECHA]]=I9353,IF(J9353-J9352&gt;0,(J9353-J9352)*1440,0),0)</f>
        <v>0</v>
      </c>
      <c r="L9352" s="14">
        <f>2+L9093-Datos!$C$8</f>
        <v>5.87</v>
      </c>
      <c r="M9352" s="13" t="s">
        <v>56162</v>
      </c>
      <c r="N9352" s="1" t="s">
        <v>27436</v>
      </c>
      <c r="O9352" s="1">
        <v>15</v>
      </c>
      <c r="P9352" s="1" t="s">
        <v>170</v>
      </c>
      <c r="Q9352" s="4" t="s">
        <v>21</v>
      </c>
    </row>
    <row r="9353" spans="1:17" ht="22.5" x14ac:dyDescent="0.25">
      <c r="A9353" s="3">
        <v>13976</v>
      </c>
      <c r="B9353" s="1" t="s">
        <v>42967</v>
      </c>
      <c r="C9353" s="1" t="s">
        <v>15</v>
      </c>
      <c r="D9353" s="1" t="s">
        <v>172</v>
      </c>
      <c r="E9353" s="1">
        <v>40723941</v>
      </c>
      <c r="F9353" s="1" t="s">
        <v>13438</v>
      </c>
      <c r="G9353" s="1">
        <v>40723941</v>
      </c>
      <c r="H9353" s="1" t="s">
        <v>13438</v>
      </c>
      <c r="I9353" s="2">
        <v>45076</v>
      </c>
      <c r="J9353" s="15" t="str">
        <f>MID(Tabla1[[#This Row],[HORA]],1,5)</f>
        <v>18:23</v>
      </c>
      <c r="K9353" s="16">
        <f>IF(Tabla1[[#This Row],[FECHA]]=I9354,IF(J9354-J9353&gt;0,(J9354-J9353)*1440,0),0)</f>
        <v>0</v>
      </c>
      <c r="L9353" s="14">
        <f>2+L9094-Datos!$C$8</f>
        <v>7.6000000000000005</v>
      </c>
      <c r="M9353" s="13" t="s">
        <v>56162</v>
      </c>
      <c r="N9353" s="1" t="s">
        <v>42968</v>
      </c>
      <c r="O9353" s="1">
        <v>10</v>
      </c>
      <c r="P9353" s="1" t="s">
        <v>986</v>
      </c>
      <c r="Q9353" s="4" t="s">
        <v>21</v>
      </c>
    </row>
    <row r="9354" spans="1:17" ht="22.5" x14ac:dyDescent="0.25">
      <c r="A9354" s="3">
        <v>16143</v>
      </c>
      <c r="B9354" s="1" t="s">
        <v>49062</v>
      </c>
      <c r="C9354" s="1" t="s">
        <v>15</v>
      </c>
      <c r="D9354" s="1" t="s">
        <v>40</v>
      </c>
      <c r="E9354" s="1">
        <v>20480842813</v>
      </c>
      <c r="F9354" s="1" t="s">
        <v>48218</v>
      </c>
      <c r="G9354" s="1">
        <v>70058620</v>
      </c>
      <c r="H9354" s="1" t="s">
        <v>49063</v>
      </c>
      <c r="I9354" s="2">
        <v>45076</v>
      </c>
      <c r="J9354" s="15" t="str">
        <f>MID(Tabla1[[#This Row],[HORA]],1,5)</f>
        <v>18:23</v>
      </c>
      <c r="K9354" s="16">
        <f>IF(Tabla1[[#This Row],[FECHA]]=I9355,IF(J9355-J9354&gt;0,(J9355-J9354)*1440,0),0)</f>
        <v>2.0000000000001528</v>
      </c>
      <c r="L9354" s="14">
        <f>2+L9095-Datos!$C$8</f>
        <v>9.4600000000000009</v>
      </c>
      <c r="M9354" s="13" t="s">
        <v>56162</v>
      </c>
      <c r="N9354" s="1" t="s">
        <v>49064</v>
      </c>
      <c r="O9354" s="1">
        <v>30</v>
      </c>
      <c r="P9354" s="1" t="s">
        <v>413</v>
      </c>
      <c r="Q9354" s="4" t="s">
        <v>21</v>
      </c>
    </row>
    <row r="9355" spans="1:17" ht="22.5" x14ac:dyDescent="0.25">
      <c r="A9355" s="3">
        <v>2852</v>
      </c>
      <c r="B9355" s="1" t="s">
        <v>8809</v>
      </c>
      <c r="C9355" s="1" t="s">
        <v>15</v>
      </c>
      <c r="D9355" s="1" t="s">
        <v>161</v>
      </c>
      <c r="E9355" s="1">
        <v>16626414</v>
      </c>
      <c r="F9355" s="1" t="s">
        <v>8810</v>
      </c>
      <c r="G9355" s="1">
        <v>2604755</v>
      </c>
      <c r="H9355" s="1" t="s">
        <v>8811</v>
      </c>
      <c r="I9355" s="2">
        <v>45076</v>
      </c>
      <c r="J9355" s="15" t="str">
        <f>MID(Tabla1[[#This Row],[HORA]],1,5)</f>
        <v>18:25</v>
      </c>
      <c r="K9355" s="16">
        <f>IF(Tabla1[[#This Row],[FECHA]]=I9356,IF(J9356-J9355&gt;0,(J9356-J9355)*1440,0),0)</f>
        <v>0</v>
      </c>
      <c r="L9355" s="14">
        <f>2+L9096-Datos!$C$8</f>
        <v>6.76</v>
      </c>
      <c r="M9355" s="13" t="s">
        <v>56164</v>
      </c>
      <c r="N9355" s="1" t="s">
        <v>8812</v>
      </c>
      <c r="O9355" s="1">
        <v>15</v>
      </c>
      <c r="P9355" s="1" t="s">
        <v>413</v>
      </c>
      <c r="Q9355" s="4" t="s">
        <v>21</v>
      </c>
    </row>
    <row r="9356" spans="1:17" ht="22.5" x14ac:dyDescent="0.25">
      <c r="A9356" s="3">
        <v>13977</v>
      </c>
      <c r="B9356" s="1" t="s">
        <v>42969</v>
      </c>
      <c r="C9356" s="1" t="s">
        <v>15</v>
      </c>
      <c r="D9356" s="1" t="s">
        <v>141</v>
      </c>
      <c r="E9356" s="1">
        <v>44172000</v>
      </c>
      <c r="F9356" s="1" t="s">
        <v>7874</v>
      </c>
      <c r="G9356" s="1">
        <v>2238475</v>
      </c>
      <c r="H9356" s="1" t="s">
        <v>42970</v>
      </c>
      <c r="I9356" s="2">
        <v>45076</v>
      </c>
      <c r="J9356" s="15" t="str">
        <f>MID(Tabla1[[#This Row],[HORA]],1,5)</f>
        <v>18:25</v>
      </c>
      <c r="K9356" s="16">
        <f>IF(Tabla1[[#This Row],[FECHA]]=I9357,IF(J9357-J9356&gt;0,(J9357-J9356)*1440,0),0)</f>
        <v>2.9999999999998295</v>
      </c>
      <c r="L9356" s="14">
        <f>2+L9097-Datos!$C$8</f>
        <v>7.42</v>
      </c>
      <c r="M9356" s="13" t="s">
        <v>56164</v>
      </c>
      <c r="N9356" s="1" t="s">
        <v>1531</v>
      </c>
      <c r="O9356" s="1">
        <v>10</v>
      </c>
      <c r="P9356" s="1" t="s">
        <v>986</v>
      </c>
      <c r="Q9356" s="4" t="s">
        <v>21</v>
      </c>
    </row>
    <row r="9357" spans="1:17" ht="22.5" x14ac:dyDescent="0.25">
      <c r="A9357" s="3">
        <v>13978</v>
      </c>
      <c r="B9357" s="1" t="s">
        <v>42971</v>
      </c>
      <c r="C9357" s="1" t="s">
        <v>15</v>
      </c>
      <c r="D9357" s="1" t="s">
        <v>33</v>
      </c>
      <c r="E9357" s="1">
        <v>27379550</v>
      </c>
      <c r="F9357" s="1" t="s">
        <v>9312</v>
      </c>
      <c r="G9357" s="1">
        <v>2238477</v>
      </c>
      <c r="H9357" s="1" t="s">
        <v>42972</v>
      </c>
      <c r="I9357" s="2">
        <v>45076</v>
      </c>
      <c r="J9357" s="15" t="str">
        <f>MID(Tabla1[[#This Row],[HORA]],1,5)</f>
        <v>18:28</v>
      </c>
      <c r="K9357" s="16">
        <f>IF(Tabla1[[#This Row],[FECHA]]=I9358,IF(J9358-J9357&gt;0,(J9358-J9357)*1440,0),0)</f>
        <v>2.9999999999999893</v>
      </c>
      <c r="L9357" s="14">
        <f>2+L9098-Datos!$C$8</f>
        <v>7.36</v>
      </c>
      <c r="M9357" s="13" t="s">
        <v>56167</v>
      </c>
      <c r="N9357" s="1" t="s">
        <v>14912</v>
      </c>
      <c r="O9357" s="1">
        <v>15</v>
      </c>
      <c r="P9357" s="1" t="s">
        <v>986</v>
      </c>
      <c r="Q9357" s="4" t="s">
        <v>21</v>
      </c>
    </row>
    <row r="9358" spans="1:17" ht="22.5" x14ac:dyDescent="0.25">
      <c r="A9358" s="3">
        <v>8781</v>
      </c>
      <c r="B9358" s="1" t="s">
        <v>27437</v>
      </c>
      <c r="C9358" s="1" t="s">
        <v>15</v>
      </c>
      <c r="D9358" s="1" t="s">
        <v>228</v>
      </c>
      <c r="E9358" s="1">
        <v>41726671</v>
      </c>
      <c r="F9358" s="1" t="s">
        <v>27438</v>
      </c>
      <c r="G9358" s="1">
        <v>41726671</v>
      </c>
      <c r="H9358" s="1" t="s">
        <v>27438</v>
      </c>
      <c r="I9358" s="2">
        <v>45076</v>
      </c>
      <c r="J9358" s="15" t="str">
        <f>MID(Tabla1[[#This Row],[HORA]],1,5)</f>
        <v>18:31</v>
      </c>
      <c r="K9358" s="16">
        <f>IF(Tabla1[[#This Row],[FECHA]]=I9359,IF(J9359-J9358&gt;0,(J9359-J9358)*1440,0),0)</f>
        <v>0</v>
      </c>
      <c r="L9358" s="14">
        <f>2+L9099-Datos!$C$8</f>
        <v>5.4600000000000009</v>
      </c>
      <c r="M9358" s="13" t="s">
        <v>56170</v>
      </c>
      <c r="N9358" s="1" t="s">
        <v>27439</v>
      </c>
      <c r="O9358" s="1">
        <v>20</v>
      </c>
      <c r="P9358" s="1" t="s">
        <v>170</v>
      </c>
      <c r="Q9358" s="4" t="s">
        <v>21</v>
      </c>
    </row>
    <row r="9359" spans="1:17" ht="22.5" x14ac:dyDescent="0.25">
      <c r="A9359" s="3">
        <v>13979</v>
      </c>
      <c r="B9359" s="1" t="s">
        <v>42973</v>
      </c>
      <c r="C9359" s="1" t="s">
        <v>15</v>
      </c>
      <c r="D9359" s="1" t="s">
        <v>71</v>
      </c>
      <c r="E9359" s="1">
        <v>72043657</v>
      </c>
      <c r="F9359" s="1" t="s">
        <v>42974</v>
      </c>
      <c r="G9359" s="1">
        <v>43258854</v>
      </c>
      <c r="H9359" s="1" t="s">
        <v>42975</v>
      </c>
      <c r="I9359" s="2">
        <v>45076</v>
      </c>
      <c r="J9359" s="15" t="str">
        <f>MID(Tabla1[[#This Row],[HORA]],1,5)</f>
        <v>18:31</v>
      </c>
      <c r="K9359" s="16">
        <f>IF(Tabla1[[#This Row],[FECHA]]=I9360,IF(J9360-J9359&gt;0,(J9360-J9359)*1440,0),0)</f>
        <v>1.0000000000001563</v>
      </c>
      <c r="L9359" s="14">
        <f>2+L9100-Datos!$C$8</f>
        <v>6.4700000000000006</v>
      </c>
      <c r="M9359" s="13" t="s">
        <v>56170</v>
      </c>
      <c r="N9359" s="1" t="s">
        <v>42976</v>
      </c>
      <c r="O9359" s="1">
        <v>15</v>
      </c>
      <c r="P9359" s="1" t="s">
        <v>986</v>
      </c>
      <c r="Q9359" s="4" t="s">
        <v>21</v>
      </c>
    </row>
    <row r="9360" spans="1:17" ht="22.5" x14ac:dyDescent="0.25">
      <c r="A9360" s="3">
        <v>2853</v>
      </c>
      <c r="B9360" s="1" t="s">
        <v>8813</v>
      </c>
      <c r="C9360" s="1" t="s">
        <v>15</v>
      </c>
      <c r="D9360" s="1" t="s">
        <v>228</v>
      </c>
      <c r="E9360" s="1">
        <v>16739931</v>
      </c>
      <c r="F9360" s="1" t="s">
        <v>8814</v>
      </c>
      <c r="G9360" s="1">
        <v>40707880</v>
      </c>
      <c r="H9360" s="1" t="s">
        <v>8815</v>
      </c>
      <c r="I9360" s="2">
        <v>45076</v>
      </c>
      <c r="J9360" s="15" t="str">
        <f>MID(Tabla1[[#This Row],[HORA]],1,5)</f>
        <v>18:32</v>
      </c>
      <c r="K9360" s="16">
        <f>IF(Tabla1[[#This Row],[FECHA]]=I9361,IF(J9361-J9360&gt;0,(J9361-J9360)*1440,0),0)</f>
        <v>0.99999999999999645</v>
      </c>
      <c r="L9360" s="14">
        <f>2+L9101-Datos!$C$8</f>
        <v>7.84</v>
      </c>
      <c r="M9360" s="13" t="s">
        <v>56171</v>
      </c>
      <c r="N9360" s="1" t="s">
        <v>8816</v>
      </c>
      <c r="O9360" s="1">
        <v>15</v>
      </c>
      <c r="P9360" s="1" t="s">
        <v>413</v>
      </c>
      <c r="Q9360" s="4" t="s">
        <v>21</v>
      </c>
    </row>
    <row r="9361" spans="1:17" ht="22.5" x14ac:dyDescent="0.25">
      <c r="A9361" s="3">
        <v>17363</v>
      </c>
      <c r="B9361" s="1" t="s">
        <v>52299</v>
      </c>
      <c r="C9361" s="1" t="s">
        <v>15</v>
      </c>
      <c r="D9361" s="1" t="s">
        <v>40</v>
      </c>
      <c r="E9361" s="1">
        <v>20604120226</v>
      </c>
      <c r="F9361" s="1" t="s">
        <v>52300</v>
      </c>
      <c r="G9361" s="1">
        <v>47386709</v>
      </c>
      <c r="H9361" s="1" t="s">
        <v>52301</v>
      </c>
      <c r="I9361" s="2">
        <v>45076</v>
      </c>
      <c r="J9361" s="15" t="str">
        <f>MID(Tabla1[[#This Row],[HORA]],1,5)</f>
        <v>18:33</v>
      </c>
      <c r="K9361" s="16">
        <f>IF(Tabla1[[#This Row],[FECHA]]=I9362,IF(J9362-J9361&gt;0,(J9362-J9361)*1440,0),0)</f>
        <v>0.99999999999999645</v>
      </c>
      <c r="L9361" s="14">
        <f>2+L9102-Datos!$C$8</f>
        <v>7.59</v>
      </c>
      <c r="M9361" s="13" t="s">
        <v>56172</v>
      </c>
      <c r="N9361" s="1" t="s">
        <v>52302</v>
      </c>
      <c r="O9361" s="1">
        <v>20</v>
      </c>
      <c r="P9361" s="1" t="s">
        <v>170</v>
      </c>
      <c r="Q9361" s="4" t="s">
        <v>21</v>
      </c>
    </row>
    <row r="9362" spans="1:17" ht="22.5" x14ac:dyDescent="0.25">
      <c r="A9362" s="3">
        <v>13980</v>
      </c>
      <c r="B9362" s="1" t="s">
        <v>42977</v>
      </c>
      <c r="C9362" s="1" t="s">
        <v>15</v>
      </c>
      <c r="D9362" s="1" t="s">
        <v>77</v>
      </c>
      <c r="E9362" s="1">
        <v>74319021</v>
      </c>
      <c r="F9362" s="1" t="s">
        <v>42978</v>
      </c>
      <c r="G9362" s="1">
        <v>43551963</v>
      </c>
      <c r="H9362" s="1" t="s">
        <v>42979</v>
      </c>
      <c r="I9362" s="2">
        <v>45076</v>
      </c>
      <c r="J9362" s="15" t="str">
        <f>MID(Tabla1[[#This Row],[HORA]],1,5)</f>
        <v>18:34</v>
      </c>
      <c r="K9362" s="16">
        <f>IF(Tabla1[[#This Row],[FECHA]]=I9363,IF(J9363-J9362&gt;0,(J9363-J9362)*1440,0),0)</f>
        <v>2.9999999999999893</v>
      </c>
      <c r="L9362" s="14">
        <f>2+L9103-Datos!$C$8</f>
        <v>10.530000000000001</v>
      </c>
      <c r="M9362" s="13" t="s">
        <v>56173</v>
      </c>
      <c r="N9362" s="1" t="s">
        <v>42980</v>
      </c>
      <c r="O9362" s="1">
        <v>15</v>
      </c>
      <c r="P9362" s="1" t="s">
        <v>986</v>
      </c>
      <c r="Q9362" s="4" t="s">
        <v>21</v>
      </c>
    </row>
    <row r="9363" spans="1:17" ht="22.5" x14ac:dyDescent="0.25">
      <c r="A9363" s="3">
        <v>16144</v>
      </c>
      <c r="B9363" s="1" t="s">
        <v>49065</v>
      </c>
      <c r="C9363" s="1" t="s">
        <v>15</v>
      </c>
      <c r="D9363" s="1" t="s">
        <v>71</v>
      </c>
      <c r="E9363" s="1">
        <v>10164767642</v>
      </c>
      <c r="F9363" s="1" t="s">
        <v>49066</v>
      </c>
      <c r="G9363" s="1">
        <v>2238480</v>
      </c>
      <c r="H9363" s="1" t="s">
        <v>49067</v>
      </c>
      <c r="I9363" s="2">
        <v>45076</v>
      </c>
      <c r="J9363" s="15" t="str">
        <f>MID(Tabla1[[#This Row],[HORA]],1,5)</f>
        <v>18:37</v>
      </c>
      <c r="K9363" s="16">
        <f>IF(Tabla1[[#This Row],[FECHA]]=I9364,IF(J9364-J9363&gt;0,(J9364-J9363)*1440,0),0)</f>
        <v>0.99999999999999645</v>
      </c>
      <c r="L9363" s="14">
        <f>2+L9104-Datos!$C$8</f>
        <v>7.68</v>
      </c>
      <c r="M9363" s="13" t="s">
        <v>56176</v>
      </c>
      <c r="N9363" s="1" t="s">
        <v>49068</v>
      </c>
      <c r="O9363" s="1">
        <v>25</v>
      </c>
      <c r="P9363" s="1" t="s">
        <v>413</v>
      </c>
      <c r="Q9363" s="4" t="s">
        <v>21</v>
      </c>
    </row>
    <row r="9364" spans="1:17" ht="22.5" x14ac:dyDescent="0.25">
      <c r="A9364" s="3">
        <v>13981</v>
      </c>
      <c r="B9364" s="1" t="s">
        <v>42981</v>
      </c>
      <c r="C9364" s="1" t="s">
        <v>15</v>
      </c>
      <c r="D9364" s="1" t="s">
        <v>40</v>
      </c>
      <c r="E9364" s="1">
        <v>478915</v>
      </c>
      <c r="F9364" s="1" t="s">
        <v>42982</v>
      </c>
      <c r="G9364" s="1">
        <v>2634657</v>
      </c>
      <c r="H9364" s="1" t="s">
        <v>42983</v>
      </c>
      <c r="I9364" s="2">
        <v>45076</v>
      </c>
      <c r="J9364" s="15" t="str">
        <f>MID(Tabla1[[#This Row],[HORA]],1,5)</f>
        <v>18:38</v>
      </c>
      <c r="K9364" s="16">
        <f>IF(Tabla1[[#This Row],[FECHA]]=I9365,IF(J9365-J9364&gt;0,(J9365-J9364)*1440,0),0)</f>
        <v>1.9999999999999929</v>
      </c>
      <c r="L9364" s="14">
        <f>2+L9105-Datos!$C$8</f>
        <v>5.8900000000000006</v>
      </c>
      <c r="M9364" s="13" t="s">
        <v>56177</v>
      </c>
      <c r="N9364" s="1" t="s">
        <v>6142</v>
      </c>
      <c r="O9364" s="1">
        <v>15</v>
      </c>
      <c r="P9364" s="1" t="s">
        <v>986</v>
      </c>
      <c r="Q9364" s="4" t="s">
        <v>21</v>
      </c>
    </row>
    <row r="9365" spans="1:17" ht="22.5" x14ac:dyDescent="0.25">
      <c r="A9365" s="3">
        <v>2854</v>
      </c>
      <c r="B9365" s="1" t="s">
        <v>8817</v>
      </c>
      <c r="C9365" s="1" t="s">
        <v>15</v>
      </c>
      <c r="D9365" s="1" t="s">
        <v>1847</v>
      </c>
      <c r="E9365" s="1">
        <v>33727259</v>
      </c>
      <c r="F9365" s="1" t="s">
        <v>8818</v>
      </c>
      <c r="G9365" s="1">
        <v>33727259</v>
      </c>
      <c r="H9365" s="1" t="s">
        <v>8818</v>
      </c>
      <c r="I9365" s="2">
        <v>45076</v>
      </c>
      <c r="J9365" s="15" t="str">
        <f>MID(Tabla1[[#This Row],[HORA]],1,5)</f>
        <v>18:40</v>
      </c>
      <c r="K9365" s="16">
        <f>IF(Tabla1[[#This Row],[FECHA]]=I9366,IF(J9366-J9365&gt;0,(J9366-J9365)*1440,0),0)</f>
        <v>2.9999999999998295</v>
      </c>
      <c r="L9365" s="14">
        <f>2+L9106-Datos!$C$8</f>
        <v>6.68</v>
      </c>
      <c r="M9365" s="13" t="s">
        <v>56179</v>
      </c>
      <c r="N9365" s="1" t="s">
        <v>1715</v>
      </c>
      <c r="O9365" s="1">
        <v>8</v>
      </c>
      <c r="P9365" s="1" t="s">
        <v>413</v>
      </c>
      <c r="Q9365" s="4" t="s">
        <v>21</v>
      </c>
    </row>
    <row r="9366" spans="1:17" ht="22.5" x14ac:dyDescent="0.25">
      <c r="A9366" s="3">
        <v>13982</v>
      </c>
      <c r="B9366" s="1" t="s">
        <v>42984</v>
      </c>
      <c r="C9366" s="1" t="s">
        <v>15</v>
      </c>
      <c r="D9366" s="1" t="s">
        <v>33</v>
      </c>
      <c r="E9366" s="1">
        <v>44427848</v>
      </c>
      <c r="F9366" s="1" t="s">
        <v>3780</v>
      </c>
      <c r="G9366" s="1">
        <v>40762647</v>
      </c>
      <c r="H9366" s="1" t="s">
        <v>42985</v>
      </c>
      <c r="I9366" s="2">
        <v>45076</v>
      </c>
      <c r="J9366" s="15" t="str">
        <f>MID(Tabla1[[#This Row],[HORA]],1,5)</f>
        <v>18:43</v>
      </c>
      <c r="K9366" s="16">
        <f>IF(Tabla1[[#This Row],[FECHA]]=I9367,IF(J9367-J9366&gt;0,(J9367-J9366)*1440,0),0)</f>
        <v>0</v>
      </c>
      <c r="L9366" s="14">
        <f>2+L9107-Datos!$C$8</f>
        <v>5.42</v>
      </c>
      <c r="M9366" s="13" t="s">
        <v>56182</v>
      </c>
      <c r="N9366" s="1" t="s">
        <v>13531</v>
      </c>
      <c r="O9366" s="1">
        <v>15</v>
      </c>
      <c r="P9366" s="1" t="s">
        <v>986</v>
      </c>
      <c r="Q9366" s="4" t="s">
        <v>21</v>
      </c>
    </row>
    <row r="9367" spans="1:17" ht="22.5" x14ac:dyDescent="0.25">
      <c r="A9367" s="3">
        <v>16145</v>
      </c>
      <c r="B9367" s="1" t="s">
        <v>49069</v>
      </c>
      <c r="C9367" s="1" t="s">
        <v>15</v>
      </c>
      <c r="D9367" s="1" t="s">
        <v>33</v>
      </c>
      <c r="E9367" s="1">
        <v>20270934693</v>
      </c>
      <c r="F9367" s="1" t="s">
        <v>49070</v>
      </c>
      <c r="G9367" s="1">
        <v>3569034</v>
      </c>
      <c r="H9367" s="1" t="s">
        <v>49071</v>
      </c>
      <c r="I9367" s="2">
        <v>45076</v>
      </c>
      <c r="J9367" s="15" t="str">
        <f>MID(Tabla1[[#This Row],[HORA]],1,5)</f>
        <v>18:43</v>
      </c>
      <c r="K9367" s="16">
        <f>IF(Tabla1[[#This Row],[FECHA]]=I9368,IF(J9368-J9367&gt;0,(J9368-J9367)*1440,0),0)</f>
        <v>2.0000000000001528</v>
      </c>
      <c r="L9367" s="14">
        <f>2+L9108-Datos!$C$8</f>
        <v>8.34</v>
      </c>
      <c r="M9367" s="13" t="s">
        <v>56182</v>
      </c>
      <c r="N9367" s="1" t="s">
        <v>22528</v>
      </c>
      <c r="O9367" s="1">
        <v>15</v>
      </c>
      <c r="P9367" s="1" t="s">
        <v>413</v>
      </c>
      <c r="Q9367" s="4" t="s">
        <v>21</v>
      </c>
    </row>
    <row r="9368" spans="1:17" ht="22.5" x14ac:dyDescent="0.25">
      <c r="A9368" s="3">
        <v>2855</v>
      </c>
      <c r="B9368" s="1" t="s">
        <v>8819</v>
      </c>
      <c r="C9368" s="1" t="s">
        <v>15</v>
      </c>
      <c r="D9368" s="1" t="s">
        <v>93</v>
      </c>
      <c r="E9368" s="1">
        <v>323181</v>
      </c>
      <c r="F9368" s="1" t="s">
        <v>8820</v>
      </c>
      <c r="G9368" s="1">
        <v>70674222</v>
      </c>
      <c r="H9368" s="1" t="s">
        <v>8821</v>
      </c>
      <c r="I9368" s="2">
        <v>45076</v>
      </c>
      <c r="J9368" s="15" t="str">
        <f>MID(Tabla1[[#This Row],[HORA]],1,5)</f>
        <v>18:45</v>
      </c>
      <c r="K9368" s="16">
        <f>IF(Tabla1[[#This Row],[FECHA]]=I9369,IF(J9369-J9368&gt;0,(J9369-J9368)*1440,0),0)</f>
        <v>0</v>
      </c>
      <c r="L9368" s="14">
        <f>2+L9109-Datos!$C$8</f>
        <v>10.82</v>
      </c>
      <c r="M9368" s="13" t="s">
        <v>56184</v>
      </c>
      <c r="N9368" s="1" t="s">
        <v>8822</v>
      </c>
      <c r="O9368" s="1">
        <v>30</v>
      </c>
      <c r="P9368" s="1" t="s">
        <v>413</v>
      </c>
      <c r="Q9368" s="4" t="s">
        <v>21</v>
      </c>
    </row>
    <row r="9369" spans="1:17" ht="22.5" x14ac:dyDescent="0.25">
      <c r="A9369" s="3">
        <v>13983</v>
      </c>
      <c r="B9369" s="1" t="s">
        <v>42986</v>
      </c>
      <c r="C9369" s="1" t="s">
        <v>15</v>
      </c>
      <c r="D9369" s="1" t="s">
        <v>40</v>
      </c>
      <c r="E9369" s="1">
        <v>45571199</v>
      </c>
      <c r="F9369" s="1" t="s">
        <v>42749</v>
      </c>
      <c r="G9369" s="1">
        <v>43893689</v>
      </c>
      <c r="H9369" s="1" t="s">
        <v>42987</v>
      </c>
      <c r="I9369" s="2">
        <v>45076</v>
      </c>
      <c r="J9369" s="15" t="str">
        <f>MID(Tabla1[[#This Row],[HORA]],1,5)</f>
        <v>18:45</v>
      </c>
      <c r="K9369" s="16">
        <f>IF(Tabla1[[#This Row],[FECHA]]=I9370,IF(J9370-J9369&gt;0,(J9370-J9369)*1440,0),0)</f>
        <v>2.9999999999999893</v>
      </c>
      <c r="L9369" s="14">
        <f>2+L9110-Datos!$C$8</f>
        <v>6.5200000000000005</v>
      </c>
      <c r="M9369" s="13" t="s">
        <v>56184</v>
      </c>
      <c r="N9369" s="1" t="s">
        <v>42988</v>
      </c>
      <c r="O9369" s="1">
        <v>100</v>
      </c>
      <c r="P9369" s="1" t="s">
        <v>986</v>
      </c>
      <c r="Q9369" s="4" t="s">
        <v>21</v>
      </c>
    </row>
    <row r="9370" spans="1:17" ht="22.5" x14ac:dyDescent="0.25">
      <c r="A9370" s="3">
        <v>13984</v>
      </c>
      <c r="B9370" s="1" t="s">
        <v>42989</v>
      </c>
      <c r="C9370" s="1" t="s">
        <v>15</v>
      </c>
      <c r="D9370" s="1" t="s">
        <v>40</v>
      </c>
      <c r="E9370" s="1">
        <v>72518201</v>
      </c>
      <c r="F9370" s="1" t="s">
        <v>42990</v>
      </c>
      <c r="G9370" s="1">
        <v>2238482</v>
      </c>
      <c r="H9370" s="1" t="s">
        <v>42991</v>
      </c>
      <c r="I9370" s="2">
        <v>45076</v>
      </c>
      <c r="J9370" s="15" t="str">
        <f>MID(Tabla1[[#This Row],[HORA]],1,5)</f>
        <v>18:48</v>
      </c>
      <c r="K9370" s="16">
        <f>IF(Tabla1[[#This Row],[FECHA]]=I9371,IF(J9371-J9370&gt;0,(J9371-J9370)*1440,0),0)</f>
        <v>0.99999999999999645</v>
      </c>
      <c r="L9370" s="14">
        <f>2+L9111-Datos!$C$8</f>
        <v>5.62</v>
      </c>
      <c r="M9370" s="13" t="s">
        <v>56187</v>
      </c>
      <c r="N9370" s="1" t="s">
        <v>42992</v>
      </c>
      <c r="O9370" s="1">
        <v>15</v>
      </c>
      <c r="P9370" s="1" t="s">
        <v>986</v>
      </c>
      <c r="Q9370" s="4" t="s">
        <v>21</v>
      </c>
    </row>
    <row r="9371" spans="1:17" ht="22.5" x14ac:dyDescent="0.25">
      <c r="A9371" s="3">
        <v>13985</v>
      </c>
      <c r="B9371" s="1" t="s">
        <v>42993</v>
      </c>
      <c r="C9371" s="1" t="s">
        <v>15</v>
      </c>
      <c r="D9371" s="1" t="s">
        <v>228</v>
      </c>
      <c r="E9371" s="1">
        <v>71921650</v>
      </c>
      <c r="F9371" s="1" t="s">
        <v>42994</v>
      </c>
      <c r="G9371" s="1">
        <v>2238485</v>
      </c>
      <c r="H9371" s="1" t="s">
        <v>42995</v>
      </c>
      <c r="I9371" s="2">
        <v>45076</v>
      </c>
      <c r="J9371" s="15" t="str">
        <f>MID(Tabla1[[#This Row],[HORA]],1,5)</f>
        <v>18:49</v>
      </c>
      <c r="K9371" s="16">
        <f>IF(Tabla1[[#This Row],[FECHA]]=I9372,IF(J9372-J9371&gt;0,(J9372-J9371)*1440,0),0)</f>
        <v>0</v>
      </c>
      <c r="L9371" s="14">
        <f>2+L9112-Datos!$C$8</f>
        <v>6.82</v>
      </c>
      <c r="M9371" s="13" t="s">
        <v>56188</v>
      </c>
      <c r="N9371" s="1" t="s">
        <v>42996</v>
      </c>
      <c r="O9371" s="1">
        <v>15</v>
      </c>
      <c r="P9371" s="1" t="s">
        <v>986</v>
      </c>
      <c r="Q9371" s="4" t="s">
        <v>21</v>
      </c>
    </row>
    <row r="9372" spans="1:17" ht="22.5" x14ac:dyDescent="0.25">
      <c r="A9372" s="3">
        <v>17364</v>
      </c>
      <c r="B9372" s="1" t="s">
        <v>52303</v>
      </c>
      <c r="C9372" s="1" t="s">
        <v>15</v>
      </c>
      <c r="D9372" s="1" t="s">
        <v>40</v>
      </c>
      <c r="E9372" s="1">
        <v>10166577131</v>
      </c>
      <c r="F9372" s="1" t="s">
        <v>47855</v>
      </c>
      <c r="G9372" s="1">
        <v>2238483</v>
      </c>
      <c r="H9372" s="1" t="s">
        <v>48169</v>
      </c>
      <c r="I9372" s="2">
        <v>45076</v>
      </c>
      <c r="J9372" s="15" t="str">
        <f>MID(Tabla1[[#This Row],[HORA]],1,5)</f>
        <v>18:49</v>
      </c>
      <c r="K9372" s="16">
        <f>IF(Tabla1[[#This Row],[FECHA]]=I9373,IF(J9373-J9372&gt;0,(J9373-J9372)*1440,0),0)</f>
        <v>2.0000000000001528</v>
      </c>
      <c r="L9372" s="14">
        <f>2+L9113-Datos!$C$8</f>
        <v>8.32</v>
      </c>
      <c r="M9372" s="13" t="s">
        <v>56188</v>
      </c>
      <c r="N9372" s="1" t="s">
        <v>52304</v>
      </c>
      <c r="O9372" s="1">
        <v>70</v>
      </c>
      <c r="P9372" s="1" t="s">
        <v>170</v>
      </c>
      <c r="Q9372" s="4" t="s">
        <v>21</v>
      </c>
    </row>
    <row r="9373" spans="1:17" ht="22.5" x14ac:dyDescent="0.25">
      <c r="A9373" s="3">
        <v>2856</v>
      </c>
      <c r="B9373" s="1" t="s">
        <v>8823</v>
      </c>
      <c r="C9373" s="1" t="s">
        <v>15</v>
      </c>
      <c r="D9373" s="1" t="s">
        <v>40</v>
      </c>
      <c r="E9373" s="1">
        <v>43116589</v>
      </c>
      <c r="F9373" s="1" t="s">
        <v>8824</v>
      </c>
      <c r="G9373" s="1">
        <v>46023214</v>
      </c>
      <c r="H9373" s="1" t="s">
        <v>8825</v>
      </c>
      <c r="I9373" s="2">
        <v>45076</v>
      </c>
      <c r="J9373" s="15" t="str">
        <f>MID(Tabla1[[#This Row],[HORA]],1,5)</f>
        <v>18:51</v>
      </c>
      <c r="K9373" s="16">
        <f>IF(Tabla1[[#This Row],[FECHA]]=I9374,IF(J9374-J9373&gt;0,(J9374-J9373)*1440,0),0)</f>
        <v>1.999999999999833</v>
      </c>
      <c r="L9373" s="14">
        <f>2+L9114-Datos!$C$8</f>
        <v>5.67</v>
      </c>
      <c r="M9373" s="13" t="s">
        <v>56190</v>
      </c>
      <c r="N9373" s="1" t="s">
        <v>8826</v>
      </c>
      <c r="O9373" s="1">
        <v>10</v>
      </c>
      <c r="P9373" s="1" t="s">
        <v>413</v>
      </c>
      <c r="Q9373" s="4" t="s">
        <v>21</v>
      </c>
    </row>
    <row r="9374" spans="1:17" ht="22.5" x14ac:dyDescent="0.25">
      <c r="A9374" s="3">
        <v>17365</v>
      </c>
      <c r="B9374" s="1" t="s">
        <v>52305</v>
      </c>
      <c r="C9374" s="1" t="s">
        <v>15</v>
      </c>
      <c r="D9374" s="1" t="s">
        <v>161</v>
      </c>
      <c r="E9374" s="1">
        <v>10166577131</v>
      </c>
      <c r="F9374" s="1" t="s">
        <v>47855</v>
      </c>
      <c r="G9374" s="1">
        <v>2238487</v>
      </c>
      <c r="H9374" s="1" t="s">
        <v>47983</v>
      </c>
      <c r="I9374" s="2">
        <v>45076</v>
      </c>
      <c r="J9374" s="15" t="str">
        <f>MID(Tabla1[[#This Row],[HORA]],1,5)</f>
        <v>18:53</v>
      </c>
      <c r="K9374" s="16">
        <f>IF(Tabla1[[#This Row],[FECHA]]=I9375,IF(J9375-J9374&gt;0,(J9375-J9374)*1440,0),0)</f>
        <v>2.0000000000001528</v>
      </c>
      <c r="L9374" s="14">
        <f>2+L9115-Datos!$C$8</f>
        <v>7.82</v>
      </c>
      <c r="M9374" s="13" t="s">
        <v>56192</v>
      </c>
      <c r="N9374" s="1" t="s">
        <v>52306</v>
      </c>
      <c r="O9374" s="1">
        <v>15</v>
      </c>
      <c r="P9374" s="1" t="s">
        <v>170</v>
      </c>
      <c r="Q9374" s="4" t="s">
        <v>21</v>
      </c>
    </row>
    <row r="9375" spans="1:17" ht="22.5" x14ac:dyDescent="0.25">
      <c r="A9375" s="3">
        <v>13986</v>
      </c>
      <c r="B9375" s="1" t="s">
        <v>42997</v>
      </c>
      <c r="C9375" s="1" t="s">
        <v>15</v>
      </c>
      <c r="D9375" s="1" t="s">
        <v>40</v>
      </c>
      <c r="E9375" s="1">
        <v>44406200</v>
      </c>
      <c r="F9375" s="1" t="s">
        <v>10372</v>
      </c>
      <c r="G9375" s="1">
        <v>2238489</v>
      </c>
      <c r="H9375" s="1" t="s">
        <v>13090</v>
      </c>
      <c r="I9375" s="2">
        <v>45076</v>
      </c>
      <c r="J9375" s="15" t="str">
        <f>MID(Tabla1[[#This Row],[HORA]],1,5)</f>
        <v>18:55</v>
      </c>
      <c r="K9375" s="16">
        <f>IF(Tabla1[[#This Row],[FECHA]]=I9376,IF(J9376-J9375&gt;0,(J9376-J9375)*1440,0),0)</f>
        <v>0.99999999999983658</v>
      </c>
      <c r="L9375" s="14">
        <f>2+L9116-Datos!$C$8</f>
        <v>9.52</v>
      </c>
      <c r="M9375" s="13" t="s">
        <v>56194</v>
      </c>
      <c r="N9375" s="1" t="s">
        <v>42998</v>
      </c>
      <c r="O9375" s="1">
        <v>15</v>
      </c>
      <c r="P9375" s="1" t="s">
        <v>986</v>
      </c>
      <c r="Q9375" s="4" t="s">
        <v>21</v>
      </c>
    </row>
    <row r="9376" spans="1:17" ht="22.5" x14ac:dyDescent="0.25">
      <c r="A9376" s="3">
        <v>2857</v>
      </c>
      <c r="B9376" s="1" t="s">
        <v>8827</v>
      </c>
      <c r="C9376" s="1" t="s">
        <v>15</v>
      </c>
      <c r="D9376" s="1" t="s">
        <v>33</v>
      </c>
      <c r="E9376" s="1">
        <v>41084765</v>
      </c>
      <c r="F9376" s="1" t="s">
        <v>8828</v>
      </c>
      <c r="G9376" s="1">
        <v>45384904</v>
      </c>
      <c r="H9376" s="1" t="s">
        <v>8829</v>
      </c>
      <c r="I9376" s="2">
        <v>45076</v>
      </c>
      <c r="J9376" s="15" t="str">
        <f>MID(Tabla1[[#This Row],[HORA]],1,5)</f>
        <v>18:56</v>
      </c>
      <c r="K9376" s="16">
        <f>IF(Tabla1[[#This Row],[FECHA]]=I9377,IF(J9377-J9376&gt;0,(J9377-J9376)*1440,0),0)</f>
        <v>0</v>
      </c>
      <c r="L9376" s="14">
        <f>2+L9117-Datos!$C$8</f>
        <v>6.68</v>
      </c>
      <c r="M9376" s="13" t="s">
        <v>56195</v>
      </c>
      <c r="N9376" s="1" t="s">
        <v>8830</v>
      </c>
      <c r="O9376" s="1">
        <v>70</v>
      </c>
      <c r="P9376" s="1" t="s">
        <v>413</v>
      </c>
      <c r="Q9376" s="4" t="s">
        <v>21</v>
      </c>
    </row>
    <row r="9377" spans="1:17" ht="22.5" x14ac:dyDescent="0.25">
      <c r="A9377" s="3">
        <v>8782</v>
      </c>
      <c r="B9377" s="1" t="s">
        <v>27440</v>
      </c>
      <c r="C9377" s="1" t="s">
        <v>15</v>
      </c>
      <c r="D9377" s="1" t="s">
        <v>40</v>
      </c>
      <c r="E9377" s="1">
        <v>9303018</v>
      </c>
      <c r="F9377" s="1" t="s">
        <v>27441</v>
      </c>
      <c r="G9377" s="1">
        <v>2238490</v>
      </c>
      <c r="H9377" s="1" t="s">
        <v>27442</v>
      </c>
      <c r="I9377" s="2">
        <v>45076</v>
      </c>
      <c r="J9377" s="15" t="str">
        <f>MID(Tabla1[[#This Row],[HORA]],1,5)</f>
        <v>18:56</v>
      </c>
      <c r="K9377" s="16">
        <f>IF(Tabla1[[#This Row],[FECHA]]=I9378,IF(J9378-J9377&gt;0,(J9378-J9377)*1440,0),0)</f>
        <v>0.99999999999999645</v>
      </c>
      <c r="L9377" s="14">
        <f>2+L9118-Datos!$C$8</f>
        <v>7.62</v>
      </c>
      <c r="M9377" s="13" t="s">
        <v>56195</v>
      </c>
      <c r="N9377" s="1" t="s">
        <v>27443</v>
      </c>
      <c r="O9377" s="1">
        <v>20</v>
      </c>
      <c r="P9377" s="1" t="s">
        <v>170</v>
      </c>
      <c r="Q9377" s="4" t="s">
        <v>21</v>
      </c>
    </row>
    <row r="9378" spans="1:17" ht="22.5" x14ac:dyDescent="0.25">
      <c r="A9378" s="3">
        <v>8783</v>
      </c>
      <c r="B9378" s="1" t="s">
        <v>27444</v>
      </c>
      <c r="C9378" s="1" t="s">
        <v>15</v>
      </c>
      <c r="D9378" s="1" t="s">
        <v>40</v>
      </c>
      <c r="E9378" s="1">
        <v>73036848</v>
      </c>
      <c r="F9378" s="1" t="s">
        <v>6140</v>
      </c>
      <c r="G9378" s="1">
        <v>2238492</v>
      </c>
      <c r="H9378" s="1" t="s">
        <v>6141</v>
      </c>
      <c r="I9378" s="2">
        <v>45076</v>
      </c>
      <c r="J9378" s="15" t="str">
        <f>MID(Tabla1[[#This Row],[HORA]],1,5)</f>
        <v>18:57</v>
      </c>
      <c r="K9378" s="16">
        <f>IF(Tabla1[[#This Row],[FECHA]]=I9379,IF(J9379-J9378&gt;0,(J9379-J9378)*1440,0),0)</f>
        <v>0</v>
      </c>
      <c r="L9378" s="14">
        <f>2+L9119-Datos!$C$8</f>
        <v>7.8599999999999994</v>
      </c>
      <c r="M9378" s="13" t="s">
        <v>56196</v>
      </c>
      <c r="N9378" s="1" t="s">
        <v>27445</v>
      </c>
      <c r="O9378" s="1">
        <v>20</v>
      </c>
      <c r="P9378" s="1" t="s">
        <v>170</v>
      </c>
      <c r="Q9378" s="4" t="s">
        <v>21</v>
      </c>
    </row>
    <row r="9379" spans="1:17" ht="22.5" x14ac:dyDescent="0.25">
      <c r="A9379" s="3">
        <v>13987</v>
      </c>
      <c r="B9379" s="1" t="s">
        <v>42999</v>
      </c>
      <c r="C9379" s="1" t="s">
        <v>15</v>
      </c>
      <c r="D9379" s="1" t="s">
        <v>82</v>
      </c>
      <c r="E9379" s="1">
        <v>44406200</v>
      </c>
      <c r="F9379" s="1" t="s">
        <v>10372</v>
      </c>
      <c r="G9379" s="1">
        <v>2238491</v>
      </c>
      <c r="H9379" s="1" t="s">
        <v>29965</v>
      </c>
      <c r="I9379" s="2">
        <v>45076</v>
      </c>
      <c r="J9379" s="15" t="str">
        <f>MID(Tabla1[[#This Row],[HORA]],1,5)</f>
        <v>18:57</v>
      </c>
      <c r="K9379" s="16">
        <f>IF(Tabla1[[#This Row],[FECHA]]=I9380,IF(J9380-J9379&gt;0,(J9380-J9379)*1440,0),0)</f>
        <v>0.99999999999999645</v>
      </c>
      <c r="L9379" s="14">
        <f>2+L9120-Datos!$C$8</f>
        <v>5.53</v>
      </c>
      <c r="M9379" s="13" t="s">
        <v>56196</v>
      </c>
      <c r="N9379" s="1" t="s">
        <v>13543</v>
      </c>
      <c r="O9379" s="1">
        <v>25</v>
      </c>
      <c r="P9379" s="1" t="s">
        <v>986</v>
      </c>
      <c r="Q9379" s="4" t="s">
        <v>21</v>
      </c>
    </row>
    <row r="9380" spans="1:17" ht="22.5" x14ac:dyDescent="0.25">
      <c r="A9380" s="3">
        <v>8784</v>
      </c>
      <c r="B9380" s="1" t="s">
        <v>27446</v>
      </c>
      <c r="C9380" s="1" t="s">
        <v>15</v>
      </c>
      <c r="D9380" s="1" t="s">
        <v>228</v>
      </c>
      <c r="E9380" s="1">
        <v>16782603</v>
      </c>
      <c r="F9380" s="1" t="s">
        <v>27447</v>
      </c>
      <c r="G9380" s="1">
        <v>16782603</v>
      </c>
      <c r="H9380" s="1" t="s">
        <v>27447</v>
      </c>
      <c r="I9380" s="2">
        <v>45076</v>
      </c>
      <c r="J9380" s="15" t="str">
        <f>MID(Tabla1[[#This Row],[HORA]],1,5)</f>
        <v>18:58</v>
      </c>
      <c r="K9380" s="16">
        <f>IF(Tabla1[[#This Row],[FECHA]]=I9381,IF(J9381-J9380&gt;0,(J9381-J9380)*1440,0),0)</f>
        <v>1.9999999999999929</v>
      </c>
      <c r="L9380" s="14">
        <f>2+L9121-Datos!$C$8</f>
        <v>6.7700000000000005</v>
      </c>
      <c r="M9380" s="13" t="s">
        <v>56197</v>
      </c>
      <c r="N9380" s="1" t="s">
        <v>3080</v>
      </c>
      <c r="O9380" s="1">
        <v>15</v>
      </c>
      <c r="P9380" s="1" t="s">
        <v>170</v>
      </c>
      <c r="Q9380" s="4" t="s">
        <v>21</v>
      </c>
    </row>
    <row r="9381" spans="1:17" ht="22.5" x14ac:dyDescent="0.25">
      <c r="A9381" s="3">
        <v>8785</v>
      </c>
      <c r="B9381" s="1" t="s">
        <v>27448</v>
      </c>
      <c r="C9381" s="1" t="s">
        <v>15</v>
      </c>
      <c r="D9381" s="1" t="s">
        <v>77</v>
      </c>
      <c r="E9381" s="1">
        <v>71092045</v>
      </c>
      <c r="F9381" s="1" t="s">
        <v>27449</v>
      </c>
      <c r="G9381" s="1">
        <v>16593935</v>
      </c>
      <c r="H9381" s="1" t="s">
        <v>27450</v>
      </c>
      <c r="I9381" s="2">
        <v>45076</v>
      </c>
      <c r="J9381" s="15" t="str">
        <f>MID(Tabla1[[#This Row],[HORA]],1,5)</f>
        <v>19:00</v>
      </c>
      <c r="K9381" s="16">
        <f>IF(Tabla1[[#This Row],[FECHA]]=I9382,IF(J9382-J9381&gt;0,(J9382-J9381)*1440,0),0)</f>
        <v>0</v>
      </c>
      <c r="L9381" s="14">
        <f>2+L9122-Datos!$C$8</f>
        <v>6.4600000000000009</v>
      </c>
      <c r="M9381" s="13" t="s">
        <v>56199</v>
      </c>
      <c r="N9381" s="1" t="s">
        <v>27451</v>
      </c>
      <c r="O9381" s="1">
        <v>15</v>
      </c>
      <c r="P9381" s="1" t="s">
        <v>170</v>
      </c>
      <c r="Q9381" s="4" t="s">
        <v>21</v>
      </c>
    </row>
    <row r="9382" spans="1:17" ht="22.5" x14ac:dyDescent="0.25">
      <c r="A9382" s="3">
        <v>13988</v>
      </c>
      <c r="B9382" s="1" t="s">
        <v>43000</v>
      </c>
      <c r="C9382" s="1" t="s">
        <v>15</v>
      </c>
      <c r="D9382" s="1" t="s">
        <v>33</v>
      </c>
      <c r="E9382" s="1">
        <v>73854571</v>
      </c>
      <c r="F9382" s="1" t="s">
        <v>43001</v>
      </c>
      <c r="G9382" s="1">
        <v>2238493</v>
      </c>
      <c r="H9382" s="1" t="s">
        <v>43002</v>
      </c>
      <c r="I9382" s="2">
        <v>45076</v>
      </c>
      <c r="J9382" s="15" t="str">
        <f>MID(Tabla1[[#This Row],[HORA]],1,5)</f>
        <v>19:00</v>
      </c>
      <c r="K9382" s="16">
        <f>IF(Tabla1[[#This Row],[FECHA]]=I9383,IF(J9383-J9382&gt;0,(J9383-J9382)*1440,0),0)</f>
        <v>2.0000000000001528</v>
      </c>
      <c r="L9382" s="14">
        <f>2+L9123-Datos!$C$8</f>
        <v>7.84</v>
      </c>
      <c r="M9382" s="13" t="s">
        <v>56199</v>
      </c>
      <c r="N9382" s="1" t="s">
        <v>336</v>
      </c>
      <c r="O9382" s="1">
        <v>50</v>
      </c>
      <c r="P9382" s="1" t="s">
        <v>986</v>
      </c>
      <c r="Q9382" s="4" t="s">
        <v>21</v>
      </c>
    </row>
    <row r="9383" spans="1:17" ht="22.5" x14ac:dyDescent="0.25">
      <c r="A9383" s="3">
        <v>2858</v>
      </c>
      <c r="B9383" s="1" t="s">
        <v>8831</v>
      </c>
      <c r="C9383" s="1" t="s">
        <v>15</v>
      </c>
      <c r="D9383" s="1" t="s">
        <v>71</v>
      </c>
      <c r="E9383" s="1">
        <v>3127634</v>
      </c>
      <c r="F9383" s="1" t="s">
        <v>8832</v>
      </c>
      <c r="G9383" s="1">
        <v>3127634</v>
      </c>
      <c r="H9383" s="1" t="s">
        <v>8832</v>
      </c>
      <c r="I9383" s="2">
        <v>45076</v>
      </c>
      <c r="J9383" s="15" t="str">
        <f>MID(Tabla1[[#This Row],[HORA]],1,5)</f>
        <v>19:02</v>
      </c>
      <c r="K9383" s="16">
        <f>IF(Tabla1[[#This Row],[FECHA]]=I9384,IF(J9384-J9383&gt;0,(J9384-J9383)*1440,0),0)</f>
        <v>0.99999999999999645</v>
      </c>
      <c r="L9383" s="14">
        <f>2+L9124-Datos!$C$8</f>
        <v>7.7800000000000011</v>
      </c>
      <c r="M9383" s="13" t="s">
        <v>56201</v>
      </c>
      <c r="N9383" s="1" t="s">
        <v>1715</v>
      </c>
      <c r="O9383" s="1">
        <v>15</v>
      </c>
      <c r="P9383" s="1" t="s">
        <v>413</v>
      </c>
      <c r="Q9383" s="4" t="s">
        <v>21</v>
      </c>
    </row>
    <row r="9384" spans="1:17" ht="22.5" x14ac:dyDescent="0.25">
      <c r="A9384" s="3">
        <v>2859</v>
      </c>
      <c r="B9384" s="1" t="s">
        <v>8833</v>
      </c>
      <c r="C9384" s="1" t="s">
        <v>15</v>
      </c>
      <c r="D9384" s="1" t="s">
        <v>71</v>
      </c>
      <c r="E9384" s="1">
        <v>70926956</v>
      </c>
      <c r="F9384" s="1" t="s">
        <v>8834</v>
      </c>
      <c r="G9384" s="1">
        <v>70926956</v>
      </c>
      <c r="H9384" s="1" t="s">
        <v>8834</v>
      </c>
      <c r="I9384" s="2">
        <v>45076</v>
      </c>
      <c r="J9384" s="15" t="str">
        <f>MID(Tabla1[[#This Row],[HORA]],1,5)</f>
        <v>19:03</v>
      </c>
      <c r="K9384" s="16">
        <f>IF(Tabla1[[#This Row],[FECHA]]=I9385,IF(J9385-J9384&gt;0,(J9385-J9384)*1440,0),0)</f>
        <v>0</v>
      </c>
      <c r="L9384" s="14">
        <f>2+L9125-Datos!$C$8</f>
        <v>7.68</v>
      </c>
      <c r="M9384" s="13" t="s">
        <v>56202</v>
      </c>
      <c r="N9384" s="1" t="s">
        <v>1715</v>
      </c>
      <c r="O9384" s="1">
        <v>30</v>
      </c>
      <c r="P9384" s="1" t="s">
        <v>413</v>
      </c>
      <c r="Q9384" s="4" t="s">
        <v>21</v>
      </c>
    </row>
    <row r="9385" spans="1:17" ht="22.5" x14ac:dyDescent="0.25">
      <c r="A9385" s="3">
        <v>17366</v>
      </c>
      <c r="B9385" s="1" t="s">
        <v>52307</v>
      </c>
      <c r="C9385" s="1" t="s">
        <v>15</v>
      </c>
      <c r="D9385" s="1" t="s">
        <v>40</v>
      </c>
      <c r="E9385" s="1">
        <v>20353947614</v>
      </c>
      <c r="F9385" s="1" t="s">
        <v>48430</v>
      </c>
      <c r="G9385" s="1">
        <v>6104935</v>
      </c>
      <c r="H9385" s="1" t="s">
        <v>49661</v>
      </c>
      <c r="I9385" s="2">
        <v>45076</v>
      </c>
      <c r="J9385" s="15" t="str">
        <f>MID(Tabla1[[#This Row],[HORA]],1,5)</f>
        <v>19:03</v>
      </c>
      <c r="K9385" s="16">
        <f>IF(Tabla1[[#This Row],[FECHA]]=I9386,IF(J9386-J9385&gt;0,(J9386-J9385)*1440,0),0)</f>
        <v>3.9999999999999858</v>
      </c>
      <c r="L9385" s="14">
        <f>2+L9126-Datos!$C$8</f>
        <v>5.3900000000000006</v>
      </c>
      <c r="M9385" s="13" t="s">
        <v>56202</v>
      </c>
      <c r="N9385" s="1" t="s">
        <v>52308</v>
      </c>
      <c r="O9385" s="1">
        <v>100</v>
      </c>
      <c r="P9385" s="1" t="s">
        <v>170</v>
      </c>
      <c r="Q9385" s="4" t="s">
        <v>21</v>
      </c>
    </row>
    <row r="9386" spans="1:17" ht="22.5" x14ac:dyDescent="0.25">
      <c r="A9386" s="3">
        <v>2861</v>
      </c>
      <c r="B9386" s="1" t="s">
        <v>8839</v>
      </c>
      <c r="C9386" s="1" t="s">
        <v>15</v>
      </c>
      <c r="D9386" s="1" t="s">
        <v>71</v>
      </c>
      <c r="E9386" s="1">
        <v>73981043</v>
      </c>
      <c r="F9386" s="1" t="s">
        <v>8840</v>
      </c>
      <c r="G9386" s="1">
        <v>73981043</v>
      </c>
      <c r="H9386" s="1" t="s">
        <v>8840</v>
      </c>
      <c r="I9386" s="2">
        <v>45076</v>
      </c>
      <c r="J9386" s="15" t="str">
        <f>MID(Tabla1[[#This Row],[HORA]],1,5)</f>
        <v>19:07</v>
      </c>
      <c r="K9386" s="16">
        <f>IF(Tabla1[[#This Row],[FECHA]]=I9387,IF(J9387-J9386&gt;0,(J9387-J9386)*1440,0),0)</f>
        <v>2.9999999999999893</v>
      </c>
      <c r="L9386" s="14">
        <f>2+L9127-Datos!$C$8</f>
        <v>6.68</v>
      </c>
      <c r="M9386" s="13" t="s">
        <v>56206</v>
      </c>
      <c r="N9386" s="1" t="s">
        <v>1715</v>
      </c>
      <c r="O9386" s="1">
        <v>40</v>
      </c>
      <c r="P9386" s="1" t="s">
        <v>413</v>
      </c>
      <c r="Q9386" s="4" t="s">
        <v>21</v>
      </c>
    </row>
    <row r="9387" spans="1:17" ht="22.5" x14ac:dyDescent="0.25">
      <c r="A9387" s="3">
        <v>18442</v>
      </c>
      <c r="B9387" s="1" t="s">
        <v>54977</v>
      </c>
      <c r="C9387" s="1" t="s">
        <v>15</v>
      </c>
      <c r="D9387" s="1" t="s">
        <v>82</v>
      </c>
      <c r="E9387" s="1">
        <v>10062214657</v>
      </c>
      <c r="F9387" s="1" t="s">
        <v>48060</v>
      </c>
      <c r="G9387" s="1">
        <v>76618694</v>
      </c>
      <c r="H9387" s="1" t="s">
        <v>2736</v>
      </c>
      <c r="I9387" s="2">
        <v>45076</v>
      </c>
      <c r="J9387" s="15" t="str">
        <f>MID(Tabla1[[#This Row],[HORA]],1,5)</f>
        <v>19:10</v>
      </c>
      <c r="K9387" s="16">
        <f>IF(Tabla1[[#This Row],[FECHA]]=I9388,IF(J9388-J9387&gt;0,(J9388-J9387)*1440,0),0)</f>
        <v>1.999999999999833</v>
      </c>
      <c r="L9387" s="14">
        <f>2+L9128-Datos!$C$8</f>
        <v>5.69</v>
      </c>
      <c r="M9387" s="13" t="s">
        <v>56209</v>
      </c>
      <c r="N9387" s="1" t="s">
        <v>44750</v>
      </c>
      <c r="O9387" s="1">
        <v>15</v>
      </c>
      <c r="P9387" s="1" t="s">
        <v>986</v>
      </c>
      <c r="Q9387" s="4" t="s">
        <v>21</v>
      </c>
    </row>
    <row r="9388" spans="1:17" ht="22.5" x14ac:dyDescent="0.25">
      <c r="A9388" s="3">
        <v>2755</v>
      </c>
      <c r="B9388" s="1" t="s">
        <v>8493</v>
      </c>
      <c r="C9388" s="1" t="s">
        <v>15</v>
      </c>
      <c r="D9388" s="1" t="s">
        <v>71</v>
      </c>
      <c r="E9388" s="1">
        <v>2204745</v>
      </c>
      <c r="F9388" s="1" t="s">
        <v>5821</v>
      </c>
      <c r="G9388" s="1">
        <v>73948269</v>
      </c>
      <c r="H9388" s="1" t="s">
        <v>4122</v>
      </c>
      <c r="I9388" s="2">
        <v>45076</v>
      </c>
      <c r="J9388" s="15" t="str">
        <f>MID(Tabla1[[#This Row],[HORA]],1,5)</f>
        <v>19:12</v>
      </c>
      <c r="K9388" s="16">
        <f>IF(Tabla1[[#This Row],[FECHA]]=I9389,IF(J9389-J9388&gt;0,(J9389-J9388)*1440,0),0)</f>
        <v>2.0000000000001528</v>
      </c>
      <c r="L9388" s="14">
        <f>2+L9129-Datos!$C$8</f>
        <v>8.6999999999999993</v>
      </c>
      <c r="M9388" s="13" t="s">
        <v>56211</v>
      </c>
      <c r="N9388" s="1" t="s">
        <v>8494</v>
      </c>
      <c r="O9388" s="1">
        <v>15</v>
      </c>
      <c r="P9388" s="1" t="s">
        <v>27</v>
      </c>
      <c r="Q9388" s="4" t="s">
        <v>21</v>
      </c>
    </row>
    <row r="9389" spans="1:17" ht="22.5" x14ac:dyDescent="0.25">
      <c r="A9389" s="3">
        <v>2756</v>
      </c>
      <c r="B9389" s="1" t="s">
        <v>8495</v>
      </c>
      <c r="C9389" s="1" t="s">
        <v>15</v>
      </c>
      <c r="D9389" s="1" t="s">
        <v>71</v>
      </c>
      <c r="E9389" s="1">
        <v>43539007</v>
      </c>
      <c r="F9389" s="1" t="s">
        <v>8496</v>
      </c>
      <c r="G9389" s="1">
        <v>2238141</v>
      </c>
      <c r="H9389" s="1" t="s">
        <v>8497</v>
      </c>
      <c r="I9389" s="2">
        <v>45076</v>
      </c>
      <c r="J9389" s="15" t="str">
        <f>MID(Tabla1[[#This Row],[HORA]],1,5)</f>
        <v>19:14</v>
      </c>
      <c r="K9389" s="16">
        <f>IF(Tabla1[[#This Row],[FECHA]]=I9390,IF(J9390-J9389&gt;0,(J9390-J9389)*1440,0),0)</f>
        <v>2.9999999999999893</v>
      </c>
      <c r="L9389" s="14">
        <f>2+L9130-Datos!$C$8</f>
        <v>10.760000000000002</v>
      </c>
      <c r="M9389" s="13" t="s">
        <v>56213</v>
      </c>
      <c r="N9389" s="1" t="s">
        <v>8498</v>
      </c>
      <c r="O9389" s="1">
        <v>10</v>
      </c>
      <c r="P9389" s="1" t="s">
        <v>27</v>
      </c>
      <c r="Q9389" s="4" t="s">
        <v>21</v>
      </c>
    </row>
    <row r="9390" spans="1:17" ht="22.5" x14ac:dyDescent="0.25">
      <c r="A9390" s="3">
        <v>18443</v>
      </c>
      <c r="B9390" s="1" t="s">
        <v>54978</v>
      </c>
      <c r="C9390" s="1" t="s">
        <v>15</v>
      </c>
      <c r="D9390" s="1" t="s">
        <v>71</v>
      </c>
      <c r="E9390" s="1">
        <v>20340546653</v>
      </c>
      <c r="F9390" s="1" t="s">
        <v>47912</v>
      </c>
      <c r="G9390" s="1">
        <v>43048615</v>
      </c>
      <c r="H9390" s="1" t="s">
        <v>33283</v>
      </c>
      <c r="I9390" s="2">
        <v>45076</v>
      </c>
      <c r="J9390" s="15" t="str">
        <f>MID(Tabla1[[#This Row],[HORA]],1,5)</f>
        <v>19:17</v>
      </c>
      <c r="K9390" s="16">
        <f>IF(Tabla1[[#This Row],[FECHA]]=I9391,IF(J9391-J9390&gt;0,(J9391-J9390)*1440,0),0)</f>
        <v>2.9999999999998295</v>
      </c>
      <c r="L9390" s="14">
        <f>2+L9131-Datos!$C$8</f>
        <v>6.6300000000000008</v>
      </c>
      <c r="M9390" s="13" t="s">
        <v>56216</v>
      </c>
      <c r="N9390" s="1" t="s">
        <v>5687</v>
      </c>
      <c r="O9390" s="1">
        <v>15</v>
      </c>
      <c r="P9390" s="1" t="s">
        <v>986</v>
      </c>
      <c r="Q9390" s="4" t="s">
        <v>21</v>
      </c>
    </row>
    <row r="9391" spans="1:17" ht="22.5" x14ac:dyDescent="0.25">
      <c r="A9391" s="3">
        <v>13989</v>
      </c>
      <c r="B9391" s="1" t="s">
        <v>43003</v>
      </c>
      <c r="C9391" s="1" t="s">
        <v>15</v>
      </c>
      <c r="D9391" s="1" t="s">
        <v>40</v>
      </c>
      <c r="E9391" s="1">
        <v>16476477</v>
      </c>
      <c r="F9391" s="1" t="s">
        <v>3014</v>
      </c>
      <c r="G9391" s="1">
        <v>71601326</v>
      </c>
      <c r="H9391" s="1" t="s">
        <v>3015</v>
      </c>
      <c r="I9391" s="2">
        <v>45076</v>
      </c>
      <c r="J9391" s="15" t="str">
        <f>MID(Tabla1[[#This Row],[HORA]],1,5)</f>
        <v>19:20</v>
      </c>
      <c r="K9391" s="16">
        <f>IF(Tabla1[[#This Row],[FECHA]]=I9392,IF(J9392-J9391&gt;0,(J9392-J9391)*1440,0),0)</f>
        <v>0</v>
      </c>
      <c r="L9391" s="14">
        <f>2+L9132-Datos!$C$8</f>
        <v>6.44</v>
      </c>
      <c r="M9391" s="13" t="s">
        <v>56219</v>
      </c>
      <c r="N9391" s="1" t="s">
        <v>43004</v>
      </c>
      <c r="O9391" s="1">
        <v>70</v>
      </c>
      <c r="P9391" s="1" t="s">
        <v>986</v>
      </c>
      <c r="Q9391" s="4" t="s">
        <v>21</v>
      </c>
    </row>
    <row r="9392" spans="1:17" ht="22.5" x14ac:dyDescent="0.25">
      <c r="A9392" s="3">
        <v>16147</v>
      </c>
      <c r="B9392" s="1" t="s">
        <v>49076</v>
      </c>
      <c r="C9392" s="1" t="s">
        <v>15</v>
      </c>
      <c r="D9392" s="1" t="s">
        <v>40</v>
      </c>
      <c r="E9392" s="1">
        <v>20604131511</v>
      </c>
      <c r="F9392" s="1" t="s">
        <v>49077</v>
      </c>
      <c r="G9392" s="1">
        <v>74863980</v>
      </c>
      <c r="H9392" s="1" t="s">
        <v>49078</v>
      </c>
      <c r="I9392" s="2">
        <v>45076</v>
      </c>
      <c r="J9392" s="15" t="str">
        <f>MID(Tabla1[[#This Row],[HORA]],1,5)</f>
        <v>19:20</v>
      </c>
      <c r="K9392" s="16">
        <f>IF(Tabla1[[#This Row],[FECHA]]=I9393,IF(J9393-J9392&gt;0,(J9393-J9392)*1440,0),0)</f>
        <v>1.0000000000001563</v>
      </c>
      <c r="L9392" s="14">
        <f>2+L9133-Datos!$C$8</f>
        <v>8.5300000000000011</v>
      </c>
      <c r="M9392" s="13" t="s">
        <v>56219</v>
      </c>
      <c r="N9392" s="1" t="s">
        <v>5313</v>
      </c>
      <c r="O9392" s="1">
        <v>10</v>
      </c>
      <c r="P9392" s="1" t="s">
        <v>413</v>
      </c>
      <c r="Q9392" s="4" t="s">
        <v>21</v>
      </c>
    </row>
    <row r="9393" spans="1:17" ht="22.5" x14ac:dyDescent="0.25">
      <c r="A9393" s="3">
        <v>17367</v>
      </c>
      <c r="B9393" s="1" t="s">
        <v>52309</v>
      </c>
      <c r="C9393" s="1" t="s">
        <v>15</v>
      </c>
      <c r="D9393" s="1" t="s">
        <v>82</v>
      </c>
      <c r="E9393" s="1">
        <v>10414082543</v>
      </c>
      <c r="F9393" s="1" t="s">
        <v>48182</v>
      </c>
      <c r="G9393" s="1">
        <v>2238500</v>
      </c>
      <c r="H9393" s="1" t="s">
        <v>52310</v>
      </c>
      <c r="I9393" s="2">
        <v>45076</v>
      </c>
      <c r="J9393" s="15" t="str">
        <f>MID(Tabla1[[#This Row],[HORA]],1,5)</f>
        <v>19:21</v>
      </c>
      <c r="K9393" s="16">
        <f>IF(Tabla1[[#This Row],[FECHA]]=I9394,IF(J9394-J9393&gt;0,(J9394-J9393)*1440,0),0)</f>
        <v>2.9999999999998295</v>
      </c>
      <c r="L9393" s="14">
        <f>2+L9134-Datos!$C$8</f>
        <v>5.87</v>
      </c>
      <c r="M9393" s="13" t="s">
        <v>56220</v>
      </c>
      <c r="N9393" s="1" t="s">
        <v>52311</v>
      </c>
      <c r="O9393" s="1">
        <v>20</v>
      </c>
      <c r="P9393" s="1" t="s">
        <v>170</v>
      </c>
      <c r="Q9393" s="4" t="s">
        <v>21</v>
      </c>
    </row>
    <row r="9394" spans="1:17" ht="22.5" x14ac:dyDescent="0.25">
      <c r="A9394" s="3">
        <v>2862</v>
      </c>
      <c r="B9394" s="1" t="s">
        <v>8841</v>
      </c>
      <c r="C9394" s="1" t="s">
        <v>15</v>
      </c>
      <c r="D9394" s="1" t="s">
        <v>71</v>
      </c>
      <c r="E9394" s="1">
        <v>70088977</v>
      </c>
      <c r="F9394" s="1" t="s">
        <v>8842</v>
      </c>
      <c r="G9394" s="1">
        <v>70088977</v>
      </c>
      <c r="H9394" s="1" t="s">
        <v>8842</v>
      </c>
      <c r="I9394" s="2">
        <v>45076</v>
      </c>
      <c r="J9394" s="15" t="str">
        <f>MID(Tabla1[[#This Row],[HORA]],1,5)</f>
        <v>19:24</v>
      </c>
      <c r="K9394" s="16">
        <f>IF(Tabla1[[#This Row],[FECHA]]=I9395,IF(J9395-J9394&gt;0,(J9395-J9394)*1440,0),0)</f>
        <v>2.0000000000001528</v>
      </c>
      <c r="L9394" s="14">
        <f>2+L9135-Datos!$C$8</f>
        <v>7.6000000000000005</v>
      </c>
      <c r="M9394" s="13" t="s">
        <v>56223</v>
      </c>
      <c r="N9394" s="1" t="s">
        <v>1715</v>
      </c>
      <c r="O9394" s="1">
        <v>45</v>
      </c>
      <c r="P9394" s="1" t="s">
        <v>413</v>
      </c>
      <c r="Q9394" s="4" t="s">
        <v>21</v>
      </c>
    </row>
    <row r="9395" spans="1:17" ht="22.5" x14ac:dyDescent="0.25">
      <c r="A9395" s="3">
        <v>8786</v>
      </c>
      <c r="B9395" s="1" t="s">
        <v>27452</v>
      </c>
      <c r="C9395" s="1" t="s">
        <v>15</v>
      </c>
      <c r="D9395" s="1" t="s">
        <v>23</v>
      </c>
      <c r="E9395" s="1">
        <v>17426206</v>
      </c>
      <c r="F9395" s="1" t="s">
        <v>27453</v>
      </c>
      <c r="G9395" s="1">
        <v>46808980</v>
      </c>
      <c r="H9395" s="1" t="s">
        <v>27454</v>
      </c>
      <c r="I9395" s="2">
        <v>45076</v>
      </c>
      <c r="J9395" s="15" t="str">
        <f>MID(Tabla1[[#This Row],[HORA]],1,5)</f>
        <v>19:26</v>
      </c>
      <c r="K9395" s="16">
        <f>IF(Tabla1[[#This Row],[FECHA]]=I9396,IF(J9396-J9395&gt;0,(J9396-J9395)*1440,0),0)</f>
        <v>3.9999999999999858</v>
      </c>
      <c r="L9395" s="14">
        <f>2+L9136-Datos!$C$8</f>
        <v>9.4600000000000009</v>
      </c>
      <c r="M9395" s="13" t="s">
        <v>56225</v>
      </c>
      <c r="N9395" s="1" t="s">
        <v>27455</v>
      </c>
      <c r="O9395" s="1">
        <v>18</v>
      </c>
      <c r="P9395" s="1" t="s">
        <v>170</v>
      </c>
      <c r="Q9395" s="4" t="s">
        <v>21</v>
      </c>
    </row>
    <row r="9396" spans="1:17" ht="22.5" x14ac:dyDescent="0.25">
      <c r="A9396" s="3">
        <v>17368</v>
      </c>
      <c r="B9396" s="1" t="s">
        <v>52312</v>
      </c>
      <c r="C9396" s="1" t="s">
        <v>15</v>
      </c>
      <c r="D9396" s="1" t="s">
        <v>82</v>
      </c>
      <c r="E9396" s="1">
        <v>20603396201</v>
      </c>
      <c r="F9396" s="1" t="s">
        <v>51708</v>
      </c>
      <c r="G9396" s="1">
        <v>71968168</v>
      </c>
      <c r="H9396" s="1" t="s">
        <v>52238</v>
      </c>
      <c r="I9396" s="2">
        <v>45076</v>
      </c>
      <c r="J9396" s="15" t="str">
        <f>MID(Tabla1[[#This Row],[HORA]],1,5)</f>
        <v>19:30</v>
      </c>
      <c r="K9396" s="16">
        <f>IF(Tabla1[[#This Row],[FECHA]]=I9397,IF(J9397-J9396&gt;0,(J9397-J9396)*1440,0),0)</f>
        <v>0.99999999999999645</v>
      </c>
      <c r="L9396" s="14">
        <f>2+L9137-Datos!$C$8</f>
        <v>6.76</v>
      </c>
      <c r="M9396" s="13" t="s">
        <v>56229</v>
      </c>
      <c r="N9396" s="1" t="s">
        <v>52313</v>
      </c>
      <c r="O9396" s="1">
        <v>25</v>
      </c>
      <c r="P9396" s="1" t="s">
        <v>170</v>
      </c>
      <c r="Q9396" s="4" t="s">
        <v>21</v>
      </c>
    </row>
    <row r="9397" spans="1:17" ht="22.5" x14ac:dyDescent="0.25">
      <c r="A9397" s="3">
        <v>2863</v>
      </c>
      <c r="B9397" s="1" t="s">
        <v>8843</v>
      </c>
      <c r="C9397" s="1" t="s">
        <v>15</v>
      </c>
      <c r="D9397" s="1" t="s">
        <v>33</v>
      </c>
      <c r="E9397" s="1">
        <v>78547853</v>
      </c>
      <c r="F9397" s="1" t="s">
        <v>6901</v>
      </c>
      <c r="G9397" s="1">
        <v>3563953</v>
      </c>
      <c r="H9397" s="1" t="s">
        <v>8844</v>
      </c>
      <c r="I9397" s="2">
        <v>45076</v>
      </c>
      <c r="J9397" s="15" t="str">
        <f>MID(Tabla1[[#This Row],[HORA]],1,5)</f>
        <v>19:31</v>
      </c>
      <c r="K9397" s="16">
        <f>IF(Tabla1[[#This Row],[FECHA]]=I9398,IF(J9398-J9397&gt;0,(J9398-J9397)*1440,0),0)</f>
        <v>2.9999999999999893</v>
      </c>
      <c r="L9397" s="14">
        <f>2+L9138-Datos!$C$8</f>
        <v>7.42</v>
      </c>
      <c r="M9397" s="13" t="s">
        <v>56230</v>
      </c>
      <c r="N9397" s="1" t="s">
        <v>8845</v>
      </c>
      <c r="O9397" s="1">
        <v>20</v>
      </c>
      <c r="P9397" s="1" t="s">
        <v>413</v>
      </c>
      <c r="Q9397" s="4" t="s">
        <v>21</v>
      </c>
    </row>
    <row r="9398" spans="1:17" ht="22.5" x14ac:dyDescent="0.25">
      <c r="A9398" s="3">
        <v>8787</v>
      </c>
      <c r="B9398" s="1" t="s">
        <v>27456</v>
      </c>
      <c r="C9398" s="1" t="s">
        <v>15</v>
      </c>
      <c r="D9398" s="1" t="s">
        <v>77</v>
      </c>
      <c r="E9398" s="1">
        <v>76287650</v>
      </c>
      <c r="F9398" s="1" t="s">
        <v>27457</v>
      </c>
      <c r="G9398" s="1">
        <v>16744174</v>
      </c>
      <c r="H9398" s="1" t="s">
        <v>27458</v>
      </c>
      <c r="I9398" s="2">
        <v>45076</v>
      </c>
      <c r="J9398" s="15" t="str">
        <f>MID(Tabla1[[#This Row],[HORA]],1,5)</f>
        <v>19:34</v>
      </c>
      <c r="K9398" s="16">
        <f>IF(Tabla1[[#This Row],[FECHA]]=I9399,IF(J9399-J9398&gt;0,(J9399-J9398)*1440,0),0)</f>
        <v>3.9999999999999858</v>
      </c>
      <c r="L9398" s="14">
        <f>2+L9139-Datos!$C$8</f>
        <v>7.36</v>
      </c>
      <c r="M9398" s="13" t="s">
        <v>56233</v>
      </c>
      <c r="N9398" s="1" t="s">
        <v>27459</v>
      </c>
      <c r="O9398" s="1">
        <v>15</v>
      </c>
      <c r="P9398" s="1" t="s">
        <v>170</v>
      </c>
      <c r="Q9398" s="4" t="s">
        <v>21</v>
      </c>
    </row>
    <row r="9399" spans="1:17" ht="22.5" x14ac:dyDescent="0.25">
      <c r="A9399" s="3">
        <v>13990</v>
      </c>
      <c r="B9399" s="1" t="s">
        <v>43005</v>
      </c>
      <c r="C9399" s="1" t="s">
        <v>15</v>
      </c>
      <c r="D9399" s="1" t="s">
        <v>23</v>
      </c>
      <c r="E9399" s="1">
        <v>60161425</v>
      </c>
      <c r="F9399" s="1" t="s">
        <v>4331</v>
      </c>
      <c r="G9399" s="1">
        <v>74878699</v>
      </c>
      <c r="H9399" s="1" t="s">
        <v>7227</v>
      </c>
      <c r="I9399" s="2">
        <v>45076</v>
      </c>
      <c r="J9399" s="15" t="str">
        <f>MID(Tabla1[[#This Row],[HORA]],1,5)</f>
        <v>19:38</v>
      </c>
      <c r="K9399" s="16">
        <f>IF(Tabla1[[#This Row],[FECHA]]=I9400,IF(J9400-J9399&gt;0,(J9400-J9399)*1440,0),0)</f>
        <v>6.0000000000001386</v>
      </c>
      <c r="L9399" s="14">
        <f>2+L9140-Datos!$C$8</f>
        <v>5.4600000000000009</v>
      </c>
      <c r="M9399" s="13" t="s">
        <v>56237</v>
      </c>
      <c r="N9399" s="1" t="s">
        <v>43006</v>
      </c>
      <c r="O9399" s="1">
        <v>15</v>
      </c>
      <c r="P9399" s="1" t="s">
        <v>986</v>
      </c>
      <c r="Q9399" s="4" t="s">
        <v>21</v>
      </c>
    </row>
    <row r="9400" spans="1:17" ht="22.5" x14ac:dyDescent="0.25">
      <c r="A9400" s="3">
        <v>16148</v>
      </c>
      <c r="B9400" s="1" t="s">
        <v>49079</v>
      </c>
      <c r="C9400" s="1" t="s">
        <v>15</v>
      </c>
      <c r="D9400" s="1" t="s">
        <v>40</v>
      </c>
      <c r="E9400" s="1">
        <v>20517930998</v>
      </c>
      <c r="F9400" s="1" t="s">
        <v>49080</v>
      </c>
      <c r="G9400" s="1">
        <v>41521593</v>
      </c>
      <c r="H9400" s="1" t="s">
        <v>49081</v>
      </c>
      <c r="I9400" s="2">
        <v>45076</v>
      </c>
      <c r="J9400" s="15" t="str">
        <f>MID(Tabla1[[#This Row],[HORA]],1,5)</f>
        <v>19:44</v>
      </c>
      <c r="K9400" s="16">
        <f>IF(Tabla1[[#This Row],[FECHA]]=I9401,IF(J9401-J9400&gt;0,(J9401-J9400)*1440,0),0)</f>
        <v>1.999999999999833</v>
      </c>
      <c r="L9400" s="14">
        <f>2+L9141-Datos!$C$8</f>
        <v>6.4700000000000006</v>
      </c>
      <c r="M9400" s="13" t="s">
        <v>56243</v>
      </c>
      <c r="N9400" s="1" t="s">
        <v>49082</v>
      </c>
      <c r="O9400" s="1">
        <v>20</v>
      </c>
      <c r="P9400" s="1" t="s">
        <v>413</v>
      </c>
      <c r="Q9400" s="4" t="s">
        <v>21</v>
      </c>
    </row>
    <row r="9401" spans="1:17" ht="22.5" x14ac:dyDescent="0.25">
      <c r="A9401" s="3">
        <v>16149</v>
      </c>
      <c r="B9401" s="1" t="s">
        <v>49083</v>
      </c>
      <c r="C9401" s="1" t="s">
        <v>15</v>
      </c>
      <c r="D9401" s="1" t="s">
        <v>40</v>
      </c>
      <c r="E9401" s="1">
        <v>20605275592</v>
      </c>
      <c r="F9401" s="1" t="s">
        <v>49084</v>
      </c>
      <c r="G9401" s="1">
        <v>2801157</v>
      </c>
      <c r="H9401" s="1" t="s">
        <v>49085</v>
      </c>
      <c r="I9401" s="2">
        <v>45076</v>
      </c>
      <c r="J9401" s="15" t="str">
        <f>MID(Tabla1[[#This Row],[HORA]],1,5)</f>
        <v>19:46</v>
      </c>
      <c r="K9401" s="16">
        <f>IF(Tabla1[[#This Row],[FECHA]]=I9402,IF(J9402-J9401&gt;0,(J9402-J9401)*1440,0),0)</f>
        <v>1.0000000000001563</v>
      </c>
      <c r="L9401" s="14">
        <f>2+L9142-Datos!$C$8</f>
        <v>7.84</v>
      </c>
      <c r="M9401" s="13" t="s">
        <v>56245</v>
      </c>
      <c r="N9401" s="1" t="s">
        <v>5313</v>
      </c>
      <c r="O9401" s="1">
        <v>10</v>
      </c>
      <c r="P9401" s="1" t="s">
        <v>413</v>
      </c>
      <c r="Q9401" s="4" t="s">
        <v>21</v>
      </c>
    </row>
    <row r="9402" spans="1:17" ht="22.5" x14ac:dyDescent="0.25">
      <c r="A9402" s="3">
        <v>2864</v>
      </c>
      <c r="B9402" s="1" t="s">
        <v>8846</v>
      </c>
      <c r="C9402" s="1" t="s">
        <v>15</v>
      </c>
      <c r="D9402" s="1" t="s">
        <v>71</v>
      </c>
      <c r="E9402" s="1">
        <v>42670410</v>
      </c>
      <c r="F9402" s="1" t="s">
        <v>8847</v>
      </c>
      <c r="G9402" s="1">
        <v>2238509</v>
      </c>
      <c r="H9402" s="1" t="s">
        <v>7224</v>
      </c>
      <c r="I9402" s="2">
        <v>45076</v>
      </c>
      <c r="J9402" s="15" t="str">
        <f>MID(Tabla1[[#This Row],[HORA]],1,5)</f>
        <v>19:47</v>
      </c>
      <c r="K9402" s="16">
        <f>IF(Tabla1[[#This Row],[FECHA]]=I9403,IF(J9403-J9402&gt;0,(J9403-J9402)*1440,0),0)</f>
        <v>2.9999999999998295</v>
      </c>
      <c r="L9402" s="14">
        <f>2+L9143-Datos!$C$8</f>
        <v>7.59</v>
      </c>
      <c r="M9402" s="13" t="s">
        <v>56246</v>
      </c>
      <c r="N9402" s="1" t="s">
        <v>8848</v>
      </c>
      <c r="O9402" s="1">
        <v>20</v>
      </c>
      <c r="P9402" s="1" t="s">
        <v>413</v>
      </c>
      <c r="Q9402" s="4" t="s">
        <v>21</v>
      </c>
    </row>
    <row r="9403" spans="1:17" ht="22.5" x14ac:dyDescent="0.25">
      <c r="A9403" s="3">
        <v>2865</v>
      </c>
      <c r="B9403" s="1" t="s">
        <v>8849</v>
      </c>
      <c r="C9403" s="1" t="s">
        <v>15</v>
      </c>
      <c r="D9403" s="1" t="s">
        <v>77</v>
      </c>
      <c r="E9403" s="1">
        <v>41146379</v>
      </c>
      <c r="F9403" s="1" t="s">
        <v>8850</v>
      </c>
      <c r="G9403" s="1">
        <v>45683000</v>
      </c>
      <c r="H9403" s="1" t="s">
        <v>8851</v>
      </c>
      <c r="I9403" s="2">
        <v>45076</v>
      </c>
      <c r="J9403" s="15" t="str">
        <f>MID(Tabla1[[#This Row],[HORA]],1,5)</f>
        <v>19:50</v>
      </c>
      <c r="K9403" s="16">
        <f>IF(Tabla1[[#This Row],[FECHA]]=I9404,IF(J9404-J9403&gt;0,(J9404-J9403)*1440,0),0)</f>
        <v>2.0000000000001528</v>
      </c>
      <c r="L9403" s="14">
        <f>2+L9144-Datos!$C$8</f>
        <v>10.530000000000001</v>
      </c>
      <c r="M9403" s="13" t="s">
        <v>56249</v>
      </c>
      <c r="N9403" s="1" t="s">
        <v>8852</v>
      </c>
      <c r="O9403" s="1">
        <v>15</v>
      </c>
      <c r="P9403" s="1" t="s">
        <v>413</v>
      </c>
      <c r="Q9403" s="4" t="s">
        <v>21</v>
      </c>
    </row>
    <row r="9404" spans="1:17" ht="22.5" x14ac:dyDescent="0.25">
      <c r="A9404" s="3">
        <v>316</v>
      </c>
      <c r="B9404" s="1" t="s">
        <v>727</v>
      </c>
      <c r="C9404" s="1" t="s">
        <v>15</v>
      </c>
      <c r="D9404" s="1" t="s">
        <v>40</v>
      </c>
      <c r="E9404" s="1">
        <v>2238512</v>
      </c>
      <c r="F9404" s="1" t="s">
        <v>665</v>
      </c>
      <c r="G9404" s="1">
        <v>2238513</v>
      </c>
      <c r="H9404" s="1" t="s">
        <v>156</v>
      </c>
      <c r="I9404" s="2">
        <v>45076</v>
      </c>
      <c r="J9404" s="15" t="str">
        <f>MID(Tabla1[[#This Row],[HORA]],1,5)</f>
        <v>19:52</v>
      </c>
      <c r="K9404" s="16">
        <f>IF(Tabla1[[#This Row],[FECHA]]=I9405,IF(J9405-J9404&gt;0,(J9405-J9404)*1440,0),0)</f>
        <v>0</v>
      </c>
      <c r="L9404" s="14">
        <f>2+L9145-Datos!$C$8</f>
        <v>7.68</v>
      </c>
      <c r="M9404" s="13" t="s">
        <v>56251</v>
      </c>
      <c r="N9404" s="1" t="s">
        <v>728</v>
      </c>
      <c r="O9404" s="1">
        <v>0</v>
      </c>
      <c r="P9404" s="1" t="s">
        <v>170</v>
      </c>
      <c r="Q9404" s="4" t="s">
        <v>21</v>
      </c>
    </row>
    <row r="9405" spans="1:17" ht="22.5" x14ac:dyDescent="0.25">
      <c r="A9405" s="3">
        <v>13924</v>
      </c>
      <c r="B9405" s="1" t="s">
        <v>42815</v>
      </c>
      <c r="C9405" s="1" t="s">
        <v>15</v>
      </c>
      <c r="D9405" s="1" t="s">
        <v>228</v>
      </c>
      <c r="E9405" s="1">
        <v>71809462</v>
      </c>
      <c r="F9405" s="1" t="s">
        <v>42816</v>
      </c>
      <c r="G9405" s="1">
        <v>43873081</v>
      </c>
      <c r="H9405" s="1" t="s">
        <v>42817</v>
      </c>
      <c r="I9405" s="2">
        <v>45076</v>
      </c>
      <c r="J9405" s="15" t="str">
        <f>MID(Tabla1[[#This Row],[HORA]],1,5)</f>
        <v>19:52</v>
      </c>
      <c r="K9405" s="16">
        <f>IF(Tabla1[[#This Row],[FECHA]]=I9406,IF(J9406-J9405&gt;0,(J9406-J9405)*1440,0),0)</f>
        <v>0</v>
      </c>
      <c r="L9405" s="14">
        <f>2+L9146-Datos!$C$8</f>
        <v>8.4600000000000009</v>
      </c>
      <c r="M9405" s="13" t="s">
        <v>56251</v>
      </c>
      <c r="N9405" s="1" t="s">
        <v>42818</v>
      </c>
      <c r="O9405" s="1">
        <v>20</v>
      </c>
      <c r="P9405" s="1" t="s">
        <v>986</v>
      </c>
      <c r="Q9405" s="4" t="s">
        <v>21</v>
      </c>
    </row>
    <row r="9406" spans="1:17" ht="22.5" x14ac:dyDescent="0.25">
      <c r="A9406" s="3">
        <v>13925</v>
      </c>
      <c r="B9406" s="1" t="s">
        <v>42815</v>
      </c>
      <c r="C9406" s="1" t="s">
        <v>15</v>
      </c>
      <c r="D9406" s="1" t="s">
        <v>228</v>
      </c>
      <c r="E9406" s="1">
        <v>71809462</v>
      </c>
      <c r="F9406" s="1" t="s">
        <v>42819</v>
      </c>
      <c r="G9406" s="1">
        <v>43873081</v>
      </c>
      <c r="H9406" s="1" t="s">
        <v>42817</v>
      </c>
      <c r="I9406" s="2">
        <v>45076</v>
      </c>
      <c r="J9406" s="15" t="str">
        <f>MID(Tabla1[[#This Row],[HORA]],1,5)</f>
        <v>19:52</v>
      </c>
      <c r="K9406" s="16">
        <f>IF(Tabla1[[#This Row],[FECHA]]=I9407,IF(J9407-J9406&gt;0,(J9407-J9406)*1440,0),0)</f>
        <v>2.9999999999999893</v>
      </c>
      <c r="L9406" s="14">
        <f>2+L9147-Datos!$C$8</f>
        <v>10.83</v>
      </c>
      <c r="M9406" s="13" t="s">
        <v>56251</v>
      </c>
      <c r="N9406" s="1" t="s">
        <v>42818</v>
      </c>
      <c r="O9406" s="1">
        <v>20</v>
      </c>
      <c r="P9406" s="1" t="s">
        <v>986</v>
      </c>
      <c r="Q9406" s="4" t="s">
        <v>21</v>
      </c>
    </row>
    <row r="9407" spans="1:17" ht="22.5" x14ac:dyDescent="0.25">
      <c r="A9407" s="3">
        <v>8788</v>
      </c>
      <c r="B9407" s="1" t="s">
        <v>27460</v>
      </c>
      <c r="C9407" s="1" t="s">
        <v>15</v>
      </c>
      <c r="D9407" s="1" t="s">
        <v>71</v>
      </c>
      <c r="E9407" s="1">
        <v>40258211</v>
      </c>
      <c r="F9407" s="1" t="s">
        <v>7898</v>
      </c>
      <c r="G9407" s="1">
        <v>2238514</v>
      </c>
      <c r="H9407" s="1" t="s">
        <v>14741</v>
      </c>
      <c r="I9407" s="2">
        <v>45076</v>
      </c>
      <c r="J9407" s="15" t="str">
        <f>MID(Tabla1[[#This Row],[HORA]],1,5)</f>
        <v>19:55</v>
      </c>
      <c r="K9407" s="16">
        <f>IF(Tabla1[[#This Row],[FECHA]]=I9408,IF(J9408-J9407&gt;0,(J9408-J9407)*1440,0),0)</f>
        <v>0</v>
      </c>
      <c r="L9407" s="14">
        <f>2+L9148-Datos!$C$8</f>
        <v>9.52</v>
      </c>
      <c r="M9407" s="13" t="s">
        <v>56254</v>
      </c>
      <c r="N9407" s="1" t="s">
        <v>27461</v>
      </c>
      <c r="O9407" s="1">
        <v>15</v>
      </c>
      <c r="P9407" s="1" t="s">
        <v>170</v>
      </c>
      <c r="Q9407" s="4" t="s">
        <v>21</v>
      </c>
    </row>
    <row r="9408" spans="1:17" ht="22.5" x14ac:dyDescent="0.25">
      <c r="A9408" s="3">
        <v>13991</v>
      </c>
      <c r="B9408" s="1" t="s">
        <v>43007</v>
      </c>
      <c r="C9408" s="1" t="s">
        <v>15</v>
      </c>
      <c r="D9408" s="1" t="s">
        <v>71</v>
      </c>
      <c r="E9408" s="1">
        <v>3208923</v>
      </c>
      <c r="F9408" s="1" t="s">
        <v>43008</v>
      </c>
      <c r="G9408" s="1">
        <v>73750117</v>
      </c>
      <c r="H9408" s="1" t="s">
        <v>43009</v>
      </c>
      <c r="I9408" s="2">
        <v>45076</v>
      </c>
      <c r="J9408" s="15" t="str">
        <f>MID(Tabla1[[#This Row],[HORA]],1,5)</f>
        <v>19:55</v>
      </c>
      <c r="K9408" s="16">
        <f>IF(Tabla1[[#This Row],[FECHA]]=I9409,IF(J9409-J9408&gt;0,(J9409-J9408)*1440,0),0)</f>
        <v>4.9999999999999822</v>
      </c>
      <c r="L9408" s="14">
        <f>2+L9149-Datos!$C$8</f>
        <v>8.120000000000001</v>
      </c>
      <c r="M9408" s="13" t="s">
        <v>56254</v>
      </c>
      <c r="N9408" s="1" t="s">
        <v>1531</v>
      </c>
      <c r="O9408" s="1">
        <v>10</v>
      </c>
      <c r="P9408" s="1" t="s">
        <v>986</v>
      </c>
      <c r="Q9408" s="4" t="s">
        <v>21</v>
      </c>
    </row>
    <row r="9409" spans="1:17" ht="22.5" x14ac:dyDescent="0.25">
      <c r="A9409" s="3">
        <v>17369</v>
      </c>
      <c r="B9409" s="1" t="s">
        <v>52314</v>
      </c>
      <c r="C9409" s="1" t="s">
        <v>15</v>
      </c>
      <c r="D9409" s="1" t="s">
        <v>40</v>
      </c>
      <c r="E9409" s="1">
        <v>20608797794</v>
      </c>
      <c r="F9409" s="1" t="s">
        <v>52315</v>
      </c>
      <c r="G9409" s="1">
        <v>71926624</v>
      </c>
      <c r="H9409" s="1" t="s">
        <v>52316</v>
      </c>
      <c r="I9409" s="2">
        <v>45076</v>
      </c>
      <c r="J9409" s="15" t="str">
        <f>MID(Tabla1[[#This Row],[HORA]],1,5)</f>
        <v>20:00</v>
      </c>
      <c r="K9409" s="16">
        <f>IF(Tabla1[[#This Row],[FECHA]]=I9410,IF(J9410-J9409&gt;0,(J9410-J9409)*1440,0),0)</f>
        <v>2.9999999999999893</v>
      </c>
      <c r="L9409" s="14">
        <f>2+L9150-Datos!$C$8</f>
        <v>5.86</v>
      </c>
      <c r="M9409" s="13" t="s">
        <v>56259</v>
      </c>
      <c r="N9409" s="1" t="s">
        <v>52317</v>
      </c>
      <c r="O9409" s="1">
        <v>25</v>
      </c>
      <c r="P9409" s="1" t="s">
        <v>170</v>
      </c>
      <c r="Q9409" s="4" t="s">
        <v>21</v>
      </c>
    </row>
    <row r="9410" spans="1:17" ht="22.5" x14ac:dyDescent="0.25">
      <c r="A9410" s="3">
        <v>13992</v>
      </c>
      <c r="B9410" s="1" t="s">
        <v>43010</v>
      </c>
      <c r="C9410" s="1" t="s">
        <v>15</v>
      </c>
      <c r="D9410" s="1" t="s">
        <v>40</v>
      </c>
      <c r="E9410" s="1">
        <v>70875809</v>
      </c>
      <c r="F9410" s="1" t="s">
        <v>43011</v>
      </c>
      <c r="G9410" s="1">
        <v>44841441</v>
      </c>
      <c r="H9410" s="1" t="s">
        <v>43012</v>
      </c>
      <c r="I9410" s="2">
        <v>45076</v>
      </c>
      <c r="J9410" s="15" t="str">
        <f>MID(Tabla1[[#This Row],[HORA]],1,5)</f>
        <v>20:03</v>
      </c>
      <c r="K9410" s="16">
        <f>IF(Tabla1[[#This Row],[FECHA]]=I9411,IF(J9411-J9410&gt;0,(J9411-J9410)*1440,0),0)</f>
        <v>2.9999999999999893</v>
      </c>
      <c r="L9410" s="14">
        <f>2+L9151-Datos!$C$8</f>
        <v>8.379999999999999</v>
      </c>
      <c r="M9410" s="13" t="s">
        <v>56262</v>
      </c>
      <c r="N9410" s="1" t="s">
        <v>43013</v>
      </c>
      <c r="O9410" s="1">
        <v>15</v>
      </c>
      <c r="P9410" s="1" t="s">
        <v>986</v>
      </c>
      <c r="Q9410" s="4" t="s">
        <v>21</v>
      </c>
    </row>
    <row r="9411" spans="1:17" ht="22.5" x14ac:dyDescent="0.25">
      <c r="A9411" s="3">
        <v>13993</v>
      </c>
      <c r="B9411" s="1" t="s">
        <v>43014</v>
      </c>
      <c r="C9411" s="1" t="s">
        <v>15</v>
      </c>
      <c r="D9411" s="1" t="s">
        <v>77</v>
      </c>
      <c r="E9411" s="1">
        <v>75557056</v>
      </c>
      <c r="F9411" s="1" t="s">
        <v>39632</v>
      </c>
      <c r="G9411" s="1">
        <v>2238517</v>
      </c>
      <c r="H9411" s="1" t="s">
        <v>39633</v>
      </c>
      <c r="I9411" s="2">
        <v>45076</v>
      </c>
      <c r="J9411" s="15" t="str">
        <f>MID(Tabla1[[#This Row],[HORA]],1,5)</f>
        <v>20:06</v>
      </c>
      <c r="K9411" s="16">
        <f>IF(Tabla1[[#This Row],[FECHA]]=I9412,IF(J9412-J9411&gt;0,(J9412-J9411)*1440,0),0)</f>
        <v>0.99999999999999645</v>
      </c>
      <c r="L9411" s="14">
        <f>2+L9152-Datos!$C$8</f>
        <v>7.41</v>
      </c>
      <c r="M9411" s="13" t="s">
        <v>56265</v>
      </c>
      <c r="N9411" s="1" t="s">
        <v>43015</v>
      </c>
      <c r="O9411" s="1">
        <v>50</v>
      </c>
      <c r="P9411" s="1" t="s">
        <v>986</v>
      </c>
      <c r="Q9411" s="4" t="s">
        <v>21</v>
      </c>
    </row>
    <row r="9412" spans="1:17" ht="22.5" x14ac:dyDescent="0.25">
      <c r="A9412" s="3">
        <v>2866</v>
      </c>
      <c r="B9412" s="1" t="s">
        <v>8853</v>
      </c>
      <c r="C9412" s="1" t="s">
        <v>15</v>
      </c>
      <c r="D9412" s="1" t="s">
        <v>40</v>
      </c>
      <c r="E9412" s="1">
        <v>80350479</v>
      </c>
      <c r="F9412" s="1" t="s">
        <v>8854</v>
      </c>
      <c r="G9412" s="1">
        <v>2818418</v>
      </c>
      <c r="H9412" s="1" t="s">
        <v>8855</v>
      </c>
      <c r="I9412" s="2">
        <v>45076</v>
      </c>
      <c r="J9412" s="15" t="str">
        <f>MID(Tabla1[[#This Row],[HORA]],1,5)</f>
        <v>20:07</v>
      </c>
      <c r="K9412" s="16">
        <f>IF(Tabla1[[#This Row],[FECHA]]=I9413,IF(J9413-J9412&gt;0,(J9413-J9412)*1440,0),0)</f>
        <v>5.9999999999998188</v>
      </c>
      <c r="L9412" s="14">
        <f>2+L9153-Datos!$C$8</f>
        <v>12.298999999999999</v>
      </c>
      <c r="M9412" s="13" t="s">
        <v>56266</v>
      </c>
      <c r="N9412" s="1" t="s">
        <v>5313</v>
      </c>
      <c r="O9412" s="1">
        <v>10</v>
      </c>
      <c r="P9412" s="1" t="s">
        <v>413</v>
      </c>
      <c r="Q9412" s="4" t="s">
        <v>21</v>
      </c>
    </row>
    <row r="9413" spans="1:17" ht="22.5" x14ac:dyDescent="0.25">
      <c r="A9413" s="3">
        <v>13994</v>
      </c>
      <c r="B9413" s="1" t="s">
        <v>43016</v>
      </c>
      <c r="C9413" s="1" t="s">
        <v>15</v>
      </c>
      <c r="D9413" s="1" t="s">
        <v>71</v>
      </c>
      <c r="E9413" s="1">
        <v>27839311</v>
      </c>
      <c r="F9413" s="1" t="s">
        <v>43017</v>
      </c>
      <c r="G9413" s="1">
        <v>27839311</v>
      </c>
      <c r="H9413" s="1" t="s">
        <v>43017</v>
      </c>
      <c r="I9413" s="2">
        <v>45076</v>
      </c>
      <c r="J9413" s="15" t="str">
        <f>MID(Tabla1[[#This Row],[HORA]],1,5)</f>
        <v>20:13</v>
      </c>
      <c r="K9413" s="16">
        <f>IF(Tabla1[[#This Row],[FECHA]]=I9414,IF(J9414-J9413&gt;0,(J9414-J9413)*1440,0),0)</f>
        <v>0</v>
      </c>
      <c r="L9413" s="14">
        <f>2+L9154-Datos!$C$8</f>
        <v>12.1676</v>
      </c>
      <c r="M9413" s="13" t="s">
        <v>56272</v>
      </c>
      <c r="N9413" s="1" t="s">
        <v>1715</v>
      </c>
      <c r="O9413" s="1">
        <v>15</v>
      </c>
      <c r="P9413" s="1" t="s">
        <v>986</v>
      </c>
      <c r="Q9413" s="4" t="s">
        <v>21</v>
      </c>
    </row>
    <row r="9414" spans="1:17" ht="22.5" x14ac:dyDescent="0.25">
      <c r="A9414" s="3">
        <v>16150</v>
      </c>
      <c r="B9414" s="1" t="s">
        <v>49086</v>
      </c>
      <c r="C9414" s="1" t="s">
        <v>15</v>
      </c>
      <c r="D9414" s="1" t="s">
        <v>40</v>
      </c>
      <c r="E9414" s="1">
        <v>20546153372</v>
      </c>
      <c r="F9414" s="1" t="s">
        <v>48449</v>
      </c>
      <c r="G9414" s="1">
        <v>75624771</v>
      </c>
      <c r="H9414" s="1" t="s">
        <v>48450</v>
      </c>
      <c r="I9414" s="2">
        <v>45076</v>
      </c>
      <c r="J9414" s="15" t="str">
        <f>MID(Tabla1[[#This Row],[HORA]],1,5)</f>
        <v>20:13</v>
      </c>
      <c r="K9414" s="16">
        <f>IF(Tabla1[[#This Row],[FECHA]]=I9415,IF(J9415-J9414&gt;0,(J9415-J9414)*1440,0),0)</f>
        <v>3.0000000000001492</v>
      </c>
      <c r="L9414" s="14">
        <f>2+L9155-Datos!$C$8</f>
        <v>8.0066000000000006</v>
      </c>
      <c r="M9414" s="13" t="s">
        <v>56272</v>
      </c>
      <c r="N9414" s="1" t="s">
        <v>49087</v>
      </c>
      <c r="O9414" s="1">
        <v>15</v>
      </c>
      <c r="P9414" s="1" t="s">
        <v>413</v>
      </c>
      <c r="Q9414" s="4" t="s">
        <v>21</v>
      </c>
    </row>
    <row r="9415" spans="1:17" ht="22.5" x14ac:dyDescent="0.25">
      <c r="A9415" s="3">
        <v>13995</v>
      </c>
      <c r="B9415" s="1" t="s">
        <v>43018</v>
      </c>
      <c r="C9415" s="1" t="s">
        <v>15</v>
      </c>
      <c r="D9415" s="1" t="s">
        <v>82</v>
      </c>
      <c r="E9415" s="1">
        <v>42528945</v>
      </c>
      <c r="F9415" s="1" t="s">
        <v>43019</v>
      </c>
      <c r="G9415" s="1">
        <v>2238519</v>
      </c>
      <c r="H9415" s="1" t="s">
        <v>43020</v>
      </c>
      <c r="I9415" s="2">
        <v>45076</v>
      </c>
      <c r="J9415" s="15" t="str">
        <f>MID(Tabla1[[#This Row],[HORA]],1,5)</f>
        <v>20:16</v>
      </c>
      <c r="K9415" s="16">
        <f>IF(Tabla1[[#This Row],[FECHA]]=I9416,IF(J9416-J9415&gt;0,(J9416-J9415)*1440,0),0)</f>
        <v>5.9999999999999787</v>
      </c>
      <c r="L9415" s="14">
        <f>2+L9156-Datos!$C$8</f>
        <v>10.218499999999999</v>
      </c>
      <c r="M9415" s="13" t="s">
        <v>56275</v>
      </c>
      <c r="N9415" s="1" t="s">
        <v>1145</v>
      </c>
      <c r="O9415" s="1">
        <v>15</v>
      </c>
      <c r="P9415" s="1" t="s">
        <v>986</v>
      </c>
      <c r="Q9415" s="4" t="s">
        <v>21</v>
      </c>
    </row>
    <row r="9416" spans="1:17" ht="22.5" x14ac:dyDescent="0.25">
      <c r="A9416" s="3">
        <v>2867</v>
      </c>
      <c r="B9416" s="1" t="s">
        <v>8856</v>
      </c>
      <c r="C9416" s="1" t="s">
        <v>15</v>
      </c>
      <c r="D9416" s="1" t="s">
        <v>33</v>
      </c>
      <c r="E9416" s="1">
        <v>47012265</v>
      </c>
      <c r="F9416" s="1" t="s">
        <v>8857</v>
      </c>
      <c r="G9416" s="1">
        <v>43670551</v>
      </c>
      <c r="H9416" s="1" t="s">
        <v>8858</v>
      </c>
      <c r="I9416" s="2">
        <v>45076</v>
      </c>
      <c r="J9416" s="15" t="str">
        <f>MID(Tabla1[[#This Row],[HORA]],1,5)</f>
        <v>20:22</v>
      </c>
      <c r="K9416" s="16">
        <f>IF(Tabla1[[#This Row],[FECHA]]=I9417,IF(J9417-J9416&gt;0,(J9417-J9416)*1440,0),0)</f>
        <v>0.99999999999999645</v>
      </c>
      <c r="L9416" s="14">
        <f>2+L9157-Datos!$C$8</f>
        <v>13.2188</v>
      </c>
      <c r="M9416" s="13" t="s">
        <v>56281</v>
      </c>
      <c r="N9416" s="1" t="s">
        <v>8859</v>
      </c>
      <c r="O9416" s="1">
        <v>15</v>
      </c>
      <c r="P9416" s="1" t="s">
        <v>413</v>
      </c>
      <c r="Q9416" s="4" t="s">
        <v>21</v>
      </c>
    </row>
    <row r="9417" spans="1:17" ht="22.5" x14ac:dyDescent="0.25">
      <c r="A9417" s="3">
        <v>13996</v>
      </c>
      <c r="B9417" s="1" t="s">
        <v>43021</v>
      </c>
      <c r="C9417" s="1" t="s">
        <v>15</v>
      </c>
      <c r="D9417" s="1" t="s">
        <v>40</v>
      </c>
      <c r="E9417" s="1">
        <v>80598280</v>
      </c>
      <c r="F9417" s="1" t="s">
        <v>43022</v>
      </c>
      <c r="G9417" s="1">
        <v>2238521</v>
      </c>
      <c r="H9417" s="1" t="s">
        <v>43023</v>
      </c>
      <c r="I9417" s="2">
        <v>45076</v>
      </c>
      <c r="J9417" s="15" t="str">
        <f>MID(Tabla1[[#This Row],[HORA]],1,5)</f>
        <v>20:23</v>
      </c>
      <c r="K9417" s="16">
        <f>IF(Tabla1[[#This Row],[FECHA]]=I9418,IF(J9418-J9417&gt;0,(J9418-J9417)*1440,0),0)</f>
        <v>0.99999999999999645</v>
      </c>
      <c r="L9417" s="14">
        <f>2+L9158-Datos!$C$8</f>
        <v>12.671299999999999</v>
      </c>
      <c r="M9417" s="13" t="s">
        <v>56282</v>
      </c>
      <c r="N9417" s="1" t="s">
        <v>43024</v>
      </c>
      <c r="O9417" s="1">
        <v>40</v>
      </c>
      <c r="P9417" s="1" t="s">
        <v>986</v>
      </c>
      <c r="Q9417" s="4" t="s">
        <v>21</v>
      </c>
    </row>
    <row r="9418" spans="1:17" ht="22.5" x14ac:dyDescent="0.25">
      <c r="A9418" s="3">
        <v>8789</v>
      </c>
      <c r="B9418" s="1" t="s">
        <v>27462</v>
      </c>
      <c r="C9418" s="1" t="s">
        <v>15</v>
      </c>
      <c r="D9418" s="1" t="s">
        <v>71</v>
      </c>
      <c r="E9418" s="1">
        <v>75537679</v>
      </c>
      <c r="F9418" s="1" t="s">
        <v>27463</v>
      </c>
      <c r="G9418" s="1">
        <v>75537679</v>
      </c>
      <c r="H9418" s="1" t="s">
        <v>27463</v>
      </c>
      <c r="I9418" s="2">
        <v>45076</v>
      </c>
      <c r="J9418" s="15" t="str">
        <f>MID(Tabla1[[#This Row],[HORA]],1,5)</f>
        <v>20:24</v>
      </c>
      <c r="K9418" s="16">
        <f>IF(Tabla1[[#This Row],[FECHA]]=I9419,IF(J9419-J9418&gt;0,(J9419-J9418)*1440,0),0)</f>
        <v>1.9999999999999929</v>
      </c>
      <c r="L9418" s="14">
        <f>2+L9159-Datos!$C$8</f>
        <v>6.5200000000000005</v>
      </c>
      <c r="M9418" s="13" t="s">
        <v>56283</v>
      </c>
      <c r="N9418" s="1" t="s">
        <v>3080</v>
      </c>
      <c r="O9418" s="1">
        <v>20</v>
      </c>
      <c r="P9418" s="1" t="s">
        <v>170</v>
      </c>
      <c r="Q9418" s="4" t="s">
        <v>21</v>
      </c>
    </row>
    <row r="9419" spans="1:17" ht="22.5" x14ac:dyDescent="0.25">
      <c r="A9419" s="3">
        <v>13997</v>
      </c>
      <c r="B9419" s="1" t="s">
        <v>43025</v>
      </c>
      <c r="C9419" s="1" t="s">
        <v>15</v>
      </c>
      <c r="D9419" s="1" t="s">
        <v>71</v>
      </c>
      <c r="E9419" s="1">
        <v>73646753</v>
      </c>
      <c r="F9419" s="1" t="s">
        <v>43026</v>
      </c>
      <c r="G9419" s="1">
        <v>73646753</v>
      </c>
      <c r="H9419" s="1" t="s">
        <v>43026</v>
      </c>
      <c r="I9419" s="2">
        <v>45076</v>
      </c>
      <c r="J9419" s="15" t="str">
        <f>MID(Tabla1[[#This Row],[HORA]],1,5)</f>
        <v>20:26</v>
      </c>
      <c r="K9419" s="16">
        <f>IF(Tabla1[[#This Row],[FECHA]]=I9420,IF(J9420-J9419&gt;0,(J9420-J9419)*1440,0),0)</f>
        <v>0.99999999999999645</v>
      </c>
      <c r="L9419" s="14">
        <f>2+L9160-Datos!$C$8</f>
        <v>5.62</v>
      </c>
      <c r="M9419" s="13" t="s">
        <v>56285</v>
      </c>
      <c r="N9419" s="1" t="s">
        <v>1715</v>
      </c>
      <c r="O9419" s="1">
        <v>35</v>
      </c>
      <c r="P9419" s="1" t="s">
        <v>986</v>
      </c>
      <c r="Q9419" s="4" t="s">
        <v>21</v>
      </c>
    </row>
    <row r="9420" spans="1:17" ht="22.5" x14ac:dyDescent="0.25">
      <c r="A9420" s="3">
        <v>2868</v>
      </c>
      <c r="B9420" s="1" t="s">
        <v>8860</v>
      </c>
      <c r="C9420" s="1" t="s">
        <v>15</v>
      </c>
      <c r="D9420" s="1" t="s">
        <v>71</v>
      </c>
      <c r="E9420" s="1">
        <v>71031250</v>
      </c>
      <c r="F9420" s="1" t="s">
        <v>8861</v>
      </c>
      <c r="G9420" s="1">
        <v>71031250</v>
      </c>
      <c r="H9420" s="1" t="s">
        <v>8861</v>
      </c>
      <c r="I9420" s="2">
        <v>45076</v>
      </c>
      <c r="J9420" s="15" t="str">
        <f>MID(Tabla1[[#This Row],[HORA]],1,5)</f>
        <v>20:27</v>
      </c>
      <c r="K9420" s="16">
        <f>IF(Tabla1[[#This Row],[FECHA]]=I9421,IF(J9421-J9420&gt;0,(J9421-J9420)*1440,0),0)</f>
        <v>0</v>
      </c>
      <c r="L9420" s="14">
        <f>2+L9161-Datos!$C$8</f>
        <v>6.82</v>
      </c>
      <c r="M9420" s="13" t="s">
        <v>56286</v>
      </c>
      <c r="N9420" s="1" t="s">
        <v>8862</v>
      </c>
      <c r="O9420" s="1">
        <v>20</v>
      </c>
      <c r="P9420" s="1" t="s">
        <v>413</v>
      </c>
      <c r="Q9420" s="4" t="s">
        <v>21</v>
      </c>
    </row>
    <row r="9421" spans="1:17" ht="22.5" x14ac:dyDescent="0.25">
      <c r="A9421" s="3">
        <v>8790</v>
      </c>
      <c r="B9421" s="1" t="s">
        <v>27464</v>
      </c>
      <c r="C9421" s="1" t="s">
        <v>15</v>
      </c>
      <c r="D9421" s="1" t="s">
        <v>40</v>
      </c>
      <c r="E9421" s="1">
        <v>42262564</v>
      </c>
      <c r="F9421" s="1" t="s">
        <v>27465</v>
      </c>
      <c r="G9421" s="1">
        <v>45928498</v>
      </c>
      <c r="H9421" s="1" t="s">
        <v>27466</v>
      </c>
      <c r="I9421" s="2">
        <v>45076</v>
      </c>
      <c r="J9421" s="15" t="str">
        <f>MID(Tabla1[[#This Row],[HORA]],1,5)</f>
        <v>20:27</v>
      </c>
      <c r="K9421" s="16">
        <f>IF(Tabla1[[#This Row],[FECHA]]=I9422,IF(J9422-J9421&gt;0,(J9422-J9421)*1440,0),0)</f>
        <v>9.0000000000001279</v>
      </c>
      <c r="L9421" s="14">
        <f>2+L9162-Datos!$C$8</f>
        <v>8.32</v>
      </c>
      <c r="M9421" s="13" t="s">
        <v>56286</v>
      </c>
      <c r="N9421" s="1" t="s">
        <v>27467</v>
      </c>
      <c r="O9421" s="1">
        <v>30</v>
      </c>
      <c r="P9421" s="1" t="s">
        <v>170</v>
      </c>
      <c r="Q9421" s="4" t="s">
        <v>21</v>
      </c>
    </row>
    <row r="9422" spans="1:17" ht="22.5" x14ac:dyDescent="0.25">
      <c r="A9422" s="3">
        <v>2869</v>
      </c>
      <c r="B9422" s="1" t="s">
        <v>8863</v>
      </c>
      <c r="C9422" s="1" t="s">
        <v>15</v>
      </c>
      <c r="D9422" s="1" t="s">
        <v>141</v>
      </c>
      <c r="E9422" s="1">
        <v>27687837</v>
      </c>
      <c r="F9422" s="1" t="s">
        <v>8864</v>
      </c>
      <c r="G9422" s="1">
        <v>2238522</v>
      </c>
      <c r="H9422" s="1" t="s">
        <v>8865</v>
      </c>
      <c r="I9422" s="2">
        <v>45076</v>
      </c>
      <c r="J9422" s="15" t="str">
        <f>MID(Tabla1[[#This Row],[HORA]],1,5)</f>
        <v>20:36</v>
      </c>
      <c r="K9422" s="16">
        <f>IF(Tabla1[[#This Row],[FECHA]]=I9423,IF(J9423-J9422&gt;0,(J9423-J9422)*1440,0),0)</f>
        <v>12.999999999999954</v>
      </c>
      <c r="L9422" s="14">
        <f>2+L9163-Datos!$C$8</f>
        <v>5.67</v>
      </c>
      <c r="M9422" s="13" t="s">
        <v>56295</v>
      </c>
      <c r="N9422" s="1" t="s">
        <v>8866</v>
      </c>
      <c r="O9422" s="1">
        <v>15</v>
      </c>
      <c r="P9422" s="1" t="s">
        <v>413</v>
      </c>
      <c r="Q9422" s="4" t="s">
        <v>21</v>
      </c>
    </row>
    <row r="9423" spans="1:17" ht="22.5" x14ac:dyDescent="0.25">
      <c r="A9423" s="3">
        <v>17370</v>
      </c>
      <c r="B9423" s="1" t="s">
        <v>52318</v>
      </c>
      <c r="C9423" s="1" t="s">
        <v>15</v>
      </c>
      <c r="D9423" s="1" t="s">
        <v>82</v>
      </c>
      <c r="E9423" s="1">
        <v>20606904381</v>
      </c>
      <c r="F9423" s="1" t="s">
        <v>47678</v>
      </c>
      <c r="G9423" s="1">
        <v>373437</v>
      </c>
      <c r="H9423" s="1" t="s">
        <v>47679</v>
      </c>
      <c r="I9423" s="2">
        <v>45076</v>
      </c>
      <c r="J9423" s="15" t="str">
        <f>MID(Tabla1[[#This Row],[HORA]],1,5)</f>
        <v>20:49</v>
      </c>
      <c r="K9423" s="16">
        <f>IF(Tabla1[[#This Row],[FECHA]]=I9424,IF(J9424-J9423&gt;0,(J9424-J9423)*1440,0),0)</f>
        <v>8.9999999999998082</v>
      </c>
      <c r="L9423" s="14">
        <f>2+L9164-Datos!$C$8</f>
        <v>7.82</v>
      </c>
      <c r="M9423" s="13" t="s">
        <v>56308</v>
      </c>
      <c r="N9423" s="1" t="s">
        <v>52319</v>
      </c>
      <c r="O9423" s="1">
        <v>40</v>
      </c>
      <c r="P9423" s="1" t="s">
        <v>170</v>
      </c>
      <c r="Q9423" s="4" t="s">
        <v>21</v>
      </c>
    </row>
    <row r="9424" spans="1:17" ht="22.5" x14ac:dyDescent="0.25">
      <c r="A9424" s="3">
        <v>8791</v>
      </c>
      <c r="B9424" s="1" t="s">
        <v>27468</v>
      </c>
      <c r="C9424" s="1" t="s">
        <v>15</v>
      </c>
      <c r="D9424" s="1" t="s">
        <v>33</v>
      </c>
      <c r="E9424" s="1">
        <v>41457036</v>
      </c>
      <c r="F9424" s="1" t="s">
        <v>17432</v>
      </c>
      <c r="G9424" s="1">
        <v>80314717</v>
      </c>
      <c r="H9424" s="1" t="s">
        <v>17433</v>
      </c>
      <c r="I9424" s="2">
        <v>45076</v>
      </c>
      <c r="J9424" s="15" t="str">
        <f>MID(Tabla1[[#This Row],[HORA]],1,5)</f>
        <v>20:58</v>
      </c>
      <c r="K9424" s="16">
        <f>IF(Tabla1[[#This Row],[FECHA]]=I9425,IF(J9425-J9424&gt;0,(J9425-J9424)*1440,0),0)</f>
        <v>0</v>
      </c>
      <c r="L9424" s="14">
        <f>2+L9165-Datos!$C$8</f>
        <v>9.52</v>
      </c>
      <c r="M9424" s="13" t="s">
        <v>56317</v>
      </c>
      <c r="N9424" s="1" t="s">
        <v>27469</v>
      </c>
      <c r="O9424" s="1">
        <v>15</v>
      </c>
      <c r="P9424" s="1" t="s">
        <v>170</v>
      </c>
      <c r="Q9424" s="4" t="s">
        <v>21</v>
      </c>
    </row>
    <row r="9425" spans="1:17" ht="22.5" x14ac:dyDescent="0.25">
      <c r="A9425" s="3">
        <v>2874</v>
      </c>
      <c r="B9425" s="1" t="s">
        <v>8880</v>
      </c>
      <c r="C9425" s="1" t="s">
        <v>15</v>
      </c>
      <c r="D9425" s="1" t="s">
        <v>40</v>
      </c>
      <c r="E9425" s="1">
        <v>16756613</v>
      </c>
      <c r="F9425" s="1" t="s">
        <v>8881</v>
      </c>
      <c r="G9425" s="1">
        <v>2238531</v>
      </c>
      <c r="H9425" s="1" t="s">
        <v>8882</v>
      </c>
      <c r="I9425" s="2">
        <v>45077</v>
      </c>
      <c r="J9425" s="15" t="str">
        <f>MID(Tabla1[[#This Row],[HORA]],1,5)</f>
        <v>06:18</v>
      </c>
      <c r="K9425" s="16">
        <f>IF(Tabla1[[#This Row],[FECHA]]=I9426,IF(J9426-J9425&gt;0,(J9426-J9425)*1440,0),0)</f>
        <v>0.99999999999999645</v>
      </c>
      <c r="L9425" s="14">
        <f>2+L9166-Datos!$C$8</f>
        <v>6.68</v>
      </c>
      <c r="M9425" s="13" t="s">
        <v>259</v>
      </c>
      <c r="N9425" s="1" t="s">
        <v>8883</v>
      </c>
      <c r="O9425" s="1">
        <v>10</v>
      </c>
      <c r="P9425" s="1" t="s">
        <v>413</v>
      </c>
      <c r="Q9425" s="4" t="s">
        <v>21</v>
      </c>
    </row>
    <row r="9426" spans="1:17" ht="22.5" x14ac:dyDescent="0.25">
      <c r="A9426" s="3">
        <v>319</v>
      </c>
      <c r="B9426" s="1" t="s">
        <v>734</v>
      </c>
      <c r="C9426" s="1" t="s">
        <v>15</v>
      </c>
      <c r="D9426" s="1" t="s">
        <v>40</v>
      </c>
      <c r="E9426" s="1">
        <v>15555555</v>
      </c>
      <c r="F9426" s="1" t="s">
        <v>735</v>
      </c>
      <c r="G9426" s="1">
        <v>2238532</v>
      </c>
      <c r="H9426" s="1" t="s">
        <v>736</v>
      </c>
      <c r="I9426" s="2">
        <v>45077</v>
      </c>
      <c r="J9426" s="15" t="str">
        <f>MID(Tabla1[[#This Row],[HORA]],1,5)</f>
        <v>06:19</v>
      </c>
      <c r="K9426" s="16">
        <f>IF(Tabla1[[#This Row],[FECHA]]=I9427,IF(J9427-J9426&gt;0,(J9427-J9426)*1440,0),0)</f>
        <v>0.99999999999999645</v>
      </c>
      <c r="L9426" s="14">
        <f>2+L9167-Datos!$C$8</f>
        <v>7.62</v>
      </c>
      <c r="M9426" s="13" t="s">
        <v>487</v>
      </c>
      <c r="N9426" s="1" t="s">
        <v>737</v>
      </c>
      <c r="O9426" s="1">
        <v>0</v>
      </c>
      <c r="P9426" s="1" t="s">
        <v>645</v>
      </c>
      <c r="Q9426" s="4" t="s">
        <v>21</v>
      </c>
    </row>
    <row r="9427" spans="1:17" ht="22.5" x14ac:dyDescent="0.25">
      <c r="A9427" s="3">
        <v>320</v>
      </c>
      <c r="B9427" s="1" t="s">
        <v>738</v>
      </c>
      <c r="C9427" s="1" t="s">
        <v>15</v>
      </c>
      <c r="D9427" s="1" t="s">
        <v>112</v>
      </c>
      <c r="E9427" s="1">
        <v>16666666</v>
      </c>
      <c r="F9427" s="1" t="s">
        <v>739</v>
      </c>
      <c r="G9427" s="1">
        <v>2238533</v>
      </c>
      <c r="H9427" s="1" t="s">
        <v>740</v>
      </c>
      <c r="I9427" s="2">
        <v>45077</v>
      </c>
      <c r="J9427" s="15" t="str">
        <f>MID(Tabla1[[#This Row],[HORA]],1,5)</f>
        <v>06:20</v>
      </c>
      <c r="K9427" s="16">
        <f>IF(Tabla1[[#This Row],[FECHA]]=I9428,IF(J9428-J9427&gt;0,(J9428-J9427)*1440,0),0)</f>
        <v>22</v>
      </c>
      <c r="L9427" s="14">
        <f>2+L9168-Datos!$C$8</f>
        <v>7.8599999999999994</v>
      </c>
      <c r="M9427" s="13" t="s">
        <v>535</v>
      </c>
      <c r="N9427" s="1" t="s">
        <v>741</v>
      </c>
      <c r="O9427" s="1">
        <v>0</v>
      </c>
      <c r="P9427" s="1" t="s">
        <v>645</v>
      </c>
      <c r="Q9427" s="4" t="s">
        <v>21</v>
      </c>
    </row>
    <row r="9428" spans="1:17" ht="22.5" x14ac:dyDescent="0.25">
      <c r="A9428" s="3">
        <v>321</v>
      </c>
      <c r="B9428" s="1" t="s">
        <v>742</v>
      </c>
      <c r="C9428" s="1" t="s">
        <v>15</v>
      </c>
      <c r="D9428" s="1" t="s">
        <v>40</v>
      </c>
      <c r="E9428" s="1">
        <v>75545087</v>
      </c>
      <c r="F9428" s="1" t="s">
        <v>743</v>
      </c>
      <c r="G9428" s="1">
        <v>75545087</v>
      </c>
      <c r="H9428" s="1" t="s">
        <v>743</v>
      </c>
      <c r="I9428" s="2">
        <v>45077</v>
      </c>
      <c r="J9428" s="15" t="str">
        <f>MID(Tabla1[[#This Row],[HORA]],1,5)</f>
        <v>06:42</v>
      </c>
      <c r="K9428" s="16">
        <f>IF(Tabla1[[#This Row],[FECHA]]=I9429,IF(J9429-J9428&gt;0,(J9429-J9428)*1440,0),0)</f>
        <v>4.9999999999999822</v>
      </c>
      <c r="L9428" s="14">
        <f>2+L9169-Datos!$C$8</f>
        <v>5.53</v>
      </c>
      <c r="M9428" s="13" t="s">
        <v>744</v>
      </c>
      <c r="N9428" s="1" t="s">
        <v>745</v>
      </c>
      <c r="O9428" s="1">
        <v>0</v>
      </c>
      <c r="P9428" s="1" t="s">
        <v>645</v>
      </c>
      <c r="Q9428" s="4" t="s">
        <v>21</v>
      </c>
    </row>
    <row r="9429" spans="1:17" ht="22.5" x14ac:dyDescent="0.25">
      <c r="A9429" s="3">
        <v>2875</v>
      </c>
      <c r="B9429" s="1" t="s">
        <v>8884</v>
      </c>
      <c r="C9429" s="1" t="s">
        <v>15</v>
      </c>
      <c r="D9429" s="1" t="s">
        <v>40</v>
      </c>
      <c r="E9429" s="1">
        <v>6258508</v>
      </c>
      <c r="F9429" s="1" t="s">
        <v>5586</v>
      </c>
      <c r="G9429" s="1">
        <v>6258508</v>
      </c>
      <c r="H9429" s="1" t="s">
        <v>5586</v>
      </c>
      <c r="I9429" s="2">
        <v>45077</v>
      </c>
      <c r="J9429" s="15" t="str">
        <f>MID(Tabla1[[#This Row],[HORA]],1,5)</f>
        <v>06:47</v>
      </c>
      <c r="K9429" s="16">
        <f>IF(Tabla1[[#This Row],[FECHA]]=I9430,IF(J9430-J9429&gt;0,(J9430-J9429)*1440,0),0)</f>
        <v>8.0000000000000515</v>
      </c>
      <c r="L9429" s="14">
        <f>2+L9170-Datos!$C$8</f>
        <v>6.7700000000000005</v>
      </c>
      <c r="M9429" s="13" t="s">
        <v>5733</v>
      </c>
      <c r="N9429" s="1" t="s">
        <v>1715</v>
      </c>
      <c r="O9429" s="1">
        <v>10</v>
      </c>
      <c r="P9429" s="1" t="s">
        <v>413</v>
      </c>
      <c r="Q9429" s="4" t="s">
        <v>21</v>
      </c>
    </row>
    <row r="9430" spans="1:17" ht="22.5" x14ac:dyDescent="0.25">
      <c r="A9430" s="3">
        <v>17371</v>
      </c>
      <c r="B9430" s="1" t="s">
        <v>52320</v>
      </c>
      <c r="C9430" s="1" t="s">
        <v>15</v>
      </c>
      <c r="D9430" s="1" t="s">
        <v>40</v>
      </c>
      <c r="E9430" s="1">
        <v>20347237028</v>
      </c>
      <c r="F9430" s="1" t="s">
        <v>47847</v>
      </c>
      <c r="G9430" s="1">
        <v>18131944</v>
      </c>
      <c r="H9430" s="1" t="s">
        <v>48376</v>
      </c>
      <c r="I9430" s="2">
        <v>45077</v>
      </c>
      <c r="J9430" s="15" t="str">
        <f>MID(Tabla1[[#This Row],[HORA]],1,5)</f>
        <v>06:55</v>
      </c>
      <c r="K9430" s="16">
        <f>IF(Tabla1[[#This Row],[FECHA]]=I9431,IF(J9431-J9430&gt;0,(J9431-J9430)*1440,0),0)</f>
        <v>5.9999999999999787</v>
      </c>
      <c r="L9430" s="14">
        <f>2+L9171-Datos!$C$8</f>
        <v>6.4600000000000009</v>
      </c>
      <c r="M9430" s="13" t="s">
        <v>2184</v>
      </c>
      <c r="N9430" s="1" t="s">
        <v>693</v>
      </c>
      <c r="O9430" s="1">
        <v>10</v>
      </c>
      <c r="P9430" s="1" t="s">
        <v>645</v>
      </c>
      <c r="Q9430" s="4" t="s">
        <v>21</v>
      </c>
    </row>
    <row r="9431" spans="1:17" ht="22.5" x14ac:dyDescent="0.25">
      <c r="A9431" s="3">
        <v>8793</v>
      </c>
      <c r="B9431" s="1" t="s">
        <v>27472</v>
      </c>
      <c r="C9431" s="1" t="s">
        <v>15</v>
      </c>
      <c r="D9431" s="1" t="s">
        <v>77</v>
      </c>
      <c r="E9431" s="1">
        <v>17594129</v>
      </c>
      <c r="F9431" s="1" t="s">
        <v>27473</v>
      </c>
      <c r="G9431" s="1">
        <v>17594129</v>
      </c>
      <c r="H9431" s="1" t="s">
        <v>27473</v>
      </c>
      <c r="I9431" s="2">
        <v>45077</v>
      </c>
      <c r="J9431" s="15" t="str">
        <f>MID(Tabla1[[#This Row],[HORA]],1,5)</f>
        <v>07:01</v>
      </c>
      <c r="K9431" s="16">
        <f>IF(Tabla1[[#This Row],[FECHA]]=I9432,IF(J9432-J9431&gt;0,(J9432-J9431)*1440,0),0)</f>
        <v>9.9999999999999645</v>
      </c>
      <c r="L9431" s="14">
        <f>2+L9172-Datos!$C$8</f>
        <v>7.84</v>
      </c>
      <c r="M9431" s="13" t="s">
        <v>522</v>
      </c>
      <c r="N9431" s="1" t="s">
        <v>1715</v>
      </c>
      <c r="O9431" s="1">
        <v>25</v>
      </c>
      <c r="P9431" s="1" t="s">
        <v>645</v>
      </c>
      <c r="Q9431" s="4" t="s">
        <v>21</v>
      </c>
    </row>
    <row r="9432" spans="1:17" ht="22.5" x14ac:dyDescent="0.25">
      <c r="A9432" s="3">
        <v>2876</v>
      </c>
      <c r="B9432" s="1" t="s">
        <v>8885</v>
      </c>
      <c r="C9432" s="1" t="s">
        <v>15</v>
      </c>
      <c r="D9432" s="1" t="s">
        <v>33</v>
      </c>
      <c r="E9432" s="1">
        <v>80457015</v>
      </c>
      <c r="F9432" s="1" t="s">
        <v>8886</v>
      </c>
      <c r="G9432" s="1">
        <v>80457015</v>
      </c>
      <c r="H9432" s="1" t="s">
        <v>8886</v>
      </c>
      <c r="I9432" s="2">
        <v>45077</v>
      </c>
      <c r="J9432" s="15" t="str">
        <f>MID(Tabla1[[#This Row],[HORA]],1,5)</f>
        <v>07:11</v>
      </c>
      <c r="K9432" s="16">
        <f>IF(Tabla1[[#This Row],[FECHA]]=I9433,IF(J9433-J9432&gt;0,(J9433-J9432)*1440,0),0)</f>
        <v>5.9999999999999787</v>
      </c>
      <c r="L9432" s="14">
        <f>2+L9173-Datos!$C$8</f>
        <v>7.7800000000000011</v>
      </c>
      <c r="M9432" s="13" t="s">
        <v>3851</v>
      </c>
      <c r="N9432" s="1" t="s">
        <v>1715</v>
      </c>
      <c r="O9432" s="1">
        <v>40</v>
      </c>
      <c r="P9432" s="1" t="s">
        <v>413</v>
      </c>
      <c r="Q9432" s="4" t="s">
        <v>21</v>
      </c>
    </row>
    <row r="9433" spans="1:17" ht="22.5" x14ac:dyDescent="0.25">
      <c r="A9433" s="3">
        <v>8794</v>
      </c>
      <c r="B9433" s="1" t="s">
        <v>27474</v>
      </c>
      <c r="C9433" s="1" t="s">
        <v>15</v>
      </c>
      <c r="D9433" s="1" t="s">
        <v>40</v>
      </c>
      <c r="E9433" s="1">
        <v>72307806</v>
      </c>
      <c r="F9433" s="1" t="s">
        <v>27475</v>
      </c>
      <c r="G9433" s="1">
        <v>43078409</v>
      </c>
      <c r="H9433" s="1" t="s">
        <v>27476</v>
      </c>
      <c r="I9433" s="2">
        <v>45077</v>
      </c>
      <c r="J9433" s="15" t="str">
        <f>MID(Tabla1[[#This Row],[HORA]],1,5)</f>
        <v>07:17</v>
      </c>
      <c r="K9433" s="16">
        <f>IF(Tabla1[[#This Row],[FECHA]]=I9434,IF(J9434-J9433&gt;0,(J9434-J9433)*1440,0),0)</f>
        <v>27.000000000000064</v>
      </c>
      <c r="L9433" s="14">
        <f>2+L9174-Datos!$C$8</f>
        <v>7.68</v>
      </c>
      <c r="M9433" s="13" t="s">
        <v>5298</v>
      </c>
      <c r="N9433" s="1" t="s">
        <v>693</v>
      </c>
      <c r="O9433" s="1">
        <v>10</v>
      </c>
      <c r="P9433" s="1" t="s">
        <v>645</v>
      </c>
      <c r="Q9433" s="4" t="s">
        <v>21</v>
      </c>
    </row>
    <row r="9434" spans="1:17" ht="22.5" x14ac:dyDescent="0.25">
      <c r="A9434" s="3">
        <v>2877</v>
      </c>
      <c r="B9434" s="1" t="s">
        <v>8887</v>
      </c>
      <c r="C9434" s="1" t="s">
        <v>15</v>
      </c>
      <c r="D9434" s="1" t="s">
        <v>77</v>
      </c>
      <c r="E9434" s="1">
        <v>73512788</v>
      </c>
      <c r="F9434" s="1" t="s">
        <v>8888</v>
      </c>
      <c r="G9434" s="1">
        <v>2238543</v>
      </c>
      <c r="H9434" s="1" t="s">
        <v>8889</v>
      </c>
      <c r="I9434" s="2">
        <v>45077</v>
      </c>
      <c r="J9434" s="15" t="str">
        <f>MID(Tabla1[[#This Row],[HORA]],1,5)</f>
        <v>07:44</v>
      </c>
      <c r="K9434" s="16">
        <f>IF(Tabla1[[#This Row],[FECHA]]=I9435,IF(J9435-J9434&gt;0,(J9435-J9434)*1440,0),0)</f>
        <v>26.999999999999986</v>
      </c>
      <c r="L9434" s="14">
        <f>2+L9175-Datos!$C$8</f>
        <v>5.3900000000000006</v>
      </c>
      <c r="M9434" s="13" t="s">
        <v>6955</v>
      </c>
      <c r="N9434" s="1" t="s">
        <v>8890</v>
      </c>
      <c r="O9434" s="1">
        <v>10</v>
      </c>
      <c r="P9434" s="1" t="s">
        <v>413</v>
      </c>
      <c r="Q9434" s="4" t="s">
        <v>21</v>
      </c>
    </row>
    <row r="9435" spans="1:17" ht="22.5" x14ac:dyDescent="0.25">
      <c r="A9435" s="3">
        <v>2878</v>
      </c>
      <c r="B9435" s="1" t="s">
        <v>8891</v>
      </c>
      <c r="C9435" s="1" t="s">
        <v>15</v>
      </c>
      <c r="D9435" s="1" t="s">
        <v>40</v>
      </c>
      <c r="E9435" s="1">
        <v>46395067</v>
      </c>
      <c r="F9435" s="1" t="s">
        <v>8892</v>
      </c>
      <c r="G9435" s="1">
        <v>44893281</v>
      </c>
      <c r="H9435" s="1" t="s">
        <v>8893</v>
      </c>
      <c r="I9435" s="2">
        <v>45077</v>
      </c>
      <c r="J9435" s="15" t="str">
        <f>MID(Tabla1[[#This Row],[HORA]],1,5)</f>
        <v>08:11</v>
      </c>
      <c r="K9435" s="16">
        <f>IF(Tabla1[[#This Row],[FECHA]]=I9436,IF(J9436-J9435&gt;0,(J9436-J9435)*1440,0),0)</f>
        <v>0.99999999999991651</v>
      </c>
      <c r="L9435" s="14">
        <f>2+L9176-Datos!$C$8</f>
        <v>6.68</v>
      </c>
      <c r="M9435" s="13" t="s">
        <v>4510</v>
      </c>
      <c r="N9435" s="1" t="s">
        <v>8894</v>
      </c>
      <c r="O9435" s="1">
        <v>12</v>
      </c>
      <c r="P9435" s="1" t="s">
        <v>413</v>
      </c>
      <c r="Q9435" s="4" t="s">
        <v>21</v>
      </c>
    </row>
    <row r="9436" spans="1:17" ht="22.5" x14ac:dyDescent="0.25">
      <c r="A9436" s="3">
        <v>8795</v>
      </c>
      <c r="B9436" s="1" t="s">
        <v>27477</v>
      </c>
      <c r="C9436" s="1" t="s">
        <v>15</v>
      </c>
      <c r="D9436" s="1" t="s">
        <v>82</v>
      </c>
      <c r="E9436" s="1">
        <v>71910770</v>
      </c>
      <c r="F9436" s="1" t="s">
        <v>27478</v>
      </c>
      <c r="G9436" s="1">
        <v>2238550</v>
      </c>
      <c r="H9436" s="1" t="s">
        <v>27479</v>
      </c>
      <c r="I9436" s="2">
        <v>45077</v>
      </c>
      <c r="J9436" s="15" t="str">
        <f>MID(Tabla1[[#This Row],[HORA]],1,5)</f>
        <v>08:12</v>
      </c>
      <c r="K9436" s="16">
        <f>IF(Tabla1[[#This Row],[FECHA]]=I9437,IF(J9437-J9436&gt;0,(J9437-J9436)*1440,0),0)</f>
        <v>3.0000000000000693</v>
      </c>
      <c r="L9436" s="14">
        <f>2+L9177-Datos!$C$8</f>
        <v>5.69</v>
      </c>
      <c r="M9436" s="13" t="s">
        <v>5599</v>
      </c>
      <c r="N9436" s="1" t="s">
        <v>27480</v>
      </c>
      <c r="O9436" s="1">
        <v>25</v>
      </c>
      <c r="P9436" s="1" t="s">
        <v>645</v>
      </c>
      <c r="Q9436" s="4" t="s">
        <v>21</v>
      </c>
    </row>
    <row r="9437" spans="1:17" ht="22.5" x14ac:dyDescent="0.25">
      <c r="A9437" s="3">
        <v>16153</v>
      </c>
      <c r="B9437" s="1" t="s">
        <v>49095</v>
      </c>
      <c r="C9437" s="1" t="s">
        <v>15</v>
      </c>
      <c r="D9437" s="1" t="s">
        <v>23</v>
      </c>
      <c r="E9437" s="1">
        <v>20610654976</v>
      </c>
      <c r="F9437" s="1" t="s">
        <v>49096</v>
      </c>
      <c r="G9437" s="1">
        <v>70278060</v>
      </c>
      <c r="H9437" s="1" t="s">
        <v>49097</v>
      </c>
      <c r="I9437" s="2">
        <v>45077</v>
      </c>
      <c r="J9437" s="15" t="str">
        <f>MID(Tabla1[[#This Row],[HORA]],1,5)</f>
        <v>08:15</v>
      </c>
      <c r="K9437" s="16">
        <f>IF(Tabla1[[#This Row],[FECHA]]=I9438,IF(J9438-J9437&gt;0,(J9438-J9437)*1440,0),0)</f>
        <v>25.999999999999986</v>
      </c>
      <c r="L9437" s="14">
        <f>2+L9178-Datos!$C$8</f>
        <v>8.6999999999999993</v>
      </c>
      <c r="M9437" s="13" t="s">
        <v>5326</v>
      </c>
      <c r="N9437" s="1" t="s">
        <v>8912</v>
      </c>
      <c r="O9437" s="1">
        <v>20</v>
      </c>
      <c r="P9437" s="1" t="s">
        <v>413</v>
      </c>
      <c r="Q9437" s="4" t="s">
        <v>21</v>
      </c>
    </row>
    <row r="9438" spans="1:17" ht="22.5" x14ac:dyDescent="0.25">
      <c r="A9438" s="3">
        <v>8796</v>
      </c>
      <c r="B9438" s="1" t="s">
        <v>27481</v>
      </c>
      <c r="C9438" s="1" t="s">
        <v>15</v>
      </c>
      <c r="D9438" s="1" t="s">
        <v>141</v>
      </c>
      <c r="E9438" s="1">
        <v>72517543</v>
      </c>
      <c r="F9438" s="1" t="s">
        <v>27482</v>
      </c>
      <c r="G9438" s="1">
        <v>76618637</v>
      </c>
      <c r="H9438" s="1" t="s">
        <v>27483</v>
      </c>
      <c r="I9438" s="2">
        <v>45077</v>
      </c>
      <c r="J9438" s="15" t="str">
        <f>MID(Tabla1[[#This Row],[HORA]],1,5)</f>
        <v>08:41</v>
      </c>
      <c r="K9438" s="16">
        <f>IF(Tabla1[[#This Row],[FECHA]]=I9439,IF(J9439-J9438&gt;0,(J9439-J9438)*1440,0),0)</f>
        <v>0.99999999999999645</v>
      </c>
      <c r="L9438" s="14">
        <f>2+L9179-Datos!$C$8</f>
        <v>10.760000000000002</v>
      </c>
      <c r="M9438" s="13" t="s">
        <v>1152</v>
      </c>
      <c r="N9438" s="1" t="s">
        <v>27484</v>
      </c>
      <c r="O9438" s="1">
        <v>20</v>
      </c>
      <c r="P9438" s="1" t="s">
        <v>645</v>
      </c>
      <c r="Q9438" s="4" t="s">
        <v>21</v>
      </c>
    </row>
    <row r="9439" spans="1:17" ht="22.5" x14ac:dyDescent="0.25">
      <c r="A9439" s="3">
        <v>17372</v>
      </c>
      <c r="B9439" s="1" t="s">
        <v>52321</v>
      </c>
      <c r="C9439" s="1" t="s">
        <v>15</v>
      </c>
      <c r="D9439" s="1" t="s">
        <v>40</v>
      </c>
      <c r="E9439" s="1">
        <v>10415373193</v>
      </c>
      <c r="F9439" s="1" t="s">
        <v>48602</v>
      </c>
      <c r="G9439" s="1">
        <v>10415373193</v>
      </c>
      <c r="H9439" s="1" t="s">
        <v>48602</v>
      </c>
      <c r="I9439" s="2">
        <v>45077</v>
      </c>
      <c r="J9439" s="15" t="str">
        <f>MID(Tabla1[[#This Row],[HORA]],1,5)</f>
        <v>08:42</v>
      </c>
      <c r="K9439" s="16">
        <f>IF(Tabla1[[#This Row],[FECHA]]=I9440,IF(J9440-J9439&gt;0,(J9440-J9439)*1440,0),0)</f>
        <v>8.0000000000000515</v>
      </c>
      <c r="L9439" s="14">
        <f>2+L9180-Datos!$C$8</f>
        <v>6.6300000000000008</v>
      </c>
      <c r="M9439" s="13" t="s">
        <v>10489</v>
      </c>
      <c r="N9439" s="1" t="s">
        <v>1715</v>
      </c>
      <c r="O9439" s="1">
        <v>15</v>
      </c>
      <c r="P9439" s="1" t="s">
        <v>645</v>
      </c>
      <c r="Q9439" s="4" t="s">
        <v>21</v>
      </c>
    </row>
    <row r="9440" spans="1:17" ht="22.5" x14ac:dyDescent="0.25">
      <c r="A9440" s="3">
        <v>2879</v>
      </c>
      <c r="B9440" s="1" t="s">
        <v>8895</v>
      </c>
      <c r="C9440" s="1" t="s">
        <v>15</v>
      </c>
      <c r="D9440" s="1" t="s">
        <v>40</v>
      </c>
      <c r="E9440" s="1">
        <v>48520549</v>
      </c>
      <c r="F9440" s="1" t="s">
        <v>8896</v>
      </c>
      <c r="G9440" s="1">
        <v>2238553</v>
      </c>
      <c r="H9440" s="1" t="s">
        <v>8897</v>
      </c>
      <c r="I9440" s="2">
        <v>45077</v>
      </c>
      <c r="J9440" s="15" t="str">
        <f>MID(Tabla1[[#This Row],[HORA]],1,5)</f>
        <v>08:50</v>
      </c>
      <c r="K9440" s="16">
        <f>IF(Tabla1[[#This Row],[FECHA]]=I9441,IF(J9441-J9440&gt;0,(J9441-J9440)*1440,0),0)</f>
        <v>2.9999999999999094</v>
      </c>
      <c r="L9440" s="14">
        <f>2+L9181-Datos!$C$8</f>
        <v>6.44</v>
      </c>
      <c r="M9440" s="13" t="s">
        <v>6683</v>
      </c>
      <c r="N9440" s="1" t="s">
        <v>8898</v>
      </c>
      <c r="O9440" s="1">
        <v>20</v>
      </c>
      <c r="P9440" s="1" t="s">
        <v>413</v>
      </c>
      <c r="Q9440" s="4" t="s">
        <v>21</v>
      </c>
    </row>
    <row r="9441" spans="1:17" ht="22.5" x14ac:dyDescent="0.25">
      <c r="A9441" s="3">
        <v>8797</v>
      </c>
      <c r="B9441" s="1" t="s">
        <v>27485</v>
      </c>
      <c r="C9441" s="1" t="s">
        <v>15</v>
      </c>
      <c r="D9441" s="1" t="s">
        <v>228</v>
      </c>
      <c r="E9441" s="1">
        <v>43539050</v>
      </c>
      <c r="F9441" s="1" t="s">
        <v>27486</v>
      </c>
      <c r="G9441" s="1">
        <v>2238555</v>
      </c>
      <c r="H9441" s="1" t="s">
        <v>27487</v>
      </c>
      <c r="I9441" s="2">
        <v>45077</v>
      </c>
      <c r="J9441" s="15" t="str">
        <f>MID(Tabla1[[#This Row],[HORA]],1,5)</f>
        <v>08:53</v>
      </c>
      <c r="K9441" s="16">
        <f>IF(Tabla1[[#This Row],[FECHA]]=I9442,IF(J9442-J9441&gt;0,(J9442-J9441)*1440,0),0)</f>
        <v>1.0000000000000764</v>
      </c>
      <c r="L9441" s="14">
        <f>2+L9182-Datos!$C$8</f>
        <v>8.5300000000000011</v>
      </c>
      <c r="M9441" s="13" t="s">
        <v>1669</v>
      </c>
      <c r="N9441" s="1" t="s">
        <v>1145</v>
      </c>
      <c r="O9441" s="1">
        <v>25</v>
      </c>
      <c r="P9441" s="1" t="s">
        <v>645</v>
      </c>
      <c r="Q9441" s="4" t="s">
        <v>21</v>
      </c>
    </row>
    <row r="9442" spans="1:17" ht="22.5" x14ac:dyDescent="0.25">
      <c r="A9442" s="3">
        <v>2880</v>
      </c>
      <c r="B9442" s="1" t="s">
        <v>8899</v>
      </c>
      <c r="C9442" s="1" t="s">
        <v>15</v>
      </c>
      <c r="D9442" s="1" t="s">
        <v>40</v>
      </c>
      <c r="E9442" s="1">
        <v>75656811</v>
      </c>
      <c r="F9442" s="1" t="s">
        <v>8900</v>
      </c>
      <c r="G9442" s="1">
        <v>42760769</v>
      </c>
      <c r="H9442" s="1" t="s">
        <v>8901</v>
      </c>
      <c r="I9442" s="2">
        <v>45077</v>
      </c>
      <c r="J9442" s="15" t="str">
        <f>MID(Tabla1[[#This Row],[HORA]],1,5)</f>
        <v>08:54</v>
      </c>
      <c r="K9442" s="16">
        <f>IF(Tabla1[[#This Row],[FECHA]]=I9443,IF(J9443-J9442&gt;0,(J9443-J9442)*1440,0),0)</f>
        <v>7.0000000000000551</v>
      </c>
      <c r="L9442" s="14">
        <f>2+L9183-Datos!$C$8</f>
        <v>5.87</v>
      </c>
      <c r="M9442" s="13" t="s">
        <v>5203</v>
      </c>
      <c r="N9442" s="1" t="s">
        <v>8902</v>
      </c>
      <c r="O9442" s="1">
        <v>30</v>
      </c>
      <c r="P9442" s="1" t="s">
        <v>413</v>
      </c>
      <c r="Q9442" s="4" t="s">
        <v>21</v>
      </c>
    </row>
    <row r="9443" spans="1:17" ht="22.5" x14ac:dyDescent="0.25">
      <c r="A9443" s="3">
        <v>8798</v>
      </c>
      <c r="B9443" s="1" t="s">
        <v>27488</v>
      </c>
      <c r="C9443" s="1" t="s">
        <v>15</v>
      </c>
      <c r="D9443" s="1" t="s">
        <v>77</v>
      </c>
      <c r="E9443" s="1">
        <v>45018188</v>
      </c>
      <c r="F9443" s="1" t="s">
        <v>27489</v>
      </c>
      <c r="G9443" s="1">
        <v>44428266</v>
      </c>
      <c r="H9443" s="1" t="s">
        <v>27490</v>
      </c>
      <c r="I9443" s="2">
        <v>45077</v>
      </c>
      <c r="J9443" s="15" t="str">
        <f>MID(Tabla1[[#This Row],[HORA]],1,5)</f>
        <v>09:01</v>
      </c>
      <c r="K9443" s="16">
        <f>IF(Tabla1[[#This Row],[FECHA]]=I9444,IF(J9444-J9443&gt;0,(J9444-J9443)*1440,0),0)</f>
        <v>2.9999999999999094</v>
      </c>
      <c r="L9443" s="14">
        <f>2+L9184-Datos!$C$8</f>
        <v>7.6000000000000005</v>
      </c>
      <c r="M9443" s="13" t="s">
        <v>7709</v>
      </c>
      <c r="N9443" s="1" t="s">
        <v>27491</v>
      </c>
      <c r="O9443" s="1">
        <v>15</v>
      </c>
      <c r="P9443" s="1" t="s">
        <v>645</v>
      </c>
      <c r="Q9443" s="4" t="s">
        <v>21</v>
      </c>
    </row>
    <row r="9444" spans="1:17" ht="22.5" x14ac:dyDescent="0.25">
      <c r="A9444" s="3">
        <v>8799</v>
      </c>
      <c r="B9444" s="1" t="s">
        <v>27492</v>
      </c>
      <c r="C9444" s="1" t="s">
        <v>15</v>
      </c>
      <c r="D9444" s="1" t="s">
        <v>40</v>
      </c>
      <c r="E9444" s="1">
        <v>80537945</v>
      </c>
      <c r="F9444" s="1" t="s">
        <v>27493</v>
      </c>
      <c r="G9444" s="1">
        <v>2238556</v>
      </c>
      <c r="H9444" s="1" t="s">
        <v>27494</v>
      </c>
      <c r="I9444" s="2">
        <v>45077</v>
      </c>
      <c r="J9444" s="15" t="str">
        <f>MID(Tabla1[[#This Row],[HORA]],1,5)</f>
        <v>09:04</v>
      </c>
      <c r="K9444" s="16">
        <f>IF(Tabla1[[#This Row],[FECHA]]=I9445,IF(J9445-J9444&gt;0,(J9445-J9444)*1440,0),0)</f>
        <v>1.9999999999999929</v>
      </c>
      <c r="L9444" s="14">
        <f>2+L9185-Datos!$C$8</f>
        <v>9.4600000000000009</v>
      </c>
      <c r="M9444" s="13" t="s">
        <v>3588</v>
      </c>
      <c r="N9444" s="1" t="s">
        <v>27495</v>
      </c>
      <c r="O9444" s="1">
        <v>20</v>
      </c>
      <c r="P9444" s="1" t="s">
        <v>645</v>
      </c>
      <c r="Q9444" s="4" t="s">
        <v>21</v>
      </c>
    </row>
    <row r="9445" spans="1:17" ht="22.5" x14ac:dyDescent="0.25">
      <c r="A9445" s="3">
        <v>8800</v>
      </c>
      <c r="B9445" s="1" t="s">
        <v>27496</v>
      </c>
      <c r="C9445" s="1" t="s">
        <v>15</v>
      </c>
      <c r="D9445" s="1" t="s">
        <v>40</v>
      </c>
      <c r="E9445" s="1">
        <v>16710613</v>
      </c>
      <c r="F9445" s="1" t="s">
        <v>27497</v>
      </c>
      <c r="G9445" s="1">
        <v>2238558</v>
      </c>
      <c r="H9445" s="1" t="s">
        <v>27498</v>
      </c>
      <c r="I9445" s="2">
        <v>45077</v>
      </c>
      <c r="J9445" s="15" t="str">
        <f>MID(Tabla1[[#This Row],[HORA]],1,5)</f>
        <v>09:06</v>
      </c>
      <c r="K9445" s="16">
        <f>IF(Tabla1[[#This Row],[FECHA]]=I9446,IF(J9446-J9445&gt;0,(J9446-J9445)*1440,0),0)</f>
        <v>0</v>
      </c>
      <c r="L9445" s="14">
        <f>2+L9186-Datos!$C$8</f>
        <v>6.76</v>
      </c>
      <c r="M9445" s="13" t="s">
        <v>2485</v>
      </c>
      <c r="N9445" s="1" t="s">
        <v>27499</v>
      </c>
      <c r="O9445" s="1">
        <v>15</v>
      </c>
      <c r="P9445" s="1" t="s">
        <v>645</v>
      </c>
      <c r="Q9445" s="4" t="s">
        <v>21</v>
      </c>
    </row>
    <row r="9446" spans="1:17" ht="22.5" x14ac:dyDescent="0.25">
      <c r="A9446" s="3">
        <v>16154</v>
      </c>
      <c r="B9446" s="1" t="s">
        <v>49098</v>
      </c>
      <c r="C9446" s="1" t="s">
        <v>15</v>
      </c>
      <c r="D9446" s="1" t="s">
        <v>40</v>
      </c>
      <c r="E9446" s="1">
        <v>20609598086</v>
      </c>
      <c r="F9446" s="1" t="s">
        <v>49099</v>
      </c>
      <c r="G9446" s="1">
        <v>2238557</v>
      </c>
      <c r="H9446" s="1" t="s">
        <v>49100</v>
      </c>
      <c r="I9446" s="2">
        <v>45077</v>
      </c>
      <c r="J9446" s="15" t="str">
        <f>MID(Tabla1[[#This Row],[HORA]],1,5)</f>
        <v>09:06</v>
      </c>
      <c r="K9446" s="16">
        <f>IF(Tabla1[[#This Row],[FECHA]]=I9447,IF(J9447-J9446&gt;0,(J9447-J9446)*1440,0),0)</f>
        <v>7.9999999999999716</v>
      </c>
      <c r="L9446" s="14">
        <f>2+L9187-Datos!$C$8</f>
        <v>7.42</v>
      </c>
      <c r="M9446" s="13" t="s">
        <v>2485</v>
      </c>
      <c r="N9446" s="1" t="s">
        <v>49101</v>
      </c>
      <c r="O9446" s="1">
        <v>70</v>
      </c>
      <c r="P9446" s="1" t="s">
        <v>413</v>
      </c>
      <c r="Q9446" s="4" t="s">
        <v>21</v>
      </c>
    </row>
    <row r="9447" spans="1:17" ht="22.5" x14ac:dyDescent="0.25">
      <c r="A9447" s="3">
        <v>2881</v>
      </c>
      <c r="B9447" s="1" t="s">
        <v>8903</v>
      </c>
      <c r="C9447" s="1" t="s">
        <v>15</v>
      </c>
      <c r="D9447" s="1" t="s">
        <v>40</v>
      </c>
      <c r="E9447" s="1">
        <v>41199233</v>
      </c>
      <c r="F9447" s="1" t="s">
        <v>8904</v>
      </c>
      <c r="G9447" s="1">
        <v>41199233</v>
      </c>
      <c r="H9447" s="1" t="s">
        <v>8904</v>
      </c>
      <c r="I9447" s="2">
        <v>45077</v>
      </c>
      <c r="J9447" s="15" t="str">
        <f>MID(Tabla1[[#This Row],[HORA]],1,5)</f>
        <v>09:14</v>
      </c>
      <c r="K9447" s="16">
        <f>IF(Tabla1[[#This Row],[FECHA]]=I9448,IF(J9448-J9447&gt;0,(J9448-J9447)*1440,0),0)</f>
        <v>1.0000000000000764</v>
      </c>
      <c r="L9447" s="14">
        <f>2+L9188-Datos!$C$8</f>
        <v>7.36</v>
      </c>
      <c r="M9447" s="13" t="s">
        <v>832</v>
      </c>
      <c r="N9447" s="1" t="s">
        <v>8905</v>
      </c>
      <c r="O9447" s="1">
        <v>3</v>
      </c>
      <c r="P9447" s="1" t="s">
        <v>413</v>
      </c>
      <c r="Q9447" s="4" t="s">
        <v>21</v>
      </c>
    </row>
    <row r="9448" spans="1:17" ht="22.5" x14ac:dyDescent="0.25">
      <c r="A9448" s="3">
        <v>8801</v>
      </c>
      <c r="B9448" s="1" t="s">
        <v>27500</v>
      </c>
      <c r="C9448" s="1" t="s">
        <v>15</v>
      </c>
      <c r="D9448" s="1" t="s">
        <v>40</v>
      </c>
      <c r="E9448" s="1">
        <v>16425750</v>
      </c>
      <c r="F9448" s="1" t="s">
        <v>27501</v>
      </c>
      <c r="G9448" s="1">
        <v>2238559</v>
      </c>
      <c r="H9448" s="1" t="s">
        <v>27502</v>
      </c>
      <c r="I9448" s="2">
        <v>45077</v>
      </c>
      <c r="J9448" s="15" t="str">
        <f>MID(Tabla1[[#This Row],[HORA]],1,5)</f>
        <v>09:15</v>
      </c>
      <c r="K9448" s="16">
        <f>IF(Tabla1[[#This Row],[FECHA]]=I9449,IF(J9449-J9448&gt;0,(J9449-J9448)*1440,0),0)</f>
        <v>0</v>
      </c>
      <c r="L9448" s="14">
        <f>2+L9189-Datos!$C$8</f>
        <v>5.4600000000000009</v>
      </c>
      <c r="M9448" s="13" t="s">
        <v>5340</v>
      </c>
      <c r="N9448" s="1" t="s">
        <v>27503</v>
      </c>
      <c r="O9448" s="1">
        <v>15</v>
      </c>
      <c r="P9448" s="1" t="s">
        <v>645</v>
      </c>
      <c r="Q9448" s="4" t="s">
        <v>21</v>
      </c>
    </row>
    <row r="9449" spans="1:17" ht="22.5" x14ac:dyDescent="0.25">
      <c r="A9449" s="3">
        <v>2941</v>
      </c>
      <c r="B9449" s="1" t="s">
        <v>9108</v>
      </c>
      <c r="C9449" s="1" t="s">
        <v>15</v>
      </c>
      <c r="D9449" s="1" t="s">
        <v>82</v>
      </c>
      <c r="E9449" s="1">
        <v>2238858</v>
      </c>
      <c r="F9449" s="1" t="s">
        <v>9109</v>
      </c>
      <c r="G9449" s="1">
        <v>2238859</v>
      </c>
      <c r="H9449" s="1" t="s">
        <v>9110</v>
      </c>
      <c r="I9449" s="2">
        <v>45077</v>
      </c>
      <c r="J9449" s="15" t="str">
        <f>MID(Tabla1[[#This Row],[HORA]],1,5)</f>
        <v>09:15</v>
      </c>
      <c r="K9449" s="16">
        <f>IF(Tabla1[[#This Row],[FECHA]]=I9450,IF(J9450-J9449&gt;0,(J9450-J9449)*1440,0),0)</f>
        <v>1.9999999999999929</v>
      </c>
      <c r="L9449" s="14">
        <f>2+L9190-Datos!$C$8</f>
        <v>6.4700000000000006</v>
      </c>
      <c r="M9449" s="13" t="s">
        <v>9111</v>
      </c>
      <c r="N9449" s="1" t="s">
        <v>9112</v>
      </c>
      <c r="O9449" s="1">
        <v>15</v>
      </c>
      <c r="P9449" s="1" t="s">
        <v>27</v>
      </c>
      <c r="Q9449" s="4" t="s">
        <v>21</v>
      </c>
    </row>
    <row r="9450" spans="1:17" ht="22.5" x14ac:dyDescent="0.25">
      <c r="A9450" s="3">
        <v>2882</v>
      </c>
      <c r="B9450" s="1" t="s">
        <v>8906</v>
      </c>
      <c r="C9450" s="1" t="s">
        <v>15</v>
      </c>
      <c r="D9450" s="1" t="s">
        <v>40</v>
      </c>
      <c r="E9450" s="1">
        <v>16625519</v>
      </c>
      <c r="F9450" s="1" t="s">
        <v>8907</v>
      </c>
      <c r="G9450" s="1">
        <v>16625519</v>
      </c>
      <c r="H9450" s="1" t="s">
        <v>8907</v>
      </c>
      <c r="I9450" s="2">
        <v>45077</v>
      </c>
      <c r="J9450" s="15" t="str">
        <f>MID(Tabla1[[#This Row],[HORA]],1,5)</f>
        <v>09:17</v>
      </c>
      <c r="K9450" s="16">
        <f>IF(Tabla1[[#This Row],[FECHA]]=I9451,IF(J9451-J9450&gt;0,(J9451-J9450)*1440,0),0)</f>
        <v>4.9999999999999822</v>
      </c>
      <c r="L9450" s="14">
        <f>2+L9191-Datos!$C$8</f>
        <v>7.84</v>
      </c>
      <c r="M9450" s="13" t="s">
        <v>3598</v>
      </c>
      <c r="N9450" s="1" t="s">
        <v>1715</v>
      </c>
      <c r="O9450" s="1">
        <v>10</v>
      </c>
      <c r="P9450" s="1" t="s">
        <v>413</v>
      </c>
      <c r="Q9450" s="4" t="s">
        <v>21</v>
      </c>
    </row>
    <row r="9451" spans="1:17" ht="22.5" x14ac:dyDescent="0.25">
      <c r="A9451" s="3">
        <v>2942</v>
      </c>
      <c r="B9451" s="1" t="s">
        <v>9113</v>
      </c>
      <c r="C9451" s="1" t="s">
        <v>15</v>
      </c>
      <c r="D9451" s="1" t="s">
        <v>40</v>
      </c>
      <c r="E9451" s="1">
        <v>2793221</v>
      </c>
      <c r="F9451" s="1" t="s">
        <v>9114</v>
      </c>
      <c r="G9451" s="1">
        <v>80227644</v>
      </c>
      <c r="H9451" s="1" t="s">
        <v>9115</v>
      </c>
      <c r="I9451" s="2">
        <v>45077</v>
      </c>
      <c r="J9451" s="15" t="str">
        <f>MID(Tabla1[[#This Row],[HORA]],1,5)</f>
        <v>09:22</v>
      </c>
      <c r="K9451" s="16">
        <f>IF(Tabla1[[#This Row],[FECHA]]=I9452,IF(J9452-J9451&gt;0,(J9452-J9451)*1440,0),0)</f>
        <v>5.9999999999999787</v>
      </c>
      <c r="L9451" s="14">
        <f>2+L9192-Datos!$C$8</f>
        <v>7.59</v>
      </c>
      <c r="M9451" s="13" t="s">
        <v>9116</v>
      </c>
      <c r="N9451" s="1" t="s">
        <v>9117</v>
      </c>
      <c r="O9451" s="1">
        <v>60</v>
      </c>
      <c r="P9451" s="1" t="s">
        <v>27</v>
      </c>
      <c r="Q9451" s="4" t="s">
        <v>21</v>
      </c>
    </row>
    <row r="9452" spans="1:17" ht="22.5" x14ac:dyDescent="0.25">
      <c r="A9452" s="3">
        <v>2883</v>
      </c>
      <c r="B9452" s="1" t="s">
        <v>8908</v>
      </c>
      <c r="C9452" s="1" t="s">
        <v>15</v>
      </c>
      <c r="D9452" s="1" t="s">
        <v>40</v>
      </c>
      <c r="E9452" s="1">
        <v>16770661</v>
      </c>
      <c r="F9452" s="1" t="s">
        <v>8909</v>
      </c>
      <c r="G9452" s="1">
        <v>2238562</v>
      </c>
      <c r="H9452" s="1" t="s">
        <v>8910</v>
      </c>
      <c r="I9452" s="2">
        <v>45077</v>
      </c>
      <c r="J9452" s="15" t="str">
        <f>MID(Tabla1[[#This Row],[HORA]],1,5)</f>
        <v>09:28</v>
      </c>
      <c r="K9452" s="16">
        <f>IF(Tabla1[[#This Row],[FECHA]]=I9453,IF(J9453-J9452&gt;0,(J9453-J9452)*1440,0),0)</f>
        <v>1.9999999999999929</v>
      </c>
      <c r="L9452" s="14">
        <f>2+L9193-Datos!$C$8</f>
        <v>10.530000000000001</v>
      </c>
      <c r="M9452" s="13" t="s">
        <v>8911</v>
      </c>
      <c r="N9452" s="1" t="s">
        <v>8912</v>
      </c>
      <c r="O9452" s="1">
        <v>25</v>
      </c>
      <c r="P9452" s="1" t="s">
        <v>413</v>
      </c>
      <c r="Q9452" s="4" t="s">
        <v>21</v>
      </c>
    </row>
    <row r="9453" spans="1:17" ht="22.5" x14ac:dyDescent="0.25">
      <c r="A9453" s="3">
        <v>17373</v>
      </c>
      <c r="B9453" s="1" t="s">
        <v>52322</v>
      </c>
      <c r="C9453" s="1" t="s">
        <v>15</v>
      </c>
      <c r="D9453" s="1" t="s">
        <v>33</v>
      </c>
      <c r="E9453" s="1">
        <v>20479433535</v>
      </c>
      <c r="F9453" s="1" t="s">
        <v>52323</v>
      </c>
      <c r="G9453" s="1">
        <v>72773160</v>
      </c>
      <c r="H9453" s="1" t="s">
        <v>52324</v>
      </c>
      <c r="I9453" s="2">
        <v>45077</v>
      </c>
      <c r="J9453" s="15" t="str">
        <f>MID(Tabla1[[#This Row],[HORA]],1,5)</f>
        <v>09:30</v>
      </c>
      <c r="K9453" s="16">
        <f>IF(Tabla1[[#This Row],[FECHA]]=I9454,IF(J9454-J9453&gt;0,(J9454-J9453)*1440,0),0)</f>
        <v>1.0000000000000764</v>
      </c>
      <c r="L9453" s="14">
        <f>2+L9194-Datos!$C$8</f>
        <v>7.68</v>
      </c>
      <c r="M9453" s="13" t="s">
        <v>1294</v>
      </c>
      <c r="N9453" s="1" t="s">
        <v>52325</v>
      </c>
      <c r="O9453" s="1">
        <v>25</v>
      </c>
      <c r="P9453" s="1" t="s">
        <v>645</v>
      </c>
      <c r="Q9453" s="4" t="s">
        <v>21</v>
      </c>
    </row>
    <row r="9454" spans="1:17" ht="22.5" x14ac:dyDescent="0.25">
      <c r="A9454" s="3">
        <v>16155</v>
      </c>
      <c r="B9454" s="1" t="s">
        <v>49102</v>
      </c>
      <c r="C9454" s="1" t="s">
        <v>15</v>
      </c>
      <c r="D9454" s="1" t="s">
        <v>77</v>
      </c>
      <c r="E9454" s="1">
        <v>20608899350</v>
      </c>
      <c r="F9454" s="1" t="s">
        <v>49103</v>
      </c>
      <c r="G9454" s="1">
        <v>2238563</v>
      </c>
      <c r="H9454" s="1" t="s">
        <v>49104</v>
      </c>
      <c r="I9454" s="2">
        <v>45077</v>
      </c>
      <c r="J9454" s="15" t="str">
        <f>MID(Tabla1[[#This Row],[HORA]],1,5)</f>
        <v>09:31</v>
      </c>
      <c r="K9454" s="16">
        <f>IF(Tabla1[[#This Row],[FECHA]]=I9455,IF(J9455-J9454&gt;0,(J9455-J9454)*1440,0),0)</f>
        <v>7.9999999999999716</v>
      </c>
      <c r="L9454" s="14">
        <f>2+L9195-Datos!$C$8</f>
        <v>5.8900000000000006</v>
      </c>
      <c r="M9454" s="13" t="s">
        <v>10896</v>
      </c>
      <c r="N9454" s="1" t="s">
        <v>49105</v>
      </c>
      <c r="O9454" s="1">
        <v>15</v>
      </c>
      <c r="P9454" s="1" t="s">
        <v>413</v>
      </c>
      <c r="Q9454" s="4" t="s">
        <v>21</v>
      </c>
    </row>
    <row r="9455" spans="1:17" ht="22.5" x14ac:dyDescent="0.25">
      <c r="A9455" s="3">
        <v>8802</v>
      </c>
      <c r="B9455" s="1" t="s">
        <v>27504</v>
      </c>
      <c r="C9455" s="1" t="s">
        <v>15</v>
      </c>
      <c r="D9455" s="1" t="s">
        <v>40</v>
      </c>
      <c r="E9455" s="1">
        <v>16552678</v>
      </c>
      <c r="F9455" s="1" t="s">
        <v>8323</v>
      </c>
      <c r="G9455" s="1">
        <v>2238566</v>
      </c>
      <c r="H9455" s="1" t="s">
        <v>27505</v>
      </c>
      <c r="I9455" s="2">
        <v>45077</v>
      </c>
      <c r="J9455" s="15" t="str">
        <f>MID(Tabla1[[#This Row],[HORA]],1,5)</f>
        <v>09:39</v>
      </c>
      <c r="K9455" s="16">
        <f>IF(Tabla1[[#This Row],[FECHA]]=I9456,IF(J9456-J9455&gt;0,(J9456-J9455)*1440,0),0)</f>
        <v>4.9999999999999023</v>
      </c>
      <c r="L9455" s="14">
        <f>2+L9196-Datos!$C$8</f>
        <v>6.68</v>
      </c>
      <c r="M9455" s="13" t="s">
        <v>510</v>
      </c>
      <c r="N9455" s="1" t="s">
        <v>27506</v>
      </c>
      <c r="O9455" s="1">
        <v>20</v>
      </c>
      <c r="P9455" s="1" t="s">
        <v>645</v>
      </c>
      <c r="Q9455" s="4" t="s">
        <v>21</v>
      </c>
    </row>
    <row r="9456" spans="1:17" ht="22.5" x14ac:dyDescent="0.25">
      <c r="A9456" s="3">
        <v>2884</v>
      </c>
      <c r="B9456" s="1" t="s">
        <v>8913</v>
      </c>
      <c r="C9456" s="1" t="s">
        <v>15</v>
      </c>
      <c r="D9456" s="1" t="s">
        <v>30</v>
      </c>
      <c r="E9456" s="1">
        <v>40085607</v>
      </c>
      <c r="F9456" s="1" t="s">
        <v>8914</v>
      </c>
      <c r="G9456" s="1">
        <v>16785267</v>
      </c>
      <c r="H9456" s="1" t="s">
        <v>8915</v>
      </c>
      <c r="I9456" s="2">
        <v>45077</v>
      </c>
      <c r="J9456" s="15" t="str">
        <f>MID(Tabla1[[#This Row],[HORA]],1,5)</f>
        <v>09:44</v>
      </c>
      <c r="K9456" s="16">
        <f>IF(Tabla1[[#This Row],[FECHA]]=I9457,IF(J9457-J9456&gt;0,(J9457-J9456)*1440,0),0)</f>
        <v>7.0000000000000551</v>
      </c>
      <c r="L9456" s="14">
        <f>2+L9197-Datos!$C$8</f>
        <v>5.42</v>
      </c>
      <c r="M9456" s="13" t="s">
        <v>2517</v>
      </c>
      <c r="N9456" s="1" t="s">
        <v>8916</v>
      </c>
      <c r="O9456" s="1">
        <v>15</v>
      </c>
      <c r="P9456" s="1" t="s">
        <v>413</v>
      </c>
      <c r="Q9456" s="4" t="s">
        <v>21</v>
      </c>
    </row>
    <row r="9457" spans="1:17" ht="22.5" x14ac:dyDescent="0.25">
      <c r="A9457" s="3">
        <v>2885</v>
      </c>
      <c r="B9457" s="1" t="s">
        <v>8917</v>
      </c>
      <c r="C9457" s="1" t="s">
        <v>15</v>
      </c>
      <c r="D9457" s="1" t="s">
        <v>40</v>
      </c>
      <c r="E9457" s="1">
        <v>16620843</v>
      </c>
      <c r="F9457" s="1" t="s">
        <v>8918</v>
      </c>
      <c r="G9457" s="1">
        <v>2238570</v>
      </c>
      <c r="H9457" s="1" t="s">
        <v>8919</v>
      </c>
      <c r="I9457" s="2">
        <v>45077</v>
      </c>
      <c r="J9457" s="15" t="str">
        <f>MID(Tabla1[[#This Row],[HORA]],1,5)</f>
        <v>09:51</v>
      </c>
      <c r="K9457" s="16">
        <f>IF(Tabla1[[#This Row],[FECHA]]=I9458,IF(J9458-J9457&gt;0,(J9458-J9457)*1440,0),0)</f>
        <v>3.9999999999999858</v>
      </c>
      <c r="L9457" s="14">
        <f>2+L9198-Datos!$C$8</f>
        <v>8.34</v>
      </c>
      <c r="M9457" s="13" t="s">
        <v>5621</v>
      </c>
      <c r="N9457" s="1" t="s">
        <v>8920</v>
      </c>
      <c r="O9457" s="1">
        <v>15</v>
      </c>
      <c r="P9457" s="1" t="s">
        <v>413</v>
      </c>
      <c r="Q9457" s="4" t="s">
        <v>21</v>
      </c>
    </row>
    <row r="9458" spans="1:17" ht="22.5" x14ac:dyDescent="0.25">
      <c r="A9458" s="3">
        <v>322</v>
      </c>
      <c r="B9458" s="1" t="s">
        <v>746</v>
      </c>
      <c r="C9458" s="1" t="s">
        <v>15</v>
      </c>
      <c r="D9458" s="1" t="s">
        <v>82</v>
      </c>
      <c r="E9458" s="1">
        <v>25555555</v>
      </c>
      <c r="F9458" s="1" t="s">
        <v>747</v>
      </c>
      <c r="G9458" s="1">
        <v>2238572</v>
      </c>
      <c r="H9458" s="1" t="s">
        <v>748</v>
      </c>
      <c r="I9458" s="2">
        <v>45077</v>
      </c>
      <c r="J9458" s="15" t="str">
        <f>MID(Tabla1[[#This Row],[HORA]],1,5)</f>
        <v>09:55</v>
      </c>
      <c r="K9458" s="16">
        <f>IF(Tabla1[[#This Row],[FECHA]]=I9459,IF(J9459-J9458&gt;0,(J9459-J9458)*1440,0),0)</f>
        <v>1.0000000000000764</v>
      </c>
      <c r="L9458" s="14">
        <f>2+L9199-Datos!$C$8</f>
        <v>10.82</v>
      </c>
      <c r="M9458" s="13" t="s">
        <v>749</v>
      </c>
      <c r="N9458" s="1" t="s">
        <v>59</v>
      </c>
      <c r="O9458" s="1">
        <v>0</v>
      </c>
      <c r="P9458" s="1" t="s">
        <v>645</v>
      </c>
      <c r="Q9458" s="4" t="s">
        <v>21</v>
      </c>
    </row>
    <row r="9459" spans="1:17" ht="22.5" x14ac:dyDescent="0.25">
      <c r="A9459" s="3">
        <v>323</v>
      </c>
      <c r="B9459" s="1" t="s">
        <v>750</v>
      </c>
      <c r="C9459" s="1" t="s">
        <v>15</v>
      </c>
      <c r="D9459" s="1" t="s">
        <v>161</v>
      </c>
      <c r="E9459" s="1">
        <v>25555555</v>
      </c>
      <c r="F9459" s="1" t="s">
        <v>747</v>
      </c>
      <c r="G9459" s="1">
        <v>2238573</v>
      </c>
      <c r="H9459" s="1" t="s">
        <v>356</v>
      </c>
      <c r="I9459" s="2">
        <v>45077</v>
      </c>
      <c r="J9459" s="15" t="str">
        <f>MID(Tabla1[[#This Row],[HORA]],1,5)</f>
        <v>09:56</v>
      </c>
      <c r="K9459" s="16">
        <f>IF(Tabla1[[#This Row],[FECHA]]=I9460,IF(J9460-J9459&gt;0,(J9460-J9459)*1440,0),0)</f>
        <v>0</v>
      </c>
      <c r="L9459" s="14">
        <f>2+L9200-Datos!$C$8</f>
        <v>6.5200000000000005</v>
      </c>
      <c r="M9459" s="13" t="s">
        <v>361</v>
      </c>
      <c r="N9459" s="1" t="s">
        <v>59</v>
      </c>
      <c r="O9459" s="1">
        <v>0</v>
      </c>
      <c r="P9459" s="1" t="s">
        <v>645</v>
      </c>
      <c r="Q9459" s="4" t="s">
        <v>21</v>
      </c>
    </row>
    <row r="9460" spans="1:17" ht="22.5" x14ac:dyDescent="0.25">
      <c r="A9460" s="3">
        <v>16156</v>
      </c>
      <c r="B9460" s="1" t="s">
        <v>49106</v>
      </c>
      <c r="C9460" s="1" t="s">
        <v>15</v>
      </c>
      <c r="D9460" s="1" t="s">
        <v>77</v>
      </c>
      <c r="E9460" s="1">
        <v>20108983583</v>
      </c>
      <c r="F9460" s="1" t="s">
        <v>48948</v>
      </c>
      <c r="G9460" s="1">
        <v>3885370</v>
      </c>
      <c r="H9460" s="1" t="s">
        <v>48949</v>
      </c>
      <c r="I9460" s="2">
        <v>45077</v>
      </c>
      <c r="J9460" s="15" t="str">
        <f>MID(Tabla1[[#This Row],[HORA]],1,5)</f>
        <v>09:56</v>
      </c>
      <c r="K9460" s="16">
        <f>IF(Tabla1[[#This Row],[FECHA]]=I9461,IF(J9461-J9460&gt;0,(J9461-J9460)*1440,0),0)</f>
        <v>1.9999999999999929</v>
      </c>
      <c r="L9460" s="14">
        <f>2+L9201-Datos!$C$8</f>
        <v>5.62</v>
      </c>
      <c r="M9460" s="13" t="s">
        <v>361</v>
      </c>
      <c r="N9460" s="1" t="s">
        <v>49107</v>
      </c>
      <c r="O9460" s="1">
        <v>20</v>
      </c>
      <c r="P9460" s="1" t="s">
        <v>413</v>
      </c>
      <c r="Q9460" s="4" t="s">
        <v>21</v>
      </c>
    </row>
    <row r="9461" spans="1:17" ht="22.5" x14ac:dyDescent="0.25">
      <c r="A9461" s="3">
        <v>8803</v>
      </c>
      <c r="B9461" s="1" t="s">
        <v>27507</v>
      </c>
      <c r="C9461" s="1" t="s">
        <v>15</v>
      </c>
      <c r="D9461" s="1" t="s">
        <v>40</v>
      </c>
      <c r="E9461" s="1">
        <v>16779121</v>
      </c>
      <c r="F9461" s="1" t="s">
        <v>27508</v>
      </c>
      <c r="G9461" s="1">
        <v>2238576</v>
      </c>
      <c r="H9461" s="1" t="s">
        <v>27509</v>
      </c>
      <c r="I9461" s="2">
        <v>45077</v>
      </c>
      <c r="J9461" s="15" t="str">
        <f>MID(Tabla1[[#This Row],[HORA]],1,5)</f>
        <v>09:58</v>
      </c>
      <c r="K9461" s="16">
        <f>IF(Tabla1[[#This Row],[FECHA]]=I9462,IF(J9462-J9461&gt;0,(J9462-J9461)*1440,0),0)</f>
        <v>2.9999999999999893</v>
      </c>
      <c r="L9461" s="14">
        <f>2+L9202-Datos!$C$8</f>
        <v>6.82</v>
      </c>
      <c r="M9461" s="13" t="s">
        <v>53</v>
      </c>
      <c r="N9461" s="1" t="s">
        <v>27510</v>
      </c>
      <c r="O9461" s="1">
        <v>7</v>
      </c>
      <c r="P9461" s="1" t="s">
        <v>645</v>
      </c>
      <c r="Q9461" s="4" t="s">
        <v>21</v>
      </c>
    </row>
    <row r="9462" spans="1:17" ht="22.5" x14ac:dyDescent="0.25">
      <c r="A9462" s="3">
        <v>16157</v>
      </c>
      <c r="B9462" s="1" t="s">
        <v>49108</v>
      </c>
      <c r="C9462" s="1" t="s">
        <v>15</v>
      </c>
      <c r="D9462" s="1" t="s">
        <v>40</v>
      </c>
      <c r="E9462" s="1">
        <v>20600721179</v>
      </c>
      <c r="F9462" s="1" t="s">
        <v>48209</v>
      </c>
      <c r="G9462" s="1">
        <v>46209237</v>
      </c>
      <c r="H9462" s="1" t="s">
        <v>49109</v>
      </c>
      <c r="I9462" s="2">
        <v>45077</v>
      </c>
      <c r="J9462" s="15" t="str">
        <f>MID(Tabla1[[#This Row],[HORA]],1,5)</f>
        <v>10:01</v>
      </c>
      <c r="K9462" s="16">
        <f>IF(Tabla1[[#This Row],[FECHA]]=I9463,IF(J9463-J9462&gt;0,(J9463-J9462)*1440,0),0)</f>
        <v>0.99999999999999645</v>
      </c>
      <c r="L9462" s="14">
        <f>2+L9203-Datos!$C$8</f>
        <v>8.32</v>
      </c>
      <c r="M9462" s="13" t="s">
        <v>1231</v>
      </c>
      <c r="N9462" s="1" t="s">
        <v>5313</v>
      </c>
      <c r="O9462" s="1">
        <v>10</v>
      </c>
      <c r="P9462" s="1" t="s">
        <v>413</v>
      </c>
      <c r="Q9462" s="4" t="s">
        <v>21</v>
      </c>
    </row>
    <row r="9463" spans="1:17" ht="22.5" x14ac:dyDescent="0.25">
      <c r="A9463" s="3">
        <v>8804</v>
      </c>
      <c r="B9463" s="1" t="s">
        <v>27511</v>
      </c>
      <c r="C9463" s="1" t="s">
        <v>15</v>
      </c>
      <c r="D9463" s="1" t="s">
        <v>40</v>
      </c>
      <c r="E9463" s="1">
        <v>16671539</v>
      </c>
      <c r="F9463" s="1" t="s">
        <v>27512</v>
      </c>
      <c r="G9463" s="1">
        <v>2238579</v>
      </c>
      <c r="H9463" s="1" t="s">
        <v>27513</v>
      </c>
      <c r="I9463" s="2">
        <v>45077</v>
      </c>
      <c r="J9463" s="15" t="str">
        <f>MID(Tabla1[[#This Row],[HORA]],1,5)</f>
        <v>10:02</v>
      </c>
      <c r="K9463" s="16">
        <f>IF(Tabla1[[#This Row],[FECHA]]=I9464,IF(J9464-J9463&gt;0,(J9464-J9463)*1440,0),0)</f>
        <v>1.9999999999999929</v>
      </c>
      <c r="L9463" s="14">
        <f>2+L9204-Datos!$C$8</f>
        <v>5.67</v>
      </c>
      <c r="M9463" s="13" t="s">
        <v>704</v>
      </c>
      <c r="N9463" s="1" t="s">
        <v>693</v>
      </c>
      <c r="O9463" s="1">
        <v>10</v>
      </c>
      <c r="P9463" s="1" t="s">
        <v>645</v>
      </c>
      <c r="Q9463" s="4" t="s">
        <v>21</v>
      </c>
    </row>
    <row r="9464" spans="1:17" ht="22.5" x14ac:dyDescent="0.25">
      <c r="A9464" s="3">
        <v>8805</v>
      </c>
      <c r="B9464" s="1" t="s">
        <v>27514</v>
      </c>
      <c r="C9464" s="1" t="s">
        <v>15</v>
      </c>
      <c r="D9464" s="1" t="s">
        <v>228</v>
      </c>
      <c r="E9464" s="1">
        <v>74209016</v>
      </c>
      <c r="F9464" s="1" t="s">
        <v>27515</v>
      </c>
      <c r="G9464" s="1">
        <v>43670813</v>
      </c>
      <c r="H9464" s="1" t="s">
        <v>27516</v>
      </c>
      <c r="I9464" s="2">
        <v>45077</v>
      </c>
      <c r="J9464" s="15" t="str">
        <f>MID(Tabla1[[#This Row],[HORA]],1,5)</f>
        <v>10:04</v>
      </c>
      <c r="K9464" s="16">
        <f>IF(Tabla1[[#This Row],[FECHA]]=I9465,IF(J9465-J9464&gt;0,(J9465-J9464)*1440,0),0)</f>
        <v>9.9999999999999645</v>
      </c>
      <c r="L9464" s="14">
        <f>2+L9205-Datos!$C$8</f>
        <v>7.82</v>
      </c>
      <c r="M9464" s="13" t="s">
        <v>901</v>
      </c>
      <c r="N9464" s="1" t="s">
        <v>27517</v>
      </c>
      <c r="O9464" s="1">
        <v>15</v>
      </c>
      <c r="P9464" s="1" t="s">
        <v>645</v>
      </c>
      <c r="Q9464" s="4" t="s">
        <v>21</v>
      </c>
    </row>
    <row r="9465" spans="1:17" ht="22.5" x14ac:dyDescent="0.25">
      <c r="A9465" s="3">
        <v>8806</v>
      </c>
      <c r="B9465" s="1" t="s">
        <v>27518</v>
      </c>
      <c r="C9465" s="1" t="s">
        <v>15</v>
      </c>
      <c r="D9465" s="1" t="s">
        <v>33</v>
      </c>
      <c r="E9465" s="1">
        <v>16712950</v>
      </c>
      <c r="F9465" s="1" t="s">
        <v>2555</v>
      </c>
      <c r="G9465" s="1">
        <v>3678873</v>
      </c>
      <c r="H9465" s="1" t="s">
        <v>4667</v>
      </c>
      <c r="I9465" s="2">
        <v>45077</v>
      </c>
      <c r="J9465" s="15" t="str">
        <f>MID(Tabla1[[#This Row],[HORA]],1,5)</f>
        <v>10:14</v>
      </c>
      <c r="K9465" s="16">
        <f>IF(Tabla1[[#This Row],[FECHA]]=I9466,IF(J9466-J9465&gt;0,(J9466-J9465)*1440,0),0)</f>
        <v>8.0000000000000515</v>
      </c>
      <c r="L9465" s="14">
        <f>2+L9206-Datos!$C$8</f>
        <v>9.52</v>
      </c>
      <c r="M9465" s="13" t="s">
        <v>2824</v>
      </c>
      <c r="N9465" s="1" t="s">
        <v>27519</v>
      </c>
      <c r="O9465" s="1">
        <v>20</v>
      </c>
      <c r="P9465" s="1" t="s">
        <v>645</v>
      </c>
      <c r="Q9465" s="4" t="s">
        <v>21</v>
      </c>
    </row>
    <row r="9466" spans="1:17" ht="22.5" x14ac:dyDescent="0.25">
      <c r="A9466" s="3">
        <v>8807</v>
      </c>
      <c r="B9466" s="1" t="s">
        <v>27520</v>
      </c>
      <c r="C9466" s="1" t="s">
        <v>15</v>
      </c>
      <c r="D9466" s="1" t="s">
        <v>40</v>
      </c>
      <c r="E9466" s="1">
        <v>74310889</v>
      </c>
      <c r="F9466" s="1" t="s">
        <v>27521</v>
      </c>
      <c r="G9466" s="1">
        <v>41488911</v>
      </c>
      <c r="H9466" s="1" t="s">
        <v>27522</v>
      </c>
      <c r="I9466" s="2">
        <v>45077</v>
      </c>
      <c r="J9466" s="15" t="str">
        <f>MID(Tabla1[[#This Row],[HORA]],1,5)</f>
        <v>10:22</v>
      </c>
      <c r="K9466" s="16">
        <f>IF(Tabla1[[#This Row],[FECHA]]=I9467,IF(J9467-J9466&gt;0,(J9467-J9466)*1440,0),0)</f>
        <v>0.99999999999991651</v>
      </c>
      <c r="L9466" s="14">
        <f>2+L9207-Datos!$C$8</f>
        <v>6.68</v>
      </c>
      <c r="M9466" s="13" t="s">
        <v>2838</v>
      </c>
      <c r="N9466" s="1" t="s">
        <v>27523</v>
      </c>
      <c r="O9466" s="1">
        <v>15</v>
      </c>
      <c r="P9466" s="1" t="s">
        <v>645</v>
      </c>
      <c r="Q9466" s="4" t="s">
        <v>21</v>
      </c>
    </row>
    <row r="9467" spans="1:17" ht="22.5" x14ac:dyDescent="0.25">
      <c r="A9467" s="3">
        <v>8808</v>
      </c>
      <c r="B9467" s="1" t="s">
        <v>27524</v>
      </c>
      <c r="C9467" s="1" t="s">
        <v>15</v>
      </c>
      <c r="D9467" s="1" t="s">
        <v>40</v>
      </c>
      <c r="E9467" s="1">
        <v>74310889</v>
      </c>
      <c r="F9467" s="1" t="s">
        <v>27521</v>
      </c>
      <c r="G9467" s="1">
        <v>44097127</v>
      </c>
      <c r="H9467" s="1" t="s">
        <v>27525</v>
      </c>
      <c r="I9467" s="2">
        <v>45077</v>
      </c>
      <c r="J9467" s="15" t="str">
        <f>MID(Tabla1[[#This Row],[HORA]],1,5)</f>
        <v>10:23</v>
      </c>
      <c r="K9467" s="16">
        <f>IF(Tabla1[[#This Row],[FECHA]]=I9468,IF(J9468-J9467&gt;0,(J9468-J9467)*1440,0),0)</f>
        <v>1.9999999999999929</v>
      </c>
      <c r="L9467" s="14">
        <f>2+L9208-Datos!$C$8</f>
        <v>7.62</v>
      </c>
      <c r="M9467" s="13" t="s">
        <v>7015</v>
      </c>
      <c r="N9467" s="1" t="s">
        <v>7580</v>
      </c>
      <c r="O9467" s="1">
        <v>15</v>
      </c>
      <c r="P9467" s="1" t="s">
        <v>645</v>
      </c>
      <c r="Q9467" s="4" t="s">
        <v>21</v>
      </c>
    </row>
    <row r="9468" spans="1:17" ht="22.5" x14ac:dyDescent="0.25">
      <c r="A9468" s="3">
        <v>2886</v>
      </c>
      <c r="B9468" s="1" t="s">
        <v>8921</v>
      </c>
      <c r="C9468" s="1" t="s">
        <v>15</v>
      </c>
      <c r="D9468" s="1" t="s">
        <v>40</v>
      </c>
      <c r="E9468" s="1">
        <v>9488326</v>
      </c>
      <c r="F9468" s="1" t="s">
        <v>8922</v>
      </c>
      <c r="G9468" s="1">
        <v>2238585</v>
      </c>
      <c r="H9468" s="1" t="s">
        <v>8923</v>
      </c>
      <c r="I9468" s="2">
        <v>45077</v>
      </c>
      <c r="J9468" s="15" t="str">
        <f>MID(Tabla1[[#This Row],[HORA]],1,5)</f>
        <v>10:25</v>
      </c>
      <c r="K9468" s="16">
        <f>IF(Tabla1[[#This Row],[FECHA]]=I9469,IF(J9469-J9468&gt;0,(J9469-J9468)*1440,0),0)</f>
        <v>0</v>
      </c>
      <c r="L9468" s="14">
        <f>2+L9209-Datos!$C$8</f>
        <v>7.8599999999999994</v>
      </c>
      <c r="M9468" s="13" t="s">
        <v>6711</v>
      </c>
      <c r="N9468" s="1" t="s">
        <v>8912</v>
      </c>
      <c r="O9468" s="1">
        <v>15</v>
      </c>
      <c r="P9468" s="1" t="s">
        <v>413</v>
      </c>
      <c r="Q9468" s="4" t="s">
        <v>21</v>
      </c>
    </row>
    <row r="9469" spans="1:17" ht="22.5" x14ac:dyDescent="0.25">
      <c r="A9469" s="3">
        <v>8809</v>
      </c>
      <c r="B9469" s="1" t="s">
        <v>27526</v>
      </c>
      <c r="C9469" s="1" t="s">
        <v>15</v>
      </c>
      <c r="D9469" s="1" t="s">
        <v>40</v>
      </c>
      <c r="E9469" s="1">
        <v>2843225</v>
      </c>
      <c r="F9469" s="1" t="s">
        <v>27527</v>
      </c>
      <c r="G9469" s="1">
        <v>2238584</v>
      </c>
      <c r="H9469" s="1" t="s">
        <v>27528</v>
      </c>
      <c r="I9469" s="2">
        <v>45077</v>
      </c>
      <c r="J9469" s="15" t="str">
        <f>MID(Tabla1[[#This Row],[HORA]],1,5)</f>
        <v>10:25</v>
      </c>
      <c r="K9469" s="16">
        <f>IF(Tabla1[[#This Row],[FECHA]]=I9470,IF(J9470-J9469&gt;0,(J9470-J9469)*1440,0),0)</f>
        <v>1.0000000000000764</v>
      </c>
      <c r="L9469" s="14">
        <f>2+L9210-Datos!$C$8</f>
        <v>5.53</v>
      </c>
      <c r="M9469" s="13" t="s">
        <v>6711</v>
      </c>
      <c r="N9469" s="1" t="s">
        <v>27529</v>
      </c>
      <c r="O9469" s="1">
        <v>25</v>
      </c>
      <c r="P9469" s="1" t="s">
        <v>645</v>
      </c>
      <c r="Q9469" s="4" t="s">
        <v>21</v>
      </c>
    </row>
    <row r="9470" spans="1:17" ht="22.5" x14ac:dyDescent="0.25">
      <c r="A9470" s="3">
        <v>8810</v>
      </c>
      <c r="B9470" s="1" t="s">
        <v>27530</v>
      </c>
      <c r="C9470" s="1" t="s">
        <v>15</v>
      </c>
      <c r="D9470" s="1" t="s">
        <v>40</v>
      </c>
      <c r="E9470" s="1">
        <v>74067134</v>
      </c>
      <c r="F9470" s="1" t="s">
        <v>27531</v>
      </c>
      <c r="G9470" s="1">
        <v>74067134</v>
      </c>
      <c r="H9470" s="1" t="s">
        <v>27531</v>
      </c>
      <c r="I9470" s="2">
        <v>45077</v>
      </c>
      <c r="J9470" s="15" t="str">
        <f>MID(Tabla1[[#This Row],[HORA]],1,5)</f>
        <v>10:26</v>
      </c>
      <c r="K9470" s="16">
        <f>IF(Tabla1[[#This Row],[FECHA]]=I9471,IF(J9471-J9470&gt;0,(J9471-J9470)*1440,0),0)</f>
        <v>0.99999999999991651</v>
      </c>
      <c r="L9470" s="14">
        <f>2+L9211-Datos!$C$8</f>
        <v>6.7700000000000005</v>
      </c>
      <c r="M9470" s="13" t="s">
        <v>1587</v>
      </c>
      <c r="N9470" s="1" t="s">
        <v>26890</v>
      </c>
      <c r="O9470" s="1">
        <v>15</v>
      </c>
      <c r="P9470" s="1" t="s">
        <v>645</v>
      </c>
      <c r="Q9470" s="4" t="s">
        <v>21</v>
      </c>
    </row>
    <row r="9471" spans="1:17" ht="22.5" x14ac:dyDescent="0.25">
      <c r="A9471" s="3">
        <v>2887</v>
      </c>
      <c r="B9471" s="1" t="s">
        <v>8924</v>
      </c>
      <c r="C9471" s="1" t="s">
        <v>15</v>
      </c>
      <c r="D9471" s="1" t="s">
        <v>77</v>
      </c>
      <c r="E9471" s="1">
        <v>3863028</v>
      </c>
      <c r="F9471" s="1" t="s">
        <v>8925</v>
      </c>
      <c r="G9471" s="1">
        <v>2238587</v>
      </c>
      <c r="H9471" s="1" t="s">
        <v>8926</v>
      </c>
      <c r="I9471" s="2">
        <v>45077</v>
      </c>
      <c r="J9471" s="15" t="str">
        <f>MID(Tabla1[[#This Row],[HORA]],1,5)</f>
        <v>10:27</v>
      </c>
      <c r="K9471" s="16">
        <f>IF(Tabla1[[#This Row],[FECHA]]=I9472,IF(J9472-J9471&gt;0,(J9472-J9471)*1440,0),0)</f>
        <v>0</v>
      </c>
      <c r="L9471" s="14">
        <f>2+L9212-Datos!$C$8</f>
        <v>6.4600000000000009</v>
      </c>
      <c r="M9471" s="13" t="s">
        <v>1403</v>
      </c>
      <c r="N9471" s="1" t="s">
        <v>8927</v>
      </c>
      <c r="O9471" s="1">
        <v>15</v>
      </c>
      <c r="P9471" s="1" t="s">
        <v>413</v>
      </c>
      <c r="Q9471" s="4" t="s">
        <v>21</v>
      </c>
    </row>
    <row r="9472" spans="1:17" ht="22.5" x14ac:dyDescent="0.25">
      <c r="A9472" s="3">
        <v>8811</v>
      </c>
      <c r="B9472" s="1" t="s">
        <v>27532</v>
      </c>
      <c r="C9472" s="1" t="s">
        <v>15</v>
      </c>
      <c r="D9472" s="1" t="s">
        <v>1017</v>
      </c>
      <c r="E9472" s="1">
        <v>75050111</v>
      </c>
      <c r="F9472" s="1" t="s">
        <v>27533</v>
      </c>
      <c r="G9472" s="1">
        <v>72114385</v>
      </c>
      <c r="H9472" s="1" t="s">
        <v>27534</v>
      </c>
      <c r="I9472" s="2">
        <v>45077</v>
      </c>
      <c r="J9472" s="15" t="str">
        <f>MID(Tabla1[[#This Row],[HORA]],1,5)</f>
        <v>10:27</v>
      </c>
      <c r="K9472" s="16">
        <f>IF(Tabla1[[#This Row],[FECHA]]=I9473,IF(J9473-J9472&gt;0,(J9473-J9472)*1440,0),0)</f>
        <v>5.0000000000000622</v>
      </c>
      <c r="L9472" s="14">
        <f>2+L9213-Datos!$C$8</f>
        <v>7.84</v>
      </c>
      <c r="M9472" s="13" t="s">
        <v>1403</v>
      </c>
      <c r="N9472" s="1" t="s">
        <v>693</v>
      </c>
      <c r="O9472" s="1">
        <v>10</v>
      </c>
      <c r="P9472" s="1" t="s">
        <v>645</v>
      </c>
      <c r="Q9472" s="4" t="s">
        <v>21</v>
      </c>
    </row>
    <row r="9473" spans="1:17" ht="22.5" x14ac:dyDescent="0.25">
      <c r="A9473" s="3">
        <v>8812</v>
      </c>
      <c r="B9473" s="1" t="s">
        <v>27535</v>
      </c>
      <c r="C9473" s="1" t="s">
        <v>15</v>
      </c>
      <c r="D9473" s="1" t="s">
        <v>40</v>
      </c>
      <c r="E9473" s="1">
        <v>41851848</v>
      </c>
      <c r="F9473" s="1" t="s">
        <v>27536</v>
      </c>
      <c r="G9473" s="1">
        <v>2238590</v>
      </c>
      <c r="H9473" s="1" t="s">
        <v>27537</v>
      </c>
      <c r="I9473" s="2">
        <v>45077</v>
      </c>
      <c r="J9473" s="15" t="str">
        <f>MID(Tabla1[[#This Row],[HORA]],1,5)</f>
        <v>10:32</v>
      </c>
      <c r="K9473" s="16">
        <f>IF(Tabla1[[#This Row],[FECHA]]=I9474,IF(J9474-J9473&gt;0,(J9474-J9473)*1440,0),0)</f>
        <v>1.9999999999999929</v>
      </c>
      <c r="L9473" s="14">
        <f>2+L9214-Datos!$C$8</f>
        <v>7.7800000000000011</v>
      </c>
      <c r="M9473" s="13" t="s">
        <v>286</v>
      </c>
      <c r="N9473" s="1" t="s">
        <v>693</v>
      </c>
      <c r="O9473" s="1">
        <v>10</v>
      </c>
      <c r="P9473" s="1" t="s">
        <v>645</v>
      </c>
      <c r="Q9473" s="4" t="s">
        <v>21</v>
      </c>
    </row>
    <row r="9474" spans="1:17" ht="22.5" x14ac:dyDescent="0.25">
      <c r="A9474" s="3">
        <v>8813</v>
      </c>
      <c r="B9474" s="1" t="s">
        <v>27538</v>
      </c>
      <c r="C9474" s="1" t="s">
        <v>15</v>
      </c>
      <c r="D9474" s="1" t="s">
        <v>40</v>
      </c>
      <c r="E9474" s="1">
        <v>18215433</v>
      </c>
      <c r="F9474" s="1" t="s">
        <v>27539</v>
      </c>
      <c r="G9474" s="1">
        <v>2800812</v>
      </c>
      <c r="H9474" s="1" t="s">
        <v>27540</v>
      </c>
      <c r="I9474" s="2">
        <v>45077</v>
      </c>
      <c r="J9474" s="15" t="str">
        <f>MID(Tabla1[[#This Row],[HORA]],1,5)</f>
        <v>10:34</v>
      </c>
      <c r="K9474" s="16">
        <f>IF(Tabla1[[#This Row],[FECHA]]=I9475,IF(J9475-J9474&gt;0,(J9475-J9474)*1440,0),0)</f>
        <v>1.0000000000000764</v>
      </c>
      <c r="L9474" s="14">
        <f>2+L9215-Datos!$C$8</f>
        <v>7.68</v>
      </c>
      <c r="M9474" s="13" t="s">
        <v>1323</v>
      </c>
      <c r="N9474" s="1" t="s">
        <v>27541</v>
      </c>
      <c r="O9474" s="1">
        <v>18</v>
      </c>
      <c r="P9474" s="1" t="s">
        <v>645</v>
      </c>
      <c r="Q9474" s="4" t="s">
        <v>21</v>
      </c>
    </row>
    <row r="9475" spans="1:17" ht="22.5" x14ac:dyDescent="0.25">
      <c r="A9475" s="3">
        <v>8814</v>
      </c>
      <c r="B9475" s="1" t="s">
        <v>27542</v>
      </c>
      <c r="C9475" s="1" t="s">
        <v>15</v>
      </c>
      <c r="D9475" s="1" t="s">
        <v>119</v>
      </c>
      <c r="E9475" s="1">
        <v>27718168</v>
      </c>
      <c r="F9475" s="1" t="s">
        <v>27543</v>
      </c>
      <c r="G9475" s="1">
        <v>2238592</v>
      </c>
      <c r="H9475" s="1" t="s">
        <v>27544</v>
      </c>
      <c r="I9475" s="2">
        <v>45077</v>
      </c>
      <c r="J9475" s="15" t="str">
        <f>MID(Tabla1[[#This Row],[HORA]],1,5)</f>
        <v>10:35</v>
      </c>
      <c r="K9475" s="16">
        <f>IF(Tabla1[[#This Row],[FECHA]]=I9476,IF(J9476-J9475&gt;0,(J9476-J9475)*1440,0),0)</f>
        <v>5.9999999999999787</v>
      </c>
      <c r="L9475" s="14">
        <f>2+L9216-Datos!$C$8</f>
        <v>5.3900000000000006</v>
      </c>
      <c r="M9475" s="13" t="s">
        <v>997</v>
      </c>
      <c r="N9475" s="1" t="s">
        <v>693</v>
      </c>
      <c r="O9475" s="1">
        <v>10</v>
      </c>
      <c r="P9475" s="1" t="s">
        <v>645</v>
      </c>
      <c r="Q9475" s="4" t="s">
        <v>21</v>
      </c>
    </row>
    <row r="9476" spans="1:17" ht="22.5" x14ac:dyDescent="0.25">
      <c r="A9476" s="3">
        <v>8815</v>
      </c>
      <c r="B9476" s="1" t="s">
        <v>27545</v>
      </c>
      <c r="C9476" s="1" t="s">
        <v>15</v>
      </c>
      <c r="D9476" s="1" t="s">
        <v>40</v>
      </c>
      <c r="E9476" s="1">
        <v>16793674</v>
      </c>
      <c r="F9476" s="1" t="s">
        <v>27546</v>
      </c>
      <c r="G9476" s="1">
        <v>76650765</v>
      </c>
      <c r="H9476" s="1" t="s">
        <v>27547</v>
      </c>
      <c r="I9476" s="2">
        <v>45077</v>
      </c>
      <c r="J9476" s="15" t="str">
        <f>MID(Tabla1[[#This Row],[HORA]],1,5)</f>
        <v>10:41</v>
      </c>
      <c r="K9476" s="16">
        <f>IF(Tabla1[[#This Row],[FECHA]]=I9477,IF(J9477-J9476&gt;0,(J9477-J9476)*1440,0),0)</f>
        <v>3.9999999999999858</v>
      </c>
      <c r="L9476" s="14">
        <f>2+L9217-Datos!$C$8</f>
        <v>6.68</v>
      </c>
      <c r="M9476" s="13" t="s">
        <v>1067</v>
      </c>
      <c r="N9476" s="1" t="s">
        <v>27548</v>
      </c>
      <c r="O9476" s="1">
        <v>40</v>
      </c>
      <c r="P9476" s="1" t="s">
        <v>645</v>
      </c>
      <c r="Q9476" s="4" t="s">
        <v>21</v>
      </c>
    </row>
    <row r="9477" spans="1:17" ht="22.5" x14ac:dyDescent="0.25">
      <c r="A9477" s="3">
        <v>8816</v>
      </c>
      <c r="B9477" s="1" t="s">
        <v>27549</v>
      </c>
      <c r="C9477" s="1" t="s">
        <v>15</v>
      </c>
      <c r="D9477" s="1" t="s">
        <v>40</v>
      </c>
      <c r="E9477" s="1">
        <v>46092846</v>
      </c>
      <c r="F9477" s="1" t="s">
        <v>27550</v>
      </c>
      <c r="G9477" s="1">
        <v>2238595</v>
      </c>
      <c r="H9477" s="1" t="s">
        <v>27551</v>
      </c>
      <c r="I9477" s="2">
        <v>45077</v>
      </c>
      <c r="J9477" s="15" t="str">
        <f>MID(Tabla1[[#This Row],[HORA]],1,5)</f>
        <v>10:45</v>
      </c>
      <c r="K9477" s="16">
        <f>IF(Tabla1[[#This Row],[FECHA]]=I9478,IF(J9478-J9477&gt;0,(J9478-J9477)*1440,0),0)</f>
        <v>8.999999999999968</v>
      </c>
      <c r="L9477" s="14">
        <f>2+L9218-Datos!$C$8</f>
        <v>5.69</v>
      </c>
      <c r="M9477" s="13" t="s">
        <v>2528</v>
      </c>
      <c r="N9477" s="1" t="s">
        <v>1145</v>
      </c>
      <c r="O9477" s="1">
        <v>20</v>
      </c>
      <c r="P9477" s="1" t="s">
        <v>645</v>
      </c>
      <c r="Q9477" s="4" t="s">
        <v>21</v>
      </c>
    </row>
    <row r="9478" spans="1:17" ht="22.5" x14ac:dyDescent="0.25">
      <c r="A9478" s="3">
        <v>8817</v>
      </c>
      <c r="B9478" s="1" t="s">
        <v>27552</v>
      </c>
      <c r="C9478" s="1" t="s">
        <v>15</v>
      </c>
      <c r="D9478" s="1" t="s">
        <v>23</v>
      </c>
      <c r="E9478" s="1">
        <v>47509375</v>
      </c>
      <c r="F9478" s="1" t="s">
        <v>27553</v>
      </c>
      <c r="G9478" s="1">
        <v>47058013</v>
      </c>
      <c r="H9478" s="1" t="s">
        <v>27554</v>
      </c>
      <c r="I9478" s="2">
        <v>45077</v>
      </c>
      <c r="J9478" s="15" t="str">
        <f>MID(Tabla1[[#This Row],[HORA]],1,5)</f>
        <v>10:54</v>
      </c>
      <c r="K9478" s="16">
        <f>IF(Tabla1[[#This Row],[FECHA]]=I9479,IF(J9479-J9478&gt;0,(J9479-J9478)*1440,0),0)</f>
        <v>1.9999999999999929</v>
      </c>
      <c r="L9478" s="14">
        <f>2+L9219-Datos!$C$8</f>
        <v>8.6999999999999993</v>
      </c>
      <c r="M9478" s="13" t="s">
        <v>1276</v>
      </c>
      <c r="N9478" s="1" t="s">
        <v>693</v>
      </c>
      <c r="O9478" s="1">
        <v>10</v>
      </c>
      <c r="P9478" s="1" t="s">
        <v>645</v>
      </c>
      <c r="Q9478" s="4" t="s">
        <v>21</v>
      </c>
    </row>
    <row r="9479" spans="1:17" ht="22.5" x14ac:dyDescent="0.25">
      <c r="A9479" s="3">
        <v>16158</v>
      </c>
      <c r="B9479" s="1" t="s">
        <v>49110</v>
      </c>
      <c r="C9479" s="1" t="s">
        <v>15</v>
      </c>
      <c r="D9479" s="1" t="s">
        <v>40</v>
      </c>
      <c r="E9479" s="1">
        <v>20601435277</v>
      </c>
      <c r="F9479" s="1" t="s">
        <v>49111</v>
      </c>
      <c r="G9479" s="1">
        <v>16401422</v>
      </c>
      <c r="H9479" s="1" t="s">
        <v>49112</v>
      </c>
      <c r="I9479" s="2">
        <v>45077</v>
      </c>
      <c r="J9479" s="15" t="str">
        <f>MID(Tabla1[[#This Row],[HORA]],1,5)</f>
        <v>10:56</v>
      </c>
      <c r="K9479" s="16">
        <f>IF(Tabla1[[#This Row],[FECHA]]=I9480,IF(J9480-J9479&gt;0,(J9480-J9479)*1440,0),0)</f>
        <v>1.9999999999999929</v>
      </c>
      <c r="L9479" s="14">
        <f>2+L9220-Datos!$C$8</f>
        <v>10.760000000000002</v>
      </c>
      <c r="M9479" s="13" t="s">
        <v>560</v>
      </c>
      <c r="N9479" s="1" t="s">
        <v>9121</v>
      </c>
      <c r="O9479" s="1">
        <v>20</v>
      </c>
      <c r="P9479" s="1" t="s">
        <v>413</v>
      </c>
      <c r="Q9479" s="4" t="s">
        <v>21</v>
      </c>
    </row>
    <row r="9480" spans="1:17" ht="22.5" x14ac:dyDescent="0.25">
      <c r="A9480" s="3">
        <v>8818</v>
      </c>
      <c r="B9480" s="1" t="s">
        <v>27555</v>
      </c>
      <c r="C9480" s="1" t="s">
        <v>15</v>
      </c>
      <c r="D9480" s="1" t="s">
        <v>40</v>
      </c>
      <c r="E9480" s="1">
        <v>17549096</v>
      </c>
      <c r="F9480" s="1" t="s">
        <v>27556</v>
      </c>
      <c r="G9480" s="1">
        <v>2238602</v>
      </c>
      <c r="H9480" s="1" t="s">
        <v>27557</v>
      </c>
      <c r="I9480" s="2">
        <v>45077</v>
      </c>
      <c r="J9480" s="15" t="str">
        <f>MID(Tabla1[[#This Row],[HORA]],1,5)</f>
        <v>10:58</v>
      </c>
      <c r="K9480" s="16">
        <f>IF(Tabla1[[#This Row],[FECHA]]=I9481,IF(J9481-J9480&gt;0,(J9481-J9480)*1440,0),0)</f>
        <v>0.99999999999999645</v>
      </c>
      <c r="L9480" s="14">
        <f>2+L9221-Datos!$C$8</f>
        <v>6.6300000000000008</v>
      </c>
      <c r="M9480" s="13" t="s">
        <v>263</v>
      </c>
      <c r="N9480" s="1" t="s">
        <v>27558</v>
      </c>
      <c r="O9480" s="1">
        <v>20</v>
      </c>
      <c r="P9480" s="1" t="s">
        <v>645</v>
      </c>
      <c r="Q9480" s="4" t="s">
        <v>21</v>
      </c>
    </row>
    <row r="9481" spans="1:17" ht="22.5" x14ac:dyDescent="0.25">
      <c r="A9481" s="3">
        <v>324</v>
      </c>
      <c r="B9481" s="1" t="s">
        <v>751</v>
      </c>
      <c r="C9481" s="1" t="s">
        <v>15</v>
      </c>
      <c r="D9481" s="1" t="s">
        <v>161</v>
      </c>
      <c r="E9481" s="1">
        <v>16453322</v>
      </c>
      <c r="F9481" s="1" t="s">
        <v>554</v>
      </c>
      <c r="G9481" s="1">
        <v>2238603</v>
      </c>
      <c r="H9481" s="1" t="s">
        <v>752</v>
      </c>
      <c r="I9481" s="2">
        <v>45077</v>
      </c>
      <c r="J9481" s="15" t="str">
        <f>MID(Tabla1[[#This Row],[HORA]],1,5)</f>
        <v>10:59</v>
      </c>
      <c r="K9481" s="16">
        <f>IF(Tabla1[[#This Row],[FECHA]]=I9482,IF(J9482-J9481&gt;0,(J9482-J9481)*1440,0),0)</f>
        <v>4.0000000000000657</v>
      </c>
      <c r="L9481" s="14">
        <f>2+L9222-Datos!$C$8</f>
        <v>6.44</v>
      </c>
      <c r="M9481" s="13" t="s">
        <v>753</v>
      </c>
      <c r="N9481" s="1" t="s">
        <v>754</v>
      </c>
      <c r="O9481" s="1">
        <v>0</v>
      </c>
      <c r="P9481" s="1" t="s">
        <v>645</v>
      </c>
      <c r="Q9481" s="4" t="s">
        <v>21</v>
      </c>
    </row>
    <row r="9482" spans="1:17" ht="22.5" x14ac:dyDescent="0.25">
      <c r="A9482" s="3">
        <v>325</v>
      </c>
      <c r="B9482" s="1" t="s">
        <v>755</v>
      </c>
      <c r="C9482" s="1" t="s">
        <v>15</v>
      </c>
      <c r="D9482" s="1" t="s">
        <v>40</v>
      </c>
      <c r="E9482" s="1">
        <v>2238604</v>
      </c>
      <c r="F9482" s="1" t="s">
        <v>756</v>
      </c>
      <c r="G9482" s="1">
        <v>2238605</v>
      </c>
      <c r="H9482" s="1" t="s">
        <v>757</v>
      </c>
      <c r="I9482" s="2">
        <v>45077</v>
      </c>
      <c r="J9482" s="15" t="str">
        <f>MID(Tabla1[[#This Row],[HORA]],1,5)</f>
        <v>11:03</v>
      </c>
      <c r="K9482" s="16">
        <f>IF(Tabla1[[#This Row],[FECHA]]=I9483,IF(J9483-J9482&gt;0,(J9483-J9482)*1440,0),0)</f>
        <v>0</v>
      </c>
      <c r="L9482" s="14">
        <f>2+L9223-Datos!$C$8</f>
        <v>8.5300000000000011</v>
      </c>
      <c r="M9482" s="13" t="s">
        <v>758</v>
      </c>
      <c r="N9482" s="1" t="s">
        <v>759</v>
      </c>
      <c r="O9482" s="1">
        <v>0</v>
      </c>
      <c r="P9482" s="1" t="s">
        <v>645</v>
      </c>
      <c r="Q9482" s="4" t="s">
        <v>21</v>
      </c>
    </row>
    <row r="9483" spans="1:17" ht="22.5" x14ac:dyDescent="0.25">
      <c r="A9483" s="3">
        <v>326</v>
      </c>
      <c r="B9483" s="1" t="s">
        <v>755</v>
      </c>
      <c r="C9483" s="1" t="s">
        <v>15</v>
      </c>
      <c r="D9483" s="1" t="s">
        <v>40</v>
      </c>
      <c r="E9483" s="1">
        <v>2238604</v>
      </c>
      <c r="F9483" s="1" t="s">
        <v>756</v>
      </c>
      <c r="G9483" s="1">
        <v>2238605</v>
      </c>
      <c r="H9483" s="1" t="s">
        <v>757</v>
      </c>
      <c r="I9483" s="2">
        <v>45077</v>
      </c>
      <c r="J9483" s="15" t="str">
        <f>MID(Tabla1[[#This Row],[HORA]],1,5)</f>
        <v>11:03</v>
      </c>
      <c r="K9483" s="16">
        <f>IF(Tabla1[[#This Row],[FECHA]]=I9484,IF(J9484-J9483&gt;0,(J9484-J9483)*1440,0),0)</f>
        <v>1.9999999999999929</v>
      </c>
      <c r="L9483" s="14">
        <f>2+L9224-Datos!$C$8</f>
        <v>5.87</v>
      </c>
      <c r="M9483" s="13" t="s">
        <v>758</v>
      </c>
      <c r="N9483" s="1" t="s">
        <v>760</v>
      </c>
      <c r="O9483" s="1">
        <v>0</v>
      </c>
      <c r="P9483" s="1" t="s">
        <v>645</v>
      </c>
      <c r="Q9483" s="4" t="s">
        <v>21</v>
      </c>
    </row>
    <row r="9484" spans="1:17" ht="22.5" x14ac:dyDescent="0.25">
      <c r="A9484" s="3">
        <v>2888</v>
      </c>
      <c r="B9484" s="1" t="s">
        <v>8928</v>
      </c>
      <c r="C9484" s="1" t="s">
        <v>15</v>
      </c>
      <c r="D9484" s="1" t="s">
        <v>33</v>
      </c>
      <c r="E9484" s="1">
        <v>16797592</v>
      </c>
      <c r="F9484" s="1" t="s">
        <v>4271</v>
      </c>
      <c r="G9484" s="1">
        <v>77159118</v>
      </c>
      <c r="H9484" s="1" t="s">
        <v>4272</v>
      </c>
      <c r="I9484" s="2">
        <v>45077</v>
      </c>
      <c r="J9484" s="15" t="str">
        <f>MID(Tabla1[[#This Row],[HORA]],1,5)</f>
        <v>11:05</v>
      </c>
      <c r="K9484" s="16">
        <f>IF(Tabla1[[#This Row],[FECHA]]=I9485,IF(J9485-J9484&gt;0,(J9485-J9484)*1440,0),0)</f>
        <v>3.9999999999999858</v>
      </c>
      <c r="L9484" s="14">
        <f>2+L9225-Datos!$C$8</f>
        <v>7.6000000000000005</v>
      </c>
      <c r="M9484" s="13" t="s">
        <v>2552</v>
      </c>
      <c r="N9484" s="1" t="s">
        <v>8929</v>
      </c>
      <c r="O9484" s="1">
        <v>15</v>
      </c>
      <c r="P9484" s="1" t="s">
        <v>413</v>
      </c>
      <c r="Q9484" s="4" t="s">
        <v>21</v>
      </c>
    </row>
    <row r="9485" spans="1:17" ht="22.5" x14ac:dyDescent="0.25">
      <c r="A9485" s="3">
        <v>8819</v>
      </c>
      <c r="B9485" s="1" t="s">
        <v>27559</v>
      </c>
      <c r="C9485" s="1" t="s">
        <v>15</v>
      </c>
      <c r="D9485" s="1" t="s">
        <v>40</v>
      </c>
      <c r="E9485" s="1">
        <v>41323187</v>
      </c>
      <c r="F9485" s="1" t="s">
        <v>27560</v>
      </c>
      <c r="G9485" s="1">
        <v>2238609</v>
      </c>
      <c r="H9485" s="1" t="s">
        <v>27561</v>
      </c>
      <c r="I9485" s="2">
        <v>45077</v>
      </c>
      <c r="J9485" s="15" t="str">
        <f>MID(Tabla1[[#This Row],[HORA]],1,5)</f>
        <v>11:09</v>
      </c>
      <c r="K9485" s="16">
        <f>IF(Tabla1[[#This Row],[FECHA]]=I9486,IF(J9486-J9485&gt;0,(J9486-J9485)*1440,0),0)</f>
        <v>2.9999999999999094</v>
      </c>
      <c r="L9485" s="14">
        <f>2+L9226-Datos!$C$8</f>
        <v>9.4600000000000009</v>
      </c>
      <c r="M9485" s="13" t="s">
        <v>1082</v>
      </c>
      <c r="N9485" s="1" t="s">
        <v>27562</v>
      </c>
      <c r="O9485" s="1">
        <v>20</v>
      </c>
      <c r="P9485" s="1" t="s">
        <v>645</v>
      </c>
      <c r="Q9485" s="4" t="s">
        <v>21</v>
      </c>
    </row>
    <row r="9486" spans="1:17" ht="22.5" x14ac:dyDescent="0.25">
      <c r="A9486" s="3">
        <v>2889</v>
      </c>
      <c r="B9486" s="1" t="s">
        <v>8930</v>
      </c>
      <c r="C9486" s="1" t="s">
        <v>15</v>
      </c>
      <c r="D9486" s="1" t="s">
        <v>30</v>
      </c>
      <c r="E9486" s="1">
        <v>75940390</v>
      </c>
      <c r="F9486" s="1" t="s">
        <v>8931</v>
      </c>
      <c r="G9486" s="1">
        <v>2238612</v>
      </c>
      <c r="H9486" s="1" t="s">
        <v>8932</v>
      </c>
      <c r="I9486" s="2">
        <v>45077</v>
      </c>
      <c r="J9486" s="15" t="str">
        <f>MID(Tabla1[[#This Row],[HORA]],1,5)</f>
        <v>11:12</v>
      </c>
      <c r="K9486" s="16">
        <f>IF(Tabla1[[#This Row],[FECHA]]=I9487,IF(J9487-J9486&gt;0,(J9487-J9486)*1440,0),0)</f>
        <v>3.0000000000000693</v>
      </c>
      <c r="L9486" s="14">
        <f>2+L9227-Datos!$C$8</f>
        <v>6.76</v>
      </c>
      <c r="M9486" s="13" t="s">
        <v>437</v>
      </c>
      <c r="N9486" s="1" t="s">
        <v>8933</v>
      </c>
      <c r="O9486" s="1">
        <v>15</v>
      </c>
      <c r="P9486" s="1" t="s">
        <v>413</v>
      </c>
      <c r="Q9486" s="4" t="s">
        <v>21</v>
      </c>
    </row>
    <row r="9487" spans="1:17" ht="22.5" x14ac:dyDescent="0.25">
      <c r="A9487" s="3">
        <v>327</v>
      </c>
      <c r="B9487" s="1" t="s">
        <v>761</v>
      </c>
      <c r="C9487" s="1" t="s">
        <v>15</v>
      </c>
      <c r="D9487" s="1" t="s">
        <v>23</v>
      </c>
      <c r="E9487" s="1">
        <v>12222222</v>
      </c>
      <c r="F9487" s="1" t="s">
        <v>762</v>
      </c>
      <c r="G9487" s="1">
        <v>2238613</v>
      </c>
      <c r="H9487" s="1" t="s">
        <v>763</v>
      </c>
      <c r="I9487" s="2">
        <v>45077</v>
      </c>
      <c r="J9487" s="15" t="str">
        <f>MID(Tabla1[[#This Row],[HORA]],1,5)</f>
        <v>11:15</v>
      </c>
      <c r="K9487" s="16">
        <f>IF(Tabla1[[#This Row],[FECHA]]=I9488,IF(J9488-J9487&gt;0,(J9488-J9487)*1440,0),0)</f>
        <v>1.0000000000000764</v>
      </c>
      <c r="L9487" s="14">
        <f>2+L9228-Datos!$C$8</f>
        <v>7.42</v>
      </c>
      <c r="M9487" s="13" t="s">
        <v>764</v>
      </c>
      <c r="N9487" s="1" t="s">
        <v>709</v>
      </c>
      <c r="O9487" s="1">
        <v>0</v>
      </c>
      <c r="P9487" s="1" t="s">
        <v>645</v>
      </c>
      <c r="Q9487" s="4" t="s">
        <v>21</v>
      </c>
    </row>
    <row r="9488" spans="1:17" ht="22.5" x14ac:dyDescent="0.25">
      <c r="A9488" s="3">
        <v>2890</v>
      </c>
      <c r="B9488" s="1" t="s">
        <v>8934</v>
      </c>
      <c r="C9488" s="1" t="s">
        <v>15</v>
      </c>
      <c r="D9488" s="1" t="s">
        <v>40</v>
      </c>
      <c r="E9488" s="1">
        <v>43564036</v>
      </c>
      <c r="F9488" s="1" t="s">
        <v>8935</v>
      </c>
      <c r="G9488" s="1">
        <v>2600449</v>
      </c>
      <c r="H9488" s="1" t="s">
        <v>8936</v>
      </c>
      <c r="I9488" s="2">
        <v>45077</v>
      </c>
      <c r="J9488" s="15" t="str">
        <f>MID(Tabla1[[#This Row],[HORA]],1,5)</f>
        <v>11:16</v>
      </c>
      <c r="K9488" s="16">
        <f>IF(Tabla1[[#This Row],[FECHA]]=I9489,IF(J9489-J9488&gt;0,(J9489-J9488)*1440,0),0)</f>
        <v>0.99999999999991651</v>
      </c>
      <c r="L9488" s="14">
        <f>2+L9229-Datos!$C$8</f>
        <v>7.36</v>
      </c>
      <c r="M9488" s="13" t="s">
        <v>781</v>
      </c>
      <c r="N9488" s="1" t="s">
        <v>8937</v>
      </c>
      <c r="O9488" s="1">
        <v>40</v>
      </c>
      <c r="P9488" s="1" t="s">
        <v>413</v>
      </c>
      <c r="Q9488" s="4" t="s">
        <v>21</v>
      </c>
    </row>
    <row r="9489" spans="1:17" ht="22.5" x14ac:dyDescent="0.25">
      <c r="A9489" s="3">
        <v>328</v>
      </c>
      <c r="B9489" s="1" t="s">
        <v>765</v>
      </c>
      <c r="C9489" s="1" t="s">
        <v>15</v>
      </c>
      <c r="D9489" s="1" t="s">
        <v>228</v>
      </c>
      <c r="E9489" s="1">
        <v>12222222</v>
      </c>
      <c r="F9489" s="1" t="s">
        <v>762</v>
      </c>
      <c r="G9489" s="1">
        <v>2238614</v>
      </c>
      <c r="H9489" s="1" t="s">
        <v>766</v>
      </c>
      <c r="I9489" s="2">
        <v>45077</v>
      </c>
      <c r="J9489" s="15" t="str">
        <f>MID(Tabla1[[#This Row],[HORA]],1,5)</f>
        <v>11:17</v>
      </c>
      <c r="K9489" s="16">
        <f>IF(Tabla1[[#This Row],[FECHA]]=I9490,IF(J9490-J9489&gt;0,(J9490-J9489)*1440,0),0)</f>
        <v>1.0000000000000764</v>
      </c>
      <c r="L9489" s="14">
        <f>2+L9230-Datos!$C$8</f>
        <v>5.4600000000000009</v>
      </c>
      <c r="M9489" s="13" t="s">
        <v>767</v>
      </c>
      <c r="N9489" s="1" t="s">
        <v>709</v>
      </c>
      <c r="O9489" s="1">
        <v>0</v>
      </c>
      <c r="P9489" s="1" t="s">
        <v>645</v>
      </c>
      <c r="Q9489" s="4" t="s">
        <v>21</v>
      </c>
    </row>
    <row r="9490" spans="1:17" ht="22.5" x14ac:dyDescent="0.25">
      <c r="A9490" s="3">
        <v>2891</v>
      </c>
      <c r="B9490" s="1" t="s">
        <v>8938</v>
      </c>
      <c r="C9490" s="1" t="s">
        <v>15</v>
      </c>
      <c r="D9490" s="1" t="s">
        <v>119</v>
      </c>
      <c r="E9490" s="1">
        <v>46848493</v>
      </c>
      <c r="F9490" s="1" t="s">
        <v>8939</v>
      </c>
      <c r="G9490" s="1">
        <v>1074520</v>
      </c>
      <c r="H9490" s="1" t="s">
        <v>8940</v>
      </c>
      <c r="I9490" s="2">
        <v>45077</v>
      </c>
      <c r="J9490" s="15" t="str">
        <f>MID(Tabla1[[#This Row],[HORA]],1,5)</f>
        <v>11:18</v>
      </c>
      <c r="K9490" s="16">
        <f>IF(Tabla1[[#This Row],[FECHA]]=I9491,IF(J9491-J9490&gt;0,(J9491-J9490)*1440,0),0)</f>
        <v>1.9999999999999929</v>
      </c>
      <c r="L9490" s="14">
        <f>2+L9231-Datos!$C$8</f>
        <v>6.4700000000000006</v>
      </c>
      <c r="M9490" s="13" t="s">
        <v>3183</v>
      </c>
      <c r="N9490" s="1" t="s">
        <v>8941</v>
      </c>
      <c r="O9490" s="1">
        <v>10</v>
      </c>
      <c r="P9490" s="1" t="s">
        <v>413</v>
      </c>
      <c r="Q9490" s="4" t="s">
        <v>21</v>
      </c>
    </row>
    <row r="9491" spans="1:17" ht="22.5" x14ac:dyDescent="0.25">
      <c r="A9491" s="3">
        <v>17374</v>
      </c>
      <c r="B9491" s="1" t="s">
        <v>52326</v>
      </c>
      <c r="C9491" s="1" t="s">
        <v>15</v>
      </c>
      <c r="D9491" s="1" t="s">
        <v>40</v>
      </c>
      <c r="E9491" s="1">
        <v>20538910717</v>
      </c>
      <c r="F9491" s="1" t="s">
        <v>51899</v>
      </c>
      <c r="G9491" s="1">
        <v>43887643</v>
      </c>
      <c r="H9491" s="1" t="s">
        <v>51900</v>
      </c>
      <c r="I9491" s="2">
        <v>45077</v>
      </c>
      <c r="J9491" s="15" t="str">
        <f>MID(Tabla1[[#This Row],[HORA]],1,5)</f>
        <v>11:20</v>
      </c>
      <c r="K9491" s="16">
        <f>IF(Tabla1[[#This Row],[FECHA]]=I9492,IF(J9492-J9491&gt;0,(J9492-J9491)*1440,0),0)</f>
        <v>0</v>
      </c>
      <c r="L9491" s="14">
        <f>2+L9232-Datos!$C$8</f>
        <v>7.84</v>
      </c>
      <c r="M9491" s="13" t="s">
        <v>563</v>
      </c>
      <c r="N9491" s="1" t="s">
        <v>52327</v>
      </c>
      <c r="O9491" s="1">
        <v>43.33</v>
      </c>
      <c r="P9491" s="1" t="s">
        <v>645</v>
      </c>
      <c r="Q9491" s="4" t="s">
        <v>21</v>
      </c>
    </row>
    <row r="9492" spans="1:17" ht="22.5" x14ac:dyDescent="0.25">
      <c r="A9492" s="3">
        <v>17375</v>
      </c>
      <c r="B9492" s="1" t="s">
        <v>52326</v>
      </c>
      <c r="C9492" s="1" t="s">
        <v>15</v>
      </c>
      <c r="D9492" s="1" t="s">
        <v>40</v>
      </c>
      <c r="E9492" s="1">
        <v>20538910717</v>
      </c>
      <c r="F9492" s="1" t="s">
        <v>51899</v>
      </c>
      <c r="G9492" s="1">
        <v>43887643</v>
      </c>
      <c r="H9492" s="1" t="s">
        <v>51900</v>
      </c>
      <c r="I9492" s="2">
        <v>45077</v>
      </c>
      <c r="J9492" s="15" t="str">
        <f>MID(Tabla1[[#This Row],[HORA]],1,5)</f>
        <v>11:20</v>
      </c>
      <c r="K9492" s="16">
        <f>IF(Tabla1[[#This Row],[FECHA]]=I9493,IF(J9493-J9492&gt;0,(J9493-J9492)*1440,0),0)</f>
        <v>1.9999999999999929</v>
      </c>
      <c r="L9492" s="14">
        <f>2+L9233-Datos!$C$8</f>
        <v>7.59</v>
      </c>
      <c r="M9492" s="13" t="s">
        <v>563</v>
      </c>
      <c r="N9492" s="1" t="s">
        <v>52328</v>
      </c>
      <c r="O9492" s="1">
        <v>86.67</v>
      </c>
      <c r="P9492" s="1" t="s">
        <v>645</v>
      </c>
      <c r="Q9492" s="4" t="s">
        <v>21</v>
      </c>
    </row>
    <row r="9493" spans="1:17" ht="22.5" x14ac:dyDescent="0.25">
      <c r="A9493" s="3">
        <v>8820</v>
      </c>
      <c r="B9493" s="1" t="s">
        <v>27563</v>
      </c>
      <c r="C9493" s="1" t="s">
        <v>15</v>
      </c>
      <c r="D9493" s="1" t="s">
        <v>40</v>
      </c>
      <c r="E9493" s="1">
        <v>16721568</v>
      </c>
      <c r="F9493" s="1" t="s">
        <v>27564</v>
      </c>
      <c r="G9493" s="1">
        <v>2238616</v>
      </c>
      <c r="H9493" s="1" t="s">
        <v>27565</v>
      </c>
      <c r="I9493" s="2">
        <v>45077</v>
      </c>
      <c r="J9493" s="15" t="str">
        <f>MID(Tabla1[[#This Row],[HORA]],1,5)</f>
        <v>11:22</v>
      </c>
      <c r="K9493" s="16">
        <f>IF(Tabla1[[#This Row],[FECHA]]=I9494,IF(J9494-J9493&gt;0,(J9494-J9493)*1440,0),0)</f>
        <v>0.99999999999991651</v>
      </c>
      <c r="L9493" s="14">
        <f>2+L9234-Datos!$C$8</f>
        <v>10.530000000000001</v>
      </c>
      <c r="M9493" s="13" t="s">
        <v>2879</v>
      </c>
      <c r="N9493" s="1" t="s">
        <v>27566</v>
      </c>
      <c r="O9493" s="1">
        <v>13</v>
      </c>
      <c r="P9493" s="1" t="s">
        <v>645</v>
      </c>
      <c r="Q9493" s="4" t="s">
        <v>21</v>
      </c>
    </row>
    <row r="9494" spans="1:17" ht="22.5" x14ac:dyDescent="0.25">
      <c r="A9494" s="3">
        <v>2892</v>
      </c>
      <c r="B9494" s="1" t="s">
        <v>8942</v>
      </c>
      <c r="C9494" s="1" t="s">
        <v>15</v>
      </c>
      <c r="D9494" s="1" t="s">
        <v>77</v>
      </c>
      <c r="E9494" s="1">
        <v>75714084</v>
      </c>
      <c r="F9494" s="1" t="s">
        <v>8943</v>
      </c>
      <c r="G9494" s="1">
        <v>48508300</v>
      </c>
      <c r="H9494" s="1" t="s">
        <v>8944</v>
      </c>
      <c r="I9494" s="2">
        <v>45077</v>
      </c>
      <c r="J9494" s="15" t="str">
        <f>MID(Tabla1[[#This Row],[HORA]],1,5)</f>
        <v>11:23</v>
      </c>
      <c r="K9494" s="16">
        <f>IF(Tabla1[[#This Row],[FECHA]]=I9495,IF(J9495-J9494&gt;0,(J9495-J9494)*1440,0),0)</f>
        <v>1.9999999999999929</v>
      </c>
      <c r="L9494" s="14">
        <f>2+L9235-Datos!$C$8</f>
        <v>7.68</v>
      </c>
      <c r="M9494" s="13" t="s">
        <v>904</v>
      </c>
      <c r="N9494" s="1" t="s">
        <v>8945</v>
      </c>
      <c r="O9494" s="1">
        <v>15</v>
      </c>
      <c r="P9494" s="1" t="s">
        <v>413</v>
      </c>
      <c r="Q9494" s="4" t="s">
        <v>21</v>
      </c>
    </row>
    <row r="9495" spans="1:17" ht="22.5" x14ac:dyDescent="0.25">
      <c r="A9495" s="3">
        <v>2893</v>
      </c>
      <c r="B9495" s="1" t="s">
        <v>8946</v>
      </c>
      <c r="C9495" s="1" t="s">
        <v>15</v>
      </c>
      <c r="D9495" s="1" t="s">
        <v>228</v>
      </c>
      <c r="E9495" s="1">
        <v>74279953</v>
      </c>
      <c r="F9495" s="1" t="s">
        <v>8947</v>
      </c>
      <c r="G9495" s="1">
        <v>63382306</v>
      </c>
      <c r="H9495" s="1" t="s">
        <v>8948</v>
      </c>
      <c r="I9495" s="2">
        <v>45077</v>
      </c>
      <c r="J9495" s="15" t="str">
        <f>MID(Tabla1[[#This Row],[HORA]],1,5)</f>
        <v>11:25</v>
      </c>
      <c r="K9495" s="16">
        <f>IF(Tabla1[[#This Row],[FECHA]]=I9496,IF(J9496-J9495&gt;0,(J9496-J9495)*1440,0),0)</f>
        <v>3.0000000000000693</v>
      </c>
      <c r="L9495" s="14">
        <f>2+L9236-Datos!$C$8</f>
        <v>8.4600000000000009</v>
      </c>
      <c r="M9495" s="13" t="s">
        <v>708</v>
      </c>
      <c r="N9495" s="1" t="s">
        <v>8949</v>
      </c>
      <c r="O9495" s="1">
        <v>30</v>
      </c>
      <c r="P9495" s="1" t="s">
        <v>413</v>
      </c>
      <c r="Q9495" s="4" t="s">
        <v>21</v>
      </c>
    </row>
    <row r="9496" spans="1:17" ht="22.5" x14ac:dyDescent="0.25">
      <c r="A9496" s="3">
        <v>2894</v>
      </c>
      <c r="B9496" s="1" t="s">
        <v>8950</v>
      </c>
      <c r="C9496" s="1" t="s">
        <v>15</v>
      </c>
      <c r="D9496" s="1" t="s">
        <v>40</v>
      </c>
      <c r="E9496" s="1">
        <v>48544477</v>
      </c>
      <c r="F9496" s="1" t="s">
        <v>4236</v>
      </c>
      <c r="G9496" s="1">
        <v>77539270</v>
      </c>
      <c r="H9496" s="1" t="s">
        <v>8951</v>
      </c>
      <c r="I9496" s="2">
        <v>45077</v>
      </c>
      <c r="J9496" s="15" t="str">
        <f>MID(Tabla1[[#This Row],[HORA]],1,5)</f>
        <v>11:28</v>
      </c>
      <c r="K9496" s="16">
        <f>IF(Tabla1[[#This Row],[FECHA]]=I9497,IF(J9497-J9496&gt;0,(J9497-J9496)*1440,0),0)</f>
        <v>0.99999999999991651</v>
      </c>
      <c r="L9496" s="14">
        <f>2+L9237-Datos!$C$8</f>
        <v>10.83</v>
      </c>
      <c r="M9496" s="13" t="s">
        <v>911</v>
      </c>
      <c r="N9496" s="1" t="s">
        <v>8952</v>
      </c>
      <c r="O9496" s="1">
        <v>20</v>
      </c>
      <c r="P9496" s="1" t="s">
        <v>413</v>
      </c>
      <c r="Q9496" s="4" t="s">
        <v>21</v>
      </c>
    </row>
    <row r="9497" spans="1:17" ht="22.5" x14ac:dyDescent="0.25">
      <c r="A9497" s="3">
        <v>8821</v>
      </c>
      <c r="B9497" s="1" t="s">
        <v>27567</v>
      </c>
      <c r="C9497" s="1" t="s">
        <v>15</v>
      </c>
      <c r="D9497" s="1" t="s">
        <v>40</v>
      </c>
      <c r="E9497" s="1">
        <v>10035251</v>
      </c>
      <c r="F9497" s="1" t="s">
        <v>27568</v>
      </c>
      <c r="G9497" s="1">
        <v>43696953</v>
      </c>
      <c r="H9497" s="1" t="s">
        <v>27569</v>
      </c>
      <c r="I9497" s="2">
        <v>45077</v>
      </c>
      <c r="J9497" s="15" t="str">
        <f>MID(Tabla1[[#This Row],[HORA]],1,5)</f>
        <v>11:29</v>
      </c>
      <c r="K9497" s="16">
        <f>IF(Tabla1[[#This Row],[FECHA]]=I9498,IF(J9498-J9497&gt;0,(J9498-J9497)*1440,0),0)</f>
        <v>0</v>
      </c>
      <c r="L9497" s="14">
        <f>2+L9238-Datos!$C$8</f>
        <v>9.52</v>
      </c>
      <c r="M9497" s="13" t="s">
        <v>84</v>
      </c>
      <c r="N9497" s="1" t="s">
        <v>27570</v>
      </c>
      <c r="O9497" s="1">
        <v>15</v>
      </c>
      <c r="P9497" s="1" t="s">
        <v>645</v>
      </c>
      <c r="Q9497" s="4" t="s">
        <v>21</v>
      </c>
    </row>
    <row r="9498" spans="1:17" ht="22.5" x14ac:dyDescent="0.25">
      <c r="A9498" s="3">
        <v>16159</v>
      </c>
      <c r="B9498" s="1" t="s">
        <v>49113</v>
      </c>
      <c r="C9498" s="1" t="s">
        <v>15</v>
      </c>
      <c r="D9498" s="1" t="s">
        <v>40</v>
      </c>
      <c r="E9498" s="1">
        <v>20231363255</v>
      </c>
      <c r="F9498" s="1" t="s">
        <v>48094</v>
      </c>
      <c r="G9498" s="1">
        <v>71291261</v>
      </c>
      <c r="H9498" s="1" t="s">
        <v>49114</v>
      </c>
      <c r="I9498" s="2">
        <v>45077</v>
      </c>
      <c r="J9498" s="15" t="str">
        <f>MID(Tabla1[[#This Row],[HORA]],1,5)</f>
        <v>11:29</v>
      </c>
      <c r="K9498" s="16">
        <f>IF(Tabla1[[#This Row],[FECHA]]=I9499,IF(J9499-J9498&gt;0,(J9499-J9498)*1440,0),0)</f>
        <v>2.0000000000000728</v>
      </c>
      <c r="L9498" s="14">
        <f>2+L9239-Datos!$C$8</f>
        <v>8.120000000000001</v>
      </c>
      <c r="M9498" s="13" t="s">
        <v>84</v>
      </c>
      <c r="N9498" s="1" t="s">
        <v>38216</v>
      </c>
      <c r="O9498" s="1">
        <v>15</v>
      </c>
      <c r="P9498" s="1" t="s">
        <v>413</v>
      </c>
      <c r="Q9498" s="4" t="s">
        <v>21</v>
      </c>
    </row>
    <row r="9499" spans="1:17" ht="22.5" x14ac:dyDescent="0.25">
      <c r="A9499" s="3">
        <v>2895</v>
      </c>
      <c r="B9499" s="1" t="s">
        <v>8953</v>
      </c>
      <c r="C9499" s="1" t="s">
        <v>15</v>
      </c>
      <c r="D9499" s="1" t="s">
        <v>40</v>
      </c>
      <c r="E9499" s="1">
        <v>43064722</v>
      </c>
      <c r="F9499" s="1" t="s">
        <v>8954</v>
      </c>
      <c r="G9499" s="1">
        <v>16681131</v>
      </c>
      <c r="H9499" s="1" t="s">
        <v>8955</v>
      </c>
      <c r="I9499" s="2">
        <v>45077</v>
      </c>
      <c r="J9499" s="15" t="str">
        <f>MID(Tabla1[[#This Row],[HORA]],1,5)</f>
        <v>11:31</v>
      </c>
      <c r="K9499" s="16">
        <f>IF(Tabla1[[#This Row],[FECHA]]=I9500,IF(J9500-J9499&gt;0,(J9500-J9499)*1440,0),0)</f>
        <v>1.9999999999999929</v>
      </c>
      <c r="L9499" s="14">
        <f>2+L9240-Datos!$C$8</f>
        <v>5.86</v>
      </c>
      <c r="M9499" s="13" t="s">
        <v>4268</v>
      </c>
      <c r="N9499" s="1" t="s">
        <v>5313</v>
      </c>
      <c r="O9499" s="1">
        <v>10</v>
      </c>
      <c r="P9499" s="1" t="s">
        <v>413</v>
      </c>
      <c r="Q9499" s="4" t="s">
        <v>21</v>
      </c>
    </row>
    <row r="9500" spans="1:17" ht="22.5" x14ac:dyDescent="0.25">
      <c r="A9500" s="3">
        <v>17376</v>
      </c>
      <c r="B9500" s="1" t="s">
        <v>52329</v>
      </c>
      <c r="C9500" s="1" t="s">
        <v>15</v>
      </c>
      <c r="D9500" s="1" t="s">
        <v>161</v>
      </c>
      <c r="E9500" s="1">
        <v>20561173932</v>
      </c>
      <c r="F9500" s="1" t="s">
        <v>52330</v>
      </c>
      <c r="G9500" s="1">
        <v>71086308</v>
      </c>
      <c r="H9500" s="1" t="s">
        <v>52331</v>
      </c>
      <c r="I9500" s="2">
        <v>45077</v>
      </c>
      <c r="J9500" s="15" t="str">
        <f>MID(Tabla1[[#This Row],[HORA]],1,5)</f>
        <v>11:33</v>
      </c>
      <c r="K9500" s="16">
        <f>IF(Tabla1[[#This Row],[FECHA]]=I9501,IF(J9501-J9500&gt;0,(J9501-J9500)*1440,0),0)</f>
        <v>5.9999999999999787</v>
      </c>
      <c r="L9500" s="14">
        <f>2+L9241-Datos!$C$8</f>
        <v>7.28</v>
      </c>
      <c r="M9500" s="13" t="s">
        <v>805</v>
      </c>
      <c r="N9500" s="1" t="s">
        <v>52332</v>
      </c>
      <c r="O9500" s="1">
        <v>15</v>
      </c>
      <c r="P9500" s="1" t="s">
        <v>645</v>
      </c>
      <c r="Q9500" s="4" t="s">
        <v>21</v>
      </c>
    </row>
    <row r="9501" spans="1:17" ht="22.5" x14ac:dyDescent="0.25">
      <c r="A9501" s="3">
        <v>17377</v>
      </c>
      <c r="B9501" s="1" t="s">
        <v>52333</v>
      </c>
      <c r="C9501" s="1" t="s">
        <v>15</v>
      </c>
      <c r="D9501" s="1" t="s">
        <v>33</v>
      </c>
      <c r="E9501" s="1">
        <v>20561292273</v>
      </c>
      <c r="F9501" s="1" t="s">
        <v>48492</v>
      </c>
      <c r="G9501" s="1">
        <v>2238620</v>
      </c>
      <c r="H9501" s="1" t="s">
        <v>52334</v>
      </c>
      <c r="I9501" s="2">
        <v>45077</v>
      </c>
      <c r="J9501" s="15" t="str">
        <f>MID(Tabla1[[#This Row],[HORA]],1,5)</f>
        <v>11:39</v>
      </c>
      <c r="K9501" s="16">
        <f>IF(Tabla1[[#This Row],[FECHA]]=I9502,IF(J9502-J9501&gt;0,(J9502-J9501)*1440,0),0)</f>
        <v>7.0000000000000551</v>
      </c>
      <c r="L9501" s="14">
        <f>2+L9242-Datos!$C$8</f>
        <v>8.48</v>
      </c>
      <c r="M9501" s="13" t="s">
        <v>238</v>
      </c>
      <c r="N9501" s="1" t="s">
        <v>52335</v>
      </c>
      <c r="O9501" s="1">
        <v>25</v>
      </c>
      <c r="P9501" s="1" t="s">
        <v>645</v>
      </c>
      <c r="Q9501" s="4" t="s">
        <v>21</v>
      </c>
    </row>
    <row r="9502" spans="1:17" ht="22.5" x14ac:dyDescent="0.25">
      <c r="A9502" s="3">
        <v>17378</v>
      </c>
      <c r="B9502" s="1" t="s">
        <v>52336</v>
      </c>
      <c r="C9502" s="1" t="s">
        <v>15</v>
      </c>
      <c r="D9502" s="1" t="s">
        <v>40</v>
      </c>
      <c r="E9502" s="1">
        <v>20606350598</v>
      </c>
      <c r="F9502" s="1" t="s">
        <v>48840</v>
      </c>
      <c r="G9502" s="1">
        <v>2238622</v>
      </c>
      <c r="H9502" s="1" t="s">
        <v>50134</v>
      </c>
      <c r="I9502" s="2">
        <v>45077</v>
      </c>
      <c r="J9502" s="15" t="str">
        <f>MID(Tabla1[[#This Row],[HORA]],1,5)</f>
        <v>11:46</v>
      </c>
      <c r="K9502" s="16">
        <f>IF(Tabla1[[#This Row],[FECHA]]=I9503,IF(J9503-J9502&gt;0,(J9503-J9502)*1440,0),0)</f>
        <v>1.9999999999999929</v>
      </c>
      <c r="L9502" s="14">
        <f>2+L9243-Datos!$C$8</f>
        <v>9.98</v>
      </c>
      <c r="M9502" s="13" t="s">
        <v>3661</v>
      </c>
      <c r="N9502" s="1" t="s">
        <v>52337</v>
      </c>
      <c r="O9502" s="1">
        <v>20</v>
      </c>
      <c r="P9502" s="1" t="s">
        <v>645</v>
      </c>
      <c r="Q9502" s="4" t="s">
        <v>21</v>
      </c>
    </row>
    <row r="9503" spans="1:17" ht="22.5" x14ac:dyDescent="0.25">
      <c r="A9503" s="3">
        <v>8822</v>
      </c>
      <c r="B9503" s="1" t="s">
        <v>27571</v>
      </c>
      <c r="C9503" s="1" t="s">
        <v>15</v>
      </c>
      <c r="D9503" s="1" t="s">
        <v>77</v>
      </c>
      <c r="E9503" s="1">
        <v>45427803</v>
      </c>
      <c r="F9503" s="1" t="s">
        <v>27572</v>
      </c>
      <c r="G9503" s="1">
        <v>47118386</v>
      </c>
      <c r="H9503" s="1" t="s">
        <v>27573</v>
      </c>
      <c r="I9503" s="2">
        <v>45077</v>
      </c>
      <c r="J9503" s="15" t="str">
        <f>MID(Tabla1[[#This Row],[HORA]],1,5)</f>
        <v>11:48</v>
      </c>
      <c r="K9503" s="16">
        <f>IF(Tabla1[[#This Row],[FECHA]]=I9504,IF(J9504-J9503&gt;0,(J9504-J9503)*1440,0),0)</f>
        <v>0.99999999999991651</v>
      </c>
      <c r="L9503" s="14">
        <f>2+L9244-Datos!$C$8</f>
        <v>7.33</v>
      </c>
      <c r="M9503" s="13" t="s">
        <v>2271</v>
      </c>
      <c r="N9503" s="1" t="s">
        <v>27574</v>
      </c>
      <c r="O9503" s="1">
        <v>15</v>
      </c>
      <c r="P9503" s="1" t="s">
        <v>645</v>
      </c>
      <c r="Q9503" s="4" t="s">
        <v>21</v>
      </c>
    </row>
    <row r="9504" spans="1:17" ht="22.5" x14ac:dyDescent="0.25">
      <c r="A9504" s="3">
        <v>8823</v>
      </c>
      <c r="B9504" s="1" t="s">
        <v>27575</v>
      </c>
      <c r="C9504" s="1" t="s">
        <v>15</v>
      </c>
      <c r="D9504" s="1" t="s">
        <v>40</v>
      </c>
      <c r="E9504" s="1">
        <v>2721368</v>
      </c>
      <c r="F9504" s="1" t="s">
        <v>27576</v>
      </c>
      <c r="G9504" s="1">
        <v>2721368</v>
      </c>
      <c r="H9504" s="1" t="s">
        <v>27576</v>
      </c>
      <c r="I9504" s="2">
        <v>45077</v>
      </c>
      <c r="J9504" s="15" t="str">
        <f>MID(Tabla1[[#This Row],[HORA]],1,5)</f>
        <v>11:49</v>
      </c>
      <c r="K9504" s="16">
        <f>IF(Tabla1[[#This Row],[FECHA]]=I9505,IF(J9505-J9504&gt;0,(J9505-J9504)*1440,0),0)</f>
        <v>1.9999999999999929</v>
      </c>
      <c r="L9504" s="14">
        <f>2+L9245-Datos!$C$8</f>
        <v>9.48</v>
      </c>
      <c r="M9504" s="13" t="s">
        <v>6359</v>
      </c>
      <c r="N9504" s="1" t="s">
        <v>1715</v>
      </c>
      <c r="O9504" s="1">
        <v>120</v>
      </c>
      <c r="P9504" s="1" t="s">
        <v>645</v>
      </c>
      <c r="Q9504" s="4" t="s">
        <v>21</v>
      </c>
    </row>
    <row r="9505" spans="1:17" ht="22.5" x14ac:dyDescent="0.25">
      <c r="A9505" s="3">
        <v>2896</v>
      </c>
      <c r="B9505" s="1" t="s">
        <v>8956</v>
      </c>
      <c r="C9505" s="1" t="s">
        <v>15</v>
      </c>
      <c r="D9505" s="1" t="s">
        <v>77</v>
      </c>
      <c r="E9505" s="1">
        <v>16403040</v>
      </c>
      <c r="F9505" s="1" t="s">
        <v>8957</v>
      </c>
      <c r="G9505" s="1">
        <v>257006</v>
      </c>
      <c r="H9505" s="1" t="s">
        <v>8958</v>
      </c>
      <c r="I9505" s="2">
        <v>45077</v>
      </c>
      <c r="J9505" s="15" t="str">
        <f>MID(Tabla1[[#This Row],[HORA]],1,5)</f>
        <v>11:51</v>
      </c>
      <c r="K9505" s="16">
        <f>IF(Tabla1[[#This Row],[FECHA]]=I9506,IF(J9506-J9505&gt;0,(J9506-J9505)*1440,0),0)</f>
        <v>1.0000000000000764</v>
      </c>
      <c r="L9505" s="14">
        <f>2+L9246-Datos!$C$8</f>
        <v>11.18</v>
      </c>
      <c r="M9505" s="13" t="s">
        <v>298</v>
      </c>
      <c r="N9505" s="1" t="s">
        <v>8959</v>
      </c>
      <c r="O9505" s="1">
        <v>10</v>
      </c>
      <c r="P9505" s="1" t="s">
        <v>413</v>
      </c>
      <c r="Q9505" s="4" t="s">
        <v>21</v>
      </c>
    </row>
    <row r="9506" spans="1:17" ht="22.5" x14ac:dyDescent="0.25">
      <c r="A9506" s="3">
        <v>8824</v>
      </c>
      <c r="B9506" s="1" t="s">
        <v>27577</v>
      </c>
      <c r="C9506" s="1" t="s">
        <v>15</v>
      </c>
      <c r="D9506" s="1" t="s">
        <v>40</v>
      </c>
      <c r="E9506" s="1">
        <v>2674635</v>
      </c>
      <c r="F9506" s="1" t="s">
        <v>10591</v>
      </c>
      <c r="G9506" s="1">
        <v>2674635</v>
      </c>
      <c r="H9506" s="1" t="s">
        <v>10591</v>
      </c>
      <c r="I9506" s="2">
        <v>45077</v>
      </c>
      <c r="J9506" s="15" t="str">
        <f>MID(Tabla1[[#This Row],[HORA]],1,5)</f>
        <v>11:52</v>
      </c>
      <c r="K9506" s="16">
        <f>IF(Tabla1[[#This Row],[FECHA]]=I9507,IF(J9507-J9506&gt;0,(J9507-J9506)*1440,0),0)</f>
        <v>1.9999999999999929</v>
      </c>
      <c r="L9506" s="14">
        <f>2+L9247-Datos!$C$8</f>
        <v>8.34</v>
      </c>
      <c r="M9506" s="13" t="s">
        <v>5242</v>
      </c>
      <c r="N9506" s="1" t="s">
        <v>27578</v>
      </c>
      <c r="O9506" s="1">
        <v>35</v>
      </c>
      <c r="P9506" s="1" t="s">
        <v>645</v>
      </c>
      <c r="Q9506" s="4" t="s">
        <v>21</v>
      </c>
    </row>
    <row r="9507" spans="1:17" ht="22.5" x14ac:dyDescent="0.25">
      <c r="A9507" s="3">
        <v>16160</v>
      </c>
      <c r="B9507" s="1" t="s">
        <v>49115</v>
      </c>
      <c r="C9507" s="1" t="s">
        <v>15</v>
      </c>
      <c r="D9507" s="1" t="s">
        <v>40</v>
      </c>
      <c r="E9507" s="1">
        <v>20495916830</v>
      </c>
      <c r="F9507" s="1" t="s">
        <v>49116</v>
      </c>
      <c r="G9507" s="1">
        <v>74684574</v>
      </c>
      <c r="H9507" s="1" t="s">
        <v>48654</v>
      </c>
      <c r="I9507" s="2">
        <v>45077</v>
      </c>
      <c r="J9507" s="15" t="str">
        <f>MID(Tabla1[[#This Row],[HORA]],1,5)</f>
        <v>11:54</v>
      </c>
      <c r="K9507" s="16">
        <f>IF(Tabla1[[#This Row],[FECHA]]=I9508,IF(J9508-J9507&gt;0,(J9508-J9507)*1440,0),0)</f>
        <v>2.9999999999999094</v>
      </c>
      <c r="L9507" s="14">
        <f>2+L9248-Datos!$C$8</f>
        <v>9.2800000000000011</v>
      </c>
      <c r="M9507" s="13" t="s">
        <v>571</v>
      </c>
      <c r="N9507" s="1" t="s">
        <v>5313</v>
      </c>
      <c r="O9507" s="1">
        <v>10</v>
      </c>
      <c r="P9507" s="1" t="s">
        <v>413</v>
      </c>
      <c r="Q9507" s="4" t="s">
        <v>21</v>
      </c>
    </row>
    <row r="9508" spans="1:17" ht="22.5" x14ac:dyDescent="0.25">
      <c r="A9508" s="3">
        <v>8825</v>
      </c>
      <c r="B9508" s="1" t="s">
        <v>27579</v>
      </c>
      <c r="C9508" s="1" t="s">
        <v>15</v>
      </c>
      <c r="D9508" s="1" t="s">
        <v>40</v>
      </c>
      <c r="E9508" s="1">
        <v>71848204</v>
      </c>
      <c r="F9508" s="1" t="s">
        <v>27580</v>
      </c>
      <c r="G9508" s="1">
        <v>71848204</v>
      </c>
      <c r="H9508" s="1" t="s">
        <v>27580</v>
      </c>
      <c r="I9508" s="2">
        <v>45077</v>
      </c>
      <c r="J9508" s="15" t="str">
        <f>MID(Tabla1[[#This Row],[HORA]],1,5)</f>
        <v>11:57</v>
      </c>
      <c r="K9508" s="16">
        <f>IF(Tabla1[[#This Row],[FECHA]]=I9509,IF(J9509-J9508&gt;0,(J9509-J9508)*1440,0),0)</f>
        <v>1.9999999999999929</v>
      </c>
      <c r="L9508" s="14">
        <f>2+L9249-Datos!$C$8</f>
        <v>9.52</v>
      </c>
      <c r="M9508" s="13" t="s">
        <v>3215</v>
      </c>
      <c r="N9508" s="1" t="s">
        <v>1715</v>
      </c>
      <c r="O9508" s="1">
        <v>80</v>
      </c>
      <c r="P9508" s="1" t="s">
        <v>645</v>
      </c>
      <c r="Q9508" s="4" t="s">
        <v>21</v>
      </c>
    </row>
    <row r="9509" spans="1:17" ht="22.5" x14ac:dyDescent="0.25">
      <c r="A9509" s="3">
        <v>2897</v>
      </c>
      <c r="B9509" s="1" t="s">
        <v>8960</v>
      </c>
      <c r="C9509" s="1" t="s">
        <v>15</v>
      </c>
      <c r="D9509" s="1" t="s">
        <v>40</v>
      </c>
      <c r="E9509" s="1">
        <v>41073738</v>
      </c>
      <c r="F9509" s="1" t="s">
        <v>8961</v>
      </c>
      <c r="G9509" s="1">
        <v>43142191</v>
      </c>
      <c r="H9509" s="1" t="s">
        <v>8962</v>
      </c>
      <c r="I9509" s="2">
        <v>45077</v>
      </c>
      <c r="J9509" s="15" t="str">
        <f>MID(Tabla1[[#This Row],[HORA]],1,5)</f>
        <v>11:59</v>
      </c>
      <c r="K9509" s="16">
        <f>IF(Tabla1[[#This Row],[FECHA]]=I9510,IF(J9510-J9509&gt;0,(J9510-J9509)*1440,0),0)</f>
        <v>3.0000000000000693</v>
      </c>
      <c r="L9509" s="14">
        <f>2+L9250-Datos!$C$8</f>
        <v>7.19</v>
      </c>
      <c r="M9509" s="13" t="s">
        <v>269</v>
      </c>
      <c r="N9509" s="1" t="s">
        <v>8963</v>
      </c>
      <c r="O9509" s="1">
        <v>15</v>
      </c>
      <c r="P9509" s="1" t="s">
        <v>413</v>
      </c>
      <c r="Q9509" s="4" t="s">
        <v>21</v>
      </c>
    </row>
    <row r="9510" spans="1:17" ht="22.5" x14ac:dyDescent="0.25">
      <c r="A9510" s="3">
        <v>2898</v>
      </c>
      <c r="B9510" s="1" t="s">
        <v>8964</v>
      </c>
      <c r="C9510" s="1" t="s">
        <v>15</v>
      </c>
      <c r="D9510" s="1" t="s">
        <v>33</v>
      </c>
      <c r="E9510" s="1">
        <v>10203044</v>
      </c>
      <c r="F9510" s="1" t="s">
        <v>8965</v>
      </c>
      <c r="G9510" s="1">
        <v>41821161</v>
      </c>
      <c r="H9510" s="1" t="s">
        <v>8966</v>
      </c>
      <c r="I9510" s="2">
        <v>45077</v>
      </c>
      <c r="J9510" s="15" t="str">
        <f>MID(Tabla1[[#This Row],[HORA]],1,5)</f>
        <v>12:02</v>
      </c>
      <c r="K9510" s="16">
        <f>IF(Tabla1[[#This Row],[FECHA]]=I9511,IF(J9511-J9510&gt;0,(J9511-J9510)*1440,0),0)</f>
        <v>2.9999999999999893</v>
      </c>
      <c r="L9510" s="14">
        <f>2+L9251-Datos!$C$8</f>
        <v>8.43</v>
      </c>
      <c r="M9510" s="13" t="s">
        <v>1030</v>
      </c>
      <c r="N9510" s="1" t="s">
        <v>8967</v>
      </c>
      <c r="O9510" s="1">
        <v>20</v>
      </c>
      <c r="P9510" s="1" t="s">
        <v>413</v>
      </c>
      <c r="Q9510" s="4" t="s">
        <v>21</v>
      </c>
    </row>
    <row r="9511" spans="1:17" ht="22.5" x14ac:dyDescent="0.25">
      <c r="A9511" s="3">
        <v>2899</v>
      </c>
      <c r="B9511" s="1" t="s">
        <v>8968</v>
      </c>
      <c r="C9511" s="1" t="s">
        <v>15</v>
      </c>
      <c r="D9511" s="1" t="s">
        <v>77</v>
      </c>
      <c r="E9511" s="1">
        <v>16645608</v>
      </c>
      <c r="F9511" s="1" t="s">
        <v>8969</v>
      </c>
      <c r="G9511" s="1">
        <v>16567713</v>
      </c>
      <c r="H9511" s="1" t="s">
        <v>8970</v>
      </c>
      <c r="I9511" s="2">
        <v>45077</v>
      </c>
      <c r="J9511" s="15" t="str">
        <f>MID(Tabla1[[#This Row],[HORA]],1,5)</f>
        <v>12:05</v>
      </c>
      <c r="K9511" s="16">
        <f>IF(Tabla1[[#This Row],[FECHA]]=I9512,IF(J9512-J9511&gt;0,(J9512-J9511)*1440,0),0)</f>
        <v>1.9999999999999929</v>
      </c>
      <c r="L9511" s="14">
        <f>2+L9252-Datos!$C$8</f>
        <v>8.120000000000001</v>
      </c>
      <c r="M9511" s="13" t="s">
        <v>5422</v>
      </c>
      <c r="N9511" s="1" t="s">
        <v>8971</v>
      </c>
      <c r="O9511" s="1">
        <v>15</v>
      </c>
      <c r="P9511" s="1" t="s">
        <v>413</v>
      </c>
      <c r="Q9511" s="4" t="s">
        <v>21</v>
      </c>
    </row>
    <row r="9512" spans="1:17" ht="22.5" x14ac:dyDescent="0.25">
      <c r="A9512" s="3">
        <v>2900</v>
      </c>
      <c r="B9512" s="1" t="s">
        <v>8972</v>
      </c>
      <c r="C9512" s="1" t="s">
        <v>15</v>
      </c>
      <c r="D9512" s="1" t="s">
        <v>40</v>
      </c>
      <c r="E9512" s="1">
        <v>40334025</v>
      </c>
      <c r="F9512" s="1" t="s">
        <v>8973</v>
      </c>
      <c r="G9512" s="1">
        <v>2238628</v>
      </c>
      <c r="H9512" s="1" t="s">
        <v>8974</v>
      </c>
      <c r="I9512" s="2">
        <v>45077</v>
      </c>
      <c r="J9512" s="15" t="str">
        <f>MID(Tabla1[[#This Row],[HORA]],1,5)</f>
        <v>12:07</v>
      </c>
      <c r="K9512" s="16">
        <f>IF(Tabla1[[#This Row],[FECHA]]=I9513,IF(J9513-J9512&gt;0,(J9513-J9512)*1440,0),0)</f>
        <v>3.9999999999999858</v>
      </c>
      <c r="L9512" s="14">
        <f>2+L9253-Datos!$C$8</f>
        <v>9.5</v>
      </c>
      <c r="M9512" s="13" t="s">
        <v>1411</v>
      </c>
      <c r="N9512" s="1" t="s">
        <v>5313</v>
      </c>
      <c r="O9512" s="1">
        <v>10</v>
      </c>
      <c r="P9512" s="1" t="s">
        <v>413</v>
      </c>
      <c r="Q9512" s="4" t="s">
        <v>21</v>
      </c>
    </row>
    <row r="9513" spans="1:17" ht="22.5" x14ac:dyDescent="0.25">
      <c r="A9513" s="3">
        <v>2901</v>
      </c>
      <c r="B9513" s="1" t="s">
        <v>8975</v>
      </c>
      <c r="C9513" s="1" t="s">
        <v>15</v>
      </c>
      <c r="D9513" s="1" t="s">
        <v>71</v>
      </c>
      <c r="E9513" s="1">
        <v>78829696</v>
      </c>
      <c r="F9513" s="1" t="s">
        <v>8976</v>
      </c>
      <c r="G9513" s="1">
        <v>48264036</v>
      </c>
      <c r="H9513" s="1" t="s">
        <v>8977</v>
      </c>
      <c r="I9513" s="2">
        <v>45077</v>
      </c>
      <c r="J9513" s="15" t="str">
        <f>MID(Tabla1[[#This Row],[HORA]],1,5)</f>
        <v>12:11</v>
      </c>
      <c r="K9513" s="16">
        <f>IF(Tabla1[[#This Row],[FECHA]]=I9514,IF(J9514-J9513&gt;0,(J9514-J9513)*1440,0),0)</f>
        <v>0</v>
      </c>
      <c r="L9513" s="14">
        <f>2+L9254-Datos!$C$8</f>
        <v>9.4400000000000013</v>
      </c>
      <c r="M9513" s="13" t="s">
        <v>575</v>
      </c>
      <c r="N9513" s="1" t="s">
        <v>5313</v>
      </c>
      <c r="O9513" s="1">
        <v>10</v>
      </c>
      <c r="P9513" s="1" t="s">
        <v>413</v>
      </c>
      <c r="Q9513" s="4" t="s">
        <v>21</v>
      </c>
    </row>
    <row r="9514" spans="1:17" ht="22.5" x14ac:dyDescent="0.25">
      <c r="A9514" s="3">
        <v>17379</v>
      </c>
      <c r="B9514" s="1" t="s">
        <v>52338</v>
      </c>
      <c r="C9514" s="1" t="s">
        <v>15</v>
      </c>
      <c r="D9514" s="1" t="s">
        <v>40</v>
      </c>
      <c r="E9514" s="1">
        <v>20517086526</v>
      </c>
      <c r="F9514" s="1" t="s">
        <v>51503</v>
      </c>
      <c r="G9514" s="1">
        <v>16653260</v>
      </c>
      <c r="H9514" s="1" t="s">
        <v>51504</v>
      </c>
      <c r="I9514" s="2">
        <v>45077</v>
      </c>
      <c r="J9514" s="15" t="str">
        <f>MID(Tabla1[[#This Row],[HORA]],1,5)</f>
        <v>12:11</v>
      </c>
      <c r="K9514" s="16">
        <f>IF(Tabla1[[#This Row],[FECHA]]=I9515,IF(J9515-J9514&gt;0,(J9515-J9514)*1440,0),0)</f>
        <v>2.9999999999999893</v>
      </c>
      <c r="L9514" s="14">
        <f>2+L9255-Datos!$C$8</f>
        <v>9.34</v>
      </c>
      <c r="M9514" s="13" t="s">
        <v>575</v>
      </c>
      <c r="N9514" s="1" t="s">
        <v>52339</v>
      </c>
      <c r="O9514" s="1">
        <v>10</v>
      </c>
      <c r="P9514" s="1" t="s">
        <v>645</v>
      </c>
      <c r="Q9514" s="4" t="s">
        <v>21</v>
      </c>
    </row>
    <row r="9515" spans="1:17" ht="22.5" x14ac:dyDescent="0.25">
      <c r="A9515" s="3">
        <v>16161</v>
      </c>
      <c r="B9515" s="1" t="s">
        <v>49117</v>
      </c>
      <c r="C9515" s="1" t="s">
        <v>15</v>
      </c>
      <c r="D9515" s="1" t="s">
        <v>23</v>
      </c>
      <c r="E9515" s="1">
        <v>20603702892</v>
      </c>
      <c r="F9515" s="1" t="s">
        <v>49118</v>
      </c>
      <c r="G9515" s="1">
        <v>2238632</v>
      </c>
      <c r="H9515" s="1" t="s">
        <v>49119</v>
      </c>
      <c r="I9515" s="2">
        <v>45077</v>
      </c>
      <c r="J9515" s="15" t="str">
        <f>MID(Tabla1[[#This Row],[HORA]],1,5)</f>
        <v>12:14</v>
      </c>
      <c r="K9515" s="16">
        <f>IF(Tabla1[[#This Row],[FECHA]]=I9516,IF(J9516-J9515&gt;0,(J9516-J9515)*1440,0),0)</f>
        <v>0.99999999999999645</v>
      </c>
      <c r="L9515" s="14">
        <f>2+L9256-Datos!$C$8</f>
        <v>7.0500000000000007</v>
      </c>
      <c r="M9515" s="13" t="s">
        <v>4296</v>
      </c>
      <c r="N9515" s="1" t="s">
        <v>5313</v>
      </c>
      <c r="O9515" s="1">
        <v>10</v>
      </c>
      <c r="P9515" s="1" t="s">
        <v>413</v>
      </c>
      <c r="Q9515" s="4" t="s">
        <v>21</v>
      </c>
    </row>
    <row r="9516" spans="1:17" ht="22.5" x14ac:dyDescent="0.25">
      <c r="A9516" s="3">
        <v>8826</v>
      </c>
      <c r="B9516" s="1" t="s">
        <v>27581</v>
      </c>
      <c r="C9516" s="1" t="s">
        <v>15</v>
      </c>
      <c r="D9516" s="1" t="s">
        <v>40</v>
      </c>
      <c r="E9516" s="1">
        <v>76593286</v>
      </c>
      <c r="F9516" s="1" t="s">
        <v>27582</v>
      </c>
      <c r="G9516" s="1">
        <v>3127712</v>
      </c>
      <c r="H9516" s="1" t="s">
        <v>27583</v>
      </c>
      <c r="I9516" s="2">
        <v>45077</v>
      </c>
      <c r="J9516" s="15" t="str">
        <f>MID(Tabla1[[#This Row],[HORA]],1,5)</f>
        <v>12:15</v>
      </c>
      <c r="K9516" s="16">
        <f>IF(Tabla1[[#This Row],[FECHA]]=I9517,IF(J9517-J9516&gt;0,(J9517-J9516)*1440,0),0)</f>
        <v>3.0000000000001492</v>
      </c>
      <c r="L9516" s="14">
        <f>2+L9257-Datos!$C$8</f>
        <v>8.34</v>
      </c>
      <c r="M9516" s="13" t="s">
        <v>271</v>
      </c>
      <c r="N9516" s="1" t="s">
        <v>27584</v>
      </c>
      <c r="O9516" s="1">
        <v>10</v>
      </c>
      <c r="P9516" s="1" t="s">
        <v>645</v>
      </c>
      <c r="Q9516" s="4" t="s">
        <v>21</v>
      </c>
    </row>
    <row r="9517" spans="1:17" ht="22.5" x14ac:dyDescent="0.25">
      <c r="A9517" s="3">
        <v>2902</v>
      </c>
      <c r="B9517" s="1" t="s">
        <v>8978</v>
      </c>
      <c r="C9517" s="1" t="s">
        <v>15</v>
      </c>
      <c r="D9517" s="1" t="s">
        <v>40</v>
      </c>
      <c r="E9517" s="1">
        <v>16637982</v>
      </c>
      <c r="F9517" s="1" t="s">
        <v>8979</v>
      </c>
      <c r="G9517" s="1">
        <v>72631949</v>
      </c>
      <c r="H9517" s="1" t="s">
        <v>8980</v>
      </c>
      <c r="I9517" s="2">
        <v>45077</v>
      </c>
      <c r="J9517" s="15" t="str">
        <f>MID(Tabla1[[#This Row],[HORA]],1,5)</f>
        <v>12:18</v>
      </c>
      <c r="K9517" s="16">
        <f>IF(Tabla1[[#This Row],[FECHA]]=I9518,IF(J9518-J9517&gt;0,(J9518-J9517)*1440,0),0)</f>
        <v>0</v>
      </c>
      <c r="L9517" s="14">
        <f>2+L9258-Datos!$C$8</f>
        <v>7.3500000000000005</v>
      </c>
      <c r="M9517" s="13" t="s">
        <v>1628</v>
      </c>
      <c r="N9517" s="1" t="s">
        <v>8981</v>
      </c>
      <c r="O9517" s="1">
        <v>10</v>
      </c>
      <c r="P9517" s="1" t="s">
        <v>413</v>
      </c>
      <c r="Q9517" s="4" t="s">
        <v>21</v>
      </c>
    </row>
    <row r="9518" spans="1:17" ht="22.5" x14ac:dyDescent="0.25">
      <c r="A9518" s="3">
        <v>17380</v>
      </c>
      <c r="B9518" s="1" t="s">
        <v>52340</v>
      </c>
      <c r="C9518" s="1" t="s">
        <v>15</v>
      </c>
      <c r="D9518" s="1" t="s">
        <v>40</v>
      </c>
      <c r="E9518" s="1">
        <v>20353947614</v>
      </c>
      <c r="F9518" s="1" t="s">
        <v>48430</v>
      </c>
      <c r="G9518" s="1">
        <v>6104935</v>
      </c>
      <c r="H9518" s="1" t="s">
        <v>49661</v>
      </c>
      <c r="I9518" s="2">
        <v>45077</v>
      </c>
      <c r="J9518" s="15" t="str">
        <f>MID(Tabla1[[#This Row],[HORA]],1,5)</f>
        <v>12:18</v>
      </c>
      <c r="K9518" s="16">
        <f>IF(Tabla1[[#This Row],[FECHA]]=I9519,IF(J9519-J9518&gt;0,(J9519-J9518)*1440,0),0)</f>
        <v>1.9999999999999929</v>
      </c>
      <c r="L9518" s="14">
        <f>2+L9259-Datos!$C$8</f>
        <v>10.36</v>
      </c>
      <c r="M9518" s="13" t="s">
        <v>1628</v>
      </c>
      <c r="N9518" s="1" t="s">
        <v>52341</v>
      </c>
      <c r="O9518" s="1">
        <v>40</v>
      </c>
      <c r="P9518" s="1" t="s">
        <v>645</v>
      </c>
      <c r="Q9518" s="4" t="s">
        <v>21</v>
      </c>
    </row>
    <row r="9519" spans="1:17" ht="22.5" x14ac:dyDescent="0.25">
      <c r="A9519" s="3">
        <v>2903</v>
      </c>
      <c r="B9519" s="1" t="s">
        <v>8982</v>
      </c>
      <c r="C9519" s="1" t="s">
        <v>15</v>
      </c>
      <c r="D9519" s="1" t="s">
        <v>40</v>
      </c>
      <c r="E9519" s="1">
        <v>16679763</v>
      </c>
      <c r="F9519" s="1" t="s">
        <v>8983</v>
      </c>
      <c r="G9519" s="1">
        <v>2238634</v>
      </c>
      <c r="H9519" s="1" t="s">
        <v>8984</v>
      </c>
      <c r="I9519" s="2">
        <v>45077</v>
      </c>
      <c r="J9519" s="15" t="str">
        <f>MID(Tabla1[[#This Row],[HORA]],1,5)</f>
        <v>12:20</v>
      </c>
      <c r="K9519" s="16">
        <f>IF(Tabla1[[#This Row],[FECHA]]=I9520,IF(J9520-J9519&gt;0,(J9520-J9519)*1440,0),0)</f>
        <v>2.9999999999998295</v>
      </c>
      <c r="L9519" s="14">
        <f>2+L9260-Datos!$C$8</f>
        <v>12.420000000000002</v>
      </c>
      <c r="M9519" s="13" t="s">
        <v>1084</v>
      </c>
      <c r="N9519" s="1" t="s">
        <v>8985</v>
      </c>
      <c r="O9519" s="1">
        <v>10</v>
      </c>
      <c r="P9519" s="1" t="s">
        <v>413</v>
      </c>
      <c r="Q9519" s="4" t="s">
        <v>21</v>
      </c>
    </row>
    <row r="9520" spans="1:17" ht="22.5" x14ac:dyDescent="0.25">
      <c r="A9520" s="3">
        <v>8827</v>
      </c>
      <c r="B9520" s="1" t="s">
        <v>27585</v>
      </c>
      <c r="C9520" s="1" t="s">
        <v>15</v>
      </c>
      <c r="D9520" s="1" t="s">
        <v>40</v>
      </c>
      <c r="E9520" s="1">
        <v>45564745</v>
      </c>
      <c r="F9520" s="1" t="s">
        <v>27586</v>
      </c>
      <c r="G9520" s="1">
        <v>77270018</v>
      </c>
      <c r="H9520" s="1" t="s">
        <v>27587</v>
      </c>
      <c r="I9520" s="2">
        <v>45077</v>
      </c>
      <c r="J9520" s="15" t="str">
        <f>MID(Tabla1[[#This Row],[HORA]],1,5)</f>
        <v>12:23</v>
      </c>
      <c r="K9520" s="16">
        <f>IF(Tabla1[[#This Row],[FECHA]]=I9521,IF(J9521-J9520&gt;0,(J9521-J9520)*1440,0),0)</f>
        <v>21.000000000000085</v>
      </c>
      <c r="L9520" s="14">
        <f>2+L9261-Datos!$C$8</f>
        <v>8.2900000000000009</v>
      </c>
      <c r="M9520" s="13" t="s">
        <v>919</v>
      </c>
      <c r="N9520" s="1" t="s">
        <v>27588</v>
      </c>
      <c r="O9520" s="1">
        <v>20</v>
      </c>
      <c r="P9520" s="1" t="s">
        <v>645</v>
      </c>
      <c r="Q9520" s="4" t="s">
        <v>21</v>
      </c>
    </row>
    <row r="9521" spans="1:17" ht="22.5" x14ac:dyDescent="0.25">
      <c r="A9521" s="3">
        <v>8828</v>
      </c>
      <c r="B9521" s="1" t="s">
        <v>27589</v>
      </c>
      <c r="C9521" s="1" t="s">
        <v>15</v>
      </c>
      <c r="D9521" s="1" t="s">
        <v>77</v>
      </c>
      <c r="E9521" s="1">
        <v>41352240</v>
      </c>
      <c r="F9521" s="1" t="s">
        <v>27590</v>
      </c>
      <c r="G9521" s="1">
        <v>43780320</v>
      </c>
      <c r="H9521" s="1" t="s">
        <v>27591</v>
      </c>
      <c r="I9521" s="2">
        <v>45077</v>
      </c>
      <c r="J9521" s="15" t="str">
        <f>MID(Tabla1[[#This Row],[HORA]],1,5)</f>
        <v>12:44</v>
      </c>
      <c r="K9521" s="16">
        <f>IF(Tabla1[[#This Row],[FECHA]]=I9522,IF(J9522-J9521&gt;0,(J9522-J9521)*1440,0),0)</f>
        <v>1.9999999999999929</v>
      </c>
      <c r="L9521" s="14">
        <f>2+L9262-Datos!$C$8</f>
        <v>8.1000000000000014</v>
      </c>
      <c r="M9521" s="13" t="s">
        <v>223</v>
      </c>
      <c r="N9521" s="1" t="s">
        <v>27592</v>
      </c>
      <c r="O9521" s="1">
        <v>34</v>
      </c>
      <c r="P9521" s="1" t="s">
        <v>645</v>
      </c>
      <c r="Q9521" s="4" t="s">
        <v>21</v>
      </c>
    </row>
    <row r="9522" spans="1:17" ht="22.5" x14ac:dyDescent="0.25">
      <c r="A9522" s="3">
        <v>2904</v>
      </c>
      <c r="B9522" s="1" t="s">
        <v>8986</v>
      </c>
      <c r="C9522" s="1" t="s">
        <v>15</v>
      </c>
      <c r="D9522" s="1" t="s">
        <v>228</v>
      </c>
      <c r="E9522" s="1">
        <v>16731068</v>
      </c>
      <c r="F9522" s="1" t="s">
        <v>4290</v>
      </c>
      <c r="G9522" s="1">
        <v>2238640</v>
      </c>
      <c r="H9522" s="1" t="s">
        <v>8987</v>
      </c>
      <c r="I9522" s="2">
        <v>45077</v>
      </c>
      <c r="J9522" s="15" t="str">
        <f>MID(Tabla1[[#This Row],[HORA]],1,5)</f>
        <v>12:46</v>
      </c>
      <c r="K9522" s="16">
        <f>IF(Tabla1[[#This Row],[FECHA]]=I9523,IF(J9523-J9522&gt;0,(J9523-J9522)*1440,0),0)</f>
        <v>2.9999999999999893</v>
      </c>
      <c r="L9522" s="14">
        <f>2+L9263-Datos!$C$8</f>
        <v>10.190000000000001</v>
      </c>
      <c r="M9522" s="13" t="s">
        <v>2914</v>
      </c>
      <c r="N9522" s="1" t="s">
        <v>8988</v>
      </c>
      <c r="O9522" s="1">
        <v>25</v>
      </c>
      <c r="P9522" s="1" t="s">
        <v>413</v>
      </c>
      <c r="Q9522" s="4" t="s">
        <v>21</v>
      </c>
    </row>
    <row r="9523" spans="1:17" ht="22.5" x14ac:dyDescent="0.25">
      <c r="A9523" s="3">
        <v>2905</v>
      </c>
      <c r="B9523" s="1" t="s">
        <v>8989</v>
      </c>
      <c r="C9523" s="1" t="s">
        <v>15</v>
      </c>
      <c r="D9523" s="1" t="s">
        <v>3257</v>
      </c>
      <c r="E9523" s="1">
        <v>47746853</v>
      </c>
      <c r="F9523" s="1" t="s">
        <v>8990</v>
      </c>
      <c r="G9523" s="1">
        <v>16677681</v>
      </c>
      <c r="H9523" s="1" t="s">
        <v>8991</v>
      </c>
      <c r="I9523" s="2">
        <v>45077</v>
      </c>
      <c r="J9523" s="15" t="str">
        <f>MID(Tabla1[[#This Row],[HORA]],1,5)</f>
        <v>12:49</v>
      </c>
      <c r="K9523" s="16">
        <f>IF(Tabla1[[#This Row],[FECHA]]=I9524,IF(J9524-J9523&gt;0,(J9524-J9523)*1440,0),0)</f>
        <v>1.9999999999999929</v>
      </c>
      <c r="L9523" s="14">
        <f>2+L9264-Datos!$C$8</f>
        <v>7.53</v>
      </c>
      <c r="M9523" s="13" t="s">
        <v>1238</v>
      </c>
      <c r="N9523" s="1" t="s">
        <v>8992</v>
      </c>
      <c r="O9523" s="1">
        <v>10</v>
      </c>
      <c r="P9523" s="1" t="s">
        <v>413</v>
      </c>
      <c r="Q9523" s="4" t="s">
        <v>21</v>
      </c>
    </row>
    <row r="9524" spans="1:17" ht="22.5" x14ac:dyDescent="0.25">
      <c r="A9524" s="3">
        <v>2906</v>
      </c>
      <c r="B9524" s="1" t="s">
        <v>8993</v>
      </c>
      <c r="C9524" s="1" t="s">
        <v>15</v>
      </c>
      <c r="D9524" s="1" t="s">
        <v>40</v>
      </c>
      <c r="E9524" s="1">
        <v>71574279</v>
      </c>
      <c r="F9524" s="1" t="s">
        <v>5758</v>
      </c>
      <c r="G9524" s="1">
        <v>76532241</v>
      </c>
      <c r="H9524" s="1" t="s">
        <v>8994</v>
      </c>
      <c r="I9524" s="2">
        <v>45077</v>
      </c>
      <c r="J9524" s="15" t="str">
        <f>MID(Tabla1[[#This Row],[HORA]],1,5)</f>
        <v>12:51</v>
      </c>
      <c r="K9524" s="16">
        <f>IF(Tabla1[[#This Row],[FECHA]]=I9525,IF(J9525-J9524&gt;0,(J9525-J9524)*1440,0),0)</f>
        <v>0</v>
      </c>
      <c r="L9524" s="14">
        <f>2+L9265-Datos!$C$8</f>
        <v>9.2600000000000016</v>
      </c>
      <c r="M9524" s="13" t="s">
        <v>1243</v>
      </c>
      <c r="N9524" s="1" t="s">
        <v>8995</v>
      </c>
      <c r="O9524" s="1">
        <v>20</v>
      </c>
      <c r="P9524" s="1" t="s">
        <v>413</v>
      </c>
      <c r="Q9524" s="4" t="s">
        <v>21</v>
      </c>
    </row>
    <row r="9525" spans="1:17" ht="22.5" x14ac:dyDescent="0.25">
      <c r="A9525" s="3">
        <v>2907</v>
      </c>
      <c r="B9525" s="1" t="s">
        <v>8993</v>
      </c>
      <c r="C9525" s="1" t="s">
        <v>15</v>
      </c>
      <c r="D9525" s="1" t="s">
        <v>40</v>
      </c>
      <c r="E9525" s="1">
        <v>71574279</v>
      </c>
      <c r="F9525" s="1" t="s">
        <v>5755</v>
      </c>
      <c r="G9525" s="1">
        <v>76532241</v>
      </c>
      <c r="H9525" s="1" t="s">
        <v>8994</v>
      </c>
      <c r="I9525" s="2">
        <v>45077</v>
      </c>
      <c r="J9525" s="15" t="str">
        <f>MID(Tabla1[[#This Row],[HORA]],1,5)</f>
        <v>12:51</v>
      </c>
      <c r="K9525" s="16">
        <f>IF(Tabla1[[#This Row],[FECHA]]=I9526,IF(J9526-J9525&gt;0,(J9526-J9525)*1440,0),0)</f>
        <v>0</v>
      </c>
      <c r="L9525" s="14">
        <f>2+L9266-Datos!$C$8</f>
        <v>11.120000000000001</v>
      </c>
      <c r="M9525" s="13" t="s">
        <v>1243</v>
      </c>
      <c r="N9525" s="1" t="s">
        <v>8995</v>
      </c>
      <c r="O9525" s="1">
        <v>20</v>
      </c>
      <c r="P9525" s="1" t="s">
        <v>413</v>
      </c>
      <c r="Q9525" s="4" t="s">
        <v>21</v>
      </c>
    </row>
    <row r="9526" spans="1:17" ht="22.5" x14ac:dyDescent="0.25">
      <c r="A9526" s="3">
        <v>8829</v>
      </c>
      <c r="B9526" s="1" t="s">
        <v>27593</v>
      </c>
      <c r="C9526" s="1" t="s">
        <v>15</v>
      </c>
      <c r="D9526" s="1" t="s">
        <v>40</v>
      </c>
      <c r="E9526" s="1">
        <v>45049464</v>
      </c>
      <c r="F9526" s="1" t="s">
        <v>27594</v>
      </c>
      <c r="G9526" s="1">
        <v>45049464</v>
      </c>
      <c r="H9526" s="1" t="s">
        <v>27594</v>
      </c>
      <c r="I9526" s="2">
        <v>45077</v>
      </c>
      <c r="J9526" s="15" t="str">
        <f>MID(Tabla1[[#This Row],[HORA]],1,5)</f>
        <v>12:51</v>
      </c>
      <c r="K9526" s="16">
        <f>IF(Tabla1[[#This Row],[FECHA]]=I9527,IF(J9527-J9526&gt;0,(J9527-J9526)*1440,0),0)</f>
        <v>5.9999999999999787</v>
      </c>
      <c r="L9526" s="14">
        <f>2+L9267-Datos!$C$8</f>
        <v>8.42</v>
      </c>
      <c r="M9526" s="13" t="s">
        <v>1243</v>
      </c>
      <c r="N9526" s="1" t="s">
        <v>1715</v>
      </c>
      <c r="O9526" s="1">
        <v>10</v>
      </c>
      <c r="P9526" s="1" t="s">
        <v>645</v>
      </c>
      <c r="Q9526" s="4" t="s">
        <v>21</v>
      </c>
    </row>
    <row r="9527" spans="1:17" ht="22.5" x14ac:dyDescent="0.25">
      <c r="A9527" s="3">
        <v>17381</v>
      </c>
      <c r="B9527" s="1" t="s">
        <v>52342</v>
      </c>
      <c r="C9527" s="1" t="s">
        <v>15</v>
      </c>
      <c r="D9527" s="1" t="s">
        <v>40</v>
      </c>
      <c r="E9527" s="1">
        <v>20517668657</v>
      </c>
      <c r="F9527" s="1" t="s">
        <v>47889</v>
      </c>
      <c r="G9527" s="1">
        <v>76196853</v>
      </c>
      <c r="H9527" s="1" t="s">
        <v>49243</v>
      </c>
      <c r="I9527" s="2">
        <v>45077</v>
      </c>
      <c r="J9527" s="15" t="str">
        <f>MID(Tabla1[[#This Row],[HORA]],1,5)</f>
        <v>12:57</v>
      </c>
      <c r="K9527" s="16">
        <f>IF(Tabla1[[#This Row],[FECHA]]=I9528,IF(J9528-J9527&gt;0,(J9528-J9527)*1440,0),0)</f>
        <v>0.99999999999999645</v>
      </c>
      <c r="L9527" s="14">
        <f>2+L9268-Datos!$C$8</f>
        <v>9.08</v>
      </c>
      <c r="M9527" s="13" t="s">
        <v>2923</v>
      </c>
      <c r="N9527" s="1" t="s">
        <v>52343</v>
      </c>
      <c r="O9527" s="1">
        <v>10</v>
      </c>
      <c r="P9527" s="1" t="s">
        <v>645</v>
      </c>
      <c r="Q9527" s="4" t="s">
        <v>21</v>
      </c>
    </row>
    <row r="9528" spans="1:17" ht="22.5" x14ac:dyDescent="0.25">
      <c r="A9528" s="3">
        <v>8830</v>
      </c>
      <c r="B9528" s="1" t="s">
        <v>27595</v>
      </c>
      <c r="C9528" s="1" t="s">
        <v>15</v>
      </c>
      <c r="D9528" s="1" t="s">
        <v>82</v>
      </c>
      <c r="E9528" s="1">
        <v>80368519</v>
      </c>
      <c r="F9528" s="1" t="s">
        <v>27596</v>
      </c>
      <c r="G9528" s="1">
        <v>80368519</v>
      </c>
      <c r="H9528" s="1" t="s">
        <v>27596</v>
      </c>
      <c r="I9528" s="2">
        <v>45077</v>
      </c>
      <c r="J9528" s="15" t="str">
        <f>MID(Tabla1[[#This Row],[HORA]],1,5)</f>
        <v>12:58</v>
      </c>
      <c r="K9528" s="16">
        <f>IF(Tabla1[[#This Row],[FECHA]]=I9529,IF(J9529-J9528&gt;0,(J9529-J9528)*1440,0),0)</f>
        <v>5.0000000000001421</v>
      </c>
      <c r="L9528" s="14">
        <f>2+L9269-Datos!$C$8</f>
        <v>9.02</v>
      </c>
      <c r="M9528" s="13" t="s">
        <v>1108</v>
      </c>
      <c r="N9528" s="1" t="s">
        <v>1715</v>
      </c>
      <c r="O9528" s="1">
        <v>30</v>
      </c>
      <c r="P9528" s="1" t="s">
        <v>645</v>
      </c>
      <c r="Q9528" s="4" t="s">
        <v>21</v>
      </c>
    </row>
    <row r="9529" spans="1:17" ht="22.5" x14ac:dyDescent="0.25">
      <c r="A9529" s="3">
        <v>16162</v>
      </c>
      <c r="B9529" s="1" t="s">
        <v>49120</v>
      </c>
      <c r="C9529" s="1" t="s">
        <v>15</v>
      </c>
      <c r="D9529" s="1" t="s">
        <v>33</v>
      </c>
      <c r="E9529" s="1">
        <v>20103594571</v>
      </c>
      <c r="F9529" s="1" t="s">
        <v>48618</v>
      </c>
      <c r="G9529" s="1">
        <v>47713576</v>
      </c>
      <c r="H9529" s="1" t="s">
        <v>49121</v>
      </c>
      <c r="I9529" s="2">
        <v>45077</v>
      </c>
      <c r="J9529" s="15" t="str">
        <f>MID(Tabla1[[#This Row],[HORA]],1,5)</f>
        <v>13:03</v>
      </c>
      <c r="K9529" s="16">
        <f>IF(Tabla1[[#This Row],[FECHA]]=I9530,IF(J9530-J9529&gt;0,(J9530-J9529)*1440,0),0)</f>
        <v>0</v>
      </c>
      <c r="L9529" s="14">
        <f>2+L9270-Datos!$C$8</f>
        <v>7.120000000000001</v>
      </c>
      <c r="M9529" s="13" t="s">
        <v>55925</v>
      </c>
      <c r="N9529" s="1" t="s">
        <v>49122</v>
      </c>
      <c r="O9529" s="1">
        <v>40</v>
      </c>
      <c r="P9529" s="1" t="s">
        <v>413</v>
      </c>
      <c r="Q9529" s="4" t="s">
        <v>21</v>
      </c>
    </row>
    <row r="9530" spans="1:17" ht="22.5" x14ac:dyDescent="0.25">
      <c r="A9530" s="3">
        <v>17382</v>
      </c>
      <c r="B9530" s="1" t="s">
        <v>52344</v>
      </c>
      <c r="C9530" s="1" t="s">
        <v>15</v>
      </c>
      <c r="D9530" s="1" t="s">
        <v>40</v>
      </c>
      <c r="E9530" s="1">
        <v>20610795821</v>
      </c>
      <c r="F9530" s="1" t="s">
        <v>52345</v>
      </c>
      <c r="G9530" s="1">
        <v>44970853</v>
      </c>
      <c r="H9530" s="1" t="s">
        <v>52346</v>
      </c>
      <c r="I9530" s="2">
        <v>45077</v>
      </c>
      <c r="J9530" s="15" t="str">
        <f>MID(Tabla1[[#This Row],[HORA]],1,5)</f>
        <v>13:03</v>
      </c>
      <c r="K9530" s="16">
        <f>IF(Tabla1[[#This Row],[FECHA]]=I9531,IF(J9531-J9530&gt;0,(J9531-J9530)*1440,0),0)</f>
        <v>1.9999999999999929</v>
      </c>
      <c r="L9530" s="14">
        <f>2+L9271-Datos!$C$8</f>
        <v>8.1300000000000008</v>
      </c>
      <c r="M9530" s="13" t="s">
        <v>55925</v>
      </c>
      <c r="N9530" s="1" t="s">
        <v>52347</v>
      </c>
      <c r="O9530" s="1">
        <v>20</v>
      </c>
      <c r="P9530" s="1" t="s">
        <v>645</v>
      </c>
      <c r="Q9530" s="4" t="s">
        <v>21</v>
      </c>
    </row>
    <row r="9531" spans="1:17" ht="22.5" x14ac:dyDescent="0.25">
      <c r="A9531" s="3">
        <v>8831</v>
      </c>
      <c r="B9531" s="1" t="s">
        <v>27597</v>
      </c>
      <c r="C9531" s="1" t="s">
        <v>15</v>
      </c>
      <c r="D9531" s="1" t="s">
        <v>82</v>
      </c>
      <c r="E9531" s="1">
        <v>48355897</v>
      </c>
      <c r="F9531" s="1" t="s">
        <v>27598</v>
      </c>
      <c r="G9531" s="1">
        <v>48355897</v>
      </c>
      <c r="H9531" s="1" t="s">
        <v>27598</v>
      </c>
      <c r="I9531" s="2">
        <v>45077</v>
      </c>
      <c r="J9531" s="15" t="str">
        <f>MID(Tabla1[[#This Row],[HORA]],1,5)</f>
        <v>13:05</v>
      </c>
      <c r="K9531" s="16">
        <f>IF(Tabla1[[#This Row],[FECHA]]=I9532,IF(J9532-J9531&gt;0,(J9532-J9531)*1440,0),0)</f>
        <v>3.9999999999999858</v>
      </c>
      <c r="L9531" s="14">
        <f>2+L9272-Datos!$C$8</f>
        <v>9.5</v>
      </c>
      <c r="M9531" s="13" t="s">
        <v>55839</v>
      </c>
      <c r="N9531" s="1" t="s">
        <v>1715</v>
      </c>
      <c r="O9531" s="1">
        <v>10</v>
      </c>
      <c r="P9531" s="1" t="s">
        <v>645</v>
      </c>
      <c r="Q9531" s="4" t="s">
        <v>21</v>
      </c>
    </row>
    <row r="9532" spans="1:17" ht="22.5" x14ac:dyDescent="0.25">
      <c r="A9532" s="3">
        <v>8832</v>
      </c>
      <c r="B9532" s="1" t="s">
        <v>27599</v>
      </c>
      <c r="C9532" s="1" t="s">
        <v>15</v>
      </c>
      <c r="D9532" s="1" t="s">
        <v>40</v>
      </c>
      <c r="E9532" s="1">
        <v>73755590</v>
      </c>
      <c r="F9532" s="1" t="s">
        <v>27600</v>
      </c>
      <c r="G9532" s="1">
        <v>40384699</v>
      </c>
      <c r="H9532" s="1" t="s">
        <v>27601</v>
      </c>
      <c r="I9532" s="2">
        <v>45077</v>
      </c>
      <c r="J9532" s="15" t="str">
        <f>MID(Tabla1[[#This Row],[HORA]],1,5)</f>
        <v>13:09</v>
      </c>
      <c r="K9532" s="16">
        <f>IF(Tabla1[[#This Row],[FECHA]]=I9533,IF(J9533-J9532&gt;0,(J9533-J9532)*1440,0),0)</f>
        <v>0</v>
      </c>
      <c r="L9532" s="14">
        <f>2+L9273-Datos!$C$8</f>
        <v>9.25</v>
      </c>
      <c r="M9532" s="13" t="s">
        <v>55840</v>
      </c>
      <c r="N9532" s="1" t="s">
        <v>27602</v>
      </c>
      <c r="O9532" s="1">
        <v>15</v>
      </c>
      <c r="P9532" s="1" t="s">
        <v>645</v>
      </c>
      <c r="Q9532" s="4" t="s">
        <v>21</v>
      </c>
    </row>
    <row r="9533" spans="1:17" ht="22.5" x14ac:dyDescent="0.25">
      <c r="A9533" s="3">
        <v>16163</v>
      </c>
      <c r="B9533" s="1" t="s">
        <v>49123</v>
      </c>
      <c r="C9533" s="1" t="s">
        <v>15</v>
      </c>
      <c r="D9533" s="1" t="s">
        <v>40</v>
      </c>
      <c r="E9533" s="1">
        <v>10166201204</v>
      </c>
      <c r="F9533" s="1" t="s">
        <v>48850</v>
      </c>
      <c r="G9533" s="1">
        <v>2238643</v>
      </c>
      <c r="H9533" s="1" t="s">
        <v>49124</v>
      </c>
      <c r="I9533" s="2">
        <v>45077</v>
      </c>
      <c r="J9533" s="15" t="str">
        <f>MID(Tabla1[[#This Row],[HORA]],1,5)</f>
        <v>13:09</v>
      </c>
      <c r="K9533" s="16">
        <f>IF(Tabla1[[#This Row],[FECHA]]=I9534,IF(J9534-J9533&gt;0,(J9534-J9533)*1440,0),0)</f>
        <v>1.9999999999999929</v>
      </c>
      <c r="L9533" s="14">
        <f>2+L9274-Datos!$C$8</f>
        <v>12.190000000000001</v>
      </c>
      <c r="M9533" s="13" t="s">
        <v>55840</v>
      </c>
      <c r="N9533" s="1" t="s">
        <v>22640</v>
      </c>
      <c r="O9533" s="1">
        <v>50</v>
      </c>
      <c r="P9533" s="1" t="s">
        <v>413</v>
      </c>
      <c r="Q9533" s="4" t="s">
        <v>21</v>
      </c>
    </row>
    <row r="9534" spans="1:17" ht="22.5" x14ac:dyDescent="0.25">
      <c r="A9534" s="3">
        <v>8833</v>
      </c>
      <c r="B9534" s="1" t="s">
        <v>27603</v>
      </c>
      <c r="C9534" s="1" t="s">
        <v>15</v>
      </c>
      <c r="D9534" s="1" t="s">
        <v>161</v>
      </c>
      <c r="E9534" s="1">
        <v>74954600</v>
      </c>
      <c r="F9534" s="1" t="s">
        <v>27604</v>
      </c>
      <c r="G9534" s="1">
        <v>2238644</v>
      </c>
      <c r="H9534" s="1" t="s">
        <v>27605</v>
      </c>
      <c r="I9534" s="2">
        <v>45077</v>
      </c>
      <c r="J9534" s="15" t="str">
        <f>MID(Tabla1[[#This Row],[HORA]],1,5)</f>
        <v>13:11</v>
      </c>
      <c r="K9534" s="16">
        <f>IF(Tabla1[[#This Row],[FECHA]]=I9535,IF(J9535-J9534&gt;0,(J9535-J9534)*1440,0),0)</f>
        <v>2.9999999999998295</v>
      </c>
      <c r="L9534" s="14">
        <f>2+L9275-Datos!$C$8</f>
        <v>9.34</v>
      </c>
      <c r="M9534" s="13" t="s">
        <v>55841</v>
      </c>
      <c r="N9534" s="1" t="s">
        <v>27606</v>
      </c>
      <c r="O9534" s="1">
        <v>30</v>
      </c>
      <c r="P9534" s="1" t="s">
        <v>645</v>
      </c>
      <c r="Q9534" s="4" t="s">
        <v>21</v>
      </c>
    </row>
    <row r="9535" spans="1:17" ht="22.5" x14ac:dyDescent="0.25">
      <c r="A9535" s="3">
        <v>8834</v>
      </c>
      <c r="B9535" s="1" t="s">
        <v>27607</v>
      </c>
      <c r="C9535" s="1" t="s">
        <v>15</v>
      </c>
      <c r="D9535" s="1" t="s">
        <v>71</v>
      </c>
      <c r="E9535" s="1">
        <v>40398737</v>
      </c>
      <c r="F9535" s="1" t="s">
        <v>27608</v>
      </c>
      <c r="G9535" s="1">
        <v>40398737</v>
      </c>
      <c r="H9535" s="1" t="s">
        <v>27608</v>
      </c>
      <c r="I9535" s="2">
        <v>45077</v>
      </c>
      <c r="J9535" s="15" t="str">
        <f>MID(Tabla1[[#This Row],[HORA]],1,5)</f>
        <v>13:14</v>
      </c>
      <c r="K9535" s="16">
        <f>IF(Tabla1[[#This Row],[FECHA]]=I9536,IF(J9536-J9535&gt;0,(J9536-J9535)*1440,0),0)</f>
        <v>0</v>
      </c>
      <c r="L9535" s="14">
        <f>2+L9276-Datos!$C$8</f>
        <v>7.5500000000000007</v>
      </c>
      <c r="M9535" s="13" t="s">
        <v>55842</v>
      </c>
      <c r="N9535" s="1" t="s">
        <v>27609</v>
      </c>
      <c r="O9535" s="1">
        <v>70</v>
      </c>
      <c r="P9535" s="1" t="s">
        <v>645</v>
      </c>
      <c r="Q9535" s="4" t="s">
        <v>21</v>
      </c>
    </row>
    <row r="9536" spans="1:17" ht="22.5" x14ac:dyDescent="0.25">
      <c r="A9536" s="3">
        <v>8835</v>
      </c>
      <c r="B9536" s="1" t="s">
        <v>27607</v>
      </c>
      <c r="C9536" s="1" t="s">
        <v>15</v>
      </c>
      <c r="D9536" s="1" t="s">
        <v>71</v>
      </c>
      <c r="E9536" s="1">
        <v>40398737</v>
      </c>
      <c r="F9536" s="1" t="s">
        <v>27610</v>
      </c>
      <c r="G9536" s="1">
        <v>40398737</v>
      </c>
      <c r="H9536" s="1" t="s">
        <v>27610</v>
      </c>
      <c r="I9536" s="2">
        <v>45077</v>
      </c>
      <c r="J9536" s="15" t="str">
        <f>MID(Tabla1[[#This Row],[HORA]],1,5)</f>
        <v>13:14</v>
      </c>
      <c r="K9536" s="16">
        <f>IF(Tabla1[[#This Row],[FECHA]]=I9537,IF(J9537-J9536&gt;0,(J9537-J9536)*1440,0),0)</f>
        <v>0</v>
      </c>
      <c r="L9536" s="14">
        <f>2+L9277-Datos!$C$8</f>
        <v>8.34</v>
      </c>
      <c r="M9536" s="13" t="s">
        <v>55842</v>
      </c>
      <c r="N9536" s="1" t="s">
        <v>27609</v>
      </c>
      <c r="O9536" s="1">
        <v>70</v>
      </c>
      <c r="P9536" s="1" t="s">
        <v>645</v>
      </c>
      <c r="Q9536" s="4" t="s">
        <v>21</v>
      </c>
    </row>
    <row r="9537" spans="1:17" ht="22.5" x14ac:dyDescent="0.25">
      <c r="A9537" s="3">
        <v>8836</v>
      </c>
      <c r="B9537" s="1" t="s">
        <v>27607</v>
      </c>
      <c r="C9537" s="1" t="s">
        <v>15</v>
      </c>
      <c r="D9537" s="1" t="s">
        <v>71</v>
      </c>
      <c r="E9537" s="1">
        <v>40398737</v>
      </c>
      <c r="F9537" s="1" t="s">
        <v>27608</v>
      </c>
      <c r="G9537" s="1">
        <v>40398737</v>
      </c>
      <c r="H9537" s="1" t="s">
        <v>27610</v>
      </c>
      <c r="I9537" s="2">
        <v>45077</v>
      </c>
      <c r="J9537" s="15" t="str">
        <f>MID(Tabla1[[#This Row],[HORA]],1,5)</f>
        <v>13:14</v>
      </c>
      <c r="K9537" s="16">
        <f>IF(Tabla1[[#This Row],[FECHA]]=I9538,IF(J9538-J9537&gt;0,(J9538-J9537)*1440,0),0)</f>
        <v>0</v>
      </c>
      <c r="L9537" s="14">
        <f>2+L9278-Datos!$C$8</f>
        <v>7.08</v>
      </c>
      <c r="M9537" s="13" t="s">
        <v>55842</v>
      </c>
      <c r="N9537" s="1" t="s">
        <v>27609</v>
      </c>
      <c r="O9537" s="1">
        <v>70</v>
      </c>
      <c r="P9537" s="1" t="s">
        <v>645</v>
      </c>
      <c r="Q9537" s="4" t="s">
        <v>21</v>
      </c>
    </row>
    <row r="9538" spans="1:17" ht="22.5" x14ac:dyDescent="0.25">
      <c r="A9538" s="3">
        <v>8837</v>
      </c>
      <c r="B9538" s="1" t="s">
        <v>27607</v>
      </c>
      <c r="C9538" s="1" t="s">
        <v>15</v>
      </c>
      <c r="D9538" s="1" t="s">
        <v>71</v>
      </c>
      <c r="E9538" s="1">
        <v>40398737</v>
      </c>
      <c r="F9538" s="1" t="s">
        <v>27610</v>
      </c>
      <c r="G9538" s="1">
        <v>40398737</v>
      </c>
      <c r="H9538" s="1" t="s">
        <v>27608</v>
      </c>
      <c r="I9538" s="2">
        <v>45077</v>
      </c>
      <c r="J9538" s="15" t="str">
        <f>MID(Tabla1[[#This Row],[HORA]],1,5)</f>
        <v>13:14</v>
      </c>
      <c r="K9538" s="16">
        <f>IF(Tabla1[[#This Row],[FECHA]]=I9539,IF(J9539-J9538&gt;0,(J9539-J9538)*1440,0),0)</f>
        <v>9.0000000000001279</v>
      </c>
      <c r="L9538" s="14">
        <f>2+L9279-Datos!$C$8</f>
        <v>10</v>
      </c>
      <c r="M9538" s="13" t="s">
        <v>55842</v>
      </c>
      <c r="N9538" s="1" t="s">
        <v>27609</v>
      </c>
      <c r="O9538" s="1">
        <v>70</v>
      </c>
      <c r="P9538" s="1" t="s">
        <v>645</v>
      </c>
      <c r="Q9538" s="4" t="s">
        <v>21</v>
      </c>
    </row>
    <row r="9539" spans="1:17" ht="22.5" x14ac:dyDescent="0.25">
      <c r="A9539" s="3">
        <v>8838</v>
      </c>
      <c r="B9539" s="1" t="s">
        <v>27611</v>
      </c>
      <c r="C9539" s="1" t="s">
        <v>15</v>
      </c>
      <c r="D9539" s="1" t="s">
        <v>40</v>
      </c>
      <c r="E9539" s="1">
        <v>16430328</v>
      </c>
      <c r="F9539" s="1" t="s">
        <v>6406</v>
      </c>
      <c r="G9539" s="1">
        <v>80166547</v>
      </c>
      <c r="H9539" s="1" t="s">
        <v>2938</v>
      </c>
      <c r="I9539" s="2">
        <v>45077</v>
      </c>
      <c r="J9539" s="15" t="str">
        <f>MID(Tabla1[[#This Row],[HORA]],1,5)</f>
        <v>13:23</v>
      </c>
      <c r="K9539" s="16">
        <f>IF(Tabla1[[#This Row],[FECHA]]=I9540,IF(J9540-J9539&gt;0,(J9540-J9539)*1440,0),0)</f>
        <v>11.999999999999957</v>
      </c>
      <c r="L9539" s="14">
        <f>2+L9280-Datos!$C$8</f>
        <v>12.48</v>
      </c>
      <c r="M9539" s="13" t="s">
        <v>55940</v>
      </c>
      <c r="N9539" s="1" t="s">
        <v>27612</v>
      </c>
      <c r="O9539" s="1">
        <v>35</v>
      </c>
      <c r="P9539" s="1" t="s">
        <v>645</v>
      </c>
      <c r="Q9539" s="4" t="s">
        <v>21</v>
      </c>
    </row>
    <row r="9540" spans="1:17" ht="22.5" x14ac:dyDescent="0.25">
      <c r="A9540" s="3">
        <v>17383</v>
      </c>
      <c r="B9540" s="1" t="s">
        <v>52348</v>
      </c>
      <c r="C9540" s="1" t="s">
        <v>15</v>
      </c>
      <c r="D9540" s="1" t="s">
        <v>40</v>
      </c>
      <c r="E9540" s="1">
        <v>10427533927</v>
      </c>
      <c r="F9540" s="1" t="s">
        <v>48570</v>
      </c>
      <c r="G9540" s="1">
        <v>3898689</v>
      </c>
      <c r="H9540" s="1" t="s">
        <v>52349</v>
      </c>
      <c r="I9540" s="2">
        <v>45077</v>
      </c>
      <c r="J9540" s="15" t="str">
        <f>MID(Tabla1[[#This Row],[HORA]],1,5)</f>
        <v>13:35</v>
      </c>
      <c r="K9540" s="16">
        <f>IF(Tabla1[[#This Row],[FECHA]]=I9541,IF(J9541-J9540&gt;0,(J9541-J9540)*1440,0),0)</f>
        <v>2.9999999999999893</v>
      </c>
      <c r="L9540" s="14">
        <f>2+L9281-Datos!$C$8</f>
        <v>8.18</v>
      </c>
      <c r="M9540" s="13" t="s">
        <v>55948</v>
      </c>
      <c r="N9540" s="1" t="s">
        <v>693</v>
      </c>
      <c r="O9540" s="1">
        <v>10</v>
      </c>
      <c r="P9540" s="1" t="s">
        <v>645</v>
      </c>
      <c r="Q9540" s="4" t="s">
        <v>21</v>
      </c>
    </row>
    <row r="9541" spans="1:17" ht="22.5" x14ac:dyDescent="0.25">
      <c r="A9541" s="3">
        <v>8839</v>
      </c>
      <c r="B9541" s="1" t="s">
        <v>27613</v>
      </c>
      <c r="C9541" s="1" t="s">
        <v>15</v>
      </c>
      <c r="D9541" s="1" t="s">
        <v>77</v>
      </c>
      <c r="E9541" s="1">
        <v>47655717</v>
      </c>
      <c r="F9541" s="1" t="s">
        <v>13912</v>
      </c>
      <c r="G9541" s="1">
        <v>44566258</v>
      </c>
      <c r="H9541" s="1" t="s">
        <v>27614</v>
      </c>
      <c r="I9541" s="2">
        <v>45077</v>
      </c>
      <c r="J9541" s="15" t="str">
        <f>MID(Tabla1[[#This Row],[HORA]],1,5)</f>
        <v>13:38</v>
      </c>
      <c r="K9541" s="16">
        <f>IF(Tabla1[[#This Row],[FECHA]]=I9542,IF(J9542-J9541&gt;0,(J9542-J9541)*1440,0),0)</f>
        <v>1.9999999999999929</v>
      </c>
      <c r="L9541" s="14">
        <f>2+L9282-Datos!$C$8</f>
        <v>7.28</v>
      </c>
      <c r="M9541" s="13" t="s">
        <v>55950</v>
      </c>
      <c r="N9541" s="1" t="s">
        <v>5964</v>
      </c>
      <c r="O9541" s="1">
        <v>20</v>
      </c>
      <c r="P9541" s="1" t="s">
        <v>645</v>
      </c>
      <c r="Q9541" s="4" t="s">
        <v>21</v>
      </c>
    </row>
    <row r="9542" spans="1:17" ht="22.5" x14ac:dyDescent="0.25">
      <c r="A9542" s="3">
        <v>8840</v>
      </c>
      <c r="B9542" s="1" t="s">
        <v>27615</v>
      </c>
      <c r="C9542" s="1" t="s">
        <v>15</v>
      </c>
      <c r="D9542" s="1" t="s">
        <v>40</v>
      </c>
      <c r="E9542" s="1">
        <v>74073006</v>
      </c>
      <c r="F9542" s="1" t="s">
        <v>27616</v>
      </c>
      <c r="G9542" s="1">
        <v>73897932</v>
      </c>
      <c r="H9542" s="1" t="s">
        <v>27617</v>
      </c>
      <c r="I9542" s="2">
        <v>45077</v>
      </c>
      <c r="J9542" s="15" t="str">
        <f>MID(Tabla1[[#This Row],[HORA]],1,5)</f>
        <v>13:40</v>
      </c>
      <c r="K9542" s="16">
        <f>IF(Tabla1[[#This Row],[FECHA]]=I9543,IF(J9543-J9542&gt;0,(J9543-J9542)*1440,0),0)</f>
        <v>1.9999999999999929</v>
      </c>
      <c r="L9542" s="14">
        <f>2+L9283-Datos!$C$8</f>
        <v>8.48</v>
      </c>
      <c r="M9542" s="13" t="s">
        <v>55849</v>
      </c>
      <c r="N9542" s="1" t="s">
        <v>27618</v>
      </c>
      <c r="O9542" s="1">
        <v>10</v>
      </c>
      <c r="P9542" s="1" t="s">
        <v>645</v>
      </c>
      <c r="Q9542" s="4" t="s">
        <v>21</v>
      </c>
    </row>
    <row r="9543" spans="1:17" ht="22.5" x14ac:dyDescent="0.25">
      <c r="A9543" s="3">
        <v>8841</v>
      </c>
      <c r="B9543" s="1" t="s">
        <v>27619</v>
      </c>
      <c r="C9543" s="1" t="s">
        <v>15</v>
      </c>
      <c r="D9543" s="1" t="s">
        <v>33</v>
      </c>
      <c r="E9543" s="1">
        <v>48562600</v>
      </c>
      <c r="F9543" s="1" t="s">
        <v>27620</v>
      </c>
      <c r="G9543" s="1">
        <v>2238650</v>
      </c>
      <c r="H9543" s="1" t="s">
        <v>27621</v>
      </c>
      <c r="I9543" s="2">
        <v>45077</v>
      </c>
      <c r="J9543" s="15" t="str">
        <f>MID(Tabla1[[#This Row],[HORA]],1,5)</f>
        <v>13:42</v>
      </c>
      <c r="K9543" s="16">
        <f>IF(Tabla1[[#This Row],[FECHA]]=I9544,IF(J9544-J9543&gt;0,(J9544-J9543)*1440,0),0)</f>
        <v>12.999999999999954</v>
      </c>
      <c r="L9543" s="14">
        <f>2+L9284-Datos!$C$8</f>
        <v>9.98</v>
      </c>
      <c r="M9543" s="13" t="s">
        <v>55953</v>
      </c>
      <c r="N9543" s="1" t="s">
        <v>693</v>
      </c>
      <c r="O9543" s="1">
        <v>10</v>
      </c>
      <c r="P9543" s="1" t="s">
        <v>645</v>
      </c>
      <c r="Q9543" s="4" t="s">
        <v>21</v>
      </c>
    </row>
    <row r="9544" spans="1:17" ht="22.5" x14ac:dyDescent="0.25">
      <c r="A9544" s="3">
        <v>2908</v>
      </c>
      <c r="B9544" s="1" t="s">
        <v>8996</v>
      </c>
      <c r="C9544" s="1" t="s">
        <v>15</v>
      </c>
      <c r="D9544" s="1" t="s">
        <v>40</v>
      </c>
      <c r="E9544" s="1">
        <v>47203144</v>
      </c>
      <c r="F9544" s="1" t="s">
        <v>8997</v>
      </c>
      <c r="G9544" s="1">
        <v>2238653</v>
      </c>
      <c r="H9544" s="1" t="s">
        <v>8998</v>
      </c>
      <c r="I9544" s="2">
        <v>45077</v>
      </c>
      <c r="J9544" s="15" t="str">
        <f>MID(Tabla1[[#This Row],[HORA]],1,5)</f>
        <v>13:55</v>
      </c>
      <c r="K9544" s="16">
        <f>IF(Tabla1[[#This Row],[FECHA]]=I9545,IF(J9545-J9544&gt;0,(J9545-J9544)*1440,0),0)</f>
        <v>0</v>
      </c>
      <c r="L9544" s="14">
        <f>2+L9285-Datos!$C$8</f>
        <v>7.33</v>
      </c>
      <c r="M9544" s="13" t="s">
        <v>55966</v>
      </c>
      <c r="N9544" s="1" t="s">
        <v>583</v>
      </c>
      <c r="O9544" s="1">
        <v>10</v>
      </c>
      <c r="P9544" s="1" t="s">
        <v>27</v>
      </c>
      <c r="Q9544" s="4" t="s">
        <v>21</v>
      </c>
    </row>
    <row r="9545" spans="1:17" ht="22.5" x14ac:dyDescent="0.25">
      <c r="A9545" s="3">
        <v>8842</v>
      </c>
      <c r="B9545" s="1" t="s">
        <v>27622</v>
      </c>
      <c r="C9545" s="1" t="s">
        <v>15</v>
      </c>
      <c r="D9545" s="1" t="s">
        <v>23</v>
      </c>
      <c r="E9545" s="1">
        <v>16672096</v>
      </c>
      <c r="F9545" s="1" t="s">
        <v>27623</v>
      </c>
      <c r="G9545" s="1">
        <v>2238652</v>
      </c>
      <c r="H9545" s="1" t="s">
        <v>27624</v>
      </c>
      <c r="I9545" s="2">
        <v>45077</v>
      </c>
      <c r="J9545" s="15" t="str">
        <f>MID(Tabla1[[#This Row],[HORA]],1,5)</f>
        <v>13:55</v>
      </c>
      <c r="K9545" s="16">
        <f>IF(Tabla1[[#This Row],[FECHA]]=I9546,IF(J9546-J9545&gt;0,(J9546-J9545)*1440,0),0)</f>
        <v>1.0000000000001563</v>
      </c>
      <c r="L9545" s="14">
        <f>2+L9286-Datos!$C$8</f>
        <v>9.48</v>
      </c>
      <c r="M9545" s="13" t="s">
        <v>55966</v>
      </c>
      <c r="N9545" s="1" t="s">
        <v>7180</v>
      </c>
      <c r="O9545" s="1">
        <v>10</v>
      </c>
      <c r="P9545" s="1" t="s">
        <v>645</v>
      </c>
      <c r="Q9545" s="4" t="s">
        <v>21</v>
      </c>
    </row>
    <row r="9546" spans="1:17" ht="22.5" x14ac:dyDescent="0.25">
      <c r="A9546" s="3">
        <v>17384</v>
      </c>
      <c r="B9546" s="1" t="s">
        <v>52350</v>
      </c>
      <c r="C9546" s="1" t="s">
        <v>15</v>
      </c>
      <c r="D9546" s="1" t="s">
        <v>33</v>
      </c>
      <c r="E9546" s="1">
        <v>20563896524</v>
      </c>
      <c r="F9546" s="1" t="s">
        <v>52351</v>
      </c>
      <c r="G9546" s="1">
        <v>40229108</v>
      </c>
      <c r="H9546" s="1" t="s">
        <v>52352</v>
      </c>
      <c r="I9546" s="2">
        <v>45077</v>
      </c>
      <c r="J9546" s="15" t="str">
        <f>MID(Tabla1[[#This Row],[HORA]],1,5)</f>
        <v>13:56</v>
      </c>
      <c r="K9546" s="16">
        <f>IF(Tabla1[[#This Row],[FECHA]]=I9547,IF(J9547-J9546&gt;0,(J9547-J9546)*1440,0),0)</f>
        <v>0.99999999999983658</v>
      </c>
      <c r="L9546" s="14">
        <f>2+L9287-Datos!$C$8</f>
        <v>11.18</v>
      </c>
      <c r="M9546" s="13" t="s">
        <v>55967</v>
      </c>
      <c r="N9546" s="1" t="s">
        <v>52353</v>
      </c>
      <c r="O9546" s="1">
        <v>20</v>
      </c>
      <c r="P9546" s="1" t="s">
        <v>645</v>
      </c>
      <c r="Q9546" s="4" t="s">
        <v>21</v>
      </c>
    </row>
    <row r="9547" spans="1:17" ht="22.5" x14ac:dyDescent="0.25">
      <c r="A9547" s="3">
        <v>8843</v>
      </c>
      <c r="B9547" s="1" t="s">
        <v>27625</v>
      </c>
      <c r="C9547" s="1" t="s">
        <v>15</v>
      </c>
      <c r="D9547" s="1" t="s">
        <v>40</v>
      </c>
      <c r="E9547" s="1">
        <v>44797208</v>
      </c>
      <c r="F9547" s="1" t="s">
        <v>27626</v>
      </c>
      <c r="G9547" s="1">
        <v>44797208</v>
      </c>
      <c r="H9547" s="1" t="s">
        <v>27626</v>
      </c>
      <c r="I9547" s="2">
        <v>45077</v>
      </c>
      <c r="J9547" s="15" t="str">
        <f>MID(Tabla1[[#This Row],[HORA]],1,5)</f>
        <v>13:57</v>
      </c>
      <c r="K9547" s="16">
        <f>IF(Tabla1[[#This Row],[FECHA]]=I9548,IF(J9548-J9547&gt;0,(J9548-J9547)*1440,0),0)</f>
        <v>1.0000000000001563</v>
      </c>
      <c r="L9547" s="14">
        <f>2+L9288-Datos!$C$8</f>
        <v>8.34</v>
      </c>
      <c r="M9547" s="13" t="s">
        <v>55968</v>
      </c>
      <c r="N9547" s="1" t="s">
        <v>1715</v>
      </c>
      <c r="O9547" s="1">
        <v>10</v>
      </c>
      <c r="P9547" s="1" t="s">
        <v>645</v>
      </c>
      <c r="Q9547" s="4" t="s">
        <v>21</v>
      </c>
    </row>
    <row r="9548" spans="1:17" ht="22.5" x14ac:dyDescent="0.25">
      <c r="A9548" s="3">
        <v>2909</v>
      </c>
      <c r="B9548" s="1" t="s">
        <v>8999</v>
      </c>
      <c r="C9548" s="1" t="s">
        <v>15</v>
      </c>
      <c r="D9548" s="1" t="s">
        <v>71</v>
      </c>
      <c r="E9548" s="1">
        <v>75553258</v>
      </c>
      <c r="F9548" s="1" t="s">
        <v>9000</v>
      </c>
      <c r="G9548" s="1">
        <v>2238654</v>
      </c>
      <c r="H9548" s="1" t="s">
        <v>9001</v>
      </c>
      <c r="I9548" s="2">
        <v>45077</v>
      </c>
      <c r="J9548" s="15" t="str">
        <f>MID(Tabla1[[#This Row],[HORA]],1,5)</f>
        <v>13:58</v>
      </c>
      <c r="K9548" s="16">
        <f>IF(Tabla1[[#This Row],[FECHA]]=I9549,IF(J9549-J9548&gt;0,(J9549-J9548)*1440,0),0)</f>
        <v>2.9999999999999893</v>
      </c>
      <c r="L9548" s="14">
        <f>2+L9289-Datos!$C$8</f>
        <v>9.2800000000000011</v>
      </c>
      <c r="M9548" s="13" t="s">
        <v>55969</v>
      </c>
      <c r="N9548" s="1" t="s">
        <v>9002</v>
      </c>
      <c r="O9548" s="1">
        <v>10</v>
      </c>
      <c r="P9548" s="1" t="s">
        <v>27</v>
      </c>
      <c r="Q9548" s="4" t="s">
        <v>21</v>
      </c>
    </row>
    <row r="9549" spans="1:17" ht="22.5" x14ac:dyDescent="0.25">
      <c r="A9549" s="3">
        <v>2910</v>
      </c>
      <c r="B9549" s="1" t="s">
        <v>9003</v>
      </c>
      <c r="C9549" s="1" t="s">
        <v>15</v>
      </c>
      <c r="D9549" s="1" t="s">
        <v>82</v>
      </c>
      <c r="E9549" s="1">
        <v>71314896</v>
      </c>
      <c r="F9549" s="1" t="s">
        <v>9004</v>
      </c>
      <c r="G9549" s="1">
        <v>40857815</v>
      </c>
      <c r="H9549" s="1" t="s">
        <v>9005</v>
      </c>
      <c r="I9549" s="2">
        <v>45077</v>
      </c>
      <c r="J9549" s="15" t="str">
        <f>MID(Tabla1[[#This Row],[HORA]],1,5)</f>
        <v>14:01</v>
      </c>
      <c r="K9549" s="16">
        <f>IF(Tabla1[[#This Row],[FECHA]]=I9550,IF(J9550-J9549&gt;0,(J9550-J9549)*1440,0),0)</f>
        <v>1.9999999999999929</v>
      </c>
      <c r="L9549" s="14">
        <f>2+L9290-Datos!$C$8</f>
        <v>9.52</v>
      </c>
      <c r="M9549" s="13" t="s">
        <v>55972</v>
      </c>
      <c r="N9549" s="1" t="s">
        <v>9006</v>
      </c>
      <c r="O9549" s="1">
        <v>12</v>
      </c>
      <c r="P9549" s="1" t="s">
        <v>27</v>
      </c>
      <c r="Q9549" s="4" t="s">
        <v>21</v>
      </c>
    </row>
    <row r="9550" spans="1:17" ht="22.5" x14ac:dyDescent="0.25">
      <c r="A9550" s="3">
        <v>16164</v>
      </c>
      <c r="B9550" s="1" t="s">
        <v>49125</v>
      </c>
      <c r="C9550" s="1" t="s">
        <v>15</v>
      </c>
      <c r="D9550" s="1" t="s">
        <v>40</v>
      </c>
      <c r="E9550" s="1">
        <v>20479931721</v>
      </c>
      <c r="F9550" s="1" t="s">
        <v>48125</v>
      </c>
      <c r="G9550" s="1">
        <v>2238655</v>
      </c>
      <c r="H9550" s="1" t="s">
        <v>49126</v>
      </c>
      <c r="I9550" s="2">
        <v>45077</v>
      </c>
      <c r="J9550" s="15" t="str">
        <f>MID(Tabla1[[#This Row],[HORA]],1,5)</f>
        <v>14:03</v>
      </c>
      <c r="K9550" s="16">
        <f>IF(Tabla1[[#This Row],[FECHA]]=I9551,IF(J9551-J9550&gt;0,(J9551-J9550)*1440,0),0)</f>
        <v>4.9999999999999822</v>
      </c>
      <c r="L9550" s="14">
        <f>2+L9291-Datos!$C$8</f>
        <v>7.19</v>
      </c>
      <c r="M9550" s="13" t="s">
        <v>55974</v>
      </c>
      <c r="N9550" s="1" t="s">
        <v>49127</v>
      </c>
      <c r="O9550" s="1">
        <v>12</v>
      </c>
      <c r="P9550" s="1" t="s">
        <v>27</v>
      </c>
      <c r="Q9550" s="4" t="s">
        <v>21</v>
      </c>
    </row>
    <row r="9551" spans="1:17" ht="22.5" x14ac:dyDescent="0.25">
      <c r="A9551" s="3">
        <v>16165</v>
      </c>
      <c r="B9551" s="1" t="s">
        <v>49128</v>
      </c>
      <c r="C9551" s="1" t="s">
        <v>15</v>
      </c>
      <c r="D9551" s="1" t="s">
        <v>40</v>
      </c>
      <c r="E9551" s="1">
        <v>20480655622</v>
      </c>
      <c r="F9551" s="1" t="s">
        <v>49129</v>
      </c>
      <c r="G9551" s="1">
        <v>2238657</v>
      </c>
      <c r="H9551" s="1" t="s">
        <v>49130</v>
      </c>
      <c r="I9551" s="2">
        <v>45077</v>
      </c>
      <c r="J9551" s="15" t="str">
        <f>MID(Tabla1[[#This Row],[HORA]],1,5)</f>
        <v>14:08</v>
      </c>
      <c r="K9551" s="16">
        <f>IF(Tabla1[[#This Row],[FECHA]]=I9552,IF(J9552-J9551&gt;0,(J9552-J9551)*1440,0),0)</f>
        <v>2.9999999999999893</v>
      </c>
      <c r="L9551" s="14">
        <f>2+L9292-Datos!$C$8</f>
        <v>8.43</v>
      </c>
      <c r="M9551" s="13" t="s">
        <v>55979</v>
      </c>
      <c r="N9551" s="1" t="s">
        <v>10198</v>
      </c>
      <c r="O9551" s="1">
        <v>12</v>
      </c>
      <c r="P9551" s="1" t="s">
        <v>27</v>
      </c>
      <c r="Q9551" s="4" t="s">
        <v>21</v>
      </c>
    </row>
    <row r="9552" spans="1:17" ht="22.5" x14ac:dyDescent="0.25">
      <c r="A9552" s="3">
        <v>8844</v>
      </c>
      <c r="B9552" s="1" t="s">
        <v>27627</v>
      </c>
      <c r="C9552" s="1" t="s">
        <v>15</v>
      </c>
      <c r="D9552" s="1" t="s">
        <v>23</v>
      </c>
      <c r="E9552" s="1">
        <v>43911790</v>
      </c>
      <c r="F9552" s="1" t="s">
        <v>5793</v>
      </c>
      <c r="G9552" s="1">
        <v>2238658</v>
      </c>
      <c r="H9552" s="1" t="s">
        <v>27628</v>
      </c>
      <c r="I9552" s="2">
        <v>45077</v>
      </c>
      <c r="J9552" s="15" t="str">
        <f>MID(Tabla1[[#This Row],[HORA]],1,5)</f>
        <v>14:11</v>
      </c>
      <c r="K9552" s="16">
        <f>IF(Tabla1[[#This Row],[FECHA]]=I9553,IF(J9553-J9552&gt;0,(J9553-J9552)*1440,0),0)</f>
        <v>0.99999999999999645</v>
      </c>
      <c r="L9552" s="14">
        <f>2+L9293-Datos!$C$8</f>
        <v>8.120000000000001</v>
      </c>
      <c r="M9552" s="13" t="s">
        <v>55981</v>
      </c>
      <c r="N9552" s="1" t="s">
        <v>27629</v>
      </c>
      <c r="O9552" s="1">
        <v>13</v>
      </c>
      <c r="P9552" s="1" t="s">
        <v>170</v>
      </c>
      <c r="Q9552" s="4" t="s">
        <v>21</v>
      </c>
    </row>
    <row r="9553" spans="1:17" ht="22.5" x14ac:dyDescent="0.25">
      <c r="A9553" s="3">
        <v>2911</v>
      </c>
      <c r="B9553" s="1" t="s">
        <v>9007</v>
      </c>
      <c r="C9553" s="1" t="s">
        <v>15</v>
      </c>
      <c r="D9553" s="1" t="s">
        <v>40</v>
      </c>
      <c r="E9553" s="1">
        <v>16660001</v>
      </c>
      <c r="F9553" s="1" t="s">
        <v>9008</v>
      </c>
      <c r="G9553" s="1">
        <v>2238659</v>
      </c>
      <c r="H9553" s="1" t="s">
        <v>9009</v>
      </c>
      <c r="I9553" s="2">
        <v>45077</v>
      </c>
      <c r="J9553" s="15" t="str">
        <f>MID(Tabla1[[#This Row],[HORA]],1,5)</f>
        <v>14:12</v>
      </c>
      <c r="K9553" s="16">
        <f>IF(Tabla1[[#This Row],[FECHA]]=I9554,IF(J9554-J9553&gt;0,(J9554-J9553)*1440,0),0)</f>
        <v>0.99999999999999645</v>
      </c>
      <c r="L9553" s="14">
        <f>2+L9294-Datos!$C$8</f>
        <v>9.5</v>
      </c>
      <c r="M9553" s="13" t="s">
        <v>55851</v>
      </c>
      <c r="N9553" s="1" t="s">
        <v>9010</v>
      </c>
      <c r="O9553" s="1">
        <v>15</v>
      </c>
      <c r="P9553" s="1" t="s">
        <v>27</v>
      </c>
      <c r="Q9553" s="4" t="s">
        <v>21</v>
      </c>
    </row>
    <row r="9554" spans="1:17" ht="22.5" x14ac:dyDescent="0.25">
      <c r="A9554" s="3">
        <v>8845</v>
      </c>
      <c r="B9554" s="1" t="s">
        <v>27630</v>
      </c>
      <c r="C9554" s="1" t="s">
        <v>15</v>
      </c>
      <c r="D9554" s="1" t="s">
        <v>77</v>
      </c>
      <c r="E9554" s="1">
        <v>3894362</v>
      </c>
      <c r="F9554" s="1" t="s">
        <v>27631</v>
      </c>
      <c r="G9554" s="1">
        <v>2238660</v>
      </c>
      <c r="H9554" s="1" t="s">
        <v>27632</v>
      </c>
      <c r="I9554" s="2">
        <v>45077</v>
      </c>
      <c r="J9554" s="15" t="str">
        <f>MID(Tabla1[[#This Row],[HORA]],1,5)</f>
        <v>14:13</v>
      </c>
      <c r="K9554" s="16">
        <f>IF(Tabla1[[#This Row],[FECHA]]=I9555,IF(J9555-J9554&gt;0,(J9555-J9554)*1440,0),0)</f>
        <v>8.999999999999968</v>
      </c>
      <c r="L9554" s="14">
        <f>2+L9295-Datos!$C$8</f>
        <v>9.4400000000000013</v>
      </c>
      <c r="M9554" s="13" t="s">
        <v>55982</v>
      </c>
      <c r="N9554" s="1" t="s">
        <v>174</v>
      </c>
      <c r="O9554" s="1">
        <v>10</v>
      </c>
      <c r="P9554" s="1" t="s">
        <v>170</v>
      </c>
      <c r="Q9554" s="4" t="s">
        <v>21</v>
      </c>
    </row>
    <row r="9555" spans="1:17" ht="22.5" x14ac:dyDescent="0.25">
      <c r="A9555" s="3">
        <v>18444</v>
      </c>
      <c r="B9555" s="1" t="s">
        <v>54979</v>
      </c>
      <c r="C9555" s="1" t="s">
        <v>15</v>
      </c>
      <c r="D9555" s="1" t="s">
        <v>71</v>
      </c>
      <c r="E9555" s="1">
        <v>20131495006</v>
      </c>
      <c r="F9555" s="1" t="s">
        <v>49477</v>
      </c>
      <c r="G9555" s="1">
        <v>2238666</v>
      </c>
      <c r="H9555" s="1" t="s">
        <v>51666</v>
      </c>
      <c r="I9555" s="2">
        <v>45077</v>
      </c>
      <c r="J9555" s="15" t="str">
        <f>MID(Tabla1[[#This Row],[HORA]],1,5)</f>
        <v>14:22</v>
      </c>
      <c r="K9555" s="16">
        <f>IF(Tabla1[[#This Row],[FECHA]]=I9556,IF(J9556-J9555&gt;0,(J9556-J9555)*1440,0),0)</f>
        <v>9.9999999999999645</v>
      </c>
      <c r="L9555" s="14">
        <f>2+L9296-Datos!$C$8</f>
        <v>9.34</v>
      </c>
      <c r="M9555" s="13" t="s">
        <v>55989</v>
      </c>
      <c r="N9555" s="1" t="s">
        <v>59</v>
      </c>
      <c r="O9555" s="1">
        <v>10</v>
      </c>
      <c r="P9555" s="1" t="s">
        <v>818</v>
      </c>
      <c r="Q9555" s="4" t="s">
        <v>21</v>
      </c>
    </row>
    <row r="9556" spans="1:17" ht="22.5" x14ac:dyDescent="0.25">
      <c r="A9556" s="3">
        <v>2912</v>
      </c>
      <c r="B9556" s="1" t="s">
        <v>9011</v>
      </c>
      <c r="C9556" s="1" t="s">
        <v>15</v>
      </c>
      <c r="D9556" s="1" t="s">
        <v>77</v>
      </c>
      <c r="E9556" s="1">
        <v>3892187</v>
      </c>
      <c r="F9556" s="1" t="s">
        <v>9012</v>
      </c>
      <c r="G9556" s="1">
        <v>3892187</v>
      </c>
      <c r="H9556" s="1" t="s">
        <v>9012</v>
      </c>
      <c r="I9556" s="2">
        <v>45077</v>
      </c>
      <c r="J9556" s="15" t="str">
        <f>MID(Tabla1[[#This Row],[HORA]],1,5)</f>
        <v>14:32</v>
      </c>
      <c r="K9556" s="16">
        <f>IF(Tabla1[[#This Row],[FECHA]]=I9557,IF(J9557-J9556&gt;0,(J9557-J9556)*1440,0),0)</f>
        <v>1.0000000000001563</v>
      </c>
      <c r="L9556" s="14">
        <f>2+L9297-Datos!$C$8</f>
        <v>7.0500000000000007</v>
      </c>
      <c r="M9556" s="13" t="s">
        <v>55860</v>
      </c>
      <c r="N9556" s="1" t="s">
        <v>8389</v>
      </c>
      <c r="O9556" s="1">
        <v>15</v>
      </c>
      <c r="P9556" s="1" t="s">
        <v>27</v>
      </c>
      <c r="Q9556" s="4" t="s">
        <v>21</v>
      </c>
    </row>
    <row r="9557" spans="1:17" ht="22.5" x14ac:dyDescent="0.25">
      <c r="A9557" s="3">
        <v>17385</v>
      </c>
      <c r="B9557" s="1" t="s">
        <v>52354</v>
      </c>
      <c r="C9557" s="1" t="s">
        <v>15</v>
      </c>
      <c r="D9557" s="1" t="s">
        <v>33</v>
      </c>
      <c r="E9557" s="1">
        <v>20480761813</v>
      </c>
      <c r="F9557" s="1" t="s">
        <v>47724</v>
      </c>
      <c r="G9557" s="1">
        <v>44983440</v>
      </c>
      <c r="H9557" s="1" t="s">
        <v>47725</v>
      </c>
      <c r="I9557" s="2">
        <v>45077</v>
      </c>
      <c r="J9557" s="15" t="str">
        <f>MID(Tabla1[[#This Row],[HORA]],1,5)</f>
        <v>14:33</v>
      </c>
      <c r="K9557" s="16">
        <f>IF(Tabla1[[#This Row],[FECHA]]=I9558,IF(J9558-J9557&gt;0,(J9558-J9557)*1440,0),0)</f>
        <v>2.9999999999998295</v>
      </c>
      <c r="L9557" s="14">
        <f>2+L9298-Datos!$C$8</f>
        <v>8.34</v>
      </c>
      <c r="M9557" s="13" t="s">
        <v>55995</v>
      </c>
      <c r="N9557" s="1" t="s">
        <v>52038</v>
      </c>
      <c r="O9557" s="1">
        <v>60</v>
      </c>
      <c r="P9557" s="1" t="s">
        <v>170</v>
      </c>
      <c r="Q9557" s="4" t="s">
        <v>21</v>
      </c>
    </row>
    <row r="9558" spans="1:17" ht="22.5" x14ac:dyDescent="0.25">
      <c r="A9558" s="3">
        <v>13998</v>
      </c>
      <c r="B9558" s="1" t="s">
        <v>43027</v>
      </c>
      <c r="C9558" s="1" t="s">
        <v>15</v>
      </c>
      <c r="D9558" s="1" t="s">
        <v>2195</v>
      </c>
      <c r="E9558" s="1">
        <v>10629288</v>
      </c>
      <c r="F9558" s="1" t="s">
        <v>43028</v>
      </c>
      <c r="G9558" s="1">
        <v>48002485</v>
      </c>
      <c r="H9558" s="1" t="s">
        <v>43029</v>
      </c>
      <c r="I9558" s="2">
        <v>45077</v>
      </c>
      <c r="J9558" s="15" t="str">
        <f>MID(Tabla1[[#This Row],[HORA]],1,5)</f>
        <v>14:36</v>
      </c>
      <c r="K9558" s="16">
        <f>IF(Tabla1[[#This Row],[FECHA]]=I9559,IF(J9559-J9558&gt;0,(J9559-J9558)*1440,0),0)</f>
        <v>5.9999999999999787</v>
      </c>
      <c r="L9558" s="14">
        <f>2+L9299-Datos!$C$8</f>
        <v>7.3500000000000005</v>
      </c>
      <c r="M9558" s="13" t="s">
        <v>55997</v>
      </c>
      <c r="N9558" s="1" t="s">
        <v>43030</v>
      </c>
      <c r="O9558" s="1">
        <v>25</v>
      </c>
      <c r="P9558" s="1" t="s">
        <v>818</v>
      </c>
      <c r="Q9558" s="4" t="s">
        <v>21</v>
      </c>
    </row>
    <row r="9559" spans="1:17" ht="22.5" x14ac:dyDescent="0.25">
      <c r="A9559" s="3">
        <v>8846</v>
      </c>
      <c r="B9559" s="1" t="s">
        <v>27633</v>
      </c>
      <c r="C9559" s="1" t="s">
        <v>15</v>
      </c>
      <c r="D9559" s="1" t="s">
        <v>40</v>
      </c>
      <c r="E9559" s="1">
        <v>75422287</v>
      </c>
      <c r="F9559" s="1" t="s">
        <v>27634</v>
      </c>
      <c r="G9559" s="1">
        <v>2238674</v>
      </c>
      <c r="H9559" s="1" t="s">
        <v>27635</v>
      </c>
      <c r="I9559" s="2">
        <v>45077</v>
      </c>
      <c r="J9559" s="15" t="str">
        <f>MID(Tabla1[[#This Row],[HORA]],1,5)</f>
        <v>14:42</v>
      </c>
      <c r="K9559" s="16">
        <f>IF(Tabla1[[#This Row],[FECHA]]=I9560,IF(J9560-J9559&gt;0,(J9560-J9559)*1440,0),0)</f>
        <v>5.0000000000001421</v>
      </c>
      <c r="L9559" s="14">
        <f>2+L9300-Datos!$C$8</f>
        <v>10.36</v>
      </c>
      <c r="M9559" s="13" t="s">
        <v>56002</v>
      </c>
      <c r="N9559" s="1" t="s">
        <v>27636</v>
      </c>
      <c r="O9559" s="1">
        <v>13</v>
      </c>
      <c r="P9559" s="1" t="s">
        <v>170</v>
      </c>
      <c r="Q9559" s="4" t="s">
        <v>21</v>
      </c>
    </row>
    <row r="9560" spans="1:17" ht="22.5" x14ac:dyDescent="0.25">
      <c r="A9560" s="3">
        <v>13999</v>
      </c>
      <c r="B9560" s="1" t="s">
        <v>43031</v>
      </c>
      <c r="C9560" s="1" t="s">
        <v>15</v>
      </c>
      <c r="D9560" s="1" t="s">
        <v>30</v>
      </c>
      <c r="E9560" s="1">
        <v>75463067</v>
      </c>
      <c r="F9560" s="1" t="s">
        <v>43032</v>
      </c>
      <c r="G9560" s="1">
        <v>16705562</v>
      </c>
      <c r="H9560" s="1" t="s">
        <v>43033</v>
      </c>
      <c r="I9560" s="2">
        <v>45077</v>
      </c>
      <c r="J9560" s="15" t="str">
        <f>MID(Tabla1[[#This Row],[HORA]],1,5)</f>
        <v>14:47</v>
      </c>
      <c r="K9560" s="16">
        <f>IF(Tabla1[[#This Row],[FECHA]]=I9561,IF(J9561-J9560&gt;0,(J9561-J9560)*1440,0),0)</f>
        <v>2.9999999999999893</v>
      </c>
      <c r="L9560" s="14">
        <f>2+L9301-Datos!$C$8</f>
        <v>12.420000000000002</v>
      </c>
      <c r="M9560" s="13" t="s">
        <v>56007</v>
      </c>
      <c r="N9560" s="1" t="s">
        <v>43034</v>
      </c>
      <c r="O9560" s="1">
        <v>15</v>
      </c>
      <c r="P9560" s="1" t="s">
        <v>818</v>
      </c>
      <c r="Q9560" s="4" t="s">
        <v>21</v>
      </c>
    </row>
    <row r="9561" spans="1:17" ht="22.5" x14ac:dyDescent="0.25">
      <c r="A9561" s="3">
        <v>8847</v>
      </c>
      <c r="B9561" s="1" t="s">
        <v>27637</v>
      </c>
      <c r="C9561" s="1" t="s">
        <v>15</v>
      </c>
      <c r="D9561" s="1" t="s">
        <v>40</v>
      </c>
      <c r="E9561" s="1">
        <v>43438440</v>
      </c>
      <c r="F9561" s="1" t="s">
        <v>27638</v>
      </c>
      <c r="G9561" s="1">
        <v>43438440</v>
      </c>
      <c r="H9561" s="1" t="s">
        <v>27638</v>
      </c>
      <c r="I9561" s="2">
        <v>45077</v>
      </c>
      <c r="J9561" s="15" t="str">
        <f>MID(Tabla1[[#This Row],[HORA]],1,5)</f>
        <v>14:50</v>
      </c>
      <c r="K9561" s="16">
        <f>IF(Tabla1[[#This Row],[FECHA]]=I9562,IF(J9562-J9561&gt;0,(J9562-J9561)*1440,0),0)</f>
        <v>6.9999999999999751</v>
      </c>
      <c r="L9561" s="14">
        <f>2+L9302-Datos!$C$8</f>
        <v>8.2900000000000009</v>
      </c>
      <c r="M9561" s="13" t="s">
        <v>56010</v>
      </c>
      <c r="N9561" s="1" t="s">
        <v>18200</v>
      </c>
      <c r="O9561" s="1">
        <v>15</v>
      </c>
      <c r="P9561" s="1" t="s">
        <v>170</v>
      </c>
      <c r="Q9561" s="4" t="s">
        <v>21</v>
      </c>
    </row>
    <row r="9562" spans="1:17" ht="22.5" x14ac:dyDescent="0.25">
      <c r="A9562" s="3">
        <v>14000</v>
      </c>
      <c r="B9562" s="1" t="s">
        <v>43035</v>
      </c>
      <c r="C9562" s="1" t="s">
        <v>15</v>
      </c>
      <c r="D9562" s="1" t="s">
        <v>40</v>
      </c>
      <c r="E9562" s="1">
        <v>43324749</v>
      </c>
      <c r="F9562" s="1" t="s">
        <v>43036</v>
      </c>
      <c r="G9562" s="1">
        <v>2238680</v>
      </c>
      <c r="H9562" s="1" t="s">
        <v>43037</v>
      </c>
      <c r="I9562" s="2">
        <v>45077</v>
      </c>
      <c r="J9562" s="15" t="str">
        <f>MID(Tabla1[[#This Row],[HORA]],1,5)</f>
        <v>14:57</v>
      </c>
      <c r="K9562" s="16">
        <f>IF(Tabla1[[#This Row],[FECHA]]=I9563,IF(J9563-J9562&gt;0,(J9563-J9562)*1440,0),0)</f>
        <v>3.9999999999999858</v>
      </c>
      <c r="L9562" s="14">
        <f>2+L9303-Datos!$C$8</f>
        <v>8.1000000000000014</v>
      </c>
      <c r="M9562" s="13" t="s">
        <v>56016</v>
      </c>
      <c r="N9562" s="1" t="s">
        <v>43038</v>
      </c>
      <c r="O9562" s="1">
        <v>20</v>
      </c>
      <c r="P9562" s="1" t="s">
        <v>818</v>
      </c>
      <c r="Q9562" s="4" t="s">
        <v>21</v>
      </c>
    </row>
    <row r="9563" spans="1:17" ht="22.5" x14ac:dyDescent="0.25">
      <c r="A9563" s="3">
        <v>14001</v>
      </c>
      <c r="B9563" s="1" t="s">
        <v>43039</v>
      </c>
      <c r="C9563" s="1" t="s">
        <v>15</v>
      </c>
      <c r="D9563" s="1" t="s">
        <v>40</v>
      </c>
      <c r="E9563" s="1">
        <v>16763027</v>
      </c>
      <c r="F9563" s="1" t="s">
        <v>43040</v>
      </c>
      <c r="G9563" s="1">
        <v>2238682</v>
      </c>
      <c r="H9563" s="1" t="s">
        <v>43041</v>
      </c>
      <c r="I9563" s="2">
        <v>45077</v>
      </c>
      <c r="J9563" s="15" t="str">
        <f>MID(Tabla1[[#This Row],[HORA]],1,5)</f>
        <v>15:01</v>
      </c>
      <c r="K9563" s="16">
        <f>IF(Tabla1[[#This Row],[FECHA]]=I9564,IF(J9564-J9563&gt;0,(J9564-J9563)*1440,0),0)</f>
        <v>1.9999999999999929</v>
      </c>
      <c r="L9563" s="14">
        <f>2+L9304-Datos!$C$8</f>
        <v>10.190000000000001</v>
      </c>
      <c r="M9563" s="13" t="s">
        <v>56131</v>
      </c>
      <c r="N9563" s="1" t="s">
        <v>43042</v>
      </c>
      <c r="O9563" s="1">
        <v>12</v>
      </c>
      <c r="P9563" s="1" t="s">
        <v>818</v>
      </c>
      <c r="Q9563" s="4" t="s">
        <v>21</v>
      </c>
    </row>
    <row r="9564" spans="1:17" ht="22.5" x14ac:dyDescent="0.25">
      <c r="A9564" s="3">
        <v>8848</v>
      </c>
      <c r="B9564" s="1" t="s">
        <v>27639</v>
      </c>
      <c r="C9564" s="1" t="s">
        <v>15</v>
      </c>
      <c r="D9564" s="1" t="s">
        <v>40</v>
      </c>
      <c r="E9564" s="1">
        <v>47522569</v>
      </c>
      <c r="F9564" s="1" t="s">
        <v>27640</v>
      </c>
      <c r="G9564" s="1">
        <v>2238684</v>
      </c>
      <c r="H9564" s="1" t="s">
        <v>27641</v>
      </c>
      <c r="I9564" s="2">
        <v>45077</v>
      </c>
      <c r="J9564" s="15" t="str">
        <f>MID(Tabla1[[#This Row],[HORA]],1,5)</f>
        <v>15:03</v>
      </c>
      <c r="K9564" s="16">
        <f>IF(Tabla1[[#This Row],[FECHA]]=I9565,IF(J9565-J9564&gt;0,(J9565-J9564)*1440,0),0)</f>
        <v>0</v>
      </c>
      <c r="L9564" s="14">
        <f>2+L9305-Datos!$C$8</f>
        <v>7.53</v>
      </c>
      <c r="M9564" s="13" t="s">
        <v>56132</v>
      </c>
      <c r="N9564" s="1" t="s">
        <v>27642</v>
      </c>
      <c r="O9564" s="1">
        <v>25</v>
      </c>
      <c r="P9564" s="1" t="s">
        <v>170</v>
      </c>
      <c r="Q9564" s="4" t="s">
        <v>21</v>
      </c>
    </row>
    <row r="9565" spans="1:17" ht="22.5" x14ac:dyDescent="0.25">
      <c r="A9565" s="3">
        <v>14002</v>
      </c>
      <c r="B9565" s="1" t="s">
        <v>43043</v>
      </c>
      <c r="C9565" s="1" t="s">
        <v>15</v>
      </c>
      <c r="D9565" s="1" t="s">
        <v>40</v>
      </c>
      <c r="E9565" s="1">
        <v>44495583</v>
      </c>
      <c r="F9565" s="1" t="s">
        <v>5403</v>
      </c>
      <c r="G9565" s="1">
        <v>61840770</v>
      </c>
      <c r="H9565" s="1" t="s">
        <v>15734</v>
      </c>
      <c r="I9565" s="2">
        <v>45077</v>
      </c>
      <c r="J9565" s="15" t="str">
        <f>MID(Tabla1[[#This Row],[HORA]],1,5)</f>
        <v>15:03</v>
      </c>
      <c r="K9565" s="16">
        <f>IF(Tabla1[[#This Row],[FECHA]]=I9566,IF(J9566-J9565&gt;0,(J9566-J9565)*1440,0),0)</f>
        <v>1.9999999999999929</v>
      </c>
      <c r="L9565" s="14">
        <f>2+L9306-Datos!$C$8</f>
        <v>9.2600000000000016</v>
      </c>
      <c r="M9565" s="13" t="s">
        <v>56132</v>
      </c>
      <c r="N9565" s="1" t="s">
        <v>43044</v>
      </c>
      <c r="O9565" s="1">
        <v>20</v>
      </c>
      <c r="P9565" s="1" t="s">
        <v>818</v>
      </c>
      <c r="Q9565" s="4" t="s">
        <v>21</v>
      </c>
    </row>
    <row r="9566" spans="1:17" ht="22.5" x14ac:dyDescent="0.25">
      <c r="A9566" s="3">
        <v>8849</v>
      </c>
      <c r="B9566" s="1" t="s">
        <v>27643</v>
      </c>
      <c r="C9566" s="1" t="s">
        <v>15</v>
      </c>
      <c r="D9566" s="1" t="s">
        <v>71</v>
      </c>
      <c r="E9566" s="1">
        <v>70943416</v>
      </c>
      <c r="F9566" s="1" t="s">
        <v>27644</v>
      </c>
      <c r="G9566" s="1">
        <v>46465835</v>
      </c>
      <c r="H9566" s="1" t="s">
        <v>27645</v>
      </c>
      <c r="I9566" s="2">
        <v>45077</v>
      </c>
      <c r="J9566" s="15" t="str">
        <f>MID(Tabla1[[#This Row],[HORA]],1,5)</f>
        <v>15:05</v>
      </c>
      <c r="K9566" s="16">
        <f>IF(Tabla1[[#This Row],[FECHA]]=I9567,IF(J9567-J9566&gt;0,(J9567-J9566)*1440,0),0)</f>
        <v>0</v>
      </c>
      <c r="L9566" s="14">
        <f>2+L9307-Datos!$C$8</f>
        <v>11.120000000000001</v>
      </c>
      <c r="M9566" s="13" t="s">
        <v>56134</v>
      </c>
      <c r="N9566" s="1" t="s">
        <v>27646</v>
      </c>
      <c r="O9566" s="1">
        <v>10</v>
      </c>
      <c r="P9566" s="1" t="s">
        <v>170</v>
      </c>
      <c r="Q9566" s="4" t="s">
        <v>21</v>
      </c>
    </row>
    <row r="9567" spans="1:17" ht="22.5" x14ac:dyDescent="0.25">
      <c r="A9567" s="3">
        <v>18445</v>
      </c>
      <c r="B9567" s="1" t="s">
        <v>54980</v>
      </c>
      <c r="C9567" s="1" t="s">
        <v>15</v>
      </c>
      <c r="D9567" s="1" t="s">
        <v>40</v>
      </c>
      <c r="E9567" s="1">
        <v>20609142295</v>
      </c>
      <c r="F9567" s="1" t="s">
        <v>54981</v>
      </c>
      <c r="G9567" s="1">
        <v>44338178</v>
      </c>
      <c r="H9567" s="1" t="s">
        <v>54982</v>
      </c>
      <c r="I9567" s="2">
        <v>45077</v>
      </c>
      <c r="J9567" s="15" t="str">
        <f>MID(Tabla1[[#This Row],[HORA]],1,5)</f>
        <v>15:05</v>
      </c>
      <c r="K9567" s="16">
        <f>IF(Tabla1[[#This Row],[FECHA]]=I9568,IF(J9568-J9567&gt;0,(J9568-J9567)*1440,0),0)</f>
        <v>2.9999999999999893</v>
      </c>
      <c r="L9567" s="14">
        <f>2+L9308-Datos!$C$8</f>
        <v>8.42</v>
      </c>
      <c r="M9567" s="13" t="s">
        <v>56134</v>
      </c>
      <c r="N9567" s="1" t="s">
        <v>54983</v>
      </c>
      <c r="O9567" s="1">
        <v>30</v>
      </c>
      <c r="P9567" s="1" t="s">
        <v>818</v>
      </c>
      <c r="Q9567" s="4" t="s">
        <v>21</v>
      </c>
    </row>
    <row r="9568" spans="1:17" ht="22.5" x14ac:dyDescent="0.25">
      <c r="A9568" s="3">
        <v>14003</v>
      </c>
      <c r="B9568" s="1" t="s">
        <v>43045</v>
      </c>
      <c r="C9568" s="1" t="s">
        <v>15</v>
      </c>
      <c r="D9568" s="1" t="s">
        <v>33</v>
      </c>
      <c r="E9568" s="1">
        <v>45930107</v>
      </c>
      <c r="F9568" s="1" t="s">
        <v>43046</v>
      </c>
      <c r="G9568" s="1">
        <v>45930107</v>
      </c>
      <c r="H9568" s="1" t="s">
        <v>43046</v>
      </c>
      <c r="I9568" s="2">
        <v>45077</v>
      </c>
      <c r="J9568" s="15" t="str">
        <f>MID(Tabla1[[#This Row],[HORA]],1,5)</f>
        <v>15:08</v>
      </c>
      <c r="K9568" s="16">
        <f>IF(Tabla1[[#This Row],[FECHA]]=I9569,IF(J9569-J9568&gt;0,(J9569-J9568)*1440,0),0)</f>
        <v>1.9999999999999929</v>
      </c>
      <c r="L9568" s="14">
        <f>2+L9309-Datos!$C$8</f>
        <v>9.08</v>
      </c>
      <c r="M9568" s="13" t="s">
        <v>56138</v>
      </c>
      <c r="N9568" s="1" t="s">
        <v>43047</v>
      </c>
      <c r="O9568" s="1">
        <v>90</v>
      </c>
      <c r="P9568" s="1" t="s">
        <v>818</v>
      </c>
      <c r="Q9568" s="4" t="s">
        <v>21</v>
      </c>
    </row>
    <row r="9569" spans="1:17" ht="22.5" x14ac:dyDescent="0.25">
      <c r="A9569" s="3">
        <v>14004</v>
      </c>
      <c r="B9569" s="1" t="s">
        <v>43048</v>
      </c>
      <c r="C9569" s="1" t="s">
        <v>15</v>
      </c>
      <c r="D9569" s="1" t="s">
        <v>40</v>
      </c>
      <c r="E9569" s="1">
        <v>42680607</v>
      </c>
      <c r="F9569" s="1" t="s">
        <v>43049</v>
      </c>
      <c r="G9569" s="1">
        <v>42680607</v>
      </c>
      <c r="H9569" s="1" t="s">
        <v>43049</v>
      </c>
      <c r="I9569" s="2">
        <v>45077</v>
      </c>
      <c r="J9569" s="15" t="str">
        <f>MID(Tabla1[[#This Row],[HORA]],1,5)</f>
        <v>15:10</v>
      </c>
      <c r="K9569" s="16">
        <f>IF(Tabla1[[#This Row],[FECHA]]=I9570,IF(J9570-J9569&gt;0,(J9570-J9569)*1440,0),0)</f>
        <v>1.9999999999999929</v>
      </c>
      <c r="L9569" s="14">
        <f>2+L9310-Datos!$C$8</f>
        <v>9.02</v>
      </c>
      <c r="M9569" s="13" t="s">
        <v>55865</v>
      </c>
      <c r="N9569" s="1" t="s">
        <v>43050</v>
      </c>
      <c r="O9569" s="1">
        <v>25</v>
      </c>
      <c r="P9569" s="1" t="s">
        <v>818</v>
      </c>
      <c r="Q9569" s="4" t="s">
        <v>21</v>
      </c>
    </row>
    <row r="9570" spans="1:17" ht="22.5" x14ac:dyDescent="0.25">
      <c r="A9570" s="3">
        <v>8850</v>
      </c>
      <c r="B9570" s="1" t="s">
        <v>27647</v>
      </c>
      <c r="C9570" s="1" t="s">
        <v>15</v>
      </c>
      <c r="D9570" s="1" t="s">
        <v>40</v>
      </c>
      <c r="E9570" s="1">
        <v>27427863</v>
      </c>
      <c r="F9570" s="1" t="s">
        <v>3957</v>
      </c>
      <c r="G9570" s="1">
        <v>2238688</v>
      </c>
      <c r="H9570" s="1" t="s">
        <v>3958</v>
      </c>
      <c r="I9570" s="2">
        <v>45077</v>
      </c>
      <c r="J9570" s="15" t="str">
        <f>MID(Tabla1[[#This Row],[HORA]],1,5)</f>
        <v>15:12</v>
      </c>
      <c r="K9570" s="16">
        <f>IF(Tabla1[[#This Row],[FECHA]]=I9571,IF(J9571-J9570&gt;0,(J9571-J9570)*1440,0),0)</f>
        <v>1.9999999999999929</v>
      </c>
      <c r="L9570" s="14">
        <f>2+L9311-Datos!$C$8</f>
        <v>7.120000000000001</v>
      </c>
      <c r="M9570" s="13" t="s">
        <v>55867</v>
      </c>
      <c r="N9570" s="1" t="s">
        <v>27648</v>
      </c>
      <c r="O9570" s="1">
        <v>70</v>
      </c>
      <c r="P9570" s="1" t="s">
        <v>170</v>
      </c>
      <c r="Q9570" s="4" t="s">
        <v>21</v>
      </c>
    </row>
    <row r="9571" spans="1:17" ht="22.5" x14ac:dyDescent="0.25">
      <c r="A9571" s="3">
        <v>14005</v>
      </c>
      <c r="B9571" s="1" t="s">
        <v>43051</v>
      </c>
      <c r="C9571" s="1" t="s">
        <v>15</v>
      </c>
      <c r="D9571" s="1" t="s">
        <v>40</v>
      </c>
      <c r="E9571" s="1">
        <v>16736305</v>
      </c>
      <c r="F9571" s="1" t="s">
        <v>43052</v>
      </c>
      <c r="G9571" s="1">
        <v>2238689</v>
      </c>
      <c r="H9571" s="1" t="s">
        <v>43053</v>
      </c>
      <c r="I9571" s="2">
        <v>45077</v>
      </c>
      <c r="J9571" s="15" t="str">
        <f>MID(Tabla1[[#This Row],[HORA]],1,5)</f>
        <v>15:14</v>
      </c>
      <c r="K9571" s="16">
        <f>IF(Tabla1[[#This Row],[FECHA]]=I9572,IF(J9572-J9571&gt;0,(J9572-J9571)*1440,0),0)</f>
        <v>6.0000000000001386</v>
      </c>
      <c r="L9571" s="14">
        <f>2+L9312-Datos!$C$8</f>
        <v>8.1300000000000008</v>
      </c>
      <c r="M9571" s="13" t="s">
        <v>55869</v>
      </c>
      <c r="N9571" s="1" t="s">
        <v>43054</v>
      </c>
      <c r="O9571" s="1">
        <v>10</v>
      </c>
      <c r="P9571" s="1" t="s">
        <v>818</v>
      </c>
      <c r="Q9571" s="4" t="s">
        <v>21</v>
      </c>
    </row>
    <row r="9572" spans="1:17" ht="22.5" x14ac:dyDescent="0.25">
      <c r="A9572" s="3">
        <v>14006</v>
      </c>
      <c r="B9572" s="1" t="s">
        <v>43055</v>
      </c>
      <c r="C9572" s="1" t="s">
        <v>15</v>
      </c>
      <c r="D9572" s="1" t="s">
        <v>40</v>
      </c>
      <c r="E9572" s="1">
        <v>70579678</v>
      </c>
      <c r="F9572" s="1" t="s">
        <v>43056</v>
      </c>
      <c r="G9572" s="1">
        <v>75381386</v>
      </c>
      <c r="H9572" s="1" t="s">
        <v>43057</v>
      </c>
      <c r="I9572" s="2">
        <v>45077</v>
      </c>
      <c r="J9572" s="15" t="str">
        <f>MID(Tabla1[[#This Row],[HORA]],1,5)</f>
        <v>15:20</v>
      </c>
      <c r="K9572" s="16">
        <f>IF(Tabla1[[#This Row],[FECHA]]=I9573,IF(J9573-J9572&gt;0,(J9573-J9572)*1440,0),0)</f>
        <v>7.9999999999999716</v>
      </c>
      <c r="L9572" s="14">
        <f>2+L9313-Datos!$C$8</f>
        <v>9.5</v>
      </c>
      <c r="M9572" s="13" t="s">
        <v>55875</v>
      </c>
      <c r="N9572" s="1" t="s">
        <v>43058</v>
      </c>
      <c r="O9572" s="1">
        <v>10</v>
      </c>
      <c r="P9572" s="1" t="s">
        <v>818</v>
      </c>
      <c r="Q9572" s="4" t="s">
        <v>21</v>
      </c>
    </row>
    <row r="9573" spans="1:17" ht="22.5" x14ac:dyDescent="0.25">
      <c r="A9573" s="3">
        <v>8851</v>
      </c>
      <c r="B9573" s="1" t="s">
        <v>27649</v>
      </c>
      <c r="C9573" s="1" t="s">
        <v>15</v>
      </c>
      <c r="D9573" s="1" t="s">
        <v>40</v>
      </c>
      <c r="E9573" s="1">
        <v>27415458</v>
      </c>
      <c r="F9573" s="1" t="s">
        <v>27650</v>
      </c>
      <c r="G9573" s="1">
        <v>2238696</v>
      </c>
      <c r="H9573" s="1" t="s">
        <v>27651</v>
      </c>
      <c r="I9573" s="2">
        <v>45077</v>
      </c>
      <c r="J9573" s="15" t="str">
        <f>MID(Tabla1[[#This Row],[HORA]],1,5)</f>
        <v>15:28</v>
      </c>
      <c r="K9573" s="16">
        <f>IF(Tabla1[[#This Row],[FECHA]]=I9574,IF(J9574-J9573&gt;0,(J9574-J9573)*1440,0),0)</f>
        <v>1.9999999999999929</v>
      </c>
      <c r="L9573" s="14">
        <f>2+L9314-Datos!$C$8</f>
        <v>9.25</v>
      </c>
      <c r="M9573" s="13" t="s">
        <v>55883</v>
      </c>
      <c r="N9573" s="1" t="s">
        <v>27652</v>
      </c>
      <c r="O9573" s="1">
        <v>20</v>
      </c>
      <c r="P9573" s="1" t="s">
        <v>170</v>
      </c>
      <c r="Q9573" s="4" t="s">
        <v>21</v>
      </c>
    </row>
    <row r="9574" spans="1:17" ht="22.5" x14ac:dyDescent="0.25">
      <c r="A9574" s="3">
        <v>8852</v>
      </c>
      <c r="B9574" s="1" t="s">
        <v>27653</v>
      </c>
      <c r="C9574" s="1" t="s">
        <v>15</v>
      </c>
      <c r="D9574" s="1" t="s">
        <v>40</v>
      </c>
      <c r="E9574" s="1">
        <v>16412703</v>
      </c>
      <c r="F9574" s="1" t="s">
        <v>27654</v>
      </c>
      <c r="G9574" s="1">
        <v>2238697</v>
      </c>
      <c r="H9574" s="1" t="s">
        <v>27655</v>
      </c>
      <c r="I9574" s="2">
        <v>45077</v>
      </c>
      <c r="J9574" s="15" t="str">
        <f>MID(Tabla1[[#This Row],[HORA]],1,5)</f>
        <v>15:30</v>
      </c>
      <c r="K9574" s="16">
        <f>IF(Tabla1[[#This Row],[FECHA]]=I9575,IF(J9575-J9574&gt;0,(J9575-J9574)*1440,0),0)</f>
        <v>1.9999999999999929</v>
      </c>
      <c r="L9574" s="14">
        <f>2+L9315-Datos!$C$8</f>
        <v>12.190000000000001</v>
      </c>
      <c r="M9574" s="13" t="s">
        <v>55885</v>
      </c>
      <c r="N9574" s="1" t="s">
        <v>3231</v>
      </c>
      <c r="O9574" s="1">
        <v>20</v>
      </c>
      <c r="P9574" s="1" t="s">
        <v>170</v>
      </c>
      <c r="Q9574" s="4" t="s">
        <v>21</v>
      </c>
    </row>
    <row r="9575" spans="1:17" ht="22.5" x14ac:dyDescent="0.25">
      <c r="A9575" s="3">
        <v>8853</v>
      </c>
      <c r="B9575" s="1" t="s">
        <v>27656</v>
      </c>
      <c r="C9575" s="1" t="s">
        <v>15</v>
      </c>
      <c r="D9575" s="1" t="s">
        <v>40</v>
      </c>
      <c r="E9575" s="1">
        <v>16517972</v>
      </c>
      <c r="F9575" s="1" t="s">
        <v>27657</v>
      </c>
      <c r="G9575" s="1">
        <v>2238698</v>
      </c>
      <c r="H9575" s="1" t="s">
        <v>27658</v>
      </c>
      <c r="I9575" s="2">
        <v>45077</v>
      </c>
      <c r="J9575" s="15" t="str">
        <f>MID(Tabla1[[#This Row],[HORA]],1,5)</f>
        <v>15:32</v>
      </c>
      <c r="K9575" s="16">
        <f>IF(Tabla1[[#This Row],[FECHA]]=I9576,IF(J9576-J9575&gt;0,(J9576-J9575)*1440,0),0)</f>
        <v>6.9999999999999751</v>
      </c>
      <c r="L9575" s="14">
        <f>2+L9316-Datos!$C$8</f>
        <v>9.34</v>
      </c>
      <c r="M9575" s="13" t="s">
        <v>55887</v>
      </c>
      <c r="N9575" s="1" t="s">
        <v>27659</v>
      </c>
      <c r="O9575" s="1">
        <v>25</v>
      </c>
      <c r="P9575" s="1" t="s">
        <v>170</v>
      </c>
      <c r="Q9575" s="4" t="s">
        <v>21</v>
      </c>
    </row>
    <row r="9576" spans="1:17" ht="22.5" x14ac:dyDescent="0.25">
      <c r="A9576" s="3">
        <v>14007</v>
      </c>
      <c r="B9576" s="1" t="s">
        <v>43059</v>
      </c>
      <c r="C9576" s="1" t="s">
        <v>15</v>
      </c>
      <c r="D9576" s="1" t="s">
        <v>141</v>
      </c>
      <c r="E9576" s="1">
        <v>40108456</v>
      </c>
      <c r="F9576" s="1" t="s">
        <v>43060</v>
      </c>
      <c r="G9576" s="1">
        <v>2238702</v>
      </c>
      <c r="H9576" s="1" t="s">
        <v>43061</v>
      </c>
      <c r="I9576" s="2">
        <v>45077</v>
      </c>
      <c r="J9576" s="15" t="str">
        <f>MID(Tabla1[[#This Row],[HORA]],1,5)</f>
        <v>15:39</v>
      </c>
      <c r="K9576" s="16">
        <f>IF(Tabla1[[#This Row],[FECHA]]=I9577,IF(J9577-J9576&gt;0,(J9577-J9576)*1440,0),0)</f>
        <v>6.9999999999999751</v>
      </c>
      <c r="L9576" s="14">
        <f>2+L9317-Datos!$C$8</f>
        <v>10.120000000000001</v>
      </c>
      <c r="M9576" s="13" t="s">
        <v>55894</v>
      </c>
      <c r="N9576" s="1" t="s">
        <v>43062</v>
      </c>
      <c r="O9576" s="1">
        <v>15</v>
      </c>
      <c r="P9576" s="1" t="s">
        <v>818</v>
      </c>
      <c r="Q9576" s="4" t="s">
        <v>21</v>
      </c>
    </row>
    <row r="9577" spans="1:17" ht="22.5" x14ac:dyDescent="0.25">
      <c r="A9577" s="3">
        <v>2913</v>
      </c>
      <c r="B9577" s="1" t="s">
        <v>9013</v>
      </c>
      <c r="C9577" s="1" t="s">
        <v>15</v>
      </c>
      <c r="D9577" s="1" t="s">
        <v>33</v>
      </c>
      <c r="E9577" s="1">
        <v>16492855</v>
      </c>
      <c r="F9577" s="1" t="s">
        <v>9014</v>
      </c>
      <c r="G9577" s="1">
        <v>2238703</v>
      </c>
      <c r="H9577" s="1" t="s">
        <v>9015</v>
      </c>
      <c r="I9577" s="2">
        <v>45077</v>
      </c>
      <c r="J9577" s="15" t="str">
        <f>MID(Tabla1[[#This Row],[HORA]],1,5)</f>
        <v>15:46</v>
      </c>
      <c r="K9577" s="16">
        <f>IF(Tabla1[[#This Row],[FECHA]]=I9578,IF(J9578-J9577&gt;0,(J9578-J9577)*1440,0),0)</f>
        <v>1.9999999999999929</v>
      </c>
      <c r="L9577" s="14">
        <f>2+L9318-Datos!$C$8</f>
        <v>12.49</v>
      </c>
      <c r="M9577" s="13" t="s">
        <v>55901</v>
      </c>
      <c r="N9577" s="1" t="s">
        <v>9016</v>
      </c>
      <c r="O9577" s="1">
        <v>10</v>
      </c>
      <c r="P9577" s="1" t="s">
        <v>27</v>
      </c>
      <c r="Q9577" s="4" t="s">
        <v>21</v>
      </c>
    </row>
    <row r="9578" spans="1:17" ht="22.5" x14ac:dyDescent="0.25">
      <c r="A9578" s="3">
        <v>14008</v>
      </c>
      <c r="B9578" s="1" t="s">
        <v>43063</v>
      </c>
      <c r="C9578" s="1" t="s">
        <v>15</v>
      </c>
      <c r="D9578" s="1" t="s">
        <v>71</v>
      </c>
      <c r="E9578" s="1">
        <v>44069179</v>
      </c>
      <c r="F9578" s="1" t="s">
        <v>7466</v>
      </c>
      <c r="G9578" s="1">
        <v>2238705</v>
      </c>
      <c r="H9578" s="1" t="s">
        <v>25100</v>
      </c>
      <c r="I9578" s="2">
        <v>45077</v>
      </c>
      <c r="J9578" s="15" t="str">
        <f>MID(Tabla1[[#This Row],[HORA]],1,5)</f>
        <v>15:48</v>
      </c>
      <c r="K9578" s="16">
        <f>IF(Tabla1[[#This Row],[FECHA]]=I9579,IF(J9579-J9578&gt;0,(J9579-J9578)*1440,0),0)</f>
        <v>0</v>
      </c>
      <c r="L9578" s="14">
        <f>2+L9319-Datos!$C$8</f>
        <v>11.18</v>
      </c>
      <c r="M9578" s="13" t="s">
        <v>55903</v>
      </c>
      <c r="N9578" s="1" t="s">
        <v>43064</v>
      </c>
      <c r="O9578" s="1">
        <v>15</v>
      </c>
      <c r="P9578" s="1" t="s">
        <v>818</v>
      </c>
      <c r="Q9578" s="4" t="s">
        <v>21</v>
      </c>
    </row>
    <row r="9579" spans="1:17" ht="22.5" x14ac:dyDescent="0.25">
      <c r="A9579" s="3">
        <v>17386</v>
      </c>
      <c r="B9579" s="1" t="s">
        <v>52355</v>
      </c>
      <c r="C9579" s="1" t="s">
        <v>15</v>
      </c>
      <c r="D9579" s="1" t="s">
        <v>161</v>
      </c>
      <c r="E9579" s="1">
        <v>20555195444</v>
      </c>
      <c r="F9579" s="1" t="s">
        <v>52356</v>
      </c>
      <c r="G9579" s="1">
        <v>43703325</v>
      </c>
      <c r="H9579" s="1" t="s">
        <v>27662</v>
      </c>
      <c r="I9579" s="2">
        <v>45077</v>
      </c>
      <c r="J9579" s="15" t="str">
        <f>MID(Tabla1[[#This Row],[HORA]],1,5)</f>
        <v>15:48</v>
      </c>
      <c r="K9579" s="16">
        <f>IF(Tabla1[[#This Row],[FECHA]]=I9580,IF(J9580-J9579&gt;0,(J9580-J9579)*1440,0),0)</f>
        <v>1.9999999999999929</v>
      </c>
      <c r="L9579" s="14">
        <f>2+L9320-Datos!$C$8</f>
        <v>9.7800000000000011</v>
      </c>
      <c r="M9579" s="13" t="s">
        <v>55903</v>
      </c>
      <c r="N9579" s="1" t="s">
        <v>52357</v>
      </c>
      <c r="O9579" s="1">
        <v>20</v>
      </c>
      <c r="P9579" s="1" t="s">
        <v>170</v>
      </c>
      <c r="Q9579" s="4" t="s">
        <v>21</v>
      </c>
    </row>
    <row r="9580" spans="1:17" ht="22.5" x14ac:dyDescent="0.25">
      <c r="A9580" s="3">
        <v>8854</v>
      </c>
      <c r="B9580" s="1" t="s">
        <v>27660</v>
      </c>
      <c r="C9580" s="1" t="s">
        <v>15</v>
      </c>
      <c r="D9580" s="1" t="s">
        <v>161</v>
      </c>
      <c r="E9580" s="1">
        <v>45957284</v>
      </c>
      <c r="F9580" s="1" t="s">
        <v>27661</v>
      </c>
      <c r="G9580" s="1">
        <v>43703325</v>
      </c>
      <c r="H9580" s="1" t="s">
        <v>27662</v>
      </c>
      <c r="I9580" s="2">
        <v>45077</v>
      </c>
      <c r="J9580" s="15" t="str">
        <f>MID(Tabla1[[#This Row],[HORA]],1,5)</f>
        <v>15:50</v>
      </c>
      <c r="K9580" s="16">
        <f>IF(Tabla1[[#This Row],[FECHA]]=I9581,IF(J9581-J9580&gt;0,(J9581-J9580)*1440,0),0)</f>
        <v>0.99999999999999645</v>
      </c>
      <c r="L9580" s="14">
        <f>2+L9321-Datos!$C$8</f>
        <v>7.5200000000000005</v>
      </c>
      <c r="M9580" s="13" t="s">
        <v>55905</v>
      </c>
      <c r="N9580" s="1" t="s">
        <v>27663</v>
      </c>
      <c r="O9580" s="1">
        <v>17</v>
      </c>
      <c r="P9580" s="1" t="s">
        <v>170</v>
      </c>
      <c r="Q9580" s="4" t="s">
        <v>21</v>
      </c>
    </row>
    <row r="9581" spans="1:17" ht="22.5" x14ac:dyDescent="0.25">
      <c r="A9581" s="3">
        <v>14009</v>
      </c>
      <c r="B9581" s="1" t="s">
        <v>43065</v>
      </c>
      <c r="C9581" s="1" t="s">
        <v>15</v>
      </c>
      <c r="D9581" s="1" t="s">
        <v>40</v>
      </c>
      <c r="E9581" s="1">
        <v>75106035</v>
      </c>
      <c r="F9581" s="1" t="s">
        <v>11269</v>
      </c>
      <c r="G9581" s="1">
        <v>2238708</v>
      </c>
      <c r="H9581" s="1" t="s">
        <v>11270</v>
      </c>
      <c r="I9581" s="2">
        <v>45077</v>
      </c>
      <c r="J9581" s="15" t="str">
        <f>MID(Tabla1[[#This Row],[HORA]],1,5)</f>
        <v>15:51</v>
      </c>
      <c r="K9581" s="16">
        <f>IF(Tabla1[[#This Row],[FECHA]]=I9582,IF(J9582-J9581&gt;0,(J9582-J9581)*1440,0),0)</f>
        <v>0.99999999999999645</v>
      </c>
      <c r="L9581" s="14">
        <f>2+L9322-Datos!$C$8</f>
        <v>10.039999999999999</v>
      </c>
      <c r="M9581" s="13" t="s">
        <v>55906</v>
      </c>
      <c r="N9581" s="1" t="s">
        <v>43066</v>
      </c>
      <c r="O9581" s="1">
        <v>15</v>
      </c>
      <c r="P9581" s="1" t="s">
        <v>818</v>
      </c>
      <c r="Q9581" s="4" t="s">
        <v>21</v>
      </c>
    </row>
    <row r="9582" spans="1:17" ht="22.5" x14ac:dyDescent="0.25">
      <c r="A9582" s="3">
        <v>14010</v>
      </c>
      <c r="B9582" s="1" t="s">
        <v>43067</v>
      </c>
      <c r="C9582" s="1" t="s">
        <v>15</v>
      </c>
      <c r="D9582" s="1" t="s">
        <v>23</v>
      </c>
      <c r="E9582" s="1">
        <v>75106035</v>
      </c>
      <c r="F9582" s="1" t="s">
        <v>11269</v>
      </c>
      <c r="G9582" s="1">
        <v>2238709</v>
      </c>
      <c r="H9582" s="1" t="s">
        <v>43068</v>
      </c>
      <c r="I9582" s="2">
        <v>45077</v>
      </c>
      <c r="J9582" s="15" t="str">
        <f>MID(Tabla1[[#This Row],[HORA]],1,5)</f>
        <v>15:52</v>
      </c>
      <c r="K9582" s="16">
        <f>IF(Tabla1[[#This Row],[FECHA]]=I9583,IF(J9583-J9582&gt;0,(J9583-J9582)*1440,0),0)</f>
        <v>5.9999999999999787</v>
      </c>
      <c r="L9582" s="14">
        <f>2+L9323-Datos!$C$8</f>
        <v>9.07</v>
      </c>
      <c r="M9582" s="13" t="s">
        <v>55907</v>
      </c>
      <c r="N9582" s="1" t="s">
        <v>43069</v>
      </c>
      <c r="O9582" s="1">
        <v>25</v>
      </c>
      <c r="P9582" s="1" t="s">
        <v>818</v>
      </c>
      <c r="Q9582" s="4" t="s">
        <v>21</v>
      </c>
    </row>
    <row r="9583" spans="1:17" ht="22.5" x14ac:dyDescent="0.25">
      <c r="A9583" s="3">
        <v>8855</v>
      </c>
      <c r="B9583" s="1" t="s">
        <v>27664</v>
      </c>
      <c r="C9583" s="1" t="s">
        <v>15</v>
      </c>
      <c r="D9583" s="1" t="s">
        <v>40</v>
      </c>
      <c r="E9583" s="1">
        <v>44588007</v>
      </c>
      <c r="F9583" s="1" t="s">
        <v>27665</v>
      </c>
      <c r="G9583" s="1">
        <v>2238714</v>
      </c>
      <c r="H9583" s="1" t="s">
        <v>27666</v>
      </c>
      <c r="I9583" s="2">
        <v>45077</v>
      </c>
      <c r="J9583" s="15" t="str">
        <f>MID(Tabla1[[#This Row],[HORA]],1,5)</f>
        <v>15:58</v>
      </c>
      <c r="K9583" s="16">
        <f>IF(Tabla1[[#This Row],[FECHA]]=I9584,IF(J9584-J9583&gt;0,(J9584-J9583)*1440,0),0)</f>
        <v>0.99999999999999645</v>
      </c>
      <c r="L9583" s="14">
        <f>2+L9324-Datos!$C$8</f>
        <v>8.18</v>
      </c>
      <c r="M9583" s="13" t="s">
        <v>55913</v>
      </c>
      <c r="N9583" s="1" t="s">
        <v>27667</v>
      </c>
      <c r="O9583" s="1">
        <v>25</v>
      </c>
      <c r="P9583" s="1" t="s">
        <v>170</v>
      </c>
      <c r="Q9583" s="4" t="s">
        <v>21</v>
      </c>
    </row>
    <row r="9584" spans="1:17" ht="22.5" x14ac:dyDescent="0.25">
      <c r="A9584" s="3">
        <v>2914</v>
      </c>
      <c r="B9584" s="1" t="s">
        <v>9017</v>
      </c>
      <c r="C9584" s="1" t="s">
        <v>15</v>
      </c>
      <c r="D9584" s="1" t="s">
        <v>40</v>
      </c>
      <c r="E9584" s="1">
        <v>16787105</v>
      </c>
      <c r="F9584" s="1" t="s">
        <v>6483</v>
      </c>
      <c r="G9584" s="1">
        <v>16787105</v>
      </c>
      <c r="H9584" s="1" t="s">
        <v>6483</v>
      </c>
      <c r="I9584" s="2">
        <v>45077</v>
      </c>
      <c r="J9584" s="15" t="str">
        <f>MID(Tabla1[[#This Row],[HORA]],1,5)</f>
        <v>15:59</v>
      </c>
      <c r="K9584" s="16">
        <f>IF(Tabla1[[#This Row],[FECHA]]=I9585,IF(J9585-J9584&gt;0,(J9585-J9584)*1440,0),0)</f>
        <v>1.9999999999999929</v>
      </c>
      <c r="L9584" s="14">
        <f>2+L9325-Datos!$C$8</f>
        <v>8.2200000000000006</v>
      </c>
      <c r="M9584" s="13" t="s">
        <v>55914</v>
      </c>
      <c r="N9584" s="1" t="s">
        <v>1715</v>
      </c>
      <c r="O9584" s="1">
        <v>15</v>
      </c>
      <c r="P9584" s="1" t="s">
        <v>27</v>
      </c>
      <c r="Q9584" s="4" t="s">
        <v>21</v>
      </c>
    </row>
    <row r="9585" spans="1:17" ht="22.5" x14ac:dyDescent="0.25">
      <c r="A9585" s="3">
        <v>8856</v>
      </c>
      <c r="B9585" s="1" t="s">
        <v>27668</v>
      </c>
      <c r="C9585" s="1" t="s">
        <v>15</v>
      </c>
      <c r="D9585" s="1" t="s">
        <v>40</v>
      </c>
      <c r="E9585" s="1">
        <v>72428831</v>
      </c>
      <c r="F9585" s="1" t="s">
        <v>27669</v>
      </c>
      <c r="G9585" s="1">
        <v>72638082</v>
      </c>
      <c r="H9585" s="1" t="s">
        <v>27670</v>
      </c>
      <c r="I9585" s="2">
        <v>45077</v>
      </c>
      <c r="J9585" s="15" t="str">
        <f>MID(Tabla1[[#This Row],[HORA]],1,5)</f>
        <v>16:01</v>
      </c>
      <c r="K9585" s="16">
        <f>IF(Tabla1[[#This Row],[FECHA]]=I9586,IF(J9586-J9585&gt;0,(J9586-J9585)*1440,0),0)</f>
        <v>3.9999999999999858</v>
      </c>
      <c r="L9585" s="14">
        <f>2+L9326-Datos!$C$8</f>
        <v>13.1</v>
      </c>
      <c r="M9585" s="13" t="s">
        <v>55916</v>
      </c>
      <c r="N9585" s="1" t="s">
        <v>27671</v>
      </c>
      <c r="O9585" s="1">
        <v>30</v>
      </c>
      <c r="P9585" s="1" t="s">
        <v>170</v>
      </c>
      <c r="Q9585" s="4" t="s">
        <v>21</v>
      </c>
    </row>
    <row r="9586" spans="1:17" ht="22.5" x14ac:dyDescent="0.25">
      <c r="A9586" s="3">
        <v>8857</v>
      </c>
      <c r="B9586" s="1" t="s">
        <v>27672</v>
      </c>
      <c r="C9586" s="1" t="s">
        <v>15</v>
      </c>
      <c r="D9586" s="1" t="s">
        <v>40</v>
      </c>
      <c r="E9586" s="1">
        <v>74862784</v>
      </c>
      <c r="F9586" s="1" t="s">
        <v>27673</v>
      </c>
      <c r="G9586" s="1">
        <v>43040263</v>
      </c>
      <c r="H9586" s="1" t="s">
        <v>27674</v>
      </c>
      <c r="I9586" s="2">
        <v>45077</v>
      </c>
      <c r="J9586" s="15" t="str">
        <f>MID(Tabla1[[#This Row],[HORA]],1,5)</f>
        <v>16:05</v>
      </c>
      <c r="K9586" s="16">
        <f>IF(Tabla1[[#This Row],[FECHA]]=I9587,IF(J9587-J9586&gt;0,(J9587-J9586)*1440,0),0)</f>
        <v>2.0000000000001528</v>
      </c>
      <c r="L9586" s="14">
        <f>2+L9327-Datos!$C$8</f>
        <v>7.08</v>
      </c>
      <c r="M9586" s="13" t="s">
        <v>55920</v>
      </c>
      <c r="N9586" s="1" t="s">
        <v>27675</v>
      </c>
      <c r="O9586" s="1">
        <v>13</v>
      </c>
      <c r="P9586" s="1" t="s">
        <v>170</v>
      </c>
      <c r="Q9586" s="4" t="s">
        <v>21</v>
      </c>
    </row>
    <row r="9587" spans="1:17" ht="22.5" x14ac:dyDescent="0.25">
      <c r="A9587" s="3">
        <v>2915</v>
      </c>
      <c r="B9587" s="1" t="s">
        <v>9018</v>
      </c>
      <c r="C9587" s="1" t="s">
        <v>15</v>
      </c>
      <c r="D9587" s="1" t="s">
        <v>61</v>
      </c>
      <c r="E9587" s="1">
        <v>76806650</v>
      </c>
      <c r="F9587" s="1" t="s">
        <v>9019</v>
      </c>
      <c r="G9587" s="1">
        <v>2238715</v>
      </c>
      <c r="H9587" s="1" t="s">
        <v>9020</v>
      </c>
      <c r="I9587" s="2">
        <v>45077</v>
      </c>
      <c r="J9587" s="15" t="str">
        <f>MID(Tabla1[[#This Row],[HORA]],1,5)</f>
        <v>16:07</v>
      </c>
      <c r="K9587" s="16">
        <f>IF(Tabla1[[#This Row],[FECHA]]=I9588,IF(J9588-J9587&gt;0,(J9588-J9587)*1440,0),0)</f>
        <v>0.99999999999983658</v>
      </c>
      <c r="L9587" s="14">
        <f>2+L9328-Datos!$C$8</f>
        <v>8.3800000000000008</v>
      </c>
      <c r="M9587" s="13" t="s">
        <v>55922</v>
      </c>
      <c r="N9587" s="1" t="s">
        <v>9021</v>
      </c>
      <c r="O9587" s="1">
        <v>10</v>
      </c>
      <c r="P9587" s="1" t="s">
        <v>27</v>
      </c>
      <c r="Q9587" s="4" t="s">
        <v>21</v>
      </c>
    </row>
    <row r="9588" spans="1:17" ht="22.5" x14ac:dyDescent="0.25">
      <c r="A9588" s="3">
        <v>8858</v>
      </c>
      <c r="B9588" s="1" t="s">
        <v>27676</v>
      </c>
      <c r="C9588" s="1" t="s">
        <v>15</v>
      </c>
      <c r="D9588" s="1" t="s">
        <v>40</v>
      </c>
      <c r="E9588" s="1">
        <v>3673931</v>
      </c>
      <c r="F9588" s="1" t="s">
        <v>27677</v>
      </c>
      <c r="G9588" s="1">
        <v>3673931</v>
      </c>
      <c r="H9588" s="1" t="s">
        <v>27677</v>
      </c>
      <c r="I9588" s="2">
        <v>45077</v>
      </c>
      <c r="J9588" s="15" t="str">
        <f>MID(Tabla1[[#This Row],[HORA]],1,5)</f>
        <v>16:08</v>
      </c>
      <c r="K9588" s="16">
        <f>IF(Tabla1[[#This Row],[FECHA]]=I9589,IF(J9589-J9588&gt;0,(J9589-J9588)*1440,0),0)</f>
        <v>0.99999999999999645</v>
      </c>
      <c r="L9588" s="14">
        <f>2+L9329-Datos!$C$8</f>
        <v>7.28</v>
      </c>
      <c r="M9588" s="13" t="s">
        <v>55923</v>
      </c>
      <c r="N9588" s="1" t="s">
        <v>27678</v>
      </c>
      <c r="O9588" s="1">
        <v>10</v>
      </c>
      <c r="P9588" s="1" t="s">
        <v>170</v>
      </c>
      <c r="Q9588" s="4" t="s">
        <v>21</v>
      </c>
    </row>
    <row r="9589" spans="1:17" ht="22.5" x14ac:dyDescent="0.25">
      <c r="A9589" s="3">
        <v>2916</v>
      </c>
      <c r="B9589" s="1" t="s">
        <v>9022</v>
      </c>
      <c r="C9589" s="1" t="s">
        <v>15</v>
      </c>
      <c r="D9589" s="1" t="s">
        <v>40</v>
      </c>
      <c r="E9589" s="1">
        <v>16802659</v>
      </c>
      <c r="F9589" s="1" t="s">
        <v>9023</v>
      </c>
      <c r="G9589" s="1">
        <v>2823042</v>
      </c>
      <c r="H9589" s="1" t="s">
        <v>9024</v>
      </c>
      <c r="I9589" s="2">
        <v>45077</v>
      </c>
      <c r="J9589" s="15" t="str">
        <f>MID(Tabla1[[#This Row],[HORA]],1,5)</f>
        <v>16:09</v>
      </c>
      <c r="K9589" s="16">
        <f>IF(Tabla1[[#This Row],[FECHA]]=I9590,IF(J9590-J9589&gt;0,(J9590-J9589)*1440,0),0)</f>
        <v>3.9999999999999858</v>
      </c>
      <c r="L9589" s="14">
        <f>2+L9330-Datos!$C$8</f>
        <v>8.48</v>
      </c>
      <c r="M9589" s="13" t="s">
        <v>56019</v>
      </c>
      <c r="N9589" s="1" t="s">
        <v>9025</v>
      </c>
      <c r="O9589" s="1">
        <v>20</v>
      </c>
      <c r="P9589" s="1" t="s">
        <v>27</v>
      </c>
      <c r="Q9589" s="4" t="s">
        <v>21</v>
      </c>
    </row>
    <row r="9590" spans="1:17" ht="22.5" x14ac:dyDescent="0.25">
      <c r="A9590" s="3">
        <v>2917</v>
      </c>
      <c r="B9590" s="1" t="s">
        <v>9026</v>
      </c>
      <c r="C9590" s="1" t="s">
        <v>15</v>
      </c>
      <c r="D9590" s="1" t="s">
        <v>637</v>
      </c>
      <c r="E9590" s="1">
        <v>16723042</v>
      </c>
      <c r="F9590" s="1" t="s">
        <v>8010</v>
      </c>
      <c r="G9590" s="1">
        <v>2238717</v>
      </c>
      <c r="H9590" s="1" t="s">
        <v>9027</v>
      </c>
      <c r="I9590" s="2">
        <v>45077</v>
      </c>
      <c r="J9590" s="15" t="str">
        <f>MID(Tabla1[[#This Row],[HORA]],1,5)</f>
        <v>16:13</v>
      </c>
      <c r="K9590" s="16">
        <f>IF(Tabla1[[#This Row],[FECHA]]=I9591,IF(J9591-J9590&gt;0,(J9591-J9590)*1440,0),0)</f>
        <v>1.0000000000001563</v>
      </c>
      <c r="L9590" s="14">
        <f>2+L9331-Datos!$C$8</f>
        <v>9.98</v>
      </c>
      <c r="M9590" s="13" t="s">
        <v>56023</v>
      </c>
      <c r="N9590" s="1" t="s">
        <v>9028</v>
      </c>
      <c r="O9590" s="1">
        <v>10</v>
      </c>
      <c r="P9590" s="1" t="s">
        <v>27</v>
      </c>
      <c r="Q9590" s="4" t="s">
        <v>21</v>
      </c>
    </row>
    <row r="9591" spans="1:17" ht="22.5" x14ac:dyDescent="0.25">
      <c r="A9591" s="3">
        <v>8859</v>
      </c>
      <c r="B9591" s="1" t="s">
        <v>27679</v>
      </c>
      <c r="C9591" s="1" t="s">
        <v>15</v>
      </c>
      <c r="D9591" s="1" t="s">
        <v>82</v>
      </c>
      <c r="E9591" s="1">
        <v>80565747</v>
      </c>
      <c r="F9591" s="1" t="s">
        <v>27680</v>
      </c>
      <c r="G9591" s="1">
        <v>2238718</v>
      </c>
      <c r="H9591" s="1" t="s">
        <v>27681</v>
      </c>
      <c r="I9591" s="2">
        <v>45077</v>
      </c>
      <c r="J9591" s="15" t="str">
        <f>MID(Tabla1[[#This Row],[HORA]],1,5)</f>
        <v>16:14</v>
      </c>
      <c r="K9591" s="16">
        <f>IF(Tabla1[[#This Row],[FECHA]]=I9592,IF(J9592-J9591&gt;0,(J9592-J9591)*1440,0),0)</f>
        <v>5.9999999999998188</v>
      </c>
      <c r="L9591" s="14">
        <f>2+L9332-Datos!$C$8</f>
        <v>7.33</v>
      </c>
      <c r="M9591" s="13" t="s">
        <v>56024</v>
      </c>
      <c r="N9591" s="1" t="s">
        <v>27682</v>
      </c>
      <c r="O9591" s="1">
        <v>20</v>
      </c>
      <c r="P9591" s="1" t="s">
        <v>170</v>
      </c>
      <c r="Q9591" s="4" t="s">
        <v>21</v>
      </c>
    </row>
    <row r="9592" spans="1:17" ht="22.5" x14ac:dyDescent="0.25">
      <c r="A9592" s="3">
        <v>17387</v>
      </c>
      <c r="B9592" s="1" t="s">
        <v>52358</v>
      </c>
      <c r="C9592" s="1" t="s">
        <v>15</v>
      </c>
      <c r="D9592" s="1" t="s">
        <v>40</v>
      </c>
      <c r="E9592" s="1">
        <v>20231363255</v>
      </c>
      <c r="F9592" s="1" t="s">
        <v>48094</v>
      </c>
      <c r="G9592" s="1">
        <v>2238720</v>
      </c>
      <c r="H9592" s="1" t="s">
        <v>13175</v>
      </c>
      <c r="I9592" s="2">
        <v>45077</v>
      </c>
      <c r="J9592" s="15" t="str">
        <f>MID(Tabla1[[#This Row],[HORA]],1,5)</f>
        <v>16:20</v>
      </c>
      <c r="K9592" s="16">
        <f>IF(Tabla1[[#This Row],[FECHA]]=I9593,IF(J9593-J9592&gt;0,(J9593-J9592)*1440,0),0)</f>
        <v>1.0000000000001563</v>
      </c>
      <c r="L9592" s="14">
        <f>2+L9333-Datos!$C$8</f>
        <v>9.48</v>
      </c>
      <c r="M9592" s="13" t="s">
        <v>56030</v>
      </c>
      <c r="N9592" s="1" t="s">
        <v>174</v>
      </c>
      <c r="O9592" s="1">
        <v>10</v>
      </c>
      <c r="P9592" s="1" t="s">
        <v>170</v>
      </c>
      <c r="Q9592" s="4" t="s">
        <v>21</v>
      </c>
    </row>
    <row r="9593" spans="1:17" ht="22.5" x14ac:dyDescent="0.25">
      <c r="A9593" s="3">
        <v>14011</v>
      </c>
      <c r="B9593" s="1" t="s">
        <v>43070</v>
      </c>
      <c r="C9593" s="1" t="s">
        <v>15</v>
      </c>
      <c r="D9593" s="1" t="s">
        <v>71</v>
      </c>
      <c r="E9593" s="1">
        <v>70928467</v>
      </c>
      <c r="F9593" s="1" t="s">
        <v>18716</v>
      </c>
      <c r="G9593" s="1">
        <v>40693978</v>
      </c>
      <c r="H9593" s="1" t="s">
        <v>43071</v>
      </c>
      <c r="I9593" s="2">
        <v>45077</v>
      </c>
      <c r="J9593" s="15" t="str">
        <f>MID(Tabla1[[#This Row],[HORA]],1,5)</f>
        <v>16:21</v>
      </c>
      <c r="K9593" s="16">
        <f>IF(Tabla1[[#This Row],[FECHA]]=I9594,IF(J9594-J9593&gt;0,(J9594-J9593)*1440,0),0)</f>
        <v>0</v>
      </c>
      <c r="L9593" s="14">
        <f>2+L9334-Datos!$C$8</f>
        <v>11.18</v>
      </c>
      <c r="M9593" s="13" t="s">
        <v>56031</v>
      </c>
      <c r="N9593" s="1" t="s">
        <v>43072</v>
      </c>
      <c r="O9593" s="1">
        <v>25</v>
      </c>
      <c r="P9593" s="1" t="s">
        <v>818</v>
      </c>
      <c r="Q9593" s="4" t="s">
        <v>21</v>
      </c>
    </row>
    <row r="9594" spans="1:17" ht="22.5" x14ac:dyDescent="0.25">
      <c r="A9594" s="3">
        <v>17388</v>
      </c>
      <c r="B9594" s="1" t="s">
        <v>52359</v>
      </c>
      <c r="C9594" s="1" t="s">
        <v>15</v>
      </c>
      <c r="D9594" s="1" t="s">
        <v>23</v>
      </c>
      <c r="E9594" s="1">
        <v>20607079804</v>
      </c>
      <c r="F9594" s="1" t="s">
        <v>47732</v>
      </c>
      <c r="G9594" s="1">
        <v>2238721</v>
      </c>
      <c r="H9594" s="1" t="s">
        <v>49055</v>
      </c>
      <c r="I9594" s="2">
        <v>45077</v>
      </c>
      <c r="J9594" s="15" t="str">
        <f>MID(Tabla1[[#This Row],[HORA]],1,5)</f>
        <v>16:21</v>
      </c>
      <c r="K9594" s="16">
        <f>IF(Tabla1[[#This Row],[FECHA]]=I9595,IF(J9595-J9594&gt;0,(J9595-J9594)*1440,0),0)</f>
        <v>1.9999999999999929</v>
      </c>
      <c r="L9594" s="14">
        <f>2+L9335-Datos!$C$8</f>
        <v>8.34</v>
      </c>
      <c r="M9594" s="13" t="s">
        <v>56031</v>
      </c>
      <c r="N9594" s="1" t="s">
        <v>174</v>
      </c>
      <c r="O9594" s="1">
        <v>10</v>
      </c>
      <c r="P9594" s="1" t="s">
        <v>170</v>
      </c>
      <c r="Q9594" s="4" t="s">
        <v>21</v>
      </c>
    </row>
    <row r="9595" spans="1:17" ht="22.5" x14ac:dyDescent="0.25">
      <c r="A9595" s="3">
        <v>14012</v>
      </c>
      <c r="B9595" s="1" t="s">
        <v>43073</v>
      </c>
      <c r="C9595" s="1" t="s">
        <v>15</v>
      </c>
      <c r="D9595" s="1" t="s">
        <v>40</v>
      </c>
      <c r="E9595" s="1">
        <v>72205287</v>
      </c>
      <c r="F9595" s="1" t="s">
        <v>43074</v>
      </c>
      <c r="G9595" s="1">
        <v>74961974</v>
      </c>
      <c r="H9595" s="1" t="s">
        <v>43075</v>
      </c>
      <c r="I9595" s="2">
        <v>45077</v>
      </c>
      <c r="J9595" s="15" t="str">
        <f>MID(Tabla1[[#This Row],[HORA]],1,5)</f>
        <v>16:23</v>
      </c>
      <c r="K9595" s="16">
        <f>IF(Tabla1[[#This Row],[FECHA]]=I9596,IF(J9596-J9595&gt;0,(J9596-J9595)*1440,0),0)</f>
        <v>5.9999999999999787</v>
      </c>
      <c r="L9595" s="14">
        <f>2+L9336-Datos!$C$8</f>
        <v>9.2800000000000011</v>
      </c>
      <c r="M9595" s="13" t="s">
        <v>56033</v>
      </c>
      <c r="N9595" s="1" t="s">
        <v>43076</v>
      </c>
      <c r="O9595" s="1">
        <v>20</v>
      </c>
      <c r="P9595" s="1" t="s">
        <v>818</v>
      </c>
      <c r="Q9595" s="4" t="s">
        <v>21</v>
      </c>
    </row>
    <row r="9596" spans="1:17" ht="22.5" x14ac:dyDescent="0.25">
      <c r="A9596" s="3">
        <v>17389</v>
      </c>
      <c r="B9596" s="1" t="s">
        <v>52360</v>
      </c>
      <c r="C9596" s="1" t="s">
        <v>15</v>
      </c>
      <c r="D9596" s="1" t="s">
        <v>40</v>
      </c>
      <c r="E9596" s="1">
        <v>20518304233</v>
      </c>
      <c r="F9596" s="1" t="s">
        <v>48001</v>
      </c>
      <c r="G9596" s="1">
        <v>76628763</v>
      </c>
      <c r="H9596" s="1" t="s">
        <v>52361</v>
      </c>
      <c r="I9596" s="2">
        <v>45077</v>
      </c>
      <c r="J9596" s="15" t="str">
        <f>MID(Tabla1[[#This Row],[HORA]],1,5)</f>
        <v>16:29</v>
      </c>
      <c r="K9596" s="16">
        <f>IF(Tabla1[[#This Row],[FECHA]]=I9597,IF(J9597-J9596&gt;0,(J9597-J9596)*1440,0),0)</f>
        <v>0</v>
      </c>
      <c r="L9596" s="14">
        <f>2+L9337-Datos!$C$8</f>
        <v>9.52</v>
      </c>
      <c r="M9596" s="13" t="s">
        <v>56039</v>
      </c>
      <c r="N9596" s="1" t="s">
        <v>52362</v>
      </c>
      <c r="O9596" s="1">
        <v>30</v>
      </c>
      <c r="P9596" s="1" t="s">
        <v>170</v>
      </c>
      <c r="Q9596" s="4" t="s">
        <v>21</v>
      </c>
    </row>
    <row r="9597" spans="1:17" ht="22.5" x14ac:dyDescent="0.25">
      <c r="A9597" s="3">
        <v>18446</v>
      </c>
      <c r="B9597" s="1" t="s">
        <v>54984</v>
      </c>
      <c r="C9597" s="1" t="s">
        <v>15</v>
      </c>
      <c r="D9597" s="1" t="s">
        <v>82</v>
      </c>
      <c r="E9597" s="1">
        <v>20549650440</v>
      </c>
      <c r="F9597" s="1" t="s">
        <v>49925</v>
      </c>
      <c r="G9597" s="1">
        <v>71534179</v>
      </c>
      <c r="H9597" s="1" t="s">
        <v>54985</v>
      </c>
      <c r="I9597" s="2">
        <v>45077</v>
      </c>
      <c r="J9597" s="15" t="str">
        <f>MID(Tabla1[[#This Row],[HORA]],1,5)</f>
        <v>16:29</v>
      </c>
      <c r="K9597" s="16">
        <f>IF(Tabla1[[#This Row],[FECHA]]=I9598,IF(J9598-J9597&gt;0,(J9598-J9597)*1440,0),0)</f>
        <v>3.0000000000001492</v>
      </c>
      <c r="L9597" s="14">
        <f>2+L9338-Datos!$C$8</f>
        <v>7.19</v>
      </c>
      <c r="M9597" s="13" t="s">
        <v>56039</v>
      </c>
      <c r="N9597" s="1" t="s">
        <v>54986</v>
      </c>
      <c r="O9597" s="1">
        <v>13</v>
      </c>
      <c r="P9597" s="1" t="s">
        <v>818</v>
      </c>
      <c r="Q9597" s="4" t="s">
        <v>21</v>
      </c>
    </row>
    <row r="9598" spans="1:17" ht="22.5" x14ac:dyDescent="0.25">
      <c r="A9598" s="3">
        <v>8860</v>
      </c>
      <c r="B9598" s="1" t="s">
        <v>27683</v>
      </c>
      <c r="C9598" s="1" t="s">
        <v>15</v>
      </c>
      <c r="D9598" s="1" t="s">
        <v>119</v>
      </c>
      <c r="E9598" s="1">
        <v>5219332</v>
      </c>
      <c r="F9598" s="1" t="s">
        <v>27684</v>
      </c>
      <c r="G9598" s="1">
        <v>2238726</v>
      </c>
      <c r="H9598" s="1" t="s">
        <v>27685</v>
      </c>
      <c r="I9598" s="2">
        <v>45077</v>
      </c>
      <c r="J9598" s="15" t="str">
        <f>MID(Tabla1[[#This Row],[HORA]],1,5)</f>
        <v>16:32</v>
      </c>
      <c r="K9598" s="16">
        <f>IF(Tabla1[[#This Row],[FECHA]]=I9599,IF(J9599-J9598&gt;0,(J9599-J9598)*1440,0),0)</f>
        <v>0</v>
      </c>
      <c r="L9598" s="14">
        <f>2+L9339-Datos!$C$8</f>
        <v>8.43</v>
      </c>
      <c r="M9598" s="13" t="s">
        <v>56042</v>
      </c>
      <c r="N9598" s="1" t="s">
        <v>27686</v>
      </c>
      <c r="O9598" s="1">
        <v>40</v>
      </c>
      <c r="P9598" s="1" t="s">
        <v>170</v>
      </c>
      <c r="Q9598" s="4" t="s">
        <v>206</v>
      </c>
    </row>
    <row r="9599" spans="1:17" ht="22.5" x14ac:dyDescent="0.25">
      <c r="A9599" s="3">
        <v>18447</v>
      </c>
      <c r="B9599" s="1" t="s">
        <v>54987</v>
      </c>
      <c r="C9599" s="1" t="s">
        <v>15</v>
      </c>
      <c r="D9599" s="1" t="s">
        <v>40</v>
      </c>
      <c r="E9599" s="1">
        <v>20601605024</v>
      </c>
      <c r="F9599" s="1" t="s">
        <v>54988</v>
      </c>
      <c r="G9599" s="1">
        <v>44336096</v>
      </c>
      <c r="H9599" s="1" t="s">
        <v>54989</v>
      </c>
      <c r="I9599" s="2">
        <v>45077</v>
      </c>
      <c r="J9599" s="15" t="str">
        <f>MID(Tabla1[[#This Row],[HORA]],1,5)</f>
        <v>16:32</v>
      </c>
      <c r="K9599" s="16">
        <f>IF(Tabla1[[#This Row],[FECHA]]=I9600,IF(J9600-J9599&gt;0,(J9600-J9599)*1440,0),0)</f>
        <v>4.9999999999998224</v>
      </c>
      <c r="L9599" s="14">
        <f>2+L9340-Datos!$C$8</f>
        <v>8.120000000000001</v>
      </c>
      <c r="M9599" s="13" t="s">
        <v>56042</v>
      </c>
      <c r="N9599" s="1" t="s">
        <v>54990</v>
      </c>
      <c r="O9599" s="1">
        <v>15</v>
      </c>
      <c r="P9599" s="1" t="s">
        <v>818</v>
      </c>
      <c r="Q9599" s="4" t="s">
        <v>21</v>
      </c>
    </row>
    <row r="9600" spans="1:17" ht="22.5" x14ac:dyDescent="0.25">
      <c r="A9600" s="3">
        <v>14013</v>
      </c>
      <c r="B9600" s="1" t="s">
        <v>43077</v>
      </c>
      <c r="C9600" s="1" t="s">
        <v>15</v>
      </c>
      <c r="D9600" s="1" t="s">
        <v>77</v>
      </c>
      <c r="E9600" s="1">
        <v>45506916</v>
      </c>
      <c r="F9600" s="1" t="s">
        <v>43078</v>
      </c>
      <c r="G9600" s="1">
        <v>2238728</v>
      </c>
      <c r="H9600" s="1" t="s">
        <v>43079</v>
      </c>
      <c r="I9600" s="2">
        <v>45077</v>
      </c>
      <c r="J9600" s="15" t="str">
        <f>MID(Tabla1[[#This Row],[HORA]],1,5)</f>
        <v>16:37</v>
      </c>
      <c r="K9600" s="16">
        <f>IF(Tabla1[[#This Row],[FECHA]]=I9601,IF(J9601-J9600&gt;0,(J9601-J9600)*1440,0),0)</f>
        <v>1.9999999999999929</v>
      </c>
      <c r="L9600" s="14">
        <f>2+L9341-Datos!$C$8</f>
        <v>9.5</v>
      </c>
      <c r="M9600" s="13" t="s">
        <v>56047</v>
      </c>
      <c r="N9600" s="1" t="s">
        <v>43080</v>
      </c>
      <c r="O9600" s="1">
        <v>30</v>
      </c>
      <c r="P9600" s="1" t="s">
        <v>818</v>
      </c>
      <c r="Q9600" s="4" t="s">
        <v>21</v>
      </c>
    </row>
    <row r="9601" spans="1:17" ht="22.5" x14ac:dyDescent="0.25">
      <c r="A9601" s="3">
        <v>8861</v>
      </c>
      <c r="B9601" s="1" t="s">
        <v>27687</v>
      </c>
      <c r="C9601" s="1" t="s">
        <v>15</v>
      </c>
      <c r="D9601" s="1" t="s">
        <v>40</v>
      </c>
      <c r="E9601" s="1">
        <v>76375520</v>
      </c>
      <c r="F9601" s="1" t="s">
        <v>27688</v>
      </c>
      <c r="G9601" s="1">
        <v>2238729</v>
      </c>
      <c r="H9601" s="1" t="s">
        <v>27689</v>
      </c>
      <c r="I9601" s="2">
        <v>45077</v>
      </c>
      <c r="J9601" s="15" t="str">
        <f>MID(Tabla1[[#This Row],[HORA]],1,5)</f>
        <v>16:39</v>
      </c>
      <c r="K9601" s="16">
        <f>IF(Tabla1[[#This Row],[FECHA]]=I9602,IF(J9602-J9601&gt;0,(J9602-J9601)*1440,0),0)</f>
        <v>1.0000000000001563</v>
      </c>
      <c r="L9601" s="14">
        <f>2+L9342-Datos!$C$8</f>
        <v>9.4400000000000013</v>
      </c>
      <c r="M9601" s="13" t="s">
        <v>56049</v>
      </c>
      <c r="N9601" s="1" t="s">
        <v>27690</v>
      </c>
      <c r="O9601" s="1">
        <v>10</v>
      </c>
      <c r="P9601" s="1" t="s">
        <v>170</v>
      </c>
      <c r="Q9601" s="4" t="s">
        <v>21</v>
      </c>
    </row>
    <row r="9602" spans="1:17" ht="22.5" x14ac:dyDescent="0.25">
      <c r="A9602" s="3">
        <v>14014</v>
      </c>
      <c r="B9602" s="1" t="s">
        <v>43081</v>
      </c>
      <c r="C9602" s="1" t="s">
        <v>15</v>
      </c>
      <c r="D9602" s="1" t="s">
        <v>172</v>
      </c>
      <c r="E9602" s="1">
        <v>6110524</v>
      </c>
      <c r="F9602" s="1" t="s">
        <v>43082</v>
      </c>
      <c r="G9602" s="1">
        <v>45486764</v>
      </c>
      <c r="H9602" s="1" t="s">
        <v>43083</v>
      </c>
      <c r="I9602" s="2">
        <v>45077</v>
      </c>
      <c r="J9602" s="15" t="str">
        <f>MID(Tabla1[[#This Row],[HORA]],1,5)</f>
        <v>16:40</v>
      </c>
      <c r="K9602" s="16">
        <f>IF(Tabla1[[#This Row],[FECHA]]=I9603,IF(J9603-J9602&gt;0,(J9603-J9602)*1440,0),0)</f>
        <v>0.99999999999983658</v>
      </c>
      <c r="L9602" s="14">
        <f>2+L9343-Datos!$C$8</f>
        <v>9.34</v>
      </c>
      <c r="M9602" s="13" t="s">
        <v>56050</v>
      </c>
      <c r="N9602" s="1" t="s">
        <v>8531</v>
      </c>
      <c r="O9602" s="1">
        <v>5</v>
      </c>
      <c r="P9602" s="1" t="s">
        <v>818</v>
      </c>
      <c r="Q9602" s="4" t="s">
        <v>21</v>
      </c>
    </row>
    <row r="9603" spans="1:17" ht="22.5" x14ac:dyDescent="0.25">
      <c r="A9603" s="3">
        <v>17390</v>
      </c>
      <c r="B9603" s="1" t="s">
        <v>52363</v>
      </c>
      <c r="C9603" s="1" t="s">
        <v>15</v>
      </c>
      <c r="D9603" s="1" t="s">
        <v>40</v>
      </c>
      <c r="E9603" s="1">
        <v>20480230451</v>
      </c>
      <c r="F9603" s="1" t="s">
        <v>48420</v>
      </c>
      <c r="G9603" s="1">
        <v>44408136</v>
      </c>
      <c r="H9603" s="1" t="s">
        <v>49170</v>
      </c>
      <c r="I9603" s="2">
        <v>45077</v>
      </c>
      <c r="J9603" s="15" t="str">
        <f>MID(Tabla1[[#This Row],[HORA]],1,5)</f>
        <v>16:41</v>
      </c>
      <c r="K9603" s="16">
        <f>IF(Tabla1[[#This Row],[FECHA]]=I9604,IF(J9604-J9603&gt;0,(J9604-J9603)*1440,0),0)</f>
        <v>0.99999999999999645</v>
      </c>
      <c r="L9603" s="14">
        <f>2+L9344-Datos!$C$8</f>
        <v>7.0500000000000007</v>
      </c>
      <c r="M9603" s="13" t="s">
        <v>56051</v>
      </c>
      <c r="N9603" s="1" t="s">
        <v>174</v>
      </c>
      <c r="O9603" s="1">
        <v>10</v>
      </c>
      <c r="P9603" s="1" t="s">
        <v>170</v>
      </c>
      <c r="Q9603" s="4" t="s">
        <v>21</v>
      </c>
    </row>
    <row r="9604" spans="1:17" ht="22.5" x14ac:dyDescent="0.25">
      <c r="A9604" s="3">
        <v>2918</v>
      </c>
      <c r="B9604" s="1" t="s">
        <v>9029</v>
      </c>
      <c r="C9604" s="1" t="s">
        <v>15</v>
      </c>
      <c r="D9604" s="1" t="s">
        <v>30</v>
      </c>
      <c r="E9604" s="1">
        <v>43455759</v>
      </c>
      <c r="F9604" s="1" t="s">
        <v>9030</v>
      </c>
      <c r="G9604" s="1">
        <v>43455759</v>
      </c>
      <c r="H9604" s="1" t="s">
        <v>9030</v>
      </c>
      <c r="I9604" s="2">
        <v>45077</v>
      </c>
      <c r="J9604" s="15" t="str">
        <f>MID(Tabla1[[#This Row],[HORA]],1,5)</f>
        <v>16:42</v>
      </c>
      <c r="K9604" s="16">
        <f>IF(Tabla1[[#This Row],[FECHA]]=I9605,IF(J9605-J9604&gt;0,(J9605-J9604)*1440,0),0)</f>
        <v>0.99999999999999645</v>
      </c>
      <c r="L9604" s="14">
        <f>2+L9345-Datos!$C$8</f>
        <v>8.34</v>
      </c>
      <c r="M9604" s="13" t="s">
        <v>56052</v>
      </c>
      <c r="N9604" s="1" t="s">
        <v>8389</v>
      </c>
      <c r="O9604" s="1">
        <v>50</v>
      </c>
      <c r="P9604" s="1" t="s">
        <v>27</v>
      </c>
      <c r="Q9604" s="4" t="s">
        <v>21</v>
      </c>
    </row>
    <row r="9605" spans="1:17" ht="22.5" x14ac:dyDescent="0.25">
      <c r="A9605" s="3">
        <v>17391</v>
      </c>
      <c r="B9605" s="1" t="s">
        <v>52364</v>
      </c>
      <c r="C9605" s="1" t="s">
        <v>15</v>
      </c>
      <c r="D9605" s="1" t="s">
        <v>40</v>
      </c>
      <c r="E9605" s="1">
        <v>20479566250</v>
      </c>
      <c r="F9605" s="1" t="s">
        <v>48434</v>
      </c>
      <c r="G9605" s="1">
        <v>2238730</v>
      </c>
      <c r="H9605" s="1" t="s">
        <v>52365</v>
      </c>
      <c r="I9605" s="2">
        <v>45077</v>
      </c>
      <c r="J9605" s="15" t="str">
        <f>MID(Tabla1[[#This Row],[HORA]],1,5)</f>
        <v>16:43</v>
      </c>
      <c r="K9605" s="16">
        <f>IF(Tabla1[[#This Row],[FECHA]]=I9606,IF(J9606-J9605&gt;0,(J9606-J9605)*1440,0),0)</f>
        <v>6.9999999999999751</v>
      </c>
      <c r="L9605" s="14">
        <f>2+L9346-Datos!$C$8</f>
        <v>7.3500000000000005</v>
      </c>
      <c r="M9605" s="13" t="s">
        <v>56053</v>
      </c>
      <c r="N9605" s="1" t="s">
        <v>52366</v>
      </c>
      <c r="O9605" s="1">
        <v>10</v>
      </c>
      <c r="P9605" s="1" t="s">
        <v>170</v>
      </c>
      <c r="Q9605" s="4" t="s">
        <v>21</v>
      </c>
    </row>
    <row r="9606" spans="1:17" ht="22.5" x14ac:dyDescent="0.25">
      <c r="A9606" s="3">
        <v>2919</v>
      </c>
      <c r="B9606" s="1" t="s">
        <v>9031</v>
      </c>
      <c r="C9606" s="1" t="s">
        <v>15</v>
      </c>
      <c r="D9606" s="1" t="s">
        <v>33</v>
      </c>
      <c r="E9606" s="1">
        <v>47404454</v>
      </c>
      <c r="F9606" s="1" t="s">
        <v>9032</v>
      </c>
      <c r="G9606" s="1">
        <v>47257435</v>
      </c>
      <c r="H9606" s="1" t="s">
        <v>9033</v>
      </c>
      <c r="I9606" s="2">
        <v>45077</v>
      </c>
      <c r="J9606" s="15" t="str">
        <f>MID(Tabla1[[#This Row],[HORA]],1,5)</f>
        <v>16:50</v>
      </c>
      <c r="K9606" s="16">
        <f>IF(Tabla1[[#This Row],[FECHA]]=I9607,IF(J9607-J9606&gt;0,(J9607-J9606)*1440,0),0)</f>
        <v>1.0000000000001563</v>
      </c>
      <c r="L9606" s="14">
        <f>2+L9347-Datos!$C$8</f>
        <v>10.36</v>
      </c>
      <c r="M9606" s="13" t="s">
        <v>56060</v>
      </c>
      <c r="N9606" s="1" t="s">
        <v>9034</v>
      </c>
      <c r="O9606" s="1">
        <v>15</v>
      </c>
      <c r="P9606" s="1" t="s">
        <v>27</v>
      </c>
      <c r="Q9606" s="4" t="s">
        <v>21</v>
      </c>
    </row>
    <row r="9607" spans="1:17" ht="22.5" x14ac:dyDescent="0.25">
      <c r="A9607" s="3">
        <v>2920</v>
      </c>
      <c r="B9607" s="1" t="s">
        <v>9035</v>
      </c>
      <c r="C9607" s="1" t="s">
        <v>15</v>
      </c>
      <c r="D9607" s="1" t="s">
        <v>40</v>
      </c>
      <c r="E9607" s="1">
        <v>3661524</v>
      </c>
      <c r="F9607" s="1" t="s">
        <v>9036</v>
      </c>
      <c r="G9607" s="1">
        <v>3661524</v>
      </c>
      <c r="H9607" s="1" t="s">
        <v>9036</v>
      </c>
      <c r="I9607" s="2">
        <v>45077</v>
      </c>
      <c r="J9607" s="15" t="str">
        <f>MID(Tabla1[[#This Row],[HORA]],1,5)</f>
        <v>16:51</v>
      </c>
      <c r="K9607" s="16">
        <f>IF(Tabla1[[#This Row],[FECHA]]=I9608,IF(J9608-J9607&gt;0,(J9608-J9607)*1440,0),0)</f>
        <v>2.9999999999998295</v>
      </c>
      <c r="L9607" s="14">
        <f>2+L9348-Datos!$C$8</f>
        <v>12.420000000000002</v>
      </c>
      <c r="M9607" s="13" t="s">
        <v>56061</v>
      </c>
      <c r="N9607" s="1" t="s">
        <v>1715</v>
      </c>
      <c r="O9607" s="1">
        <v>15</v>
      </c>
      <c r="P9607" s="1" t="s">
        <v>27</v>
      </c>
      <c r="Q9607" s="4" t="s">
        <v>21</v>
      </c>
    </row>
    <row r="9608" spans="1:17" ht="22.5" x14ac:dyDescent="0.25">
      <c r="A9608" s="3">
        <v>8862</v>
      </c>
      <c r="B9608" s="1" t="s">
        <v>27691</v>
      </c>
      <c r="C9608" s="1" t="s">
        <v>15</v>
      </c>
      <c r="D9608" s="1" t="s">
        <v>119</v>
      </c>
      <c r="E9608" s="1">
        <v>5219332</v>
      </c>
      <c r="F9608" s="1" t="s">
        <v>27684</v>
      </c>
      <c r="G9608" s="1">
        <v>2238734</v>
      </c>
      <c r="H9608" s="1" t="s">
        <v>27692</v>
      </c>
      <c r="I9608" s="2">
        <v>45077</v>
      </c>
      <c r="J9608" s="15" t="str">
        <f>MID(Tabla1[[#This Row],[HORA]],1,5)</f>
        <v>16:54</v>
      </c>
      <c r="K9608" s="16">
        <f>IF(Tabla1[[#This Row],[FECHA]]=I9609,IF(J9609-J9608&gt;0,(J9609-J9608)*1440,0),0)</f>
        <v>2.0000000000001528</v>
      </c>
      <c r="L9608" s="14">
        <f>2+L9349-Datos!$C$8</f>
        <v>8.2900000000000009</v>
      </c>
      <c r="M9608" s="13" t="s">
        <v>56064</v>
      </c>
      <c r="N9608" s="1" t="s">
        <v>27686</v>
      </c>
      <c r="O9608" s="1">
        <v>30</v>
      </c>
      <c r="P9608" s="1" t="s">
        <v>170</v>
      </c>
      <c r="Q9608" s="4" t="s">
        <v>21</v>
      </c>
    </row>
    <row r="9609" spans="1:17" ht="22.5" x14ac:dyDescent="0.25">
      <c r="A9609" s="3">
        <v>671</v>
      </c>
      <c r="B9609" s="1" t="s">
        <v>1517</v>
      </c>
      <c r="C9609" s="1" t="s">
        <v>15</v>
      </c>
      <c r="D9609" s="1" t="s">
        <v>172</v>
      </c>
      <c r="E9609" s="1">
        <v>49021693</v>
      </c>
      <c r="F9609" s="1" t="s">
        <v>1518</v>
      </c>
      <c r="G9609" s="1">
        <v>2238736</v>
      </c>
      <c r="H9609" s="1" t="s">
        <v>1519</v>
      </c>
      <c r="I9609" s="2">
        <v>45077</v>
      </c>
      <c r="J9609" s="15" t="str">
        <f>MID(Tabla1[[#This Row],[HORA]],1,5)</f>
        <v>16:56</v>
      </c>
      <c r="K9609" s="16">
        <f>IF(Tabla1[[#This Row],[FECHA]]=I9610,IF(J9610-J9609&gt;0,(J9610-J9609)*1440,0),0)</f>
        <v>0</v>
      </c>
      <c r="L9609" s="14">
        <f>2+L9350-Datos!$C$8</f>
        <v>8.1000000000000014</v>
      </c>
      <c r="M9609" s="13" t="s">
        <v>56066</v>
      </c>
      <c r="N9609" s="1" t="s">
        <v>59</v>
      </c>
      <c r="O9609" s="1">
        <v>0</v>
      </c>
      <c r="P9609" s="1" t="s">
        <v>818</v>
      </c>
      <c r="Q9609" s="4" t="s">
        <v>21</v>
      </c>
    </row>
    <row r="9610" spans="1:17" ht="22.5" x14ac:dyDescent="0.25">
      <c r="A9610" s="3">
        <v>2843</v>
      </c>
      <c r="B9610" s="1" t="s">
        <v>8779</v>
      </c>
      <c r="C9610" s="1" t="s">
        <v>15</v>
      </c>
      <c r="D9610" s="1" t="s">
        <v>257</v>
      </c>
      <c r="E9610" s="1">
        <v>73813061</v>
      </c>
      <c r="F9610" s="1" t="s">
        <v>8780</v>
      </c>
      <c r="G9610" s="1">
        <v>73302670</v>
      </c>
      <c r="H9610" s="1" t="s">
        <v>8781</v>
      </c>
      <c r="I9610" s="2">
        <v>45077</v>
      </c>
      <c r="J9610" s="15" t="str">
        <f>MID(Tabla1[[#This Row],[HORA]],1,5)</f>
        <v>16:56</v>
      </c>
      <c r="K9610" s="16">
        <f>IF(Tabla1[[#This Row],[FECHA]]=I9611,IF(J9611-J9610&gt;0,(J9611-J9610)*1440,0),0)</f>
        <v>0</v>
      </c>
      <c r="L9610" s="14">
        <f>2+L9351-Datos!$C$8</f>
        <v>10.190000000000001</v>
      </c>
      <c r="M9610" s="13" t="s">
        <v>56066</v>
      </c>
      <c r="N9610" s="1" t="s">
        <v>8782</v>
      </c>
      <c r="O9610" s="1">
        <v>15</v>
      </c>
      <c r="P9610" s="1" t="s">
        <v>413</v>
      </c>
      <c r="Q9610" s="4" t="s">
        <v>21</v>
      </c>
    </row>
    <row r="9611" spans="1:17" ht="22.5" x14ac:dyDescent="0.25">
      <c r="A9611" s="3">
        <v>2844</v>
      </c>
      <c r="B9611" s="1" t="s">
        <v>8779</v>
      </c>
      <c r="C9611" s="1" t="s">
        <v>15</v>
      </c>
      <c r="D9611" s="1" t="s">
        <v>257</v>
      </c>
      <c r="E9611" s="1">
        <v>73813061</v>
      </c>
      <c r="F9611" s="1" t="s">
        <v>8783</v>
      </c>
      <c r="G9611" s="1">
        <v>73302670</v>
      </c>
      <c r="H9611" s="1" t="s">
        <v>8781</v>
      </c>
      <c r="I9611" s="2">
        <v>45077</v>
      </c>
      <c r="J9611" s="15" t="str">
        <f>MID(Tabla1[[#This Row],[HORA]],1,5)</f>
        <v>16:56</v>
      </c>
      <c r="K9611" s="16">
        <f>IF(Tabla1[[#This Row],[FECHA]]=I9612,IF(J9612-J9611&gt;0,(J9612-J9611)*1440,0),0)</f>
        <v>0</v>
      </c>
      <c r="L9611" s="14">
        <f>2+L9352-Datos!$C$8</f>
        <v>7.53</v>
      </c>
      <c r="M9611" s="13" t="s">
        <v>56066</v>
      </c>
      <c r="N9611" s="1" t="s">
        <v>8782</v>
      </c>
      <c r="O9611" s="1">
        <v>15</v>
      </c>
      <c r="P9611" s="1" t="s">
        <v>413</v>
      </c>
      <c r="Q9611" s="4" t="s">
        <v>21</v>
      </c>
    </row>
    <row r="9612" spans="1:17" ht="22.5" x14ac:dyDescent="0.25">
      <c r="A9612" s="3">
        <v>2921</v>
      </c>
      <c r="B9612" s="1" t="s">
        <v>9037</v>
      </c>
      <c r="C9612" s="1" t="s">
        <v>15</v>
      </c>
      <c r="D9612" s="1" t="s">
        <v>71</v>
      </c>
      <c r="E9612" s="1">
        <v>42231540</v>
      </c>
      <c r="F9612" s="1" t="s">
        <v>9038</v>
      </c>
      <c r="G9612" s="1">
        <v>2238735</v>
      </c>
      <c r="H9612" s="1" t="s">
        <v>9039</v>
      </c>
      <c r="I9612" s="2">
        <v>45077</v>
      </c>
      <c r="J9612" s="15" t="str">
        <f>MID(Tabla1[[#This Row],[HORA]],1,5)</f>
        <v>16:56</v>
      </c>
      <c r="K9612" s="16">
        <f>IF(Tabla1[[#This Row],[FECHA]]=I9613,IF(J9613-J9612&gt;0,(J9613-J9612)*1440,0),0)</f>
        <v>0.99999999999983658</v>
      </c>
      <c r="L9612" s="14">
        <f>2+L9353-Datos!$C$8</f>
        <v>9.2600000000000016</v>
      </c>
      <c r="M9612" s="13" t="s">
        <v>56066</v>
      </c>
      <c r="N9612" s="1" t="s">
        <v>9040</v>
      </c>
      <c r="O9612" s="1">
        <v>20</v>
      </c>
      <c r="P9612" s="1" t="s">
        <v>27</v>
      </c>
      <c r="Q9612" s="4" t="s">
        <v>21</v>
      </c>
    </row>
    <row r="9613" spans="1:17" ht="22.5" x14ac:dyDescent="0.25">
      <c r="A9613" s="3">
        <v>14015</v>
      </c>
      <c r="B9613" s="1" t="s">
        <v>43084</v>
      </c>
      <c r="C9613" s="1" t="s">
        <v>15</v>
      </c>
      <c r="D9613" s="1" t="s">
        <v>40</v>
      </c>
      <c r="E9613" s="1">
        <v>44519416</v>
      </c>
      <c r="F9613" s="1" t="s">
        <v>43085</v>
      </c>
      <c r="G9613" s="1">
        <v>16779972</v>
      </c>
      <c r="H9613" s="1" t="s">
        <v>43086</v>
      </c>
      <c r="I9613" s="2">
        <v>45077</v>
      </c>
      <c r="J9613" s="15" t="str">
        <f>MID(Tabla1[[#This Row],[HORA]],1,5)</f>
        <v>16:57</v>
      </c>
      <c r="K9613" s="16">
        <f>IF(Tabla1[[#This Row],[FECHA]]=I9614,IF(J9614-J9613&gt;0,(J9614-J9613)*1440,0),0)</f>
        <v>0.99999999999999645</v>
      </c>
      <c r="L9613" s="14">
        <f>2+L9354-Datos!$C$8</f>
        <v>11.120000000000001</v>
      </c>
      <c r="M9613" s="13" t="s">
        <v>56067</v>
      </c>
      <c r="N9613" s="1" t="s">
        <v>43087</v>
      </c>
      <c r="O9613" s="1">
        <v>15</v>
      </c>
      <c r="P9613" s="1" t="s">
        <v>818</v>
      </c>
      <c r="Q9613" s="4" t="s">
        <v>21</v>
      </c>
    </row>
    <row r="9614" spans="1:17" ht="22.5" x14ac:dyDescent="0.25">
      <c r="A9614" s="3">
        <v>2922</v>
      </c>
      <c r="B9614" s="1" t="s">
        <v>9041</v>
      </c>
      <c r="C9614" s="1" t="s">
        <v>15</v>
      </c>
      <c r="D9614" s="1" t="s">
        <v>82</v>
      </c>
      <c r="E9614" s="1">
        <v>45344382</v>
      </c>
      <c r="F9614" s="1" t="s">
        <v>9042</v>
      </c>
      <c r="G9614" s="1">
        <v>2238737</v>
      </c>
      <c r="H9614" s="1" t="s">
        <v>9043</v>
      </c>
      <c r="I9614" s="2">
        <v>45077</v>
      </c>
      <c r="J9614" s="15" t="str">
        <f>MID(Tabla1[[#This Row],[HORA]],1,5)</f>
        <v>16:58</v>
      </c>
      <c r="K9614" s="16">
        <f>IF(Tabla1[[#This Row],[FECHA]]=I9615,IF(J9615-J9614&gt;0,(J9615-J9614)*1440,0),0)</f>
        <v>2.0000000000001528</v>
      </c>
      <c r="L9614" s="14">
        <f>2+L9355-Datos!$C$8</f>
        <v>8.42</v>
      </c>
      <c r="M9614" s="13" t="s">
        <v>56068</v>
      </c>
      <c r="N9614" s="1" t="s">
        <v>9044</v>
      </c>
      <c r="O9614" s="1">
        <v>15</v>
      </c>
      <c r="P9614" s="1" t="s">
        <v>27</v>
      </c>
      <c r="Q9614" s="4" t="s">
        <v>21</v>
      </c>
    </row>
    <row r="9615" spans="1:17" ht="22.5" x14ac:dyDescent="0.25">
      <c r="A9615" s="3">
        <v>14016</v>
      </c>
      <c r="B9615" s="1" t="s">
        <v>43088</v>
      </c>
      <c r="C9615" s="1" t="s">
        <v>15</v>
      </c>
      <c r="D9615" s="1" t="s">
        <v>71</v>
      </c>
      <c r="E9615" s="1">
        <v>75962492</v>
      </c>
      <c r="F9615" s="1" t="s">
        <v>43089</v>
      </c>
      <c r="G9615" s="1">
        <v>76156592</v>
      </c>
      <c r="H9615" s="1" t="s">
        <v>43090</v>
      </c>
      <c r="I9615" s="2">
        <v>45077</v>
      </c>
      <c r="J9615" s="15" t="str">
        <f>MID(Tabla1[[#This Row],[HORA]],1,5)</f>
        <v>17:00</v>
      </c>
      <c r="K9615" s="16">
        <f>IF(Tabla1[[#This Row],[FECHA]]=I9616,IF(J9616-J9615&gt;0,(J9616-J9615)*1440,0),0)</f>
        <v>2.9999999999999893</v>
      </c>
      <c r="L9615" s="14">
        <f>2+L9356-Datos!$C$8</f>
        <v>9.08</v>
      </c>
      <c r="M9615" s="13" t="s">
        <v>56070</v>
      </c>
      <c r="N9615" s="1" t="s">
        <v>43091</v>
      </c>
      <c r="O9615" s="1">
        <v>12</v>
      </c>
      <c r="P9615" s="1" t="s">
        <v>818</v>
      </c>
      <c r="Q9615" s="4" t="s">
        <v>21</v>
      </c>
    </row>
    <row r="9616" spans="1:17" ht="22.5" x14ac:dyDescent="0.25">
      <c r="A9616" s="3">
        <v>14017</v>
      </c>
      <c r="B9616" s="1" t="s">
        <v>43092</v>
      </c>
      <c r="C9616" s="1" t="s">
        <v>15</v>
      </c>
      <c r="D9616" s="1" t="s">
        <v>82</v>
      </c>
      <c r="E9616" s="1">
        <v>47794749</v>
      </c>
      <c r="F9616" s="1" t="s">
        <v>20883</v>
      </c>
      <c r="G9616" s="1">
        <v>2238738</v>
      </c>
      <c r="H9616" s="1" t="s">
        <v>43093</v>
      </c>
      <c r="I9616" s="2">
        <v>45077</v>
      </c>
      <c r="J9616" s="15" t="str">
        <f>MID(Tabla1[[#This Row],[HORA]],1,5)</f>
        <v>17:03</v>
      </c>
      <c r="K9616" s="16">
        <f>IF(Tabla1[[#This Row],[FECHA]]=I9617,IF(J9617-J9616&gt;0,(J9617-J9616)*1440,0),0)</f>
        <v>2.9999999999999893</v>
      </c>
      <c r="L9616" s="14">
        <f>2+L9357-Datos!$C$8</f>
        <v>9.02</v>
      </c>
      <c r="M9616" s="13" t="s">
        <v>56073</v>
      </c>
      <c r="N9616" s="1" t="s">
        <v>43094</v>
      </c>
      <c r="O9616" s="1">
        <v>20</v>
      </c>
      <c r="P9616" s="1" t="s">
        <v>818</v>
      </c>
      <c r="Q9616" s="4" t="s">
        <v>21</v>
      </c>
    </row>
    <row r="9617" spans="1:17" ht="22.5" x14ac:dyDescent="0.25">
      <c r="A9617" s="3">
        <v>14018</v>
      </c>
      <c r="B9617" s="1" t="s">
        <v>43095</v>
      </c>
      <c r="C9617" s="1" t="s">
        <v>15</v>
      </c>
      <c r="D9617" s="1" t="s">
        <v>23</v>
      </c>
      <c r="E9617" s="1">
        <v>16798593</v>
      </c>
      <c r="F9617" s="1" t="s">
        <v>37121</v>
      </c>
      <c r="G9617" s="1">
        <v>2238739</v>
      </c>
      <c r="H9617" s="1" t="s">
        <v>37122</v>
      </c>
      <c r="I9617" s="2">
        <v>45077</v>
      </c>
      <c r="J9617" s="15" t="str">
        <f>MID(Tabla1[[#This Row],[HORA]],1,5)</f>
        <v>17:06</v>
      </c>
      <c r="K9617" s="16">
        <f>IF(Tabla1[[#This Row],[FECHA]]=I9618,IF(J9618-J9617&gt;0,(J9618-J9617)*1440,0),0)</f>
        <v>3.9999999999999858</v>
      </c>
      <c r="L9617" s="14">
        <f>2+L9358-Datos!$C$8</f>
        <v>7.120000000000001</v>
      </c>
      <c r="M9617" s="13" t="s">
        <v>56076</v>
      </c>
      <c r="N9617" s="1" t="s">
        <v>43096</v>
      </c>
      <c r="O9617" s="1">
        <v>20</v>
      </c>
      <c r="P9617" s="1" t="s">
        <v>818</v>
      </c>
      <c r="Q9617" s="4" t="s">
        <v>21</v>
      </c>
    </row>
    <row r="9618" spans="1:17" ht="22.5" x14ac:dyDescent="0.25">
      <c r="A9618" s="3">
        <v>14019</v>
      </c>
      <c r="B9618" s="1" t="s">
        <v>43097</v>
      </c>
      <c r="C9618" s="1" t="s">
        <v>15</v>
      </c>
      <c r="D9618" s="1" t="s">
        <v>77</v>
      </c>
      <c r="E9618" s="1">
        <v>16414190</v>
      </c>
      <c r="F9618" s="1" t="s">
        <v>43098</v>
      </c>
      <c r="G9618" s="1">
        <v>2238743</v>
      </c>
      <c r="H9618" s="1" t="s">
        <v>43099</v>
      </c>
      <c r="I9618" s="2">
        <v>45077</v>
      </c>
      <c r="J9618" s="15" t="str">
        <f>MID(Tabla1[[#This Row],[HORA]],1,5)</f>
        <v>17:10</v>
      </c>
      <c r="K9618" s="16">
        <f>IF(Tabla1[[#This Row],[FECHA]]=I9619,IF(J9619-J9618&gt;0,(J9619-J9618)*1440,0),0)</f>
        <v>1.9999999999999929</v>
      </c>
      <c r="L9618" s="14">
        <f>2+L9359-Datos!$C$8</f>
        <v>8.1300000000000008</v>
      </c>
      <c r="M9618" s="13" t="s">
        <v>56080</v>
      </c>
      <c r="N9618" s="1" t="s">
        <v>10150</v>
      </c>
      <c r="O9618" s="1">
        <v>10</v>
      </c>
      <c r="P9618" s="1" t="s">
        <v>818</v>
      </c>
      <c r="Q9618" s="4" t="s">
        <v>21</v>
      </c>
    </row>
    <row r="9619" spans="1:17" ht="22.5" x14ac:dyDescent="0.25">
      <c r="A9619" s="3">
        <v>8863</v>
      </c>
      <c r="B9619" s="1" t="s">
        <v>27693</v>
      </c>
      <c r="C9619" s="1" t="s">
        <v>15</v>
      </c>
      <c r="D9619" s="1" t="s">
        <v>71</v>
      </c>
      <c r="E9619" s="1">
        <v>72509397</v>
      </c>
      <c r="F9619" s="1" t="s">
        <v>27694</v>
      </c>
      <c r="G9619" s="1">
        <v>60665693</v>
      </c>
      <c r="H9619" s="1" t="s">
        <v>27695</v>
      </c>
      <c r="I9619" s="2">
        <v>45077</v>
      </c>
      <c r="J9619" s="15" t="str">
        <f>MID(Tabla1[[#This Row],[HORA]],1,5)</f>
        <v>17:12</v>
      </c>
      <c r="K9619" s="16">
        <f>IF(Tabla1[[#This Row],[FECHA]]=I9620,IF(J9620-J9619&gt;0,(J9620-J9619)*1440,0),0)</f>
        <v>5.0000000000001421</v>
      </c>
      <c r="L9619" s="14">
        <f>2+L9360-Datos!$C$8</f>
        <v>9.5</v>
      </c>
      <c r="M9619" s="13" t="s">
        <v>56082</v>
      </c>
      <c r="N9619" s="1" t="s">
        <v>27696</v>
      </c>
      <c r="O9619" s="1">
        <v>15</v>
      </c>
      <c r="P9619" s="1" t="s">
        <v>170</v>
      </c>
      <c r="Q9619" s="4" t="s">
        <v>21</v>
      </c>
    </row>
    <row r="9620" spans="1:17" ht="22.5" x14ac:dyDescent="0.25">
      <c r="A9620" s="3">
        <v>8864</v>
      </c>
      <c r="B9620" s="1" t="s">
        <v>27697</v>
      </c>
      <c r="C9620" s="1" t="s">
        <v>15</v>
      </c>
      <c r="D9620" s="1" t="s">
        <v>228</v>
      </c>
      <c r="E9620" s="1">
        <v>40661616</v>
      </c>
      <c r="F9620" s="1" t="s">
        <v>27698</v>
      </c>
      <c r="G9620" s="1">
        <v>2238744</v>
      </c>
      <c r="H9620" s="1" t="s">
        <v>27699</v>
      </c>
      <c r="I9620" s="2">
        <v>45077</v>
      </c>
      <c r="J9620" s="15" t="str">
        <f>MID(Tabla1[[#This Row],[HORA]],1,5)</f>
        <v>17:17</v>
      </c>
      <c r="K9620" s="16">
        <f>IF(Tabla1[[#This Row],[FECHA]]=I9621,IF(J9621-J9620&gt;0,(J9621-J9620)*1440,0),0)</f>
        <v>0.99999999999983658</v>
      </c>
      <c r="L9620" s="14">
        <f>2+L9361-Datos!$C$8</f>
        <v>9.25</v>
      </c>
      <c r="M9620" s="13" t="s">
        <v>56087</v>
      </c>
      <c r="N9620" s="1" t="s">
        <v>27700</v>
      </c>
      <c r="O9620" s="1">
        <v>30</v>
      </c>
      <c r="P9620" s="1" t="s">
        <v>170</v>
      </c>
      <c r="Q9620" s="4" t="s">
        <v>21</v>
      </c>
    </row>
    <row r="9621" spans="1:17" ht="22.5" x14ac:dyDescent="0.25">
      <c r="A9621" s="3">
        <v>2924</v>
      </c>
      <c r="B9621" s="1" t="s">
        <v>9049</v>
      </c>
      <c r="C9621" s="1" t="s">
        <v>15</v>
      </c>
      <c r="D9621" s="1" t="s">
        <v>77</v>
      </c>
      <c r="E9621" s="1">
        <v>71208022</v>
      </c>
      <c r="F9621" s="1" t="s">
        <v>9050</v>
      </c>
      <c r="G9621" s="1">
        <v>72297217</v>
      </c>
      <c r="H9621" s="1" t="s">
        <v>509</v>
      </c>
      <c r="I9621" s="2">
        <v>45077</v>
      </c>
      <c r="J9621" s="15" t="str">
        <f>MID(Tabla1[[#This Row],[HORA]],1,5)</f>
        <v>17:18</v>
      </c>
      <c r="K9621" s="16">
        <f>IF(Tabla1[[#This Row],[FECHA]]=I9622,IF(J9622-J9621&gt;0,(J9622-J9621)*1440,0),0)</f>
        <v>0.99999999999999645</v>
      </c>
      <c r="L9621" s="14">
        <f>2+L9362-Datos!$C$8</f>
        <v>12.190000000000001</v>
      </c>
      <c r="M9621" s="13" t="s">
        <v>56088</v>
      </c>
      <c r="N9621" s="1" t="s">
        <v>9051</v>
      </c>
      <c r="O9621" s="1">
        <v>15</v>
      </c>
      <c r="P9621" s="1" t="s">
        <v>27</v>
      </c>
      <c r="Q9621" s="4" t="s">
        <v>21</v>
      </c>
    </row>
    <row r="9622" spans="1:17" ht="22.5" x14ac:dyDescent="0.25">
      <c r="A9622" s="3">
        <v>8865</v>
      </c>
      <c r="B9622" s="1" t="s">
        <v>27701</v>
      </c>
      <c r="C9622" s="1" t="s">
        <v>15</v>
      </c>
      <c r="D9622" s="1" t="s">
        <v>71</v>
      </c>
      <c r="E9622" s="1">
        <v>42654317</v>
      </c>
      <c r="F9622" s="1" t="s">
        <v>27702</v>
      </c>
      <c r="G9622" s="1">
        <v>2238745</v>
      </c>
      <c r="H9622" s="1" t="s">
        <v>27703</v>
      </c>
      <c r="I9622" s="2">
        <v>45077</v>
      </c>
      <c r="J9622" s="15" t="str">
        <f>MID(Tabla1[[#This Row],[HORA]],1,5)</f>
        <v>17:19</v>
      </c>
      <c r="K9622" s="16">
        <f>IF(Tabla1[[#This Row],[FECHA]]=I9623,IF(J9623-J9622&gt;0,(J9623-J9622)*1440,0),0)</f>
        <v>0.99999999999999645</v>
      </c>
      <c r="L9622" s="14">
        <f>2+L9363-Datos!$C$8</f>
        <v>9.34</v>
      </c>
      <c r="M9622" s="13" t="s">
        <v>56089</v>
      </c>
      <c r="N9622" s="1" t="s">
        <v>27704</v>
      </c>
      <c r="O9622" s="1">
        <v>10</v>
      </c>
      <c r="P9622" s="1" t="s">
        <v>170</v>
      </c>
      <c r="Q9622" s="4" t="s">
        <v>21</v>
      </c>
    </row>
    <row r="9623" spans="1:17" ht="22.5" x14ac:dyDescent="0.25">
      <c r="A9623" s="3">
        <v>2925</v>
      </c>
      <c r="B9623" s="1" t="s">
        <v>9052</v>
      </c>
      <c r="C9623" s="1" t="s">
        <v>15</v>
      </c>
      <c r="D9623" s="1" t="s">
        <v>82</v>
      </c>
      <c r="E9623" s="1">
        <v>74404442</v>
      </c>
      <c r="F9623" s="1" t="s">
        <v>9053</v>
      </c>
      <c r="G9623" s="1">
        <v>2238746</v>
      </c>
      <c r="H9623" s="1" t="s">
        <v>9054</v>
      </c>
      <c r="I9623" s="2">
        <v>45077</v>
      </c>
      <c r="J9623" s="15" t="str">
        <f>MID(Tabla1[[#This Row],[HORA]],1,5)</f>
        <v>17:20</v>
      </c>
      <c r="K9623" s="16">
        <f>IF(Tabla1[[#This Row],[FECHA]]=I9624,IF(J9624-J9623&gt;0,(J9624-J9623)*1440,0),0)</f>
        <v>1.0000000000001563</v>
      </c>
      <c r="L9623" s="14">
        <f>2+L9364-Datos!$C$8</f>
        <v>7.5500000000000007</v>
      </c>
      <c r="M9623" s="13" t="s">
        <v>56090</v>
      </c>
      <c r="N9623" s="1" t="s">
        <v>583</v>
      </c>
      <c r="O9623" s="1">
        <v>10</v>
      </c>
      <c r="P9623" s="1" t="s">
        <v>27</v>
      </c>
      <c r="Q9623" s="4" t="s">
        <v>21</v>
      </c>
    </row>
    <row r="9624" spans="1:17" ht="22.5" x14ac:dyDescent="0.25">
      <c r="A9624" s="3">
        <v>8866</v>
      </c>
      <c r="B9624" s="1" t="s">
        <v>27705</v>
      </c>
      <c r="C9624" s="1" t="s">
        <v>15</v>
      </c>
      <c r="D9624" s="1" t="s">
        <v>40</v>
      </c>
      <c r="E9624" s="1">
        <v>40302795</v>
      </c>
      <c r="F9624" s="1" t="s">
        <v>10047</v>
      </c>
      <c r="G9624" s="1">
        <v>2238747</v>
      </c>
      <c r="H9624" s="1" t="s">
        <v>10544</v>
      </c>
      <c r="I9624" s="2">
        <v>45077</v>
      </c>
      <c r="J9624" s="15" t="str">
        <f>MID(Tabla1[[#This Row],[HORA]],1,5)</f>
        <v>17:21</v>
      </c>
      <c r="K9624" s="16">
        <f>IF(Tabla1[[#This Row],[FECHA]]=I9625,IF(J9625-J9624&gt;0,(J9625-J9624)*1440,0),0)</f>
        <v>4.9999999999998224</v>
      </c>
      <c r="L9624" s="14">
        <f>2+L9365-Datos!$C$8</f>
        <v>8.34</v>
      </c>
      <c r="M9624" s="13" t="s">
        <v>56091</v>
      </c>
      <c r="N9624" s="1" t="s">
        <v>27706</v>
      </c>
      <c r="O9624" s="1">
        <v>15</v>
      </c>
      <c r="P9624" s="1" t="s">
        <v>170</v>
      </c>
      <c r="Q9624" s="4" t="s">
        <v>21</v>
      </c>
    </row>
    <row r="9625" spans="1:17" ht="22.5" x14ac:dyDescent="0.25">
      <c r="A9625" s="3">
        <v>8867</v>
      </c>
      <c r="B9625" s="1" t="s">
        <v>27707</v>
      </c>
      <c r="C9625" s="1" t="s">
        <v>15</v>
      </c>
      <c r="D9625" s="1" t="s">
        <v>33</v>
      </c>
      <c r="E9625" s="1">
        <v>16677039</v>
      </c>
      <c r="F9625" s="1" t="s">
        <v>3973</v>
      </c>
      <c r="G9625" s="1">
        <v>2238750</v>
      </c>
      <c r="H9625" s="1" t="s">
        <v>3974</v>
      </c>
      <c r="I9625" s="2">
        <v>45077</v>
      </c>
      <c r="J9625" s="15" t="str">
        <f>MID(Tabla1[[#This Row],[HORA]],1,5)</f>
        <v>17:26</v>
      </c>
      <c r="K9625" s="16">
        <f>IF(Tabla1[[#This Row],[FECHA]]=I9626,IF(J9626-J9625&gt;0,(J9626-J9625)*1440,0),0)</f>
        <v>0.99999999999999645</v>
      </c>
      <c r="L9625" s="14">
        <f>2+L9366-Datos!$C$8</f>
        <v>7.08</v>
      </c>
      <c r="M9625" s="13" t="s">
        <v>56096</v>
      </c>
      <c r="N9625" s="1" t="s">
        <v>27708</v>
      </c>
      <c r="O9625" s="1">
        <v>30</v>
      </c>
      <c r="P9625" s="1" t="s">
        <v>170</v>
      </c>
      <c r="Q9625" s="4" t="s">
        <v>21</v>
      </c>
    </row>
    <row r="9626" spans="1:17" ht="22.5" x14ac:dyDescent="0.25">
      <c r="A9626" s="3">
        <v>14020</v>
      </c>
      <c r="B9626" s="1" t="s">
        <v>43100</v>
      </c>
      <c r="C9626" s="1" t="s">
        <v>15</v>
      </c>
      <c r="D9626" s="1" t="s">
        <v>33</v>
      </c>
      <c r="E9626" s="1">
        <v>43661479</v>
      </c>
      <c r="F9626" s="1" t="s">
        <v>43101</v>
      </c>
      <c r="G9626" s="1">
        <v>2238751</v>
      </c>
      <c r="H9626" s="1" t="s">
        <v>43102</v>
      </c>
      <c r="I9626" s="2">
        <v>45077</v>
      </c>
      <c r="J9626" s="15" t="str">
        <f>MID(Tabla1[[#This Row],[HORA]],1,5)</f>
        <v>17:27</v>
      </c>
      <c r="K9626" s="16">
        <f>IF(Tabla1[[#This Row],[FECHA]]=I9627,IF(J9627-J9626&gt;0,(J9627-J9626)*1440,0),0)</f>
        <v>2.0000000000001528</v>
      </c>
      <c r="L9626" s="14">
        <f>2+L9367-Datos!$C$8</f>
        <v>10</v>
      </c>
      <c r="M9626" s="13" t="s">
        <v>56097</v>
      </c>
      <c r="N9626" s="1" t="s">
        <v>59</v>
      </c>
      <c r="O9626" s="1">
        <v>10</v>
      </c>
      <c r="P9626" s="1" t="s">
        <v>818</v>
      </c>
      <c r="Q9626" s="4" t="s">
        <v>21</v>
      </c>
    </row>
    <row r="9627" spans="1:17" ht="22.5" x14ac:dyDescent="0.25">
      <c r="A9627" s="3">
        <v>14021</v>
      </c>
      <c r="B9627" s="1" t="s">
        <v>43103</v>
      </c>
      <c r="C9627" s="1" t="s">
        <v>15</v>
      </c>
      <c r="D9627" s="1" t="s">
        <v>40</v>
      </c>
      <c r="E9627" s="1">
        <v>75532220</v>
      </c>
      <c r="F9627" s="1" t="s">
        <v>34544</v>
      </c>
      <c r="G9627" s="1">
        <v>76093325</v>
      </c>
      <c r="H9627" s="1" t="s">
        <v>43104</v>
      </c>
      <c r="I9627" s="2">
        <v>45077</v>
      </c>
      <c r="J9627" s="15" t="str">
        <f>MID(Tabla1[[#This Row],[HORA]],1,5)</f>
        <v>17:29</v>
      </c>
      <c r="K9627" s="16">
        <f>IF(Tabla1[[#This Row],[FECHA]]=I9628,IF(J9628-J9627&gt;0,(J9628-J9627)*1440,0),0)</f>
        <v>0.99999999999983658</v>
      </c>
      <c r="L9627" s="14">
        <f>2+L9368-Datos!$C$8</f>
        <v>12.48</v>
      </c>
      <c r="M9627" s="13" t="s">
        <v>56099</v>
      </c>
      <c r="N9627" s="1" t="s">
        <v>43105</v>
      </c>
      <c r="O9627" s="1">
        <v>20</v>
      </c>
      <c r="P9627" s="1" t="s">
        <v>818</v>
      </c>
      <c r="Q9627" s="4" t="s">
        <v>21</v>
      </c>
    </row>
    <row r="9628" spans="1:17" ht="22.5" x14ac:dyDescent="0.25">
      <c r="A9628" s="3">
        <v>8868</v>
      </c>
      <c r="B9628" s="1" t="s">
        <v>27709</v>
      </c>
      <c r="C9628" s="1" t="s">
        <v>15</v>
      </c>
      <c r="D9628" s="1" t="s">
        <v>82</v>
      </c>
      <c r="E9628" s="1">
        <v>370197</v>
      </c>
      <c r="F9628" s="1" t="s">
        <v>27710</v>
      </c>
      <c r="G9628" s="1">
        <v>2238753</v>
      </c>
      <c r="H9628" s="1" t="s">
        <v>27711</v>
      </c>
      <c r="I9628" s="2">
        <v>45077</v>
      </c>
      <c r="J9628" s="15" t="str">
        <f>MID(Tabla1[[#This Row],[HORA]],1,5)</f>
        <v>17:30</v>
      </c>
      <c r="K9628" s="16">
        <f>IF(Tabla1[[#This Row],[FECHA]]=I9629,IF(J9629-J9628&gt;0,(J9629-J9628)*1440,0),0)</f>
        <v>2.0000000000001528</v>
      </c>
      <c r="L9628" s="14">
        <f>2+L9369-Datos!$C$8</f>
        <v>8.18</v>
      </c>
      <c r="M9628" s="13" t="s">
        <v>56100</v>
      </c>
      <c r="N9628" s="1" t="s">
        <v>27712</v>
      </c>
      <c r="O9628" s="1">
        <v>25</v>
      </c>
      <c r="P9628" s="1" t="s">
        <v>170</v>
      </c>
      <c r="Q9628" s="4" t="s">
        <v>21</v>
      </c>
    </row>
    <row r="9629" spans="1:17" ht="22.5" x14ac:dyDescent="0.25">
      <c r="A9629" s="3">
        <v>8869</v>
      </c>
      <c r="B9629" s="1" t="s">
        <v>27713</v>
      </c>
      <c r="C9629" s="1" t="s">
        <v>15</v>
      </c>
      <c r="D9629" s="1" t="s">
        <v>61</v>
      </c>
      <c r="E9629" s="1">
        <v>45177920</v>
      </c>
      <c r="F9629" s="1" t="s">
        <v>27714</v>
      </c>
      <c r="G9629" s="1">
        <v>42698053</v>
      </c>
      <c r="H9629" s="1" t="s">
        <v>27715</v>
      </c>
      <c r="I9629" s="2">
        <v>45077</v>
      </c>
      <c r="J9629" s="15" t="str">
        <f>MID(Tabla1[[#This Row],[HORA]],1,5)</f>
        <v>17:32</v>
      </c>
      <c r="K9629" s="16">
        <f>IF(Tabla1[[#This Row],[FECHA]]=I9630,IF(J9630-J9629&gt;0,(J9630-J9629)*1440,0),0)</f>
        <v>0.99999999999999645</v>
      </c>
      <c r="L9629" s="14">
        <f>2+L9370-Datos!$C$8</f>
        <v>7.28</v>
      </c>
      <c r="M9629" s="13" t="s">
        <v>56102</v>
      </c>
      <c r="N9629" s="1" t="s">
        <v>27716</v>
      </c>
      <c r="O9629" s="1">
        <v>10</v>
      </c>
      <c r="P9629" s="1" t="s">
        <v>170</v>
      </c>
      <c r="Q9629" s="4" t="s">
        <v>21</v>
      </c>
    </row>
    <row r="9630" spans="1:17" ht="22.5" x14ac:dyDescent="0.25">
      <c r="A9630" s="3">
        <v>18448</v>
      </c>
      <c r="B9630" s="1" t="s">
        <v>54991</v>
      </c>
      <c r="C9630" s="1" t="s">
        <v>15</v>
      </c>
      <c r="D9630" s="1" t="s">
        <v>77</v>
      </c>
      <c r="E9630" s="1">
        <v>20539090781</v>
      </c>
      <c r="F9630" s="1" t="s">
        <v>54992</v>
      </c>
      <c r="G9630" s="1">
        <v>43043570</v>
      </c>
      <c r="H9630" s="1" t="s">
        <v>54993</v>
      </c>
      <c r="I9630" s="2">
        <v>45077</v>
      </c>
      <c r="J9630" s="15" t="str">
        <f>MID(Tabla1[[#This Row],[HORA]],1,5)</f>
        <v>17:33</v>
      </c>
      <c r="K9630" s="16">
        <f>IF(Tabla1[[#This Row],[FECHA]]=I9631,IF(J9631-J9630&gt;0,(J9631-J9630)*1440,0),0)</f>
        <v>2.9999999999999893</v>
      </c>
      <c r="L9630" s="14">
        <f>2+L9371-Datos!$C$8</f>
        <v>8.48</v>
      </c>
      <c r="M9630" s="13" t="s">
        <v>56103</v>
      </c>
      <c r="N9630" s="1" t="s">
        <v>59</v>
      </c>
      <c r="O9630" s="1">
        <v>10</v>
      </c>
      <c r="P9630" s="1" t="s">
        <v>818</v>
      </c>
      <c r="Q9630" s="4" t="s">
        <v>21</v>
      </c>
    </row>
    <row r="9631" spans="1:17" ht="22.5" x14ac:dyDescent="0.25">
      <c r="A9631" s="3">
        <v>672</v>
      </c>
      <c r="B9631" s="1" t="s">
        <v>1520</v>
      </c>
      <c r="C9631" s="1" t="s">
        <v>15</v>
      </c>
      <c r="D9631" s="1" t="s">
        <v>172</v>
      </c>
      <c r="E9631" s="1">
        <v>16736357</v>
      </c>
      <c r="F9631" s="1" t="s">
        <v>565</v>
      </c>
      <c r="G9631" s="1">
        <v>2238754</v>
      </c>
      <c r="H9631" s="1" t="s">
        <v>1521</v>
      </c>
      <c r="I9631" s="2">
        <v>45077</v>
      </c>
      <c r="J9631" s="15" t="str">
        <f>MID(Tabla1[[#This Row],[HORA]],1,5)</f>
        <v>17:36</v>
      </c>
      <c r="K9631" s="16">
        <f>IF(Tabla1[[#This Row],[FECHA]]=I9632,IF(J9632-J9631&gt;0,(J9632-J9631)*1440,0),0)</f>
        <v>7.9999999999999716</v>
      </c>
      <c r="L9631" s="14">
        <f>2+L9372-Datos!$C$8</f>
        <v>9.98</v>
      </c>
      <c r="M9631" s="13" t="s">
        <v>56106</v>
      </c>
      <c r="N9631" s="1" t="s">
        <v>1522</v>
      </c>
      <c r="O9631" s="1">
        <v>0</v>
      </c>
      <c r="P9631" s="1" t="s">
        <v>818</v>
      </c>
      <c r="Q9631" s="4" t="s">
        <v>21</v>
      </c>
    </row>
    <row r="9632" spans="1:17" ht="22.5" x14ac:dyDescent="0.25">
      <c r="A9632" s="3">
        <v>14022</v>
      </c>
      <c r="B9632" s="1" t="s">
        <v>43106</v>
      </c>
      <c r="C9632" s="1" t="s">
        <v>15</v>
      </c>
      <c r="D9632" s="1" t="s">
        <v>40</v>
      </c>
      <c r="E9632" s="1">
        <v>40888853</v>
      </c>
      <c r="F9632" s="1" t="s">
        <v>43107</v>
      </c>
      <c r="G9632" s="1">
        <v>2238756</v>
      </c>
      <c r="H9632" s="1" t="s">
        <v>43108</v>
      </c>
      <c r="I9632" s="2">
        <v>45077</v>
      </c>
      <c r="J9632" s="15" t="str">
        <f>MID(Tabla1[[#This Row],[HORA]],1,5)</f>
        <v>17:44</v>
      </c>
      <c r="K9632" s="16">
        <f>IF(Tabla1[[#This Row],[FECHA]]=I9633,IF(J9633-J9632&gt;0,(J9633-J9632)*1440,0),0)</f>
        <v>4.9999999999999822</v>
      </c>
      <c r="L9632" s="14">
        <f>2+L9373-Datos!$C$8</f>
        <v>7.33</v>
      </c>
      <c r="M9632" s="13" t="s">
        <v>56114</v>
      </c>
      <c r="N9632" s="1" t="s">
        <v>59</v>
      </c>
      <c r="O9632" s="1">
        <v>10</v>
      </c>
      <c r="P9632" s="1" t="s">
        <v>818</v>
      </c>
      <c r="Q9632" s="4" t="s">
        <v>21</v>
      </c>
    </row>
    <row r="9633" spans="1:17" ht="22.5" x14ac:dyDescent="0.25">
      <c r="A9633" s="3">
        <v>329</v>
      </c>
      <c r="B9633" s="1" t="s">
        <v>768</v>
      </c>
      <c r="C9633" s="1" t="s">
        <v>15</v>
      </c>
      <c r="D9633" s="1" t="s">
        <v>172</v>
      </c>
      <c r="E9633" s="1">
        <v>2238757</v>
      </c>
      <c r="F9633" s="1" t="s">
        <v>769</v>
      </c>
      <c r="G9633" s="1">
        <v>2238758</v>
      </c>
      <c r="H9633" s="1" t="s">
        <v>770</v>
      </c>
      <c r="I9633" s="2">
        <v>45077</v>
      </c>
      <c r="J9633" s="15" t="str">
        <f>MID(Tabla1[[#This Row],[HORA]],1,5)</f>
        <v>17:49</v>
      </c>
      <c r="K9633" s="16">
        <f>IF(Tabla1[[#This Row],[FECHA]]=I9634,IF(J9634-J9633&gt;0,(J9634-J9633)*1440,0),0)</f>
        <v>3.9999999999999858</v>
      </c>
      <c r="L9633" s="14">
        <f>2+L9374-Datos!$C$8</f>
        <v>9.48</v>
      </c>
      <c r="M9633" s="13" t="s">
        <v>56119</v>
      </c>
      <c r="N9633" s="1" t="s">
        <v>771</v>
      </c>
      <c r="O9633" s="1">
        <v>0</v>
      </c>
      <c r="P9633" s="1" t="s">
        <v>170</v>
      </c>
      <c r="Q9633" s="4" t="s">
        <v>21</v>
      </c>
    </row>
    <row r="9634" spans="1:17" ht="22.5" x14ac:dyDescent="0.25">
      <c r="A9634" s="3">
        <v>14023</v>
      </c>
      <c r="B9634" s="1" t="s">
        <v>43109</v>
      </c>
      <c r="C9634" s="1" t="s">
        <v>15</v>
      </c>
      <c r="D9634" s="1" t="s">
        <v>1847</v>
      </c>
      <c r="E9634" s="1">
        <v>70585714</v>
      </c>
      <c r="F9634" s="1" t="s">
        <v>43110</v>
      </c>
      <c r="G9634" s="1">
        <v>33732031</v>
      </c>
      <c r="H9634" s="1" t="s">
        <v>43111</v>
      </c>
      <c r="I9634" s="2">
        <v>45077</v>
      </c>
      <c r="J9634" s="15" t="str">
        <f>MID(Tabla1[[#This Row],[HORA]],1,5)</f>
        <v>17:53</v>
      </c>
      <c r="K9634" s="16">
        <f>IF(Tabla1[[#This Row],[FECHA]]=I9635,IF(J9635-J9634&gt;0,(J9635-J9634)*1440,0),0)</f>
        <v>0.99999999999983658</v>
      </c>
      <c r="L9634" s="14">
        <f>2+L9375-Datos!$C$8</f>
        <v>11.18</v>
      </c>
      <c r="M9634" s="13" t="s">
        <v>56123</v>
      </c>
      <c r="N9634" s="1" t="s">
        <v>43112</v>
      </c>
      <c r="O9634" s="1">
        <v>40</v>
      </c>
      <c r="P9634" s="1" t="s">
        <v>818</v>
      </c>
      <c r="Q9634" s="4" t="s">
        <v>21</v>
      </c>
    </row>
    <row r="9635" spans="1:17" ht="22.5" x14ac:dyDescent="0.25">
      <c r="A9635" s="3">
        <v>2926</v>
      </c>
      <c r="B9635" s="1" t="s">
        <v>9055</v>
      </c>
      <c r="C9635" s="1" t="s">
        <v>15</v>
      </c>
      <c r="D9635" s="1" t="s">
        <v>33</v>
      </c>
      <c r="E9635" s="1">
        <v>6311411</v>
      </c>
      <c r="F9635" s="1" t="s">
        <v>9056</v>
      </c>
      <c r="G9635" s="1">
        <v>41136854</v>
      </c>
      <c r="H9635" s="1" t="s">
        <v>9057</v>
      </c>
      <c r="I9635" s="2">
        <v>45077</v>
      </c>
      <c r="J9635" s="15" t="str">
        <f>MID(Tabla1[[#This Row],[HORA]],1,5)</f>
        <v>17:54</v>
      </c>
      <c r="K9635" s="16">
        <f>IF(Tabla1[[#This Row],[FECHA]]=I9636,IF(J9636-J9635&gt;0,(J9636-J9635)*1440,0),0)</f>
        <v>7.000000000000135</v>
      </c>
      <c r="L9635" s="14">
        <f>2+L9376-Datos!$C$8</f>
        <v>8.34</v>
      </c>
      <c r="M9635" s="13" t="s">
        <v>56124</v>
      </c>
      <c r="N9635" s="1" t="s">
        <v>9058</v>
      </c>
      <c r="O9635" s="1">
        <v>60</v>
      </c>
      <c r="P9635" s="1" t="s">
        <v>27</v>
      </c>
      <c r="Q9635" s="4" t="s">
        <v>21</v>
      </c>
    </row>
    <row r="9636" spans="1:17" ht="22.5" x14ac:dyDescent="0.25">
      <c r="A9636" s="3">
        <v>2927</v>
      </c>
      <c r="B9636" s="1" t="s">
        <v>9059</v>
      </c>
      <c r="C9636" s="1" t="s">
        <v>15</v>
      </c>
      <c r="D9636" s="1" t="s">
        <v>71</v>
      </c>
      <c r="E9636" s="1">
        <v>16775189</v>
      </c>
      <c r="F9636" s="1" t="s">
        <v>9060</v>
      </c>
      <c r="G9636" s="1">
        <v>2238770</v>
      </c>
      <c r="H9636" s="1" t="s">
        <v>9061</v>
      </c>
      <c r="I9636" s="2">
        <v>45077</v>
      </c>
      <c r="J9636" s="15" t="str">
        <f>MID(Tabla1[[#This Row],[HORA]],1,5)</f>
        <v>18:01</v>
      </c>
      <c r="K9636" s="16">
        <f>IF(Tabla1[[#This Row],[FECHA]]=I9637,IF(J9637-J9636&gt;0,(J9637-J9636)*1440,0),0)</f>
        <v>1.0000000000001563</v>
      </c>
      <c r="L9636" s="14">
        <f>2+L9377-Datos!$C$8</f>
        <v>9.2800000000000011</v>
      </c>
      <c r="M9636" s="13" t="s">
        <v>56140</v>
      </c>
      <c r="N9636" s="1" t="s">
        <v>9062</v>
      </c>
      <c r="O9636" s="1">
        <v>20</v>
      </c>
      <c r="P9636" s="1" t="s">
        <v>27</v>
      </c>
      <c r="Q9636" s="4" t="s">
        <v>21</v>
      </c>
    </row>
    <row r="9637" spans="1:17" ht="22.5" x14ac:dyDescent="0.25">
      <c r="A9637" s="3">
        <v>8870</v>
      </c>
      <c r="B9637" s="1" t="s">
        <v>27717</v>
      </c>
      <c r="C9637" s="1" t="s">
        <v>15</v>
      </c>
      <c r="D9637" s="1" t="s">
        <v>33</v>
      </c>
      <c r="E9637" s="1">
        <v>42695990</v>
      </c>
      <c r="F9637" s="1" t="s">
        <v>27718</v>
      </c>
      <c r="G9637" s="1">
        <v>3486436</v>
      </c>
      <c r="H9637" s="1" t="s">
        <v>27719</v>
      </c>
      <c r="I9637" s="2">
        <v>45077</v>
      </c>
      <c r="J9637" s="15" t="str">
        <f>MID(Tabla1[[#This Row],[HORA]],1,5)</f>
        <v>18:02</v>
      </c>
      <c r="K9637" s="16">
        <f>IF(Tabla1[[#This Row],[FECHA]]=I9638,IF(J9638-J9637&gt;0,(J9638-J9637)*1440,0),0)</f>
        <v>0.99999999999983658</v>
      </c>
      <c r="L9637" s="14">
        <f>2+L9378-Datos!$C$8</f>
        <v>9.52</v>
      </c>
      <c r="M9637" s="13" t="s">
        <v>56141</v>
      </c>
      <c r="N9637" s="1" t="s">
        <v>27720</v>
      </c>
      <c r="O9637" s="1">
        <v>35</v>
      </c>
      <c r="P9637" s="1" t="s">
        <v>170</v>
      </c>
      <c r="Q9637" s="4" t="s">
        <v>21</v>
      </c>
    </row>
    <row r="9638" spans="1:17" ht="22.5" x14ac:dyDescent="0.25">
      <c r="A9638" s="3">
        <v>14024</v>
      </c>
      <c r="B9638" s="1" t="s">
        <v>43113</v>
      </c>
      <c r="C9638" s="1" t="s">
        <v>15</v>
      </c>
      <c r="D9638" s="1" t="s">
        <v>40</v>
      </c>
      <c r="E9638" s="1">
        <v>74371195</v>
      </c>
      <c r="F9638" s="1" t="s">
        <v>43114</v>
      </c>
      <c r="G9638" s="1">
        <v>48479999</v>
      </c>
      <c r="H9638" s="1" t="s">
        <v>43115</v>
      </c>
      <c r="I9638" s="2">
        <v>45077</v>
      </c>
      <c r="J9638" s="15" t="str">
        <f>MID(Tabla1[[#This Row],[HORA]],1,5)</f>
        <v>18:03</v>
      </c>
      <c r="K9638" s="16">
        <f>IF(Tabla1[[#This Row],[FECHA]]=I9639,IF(J9639-J9638&gt;0,(J9639-J9638)*1440,0),0)</f>
        <v>0.99999999999999645</v>
      </c>
      <c r="L9638" s="14">
        <f>2+L9379-Datos!$C$8</f>
        <v>7.19</v>
      </c>
      <c r="M9638" s="13" t="s">
        <v>56142</v>
      </c>
      <c r="N9638" s="1" t="s">
        <v>43116</v>
      </c>
      <c r="O9638" s="1">
        <v>30</v>
      </c>
      <c r="P9638" s="1" t="s">
        <v>818</v>
      </c>
      <c r="Q9638" s="4" t="s">
        <v>21</v>
      </c>
    </row>
    <row r="9639" spans="1:17" ht="22.5" x14ac:dyDescent="0.25">
      <c r="A9639" s="3">
        <v>2928</v>
      </c>
      <c r="B9639" s="1" t="s">
        <v>9063</v>
      </c>
      <c r="C9639" s="1" t="s">
        <v>15</v>
      </c>
      <c r="D9639" s="1" t="s">
        <v>40</v>
      </c>
      <c r="E9639" s="1">
        <v>43509254</v>
      </c>
      <c r="F9639" s="1" t="s">
        <v>9064</v>
      </c>
      <c r="G9639" s="1">
        <v>2238772</v>
      </c>
      <c r="H9639" s="1" t="s">
        <v>9065</v>
      </c>
      <c r="I9639" s="2">
        <v>45077</v>
      </c>
      <c r="J9639" s="15" t="str">
        <f>MID(Tabla1[[#This Row],[HORA]],1,5)</f>
        <v>18:04</v>
      </c>
      <c r="K9639" s="16">
        <f>IF(Tabla1[[#This Row],[FECHA]]=I9640,IF(J9640-J9639&gt;0,(J9640-J9639)*1440,0),0)</f>
        <v>0.99999999999999645</v>
      </c>
      <c r="L9639" s="14">
        <f>2+L9380-Datos!$C$8</f>
        <v>8.43</v>
      </c>
      <c r="M9639" s="13" t="s">
        <v>56143</v>
      </c>
      <c r="N9639" s="1" t="s">
        <v>9066</v>
      </c>
      <c r="O9639" s="1">
        <v>30</v>
      </c>
      <c r="P9639" s="1" t="s">
        <v>27</v>
      </c>
      <c r="Q9639" s="4" t="s">
        <v>21</v>
      </c>
    </row>
    <row r="9640" spans="1:17" ht="22.5" x14ac:dyDescent="0.25">
      <c r="A9640" s="3">
        <v>14025</v>
      </c>
      <c r="B9640" s="1" t="s">
        <v>43117</v>
      </c>
      <c r="C9640" s="1" t="s">
        <v>15</v>
      </c>
      <c r="D9640" s="1" t="s">
        <v>82</v>
      </c>
      <c r="E9640" s="1">
        <v>206888</v>
      </c>
      <c r="F9640" s="1" t="s">
        <v>43118</v>
      </c>
      <c r="G9640" s="1">
        <v>2238774</v>
      </c>
      <c r="H9640" s="1" t="s">
        <v>43119</v>
      </c>
      <c r="I9640" s="2">
        <v>45077</v>
      </c>
      <c r="J9640" s="15" t="str">
        <f>MID(Tabla1[[#This Row],[HORA]],1,5)</f>
        <v>18:05</v>
      </c>
      <c r="K9640" s="16">
        <f>IF(Tabla1[[#This Row],[FECHA]]=I9641,IF(J9641-J9640&gt;0,(J9641-J9640)*1440,0),0)</f>
        <v>1.0000000000001563</v>
      </c>
      <c r="L9640" s="14">
        <f>2+L9381-Datos!$C$8</f>
        <v>8.120000000000001</v>
      </c>
      <c r="M9640" s="13" t="s">
        <v>56144</v>
      </c>
      <c r="N9640" s="1" t="s">
        <v>43120</v>
      </c>
      <c r="O9640" s="1">
        <v>20</v>
      </c>
      <c r="P9640" s="1" t="s">
        <v>818</v>
      </c>
      <c r="Q9640" s="4" t="s">
        <v>21</v>
      </c>
    </row>
    <row r="9641" spans="1:17" ht="22.5" x14ac:dyDescent="0.25">
      <c r="A9641" s="3">
        <v>2929</v>
      </c>
      <c r="B9641" s="1" t="s">
        <v>9067</v>
      </c>
      <c r="C9641" s="1" t="s">
        <v>15</v>
      </c>
      <c r="D9641" s="1" t="s">
        <v>33</v>
      </c>
      <c r="E9641" s="1">
        <v>47643327</v>
      </c>
      <c r="F9641" s="1" t="s">
        <v>9068</v>
      </c>
      <c r="G9641" s="1">
        <v>3575195</v>
      </c>
      <c r="H9641" s="1" t="s">
        <v>9069</v>
      </c>
      <c r="I9641" s="2">
        <v>45077</v>
      </c>
      <c r="J9641" s="15" t="str">
        <f>MID(Tabla1[[#This Row],[HORA]],1,5)</f>
        <v>18:06</v>
      </c>
      <c r="K9641" s="16">
        <f>IF(Tabla1[[#This Row],[FECHA]]=I9642,IF(J9642-J9641&gt;0,(J9642-J9641)*1440,0),0)</f>
        <v>0</v>
      </c>
      <c r="L9641" s="14">
        <f>2+L9382-Datos!$C$8</f>
        <v>9.5</v>
      </c>
      <c r="M9641" s="13" t="s">
        <v>56145</v>
      </c>
      <c r="N9641" s="1" t="s">
        <v>9070</v>
      </c>
      <c r="O9641" s="1">
        <v>35</v>
      </c>
      <c r="P9641" s="1" t="s">
        <v>27</v>
      </c>
      <c r="Q9641" s="4" t="s">
        <v>21</v>
      </c>
    </row>
    <row r="9642" spans="1:17" ht="22.5" x14ac:dyDescent="0.25">
      <c r="A9642" s="3">
        <v>8871</v>
      </c>
      <c r="B9642" s="1" t="s">
        <v>27721</v>
      </c>
      <c r="C9642" s="1" t="s">
        <v>15</v>
      </c>
      <c r="D9642" s="1" t="s">
        <v>40</v>
      </c>
      <c r="E9642" s="1">
        <v>16730722</v>
      </c>
      <c r="F9642" s="1" t="s">
        <v>27722</v>
      </c>
      <c r="G9642" s="1">
        <v>2238775</v>
      </c>
      <c r="H9642" s="1" t="s">
        <v>27723</v>
      </c>
      <c r="I9642" s="2">
        <v>45077</v>
      </c>
      <c r="J9642" s="15" t="str">
        <f>MID(Tabla1[[#This Row],[HORA]],1,5)</f>
        <v>18:06</v>
      </c>
      <c r="K9642" s="16">
        <f>IF(Tabla1[[#This Row],[FECHA]]=I9643,IF(J9643-J9642&gt;0,(J9643-J9642)*1440,0),0)</f>
        <v>2.9999999999998295</v>
      </c>
      <c r="L9642" s="14">
        <f>2+L9383-Datos!$C$8</f>
        <v>9.4400000000000013</v>
      </c>
      <c r="M9642" s="13" t="s">
        <v>56145</v>
      </c>
      <c r="N9642" s="1" t="s">
        <v>27724</v>
      </c>
      <c r="O9642" s="1">
        <v>30</v>
      </c>
      <c r="P9642" s="1" t="s">
        <v>170</v>
      </c>
      <c r="Q9642" s="4" t="s">
        <v>21</v>
      </c>
    </row>
    <row r="9643" spans="1:17" ht="22.5" x14ac:dyDescent="0.25">
      <c r="A9643" s="3">
        <v>18449</v>
      </c>
      <c r="B9643" s="1" t="s">
        <v>54994</v>
      </c>
      <c r="C9643" s="1" t="s">
        <v>15</v>
      </c>
      <c r="D9643" s="1" t="s">
        <v>40</v>
      </c>
      <c r="E9643" s="1">
        <v>20604838798</v>
      </c>
      <c r="F9643" s="1" t="s">
        <v>54995</v>
      </c>
      <c r="G9643" s="1">
        <v>76348010</v>
      </c>
      <c r="H9643" s="1" t="s">
        <v>54996</v>
      </c>
      <c r="I9643" s="2">
        <v>45077</v>
      </c>
      <c r="J9643" s="15" t="str">
        <f>MID(Tabla1[[#This Row],[HORA]],1,5)</f>
        <v>18:09</v>
      </c>
      <c r="K9643" s="16">
        <f>IF(Tabla1[[#This Row],[FECHA]]=I9644,IF(J9644-J9643&gt;0,(J9644-J9643)*1440,0),0)</f>
        <v>1.0000000000001563</v>
      </c>
      <c r="L9643" s="14">
        <f>2+L9384-Datos!$C$8</f>
        <v>9.34</v>
      </c>
      <c r="M9643" s="13" t="s">
        <v>56148</v>
      </c>
      <c r="N9643" s="1" t="s">
        <v>54997</v>
      </c>
      <c r="O9643" s="1">
        <v>30</v>
      </c>
      <c r="P9643" s="1" t="s">
        <v>818</v>
      </c>
      <c r="Q9643" s="4" t="s">
        <v>21</v>
      </c>
    </row>
    <row r="9644" spans="1:17" ht="22.5" x14ac:dyDescent="0.25">
      <c r="A9644" s="3">
        <v>2930</v>
      </c>
      <c r="B9644" s="1" t="s">
        <v>9071</v>
      </c>
      <c r="C9644" s="1" t="s">
        <v>15</v>
      </c>
      <c r="D9644" s="1" t="s">
        <v>40</v>
      </c>
      <c r="E9644" s="1">
        <v>16758001</v>
      </c>
      <c r="F9644" s="1" t="s">
        <v>9072</v>
      </c>
      <c r="G9644" s="1">
        <v>2892060</v>
      </c>
      <c r="H9644" s="1" t="s">
        <v>9073</v>
      </c>
      <c r="I9644" s="2">
        <v>45077</v>
      </c>
      <c r="J9644" s="15" t="str">
        <f>MID(Tabla1[[#This Row],[HORA]],1,5)</f>
        <v>18:10</v>
      </c>
      <c r="K9644" s="16">
        <f>IF(Tabla1[[#This Row],[FECHA]]=I9645,IF(J9645-J9644&gt;0,(J9645-J9644)*1440,0),0)</f>
        <v>0.99999999999983658</v>
      </c>
      <c r="L9644" s="14">
        <f>2+L9385-Datos!$C$8</f>
        <v>7.0500000000000007</v>
      </c>
      <c r="M9644" s="13" t="s">
        <v>56149</v>
      </c>
      <c r="N9644" s="1" t="s">
        <v>9074</v>
      </c>
      <c r="O9644" s="1">
        <v>15</v>
      </c>
      <c r="P9644" s="1" t="s">
        <v>27</v>
      </c>
      <c r="Q9644" s="4" t="s">
        <v>21</v>
      </c>
    </row>
    <row r="9645" spans="1:17" ht="22.5" x14ac:dyDescent="0.25">
      <c r="A9645" s="3">
        <v>8872</v>
      </c>
      <c r="B9645" s="1" t="s">
        <v>27725</v>
      </c>
      <c r="C9645" s="1" t="s">
        <v>15</v>
      </c>
      <c r="D9645" s="1" t="s">
        <v>71</v>
      </c>
      <c r="E9645" s="1">
        <v>16667443</v>
      </c>
      <c r="F9645" s="1" t="s">
        <v>27726</v>
      </c>
      <c r="G9645" s="1">
        <v>2238776</v>
      </c>
      <c r="H9645" s="1" t="s">
        <v>27727</v>
      </c>
      <c r="I9645" s="2">
        <v>45077</v>
      </c>
      <c r="J9645" s="15" t="str">
        <f>MID(Tabla1[[#This Row],[HORA]],1,5)</f>
        <v>18:11</v>
      </c>
      <c r="K9645" s="16">
        <f>IF(Tabla1[[#This Row],[FECHA]]=I9646,IF(J9646-J9645&gt;0,(J9646-J9645)*1440,0),0)</f>
        <v>7.000000000000135</v>
      </c>
      <c r="L9645" s="14">
        <f>2+L9386-Datos!$C$8</f>
        <v>8.34</v>
      </c>
      <c r="M9645" s="13" t="s">
        <v>56150</v>
      </c>
      <c r="N9645" s="1" t="s">
        <v>27728</v>
      </c>
      <c r="O9645" s="1">
        <v>20</v>
      </c>
      <c r="P9645" s="1" t="s">
        <v>170</v>
      </c>
      <c r="Q9645" s="4" t="s">
        <v>21</v>
      </c>
    </row>
    <row r="9646" spans="1:17" ht="22.5" x14ac:dyDescent="0.25">
      <c r="A9646" s="3">
        <v>18450</v>
      </c>
      <c r="B9646" s="1" t="s">
        <v>54998</v>
      </c>
      <c r="C9646" s="1" t="s">
        <v>15</v>
      </c>
      <c r="D9646" s="1" t="s">
        <v>82</v>
      </c>
      <c r="E9646" s="1">
        <v>20602125379</v>
      </c>
      <c r="F9646" s="1" t="s">
        <v>47952</v>
      </c>
      <c r="G9646" s="1">
        <v>237234</v>
      </c>
      <c r="H9646" s="1" t="s">
        <v>54999</v>
      </c>
      <c r="I9646" s="2">
        <v>45077</v>
      </c>
      <c r="J9646" s="15" t="str">
        <f>MID(Tabla1[[#This Row],[HORA]],1,5)</f>
        <v>18:18</v>
      </c>
      <c r="K9646" s="16">
        <f>IF(Tabla1[[#This Row],[FECHA]]=I9647,IF(J9647-J9646&gt;0,(J9647-J9646)*1440,0),0)</f>
        <v>2.9999999999999893</v>
      </c>
      <c r="L9646" s="14">
        <f>2+L9387-Datos!$C$8</f>
        <v>7.3500000000000005</v>
      </c>
      <c r="M9646" s="13" t="s">
        <v>56157</v>
      </c>
      <c r="N9646" s="1" t="s">
        <v>55000</v>
      </c>
      <c r="O9646" s="1">
        <v>30</v>
      </c>
      <c r="P9646" s="1" t="s">
        <v>818</v>
      </c>
      <c r="Q9646" s="4" t="s">
        <v>21</v>
      </c>
    </row>
    <row r="9647" spans="1:17" ht="22.5" x14ac:dyDescent="0.25">
      <c r="A9647" s="3">
        <v>14026</v>
      </c>
      <c r="B9647" s="1" t="s">
        <v>43121</v>
      </c>
      <c r="C9647" s="1" t="s">
        <v>15</v>
      </c>
      <c r="D9647" s="1" t="s">
        <v>40</v>
      </c>
      <c r="E9647" s="1">
        <v>42717551</v>
      </c>
      <c r="F9647" s="1" t="s">
        <v>43122</v>
      </c>
      <c r="G9647" s="1">
        <v>2238781</v>
      </c>
      <c r="H9647" s="1" t="s">
        <v>43123</v>
      </c>
      <c r="I9647" s="2">
        <v>45077</v>
      </c>
      <c r="J9647" s="15" t="str">
        <f>MID(Tabla1[[#This Row],[HORA]],1,5)</f>
        <v>18:21</v>
      </c>
      <c r="K9647" s="16">
        <f>IF(Tabla1[[#This Row],[FECHA]]=I9648,IF(J9648-J9647&gt;0,(J9648-J9647)*1440,0),0)</f>
        <v>1.999999999999833</v>
      </c>
      <c r="L9647" s="14">
        <f>2+L9388-Datos!$C$8</f>
        <v>10.36</v>
      </c>
      <c r="M9647" s="13" t="s">
        <v>56160</v>
      </c>
      <c r="N9647" s="1" t="s">
        <v>43124</v>
      </c>
      <c r="O9647" s="1">
        <v>12</v>
      </c>
      <c r="P9647" s="1" t="s">
        <v>818</v>
      </c>
      <c r="Q9647" s="4" t="s">
        <v>21</v>
      </c>
    </row>
    <row r="9648" spans="1:17" ht="22.5" x14ac:dyDescent="0.25">
      <c r="A9648" s="3">
        <v>14027</v>
      </c>
      <c r="B9648" s="1" t="s">
        <v>43125</v>
      </c>
      <c r="C9648" s="1" t="s">
        <v>15</v>
      </c>
      <c r="D9648" s="1" t="s">
        <v>40</v>
      </c>
      <c r="E9648" s="1">
        <v>46683379</v>
      </c>
      <c r="F9648" s="1" t="s">
        <v>43126</v>
      </c>
      <c r="G9648" s="1">
        <v>71312836</v>
      </c>
      <c r="H9648" s="1" t="s">
        <v>43127</v>
      </c>
      <c r="I9648" s="2">
        <v>45077</v>
      </c>
      <c r="J9648" s="15" t="str">
        <f>MID(Tabla1[[#This Row],[HORA]],1,5)</f>
        <v>18:23</v>
      </c>
      <c r="K9648" s="16">
        <f>IF(Tabla1[[#This Row],[FECHA]]=I9649,IF(J9649-J9648&gt;0,(J9649-J9648)*1440,0),0)</f>
        <v>2.0000000000001528</v>
      </c>
      <c r="L9648" s="14">
        <f>2+L9389-Datos!$C$8</f>
        <v>12.420000000000002</v>
      </c>
      <c r="M9648" s="13" t="s">
        <v>56162</v>
      </c>
      <c r="N9648" s="1" t="s">
        <v>59</v>
      </c>
      <c r="O9648" s="1">
        <v>10</v>
      </c>
      <c r="P9648" s="1" t="s">
        <v>818</v>
      </c>
      <c r="Q9648" s="4" t="s">
        <v>21</v>
      </c>
    </row>
    <row r="9649" spans="1:17" ht="22.5" x14ac:dyDescent="0.25">
      <c r="A9649" s="3">
        <v>14028</v>
      </c>
      <c r="B9649" s="1" t="s">
        <v>43128</v>
      </c>
      <c r="C9649" s="1" t="s">
        <v>15</v>
      </c>
      <c r="D9649" s="1" t="s">
        <v>40</v>
      </c>
      <c r="E9649" s="1">
        <v>42010686</v>
      </c>
      <c r="F9649" s="1" t="s">
        <v>43129</v>
      </c>
      <c r="G9649" s="1">
        <v>47905273</v>
      </c>
      <c r="H9649" s="1" t="s">
        <v>43130</v>
      </c>
      <c r="I9649" s="2">
        <v>45077</v>
      </c>
      <c r="J9649" s="15" t="str">
        <f>MID(Tabla1[[#This Row],[HORA]],1,5)</f>
        <v>18:25</v>
      </c>
      <c r="K9649" s="16">
        <f>IF(Tabla1[[#This Row],[FECHA]]=I9650,IF(J9650-J9649&gt;0,(J9650-J9649)*1440,0),0)</f>
        <v>2.9999999999998295</v>
      </c>
      <c r="L9649" s="14">
        <f>2+L9390-Datos!$C$8</f>
        <v>8.2900000000000009</v>
      </c>
      <c r="M9649" s="13" t="s">
        <v>56164</v>
      </c>
      <c r="N9649" s="1" t="s">
        <v>43131</v>
      </c>
      <c r="O9649" s="1">
        <v>20</v>
      </c>
      <c r="P9649" s="1" t="s">
        <v>818</v>
      </c>
      <c r="Q9649" s="4" t="s">
        <v>21</v>
      </c>
    </row>
    <row r="9650" spans="1:17" ht="22.5" x14ac:dyDescent="0.25">
      <c r="A9650" s="3">
        <v>8873</v>
      </c>
      <c r="B9650" s="1" t="s">
        <v>27729</v>
      </c>
      <c r="C9650" s="1" t="s">
        <v>15</v>
      </c>
      <c r="D9650" s="1" t="s">
        <v>82</v>
      </c>
      <c r="E9650" s="1">
        <v>45832643</v>
      </c>
      <c r="F9650" s="1" t="s">
        <v>27730</v>
      </c>
      <c r="G9650" s="1">
        <v>16523532</v>
      </c>
      <c r="H9650" s="1" t="s">
        <v>27731</v>
      </c>
      <c r="I9650" s="2">
        <v>45077</v>
      </c>
      <c r="J9650" s="15" t="str">
        <f>MID(Tabla1[[#This Row],[HORA]],1,5)</f>
        <v>18:28</v>
      </c>
      <c r="K9650" s="16">
        <f>IF(Tabla1[[#This Row],[FECHA]]=I9651,IF(J9651-J9650&gt;0,(J9651-J9650)*1440,0),0)</f>
        <v>2.9999999999999893</v>
      </c>
      <c r="L9650" s="14">
        <f>2+L9391-Datos!$C$8</f>
        <v>8.1000000000000014</v>
      </c>
      <c r="M9650" s="13" t="s">
        <v>56167</v>
      </c>
      <c r="N9650" s="1" t="s">
        <v>27629</v>
      </c>
      <c r="O9650" s="1">
        <v>15</v>
      </c>
      <c r="P9650" s="1" t="s">
        <v>170</v>
      </c>
      <c r="Q9650" s="4" t="s">
        <v>21</v>
      </c>
    </row>
    <row r="9651" spans="1:17" ht="22.5" x14ac:dyDescent="0.25">
      <c r="A9651" s="3">
        <v>8874</v>
      </c>
      <c r="B9651" s="1" t="s">
        <v>27732</v>
      </c>
      <c r="C9651" s="1" t="s">
        <v>15</v>
      </c>
      <c r="D9651" s="1" t="s">
        <v>40</v>
      </c>
      <c r="E9651" s="1">
        <v>16703795</v>
      </c>
      <c r="F9651" s="1" t="s">
        <v>27733</v>
      </c>
      <c r="G9651" s="1">
        <v>2238784</v>
      </c>
      <c r="H9651" s="1" t="s">
        <v>27734</v>
      </c>
      <c r="I9651" s="2">
        <v>45077</v>
      </c>
      <c r="J9651" s="15" t="str">
        <f>MID(Tabla1[[#This Row],[HORA]],1,5)</f>
        <v>18:31</v>
      </c>
      <c r="K9651" s="16">
        <f>IF(Tabla1[[#This Row],[FECHA]]=I9652,IF(J9652-J9651&gt;0,(J9652-J9651)*1440,0),0)</f>
        <v>1.0000000000001563</v>
      </c>
      <c r="L9651" s="14">
        <f>2+L9392-Datos!$C$8</f>
        <v>10.190000000000001</v>
      </c>
      <c r="M9651" s="13" t="s">
        <v>56170</v>
      </c>
      <c r="N9651" s="1" t="s">
        <v>27735</v>
      </c>
      <c r="O9651" s="1">
        <v>12</v>
      </c>
      <c r="P9651" s="1" t="s">
        <v>170</v>
      </c>
      <c r="Q9651" s="4" t="s">
        <v>21</v>
      </c>
    </row>
    <row r="9652" spans="1:17" ht="22.5" x14ac:dyDescent="0.25">
      <c r="A9652" s="3">
        <v>14029</v>
      </c>
      <c r="B9652" s="1" t="s">
        <v>43132</v>
      </c>
      <c r="C9652" s="1" t="s">
        <v>15</v>
      </c>
      <c r="D9652" s="1" t="s">
        <v>23</v>
      </c>
      <c r="E9652" s="1">
        <v>43932889</v>
      </c>
      <c r="F9652" s="1" t="s">
        <v>43133</v>
      </c>
      <c r="G9652" s="1">
        <v>43882068</v>
      </c>
      <c r="H9652" s="1" t="s">
        <v>43134</v>
      </c>
      <c r="I9652" s="2">
        <v>45077</v>
      </c>
      <c r="J9652" s="15" t="str">
        <f>MID(Tabla1[[#This Row],[HORA]],1,5)</f>
        <v>18:32</v>
      </c>
      <c r="K9652" s="16">
        <f>IF(Tabla1[[#This Row],[FECHA]]=I9653,IF(J9653-J9652&gt;0,(J9653-J9652)*1440,0),0)</f>
        <v>0.99999999999999645</v>
      </c>
      <c r="L9652" s="14">
        <f>2+L9393-Datos!$C$8</f>
        <v>7.53</v>
      </c>
      <c r="M9652" s="13" t="s">
        <v>56171</v>
      </c>
      <c r="N9652" s="1" t="s">
        <v>14604</v>
      </c>
      <c r="O9652" s="1">
        <v>10</v>
      </c>
      <c r="P9652" s="1" t="s">
        <v>818</v>
      </c>
      <c r="Q9652" s="4" t="s">
        <v>21</v>
      </c>
    </row>
    <row r="9653" spans="1:17" ht="22.5" x14ac:dyDescent="0.25">
      <c r="A9653" s="3">
        <v>17392</v>
      </c>
      <c r="B9653" s="1" t="s">
        <v>52367</v>
      </c>
      <c r="C9653" s="1" t="s">
        <v>15</v>
      </c>
      <c r="D9653" s="1" t="s">
        <v>23</v>
      </c>
      <c r="E9653" s="1">
        <v>20100162076</v>
      </c>
      <c r="F9653" s="1" t="s">
        <v>48458</v>
      </c>
      <c r="G9653" s="1">
        <v>2238785</v>
      </c>
      <c r="H9653" s="1" t="s">
        <v>52368</v>
      </c>
      <c r="I9653" s="2">
        <v>45077</v>
      </c>
      <c r="J9653" s="15" t="str">
        <f>MID(Tabla1[[#This Row],[HORA]],1,5)</f>
        <v>18:33</v>
      </c>
      <c r="K9653" s="16">
        <f>IF(Tabla1[[#This Row],[FECHA]]=I9654,IF(J9654-J9653&gt;0,(J9654-J9653)*1440,0),0)</f>
        <v>2.9999999999999893</v>
      </c>
      <c r="L9653" s="14">
        <f>2+L9394-Datos!$C$8</f>
        <v>9.2600000000000016</v>
      </c>
      <c r="M9653" s="13" t="s">
        <v>56172</v>
      </c>
      <c r="N9653" s="1" t="s">
        <v>52369</v>
      </c>
      <c r="O9653" s="1">
        <v>20</v>
      </c>
      <c r="P9653" s="1" t="s">
        <v>170</v>
      </c>
      <c r="Q9653" s="4" t="s">
        <v>21</v>
      </c>
    </row>
    <row r="9654" spans="1:17" ht="22.5" x14ac:dyDescent="0.25">
      <c r="A9654" s="3">
        <v>14030</v>
      </c>
      <c r="B9654" s="1" t="s">
        <v>43135</v>
      </c>
      <c r="C9654" s="1" t="s">
        <v>15</v>
      </c>
      <c r="D9654" s="1" t="s">
        <v>228</v>
      </c>
      <c r="E9654" s="1">
        <v>45939074</v>
      </c>
      <c r="F9654" s="1" t="s">
        <v>2412</v>
      </c>
      <c r="G9654" s="1">
        <v>2238786</v>
      </c>
      <c r="H9654" s="1" t="s">
        <v>43136</v>
      </c>
      <c r="I9654" s="2">
        <v>45077</v>
      </c>
      <c r="J9654" s="15" t="str">
        <f>MID(Tabla1[[#This Row],[HORA]],1,5)</f>
        <v>18:36</v>
      </c>
      <c r="K9654" s="16">
        <f>IF(Tabla1[[#This Row],[FECHA]]=I9655,IF(J9655-J9654&gt;0,(J9655-J9654)*1440,0),0)</f>
        <v>3.9999999999999858</v>
      </c>
      <c r="L9654" s="14">
        <f>2+L9395-Datos!$C$8</f>
        <v>11.120000000000001</v>
      </c>
      <c r="M9654" s="13" t="s">
        <v>56175</v>
      </c>
      <c r="N9654" s="1" t="s">
        <v>43137</v>
      </c>
      <c r="O9654" s="1">
        <v>25</v>
      </c>
      <c r="P9654" s="1" t="s">
        <v>818</v>
      </c>
      <c r="Q9654" s="4" t="s">
        <v>21</v>
      </c>
    </row>
    <row r="9655" spans="1:17" ht="22.5" x14ac:dyDescent="0.25">
      <c r="A9655" s="3">
        <v>17394</v>
      </c>
      <c r="B9655" s="1" t="s">
        <v>52372</v>
      </c>
      <c r="C9655" s="1" t="s">
        <v>15</v>
      </c>
      <c r="D9655" s="1" t="s">
        <v>82</v>
      </c>
      <c r="E9655" s="1">
        <v>20554911511</v>
      </c>
      <c r="F9655" s="1" t="s">
        <v>48411</v>
      </c>
      <c r="G9655" s="1">
        <v>2238789</v>
      </c>
      <c r="H9655" s="1" t="s">
        <v>49500</v>
      </c>
      <c r="I9655" s="2">
        <v>45077</v>
      </c>
      <c r="J9655" s="15" t="str">
        <f>MID(Tabla1[[#This Row],[HORA]],1,5)</f>
        <v>18:40</v>
      </c>
      <c r="K9655" s="16">
        <f>IF(Tabla1[[#This Row],[FECHA]]=I9656,IF(J9656-J9655&gt;0,(J9656-J9655)*1440,0),0)</f>
        <v>0.99999999999999645</v>
      </c>
      <c r="L9655" s="14">
        <f>2+L9396-Datos!$C$8</f>
        <v>8.42</v>
      </c>
      <c r="M9655" s="13" t="s">
        <v>56179</v>
      </c>
      <c r="N9655" s="1" t="s">
        <v>52373</v>
      </c>
      <c r="O9655" s="1">
        <v>20</v>
      </c>
      <c r="P9655" s="1" t="s">
        <v>170</v>
      </c>
      <c r="Q9655" s="4" t="s">
        <v>21</v>
      </c>
    </row>
    <row r="9656" spans="1:17" ht="22.5" x14ac:dyDescent="0.25">
      <c r="A9656" s="3">
        <v>14031</v>
      </c>
      <c r="B9656" s="1" t="s">
        <v>43138</v>
      </c>
      <c r="C9656" s="1" t="s">
        <v>15</v>
      </c>
      <c r="D9656" s="1" t="s">
        <v>228</v>
      </c>
      <c r="E9656" s="1">
        <v>77421133</v>
      </c>
      <c r="F9656" s="1" t="s">
        <v>43139</v>
      </c>
      <c r="G9656" s="1">
        <v>2238791</v>
      </c>
      <c r="H9656" s="1" t="s">
        <v>43140</v>
      </c>
      <c r="I9656" s="2">
        <v>45077</v>
      </c>
      <c r="J9656" s="15" t="str">
        <f>MID(Tabla1[[#This Row],[HORA]],1,5)</f>
        <v>18:41</v>
      </c>
      <c r="K9656" s="16">
        <f>IF(Tabla1[[#This Row],[FECHA]]=I9657,IF(J9657-J9656&gt;0,(J9657-J9656)*1440,0),0)</f>
        <v>1.999999999999833</v>
      </c>
      <c r="L9656" s="14">
        <f>2+L9397-Datos!$C$8</f>
        <v>9.08</v>
      </c>
      <c r="M9656" s="13" t="s">
        <v>56180</v>
      </c>
      <c r="N9656" s="1" t="s">
        <v>11117</v>
      </c>
      <c r="O9656" s="1">
        <v>15</v>
      </c>
      <c r="P9656" s="1" t="s">
        <v>818</v>
      </c>
      <c r="Q9656" s="4" t="s">
        <v>21</v>
      </c>
    </row>
    <row r="9657" spans="1:17" ht="22.5" x14ac:dyDescent="0.25">
      <c r="A9657" s="3">
        <v>18451</v>
      </c>
      <c r="B9657" s="1" t="s">
        <v>55001</v>
      </c>
      <c r="C9657" s="1" t="s">
        <v>15</v>
      </c>
      <c r="D9657" s="1" t="s">
        <v>71</v>
      </c>
      <c r="E9657" s="1">
        <v>20487387534</v>
      </c>
      <c r="F9657" s="1" t="s">
        <v>51420</v>
      </c>
      <c r="G9657" s="1">
        <v>2238792</v>
      </c>
      <c r="H9657" s="1" t="s">
        <v>55002</v>
      </c>
      <c r="I9657" s="2">
        <v>45077</v>
      </c>
      <c r="J9657" s="15" t="str">
        <f>MID(Tabla1[[#This Row],[HORA]],1,5)</f>
        <v>18:43</v>
      </c>
      <c r="K9657" s="16">
        <f>IF(Tabla1[[#This Row],[FECHA]]=I9658,IF(J9658-J9657&gt;0,(J9658-J9657)*1440,0),0)</f>
        <v>2.0000000000001528</v>
      </c>
      <c r="L9657" s="14">
        <f>2+L9398-Datos!$C$8</f>
        <v>9.02</v>
      </c>
      <c r="M9657" s="13" t="s">
        <v>56182</v>
      </c>
      <c r="N9657" s="1" t="s">
        <v>55003</v>
      </c>
      <c r="O9657" s="1">
        <v>10</v>
      </c>
      <c r="P9657" s="1" t="s">
        <v>818</v>
      </c>
      <c r="Q9657" s="4" t="s">
        <v>21</v>
      </c>
    </row>
    <row r="9658" spans="1:17" ht="22.5" x14ac:dyDescent="0.25">
      <c r="A9658" s="3">
        <v>18452</v>
      </c>
      <c r="B9658" s="1" t="s">
        <v>55004</v>
      </c>
      <c r="C9658" s="1" t="s">
        <v>15</v>
      </c>
      <c r="D9658" s="1" t="s">
        <v>82</v>
      </c>
      <c r="E9658" s="1">
        <v>20601959667</v>
      </c>
      <c r="F9658" s="1" t="s">
        <v>52185</v>
      </c>
      <c r="G9658" s="1">
        <v>2238793</v>
      </c>
      <c r="H9658" s="1" t="s">
        <v>55005</v>
      </c>
      <c r="I9658" s="2">
        <v>45077</v>
      </c>
      <c r="J9658" s="15" t="str">
        <f>MID(Tabla1[[#This Row],[HORA]],1,5)</f>
        <v>18:45</v>
      </c>
      <c r="K9658" s="16">
        <f>IF(Tabla1[[#This Row],[FECHA]]=I9659,IF(J9659-J9658&gt;0,(J9659-J9658)*1440,0),0)</f>
        <v>0.99999999999999645</v>
      </c>
      <c r="L9658" s="14">
        <f>2+L9399-Datos!$C$8</f>
        <v>7.120000000000001</v>
      </c>
      <c r="M9658" s="13" t="s">
        <v>56184</v>
      </c>
      <c r="N9658" s="1" t="s">
        <v>55006</v>
      </c>
      <c r="O9658" s="1">
        <v>20</v>
      </c>
      <c r="P9658" s="1" t="s">
        <v>818</v>
      </c>
      <c r="Q9658" s="4" t="s">
        <v>21</v>
      </c>
    </row>
    <row r="9659" spans="1:17" ht="22.5" x14ac:dyDescent="0.25">
      <c r="A9659" s="3">
        <v>2931</v>
      </c>
      <c r="B9659" s="1" t="s">
        <v>9075</v>
      </c>
      <c r="C9659" s="1" t="s">
        <v>15</v>
      </c>
      <c r="D9659" s="1" t="s">
        <v>61</v>
      </c>
      <c r="E9659" s="1">
        <v>16647240</v>
      </c>
      <c r="F9659" s="1" t="s">
        <v>9076</v>
      </c>
      <c r="G9659" s="1">
        <v>2238794</v>
      </c>
      <c r="H9659" s="1" t="s">
        <v>9077</v>
      </c>
      <c r="I9659" s="2">
        <v>45077</v>
      </c>
      <c r="J9659" s="15" t="str">
        <f>MID(Tabla1[[#This Row],[HORA]],1,5)</f>
        <v>18:46</v>
      </c>
      <c r="K9659" s="16">
        <f>IF(Tabla1[[#This Row],[FECHA]]=I9660,IF(J9660-J9659&gt;0,(J9660-J9659)*1440,0),0)</f>
        <v>5.0000000000001421</v>
      </c>
      <c r="L9659" s="14">
        <f>2+L9400-Datos!$C$8</f>
        <v>8.1300000000000008</v>
      </c>
      <c r="M9659" s="13" t="s">
        <v>56185</v>
      </c>
      <c r="N9659" s="1" t="s">
        <v>9078</v>
      </c>
      <c r="O9659" s="1">
        <v>40</v>
      </c>
      <c r="P9659" s="1" t="s">
        <v>27</v>
      </c>
      <c r="Q9659" s="4" t="s">
        <v>21</v>
      </c>
    </row>
    <row r="9660" spans="1:17" ht="22.5" x14ac:dyDescent="0.25">
      <c r="A9660" s="3">
        <v>2932</v>
      </c>
      <c r="B9660" s="1" t="s">
        <v>9079</v>
      </c>
      <c r="C9660" s="1" t="s">
        <v>15</v>
      </c>
      <c r="D9660" s="1" t="s">
        <v>161</v>
      </c>
      <c r="E9660" s="1">
        <v>44571170</v>
      </c>
      <c r="F9660" s="1" t="s">
        <v>9080</v>
      </c>
      <c r="G9660" s="1">
        <v>2238796</v>
      </c>
      <c r="H9660" s="1" t="s">
        <v>9081</v>
      </c>
      <c r="I9660" s="2">
        <v>45077</v>
      </c>
      <c r="J9660" s="15" t="str">
        <f>MID(Tabla1[[#This Row],[HORA]],1,5)</f>
        <v>18:51</v>
      </c>
      <c r="K9660" s="16">
        <f>IF(Tabla1[[#This Row],[FECHA]]=I9661,IF(J9661-J9660&gt;0,(J9661-J9660)*1440,0),0)</f>
        <v>0</v>
      </c>
      <c r="L9660" s="14">
        <f>2+L9401-Datos!$C$8</f>
        <v>9.5</v>
      </c>
      <c r="M9660" s="13" t="s">
        <v>56190</v>
      </c>
      <c r="N9660" s="1" t="s">
        <v>9082</v>
      </c>
      <c r="O9660" s="1">
        <v>20</v>
      </c>
      <c r="P9660" s="1" t="s">
        <v>27</v>
      </c>
      <c r="Q9660" s="4" t="s">
        <v>21</v>
      </c>
    </row>
    <row r="9661" spans="1:17" ht="22.5" x14ac:dyDescent="0.25">
      <c r="A9661" s="3">
        <v>18453</v>
      </c>
      <c r="B9661" s="1" t="s">
        <v>55007</v>
      </c>
      <c r="C9661" s="1" t="s">
        <v>15</v>
      </c>
      <c r="D9661" s="1" t="s">
        <v>33</v>
      </c>
      <c r="E9661" s="1">
        <v>20606027673</v>
      </c>
      <c r="F9661" s="1" t="s">
        <v>47869</v>
      </c>
      <c r="G9661" s="1">
        <v>2238795</v>
      </c>
      <c r="H9661" s="1" t="s">
        <v>55008</v>
      </c>
      <c r="I9661" s="2">
        <v>45077</v>
      </c>
      <c r="J9661" s="15" t="str">
        <f>MID(Tabla1[[#This Row],[HORA]],1,5)</f>
        <v>18:51</v>
      </c>
      <c r="K9661" s="16">
        <f>IF(Tabla1[[#This Row],[FECHA]]=I9662,IF(J9662-J9661&gt;0,(J9662-J9661)*1440,0),0)</f>
        <v>1.999999999999833</v>
      </c>
      <c r="L9661" s="14">
        <f>2+L9402-Datos!$C$8</f>
        <v>9.25</v>
      </c>
      <c r="M9661" s="13" t="s">
        <v>56190</v>
      </c>
      <c r="N9661" s="1" t="s">
        <v>55009</v>
      </c>
      <c r="O9661" s="1">
        <v>15</v>
      </c>
      <c r="P9661" s="1" t="s">
        <v>818</v>
      </c>
      <c r="Q9661" s="4" t="s">
        <v>21</v>
      </c>
    </row>
    <row r="9662" spans="1:17" ht="22.5" x14ac:dyDescent="0.25">
      <c r="A9662" s="3">
        <v>16146</v>
      </c>
      <c r="B9662" s="1" t="s">
        <v>49072</v>
      </c>
      <c r="C9662" s="1" t="s">
        <v>15</v>
      </c>
      <c r="D9662" s="1" t="s">
        <v>637</v>
      </c>
      <c r="E9662" s="1">
        <v>20542350033</v>
      </c>
      <c r="F9662" s="1" t="s">
        <v>49073</v>
      </c>
      <c r="G9662" s="1">
        <v>42949616</v>
      </c>
      <c r="H9662" s="1" t="s">
        <v>49074</v>
      </c>
      <c r="I9662" s="2">
        <v>45077</v>
      </c>
      <c r="J9662" s="15" t="str">
        <f>MID(Tabla1[[#This Row],[HORA]],1,5)</f>
        <v>18:53</v>
      </c>
      <c r="K9662" s="16">
        <f>IF(Tabla1[[#This Row],[FECHA]]=I9663,IF(J9663-J9662&gt;0,(J9663-J9662)*1440,0),0)</f>
        <v>2.0000000000001528</v>
      </c>
      <c r="L9662" s="14">
        <f>2+L9403-Datos!$C$8</f>
        <v>12.190000000000001</v>
      </c>
      <c r="M9662" s="13" t="s">
        <v>56192</v>
      </c>
      <c r="N9662" s="1" t="s">
        <v>49075</v>
      </c>
      <c r="O9662" s="1">
        <v>80</v>
      </c>
      <c r="P9662" s="1" t="s">
        <v>413</v>
      </c>
      <c r="Q9662" s="4" t="s">
        <v>21</v>
      </c>
    </row>
    <row r="9663" spans="1:17" ht="22.5" x14ac:dyDescent="0.25">
      <c r="A9663" s="3">
        <v>2933</v>
      </c>
      <c r="B9663" s="1" t="s">
        <v>9083</v>
      </c>
      <c r="C9663" s="1" t="s">
        <v>15</v>
      </c>
      <c r="D9663" s="1" t="s">
        <v>82</v>
      </c>
      <c r="E9663" s="1">
        <v>10789137</v>
      </c>
      <c r="F9663" s="1" t="s">
        <v>4996</v>
      </c>
      <c r="G9663" s="1">
        <v>2238797</v>
      </c>
      <c r="H9663" s="1" t="s">
        <v>7024</v>
      </c>
      <c r="I9663" s="2">
        <v>45077</v>
      </c>
      <c r="J9663" s="15" t="str">
        <f>MID(Tabla1[[#This Row],[HORA]],1,5)</f>
        <v>18:55</v>
      </c>
      <c r="K9663" s="16">
        <f>IF(Tabla1[[#This Row],[FECHA]]=I9664,IF(J9664-J9663&gt;0,(J9664-J9663)*1440,0),0)</f>
        <v>0.99999999999983658</v>
      </c>
      <c r="L9663" s="14">
        <f>2+L9404-Datos!$C$8</f>
        <v>9.34</v>
      </c>
      <c r="M9663" s="13" t="s">
        <v>56194</v>
      </c>
      <c r="N9663" s="1" t="s">
        <v>583</v>
      </c>
      <c r="O9663" s="1">
        <v>10</v>
      </c>
      <c r="P9663" s="1" t="s">
        <v>27</v>
      </c>
      <c r="Q9663" s="4" t="s">
        <v>21</v>
      </c>
    </row>
    <row r="9664" spans="1:17" ht="22.5" x14ac:dyDescent="0.25">
      <c r="A9664" s="3">
        <v>8875</v>
      </c>
      <c r="B9664" s="1" t="s">
        <v>27736</v>
      </c>
      <c r="C9664" s="1" t="s">
        <v>15</v>
      </c>
      <c r="D9664" s="1" t="s">
        <v>228</v>
      </c>
      <c r="E9664" s="1">
        <v>48007354</v>
      </c>
      <c r="F9664" s="1" t="s">
        <v>27737</v>
      </c>
      <c r="G9664" s="1">
        <v>33403427</v>
      </c>
      <c r="H9664" s="1" t="s">
        <v>27738</v>
      </c>
      <c r="I9664" s="2">
        <v>45077</v>
      </c>
      <c r="J9664" s="15" t="str">
        <f>MID(Tabla1[[#This Row],[HORA]],1,5)</f>
        <v>18:56</v>
      </c>
      <c r="K9664" s="16">
        <f>IF(Tabla1[[#This Row],[FECHA]]=I9665,IF(J9665-J9664&gt;0,(J9665-J9664)*1440,0),0)</f>
        <v>0.99999999999999645</v>
      </c>
      <c r="L9664" s="14">
        <f>2+L9405-Datos!$C$8</f>
        <v>10.120000000000001</v>
      </c>
      <c r="M9664" s="13" t="s">
        <v>56195</v>
      </c>
      <c r="N9664" s="1" t="s">
        <v>27739</v>
      </c>
      <c r="O9664" s="1">
        <v>15</v>
      </c>
      <c r="P9664" s="1" t="s">
        <v>170</v>
      </c>
      <c r="Q9664" s="4" t="s">
        <v>21</v>
      </c>
    </row>
    <row r="9665" spans="1:17" ht="22.5" x14ac:dyDescent="0.25">
      <c r="A9665" s="3">
        <v>16166</v>
      </c>
      <c r="B9665" s="1" t="s">
        <v>49131</v>
      </c>
      <c r="C9665" s="1" t="s">
        <v>15</v>
      </c>
      <c r="D9665" s="1" t="s">
        <v>40</v>
      </c>
      <c r="E9665" s="1">
        <v>10166577131</v>
      </c>
      <c r="F9665" s="1" t="s">
        <v>47855</v>
      </c>
      <c r="G9665" s="1">
        <v>2238798</v>
      </c>
      <c r="H9665" s="1" t="s">
        <v>47856</v>
      </c>
      <c r="I9665" s="2">
        <v>45077</v>
      </c>
      <c r="J9665" s="15" t="str">
        <f>MID(Tabla1[[#This Row],[HORA]],1,5)</f>
        <v>18:57</v>
      </c>
      <c r="K9665" s="16">
        <f>IF(Tabla1[[#This Row],[FECHA]]=I9666,IF(J9666-J9665&gt;0,(J9666-J9665)*1440,0),0)</f>
        <v>2.0000000000001528</v>
      </c>
      <c r="L9665" s="14">
        <f>2+L9406-Datos!$C$8</f>
        <v>12.49</v>
      </c>
      <c r="M9665" s="13" t="s">
        <v>56196</v>
      </c>
      <c r="N9665" s="1" t="s">
        <v>49132</v>
      </c>
      <c r="O9665" s="1">
        <v>25</v>
      </c>
      <c r="P9665" s="1" t="s">
        <v>27</v>
      </c>
      <c r="Q9665" s="4" t="s">
        <v>21</v>
      </c>
    </row>
    <row r="9666" spans="1:17" ht="22.5" x14ac:dyDescent="0.25">
      <c r="A9666" s="3">
        <v>14032</v>
      </c>
      <c r="B9666" s="1" t="s">
        <v>43141</v>
      </c>
      <c r="C9666" s="1" t="s">
        <v>15</v>
      </c>
      <c r="D9666" s="1" t="s">
        <v>40</v>
      </c>
      <c r="E9666" s="1">
        <v>74805970</v>
      </c>
      <c r="F9666" s="1" t="s">
        <v>43142</v>
      </c>
      <c r="G9666" s="1">
        <v>47359010</v>
      </c>
      <c r="H9666" s="1" t="s">
        <v>43143</v>
      </c>
      <c r="I9666" s="2">
        <v>45077</v>
      </c>
      <c r="J9666" s="15" t="str">
        <f>MID(Tabla1[[#This Row],[HORA]],1,5)</f>
        <v>18:59</v>
      </c>
      <c r="K9666" s="16">
        <f>IF(Tabla1[[#This Row],[FECHA]]=I9667,IF(J9667-J9666&gt;0,(J9667-J9666)*1440,0),0)</f>
        <v>0.99999999999983658</v>
      </c>
      <c r="L9666" s="14">
        <f>2+L9407-Datos!$C$8</f>
        <v>11.18</v>
      </c>
      <c r="M9666" s="13" t="s">
        <v>56198</v>
      </c>
      <c r="N9666" s="1" t="s">
        <v>43144</v>
      </c>
      <c r="O9666" s="1">
        <v>15</v>
      </c>
      <c r="P9666" s="1" t="s">
        <v>818</v>
      </c>
      <c r="Q9666" s="4" t="s">
        <v>21</v>
      </c>
    </row>
    <row r="9667" spans="1:17" ht="22.5" x14ac:dyDescent="0.25">
      <c r="A9667" s="3">
        <v>2934</v>
      </c>
      <c r="B9667" s="1" t="s">
        <v>9084</v>
      </c>
      <c r="C9667" s="1" t="s">
        <v>15</v>
      </c>
      <c r="D9667" s="1" t="s">
        <v>71</v>
      </c>
      <c r="E9667" s="1">
        <v>71330148</v>
      </c>
      <c r="F9667" s="1" t="s">
        <v>9085</v>
      </c>
      <c r="G9667" s="1">
        <v>2238801</v>
      </c>
      <c r="H9667" s="1" t="s">
        <v>9086</v>
      </c>
      <c r="I9667" s="2">
        <v>45077</v>
      </c>
      <c r="J9667" s="15" t="str">
        <f>MID(Tabla1[[#This Row],[HORA]],1,5)</f>
        <v>19:00</v>
      </c>
      <c r="K9667" s="16">
        <f>IF(Tabla1[[#This Row],[FECHA]]=I9668,IF(J9668-J9667&gt;0,(J9668-J9667)*1440,0),0)</f>
        <v>4.9999999999999822</v>
      </c>
      <c r="L9667" s="14">
        <f>2+L9408-Datos!$C$8</f>
        <v>9.7800000000000011</v>
      </c>
      <c r="M9667" s="13" t="s">
        <v>56199</v>
      </c>
      <c r="N9667" s="1" t="s">
        <v>9087</v>
      </c>
      <c r="O9667" s="1">
        <v>10</v>
      </c>
      <c r="P9667" s="1" t="s">
        <v>27</v>
      </c>
      <c r="Q9667" s="4" t="s">
        <v>21</v>
      </c>
    </row>
    <row r="9668" spans="1:17" ht="22.5" x14ac:dyDescent="0.25">
      <c r="A9668" s="3">
        <v>2860</v>
      </c>
      <c r="B9668" s="1" t="s">
        <v>8835</v>
      </c>
      <c r="C9668" s="1" t="s">
        <v>15</v>
      </c>
      <c r="D9668" s="1" t="s">
        <v>257</v>
      </c>
      <c r="E9668" s="1">
        <v>75178913</v>
      </c>
      <c r="F9668" s="1" t="s">
        <v>8836</v>
      </c>
      <c r="G9668" s="1">
        <v>46976115</v>
      </c>
      <c r="H9668" s="1" t="s">
        <v>8837</v>
      </c>
      <c r="I9668" s="2">
        <v>45077</v>
      </c>
      <c r="J9668" s="15" t="str">
        <f>MID(Tabla1[[#This Row],[HORA]],1,5)</f>
        <v>19:05</v>
      </c>
      <c r="K9668" s="16">
        <f>IF(Tabla1[[#This Row],[FECHA]]=I9669,IF(J9669-J9668&gt;0,(J9669-J9668)*1440,0),0)</f>
        <v>0</v>
      </c>
      <c r="L9668" s="14">
        <f>2+L9409-Datos!$C$8</f>
        <v>7.5200000000000005</v>
      </c>
      <c r="M9668" s="13" t="s">
        <v>56204</v>
      </c>
      <c r="N9668" s="1" t="s">
        <v>8838</v>
      </c>
      <c r="O9668" s="1">
        <v>15</v>
      </c>
      <c r="P9668" s="1" t="s">
        <v>413</v>
      </c>
      <c r="Q9668" s="4" t="s">
        <v>21</v>
      </c>
    </row>
    <row r="9669" spans="1:17" ht="22.5" x14ac:dyDescent="0.25">
      <c r="A9669" s="3">
        <v>14033</v>
      </c>
      <c r="B9669" s="1" t="s">
        <v>43145</v>
      </c>
      <c r="C9669" s="1" t="s">
        <v>15</v>
      </c>
      <c r="D9669" s="1" t="s">
        <v>40</v>
      </c>
      <c r="E9669" s="1">
        <v>72944932</v>
      </c>
      <c r="F9669" s="1" t="s">
        <v>43146</v>
      </c>
      <c r="G9669" s="1">
        <v>2238803</v>
      </c>
      <c r="H9669" s="1" t="s">
        <v>43147</v>
      </c>
      <c r="I9669" s="2">
        <v>45077</v>
      </c>
      <c r="J9669" s="15" t="str">
        <f>MID(Tabla1[[#This Row],[HORA]],1,5)</f>
        <v>19:05</v>
      </c>
      <c r="K9669" s="16">
        <f>IF(Tabla1[[#This Row],[FECHA]]=I9670,IF(J9670-J9669&gt;0,(J9670-J9669)*1440,0),0)</f>
        <v>2.9999999999999893</v>
      </c>
      <c r="L9669" s="14">
        <f>2+L9410-Datos!$C$8</f>
        <v>10.039999999999999</v>
      </c>
      <c r="M9669" s="13" t="s">
        <v>56204</v>
      </c>
      <c r="N9669" s="1" t="s">
        <v>43148</v>
      </c>
      <c r="O9669" s="1">
        <v>40</v>
      </c>
      <c r="P9669" s="1" t="s">
        <v>818</v>
      </c>
      <c r="Q9669" s="4" t="s">
        <v>21</v>
      </c>
    </row>
    <row r="9670" spans="1:17" ht="22.5" x14ac:dyDescent="0.25">
      <c r="A9670" s="3">
        <v>2935</v>
      </c>
      <c r="B9670" s="1" t="s">
        <v>9088</v>
      </c>
      <c r="C9670" s="1" t="s">
        <v>15</v>
      </c>
      <c r="D9670" s="1" t="s">
        <v>71</v>
      </c>
      <c r="E9670" s="1">
        <v>76692093</v>
      </c>
      <c r="F9670" s="1" t="s">
        <v>9089</v>
      </c>
      <c r="G9670" s="1">
        <v>2238805</v>
      </c>
      <c r="H9670" s="1" t="s">
        <v>9090</v>
      </c>
      <c r="I9670" s="2">
        <v>45077</v>
      </c>
      <c r="J9670" s="15" t="str">
        <f>MID(Tabla1[[#This Row],[HORA]],1,5)</f>
        <v>19:08</v>
      </c>
      <c r="K9670" s="16">
        <f>IF(Tabla1[[#This Row],[FECHA]]=I9671,IF(J9671-J9670&gt;0,(J9671-J9670)*1440,0),0)</f>
        <v>0</v>
      </c>
      <c r="L9670" s="14">
        <f>2+L9411-Datos!$C$8</f>
        <v>9.07</v>
      </c>
      <c r="M9670" s="13" t="s">
        <v>56207</v>
      </c>
      <c r="N9670" s="1" t="s">
        <v>9091</v>
      </c>
      <c r="O9670" s="1">
        <v>13</v>
      </c>
      <c r="P9670" s="1" t="s">
        <v>27</v>
      </c>
      <c r="Q9670" s="4" t="s">
        <v>21</v>
      </c>
    </row>
    <row r="9671" spans="1:17" ht="22.5" x14ac:dyDescent="0.25">
      <c r="A9671" s="3">
        <v>14034</v>
      </c>
      <c r="B9671" s="1" t="s">
        <v>43149</v>
      </c>
      <c r="C9671" s="1" t="s">
        <v>15</v>
      </c>
      <c r="D9671" s="1" t="s">
        <v>82</v>
      </c>
      <c r="E9671" s="1">
        <v>327599</v>
      </c>
      <c r="F9671" s="1" t="s">
        <v>43150</v>
      </c>
      <c r="G9671" s="1">
        <v>2238806</v>
      </c>
      <c r="H9671" s="1" t="s">
        <v>43151</v>
      </c>
      <c r="I9671" s="2">
        <v>45077</v>
      </c>
      <c r="J9671" s="15" t="str">
        <f>MID(Tabla1[[#This Row],[HORA]],1,5)</f>
        <v>19:08</v>
      </c>
      <c r="K9671" s="16">
        <f>IF(Tabla1[[#This Row],[FECHA]]=I9672,IF(J9672-J9671&gt;0,(J9672-J9671)*1440,0),0)</f>
        <v>3.0000000000001492</v>
      </c>
      <c r="L9671" s="14">
        <f>2+L9412-Datos!$C$8</f>
        <v>13.959</v>
      </c>
      <c r="M9671" s="13" t="s">
        <v>56207</v>
      </c>
      <c r="N9671" s="1" t="s">
        <v>43152</v>
      </c>
      <c r="O9671" s="1">
        <v>15</v>
      </c>
      <c r="P9671" s="1" t="s">
        <v>818</v>
      </c>
      <c r="Q9671" s="4" t="s">
        <v>21</v>
      </c>
    </row>
    <row r="9672" spans="1:17" ht="22.5" x14ac:dyDescent="0.25">
      <c r="A9672" s="3">
        <v>2936</v>
      </c>
      <c r="B9672" s="1" t="s">
        <v>9092</v>
      </c>
      <c r="C9672" s="1" t="s">
        <v>15</v>
      </c>
      <c r="D9672" s="1" t="s">
        <v>77</v>
      </c>
      <c r="E9672" s="1">
        <v>45447782</v>
      </c>
      <c r="F9672" s="1" t="s">
        <v>9093</v>
      </c>
      <c r="G9672" s="1">
        <v>2238807</v>
      </c>
      <c r="H9672" s="1" t="s">
        <v>9094</v>
      </c>
      <c r="I9672" s="2">
        <v>45077</v>
      </c>
      <c r="J9672" s="15" t="str">
        <f>MID(Tabla1[[#This Row],[HORA]],1,5)</f>
        <v>19:11</v>
      </c>
      <c r="K9672" s="16">
        <f>IF(Tabla1[[#This Row],[FECHA]]=I9673,IF(J9673-J9672&gt;0,(J9673-J9672)*1440,0),0)</f>
        <v>0.99999999999983658</v>
      </c>
      <c r="L9672" s="14">
        <f>2+L9413-Datos!$C$8</f>
        <v>13.8276</v>
      </c>
      <c r="M9672" s="13" t="s">
        <v>56210</v>
      </c>
      <c r="N9672" s="1" t="s">
        <v>583</v>
      </c>
      <c r="O9672" s="1">
        <v>10</v>
      </c>
      <c r="P9672" s="1" t="s">
        <v>27</v>
      </c>
      <c r="Q9672" s="4" t="s">
        <v>21</v>
      </c>
    </row>
    <row r="9673" spans="1:17" ht="22.5" x14ac:dyDescent="0.25">
      <c r="A9673" s="3">
        <v>18454</v>
      </c>
      <c r="B9673" s="1" t="s">
        <v>55010</v>
      </c>
      <c r="C9673" s="1" t="s">
        <v>15</v>
      </c>
      <c r="D9673" s="1" t="s">
        <v>40</v>
      </c>
      <c r="E9673" s="1">
        <v>20610775587</v>
      </c>
      <c r="F9673" s="1" t="s">
        <v>51814</v>
      </c>
      <c r="G9673" s="1">
        <v>71851943</v>
      </c>
      <c r="H9673" s="1" t="s">
        <v>55011</v>
      </c>
      <c r="I9673" s="2">
        <v>45077</v>
      </c>
      <c r="J9673" s="15" t="str">
        <f>MID(Tabla1[[#This Row],[HORA]],1,5)</f>
        <v>19:12</v>
      </c>
      <c r="K9673" s="16">
        <f>IF(Tabla1[[#This Row],[FECHA]]=I9674,IF(J9674-J9673&gt;0,(J9674-J9673)*1440,0),0)</f>
        <v>0.99999999999999645</v>
      </c>
      <c r="L9673" s="14">
        <f>2+L9414-Datos!$C$8</f>
        <v>9.6666000000000007</v>
      </c>
      <c r="M9673" s="13" t="s">
        <v>56211</v>
      </c>
      <c r="N9673" s="1" t="s">
        <v>55012</v>
      </c>
      <c r="O9673" s="1">
        <v>50</v>
      </c>
      <c r="P9673" s="1" t="s">
        <v>818</v>
      </c>
      <c r="Q9673" s="4" t="s">
        <v>21</v>
      </c>
    </row>
    <row r="9674" spans="1:17" ht="22.5" x14ac:dyDescent="0.25">
      <c r="A9674" s="3">
        <v>2937</v>
      </c>
      <c r="B9674" s="1" t="s">
        <v>9095</v>
      </c>
      <c r="C9674" s="1" t="s">
        <v>15</v>
      </c>
      <c r="D9674" s="1" t="s">
        <v>33</v>
      </c>
      <c r="E9674" s="1">
        <v>16653273</v>
      </c>
      <c r="F9674" s="1" t="s">
        <v>7805</v>
      </c>
      <c r="G9674" s="1">
        <v>2238808</v>
      </c>
      <c r="H9674" s="1" t="s">
        <v>9096</v>
      </c>
      <c r="I9674" s="2">
        <v>45077</v>
      </c>
      <c r="J9674" s="15" t="str">
        <f>MID(Tabla1[[#This Row],[HORA]],1,5)</f>
        <v>19:13</v>
      </c>
      <c r="K9674" s="16">
        <f>IF(Tabla1[[#This Row],[FECHA]]=I9675,IF(J9675-J9674&gt;0,(J9675-J9674)*1440,0),0)</f>
        <v>2.0000000000001528</v>
      </c>
      <c r="L9674" s="14">
        <f>2+L9415-Datos!$C$8</f>
        <v>11.878499999999999</v>
      </c>
      <c r="M9674" s="13" t="s">
        <v>56212</v>
      </c>
      <c r="N9674" s="1" t="s">
        <v>9097</v>
      </c>
      <c r="O9674" s="1">
        <v>25</v>
      </c>
      <c r="P9674" s="1" t="s">
        <v>27</v>
      </c>
      <c r="Q9674" s="4" t="s">
        <v>21</v>
      </c>
    </row>
    <row r="9675" spans="1:17" ht="22.5" x14ac:dyDescent="0.25">
      <c r="A9675" s="3">
        <v>14035</v>
      </c>
      <c r="B9675" s="1" t="s">
        <v>43153</v>
      </c>
      <c r="C9675" s="1" t="s">
        <v>15</v>
      </c>
      <c r="D9675" s="1" t="s">
        <v>40</v>
      </c>
      <c r="E9675" s="1">
        <v>16652749</v>
      </c>
      <c r="F9675" s="1" t="s">
        <v>16055</v>
      </c>
      <c r="G9675" s="1">
        <v>2238809</v>
      </c>
      <c r="H9675" s="1" t="s">
        <v>18431</v>
      </c>
      <c r="I9675" s="2">
        <v>45077</v>
      </c>
      <c r="J9675" s="15" t="str">
        <f>MID(Tabla1[[#This Row],[HORA]],1,5)</f>
        <v>19:15</v>
      </c>
      <c r="K9675" s="16">
        <f>IF(Tabla1[[#This Row],[FECHA]]=I9676,IF(J9676-J9675&gt;0,(J9676-J9675)*1440,0),0)</f>
        <v>0.99999999999983658</v>
      </c>
      <c r="L9675" s="14">
        <f>2+L9416-Datos!$C$8</f>
        <v>14.8788</v>
      </c>
      <c r="M9675" s="13" t="s">
        <v>56214</v>
      </c>
      <c r="N9675" s="1" t="s">
        <v>75</v>
      </c>
      <c r="O9675" s="1">
        <v>20</v>
      </c>
      <c r="P9675" s="1" t="s">
        <v>818</v>
      </c>
      <c r="Q9675" s="4" t="s">
        <v>21</v>
      </c>
    </row>
    <row r="9676" spans="1:17" ht="22.5" x14ac:dyDescent="0.25">
      <c r="A9676" s="3">
        <v>2938</v>
      </c>
      <c r="B9676" s="1" t="s">
        <v>9098</v>
      </c>
      <c r="C9676" s="1" t="s">
        <v>15</v>
      </c>
      <c r="D9676" s="1" t="s">
        <v>23</v>
      </c>
      <c r="E9676" s="1">
        <v>73320730</v>
      </c>
      <c r="F9676" s="1" t="s">
        <v>9099</v>
      </c>
      <c r="G9676" s="1">
        <v>76857336</v>
      </c>
      <c r="H9676" s="1" t="s">
        <v>9100</v>
      </c>
      <c r="I9676" s="2">
        <v>45077</v>
      </c>
      <c r="J9676" s="15" t="str">
        <f>MID(Tabla1[[#This Row],[HORA]],1,5)</f>
        <v>19:16</v>
      </c>
      <c r="K9676" s="16">
        <f>IF(Tabla1[[#This Row],[FECHA]]=I9677,IF(J9677-J9676&gt;0,(J9677-J9676)*1440,0),0)</f>
        <v>2.0000000000001528</v>
      </c>
      <c r="L9676" s="14">
        <f>2+L9417-Datos!$C$8</f>
        <v>14.331299999999999</v>
      </c>
      <c r="M9676" s="13" t="s">
        <v>56215</v>
      </c>
      <c r="N9676" s="1" t="s">
        <v>8473</v>
      </c>
      <c r="O9676" s="1">
        <v>10</v>
      </c>
      <c r="P9676" s="1" t="s">
        <v>27</v>
      </c>
      <c r="Q9676" s="4" t="s">
        <v>21</v>
      </c>
    </row>
    <row r="9677" spans="1:17" ht="22.5" x14ac:dyDescent="0.25">
      <c r="A9677" s="3">
        <v>14036</v>
      </c>
      <c r="B9677" s="1" t="s">
        <v>43154</v>
      </c>
      <c r="C9677" s="1" t="s">
        <v>15</v>
      </c>
      <c r="D9677" s="1" t="s">
        <v>23</v>
      </c>
      <c r="E9677" s="1">
        <v>46147705</v>
      </c>
      <c r="F9677" s="1" t="s">
        <v>43155</v>
      </c>
      <c r="G9677" s="1">
        <v>40145417</v>
      </c>
      <c r="H9677" s="1" t="s">
        <v>37021</v>
      </c>
      <c r="I9677" s="2">
        <v>45077</v>
      </c>
      <c r="J9677" s="15" t="str">
        <f>MID(Tabla1[[#This Row],[HORA]],1,5)</f>
        <v>19:18</v>
      </c>
      <c r="K9677" s="16">
        <f>IF(Tabla1[[#This Row],[FECHA]]=I9678,IF(J9678-J9677&gt;0,(J9678-J9677)*1440,0),0)</f>
        <v>0.99999999999999645</v>
      </c>
      <c r="L9677" s="14">
        <f>2+L9418-Datos!$C$8</f>
        <v>8.18</v>
      </c>
      <c r="M9677" s="13" t="s">
        <v>56217</v>
      </c>
      <c r="N9677" s="1" t="s">
        <v>43156</v>
      </c>
      <c r="O9677" s="1">
        <v>15</v>
      </c>
      <c r="P9677" s="1" t="s">
        <v>818</v>
      </c>
      <c r="Q9677" s="4" t="s">
        <v>21</v>
      </c>
    </row>
    <row r="9678" spans="1:17" ht="22.5" x14ac:dyDescent="0.25">
      <c r="A9678" s="3">
        <v>2939</v>
      </c>
      <c r="B9678" s="1" t="s">
        <v>9101</v>
      </c>
      <c r="C9678" s="1" t="s">
        <v>15</v>
      </c>
      <c r="D9678" s="1" t="s">
        <v>82</v>
      </c>
      <c r="E9678" s="1">
        <v>43371665</v>
      </c>
      <c r="F9678" s="1" t="s">
        <v>9102</v>
      </c>
      <c r="G9678" s="1">
        <v>2238814</v>
      </c>
      <c r="H9678" s="1" t="s">
        <v>9103</v>
      </c>
      <c r="I9678" s="2">
        <v>45077</v>
      </c>
      <c r="J9678" s="15" t="str">
        <f>MID(Tabla1[[#This Row],[HORA]],1,5)</f>
        <v>19:19</v>
      </c>
      <c r="K9678" s="16">
        <f>IF(Tabla1[[#This Row],[FECHA]]=I9679,IF(J9679-J9678&gt;0,(J9679-J9678)*1440,0),0)</f>
        <v>1.9999999999999929</v>
      </c>
      <c r="L9678" s="14">
        <f>2+L9419-Datos!$C$8</f>
        <v>7.28</v>
      </c>
      <c r="M9678" s="13" t="s">
        <v>56218</v>
      </c>
      <c r="N9678" s="1" t="s">
        <v>9104</v>
      </c>
      <c r="O9678" s="1">
        <v>10</v>
      </c>
      <c r="P9678" s="1" t="s">
        <v>27</v>
      </c>
      <c r="Q9678" s="4" t="s">
        <v>21</v>
      </c>
    </row>
    <row r="9679" spans="1:17" ht="22.5" x14ac:dyDescent="0.25">
      <c r="A9679" s="3">
        <v>14037</v>
      </c>
      <c r="B9679" s="1" t="s">
        <v>43157</v>
      </c>
      <c r="C9679" s="1" t="s">
        <v>15</v>
      </c>
      <c r="D9679" s="1" t="s">
        <v>40</v>
      </c>
      <c r="E9679" s="1">
        <v>46178353</v>
      </c>
      <c r="F9679" s="1" t="s">
        <v>43158</v>
      </c>
      <c r="G9679" s="1">
        <v>2238817</v>
      </c>
      <c r="H9679" s="1" t="s">
        <v>43159</v>
      </c>
      <c r="I9679" s="2">
        <v>45077</v>
      </c>
      <c r="J9679" s="15" t="str">
        <f>MID(Tabla1[[#This Row],[HORA]],1,5)</f>
        <v>19:21</v>
      </c>
      <c r="K9679" s="16">
        <f>IF(Tabla1[[#This Row],[FECHA]]=I9680,IF(J9680-J9679&gt;0,(J9680-J9679)*1440,0),0)</f>
        <v>3.9999999999999858</v>
      </c>
      <c r="L9679" s="14">
        <f>2+L9420-Datos!$C$8</f>
        <v>8.48</v>
      </c>
      <c r="M9679" s="13" t="s">
        <v>56220</v>
      </c>
      <c r="N9679" s="1" t="s">
        <v>75</v>
      </c>
      <c r="O9679" s="1">
        <v>25</v>
      </c>
      <c r="P9679" s="1" t="s">
        <v>818</v>
      </c>
      <c r="Q9679" s="4" t="s">
        <v>21</v>
      </c>
    </row>
    <row r="9680" spans="1:17" ht="22.5" x14ac:dyDescent="0.25">
      <c r="A9680" s="3">
        <v>14038</v>
      </c>
      <c r="B9680" s="1" t="s">
        <v>43160</v>
      </c>
      <c r="C9680" s="1" t="s">
        <v>15</v>
      </c>
      <c r="D9680" s="1" t="s">
        <v>71</v>
      </c>
      <c r="E9680" s="1">
        <v>16516163</v>
      </c>
      <c r="F9680" s="1" t="s">
        <v>6522</v>
      </c>
      <c r="G9680" s="1">
        <v>16516163</v>
      </c>
      <c r="H9680" s="1" t="s">
        <v>6522</v>
      </c>
      <c r="I9680" s="2">
        <v>45077</v>
      </c>
      <c r="J9680" s="15" t="str">
        <f>MID(Tabla1[[#This Row],[HORA]],1,5)</f>
        <v>19:25</v>
      </c>
      <c r="K9680" s="16">
        <f>IF(Tabla1[[#This Row],[FECHA]]=I9681,IF(J9681-J9680&gt;0,(J9681-J9680)*1440,0),0)</f>
        <v>1.9999999999999929</v>
      </c>
      <c r="L9680" s="14">
        <f>2+L9421-Datos!$C$8</f>
        <v>9.98</v>
      </c>
      <c r="M9680" s="13" t="s">
        <v>56224</v>
      </c>
      <c r="N9680" s="1" t="s">
        <v>43161</v>
      </c>
      <c r="O9680" s="1">
        <v>35</v>
      </c>
      <c r="P9680" s="1" t="s">
        <v>818</v>
      </c>
      <c r="Q9680" s="4" t="s">
        <v>21</v>
      </c>
    </row>
    <row r="9681" spans="1:17" ht="22.5" x14ac:dyDescent="0.25">
      <c r="A9681" s="3">
        <v>17395</v>
      </c>
      <c r="B9681" s="1" t="s">
        <v>52374</v>
      </c>
      <c r="C9681" s="1" t="s">
        <v>15</v>
      </c>
      <c r="D9681" s="1" t="s">
        <v>40</v>
      </c>
      <c r="E9681" s="1">
        <v>20605514066</v>
      </c>
      <c r="F9681" s="1" t="s">
        <v>49684</v>
      </c>
      <c r="G9681" s="1">
        <v>2852986</v>
      </c>
      <c r="H9681" s="1" t="s">
        <v>48774</v>
      </c>
      <c r="I9681" s="2">
        <v>45077</v>
      </c>
      <c r="J9681" s="15" t="str">
        <f>MID(Tabla1[[#This Row],[HORA]],1,5)</f>
        <v>19:27</v>
      </c>
      <c r="K9681" s="16">
        <f>IF(Tabla1[[#This Row],[FECHA]]=I9682,IF(J9682-J9681&gt;0,(J9682-J9681)*1440,0),0)</f>
        <v>0</v>
      </c>
      <c r="L9681" s="14">
        <f>2+L9422-Datos!$C$8</f>
        <v>7.33</v>
      </c>
      <c r="M9681" s="13" t="s">
        <v>56226</v>
      </c>
      <c r="N9681" s="1" t="s">
        <v>52375</v>
      </c>
      <c r="O9681" s="1">
        <v>20</v>
      </c>
      <c r="P9681" s="1" t="s">
        <v>170</v>
      </c>
      <c r="Q9681" s="4" t="s">
        <v>21</v>
      </c>
    </row>
    <row r="9682" spans="1:17" ht="22.5" x14ac:dyDescent="0.25">
      <c r="A9682" s="3">
        <v>18455</v>
      </c>
      <c r="B9682" s="1" t="s">
        <v>55013</v>
      </c>
      <c r="C9682" s="1" t="s">
        <v>15</v>
      </c>
      <c r="D9682" s="1" t="s">
        <v>82</v>
      </c>
      <c r="E9682" s="1">
        <v>20605615288</v>
      </c>
      <c r="F9682" s="1" t="s">
        <v>55014</v>
      </c>
      <c r="G9682" s="1">
        <v>9269509</v>
      </c>
      <c r="H9682" s="1" t="s">
        <v>55015</v>
      </c>
      <c r="I9682" s="2">
        <v>45077</v>
      </c>
      <c r="J9682" s="15" t="str">
        <f>MID(Tabla1[[#This Row],[HORA]],1,5)</f>
        <v>19:27</v>
      </c>
      <c r="K9682" s="16">
        <f>IF(Tabla1[[#This Row],[FECHA]]=I9683,IF(J9683-J9682&gt;0,(J9683-J9682)*1440,0),0)</f>
        <v>5.0000000000001421</v>
      </c>
      <c r="L9682" s="14">
        <f>2+L9423-Datos!$C$8</f>
        <v>9.48</v>
      </c>
      <c r="M9682" s="13" t="s">
        <v>56226</v>
      </c>
      <c r="N9682" s="1" t="s">
        <v>55016</v>
      </c>
      <c r="O9682" s="1">
        <v>17</v>
      </c>
      <c r="P9682" s="1" t="s">
        <v>818</v>
      </c>
      <c r="Q9682" s="4" t="s">
        <v>21</v>
      </c>
    </row>
    <row r="9683" spans="1:17" ht="22.5" x14ac:dyDescent="0.25">
      <c r="A9683" s="3">
        <v>8877</v>
      </c>
      <c r="B9683" s="1" t="s">
        <v>27744</v>
      </c>
      <c r="C9683" s="1" t="s">
        <v>15</v>
      </c>
      <c r="D9683" s="1" t="s">
        <v>71</v>
      </c>
      <c r="E9683" s="1">
        <v>16727221</v>
      </c>
      <c r="F9683" s="1" t="s">
        <v>27745</v>
      </c>
      <c r="G9683" s="1">
        <v>16727221</v>
      </c>
      <c r="H9683" s="1" t="s">
        <v>27745</v>
      </c>
      <c r="I9683" s="2">
        <v>45077</v>
      </c>
      <c r="J9683" s="15" t="str">
        <f>MID(Tabla1[[#This Row],[HORA]],1,5)</f>
        <v>19:32</v>
      </c>
      <c r="K9683" s="16">
        <f>IF(Tabla1[[#This Row],[FECHA]]=I9684,IF(J9684-J9683&gt;0,(J9684-J9683)*1440,0),0)</f>
        <v>4.9999999999998224</v>
      </c>
      <c r="L9683" s="14">
        <f>2+L9424-Datos!$C$8</f>
        <v>11.18</v>
      </c>
      <c r="M9683" s="13" t="s">
        <v>56231</v>
      </c>
      <c r="N9683" s="1" t="s">
        <v>3080</v>
      </c>
      <c r="O9683" s="1">
        <v>35</v>
      </c>
      <c r="P9683" s="1" t="s">
        <v>170</v>
      </c>
      <c r="Q9683" s="4" t="s">
        <v>21</v>
      </c>
    </row>
    <row r="9684" spans="1:17" ht="22.5" x14ac:dyDescent="0.25">
      <c r="A9684" s="3">
        <v>17396</v>
      </c>
      <c r="B9684" s="1" t="s">
        <v>52376</v>
      </c>
      <c r="C9684" s="1" t="s">
        <v>15</v>
      </c>
      <c r="D9684" s="1" t="s">
        <v>33</v>
      </c>
      <c r="E9684" s="1">
        <v>20607565881</v>
      </c>
      <c r="F9684" s="1" t="s">
        <v>52377</v>
      </c>
      <c r="G9684" s="1">
        <v>2238821</v>
      </c>
      <c r="H9684" s="1" t="s">
        <v>52378</v>
      </c>
      <c r="I9684" s="2">
        <v>45077</v>
      </c>
      <c r="J9684" s="15" t="str">
        <f>MID(Tabla1[[#This Row],[HORA]],1,5)</f>
        <v>19:37</v>
      </c>
      <c r="K9684" s="16">
        <f>IF(Tabla1[[#This Row],[FECHA]]=I9685,IF(J9685-J9684&gt;0,(J9685-J9684)*1440,0),0)</f>
        <v>0.99999999999999645</v>
      </c>
      <c r="L9684" s="14">
        <f>2+L9425-Datos!$C$8</f>
        <v>8.34</v>
      </c>
      <c r="M9684" s="13" t="s">
        <v>56236</v>
      </c>
      <c r="N9684" s="1" t="s">
        <v>52379</v>
      </c>
      <c r="O9684" s="1">
        <v>70</v>
      </c>
      <c r="P9684" s="1" t="s">
        <v>170</v>
      </c>
      <c r="Q9684" s="4" t="s">
        <v>21</v>
      </c>
    </row>
    <row r="9685" spans="1:17" ht="22.5" x14ac:dyDescent="0.25">
      <c r="A9685" s="3">
        <v>18456</v>
      </c>
      <c r="B9685" s="1" t="s">
        <v>55017</v>
      </c>
      <c r="C9685" s="1" t="s">
        <v>15</v>
      </c>
      <c r="D9685" s="1" t="s">
        <v>40</v>
      </c>
      <c r="E9685" s="1">
        <v>20525851631</v>
      </c>
      <c r="F9685" s="1" t="s">
        <v>48585</v>
      </c>
      <c r="G9685" s="1">
        <v>2238822</v>
      </c>
      <c r="H9685" s="1" t="s">
        <v>55018</v>
      </c>
      <c r="I9685" s="2">
        <v>45077</v>
      </c>
      <c r="J9685" s="15" t="str">
        <f>MID(Tabla1[[#This Row],[HORA]],1,5)</f>
        <v>19:38</v>
      </c>
      <c r="K9685" s="16">
        <f>IF(Tabla1[[#This Row],[FECHA]]=I9686,IF(J9686-J9685&gt;0,(J9686-J9685)*1440,0),0)</f>
        <v>2.0000000000001528</v>
      </c>
      <c r="L9685" s="14">
        <f>2+L9426-Datos!$C$8</f>
        <v>9.2800000000000011</v>
      </c>
      <c r="M9685" s="13" t="s">
        <v>56237</v>
      </c>
      <c r="N9685" s="1" t="s">
        <v>2323</v>
      </c>
      <c r="O9685" s="1">
        <v>15</v>
      </c>
      <c r="P9685" s="1" t="s">
        <v>818</v>
      </c>
      <c r="Q9685" s="4" t="s">
        <v>21</v>
      </c>
    </row>
    <row r="9686" spans="1:17" ht="22.5" x14ac:dyDescent="0.25">
      <c r="A9686" s="3">
        <v>8878</v>
      </c>
      <c r="B9686" s="1" t="s">
        <v>27746</v>
      </c>
      <c r="C9686" s="1" t="s">
        <v>15</v>
      </c>
      <c r="D9686" s="1" t="s">
        <v>40</v>
      </c>
      <c r="E9686" s="1">
        <v>71910359</v>
      </c>
      <c r="F9686" s="1" t="s">
        <v>27747</v>
      </c>
      <c r="G9686" s="1">
        <v>40756158</v>
      </c>
      <c r="H9686" s="1" t="s">
        <v>27748</v>
      </c>
      <c r="I9686" s="2">
        <v>45077</v>
      </c>
      <c r="J9686" s="15" t="str">
        <f>MID(Tabla1[[#This Row],[HORA]],1,5)</f>
        <v>19:40</v>
      </c>
      <c r="K9686" s="16">
        <f>IF(Tabla1[[#This Row],[FECHA]]=I9687,IF(J9687-J9686&gt;0,(J9687-J9686)*1440,0),0)</f>
        <v>0</v>
      </c>
      <c r="L9686" s="14">
        <f>2+L9427-Datos!$C$8</f>
        <v>9.52</v>
      </c>
      <c r="M9686" s="13" t="s">
        <v>56239</v>
      </c>
      <c r="N9686" s="1" t="s">
        <v>27749</v>
      </c>
      <c r="O9686" s="1">
        <v>15</v>
      </c>
      <c r="P9686" s="1" t="s">
        <v>170</v>
      </c>
      <c r="Q9686" s="4" t="s">
        <v>21</v>
      </c>
    </row>
    <row r="9687" spans="1:17" ht="22.5" x14ac:dyDescent="0.25">
      <c r="A9687" s="3">
        <v>16167</v>
      </c>
      <c r="B9687" s="1" t="s">
        <v>49133</v>
      </c>
      <c r="C9687" s="1" t="s">
        <v>15</v>
      </c>
      <c r="D9687" s="1" t="s">
        <v>141</v>
      </c>
      <c r="E9687" s="1">
        <v>20491639670</v>
      </c>
      <c r="F9687" s="1" t="s">
        <v>49134</v>
      </c>
      <c r="G9687" s="1">
        <v>2238824</v>
      </c>
      <c r="H9687" s="1" t="s">
        <v>49135</v>
      </c>
      <c r="I9687" s="2">
        <v>45077</v>
      </c>
      <c r="J9687" s="15" t="str">
        <f>MID(Tabla1[[#This Row],[HORA]],1,5)</f>
        <v>19:40</v>
      </c>
      <c r="K9687" s="16">
        <f>IF(Tabla1[[#This Row],[FECHA]]=I9688,IF(J9688-J9687&gt;0,(J9688-J9687)*1440,0),0)</f>
        <v>0</v>
      </c>
      <c r="L9687" s="14">
        <f>2+L9428-Datos!$C$8</f>
        <v>7.19</v>
      </c>
      <c r="M9687" s="13" t="s">
        <v>56239</v>
      </c>
      <c r="N9687" s="1" t="s">
        <v>18898</v>
      </c>
      <c r="O9687" s="1">
        <v>15</v>
      </c>
      <c r="P9687" s="1" t="s">
        <v>27</v>
      </c>
      <c r="Q9687" s="4" t="s">
        <v>21</v>
      </c>
    </row>
    <row r="9688" spans="1:17" ht="22.5" x14ac:dyDescent="0.25">
      <c r="A9688" s="3">
        <v>18457</v>
      </c>
      <c r="B9688" s="1" t="s">
        <v>55019</v>
      </c>
      <c r="C9688" s="1" t="s">
        <v>15</v>
      </c>
      <c r="D9688" s="1" t="s">
        <v>82</v>
      </c>
      <c r="E9688" s="1">
        <v>10062214657</v>
      </c>
      <c r="F9688" s="1" t="s">
        <v>48060</v>
      </c>
      <c r="G9688" s="1">
        <v>76618694</v>
      </c>
      <c r="H9688" s="1" t="s">
        <v>2736</v>
      </c>
      <c r="I9688" s="2">
        <v>45077</v>
      </c>
      <c r="J9688" s="15" t="str">
        <f>MID(Tabla1[[#This Row],[HORA]],1,5)</f>
        <v>19:40</v>
      </c>
      <c r="K9688" s="16">
        <f>IF(Tabla1[[#This Row],[FECHA]]=I9689,IF(J9689-J9688&gt;0,(J9689-J9688)*1440,0),0)</f>
        <v>5.9999999999998188</v>
      </c>
      <c r="L9688" s="14">
        <f>2+L9429-Datos!$C$8</f>
        <v>8.43</v>
      </c>
      <c r="M9688" s="13" t="s">
        <v>56239</v>
      </c>
      <c r="N9688" s="1" t="s">
        <v>55020</v>
      </c>
      <c r="O9688" s="1">
        <v>20</v>
      </c>
      <c r="P9688" s="1" t="s">
        <v>818</v>
      </c>
      <c r="Q9688" s="4" t="s">
        <v>21</v>
      </c>
    </row>
    <row r="9689" spans="1:17" ht="22.5" x14ac:dyDescent="0.25">
      <c r="A9689" s="3">
        <v>18458</v>
      </c>
      <c r="B9689" s="1" t="s">
        <v>55021</v>
      </c>
      <c r="C9689" s="1" t="s">
        <v>15</v>
      </c>
      <c r="D9689" s="1" t="s">
        <v>40</v>
      </c>
      <c r="E9689" s="1">
        <v>20602787070</v>
      </c>
      <c r="F9689" s="1" t="s">
        <v>52525</v>
      </c>
      <c r="G9689" s="1">
        <v>2238828</v>
      </c>
      <c r="H9689" s="1" t="s">
        <v>52609</v>
      </c>
      <c r="I9689" s="2">
        <v>45077</v>
      </c>
      <c r="J9689" s="15" t="str">
        <f>MID(Tabla1[[#This Row],[HORA]],1,5)</f>
        <v>19:46</v>
      </c>
      <c r="K9689" s="16">
        <f>IF(Tabla1[[#This Row],[FECHA]]=I9690,IF(J9690-J9689&gt;0,(J9690-J9689)*1440,0),0)</f>
        <v>1.0000000000001563</v>
      </c>
      <c r="L9689" s="14">
        <f>2+L9430-Datos!$C$8</f>
        <v>8.120000000000001</v>
      </c>
      <c r="M9689" s="13" t="s">
        <v>56245</v>
      </c>
      <c r="N9689" s="1" t="s">
        <v>59</v>
      </c>
      <c r="O9689" s="1">
        <v>10</v>
      </c>
      <c r="P9689" s="1" t="s">
        <v>818</v>
      </c>
      <c r="Q9689" s="4" t="s">
        <v>21</v>
      </c>
    </row>
    <row r="9690" spans="1:17" ht="22.5" x14ac:dyDescent="0.25">
      <c r="A9690" s="3">
        <v>18459</v>
      </c>
      <c r="B9690" s="1" t="s">
        <v>55022</v>
      </c>
      <c r="C9690" s="1" t="s">
        <v>15</v>
      </c>
      <c r="D9690" s="1" t="s">
        <v>77</v>
      </c>
      <c r="E9690" s="1">
        <v>20602787070</v>
      </c>
      <c r="F9690" s="1" t="s">
        <v>52525</v>
      </c>
      <c r="G9690" s="1">
        <v>2238829</v>
      </c>
      <c r="H9690" s="1" t="s">
        <v>53965</v>
      </c>
      <c r="I9690" s="2">
        <v>45077</v>
      </c>
      <c r="J9690" s="15" t="str">
        <f>MID(Tabla1[[#This Row],[HORA]],1,5)</f>
        <v>19:47</v>
      </c>
      <c r="K9690" s="16">
        <f>IF(Tabla1[[#This Row],[FECHA]]=I9691,IF(J9691-J9690&gt;0,(J9691-J9690)*1440,0),0)</f>
        <v>0.99999999999999645</v>
      </c>
      <c r="L9690" s="14">
        <f>2+L9431-Datos!$C$8</f>
        <v>9.5</v>
      </c>
      <c r="M9690" s="13" t="s">
        <v>56246</v>
      </c>
      <c r="N9690" s="1" t="s">
        <v>59</v>
      </c>
      <c r="O9690" s="1">
        <v>10</v>
      </c>
      <c r="P9690" s="1" t="s">
        <v>818</v>
      </c>
      <c r="Q9690" s="4" t="s">
        <v>21</v>
      </c>
    </row>
    <row r="9691" spans="1:17" ht="22.5" x14ac:dyDescent="0.25">
      <c r="A9691" s="3">
        <v>18460</v>
      </c>
      <c r="B9691" s="1" t="s">
        <v>55023</v>
      </c>
      <c r="C9691" s="1" t="s">
        <v>15</v>
      </c>
      <c r="D9691" s="1" t="s">
        <v>33</v>
      </c>
      <c r="E9691" s="1">
        <v>20602787070</v>
      </c>
      <c r="F9691" s="1" t="s">
        <v>52525</v>
      </c>
      <c r="G9691" s="1">
        <v>2238830</v>
      </c>
      <c r="H9691" s="1" t="s">
        <v>52606</v>
      </c>
      <c r="I9691" s="2">
        <v>45077</v>
      </c>
      <c r="J9691" s="15" t="str">
        <f>MID(Tabla1[[#This Row],[HORA]],1,5)</f>
        <v>19:48</v>
      </c>
      <c r="K9691" s="16">
        <f>IF(Tabla1[[#This Row],[FECHA]]=I9692,IF(J9692-J9691&gt;0,(J9692-J9691)*1440,0),0)</f>
        <v>1.999999999999833</v>
      </c>
      <c r="L9691" s="14">
        <f>2+L9432-Datos!$C$8</f>
        <v>9.4400000000000013</v>
      </c>
      <c r="M9691" s="13" t="s">
        <v>56247</v>
      </c>
      <c r="N9691" s="1" t="s">
        <v>59</v>
      </c>
      <c r="O9691" s="1">
        <v>10</v>
      </c>
      <c r="P9691" s="1" t="s">
        <v>818</v>
      </c>
      <c r="Q9691" s="4" t="s">
        <v>21</v>
      </c>
    </row>
    <row r="9692" spans="1:17" ht="22.5" x14ac:dyDescent="0.25">
      <c r="A9692" s="3">
        <v>2940</v>
      </c>
      <c r="B9692" s="1" t="s">
        <v>9105</v>
      </c>
      <c r="C9692" s="1" t="s">
        <v>15</v>
      </c>
      <c r="D9692" s="1" t="s">
        <v>71</v>
      </c>
      <c r="E9692" s="1">
        <v>74428832</v>
      </c>
      <c r="F9692" s="1" t="s">
        <v>8636</v>
      </c>
      <c r="G9692" s="1">
        <v>42708933</v>
      </c>
      <c r="H9692" s="1" t="s">
        <v>9106</v>
      </c>
      <c r="I9692" s="2">
        <v>45077</v>
      </c>
      <c r="J9692" s="15" t="str">
        <f>MID(Tabla1[[#This Row],[HORA]],1,5)</f>
        <v>19:50</v>
      </c>
      <c r="K9692" s="16">
        <f>IF(Tabla1[[#This Row],[FECHA]]=I9693,IF(J9693-J9692&gt;0,(J9693-J9692)*1440,0),0)</f>
        <v>0</v>
      </c>
      <c r="L9692" s="14">
        <f>2+L9433-Datos!$C$8</f>
        <v>9.34</v>
      </c>
      <c r="M9692" s="13" t="s">
        <v>56249</v>
      </c>
      <c r="N9692" s="1" t="s">
        <v>9107</v>
      </c>
      <c r="O9692" s="1">
        <v>18</v>
      </c>
      <c r="P9692" s="1" t="s">
        <v>27</v>
      </c>
      <c r="Q9692" s="4" t="s">
        <v>21</v>
      </c>
    </row>
    <row r="9693" spans="1:17" ht="22.5" x14ac:dyDescent="0.25">
      <c r="A9693" s="3">
        <v>18461</v>
      </c>
      <c r="B9693" s="1" t="s">
        <v>55024</v>
      </c>
      <c r="C9693" s="1" t="s">
        <v>15</v>
      </c>
      <c r="D9693" s="1" t="s">
        <v>82</v>
      </c>
      <c r="E9693" s="1">
        <v>20602787070</v>
      </c>
      <c r="F9693" s="1" t="s">
        <v>52525</v>
      </c>
      <c r="G9693" s="1">
        <v>2238831</v>
      </c>
      <c r="H9693" s="1" t="s">
        <v>55025</v>
      </c>
      <c r="I9693" s="2">
        <v>45077</v>
      </c>
      <c r="J9693" s="15" t="str">
        <f>MID(Tabla1[[#This Row],[HORA]],1,5)</f>
        <v>19:50</v>
      </c>
      <c r="K9693" s="16">
        <f>IF(Tabla1[[#This Row],[FECHA]]=I9694,IF(J9694-J9693&gt;0,(J9694-J9693)*1440,0),0)</f>
        <v>3.9999999999999858</v>
      </c>
      <c r="L9693" s="14">
        <f>2+L9434-Datos!$C$8</f>
        <v>7.0500000000000007</v>
      </c>
      <c r="M9693" s="13" t="s">
        <v>56249</v>
      </c>
      <c r="N9693" s="1" t="s">
        <v>59</v>
      </c>
      <c r="O9693" s="1">
        <v>10</v>
      </c>
      <c r="P9693" s="1" t="s">
        <v>818</v>
      </c>
      <c r="Q9693" s="4" t="s">
        <v>21</v>
      </c>
    </row>
    <row r="9694" spans="1:17" ht="22.5" x14ac:dyDescent="0.25">
      <c r="A9694" s="3">
        <v>16168</v>
      </c>
      <c r="B9694" s="1" t="s">
        <v>49136</v>
      </c>
      <c r="C9694" s="1" t="s">
        <v>15</v>
      </c>
      <c r="D9694" s="1" t="s">
        <v>40</v>
      </c>
      <c r="E9694" s="1">
        <v>20479726630</v>
      </c>
      <c r="F9694" s="1" t="s">
        <v>47772</v>
      </c>
      <c r="G9694" s="1">
        <v>2238833</v>
      </c>
      <c r="H9694" s="1" t="s">
        <v>47773</v>
      </c>
      <c r="I9694" s="2">
        <v>45077</v>
      </c>
      <c r="J9694" s="15" t="str">
        <f>MID(Tabla1[[#This Row],[HORA]],1,5)</f>
        <v>19:54</v>
      </c>
      <c r="K9694" s="16">
        <f>IF(Tabla1[[#This Row],[FECHA]]=I9695,IF(J9695-J9694&gt;0,(J9695-J9694)*1440,0),0)</f>
        <v>2.0000000000001528</v>
      </c>
      <c r="L9694" s="14">
        <f>2+L9435-Datos!$C$8</f>
        <v>8.34</v>
      </c>
      <c r="M9694" s="13" t="s">
        <v>56253</v>
      </c>
      <c r="N9694" s="1" t="s">
        <v>49137</v>
      </c>
      <c r="O9694" s="1">
        <v>15</v>
      </c>
      <c r="P9694" s="1" t="s">
        <v>27</v>
      </c>
      <c r="Q9694" s="4" t="s">
        <v>21</v>
      </c>
    </row>
    <row r="9695" spans="1:17" ht="22.5" x14ac:dyDescent="0.25">
      <c r="A9695" s="3">
        <v>8879</v>
      </c>
      <c r="B9695" s="1" t="s">
        <v>27750</v>
      </c>
      <c r="C9695" s="1" t="s">
        <v>15</v>
      </c>
      <c r="D9695" s="1" t="s">
        <v>77</v>
      </c>
      <c r="E9695" s="1">
        <v>72647362</v>
      </c>
      <c r="F9695" s="1" t="s">
        <v>12796</v>
      </c>
      <c r="G9695" s="1">
        <v>2238834</v>
      </c>
      <c r="H9695" s="1" t="s">
        <v>27751</v>
      </c>
      <c r="I9695" s="2">
        <v>45077</v>
      </c>
      <c r="J9695" s="15" t="str">
        <f>MID(Tabla1[[#This Row],[HORA]],1,5)</f>
        <v>19:56</v>
      </c>
      <c r="K9695" s="16">
        <f>IF(Tabla1[[#This Row],[FECHA]]=I9696,IF(J9696-J9695&gt;0,(J9696-J9695)*1440,0),0)</f>
        <v>0.99999999999983658</v>
      </c>
      <c r="L9695" s="14">
        <f>2+L9436-Datos!$C$8</f>
        <v>7.3500000000000005</v>
      </c>
      <c r="M9695" s="13" t="s">
        <v>56255</v>
      </c>
      <c r="N9695" s="1" t="s">
        <v>27752</v>
      </c>
      <c r="O9695" s="1">
        <v>25</v>
      </c>
      <c r="P9695" s="1" t="s">
        <v>170</v>
      </c>
      <c r="Q9695" s="4" t="s">
        <v>21</v>
      </c>
    </row>
    <row r="9696" spans="1:17" ht="22.5" x14ac:dyDescent="0.25">
      <c r="A9696" s="3">
        <v>14039</v>
      </c>
      <c r="B9696" s="1" t="s">
        <v>43162</v>
      </c>
      <c r="C9696" s="1" t="s">
        <v>15</v>
      </c>
      <c r="D9696" s="1" t="s">
        <v>2195</v>
      </c>
      <c r="E9696" s="1">
        <v>42823135</v>
      </c>
      <c r="F9696" s="1" t="s">
        <v>43163</v>
      </c>
      <c r="G9696" s="1">
        <v>2238835</v>
      </c>
      <c r="H9696" s="1" t="s">
        <v>43164</v>
      </c>
      <c r="I9696" s="2">
        <v>45077</v>
      </c>
      <c r="J9696" s="15" t="str">
        <f>MID(Tabla1[[#This Row],[HORA]],1,5)</f>
        <v>19:57</v>
      </c>
      <c r="K9696" s="16">
        <f>IF(Tabla1[[#This Row],[FECHA]]=I9697,IF(J9697-J9696&gt;0,(J9697-J9696)*1440,0),0)</f>
        <v>2.0000000000001528</v>
      </c>
      <c r="L9696" s="14">
        <f>2+L9437-Datos!$C$8</f>
        <v>10.36</v>
      </c>
      <c r="M9696" s="13" t="s">
        <v>56256</v>
      </c>
      <c r="N9696" s="1" t="s">
        <v>43165</v>
      </c>
      <c r="O9696" s="1">
        <v>20</v>
      </c>
      <c r="P9696" s="1" t="s">
        <v>818</v>
      </c>
      <c r="Q9696" s="4" t="s">
        <v>21</v>
      </c>
    </row>
    <row r="9697" spans="1:17" ht="22.5" x14ac:dyDescent="0.25">
      <c r="A9697" s="3">
        <v>8880</v>
      </c>
      <c r="B9697" s="1" t="s">
        <v>27753</v>
      </c>
      <c r="C9697" s="1" t="s">
        <v>15</v>
      </c>
      <c r="D9697" s="1" t="s">
        <v>23</v>
      </c>
      <c r="E9697" s="1">
        <v>41626500</v>
      </c>
      <c r="F9697" s="1" t="s">
        <v>27754</v>
      </c>
      <c r="G9697" s="1">
        <v>2238836</v>
      </c>
      <c r="H9697" s="1" t="s">
        <v>27755</v>
      </c>
      <c r="I9697" s="2">
        <v>45077</v>
      </c>
      <c r="J9697" s="15" t="str">
        <f>MID(Tabla1[[#This Row],[HORA]],1,5)</f>
        <v>19:59</v>
      </c>
      <c r="K9697" s="16">
        <f>IF(Tabla1[[#This Row],[FECHA]]=I9698,IF(J9698-J9697&gt;0,(J9698-J9697)*1440,0),0)</f>
        <v>1.999999999999833</v>
      </c>
      <c r="L9697" s="14">
        <f>2+L9438-Datos!$C$8</f>
        <v>12.420000000000002</v>
      </c>
      <c r="M9697" s="13" t="s">
        <v>56258</v>
      </c>
      <c r="N9697" s="1" t="s">
        <v>27756</v>
      </c>
      <c r="O9697" s="1">
        <v>12</v>
      </c>
      <c r="P9697" s="1" t="s">
        <v>170</v>
      </c>
      <c r="Q9697" s="4" t="s">
        <v>21</v>
      </c>
    </row>
    <row r="9698" spans="1:17" ht="22.5" x14ac:dyDescent="0.25">
      <c r="A9698" s="3">
        <v>8881</v>
      </c>
      <c r="B9698" s="1" t="s">
        <v>27757</v>
      </c>
      <c r="C9698" s="1" t="s">
        <v>15</v>
      </c>
      <c r="D9698" s="1" t="s">
        <v>40</v>
      </c>
      <c r="E9698" s="1">
        <v>46486250</v>
      </c>
      <c r="F9698" s="1" t="s">
        <v>1972</v>
      </c>
      <c r="G9698" s="1">
        <v>2238837</v>
      </c>
      <c r="H9698" s="1" t="s">
        <v>27758</v>
      </c>
      <c r="I9698" s="2">
        <v>45077</v>
      </c>
      <c r="J9698" s="15" t="str">
        <f>MID(Tabla1[[#This Row],[HORA]],1,5)</f>
        <v>20:01</v>
      </c>
      <c r="K9698" s="16">
        <f>IF(Tabla1[[#This Row],[FECHA]]=I9699,IF(J9699-J9698&gt;0,(J9699-J9698)*1440,0),0)</f>
        <v>1.0000000000001563</v>
      </c>
      <c r="L9698" s="14">
        <f>2+L9439-Datos!$C$8</f>
        <v>8.2900000000000009</v>
      </c>
      <c r="M9698" s="13" t="s">
        <v>56260</v>
      </c>
      <c r="N9698" s="1" t="s">
        <v>27759</v>
      </c>
      <c r="O9698" s="1">
        <v>30</v>
      </c>
      <c r="P9698" s="1" t="s">
        <v>170</v>
      </c>
      <c r="Q9698" s="4" t="s">
        <v>21</v>
      </c>
    </row>
    <row r="9699" spans="1:17" ht="22.5" x14ac:dyDescent="0.25">
      <c r="A9699" s="3">
        <v>317</v>
      </c>
      <c r="B9699" s="1" t="s">
        <v>729</v>
      </c>
      <c r="C9699" s="1" t="s">
        <v>15</v>
      </c>
      <c r="D9699" s="1" t="s">
        <v>637</v>
      </c>
      <c r="E9699" s="1">
        <v>2238515</v>
      </c>
      <c r="F9699" s="1" t="s">
        <v>665</v>
      </c>
      <c r="G9699" s="1">
        <v>2238516</v>
      </c>
      <c r="H9699" s="1" t="s">
        <v>730</v>
      </c>
      <c r="I9699" s="2">
        <v>45077</v>
      </c>
      <c r="J9699" s="15" t="str">
        <f>MID(Tabla1[[#This Row],[HORA]],1,5)</f>
        <v>20:02</v>
      </c>
      <c r="K9699" s="16">
        <f>IF(Tabla1[[#This Row],[FECHA]]=I9700,IF(J9700-J9699&gt;0,(J9700-J9699)*1440,0),0)</f>
        <v>2.9999999999998295</v>
      </c>
      <c r="L9699" s="14">
        <f>2+L9440-Datos!$C$8</f>
        <v>8.1000000000000014</v>
      </c>
      <c r="M9699" s="13" t="s">
        <v>56261</v>
      </c>
      <c r="N9699" s="1" t="s">
        <v>731</v>
      </c>
      <c r="O9699" s="1">
        <v>0</v>
      </c>
      <c r="P9699" s="1" t="s">
        <v>170</v>
      </c>
      <c r="Q9699" s="4" t="s">
        <v>21</v>
      </c>
    </row>
    <row r="9700" spans="1:17" ht="22.5" x14ac:dyDescent="0.25">
      <c r="A9700" s="3">
        <v>18462</v>
      </c>
      <c r="B9700" s="1" t="s">
        <v>55026</v>
      </c>
      <c r="C9700" s="1" t="s">
        <v>15</v>
      </c>
      <c r="D9700" s="1" t="s">
        <v>40</v>
      </c>
      <c r="E9700" s="1">
        <v>20518185552</v>
      </c>
      <c r="F9700" s="1" t="s">
        <v>47893</v>
      </c>
      <c r="G9700" s="1">
        <v>2238840</v>
      </c>
      <c r="H9700" s="1" t="s">
        <v>55027</v>
      </c>
      <c r="I9700" s="2">
        <v>45077</v>
      </c>
      <c r="J9700" s="15" t="str">
        <f>MID(Tabla1[[#This Row],[HORA]],1,5)</f>
        <v>20:05</v>
      </c>
      <c r="K9700" s="16">
        <f>IF(Tabla1[[#This Row],[FECHA]]=I9701,IF(J9701-J9700&gt;0,(J9701-J9700)*1440,0),0)</f>
        <v>7.000000000000135</v>
      </c>
      <c r="L9700" s="14">
        <f>2+L9441-Datos!$C$8</f>
        <v>10.190000000000001</v>
      </c>
      <c r="M9700" s="13" t="s">
        <v>56264</v>
      </c>
      <c r="N9700" s="1" t="s">
        <v>55028</v>
      </c>
      <c r="O9700" s="1">
        <v>15</v>
      </c>
      <c r="P9700" s="1" t="s">
        <v>818</v>
      </c>
      <c r="Q9700" s="4" t="s">
        <v>21</v>
      </c>
    </row>
    <row r="9701" spans="1:17" ht="22.5" x14ac:dyDescent="0.25">
      <c r="A9701" s="3">
        <v>18463</v>
      </c>
      <c r="B9701" s="1" t="s">
        <v>55029</v>
      </c>
      <c r="C9701" s="1" t="s">
        <v>15</v>
      </c>
      <c r="D9701" s="1" t="s">
        <v>82</v>
      </c>
      <c r="E9701" s="1">
        <v>10414082543</v>
      </c>
      <c r="F9701" s="1" t="s">
        <v>48182</v>
      </c>
      <c r="G9701" s="1">
        <v>2238846</v>
      </c>
      <c r="H9701" s="1" t="s">
        <v>7238</v>
      </c>
      <c r="I9701" s="2">
        <v>45077</v>
      </c>
      <c r="J9701" s="15" t="str">
        <f>MID(Tabla1[[#This Row],[HORA]],1,5)</f>
        <v>20:12</v>
      </c>
      <c r="K9701" s="16">
        <f>IF(Tabla1[[#This Row],[FECHA]]=I9702,IF(J9702-J9701&gt;0,(J9702-J9701)*1440,0),0)</f>
        <v>2.9999999999999893</v>
      </c>
      <c r="L9701" s="14">
        <f>2+L9442-Datos!$C$8</f>
        <v>7.53</v>
      </c>
      <c r="M9701" s="13" t="s">
        <v>56271</v>
      </c>
      <c r="N9701" s="1" t="s">
        <v>55030</v>
      </c>
      <c r="O9701" s="1">
        <v>15</v>
      </c>
      <c r="P9701" s="1" t="s">
        <v>818</v>
      </c>
      <c r="Q9701" s="4" t="s">
        <v>21</v>
      </c>
    </row>
    <row r="9702" spans="1:17" ht="22.5" x14ac:dyDescent="0.25">
      <c r="A9702" s="3">
        <v>14040</v>
      </c>
      <c r="B9702" s="1" t="s">
        <v>43166</v>
      </c>
      <c r="C9702" s="1" t="s">
        <v>15</v>
      </c>
      <c r="D9702" s="1" t="s">
        <v>71</v>
      </c>
      <c r="E9702" s="1">
        <v>45262457</v>
      </c>
      <c r="F9702" s="1" t="s">
        <v>13161</v>
      </c>
      <c r="G9702" s="1">
        <v>2238847</v>
      </c>
      <c r="H9702" s="1" t="s">
        <v>43167</v>
      </c>
      <c r="I9702" s="2">
        <v>45077</v>
      </c>
      <c r="J9702" s="15" t="str">
        <f>MID(Tabla1[[#This Row],[HORA]],1,5)</f>
        <v>20:15</v>
      </c>
      <c r="K9702" s="16">
        <f>IF(Tabla1[[#This Row],[FECHA]]=I9703,IF(J9703-J9702&gt;0,(J9703-J9702)*1440,0),0)</f>
        <v>2.0000000000001528</v>
      </c>
      <c r="L9702" s="14">
        <f>2+L9443-Datos!$C$8</f>
        <v>9.2600000000000016</v>
      </c>
      <c r="M9702" s="13" t="s">
        <v>56274</v>
      </c>
      <c r="N9702" s="1" t="s">
        <v>43168</v>
      </c>
      <c r="O9702" s="1">
        <v>20</v>
      </c>
      <c r="P9702" s="1" t="s">
        <v>818</v>
      </c>
      <c r="Q9702" s="4" t="s">
        <v>21</v>
      </c>
    </row>
    <row r="9703" spans="1:17" ht="22.5" x14ac:dyDescent="0.25">
      <c r="A9703" s="3">
        <v>16151</v>
      </c>
      <c r="B9703" s="1" t="s">
        <v>49088</v>
      </c>
      <c r="C9703" s="1" t="s">
        <v>15</v>
      </c>
      <c r="D9703" s="1" t="s">
        <v>119</v>
      </c>
      <c r="E9703" s="1">
        <v>20603376235</v>
      </c>
      <c r="F9703" s="1" t="s">
        <v>48036</v>
      </c>
      <c r="G9703" s="1">
        <v>2238520</v>
      </c>
      <c r="H9703" s="1" t="s">
        <v>49089</v>
      </c>
      <c r="I9703" s="2">
        <v>45077</v>
      </c>
      <c r="J9703" s="15" t="str">
        <f>MID(Tabla1[[#This Row],[HORA]],1,5)</f>
        <v>20:17</v>
      </c>
      <c r="K9703" s="16">
        <f>IF(Tabla1[[#This Row],[FECHA]]=I9704,IF(J9704-J9703&gt;0,(J9704-J9703)*1440,0),0)</f>
        <v>0.99999999999983658</v>
      </c>
      <c r="L9703" s="14">
        <f>2+L9444-Datos!$C$8</f>
        <v>11.120000000000001</v>
      </c>
      <c r="M9703" s="13" t="s">
        <v>56276</v>
      </c>
      <c r="N9703" s="1" t="s">
        <v>49090</v>
      </c>
      <c r="O9703" s="1">
        <v>15</v>
      </c>
      <c r="P9703" s="1" t="s">
        <v>413</v>
      </c>
      <c r="Q9703" s="4" t="s">
        <v>21</v>
      </c>
    </row>
    <row r="9704" spans="1:17" ht="22.5" x14ac:dyDescent="0.25">
      <c r="A9704" s="3">
        <v>18464</v>
      </c>
      <c r="B9704" s="1" t="s">
        <v>55031</v>
      </c>
      <c r="C9704" s="1" t="s">
        <v>15</v>
      </c>
      <c r="D9704" s="1" t="s">
        <v>33</v>
      </c>
      <c r="E9704" s="1">
        <v>10405098666</v>
      </c>
      <c r="F9704" s="1" t="s">
        <v>55032</v>
      </c>
      <c r="G9704" s="1">
        <v>8173309</v>
      </c>
      <c r="H9704" s="1" t="s">
        <v>55033</v>
      </c>
      <c r="I9704" s="2">
        <v>45077</v>
      </c>
      <c r="J9704" s="15" t="str">
        <f>MID(Tabla1[[#This Row],[HORA]],1,5)</f>
        <v>20:18</v>
      </c>
      <c r="K9704" s="16">
        <f>IF(Tabla1[[#This Row],[FECHA]]=I9705,IF(J9705-J9704&gt;0,(J9705-J9704)*1440,0),0)</f>
        <v>3.9999999999999858</v>
      </c>
      <c r="L9704" s="14">
        <f>2+L9445-Datos!$C$8</f>
        <v>8.42</v>
      </c>
      <c r="M9704" s="13" t="s">
        <v>56277</v>
      </c>
      <c r="N9704" s="1" t="s">
        <v>59</v>
      </c>
      <c r="O9704" s="1">
        <v>10</v>
      </c>
      <c r="P9704" s="1" t="s">
        <v>818</v>
      </c>
      <c r="Q9704" s="4" t="s">
        <v>21</v>
      </c>
    </row>
    <row r="9705" spans="1:17" ht="22.5" x14ac:dyDescent="0.25">
      <c r="A9705" s="3">
        <v>18791</v>
      </c>
      <c r="B9705" s="1" t="s">
        <v>55776</v>
      </c>
      <c r="C9705" s="1" t="s">
        <v>15</v>
      </c>
      <c r="D9705" s="1" t="s">
        <v>40</v>
      </c>
      <c r="E9705" s="1">
        <v>20479676861</v>
      </c>
      <c r="F9705" s="1" t="s">
        <v>48773</v>
      </c>
      <c r="G9705" s="1">
        <v>2238848</v>
      </c>
      <c r="H9705" s="1" t="s">
        <v>55777</v>
      </c>
      <c r="I9705" s="2">
        <v>45077</v>
      </c>
      <c r="J9705" s="15" t="str">
        <f>MID(Tabla1[[#This Row],[HORA]],1,5)</f>
        <v>20:22</v>
      </c>
      <c r="K9705" s="16">
        <f>IF(Tabla1[[#This Row],[FECHA]]=I9706,IF(J9706-J9705&gt;0,(J9706-J9705)*1440,0),0)</f>
        <v>7.000000000000135</v>
      </c>
      <c r="L9705" s="14">
        <f>2+L9446-Datos!$C$8</f>
        <v>9.08</v>
      </c>
      <c r="M9705" s="13" t="s">
        <v>56281</v>
      </c>
      <c r="N9705" s="1" t="s">
        <v>55778</v>
      </c>
      <c r="O9705" s="1">
        <v>3</v>
      </c>
      <c r="P9705" s="1" t="s">
        <v>55779</v>
      </c>
      <c r="Q9705" s="4" t="s">
        <v>206</v>
      </c>
    </row>
    <row r="9706" spans="1:17" ht="22.5" x14ac:dyDescent="0.25">
      <c r="A9706" s="3">
        <v>18465</v>
      </c>
      <c r="B9706" s="1" t="s">
        <v>55034</v>
      </c>
      <c r="C9706" s="1" t="s">
        <v>15</v>
      </c>
      <c r="D9706" s="1" t="s">
        <v>40</v>
      </c>
      <c r="E9706" s="1">
        <v>20608028448</v>
      </c>
      <c r="F9706" s="1" t="s">
        <v>48665</v>
      </c>
      <c r="G9706" s="1">
        <v>46392359</v>
      </c>
      <c r="H9706" s="1" t="s">
        <v>55035</v>
      </c>
      <c r="I9706" s="2">
        <v>45077</v>
      </c>
      <c r="J9706" s="15" t="str">
        <f>MID(Tabla1[[#This Row],[HORA]],1,5)</f>
        <v>20:29</v>
      </c>
      <c r="K9706" s="16">
        <f>IF(Tabla1[[#This Row],[FECHA]]=I9707,IF(J9707-J9706&gt;0,(J9707-J9706)*1440,0),0)</f>
        <v>6.9999999999999751</v>
      </c>
      <c r="L9706" s="14">
        <f>2+L9447-Datos!$C$8</f>
        <v>9.02</v>
      </c>
      <c r="M9706" s="13" t="s">
        <v>56288</v>
      </c>
      <c r="N9706" s="1" t="s">
        <v>55036</v>
      </c>
      <c r="O9706" s="1">
        <v>20</v>
      </c>
      <c r="P9706" s="1" t="s">
        <v>818</v>
      </c>
      <c r="Q9706" s="4" t="s">
        <v>21</v>
      </c>
    </row>
    <row r="9707" spans="1:17" ht="22.5" x14ac:dyDescent="0.25">
      <c r="A9707" s="3">
        <v>14041</v>
      </c>
      <c r="B9707" s="1" t="s">
        <v>43169</v>
      </c>
      <c r="C9707" s="1" t="s">
        <v>15</v>
      </c>
      <c r="D9707" s="1" t="s">
        <v>40</v>
      </c>
      <c r="E9707" s="1">
        <v>8151298</v>
      </c>
      <c r="F9707" s="1" t="s">
        <v>13093</v>
      </c>
      <c r="G9707" s="1">
        <v>2238850</v>
      </c>
      <c r="H9707" s="1" t="s">
        <v>43170</v>
      </c>
      <c r="I9707" s="2">
        <v>45077</v>
      </c>
      <c r="J9707" s="15" t="str">
        <f>MID(Tabla1[[#This Row],[HORA]],1,5)</f>
        <v>20:36</v>
      </c>
      <c r="K9707" s="16">
        <f>IF(Tabla1[[#This Row],[FECHA]]=I9708,IF(J9708-J9707&gt;0,(J9708-J9707)*1440,0),0)</f>
        <v>6.9999999999998153</v>
      </c>
      <c r="L9707" s="14">
        <f>2+L9448-Datos!$C$8</f>
        <v>7.120000000000001</v>
      </c>
      <c r="M9707" s="13" t="s">
        <v>56295</v>
      </c>
      <c r="N9707" s="1" t="s">
        <v>43171</v>
      </c>
      <c r="O9707" s="1">
        <v>40</v>
      </c>
      <c r="P9707" s="1" t="s">
        <v>818</v>
      </c>
      <c r="Q9707" s="4" t="s">
        <v>21</v>
      </c>
    </row>
    <row r="9708" spans="1:17" ht="22.5" x14ac:dyDescent="0.25">
      <c r="A9708" s="3">
        <v>14042</v>
      </c>
      <c r="B9708" s="1" t="s">
        <v>43172</v>
      </c>
      <c r="C9708" s="1" t="s">
        <v>15</v>
      </c>
      <c r="D9708" s="1" t="s">
        <v>82</v>
      </c>
      <c r="E9708" s="1">
        <v>44480163</v>
      </c>
      <c r="F9708" s="1" t="s">
        <v>42743</v>
      </c>
      <c r="G9708" s="1">
        <v>74391189</v>
      </c>
      <c r="H9708" s="1" t="s">
        <v>42744</v>
      </c>
      <c r="I9708" s="2">
        <v>45077</v>
      </c>
      <c r="J9708" s="15" t="str">
        <f>MID(Tabla1[[#This Row],[HORA]],1,5)</f>
        <v>20:43</v>
      </c>
      <c r="K9708" s="16">
        <f>IF(Tabla1[[#This Row],[FECHA]]=I9709,IF(J9709-J9708&gt;0,(J9709-J9708)*1440,0),0)</f>
        <v>10.000000000000124</v>
      </c>
      <c r="L9708" s="14">
        <f>2+L9449-Datos!$C$8</f>
        <v>8.1300000000000008</v>
      </c>
      <c r="M9708" s="13" t="s">
        <v>56302</v>
      </c>
      <c r="N9708" s="1" t="s">
        <v>29137</v>
      </c>
      <c r="O9708" s="1">
        <v>30</v>
      </c>
      <c r="P9708" s="1" t="s">
        <v>818</v>
      </c>
      <c r="Q9708" s="4" t="s">
        <v>21</v>
      </c>
    </row>
    <row r="9709" spans="1:17" ht="22.5" x14ac:dyDescent="0.25">
      <c r="A9709" s="3">
        <v>8882</v>
      </c>
      <c r="B9709" s="1" t="s">
        <v>27760</v>
      </c>
      <c r="C9709" s="1" t="s">
        <v>15</v>
      </c>
      <c r="D9709" s="1" t="s">
        <v>40</v>
      </c>
      <c r="E9709" s="1">
        <v>43441459</v>
      </c>
      <c r="F9709" s="1" t="s">
        <v>27761</v>
      </c>
      <c r="G9709" s="1">
        <v>2238853</v>
      </c>
      <c r="H9709" s="1" t="s">
        <v>27762</v>
      </c>
      <c r="I9709" s="2">
        <v>45077</v>
      </c>
      <c r="J9709" s="15" t="str">
        <f>MID(Tabla1[[#This Row],[HORA]],1,5)</f>
        <v>20:53</v>
      </c>
      <c r="K9709" s="16">
        <f>IF(Tabla1[[#This Row],[FECHA]]=I9710,IF(J9710-J9709&gt;0,(J9710-J9709)*1440,0),0)</f>
        <v>2.9999999999999893</v>
      </c>
      <c r="L9709" s="14">
        <f>2+L9450-Datos!$C$8</f>
        <v>9.5</v>
      </c>
      <c r="M9709" s="13" t="s">
        <v>56312</v>
      </c>
      <c r="N9709" s="1" t="s">
        <v>27763</v>
      </c>
      <c r="O9709" s="1">
        <v>13</v>
      </c>
      <c r="P9709" s="1" t="s">
        <v>170</v>
      </c>
      <c r="Q9709" s="4" t="s">
        <v>21</v>
      </c>
    </row>
    <row r="9710" spans="1:17" ht="22.5" x14ac:dyDescent="0.25">
      <c r="A9710" s="3">
        <v>16171</v>
      </c>
      <c r="B9710" s="1" t="s">
        <v>49139</v>
      </c>
      <c r="C9710" s="1" t="s">
        <v>15</v>
      </c>
      <c r="D9710" s="1" t="s">
        <v>33</v>
      </c>
      <c r="E9710" s="1">
        <v>20561164356</v>
      </c>
      <c r="F9710" s="1" t="s">
        <v>48172</v>
      </c>
      <c r="G9710" s="1">
        <v>41261266</v>
      </c>
      <c r="H9710" s="1" t="s">
        <v>48179</v>
      </c>
      <c r="I9710" s="2">
        <v>45077</v>
      </c>
      <c r="J9710" s="15" t="str">
        <f>MID(Tabla1[[#This Row],[HORA]],1,5)</f>
        <v>20:56</v>
      </c>
      <c r="K9710" s="16">
        <f>IF(Tabla1[[#This Row],[FECHA]]=I9711,IF(J9711-J9710&gt;0,(J9711-J9710)*1440,0),0)</f>
        <v>19.999999999999929</v>
      </c>
      <c r="L9710" s="14">
        <f>2+L9451-Datos!$C$8</f>
        <v>9.25</v>
      </c>
      <c r="M9710" s="13" t="s">
        <v>56315</v>
      </c>
      <c r="N9710" s="1" t="s">
        <v>49140</v>
      </c>
      <c r="O9710" s="1">
        <v>10</v>
      </c>
      <c r="P9710" s="1" t="s">
        <v>27</v>
      </c>
      <c r="Q9710" s="4" t="s">
        <v>21</v>
      </c>
    </row>
    <row r="9711" spans="1:17" ht="22.5" x14ac:dyDescent="0.25">
      <c r="A9711" s="3">
        <v>17397</v>
      </c>
      <c r="B9711" s="1" t="s">
        <v>52380</v>
      </c>
      <c r="C9711" s="1" t="s">
        <v>15</v>
      </c>
      <c r="D9711" s="1" t="s">
        <v>82</v>
      </c>
      <c r="E9711" s="1">
        <v>20606904381</v>
      </c>
      <c r="F9711" s="1" t="s">
        <v>47678</v>
      </c>
      <c r="G9711" s="1">
        <v>373437</v>
      </c>
      <c r="H9711" s="1" t="s">
        <v>47679</v>
      </c>
      <c r="I9711" s="2">
        <v>45077</v>
      </c>
      <c r="J9711" s="15" t="str">
        <f>MID(Tabla1[[#This Row],[HORA]],1,5)</f>
        <v>21:16</v>
      </c>
      <c r="K9711" s="16">
        <f>IF(Tabla1[[#This Row],[FECHA]]=I9712,IF(J9712-J9711&gt;0,(J9712-J9711)*1440,0),0)</f>
        <v>0</v>
      </c>
      <c r="L9711" s="14">
        <f>2+L9452-Datos!$C$8</f>
        <v>12.190000000000001</v>
      </c>
      <c r="M9711" s="13" t="s">
        <v>56330</v>
      </c>
      <c r="N9711" s="1" t="s">
        <v>52381</v>
      </c>
      <c r="O9711" s="1">
        <v>40</v>
      </c>
      <c r="P9711" s="1" t="s">
        <v>170</v>
      </c>
      <c r="Q9711" s="4" t="s">
        <v>21</v>
      </c>
    </row>
    <row r="9712" spans="1:17" ht="22.5" x14ac:dyDescent="0.25">
      <c r="A9712" s="3">
        <v>8883</v>
      </c>
      <c r="B9712" s="1" t="s">
        <v>27764</v>
      </c>
      <c r="C9712" s="1" t="s">
        <v>15</v>
      </c>
      <c r="D9712" s="1" t="s">
        <v>40</v>
      </c>
      <c r="E9712" s="1">
        <v>9782931</v>
      </c>
      <c r="F9712" s="1" t="s">
        <v>27765</v>
      </c>
      <c r="G9712" s="1">
        <v>9782931</v>
      </c>
      <c r="H9712" s="1" t="s">
        <v>27765</v>
      </c>
      <c r="I9712" s="2">
        <v>45078</v>
      </c>
      <c r="J9712" s="15" t="str">
        <f>MID(Tabla1[[#This Row],[HORA]],1,5)</f>
        <v>06:32</v>
      </c>
      <c r="K9712" s="16">
        <f>IF(Tabla1[[#This Row],[FECHA]]=I9713,IF(J9713-J9712&gt;0,(J9713-J9712)*1440,0),0)</f>
        <v>8.0000000000000515</v>
      </c>
      <c r="L9712" s="14">
        <f>2+L9453-Datos!$C$8</f>
        <v>9.34</v>
      </c>
      <c r="M9712" s="13" t="s">
        <v>634</v>
      </c>
      <c r="N9712" s="1" t="s">
        <v>1715</v>
      </c>
      <c r="O9712" s="1">
        <v>85</v>
      </c>
      <c r="P9712" s="1" t="s">
        <v>645</v>
      </c>
      <c r="Q9712" s="4" t="s">
        <v>21</v>
      </c>
    </row>
    <row r="9713" spans="1:17" ht="22.5" x14ac:dyDescent="0.25">
      <c r="A9713" s="3">
        <v>8884</v>
      </c>
      <c r="B9713" s="1" t="s">
        <v>27766</v>
      </c>
      <c r="C9713" s="1" t="s">
        <v>15</v>
      </c>
      <c r="D9713" s="1" t="s">
        <v>40</v>
      </c>
      <c r="E9713" s="1">
        <v>16737129</v>
      </c>
      <c r="F9713" s="1" t="s">
        <v>27767</v>
      </c>
      <c r="G9713" s="1">
        <v>2238864</v>
      </c>
      <c r="H9713" s="1" t="s">
        <v>27768</v>
      </c>
      <c r="I9713" s="2">
        <v>45078</v>
      </c>
      <c r="J9713" s="15" t="str">
        <f>MID(Tabla1[[#This Row],[HORA]],1,5)</f>
        <v>06:40</v>
      </c>
      <c r="K9713" s="16">
        <f>IF(Tabla1[[#This Row],[FECHA]]=I9714,IF(J9714-J9713&gt;0,(J9714-J9713)*1440,0),0)</f>
        <v>23.999999999999993</v>
      </c>
      <c r="L9713" s="14">
        <f>2+L9454-Datos!$C$8</f>
        <v>7.5500000000000007</v>
      </c>
      <c r="M9713" s="13" t="s">
        <v>2170</v>
      </c>
      <c r="N9713" s="1" t="s">
        <v>27769</v>
      </c>
      <c r="O9713" s="1">
        <v>10</v>
      </c>
      <c r="P9713" s="1" t="s">
        <v>645</v>
      </c>
      <c r="Q9713" s="4" t="s">
        <v>21</v>
      </c>
    </row>
    <row r="9714" spans="1:17" ht="22.5" x14ac:dyDescent="0.25">
      <c r="A9714" s="3">
        <v>2943</v>
      </c>
      <c r="B9714" s="1" t="s">
        <v>9118</v>
      </c>
      <c r="C9714" s="1" t="s">
        <v>15</v>
      </c>
      <c r="D9714" s="1" t="s">
        <v>33</v>
      </c>
      <c r="E9714" s="1">
        <v>27367024</v>
      </c>
      <c r="F9714" s="1" t="s">
        <v>9119</v>
      </c>
      <c r="G9714" s="1">
        <v>77137500</v>
      </c>
      <c r="H9714" s="1" t="s">
        <v>9120</v>
      </c>
      <c r="I9714" s="2">
        <v>45078</v>
      </c>
      <c r="J9714" s="15" t="str">
        <f>MID(Tabla1[[#This Row],[HORA]],1,5)</f>
        <v>07:04</v>
      </c>
      <c r="K9714" s="16">
        <f>IF(Tabla1[[#This Row],[FECHA]]=I9715,IF(J9715-J9714&gt;0,(J9715-J9714)*1440,0),0)</f>
        <v>20.000000000000007</v>
      </c>
      <c r="L9714" s="14">
        <f>2+L9455-Datos!$C$8</f>
        <v>8.34</v>
      </c>
      <c r="M9714" s="13" t="s">
        <v>606</v>
      </c>
      <c r="N9714" s="1" t="s">
        <v>9121</v>
      </c>
      <c r="O9714" s="1">
        <v>15</v>
      </c>
      <c r="P9714" s="1" t="s">
        <v>413</v>
      </c>
      <c r="Q9714" s="4" t="s">
        <v>21</v>
      </c>
    </row>
    <row r="9715" spans="1:17" ht="22.5" x14ac:dyDescent="0.25">
      <c r="A9715" s="3">
        <v>17398</v>
      </c>
      <c r="B9715" s="1" t="s">
        <v>52382</v>
      </c>
      <c r="C9715" s="1" t="s">
        <v>15</v>
      </c>
      <c r="D9715" s="1" t="s">
        <v>71</v>
      </c>
      <c r="E9715" s="1">
        <v>20601618291</v>
      </c>
      <c r="F9715" s="1" t="s">
        <v>52383</v>
      </c>
      <c r="G9715" s="1">
        <v>27820942</v>
      </c>
      <c r="H9715" s="1" t="s">
        <v>52384</v>
      </c>
      <c r="I9715" s="2">
        <v>45078</v>
      </c>
      <c r="J9715" s="15" t="str">
        <f>MID(Tabla1[[#This Row],[HORA]],1,5)</f>
        <v>07:24</v>
      </c>
      <c r="K9715" s="16">
        <f>IF(Tabla1[[#This Row],[FECHA]]=I9716,IF(J9716-J9715&gt;0,(J9716-J9715)*1440,0),0)</f>
        <v>24.999999999999993</v>
      </c>
      <c r="L9715" s="14">
        <f>2+L9456-Datos!$C$8</f>
        <v>7.08</v>
      </c>
      <c r="M9715" s="13" t="s">
        <v>3568</v>
      </c>
      <c r="N9715" s="1" t="s">
        <v>52385</v>
      </c>
      <c r="O9715" s="1">
        <v>20</v>
      </c>
      <c r="P9715" s="1" t="s">
        <v>645</v>
      </c>
      <c r="Q9715" s="4" t="s">
        <v>21</v>
      </c>
    </row>
    <row r="9716" spans="1:17" ht="22.5" x14ac:dyDescent="0.25">
      <c r="A9716" s="3">
        <v>8885</v>
      </c>
      <c r="B9716" s="1" t="s">
        <v>27770</v>
      </c>
      <c r="C9716" s="1" t="s">
        <v>15</v>
      </c>
      <c r="D9716" s="1" t="s">
        <v>40</v>
      </c>
      <c r="E9716" s="1">
        <v>80518170</v>
      </c>
      <c r="F9716" s="1" t="s">
        <v>21037</v>
      </c>
      <c r="G9716" s="1">
        <v>2238871</v>
      </c>
      <c r="H9716" s="1" t="s">
        <v>27771</v>
      </c>
      <c r="I9716" s="2">
        <v>45078</v>
      </c>
      <c r="J9716" s="15" t="str">
        <f>MID(Tabla1[[#This Row],[HORA]],1,5)</f>
        <v>07:49</v>
      </c>
      <c r="K9716" s="16">
        <f>IF(Tabla1[[#This Row],[FECHA]]=I9717,IF(J9717-J9716&gt;0,(J9717-J9716)*1440,0),0)</f>
        <v>0.99999999999999645</v>
      </c>
      <c r="L9716" s="14">
        <f>2+L9457-Datos!$C$8</f>
        <v>10</v>
      </c>
      <c r="M9716" s="13" t="s">
        <v>2779</v>
      </c>
      <c r="N9716" s="1" t="s">
        <v>27772</v>
      </c>
      <c r="O9716" s="1">
        <v>25</v>
      </c>
      <c r="P9716" s="1" t="s">
        <v>645</v>
      </c>
      <c r="Q9716" s="4" t="s">
        <v>21</v>
      </c>
    </row>
    <row r="9717" spans="1:17" ht="22.5" x14ac:dyDescent="0.25">
      <c r="A9717" s="3">
        <v>8886</v>
      </c>
      <c r="B9717" s="1" t="s">
        <v>27773</v>
      </c>
      <c r="C9717" s="1" t="s">
        <v>15</v>
      </c>
      <c r="D9717" s="1" t="s">
        <v>40</v>
      </c>
      <c r="E9717" s="1">
        <v>16445217</v>
      </c>
      <c r="F9717" s="1" t="s">
        <v>27774</v>
      </c>
      <c r="G9717" s="1">
        <v>2238872</v>
      </c>
      <c r="H9717" s="1" t="s">
        <v>27775</v>
      </c>
      <c r="I9717" s="2">
        <v>45078</v>
      </c>
      <c r="J9717" s="15" t="str">
        <f>MID(Tabla1[[#This Row],[HORA]],1,5)</f>
        <v>07:50</v>
      </c>
      <c r="K9717" s="16">
        <f>IF(Tabla1[[#This Row],[FECHA]]=I9718,IF(J9718-J9717&gt;0,(J9718-J9717)*1440,0),0)</f>
        <v>15.999999999999943</v>
      </c>
      <c r="L9717" s="14">
        <f>2+L9458-Datos!$C$8</f>
        <v>12.48</v>
      </c>
      <c r="M9717" s="13" t="s">
        <v>5946</v>
      </c>
      <c r="N9717" s="1" t="s">
        <v>12906</v>
      </c>
      <c r="O9717" s="1">
        <v>10</v>
      </c>
      <c r="P9717" s="1" t="s">
        <v>645</v>
      </c>
      <c r="Q9717" s="4" t="s">
        <v>21</v>
      </c>
    </row>
    <row r="9718" spans="1:17" ht="22.5" x14ac:dyDescent="0.25">
      <c r="A9718" s="3">
        <v>8887</v>
      </c>
      <c r="B9718" s="1" t="s">
        <v>27776</v>
      </c>
      <c r="C9718" s="1" t="s">
        <v>15</v>
      </c>
      <c r="D9718" s="1" t="s">
        <v>40</v>
      </c>
      <c r="E9718" s="1">
        <v>3091448</v>
      </c>
      <c r="F9718" s="1" t="s">
        <v>27777</v>
      </c>
      <c r="G9718" s="1">
        <v>2238873</v>
      </c>
      <c r="H9718" s="1" t="s">
        <v>27778</v>
      </c>
      <c r="I9718" s="2">
        <v>45078</v>
      </c>
      <c r="J9718" s="15" t="str">
        <f>MID(Tabla1[[#This Row],[HORA]],1,5)</f>
        <v>08:06</v>
      </c>
      <c r="K9718" s="16">
        <f>IF(Tabla1[[#This Row],[FECHA]]=I9719,IF(J9719-J9718&gt;0,(J9719-J9718)*1440,0),0)</f>
        <v>1.0000000000000764</v>
      </c>
      <c r="L9718" s="14">
        <f>2+L9459-Datos!$C$8</f>
        <v>8.18</v>
      </c>
      <c r="M9718" s="13" t="s">
        <v>25345</v>
      </c>
      <c r="N9718" s="1" t="s">
        <v>27779</v>
      </c>
      <c r="O9718" s="1">
        <v>18</v>
      </c>
      <c r="P9718" s="1" t="s">
        <v>645</v>
      </c>
      <c r="Q9718" s="4" t="s">
        <v>21</v>
      </c>
    </row>
    <row r="9719" spans="1:17" ht="22.5" x14ac:dyDescent="0.25">
      <c r="A9719" s="3">
        <v>2944</v>
      </c>
      <c r="B9719" s="1" t="s">
        <v>9122</v>
      </c>
      <c r="C9719" s="1" t="s">
        <v>15</v>
      </c>
      <c r="D9719" s="1" t="s">
        <v>40</v>
      </c>
      <c r="E9719" s="1">
        <v>45819535</v>
      </c>
      <c r="F9719" s="1" t="s">
        <v>9123</v>
      </c>
      <c r="G9719" s="1">
        <v>72873192</v>
      </c>
      <c r="H9719" s="1" t="s">
        <v>9124</v>
      </c>
      <c r="I9719" s="2">
        <v>45078</v>
      </c>
      <c r="J9719" s="15" t="str">
        <f>MID(Tabla1[[#This Row],[HORA]],1,5)</f>
        <v>08:07</v>
      </c>
      <c r="K9719" s="16">
        <f>IF(Tabla1[[#This Row],[FECHA]]=I9720,IF(J9720-J9719&gt;0,(J9720-J9719)*1440,0),0)</f>
        <v>13.99999999999995</v>
      </c>
      <c r="L9719" s="14">
        <f>2+L9460-Datos!$C$8</f>
        <v>7.28</v>
      </c>
      <c r="M9719" s="13" t="s">
        <v>7414</v>
      </c>
      <c r="N9719" s="1" t="s">
        <v>9125</v>
      </c>
      <c r="O9719" s="1">
        <v>10</v>
      </c>
      <c r="P9719" s="1" t="s">
        <v>413</v>
      </c>
      <c r="Q9719" s="4" t="s">
        <v>21</v>
      </c>
    </row>
    <row r="9720" spans="1:17" ht="22.5" x14ac:dyDescent="0.25">
      <c r="A9720" s="3">
        <v>8888</v>
      </c>
      <c r="B9720" s="1" t="s">
        <v>27780</v>
      </c>
      <c r="C9720" s="1" t="s">
        <v>15</v>
      </c>
      <c r="D9720" s="1" t="s">
        <v>40</v>
      </c>
      <c r="E9720" s="1">
        <v>32773108</v>
      </c>
      <c r="F9720" s="1" t="s">
        <v>27781</v>
      </c>
      <c r="G9720" s="1">
        <v>44752221</v>
      </c>
      <c r="H9720" s="1" t="s">
        <v>27782</v>
      </c>
      <c r="I9720" s="2">
        <v>45078</v>
      </c>
      <c r="J9720" s="15" t="str">
        <f>MID(Tabla1[[#This Row],[HORA]],1,5)</f>
        <v>08:21</v>
      </c>
      <c r="K9720" s="16">
        <f>IF(Tabla1[[#This Row],[FECHA]]=I9721,IF(J9721-J9720&gt;0,(J9721-J9720)*1440,0),0)</f>
        <v>3.9999999999999858</v>
      </c>
      <c r="L9720" s="14">
        <f>2+L9461-Datos!$C$8</f>
        <v>8.48</v>
      </c>
      <c r="M9720" s="13" t="s">
        <v>204</v>
      </c>
      <c r="N9720" s="1" t="s">
        <v>27783</v>
      </c>
      <c r="O9720" s="1">
        <v>20</v>
      </c>
      <c r="P9720" s="1" t="s">
        <v>645</v>
      </c>
      <c r="Q9720" s="4" t="s">
        <v>21</v>
      </c>
    </row>
    <row r="9721" spans="1:17" ht="22.5" x14ac:dyDescent="0.25">
      <c r="A9721" s="3">
        <v>8889</v>
      </c>
      <c r="B9721" s="1" t="s">
        <v>27784</v>
      </c>
      <c r="C9721" s="1" t="s">
        <v>15</v>
      </c>
      <c r="D9721" s="1" t="s">
        <v>141</v>
      </c>
      <c r="E9721" s="1">
        <v>75660402</v>
      </c>
      <c r="F9721" s="1" t="s">
        <v>27785</v>
      </c>
      <c r="G9721" s="1">
        <v>40331631</v>
      </c>
      <c r="H9721" s="1" t="s">
        <v>27786</v>
      </c>
      <c r="I9721" s="2">
        <v>45078</v>
      </c>
      <c r="J9721" s="15" t="str">
        <f>MID(Tabla1[[#This Row],[HORA]],1,5)</f>
        <v>08:25</v>
      </c>
      <c r="K9721" s="16">
        <f>IF(Tabla1[[#This Row],[FECHA]]=I9722,IF(J9722-J9721&gt;0,(J9722-J9721)*1440,0),0)</f>
        <v>11.000000000000041</v>
      </c>
      <c r="L9721" s="14">
        <f>2+L9462-Datos!$C$8</f>
        <v>9.98</v>
      </c>
      <c r="M9721" s="13" t="s">
        <v>3144</v>
      </c>
      <c r="N9721" s="1" t="s">
        <v>27787</v>
      </c>
      <c r="O9721" s="1">
        <v>15</v>
      </c>
      <c r="P9721" s="1" t="s">
        <v>645</v>
      </c>
      <c r="Q9721" s="4" t="s">
        <v>21</v>
      </c>
    </row>
    <row r="9722" spans="1:17" ht="22.5" x14ac:dyDescent="0.25">
      <c r="A9722" s="3">
        <v>8890</v>
      </c>
      <c r="B9722" s="1" t="s">
        <v>27788</v>
      </c>
      <c r="C9722" s="1" t="s">
        <v>15</v>
      </c>
      <c r="D9722" s="1" t="s">
        <v>40</v>
      </c>
      <c r="E9722" s="1">
        <v>42134721</v>
      </c>
      <c r="F9722" s="1" t="s">
        <v>27789</v>
      </c>
      <c r="G9722" s="1">
        <v>2238875</v>
      </c>
      <c r="H9722" s="1" t="s">
        <v>27790</v>
      </c>
      <c r="I9722" s="2">
        <v>45078</v>
      </c>
      <c r="J9722" s="15" t="str">
        <f>MID(Tabla1[[#This Row],[HORA]],1,5)</f>
        <v>08:36</v>
      </c>
      <c r="K9722" s="16">
        <f>IF(Tabla1[[#This Row],[FECHA]]=I9723,IF(J9723-J9722&gt;0,(J9723-J9722)*1440,0),0)</f>
        <v>0.99999999999999645</v>
      </c>
      <c r="L9722" s="14">
        <f>2+L9463-Datos!$C$8</f>
        <v>7.33</v>
      </c>
      <c r="M9722" s="13" t="s">
        <v>1342</v>
      </c>
      <c r="N9722" s="1" t="s">
        <v>27791</v>
      </c>
      <c r="O9722" s="1">
        <v>20</v>
      </c>
      <c r="P9722" s="1" t="s">
        <v>645</v>
      </c>
      <c r="Q9722" s="4" t="s">
        <v>21</v>
      </c>
    </row>
    <row r="9723" spans="1:17" ht="22.5" x14ac:dyDescent="0.25">
      <c r="A9723" s="3">
        <v>2945</v>
      </c>
      <c r="B9723" s="1" t="s">
        <v>9126</v>
      </c>
      <c r="C9723" s="1" t="s">
        <v>15</v>
      </c>
      <c r="D9723" s="1" t="s">
        <v>82</v>
      </c>
      <c r="E9723" s="1">
        <v>237308</v>
      </c>
      <c r="F9723" s="1" t="s">
        <v>9127</v>
      </c>
      <c r="G9723" s="1">
        <v>2238876</v>
      </c>
      <c r="H9723" s="1" t="s">
        <v>9128</v>
      </c>
      <c r="I9723" s="2">
        <v>45078</v>
      </c>
      <c r="J9723" s="15" t="str">
        <f>MID(Tabla1[[#This Row],[HORA]],1,5)</f>
        <v>08:37</v>
      </c>
      <c r="K9723" s="16">
        <f>IF(Tabla1[[#This Row],[FECHA]]=I9724,IF(J9724-J9723&gt;0,(J9724-J9723)*1440,0),0)</f>
        <v>0.99999999999999645</v>
      </c>
      <c r="L9723" s="14">
        <f>2+L9464-Datos!$C$8</f>
        <v>9.48</v>
      </c>
      <c r="M9723" s="13" t="s">
        <v>1149</v>
      </c>
      <c r="N9723" s="1" t="s">
        <v>8959</v>
      </c>
      <c r="O9723" s="1">
        <v>10</v>
      </c>
      <c r="P9723" s="1" t="s">
        <v>413</v>
      </c>
      <c r="Q9723" s="4" t="s">
        <v>21</v>
      </c>
    </row>
    <row r="9724" spans="1:17" ht="22.5" x14ac:dyDescent="0.25">
      <c r="A9724" s="3">
        <v>17399</v>
      </c>
      <c r="B9724" s="1" t="s">
        <v>52386</v>
      </c>
      <c r="C9724" s="1" t="s">
        <v>15</v>
      </c>
      <c r="D9724" s="1" t="s">
        <v>40</v>
      </c>
      <c r="E9724" s="1">
        <v>20603925123</v>
      </c>
      <c r="F9724" s="1" t="s">
        <v>52387</v>
      </c>
      <c r="G9724" s="1">
        <v>72942274</v>
      </c>
      <c r="H9724" s="1" t="s">
        <v>52388</v>
      </c>
      <c r="I9724" s="2">
        <v>45078</v>
      </c>
      <c r="J9724" s="15" t="str">
        <f>MID(Tabla1[[#This Row],[HORA]],1,5)</f>
        <v>08:38</v>
      </c>
      <c r="K9724" s="16">
        <f>IF(Tabla1[[#This Row],[FECHA]]=I9725,IF(J9725-J9724&gt;0,(J9725-J9724)*1440,0),0)</f>
        <v>5.9999999999999787</v>
      </c>
      <c r="L9724" s="14">
        <f>2+L9465-Datos!$C$8</f>
        <v>11.18</v>
      </c>
      <c r="M9724" s="13" t="s">
        <v>1346</v>
      </c>
      <c r="N9724" s="1" t="s">
        <v>52389</v>
      </c>
      <c r="O9724" s="1">
        <v>40</v>
      </c>
      <c r="P9724" s="1" t="s">
        <v>645</v>
      </c>
      <c r="Q9724" s="4" t="s">
        <v>21</v>
      </c>
    </row>
    <row r="9725" spans="1:17" ht="22.5" x14ac:dyDescent="0.25">
      <c r="A9725" s="3">
        <v>8891</v>
      </c>
      <c r="B9725" s="1" t="s">
        <v>27792</v>
      </c>
      <c r="C9725" s="1" t="s">
        <v>15</v>
      </c>
      <c r="D9725" s="1" t="s">
        <v>40</v>
      </c>
      <c r="E9725" s="1">
        <v>16403915</v>
      </c>
      <c r="F9725" s="1" t="s">
        <v>27793</v>
      </c>
      <c r="G9725" s="1">
        <v>2238877</v>
      </c>
      <c r="H9725" s="1" t="s">
        <v>27794</v>
      </c>
      <c r="I9725" s="2">
        <v>45078</v>
      </c>
      <c r="J9725" s="15" t="str">
        <f>MID(Tabla1[[#This Row],[HORA]],1,5)</f>
        <v>08:44</v>
      </c>
      <c r="K9725" s="16">
        <f>IF(Tabla1[[#This Row],[FECHA]]=I9726,IF(J9726-J9725&gt;0,(J9726-J9725)*1440,0),0)</f>
        <v>8.0000000000000515</v>
      </c>
      <c r="L9725" s="14">
        <f>2+L9466-Datos!$C$8</f>
        <v>8.34</v>
      </c>
      <c r="M9725" s="13" t="s">
        <v>283</v>
      </c>
      <c r="N9725" s="1" t="s">
        <v>693</v>
      </c>
      <c r="O9725" s="1">
        <v>10</v>
      </c>
      <c r="P9725" s="1" t="s">
        <v>645</v>
      </c>
      <c r="Q9725" s="4" t="s">
        <v>21</v>
      </c>
    </row>
    <row r="9726" spans="1:17" ht="22.5" x14ac:dyDescent="0.25">
      <c r="A9726" s="3">
        <v>8892</v>
      </c>
      <c r="B9726" s="1" t="s">
        <v>27795</v>
      </c>
      <c r="C9726" s="1" t="s">
        <v>15</v>
      </c>
      <c r="D9726" s="1" t="s">
        <v>40</v>
      </c>
      <c r="E9726" s="1">
        <v>71216036</v>
      </c>
      <c r="F9726" s="1" t="s">
        <v>27796</v>
      </c>
      <c r="G9726" s="1">
        <v>45746806</v>
      </c>
      <c r="H9726" s="1" t="s">
        <v>27797</v>
      </c>
      <c r="I9726" s="2">
        <v>45078</v>
      </c>
      <c r="J9726" s="15" t="str">
        <f>MID(Tabla1[[#This Row],[HORA]],1,5)</f>
        <v>08:52</v>
      </c>
      <c r="K9726" s="16">
        <f>IF(Tabla1[[#This Row],[FECHA]]=I9727,IF(J9727-J9726&gt;0,(J9727-J9726)*1440,0),0)</f>
        <v>0.99999999999991651</v>
      </c>
      <c r="L9726" s="14">
        <f>2+L9467-Datos!$C$8</f>
        <v>9.2800000000000011</v>
      </c>
      <c r="M9726" s="13" t="s">
        <v>5100</v>
      </c>
      <c r="N9726" s="1" t="s">
        <v>27798</v>
      </c>
      <c r="O9726" s="1">
        <v>15</v>
      </c>
      <c r="P9726" s="1" t="s">
        <v>645</v>
      </c>
      <c r="Q9726" s="4" t="s">
        <v>21</v>
      </c>
    </row>
    <row r="9727" spans="1:17" ht="22.5" x14ac:dyDescent="0.25">
      <c r="A9727" s="3">
        <v>17400</v>
      </c>
      <c r="B9727" s="1" t="s">
        <v>52390</v>
      </c>
      <c r="C9727" s="1" t="s">
        <v>15</v>
      </c>
      <c r="D9727" s="1" t="s">
        <v>33</v>
      </c>
      <c r="E9727" s="1">
        <v>20603569548</v>
      </c>
      <c r="F9727" s="1" t="s">
        <v>47878</v>
      </c>
      <c r="G9727" s="1">
        <v>2238878</v>
      </c>
      <c r="H9727" s="1" t="s">
        <v>52391</v>
      </c>
      <c r="I9727" s="2">
        <v>45078</v>
      </c>
      <c r="J9727" s="15" t="str">
        <f>MID(Tabla1[[#This Row],[HORA]],1,5)</f>
        <v>08:53</v>
      </c>
      <c r="K9727" s="16">
        <f>IF(Tabla1[[#This Row],[FECHA]]=I9728,IF(J9728-J9727&gt;0,(J9728-J9727)*1440,0),0)</f>
        <v>9.000000000000048</v>
      </c>
      <c r="L9727" s="14">
        <f>2+L9468-Datos!$C$8</f>
        <v>9.52</v>
      </c>
      <c r="M9727" s="13" t="s">
        <v>1669</v>
      </c>
      <c r="N9727" s="1" t="s">
        <v>693</v>
      </c>
      <c r="O9727" s="1">
        <v>10</v>
      </c>
      <c r="P9727" s="1" t="s">
        <v>645</v>
      </c>
      <c r="Q9727" s="4" t="s">
        <v>21</v>
      </c>
    </row>
    <row r="9728" spans="1:17" ht="22.5" x14ac:dyDescent="0.25">
      <c r="A9728" s="3">
        <v>2946</v>
      </c>
      <c r="B9728" s="1" t="s">
        <v>9129</v>
      </c>
      <c r="C9728" s="1" t="s">
        <v>15</v>
      </c>
      <c r="D9728" s="1" t="s">
        <v>40</v>
      </c>
      <c r="E9728" s="1">
        <v>27395877</v>
      </c>
      <c r="F9728" s="1" t="s">
        <v>9130</v>
      </c>
      <c r="G9728" s="1">
        <v>2238880</v>
      </c>
      <c r="H9728" s="1" t="s">
        <v>9131</v>
      </c>
      <c r="I9728" s="2">
        <v>45078</v>
      </c>
      <c r="J9728" s="15" t="str">
        <f>MID(Tabla1[[#This Row],[HORA]],1,5)</f>
        <v>09:02</v>
      </c>
      <c r="K9728" s="16">
        <f>IF(Tabla1[[#This Row],[FECHA]]=I9729,IF(J9729-J9728&gt;0,(J9729-J9728)*1440,0),0)</f>
        <v>0</v>
      </c>
      <c r="L9728" s="14">
        <f>2+L9469-Datos!$C$8</f>
        <v>7.19</v>
      </c>
      <c r="M9728" s="13" t="s">
        <v>5332</v>
      </c>
      <c r="N9728" s="1" t="s">
        <v>5313</v>
      </c>
      <c r="O9728" s="1">
        <v>10</v>
      </c>
      <c r="P9728" s="1" t="s">
        <v>413</v>
      </c>
      <c r="Q9728" s="4" t="s">
        <v>21</v>
      </c>
    </row>
    <row r="9729" spans="1:17" ht="22.5" x14ac:dyDescent="0.25">
      <c r="A9729" s="3">
        <v>2947</v>
      </c>
      <c r="B9729" s="1" t="s">
        <v>9129</v>
      </c>
      <c r="C9729" s="1" t="s">
        <v>15</v>
      </c>
      <c r="D9729" s="1" t="s">
        <v>40</v>
      </c>
      <c r="E9729" s="1">
        <v>27395877</v>
      </c>
      <c r="F9729" s="1" t="s">
        <v>9132</v>
      </c>
      <c r="G9729" s="1">
        <v>2238880</v>
      </c>
      <c r="H9729" s="1" t="s">
        <v>9131</v>
      </c>
      <c r="I9729" s="2">
        <v>45078</v>
      </c>
      <c r="J9729" s="15" t="str">
        <f>MID(Tabla1[[#This Row],[HORA]],1,5)</f>
        <v>09:02</v>
      </c>
      <c r="K9729" s="16">
        <f>IF(Tabla1[[#This Row],[FECHA]]=I9730,IF(J9730-J9729&gt;0,(J9730-J9729)*1440,0),0)</f>
        <v>1.0000000000000764</v>
      </c>
      <c r="L9729" s="14">
        <f>2+L9470-Datos!$C$8</f>
        <v>8.43</v>
      </c>
      <c r="M9729" s="13" t="s">
        <v>5332</v>
      </c>
      <c r="N9729" s="1" t="s">
        <v>5313</v>
      </c>
      <c r="O9729" s="1">
        <v>10</v>
      </c>
      <c r="P9729" s="1" t="s">
        <v>413</v>
      </c>
      <c r="Q9729" s="4" t="s">
        <v>21</v>
      </c>
    </row>
    <row r="9730" spans="1:17" ht="22.5" x14ac:dyDescent="0.25">
      <c r="A9730" s="3">
        <v>8893</v>
      </c>
      <c r="B9730" s="1" t="s">
        <v>27799</v>
      </c>
      <c r="C9730" s="1" t="s">
        <v>15</v>
      </c>
      <c r="D9730" s="1" t="s">
        <v>40</v>
      </c>
      <c r="E9730" s="1">
        <v>16411440</v>
      </c>
      <c r="F9730" s="1" t="s">
        <v>2478</v>
      </c>
      <c r="G9730" s="1">
        <v>2238882</v>
      </c>
      <c r="H9730" s="1" t="s">
        <v>27800</v>
      </c>
      <c r="I9730" s="2">
        <v>45078</v>
      </c>
      <c r="J9730" s="15" t="str">
        <f>MID(Tabla1[[#This Row],[HORA]],1,5)</f>
        <v>09:03</v>
      </c>
      <c r="K9730" s="16">
        <f>IF(Tabla1[[#This Row],[FECHA]]=I9731,IF(J9731-J9730&gt;0,(J9731-J9730)*1440,0),0)</f>
        <v>0</v>
      </c>
      <c r="L9730" s="14">
        <f>2+L9471-Datos!$C$8</f>
        <v>8.120000000000001</v>
      </c>
      <c r="M9730" s="13" t="s">
        <v>6691</v>
      </c>
      <c r="N9730" s="1" t="s">
        <v>27801</v>
      </c>
      <c r="O9730" s="1">
        <v>28</v>
      </c>
      <c r="P9730" s="1" t="s">
        <v>645</v>
      </c>
      <c r="Q9730" s="4" t="s">
        <v>21</v>
      </c>
    </row>
    <row r="9731" spans="1:17" ht="22.5" x14ac:dyDescent="0.25">
      <c r="A9731" s="3">
        <v>8894</v>
      </c>
      <c r="B9731" s="1" t="s">
        <v>27799</v>
      </c>
      <c r="C9731" s="1" t="s">
        <v>15</v>
      </c>
      <c r="D9731" s="1" t="s">
        <v>40</v>
      </c>
      <c r="E9731" s="1">
        <v>16411440</v>
      </c>
      <c r="F9731" s="1" t="s">
        <v>2478</v>
      </c>
      <c r="G9731" s="1">
        <v>2238882</v>
      </c>
      <c r="H9731" s="1" t="s">
        <v>27800</v>
      </c>
      <c r="I9731" s="2">
        <v>45078</v>
      </c>
      <c r="J9731" s="15" t="str">
        <f>MID(Tabla1[[#This Row],[HORA]],1,5)</f>
        <v>09:03</v>
      </c>
      <c r="K9731" s="16">
        <f>IF(Tabla1[[#This Row],[FECHA]]=I9732,IF(J9732-J9731&gt;0,(J9732-J9731)*1440,0),0)</f>
        <v>5.9999999999999787</v>
      </c>
      <c r="L9731" s="14">
        <f>2+L9472-Datos!$C$8</f>
        <v>9.5</v>
      </c>
      <c r="M9731" s="13" t="s">
        <v>6691</v>
      </c>
      <c r="N9731" s="1" t="s">
        <v>27802</v>
      </c>
      <c r="O9731" s="1">
        <v>112</v>
      </c>
      <c r="P9731" s="1" t="s">
        <v>645</v>
      </c>
      <c r="Q9731" s="4" t="s">
        <v>21</v>
      </c>
    </row>
    <row r="9732" spans="1:17" ht="22.5" x14ac:dyDescent="0.25">
      <c r="A9732" s="3">
        <v>8895</v>
      </c>
      <c r="B9732" s="1" t="s">
        <v>27803</v>
      </c>
      <c r="C9732" s="1" t="s">
        <v>15</v>
      </c>
      <c r="D9732" s="1" t="s">
        <v>40</v>
      </c>
      <c r="E9732" s="1">
        <v>80253522</v>
      </c>
      <c r="F9732" s="1" t="s">
        <v>2756</v>
      </c>
      <c r="G9732" s="1">
        <v>80253522</v>
      </c>
      <c r="H9732" s="1" t="s">
        <v>2756</v>
      </c>
      <c r="I9732" s="2">
        <v>45078</v>
      </c>
      <c r="J9732" s="15" t="str">
        <f>MID(Tabla1[[#This Row],[HORA]],1,5)</f>
        <v>09:09</v>
      </c>
      <c r="K9732" s="16">
        <f>IF(Tabla1[[#This Row],[FECHA]]=I9733,IF(J9733-J9732&gt;0,(J9733-J9732)*1440,0),0)</f>
        <v>5.9999999999999787</v>
      </c>
      <c r="L9732" s="14">
        <f>2+L9473-Datos!$C$8</f>
        <v>9.4400000000000013</v>
      </c>
      <c r="M9732" s="13" t="s">
        <v>3593</v>
      </c>
      <c r="N9732" s="1" t="s">
        <v>1715</v>
      </c>
      <c r="O9732" s="1">
        <v>80</v>
      </c>
      <c r="P9732" s="1" t="s">
        <v>645</v>
      </c>
      <c r="Q9732" s="4" t="s">
        <v>21</v>
      </c>
    </row>
    <row r="9733" spans="1:17" ht="22.5" x14ac:dyDescent="0.25">
      <c r="A9733" s="3">
        <v>8896</v>
      </c>
      <c r="B9733" s="1" t="s">
        <v>27804</v>
      </c>
      <c r="C9733" s="1" t="s">
        <v>15</v>
      </c>
      <c r="D9733" s="1" t="s">
        <v>71</v>
      </c>
      <c r="E9733" s="1">
        <v>17425542</v>
      </c>
      <c r="F9733" s="1" t="s">
        <v>27805</v>
      </c>
      <c r="G9733" s="1">
        <v>2238883</v>
      </c>
      <c r="H9733" s="1" t="s">
        <v>27806</v>
      </c>
      <c r="I9733" s="2">
        <v>45078</v>
      </c>
      <c r="J9733" s="15" t="str">
        <f>MID(Tabla1[[#This Row],[HORA]],1,5)</f>
        <v>09:15</v>
      </c>
      <c r="K9733" s="16">
        <f>IF(Tabla1[[#This Row],[FECHA]]=I9734,IF(J9734-J9733&gt;0,(J9734-J9733)*1440,0),0)</f>
        <v>1.9999999999999929</v>
      </c>
      <c r="L9733" s="14">
        <f>2+L9474-Datos!$C$8</f>
        <v>9.34</v>
      </c>
      <c r="M9733" s="13" t="s">
        <v>5340</v>
      </c>
      <c r="N9733" s="1" t="s">
        <v>27807</v>
      </c>
      <c r="O9733" s="1">
        <v>15</v>
      </c>
      <c r="P9733" s="1" t="s">
        <v>645</v>
      </c>
      <c r="Q9733" s="4" t="s">
        <v>21</v>
      </c>
    </row>
    <row r="9734" spans="1:17" ht="22.5" x14ac:dyDescent="0.25">
      <c r="A9734" s="3">
        <v>8897</v>
      </c>
      <c r="B9734" s="1" t="s">
        <v>27808</v>
      </c>
      <c r="C9734" s="1" t="s">
        <v>15</v>
      </c>
      <c r="D9734" s="1" t="s">
        <v>40</v>
      </c>
      <c r="E9734" s="1">
        <v>16626636</v>
      </c>
      <c r="F9734" s="1" t="s">
        <v>27809</v>
      </c>
      <c r="G9734" s="1">
        <v>2238884</v>
      </c>
      <c r="H9734" s="1" t="s">
        <v>27810</v>
      </c>
      <c r="I9734" s="2">
        <v>45078</v>
      </c>
      <c r="J9734" s="15" t="str">
        <f>MID(Tabla1[[#This Row],[HORA]],1,5)</f>
        <v>09:17</v>
      </c>
      <c r="K9734" s="16">
        <f>IF(Tabla1[[#This Row],[FECHA]]=I9735,IF(J9735-J9734&gt;0,(J9735-J9734)*1440,0),0)</f>
        <v>4.9999999999999822</v>
      </c>
      <c r="L9734" s="14">
        <f>2+L9475-Datos!$C$8</f>
        <v>7.0500000000000007</v>
      </c>
      <c r="M9734" s="13" t="s">
        <v>3598</v>
      </c>
      <c r="N9734" s="1" t="s">
        <v>27811</v>
      </c>
      <c r="O9734" s="1">
        <v>15</v>
      </c>
      <c r="P9734" s="1" t="s">
        <v>645</v>
      </c>
      <c r="Q9734" s="4" t="s">
        <v>21</v>
      </c>
    </row>
    <row r="9735" spans="1:17" ht="22.5" x14ac:dyDescent="0.25">
      <c r="A9735" s="3">
        <v>8898</v>
      </c>
      <c r="B9735" s="1" t="s">
        <v>27812</v>
      </c>
      <c r="C9735" s="1" t="s">
        <v>15</v>
      </c>
      <c r="D9735" s="1" t="s">
        <v>40</v>
      </c>
      <c r="E9735" s="1">
        <v>16424574</v>
      </c>
      <c r="F9735" s="1" t="s">
        <v>27813</v>
      </c>
      <c r="G9735" s="1">
        <v>2238886</v>
      </c>
      <c r="H9735" s="1" t="s">
        <v>27814</v>
      </c>
      <c r="I9735" s="2">
        <v>45078</v>
      </c>
      <c r="J9735" s="15" t="str">
        <f>MID(Tabla1[[#This Row],[HORA]],1,5)</f>
        <v>09:22</v>
      </c>
      <c r="K9735" s="16">
        <f>IF(Tabla1[[#This Row],[FECHA]]=I9736,IF(J9736-J9735&gt;0,(J9736-J9735)*1440,0),0)</f>
        <v>5.9999999999999787</v>
      </c>
      <c r="L9735" s="14">
        <f>2+L9476-Datos!$C$8</f>
        <v>8.34</v>
      </c>
      <c r="M9735" s="13" t="s">
        <v>6284</v>
      </c>
      <c r="N9735" s="1" t="s">
        <v>27815</v>
      </c>
      <c r="O9735" s="1">
        <v>30</v>
      </c>
      <c r="P9735" s="1" t="s">
        <v>645</v>
      </c>
      <c r="Q9735" s="4" t="s">
        <v>21</v>
      </c>
    </row>
    <row r="9736" spans="1:17" ht="22.5" x14ac:dyDescent="0.25">
      <c r="A9736" s="3">
        <v>2948</v>
      </c>
      <c r="B9736" s="1" t="s">
        <v>9133</v>
      </c>
      <c r="C9736" s="1" t="s">
        <v>15</v>
      </c>
      <c r="D9736" s="1" t="s">
        <v>40</v>
      </c>
      <c r="E9736" s="1">
        <v>74777237</v>
      </c>
      <c r="F9736" s="1" t="s">
        <v>9134</v>
      </c>
      <c r="G9736" s="1">
        <v>2633952</v>
      </c>
      <c r="H9736" s="1" t="s">
        <v>9135</v>
      </c>
      <c r="I9736" s="2">
        <v>45078</v>
      </c>
      <c r="J9736" s="15" t="str">
        <f>MID(Tabla1[[#This Row],[HORA]],1,5)</f>
        <v>09:28</v>
      </c>
      <c r="K9736" s="16">
        <f>IF(Tabla1[[#This Row],[FECHA]]=I9737,IF(J9737-J9736&gt;0,(J9737-J9736)*1440,0),0)</f>
        <v>732</v>
      </c>
      <c r="L9736" s="14">
        <f>2+L9477-Datos!$C$8</f>
        <v>7.3500000000000005</v>
      </c>
      <c r="M9736" s="13" t="s">
        <v>8911</v>
      </c>
      <c r="N9736" s="1" t="s">
        <v>9136</v>
      </c>
      <c r="O9736" s="1">
        <v>25</v>
      </c>
      <c r="P9736" s="1" t="s">
        <v>413</v>
      </c>
      <c r="Q9736" s="4" t="s">
        <v>21</v>
      </c>
    </row>
    <row r="9737" spans="1:17" ht="22.5" x14ac:dyDescent="0.25">
      <c r="A9737" s="3">
        <v>8984</v>
      </c>
      <c r="B9737" s="1" t="s">
        <v>28093</v>
      </c>
      <c r="C9737" s="1" t="s">
        <v>15</v>
      </c>
      <c r="D9737" s="1" t="s">
        <v>161</v>
      </c>
      <c r="E9737" s="1">
        <v>16463644</v>
      </c>
      <c r="F9737" s="1" t="s">
        <v>19669</v>
      </c>
      <c r="G9737" s="1">
        <v>16463644</v>
      </c>
      <c r="H9737" s="1" t="s">
        <v>19669</v>
      </c>
      <c r="I9737" s="2">
        <v>45078</v>
      </c>
      <c r="J9737" s="15" t="str">
        <f>MID(Tabla1[[#This Row],[HORA]],1,5)</f>
        <v>21:40</v>
      </c>
      <c r="K9737" s="16">
        <f>IF(Tabla1[[#This Row],[FECHA]]=I9738,IF(J9738-J9737&gt;0,(J9738-J9737)*1440,0),0)</f>
        <v>0</v>
      </c>
      <c r="L9737" s="14">
        <f>2+L9478-Datos!$C$8</f>
        <v>10.36</v>
      </c>
      <c r="M9737" s="13" t="s">
        <v>56339</v>
      </c>
      <c r="N9737" s="1" t="s">
        <v>3080</v>
      </c>
      <c r="O9737" s="1">
        <v>5</v>
      </c>
      <c r="P9737" s="1" t="s">
        <v>170</v>
      </c>
      <c r="Q9737" s="4" t="s">
        <v>21</v>
      </c>
    </row>
    <row r="9738" spans="1:17" ht="22.5" x14ac:dyDescent="0.25">
      <c r="A9738" s="3">
        <v>2949</v>
      </c>
      <c r="B9738" s="1" t="s">
        <v>9137</v>
      </c>
      <c r="C9738" s="1" t="s">
        <v>15</v>
      </c>
      <c r="D9738" s="1" t="s">
        <v>40</v>
      </c>
      <c r="E9738" s="1">
        <v>17806265</v>
      </c>
      <c r="F9738" s="1" t="s">
        <v>9138</v>
      </c>
      <c r="G9738" s="1">
        <v>2238889</v>
      </c>
      <c r="H9738" s="1" t="s">
        <v>9139</v>
      </c>
      <c r="I9738" s="2">
        <v>45078</v>
      </c>
      <c r="J9738" s="15" t="str">
        <f>MID(Tabla1[[#This Row],[HORA]],1,5)</f>
        <v>09:41</v>
      </c>
      <c r="K9738" s="16">
        <f>IF(Tabla1[[#This Row],[FECHA]]=I9739,IF(J9739-J9738&gt;0,(J9739-J9738)*1440,0),0)</f>
        <v>0.99999999999991651</v>
      </c>
      <c r="L9738" s="14">
        <f>2+L9479-Datos!$C$8</f>
        <v>12.420000000000002</v>
      </c>
      <c r="M9738" s="13" t="s">
        <v>2512</v>
      </c>
      <c r="N9738" s="1" t="s">
        <v>9140</v>
      </c>
      <c r="O9738" s="1">
        <v>20</v>
      </c>
      <c r="P9738" s="1" t="s">
        <v>413</v>
      </c>
      <c r="Q9738" s="4" t="s">
        <v>21</v>
      </c>
    </row>
    <row r="9739" spans="1:17" ht="22.5" x14ac:dyDescent="0.25">
      <c r="A9739" s="3">
        <v>2950</v>
      </c>
      <c r="B9739" s="1" t="s">
        <v>9141</v>
      </c>
      <c r="C9739" s="1" t="s">
        <v>15</v>
      </c>
      <c r="D9739" s="1" t="s">
        <v>40</v>
      </c>
      <c r="E9739" s="1">
        <v>9020026</v>
      </c>
      <c r="F9739" s="1" t="s">
        <v>9142</v>
      </c>
      <c r="G9739" s="1">
        <v>9020026</v>
      </c>
      <c r="H9739" s="1" t="s">
        <v>9142</v>
      </c>
      <c r="I9739" s="2">
        <v>45078</v>
      </c>
      <c r="J9739" s="15" t="str">
        <f>MID(Tabla1[[#This Row],[HORA]],1,5)</f>
        <v>09:42</v>
      </c>
      <c r="K9739" s="16">
        <f>IF(Tabla1[[#This Row],[FECHA]]=I9740,IF(J9740-J9739&gt;0,(J9740-J9739)*1440,0),0)</f>
        <v>1.0000000000000764</v>
      </c>
      <c r="L9739" s="14">
        <f>2+L9480-Datos!$C$8</f>
        <v>8.2900000000000009</v>
      </c>
      <c r="M9739" s="13" t="s">
        <v>1692</v>
      </c>
      <c r="N9739" s="1" t="s">
        <v>9143</v>
      </c>
      <c r="O9739" s="1">
        <v>5</v>
      </c>
      <c r="P9739" s="1" t="s">
        <v>413</v>
      </c>
      <c r="Q9739" s="4" t="s">
        <v>21</v>
      </c>
    </row>
    <row r="9740" spans="1:17" ht="22.5" x14ac:dyDescent="0.25">
      <c r="A9740" s="3">
        <v>8899</v>
      </c>
      <c r="B9740" s="1" t="s">
        <v>27816</v>
      </c>
      <c r="C9740" s="1" t="s">
        <v>15</v>
      </c>
      <c r="D9740" s="1" t="s">
        <v>40</v>
      </c>
      <c r="E9740" s="1">
        <v>16459234</v>
      </c>
      <c r="F9740" s="1" t="s">
        <v>23946</v>
      </c>
      <c r="G9740" s="1">
        <v>2238890</v>
      </c>
      <c r="H9740" s="1" t="s">
        <v>23947</v>
      </c>
      <c r="I9740" s="2">
        <v>45078</v>
      </c>
      <c r="J9740" s="15" t="str">
        <f>MID(Tabla1[[#This Row],[HORA]],1,5)</f>
        <v>09:43</v>
      </c>
      <c r="K9740" s="16">
        <f>IF(Tabla1[[#This Row],[FECHA]]=I9741,IF(J9741-J9740&gt;0,(J9741-J9740)*1440,0),0)</f>
        <v>3.9999999999999858</v>
      </c>
      <c r="L9740" s="14">
        <f>2+L9481-Datos!$C$8</f>
        <v>8.1000000000000014</v>
      </c>
      <c r="M9740" s="13" t="s">
        <v>3608</v>
      </c>
      <c r="N9740" s="1" t="s">
        <v>27817</v>
      </c>
      <c r="O9740" s="1">
        <v>20</v>
      </c>
      <c r="P9740" s="1" t="s">
        <v>645</v>
      </c>
      <c r="Q9740" s="4" t="s">
        <v>21</v>
      </c>
    </row>
    <row r="9741" spans="1:17" ht="22.5" x14ac:dyDescent="0.25">
      <c r="A9741" s="3">
        <v>8900</v>
      </c>
      <c r="B9741" s="1" t="s">
        <v>27818</v>
      </c>
      <c r="C9741" s="1" t="s">
        <v>15</v>
      </c>
      <c r="D9741" s="1" t="s">
        <v>40</v>
      </c>
      <c r="E9741" s="1">
        <v>44077786</v>
      </c>
      <c r="F9741" s="1" t="s">
        <v>27819</v>
      </c>
      <c r="G9741" s="1">
        <v>47460300</v>
      </c>
      <c r="H9741" s="1" t="s">
        <v>27820</v>
      </c>
      <c r="I9741" s="2">
        <v>45078</v>
      </c>
      <c r="J9741" s="15" t="str">
        <f>MID(Tabla1[[#This Row],[HORA]],1,5)</f>
        <v>09:47</v>
      </c>
      <c r="K9741" s="16">
        <f>IF(Tabla1[[#This Row],[FECHA]]=I9742,IF(J9742-J9741&gt;0,(J9742-J9741)*1440,0),0)</f>
        <v>1.0000000000000764</v>
      </c>
      <c r="L9741" s="14">
        <f>2+L9482-Datos!$C$8</f>
        <v>10.190000000000001</v>
      </c>
      <c r="M9741" s="13" t="s">
        <v>2805</v>
      </c>
      <c r="N9741" s="1" t="s">
        <v>27821</v>
      </c>
      <c r="O9741" s="1">
        <v>15</v>
      </c>
      <c r="P9741" s="1" t="s">
        <v>645</v>
      </c>
      <c r="Q9741" s="4" t="s">
        <v>21</v>
      </c>
    </row>
    <row r="9742" spans="1:17" ht="22.5" x14ac:dyDescent="0.25">
      <c r="A9742" s="3">
        <v>8901</v>
      </c>
      <c r="B9742" s="1" t="s">
        <v>27822</v>
      </c>
      <c r="C9742" s="1" t="s">
        <v>15</v>
      </c>
      <c r="D9742" s="1" t="s">
        <v>77</v>
      </c>
      <c r="E9742" s="1">
        <v>16680163</v>
      </c>
      <c r="F9742" s="1" t="s">
        <v>27823</v>
      </c>
      <c r="G9742" s="1">
        <v>2238893</v>
      </c>
      <c r="H9742" s="1" t="s">
        <v>27824</v>
      </c>
      <c r="I9742" s="2">
        <v>45078</v>
      </c>
      <c r="J9742" s="15" t="str">
        <f>MID(Tabla1[[#This Row],[HORA]],1,5)</f>
        <v>09:48</v>
      </c>
      <c r="K9742" s="16">
        <f>IF(Tabla1[[#This Row],[FECHA]]=I9743,IF(J9743-J9742&gt;0,(J9743-J9742)*1440,0),0)</f>
        <v>8.9999999999998881</v>
      </c>
      <c r="L9742" s="14">
        <f>2+L9483-Datos!$C$8</f>
        <v>7.53</v>
      </c>
      <c r="M9742" s="13" t="s">
        <v>3899</v>
      </c>
      <c r="N9742" s="1" t="s">
        <v>27825</v>
      </c>
      <c r="O9742" s="1">
        <v>15</v>
      </c>
      <c r="P9742" s="1" t="s">
        <v>645</v>
      </c>
      <c r="Q9742" s="4" t="s">
        <v>21</v>
      </c>
    </row>
    <row r="9743" spans="1:17" ht="22.5" x14ac:dyDescent="0.25">
      <c r="A9743" s="3">
        <v>2951</v>
      </c>
      <c r="B9743" s="1" t="s">
        <v>9144</v>
      </c>
      <c r="C9743" s="1" t="s">
        <v>15</v>
      </c>
      <c r="D9743" s="1" t="s">
        <v>119</v>
      </c>
      <c r="E9743" s="1">
        <v>17622358</v>
      </c>
      <c r="F9743" s="1" t="s">
        <v>9145</v>
      </c>
      <c r="G9743" s="1">
        <v>2238894</v>
      </c>
      <c r="H9743" s="1" t="s">
        <v>9146</v>
      </c>
      <c r="I9743" s="2">
        <v>45078</v>
      </c>
      <c r="J9743" s="15" t="str">
        <f>MID(Tabla1[[#This Row],[HORA]],1,5)</f>
        <v>09:57</v>
      </c>
      <c r="K9743" s="16">
        <f>IF(Tabla1[[#This Row],[FECHA]]=I9744,IF(J9744-J9743&gt;0,(J9744-J9743)*1440,0),0)</f>
        <v>9.000000000000048</v>
      </c>
      <c r="L9743" s="14">
        <f>2+L9484-Datos!$C$8</f>
        <v>9.2600000000000016</v>
      </c>
      <c r="M9743" s="13" t="s">
        <v>612</v>
      </c>
      <c r="N9743" s="1" t="s">
        <v>9147</v>
      </c>
      <c r="O9743" s="1">
        <v>15</v>
      </c>
      <c r="P9743" s="1" t="s">
        <v>413</v>
      </c>
      <c r="Q9743" s="4" t="s">
        <v>21</v>
      </c>
    </row>
    <row r="9744" spans="1:17" ht="22.5" x14ac:dyDescent="0.25">
      <c r="A9744" s="3">
        <v>330</v>
      </c>
      <c r="B9744" s="1" t="s">
        <v>772</v>
      </c>
      <c r="C9744" s="1" t="s">
        <v>15</v>
      </c>
      <c r="D9744" s="1" t="s">
        <v>40</v>
      </c>
      <c r="E9744" s="1">
        <v>2238895</v>
      </c>
      <c r="F9744" s="1" t="s">
        <v>773</v>
      </c>
      <c r="G9744" s="1">
        <v>2238896</v>
      </c>
      <c r="H9744" s="1" t="s">
        <v>774</v>
      </c>
      <c r="I9744" s="2">
        <v>45078</v>
      </c>
      <c r="J9744" s="15" t="str">
        <f>MID(Tabla1[[#This Row],[HORA]],1,5)</f>
        <v>10:06</v>
      </c>
      <c r="K9744" s="16">
        <f>IF(Tabla1[[#This Row],[FECHA]]=I9745,IF(J9745-J9744&gt;0,(J9745-J9744)*1440,0),0)</f>
        <v>1.9999999999999929</v>
      </c>
      <c r="L9744" s="14">
        <f>2+L9485-Datos!$C$8</f>
        <v>11.120000000000001</v>
      </c>
      <c r="M9744" s="13" t="s">
        <v>775</v>
      </c>
      <c r="N9744" s="1" t="s">
        <v>693</v>
      </c>
      <c r="O9744" s="1">
        <v>0</v>
      </c>
      <c r="P9744" s="1" t="s">
        <v>645</v>
      </c>
      <c r="Q9744" s="4" t="s">
        <v>21</v>
      </c>
    </row>
    <row r="9745" spans="1:17" ht="22.5" x14ac:dyDescent="0.25">
      <c r="A9745" s="3">
        <v>8902</v>
      </c>
      <c r="B9745" s="1" t="s">
        <v>27826</v>
      </c>
      <c r="C9745" s="1" t="s">
        <v>15</v>
      </c>
      <c r="D9745" s="1" t="s">
        <v>33</v>
      </c>
      <c r="E9745" s="1">
        <v>16672026</v>
      </c>
      <c r="F9745" s="1" t="s">
        <v>27827</v>
      </c>
      <c r="G9745" s="1">
        <v>3700142</v>
      </c>
      <c r="H9745" s="1" t="s">
        <v>27828</v>
      </c>
      <c r="I9745" s="2">
        <v>45078</v>
      </c>
      <c r="J9745" s="15" t="str">
        <f>MID(Tabla1[[#This Row],[HORA]],1,5)</f>
        <v>10:08</v>
      </c>
      <c r="K9745" s="16">
        <f>IF(Tabla1[[#This Row],[FECHA]]=I9746,IF(J9746-J9745&gt;0,(J9746-J9745)*1440,0),0)</f>
        <v>4.9999999999999822</v>
      </c>
      <c r="L9745" s="14">
        <f>2+L9486-Datos!$C$8</f>
        <v>8.42</v>
      </c>
      <c r="M9745" s="13" t="s">
        <v>3625</v>
      </c>
      <c r="N9745" s="1" t="s">
        <v>27829</v>
      </c>
      <c r="O9745" s="1">
        <v>40</v>
      </c>
      <c r="P9745" s="1" t="s">
        <v>645</v>
      </c>
      <c r="Q9745" s="4" t="s">
        <v>21</v>
      </c>
    </row>
    <row r="9746" spans="1:17" ht="22.5" x14ac:dyDescent="0.25">
      <c r="A9746" s="3">
        <v>8903</v>
      </c>
      <c r="B9746" s="1" t="s">
        <v>27830</v>
      </c>
      <c r="C9746" s="1" t="s">
        <v>15</v>
      </c>
      <c r="D9746" s="1" t="s">
        <v>40</v>
      </c>
      <c r="E9746" s="1">
        <v>16491334</v>
      </c>
      <c r="F9746" s="1" t="s">
        <v>27831</v>
      </c>
      <c r="G9746" s="1">
        <v>2238899</v>
      </c>
      <c r="H9746" s="1" t="s">
        <v>27832</v>
      </c>
      <c r="I9746" s="2">
        <v>45078</v>
      </c>
      <c r="J9746" s="15" t="str">
        <f>MID(Tabla1[[#This Row],[HORA]],1,5)</f>
        <v>10:13</v>
      </c>
      <c r="K9746" s="16">
        <f>IF(Tabla1[[#This Row],[FECHA]]=I9747,IF(J9747-J9746&gt;0,(J9747-J9746)*1440,0),0)</f>
        <v>3.9999999999999858</v>
      </c>
      <c r="L9746" s="14">
        <f>2+L9487-Datos!$C$8</f>
        <v>9.08</v>
      </c>
      <c r="M9746" s="13" t="s">
        <v>974</v>
      </c>
      <c r="N9746" s="1" t="s">
        <v>27833</v>
      </c>
      <c r="O9746" s="1">
        <v>15</v>
      </c>
      <c r="P9746" s="1" t="s">
        <v>645</v>
      </c>
      <c r="Q9746" s="4" t="s">
        <v>21</v>
      </c>
    </row>
    <row r="9747" spans="1:17" ht="22.5" x14ac:dyDescent="0.25">
      <c r="A9747" s="3">
        <v>8904</v>
      </c>
      <c r="B9747" s="1" t="s">
        <v>27834</v>
      </c>
      <c r="C9747" s="1" t="s">
        <v>15</v>
      </c>
      <c r="D9747" s="1" t="s">
        <v>40</v>
      </c>
      <c r="E9747" s="1">
        <v>3240691</v>
      </c>
      <c r="F9747" s="1" t="s">
        <v>27835</v>
      </c>
      <c r="G9747" s="1">
        <v>2238901</v>
      </c>
      <c r="H9747" s="1" t="s">
        <v>27836</v>
      </c>
      <c r="I9747" s="2">
        <v>45078</v>
      </c>
      <c r="J9747" s="15" t="str">
        <f>MID(Tabla1[[#This Row],[HORA]],1,5)</f>
        <v>10:17</v>
      </c>
      <c r="K9747" s="16">
        <f>IF(Tabla1[[#This Row],[FECHA]]=I9748,IF(J9748-J9747&gt;0,(J9748-J9747)*1440,0),0)</f>
        <v>7.0000000000000551</v>
      </c>
      <c r="L9747" s="14">
        <f>2+L9488-Datos!$C$8</f>
        <v>9.02</v>
      </c>
      <c r="M9747" s="13" t="s">
        <v>466</v>
      </c>
      <c r="N9747" s="1" t="s">
        <v>847</v>
      </c>
      <c r="O9747" s="1">
        <v>20</v>
      </c>
      <c r="P9747" s="1" t="s">
        <v>645</v>
      </c>
      <c r="Q9747" s="4" t="s">
        <v>21</v>
      </c>
    </row>
    <row r="9748" spans="1:17" ht="22.5" x14ac:dyDescent="0.25">
      <c r="A9748" s="3">
        <v>2952</v>
      </c>
      <c r="B9748" s="1" t="s">
        <v>9148</v>
      </c>
      <c r="C9748" s="1" t="s">
        <v>15</v>
      </c>
      <c r="D9748" s="1" t="s">
        <v>40</v>
      </c>
      <c r="E9748" s="1">
        <v>70285573</v>
      </c>
      <c r="F9748" s="1" t="s">
        <v>9149</v>
      </c>
      <c r="G9748" s="1">
        <v>42512973</v>
      </c>
      <c r="H9748" s="1" t="s">
        <v>9150</v>
      </c>
      <c r="I9748" s="2">
        <v>45078</v>
      </c>
      <c r="J9748" s="15" t="str">
        <f>MID(Tabla1[[#This Row],[HORA]],1,5)</f>
        <v>10:24</v>
      </c>
      <c r="K9748" s="16">
        <f>IF(Tabla1[[#This Row],[FECHA]]=I9749,IF(J9749-J9748&gt;0,(J9749-J9748)*1440,0),0)</f>
        <v>0</v>
      </c>
      <c r="L9748" s="14">
        <f>2+L9489-Datos!$C$8</f>
        <v>7.120000000000001</v>
      </c>
      <c r="M9748" s="13" t="s">
        <v>934</v>
      </c>
      <c r="N9748" s="1" t="s">
        <v>9151</v>
      </c>
      <c r="O9748" s="1">
        <v>15</v>
      </c>
      <c r="P9748" s="1" t="s">
        <v>413</v>
      </c>
      <c r="Q9748" s="4" t="s">
        <v>21</v>
      </c>
    </row>
    <row r="9749" spans="1:17" ht="22.5" x14ac:dyDescent="0.25">
      <c r="A9749" s="3">
        <v>8905</v>
      </c>
      <c r="B9749" s="1" t="s">
        <v>27837</v>
      </c>
      <c r="C9749" s="1" t="s">
        <v>15</v>
      </c>
      <c r="D9749" s="1" t="s">
        <v>119</v>
      </c>
      <c r="E9749" s="1">
        <v>17596343</v>
      </c>
      <c r="F9749" s="1" t="s">
        <v>27838</v>
      </c>
      <c r="G9749" s="1">
        <v>2238902</v>
      </c>
      <c r="H9749" s="1" t="s">
        <v>27839</v>
      </c>
      <c r="I9749" s="2">
        <v>45078</v>
      </c>
      <c r="J9749" s="15" t="str">
        <f>MID(Tabla1[[#This Row],[HORA]],1,5)</f>
        <v>10:24</v>
      </c>
      <c r="K9749" s="16">
        <f>IF(Tabla1[[#This Row],[FECHA]]=I9750,IF(J9750-J9749&gt;0,(J9750-J9749)*1440,0),0)</f>
        <v>1.9999999999999929</v>
      </c>
      <c r="L9749" s="14">
        <f>2+L9490-Datos!$C$8</f>
        <v>8.1300000000000008</v>
      </c>
      <c r="M9749" s="13" t="s">
        <v>934</v>
      </c>
      <c r="N9749" s="1" t="s">
        <v>27840</v>
      </c>
      <c r="O9749" s="1">
        <v>40</v>
      </c>
      <c r="P9749" s="1" t="s">
        <v>645</v>
      </c>
      <c r="Q9749" s="4" t="s">
        <v>21</v>
      </c>
    </row>
    <row r="9750" spans="1:17" ht="22.5" x14ac:dyDescent="0.25">
      <c r="A9750" s="3">
        <v>17401</v>
      </c>
      <c r="B9750" s="1" t="s">
        <v>52392</v>
      </c>
      <c r="C9750" s="1" t="s">
        <v>15</v>
      </c>
      <c r="D9750" s="1" t="s">
        <v>40</v>
      </c>
      <c r="E9750" s="1">
        <v>20603844212</v>
      </c>
      <c r="F9750" s="1" t="s">
        <v>47956</v>
      </c>
      <c r="G9750" s="1">
        <v>40265553</v>
      </c>
      <c r="H9750" s="1" t="s">
        <v>47960</v>
      </c>
      <c r="I9750" s="2">
        <v>45078</v>
      </c>
      <c r="J9750" s="15" t="str">
        <f>MID(Tabla1[[#This Row],[HORA]],1,5)</f>
        <v>10:26</v>
      </c>
      <c r="K9750" s="16">
        <f>IF(Tabla1[[#This Row],[FECHA]]=I9751,IF(J9751-J9750&gt;0,(J9751-J9750)*1440,0),0)</f>
        <v>3.9999999999999858</v>
      </c>
      <c r="L9750" s="14">
        <f>2+L9491-Datos!$C$8</f>
        <v>9.5</v>
      </c>
      <c r="M9750" s="13" t="s">
        <v>1587</v>
      </c>
      <c r="N9750" s="1" t="s">
        <v>52393</v>
      </c>
      <c r="O9750" s="1">
        <v>10</v>
      </c>
      <c r="P9750" s="1" t="s">
        <v>645</v>
      </c>
      <c r="Q9750" s="4" t="s">
        <v>21</v>
      </c>
    </row>
    <row r="9751" spans="1:17" ht="22.5" x14ac:dyDescent="0.25">
      <c r="A9751" s="3">
        <v>8906</v>
      </c>
      <c r="B9751" s="1" t="s">
        <v>27841</v>
      </c>
      <c r="C9751" s="1" t="s">
        <v>15</v>
      </c>
      <c r="D9751" s="1" t="s">
        <v>40</v>
      </c>
      <c r="E9751" s="1">
        <v>42021032</v>
      </c>
      <c r="F9751" s="1" t="s">
        <v>27842</v>
      </c>
      <c r="G9751" s="1">
        <v>2238905</v>
      </c>
      <c r="H9751" s="1" t="s">
        <v>27843</v>
      </c>
      <c r="I9751" s="2">
        <v>45078</v>
      </c>
      <c r="J9751" s="15" t="str">
        <f>MID(Tabla1[[#This Row],[HORA]],1,5)</f>
        <v>10:30</v>
      </c>
      <c r="K9751" s="16">
        <f>IF(Tabla1[[#This Row],[FECHA]]=I9752,IF(J9752-J9751&gt;0,(J9752-J9751)*1440,0),0)</f>
        <v>1.0000000000000764</v>
      </c>
      <c r="L9751" s="14">
        <f>2+L9492-Datos!$C$8</f>
        <v>9.25</v>
      </c>
      <c r="M9751" s="13" t="s">
        <v>1888</v>
      </c>
      <c r="N9751" s="1" t="s">
        <v>693</v>
      </c>
      <c r="O9751" s="1">
        <v>10</v>
      </c>
      <c r="P9751" s="1" t="s">
        <v>645</v>
      </c>
      <c r="Q9751" s="4" t="s">
        <v>21</v>
      </c>
    </row>
    <row r="9752" spans="1:17" ht="22.5" x14ac:dyDescent="0.25">
      <c r="A9752" s="3">
        <v>16184</v>
      </c>
      <c r="B9752" s="1" t="s">
        <v>49180</v>
      </c>
      <c r="C9752" s="1" t="s">
        <v>15</v>
      </c>
      <c r="D9752" s="1" t="s">
        <v>40</v>
      </c>
      <c r="E9752" s="1">
        <v>20484100901</v>
      </c>
      <c r="F9752" s="1" t="s">
        <v>49181</v>
      </c>
      <c r="G9752" s="1">
        <v>3678885</v>
      </c>
      <c r="H9752" s="1" t="s">
        <v>49182</v>
      </c>
      <c r="I9752" s="2">
        <v>45078</v>
      </c>
      <c r="J9752" s="15" t="str">
        <f>MID(Tabla1[[#This Row],[HORA]],1,5)</f>
        <v>10:31</v>
      </c>
      <c r="K9752" s="16">
        <f>IF(Tabla1[[#This Row],[FECHA]]=I9753,IF(J9753-J9752&gt;0,(J9753-J9752)*1440,0),0)</f>
        <v>4.9999999999999023</v>
      </c>
      <c r="L9752" s="14">
        <f>2+L9493-Datos!$C$8</f>
        <v>12.190000000000001</v>
      </c>
      <c r="M9752" s="13" t="s">
        <v>4171</v>
      </c>
      <c r="N9752" s="1" t="s">
        <v>16298</v>
      </c>
      <c r="O9752" s="1">
        <v>30</v>
      </c>
      <c r="P9752" s="1" t="s">
        <v>45</v>
      </c>
      <c r="Q9752" s="4" t="s">
        <v>21</v>
      </c>
    </row>
    <row r="9753" spans="1:17" ht="22.5" x14ac:dyDescent="0.25">
      <c r="A9753" s="3">
        <v>17402</v>
      </c>
      <c r="B9753" s="1" t="s">
        <v>52394</v>
      </c>
      <c r="C9753" s="1" t="s">
        <v>15</v>
      </c>
      <c r="D9753" s="1" t="s">
        <v>119</v>
      </c>
      <c r="E9753" s="1">
        <v>20131644524</v>
      </c>
      <c r="F9753" s="1" t="s">
        <v>52395</v>
      </c>
      <c r="G9753" s="1">
        <v>46572697</v>
      </c>
      <c r="H9753" s="1" t="s">
        <v>52396</v>
      </c>
      <c r="I9753" s="2">
        <v>45078</v>
      </c>
      <c r="J9753" s="15" t="str">
        <f>MID(Tabla1[[#This Row],[HORA]],1,5)</f>
        <v>10:36</v>
      </c>
      <c r="K9753" s="16">
        <f>IF(Tabla1[[#This Row],[FECHA]]=I9754,IF(J9754-J9753&gt;0,(J9754-J9753)*1440,0),0)</f>
        <v>7.0000000000000551</v>
      </c>
      <c r="L9753" s="14">
        <f>2+L9494-Datos!$C$8</f>
        <v>9.34</v>
      </c>
      <c r="M9753" s="13" t="s">
        <v>4241</v>
      </c>
      <c r="N9753" s="1" t="s">
        <v>52397</v>
      </c>
      <c r="O9753" s="1">
        <v>200</v>
      </c>
      <c r="P9753" s="1" t="s">
        <v>645</v>
      </c>
      <c r="Q9753" s="4" t="s">
        <v>21</v>
      </c>
    </row>
    <row r="9754" spans="1:17" ht="22.5" x14ac:dyDescent="0.25">
      <c r="A9754" s="3">
        <v>2953</v>
      </c>
      <c r="B9754" s="1" t="s">
        <v>9152</v>
      </c>
      <c r="C9754" s="1" t="s">
        <v>15</v>
      </c>
      <c r="D9754" s="1" t="s">
        <v>40</v>
      </c>
      <c r="E9754" s="1">
        <v>76081867</v>
      </c>
      <c r="F9754" s="1" t="s">
        <v>9153</v>
      </c>
      <c r="G9754" s="1">
        <v>45912267</v>
      </c>
      <c r="H9754" s="1" t="s">
        <v>9154</v>
      </c>
      <c r="I9754" s="2">
        <v>45078</v>
      </c>
      <c r="J9754" s="15" t="str">
        <f>MID(Tabla1[[#This Row],[HORA]],1,5)</f>
        <v>10:43</v>
      </c>
      <c r="K9754" s="16">
        <f>IF(Tabla1[[#This Row],[FECHA]]=I9755,IF(J9755-J9754&gt;0,(J9755-J9754)*1440,0),0)</f>
        <v>5.9999999999999787</v>
      </c>
      <c r="L9754" s="14">
        <f>2+L9495-Datos!$C$8</f>
        <v>10.120000000000001</v>
      </c>
      <c r="M9754" s="13" t="s">
        <v>1052</v>
      </c>
      <c r="N9754" s="1" t="s">
        <v>5313</v>
      </c>
      <c r="O9754" s="1">
        <v>10</v>
      </c>
      <c r="P9754" s="1" t="s">
        <v>413</v>
      </c>
      <c r="Q9754" s="4" t="s">
        <v>21</v>
      </c>
    </row>
    <row r="9755" spans="1:17" ht="22.5" x14ac:dyDescent="0.25">
      <c r="A9755" s="3">
        <v>2954</v>
      </c>
      <c r="B9755" s="1" t="s">
        <v>9155</v>
      </c>
      <c r="C9755" s="1" t="s">
        <v>15</v>
      </c>
      <c r="D9755" s="1" t="s">
        <v>40</v>
      </c>
      <c r="E9755" s="1">
        <v>41085749</v>
      </c>
      <c r="F9755" s="1" t="s">
        <v>9156</v>
      </c>
      <c r="G9755" s="1">
        <v>2238910</v>
      </c>
      <c r="H9755" s="1" t="s">
        <v>9157</v>
      </c>
      <c r="I9755" s="2">
        <v>45078</v>
      </c>
      <c r="J9755" s="15" t="str">
        <f>MID(Tabla1[[#This Row],[HORA]],1,5)</f>
        <v>10:49</v>
      </c>
      <c r="K9755" s="16">
        <f>IF(Tabla1[[#This Row],[FECHA]]=I9756,IF(J9756-J9755&gt;0,(J9756-J9755)*1440,0),0)</f>
        <v>0</v>
      </c>
      <c r="L9755" s="14">
        <f>2+L9496-Datos!$C$8</f>
        <v>12.49</v>
      </c>
      <c r="M9755" s="13" t="s">
        <v>1161</v>
      </c>
      <c r="N9755" s="1" t="s">
        <v>9158</v>
      </c>
      <c r="O9755" s="1">
        <v>15</v>
      </c>
      <c r="P9755" s="1" t="s">
        <v>413</v>
      </c>
      <c r="Q9755" s="4" t="s">
        <v>21</v>
      </c>
    </row>
    <row r="9756" spans="1:17" ht="22.5" x14ac:dyDescent="0.25">
      <c r="A9756" s="3">
        <v>8907</v>
      </c>
      <c r="B9756" s="1" t="s">
        <v>27844</v>
      </c>
      <c r="C9756" s="1" t="s">
        <v>15</v>
      </c>
      <c r="D9756" s="1" t="s">
        <v>40</v>
      </c>
      <c r="E9756" s="1">
        <v>16706645</v>
      </c>
      <c r="F9756" s="1" t="s">
        <v>27845</v>
      </c>
      <c r="G9756" s="1">
        <v>2238912</v>
      </c>
      <c r="H9756" s="1" t="s">
        <v>27846</v>
      </c>
      <c r="I9756" s="2">
        <v>45078</v>
      </c>
      <c r="J9756" s="15" t="str">
        <f>MID(Tabla1[[#This Row],[HORA]],1,5)</f>
        <v>10:49</v>
      </c>
      <c r="K9756" s="16">
        <f>IF(Tabla1[[#This Row],[FECHA]]=I9757,IF(J9757-J9756&gt;0,(J9757-J9756)*1440,0),0)</f>
        <v>0</v>
      </c>
      <c r="L9756" s="14">
        <f>2+L9497-Datos!$C$8</f>
        <v>11.18</v>
      </c>
      <c r="M9756" s="13" t="s">
        <v>1161</v>
      </c>
      <c r="N9756" s="1" t="s">
        <v>27847</v>
      </c>
      <c r="O9756" s="1">
        <v>20</v>
      </c>
      <c r="P9756" s="1" t="s">
        <v>645</v>
      </c>
      <c r="Q9756" s="4" t="s">
        <v>21</v>
      </c>
    </row>
    <row r="9757" spans="1:17" ht="22.5" x14ac:dyDescent="0.25">
      <c r="A9757" s="3">
        <v>8908</v>
      </c>
      <c r="B9757" s="1" t="s">
        <v>27844</v>
      </c>
      <c r="C9757" s="1" t="s">
        <v>15</v>
      </c>
      <c r="D9757" s="1" t="s">
        <v>40</v>
      </c>
      <c r="E9757" s="1">
        <v>16706645</v>
      </c>
      <c r="F9757" s="1" t="s">
        <v>27848</v>
      </c>
      <c r="G9757" s="1">
        <v>2238912</v>
      </c>
      <c r="H9757" s="1" t="s">
        <v>27846</v>
      </c>
      <c r="I9757" s="2">
        <v>45078</v>
      </c>
      <c r="J9757" s="15" t="str">
        <f>MID(Tabla1[[#This Row],[HORA]],1,5)</f>
        <v>10:49</v>
      </c>
      <c r="K9757" s="16">
        <f>IF(Tabla1[[#This Row],[FECHA]]=I9758,IF(J9758-J9757&gt;0,(J9758-J9757)*1440,0),0)</f>
        <v>0.99999999999999645</v>
      </c>
      <c r="L9757" s="14">
        <f>2+L9498-Datos!$C$8</f>
        <v>9.7800000000000011</v>
      </c>
      <c r="M9757" s="13" t="s">
        <v>1161</v>
      </c>
      <c r="N9757" s="1" t="s">
        <v>27847</v>
      </c>
      <c r="O9757" s="1">
        <v>20</v>
      </c>
      <c r="P9757" s="1" t="s">
        <v>645</v>
      </c>
      <c r="Q9757" s="4" t="s">
        <v>21</v>
      </c>
    </row>
    <row r="9758" spans="1:17" ht="22.5" x14ac:dyDescent="0.25">
      <c r="A9758" s="3">
        <v>2955</v>
      </c>
      <c r="B9758" s="1" t="s">
        <v>9159</v>
      </c>
      <c r="C9758" s="1" t="s">
        <v>15</v>
      </c>
      <c r="D9758" s="1" t="s">
        <v>40</v>
      </c>
      <c r="E9758" s="1">
        <v>71045595</v>
      </c>
      <c r="F9758" s="1" t="s">
        <v>9160</v>
      </c>
      <c r="G9758" s="1">
        <v>72658754</v>
      </c>
      <c r="H9758" s="1" t="s">
        <v>9161</v>
      </c>
      <c r="I9758" s="2">
        <v>45078</v>
      </c>
      <c r="J9758" s="15" t="str">
        <f>MID(Tabla1[[#This Row],[HORA]],1,5)</f>
        <v>10:50</v>
      </c>
      <c r="K9758" s="16">
        <f>IF(Tabla1[[#This Row],[FECHA]]=I9759,IF(J9759-J9758&gt;0,(J9759-J9758)*1440,0),0)</f>
        <v>3.9999999999999858</v>
      </c>
      <c r="L9758" s="14">
        <f>2+L9499-Datos!$C$8</f>
        <v>7.5200000000000005</v>
      </c>
      <c r="M9758" s="13" t="s">
        <v>177</v>
      </c>
      <c r="N9758" s="1" t="s">
        <v>9162</v>
      </c>
      <c r="O9758" s="1">
        <v>10</v>
      </c>
      <c r="P9758" s="1" t="s">
        <v>413</v>
      </c>
      <c r="Q9758" s="4" t="s">
        <v>21</v>
      </c>
    </row>
    <row r="9759" spans="1:17" ht="22.5" x14ac:dyDescent="0.25">
      <c r="A9759" s="3">
        <v>8909</v>
      </c>
      <c r="B9759" s="1" t="s">
        <v>27849</v>
      </c>
      <c r="C9759" s="1" t="s">
        <v>15</v>
      </c>
      <c r="D9759" s="1" t="s">
        <v>40</v>
      </c>
      <c r="E9759" s="1">
        <v>16454511</v>
      </c>
      <c r="F9759" s="1" t="s">
        <v>27850</v>
      </c>
      <c r="G9759" s="1">
        <v>2238915</v>
      </c>
      <c r="H9759" s="1" t="s">
        <v>27851</v>
      </c>
      <c r="I9759" s="2">
        <v>45078</v>
      </c>
      <c r="J9759" s="15" t="str">
        <f>MID(Tabla1[[#This Row],[HORA]],1,5)</f>
        <v>10:54</v>
      </c>
      <c r="K9759" s="16">
        <f>IF(Tabla1[[#This Row],[FECHA]]=I9760,IF(J9760-J9759&gt;0,(J9760-J9759)*1440,0),0)</f>
        <v>1.9999999999999929</v>
      </c>
      <c r="L9759" s="14">
        <f>2+L9500-Datos!$C$8</f>
        <v>8.9400000000000013</v>
      </c>
      <c r="M9759" s="13" t="s">
        <v>1276</v>
      </c>
      <c r="N9759" s="1" t="s">
        <v>27852</v>
      </c>
      <c r="O9759" s="1">
        <v>10</v>
      </c>
      <c r="P9759" s="1" t="s">
        <v>645</v>
      </c>
      <c r="Q9759" s="4" t="s">
        <v>21</v>
      </c>
    </row>
    <row r="9760" spans="1:17" ht="22.5" x14ac:dyDescent="0.25">
      <c r="A9760" s="3">
        <v>2956</v>
      </c>
      <c r="B9760" s="1" t="s">
        <v>9163</v>
      </c>
      <c r="C9760" s="1" t="s">
        <v>15</v>
      </c>
      <c r="D9760" s="1" t="s">
        <v>23</v>
      </c>
      <c r="E9760" s="1">
        <v>16648402</v>
      </c>
      <c r="F9760" s="1" t="s">
        <v>9164</v>
      </c>
      <c r="G9760" s="1">
        <v>2238916</v>
      </c>
      <c r="H9760" s="1" t="s">
        <v>9165</v>
      </c>
      <c r="I9760" s="2">
        <v>45078</v>
      </c>
      <c r="J9760" s="15" t="str">
        <f>MID(Tabla1[[#This Row],[HORA]],1,5)</f>
        <v>10:56</v>
      </c>
      <c r="K9760" s="16">
        <f>IF(Tabla1[[#This Row],[FECHA]]=I9761,IF(J9761-J9760&gt;0,(J9761-J9760)*1440,0),0)</f>
        <v>1.9999999999999929</v>
      </c>
      <c r="L9760" s="14">
        <f>2+L9501-Datos!$C$8</f>
        <v>10.14</v>
      </c>
      <c r="M9760" s="13" t="s">
        <v>560</v>
      </c>
      <c r="N9760" s="1" t="s">
        <v>9166</v>
      </c>
      <c r="O9760" s="1">
        <v>50</v>
      </c>
      <c r="P9760" s="1" t="s">
        <v>413</v>
      </c>
      <c r="Q9760" s="4" t="s">
        <v>21</v>
      </c>
    </row>
    <row r="9761" spans="1:17" ht="22.5" x14ac:dyDescent="0.25">
      <c r="A9761" s="3">
        <v>17403</v>
      </c>
      <c r="B9761" s="1" t="s">
        <v>52398</v>
      </c>
      <c r="C9761" s="1" t="s">
        <v>15</v>
      </c>
      <c r="D9761" s="1" t="s">
        <v>40</v>
      </c>
      <c r="E9761" s="1">
        <v>20600867980</v>
      </c>
      <c r="F9761" s="1" t="s">
        <v>47682</v>
      </c>
      <c r="G9761" s="1">
        <v>2238917</v>
      </c>
      <c r="H9761" s="1" t="s">
        <v>47683</v>
      </c>
      <c r="I9761" s="2">
        <v>45078</v>
      </c>
      <c r="J9761" s="15" t="str">
        <f>MID(Tabla1[[#This Row],[HORA]],1,5)</f>
        <v>10:58</v>
      </c>
      <c r="K9761" s="16">
        <f>IF(Tabla1[[#This Row],[FECHA]]=I9762,IF(J9762-J9761&gt;0,(J9762-J9761)*1440,0),0)</f>
        <v>3.0000000000000693</v>
      </c>
      <c r="L9761" s="14">
        <f>2+L9502-Datos!$C$8</f>
        <v>11.64</v>
      </c>
      <c r="M9761" s="13" t="s">
        <v>263</v>
      </c>
      <c r="N9761" s="1" t="s">
        <v>52399</v>
      </c>
      <c r="O9761" s="1">
        <v>40</v>
      </c>
      <c r="P9761" s="1" t="s">
        <v>645</v>
      </c>
      <c r="Q9761" s="4" t="s">
        <v>21</v>
      </c>
    </row>
    <row r="9762" spans="1:17" ht="22.5" x14ac:dyDescent="0.25">
      <c r="A9762" s="3">
        <v>8910</v>
      </c>
      <c r="B9762" s="1" t="s">
        <v>27853</v>
      </c>
      <c r="C9762" s="1" t="s">
        <v>15</v>
      </c>
      <c r="D9762" s="1" t="s">
        <v>40</v>
      </c>
      <c r="E9762" s="1">
        <v>17404024</v>
      </c>
      <c r="F9762" s="1" t="s">
        <v>3776</v>
      </c>
      <c r="G9762" s="1">
        <v>2238918</v>
      </c>
      <c r="H9762" s="1" t="s">
        <v>27854</v>
      </c>
      <c r="I9762" s="2">
        <v>45078</v>
      </c>
      <c r="J9762" s="15" t="str">
        <f>MID(Tabla1[[#This Row],[HORA]],1,5)</f>
        <v>11:01</v>
      </c>
      <c r="K9762" s="16">
        <f>IF(Tabla1[[#This Row],[FECHA]]=I9763,IF(J9763-J9762&gt;0,(J9763-J9762)*1440,0),0)</f>
        <v>10.999999999999881</v>
      </c>
      <c r="L9762" s="14">
        <f>2+L9503-Datos!$C$8</f>
        <v>8.99</v>
      </c>
      <c r="M9762" s="13" t="s">
        <v>266</v>
      </c>
      <c r="N9762" s="1" t="s">
        <v>27855</v>
      </c>
      <c r="O9762" s="1">
        <v>10</v>
      </c>
      <c r="P9762" s="1" t="s">
        <v>645</v>
      </c>
      <c r="Q9762" s="4" t="s">
        <v>21</v>
      </c>
    </row>
    <row r="9763" spans="1:17" ht="22.5" x14ac:dyDescent="0.25">
      <c r="A9763" s="3">
        <v>2957</v>
      </c>
      <c r="B9763" s="1" t="s">
        <v>9167</v>
      </c>
      <c r="C9763" s="1" t="s">
        <v>15</v>
      </c>
      <c r="D9763" s="1" t="s">
        <v>40</v>
      </c>
      <c r="E9763" s="1">
        <v>2833299</v>
      </c>
      <c r="F9763" s="1" t="s">
        <v>2795</v>
      </c>
      <c r="G9763" s="1">
        <v>2238923</v>
      </c>
      <c r="H9763" s="1" t="s">
        <v>9168</v>
      </c>
      <c r="I9763" s="2">
        <v>45078</v>
      </c>
      <c r="J9763" s="15" t="str">
        <f>MID(Tabla1[[#This Row],[HORA]],1,5)</f>
        <v>11:12</v>
      </c>
      <c r="K9763" s="16">
        <f>IF(Tabla1[[#This Row],[FECHA]]=I9764,IF(J9764-J9763&gt;0,(J9764-J9763)*1440,0),0)</f>
        <v>0</v>
      </c>
      <c r="L9763" s="14">
        <f>2+L9504-Datos!$C$8</f>
        <v>11.14</v>
      </c>
      <c r="M9763" s="13" t="s">
        <v>437</v>
      </c>
      <c r="N9763" s="1" t="s">
        <v>9169</v>
      </c>
      <c r="O9763" s="1">
        <v>15</v>
      </c>
      <c r="P9763" s="1" t="s">
        <v>413</v>
      </c>
      <c r="Q9763" s="4" t="s">
        <v>21</v>
      </c>
    </row>
    <row r="9764" spans="1:17" ht="22.5" x14ac:dyDescent="0.25">
      <c r="A9764" s="3">
        <v>17404</v>
      </c>
      <c r="B9764" s="1" t="s">
        <v>52400</v>
      </c>
      <c r="C9764" s="1" t="s">
        <v>15</v>
      </c>
      <c r="D9764" s="1" t="s">
        <v>82</v>
      </c>
      <c r="E9764" s="1">
        <v>10166732226</v>
      </c>
      <c r="F9764" s="1" t="s">
        <v>52401</v>
      </c>
      <c r="G9764" s="1">
        <v>2238924</v>
      </c>
      <c r="H9764" s="1" t="s">
        <v>52402</v>
      </c>
      <c r="I9764" s="2">
        <v>45078</v>
      </c>
      <c r="J9764" s="15" t="str">
        <f>MID(Tabla1[[#This Row],[HORA]],1,5)</f>
        <v>11:12</v>
      </c>
      <c r="K9764" s="16">
        <f>IF(Tabla1[[#This Row],[FECHA]]=I9765,IF(J9765-J9764&gt;0,(J9765-J9764)*1440,0),0)</f>
        <v>1.0000000000000764</v>
      </c>
      <c r="L9764" s="14">
        <f>2+L9505-Datos!$C$8</f>
        <v>12.84</v>
      </c>
      <c r="M9764" s="13" t="s">
        <v>437</v>
      </c>
      <c r="N9764" s="1" t="s">
        <v>693</v>
      </c>
      <c r="O9764" s="1">
        <v>10</v>
      </c>
      <c r="P9764" s="1" t="s">
        <v>645</v>
      </c>
      <c r="Q9764" s="4" t="s">
        <v>21</v>
      </c>
    </row>
    <row r="9765" spans="1:17" ht="22.5" x14ac:dyDescent="0.25">
      <c r="A9765" s="3">
        <v>331</v>
      </c>
      <c r="B9765" s="1" t="s">
        <v>776</v>
      </c>
      <c r="C9765" s="1" t="s">
        <v>15</v>
      </c>
      <c r="D9765" s="1" t="s">
        <v>40</v>
      </c>
      <c r="E9765" s="1">
        <v>15555555</v>
      </c>
      <c r="F9765" s="1" t="s">
        <v>735</v>
      </c>
      <c r="G9765" s="1">
        <v>2238925</v>
      </c>
      <c r="H9765" s="1" t="s">
        <v>102</v>
      </c>
      <c r="I9765" s="2">
        <v>45078</v>
      </c>
      <c r="J9765" s="15" t="str">
        <f>MID(Tabla1[[#This Row],[HORA]],1,5)</f>
        <v>11:13</v>
      </c>
      <c r="K9765" s="16">
        <f>IF(Tabla1[[#This Row],[FECHA]]=I9766,IF(J9766-J9765&gt;0,(J9766-J9765)*1440,0),0)</f>
        <v>0.99999999999991651</v>
      </c>
      <c r="L9765" s="14">
        <f>2+L9506-Datos!$C$8</f>
        <v>10</v>
      </c>
      <c r="M9765" s="13" t="s">
        <v>339</v>
      </c>
      <c r="N9765" s="1" t="s">
        <v>59</v>
      </c>
      <c r="O9765" s="1">
        <v>0</v>
      </c>
      <c r="P9765" s="1" t="s">
        <v>645</v>
      </c>
      <c r="Q9765" s="4" t="s">
        <v>21</v>
      </c>
    </row>
    <row r="9766" spans="1:17" ht="22.5" x14ac:dyDescent="0.25">
      <c r="A9766" s="3">
        <v>332</v>
      </c>
      <c r="B9766" s="1" t="s">
        <v>777</v>
      </c>
      <c r="C9766" s="1" t="s">
        <v>15</v>
      </c>
      <c r="D9766" s="1" t="s">
        <v>40</v>
      </c>
      <c r="E9766" s="1">
        <v>15555555</v>
      </c>
      <c r="F9766" s="1" t="s">
        <v>735</v>
      </c>
      <c r="G9766" s="1">
        <v>2238927</v>
      </c>
      <c r="H9766" s="1" t="s">
        <v>778</v>
      </c>
      <c r="I9766" s="2">
        <v>45078</v>
      </c>
      <c r="J9766" s="15" t="str">
        <f>MID(Tabla1[[#This Row],[HORA]],1,5)</f>
        <v>11:14</v>
      </c>
      <c r="K9766" s="16">
        <f>IF(Tabla1[[#This Row],[FECHA]]=I9767,IF(J9767-J9766&gt;0,(J9767-J9766)*1440,0),0)</f>
        <v>2.0000000000001528</v>
      </c>
      <c r="L9766" s="14">
        <f>2+L9507-Datos!$C$8</f>
        <v>10.940000000000001</v>
      </c>
      <c r="M9766" s="13" t="s">
        <v>779</v>
      </c>
      <c r="N9766" s="1" t="s">
        <v>59</v>
      </c>
      <c r="O9766" s="1">
        <v>0</v>
      </c>
      <c r="P9766" s="1" t="s">
        <v>645</v>
      </c>
      <c r="Q9766" s="4" t="s">
        <v>21</v>
      </c>
    </row>
    <row r="9767" spans="1:17" ht="22.5" x14ac:dyDescent="0.25">
      <c r="A9767" s="3">
        <v>333</v>
      </c>
      <c r="B9767" s="1" t="s">
        <v>780</v>
      </c>
      <c r="C9767" s="1" t="s">
        <v>15</v>
      </c>
      <c r="D9767" s="1" t="s">
        <v>40</v>
      </c>
      <c r="E9767" s="1">
        <v>15555555</v>
      </c>
      <c r="F9767" s="1" t="s">
        <v>735</v>
      </c>
      <c r="G9767" s="1">
        <v>2238928</v>
      </c>
      <c r="H9767" s="1" t="s">
        <v>106</v>
      </c>
      <c r="I9767" s="2">
        <v>45078</v>
      </c>
      <c r="J9767" s="15" t="str">
        <f>MID(Tabla1[[#This Row],[HORA]],1,5)</f>
        <v>11:16</v>
      </c>
      <c r="K9767" s="16">
        <f>IF(Tabla1[[#This Row],[FECHA]]=I9768,IF(J9768-J9767&gt;0,(J9768-J9767)*1440,0),0)</f>
        <v>0</v>
      </c>
      <c r="L9767" s="14">
        <f>2+L9508-Datos!$C$8</f>
        <v>11.18</v>
      </c>
      <c r="M9767" s="13" t="s">
        <v>781</v>
      </c>
      <c r="N9767" s="1" t="s">
        <v>59</v>
      </c>
      <c r="O9767" s="1">
        <v>0</v>
      </c>
      <c r="P9767" s="1" t="s">
        <v>645</v>
      </c>
      <c r="Q9767" s="4" t="s">
        <v>21</v>
      </c>
    </row>
    <row r="9768" spans="1:17" ht="22.5" x14ac:dyDescent="0.25">
      <c r="A9768" s="3">
        <v>334</v>
      </c>
      <c r="B9768" s="1" t="s">
        <v>782</v>
      </c>
      <c r="C9768" s="1" t="s">
        <v>15</v>
      </c>
      <c r="D9768" s="1" t="s">
        <v>40</v>
      </c>
      <c r="E9768" s="1">
        <v>15555555</v>
      </c>
      <c r="F9768" s="1" t="s">
        <v>735</v>
      </c>
      <c r="G9768" s="1">
        <v>2238929</v>
      </c>
      <c r="H9768" s="1" t="s">
        <v>783</v>
      </c>
      <c r="I9768" s="2">
        <v>45078</v>
      </c>
      <c r="J9768" s="15" t="str">
        <f>MID(Tabla1[[#This Row],[HORA]],1,5)</f>
        <v>11:16</v>
      </c>
      <c r="K9768" s="16">
        <f>IF(Tabla1[[#This Row],[FECHA]]=I9769,IF(J9769-J9768&gt;0,(J9769-J9768)*1440,0),0)</f>
        <v>0.99999999999991651</v>
      </c>
      <c r="L9768" s="14">
        <f>2+L9509-Datos!$C$8</f>
        <v>8.8500000000000014</v>
      </c>
      <c r="M9768" s="13" t="s">
        <v>781</v>
      </c>
      <c r="N9768" s="1" t="s">
        <v>59</v>
      </c>
      <c r="O9768" s="1">
        <v>0</v>
      </c>
      <c r="P9768" s="1" t="s">
        <v>645</v>
      </c>
      <c r="Q9768" s="4" t="s">
        <v>21</v>
      </c>
    </row>
    <row r="9769" spans="1:17" ht="22.5" x14ac:dyDescent="0.25">
      <c r="A9769" s="3">
        <v>8911</v>
      </c>
      <c r="B9769" s="1" t="s">
        <v>27856</v>
      </c>
      <c r="C9769" s="1" t="s">
        <v>15</v>
      </c>
      <c r="D9769" s="1" t="s">
        <v>228</v>
      </c>
      <c r="E9769" s="1">
        <v>2238930</v>
      </c>
      <c r="F9769" s="1" t="s">
        <v>27857</v>
      </c>
      <c r="G9769" s="1">
        <v>2238931</v>
      </c>
      <c r="H9769" s="1" t="s">
        <v>7467</v>
      </c>
      <c r="I9769" s="2">
        <v>45078</v>
      </c>
      <c r="J9769" s="15" t="str">
        <f>MID(Tabla1[[#This Row],[HORA]],1,5)</f>
        <v>11:17</v>
      </c>
      <c r="K9769" s="16">
        <f>IF(Tabla1[[#This Row],[FECHA]]=I9770,IF(J9770-J9769&gt;0,(J9770-J9769)*1440,0),0)</f>
        <v>1.9999999999999929</v>
      </c>
      <c r="L9769" s="14">
        <f>2+L9510-Datos!$C$8</f>
        <v>10.09</v>
      </c>
      <c r="M9769" s="13" t="s">
        <v>767</v>
      </c>
      <c r="N9769" s="1" t="s">
        <v>5584</v>
      </c>
      <c r="O9769" s="1">
        <v>25</v>
      </c>
      <c r="P9769" s="1" t="s">
        <v>645</v>
      </c>
      <c r="Q9769" s="4" t="s">
        <v>21</v>
      </c>
    </row>
    <row r="9770" spans="1:17" ht="22.5" x14ac:dyDescent="0.25">
      <c r="A9770" s="3">
        <v>8912</v>
      </c>
      <c r="B9770" s="1" t="s">
        <v>27858</v>
      </c>
      <c r="C9770" s="1" t="s">
        <v>15</v>
      </c>
      <c r="D9770" s="1" t="s">
        <v>40</v>
      </c>
      <c r="E9770" s="1">
        <v>16684645</v>
      </c>
      <c r="F9770" s="1" t="s">
        <v>5773</v>
      </c>
      <c r="G9770" s="1">
        <v>2238932</v>
      </c>
      <c r="H9770" s="1" t="s">
        <v>5774</v>
      </c>
      <c r="I9770" s="2">
        <v>45078</v>
      </c>
      <c r="J9770" s="15" t="str">
        <f>MID(Tabla1[[#This Row],[HORA]],1,5)</f>
        <v>11:19</v>
      </c>
      <c r="K9770" s="16">
        <f>IF(Tabla1[[#This Row],[FECHA]]=I9771,IF(J9771-J9770&gt;0,(J9771-J9770)*1440,0),0)</f>
        <v>1.9999999999999929</v>
      </c>
      <c r="L9770" s="14">
        <f>2+L9511-Datos!$C$8</f>
        <v>9.7800000000000011</v>
      </c>
      <c r="M9770" s="13" t="s">
        <v>1911</v>
      </c>
      <c r="N9770" s="1" t="s">
        <v>27859</v>
      </c>
      <c r="O9770" s="1">
        <v>20</v>
      </c>
      <c r="P9770" s="1" t="s">
        <v>645</v>
      </c>
      <c r="Q9770" s="4" t="s">
        <v>21</v>
      </c>
    </row>
    <row r="9771" spans="1:17" ht="22.5" x14ac:dyDescent="0.25">
      <c r="A9771" s="3">
        <v>8913</v>
      </c>
      <c r="B9771" s="1" t="s">
        <v>27860</v>
      </c>
      <c r="C9771" s="1" t="s">
        <v>15</v>
      </c>
      <c r="D9771" s="1" t="s">
        <v>33</v>
      </c>
      <c r="E9771" s="1">
        <v>16790381</v>
      </c>
      <c r="F9771" s="1" t="s">
        <v>27861</v>
      </c>
      <c r="G9771" s="1">
        <v>2838395</v>
      </c>
      <c r="H9771" s="1" t="s">
        <v>27862</v>
      </c>
      <c r="I9771" s="2">
        <v>45078</v>
      </c>
      <c r="J9771" s="15" t="str">
        <f>MID(Tabla1[[#This Row],[HORA]],1,5)</f>
        <v>11:21</v>
      </c>
      <c r="K9771" s="16">
        <f>IF(Tabla1[[#This Row],[FECHA]]=I9772,IF(J9772-J9771&gt;0,(J9772-J9771)*1440,0),0)</f>
        <v>1.0000000000000764</v>
      </c>
      <c r="L9771" s="14">
        <f>2+L9512-Datos!$C$8</f>
        <v>11.16</v>
      </c>
      <c r="M9771" s="13" t="s">
        <v>74</v>
      </c>
      <c r="N9771" s="1" t="s">
        <v>27863</v>
      </c>
      <c r="O9771" s="1">
        <v>20</v>
      </c>
      <c r="P9771" s="1" t="s">
        <v>645</v>
      </c>
      <c r="Q9771" s="4" t="s">
        <v>21</v>
      </c>
    </row>
    <row r="9772" spans="1:17" ht="22.5" x14ac:dyDescent="0.25">
      <c r="A9772" s="3">
        <v>8914</v>
      </c>
      <c r="B9772" s="1" t="s">
        <v>27864</v>
      </c>
      <c r="C9772" s="1" t="s">
        <v>15</v>
      </c>
      <c r="D9772" s="1" t="s">
        <v>40</v>
      </c>
      <c r="E9772" s="1">
        <v>16788351</v>
      </c>
      <c r="F9772" s="1" t="s">
        <v>14454</v>
      </c>
      <c r="G9772" s="1">
        <v>42891002</v>
      </c>
      <c r="H9772" s="1" t="s">
        <v>27865</v>
      </c>
      <c r="I9772" s="2">
        <v>45078</v>
      </c>
      <c r="J9772" s="15" t="str">
        <f>MID(Tabla1[[#This Row],[HORA]],1,5)</f>
        <v>11:22</v>
      </c>
      <c r="K9772" s="16">
        <f>IF(Tabla1[[#This Row],[FECHA]]=I9773,IF(J9773-J9772&gt;0,(J9773-J9772)*1440,0),0)</f>
        <v>5.9999999999999787</v>
      </c>
      <c r="L9772" s="14">
        <f>2+L9513-Datos!$C$8</f>
        <v>11.100000000000001</v>
      </c>
      <c r="M9772" s="13" t="s">
        <v>2879</v>
      </c>
      <c r="N9772" s="1" t="s">
        <v>27866</v>
      </c>
      <c r="O9772" s="1">
        <v>30</v>
      </c>
      <c r="P9772" s="1" t="s">
        <v>645</v>
      </c>
      <c r="Q9772" s="4" t="s">
        <v>21</v>
      </c>
    </row>
    <row r="9773" spans="1:17" ht="22.5" x14ac:dyDescent="0.25">
      <c r="A9773" s="3">
        <v>8915</v>
      </c>
      <c r="B9773" s="1" t="s">
        <v>27867</v>
      </c>
      <c r="C9773" s="1" t="s">
        <v>15</v>
      </c>
      <c r="D9773" s="1" t="s">
        <v>40</v>
      </c>
      <c r="E9773" s="1">
        <v>16462748</v>
      </c>
      <c r="F9773" s="1" t="s">
        <v>27868</v>
      </c>
      <c r="G9773" s="1">
        <v>71645555</v>
      </c>
      <c r="H9773" s="1" t="s">
        <v>27869</v>
      </c>
      <c r="I9773" s="2">
        <v>45078</v>
      </c>
      <c r="J9773" s="15" t="str">
        <f>MID(Tabla1[[#This Row],[HORA]],1,5)</f>
        <v>11:28</v>
      </c>
      <c r="K9773" s="16">
        <f>IF(Tabla1[[#This Row],[FECHA]]=I9774,IF(J9774-J9773&gt;0,(J9774-J9773)*1440,0),0)</f>
        <v>0.99999999999991651</v>
      </c>
      <c r="L9773" s="14">
        <f>2+L9514-Datos!$C$8</f>
        <v>11</v>
      </c>
      <c r="M9773" s="13" t="s">
        <v>911</v>
      </c>
      <c r="N9773" s="1" t="s">
        <v>27870</v>
      </c>
      <c r="O9773" s="1">
        <v>15</v>
      </c>
      <c r="P9773" s="1" t="s">
        <v>645</v>
      </c>
      <c r="Q9773" s="4" t="s">
        <v>21</v>
      </c>
    </row>
    <row r="9774" spans="1:17" ht="22.5" x14ac:dyDescent="0.25">
      <c r="A9774" s="3">
        <v>2958</v>
      </c>
      <c r="B9774" s="1" t="s">
        <v>9170</v>
      </c>
      <c r="C9774" s="1" t="s">
        <v>15</v>
      </c>
      <c r="D9774" s="1" t="s">
        <v>23</v>
      </c>
      <c r="E9774" s="1">
        <v>71633123</v>
      </c>
      <c r="F9774" s="1" t="s">
        <v>9171</v>
      </c>
      <c r="G9774" s="1">
        <v>2238934</v>
      </c>
      <c r="H9774" s="1" t="s">
        <v>9172</v>
      </c>
      <c r="I9774" s="2">
        <v>45078</v>
      </c>
      <c r="J9774" s="15" t="str">
        <f>MID(Tabla1[[#This Row],[HORA]],1,5)</f>
        <v>11:29</v>
      </c>
      <c r="K9774" s="16">
        <f>IF(Tabla1[[#This Row],[FECHA]]=I9775,IF(J9775-J9774&gt;0,(J9775-J9774)*1440,0),0)</f>
        <v>2.0000000000000728</v>
      </c>
      <c r="L9774" s="14">
        <f>2+L9515-Datos!$C$8</f>
        <v>8.7100000000000009</v>
      </c>
      <c r="M9774" s="13" t="s">
        <v>84</v>
      </c>
      <c r="N9774" s="1" t="s">
        <v>9173</v>
      </c>
      <c r="O9774" s="1">
        <v>10</v>
      </c>
      <c r="P9774" s="1" t="s">
        <v>413</v>
      </c>
      <c r="Q9774" s="4" t="s">
        <v>21</v>
      </c>
    </row>
    <row r="9775" spans="1:17" ht="22.5" x14ac:dyDescent="0.25">
      <c r="A9775" s="3">
        <v>8916</v>
      </c>
      <c r="B9775" s="1" t="s">
        <v>27871</v>
      </c>
      <c r="C9775" s="1" t="s">
        <v>15</v>
      </c>
      <c r="D9775" s="1" t="s">
        <v>23</v>
      </c>
      <c r="E9775" s="1">
        <v>44377195</v>
      </c>
      <c r="F9775" s="1" t="s">
        <v>27872</v>
      </c>
      <c r="G9775" s="1">
        <v>2238935</v>
      </c>
      <c r="H9775" s="1" t="s">
        <v>27873</v>
      </c>
      <c r="I9775" s="2">
        <v>45078</v>
      </c>
      <c r="J9775" s="15" t="str">
        <f>MID(Tabla1[[#This Row],[HORA]],1,5)</f>
        <v>11:31</v>
      </c>
      <c r="K9775" s="16">
        <f>IF(Tabla1[[#This Row],[FECHA]]=I9776,IF(J9776-J9775&gt;0,(J9776-J9775)*1440,0),0)</f>
        <v>2.9999999999999893</v>
      </c>
      <c r="L9775" s="14">
        <f>2+L9516-Datos!$C$8</f>
        <v>10</v>
      </c>
      <c r="M9775" s="13" t="s">
        <v>4268</v>
      </c>
      <c r="N9775" s="1" t="s">
        <v>27874</v>
      </c>
      <c r="O9775" s="1">
        <v>40</v>
      </c>
      <c r="P9775" s="1" t="s">
        <v>645</v>
      </c>
      <c r="Q9775" s="4" t="s">
        <v>21</v>
      </c>
    </row>
    <row r="9776" spans="1:17" ht="22.5" x14ac:dyDescent="0.25">
      <c r="A9776" s="3">
        <v>8917</v>
      </c>
      <c r="B9776" s="1" t="s">
        <v>27875</v>
      </c>
      <c r="C9776" s="1" t="s">
        <v>15</v>
      </c>
      <c r="D9776" s="1" t="s">
        <v>40</v>
      </c>
      <c r="E9776" s="1">
        <v>16458863</v>
      </c>
      <c r="F9776" s="1" t="s">
        <v>27876</v>
      </c>
      <c r="G9776" s="1">
        <v>2238938</v>
      </c>
      <c r="H9776" s="1" t="s">
        <v>27877</v>
      </c>
      <c r="I9776" s="2">
        <v>45078</v>
      </c>
      <c r="J9776" s="15" t="str">
        <f>MID(Tabla1[[#This Row],[HORA]],1,5)</f>
        <v>11:34</v>
      </c>
      <c r="K9776" s="16">
        <f>IF(Tabla1[[#This Row],[FECHA]]=I9777,IF(J9777-J9776&gt;0,(J9777-J9776)*1440,0),0)</f>
        <v>1.9999999999999929</v>
      </c>
      <c r="L9776" s="14">
        <f>2+L9517-Datos!$C$8</f>
        <v>9.0100000000000016</v>
      </c>
      <c r="M9776" s="13" t="s">
        <v>4273</v>
      </c>
      <c r="N9776" s="1" t="s">
        <v>27878</v>
      </c>
      <c r="O9776" s="1">
        <v>15</v>
      </c>
      <c r="P9776" s="1" t="s">
        <v>645</v>
      </c>
      <c r="Q9776" s="4" t="s">
        <v>21</v>
      </c>
    </row>
    <row r="9777" spans="1:17" ht="22.5" x14ac:dyDescent="0.25">
      <c r="A9777" s="3">
        <v>8918</v>
      </c>
      <c r="B9777" s="1" t="s">
        <v>27879</v>
      </c>
      <c r="C9777" s="1" t="s">
        <v>15</v>
      </c>
      <c r="D9777" s="1" t="s">
        <v>40</v>
      </c>
      <c r="E9777" s="1">
        <v>44406200</v>
      </c>
      <c r="F9777" s="1" t="s">
        <v>10372</v>
      </c>
      <c r="G9777" s="1">
        <v>2238939</v>
      </c>
      <c r="H9777" s="1" t="s">
        <v>27880</v>
      </c>
      <c r="I9777" s="2">
        <v>45078</v>
      </c>
      <c r="J9777" s="15" t="str">
        <f>MID(Tabla1[[#This Row],[HORA]],1,5)</f>
        <v>11:36</v>
      </c>
      <c r="K9777" s="16">
        <f>IF(Tabla1[[#This Row],[FECHA]]=I9778,IF(J9778-J9777&gt;0,(J9778-J9777)*1440,0),0)</f>
        <v>1.9999999999999929</v>
      </c>
      <c r="L9777" s="14">
        <f>2+L9518-Datos!$C$8</f>
        <v>12.02</v>
      </c>
      <c r="M9777" s="13" t="s">
        <v>90</v>
      </c>
      <c r="N9777" s="1" t="s">
        <v>27881</v>
      </c>
      <c r="O9777" s="1">
        <v>20</v>
      </c>
      <c r="P9777" s="1" t="s">
        <v>645</v>
      </c>
      <c r="Q9777" s="4" t="s">
        <v>21</v>
      </c>
    </row>
    <row r="9778" spans="1:17" ht="22.5" x14ac:dyDescent="0.25">
      <c r="A9778" s="3">
        <v>8919</v>
      </c>
      <c r="B9778" s="1" t="s">
        <v>27882</v>
      </c>
      <c r="C9778" s="1" t="s">
        <v>15</v>
      </c>
      <c r="D9778" s="1" t="s">
        <v>40</v>
      </c>
      <c r="E9778" s="1">
        <v>45161973</v>
      </c>
      <c r="F9778" s="1" t="s">
        <v>27883</v>
      </c>
      <c r="G9778" s="1">
        <v>2238941</v>
      </c>
      <c r="H9778" s="1" t="s">
        <v>27884</v>
      </c>
      <c r="I9778" s="2">
        <v>45078</v>
      </c>
      <c r="J9778" s="15" t="str">
        <f>MID(Tabla1[[#This Row],[HORA]],1,5)</f>
        <v>11:38</v>
      </c>
      <c r="K9778" s="16">
        <f>IF(Tabla1[[#This Row],[FECHA]]=I9779,IF(J9779-J9778&gt;0,(J9779-J9778)*1440,0),0)</f>
        <v>1.9999999999999929</v>
      </c>
      <c r="L9778" s="14">
        <f>2+L9519-Datos!$C$8</f>
        <v>14.080000000000002</v>
      </c>
      <c r="M9778" s="13" t="s">
        <v>95</v>
      </c>
      <c r="N9778" s="1" t="s">
        <v>27885</v>
      </c>
      <c r="O9778" s="1">
        <v>20</v>
      </c>
      <c r="P9778" s="1" t="s">
        <v>645</v>
      </c>
      <c r="Q9778" s="4" t="s">
        <v>21</v>
      </c>
    </row>
    <row r="9779" spans="1:17" ht="22.5" x14ac:dyDescent="0.25">
      <c r="A9779" s="3">
        <v>8920</v>
      </c>
      <c r="B9779" s="1" t="s">
        <v>27886</v>
      </c>
      <c r="C9779" s="1" t="s">
        <v>15</v>
      </c>
      <c r="D9779" s="1" t="s">
        <v>33</v>
      </c>
      <c r="E9779" s="1">
        <v>3686437</v>
      </c>
      <c r="F9779" s="1" t="s">
        <v>25227</v>
      </c>
      <c r="G9779" s="1">
        <v>2238944</v>
      </c>
      <c r="H9779" s="1" t="s">
        <v>27887</v>
      </c>
      <c r="I9779" s="2">
        <v>45078</v>
      </c>
      <c r="J9779" s="15" t="str">
        <f>MID(Tabla1[[#This Row],[HORA]],1,5)</f>
        <v>11:40</v>
      </c>
      <c r="K9779" s="16">
        <f>IF(Tabla1[[#This Row],[FECHA]]=I9780,IF(J9780-J9779&gt;0,(J9780-J9779)*1440,0),0)</f>
        <v>0.99999999999999645</v>
      </c>
      <c r="L9779" s="14">
        <f>2+L9520-Datos!$C$8</f>
        <v>9.9500000000000011</v>
      </c>
      <c r="M9779" s="13" t="s">
        <v>7060</v>
      </c>
      <c r="N9779" s="1" t="s">
        <v>27888</v>
      </c>
      <c r="O9779" s="1">
        <v>20</v>
      </c>
      <c r="P9779" s="1" t="s">
        <v>645</v>
      </c>
      <c r="Q9779" s="4" t="s">
        <v>21</v>
      </c>
    </row>
    <row r="9780" spans="1:17" ht="22.5" x14ac:dyDescent="0.25">
      <c r="A9780" s="3">
        <v>8921</v>
      </c>
      <c r="B9780" s="1" t="s">
        <v>27889</v>
      </c>
      <c r="C9780" s="1" t="s">
        <v>15</v>
      </c>
      <c r="D9780" s="1" t="s">
        <v>33</v>
      </c>
      <c r="E9780" s="1">
        <v>16633465</v>
      </c>
      <c r="F9780" s="1" t="s">
        <v>18761</v>
      </c>
      <c r="G9780" s="1">
        <v>2238945</v>
      </c>
      <c r="H9780" s="1" t="s">
        <v>27890</v>
      </c>
      <c r="I9780" s="2">
        <v>45078</v>
      </c>
      <c r="J9780" s="15" t="str">
        <f>MID(Tabla1[[#This Row],[HORA]],1,5)</f>
        <v>11:41</v>
      </c>
      <c r="K9780" s="16">
        <f>IF(Tabla1[[#This Row],[FECHA]]=I9781,IF(J9781-J9780&gt;0,(J9781-J9780)*1440,0),0)</f>
        <v>0.99999999999999645</v>
      </c>
      <c r="L9780" s="14">
        <f>2+L9521-Datos!$C$8</f>
        <v>9.7600000000000016</v>
      </c>
      <c r="M9780" s="13" t="s">
        <v>1920</v>
      </c>
      <c r="N9780" s="1" t="s">
        <v>27891</v>
      </c>
      <c r="O9780" s="1">
        <v>20</v>
      </c>
      <c r="P9780" s="1" t="s">
        <v>645</v>
      </c>
      <c r="Q9780" s="4" t="s">
        <v>21</v>
      </c>
    </row>
    <row r="9781" spans="1:17" ht="22.5" x14ac:dyDescent="0.25">
      <c r="A9781" s="3">
        <v>17405</v>
      </c>
      <c r="B9781" s="1" t="s">
        <v>52403</v>
      </c>
      <c r="C9781" s="1" t="s">
        <v>15</v>
      </c>
      <c r="D9781" s="1" t="s">
        <v>40</v>
      </c>
      <c r="E9781" s="1">
        <v>20384891943</v>
      </c>
      <c r="F9781" s="1" t="s">
        <v>52404</v>
      </c>
      <c r="G9781" s="1">
        <v>73697635</v>
      </c>
      <c r="H9781" s="1" t="s">
        <v>52405</v>
      </c>
      <c r="I9781" s="2">
        <v>45078</v>
      </c>
      <c r="J9781" s="15" t="str">
        <f>MID(Tabla1[[#This Row],[HORA]],1,5)</f>
        <v>11:42</v>
      </c>
      <c r="K9781" s="16">
        <f>IF(Tabla1[[#This Row],[FECHA]]=I9782,IF(J9782-J9781&gt;0,(J9782-J9781)*1440,0),0)</f>
        <v>1.9999999999999929</v>
      </c>
      <c r="L9781" s="14">
        <f>2+L9522-Datos!$C$8</f>
        <v>11.850000000000001</v>
      </c>
      <c r="M9781" s="13" t="s">
        <v>3945</v>
      </c>
      <c r="N9781" s="1" t="s">
        <v>52406</v>
      </c>
      <c r="O9781" s="1">
        <v>15</v>
      </c>
      <c r="P9781" s="1" t="s">
        <v>645</v>
      </c>
      <c r="Q9781" s="4" t="s">
        <v>21</v>
      </c>
    </row>
    <row r="9782" spans="1:17" ht="22.5" x14ac:dyDescent="0.25">
      <c r="A9782" s="3">
        <v>17406</v>
      </c>
      <c r="B9782" s="1" t="s">
        <v>52407</v>
      </c>
      <c r="C9782" s="1" t="s">
        <v>15</v>
      </c>
      <c r="D9782" s="1" t="s">
        <v>40</v>
      </c>
      <c r="E9782" s="1">
        <v>20539279476</v>
      </c>
      <c r="F9782" s="1" t="s">
        <v>52408</v>
      </c>
      <c r="G9782" s="1">
        <v>2238946</v>
      </c>
      <c r="H9782" s="1" t="s">
        <v>52409</v>
      </c>
      <c r="I9782" s="2">
        <v>45078</v>
      </c>
      <c r="J9782" s="15" t="str">
        <f>MID(Tabla1[[#This Row],[HORA]],1,5)</f>
        <v>11:44</v>
      </c>
      <c r="K9782" s="16">
        <f>IF(Tabla1[[#This Row],[FECHA]]=I9783,IF(J9783-J9782&gt;0,(J9783-J9782)*1440,0),0)</f>
        <v>2.0000000000000728</v>
      </c>
      <c r="L9782" s="14">
        <f>2+L9523-Datos!$C$8</f>
        <v>9.1900000000000013</v>
      </c>
      <c r="M9782" s="13" t="s">
        <v>241</v>
      </c>
      <c r="N9782" s="1" t="s">
        <v>52410</v>
      </c>
      <c r="O9782" s="1">
        <v>20</v>
      </c>
      <c r="P9782" s="1" t="s">
        <v>645</v>
      </c>
      <c r="Q9782" s="4" t="s">
        <v>21</v>
      </c>
    </row>
    <row r="9783" spans="1:17" ht="22.5" x14ac:dyDescent="0.25">
      <c r="A9783" s="3">
        <v>16172</v>
      </c>
      <c r="B9783" s="1" t="s">
        <v>49141</v>
      </c>
      <c r="C9783" s="1" t="s">
        <v>15</v>
      </c>
      <c r="D9783" s="1" t="s">
        <v>40</v>
      </c>
      <c r="E9783" s="1">
        <v>20608186680</v>
      </c>
      <c r="F9783" s="1" t="s">
        <v>47690</v>
      </c>
      <c r="G9783" s="1">
        <v>1872524</v>
      </c>
      <c r="H9783" s="1" t="s">
        <v>49142</v>
      </c>
      <c r="I9783" s="2">
        <v>45078</v>
      </c>
      <c r="J9783" s="15" t="str">
        <f>MID(Tabla1[[#This Row],[HORA]],1,5)</f>
        <v>11:46</v>
      </c>
      <c r="K9783" s="16">
        <f>IF(Tabla1[[#This Row],[FECHA]]=I9784,IF(J9784-J9783&gt;0,(J9784-J9783)*1440,0),0)</f>
        <v>0</v>
      </c>
      <c r="L9783" s="14">
        <f>2+L9524-Datos!$C$8</f>
        <v>10.920000000000002</v>
      </c>
      <c r="M9783" s="13" t="s">
        <v>3661</v>
      </c>
      <c r="N9783" s="1" t="s">
        <v>49143</v>
      </c>
      <c r="O9783" s="1">
        <v>10</v>
      </c>
      <c r="P9783" s="1" t="s">
        <v>413</v>
      </c>
      <c r="Q9783" s="4" t="s">
        <v>21</v>
      </c>
    </row>
    <row r="9784" spans="1:17" ht="22.5" x14ac:dyDescent="0.25">
      <c r="A9784" s="3">
        <v>17407</v>
      </c>
      <c r="B9784" s="1" t="s">
        <v>52411</v>
      </c>
      <c r="C9784" s="1" t="s">
        <v>15</v>
      </c>
      <c r="D9784" s="1" t="s">
        <v>40</v>
      </c>
      <c r="E9784" s="1">
        <v>20100180210</v>
      </c>
      <c r="F9784" s="1" t="s">
        <v>52412</v>
      </c>
      <c r="G9784" s="1">
        <v>2238947</v>
      </c>
      <c r="H9784" s="1" t="s">
        <v>52413</v>
      </c>
      <c r="I9784" s="2">
        <v>45078</v>
      </c>
      <c r="J9784" s="15" t="str">
        <f>MID(Tabla1[[#This Row],[HORA]],1,5)</f>
        <v>11:46</v>
      </c>
      <c r="K9784" s="16">
        <f>IF(Tabla1[[#This Row],[FECHA]]=I9785,IF(J9785-J9784&gt;0,(J9785-J9784)*1440,0),0)</f>
        <v>3.9999999999999858</v>
      </c>
      <c r="L9784" s="14">
        <f>2+L9525-Datos!$C$8</f>
        <v>12.780000000000001</v>
      </c>
      <c r="M9784" s="13" t="s">
        <v>3661</v>
      </c>
      <c r="N9784" s="1" t="s">
        <v>52414</v>
      </c>
      <c r="O9784" s="1">
        <v>15</v>
      </c>
      <c r="P9784" s="1" t="s">
        <v>645</v>
      </c>
      <c r="Q9784" s="4" t="s">
        <v>21</v>
      </c>
    </row>
    <row r="9785" spans="1:17" ht="22.5" x14ac:dyDescent="0.25">
      <c r="A9785" s="3">
        <v>2959</v>
      </c>
      <c r="B9785" s="1" t="s">
        <v>9174</v>
      </c>
      <c r="C9785" s="1" t="s">
        <v>15</v>
      </c>
      <c r="D9785" s="1" t="s">
        <v>40</v>
      </c>
      <c r="E9785" s="1">
        <v>46860503</v>
      </c>
      <c r="F9785" s="1" t="s">
        <v>9175</v>
      </c>
      <c r="G9785" s="1">
        <v>2238949</v>
      </c>
      <c r="H9785" s="1" t="s">
        <v>9176</v>
      </c>
      <c r="I9785" s="2">
        <v>45078</v>
      </c>
      <c r="J9785" s="15" t="str">
        <f>MID(Tabla1[[#This Row],[HORA]],1,5)</f>
        <v>11:50</v>
      </c>
      <c r="K9785" s="16">
        <f>IF(Tabla1[[#This Row],[FECHA]]=I9786,IF(J9786-J9785&gt;0,(J9786-J9785)*1440,0),0)</f>
        <v>1.9999999999999929</v>
      </c>
      <c r="L9785" s="14">
        <f>2+L9526-Datos!$C$8</f>
        <v>10.08</v>
      </c>
      <c r="M9785" s="13" t="s">
        <v>5239</v>
      </c>
      <c r="N9785" s="1" t="s">
        <v>9177</v>
      </c>
      <c r="O9785" s="1">
        <v>20</v>
      </c>
      <c r="P9785" s="1" t="s">
        <v>413</v>
      </c>
      <c r="Q9785" s="4" t="s">
        <v>21</v>
      </c>
    </row>
    <row r="9786" spans="1:17" ht="22.5" x14ac:dyDescent="0.25">
      <c r="A9786" s="3">
        <v>16173</v>
      </c>
      <c r="B9786" s="1" t="s">
        <v>49144</v>
      </c>
      <c r="C9786" s="1" t="s">
        <v>15</v>
      </c>
      <c r="D9786" s="1" t="s">
        <v>77</v>
      </c>
      <c r="E9786" s="1">
        <v>10700047046</v>
      </c>
      <c r="F9786" s="1" t="s">
        <v>49145</v>
      </c>
      <c r="G9786" s="1">
        <v>2238950</v>
      </c>
      <c r="H9786" s="1" t="s">
        <v>49146</v>
      </c>
      <c r="I9786" s="2">
        <v>45078</v>
      </c>
      <c r="J9786" s="15" t="str">
        <f>MID(Tabla1[[#This Row],[HORA]],1,5)</f>
        <v>11:52</v>
      </c>
      <c r="K9786" s="16">
        <f>IF(Tabla1[[#This Row],[FECHA]]=I9787,IF(J9787-J9786&gt;0,(J9787-J9786)*1440,0),0)</f>
        <v>0.99999999999991651</v>
      </c>
      <c r="L9786" s="14">
        <f>2+L9527-Datos!$C$8</f>
        <v>10.74</v>
      </c>
      <c r="M9786" s="13" t="s">
        <v>5242</v>
      </c>
      <c r="N9786" s="1" t="s">
        <v>49147</v>
      </c>
      <c r="O9786" s="1">
        <v>25</v>
      </c>
      <c r="P9786" s="1" t="s">
        <v>413</v>
      </c>
      <c r="Q9786" s="4" t="s">
        <v>21</v>
      </c>
    </row>
    <row r="9787" spans="1:17" ht="22.5" x14ac:dyDescent="0.25">
      <c r="A9787" s="3">
        <v>2960</v>
      </c>
      <c r="B9787" s="1" t="s">
        <v>9178</v>
      </c>
      <c r="C9787" s="1" t="s">
        <v>15</v>
      </c>
      <c r="D9787" s="1" t="s">
        <v>40</v>
      </c>
      <c r="E9787" s="1">
        <v>17410817</v>
      </c>
      <c r="F9787" s="1" t="s">
        <v>9179</v>
      </c>
      <c r="G9787" s="1">
        <v>2238951</v>
      </c>
      <c r="H9787" s="1" t="s">
        <v>9180</v>
      </c>
      <c r="I9787" s="2">
        <v>45078</v>
      </c>
      <c r="J9787" s="15" t="str">
        <f>MID(Tabla1[[#This Row],[HORA]],1,5)</f>
        <v>11:53</v>
      </c>
      <c r="K9787" s="16">
        <f>IF(Tabla1[[#This Row],[FECHA]]=I9788,IF(J9788-J9787&gt;0,(J9788-J9787)*1440,0),0)</f>
        <v>0</v>
      </c>
      <c r="L9787" s="14">
        <f>2+L9528-Datos!$C$8</f>
        <v>10.68</v>
      </c>
      <c r="M9787" s="13" t="s">
        <v>1103</v>
      </c>
      <c r="N9787" s="1" t="s">
        <v>5313</v>
      </c>
      <c r="O9787" s="1">
        <v>10</v>
      </c>
      <c r="P9787" s="1" t="s">
        <v>413</v>
      </c>
      <c r="Q9787" s="4" t="s">
        <v>21</v>
      </c>
    </row>
    <row r="9788" spans="1:17" ht="22.5" x14ac:dyDescent="0.25">
      <c r="A9788" s="3">
        <v>2961</v>
      </c>
      <c r="B9788" s="1" t="s">
        <v>9178</v>
      </c>
      <c r="C9788" s="1" t="s">
        <v>15</v>
      </c>
      <c r="D9788" s="1" t="s">
        <v>40</v>
      </c>
      <c r="E9788" s="1">
        <v>17410817</v>
      </c>
      <c r="F9788" s="1" t="s">
        <v>9181</v>
      </c>
      <c r="G9788" s="1">
        <v>2238951</v>
      </c>
      <c r="H9788" s="1" t="s">
        <v>9180</v>
      </c>
      <c r="I9788" s="2">
        <v>45078</v>
      </c>
      <c r="J9788" s="15" t="str">
        <f>MID(Tabla1[[#This Row],[HORA]],1,5)</f>
        <v>11:53</v>
      </c>
      <c r="K9788" s="16">
        <f>IF(Tabla1[[#This Row],[FECHA]]=I9789,IF(J9789-J9788&gt;0,(J9789-J9788)*1440,0),0)</f>
        <v>1.9999999999999929</v>
      </c>
      <c r="L9788" s="14">
        <f>2+L9529-Datos!$C$8</f>
        <v>8.7800000000000011</v>
      </c>
      <c r="M9788" s="13" t="s">
        <v>1103</v>
      </c>
      <c r="N9788" s="1" t="s">
        <v>5313</v>
      </c>
      <c r="O9788" s="1">
        <v>10</v>
      </c>
      <c r="P9788" s="1" t="s">
        <v>413</v>
      </c>
      <c r="Q9788" s="4" t="s">
        <v>21</v>
      </c>
    </row>
    <row r="9789" spans="1:17" ht="22.5" x14ac:dyDescent="0.25">
      <c r="A9789" s="3">
        <v>2962</v>
      </c>
      <c r="B9789" s="1" t="s">
        <v>9182</v>
      </c>
      <c r="C9789" s="1" t="s">
        <v>15</v>
      </c>
      <c r="D9789" s="1" t="s">
        <v>82</v>
      </c>
      <c r="E9789" s="1">
        <v>46937007</v>
      </c>
      <c r="F9789" s="1" t="s">
        <v>9183</v>
      </c>
      <c r="G9789" s="1">
        <v>2238952</v>
      </c>
      <c r="H9789" s="1" t="s">
        <v>9184</v>
      </c>
      <c r="I9789" s="2">
        <v>45078</v>
      </c>
      <c r="J9789" s="15" t="str">
        <f>MID(Tabla1[[#This Row],[HORA]],1,5)</f>
        <v>11:55</v>
      </c>
      <c r="K9789" s="16">
        <f>IF(Tabla1[[#This Row],[FECHA]]=I9790,IF(J9790-J9789&gt;0,(J9790-J9789)*1440,0),0)</f>
        <v>1.0000000000000764</v>
      </c>
      <c r="L9789" s="14">
        <f>2+L9530-Datos!$C$8</f>
        <v>9.7900000000000009</v>
      </c>
      <c r="M9789" s="13" t="s">
        <v>1172</v>
      </c>
      <c r="N9789" s="1" t="s">
        <v>9185</v>
      </c>
      <c r="O9789" s="1">
        <v>25</v>
      </c>
      <c r="P9789" s="1" t="s">
        <v>413</v>
      </c>
      <c r="Q9789" s="4" t="s">
        <v>21</v>
      </c>
    </row>
    <row r="9790" spans="1:17" ht="22.5" x14ac:dyDescent="0.25">
      <c r="A9790" s="3">
        <v>17408</v>
      </c>
      <c r="B9790" s="1" t="s">
        <v>52415</v>
      </c>
      <c r="C9790" s="1" t="s">
        <v>15</v>
      </c>
      <c r="D9790" s="1" t="s">
        <v>71</v>
      </c>
      <c r="E9790" s="1">
        <v>20113940515</v>
      </c>
      <c r="F9790" s="1" t="s">
        <v>48685</v>
      </c>
      <c r="G9790" s="1">
        <v>2238953</v>
      </c>
      <c r="H9790" s="1" t="s">
        <v>52416</v>
      </c>
      <c r="I9790" s="2">
        <v>45078</v>
      </c>
      <c r="J9790" s="15" t="str">
        <f>MID(Tabla1[[#This Row],[HORA]],1,5)</f>
        <v>11:56</v>
      </c>
      <c r="K9790" s="16">
        <f>IF(Tabla1[[#This Row],[FECHA]]=I9791,IF(J9791-J9790&gt;0,(J9791-J9790)*1440,0),0)</f>
        <v>0.99999999999991651</v>
      </c>
      <c r="L9790" s="14">
        <f>2+L9531-Datos!$C$8</f>
        <v>11.16</v>
      </c>
      <c r="M9790" s="13" t="s">
        <v>958</v>
      </c>
      <c r="N9790" s="1" t="s">
        <v>52417</v>
      </c>
      <c r="O9790" s="1">
        <v>20</v>
      </c>
      <c r="P9790" s="1" t="s">
        <v>645</v>
      </c>
      <c r="Q9790" s="4" t="s">
        <v>21</v>
      </c>
    </row>
    <row r="9791" spans="1:17" ht="22.5" x14ac:dyDescent="0.25">
      <c r="A9791" s="3">
        <v>8922</v>
      </c>
      <c r="B9791" s="1" t="s">
        <v>27892</v>
      </c>
      <c r="C9791" s="1" t="s">
        <v>15</v>
      </c>
      <c r="D9791" s="1" t="s">
        <v>40</v>
      </c>
      <c r="E9791" s="1">
        <v>47821520</v>
      </c>
      <c r="F9791" s="1" t="s">
        <v>27893</v>
      </c>
      <c r="G9791" s="1">
        <v>2238954</v>
      </c>
      <c r="H9791" s="1" t="s">
        <v>27894</v>
      </c>
      <c r="I9791" s="2">
        <v>45078</v>
      </c>
      <c r="J9791" s="15" t="str">
        <f>MID(Tabla1[[#This Row],[HORA]],1,5)</f>
        <v>11:57</v>
      </c>
      <c r="K9791" s="16">
        <f>IF(Tabla1[[#This Row],[FECHA]]=I9792,IF(J9792-J9791&gt;0,(J9792-J9791)*1440,0),0)</f>
        <v>1.9999999999999929</v>
      </c>
      <c r="L9791" s="14">
        <f>2+L9532-Datos!$C$8</f>
        <v>10.91</v>
      </c>
      <c r="M9791" s="13" t="s">
        <v>3215</v>
      </c>
      <c r="N9791" s="1" t="s">
        <v>27895</v>
      </c>
      <c r="O9791" s="1">
        <v>20</v>
      </c>
      <c r="P9791" s="1" t="s">
        <v>645</v>
      </c>
      <c r="Q9791" s="4" t="s">
        <v>21</v>
      </c>
    </row>
    <row r="9792" spans="1:17" ht="22.5" x14ac:dyDescent="0.25">
      <c r="A9792" s="3">
        <v>17409</v>
      </c>
      <c r="B9792" s="1" t="s">
        <v>52418</v>
      </c>
      <c r="C9792" s="1" t="s">
        <v>15</v>
      </c>
      <c r="D9792" s="1" t="s">
        <v>40</v>
      </c>
      <c r="E9792" s="1">
        <v>20601666929</v>
      </c>
      <c r="F9792" s="1" t="s">
        <v>52419</v>
      </c>
      <c r="G9792" s="1">
        <v>41855504</v>
      </c>
      <c r="H9792" s="1" t="s">
        <v>52420</v>
      </c>
      <c r="I9792" s="2">
        <v>45078</v>
      </c>
      <c r="J9792" s="15" t="str">
        <f>MID(Tabla1[[#This Row],[HORA]],1,5)</f>
        <v>11:59</v>
      </c>
      <c r="K9792" s="16">
        <f>IF(Tabla1[[#This Row],[FECHA]]=I9793,IF(J9793-J9792&gt;0,(J9793-J9792)*1440,0),0)</f>
        <v>1.0000000000000764</v>
      </c>
      <c r="L9792" s="14">
        <f>2+L9533-Datos!$C$8</f>
        <v>13.850000000000001</v>
      </c>
      <c r="M9792" s="13" t="s">
        <v>269</v>
      </c>
      <c r="N9792" s="1" t="s">
        <v>52421</v>
      </c>
      <c r="O9792" s="1">
        <v>35</v>
      </c>
      <c r="P9792" s="1" t="s">
        <v>645</v>
      </c>
      <c r="Q9792" s="4" t="s">
        <v>21</v>
      </c>
    </row>
    <row r="9793" spans="1:17" ht="22.5" x14ac:dyDescent="0.25">
      <c r="A9793" s="3">
        <v>17410</v>
      </c>
      <c r="B9793" s="1" t="s">
        <v>52422</v>
      </c>
      <c r="C9793" s="1" t="s">
        <v>15</v>
      </c>
      <c r="D9793" s="1" t="s">
        <v>40</v>
      </c>
      <c r="E9793" s="1">
        <v>20454197209</v>
      </c>
      <c r="F9793" s="1" t="s">
        <v>49236</v>
      </c>
      <c r="G9793" s="1">
        <v>2238955</v>
      </c>
      <c r="H9793" s="1" t="s">
        <v>50392</v>
      </c>
      <c r="I9793" s="2">
        <v>45078</v>
      </c>
      <c r="J9793" s="15" t="str">
        <f>MID(Tabla1[[#This Row],[HORA]],1,5)</f>
        <v>12:00</v>
      </c>
      <c r="K9793" s="16">
        <f>IF(Tabla1[[#This Row],[FECHA]]=I9794,IF(J9794-J9793&gt;0,(J9794-J9793)*1440,0),0)</f>
        <v>0.99999999999999645</v>
      </c>
      <c r="L9793" s="14">
        <f>2+L9534-Datos!$C$8</f>
        <v>11</v>
      </c>
      <c r="M9793" s="13" t="s">
        <v>2279</v>
      </c>
      <c r="N9793" s="1" t="s">
        <v>693</v>
      </c>
      <c r="O9793" s="1">
        <v>10</v>
      </c>
      <c r="P9793" s="1" t="s">
        <v>645</v>
      </c>
      <c r="Q9793" s="4" t="s">
        <v>21</v>
      </c>
    </row>
    <row r="9794" spans="1:17" ht="22.5" x14ac:dyDescent="0.25">
      <c r="A9794" s="3">
        <v>17411</v>
      </c>
      <c r="B9794" s="1" t="s">
        <v>52423</v>
      </c>
      <c r="C9794" s="1" t="s">
        <v>15</v>
      </c>
      <c r="D9794" s="1" t="s">
        <v>40</v>
      </c>
      <c r="E9794" s="1">
        <v>20454197209</v>
      </c>
      <c r="F9794" s="1" t="s">
        <v>49236</v>
      </c>
      <c r="G9794" s="1">
        <v>2238956</v>
      </c>
      <c r="H9794" s="1" t="s">
        <v>49237</v>
      </c>
      <c r="I9794" s="2">
        <v>45078</v>
      </c>
      <c r="J9794" s="15" t="str">
        <f>MID(Tabla1[[#This Row],[HORA]],1,5)</f>
        <v>12:01</v>
      </c>
      <c r="K9794" s="16">
        <f>IF(Tabla1[[#This Row],[FECHA]]=I9795,IF(J9795-J9794&gt;0,(J9795-J9794)*1440,0),0)</f>
        <v>2.9999999999999893</v>
      </c>
      <c r="L9794" s="14">
        <f>2+L9535-Datos!$C$8</f>
        <v>9.2100000000000009</v>
      </c>
      <c r="M9794" s="13" t="s">
        <v>858</v>
      </c>
      <c r="N9794" s="1" t="s">
        <v>693</v>
      </c>
      <c r="O9794" s="1">
        <v>10</v>
      </c>
      <c r="P9794" s="1" t="s">
        <v>645</v>
      </c>
      <c r="Q9794" s="4" t="s">
        <v>21</v>
      </c>
    </row>
    <row r="9795" spans="1:17" ht="22.5" x14ac:dyDescent="0.25">
      <c r="A9795" s="3">
        <v>8923</v>
      </c>
      <c r="B9795" s="1" t="s">
        <v>27896</v>
      </c>
      <c r="C9795" s="1" t="s">
        <v>15</v>
      </c>
      <c r="D9795" s="1" t="s">
        <v>40</v>
      </c>
      <c r="E9795" s="1">
        <v>44660970</v>
      </c>
      <c r="F9795" s="1" t="s">
        <v>3474</v>
      </c>
      <c r="G9795" s="1">
        <v>44660970</v>
      </c>
      <c r="H9795" s="1" t="s">
        <v>3474</v>
      </c>
      <c r="I9795" s="2">
        <v>45078</v>
      </c>
      <c r="J9795" s="15" t="str">
        <f>MID(Tabla1[[#This Row],[HORA]],1,5)</f>
        <v>12:04</v>
      </c>
      <c r="K9795" s="16">
        <f>IF(Tabla1[[#This Row],[FECHA]]=I9796,IF(J9796-J9795&gt;0,(J9796-J9795)*1440,0),0)</f>
        <v>0.99999999999999645</v>
      </c>
      <c r="L9795" s="14">
        <f>2+L9536-Datos!$C$8</f>
        <v>10</v>
      </c>
      <c r="M9795" s="13" t="s">
        <v>1929</v>
      </c>
      <c r="N9795" s="1" t="s">
        <v>1715</v>
      </c>
      <c r="O9795" s="1">
        <v>40</v>
      </c>
      <c r="P9795" s="1" t="s">
        <v>645</v>
      </c>
      <c r="Q9795" s="4" t="s">
        <v>21</v>
      </c>
    </row>
    <row r="9796" spans="1:17" ht="22.5" x14ac:dyDescent="0.25">
      <c r="A9796" s="3">
        <v>2963</v>
      </c>
      <c r="B9796" s="1" t="s">
        <v>9186</v>
      </c>
      <c r="C9796" s="1" t="s">
        <v>15</v>
      </c>
      <c r="D9796" s="1" t="s">
        <v>40</v>
      </c>
      <c r="E9796" s="1">
        <v>76735921</v>
      </c>
      <c r="F9796" s="1" t="s">
        <v>9187</v>
      </c>
      <c r="G9796" s="1">
        <v>76735921</v>
      </c>
      <c r="H9796" s="1" t="s">
        <v>9187</v>
      </c>
      <c r="I9796" s="2">
        <v>45078</v>
      </c>
      <c r="J9796" s="15" t="str">
        <f>MID(Tabla1[[#This Row],[HORA]],1,5)</f>
        <v>12:05</v>
      </c>
      <c r="K9796" s="16">
        <f>IF(Tabla1[[#This Row],[FECHA]]=I9797,IF(J9797-J9796&gt;0,(J9797-J9796)*1440,0),0)</f>
        <v>5.9999999999999787</v>
      </c>
      <c r="L9796" s="14">
        <f>2+L9537-Datos!$C$8</f>
        <v>8.74</v>
      </c>
      <c r="M9796" s="13" t="s">
        <v>5422</v>
      </c>
      <c r="N9796" s="1" t="s">
        <v>1715</v>
      </c>
      <c r="O9796" s="1">
        <v>35</v>
      </c>
      <c r="P9796" s="1" t="s">
        <v>413</v>
      </c>
      <c r="Q9796" s="4" t="s">
        <v>21</v>
      </c>
    </row>
    <row r="9797" spans="1:17" ht="22.5" x14ac:dyDescent="0.25">
      <c r="A9797" s="3">
        <v>8924</v>
      </c>
      <c r="B9797" s="1" t="s">
        <v>27897</v>
      </c>
      <c r="C9797" s="1" t="s">
        <v>15</v>
      </c>
      <c r="D9797" s="1" t="s">
        <v>40</v>
      </c>
      <c r="E9797" s="1">
        <v>16727334</v>
      </c>
      <c r="F9797" s="1" t="s">
        <v>27898</v>
      </c>
      <c r="G9797" s="1">
        <v>2238960</v>
      </c>
      <c r="H9797" s="1" t="s">
        <v>27899</v>
      </c>
      <c r="I9797" s="2">
        <v>45078</v>
      </c>
      <c r="J9797" s="15" t="str">
        <f>MID(Tabla1[[#This Row],[HORA]],1,5)</f>
        <v>12:11</v>
      </c>
      <c r="K9797" s="16">
        <f>IF(Tabla1[[#This Row],[FECHA]]=I9798,IF(J9798-J9797&gt;0,(J9798-J9797)*1440,0),0)</f>
        <v>23.000000000000078</v>
      </c>
      <c r="L9797" s="14">
        <f>2+L9538-Datos!$C$8</f>
        <v>11.66</v>
      </c>
      <c r="M9797" s="13" t="s">
        <v>575</v>
      </c>
      <c r="N9797" s="1" t="s">
        <v>27900</v>
      </c>
      <c r="O9797" s="1">
        <v>15</v>
      </c>
      <c r="P9797" s="1" t="s">
        <v>645</v>
      </c>
      <c r="Q9797" s="4" t="s">
        <v>21</v>
      </c>
    </row>
    <row r="9798" spans="1:17" ht="22.5" x14ac:dyDescent="0.25">
      <c r="A9798" s="3">
        <v>8925</v>
      </c>
      <c r="B9798" s="1" t="s">
        <v>27901</v>
      </c>
      <c r="C9798" s="1" t="s">
        <v>15</v>
      </c>
      <c r="D9798" s="1" t="s">
        <v>40</v>
      </c>
      <c r="E9798" s="1">
        <v>41465378</v>
      </c>
      <c r="F9798" s="1" t="s">
        <v>27902</v>
      </c>
      <c r="G9798" s="1">
        <v>43666425</v>
      </c>
      <c r="H9798" s="1" t="s">
        <v>27903</v>
      </c>
      <c r="I9798" s="2">
        <v>45078</v>
      </c>
      <c r="J9798" s="15" t="str">
        <f>MID(Tabla1[[#This Row],[HORA]],1,5)</f>
        <v>12:34</v>
      </c>
      <c r="K9798" s="16">
        <f>IF(Tabla1[[#This Row],[FECHA]]=I9799,IF(J9799-J9798&gt;0,(J9799-J9798)*1440,0),0)</f>
        <v>2.9999999999999893</v>
      </c>
      <c r="L9798" s="14">
        <f>2+L9539-Datos!$C$8</f>
        <v>14.14</v>
      </c>
      <c r="M9798" s="13" t="s">
        <v>4888</v>
      </c>
      <c r="N9798" s="1" t="s">
        <v>27904</v>
      </c>
      <c r="O9798" s="1">
        <v>15</v>
      </c>
      <c r="P9798" s="1" t="s">
        <v>645</v>
      </c>
      <c r="Q9798" s="4" t="s">
        <v>21</v>
      </c>
    </row>
    <row r="9799" spans="1:17" ht="22.5" x14ac:dyDescent="0.25">
      <c r="A9799" s="3">
        <v>17412</v>
      </c>
      <c r="B9799" s="1" t="s">
        <v>52424</v>
      </c>
      <c r="C9799" s="1" t="s">
        <v>15</v>
      </c>
      <c r="D9799" s="1" t="s">
        <v>71</v>
      </c>
      <c r="E9799" s="1">
        <v>20480289693</v>
      </c>
      <c r="F9799" s="1" t="s">
        <v>52425</v>
      </c>
      <c r="G9799" s="1">
        <v>2238964</v>
      </c>
      <c r="H9799" s="1" t="s">
        <v>52426</v>
      </c>
      <c r="I9799" s="2">
        <v>45078</v>
      </c>
      <c r="J9799" s="15" t="str">
        <f>MID(Tabla1[[#This Row],[HORA]],1,5)</f>
        <v>12:37</v>
      </c>
      <c r="K9799" s="16">
        <f>IF(Tabla1[[#This Row],[FECHA]]=I9800,IF(J9800-J9799&gt;0,(J9800-J9799)*1440,0),0)</f>
        <v>5.9999999999999787</v>
      </c>
      <c r="L9799" s="14">
        <f>2+L9540-Datos!$C$8</f>
        <v>9.84</v>
      </c>
      <c r="M9799" s="13" t="s">
        <v>1033</v>
      </c>
      <c r="N9799" s="1" t="s">
        <v>52427</v>
      </c>
      <c r="O9799" s="1">
        <v>10</v>
      </c>
      <c r="P9799" s="1" t="s">
        <v>645</v>
      </c>
      <c r="Q9799" s="4" t="s">
        <v>21</v>
      </c>
    </row>
    <row r="9800" spans="1:17" ht="22.5" x14ac:dyDescent="0.25">
      <c r="A9800" s="3">
        <v>17413</v>
      </c>
      <c r="B9800" s="1" t="s">
        <v>52428</v>
      </c>
      <c r="C9800" s="1" t="s">
        <v>15</v>
      </c>
      <c r="D9800" s="1" t="s">
        <v>40</v>
      </c>
      <c r="E9800" s="1">
        <v>20539185579</v>
      </c>
      <c r="F9800" s="1" t="s">
        <v>47792</v>
      </c>
      <c r="G9800" s="1">
        <v>46134880</v>
      </c>
      <c r="H9800" s="1" t="s">
        <v>48267</v>
      </c>
      <c r="I9800" s="2">
        <v>45078</v>
      </c>
      <c r="J9800" s="15" t="str">
        <f>MID(Tabla1[[#This Row],[HORA]],1,5)</f>
        <v>12:43</v>
      </c>
      <c r="K9800" s="16">
        <f>IF(Tabla1[[#This Row],[FECHA]]=I9801,IF(J9801-J9800&gt;0,(J9801-J9800)*1440,0),0)</f>
        <v>2.9999999999999893</v>
      </c>
      <c r="L9800" s="14">
        <f>2+L9541-Datos!$C$8</f>
        <v>8.9400000000000013</v>
      </c>
      <c r="M9800" s="13" t="s">
        <v>5801</v>
      </c>
      <c r="N9800" s="1" t="s">
        <v>27888</v>
      </c>
      <c r="O9800" s="1">
        <v>25</v>
      </c>
      <c r="P9800" s="1" t="s">
        <v>645</v>
      </c>
      <c r="Q9800" s="4" t="s">
        <v>21</v>
      </c>
    </row>
    <row r="9801" spans="1:17" ht="22.5" x14ac:dyDescent="0.25">
      <c r="A9801" s="3">
        <v>8926</v>
      </c>
      <c r="B9801" s="1" t="s">
        <v>27905</v>
      </c>
      <c r="C9801" s="1" t="s">
        <v>15</v>
      </c>
      <c r="D9801" s="1" t="s">
        <v>40</v>
      </c>
      <c r="E9801" s="1">
        <v>16689092</v>
      </c>
      <c r="F9801" s="1" t="s">
        <v>1811</v>
      </c>
      <c r="G9801" s="1">
        <v>2744057</v>
      </c>
      <c r="H9801" s="1" t="s">
        <v>16417</v>
      </c>
      <c r="I9801" s="2">
        <v>45078</v>
      </c>
      <c r="J9801" s="15" t="str">
        <f>MID(Tabla1[[#This Row],[HORA]],1,5)</f>
        <v>12:46</v>
      </c>
      <c r="K9801" s="16">
        <f>IF(Tabla1[[#This Row],[FECHA]]=I9802,IF(J9802-J9801&gt;0,(J9802-J9801)*1440,0),0)</f>
        <v>6.9999999999999751</v>
      </c>
      <c r="L9801" s="14">
        <f>2+L9542-Datos!$C$8</f>
        <v>10.14</v>
      </c>
      <c r="M9801" s="13" t="s">
        <v>2914</v>
      </c>
      <c r="N9801" s="1" t="s">
        <v>14927</v>
      </c>
      <c r="O9801" s="1">
        <v>20</v>
      </c>
      <c r="P9801" s="1" t="s">
        <v>645</v>
      </c>
      <c r="Q9801" s="4" t="s">
        <v>21</v>
      </c>
    </row>
    <row r="9802" spans="1:17" ht="22.5" x14ac:dyDescent="0.25">
      <c r="A9802" s="3">
        <v>8927</v>
      </c>
      <c r="B9802" s="1" t="s">
        <v>27906</v>
      </c>
      <c r="C9802" s="1" t="s">
        <v>15</v>
      </c>
      <c r="D9802" s="1" t="s">
        <v>40</v>
      </c>
      <c r="E9802" s="1">
        <v>73662767</v>
      </c>
      <c r="F9802" s="1" t="s">
        <v>27907</v>
      </c>
      <c r="G9802" s="1">
        <v>72857476</v>
      </c>
      <c r="H9802" s="1" t="s">
        <v>27908</v>
      </c>
      <c r="I9802" s="2">
        <v>45078</v>
      </c>
      <c r="J9802" s="15" t="str">
        <f>MID(Tabla1[[#This Row],[HORA]],1,5)</f>
        <v>12:53</v>
      </c>
      <c r="K9802" s="16">
        <f>IF(Tabla1[[#This Row],[FECHA]]=I9803,IF(J9803-J9802&gt;0,(J9803-J9802)*1440,0),0)</f>
        <v>2.9999999999999893</v>
      </c>
      <c r="L9802" s="14">
        <f>2+L9543-Datos!$C$8</f>
        <v>11.64</v>
      </c>
      <c r="M9802" s="13" t="s">
        <v>513</v>
      </c>
      <c r="N9802" s="1" t="s">
        <v>27909</v>
      </c>
      <c r="O9802" s="1">
        <v>20</v>
      </c>
      <c r="P9802" s="1" t="s">
        <v>645</v>
      </c>
      <c r="Q9802" s="4" t="s">
        <v>21</v>
      </c>
    </row>
    <row r="9803" spans="1:17" ht="22.5" x14ac:dyDescent="0.25">
      <c r="A9803" s="3">
        <v>8928</v>
      </c>
      <c r="B9803" s="1" t="s">
        <v>27910</v>
      </c>
      <c r="C9803" s="1" t="s">
        <v>15</v>
      </c>
      <c r="D9803" s="1" t="s">
        <v>23</v>
      </c>
      <c r="E9803" s="1">
        <v>73741963</v>
      </c>
      <c r="F9803" s="1" t="s">
        <v>27911</v>
      </c>
      <c r="G9803" s="1">
        <v>2238970</v>
      </c>
      <c r="H9803" s="1" t="s">
        <v>27912</v>
      </c>
      <c r="I9803" s="2">
        <v>45078</v>
      </c>
      <c r="J9803" s="15" t="str">
        <f>MID(Tabla1[[#This Row],[HORA]],1,5)</f>
        <v>12:56</v>
      </c>
      <c r="K9803" s="16">
        <f>IF(Tabla1[[#This Row],[FECHA]]=I9804,IF(J9804-J9803&gt;0,(J9804-J9803)*1440,0),0)</f>
        <v>3.9999999999999858</v>
      </c>
      <c r="L9803" s="14">
        <f>2+L9544-Datos!$C$8</f>
        <v>8.99</v>
      </c>
      <c r="M9803" s="13" t="s">
        <v>1618</v>
      </c>
      <c r="N9803" s="1" t="s">
        <v>27913</v>
      </c>
      <c r="O9803" s="1">
        <v>15</v>
      </c>
      <c r="P9803" s="1" t="s">
        <v>645</v>
      </c>
      <c r="Q9803" s="4" t="s">
        <v>21</v>
      </c>
    </row>
    <row r="9804" spans="1:17" ht="22.5" x14ac:dyDescent="0.25">
      <c r="A9804" s="3">
        <v>8929</v>
      </c>
      <c r="B9804" s="1" t="s">
        <v>27914</v>
      </c>
      <c r="C9804" s="1" t="s">
        <v>15</v>
      </c>
      <c r="D9804" s="1" t="s">
        <v>40</v>
      </c>
      <c r="E9804" s="1">
        <v>16408449</v>
      </c>
      <c r="F9804" s="1" t="s">
        <v>22197</v>
      </c>
      <c r="G9804" s="1">
        <v>2238971</v>
      </c>
      <c r="H9804" s="1" t="s">
        <v>22198</v>
      </c>
      <c r="I9804" s="2">
        <v>45078</v>
      </c>
      <c r="J9804" s="15" t="str">
        <f>MID(Tabla1[[#This Row],[HORA]],1,5)</f>
        <v>13:00</v>
      </c>
      <c r="K9804" s="16">
        <f>IF(Tabla1[[#This Row],[FECHA]]=I9805,IF(J9805-J9804&gt;0,(J9805-J9804)*1440,0),0)</f>
        <v>1.0000000000001563</v>
      </c>
      <c r="L9804" s="14">
        <v>2.31</v>
      </c>
      <c r="M9804" s="13" t="s">
        <v>55837</v>
      </c>
      <c r="N9804" s="1" t="s">
        <v>27915</v>
      </c>
      <c r="O9804" s="1">
        <v>10</v>
      </c>
      <c r="P9804" s="1" t="s">
        <v>645</v>
      </c>
      <c r="Q9804" s="4" t="s">
        <v>21</v>
      </c>
    </row>
    <row r="9805" spans="1:17" ht="22.5" x14ac:dyDescent="0.25">
      <c r="A9805" s="3">
        <v>8930</v>
      </c>
      <c r="B9805" s="1" t="s">
        <v>27916</v>
      </c>
      <c r="C9805" s="1" t="s">
        <v>15</v>
      </c>
      <c r="D9805" s="1" t="s">
        <v>71</v>
      </c>
      <c r="E9805" s="1">
        <v>45211459</v>
      </c>
      <c r="F9805" s="1" t="s">
        <v>27917</v>
      </c>
      <c r="G9805" s="1">
        <v>2238973</v>
      </c>
      <c r="H9805" s="1" t="s">
        <v>27918</v>
      </c>
      <c r="I9805" s="2">
        <v>45078</v>
      </c>
      <c r="J9805" s="15" t="str">
        <f>MID(Tabla1[[#This Row],[HORA]],1,5)</f>
        <v>13:01</v>
      </c>
      <c r="K9805" s="16">
        <f>IF(Tabla1[[#This Row],[FECHA]]=I9806,IF(J9806-J9805&gt;0,(J9806-J9805)*1440,0),0)</f>
        <v>9.9999999999999645</v>
      </c>
      <c r="L9805" s="14">
        <v>3.5</v>
      </c>
      <c r="M9805" s="13" t="s">
        <v>55924</v>
      </c>
      <c r="N9805" s="1" t="s">
        <v>27919</v>
      </c>
      <c r="O9805" s="1">
        <v>20</v>
      </c>
      <c r="P9805" s="1" t="s">
        <v>645</v>
      </c>
      <c r="Q9805" s="4" t="s">
        <v>21</v>
      </c>
    </row>
    <row r="9806" spans="1:17" ht="22.5" x14ac:dyDescent="0.25">
      <c r="A9806" s="3">
        <v>17414</v>
      </c>
      <c r="B9806" s="1" t="s">
        <v>52429</v>
      </c>
      <c r="C9806" s="1" t="s">
        <v>15</v>
      </c>
      <c r="D9806" s="1" t="s">
        <v>33</v>
      </c>
      <c r="E9806" s="1">
        <v>20555189631</v>
      </c>
      <c r="F9806" s="1" t="s">
        <v>48316</v>
      </c>
      <c r="G9806" s="1">
        <v>2238975</v>
      </c>
      <c r="H9806" s="1" t="s">
        <v>48317</v>
      </c>
      <c r="I9806" s="2">
        <v>45078</v>
      </c>
      <c r="J9806" s="15" t="str">
        <f>MID(Tabla1[[#This Row],[HORA]],1,5)</f>
        <v>13:11</v>
      </c>
      <c r="K9806" s="16">
        <f>IF(Tabla1[[#This Row],[FECHA]]=I9807,IF(J9807-J9806&gt;0,(J9807-J9806)*1440,0),0)</f>
        <v>1.9999999999999929</v>
      </c>
      <c r="L9806" s="14">
        <v>5</v>
      </c>
      <c r="M9806" s="13" t="s">
        <v>55841</v>
      </c>
      <c r="N9806" s="1" t="s">
        <v>52430</v>
      </c>
      <c r="O9806" s="1">
        <v>20</v>
      </c>
      <c r="P9806" s="1" t="s">
        <v>645</v>
      </c>
      <c r="Q9806" s="4" t="s">
        <v>21</v>
      </c>
    </row>
    <row r="9807" spans="1:17" ht="22.5" x14ac:dyDescent="0.25">
      <c r="A9807" s="3">
        <v>8931</v>
      </c>
      <c r="B9807" s="1" t="s">
        <v>27920</v>
      </c>
      <c r="C9807" s="1" t="s">
        <v>15</v>
      </c>
      <c r="D9807" s="1" t="s">
        <v>161</v>
      </c>
      <c r="E9807" s="1">
        <v>71564789</v>
      </c>
      <c r="F9807" s="1" t="s">
        <v>27921</v>
      </c>
      <c r="G9807" s="1">
        <v>45766322</v>
      </c>
      <c r="H9807" s="1" t="s">
        <v>27922</v>
      </c>
      <c r="I9807" s="2">
        <v>45078</v>
      </c>
      <c r="J9807" s="15" t="str">
        <f>MID(Tabla1[[#This Row],[HORA]],1,5)</f>
        <v>13:13</v>
      </c>
      <c r="K9807" s="16">
        <f>IF(Tabla1[[#This Row],[FECHA]]=I9808,IF(J9808-J9807&gt;0,(J9808-J9807)*1440,0),0)</f>
        <v>0.99999999999983658</v>
      </c>
      <c r="L9807" s="14">
        <v>2.35</v>
      </c>
      <c r="M9807" s="13" t="s">
        <v>55932</v>
      </c>
      <c r="N9807" s="1" t="s">
        <v>27923</v>
      </c>
      <c r="O9807" s="1">
        <v>15</v>
      </c>
      <c r="P9807" s="1" t="s">
        <v>645</v>
      </c>
      <c r="Q9807" s="4" t="s">
        <v>21</v>
      </c>
    </row>
    <row r="9808" spans="1:17" ht="22.5" x14ac:dyDescent="0.25">
      <c r="A9808" s="3">
        <v>2964</v>
      </c>
      <c r="B9808" s="1" t="s">
        <v>9188</v>
      </c>
      <c r="C9808" s="1" t="s">
        <v>15</v>
      </c>
      <c r="D9808" s="1" t="s">
        <v>40</v>
      </c>
      <c r="E9808" s="1">
        <v>40248640</v>
      </c>
      <c r="F9808" s="1" t="s">
        <v>9189</v>
      </c>
      <c r="G9808" s="1">
        <v>2238976</v>
      </c>
      <c r="H9808" s="1" t="s">
        <v>9190</v>
      </c>
      <c r="I9808" s="2">
        <v>45078</v>
      </c>
      <c r="J9808" s="15" t="str">
        <f>MID(Tabla1[[#This Row],[HORA]],1,5)</f>
        <v>13:14</v>
      </c>
      <c r="K9808" s="16">
        <f>IF(Tabla1[[#This Row],[FECHA]]=I9809,IF(J9809-J9808&gt;0,(J9809-J9808)*1440,0),0)</f>
        <v>5.0000000000001421</v>
      </c>
      <c r="L9808" s="14">
        <v>4.5</v>
      </c>
      <c r="M9808" s="13" t="s">
        <v>55842</v>
      </c>
      <c r="N9808" s="1" t="s">
        <v>9191</v>
      </c>
      <c r="O9808" s="1">
        <v>15</v>
      </c>
      <c r="P9808" s="1" t="s">
        <v>413</v>
      </c>
      <c r="Q9808" s="4" t="s">
        <v>21</v>
      </c>
    </row>
    <row r="9809" spans="1:17" ht="22.5" x14ac:dyDescent="0.25">
      <c r="A9809" s="3">
        <v>2965</v>
      </c>
      <c r="B9809" s="1" t="s">
        <v>9192</v>
      </c>
      <c r="C9809" s="1" t="s">
        <v>15</v>
      </c>
      <c r="D9809" s="1" t="s">
        <v>40</v>
      </c>
      <c r="E9809" s="1">
        <v>42922849</v>
      </c>
      <c r="F9809" s="1" t="s">
        <v>9193</v>
      </c>
      <c r="G9809" s="1">
        <v>75722410</v>
      </c>
      <c r="H9809" s="1" t="s">
        <v>9194</v>
      </c>
      <c r="I9809" s="2">
        <v>45078</v>
      </c>
      <c r="J9809" s="15" t="str">
        <f>MID(Tabla1[[#This Row],[HORA]],1,5)</f>
        <v>13:19</v>
      </c>
      <c r="K9809" s="16">
        <f>IF(Tabla1[[#This Row],[FECHA]]=I9810,IF(J9810-J9809&gt;0,(J9810-J9809)*1440,0),0)</f>
        <v>0</v>
      </c>
      <c r="L9809" s="14">
        <v>6.2</v>
      </c>
      <c r="M9809" s="13" t="s">
        <v>55937</v>
      </c>
      <c r="N9809" s="1" t="s">
        <v>5313</v>
      </c>
      <c r="O9809" s="1">
        <v>10</v>
      </c>
      <c r="P9809" s="1" t="s">
        <v>413</v>
      </c>
      <c r="Q9809" s="4" t="s">
        <v>21</v>
      </c>
    </row>
    <row r="9810" spans="1:17" ht="22.5" x14ac:dyDescent="0.25">
      <c r="A9810" s="3">
        <v>8932</v>
      </c>
      <c r="B9810" s="1" t="s">
        <v>27924</v>
      </c>
      <c r="C9810" s="1" t="s">
        <v>15</v>
      </c>
      <c r="D9810" s="1" t="s">
        <v>71</v>
      </c>
      <c r="E9810" s="1">
        <v>60968639</v>
      </c>
      <c r="F9810" s="1" t="s">
        <v>27925</v>
      </c>
      <c r="G9810" s="1">
        <v>42327969</v>
      </c>
      <c r="H9810" s="1" t="s">
        <v>27926</v>
      </c>
      <c r="I9810" s="2">
        <v>45078</v>
      </c>
      <c r="J9810" s="15" t="str">
        <f>MID(Tabla1[[#This Row],[HORA]],1,5)</f>
        <v>13:19</v>
      </c>
      <c r="K9810" s="16">
        <f>IF(Tabla1[[#This Row],[FECHA]]=I9811,IF(J9811-J9810&gt;0,(J9811-J9810)*1440,0),0)</f>
        <v>10.999999999999961</v>
      </c>
      <c r="L9810" s="14">
        <v>3.36</v>
      </c>
      <c r="M9810" s="13" t="s">
        <v>55937</v>
      </c>
      <c r="N9810" s="1" t="s">
        <v>26981</v>
      </c>
      <c r="O9810" s="1">
        <v>15</v>
      </c>
      <c r="P9810" s="1" t="s">
        <v>645</v>
      </c>
      <c r="Q9810" s="4" t="s">
        <v>21</v>
      </c>
    </row>
    <row r="9811" spans="1:17" ht="22.5" x14ac:dyDescent="0.25">
      <c r="A9811" s="3">
        <v>8933</v>
      </c>
      <c r="B9811" s="1" t="s">
        <v>27927</v>
      </c>
      <c r="C9811" s="1" t="s">
        <v>15</v>
      </c>
      <c r="D9811" s="1" t="s">
        <v>33</v>
      </c>
      <c r="E9811" s="1">
        <v>16470758</v>
      </c>
      <c r="F9811" s="1" t="s">
        <v>13263</v>
      </c>
      <c r="G9811" s="1">
        <v>16800554</v>
      </c>
      <c r="H9811" s="1" t="s">
        <v>27928</v>
      </c>
      <c r="I9811" s="2">
        <v>45078</v>
      </c>
      <c r="J9811" s="15" t="str">
        <f>MID(Tabla1[[#This Row],[HORA]],1,5)</f>
        <v>13:30</v>
      </c>
      <c r="K9811" s="16">
        <f>IF(Tabla1[[#This Row],[FECHA]]=I9812,IF(J9812-J9811&gt;0,(J9812-J9811)*1440,0),0)</f>
        <v>1.9999999999999929</v>
      </c>
      <c r="L9811" s="14">
        <v>4.3</v>
      </c>
      <c r="M9811" s="13" t="s">
        <v>55945</v>
      </c>
      <c r="N9811" s="1" t="s">
        <v>27929</v>
      </c>
      <c r="O9811" s="1">
        <v>20</v>
      </c>
      <c r="P9811" s="1" t="s">
        <v>645</v>
      </c>
      <c r="Q9811" s="4" t="s">
        <v>21</v>
      </c>
    </row>
    <row r="9812" spans="1:17" ht="22.5" x14ac:dyDescent="0.25">
      <c r="A9812" s="3">
        <v>17415</v>
      </c>
      <c r="B9812" s="1" t="s">
        <v>52431</v>
      </c>
      <c r="C9812" s="1" t="s">
        <v>15</v>
      </c>
      <c r="D9812" s="1" t="s">
        <v>40</v>
      </c>
      <c r="E9812" s="1">
        <v>20451579976</v>
      </c>
      <c r="F9812" s="1" t="s">
        <v>52432</v>
      </c>
      <c r="G9812" s="1">
        <v>20451579976</v>
      </c>
      <c r="H9812" s="1" t="s">
        <v>52432</v>
      </c>
      <c r="I9812" s="2">
        <v>45078</v>
      </c>
      <c r="J9812" s="15" t="str">
        <f>MID(Tabla1[[#This Row],[HORA]],1,5)</f>
        <v>13:32</v>
      </c>
      <c r="K9812" s="16">
        <f>IF(Tabla1[[#This Row],[FECHA]]=I9813,IF(J9813-J9812&gt;0,(J9813-J9812)*1440,0),0)</f>
        <v>2.9999999999999893</v>
      </c>
      <c r="L9812" s="14">
        <v>4.54</v>
      </c>
      <c r="M9812" s="13" t="s">
        <v>55846</v>
      </c>
      <c r="N9812" s="1" t="s">
        <v>1715</v>
      </c>
      <c r="O9812" s="1">
        <v>20</v>
      </c>
      <c r="P9812" s="1" t="s">
        <v>645</v>
      </c>
      <c r="Q9812" s="4" t="s">
        <v>21</v>
      </c>
    </row>
    <row r="9813" spans="1:17" ht="22.5" x14ac:dyDescent="0.25">
      <c r="A9813" s="3">
        <v>8934</v>
      </c>
      <c r="B9813" s="1" t="s">
        <v>27930</v>
      </c>
      <c r="C9813" s="1" t="s">
        <v>15</v>
      </c>
      <c r="D9813" s="1" t="s">
        <v>3088</v>
      </c>
      <c r="E9813" s="1">
        <v>27295485</v>
      </c>
      <c r="F9813" s="1" t="s">
        <v>27931</v>
      </c>
      <c r="G9813" s="1">
        <v>2238983</v>
      </c>
      <c r="H9813" s="1" t="s">
        <v>27932</v>
      </c>
      <c r="I9813" s="2">
        <v>45078</v>
      </c>
      <c r="J9813" s="15" t="str">
        <f>MID(Tabla1[[#This Row],[HORA]],1,5)</f>
        <v>13:35</v>
      </c>
      <c r="K9813" s="16">
        <f>IF(Tabla1[[#This Row],[FECHA]]=I9814,IF(J9814-J9813&gt;0,(J9814-J9813)*1440,0),0)</f>
        <v>1.9999999999999929</v>
      </c>
      <c r="L9813" s="14">
        <v>2.21</v>
      </c>
      <c r="M9813" s="13" t="s">
        <v>55948</v>
      </c>
      <c r="N9813" s="1" t="s">
        <v>27933</v>
      </c>
      <c r="O9813" s="1">
        <v>15</v>
      </c>
      <c r="P9813" s="1" t="s">
        <v>645</v>
      </c>
      <c r="Q9813" s="4" t="s">
        <v>21</v>
      </c>
    </row>
    <row r="9814" spans="1:17" ht="22.5" x14ac:dyDescent="0.25">
      <c r="A9814" s="3">
        <v>8935</v>
      </c>
      <c r="B9814" s="1" t="s">
        <v>27934</v>
      </c>
      <c r="C9814" s="1" t="s">
        <v>15</v>
      </c>
      <c r="D9814" s="1" t="s">
        <v>40</v>
      </c>
      <c r="E9814" s="1">
        <v>44595408</v>
      </c>
      <c r="F9814" s="1" t="s">
        <v>27935</v>
      </c>
      <c r="G9814" s="1">
        <v>44595408</v>
      </c>
      <c r="H9814" s="1" t="s">
        <v>27935</v>
      </c>
      <c r="I9814" s="2">
        <v>45078</v>
      </c>
      <c r="J9814" s="15" t="str">
        <f>MID(Tabla1[[#This Row],[HORA]],1,5)</f>
        <v>13:37</v>
      </c>
      <c r="K9814" s="16">
        <f>IF(Tabla1[[#This Row],[FECHA]]=I9815,IF(J9815-J9814&gt;0,(J9815-J9814)*1440,0),0)</f>
        <v>0.99999999999999645</v>
      </c>
      <c r="L9814" s="14">
        <v>3.45</v>
      </c>
      <c r="M9814" s="13" t="s">
        <v>55848</v>
      </c>
      <c r="N9814" s="1" t="s">
        <v>1715</v>
      </c>
      <c r="O9814" s="1">
        <v>35</v>
      </c>
      <c r="P9814" s="1" t="s">
        <v>645</v>
      </c>
      <c r="Q9814" s="4" t="s">
        <v>21</v>
      </c>
    </row>
    <row r="9815" spans="1:17" ht="22.5" x14ac:dyDescent="0.25">
      <c r="A9815" s="3">
        <v>8936</v>
      </c>
      <c r="B9815" s="1" t="s">
        <v>27936</v>
      </c>
      <c r="C9815" s="1" t="s">
        <v>15</v>
      </c>
      <c r="D9815" s="1" t="s">
        <v>2195</v>
      </c>
      <c r="E9815" s="1">
        <v>47154669</v>
      </c>
      <c r="F9815" s="1" t="s">
        <v>10924</v>
      </c>
      <c r="G9815" s="1">
        <v>2238984</v>
      </c>
      <c r="H9815" s="1" t="s">
        <v>10925</v>
      </c>
      <c r="I9815" s="2">
        <v>45078</v>
      </c>
      <c r="J9815" s="15" t="str">
        <f>MID(Tabla1[[#This Row],[HORA]],1,5)</f>
        <v>13:38</v>
      </c>
      <c r="K9815" s="16">
        <f>IF(Tabla1[[#This Row],[FECHA]]=I9816,IF(J9816-J9815&gt;0,(J9816-J9815)*1440,0),0)</f>
        <v>5.9999999999999787</v>
      </c>
      <c r="L9815" s="14">
        <v>3.14</v>
      </c>
      <c r="M9815" s="13" t="s">
        <v>55950</v>
      </c>
      <c r="N9815" s="1" t="s">
        <v>27937</v>
      </c>
      <c r="O9815" s="1">
        <v>10</v>
      </c>
      <c r="P9815" s="1" t="s">
        <v>645</v>
      </c>
      <c r="Q9815" s="4" t="s">
        <v>21</v>
      </c>
    </row>
    <row r="9816" spans="1:17" ht="22.5" x14ac:dyDescent="0.25">
      <c r="A9816" s="3">
        <v>16174</v>
      </c>
      <c r="B9816" s="1" t="s">
        <v>49148</v>
      </c>
      <c r="C9816" s="1" t="s">
        <v>15</v>
      </c>
      <c r="D9816" s="1" t="s">
        <v>40</v>
      </c>
      <c r="E9816" s="1">
        <v>20605963715</v>
      </c>
      <c r="F9816" s="1" t="s">
        <v>49149</v>
      </c>
      <c r="G9816" s="1">
        <v>44340543</v>
      </c>
      <c r="H9816" s="1" t="s">
        <v>49150</v>
      </c>
      <c r="I9816" s="2">
        <v>45078</v>
      </c>
      <c r="J9816" s="15" t="str">
        <f>MID(Tabla1[[#This Row],[HORA]],1,5)</f>
        <v>13:44</v>
      </c>
      <c r="K9816" s="16">
        <f>IF(Tabla1[[#This Row],[FECHA]]=I9817,IF(J9817-J9816&gt;0,(J9817-J9816)*1440,0),0)</f>
        <v>4.0000000000001457</v>
      </c>
      <c r="L9816" s="14">
        <v>4.5199999999999996</v>
      </c>
      <c r="M9816" s="13" t="s">
        <v>55955</v>
      </c>
      <c r="N9816" s="1" t="s">
        <v>49151</v>
      </c>
      <c r="O9816" s="1">
        <v>15</v>
      </c>
      <c r="P9816" s="1" t="s">
        <v>413</v>
      </c>
      <c r="Q9816" s="4" t="s">
        <v>21</v>
      </c>
    </row>
    <row r="9817" spans="1:17" ht="22.5" x14ac:dyDescent="0.25">
      <c r="A9817" s="3">
        <v>8937</v>
      </c>
      <c r="B9817" s="1" t="s">
        <v>27938</v>
      </c>
      <c r="C9817" s="1" t="s">
        <v>15</v>
      </c>
      <c r="D9817" s="1" t="s">
        <v>40</v>
      </c>
      <c r="E9817" s="1">
        <v>16442430</v>
      </c>
      <c r="F9817" s="1" t="s">
        <v>27939</v>
      </c>
      <c r="G9817" s="1">
        <v>70197147</v>
      </c>
      <c r="H9817" s="1" t="s">
        <v>27940</v>
      </c>
      <c r="I9817" s="2">
        <v>45078</v>
      </c>
      <c r="J9817" s="15" t="str">
        <f>MID(Tabla1[[#This Row],[HORA]],1,5)</f>
        <v>13:48</v>
      </c>
      <c r="K9817" s="16">
        <f>IF(Tabla1[[#This Row],[FECHA]]=I9818,IF(J9818-J9817&gt;0,(J9818-J9817)*1440,0),0)</f>
        <v>4.9999999999998224</v>
      </c>
      <c r="L9817" s="14">
        <v>4.46</v>
      </c>
      <c r="M9817" s="13" t="s">
        <v>55959</v>
      </c>
      <c r="N9817" s="1" t="s">
        <v>27941</v>
      </c>
      <c r="O9817" s="1">
        <v>60</v>
      </c>
      <c r="P9817" s="1" t="s">
        <v>645</v>
      </c>
      <c r="Q9817" s="4" t="s">
        <v>21</v>
      </c>
    </row>
    <row r="9818" spans="1:17" ht="22.5" x14ac:dyDescent="0.25">
      <c r="A9818" s="3">
        <v>17416</v>
      </c>
      <c r="B9818" s="1" t="s">
        <v>52433</v>
      </c>
      <c r="C9818" s="1" t="s">
        <v>15</v>
      </c>
      <c r="D9818" s="1" t="s">
        <v>40</v>
      </c>
      <c r="E9818" s="1">
        <v>20494109647</v>
      </c>
      <c r="F9818" s="1" t="s">
        <v>49190</v>
      </c>
      <c r="G9818" s="1">
        <v>43137953</v>
      </c>
      <c r="H9818" s="1" t="s">
        <v>36456</v>
      </c>
      <c r="I9818" s="2">
        <v>45078</v>
      </c>
      <c r="J9818" s="15" t="str">
        <f>MID(Tabla1[[#This Row],[HORA]],1,5)</f>
        <v>13:53</v>
      </c>
      <c r="K9818" s="16">
        <f>IF(Tabla1[[#This Row],[FECHA]]=I9819,IF(J9819-J9818&gt;0,(J9819-J9818)*1440,0),0)</f>
        <v>3.9999999999999858</v>
      </c>
      <c r="L9818" s="14">
        <v>4.3600000000000003</v>
      </c>
      <c r="M9818" s="13" t="s">
        <v>55964</v>
      </c>
      <c r="N9818" s="1" t="s">
        <v>52434</v>
      </c>
      <c r="O9818" s="1">
        <v>20</v>
      </c>
      <c r="P9818" s="1" t="s">
        <v>645</v>
      </c>
      <c r="Q9818" s="4" t="s">
        <v>21</v>
      </c>
    </row>
    <row r="9819" spans="1:17" ht="22.5" x14ac:dyDescent="0.25">
      <c r="A9819" s="3">
        <v>8938</v>
      </c>
      <c r="B9819" s="1" t="s">
        <v>27942</v>
      </c>
      <c r="C9819" s="1" t="s">
        <v>15</v>
      </c>
      <c r="D9819" s="1" t="s">
        <v>40</v>
      </c>
      <c r="E9819" s="1">
        <v>2818167</v>
      </c>
      <c r="F9819" s="1" t="s">
        <v>27943</v>
      </c>
      <c r="G9819" s="1">
        <v>2818167</v>
      </c>
      <c r="H9819" s="1" t="s">
        <v>27943</v>
      </c>
      <c r="I9819" s="2">
        <v>45078</v>
      </c>
      <c r="J9819" s="15" t="str">
        <f>MID(Tabla1[[#This Row],[HORA]],1,5)</f>
        <v>13:57</v>
      </c>
      <c r="K9819" s="16">
        <f>IF(Tabla1[[#This Row],[FECHA]]=I9820,IF(J9820-J9819&gt;0,(J9820-J9819)*1440,0),0)</f>
        <v>1.0000000000001563</v>
      </c>
      <c r="L9819" s="14">
        <v>2.0699999999999998</v>
      </c>
      <c r="M9819" s="13" t="s">
        <v>55968</v>
      </c>
      <c r="N9819" s="1" t="s">
        <v>1715</v>
      </c>
      <c r="O9819" s="1">
        <v>15</v>
      </c>
      <c r="P9819" s="1" t="s">
        <v>645</v>
      </c>
      <c r="Q9819" s="4" t="s">
        <v>21</v>
      </c>
    </row>
    <row r="9820" spans="1:17" ht="22.5" x14ac:dyDescent="0.25">
      <c r="A9820" s="3">
        <v>2966</v>
      </c>
      <c r="B9820" s="1" t="s">
        <v>9195</v>
      </c>
      <c r="C9820" s="1" t="s">
        <v>15</v>
      </c>
      <c r="D9820" s="1" t="s">
        <v>71</v>
      </c>
      <c r="E9820" s="1">
        <v>42079389</v>
      </c>
      <c r="F9820" s="1" t="s">
        <v>9196</v>
      </c>
      <c r="G9820" s="1">
        <v>2238986</v>
      </c>
      <c r="H9820" s="1" t="s">
        <v>9197</v>
      </c>
      <c r="I9820" s="2">
        <v>45078</v>
      </c>
      <c r="J9820" s="15" t="str">
        <f>MID(Tabla1[[#This Row],[HORA]],1,5)</f>
        <v>13:58</v>
      </c>
      <c r="K9820" s="16">
        <f>IF(Tabla1[[#This Row],[FECHA]]=I9821,IF(J9821-J9820&gt;0,(J9821-J9820)*1440,0),0)</f>
        <v>2.9999999999999893</v>
      </c>
      <c r="L9820" s="14">
        <v>3.36</v>
      </c>
      <c r="M9820" s="13" t="s">
        <v>55969</v>
      </c>
      <c r="N9820" s="1" t="s">
        <v>9198</v>
      </c>
      <c r="O9820" s="1">
        <v>20</v>
      </c>
      <c r="P9820" s="1" t="s">
        <v>27</v>
      </c>
      <c r="Q9820" s="4" t="s">
        <v>21</v>
      </c>
    </row>
    <row r="9821" spans="1:17" ht="22.5" x14ac:dyDescent="0.25">
      <c r="A9821" s="3">
        <v>2967</v>
      </c>
      <c r="B9821" s="1" t="s">
        <v>9199</v>
      </c>
      <c r="C9821" s="1" t="s">
        <v>15</v>
      </c>
      <c r="D9821" s="1" t="s">
        <v>71</v>
      </c>
      <c r="E9821" s="1">
        <v>16634606</v>
      </c>
      <c r="F9821" s="1" t="s">
        <v>9200</v>
      </c>
      <c r="G9821" s="1">
        <v>16781686</v>
      </c>
      <c r="H9821" s="1" t="s">
        <v>9201</v>
      </c>
      <c r="I9821" s="2">
        <v>45078</v>
      </c>
      <c r="J9821" s="15" t="str">
        <f>MID(Tabla1[[#This Row],[HORA]],1,5)</f>
        <v>14:01</v>
      </c>
      <c r="K9821" s="16">
        <f>IF(Tabla1[[#This Row],[FECHA]]=I9822,IF(J9822-J9821&gt;0,(J9822-J9821)*1440,0),0)</f>
        <v>1.9999999999999929</v>
      </c>
      <c r="L9821" s="14">
        <v>2.37</v>
      </c>
      <c r="M9821" s="13" t="s">
        <v>55972</v>
      </c>
      <c r="N9821" s="1" t="s">
        <v>9202</v>
      </c>
      <c r="O9821" s="1">
        <v>15</v>
      </c>
      <c r="P9821" s="1" t="s">
        <v>27</v>
      </c>
      <c r="Q9821" s="4" t="s">
        <v>21</v>
      </c>
    </row>
    <row r="9822" spans="1:17" ht="22.5" x14ac:dyDescent="0.25">
      <c r="A9822" s="3">
        <v>2968</v>
      </c>
      <c r="B9822" s="1" t="s">
        <v>9203</v>
      </c>
      <c r="C9822" s="1" t="s">
        <v>15</v>
      </c>
      <c r="D9822" s="1" t="s">
        <v>82</v>
      </c>
      <c r="E9822" s="1">
        <v>41074648</v>
      </c>
      <c r="F9822" s="1" t="s">
        <v>9204</v>
      </c>
      <c r="G9822" s="1">
        <v>2238987</v>
      </c>
      <c r="H9822" s="1" t="s">
        <v>9205</v>
      </c>
      <c r="I9822" s="2">
        <v>45078</v>
      </c>
      <c r="J9822" s="15" t="str">
        <f>MID(Tabla1[[#This Row],[HORA]],1,5)</f>
        <v>14:03</v>
      </c>
      <c r="K9822" s="16">
        <f>IF(Tabla1[[#This Row],[FECHA]]=I9823,IF(J9823-J9822&gt;0,(J9823-J9822)*1440,0),0)</f>
        <v>2.9999999999999893</v>
      </c>
      <c r="L9822" s="14">
        <v>5.38</v>
      </c>
      <c r="M9822" s="13" t="s">
        <v>55974</v>
      </c>
      <c r="N9822" s="1" t="s">
        <v>8527</v>
      </c>
      <c r="O9822" s="1">
        <v>10</v>
      </c>
      <c r="P9822" s="1" t="s">
        <v>27</v>
      </c>
      <c r="Q9822" s="4" t="s">
        <v>21</v>
      </c>
    </row>
    <row r="9823" spans="1:17" ht="22.5" x14ac:dyDescent="0.25">
      <c r="A9823" s="3">
        <v>2969</v>
      </c>
      <c r="B9823" s="1" t="s">
        <v>9206</v>
      </c>
      <c r="C9823" s="1" t="s">
        <v>15</v>
      </c>
      <c r="D9823" s="1" t="s">
        <v>77</v>
      </c>
      <c r="E9823" s="1">
        <v>77904678</v>
      </c>
      <c r="F9823" s="1" t="s">
        <v>9207</v>
      </c>
      <c r="G9823" s="1">
        <v>41253094</v>
      </c>
      <c r="H9823" s="1" t="s">
        <v>9208</v>
      </c>
      <c r="I9823" s="2">
        <v>45078</v>
      </c>
      <c r="J9823" s="15" t="str">
        <f>MID(Tabla1[[#This Row],[HORA]],1,5)</f>
        <v>14:06</v>
      </c>
      <c r="K9823" s="16">
        <f>IF(Tabla1[[#This Row],[FECHA]]=I9824,IF(J9824-J9823&gt;0,(J9824-J9823)*1440,0),0)</f>
        <v>0.99999999999999645</v>
      </c>
      <c r="L9823" s="14">
        <v>7.44</v>
      </c>
      <c r="M9823" s="13" t="s">
        <v>55977</v>
      </c>
      <c r="N9823" s="1" t="s">
        <v>9209</v>
      </c>
      <c r="O9823" s="1">
        <v>30</v>
      </c>
      <c r="P9823" s="1" t="s">
        <v>27</v>
      </c>
      <c r="Q9823" s="4" t="s">
        <v>21</v>
      </c>
    </row>
    <row r="9824" spans="1:17" ht="22.5" x14ac:dyDescent="0.25">
      <c r="A9824" s="3">
        <v>14043</v>
      </c>
      <c r="B9824" s="1" t="s">
        <v>43173</v>
      </c>
      <c r="C9824" s="1" t="s">
        <v>15</v>
      </c>
      <c r="D9824" s="1" t="s">
        <v>33</v>
      </c>
      <c r="E9824" s="1">
        <v>44565203</v>
      </c>
      <c r="F9824" s="1" t="s">
        <v>4639</v>
      </c>
      <c r="G9824" s="1">
        <v>2238989</v>
      </c>
      <c r="H9824" s="1" t="s">
        <v>43174</v>
      </c>
      <c r="I9824" s="2">
        <v>45078</v>
      </c>
      <c r="J9824" s="15" t="str">
        <f>MID(Tabla1[[#This Row],[HORA]],1,5)</f>
        <v>14:07</v>
      </c>
      <c r="K9824" s="16">
        <f>IF(Tabla1[[#This Row],[FECHA]]=I9825,IF(J9825-J9824&gt;0,(J9825-J9824)*1440,0),0)</f>
        <v>0.99999999999999645</v>
      </c>
      <c r="L9824" s="14">
        <v>3.31</v>
      </c>
      <c r="M9824" s="13" t="s">
        <v>55978</v>
      </c>
      <c r="N9824" s="1" t="s">
        <v>43175</v>
      </c>
      <c r="O9824" s="1">
        <v>3</v>
      </c>
      <c r="P9824" s="1" t="s">
        <v>986</v>
      </c>
      <c r="Q9824" s="4" t="s">
        <v>21</v>
      </c>
    </row>
    <row r="9825" spans="1:17" ht="22.5" x14ac:dyDescent="0.25">
      <c r="A9825" s="3">
        <v>2970</v>
      </c>
      <c r="B9825" s="1" t="s">
        <v>9210</v>
      </c>
      <c r="C9825" s="1" t="s">
        <v>15</v>
      </c>
      <c r="D9825" s="1" t="s">
        <v>40</v>
      </c>
      <c r="E9825" s="1">
        <v>43750934</v>
      </c>
      <c r="F9825" s="1" t="s">
        <v>9211</v>
      </c>
      <c r="G9825" s="1">
        <v>71203916</v>
      </c>
      <c r="H9825" s="1" t="s">
        <v>9212</v>
      </c>
      <c r="I9825" s="2">
        <v>45078</v>
      </c>
      <c r="J9825" s="15" t="str">
        <f>MID(Tabla1[[#This Row],[HORA]],1,5)</f>
        <v>14:08</v>
      </c>
      <c r="K9825" s="16">
        <f>IF(Tabla1[[#This Row],[FECHA]]=I9826,IF(J9826-J9825&gt;0,(J9826-J9825)*1440,0),0)</f>
        <v>1.9999999999999929</v>
      </c>
      <c r="L9825" s="14">
        <v>3.12</v>
      </c>
      <c r="M9825" s="13" t="s">
        <v>55979</v>
      </c>
      <c r="N9825" s="1" t="s">
        <v>9213</v>
      </c>
      <c r="O9825" s="1">
        <v>40</v>
      </c>
      <c r="P9825" s="1" t="s">
        <v>27</v>
      </c>
      <c r="Q9825" s="4" t="s">
        <v>21</v>
      </c>
    </row>
    <row r="9826" spans="1:17" ht="22.5" x14ac:dyDescent="0.25">
      <c r="A9826" s="3">
        <v>8939</v>
      </c>
      <c r="B9826" s="1" t="s">
        <v>27944</v>
      </c>
      <c r="C9826" s="1" t="s">
        <v>15</v>
      </c>
      <c r="D9826" s="1" t="s">
        <v>40</v>
      </c>
      <c r="E9826" s="1">
        <v>45247189</v>
      </c>
      <c r="F9826" s="1" t="s">
        <v>27945</v>
      </c>
      <c r="G9826" s="1">
        <v>47131576</v>
      </c>
      <c r="H9826" s="1" t="s">
        <v>27946</v>
      </c>
      <c r="I9826" s="2">
        <v>45078</v>
      </c>
      <c r="J9826" s="15" t="str">
        <f>MID(Tabla1[[#This Row],[HORA]],1,5)</f>
        <v>14:10</v>
      </c>
      <c r="K9826" s="16">
        <f>IF(Tabla1[[#This Row],[FECHA]]=I9827,IF(J9827-J9826&gt;0,(J9827-J9826)*1440,0),0)</f>
        <v>0.99999999999999645</v>
      </c>
      <c r="L9826" s="14">
        <v>5.21</v>
      </c>
      <c r="M9826" s="13" t="s">
        <v>55850</v>
      </c>
      <c r="N9826" s="1" t="s">
        <v>27947</v>
      </c>
      <c r="O9826" s="1">
        <v>15</v>
      </c>
      <c r="P9826" s="1" t="s">
        <v>170</v>
      </c>
      <c r="Q9826" s="4" t="s">
        <v>21</v>
      </c>
    </row>
    <row r="9827" spans="1:17" ht="22.5" x14ac:dyDescent="0.25">
      <c r="A9827" s="3">
        <v>2971</v>
      </c>
      <c r="B9827" s="1" t="s">
        <v>9214</v>
      </c>
      <c r="C9827" s="1" t="s">
        <v>15</v>
      </c>
      <c r="D9827" s="1" t="s">
        <v>77</v>
      </c>
      <c r="E9827" s="1">
        <v>16779630</v>
      </c>
      <c r="F9827" s="1" t="s">
        <v>8525</v>
      </c>
      <c r="G9827" s="1">
        <v>2238990</v>
      </c>
      <c r="H9827" s="1" t="s">
        <v>9215</v>
      </c>
      <c r="I9827" s="2">
        <v>45078</v>
      </c>
      <c r="J9827" s="15" t="str">
        <f>MID(Tabla1[[#This Row],[HORA]],1,5)</f>
        <v>14:11</v>
      </c>
      <c r="K9827" s="16">
        <f>IF(Tabla1[[#This Row],[FECHA]]=I9828,IF(J9828-J9827&gt;0,(J9828-J9827)*1440,0),0)</f>
        <v>0</v>
      </c>
      <c r="L9827" s="14">
        <v>2.5499999999999998</v>
      </c>
      <c r="M9827" s="13" t="s">
        <v>55981</v>
      </c>
      <c r="N9827" s="1" t="s">
        <v>9216</v>
      </c>
      <c r="O9827" s="1">
        <v>5</v>
      </c>
      <c r="P9827" s="1" t="s">
        <v>27</v>
      </c>
      <c r="Q9827" s="4" t="s">
        <v>21</v>
      </c>
    </row>
    <row r="9828" spans="1:17" ht="22.5" x14ac:dyDescent="0.25">
      <c r="A9828" s="3">
        <v>14044</v>
      </c>
      <c r="B9828" s="1" t="s">
        <v>43176</v>
      </c>
      <c r="C9828" s="1" t="s">
        <v>15</v>
      </c>
      <c r="D9828" s="1" t="s">
        <v>40</v>
      </c>
      <c r="E9828" s="1">
        <v>48406332</v>
      </c>
      <c r="F9828" s="1" t="s">
        <v>16768</v>
      </c>
      <c r="G9828" s="1">
        <v>48406332</v>
      </c>
      <c r="H9828" s="1" t="s">
        <v>16768</v>
      </c>
      <c r="I9828" s="2">
        <v>45078</v>
      </c>
      <c r="J9828" s="15" t="str">
        <f>MID(Tabla1[[#This Row],[HORA]],1,5)</f>
        <v>14:11</v>
      </c>
      <c r="K9828" s="16">
        <f>IF(Tabla1[[#This Row],[FECHA]]=I9829,IF(J9829-J9828&gt;0,(J9829-J9828)*1440,0),0)</f>
        <v>1.9999999999999929</v>
      </c>
      <c r="L9828" s="14">
        <v>4.28</v>
      </c>
      <c r="M9828" s="13" t="s">
        <v>55981</v>
      </c>
      <c r="N9828" s="1" t="s">
        <v>1715</v>
      </c>
      <c r="O9828" s="1">
        <v>40</v>
      </c>
      <c r="P9828" s="1" t="s">
        <v>986</v>
      </c>
      <c r="Q9828" s="4" t="s">
        <v>21</v>
      </c>
    </row>
    <row r="9829" spans="1:17" ht="22.5" x14ac:dyDescent="0.25">
      <c r="A9829" s="3">
        <v>8940</v>
      </c>
      <c r="B9829" s="1" t="s">
        <v>27948</v>
      </c>
      <c r="C9829" s="1" t="s">
        <v>15</v>
      </c>
      <c r="D9829" s="1" t="s">
        <v>77</v>
      </c>
      <c r="E9829" s="1">
        <v>46667657</v>
      </c>
      <c r="F9829" s="1" t="s">
        <v>27949</v>
      </c>
      <c r="G9829" s="1">
        <v>2238991</v>
      </c>
      <c r="H9829" s="1" t="s">
        <v>27950</v>
      </c>
      <c r="I9829" s="2">
        <v>45078</v>
      </c>
      <c r="J9829" s="15" t="str">
        <f>MID(Tabla1[[#This Row],[HORA]],1,5)</f>
        <v>14:13</v>
      </c>
      <c r="K9829" s="16">
        <f>IF(Tabla1[[#This Row],[FECHA]]=I9830,IF(J9830-J9829&gt;0,(J9830-J9829)*1440,0),0)</f>
        <v>0.99999999999999645</v>
      </c>
      <c r="L9829" s="14">
        <v>6.14</v>
      </c>
      <c r="M9829" s="13" t="s">
        <v>55982</v>
      </c>
      <c r="N9829" s="1" t="s">
        <v>27951</v>
      </c>
      <c r="O9829" s="1">
        <v>15</v>
      </c>
      <c r="P9829" s="1" t="s">
        <v>170</v>
      </c>
      <c r="Q9829" s="4" t="s">
        <v>21</v>
      </c>
    </row>
    <row r="9830" spans="1:17" ht="22.5" x14ac:dyDescent="0.25">
      <c r="A9830" s="3">
        <v>14045</v>
      </c>
      <c r="B9830" s="1" t="s">
        <v>43177</v>
      </c>
      <c r="C9830" s="1" t="s">
        <v>15</v>
      </c>
      <c r="D9830" s="1" t="s">
        <v>40</v>
      </c>
      <c r="E9830" s="1">
        <v>43270749</v>
      </c>
      <c r="F9830" s="1" t="s">
        <v>43178</v>
      </c>
      <c r="G9830" s="1">
        <v>45158382</v>
      </c>
      <c r="H9830" s="1" t="s">
        <v>43179</v>
      </c>
      <c r="I9830" s="2">
        <v>45078</v>
      </c>
      <c r="J9830" s="15" t="str">
        <f>MID(Tabla1[[#This Row],[HORA]],1,5)</f>
        <v>14:14</v>
      </c>
      <c r="K9830" s="16">
        <f>IF(Tabla1[[#This Row],[FECHA]]=I9831,IF(J9831-J9830&gt;0,(J9831-J9830)*1440,0),0)</f>
        <v>7.9999999999999716</v>
      </c>
      <c r="L9830" s="14">
        <v>3.44</v>
      </c>
      <c r="M9830" s="13" t="s">
        <v>55983</v>
      </c>
      <c r="N9830" s="1" t="s">
        <v>1531</v>
      </c>
      <c r="O9830" s="1">
        <v>10</v>
      </c>
      <c r="P9830" s="1" t="s">
        <v>986</v>
      </c>
      <c r="Q9830" s="4" t="s">
        <v>21</v>
      </c>
    </row>
    <row r="9831" spans="1:17" ht="22.5" x14ac:dyDescent="0.25">
      <c r="A9831" s="3">
        <v>8941</v>
      </c>
      <c r="B9831" s="1" t="s">
        <v>27952</v>
      </c>
      <c r="C9831" s="1" t="s">
        <v>15</v>
      </c>
      <c r="D9831" s="1" t="s">
        <v>40</v>
      </c>
      <c r="E9831" s="1">
        <v>42357351</v>
      </c>
      <c r="F9831" s="1" t="s">
        <v>27953</v>
      </c>
      <c r="G9831" s="1">
        <v>2238992</v>
      </c>
      <c r="H9831" s="1" t="s">
        <v>16133</v>
      </c>
      <c r="I9831" s="2">
        <v>45078</v>
      </c>
      <c r="J9831" s="15" t="str">
        <f>MID(Tabla1[[#This Row],[HORA]],1,5)</f>
        <v>14:22</v>
      </c>
      <c r="K9831" s="16">
        <f>IF(Tabla1[[#This Row],[FECHA]]=I9832,IF(J9832-J9831&gt;0,(J9832-J9831)*1440,0),0)</f>
        <v>0</v>
      </c>
      <c r="L9831" s="14">
        <v>4.0999999999999996</v>
      </c>
      <c r="M9831" s="13" t="s">
        <v>55989</v>
      </c>
      <c r="N9831" s="1" t="s">
        <v>16876</v>
      </c>
      <c r="O9831" s="1">
        <v>30</v>
      </c>
      <c r="P9831" s="1" t="s">
        <v>170</v>
      </c>
      <c r="Q9831" s="4" t="s">
        <v>21</v>
      </c>
    </row>
    <row r="9832" spans="1:17" ht="22.5" x14ac:dyDescent="0.25">
      <c r="A9832" s="3">
        <v>18466</v>
      </c>
      <c r="B9832" s="1" t="s">
        <v>55037</v>
      </c>
      <c r="C9832" s="1" t="s">
        <v>15</v>
      </c>
      <c r="D9832" s="1" t="s">
        <v>33</v>
      </c>
      <c r="E9832" s="1">
        <v>10427533927</v>
      </c>
      <c r="F9832" s="1" t="s">
        <v>48570</v>
      </c>
      <c r="G9832" s="1">
        <v>41406251</v>
      </c>
      <c r="H9832" s="1" t="s">
        <v>41137</v>
      </c>
      <c r="I9832" s="2">
        <v>45078</v>
      </c>
      <c r="J9832" s="15" t="str">
        <f>MID(Tabla1[[#This Row],[HORA]],1,5)</f>
        <v>14:22</v>
      </c>
      <c r="K9832" s="16">
        <f>IF(Tabla1[[#This Row],[FECHA]]=I9833,IF(J9833-J9832&gt;0,(J9833-J9832)*1440,0),0)</f>
        <v>6.9999999999999751</v>
      </c>
      <c r="L9832" s="14">
        <v>4.04</v>
      </c>
      <c r="M9832" s="13" t="s">
        <v>55989</v>
      </c>
      <c r="N9832" s="1" t="s">
        <v>847</v>
      </c>
      <c r="O9832" s="1">
        <v>40</v>
      </c>
      <c r="P9832" s="1" t="s">
        <v>986</v>
      </c>
      <c r="Q9832" s="4" t="s">
        <v>21</v>
      </c>
    </row>
    <row r="9833" spans="1:17" ht="22.5" x14ac:dyDescent="0.25">
      <c r="A9833" s="3">
        <v>2972</v>
      </c>
      <c r="B9833" s="1" t="s">
        <v>9217</v>
      </c>
      <c r="C9833" s="1" t="s">
        <v>15</v>
      </c>
      <c r="D9833" s="1" t="s">
        <v>77</v>
      </c>
      <c r="E9833" s="1">
        <v>2791411</v>
      </c>
      <c r="F9833" s="1" t="s">
        <v>9218</v>
      </c>
      <c r="G9833" s="1">
        <v>2791411</v>
      </c>
      <c r="H9833" s="1" t="s">
        <v>9218</v>
      </c>
      <c r="I9833" s="2">
        <v>45078</v>
      </c>
      <c r="J9833" s="15" t="str">
        <f>MID(Tabla1[[#This Row],[HORA]],1,5)</f>
        <v>14:29</v>
      </c>
      <c r="K9833" s="16">
        <f>IF(Tabla1[[#This Row],[FECHA]]=I9834,IF(J9834-J9833&gt;0,(J9834-J9833)*1440,0),0)</f>
        <v>0</v>
      </c>
      <c r="L9833" s="14">
        <v>2.14</v>
      </c>
      <c r="M9833" s="13" t="s">
        <v>55858</v>
      </c>
      <c r="N9833" s="1" t="s">
        <v>9219</v>
      </c>
      <c r="O9833" s="1">
        <v>15</v>
      </c>
      <c r="P9833" s="1" t="s">
        <v>27</v>
      </c>
      <c r="Q9833" s="4" t="s">
        <v>21</v>
      </c>
    </row>
    <row r="9834" spans="1:17" ht="22.5" x14ac:dyDescent="0.25">
      <c r="A9834" s="3">
        <v>8942</v>
      </c>
      <c r="B9834" s="1" t="s">
        <v>27954</v>
      </c>
      <c r="C9834" s="1" t="s">
        <v>15</v>
      </c>
      <c r="D9834" s="1" t="s">
        <v>33</v>
      </c>
      <c r="E9834" s="1">
        <v>47736145</v>
      </c>
      <c r="F9834" s="1" t="s">
        <v>27955</v>
      </c>
      <c r="G9834" s="1">
        <v>2238993</v>
      </c>
      <c r="H9834" s="1" t="s">
        <v>27956</v>
      </c>
      <c r="I9834" s="2">
        <v>45078</v>
      </c>
      <c r="J9834" s="15" t="str">
        <f>MID(Tabla1[[#This Row],[HORA]],1,5)</f>
        <v>14:29</v>
      </c>
      <c r="K9834" s="16">
        <f>IF(Tabla1[[#This Row],[FECHA]]=I9835,IF(J9835-J9834&gt;0,(J9835-J9834)*1440,0),0)</f>
        <v>0.99999999999999645</v>
      </c>
      <c r="L9834" s="14">
        <v>3.15</v>
      </c>
      <c r="M9834" s="13" t="s">
        <v>55858</v>
      </c>
      <c r="N9834" s="1" t="s">
        <v>27957</v>
      </c>
      <c r="O9834" s="1">
        <v>70</v>
      </c>
      <c r="P9834" s="1" t="s">
        <v>170</v>
      </c>
      <c r="Q9834" s="4" t="s">
        <v>21</v>
      </c>
    </row>
    <row r="9835" spans="1:17" ht="22.5" x14ac:dyDescent="0.25">
      <c r="A9835" s="3">
        <v>14046</v>
      </c>
      <c r="B9835" s="1" t="s">
        <v>43180</v>
      </c>
      <c r="C9835" s="1" t="s">
        <v>15</v>
      </c>
      <c r="D9835" s="1" t="s">
        <v>82</v>
      </c>
      <c r="E9835" s="1">
        <v>16713583</v>
      </c>
      <c r="F9835" s="1" t="s">
        <v>39489</v>
      </c>
      <c r="G9835" s="1">
        <v>2238994</v>
      </c>
      <c r="H9835" s="1" t="s">
        <v>43181</v>
      </c>
      <c r="I9835" s="2">
        <v>45078</v>
      </c>
      <c r="J9835" s="15" t="str">
        <f>MID(Tabla1[[#This Row],[HORA]],1,5)</f>
        <v>14:30</v>
      </c>
      <c r="K9835" s="16">
        <f>IF(Tabla1[[#This Row],[FECHA]]=I9836,IF(J9836-J9835&gt;0,(J9836-J9835)*1440,0),0)</f>
        <v>3.0000000000001492</v>
      </c>
      <c r="L9835" s="14">
        <v>4.5199999999999996</v>
      </c>
      <c r="M9835" s="13" t="s">
        <v>55859</v>
      </c>
      <c r="N9835" s="1" t="s">
        <v>13587</v>
      </c>
      <c r="O9835" s="1">
        <v>15</v>
      </c>
      <c r="P9835" s="1" t="s">
        <v>986</v>
      </c>
      <c r="Q9835" s="4" t="s">
        <v>21</v>
      </c>
    </row>
    <row r="9836" spans="1:17" ht="22.5" x14ac:dyDescent="0.25">
      <c r="A9836" s="3">
        <v>2973</v>
      </c>
      <c r="B9836" s="1" t="s">
        <v>9220</v>
      </c>
      <c r="C9836" s="1" t="s">
        <v>15</v>
      </c>
      <c r="D9836" s="1" t="s">
        <v>40</v>
      </c>
      <c r="E9836" s="1">
        <v>17911698</v>
      </c>
      <c r="F9836" s="1" t="s">
        <v>9221</v>
      </c>
      <c r="G9836" s="1">
        <v>2238995</v>
      </c>
      <c r="H9836" s="1" t="s">
        <v>9222</v>
      </c>
      <c r="I9836" s="2">
        <v>45078</v>
      </c>
      <c r="J9836" s="15" t="str">
        <f>MID(Tabla1[[#This Row],[HORA]],1,5)</f>
        <v>14:33</v>
      </c>
      <c r="K9836" s="16">
        <f>IF(Tabla1[[#This Row],[FECHA]]=I9837,IF(J9837-J9836&gt;0,(J9837-J9836)*1440,0),0)</f>
        <v>1.9999999999999929</v>
      </c>
      <c r="L9836" s="14">
        <v>4.2699999999999996</v>
      </c>
      <c r="M9836" s="13" t="s">
        <v>55995</v>
      </c>
      <c r="N9836" s="1" t="s">
        <v>9223</v>
      </c>
      <c r="O9836" s="1">
        <v>15</v>
      </c>
      <c r="P9836" s="1" t="s">
        <v>27</v>
      </c>
      <c r="Q9836" s="4" t="s">
        <v>21</v>
      </c>
    </row>
    <row r="9837" spans="1:17" ht="22.5" x14ac:dyDescent="0.25">
      <c r="A9837" s="3">
        <v>17417</v>
      </c>
      <c r="B9837" s="1" t="s">
        <v>52435</v>
      </c>
      <c r="C9837" s="1" t="s">
        <v>15</v>
      </c>
      <c r="D9837" s="1" t="s">
        <v>82</v>
      </c>
      <c r="E9837" s="1">
        <v>20606285737</v>
      </c>
      <c r="F9837" s="1" t="s">
        <v>49193</v>
      </c>
      <c r="G9837" s="1">
        <v>75559129</v>
      </c>
      <c r="H9837" s="1" t="s">
        <v>52436</v>
      </c>
      <c r="I9837" s="2">
        <v>45078</v>
      </c>
      <c r="J9837" s="15" t="str">
        <f>MID(Tabla1[[#This Row],[HORA]],1,5)</f>
        <v>14:35</v>
      </c>
      <c r="K9837" s="16">
        <f>IF(Tabla1[[#This Row],[FECHA]]=I9838,IF(J9838-J9837&gt;0,(J9838-J9837)*1440,0),0)</f>
        <v>2.9999999999998295</v>
      </c>
      <c r="L9837" s="14">
        <v>7.21</v>
      </c>
      <c r="M9837" s="13" t="s">
        <v>55996</v>
      </c>
      <c r="N9837" s="1" t="s">
        <v>52437</v>
      </c>
      <c r="O9837" s="1">
        <v>20</v>
      </c>
      <c r="P9837" s="1" t="s">
        <v>170</v>
      </c>
      <c r="Q9837" s="4" t="s">
        <v>21</v>
      </c>
    </row>
    <row r="9838" spans="1:17" ht="22.5" x14ac:dyDescent="0.25">
      <c r="A9838" s="3">
        <v>8943</v>
      </c>
      <c r="B9838" s="1" t="s">
        <v>27958</v>
      </c>
      <c r="C9838" s="1" t="s">
        <v>15</v>
      </c>
      <c r="D9838" s="1" t="s">
        <v>77</v>
      </c>
      <c r="E9838" s="1">
        <v>17595172</v>
      </c>
      <c r="F9838" s="1" t="s">
        <v>27959</v>
      </c>
      <c r="G9838" s="1">
        <v>2238996</v>
      </c>
      <c r="H9838" s="1" t="s">
        <v>27960</v>
      </c>
      <c r="I9838" s="2">
        <v>45078</v>
      </c>
      <c r="J9838" s="15" t="str">
        <f>MID(Tabla1[[#This Row],[HORA]],1,5)</f>
        <v>14:38</v>
      </c>
      <c r="K9838" s="16">
        <f>IF(Tabla1[[#This Row],[FECHA]]=I9839,IF(J9839-J9838&gt;0,(J9839-J9838)*1440,0),0)</f>
        <v>1.0000000000001563</v>
      </c>
      <c r="L9838" s="14">
        <v>4.3600000000000003</v>
      </c>
      <c r="M9838" s="13" t="s">
        <v>55999</v>
      </c>
      <c r="N9838" s="1" t="s">
        <v>27961</v>
      </c>
      <c r="O9838" s="1">
        <v>15</v>
      </c>
      <c r="P9838" s="1" t="s">
        <v>170</v>
      </c>
      <c r="Q9838" s="4" t="s">
        <v>21</v>
      </c>
    </row>
    <row r="9839" spans="1:17" ht="22.5" x14ac:dyDescent="0.25">
      <c r="A9839" s="3">
        <v>673</v>
      </c>
      <c r="B9839" s="1" t="s">
        <v>1523</v>
      </c>
      <c r="C9839" s="1" t="s">
        <v>15</v>
      </c>
      <c r="D9839" s="1" t="s">
        <v>228</v>
      </c>
      <c r="E9839" s="1">
        <v>16476894</v>
      </c>
      <c r="F9839" s="1" t="s">
        <v>126</v>
      </c>
      <c r="G9839" s="1">
        <v>2238997</v>
      </c>
      <c r="H9839" s="1" t="s">
        <v>1524</v>
      </c>
      <c r="I9839" s="2">
        <v>45078</v>
      </c>
      <c r="J9839" s="15" t="str">
        <f>MID(Tabla1[[#This Row],[HORA]],1,5)</f>
        <v>14:39</v>
      </c>
      <c r="K9839" s="16">
        <f>IF(Tabla1[[#This Row],[FECHA]]=I9840,IF(J9840-J9839&gt;0,(J9840-J9839)*1440,0),0)</f>
        <v>0.99999999999983658</v>
      </c>
      <c r="L9839" s="14">
        <v>2.57</v>
      </c>
      <c r="M9839" s="13" t="s">
        <v>56000</v>
      </c>
      <c r="N9839" s="1" t="s">
        <v>1525</v>
      </c>
      <c r="O9839" s="1">
        <v>0</v>
      </c>
      <c r="P9839" s="1" t="s">
        <v>986</v>
      </c>
      <c r="Q9839" s="4" t="s">
        <v>21</v>
      </c>
    </row>
    <row r="9840" spans="1:17" ht="22.5" x14ac:dyDescent="0.25">
      <c r="A9840" s="3">
        <v>8944</v>
      </c>
      <c r="B9840" s="1" t="s">
        <v>27962</v>
      </c>
      <c r="C9840" s="1" t="s">
        <v>15</v>
      </c>
      <c r="D9840" s="1" t="s">
        <v>40</v>
      </c>
      <c r="E9840" s="1">
        <v>16481798</v>
      </c>
      <c r="F9840" s="1" t="s">
        <v>17450</v>
      </c>
      <c r="G9840" s="1">
        <v>2238998</v>
      </c>
      <c r="H9840" s="1" t="s">
        <v>17451</v>
      </c>
      <c r="I9840" s="2">
        <v>45078</v>
      </c>
      <c r="J9840" s="15" t="str">
        <f>MID(Tabla1[[#This Row],[HORA]],1,5)</f>
        <v>14:40</v>
      </c>
      <c r="K9840" s="16">
        <f>IF(Tabla1[[#This Row],[FECHA]]=I9841,IF(J9841-J9840&gt;0,(J9841-J9840)*1440,0),0)</f>
        <v>3.0000000000001492</v>
      </c>
      <c r="L9840" s="14">
        <v>3.36</v>
      </c>
      <c r="M9840" s="13" t="s">
        <v>56001</v>
      </c>
      <c r="N9840" s="1" t="s">
        <v>174</v>
      </c>
      <c r="O9840" s="1">
        <v>10</v>
      </c>
      <c r="P9840" s="1" t="s">
        <v>170</v>
      </c>
      <c r="Q9840" s="4" t="s">
        <v>21</v>
      </c>
    </row>
    <row r="9841" spans="1:17" ht="22.5" x14ac:dyDescent="0.25">
      <c r="A9841" s="3">
        <v>14047</v>
      </c>
      <c r="B9841" s="1" t="s">
        <v>43182</v>
      </c>
      <c r="C9841" s="1" t="s">
        <v>15</v>
      </c>
      <c r="D9841" s="1" t="s">
        <v>33</v>
      </c>
      <c r="E9841" s="1">
        <v>42368699</v>
      </c>
      <c r="F9841" s="1" t="s">
        <v>43183</v>
      </c>
      <c r="G9841" s="1">
        <v>44755922</v>
      </c>
      <c r="H9841" s="1" t="s">
        <v>43184</v>
      </c>
      <c r="I9841" s="2">
        <v>45078</v>
      </c>
      <c r="J9841" s="15" t="str">
        <f>MID(Tabla1[[#This Row],[HORA]],1,5)</f>
        <v>14:43</v>
      </c>
      <c r="K9841" s="16">
        <f>IF(Tabla1[[#This Row],[FECHA]]=I9842,IF(J9842-J9841&gt;0,(J9842-J9841)*1440,0),0)</f>
        <v>0</v>
      </c>
      <c r="L9841" s="14">
        <v>2.1</v>
      </c>
      <c r="M9841" s="13" t="s">
        <v>56003</v>
      </c>
      <c r="N9841" s="1" t="s">
        <v>43185</v>
      </c>
      <c r="O9841" s="1">
        <v>25</v>
      </c>
      <c r="P9841" s="1" t="s">
        <v>986</v>
      </c>
      <c r="Q9841" s="4" t="s">
        <v>21</v>
      </c>
    </row>
    <row r="9842" spans="1:17" ht="22.5" x14ac:dyDescent="0.25">
      <c r="A9842" s="3">
        <v>14048</v>
      </c>
      <c r="B9842" s="1" t="s">
        <v>43182</v>
      </c>
      <c r="C9842" s="1" t="s">
        <v>15</v>
      </c>
      <c r="D9842" s="1" t="s">
        <v>33</v>
      </c>
      <c r="E9842" s="1">
        <v>42368699</v>
      </c>
      <c r="F9842" s="1" t="s">
        <v>43183</v>
      </c>
      <c r="G9842" s="1">
        <v>44755922</v>
      </c>
      <c r="H9842" s="1" t="s">
        <v>43184</v>
      </c>
      <c r="I9842" s="2">
        <v>45078</v>
      </c>
      <c r="J9842" s="15" t="str">
        <f>MID(Tabla1[[#This Row],[HORA]],1,5)</f>
        <v>14:43</v>
      </c>
      <c r="K9842" s="16">
        <f>IF(Tabla1[[#This Row],[FECHA]]=I9843,IF(J9843-J9842&gt;0,(J9843-J9842)*1440,0),0)</f>
        <v>4.9999999999999822</v>
      </c>
      <c r="L9842" s="14">
        <v>5.0199999999999996</v>
      </c>
      <c r="M9842" s="13" t="s">
        <v>56003</v>
      </c>
      <c r="N9842" s="1" t="s">
        <v>14770</v>
      </c>
      <c r="O9842" s="1">
        <v>50</v>
      </c>
      <c r="P9842" s="1" t="s">
        <v>986</v>
      </c>
      <c r="Q9842" s="4" t="s">
        <v>21</v>
      </c>
    </row>
    <row r="9843" spans="1:17" ht="22.5" x14ac:dyDescent="0.25">
      <c r="A9843" s="3">
        <v>14049</v>
      </c>
      <c r="B9843" s="1" t="s">
        <v>43186</v>
      </c>
      <c r="C9843" s="1" t="s">
        <v>15</v>
      </c>
      <c r="D9843" s="1" t="s">
        <v>40</v>
      </c>
      <c r="E9843" s="1">
        <v>16750589</v>
      </c>
      <c r="F9843" s="1" t="s">
        <v>43187</v>
      </c>
      <c r="G9843" s="1">
        <v>2859421</v>
      </c>
      <c r="H9843" s="1" t="s">
        <v>43188</v>
      </c>
      <c r="I9843" s="2">
        <v>45078</v>
      </c>
      <c r="J9843" s="15" t="str">
        <f>MID(Tabla1[[#This Row],[HORA]],1,5)</f>
        <v>14:48</v>
      </c>
      <c r="K9843" s="16">
        <f>IF(Tabla1[[#This Row],[FECHA]]=I9844,IF(J9844-J9843&gt;0,(J9844-J9843)*1440,0),0)</f>
        <v>2.9999999999999893</v>
      </c>
      <c r="L9843" s="14">
        <v>7.5</v>
      </c>
      <c r="M9843" s="13" t="s">
        <v>56008</v>
      </c>
      <c r="N9843" s="1" t="s">
        <v>43189</v>
      </c>
      <c r="O9843" s="1">
        <v>30</v>
      </c>
      <c r="P9843" s="1" t="s">
        <v>986</v>
      </c>
      <c r="Q9843" s="4" t="s">
        <v>21</v>
      </c>
    </row>
    <row r="9844" spans="1:17" ht="22.5" x14ac:dyDescent="0.25">
      <c r="A9844" s="3">
        <v>2974</v>
      </c>
      <c r="B9844" s="1" t="s">
        <v>9224</v>
      </c>
      <c r="C9844" s="1" t="s">
        <v>15</v>
      </c>
      <c r="D9844" s="1" t="s">
        <v>40</v>
      </c>
      <c r="E9844" s="1">
        <v>48742240</v>
      </c>
      <c r="F9844" s="1" t="s">
        <v>9225</v>
      </c>
      <c r="G9844" s="1">
        <v>72396847</v>
      </c>
      <c r="H9844" s="1" t="s">
        <v>9226</v>
      </c>
      <c r="I9844" s="2">
        <v>45078</v>
      </c>
      <c r="J9844" s="15" t="str">
        <f>MID(Tabla1[[#This Row],[HORA]],1,5)</f>
        <v>14:51</v>
      </c>
      <c r="K9844" s="16">
        <f>IF(Tabla1[[#This Row],[FECHA]]=I9845,IF(J9845-J9844&gt;0,(J9845-J9844)*1440,0),0)</f>
        <v>0.99999999999999645</v>
      </c>
      <c r="L9844" s="14">
        <v>3.2</v>
      </c>
      <c r="M9844" s="13" t="s">
        <v>55863</v>
      </c>
      <c r="N9844" s="1" t="s">
        <v>8473</v>
      </c>
      <c r="O9844" s="1">
        <v>10</v>
      </c>
      <c r="P9844" s="1" t="s">
        <v>27</v>
      </c>
      <c r="Q9844" s="4" t="s">
        <v>21</v>
      </c>
    </row>
    <row r="9845" spans="1:17" ht="22.5" x14ac:dyDescent="0.25">
      <c r="A9845" s="3">
        <v>14050</v>
      </c>
      <c r="B9845" s="1" t="s">
        <v>43190</v>
      </c>
      <c r="C9845" s="1" t="s">
        <v>15</v>
      </c>
      <c r="D9845" s="1" t="s">
        <v>40</v>
      </c>
      <c r="E9845" s="1">
        <v>16782306</v>
      </c>
      <c r="F9845" s="1" t="s">
        <v>43191</v>
      </c>
      <c r="G9845" s="1">
        <v>2239000</v>
      </c>
      <c r="H9845" s="1" t="s">
        <v>43192</v>
      </c>
      <c r="I9845" s="2">
        <v>45078</v>
      </c>
      <c r="J9845" s="15" t="str">
        <f>MID(Tabla1[[#This Row],[HORA]],1,5)</f>
        <v>14:52</v>
      </c>
      <c r="K9845" s="16">
        <f>IF(Tabla1[[#This Row],[FECHA]]=I9846,IF(J9846-J9845&gt;0,(J9846-J9845)*1440,0),0)</f>
        <v>5.9999999999999787</v>
      </c>
      <c r="L9845" s="14">
        <v>2.2999999999999998</v>
      </c>
      <c r="M9845" s="13" t="s">
        <v>56011</v>
      </c>
      <c r="N9845" s="1" t="s">
        <v>43193</v>
      </c>
      <c r="O9845" s="1">
        <v>15</v>
      </c>
      <c r="P9845" s="1" t="s">
        <v>986</v>
      </c>
      <c r="Q9845" s="4" t="s">
        <v>21</v>
      </c>
    </row>
    <row r="9846" spans="1:17" ht="22.5" x14ac:dyDescent="0.25">
      <c r="A9846" s="3">
        <v>8945</v>
      </c>
      <c r="B9846" s="1" t="s">
        <v>27963</v>
      </c>
      <c r="C9846" s="1" t="s">
        <v>15</v>
      </c>
      <c r="D9846" s="1" t="s">
        <v>40</v>
      </c>
      <c r="E9846" s="1">
        <v>70584270</v>
      </c>
      <c r="F9846" s="1" t="s">
        <v>27964</v>
      </c>
      <c r="G9846" s="1">
        <v>73219610</v>
      </c>
      <c r="H9846" s="1" t="s">
        <v>27965</v>
      </c>
      <c r="I9846" s="2">
        <v>45078</v>
      </c>
      <c r="J9846" s="15" t="str">
        <f>MID(Tabla1[[#This Row],[HORA]],1,5)</f>
        <v>14:58</v>
      </c>
      <c r="K9846" s="16">
        <f>IF(Tabla1[[#This Row],[FECHA]]=I9847,IF(J9847-J9846&gt;0,(J9847-J9846)*1440,0),0)</f>
        <v>1.9999999999999929</v>
      </c>
      <c r="L9846" s="14">
        <v>3.5</v>
      </c>
      <c r="M9846" s="13" t="s">
        <v>56017</v>
      </c>
      <c r="N9846" s="1" t="s">
        <v>27966</v>
      </c>
      <c r="O9846" s="1">
        <v>30</v>
      </c>
      <c r="P9846" s="1" t="s">
        <v>170</v>
      </c>
      <c r="Q9846" s="4" t="s">
        <v>21</v>
      </c>
    </row>
    <row r="9847" spans="1:17" ht="22.5" x14ac:dyDescent="0.25">
      <c r="A9847" s="3">
        <v>2975</v>
      </c>
      <c r="B9847" s="1" t="s">
        <v>9227</v>
      </c>
      <c r="C9847" s="1" t="s">
        <v>15</v>
      </c>
      <c r="D9847" s="1" t="s">
        <v>40</v>
      </c>
      <c r="E9847" s="1">
        <v>75066843</v>
      </c>
      <c r="F9847" s="1" t="s">
        <v>9228</v>
      </c>
      <c r="G9847" s="1">
        <v>72566137</v>
      </c>
      <c r="H9847" s="1" t="s">
        <v>9229</v>
      </c>
      <c r="I9847" s="2">
        <v>45078</v>
      </c>
      <c r="J9847" s="15" t="str">
        <f>MID(Tabla1[[#This Row],[HORA]],1,5)</f>
        <v>15:00</v>
      </c>
      <c r="K9847" s="16">
        <f>IF(Tabla1[[#This Row],[FECHA]]=I9848,IF(J9848-J9847&gt;0,(J9848-J9847)*1440,0),0)</f>
        <v>0.99999999999999645</v>
      </c>
      <c r="L9847" s="14">
        <v>5</v>
      </c>
      <c r="M9847" s="13" t="s">
        <v>56130</v>
      </c>
      <c r="N9847" s="1" t="s">
        <v>9230</v>
      </c>
      <c r="O9847" s="1">
        <v>15</v>
      </c>
      <c r="P9847" s="1" t="s">
        <v>27</v>
      </c>
      <c r="Q9847" s="4" t="s">
        <v>21</v>
      </c>
    </row>
    <row r="9848" spans="1:17" ht="22.5" x14ac:dyDescent="0.25">
      <c r="A9848" s="3">
        <v>8946</v>
      </c>
      <c r="B9848" s="1" t="s">
        <v>27967</v>
      </c>
      <c r="C9848" s="1" t="s">
        <v>15</v>
      </c>
      <c r="D9848" s="1" t="s">
        <v>77</v>
      </c>
      <c r="E9848" s="1">
        <v>70749069</v>
      </c>
      <c r="F9848" s="1" t="s">
        <v>27968</v>
      </c>
      <c r="G9848" s="1">
        <v>48839860</v>
      </c>
      <c r="H9848" s="1" t="s">
        <v>27969</v>
      </c>
      <c r="I9848" s="2">
        <v>45078</v>
      </c>
      <c r="J9848" s="15" t="str">
        <f>MID(Tabla1[[#This Row],[HORA]],1,5)</f>
        <v>15:01</v>
      </c>
      <c r="K9848" s="16">
        <f>IF(Tabla1[[#This Row],[FECHA]]=I9849,IF(J9849-J9848&gt;0,(J9849-J9848)*1440,0),0)</f>
        <v>0</v>
      </c>
      <c r="L9848" s="14">
        <v>2.35</v>
      </c>
      <c r="M9848" s="13" t="s">
        <v>56131</v>
      </c>
      <c r="N9848" s="1" t="s">
        <v>27072</v>
      </c>
      <c r="O9848" s="1">
        <v>25</v>
      </c>
      <c r="P9848" s="1" t="s">
        <v>170</v>
      </c>
      <c r="Q9848" s="4" t="s">
        <v>21</v>
      </c>
    </row>
    <row r="9849" spans="1:17" ht="22.5" x14ac:dyDescent="0.25">
      <c r="A9849" s="3">
        <v>14051</v>
      </c>
      <c r="B9849" s="1" t="s">
        <v>43194</v>
      </c>
      <c r="C9849" s="1" t="s">
        <v>15</v>
      </c>
      <c r="D9849" s="1" t="s">
        <v>40</v>
      </c>
      <c r="E9849" s="1">
        <v>48273036</v>
      </c>
      <c r="F9849" s="1" t="s">
        <v>43195</v>
      </c>
      <c r="G9849" s="1">
        <v>41711709</v>
      </c>
      <c r="H9849" s="1" t="s">
        <v>43196</v>
      </c>
      <c r="I9849" s="2">
        <v>45078</v>
      </c>
      <c r="J9849" s="15" t="str">
        <f>MID(Tabla1[[#This Row],[HORA]],1,5)</f>
        <v>15:01</v>
      </c>
      <c r="K9849" s="16">
        <f>IF(Tabla1[[#This Row],[FECHA]]=I9850,IF(J9850-J9849&gt;0,(J9850-J9849)*1440,0),0)</f>
        <v>2.9999999999999893</v>
      </c>
      <c r="L9849" s="14">
        <v>4.5</v>
      </c>
      <c r="M9849" s="13" t="s">
        <v>56131</v>
      </c>
      <c r="N9849" s="1" t="s">
        <v>43197</v>
      </c>
      <c r="O9849" s="1">
        <v>13</v>
      </c>
      <c r="P9849" s="1" t="s">
        <v>986</v>
      </c>
      <c r="Q9849" s="4" t="s">
        <v>21</v>
      </c>
    </row>
    <row r="9850" spans="1:17" ht="22.5" x14ac:dyDescent="0.25">
      <c r="A9850" s="3">
        <v>14052</v>
      </c>
      <c r="B9850" s="1" t="s">
        <v>43198</v>
      </c>
      <c r="C9850" s="1" t="s">
        <v>15</v>
      </c>
      <c r="D9850" s="1" t="s">
        <v>33</v>
      </c>
      <c r="E9850" s="1">
        <v>3109062</v>
      </c>
      <c r="F9850" s="1" t="s">
        <v>43199</v>
      </c>
      <c r="G9850" s="1">
        <v>3109062</v>
      </c>
      <c r="H9850" s="1" t="s">
        <v>43199</v>
      </c>
      <c r="I9850" s="2">
        <v>45078</v>
      </c>
      <c r="J9850" s="15" t="str">
        <f>MID(Tabla1[[#This Row],[HORA]],1,5)</f>
        <v>15:04</v>
      </c>
      <c r="K9850" s="16">
        <f>IF(Tabla1[[#This Row],[FECHA]]=I9851,IF(J9851-J9850&gt;0,(J9851-J9850)*1440,0),0)</f>
        <v>2.9999999999999893</v>
      </c>
      <c r="L9850" s="14">
        <v>6.2</v>
      </c>
      <c r="M9850" s="13" t="s">
        <v>56133</v>
      </c>
      <c r="N9850" s="1" t="s">
        <v>1715</v>
      </c>
      <c r="O9850" s="1">
        <v>60</v>
      </c>
      <c r="P9850" s="1" t="s">
        <v>986</v>
      </c>
      <c r="Q9850" s="4" t="s">
        <v>21</v>
      </c>
    </row>
    <row r="9851" spans="1:17" ht="22.5" x14ac:dyDescent="0.25">
      <c r="A9851" s="3">
        <v>14053</v>
      </c>
      <c r="B9851" s="1" t="s">
        <v>43200</v>
      </c>
      <c r="C9851" s="1" t="s">
        <v>15</v>
      </c>
      <c r="D9851" s="1" t="s">
        <v>40</v>
      </c>
      <c r="E9851" s="1">
        <v>45444202</v>
      </c>
      <c r="F9851" s="1" t="s">
        <v>43201</v>
      </c>
      <c r="G9851" s="1">
        <v>47240836</v>
      </c>
      <c r="H9851" s="1" t="s">
        <v>43202</v>
      </c>
      <c r="I9851" s="2">
        <v>45078</v>
      </c>
      <c r="J9851" s="15" t="str">
        <f>MID(Tabla1[[#This Row],[HORA]],1,5)</f>
        <v>15:07</v>
      </c>
      <c r="K9851" s="16">
        <f>IF(Tabla1[[#This Row],[FECHA]]=I9852,IF(J9852-J9851&gt;0,(J9852-J9851)*1440,0),0)</f>
        <v>2.9999999999999893</v>
      </c>
      <c r="L9851" s="14">
        <v>3.36</v>
      </c>
      <c r="M9851" s="13" t="s">
        <v>56137</v>
      </c>
      <c r="N9851" s="1" t="s">
        <v>13543</v>
      </c>
      <c r="O9851" s="1">
        <v>20</v>
      </c>
      <c r="P9851" s="1" t="s">
        <v>986</v>
      </c>
      <c r="Q9851" s="4" t="s">
        <v>21</v>
      </c>
    </row>
    <row r="9852" spans="1:17" ht="22.5" x14ac:dyDescent="0.25">
      <c r="A9852" s="3">
        <v>348</v>
      </c>
      <c r="B9852" s="1" t="s">
        <v>814</v>
      </c>
      <c r="C9852" s="1" t="s">
        <v>15</v>
      </c>
      <c r="D9852" s="1" t="s">
        <v>93</v>
      </c>
      <c r="E9852" s="1">
        <v>2239343</v>
      </c>
      <c r="F9852" s="1" t="s">
        <v>665</v>
      </c>
      <c r="G9852" s="1">
        <v>2239344</v>
      </c>
      <c r="H9852" s="1" t="s">
        <v>673</v>
      </c>
      <c r="I9852" s="2">
        <v>45078</v>
      </c>
      <c r="J9852" s="15" t="str">
        <f>MID(Tabla1[[#This Row],[HORA]],1,5)</f>
        <v>15:10</v>
      </c>
      <c r="K9852" s="16">
        <f>IF(Tabla1[[#This Row],[FECHA]]=I9853,IF(J9853-J9852&gt;0,(J9853-J9852)*1440,0),0)</f>
        <v>0</v>
      </c>
      <c r="L9852" s="14">
        <v>4.3</v>
      </c>
      <c r="M9852" s="13" t="s">
        <v>55865</v>
      </c>
      <c r="N9852" s="1" t="s">
        <v>813</v>
      </c>
      <c r="O9852" s="1">
        <v>0</v>
      </c>
      <c r="P9852" s="1" t="s">
        <v>170</v>
      </c>
      <c r="Q9852" s="4" t="s">
        <v>21</v>
      </c>
    </row>
    <row r="9853" spans="1:17" ht="22.5" x14ac:dyDescent="0.25">
      <c r="A9853" s="3">
        <v>2976</v>
      </c>
      <c r="B9853" s="1" t="s">
        <v>9231</v>
      </c>
      <c r="C9853" s="1" t="s">
        <v>15</v>
      </c>
      <c r="D9853" s="1" t="s">
        <v>40</v>
      </c>
      <c r="E9853" s="1">
        <v>42294751</v>
      </c>
      <c r="F9853" s="1" t="s">
        <v>9232</v>
      </c>
      <c r="G9853" s="1">
        <v>2239005</v>
      </c>
      <c r="H9853" s="1" t="s">
        <v>9233</v>
      </c>
      <c r="I9853" s="2">
        <v>45078</v>
      </c>
      <c r="J9853" s="15" t="str">
        <f>MID(Tabla1[[#This Row],[HORA]],1,5)</f>
        <v>15:10</v>
      </c>
      <c r="K9853" s="16">
        <f>IF(Tabla1[[#This Row],[FECHA]]=I9854,IF(J9854-J9853&gt;0,(J9854-J9853)*1440,0),0)</f>
        <v>0</v>
      </c>
      <c r="L9853" s="14">
        <v>4.54</v>
      </c>
      <c r="M9853" s="13" t="s">
        <v>55865</v>
      </c>
      <c r="N9853" s="1" t="s">
        <v>9234</v>
      </c>
      <c r="O9853" s="1">
        <v>10</v>
      </c>
      <c r="P9853" s="1" t="s">
        <v>27</v>
      </c>
      <c r="Q9853" s="4" t="s">
        <v>21</v>
      </c>
    </row>
    <row r="9854" spans="1:17" ht="22.5" x14ac:dyDescent="0.25">
      <c r="A9854" s="3">
        <v>8947</v>
      </c>
      <c r="B9854" s="1" t="s">
        <v>27970</v>
      </c>
      <c r="C9854" s="1" t="s">
        <v>15</v>
      </c>
      <c r="D9854" s="1" t="s">
        <v>40</v>
      </c>
      <c r="E9854" s="1">
        <v>70273661</v>
      </c>
      <c r="F9854" s="1" t="s">
        <v>27971</v>
      </c>
      <c r="G9854" s="1">
        <v>2239004</v>
      </c>
      <c r="H9854" s="1" t="s">
        <v>27972</v>
      </c>
      <c r="I9854" s="2">
        <v>45078</v>
      </c>
      <c r="J9854" s="15" t="str">
        <f>MID(Tabla1[[#This Row],[HORA]],1,5)</f>
        <v>15:10</v>
      </c>
      <c r="K9854" s="16">
        <f>IF(Tabla1[[#This Row],[FECHA]]=I9855,IF(J9855-J9854&gt;0,(J9855-J9854)*1440,0),0)</f>
        <v>0</v>
      </c>
      <c r="L9854" s="14">
        <v>2.21</v>
      </c>
      <c r="M9854" s="13" t="s">
        <v>55865</v>
      </c>
      <c r="N9854" s="1" t="s">
        <v>27973</v>
      </c>
      <c r="O9854" s="1">
        <v>20</v>
      </c>
      <c r="P9854" s="1" t="s">
        <v>170</v>
      </c>
      <c r="Q9854" s="4" t="s">
        <v>21</v>
      </c>
    </row>
    <row r="9855" spans="1:17" ht="22.5" x14ac:dyDescent="0.25">
      <c r="A9855" s="3">
        <v>14054</v>
      </c>
      <c r="B9855" s="1" t="s">
        <v>43203</v>
      </c>
      <c r="C9855" s="1" t="s">
        <v>15</v>
      </c>
      <c r="D9855" s="1" t="s">
        <v>161</v>
      </c>
      <c r="E9855" s="1">
        <v>80407944</v>
      </c>
      <c r="F9855" s="1" t="s">
        <v>43204</v>
      </c>
      <c r="G9855" s="1">
        <v>2239003</v>
      </c>
      <c r="H9855" s="1" t="s">
        <v>43205</v>
      </c>
      <c r="I9855" s="2">
        <v>45078</v>
      </c>
      <c r="J9855" s="15" t="str">
        <f>MID(Tabla1[[#This Row],[HORA]],1,5)</f>
        <v>15:10</v>
      </c>
      <c r="K9855" s="16">
        <f>IF(Tabla1[[#This Row],[FECHA]]=I9856,IF(J9856-J9855&gt;0,(J9856-J9855)*1440,0),0)</f>
        <v>1.9999999999999929</v>
      </c>
      <c r="L9855" s="14">
        <v>3.45</v>
      </c>
      <c r="M9855" s="13" t="s">
        <v>55865</v>
      </c>
      <c r="N9855" s="1" t="s">
        <v>43206</v>
      </c>
      <c r="O9855" s="1">
        <v>10</v>
      </c>
      <c r="P9855" s="1" t="s">
        <v>986</v>
      </c>
      <c r="Q9855" s="4" t="s">
        <v>21</v>
      </c>
    </row>
    <row r="9856" spans="1:17" ht="22.5" x14ac:dyDescent="0.25">
      <c r="A9856" s="3">
        <v>8948</v>
      </c>
      <c r="B9856" s="1" t="s">
        <v>27974</v>
      </c>
      <c r="C9856" s="1" t="s">
        <v>15</v>
      </c>
      <c r="D9856" s="1" t="s">
        <v>40</v>
      </c>
      <c r="E9856" s="1">
        <v>48697725</v>
      </c>
      <c r="F9856" s="1" t="s">
        <v>18842</v>
      </c>
      <c r="G9856" s="1">
        <v>2869554</v>
      </c>
      <c r="H9856" s="1" t="s">
        <v>27975</v>
      </c>
      <c r="I9856" s="2">
        <v>45078</v>
      </c>
      <c r="J9856" s="15" t="str">
        <f>MID(Tabla1[[#This Row],[HORA]],1,5)</f>
        <v>15:12</v>
      </c>
      <c r="K9856" s="16">
        <f>IF(Tabla1[[#This Row],[FECHA]]=I9857,IF(J9857-J9856&gt;0,(J9857-J9856)*1440,0),0)</f>
        <v>0.99999999999999645</v>
      </c>
      <c r="L9856" s="14">
        <v>3.14</v>
      </c>
      <c r="M9856" s="13" t="s">
        <v>55867</v>
      </c>
      <c r="N9856" s="1" t="s">
        <v>27976</v>
      </c>
      <c r="O9856" s="1">
        <v>12</v>
      </c>
      <c r="P9856" s="1" t="s">
        <v>170</v>
      </c>
      <c r="Q9856" s="4" t="s">
        <v>21</v>
      </c>
    </row>
    <row r="9857" spans="1:17" ht="22.5" x14ac:dyDescent="0.25">
      <c r="A9857" s="3">
        <v>8949</v>
      </c>
      <c r="B9857" s="1" t="s">
        <v>27977</v>
      </c>
      <c r="C9857" s="1" t="s">
        <v>15</v>
      </c>
      <c r="D9857" s="1" t="s">
        <v>40</v>
      </c>
      <c r="E9857" s="1">
        <v>48697725</v>
      </c>
      <c r="F9857" s="1" t="s">
        <v>18842</v>
      </c>
      <c r="G9857" s="1">
        <v>43355384</v>
      </c>
      <c r="H9857" s="1" t="s">
        <v>27978</v>
      </c>
      <c r="I9857" s="2">
        <v>45078</v>
      </c>
      <c r="J9857" s="15" t="str">
        <f>MID(Tabla1[[#This Row],[HORA]],1,5)</f>
        <v>15:13</v>
      </c>
      <c r="K9857" s="16">
        <f>IF(Tabla1[[#This Row],[FECHA]]=I9858,IF(J9858-J9857&gt;0,(J9858-J9857)*1440,0),0)</f>
        <v>0.99999999999999645</v>
      </c>
      <c r="L9857" s="14">
        <v>4.5199999999999996</v>
      </c>
      <c r="M9857" s="13" t="s">
        <v>55868</v>
      </c>
      <c r="N9857" s="1" t="s">
        <v>27979</v>
      </c>
      <c r="O9857" s="1">
        <v>13</v>
      </c>
      <c r="P9857" s="1" t="s">
        <v>170</v>
      </c>
      <c r="Q9857" s="4" t="s">
        <v>21</v>
      </c>
    </row>
    <row r="9858" spans="1:17" ht="22.5" x14ac:dyDescent="0.25">
      <c r="A9858" s="3">
        <v>14055</v>
      </c>
      <c r="B9858" s="1" t="s">
        <v>43207</v>
      </c>
      <c r="C9858" s="1" t="s">
        <v>15</v>
      </c>
      <c r="D9858" s="1" t="s">
        <v>40</v>
      </c>
      <c r="E9858" s="1">
        <v>16403637</v>
      </c>
      <c r="F9858" s="1" t="s">
        <v>43208</v>
      </c>
      <c r="G9858" s="1">
        <v>74552603</v>
      </c>
      <c r="H9858" s="1" t="s">
        <v>43209</v>
      </c>
      <c r="I9858" s="2">
        <v>45078</v>
      </c>
      <c r="J9858" s="15" t="str">
        <f>MID(Tabla1[[#This Row],[HORA]],1,5)</f>
        <v>15:14</v>
      </c>
      <c r="K9858" s="16">
        <f>IF(Tabla1[[#This Row],[FECHA]]=I9859,IF(J9859-J9858&gt;0,(J9859-J9858)*1440,0),0)</f>
        <v>0.99999999999999645</v>
      </c>
      <c r="L9858" s="14">
        <v>4.46</v>
      </c>
      <c r="M9858" s="13" t="s">
        <v>55869</v>
      </c>
      <c r="N9858" s="1" t="s">
        <v>6102</v>
      </c>
      <c r="O9858" s="1">
        <v>10</v>
      </c>
      <c r="P9858" s="1" t="s">
        <v>986</v>
      </c>
      <c r="Q9858" s="4" t="s">
        <v>21</v>
      </c>
    </row>
    <row r="9859" spans="1:17" ht="22.5" x14ac:dyDescent="0.25">
      <c r="A9859" s="3">
        <v>2977</v>
      </c>
      <c r="B9859" s="1" t="s">
        <v>9235</v>
      </c>
      <c r="C9859" s="1" t="s">
        <v>15</v>
      </c>
      <c r="D9859" s="1" t="s">
        <v>40</v>
      </c>
      <c r="E9859" s="1">
        <v>3226312</v>
      </c>
      <c r="F9859" s="1" t="s">
        <v>9236</v>
      </c>
      <c r="G9859" s="1">
        <v>45170297</v>
      </c>
      <c r="H9859" s="1" t="s">
        <v>9237</v>
      </c>
      <c r="I9859" s="2">
        <v>45078</v>
      </c>
      <c r="J9859" s="15" t="str">
        <f>MID(Tabla1[[#This Row],[HORA]],1,5)</f>
        <v>15:15</v>
      </c>
      <c r="K9859" s="16">
        <f>IF(Tabla1[[#This Row],[FECHA]]=I9860,IF(J9860-J9859&gt;0,(J9860-J9859)*1440,0),0)</f>
        <v>0</v>
      </c>
      <c r="L9859" s="14">
        <v>4.3600000000000003</v>
      </c>
      <c r="M9859" s="13" t="s">
        <v>55870</v>
      </c>
      <c r="N9859" s="1" t="s">
        <v>9238</v>
      </c>
      <c r="O9859" s="1">
        <v>30</v>
      </c>
      <c r="P9859" s="1" t="s">
        <v>27</v>
      </c>
      <c r="Q9859" s="4" t="s">
        <v>21</v>
      </c>
    </row>
    <row r="9860" spans="1:17" ht="22.5" x14ac:dyDescent="0.25">
      <c r="A9860" s="3">
        <v>8950</v>
      </c>
      <c r="B9860" s="1" t="s">
        <v>27980</v>
      </c>
      <c r="C9860" s="1" t="s">
        <v>15</v>
      </c>
      <c r="D9860" s="1" t="s">
        <v>61</v>
      </c>
      <c r="E9860" s="1">
        <v>48697725</v>
      </c>
      <c r="F9860" s="1" t="s">
        <v>18842</v>
      </c>
      <c r="G9860" s="1">
        <v>76877020</v>
      </c>
      <c r="H9860" s="1" t="s">
        <v>27981</v>
      </c>
      <c r="I9860" s="2">
        <v>45078</v>
      </c>
      <c r="J9860" s="15" t="str">
        <f>MID(Tabla1[[#This Row],[HORA]],1,5)</f>
        <v>15:15</v>
      </c>
      <c r="K9860" s="16">
        <f>IF(Tabla1[[#This Row],[FECHA]]=I9861,IF(J9861-J9860&gt;0,(J9861-J9860)*1440,0),0)</f>
        <v>3.0000000000001492</v>
      </c>
      <c r="L9860" s="14">
        <v>2.0699999999999998</v>
      </c>
      <c r="M9860" s="13" t="s">
        <v>55870</v>
      </c>
      <c r="N9860" s="1" t="s">
        <v>27976</v>
      </c>
      <c r="O9860" s="1">
        <v>13</v>
      </c>
      <c r="P9860" s="1" t="s">
        <v>170</v>
      </c>
      <c r="Q9860" s="4" t="s">
        <v>21</v>
      </c>
    </row>
    <row r="9861" spans="1:17" ht="22.5" x14ac:dyDescent="0.25">
      <c r="A9861" s="3">
        <v>14056</v>
      </c>
      <c r="B9861" s="1" t="s">
        <v>43210</v>
      </c>
      <c r="C9861" s="1" t="s">
        <v>15</v>
      </c>
      <c r="D9861" s="1" t="s">
        <v>82</v>
      </c>
      <c r="E9861" s="1">
        <v>46053919</v>
      </c>
      <c r="F9861" s="1" t="s">
        <v>43211</v>
      </c>
      <c r="G9861" s="1">
        <v>2239008</v>
      </c>
      <c r="H9861" s="1" t="s">
        <v>39830</v>
      </c>
      <c r="I9861" s="2">
        <v>45078</v>
      </c>
      <c r="J9861" s="15" t="str">
        <f>MID(Tabla1[[#This Row],[HORA]],1,5)</f>
        <v>15:18</v>
      </c>
      <c r="K9861" s="16">
        <f>IF(Tabla1[[#This Row],[FECHA]]=I9862,IF(J9862-J9861&gt;0,(J9862-J9861)*1440,0),0)</f>
        <v>1.9999999999999929</v>
      </c>
      <c r="L9861" s="14">
        <v>3.36</v>
      </c>
      <c r="M9861" s="13" t="s">
        <v>55873</v>
      </c>
      <c r="N9861" s="1" t="s">
        <v>30607</v>
      </c>
      <c r="O9861" s="1">
        <v>30</v>
      </c>
      <c r="P9861" s="1" t="s">
        <v>986</v>
      </c>
      <c r="Q9861" s="4" t="s">
        <v>21</v>
      </c>
    </row>
    <row r="9862" spans="1:17" ht="22.5" x14ac:dyDescent="0.25">
      <c r="A9862" s="3">
        <v>2978</v>
      </c>
      <c r="B9862" s="1" t="s">
        <v>9239</v>
      </c>
      <c r="C9862" s="1" t="s">
        <v>15</v>
      </c>
      <c r="D9862" s="1" t="s">
        <v>40</v>
      </c>
      <c r="E9862" s="1">
        <v>43429768</v>
      </c>
      <c r="F9862" s="1" t="s">
        <v>9240</v>
      </c>
      <c r="G9862" s="1">
        <v>2239011</v>
      </c>
      <c r="H9862" s="1" t="s">
        <v>9241</v>
      </c>
      <c r="I9862" s="2">
        <v>45078</v>
      </c>
      <c r="J9862" s="15" t="str">
        <f>MID(Tabla1[[#This Row],[HORA]],1,5)</f>
        <v>15:20</v>
      </c>
      <c r="K9862" s="16">
        <f>IF(Tabla1[[#This Row],[FECHA]]=I9863,IF(J9863-J9862&gt;0,(J9863-J9862)*1440,0),0)</f>
        <v>0</v>
      </c>
      <c r="L9862" s="14">
        <v>2.37</v>
      </c>
      <c r="M9862" s="13" t="s">
        <v>55875</v>
      </c>
      <c r="N9862" s="1" t="s">
        <v>9242</v>
      </c>
      <c r="O9862" s="1">
        <v>15</v>
      </c>
      <c r="P9862" s="1" t="s">
        <v>27</v>
      </c>
      <c r="Q9862" s="4" t="s">
        <v>21</v>
      </c>
    </row>
    <row r="9863" spans="1:17" ht="22.5" x14ac:dyDescent="0.25">
      <c r="A9863" s="3">
        <v>14057</v>
      </c>
      <c r="B9863" s="1" t="s">
        <v>43212</v>
      </c>
      <c r="C9863" s="1" t="s">
        <v>15</v>
      </c>
      <c r="D9863" s="1" t="s">
        <v>40</v>
      </c>
      <c r="E9863" s="1">
        <v>16776087</v>
      </c>
      <c r="F9863" s="1" t="s">
        <v>1645</v>
      </c>
      <c r="G9863" s="1">
        <v>2239010</v>
      </c>
      <c r="H9863" s="1" t="s">
        <v>43213</v>
      </c>
      <c r="I9863" s="2">
        <v>45078</v>
      </c>
      <c r="J9863" s="15" t="str">
        <f>MID(Tabla1[[#This Row],[HORA]],1,5)</f>
        <v>15:20</v>
      </c>
      <c r="K9863" s="16">
        <f>IF(Tabla1[[#This Row],[FECHA]]=I9864,IF(J9864-J9863&gt;0,(J9864-J9863)*1440,0),0)</f>
        <v>3.9999999999999858</v>
      </c>
      <c r="L9863" s="14">
        <v>5.38</v>
      </c>
      <c r="M9863" s="13" t="s">
        <v>55875</v>
      </c>
      <c r="N9863" s="1" t="s">
        <v>12643</v>
      </c>
      <c r="O9863" s="1">
        <v>5</v>
      </c>
      <c r="P9863" s="1" t="s">
        <v>986</v>
      </c>
      <c r="Q9863" s="4" t="s">
        <v>21</v>
      </c>
    </row>
    <row r="9864" spans="1:17" ht="22.5" x14ac:dyDescent="0.25">
      <c r="A9864" s="3">
        <v>14058</v>
      </c>
      <c r="B9864" s="1" t="s">
        <v>43214</v>
      </c>
      <c r="C9864" s="1" t="s">
        <v>15</v>
      </c>
      <c r="D9864" s="1" t="s">
        <v>82</v>
      </c>
      <c r="E9864" s="1">
        <v>40348958</v>
      </c>
      <c r="F9864" s="1" t="s">
        <v>43215</v>
      </c>
      <c r="G9864" s="1">
        <v>2239017</v>
      </c>
      <c r="H9864" s="1" t="s">
        <v>43216</v>
      </c>
      <c r="I9864" s="2">
        <v>45078</v>
      </c>
      <c r="J9864" s="15" t="str">
        <f>MID(Tabla1[[#This Row],[HORA]],1,5)</f>
        <v>15:24</v>
      </c>
      <c r="K9864" s="16">
        <f>IF(Tabla1[[#This Row],[FECHA]]=I9865,IF(J9865-J9864&gt;0,(J9865-J9864)*1440,0),0)</f>
        <v>0.99999999999983658</v>
      </c>
      <c r="L9864" s="14">
        <v>7.44</v>
      </c>
      <c r="M9864" s="13" t="s">
        <v>55879</v>
      </c>
      <c r="N9864" s="1" t="s">
        <v>13531</v>
      </c>
      <c r="O9864" s="1">
        <v>15</v>
      </c>
      <c r="P9864" s="1" t="s">
        <v>986</v>
      </c>
      <c r="Q9864" s="4" t="s">
        <v>21</v>
      </c>
    </row>
    <row r="9865" spans="1:17" ht="22.5" x14ac:dyDescent="0.25">
      <c r="A9865" s="3">
        <v>16175</v>
      </c>
      <c r="B9865" s="1" t="s">
        <v>49152</v>
      </c>
      <c r="C9865" s="1" t="s">
        <v>15</v>
      </c>
      <c r="D9865" s="1" t="s">
        <v>40</v>
      </c>
      <c r="E9865" s="1">
        <v>20539979451</v>
      </c>
      <c r="F9865" s="1" t="s">
        <v>49153</v>
      </c>
      <c r="G9865" s="1">
        <v>72917069</v>
      </c>
      <c r="H9865" s="1" t="s">
        <v>49154</v>
      </c>
      <c r="I9865" s="2">
        <v>45078</v>
      </c>
      <c r="J9865" s="15" t="str">
        <f>MID(Tabla1[[#This Row],[HORA]],1,5)</f>
        <v>15:25</v>
      </c>
      <c r="K9865" s="16">
        <f>IF(Tabla1[[#This Row],[FECHA]]=I9866,IF(J9866-J9865&gt;0,(J9866-J9865)*1440,0),0)</f>
        <v>1.9999999999999929</v>
      </c>
      <c r="L9865" s="14">
        <v>3.31</v>
      </c>
      <c r="M9865" s="13" t="s">
        <v>55880</v>
      </c>
      <c r="N9865" s="1" t="s">
        <v>31792</v>
      </c>
      <c r="O9865" s="1">
        <v>10</v>
      </c>
      <c r="P9865" s="1" t="s">
        <v>27</v>
      </c>
      <c r="Q9865" s="4" t="s">
        <v>21</v>
      </c>
    </row>
    <row r="9866" spans="1:17" ht="22.5" x14ac:dyDescent="0.25">
      <c r="A9866" s="3">
        <v>14059</v>
      </c>
      <c r="B9866" s="1" t="s">
        <v>43217</v>
      </c>
      <c r="C9866" s="1" t="s">
        <v>15</v>
      </c>
      <c r="D9866" s="1" t="s">
        <v>33</v>
      </c>
      <c r="E9866" s="1">
        <v>44591214</v>
      </c>
      <c r="F9866" s="1" t="s">
        <v>27003</v>
      </c>
      <c r="G9866" s="1">
        <v>42642781</v>
      </c>
      <c r="H9866" s="1" t="s">
        <v>43218</v>
      </c>
      <c r="I9866" s="2">
        <v>45078</v>
      </c>
      <c r="J9866" s="15" t="str">
        <f>MID(Tabla1[[#This Row],[HORA]],1,5)</f>
        <v>15:27</v>
      </c>
      <c r="K9866" s="16">
        <f>IF(Tabla1[[#This Row],[FECHA]]=I9867,IF(J9867-J9866&gt;0,(J9867-J9866)*1440,0),0)</f>
        <v>1.9999999999999929</v>
      </c>
      <c r="L9866" s="14">
        <v>3.12</v>
      </c>
      <c r="M9866" s="13" t="s">
        <v>55882</v>
      </c>
      <c r="N9866" s="1" t="s">
        <v>14393</v>
      </c>
      <c r="O9866" s="1">
        <v>20</v>
      </c>
      <c r="P9866" s="1" t="s">
        <v>986</v>
      </c>
      <c r="Q9866" s="4" t="s">
        <v>21</v>
      </c>
    </row>
    <row r="9867" spans="1:17" ht="22.5" x14ac:dyDescent="0.25">
      <c r="A9867" s="3">
        <v>2979</v>
      </c>
      <c r="B9867" s="1" t="s">
        <v>9243</v>
      </c>
      <c r="C9867" s="1" t="s">
        <v>15</v>
      </c>
      <c r="D9867" s="1" t="s">
        <v>33</v>
      </c>
      <c r="E9867" s="1">
        <v>16539549</v>
      </c>
      <c r="F9867" s="1" t="s">
        <v>9244</v>
      </c>
      <c r="G9867" s="1">
        <v>2239018</v>
      </c>
      <c r="H9867" s="1" t="s">
        <v>9245</v>
      </c>
      <c r="I9867" s="2">
        <v>45078</v>
      </c>
      <c r="J9867" s="15" t="str">
        <f>MID(Tabla1[[#This Row],[HORA]],1,5)</f>
        <v>15:29</v>
      </c>
      <c r="K9867" s="16">
        <f>IF(Tabla1[[#This Row],[FECHA]]=I9868,IF(J9868-J9867&gt;0,(J9868-J9867)*1440,0),0)</f>
        <v>1.0000000000001563</v>
      </c>
      <c r="L9867" s="14">
        <v>5.21</v>
      </c>
      <c r="M9867" s="13" t="s">
        <v>55884</v>
      </c>
      <c r="N9867" s="1" t="s">
        <v>9246</v>
      </c>
      <c r="O9867" s="1">
        <v>16</v>
      </c>
      <c r="P9867" s="1" t="s">
        <v>27</v>
      </c>
      <c r="Q9867" s="4" t="s">
        <v>21</v>
      </c>
    </row>
    <row r="9868" spans="1:17" ht="22.5" x14ac:dyDescent="0.25">
      <c r="A9868" s="3">
        <v>8951</v>
      </c>
      <c r="B9868" s="1" t="s">
        <v>27982</v>
      </c>
      <c r="C9868" s="1" t="s">
        <v>15</v>
      </c>
      <c r="D9868" s="1" t="s">
        <v>33</v>
      </c>
      <c r="E9868" s="1">
        <v>16403293</v>
      </c>
      <c r="F9868" s="1" t="s">
        <v>27983</v>
      </c>
      <c r="G9868" s="1">
        <v>2239019</v>
      </c>
      <c r="H9868" s="1" t="s">
        <v>27984</v>
      </c>
      <c r="I9868" s="2">
        <v>45078</v>
      </c>
      <c r="J9868" s="15" t="str">
        <f>MID(Tabla1[[#This Row],[HORA]],1,5)</f>
        <v>15:30</v>
      </c>
      <c r="K9868" s="16">
        <f>IF(Tabla1[[#This Row],[FECHA]]=I9869,IF(J9869-J9868&gt;0,(J9869-J9868)*1440,0),0)</f>
        <v>2.9999999999999893</v>
      </c>
      <c r="L9868" s="14">
        <v>2.5499999999999998</v>
      </c>
      <c r="M9868" s="13" t="s">
        <v>55885</v>
      </c>
      <c r="N9868" s="1" t="s">
        <v>174</v>
      </c>
      <c r="O9868" s="1">
        <v>10</v>
      </c>
      <c r="P9868" s="1" t="s">
        <v>170</v>
      </c>
      <c r="Q9868" s="4" t="s">
        <v>21</v>
      </c>
    </row>
    <row r="9869" spans="1:17" ht="22.5" x14ac:dyDescent="0.25">
      <c r="A9869" s="3">
        <v>8952</v>
      </c>
      <c r="B9869" s="1" t="s">
        <v>27985</v>
      </c>
      <c r="C9869" s="1" t="s">
        <v>15</v>
      </c>
      <c r="D9869" s="1" t="s">
        <v>40</v>
      </c>
      <c r="E9869" s="1">
        <v>48697725</v>
      </c>
      <c r="F9869" s="1" t="s">
        <v>18842</v>
      </c>
      <c r="G9869" s="1">
        <v>27734711</v>
      </c>
      <c r="H9869" s="1" t="s">
        <v>27986</v>
      </c>
      <c r="I9869" s="2">
        <v>45078</v>
      </c>
      <c r="J9869" s="15" t="str">
        <f>MID(Tabla1[[#This Row],[HORA]],1,5)</f>
        <v>15:33</v>
      </c>
      <c r="K9869" s="16">
        <f>IF(Tabla1[[#This Row],[FECHA]]=I9870,IF(J9870-J9869&gt;0,(J9870-J9869)*1440,0),0)</f>
        <v>0</v>
      </c>
      <c r="L9869" s="14">
        <v>4.28</v>
      </c>
      <c r="M9869" s="13" t="s">
        <v>55888</v>
      </c>
      <c r="N9869" s="1" t="s">
        <v>27979</v>
      </c>
      <c r="O9869" s="1">
        <v>15</v>
      </c>
      <c r="P9869" s="1" t="s">
        <v>170</v>
      </c>
      <c r="Q9869" s="4" t="s">
        <v>21</v>
      </c>
    </row>
    <row r="9870" spans="1:17" ht="22.5" x14ac:dyDescent="0.25">
      <c r="A9870" s="3">
        <v>14060</v>
      </c>
      <c r="B9870" s="1" t="s">
        <v>43219</v>
      </c>
      <c r="C9870" s="1" t="s">
        <v>15</v>
      </c>
      <c r="D9870" s="1" t="s">
        <v>23</v>
      </c>
      <c r="E9870" s="1">
        <v>16483650</v>
      </c>
      <c r="F9870" s="1" t="s">
        <v>7614</v>
      </c>
      <c r="G9870" s="1">
        <v>27747892</v>
      </c>
      <c r="H9870" s="1" t="s">
        <v>7615</v>
      </c>
      <c r="I9870" s="2">
        <v>45078</v>
      </c>
      <c r="J9870" s="15" t="str">
        <f>MID(Tabla1[[#This Row],[HORA]],1,5)</f>
        <v>15:33</v>
      </c>
      <c r="K9870" s="16">
        <f>IF(Tabla1[[#This Row],[FECHA]]=I9871,IF(J9871-J9870&gt;0,(J9871-J9870)*1440,0),0)</f>
        <v>3.9999999999999858</v>
      </c>
      <c r="L9870" s="14">
        <v>6.14</v>
      </c>
      <c r="M9870" s="13" t="s">
        <v>55888</v>
      </c>
      <c r="N9870" s="1" t="s">
        <v>5160</v>
      </c>
      <c r="O9870" s="1">
        <v>12</v>
      </c>
      <c r="P9870" s="1" t="s">
        <v>986</v>
      </c>
      <c r="Q9870" s="4" t="s">
        <v>21</v>
      </c>
    </row>
    <row r="9871" spans="1:17" ht="22.5" x14ac:dyDescent="0.25">
      <c r="A9871" s="3">
        <v>17418</v>
      </c>
      <c r="B9871" s="1" t="s">
        <v>52438</v>
      </c>
      <c r="C9871" s="1" t="s">
        <v>15</v>
      </c>
      <c r="D9871" s="1" t="s">
        <v>40</v>
      </c>
      <c r="E9871" s="1">
        <v>20479810851</v>
      </c>
      <c r="F9871" s="1" t="s">
        <v>52272</v>
      </c>
      <c r="G9871" s="1">
        <v>41152511</v>
      </c>
      <c r="H9871" s="1" t="s">
        <v>52439</v>
      </c>
      <c r="I9871" s="2">
        <v>45078</v>
      </c>
      <c r="J9871" s="15" t="str">
        <f>MID(Tabla1[[#This Row],[HORA]],1,5)</f>
        <v>15:37</v>
      </c>
      <c r="K9871" s="16">
        <f>IF(Tabla1[[#This Row],[FECHA]]=I9872,IF(J9872-J9871&gt;0,(J9872-J9871)*1440,0),0)</f>
        <v>5.9999999999999787</v>
      </c>
      <c r="L9871" s="14">
        <v>3.44</v>
      </c>
      <c r="M9871" s="13" t="s">
        <v>55892</v>
      </c>
      <c r="N9871" s="1" t="s">
        <v>52440</v>
      </c>
      <c r="O9871" s="1">
        <v>30</v>
      </c>
      <c r="P9871" s="1" t="s">
        <v>170</v>
      </c>
      <c r="Q9871" s="4" t="s">
        <v>21</v>
      </c>
    </row>
    <row r="9872" spans="1:17" ht="22.5" x14ac:dyDescent="0.25">
      <c r="A9872" s="3">
        <v>335</v>
      </c>
      <c r="B9872" s="1" t="s">
        <v>784</v>
      </c>
      <c r="C9872" s="1" t="s">
        <v>15</v>
      </c>
      <c r="D9872" s="1" t="s">
        <v>23</v>
      </c>
      <c r="E9872" s="1">
        <v>16735671</v>
      </c>
      <c r="F9872" s="1" t="s">
        <v>785</v>
      </c>
      <c r="G9872" s="1">
        <v>16735671</v>
      </c>
      <c r="H9872" s="1" t="s">
        <v>785</v>
      </c>
      <c r="I9872" s="2">
        <v>45078</v>
      </c>
      <c r="J9872" s="15" t="str">
        <f>MID(Tabla1[[#This Row],[HORA]],1,5)</f>
        <v>15:43</v>
      </c>
      <c r="K9872" s="16">
        <f>IF(Tabla1[[#This Row],[FECHA]]=I9873,IF(J9873-J9872&gt;0,(J9873-J9872)*1440,0),0)</f>
        <v>2.9999999999999893</v>
      </c>
      <c r="L9872" s="14">
        <v>4.0999999999999996</v>
      </c>
      <c r="M9872" s="13" t="s">
        <v>55898</v>
      </c>
      <c r="N9872" s="1" t="s">
        <v>174</v>
      </c>
      <c r="O9872" s="1">
        <v>0</v>
      </c>
      <c r="P9872" s="1" t="s">
        <v>170</v>
      </c>
      <c r="Q9872" s="4" t="s">
        <v>21</v>
      </c>
    </row>
    <row r="9873" spans="1:17" ht="22.5" x14ac:dyDescent="0.25">
      <c r="A9873" s="3">
        <v>2980</v>
      </c>
      <c r="B9873" s="1" t="s">
        <v>9247</v>
      </c>
      <c r="C9873" s="1" t="s">
        <v>15</v>
      </c>
      <c r="D9873" s="1" t="s">
        <v>40</v>
      </c>
      <c r="E9873" s="1">
        <v>40747684</v>
      </c>
      <c r="F9873" s="1" t="s">
        <v>9248</v>
      </c>
      <c r="G9873" s="1">
        <v>71090703</v>
      </c>
      <c r="H9873" s="1" t="s">
        <v>9249</v>
      </c>
      <c r="I9873" s="2">
        <v>45078</v>
      </c>
      <c r="J9873" s="15" t="str">
        <f>MID(Tabla1[[#This Row],[HORA]],1,5)</f>
        <v>15:46</v>
      </c>
      <c r="K9873" s="16">
        <f>IF(Tabla1[[#This Row],[FECHA]]=I9874,IF(J9874-J9873&gt;0,(J9874-J9873)*1440,0),0)</f>
        <v>0</v>
      </c>
      <c r="L9873" s="14">
        <v>4.04</v>
      </c>
      <c r="M9873" s="13" t="s">
        <v>55901</v>
      </c>
      <c r="N9873" s="1" t="s">
        <v>9250</v>
      </c>
      <c r="O9873" s="1">
        <v>50</v>
      </c>
      <c r="P9873" s="1" t="s">
        <v>27</v>
      </c>
      <c r="Q9873" s="4" t="s">
        <v>21</v>
      </c>
    </row>
    <row r="9874" spans="1:17" ht="22.5" x14ac:dyDescent="0.25">
      <c r="A9874" s="3">
        <v>8953</v>
      </c>
      <c r="B9874" s="1" t="s">
        <v>27987</v>
      </c>
      <c r="C9874" s="1" t="s">
        <v>15</v>
      </c>
      <c r="D9874" s="1" t="s">
        <v>40</v>
      </c>
      <c r="E9874" s="1">
        <v>43078401</v>
      </c>
      <c r="F9874" s="1" t="s">
        <v>27988</v>
      </c>
      <c r="G9874" s="1">
        <v>2239023</v>
      </c>
      <c r="H9874" s="1" t="s">
        <v>27989</v>
      </c>
      <c r="I9874" s="2">
        <v>45078</v>
      </c>
      <c r="J9874" s="15" t="str">
        <f>MID(Tabla1[[#This Row],[HORA]],1,5)</f>
        <v>15:46</v>
      </c>
      <c r="K9874" s="16">
        <f>IF(Tabla1[[#This Row],[FECHA]]=I9875,IF(J9875-J9874&gt;0,(J9875-J9874)*1440,0),0)</f>
        <v>1.9999999999999929</v>
      </c>
      <c r="L9874" s="14">
        <v>2.14</v>
      </c>
      <c r="M9874" s="13" t="s">
        <v>55901</v>
      </c>
      <c r="N9874" s="1" t="s">
        <v>27990</v>
      </c>
      <c r="O9874" s="1">
        <v>15</v>
      </c>
      <c r="P9874" s="1" t="s">
        <v>170</v>
      </c>
      <c r="Q9874" s="4" t="s">
        <v>21</v>
      </c>
    </row>
    <row r="9875" spans="1:17" ht="22.5" x14ac:dyDescent="0.25">
      <c r="A9875" s="3">
        <v>14061</v>
      </c>
      <c r="B9875" s="1" t="s">
        <v>43220</v>
      </c>
      <c r="C9875" s="1" t="s">
        <v>15</v>
      </c>
      <c r="D9875" s="1" t="s">
        <v>40</v>
      </c>
      <c r="E9875" s="1">
        <v>42179797</v>
      </c>
      <c r="F9875" s="1" t="s">
        <v>43221</v>
      </c>
      <c r="G9875" s="1">
        <v>40704785</v>
      </c>
      <c r="H9875" s="1" t="s">
        <v>36647</v>
      </c>
      <c r="I9875" s="2">
        <v>45078</v>
      </c>
      <c r="J9875" s="15" t="str">
        <f>MID(Tabla1[[#This Row],[HORA]],1,5)</f>
        <v>15:48</v>
      </c>
      <c r="K9875" s="16">
        <f>IF(Tabla1[[#This Row],[FECHA]]=I9876,IF(J9876-J9875&gt;0,(J9876-J9875)*1440,0),0)</f>
        <v>1.9999999999999929</v>
      </c>
      <c r="L9875" s="14">
        <v>3.15</v>
      </c>
      <c r="M9875" s="13" t="s">
        <v>55903</v>
      </c>
      <c r="N9875" s="1" t="s">
        <v>5712</v>
      </c>
      <c r="O9875" s="1">
        <v>15</v>
      </c>
      <c r="P9875" s="1" t="s">
        <v>986</v>
      </c>
      <c r="Q9875" s="4" t="s">
        <v>21</v>
      </c>
    </row>
    <row r="9876" spans="1:17" ht="22.5" x14ac:dyDescent="0.25">
      <c r="A9876" s="3">
        <v>2981</v>
      </c>
      <c r="B9876" s="1" t="s">
        <v>9251</v>
      </c>
      <c r="C9876" s="1" t="s">
        <v>15</v>
      </c>
      <c r="D9876" s="1" t="s">
        <v>33</v>
      </c>
      <c r="E9876" s="1">
        <v>16727466</v>
      </c>
      <c r="F9876" s="1" t="s">
        <v>9252</v>
      </c>
      <c r="G9876" s="1">
        <v>2239024</v>
      </c>
      <c r="H9876" s="1" t="s">
        <v>9253</v>
      </c>
      <c r="I9876" s="2">
        <v>45078</v>
      </c>
      <c r="J9876" s="15" t="str">
        <f>MID(Tabla1[[#This Row],[HORA]],1,5)</f>
        <v>15:50</v>
      </c>
      <c r="K9876" s="16">
        <f>IF(Tabla1[[#This Row],[FECHA]]=I9877,IF(J9877-J9876&gt;0,(J9877-J9876)*1440,0),0)</f>
        <v>1.9999999999999929</v>
      </c>
      <c r="L9876" s="14">
        <v>4.5199999999999996</v>
      </c>
      <c r="M9876" s="13" t="s">
        <v>55905</v>
      </c>
      <c r="N9876" s="1" t="s">
        <v>9254</v>
      </c>
      <c r="O9876" s="1">
        <v>8</v>
      </c>
      <c r="P9876" s="1" t="s">
        <v>27</v>
      </c>
      <c r="Q9876" s="4" t="s">
        <v>21</v>
      </c>
    </row>
    <row r="9877" spans="1:17" ht="22.5" x14ac:dyDescent="0.25">
      <c r="A9877" s="3">
        <v>8954</v>
      </c>
      <c r="B9877" s="1" t="s">
        <v>27991</v>
      </c>
      <c r="C9877" s="1" t="s">
        <v>15</v>
      </c>
      <c r="D9877" s="1" t="s">
        <v>40</v>
      </c>
      <c r="E9877" s="1">
        <v>42860374</v>
      </c>
      <c r="F9877" s="1" t="s">
        <v>27992</v>
      </c>
      <c r="G9877" s="1">
        <v>42860374</v>
      </c>
      <c r="H9877" s="1" t="s">
        <v>27992</v>
      </c>
      <c r="I9877" s="2">
        <v>45078</v>
      </c>
      <c r="J9877" s="15" t="str">
        <f>MID(Tabla1[[#This Row],[HORA]],1,5)</f>
        <v>15:52</v>
      </c>
      <c r="K9877" s="16">
        <f>IF(Tabla1[[#This Row],[FECHA]]=I9878,IF(J9878-J9877&gt;0,(J9878-J9877)*1440,0),0)</f>
        <v>0</v>
      </c>
      <c r="L9877" s="14">
        <v>4.2699999999999996</v>
      </c>
      <c r="M9877" s="13" t="s">
        <v>55907</v>
      </c>
      <c r="N9877" s="1" t="s">
        <v>3012</v>
      </c>
      <c r="O9877" s="1">
        <v>10</v>
      </c>
      <c r="P9877" s="1" t="s">
        <v>170</v>
      </c>
      <c r="Q9877" s="4" t="s">
        <v>21</v>
      </c>
    </row>
    <row r="9878" spans="1:17" ht="22.5" x14ac:dyDescent="0.25">
      <c r="A9878" s="3">
        <v>14062</v>
      </c>
      <c r="B9878" s="1" t="s">
        <v>43222</v>
      </c>
      <c r="C9878" s="1" t="s">
        <v>15</v>
      </c>
      <c r="D9878" s="1" t="s">
        <v>71</v>
      </c>
      <c r="E9878" s="1">
        <v>16768831</v>
      </c>
      <c r="F9878" s="1" t="s">
        <v>43223</v>
      </c>
      <c r="G9878" s="1">
        <v>2239025</v>
      </c>
      <c r="H9878" s="1" t="s">
        <v>43224</v>
      </c>
      <c r="I9878" s="2">
        <v>45078</v>
      </c>
      <c r="J9878" s="15" t="str">
        <f>MID(Tabla1[[#This Row],[HORA]],1,5)</f>
        <v>15:52</v>
      </c>
      <c r="K9878" s="16">
        <f>IF(Tabla1[[#This Row],[FECHA]]=I9879,IF(J9879-J9878&gt;0,(J9879-J9878)*1440,0),0)</f>
        <v>1.9999999999999929</v>
      </c>
      <c r="L9878" s="14">
        <v>7.21</v>
      </c>
      <c r="M9878" s="13" t="s">
        <v>55907</v>
      </c>
      <c r="N9878" s="1" t="s">
        <v>43225</v>
      </c>
      <c r="O9878" s="1">
        <v>20</v>
      </c>
      <c r="P9878" s="1" t="s">
        <v>986</v>
      </c>
      <c r="Q9878" s="4" t="s">
        <v>21</v>
      </c>
    </row>
    <row r="9879" spans="1:17" ht="22.5" x14ac:dyDescent="0.25">
      <c r="A9879" s="3">
        <v>16176</v>
      </c>
      <c r="B9879" s="1" t="s">
        <v>49155</v>
      </c>
      <c r="C9879" s="1" t="s">
        <v>15</v>
      </c>
      <c r="D9879" s="1" t="s">
        <v>1017</v>
      </c>
      <c r="E9879" s="1">
        <v>20384734503</v>
      </c>
      <c r="F9879" s="1" t="s">
        <v>49156</v>
      </c>
      <c r="G9879" s="1">
        <v>46741203</v>
      </c>
      <c r="H9879" s="1" t="s">
        <v>49157</v>
      </c>
      <c r="I9879" s="2">
        <v>45078</v>
      </c>
      <c r="J9879" s="15" t="str">
        <f>MID(Tabla1[[#This Row],[HORA]],1,5)</f>
        <v>15:54</v>
      </c>
      <c r="K9879" s="16">
        <f>IF(Tabla1[[#This Row],[FECHA]]=I9880,IF(J9880-J9879&gt;0,(J9880-J9879)*1440,0),0)</f>
        <v>1.9999999999999929</v>
      </c>
      <c r="L9879" s="14">
        <v>4.3600000000000003</v>
      </c>
      <c r="M9879" s="13" t="s">
        <v>55909</v>
      </c>
      <c r="N9879" s="1" t="s">
        <v>583</v>
      </c>
      <c r="O9879" s="1">
        <v>10</v>
      </c>
      <c r="P9879" s="1" t="s">
        <v>27</v>
      </c>
      <c r="Q9879" s="4" t="s">
        <v>21</v>
      </c>
    </row>
    <row r="9880" spans="1:17" ht="22.5" x14ac:dyDescent="0.25">
      <c r="A9880" s="3">
        <v>18467</v>
      </c>
      <c r="B9880" s="1" t="s">
        <v>55038</v>
      </c>
      <c r="C9880" s="1" t="s">
        <v>15</v>
      </c>
      <c r="D9880" s="1" t="s">
        <v>40</v>
      </c>
      <c r="E9880" s="1">
        <v>10026397851</v>
      </c>
      <c r="F9880" s="1" t="s">
        <v>47944</v>
      </c>
      <c r="G9880" s="1">
        <v>2239026</v>
      </c>
      <c r="H9880" s="1" t="s">
        <v>47945</v>
      </c>
      <c r="I9880" s="2">
        <v>45078</v>
      </c>
      <c r="J9880" s="15" t="str">
        <f>MID(Tabla1[[#This Row],[HORA]],1,5)</f>
        <v>15:56</v>
      </c>
      <c r="K9880" s="16">
        <f>IF(Tabla1[[#This Row],[FECHA]]=I9881,IF(J9881-J9880&gt;0,(J9881-J9880)*1440,0),0)</f>
        <v>4.9999999999999822</v>
      </c>
      <c r="L9880" s="14">
        <v>5.14</v>
      </c>
      <c r="M9880" s="13" t="s">
        <v>55911</v>
      </c>
      <c r="N9880" s="1" t="s">
        <v>55039</v>
      </c>
      <c r="O9880" s="1">
        <v>30</v>
      </c>
      <c r="P9880" s="1" t="s">
        <v>986</v>
      </c>
      <c r="Q9880" s="4" t="s">
        <v>21</v>
      </c>
    </row>
    <row r="9881" spans="1:17" ht="22.5" x14ac:dyDescent="0.25">
      <c r="A9881" s="3">
        <v>719</v>
      </c>
      <c r="B9881" s="1" t="s">
        <v>1653</v>
      </c>
      <c r="C9881" s="1" t="s">
        <v>15</v>
      </c>
      <c r="D9881" s="1" t="s">
        <v>172</v>
      </c>
      <c r="E9881" s="1">
        <v>16665475</v>
      </c>
      <c r="F9881" s="1" t="s">
        <v>126</v>
      </c>
      <c r="G9881" s="1">
        <v>2239028</v>
      </c>
      <c r="H9881" s="1" t="s">
        <v>1654</v>
      </c>
      <c r="I9881" s="2">
        <v>45078</v>
      </c>
      <c r="J9881" s="15" t="str">
        <f>MID(Tabla1[[#This Row],[HORA]],1,5)</f>
        <v>16:01</v>
      </c>
      <c r="K9881" s="16">
        <f>IF(Tabla1[[#This Row],[FECHA]]=I9882,IF(J9882-J9881&gt;0,(J9882-J9881)*1440,0),0)</f>
        <v>2.0000000000001528</v>
      </c>
      <c r="L9881" s="14">
        <v>7.51</v>
      </c>
      <c r="M9881" s="13" t="s">
        <v>55916</v>
      </c>
      <c r="N9881" s="1" t="s">
        <v>1655</v>
      </c>
      <c r="O9881" s="1">
        <v>0</v>
      </c>
      <c r="P9881" s="1" t="s">
        <v>27</v>
      </c>
      <c r="Q9881" s="4" t="s">
        <v>21</v>
      </c>
    </row>
    <row r="9882" spans="1:17" ht="22.5" x14ac:dyDescent="0.25">
      <c r="A9882" s="3">
        <v>14063</v>
      </c>
      <c r="B9882" s="1" t="s">
        <v>43226</v>
      </c>
      <c r="C9882" s="1" t="s">
        <v>15</v>
      </c>
      <c r="D9882" s="1" t="s">
        <v>40</v>
      </c>
      <c r="E9882" s="1">
        <v>8321171</v>
      </c>
      <c r="F9882" s="1" t="s">
        <v>16051</v>
      </c>
      <c r="G9882" s="1">
        <v>2239030</v>
      </c>
      <c r="H9882" s="1" t="s">
        <v>40202</v>
      </c>
      <c r="I9882" s="2">
        <v>45078</v>
      </c>
      <c r="J9882" s="15" t="str">
        <f>MID(Tabla1[[#This Row],[HORA]],1,5)</f>
        <v>16:03</v>
      </c>
      <c r="K9882" s="16">
        <f>IF(Tabla1[[#This Row],[FECHA]]=I9883,IF(J9883-J9882&gt;0,(J9883-J9882)*1440,0),0)</f>
        <v>6.9999999999999751</v>
      </c>
      <c r="L9882" s="14">
        <v>6.2</v>
      </c>
      <c r="M9882" s="13" t="s">
        <v>55918</v>
      </c>
      <c r="N9882" s="1" t="s">
        <v>43227</v>
      </c>
      <c r="O9882" s="1">
        <v>12</v>
      </c>
      <c r="P9882" s="1" t="s">
        <v>986</v>
      </c>
      <c r="Q9882" s="4" t="s">
        <v>21</v>
      </c>
    </row>
    <row r="9883" spans="1:17" ht="22.5" x14ac:dyDescent="0.25">
      <c r="A9883" s="3">
        <v>14064</v>
      </c>
      <c r="B9883" s="1" t="s">
        <v>43228</v>
      </c>
      <c r="C9883" s="1" t="s">
        <v>15</v>
      </c>
      <c r="D9883" s="1" t="s">
        <v>71</v>
      </c>
      <c r="E9883" s="1">
        <v>40280919</v>
      </c>
      <c r="F9883" s="1" t="s">
        <v>43229</v>
      </c>
      <c r="G9883" s="1">
        <v>47016363</v>
      </c>
      <c r="H9883" s="1" t="s">
        <v>43230</v>
      </c>
      <c r="I9883" s="2">
        <v>45078</v>
      </c>
      <c r="J9883" s="15" t="str">
        <f>MID(Tabla1[[#This Row],[HORA]],1,5)</f>
        <v>16:10</v>
      </c>
      <c r="K9883" s="16">
        <f>IF(Tabla1[[#This Row],[FECHA]]=I9884,IF(J9884-J9883&gt;0,(J9884-J9883)*1440,0),0)</f>
        <v>1.999999999999833</v>
      </c>
      <c r="L9883" s="14">
        <v>4.8</v>
      </c>
      <c r="M9883" s="13" t="s">
        <v>56020</v>
      </c>
      <c r="N9883" s="1" t="s">
        <v>43231</v>
      </c>
      <c r="O9883" s="1">
        <v>15</v>
      </c>
      <c r="P9883" s="1" t="s">
        <v>986</v>
      </c>
      <c r="Q9883" s="4" t="s">
        <v>21</v>
      </c>
    </row>
    <row r="9884" spans="1:17" ht="22.5" x14ac:dyDescent="0.25">
      <c r="A9884" s="3">
        <v>14065</v>
      </c>
      <c r="B9884" s="1" t="s">
        <v>43232</v>
      </c>
      <c r="C9884" s="1" t="s">
        <v>15</v>
      </c>
      <c r="D9884" s="1" t="s">
        <v>33</v>
      </c>
      <c r="E9884" s="1">
        <v>16723884</v>
      </c>
      <c r="F9884" s="1" t="s">
        <v>4882</v>
      </c>
      <c r="G9884" s="1">
        <v>2239033</v>
      </c>
      <c r="H9884" s="1" t="s">
        <v>4883</v>
      </c>
      <c r="I9884" s="2">
        <v>45078</v>
      </c>
      <c r="J9884" s="15" t="str">
        <f>MID(Tabla1[[#This Row],[HORA]],1,5)</f>
        <v>16:12</v>
      </c>
      <c r="K9884" s="16">
        <f>IF(Tabla1[[#This Row],[FECHA]]=I9885,IF(J9885-J9884&gt;0,(J9885-J9884)*1440,0),0)</f>
        <v>3.9999999999999858</v>
      </c>
      <c r="L9884" s="14">
        <v>2.54</v>
      </c>
      <c r="M9884" s="13" t="s">
        <v>56022</v>
      </c>
      <c r="N9884" s="1" t="s">
        <v>43233</v>
      </c>
      <c r="O9884" s="1">
        <v>15</v>
      </c>
      <c r="P9884" s="1" t="s">
        <v>986</v>
      </c>
      <c r="Q9884" s="4" t="s">
        <v>21</v>
      </c>
    </row>
    <row r="9885" spans="1:17" ht="22.5" x14ac:dyDescent="0.25">
      <c r="A9885" s="3">
        <v>18468</v>
      </c>
      <c r="B9885" s="1" t="s">
        <v>55040</v>
      </c>
      <c r="C9885" s="1" t="s">
        <v>15</v>
      </c>
      <c r="D9885" s="1" t="s">
        <v>82</v>
      </c>
      <c r="E9885" s="1">
        <v>20606495413</v>
      </c>
      <c r="F9885" s="1" t="s">
        <v>48534</v>
      </c>
      <c r="G9885" s="1">
        <v>70054570</v>
      </c>
      <c r="H9885" s="1" t="s">
        <v>55041</v>
      </c>
      <c r="I9885" s="2">
        <v>45078</v>
      </c>
      <c r="J9885" s="15" t="str">
        <f>MID(Tabla1[[#This Row],[HORA]],1,5)</f>
        <v>16:16</v>
      </c>
      <c r="K9885" s="16">
        <f>IF(Tabla1[[#This Row],[FECHA]]=I9886,IF(J9886-J9885&gt;0,(J9886-J9885)*1440,0),0)</f>
        <v>2.0000000000001528</v>
      </c>
      <c r="L9885" s="14">
        <v>5.0599999999999996</v>
      </c>
      <c r="M9885" s="13" t="s">
        <v>56026</v>
      </c>
      <c r="N9885" s="1" t="s">
        <v>27046</v>
      </c>
      <c r="O9885" s="1">
        <v>20</v>
      </c>
      <c r="P9885" s="1" t="s">
        <v>986</v>
      </c>
      <c r="Q9885" s="4" t="s">
        <v>21</v>
      </c>
    </row>
    <row r="9886" spans="1:17" ht="22.5" x14ac:dyDescent="0.25">
      <c r="A9886" s="3">
        <v>14066</v>
      </c>
      <c r="B9886" s="1" t="s">
        <v>43234</v>
      </c>
      <c r="C9886" s="1" t="s">
        <v>15</v>
      </c>
      <c r="D9886" s="1" t="s">
        <v>33</v>
      </c>
      <c r="E9886" s="1">
        <v>18872638</v>
      </c>
      <c r="F9886" s="1" t="s">
        <v>43235</v>
      </c>
      <c r="G9886" s="1">
        <v>42627675</v>
      </c>
      <c r="H9886" s="1" t="s">
        <v>43236</v>
      </c>
      <c r="I9886" s="2">
        <v>45078</v>
      </c>
      <c r="J9886" s="15" t="str">
        <f>MID(Tabla1[[#This Row],[HORA]],1,5)</f>
        <v>16:18</v>
      </c>
      <c r="K9886" s="16">
        <f>IF(Tabla1[[#This Row],[FECHA]]=I9887,IF(J9887-J9886&gt;0,(J9887-J9886)*1440,0),0)</f>
        <v>7.9999999999999716</v>
      </c>
      <c r="L9886" s="14">
        <v>4.09</v>
      </c>
      <c r="M9886" s="13" t="s">
        <v>56028</v>
      </c>
      <c r="N9886" s="1" t="s">
        <v>43237</v>
      </c>
      <c r="O9886" s="1">
        <v>30</v>
      </c>
      <c r="P9886" s="1" t="s">
        <v>986</v>
      </c>
      <c r="Q9886" s="4" t="s">
        <v>21</v>
      </c>
    </row>
    <row r="9887" spans="1:17" ht="22.5" x14ac:dyDescent="0.25">
      <c r="A9887" s="3">
        <v>14067</v>
      </c>
      <c r="B9887" s="1" t="s">
        <v>43238</v>
      </c>
      <c r="C9887" s="1" t="s">
        <v>15</v>
      </c>
      <c r="D9887" s="1" t="s">
        <v>228</v>
      </c>
      <c r="E9887" s="1">
        <v>17452714</v>
      </c>
      <c r="F9887" s="1" t="s">
        <v>43239</v>
      </c>
      <c r="G9887" s="1">
        <v>17451805</v>
      </c>
      <c r="H9887" s="1" t="s">
        <v>43240</v>
      </c>
      <c r="I9887" s="2">
        <v>45078</v>
      </c>
      <c r="J9887" s="15" t="str">
        <f>MID(Tabla1[[#This Row],[HORA]],1,5)</f>
        <v>16:26</v>
      </c>
      <c r="K9887" s="16">
        <f>IF(Tabla1[[#This Row],[FECHA]]=I9888,IF(J9888-J9887&gt;0,(J9888-J9887)*1440,0),0)</f>
        <v>0.99999999999999645</v>
      </c>
      <c r="L9887" s="14">
        <v>3.2</v>
      </c>
      <c r="M9887" s="13" t="s">
        <v>56036</v>
      </c>
      <c r="N9887" s="1" t="s">
        <v>13531</v>
      </c>
      <c r="O9887" s="1">
        <v>20</v>
      </c>
      <c r="P9887" s="1" t="s">
        <v>986</v>
      </c>
      <c r="Q9887" s="4" t="s">
        <v>21</v>
      </c>
    </row>
    <row r="9888" spans="1:17" ht="22.5" x14ac:dyDescent="0.25">
      <c r="A9888" s="3">
        <v>336</v>
      </c>
      <c r="B9888" s="1" t="s">
        <v>786</v>
      </c>
      <c r="C9888" s="1" t="s">
        <v>15</v>
      </c>
      <c r="D9888" s="1" t="s">
        <v>112</v>
      </c>
      <c r="E9888" s="1">
        <v>2239036</v>
      </c>
      <c r="F9888" s="1" t="s">
        <v>665</v>
      </c>
      <c r="G9888" s="1">
        <v>2239037</v>
      </c>
      <c r="H9888" s="1" t="s">
        <v>787</v>
      </c>
      <c r="I9888" s="2">
        <v>45078</v>
      </c>
      <c r="J9888" s="15" t="str">
        <f>MID(Tabla1[[#This Row],[HORA]],1,5)</f>
        <v>16:27</v>
      </c>
      <c r="K9888" s="16">
        <f>IF(Tabla1[[#This Row],[FECHA]]=I9889,IF(J9889-J9888&gt;0,(J9889-J9888)*1440,0),0)</f>
        <v>1.9999999999999929</v>
      </c>
      <c r="L9888" s="14">
        <v>3.24</v>
      </c>
      <c r="M9888" s="13" t="s">
        <v>56037</v>
      </c>
      <c r="N9888" s="1" t="s">
        <v>174</v>
      </c>
      <c r="O9888" s="1">
        <v>0</v>
      </c>
      <c r="P9888" s="1" t="s">
        <v>170</v>
      </c>
      <c r="Q9888" s="4" t="s">
        <v>21</v>
      </c>
    </row>
    <row r="9889" spans="1:17" ht="22.5" x14ac:dyDescent="0.25">
      <c r="A9889" s="3">
        <v>14068</v>
      </c>
      <c r="B9889" s="1" t="s">
        <v>43241</v>
      </c>
      <c r="C9889" s="1" t="s">
        <v>15</v>
      </c>
      <c r="D9889" s="1" t="s">
        <v>33</v>
      </c>
      <c r="E9889" s="1">
        <v>27400125</v>
      </c>
      <c r="F9889" s="1" t="s">
        <v>43242</v>
      </c>
      <c r="G9889" s="1">
        <v>46765735</v>
      </c>
      <c r="H9889" s="1" t="s">
        <v>43243</v>
      </c>
      <c r="I9889" s="2">
        <v>45078</v>
      </c>
      <c r="J9889" s="15" t="str">
        <f>MID(Tabla1[[#This Row],[HORA]],1,5)</f>
        <v>16:29</v>
      </c>
      <c r="K9889" s="16">
        <f>IF(Tabla1[[#This Row],[FECHA]]=I9890,IF(J9890-J9889&gt;0,(J9890-J9889)*1440,0),0)</f>
        <v>3.0000000000001492</v>
      </c>
      <c r="L9889" s="14">
        <v>8.1199999999999992</v>
      </c>
      <c r="M9889" s="13" t="s">
        <v>56039</v>
      </c>
      <c r="N9889" s="1" t="s">
        <v>43244</v>
      </c>
      <c r="O9889" s="1">
        <v>70</v>
      </c>
      <c r="P9889" s="1" t="s">
        <v>986</v>
      </c>
      <c r="Q9889" s="4" t="s">
        <v>21</v>
      </c>
    </row>
    <row r="9890" spans="1:17" ht="22.5" x14ac:dyDescent="0.25">
      <c r="A9890" s="3">
        <v>14069</v>
      </c>
      <c r="B9890" s="1" t="s">
        <v>43245</v>
      </c>
      <c r="C9890" s="1" t="s">
        <v>15</v>
      </c>
      <c r="D9890" s="1" t="s">
        <v>33</v>
      </c>
      <c r="E9890" s="1">
        <v>70813413</v>
      </c>
      <c r="F9890" s="1" t="s">
        <v>43246</v>
      </c>
      <c r="G9890" s="1">
        <v>16800554</v>
      </c>
      <c r="H9890" s="1" t="s">
        <v>27928</v>
      </c>
      <c r="I9890" s="2">
        <v>45078</v>
      </c>
      <c r="J9890" s="15" t="str">
        <f>MID(Tabla1[[#This Row],[HORA]],1,5)</f>
        <v>16:32</v>
      </c>
      <c r="K9890" s="16">
        <f>IF(Tabla1[[#This Row],[FECHA]]=I9891,IF(J9891-J9890&gt;0,(J9891-J9890)*1440,0),0)</f>
        <v>0.99999999999983658</v>
      </c>
      <c r="L9890" s="14">
        <v>2.1</v>
      </c>
      <c r="M9890" s="13" t="s">
        <v>56042</v>
      </c>
      <c r="N9890" s="1" t="s">
        <v>43247</v>
      </c>
      <c r="O9890" s="1">
        <v>20</v>
      </c>
      <c r="P9890" s="1" t="s">
        <v>986</v>
      </c>
      <c r="Q9890" s="4" t="s">
        <v>206</v>
      </c>
    </row>
    <row r="9891" spans="1:17" ht="22.5" x14ac:dyDescent="0.25">
      <c r="A9891" s="3">
        <v>16177</v>
      </c>
      <c r="B9891" s="1" t="s">
        <v>49158</v>
      </c>
      <c r="C9891" s="1" t="s">
        <v>15</v>
      </c>
      <c r="D9891" s="1" t="s">
        <v>141</v>
      </c>
      <c r="E9891" s="1">
        <v>20551239692</v>
      </c>
      <c r="F9891" s="1" t="s">
        <v>47821</v>
      </c>
      <c r="G9891" s="1">
        <v>2239040</v>
      </c>
      <c r="H9891" s="1" t="s">
        <v>49159</v>
      </c>
      <c r="I9891" s="2">
        <v>45078</v>
      </c>
      <c r="J9891" s="15" t="str">
        <f>MID(Tabla1[[#This Row],[HORA]],1,5)</f>
        <v>16:33</v>
      </c>
      <c r="K9891" s="16">
        <f>IF(Tabla1[[#This Row],[FECHA]]=I9892,IF(J9892-J9891&gt;0,(J9892-J9891)*1440,0),0)</f>
        <v>0.99999999999999645</v>
      </c>
      <c r="L9891" s="14">
        <v>3.4</v>
      </c>
      <c r="M9891" s="13" t="s">
        <v>56043</v>
      </c>
      <c r="N9891" s="1" t="s">
        <v>49160</v>
      </c>
      <c r="O9891" s="1">
        <v>60</v>
      </c>
      <c r="P9891" s="1" t="s">
        <v>27</v>
      </c>
      <c r="Q9891" s="4" t="s">
        <v>21</v>
      </c>
    </row>
    <row r="9892" spans="1:17" ht="22.5" x14ac:dyDescent="0.25">
      <c r="A9892" s="3">
        <v>8955</v>
      </c>
      <c r="B9892" s="1" t="s">
        <v>27993</v>
      </c>
      <c r="C9892" s="1" t="s">
        <v>15</v>
      </c>
      <c r="D9892" s="1" t="s">
        <v>77</v>
      </c>
      <c r="E9892" s="1">
        <v>17415698</v>
      </c>
      <c r="F9892" s="1" t="s">
        <v>27994</v>
      </c>
      <c r="G9892" s="1">
        <v>2239041</v>
      </c>
      <c r="H9892" s="1" t="s">
        <v>27995</v>
      </c>
      <c r="I9892" s="2">
        <v>45078</v>
      </c>
      <c r="J9892" s="15" t="str">
        <f>MID(Tabla1[[#This Row],[HORA]],1,5)</f>
        <v>16:34</v>
      </c>
      <c r="K9892" s="16">
        <f>IF(Tabla1[[#This Row],[FECHA]]=I9893,IF(J9893-J9892&gt;0,(J9893-J9892)*1440,0),0)</f>
        <v>0</v>
      </c>
      <c r="L9892" s="14">
        <v>2.2999999999999998</v>
      </c>
      <c r="M9892" s="13" t="s">
        <v>56044</v>
      </c>
      <c r="N9892" s="1" t="s">
        <v>27996</v>
      </c>
      <c r="O9892" s="1">
        <v>80</v>
      </c>
      <c r="P9892" s="1" t="s">
        <v>170</v>
      </c>
      <c r="Q9892" s="4" t="s">
        <v>21</v>
      </c>
    </row>
    <row r="9893" spans="1:17" ht="22.5" x14ac:dyDescent="0.25">
      <c r="A9893" s="3">
        <v>14070</v>
      </c>
      <c r="B9893" s="1" t="s">
        <v>43248</v>
      </c>
      <c r="C9893" s="1" t="s">
        <v>15</v>
      </c>
      <c r="D9893" s="1" t="s">
        <v>40</v>
      </c>
      <c r="E9893" s="1">
        <v>16733443</v>
      </c>
      <c r="F9893" s="1" t="s">
        <v>43249</v>
      </c>
      <c r="G9893" s="1">
        <v>2239042</v>
      </c>
      <c r="H9893" s="1" t="s">
        <v>43250</v>
      </c>
      <c r="I9893" s="2">
        <v>45078</v>
      </c>
      <c r="J9893" s="15" t="str">
        <f>MID(Tabla1[[#This Row],[HORA]],1,5)</f>
        <v>16:34</v>
      </c>
      <c r="K9893" s="16">
        <f>IF(Tabla1[[#This Row],[FECHA]]=I9894,IF(J9894-J9893&gt;0,(J9894-J9893)*1440,0),0)</f>
        <v>0.99999999999999645</v>
      </c>
      <c r="L9893" s="14">
        <v>3.5</v>
      </c>
      <c r="M9893" s="13" t="s">
        <v>56044</v>
      </c>
      <c r="N9893" s="1" t="s">
        <v>43251</v>
      </c>
      <c r="O9893" s="1">
        <v>5</v>
      </c>
      <c r="P9893" s="1" t="s">
        <v>986</v>
      </c>
      <c r="Q9893" s="4" t="s">
        <v>21</v>
      </c>
    </row>
    <row r="9894" spans="1:17" ht="22.5" x14ac:dyDescent="0.25">
      <c r="A9894" s="3">
        <v>2982</v>
      </c>
      <c r="B9894" s="1" t="s">
        <v>9255</v>
      </c>
      <c r="C9894" s="1" t="s">
        <v>15</v>
      </c>
      <c r="D9894" s="1" t="s">
        <v>71</v>
      </c>
      <c r="E9894" s="1">
        <v>16679905</v>
      </c>
      <c r="F9894" s="1" t="s">
        <v>9256</v>
      </c>
      <c r="G9894" s="1">
        <v>2239044</v>
      </c>
      <c r="H9894" s="1" t="s">
        <v>9257</v>
      </c>
      <c r="I9894" s="2">
        <v>45078</v>
      </c>
      <c r="J9894" s="15" t="str">
        <f>MID(Tabla1[[#This Row],[HORA]],1,5)</f>
        <v>16:35</v>
      </c>
      <c r="K9894" s="16">
        <f>IF(Tabla1[[#This Row],[FECHA]]=I9895,IF(J9895-J9894&gt;0,(J9895-J9894)*1440,0),0)</f>
        <v>2.9999999999999893</v>
      </c>
      <c r="L9894" s="14">
        <v>5</v>
      </c>
      <c r="M9894" s="13" t="s">
        <v>56045</v>
      </c>
      <c r="N9894" s="1" t="s">
        <v>9258</v>
      </c>
      <c r="O9894" s="1">
        <v>10</v>
      </c>
      <c r="P9894" s="1" t="s">
        <v>27</v>
      </c>
      <c r="Q9894" s="4" t="s">
        <v>21</v>
      </c>
    </row>
    <row r="9895" spans="1:17" ht="22.5" x14ac:dyDescent="0.25">
      <c r="A9895" s="3">
        <v>2983</v>
      </c>
      <c r="B9895" s="1" t="s">
        <v>9259</v>
      </c>
      <c r="C9895" s="1" t="s">
        <v>15</v>
      </c>
      <c r="D9895" s="1" t="s">
        <v>228</v>
      </c>
      <c r="E9895" s="1">
        <v>47347023</v>
      </c>
      <c r="F9895" s="1" t="s">
        <v>9260</v>
      </c>
      <c r="G9895" s="1">
        <v>0</v>
      </c>
      <c r="H9895" s="1" t="s">
        <v>1788</v>
      </c>
      <c r="I9895" s="2">
        <v>45078</v>
      </c>
      <c r="J9895" s="15" t="str">
        <f>MID(Tabla1[[#This Row],[HORA]],1,5)</f>
        <v>16:38</v>
      </c>
      <c r="K9895" s="16">
        <f>IF(Tabla1[[#This Row],[FECHA]]=I9896,IF(J9896-J9895&gt;0,(J9896-J9895)*1440,0),0)</f>
        <v>6.9999999999999751</v>
      </c>
      <c r="L9895" s="14">
        <v>2.35</v>
      </c>
      <c r="M9895" s="13" t="s">
        <v>56048</v>
      </c>
      <c r="N9895" s="1" t="s">
        <v>9261</v>
      </c>
      <c r="O9895" s="1">
        <v>3</v>
      </c>
      <c r="P9895" s="1" t="s">
        <v>27</v>
      </c>
      <c r="Q9895" s="4" t="s">
        <v>21</v>
      </c>
    </row>
    <row r="9896" spans="1:17" ht="22.5" x14ac:dyDescent="0.25">
      <c r="A9896" s="3">
        <v>14071</v>
      </c>
      <c r="B9896" s="1" t="s">
        <v>43252</v>
      </c>
      <c r="C9896" s="1" t="s">
        <v>15</v>
      </c>
      <c r="D9896" s="1" t="s">
        <v>33</v>
      </c>
      <c r="E9896" s="1">
        <v>71429700</v>
      </c>
      <c r="F9896" s="1" t="s">
        <v>43253</v>
      </c>
      <c r="G9896" s="1">
        <v>46311100</v>
      </c>
      <c r="H9896" s="1" t="s">
        <v>43254</v>
      </c>
      <c r="I9896" s="2">
        <v>45078</v>
      </c>
      <c r="J9896" s="15" t="str">
        <f>MID(Tabla1[[#This Row],[HORA]],1,5)</f>
        <v>16:45</v>
      </c>
      <c r="K9896" s="16">
        <f>IF(Tabla1[[#This Row],[FECHA]]=I9897,IF(J9897-J9896&gt;0,(J9897-J9896)*1440,0),0)</f>
        <v>0.99999999999999645</v>
      </c>
      <c r="L9896" s="14">
        <v>4.5</v>
      </c>
      <c r="M9896" s="13" t="s">
        <v>56055</v>
      </c>
      <c r="N9896" s="1" t="s">
        <v>43255</v>
      </c>
      <c r="O9896" s="1">
        <v>30</v>
      </c>
      <c r="P9896" s="1" t="s">
        <v>986</v>
      </c>
      <c r="Q9896" s="4" t="s">
        <v>21</v>
      </c>
    </row>
    <row r="9897" spans="1:17" ht="22.5" x14ac:dyDescent="0.25">
      <c r="A9897" s="3">
        <v>2984</v>
      </c>
      <c r="B9897" s="1" t="s">
        <v>9262</v>
      </c>
      <c r="C9897" s="1" t="s">
        <v>15</v>
      </c>
      <c r="D9897" s="1" t="s">
        <v>40</v>
      </c>
      <c r="E9897" s="1">
        <v>70837690</v>
      </c>
      <c r="F9897" s="1" t="s">
        <v>9263</v>
      </c>
      <c r="G9897" s="1">
        <v>2239054</v>
      </c>
      <c r="H9897" s="1" t="s">
        <v>9264</v>
      </c>
      <c r="I9897" s="2">
        <v>45078</v>
      </c>
      <c r="J9897" s="15" t="str">
        <f>MID(Tabla1[[#This Row],[HORA]],1,5)</f>
        <v>16:46</v>
      </c>
      <c r="K9897" s="16">
        <f>IF(Tabla1[[#This Row],[FECHA]]=I9898,IF(J9898-J9897&gt;0,(J9898-J9897)*1440,0),0)</f>
        <v>3.9999999999999858</v>
      </c>
      <c r="L9897" s="14">
        <v>6.2</v>
      </c>
      <c r="M9897" s="13" t="s">
        <v>56056</v>
      </c>
      <c r="N9897" s="1" t="s">
        <v>9265</v>
      </c>
      <c r="O9897" s="1">
        <v>10</v>
      </c>
      <c r="P9897" s="1" t="s">
        <v>27</v>
      </c>
      <c r="Q9897" s="4" t="s">
        <v>21</v>
      </c>
    </row>
    <row r="9898" spans="1:17" ht="22.5" x14ac:dyDescent="0.25">
      <c r="A9898" s="3">
        <v>14072</v>
      </c>
      <c r="B9898" s="1" t="s">
        <v>43256</v>
      </c>
      <c r="C9898" s="1" t="s">
        <v>15</v>
      </c>
      <c r="D9898" s="1" t="s">
        <v>40</v>
      </c>
      <c r="E9898" s="1">
        <v>44052740</v>
      </c>
      <c r="F9898" s="1" t="s">
        <v>43257</v>
      </c>
      <c r="G9898" s="1">
        <v>3351500</v>
      </c>
      <c r="H9898" s="1" t="s">
        <v>43258</v>
      </c>
      <c r="I9898" s="2">
        <v>45078</v>
      </c>
      <c r="J9898" s="15" t="str">
        <f>MID(Tabla1[[#This Row],[HORA]],1,5)</f>
        <v>16:50</v>
      </c>
      <c r="K9898" s="16">
        <f>IF(Tabla1[[#This Row],[FECHA]]=I9899,IF(J9899-J9898&gt;0,(J9899-J9898)*1440,0),0)</f>
        <v>6.9999999999999751</v>
      </c>
      <c r="L9898" s="14">
        <v>3.36</v>
      </c>
      <c r="M9898" s="13" t="s">
        <v>56060</v>
      </c>
      <c r="N9898" s="1" t="s">
        <v>5571</v>
      </c>
      <c r="O9898" s="1">
        <v>10</v>
      </c>
      <c r="P9898" s="1" t="s">
        <v>986</v>
      </c>
      <c r="Q9898" s="4" t="s">
        <v>21</v>
      </c>
    </row>
    <row r="9899" spans="1:17" ht="22.5" x14ac:dyDescent="0.25">
      <c r="A9899" s="3">
        <v>14073</v>
      </c>
      <c r="B9899" s="1" t="s">
        <v>43259</v>
      </c>
      <c r="C9899" s="1" t="s">
        <v>15</v>
      </c>
      <c r="D9899" s="1" t="s">
        <v>77</v>
      </c>
      <c r="E9899" s="1">
        <v>3829346</v>
      </c>
      <c r="F9899" s="1" t="s">
        <v>43260</v>
      </c>
      <c r="G9899" s="1">
        <v>2239059</v>
      </c>
      <c r="H9899" s="1" t="s">
        <v>43261</v>
      </c>
      <c r="I9899" s="2">
        <v>45078</v>
      </c>
      <c r="J9899" s="15" t="str">
        <f>MID(Tabla1[[#This Row],[HORA]],1,5)</f>
        <v>16:57</v>
      </c>
      <c r="K9899" s="16">
        <f>IF(Tabla1[[#This Row],[FECHA]]=I9900,IF(J9900-J9899&gt;0,(J9900-J9899)*1440,0),0)</f>
        <v>0.99999999999999645</v>
      </c>
      <c r="L9899" s="14">
        <v>4.3</v>
      </c>
      <c r="M9899" s="13" t="s">
        <v>56067</v>
      </c>
      <c r="N9899" s="1" t="s">
        <v>43262</v>
      </c>
      <c r="O9899" s="1">
        <v>45</v>
      </c>
      <c r="P9899" s="1" t="s">
        <v>986</v>
      </c>
      <c r="Q9899" s="4" t="s">
        <v>21</v>
      </c>
    </row>
    <row r="9900" spans="1:17" ht="22.5" x14ac:dyDescent="0.25">
      <c r="A9900" s="3">
        <v>8956</v>
      </c>
      <c r="B9900" s="1" t="s">
        <v>27997</v>
      </c>
      <c r="C9900" s="1" t="s">
        <v>15</v>
      </c>
      <c r="D9900" s="1" t="s">
        <v>40</v>
      </c>
      <c r="E9900" s="1">
        <v>17609269</v>
      </c>
      <c r="F9900" s="1" t="s">
        <v>27998</v>
      </c>
      <c r="G9900" s="1">
        <v>2239060</v>
      </c>
      <c r="H9900" s="1" t="s">
        <v>27999</v>
      </c>
      <c r="I9900" s="2">
        <v>45078</v>
      </c>
      <c r="J9900" s="15" t="str">
        <f>MID(Tabla1[[#This Row],[HORA]],1,5)</f>
        <v>16:58</v>
      </c>
      <c r="K9900" s="16">
        <f>IF(Tabla1[[#This Row],[FECHA]]=I9901,IF(J9901-J9900&gt;0,(J9901-J9900)*1440,0),0)</f>
        <v>1.0000000000001563</v>
      </c>
      <c r="L9900" s="14">
        <v>4.54</v>
      </c>
      <c r="M9900" s="13" t="s">
        <v>56068</v>
      </c>
      <c r="N9900" s="1" t="s">
        <v>174</v>
      </c>
      <c r="O9900" s="1">
        <v>10</v>
      </c>
      <c r="P9900" s="1" t="s">
        <v>170</v>
      </c>
      <c r="Q9900" s="4" t="s">
        <v>21</v>
      </c>
    </row>
    <row r="9901" spans="1:17" ht="22.5" x14ac:dyDescent="0.25">
      <c r="A9901" s="3">
        <v>14074</v>
      </c>
      <c r="B9901" s="1" t="s">
        <v>43263</v>
      </c>
      <c r="C9901" s="1" t="s">
        <v>15</v>
      </c>
      <c r="D9901" s="1" t="s">
        <v>71</v>
      </c>
      <c r="E9901" s="1">
        <v>46754968</v>
      </c>
      <c r="F9901" s="1" t="s">
        <v>43264</v>
      </c>
      <c r="G9901" s="1">
        <v>70929395</v>
      </c>
      <c r="H9901" s="1" t="s">
        <v>43265</v>
      </c>
      <c r="I9901" s="2">
        <v>45078</v>
      </c>
      <c r="J9901" s="15" t="str">
        <f>MID(Tabla1[[#This Row],[HORA]],1,5)</f>
        <v>16:59</v>
      </c>
      <c r="K9901" s="16">
        <f>IF(Tabla1[[#This Row],[FECHA]]=I9902,IF(J9902-J9901&gt;0,(J9902-J9901)*1440,0),0)</f>
        <v>0.99999999999999645</v>
      </c>
      <c r="L9901" s="14">
        <v>2.21</v>
      </c>
      <c r="M9901" s="13" t="s">
        <v>56069</v>
      </c>
      <c r="N9901" s="1" t="s">
        <v>14654</v>
      </c>
      <c r="O9901" s="1">
        <v>10</v>
      </c>
      <c r="P9901" s="1" t="s">
        <v>986</v>
      </c>
      <c r="Q9901" s="4" t="s">
        <v>21</v>
      </c>
    </row>
    <row r="9902" spans="1:17" ht="22.5" x14ac:dyDescent="0.25">
      <c r="A9902" s="3">
        <v>8957</v>
      </c>
      <c r="B9902" s="1" t="s">
        <v>28000</v>
      </c>
      <c r="C9902" s="1" t="s">
        <v>15</v>
      </c>
      <c r="D9902" s="1" t="s">
        <v>33</v>
      </c>
      <c r="E9902" s="1">
        <v>16690535</v>
      </c>
      <c r="F9902" s="1" t="s">
        <v>19859</v>
      </c>
      <c r="G9902" s="1">
        <v>2239062</v>
      </c>
      <c r="H9902" s="1" t="s">
        <v>28001</v>
      </c>
      <c r="I9902" s="2">
        <v>45078</v>
      </c>
      <c r="J9902" s="15" t="str">
        <f>MID(Tabla1[[#This Row],[HORA]],1,5)</f>
        <v>17:00</v>
      </c>
      <c r="K9902" s="16">
        <f>IF(Tabla1[[#This Row],[FECHA]]=I9903,IF(J9903-J9902&gt;0,(J9903-J9902)*1440,0),0)</f>
        <v>0.99999999999983658</v>
      </c>
      <c r="L9902" s="14">
        <v>3.45</v>
      </c>
      <c r="M9902" s="13" t="s">
        <v>56070</v>
      </c>
      <c r="N9902" s="1" t="s">
        <v>28002</v>
      </c>
      <c r="O9902" s="1">
        <v>10</v>
      </c>
      <c r="P9902" s="1" t="s">
        <v>170</v>
      </c>
      <c r="Q9902" s="4" t="s">
        <v>21</v>
      </c>
    </row>
    <row r="9903" spans="1:17" ht="22.5" x14ac:dyDescent="0.25">
      <c r="A9903" s="3">
        <v>2985</v>
      </c>
      <c r="B9903" s="1" t="s">
        <v>9266</v>
      </c>
      <c r="C9903" s="1" t="s">
        <v>15</v>
      </c>
      <c r="D9903" s="1" t="s">
        <v>40</v>
      </c>
      <c r="E9903" s="1">
        <v>45032567</v>
      </c>
      <c r="F9903" s="1" t="s">
        <v>9267</v>
      </c>
      <c r="G9903" s="1">
        <v>42416688</v>
      </c>
      <c r="H9903" s="1" t="s">
        <v>9268</v>
      </c>
      <c r="I9903" s="2">
        <v>45078</v>
      </c>
      <c r="J9903" s="15" t="str">
        <f>MID(Tabla1[[#This Row],[HORA]],1,5)</f>
        <v>17:01</v>
      </c>
      <c r="K9903" s="16">
        <f>IF(Tabla1[[#This Row],[FECHA]]=I9904,IF(J9904-J9903&gt;0,(J9904-J9903)*1440,0),0)</f>
        <v>0</v>
      </c>
      <c r="L9903" s="14">
        <v>3.14</v>
      </c>
      <c r="M9903" s="13" t="s">
        <v>56071</v>
      </c>
      <c r="N9903" s="1" t="s">
        <v>9269</v>
      </c>
      <c r="O9903" s="1">
        <v>18</v>
      </c>
      <c r="P9903" s="1" t="s">
        <v>27</v>
      </c>
      <c r="Q9903" s="4" t="s">
        <v>21</v>
      </c>
    </row>
    <row r="9904" spans="1:17" ht="22.5" x14ac:dyDescent="0.25">
      <c r="A9904" s="3">
        <v>8958</v>
      </c>
      <c r="B9904" s="1" t="s">
        <v>28003</v>
      </c>
      <c r="C9904" s="1" t="s">
        <v>15</v>
      </c>
      <c r="D9904" s="1" t="s">
        <v>172</v>
      </c>
      <c r="E9904" s="1">
        <v>16690535</v>
      </c>
      <c r="F9904" s="1" t="s">
        <v>19859</v>
      </c>
      <c r="G9904" s="1">
        <v>8953915</v>
      </c>
      <c r="H9904" s="1" t="s">
        <v>28004</v>
      </c>
      <c r="I9904" s="2">
        <v>45078</v>
      </c>
      <c r="J9904" s="15" t="str">
        <f>MID(Tabla1[[#This Row],[HORA]],1,5)</f>
        <v>17:01</v>
      </c>
      <c r="K9904" s="16">
        <f>IF(Tabla1[[#This Row],[FECHA]]=I9905,IF(J9905-J9904&gt;0,(J9905-J9904)*1440,0),0)</f>
        <v>3.9999999999999858</v>
      </c>
      <c r="L9904" s="14">
        <v>4.5199999999999996</v>
      </c>
      <c r="M9904" s="13" t="s">
        <v>56071</v>
      </c>
      <c r="N9904" s="1" t="s">
        <v>28002</v>
      </c>
      <c r="O9904" s="1">
        <v>10</v>
      </c>
      <c r="P9904" s="1" t="s">
        <v>170</v>
      </c>
      <c r="Q9904" s="4" t="s">
        <v>21</v>
      </c>
    </row>
    <row r="9905" spans="1:17" ht="22.5" x14ac:dyDescent="0.25">
      <c r="A9905" s="3">
        <v>2923</v>
      </c>
      <c r="B9905" s="1" t="s">
        <v>9045</v>
      </c>
      <c r="C9905" s="1" t="s">
        <v>15</v>
      </c>
      <c r="D9905" s="1" t="s">
        <v>119</v>
      </c>
      <c r="E9905" s="1">
        <v>80484422</v>
      </c>
      <c r="F9905" s="1" t="s">
        <v>9046</v>
      </c>
      <c r="G9905" s="1">
        <v>44602599</v>
      </c>
      <c r="H9905" s="1" t="s">
        <v>9047</v>
      </c>
      <c r="I9905" s="2">
        <v>45078</v>
      </c>
      <c r="J9905" s="15" t="str">
        <f>MID(Tabla1[[#This Row],[HORA]],1,5)</f>
        <v>17:05</v>
      </c>
      <c r="K9905" s="16">
        <f>IF(Tabla1[[#This Row],[FECHA]]=I9906,IF(J9906-J9905&gt;0,(J9906-J9905)*1440,0),0)</f>
        <v>1.0000000000001563</v>
      </c>
      <c r="L9905" s="14">
        <v>4.46</v>
      </c>
      <c r="M9905" s="13" t="s">
        <v>56075</v>
      </c>
      <c r="N9905" s="1" t="s">
        <v>9048</v>
      </c>
      <c r="O9905" s="1">
        <v>15</v>
      </c>
      <c r="P9905" s="1" t="s">
        <v>27</v>
      </c>
      <c r="Q9905" s="4" t="s">
        <v>21</v>
      </c>
    </row>
    <row r="9906" spans="1:17" ht="22.5" x14ac:dyDescent="0.25">
      <c r="A9906" s="3">
        <v>16178</v>
      </c>
      <c r="B9906" s="1" t="s">
        <v>49161</v>
      </c>
      <c r="C9906" s="1" t="s">
        <v>15</v>
      </c>
      <c r="D9906" s="1" t="s">
        <v>40</v>
      </c>
      <c r="E9906" s="1">
        <v>20539249640</v>
      </c>
      <c r="F9906" s="1" t="s">
        <v>49162</v>
      </c>
      <c r="G9906" s="1">
        <v>2239064</v>
      </c>
      <c r="H9906" s="1" t="s">
        <v>49163</v>
      </c>
      <c r="I9906" s="2">
        <v>45078</v>
      </c>
      <c r="J9906" s="15" t="str">
        <f>MID(Tabla1[[#This Row],[HORA]],1,5)</f>
        <v>17:06</v>
      </c>
      <c r="K9906" s="16">
        <f>IF(Tabla1[[#This Row],[FECHA]]=I9907,IF(J9907-J9906&gt;0,(J9907-J9906)*1440,0),0)</f>
        <v>1.9999999999999929</v>
      </c>
      <c r="L9906" s="14">
        <v>4.3600000000000003</v>
      </c>
      <c r="M9906" s="13" t="s">
        <v>56076</v>
      </c>
      <c r="N9906" s="1" t="s">
        <v>49164</v>
      </c>
      <c r="O9906" s="1">
        <v>30</v>
      </c>
      <c r="P9906" s="1" t="s">
        <v>27</v>
      </c>
      <c r="Q9906" s="4" t="s">
        <v>21</v>
      </c>
    </row>
    <row r="9907" spans="1:17" ht="22.5" x14ac:dyDescent="0.25">
      <c r="A9907" s="3">
        <v>18469</v>
      </c>
      <c r="B9907" s="1" t="s">
        <v>55042</v>
      </c>
      <c r="C9907" s="1" t="s">
        <v>15</v>
      </c>
      <c r="D9907" s="1" t="s">
        <v>23</v>
      </c>
      <c r="E9907" s="1">
        <v>20543323862</v>
      </c>
      <c r="F9907" s="1" t="s">
        <v>54057</v>
      </c>
      <c r="G9907" s="1">
        <v>2239067</v>
      </c>
      <c r="H9907" s="1" t="s">
        <v>54058</v>
      </c>
      <c r="I9907" s="2">
        <v>45078</v>
      </c>
      <c r="J9907" s="15" t="str">
        <f>MID(Tabla1[[#This Row],[HORA]],1,5)</f>
        <v>17:08</v>
      </c>
      <c r="K9907" s="16">
        <f>IF(Tabla1[[#This Row],[FECHA]]=I9908,IF(J9908-J9907&gt;0,(J9908-J9907)*1440,0),0)</f>
        <v>1.9999999999999929</v>
      </c>
      <c r="L9907" s="14">
        <v>2.0699999999999998</v>
      </c>
      <c r="M9907" s="13" t="s">
        <v>56078</v>
      </c>
      <c r="N9907" s="1" t="s">
        <v>43251</v>
      </c>
      <c r="O9907" s="1">
        <v>20</v>
      </c>
      <c r="P9907" s="1" t="s">
        <v>986</v>
      </c>
      <c r="Q9907" s="4" t="s">
        <v>21</v>
      </c>
    </row>
    <row r="9908" spans="1:17" ht="22.5" x14ac:dyDescent="0.25">
      <c r="A9908" s="3">
        <v>8959</v>
      </c>
      <c r="B9908" s="1" t="s">
        <v>28005</v>
      </c>
      <c r="C9908" s="1" t="s">
        <v>15</v>
      </c>
      <c r="D9908" s="1" t="s">
        <v>161</v>
      </c>
      <c r="E9908" s="1">
        <v>73204471</v>
      </c>
      <c r="F9908" s="1" t="s">
        <v>13939</v>
      </c>
      <c r="G9908" s="1">
        <v>2239068</v>
      </c>
      <c r="H9908" s="1" t="s">
        <v>13940</v>
      </c>
      <c r="I9908" s="2">
        <v>45078</v>
      </c>
      <c r="J9908" s="15" t="str">
        <f>MID(Tabla1[[#This Row],[HORA]],1,5)</f>
        <v>17:10</v>
      </c>
      <c r="K9908" s="16">
        <f>IF(Tabla1[[#This Row],[FECHA]]=I9909,IF(J9909-J9908&gt;0,(J9909-J9908)*1440,0),0)</f>
        <v>1.9999999999999929</v>
      </c>
      <c r="L9908" s="14">
        <v>3.36</v>
      </c>
      <c r="M9908" s="13" t="s">
        <v>56080</v>
      </c>
      <c r="N9908" s="1" t="s">
        <v>28006</v>
      </c>
      <c r="O9908" s="1">
        <v>20</v>
      </c>
      <c r="P9908" s="1" t="s">
        <v>170</v>
      </c>
      <c r="Q9908" s="4" t="s">
        <v>21</v>
      </c>
    </row>
    <row r="9909" spans="1:17" ht="22.5" x14ac:dyDescent="0.25">
      <c r="A9909" s="3">
        <v>2986</v>
      </c>
      <c r="B9909" s="1" t="s">
        <v>9270</v>
      </c>
      <c r="C9909" s="1" t="s">
        <v>15</v>
      </c>
      <c r="D9909" s="1" t="s">
        <v>40</v>
      </c>
      <c r="E9909" s="1">
        <v>8104342</v>
      </c>
      <c r="F9909" s="1" t="s">
        <v>8006</v>
      </c>
      <c r="G9909" s="1">
        <v>2239070</v>
      </c>
      <c r="H9909" s="1" t="s">
        <v>9271</v>
      </c>
      <c r="I9909" s="2">
        <v>45078</v>
      </c>
      <c r="J9909" s="15" t="str">
        <f>MID(Tabla1[[#This Row],[HORA]],1,5)</f>
        <v>17:12</v>
      </c>
      <c r="K9909" s="16">
        <f>IF(Tabla1[[#This Row],[FECHA]]=I9910,IF(J9910-J9909&gt;0,(J9910-J9909)*1440,0),0)</f>
        <v>1.9999999999999929</v>
      </c>
      <c r="L9909" s="14">
        <v>2.37</v>
      </c>
      <c r="M9909" s="13" t="s">
        <v>56082</v>
      </c>
      <c r="N9909" s="1" t="s">
        <v>9272</v>
      </c>
      <c r="O9909" s="1">
        <v>10</v>
      </c>
      <c r="P9909" s="1" t="s">
        <v>27</v>
      </c>
      <c r="Q9909" s="4" t="s">
        <v>21</v>
      </c>
    </row>
    <row r="9910" spans="1:17" ht="22.5" x14ac:dyDescent="0.25">
      <c r="A9910" s="3">
        <v>18470</v>
      </c>
      <c r="B9910" s="1" t="s">
        <v>55043</v>
      </c>
      <c r="C9910" s="1" t="s">
        <v>15</v>
      </c>
      <c r="D9910" s="1" t="s">
        <v>40</v>
      </c>
      <c r="E9910" s="1">
        <v>20353947614</v>
      </c>
      <c r="F9910" s="1" t="s">
        <v>48430</v>
      </c>
      <c r="G9910" s="1">
        <v>6104935</v>
      </c>
      <c r="H9910" s="1" t="s">
        <v>49661</v>
      </c>
      <c r="I9910" s="2">
        <v>45078</v>
      </c>
      <c r="J9910" s="15" t="str">
        <f>MID(Tabla1[[#This Row],[HORA]],1,5)</f>
        <v>17:14</v>
      </c>
      <c r="K9910" s="16">
        <f>IF(Tabla1[[#This Row],[FECHA]]=I9911,IF(J9911-J9910&gt;0,(J9911-J9910)*1440,0),0)</f>
        <v>0.99999999999999645</v>
      </c>
      <c r="L9910" s="14">
        <v>5.38</v>
      </c>
      <c r="M9910" s="13" t="s">
        <v>56084</v>
      </c>
      <c r="N9910" s="1" t="s">
        <v>55044</v>
      </c>
      <c r="O9910" s="1">
        <v>80</v>
      </c>
      <c r="P9910" s="1" t="s">
        <v>986</v>
      </c>
      <c r="Q9910" s="4" t="s">
        <v>21</v>
      </c>
    </row>
    <row r="9911" spans="1:17" ht="22.5" x14ac:dyDescent="0.25">
      <c r="A9911" s="3">
        <v>8960</v>
      </c>
      <c r="B9911" s="1" t="s">
        <v>28007</v>
      </c>
      <c r="C9911" s="1" t="s">
        <v>15</v>
      </c>
      <c r="D9911" s="1" t="s">
        <v>77</v>
      </c>
      <c r="E9911" s="1">
        <v>46546855</v>
      </c>
      <c r="F9911" s="1" t="s">
        <v>28008</v>
      </c>
      <c r="G9911" s="1">
        <v>2239071</v>
      </c>
      <c r="H9911" s="1" t="s">
        <v>28009</v>
      </c>
      <c r="I9911" s="2">
        <v>45078</v>
      </c>
      <c r="J9911" s="15" t="str">
        <f>MID(Tabla1[[#This Row],[HORA]],1,5)</f>
        <v>17:15</v>
      </c>
      <c r="K9911" s="16">
        <f>IF(Tabla1[[#This Row],[FECHA]]=I9912,IF(J9912-J9911&gt;0,(J9912-J9911)*1440,0),0)</f>
        <v>0</v>
      </c>
      <c r="L9911" s="14">
        <v>7.44</v>
      </c>
      <c r="M9911" s="13" t="s">
        <v>56085</v>
      </c>
      <c r="N9911" s="1" t="s">
        <v>28010</v>
      </c>
      <c r="O9911" s="1">
        <v>90</v>
      </c>
      <c r="P9911" s="1" t="s">
        <v>170</v>
      </c>
      <c r="Q9911" s="4" t="s">
        <v>21</v>
      </c>
    </row>
    <row r="9912" spans="1:17" ht="22.5" x14ac:dyDescent="0.25">
      <c r="A9912" s="3">
        <v>16179</v>
      </c>
      <c r="B9912" s="1" t="s">
        <v>49165</v>
      </c>
      <c r="C9912" s="1" t="s">
        <v>15</v>
      </c>
      <c r="D9912" s="1" t="s">
        <v>33</v>
      </c>
      <c r="E9912" s="1">
        <v>10478070204</v>
      </c>
      <c r="F9912" s="1" t="s">
        <v>49166</v>
      </c>
      <c r="G9912" s="1">
        <v>45964630</v>
      </c>
      <c r="H9912" s="1" t="s">
        <v>49167</v>
      </c>
      <c r="I9912" s="2">
        <v>45078</v>
      </c>
      <c r="J9912" s="15" t="str">
        <f>MID(Tabla1[[#This Row],[HORA]],1,5)</f>
        <v>17:15</v>
      </c>
      <c r="K9912" s="16">
        <f>IF(Tabla1[[#This Row],[FECHA]]=I9913,IF(J9913-J9912&gt;0,(J9913-J9912)*1440,0),0)</f>
        <v>4.9999999999999822</v>
      </c>
      <c r="L9912" s="14">
        <v>3.31</v>
      </c>
      <c r="M9912" s="13" t="s">
        <v>56085</v>
      </c>
      <c r="N9912" s="1" t="s">
        <v>49168</v>
      </c>
      <c r="O9912" s="1">
        <v>25</v>
      </c>
      <c r="P9912" s="1" t="s">
        <v>27</v>
      </c>
      <c r="Q9912" s="4" t="s">
        <v>21</v>
      </c>
    </row>
    <row r="9913" spans="1:17" ht="22.5" x14ac:dyDescent="0.25">
      <c r="A9913" s="3">
        <v>14075</v>
      </c>
      <c r="B9913" s="1" t="s">
        <v>43266</v>
      </c>
      <c r="C9913" s="1" t="s">
        <v>15</v>
      </c>
      <c r="D9913" s="1" t="s">
        <v>40</v>
      </c>
      <c r="E9913" s="1">
        <v>43224223</v>
      </c>
      <c r="F9913" s="1" t="s">
        <v>43267</v>
      </c>
      <c r="G9913" s="1">
        <v>44129166</v>
      </c>
      <c r="H9913" s="1" t="s">
        <v>43268</v>
      </c>
      <c r="I9913" s="2">
        <v>45078</v>
      </c>
      <c r="J9913" s="15" t="str">
        <f>MID(Tabla1[[#This Row],[HORA]],1,5)</f>
        <v>17:20</v>
      </c>
      <c r="K9913" s="16">
        <f>IF(Tabla1[[#This Row],[FECHA]]=I9914,IF(J9914-J9913&gt;0,(J9914-J9913)*1440,0),0)</f>
        <v>1.0000000000001563</v>
      </c>
      <c r="L9913" s="14">
        <v>3.12</v>
      </c>
      <c r="M9913" s="13" t="s">
        <v>56090</v>
      </c>
      <c r="N9913" s="1" t="s">
        <v>43269</v>
      </c>
      <c r="O9913" s="1">
        <v>35</v>
      </c>
      <c r="P9913" s="1" t="s">
        <v>986</v>
      </c>
      <c r="Q9913" s="4" t="s">
        <v>21</v>
      </c>
    </row>
    <row r="9914" spans="1:17" ht="22.5" x14ac:dyDescent="0.25">
      <c r="A9914" s="3">
        <v>14076</v>
      </c>
      <c r="B9914" s="1" t="s">
        <v>43270</v>
      </c>
      <c r="C9914" s="1" t="s">
        <v>15</v>
      </c>
      <c r="D9914" s="1" t="s">
        <v>71</v>
      </c>
      <c r="E9914" s="1">
        <v>77682594</v>
      </c>
      <c r="F9914" s="1" t="s">
        <v>43271</v>
      </c>
      <c r="G9914" s="1">
        <v>77682594</v>
      </c>
      <c r="H9914" s="1" t="s">
        <v>43271</v>
      </c>
      <c r="I9914" s="2">
        <v>45078</v>
      </c>
      <c r="J9914" s="15" t="str">
        <f>MID(Tabla1[[#This Row],[HORA]],1,5)</f>
        <v>17:21</v>
      </c>
      <c r="K9914" s="16">
        <f>IF(Tabla1[[#This Row],[FECHA]]=I9915,IF(J9915-J9914&gt;0,(J9915-J9914)*1440,0),0)</f>
        <v>0.99999999999983658</v>
      </c>
      <c r="L9914" s="14">
        <v>5.21</v>
      </c>
      <c r="M9914" s="13" t="s">
        <v>56091</v>
      </c>
      <c r="N9914" s="1" t="s">
        <v>1715</v>
      </c>
      <c r="O9914" s="1">
        <v>50</v>
      </c>
      <c r="P9914" s="1" t="s">
        <v>986</v>
      </c>
      <c r="Q9914" s="4" t="s">
        <v>21</v>
      </c>
    </row>
    <row r="9915" spans="1:17" ht="22.5" x14ac:dyDescent="0.25">
      <c r="A9915" s="3">
        <v>16180</v>
      </c>
      <c r="B9915" s="1" t="s">
        <v>49169</v>
      </c>
      <c r="C9915" s="1" t="s">
        <v>15</v>
      </c>
      <c r="D9915" s="1" t="s">
        <v>40</v>
      </c>
      <c r="E9915" s="1">
        <v>20480230451</v>
      </c>
      <c r="F9915" s="1" t="s">
        <v>48420</v>
      </c>
      <c r="G9915" s="1">
        <v>44408136</v>
      </c>
      <c r="H9915" s="1" t="s">
        <v>49170</v>
      </c>
      <c r="I9915" s="2">
        <v>45078</v>
      </c>
      <c r="J9915" s="15" t="str">
        <f>MID(Tabla1[[#This Row],[HORA]],1,5)</f>
        <v>17:22</v>
      </c>
      <c r="K9915" s="16">
        <f>IF(Tabla1[[#This Row],[FECHA]]=I9916,IF(J9916-J9915&gt;0,(J9916-J9915)*1440,0),0)</f>
        <v>3.9999999999999858</v>
      </c>
      <c r="L9915" s="14">
        <v>2.5499999999999998</v>
      </c>
      <c r="M9915" s="13" t="s">
        <v>56092</v>
      </c>
      <c r="N9915" s="1" t="s">
        <v>8473</v>
      </c>
      <c r="O9915" s="1">
        <v>10</v>
      </c>
      <c r="P9915" s="1" t="s">
        <v>27</v>
      </c>
      <c r="Q9915" s="4" t="s">
        <v>21</v>
      </c>
    </row>
    <row r="9916" spans="1:17" ht="22.5" x14ac:dyDescent="0.25">
      <c r="A9916" s="3">
        <v>18471</v>
      </c>
      <c r="B9916" s="1" t="s">
        <v>55045</v>
      </c>
      <c r="C9916" s="1" t="s">
        <v>15</v>
      </c>
      <c r="D9916" s="1" t="s">
        <v>40</v>
      </c>
      <c r="E9916" s="1">
        <v>20606978945</v>
      </c>
      <c r="F9916" s="1" t="s">
        <v>51989</v>
      </c>
      <c r="G9916" s="1">
        <v>76534566</v>
      </c>
      <c r="H9916" s="1" t="s">
        <v>55046</v>
      </c>
      <c r="I9916" s="2">
        <v>45078</v>
      </c>
      <c r="J9916" s="15" t="str">
        <f>MID(Tabla1[[#This Row],[HORA]],1,5)</f>
        <v>17:26</v>
      </c>
      <c r="K9916" s="16">
        <f>IF(Tabla1[[#This Row],[FECHA]]=I9917,IF(J9917-J9916&gt;0,(J9917-J9916)*1440,0),0)</f>
        <v>7.000000000000135</v>
      </c>
      <c r="L9916" s="14">
        <v>4.28</v>
      </c>
      <c r="M9916" s="13" t="s">
        <v>56096</v>
      </c>
      <c r="N9916" s="1" t="s">
        <v>55047</v>
      </c>
      <c r="O9916" s="1">
        <v>70</v>
      </c>
      <c r="P9916" s="1" t="s">
        <v>986</v>
      </c>
      <c r="Q9916" s="4" t="s">
        <v>21</v>
      </c>
    </row>
    <row r="9917" spans="1:17" ht="22.5" x14ac:dyDescent="0.25">
      <c r="A9917" s="3">
        <v>14077</v>
      </c>
      <c r="B9917" s="1" t="s">
        <v>43272</v>
      </c>
      <c r="C9917" s="1" t="s">
        <v>15</v>
      </c>
      <c r="D9917" s="1" t="s">
        <v>40</v>
      </c>
      <c r="E9917" s="1">
        <v>77237151</v>
      </c>
      <c r="F9917" s="1" t="s">
        <v>43273</v>
      </c>
      <c r="G9917" s="1">
        <v>77239027</v>
      </c>
      <c r="H9917" s="1" t="s">
        <v>43274</v>
      </c>
      <c r="I9917" s="2">
        <v>45078</v>
      </c>
      <c r="J9917" s="15" t="str">
        <f>MID(Tabla1[[#This Row],[HORA]],1,5)</f>
        <v>17:33</v>
      </c>
      <c r="K9917" s="16">
        <f>IF(Tabla1[[#This Row],[FECHA]]=I9918,IF(J9918-J9917&gt;0,(J9918-J9917)*1440,0),0)</f>
        <v>6.9999999999999751</v>
      </c>
      <c r="L9917" s="14">
        <v>6.14</v>
      </c>
      <c r="M9917" s="13" t="s">
        <v>56103</v>
      </c>
      <c r="N9917" s="1" t="s">
        <v>6488</v>
      </c>
      <c r="O9917" s="1">
        <v>15</v>
      </c>
      <c r="P9917" s="1" t="s">
        <v>986</v>
      </c>
      <c r="Q9917" s="4" t="s">
        <v>21</v>
      </c>
    </row>
    <row r="9918" spans="1:17" ht="22.5" x14ac:dyDescent="0.25">
      <c r="A9918" s="3">
        <v>14078</v>
      </c>
      <c r="B9918" s="1" t="s">
        <v>43275</v>
      </c>
      <c r="C9918" s="1" t="s">
        <v>15</v>
      </c>
      <c r="D9918" s="1" t="s">
        <v>40</v>
      </c>
      <c r="E9918" s="1">
        <v>72159919</v>
      </c>
      <c r="F9918" s="1" t="s">
        <v>43276</v>
      </c>
      <c r="G9918" s="1">
        <v>73352071</v>
      </c>
      <c r="H9918" s="1" t="s">
        <v>43277</v>
      </c>
      <c r="I9918" s="2">
        <v>45078</v>
      </c>
      <c r="J9918" s="15" t="str">
        <f>MID(Tabla1[[#This Row],[HORA]],1,5)</f>
        <v>17:40</v>
      </c>
      <c r="K9918" s="16">
        <f>IF(Tabla1[[#This Row],[FECHA]]=I9919,IF(J9919-J9918&gt;0,(J9919-J9918)*1440,0),0)</f>
        <v>0</v>
      </c>
      <c r="L9918" s="14">
        <v>3.44</v>
      </c>
      <c r="M9918" s="13" t="s">
        <v>56110</v>
      </c>
      <c r="N9918" s="1" t="s">
        <v>43278</v>
      </c>
      <c r="O9918" s="1">
        <v>15</v>
      </c>
      <c r="P9918" s="1" t="s">
        <v>986</v>
      </c>
      <c r="Q9918" s="4" t="s">
        <v>21</v>
      </c>
    </row>
    <row r="9919" spans="1:17" ht="22.5" x14ac:dyDescent="0.25">
      <c r="A9919" s="3">
        <v>17419</v>
      </c>
      <c r="B9919" s="1" t="s">
        <v>52441</v>
      </c>
      <c r="C9919" s="1" t="s">
        <v>15</v>
      </c>
      <c r="D9919" s="1" t="s">
        <v>40</v>
      </c>
      <c r="E9919" s="1">
        <v>20480214502</v>
      </c>
      <c r="F9919" s="1" t="s">
        <v>52442</v>
      </c>
      <c r="G9919" s="1">
        <v>91748</v>
      </c>
      <c r="H9919" s="1" t="s">
        <v>52443</v>
      </c>
      <c r="I9919" s="2">
        <v>45078</v>
      </c>
      <c r="J9919" s="15" t="str">
        <f>MID(Tabla1[[#This Row],[HORA]],1,5)</f>
        <v>17:40</v>
      </c>
      <c r="K9919" s="16">
        <f>IF(Tabla1[[#This Row],[FECHA]]=I9920,IF(J9920-J9919&gt;0,(J9920-J9919)*1440,0),0)</f>
        <v>2.9999999999998295</v>
      </c>
      <c r="L9919" s="14">
        <v>4.0999999999999996</v>
      </c>
      <c r="M9919" s="13" t="s">
        <v>56110</v>
      </c>
      <c r="N9919" s="1" t="s">
        <v>52444</v>
      </c>
      <c r="O9919" s="1">
        <v>80</v>
      </c>
      <c r="P9919" s="1" t="s">
        <v>170</v>
      </c>
      <c r="Q9919" s="4" t="s">
        <v>21</v>
      </c>
    </row>
    <row r="9920" spans="1:17" ht="22.5" x14ac:dyDescent="0.25">
      <c r="A9920" s="3">
        <v>14079</v>
      </c>
      <c r="B9920" s="1" t="s">
        <v>43279</v>
      </c>
      <c r="C9920" s="1" t="s">
        <v>15</v>
      </c>
      <c r="D9920" s="1" t="s">
        <v>40</v>
      </c>
      <c r="E9920" s="1">
        <v>74808359</v>
      </c>
      <c r="F9920" s="1" t="s">
        <v>43280</v>
      </c>
      <c r="G9920" s="1">
        <v>26631526</v>
      </c>
      <c r="H9920" s="1" t="s">
        <v>43281</v>
      </c>
      <c r="I9920" s="2">
        <v>45078</v>
      </c>
      <c r="J9920" s="15" t="str">
        <f>MID(Tabla1[[#This Row],[HORA]],1,5)</f>
        <v>17:43</v>
      </c>
      <c r="K9920" s="16">
        <f>IF(Tabla1[[#This Row],[FECHA]]=I9921,IF(J9921-J9920&gt;0,(J9921-J9920)*1440,0),0)</f>
        <v>1.0000000000001563</v>
      </c>
      <c r="L9920" s="14">
        <v>4.04</v>
      </c>
      <c r="M9920" s="13" t="s">
        <v>56113</v>
      </c>
      <c r="N9920" s="1" t="s">
        <v>43282</v>
      </c>
      <c r="O9920" s="1">
        <v>15</v>
      </c>
      <c r="P9920" s="1" t="s">
        <v>986</v>
      </c>
      <c r="Q9920" s="4" t="s">
        <v>21</v>
      </c>
    </row>
    <row r="9921" spans="1:17" ht="22.5" x14ac:dyDescent="0.25">
      <c r="A9921" s="3">
        <v>2987</v>
      </c>
      <c r="B9921" s="1" t="s">
        <v>9273</v>
      </c>
      <c r="C9921" s="1" t="s">
        <v>15</v>
      </c>
      <c r="D9921" s="1" t="s">
        <v>228</v>
      </c>
      <c r="E9921" s="1">
        <v>16781198</v>
      </c>
      <c r="F9921" s="1" t="s">
        <v>9274</v>
      </c>
      <c r="G9921" s="1">
        <v>75731349</v>
      </c>
      <c r="H9921" s="1" t="s">
        <v>9275</v>
      </c>
      <c r="I9921" s="2">
        <v>45078</v>
      </c>
      <c r="J9921" s="15" t="str">
        <f>MID(Tabla1[[#This Row],[HORA]],1,5)</f>
        <v>17:44</v>
      </c>
      <c r="K9921" s="16">
        <f>IF(Tabla1[[#This Row],[FECHA]]=I9922,IF(J9922-J9921&gt;0,(J9922-J9921)*1440,0),0)</f>
        <v>0</v>
      </c>
      <c r="L9921" s="14">
        <v>2.14</v>
      </c>
      <c r="M9921" s="13" t="s">
        <v>56114</v>
      </c>
      <c r="N9921" s="1" t="s">
        <v>9276</v>
      </c>
      <c r="O9921" s="1">
        <v>10</v>
      </c>
      <c r="P9921" s="1" t="s">
        <v>27</v>
      </c>
      <c r="Q9921" s="4" t="s">
        <v>21</v>
      </c>
    </row>
    <row r="9922" spans="1:17" ht="22.5" x14ac:dyDescent="0.25">
      <c r="A9922" s="3">
        <v>18472</v>
      </c>
      <c r="B9922" s="1" t="s">
        <v>55048</v>
      </c>
      <c r="C9922" s="1" t="s">
        <v>15</v>
      </c>
      <c r="D9922" s="1" t="s">
        <v>33</v>
      </c>
      <c r="E9922" s="1">
        <v>20559783529</v>
      </c>
      <c r="F9922" s="1" t="s">
        <v>55049</v>
      </c>
      <c r="G9922" s="1">
        <v>74496552</v>
      </c>
      <c r="H9922" s="1" t="s">
        <v>55050</v>
      </c>
      <c r="I9922" s="2">
        <v>45078</v>
      </c>
      <c r="J9922" s="15" t="str">
        <f>MID(Tabla1[[#This Row],[HORA]],1,5)</f>
        <v>17:44</v>
      </c>
      <c r="K9922" s="16">
        <f>IF(Tabla1[[#This Row],[FECHA]]=I9923,IF(J9923-J9922&gt;0,(J9923-J9922)*1440,0),0)</f>
        <v>2.9999999999999893</v>
      </c>
      <c r="L9922" s="14">
        <v>3.15</v>
      </c>
      <c r="M9922" s="13" t="s">
        <v>56114</v>
      </c>
      <c r="N9922" s="1" t="s">
        <v>55051</v>
      </c>
      <c r="O9922" s="1">
        <v>20</v>
      </c>
      <c r="P9922" s="1" t="s">
        <v>986</v>
      </c>
      <c r="Q9922" s="4" t="s">
        <v>21</v>
      </c>
    </row>
    <row r="9923" spans="1:17" ht="22.5" x14ac:dyDescent="0.25">
      <c r="A9923" s="3">
        <v>2988</v>
      </c>
      <c r="B9923" s="1" t="s">
        <v>9277</v>
      </c>
      <c r="C9923" s="1" t="s">
        <v>15</v>
      </c>
      <c r="D9923" s="1" t="s">
        <v>40</v>
      </c>
      <c r="E9923" s="1">
        <v>48660994</v>
      </c>
      <c r="F9923" s="1" t="s">
        <v>9278</v>
      </c>
      <c r="G9923" s="1">
        <v>48660994</v>
      </c>
      <c r="H9923" s="1" t="s">
        <v>9278</v>
      </c>
      <c r="I9923" s="2">
        <v>45078</v>
      </c>
      <c r="J9923" s="15" t="str">
        <f>MID(Tabla1[[#This Row],[HORA]],1,5)</f>
        <v>17:47</v>
      </c>
      <c r="K9923" s="16">
        <f>IF(Tabla1[[#This Row],[FECHA]]=I9924,IF(J9924-J9923&gt;0,(J9924-J9923)*1440,0),0)</f>
        <v>0</v>
      </c>
      <c r="L9923" s="14">
        <v>4.5199999999999996</v>
      </c>
      <c r="M9923" s="13" t="s">
        <v>56117</v>
      </c>
      <c r="N9923" s="1" t="s">
        <v>8389</v>
      </c>
      <c r="O9923" s="1">
        <v>30</v>
      </c>
      <c r="P9923" s="1" t="s">
        <v>27</v>
      </c>
      <c r="Q9923" s="4" t="s">
        <v>21</v>
      </c>
    </row>
    <row r="9924" spans="1:17" ht="22.5" x14ac:dyDescent="0.25">
      <c r="A9924" s="3">
        <v>8961</v>
      </c>
      <c r="B9924" s="1" t="s">
        <v>28011</v>
      </c>
      <c r="C9924" s="1" t="s">
        <v>15</v>
      </c>
      <c r="D9924" s="1" t="s">
        <v>71</v>
      </c>
      <c r="E9924" s="1">
        <v>16736948</v>
      </c>
      <c r="F9924" s="1" t="s">
        <v>6617</v>
      </c>
      <c r="G9924" s="1">
        <v>2239080</v>
      </c>
      <c r="H9924" s="1" t="s">
        <v>28012</v>
      </c>
      <c r="I9924" s="2">
        <v>45078</v>
      </c>
      <c r="J9924" s="15" t="str">
        <f>MID(Tabla1[[#This Row],[HORA]],1,5)</f>
        <v>17:47</v>
      </c>
      <c r="K9924" s="16">
        <f>IF(Tabla1[[#This Row],[FECHA]]=I9925,IF(J9925-J9924&gt;0,(J9925-J9924)*1440,0),0)</f>
        <v>0</v>
      </c>
      <c r="L9924" s="14">
        <v>4.2699999999999996</v>
      </c>
      <c r="M9924" s="13" t="s">
        <v>56117</v>
      </c>
      <c r="N9924" s="1" t="s">
        <v>28013</v>
      </c>
      <c r="O9924" s="1">
        <v>20</v>
      </c>
      <c r="P9924" s="1" t="s">
        <v>170</v>
      </c>
      <c r="Q9924" s="4" t="s">
        <v>21</v>
      </c>
    </row>
    <row r="9925" spans="1:17" ht="22.5" x14ac:dyDescent="0.25">
      <c r="A9925" s="3">
        <v>14080</v>
      </c>
      <c r="B9925" s="1" t="s">
        <v>43283</v>
      </c>
      <c r="C9925" s="1" t="s">
        <v>15</v>
      </c>
      <c r="D9925" s="1" t="s">
        <v>82</v>
      </c>
      <c r="E9925" s="1">
        <v>16768256</v>
      </c>
      <c r="F9925" s="1" t="s">
        <v>43284</v>
      </c>
      <c r="G9925" s="1">
        <v>42958760</v>
      </c>
      <c r="H9925" s="1" t="s">
        <v>43285</v>
      </c>
      <c r="I9925" s="2">
        <v>45078</v>
      </c>
      <c r="J9925" s="15" t="str">
        <f>MID(Tabla1[[#This Row],[HORA]],1,5)</f>
        <v>17:47</v>
      </c>
      <c r="K9925" s="16">
        <f>IF(Tabla1[[#This Row],[FECHA]]=I9926,IF(J9926-J9925&gt;0,(J9926-J9925)*1440,0),0)</f>
        <v>0.99999999999999645</v>
      </c>
      <c r="L9925" s="14">
        <v>7.21</v>
      </c>
      <c r="M9925" s="13" t="s">
        <v>56117</v>
      </c>
      <c r="N9925" s="1" t="s">
        <v>43286</v>
      </c>
      <c r="O9925" s="1">
        <v>15</v>
      </c>
      <c r="P9925" s="1" t="s">
        <v>986</v>
      </c>
      <c r="Q9925" s="4" t="s">
        <v>21</v>
      </c>
    </row>
    <row r="9926" spans="1:17" ht="22.5" x14ac:dyDescent="0.25">
      <c r="A9926" s="3">
        <v>2989</v>
      </c>
      <c r="B9926" s="1" t="s">
        <v>9279</v>
      </c>
      <c r="C9926" s="1" t="s">
        <v>15</v>
      </c>
      <c r="D9926" s="1" t="s">
        <v>228</v>
      </c>
      <c r="E9926" s="1">
        <v>72211890</v>
      </c>
      <c r="F9926" s="1" t="s">
        <v>9280</v>
      </c>
      <c r="G9926" s="1">
        <v>42744169</v>
      </c>
      <c r="H9926" s="1" t="s">
        <v>9281</v>
      </c>
      <c r="I9926" s="2">
        <v>45078</v>
      </c>
      <c r="J9926" s="15" t="str">
        <f>MID(Tabla1[[#This Row],[HORA]],1,5)</f>
        <v>17:48</v>
      </c>
      <c r="K9926" s="16">
        <f>IF(Tabla1[[#This Row],[FECHA]]=I9927,IF(J9927-J9926&gt;0,(J9927-J9926)*1440,0),0)</f>
        <v>0.99999999999999645</v>
      </c>
      <c r="L9926" s="14">
        <v>4.3600000000000003</v>
      </c>
      <c r="M9926" s="13" t="s">
        <v>56118</v>
      </c>
      <c r="N9926" s="1" t="s">
        <v>9282</v>
      </c>
      <c r="O9926" s="1">
        <v>13</v>
      </c>
      <c r="P9926" s="1" t="s">
        <v>27</v>
      </c>
      <c r="Q9926" s="4" t="s">
        <v>21</v>
      </c>
    </row>
    <row r="9927" spans="1:17" ht="22.5" x14ac:dyDescent="0.25">
      <c r="A9927" s="3">
        <v>14081</v>
      </c>
      <c r="B9927" s="1" t="s">
        <v>43287</v>
      </c>
      <c r="C9927" s="1" t="s">
        <v>15</v>
      </c>
      <c r="D9927" s="1" t="s">
        <v>40</v>
      </c>
      <c r="E9927" s="1">
        <v>47257443</v>
      </c>
      <c r="F9927" s="1" t="s">
        <v>19635</v>
      </c>
      <c r="G9927" s="1">
        <v>2239081</v>
      </c>
      <c r="H9927" s="1" t="s">
        <v>43288</v>
      </c>
      <c r="I9927" s="2">
        <v>45078</v>
      </c>
      <c r="J9927" s="15" t="str">
        <f>MID(Tabla1[[#This Row],[HORA]],1,5)</f>
        <v>17:49</v>
      </c>
      <c r="K9927" s="16">
        <f>IF(Tabla1[[#This Row],[FECHA]]=I9928,IF(J9928-J9927&gt;0,(J9928-J9927)*1440,0),0)</f>
        <v>0.99999999999983658</v>
      </c>
      <c r="L9927" s="14">
        <v>2.57</v>
      </c>
      <c r="M9927" s="13" t="s">
        <v>56119</v>
      </c>
      <c r="N9927" s="1" t="s">
        <v>43289</v>
      </c>
      <c r="O9927" s="1">
        <v>13</v>
      </c>
      <c r="P9927" s="1" t="s">
        <v>986</v>
      </c>
      <c r="Q9927" s="4" t="s">
        <v>21</v>
      </c>
    </row>
    <row r="9928" spans="1:17" ht="22.5" x14ac:dyDescent="0.25">
      <c r="A9928" s="3">
        <v>2990</v>
      </c>
      <c r="B9928" s="1" t="s">
        <v>9283</v>
      </c>
      <c r="C9928" s="1" t="s">
        <v>15</v>
      </c>
      <c r="D9928" s="1" t="s">
        <v>71</v>
      </c>
      <c r="E9928" s="1">
        <v>72567351</v>
      </c>
      <c r="F9928" s="1" t="s">
        <v>9284</v>
      </c>
      <c r="G9928" s="1">
        <v>2239082</v>
      </c>
      <c r="H9928" s="1" t="s">
        <v>9285</v>
      </c>
      <c r="I9928" s="2">
        <v>45078</v>
      </c>
      <c r="J9928" s="15" t="str">
        <f>MID(Tabla1[[#This Row],[HORA]],1,5)</f>
        <v>17:50</v>
      </c>
      <c r="K9928" s="16">
        <f>IF(Tabla1[[#This Row],[FECHA]]=I9929,IF(J9929-J9928&gt;0,(J9929-J9928)*1440,0),0)</f>
        <v>0</v>
      </c>
      <c r="L9928" s="14">
        <v>3.36</v>
      </c>
      <c r="M9928" s="13" t="s">
        <v>56120</v>
      </c>
      <c r="N9928" s="1" t="s">
        <v>9286</v>
      </c>
      <c r="O9928" s="1">
        <v>15</v>
      </c>
      <c r="P9928" s="1" t="s">
        <v>27</v>
      </c>
      <c r="Q9928" s="4" t="s">
        <v>21</v>
      </c>
    </row>
    <row r="9929" spans="1:17" ht="22.5" x14ac:dyDescent="0.25">
      <c r="A9929" s="3">
        <v>17420</v>
      </c>
      <c r="B9929" s="1" t="s">
        <v>52445</v>
      </c>
      <c r="C9929" s="1" t="s">
        <v>15</v>
      </c>
      <c r="D9929" s="1" t="s">
        <v>71</v>
      </c>
      <c r="E9929" s="1">
        <v>20538370267</v>
      </c>
      <c r="F9929" s="1" t="s">
        <v>48353</v>
      </c>
      <c r="G9929" s="1">
        <v>27741833</v>
      </c>
      <c r="H9929" s="1" t="s">
        <v>52446</v>
      </c>
      <c r="I9929" s="2">
        <v>45078</v>
      </c>
      <c r="J9929" s="15" t="str">
        <f>MID(Tabla1[[#This Row],[HORA]],1,5)</f>
        <v>17:50</v>
      </c>
      <c r="K9929" s="16">
        <f>IF(Tabla1[[#This Row],[FECHA]]=I9930,IF(J9930-J9929&gt;0,(J9930-J9929)*1440,0),0)</f>
        <v>3.0000000000001492</v>
      </c>
      <c r="L9929" s="14">
        <v>2.1</v>
      </c>
      <c r="M9929" s="13" t="s">
        <v>56120</v>
      </c>
      <c r="N9929" s="1" t="s">
        <v>52447</v>
      </c>
      <c r="O9929" s="1">
        <v>30</v>
      </c>
      <c r="P9929" s="1" t="s">
        <v>170</v>
      </c>
      <c r="Q9929" s="4" t="s">
        <v>21</v>
      </c>
    </row>
    <row r="9930" spans="1:17" ht="22.5" x14ac:dyDescent="0.25">
      <c r="A9930" s="3">
        <v>8962</v>
      </c>
      <c r="B9930" s="1" t="s">
        <v>28014</v>
      </c>
      <c r="C9930" s="1" t="s">
        <v>15</v>
      </c>
      <c r="D9930" s="1" t="s">
        <v>228</v>
      </c>
      <c r="E9930" s="1">
        <v>72697069</v>
      </c>
      <c r="F9930" s="1" t="s">
        <v>28015</v>
      </c>
      <c r="G9930" s="1">
        <v>71308479</v>
      </c>
      <c r="H9930" s="1" t="s">
        <v>28016</v>
      </c>
      <c r="I9930" s="2">
        <v>45078</v>
      </c>
      <c r="J9930" s="15" t="str">
        <f>MID(Tabla1[[#This Row],[HORA]],1,5)</f>
        <v>17:53</v>
      </c>
      <c r="K9930" s="16">
        <f>IF(Tabla1[[#This Row],[FECHA]]=I9931,IF(J9931-J9930&gt;0,(J9931-J9930)*1440,0),0)</f>
        <v>0</v>
      </c>
      <c r="L9930" s="14">
        <v>5.0199999999999996</v>
      </c>
      <c r="M9930" s="13" t="s">
        <v>56123</v>
      </c>
      <c r="N9930" s="1" t="s">
        <v>10695</v>
      </c>
      <c r="O9930" s="1">
        <v>12</v>
      </c>
      <c r="P9930" s="1" t="s">
        <v>170</v>
      </c>
      <c r="Q9930" s="4" t="s">
        <v>21</v>
      </c>
    </row>
    <row r="9931" spans="1:17" ht="22.5" x14ac:dyDescent="0.25">
      <c r="A9931" s="3">
        <v>16181</v>
      </c>
      <c r="B9931" s="1" t="s">
        <v>49171</v>
      </c>
      <c r="C9931" s="1" t="s">
        <v>15</v>
      </c>
      <c r="D9931" s="1" t="s">
        <v>40</v>
      </c>
      <c r="E9931" s="1">
        <v>20480431511</v>
      </c>
      <c r="F9931" s="1" t="s">
        <v>49172</v>
      </c>
      <c r="G9931" s="1">
        <v>16615437</v>
      </c>
      <c r="H9931" s="1" t="s">
        <v>49173</v>
      </c>
      <c r="I9931" s="2">
        <v>45078</v>
      </c>
      <c r="J9931" s="15" t="str">
        <f>MID(Tabla1[[#This Row],[HORA]],1,5)</f>
        <v>17:53</v>
      </c>
      <c r="K9931" s="16">
        <f>IF(Tabla1[[#This Row],[FECHA]]=I9932,IF(J9932-J9931&gt;0,(J9932-J9931)*1440,0),0)</f>
        <v>1.9999999999999929</v>
      </c>
      <c r="L9931" s="14">
        <v>7.5</v>
      </c>
      <c r="M9931" s="13" t="s">
        <v>56123</v>
      </c>
      <c r="N9931" s="1" t="s">
        <v>49174</v>
      </c>
      <c r="O9931" s="1">
        <v>25</v>
      </c>
      <c r="P9931" s="1" t="s">
        <v>27</v>
      </c>
      <c r="Q9931" s="4" t="s">
        <v>21</v>
      </c>
    </row>
    <row r="9932" spans="1:17" ht="22.5" x14ac:dyDescent="0.25">
      <c r="A9932" s="3">
        <v>14082</v>
      </c>
      <c r="B9932" s="1" t="s">
        <v>43290</v>
      </c>
      <c r="C9932" s="1" t="s">
        <v>15</v>
      </c>
      <c r="D9932" s="1" t="s">
        <v>23</v>
      </c>
      <c r="E9932" s="1">
        <v>42150317</v>
      </c>
      <c r="F9932" s="1" t="s">
        <v>43291</v>
      </c>
      <c r="G9932" s="1">
        <v>2239084</v>
      </c>
      <c r="H9932" s="1" t="s">
        <v>43292</v>
      </c>
      <c r="I9932" s="2">
        <v>45078</v>
      </c>
      <c r="J9932" s="15" t="str">
        <f>MID(Tabla1[[#This Row],[HORA]],1,5)</f>
        <v>17:55</v>
      </c>
      <c r="K9932" s="16">
        <f>IF(Tabla1[[#This Row],[FECHA]]=I9933,IF(J9933-J9932&gt;0,(J9933-J9932)*1440,0),0)</f>
        <v>2.9999999999998295</v>
      </c>
      <c r="L9932" s="14">
        <v>3.2</v>
      </c>
      <c r="M9932" s="13" t="s">
        <v>56125</v>
      </c>
      <c r="N9932" s="1" t="s">
        <v>1531</v>
      </c>
      <c r="O9932" s="1">
        <v>10</v>
      </c>
      <c r="P9932" s="1" t="s">
        <v>986</v>
      </c>
      <c r="Q9932" s="4" t="s">
        <v>21</v>
      </c>
    </row>
    <row r="9933" spans="1:17" ht="22.5" x14ac:dyDescent="0.25">
      <c r="A9933" s="3">
        <v>14083</v>
      </c>
      <c r="B9933" s="1" t="s">
        <v>43293</v>
      </c>
      <c r="C9933" s="1" t="s">
        <v>15</v>
      </c>
      <c r="D9933" s="1" t="s">
        <v>40</v>
      </c>
      <c r="E9933" s="1">
        <v>46567792</v>
      </c>
      <c r="F9933" s="1" t="s">
        <v>43294</v>
      </c>
      <c r="G9933" s="1">
        <v>71447696</v>
      </c>
      <c r="H9933" s="1" t="s">
        <v>41073</v>
      </c>
      <c r="I9933" s="2">
        <v>45078</v>
      </c>
      <c r="J9933" s="15" t="str">
        <f>MID(Tabla1[[#This Row],[HORA]],1,5)</f>
        <v>17:58</v>
      </c>
      <c r="K9933" s="16">
        <f>IF(Tabla1[[#This Row],[FECHA]]=I9934,IF(J9934-J9933&gt;0,(J9934-J9933)*1440,0),0)</f>
        <v>1.0000000000001563</v>
      </c>
      <c r="L9933" s="14">
        <v>2.2999999999999998</v>
      </c>
      <c r="M9933" s="13" t="s">
        <v>56128</v>
      </c>
      <c r="N9933" s="1" t="s">
        <v>6488</v>
      </c>
      <c r="O9933" s="1">
        <v>15</v>
      </c>
      <c r="P9933" s="1" t="s">
        <v>986</v>
      </c>
      <c r="Q9933" s="4" t="s">
        <v>21</v>
      </c>
    </row>
    <row r="9934" spans="1:17" ht="22.5" x14ac:dyDescent="0.25">
      <c r="A9934" s="3">
        <v>8963</v>
      </c>
      <c r="B9934" s="1" t="s">
        <v>28017</v>
      </c>
      <c r="C9934" s="1" t="s">
        <v>15</v>
      </c>
      <c r="D9934" s="1" t="s">
        <v>33</v>
      </c>
      <c r="E9934" s="1">
        <v>78547853</v>
      </c>
      <c r="F9934" s="1" t="s">
        <v>6901</v>
      </c>
      <c r="G9934" s="1">
        <v>3583580</v>
      </c>
      <c r="H9934" s="1" t="s">
        <v>28018</v>
      </c>
      <c r="I9934" s="2">
        <v>45078</v>
      </c>
      <c r="J9934" s="15" t="str">
        <f>MID(Tabla1[[#This Row],[HORA]],1,5)</f>
        <v>17:59</v>
      </c>
      <c r="K9934" s="16">
        <f>IF(Tabla1[[#This Row],[FECHA]]=I9935,IF(J9935-J9934&gt;0,(J9935-J9934)*1440,0),0)</f>
        <v>1.9999999999999929</v>
      </c>
      <c r="L9934" s="14">
        <v>3.5</v>
      </c>
      <c r="M9934" s="13" t="s">
        <v>56129</v>
      </c>
      <c r="N9934" s="1" t="s">
        <v>28019</v>
      </c>
      <c r="O9934" s="1">
        <v>30</v>
      </c>
      <c r="P9934" s="1" t="s">
        <v>170</v>
      </c>
      <c r="Q9934" s="4" t="s">
        <v>21</v>
      </c>
    </row>
    <row r="9935" spans="1:17" ht="22.5" x14ac:dyDescent="0.25">
      <c r="A9935" s="3">
        <v>2991</v>
      </c>
      <c r="B9935" s="1" t="s">
        <v>9287</v>
      </c>
      <c r="C9935" s="1" t="s">
        <v>15</v>
      </c>
      <c r="D9935" s="1" t="s">
        <v>33</v>
      </c>
      <c r="E9935" s="1">
        <v>44983090</v>
      </c>
      <c r="F9935" s="1" t="s">
        <v>9288</v>
      </c>
      <c r="G9935" s="1">
        <v>2239085</v>
      </c>
      <c r="H9935" s="1" t="s">
        <v>9289</v>
      </c>
      <c r="I9935" s="2">
        <v>45078</v>
      </c>
      <c r="J9935" s="15" t="str">
        <f>MID(Tabla1[[#This Row],[HORA]],1,5)</f>
        <v>18:01</v>
      </c>
      <c r="K9935" s="16">
        <f>IF(Tabla1[[#This Row],[FECHA]]=I9936,IF(J9936-J9935&gt;0,(J9936-J9935)*1440,0),0)</f>
        <v>0</v>
      </c>
      <c r="L9935" s="14">
        <v>5</v>
      </c>
      <c r="M9935" s="13" t="s">
        <v>56140</v>
      </c>
      <c r="N9935" s="1" t="s">
        <v>9290</v>
      </c>
      <c r="O9935" s="1">
        <v>52.5</v>
      </c>
      <c r="P9935" s="1" t="s">
        <v>27</v>
      </c>
      <c r="Q9935" s="4" t="s">
        <v>21</v>
      </c>
    </row>
    <row r="9936" spans="1:17" ht="22.5" x14ac:dyDescent="0.25">
      <c r="A9936" s="3">
        <v>2992</v>
      </c>
      <c r="B9936" s="1" t="s">
        <v>9287</v>
      </c>
      <c r="C9936" s="1" t="s">
        <v>15</v>
      </c>
      <c r="D9936" s="1" t="s">
        <v>33</v>
      </c>
      <c r="E9936" s="1">
        <v>44983090</v>
      </c>
      <c r="F9936" s="1" t="s">
        <v>9288</v>
      </c>
      <c r="G9936" s="1">
        <v>2239085</v>
      </c>
      <c r="H9936" s="1" t="s">
        <v>9289</v>
      </c>
      <c r="I9936" s="2">
        <v>45078</v>
      </c>
      <c r="J9936" s="15" t="str">
        <f>MID(Tabla1[[#This Row],[HORA]],1,5)</f>
        <v>18:01</v>
      </c>
      <c r="K9936" s="16">
        <f>IF(Tabla1[[#This Row],[FECHA]]=I9937,IF(J9937-J9936&gt;0,(J9937-J9936)*1440,0),0)</f>
        <v>0</v>
      </c>
      <c r="L9936" s="14">
        <v>2.35</v>
      </c>
      <c r="M9936" s="13" t="s">
        <v>56140</v>
      </c>
      <c r="N9936" s="1" t="s">
        <v>9291</v>
      </c>
      <c r="O9936" s="1">
        <v>17.5</v>
      </c>
      <c r="P9936" s="1" t="s">
        <v>27</v>
      </c>
      <c r="Q9936" s="4" t="s">
        <v>21</v>
      </c>
    </row>
    <row r="9937" spans="1:17" ht="22.5" x14ac:dyDescent="0.25">
      <c r="A9937" s="3">
        <v>14084</v>
      </c>
      <c r="B9937" s="1" t="s">
        <v>43295</v>
      </c>
      <c r="C9937" s="1" t="s">
        <v>15</v>
      </c>
      <c r="D9937" s="1" t="s">
        <v>40</v>
      </c>
      <c r="E9937" s="1">
        <v>46452426</v>
      </c>
      <c r="F9937" s="1" t="s">
        <v>43296</v>
      </c>
      <c r="G9937" s="1">
        <v>73009487</v>
      </c>
      <c r="H9937" s="1" t="s">
        <v>43297</v>
      </c>
      <c r="I9937" s="2">
        <v>45078</v>
      </c>
      <c r="J9937" s="15" t="str">
        <f>MID(Tabla1[[#This Row],[HORA]],1,5)</f>
        <v>18:01</v>
      </c>
      <c r="K9937" s="16">
        <f>IF(Tabla1[[#This Row],[FECHA]]=I9938,IF(J9938-J9937&gt;0,(J9938-J9937)*1440,0),0)</f>
        <v>1.0000000000001563</v>
      </c>
      <c r="L9937" s="14">
        <v>4.5</v>
      </c>
      <c r="M9937" s="13" t="s">
        <v>56140</v>
      </c>
      <c r="N9937" s="1" t="s">
        <v>43298</v>
      </c>
      <c r="O9937" s="1">
        <v>15</v>
      </c>
      <c r="P9937" s="1" t="s">
        <v>986</v>
      </c>
      <c r="Q9937" s="4" t="s">
        <v>21</v>
      </c>
    </row>
    <row r="9938" spans="1:17" ht="22.5" x14ac:dyDescent="0.25">
      <c r="A9938" s="3">
        <v>8964</v>
      </c>
      <c r="B9938" s="1" t="s">
        <v>28020</v>
      </c>
      <c r="C9938" s="1" t="s">
        <v>15</v>
      </c>
      <c r="D9938" s="1" t="s">
        <v>33</v>
      </c>
      <c r="E9938" s="1">
        <v>76976202</v>
      </c>
      <c r="F9938" s="1" t="s">
        <v>28021</v>
      </c>
      <c r="G9938" s="1">
        <v>62028541</v>
      </c>
      <c r="H9938" s="1" t="s">
        <v>28022</v>
      </c>
      <c r="I9938" s="2">
        <v>45078</v>
      </c>
      <c r="J9938" s="15" t="str">
        <f>MID(Tabla1[[#This Row],[HORA]],1,5)</f>
        <v>18:02</v>
      </c>
      <c r="K9938" s="16">
        <f>IF(Tabla1[[#This Row],[FECHA]]=I9939,IF(J9939-J9938&gt;0,(J9939-J9938)*1440,0),0)</f>
        <v>3.9999999999999858</v>
      </c>
      <c r="L9938" s="14">
        <v>6.2</v>
      </c>
      <c r="M9938" s="13" t="s">
        <v>56141</v>
      </c>
      <c r="N9938" s="1" t="s">
        <v>28023</v>
      </c>
      <c r="O9938" s="1">
        <v>30</v>
      </c>
      <c r="P9938" s="1" t="s">
        <v>170</v>
      </c>
      <c r="Q9938" s="4" t="s">
        <v>21</v>
      </c>
    </row>
    <row r="9939" spans="1:17" ht="22.5" x14ac:dyDescent="0.25">
      <c r="A9939" s="3">
        <v>8965</v>
      </c>
      <c r="B9939" s="1" t="s">
        <v>28024</v>
      </c>
      <c r="C9939" s="1" t="s">
        <v>15</v>
      </c>
      <c r="D9939" s="1" t="s">
        <v>228</v>
      </c>
      <c r="E9939" s="1">
        <v>42777993</v>
      </c>
      <c r="F9939" s="1" t="s">
        <v>28025</v>
      </c>
      <c r="G9939" s="1">
        <v>2239091</v>
      </c>
      <c r="H9939" s="1" t="s">
        <v>28026</v>
      </c>
      <c r="I9939" s="2">
        <v>45078</v>
      </c>
      <c r="J9939" s="15" t="str">
        <f>MID(Tabla1[[#This Row],[HORA]],1,5)</f>
        <v>18:06</v>
      </c>
      <c r="K9939" s="16">
        <f>IF(Tabla1[[#This Row],[FECHA]]=I9940,IF(J9940-J9939&gt;0,(J9940-J9939)*1440,0),0)</f>
        <v>0</v>
      </c>
      <c r="L9939" s="14">
        <v>3.36</v>
      </c>
      <c r="M9939" s="13" t="s">
        <v>56145</v>
      </c>
      <c r="N9939" s="1" t="s">
        <v>28027</v>
      </c>
      <c r="O9939" s="1">
        <v>20</v>
      </c>
      <c r="P9939" s="1" t="s">
        <v>170</v>
      </c>
      <c r="Q9939" s="4" t="s">
        <v>21</v>
      </c>
    </row>
    <row r="9940" spans="1:17" ht="22.5" x14ac:dyDescent="0.25">
      <c r="A9940" s="3">
        <v>18473</v>
      </c>
      <c r="B9940" s="1" t="s">
        <v>55052</v>
      </c>
      <c r="C9940" s="1" t="s">
        <v>15</v>
      </c>
      <c r="D9940" s="1" t="s">
        <v>40</v>
      </c>
      <c r="E9940" s="1">
        <v>20480229364</v>
      </c>
      <c r="F9940" s="1" t="s">
        <v>55053</v>
      </c>
      <c r="G9940" s="1">
        <v>2689611</v>
      </c>
      <c r="H9940" s="1" t="s">
        <v>55054</v>
      </c>
      <c r="I9940" s="2">
        <v>45078</v>
      </c>
      <c r="J9940" s="15" t="str">
        <f>MID(Tabla1[[#This Row],[HORA]],1,5)</f>
        <v>18:06</v>
      </c>
      <c r="K9940" s="16">
        <f>IF(Tabla1[[#This Row],[FECHA]]=I9941,IF(J9941-J9940&gt;0,(J9941-J9940)*1440,0),0)</f>
        <v>0.99999999999983658</v>
      </c>
      <c r="L9940" s="14">
        <v>4.3</v>
      </c>
      <c r="M9940" s="13" t="s">
        <v>56145</v>
      </c>
      <c r="N9940" s="1" t="s">
        <v>55055</v>
      </c>
      <c r="O9940" s="1">
        <v>40</v>
      </c>
      <c r="P9940" s="1" t="s">
        <v>986</v>
      </c>
      <c r="Q9940" s="4" t="s">
        <v>21</v>
      </c>
    </row>
    <row r="9941" spans="1:17" ht="22.5" x14ac:dyDescent="0.25">
      <c r="A9941" s="3">
        <v>8966</v>
      </c>
      <c r="B9941" s="1" t="s">
        <v>28028</v>
      </c>
      <c r="C9941" s="1" t="s">
        <v>15</v>
      </c>
      <c r="D9941" s="1" t="s">
        <v>82</v>
      </c>
      <c r="E9941" s="1">
        <v>42777993</v>
      </c>
      <c r="F9941" s="1" t="s">
        <v>28025</v>
      </c>
      <c r="G9941" s="1">
        <v>2239093</v>
      </c>
      <c r="H9941" s="1" t="s">
        <v>28029</v>
      </c>
      <c r="I9941" s="2">
        <v>45078</v>
      </c>
      <c r="J9941" s="15" t="str">
        <f>MID(Tabla1[[#This Row],[HORA]],1,5)</f>
        <v>18:07</v>
      </c>
      <c r="K9941" s="16">
        <f>IF(Tabla1[[#This Row],[FECHA]]=I9942,IF(J9942-J9941&gt;0,(J9942-J9941)*1440,0),0)</f>
        <v>3.0000000000001492</v>
      </c>
      <c r="L9941" s="14">
        <v>4.54</v>
      </c>
      <c r="M9941" s="13" t="s">
        <v>56146</v>
      </c>
      <c r="N9941" s="1" t="s">
        <v>28027</v>
      </c>
      <c r="O9941" s="1">
        <v>20</v>
      </c>
      <c r="P9941" s="1" t="s">
        <v>170</v>
      </c>
      <c r="Q9941" s="4" t="s">
        <v>21</v>
      </c>
    </row>
    <row r="9942" spans="1:17" ht="22.5" x14ac:dyDescent="0.25">
      <c r="A9942" s="3">
        <v>18474</v>
      </c>
      <c r="B9942" s="1" t="s">
        <v>55056</v>
      </c>
      <c r="C9942" s="1" t="s">
        <v>15</v>
      </c>
      <c r="D9942" s="1" t="s">
        <v>40</v>
      </c>
      <c r="E9942" s="1">
        <v>20607892955</v>
      </c>
      <c r="F9942" s="1" t="s">
        <v>51649</v>
      </c>
      <c r="G9942" s="1">
        <v>47048274</v>
      </c>
      <c r="H9942" s="1" t="s">
        <v>8470</v>
      </c>
      <c r="I9942" s="2">
        <v>45078</v>
      </c>
      <c r="J9942" s="15" t="str">
        <f>MID(Tabla1[[#This Row],[HORA]],1,5)</f>
        <v>18:10</v>
      </c>
      <c r="K9942" s="16">
        <f>IF(Tabla1[[#This Row],[FECHA]]=I9943,IF(J9943-J9942&gt;0,(J9943-J9942)*1440,0),0)</f>
        <v>2.9999999999998295</v>
      </c>
      <c r="L9942" s="14">
        <v>2.21</v>
      </c>
      <c r="M9942" s="13" t="s">
        <v>56149</v>
      </c>
      <c r="N9942" s="1" t="s">
        <v>55057</v>
      </c>
      <c r="O9942" s="1">
        <v>20</v>
      </c>
      <c r="P9942" s="1" t="s">
        <v>986</v>
      </c>
      <c r="Q9942" s="4" t="s">
        <v>21</v>
      </c>
    </row>
    <row r="9943" spans="1:17" ht="22.5" x14ac:dyDescent="0.25">
      <c r="A9943" s="3">
        <v>14085</v>
      </c>
      <c r="B9943" s="1" t="s">
        <v>43299</v>
      </c>
      <c r="C9943" s="1" t="s">
        <v>15</v>
      </c>
      <c r="D9943" s="1" t="s">
        <v>82</v>
      </c>
      <c r="E9943" s="1">
        <v>43854364</v>
      </c>
      <c r="F9943" s="1" t="s">
        <v>3045</v>
      </c>
      <c r="G9943" s="1">
        <v>74942085</v>
      </c>
      <c r="H9943" s="1" t="s">
        <v>5498</v>
      </c>
      <c r="I9943" s="2">
        <v>45078</v>
      </c>
      <c r="J9943" s="15" t="str">
        <f>MID(Tabla1[[#This Row],[HORA]],1,5)</f>
        <v>18:13</v>
      </c>
      <c r="K9943" s="16">
        <f>IF(Tabla1[[#This Row],[FECHA]]=I9944,IF(J9944-J9943&gt;0,(J9944-J9943)*1440,0),0)</f>
        <v>1.0000000000001563</v>
      </c>
      <c r="L9943" s="14">
        <v>3.45</v>
      </c>
      <c r="M9943" s="13" t="s">
        <v>56152</v>
      </c>
      <c r="N9943" s="1" t="s">
        <v>43300</v>
      </c>
      <c r="O9943" s="1">
        <v>13</v>
      </c>
      <c r="P9943" s="1" t="s">
        <v>986</v>
      </c>
      <c r="Q9943" s="4" t="s">
        <v>21</v>
      </c>
    </row>
    <row r="9944" spans="1:17" ht="22.5" x14ac:dyDescent="0.25">
      <c r="A9944" s="3">
        <v>8967</v>
      </c>
      <c r="B9944" s="1" t="s">
        <v>28030</v>
      </c>
      <c r="C9944" s="1" t="s">
        <v>15</v>
      </c>
      <c r="D9944" s="1" t="s">
        <v>71</v>
      </c>
      <c r="E9944" s="1">
        <v>42186738</v>
      </c>
      <c r="F9944" s="1" t="s">
        <v>28031</v>
      </c>
      <c r="G9944" s="1">
        <v>2239095</v>
      </c>
      <c r="H9944" s="1" t="s">
        <v>28032</v>
      </c>
      <c r="I9944" s="2">
        <v>45078</v>
      </c>
      <c r="J9944" s="15" t="str">
        <f>MID(Tabla1[[#This Row],[HORA]],1,5)</f>
        <v>18:14</v>
      </c>
      <c r="K9944" s="16">
        <f>IF(Tabla1[[#This Row],[FECHA]]=I9945,IF(J9945-J9944&gt;0,(J9945-J9944)*1440,0),0)</f>
        <v>1.999999999999833</v>
      </c>
      <c r="L9944" s="14">
        <v>3.14</v>
      </c>
      <c r="M9944" s="13" t="s">
        <v>56153</v>
      </c>
      <c r="N9944" s="1" t="s">
        <v>28033</v>
      </c>
      <c r="O9944" s="1">
        <v>30</v>
      </c>
      <c r="P9944" s="1" t="s">
        <v>170</v>
      </c>
      <c r="Q9944" s="4" t="s">
        <v>21</v>
      </c>
    </row>
    <row r="9945" spans="1:17" ht="22.5" x14ac:dyDescent="0.25">
      <c r="A9945" s="3">
        <v>8968</v>
      </c>
      <c r="B9945" s="1" t="s">
        <v>28034</v>
      </c>
      <c r="C9945" s="1" t="s">
        <v>15</v>
      </c>
      <c r="D9945" s="1" t="s">
        <v>33</v>
      </c>
      <c r="E9945" s="1">
        <v>16430328</v>
      </c>
      <c r="F9945" s="1" t="s">
        <v>6406</v>
      </c>
      <c r="G9945" s="1">
        <v>2239096</v>
      </c>
      <c r="H9945" s="1" t="s">
        <v>28035</v>
      </c>
      <c r="I9945" s="2">
        <v>45078</v>
      </c>
      <c r="J9945" s="15" t="str">
        <f>MID(Tabla1[[#This Row],[HORA]],1,5)</f>
        <v>18:16</v>
      </c>
      <c r="K9945" s="16">
        <f>IF(Tabla1[[#This Row],[FECHA]]=I9946,IF(J9946-J9945&gt;0,(J9946-J9945)*1440,0),0)</f>
        <v>0</v>
      </c>
      <c r="L9945" s="14">
        <v>4.5199999999999996</v>
      </c>
      <c r="M9945" s="13" t="s">
        <v>56155</v>
      </c>
      <c r="N9945" s="1" t="s">
        <v>28036</v>
      </c>
      <c r="O9945" s="1">
        <v>30</v>
      </c>
      <c r="P9945" s="1" t="s">
        <v>170</v>
      </c>
      <c r="Q9945" s="4" t="s">
        <v>21</v>
      </c>
    </row>
    <row r="9946" spans="1:17" ht="22.5" x14ac:dyDescent="0.25">
      <c r="A9946" s="3">
        <v>18475</v>
      </c>
      <c r="B9946" s="1" t="s">
        <v>55058</v>
      </c>
      <c r="C9946" s="1" t="s">
        <v>15</v>
      </c>
      <c r="D9946" s="1" t="s">
        <v>33</v>
      </c>
      <c r="E9946" s="1">
        <v>20487701000</v>
      </c>
      <c r="F9946" s="1" t="s">
        <v>48068</v>
      </c>
      <c r="G9946" s="1">
        <v>76849478</v>
      </c>
      <c r="H9946" s="1" t="s">
        <v>54505</v>
      </c>
      <c r="I9946" s="2">
        <v>45078</v>
      </c>
      <c r="J9946" s="15" t="str">
        <f>MID(Tabla1[[#This Row],[HORA]],1,5)</f>
        <v>18:16</v>
      </c>
      <c r="K9946" s="16">
        <f>IF(Tabla1[[#This Row],[FECHA]]=I9947,IF(J9947-J9946&gt;0,(J9947-J9946)*1440,0),0)</f>
        <v>2.0000000000001528</v>
      </c>
      <c r="L9946" s="14">
        <v>4.46</v>
      </c>
      <c r="M9946" s="13" t="s">
        <v>56155</v>
      </c>
      <c r="N9946" s="1" t="s">
        <v>55059</v>
      </c>
      <c r="O9946" s="1">
        <v>12</v>
      </c>
      <c r="P9946" s="1" t="s">
        <v>986</v>
      </c>
      <c r="Q9946" s="4" t="s">
        <v>21</v>
      </c>
    </row>
    <row r="9947" spans="1:17" ht="22.5" x14ac:dyDescent="0.25">
      <c r="A9947" s="3">
        <v>8969</v>
      </c>
      <c r="B9947" s="1" t="s">
        <v>28037</v>
      </c>
      <c r="C9947" s="1" t="s">
        <v>15</v>
      </c>
      <c r="D9947" s="1" t="s">
        <v>40</v>
      </c>
      <c r="E9947" s="1">
        <v>16467057</v>
      </c>
      <c r="F9947" s="1" t="s">
        <v>28038</v>
      </c>
      <c r="G9947" s="1">
        <v>2239097</v>
      </c>
      <c r="H9947" s="1" t="s">
        <v>28039</v>
      </c>
      <c r="I9947" s="2">
        <v>45078</v>
      </c>
      <c r="J9947" s="15" t="str">
        <f>MID(Tabla1[[#This Row],[HORA]],1,5)</f>
        <v>18:18</v>
      </c>
      <c r="K9947" s="16">
        <f>IF(Tabla1[[#This Row],[FECHA]]=I9948,IF(J9948-J9947&gt;0,(J9948-J9947)*1440,0),0)</f>
        <v>0</v>
      </c>
      <c r="L9947" s="14">
        <v>4.3600000000000003</v>
      </c>
      <c r="M9947" s="13" t="s">
        <v>56157</v>
      </c>
      <c r="N9947" s="1" t="s">
        <v>28040</v>
      </c>
      <c r="O9947" s="1">
        <v>20</v>
      </c>
      <c r="P9947" s="1" t="s">
        <v>170</v>
      </c>
      <c r="Q9947" s="4" t="s">
        <v>21</v>
      </c>
    </row>
    <row r="9948" spans="1:17" ht="22.5" x14ac:dyDescent="0.25">
      <c r="A9948" s="3">
        <v>14086</v>
      </c>
      <c r="B9948" s="1" t="s">
        <v>43301</v>
      </c>
      <c r="C9948" s="1" t="s">
        <v>15</v>
      </c>
      <c r="D9948" s="1" t="s">
        <v>40</v>
      </c>
      <c r="E9948" s="1">
        <v>16634432</v>
      </c>
      <c r="F9948" s="1" t="s">
        <v>43302</v>
      </c>
      <c r="G9948" s="1">
        <v>2239098</v>
      </c>
      <c r="H9948" s="1" t="s">
        <v>43303</v>
      </c>
      <c r="I9948" s="2">
        <v>45078</v>
      </c>
      <c r="J9948" s="15" t="str">
        <f>MID(Tabla1[[#This Row],[HORA]],1,5)</f>
        <v>18:18</v>
      </c>
      <c r="K9948" s="16">
        <f>IF(Tabla1[[#This Row],[FECHA]]=I9949,IF(J9949-J9948&gt;0,(J9949-J9948)*1440,0),0)</f>
        <v>6.9999999999999751</v>
      </c>
      <c r="L9948" s="14">
        <v>2.0699999999999998</v>
      </c>
      <c r="M9948" s="13" t="s">
        <v>56157</v>
      </c>
      <c r="N9948" s="1" t="s">
        <v>5160</v>
      </c>
      <c r="O9948" s="1">
        <v>15</v>
      </c>
      <c r="P9948" s="1" t="s">
        <v>986</v>
      </c>
      <c r="Q9948" s="4" t="s">
        <v>21</v>
      </c>
    </row>
    <row r="9949" spans="1:17" ht="22.5" x14ac:dyDescent="0.25">
      <c r="A9949" s="3">
        <v>14087</v>
      </c>
      <c r="B9949" s="1" t="s">
        <v>43304</v>
      </c>
      <c r="C9949" s="1" t="s">
        <v>15</v>
      </c>
      <c r="D9949" s="1" t="s">
        <v>40</v>
      </c>
      <c r="E9949" s="1">
        <v>27854681</v>
      </c>
      <c r="F9949" s="1" t="s">
        <v>43305</v>
      </c>
      <c r="G9949" s="1">
        <v>2239103</v>
      </c>
      <c r="H9949" s="1" t="s">
        <v>43306</v>
      </c>
      <c r="I9949" s="2">
        <v>45078</v>
      </c>
      <c r="J9949" s="15" t="str">
        <f>MID(Tabla1[[#This Row],[HORA]],1,5)</f>
        <v>18:25</v>
      </c>
      <c r="K9949" s="16">
        <f>IF(Tabla1[[#This Row],[FECHA]]=I9950,IF(J9950-J9949&gt;0,(J9950-J9949)*1440,0),0)</f>
        <v>1.999999999999833</v>
      </c>
      <c r="L9949" s="14">
        <v>3.36</v>
      </c>
      <c r="M9949" s="13" t="s">
        <v>56164</v>
      </c>
      <c r="N9949" s="1" t="s">
        <v>43307</v>
      </c>
      <c r="O9949" s="1">
        <v>15</v>
      </c>
      <c r="P9949" s="1" t="s">
        <v>986</v>
      </c>
      <c r="Q9949" s="4" t="s">
        <v>21</v>
      </c>
    </row>
    <row r="9950" spans="1:17" ht="22.5" x14ac:dyDescent="0.25">
      <c r="A9950" s="3">
        <v>14088</v>
      </c>
      <c r="B9950" s="1" t="s">
        <v>43308</v>
      </c>
      <c r="C9950" s="1" t="s">
        <v>15</v>
      </c>
      <c r="D9950" s="1" t="s">
        <v>82</v>
      </c>
      <c r="E9950" s="1">
        <v>73895496</v>
      </c>
      <c r="F9950" s="1" t="s">
        <v>21917</v>
      </c>
      <c r="G9950" s="1">
        <v>2239104</v>
      </c>
      <c r="H9950" s="1" t="s">
        <v>43309</v>
      </c>
      <c r="I9950" s="2">
        <v>45078</v>
      </c>
      <c r="J9950" s="15" t="str">
        <f>MID(Tabla1[[#This Row],[HORA]],1,5)</f>
        <v>18:27</v>
      </c>
      <c r="K9950" s="16">
        <f>IF(Tabla1[[#This Row],[FECHA]]=I9951,IF(J9951-J9950&gt;0,(J9951-J9950)*1440,0),0)</f>
        <v>0.99999999999999645</v>
      </c>
      <c r="L9950" s="14">
        <v>2.37</v>
      </c>
      <c r="M9950" s="13" t="s">
        <v>56166</v>
      </c>
      <c r="N9950" s="1" t="s">
        <v>43310</v>
      </c>
      <c r="O9950" s="1">
        <v>15</v>
      </c>
      <c r="P9950" s="1" t="s">
        <v>986</v>
      </c>
      <c r="Q9950" s="4" t="s">
        <v>21</v>
      </c>
    </row>
    <row r="9951" spans="1:17" ht="22.5" x14ac:dyDescent="0.25">
      <c r="A9951" s="3">
        <v>8970</v>
      </c>
      <c r="B9951" s="1" t="s">
        <v>28041</v>
      </c>
      <c r="C9951" s="1" t="s">
        <v>15</v>
      </c>
      <c r="D9951" s="1" t="s">
        <v>40</v>
      </c>
      <c r="E9951" s="1">
        <v>17569452</v>
      </c>
      <c r="F9951" s="1" t="s">
        <v>28042</v>
      </c>
      <c r="G9951" s="1">
        <v>2866573</v>
      </c>
      <c r="H9951" s="1" t="s">
        <v>28043</v>
      </c>
      <c r="I9951" s="2">
        <v>45078</v>
      </c>
      <c r="J9951" s="15" t="str">
        <f>MID(Tabla1[[#This Row],[HORA]],1,5)</f>
        <v>18:28</v>
      </c>
      <c r="K9951" s="16">
        <f>IF(Tabla1[[#This Row],[FECHA]]=I9952,IF(J9952-J9951&gt;0,(J9952-J9951)*1440,0),0)</f>
        <v>2.0000000000001528</v>
      </c>
      <c r="L9951" s="14">
        <v>5.38</v>
      </c>
      <c r="M9951" s="13" t="s">
        <v>56167</v>
      </c>
      <c r="N9951" s="1" t="s">
        <v>28044</v>
      </c>
      <c r="O9951" s="1">
        <v>20</v>
      </c>
      <c r="P9951" s="1" t="s">
        <v>170</v>
      </c>
      <c r="Q9951" s="4" t="s">
        <v>21</v>
      </c>
    </row>
    <row r="9952" spans="1:17" ht="22.5" x14ac:dyDescent="0.25">
      <c r="A9952" s="3">
        <v>14089</v>
      </c>
      <c r="B9952" s="1" t="s">
        <v>43311</v>
      </c>
      <c r="C9952" s="1" t="s">
        <v>15</v>
      </c>
      <c r="D9952" s="1" t="s">
        <v>40</v>
      </c>
      <c r="E9952" s="1">
        <v>2605233</v>
      </c>
      <c r="F9952" s="1" t="s">
        <v>14284</v>
      </c>
      <c r="G9952" s="1">
        <v>2239105</v>
      </c>
      <c r="H9952" s="1" t="s">
        <v>15011</v>
      </c>
      <c r="I9952" s="2">
        <v>45078</v>
      </c>
      <c r="J9952" s="15" t="str">
        <f>MID(Tabla1[[#This Row],[HORA]],1,5)</f>
        <v>18:30</v>
      </c>
      <c r="K9952" s="16">
        <f>IF(Tabla1[[#This Row],[FECHA]]=I9953,IF(J9953-J9952&gt;0,(J9953-J9952)*1440,0),0)</f>
        <v>2.9999999999999893</v>
      </c>
      <c r="L9952" s="14">
        <v>7.44</v>
      </c>
      <c r="M9952" s="13" t="s">
        <v>56169</v>
      </c>
      <c r="N9952" s="1" t="s">
        <v>847</v>
      </c>
      <c r="O9952" s="1">
        <v>20</v>
      </c>
      <c r="P9952" s="1" t="s">
        <v>986</v>
      </c>
      <c r="Q9952" s="4" t="s">
        <v>21</v>
      </c>
    </row>
    <row r="9953" spans="1:17" ht="22.5" x14ac:dyDescent="0.25">
      <c r="A9953" s="3">
        <v>8971</v>
      </c>
      <c r="B9953" s="1" t="s">
        <v>28045</v>
      </c>
      <c r="C9953" s="1" t="s">
        <v>15</v>
      </c>
      <c r="D9953" s="1" t="s">
        <v>77</v>
      </c>
      <c r="E9953" s="1">
        <v>46518696</v>
      </c>
      <c r="F9953" s="1" t="s">
        <v>28046</v>
      </c>
      <c r="G9953" s="1">
        <v>18146607</v>
      </c>
      <c r="H9953" s="1" t="s">
        <v>28047</v>
      </c>
      <c r="I9953" s="2">
        <v>45078</v>
      </c>
      <c r="J9953" s="15" t="str">
        <f>MID(Tabla1[[#This Row],[HORA]],1,5)</f>
        <v>18:33</v>
      </c>
      <c r="K9953" s="16">
        <f>IF(Tabla1[[#This Row],[FECHA]]=I9954,IF(J9954-J9953&gt;0,(J9954-J9953)*1440,0),0)</f>
        <v>0</v>
      </c>
      <c r="L9953" s="14">
        <v>3.31</v>
      </c>
      <c r="M9953" s="13" t="s">
        <v>56172</v>
      </c>
      <c r="N9953" s="1" t="s">
        <v>28048</v>
      </c>
      <c r="O9953" s="1">
        <v>18</v>
      </c>
      <c r="P9953" s="1" t="s">
        <v>170</v>
      </c>
      <c r="Q9953" s="4" t="s">
        <v>21</v>
      </c>
    </row>
    <row r="9954" spans="1:17" ht="22.5" x14ac:dyDescent="0.25">
      <c r="A9954" s="3">
        <v>14090</v>
      </c>
      <c r="B9954" s="1" t="s">
        <v>43312</v>
      </c>
      <c r="C9954" s="1" t="s">
        <v>15</v>
      </c>
      <c r="D9954" s="1" t="s">
        <v>23</v>
      </c>
      <c r="E9954" s="1">
        <v>32773108</v>
      </c>
      <c r="F9954" s="1" t="s">
        <v>27781</v>
      </c>
      <c r="G9954" s="1">
        <v>41952859</v>
      </c>
      <c r="H9954" s="1" t="s">
        <v>43313</v>
      </c>
      <c r="I9954" s="2">
        <v>45078</v>
      </c>
      <c r="J9954" s="15" t="str">
        <f>MID(Tabla1[[#This Row],[HORA]],1,5)</f>
        <v>18:33</v>
      </c>
      <c r="K9954" s="16">
        <f>IF(Tabla1[[#This Row],[FECHA]]=I9955,IF(J9955-J9954&gt;0,(J9955-J9954)*1440,0),0)</f>
        <v>0.99999999999999645</v>
      </c>
      <c r="L9954" s="14">
        <v>3.12</v>
      </c>
      <c r="M9954" s="13" t="s">
        <v>56172</v>
      </c>
      <c r="N9954" s="1" t="s">
        <v>27783</v>
      </c>
      <c r="O9954" s="1">
        <v>30</v>
      </c>
      <c r="P9954" s="1" t="s">
        <v>986</v>
      </c>
      <c r="Q9954" s="4" t="s">
        <v>21</v>
      </c>
    </row>
    <row r="9955" spans="1:17" ht="22.5" x14ac:dyDescent="0.25">
      <c r="A9955" s="3">
        <v>14091</v>
      </c>
      <c r="B9955" s="1" t="s">
        <v>43314</v>
      </c>
      <c r="C9955" s="1" t="s">
        <v>15</v>
      </c>
      <c r="D9955" s="1" t="s">
        <v>33</v>
      </c>
      <c r="E9955" s="1">
        <v>16537227</v>
      </c>
      <c r="F9955" s="1" t="s">
        <v>2024</v>
      </c>
      <c r="G9955" s="1">
        <v>2239108</v>
      </c>
      <c r="H9955" s="1" t="s">
        <v>2293</v>
      </c>
      <c r="I9955" s="2">
        <v>45078</v>
      </c>
      <c r="J9955" s="15" t="str">
        <f>MID(Tabla1[[#This Row],[HORA]],1,5)</f>
        <v>18:34</v>
      </c>
      <c r="K9955" s="16">
        <f>IF(Tabla1[[#This Row],[FECHA]]=I9956,IF(J9956-J9955&gt;0,(J9956-J9955)*1440,0),0)</f>
        <v>0.99999999999983658</v>
      </c>
      <c r="L9955" s="14">
        <v>5.21</v>
      </c>
      <c r="M9955" s="13" t="s">
        <v>56173</v>
      </c>
      <c r="N9955" s="1" t="s">
        <v>1531</v>
      </c>
      <c r="O9955" s="1">
        <v>10</v>
      </c>
      <c r="P9955" s="1" t="s">
        <v>986</v>
      </c>
      <c r="Q9955" s="4" t="s">
        <v>21</v>
      </c>
    </row>
    <row r="9956" spans="1:17" ht="22.5" x14ac:dyDescent="0.25">
      <c r="A9956" s="3">
        <v>14092</v>
      </c>
      <c r="B9956" s="1" t="s">
        <v>43315</v>
      </c>
      <c r="C9956" s="1" t="s">
        <v>15</v>
      </c>
      <c r="D9956" s="1" t="s">
        <v>40</v>
      </c>
      <c r="E9956" s="1">
        <v>16537227</v>
      </c>
      <c r="F9956" s="1" t="s">
        <v>2024</v>
      </c>
      <c r="G9956" s="1">
        <v>2239109</v>
      </c>
      <c r="H9956" s="1" t="s">
        <v>41624</v>
      </c>
      <c r="I9956" s="2">
        <v>45078</v>
      </c>
      <c r="J9956" s="15" t="str">
        <f>MID(Tabla1[[#This Row],[HORA]],1,5)</f>
        <v>18:35</v>
      </c>
      <c r="K9956" s="16">
        <f>IF(Tabla1[[#This Row],[FECHA]]=I9957,IF(J9957-J9956&gt;0,(J9957-J9956)*1440,0),0)</f>
        <v>3.0000000000001492</v>
      </c>
      <c r="L9956" s="14">
        <v>2.5499999999999998</v>
      </c>
      <c r="M9956" s="13" t="s">
        <v>56174</v>
      </c>
      <c r="N9956" s="1" t="s">
        <v>1531</v>
      </c>
      <c r="O9956" s="1">
        <v>10</v>
      </c>
      <c r="P9956" s="1" t="s">
        <v>986</v>
      </c>
      <c r="Q9956" s="4" t="s">
        <v>21</v>
      </c>
    </row>
    <row r="9957" spans="1:17" ht="22.5" x14ac:dyDescent="0.25">
      <c r="A9957" s="3">
        <v>8972</v>
      </c>
      <c r="B9957" s="1" t="s">
        <v>28049</v>
      </c>
      <c r="C9957" s="1" t="s">
        <v>15</v>
      </c>
      <c r="D9957" s="1" t="s">
        <v>71</v>
      </c>
      <c r="E9957" s="1">
        <v>48614437</v>
      </c>
      <c r="F9957" s="1" t="s">
        <v>28050</v>
      </c>
      <c r="G9957" s="1">
        <v>2239112</v>
      </c>
      <c r="H9957" s="1" t="s">
        <v>28051</v>
      </c>
      <c r="I9957" s="2">
        <v>45078</v>
      </c>
      <c r="J9957" s="15" t="str">
        <f>MID(Tabla1[[#This Row],[HORA]],1,5)</f>
        <v>18:38</v>
      </c>
      <c r="K9957" s="16">
        <f>IF(Tabla1[[#This Row],[FECHA]]=I9958,IF(J9958-J9957&gt;0,(J9958-J9957)*1440,0),0)</f>
        <v>0.99999999999983658</v>
      </c>
      <c r="L9957" s="14">
        <v>4.28</v>
      </c>
      <c r="M9957" s="13" t="s">
        <v>56177</v>
      </c>
      <c r="N9957" s="1" t="s">
        <v>9352</v>
      </c>
      <c r="O9957" s="1">
        <v>20</v>
      </c>
      <c r="P9957" s="1" t="s">
        <v>170</v>
      </c>
      <c r="Q9957" s="4" t="s">
        <v>21</v>
      </c>
    </row>
    <row r="9958" spans="1:17" ht="22.5" x14ac:dyDescent="0.25">
      <c r="A9958" s="3">
        <v>14093</v>
      </c>
      <c r="B9958" s="1" t="s">
        <v>43316</v>
      </c>
      <c r="C9958" s="1" t="s">
        <v>15</v>
      </c>
      <c r="D9958" s="1" t="s">
        <v>228</v>
      </c>
      <c r="E9958" s="1">
        <v>76185003</v>
      </c>
      <c r="F9958" s="1" t="s">
        <v>43317</v>
      </c>
      <c r="G9958" s="1">
        <v>2239113</v>
      </c>
      <c r="H9958" s="1" t="s">
        <v>43318</v>
      </c>
      <c r="I9958" s="2">
        <v>45078</v>
      </c>
      <c r="J9958" s="15" t="str">
        <f>MID(Tabla1[[#This Row],[HORA]],1,5)</f>
        <v>18:39</v>
      </c>
      <c r="K9958" s="16">
        <f>IF(Tabla1[[#This Row],[FECHA]]=I9959,IF(J9959-J9958&gt;0,(J9959-J9958)*1440,0),0)</f>
        <v>0</v>
      </c>
      <c r="L9958" s="14">
        <v>6.14</v>
      </c>
      <c r="M9958" s="13" t="s">
        <v>56178</v>
      </c>
      <c r="N9958" s="1" t="s">
        <v>43319</v>
      </c>
      <c r="O9958" s="1">
        <v>10</v>
      </c>
      <c r="P9958" s="1" t="s">
        <v>986</v>
      </c>
      <c r="Q9958" s="4" t="s">
        <v>21</v>
      </c>
    </row>
    <row r="9959" spans="1:17" ht="22.5" x14ac:dyDescent="0.25">
      <c r="A9959" s="3">
        <v>17393</v>
      </c>
      <c r="B9959" s="1" t="s">
        <v>52370</v>
      </c>
      <c r="C9959" s="1" t="s">
        <v>15</v>
      </c>
      <c r="D9959" s="1" t="s">
        <v>172</v>
      </c>
      <c r="E9959" s="1">
        <v>20554911511</v>
      </c>
      <c r="F9959" s="1" t="s">
        <v>48411</v>
      </c>
      <c r="G9959" s="1">
        <v>2238787</v>
      </c>
      <c r="H9959" s="1" t="s">
        <v>49952</v>
      </c>
      <c r="I9959" s="2">
        <v>45078</v>
      </c>
      <c r="J9959" s="15" t="str">
        <f>MID(Tabla1[[#This Row],[HORA]],1,5)</f>
        <v>18:39</v>
      </c>
      <c r="K9959" s="16">
        <f>IF(Tabla1[[#This Row],[FECHA]]=I9960,IF(J9960-J9959&gt;0,(J9960-J9959)*1440,0),0)</f>
        <v>1.0000000000001563</v>
      </c>
      <c r="L9959" s="14">
        <v>3.44</v>
      </c>
      <c r="M9959" s="13" t="s">
        <v>56178</v>
      </c>
      <c r="N9959" s="1" t="s">
        <v>52371</v>
      </c>
      <c r="O9959" s="1">
        <v>20</v>
      </c>
      <c r="P9959" s="1" t="s">
        <v>170</v>
      </c>
      <c r="Q9959" s="4" t="s">
        <v>21</v>
      </c>
    </row>
    <row r="9960" spans="1:17" ht="22.5" x14ac:dyDescent="0.25">
      <c r="A9960" s="3">
        <v>2993</v>
      </c>
      <c r="B9960" s="1" t="s">
        <v>9292</v>
      </c>
      <c r="C9960" s="1" t="s">
        <v>15</v>
      </c>
      <c r="D9960" s="1" t="s">
        <v>71</v>
      </c>
      <c r="E9960" s="1">
        <v>44174841</v>
      </c>
      <c r="F9960" s="1" t="s">
        <v>9293</v>
      </c>
      <c r="G9960" s="1">
        <v>44174841</v>
      </c>
      <c r="H9960" s="1" t="s">
        <v>9293</v>
      </c>
      <c r="I9960" s="2">
        <v>45078</v>
      </c>
      <c r="J9960" s="15" t="str">
        <f>MID(Tabla1[[#This Row],[HORA]],1,5)</f>
        <v>18:40</v>
      </c>
      <c r="K9960" s="16">
        <f>IF(Tabla1[[#This Row],[FECHA]]=I9961,IF(J9961-J9960&gt;0,(J9961-J9960)*1440,0),0)</f>
        <v>0</v>
      </c>
      <c r="L9960" s="14">
        <v>4.0999999999999996</v>
      </c>
      <c r="M9960" s="13" t="s">
        <v>56179</v>
      </c>
      <c r="N9960" s="1" t="s">
        <v>1715</v>
      </c>
      <c r="O9960" s="1">
        <v>20</v>
      </c>
      <c r="P9960" s="1" t="s">
        <v>27</v>
      </c>
      <c r="Q9960" s="4" t="s">
        <v>21</v>
      </c>
    </row>
    <row r="9961" spans="1:17" ht="22.5" x14ac:dyDescent="0.25">
      <c r="A9961" s="3">
        <v>8973</v>
      </c>
      <c r="B9961" s="1" t="s">
        <v>28052</v>
      </c>
      <c r="C9961" s="1" t="s">
        <v>15</v>
      </c>
      <c r="D9961" s="1" t="s">
        <v>61</v>
      </c>
      <c r="E9961" s="1">
        <v>16563847</v>
      </c>
      <c r="F9961" s="1" t="s">
        <v>28053</v>
      </c>
      <c r="G9961" s="1">
        <v>2239114</v>
      </c>
      <c r="H9961" s="1" t="s">
        <v>28054</v>
      </c>
      <c r="I9961" s="2">
        <v>45078</v>
      </c>
      <c r="J9961" s="15" t="str">
        <f>MID(Tabla1[[#This Row],[HORA]],1,5)</f>
        <v>18:40</v>
      </c>
      <c r="K9961" s="16">
        <f>IF(Tabla1[[#This Row],[FECHA]]=I9962,IF(J9962-J9961&gt;0,(J9962-J9961)*1440,0),0)</f>
        <v>0.99999999999999645</v>
      </c>
      <c r="L9961" s="14">
        <v>4.04</v>
      </c>
      <c r="M9961" s="13" t="s">
        <v>56179</v>
      </c>
      <c r="N9961" s="1" t="s">
        <v>28055</v>
      </c>
      <c r="O9961" s="1">
        <v>12</v>
      </c>
      <c r="P9961" s="1" t="s">
        <v>170</v>
      </c>
      <c r="Q9961" s="4" t="s">
        <v>21</v>
      </c>
    </row>
    <row r="9962" spans="1:17" ht="22.5" x14ac:dyDescent="0.25">
      <c r="A9962" s="3">
        <v>14094</v>
      </c>
      <c r="B9962" s="1" t="s">
        <v>43320</v>
      </c>
      <c r="C9962" s="1" t="s">
        <v>15</v>
      </c>
      <c r="D9962" s="1" t="s">
        <v>71</v>
      </c>
      <c r="E9962" s="1">
        <v>47715148</v>
      </c>
      <c r="F9962" s="1" t="s">
        <v>3022</v>
      </c>
      <c r="G9962" s="1">
        <v>2239115</v>
      </c>
      <c r="H9962" s="1" t="s">
        <v>3023</v>
      </c>
      <c r="I9962" s="2">
        <v>45078</v>
      </c>
      <c r="J9962" s="15" t="str">
        <f>MID(Tabla1[[#This Row],[HORA]],1,5)</f>
        <v>18:41</v>
      </c>
      <c r="K9962" s="16">
        <f>IF(Tabla1[[#This Row],[FECHA]]=I9963,IF(J9963-J9962&gt;0,(J9963-J9962)*1440,0),0)</f>
        <v>4.9999999999999822</v>
      </c>
      <c r="L9962" s="14">
        <v>2.14</v>
      </c>
      <c r="M9962" s="13" t="s">
        <v>56180</v>
      </c>
      <c r="N9962" s="1" t="s">
        <v>43321</v>
      </c>
      <c r="O9962" s="1">
        <v>10</v>
      </c>
      <c r="P9962" s="1" t="s">
        <v>986</v>
      </c>
      <c r="Q9962" s="4" t="s">
        <v>21</v>
      </c>
    </row>
    <row r="9963" spans="1:17" ht="22.5" x14ac:dyDescent="0.25">
      <c r="A9963" s="3">
        <v>14095</v>
      </c>
      <c r="B9963" s="1" t="s">
        <v>43322</v>
      </c>
      <c r="C9963" s="1" t="s">
        <v>15</v>
      </c>
      <c r="D9963" s="1" t="s">
        <v>40</v>
      </c>
      <c r="E9963" s="1">
        <v>16476477</v>
      </c>
      <c r="F9963" s="1" t="s">
        <v>3014</v>
      </c>
      <c r="G9963" s="1">
        <v>71601326</v>
      </c>
      <c r="H9963" s="1" t="s">
        <v>3015</v>
      </c>
      <c r="I9963" s="2">
        <v>45078</v>
      </c>
      <c r="J9963" s="15" t="str">
        <f>MID(Tabla1[[#This Row],[HORA]],1,5)</f>
        <v>18:46</v>
      </c>
      <c r="K9963" s="16">
        <f>IF(Tabla1[[#This Row],[FECHA]]=I9964,IF(J9964-J9963&gt;0,(J9964-J9963)*1440,0),0)</f>
        <v>0</v>
      </c>
      <c r="L9963" s="14">
        <v>3.15</v>
      </c>
      <c r="M9963" s="13" t="s">
        <v>56185</v>
      </c>
      <c r="N9963" s="1" t="s">
        <v>43323</v>
      </c>
      <c r="O9963" s="1">
        <v>50</v>
      </c>
      <c r="P9963" s="1" t="s">
        <v>986</v>
      </c>
      <c r="Q9963" s="4" t="s">
        <v>21</v>
      </c>
    </row>
    <row r="9964" spans="1:17" ht="22.5" x14ac:dyDescent="0.25">
      <c r="A9964" s="3">
        <v>17422</v>
      </c>
      <c r="B9964" s="1" t="s">
        <v>52450</v>
      </c>
      <c r="C9964" s="1" t="s">
        <v>15</v>
      </c>
      <c r="D9964" s="1" t="s">
        <v>40</v>
      </c>
      <c r="E9964" s="1">
        <v>10166577131</v>
      </c>
      <c r="F9964" s="1" t="s">
        <v>47855</v>
      </c>
      <c r="G9964" s="1">
        <v>2239119</v>
      </c>
      <c r="H9964" s="1" t="s">
        <v>48169</v>
      </c>
      <c r="I9964" s="2">
        <v>45078</v>
      </c>
      <c r="J9964" s="15" t="str">
        <f>MID(Tabla1[[#This Row],[HORA]],1,5)</f>
        <v>18:46</v>
      </c>
      <c r="K9964" s="16">
        <f>IF(Tabla1[[#This Row],[FECHA]]=I9965,IF(J9965-J9964&gt;0,(J9965-J9964)*1440,0),0)</f>
        <v>1.0000000000001563</v>
      </c>
      <c r="L9964" s="14">
        <v>4.5199999999999996</v>
      </c>
      <c r="M9964" s="13" t="s">
        <v>56185</v>
      </c>
      <c r="N9964" s="1" t="s">
        <v>52451</v>
      </c>
      <c r="O9964" s="1">
        <v>25</v>
      </c>
      <c r="P9964" s="1" t="s">
        <v>170</v>
      </c>
      <c r="Q9964" s="4" t="s">
        <v>21</v>
      </c>
    </row>
    <row r="9965" spans="1:17" ht="22.5" x14ac:dyDescent="0.25">
      <c r="A9965" s="3">
        <v>17423</v>
      </c>
      <c r="B9965" s="1" t="s">
        <v>52452</v>
      </c>
      <c r="C9965" s="1" t="s">
        <v>15</v>
      </c>
      <c r="D9965" s="1" t="s">
        <v>161</v>
      </c>
      <c r="E9965" s="1">
        <v>10166577131</v>
      </c>
      <c r="F9965" s="1" t="s">
        <v>47855</v>
      </c>
      <c r="G9965" s="1">
        <v>2239121</v>
      </c>
      <c r="H9965" s="1" t="s">
        <v>52453</v>
      </c>
      <c r="I9965" s="2">
        <v>45078</v>
      </c>
      <c r="J9965" s="15" t="str">
        <f>MID(Tabla1[[#This Row],[HORA]],1,5)</f>
        <v>18:47</v>
      </c>
      <c r="K9965" s="16">
        <f>IF(Tabla1[[#This Row],[FECHA]]=I9966,IF(J9966-J9965&gt;0,(J9966-J9965)*1440,0),0)</f>
        <v>2.9999999999998295</v>
      </c>
      <c r="L9965" s="14">
        <v>4.2699999999999996</v>
      </c>
      <c r="M9965" s="13" t="s">
        <v>56186</v>
      </c>
      <c r="N9965" s="1" t="s">
        <v>48061</v>
      </c>
      <c r="O9965" s="1">
        <v>12</v>
      </c>
      <c r="P9965" s="1" t="s">
        <v>170</v>
      </c>
      <c r="Q9965" s="4" t="s">
        <v>21</v>
      </c>
    </row>
    <row r="9966" spans="1:17" ht="22.5" x14ac:dyDescent="0.25">
      <c r="A9966" s="3">
        <v>2994</v>
      </c>
      <c r="B9966" s="1" t="s">
        <v>9294</v>
      </c>
      <c r="C9966" s="1" t="s">
        <v>15</v>
      </c>
      <c r="D9966" s="1" t="s">
        <v>71</v>
      </c>
      <c r="E9966" s="1">
        <v>16497437</v>
      </c>
      <c r="F9966" s="1" t="s">
        <v>9295</v>
      </c>
      <c r="G9966" s="1">
        <v>2239122</v>
      </c>
      <c r="H9966" s="1" t="s">
        <v>8497</v>
      </c>
      <c r="I9966" s="2">
        <v>45078</v>
      </c>
      <c r="J9966" s="15" t="str">
        <f>MID(Tabla1[[#This Row],[HORA]],1,5)</f>
        <v>18:50</v>
      </c>
      <c r="K9966" s="16">
        <f>IF(Tabla1[[#This Row],[FECHA]]=I9967,IF(J9967-J9966&gt;0,(J9967-J9966)*1440,0),0)</f>
        <v>1.9999999999999929</v>
      </c>
      <c r="L9966" s="14">
        <v>7.21</v>
      </c>
      <c r="M9966" s="13" t="s">
        <v>56189</v>
      </c>
      <c r="N9966" s="1" t="s">
        <v>9296</v>
      </c>
      <c r="O9966" s="1">
        <v>15</v>
      </c>
      <c r="P9966" s="1" t="s">
        <v>27</v>
      </c>
      <c r="Q9966" s="4" t="s">
        <v>21</v>
      </c>
    </row>
    <row r="9967" spans="1:17" ht="22.5" x14ac:dyDescent="0.25">
      <c r="A9967" s="3">
        <v>18476</v>
      </c>
      <c r="B9967" s="1" t="s">
        <v>55060</v>
      </c>
      <c r="C9967" s="1" t="s">
        <v>15</v>
      </c>
      <c r="D9967" s="1" t="s">
        <v>82</v>
      </c>
      <c r="E9967" s="1">
        <v>10062214657</v>
      </c>
      <c r="F9967" s="1" t="s">
        <v>48060</v>
      </c>
      <c r="G9967" s="1">
        <v>76618694</v>
      </c>
      <c r="H9967" s="1" t="s">
        <v>2736</v>
      </c>
      <c r="I9967" s="2">
        <v>45078</v>
      </c>
      <c r="J9967" s="15" t="str">
        <f>MID(Tabla1[[#This Row],[HORA]],1,5)</f>
        <v>18:52</v>
      </c>
      <c r="K9967" s="16">
        <f>IF(Tabla1[[#This Row],[FECHA]]=I9968,IF(J9968-J9967&gt;0,(J9968-J9967)*1440,0),0)</f>
        <v>0.99999999999999645</v>
      </c>
      <c r="L9967" s="14">
        <v>4.3600000000000003</v>
      </c>
      <c r="M9967" s="13" t="s">
        <v>56191</v>
      </c>
      <c r="N9967" s="1" t="s">
        <v>55061</v>
      </c>
      <c r="O9967" s="1">
        <v>20</v>
      </c>
      <c r="P9967" s="1" t="s">
        <v>986</v>
      </c>
      <c r="Q9967" s="4" t="s">
        <v>21</v>
      </c>
    </row>
    <row r="9968" spans="1:17" ht="22.5" x14ac:dyDescent="0.25">
      <c r="A9968" s="3">
        <v>16182</v>
      </c>
      <c r="B9968" s="1" t="s">
        <v>49175</v>
      </c>
      <c r="C9968" s="1" t="s">
        <v>15</v>
      </c>
      <c r="D9968" s="1" t="s">
        <v>40</v>
      </c>
      <c r="E9968" s="1">
        <v>20479879541</v>
      </c>
      <c r="F9968" s="1" t="s">
        <v>48674</v>
      </c>
      <c r="G9968" s="1">
        <v>42113646</v>
      </c>
      <c r="H9968" s="1" t="s">
        <v>49176</v>
      </c>
      <c r="I9968" s="2">
        <v>45078</v>
      </c>
      <c r="J9968" s="15" t="str">
        <f>MID(Tabla1[[#This Row],[HORA]],1,5)</f>
        <v>18:53</v>
      </c>
      <c r="K9968" s="16">
        <f>IF(Tabla1[[#This Row],[FECHA]]=I9969,IF(J9969-J9968&gt;0,(J9969-J9968)*1440,0),0)</f>
        <v>0.99999999999999645</v>
      </c>
      <c r="L9968" s="14">
        <v>5.14</v>
      </c>
      <c r="M9968" s="13" t="s">
        <v>56192</v>
      </c>
      <c r="N9968" s="1" t="s">
        <v>49177</v>
      </c>
      <c r="O9968" s="1">
        <v>15</v>
      </c>
      <c r="P9968" s="1" t="s">
        <v>27</v>
      </c>
      <c r="Q9968" s="4" t="s">
        <v>21</v>
      </c>
    </row>
    <row r="9969" spans="1:17" ht="22.5" x14ac:dyDescent="0.25">
      <c r="A9969" s="3">
        <v>18477</v>
      </c>
      <c r="B9969" s="1" t="s">
        <v>55062</v>
      </c>
      <c r="C9969" s="1" t="s">
        <v>15</v>
      </c>
      <c r="D9969" s="1" t="s">
        <v>33</v>
      </c>
      <c r="E9969" s="1">
        <v>10732646987</v>
      </c>
      <c r="F9969" s="1" t="s">
        <v>47991</v>
      </c>
      <c r="G9969" s="1">
        <v>2239124</v>
      </c>
      <c r="H9969" s="1" t="s">
        <v>5273</v>
      </c>
      <c r="I9969" s="2">
        <v>45078</v>
      </c>
      <c r="J9969" s="15" t="str">
        <f>MID(Tabla1[[#This Row],[HORA]],1,5)</f>
        <v>18:54</v>
      </c>
      <c r="K9969" s="16">
        <f>IF(Tabla1[[#This Row],[FECHA]]=I9970,IF(J9970-J9969&gt;0,(J9970-J9969)*1440,0),0)</f>
        <v>1.9999999999999929</v>
      </c>
      <c r="L9969" s="14">
        <v>7.51</v>
      </c>
      <c r="M9969" s="13" t="s">
        <v>56193</v>
      </c>
      <c r="N9969" s="1" t="s">
        <v>55063</v>
      </c>
      <c r="O9969" s="1">
        <v>15</v>
      </c>
      <c r="P9969" s="1" t="s">
        <v>986</v>
      </c>
      <c r="Q9969" s="4" t="s">
        <v>21</v>
      </c>
    </row>
    <row r="9970" spans="1:17" ht="22.5" x14ac:dyDescent="0.25">
      <c r="A9970" s="3">
        <v>2995</v>
      </c>
      <c r="B9970" s="1" t="s">
        <v>9297</v>
      </c>
      <c r="C9970" s="1" t="s">
        <v>15</v>
      </c>
      <c r="D9970" s="1" t="s">
        <v>33</v>
      </c>
      <c r="E9970" s="1">
        <v>3599195</v>
      </c>
      <c r="F9970" s="1" t="s">
        <v>9298</v>
      </c>
      <c r="G9970" s="1">
        <v>2239125</v>
      </c>
      <c r="H9970" s="1" t="s">
        <v>9299</v>
      </c>
      <c r="I9970" s="2">
        <v>45078</v>
      </c>
      <c r="J9970" s="15" t="str">
        <f>MID(Tabla1[[#This Row],[HORA]],1,5)</f>
        <v>18:56</v>
      </c>
      <c r="K9970" s="16">
        <f>IF(Tabla1[[#This Row],[FECHA]]=I9971,IF(J9971-J9970&gt;0,(J9971-J9970)*1440,0),0)</f>
        <v>0.99999999999999645</v>
      </c>
      <c r="L9970" s="14">
        <v>6.2</v>
      </c>
      <c r="M9970" s="13" t="s">
        <v>56195</v>
      </c>
      <c r="N9970" s="1" t="s">
        <v>9300</v>
      </c>
      <c r="O9970" s="1">
        <v>15</v>
      </c>
      <c r="P9970" s="1" t="s">
        <v>27</v>
      </c>
      <c r="Q9970" s="4" t="s">
        <v>21</v>
      </c>
    </row>
    <row r="9971" spans="1:17" ht="22.5" x14ac:dyDescent="0.25">
      <c r="A9971" s="3">
        <v>14096</v>
      </c>
      <c r="B9971" s="1" t="s">
        <v>43324</v>
      </c>
      <c r="C9971" s="1" t="s">
        <v>15</v>
      </c>
      <c r="D9971" s="1" t="s">
        <v>40</v>
      </c>
      <c r="E9971" s="1">
        <v>80666157</v>
      </c>
      <c r="F9971" s="1" t="s">
        <v>43325</v>
      </c>
      <c r="G9971" s="1">
        <v>2239127</v>
      </c>
      <c r="H9971" s="1" t="s">
        <v>43326</v>
      </c>
      <c r="I9971" s="2">
        <v>45078</v>
      </c>
      <c r="J9971" s="15" t="str">
        <f>MID(Tabla1[[#This Row],[HORA]],1,5)</f>
        <v>18:57</v>
      </c>
      <c r="K9971" s="16">
        <f>IF(Tabla1[[#This Row],[FECHA]]=I9972,IF(J9972-J9971&gt;0,(J9972-J9971)*1440,0),0)</f>
        <v>0.99999999999999645</v>
      </c>
      <c r="L9971" s="14">
        <v>4.8</v>
      </c>
      <c r="M9971" s="13" t="s">
        <v>56196</v>
      </c>
      <c r="N9971" s="1" t="s">
        <v>43327</v>
      </c>
      <c r="O9971" s="1">
        <v>15</v>
      </c>
      <c r="P9971" s="1" t="s">
        <v>986</v>
      </c>
      <c r="Q9971" s="4" t="s">
        <v>21</v>
      </c>
    </row>
    <row r="9972" spans="1:17" ht="22.5" x14ac:dyDescent="0.25">
      <c r="A9972" s="3">
        <v>2996</v>
      </c>
      <c r="B9972" s="1" t="s">
        <v>9301</v>
      </c>
      <c r="C9972" s="1" t="s">
        <v>15</v>
      </c>
      <c r="D9972" s="1" t="s">
        <v>71</v>
      </c>
      <c r="E9972" s="1">
        <v>3231453</v>
      </c>
      <c r="F9972" s="1" t="s">
        <v>9302</v>
      </c>
      <c r="G9972" s="1">
        <v>3231453</v>
      </c>
      <c r="H9972" s="1" t="s">
        <v>9302</v>
      </c>
      <c r="I9972" s="2">
        <v>45078</v>
      </c>
      <c r="J9972" s="15" t="str">
        <f>MID(Tabla1[[#This Row],[HORA]],1,5)</f>
        <v>18:58</v>
      </c>
      <c r="K9972" s="16">
        <f>IF(Tabla1[[#This Row],[FECHA]]=I9973,IF(J9973-J9972&gt;0,(J9973-J9972)*1440,0),0)</f>
        <v>0</v>
      </c>
      <c r="L9972" s="14">
        <v>2.54</v>
      </c>
      <c r="M9972" s="13" t="s">
        <v>56197</v>
      </c>
      <c r="N9972" s="1" t="s">
        <v>8389</v>
      </c>
      <c r="O9972" s="1">
        <v>65</v>
      </c>
      <c r="P9972" s="1" t="s">
        <v>27</v>
      </c>
      <c r="Q9972" s="4" t="s">
        <v>21</v>
      </c>
    </row>
    <row r="9973" spans="1:17" ht="22.5" x14ac:dyDescent="0.25">
      <c r="A9973" s="3">
        <v>8974</v>
      </c>
      <c r="B9973" s="1" t="s">
        <v>28056</v>
      </c>
      <c r="C9973" s="1" t="s">
        <v>15</v>
      </c>
      <c r="D9973" s="1" t="s">
        <v>23</v>
      </c>
      <c r="E9973" s="1">
        <v>16499484</v>
      </c>
      <c r="F9973" s="1" t="s">
        <v>28057</v>
      </c>
      <c r="G9973" s="1">
        <v>2239129</v>
      </c>
      <c r="H9973" s="1" t="s">
        <v>28058</v>
      </c>
      <c r="I9973" s="2">
        <v>45078</v>
      </c>
      <c r="J9973" s="15" t="str">
        <f>MID(Tabla1[[#This Row],[HORA]],1,5)</f>
        <v>18:58</v>
      </c>
      <c r="K9973" s="16">
        <f>IF(Tabla1[[#This Row],[FECHA]]=I9974,IF(J9974-J9973&gt;0,(J9974-J9973)*1440,0),0)</f>
        <v>1.0000000000001563</v>
      </c>
      <c r="L9973" s="14">
        <v>5.0599999999999996</v>
      </c>
      <c r="M9973" s="13" t="s">
        <v>56197</v>
      </c>
      <c r="N9973" s="1" t="s">
        <v>28059</v>
      </c>
      <c r="O9973" s="1">
        <v>12</v>
      </c>
      <c r="P9973" s="1" t="s">
        <v>170</v>
      </c>
      <c r="Q9973" s="4" t="s">
        <v>21</v>
      </c>
    </row>
    <row r="9974" spans="1:17" ht="22.5" x14ac:dyDescent="0.25">
      <c r="A9974" s="3">
        <v>9082</v>
      </c>
      <c r="B9974" s="1" t="s">
        <v>28387</v>
      </c>
      <c r="C9974" s="1" t="s">
        <v>15</v>
      </c>
      <c r="D9974" s="1" t="s">
        <v>93</v>
      </c>
      <c r="E9974" s="1">
        <v>73390084</v>
      </c>
      <c r="F9974" s="1" t="s">
        <v>3799</v>
      </c>
      <c r="G9974" s="1">
        <v>2239485</v>
      </c>
      <c r="H9974" s="1" t="s">
        <v>28388</v>
      </c>
      <c r="I9974" s="2">
        <v>45078</v>
      </c>
      <c r="J9974" s="15" t="str">
        <f>MID(Tabla1[[#This Row],[HORA]],1,5)</f>
        <v>18:59</v>
      </c>
      <c r="K9974" s="16">
        <f>IF(Tabla1[[#This Row],[FECHA]]=I9975,IF(J9975-J9974&gt;0,(J9975-J9974)*1440,0),0)</f>
        <v>0.99999999999983658</v>
      </c>
      <c r="L9974" s="14">
        <v>4.09</v>
      </c>
      <c r="M9974" s="13" t="s">
        <v>56198</v>
      </c>
      <c r="N9974" s="1" t="s">
        <v>28389</v>
      </c>
      <c r="O9974" s="1">
        <v>3</v>
      </c>
      <c r="P9974" s="1" t="s">
        <v>170</v>
      </c>
      <c r="Q9974" s="4" t="s">
        <v>21</v>
      </c>
    </row>
    <row r="9975" spans="1:17" ht="22.5" x14ac:dyDescent="0.25">
      <c r="A9975" s="3">
        <v>8975</v>
      </c>
      <c r="B9975" s="1" t="s">
        <v>28060</v>
      </c>
      <c r="C9975" s="1" t="s">
        <v>15</v>
      </c>
      <c r="D9975" s="1" t="s">
        <v>23</v>
      </c>
      <c r="E9975" s="1">
        <v>44368843</v>
      </c>
      <c r="F9975" s="1" t="s">
        <v>28061</v>
      </c>
      <c r="G9975" s="1">
        <v>74866327</v>
      </c>
      <c r="H9975" s="1" t="s">
        <v>28062</v>
      </c>
      <c r="I9975" s="2">
        <v>45078</v>
      </c>
      <c r="J9975" s="15" t="str">
        <f>MID(Tabla1[[#This Row],[HORA]],1,5)</f>
        <v>19:00</v>
      </c>
      <c r="K9975" s="16">
        <f>IF(Tabla1[[#This Row],[FECHA]]=I9976,IF(J9976-J9975&gt;0,(J9976-J9975)*1440,0),0)</f>
        <v>6.0000000000001386</v>
      </c>
      <c r="L9975" s="14">
        <f>IF(L9960-L9965+0.17&gt;2,L9960-L9965+0.17,L9960*2.19)</f>
        <v>8.9789999999999992</v>
      </c>
      <c r="M9975" s="13" t="s">
        <v>56199</v>
      </c>
      <c r="N9975" s="1" t="s">
        <v>2630</v>
      </c>
      <c r="O9975" s="1">
        <v>12</v>
      </c>
      <c r="P9975" s="1" t="s">
        <v>170</v>
      </c>
      <c r="Q9975" s="4" t="s">
        <v>21</v>
      </c>
    </row>
    <row r="9976" spans="1:17" ht="22.5" x14ac:dyDescent="0.25">
      <c r="A9976" s="3">
        <v>2998</v>
      </c>
      <c r="B9976" s="1" t="s">
        <v>9307</v>
      </c>
      <c r="C9976" s="1" t="s">
        <v>15</v>
      </c>
      <c r="D9976" s="1" t="s">
        <v>82</v>
      </c>
      <c r="E9976" s="1">
        <v>2239133</v>
      </c>
      <c r="F9976" s="1" t="s">
        <v>9308</v>
      </c>
      <c r="G9976" s="1">
        <v>43543006</v>
      </c>
      <c r="H9976" s="1" t="s">
        <v>9309</v>
      </c>
      <c r="I9976" s="2">
        <v>45078</v>
      </c>
      <c r="J9976" s="15" t="str">
        <f>MID(Tabla1[[#This Row],[HORA]],1,5)</f>
        <v>19:06</v>
      </c>
      <c r="K9976" s="16">
        <f>IF(Tabla1[[#This Row],[FECHA]]=I9977,IF(J9977-J9976&gt;0,(J9977-J9976)*1440,0),0)</f>
        <v>0</v>
      </c>
      <c r="L9976" s="14">
        <f t="shared" ref="L9976:L9980" si="17">IF(L9961-L9966+0.17&gt;2,L9961-L9966+0.17,L9961*2.19)</f>
        <v>8.8475999999999999</v>
      </c>
      <c r="M9976" s="13" t="s">
        <v>56205</v>
      </c>
      <c r="N9976" s="1" t="s">
        <v>9310</v>
      </c>
      <c r="O9976" s="1">
        <v>20</v>
      </c>
      <c r="P9976" s="1" t="s">
        <v>27</v>
      </c>
      <c r="Q9976" s="4" t="s">
        <v>21</v>
      </c>
    </row>
    <row r="9977" spans="1:17" ht="22.5" x14ac:dyDescent="0.25">
      <c r="A9977" s="3">
        <v>17424</v>
      </c>
      <c r="B9977" s="1" t="s">
        <v>52454</v>
      </c>
      <c r="C9977" s="1" t="s">
        <v>15</v>
      </c>
      <c r="D9977" s="1" t="s">
        <v>463</v>
      </c>
      <c r="E9977" s="1">
        <v>10188649497</v>
      </c>
      <c r="F9977" s="1" t="s">
        <v>52455</v>
      </c>
      <c r="G9977" s="1">
        <v>44676266</v>
      </c>
      <c r="H9977" s="1" t="s">
        <v>25271</v>
      </c>
      <c r="I9977" s="2">
        <v>45078</v>
      </c>
      <c r="J9977" s="15" t="str">
        <f>MID(Tabla1[[#This Row],[HORA]],1,5)</f>
        <v>19:06</v>
      </c>
      <c r="K9977" s="16">
        <f>IF(Tabla1[[#This Row],[FECHA]]=I9978,IF(J9978-J9977&gt;0,(J9978-J9977)*1440,0),0)</f>
        <v>1.999999999999833</v>
      </c>
      <c r="L9977" s="14">
        <f t="shared" si="17"/>
        <v>4.6866000000000003</v>
      </c>
      <c r="M9977" s="13" t="s">
        <v>56205</v>
      </c>
      <c r="N9977" s="1" t="s">
        <v>27097</v>
      </c>
      <c r="O9977" s="1">
        <v>20</v>
      </c>
      <c r="P9977" s="1" t="s">
        <v>170</v>
      </c>
      <c r="Q9977" s="4" t="s">
        <v>21</v>
      </c>
    </row>
    <row r="9978" spans="1:17" ht="22.5" x14ac:dyDescent="0.25">
      <c r="A9978" s="3">
        <v>2999</v>
      </c>
      <c r="B9978" s="1" t="s">
        <v>9311</v>
      </c>
      <c r="C9978" s="1" t="s">
        <v>15</v>
      </c>
      <c r="D9978" s="1" t="s">
        <v>33</v>
      </c>
      <c r="E9978" s="1">
        <v>27379550</v>
      </c>
      <c r="F9978" s="1" t="s">
        <v>9312</v>
      </c>
      <c r="G9978" s="1">
        <v>40164015</v>
      </c>
      <c r="H9978" s="1" t="s">
        <v>9313</v>
      </c>
      <c r="I9978" s="2">
        <v>45078</v>
      </c>
      <c r="J9978" s="15" t="str">
        <f>MID(Tabla1[[#This Row],[HORA]],1,5)</f>
        <v>19:08</v>
      </c>
      <c r="K9978" s="16">
        <f>IF(Tabla1[[#This Row],[FECHA]]=I9979,IF(J9979-J9978&gt;0,(J9979-J9978)*1440,0),0)</f>
        <v>0.99999999999999645</v>
      </c>
      <c r="L9978" s="14">
        <f t="shared" si="17"/>
        <v>6.8984999999999994</v>
      </c>
      <c r="M9978" s="13" t="s">
        <v>56207</v>
      </c>
      <c r="N9978" s="1" t="s">
        <v>9314</v>
      </c>
      <c r="O9978" s="1">
        <v>10</v>
      </c>
      <c r="P9978" s="1" t="s">
        <v>27</v>
      </c>
      <c r="Q9978" s="4" t="s">
        <v>21</v>
      </c>
    </row>
    <row r="9979" spans="1:17" ht="22.5" x14ac:dyDescent="0.25">
      <c r="A9979" s="3">
        <v>14098</v>
      </c>
      <c r="B9979" s="1" t="s">
        <v>43332</v>
      </c>
      <c r="C9979" s="1" t="s">
        <v>15</v>
      </c>
      <c r="D9979" s="1" t="s">
        <v>71</v>
      </c>
      <c r="E9979" s="1">
        <v>2860329</v>
      </c>
      <c r="F9979" s="1" t="s">
        <v>43333</v>
      </c>
      <c r="G9979" s="1">
        <v>2239134</v>
      </c>
      <c r="H9979" s="1" t="s">
        <v>43334</v>
      </c>
      <c r="I9979" s="2">
        <v>45078</v>
      </c>
      <c r="J9979" s="15" t="str">
        <f>MID(Tabla1[[#This Row],[HORA]],1,5)</f>
        <v>19:09</v>
      </c>
      <c r="K9979" s="16">
        <f>IF(Tabla1[[#This Row],[FECHA]]=I9980,IF(J9980-J9979&gt;0,(J9980-J9979)*1440,0),0)</f>
        <v>2.0000000000001528</v>
      </c>
      <c r="L9979" s="14">
        <f t="shared" si="17"/>
        <v>9.8987999999999996</v>
      </c>
      <c r="M9979" s="13" t="s">
        <v>56208</v>
      </c>
      <c r="N9979" s="1" t="s">
        <v>43335</v>
      </c>
      <c r="O9979" s="1">
        <v>20</v>
      </c>
      <c r="P9979" s="1" t="s">
        <v>986</v>
      </c>
      <c r="Q9979" s="4" t="s">
        <v>21</v>
      </c>
    </row>
    <row r="9980" spans="1:17" ht="22.5" x14ac:dyDescent="0.25">
      <c r="A9980" s="3">
        <v>8976</v>
      </c>
      <c r="B9980" s="1" t="s">
        <v>28063</v>
      </c>
      <c r="C9980" s="1" t="s">
        <v>15</v>
      </c>
      <c r="D9980" s="1" t="s">
        <v>23</v>
      </c>
      <c r="E9980" s="1">
        <v>16797518</v>
      </c>
      <c r="F9980" s="1" t="s">
        <v>28064</v>
      </c>
      <c r="G9980" s="1">
        <v>2239135</v>
      </c>
      <c r="H9980" s="1" t="s">
        <v>28065</v>
      </c>
      <c r="I9980" s="2">
        <v>45078</v>
      </c>
      <c r="J9980" s="15" t="str">
        <f>MID(Tabla1[[#This Row],[HORA]],1,5)</f>
        <v>19:11</v>
      </c>
      <c r="K9980" s="16">
        <f>IF(Tabla1[[#This Row],[FECHA]]=I9981,IF(J9981-J9980&gt;0,(J9981-J9980)*1440,0),0)</f>
        <v>2.9999999999999893</v>
      </c>
      <c r="L9980" s="14">
        <f t="shared" si="17"/>
        <v>9.3512999999999984</v>
      </c>
      <c r="M9980" s="13" t="s">
        <v>56210</v>
      </c>
      <c r="N9980" s="1" t="s">
        <v>28066</v>
      </c>
      <c r="O9980" s="1">
        <v>20</v>
      </c>
      <c r="P9980" s="1" t="s">
        <v>170</v>
      </c>
      <c r="Q9980" s="4" t="s">
        <v>21</v>
      </c>
    </row>
    <row r="9981" spans="1:17" ht="22.5" x14ac:dyDescent="0.25">
      <c r="A9981" s="3">
        <v>9088</v>
      </c>
      <c r="B9981" s="1" t="s">
        <v>28406</v>
      </c>
      <c r="C9981" s="1" t="s">
        <v>15</v>
      </c>
      <c r="D9981" s="1" t="s">
        <v>93</v>
      </c>
      <c r="E9981" s="1">
        <v>44338857</v>
      </c>
      <c r="F9981" s="1" t="s">
        <v>2316</v>
      </c>
      <c r="G9981" s="1">
        <v>2239497</v>
      </c>
      <c r="H9981" s="1" t="s">
        <v>2317</v>
      </c>
      <c r="I9981" s="2">
        <v>45078</v>
      </c>
      <c r="J9981" s="15" t="str">
        <f>MID(Tabla1[[#This Row],[HORA]],1,5)</f>
        <v>19:14</v>
      </c>
      <c r="K9981" s="16">
        <f>IF(Tabla1[[#This Row],[FECHA]]=I9982,IF(J9982-J9981&gt;0,(J9982-J9981)*1440,0),0)</f>
        <v>0.99999999999999645</v>
      </c>
      <c r="L9981" s="14">
        <v>3.2</v>
      </c>
      <c r="M9981" s="13" t="s">
        <v>56213</v>
      </c>
      <c r="N9981" s="1" t="s">
        <v>15949</v>
      </c>
      <c r="O9981" s="1">
        <v>10</v>
      </c>
      <c r="P9981" s="1" t="s">
        <v>170</v>
      </c>
      <c r="Q9981" s="4" t="s">
        <v>21</v>
      </c>
    </row>
    <row r="9982" spans="1:17" ht="22.5" x14ac:dyDescent="0.25">
      <c r="A9982" s="3">
        <v>14099</v>
      </c>
      <c r="B9982" s="1" t="s">
        <v>43336</v>
      </c>
      <c r="C9982" s="1" t="s">
        <v>15</v>
      </c>
      <c r="D9982" s="1" t="s">
        <v>82</v>
      </c>
      <c r="E9982" s="1">
        <v>45385378</v>
      </c>
      <c r="F9982" s="1" t="s">
        <v>43337</v>
      </c>
      <c r="G9982" s="1">
        <v>2239137</v>
      </c>
      <c r="H9982" s="1" t="s">
        <v>43338</v>
      </c>
      <c r="I9982" s="2">
        <v>45078</v>
      </c>
      <c r="J9982" s="15" t="str">
        <f>MID(Tabla1[[#This Row],[HORA]],1,5)</f>
        <v>19:15</v>
      </c>
      <c r="K9982" s="16">
        <f>IF(Tabla1[[#This Row],[FECHA]]=I9983,IF(J9983-J9982&gt;0,(J9983-J9982)*1440,0),0)</f>
        <v>0</v>
      </c>
      <c r="L9982" s="14">
        <v>2.2999999999999998</v>
      </c>
      <c r="M9982" s="13" t="s">
        <v>56214</v>
      </c>
      <c r="N9982" s="1" t="s">
        <v>43339</v>
      </c>
      <c r="O9982" s="1">
        <v>15</v>
      </c>
      <c r="P9982" s="1" t="s">
        <v>986</v>
      </c>
      <c r="Q9982" s="4" t="s">
        <v>21</v>
      </c>
    </row>
    <row r="9983" spans="1:17" ht="22.5" x14ac:dyDescent="0.25">
      <c r="A9983" s="3">
        <v>14100</v>
      </c>
      <c r="B9983" s="1" t="s">
        <v>43336</v>
      </c>
      <c r="C9983" s="1" t="s">
        <v>15</v>
      </c>
      <c r="D9983" s="1" t="s">
        <v>82</v>
      </c>
      <c r="E9983" s="1">
        <v>45385378</v>
      </c>
      <c r="F9983" s="1" t="s">
        <v>43337</v>
      </c>
      <c r="G9983" s="1">
        <v>2239137</v>
      </c>
      <c r="H9983" s="1" t="s">
        <v>43338</v>
      </c>
      <c r="I9983" s="2">
        <v>45078</v>
      </c>
      <c r="J9983" s="15" t="str">
        <f>MID(Tabla1[[#This Row],[HORA]],1,5)</f>
        <v>19:15</v>
      </c>
      <c r="K9983" s="16">
        <f>IF(Tabla1[[#This Row],[FECHA]]=I9984,IF(J9984-J9983&gt;0,(J9984-J9983)*1440,0),0)</f>
        <v>2.9999999999999893</v>
      </c>
      <c r="L9983" s="14">
        <v>3.5</v>
      </c>
      <c r="M9983" s="13" t="s">
        <v>56214</v>
      </c>
      <c r="N9983" s="1" t="s">
        <v>1531</v>
      </c>
      <c r="O9983" s="1">
        <v>15</v>
      </c>
      <c r="P9983" s="1" t="s">
        <v>986</v>
      </c>
      <c r="Q9983" s="4" t="s">
        <v>21</v>
      </c>
    </row>
    <row r="9984" spans="1:17" ht="22.5" x14ac:dyDescent="0.25">
      <c r="A9984" s="3">
        <v>14101</v>
      </c>
      <c r="B9984" s="1" t="s">
        <v>43340</v>
      </c>
      <c r="C9984" s="1" t="s">
        <v>15</v>
      </c>
      <c r="D9984" s="1" t="s">
        <v>71</v>
      </c>
      <c r="E9984" s="1">
        <v>75115121</v>
      </c>
      <c r="F9984" s="1" t="s">
        <v>14575</v>
      </c>
      <c r="G9984" s="1">
        <v>2239139</v>
      </c>
      <c r="H9984" s="1" t="s">
        <v>43341</v>
      </c>
      <c r="I9984" s="2">
        <v>45078</v>
      </c>
      <c r="J9984" s="15" t="str">
        <f>MID(Tabla1[[#This Row],[HORA]],1,5)</f>
        <v>19:18</v>
      </c>
      <c r="K9984" s="16">
        <f>IF(Tabla1[[#This Row],[FECHA]]=I9985,IF(J9985-J9984&gt;0,(J9985-J9984)*1440,0),0)</f>
        <v>0</v>
      </c>
      <c r="L9984" s="14">
        <v>5</v>
      </c>
      <c r="M9984" s="13" t="s">
        <v>56217</v>
      </c>
      <c r="N9984" s="1" t="s">
        <v>1145</v>
      </c>
      <c r="O9984" s="1">
        <v>25</v>
      </c>
      <c r="P9984" s="1" t="s">
        <v>986</v>
      </c>
      <c r="Q9984" s="4" t="s">
        <v>21</v>
      </c>
    </row>
    <row r="9985" spans="1:17" ht="22.5" x14ac:dyDescent="0.25">
      <c r="A9985" s="3">
        <v>17425</v>
      </c>
      <c r="B9985" s="1" t="s">
        <v>52456</v>
      </c>
      <c r="C9985" s="1" t="s">
        <v>15</v>
      </c>
      <c r="D9985" s="1" t="s">
        <v>40</v>
      </c>
      <c r="E9985" s="1">
        <v>20487772870</v>
      </c>
      <c r="F9985" s="1" t="s">
        <v>50949</v>
      </c>
      <c r="G9985" s="1">
        <v>2239138</v>
      </c>
      <c r="H9985" s="1" t="s">
        <v>52457</v>
      </c>
      <c r="I9985" s="2">
        <v>45078</v>
      </c>
      <c r="J9985" s="15" t="str">
        <f>MID(Tabla1[[#This Row],[HORA]],1,5)</f>
        <v>19:18</v>
      </c>
      <c r="K9985" s="16">
        <f>IF(Tabla1[[#This Row],[FECHA]]=I9986,IF(J9986-J9985&gt;0,(J9986-J9985)*1440,0),0)</f>
        <v>1.999999999999833</v>
      </c>
      <c r="L9985" s="14">
        <v>2.35</v>
      </c>
      <c r="M9985" s="13" t="s">
        <v>56217</v>
      </c>
      <c r="N9985" s="1" t="s">
        <v>52458</v>
      </c>
      <c r="O9985" s="1">
        <v>30</v>
      </c>
      <c r="P9985" s="1" t="s">
        <v>170</v>
      </c>
      <c r="Q9985" s="4" t="s">
        <v>21</v>
      </c>
    </row>
    <row r="9986" spans="1:17" ht="22.5" x14ac:dyDescent="0.25">
      <c r="A9986" s="3">
        <v>14102</v>
      </c>
      <c r="B9986" s="1" t="s">
        <v>43342</v>
      </c>
      <c r="C9986" s="1" t="s">
        <v>15</v>
      </c>
      <c r="D9986" s="1" t="s">
        <v>40</v>
      </c>
      <c r="E9986" s="1">
        <v>46095708</v>
      </c>
      <c r="F9986" s="1" t="s">
        <v>43343</v>
      </c>
      <c r="G9986" s="1">
        <v>2239140</v>
      </c>
      <c r="H9986" s="1" t="s">
        <v>43344</v>
      </c>
      <c r="I9986" s="2">
        <v>45078</v>
      </c>
      <c r="J9986" s="15" t="str">
        <f>MID(Tabla1[[#This Row],[HORA]],1,5)</f>
        <v>19:20</v>
      </c>
      <c r="K9986" s="16">
        <f>IF(Tabla1[[#This Row],[FECHA]]=I9987,IF(J9987-J9986&gt;0,(J9987-J9986)*1440,0),0)</f>
        <v>1.0000000000001563</v>
      </c>
      <c r="L9986" s="14">
        <v>4.5</v>
      </c>
      <c r="M9986" s="13" t="s">
        <v>56219</v>
      </c>
      <c r="N9986" s="1" t="s">
        <v>43345</v>
      </c>
      <c r="O9986" s="1">
        <v>15</v>
      </c>
      <c r="P9986" s="1" t="s">
        <v>986</v>
      </c>
      <c r="Q9986" s="4" t="s">
        <v>21</v>
      </c>
    </row>
    <row r="9987" spans="1:17" ht="22.5" x14ac:dyDescent="0.25">
      <c r="A9987" s="3">
        <v>8978</v>
      </c>
      <c r="B9987" s="1" t="s">
        <v>28071</v>
      </c>
      <c r="C9987" s="1" t="s">
        <v>15</v>
      </c>
      <c r="D9987" s="1" t="s">
        <v>77</v>
      </c>
      <c r="E9987" s="1">
        <v>16436341</v>
      </c>
      <c r="F9987" s="1" t="s">
        <v>28072</v>
      </c>
      <c r="G9987" s="1">
        <v>3622146</v>
      </c>
      <c r="H9987" s="1" t="s">
        <v>28073</v>
      </c>
      <c r="I9987" s="2">
        <v>45078</v>
      </c>
      <c r="J9987" s="15" t="str">
        <f>MID(Tabla1[[#This Row],[HORA]],1,5)</f>
        <v>19:21</v>
      </c>
      <c r="K9987" s="16">
        <f>IF(Tabla1[[#This Row],[FECHA]]=I9988,IF(J9988-J9987&gt;0,(J9988-J9987)*1440,0),0)</f>
        <v>1.9999999999999929</v>
      </c>
      <c r="L9987" s="14">
        <v>6.2</v>
      </c>
      <c r="M9987" s="13" t="s">
        <v>56220</v>
      </c>
      <c r="N9987" s="1" t="s">
        <v>28074</v>
      </c>
      <c r="O9987" s="1">
        <v>25</v>
      </c>
      <c r="P9987" s="1" t="s">
        <v>170</v>
      </c>
      <c r="Q9987" s="4" t="s">
        <v>21</v>
      </c>
    </row>
    <row r="9988" spans="1:17" ht="22.5" x14ac:dyDescent="0.25">
      <c r="A9988" s="3">
        <v>3001</v>
      </c>
      <c r="B9988" s="1" t="s">
        <v>9317</v>
      </c>
      <c r="C9988" s="1" t="s">
        <v>15</v>
      </c>
      <c r="D9988" s="1" t="s">
        <v>71</v>
      </c>
      <c r="E9988" s="1">
        <v>71754813</v>
      </c>
      <c r="F9988" s="1" t="s">
        <v>3008</v>
      </c>
      <c r="G9988" s="1">
        <v>27848522</v>
      </c>
      <c r="H9988" s="1" t="s">
        <v>9318</v>
      </c>
      <c r="I9988" s="2">
        <v>45078</v>
      </c>
      <c r="J9988" s="15" t="str">
        <f>MID(Tabla1[[#This Row],[HORA]],1,5)</f>
        <v>19:23</v>
      </c>
      <c r="K9988" s="16">
        <f>IF(Tabla1[[#This Row],[FECHA]]=I9989,IF(J9989-J9988&gt;0,(J9989-J9988)*1440,0),0)</f>
        <v>0.99999999999983658</v>
      </c>
      <c r="L9988" s="14">
        <v>3.36</v>
      </c>
      <c r="M9988" s="13" t="s">
        <v>56222</v>
      </c>
      <c r="N9988" s="1" t="s">
        <v>9319</v>
      </c>
      <c r="O9988" s="1">
        <v>40</v>
      </c>
      <c r="P9988" s="1" t="s">
        <v>27</v>
      </c>
      <c r="Q9988" s="4" t="s">
        <v>21</v>
      </c>
    </row>
    <row r="9989" spans="1:17" ht="22.5" x14ac:dyDescent="0.25">
      <c r="A9989" s="3">
        <v>9090</v>
      </c>
      <c r="B9989" s="1" t="s">
        <v>28409</v>
      </c>
      <c r="C9989" s="1" t="s">
        <v>15</v>
      </c>
      <c r="D9989" s="1" t="s">
        <v>93</v>
      </c>
      <c r="E9989" s="1">
        <v>46169564</v>
      </c>
      <c r="F9989" s="1" t="s">
        <v>28410</v>
      </c>
      <c r="G9989" s="1">
        <v>2239500</v>
      </c>
      <c r="H9989" s="1" t="s">
        <v>28411</v>
      </c>
      <c r="I9989" s="2">
        <v>45078</v>
      </c>
      <c r="J9989" s="15" t="str">
        <f>MID(Tabla1[[#This Row],[HORA]],1,5)</f>
        <v>19:24</v>
      </c>
      <c r="K9989" s="16">
        <f>IF(Tabla1[[#This Row],[FECHA]]=I9990,IF(J9990-J9989&gt;0,(J9990-J9989)*1440,0),0)</f>
        <v>0</v>
      </c>
      <c r="L9989" s="14">
        <v>4.3</v>
      </c>
      <c r="M9989" s="13" t="s">
        <v>56223</v>
      </c>
      <c r="N9989" s="1" t="s">
        <v>174</v>
      </c>
      <c r="O9989" s="1">
        <v>10</v>
      </c>
      <c r="P9989" s="1" t="s">
        <v>170</v>
      </c>
      <c r="Q9989" s="4" t="s">
        <v>21</v>
      </c>
    </row>
    <row r="9990" spans="1:17" ht="22.5" x14ac:dyDescent="0.25">
      <c r="A9990" s="3">
        <v>14103</v>
      </c>
      <c r="B9990" s="1" t="s">
        <v>43346</v>
      </c>
      <c r="C9990" s="1" t="s">
        <v>15</v>
      </c>
      <c r="D9990" s="1" t="s">
        <v>71</v>
      </c>
      <c r="E9990" s="1">
        <v>27846818</v>
      </c>
      <c r="F9990" s="1" t="s">
        <v>29291</v>
      </c>
      <c r="G9990" s="1">
        <v>2239143</v>
      </c>
      <c r="H9990" s="1" t="s">
        <v>43347</v>
      </c>
      <c r="I9990" s="2">
        <v>45078</v>
      </c>
      <c r="J9990" s="15" t="str">
        <f>MID(Tabla1[[#This Row],[HORA]],1,5)</f>
        <v>19:24</v>
      </c>
      <c r="K9990" s="16">
        <f>IF(Tabla1[[#This Row],[FECHA]]=I9991,IF(J9991-J9990&gt;0,(J9991-J9990)*1440,0),0)</f>
        <v>2.0000000000001528</v>
      </c>
      <c r="L9990" s="14">
        <v>4.54</v>
      </c>
      <c r="M9990" s="13" t="s">
        <v>56223</v>
      </c>
      <c r="N9990" s="1" t="s">
        <v>43348</v>
      </c>
      <c r="O9990" s="1">
        <v>25</v>
      </c>
      <c r="P9990" s="1" t="s">
        <v>986</v>
      </c>
      <c r="Q9990" s="4" t="s">
        <v>21</v>
      </c>
    </row>
    <row r="9991" spans="1:17" ht="22.5" x14ac:dyDescent="0.25">
      <c r="A9991" s="3">
        <v>3002</v>
      </c>
      <c r="B9991" s="1" t="s">
        <v>9320</v>
      </c>
      <c r="C9991" s="1" t="s">
        <v>15</v>
      </c>
      <c r="D9991" s="1" t="s">
        <v>141</v>
      </c>
      <c r="E9991" s="1">
        <v>72658855</v>
      </c>
      <c r="F9991" s="1" t="s">
        <v>9321</v>
      </c>
      <c r="G9991" s="1">
        <v>73765613</v>
      </c>
      <c r="H9991" s="1" t="s">
        <v>9322</v>
      </c>
      <c r="I9991" s="2">
        <v>45078</v>
      </c>
      <c r="J9991" s="15" t="str">
        <f>MID(Tabla1[[#This Row],[HORA]],1,5)</f>
        <v>19:26</v>
      </c>
      <c r="K9991" s="16">
        <f>IF(Tabla1[[#This Row],[FECHA]]=I9992,IF(J9992-J9991&gt;0,(J9992-J9991)*1440,0),0)</f>
        <v>2.9999999999999893</v>
      </c>
      <c r="L9991" s="14">
        <v>2.21</v>
      </c>
      <c r="M9991" s="13" t="s">
        <v>56225</v>
      </c>
      <c r="N9991" s="1" t="s">
        <v>9323</v>
      </c>
      <c r="O9991" s="1">
        <v>10</v>
      </c>
      <c r="P9991" s="1" t="s">
        <v>27</v>
      </c>
      <c r="Q9991" s="4" t="s">
        <v>21</v>
      </c>
    </row>
    <row r="9992" spans="1:17" ht="22.5" x14ac:dyDescent="0.25">
      <c r="A9992" s="3">
        <v>14104</v>
      </c>
      <c r="B9992" s="1" t="s">
        <v>43349</v>
      </c>
      <c r="C9992" s="1" t="s">
        <v>15</v>
      </c>
      <c r="D9992" s="1" t="s">
        <v>71</v>
      </c>
      <c r="E9992" s="1">
        <v>74428832</v>
      </c>
      <c r="F9992" s="1" t="s">
        <v>8636</v>
      </c>
      <c r="G9992" s="1">
        <v>2239144</v>
      </c>
      <c r="H9992" s="1" t="s">
        <v>43350</v>
      </c>
      <c r="I9992" s="2">
        <v>45078</v>
      </c>
      <c r="J9992" s="15" t="str">
        <f>MID(Tabla1[[#This Row],[HORA]],1,5)</f>
        <v>19:29</v>
      </c>
      <c r="K9992" s="16">
        <f>IF(Tabla1[[#This Row],[FECHA]]=I9993,IF(J9993-J9992&gt;0,(J9993-J9992)*1440,0),0)</f>
        <v>0.99999999999999645</v>
      </c>
      <c r="L9992" s="14">
        <v>3.45</v>
      </c>
      <c r="M9992" s="13" t="s">
        <v>56228</v>
      </c>
      <c r="N9992" s="1" t="s">
        <v>43351</v>
      </c>
      <c r="O9992" s="1">
        <v>20</v>
      </c>
      <c r="P9992" s="1" t="s">
        <v>986</v>
      </c>
      <c r="Q9992" s="4" t="s">
        <v>21</v>
      </c>
    </row>
    <row r="9993" spans="1:17" ht="22.5" x14ac:dyDescent="0.25">
      <c r="A9993" s="3">
        <v>8876</v>
      </c>
      <c r="B9993" s="1" t="s">
        <v>27740</v>
      </c>
      <c r="C9993" s="1" t="s">
        <v>15</v>
      </c>
      <c r="D9993" s="1" t="s">
        <v>257</v>
      </c>
      <c r="E9993" s="1">
        <v>48153904</v>
      </c>
      <c r="F9993" s="1" t="s">
        <v>27741</v>
      </c>
      <c r="G9993" s="1">
        <v>48267704</v>
      </c>
      <c r="H9993" s="1" t="s">
        <v>27742</v>
      </c>
      <c r="I9993" s="2">
        <v>45078</v>
      </c>
      <c r="J9993" s="15" t="str">
        <f>MID(Tabla1[[#This Row],[HORA]],1,5)</f>
        <v>19:30</v>
      </c>
      <c r="K9993" s="16">
        <f>IF(Tabla1[[#This Row],[FECHA]]=I9994,IF(J9994-J9993&gt;0,(J9994-J9993)*1440,0),0)</f>
        <v>2.0000000000001528</v>
      </c>
      <c r="L9993" s="14">
        <v>3.14</v>
      </c>
      <c r="M9993" s="13" t="s">
        <v>56229</v>
      </c>
      <c r="N9993" s="1" t="s">
        <v>27743</v>
      </c>
      <c r="O9993" s="1">
        <v>10</v>
      </c>
      <c r="P9993" s="1" t="s">
        <v>170</v>
      </c>
      <c r="Q9993" s="4" t="s">
        <v>21</v>
      </c>
    </row>
    <row r="9994" spans="1:17" ht="22.5" x14ac:dyDescent="0.25">
      <c r="A9994" s="3">
        <v>8979</v>
      </c>
      <c r="B9994" s="1" t="s">
        <v>28075</v>
      </c>
      <c r="C9994" s="1" t="s">
        <v>15</v>
      </c>
      <c r="D9994" s="1" t="s">
        <v>40</v>
      </c>
      <c r="E9994" s="1">
        <v>75677669</v>
      </c>
      <c r="F9994" s="1" t="s">
        <v>28076</v>
      </c>
      <c r="G9994" s="1">
        <v>75677669</v>
      </c>
      <c r="H9994" s="1" t="s">
        <v>28076</v>
      </c>
      <c r="I9994" s="2">
        <v>45078</v>
      </c>
      <c r="J9994" s="15" t="str">
        <f>MID(Tabla1[[#This Row],[HORA]],1,5)</f>
        <v>19:32</v>
      </c>
      <c r="K9994" s="16">
        <f>IF(Tabla1[[#This Row],[FECHA]]=I9995,IF(J9995-J9994&gt;0,(J9995-J9994)*1440,0),0)</f>
        <v>0.99999999999983658</v>
      </c>
      <c r="L9994" s="14">
        <v>4.5199999999999996</v>
      </c>
      <c r="M9994" s="13" t="s">
        <v>56231</v>
      </c>
      <c r="N9994" s="1" t="s">
        <v>28077</v>
      </c>
      <c r="O9994" s="1">
        <v>25</v>
      </c>
      <c r="P9994" s="1" t="s">
        <v>170</v>
      </c>
      <c r="Q9994" s="4" t="s">
        <v>21</v>
      </c>
    </row>
    <row r="9995" spans="1:17" ht="22.5" x14ac:dyDescent="0.25">
      <c r="A9995" s="3">
        <v>14105</v>
      </c>
      <c r="B9995" s="1" t="s">
        <v>43352</v>
      </c>
      <c r="C9995" s="1" t="s">
        <v>15</v>
      </c>
      <c r="D9995" s="1" t="s">
        <v>40</v>
      </c>
      <c r="E9995" s="1">
        <v>71706215</v>
      </c>
      <c r="F9995" s="1" t="s">
        <v>43353</v>
      </c>
      <c r="G9995" s="1">
        <v>42448775</v>
      </c>
      <c r="H9995" s="1" t="s">
        <v>43354</v>
      </c>
      <c r="I9995" s="2">
        <v>45078</v>
      </c>
      <c r="J9995" s="15" t="str">
        <f>MID(Tabla1[[#This Row],[HORA]],1,5)</f>
        <v>19:33</v>
      </c>
      <c r="K9995" s="16">
        <f>IF(Tabla1[[#This Row],[FECHA]]=I9996,IF(J9996-J9995&gt;0,(J9996-J9995)*1440,0),0)</f>
        <v>3.0000000000001492</v>
      </c>
      <c r="L9995" s="14">
        <v>4.46</v>
      </c>
      <c r="M9995" s="13" t="s">
        <v>56232</v>
      </c>
      <c r="N9995" s="1" t="s">
        <v>43355</v>
      </c>
      <c r="O9995" s="1">
        <v>20</v>
      </c>
      <c r="P9995" s="1" t="s">
        <v>986</v>
      </c>
      <c r="Q9995" s="4" t="s">
        <v>21</v>
      </c>
    </row>
    <row r="9996" spans="1:17" ht="22.5" x14ac:dyDescent="0.25">
      <c r="A9996" s="3">
        <v>8980</v>
      </c>
      <c r="B9996" s="1" t="s">
        <v>28078</v>
      </c>
      <c r="C9996" s="1" t="s">
        <v>15</v>
      </c>
      <c r="D9996" s="1" t="s">
        <v>40</v>
      </c>
      <c r="E9996" s="1">
        <v>75901872</v>
      </c>
      <c r="F9996" s="1" t="s">
        <v>18055</v>
      </c>
      <c r="G9996" s="1">
        <v>31678035</v>
      </c>
      <c r="H9996" s="1" t="s">
        <v>28079</v>
      </c>
      <c r="I9996" s="2">
        <v>45078</v>
      </c>
      <c r="J9996" s="15" t="str">
        <f>MID(Tabla1[[#This Row],[HORA]],1,5)</f>
        <v>19:36</v>
      </c>
      <c r="K9996" s="16">
        <f>IF(Tabla1[[#This Row],[FECHA]]=I9997,IF(J9997-J9996&gt;0,(J9997-J9996)*1440,0),0)</f>
        <v>2.9999999999998295</v>
      </c>
      <c r="L9996" s="14">
        <v>4.3600000000000003</v>
      </c>
      <c r="M9996" s="13" t="s">
        <v>56235</v>
      </c>
      <c r="N9996" s="1" t="s">
        <v>28080</v>
      </c>
      <c r="O9996" s="1">
        <v>80</v>
      </c>
      <c r="P9996" s="1" t="s">
        <v>170</v>
      </c>
      <c r="Q9996" s="4" t="s">
        <v>21</v>
      </c>
    </row>
    <row r="9997" spans="1:17" ht="22.5" x14ac:dyDescent="0.25">
      <c r="A9997" s="3">
        <v>18478</v>
      </c>
      <c r="B9997" s="1" t="s">
        <v>55064</v>
      </c>
      <c r="C9997" s="1" t="s">
        <v>15</v>
      </c>
      <c r="D9997" s="1" t="s">
        <v>33</v>
      </c>
      <c r="E9997" s="1">
        <v>20480049200</v>
      </c>
      <c r="F9997" s="1" t="s">
        <v>48520</v>
      </c>
      <c r="G9997" s="1">
        <v>2239149</v>
      </c>
      <c r="H9997" s="1" t="s">
        <v>48521</v>
      </c>
      <c r="I9997" s="2">
        <v>45078</v>
      </c>
      <c r="J9997" s="15" t="str">
        <f>MID(Tabla1[[#This Row],[HORA]],1,5)</f>
        <v>19:39</v>
      </c>
      <c r="K9997" s="16">
        <f>IF(Tabla1[[#This Row],[FECHA]]=I9998,IF(J9998-J9997&gt;0,(J9998-J9997)*1440,0),0)</f>
        <v>5.9999999999999787</v>
      </c>
      <c r="L9997" s="14">
        <v>2.0699999999999998</v>
      </c>
      <c r="M9997" s="13" t="s">
        <v>56238</v>
      </c>
      <c r="N9997" s="1" t="s">
        <v>55065</v>
      </c>
      <c r="O9997" s="1">
        <v>25</v>
      </c>
      <c r="P9997" s="1" t="s">
        <v>986</v>
      </c>
      <c r="Q9997" s="4" t="s">
        <v>21</v>
      </c>
    </row>
    <row r="9998" spans="1:17" ht="22.5" x14ac:dyDescent="0.25">
      <c r="A9998" s="3">
        <v>14106</v>
      </c>
      <c r="B9998" s="1" t="s">
        <v>43356</v>
      </c>
      <c r="C9998" s="1" t="s">
        <v>15</v>
      </c>
      <c r="D9998" s="1" t="s">
        <v>71</v>
      </c>
      <c r="E9998" s="1">
        <v>27856835</v>
      </c>
      <c r="F9998" s="1" t="s">
        <v>43357</v>
      </c>
      <c r="G9998" s="1">
        <v>43511887</v>
      </c>
      <c r="H9998" s="1" t="s">
        <v>43358</v>
      </c>
      <c r="I9998" s="2">
        <v>45078</v>
      </c>
      <c r="J9998" s="15" t="str">
        <f>MID(Tabla1[[#This Row],[HORA]],1,5)</f>
        <v>19:45</v>
      </c>
      <c r="K9998" s="16">
        <f>IF(Tabla1[[#This Row],[FECHA]]=I9999,IF(J9999-J9998&gt;0,(J9999-J9998)*1440,0),0)</f>
        <v>3.0000000000001492</v>
      </c>
      <c r="L9998" s="14">
        <v>3.36</v>
      </c>
      <c r="M9998" s="13" t="s">
        <v>56244</v>
      </c>
      <c r="N9998" s="1" t="s">
        <v>43359</v>
      </c>
      <c r="O9998" s="1">
        <v>50</v>
      </c>
      <c r="P9998" s="1" t="s">
        <v>986</v>
      </c>
      <c r="Q9998" s="4" t="s">
        <v>21</v>
      </c>
    </row>
    <row r="9999" spans="1:17" ht="22.5" x14ac:dyDescent="0.25">
      <c r="A9999" s="3">
        <v>14107</v>
      </c>
      <c r="B9999" s="1" t="s">
        <v>43360</v>
      </c>
      <c r="C9999" s="1" t="s">
        <v>15</v>
      </c>
      <c r="D9999" s="1" t="s">
        <v>82</v>
      </c>
      <c r="E9999" s="1">
        <v>43990726</v>
      </c>
      <c r="F9999" s="1" t="s">
        <v>7677</v>
      </c>
      <c r="G9999" s="1">
        <v>2239152</v>
      </c>
      <c r="H9999" s="1" t="s">
        <v>7238</v>
      </c>
      <c r="I9999" s="2">
        <v>45078</v>
      </c>
      <c r="J9999" s="15" t="str">
        <f>MID(Tabla1[[#This Row],[HORA]],1,5)</f>
        <v>19:48</v>
      </c>
      <c r="K9999" s="16">
        <f>IF(Tabla1[[#This Row],[FECHA]]=I10000,IF(J10000-J9999&gt;0,(J10000-J9999)*1440,0),0)</f>
        <v>0.99999999999983658</v>
      </c>
      <c r="L9999" s="14">
        <v>2.37</v>
      </c>
      <c r="M9999" s="13" t="s">
        <v>56247</v>
      </c>
      <c r="N9999" s="1" t="s">
        <v>43361</v>
      </c>
      <c r="O9999" s="1">
        <v>12</v>
      </c>
      <c r="P9999" s="1" t="s">
        <v>986</v>
      </c>
      <c r="Q9999" s="4" t="s">
        <v>21</v>
      </c>
    </row>
    <row r="10000" spans="1:17" ht="22.5" x14ac:dyDescent="0.25">
      <c r="A10000" s="3">
        <v>3003</v>
      </c>
      <c r="B10000" s="1" t="s">
        <v>9324</v>
      </c>
      <c r="C10000" s="1" t="s">
        <v>15</v>
      </c>
      <c r="D10000" s="1" t="s">
        <v>71</v>
      </c>
      <c r="E10000" s="1">
        <v>27666156</v>
      </c>
      <c r="F10000" s="1" t="s">
        <v>9325</v>
      </c>
      <c r="G10000" s="1">
        <v>27666156</v>
      </c>
      <c r="H10000" s="1" t="s">
        <v>9325</v>
      </c>
      <c r="I10000" s="2">
        <v>45078</v>
      </c>
      <c r="J10000" s="15" t="str">
        <f>MID(Tabla1[[#This Row],[HORA]],1,5)</f>
        <v>19:49</v>
      </c>
      <c r="K10000" s="16">
        <f>IF(Tabla1[[#This Row],[FECHA]]=I10001,IF(J10001-J10000&gt;0,(J10001-J10000)*1440,0),0)</f>
        <v>3.9999999999999858</v>
      </c>
      <c r="L10000" s="14">
        <v>5.38</v>
      </c>
      <c r="M10000" s="13" t="s">
        <v>56248</v>
      </c>
      <c r="N10000" s="1" t="s">
        <v>9326</v>
      </c>
      <c r="O10000" s="1">
        <v>10</v>
      </c>
      <c r="P10000" s="1" t="s">
        <v>27</v>
      </c>
      <c r="Q10000" s="4" t="s">
        <v>21</v>
      </c>
    </row>
    <row r="10001" spans="1:17" ht="22.5" x14ac:dyDescent="0.25">
      <c r="A10001" s="3">
        <v>3004</v>
      </c>
      <c r="B10001" s="1" t="s">
        <v>9327</v>
      </c>
      <c r="C10001" s="1" t="s">
        <v>15</v>
      </c>
      <c r="D10001" s="1" t="s">
        <v>40</v>
      </c>
      <c r="E10001" s="1">
        <v>16486398</v>
      </c>
      <c r="F10001" s="1" t="s">
        <v>8339</v>
      </c>
      <c r="G10001" s="1">
        <v>2239155</v>
      </c>
      <c r="H10001" s="1" t="s">
        <v>9328</v>
      </c>
      <c r="I10001" s="2">
        <v>45078</v>
      </c>
      <c r="J10001" s="15" t="str">
        <f>MID(Tabla1[[#This Row],[HORA]],1,5)</f>
        <v>19:53</v>
      </c>
      <c r="K10001" s="16">
        <f>IF(Tabla1[[#This Row],[FECHA]]=I10002,IF(J10002-J10001&gt;0,(J10002-J10001)*1440,0),0)</f>
        <v>3.9999999999999858</v>
      </c>
      <c r="L10001" s="14">
        <v>7.44</v>
      </c>
      <c r="M10001" s="13" t="s">
        <v>56252</v>
      </c>
      <c r="N10001" s="1" t="s">
        <v>9329</v>
      </c>
      <c r="O10001" s="1">
        <v>25</v>
      </c>
      <c r="P10001" s="1" t="s">
        <v>27</v>
      </c>
      <c r="Q10001" s="4" t="s">
        <v>21</v>
      </c>
    </row>
    <row r="10002" spans="1:17" ht="22.5" x14ac:dyDescent="0.25">
      <c r="A10002" s="3">
        <v>8981</v>
      </c>
      <c r="B10002" s="1" t="s">
        <v>28081</v>
      </c>
      <c r="C10002" s="1" t="s">
        <v>15</v>
      </c>
      <c r="D10002" s="1" t="s">
        <v>161</v>
      </c>
      <c r="E10002" s="1">
        <v>16748733</v>
      </c>
      <c r="F10002" s="1" t="s">
        <v>28082</v>
      </c>
      <c r="G10002" s="1">
        <v>2239157</v>
      </c>
      <c r="H10002" s="1" t="s">
        <v>28083</v>
      </c>
      <c r="I10002" s="2">
        <v>45078</v>
      </c>
      <c r="J10002" s="15" t="str">
        <f>MID(Tabla1[[#This Row],[HORA]],1,5)</f>
        <v>19:57</v>
      </c>
      <c r="K10002" s="16">
        <f>IF(Tabla1[[#This Row],[FECHA]]=I10003,IF(J10003-J10002&gt;0,(J10003-J10002)*1440,0),0)</f>
        <v>2.0000000000001528</v>
      </c>
      <c r="L10002" s="14">
        <v>3.31</v>
      </c>
      <c r="M10002" s="13" t="s">
        <v>56256</v>
      </c>
      <c r="N10002" s="1" t="s">
        <v>28084</v>
      </c>
      <c r="O10002" s="1">
        <v>25</v>
      </c>
      <c r="P10002" s="1" t="s">
        <v>170</v>
      </c>
      <c r="Q10002" s="4" t="s">
        <v>21</v>
      </c>
    </row>
    <row r="10003" spans="1:17" ht="22.5" x14ac:dyDescent="0.25">
      <c r="A10003" s="3">
        <v>18479</v>
      </c>
      <c r="B10003" s="1" t="s">
        <v>55066</v>
      </c>
      <c r="C10003" s="1" t="s">
        <v>15</v>
      </c>
      <c r="D10003" s="1" t="s">
        <v>82</v>
      </c>
      <c r="E10003" s="1">
        <v>20607215082</v>
      </c>
      <c r="F10003" s="1" t="s">
        <v>50626</v>
      </c>
      <c r="G10003" s="1">
        <v>2239158</v>
      </c>
      <c r="H10003" s="1" t="s">
        <v>15772</v>
      </c>
      <c r="I10003" s="2">
        <v>45078</v>
      </c>
      <c r="J10003" s="15" t="str">
        <f>MID(Tabla1[[#This Row],[HORA]],1,5)</f>
        <v>19:59</v>
      </c>
      <c r="K10003" s="16">
        <f>IF(Tabla1[[#This Row],[FECHA]]=I10004,IF(J10004-J10003&gt;0,(J10004-J10003)*1440,0),0)</f>
        <v>2.9999999999999893</v>
      </c>
      <c r="L10003" s="14">
        <v>3.12</v>
      </c>
      <c r="M10003" s="13" t="s">
        <v>56258</v>
      </c>
      <c r="N10003" s="1" t="s">
        <v>55067</v>
      </c>
      <c r="O10003" s="1">
        <v>15</v>
      </c>
      <c r="P10003" s="1" t="s">
        <v>986</v>
      </c>
      <c r="Q10003" s="4" t="s">
        <v>21</v>
      </c>
    </row>
    <row r="10004" spans="1:17" ht="22.5" x14ac:dyDescent="0.25">
      <c r="A10004" s="3">
        <v>3005</v>
      </c>
      <c r="B10004" s="1" t="s">
        <v>9330</v>
      </c>
      <c r="C10004" s="1" t="s">
        <v>15</v>
      </c>
      <c r="D10004" s="1" t="s">
        <v>40</v>
      </c>
      <c r="E10004" s="1">
        <v>43375603</v>
      </c>
      <c r="F10004" s="1" t="s">
        <v>6155</v>
      </c>
      <c r="G10004" s="1">
        <v>2239161</v>
      </c>
      <c r="H10004" s="1" t="s">
        <v>8022</v>
      </c>
      <c r="I10004" s="2">
        <v>45078</v>
      </c>
      <c r="J10004" s="15" t="str">
        <f>MID(Tabla1[[#This Row],[HORA]],1,5)</f>
        <v>20:02</v>
      </c>
      <c r="K10004" s="16">
        <f>IF(Tabla1[[#This Row],[FECHA]]=I10005,IF(J10005-J10004&gt;0,(J10005-J10004)*1440,0),0)</f>
        <v>1.9999999999999929</v>
      </c>
      <c r="L10004" s="14">
        <v>5.21</v>
      </c>
      <c r="M10004" s="13" t="s">
        <v>56261</v>
      </c>
      <c r="N10004" s="1" t="s">
        <v>9331</v>
      </c>
      <c r="O10004" s="1">
        <v>30</v>
      </c>
      <c r="P10004" s="1" t="s">
        <v>27</v>
      </c>
      <c r="Q10004" s="4" t="s">
        <v>21</v>
      </c>
    </row>
    <row r="10005" spans="1:17" ht="22.5" x14ac:dyDescent="0.25">
      <c r="A10005" s="3">
        <v>8982</v>
      </c>
      <c r="B10005" s="1" t="s">
        <v>28085</v>
      </c>
      <c r="C10005" s="1" t="s">
        <v>15</v>
      </c>
      <c r="D10005" s="1" t="s">
        <v>40</v>
      </c>
      <c r="E10005" s="1">
        <v>41566908</v>
      </c>
      <c r="F10005" s="1" t="s">
        <v>28086</v>
      </c>
      <c r="G10005" s="1">
        <v>2239164</v>
      </c>
      <c r="H10005" s="1" t="s">
        <v>28087</v>
      </c>
      <c r="I10005" s="2">
        <v>45078</v>
      </c>
      <c r="J10005" s="15" t="str">
        <f>MID(Tabla1[[#This Row],[HORA]],1,5)</f>
        <v>20:04</v>
      </c>
      <c r="K10005" s="16">
        <f>IF(Tabla1[[#This Row],[FECHA]]=I10006,IF(J10006-J10005&gt;0,(J10006-J10005)*1440,0),0)</f>
        <v>0</v>
      </c>
      <c r="L10005" s="14">
        <v>2.5499999999999998</v>
      </c>
      <c r="M10005" s="13" t="s">
        <v>56263</v>
      </c>
      <c r="N10005" s="1" t="s">
        <v>28088</v>
      </c>
      <c r="O10005" s="1">
        <v>15</v>
      </c>
      <c r="P10005" s="1" t="s">
        <v>170</v>
      </c>
      <c r="Q10005" s="4" t="s">
        <v>21</v>
      </c>
    </row>
    <row r="10006" spans="1:17" ht="22.5" x14ac:dyDescent="0.25">
      <c r="A10006" s="3">
        <v>14108</v>
      </c>
      <c r="B10006" s="1" t="s">
        <v>43362</v>
      </c>
      <c r="C10006" s="1" t="s">
        <v>15</v>
      </c>
      <c r="D10006" s="1" t="s">
        <v>71</v>
      </c>
      <c r="E10006" s="1">
        <v>40258211</v>
      </c>
      <c r="F10006" s="1" t="s">
        <v>7898</v>
      </c>
      <c r="G10006" s="1">
        <v>2239162</v>
      </c>
      <c r="H10006" s="1" t="s">
        <v>14741</v>
      </c>
      <c r="I10006" s="2">
        <v>45078</v>
      </c>
      <c r="J10006" s="15" t="str">
        <f>MID(Tabla1[[#This Row],[HORA]],1,5)</f>
        <v>20:04</v>
      </c>
      <c r="K10006" s="16">
        <f>IF(Tabla1[[#This Row],[FECHA]]=I10007,IF(J10007-J10006&gt;0,(J10007-J10006)*1440,0),0)</f>
        <v>0</v>
      </c>
      <c r="L10006" s="14">
        <v>4.28</v>
      </c>
      <c r="M10006" s="13" t="s">
        <v>56263</v>
      </c>
      <c r="N10006" s="1" t="s">
        <v>43363</v>
      </c>
      <c r="O10006" s="1">
        <v>20</v>
      </c>
      <c r="P10006" s="1" t="s">
        <v>986</v>
      </c>
      <c r="Q10006" s="4" t="s">
        <v>21</v>
      </c>
    </row>
    <row r="10007" spans="1:17" ht="22.5" x14ac:dyDescent="0.25">
      <c r="A10007" s="3">
        <v>14109</v>
      </c>
      <c r="B10007" s="1" t="s">
        <v>43362</v>
      </c>
      <c r="C10007" s="1" t="s">
        <v>15</v>
      </c>
      <c r="D10007" s="1" t="s">
        <v>71</v>
      </c>
      <c r="E10007" s="1">
        <v>40258211</v>
      </c>
      <c r="F10007" s="1" t="s">
        <v>7898</v>
      </c>
      <c r="G10007" s="1">
        <v>2239162</v>
      </c>
      <c r="H10007" s="1" t="s">
        <v>14741</v>
      </c>
      <c r="I10007" s="2">
        <v>45078</v>
      </c>
      <c r="J10007" s="15" t="str">
        <f>MID(Tabla1[[#This Row],[HORA]],1,5)</f>
        <v>20:04</v>
      </c>
      <c r="K10007" s="16">
        <f>IF(Tabla1[[#This Row],[FECHA]]=I10008,IF(J10008-J10007&gt;0,(J10008-J10007)*1440,0),0)</f>
        <v>2.9999999999999893</v>
      </c>
      <c r="L10007" s="14">
        <v>6.14</v>
      </c>
      <c r="M10007" s="13" t="s">
        <v>56263</v>
      </c>
      <c r="N10007" s="1" t="s">
        <v>43364</v>
      </c>
      <c r="O10007" s="1">
        <v>20</v>
      </c>
      <c r="P10007" s="1" t="s">
        <v>986</v>
      </c>
      <c r="Q10007" s="4" t="s">
        <v>21</v>
      </c>
    </row>
    <row r="10008" spans="1:17" ht="22.5" x14ac:dyDescent="0.25">
      <c r="A10008" s="3">
        <v>3006</v>
      </c>
      <c r="B10008" s="1" t="s">
        <v>9332</v>
      </c>
      <c r="C10008" s="1" t="s">
        <v>15</v>
      </c>
      <c r="D10008" s="1" t="s">
        <v>23</v>
      </c>
      <c r="E10008" s="1">
        <v>16516416</v>
      </c>
      <c r="F10008" s="1" t="s">
        <v>7597</v>
      </c>
      <c r="G10008" s="1">
        <v>2239166</v>
      </c>
      <c r="H10008" s="1" t="s">
        <v>7598</v>
      </c>
      <c r="I10008" s="2">
        <v>45078</v>
      </c>
      <c r="J10008" s="15" t="str">
        <f>MID(Tabla1[[#This Row],[HORA]],1,5)</f>
        <v>20:07</v>
      </c>
      <c r="K10008" s="16">
        <f>IF(Tabla1[[#This Row],[FECHA]]=I10009,IF(J10009-J10008&gt;0,(J10009-J10008)*1440,0),0)</f>
        <v>0</v>
      </c>
      <c r="L10008" s="14">
        <v>3.44</v>
      </c>
      <c r="M10008" s="13" t="s">
        <v>56266</v>
      </c>
      <c r="N10008" s="1" t="s">
        <v>9333</v>
      </c>
      <c r="O10008" s="1">
        <v>15</v>
      </c>
      <c r="P10008" s="1" t="s">
        <v>27</v>
      </c>
      <c r="Q10008" s="4" t="s">
        <v>21</v>
      </c>
    </row>
    <row r="10009" spans="1:17" ht="22.5" x14ac:dyDescent="0.25">
      <c r="A10009" s="3">
        <v>18480</v>
      </c>
      <c r="B10009" s="1" t="s">
        <v>55068</v>
      </c>
      <c r="C10009" s="1" t="s">
        <v>15</v>
      </c>
      <c r="D10009" s="1" t="s">
        <v>40</v>
      </c>
      <c r="E10009" s="1">
        <v>20608028448</v>
      </c>
      <c r="F10009" s="1" t="s">
        <v>48665</v>
      </c>
      <c r="G10009" s="1">
        <v>2239165</v>
      </c>
      <c r="H10009" s="1" t="s">
        <v>55069</v>
      </c>
      <c r="I10009" s="2">
        <v>45078</v>
      </c>
      <c r="J10009" s="15" t="str">
        <f>MID(Tabla1[[#This Row],[HORA]],1,5)</f>
        <v>20:07</v>
      </c>
      <c r="K10009" s="16">
        <f>IF(Tabla1[[#This Row],[FECHA]]=I10010,IF(J10010-J10009&gt;0,(J10010-J10009)*1440,0),0)</f>
        <v>3.9999999999999858</v>
      </c>
      <c r="L10009" s="14">
        <v>4.0999999999999996</v>
      </c>
      <c r="M10009" s="13" t="s">
        <v>56266</v>
      </c>
      <c r="N10009" s="1" t="s">
        <v>27046</v>
      </c>
      <c r="O10009" s="1">
        <v>20</v>
      </c>
      <c r="P10009" s="1" t="s">
        <v>986</v>
      </c>
      <c r="Q10009" s="4" t="s">
        <v>21</v>
      </c>
    </row>
    <row r="10010" spans="1:17" ht="22.5" x14ac:dyDescent="0.25">
      <c r="A10010" s="3">
        <v>3007</v>
      </c>
      <c r="B10010" s="1" t="s">
        <v>9334</v>
      </c>
      <c r="C10010" s="1" t="s">
        <v>15</v>
      </c>
      <c r="D10010" s="1" t="s">
        <v>71</v>
      </c>
      <c r="E10010" s="1">
        <v>72326495</v>
      </c>
      <c r="F10010" s="1" t="s">
        <v>9335</v>
      </c>
      <c r="G10010" s="1">
        <v>72326495</v>
      </c>
      <c r="H10010" s="1" t="s">
        <v>9335</v>
      </c>
      <c r="I10010" s="2">
        <v>45078</v>
      </c>
      <c r="J10010" s="15" t="str">
        <f>MID(Tabla1[[#This Row],[HORA]],1,5)</f>
        <v>20:11</v>
      </c>
      <c r="K10010" s="16">
        <f>IF(Tabla1[[#This Row],[FECHA]]=I10011,IF(J10011-J10010&gt;0,(J10011-J10010)*1440,0),0)</f>
        <v>4.9999999999999822</v>
      </c>
      <c r="L10010" s="14">
        <v>4.04</v>
      </c>
      <c r="M10010" s="13" t="s">
        <v>56270</v>
      </c>
      <c r="N10010" s="1" t="s">
        <v>9336</v>
      </c>
      <c r="O10010" s="1">
        <v>100</v>
      </c>
      <c r="P10010" s="1" t="s">
        <v>27</v>
      </c>
      <c r="Q10010" s="4" t="s">
        <v>21</v>
      </c>
    </row>
    <row r="10011" spans="1:17" ht="22.5" x14ac:dyDescent="0.25">
      <c r="A10011" s="3">
        <v>3008</v>
      </c>
      <c r="B10011" s="1" t="s">
        <v>9337</v>
      </c>
      <c r="C10011" s="1" t="s">
        <v>15</v>
      </c>
      <c r="D10011" s="1" t="s">
        <v>23</v>
      </c>
      <c r="E10011" s="1">
        <v>72918904</v>
      </c>
      <c r="F10011" s="1" t="s">
        <v>9338</v>
      </c>
      <c r="G10011" s="1">
        <v>72763466</v>
      </c>
      <c r="H10011" s="1" t="s">
        <v>9339</v>
      </c>
      <c r="I10011" s="2">
        <v>45078</v>
      </c>
      <c r="J10011" s="15" t="str">
        <f>MID(Tabla1[[#This Row],[HORA]],1,5)</f>
        <v>20:16</v>
      </c>
      <c r="K10011" s="16">
        <f>IF(Tabla1[[#This Row],[FECHA]]=I10012,IF(J10012-J10011&gt;0,(J10012-J10011)*1440,0),0)</f>
        <v>1.0000000000001563</v>
      </c>
      <c r="L10011" s="14">
        <v>2.14</v>
      </c>
      <c r="M10011" s="13" t="s">
        <v>56275</v>
      </c>
      <c r="N10011" s="1" t="s">
        <v>9340</v>
      </c>
      <c r="O10011" s="1">
        <v>10</v>
      </c>
      <c r="P10011" s="1" t="s">
        <v>27</v>
      </c>
      <c r="Q10011" s="4" t="s">
        <v>21</v>
      </c>
    </row>
    <row r="10012" spans="1:17" ht="22.5" x14ac:dyDescent="0.25">
      <c r="A10012" s="3">
        <v>14110</v>
      </c>
      <c r="B10012" s="1" t="s">
        <v>43365</v>
      </c>
      <c r="C10012" s="1" t="s">
        <v>15</v>
      </c>
      <c r="D10012" s="1" t="s">
        <v>82</v>
      </c>
      <c r="E10012" s="1">
        <v>42889386</v>
      </c>
      <c r="F10012" s="1" t="s">
        <v>43366</v>
      </c>
      <c r="G10012" s="1">
        <v>2239168</v>
      </c>
      <c r="H10012" s="1" t="s">
        <v>43367</v>
      </c>
      <c r="I10012" s="2">
        <v>45078</v>
      </c>
      <c r="J10012" s="15" t="str">
        <f>MID(Tabla1[[#This Row],[HORA]],1,5)</f>
        <v>20:17</v>
      </c>
      <c r="K10012" s="16">
        <f>IF(Tabla1[[#This Row],[FECHA]]=I10013,IF(J10013-J10012&gt;0,(J10013-J10012)*1440,0),0)</f>
        <v>0</v>
      </c>
      <c r="L10012" s="14">
        <v>3.15</v>
      </c>
      <c r="M10012" s="13" t="s">
        <v>56276</v>
      </c>
      <c r="N10012" s="1" t="s">
        <v>43368</v>
      </c>
      <c r="O10012" s="1">
        <v>20</v>
      </c>
      <c r="P10012" s="1" t="s">
        <v>986</v>
      </c>
      <c r="Q10012" s="4" t="s">
        <v>21</v>
      </c>
    </row>
    <row r="10013" spans="1:17" ht="22.5" x14ac:dyDescent="0.25">
      <c r="A10013" s="3">
        <v>14111</v>
      </c>
      <c r="B10013" s="1" t="s">
        <v>43365</v>
      </c>
      <c r="C10013" s="1" t="s">
        <v>15</v>
      </c>
      <c r="D10013" s="1" t="s">
        <v>82</v>
      </c>
      <c r="E10013" s="1">
        <v>42889386</v>
      </c>
      <c r="F10013" s="1" t="s">
        <v>43369</v>
      </c>
      <c r="G10013" s="1">
        <v>2239168</v>
      </c>
      <c r="H10013" s="1" t="s">
        <v>43367</v>
      </c>
      <c r="I10013" s="2">
        <v>45078</v>
      </c>
      <c r="J10013" s="15" t="str">
        <f>MID(Tabla1[[#This Row],[HORA]],1,5)</f>
        <v>20:17</v>
      </c>
      <c r="K10013" s="16">
        <f>IF(Tabla1[[#This Row],[FECHA]]=I10014,IF(J10014-J10013&gt;0,(J10014-J10013)*1440,0),0)</f>
        <v>4.9999999999998224</v>
      </c>
      <c r="L10013" s="14">
        <v>4.5199999999999996</v>
      </c>
      <c r="M10013" s="13" t="s">
        <v>56276</v>
      </c>
      <c r="N10013" s="1" t="s">
        <v>43368</v>
      </c>
      <c r="O10013" s="1">
        <v>20</v>
      </c>
      <c r="P10013" s="1" t="s">
        <v>986</v>
      </c>
      <c r="Q10013" s="4" t="s">
        <v>21</v>
      </c>
    </row>
    <row r="10014" spans="1:17" ht="22.5" x14ac:dyDescent="0.25">
      <c r="A10014" s="3">
        <v>14112</v>
      </c>
      <c r="B10014" s="1" t="s">
        <v>43370</v>
      </c>
      <c r="C10014" s="1" t="s">
        <v>15</v>
      </c>
      <c r="D10014" s="1" t="s">
        <v>61</v>
      </c>
      <c r="E10014" s="1">
        <v>3602620</v>
      </c>
      <c r="F10014" s="1" t="s">
        <v>43371</v>
      </c>
      <c r="G10014" s="1">
        <v>3602620</v>
      </c>
      <c r="H10014" s="1" t="s">
        <v>43371</v>
      </c>
      <c r="I10014" s="2">
        <v>45078</v>
      </c>
      <c r="J10014" s="15" t="str">
        <f>MID(Tabla1[[#This Row],[HORA]],1,5)</f>
        <v>20:22</v>
      </c>
      <c r="K10014" s="16">
        <f>IF(Tabla1[[#This Row],[FECHA]]=I10015,IF(J10015-J10014&gt;0,(J10015-J10014)*1440,0),0)</f>
        <v>7.000000000000135</v>
      </c>
      <c r="L10014" s="14">
        <v>4.2699999999999996</v>
      </c>
      <c r="M10014" s="13" t="s">
        <v>56281</v>
      </c>
      <c r="N10014" s="1" t="s">
        <v>1715</v>
      </c>
      <c r="O10014" s="1">
        <v>25</v>
      </c>
      <c r="P10014" s="1" t="s">
        <v>986</v>
      </c>
      <c r="Q10014" s="4" t="s">
        <v>21</v>
      </c>
    </row>
    <row r="10015" spans="1:17" ht="22.5" x14ac:dyDescent="0.25">
      <c r="A10015" s="3">
        <v>14113</v>
      </c>
      <c r="B10015" s="1" t="s">
        <v>43372</v>
      </c>
      <c r="C10015" s="1" t="s">
        <v>15</v>
      </c>
      <c r="D10015" s="1" t="s">
        <v>40</v>
      </c>
      <c r="E10015" s="1">
        <v>16793993</v>
      </c>
      <c r="F10015" s="1" t="s">
        <v>43373</v>
      </c>
      <c r="G10015" s="1">
        <v>41867946</v>
      </c>
      <c r="H10015" s="1" t="s">
        <v>43374</v>
      </c>
      <c r="I10015" s="2">
        <v>45078</v>
      </c>
      <c r="J10015" s="15" t="str">
        <f>MID(Tabla1[[#This Row],[HORA]],1,5)</f>
        <v>20:29</v>
      </c>
      <c r="K10015" s="16">
        <f>IF(Tabla1[[#This Row],[FECHA]]=I10016,IF(J10016-J10015&gt;0,(J10016-J10015)*1440,0),0)</f>
        <v>0</v>
      </c>
      <c r="L10015" s="14">
        <v>7.21</v>
      </c>
      <c r="M10015" s="13" t="s">
        <v>56288</v>
      </c>
      <c r="N10015" s="1" t="s">
        <v>43375</v>
      </c>
      <c r="O10015" s="1">
        <v>12</v>
      </c>
      <c r="P10015" s="1" t="s">
        <v>986</v>
      </c>
      <c r="Q10015" s="4" t="s">
        <v>21</v>
      </c>
    </row>
    <row r="10016" spans="1:17" ht="22.5" x14ac:dyDescent="0.25">
      <c r="A10016" s="3">
        <v>16183</v>
      </c>
      <c r="B10016" s="1" t="s">
        <v>49178</v>
      </c>
      <c r="C10016" s="1" t="s">
        <v>15</v>
      </c>
      <c r="D10016" s="1" t="s">
        <v>82</v>
      </c>
      <c r="E10016" s="1">
        <v>20606904381</v>
      </c>
      <c r="F10016" s="1" t="s">
        <v>47678</v>
      </c>
      <c r="G10016" s="1">
        <v>373437</v>
      </c>
      <c r="H10016" s="1" t="s">
        <v>47679</v>
      </c>
      <c r="I10016" s="2">
        <v>45078</v>
      </c>
      <c r="J10016" s="15" t="str">
        <f>MID(Tabla1[[#This Row],[HORA]],1,5)</f>
        <v>20:29</v>
      </c>
      <c r="K10016" s="16">
        <f>IF(Tabla1[[#This Row],[FECHA]]=I10017,IF(J10017-J10016&gt;0,(J10017-J10016)*1440,0),0)</f>
        <v>1.999999999999833</v>
      </c>
      <c r="L10016" s="14">
        <v>4.3600000000000003</v>
      </c>
      <c r="M10016" s="13" t="s">
        <v>56288</v>
      </c>
      <c r="N10016" s="1" t="s">
        <v>49179</v>
      </c>
      <c r="O10016" s="1">
        <v>40</v>
      </c>
      <c r="P10016" s="1" t="s">
        <v>27</v>
      </c>
      <c r="Q10016" s="4" t="s">
        <v>21</v>
      </c>
    </row>
    <row r="10017" spans="1:17" ht="22.5" x14ac:dyDescent="0.25">
      <c r="A10017" s="3">
        <v>3009</v>
      </c>
      <c r="B10017" s="1" t="s">
        <v>9341</v>
      </c>
      <c r="C10017" s="1" t="s">
        <v>15</v>
      </c>
      <c r="D10017" s="1" t="s">
        <v>23</v>
      </c>
      <c r="E10017" s="1">
        <v>2239172</v>
      </c>
      <c r="F10017" s="1" t="s">
        <v>9342</v>
      </c>
      <c r="G10017" s="1">
        <v>2239173</v>
      </c>
      <c r="H10017" s="1" t="s">
        <v>7145</v>
      </c>
      <c r="I10017" s="2">
        <v>45078</v>
      </c>
      <c r="J10017" s="15" t="str">
        <f>MID(Tabla1[[#This Row],[HORA]],1,5)</f>
        <v>20:31</v>
      </c>
      <c r="K10017" s="16">
        <f>IF(Tabla1[[#This Row],[FECHA]]=I10018,IF(J10018-J10017&gt;0,(J10018-J10017)*1440,0),0)</f>
        <v>1.0000000000001563</v>
      </c>
      <c r="L10017" s="14">
        <v>2.57</v>
      </c>
      <c r="M10017" s="13" t="s">
        <v>56290</v>
      </c>
      <c r="N10017" s="1" t="s">
        <v>8523</v>
      </c>
      <c r="O10017" s="1">
        <v>10</v>
      </c>
      <c r="P10017" s="1" t="s">
        <v>27</v>
      </c>
      <c r="Q10017" s="4" t="s">
        <v>21</v>
      </c>
    </row>
    <row r="10018" spans="1:17" ht="22.5" x14ac:dyDescent="0.25">
      <c r="A10018" s="3">
        <v>3010</v>
      </c>
      <c r="B10018" s="1" t="s">
        <v>9343</v>
      </c>
      <c r="C10018" s="1" t="s">
        <v>15</v>
      </c>
      <c r="D10018" s="1" t="s">
        <v>82</v>
      </c>
      <c r="E10018" s="1">
        <v>2239174</v>
      </c>
      <c r="F10018" s="1" t="s">
        <v>9342</v>
      </c>
      <c r="G10018" s="1">
        <v>2239175</v>
      </c>
      <c r="H10018" s="1" t="s">
        <v>9344</v>
      </c>
      <c r="I10018" s="2">
        <v>45078</v>
      </c>
      <c r="J10018" s="15" t="str">
        <f>MID(Tabla1[[#This Row],[HORA]],1,5)</f>
        <v>20:32</v>
      </c>
      <c r="K10018" s="16">
        <f>IF(Tabla1[[#This Row],[FECHA]]=I10019,IF(J10019-J10018&gt;0,(J10019-J10018)*1440,0),0)</f>
        <v>0.99999999999999645</v>
      </c>
      <c r="L10018" s="14">
        <v>3.36</v>
      </c>
      <c r="M10018" s="13" t="s">
        <v>56291</v>
      </c>
      <c r="N10018" s="1" t="s">
        <v>8523</v>
      </c>
      <c r="O10018" s="1">
        <v>10</v>
      </c>
      <c r="P10018" s="1" t="s">
        <v>27</v>
      </c>
      <c r="Q10018" s="4" t="s">
        <v>21</v>
      </c>
    </row>
    <row r="10019" spans="1:17" ht="22.5" x14ac:dyDescent="0.25">
      <c r="A10019" s="3">
        <v>14114</v>
      </c>
      <c r="B10019" s="1" t="s">
        <v>43376</v>
      </c>
      <c r="C10019" s="1" t="s">
        <v>15</v>
      </c>
      <c r="D10019" s="1" t="s">
        <v>23</v>
      </c>
      <c r="E10019" s="1">
        <v>60161425</v>
      </c>
      <c r="F10019" s="1" t="s">
        <v>4331</v>
      </c>
      <c r="G10019" s="1">
        <v>74878699</v>
      </c>
      <c r="H10019" s="1" t="s">
        <v>7227</v>
      </c>
      <c r="I10019" s="2">
        <v>45078</v>
      </c>
      <c r="J10019" s="15" t="str">
        <f>MID(Tabla1[[#This Row],[HORA]],1,5)</f>
        <v>20:33</v>
      </c>
      <c r="K10019" s="16">
        <f>IF(Tabla1[[#This Row],[FECHA]]=I10020,IF(J10020-J10019&gt;0,(J10020-J10019)*1440,0),0)</f>
        <v>2.9999999999999893</v>
      </c>
      <c r="L10019" s="14">
        <v>2.1</v>
      </c>
      <c r="M10019" s="13" t="s">
        <v>56292</v>
      </c>
      <c r="N10019" s="1" t="s">
        <v>43377</v>
      </c>
      <c r="O10019" s="1">
        <v>15</v>
      </c>
      <c r="P10019" s="1" t="s">
        <v>986</v>
      </c>
      <c r="Q10019" s="4" t="s">
        <v>21</v>
      </c>
    </row>
    <row r="10020" spans="1:17" ht="22.5" x14ac:dyDescent="0.25">
      <c r="A10020" s="3">
        <v>3011</v>
      </c>
      <c r="B10020" s="1" t="s">
        <v>9345</v>
      </c>
      <c r="C10020" s="1" t="s">
        <v>15</v>
      </c>
      <c r="D10020" s="1" t="s">
        <v>23</v>
      </c>
      <c r="E10020" s="1">
        <v>43129146</v>
      </c>
      <c r="F10020" s="1" t="s">
        <v>9346</v>
      </c>
      <c r="G10020" s="1">
        <v>45026809</v>
      </c>
      <c r="H10020" s="1" t="s">
        <v>9347</v>
      </c>
      <c r="I10020" s="2">
        <v>45078</v>
      </c>
      <c r="J10020" s="15" t="str">
        <f>MID(Tabla1[[#This Row],[HORA]],1,5)</f>
        <v>20:36</v>
      </c>
      <c r="K10020" s="16">
        <f>IF(Tabla1[[#This Row],[FECHA]]=I10021,IF(J10021-J10020&gt;0,(J10021-J10020)*1440,0),0)</f>
        <v>0.99999999999999645</v>
      </c>
      <c r="L10020" s="14">
        <v>5.0199999999999996</v>
      </c>
      <c r="M10020" s="13" t="s">
        <v>56295</v>
      </c>
      <c r="N10020" s="1" t="s">
        <v>9348</v>
      </c>
      <c r="O10020" s="1">
        <v>10</v>
      </c>
      <c r="P10020" s="1" t="s">
        <v>27</v>
      </c>
      <c r="Q10020" s="4" t="s">
        <v>21</v>
      </c>
    </row>
    <row r="10021" spans="1:17" ht="22.5" x14ac:dyDescent="0.25">
      <c r="A10021" s="3">
        <v>14115</v>
      </c>
      <c r="B10021" s="1" t="s">
        <v>43378</v>
      </c>
      <c r="C10021" s="1" t="s">
        <v>15</v>
      </c>
      <c r="D10021" s="1" t="s">
        <v>61</v>
      </c>
      <c r="E10021" s="1">
        <v>75975363</v>
      </c>
      <c r="F10021" s="1" t="s">
        <v>9710</v>
      </c>
      <c r="G10021" s="1">
        <v>2239176</v>
      </c>
      <c r="H10021" s="1" t="s">
        <v>11952</v>
      </c>
      <c r="I10021" s="2">
        <v>45078</v>
      </c>
      <c r="J10021" s="15" t="str">
        <f>MID(Tabla1[[#This Row],[HORA]],1,5)</f>
        <v>20:37</v>
      </c>
      <c r="K10021" s="16">
        <f>IF(Tabla1[[#This Row],[FECHA]]=I10022,IF(J10022-J10021&gt;0,(J10022-J10021)*1440,0),0)</f>
        <v>16.99999999999978</v>
      </c>
      <c r="L10021" s="14">
        <v>7.5</v>
      </c>
      <c r="M10021" s="13" t="s">
        <v>56296</v>
      </c>
      <c r="N10021" s="1" t="s">
        <v>43379</v>
      </c>
      <c r="O10021" s="1">
        <v>20</v>
      </c>
      <c r="P10021" s="1" t="s">
        <v>986</v>
      </c>
      <c r="Q10021" s="4" t="s">
        <v>21</v>
      </c>
    </row>
    <row r="10022" spans="1:17" ht="22.5" x14ac:dyDescent="0.25">
      <c r="A10022" s="3">
        <v>16169</v>
      </c>
      <c r="B10022" s="1" t="s">
        <v>49138</v>
      </c>
      <c r="C10022" s="1" t="s">
        <v>15</v>
      </c>
      <c r="D10022" s="1" t="s">
        <v>71</v>
      </c>
      <c r="E10022" s="1">
        <v>20561164356</v>
      </c>
      <c r="F10022" s="1" t="s">
        <v>48172</v>
      </c>
      <c r="G10022" s="1">
        <v>2238857</v>
      </c>
      <c r="H10022" s="1" t="s">
        <v>48173</v>
      </c>
      <c r="I10022" s="2">
        <v>45078</v>
      </c>
      <c r="J10022" s="15" t="str">
        <f>MID(Tabla1[[#This Row],[HORA]],1,5)</f>
        <v>20:54</v>
      </c>
      <c r="K10022" s="16">
        <f>IF(Tabla1[[#This Row],[FECHA]]=I10023,IF(J10023-J10022&gt;0,(J10023-J10022)*1440,0),0)</f>
        <v>0</v>
      </c>
      <c r="L10022" s="14">
        <v>3.2</v>
      </c>
      <c r="M10022" s="13" t="s">
        <v>56313</v>
      </c>
      <c r="N10022" s="1" t="s">
        <v>49015</v>
      </c>
      <c r="O10022" s="1">
        <v>35</v>
      </c>
      <c r="P10022" s="1" t="s">
        <v>27</v>
      </c>
      <c r="Q10022" s="4" t="s">
        <v>21</v>
      </c>
    </row>
    <row r="10023" spans="1:17" ht="22.5" x14ac:dyDescent="0.25">
      <c r="A10023" s="3">
        <v>16170</v>
      </c>
      <c r="B10023" s="1" t="s">
        <v>49138</v>
      </c>
      <c r="C10023" s="1" t="s">
        <v>15</v>
      </c>
      <c r="D10023" s="1" t="s">
        <v>71</v>
      </c>
      <c r="E10023" s="1">
        <v>20561164356</v>
      </c>
      <c r="F10023" s="1" t="s">
        <v>48172</v>
      </c>
      <c r="G10023" s="1">
        <v>2238857</v>
      </c>
      <c r="H10023" s="1" t="s">
        <v>48173</v>
      </c>
      <c r="I10023" s="2">
        <v>45078</v>
      </c>
      <c r="J10023" s="15" t="str">
        <f>MID(Tabla1[[#This Row],[HORA]],1,5)</f>
        <v>20:54</v>
      </c>
      <c r="K10023" s="16">
        <f>IF(Tabla1[[#This Row],[FECHA]]=I10024,IF(J10024-J10023&gt;0,(J10024-J10023)*1440,0),0)</f>
        <v>10.000000000000124</v>
      </c>
      <c r="L10023" s="14">
        <v>2.2999999999999998</v>
      </c>
      <c r="M10023" s="13" t="s">
        <v>56313</v>
      </c>
      <c r="N10023" s="1" t="s">
        <v>34007</v>
      </c>
      <c r="O10023" s="1">
        <v>35</v>
      </c>
      <c r="P10023" s="1" t="s">
        <v>27</v>
      </c>
      <c r="Q10023" s="4" t="s">
        <v>21</v>
      </c>
    </row>
    <row r="10024" spans="1:17" ht="22.5" x14ac:dyDescent="0.25">
      <c r="A10024" s="3">
        <v>3012</v>
      </c>
      <c r="B10024" s="1" t="s">
        <v>9349</v>
      </c>
      <c r="C10024" s="1" t="s">
        <v>15</v>
      </c>
      <c r="D10024" s="1" t="s">
        <v>82</v>
      </c>
      <c r="E10024" s="1">
        <v>16704039</v>
      </c>
      <c r="F10024" s="1" t="s">
        <v>9350</v>
      </c>
      <c r="G10024" s="1">
        <v>2239177</v>
      </c>
      <c r="H10024" s="1" t="s">
        <v>9351</v>
      </c>
      <c r="I10024" s="2">
        <v>45078</v>
      </c>
      <c r="J10024" s="15" t="str">
        <f>MID(Tabla1[[#This Row],[HORA]],1,5)</f>
        <v>21:04</v>
      </c>
      <c r="K10024" s="16">
        <f>IF(Tabla1[[#This Row],[FECHA]]=I10025,IF(J10025-J10024&gt;0,(J10025-J10024)*1440,0),0)</f>
        <v>6.0000000000001386</v>
      </c>
      <c r="L10024" s="14">
        <v>3.5</v>
      </c>
      <c r="M10024" s="13" t="s">
        <v>56323</v>
      </c>
      <c r="N10024" s="1" t="s">
        <v>9352</v>
      </c>
      <c r="O10024" s="1">
        <v>15</v>
      </c>
      <c r="P10024" s="1" t="s">
        <v>27</v>
      </c>
      <c r="Q10024" s="4" t="s">
        <v>21</v>
      </c>
    </row>
    <row r="10025" spans="1:17" ht="22.5" x14ac:dyDescent="0.25">
      <c r="A10025" s="3">
        <v>8983</v>
      </c>
      <c r="B10025" s="1" t="s">
        <v>28089</v>
      </c>
      <c r="C10025" s="1" t="s">
        <v>15</v>
      </c>
      <c r="D10025" s="1" t="s">
        <v>23</v>
      </c>
      <c r="E10025" s="1">
        <v>16485748</v>
      </c>
      <c r="F10025" s="1" t="s">
        <v>28090</v>
      </c>
      <c r="G10025" s="1">
        <v>2239178</v>
      </c>
      <c r="H10025" s="1" t="s">
        <v>28091</v>
      </c>
      <c r="I10025" s="2">
        <v>45078</v>
      </c>
      <c r="J10025" s="15" t="str">
        <f>MID(Tabla1[[#This Row],[HORA]],1,5)</f>
        <v>21:10</v>
      </c>
      <c r="K10025" s="16">
        <f>IF(Tabla1[[#This Row],[FECHA]]=I10026,IF(J10026-J10025&gt;0,(J10026-J10025)*1440,0),0)</f>
        <v>0</v>
      </c>
      <c r="L10025" s="14">
        <v>5</v>
      </c>
      <c r="M10025" s="13" t="s">
        <v>56329</v>
      </c>
      <c r="N10025" s="1" t="s">
        <v>28092</v>
      </c>
      <c r="O10025" s="1">
        <v>10</v>
      </c>
      <c r="P10025" s="1" t="s">
        <v>170</v>
      </c>
      <c r="Q10025" s="4" t="s">
        <v>21</v>
      </c>
    </row>
    <row r="10026" spans="1:17" ht="22.5" x14ac:dyDescent="0.25">
      <c r="A10026" s="3">
        <v>337</v>
      </c>
      <c r="B10026" s="1" t="s">
        <v>788</v>
      </c>
      <c r="C10026" s="1" t="s">
        <v>15</v>
      </c>
      <c r="D10026" s="1" t="s">
        <v>112</v>
      </c>
      <c r="E10026" s="1">
        <v>26666666</v>
      </c>
      <c r="F10026" s="1" t="s">
        <v>789</v>
      </c>
      <c r="G10026" s="1">
        <v>2239184</v>
      </c>
      <c r="H10026" s="1" t="s">
        <v>790</v>
      </c>
      <c r="I10026" s="2">
        <v>45079</v>
      </c>
      <c r="J10026" s="15" t="str">
        <f>MID(Tabla1[[#This Row],[HORA]],1,5)</f>
        <v>06:11</v>
      </c>
      <c r="K10026" s="16">
        <f>IF(Tabla1[[#This Row],[FECHA]]=I10027,IF(J10027-J10026&gt;0,(J10027-J10026)*1440,0),0)</f>
        <v>1.9999999999999929</v>
      </c>
      <c r="L10026" s="14">
        <v>2.35</v>
      </c>
      <c r="M10026" s="13" t="s">
        <v>278</v>
      </c>
      <c r="N10026" s="1" t="s">
        <v>791</v>
      </c>
      <c r="O10026" s="1">
        <v>0</v>
      </c>
      <c r="P10026" s="1" t="s">
        <v>645</v>
      </c>
      <c r="Q10026" s="4" t="s">
        <v>21</v>
      </c>
    </row>
    <row r="10027" spans="1:17" ht="22.5" x14ac:dyDescent="0.25">
      <c r="A10027" s="3">
        <v>338</v>
      </c>
      <c r="B10027" s="1" t="s">
        <v>792</v>
      </c>
      <c r="C10027" s="1" t="s">
        <v>15</v>
      </c>
      <c r="D10027" s="1" t="s">
        <v>112</v>
      </c>
      <c r="E10027" s="1">
        <v>26666666</v>
      </c>
      <c r="F10027" s="1" t="s">
        <v>789</v>
      </c>
      <c r="G10027" s="1">
        <v>2239185</v>
      </c>
      <c r="H10027" s="1" t="s">
        <v>793</v>
      </c>
      <c r="I10027" s="2">
        <v>45079</v>
      </c>
      <c r="J10027" s="15" t="str">
        <f>MID(Tabla1[[#This Row],[HORA]],1,5)</f>
        <v>06:13</v>
      </c>
      <c r="K10027" s="16">
        <f>IF(Tabla1[[#This Row],[FECHA]]=I10028,IF(J10028-J10027&gt;0,(J10028-J10027)*1440,0),0)</f>
        <v>0.99999999999999645</v>
      </c>
      <c r="L10027" s="14">
        <v>4.5</v>
      </c>
      <c r="M10027" s="13" t="s">
        <v>794</v>
      </c>
      <c r="N10027" s="1" t="s">
        <v>59</v>
      </c>
      <c r="O10027" s="1">
        <v>0</v>
      </c>
      <c r="P10027" s="1" t="s">
        <v>645</v>
      </c>
      <c r="Q10027" s="4" t="s">
        <v>21</v>
      </c>
    </row>
    <row r="10028" spans="1:17" ht="22.5" x14ac:dyDescent="0.25">
      <c r="A10028" s="3">
        <v>339</v>
      </c>
      <c r="B10028" s="1" t="s">
        <v>795</v>
      </c>
      <c r="C10028" s="1" t="s">
        <v>15</v>
      </c>
      <c r="D10028" s="1" t="s">
        <v>40</v>
      </c>
      <c r="E10028" s="1">
        <v>26666666</v>
      </c>
      <c r="F10028" s="1" t="s">
        <v>789</v>
      </c>
      <c r="G10028" s="1">
        <v>2239186</v>
      </c>
      <c r="H10028" s="1" t="s">
        <v>796</v>
      </c>
      <c r="I10028" s="2">
        <v>45079</v>
      </c>
      <c r="J10028" s="15" t="str">
        <f>MID(Tabla1[[#This Row],[HORA]],1,5)</f>
        <v>06:14</v>
      </c>
      <c r="K10028" s="16">
        <f>IF(Tabla1[[#This Row],[FECHA]]=I10029,IF(J10029-J10028&gt;0,(J10029-J10028)*1440,0),0)</f>
        <v>2.9999999999999893</v>
      </c>
      <c r="L10028" s="14">
        <v>6.2</v>
      </c>
      <c r="M10028" s="13" t="s">
        <v>688</v>
      </c>
      <c r="N10028" s="1" t="s">
        <v>797</v>
      </c>
      <c r="O10028" s="1">
        <v>0</v>
      </c>
      <c r="P10028" s="1" t="s">
        <v>645</v>
      </c>
      <c r="Q10028" s="4" t="s">
        <v>21</v>
      </c>
    </row>
    <row r="10029" spans="1:17" ht="22.5" x14ac:dyDescent="0.25">
      <c r="A10029" s="3">
        <v>8985</v>
      </c>
      <c r="B10029" s="1" t="s">
        <v>28094</v>
      </c>
      <c r="C10029" s="1" t="s">
        <v>15</v>
      </c>
      <c r="D10029" s="1" t="s">
        <v>77</v>
      </c>
      <c r="E10029" s="1">
        <v>80239425</v>
      </c>
      <c r="F10029" s="1" t="s">
        <v>4687</v>
      </c>
      <c r="G10029" s="1">
        <v>2239187</v>
      </c>
      <c r="H10029" s="1" t="s">
        <v>5282</v>
      </c>
      <c r="I10029" s="2">
        <v>45079</v>
      </c>
      <c r="J10029" s="15" t="str">
        <f>MID(Tabla1[[#This Row],[HORA]],1,5)</f>
        <v>06:17</v>
      </c>
      <c r="K10029" s="16">
        <f>IF(Tabla1[[#This Row],[FECHA]]=I10030,IF(J10030-J10029&gt;0,(J10030-J10029)*1440,0),0)</f>
        <v>3.9999999999999858</v>
      </c>
      <c r="L10029" s="14">
        <v>3.36</v>
      </c>
      <c r="M10029" s="13" t="s">
        <v>479</v>
      </c>
      <c r="N10029" s="1" t="s">
        <v>28095</v>
      </c>
      <c r="O10029" s="1">
        <v>45</v>
      </c>
      <c r="P10029" s="1" t="s">
        <v>645</v>
      </c>
      <c r="Q10029" s="4" t="s">
        <v>21</v>
      </c>
    </row>
    <row r="10030" spans="1:17" ht="22.5" x14ac:dyDescent="0.25">
      <c r="A10030" s="3">
        <v>8986</v>
      </c>
      <c r="B10030" s="1" t="s">
        <v>28096</v>
      </c>
      <c r="C10030" s="1" t="s">
        <v>15</v>
      </c>
      <c r="D10030" s="1" t="s">
        <v>33</v>
      </c>
      <c r="E10030" s="1">
        <v>16657693</v>
      </c>
      <c r="F10030" s="1" t="s">
        <v>3107</v>
      </c>
      <c r="G10030" s="1">
        <v>2239188</v>
      </c>
      <c r="H10030" s="1" t="s">
        <v>3108</v>
      </c>
      <c r="I10030" s="2">
        <v>45079</v>
      </c>
      <c r="J10030" s="15" t="str">
        <f>MID(Tabla1[[#This Row],[HORA]],1,5)</f>
        <v>06:21</v>
      </c>
      <c r="K10030" s="16">
        <f>IF(Tabla1[[#This Row],[FECHA]]=I10031,IF(J10031-J10030&gt;0,(J10031-J10030)*1440,0),0)</f>
        <v>0</v>
      </c>
      <c r="L10030" s="14">
        <v>4.3</v>
      </c>
      <c r="M10030" s="13" t="s">
        <v>411</v>
      </c>
      <c r="N10030" s="1" t="s">
        <v>28097</v>
      </c>
      <c r="O10030" s="1">
        <v>15</v>
      </c>
      <c r="P10030" s="1" t="s">
        <v>645</v>
      </c>
      <c r="Q10030" s="4" t="s">
        <v>21</v>
      </c>
    </row>
    <row r="10031" spans="1:17" ht="22.5" x14ac:dyDescent="0.25">
      <c r="A10031" s="3">
        <v>8987</v>
      </c>
      <c r="B10031" s="1" t="s">
        <v>28096</v>
      </c>
      <c r="C10031" s="1" t="s">
        <v>15</v>
      </c>
      <c r="D10031" s="1" t="s">
        <v>33</v>
      </c>
      <c r="E10031" s="1">
        <v>16657693</v>
      </c>
      <c r="F10031" s="1" t="s">
        <v>3109</v>
      </c>
      <c r="G10031" s="1">
        <v>2239188</v>
      </c>
      <c r="H10031" s="1" t="s">
        <v>3108</v>
      </c>
      <c r="I10031" s="2">
        <v>45079</v>
      </c>
      <c r="J10031" s="15" t="str">
        <f>MID(Tabla1[[#This Row],[HORA]],1,5)</f>
        <v>06:21</v>
      </c>
      <c r="K10031" s="16">
        <f>IF(Tabla1[[#This Row],[FECHA]]=I10032,IF(J10032-J10031&gt;0,(J10032-J10031)*1440,0),0)</f>
        <v>3.9999999999999858</v>
      </c>
      <c r="L10031" s="14">
        <v>4.54</v>
      </c>
      <c r="M10031" s="13" t="s">
        <v>411</v>
      </c>
      <c r="N10031" s="1" t="s">
        <v>28097</v>
      </c>
      <c r="O10031" s="1">
        <v>15</v>
      </c>
      <c r="P10031" s="1" t="s">
        <v>645</v>
      </c>
      <c r="Q10031" s="4" t="s">
        <v>21</v>
      </c>
    </row>
    <row r="10032" spans="1:17" ht="22.5" x14ac:dyDescent="0.25">
      <c r="A10032" s="3">
        <v>3013</v>
      </c>
      <c r="B10032" s="1" t="s">
        <v>9353</v>
      </c>
      <c r="C10032" s="1" t="s">
        <v>15</v>
      </c>
      <c r="D10032" s="1" t="s">
        <v>33</v>
      </c>
      <c r="E10032" s="1">
        <v>80642001</v>
      </c>
      <c r="F10032" s="1" t="s">
        <v>9354</v>
      </c>
      <c r="G10032" s="1">
        <v>2239190</v>
      </c>
      <c r="H10032" s="1" t="s">
        <v>9355</v>
      </c>
      <c r="I10032" s="2">
        <v>45079</v>
      </c>
      <c r="J10032" s="15" t="str">
        <f>MID(Tabla1[[#This Row],[HORA]],1,5)</f>
        <v>06:25</v>
      </c>
      <c r="K10032" s="16">
        <f>IF(Tabla1[[#This Row],[FECHA]]=I10033,IF(J10033-J10032&gt;0,(J10033-J10032)*1440,0),0)</f>
        <v>8.999999999999968</v>
      </c>
      <c r="L10032" s="14">
        <v>2.21</v>
      </c>
      <c r="M10032" s="13" t="s">
        <v>9356</v>
      </c>
      <c r="N10032" s="1" t="s">
        <v>8916</v>
      </c>
      <c r="O10032" s="1">
        <v>15</v>
      </c>
      <c r="P10032" s="1" t="s">
        <v>413</v>
      </c>
      <c r="Q10032" s="4" t="s">
        <v>21</v>
      </c>
    </row>
    <row r="10033" spans="1:17" ht="22.5" x14ac:dyDescent="0.25">
      <c r="A10033" s="3">
        <v>8988</v>
      </c>
      <c r="B10033" s="1" t="s">
        <v>28098</v>
      </c>
      <c r="C10033" s="1" t="s">
        <v>15</v>
      </c>
      <c r="D10033" s="1" t="s">
        <v>40</v>
      </c>
      <c r="E10033" s="1">
        <v>16403636</v>
      </c>
      <c r="F10033" s="1" t="s">
        <v>14656</v>
      </c>
      <c r="G10033" s="1">
        <v>16403636</v>
      </c>
      <c r="H10033" s="1" t="s">
        <v>14656</v>
      </c>
      <c r="I10033" s="2">
        <v>45079</v>
      </c>
      <c r="J10033" s="15" t="str">
        <f>MID(Tabla1[[#This Row],[HORA]],1,5)</f>
        <v>06:34</v>
      </c>
      <c r="K10033" s="16">
        <f>IF(Tabla1[[#This Row],[FECHA]]=I10034,IF(J10034-J10033&gt;0,(J10034-J10033)*1440,0),0)</f>
        <v>18.000000000000096</v>
      </c>
      <c r="L10033" s="14">
        <v>3.45</v>
      </c>
      <c r="M10033" s="13" t="s">
        <v>157</v>
      </c>
      <c r="N10033" s="1" t="s">
        <v>1715</v>
      </c>
      <c r="O10033" s="1">
        <v>20</v>
      </c>
      <c r="P10033" s="1" t="s">
        <v>645</v>
      </c>
      <c r="Q10033" s="4" t="s">
        <v>21</v>
      </c>
    </row>
    <row r="10034" spans="1:17" ht="22.5" x14ac:dyDescent="0.25">
      <c r="A10034" s="3">
        <v>3014</v>
      </c>
      <c r="B10034" s="1" t="s">
        <v>9357</v>
      </c>
      <c r="C10034" s="1" t="s">
        <v>15</v>
      </c>
      <c r="D10034" s="1" t="s">
        <v>82</v>
      </c>
      <c r="E10034" s="1">
        <v>44977437</v>
      </c>
      <c r="F10034" s="1" t="s">
        <v>9358</v>
      </c>
      <c r="G10034" s="1">
        <v>2239192</v>
      </c>
      <c r="H10034" s="1" t="s">
        <v>9359</v>
      </c>
      <c r="I10034" s="2">
        <v>45079</v>
      </c>
      <c r="J10034" s="15" t="str">
        <f>MID(Tabla1[[#This Row],[HORA]],1,5)</f>
        <v>06:52</v>
      </c>
      <c r="K10034" s="16">
        <f>IF(Tabla1[[#This Row],[FECHA]]=I10035,IF(J10035-J10034&gt;0,(J10035-J10034)*1440,0),0)</f>
        <v>33.999999999999957</v>
      </c>
      <c r="L10034" s="14">
        <v>3.14</v>
      </c>
      <c r="M10034" s="13" t="s">
        <v>2181</v>
      </c>
      <c r="N10034" s="1" t="s">
        <v>9360</v>
      </c>
      <c r="O10034" s="1">
        <v>15</v>
      </c>
      <c r="P10034" s="1" t="s">
        <v>413</v>
      </c>
      <c r="Q10034" s="4" t="s">
        <v>21</v>
      </c>
    </row>
    <row r="10035" spans="1:17" ht="22.5" x14ac:dyDescent="0.25">
      <c r="A10035" s="3">
        <v>3015</v>
      </c>
      <c r="B10035" s="1" t="s">
        <v>9361</v>
      </c>
      <c r="C10035" s="1" t="s">
        <v>15</v>
      </c>
      <c r="D10035" s="1" t="s">
        <v>40</v>
      </c>
      <c r="E10035" s="1">
        <v>17551374</v>
      </c>
      <c r="F10035" s="1" t="s">
        <v>9362</v>
      </c>
      <c r="G10035" s="1">
        <v>2239195</v>
      </c>
      <c r="H10035" s="1" t="s">
        <v>9363</v>
      </c>
      <c r="I10035" s="2">
        <v>45079</v>
      </c>
      <c r="J10035" s="15" t="str">
        <f>MID(Tabla1[[#This Row],[HORA]],1,5)</f>
        <v>07:26</v>
      </c>
      <c r="K10035" s="16">
        <f>IF(Tabla1[[#This Row],[FECHA]]=I10036,IF(J10036-J10035&gt;0,(J10036-J10035)*1440,0),0)</f>
        <v>6.9999999999999751</v>
      </c>
      <c r="L10035" s="14">
        <v>4.5199999999999996</v>
      </c>
      <c r="M10035" s="13" t="s">
        <v>9364</v>
      </c>
      <c r="N10035" s="1" t="s">
        <v>9365</v>
      </c>
      <c r="O10035" s="1">
        <v>25</v>
      </c>
      <c r="P10035" s="1" t="s">
        <v>413</v>
      </c>
      <c r="Q10035" s="4" t="s">
        <v>21</v>
      </c>
    </row>
    <row r="10036" spans="1:17" ht="22.5" x14ac:dyDescent="0.25">
      <c r="A10036" s="3">
        <v>3016</v>
      </c>
      <c r="B10036" s="1" t="s">
        <v>9366</v>
      </c>
      <c r="C10036" s="1" t="s">
        <v>15</v>
      </c>
      <c r="D10036" s="1" t="s">
        <v>33</v>
      </c>
      <c r="E10036" s="1">
        <v>72131825</v>
      </c>
      <c r="F10036" s="1" t="s">
        <v>5933</v>
      </c>
      <c r="G10036" s="1">
        <v>72131825</v>
      </c>
      <c r="H10036" s="1" t="s">
        <v>5933</v>
      </c>
      <c r="I10036" s="2">
        <v>45079</v>
      </c>
      <c r="J10036" s="15" t="str">
        <f>MID(Tabla1[[#This Row],[HORA]],1,5)</f>
        <v>07:33</v>
      </c>
      <c r="K10036" s="16">
        <f>IF(Tabla1[[#This Row],[FECHA]]=I10037,IF(J10037-J10036&gt;0,(J10037-J10036)*1440,0),0)</f>
        <v>16.000000000000021</v>
      </c>
      <c r="L10036" s="14">
        <v>4.46</v>
      </c>
      <c r="M10036" s="13" t="s">
        <v>3573</v>
      </c>
      <c r="N10036" s="1" t="s">
        <v>1715</v>
      </c>
      <c r="O10036" s="1">
        <v>45</v>
      </c>
      <c r="P10036" s="1" t="s">
        <v>413</v>
      </c>
      <c r="Q10036" s="4" t="s">
        <v>21</v>
      </c>
    </row>
    <row r="10037" spans="1:17" ht="22.5" x14ac:dyDescent="0.25">
      <c r="A10037" s="3">
        <v>8989</v>
      </c>
      <c r="B10037" s="1" t="s">
        <v>28099</v>
      </c>
      <c r="C10037" s="1" t="s">
        <v>15</v>
      </c>
      <c r="D10037" s="1" t="s">
        <v>40</v>
      </c>
      <c r="E10037" s="1">
        <v>2834320</v>
      </c>
      <c r="F10037" s="1" t="s">
        <v>28100</v>
      </c>
      <c r="G10037" s="1">
        <v>2239198</v>
      </c>
      <c r="H10037" s="1" t="s">
        <v>28101</v>
      </c>
      <c r="I10037" s="2">
        <v>45079</v>
      </c>
      <c r="J10037" s="15" t="str">
        <f>MID(Tabla1[[#This Row],[HORA]],1,5)</f>
        <v>07:49</v>
      </c>
      <c r="K10037" s="16">
        <f>IF(Tabla1[[#This Row],[FECHA]]=I10038,IF(J10038-J10037&gt;0,(J10038-J10037)*1440,0),0)</f>
        <v>2.9999999999999893</v>
      </c>
      <c r="L10037" s="14">
        <v>4.3600000000000003</v>
      </c>
      <c r="M10037" s="13" t="s">
        <v>2779</v>
      </c>
      <c r="N10037" s="1" t="s">
        <v>28102</v>
      </c>
      <c r="O10037" s="1">
        <v>15</v>
      </c>
      <c r="P10037" s="1" t="s">
        <v>645</v>
      </c>
      <c r="Q10037" s="4" t="s">
        <v>21</v>
      </c>
    </row>
    <row r="10038" spans="1:17" ht="22.5" x14ac:dyDescent="0.25">
      <c r="A10038" s="3">
        <v>8990</v>
      </c>
      <c r="B10038" s="1" t="s">
        <v>28103</v>
      </c>
      <c r="C10038" s="1" t="s">
        <v>15</v>
      </c>
      <c r="D10038" s="1" t="s">
        <v>40</v>
      </c>
      <c r="E10038" s="1">
        <v>40909511</v>
      </c>
      <c r="F10038" s="1" t="s">
        <v>28104</v>
      </c>
      <c r="G10038" s="1">
        <v>9981504</v>
      </c>
      <c r="H10038" s="1" t="s">
        <v>28105</v>
      </c>
      <c r="I10038" s="2">
        <v>45079</v>
      </c>
      <c r="J10038" s="15" t="str">
        <f>MID(Tabla1[[#This Row],[HORA]],1,5)</f>
        <v>07:52</v>
      </c>
      <c r="K10038" s="16">
        <f>IF(Tabla1[[#This Row],[FECHA]]=I10039,IF(J10039-J10038&gt;0,(J10039-J10038)*1440,0),0)</f>
        <v>3.9999999999999858</v>
      </c>
      <c r="L10038" s="14">
        <v>2.0699999999999998</v>
      </c>
      <c r="M10038" s="13" t="s">
        <v>12115</v>
      </c>
      <c r="N10038" s="1" t="s">
        <v>28106</v>
      </c>
      <c r="O10038" s="1">
        <v>30</v>
      </c>
      <c r="P10038" s="1" t="s">
        <v>645</v>
      </c>
      <c r="Q10038" s="4" t="s">
        <v>21</v>
      </c>
    </row>
    <row r="10039" spans="1:17" ht="22.5" x14ac:dyDescent="0.25">
      <c r="A10039" s="3">
        <v>8991</v>
      </c>
      <c r="B10039" s="1" t="s">
        <v>28107</v>
      </c>
      <c r="C10039" s="1" t="s">
        <v>15</v>
      </c>
      <c r="D10039" s="1" t="s">
        <v>40</v>
      </c>
      <c r="E10039" s="1">
        <v>8454424</v>
      </c>
      <c r="F10039" s="1" t="s">
        <v>20983</v>
      </c>
      <c r="G10039" s="1">
        <v>2239199</v>
      </c>
      <c r="H10039" s="1" t="s">
        <v>28108</v>
      </c>
      <c r="I10039" s="2">
        <v>45079</v>
      </c>
      <c r="J10039" s="15" t="str">
        <f>MID(Tabla1[[#This Row],[HORA]],1,5)</f>
        <v>07:56</v>
      </c>
      <c r="K10039" s="16">
        <f>IF(Tabla1[[#This Row],[FECHA]]=I10040,IF(J10040-J10039&gt;0,(J10040-J10039)*1440,0),0)</f>
        <v>0</v>
      </c>
      <c r="L10039" s="14">
        <v>3.36</v>
      </c>
      <c r="M10039" s="13" t="s">
        <v>20574</v>
      </c>
      <c r="N10039" s="1" t="s">
        <v>28109</v>
      </c>
      <c r="O10039" s="1">
        <v>25</v>
      </c>
      <c r="P10039" s="1" t="s">
        <v>645</v>
      </c>
      <c r="Q10039" s="4" t="s">
        <v>21</v>
      </c>
    </row>
    <row r="10040" spans="1:17" ht="22.5" x14ac:dyDescent="0.25">
      <c r="A10040" s="3">
        <v>8992</v>
      </c>
      <c r="B10040" s="1" t="s">
        <v>28107</v>
      </c>
      <c r="C10040" s="1" t="s">
        <v>15</v>
      </c>
      <c r="D10040" s="1" t="s">
        <v>40</v>
      </c>
      <c r="E10040" s="1">
        <v>8454424</v>
      </c>
      <c r="F10040" s="1" t="s">
        <v>20983</v>
      </c>
      <c r="G10040" s="1">
        <v>2239199</v>
      </c>
      <c r="H10040" s="1" t="s">
        <v>28108</v>
      </c>
      <c r="I10040" s="2">
        <v>45079</v>
      </c>
      <c r="J10040" s="15" t="str">
        <f>MID(Tabla1[[#This Row],[HORA]],1,5)</f>
        <v>07:56</v>
      </c>
      <c r="K10040" s="16">
        <f>IF(Tabla1[[#This Row],[FECHA]]=I10041,IF(J10041-J10040&gt;0,(J10041-J10040)*1440,0),0)</f>
        <v>5.9999999999999787</v>
      </c>
      <c r="L10040" s="14">
        <v>2.37</v>
      </c>
      <c r="M10040" s="13" t="s">
        <v>20574</v>
      </c>
      <c r="N10040" s="1" t="s">
        <v>28110</v>
      </c>
      <c r="O10040" s="1">
        <v>25</v>
      </c>
      <c r="P10040" s="1" t="s">
        <v>645</v>
      </c>
      <c r="Q10040" s="4" t="s">
        <v>21</v>
      </c>
    </row>
    <row r="10041" spans="1:17" ht="22.5" x14ac:dyDescent="0.25">
      <c r="A10041" s="3">
        <v>8993</v>
      </c>
      <c r="B10041" s="1" t="s">
        <v>28111</v>
      </c>
      <c r="C10041" s="1" t="s">
        <v>15</v>
      </c>
      <c r="D10041" s="1" t="s">
        <v>33</v>
      </c>
      <c r="E10041" s="1">
        <v>16680231</v>
      </c>
      <c r="F10041" s="1" t="s">
        <v>12042</v>
      </c>
      <c r="G10041" s="1">
        <v>47316265</v>
      </c>
      <c r="H10041" s="1" t="s">
        <v>12043</v>
      </c>
      <c r="I10041" s="2">
        <v>45079</v>
      </c>
      <c r="J10041" s="15" t="str">
        <f>MID(Tabla1[[#This Row],[HORA]],1,5)</f>
        <v>08:02</v>
      </c>
      <c r="K10041" s="16">
        <f>IF(Tabla1[[#This Row],[FECHA]]=I10042,IF(J10042-J10041&gt;0,(J10042-J10041)*1440,0),0)</f>
        <v>22.000000000000082</v>
      </c>
      <c r="L10041" s="14">
        <v>5.38</v>
      </c>
      <c r="M10041" s="13" t="s">
        <v>5308</v>
      </c>
      <c r="N10041" s="1" t="s">
        <v>28112</v>
      </c>
      <c r="O10041" s="1">
        <v>15</v>
      </c>
      <c r="P10041" s="1" t="s">
        <v>645</v>
      </c>
      <c r="Q10041" s="4" t="s">
        <v>21</v>
      </c>
    </row>
    <row r="10042" spans="1:17" ht="22.5" x14ac:dyDescent="0.25">
      <c r="A10042" s="3">
        <v>3017</v>
      </c>
      <c r="B10042" s="1" t="s">
        <v>9367</v>
      </c>
      <c r="C10042" s="1" t="s">
        <v>15</v>
      </c>
      <c r="D10042" s="1" t="s">
        <v>61</v>
      </c>
      <c r="E10042" s="1">
        <v>48188502</v>
      </c>
      <c r="F10042" s="1" t="s">
        <v>9368</v>
      </c>
      <c r="G10042" s="1">
        <v>48188502</v>
      </c>
      <c r="H10042" s="1" t="s">
        <v>9368</v>
      </c>
      <c r="I10042" s="2">
        <v>45079</v>
      </c>
      <c r="J10042" s="15" t="str">
        <f>MID(Tabla1[[#This Row],[HORA]],1,5)</f>
        <v>08:24</v>
      </c>
      <c r="K10042" s="16">
        <f>IF(Tabla1[[#This Row],[FECHA]]=I10043,IF(J10043-J10042&gt;0,(J10043-J10042)*1440,0),0)</f>
        <v>0</v>
      </c>
      <c r="L10042" s="14">
        <v>7.44</v>
      </c>
      <c r="M10042" s="13" t="s">
        <v>4808</v>
      </c>
      <c r="N10042" s="1" t="s">
        <v>9369</v>
      </c>
      <c r="O10042" s="1">
        <v>35</v>
      </c>
      <c r="P10042" s="1" t="s">
        <v>413</v>
      </c>
      <c r="Q10042" s="4" t="s">
        <v>21</v>
      </c>
    </row>
    <row r="10043" spans="1:17" ht="22.5" x14ac:dyDescent="0.25">
      <c r="A10043" s="3">
        <v>8994</v>
      </c>
      <c r="B10043" s="1" t="s">
        <v>28113</v>
      </c>
      <c r="C10043" s="1" t="s">
        <v>15</v>
      </c>
      <c r="D10043" s="1" t="s">
        <v>40</v>
      </c>
      <c r="E10043" s="1">
        <v>9572184</v>
      </c>
      <c r="F10043" s="1" t="s">
        <v>28114</v>
      </c>
      <c r="G10043" s="1">
        <v>2239204</v>
      </c>
      <c r="H10043" s="1" t="s">
        <v>28115</v>
      </c>
      <c r="I10043" s="2">
        <v>45079</v>
      </c>
      <c r="J10043" s="15" t="str">
        <f>MID(Tabla1[[#This Row],[HORA]],1,5)</f>
        <v>08:24</v>
      </c>
      <c r="K10043" s="16">
        <f>IF(Tabla1[[#This Row],[FECHA]]=I10044,IF(J10044-J10043&gt;0,(J10044-J10043)*1440,0),0)</f>
        <v>0.99999999999991651</v>
      </c>
      <c r="L10043" s="14">
        <v>3.31</v>
      </c>
      <c r="M10043" s="13" t="s">
        <v>4808</v>
      </c>
      <c r="N10043" s="1" t="s">
        <v>7139</v>
      </c>
      <c r="O10043" s="1">
        <v>10</v>
      </c>
      <c r="P10043" s="1" t="s">
        <v>645</v>
      </c>
      <c r="Q10043" s="4" t="s">
        <v>21</v>
      </c>
    </row>
    <row r="10044" spans="1:17" ht="22.5" x14ac:dyDescent="0.25">
      <c r="A10044" s="3">
        <v>8995</v>
      </c>
      <c r="B10044" s="1" t="s">
        <v>28116</v>
      </c>
      <c r="C10044" s="1" t="s">
        <v>15</v>
      </c>
      <c r="D10044" s="1" t="s">
        <v>40</v>
      </c>
      <c r="E10044" s="1">
        <v>77248044</v>
      </c>
      <c r="F10044" s="1" t="s">
        <v>28117</v>
      </c>
      <c r="G10044" s="1">
        <v>77248044</v>
      </c>
      <c r="H10044" s="1" t="s">
        <v>28117</v>
      </c>
      <c r="I10044" s="2">
        <v>45079</v>
      </c>
      <c r="J10044" s="15" t="str">
        <f>MID(Tabla1[[#This Row],[HORA]],1,5)</f>
        <v>08:25</v>
      </c>
      <c r="K10044" s="16">
        <f>IF(Tabla1[[#This Row],[FECHA]]=I10045,IF(J10045-J10044&gt;0,(J10045-J10044)*1440,0),0)</f>
        <v>3.0000000000000693</v>
      </c>
      <c r="L10044" s="14">
        <v>3.12</v>
      </c>
      <c r="M10044" s="13" t="s">
        <v>3144</v>
      </c>
      <c r="N10044" s="1" t="s">
        <v>28118</v>
      </c>
      <c r="O10044" s="1">
        <v>25</v>
      </c>
      <c r="P10044" s="1" t="s">
        <v>645</v>
      </c>
      <c r="Q10044" s="4" t="s">
        <v>21</v>
      </c>
    </row>
    <row r="10045" spans="1:17" ht="22.5" x14ac:dyDescent="0.25">
      <c r="A10045" s="3">
        <v>16185</v>
      </c>
      <c r="B10045" s="1" t="s">
        <v>49183</v>
      </c>
      <c r="C10045" s="1" t="s">
        <v>15</v>
      </c>
      <c r="D10045" s="1" t="s">
        <v>40</v>
      </c>
      <c r="E10045" s="1">
        <v>20522095797</v>
      </c>
      <c r="F10045" s="1" t="s">
        <v>49184</v>
      </c>
      <c r="G10045" s="1">
        <v>2869788</v>
      </c>
      <c r="H10045" s="1" t="s">
        <v>49185</v>
      </c>
      <c r="I10045" s="2">
        <v>45079</v>
      </c>
      <c r="J10045" s="15" t="str">
        <f>MID(Tabla1[[#This Row],[HORA]],1,5)</f>
        <v>08:28</v>
      </c>
      <c r="K10045" s="16">
        <f>IF(Tabla1[[#This Row],[FECHA]]=I10046,IF(J10046-J10045&gt;0,(J10046-J10045)*1440,0),0)</f>
        <v>5.9999999999999787</v>
      </c>
      <c r="L10045" s="14">
        <v>5.21</v>
      </c>
      <c r="M10045" s="13" t="s">
        <v>6269</v>
      </c>
      <c r="N10045" s="1" t="s">
        <v>49186</v>
      </c>
      <c r="O10045" s="1">
        <v>10</v>
      </c>
      <c r="P10045" s="1" t="s">
        <v>413</v>
      </c>
      <c r="Q10045" s="4" t="s">
        <v>21</v>
      </c>
    </row>
    <row r="10046" spans="1:17" ht="22.5" x14ac:dyDescent="0.25">
      <c r="A10046" s="3">
        <v>8996</v>
      </c>
      <c r="B10046" s="1" t="s">
        <v>28119</v>
      </c>
      <c r="C10046" s="1" t="s">
        <v>15</v>
      </c>
      <c r="D10046" s="1" t="s">
        <v>3257</v>
      </c>
      <c r="E10046" s="1">
        <v>18130100</v>
      </c>
      <c r="F10046" s="1" t="s">
        <v>28120</v>
      </c>
      <c r="G10046" s="1">
        <v>33655905</v>
      </c>
      <c r="H10046" s="1" t="s">
        <v>4130</v>
      </c>
      <c r="I10046" s="2">
        <v>45079</v>
      </c>
      <c r="J10046" s="15" t="str">
        <f>MID(Tabla1[[#This Row],[HORA]],1,5)</f>
        <v>08:34</v>
      </c>
      <c r="K10046" s="16">
        <f>IF(Tabla1[[#This Row],[FECHA]]=I10047,IF(J10047-J10046&gt;0,(J10047-J10046)*1440,0),0)</f>
        <v>0.99999999999999645</v>
      </c>
      <c r="L10046" s="14">
        <v>2.5499999999999998</v>
      </c>
      <c r="M10046" s="13" t="s">
        <v>1338</v>
      </c>
      <c r="N10046" s="1" t="s">
        <v>28121</v>
      </c>
      <c r="O10046" s="1">
        <v>200</v>
      </c>
      <c r="P10046" s="1" t="s">
        <v>645</v>
      </c>
      <c r="Q10046" s="4" t="s">
        <v>206</v>
      </c>
    </row>
    <row r="10047" spans="1:17" ht="22.5" x14ac:dyDescent="0.25">
      <c r="A10047" s="3">
        <v>3018</v>
      </c>
      <c r="B10047" s="1" t="s">
        <v>9370</v>
      </c>
      <c r="C10047" s="1" t="s">
        <v>15</v>
      </c>
      <c r="D10047" s="1" t="s">
        <v>40</v>
      </c>
      <c r="E10047" s="1">
        <v>3829377</v>
      </c>
      <c r="F10047" s="1" t="s">
        <v>9371</v>
      </c>
      <c r="G10047" s="1">
        <v>2239205</v>
      </c>
      <c r="H10047" s="1" t="s">
        <v>9372</v>
      </c>
      <c r="I10047" s="2">
        <v>45079</v>
      </c>
      <c r="J10047" s="15" t="str">
        <f>MID(Tabla1[[#This Row],[HORA]],1,5)</f>
        <v>08:35</v>
      </c>
      <c r="K10047" s="16">
        <f>IF(Tabla1[[#This Row],[FECHA]]=I10048,IF(J10048-J10047&gt;0,(J10048-J10047)*1440,0),0)</f>
        <v>3.9999999999999858</v>
      </c>
      <c r="L10047" s="14">
        <v>4.28</v>
      </c>
      <c r="M10047" s="13" t="s">
        <v>4812</v>
      </c>
      <c r="N10047" s="1" t="s">
        <v>1934</v>
      </c>
      <c r="O10047" s="1">
        <v>15</v>
      </c>
      <c r="P10047" s="1" t="s">
        <v>413</v>
      </c>
      <c r="Q10047" s="4" t="s">
        <v>21</v>
      </c>
    </row>
    <row r="10048" spans="1:17" ht="22.5" x14ac:dyDescent="0.25">
      <c r="A10048" s="3">
        <v>8997</v>
      </c>
      <c r="B10048" s="1" t="s">
        <v>28122</v>
      </c>
      <c r="C10048" s="1" t="s">
        <v>15</v>
      </c>
      <c r="D10048" s="1" t="s">
        <v>3257</v>
      </c>
      <c r="E10048" s="1">
        <v>18130100</v>
      </c>
      <c r="F10048" s="1" t="s">
        <v>28120</v>
      </c>
      <c r="G10048" s="1">
        <v>33655905</v>
      </c>
      <c r="H10048" s="1" t="s">
        <v>4130</v>
      </c>
      <c r="I10048" s="2">
        <v>45079</v>
      </c>
      <c r="J10048" s="15" t="str">
        <f>MID(Tabla1[[#This Row],[HORA]],1,5)</f>
        <v>08:39</v>
      </c>
      <c r="K10048" s="16">
        <f>IF(Tabla1[[#This Row],[FECHA]]=I10049,IF(J10049-J10048&gt;0,(J10049-J10048)*1440,0),0)</f>
        <v>4.9999999999999822</v>
      </c>
      <c r="L10048" s="14">
        <v>6.14</v>
      </c>
      <c r="M10048" s="13" t="s">
        <v>13014</v>
      </c>
      <c r="N10048" s="1" t="s">
        <v>28123</v>
      </c>
      <c r="O10048" s="1">
        <v>200</v>
      </c>
      <c r="P10048" s="1" t="s">
        <v>645</v>
      </c>
      <c r="Q10048" s="4" t="s">
        <v>21</v>
      </c>
    </row>
    <row r="10049" spans="1:17" ht="22.5" x14ac:dyDescent="0.25">
      <c r="A10049" s="3">
        <v>8998</v>
      </c>
      <c r="B10049" s="1" t="s">
        <v>28124</v>
      </c>
      <c r="C10049" s="1" t="s">
        <v>15</v>
      </c>
      <c r="D10049" s="1" t="s">
        <v>40</v>
      </c>
      <c r="E10049" s="1">
        <v>73326973</v>
      </c>
      <c r="F10049" s="1" t="s">
        <v>28125</v>
      </c>
      <c r="G10049" s="1">
        <v>2239206</v>
      </c>
      <c r="H10049" s="1" t="s">
        <v>28126</v>
      </c>
      <c r="I10049" s="2">
        <v>45079</v>
      </c>
      <c r="J10049" s="15" t="str">
        <f>MID(Tabla1[[#This Row],[HORA]],1,5)</f>
        <v>08:44</v>
      </c>
      <c r="K10049" s="16">
        <f>IF(Tabla1[[#This Row],[FECHA]]=I10050,IF(J10050-J10049&gt;0,(J10050-J10049)*1440,0),0)</f>
        <v>10.000000000000044</v>
      </c>
      <c r="L10049" s="14">
        <v>3.44</v>
      </c>
      <c r="M10049" s="13" t="s">
        <v>283</v>
      </c>
      <c r="N10049" s="1" t="s">
        <v>693</v>
      </c>
      <c r="O10049" s="1">
        <v>10</v>
      </c>
      <c r="P10049" s="1" t="s">
        <v>645</v>
      </c>
      <c r="Q10049" s="4" t="s">
        <v>21</v>
      </c>
    </row>
    <row r="10050" spans="1:17" ht="22.5" x14ac:dyDescent="0.25">
      <c r="A10050" s="3">
        <v>3019</v>
      </c>
      <c r="B10050" s="1" t="s">
        <v>9373</v>
      </c>
      <c r="C10050" s="1" t="s">
        <v>15</v>
      </c>
      <c r="D10050" s="1" t="s">
        <v>40</v>
      </c>
      <c r="E10050" s="1">
        <v>41808453</v>
      </c>
      <c r="F10050" s="1" t="s">
        <v>9374</v>
      </c>
      <c r="G10050" s="1">
        <v>3372697</v>
      </c>
      <c r="H10050" s="1" t="s">
        <v>9375</v>
      </c>
      <c r="I10050" s="2">
        <v>45079</v>
      </c>
      <c r="J10050" s="15" t="str">
        <f>MID(Tabla1[[#This Row],[HORA]],1,5)</f>
        <v>08:54</v>
      </c>
      <c r="K10050" s="16">
        <f>IF(Tabla1[[#This Row],[FECHA]]=I10051,IF(J10051-J10050&gt;0,(J10051-J10050)*1440,0),0)</f>
        <v>7.9999999999999716</v>
      </c>
      <c r="L10050" s="14">
        <v>4.0999999999999996</v>
      </c>
      <c r="M10050" s="13" t="s">
        <v>5203</v>
      </c>
      <c r="N10050" s="1" t="s">
        <v>5336</v>
      </c>
      <c r="O10050" s="1">
        <v>20</v>
      </c>
      <c r="P10050" s="1" t="s">
        <v>413</v>
      </c>
      <c r="Q10050" s="4" t="s">
        <v>21</v>
      </c>
    </row>
    <row r="10051" spans="1:17" ht="22.5" x14ac:dyDescent="0.25">
      <c r="A10051" s="3">
        <v>3020</v>
      </c>
      <c r="B10051" s="1" t="s">
        <v>9376</v>
      </c>
      <c r="C10051" s="1" t="s">
        <v>15</v>
      </c>
      <c r="D10051" s="1" t="s">
        <v>228</v>
      </c>
      <c r="E10051" s="1">
        <v>27752829</v>
      </c>
      <c r="F10051" s="1" t="s">
        <v>9377</v>
      </c>
      <c r="G10051" s="1">
        <v>2239209</v>
      </c>
      <c r="H10051" s="1" t="s">
        <v>9378</v>
      </c>
      <c r="I10051" s="2">
        <v>45079</v>
      </c>
      <c r="J10051" s="15" t="str">
        <f>MID(Tabla1[[#This Row],[HORA]],1,5)</f>
        <v>09:02</v>
      </c>
      <c r="K10051" s="16">
        <f>IF(Tabla1[[#This Row],[FECHA]]=I10052,IF(J10052-J10051&gt;0,(J10052-J10051)*1440,0),0)</f>
        <v>0</v>
      </c>
      <c r="L10051" s="14">
        <v>4.04</v>
      </c>
      <c r="M10051" s="13" t="s">
        <v>5332</v>
      </c>
      <c r="N10051" s="1" t="s">
        <v>9379</v>
      </c>
      <c r="O10051" s="1">
        <v>15</v>
      </c>
      <c r="P10051" s="1" t="s">
        <v>413</v>
      </c>
      <c r="Q10051" s="4" t="s">
        <v>21</v>
      </c>
    </row>
    <row r="10052" spans="1:17" ht="22.5" x14ac:dyDescent="0.25">
      <c r="A10052" s="3">
        <v>8999</v>
      </c>
      <c r="B10052" s="1" t="s">
        <v>28127</v>
      </c>
      <c r="C10052" s="1" t="s">
        <v>15</v>
      </c>
      <c r="D10052" s="1" t="s">
        <v>40</v>
      </c>
      <c r="E10052" s="1">
        <v>40990713</v>
      </c>
      <c r="F10052" s="1" t="s">
        <v>11834</v>
      </c>
      <c r="G10052" s="1">
        <v>3239056</v>
      </c>
      <c r="H10052" s="1" t="s">
        <v>28128</v>
      </c>
      <c r="I10052" s="2">
        <v>45079</v>
      </c>
      <c r="J10052" s="15" t="str">
        <f>MID(Tabla1[[#This Row],[HORA]],1,5)</f>
        <v>09:02</v>
      </c>
      <c r="K10052" s="16">
        <f>IF(Tabla1[[#This Row],[FECHA]]=I10053,IF(J10053-J10052&gt;0,(J10053-J10052)*1440,0),0)</f>
        <v>11.000000000000041</v>
      </c>
      <c r="L10052" s="14">
        <v>2.14</v>
      </c>
      <c r="M10052" s="13" t="s">
        <v>5332</v>
      </c>
      <c r="N10052" s="1" t="s">
        <v>28129</v>
      </c>
      <c r="O10052" s="1">
        <v>20</v>
      </c>
      <c r="P10052" s="1" t="s">
        <v>645</v>
      </c>
      <c r="Q10052" s="4" t="s">
        <v>21</v>
      </c>
    </row>
    <row r="10053" spans="1:17" ht="22.5" x14ac:dyDescent="0.25">
      <c r="A10053" s="3">
        <v>9000</v>
      </c>
      <c r="B10053" s="1" t="s">
        <v>28130</v>
      </c>
      <c r="C10053" s="1" t="s">
        <v>15</v>
      </c>
      <c r="D10053" s="1" t="s">
        <v>82</v>
      </c>
      <c r="E10053" s="1">
        <v>16804082</v>
      </c>
      <c r="F10053" s="1" t="s">
        <v>28131</v>
      </c>
      <c r="G10053" s="1">
        <v>2106123</v>
      </c>
      <c r="H10053" s="1" t="s">
        <v>28132</v>
      </c>
      <c r="I10053" s="2">
        <v>45079</v>
      </c>
      <c r="J10053" s="15" t="str">
        <f>MID(Tabla1[[#This Row],[HORA]],1,5)</f>
        <v>09:13</v>
      </c>
      <c r="K10053" s="16">
        <f>IF(Tabla1[[#This Row],[FECHA]]=I10054,IF(J10054-J10053&gt;0,(J10054-J10053)*1440,0),0)</f>
        <v>1.9999999999999929</v>
      </c>
      <c r="L10053" s="14">
        <v>3.15</v>
      </c>
      <c r="M10053" s="13" t="s">
        <v>828</v>
      </c>
      <c r="N10053" s="1" t="s">
        <v>6205</v>
      </c>
      <c r="O10053" s="1">
        <v>20</v>
      </c>
      <c r="P10053" s="1" t="s">
        <v>645</v>
      </c>
      <c r="Q10053" s="4" t="s">
        <v>21</v>
      </c>
    </row>
    <row r="10054" spans="1:17" ht="22.5" x14ac:dyDescent="0.25">
      <c r="A10054" s="3">
        <v>16216</v>
      </c>
      <c r="B10054" s="1" t="s">
        <v>49260</v>
      </c>
      <c r="C10054" s="1" t="s">
        <v>15</v>
      </c>
      <c r="D10054" s="1" t="s">
        <v>40</v>
      </c>
      <c r="E10054" s="1">
        <v>20607552691</v>
      </c>
      <c r="F10054" s="1" t="s">
        <v>47918</v>
      </c>
      <c r="G10054" s="1">
        <v>2239537</v>
      </c>
      <c r="H10054" s="1" t="s">
        <v>49261</v>
      </c>
      <c r="I10054" s="2">
        <v>45079</v>
      </c>
      <c r="J10054" s="15" t="str">
        <f>MID(Tabla1[[#This Row],[HORA]],1,5)</f>
        <v>09:15</v>
      </c>
      <c r="K10054" s="16">
        <f>IF(Tabla1[[#This Row],[FECHA]]=I10055,IF(J10055-J10054&gt;0,(J10055-J10054)*1440,0),0)</f>
        <v>1.9999999999999929</v>
      </c>
      <c r="L10054" s="14">
        <v>4.5199999999999996</v>
      </c>
      <c r="M10054" s="13" t="s">
        <v>9111</v>
      </c>
      <c r="N10054" s="1" t="s">
        <v>49262</v>
      </c>
      <c r="O10054" s="1">
        <v>350</v>
      </c>
      <c r="P10054" s="1" t="s">
        <v>818</v>
      </c>
      <c r="Q10054" s="4" t="s">
        <v>21</v>
      </c>
    </row>
    <row r="10055" spans="1:17" ht="22.5" x14ac:dyDescent="0.25">
      <c r="A10055" s="3">
        <v>16217</v>
      </c>
      <c r="B10055" s="1" t="s">
        <v>49263</v>
      </c>
      <c r="C10055" s="1" t="s">
        <v>15</v>
      </c>
      <c r="D10055" s="1" t="s">
        <v>2747</v>
      </c>
      <c r="E10055" s="1">
        <v>20607552691</v>
      </c>
      <c r="F10055" s="1" t="s">
        <v>47918</v>
      </c>
      <c r="G10055" s="1">
        <v>2239538</v>
      </c>
      <c r="H10055" s="1" t="s">
        <v>49264</v>
      </c>
      <c r="I10055" s="2">
        <v>45079</v>
      </c>
      <c r="J10055" s="15" t="str">
        <f>MID(Tabla1[[#This Row],[HORA]],1,5)</f>
        <v>09:17</v>
      </c>
      <c r="K10055" s="16">
        <f>IF(Tabla1[[#This Row],[FECHA]]=I10056,IF(J10056-J10055&gt;0,(J10056-J10055)*1440,0),0)</f>
        <v>0.99999999999999645</v>
      </c>
      <c r="L10055" s="14">
        <v>4.2699999999999996</v>
      </c>
      <c r="M10055" s="13" t="s">
        <v>16863</v>
      </c>
      <c r="N10055" s="1" t="s">
        <v>49265</v>
      </c>
      <c r="O10055" s="1">
        <v>350</v>
      </c>
      <c r="P10055" s="1" t="s">
        <v>818</v>
      </c>
      <c r="Q10055" s="4" t="s">
        <v>21</v>
      </c>
    </row>
    <row r="10056" spans="1:17" ht="22.5" x14ac:dyDescent="0.25">
      <c r="A10056" s="3">
        <v>16218</v>
      </c>
      <c r="B10056" s="1" t="s">
        <v>49266</v>
      </c>
      <c r="C10056" s="1" t="s">
        <v>15</v>
      </c>
      <c r="D10056" s="1" t="s">
        <v>2747</v>
      </c>
      <c r="E10056" s="1">
        <v>20607552691</v>
      </c>
      <c r="F10056" s="1" t="s">
        <v>47918</v>
      </c>
      <c r="G10056" s="1">
        <v>2239539</v>
      </c>
      <c r="H10056" s="1" t="s">
        <v>49267</v>
      </c>
      <c r="I10056" s="2">
        <v>45079</v>
      </c>
      <c r="J10056" s="15" t="str">
        <f>MID(Tabla1[[#This Row],[HORA]],1,5)</f>
        <v>09:18</v>
      </c>
      <c r="K10056" s="16">
        <f>IF(Tabla1[[#This Row],[FECHA]]=I10057,IF(J10057-J10056&gt;0,(J10057-J10056)*1440,0),0)</f>
        <v>17.000000000000021</v>
      </c>
      <c r="L10056" s="14">
        <v>7.21</v>
      </c>
      <c r="M10056" s="13" t="s">
        <v>235</v>
      </c>
      <c r="N10056" s="1" t="s">
        <v>49262</v>
      </c>
      <c r="O10056" s="1">
        <v>300</v>
      </c>
      <c r="P10056" s="1" t="s">
        <v>818</v>
      </c>
      <c r="Q10056" s="4" t="s">
        <v>21</v>
      </c>
    </row>
    <row r="10057" spans="1:17" ht="22.5" x14ac:dyDescent="0.25">
      <c r="A10057" s="3">
        <v>9001</v>
      </c>
      <c r="B10057" s="1" t="s">
        <v>28133</v>
      </c>
      <c r="C10057" s="1" t="s">
        <v>15</v>
      </c>
      <c r="D10057" s="1" t="s">
        <v>40</v>
      </c>
      <c r="E10057" s="1">
        <v>16794755</v>
      </c>
      <c r="F10057" s="1" t="s">
        <v>28134</v>
      </c>
      <c r="G10057" s="1">
        <v>2239213</v>
      </c>
      <c r="H10057" s="1" t="s">
        <v>28135</v>
      </c>
      <c r="I10057" s="2">
        <v>45079</v>
      </c>
      <c r="J10057" s="15" t="str">
        <f>MID(Tabla1[[#This Row],[HORA]],1,5)</f>
        <v>09:35</v>
      </c>
      <c r="K10057" s="16">
        <f>IF(Tabla1[[#This Row],[FECHA]]=I10058,IF(J10058-J10057&gt;0,(J10058-J10057)*1440,0),0)</f>
        <v>5.9999999999999787</v>
      </c>
      <c r="L10057" s="14">
        <v>4.3600000000000003</v>
      </c>
      <c r="M10057" s="13" t="s">
        <v>3879</v>
      </c>
      <c r="N10057" s="1" t="s">
        <v>28136</v>
      </c>
      <c r="O10057" s="1">
        <v>30</v>
      </c>
      <c r="P10057" s="1" t="s">
        <v>645</v>
      </c>
      <c r="Q10057" s="4" t="s">
        <v>21</v>
      </c>
    </row>
    <row r="10058" spans="1:17" ht="22.5" x14ac:dyDescent="0.25">
      <c r="A10058" s="3">
        <v>3021</v>
      </c>
      <c r="B10058" s="1" t="s">
        <v>9380</v>
      </c>
      <c r="C10058" s="1" t="s">
        <v>15</v>
      </c>
      <c r="D10058" s="1" t="s">
        <v>71</v>
      </c>
      <c r="E10058" s="1">
        <v>27847175</v>
      </c>
      <c r="F10058" s="1" t="s">
        <v>7158</v>
      </c>
      <c r="G10058" s="1">
        <v>2239217</v>
      </c>
      <c r="H10058" s="1" t="s">
        <v>9381</v>
      </c>
      <c r="I10058" s="2">
        <v>45079</v>
      </c>
      <c r="J10058" s="15" t="str">
        <f>MID(Tabla1[[#This Row],[HORA]],1,5)</f>
        <v>09:41</v>
      </c>
      <c r="K10058" s="16">
        <f>IF(Tabla1[[#This Row],[FECHA]]=I10059,IF(J10059-J10058&gt;0,(J10059-J10058)*1440,0),0)</f>
        <v>5.9999999999999787</v>
      </c>
      <c r="L10058" s="14">
        <v>5.14</v>
      </c>
      <c r="M10058" s="13" t="s">
        <v>2512</v>
      </c>
      <c r="N10058" s="1" t="s">
        <v>9382</v>
      </c>
      <c r="O10058" s="1">
        <v>40</v>
      </c>
      <c r="P10058" s="1" t="s">
        <v>413</v>
      </c>
      <c r="Q10058" s="4" t="s">
        <v>21</v>
      </c>
    </row>
    <row r="10059" spans="1:17" ht="22.5" x14ac:dyDescent="0.25">
      <c r="A10059" s="3">
        <v>3079</v>
      </c>
      <c r="B10059" s="1" t="s">
        <v>9580</v>
      </c>
      <c r="C10059" s="1" t="s">
        <v>15</v>
      </c>
      <c r="D10059" s="1" t="s">
        <v>82</v>
      </c>
      <c r="E10059" s="1">
        <v>41488295</v>
      </c>
      <c r="F10059" s="1" t="s">
        <v>9581</v>
      </c>
      <c r="G10059" s="1">
        <v>41488295</v>
      </c>
      <c r="H10059" s="1" t="s">
        <v>9581</v>
      </c>
      <c r="I10059" s="2">
        <v>45079</v>
      </c>
      <c r="J10059" s="15" t="str">
        <f>MID(Tabla1[[#This Row],[HORA]],1,5)</f>
        <v>09:47</v>
      </c>
      <c r="K10059" s="16">
        <f>IF(Tabla1[[#This Row],[FECHA]]=I10060,IF(J10060-J10059&gt;0,(J10060-J10059)*1440,0),0)</f>
        <v>725</v>
      </c>
      <c r="L10059" s="14">
        <v>7.51</v>
      </c>
      <c r="M10059" s="13" t="s">
        <v>6657</v>
      </c>
      <c r="N10059" s="1" t="s">
        <v>1715</v>
      </c>
      <c r="O10059" s="1">
        <v>15</v>
      </c>
      <c r="P10059" s="1" t="s">
        <v>45</v>
      </c>
      <c r="Q10059" s="4" t="s">
        <v>21</v>
      </c>
    </row>
    <row r="10060" spans="1:17" ht="22.5" x14ac:dyDescent="0.25">
      <c r="A10060" s="3">
        <v>3080</v>
      </c>
      <c r="B10060" s="1" t="s">
        <v>9582</v>
      </c>
      <c r="C10060" s="1" t="s">
        <v>15</v>
      </c>
      <c r="D10060" s="1" t="s">
        <v>82</v>
      </c>
      <c r="E10060" s="1">
        <v>44295230</v>
      </c>
      <c r="F10060" s="1" t="s">
        <v>9583</v>
      </c>
      <c r="G10060" s="1">
        <v>44295230</v>
      </c>
      <c r="H10060" s="1" t="s">
        <v>9583</v>
      </c>
      <c r="I10060" s="2">
        <v>45079</v>
      </c>
      <c r="J10060" s="15" t="str">
        <f>MID(Tabla1[[#This Row],[HORA]],1,5)</f>
        <v>21:52</v>
      </c>
      <c r="K10060" s="16">
        <f>IF(Tabla1[[#This Row],[FECHA]]=I10061,IF(J10061-J10060&gt;0,(J10061-J10060)*1440,0),0)</f>
        <v>0</v>
      </c>
      <c r="L10060" s="14">
        <v>6.2</v>
      </c>
      <c r="M10060" s="13" t="s">
        <v>56335</v>
      </c>
      <c r="N10060" s="1" t="s">
        <v>1715</v>
      </c>
      <c r="O10060" s="1">
        <v>15</v>
      </c>
      <c r="P10060" s="1" t="s">
        <v>45</v>
      </c>
      <c r="Q10060" s="4" t="s">
        <v>21</v>
      </c>
    </row>
    <row r="10061" spans="1:17" ht="22.5" x14ac:dyDescent="0.25">
      <c r="A10061" s="3">
        <v>9002</v>
      </c>
      <c r="B10061" s="1" t="s">
        <v>28137</v>
      </c>
      <c r="C10061" s="1" t="s">
        <v>15</v>
      </c>
      <c r="D10061" s="1" t="s">
        <v>40</v>
      </c>
      <c r="E10061" s="1">
        <v>16490742</v>
      </c>
      <c r="F10061" s="1" t="s">
        <v>28138</v>
      </c>
      <c r="G10061" s="1">
        <v>3325683</v>
      </c>
      <c r="H10061" s="1" t="s">
        <v>28139</v>
      </c>
      <c r="I10061" s="2">
        <v>45079</v>
      </c>
      <c r="J10061" s="15" t="str">
        <f>MID(Tabla1[[#This Row],[HORA]],1,5)</f>
        <v>09:53</v>
      </c>
      <c r="K10061" s="16">
        <f>IF(Tabla1[[#This Row],[FECHA]]=I10062,IF(J10062-J10061&gt;0,(J10062-J10061)*1440,0),0)</f>
        <v>1.9999999999999929</v>
      </c>
      <c r="L10061" s="14">
        <v>4.8</v>
      </c>
      <c r="M10061" s="13" t="s">
        <v>3616</v>
      </c>
      <c r="N10061" s="1" t="s">
        <v>28140</v>
      </c>
      <c r="O10061" s="1">
        <v>10</v>
      </c>
      <c r="P10061" s="1" t="s">
        <v>645</v>
      </c>
      <c r="Q10061" s="4" t="s">
        <v>21</v>
      </c>
    </row>
    <row r="10062" spans="1:17" ht="22.5" x14ac:dyDescent="0.25">
      <c r="A10062" s="3">
        <v>9003</v>
      </c>
      <c r="B10062" s="1" t="s">
        <v>28141</v>
      </c>
      <c r="C10062" s="1" t="s">
        <v>15</v>
      </c>
      <c r="D10062" s="1" t="s">
        <v>40</v>
      </c>
      <c r="E10062" s="1">
        <v>2616679</v>
      </c>
      <c r="F10062" s="1" t="s">
        <v>19062</v>
      </c>
      <c r="G10062" s="1">
        <v>2239219</v>
      </c>
      <c r="H10062" s="1" t="s">
        <v>19063</v>
      </c>
      <c r="I10062" s="2">
        <v>45079</v>
      </c>
      <c r="J10062" s="15" t="str">
        <f>MID(Tabla1[[#This Row],[HORA]],1,5)</f>
        <v>09:55</v>
      </c>
      <c r="K10062" s="16">
        <f>IF(Tabla1[[#This Row],[FECHA]]=I10063,IF(J10063-J10062&gt;0,(J10063-J10062)*1440,0),0)</f>
        <v>1.9999999999999929</v>
      </c>
      <c r="L10062" s="14">
        <v>2.54</v>
      </c>
      <c r="M10062" s="13" t="s">
        <v>749</v>
      </c>
      <c r="N10062" s="1" t="s">
        <v>28142</v>
      </c>
      <c r="O10062" s="1">
        <v>15</v>
      </c>
      <c r="P10062" s="1" t="s">
        <v>645</v>
      </c>
      <c r="Q10062" s="4" t="s">
        <v>21</v>
      </c>
    </row>
    <row r="10063" spans="1:17" ht="22.5" x14ac:dyDescent="0.25">
      <c r="A10063" s="3">
        <v>9004</v>
      </c>
      <c r="B10063" s="1" t="s">
        <v>28143</v>
      </c>
      <c r="C10063" s="1" t="s">
        <v>15</v>
      </c>
      <c r="D10063" s="1" t="s">
        <v>40</v>
      </c>
      <c r="E10063" s="1">
        <v>40263696</v>
      </c>
      <c r="F10063" s="1" t="s">
        <v>28144</v>
      </c>
      <c r="G10063" s="1">
        <v>70998450</v>
      </c>
      <c r="H10063" s="1" t="s">
        <v>28145</v>
      </c>
      <c r="I10063" s="2">
        <v>45079</v>
      </c>
      <c r="J10063" s="15" t="str">
        <f>MID(Tabla1[[#This Row],[HORA]],1,5)</f>
        <v>09:57</v>
      </c>
      <c r="K10063" s="16">
        <f>IF(Tabla1[[#This Row],[FECHA]]=I10064,IF(J10064-J10063&gt;0,(J10064-J10063)*1440,0),0)</f>
        <v>1.9999999999999929</v>
      </c>
      <c r="L10063" s="14">
        <f>2+L9804-Datos!$C$8</f>
        <v>3.9700000000000006</v>
      </c>
      <c r="M10063" s="13" t="s">
        <v>612</v>
      </c>
      <c r="N10063" s="1" t="s">
        <v>27211</v>
      </c>
      <c r="O10063" s="1">
        <v>15</v>
      </c>
      <c r="P10063" s="1" t="s">
        <v>645</v>
      </c>
      <c r="Q10063" s="4" t="s">
        <v>21</v>
      </c>
    </row>
    <row r="10064" spans="1:17" ht="22.5" x14ac:dyDescent="0.25">
      <c r="A10064" s="3">
        <v>3022</v>
      </c>
      <c r="B10064" s="1" t="s">
        <v>9383</v>
      </c>
      <c r="C10064" s="1" t="s">
        <v>15</v>
      </c>
      <c r="D10064" s="1" t="s">
        <v>40</v>
      </c>
      <c r="E10064" s="1">
        <v>47424583</v>
      </c>
      <c r="F10064" s="1" t="s">
        <v>9384</v>
      </c>
      <c r="G10064" s="1">
        <v>47424583</v>
      </c>
      <c r="H10064" s="1" t="s">
        <v>9384</v>
      </c>
      <c r="I10064" s="2">
        <v>45079</v>
      </c>
      <c r="J10064" s="15" t="str">
        <f>MID(Tabla1[[#This Row],[HORA]],1,5)</f>
        <v>09:59</v>
      </c>
      <c r="K10064" s="16">
        <f>IF(Tabla1[[#This Row],[FECHA]]=I10065,IF(J10065-J10064&gt;0,(J10065-J10064)*1440,0),0)</f>
        <v>1.0000000000000764</v>
      </c>
      <c r="L10064" s="14">
        <f>2+L9805-Datos!$C$8</f>
        <v>5.16</v>
      </c>
      <c r="M10064" s="13" t="s">
        <v>1734</v>
      </c>
      <c r="N10064" s="1" t="s">
        <v>1715</v>
      </c>
      <c r="O10064" s="1">
        <v>10</v>
      </c>
      <c r="P10064" s="1" t="s">
        <v>413</v>
      </c>
      <c r="Q10064" s="4" t="s">
        <v>21</v>
      </c>
    </row>
    <row r="10065" spans="1:17" ht="22.5" x14ac:dyDescent="0.25">
      <c r="A10065" s="3">
        <v>3023</v>
      </c>
      <c r="B10065" s="1" t="s">
        <v>9385</v>
      </c>
      <c r="C10065" s="1" t="s">
        <v>15</v>
      </c>
      <c r="D10065" s="1" t="s">
        <v>23</v>
      </c>
      <c r="E10065" s="1">
        <v>41543126</v>
      </c>
      <c r="F10065" s="1" t="s">
        <v>9386</v>
      </c>
      <c r="G10065" s="1">
        <v>41139137</v>
      </c>
      <c r="H10065" s="1" t="s">
        <v>9387</v>
      </c>
      <c r="I10065" s="2">
        <v>45079</v>
      </c>
      <c r="J10065" s="15" t="str">
        <f>MID(Tabla1[[#This Row],[HORA]],1,5)</f>
        <v>10:00</v>
      </c>
      <c r="K10065" s="16">
        <f>IF(Tabla1[[#This Row],[FECHA]]=I10066,IF(J10066-J10065&gt;0,(J10066-J10065)*1440,0),0)</f>
        <v>0.99999999999999645</v>
      </c>
      <c r="L10065" s="14">
        <f>2+L9806-Datos!$C$8</f>
        <v>6.66</v>
      </c>
      <c r="M10065" s="13" t="s">
        <v>619</v>
      </c>
      <c r="N10065" s="1" t="s">
        <v>9388</v>
      </c>
      <c r="O10065" s="1">
        <v>15</v>
      </c>
      <c r="P10065" s="1" t="s">
        <v>413</v>
      </c>
      <c r="Q10065" s="4" t="s">
        <v>21</v>
      </c>
    </row>
    <row r="10066" spans="1:17" ht="22.5" x14ac:dyDescent="0.25">
      <c r="A10066" s="3">
        <v>3024</v>
      </c>
      <c r="B10066" s="1" t="s">
        <v>9389</v>
      </c>
      <c r="C10066" s="1" t="s">
        <v>15</v>
      </c>
      <c r="D10066" s="1" t="s">
        <v>40</v>
      </c>
      <c r="E10066" s="1">
        <v>16518380</v>
      </c>
      <c r="F10066" s="1" t="s">
        <v>9390</v>
      </c>
      <c r="G10066" s="1">
        <v>72802233</v>
      </c>
      <c r="H10066" s="1" t="s">
        <v>9391</v>
      </c>
      <c r="I10066" s="2">
        <v>45079</v>
      </c>
      <c r="J10066" s="15" t="str">
        <f>MID(Tabla1[[#This Row],[HORA]],1,5)</f>
        <v>10:01</v>
      </c>
      <c r="K10066" s="16">
        <f>IF(Tabla1[[#This Row],[FECHA]]=I10067,IF(J10067-J10066&gt;0,(J10067-J10066)*1440,0),0)</f>
        <v>2.9999999999999893</v>
      </c>
      <c r="L10066" s="14">
        <f>2+L9807-Datos!$C$8</f>
        <v>4.01</v>
      </c>
      <c r="M10066" s="13" t="s">
        <v>1231</v>
      </c>
      <c r="N10066" s="1" t="s">
        <v>9392</v>
      </c>
      <c r="O10066" s="1">
        <v>15</v>
      </c>
      <c r="P10066" s="1" t="s">
        <v>413</v>
      </c>
      <c r="Q10066" s="4" t="s">
        <v>21</v>
      </c>
    </row>
    <row r="10067" spans="1:17" ht="22.5" x14ac:dyDescent="0.25">
      <c r="A10067" s="3">
        <v>3025</v>
      </c>
      <c r="B10067" s="1" t="s">
        <v>9393</v>
      </c>
      <c r="C10067" s="1" t="s">
        <v>15</v>
      </c>
      <c r="D10067" s="1" t="s">
        <v>40</v>
      </c>
      <c r="E10067" s="1">
        <v>16527080</v>
      </c>
      <c r="F10067" s="1" t="s">
        <v>9394</v>
      </c>
      <c r="G10067" s="1">
        <v>2239222</v>
      </c>
      <c r="H10067" s="1" t="s">
        <v>9395</v>
      </c>
      <c r="I10067" s="2">
        <v>45079</v>
      </c>
      <c r="J10067" s="15" t="str">
        <f>MID(Tabla1[[#This Row],[HORA]],1,5)</f>
        <v>10:04</v>
      </c>
      <c r="K10067" s="16">
        <f>IF(Tabla1[[#This Row],[FECHA]]=I10068,IF(J10068-J10067&gt;0,(J10068-J10067)*1440,0),0)</f>
        <v>2.9999999999999893</v>
      </c>
      <c r="L10067" s="14">
        <f>2+L9808-Datos!$C$8</f>
        <v>6.16</v>
      </c>
      <c r="M10067" s="13" t="s">
        <v>901</v>
      </c>
      <c r="N10067" s="1" t="s">
        <v>9396</v>
      </c>
      <c r="O10067" s="1">
        <v>20</v>
      </c>
      <c r="P10067" s="1" t="s">
        <v>413</v>
      </c>
      <c r="Q10067" s="4" t="s">
        <v>21</v>
      </c>
    </row>
    <row r="10068" spans="1:17" ht="22.5" x14ac:dyDescent="0.25">
      <c r="A10068" s="3">
        <v>9005</v>
      </c>
      <c r="B10068" s="1" t="s">
        <v>28146</v>
      </c>
      <c r="C10068" s="1" t="s">
        <v>15</v>
      </c>
      <c r="D10068" s="1" t="s">
        <v>77</v>
      </c>
      <c r="E10068" s="1">
        <v>16410200</v>
      </c>
      <c r="F10068" s="1" t="s">
        <v>28147</v>
      </c>
      <c r="G10068" s="1">
        <v>2239223</v>
      </c>
      <c r="H10068" s="1" t="s">
        <v>28148</v>
      </c>
      <c r="I10068" s="2">
        <v>45079</v>
      </c>
      <c r="J10068" s="15" t="str">
        <f>MID(Tabla1[[#This Row],[HORA]],1,5)</f>
        <v>10:07</v>
      </c>
      <c r="K10068" s="16">
        <f>IF(Tabla1[[#This Row],[FECHA]]=I10069,IF(J10069-J10068&gt;0,(J10069-J10068)*1440,0),0)</f>
        <v>0.99999999999999645</v>
      </c>
      <c r="L10068" s="14">
        <f>2+L9809-Datos!$C$8</f>
        <v>7.8599999999999994</v>
      </c>
      <c r="M10068" s="13" t="s">
        <v>6703</v>
      </c>
      <c r="N10068" s="1" t="s">
        <v>8126</v>
      </c>
      <c r="O10068" s="1">
        <v>20</v>
      </c>
      <c r="P10068" s="1" t="s">
        <v>645</v>
      </c>
      <c r="Q10068" s="4" t="s">
        <v>21</v>
      </c>
    </row>
    <row r="10069" spans="1:17" ht="22.5" x14ac:dyDescent="0.25">
      <c r="A10069" s="3">
        <v>3026</v>
      </c>
      <c r="B10069" s="1" t="s">
        <v>9397</v>
      </c>
      <c r="C10069" s="1" t="s">
        <v>15</v>
      </c>
      <c r="D10069" s="1" t="s">
        <v>33</v>
      </c>
      <c r="E10069" s="1">
        <v>1868232</v>
      </c>
      <c r="F10069" s="1" t="s">
        <v>9398</v>
      </c>
      <c r="G10069" s="1">
        <v>46069651</v>
      </c>
      <c r="H10069" s="1" t="s">
        <v>9399</v>
      </c>
      <c r="I10069" s="2">
        <v>45079</v>
      </c>
      <c r="J10069" s="15" t="str">
        <f>MID(Tabla1[[#This Row],[HORA]],1,5)</f>
        <v>10:08</v>
      </c>
      <c r="K10069" s="16">
        <f>IF(Tabla1[[#This Row],[FECHA]]=I10070,IF(J10070-J10069&gt;0,(J10070-J10069)*1440,0),0)</f>
        <v>1.9999999999999929</v>
      </c>
      <c r="L10069" s="14">
        <f>2+L9810-Datos!$C$8</f>
        <v>5.0199999999999996</v>
      </c>
      <c r="M10069" s="13" t="s">
        <v>3625</v>
      </c>
      <c r="N10069" s="1" t="s">
        <v>9400</v>
      </c>
      <c r="O10069" s="1">
        <v>40</v>
      </c>
      <c r="P10069" s="1" t="s">
        <v>413</v>
      </c>
      <c r="Q10069" s="4" t="s">
        <v>206</v>
      </c>
    </row>
    <row r="10070" spans="1:17" ht="22.5" x14ac:dyDescent="0.25">
      <c r="A10070" s="3">
        <v>3027</v>
      </c>
      <c r="B10070" s="1" t="s">
        <v>9401</v>
      </c>
      <c r="C10070" s="1" t="s">
        <v>15</v>
      </c>
      <c r="D10070" s="1" t="s">
        <v>40</v>
      </c>
      <c r="E10070" s="1">
        <v>16796999</v>
      </c>
      <c r="F10070" s="1" t="s">
        <v>8256</v>
      </c>
      <c r="G10070" s="1">
        <v>16796999</v>
      </c>
      <c r="H10070" s="1" t="s">
        <v>8256</v>
      </c>
      <c r="I10070" s="2">
        <v>45079</v>
      </c>
      <c r="J10070" s="15" t="str">
        <f>MID(Tabla1[[#This Row],[HORA]],1,5)</f>
        <v>10:10</v>
      </c>
      <c r="K10070" s="16">
        <f>IF(Tabla1[[#This Row],[FECHA]]=I10071,IF(J10071-J10070&gt;0,(J10071-J10070)*1440,0),0)</f>
        <v>0</v>
      </c>
      <c r="L10070" s="14">
        <f>2+L9811-Datos!$C$8</f>
        <v>5.96</v>
      </c>
      <c r="M10070" s="13" t="s">
        <v>9402</v>
      </c>
      <c r="N10070" s="1" t="s">
        <v>9403</v>
      </c>
      <c r="O10070" s="1">
        <v>100</v>
      </c>
      <c r="P10070" s="1" t="s">
        <v>413</v>
      </c>
      <c r="Q10070" s="4" t="s">
        <v>21</v>
      </c>
    </row>
    <row r="10071" spans="1:17" ht="22.5" x14ac:dyDescent="0.25">
      <c r="A10071" s="3">
        <v>9006</v>
      </c>
      <c r="B10071" s="1" t="s">
        <v>28149</v>
      </c>
      <c r="C10071" s="1" t="s">
        <v>15</v>
      </c>
      <c r="D10071" s="1" t="s">
        <v>40</v>
      </c>
      <c r="E10071" s="1">
        <v>16654813</v>
      </c>
      <c r="F10071" s="1" t="s">
        <v>28150</v>
      </c>
      <c r="G10071" s="1">
        <v>16624947</v>
      </c>
      <c r="H10071" s="1" t="s">
        <v>28151</v>
      </c>
      <c r="I10071" s="2">
        <v>45079</v>
      </c>
      <c r="J10071" s="15" t="str">
        <f>MID(Tabla1[[#This Row],[HORA]],1,5)</f>
        <v>10:10</v>
      </c>
      <c r="K10071" s="16">
        <f>IF(Tabla1[[#This Row],[FECHA]]=I10072,IF(J10072-J10071&gt;0,(J10072-J10071)*1440,0),0)</f>
        <v>0</v>
      </c>
      <c r="L10071" s="14">
        <f>2+L9812-Datos!$C$8</f>
        <v>6.2</v>
      </c>
      <c r="M10071" s="13" t="s">
        <v>9402</v>
      </c>
      <c r="N10071" s="1" t="s">
        <v>7587</v>
      </c>
      <c r="O10071" s="1">
        <v>20</v>
      </c>
      <c r="P10071" s="1" t="s">
        <v>645</v>
      </c>
      <c r="Q10071" s="4" t="s">
        <v>21</v>
      </c>
    </row>
    <row r="10072" spans="1:17" ht="22.5" x14ac:dyDescent="0.25">
      <c r="A10072" s="3">
        <v>3081</v>
      </c>
      <c r="B10072" s="1" t="s">
        <v>9584</v>
      </c>
      <c r="C10072" s="1" t="s">
        <v>15</v>
      </c>
      <c r="D10072" s="1" t="s">
        <v>23</v>
      </c>
      <c r="E10072" s="1">
        <v>73355658</v>
      </c>
      <c r="F10072" s="1" t="s">
        <v>9585</v>
      </c>
      <c r="G10072" s="1">
        <v>73355658</v>
      </c>
      <c r="H10072" s="1" t="s">
        <v>9585</v>
      </c>
      <c r="I10072" s="2">
        <v>45079</v>
      </c>
      <c r="J10072" s="15" t="str">
        <f>MID(Tabla1[[#This Row],[HORA]],1,5)</f>
        <v>10:10</v>
      </c>
      <c r="K10072" s="16">
        <f>IF(Tabla1[[#This Row],[FECHA]]=I10073,IF(J10073-J10072&gt;0,(J10073-J10072)*1440,0),0)</f>
        <v>1.9999999999999929</v>
      </c>
      <c r="L10072" s="14">
        <f>2+L9813-Datos!$C$8</f>
        <v>3.87</v>
      </c>
      <c r="M10072" s="13" t="s">
        <v>3090</v>
      </c>
      <c r="N10072" s="1" t="s">
        <v>1715</v>
      </c>
      <c r="O10072" s="1">
        <v>10</v>
      </c>
      <c r="P10072" s="1" t="s">
        <v>45</v>
      </c>
      <c r="Q10072" s="4" t="s">
        <v>21</v>
      </c>
    </row>
    <row r="10073" spans="1:17" ht="22.5" x14ac:dyDescent="0.25">
      <c r="A10073" s="3">
        <v>3028</v>
      </c>
      <c r="B10073" s="1" t="s">
        <v>9404</v>
      </c>
      <c r="C10073" s="1" t="s">
        <v>15</v>
      </c>
      <c r="D10073" s="1" t="s">
        <v>71</v>
      </c>
      <c r="E10073" s="1">
        <v>44328596</v>
      </c>
      <c r="F10073" s="1" t="s">
        <v>9405</v>
      </c>
      <c r="G10073" s="1">
        <v>27823438</v>
      </c>
      <c r="H10073" s="1" t="s">
        <v>9406</v>
      </c>
      <c r="I10073" s="2">
        <v>45079</v>
      </c>
      <c r="J10073" s="15" t="str">
        <f>MID(Tabla1[[#This Row],[HORA]],1,5)</f>
        <v>10:12</v>
      </c>
      <c r="K10073" s="16">
        <f>IF(Tabla1[[#This Row],[FECHA]]=I10074,IF(J10074-J10073&gt;0,(J10074-J10073)*1440,0),0)</f>
        <v>0</v>
      </c>
      <c r="L10073" s="14">
        <f>2+L9814-Datos!$C$8</f>
        <v>5.1100000000000003</v>
      </c>
      <c r="M10073" s="13" t="s">
        <v>3911</v>
      </c>
      <c r="N10073" s="1" t="s">
        <v>9407</v>
      </c>
      <c r="O10073" s="1">
        <v>15</v>
      </c>
      <c r="P10073" s="1" t="s">
        <v>413</v>
      </c>
      <c r="Q10073" s="4" t="s">
        <v>21</v>
      </c>
    </row>
    <row r="10074" spans="1:17" ht="22.5" x14ac:dyDescent="0.25">
      <c r="A10074" s="3">
        <v>3029</v>
      </c>
      <c r="B10074" s="1" t="s">
        <v>9404</v>
      </c>
      <c r="C10074" s="1" t="s">
        <v>15</v>
      </c>
      <c r="D10074" s="1" t="s">
        <v>71</v>
      </c>
      <c r="E10074" s="1">
        <v>44328596</v>
      </c>
      <c r="F10074" s="1" t="s">
        <v>9408</v>
      </c>
      <c r="G10074" s="1">
        <v>27823438</v>
      </c>
      <c r="H10074" s="1" t="s">
        <v>9406</v>
      </c>
      <c r="I10074" s="2">
        <v>45079</v>
      </c>
      <c r="J10074" s="15" t="str">
        <f>MID(Tabla1[[#This Row],[HORA]],1,5)</f>
        <v>10:12</v>
      </c>
      <c r="K10074" s="16">
        <f>IF(Tabla1[[#This Row],[FECHA]]=I10075,IF(J10075-J10074&gt;0,(J10075-J10074)*1440,0),0)</f>
        <v>0.99999999999999645</v>
      </c>
      <c r="L10074" s="14">
        <f>2+L9815-Datos!$C$8</f>
        <v>4.8000000000000007</v>
      </c>
      <c r="M10074" s="13" t="s">
        <v>3911</v>
      </c>
      <c r="N10074" s="1" t="s">
        <v>9407</v>
      </c>
      <c r="O10074" s="1">
        <v>15</v>
      </c>
      <c r="P10074" s="1" t="s">
        <v>413</v>
      </c>
      <c r="Q10074" s="4" t="s">
        <v>21</v>
      </c>
    </row>
    <row r="10075" spans="1:17" ht="22.5" x14ac:dyDescent="0.25">
      <c r="A10075" s="3">
        <v>9007</v>
      </c>
      <c r="B10075" s="1" t="s">
        <v>28152</v>
      </c>
      <c r="C10075" s="1" t="s">
        <v>15</v>
      </c>
      <c r="D10075" s="1" t="s">
        <v>40</v>
      </c>
      <c r="E10075" s="1">
        <v>42094362</v>
      </c>
      <c r="F10075" s="1" t="s">
        <v>28153</v>
      </c>
      <c r="G10075" s="1">
        <v>2239227</v>
      </c>
      <c r="H10075" s="1" t="s">
        <v>28154</v>
      </c>
      <c r="I10075" s="2">
        <v>45079</v>
      </c>
      <c r="J10075" s="15" t="str">
        <f>MID(Tabla1[[#This Row],[HORA]],1,5)</f>
        <v>10:13</v>
      </c>
      <c r="K10075" s="16">
        <f>IF(Tabla1[[#This Row],[FECHA]]=I10076,IF(J10076-J10075&gt;0,(J10076-J10075)*1440,0),0)</f>
        <v>1.9999999999999929</v>
      </c>
      <c r="L10075" s="14">
        <f>2+L9816-Datos!$C$8</f>
        <v>6.18</v>
      </c>
      <c r="M10075" s="13" t="s">
        <v>974</v>
      </c>
      <c r="N10075" s="1" t="s">
        <v>28155</v>
      </c>
      <c r="O10075" s="1">
        <v>20</v>
      </c>
      <c r="P10075" s="1" t="s">
        <v>645</v>
      </c>
      <c r="Q10075" s="4" t="s">
        <v>21</v>
      </c>
    </row>
    <row r="10076" spans="1:17" ht="22.5" x14ac:dyDescent="0.25">
      <c r="A10076" s="3">
        <v>9008</v>
      </c>
      <c r="B10076" s="1" t="s">
        <v>28156</v>
      </c>
      <c r="C10076" s="1" t="s">
        <v>15</v>
      </c>
      <c r="D10076" s="1" t="s">
        <v>40</v>
      </c>
      <c r="E10076" s="1">
        <v>3828852</v>
      </c>
      <c r="F10076" s="1" t="s">
        <v>28157</v>
      </c>
      <c r="G10076" s="1">
        <v>2239229</v>
      </c>
      <c r="H10076" s="1" t="s">
        <v>28158</v>
      </c>
      <c r="I10076" s="2">
        <v>45079</v>
      </c>
      <c r="J10076" s="15" t="str">
        <f>MID(Tabla1[[#This Row],[HORA]],1,5)</f>
        <v>10:15</v>
      </c>
      <c r="K10076" s="16">
        <f>IF(Tabla1[[#This Row],[FECHA]]=I10077,IF(J10077-J10076&gt;0,(J10077-J10076)*1440,0),0)</f>
        <v>0</v>
      </c>
      <c r="L10076" s="14">
        <f>2+L9817-Datos!$C$8</f>
        <v>6.12</v>
      </c>
      <c r="M10076" s="13" t="s">
        <v>589</v>
      </c>
      <c r="N10076" s="1" t="s">
        <v>28159</v>
      </c>
      <c r="O10076" s="1">
        <v>20</v>
      </c>
      <c r="P10076" s="1" t="s">
        <v>645</v>
      </c>
      <c r="Q10076" s="4" t="s">
        <v>21</v>
      </c>
    </row>
    <row r="10077" spans="1:17" ht="22.5" x14ac:dyDescent="0.25">
      <c r="A10077" s="3">
        <v>16186</v>
      </c>
      <c r="B10077" s="1" t="s">
        <v>49187</v>
      </c>
      <c r="C10077" s="1" t="s">
        <v>15</v>
      </c>
      <c r="D10077" s="1" t="s">
        <v>40</v>
      </c>
      <c r="E10077" s="1">
        <v>20605608141</v>
      </c>
      <c r="F10077" s="1" t="s">
        <v>48191</v>
      </c>
      <c r="G10077" s="1">
        <v>2239228</v>
      </c>
      <c r="H10077" s="1" t="s">
        <v>49188</v>
      </c>
      <c r="I10077" s="2">
        <v>45079</v>
      </c>
      <c r="J10077" s="15" t="str">
        <f>MID(Tabla1[[#This Row],[HORA]],1,5)</f>
        <v>10:15</v>
      </c>
      <c r="K10077" s="16">
        <f>IF(Tabla1[[#This Row],[FECHA]]=I10078,IF(J10078-J10077&gt;0,(J10078-J10077)*1440,0),0)</f>
        <v>1.0000000000000764</v>
      </c>
      <c r="L10077" s="14">
        <f>2+L9818-Datos!$C$8</f>
        <v>6.0200000000000005</v>
      </c>
      <c r="M10077" s="13" t="s">
        <v>589</v>
      </c>
      <c r="N10077" s="1" t="s">
        <v>5313</v>
      </c>
      <c r="O10077" s="1">
        <v>10</v>
      </c>
      <c r="P10077" s="1" t="s">
        <v>413</v>
      </c>
      <c r="Q10077" s="4" t="s">
        <v>21</v>
      </c>
    </row>
    <row r="10078" spans="1:17" ht="22.5" x14ac:dyDescent="0.25">
      <c r="A10078" s="3">
        <v>720</v>
      </c>
      <c r="B10078" s="1" t="s">
        <v>1656</v>
      </c>
      <c r="C10078" s="1" t="s">
        <v>15</v>
      </c>
      <c r="D10078" s="1" t="s">
        <v>30</v>
      </c>
      <c r="E10078" s="1">
        <v>44919624</v>
      </c>
      <c r="F10078" s="1" t="s">
        <v>135</v>
      </c>
      <c r="G10078" s="1">
        <v>2239231</v>
      </c>
      <c r="H10078" s="1" t="s">
        <v>1657</v>
      </c>
      <c r="I10078" s="2">
        <v>45079</v>
      </c>
      <c r="J10078" s="15" t="str">
        <f>MID(Tabla1[[#This Row],[HORA]],1,5)</f>
        <v>10:16</v>
      </c>
      <c r="K10078" s="16">
        <f>IF(Tabla1[[#This Row],[FECHA]]=I10079,IF(J10079-J10078&gt;0,(J10079-J10078)*1440,0),0)</f>
        <v>0.99999999999991651</v>
      </c>
      <c r="L10078" s="14">
        <f>2+L9819-Datos!$C$8</f>
        <v>3.7300000000000004</v>
      </c>
      <c r="M10078" s="13" t="s">
        <v>365</v>
      </c>
      <c r="N10078" s="1" t="s">
        <v>1658</v>
      </c>
      <c r="O10078" s="1">
        <v>0</v>
      </c>
      <c r="P10078" s="1" t="s">
        <v>413</v>
      </c>
      <c r="Q10078" s="4" t="s">
        <v>21</v>
      </c>
    </row>
    <row r="10079" spans="1:17" ht="22.5" x14ac:dyDescent="0.25">
      <c r="A10079" s="3">
        <v>9009</v>
      </c>
      <c r="B10079" s="1" t="s">
        <v>28160</v>
      </c>
      <c r="C10079" s="1" t="s">
        <v>15</v>
      </c>
      <c r="D10079" s="1" t="s">
        <v>40</v>
      </c>
      <c r="E10079" s="1">
        <v>40302795</v>
      </c>
      <c r="F10079" s="1" t="s">
        <v>10047</v>
      </c>
      <c r="G10079" s="1">
        <v>2239234</v>
      </c>
      <c r="H10079" s="1" t="s">
        <v>10544</v>
      </c>
      <c r="I10079" s="2">
        <v>45079</v>
      </c>
      <c r="J10079" s="15" t="str">
        <f>MID(Tabla1[[#This Row],[HORA]],1,5)</f>
        <v>10:17</v>
      </c>
      <c r="K10079" s="16">
        <f>IF(Tabla1[[#This Row],[FECHA]]=I10080,IF(J10080-J10079&gt;0,(J10080-J10079)*1440,0),0)</f>
        <v>1.9999999999999929</v>
      </c>
      <c r="L10079" s="14">
        <f>2+L9820-Datos!$C$8</f>
        <v>5.0199999999999996</v>
      </c>
      <c r="M10079" s="13" t="s">
        <v>466</v>
      </c>
      <c r="N10079" s="1" t="s">
        <v>28161</v>
      </c>
      <c r="O10079" s="1">
        <v>15</v>
      </c>
      <c r="P10079" s="1" t="s">
        <v>645</v>
      </c>
      <c r="Q10079" s="4" t="s">
        <v>21</v>
      </c>
    </row>
    <row r="10080" spans="1:17" ht="22.5" x14ac:dyDescent="0.25">
      <c r="A10080" s="3">
        <v>3030</v>
      </c>
      <c r="B10080" s="1" t="s">
        <v>9409</v>
      </c>
      <c r="C10080" s="1" t="s">
        <v>15</v>
      </c>
      <c r="D10080" s="1" t="s">
        <v>40</v>
      </c>
      <c r="E10080" s="1">
        <v>17549682</v>
      </c>
      <c r="F10080" s="1" t="s">
        <v>9410</v>
      </c>
      <c r="G10080" s="1">
        <v>2239235</v>
      </c>
      <c r="H10080" s="1" t="s">
        <v>9411</v>
      </c>
      <c r="I10080" s="2">
        <v>45079</v>
      </c>
      <c r="J10080" s="15" t="str">
        <f>MID(Tabla1[[#This Row],[HORA]],1,5)</f>
        <v>10:19</v>
      </c>
      <c r="K10080" s="16">
        <f>IF(Tabla1[[#This Row],[FECHA]]=I10081,IF(J10081-J10080&gt;0,(J10081-J10080)*1440,0),0)</f>
        <v>1.9999999999999929</v>
      </c>
      <c r="L10080" s="14">
        <f>2+L9821-Datos!$C$8</f>
        <v>4.03</v>
      </c>
      <c r="M10080" s="13" t="s">
        <v>163</v>
      </c>
      <c r="N10080" s="1" t="s">
        <v>9412</v>
      </c>
      <c r="O10080" s="1">
        <v>15</v>
      </c>
      <c r="P10080" s="1" t="s">
        <v>413</v>
      </c>
      <c r="Q10080" s="4" t="s">
        <v>21</v>
      </c>
    </row>
    <row r="10081" spans="1:17" ht="22.5" x14ac:dyDescent="0.25">
      <c r="A10081" s="3">
        <v>17426</v>
      </c>
      <c r="B10081" s="1" t="s">
        <v>52459</v>
      </c>
      <c r="C10081" s="1" t="s">
        <v>15</v>
      </c>
      <c r="D10081" s="1" t="s">
        <v>40</v>
      </c>
      <c r="E10081" s="1">
        <v>10470172318</v>
      </c>
      <c r="F10081" s="1" t="s">
        <v>52460</v>
      </c>
      <c r="G10081" s="1">
        <v>75275950</v>
      </c>
      <c r="H10081" s="1" t="s">
        <v>52461</v>
      </c>
      <c r="I10081" s="2">
        <v>45079</v>
      </c>
      <c r="J10081" s="15" t="str">
        <f>MID(Tabla1[[#This Row],[HORA]],1,5)</f>
        <v>10:21</v>
      </c>
      <c r="K10081" s="16">
        <f>IF(Tabla1[[#This Row],[FECHA]]=I10082,IF(J10082-J10081&gt;0,(J10082-J10081)*1440,0),0)</f>
        <v>1.0000000000000764</v>
      </c>
      <c r="L10081" s="14">
        <f>2+L9822-Datos!$C$8</f>
        <v>7.04</v>
      </c>
      <c r="M10081" s="13" t="s">
        <v>12286</v>
      </c>
      <c r="N10081" s="1" t="s">
        <v>52462</v>
      </c>
      <c r="O10081" s="1">
        <v>15</v>
      </c>
      <c r="P10081" s="1" t="s">
        <v>645</v>
      </c>
      <c r="Q10081" s="4" t="s">
        <v>21</v>
      </c>
    </row>
    <row r="10082" spans="1:17" ht="22.5" x14ac:dyDescent="0.25">
      <c r="A10082" s="3">
        <v>3031</v>
      </c>
      <c r="B10082" s="1" t="s">
        <v>9413</v>
      </c>
      <c r="C10082" s="1" t="s">
        <v>15</v>
      </c>
      <c r="D10082" s="1" t="s">
        <v>82</v>
      </c>
      <c r="E10082" s="1">
        <v>44155573</v>
      </c>
      <c r="F10082" s="1" t="s">
        <v>9414</v>
      </c>
      <c r="G10082" s="1">
        <v>2239237</v>
      </c>
      <c r="H10082" s="1" t="s">
        <v>9415</v>
      </c>
      <c r="I10082" s="2">
        <v>45079</v>
      </c>
      <c r="J10082" s="15" t="str">
        <f>MID(Tabla1[[#This Row],[HORA]],1,5)</f>
        <v>10:22</v>
      </c>
      <c r="K10082" s="16">
        <f>IF(Tabla1[[#This Row],[FECHA]]=I10083,IF(J10083-J10082&gt;0,(J10083-J10082)*1440,0),0)</f>
        <v>1.9999999999999929</v>
      </c>
      <c r="L10082" s="14">
        <f>2+L9823-Datos!$C$8</f>
        <v>9.1000000000000014</v>
      </c>
      <c r="M10082" s="13" t="s">
        <v>2838</v>
      </c>
      <c r="N10082" s="1" t="s">
        <v>9416</v>
      </c>
      <c r="O10082" s="1">
        <v>10</v>
      </c>
      <c r="P10082" s="1" t="s">
        <v>413</v>
      </c>
      <c r="Q10082" s="4" t="s">
        <v>21</v>
      </c>
    </row>
    <row r="10083" spans="1:17" ht="22.5" x14ac:dyDescent="0.25">
      <c r="A10083" s="3">
        <v>3082</v>
      </c>
      <c r="B10083" s="1" t="s">
        <v>9586</v>
      </c>
      <c r="C10083" s="1" t="s">
        <v>15</v>
      </c>
      <c r="D10083" s="1" t="s">
        <v>23</v>
      </c>
      <c r="E10083" s="1">
        <v>73993269</v>
      </c>
      <c r="F10083" s="1" t="s">
        <v>9587</v>
      </c>
      <c r="G10083" s="1">
        <v>73993269</v>
      </c>
      <c r="H10083" s="1" t="s">
        <v>9587</v>
      </c>
      <c r="I10083" s="2">
        <v>45079</v>
      </c>
      <c r="J10083" s="15" t="str">
        <f>MID(Tabla1[[#This Row],[HORA]],1,5)</f>
        <v>10:24</v>
      </c>
      <c r="K10083" s="16">
        <f>IF(Tabla1[[#This Row],[FECHA]]=I10084,IF(J10084-J10083&gt;0,(J10084-J10083)*1440,0),0)</f>
        <v>0.99999999999991651</v>
      </c>
      <c r="L10083" s="14">
        <f>2+L9824-Datos!$C$8</f>
        <v>4.9700000000000006</v>
      </c>
      <c r="M10083" s="13" t="s">
        <v>2763</v>
      </c>
      <c r="N10083" s="1" t="s">
        <v>1715</v>
      </c>
      <c r="O10083" s="1">
        <v>30</v>
      </c>
      <c r="P10083" s="1" t="s">
        <v>45</v>
      </c>
      <c r="Q10083" s="4" t="s">
        <v>21</v>
      </c>
    </row>
    <row r="10084" spans="1:17" ht="22.5" x14ac:dyDescent="0.25">
      <c r="A10084" s="3">
        <v>9010</v>
      </c>
      <c r="B10084" s="1" t="s">
        <v>28162</v>
      </c>
      <c r="C10084" s="1" t="s">
        <v>15</v>
      </c>
      <c r="D10084" s="1" t="s">
        <v>40</v>
      </c>
      <c r="E10084" s="1">
        <v>16772542</v>
      </c>
      <c r="F10084" s="1" t="s">
        <v>2254</v>
      </c>
      <c r="G10084" s="1">
        <v>16772542</v>
      </c>
      <c r="H10084" s="1" t="s">
        <v>2254</v>
      </c>
      <c r="I10084" s="2">
        <v>45079</v>
      </c>
      <c r="J10084" s="15" t="str">
        <f>MID(Tabla1[[#This Row],[HORA]],1,5)</f>
        <v>10:25</v>
      </c>
      <c r="K10084" s="16">
        <f>IF(Tabla1[[#This Row],[FECHA]]=I10085,IF(J10085-J10084&gt;0,(J10085-J10084)*1440,0),0)</f>
        <v>8.0000000000001315</v>
      </c>
      <c r="L10084" s="14">
        <f>2+L9825-Datos!$C$8</f>
        <v>4.78</v>
      </c>
      <c r="M10084" s="13" t="s">
        <v>6711</v>
      </c>
      <c r="N10084" s="1" t="s">
        <v>1715</v>
      </c>
      <c r="O10084" s="1">
        <v>45</v>
      </c>
      <c r="P10084" s="1" t="s">
        <v>645</v>
      </c>
      <c r="Q10084" s="4" t="s">
        <v>21</v>
      </c>
    </row>
    <row r="10085" spans="1:17" ht="22.5" x14ac:dyDescent="0.25">
      <c r="A10085" s="3">
        <v>9011</v>
      </c>
      <c r="B10085" s="1" t="s">
        <v>28163</v>
      </c>
      <c r="C10085" s="1" t="s">
        <v>15</v>
      </c>
      <c r="D10085" s="1" t="s">
        <v>23</v>
      </c>
      <c r="E10085" s="1">
        <v>41539989</v>
      </c>
      <c r="F10085" s="1" t="s">
        <v>28164</v>
      </c>
      <c r="G10085" s="1">
        <v>41539989</v>
      </c>
      <c r="H10085" s="1" t="s">
        <v>28164</v>
      </c>
      <c r="I10085" s="2">
        <v>45079</v>
      </c>
      <c r="J10085" s="15" t="str">
        <f>MID(Tabla1[[#This Row],[HORA]],1,5)</f>
        <v>10:33</v>
      </c>
      <c r="K10085" s="16">
        <f>IF(Tabla1[[#This Row],[FECHA]]=I10086,IF(J10086-J10085&gt;0,(J10086-J10085)*1440,0),0)</f>
        <v>0.99999999999991651</v>
      </c>
      <c r="L10085" s="14">
        <f>2+L9826-Datos!$C$8</f>
        <v>6.87</v>
      </c>
      <c r="M10085" s="13" t="s">
        <v>1300</v>
      </c>
      <c r="N10085" s="1" t="s">
        <v>5515</v>
      </c>
      <c r="O10085" s="1">
        <v>20</v>
      </c>
      <c r="P10085" s="1" t="s">
        <v>645</v>
      </c>
      <c r="Q10085" s="4" t="s">
        <v>21</v>
      </c>
    </row>
    <row r="10086" spans="1:17" ht="22.5" x14ac:dyDescent="0.25">
      <c r="A10086" s="3">
        <v>17427</v>
      </c>
      <c r="B10086" s="1" t="s">
        <v>52463</v>
      </c>
      <c r="C10086" s="1" t="s">
        <v>15</v>
      </c>
      <c r="D10086" s="1" t="s">
        <v>119</v>
      </c>
      <c r="E10086" s="1">
        <v>20487978818</v>
      </c>
      <c r="F10086" s="1" t="s">
        <v>52464</v>
      </c>
      <c r="G10086" s="1">
        <v>1054816</v>
      </c>
      <c r="H10086" s="1" t="s">
        <v>52465</v>
      </c>
      <c r="I10086" s="2">
        <v>45079</v>
      </c>
      <c r="J10086" s="15" t="str">
        <f>MID(Tabla1[[#This Row],[HORA]],1,5)</f>
        <v>10:34</v>
      </c>
      <c r="K10086" s="16">
        <f>IF(Tabla1[[#This Row],[FECHA]]=I10087,IF(J10087-J10086&gt;0,(J10087-J10086)*1440,0),0)</f>
        <v>1.9999999999999929</v>
      </c>
      <c r="L10086" s="14">
        <f>2+L9827-Datos!$C$8</f>
        <v>4.21</v>
      </c>
      <c r="M10086" s="13" t="s">
        <v>1323</v>
      </c>
      <c r="N10086" s="1" t="s">
        <v>693</v>
      </c>
      <c r="O10086" s="1">
        <v>10</v>
      </c>
      <c r="P10086" s="1" t="s">
        <v>645</v>
      </c>
      <c r="Q10086" s="4" t="s">
        <v>21</v>
      </c>
    </row>
    <row r="10087" spans="1:17" ht="22.5" x14ac:dyDescent="0.25">
      <c r="A10087" s="3">
        <v>9012</v>
      </c>
      <c r="B10087" s="1" t="s">
        <v>28165</v>
      </c>
      <c r="C10087" s="1" t="s">
        <v>15</v>
      </c>
      <c r="D10087" s="1" t="s">
        <v>40</v>
      </c>
      <c r="E10087" s="1">
        <v>16720553</v>
      </c>
      <c r="F10087" s="1" t="s">
        <v>28166</v>
      </c>
      <c r="G10087" s="1">
        <v>2239239</v>
      </c>
      <c r="H10087" s="1" t="s">
        <v>13504</v>
      </c>
      <c r="I10087" s="2">
        <v>45079</v>
      </c>
      <c r="J10087" s="15" t="str">
        <f>MID(Tabla1[[#This Row],[HORA]],1,5)</f>
        <v>10:36</v>
      </c>
      <c r="K10087" s="16">
        <f>IF(Tabla1[[#This Row],[FECHA]]=I10088,IF(J10088-J10087&gt;0,(J10088-J10087)*1440,0),0)</f>
        <v>1.9999999999999929</v>
      </c>
      <c r="L10087" s="14">
        <f>2+L9828-Datos!$C$8</f>
        <v>5.94</v>
      </c>
      <c r="M10087" s="13" t="s">
        <v>4241</v>
      </c>
      <c r="N10087" s="1" t="s">
        <v>28167</v>
      </c>
      <c r="O10087" s="1">
        <v>12</v>
      </c>
      <c r="P10087" s="1" t="s">
        <v>645</v>
      </c>
      <c r="Q10087" s="4" t="s">
        <v>21</v>
      </c>
    </row>
    <row r="10088" spans="1:17" ht="22.5" x14ac:dyDescent="0.25">
      <c r="A10088" s="3">
        <v>9013</v>
      </c>
      <c r="B10088" s="1" t="s">
        <v>28168</v>
      </c>
      <c r="C10088" s="1" t="s">
        <v>15</v>
      </c>
      <c r="D10088" s="1" t="s">
        <v>40</v>
      </c>
      <c r="E10088" s="1">
        <v>70525809</v>
      </c>
      <c r="F10088" s="1" t="s">
        <v>8438</v>
      </c>
      <c r="G10088" s="1">
        <v>2239240</v>
      </c>
      <c r="H10088" s="1" t="s">
        <v>16117</v>
      </c>
      <c r="I10088" s="2">
        <v>45079</v>
      </c>
      <c r="J10088" s="15" t="str">
        <f>MID(Tabla1[[#This Row],[HORA]],1,5)</f>
        <v>10:38</v>
      </c>
      <c r="K10088" s="16">
        <f>IF(Tabla1[[#This Row],[FECHA]]=I10089,IF(J10089-J10088&gt;0,(J10089-J10088)*1440,0),0)</f>
        <v>1.9999999999999929</v>
      </c>
      <c r="L10088" s="14">
        <f>2+L9829-Datos!$C$8</f>
        <v>7.8000000000000007</v>
      </c>
      <c r="M10088" s="13" t="s">
        <v>334</v>
      </c>
      <c r="N10088" s="1" t="s">
        <v>28169</v>
      </c>
      <c r="O10088" s="1">
        <v>15</v>
      </c>
      <c r="P10088" s="1" t="s">
        <v>645</v>
      </c>
      <c r="Q10088" s="4" t="s">
        <v>21</v>
      </c>
    </row>
    <row r="10089" spans="1:17" ht="22.5" x14ac:dyDescent="0.25">
      <c r="A10089" s="3">
        <v>9014</v>
      </c>
      <c r="B10089" s="1" t="s">
        <v>28170</v>
      </c>
      <c r="C10089" s="1" t="s">
        <v>15</v>
      </c>
      <c r="D10089" s="1" t="s">
        <v>40</v>
      </c>
      <c r="E10089" s="1">
        <v>9462981</v>
      </c>
      <c r="F10089" s="1" t="s">
        <v>28171</v>
      </c>
      <c r="G10089" s="1">
        <v>2863144</v>
      </c>
      <c r="H10089" s="1" t="s">
        <v>28172</v>
      </c>
      <c r="I10089" s="2">
        <v>45079</v>
      </c>
      <c r="J10089" s="15" t="str">
        <f>MID(Tabla1[[#This Row],[HORA]],1,5)</f>
        <v>10:40</v>
      </c>
      <c r="K10089" s="16">
        <f>IF(Tabla1[[#This Row],[FECHA]]=I10090,IF(J10090-J10089&gt;0,(J10090-J10089)*1440,0),0)</f>
        <v>3.0000000000000693</v>
      </c>
      <c r="L10089" s="14">
        <f>2+L9830-Datos!$C$8</f>
        <v>5.0999999999999996</v>
      </c>
      <c r="M10089" s="13" t="s">
        <v>1354</v>
      </c>
      <c r="N10089" s="1" t="s">
        <v>28173</v>
      </c>
      <c r="O10089" s="1">
        <v>20</v>
      </c>
      <c r="P10089" s="1" t="s">
        <v>645</v>
      </c>
      <c r="Q10089" s="4" t="s">
        <v>21</v>
      </c>
    </row>
    <row r="10090" spans="1:17" ht="22.5" x14ac:dyDescent="0.25">
      <c r="A10090" s="3">
        <v>9015</v>
      </c>
      <c r="B10090" s="1" t="s">
        <v>28174</v>
      </c>
      <c r="C10090" s="1" t="s">
        <v>15</v>
      </c>
      <c r="D10090" s="1" t="s">
        <v>40</v>
      </c>
      <c r="E10090" s="1">
        <v>16416049</v>
      </c>
      <c r="F10090" s="1" t="s">
        <v>24984</v>
      </c>
      <c r="G10090" s="1">
        <v>42109713</v>
      </c>
      <c r="H10090" s="1" t="s">
        <v>24985</v>
      </c>
      <c r="I10090" s="2">
        <v>45079</v>
      </c>
      <c r="J10090" s="15" t="str">
        <f>MID(Tabla1[[#This Row],[HORA]],1,5)</f>
        <v>10:43</v>
      </c>
      <c r="K10090" s="16">
        <f>IF(Tabla1[[#This Row],[FECHA]]=I10091,IF(J10091-J10090&gt;0,(J10091-J10090)*1440,0),0)</f>
        <v>3.9999999999999858</v>
      </c>
      <c r="L10090" s="14">
        <f>2+L9831-Datos!$C$8</f>
        <v>5.76</v>
      </c>
      <c r="M10090" s="13" t="s">
        <v>1052</v>
      </c>
      <c r="N10090" s="1" t="s">
        <v>28175</v>
      </c>
      <c r="O10090" s="1">
        <v>30</v>
      </c>
      <c r="P10090" s="1" t="s">
        <v>645</v>
      </c>
      <c r="Q10090" s="4" t="s">
        <v>21</v>
      </c>
    </row>
    <row r="10091" spans="1:17" ht="22.5" x14ac:dyDescent="0.25">
      <c r="A10091" s="3">
        <v>340</v>
      </c>
      <c r="B10091" s="1" t="s">
        <v>798</v>
      </c>
      <c r="C10091" s="1" t="s">
        <v>15</v>
      </c>
      <c r="D10091" s="1" t="s">
        <v>112</v>
      </c>
      <c r="E10091" s="1">
        <v>2511111</v>
      </c>
      <c r="F10091" s="1" t="s">
        <v>799</v>
      </c>
      <c r="G10091" s="1">
        <v>2239242</v>
      </c>
      <c r="H10091" s="1" t="s">
        <v>800</v>
      </c>
      <c r="I10091" s="2">
        <v>45079</v>
      </c>
      <c r="J10091" s="15" t="str">
        <f>MID(Tabla1[[#This Row],[HORA]],1,5)</f>
        <v>10:47</v>
      </c>
      <c r="K10091" s="16">
        <f>IF(Tabla1[[#This Row],[FECHA]]=I10092,IF(J10092-J10091&gt;0,(J10092-J10091)*1440,0),0)</f>
        <v>0</v>
      </c>
      <c r="L10091" s="14">
        <f>2+L9832-Datos!$C$8</f>
        <v>5.7</v>
      </c>
      <c r="M10091" s="13" t="s">
        <v>801</v>
      </c>
      <c r="N10091" s="1" t="s">
        <v>802</v>
      </c>
      <c r="O10091" s="1">
        <v>0</v>
      </c>
      <c r="P10091" s="1" t="s">
        <v>645</v>
      </c>
      <c r="Q10091" s="4" t="s">
        <v>21</v>
      </c>
    </row>
    <row r="10092" spans="1:17" ht="22.5" x14ac:dyDescent="0.25">
      <c r="A10092" s="3">
        <v>341</v>
      </c>
      <c r="B10092" s="1" t="s">
        <v>798</v>
      </c>
      <c r="C10092" s="1" t="s">
        <v>15</v>
      </c>
      <c r="D10092" s="1" t="s">
        <v>112</v>
      </c>
      <c r="E10092" s="1">
        <v>2511111</v>
      </c>
      <c r="F10092" s="1" t="s">
        <v>799</v>
      </c>
      <c r="G10092" s="1">
        <v>2239242</v>
      </c>
      <c r="H10092" s="1" t="s">
        <v>800</v>
      </c>
      <c r="I10092" s="2">
        <v>45079</v>
      </c>
      <c r="J10092" s="15" t="str">
        <f>MID(Tabla1[[#This Row],[HORA]],1,5)</f>
        <v>10:47</v>
      </c>
      <c r="K10092" s="16">
        <f>IF(Tabla1[[#This Row],[FECHA]]=I10093,IF(J10093-J10092&gt;0,(J10093-J10092)*1440,0),0)</f>
        <v>0</v>
      </c>
      <c r="L10092" s="14">
        <f>2+L9833-Datos!$C$8</f>
        <v>3.8000000000000007</v>
      </c>
      <c r="M10092" s="13" t="s">
        <v>801</v>
      </c>
      <c r="N10092" s="1" t="s">
        <v>375</v>
      </c>
      <c r="O10092" s="1">
        <v>0</v>
      </c>
      <c r="P10092" s="1" t="s">
        <v>645</v>
      </c>
      <c r="Q10092" s="4" t="s">
        <v>21</v>
      </c>
    </row>
    <row r="10093" spans="1:17" ht="22.5" x14ac:dyDescent="0.25">
      <c r="A10093" s="3">
        <v>3032</v>
      </c>
      <c r="B10093" s="1" t="s">
        <v>9417</v>
      </c>
      <c r="C10093" s="1" t="s">
        <v>15</v>
      </c>
      <c r="D10093" s="1" t="s">
        <v>228</v>
      </c>
      <c r="E10093" s="1">
        <v>16477300</v>
      </c>
      <c r="F10093" s="1" t="s">
        <v>9418</v>
      </c>
      <c r="G10093" s="1">
        <v>2239243</v>
      </c>
      <c r="H10093" s="1" t="s">
        <v>9419</v>
      </c>
      <c r="I10093" s="2">
        <v>45079</v>
      </c>
      <c r="J10093" s="15" t="str">
        <f>MID(Tabla1[[#This Row],[HORA]],1,5)</f>
        <v>10:47</v>
      </c>
      <c r="K10093" s="16">
        <f>IF(Tabla1[[#This Row],[FECHA]]=I10094,IF(J10094-J10093&gt;0,(J10094-J10093)*1440,0),0)</f>
        <v>1.9999999999999929</v>
      </c>
      <c r="L10093" s="14">
        <f>2+L9834-Datos!$C$8</f>
        <v>4.8100000000000005</v>
      </c>
      <c r="M10093" s="13" t="s">
        <v>801</v>
      </c>
      <c r="N10093" s="1" t="s">
        <v>9420</v>
      </c>
      <c r="O10093" s="1">
        <v>10</v>
      </c>
      <c r="P10093" s="1" t="s">
        <v>413</v>
      </c>
      <c r="Q10093" s="4" t="s">
        <v>21</v>
      </c>
    </row>
    <row r="10094" spans="1:17" ht="22.5" x14ac:dyDescent="0.25">
      <c r="A10094" s="3">
        <v>3033</v>
      </c>
      <c r="B10094" s="1" t="s">
        <v>9421</v>
      </c>
      <c r="C10094" s="1" t="s">
        <v>15</v>
      </c>
      <c r="D10094" s="1" t="s">
        <v>40</v>
      </c>
      <c r="E10094" s="1">
        <v>72186311</v>
      </c>
      <c r="F10094" s="1" t="s">
        <v>9422</v>
      </c>
      <c r="G10094" s="1">
        <v>2239244</v>
      </c>
      <c r="H10094" s="1" t="s">
        <v>9423</v>
      </c>
      <c r="I10094" s="2">
        <v>45079</v>
      </c>
      <c r="J10094" s="15" t="str">
        <f>MID(Tabla1[[#This Row],[HORA]],1,5)</f>
        <v>10:49</v>
      </c>
      <c r="K10094" s="16">
        <f>IF(Tabla1[[#This Row],[FECHA]]=I10095,IF(J10095-J10094&gt;0,(J10095-J10094)*1440,0),0)</f>
        <v>3.9999999999999858</v>
      </c>
      <c r="L10094" s="14">
        <f>2+L9835-Datos!$C$8</f>
        <v>6.18</v>
      </c>
      <c r="M10094" s="13" t="s">
        <v>1161</v>
      </c>
      <c r="N10094" s="1" t="s">
        <v>9424</v>
      </c>
      <c r="O10094" s="1">
        <v>15</v>
      </c>
      <c r="P10094" s="1" t="s">
        <v>413</v>
      </c>
      <c r="Q10094" s="4" t="s">
        <v>21</v>
      </c>
    </row>
    <row r="10095" spans="1:17" ht="22.5" x14ac:dyDescent="0.25">
      <c r="A10095" s="3">
        <v>9016</v>
      </c>
      <c r="B10095" s="1" t="s">
        <v>28176</v>
      </c>
      <c r="C10095" s="1" t="s">
        <v>15</v>
      </c>
      <c r="D10095" s="1" t="s">
        <v>40</v>
      </c>
      <c r="E10095" s="1">
        <v>41550936</v>
      </c>
      <c r="F10095" s="1" t="s">
        <v>28177</v>
      </c>
      <c r="G10095" s="1">
        <v>41550936</v>
      </c>
      <c r="H10095" s="1" t="s">
        <v>28177</v>
      </c>
      <c r="I10095" s="2">
        <v>45079</v>
      </c>
      <c r="J10095" s="15" t="str">
        <f>MID(Tabla1[[#This Row],[HORA]],1,5)</f>
        <v>10:53</v>
      </c>
      <c r="K10095" s="16">
        <f>IF(Tabla1[[#This Row],[FECHA]]=I10096,IF(J10096-J10095&gt;0,(J10096-J10095)*1440,0),0)</f>
        <v>5.9999999999999787</v>
      </c>
      <c r="L10095" s="14">
        <f>2+L9836-Datos!$C$8</f>
        <v>5.93</v>
      </c>
      <c r="M10095" s="13" t="s">
        <v>6325</v>
      </c>
      <c r="N10095" s="1" t="s">
        <v>1715</v>
      </c>
      <c r="O10095" s="1">
        <v>30</v>
      </c>
      <c r="P10095" s="1" t="s">
        <v>645</v>
      </c>
      <c r="Q10095" s="4" t="s">
        <v>21</v>
      </c>
    </row>
    <row r="10096" spans="1:17" ht="22.5" x14ac:dyDescent="0.25">
      <c r="A10096" s="3">
        <v>9017</v>
      </c>
      <c r="B10096" s="1" t="s">
        <v>28178</v>
      </c>
      <c r="C10096" s="1" t="s">
        <v>15</v>
      </c>
      <c r="D10096" s="1" t="s">
        <v>3088</v>
      </c>
      <c r="E10096" s="1">
        <v>72705695</v>
      </c>
      <c r="F10096" s="1" t="s">
        <v>19521</v>
      </c>
      <c r="G10096" s="1">
        <v>41874032</v>
      </c>
      <c r="H10096" s="1" t="s">
        <v>19522</v>
      </c>
      <c r="I10096" s="2">
        <v>45079</v>
      </c>
      <c r="J10096" s="15" t="str">
        <f>MID(Tabla1[[#This Row],[HORA]],1,5)</f>
        <v>10:59</v>
      </c>
      <c r="K10096" s="16">
        <f>IF(Tabla1[[#This Row],[FECHA]]=I10097,IF(J10097-J10096&gt;0,(J10097-J10096)*1440,0),0)</f>
        <v>6.9999999999999751</v>
      </c>
      <c r="L10096" s="14">
        <f>2+L9837-Datos!$C$8</f>
        <v>8.870000000000001</v>
      </c>
      <c r="M10096" s="13" t="s">
        <v>753</v>
      </c>
      <c r="N10096" s="1" t="s">
        <v>28179</v>
      </c>
      <c r="O10096" s="1">
        <v>20</v>
      </c>
      <c r="P10096" s="1" t="s">
        <v>645</v>
      </c>
      <c r="Q10096" s="4" t="s">
        <v>21</v>
      </c>
    </row>
    <row r="10097" spans="1:17" ht="22.5" x14ac:dyDescent="0.25">
      <c r="A10097" s="3">
        <v>9018</v>
      </c>
      <c r="B10097" s="1" t="s">
        <v>28180</v>
      </c>
      <c r="C10097" s="1" t="s">
        <v>15</v>
      </c>
      <c r="D10097" s="1" t="s">
        <v>82</v>
      </c>
      <c r="E10097" s="1">
        <v>72712582</v>
      </c>
      <c r="F10097" s="1" t="s">
        <v>28181</v>
      </c>
      <c r="G10097" s="1">
        <v>2239249</v>
      </c>
      <c r="H10097" s="1" t="s">
        <v>28182</v>
      </c>
      <c r="I10097" s="2">
        <v>45079</v>
      </c>
      <c r="J10097" s="15" t="str">
        <f>MID(Tabla1[[#This Row],[HORA]],1,5)</f>
        <v>11:06</v>
      </c>
      <c r="K10097" s="16">
        <f>IF(Tabla1[[#This Row],[FECHA]]=I10098,IF(J10098-J10097&gt;0,(J10098-J10097)*1440,0),0)</f>
        <v>1.0000000000000764</v>
      </c>
      <c r="L10097" s="14">
        <f>2+L9838-Datos!$C$8</f>
        <v>6.0200000000000005</v>
      </c>
      <c r="M10097" s="13" t="s">
        <v>1167</v>
      </c>
      <c r="N10097" s="1" t="s">
        <v>28183</v>
      </c>
      <c r="O10097" s="1">
        <v>20</v>
      </c>
      <c r="P10097" s="1" t="s">
        <v>645</v>
      </c>
      <c r="Q10097" s="4" t="s">
        <v>21</v>
      </c>
    </row>
    <row r="10098" spans="1:17" ht="22.5" x14ac:dyDescent="0.25">
      <c r="A10098" s="3">
        <v>9019</v>
      </c>
      <c r="B10098" s="1" t="s">
        <v>28184</v>
      </c>
      <c r="C10098" s="1" t="s">
        <v>15</v>
      </c>
      <c r="D10098" s="1" t="s">
        <v>40</v>
      </c>
      <c r="E10098" s="1">
        <v>43840410</v>
      </c>
      <c r="F10098" s="1" t="s">
        <v>28185</v>
      </c>
      <c r="G10098" s="1">
        <v>2239251</v>
      </c>
      <c r="H10098" s="1" t="s">
        <v>28186</v>
      </c>
      <c r="I10098" s="2">
        <v>45079</v>
      </c>
      <c r="J10098" s="15" t="str">
        <f>MID(Tabla1[[#This Row],[HORA]],1,5)</f>
        <v>11:07</v>
      </c>
      <c r="K10098" s="16">
        <f>IF(Tabla1[[#This Row],[FECHA]]=I10099,IF(J10099-J10098&gt;0,(J10099-J10098)*1440,0),0)</f>
        <v>6.9999999999998952</v>
      </c>
      <c r="L10098" s="14">
        <f>2+L9839-Datos!$C$8</f>
        <v>4.2300000000000004</v>
      </c>
      <c r="M10098" s="13" t="s">
        <v>2557</v>
      </c>
      <c r="N10098" s="1" t="s">
        <v>28187</v>
      </c>
      <c r="O10098" s="1">
        <v>20</v>
      </c>
      <c r="P10098" s="1" t="s">
        <v>645</v>
      </c>
      <c r="Q10098" s="4" t="s">
        <v>21</v>
      </c>
    </row>
    <row r="10099" spans="1:17" ht="22.5" x14ac:dyDescent="0.25">
      <c r="A10099" s="3">
        <v>9020</v>
      </c>
      <c r="B10099" s="1" t="s">
        <v>28188</v>
      </c>
      <c r="C10099" s="1" t="s">
        <v>15</v>
      </c>
      <c r="D10099" s="1" t="s">
        <v>40</v>
      </c>
      <c r="E10099" s="1">
        <v>10777958</v>
      </c>
      <c r="F10099" s="1" t="s">
        <v>28189</v>
      </c>
      <c r="G10099" s="1">
        <v>10777958</v>
      </c>
      <c r="H10099" s="1" t="s">
        <v>28189</v>
      </c>
      <c r="I10099" s="2">
        <v>45079</v>
      </c>
      <c r="J10099" s="15" t="str">
        <f>MID(Tabla1[[#This Row],[HORA]],1,5)</f>
        <v>11:14</v>
      </c>
      <c r="K10099" s="16">
        <f>IF(Tabla1[[#This Row],[FECHA]]=I10100,IF(J10100-J10099&gt;0,(J10100-J10099)*1440,0),0)</f>
        <v>17.000000000000099</v>
      </c>
      <c r="L10099" s="14">
        <f>2+L9840-Datos!$C$8</f>
        <v>5.0199999999999996</v>
      </c>
      <c r="M10099" s="13" t="s">
        <v>779</v>
      </c>
      <c r="N10099" s="1" t="s">
        <v>28190</v>
      </c>
      <c r="O10099" s="1">
        <v>300</v>
      </c>
      <c r="P10099" s="1" t="s">
        <v>645</v>
      </c>
      <c r="Q10099" s="4" t="s">
        <v>21</v>
      </c>
    </row>
    <row r="10100" spans="1:17" ht="22.5" x14ac:dyDescent="0.25">
      <c r="A10100" s="3">
        <v>17428</v>
      </c>
      <c r="B10100" s="1" t="s">
        <v>52466</v>
      </c>
      <c r="C10100" s="1" t="s">
        <v>15</v>
      </c>
      <c r="D10100" s="1" t="s">
        <v>40</v>
      </c>
      <c r="E10100" s="1">
        <v>20602068383</v>
      </c>
      <c r="F10100" s="1" t="s">
        <v>52467</v>
      </c>
      <c r="G10100" s="1">
        <v>2239257</v>
      </c>
      <c r="H10100" s="1" t="s">
        <v>52468</v>
      </c>
      <c r="I10100" s="2">
        <v>45079</v>
      </c>
      <c r="J10100" s="15" t="str">
        <f>MID(Tabla1[[#This Row],[HORA]],1,5)</f>
        <v>11:31</v>
      </c>
      <c r="K10100" s="16">
        <f>IF(Tabla1[[#This Row],[FECHA]]=I10101,IF(J10101-J10100&gt;0,(J10101-J10100)*1440,0),0)</f>
        <v>0</v>
      </c>
      <c r="L10100" s="14">
        <f>2+L9841-Datos!$C$8</f>
        <v>3.76</v>
      </c>
      <c r="M10100" s="13" t="s">
        <v>4268</v>
      </c>
      <c r="N10100" s="1" t="s">
        <v>52469</v>
      </c>
      <c r="O10100" s="1">
        <v>30</v>
      </c>
      <c r="P10100" s="1" t="s">
        <v>645</v>
      </c>
      <c r="Q10100" s="4" t="s">
        <v>21</v>
      </c>
    </row>
    <row r="10101" spans="1:17" ht="22.5" x14ac:dyDescent="0.25">
      <c r="A10101" s="3">
        <v>17429</v>
      </c>
      <c r="B10101" s="1" t="s">
        <v>52466</v>
      </c>
      <c r="C10101" s="1" t="s">
        <v>15</v>
      </c>
      <c r="D10101" s="1" t="s">
        <v>40</v>
      </c>
      <c r="E10101" s="1">
        <v>20602068383</v>
      </c>
      <c r="F10101" s="1" t="s">
        <v>52467</v>
      </c>
      <c r="G10101" s="1">
        <v>2239257</v>
      </c>
      <c r="H10101" s="1" t="s">
        <v>52468</v>
      </c>
      <c r="I10101" s="2">
        <v>45079</v>
      </c>
      <c r="J10101" s="15" t="str">
        <f>MID(Tabla1[[#This Row],[HORA]],1,5)</f>
        <v>11:31</v>
      </c>
      <c r="K10101" s="16">
        <f>IF(Tabla1[[#This Row],[FECHA]]=I10102,IF(J10102-J10101&gt;0,(J10102-J10101)*1440,0),0)</f>
        <v>0</v>
      </c>
      <c r="L10101" s="14">
        <f>2+L9842-Datos!$C$8</f>
        <v>6.68</v>
      </c>
      <c r="M10101" s="13" t="s">
        <v>4268</v>
      </c>
      <c r="N10101" s="1" t="s">
        <v>52470</v>
      </c>
      <c r="O10101" s="1">
        <v>60</v>
      </c>
      <c r="P10101" s="1" t="s">
        <v>645</v>
      </c>
      <c r="Q10101" s="4" t="s">
        <v>21</v>
      </c>
    </row>
    <row r="10102" spans="1:17" ht="22.5" x14ac:dyDescent="0.25">
      <c r="A10102" s="3">
        <v>17430</v>
      </c>
      <c r="B10102" s="1" t="s">
        <v>52466</v>
      </c>
      <c r="C10102" s="1" t="s">
        <v>15</v>
      </c>
      <c r="D10102" s="1" t="s">
        <v>40</v>
      </c>
      <c r="E10102" s="1">
        <v>20602068383</v>
      </c>
      <c r="F10102" s="1" t="s">
        <v>52467</v>
      </c>
      <c r="G10102" s="1">
        <v>2239257</v>
      </c>
      <c r="H10102" s="1" t="s">
        <v>52468</v>
      </c>
      <c r="I10102" s="2">
        <v>45079</v>
      </c>
      <c r="J10102" s="15" t="str">
        <f>MID(Tabla1[[#This Row],[HORA]],1,5)</f>
        <v>11:31</v>
      </c>
      <c r="K10102" s="16">
        <f>IF(Tabla1[[#This Row],[FECHA]]=I10103,IF(J10103-J10102&gt;0,(J10103-J10102)*1440,0),0)</f>
        <v>0</v>
      </c>
      <c r="L10102" s="14">
        <f>2+L9843-Datos!$C$8</f>
        <v>9.16</v>
      </c>
      <c r="M10102" s="13" t="s">
        <v>4268</v>
      </c>
      <c r="N10102" s="1" t="s">
        <v>52471</v>
      </c>
      <c r="O10102" s="1">
        <v>30</v>
      </c>
      <c r="P10102" s="1" t="s">
        <v>645</v>
      </c>
      <c r="Q10102" s="4" t="s">
        <v>21</v>
      </c>
    </row>
    <row r="10103" spans="1:17" ht="22.5" x14ac:dyDescent="0.25">
      <c r="A10103" s="3">
        <v>17431</v>
      </c>
      <c r="B10103" s="1" t="s">
        <v>52466</v>
      </c>
      <c r="C10103" s="1" t="s">
        <v>15</v>
      </c>
      <c r="D10103" s="1" t="s">
        <v>40</v>
      </c>
      <c r="E10103" s="1">
        <v>20602068383</v>
      </c>
      <c r="F10103" s="1" t="s">
        <v>52467</v>
      </c>
      <c r="G10103" s="1">
        <v>2239257</v>
      </c>
      <c r="H10103" s="1" t="s">
        <v>52468</v>
      </c>
      <c r="I10103" s="2">
        <v>45079</v>
      </c>
      <c r="J10103" s="15" t="str">
        <f>MID(Tabla1[[#This Row],[HORA]],1,5)</f>
        <v>11:31</v>
      </c>
      <c r="K10103" s="16">
        <f>IF(Tabla1[[#This Row],[FECHA]]=I10104,IF(J10104-J10103&gt;0,(J10104-J10103)*1440,0),0)</f>
        <v>1.9999999999999929</v>
      </c>
      <c r="L10103" s="14">
        <f>2+L9844-Datos!$C$8</f>
        <v>4.8600000000000003</v>
      </c>
      <c r="M10103" s="13" t="s">
        <v>4268</v>
      </c>
      <c r="N10103" s="1" t="s">
        <v>50837</v>
      </c>
      <c r="O10103" s="1">
        <v>30</v>
      </c>
      <c r="P10103" s="1" t="s">
        <v>645</v>
      </c>
      <c r="Q10103" s="4" t="s">
        <v>21</v>
      </c>
    </row>
    <row r="10104" spans="1:17" ht="22.5" x14ac:dyDescent="0.25">
      <c r="A10104" s="3">
        <v>342</v>
      </c>
      <c r="B10104" s="1" t="s">
        <v>803</v>
      </c>
      <c r="C10104" s="1" t="s">
        <v>15</v>
      </c>
      <c r="D10104" s="1" t="s">
        <v>172</v>
      </c>
      <c r="E10104" s="1">
        <v>2666666</v>
      </c>
      <c r="F10104" s="1" t="s">
        <v>658</v>
      </c>
      <c r="G10104" s="1">
        <v>2239259</v>
      </c>
      <c r="H10104" s="1" t="s">
        <v>804</v>
      </c>
      <c r="I10104" s="2">
        <v>45079</v>
      </c>
      <c r="J10104" s="15" t="str">
        <f>MID(Tabla1[[#This Row],[HORA]],1,5)</f>
        <v>11:33</v>
      </c>
      <c r="K10104" s="16">
        <f>IF(Tabla1[[#This Row],[FECHA]]=I10105,IF(J10105-J10104&gt;0,(J10105-J10104)*1440,0),0)</f>
        <v>2.9999999999999893</v>
      </c>
      <c r="L10104" s="14">
        <f>2+L9845-Datos!$C$8</f>
        <v>3.96</v>
      </c>
      <c r="M10104" s="13" t="s">
        <v>805</v>
      </c>
      <c r="N10104" s="1" t="s">
        <v>806</v>
      </c>
      <c r="O10104" s="1">
        <v>0</v>
      </c>
      <c r="P10104" s="1" t="s">
        <v>645</v>
      </c>
      <c r="Q10104" s="4" t="s">
        <v>21</v>
      </c>
    </row>
    <row r="10105" spans="1:17" ht="22.5" x14ac:dyDescent="0.25">
      <c r="A10105" s="3">
        <v>343</v>
      </c>
      <c r="B10105" s="1" t="s">
        <v>807</v>
      </c>
      <c r="C10105" s="1" t="s">
        <v>15</v>
      </c>
      <c r="D10105" s="1" t="s">
        <v>71</v>
      </c>
      <c r="E10105" s="1">
        <v>2666666</v>
      </c>
      <c r="F10105" s="1" t="s">
        <v>658</v>
      </c>
      <c r="G10105" s="1">
        <v>2239261</v>
      </c>
      <c r="H10105" s="1" t="s">
        <v>808</v>
      </c>
      <c r="I10105" s="2">
        <v>45079</v>
      </c>
      <c r="J10105" s="15" t="str">
        <f>MID(Tabla1[[#This Row],[HORA]],1,5)</f>
        <v>11:36</v>
      </c>
      <c r="K10105" s="16">
        <f>IF(Tabla1[[#This Row],[FECHA]]=I10106,IF(J10106-J10105&gt;0,(J10106-J10105)*1440,0),0)</f>
        <v>0</v>
      </c>
      <c r="L10105" s="14">
        <f>2+L9846-Datos!$C$8</f>
        <v>5.16</v>
      </c>
      <c r="M10105" s="13" t="s">
        <v>90</v>
      </c>
      <c r="N10105" s="1" t="s">
        <v>375</v>
      </c>
      <c r="O10105" s="1">
        <v>0</v>
      </c>
      <c r="P10105" s="1" t="s">
        <v>645</v>
      </c>
      <c r="Q10105" s="4" t="s">
        <v>21</v>
      </c>
    </row>
    <row r="10106" spans="1:17" ht="22.5" x14ac:dyDescent="0.25">
      <c r="A10106" s="3">
        <v>344</v>
      </c>
      <c r="B10106" s="1" t="s">
        <v>807</v>
      </c>
      <c r="C10106" s="1" t="s">
        <v>15</v>
      </c>
      <c r="D10106" s="1" t="s">
        <v>71</v>
      </c>
      <c r="E10106" s="1">
        <v>2666666</v>
      </c>
      <c r="F10106" s="1" t="s">
        <v>658</v>
      </c>
      <c r="G10106" s="1">
        <v>2239261</v>
      </c>
      <c r="H10106" s="1" t="s">
        <v>808</v>
      </c>
      <c r="I10106" s="2">
        <v>45079</v>
      </c>
      <c r="J10106" s="15" t="str">
        <f>MID(Tabla1[[#This Row],[HORA]],1,5)</f>
        <v>11:36</v>
      </c>
      <c r="K10106" s="16">
        <f>IF(Tabla1[[#This Row],[FECHA]]=I10107,IF(J10107-J10106&gt;0,(J10107-J10106)*1440,0),0)</f>
        <v>0.99999999999999645</v>
      </c>
      <c r="L10106" s="14">
        <f>2+L9847-Datos!$C$8</f>
        <v>6.66</v>
      </c>
      <c r="M10106" s="13" t="s">
        <v>90</v>
      </c>
      <c r="N10106" s="1" t="s">
        <v>809</v>
      </c>
      <c r="O10106" s="1">
        <v>0</v>
      </c>
      <c r="P10106" s="1" t="s">
        <v>645</v>
      </c>
      <c r="Q10106" s="4" t="s">
        <v>21</v>
      </c>
    </row>
    <row r="10107" spans="1:17" ht="22.5" x14ac:dyDescent="0.25">
      <c r="A10107" s="3">
        <v>345</v>
      </c>
      <c r="B10107" s="1" t="s">
        <v>810</v>
      </c>
      <c r="C10107" s="1" t="s">
        <v>15</v>
      </c>
      <c r="D10107" s="1" t="s">
        <v>23</v>
      </c>
      <c r="E10107" s="1">
        <v>2666666</v>
      </c>
      <c r="F10107" s="1" t="s">
        <v>658</v>
      </c>
      <c r="G10107" s="1">
        <v>2239262</v>
      </c>
      <c r="H10107" s="1" t="s">
        <v>808</v>
      </c>
      <c r="I10107" s="2">
        <v>45079</v>
      </c>
      <c r="J10107" s="15" t="str">
        <f>MID(Tabla1[[#This Row],[HORA]],1,5)</f>
        <v>11:37</v>
      </c>
      <c r="K10107" s="16">
        <f>IF(Tabla1[[#This Row],[FECHA]]=I10108,IF(J10108-J10107&gt;0,(J10108-J10107)*1440,0),0)</f>
        <v>0</v>
      </c>
      <c r="L10107" s="14">
        <f>2+L9848-Datos!$C$8</f>
        <v>4.01</v>
      </c>
      <c r="M10107" s="13" t="s">
        <v>811</v>
      </c>
      <c r="N10107" s="1" t="s">
        <v>809</v>
      </c>
      <c r="O10107" s="1">
        <v>0</v>
      </c>
      <c r="P10107" s="1" t="s">
        <v>645</v>
      </c>
      <c r="Q10107" s="4" t="s">
        <v>21</v>
      </c>
    </row>
    <row r="10108" spans="1:17" ht="22.5" x14ac:dyDescent="0.25">
      <c r="A10108" s="3">
        <v>346</v>
      </c>
      <c r="B10108" s="1" t="s">
        <v>810</v>
      </c>
      <c r="C10108" s="1" t="s">
        <v>15</v>
      </c>
      <c r="D10108" s="1" t="s">
        <v>23</v>
      </c>
      <c r="E10108" s="1">
        <v>2666666</v>
      </c>
      <c r="F10108" s="1" t="s">
        <v>658</v>
      </c>
      <c r="G10108" s="1">
        <v>2239262</v>
      </c>
      <c r="H10108" s="1" t="s">
        <v>808</v>
      </c>
      <c r="I10108" s="2">
        <v>45079</v>
      </c>
      <c r="J10108" s="15" t="str">
        <f>MID(Tabla1[[#This Row],[HORA]],1,5)</f>
        <v>11:37</v>
      </c>
      <c r="K10108" s="16">
        <f>IF(Tabla1[[#This Row],[FECHA]]=I10109,IF(J10109-J10108&gt;0,(J10109-J10108)*1440,0),0)</f>
        <v>0.99999999999999645</v>
      </c>
      <c r="L10108" s="14">
        <f>2+L9849-Datos!$C$8</f>
        <v>6.16</v>
      </c>
      <c r="M10108" s="13" t="s">
        <v>811</v>
      </c>
      <c r="N10108" s="1" t="s">
        <v>375</v>
      </c>
      <c r="O10108" s="1">
        <v>0</v>
      </c>
      <c r="P10108" s="1" t="s">
        <v>645</v>
      </c>
      <c r="Q10108" s="4" t="s">
        <v>21</v>
      </c>
    </row>
    <row r="10109" spans="1:17" ht="22.5" x14ac:dyDescent="0.25">
      <c r="A10109" s="3">
        <v>9021</v>
      </c>
      <c r="B10109" s="1" t="s">
        <v>28191</v>
      </c>
      <c r="C10109" s="1" t="s">
        <v>15</v>
      </c>
      <c r="D10109" s="1" t="s">
        <v>40</v>
      </c>
      <c r="E10109" s="1">
        <v>71203727</v>
      </c>
      <c r="F10109" s="1" t="s">
        <v>28192</v>
      </c>
      <c r="G10109" s="1">
        <v>16712976</v>
      </c>
      <c r="H10109" s="1" t="s">
        <v>28193</v>
      </c>
      <c r="I10109" s="2">
        <v>45079</v>
      </c>
      <c r="J10109" s="15" t="str">
        <f>MID(Tabla1[[#This Row],[HORA]],1,5)</f>
        <v>11:38</v>
      </c>
      <c r="K10109" s="16">
        <f>IF(Tabla1[[#This Row],[FECHA]]=I10110,IF(J10110-J10109&gt;0,(J10110-J10109)*1440,0),0)</f>
        <v>1.9999999999999929</v>
      </c>
      <c r="L10109" s="14">
        <f>2+L9850-Datos!$C$8</f>
        <v>7.8599999999999994</v>
      </c>
      <c r="M10109" s="13" t="s">
        <v>95</v>
      </c>
      <c r="N10109" s="1" t="s">
        <v>28194</v>
      </c>
      <c r="O10109" s="1">
        <v>20</v>
      </c>
      <c r="P10109" s="1" t="s">
        <v>645</v>
      </c>
      <c r="Q10109" s="4" t="s">
        <v>21</v>
      </c>
    </row>
    <row r="10110" spans="1:17" ht="22.5" x14ac:dyDescent="0.25">
      <c r="A10110" s="3">
        <v>9022</v>
      </c>
      <c r="B10110" s="1" t="s">
        <v>28195</v>
      </c>
      <c r="C10110" s="1" t="s">
        <v>15</v>
      </c>
      <c r="D10110" s="1" t="s">
        <v>40</v>
      </c>
      <c r="E10110" s="1">
        <v>16699344</v>
      </c>
      <c r="F10110" s="1" t="s">
        <v>28196</v>
      </c>
      <c r="G10110" s="1">
        <v>2239263</v>
      </c>
      <c r="H10110" s="1" t="s">
        <v>28197</v>
      </c>
      <c r="I10110" s="2">
        <v>45079</v>
      </c>
      <c r="J10110" s="15" t="str">
        <f>MID(Tabla1[[#This Row],[HORA]],1,5)</f>
        <v>11:40</v>
      </c>
      <c r="K10110" s="16">
        <f>IF(Tabla1[[#This Row],[FECHA]]=I10111,IF(J10111-J10110&gt;0,(J10111-J10110)*1440,0),0)</f>
        <v>1.9999999999999929</v>
      </c>
      <c r="L10110" s="14">
        <f>2+L9851-Datos!$C$8</f>
        <v>5.0199999999999996</v>
      </c>
      <c r="M10110" s="13" t="s">
        <v>7060</v>
      </c>
      <c r="N10110" s="1" t="s">
        <v>693</v>
      </c>
      <c r="O10110" s="1">
        <v>10</v>
      </c>
      <c r="P10110" s="1" t="s">
        <v>645</v>
      </c>
      <c r="Q10110" s="4" t="s">
        <v>21</v>
      </c>
    </row>
    <row r="10111" spans="1:17" ht="22.5" x14ac:dyDescent="0.25">
      <c r="A10111" s="3">
        <v>17432</v>
      </c>
      <c r="B10111" s="1" t="s">
        <v>52472</v>
      </c>
      <c r="C10111" s="1" t="s">
        <v>15</v>
      </c>
      <c r="D10111" s="1" t="s">
        <v>40</v>
      </c>
      <c r="E10111" s="1">
        <v>20608899350</v>
      </c>
      <c r="F10111" s="1" t="s">
        <v>49103</v>
      </c>
      <c r="G10111" s="1">
        <v>2239264</v>
      </c>
      <c r="H10111" s="1" t="s">
        <v>52473</v>
      </c>
      <c r="I10111" s="2">
        <v>45079</v>
      </c>
      <c r="J10111" s="15" t="str">
        <f>MID(Tabla1[[#This Row],[HORA]],1,5)</f>
        <v>11:42</v>
      </c>
      <c r="K10111" s="16">
        <f>IF(Tabla1[[#This Row],[FECHA]]=I10112,IF(J10112-J10111&gt;0,(J10112-J10111)*1440,0),0)</f>
        <v>6.0000000000000586</v>
      </c>
      <c r="L10111" s="14">
        <f>2+L9852-Datos!$C$8</f>
        <v>5.96</v>
      </c>
      <c r="M10111" s="13" t="s">
        <v>3945</v>
      </c>
      <c r="N10111" s="1" t="s">
        <v>693</v>
      </c>
      <c r="O10111" s="1">
        <v>10</v>
      </c>
      <c r="P10111" s="1" t="s">
        <v>645</v>
      </c>
      <c r="Q10111" s="4" t="s">
        <v>21</v>
      </c>
    </row>
    <row r="10112" spans="1:17" ht="22.5" x14ac:dyDescent="0.25">
      <c r="A10112" s="3">
        <v>9023</v>
      </c>
      <c r="B10112" s="1" t="s">
        <v>28198</v>
      </c>
      <c r="C10112" s="1" t="s">
        <v>15</v>
      </c>
      <c r="D10112" s="1" t="s">
        <v>40</v>
      </c>
      <c r="E10112" s="1">
        <v>16426988</v>
      </c>
      <c r="F10112" s="1" t="s">
        <v>28199</v>
      </c>
      <c r="G10112" s="1">
        <v>2239266</v>
      </c>
      <c r="H10112" s="1" t="s">
        <v>28200</v>
      </c>
      <c r="I10112" s="2">
        <v>45079</v>
      </c>
      <c r="J10112" s="15" t="str">
        <f>MID(Tabla1[[#This Row],[HORA]],1,5)</f>
        <v>11:48</v>
      </c>
      <c r="K10112" s="16">
        <f>IF(Tabla1[[#This Row],[FECHA]]=I10113,IF(J10113-J10112&gt;0,(J10113-J10112)*1440,0),0)</f>
        <v>1.9999999999999929</v>
      </c>
      <c r="L10112" s="14">
        <f>2+L9853-Datos!$C$8</f>
        <v>6.2</v>
      </c>
      <c r="M10112" s="13" t="s">
        <v>2271</v>
      </c>
      <c r="N10112" s="1" t="s">
        <v>28201</v>
      </c>
      <c r="O10112" s="1">
        <v>20</v>
      </c>
      <c r="P10112" s="1" t="s">
        <v>645</v>
      </c>
      <c r="Q10112" s="4" t="s">
        <v>21</v>
      </c>
    </row>
    <row r="10113" spans="1:17" ht="22.5" x14ac:dyDescent="0.25">
      <c r="A10113" s="3">
        <v>3034</v>
      </c>
      <c r="B10113" s="1" t="s">
        <v>9425</v>
      </c>
      <c r="C10113" s="1" t="s">
        <v>15</v>
      </c>
      <c r="D10113" s="1" t="s">
        <v>40</v>
      </c>
      <c r="E10113" s="1">
        <v>70811996</v>
      </c>
      <c r="F10113" s="1" t="s">
        <v>9426</v>
      </c>
      <c r="G10113" s="1">
        <v>2809327</v>
      </c>
      <c r="H10113" s="1" t="s">
        <v>9427</v>
      </c>
      <c r="I10113" s="2">
        <v>45079</v>
      </c>
      <c r="J10113" s="15" t="str">
        <f>MID(Tabla1[[#This Row],[HORA]],1,5)</f>
        <v>11:50</v>
      </c>
      <c r="K10113" s="16">
        <f>IF(Tabla1[[#This Row],[FECHA]]=I10114,IF(J10114-J10113&gt;0,(J10114-J10113)*1440,0),0)</f>
        <v>0</v>
      </c>
      <c r="L10113" s="14">
        <f>2+L9854-Datos!$C$8</f>
        <v>3.87</v>
      </c>
      <c r="M10113" s="13" t="s">
        <v>5239</v>
      </c>
      <c r="N10113" s="1" t="s">
        <v>9428</v>
      </c>
      <c r="O10113" s="1">
        <v>15</v>
      </c>
      <c r="P10113" s="1" t="s">
        <v>413</v>
      </c>
      <c r="Q10113" s="4" t="s">
        <v>21</v>
      </c>
    </row>
    <row r="10114" spans="1:17" ht="22.5" x14ac:dyDescent="0.25">
      <c r="A10114" s="3">
        <v>9024</v>
      </c>
      <c r="B10114" s="1" t="s">
        <v>28202</v>
      </c>
      <c r="C10114" s="1" t="s">
        <v>15</v>
      </c>
      <c r="D10114" s="1" t="s">
        <v>40</v>
      </c>
      <c r="E10114" s="1">
        <v>74247023</v>
      </c>
      <c r="F10114" s="1" t="s">
        <v>28203</v>
      </c>
      <c r="G10114" s="1">
        <v>2239267</v>
      </c>
      <c r="H10114" s="1" t="s">
        <v>28204</v>
      </c>
      <c r="I10114" s="2">
        <v>45079</v>
      </c>
      <c r="J10114" s="15" t="str">
        <f>MID(Tabla1[[#This Row],[HORA]],1,5)</f>
        <v>11:50</v>
      </c>
      <c r="K10114" s="16">
        <f>IF(Tabla1[[#This Row],[FECHA]]=I10115,IF(J10115-J10114&gt;0,(J10115-J10114)*1440,0),0)</f>
        <v>1.9999999999999929</v>
      </c>
      <c r="L10114" s="14">
        <f>2+L9855-Datos!$C$8</f>
        <v>5.1100000000000003</v>
      </c>
      <c r="M10114" s="13" t="s">
        <v>5239</v>
      </c>
      <c r="N10114" s="1" t="s">
        <v>28205</v>
      </c>
      <c r="O10114" s="1">
        <v>15</v>
      </c>
      <c r="P10114" s="1" t="s">
        <v>645</v>
      </c>
      <c r="Q10114" s="4" t="s">
        <v>21</v>
      </c>
    </row>
    <row r="10115" spans="1:17" ht="22.5" x14ac:dyDescent="0.25">
      <c r="A10115" s="3">
        <v>3035</v>
      </c>
      <c r="B10115" s="1" t="s">
        <v>9429</v>
      </c>
      <c r="C10115" s="1" t="s">
        <v>15</v>
      </c>
      <c r="D10115" s="1" t="s">
        <v>40</v>
      </c>
      <c r="E10115" s="1">
        <v>72202647</v>
      </c>
      <c r="F10115" s="1" t="s">
        <v>9430</v>
      </c>
      <c r="G10115" s="1">
        <v>70855199</v>
      </c>
      <c r="H10115" s="1" t="s">
        <v>9431</v>
      </c>
      <c r="I10115" s="2">
        <v>45079</v>
      </c>
      <c r="J10115" s="15" t="str">
        <f>MID(Tabla1[[#This Row],[HORA]],1,5)</f>
        <v>11:52</v>
      </c>
      <c r="K10115" s="16">
        <f>IF(Tabla1[[#This Row],[FECHA]]=I10116,IF(J10116-J10115&gt;0,(J10116-J10115)*1440,0),0)</f>
        <v>3.9999999999999858</v>
      </c>
      <c r="L10115" s="14">
        <f>2+L9856-Datos!$C$8</f>
        <v>4.8000000000000007</v>
      </c>
      <c r="M10115" s="13" t="s">
        <v>5242</v>
      </c>
      <c r="N10115" s="1" t="s">
        <v>9432</v>
      </c>
      <c r="O10115" s="1">
        <v>20</v>
      </c>
      <c r="P10115" s="1" t="s">
        <v>413</v>
      </c>
      <c r="Q10115" s="4" t="s">
        <v>21</v>
      </c>
    </row>
    <row r="10116" spans="1:17" ht="22.5" x14ac:dyDescent="0.25">
      <c r="A10116" s="3">
        <v>3036</v>
      </c>
      <c r="B10116" s="1" t="s">
        <v>9433</v>
      </c>
      <c r="C10116" s="1" t="s">
        <v>15</v>
      </c>
      <c r="D10116" s="1" t="s">
        <v>40</v>
      </c>
      <c r="E10116" s="1">
        <v>2821167</v>
      </c>
      <c r="F10116" s="1" t="s">
        <v>9434</v>
      </c>
      <c r="G10116" s="1">
        <v>2239269</v>
      </c>
      <c r="H10116" s="1" t="s">
        <v>9435</v>
      </c>
      <c r="I10116" s="2">
        <v>45079</v>
      </c>
      <c r="J10116" s="15" t="str">
        <f>MID(Tabla1[[#This Row],[HORA]],1,5)</f>
        <v>11:56</v>
      </c>
      <c r="K10116" s="16">
        <f>IF(Tabla1[[#This Row],[FECHA]]=I10117,IF(J10117-J10116&gt;0,(J10117-J10116)*1440,0),0)</f>
        <v>3.9999999999999858</v>
      </c>
      <c r="L10116" s="14">
        <f>2+L9857-Datos!$C$8</f>
        <v>6.18</v>
      </c>
      <c r="M10116" s="13" t="s">
        <v>958</v>
      </c>
      <c r="N10116" s="1" t="s">
        <v>9436</v>
      </c>
      <c r="O10116" s="1">
        <v>15</v>
      </c>
      <c r="P10116" s="1" t="s">
        <v>413</v>
      </c>
      <c r="Q10116" s="4" t="s">
        <v>21</v>
      </c>
    </row>
    <row r="10117" spans="1:17" ht="22.5" x14ac:dyDescent="0.25">
      <c r="A10117" s="3">
        <v>9025</v>
      </c>
      <c r="B10117" s="1" t="s">
        <v>28206</v>
      </c>
      <c r="C10117" s="1" t="s">
        <v>15</v>
      </c>
      <c r="D10117" s="1" t="s">
        <v>40</v>
      </c>
      <c r="E10117" s="1">
        <v>2689155</v>
      </c>
      <c r="F10117" s="1" t="s">
        <v>28207</v>
      </c>
      <c r="G10117" s="1">
        <v>80236909</v>
      </c>
      <c r="H10117" s="1" t="s">
        <v>28208</v>
      </c>
      <c r="I10117" s="2">
        <v>45079</v>
      </c>
      <c r="J10117" s="15" t="str">
        <f>MID(Tabla1[[#This Row],[HORA]],1,5)</f>
        <v>12:00</v>
      </c>
      <c r="K10117" s="16">
        <f>IF(Tabla1[[#This Row],[FECHA]]=I10118,IF(J10118-J10117&gt;0,(J10118-J10117)*1440,0),0)</f>
        <v>0.99999999999999645</v>
      </c>
      <c r="L10117" s="14">
        <f>2+L9858-Datos!$C$8</f>
        <v>6.12</v>
      </c>
      <c r="M10117" s="13" t="s">
        <v>2279</v>
      </c>
      <c r="N10117" s="1" t="s">
        <v>28209</v>
      </c>
      <c r="O10117" s="1">
        <v>50</v>
      </c>
      <c r="P10117" s="1" t="s">
        <v>645</v>
      </c>
      <c r="Q10117" s="4" t="s">
        <v>21</v>
      </c>
    </row>
    <row r="10118" spans="1:17" ht="22.5" x14ac:dyDescent="0.25">
      <c r="A10118" s="3">
        <v>3037</v>
      </c>
      <c r="B10118" s="1" t="s">
        <v>9437</v>
      </c>
      <c r="C10118" s="1" t="s">
        <v>15</v>
      </c>
      <c r="D10118" s="1" t="s">
        <v>40</v>
      </c>
      <c r="E10118" s="1">
        <v>16723724</v>
      </c>
      <c r="F10118" s="1" t="s">
        <v>9438</v>
      </c>
      <c r="G10118" s="1">
        <v>2239272</v>
      </c>
      <c r="H10118" s="1" t="s">
        <v>9439</v>
      </c>
      <c r="I10118" s="2">
        <v>45079</v>
      </c>
      <c r="J10118" s="15" t="str">
        <f>MID(Tabla1[[#This Row],[HORA]],1,5)</f>
        <v>12:01</v>
      </c>
      <c r="K10118" s="16">
        <f>IF(Tabla1[[#This Row],[FECHA]]=I10119,IF(J10119-J10118&gt;0,(J10119-J10118)*1440,0),0)</f>
        <v>4.9999999999999822</v>
      </c>
      <c r="L10118" s="14">
        <f>2+L9859-Datos!$C$8</f>
        <v>6.0200000000000005</v>
      </c>
      <c r="M10118" s="13" t="s">
        <v>858</v>
      </c>
      <c r="N10118" s="1" t="s">
        <v>9440</v>
      </c>
      <c r="O10118" s="1">
        <v>20</v>
      </c>
      <c r="P10118" s="1" t="s">
        <v>413</v>
      </c>
      <c r="Q10118" s="4" t="s">
        <v>21</v>
      </c>
    </row>
    <row r="10119" spans="1:17" ht="22.5" x14ac:dyDescent="0.25">
      <c r="A10119" s="3">
        <v>9026</v>
      </c>
      <c r="B10119" s="1" t="s">
        <v>28210</v>
      </c>
      <c r="C10119" s="1" t="s">
        <v>15</v>
      </c>
      <c r="D10119" s="1" t="s">
        <v>40</v>
      </c>
      <c r="E10119" s="1">
        <v>62241994</v>
      </c>
      <c r="F10119" s="1" t="s">
        <v>28211</v>
      </c>
      <c r="G10119" s="1">
        <v>2239275</v>
      </c>
      <c r="H10119" s="1" t="s">
        <v>28212</v>
      </c>
      <c r="I10119" s="2">
        <v>45079</v>
      </c>
      <c r="J10119" s="15" t="str">
        <f>MID(Tabla1[[#This Row],[HORA]],1,5)</f>
        <v>12:06</v>
      </c>
      <c r="K10119" s="16">
        <f>IF(Tabla1[[#This Row],[FECHA]]=I10120,IF(J10120-J10119&gt;0,(J10120-J10119)*1440,0),0)</f>
        <v>6.9999999999999751</v>
      </c>
      <c r="L10119" s="14">
        <f>2+L9860-Datos!$C$8</f>
        <v>3.7300000000000004</v>
      </c>
      <c r="M10119" s="13" t="s">
        <v>3670</v>
      </c>
      <c r="N10119" s="1" t="s">
        <v>28213</v>
      </c>
      <c r="O10119" s="1">
        <v>50</v>
      </c>
      <c r="P10119" s="1" t="s">
        <v>645</v>
      </c>
      <c r="Q10119" s="4" t="s">
        <v>21</v>
      </c>
    </row>
    <row r="10120" spans="1:17" ht="22.5" x14ac:dyDescent="0.25">
      <c r="A10120" s="3">
        <v>9027</v>
      </c>
      <c r="B10120" s="1" t="s">
        <v>28214</v>
      </c>
      <c r="C10120" s="1" t="s">
        <v>15</v>
      </c>
      <c r="D10120" s="1" t="s">
        <v>40</v>
      </c>
      <c r="E10120" s="1">
        <v>16686173</v>
      </c>
      <c r="F10120" s="1" t="s">
        <v>28215</v>
      </c>
      <c r="G10120" s="1">
        <v>2239277</v>
      </c>
      <c r="H10120" s="1" t="s">
        <v>28216</v>
      </c>
      <c r="I10120" s="2">
        <v>45079</v>
      </c>
      <c r="J10120" s="15" t="str">
        <f>MID(Tabla1[[#This Row],[HORA]],1,5)</f>
        <v>12:13</v>
      </c>
      <c r="K10120" s="16">
        <f>IF(Tabla1[[#This Row],[FECHA]]=I10121,IF(J10121-J10120&gt;0,(J10121-J10120)*1440,0),0)</f>
        <v>1.9999999999999929</v>
      </c>
      <c r="L10120" s="14">
        <f>2+L9861-Datos!$C$8</f>
        <v>5.0199999999999996</v>
      </c>
      <c r="M10120" s="13" t="s">
        <v>123</v>
      </c>
      <c r="N10120" s="1" t="s">
        <v>28217</v>
      </c>
      <c r="O10120" s="1">
        <v>10</v>
      </c>
      <c r="P10120" s="1" t="s">
        <v>645</v>
      </c>
      <c r="Q10120" s="4" t="s">
        <v>21</v>
      </c>
    </row>
    <row r="10121" spans="1:17" ht="22.5" x14ac:dyDescent="0.25">
      <c r="A10121" s="3">
        <v>9028</v>
      </c>
      <c r="B10121" s="1" t="s">
        <v>28218</v>
      </c>
      <c r="C10121" s="1" t="s">
        <v>15</v>
      </c>
      <c r="D10121" s="1" t="s">
        <v>40</v>
      </c>
      <c r="E10121" s="1">
        <v>71563458</v>
      </c>
      <c r="F10121" s="1" t="s">
        <v>28219</v>
      </c>
      <c r="G10121" s="1">
        <v>44772221</v>
      </c>
      <c r="H10121" s="1" t="s">
        <v>28220</v>
      </c>
      <c r="I10121" s="2">
        <v>45079</v>
      </c>
      <c r="J10121" s="15" t="str">
        <f>MID(Tabla1[[#This Row],[HORA]],1,5)</f>
        <v>12:15</v>
      </c>
      <c r="K10121" s="16">
        <f>IF(Tabla1[[#This Row],[FECHA]]=I10122,IF(J10122-J10121&gt;0,(J10122-J10121)*1440,0),0)</f>
        <v>3.0000000000001492</v>
      </c>
      <c r="L10121" s="14">
        <f>2+L9862-Datos!$C$8</f>
        <v>4.03</v>
      </c>
      <c r="M10121" s="13" t="s">
        <v>271</v>
      </c>
      <c r="N10121" s="1" t="s">
        <v>28221</v>
      </c>
      <c r="O10121" s="1">
        <v>10</v>
      </c>
      <c r="P10121" s="1" t="s">
        <v>645</v>
      </c>
      <c r="Q10121" s="4" t="s">
        <v>21</v>
      </c>
    </row>
    <row r="10122" spans="1:17" ht="22.5" x14ac:dyDescent="0.25">
      <c r="A10122" s="3">
        <v>9029</v>
      </c>
      <c r="B10122" s="1" t="s">
        <v>28222</v>
      </c>
      <c r="C10122" s="1" t="s">
        <v>15</v>
      </c>
      <c r="D10122" s="1" t="s">
        <v>40</v>
      </c>
      <c r="E10122" s="1">
        <v>44163153</v>
      </c>
      <c r="F10122" s="1" t="s">
        <v>21142</v>
      </c>
      <c r="G10122" s="1">
        <v>3893635</v>
      </c>
      <c r="H10122" s="1" t="s">
        <v>25440</v>
      </c>
      <c r="I10122" s="2">
        <v>45079</v>
      </c>
      <c r="J10122" s="15" t="str">
        <f>MID(Tabla1[[#This Row],[HORA]],1,5)</f>
        <v>12:18</v>
      </c>
      <c r="K10122" s="16">
        <f>IF(Tabla1[[#This Row],[FECHA]]=I10123,IF(J10123-J10122&gt;0,(J10123-J10122)*1440,0),0)</f>
        <v>1.9999999999999929</v>
      </c>
      <c r="L10122" s="14">
        <f>2+L9863-Datos!$C$8</f>
        <v>7.04</v>
      </c>
      <c r="M10122" s="13" t="s">
        <v>1628</v>
      </c>
      <c r="N10122" s="1" t="s">
        <v>28223</v>
      </c>
      <c r="O10122" s="1">
        <v>30</v>
      </c>
      <c r="P10122" s="1" t="s">
        <v>645</v>
      </c>
      <c r="Q10122" s="4" t="s">
        <v>21</v>
      </c>
    </row>
    <row r="10123" spans="1:17" ht="22.5" x14ac:dyDescent="0.25">
      <c r="A10123" s="3">
        <v>9030</v>
      </c>
      <c r="B10123" s="1" t="s">
        <v>28224</v>
      </c>
      <c r="C10123" s="1" t="s">
        <v>15</v>
      </c>
      <c r="D10123" s="1" t="s">
        <v>23</v>
      </c>
      <c r="E10123" s="1">
        <v>72723362</v>
      </c>
      <c r="F10123" s="1" t="s">
        <v>28225</v>
      </c>
      <c r="G10123" s="1">
        <v>2239279</v>
      </c>
      <c r="H10123" s="1" t="s">
        <v>28226</v>
      </c>
      <c r="I10123" s="2">
        <v>45079</v>
      </c>
      <c r="J10123" s="15" t="str">
        <f>MID(Tabla1[[#This Row],[HORA]],1,5)</f>
        <v>12:20</v>
      </c>
      <c r="K10123" s="16">
        <f>IF(Tabla1[[#This Row],[FECHA]]=I10124,IF(J10124-J10123&gt;0,(J10124-J10123)*1440,0),0)</f>
        <v>6.9999999999998153</v>
      </c>
      <c r="L10123" s="14">
        <f>2+L9864-Datos!$C$8</f>
        <v>9.1000000000000014</v>
      </c>
      <c r="M10123" s="13" t="s">
        <v>1084</v>
      </c>
      <c r="N10123" s="1" t="s">
        <v>28227</v>
      </c>
      <c r="O10123" s="1">
        <v>20</v>
      </c>
      <c r="P10123" s="1" t="s">
        <v>645</v>
      </c>
      <c r="Q10123" s="4" t="s">
        <v>21</v>
      </c>
    </row>
    <row r="10124" spans="1:17" ht="22.5" x14ac:dyDescent="0.25">
      <c r="A10124" s="3">
        <v>3038</v>
      </c>
      <c r="B10124" s="1" t="s">
        <v>9441</v>
      </c>
      <c r="C10124" s="1" t="s">
        <v>15</v>
      </c>
      <c r="D10124" s="1" t="s">
        <v>40</v>
      </c>
      <c r="E10124" s="1">
        <v>80212479</v>
      </c>
      <c r="F10124" s="1" t="s">
        <v>9442</v>
      </c>
      <c r="G10124" s="1">
        <v>40222639</v>
      </c>
      <c r="H10124" s="1" t="s">
        <v>9443</v>
      </c>
      <c r="I10124" s="2">
        <v>45079</v>
      </c>
      <c r="J10124" s="15" t="str">
        <f>MID(Tabla1[[#This Row],[HORA]],1,5)</f>
        <v>12:27</v>
      </c>
      <c r="K10124" s="16">
        <f>IF(Tabla1[[#This Row],[FECHA]]=I10125,IF(J10125-J10124&gt;0,(J10125-J10124)*1440,0),0)</f>
        <v>0</v>
      </c>
      <c r="L10124" s="14">
        <f>2+L9865-Datos!$C$8</f>
        <v>4.9700000000000006</v>
      </c>
      <c r="M10124" s="13" t="s">
        <v>1758</v>
      </c>
      <c r="N10124" s="1" t="s">
        <v>9444</v>
      </c>
      <c r="O10124" s="1">
        <v>30</v>
      </c>
      <c r="P10124" s="1" t="s">
        <v>413</v>
      </c>
      <c r="Q10124" s="4" t="s">
        <v>21</v>
      </c>
    </row>
    <row r="10125" spans="1:17" ht="22.5" x14ac:dyDescent="0.25">
      <c r="A10125" s="3">
        <v>9031</v>
      </c>
      <c r="B10125" s="1" t="s">
        <v>28228</v>
      </c>
      <c r="C10125" s="1" t="s">
        <v>15</v>
      </c>
      <c r="D10125" s="1" t="s">
        <v>71</v>
      </c>
      <c r="E10125" s="1">
        <v>16589294</v>
      </c>
      <c r="F10125" s="1" t="s">
        <v>28229</v>
      </c>
      <c r="G10125" s="1">
        <v>45266287</v>
      </c>
      <c r="H10125" s="1" t="s">
        <v>28230</v>
      </c>
      <c r="I10125" s="2">
        <v>45079</v>
      </c>
      <c r="J10125" s="15" t="str">
        <f>MID(Tabla1[[#This Row],[HORA]],1,5)</f>
        <v>12:27</v>
      </c>
      <c r="K10125" s="16">
        <f>IF(Tabla1[[#This Row],[FECHA]]=I10126,IF(J10126-J10125&gt;0,(J10126-J10125)*1440,0),0)</f>
        <v>1.9999999999999929</v>
      </c>
      <c r="L10125" s="14">
        <f>2+L9866-Datos!$C$8</f>
        <v>4.78</v>
      </c>
      <c r="M10125" s="13" t="s">
        <v>1758</v>
      </c>
      <c r="N10125" s="1" t="s">
        <v>28231</v>
      </c>
      <c r="O10125" s="1">
        <v>45</v>
      </c>
      <c r="P10125" s="1" t="s">
        <v>645</v>
      </c>
      <c r="Q10125" s="4" t="s">
        <v>21</v>
      </c>
    </row>
    <row r="10126" spans="1:17" ht="22.5" x14ac:dyDescent="0.25">
      <c r="A10126" s="3">
        <v>3039</v>
      </c>
      <c r="B10126" s="1" t="s">
        <v>9445</v>
      </c>
      <c r="C10126" s="1" t="s">
        <v>15</v>
      </c>
      <c r="D10126" s="1" t="s">
        <v>228</v>
      </c>
      <c r="E10126" s="1">
        <v>74145470</v>
      </c>
      <c r="F10126" s="1" t="s">
        <v>9446</v>
      </c>
      <c r="G10126" s="1">
        <v>73320889</v>
      </c>
      <c r="H10126" s="1" t="s">
        <v>9447</v>
      </c>
      <c r="I10126" s="2">
        <v>45079</v>
      </c>
      <c r="J10126" s="15" t="str">
        <f>MID(Tabla1[[#This Row],[HORA]],1,5)</f>
        <v>12:29</v>
      </c>
      <c r="K10126" s="16">
        <f>IF(Tabla1[[#This Row],[FECHA]]=I10127,IF(J10127-J10126&gt;0,(J10127-J10126)*1440,0),0)</f>
        <v>1.0000000000001563</v>
      </c>
      <c r="L10126" s="14">
        <f>2+L9867-Datos!$C$8</f>
        <v>6.87</v>
      </c>
      <c r="M10126" s="13" t="s">
        <v>307</v>
      </c>
      <c r="N10126" s="1" t="s">
        <v>9448</v>
      </c>
      <c r="O10126" s="1">
        <v>30</v>
      </c>
      <c r="P10126" s="1" t="s">
        <v>413</v>
      </c>
      <c r="Q10126" s="4" t="s">
        <v>21</v>
      </c>
    </row>
    <row r="10127" spans="1:17" ht="22.5" x14ac:dyDescent="0.25">
      <c r="A10127" s="3">
        <v>9032</v>
      </c>
      <c r="B10127" s="1" t="s">
        <v>28232</v>
      </c>
      <c r="C10127" s="1" t="s">
        <v>15</v>
      </c>
      <c r="D10127" s="1" t="s">
        <v>40</v>
      </c>
      <c r="E10127" s="1">
        <v>44508083</v>
      </c>
      <c r="F10127" s="1" t="s">
        <v>28233</v>
      </c>
      <c r="G10127" s="1">
        <v>72537546</v>
      </c>
      <c r="H10127" s="1" t="s">
        <v>28234</v>
      </c>
      <c r="I10127" s="2">
        <v>45079</v>
      </c>
      <c r="J10127" s="15" t="str">
        <f>MID(Tabla1[[#This Row],[HORA]],1,5)</f>
        <v>12:30</v>
      </c>
      <c r="K10127" s="16">
        <f>IF(Tabla1[[#This Row],[FECHA]]=I10128,IF(J10128-J10127&gt;0,(J10128-J10127)*1440,0),0)</f>
        <v>1.9999999999999929</v>
      </c>
      <c r="L10127" s="14">
        <f>2+L9868-Datos!$C$8</f>
        <v>4.21</v>
      </c>
      <c r="M10127" s="13" t="s">
        <v>3979</v>
      </c>
      <c r="N10127" s="1" t="s">
        <v>28235</v>
      </c>
      <c r="O10127" s="1">
        <v>15</v>
      </c>
      <c r="P10127" s="1" t="s">
        <v>645</v>
      </c>
      <c r="Q10127" s="4" t="s">
        <v>21</v>
      </c>
    </row>
    <row r="10128" spans="1:17" ht="22.5" x14ac:dyDescent="0.25">
      <c r="A10128" s="3">
        <v>16187</v>
      </c>
      <c r="B10128" s="1" t="s">
        <v>49189</v>
      </c>
      <c r="C10128" s="1" t="s">
        <v>15</v>
      </c>
      <c r="D10128" s="1" t="s">
        <v>40</v>
      </c>
      <c r="E10128" s="1">
        <v>20494109647</v>
      </c>
      <c r="F10128" s="1" t="s">
        <v>49190</v>
      </c>
      <c r="G10128" s="1">
        <v>43137953</v>
      </c>
      <c r="H10128" s="1" t="s">
        <v>36456</v>
      </c>
      <c r="I10128" s="2">
        <v>45079</v>
      </c>
      <c r="J10128" s="15" t="str">
        <f>MID(Tabla1[[#This Row],[HORA]],1,5)</f>
        <v>12:32</v>
      </c>
      <c r="K10128" s="16">
        <f>IF(Tabla1[[#This Row],[FECHA]]=I10129,IF(J10129-J10128&gt;0,(J10129-J10128)*1440,0),0)</f>
        <v>1.9999999999999929</v>
      </c>
      <c r="L10128" s="14">
        <f>2+L9869-Datos!$C$8</f>
        <v>5.94</v>
      </c>
      <c r="M10128" s="13" t="s">
        <v>310</v>
      </c>
      <c r="N10128" s="1" t="s">
        <v>49191</v>
      </c>
      <c r="O10128" s="1">
        <v>40</v>
      </c>
      <c r="P10128" s="1" t="s">
        <v>413</v>
      </c>
      <c r="Q10128" s="4" t="s">
        <v>21</v>
      </c>
    </row>
    <row r="10129" spans="1:17" ht="22.5" x14ac:dyDescent="0.25">
      <c r="A10129" s="3">
        <v>3040</v>
      </c>
      <c r="B10129" s="1" t="s">
        <v>9449</v>
      </c>
      <c r="C10129" s="1" t="s">
        <v>15</v>
      </c>
      <c r="D10129" s="1" t="s">
        <v>40</v>
      </c>
      <c r="E10129" s="1">
        <v>16457285</v>
      </c>
      <c r="F10129" s="1" t="s">
        <v>4846</v>
      </c>
      <c r="G10129" s="1">
        <v>72913943</v>
      </c>
      <c r="H10129" s="1" t="s">
        <v>9450</v>
      </c>
      <c r="I10129" s="2">
        <v>45079</v>
      </c>
      <c r="J10129" s="15" t="str">
        <f>MID(Tabla1[[#This Row],[HORA]],1,5)</f>
        <v>12:34</v>
      </c>
      <c r="K10129" s="16">
        <f>IF(Tabla1[[#This Row],[FECHA]]=I10130,IF(J10130-J10129&gt;0,(J10130-J10129)*1440,0),0)</f>
        <v>16.99999999999994</v>
      </c>
      <c r="L10129" s="14">
        <f>2+L9870-Datos!$C$8</f>
        <v>7.8000000000000007</v>
      </c>
      <c r="M10129" s="13" t="s">
        <v>4888</v>
      </c>
      <c r="N10129" s="1" t="s">
        <v>9451</v>
      </c>
      <c r="O10129" s="1">
        <v>20</v>
      </c>
      <c r="P10129" s="1" t="s">
        <v>413</v>
      </c>
      <c r="Q10129" s="4" t="s">
        <v>21</v>
      </c>
    </row>
    <row r="10130" spans="1:17" ht="22.5" x14ac:dyDescent="0.25">
      <c r="A10130" s="3">
        <v>9033</v>
      </c>
      <c r="B10130" s="1" t="s">
        <v>28236</v>
      </c>
      <c r="C10130" s="1" t="s">
        <v>15</v>
      </c>
      <c r="D10130" s="1" t="s">
        <v>40</v>
      </c>
      <c r="E10130" s="1">
        <v>16487451</v>
      </c>
      <c r="F10130" s="1" t="s">
        <v>28237</v>
      </c>
      <c r="G10130" s="1">
        <v>2239284</v>
      </c>
      <c r="H10130" s="1" t="s">
        <v>28238</v>
      </c>
      <c r="I10130" s="2">
        <v>45079</v>
      </c>
      <c r="J10130" s="15" t="str">
        <f>MID(Tabla1[[#This Row],[HORA]],1,5)</f>
        <v>12:51</v>
      </c>
      <c r="K10130" s="16">
        <f>IF(Tabla1[[#This Row],[FECHA]]=I10131,IF(J10131-J10130&gt;0,(J10131-J10130)*1440,0),0)</f>
        <v>2.9999999999999893</v>
      </c>
      <c r="L10130" s="14">
        <f>2+L9871-Datos!$C$8</f>
        <v>5.0999999999999996</v>
      </c>
      <c r="M10130" s="13" t="s">
        <v>1243</v>
      </c>
      <c r="N10130" s="1" t="s">
        <v>693</v>
      </c>
      <c r="O10130" s="1">
        <v>10</v>
      </c>
      <c r="P10130" s="1" t="s">
        <v>645</v>
      </c>
      <c r="Q10130" s="4" t="s">
        <v>21</v>
      </c>
    </row>
    <row r="10131" spans="1:17" ht="22.5" x14ac:dyDescent="0.25">
      <c r="A10131" s="3">
        <v>721</v>
      </c>
      <c r="B10131" s="1" t="s">
        <v>1659</v>
      </c>
      <c r="C10131" s="1" t="s">
        <v>15</v>
      </c>
      <c r="D10131" s="1" t="s">
        <v>40</v>
      </c>
      <c r="E10131" s="1">
        <v>2239285</v>
      </c>
      <c r="F10131" s="1" t="s">
        <v>1660</v>
      </c>
      <c r="G10131" s="1">
        <v>71466887</v>
      </c>
      <c r="H10131" s="1" t="s">
        <v>1661</v>
      </c>
      <c r="I10131" s="2">
        <v>45079</v>
      </c>
      <c r="J10131" s="15" t="str">
        <f>MID(Tabla1[[#This Row],[HORA]],1,5)</f>
        <v>12:54</v>
      </c>
      <c r="K10131" s="16">
        <f>IF(Tabla1[[#This Row],[FECHA]]=I10132,IF(J10132-J10131&gt;0,(J10132-J10131)*1440,0),0)</f>
        <v>1.9999999999999929</v>
      </c>
      <c r="L10131" s="14">
        <f>2+L9872-Datos!$C$8</f>
        <v>5.76</v>
      </c>
      <c r="M10131" s="13" t="s">
        <v>1217</v>
      </c>
      <c r="N10131" s="1" t="s">
        <v>1662</v>
      </c>
      <c r="O10131" s="1">
        <v>0</v>
      </c>
      <c r="P10131" s="1" t="s">
        <v>413</v>
      </c>
      <c r="Q10131" s="4" t="s">
        <v>21</v>
      </c>
    </row>
    <row r="10132" spans="1:17" ht="22.5" x14ac:dyDescent="0.25">
      <c r="A10132" s="3">
        <v>9034</v>
      </c>
      <c r="B10132" s="1" t="s">
        <v>28239</v>
      </c>
      <c r="C10132" s="1" t="s">
        <v>15</v>
      </c>
      <c r="D10132" s="1" t="s">
        <v>71</v>
      </c>
      <c r="E10132" s="1">
        <v>46221248</v>
      </c>
      <c r="F10132" s="1" t="s">
        <v>7325</v>
      </c>
      <c r="G10132" s="1">
        <v>16414425</v>
      </c>
      <c r="H10132" s="1" t="s">
        <v>7326</v>
      </c>
      <c r="I10132" s="2">
        <v>45079</v>
      </c>
      <c r="J10132" s="15" t="str">
        <f>MID(Tabla1[[#This Row],[HORA]],1,5)</f>
        <v>12:56</v>
      </c>
      <c r="K10132" s="16">
        <f>IF(Tabla1[[#This Row],[FECHA]]=I10133,IF(J10133-J10132&gt;0,(J10133-J10132)*1440,0),0)</f>
        <v>0</v>
      </c>
      <c r="L10132" s="14">
        <f>2+L9873-Datos!$C$8</f>
        <v>5.7</v>
      </c>
      <c r="M10132" s="13" t="s">
        <v>1618</v>
      </c>
      <c r="N10132" s="1" t="s">
        <v>28240</v>
      </c>
      <c r="O10132" s="1">
        <v>20</v>
      </c>
      <c r="P10132" s="1" t="s">
        <v>645</v>
      </c>
      <c r="Q10132" s="4" t="s">
        <v>21</v>
      </c>
    </row>
    <row r="10133" spans="1:17" ht="22.5" x14ac:dyDescent="0.25">
      <c r="A10133" s="3">
        <v>16188</v>
      </c>
      <c r="B10133" s="1" t="s">
        <v>49192</v>
      </c>
      <c r="C10133" s="1" t="s">
        <v>15</v>
      </c>
      <c r="D10133" s="1" t="s">
        <v>40</v>
      </c>
      <c r="E10133" s="1">
        <v>20606285737</v>
      </c>
      <c r="F10133" s="1" t="s">
        <v>49193</v>
      </c>
      <c r="G10133" s="1">
        <v>48030252</v>
      </c>
      <c r="H10133" s="1" t="s">
        <v>49194</v>
      </c>
      <c r="I10133" s="2">
        <v>45079</v>
      </c>
      <c r="J10133" s="15" t="str">
        <f>MID(Tabla1[[#This Row],[HORA]],1,5)</f>
        <v>12:56</v>
      </c>
      <c r="K10133" s="16">
        <f>IF(Tabla1[[#This Row],[FECHA]]=I10134,IF(J10134-J10133&gt;0,(J10134-J10133)*1440,0),0)</f>
        <v>1.9999999999999929</v>
      </c>
      <c r="L10133" s="14">
        <f>2+L9874-Datos!$C$8</f>
        <v>3.8000000000000007</v>
      </c>
      <c r="M10133" s="13" t="s">
        <v>1618</v>
      </c>
      <c r="N10133" s="1" t="s">
        <v>49195</v>
      </c>
      <c r="O10133" s="1">
        <v>10</v>
      </c>
      <c r="P10133" s="1" t="s">
        <v>413</v>
      </c>
      <c r="Q10133" s="4" t="s">
        <v>21</v>
      </c>
    </row>
    <row r="10134" spans="1:17" ht="22.5" x14ac:dyDescent="0.25">
      <c r="A10134" s="3">
        <v>9035</v>
      </c>
      <c r="B10134" s="1" t="s">
        <v>28241</v>
      </c>
      <c r="C10134" s="1" t="s">
        <v>15</v>
      </c>
      <c r="D10134" s="1" t="s">
        <v>40</v>
      </c>
      <c r="E10134" s="1">
        <v>864543</v>
      </c>
      <c r="F10134" s="1" t="s">
        <v>28242</v>
      </c>
      <c r="G10134" s="1">
        <v>2239286</v>
      </c>
      <c r="H10134" s="1" t="s">
        <v>28243</v>
      </c>
      <c r="I10134" s="2">
        <v>45079</v>
      </c>
      <c r="J10134" s="15" t="str">
        <f>MID(Tabla1[[#This Row],[HORA]],1,5)</f>
        <v>12:58</v>
      </c>
      <c r="K10134" s="16">
        <f>IF(Tabla1[[#This Row],[FECHA]]=I10135,IF(J10135-J10134&gt;0,(J10135-J10134)*1440,0),0)</f>
        <v>0</v>
      </c>
      <c r="L10134" s="14">
        <f>2+L9875-Datos!$C$8</f>
        <v>4.8100000000000005</v>
      </c>
      <c r="M10134" s="13" t="s">
        <v>1108</v>
      </c>
      <c r="N10134" s="1" t="s">
        <v>693</v>
      </c>
      <c r="O10134" s="1">
        <v>10</v>
      </c>
      <c r="P10134" s="1" t="s">
        <v>645</v>
      </c>
      <c r="Q10134" s="4" t="s">
        <v>21</v>
      </c>
    </row>
    <row r="10135" spans="1:17" ht="22.5" x14ac:dyDescent="0.25">
      <c r="A10135" s="3">
        <v>16189</v>
      </c>
      <c r="B10135" s="1" t="s">
        <v>49196</v>
      </c>
      <c r="C10135" s="1" t="s">
        <v>15</v>
      </c>
      <c r="D10135" s="1" t="s">
        <v>40</v>
      </c>
      <c r="E10135" s="1">
        <v>20525638015</v>
      </c>
      <c r="F10135" s="1" t="s">
        <v>49197</v>
      </c>
      <c r="G10135" s="1">
        <v>2239287</v>
      </c>
      <c r="H10135" s="1" t="s">
        <v>49198</v>
      </c>
      <c r="I10135" s="2">
        <v>45079</v>
      </c>
      <c r="J10135" s="15" t="str">
        <f>MID(Tabla1[[#This Row],[HORA]],1,5)</f>
        <v>12:58</v>
      </c>
      <c r="K10135" s="16">
        <f>IF(Tabla1[[#This Row],[FECHA]]=I10136,IF(J10136-J10135&gt;0,(J10136-J10135)*1440,0),0)</f>
        <v>0.99999999999999645</v>
      </c>
      <c r="L10135" s="14">
        <f>2+L9876-Datos!$C$8</f>
        <v>6.18</v>
      </c>
      <c r="M10135" s="13" t="s">
        <v>1108</v>
      </c>
      <c r="N10135" s="1" t="s">
        <v>49199</v>
      </c>
      <c r="O10135" s="1">
        <v>15</v>
      </c>
      <c r="P10135" s="1" t="s">
        <v>413</v>
      </c>
      <c r="Q10135" s="4" t="s">
        <v>21</v>
      </c>
    </row>
    <row r="10136" spans="1:17" ht="22.5" x14ac:dyDescent="0.25">
      <c r="A10136" s="3">
        <v>9036</v>
      </c>
      <c r="B10136" s="1" t="s">
        <v>28244</v>
      </c>
      <c r="C10136" s="1" t="s">
        <v>15</v>
      </c>
      <c r="D10136" s="1" t="s">
        <v>33</v>
      </c>
      <c r="E10136" s="1">
        <v>76061797</v>
      </c>
      <c r="F10136" s="1" t="s">
        <v>28245</v>
      </c>
      <c r="G10136" s="1">
        <v>45211222</v>
      </c>
      <c r="H10136" s="1" t="s">
        <v>28246</v>
      </c>
      <c r="I10136" s="2">
        <v>45079</v>
      </c>
      <c r="J10136" s="15" t="str">
        <f>MID(Tabla1[[#This Row],[HORA]],1,5)</f>
        <v>12:59</v>
      </c>
      <c r="K10136" s="16">
        <f>IF(Tabla1[[#This Row],[FECHA]]=I10137,IF(J10137-J10136&gt;0,(J10137-J10136)*1440,0),0)</f>
        <v>0.99999999999999645</v>
      </c>
      <c r="L10136" s="14">
        <f>2+L9877-Datos!$C$8</f>
        <v>5.93</v>
      </c>
      <c r="M10136" s="13" t="s">
        <v>446</v>
      </c>
      <c r="N10136" s="1" t="s">
        <v>28247</v>
      </c>
      <c r="O10136" s="1">
        <v>15</v>
      </c>
      <c r="P10136" s="1" t="s">
        <v>645</v>
      </c>
      <c r="Q10136" s="4" t="s">
        <v>21</v>
      </c>
    </row>
    <row r="10137" spans="1:17" ht="22.5" x14ac:dyDescent="0.25">
      <c r="A10137" s="3">
        <v>3041</v>
      </c>
      <c r="B10137" s="1" t="s">
        <v>9452</v>
      </c>
      <c r="C10137" s="1" t="s">
        <v>15</v>
      </c>
      <c r="D10137" s="1" t="s">
        <v>40</v>
      </c>
      <c r="E10137" s="1">
        <v>41029586</v>
      </c>
      <c r="F10137" s="1" t="s">
        <v>9453</v>
      </c>
      <c r="G10137" s="1">
        <v>2239289</v>
      </c>
      <c r="H10137" s="1" t="s">
        <v>9454</v>
      </c>
      <c r="I10137" s="2">
        <v>45079</v>
      </c>
      <c r="J10137" s="15" t="str">
        <f>MID(Tabla1[[#This Row],[HORA]],1,5)</f>
        <v>13:00</v>
      </c>
      <c r="K10137" s="16">
        <f>IF(Tabla1[[#This Row],[FECHA]]=I10138,IF(J10138-J10137&gt;0,(J10138-J10137)*1440,0),0)</f>
        <v>5.0000000000001421</v>
      </c>
      <c r="L10137" s="14">
        <f>2+L9878-Datos!$C$8</f>
        <v>8.870000000000001</v>
      </c>
      <c r="M10137" s="13" t="s">
        <v>55837</v>
      </c>
      <c r="N10137" s="1" t="s">
        <v>9455</v>
      </c>
      <c r="O10137" s="1">
        <v>10</v>
      </c>
      <c r="P10137" s="1" t="s">
        <v>413</v>
      </c>
      <c r="Q10137" s="4" t="s">
        <v>21</v>
      </c>
    </row>
    <row r="10138" spans="1:17" ht="22.5" x14ac:dyDescent="0.25">
      <c r="A10138" s="3">
        <v>9037</v>
      </c>
      <c r="B10138" s="1" t="s">
        <v>28248</v>
      </c>
      <c r="C10138" s="1" t="s">
        <v>15</v>
      </c>
      <c r="D10138" s="1" t="s">
        <v>1847</v>
      </c>
      <c r="E10138" s="1">
        <v>73748867</v>
      </c>
      <c r="F10138" s="1" t="s">
        <v>11628</v>
      </c>
      <c r="G10138" s="1">
        <v>33721009</v>
      </c>
      <c r="H10138" s="1" t="s">
        <v>28249</v>
      </c>
      <c r="I10138" s="2">
        <v>45079</v>
      </c>
      <c r="J10138" s="15" t="str">
        <f>MID(Tabla1[[#This Row],[HORA]],1,5)</f>
        <v>13:05</v>
      </c>
      <c r="K10138" s="16">
        <f>IF(Tabla1[[#This Row],[FECHA]]=I10139,IF(J10139-J10138&gt;0,(J10139-J10138)*1440,0),0)</f>
        <v>2.9999999999998295</v>
      </c>
      <c r="L10138" s="14">
        <f>2+L9879-Datos!$C$8</f>
        <v>6.0200000000000005</v>
      </c>
      <c r="M10138" s="13" t="s">
        <v>55839</v>
      </c>
      <c r="N10138" s="1" t="s">
        <v>28250</v>
      </c>
      <c r="O10138" s="1">
        <v>25</v>
      </c>
      <c r="P10138" s="1" t="s">
        <v>645</v>
      </c>
      <c r="Q10138" s="4" t="s">
        <v>21</v>
      </c>
    </row>
    <row r="10139" spans="1:17" ht="22.5" x14ac:dyDescent="0.25">
      <c r="A10139" s="3">
        <v>3042</v>
      </c>
      <c r="B10139" s="1" t="s">
        <v>9456</v>
      </c>
      <c r="C10139" s="1" t="s">
        <v>15</v>
      </c>
      <c r="D10139" s="1" t="s">
        <v>40</v>
      </c>
      <c r="E10139" s="1">
        <v>17407908</v>
      </c>
      <c r="F10139" s="1" t="s">
        <v>9457</v>
      </c>
      <c r="G10139" s="1">
        <v>2239290</v>
      </c>
      <c r="H10139" s="1" t="s">
        <v>9458</v>
      </c>
      <c r="I10139" s="2">
        <v>45079</v>
      </c>
      <c r="J10139" s="15" t="str">
        <f>MID(Tabla1[[#This Row],[HORA]],1,5)</f>
        <v>13:08</v>
      </c>
      <c r="K10139" s="16">
        <f>IF(Tabla1[[#This Row],[FECHA]]=I10140,IF(J10140-J10139&gt;0,(J10140-J10139)*1440,0),0)</f>
        <v>3.0000000000001492</v>
      </c>
      <c r="L10139" s="14">
        <f>2+L9880-Datos!$C$8</f>
        <v>6.8</v>
      </c>
      <c r="M10139" s="13" t="s">
        <v>55929</v>
      </c>
      <c r="N10139" s="1" t="s">
        <v>9459</v>
      </c>
      <c r="O10139" s="1">
        <v>20</v>
      </c>
      <c r="P10139" s="1" t="s">
        <v>413</v>
      </c>
      <c r="Q10139" s="4" t="s">
        <v>21</v>
      </c>
    </row>
    <row r="10140" spans="1:17" ht="22.5" x14ac:dyDescent="0.25">
      <c r="A10140" s="3">
        <v>3043</v>
      </c>
      <c r="B10140" s="1" t="s">
        <v>9460</v>
      </c>
      <c r="C10140" s="1" t="s">
        <v>15</v>
      </c>
      <c r="D10140" s="1" t="s">
        <v>40</v>
      </c>
      <c r="E10140" s="1">
        <v>41861263</v>
      </c>
      <c r="F10140" s="1" t="s">
        <v>9461</v>
      </c>
      <c r="G10140" s="1">
        <v>42035957</v>
      </c>
      <c r="H10140" s="1" t="s">
        <v>9462</v>
      </c>
      <c r="I10140" s="2">
        <v>45079</v>
      </c>
      <c r="J10140" s="15" t="str">
        <f>MID(Tabla1[[#This Row],[HORA]],1,5)</f>
        <v>13:11</v>
      </c>
      <c r="K10140" s="16">
        <f>IF(Tabla1[[#This Row],[FECHA]]=I10141,IF(J10141-J10140&gt;0,(J10141-J10140)*1440,0),0)</f>
        <v>0</v>
      </c>
      <c r="L10140" s="14">
        <f>2+L9881-Datos!$C$8</f>
        <v>9.17</v>
      </c>
      <c r="M10140" s="13" t="s">
        <v>55841</v>
      </c>
      <c r="N10140" s="1" t="s">
        <v>9463</v>
      </c>
      <c r="O10140" s="1">
        <v>20</v>
      </c>
      <c r="P10140" s="1" t="s">
        <v>413</v>
      </c>
      <c r="Q10140" s="4" t="s">
        <v>21</v>
      </c>
    </row>
    <row r="10141" spans="1:17" ht="22.5" x14ac:dyDescent="0.25">
      <c r="A10141" s="3">
        <v>9038</v>
      </c>
      <c r="B10141" s="1" t="s">
        <v>28251</v>
      </c>
      <c r="C10141" s="1" t="s">
        <v>15</v>
      </c>
      <c r="D10141" s="1" t="s">
        <v>228</v>
      </c>
      <c r="E10141" s="1">
        <v>16753199</v>
      </c>
      <c r="F10141" s="1" t="s">
        <v>23697</v>
      </c>
      <c r="G10141" s="1">
        <v>2239292</v>
      </c>
      <c r="H10141" s="1" t="s">
        <v>28252</v>
      </c>
      <c r="I10141" s="2">
        <v>45079</v>
      </c>
      <c r="J10141" s="15" t="str">
        <f>MID(Tabla1[[#This Row],[HORA]],1,5)</f>
        <v>13:11</v>
      </c>
      <c r="K10141" s="16">
        <f>IF(Tabla1[[#This Row],[FECHA]]=I10142,IF(J10142-J10141&gt;0,(J10142-J10141)*1440,0),0)</f>
        <v>1.9999999999999929</v>
      </c>
      <c r="L10141" s="14">
        <f>2+L9882-Datos!$C$8</f>
        <v>7.8599999999999994</v>
      </c>
      <c r="M10141" s="13" t="s">
        <v>55841</v>
      </c>
      <c r="N10141" s="1" t="s">
        <v>6050</v>
      </c>
      <c r="O10141" s="1">
        <v>15</v>
      </c>
      <c r="P10141" s="1" t="s">
        <v>645</v>
      </c>
      <c r="Q10141" s="4" t="s">
        <v>21</v>
      </c>
    </row>
    <row r="10142" spans="1:17" ht="22.5" x14ac:dyDescent="0.25">
      <c r="A10142" s="3">
        <v>9039</v>
      </c>
      <c r="B10142" s="1" t="s">
        <v>28253</v>
      </c>
      <c r="C10142" s="1" t="s">
        <v>15</v>
      </c>
      <c r="D10142" s="1" t="s">
        <v>77</v>
      </c>
      <c r="E10142" s="1">
        <v>16694691</v>
      </c>
      <c r="F10142" s="1" t="s">
        <v>14618</v>
      </c>
      <c r="G10142" s="1">
        <v>2239293</v>
      </c>
      <c r="H10142" s="1" t="s">
        <v>14619</v>
      </c>
      <c r="I10142" s="2">
        <v>45079</v>
      </c>
      <c r="J10142" s="15" t="str">
        <f>MID(Tabla1[[#This Row],[HORA]],1,5)</f>
        <v>13:13</v>
      </c>
      <c r="K10142" s="16">
        <f>IF(Tabla1[[#This Row],[FECHA]]=I10143,IF(J10143-J10142&gt;0,(J10143-J10142)*1440,0),0)</f>
        <v>0</v>
      </c>
      <c r="L10142" s="14">
        <f>2+L9883-Datos!$C$8</f>
        <v>6.46</v>
      </c>
      <c r="M10142" s="13" t="s">
        <v>55932</v>
      </c>
      <c r="N10142" s="1" t="s">
        <v>28254</v>
      </c>
      <c r="O10142" s="1">
        <v>20</v>
      </c>
      <c r="P10142" s="1" t="s">
        <v>645</v>
      </c>
      <c r="Q10142" s="4" t="s">
        <v>21</v>
      </c>
    </row>
    <row r="10143" spans="1:17" ht="22.5" x14ac:dyDescent="0.25">
      <c r="A10143" s="3">
        <v>9040</v>
      </c>
      <c r="B10143" s="1" t="s">
        <v>28253</v>
      </c>
      <c r="C10143" s="1" t="s">
        <v>15</v>
      </c>
      <c r="D10143" s="1" t="s">
        <v>77</v>
      </c>
      <c r="E10143" s="1">
        <v>16694691</v>
      </c>
      <c r="F10143" s="1" t="s">
        <v>14621</v>
      </c>
      <c r="G10143" s="1">
        <v>2239293</v>
      </c>
      <c r="H10143" s="1" t="s">
        <v>14619</v>
      </c>
      <c r="I10143" s="2">
        <v>45079</v>
      </c>
      <c r="J10143" s="15" t="str">
        <f>MID(Tabla1[[#This Row],[HORA]],1,5)</f>
        <v>13:13</v>
      </c>
      <c r="K10143" s="16">
        <f>IF(Tabla1[[#This Row],[FECHA]]=I10144,IF(J10144-J10143&gt;0,(J10144-J10143)*1440,0),0)</f>
        <v>0.99999999999983658</v>
      </c>
      <c r="L10143" s="14">
        <f>2+L9884-Datos!$C$8</f>
        <v>4.2</v>
      </c>
      <c r="M10143" s="13" t="s">
        <v>55932</v>
      </c>
      <c r="N10143" s="1" t="s">
        <v>28254</v>
      </c>
      <c r="O10143" s="1">
        <v>20</v>
      </c>
      <c r="P10143" s="1" t="s">
        <v>645</v>
      </c>
      <c r="Q10143" s="4" t="s">
        <v>21</v>
      </c>
    </row>
    <row r="10144" spans="1:17" ht="22.5" x14ac:dyDescent="0.25">
      <c r="A10144" s="3">
        <v>3044</v>
      </c>
      <c r="B10144" s="1" t="s">
        <v>9464</v>
      </c>
      <c r="C10144" s="1" t="s">
        <v>15</v>
      </c>
      <c r="D10144" s="1" t="s">
        <v>61</v>
      </c>
      <c r="E10144" s="1">
        <v>47347521</v>
      </c>
      <c r="F10144" s="1" t="s">
        <v>9465</v>
      </c>
      <c r="G10144" s="1">
        <v>2239294</v>
      </c>
      <c r="H10144" s="1" t="s">
        <v>9466</v>
      </c>
      <c r="I10144" s="2">
        <v>45079</v>
      </c>
      <c r="J10144" s="15" t="str">
        <f>MID(Tabla1[[#This Row],[HORA]],1,5)</f>
        <v>13:14</v>
      </c>
      <c r="K10144" s="16">
        <f>IF(Tabla1[[#This Row],[FECHA]]=I10145,IF(J10145-J10144&gt;0,(J10145-J10144)*1440,0),0)</f>
        <v>1.0000000000001563</v>
      </c>
      <c r="L10144" s="14">
        <f>2+L9885-Datos!$C$8</f>
        <v>6.72</v>
      </c>
      <c r="M10144" s="13" t="s">
        <v>55842</v>
      </c>
      <c r="N10144" s="1" t="s">
        <v>9467</v>
      </c>
      <c r="O10144" s="1">
        <v>15</v>
      </c>
      <c r="P10144" s="1" t="s">
        <v>413</v>
      </c>
      <c r="Q10144" s="4" t="s">
        <v>21</v>
      </c>
    </row>
    <row r="10145" spans="1:17" ht="22.5" x14ac:dyDescent="0.25">
      <c r="A10145" s="3">
        <v>9041</v>
      </c>
      <c r="B10145" s="1" t="s">
        <v>28255</v>
      </c>
      <c r="C10145" s="1" t="s">
        <v>15</v>
      </c>
      <c r="D10145" s="1" t="s">
        <v>2195</v>
      </c>
      <c r="E10145" s="1">
        <v>73224403</v>
      </c>
      <c r="F10145" s="1" t="s">
        <v>28256</v>
      </c>
      <c r="G10145" s="1">
        <v>2239295</v>
      </c>
      <c r="H10145" s="1" t="s">
        <v>28257</v>
      </c>
      <c r="I10145" s="2">
        <v>45079</v>
      </c>
      <c r="J10145" s="15" t="str">
        <f>MID(Tabla1[[#This Row],[HORA]],1,5)</f>
        <v>13:15</v>
      </c>
      <c r="K10145" s="16">
        <f>IF(Tabla1[[#This Row],[FECHA]]=I10146,IF(J10146-J10145&gt;0,(J10146-J10145)*1440,0),0)</f>
        <v>2.9999999999999893</v>
      </c>
      <c r="L10145" s="14">
        <f>2+L9886-Datos!$C$8</f>
        <v>5.75</v>
      </c>
      <c r="M10145" s="13" t="s">
        <v>55933</v>
      </c>
      <c r="N10145" s="1" t="s">
        <v>28258</v>
      </c>
      <c r="O10145" s="1">
        <v>10</v>
      </c>
      <c r="P10145" s="1" t="s">
        <v>645</v>
      </c>
      <c r="Q10145" s="4" t="s">
        <v>21</v>
      </c>
    </row>
    <row r="10146" spans="1:17" ht="22.5" x14ac:dyDescent="0.25">
      <c r="A10146" s="3">
        <v>3045</v>
      </c>
      <c r="B10146" s="1" t="s">
        <v>9468</v>
      </c>
      <c r="C10146" s="1" t="s">
        <v>15</v>
      </c>
      <c r="D10146" s="1" t="s">
        <v>82</v>
      </c>
      <c r="E10146" s="1">
        <v>45947012</v>
      </c>
      <c r="F10146" s="1" t="s">
        <v>7788</v>
      </c>
      <c r="G10146" s="1">
        <v>2239296</v>
      </c>
      <c r="H10146" s="1" t="s">
        <v>7789</v>
      </c>
      <c r="I10146" s="2">
        <v>45079</v>
      </c>
      <c r="J10146" s="15" t="str">
        <f>MID(Tabla1[[#This Row],[HORA]],1,5)</f>
        <v>13:18</v>
      </c>
      <c r="K10146" s="16">
        <f>IF(Tabla1[[#This Row],[FECHA]]=I10147,IF(J10147-J10146&gt;0,(J10147-J10146)*1440,0),0)</f>
        <v>1.9999999999999929</v>
      </c>
      <c r="L10146" s="14">
        <f>2+L9887-Datos!$C$8</f>
        <v>4.8600000000000003</v>
      </c>
      <c r="M10146" s="13" t="s">
        <v>55936</v>
      </c>
      <c r="N10146" s="1" t="s">
        <v>5313</v>
      </c>
      <c r="O10146" s="1">
        <v>10</v>
      </c>
      <c r="P10146" s="1" t="s">
        <v>413</v>
      </c>
      <c r="Q10146" s="4" t="s">
        <v>21</v>
      </c>
    </row>
    <row r="10147" spans="1:17" ht="22.5" x14ac:dyDescent="0.25">
      <c r="A10147" s="3">
        <v>9042</v>
      </c>
      <c r="B10147" s="1" t="s">
        <v>28259</v>
      </c>
      <c r="C10147" s="1" t="s">
        <v>15</v>
      </c>
      <c r="D10147" s="1" t="s">
        <v>40</v>
      </c>
      <c r="E10147" s="1">
        <v>72498456</v>
      </c>
      <c r="F10147" s="1" t="s">
        <v>28260</v>
      </c>
      <c r="G10147" s="1">
        <v>2239298</v>
      </c>
      <c r="H10147" s="1" t="s">
        <v>28261</v>
      </c>
      <c r="I10147" s="2">
        <v>45079</v>
      </c>
      <c r="J10147" s="15" t="str">
        <f>MID(Tabla1[[#This Row],[HORA]],1,5)</f>
        <v>13:20</v>
      </c>
      <c r="K10147" s="16">
        <f>IF(Tabla1[[#This Row],[FECHA]]=I10148,IF(J10148-J10147&gt;0,(J10148-J10147)*1440,0),0)</f>
        <v>2.9999999999999893</v>
      </c>
      <c r="L10147" s="14">
        <f>2+L9888-Datos!$C$8</f>
        <v>4.9000000000000004</v>
      </c>
      <c r="M10147" s="13" t="s">
        <v>55938</v>
      </c>
      <c r="N10147" s="1" t="s">
        <v>28262</v>
      </c>
      <c r="O10147" s="1">
        <v>15</v>
      </c>
      <c r="P10147" s="1" t="s">
        <v>645</v>
      </c>
      <c r="Q10147" s="4" t="s">
        <v>21</v>
      </c>
    </row>
    <row r="10148" spans="1:17" ht="22.5" x14ac:dyDescent="0.25">
      <c r="A10148" s="3">
        <v>3046</v>
      </c>
      <c r="B10148" s="1" t="s">
        <v>9469</v>
      </c>
      <c r="C10148" s="1" t="s">
        <v>15</v>
      </c>
      <c r="D10148" s="1" t="s">
        <v>33</v>
      </c>
      <c r="E10148" s="1">
        <v>27254594</v>
      </c>
      <c r="F10148" s="1" t="s">
        <v>9470</v>
      </c>
      <c r="G10148" s="1">
        <v>2239299</v>
      </c>
      <c r="H10148" s="1" t="s">
        <v>9471</v>
      </c>
      <c r="I10148" s="2">
        <v>45079</v>
      </c>
      <c r="J10148" s="15" t="str">
        <f>MID(Tabla1[[#This Row],[HORA]],1,5)</f>
        <v>13:23</v>
      </c>
      <c r="K10148" s="16">
        <f>IF(Tabla1[[#This Row],[FECHA]]=I10149,IF(J10149-J10148&gt;0,(J10149-J10148)*1440,0),0)</f>
        <v>1.9999999999999929</v>
      </c>
      <c r="L10148" s="14">
        <f>2+L9889-Datos!$C$8</f>
        <v>9.7799999999999994</v>
      </c>
      <c r="M10148" s="13" t="s">
        <v>55940</v>
      </c>
      <c r="N10148" s="1" t="s">
        <v>9472</v>
      </c>
      <c r="O10148" s="1">
        <v>30</v>
      </c>
      <c r="P10148" s="1" t="s">
        <v>413</v>
      </c>
      <c r="Q10148" s="4" t="s">
        <v>21</v>
      </c>
    </row>
    <row r="10149" spans="1:17" ht="22.5" x14ac:dyDescent="0.25">
      <c r="A10149" s="3">
        <v>3047</v>
      </c>
      <c r="B10149" s="1" t="s">
        <v>9473</v>
      </c>
      <c r="C10149" s="1" t="s">
        <v>15</v>
      </c>
      <c r="D10149" s="1" t="s">
        <v>40</v>
      </c>
      <c r="E10149" s="1">
        <v>45869682</v>
      </c>
      <c r="F10149" s="1" t="s">
        <v>9474</v>
      </c>
      <c r="G10149" s="1">
        <v>2239300</v>
      </c>
      <c r="H10149" s="1" t="s">
        <v>9475</v>
      </c>
      <c r="I10149" s="2">
        <v>45079</v>
      </c>
      <c r="J10149" s="15" t="str">
        <f>MID(Tabla1[[#This Row],[HORA]],1,5)</f>
        <v>13:25</v>
      </c>
      <c r="K10149" s="16">
        <f>IF(Tabla1[[#This Row],[FECHA]]=I10150,IF(J10150-J10149&gt;0,(J10150-J10149)*1440,0),0)</f>
        <v>7.9999999999999716</v>
      </c>
      <c r="L10149" s="14">
        <f>2+L9890-Datos!$C$8</f>
        <v>3.76</v>
      </c>
      <c r="M10149" s="13" t="s">
        <v>55941</v>
      </c>
      <c r="N10149" s="1" t="s">
        <v>9476</v>
      </c>
      <c r="O10149" s="1">
        <v>10</v>
      </c>
      <c r="P10149" s="1" t="s">
        <v>413</v>
      </c>
      <c r="Q10149" s="4" t="s">
        <v>21</v>
      </c>
    </row>
    <row r="10150" spans="1:17" ht="22.5" x14ac:dyDescent="0.25">
      <c r="A10150" s="3">
        <v>9043</v>
      </c>
      <c r="B10150" s="1" t="s">
        <v>28263</v>
      </c>
      <c r="C10150" s="1" t="s">
        <v>15</v>
      </c>
      <c r="D10150" s="1" t="s">
        <v>40</v>
      </c>
      <c r="E10150" s="1">
        <v>41598483</v>
      </c>
      <c r="F10150" s="1" t="s">
        <v>2946</v>
      </c>
      <c r="G10150" s="1">
        <v>2239301</v>
      </c>
      <c r="H10150" s="1" t="s">
        <v>2947</v>
      </c>
      <c r="I10150" s="2">
        <v>45079</v>
      </c>
      <c r="J10150" s="15" t="str">
        <f>MID(Tabla1[[#This Row],[HORA]],1,5)</f>
        <v>13:33</v>
      </c>
      <c r="K10150" s="16">
        <f>IF(Tabla1[[#This Row],[FECHA]]=I10151,IF(J10151-J10150&gt;0,(J10151-J10150)*1440,0),0)</f>
        <v>3.9999999999999858</v>
      </c>
      <c r="L10150" s="14">
        <f>2+L9891-Datos!$C$8</f>
        <v>5.0600000000000005</v>
      </c>
      <c r="M10150" s="13" t="s">
        <v>55847</v>
      </c>
      <c r="N10150" s="1" t="s">
        <v>28264</v>
      </c>
      <c r="O10150" s="1">
        <v>105</v>
      </c>
      <c r="P10150" s="1" t="s">
        <v>645</v>
      </c>
      <c r="Q10150" s="4" t="s">
        <v>21</v>
      </c>
    </row>
    <row r="10151" spans="1:17" ht="22.5" x14ac:dyDescent="0.25">
      <c r="A10151" s="3">
        <v>3048</v>
      </c>
      <c r="B10151" s="1" t="s">
        <v>9477</v>
      </c>
      <c r="C10151" s="1" t="s">
        <v>15</v>
      </c>
      <c r="D10151" s="1" t="s">
        <v>40</v>
      </c>
      <c r="E10151" s="1">
        <v>71420216</v>
      </c>
      <c r="F10151" s="1" t="s">
        <v>9478</v>
      </c>
      <c r="G10151" s="1">
        <v>45965428</v>
      </c>
      <c r="H10151" s="1" t="s">
        <v>9479</v>
      </c>
      <c r="I10151" s="2">
        <v>45079</v>
      </c>
      <c r="J10151" s="15" t="str">
        <f>MID(Tabla1[[#This Row],[HORA]],1,5)</f>
        <v>13:37</v>
      </c>
      <c r="K10151" s="16">
        <f>IF(Tabla1[[#This Row],[FECHA]]=I10152,IF(J10152-J10151&gt;0,(J10152-J10151)*1440,0),0)</f>
        <v>3.9999999999999858</v>
      </c>
      <c r="L10151" s="14">
        <f>2+L9892-Datos!$C$8</f>
        <v>3.96</v>
      </c>
      <c r="M10151" s="13" t="s">
        <v>55848</v>
      </c>
      <c r="N10151" s="1" t="s">
        <v>9480</v>
      </c>
      <c r="O10151" s="1">
        <v>10</v>
      </c>
      <c r="P10151" s="1" t="s">
        <v>413</v>
      </c>
      <c r="Q10151" s="4" t="s">
        <v>21</v>
      </c>
    </row>
    <row r="10152" spans="1:17" ht="22.5" x14ac:dyDescent="0.25">
      <c r="A10152" s="3">
        <v>16190</v>
      </c>
      <c r="B10152" s="1" t="s">
        <v>49200</v>
      </c>
      <c r="C10152" s="1" t="s">
        <v>15</v>
      </c>
      <c r="D10152" s="1" t="s">
        <v>119</v>
      </c>
      <c r="E10152" s="1">
        <v>20480761813</v>
      </c>
      <c r="F10152" s="1" t="s">
        <v>47724</v>
      </c>
      <c r="G10152" s="1">
        <v>19671283</v>
      </c>
      <c r="H10152" s="1" t="s">
        <v>48152</v>
      </c>
      <c r="I10152" s="2">
        <v>45079</v>
      </c>
      <c r="J10152" s="15" t="str">
        <f>MID(Tabla1[[#This Row],[HORA]],1,5)</f>
        <v>13:41</v>
      </c>
      <c r="K10152" s="16">
        <f>IF(Tabla1[[#This Row],[FECHA]]=I10153,IF(J10153-J10152&gt;0,(J10153-J10152)*1440,0),0)</f>
        <v>1.9999999999999929</v>
      </c>
      <c r="L10152" s="14">
        <f>2+L9893-Datos!$C$8</f>
        <v>5.16</v>
      </c>
      <c r="M10152" s="13" t="s">
        <v>55952</v>
      </c>
      <c r="N10152" s="1" t="s">
        <v>49201</v>
      </c>
      <c r="O10152" s="1">
        <v>210</v>
      </c>
      <c r="P10152" s="1" t="s">
        <v>413</v>
      </c>
      <c r="Q10152" s="4" t="s">
        <v>21</v>
      </c>
    </row>
    <row r="10153" spans="1:17" ht="22.5" x14ac:dyDescent="0.25">
      <c r="A10153" s="3">
        <v>16191</v>
      </c>
      <c r="B10153" s="1" t="s">
        <v>49202</v>
      </c>
      <c r="C10153" s="1" t="s">
        <v>15</v>
      </c>
      <c r="D10153" s="1" t="s">
        <v>40</v>
      </c>
      <c r="E10153" s="1">
        <v>20480761813</v>
      </c>
      <c r="F10153" s="1" t="s">
        <v>47724</v>
      </c>
      <c r="G10153" s="1">
        <v>42831572</v>
      </c>
      <c r="H10153" s="1" t="s">
        <v>47904</v>
      </c>
      <c r="I10153" s="2">
        <v>45079</v>
      </c>
      <c r="J10153" s="15" t="str">
        <f>MID(Tabla1[[#This Row],[HORA]],1,5)</f>
        <v>13:43</v>
      </c>
      <c r="K10153" s="16">
        <f>IF(Tabla1[[#This Row],[FECHA]]=I10154,IF(J10154-J10153&gt;0,(J10154-J10153)*1440,0),0)</f>
        <v>0.99999999999999645</v>
      </c>
      <c r="L10153" s="14">
        <f>2+L9894-Datos!$C$8</f>
        <v>6.66</v>
      </c>
      <c r="M10153" s="13" t="s">
        <v>55954</v>
      </c>
      <c r="N10153" s="1" t="s">
        <v>49203</v>
      </c>
      <c r="O10153" s="1">
        <v>60</v>
      </c>
      <c r="P10153" s="1" t="s">
        <v>413</v>
      </c>
      <c r="Q10153" s="4" t="s">
        <v>21</v>
      </c>
    </row>
    <row r="10154" spans="1:17" ht="22.5" x14ac:dyDescent="0.25">
      <c r="A10154" s="3">
        <v>16192</v>
      </c>
      <c r="B10154" s="1" t="s">
        <v>49204</v>
      </c>
      <c r="C10154" s="1" t="s">
        <v>15</v>
      </c>
      <c r="D10154" s="1" t="s">
        <v>33</v>
      </c>
      <c r="E10154" s="1">
        <v>20480761813</v>
      </c>
      <c r="F10154" s="1" t="s">
        <v>47724</v>
      </c>
      <c r="G10154" s="1">
        <v>44983440</v>
      </c>
      <c r="H10154" s="1" t="s">
        <v>47725</v>
      </c>
      <c r="I10154" s="2">
        <v>45079</v>
      </c>
      <c r="J10154" s="15" t="str">
        <f>MID(Tabla1[[#This Row],[HORA]],1,5)</f>
        <v>13:44</v>
      </c>
      <c r="K10154" s="16">
        <f>IF(Tabla1[[#This Row],[FECHA]]=I10155,IF(J10155-J10154&gt;0,(J10155-J10154)*1440,0),0)</f>
        <v>2.0000000000001528</v>
      </c>
      <c r="L10154" s="14">
        <f>2+L9895-Datos!$C$8</f>
        <v>4.01</v>
      </c>
      <c r="M10154" s="13" t="s">
        <v>55955</v>
      </c>
      <c r="N10154" s="1" t="s">
        <v>49201</v>
      </c>
      <c r="O10154" s="1">
        <v>60</v>
      </c>
      <c r="P10154" s="1" t="s">
        <v>413</v>
      </c>
      <c r="Q10154" s="4" t="s">
        <v>21</v>
      </c>
    </row>
    <row r="10155" spans="1:17" ht="22.5" x14ac:dyDescent="0.25">
      <c r="A10155" s="3">
        <v>9044</v>
      </c>
      <c r="B10155" s="1" t="s">
        <v>28265</v>
      </c>
      <c r="C10155" s="1" t="s">
        <v>15</v>
      </c>
      <c r="D10155" s="1" t="s">
        <v>1847</v>
      </c>
      <c r="E10155" s="1">
        <v>41941471</v>
      </c>
      <c r="F10155" s="1" t="s">
        <v>28266</v>
      </c>
      <c r="G10155" s="1">
        <v>2239306</v>
      </c>
      <c r="H10155" s="1" t="s">
        <v>28267</v>
      </c>
      <c r="I10155" s="2">
        <v>45079</v>
      </c>
      <c r="J10155" s="15" t="str">
        <f>MID(Tabla1[[#This Row],[HORA]],1,5)</f>
        <v>13:46</v>
      </c>
      <c r="K10155" s="16">
        <f>IF(Tabla1[[#This Row],[FECHA]]=I10156,IF(J10156-J10155&gt;0,(J10156-J10155)*1440,0),0)</f>
        <v>1.9999999999999929</v>
      </c>
      <c r="L10155" s="14">
        <f>2+L9896-Datos!$C$8</f>
        <v>6.16</v>
      </c>
      <c r="M10155" s="13" t="s">
        <v>55957</v>
      </c>
      <c r="N10155" s="1" t="s">
        <v>27798</v>
      </c>
      <c r="O10155" s="1">
        <v>20</v>
      </c>
      <c r="P10155" s="1" t="s">
        <v>645</v>
      </c>
      <c r="Q10155" s="4" t="s">
        <v>21</v>
      </c>
    </row>
    <row r="10156" spans="1:17" ht="22.5" x14ac:dyDescent="0.25">
      <c r="A10156" s="3">
        <v>16193</v>
      </c>
      <c r="B10156" s="1" t="s">
        <v>49205</v>
      </c>
      <c r="C10156" s="1" t="s">
        <v>15</v>
      </c>
      <c r="D10156" s="1" t="s">
        <v>40</v>
      </c>
      <c r="E10156" s="1">
        <v>20100049857</v>
      </c>
      <c r="F10156" s="1" t="s">
        <v>49206</v>
      </c>
      <c r="G10156" s="1">
        <v>80352147</v>
      </c>
      <c r="H10156" s="1" t="s">
        <v>49207</v>
      </c>
      <c r="I10156" s="2">
        <v>45079</v>
      </c>
      <c r="J10156" s="15" t="str">
        <f>MID(Tabla1[[#This Row],[HORA]],1,5)</f>
        <v>13:48</v>
      </c>
      <c r="K10156" s="16">
        <f>IF(Tabla1[[#This Row],[FECHA]]=I10157,IF(J10157-J10156&gt;0,(J10157-J10156)*1440,0),0)</f>
        <v>0.99999999999983658</v>
      </c>
      <c r="L10156" s="14">
        <f>2+L9897-Datos!$C$8</f>
        <v>7.8599999999999994</v>
      </c>
      <c r="M10156" s="13" t="s">
        <v>55959</v>
      </c>
      <c r="N10156" s="1" t="s">
        <v>9400</v>
      </c>
      <c r="O10156" s="1">
        <v>15</v>
      </c>
      <c r="P10156" s="1" t="s">
        <v>413</v>
      </c>
      <c r="Q10156" s="4" t="s">
        <v>21</v>
      </c>
    </row>
    <row r="10157" spans="1:17" ht="22.5" x14ac:dyDescent="0.25">
      <c r="A10157" s="3">
        <v>9045</v>
      </c>
      <c r="B10157" s="1" t="s">
        <v>28268</v>
      </c>
      <c r="C10157" s="1" t="s">
        <v>15</v>
      </c>
      <c r="D10157" s="1" t="s">
        <v>40</v>
      </c>
      <c r="E10157" s="1">
        <v>73338403</v>
      </c>
      <c r="F10157" s="1" t="s">
        <v>28269</v>
      </c>
      <c r="G10157" s="1">
        <v>72384031</v>
      </c>
      <c r="H10157" s="1" t="s">
        <v>28270</v>
      </c>
      <c r="I10157" s="2">
        <v>45079</v>
      </c>
      <c r="J10157" s="15" t="str">
        <f>MID(Tabla1[[#This Row],[HORA]],1,5)</f>
        <v>13:49</v>
      </c>
      <c r="K10157" s="16">
        <f>IF(Tabla1[[#This Row],[FECHA]]=I10158,IF(J10158-J10157&gt;0,(J10158-J10157)*1440,0),0)</f>
        <v>1.0000000000001563</v>
      </c>
      <c r="L10157" s="14">
        <f>2+L9898-Datos!$C$8</f>
        <v>5.0199999999999996</v>
      </c>
      <c r="M10157" s="13" t="s">
        <v>55960</v>
      </c>
      <c r="N10157" s="1" t="s">
        <v>28271</v>
      </c>
      <c r="O10157" s="1">
        <v>15</v>
      </c>
      <c r="P10157" s="1" t="s">
        <v>645</v>
      </c>
      <c r="Q10157" s="4" t="s">
        <v>21</v>
      </c>
    </row>
    <row r="10158" spans="1:17" ht="22.5" x14ac:dyDescent="0.25">
      <c r="A10158" s="3">
        <v>3049</v>
      </c>
      <c r="B10158" s="1" t="s">
        <v>9481</v>
      </c>
      <c r="C10158" s="1" t="s">
        <v>15</v>
      </c>
      <c r="D10158" s="1" t="s">
        <v>82</v>
      </c>
      <c r="E10158" s="1">
        <v>80435416</v>
      </c>
      <c r="F10158" s="1" t="s">
        <v>9482</v>
      </c>
      <c r="G10158" s="1">
        <v>2239307</v>
      </c>
      <c r="H10158" s="1" t="s">
        <v>9483</v>
      </c>
      <c r="I10158" s="2">
        <v>45079</v>
      </c>
      <c r="J10158" s="15" t="str">
        <f>MID(Tabla1[[#This Row],[HORA]],1,5)</f>
        <v>13:50</v>
      </c>
      <c r="K10158" s="16">
        <f>IF(Tabla1[[#This Row],[FECHA]]=I10159,IF(J10159-J10158&gt;0,(J10159-J10158)*1440,0),0)</f>
        <v>0.99999999999983658</v>
      </c>
      <c r="L10158" s="14">
        <f>2+L9899-Datos!$C$8</f>
        <v>5.96</v>
      </c>
      <c r="M10158" s="13" t="s">
        <v>55961</v>
      </c>
      <c r="N10158" s="1" t="s">
        <v>9484</v>
      </c>
      <c r="O10158" s="1">
        <v>20</v>
      </c>
      <c r="P10158" s="1" t="s">
        <v>413</v>
      </c>
      <c r="Q10158" s="4" t="s">
        <v>21</v>
      </c>
    </row>
    <row r="10159" spans="1:17" ht="22.5" x14ac:dyDescent="0.25">
      <c r="A10159" s="3">
        <v>17433</v>
      </c>
      <c r="B10159" s="1" t="s">
        <v>52474</v>
      </c>
      <c r="C10159" s="1" t="s">
        <v>15</v>
      </c>
      <c r="D10159" s="1" t="s">
        <v>40</v>
      </c>
      <c r="E10159" s="1">
        <v>20610903411</v>
      </c>
      <c r="F10159" s="1" t="s">
        <v>52475</v>
      </c>
      <c r="G10159" s="1">
        <v>40999064</v>
      </c>
      <c r="H10159" s="1" t="s">
        <v>52476</v>
      </c>
      <c r="I10159" s="2">
        <v>45079</v>
      </c>
      <c r="J10159" s="15" t="str">
        <f>MID(Tabla1[[#This Row],[HORA]],1,5)</f>
        <v>13:51</v>
      </c>
      <c r="K10159" s="16">
        <f>IF(Tabla1[[#This Row],[FECHA]]=I10160,IF(J10160-J10159&gt;0,(J10160-J10159)*1440,0),0)</f>
        <v>1.0000000000001563</v>
      </c>
      <c r="L10159" s="14">
        <f>2+L9900-Datos!$C$8</f>
        <v>6.2</v>
      </c>
      <c r="M10159" s="13" t="s">
        <v>55962</v>
      </c>
      <c r="N10159" s="1" t="s">
        <v>52477</v>
      </c>
      <c r="O10159" s="1">
        <v>20</v>
      </c>
      <c r="P10159" s="1" t="s">
        <v>645</v>
      </c>
      <c r="Q10159" s="4" t="s">
        <v>21</v>
      </c>
    </row>
    <row r="10160" spans="1:17" ht="22.5" x14ac:dyDescent="0.25">
      <c r="A10160" s="3">
        <v>3050</v>
      </c>
      <c r="B10160" s="1" t="s">
        <v>9485</v>
      </c>
      <c r="C10160" s="1" t="s">
        <v>15</v>
      </c>
      <c r="D10160" s="1" t="s">
        <v>40</v>
      </c>
      <c r="E10160" s="1">
        <v>16806559</v>
      </c>
      <c r="F10160" s="1" t="s">
        <v>9486</v>
      </c>
      <c r="G10160" s="1">
        <v>73898838</v>
      </c>
      <c r="H10160" s="1" t="s">
        <v>9487</v>
      </c>
      <c r="I10160" s="2">
        <v>45079</v>
      </c>
      <c r="J10160" s="15" t="str">
        <f>MID(Tabla1[[#This Row],[HORA]],1,5)</f>
        <v>13:52</v>
      </c>
      <c r="K10160" s="16">
        <f>IF(Tabla1[[#This Row],[FECHA]]=I10161,IF(J10161-J10160&gt;0,(J10161-J10160)*1440,0),0)</f>
        <v>3.9999999999999858</v>
      </c>
      <c r="L10160" s="14">
        <f>2+L9901-Datos!$C$8</f>
        <v>3.87</v>
      </c>
      <c r="M10160" s="13" t="s">
        <v>55963</v>
      </c>
      <c r="N10160" s="1" t="s">
        <v>5235</v>
      </c>
      <c r="O10160" s="1">
        <v>15</v>
      </c>
      <c r="P10160" s="1" t="s">
        <v>413</v>
      </c>
      <c r="Q10160" s="4" t="s">
        <v>21</v>
      </c>
    </row>
    <row r="10161" spans="1:17" ht="22.5" x14ac:dyDescent="0.25">
      <c r="A10161" s="3">
        <v>16194</v>
      </c>
      <c r="B10161" s="1" t="s">
        <v>49208</v>
      </c>
      <c r="C10161" s="1" t="s">
        <v>15</v>
      </c>
      <c r="D10161" s="1" t="s">
        <v>119</v>
      </c>
      <c r="E10161" s="1">
        <v>20555378280</v>
      </c>
      <c r="F10161" s="1" t="s">
        <v>48345</v>
      </c>
      <c r="G10161" s="1">
        <v>42130586</v>
      </c>
      <c r="H10161" s="1" t="s">
        <v>49209</v>
      </c>
      <c r="I10161" s="2">
        <v>45079</v>
      </c>
      <c r="J10161" s="15" t="str">
        <f>MID(Tabla1[[#This Row],[HORA]],1,5)</f>
        <v>13:56</v>
      </c>
      <c r="K10161" s="16">
        <f>IF(Tabla1[[#This Row],[FECHA]]=I10162,IF(J10162-J10161&gt;0,(J10162-J10161)*1440,0),0)</f>
        <v>1.9999999999999929</v>
      </c>
      <c r="L10161" s="14">
        <f>2+L9902-Datos!$C$8</f>
        <v>5.1100000000000003</v>
      </c>
      <c r="M10161" s="13" t="s">
        <v>55967</v>
      </c>
      <c r="N10161" s="1" t="s">
        <v>49210</v>
      </c>
      <c r="O10161" s="1">
        <v>190</v>
      </c>
      <c r="P10161" s="1" t="s">
        <v>413</v>
      </c>
      <c r="Q10161" s="4" t="s">
        <v>21</v>
      </c>
    </row>
    <row r="10162" spans="1:17" ht="22.5" x14ac:dyDescent="0.25">
      <c r="A10162" s="3">
        <v>9046</v>
      </c>
      <c r="B10162" s="1" t="s">
        <v>28272</v>
      </c>
      <c r="C10162" s="1" t="s">
        <v>15</v>
      </c>
      <c r="D10162" s="1" t="s">
        <v>40</v>
      </c>
      <c r="E10162" s="1">
        <v>16526912</v>
      </c>
      <c r="F10162" s="1" t="s">
        <v>25289</v>
      </c>
      <c r="G10162" s="1">
        <v>2239309</v>
      </c>
      <c r="H10162" s="1" t="s">
        <v>25290</v>
      </c>
      <c r="I10162" s="2">
        <v>45079</v>
      </c>
      <c r="J10162" s="15" t="str">
        <f>MID(Tabla1[[#This Row],[HORA]],1,5)</f>
        <v>13:58</v>
      </c>
      <c r="K10162" s="16">
        <f>IF(Tabla1[[#This Row],[FECHA]]=I10163,IF(J10163-J10162&gt;0,(J10163-J10162)*1440,0),0)</f>
        <v>2.9999999999999893</v>
      </c>
      <c r="L10162" s="14">
        <f>2+L9903-Datos!$C$8</f>
        <v>4.8000000000000007</v>
      </c>
      <c r="M10162" s="13" t="s">
        <v>55969</v>
      </c>
      <c r="N10162" s="1" t="s">
        <v>28273</v>
      </c>
      <c r="O10162" s="1">
        <v>20</v>
      </c>
      <c r="P10162" s="1" t="s">
        <v>645</v>
      </c>
      <c r="Q10162" s="4" t="s">
        <v>21</v>
      </c>
    </row>
    <row r="10163" spans="1:17" ht="22.5" x14ac:dyDescent="0.25">
      <c r="A10163" s="3">
        <v>9047</v>
      </c>
      <c r="B10163" s="1" t="s">
        <v>28274</v>
      </c>
      <c r="C10163" s="1" t="s">
        <v>15</v>
      </c>
      <c r="D10163" s="1" t="s">
        <v>33</v>
      </c>
      <c r="E10163" s="1">
        <v>16449677</v>
      </c>
      <c r="F10163" s="1" t="s">
        <v>28275</v>
      </c>
      <c r="G10163" s="1">
        <v>2239312</v>
      </c>
      <c r="H10163" s="1" t="s">
        <v>28276</v>
      </c>
      <c r="I10163" s="2">
        <v>45079</v>
      </c>
      <c r="J10163" s="15" t="str">
        <f>MID(Tabla1[[#This Row],[HORA]],1,5)</f>
        <v>14:01</v>
      </c>
      <c r="K10163" s="16">
        <f>IF(Tabla1[[#This Row],[FECHA]]=I10164,IF(J10164-J10163&gt;0,(J10164-J10163)*1440,0),0)</f>
        <v>8.999999999999968</v>
      </c>
      <c r="L10163" s="14">
        <f>2+L9904-Datos!$C$8</f>
        <v>6.18</v>
      </c>
      <c r="M10163" s="13" t="s">
        <v>55972</v>
      </c>
      <c r="N10163" s="1" t="s">
        <v>28277</v>
      </c>
      <c r="O10163" s="1">
        <v>15</v>
      </c>
      <c r="P10163" s="1" t="s">
        <v>645</v>
      </c>
      <c r="Q10163" s="4" t="s">
        <v>21</v>
      </c>
    </row>
    <row r="10164" spans="1:17" ht="22.5" x14ac:dyDescent="0.25">
      <c r="A10164" s="3">
        <v>14116</v>
      </c>
      <c r="B10164" s="1" t="s">
        <v>43380</v>
      </c>
      <c r="C10164" s="1" t="s">
        <v>15</v>
      </c>
      <c r="D10164" s="1" t="s">
        <v>33</v>
      </c>
      <c r="E10164" s="1">
        <v>45209720</v>
      </c>
      <c r="F10164" s="1" t="s">
        <v>6421</v>
      </c>
      <c r="G10164" s="1">
        <v>2239314</v>
      </c>
      <c r="H10164" s="1" t="s">
        <v>43381</v>
      </c>
      <c r="I10164" s="2">
        <v>45079</v>
      </c>
      <c r="J10164" s="15" t="str">
        <f>MID(Tabla1[[#This Row],[HORA]],1,5)</f>
        <v>14:10</v>
      </c>
      <c r="K10164" s="16">
        <f>IF(Tabla1[[#This Row],[FECHA]]=I10165,IF(J10165-J10164&gt;0,(J10165-J10164)*1440,0),0)</f>
        <v>2.9999999999999893</v>
      </c>
      <c r="L10164" s="14">
        <f>2+L9905-Datos!$C$8</f>
        <v>6.12</v>
      </c>
      <c r="M10164" s="13" t="s">
        <v>55850</v>
      </c>
      <c r="N10164" s="1" t="s">
        <v>43382</v>
      </c>
      <c r="O10164" s="1">
        <v>15</v>
      </c>
      <c r="P10164" s="1" t="s">
        <v>986</v>
      </c>
      <c r="Q10164" s="4" t="s">
        <v>21</v>
      </c>
    </row>
    <row r="10165" spans="1:17" ht="22.5" x14ac:dyDescent="0.25">
      <c r="A10165" s="3">
        <v>14117</v>
      </c>
      <c r="B10165" s="1" t="s">
        <v>43383</v>
      </c>
      <c r="C10165" s="1" t="s">
        <v>15</v>
      </c>
      <c r="D10165" s="1" t="s">
        <v>40</v>
      </c>
      <c r="E10165" s="1">
        <v>17611732</v>
      </c>
      <c r="F10165" s="1" t="s">
        <v>43384</v>
      </c>
      <c r="G10165" s="1">
        <v>2239317</v>
      </c>
      <c r="H10165" s="1" t="s">
        <v>43385</v>
      </c>
      <c r="I10165" s="2">
        <v>45079</v>
      </c>
      <c r="J10165" s="15" t="str">
        <f>MID(Tabla1[[#This Row],[HORA]],1,5)</f>
        <v>14:13</v>
      </c>
      <c r="K10165" s="16">
        <f>IF(Tabla1[[#This Row],[FECHA]]=I10166,IF(J10166-J10165&gt;0,(J10166-J10165)*1440,0),0)</f>
        <v>0</v>
      </c>
      <c r="L10165" s="14">
        <f>2+L9906-Datos!$C$8</f>
        <v>6.0200000000000005</v>
      </c>
      <c r="M10165" s="13" t="s">
        <v>55982</v>
      </c>
      <c r="N10165" s="1" t="s">
        <v>1531</v>
      </c>
      <c r="O10165" s="1">
        <v>10</v>
      </c>
      <c r="P10165" s="1" t="s">
        <v>986</v>
      </c>
      <c r="Q10165" s="4" t="s">
        <v>21</v>
      </c>
    </row>
    <row r="10166" spans="1:17" ht="22.5" x14ac:dyDescent="0.25">
      <c r="A10166" s="3">
        <v>16195</v>
      </c>
      <c r="B10166" s="1" t="s">
        <v>49211</v>
      </c>
      <c r="C10166" s="1" t="s">
        <v>15</v>
      </c>
      <c r="D10166" s="1" t="s">
        <v>82</v>
      </c>
      <c r="E10166" s="1">
        <v>20609668882</v>
      </c>
      <c r="F10166" s="1" t="s">
        <v>49212</v>
      </c>
      <c r="G10166" s="1">
        <v>46609015</v>
      </c>
      <c r="H10166" s="1" t="s">
        <v>49213</v>
      </c>
      <c r="I10166" s="2">
        <v>45079</v>
      </c>
      <c r="J10166" s="15" t="str">
        <f>MID(Tabla1[[#This Row],[HORA]],1,5)</f>
        <v>14:13</v>
      </c>
      <c r="K10166" s="16">
        <f>IF(Tabla1[[#This Row],[FECHA]]=I10167,IF(J10167-J10166&gt;0,(J10167-J10166)*1440,0),0)</f>
        <v>4.9999999999999822</v>
      </c>
      <c r="L10166" s="14">
        <f>2+L9907-Datos!$C$8</f>
        <v>3.7300000000000004</v>
      </c>
      <c r="M10166" s="13" t="s">
        <v>55982</v>
      </c>
      <c r="N10166" s="1" t="s">
        <v>49214</v>
      </c>
      <c r="O10166" s="1">
        <v>30</v>
      </c>
      <c r="P10166" s="1" t="s">
        <v>818</v>
      </c>
      <c r="Q10166" s="4" t="s">
        <v>21</v>
      </c>
    </row>
    <row r="10167" spans="1:17" ht="22.5" x14ac:dyDescent="0.25">
      <c r="A10167" s="3">
        <v>16196</v>
      </c>
      <c r="B10167" s="1" t="s">
        <v>49215</v>
      </c>
      <c r="C10167" s="1" t="s">
        <v>15</v>
      </c>
      <c r="D10167" s="1" t="s">
        <v>77</v>
      </c>
      <c r="E10167" s="1">
        <v>20504645046</v>
      </c>
      <c r="F10167" s="1" t="s">
        <v>49216</v>
      </c>
      <c r="G10167" s="1">
        <v>2239319</v>
      </c>
      <c r="H10167" s="1" t="s">
        <v>49217</v>
      </c>
      <c r="I10167" s="2">
        <v>45079</v>
      </c>
      <c r="J10167" s="15" t="str">
        <f>MID(Tabla1[[#This Row],[HORA]],1,5)</f>
        <v>14:18</v>
      </c>
      <c r="K10167" s="16">
        <f>IF(Tabla1[[#This Row],[FECHA]]=I10168,IF(J10168-J10167&gt;0,(J10168-J10167)*1440,0),0)</f>
        <v>0</v>
      </c>
      <c r="L10167" s="14">
        <f>2+L9908-Datos!$C$8</f>
        <v>5.0199999999999996</v>
      </c>
      <c r="M10167" s="13" t="s">
        <v>55985</v>
      </c>
      <c r="N10167" s="1" t="s">
        <v>49218</v>
      </c>
      <c r="O10167" s="1">
        <v>25</v>
      </c>
      <c r="P10167" s="1" t="s">
        <v>818</v>
      </c>
      <c r="Q10167" s="4" t="s">
        <v>21</v>
      </c>
    </row>
    <row r="10168" spans="1:17" ht="22.5" x14ac:dyDescent="0.25">
      <c r="A10168" s="3">
        <v>18481</v>
      </c>
      <c r="B10168" s="1" t="s">
        <v>55070</v>
      </c>
      <c r="C10168" s="1" t="s">
        <v>15</v>
      </c>
      <c r="D10168" s="1" t="s">
        <v>40</v>
      </c>
      <c r="E10168" s="1">
        <v>20603569874</v>
      </c>
      <c r="F10168" s="1" t="s">
        <v>53795</v>
      </c>
      <c r="G10168" s="1">
        <v>48513498</v>
      </c>
      <c r="H10168" s="1" t="s">
        <v>55071</v>
      </c>
      <c r="I10168" s="2">
        <v>45079</v>
      </c>
      <c r="J10168" s="15" t="str">
        <f>MID(Tabla1[[#This Row],[HORA]],1,5)</f>
        <v>14:18</v>
      </c>
      <c r="K10168" s="16">
        <f>IF(Tabla1[[#This Row],[FECHA]]=I10169,IF(J10169-J10168&gt;0,(J10169-J10168)*1440,0),0)</f>
        <v>0.99999999999999645</v>
      </c>
      <c r="L10168" s="14">
        <f>2+L9909-Datos!$C$8</f>
        <v>4.03</v>
      </c>
      <c r="M10168" s="13" t="s">
        <v>55985</v>
      </c>
      <c r="N10168" s="1" t="s">
        <v>55072</v>
      </c>
      <c r="O10168" s="1">
        <v>100</v>
      </c>
      <c r="P10168" s="1" t="s">
        <v>986</v>
      </c>
      <c r="Q10168" s="4" t="s">
        <v>21</v>
      </c>
    </row>
    <row r="10169" spans="1:17" ht="22.5" x14ac:dyDescent="0.25">
      <c r="A10169" s="3">
        <v>16197</v>
      </c>
      <c r="B10169" s="1" t="s">
        <v>49219</v>
      </c>
      <c r="C10169" s="1" t="s">
        <v>15</v>
      </c>
      <c r="D10169" s="1" t="s">
        <v>40</v>
      </c>
      <c r="E10169" s="1">
        <v>20504645046</v>
      </c>
      <c r="F10169" s="1" t="s">
        <v>49216</v>
      </c>
      <c r="G10169" s="1">
        <v>2239320</v>
      </c>
      <c r="H10169" s="1" t="s">
        <v>49220</v>
      </c>
      <c r="I10169" s="2">
        <v>45079</v>
      </c>
      <c r="J10169" s="15" t="str">
        <f>MID(Tabla1[[#This Row],[HORA]],1,5)</f>
        <v>14:19</v>
      </c>
      <c r="K10169" s="16">
        <f>IF(Tabla1[[#This Row],[FECHA]]=I10170,IF(J10170-J10169&gt;0,(J10170-J10169)*1440,0),0)</f>
        <v>0.99999999999999645</v>
      </c>
      <c r="L10169" s="14">
        <f>2+L9910-Datos!$C$8</f>
        <v>7.04</v>
      </c>
      <c r="M10169" s="13" t="s">
        <v>55986</v>
      </c>
      <c r="N10169" s="1" t="s">
        <v>49221</v>
      </c>
      <c r="O10169" s="1">
        <v>25</v>
      </c>
      <c r="P10169" s="1" t="s">
        <v>818</v>
      </c>
      <c r="Q10169" s="4" t="s">
        <v>21</v>
      </c>
    </row>
    <row r="10170" spans="1:17" ht="22.5" x14ac:dyDescent="0.25">
      <c r="A10170" s="3">
        <v>9048</v>
      </c>
      <c r="B10170" s="1" t="s">
        <v>28278</v>
      </c>
      <c r="C10170" s="1" t="s">
        <v>15</v>
      </c>
      <c r="D10170" s="1" t="s">
        <v>33</v>
      </c>
      <c r="E10170" s="1">
        <v>76377348</v>
      </c>
      <c r="F10170" s="1" t="s">
        <v>2520</v>
      </c>
      <c r="G10170" s="1">
        <v>44467560</v>
      </c>
      <c r="H10170" s="1" t="s">
        <v>28279</v>
      </c>
      <c r="I10170" s="2">
        <v>45079</v>
      </c>
      <c r="J10170" s="15" t="str">
        <f>MID(Tabla1[[#This Row],[HORA]],1,5)</f>
        <v>14:20</v>
      </c>
      <c r="K10170" s="16">
        <f>IF(Tabla1[[#This Row],[FECHA]]=I10171,IF(J10171-J10170&gt;0,(J10171-J10170)*1440,0),0)</f>
        <v>0.99999999999999645</v>
      </c>
      <c r="L10170" s="14">
        <f>2+L9911-Datos!$C$8</f>
        <v>9.1000000000000014</v>
      </c>
      <c r="M10170" s="13" t="s">
        <v>55987</v>
      </c>
      <c r="N10170" s="1" t="s">
        <v>28280</v>
      </c>
      <c r="O10170" s="1">
        <v>60</v>
      </c>
      <c r="P10170" s="1" t="s">
        <v>170</v>
      </c>
      <c r="Q10170" s="4" t="s">
        <v>21</v>
      </c>
    </row>
    <row r="10171" spans="1:17" ht="22.5" x14ac:dyDescent="0.25">
      <c r="A10171" s="3">
        <v>3051</v>
      </c>
      <c r="B10171" s="1" t="s">
        <v>9488</v>
      </c>
      <c r="C10171" s="1" t="s">
        <v>15</v>
      </c>
      <c r="D10171" s="1" t="s">
        <v>77</v>
      </c>
      <c r="E10171" s="1">
        <v>2700568</v>
      </c>
      <c r="F10171" s="1" t="s">
        <v>9489</v>
      </c>
      <c r="G10171" s="1">
        <v>2700568</v>
      </c>
      <c r="H10171" s="1" t="s">
        <v>9489</v>
      </c>
      <c r="I10171" s="2">
        <v>45079</v>
      </c>
      <c r="J10171" s="15" t="str">
        <f>MID(Tabla1[[#This Row],[HORA]],1,5)</f>
        <v>14:21</v>
      </c>
      <c r="K10171" s="16">
        <f>IF(Tabla1[[#This Row],[FECHA]]=I10172,IF(J10172-J10171&gt;0,(J10172-J10171)*1440,0),0)</f>
        <v>0</v>
      </c>
      <c r="L10171" s="14">
        <f>2+L9912-Datos!$C$8</f>
        <v>4.9700000000000006</v>
      </c>
      <c r="M10171" s="13" t="s">
        <v>55988</v>
      </c>
      <c r="N10171" s="1" t="s">
        <v>1715</v>
      </c>
      <c r="O10171" s="1">
        <v>105</v>
      </c>
      <c r="P10171" s="1" t="s">
        <v>818</v>
      </c>
      <c r="Q10171" s="4" t="s">
        <v>21</v>
      </c>
    </row>
    <row r="10172" spans="1:17" ht="22.5" x14ac:dyDescent="0.25">
      <c r="A10172" s="3">
        <v>14118</v>
      </c>
      <c r="B10172" s="1" t="s">
        <v>43386</v>
      </c>
      <c r="C10172" s="1" t="s">
        <v>15</v>
      </c>
      <c r="D10172" s="1" t="s">
        <v>172</v>
      </c>
      <c r="E10172" s="1">
        <v>20053946</v>
      </c>
      <c r="F10172" s="1" t="s">
        <v>43387</v>
      </c>
      <c r="G10172" s="1">
        <v>2239321</v>
      </c>
      <c r="H10172" s="1" t="s">
        <v>43388</v>
      </c>
      <c r="I10172" s="2">
        <v>45079</v>
      </c>
      <c r="J10172" s="15" t="str">
        <f>MID(Tabla1[[#This Row],[HORA]],1,5)</f>
        <v>14:21</v>
      </c>
      <c r="K10172" s="16">
        <f>IF(Tabla1[[#This Row],[FECHA]]=I10173,IF(J10173-J10172&gt;0,(J10173-J10172)*1440,0),0)</f>
        <v>0.99999999999999645</v>
      </c>
      <c r="L10172" s="14">
        <f>2+L9913-Datos!$C$8</f>
        <v>4.78</v>
      </c>
      <c r="M10172" s="13" t="s">
        <v>55988</v>
      </c>
      <c r="N10172" s="1" t="s">
        <v>43389</v>
      </c>
      <c r="O10172" s="1">
        <v>20</v>
      </c>
      <c r="P10172" s="1" t="s">
        <v>986</v>
      </c>
      <c r="Q10172" s="4" t="s">
        <v>21</v>
      </c>
    </row>
    <row r="10173" spans="1:17" ht="22.5" x14ac:dyDescent="0.25">
      <c r="A10173" s="3">
        <v>9049</v>
      </c>
      <c r="B10173" s="1" t="s">
        <v>28281</v>
      </c>
      <c r="C10173" s="1" t="s">
        <v>15</v>
      </c>
      <c r="D10173" s="1" t="s">
        <v>23</v>
      </c>
      <c r="E10173" s="1">
        <v>75160259</v>
      </c>
      <c r="F10173" s="1" t="s">
        <v>28282</v>
      </c>
      <c r="G10173" s="1">
        <v>27666431</v>
      </c>
      <c r="H10173" s="1" t="s">
        <v>28283</v>
      </c>
      <c r="I10173" s="2">
        <v>45079</v>
      </c>
      <c r="J10173" s="15" t="str">
        <f>MID(Tabla1[[#This Row],[HORA]],1,5)</f>
        <v>14:22</v>
      </c>
      <c r="K10173" s="16">
        <f>IF(Tabla1[[#This Row],[FECHA]]=I10174,IF(J10174-J10173&gt;0,(J10174-J10173)*1440,0),0)</f>
        <v>2.9999999999999893</v>
      </c>
      <c r="L10173" s="14">
        <f>2+L9914-Datos!$C$8</f>
        <v>6.87</v>
      </c>
      <c r="M10173" s="13" t="s">
        <v>55989</v>
      </c>
      <c r="N10173" s="1" t="s">
        <v>28284</v>
      </c>
      <c r="O10173" s="1">
        <v>20</v>
      </c>
      <c r="P10173" s="1" t="s">
        <v>170</v>
      </c>
      <c r="Q10173" s="4" t="s">
        <v>21</v>
      </c>
    </row>
    <row r="10174" spans="1:17" ht="22.5" x14ac:dyDescent="0.25">
      <c r="A10174" s="3">
        <v>3052</v>
      </c>
      <c r="B10174" s="1" t="s">
        <v>9490</v>
      </c>
      <c r="C10174" s="1" t="s">
        <v>15</v>
      </c>
      <c r="D10174" s="1" t="s">
        <v>33</v>
      </c>
      <c r="E10174" s="1">
        <v>42743223</v>
      </c>
      <c r="F10174" s="1" t="s">
        <v>9491</v>
      </c>
      <c r="G10174" s="1">
        <v>30415842</v>
      </c>
      <c r="H10174" s="1" t="s">
        <v>9492</v>
      </c>
      <c r="I10174" s="2">
        <v>45079</v>
      </c>
      <c r="J10174" s="15" t="str">
        <f>MID(Tabla1[[#This Row],[HORA]],1,5)</f>
        <v>14:25</v>
      </c>
      <c r="K10174" s="16">
        <f>IF(Tabla1[[#This Row],[FECHA]]=I10175,IF(J10175-J10174&gt;0,(J10175-J10174)*1440,0),0)</f>
        <v>0</v>
      </c>
      <c r="L10174" s="14">
        <f>2+L9915-Datos!$C$8</f>
        <v>4.21</v>
      </c>
      <c r="M10174" s="13" t="s">
        <v>55855</v>
      </c>
      <c r="N10174" s="1" t="s">
        <v>9493</v>
      </c>
      <c r="O10174" s="1">
        <v>30</v>
      </c>
      <c r="P10174" s="1" t="s">
        <v>818</v>
      </c>
      <c r="Q10174" s="4" t="s">
        <v>21</v>
      </c>
    </row>
    <row r="10175" spans="1:17" ht="22.5" x14ac:dyDescent="0.25">
      <c r="A10175" s="3">
        <v>14119</v>
      </c>
      <c r="B10175" s="1" t="s">
        <v>43390</v>
      </c>
      <c r="C10175" s="1" t="s">
        <v>15</v>
      </c>
      <c r="D10175" s="1" t="s">
        <v>40</v>
      </c>
      <c r="E10175" s="1">
        <v>27429493</v>
      </c>
      <c r="F10175" s="1" t="s">
        <v>43391</v>
      </c>
      <c r="G10175" s="1">
        <v>2870850</v>
      </c>
      <c r="H10175" s="1" t="s">
        <v>43392</v>
      </c>
      <c r="I10175" s="2">
        <v>45079</v>
      </c>
      <c r="J10175" s="15" t="str">
        <f>MID(Tabla1[[#This Row],[HORA]],1,5)</f>
        <v>14:25</v>
      </c>
      <c r="K10175" s="16">
        <f>IF(Tabla1[[#This Row],[FECHA]]=I10176,IF(J10176-J10175&gt;0,(J10176-J10175)*1440,0),0)</f>
        <v>0.99999999999999645</v>
      </c>
      <c r="L10175" s="14">
        <f>2+L9916-Datos!$C$8</f>
        <v>5.94</v>
      </c>
      <c r="M10175" s="13" t="s">
        <v>55855</v>
      </c>
      <c r="N10175" s="1" t="s">
        <v>43393</v>
      </c>
      <c r="O10175" s="1">
        <v>80</v>
      </c>
      <c r="P10175" s="1" t="s">
        <v>986</v>
      </c>
      <c r="Q10175" s="4" t="s">
        <v>21</v>
      </c>
    </row>
    <row r="10176" spans="1:17" ht="22.5" x14ac:dyDescent="0.25">
      <c r="A10176" s="3">
        <v>9050</v>
      </c>
      <c r="B10176" s="1" t="s">
        <v>28285</v>
      </c>
      <c r="C10176" s="1" t="s">
        <v>15</v>
      </c>
      <c r="D10176" s="1" t="s">
        <v>77</v>
      </c>
      <c r="E10176" s="1">
        <v>80306392</v>
      </c>
      <c r="F10176" s="1" t="s">
        <v>28286</v>
      </c>
      <c r="G10176" s="1">
        <v>2239323</v>
      </c>
      <c r="H10176" s="1" t="s">
        <v>28287</v>
      </c>
      <c r="I10176" s="2">
        <v>45079</v>
      </c>
      <c r="J10176" s="15" t="str">
        <f>MID(Tabla1[[#This Row],[HORA]],1,5)</f>
        <v>14:26</v>
      </c>
      <c r="K10176" s="16">
        <f>IF(Tabla1[[#This Row],[FECHA]]=I10177,IF(J10177-J10176&gt;0,(J10177-J10176)*1440,0),0)</f>
        <v>3.9999999999999858</v>
      </c>
      <c r="L10176" s="14">
        <f>2+L9917-Datos!$C$8</f>
        <v>7.8000000000000007</v>
      </c>
      <c r="M10176" s="13" t="s">
        <v>55856</v>
      </c>
      <c r="N10176" s="1" t="s">
        <v>28288</v>
      </c>
      <c r="O10176" s="1">
        <v>100</v>
      </c>
      <c r="P10176" s="1" t="s">
        <v>170</v>
      </c>
      <c r="Q10176" s="4" t="s">
        <v>21</v>
      </c>
    </row>
    <row r="10177" spans="1:17" ht="22.5" x14ac:dyDescent="0.25">
      <c r="A10177" s="3">
        <v>14120</v>
      </c>
      <c r="B10177" s="1" t="s">
        <v>43394</v>
      </c>
      <c r="C10177" s="1" t="s">
        <v>15</v>
      </c>
      <c r="D10177" s="1" t="s">
        <v>40</v>
      </c>
      <c r="E10177" s="1">
        <v>47530635</v>
      </c>
      <c r="F10177" s="1" t="s">
        <v>7763</v>
      </c>
      <c r="G10177" s="1">
        <v>47308734</v>
      </c>
      <c r="H10177" s="1" t="s">
        <v>29163</v>
      </c>
      <c r="I10177" s="2">
        <v>45079</v>
      </c>
      <c r="J10177" s="15" t="str">
        <f>MID(Tabla1[[#This Row],[HORA]],1,5)</f>
        <v>14:30</v>
      </c>
      <c r="K10177" s="16">
        <f>IF(Tabla1[[#This Row],[FECHA]]=I10178,IF(J10178-J10177&gt;0,(J10178-J10177)*1440,0),0)</f>
        <v>3.9999999999999858</v>
      </c>
      <c r="L10177" s="14">
        <f>2+L9918-Datos!$C$8</f>
        <v>5.0999999999999996</v>
      </c>
      <c r="M10177" s="13" t="s">
        <v>55859</v>
      </c>
      <c r="N10177" s="1" t="s">
        <v>14770</v>
      </c>
      <c r="O10177" s="1">
        <v>100</v>
      </c>
      <c r="P10177" s="1" t="s">
        <v>986</v>
      </c>
      <c r="Q10177" s="4" t="s">
        <v>21</v>
      </c>
    </row>
    <row r="10178" spans="1:17" ht="22.5" x14ac:dyDescent="0.25">
      <c r="A10178" s="3">
        <v>18482</v>
      </c>
      <c r="B10178" s="1" t="s">
        <v>55073</v>
      </c>
      <c r="C10178" s="1" t="s">
        <v>15</v>
      </c>
      <c r="D10178" s="1" t="s">
        <v>40</v>
      </c>
      <c r="E10178" s="1">
        <v>20492246566</v>
      </c>
      <c r="F10178" s="1" t="s">
        <v>53461</v>
      </c>
      <c r="G10178" s="1">
        <v>2239325</v>
      </c>
      <c r="H10178" s="1" t="s">
        <v>55074</v>
      </c>
      <c r="I10178" s="2">
        <v>45079</v>
      </c>
      <c r="J10178" s="15" t="str">
        <f>MID(Tabla1[[#This Row],[HORA]],1,5)</f>
        <v>14:34</v>
      </c>
      <c r="K10178" s="16">
        <f>IF(Tabla1[[#This Row],[FECHA]]=I10179,IF(J10179-J10178&gt;0,(J10179-J10178)*1440,0),0)</f>
        <v>1.9999999999999929</v>
      </c>
      <c r="L10178" s="14">
        <f>2+L9919-Datos!$C$8</f>
        <v>5.76</v>
      </c>
      <c r="M10178" s="13" t="s">
        <v>55861</v>
      </c>
      <c r="N10178" s="1" t="s">
        <v>55075</v>
      </c>
      <c r="O10178" s="1">
        <v>30</v>
      </c>
      <c r="P10178" s="1" t="s">
        <v>986</v>
      </c>
      <c r="Q10178" s="4" t="s">
        <v>21</v>
      </c>
    </row>
    <row r="10179" spans="1:17" ht="22.5" x14ac:dyDescent="0.25">
      <c r="A10179" s="3">
        <v>14121</v>
      </c>
      <c r="B10179" s="1" t="s">
        <v>43395</v>
      </c>
      <c r="C10179" s="1" t="s">
        <v>15</v>
      </c>
      <c r="D10179" s="1" t="s">
        <v>172</v>
      </c>
      <c r="E10179" s="1">
        <v>3311988</v>
      </c>
      <c r="F10179" s="1" t="s">
        <v>43396</v>
      </c>
      <c r="G10179" s="1">
        <v>2239328</v>
      </c>
      <c r="H10179" s="1" t="s">
        <v>43397</v>
      </c>
      <c r="I10179" s="2">
        <v>45079</v>
      </c>
      <c r="J10179" s="15" t="str">
        <f>MID(Tabla1[[#This Row],[HORA]],1,5)</f>
        <v>14:36</v>
      </c>
      <c r="K10179" s="16">
        <f>IF(Tabla1[[#This Row],[FECHA]]=I10180,IF(J10180-J10179&gt;0,(J10180-J10179)*1440,0),0)</f>
        <v>0</v>
      </c>
      <c r="L10179" s="14">
        <f>2+L9920-Datos!$C$8</f>
        <v>5.7</v>
      </c>
      <c r="M10179" s="13" t="s">
        <v>55997</v>
      </c>
      <c r="N10179" s="1" t="s">
        <v>43398</v>
      </c>
      <c r="O10179" s="1">
        <v>30</v>
      </c>
      <c r="P10179" s="1" t="s">
        <v>986</v>
      </c>
      <c r="Q10179" s="4" t="s">
        <v>21</v>
      </c>
    </row>
    <row r="10180" spans="1:17" ht="22.5" x14ac:dyDescent="0.25">
      <c r="A10180" s="3">
        <v>17434</v>
      </c>
      <c r="B10180" s="1" t="s">
        <v>52478</v>
      </c>
      <c r="C10180" s="1" t="s">
        <v>15</v>
      </c>
      <c r="D10180" s="1" t="s">
        <v>40</v>
      </c>
      <c r="E10180" s="1">
        <v>20603594585</v>
      </c>
      <c r="F10180" s="1" t="s">
        <v>52479</v>
      </c>
      <c r="G10180" s="1">
        <v>40116907</v>
      </c>
      <c r="H10180" s="1" t="s">
        <v>52480</v>
      </c>
      <c r="I10180" s="2">
        <v>45079</v>
      </c>
      <c r="J10180" s="15" t="str">
        <f>MID(Tabla1[[#This Row],[HORA]],1,5)</f>
        <v>14:36</v>
      </c>
      <c r="K10180" s="16">
        <f>IF(Tabla1[[#This Row],[FECHA]]=I10181,IF(J10181-J10180&gt;0,(J10181-J10180)*1440,0),0)</f>
        <v>1.0000000000001563</v>
      </c>
      <c r="L10180" s="14">
        <f>2+L9921-Datos!$C$8</f>
        <v>3.8000000000000007</v>
      </c>
      <c r="M10180" s="13" t="s">
        <v>55997</v>
      </c>
      <c r="N10180" s="1" t="s">
        <v>52481</v>
      </c>
      <c r="O10180" s="1">
        <v>25</v>
      </c>
      <c r="P10180" s="1" t="s">
        <v>170</v>
      </c>
      <c r="Q10180" s="4" t="s">
        <v>21</v>
      </c>
    </row>
    <row r="10181" spans="1:17" ht="22.5" x14ac:dyDescent="0.25">
      <c r="A10181" s="3">
        <v>3053</v>
      </c>
      <c r="B10181" s="1" t="s">
        <v>9494</v>
      </c>
      <c r="C10181" s="1" t="s">
        <v>15</v>
      </c>
      <c r="D10181" s="1" t="s">
        <v>33</v>
      </c>
      <c r="E10181" s="1">
        <v>16645595</v>
      </c>
      <c r="F10181" s="1" t="s">
        <v>7458</v>
      </c>
      <c r="G10181" s="1">
        <v>2239329</v>
      </c>
      <c r="H10181" s="1" t="s">
        <v>9495</v>
      </c>
      <c r="I10181" s="2">
        <v>45079</v>
      </c>
      <c r="J10181" s="15" t="str">
        <f>MID(Tabla1[[#This Row],[HORA]],1,5)</f>
        <v>14:37</v>
      </c>
      <c r="K10181" s="16">
        <f>IF(Tabla1[[#This Row],[FECHA]]=I10182,IF(J10182-J10181&gt;0,(J10182-J10181)*1440,0),0)</f>
        <v>3.9999999999999858</v>
      </c>
      <c r="L10181" s="14">
        <f>2+L9922-Datos!$C$8</f>
        <v>4.8100000000000005</v>
      </c>
      <c r="M10181" s="13" t="s">
        <v>55998</v>
      </c>
      <c r="N10181" s="1" t="s">
        <v>9496</v>
      </c>
      <c r="O10181" s="1">
        <v>20</v>
      </c>
      <c r="P10181" s="1" t="s">
        <v>818</v>
      </c>
      <c r="Q10181" s="4" t="s">
        <v>21</v>
      </c>
    </row>
    <row r="10182" spans="1:17" ht="22.5" x14ac:dyDescent="0.25">
      <c r="A10182" s="3">
        <v>9051</v>
      </c>
      <c r="B10182" s="1" t="s">
        <v>28289</v>
      </c>
      <c r="C10182" s="1" t="s">
        <v>15</v>
      </c>
      <c r="D10182" s="1" t="s">
        <v>40</v>
      </c>
      <c r="E10182" s="1">
        <v>47267565</v>
      </c>
      <c r="F10182" s="1" t="s">
        <v>28290</v>
      </c>
      <c r="G10182" s="1">
        <v>2239330</v>
      </c>
      <c r="H10182" s="1" t="s">
        <v>28291</v>
      </c>
      <c r="I10182" s="2">
        <v>45079</v>
      </c>
      <c r="J10182" s="15" t="str">
        <f>MID(Tabla1[[#This Row],[HORA]],1,5)</f>
        <v>14:41</v>
      </c>
      <c r="K10182" s="16">
        <f>IF(Tabla1[[#This Row],[FECHA]]=I10183,IF(J10183-J10182&gt;0,(J10183-J10182)*1440,0),0)</f>
        <v>0.99999999999983658</v>
      </c>
      <c r="L10182" s="14">
        <f>2+L9923-Datos!$C$8</f>
        <v>6.18</v>
      </c>
      <c r="M10182" s="13" t="s">
        <v>55862</v>
      </c>
      <c r="N10182" s="1" t="s">
        <v>28292</v>
      </c>
      <c r="O10182" s="1">
        <v>30</v>
      </c>
      <c r="P10182" s="1" t="s">
        <v>170</v>
      </c>
      <c r="Q10182" s="4" t="s">
        <v>21</v>
      </c>
    </row>
    <row r="10183" spans="1:17" ht="22.5" x14ac:dyDescent="0.25">
      <c r="A10183" s="3">
        <v>14122</v>
      </c>
      <c r="B10183" s="1" t="s">
        <v>43399</v>
      </c>
      <c r="C10183" s="1" t="s">
        <v>15</v>
      </c>
      <c r="D10183" s="1" t="s">
        <v>61</v>
      </c>
      <c r="E10183" s="1">
        <v>46399614</v>
      </c>
      <c r="F10183" s="1" t="s">
        <v>43400</v>
      </c>
      <c r="G10183" s="1">
        <v>2239331</v>
      </c>
      <c r="H10183" s="1" t="s">
        <v>43401</v>
      </c>
      <c r="I10183" s="2">
        <v>45079</v>
      </c>
      <c r="J10183" s="15" t="str">
        <f>MID(Tabla1[[#This Row],[HORA]],1,5)</f>
        <v>14:42</v>
      </c>
      <c r="K10183" s="16">
        <f>IF(Tabla1[[#This Row],[FECHA]]=I10184,IF(J10184-J10183&gt;0,(J10184-J10183)*1440,0),0)</f>
        <v>3.0000000000001492</v>
      </c>
      <c r="L10183" s="14">
        <f>2+L9924-Datos!$C$8</f>
        <v>5.93</v>
      </c>
      <c r="M10183" s="13" t="s">
        <v>56002</v>
      </c>
      <c r="N10183" s="1" t="s">
        <v>43402</v>
      </c>
      <c r="O10183" s="1">
        <v>15</v>
      </c>
      <c r="P10183" s="1" t="s">
        <v>986</v>
      </c>
      <c r="Q10183" s="4" t="s">
        <v>21</v>
      </c>
    </row>
    <row r="10184" spans="1:17" ht="22.5" x14ac:dyDescent="0.25">
      <c r="A10184" s="3">
        <v>14123</v>
      </c>
      <c r="B10184" s="1" t="s">
        <v>43403</v>
      </c>
      <c r="C10184" s="1" t="s">
        <v>15</v>
      </c>
      <c r="D10184" s="1" t="s">
        <v>141</v>
      </c>
      <c r="E10184" s="1">
        <v>48061296</v>
      </c>
      <c r="F10184" s="1" t="s">
        <v>43404</v>
      </c>
      <c r="G10184" s="1">
        <v>2239332</v>
      </c>
      <c r="H10184" s="1" t="s">
        <v>43405</v>
      </c>
      <c r="I10184" s="2">
        <v>45079</v>
      </c>
      <c r="J10184" s="15" t="str">
        <f>MID(Tabla1[[#This Row],[HORA]],1,5)</f>
        <v>14:45</v>
      </c>
      <c r="K10184" s="16">
        <f>IF(Tabla1[[#This Row],[FECHA]]=I10185,IF(J10185-J10184&gt;0,(J10185-J10184)*1440,0),0)</f>
        <v>1.9999999999999929</v>
      </c>
      <c r="L10184" s="14">
        <f>2+L9925-Datos!$C$8</f>
        <v>8.870000000000001</v>
      </c>
      <c r="M10184" s="13" t="s">
        <v>56005</v>
      </c>
      <c r="N10184" s="1" t="s">
        <v>43406</v>
      </c>
      <c r="O10184" s="1">
        <v>10</v>
      </c>
      <c r="P10184" s="1" t="s">
        <v>986</v>
      </c>
      <c r="Q10184" s="4" t="s">
        <v>21</v>
      </c>
    </row>
    <row r="10185" spans="1:17" ht="22.5" x14ac:dyDescent="0.25">
      <c r="A10185" s="3">
        <v>14124</v>
      </c>
      <c r="B10185" s="1" t="s">
        <v>43407</v>
      </c>
      <c r="C10185" s="1" t="s">
        <v>15</v>
      </c>
      <c r="D10185" s="1" t="s">
        <v>40</v>
      </c>
      <c r="E10185" s="1">
        <v>16730853</v>
      </c>
      <c r="F10185" s="1" t="s">
        <v>9763</v>
      </c>
      <c r="G10185" s="1">
        <v>40237304</v>
      </c>
      <c r="H10185" s="1" t="s">
        <v>43408</v>
      </c>
      <c r="I10185" s="2">
        <v>45079</v>
      </c>
      <c r="J10185" s="15" t="str">
        <f>MID(Tabla1[[#This Row],[HORA]],1,5)</f>
        <v>14:47</v>
      </c>
      <c r="K10185" s="16">
        <f>IF(Tabla1[[#This Row],[FECHA]]=I10186,IF(J10186-J10185&gt;0,(J10186-J10185)*1440,0),0)</f>
        <v>0.99999999999999645</v>
      </c>
      <c r="L10185" s="14">
        <f>2+L9926-Datos!$C$8</f>
        <v>6.0200000000000005</v>
      </c>
      <c r="M10185" s="13" t="s">
        <v>56007</v>
      </c>
      <c r="N10185" s="1" t="s">
        <v>13543</v>
      </c>
      <c r="O10185" s="1">
        <v>20</v>
      </c>
      <c r="P10185" s="1" t="s">
        <v>986</v>
      </c>
      <c r="Q10185" s="4" t="s">
        <v>21</v>
      </c>
    </row>
    <row r="10186" spans="1:17" ht="22.5" x14ac:dyDescent="0.25">
      <c r="A10186" s="3">
        <v>3054</v>
      </c>
      <c r="B10186" s="1" t="s">
        <v>9497</v>
      </c>
      <c r="C10186" s="1" t="s">
        <v>15</v>
      </c>
      <c r="D10186" s="1" t="s">
        <v>228</v>
      </c>
      <c r="E10186" s="1">
        <v>73312037</v>
      </c>
      <c r="F10186" s="1" t="s">
        <v>9498</v>
      </c>
      <c r="G10186" s="1">
        <v>33432359</v>
      </c>
      <c r="H10186" s="1" t="s">
        <v>9499</v>
      </c>
      <c r="I10186" s="2">
        <v>45079</v>
      </c>
      <c r="J10186" s="15" t="str">
        <f>MID(Tabla1[[#This Row],[HORA]],1,5)</f>
        <v>14:48</v>
      </c>
      <c r="K10186" s="16">
        <f>IF(Tabla1[[#This Row],[FECHA]]=I10187,IF(J10187-J10186&gt;0,(J10187-J10186)*1440,0),0)</f>
        <v>0</v>
      </c>
      <c r="L10186" s="14">
        <f>2+L9927-Datos!$C$8</f>
        <v>4.2300000000000004</v>
      </c>
      <c r="M10186" s="13" t="s">
        <v>56008</v>
      </c>
      <c r="N10186" s="1" t="s">
        <v>9500</v>
      </c>
      <c r="O10186" s="1">
        <v>10</v>
      </c>
      <c r="P10186" s="1" t="s">
        <v>818</v>
      </c>
      <c r="Q10186" s="4" t="s">
        <v>21</v>
      </c>
    </row>
    <row r="10187" spans="1:17" ht="22.5" x14ac:dyDescent="0.25">
      <c r="A10187" s="3">
        <v>9052</v>
      </c>
      <c r="B10187" s="1" t="s">
        <v>28293</v>
      </c>
      <c r="C10187" s="1" t="s">
        <v>15</v>
      </c>
      <c r="D10187" s="1" t="s">
        <v>33</v>
      </c>
      <c r="E10187" s="1">
        <v>71458549</v>
      </c>
      <c r="F10187" s="1" t="s">
        <v>28294</v>
      </c>
      <c r="G10187" s="1">
        <v>74309046</v>
      </c>
      <c r="H10187" s="1" t="s">
        <v>28295</v>
      </c>
      <c r="I10187" s="2">
        <v>45079</v>
      </c>
      <c r="J10187" s="15" t="str">
        <f>MID(Tabla1[[#This Row],[HORA]],1,5)</f>
        <v>14:48</v>
      </c>
      <c r="K10187" s="16">
        <f>IF(Tabla1[[#This Row],[FECHA]]=I10188,IF(J10188-J10187&gt;0,(J10188-J10187)*1440,0),0)</f>
        <v>0.99999999999999645</v>
      </c>
      <c r="L10187" s="14">
        <f>2+L9928-Datos!$C$8</f>
        <v>5.0199999999999996</v>
      </c>
      <c r="M10187" s="13" t="s">
        <v>56008</v>
      </c>
      <c r="N10187" s="1" t="s">
        <v>19601</v>
      </c>
      <c r="O10187" s="1">
        <v>30</v>
      </c>
      <c r="P10187" s="1" t="s">
        <v>170</v>
      </c>
      <c r="Q10187" s="4" t="s">
        <v>21</v>
      </c>
    </row>
    <row r="10188" spans="1:17" ht="22.5" x14ac:dyDescent="0.25">
      <c r="A10188" s="3">
        <v>9053</v>
      </c>
      <c r="B10188" s="1" t="s">
        <v>28296</v>
      </c>
      <c r="C10188" s="1" t="s">
        <v>15</v>
      </c>
      <c r="D10188" s="1" t="s">
        <v>71</v>
      </c>
      <c r="E10188" s="1">
        <v>44173619</v>
      </c>
      <c r="F10188" s="1" t="s">
        <v>28297</v>
      </c>
      <c r="G10188" s="1">
        <v>2239333</v>
      </c>
      <c r="H10188" s="1" t="s">
        <v>28298</v>
      </c>
      <c r="I10188" s="2">
        <v>45079</v>
      </c>
      <c r="J10188" s="15" t="str">
        <f>MID(Tabla1[[#This Row],[HORA]],1,5)</f>
        <v>14:49</v>
      </c>
      <c r="K10188" s="16">
        <f>IF(Tabla1[[#This Row],[FECHA]]=I10189,IF(J10189-J10188&gt;0,(J10189-J10188)*1440,0),0)</f>
        <v>2.9999999999999893</v>
      </c>
      <c r="L10188" s="14">
        <f>2+L9929-Datos!$C$8</f>
        <v>3.76</v>
      </c>
      <c r="M10188" s="13" t="s">
        <v>56009</v>
      </c>
      <c r="N10188" s="1" t="s">
        <v>174</v>
      </c>
      <c r="O10188" s="1">
        <v>10</v>
      </c>
      <c r="P10188" s="1" t="s">
        <v>170</v>
      </c>
      <c r="Q10188" s="4" t="s">
        <v>21</v>
      </c>
    </row>
    <row r="10189" spans="1:17" ht="22.5" x14ac:dyDescent="0.25">
      <c r="A10189" s="3">
        <v>14125</v>
      </c>
      <c r="B10189" s="1" t="s">
        <v>43409</v>
      </c>
      <c r="C10189" s="1" t="s">
        <v>15</v>
      </c>
      <c r="D10189" s="1" t="s">
        <v>33</v>
      </c>
      <c r="E10189" s="1">
        <v>40445096</v>
      </c>
      <c r="F10189" s="1" t="s">
        <v>23814</v>
      </c>
      <c r="G10189" s="1">
        <v>46642010</v>
      </c>
      <c r="H10189" s="1" t="s">
        <v>43410</v>
      </c>
      <c r="I10189" s="2">
        <v>45079</v>
      </c>
      <c r="J10189" s="15" t="str">
        <f>MID(Tabla1[[#This Row],[HORA]],1,5)</f>
        <v>14:52</v>
      </c>
      <c r="K10189" s="16">
        <f>IF(Tabla1[[#This Row],[FECHA]]=I10190,IF(J10190-J10189&gt;0,(J10190-J10189)*1440,0),0)</f>
        <v>11.999999999999957</v>
      </c>
      <c r="L10189" s="14">
        <f>2+L9930-Datos!$C$8</f>
        <v>6.68</v>
      </c>
      <c r="M10189" s="13" t="s">
        <v>56011</v>
      </c>
      <c r="N10189" s="1" t="s">
        <v>43411</v>
      </c>
      <c r="O10189" s="1">
        <v>20</v>
      </c>
      <c r="P10189" s="1" t="s">
        <v>986</v>
      </c>
      <c r="Q10189" s="4" t="s">
        <v>21</v>
      </c>
    </row>
    <row r="10190" spans="1:17" ht="22.5" x14ac:dyDescent="0.25">
      <c r="A10190" s="3">
        <v>14126</v>
      </c>
      <c r="B10190" s="1" t="s">
        <v>43412</v>
      </c>
      <c r="C10190" s="1" t="s">
        <v>15</v>
      </c>
      <c r="D10190" s="1" t="s">
        <v>40</v>
      </c>
      <c r="E10190" s="1">
        <v>33567236</v>
      </c>
      <c r="F10190" s="1" t="s">
        <v>43413</v>
      </c>
      <c r="G10190" s="1">
        <v>2239337</v>
      </c>
      <c r="H10190" s="1" t="s">
        <v>43414</v>
      </c>
      <c r="I10190" s="2">
        <v>45079</v>
      </c>
      <c r="J10190" s="15" t="str">
        <f>MID(Tabla1[[#This Row],[HORA]],1,5)</f>
        <v>15:04</v>
      </c>
      <c r="K10190" s="16">
        <f>IF(Tabla1[[#This Row],[FECHA]]=I10191,IF(J10191-J10190&gt;0,(J10191-J10190)*1440,0),0)</f>
        <v>4.9999999999999822</v>
      </c>
      <c r="L10190" s="14">
        <f>2+L9931-Datos!$C$8</f>
        <v>9.16</v>
      </c>
      <c r="M10190" s="13" t="s">
        <v>56133</v>
      </c>
      <c r="N10190" s="1" t="s">
        <v>4799</v>
      </c>
      <c r="O10190" s="1">
        <v>10</v>
      </c>
      <c r="P10190" s="1" t="s">
        <v>986</v>
      </c>
      <c r="Q10190" s="4" t="s">
        <v>21</v>
      </c>
    </row>
    <row r="10191" spans="1:17" ht="22.5" x14ac:dyDescent="0.25">
      <c r="A10191" s="3">
        <v>347</v>
      </c>
      <c r="B10191" s="1" t="s">
        <v>812</v>
      </c>
      <c r="C10191" s="1" t="s">
        <v>15</v>
      </c>
      <c r="D10191" s="1" t="s">
        <v>71</v>
      </c>
      <c r="E10191" s="1">
        <v>2239341</v>
      </c>
      <c r="F10191" s="1" t="s">
        <v>665</v>
      </c>
      <c r="G10191" s="1">
        <v>2239342</v>
      </c>
      <c r="H10191" s="1" t="s">
        <v>684</v>
      </c>
      <c r="I10191" s="2">
        <v>45079</v>
      </c>
      <c r="J10191" s="15" t="str">
        <f>MID(Tabla1[[#This Row],[HORA]],1,5)</f>
        <v>15:09</v>
      </c>
      <c r="K10191" s="16">
        <f>IF(Tabla1[[#This Row],[FECHA]]=I10192,IF(J10192-J10191&gt;0,(J10192-J10191)*1440,0),0)</f>
        <v>1.9999999999999929</v>
      </c>
      <c r="L10191" s="14">
        <f>2+L9932-Datos!$C$8</f>
        <v>4.8600000000000003</v>
      </c>
      <c r="M10191" s="13" t="s">
        <v>55864</v>
      </c>
      <c r="N10191" s="1" t="s">
        <v>813</v>
      </c>
      <c r="O10191" s="1">
        <v>0</v>
      </c>
      <c r="P10191" s="1" t="s">
        <v>170</v>
      </c>
      <c r="Q10191" s="4" t="s">
        <v>21</v>
      </c>
    </row>
    <row r="10192" spans="1:17" ht="22.5" x14ac:dyDescent="0.25">
      <c r="A10192" s="3">
        <v>14127</v>
      </c>
      <c r="B10192" s="1" t="s">
        <v>43415</v>
      </c>
      <c r="C10192" s="1" t="s">
        <v>15</v>
      </c>
      <c r="D10192" s="1" t="s">
        <v>228</v>
      </c>
      <c r="E10192" s="1">
        <v>16702065</v>
      </c>
      <c r="F10192" s="1" t="s">
        <v>14433</v>
      </c>
      <c r="G10192" s="1">
        <v>2239345</v>
      </c>
      <c r="H10192" s="1" t="s">
        <v>14434</v>
      </c>
      <c r="I10192" s="2">
        <v>45079</v>
      </c>
      <c r="J10192" s="15" t="str">
        <f>MID(Tabla1[[#This Row],[HORA]],1,5)</f>
        <v>15:11</v>
      </c>
      <c r="K10192" s="16">
        <f>IF(Tabla1[[#This Row],[FECHA]]=I10193,IF(J10193-J10192&gt;0,(J10193-J10192)*1440,0),0)</f>
        <v>2.9999999999999893</v>
      </c>
      <c r="L10192" s="14">
        <f>2+L9933-Datos!$C$8</f>
        <v>3.96</v>
      </c>
      <c r="M10192" s="13" t="s">
        <v>55866</v>
      </c>
      <c r="N10192" s="1" t="s">
        <v>43416</v>
      </c>
      <c r="O10192" s="1">
        <v>15</v>
      </c>
      <c r="P10192" s="1" t="s">
        <v>986</v>
      </c>
      <c r="Q10192" s="4" t="s">
        <v>21</v>
      </c>
    </row>
    <row r="10193" spans="1:17" ht="22.5" x14ac:dyDescent="0.25">
      <c r="A10193" s="3">
        <v>722</v>
      </c>
      <c r="B10193" s="1" t="s">
        <v>1663</v>
      </c>
      <c r="C10193" s="1" t="s">
        <v>15</v>
      </c>
      <c r="D10193" s="1" t="s">
        <v>40</v>
      </c>
      <c r="E10193" s="1">
        <v>2239346</v>
      </c>
      <c r="F10193" s="1" t="s">
        <v>1375</v>
      </c>
      <c r="G10193" s="1">
        <v>71466887</v>
      </c>
      <c r="H10193" s="1" t="s">
        <v>1661</v>
      </c>
      <c r="I10193" s="2">
        <v>45079</v>
      </c>
      <c r="J10193" s="15" t="str">
        <f>MID(Tabla1[[#This Row],[HORA]],1,5)</f>
        <v>15:14</v>
      </c>
      <c r="K10193" s="16">
        <f>IF(Tabla1[[#This Row],[FECHA]]=I10194,IF(J10194-J10193&gt;0,(J10194-J10193)*1440,0),0)</f>
        <v>4.9999999999999822</v>
      </c>
      <c r="L10193" s="14">
        <f>2+L9934-Datos!$C$8</f>
        <v>5.16</v>
      </c>
      <c r="M10193" s="13" t="s">
        <v>55869</v>
      </c>
      <c r="N10193" s="1" t="s">
        <v>54</v>
      </c>
      <c r="O10193" s="1">
        <v>0</v>
      </c>
      <c r="P10193" s="1" t="s">
        <v>818</v>
      </c>
      <c r="Q10193" s="4" t="s">
        <v>21</v>
      </c>
    </row>
    <row r="10194" spans="1:17" ht="22.5" x14ac:dyDescent="0.25">
      <c r="A10194" s="3">
        <v>14128</v>
      </c>
      <c r="B10194" s="1" t="s">
        <v>43417</v>
      </c>
      <c r="C10194" s="1" t="s">
        <v>15</v>
      </c>
      <c r="D10194" s="1" t="s">
        <v>82</v>
      </c>
      <c r="E10194" s="1">
        <v>40699181</v>
      </c>
      <c r="F10194" s="1" t="s">
        <v>43418</v>
      </c>
      <c r="G10194" s="1">
        <v>2239348</v>
      </c>
      <c r="H10194" s="1" t="s">
        <v>43419</v>
      </c>
      <c r="I10194" s="2">
        <v>45079</v>
      </c>
      <c r="J10194" s="15" t="str">
        <f>MID(Tabla1[[#This Row],[HORA]],1,5)</f>
        <v>15:19</v>
      </c>
      <c r="K10194" s="16">
        <f>IF(Tabla1[[#This Row],[FECHA]]=I10195,IF(J10195-J10194&gt;0,(J10195-J10194)*1440,0),0)</f>
        <v>0</v>
      </c>
      <c r="L10194" s="14">
        <f>2+L9935-Datos!$C$8</f>
        <v>6.66</v>
      </c>
      <c r="M10194" s="13" t="s">
        <v>55874</v>
      </c>
      <c r="N10194" s="1" t="s">
        <v>43420</v>
      </c>
      <c r="O10194" s="1">
        <v>15</v>
      </c>
      <c r="P10194" s="1" t="s">
        <v>986</v>
      </c>
      <c r="Q10194" s="4" t="s">
        <v>21</v>
      </c>
    </row>
    <row r="10195" spans="1:17" ht="22.5" x14ac:dyDescent="0.25">
      <c r="A10195" s="3">
        <v>16198</v>
      </c>
      <c r="B10195" s="1" t="s">
        <v>49222</v>
      </c>
      <c r="C10195" s="1" t="s">
        <v>15</v>
      </c>
      <c r="D10195" s="1" t="s">
        <v>40</v>
      </c>
      <c r="E10195" s="1">
        <v>20231363255</v>
      </c>
      <c r="F10195" s="1" t="s">
        <v>48094</v>
      </c>
      <c r="G10195" s="1">
        <v>2239347</v>
      </c>
      <c r="H10195" s="1" t="s">
        <v>13175</v>
      </c>
      <c r="I10195" s="2">
        <v>45079</v>
      </c>
      <c r="J10195" s="15" t="str">
        <f>MID(Tabla1[[#This Row],[HORA]],1,5)</f>
        <v>15:19</v>
      </c>
      <c r="K10195" s="16">
        <f>IF(Tabla1[[#This Row],[FECHA]]=I10196,IF(J10196-J10195&gt;0,(J10196-J10195)*1440,0),0)</f>
        <v>1.0000000000001563</v>
      </c>
      <c r="L10195" s="14">
        <f>2+L9936-Datos!$C$8</f>
        <v>4.01</v>
      </c>
      <c r="M10195" s="13" t="s">
        <v>55874</v>
      </c>
      <c r="N10195" s="1" t="s">
        <v>59</v>
      </c>
      <c r="O10195" s="1">
        <v>10</v>
      </c>
      <c r="P10195" s="1" t="s">
        <v>818</v>
      </c>
      <c r="Q10195" s="4" t="s">
        <v>21</v>
      </c>
    </row>
    <row r="10196" spans="1:17" ht="22.5" x14ac:dyDescent="0.25">
      <c r="A10196" s="3">
        <v>3055</v>
      </c>
      <c r="B10196" s="1" t="s">
        <v>9501</v>
      </c>
      <c r="C10196" s="1" t="s">
        <v>15</v>
      </c>
      <c r="D10196" s="1" t="s">
        <v>40</v>
      </c>
      <c r="E10196" s="1">
        <v>77485703</v>
      </c>
      <c r="F10196" s="1" t="s">
        <v>4074</v>
      </c>
      <c r="G10196" s="1">
        <v>42524065</v>
      </c>
      <c r="H10196" s="1" t="s">
        <v>9502</v>
      </c>
      <c r="I10196" s="2">
        <v>45079</v>
      </c>
      <c r="J10196" s="15" t="str">
        <f>MID(Tabla1[[#This Row],[HORA]],1,5)</f>
        <v>15:20</v>
      </c>
      <c r="K10196" s="16">
        <f>IF(Tabla1[[#This Row],[FECHA]]=I10197,IF(J10197-J10196&gt;0,(J10197-J10196)*1440,0),0)</f>
        <v>2.9999999999998295</v>
      </c>
      <c r="L10196" s="14">
        <f>2+L9937-Datos!$C$8</f>
        <v>6.16</v>
      </c>
      <c r="M10196" s="13" t="s">
        <v>55875</v>
      </c>
      <c r="N10196" s="1" t="s">
        <v>59</v>
      </c>
      <c r="O10196" s="1">
        <v>10</v>
      </c>
      <c r="P10196" s="1" t="s">
        <v>818</v>
      </c>
      <c r="Q10196" s="4" t="s">
        <v>21</v>
      </c>
    </row>
    <row r="10197" spans="1:17" ht="22.5" x14ac:dyDescent="0.25">
      <c r="A10197" s="3">
        <v>14129</v>
      </c>
      <c r="B10197" s="1" t="s">
        <v>43421</v>
      </c>
      <c r="C10197" s="1" t="s">
        <v>15</v>
      </c>
      <c r="D10197" s="1" t="s">
        <v>228</v>
      </c>
      <c r="E10197" s="1">
        <v>40354599</v>
      </c>
      <c r="F10197" s="1" t="s">
        <v>12908</v>
      </c>
      <c r="G10197" s="1">
        <v>2239351</v>
      </c>
      <c r="H10197" s="1" t="s">
        <v>43422</v>
      </c>
      <c r="I10197" s="2">
        <v>45079</v>
      </c>
      <c r="J10197" s="15" t="str">
        <f>MID(Tabla1[[#This Row],[HORA]],1,5)</f>
        <v>15:23</v>
      </c>
      <c r="K10197" s="16">
        <f>IF(Tabla1[[#This Row],[FECHA]]=I10198,IF(J10198-J10197&gt;0,(J10198-J10197)*1440,0),0)</f>
        <v>0</v>
      </c>
      <c r="L10197" s="14">
        <f>2+L9938-Datos!$C$8</f>
        <v>7.8599999999999994</v>
      </c>
      <c r="M10197" s="13" t="s">
        <v>55878</v>
      </c>
      <c r="N10197" s="1" t="s">
        <v>43423</v>
      </c>
      <c r="O10197" s="1">
        <v>13</v>
      </c>
      <c r="P10197" s="1" t="s">
        <v>986</v>
      </c>
      <c r="Q10197" s="4" t="s">
        <v>21</v>
      </c>
    </row>
    <row r="10198" spans="1:17" ht="22.5" x14ac:dyDescent="0.25">
      <c r="A10198" s="3">
        <v>16199</v>
      </c>
      <c r="B10198" s="1" t="s">
        <v>49223</v>
      </c>
      <c r="C10198" s="1" t="s">
        <v>15</v>
      </c>
      <c r="D10198" s="1" t="s">
        <v>23</v>
      </c>
      <c r="E10198" s="1">
        <v>20607079804</v>
      </c>
      <c r="F10198" s="1" t="s">
        <v>47732</v>
      </c>
      <c r="G10198" s="1">
        <v>2239352</v>
      </c>
      <c r="H10198" s="1" t="s">
        <v>49055</v>
      </c>
      <c r="I10198" s="2">
        <v>45079</v>
      </c>
      <c r="J10198" s="15" t="str">
        <f>MID(Tabla1[[#This Row],[HORA]],1,5)</f>
        <v>15:23</v>
      </c>
      <c r="K10198" s="16">
        <f>IF(Tabla1[[#This Row],[FECHA]]=I10199,IF(J10199-J10198&gt;0,(J10199-J10198)*1440,0),0)</f>
        <v>1.0000000000001563</v>
      </c>
      <c r="L10198" s="14">
        <f>2+L9939-Datos!$C$8</f>
        <v>5.0199999999999996</v>
      </c>
      <c r="M10198" s="13" t="s">
        <v>55878</v>
      </c>
      <c r="N10198" s="1" t="s">
        <v>59</v>
      </c>
      <c r="O10198" s="1">
        <v>10</v>
      </c>
      <c r="P10198" s="1" t="s">
        <v>818</v>
      </c>
      <c r="Q10198" s="4" t="s">
        <v>21</v>
      </c>
    </row>
    <row r="10199" spans="1:17" ht="22.5" x14ac:dyDescent="0.25">
      <c r="A10199" s="3">
        <v>16200</v>
      </c>
      <c r="B10199" s="1" t="s">
        <v>49224</v>
      </c>
      <c r="C10199" s="1" t="s">
        <v>15</v>
      </c>
      <c r="D10199" s="1" t="s">
        <v>228</v>
      </c>
      <c r="E10199" s="1">
        <v>20231363255</v>
      </c>
      <c r="F10199" s="1" t="s">
        <v>48094</v>
      </c>
      <c r="G10199" s="1">
        <v>10554991</v>
      </c>
      <c r="H10199" s="1" t="s">
        <v>49225</v>
      </c>
      <c r="I10199" s="2">
        <v>45079</v>
      </c>
      <c r="J10199" s="15" t="str">
        <f>MID(Tabla1[[#This Row],[HORA]],1,5)</f>
        <v>15:24</v>
      </c>
      <c r="K10199" s="16">
        <f>IF(Tabla1[[#This Row],[FECHA]]=I10200,IF(J10200-J10199&gt;0,(J10200-J10199)*1440,0),0)</f>
        <v>1.9999999999999929</v>
      </c>
      <c r="L10199" s="14">
        <f>2+L9940-Datos!$C$8</f>
        <v>5.96</v>
      </c>
      <c r="M10199" s="13" t="s">
        <v>55879</v>
      </c>
      <c r="N10199" s="1" t="s">
        <v>59</v>
      </c>
      <c r="O10199" s="1">
        <v>10</v>
      </c>
      <c r="P10199" s="1" t="s">
        <v>818</v>
      </c>
      <c r="Q10199" s="4" t="s">
        <v>21</v>
      </c>
    </row>
    <row r="10200" spans="1:17" ht="22.5" x14ac:dyDescent="0.25">
      <c r="A10200" s="3">
        <v>14130</v>
      </c>
      <c r="B10200" s="1" t="s">
        <v>43424</v>
      </c>
      <c r="C10200" s="1" t="s">
        <v>15</v>
      </c>
      <c r="D10200" s="1" t="s">
        <v>40</v>
      </c>
      <c r="E10200" s="1">
        <v>75796409</v>
      </c>
      <c r="F10200" s="1" t="s">
        <v>4915</v>
      </c>
      <c r="G10200" s="1">
        <v>46687612</v>
      </c>
      <c r="H10200" s="1" t="s">
        <v>4916</v>
      </c>
      <c r="I10200" s="2">
        <v>45079</v>
      </c>
      <c r="J10200" s="15" t="str">
        <f>MID(Tabla1[[#This Row],[HORA]],1,5)</f>
        <v>15:26</v>
      </c>
      <c r="K10200" s="16">
        <f>IF(Tabla1[[#This Row],[FECHA]]=I10201,IF(J10201-J10200&gt;0,(J10201-J10200)*1440,0),0)</f>
        <v>0.99999999999983658</v>
      </c>
      <c r="L10200" s="14">
        <f>2+L9941-Datos!$C$8</f>
        <v>6.2</v>
      </c>
      <c r="M10200" s="13" t="s">
        <v>55881</v>
      </c>
      <c r="N10200" s="1" t="s">
        <v>11684</v>
      </c>
      <c r="O10200" s="1">
        <v>10</v>
      </c>
      <c r="P10200" s="1" t="s">
        <v>986</v>
      </c>
      <c r="Q10200" s="4" t="s">
        <v>21</v>
      </c>
    </row>
    <row r="10201" spans="1:17" ht="22.5" x14ac:dyDescent="0.25">
      <c r="A10201" s="3">
        <v>16201</v>
      </c>
      <c r="B10201" s="1" t="s">
        <v>49226</v>
      </c>
      <c r="C10201" s="1" t="s">
        <v>15</v>
      </c>
      <c r="D10201" s="1" t="s">
        <v>71</v>
      </c>
      <c r="E10201" s="1">
        <v>20607079804</v>
      </c>
      <c r="F10201" s="1" t="s">
        <v>47732</v>
      </c>
      <c r="G10201" s="1">
        <v>2239354</v>
      </c>
      <c r="H10201" s="1" t="s">
        <v>48097</v>
      </c>
      <c r="I10201" s="2">
        <v>45079</v>
      </c>
      <c r="J10201" s="15" t="str">
        <f>MID(Tabla1[[#This Row],[HORA]],1,5)</f>
        <v>15:27</v>
      </c>
      <c r="K10201" s="16">
        <f>IF(Tabla1[[#This Row],[FECHA]]=I10202,IF(J10202-J10201&gt;0,(J10202-J10201)*1440,0),0)</f>
        <v>1.9999999999999929</v>
      </c>
      <c r="L10201" s="14">
        <f>2+L9942-Datos!$C$8</f>
        <v>3.87</v>
      </c>
      <c r="M10201" s="13" t="s">
        <v>55882</v>
      </c>
      <c r="N10201" s="1" t="s">
        <v>59</v>
      </c>
      <c r="O10201" s="1">
        <v>10</v>
      </c>
      <c r="P10201" s="1" t="s">
        <v>818</v>
      </c>
      <c r="Q10201" s="4" t="s">
        <v>21</v>
      </c>
    </row>
    <row r="10202" spans="1:17" ht="22.5" x14ac:dyDescent="0.25">
      <c r="A10202" s="3">
        <v>17435</v>
      </c>
      <c r="B10202" s="1" t="s">
        <v>52482</v>
      </c>
      <c r="C10202" s="1" t="s">
        <v>15</v>
      </c>
      <c r="D10202" s="1" t="s">
        <v>228</v>
      </c>
      <c r="E10202" s="1">
        <v>10441307395</v>
      </c>
      <c r="F10202" s="1" t="s">
        <v>49960</v>
      </c>
      <c r="G10202" s="1">
        <v>2239357</v>
      </c>
      <c r="H10202" s="1" t="s">
        <v>52483</v>
      </c>
      <c r="I10202" s="2">
        <v>45079</v>
      </c>
      <c r="J10202" s="15" t="str">
        <f>MID(Tabla1[[#This Row],[HORA]],1,5)</f>
        <v>15:29</v>
      </c>
      <c r="K10202" s="16">
        <f>IF(Tabla1[[#This Row],[FECHA]]=I10203,IF(J10203-J10202&gt;0,(J10203-J10202)*1440,0),0)</f>
        <v>1.0000000000001563</v>
      </c>
      <c r="L10202" s="14">
        <f>2+L9943-Datos!$C$8</f>
        <v>5.1100000000000003</v>
      </c>
      <c r="M10202" s="13" t="s">
        <v>55884</v>
      </c>
      <c r="N10202" s="1" t="s">
        <v>52484</v>
      </c>
      <c r="O10202" s="1">
        <v>15</v>
      </c>
      <c r="P10202" s="1" t="s">
        <v>170</v>
      </c>
      <c r="Q10202" s="4" t="s">
        <v>21</v>
      </c>
    </row>
    <row r="10203" spans="1:17" ht="22.5" x14ac:dyDescent="0.25">
      <c r="A10203" s="3">
        <v>18483</v>
      </c>
      <c r="B10203" s="1" t="s">
        <v>55076</v>
      </c>
      <c r="C10203" s="1" t="s">
        <v>15</v>
      </c>
      <c r="D10203" s="1" t="s">
        <v>40</v>
      </c>
      <c r="E10203" s="1">
        <v>20530231004</v>
      </c>
      <c r="F10203" s="1" t="s">
        <v>55077</v>
      </c>
      <c r="G10203" s="1">
        <v>41600456</v>
      </c>
      <c r="H10203" s="1" t="s">
        <v>55078</v>
      </c>
      <c r="I10203" s="2">
        <v>45079</v>
      </c>
      <c r="J10203" s="15" t="str">
        <f>MID(Tabla1[[#This Row],[HORA]],1,5)</f>
        <v>15:30</v>
      </c>
      <c r="K10203" s="16">
        <f>IF(Tabla1[[#This Row],[FECHA]]=I10204,IF(J10204-J10203&gt;0,(J10204-J10203)*1440,0),0)</f>
        <v>5.9999999999999787</v>
      </c>
      <c r="L10203" s="14">
        <f>2+L9944-Datos!$C$8</f>
        <v>4.8000000000000007</v>
      </c>
      <c r="M10203" s="13" t="s">
        <v>55885</v>
      </c>
      <c r="N10203" s="1" t="s">
        <v>1715</v>
      </c>
      <c r="O10203" s="1">
        <v>8</v>
      </c>
      <c r="P10203" s="1" t="s">
        <v>986</v>
      </c>
      <c r="Q10203" s="4" t="s">
        <v>21</v>
      </c>
    </row>
    <row r="10204" spans="1:17" ht="22.5" x14ac:dyDescent="0.25">
      <c r="A10204" s="3">
        <v>9054</v>
      </c>
      <c r="B10204" s="1" t="s">
        <v>28299</v>
      </c>
      <c r="C10204" s="1" t="s">
        <v>15</v>
      </c>
      <c r="D10204" s="1" t="s">
        <v>172</v>
      </c>
      <c r="E10204" s="1">
        <v>16652425</v>
      </c>
      <c r="F10204" s="1" t="s">
        <v>28300</v>
      </c>
      <c r="G10204" s="1">
        <v>2239360</v>
      </c>
      <c r="H10204" s="1" t="s">
        <v>28301</v>
      </c>
      <c r="I10204" s="2">
        <v>45079</v>
      </c>
      <c r="J10204" s="15" t="str">
        <f>MID(Tabla1[[#This Row],[HORA]],1,5)</f>
        <v>15:36</v>
      </c>
      <c r="K10204" s="16">
        <f>IF(Tabla1[[#This Row],[FECHA]]=I10205,IF(J10205-J10204&gt;0,(J10205-J10204)*1440,0),0)</f>
        <v>0</v>
      </c>
      <c r="L10204" s="14">
        <f>2+L9945-Datos!$C$8</f>
        <v>6.18</v>
      </c>
      <c r="M10204" s="13" t="s">
        <v>55891</v>
      </c>
      <c r="N10204" s="1" t="s">
        <v>28302</v>
      </c>
      <c r="O10204" s="1">
        <v>30</v>
      </c>
      <c r="P10204" s="1" t="s">
        <v>170</v>
      </c>
      <c r="Q10204" s="4" t="s">
        <v>21</v>
      </c>
    </row>
    <row r="10205" spans="1:17" ht="22.5" x14ac:dyDescent="0.25">
      <c r="A10205" s="3">
        <v>9055</v>
      </c>
      <c r="B10205" s="1" t="s">
        <v>28299</v>
      </c>
      <c r="C10205" s="1" t="s">
        <v>15</v>
      </c>
      <c r="D10205" s="1" t="s">
        <v>172</v>
      </c>
      <c r="E10205" s="1">
        <v>16652425</v>
      </c>
      <c r="F10205" s="1" t="s">
        <v>28300</v>
      </c>
      <c r="G10205" s="1">
        <v>2239360</v>
      </c>
      <c r="H10205" s="1" t="s">
        <v>28301</v>
      </c>
      <c r="I10205" s="2">
        <v>45079</v>
      </c>
      <c r="J10205" s="15" t="str">
        <f>MID(Tabla1[[#This Row],[HORA]],1,5)</f>
        <v>15:36</v>
      </c>
      <c r="K10205" s="16">
        <f>IF(Tabla1[[#This Row],[FECHA]]=I10206,IF(J10206-J10205&gt;0,(J10206-J10205)*1440,0),0)</f>
        <v>5.9999999999999787</v>
      </c>
      <c r="L10205" s="14">
        <f>2+L9946-Datos!$C$8</f>
        <v>6.12</v>
      </c>
      <c r="M10205" s="13" t="s">
        <v>55891</v>
      </c>
      <c r="N10205" s="1" t="s">
        <v>28303</v>
      </c>
      <c r="O10205" s="1">
        <v>30</v>
      </c>
      <c r="P10205" s="1" t="s">
        <v>170</v>
      </c>
      <c r="Q10205" s="4" t="s">
        <v>21</v>
      </c>
    </row>
    <row r="10206" spans="1:17" ht="22.5" x14ac:dyDescent="0.25">
      <c r="A10206" s="3">
        <v>9056</v>
      </c>
      <c r="B10206" s="1" t="s">
        <v>28304</v>
      </c>
      <c r="C10206" s="1" t="s">
        <v>15</v>
      </c>
      <c r="D10206" s="1" t="s">
        <v>82</v>
      </c>
      <c r="E10206" s="1">
        <v>75612738</v>
      </c>
      <c r="F10206" s="1" t="s">
        <v>28305</v>
      </c>
      <c r="G10206" s="1">
        <v>2366567</v>
      </c>
      <c r="H10206" s="1" t="s">
        <v>28306</v>
      </c>
      <c r="I10206" s="2">
        <v>45079</v>
      </c>
      <c r="J10206" s="15" t="str">
        <f>MID(Tabla1[[#This Row],[HORA]],1,5)</f>
        <v>15:42</v>
      </c>
      <c r="K10206" s="16">
        <f>IF(Tabla1[[#This Row],[FECHA]]=I10207,IF(J10207-J10206&gt;0,(J10207-J10206)*1440,0),0)</f>
        <v>1.9999999999999929</v>
      </c>
      <c r="L10206" s="14">
        <f>2+L9947-Datos!$C$8</f>
        <v>6.0200000000000005</v>
      </c>
      <c r="M10206" s="13" t="s">
        <v>55897</v>
      </c>
      <c r="N10206" s="1" t="s">
        <v>28307</v>
      </c>
      <c r="O10206" s="1">
        <v>15</v>
      </c>
      <c r="P10206" s="1" t="s">
        <v>170</v>
      </c>
      <c r="Q10206" s="4" t="s">
        <v>21</v>
      </c>
    </row>
    <row r="10207" spans="1:17" ht="22.5" x14ac:dyDescent="0.25">
      <c r="A10207" s="3">
        <v>9057</v>
      </c>
      <c r="B10207" s="1" t="s">
        <v>28308</v>
      </c>
      <c r="C10207" s="1" t="s">
        <v>15</v>
      </c>
      <c r="D10207" s="1" t="s">
        <v>61</v>
      </c>
      <c r="E10207" s="1">
        <v>74985132</v>
      </c>
      <c r="F10207" s="1" t="s">
        <v>28309</v>
      </c>
      <c r="G10207" s="1">
        <v>2239362</v>
      </c>
      <c r="H10207" s="1" t="s">
        <v>28310</v>
      </c>
      <c r="I10207" s="2">
        <v>45079</v>
      </c>
      <c r="J10207" s="15" t="str">
        <f>MID(Tabla1[[#This Row],[HORA]],1,5)</f>
        <v>15:44</v>
      </c>
      <c r="K10207" s="16">
        <f>IF(Tabla1[[#This Row],[FECHA]]=I10208,IF(J10208-J10207&gt;0,(J10208-J10207)*1440,0),0)</f>
        <v>1.9999999999999929</v>
      </c>
      <c r="L10207" s="14">
        <f>2+L9948-Datos!$C$8</f>
        <v>3.7300000000000004</v>
      </c>
      <c r="M10207" s="13" t="s">
        <v>55899</v>
      </c>
      <c r="N10207" s="1" t="s">
        <v>28311</v>
      </c>
      <c r="O10207" s="1">
        <v>20</v>
      </c>
      <c r="P10207" s="1" t="s">
        <v>170</v>
      </c>
      <c r="Q10207" s="4" t="s">
        <v>21</v>
      </c>
    </row>
    <row r="10208" spans="1:17" ht="22.5" x14ac:dyDescent="0.25">
      <c r="A10208" s="3">
        <v>9058</v>
      </c>
      <c r="B10208" s="1" t="s">
        <v>28312</v>
      </c>
      <c r="C10208" s="1" t="s">
        <v>15</v>
      </c>
      <c r="D10208" s="1" t="s">
        <v>141</v>
      </c>
      <c r="E10208" s="1">
        <v>17531277</v>
      </c>
      <c r="F10208" s="1" t="s">
        <v>28313</v>
      </c>
      <c r="G10208" s="1">
        <v>2239365</v>
      </c>
      <c r="H10208" s="1" t="s">
        <v>28314</v>
      </c>
      <c r="I10208" s="2">
        <v>45079</v>
      </c>
      <c r="J10208" s="15" t="str">
        <f>MID(Tabla1[[#This Row],[HORA]],1,5)</f>
        <v>15:46</v>
      </c>
      <c r="K10208" s="16">
        <f>IF(Tabla1[[#This Row],[FECHA]]=I10209,IF(J10209-J10208&gt;0,(J10209-J10208)*1440,0),0)</f>
        <v>2.9999999999999893</v>
      </c>
      <c r="L10208" s="14">
        <f>2+L9949-Datos!$C$8</f>
        <v>5.0199999999999996</v>
      </c>
      <c r="M10208" s="13" t="s">
        <v>55901</v>
      </c>
      <c r="N10208" s="1" t="s">
        <v>28315</v>
      </c>
      <c r="O10208" s="1">
        <v>20</v>
      </c>
      <c r="P10208" s="1" t="s">
        <v>170</v>
      </c>
      <c r="Q10208" s="4" t="s">
        <v>21</v>
      </c>
    </row>
    <row r="10209" spans="1:17" ht="22.5" x14ac:dyDescent="0.25">
      <c r="A10209" s="3">
        <v>9059</v>
      </c>
      <c r="B10209" s="1" t="s">
        <v>28316</v>
      </c>
      <c r="C10209" s="1" t="s">
        <v>15</v>
      </c>
      <c r="D10209" s="1" t="s">
        <v>77</v>
      </c>
      <c r="E10209" s="1">
        <v>75376132</v>
      </c>
      <c r="F10209" s="1" t="s">
        <v>28317</v>
      </c>
      <c r="G10209" s="1">
        <v>2239366</v>
      </c>
      <c r="H10209" s="1" t="s">
        <v>28318</v>
      </c>
      <c r="I10209" s="2">
        <v>45079</v>
      </c>
      <c r="J10209" s="15" t="str">
        <f>MID(Tabla1[[#This Row],[HORA]],1,5)</f>
        <v>15:49</v>
      </c>
      <c r="K10209" s="16">
        <f>IF(Tabla1[[#This Row],[FECHA]]=I10210,IF(J10210-J10209&gt;0,(J10210-J10209)*1440,0),0)</f>
        <v>0.99999999999999645</v>
      </c>
      <c r="L10209" s="14">
        <f>2+L9950-Datos!$C$8</f>
        <v>4.03</v>
      </c>
      <c r="M10209" s="13" t="s">
        <v>55904</v>
      </c>
      <c r="N10209" s="1" t="s">
        <v>28319</v>
      </c>
      <c r="O10209" s="1">
        <v>20</v>
      </c>
      <c r="P10209" s="1" t="s">
        <v>170</v>
      </c>
      <c r="Q10209" s="4" t="s">
        <v>21</v>
      </c>
    </row>
    <row r="10210" spans="1:17" ht="22.5" x14ac:dyDescent="0.25">
      <c r="A10210" s="3">
        <v>16202</v>
      </c>
      <c r="B10210" s="1" t="s">
        <v>49227</v>
      </c>
      <c r="C10210" s="1" t="s">
        <v>15</v>
      </c>
      <c r="D10210" s="1" t="s">
        <v>228</v>
      </c>
      <c r="E10210" s="1">
        <v>20487470601</v>
      </c>
      <c r="F10210" s="1" t="s">
        <v>49228</v>
      </c>
      <c r="G10210" s="1">
        <v>7641427</v>
      </c>
      <c r="H10210" s="1" t="s">
        <v>49229</v>
      </c>
      <c r="I10210" s="2">
        <v>45079</v>
      </c>
      <c r="J10210" s="15" t="str">
        <f>MID(Tabla1[[#This Row],[HORA]],1,5)</f>
        <v>15:50</v>
      </c>
      <c r="K10210" s="16">
        <f>IF(Tabla1[[#This Row],[FECHA]]=I10211,IF(J10211-J10210&gt;0,(J10211-J10210)*1440,0),0)</f>
        <v>0.99999999999999645</v>
      </c>
      <c r="L10210" s="14">
        <f>2+L9951-Datos!$C$8</f>
        <v>7.04</v>
      </c>
      <c r="M10210" s="13" t="s">
        <v>55905</v>
      </c>
      <c r="N10210" s="1" t="s">
        <v>49230</v>
      </c>
      <c r="O10210" s="1">
        <v>20</v>
      </c>
      <c r="P10210" s="1" t="s">
        <v>818</v>
      </c>
      <c r="Q10210" s="4" t="s">
        <v>21</v>
      </c>
    </row>
    <row r="10211" spans="1:17" ht="22.5" x14ac:dyDescent="0.25">
      <c r="A10211" s="3">
        <v>9060</v>
      </c>
      <c r="B10211" s="1" t="s">
        <v>28320</v>
      </c>
      <c r="C10211" s="1" t="s">
        <v>15</v>
      </c>
      <c r="D10211" s="1" t="s">
        <v>40</v>
      </c>
      <c r="E10211" s="1">
        <v>2608729</v>
      </c>
      <c r="F10211" s="1" t="s">
        <v>28321</v>
      </c>
      <c r="G10211" s="1">
        <v>2608729</v>
      </c>
      <c r="H10211" s="1" t="s">
        <v>28321</v>
      </c>
      <c r="I10211" s="2">
        <v>45079</v>
      </c>
      <c r="J10211" s="15" t="str">
        <f>MID(Tabla1[[#This Row],[HORA]],1,5)</f>
        <v>15:51</v>
      </c>
      <c r="K10211" s="16">
        <f>IF(Tabla1[[#This Row],[FECHA]]=I10212,IF(J10212-J10211&gt;0,(J10212-J10211)*1440,0),0)</f>
        <v>1.9999999999999929</v>
      </c>
      <c r="L10211" s="14">
        <f>2+L9952-Datos!$C$8</f>
        <v>9.1000000000000014</v>
      </c>
      <c r="M10211" s="13" t="s">
        <v>55906</v>
      </c>
      <c r="N10211" s="1" t="s">
        <v>28322</v>
      </c>
      <c r="O10211" s="1">
        <v>100</v>
      </c>
      <c r="P10211" s="1" t="s">
        <v>170</v>
      </c>
      <c r="Q10211" s="4" t="s">
        <v>21</v>
      </c>
    </row>
    <row r="10212" spans="1:17" ht="22.5" x14ac:dyDescent="0.25">
      <c r="A10212" s="3">
        <v>9061</v>
      </c>
      <c r="B10212" s="1" t="s">
        <v>28323</v>
      </c>
      <c r="C10212" s="1" t="s">
        <v>15</v>
      </c>
      <c r="D10212" s="1" t="s">
        <v>172</v>
      </c>
      <c r="E10212" s="1">
        <v>43758794</v>
      </c>
      <c r="F10212" s="1" t="s">
        <v>28324</v>
      </c>
      <c r="G10212" s="1">
        <v>2239369</v>
      </c>
      <c r="H10212" s="1" t="s">
        <v>28325</v>
      </c>
      <c r="I10212" s="2">
        <v>45079</v>
      </c>
      <c r="J10212" s="15" t="str">
        <f>MID(Tabla1[[#This Row],[HORA]],1,5)</f>
        <v>15:53</v>
      </c>
      <c r="K10212" s="16">
        <f>IF(Tabla1[[#This Row],[FECHA]]=I10213,IF(J10213-J10212&gt;0,(J10213-J10212)*1440,0),0)</f>
        <v>0.99999999999999645</v>
      </c>
      <c r="L10212" s="14">
        <f>2+L9953-Datos!$C$8</f>
        <v>4.9700000000000006</v>
      </c>
      <c r="M10212" s="13" t="s">
        <v>55908</v>
      </c>
      <c r="N10212" s="1" t="s">
        <v>174</v>
      </c>
      <c r="O10212" s="1">
        <v>10</v>
      </c>
      <c r="P10212" s="1" t="s">
        <v>170</v>
      </c>
      <c r="Q10212" s="4" t="s">
        <v>21</v>
      </c>
    </row>
    <row r="10213" spans="1:17" ht="22.5" x14ac:dyDescent="0.25">
      <c r="A10213" s="3">
        <v>14131</v>
      </c>
      <c r="B10213" s="1" t="s">
        <v>43425</v>
      </c>
      <c r="C10213" s="1" t="s">
        <v>15</v>
      </c>
      <c r="D10213" s="1" t="s">
        <v>228</v>
      </c>
      <c r="E10213" s="1">
        <v>9565832</v>
      </c>
      <c r="F10213" s="1" t="s">
        <v>43426</v>
      </c>
      <c r="G10213" s="1">
        <v>2239371</v>
      </c>
      <c r="H10213" s="1" t="s">
        <v>43427</v>
      </c>
      <c r="I10213" s="2">
        <v>45079</v>
      </c>
      <c r="J10213" s="15" t="str">
        <f>MID(Tabla1[[#This Row],[HORA]],1,5)</f>
        <v>15:54</v>
      </c>
      <c r="K10213" s="16">
        <f>IF(Tabla1[[#This Row],[FECHA]]=I10214,IF(J10214-J10213&gt;0,(J10214-J10213)*1440,0),0)</f>
        <v>1.9999999999999929</v>
      </c>
      <c r="L10213" s="14">
        <f>2+L9954-Datos!$C$8</f>
        <v>4.78</v>
      </c>
      <c r="M10213" s="13" t="s">
        <v>55909</v>
      </c>
      <c r="N10213" s="1" t="s">
        <v>43428</v>
      </c>
      <c r="O10213" s="1">
        <v>15</v>
      </c>
      <c r="P10213" s="1" t="s">
        <v>986</v>
      </c>
      <c r="Q10213" s="4" t="s">
        <v>21</v>
      </c>
    </row>
    <row r="10214" spans="1:17" ht="22.5" x14ac:dyDescent="0.25">
      <c r="A10214" s="3">
        <v>9062</v>
      </c>
      <c r="B10214" s="1" t="s">
        <v>28326</v>
      </c>
      <c r="C10214" s="1" t="s">
        <v>15</v>
      </c>
      <c r="D10214" s="1" t="s">
        <v>82</v>
      </c>
      <c r="E10214" s="1">
        <v>6873428</v>
      </c>
      <c r="F10214" s="1" t="s">
        <v>28327</v>
      </c>
      <c r="G10214" s="1">
        <v>6873428</v>
      </c>
      <c r="H10214" s="1" t="s">
        <v>28327</v>
      </c>
      <c r="I10214" s="2">
        <v>45079</v>
      </c>
      <c r="J10214" s="15" t="str">
        <f>MID(Tabla1[[#This Row],[HORA]],1,5)</f>
        <v>15:56</v>
      </c>
      <c r="K10214" s="16">
        <f>IF(Tabla1[[#This Row],[FECHA]]=I10215,IF(J10215-J10214&gt;0,(J10215-J10214)*1440,0),0)</f>
        <v>0</v>
      </c>
      <c r="L10214" s="14">
        <f>2+L9955-Datos!$C$8</f>
        <v>6.87</v>
      </c>
      <c r="M10214" s="13" t="s">
        <v>55911</v>
      </c>
      <c r="N10214" s="1" t="s">
        <v>28328</v>
      </c>
      <c r="O10214" s="1">
        <v>60</v>
      </c>
      <c r="P10214" s="1" t="s">
        <v>170</v>
      </c>
      <c r="Q10214" s="4" t="s">
        <v>21</v>
      </c>
    </row>
    <row r="10215" spans="1:17" ht="22.5" x14ac:dyDescent="0.25">
      <c r="A10215" s="3">
        <v>16203</v>
      </c>
      <c r="B10215" s="1" t="s">
        <v>49231</v>
      </c>
      <c r="C10215" s="1" t="s">
        <v>15</v>
      </c>
      <c r="D10215" s="1" t="s">
        <v>30</v>
      </c>
      <c r="E10215" s="1">
        <v>10167393883</v>
      </c>
      <c r="F10215" s="1" t="s">
        <v>49232</v>
      </c>
      <c r="G10215" s="1">
        <v>2239372</v>
      </c>
      <c r="H10215" s="1" t="s">
        <v>49233</v>
      </c>
      <c r="I10215" s="2">
        <v>45079</v>
      </c>
      <c r="J10215" s="15" t="str">
        <f>MID(Tabla1[[#This Row],[HORA]],1,5)</f>
        <v>15:56</v>
      </c>
      <c r="K10215" s="16">
        <f>IF(Tabla1[[#This Row],[FECHA]]=I10216,IF(J10216-J10215&gt;0,(J10216-J10215)*1440,0),0)</f>
        <v>1.9999999999999929</v>
      </c>
      <c r="L10215" s="14">
        <f>2+L9956-Datos!$C$8</f>
        <v>4.21</v>
      </c>
      <c r="M10215" s="13" t="s">
        <v>55911</v>
      </c>
      <c r="N10215" s="1" t="s">
        <v>49234</v>
      </c>
      <c r="O10215" s="1">
        <v>20</v>
      </c>
      <c r="P10215" s="1" t="s">
        <v>818</v>
      </c>
      <c r="Q10215" s="4" t="s">
        <v>21</v>
      </c>
    </row>
    <row r="10216" spans="1:17" ht="22.5" x14ac:dyDescent="0.25">
      <c r="A10216" s="3">
        <v>3056</v>
      </c>
      <c r="B10216" s="1" t="s">
        <v>9503</v>
      </c>
      <c r="C10216" s="1" t="s">
        <v>15</v>
      </c>
      <c r="D10216" s="1" t="s">
        <v>1847</v>
      </c>
      <c r="E10216" s="1">
        <v>76214448</v>
      </c>
      <c r="F10216" s="1" t="s">
        <v>8725</v>
      </c>
      <c r="G10216" s="1">
        <v>2239375</v>
      </c>
      <c r="H10216" s="1" t="s">
        <v>8726</v>
      </c>
      <c r="I10216" s="2">
        <v>45079</v>
      </c>
      <c r="J10216" s="15" t="str">
        <f>MID(Tabla1[[#This Row],[HORA]],1,5)</f>
        <v>15:58</v>
      </c>
      <c r="K10216" s="16">
        <f>IF(Tabla1[[#This Row],[FECHA]]=I10217,IF(J10217-J10216&gt;0,(J10217-J10216)*1440,0),0)</f>
        <v>0</v>
      </c>
      <c r="L10216" s="14">
        <f>2+L9957-Datos!$C$8</f>
        <v>5.94</v>
      </c>
      <c r="M10216" s="13" t="s">
        <v>55913</v>
      </c>
      <c r="N10216" s="1" t="s">
        <v>3152</v>
      </c>
      <c r="O10216" s="1">
        <v>25</v>
      </c>
      <c r="P10216" s="1" t="s">
        <v>818</v>
      </c>
      <c r="Q10216" s="4" t="s">
        <v>21</v>
      </c>
    </row>
    <row r="10217" spans="1:17" ht="22.5" x14ac:dyDescent="0.25">
      <c r="A10217" s="3">
        <v>14132</v>
      </c>
      <c r="B10217" s="1" t="s">
        <v>43429</v>
      </c>
      <c r="C10217" s="1" t="s">
        <v>15</v>
      </c>
      <c r="D10217" s="1" t="s">
        <v>40</v>
      </c>
      <c r="E10217" s="1">
        <v>16497605</v>
      </c>
      <c r="F10217" s="1" t="s">
        <v>43430</v>
      </c>
      <c r="G10217" s="1">
        <v>2239376</v>
      </c>
      <c r="H10217" s="1" t="s">
        <v>43431</v>
      </c>
      <c r="I10217" s="2">
        <v>45079</v>
      </c>
      <c r="J10217" s="15" t="str">
        <f>MID(Tabla1[[#This Row],[HORA]],1,5)</f>
        <v>15:58</v>
      </c>
      <c r="K10217" s="16">
        <f>IF(Tabla1[[#This Row],[FECHA]]=I10218,IF(J10218-J10217&gt;0,(J10218-J10217)*1440,0),0)</f>
        <v>0.99999999999999645</v>
      </c>
      <c r="L10217" s="14">
        <f>2+L9958-Datos!$C$8</f>
        <v>7.8000000000000007</v>
      </c>
      <c r="M10217" s="13" t="s">
        <v>55913</v>
      </c>
      <c r="N10217" s="1" t="s">
        <v>43432</v>
      </c>
      <c r="O10217" s="1">
        <v>15</v>
      </c>
      <c r="P10217" s="1" t="s">
        <v>986</v>
      </c>
      <c r="Q10217" s="4" t="s">
        <v>21</v>
      </c>
    </row>
    <row r="10218" spans="1:17" ht="22.5" x14ac:dyDescent="0.25">
      <c r="A10218" s="3">
        <v>3057</v>
      </c>
      <c r="B10218" s="1" t="s">
        <v>9504</v>
      </c>
      <c r="C10218" s="1" t="s">
        <v>15</v>
      </c>
      <c r="D10218" s="1" t="s">
        <v>23</v>
      </c>
      <c r="E10218" s="1">
        <v>16451796</v>
      </c>
      <c r="F10218" s="1" t="s">
        <v>9505</v>
      </c>
      <c r="G10218" s="1">
        <v>2239377</v>
      </c>
      <c r="H10218" s="1" t="s">
        <v>9506</v>
      </c>
      <c r="I10218" s="2">
        <v>45079</v>
      </c>
      <c r="J10218" s="15" t="str">
        <f>MID(Tabla1[[#This Row],[HORA]],1,5)</f>
        <v>15:59</v>
      </c>
      <c r="K10218" s="16">
        <f>IF(Tabla1[[#This Row],[FECHA]]=I10219,IF(J10219-J10218&gt;0,(J10219-J10218)*1440,0),0)</f>
        <v>0.99999999999999645</v>
      </c>
      <c r="L10218" s="14">
        <f>2+L9959-Datos!$C$8</f>
        <v>5.0999999999999996</v>
      </c>
      <c r="M10218" s="13" t="s">
        <v>55914</v>
      </c>
      <c r="N10218" s="1" t="s">
        <v>9507</v>
      </c>
      <c r="O10218" s="1">
        <v>15</v>
      </c>
      <c r="P10218" s="1" t="s">
        <v>818</v>
      </c>
      <c r="Q10218" s="4" t="s">
        <v>21</v>
      </c>
    </row>
    <row r="10219" spans="1:17" ht="22.5" x14ac:dyDescent="0.25">
      <c r="A10219" s="3">
        <v>14133</v>
      </c>
      <c r="B10219" s="1" t="s">
        <v>43433</v>
      </c>
      <c r="C10219" s="1" t="s">
        <v>15</v>
      </c>
      <c r="D10219" s="1" t="s">
        <v>40</v>
      </c>
      <c r="E10219" s="1">
        <v>16688243</v>
      </c>
      <c r="F10219" s="1" t="s">
        <v>43434</v>
      </c>
      <c r="G10219" s="1">
        <v>16688243</v>
      </c>
      <c r="H10219" s="1" t="s">
        <v>43434</v>
      </c>
      <c r="I10219" s="2">
        <v>45079</v>
      </c>
      <c r="J10219" s="15" t="str">
        <f>MID(Tabla1[[#This Row],[HORA]],1,5)</f>
        <v>16:00</v>
      </c>
      <c r="K10219" s="16">
        <f>IF(Tabla1[[#This Row],[FECHA]]=I10220,IF(J10220-J10219&gt;0,(J10220-J10219)*1440,0),0)</f>
        <v>2.0000000000001528</v>
      </c>
      <c r="L10219" s="14">
        <f>2+L9960-Datos!$C$8</f>
        <v>5.76</v>
      </c>
      <c r="M10219" s="13" t="s">
        <v>55915</v>
      </c>
      <c r="N10219" s="1" t="s">
        <v>1715</v>
      </c>
      <c r="O10219" s="1">
        <v>5</v>
      </c>
      <c r="P10219" s="1" t="s">
        <v>986</v>
      </c>
      <c r="Q10219" s="4" t="s">
        <v>21</v>
      </c>
    </row>
    <row r="10220" spans="1:17" ht="22.5" x14ac:dyDescent="0.25">
      <c r="A10220" s="3">
        <v>14134</v>
      </c>
      <c r="B10220" s="1" t="s">
        <v>43435</v>
      </c>
      <c r="C10220" s="1" t="s">
        <v>15</v>
      </c>
      <c r="D10220" s="1" t="s">
        <v>82</v>
      </c>
      <c r="E10220" s="1">
        <v>16590335</v>
      </c>
      <c r="F10220" s="1" t="s">
        <v>2894</v>
      </c>
      <c r="G10220" s="1">
        <v>2239379</v>
      </c>
      <c r="H10220" s="1" t="s">
        <v>43436</v>
      </c>
      <c r="I10220" s="2">
        <v>45079</v>
      </c>
      <c r="J10220" s="15" t="str">
        <f>MID(Tabla1[[#This Row],[HORA]],1,5)</f>
        <v>16:02</v>
      </c>
      <c r="K10220" s="16">
        <f>IF(Tabla1[[#This Row],[FECHA]]=I10221,IF(J10221-J10220&gt;0,(J10221-J10220)*1440,0),0)</f>
        <v>1.999999999999833</v>
      </c>
      <c r="L10220" s="14">
        <f>2+L9961-Datos!$C$8</f>
        <v>5.7</v>
      </c>
      <c r="M10220" s="13" t="s">
        <v>55917</v>
      </c>
      <c r="N10220" s="1" t="s">
        <v>4799</v>
      </c>
      <c r="O10220" s="1">
        <v>12</v>
      </c>
      <c r="P10220" s="1" t="s">
        <v>986</v>
      </c>
      <c r="Q10220" s="4" t="s">
        <v>21</v>
      </c>
    </row>
    <row r="10221" spans="1:17" ht="22.5" x14ac:dyDescent="0.25">
      <c r="A10221" s="3">
        <v>14135</v>
      </c>
      <c r="B10221" s="1" t="s">
        <v>43437</v>
      </c>
      <c r="C10221" s="1" t="s">
        <v>15</v>
      </c>
      <c r="D10221" s="1" t="s">
        <v>161</v>
      </c>
      <c r="E10221" s="1">
        <v>77284066</v>
      </c>
      <c r="F10221" s="1" t="s">
        <v>15516</v>
      </c>
      <c r="G10221" s="1">
        <v>42863963</v>
      </c>
      <c r="H10221" s="1" t="s">
        <v>15517</v>
      </c>
      <c r="I10221" s="2">
        <v>45079</v>
      </c>
      <c r="J10221" s="15" t="str">
        <f>MID(Tabla1[[#This Row],[HORA]],1,5)</f>
        <v>16:04</v>
      </c>
      <c r="K10221" s="16">
        <f>IF(Tabla1[[#This Row],[FECHA]]=I10222,IF(J10222-J10221&gt;0,(J10222-J10221)*1440,0),0)</f>
        <v>0.99999999999999645</v>
      </c>
      <c r="L10221" s="14">
        <f>2+L9962-Datos!$C$8</f>
        <v>3.8000000000000007</v>
      </c>
      <c r="M10221" s="13" t="s">
        <v>55919</v>
      </c>
      <c r="N10221" s="1" t="s">
        <v>43289</v>
      </c>
      <c r="O10221" s="1">
        <v>15</v>
      </c>
      <c r="P10221" s="1" t="s">
        <v>986</v>
      </c>
      <c r="Q10221" s="4" t="s">
        <v>21</v>
      </c>
    </row>
    <row r="10222" spans="1:17" ht="22.5" x14ac:dyDescent="0.25">
      <c r="A10222" s="3">
        <v>3058</v>
      </c>
      <c r="B10222" s="1" t="s">
        <v>9508</v>
      </c>
      <c r="C10222" s="1" t="s">
        <v>15</v>
      </c>
      <c r="D10222" s="1" t="s">
        <v>23</v>
      </c>
      <c r="E10222" s="1">
        <v>27995788</v>
      </c>
      <c r="F10222" s="1" t="s">
        <v>9509</v>
      </c>
      <c r="G10222" s="1">
        <v>2239381</v>
      </c>
      <c r="H10222" s="1" t="s">
        <v>9510</v>
      </c>
      <c r="I10222" s="2">
        <v>45079</v>
      </c>
      <c r="J10222" s="15" t="str">
        <f>MID(Tabla1[[#This Row],[HORA]],1,5)</f>
        <v>16:05</v>
      </c>
      <c r="K10222" s="16">
        <f>IF(Tabla1[[#This Row],[FECHA]]=I10223,IF(J10223-J10222&gt;0,(J10223-J10222)*1440,0),0)</f>
        <v>3.9999999999999858</v>
      </c>
      <c r="L10222" s="14">
        <f>2+L9963-Datos!$C$8</f>
        <v>4.8100000000000005</v>
      </c>
      <c r="M10222" s="13" t="s">
        <v>55920</v>
      </c>
      <c r="N10222" s="1" t="s">
        <v>9511</v>
      </c>
      <c r="O10222" s="1">
        <v>10</v>
      </c>
      <c r="P10222" s="1" t="s">
        <v>818</v>
      </c>
      <c r="Q10222" s="4" t="s">
        <v>21</v>
      </c>
    </row>
    <row r="10223" spans="1:17" ht="22.5" x14ac:dyDescent="0.25">
      <c r="A10223" s="3">
        <v>3059</v>
      </c>
      <c r="B10223" s="1" t="s">
        <v>9512</v>
      </c>
      <c r="C10223" s="1" t="s">
        <v>15</v>
      </c>
      <c r="D10223" s="1" t="s">
        <v>8138</v>
      </c>
      <c r="E10223" s="1">
        <v>73598508</v>
      </c>
      <c r="F10223" s="1" t="s">
        <v>9513</v>
      </c>
      <c r="G10223" s="1">
        <v>2239382</v>
      </c>
      <c r="H10223" s="1" t="s">
        <v>9514</v>
      </c>
      <c r="I10223" s="2">
        <v>45079</v>
      </c>
      <c r="J10223" s="15" t="str">
        <f>MID(Tabla1[[#This Row],[HORA]],1,5)</f>
        <v>16:09</v>
      </c>
      <c r="K10223" s="16">
        <f>IF(Tabla1[[#This Row],[FECHA]]=I10224,IF(J10224-J10223&gt;0,(J10224-J10223)*1440,0),0)</f>
        <v>2.0000000000001528</v>
      </c>
      <c r="L10223" s="14">
        <f>2+L9964-Datos!$C$8</f>
        <v>6.18</v>
      </c>
      <c r="M10223" s="13" t="s">
        <v>56019</v>
      </c>
      <c r="N10223" s="1" t="s">
        <v>9515</v>
      </c>
      <c r="O10223" s="1">
        <v>25</v>
      </c>
      <c r="P10223" s="1" t="s">
        <v>818</v>
      </c>
      <c r="Q10223" s="4" t="s">
        <v>21</v>
      </c>
    </row>
    <row r="10224" spans="1:17" ht="22.5" x14ac:dyDescent="0.25">
      <c r="A10224" s="3">
        <v>9063</v>
      </c>
      <c r="B10224" s="1" t="s">
        <v>28329</v>
      </c>
      <c r="C10224" s="1" t="s">
        <v>15</v>
      </c>
      <c r="D10224" s="1" t="s">
        <v>1017</v>
      </c>
      <c r="E10224" s="1">
        <v>47396644</v>
      </c>
      <c r="F10224" s="1" t="s">
        <v>28330</v>
      </c>
      <c r="G10224" s="1">
        <v>45230275</v>
      </c>
      <c r="H10224" s="1" t="s">
        <v>28331</v>
      </c>
      <c r="I10224" s="2">
        <v>45079</v>
      </c>
      <c r="J10224" s="15" t="str">
        <f>MID(Tabla1[[#This Row],[HORA]],1,5)</f>
        <v>16:11</v>
      </c>
      <c r="K10224" s="16">
        <f>IF(Tabla1[[#This Row],[FECHA]]=I10225,IF(J10225-J10224&gt;0,(J10225-J10224)*1440,0),0)</f>
        <v>5.9999999999999787</v>
      </c>
      <c r="L10224" s="14">
        <f>2+L9965-Datos!$C$8</f>
        <v>5.93</v>
      </c>
      <c r="M10224" s="13" t="s">
        <v>56021</v>
      </c>
      <c r="N10224" s="1" t="s">
        <v>15340</v>
      </c>
      <c r="O10224" s="1">
        <v>30</v>
      </c>
      <c r="P10224" s="1" t="s">
        <v>170</v>
      </c>
      <c r="Q10224" s="4" t="s">
        <v>21</v>
      </c>
    </row>
    <row r="10225" spans="1:17" ht="22.5" x14ac:dyDescent="0.25">
      <c r="A10225" s="3">
        <v>18484</v>
      </c>
      <c r="B10225" s="1" t="s">
        <v>55079</v>
      </c>
      <c r="C10225" s="1" t="s">
        <v>15</v>
      </c>
      <c r="D10225" s="1" t="s">
        <v>40</v>
      </c>
      <c r="E10225" s="1">
        <v>10413853317</v>
      </c>
      <c r="F10225" s="1" t="s">
        <v>55080</v>
      </c>
      <c r="G10225" s="1">
        <v>45744660</v>
      </c>
      <c r="H10225" s="1" t="s">
        <v>30084</v>
      </c>
      <c r="I10225" s="2">
        <v>45079</v>
      </c>
      <c r="J10225" s="15" t="str">
        <f>MID(Tabla1[[#This Row],[HORA]],1,5)</f>
        <v>16:17</v>
      </c>
      <c r="K10225" s="16">
        <f>IF(Tabla1[[#This Row],[FECHA]]=I10226,IF(J10226-J10225&gt;0,(J10226-J10225)*1440,0),0)</f>
        <v>4.9999999999999822</v>
      </c>
      <c r="L10225" s="14">
        <f>2+L9966-Datos!$C$8</f>
        <v>8.870000000000001</v>
      </c>
      <c r="M10225" s="13" t="s">
        <v>56027</v>
      </c>
      <c r="N10225" s="1" t="s">
        <v>55081</v>
      </c>
      <c r="O10225" s="1">
        <v>50</v>
      </c>
      <c r="P10225" s="1" t="s">
        <v>986</v>
      </c>
      <c r="Q10225" s="4" t="s">
        <v>21</v>
      </c>
    </row>
    <row r="10226" spans="1:17" ht="22.5" x14ac:dyDescent="0.25">
      <c r="A10226" s="3">
        <v>17436</v>
      </c>
      <c r="B10226" s="1" t="s">
        <v>52485</v>
      </c>
      <c r="C10226" s="1" t="s">
        <v>15</v>
      </c>
      <c r="D10226" s="1" t="s">
        <v>71</v>
      </c>
      <c r="E10226" s="1">
        <v>20609622092</v>
      </c>
      <c r="F10226" s="1" t="s">
        <v>52486</v>
      </c>
      <c r="G10226" s="1">
        <v>42709457</v>
      </c>
      <c r="H10226" s="1" t="s">
        <v>52487</v>
      </c>
      <c r="I10226" s="2">
        <v>45079</v>
      </c>
      <c r="J10226" s="15" t="str">
        <f>MID(Tabla1[[#This Row],[HORA]],1,5)</f>
        <v>16:22</v>
      </c>
      <c r="K10226" s="16">
        <f>IF(Tabla1[[#This Row],[FECHA]]=I10227,IF(J10227-J10226&gt;0,(J10227-J10226)*1440,0),0)</f>
        <v>0.99999999999999645</v>
      </c>
      <c r="L10226" s="14">
        <f>2+L9967-Datos!$C$8</f>
        <v>6.0200000000000005</v>
      </c>
      <c r="M10226" s="13" t="s">
        <v>56032</v>
      </c>
      <c r="N10226" s="1" t="s">
        <v>52488</v>
      </c>
      <c r="O10226" s="1">
        <v>50</v>
      </c>
      <c r="P10226" s="1" t="s">
        <v>170</v>
      </c>
      <c r="Q10226" s="4" t="s">
        <v>21</v>
      </c>
    </row>
    <row r="10227" spans="1:17" ht="22.5" x14ac:dyDescent="0.25">
      <c r="A10227" s="3">
        <v>9064</v>
      </c>
      <c r="B10227" s="1" t="s">
        <v>28332</v>
      </c>
      <c r="C10227" s="1" t="s">
        <v>15</v>
      </c>
      <c r="D10227" s="1" t="s">
        <v>40</v>
      </c>
      <c r="E10227" s="1">
        <v>72918152</v>
      </c>
      <c r="F10227" s="1" t="s">
        <v>28333</v>
      </c>
      <c r="G10227" s="1">
        <v>2239390</v>
      </c>
      <c r="H10227" s="1" t="s">
        <v>28334</v>
      </c>
      <c r="I10227" s="2">
        <v>45079</v>
      </c>
      <c r="J10227" s="15" t="str">
        <f>MID(Tabla1[[#This Row],[HORA]],1,5)</f>
        <v>16:23</v>
      </c>
      <c r="K10227" s="16">
        <f>IF(Tabla1[[#This Row],[FECHA]]=I10228,IF(J10228-J10227&gt;0,(J10228-J10227)*1440,0),0)</f>
        <v>0.99999999999983658</v>
      </c>
      <c r="L10227" s="14">
        <f>2+L9968-Datos!$C$8</f>
        <v>6.8</v>
      </c>
      <c r="M10227" s="13" t="s">
        <v>56033</v>
      </c>
      <c r="N10227" s="1" t="s">
        <v>174</v>
      </c>
      <c r="O10227" s="1">
        <v>10</v>
      </c>
      <c r="P10227" s="1" t="s">
        <v>170</v>
      </c>
      <c r="Q10227" s="4" t="s">
        <v>21</v>
      </c>
    </row>
    <row r="10228" spans="1:17" ht="22.5" x14ac:dyDescent="0.25">
      <c r="A10228" s="3">
        <v>14136</v>
      </c>
      <c r="B10228" s="1" t="s">
        <v>43438</v>
      </c>
      <c r="C10228" s="1" t="s">
        <v>15</v>
      </c>
      <c r="D10228" s="1" t="s">
        <v>40</v>
      </c>
      <c r="E10228" s="1">
        <v>3122783</v>
      </c>
      <c r="F10228" s="1" t="s">
        <v>43439</v>
      </c>
      <c r="G10228" s="1">
        <v>3122783</v>
      </c>
      <c r="H10228" s="1" t="s">
        <v>43439</v>
      </c>
      <c r="I10228" s="2">
        <v>45079</v>
      </c>
      <c r="J10228" s="15" t="str">
        <f>MID(Tabla1[[#This Row],[HORA]],1,5)</f>
        <v>16:24</v>
      </c>
      <c r="K10228" s="16">
        <f>IF(Tabla1[[#This Row],[FECHA]]=I10229,IF(J10229-J10228&gt;0,(J10229-J10228)*1440,0),0)</f>
        <v>3.9999999999999858</v>
      </c>
      <c r="L10228" s="14">
        <f>2+L9969-Datos!$C$8</f>
        <v>9.17</v>
      </c>
      <c r="M10228" s="13" t="s">
        <v>56034</v>
      </c>
      <c r="N10228" s="1" t="s">
        <v>1715</v>
      </c>
      <c r="O10228" s="1">
        <v>140</v>
      </c>
      <c r="P10228" s="1" t="s">
        <v>986</v>
      </c>
      <c r="Q10228" s="4" t="s">
        <v>21</v>
      </c>
    </row>
    <row r="10229" spans="1:17" ht="22.5" x14ac:dyDescent="0.25">
      <c r="A10229" s="3">
        <v>9065</v>
      </c>
      <c r="B10229" s="1" t="s">
        <v>28335</v>
      </c>
      <c r="C10229" s="1" t="s">
        <v>15</v>
      </c>
      <c r="D10229" s="1" t="s">
        <v>71</v>
      </c>
      <c r="E10229" s="1">
        <v>16775066</v>
      </c>
      <c r="F10229" s="1" t="s">
        <v>28336</v>
      </c>
      <c r="G10229" s="1">
        <v>2239391</v>
      </c>
      <c r="H10229" s="1" t="s">
        <v>26329</v>
      </c>
      <c r="I10229" s="2">
        <v>45079</v>
      </c>
      <c r="J10229" s="15" t="str">
        <f>MID(Tabla1[[#This Row],[HORA]],1,5)</f>
        <v>16:28</v>
      </c>
      <c r="K10229" s="16">
        <f>IF(Tabla1[[#This Row],[FECHA]]=I10230,IF(J10230-J10229&gt;0,(J10230-J10229)*1440,0),0)</f>
        <v>3.0000000000001492</v>
      </c>
      <c r="L10229" s="14">
        <f>2+L9970-Datos!$C$8</f>
        <v>7.8599999999999994</v>
      </c>
      <c r="M10229" s="13" t="s">
        <v>56038</v>
      </c>
      <c r="N10229" s="1" t="s">
        <v>28337</v>
      </c>
      <c r="O10229" s="1">
        <v>20</v>
      </c>
      <c r="P10229" s="1" t="s">
        <v>170</v>
      </c>
      <c r="Q10229" s="4" t="s">
        <v>21</v>
      </c>
    </row>
    <row r="10230" spans="1:17" ht="22.5" x14ac:dyDescent="0.25">
      <c r="A10230" s="3">
        <v>9066</v>
      </c>
      <c r="B10230" s="1" t="s">
        <v>28338</v>
      </c>
      <c r="C10230" s="1" t="s">
        <v>15</v>
      </c>
      <c r="D10230" s="1" t="s">
        <v>77</v>
      </c>
      <c r="E10230" s="1">
        <v>73150397</v>
      </c>
      <c r="F10230" s="1" t="s">
        <v>28339</v>
      </c>
      <c r="G10230" s="1">
        <v>47206082</v>
      </c>
      <c r="H10230" s="1" t="s">
        <v>17019</v>
      </c>
      <c r="I10230" s="2">
        <v>45079</v>
      </c>
      <c r="J10230" s="15" t="str">
        <f>MID(Tabla1[[#This Row],[HORA]],1,5)</f>
        <v>16:31</v>
      </c>
      <c r="K10230" s="16">
        <f>IF(Tabla1[[#This Row],[FECHA]]=I10231,IF(J10231-J10230&gt;0,(J10231-J10230)*1440,0),0)</f>
        <v>0</v>
      </c>
      <c r="L10230" s="14">
        <f>2+L9971-Datos!$C$8</f>
        <v>6.46</v>
      </c>
      <c r="M10230" s="13" t="s">
        <v>56041</v>
      </c>
      <c r="N10230" s="1" t="s">
        <v>28340</v>
      </c>
      <c r="O10230" s="1">
        <v>12</v>
      </c>
      <c r="P10230" s="1" t="s">
        <v>170</v>
      </c>
      <c r="Q10230" s="4" t="s">
        <v>21</v>
      </c>
    </row>
    <row r="10231" spans="1:17" ht="22.5" x14ac:dyDescent="0.25">
      <c r="A10231" s="3">
        <v>14137</v>
      </c>
      <c r="B10231" s="1" t="s">
        <v>43440</v>
      </c>
      <c r="C10231" s="1" t="s">
        <v>15</v>
      </c>
      <c r="D10231" s="1" t="s">
        <v>82</v>
      </c>
      <c r="E10231" s="1">
        <v>16574259</v>
      </c>
      <c r="F10231" s="1" t="s">
        <v>43441</v>
      </c>
      <c r="G10231" s="1">
        <v>2239392</v>
      </c>
      <c r="H10231" s="1" t="s">
        <v>43442</v>
      </c>
      <c r="I10231" s="2">
        <v>45079</v>
      </c>
      <c r="J10231" s="15" t="str">
        <f>MID(Tabla1[[#This Row],[HORA]],1,5)</f>
        <v>16:31</v>
      </c>
      <c r="K10231" s="16">
        <f>IF(Tabla1[[#This Row],[FECHA]]=I10232,IF(J10232-J10231&gt;0,(J10232-J10231)*1440,0),0)</f>
        <v>3.9999999999999858</v>
      </c>
      <c r="L10231" s="14">
        <f>2+L9972-Datos!$C$8</f>
        <v>4.2</v>
      </c>
      <c r="M10231" s="13" t="s">
        <v>56041</v>
      </c>
      <c r="N10231" s="1" t="s">
        <v>43443</v>
      </c>
      <c r="O10231" s="1">
        <v>40</v>
      </c>
      <c r="P10231" s="1" t="s">
        <v>986</v>
      </c>
      <c r="Q10231" s="4" t="s">
        <v>21</v>
      </c>
    </row>
    <row r="10232" spans="1:17" ht="22.5" x14ac:dyDescent="0.25">
      <c r="A10232" s="3">
        <v>3060</v>
      </c>
      <c r="B10232" s="1" t="s">
        <v>9516</v>
      </c>
      <c r="C10232" s="1" t="s">
        <v>15</v>
      </c>
      <c r="D10232" s="1" t="s">
        <v>40</v>
      </c>
      <c r="E10232" s="1">
        <v>16542011</v>
      </c>
      <c r="F10232" s="1" t="s">
        <v>7528</v>
      </c>
      <c r="G10232" s="1">
        <v>2239393</v>
      </c>
      <c r="H10232" s="1" t="s">
        <v>9517</v>
      </c>
      <c r="I10232" s="2">
        <v>45079</v>
      </c>
      <c r="J10232" s="15" t="str">
        <f>MID(Tabla1[[#This Row],[HORA]],1,5)</f>
        <v>16:35</v>
      </c>
      <c r="K10232" s="16">
        <f>IF(Tabla1[[#This Row],[FECHA]]=I10233,IF(J10233-J10232&gt;0,(J10233-J10232)*1440,0),0)</f>
        <v>1.0000000000001563</v>
      </c>
      <c r="L10232" s="14">
        <f>2+L9973-Datos!$C$8</f>
        <v>6.72</v>
      </c>
      <c r="M10232" s="13" t="s">
        <v>56045</v>
      </c>
      <c r="N10232" s="1" t="s">
        <v>9518</v>
      </c>
      <c r="O10232" s="1">
        <v>17</v>
      </c>
      <c r="P10232" s="1" t="s">
        <v>818</v>
      </c>
      <c r="Q10232" s="4" t="s">
        <v>21</v>
      </c>
    </row>
    <row r="10233" spans="1:17" ht="22.5" x14ac:dyDescent="0.25">
      <c r="A10233" s="3">
        <v>14138</v>
      </c>
      <c r="B10233" s="1" t="s">
        <v>43444</v>
      </c>
      <c r="C10233" s="1" t="s">
        <v>15</v>
      </c>
      <c r="D10233" s="1" t="s">
        <v>40</v>
      </c>
      <c r="E10233" s="1">
        <v>16463156</v>
      </c>
      <c r="F10233" s="1" t="s">
        <v>43445</v>
      </c>
      <c r="G10233" s="1">
        <v>2239394</v>
      </c>
      <c r="H10233" s="1" t="s">
        <v>43446</v>
      </c>
      <c r="I10233" s="2">
        <v>45079</v>
      </c>
      <c r="J10233" s="15" t="str">
        <f>MID(Tabla1[[#This Row],[HORA]],1,5)</f>
        <v>16:36</v>
      </c>
      <c r="K10233" s="16">
        <f>IF(Tabla1[[#This Row],[FECHA]]=I10234,IF(J10234-J10233&gt;0,(J10234-J10233)*1440,0),0)</f>
        <v>0.99999999999983658</v>
      </c>
      <c r="L10233" s="14">
        <f>2+L9974-Datos!$C$8</f>
        <v>5.75</v>
      </c>
      <c r="M10233" s="13" t="s">
        <v>56046</v>
      </c>
      <c r="N10233" s="1" t="s">
        <v>43447</v>
      </c>
      <c r="O10233" s="1">
        <v>15</v>
      </c>
      <c r="P10233" s="1" t="s">
        <v>986</v>
      </c>
      <c r="Q10233" s="4" t="s">
        <v>21</v>
      </c>
    </row>
    <row r="10234" spans="1:17" ht="22.5" x14ac:dyDescent="0.25">
      <c r="A10234" s="3">
        <v>16204</v>
      </c>
      <c r="B10234" s="1" t="s">
        <v>49235</v>
      </c>
      <c r="C10234" s="1" t="s">
        <v>15</v>
      </c>
      <c r="D10234" s="1" t="s">
        <v>40</v>
      </c>
      <c r="E10234" s="1">
        <v>20454197209</v>
      </c>
      <c r="F10234" s="1" t="s">
        <v>49236</v>
      </c>
      <c r="G10234" s="1">
        <v>2239395</v>
      </c>
      <c r="H10234" s="1" t="s">
        <v>49237</v>
      </c>
      <c r="I10234" s="2">
        <v>45079</v>
      </c>
      <c r="J10234" s="15" t="str">
        <f>MID(Tabla1[[#This Row],[HORA]],1,5)</f>
        <v>16:37</v>
      </c>
      <c r="K10234" s="16">
        <f>IF(Tabla1[[#This Row],[FECHA]]=I10235,IF(J10235-J10234&gt;0,(J10235-J10234)*1440,0),0)</f>
        <v>0.99999999999999645</v>
      </c>
      <c r="L10234" s="14">
        <f>2+L9975-Datos!$C$8</f>
        <v>10.638999999999999</v>
      </c>
      <c r="M10234" s="13" t="s">
        <v>56047</v>
      </c>
      <c r="N10234" s="1" t="s">
        <v>59</v>
      </c>
      <c r="O10234" s="1">
        <v>10</v>
      </c>
      <c r="P10234" s="1" t="s">
        <v>818</v>
      </c>
      <c r="Q10234" s="4" t="s">
        <v>21</v>
      </c>
    </row>
    <row r="10235" spans="1:17" ht="22.5" x14ac:dyDescent="0.25">
      <c r="A10235" s="3">
        <v>14139</v>
      </c>
      <c r="B10235" s="1" t="s">
        <v>43448</v>
      </c>
      <c r="C10235" s="1" t="s">
        <v>15</v>
      </c>
      <c r="D10235" s="1" t="s">
        <v>172</v>
      </c>
      <c r="E10235" s="1">
        <v>41998549</v>
      </c>
      <c r="F10235" s="1" t="s">
        <v>31588</v>
      </c>
      <c r="G10235" s="1">
        <v>47307533</v>
      </c>
      <c r="H10235" s="1" t="s">
        <v>31589</v>
      </c>
      <c r="I10235" s="2">
        <v>45079</v>
      </c>
      <c r="J10235" s="15" t="str">
        <f>MID(Tabla1[[#This Row],[HORA]],1,5)</f>
        <v>16:38</v>
      </c>
      <c r="K10235" s="16">
        <f>IF(Tabla1[[#This Row],[FECHA]]=I10236,IF(J10236-J10235&gt;0,(J10236-J10235)*1440,0),0)</f>
        <v>3.9999999999999858</v>
      </c>
      <c r="L10235" s="14">
        <f>2+L9976-Datos!$C$8</f>
        <v>10.5076</v>
      </c>
      <c r="M10235" s="13" t="s">
        <v>56048</v>
      </c>
      <c r="N10235" s="1" t="s">
        <v>43449</v>
      </c>
      <c r="O10235" s="1">
        <v>15</v>
      </c>
      <c r="P10235" s="1" t="s">
        <v>986</v>
      </c>
      <c r="Q10235" s="4" t="s">
        <v>21</v>
      </c>
    </row>
    <row r="10236" spans="1:17" ht="22.5" x14ac:dyDescent="0.25">
      <c r="A10236" s="3">
        <v>9067</v>
      </c>
      <c r="B10236" s="1" t="s">
        <v>28341</v>
      </c>
      <c r="C10236" s="1" t="s">
        <v>15</v>
      </c>
      <c r="D10236" s="1" t="s">
        <v>40</v>
      </c>
      <c r="E10236" s="1">
        <v>45422850</v>
      </c>
      <c r="F10236" s="1" t="s">
        <v>28342</v>
      </c>
      <c r="G10236" s="1">
        <v>2706347</v>
      </c>
      <c r="H10236" s="1" t="s">
        <v>28343</v>
      </c>
      <c r="I10236" s="2">
        <v>45079</v>
      </c>
      <c r="J10236" s="15" t="str">
        <f>MID(Tabla1[[#This Row],[HORA]],1,5)</f>
        <v>16:42</v>
      </c>
      <c r="K10236" s="16">
        <f>IF(Tabla1[[#This Row],[FECHA]]=I10237,IF(J10237-J10236&gt;0,(J10237-J10236)*1440,0),0)</f>
        <v>6.9999999999999751</v>
      </c>
      <c r="L10236" s="14">
        <f>2+L9977-Datos!$C$8</f>
        <v>6.3466000000000005</v>
      </c>
      <c r="M10236" s="13" t="s">
        <v>56052</v>
      </c>
      <c r="N10236" s="1" t="s">
        <v>28344</v>
      </c>
      <c r="O10236" s="1">
        <v>17</v>
      </c>
      <c r="P10236" s="1" t="s">
        <v>170</v>
      </c>
      <c r="Q10236" s="4" t="s">
        <v>21</v>
      </c>
    </row>
    <row r="10237" spans="1:17" ht="22.5" x14ac:dyDescent="0.25">
      <c r="A10237" s="3">
        <v>9068</v>
      </c>
      <c r="B10237" s="1" t="s">
        <v>28345</v>
      </c>
      <c r="C10237" s="1" t="s">
        <v>15</v>
      </c>
      <c r="D10237" s="1" t="s">
        <v>23</v>
      </c>
      <c r="E10237" s="1">
        <v>16592765</v>
      </c>
      <c r="F10237" s="1" t="s">
        <v>28346</v>
      </c>
      <c r="G10237" s="1">
        <v>27747892</v>
      </c>
      <c r="H10237" s="1" t="s">
        <v>7615</v>
      </c>
      <c r="I10237" s="2">
        <v>45079</v>
      </c>
      <c r="J10237" s="15" t="str">
        <f>MID(Tabla1[[#This Row],[HORA]],1,5)</f>
        <v>16:49</v>
      </c>
      <c r="K10237" s="16">
        <f>IF(Tabla1[[#This Row],[FECHA]]=I10238,IF(J10238-J10237&gt;0,(J10238-J10237)*1440,0),0)</f>
        <v>2.0000000000001528</v>
      </c>
      <c r="L10237" s="14">
        <f>2+L9978-Datos!$C$8</f>
        <v>8.5584999999999987</v>
      </c>
      <c r="M10237" s="13" t="s">
        <v>56059</v>
      </c>
      <c r="N10237" s="1" t="s">
        <v>10766</v>
      </c>
      <c r="O10237" s="1">
        <v>13</v>
      </c>
      <c r="P10237" s="1" t="s">
        <v>170</v>
      </c>
      <c r="Q10237" s="4" t="s">
        <v>21</v>
      </c>
    </row>
    <row r="10238" spans="1:17" ht="22.5" x14ac:dyDescent="0.25">
      <c r="A10238" s="3">
        <v>3061</v>
      </c>
      <c r="B10238" s="1" t="s">
        <v>9519</v>
      </c>
      <c r="C10238" s="1" t="s">
        <v>15</v>
      </c>
      <c r="D10238" s="1" t="s">
        <v>40</v>
      </c>
      <c r="E10238" s="1">
        <v>2642702</v>
      </c>
      <c r="F10238" s="1" t="s">
        <v>9520</v>
      </c>
      <c r="G10238" s="1">
        <v>2239400</v>
      </c>
      <c r="H10238" s="1" t="s">
        <v>9521</v>
      </c>
      <c r="I10238" s="2">
        <v>45079</v>
      </c>
      <c r="J10238" s="15" t="str">
        <f>MID(Tabla1[[#This Row],[HORA]],1,5)</f>
        <v>16:51</v>
      </c>
      <c r="K10238" s="16">
        <f>IF(Tabla1[[#This Row],[FECHA]]=I10239,IF(J10239-J10238&gt;0,(J10239-J10238)*1440,0),0)</f>
        <v>0.99999999999999645</v>
      </c>
      <c r="L10238" s="14">
        <f>2+L9979-Datos!$C$8</f>
        <v>11.5588</v>
      </c>
      <c r="M10238" s="13" t="s">
        <v>56061</v>
      </c>
      <c r="N10238" s="1" t="s">
        <v>9522</v>
      </c>
      <c r="O10238" s="1">
        <v>15</v>
      </c>
      <c r="P10238" s="1" t="s">
        <v>818</v>
      </c>
      <c r="Q10238" s="4" t="s">
        <v>21</v>
      </c>
    </row>
    <row r="10239" spans="1:17" ht="22.5" x14ac:dyDescent="0.25">
      <c r="A10239" s="3">
        <v>9069</v>
      </c>
      <c r="B10239" s="1" t="s">
        <v>28347</v>
      </c>
      <c r="C10239" s="1" t="s">
        <v>15</v>
      </c>
      <c r="D10239" s="1" t="s">
        <v>40</v>
      </c>
      <c r="E10239" s="1">
        <v>44063179</v>
      </c>
      <c r="F10239" s="1" t="s">
        <v>28348</v>
      </c>
      <c r="G10239" s="1">
        <v>2239402</v>
      </c>
      <c r="H10239" s="1" t="s">
        <v>3075</v>
      </c>
      <c r="I10239" s="2">
        <v>45079</v>
      </c>
      <c r="J10239" s="15" t="str">
        <f>MID(Tabla1[[#This Row],[HORA]],1,5)</f>
        <v>16:52</v>
      </c>
      <c r="K10239" s="16">
        <f>IF(Tabla1[[#This Row],[FECHA]]=I10240,IF(J10240-J10239&gt;0,(J10240-J10239)*1440,0),0)</f>
        <v>1.999999999999833</v>
      </c>
      <c r="L10239" s="14">
        <f>2+L9980-Datos!$C$8</f>
        <v>11.011299999999999</v>
      </c>
      <c r="M10239" s="13" t="s">
        <v>56062</v>
      </c>
      <c r="N10239" s="1" t="s">
        <v>11167</v>
      </c>
      <c r="O10239" s="1">
        <v>20</v>
      </c>
      <c r="P10239" s="1" t="s">
        <v>170</v>
      </c>
      <c r="Q10239" s="4" t="s">
        <v>21</v>
      </c>
    </row>
    <row r="10240" spans="1:17" ht="22.5" x14ac:dyDescent="0.25">
      <c r="A10240" s="3">
        <v>16205</v>
      </c>
      <c r="B10240" s="1" t="s">
        <v>49238</v>
      </c>
      <c r="C10240" s="1" t="s">
        <v>15</v>
      </c>
      <c r="D10240" s="1" t="s">
        <v>172</v>
      </c>
      <c r="E10240" s="1">
        <v>20395959400</v>
      </c>
      <c r="F10240" s="1" t="s">
        <v>49239</v>
      </c>
      <c r="G10240" s="1">
        <v>2239405</v>
      </c>
      <c r="H10240" s="1" t="s">
        <v>49240</v>
      </c>
      <c r="I10240" s="2">
        <v>45079</v>
      </c>
      <c r="J10240" s="15" t="str">
        <f>MID(Tabla1[[#This Row],[HORA]],1,5)</f>
        <v>16:54</v>
      </c>
      <c r="K10240" s="16">
        <f>IF(Tabla1[[#This Row],[FECHA]]=I10241,IF(J10241-J10240&gt;0,(J10241-J10240)*1440,0),0)</f>
        <v>2.0000000000001528</v>
      </c>
      <c r="L10240" s="14">
        <f>2+L9981-Datos!$C$8</f>
        <v>4.8600000000000003</v>
      </c>
      <c r="M10240" s="13" t="s">
        <v>56064</v>
      </c>
      <c r="N10240" s="1" t="s">
        <v>49241</v>
      </c>
      <c r="O10240" s="1">
        <v>25</v>
      </c>
      <c r="P10240" s="1" t="s">
        <v>818</v>
      </c>
      <c r="Q10240" s="4" t="s">
        <v>21</v>
      </c>
    </row>
    <row r="10241" spans="1:17" ht="22.5" x14ac:dyDescent="0.25">
      <c r="A10241" s="3">
        <v>9070</v>
      </c>
      <c r="B10241" s="1" t="s">
        <v>28349</v>
      </c>
      <c r="C10241" s="1" t="s">
        <v>15</v>
      </c>
      <c r="D10241" s="1" t="s">
        <v>40</v>
      </c>
      <c r="E10241" s="1">
        <v>72428831</v>
      </c>
      <c r="F10241" s="1" t="s">
        <v>27669</v>
      </c>
      <c r="G10241" s="1">
        <v>45067661</v>
      </c>
      <c r="H10241" s="1" t="s">
        <v>28350</v>
      </c>
      <c r="I10241" s="2">
        <v>45079</v>
      </c>
      <c r="J10241" s="15" t="str">
        <f>MID(Tabla1[[#This Row],[HORA]],1,5)</f>
        <v>16:56</v>
      </c>
      <c r="K10241" s="16">
        <f>IF(Tabla1[[#This Row],[FECHA]]=I10242,IF(J10242-J10241&gt;0,(J10242-J10241)*1440,0),0)</f>
        <v>2.9999999999999893</v>
      </c>
      <c r="L10241" s="14">
        <f>2+L9982-Datos!$C$8</f>
        <v>3.96</v>
      </c>
      <c r="M10241" s="13" t="s">
        <v>56066</v>
      </c>
      <c r="N10241" s="1" t="s">
        <v>28351</v>
      </c>
      <c r="O10241" s="1">
        <v>25</v>
      </c>
      <c r="P10241" s="1" t="s">
        <v>170</v>
      </c>
      <c r="Q10241" s="4" t="s">
        <v>21</v>
      </c>
    </row>
    <row r="10242" spans="1:17" ht="22.5" x14ac:dyDescent="0.25">
      <c r="A10242" s="3">
        <v>3062</v>
      </c>
      <c r="B10242" s="1" t="s">
        <v>9523</v>
      </c>
      <c r="C10242" s="1" t="s">
        <v>15</v>
      </c>
      <c r="D10242" s="1" t="s">
        <v>2195</v>
      </c>
      <c r="E10242" s="1">
        <v>46619203</v>
      </c>
      <c r="F10242" s="1" t="s">
        <v>9524</v>
      </c>
      <c r="G10242" s="1">
        <v>2239409</v>
      </c>
      <c r="H10242" s="1" t="s">
        <v>9525</v>
      </c>
      <c r="I10242" s="2">
        <v>45079</v>
      </c>
      <c r="J10242" s="15" t="str">
        <f>MID(Tabla1[[#This Row],[HORA]],1,5)</f>
        <v>16:59</v>
      </c>
      <c r="K10242" s="16">
        <f>IF(Tabla1[[#This Row],[FECHA]]=I10243,IF(J10243-J10242&gt;0,(J10243-J10242)*1440,0),0)</f>
        <v>0</v>
      </c>
      <c r="L10242" s="14">
        <f>2+L9983-Datos!$C$8</f>
        <v>5.16</v>
      </c>
      <c r="M10242" s="13" t="s">
        <v>56069</v>
      </c>
      <c r="N10242" s="1" t="s">
        <v>9526</v>
      </c>
      <c r="O10242" s="1">
        <v>15</v>
      </c>
      <c r="P10242" s="1" t="s">
        <v>818</v>
      </c>
      <c r="Q10242" s="4" t="s">
        <v>21</v>
      </c>
    </row>
    <row r="10243" spans="1:17" ht="22.5" x14ac:dyDescent="0.25">
      <c r="A10243" s="3">
        <v>14140</v>
      </c>
      <c r="B10243" s="1" t="s">
        <v>43450</v>
      </c>
      <c r="C10243" s="1" t="s">
        <v>15</v>
      </c>
      <c r="D10243" s="1" t="s">
        <v>172</v>
      </c>
      <c r="E10243" s="1">
        <v>42077868</v>
      </c>
      <c r="F10243" s="1" t="s">
        <v>43451</v>
      </c>
      <c r="G10243" s="1">
        <v>2239410</v>
      </c>
      <c r="H10243" s="1" t="s">
        <v>43452</v>
      </c>
      <c r="I10243" s="2">
        <v>45079</v>
      </c>
      <c r="J10243" s="15" t="str">
        <f>MID(Tabla1[[#This Row],[HORA]],1,5)</f>
        <v>16:59</v>
      </c>
      <c r="K10243" s="16">
        <f>IF(Tabla1[[#This Row],[FECHA]]=I10244,IF(J10244-J10243&gt;0,(J10244-J10243)*1440,0),0)</f>
        <v>2.9999999999999893</v>
      </c>
      <c r="L10243" s="14">
        <f>2+L9984-Datos!$C$8</f>
        <v>6.66</v>
      </c>
      <c r="M10243" s="13" t="s">
        <v>56069</v>
      </c>
      <c r="N10243" s="1" t="s">
        <v>13531</v>
      </c>
      <c r="O10243" s="1">
        <v>15</v>
      </c>
      <c r="P10243" s="1" t="s">
        <v>986</v>
      </c>
      <c r="Q10243" s="4" t="s">
        <v>21</v>
      </c>
    </row>
    <row r="10244" spans="1:17" ht="22.5" x14ac:dyDescent="0.25">
      <c r="A10244" s="3">
        <v>14141</v>
      </c>
      <c r="B10244" s="1" t="s">
        <v>43453</v>
      </c>
      <c r="C10244" s="1" t="s">
        <v>15</v>
      </c>
      <c r="D10244" s="1" t="s">
        <v>40</v>
      </c>
      <c r="E10244" s="1">
        <v>73509142</v>
      </c>
      <c r="F10244" s="1" t="s">
        <v>43454</v>
      </c>
      <c r="G10244" s="1">
        <v>2239411</v>
      </c>
      <c r="H10244" s="1" t="s">
        <v>43455</v>
      </c>
      <c r="I10244" s="2">
        <v>45079</v>
      </c>
      <c r="J10244" s="15" t="str">
        <f>MID(Tabla1[[#This Row],[HORA]],1,5)</f>
        <v>17:02</v>
      </c>
      <c r="K10244" s="16">
        <f>IF(Tabla1[[#This Row],[FECHA]]=I10245,IF(J10245-J10244&gt;0,(J10245-J10244)*1440,0),0)</f>
        <v>4.9999999999999822</v>
      </c>
      <c r="L10244" s="14">
        <f>2+L9985-Datos!$C$8</f>
        <v>4.01</v>
      </c>
      <c r="M10244" s="13" t="s">
        <v>56072</v>
      </c>
      <c r="N10244" s="1" t="s">
        <v>42838</v>
      </c>
      <c r="O10244" s="1">
        <v>10</v>
      </c>
      <c r="P10244" s="1" t="s">
        <v>986</v>
      </c>
      <c r="Q10244" s="4" t="s">
        <v>21</v>
      </c>
    </row>
    <row r="10245" spans="1:17" ht="22.5" x14ac:dyDescent="0.25">
      <c r="A10245" s="3">
        <v>18485</v>
      </c>
      <c r="B10245" s="1" t="s">
        <v>55082</v>
      </c>
      <c r="C10245" s="1" t="s">
        <v>15</v>
      </c>
      <c r="D10245" s="1" t="s">
        <v>33</v>
      </c>
      <c r="E10245" s="1">
        <v>20600028554</v>
      </c>
      <c r="F10245" s="1" t="s">
        <v>51423</v>
      </c>
      <c r="G10245" s="1">
        <v>41381277</v>
      </c>
      <c r="H10245" s="1" t="s">
        <v>54936</v>
      </c>
      <c r="I10245" s="2">
        <v>45079</v>
      </c>
      <c r="J10245" s="15" t="str">
        <f>MID(Tabla1[[#This Row],[HORA]],1,5)</f>
        <v>17:07</v>
      </c>
      <c r="K10245" s="16">
        <f>IF(Tabla1[[#This Row],[FECHA]]=I10246,IF(J10246-J10245&gt;0,(J10246-J10245)*1440,0),0)</f>
        <v>0.99999999999999645</v>
      </c>
      <c r="L10245" s="14">
        <f>2+L9986-Datos!$C$8</f>
        <v>6.16</v>
      </c>
      <c r="M10245" s="13" t="s">
        <v>56077</v>
      </c>
      <c r="N10245" s="1" t="s">
        <v>55083</v>
      </c>
      <c r="O10245" s="1">
        <v>40</v>
      </c>
      <c r="P10245" s="1" t="s">
        <v>986</v>
      </c>
      <c r="Q10245" s="4" t="s">
        <v>21</v>
      </c>
    </row>
    <row r="10246" spans="1:17" ht="22.5" x14ac:dyDescent="0.25">
      <c r="A10246" s="3">
        <v>17437</v>
      </c>
      <c r="B10246" s="1" t="s">
        <v>52489</v>
      </c>
      <c r="C10246" s="1" t="s">
        <v>15</v>
      </c>
      <c r="D10246" s="1" t="s">
        <v>33</v>
      </c>
      <c r="E10246" s="1">
        <v>20437544248</v>
      </c>
      <c r="F10246" s="1" t="s">
        <v>47737</v>
      </c>
      <c r="G10246" s="1">
        <v>2239413</v>
      </c>
      <c r="H10246" s="1" t="s">
        <v>52490</v>
      </c>
      <c r="I10246" s="2">
        <v>45079</v>
      </c>
      <c r="J10246" s="15" t="str">
        <f>MID(Tabla1[[#This Row],[HORA]],1,5)</f>
        <v>17:08</v>
      </c>
      <c r="K10246" s="16">
        <f>IF(Tabla1[[#This Row],[FECHA]]=I10247,IF(J10247-J10246&gt;0,(J10247-J10246)*1440,0),0)</f>
        <v>0.99999999999983658</v>
      </c>
      <c r="L10246" s="14">
        <f>2+L9987-Datos!$C$8</f>
        <v>7.8599999999999994</v>
      </c>
      <c r="M10246" s="13" t="s">
        <v>56078</v>
      </c>
      <c r="N10246" s="1" t="s">
        <v>52491</v>
      </c>
      <c r="O10246" s="1">
        <v>20</v>
      </c>
      <c r="P10246" s="1" t="s">
        <v>170</v>
      </c>
      <c r="Q10246" s="4" t="s">
        <v>21</v>
      </c>
    </row>
    <row r="10247" spans="1:17" ht="22.5" x14ac:dyDescent="0.25">
      <c r="A10247" s="3">
        <v>17438</v>
      </c>
      <c r="B10247" s="1" t="s">
        <v>52492</v>
      </c>
      <c r="C10247" s="1" t="s">
        <v>15</v>
      </c>
      <c r="D10247" s="1" t="s">
        <v>33</v>
      </c>
      <c r="E10247" s="1">
        <v>20437544248</v>
      </c>
      <c r="F10247" s="1" t="s">
        <v>47737</v>
      </c>
      <c r="G10247" s="1">
        <v>46065669</v>
      </c>
      <c r="H10247" s="1" t="s">
        <v>47738</v>
      </c>
      <c r="I10247" s="2">
        <v>45079</v>
      </c>
      <c r="J10247" s="15" t="str">
        <f>MID(Tabla1[[#This Row],[HORA]],1,5)</f>
        <v>17:09</v>
      </c>
      <c r="K10247" s="16">
        <f>IF(Tabla1[[#This Row],[FECHA]]=I10248,IF(J10248-J10247&gt;0,(J10248-J10247)*1440,0),0)</f>
        <v>2.0000000000001528</v>
      </c>
      <c r="L10247" s="14">
        <f>2+L9988-Datos!$C$8</f>
        <v>5.0199999999999996</v>
      </c>
      <c r="M10247" s="13" t="s">
        <v>56079</v>
      </c>
      <c r="N10247" s="1" t="s">
        <v>52493</v>
      </c>
      <c r="O10247" s="1">
        <v>15</v>
      </c>
      <c r="P10247" s="1" t="s">
        <v>170</v>
      </c>
      <c r="Q10247" s="4" t="s">
        <v>21</v>
      </c>
    </row>
    <row r="10248" spans="1:17" ht="22.5" x14ac:dyDescent="0.25">
      <c r="A10248" s="3">
        <v>17439</v>
      </c>
      <c r="B10248" s="1" t="s">
        <v>52494</v>
      </c>
      <c r="C10248" s="1" t="s">
        <v>15</v>
      </c>
      <c r="D10248" s="1" t="s">
        <v>71</v>
      </c>
      <c r="E10248" s="1">
        <v>20437544248</v>
      </c>
      <c r="F10248" s="1" t="s">
        <v>47737</v>
      </c>
      <c r="G10248" s="1">
        <v>43026236</v>
      </c>
      <c r="H10248" s="1" t="s">
        <v>48702</v>
      </c>
      <c r="I10248" s="2">
        <v>45079</v>
      </c>
      <c r="J10248" s="15" t="str">
        <f>MID(Tabla1[[#This Row],[HORA]],1,5)</f>
        <v>17:11</v>
      </c>
      <c r="K10248" s="16">
        <f>IF(Tabla1[[#This Row],[FECHA]]=I10249,IF(J10249-J10248&gt;0,(J10249-J10248)*1440,0),0)</f>
        <v>2.9999999999999893</v>
      </c>
      <c r="L10248" s="14">
        <f>2+L9989-Datos!$C$8</f>
        <v>5.96</v>
      </c>
      <c r="M10248" s="13" t="s">
        <v>56081</v>
      </c>
      <c r="N10248" s="1" t="s">
        <v>52495</v>
      </c>
      <c r="O10248" s="1">
        <v>25</v>
      </c>
      <c r="P10248" s="1" t="s">
        <v>170</v>
      </c>
      <c r="Q10248" s="4" t="s">
        <v>21</v>
      </c>
    </row>
    <row r="10249" spans="1:17" ht="22.5" x14ac:dyDescent="0.25">
      <c r="A10249" s="3">
        <v>14142</v>
      </c>
      <c r="B10249" s="1" t="s">
        <v>43456</v>
      </c>
      <c r="C10249" s="1" t="s">
        <v>15</v>
      </c>
      <c r="D10249" s="1" t="s">
        <v>228</v>
      </c>
      <c r="E10249" s="1">
        <v>27272779</v>
      </c>
      <c r="F10249" s="1" t="s">
        <v>43457</v>
      </c>
      <c r="G10249" s="1">
        <v>2239417</v>
      </c>
      <c r="H10249" s="1" t="s">
        <v>43458</v>
      </c>
      <c r="I10249" s="2">
        <v>45079</v>
      </c>
      <c r="J10249" s="15" t="str">
        <f>MID(Tabla1[[#This Row],[HORA]],1,5)</f>
        <v>17:14</v>
      </c>
      <c r="K10249" s="16">
        <f>IF(Tabla1[[#This Row],[FECHA]]=I10250,IF(J10250-J10249&gt;0,(J10250-J10249)*1440,0),0)</f>
        <v>3.0000000000001492</v>
      </c>
      <c r="L10249" s="14">
        <f>2+L9990-Datos!$C$8</f>
        <v>6.2</v>
      </c>
      <c r="M10249" s="13" t="s">
        <v>56084</v>
      </c>
      <c r="N10249" s="1" t="s">
        <v>43459</v>
      </c>
      <c r="O10249" s="1">
        <v>20</v>
      </c>
      <c r="P10249" s="1" t="s">
        <v>986</v>
      </c>
      <c r="Q10249" s="4" t="s">
        <v>21</v>
      </c>
    </row>
    <row r="10250" spans="1:17" ht="22.5" x14ac:dyDescent="0.25">
      <c r="A10250" s="3">
        <v>3063</v>
      </c>
      <c r="B10250" s="1" t="s">
        <v>9527</v>
      </c>
      <c r="C10250" s="1" t="s">
        <v>15</v>
      </c>
      <c r="D10250" s="1" t="s">
        <v>33</v>
      </c>
      <c r="E10250" s="1">
        <v>27385975</v>
      </c>
      <c r="F10250" s="1" t="s">
        <v>9528</v>
      </c>
      <c r="G10250" s="1">
        <v>2239419</v>
      </c>
      <c r="H10250" s="1" t="s">
        <v>9529</v>
      </c>
      <c r="I10250" s="2">
        <v>45079</v>
      </c>
      <c r="J10250" s="15" t="str">
        <f>MID(Tabla1[[#This Row],[HORA]],1,5)</f>
        <v>17:17</v>
      </c>
      <c r="K10250" s="16">
        <f>IF(Tabla1[[#This Row],[FECHA]]=I10251,IF(J10251-J10250&gt;0,(J10251-J10250)*1440,0),0)</f>
        <v>4.9999999999998224</v>
      </c>
      <c r="L10250" s="14">
        <f>2+L9991-Datos!$C$8</f>
        <v>3.87</v>
      </c>
      <c r="M10250" s="13" t="s">
        <v>56087</v>
      </c>
      <c r="N10250" s="1" t="s">
        <v>9530</v>
      </c>
      <c r="O10250" s="1">
        <v>20</v>
      </c>
      <c r="P10250" s="1" t="s">
        <v>818</v>
      </c>
      <c r="Q10250" s="4" t="s">
        <v>21</v>
      </c>
    </row>
    <row r="10251" spans="1:17" ht="22.5" x14ac:dyDescent="0.25">
      <c r="A10251" s="3">
        <v>14143</v>
      </c>
      <c r="B10251" s="1" t="s">
        <v>43460</v>
      </c>
      <c r="C10251" s="1" t="s">
        <v>15</v>
      </c>
      <c r="D10251" s="1" t="s">
        <v>40</v>
      </c>
      <c r="E10251" s="1">
        <v>16795880</v>
      </c>
      <c r="F10251" s="1" t="s">
        <v>25189</v>
      </c>
      <c r="G10251" s="1">
        <v>2239421</v>
      </c>
      <c r="H10251" s="1" t="s">
        <v>25190</v>
      </c>
      <c r="I10251" s="2">
        <v>45079</v>
      </c>
      <c r="J10251" s="15" t="str">
        <f>MID(Tabla1[[#This Row],[HORA]],1,5)</f>
        <v>17:22</v>
      </c>
      <c r="K10251" s="16">
        <f>IF(Tabla1[[#This Row],[FECHA]]=I10252,IF(J10252-J10251&gt;0,(J10252-J10251)*1440,0),0)</f>
        <v>1.9999999999999929</v>
      </c>
      <c r="L10251" s="14">
        <f>2+L9992-Datos!$C$8</f>
        <v>5.1100000000000003</v>
      </c>
      <c r="M10251" s="13" t="s">
        <v>56092</v>
      </c>
      <c r="N10251" s="1" t="s">
        <v>43461</v>
      </c>
      <c r="O10251" s="1">
        <v>20</v>
      </c>
      <c r="P10251" s="1" t="s">
        <v>986</v>
      </c>
      <c r="Q10251" s="4" t="s">
        <v>21</v>
      </c>
    </row>
    <row r="10252" spans="1:17" ht="22.5" x14ac:dyDescent="0.25">
      <c r="A10252" s="3">
        <v>18486</v>
      </c>
      <c r="B10252" s="1" t="s">
        <v>55084</v>
      </c>
      <c r="C10252" s="1" t="s">
        <v>15</v>
      </c>
      <c r="D10252" s="1" t="s">
        <v>40</v>
      </c>
      <c r="E10252" s="1">
        <v>20347237028</v>
      </c>
      <c r="F10252" s="1" t="s">
        <v>47847</v>
      </c>
      <c r="G10252" s="1">
        <v>41476295</v>
      </c>
      <c r="H10252" s="1" t="s">
        <v>50155</v>
      </c>
      <c r="I10252" s="2">
        <v>45079</v>
      </c>
      <c r="J10252" s="15" t="str">
        <f>MID(Tabla1[[#This Row],[HORA]],1,5)</f>
        <v>17:24</v>
      </c>
      <c r="K10252" s="16">
        <f>IF(Tabla1[[#This Row],[FECHA]]=I10253,IF(J10253-J10252&gt;0,(J10253-J10252)*1440,0),0)</f>
        <v>1.9999999999999929</v>
      </c>
      <c r="L10252" s="14">
        <f>2+L9993-Datos!$C$8</f>
        <v>4.8000000000000007</v>
      </c>
      <c r="M10252" s="13" t="s">
        <v>56094</v>
      </c>
      <c r="N10252" s="1" t="s">
        <v>55085</v>
      </c>
      <c r="O10252" s="1">
        <v>20</v>
      </c>
      <c r="P10252" s="1" t="s">
        <v>986</v>
      </c>
      <c r="Q10252" s="4" t="s">
        <v>21</v>
      </c>
    </row>
    <row r="10253" spans="1:17" ht="22.5" x14ac:dyDescent="0.25">
      <c r="A10253" s="3">
        <v>9071</v>
      </c>
      <c r="B10253" s="1" t="s">
        <v>28352</v>
      </c>
      <c r="C10253" s="1" t="s">
        <v>15</v>
      </c>
      <c r="D10253" s="1" t="s">
        <v>33</v>
      </c>
      <c r="E10253" s="1">
        <v>73221095</v>
      </c>
      <c r="F10253" s="1" t="s">
        <v>15001</v>
      </c>
      <c r="G10253" s="1">
        <v>2613043</v>
      </c>
      <c r="H10253" s="1" t="s">
        <v>28353</v>
      </c>
      <c r="I10253" s="2">
        <v>45079</v>
      </c>
      <c r="J10253" s="15" t="str">
        <f>MID(Tabla1[[#This Row],[HORA]],1,5)</f>
        <v>17:26</v>
      </c>
      <c r="K10253" s="16">
        <f>IF(Tabla1[[#This Row],[FECHA]]=I10254,IF(J10254-J10253&gt;0,(J10254-J10253)*1440,0),0)</f>
        <v>0</v>
      </c>
      <c r="L10253" s="14">
        <f>2+L9994-Datos!$C$8</f>
        <v>6.18</v>
      </c>
      <c r="M10253" s="13" t="s">
        <v>56096</v>
      </c>
      <c r="N10253" s="1" t="s">
        <v>28354</v>
      </c>
      <c r="O10253" s="1">
        <v>30</v>
      </c>
      <c r="P10253" s="1" t="s">
        <v>170</v>
      </c>
      <c r="Q10253" s="4" t="s">
        <v>21</v>
      </c>
    </row>
    <row r="10254" spans="1:17" ht="22.5" x14ac:dyDescent="0.25">
      <c r="A10254" s="3">
        <v>16206</v>
      </c>
      <c r="B10254" s="1" t="s">
        <v>49242</v>
      </c>
      <c r="C10254" s="1" t="s">
        <v>15</v>
      </c>
      <c r="D10254" s="1" t="s">
        <v>40</v>
      </c>
      <c r="E10254" s="1">
        <v>20517668657</v>
      </c>
      <c r="F10254" s="1" t="s">
        <v>47889</v>
      </c>
      <c r="G10254" s="1">
        <v>76196853</v>
      </c>
      <c r="H10254" s="1" t="s">
        <v>49243</v>
      </c>
      <c r="I10254" s="2">
        <v>45079</v>
      </c>
      <c r="J10254" s="15" t="str">
        <f>MID(Tabla1[[#This Row],[HORA]],1,5)</f>
        <v>17:26</v>
      </c>
      <c r="K10254" s="16">
        <f>IF(Tabla1[[#This Row],[FECHA]]=I10255,IF(J10255-J10254&gt;0,(J10255-J10254)*1440,0),0)</f>
        <v>0</v>
      </c>
      <c r="L10254" s="14">
        <f>2+L9995-Datos!$C$8</f>
        <v>6.12</v>
      </c>
      <c r="M10254" s="13" t="s">
        <v>56096</v>
      </c>
      <c r="N10254" s="1" t="s">
        <v>49244</v>
      </c>
      <c r="O10254" s="1">
        <v>75</v>
      </c>
      <c r="P10254" s="1" t="s">
        <v>818</v>
      </c>
      <c r="Q10254" s="4" t="s">
        <v>21</v>
      </c>
    </row>
    <row r="10255" spans="1:17" ht="22.5" x14ac:dyDescent="0.25">
      <c r="A10255" s="3">
        <v>16207</v>
      </c>
      <c r="B10255" s="1" t="s">
        <v>49242</v>
      </c>
      <c r="C10255" s="1" t="s">
        <v>15</v>
      </c>
      <c r="D10255" s="1" t="s">
        <v>40</v>
      </c>
      <c r="E10255" s="1">
        <v>20517668657</v>
      </c>
      <c r="F10255" s="1" t="s">
        <v>47889</v>
      </c>
      <c r="G10255" s="1">
        <v>76196853</v>
      </c>
      <c r="H10255" s="1" t="s">
        <v>49243</v>
      </c>
      <c r="I10255" s="2">
        <v>45079</v>
      </c>
      <c r="J10255" s="15" t="str">
        <f>MID(Tabla1[[#This Row],[HORA]],1,5)</f>
        <v>17:26</v>
      </c>
      <c r="K10255" s="16">
        <f>IF(Tabla1[[#This Row],[FECHA]]=I10256,IF(J10256-J10255&gt;0,(J10256-J10255)*1440,0),0)</f>
        <v>1.9999999999999929</v>
      </c>
      <c r="L10255" s="14">
        <f>2+L9996-Datos!$C$8</f>
        <v>6.0200000000000005</v>
      </c>
      <c r="M10255" s="13" t="s">
        <v>56096</v>
      </c>
      <c r="N10255" s="1" t="s">
        <v>49245</v>
      </c>
      <c r="O10255" s="1">
        <v>75</v>
      </c>
      <c r="P10255" s="1" t="s">
        <v>818</v>
      </c>
      <c r="Q10255" s="4" t="s">
        <v>21</v>
      </c>
    </row>
    <row r="10256" spans="1:17" ht="22.5" x14ac:dyDescent="0.25">
      <c r="A10256" s="3">
        <v>18487</v>
      </c>
      <c r="B10256" s="1" t="s">
        <v>55086</v>
      </c>
      <c r="C10256" s="1" t="s">
        <v>15</v>
      </c>
      <c r="D10256" s="1" t="s">
        <v>23</v>
      </c>
      <c r="E10256" s="1">
        <v>20480174951</v>
      </c>
      <c r="F10256" s="1" t="s">
        <v>47798</v>
      </c>
      <c r="G10256" s="1">
        <v>42778084</v>
      </c>
      <c r="H10256" s="1" t="s">
        <v>55087</v>
      </c>
      <c r="I10256" s="2">
        <v>45079</v>
      </c>
      <c r="J10256" s="15" t="str">
        <f>MID(Tabla1[[#This Row],[HORA]],1,5)</f>
        <v>17:28</v>
      </c>
      <c r="K10256" s="16">
        <f>IF(Tabla1[[#This Row],[FECHA]]=I10257,IF(J10257-J10256&gt;0,(J10257-J10256)*1440,0),0)</f>
        <v>1.9999999999999929</v>
      </c>
      <c r="L10256" s="14">
        <f>2+L9997-Datos!$C$8</f>
        <v>3.7300000000000004</v>
      </c>
      <c r="M10256" s="13" t="s">
        <v>56098</v>
      </c>
      <c r="N10256" s="1" t="s">
        <v>55088</v>
      </c>
      <c r="O10256" s="1">
        <v>15</v>
      </c>
      <c r="P10256" s="1" t="s">
        <v>986</v>
      </c>
      <c r="Q10256" s="4" t="s">
        <v>21</v>
      </c>
    </row>
    <row r="10257" spans="1:17" ht="22.5" x14ac:dyDescent="0.25">
      <c r="A10257" s="3">
        <v>9072</v>
      </c>
      <c r="B10257" s="1" t="s">
        <v>28355</v>
      </c>
      <c r="C10257" s="1" t="s">
        <v>15</v>
      </c>
      <c r="D10257" s="1" t="s">
        <v>228</v>
      </c>
      <c r="E10257" s="1">
        <v>44301172</v>
      </c>
      <c r="F10257" s="1" t="s">
        <v>28356</v>
      </c>
      <c r="G10257" s="1">
        <v>2239427</v>
      </c>
      <c r="H10257" s="1" t="s">
        <v>28357</v>
      </c>
      <c r="I10257" s="2">
        <v>45079</v>
      </c>
      <c r="J10257" s="15" t="str">
        <f>MID(Tabla1[[#This Row],[HORA]],1,5)</f>
        <v>17:30</v>
      </c>
      <c r="K10257" s="16">
        <f>IF(Tabla1[[#This Row],[FECHA]]=I10258,IF(J10258-J10257&gt;0,(J10258-J10257)*1440,0),0)</f>
        <v>0.99999999999999645</v>
      </c>
      <c r="L10257" s="14">
        <f>2+L9998-Datos!$C$8</f>
        <v>5.0199999999999996</v>
      </c>
      <c r="M10257" s="13" t="s">
        <v>56100</v>
      </c>
      <c r="N10257" s="1" t="s">
        <v>28358</v>
      </c>
      <c r="O10257" s="1">
        <v>20</v>
      </c>
      <c r="P10257" s="1" t="s">
        <v>170</v>
      </c>
      <c r="Q10257" s="4" t="s">
        <v>21</v>
      </c>
    </row>
    <row r="10258" spans="1:17" ht="22.5" x14ac:dyDescent="0.25">
      <c r="A10258" s="3">
        <v>3064</v>
      </c>
      <c r="B10258" s="1" t="s">
        <v>9531</v>
      </c>
      <c r="C10258" s="1" t="s">
        <v>15</v>
      </c>
      <c r="D10258" s="1" t="s">
        <v>40</v>
      </c>
      <c r="E10258" s="1">
        <v>16750459</v>
      </c>
      <c r="F10258" s="1" t="s">
        <v>9532</v>
      </c>
      <c r="G10258" s="1">
        <v>16750459</v>
      </c>
      <c r="H10258" s="1" t="s">
        <v>9532</v>
      </c>
      <c r="I10258" s="2">
        <v>45079</v>
      </c>
      <c r="J10258" s="15" t="str">
        <f>MID(Tabla1[[#This Row],[HORA]],1,5)</f>
        <v>17:31</v>
      </c>
      <c r="K10258" s="16">
        <f>IF(Tabla1[[#This Row],[FECHA]]=I10259,IF(J10259-J10258&gt;0,(J10259-J10258)*1440,0),0)</f>
        <v>2.0000000000001528</v>
      </c>
      <c r="L10258" s="14">
        <f>2+L9999-Datos!$C$8</f>
        <v>4.03</v>
      </c>
      <c r="M10258" s="13" t="s">
        <v>56101</v>
      </c>
      <c r="N10258" s="1" t="s">
        <v>1715</v>
      </c>
      <c r="O10258" s="1">
        <v>60</v>
      </c>
      <c r="P10258" s="1" t="s">
        <v>818</v>
      </c>
      <c r="Q10258" s="4" t="s">
        <v>21</v>
      </c>
    </row>
    <row r="10259" spans="1:17" ht="22.5" x14ac:dyDescent="0.25">
      <c r="A10259" s="3">
        <v>17440</v>
      </c>
      <c r="B10259" s="1" t="s">
        <v>52496</v>
      </c>
      <c r="C10259" s="1" t="s">
        <v>15</v>
      </c>
      <c r="D10259" s="1" t="s">
        <v>40</v>
      </c>
      <c r="E10259" s="1">
        <v>20606934671</v>
      </c>
      <c r="F10259" s="1" t="s">
        <v>52497</v>
      </c>
      <c r="G10259" s="1">
        <v>41081889</v>
      </c>
      <c r="H10259" s="1" t="s">
        <v>52498</v>
      </c>
      <c r="I10259" s="2">
        <v>45079</v>
      </c>
      <c r="J10259" s="15" t="str">
        <f>MID(Tabla1[[#This Row],[HORA]],1,5)</f>
        <v>17:33</v>
      </c>
      <c r="K10259" s="16">
        <f>IF(Tabla1[[#This Row],[FECHA]]=I10260,IF(J10260-J10259&gt;0,(J10260-J10259)*1440,0),0)</f>
        <v>0.99999999999983658</v>
      </c>
      <c r="L10259" s="14">
        <f>2+L10000-Datos!$C$8</f>
        <v>7.04</v>
      </c>
      <c r="M10259" s="13" t="s">
        <v>56103</v>
      </c>
      <c r="N10259" s="1" t="s">
        <v>174</v>
      </c>
      <c r="O10259" s="1">
        <v>10</v>
      </c>
      <c r="P10259" s="1" t="s">
        <v>170</v>
      </c>
      <c r="Q10259" s="4" t="s">
        <v>21</v>
      </c>
    </row>
    <row r="10260" spans="1:17" ht="22.5" x14ac:dyDescent="0.25">
      <c r="A10260" s="3">
        <v>17441</v>
      </c>
      <c r="B10260" s="1" t="s">
        <v>52499</v>
      </c>
      <c r="C10260" s="1" t="s">
        <v>15</v>
      </c>
      <c r="D10260" s="1" t="s">
        <v>40</v>
      </c>
      <c r="E10260" s="1">
        <v>20606934671</v>
      </c>
      <c r="F10260" s="1" t="s">
        <v>52497</v>
      </c>
      <c r="G10260" s="1">
        <v>80172814</v>
      </c>
      <c r="H10260" s="1" t="s">
        <v>52500</v>
      </c>
      <c r="I10260" s="2">
        <v>45079</v>
      </c>
      <c r="J10260" s="15" t="str">
        <f>MID(Tabla1[[#This Row],[HORA]],1,5)</f>
        <v>17:34</v>
      </c>
      <c r="K10260" s="16">
        <f>IF(Tabla1[[#This Row],[FECHA]]=I10261,IF(J10261-J10260&gt;0,(J10261-J10260)*1440,0),0)</f>
        <v>2.0000000000001528</v>
      </c>
      <c r="L10260" s="14">
        <f>2+L10001-Datos!$C$8</f>
        <v>9.1000000000000014</v>
      </c>
      <c r="M10260" s="13" t="s">
        <v>56104</v>
      </c>
      <c r="N10260" s="1" t="s">
        <v>174</v>
      </c>
      <c r="O10260" s="1">
        <v>10</v>
      </c>
      <c r="P10260" s="1" t="s">
        <v>170</v>
      </c>
      <c r="Q10260" s="4" t="s">
        <v>21</v>
      </c>
    </row>
    <row r="10261" spans="1:17" ht="22.5" x14ac:dyDescent="0.25">
      <c r="A10261" s="3">
        <v>9073</v>
      </c>
      <c r="B10261" s="1" t="s">
        <v>28359</v>
      </c>
      <c r="C10261" s="1" t="s">
        <v>15</v>
      </c>
      <c r="D10261" s="1" t="s">
        <v>23</v>
      </c>
      <c r="E10261" s="1">
        <v>43458118</v>
      </c>
      <c r="F10261" s="1" t="s">
        <v>28360</v>
      </c>
      <c r="G10261" s="1">
        <v>27716312</v>
      </c>
      <c r="H10261" s="1" t="s">
        <v>28361</v>
      </c>
      <c r="I10261" s="2">
        <v>45079</v>
      </c>
      <c r="J10261" s="15" t="str">
        <f>MID(Tabla1[[#This Row],[HORA]],1,5)</f>
        <v>17:36</v>
      </c>
      <c r="K10261" s="16">
        <f>IF(Tabla1[[#This Row],[FECHA]]=I10262,IF(J10262-J10261&gt;0,(J10262-J10261)*1440,0),0)</f>
        <v>2.9999999999998295</v>
      </c>
      <c r="L10261" s="14">
        <f>2+L10002-Datos!$C$8</f>
        <v>4.9700000000000006</v>
      </c>
      <c r="M10261" s="13" t="s">
        <v>56106</v>
      </c>
      <c r="N10261" s="1" t="s">
        <v>28362</v>
      </c>
      <c r="O10261" s="1">
        <v>20</v>
      </c>
      <c r="P10261" s="1" t="s">
        <v>170</v>
      </c>
      <c r="Q10261" s="4" t="s">
        <v>21</v>
      </c>
    </row>
    <row r="10262" spans="1:17" ht="22.5" x14ac:dyDescent="0.25">
      <c r="A10262" s="3">
        <v>14146</v>
      </c>
      <c r="B10262" s="1" t="s">
        <v>43466</v>
      </c>
      <c r="C10262" s="1" t="s">
        <v>15</v>
      </c>
      <c r="D10262" s="1" t="s">
        <v>40</v>
      </c>
      <c r="E10262" s="1">
        <v>80566073</v>
      </c>
      <c r="F10262" s="1" t="s">
        <v>2362</v>
      </c>
      <c r="G10262" s="1">
        <v>2239433</v>
      </c>
      <c r="H10262" s="1" t="s">
        <v>43467</v>
      </c>
      <c r="I10262" s="2">
        <v>45079</v>
      </c>
      <c r="J10262" s="15" t="str">
        <f>MID(Tabla1[[#This Row],[HORA]],1,5)</f>
        <v>17:39</v>
      </c>
      <c r="K10262" s="16">
        <f>IF(Tabla1[[#This Row],[FECHA]]=I10263,IF(J10263-J10262&gt;0,(J10263-J10262)*1440,0),0)</f>
        <v>1.0000000000001563</v>
      </c>
      <c r="L10262" s="14">
        <f>2+L10003-Datos!$C$8</f>
        <v>4.78</v>
      </c>
      <c r="M10262" s="13" t="s">
        <v>56109</v>
      </c>
      <c r="N10262" s="1" t="s">
        <v>43468</v>
      </c>
      <c r="O10262" s="1">
        <v>12</v>
      </c>
      <c r="P10262" s="1" t="s">
        <v>986</v>
      </c>
      <c r="Q10262" s="4" t="s">
        <v>21</v>
      </c>
    </row>
    <row r="10263" spans="1:17" ht="22.5" x14ac:dyDescent="0.25">
      <c r="A10263" s="3">
        <v>9074</v>
      </c>
      <c r="B10263" s="1" t="s">
        <v>28363</v>
      </c>
      <c r="C10263" s="1" t="s">
        <v>15</v>
      </c>
      <c r="D10263" s="1" t="s">
        <v>40</v>
      </c>
      <c r="E10263" s="1">
        <v>22099956</v>
      </c>
      <c r="F10263" s="1" t="s">
        <v>28364</v>
      </c>
      <c r="G10263" s="1">
        <v>77701110</v>
      </c>
      <c r="H10263" s="1" t="s">
        <v>28365</v>
      </c>
      <c r="I10263" s="2">
        <v>45079</v>
      </c>
      <c r="J10263" s="15" t="str">
        <f>MID(Tabla1[[#This Row],[HORA]],1,5)</f>
        <v>17:40</v>
      </c>
      <c r="K10263" s="16">
        <f>IF(Tabla1[[#This Row],[FECHA]]=I10264,IF(J10264-J10263&gt;0,(J10264-J10263)*1440,0),0)</f>
        <v>1.999999999999833</v>
      </c>
      <c r="L10263" s="14">
        <f>2+L10004-Datos!$C$8</f>
        <v>6.87</v>
      </c>
      <c r="M10263" s="13" t="s">
        <v>56110</v>
      </c>
      <c r="N10263" s="1" t="s">
        <v>28366</v>
      </c>
      <c r="O10263" s="1">
        <v>30</v>
      </c>
      <c r="P10263" s="1" t="s">
        <v>170</v>
      </c>
      <c r="Q10263" s="4" t="s">
        <v>21</v>
      </c>
    </row>
    <row r="10264" spans="1:17" ht="22.5" x14ac:dyDescent="0.25">
      <c r="A10264" s="3">
        <v>674</v>
      </c>
      <c r="B10264" s="1" t="s">
        <v>1526</v>
      </c>
      <c r="C10264" s="1" t="s">
        <v>15</v>
      </c>
      <c r="D10264" s="1" t="s">
        <v>228</v>
      </c>
      <c r="E10264" s="1">
        <v>16421143</v>
      </c>
      <c r="F10264" s="1" t="s">
        <v>135</v>
      </c>
      <c r="G10264" s="1">
        <v>2239435</v>
      </c>
      <c r="H10264" s="1" t="s">
        <v>1527</v>
      </c>
      <c r="I10264" s="2">
        <v>45079</v>
      </c>
      <c r="J10264" s="15" t="str">
        <f>MID(Tabla1[[#This Row],[HORA]],1,5)</f>
        <v>17:42</v>
      </c>
      <c r="K10264" s="16">
        <f>IF(Tabla1[[#This Row],[FECHA]]=I10265,IF(J10265-J10264&gt;0,(J10265-J10264)*1440,0),0)</f>
        <v>0.99999999999999645</v>
      </c>
      <c r="L10264" s="14">
        <f>2+L10005-Datos!$C$8</f>
        <v>4.21</v>
      </c>
      <c r="M10264" s="13" t="s">
        <v>56112</v>
      </c>
      <c r="N10264" s="1" t="s">
        <v>1528</v>
      </c>
      <c r="O10264" s="1">
        <v>0</v>
      </c>
      <c r="P10264" s="1" t="s">
        <v>986</v>
      </c>
      <c r="Q10264" s="4" t="s">
        <v>21</v>
      </c>
    </row>
    <row r="10265" spans="1:17" ht="22.5" x14ac:dyDescent="0.25">
      <c r="A10265" s="3">
        <v>9075</v>
      </c>
      <c r="B10265" s="1" t="s">
        <v>28367</v>
      </c>
      <c r="C10265" s="1" t="s">
        <v>15</v>
      </c>
      <c r="D10265" s="1" t="s">
        <v>228</v>
      </c>
      <c r="E10265" s="1">
        <v>48063976</v>
      </c>
      <c r="F10265" s="1" t="s">
        <v>8391</v>
      </c>
      <c r="G10265" s="1">
        <v>48063976</v>
      </c>
      <c r="H10265" s="1" t="s">
        <v>8391</v>
      </c>
      <c r="I10265" s="2">
        <v>45079</v>
      </c>
      <c r="J10265" s="15" t="str">
        <f>MID(Tabla1[[#This Row],[HORA]],1,5)</f>
        <v>17:43</v>
      </c>
      <c r="K10265" s="16">
        <f>IF(Tabla1[[#This Row],[FECHA]]=I10266,IF(J10266-J10265&gt;0,(J10266-J10265)*1440,0),0)</f>
        <v>5.0000000000001421</v>
      </c>
      <c r="L10265" s="14">
        <f>2+L10006-Datos!$C$8</f>
        <v>5.94</v>
      </c>
      <c r="M10265" s="13" t="s">
        <v>56113</v>
      </c>
      <c r="N10265" s="1" t="s">
        <v>28368</v>
      </c>
      <c r="O10265" s="1">
        <v>30</v>
      </c>
      <c r="P10265" s="1" t="s">
        <v>170</v>
      </c>
      <c r="Q10265" s="4" t="s">
        <v>21</v>
      </c>
    </row>
    <row r="10266" spans="1:17" ht="22.5" x14ac:dyDescent="0.25">
      <c r="A10266" s="3">
        <v>17442</v>
      </c>
      <c r="B10266" s="1" t="s">
        <v>52501</v>
      </c>
      <c r="C10266" s="1" t="s">
        <v>15</v>
      </c>
      <c r="D10266" s="1" t="s">
        <v>40</v>
      </c>
      <c r="E10266" s="1">
        <v>20605797858</v>
      </c>
      <c r="F10266" s="1" t="s">
        <v>48415</v>
      </c>
      <c r="G10266" s="1">
        <v>2867989</v>
      </c>
      <c r="H10266" s="1" t="s">
        <v>52502</v>
      </c>
      <c r="I10266" s="2">
        <v>45079</v>
      </c>
      <c r="J10266" s="15" t="str">
        <f>MID(Tabla1[[#This Row],[HORA]],1,5)</f>
        <v>17:48</v>
      </c>
      <c r="K10266" s="16">
        <f>IF(Tabla1[[#This Row],[FECHA]]=I10267,IF(J10267-J10266&gt;0,(J10267-J10266)*1440,0),0)</f>
        <v>0.99999999999999645</v>
      </c>
      <c r="L10266" s="14">
        <f>2+L10007-Datos!$C$8</f>
        <v>7.8000000000000007</v>
      </c>
      <c r="M10266" s="13" t="s">
        <v>56118</v>
      </c>
      <c r="N10266" s="1" t="s">
        <v>174</v>
      </c>
      <c r="O10266" s="1">
        <v>10</v>
      </c>
      <c r="P10266" s="1" t="s">
        <v>170</v>
      </c>
      <c r="Q10266" s="4" t="s">
        <v>21</v>
      </c>
    </row>
    <row r="10267" spans="1:17" ht="22.5" x14ac:dyDescent="0.25">
      <c r="A10267" s="3">
        <v>3065</v>
      </c>
      <c r="B10267" s="1" t="s">
        <v>9533</v>
      </c>
      <c r="C10267" s="1" t="s">
        <v>15</v>
      </c>
      <c r="D10267" s="1" t="s">
        <v>33</v>
      </c>
      <c r="E10267" s="1">
        <v>3673956</v>
      </c>
      <c r="F10267" s="1" t="s">
        <v>9534</v>
      </c>
      <c r="G10267" s="1">
        <v>2239438</v>
      </c>
      <c r="H10267" s="1" t="s">
        <v>9535</v>
      </c>
      <c r="I10267" s="2">
        <v>45079</v>
      </c>
      <c r="J10267" s="15" t="str">
        <f>MID(Tabla1[[#This Row],[HORA]],1,5)</f>
        <v>17:49</v>
      </c>
      <c r="K10267" s="16">
        <f>IF(Tabla1[[#This Row],[FECHA]]=I10268,IF(J10268-J10267&gt;0,(J10268-J10267)*1440,0),0)</f>
        <v>0</v>
      </c>
      <c r="L10267" s="14">
        <f>2+L10008-Datos!$C$8</f>
        <v>5.0999999999999996</v>
      </c>
      <c r="M10267" s="13" t="s">
        <v>56119</v>
      </c>
      <c r="N10267" s="1" t="s">
        <v>9536</v>
      </c>
      <c r="O10267" s="1">
        <v>35</v>
      </c>
      <c r="P10267" s="1" t="s">
        <v>818</v>
      </c>
      <c r="Q10267" s="4" t="s">
        <v>21</v>
      </c>
    </row>
    <row r="10268" spans="1:17" ht="22.5" x14ac:dyDescent="0.25">
      <c r="A10268" s="3">
        <v>14147</v>
      </c>
      <c r="B10268" s="1" t="s">
        <v>43469</v>
      </c>
      <c r="C10268" s="1" t="s">
        <v>15</v>
      </c>
      <c r="D10268" s="1" t="s">
        <v>82</v>
      </c>
      <c r="E10268" s="1">
        <v>17414891</v>
      </c>
      <c r="F10268" s="1" t="s">
        <v>43470</v>
      </c>
      <c r="G10268" s="1">
        <v>327795</v>
      </c>
      <c r="H10268" s="1" t="s">
        <v>43471</v>
      </c>
      <c r="I10268" s="2">
        <v>45079</v>
      </c>
      <c r="J10268" s="15" t="str">
        <f>MID(Tabla1[[#This Row],[HORA]],1,5)</f>
        <v>17:49</v>
      </c>
      <c r="K10268" s="16">
        <f>IF(Tabla1[[#This Row],[FECHA]]=I10269,IF(J10269-J10268&gt;0,(J10269-J10268)*1440,0),0)</f>
        <v>1.9999999999999929</v>
      </c>
      <c r="L10268" s="14">
        <f>2+L10009-Datos!$C$8</f>
        <v>5.76</v>
      </c>
      <c r="M10268" s="13" t="s">
        <v>56119</v>
      </c>
      <c r="N10268" s="1" t="s">
        <v>34241</v>
      </c>
      <c r="O10268" s="1">
        <v>40</v>
      </c>
      <c r="P10268" s="1" t="s">
        <v>986</v>
      </c>
      <c r="Q10268" s="4" t="s">
        <v>21</v>
      </c>
    </row>
    <row r="10269" spans="1:17" ht="22.5" x14ac:dyDescent="0.25">
      <c r="A10269" s="3">
        <v>14148</v>
      </c>
      <c r="B10269" s="1" t="s">
        <v>43472</v>
      </c>
      <c r="C10269" s="1" t="s">
        <v>15</v>
      </c>
      <c r="D10269" s="1" t="s">
        <v>141</v>
      </c>
      <c r="E10269" s="1">
        <v>46329629</v>
      </c>
      <c r="F10269" s="1" t="s">
        <v>43473</v>
      </c>
      <c r="G10269" s="1">
        <v>70939610</v>
      </c>
      <c r="H10269" s="1" t="s">
        <v>43474</v>
      </c>
      <c r="I10269" s="2">
        <v>45079</v>
      </c>
      <c r="J10269" s="15" t="str">
        <f>MID(Tabla1[[#This Row],[HORA]],1,5)</f>
        <v>17:51</v>
      </c>
      <c r="K10269" s="16">
        <f>IF(Tabla1[[#This Row],[FECHA]]=I10270,IF(J10270-J10269&gt;0,(J10270-J10269)*1440,0),0)</f>
        <v>11.000000000000121</v>
      </c>
      <c r="L10269" s="14">
        <f>2+L10010-Datos!$C$8</f>
        <v>5.7</v>
      </c>
      <c r="M10269" s="13" t="s">
        <v>56121</v>
      </c>
      <c r="N10269" s="1" t="s">
        <v>6205</v>
      </c>
      <c r="O10269" s="1">
        <v>15</v>
      </c>
      <c r="P10269" s="1" t="s">
        <v>986</v>
      </c>
      <c r="Q10269" s="4" t="s">
        <v>21</v>
      </c>
    </row>
    <row r="10270" spans="1:17" ht="22.5" x14ac:dyDescent="0.25">
      <c r="A10270" s="3">
        <v>14149</v>
      </c>
      <c r="B10270" s="1" t="s">
        <v>43475</v>
      </c>
      <c r="C10270" s="1" t="s">
        <v>15</v>
      </c>
      <c r="D10270" s="1" t="s">
        <v>23</v>
      </c>
      <c r="E10270" s="1">
        <v>72269310</v>
      </c>
      <c r="F10270" s="1" t="s">
        <v>43476</v>
      </c>
      <c r="G10270" s="1">
        <v>2239442</v>
      </c>
      <c r="H10270" s="1" t="s">
        <v>43477</v>
      </c>
      <c r="I10270" s="2">
        <v>45079</v>
      </c>
      <c r="J10270" s="15" t="str">
        <f>MID(Tabla1[[#This Row],[HORA]],1,5)</f>
        <v>18:02</v>
      </c>
      <c r="K10270" s="16">
        <f>IF(Tabla1[[#This Row],[FECHA]]=I10271,IF(J10271-J10270&gt;0,(J10271-J10270)*1440,0),0)</f>
        <v>6.9999999999998153</v>
      </c>
      <c r="L10270" s="14">
        <f>2+L10011-Datos!$C$8</f>
        <v>3.8000000000000007</v>
      </c>
      <c r="M10270" s="13" t="s">
        <v>56141</v>
      </c>
      <c r="N10270" s="1" t="s">
        <v>1531</v>
      </c>
      <c r="O10270" s="1">
        <v>10</v>
      </c>
      <c r="P10270" s="1" t="s">
        <v>986</v>
      </c>
      <c r="Q10270" s="4" t="s">
        <v>21</v>
      </c>
    </row>
    <row r="10271" spans="1:17" ht="22.5" x14ac:dyDescent="0.25">
      <c r="A10271" s="3">
        <v>9076</v>
      </c>
      <c r="B10271" s="1" t="s">
        <v>28369</v>
      </c>
      <c r="C10271" s="1" t="s">
        <v>15</v>
      </c>
      <c r="D10271" s="1" t="s">
        <v>23</v>
      </c>
      <c r="E10271" s="1">
        <v>71413138</v>
      </c>
      <c r="F10271" s="1" t="s">
        <v>8489</v>
      </c>
      <c r="G10271" s="1">
        <v>2239448</v>
      </c>
      <c r="H10271" s="1" t="s">
        <v>28370</v>
      </c>
      <c r="I10271" s="2">
        <v>45079</v>
      </c>
      <c r="J10271" s="15" t="str">
        <f>MID(Tabla1[[#This Row],[HORA]],1,5)</f>
        <v>18:09</v>
      </c>
      <c r="K10271" s="16">
        <f>IF(Tabla1[[#This Row],[FECHA]]=I10272,IF(J10272-J10271&gt;0,(J10272-J10271)*1440,0),0)</f>
        <v>1.9999999999999929</v>
      </c>
      <c r="L10271" s="14">
        <f>2+L10012-Datos!$C$8</f>
        <v>4.8100000000000005</v>
      </c>
      <c r="M10271" s="13" t="s">
        <v>56148</v>
      </c>
      <c r="N10271" s="1" t="s">
        <v>28371</v>
      </c>
      <c r="O10271" s="1">
        <v>10</v>
      </c>
      <c r="P10271" s="1" t="s">
        <v>170</v>
      </c>
      <c r="Q10271" s="4" t="s">
        <v>21</v>
      </c>
    </row>
    <row r="10272" spans="1:17" ht="22.5" x14ac:dyDescent="0.25">
      <c r="A10272" s="3">
        <v>16208</v>
      </c>
      <c r="B10272" s="1" t="s">
        <v>49246</v>
      </c>
      <c r="C10272" s="1" t="s">
        <v>15</v>
      </c>
      <c r="D10272" s="1" t="s">
        <v>77</v>
      </c>
      <c r="E10272" s="1">
        <v>20601900662</v>
      </c>
      <c r="F10272" s="1" t="s">
        <v>48678</v>
      </c>
      <c r="G10272" s="1">
        <v>47593952</v>
      </c>
      <c r="H10272" s="1" t="s">
        <v>49247</v>
      </c>
      <c r="I10272" s="2">
        <v>45079</v>
      </c>
      <c r="J10272" s="15" t="str">
        <f>MID(Tabla1[[#This Row],[HORA]],1,5)</f>
        <v>18:11</v>
      </c>
      <c r="K10272" s="16">
        <f>IF(Tabla1[[#This Row],[FECHA]]=I10273,IF(J10273-J10272&gt;0,(J10273-J10272)*1440,0),0)</f>
        <v>0.99999999999999645</v>
      </c>
      <c r="L10272" s="14">
        <f>2+L10013-Datos!$C$8</f>
        <v>6.18</v>
      </c>
      <c r="M10272" s="13" t="s">
        <v>56150</v>
      </c>
      <c r="N10272" s="1" t="s">
        <v>59</v>
      </c>
      <c r="O10272" s="1">
        <v>10</v>
      </c>
      <c r="P10272" s="1" t="s">
        <v>818</v>
      </c>
      <c r="Q10272" s="4" t="s">
        <v>21</v>
      </c>
    </row>
    <row r="10273" spans="1:17" ht="22.5" x14ac:dyDescent="0.25">
      <c r="A10273" s="3">
        <v>18488</v>
      </c>
      <c r="B10273" s="1" t="s">
        <v>55089</v>
      </c>
      <c r="C10273" s="1" t="s">
        <v>15</v>
      </c>
      <c r="D10273" s="1" t="s">
        <v>40</v>
      </c>
      <c r="E10273" s="1">
        <v>20610114734</v>
      </c>
      <c r="F10273" s="1" t="s">
        <v>49561</v>
      </c>
      <c r="G10273" s="1">
        <v>43690612</v>
      </c>
      <c r="H10273" s="1" t="s">
        <v>55090</v>
      </c>
      <c r="I10273" s="2">
        <v>45079</v>
      </c>
      <c r="J10273" s="15" t="str">
        <f>MID(Tabla1[[#This Row],[HORA]],1,5)</f>
        <v>18:12</v>
      </c>
      <c r="K10273" s="16">
        <f>IF(Tabla1[[#This Row],[FECHA]]=I10274,IF(J10274-J10273&gt;0,(J10274-J10273)*1440,0),0)</f>
        <v>0.99999999999999645</v>
      </c>
      <c r="L10273" s="14">
        <f>2+L10014-Datos!$C$8</f>
        <v>5.93</v>
      </c>
      <c r="M10273" s="13" t="s">
        <v>56151</v>
      </c>
      <c r="N10273" s="1" t="s">
        <v>55091</v>
      </c>
      <c r="O10273" s="1">
        <v>30</v>
      </c>
      <c r="P10273" s="1" t="s">
        <v>986</v>
      </c>
      <c r="Q10273" s="4" t="s">
        <v>21</v>
      </c>
    </row>
    <row r="10274" spans="1:17" ht="22.5" x14ac:dyDescent="0.25">
      <c r="A10274" s="3">
        <v>16209</v>
      </c>
      <c r="B10274" s="1" t="s">
        <v>49248</v>
      </c>
      <c r="C10274" s="1" t="s">
        <v>15</v>
      </c>
      <c r="D10274" s="1" t="s">
        <v>40</v>
      </c>
      <c r="E10274" s="1">
        <v>20601900662</v>
      </c>
      <c r="F10274" s="1" t="s">
        <v>48678</v>
      </c>
      <c r="G10274" s="1">
        <v>43366308</v>
      </c>
      <c r="H10274" s="1" t="s">
        <v>48679</v>
      </c>
      <c r="I10274" s="2">
        <v>45079</v>
      </c>
      <c r="J10274" s="15" t="str">
        <f>MID(Tabla1[[#This Row],[HORA]],1,5)</f>
        <v>18:13</v>
      </c>
      <c r="K10274" s="16">
        <f>IF(Tabla1[[#This Row],[FECHA]]=I10275,IF(J10275-J10274&gt;0,(J10275-J10274)*1440,0),0)</f>
        <v>0</v>
      </c>
      <c r="L10274" s="14">
        <f>2+L10015-Datos!$C$8</f>
        <v>8.870000000000001</v>
      </c>
      <c r="M10274" s="13" t="s">
        <v>56152</v>
      </c>
      <c r="N10274" s="1" t="s">
        <v>49249</v>
      </c>
      <c r="O10274" s="1">
        <v>15</v>
      </c>
      <c r="P10274" s="1" t="s">
        <v>818</v>
      </c>
      <c r="Q10274" s="4" t="s">
        <v>21</v>
      </c>
    </row>
    <row r="10275" spans="1:17" ht="22.5" x14ac:dyDescent="0.25">
      <c r="A10275" s="3">
        <v>17443</v>
      </c>
      <c r="B10275" s="1" t="s">
        <v>52503</v>
      </c>
      <c r="C10275" s="1" t="s">
        <v>15</v>
      </c>
      <c r="D10275" s="1" t="s">
        <v>71</v>
      </c>
      <c r="E10275" s="1">
        <v>10410890424</v>
      </c>
      <c r="F10275" s="1" t="s">
        <v>52504</v>
      </c>
      <c r="G10275" s="1">
        <v>2239451</v>
      </c>
      <c r="H10275" s="1" t="s">
        <v>52505</v>
      </c>
      <c r="I10275" s="2">
        <v>45079</v>
      </c>
      <c r="J10275" s="15" t="str">
        <f>MID(Tabla1[[#This Row],[HORA]],1,5)</f>
        <v>18:13</v>
      </c>
      <c r="K10275" s="16">
        <f>IF(Tabla1[[#This Row],[FECHA]]=I10276,IF(J10276-J10275&gt;0,(J10276-J10275)*1440,0),0)</f>
        <v>0</v>
      </c>
      <c r="L10275" s="14">
        <f>2+L10016-Datos!$C$8</f>
        <v>6.0200000000000005</v>
      </c>
      <c r="M10275" s="13" t="s">
        <v>56152</v>
      </c>
      <c r="N10275" s="1" t="s">
        <v>52506</v>
      </c>
      <c r="O10275" s="1">
        <v>30</v>
      </c>
      <c r="P10275" s="1" t="s">
        <v>170</v>
      </c>
      <c r="Q10275" s="4" t="s">
        <v>21</v>
      </c>
    </row>
    <row r="10276" spans="1:17" ht="22.5" x14ac:dyDescent="0.25">
      <c r="A10276" s="3">
        <v>18489</v>
      </c>
      <c r="B10276" s="1" t="s">
        <v>55092</v>
      </c>
      <c r="C10276" s="1" t="s">
        <v>15</v>
      </c>
      <c r="D10276" s="1" t="s">
        <v>33</v>
      </c>
      <c r="E10276" s="1">
        <v>20610114734</v>
      </c>
      <c r="F10276" s="1" t="s">
        <v>49561</v>
      </c>
      <c r="G10276" s="1">
        <v>78291864</v>
      </c>
      <c r="H10276" s="1" t="s">
        <v>55093</v>
      </c>
      <c r="I10276" s="2">
        <v>45079</v>
      </c>
      <c r="J10276" s="15" t="str">
        <f>MID(Tabla1[[#This Row],[HORA]],1,5)</f>
        <v>18:13</v>
      </c>
      <c r="K10276" s="16">
        <f>IF(Tabla1[[#This Row],[FECHA]]=I10277,IF(J10277-J10276&gt;0,(J10277-J10276)*1440,0),0)</f>
        <v>9.0000000000001279</v>
      </c>
      <c r="L10276" s="14">
        <f>2+L10017-Datos!$C$8</f>
        <v>4.2300000000000004</v>
      </c>
      <c r="M10276" s="13" t="s">
        <v>56152</v>
      </c>
      <c r="N10276" s="1" t="s">
        <v>55091</v>
      </c>
      <c r="O10276" s="1">
        <v>20</v>
      </c>
      <c r="P10276" s="1" t="s">
        <v>986</v>
      </c>
      <c r="Q10276" s="4" t="s">
        <v>21</v>
      </c>
    </row>
    <row r="10277" spans="1:17" ht="22.5" x14ac:dyDescent="0.25">
      <c r="A10277" s="3">
        <v>17444</v>
      </c>
      <c r="B10277" s="1" t="s">
        <v>52507</v>
      </c>
      <c r="C10277" s="1" t="s">
        <v>15</v>
      </c>
      <c r="D10277" s="1" t="s">
        <v>40</v>
      </c>
      <c r="E10277" s="1">
        <v>20479729141</v>
      </c>
      <c r="F10277" s="1" t="s">
        <v>49769</v>
      </c>
      <c r="G10277" s="1">
        <v>46325330</v>
      </c>
      <c r="H10277" s="1" t="s">
        <v>49770</v>
      </c>
      <c r="I10277" s="2">
        <v>45079</v>
      </c>
      <c r="J10277" s="15" t="str">
        <f>MID(Tabla1[[#This Row],[HORA]],1,5)</f>
        <v>18:22</v>
      </c>
      <c r="K10277" s="16">
        <f>IF(Tabla1[[#This Row],[FECHA]]=I10278,IF(J10278-J10277&gt;0,(J10278-J10277)*1440,0),0)</f>
        <v>0.99999999999983658</v>
      </c>
      <c r="L10277" s="14">
        <f>2+L10018-Datos!$C$8</f>
        <v>5.0199999999999996</v>
      </c>
      <c r="M10277" s="13" t="s">
        <v>56161</v>
      </c>
      <c r="N10277" s="1" t="s">
        <v>52508</v>
      </c>
      <c r="O10277" s="1">
        <v>25</v>
      </c>
      <c r="P10277" s="1" t="s">
        <v>170</v>
      </c>
      <c r="Q10277" s="4" t="s">
        <v>21</v>
      </c>
    </row>
    <row r="10278" spans="1:17" ht="22.5" x14ac:dyDescent="0.25">
      <c r="A10278" s="3">
        <v>3066</v>
      </c>
      <c r="B10278" s="1" t="s">
        <v>9537</v>
      </c>
      <c r="C10278" s="1" t="s">
        <v>15</v>
      </c>
      <c r="D10278" s="1" t="s">
        <v>40</v>
      </c>
      <c r="E10278" s="1">
        <v>2649849</v>
      </c>
      <c r="F10278" s="1" t="s">
        <v>9538</v>
      </c>
      <c r="G10278" s="1">
        <v>2239460</v>
      </c>
      <c r="H10278" s="1" t="s">
        <v>9539</v>
      </c>
      <c r="I10278" s="2">
        <v>45079</v>
      </c>
      <c r="J10278" s="15" t="str">
        <f>MID(Tabla1[[#This Row],[HORA]],1,5)</f>
        <v>18:23</v>
      </c>
      <c r="K10278" s="16">
        <f>IF(Tabla1[[#This Row],[FECHA]]=I10279,IF(J10279-J10278&gt;0,(J10279-J10278)*1440,0),0)</f>
        <v>0</v>
      </c>
      <c r="L10278" s="14">
        <f>2+L10019-Datos!$C$8</f>
        <v>3.76</v>
      </c>
      <c r="M10278" s="13" t="s">
        <v>56162</v>
      </c>
      <c r="N10278" s="1" t="s">
        <v>5985</v>
      </c>
      <c r="O10278" s="1">
        <v>3</v>
      </c>
      <c r="P10278" s="1" t="s">
        <v>818</v>
      </c>
      <c r="Q10278" s="4" t="s">
        <v>21</v>
      </c>
    </row>
    <row r="10279" spans="1:17" ht="22.5" x14ac:dyDescent="0.25">
      <c r="A10279" s="3">
        <v>14150</v>
      </c>
      <c r="B10279" s="1" t="s">
        <v>43478</v>
      </c>
      <c r="C10279" s="1" t="s">
        <v>15</v>
      </c>
      <c r="D10279" s="1" t="s">
        <v>40</v>
      </c>
      <c r="E10279" s="1">
        <v>46622151</v>
      </c>
      <c r="F10279" s="1" t="s">
        <v>43479</v>
      </c>
      <c r="G10279" s="1">
        <v>2239461</v>
      </c>
      <c r="H10279" s="1" t="s">
        <v>43480</v>
      </c>
      <c r="I10279" s="2">
        <v>45079</v>
      </c>
      <c r="J10279" s="15" t="str">
        <f>MID(Tabla1[[#This Row],[HORA]],1,5)</f>
        <v>18:23</v>
      </c>
      <c r="K10279" s="16">
        <f>IF(Tabla1[[#This Row],[FECHA]]=I10280,IF(J10280-J10279&gt;0,(J10280-J10279)*1440,0),0)</f>
        <v>2.0000000000001528</v>
      </c>
      <c r="L10279" s="14">
        <f>2+L10020-Datos!$C$8</f>
        <v>6.68</v>
      </c>
      <c r="M10279" s="13" t="s">
        <v>56162</v>
      </c>
      <c r="N10279" s="1" t="s">
        <v>1531</v>
      </c>
      <c r="O10279" s="1">
        <v>10</v>
      </c>
      <c r="P10279" s="1" t="s">
        <v>986</v>
      </c>
      <c r="Q10279" s="4" t="s">
        <v>21</v>
      </c>
    </row>
    <row r="10280" spans="1:17" ht="22.5" x14ac:dyDescent="0.25">
      <c r="A10280" s="3">
        <v>9077</v>
      </c>
      <c r="B10280" s="1" t="s">
        <v>28372</v>
      </c>
      <c r="C10280" s="1" t="s">
        <v>15</v>
      </c>
      <c r="D10280" s="1" t="s">
        <v>161</v>
      </c>
      <c r="E10280" s="1">
        <v>16611521</v>
      </c>
      <c r="F10280" s="1" t="s">
        <v>28373</v>
      </c>
      <c r="G10280" s="1">
        <v>2239463</v>
      </c>
      <c r="H10280" s="1" t="s">
        <v>28374</v>
      </c>
      <c r="I10280" s="2">
        <v>45079</v>
      </c>
      <c r="J10280" s="15" t="str">
        <f>MID(Tabla1[[#This Row],[HORA]],1,5)</f>
        <v>18:25</v>
      </c>
      <c r="K10280" s="16">
        <f>IF(Tabla1[[#This Row],[FECHA]]=I10281,IF(J10281-J10280&gt;0,(J10281-J10280)*1440,0),0)</f>
        <v>0</v>
      </c>
      <c r="L10280" s="14">
        <f>2+L10021-Datos!$C$8</f>
        <v>9.16</v>
      </c>
      <c r="M10280" s="13" t="s">
        <v>56164</v>
      </c>
      <c r="N10280" s="1" t="s">
        <v>28375</v>
      </c>
      <c r="O10280" s="1">
        <v>15</v>
      </c>
      <c r="P10280" s="1" t="s">
        <v>170</v>
      </c>
      <c r="Q10280" s="4" t="s">
        <v>21</v>
      </c>
    </row>
    <row r="10281" spans="1:17" ht="22.5" x14ac:dyDescent="0.25">
      <c r="A10281" s="3">
        <v>17421</v>
      </c>
      <c r="B10281" s="1" t="s">
        <v>52448</v>
      </c>
      <c r="C10281" s="1" t="s">
        <v>15</v>
      </c>
      <c r="D10281" s="1" t="s">
        <v>119</v>
      </c>
      <c r="E10281" s="1">
        <v>20608366734</v>
      </c>
      <c r="F10281" s="1" t="s">
        <v>48735</v>
      </c>
      <c r="G10281" s="1">
        <v>45600662</v>
      </c>
      <c r="H10281" s="1" t="s">
        <v>41689</v>
      </c>
      <c r="I10281" s="2">
        <v>45079</v>
      </c>
      <c r="J10281" s="15" t="str">
        <f>MID(Tabla1[[#This Row],[HORA]],1,5)</f>
        <v>18:25</v>
      </c>
      <c r="K10281" s="16">
        <f>IF(Tabla1[[#This Row],[FECHA]]=I10282,IF(J10282-J10281&gt;0,(J10282-J10281)*1440,0),0)</f>
        <v>1.999999999999833</v>
      </c>
      <c r="L10281" s="14">
        <f>2+L10022-Datos!$C$8</f>
        <v>4.8600000000000003</v>
      </c>
      <c r="M10281" s="13" t="s">
        <v>56164</v>
      </c>
      <c r="N10281" s="1" t="s">
        <v>52449</v>
      </c>
      <c r="O10281" s="1">
        <v>15</v>
      </c>
      <c r="P10281" s="1" t="s">
        <v>170</v>
      </c>
      <c r="Q10281" s="4" t="s">
        <v>21</v>
      </c>
    </row>
    <row r="10282" spans="1:17" ht="22.5" x14ac:dyDescent="0.25">
      <c r="A10282" s="3">
        <v>9078</v>
      </c>
      <c r="B10282" s="1" t="s">
        <v>28376</v>
      </c>
      <c r="C10282" s="1" t="s">
        <v>15</v>
      </c>
      <c r="D10282" s="1" t="s">
        <v>33</v>
      </c>
      <c r="E10282" s="1">
        <v>71208022</v>
      </c>
      <c r="F10282" s="1" t="s">
        <v>9050</v>
      </c>
      <c r="G10282" s="1">
        <v>48051482</v>
      </c>
      <c r="H10282" s="1" t="s">
        <v>28377</v>
      </c>
      <c r="I10282" s="2">
        <v>45079</v>
      </c>
      <c r="J10282" s="15" t="str">
        <f>MID(Tabla1[[#This Row],[HORA]],1,5)</f>
        <v>18:27</v>
      </c>
      <c r="K10282" s="16">
        <f>IF(Tabla1[[#This Row],[FECHA]]=I10283,IF(J10283-J10282&gt;0,(J10283-J10282)*1440,0),0)</f>
        <v>0</v>
      </c>
      <c r="L10282" s="14">
        <f>2+L10023-Datos!$C$8</f>
        <v>3.96</v>
      </c>
      <c r="M10282" s="13" t="s">
        <v>56166</v>
      </c>
      <c r="N10282" s="1" t="s">
        <v>28378</v>
      </c>
      <c r="O10282" s="1">
        <v>15</v>
      </c>
      <c r="P10282" s="1" t="s">
        <v>170</v>
      </c>
      <c r="Q10282" s="4" t="s">
        <v>21</v>
      </c>
    </row>
    <row r="10283" spans="1:17" ht="22.5" x14ac:dyDescent="0.25">
      <c r="A10283" s="3">
        <v>14151</v>
      </c>
      <c r="B10283" s="1" t="s">
        <v>43481</v>
      </c>
      <c r="C10283" s="1" t="s">
        <v>15</v>
      </c>
      <c r="D10283" s="1" t="s">
        <v>71</v>
      </c>
      <c r="E10283" s="1">
        <v>27858910</v>
      </c>
      <c r="F10283" s="1" t="s">
        <v>43482</v>
      </c>
      <c r="G10283" s="1">
        <v>2239465</v>
      </c>
      <c r="H10283" s="1" t="s">
        <v>43483</v>
      </c>
      <c r="I10283" s="2">
        <v>45079</v>
      </c>
      <c r="J10283" s="15" t="str">
        <f>MID(Tabla1[[#This Row],[HORA]],1,5)</f>
        <v>18:27</v>
      </c>
      <c r="K10283" s="16">
        <f>IF(Tabla1[[#This Row],[FECHA]]=I10284,IF(J10284-J10283&gt;0,(J10284-J10283)*1440,0),0)</f>
        <v>3.0000000000001492</v>
      </c>
      <c r="L10283" s="14">
        <f>2+L10024-Datos!$C$8</f>
        <v>5.16</v>
      </c>
      <c r="M10283" s="13" t="s">
        <v>56166</v>
      </c>
      <c r="N10283" s="1" t="s">
        <v>43484</v>
      </c>
      <c r="O10283" s="1">
        <v>12</v>
      </c>
      <c r="P10283" s="1" t="s">
        <v>986</v>
      </c>
      <c r="Q10283" s="4" t="s">
        <v>21</v>
      </c>
    </row>
    <row r="10284" spans="1:17" ht="22.5" x14ac:dyDescent="0.25">
      <c r="A10284" s="3">
        <v>14152</v>
      </c>
      <c r="B10284" s="1" t="s">
        <v>43485</v>
      </c>
      <c r="C10284" s="1" t="s">
        <v>15</v>
      </c>
      <c r="D10284" s="1" t="s">
        <v>23</v>
      </c>
      <c r="E10284" s="1">
        <v>72841708</v>
      </c>
      <c r="F10284" s="1" t="s">
        <v>43486</v>
      </c>
      <c r="G10284" s="1">
        <v>2239466</v>
      </c>
      <c r="H10284" s="1" t="s">
        <v>43487</v>
      </c>
      <c r="I10284" s="2">
        <v>45079</v>
      </c>
      <c r="J10284" s="15" t="str">
        <f>MID(Tabla1[[#This Row],[HORA]],1,5)</f>
        <v>18:30</v>
      </c>
      <c r="K10284" s="16">
        <f>IF(Tabla1[[#This Row],[FECHA]]=I10285,IF(J10285-J10284&gt;0,(J10285-J10284)*1440,0),0)</f>
        <v>1.9999999999999929</v>
      </c>
      <c r="L10284" s="14">
        <f>2+L10025-Datos!$C$8</f>
        <v>6.66</v>
      </c>
      <c r="M10284" s="13" t="s">
        <v>56169</v>
      </c>
      <c r="N10284" s="1" t="s">
        <v>43488</v>
      </c>
      <c r="O10284" s="1">
        <v>15</v>
      </c>
      <c r="P10284" s="1" t="s">
        <v>986</v>
      </c>
      <c r="Q10284" s="4" t="s">
        <v>21</v>
      </c>
    </row>
    <row r="10285" spans="1:17" ht="22.5" x14ac:dyDescent="0.25">
      <c r="A10285" s="3">
        <v>3067</v>
      </c>
      <c r="B10285" s="1" t="s">
        <v>9540</v>
      </c>
      <c r="C10285" s="1" t="s">
        <v>15</v>
      </c>
      <c r="D10285" s="1" t="s">
        <v>77</v>
      </c>
      <c r="E10285" s="1">
        <v>16627828</v>
      </c>
      <c r="F10285" s="1" t="s">
        <v>9541</v>
      </c>
      <c r="G10285" s="1">
        <v>2239467</v>
      </c>
      <c r="H10285" s="1" t="s">
        <v>9542</v>
      </c>
      <c r="I10285" s="2">
        <v>45079</v>
      </c>
      <c r="J10285" s="15" t="str">
        <f>MID(Tabla1[[#This Row],[HORA]],1,5)</f>
        <v>18:32</v>
      </c>
      <c r="K10285" s="16">
        <f>IF(Tabla1[[#This Row],[FECHA]]=I10286,IF(J10286-J10285&gt;0,(J10286-J10285)*1440,0),0)</f>
        <v>0</v>
      </c>
      <c r="L10285" s="14">
        <f>2+L10026-Datos!$C$8</f>
        <v>4.01</v>
      </c>
      <c r="M10285" s="13" t="s">
        <v>56171</v>
      </c>
      <c r="N10285" s="1" t="s">
        <v>9543</v>
      </c>
      <c r="O10285" s="1">
        <v>30</v>
      </c>
      <c r="P10285" s="1" t="s">
        <v>818</v>
      </c>
      <c r="Q10285" s="4" t="s">
        <v>206</v>
      </c>
    </row>
    <row r="10286" spans="1:17" ht="22.5" x14ac:dyDescent="0.25">
      <c r="A10286" s="3">
        <v>14153</v>
      </c>
      <c r="B10286" s="1" t="s">
        <v>43489</v>
      </c>
      <c r="C10286" s="1" t="s">
        <v>15</v>
      </c>
      <c r="D10286" s="1" t="s">
        <v>40</v>
      </c>
      <c r="E10286" s="1">
        <v>73963994</v>
      </c>
      <c r="F10286" s="1" t="s">
        <v>43490</v>
      </c>
      <c r="G10286" s="1">
        <v>2239468</v>
      </c>
      <c r="H10286" s="1" t="s">
        <v>43491</v>
      </c>
      <c r="I10286" s="2">
        <v>45079</v>
      </c>
      <c r="J10286" s="15" t="str">
        <f>MID(Tabla1[[#This Row],[HORA]],1,5)</f>
        <v>18:32</v>
      </c>
      <c r="K10286" s="16">
        <f>IF(Tabla1[[#This Row],[FECHA]]=I10287,IF(J10287-J10286&gt;0,(J10287-J10286)*1440,0),0)</f>
        <v>0</v>
      </c>
      <c r="L10286" s="14">
        <f>2+L10027-Datos!$C$8</f>
        <v>6.16</v>
      </c>
      <c r="M10286" s="13" t="s">
        <v>56171</v>
      </c>
      <c r="N10286" s="1" t="s">
        <v>43492</v>
      </c>
      <c r="O10286" s="1">
        <v>15</v>
      </c>
      <c r="P10286" s="1" t="s">
        <v>986</v>
      </c>
      <c r="Q10286" s="4" t="s">
        <v>21</v>
      </c>
    </row>
    <row r="10287" spans="1:17" ht="22.5" x14ac:dyDescent="0.25">
      <c r="A10287" s="3">
        <v>17445</v>
      </c>
      <c r="B10287" s="1" t="s">
        <v>52509</v>
      </c>
      <c r="C10287" s="1" t="s">
        <v>15</v>
      </c>
      <c r="D10287" s="1" t="s">
        <v>33</v>
      </c>
      <c r="E10287" s="1">
        <v>20606104147</v>
      </c>
      <c r="F10287" s="1" t="s">
        <v>47988</v>
      </c>
      <c r="G10287" s="1">
        <v>74545486</v>
      </c>
      <c r="H10287" s="1" t="s">
        <v>42066</v>
      </c>
      <c r="I10287" s="2">
        <v>45079</v>
      </c>
      <c r="J10287" s="15" t="str">
        <f>MID(Tabla1[[#This Row],[HORA]],1,5)</f>
        <v>18:32</v>
      </c>
      <c r="K10287" s="16">
        <f>IF(Tabla1[[#This Row],[FECHA]]=I10288,IF(J10288-J10287&gt;0,(J10288-J10287)*1440,0),0)</f>
        <v>2.9999999999998295</v>
      </c>
      <c r="L10287" s="14">
        <f>2+L10028-Datos!$C$8</f>
        <v>7.8599999999999994</v>
      </c>
      <c r="M10287" s="13" t="s">
        <v>56171</v>
      </c>
      <c r="N10287" s="1" t="s">
        <v>174</v>
      </c>
      <c r="O10287" s="1">
        <v>10</v>
      </c>
      <c r="P10287" s="1" t="s">
        <v>170</v>
      </c>
      <c r="Q10287" s="4" t="s">
        <v>21</v>
      </c>
    </row>
    <row r="10288" spans="1:17" ht="22.5" x14ac:dyDescent="0.25">
      <c r="A10288" s="3">
        <v>14154</v>
      </c>
      <c r="B10288" s="1" t="s">
        <v>43493</v>
      </c>
      <c r="C10288" s="1" t="s">
        <v>15</v>
      </c>
      <c r="D10288" s="1" t="s">
        <v>228</v>
      </c>
      <c r="E10288" s="1">
        <v>61609904</v>
      </c>
      <c r="F10288" s="1" t="s">
        <v>43494</v>
      </c>
      <c r="G10288" s="1">
        <v>61609904</v>
      </c>
      <c r="H10288" s="1" t="s">
        <v>43494</v>
      </c>
      <c r="I10288" s="2">
        <v>45079</v>
      </c>
      <c r="J10288" s="15" t="str">
        <f>MID(Tabla1[[#This Row],[HORA]],1,5)</f>
        <v>18:35</v>
      </c>
      <c r="K10288" s="16">
        <f>IF(Tabla1[[#This Row],[FECHA]]=I10289,IF(J10289-J10288&gt;0,(J10289-J10288)*1440,0),0)</f>
        <v>1.0000000000001563</v>
      </c>
      <c r="L10288" s="14">
        <f>2+L10029-Datos!$C$8</f>
        <v>5.0199999999999996</v>
      </c>
      <c r="M10288" s="13" t="s">
        <v>56174</v>
      </c>
      <c r="N10288" s="1" t="s">
        <v>1715</v>
      </c>
      <c r="O10288" s="1">
        <v>15</v>
      </c>
      <c r="P10288" s="1" t="s">
        <v>986</v>
      </c>
      <c r="Q10288" s="4" t="s">
        <v>21</v>
      </c>
    </row>
    <row r="10289" spans="1:17" ht="22.5" x14ac:dyDescent="0.25">
      <c r="A10289" s="3">
        <v>3068</v>
      </c>
      <c r="B10289" s="1" t="s">
        <v>9544</v>
      </c>
      <c r="C10289" s="1" t="s">
        <v>15</v>
      </c>
      <c r="D10289" s="1" t="s">
        <v>77</v>
      </c>
      <c r="E10289" s="1">
        <v>16627828</v>
      </c>
      <c r="F10289" s="1" t="s">
        <v>9541</v>
      </c>
      <c r="G10289" s="1">
        <v>2239469</v>
      </c>
      <c r="H10289" s="1" t="s">
        <v>9545</v>
      </c>
      <c r="I10289" s="2">
        <v>45079</v>
      </c>
      <c r="J10289" s="15" t="str">
        <f>MID(Tabla1[[#This Row],[HORA]],1,5)</f>
        <v>18:36</v>
      </c>
      <c r="K10289" s="16">
        <f>IF(Tabla1[[#This Row],[FECHA]]=I10290,IF(J10290-J10289&gt;0,(J10290-J10289)*1440,0),0)</f>
        <v>1.9999999999999929</v>
      </c>
      <c r="L10289" s="14">
        <f>2+L10030-Datos!$C$8</f>
        <v>5.96</v>
      </c>
      <c r="M10289" s="13" t="s">
        <v>56175</v>
      </c>
      <c r="N10289" s="1" t="s">
        <v>9543</v>
      </c>
      <c r="O10289" s="1">
        <v>30</v>
      </c>
      <c r="P10289" s="1" t="s">
        <v>818</v>
      </c>
      <c r="Q10289" s="4" t="s">
        <v>21</v>
      </c>
    </row>
    <row r="10290" spans="1:17" ht="22.5" x14ac:dyDescent="0.25">
      <c r="A10290" s="3">
        <v>18490</v>
      </c>
      <c r="B10290" s="1" t="s">
        <v>55094</v>
      </c>
      <c r="C10290" s="1" t="s">
        <v>15</v>
      </c>
      <c r="D10290" s="1" t="s">
        <v>40</v>
      </c>
      <c r="E10290" s="1">
        <v>10166577131</v>
      </c>
      <c r="F10290" s="1" t="s">
        <v>47855</v>
      </c>
      <c r="G10290" s="1">
        <v>2239470</v>
      </c>
      <c r="H10290" s="1" t="s">
        <v>47856</v>
      </c>
      <c r="I10290" s="2">
        <v>45079</v>
      </c>
      <c r="J10290" s="15" t="str">
        <f>MID(Tabla1[[#This Row],[HORA]],1,5)</f>
        <v>18:38</v>
      </c>
      <c r="K10290" s="16">
        <f>IF(Tabla1[[#This Row],[FECHA]]=I10291,IF(J10291-J10290&gt;0,(J10291-J10290)*1440,0),0)</f>
        <v>0.99999999999983658</v>
      </c>
      <c r="L10290" s="14">
        <f>2+L10031-Datos!$C$8</f>
        <v>6.2</v>
      </c>
      <c r="M10290" s="13" t="s">
        <v>56177</v>
      </c>
      <c r="N10290" s="1" t="s">
        <v>55095</v>
      </c>
      <c r="O10290" s="1">
        <v>20</v>
      </c>
      <c r="P10290" s="1" t="s">
        <v>986</v>
      </c>
      <c r="Q10290" s="4" t="s">
        <v>21</v>
      </c>
    </row>
    <row r="10291" spans="1:17" ht="22.5" x14ac:dyDescent="0.25">
      <c r="A10291" s="3">
        <v>18491</v>
      </c>
      <c r="B10291" s="1" t="s">
        <v>55096</v>
      </c>
      <c r="C10291" s="1" t="s">
        <v>15</v>
      </c>
      <c r="D10291" s="1" t="s">
        <v>161</v>
      </c>
      <c r="E10291" s="1">
        <v>10166577131</v>
      </c>
      <c r="F10291" s="1" t="s">
        <v>47855</v>
      </c>
      <c r="G10291" s="1">
        <v>2239472</v>
      </c>
      <c r="H10291" s="1" t="s">
        <v>47983</v>
      </c>
      <c r="I10291" s="2">
        <v>45079</v>
      </c>
      <c r="J10291" s="15" t="str">
        <f>MID(Tabla1[[#This Row],[HORA]],1,5)</f>
        <v>18:39</v>
      </c>
      <c r="K10291" s="16">
        <f>IF(Tabla1[[#This Row],[FECHA]]=I10292,IF(J10292-J10291&gt;0,(J10292-J10291)*1440,0),0)</f>
        <v>3.0000000000001492</v>
      </c>
      <c r="L10291" s="14">
        <f>2+L10032-Datos!$C$8</f>
        <v>3.87</v>
      </c>
      <c r="M10291" s="13" t="s">
        <v>56178</v>
      </c>
      <c r="N10291" s="1" t="s">
        <v>44750</v>
      </c>
      <c r="O10291" s="1">
        <v>12</v>
      </c>
      <c r="P10291" s="1" t="s">
        <v>986</v>
      </c>
      <c r="Q10291" s="4" t="s">
        <v>21</v>
      </c>
    </row>
    <row r="10292" spans="1:17" ht="22.5" x14ac:dyDescent="0.25">
      <c r="A10292" s="3">
        <v>9079</v>
      </c>
      <c r="B10292" s="1" t="s">
        <v>28379</v>
      </c>
      <c r="C10292" s="1" t="s">
        <v>15</v>
      </c>
      <c r="D10292" s="1" t="s">
        <v>40</v>
      </c>
      <c r="E10292" s="1">
        <v>70161060</v>
      </c>
      <c r="F10292" s="1" t="s">
        <v>16504</v>
      </c>
      <c r="G10292" s="1">
        <v>48462106</v>
      </c>
      <c r="H10292" s="1" t="s">
        <v>28380</v>
      </c>
      <c r="I10292" s="2">
        <v>45079</v>
      </c>
      <c r="J10292" s="15" t="str">
        <f>MID(Tabla1[[#This Row],[HORA]],1,5)</f>
        <v>18:42</v>
      </c>
      <c r="K10292" s="16">
        <f>IF(Tabla1[[#This Row],[FECHA]]=I10293,IF(J10293-J10292&gt;0,(J10293-J10292)*1440,0),0)</f>
        <v>0.99999999999983658</v>
      </c>
      <c r="L10292" s="14">
        <f>2+L10033-Datos!$C$8</f>
        <v>5.1100000000000003</v>
      </c>
      <c r="M10292" s="13" t="s">
        <v>56181</v>
      </c>
      <c r="N10292" s="1" t="s">
        <v>28381</v>
      </c>
      <c r="O10292" s="1">
        <v>20</v>
      </c>
      <c r="P10292" s="1" t="s">
        <v>170</v>
      </c>
      <c r="Q10292" s="4" t="s">
        <v>21</v>
      </c>
    </row>
    <row r="10293" spans="1:17" ht="22.5" x14ac:dyDescent="0.25">
      <c r="A10293" s="3">
        <v>3069</v>
      </c>
      <c r="B10293" s="1" t="s">
        <v>9546</v>
      </c>
      <c r="C10293" s="1" t="s">
        <v>15</v>
      </c>
      <c r="D10293" s="1" t="s">
        <v>77</v>
      </c>
      <c r="E10293" s="1">
        <v>16698647</v>
      </c>
      <c r="F10293" s="1" t="s">
        <v>9547</v>
      </c>
      <c r="G10293" s="1">
        <v>2239475</v>
      </c>
      <c r="H10293" s="1" t="s">
        <v>9548</v>
      </c>
      <c r="I10293" s="2">
        <v>45079</v>
      </c>
      <c r="J10293" s="15" t="str">
        <f>MID(Tabla1[[#This Row],[HORA]],1,5)</f>
        <v>18:43</v>
      </c>
      <c r="K10293" s="16">
        <f>IF(Tabla1[[#This Row],[FECHA]]=I10294,IF(J10294-J10293&gt;0,(J10294-J10293)*1440,0),0)</f>
        <v>0</v>
      </c>
      <c r="L10293" s="14">
        <f>2+L10034-Datos!$C$8</f>
        <v>4.8000000000000007</v>
      </c>
      <c r="M10293" s="13" t="s">
        <v>56182</v>
      </c>
      <c r="N10293" s="1" t="s">
        <v>9549</v>
      </c>
      <c r="O10293" s="1">
        <v>30</v>
      </c>
      <c r="P10293" s="1" t="s">
        <v>818</v>
      </c>
      <c r="Q10293" s="4" t="s">
        <v>21</v>
      </c>
    </row>
    <row r="10294" spans="1:17" ht="22.5" x14ac:dyDescent="0.25">
      <c r="A10294" s="3">
        <v>14155</v>
      </c>
      <c r="B10294" s="1" t="s">
        <v>43495</v>
      </c>
      <c r="C10294" s="1" t="s">
        <v>15</v>
      </c>
      <c r="D10294" s="1" t="s">
        <v>71</v>
      </c>
      <c r="E10294" s="1">
        <v>71754813</v>
      </c>
      <c r="F10294" s="1" t="s">
        <v>3008</v>
      </c>
      <c r="G10294" s="1">
        <v>77469853</v>
      </c>
      <c r="H10294" s="1" t="s">
        <v>5555</v>
      </c>
      <c r="I10294" s="2">
        <v>45079</v>
      </c>
      <c r="J10294" s="15" t="str">
        <f>MID(Tabla1[[#This Row],[HORA]],1,5)</f>
        <v>18:43</v>
      </c>
      <c r="K10294" s="16">
        <f>IF(Tabla1[[#This Row],[FECHA]]=I10295,IF(J10295-J10294&gt;0,(J10295-J10294)*1440,0),0)</f>
        <v>2.0000000000001528</v>
      </c>
      <c r="L10294" s="14">
        <f>2+L10035-Datos!$C$8</f>
        <v>6.18</v>
      </c>
      <c r="M10294" s="13" t="s">
        <v>56182</v>
      </c>
      <c r="N10294" s="1" t="s">
        <v>5681</v>
      </c>
      <c r="O10294" s="1">
        <v>20</v>
      </c>
      <c r="P10294" s="1" t="s">
        <v>986</v>
      </c>
      <c r="Q10294" s="4" t="s">
        <v>21</v>
      </c>
    </row>
    <row r="10295" spans="1:17" ht="22.5" x14ac:dyDescent="0.25">
      <c r="A10295" s="3">
        <v>9080</v>
      </c>
      <c r="B10295" s="1" t="s">
        <v>28382</v>
      </c>
      <c r="C10295" s="1" t="s">
        <v>15</v>
      </c>
      <c r="D10295" s="1" t="s">
        <v>40</v>
      </c>
      <c r="E10295" s="1">
        <v>9633253</v>
      </c>
      <c r="F10295" s="1" t="s">
        <v>8196</v>
      </c>
      <c r="G10295" s="1">
        <v>9633253</v>
      </c>
      <c r="H10295" s="1" t="s">
        <v>8196</v>
      </c>
      <c r="I10295" s="2">
        <v>45079</v>
      </c>
      <c r="J10295" s="15" t="str">
        <f>MID(Tabla1[[#This Row],[HORA]],1,5)</f>
        <v>18:45</v>
      </c>
      <c r="K10295" s="16">
        <f>IF(Tabla1[[#This Row],[FECHA]]=I10296,IF(J10296-J10295&gt;0,(J10296-J10295)*1440,0),0)</f>
        <v>0.99999999999999645</v>
      </c>
      <c r="L10295" s="14">
        <f>2+L10036-Datos!$C$8</f>
        <v>6.12</v>
      </c>
      <c r="M10295" s="13" t="s">
        <v>56184</v>
      </c>
      <c r="N10295" s="1" t="s">
        <v>28383</v>
      </c>
      <c r="O10295" s="1">
        <v>35</v>
      </c>
      <c r="P10295" s="1" t="s">
        <v>170</v>
      </c>
      <c r="Q10295" s="4" t="s">
        <v>21</v>
      </c>
    </row>
    <row r="10296" spans="1:17" ht="22.5" x14ac:dyDescent="0.25">
      <c r="A10296" s="3">
        <v>14156</v>
      </c>
      <c r="B10296" s="1" t="s">
        <v>43496</v>
      </c>
      <c r="C10296" s="1" t="s">
        <v>15</v>
      </c>
      <c r="D10296" s="1" t="s">
        <v>71</v>
      </c>
      <c r="E10296" s="1">
        <v>45087935</v>
      </c>
      <c r="F10296" s="1" t="s">
        <v>43497</v>
      </c>
      <c r="G10296" s="1">
        <v>2239478</v>
      </c>
      <c r="H10296" s="1" t="s">
        <v>25134</v>
      </c>
      <c r="I10296" s="2">
        <v>45079</v>
      </c>
      <c r="J10296" s="15" t="str">
        <f>MID(Tabla1[[#This Row],[HORA]],1,5)</f>
        <v>18:46</v>
      </c>
      <c r="K10296" s="16">
        <f>IF(Tabla1[[#This Row],[FECHA]]=I10297,IF(J10297-J10296&gt;0,(J10297-J10296)*1440,0),0)</f>
        <v>1.9999999999999929</v>
      </c>
      <c r="L10296" s="14">
        <f>2+L10037-Datos!$C$8</f>
        <v>6.0200000000000005</v>
      </c>
      <c r="M10296" s="13" t="s">
        <v>56185</v>
      </c>
      <c r="N10296" s="1" t="s">
        <v>34241</v>
      </c>
      <c r="O10296" s="1">
        <v>20</v>
      </c>
      <c r="P10296" s="1" t="s">
        <v>986</v>
      </c>
      <c r="Q10296" s="4" t="s">
        <v>21</v>
      </c>
    </row>
    <row r="10297" spans="1:17" ht="22.5" x14ac:dyDescent="0.25">
      <c r="A10297" s="3">
        <v>3070</v>
      </c>
      <c r="B10297" s="1" t="s">
        <v>9550</v>
      </c>
      <c r="C10297" s="1" t="s">
        <v>15</v>
      </c>
      <c r="D10297" s="1" t="s">
        <v>40</v>
      </c>
      <c r="E10297" s="1">
        <v>45810270</v>
      </c>
      <c r="F10297" s="1" t="s">
        <v>9551</v>
      </c>
      <c r="G10297" s="1">
        <v>72779436</v>
      </c>
      <c r="H10297" s="1" t="s">
        <v>9552</v>
      </c>
      <c r="I10297" s="2">
        <v>45079</v>
      </c>
      <c r="J10297" s="15" t="str">
        <f>MID(Tabla1[[#This Row],[HORA]],1,5)</f>
        <v>18:48</v>
      </c>
      <c r="K10297" s="16">
        <f>IF(Tabla1[[#This Row],[FECHA]]=I10298,IF(J10298-J10297&gt;0,(J10298-J10297)*1440,0),0)</f>
        <v>0.99999999999999645</v>
      </c>
      <c r="L10297" s="14">
        <f>2+L10038-Datos!$C$8</f>
        <v>3.7300000000000004</v>
      </c>
      <c r="M10297" s="13" t="s">
        <v>56187</v>
      </c>
      <c r="N10297" s="1" t="s">
        <v>9553</v>
      </c>
      <c r="O10297" s="1">
        <v>15</v>
      </c>
      <c r="P10297" s="1" t="s">
        <v>818</v>
      </c>
      <c r="Q10297" s="4" t="s">
        <v>21</v>
      </c>
    </row>
    <row r="10298" spans="1:17" ht="22.5" x14ac:dyDescent="0.25">
      <c r="A10298" s="3">
        <v>9081</v>
      </c>
      <c r="B10298" s="1" t="s">
        <v>28384</v>
      </c>
      <c r="C10298" s="1" t="s">
        <v>15</v>
      </c>
      <c r="D10298" s="1" t="s">
        <v>161</v>
      </c>
      <c r="E10298" s="1">
        <v>16528409</v>
      </c>
      <c r="F10298" s="1" t="s">
        <v>14827</v>
      </c>
      <c r="G10298" s="1">
        <v>2239480</v>
      </c>
      <c r="H10298" s="1" t="s">
        <v>28385</v>
      </c>
      <c r="I10298" s="2">
        <v>45079</v>
      </c>
      <c r="J10298" s="15" t="str">
        <f>MID(Tabla1[[#This Row],[HORA]],1,5)</f>
        <v>18:49</v>
      </c>
      <c r="K10298" s="16">
        <f>IF(Tabla1[[#This Row],[FECHA]]=I10299,IF(J10299-J10298&gt;0,(J10299-J10298)*1440,0),0)</f>
        <v>0.99999999999999645</v>
      </c>
      <c r="L10298" s="14">
        <f>2+L10039-Datos!$C$8</f>
        <v>5.0199999999999996</v>
      </c>
      <c r="M10298" s="13" t="s">
        <v>56188</v>
      </c>
      <c r="N10298" s="1" t="s">
        <v>28386</v>
      </c>
      <c r="O10298" s="1">
        <v>20</v>
      </c>
      <c r="P10298" s="1" t="s">
        <v>170</v>
      </c>
      <c r="Q10298" s="4" t="s">
        <v>21</v>
      </c>
    </row>
    <row r="10299" spans="1:17" ht="22.5" x14ac:dyDescent="0.25">
      <c r="A10299" s="3">
        <v>14157</v>
      </c>
      <c r="B10299" s="1" t="s">
        <v>43498</v>
      </c>
      <c r="C10299" s="1" t="s">
        <v>15</v>
      </c>
      <c r="D10299" s="1" t="s">
        <v>228</v>
      </c>
      <c r="E10299" s="1">
        <v>27432746</v>
      </c>
      <c r="F10299" s="1" t="s">
        <v>43499</v>
      </c>
      <c r="G10299" s="1">
        <v>2239482</v>
      </c>
      <c r="H10299" s="1" t="s">
        <v>25980</v>
      </c>
      <c r="I10299" s="2">
        <v>45079</v>
      </c>
      <c r="J10299" s="15" t="str">
        <f>MID(Tabla1[[#This Row],[HORA]],1,5)</f>
        <v>18:50</v>
      </c>
      <c r="K10299" s="16">
        <f>IF(Tabla1[[#This Row],[FECHA]]=I10300,IF(J10300-J10299&gt;0,(J10300-J10299)*1440,0),0)</f>
        <v>6.9999999999999751</v>
      </c>
      <c r="L10299" s="14">
        <f>2+L10040-Datos!$C$8</f>
        <v>4.03</v>
      </c>
      <c r="M10299" s="13" t="s">
        <v>56189</v>
      </c>
      <c r="N10299" s="1" t="s">
        <v>37470</v>
      </c>
      <c r="O10299" s="1">
        <v>25</v>
      </c>
      <c r="P10299" s="1" t="s">
        <v>986</v>
      </c>
      <c r="Q10299" s="4" t="s">
        <v>21</v>
      </c>
    </row>
    <row r="10300" spans="1:17" ht="22.5" x14ac:dyDescent="0.25">
      <c r="A10300" s="3">
        <v>17446</v>
      </c>
      <c r="B10300" s="1" t="s">
        <v>52510</v>
      </c>
      <c r="C10300" s="1" t="s">
        <v>15</v>
      </c>
      <c r="D10300" s="1" t="s">
        <v>33</v>
      </c>
      <c r="E10300" s="1">
        <v>20352813711</v>
      </c>
      <c r="F10300" s="1" t="s">
        <v>52262</v>
      </c>
      <c r="G10300" s="1">
        <v>74232992</v>
      </c>
      <c r="H10300" s="1" t="s">
        <v>52511</v>
      </c>
      <c r="I10300" s="2">
        <v>45079</v>
      </c>
      <c r="J10300" s="15" t="str">
        <f>MID(Tabla1[[#This Row],[HORA]],1,5)</f>
        <v>18:57</v>
      </c>
      <c r="K10300" s="16">
        <f>IF(Tabla1[[#This Row],[FECHA]]=I10301,IF(J10301-J10300&gt;0,(J10301-J10300)*1440,0),0)</f>
        <v>0.99999999999999645</v>
      </c>
      <c r="L10300" s="14">
        <f>2+L10041-Datos!$C$8</f>
        <v>7.04</v>
      </c>
      <c r="M10300" s="13" t="s">
        <v>56196</v>
      </c>
      <c r="N10300" s="1" t="s">
        <v>52512</v>
      </c>
      <c r="O10300" s="1">
        <v>12</v>
      </c>
      <c r="P10300" s="1" t="s">
        <v>170</v>
      </c>
      <c r="Q10300" s="4" t="s">
        <v>21</v>
      </c>
    </row>
    <row r="10301" spans="1:17" ht="22.5" x14ac:dyDescent="0.25">
      <c r="A10301" s="3">
        <v>14158</v>
      </c>
      <c r="B10301" s="1" t="s">
        <v>43500</v>
      </c>
      <c r="C10301" s="1" t="s">
        <v>15</v>
      </c>
      <c r="D10301" s="1" t="s">
        <v>71</v>
      </c>
      <c r="E10301" s="1">
        <v>47715148</v>
      </c>
      <c r="F10301" s="1" t="s">
        <v>3022</v>
      </c>
      <c r="G10301" s="1">
        <v>2239483</v>
      </c>
      <c r="H10301" s="1" t="s">
        <v>41253</v>
      </c>
      <c r="I10301" s="2">
        <v>45079</v>
      </c>
      <c r="J10301" s="15" t="str">
        <f>MID(Tabla1[[#This Row],[HORA]],1,5)</f>
        <v>18:58</v>
      </c>
      <c r="K10301" s="16">
        <f>IF(Tabla1[[#This Row],[FECHA]]=I10302,IF(J10302-J10301&gt;0,(J10302-J10301)*1440,0),0)</f>
        <v>1.0000000000001563</v>
      </c>
      <c r="L10301" s="14">
        <f>2+L10042-Datos!$C$8</f>
        <v>9.1000000000000014</v>
      </c>
      <c r="M10301" s="13" t="s">
        <v>56197</v>
      </c>
      <c r="N10301" s="1" t="s">
        <v>43501</v>
      </c>
      <c r="O10301" s="1">
        <v>10</v>
      </c>
      <c r="P10301" s="1" t="s">
        <v>986</v>
      </c>
      <c r="Q10301" s="4" t="s">
        <v>21</v>
      </c>
    </row>
    <row r="10302" spans="1:17" ht="22.5" x14ac:dyDescent="0.25">
      <c r="A10302" s="3">
        <v>3071</v>
      </c>
      <c r="B10302" s="1" t="s">
        <v>9554</v>
      </c>
      <c r="C10302" s="1" t="s">
        <v>15</v>
      </c>
      <c r="D10302" s="1" t="s">
        <v>82</v>
      </c>
      <c r="E10302" s="1">
        <v>42359004</v>
      </c>
      <c r="F10302" s="1" t="s">
        <v>9555</v>
      </c>
      <c r="G10302" s="1">
        <v>4647418</v>
      </c>
      <c r="H10302" s="1" t="s">
        <v>9556</v>
      </c>
      <c r="I10302" s="2">
        <v>45079</v>
      </c>
      <c r="J10302" s="15" t="str">
        <f>MID(Tabla1[[#This Row],[HORA]],1,5)</f>
        <v>18:59</v>
      </c>
      <c r="K10302" s="16">
        <f>IF(Tabla1[[#This Row],[FECHA]]=I10303,IF(J10303-J10302&gt;0,(J10303-J10302)*1440,0),0)</f>
        <v>0</v>
      </c>
      <c r="L10302" s="14">
        <f>2+L10043-Datos!$C$8</f>
        <v>4.9700000000000006</v>
      </c>
      <c r="M10302" s="13" t="s">
        <v>56198</v>
      </c>
      <c r="N10302" s="1" t="s">
        <v>9557</v>
      </c>
      <c r="O10302" s="1">
        <v>25</v>
      </c>
      <c r="P10302" s="1" t="s">
        <v>818</v>
      </c>
      <c r="Q10302" s="4" t="s">
        <v>21</v>
      </c>
    </row>
    <row r="10303" spans="1:17" ht="22.5" x14ac:dyDescent="0.25">
      <c r="A10303" s="3">
        <v>14159</v>
      </c>
      <c r="B10303" s="1" t="s">
        <v>43502</v>
      </c>
      <c r="C10303" s="1" t="s">
        <v>15</v>
      </c>
      <c r="D10303" s="1" t="s">
        <v>33</v>
      </c>
      <c r="E10303" s="1">
        <v>43670650</v>
      </c>
      <c r="F10303" s="1" t="s">
        <v>43503</v>
      </c>
      <c r="G10303" s="1">
        <v>3682577</v>
      </c>
      <c r="H10303" s="1" t="s">
        <v>43504</v>
      </c>
      <c r="I10303" s="2">
        <v>45079</v>
      </c>
      <c r="J10303" s="15" t="str">
        <f>MID(Tabla1[[#This Row],[HORA]],1,5)</f>
        <v>18:59</v>
      </c>
      <c r="K10303" s="16">
        <f>IF(Tabla1[[#This Row],[FECHA]]=I10304,IF(J10304-J10303&gt;0,(J10304-J10303)*1440,0),0)</f>
        <v>1.999999999999833</v>
      </c>
      <c r="L10303" s="14">
        <f>2+L10044-Datos!$C$8</f>
        <v>4.78</v>
      </c>
      <c r="M10303" s="13" t="s">
        <v>56198</v>
      </c>
      <c r="N10303" s="1" t="s">
        <v>43505</v>
      </c>
      <c r="O10303" s="1">
        <v>20</v>
      </c>
      <c r="P10303" s="1" t="s">
        <v>986</v>
      </c>
      <c r="Q10303" s="4" t="s">
        <v>21</v>
      </c>
    </row>
    <row r="10304" spans="1:17" ht="22.5" x14ac:dyDescent="0.25">
      <c r="A10304" s="3">
        <v>9083</v>
      </c>
      <c r="B10304" s="1" t="s">
        <v>28390</v>
      </c>
      <c r="C10304" s="1" t="s">
        <v>15</v>
      </c>
      <c r="D10304" s="1" t="s">
        <v>77</v>
      </c>
      <c r="E10304" s="1">
        <v>27420791</v>
      </c>
      <c r="F10304" s="1" t="s">
        <v>28391</v>
      </c>
      <c r="G10304" s="1">
        <v>2239487</v>
      </c>
      <c r="H10304" s="1" t="s">
        <v>28392</v>
      </c>
      <c r="I10304" s="2">
        <v>45079</v>
      </c>
      <c r="J10304" s="15" t="str">
        <f>MID(Tabla1[[#This Row],[HORA]],1,5)</f>
        <v>19:01</v>
      </c>
      <c r="K10304" s="16">
        <f>IF(Tabla1[[#This Row],[FECHA]]=I10305,IF(J10305-J10304&gt;0,(J10305-J10304)*1440,0),0)</f>
        <v>2.0000000000001528</v>
      </c>
      <c r="L10304" s="14">
        <f>2+L10045-Datos!$C$8</f>
        <v>6.87</v>
      </c>
      <c r="M10304" s="13" t="s">
        <v>56200</v>
      </c>
      <c r="N10304" s="1" t="s">
        <v>28393</v>
      </c>
      <c r="O10304" s="1">
        <v>15</v>
      </c>
      <c r="P10304" s="1" t="s">
        <v>170</v>
      </c>
      <c r="Q10304" s="4" t="s">
        <v>21</v>
      </c>
    </row>
    <row r="10305" spans="1:17" ht="22.5" x14ac:dyDescent="0.25">
      <c r="A10305" s="3">
        <v>2997</v>
      </c>
      <c r="B10305" s="1" t="s">
        <v>9303</v>
      </c>
      <c r="C10305" s="1" t="s">
        <v>15</v>
      </c>
      <c r="D10305" s="1" t="s">
        <v>172</v>
      </c>
      <c r="E10305" s="1">
        <v>71491776</v>
      </c>
      <c r="F10305" s="1" t="s">
        <v>9304</v>
      </c>
      <c r="G10305" s="1">
        <v>44132832</v>
      </c>
      <c r="H10305" s="1" t="s">
        <v>9305</v>
      </c>
      <c r="I10305" s="2">
        <v>45079</v>
      </c>
      <c r="J10305" s="15" t="str">
        <f>MID(Tabla1[[#This Row],[HORA]],1,5)</f>
        <v>19:03</v>
      </c>
      <c r="K10305" s="16">
        <f>IF(Tabla1[[#This Row],[FECHA]]=I10306,IF(J10306-J10305&gt;0,(J10306-J10305)*1440,0),0)</f>
        <v>0</v>
      </c>
      <c r="L10305" s="14">
        <f>2+L10046-Datos!$C$8</f>
        <v>4.21</v>
      </c>
      <c r="M10305" s="13" t="s">
        <v>56202</v>
      </c>
      <c r="N10305" s="1" t="s">
        <v>9306</v>
      </c>
      <c r="O10305" s="1">
        <v>30</v>
      </c>
      <c r="P10305" s="1" t="s">
        <v>27</v>
      </c>
      <c r="Q10305" s="4" t="s">
        <v>21</v>
      </c>
    </row>
    <row r="10306" spans="1:17" ht="22.5" x14ac:dyDescent="0.25">
      <c r="A10306" s="3">
        <v>14160</v>
      </c>
      <c r="B10306" s="1" t="s">
        <v>43506</v>
      </c>
      <c r="C10306" s="1" t="s">
        <v>15</v>
      </c>
      <c r="D10306" s="1" t="s">
        <v>2195</v>
      </c>
      <c r="E10306" s="1">
        <v>42692059</v>
      </c>
      <c r="F10306" s="1" t="s">
        <v>43507</v>
      </c>
      <c r="G10306" s="1">
        <v>2239488</v>
      </c>
      <c r="H10306" s="1" t="s">
        <v>43508</v>
      </c>
      <c r="I10306" s="2">
        <v>45079</v>
      </c>
      <c r="J10306" s="15" t="str">
        <f>MID(Tabla1[[#This Row],[HORA]],1,5)</f>
        <v>19:03</v>
      </c>
      <c r="K10306" s="16">
        <f>IF(Tabla1[[#This Row],[FECHA]]=I10307,IF(J10307-J10306&gt;0,(J10307-J10306)*1440,0),0)</f>
        <v>0.99999999999983658</v>
      </c>
      <c r="L10306" s="14">
        <f>2+L10047-Datos!$C$8</f>
        <v>5.94</v>
      </c>
      <c r="M10306" s="13" t="s">
        <v>56202</v>
      </c>
      <c r="N10306" s="1" t="s">
        <v>43509</v>
      </c>
      <c r="O10306" s="1">
        <v>20</v>
      </c>
      <c r="P10306" s="1" t="s">
        <v>986</v>
      </c>
      <c r="Q10306" s="4" t="s">
        <v>21</v>
      </c>
    </row>
    <row r="10307" spans="1:17" ht="22.5" x14ac:dyDescent="0.25">
      <c r="A10307" s="3">
        <v>9084</v>
      </c>
      <c r="B10307" s="1" t="s">
        <v>28394</v>
      </c>
      <c r="C10307" s="1" t="s">
        <v>15</v>
      </c>
      <c r="D10307" s="1" t="s">
        <v>40</v>
      </c>
      <c r="E10307" s="1">
        <v>77499034</v>
      </c>
      <c r="F10307" s="1" t="s">
        <v>28395</v>
      </c>
      <c r="G10307" s="1">
        <v>16799963</v>
      </c>
      <c r="H10307" s="1" t="s">
        <v>28396</v>
      </c>
      <c r="I10307" s="2">
        <v>45079</v>
      </c>
      <c r="J10307" s="15" t="str">
        <f>MID(Tabla1[[#This Row],[HORA]],1,5)</f>
        <v>19:04</v>
      </c>
      <c r="K10307" s="16">
        <f>IF(Tabla1[[#This Row],[FECHA]]=I10308,IF(J10308-J10307&gt;0,(J10308-J10307)*1440,0),0)</f>
        <v>0</v>
      </c>
      <c r="L10307" s="14">
        <f>2+L10048-Datos!$C$8</f>
        <v>7.8000000000000007</v>
      </c>
      <c r="M10307" s="13" t="s">
        <v>56203</v>
      </c>
      <c r="N10307" s="1" t="s">
        <v>28397</v>
      </c>
      <c r="O10307" s="1">
        <v>25</v>
      </c>
      <c r="P10307" s="1" t="s">
        <v>170</v>
      </c>
      <c r="Q10307" s="4" t="s">
        <v>21</v>
      </c>
    </row>
    <row r="10308" spans="1:17" ht="22.5" x14ac:dyDescent="0.25">
      <c r="A10308" s="3">
        <v>14097</v>
      </c>
      <c r="B10308" s="1" t="s">
        <v>43328</v>
      </c>
      <c r="C10308" s="1" t="s">
        <v>15</v>
      </c>
      <c r="D10308" s="1" t="s">
        <v>30</v>
      </c>
      <c r="E10308" s="1">
        <v>75213112</v>
      </c>
      <c r="F10308" s="1" t="s">
        <v>43329</v>
      </c>
      <c r="G10308" s="1">
        <v>70691118</v>
      </c>
      <c r="H10308" s="1" t="s">
        <v>43330</v>
      </c>
      <c r="I10308" s="2">
        <v>45079</v>
      </c>
      <c r="J10308" s="15" t="str">
        <f>MID(Tabla1[[#This Row],[HORA]],1,5)</f>
        <v>19:04</v>
      </c>
      <c r="K10308" s="16">
        <f>IF(Tabla1[[#This Row],[FECHA]]=I10309,IF(J10309-J10308&gt;0,(J10309-J10308)*1440,0),0)</f>
        <v>0.99999999999999645</v>
      </c>
      <c r="L10308" s="14">
        <f>2+L10049-Datos!$C$8</f>
        <v>5.0999999999999996</v>
      </c>
      <c r="M10308" s="13" t="s">
        <v>56203</v>
      </c>
      <c r="N10308" s="1" t="s">
        <v>43331</v>
      </c>
      <c r="O10308" s="1">
        <v>10</v>
      </c>
      <c r="P10308" s="1" t="s">
        <v>986</v>
      </c>
      <c r="Q10308" s="4" t="s">
        <v>21</v>
      </c>
    </row>
    <row r="10309" spans="1:17" ht="22.5" x14ac:dyDescent="0.25">
      <c r="A10309" s="3">
        <v>18492</v>
      </c>
      <c r="B10309" s="1" t="s">
        <v>55097</v>
      </c>
      <c r="C10309" s="1" t="s">
        <v>15</v>
      </c>
      <c r="D10309" s="1" t="s">
        <v>8138</v>
      </c>
      <c r="E10309" s="1">
        <v>20353185854</v>
      </c>
      <c r="F10309" s="1" t="s">
        <v>48970</v>
      </c>
      <c r="G10309" s="1">
        <v>40641965</v>
      </c>
      <c r="H10309" s="1" t="s">
        <v>11521</v>
      </c>
      <c r="I10309" s="2">
        <v>45079</v>
      </c>
      <c r="J10309" s="15" t="str">
        <f>MID(Tabla1[[#This Row],[HORA]],1,5)</f>
        <v>19:05</v>
      </c>
      <c r="K10309" s="16">
        <f>IF(Tabla1[[#This Row],[FECHA]]=I10310,IF(J10310-J10309&gt;0,(J10310-J10309)*1440,0),0)</f>
        <v>1.0000000000001563</v>
      </c>
      <c r="L10309" s="14">
        <f>2+L10050-Datos!$C$8</f>
        <v>5.76</v>
      </c>
      <c r="M10309" s="13" t="s">
        <v>56204</v>
      </c>
      <c r="N10309" s="1" t="s">
        <v>55098</v>
      </c>
      <c r="O10309" s="1">
        <v>20</v>
      </c>
      <c r="P10309" s="1" t="s">
        <v>986</v>
      </c>
      <c r="Q10309" s="4" t="s">
        <v>21</v>
      </c>
    </row>
    <row r="10310" spans="1:17" ht="22.5" x14ac:dyDescent="0.25">
      <c r="A10310" s="3">
        <v>9085</v>
      </c>
      <c r="B10310" s="1" t="s">
        <v>28398</v>
      </c>
      <c r="C10310" s="1" t="s">
        <v>15</v>
      </c>
      <c r="D10310" s="1" t="s">
        <v>61</v>
      </c>
      <c r="E10310" s="1">
        <v>41485480</v>
      </c>
      <c r="F10310" s="1" t="s">
        <v>28399</v>
      </c>
      <c r="G10310" s="1">
        <v>2239490</v>
      </c>
      <c r="H10310" s="1" t="s">
        <v>28400</v>
      </c>
      <c r="I10310" s="2">
        <v>45079</v>
      </c>
      <c r="J10310" s="15" t="str">
        <f>MID(Tabla1[[#This Row],[HORA]],1,5)</f>
        <v>19:06</v>
      </c>
      <c r="K10310" s="16">
        <f>IF(Tabla1[[#This Row],[FECHA]]=I10311,IF(J10311-J10310&gt;0,(J10311-J10310)*1440,0),0)</f>
        <v>0</v>
      </c>
      <c r="L10310" s="14">
        <f>2+L10051-Datos!$C$8</f>
        <v>5.7</v>
      </c>
      <c r="M10310" s="13" t="s">
        <v>56205</v>
      </c>
      <c r="N10310" s="1" t="s">
        <v>2630</v>
      </c>
      <c r="O10310" s="1">
        <v>12</v>
      </c>
      <c r="P10310" s="1" t="s">
        <v>170</v>
      </c>
      <c r="Q10310" s="4" t="s">
        <v>21</v>
      </c>
    </row>
    <row r="10311" spans="1:17" ht="22.5" x14ac:dyDescent="0.25">
      <c r="A10311" s="3">
        <v>16210</v>
      </c>
      <c r="B10311" s="1" t="s">
        <v>49250</v>
      </c>
      <c r="C10311" s="1" t="s">
        <v>15</v>
      </c>
      <c r="D10311" s="1" t="s">
        <v>33</v>
      </c>
      <c r="E10311" s="1">
        <v>20561164356</v>
      </c>
      <c r="F10311" s="1" t="s">
        <v>48172</v>
      </c>
      <c r="G10311" s="1">
        <v>41261266</v>
      </c>
      <c r="H10311" s="1" t="s">
        <v>48179</v>
      </c>
      <c r="I10311" s="2">
        <v>45079</v>
      </c>
      <c r="J10311" s="15" t="str">
        <f>MID(Tabla1[[#This Row],[HORA]],1,5)</f>
        <v>19:06</v>
      </c>
      <c r="K10311" s="16">
        <f>IF(Tabla1[[#This Row],[FECHA]]=I10312,IF(J10312-J10311&gt;0,(J10312-J10311)*1440,0),0)</f>
        <v>0.99999999999999645</v>
      </c>
      <c r="L10311" s="14">
        <f>2+L10052-Datos!$C$8</f>
        <v>3.8000000000000007</v>
      </c>
      <c r="M10311" s="13" t="s">
        <v>56205</v>
      </c>
      <c r="N10311" s="1" t="s">
        <v>49251</v>
      </c>
      <c r="O10311" s="1">
        <v>10</v>
      </c>
      <c r="P10311" s="1" t="s">
        <v>818</v>
      </c>
      <c r="Q10311" s="4" t="s">
        <v>21</v>
      </c>
    </row>
    <row r="10312" spans="1:17" ht="22.5" x14ac:dyDescent="0.25">
      <c r="A10312" s="3">
        <v>16211</v>
      </c>
      <c r="B10312" s="1" t="s">
        <v>49252</v>
      </c>
      <c r="C10312" s="1" t="s">
        <v>15</v>
      </c>
      <c r="D10312" s="1" t="s">
        <v>77</v>
      </c>
      <c r="E10312" s="1">
        <v>20561164356</v>
      </c>
      <c r="F10312" s="1" t="s">
        <v>48172</v>
      </c>
      <c r="G10312" s="1">
        <v>3823206</v>
      </c>
      <c r="H10312" s="1" t="s">
        <v>48176</v>
      </c>
      <c r="I10312" s="2">
        <v>45079</v>
      </c>
      <c r="J10312" s="15" t="str">
        <f>MID(Tabla1[[#This Row],[HORA]],1,5)</f>
        <v>19:07</v>
      </c>
      <c r="K10312" s="16">
        <f>IF(Tabla1[[#This Row],[FECHA]]=I10313,IF(J10313-J10312&gt;0,(J10313-J10312)*1440,0),0)</f>
        <v>0.99999999999983658</v>
      </c>
      <c r="L10312" s="14">
        <f>2+L10053-Datos!$C$8</f>
        <v>4.8100000000000005</v>
      </c>
      <c r="M10312" s="13" t="s">
        <v>56206</v>
      </c>
      <c r="N10312" s="1" t="s">
        <v>49253</v>
      </c>
      <c r="O10312" s="1">
        <v>15</v>
      </c>
      <c r="P10312" s="1" t="s">
        <v>818</v>
      </c>
      <c r="Q10312" s="4" t="s">
        <v>21</v>
      </c>
    </row>
    <row r="10313" spans="1:17" ht="22.5" x14ac:dyDescent="0.25">
      <c r="A10313" s="3">
        <v>9086</v>
      </c>
      <c r="B10313" s="1" t="s">
        <v>28401</v>
      </c>
      <c r="C10313" s="1" t="s">
        <v>15</v>
      </c>
      <c r="D10313" s="1" t="s">
        <v>77</v>
      </c>
      <c r="E10313" s="1">
        <v>2860811</v>
      </c>
      <c r="F10313" s="1" t="s">
        <v>20091</v>
      </c>
      <c r="G10313" s="1">
        <v>42943276</v>
      </c>
      <c r="H10313" s="1" t="s">
        <v>28402</v>
      </c>
      <c r="I10313" s="2">
        <v>45079</v>
      </c>
      <c r="J10313" s="15" t="str">
        <f>MID(Tabla1[[#This Row],[HORA]],1,5)</f>
        <v>19:08</v>
      </c>
      <c r="K10313" s="16">
        <f>IF(Tabla1[[#This Row],[FECHA]]=I10314,IF(J10314-J10313&gt;0,(J10314-J10313)*1440,0),0)</f>
        <v>0.99999999999999645</v>
      </c>
      <c r="L10313" s="14">
        <f>2+L10054-Datos!$C$8</f>
        <v>6.18</v>
      </c>
      <c r="M10313" s="13" t="s">
        <v>56207</v>
      </c>
      <c r="N10313" s="1" t="s">
        <v>5985</v>
      </c>
      <c r="O10313" s="1">
        <v>3</v>
      </c>
      <c r="P10313" s="1" t="s">
        <v>170</v>
      </c>
      <c r="Q10313" s="4" t="s">
        <v>21</v>
      </c>
    </row>
    <row r="10314" spans="1:17" ht="22.5" x14ac:dyDescent="0.25">
      <c r="A10314" s="3">
        <v>16212</v>
      </c>
      <c r="B10314" s="1" t="s">
        <v>49254</v>
      </c>
      <c r="C10314" s="1" t="s">
        <v>15</v>
      </c>
      <c r="D10314" s="1" t="s">
        <v>71</v>
      </c>
      <c r="E10314" s="1">
        <v>20561164356</v>
      </c>
      <c r="F10314" s="1" t="s">
        <v>48172</v>
      </c>
      <c r="G10314" s="1">
        <v>2239492</v>
      </c>
      <c r="H10314" s="1" t="s">
        <v>48650</v>
      </c>
      <c r="I10314" s="2">
        <v>45079</v>
      </c>
      <c r="J10314" s="15" t="str">
        <f>MID(Tabla1[[#This Row],[HORA]],1,5)</f>
        <v>19:09</v>
      </c>
      <c r="K10314" s="16">
        <f>IF(Tabla1[[#This Row],[FECHA]]=I10315,IF(J10315-J10314&gt;0,(J10315-J10314)*1440,0),0)</f>
        <v>2.0000000000001528</v>
      </c>
      <c r="L10314" s="14">
        <f>2+L10055-Datos!$C$8</f>
        <v>5.93</v>
      </c>
      <c r="M10314" s="13" t="s">
        <v>56208</v>
      </c>
      <c r="N10314" s="1" t="s">
        <v>49253</v>
      </c>
      <c r="O10314" s="1">
        <v>20</v>
      </c>
      <c r="P10314" s="1" t="s">
        <v>818</v>
      </c>
      <c r="Q10314" s="4" t="s">
        <v>21</v>
      </c>
    </row>
    <row r="10315" spans="1:17" ht="22.5" x14ac:dyDescent="0.25">
      <c r="A10315" s="3">
        <v>9087</v>
      </c>
      <c r="B10315" s="1" t="s">
        <v>28403</v>
      </c>
      <c r="C10315" s="1" t="s">
        <v>15</v>
      </c>
      <c r="D10315" s="1" t="s">
        <v>82</v>
      </c>
      <c r="E10315" s="1">
        <v>42995021</v>
      </c>
      <c r="F10315" s="1" t="s">
        <v>4456</v>
      </c>
      <c r="G10315" s="1">
        <v>2239494</v>
      </c>
      <c r="H10315" s="1" t="s">
        <v>28404</v>
      </c>
      <c r="I10315" s="2">
        <v>45079</v>
      </c>
      <c r="J10315" s="15" t="str">
        <f>MID(Tabla1[[#This Row],[HORA]],1,5)</f>
        <v>19:11</v>
      </c>
      <c r="K10315" s="16">
        <f>IF(Tabla1[[#This Row],[FECHA]]=I10316,IF(J10316-J10315&gt;0,(J10316-J10315)*1440,0),0)</f>
        <v>0</v>
      </c>
      <c r="L10315" s="14">
        <f>2+L10056-Datos!$C$8</f>
        <v>8.870000000000001</v>
      </c>
      <c r="M10315" s="13" t="s">
        <v>56210</v>
      </c>
      <c r="N10315" s="1" t="s">
        <v>28405</v>
      </c>
      <c r="O10315" s="1">
        <v>12</v>
      </c>
      <c r="P10315" s="1" t="s">
        <v>170</v>
      </c>
      <c r="Q10315" s="4" t="s">
        <v>21</v>
      </c>
    </row>
    <row r="10316" spans="1:17" ht="22.5" x14ac:dyDescent="0.25">
      <c r="A10316" s="3">
        <v>18493</v>
      </c>
      <c r="B10316" s="1" t="s">
        <v>55099</v>
      </c>
      <c r="C10316" s="1" t="s">
        <v>15</v>
      </c>
      <c r="D10316" s="1" t="s">
        <v>82</v>
      </c>
      <c r="E10316" s="1">
        <v>10414082543</v>
      </c>
      <c r="F10316" s="1" t="s">
        <v>48182</v>
      </c>
      <c r="G10316" s="1">
        <v>2239493</v>
      </c>
      <c r="H10316" s="1" t="s">
        <v>7238</v>
      </c>
      <c r="I10316" s="2">
        <v>45079</v>
      </c>
      <c r="J10316" s="15" t="str">
        <f>MID(Tabla1[[#This Row],[HORA]],1,5)</f>
        <v>19:11</v>
      </c>
      <c r="K10316" s="16">
        <f>IF(Tabla1[[#This Row],[FECHA]]=I10317,IF(J10317-J10316&gt;0,(J10317-J10316)*1440,0),0)</f>
        <v>0.99999999999983658</v>
      </c>
      <c r="L10316" s="14">
        <f>2+L10057-Datos!$C$8</f>
        <v>6.0200000000000005</v>
      </c>
      <c r="M10316" s="13" t="s">
        <v>56210</v>
      </c>
      <c r="N10316" s="1" t="s">
        <v>55100</v>
      </c>
      <c r="O10316" s="1">
        <v>10</v>
      </c>
      <c r="P10316" s="1" t="s">
        <v>986</v>
      </c>
      <c r="Q10316" s="4" t="s">
        <v>21</v>
      </c>
    </row>
    <row r="10317" spans="1:17" ht="22.5" x14ac:dyDescent="0.25">
      <c r="A10317" s="3">
        <v>18494</v>
      </c>
      <c r="B10317" s="1" t="s">
        <v>55101</v>
      </c>
      <c r="C10317" s="1" t="s">
        <v>15</v>
      </c>
      <c r="D10317" s="1" t="s">
        <v>40</v>
      </c>
      <c r="E10317" s="1">
        <v>20479931721</v>
      </c>
      <c r="F10317" s="1" t="s">
        <v>48125</v>
      </c>
      <c r="G10317" s="1">
        <v>2239495</v>
      </c>
      <c r="H10317" s="1" t="s">
        <v>48885</v>
      </c>
      <c r="I10317" s="2">
        <v>45079</v>
      </c>
      <c r="J10317" s="15" t="str">
        <f>MID(Tabla1[[#This Row],[HORA]],1,5)</f>
        <v>19:12</v>
      </c>
      <c r="K10317" s="16">
        <f>IF(Tabla1[[#This Row],[FECHA]]=I10318,IF(J10318-J10317&gt;0,(J10318-J10317)*1440,0),0)</f>
        <v>0.99999999999999645</v>
      </c>
      <c r="L10317" s="14">
        <f>2+L10058-Datos!$C$8</f>
        <v>6.8</v>
      </c>
      <c r="M10317" s="13" t="s">
        <v>56211</v>
      </c>
      <c r="N10317" s="1" t="s">
        <v>55102</v>
      </c>
      <c r="O10317" s="1">
        <v>20</v>
      </c>
      <c r="P10317" s="1" t="s">
        <v>986</v>
      </c>
      <c r="Q10317" s="4" t="s">
        <v>21</v>
      </c>
    </row>
    <row r="10318" spans="1:17" ht="22.5" x14ac:dyDescent="0.25">
      <c r="A10318" s="3">
        <v>3000</v>
      </c>
      <c r="B10318" s="1" t="s">
        <v>9315</v>
      </c>
      <c r="C10318" s="1" t="s">
        <v>15</v>
      </c>
      <c r="D10318" s="1" t="s">
        <v>172</v>
      </c>
      <c r="E10318" s="1">
        <v>71491776</v>
      </c>
      <c r="F10318" s="1" t="s">
        <v>9304</v>
      </c>
      <c r="G10318" s="1">
        <v>40040986</v>
      </c>
      <c r="H10318" s="1" t="s">
        <v>9316</v>
      </c>
      <c r="I10318" s="2">
        <v>45079</v>
      </c>
      <c r="J10318" s="15" t="str">
        <f>MID(Tabla1[[#This Row],[HORA]],1,5)</f>
        <v>19:13</v>
      </c>
      <c r="K10318" s="16">
        <f>IF(Tabla1[[#This Row],[FECHA]]=I10319,IF(J10319-J10318&gt;0,(J10319-J10318)*1440,0),0)</f>
        <v>1.0000000000001563</v>
      </c>
      <c r="L10318" s="14">
        <f>2+L10059-Datos!$C$8</f>
        <v>9.17</v>
      </c>
      <c r="M10318" s="13" t="s">
        <v>56212</v>
      </c>
      <c r="N10318" s="1" t="s">
        <v>9306</v>
      </c>
      <c r="O10318" s="1">
        <v>25</v>
      </c>
      <c r="P10318" s="1" t="s">
        <v>27</v>
      </c>
      <c r="Q10318" s="4" t="s">
        <v>21</v>
      </c>
    </row>
    <row r="10319" spans="1:17" ht="22.5" x14ac:dyDescent="0.25">
      <c r="A10319" s="3">
        <v>8977</v>
      </c>
      <c r="B10319" s="1" t="s">
        <v>28067</v>
      </c>
      <c r="C10319" s="1" t="s">
        <v>15</v>
      </c>
      <c r="D10319" s="1" t="s">
        <v>3088</v>
      </c>
      <c r="E10319" s="1">
        <v>71433278</v>
      </c>
      <c r="F10319" s="1" t="s">
        <v>28068</v>
      </c>
      <c r="G10319" s="1">
        <v>2239136</v>
      </c>
      <c r="H10319" s="1" t="s">
        <v>28069</v>
      </c>
      <c r="I10319" s="2">
        <v>45079</v>
      </c>
      <c r="J10319" s="15" t="str">
        <f>MID(Tabla1[[#This Row],[HORA]],1,5)</f>
        <v>19:14</v>
      </c>
      <c r="K10319" s="16">
        <f>IF(Tabla1[[#This Row],[FECHA]]=I10320,IF(J10320-J10319&gt;0,(J10320-J10319)*1440,0),0)</f>
        <v>2.9999999999999893</v>
      </c>
      <c r="L10319" s="14">
        <f>2+L10060-Datos!$C$8</f>
        <v>7.8599999999999994</v>
      </c>
      <c r="M10319" s="13" t="s">
        <v>56213</v>
      </c>
      <c r="N10319" s="1" t="s">
        <v>28070</v>
      </c>
      <c r="O10319" s="1">
        <v>20</v>
      </c>
      <c r="P10319" s="1" t="s">
        <v>170</v>
      </c>
      <c r="Q10319" s="4" t="s">
        <v>21</v>
      </c>
    </row>
    <row r="10320" spans="1:17" ht="22.5" x14ac:dyDescent="0.25">
      <c r="A10320" s="3">
        <v>3072</v>
      </c>
      <c r="B10320" s="1" t="s">
        <v>9558</v>
      </c>
      <c r="C10320" s="1" t="s">
        <v>15</v>
      </c>
      <c r="D10320" s="1" t="s">
        <v>40</v>
      </c>
      <c r="E10320" s="1">
        <v>72580521</v>
      </c>
      <c r="F10320" s="1" t="s">
        <v>9559</v>
      </c>
      <c r="G10320" s="1">
        <v>2808222</v>
      </c>
      <c r="H10320" s="1" t="s">
        <v>9560</v>
      </c>
      <c r="I10320" s="2">
        <v>45079</v>
      </c>
      <c r="J10320" s="15" t="str">
        <f>MID(Tabla1[[#This Row],[HORA]],1,5)</f>
        <v>19:17</v>
      </c>
      <c r="K10320" s="16">
        <f>IF(Tabla1[[#This Row],[FECHA]]=I10321,IF(J10321-J10320&gt;0,(J10321-J10320)*1440,0),0)</f>
        <v>0.99999999999999645</v>
      </c>
      <c r="L10320" s="14">
        <f>2+L10061-Datos!$C$8</f>
        <v>6.46</v>
      </c>
      <c r="M10320" s="13" t="s">
        <v>56216</v>
      </c>
      <c r="N10320" s="1" t="s">
        <v>9561</v>
      </c>
      <c r="O10320" s="1">
        <v>15</v>
      </c>
      <c r="P10320" s="1" t="s">
        <v>818</v>
      </c>
      <c r="Q10320" s="4" t="s">
        <v>21</v>
      </c>
    </row>
    <row r="10321" spans="1:17" ht="22.5" x14ac:dyDescent="0.25">
      <c r="A10321" s="3">
        <v>9089</v>
      </c>
      <c r="B10321" s="1" t="s">
        <v>28407</v>
      </c>
      <c r="C10321" s="1" t="s">
        <v>15</v>
      </c>
      <c r="D10321" s="1" t="s">
        <v>33</v>
      </c>
      <c r="E10321" s="1">
        <v>74809132</v>
      </c>
      <c r="F10321" s="1" t="s">
        <v>11423</v>
      </c>
      <c r="G10321" s="1">
        <v>73056812</v>
      </c>
      <c r="H10321" s="1" t="s">
        <v>11424</v>
      </c>
      <c r="I10321" s="2">
        <v>45079</v>
      </c>
      <c r="J10321" s="15" t="str">
        <f>MID(Tabla1[[#This Row],[HORA]],1,5)</f>
        <v>19:18</v>
      </c>
      <c r="K10321" s="16">
        <f>IF(Tabla1[[#This Row],[FECHA]]=I10322,IF(J10322-J10321&gt;0,(J10322-J10321)*1440,0),0)</f>
        <v>0.99999999999999645</v>
      </c>
      <c r="L10321" s="14">
        <f>2+L10062-Datos!$C$8</f>
        <v>4.2</v>
      </c>
      <c r="M10321" s="13" t="s">
        <v>56217</v>
      </c>
      <c r="N10321" s="1" t="s">
        <v>28408</v>
      </c>
      <c r="O10321" s="1">
        <v>20</v>
      </c>
      <c r="P10321" s="1" t="s">
        <v>170</v>
      </c>
      <c r="Q10321" s="4" t="s">
        <v>21</v>
      </c>
    </row>
    <row r="10322" spans="1:17" ht="22.5" x14ac:dyDescent="0.25">
      <c r="A10322" s="3">
        <v>14161</v>
      </c>
      <c r="B10322" s="1" t="s">
        <v>43510</v>
      </c>
      <c r="C10322" s="1" t="s">
        <v>15</v>
      </c>
      <c r="D10322" s="1" t="s">
        <v>71</v>
      </c>
      <c r="E10322" s="1">
        <v>27833296</v>
      </c>
      <c r="F10322" s="1" t="s">
        <v>38324</v>
      </c>
      <c r="G10322" s="1">
        <v>27833296</v>
      </c>
      <c r="H10322" s="1" t="s">
        <v>38324</v>
      </c>
      <c r="I10322" s="2">
        <v>45079</v>
      </c>
      <c r="J10322" s="15" t="str">
        <f>MID(Tabla1[[#This Row],[HORA]],1,5)</f>
        <v>19:19</v>
      </c>
      <c r="K10322" s="16">
        <f>IF(Tabla1[[#This Row],[FECHA]]=I10323,IF(J10323-J10322&gt;0,(J10323-J10322)*1440,0),0)</f>
        <v>6.9999999999999751</v>
      </c>
      <c r="L10322" s="14">
        <f>2+L10063-Datos!$C$8</f>
        <v>5.6300000000000008</v>
      </c>
      <c r="M10322" s="13" t="s">
        <v>56218</v>
      </c>
      <c r="N10322" s="1" t="s">
        <v>1715</v>
      </c>
      <c r="O10322" s="1">
        <v>45</v>
      </c>
      <c r="P10322" s="1" t="s">
        <v>986</v>
      </c>
      <c r="Q10322" s="4" t="s">
        <v>21</v>
      </c>
    </row>
    <row r="10323" spans="1:17" ht="22.5" x14ac:dyDescent="0.25">
      <c r="A10323" s="3">
        <v>9091</v>
      </c>
      <c r="B10323" s="1" t="s">
        <v>28412</v>
      </c>
      <c r="C10323" s="1" t="s">
        <v>15</v>
      </c>
      <c r="D10323" s="1" t="s">
        <v>82</v>
      </c>
      <c r="E10323" s="1">
        <v>16732701</v>
      </c>
      <c r="F10323" s="1" t="s">
        <v>28413</v>
      </c>
      <c r="G10323" s="1">
        <v>2239501</v>
      </c>
      <c r="H10323" s="1" t="s">
        <v>28414</v>
      </c>
      <c r="I10323" s="2">
        <v>45079</v>
      </c>
      <c r="J10323" s="15" t="str">
        <f>MID(Tabla1[[#This Row],[HORA]],1,5)</f>
        <v>19:26</v>
      </c>
      <c r="K10323" s="16">
        <f>IF(Tabla1[[#This Row],[FECHA]]=I10324,IF(J10324-J10323&gt;0,(J10324-J10323)*1440,0),0)</f>
        <v>0.99999999999999645</v>
      </c>
      <c r="L10323" s="14">
        <f>2+L10064-Datos!$C$8</f>
        <v>6.82</v>
      </c>
      <c r="M10323" s="13" t="s">
        <v>56225</v>
      </c>
      <c r="N10323" s="1" t="s">
        <v>19601</v>
      </c>
      <c r="O10323" s="1">
        <v>20</v>
      </c>
      <c r="P10323" s="1" t="s">
        <v>170</v>
      </c>
      <c r="Q10323" s="4" t="s">
        <v>21</v>
      </c>
    </row>
    <row r="10324" spans="1:17" ht="22.5" x14ac:dyDescent="0.25">
      <c r="A10324" s="3">
        <v>14162</v>
      </c>
      <c r="B10324" s="1" t="s">
        <v>43511</v>
      </c>
      <c r="C10324" s="1" t="s">
        <v>15</v>
      </c>
      <c r="D10324" s="1" t="s">
        <v>33</v>
      </c>
      <c r="E10324" s="1">
        <v>47923089</v>
      </c>
      <c r="F10324" s="1" t="s">
        <v>43512</v>
      </c>
      <c r="G10324" s="1">
        <v>2239502</v>
      </c>
      <c r="H10324" s="1" t="s">
        <v>43513</v>
      </c>
      <c r="I10324" s="2">
        <v>45079</v>
      </c>
      <c r="J10324" s="15" t="str">
        <f>MID(Tabla1[[#This Row],[HORA]],1,5)</f>
        <v>19:27</v>
      </c>
      <c r="K10324" s="16">
        <f>IF(Tabla1[[#This Row],[FECHA]]=I10325,IF(J10325-J10324&gt;0,(J10325-J10324)*1440,0),0)</f>
        <v>0.99999999999983658</v>
      </c>
      <c r="L10324" s="14">
        <f>2+L10065-Datos!$C$8</f>
        <v>8.32</v>
      </c>
      <c r="M10324" s="13" t="s">
        <v>56226</v>
      </c>
      <c r="N10324" s="1" t="s">
        <v>6132</v>
      </c>
      <c r="O10324" s="1">
        <v>40</v>
      </c>
      <c r="P10324" s="1" t="s">
        <v>986</v>
      </c>
      <c r="Q10324" s="4" t="s">
        <v>21</v>
      </c>
    </row>
    <row r="10325" spans="1:17" ht="22.5" x14ac:dyDescent="0.25">
      <c r="A10325" s="3">
        <v>9092</v>
      </c>
      <c r="B10325" s="1" t="s">
        <v>28415</v>
      </c>
      <c r="C10325" s="1" t="s">
        <v>15</v>
      </c>
      <c r="D10325" s="1" t="s">
        <v>8138</v>
      </c>
      <c r="E10325" s="1">
        <v>74838691</v>
      </c>
      <c r="F10325" s="1" t="s">
        <v>28416</v>
      </c>
      <c r="G10325" s="1">
        <v>40839301</v>
      </c>
      <c r="H10325" s="1" t="s">
        <v>28417</v>
      </c>
      <c r="I10325" s="2">
        <v>45079</v>
      </c>
      <c r="J10325" s="15" t="str">
        <f>MID(Tabla1[[#This Row],[HORA]],1,5)</f>
        <v>19:28</v>
      </c>
      <c r="K10325" s="16">
        <f>IF(Tabla1[[#This Row],[FECHA]]=I10326,IF(J10326-J10325&gt;0,(J10326-J10325)*1440,0),0)</f>
        <v>2.0000000000001528</v>
      </c>
      <c r="L10325" s="14">
        <f>2+L10066-Datos!$C$8</f>
        <v>5.67</v>
      </c>
      <c r="M10325" s="13" t="s">
        <v>56227</v>
      </c>
      <c r="N10325" s="1" t="s">
        <v>28418</v>
      </c>
      <c r="O10325" s="1">
        <v>10</v>
      </c>
      <c r="P10325" s="1" t="s">
        <v>170</v>
      </c>
      <c r="Q10325" s="4" t="s">
        <v>21</v>
      </c>
    </row>
    <row r="10326" spans="1:17" ht="22.5" x14ac:dyDescent="0.25">
      <c r="A10326" s="3">
        <v>17447</v>
      </c>
      <c r="B10326" s="1" t="s">
        <v>52513</v>
      </c>
      <c r="C10326" s="1" t="s">
        <v>15</v>
      </c>
      <c r="D10326" s="1" t="s">
        <v>82</v>
      </c>
      <c r="E10326" s="1">
        <v>10062214657</v>
      </c>
      <c r="F10326" s="1" t="s">
        <v>48060</v>
      </c>
      <c r="G10326" s="1">
        <v>76618694</v>
      </c>
      <c r="H10326" s="1" t="s">
        <v>2736</v>
      </c>
      <c r="I10326" s="2">
        <v>45079</v>
      </c>
      <c r="J10326" s="15" t="str">
        <f>MID(Tabla1[[#This Row],[HORA]],1,5)</f>
        <v>19:30</v>
      </c>
      <c r="K10326" s="16">
        <f>IF(Tabla1[[#This Row],[FECHA]]=I10327,IF(J10327-J10326&gt;0,(J10327-J10326)*1440,0),0)</f>
        <v>0.99999999999999645</v>
      </c>
      <c r="L10326" s="14">
        <f>2+L10067-Datos!$C$8</f>
        <v>7.82</v>
      </c>
      <c r="M10326" s="13" t="s">
        <v>56229</v>
      </c>
      <c r="N10326" s="1" t="s">
        <v>52514</v>
      </c>
      <c r="O10326" s="1">
        <v>15</v>
      </c>
      <c r="P10326" s="1" t="s">
        <v>170</v>
      </c>
      <c r="Q10326" s="4" t="s">
        <v>21</v>
      </c>
    </row>
    <row r="10327" spans="1:17" ht="22.5" x14ac:dyDescent="0.25">
      <c r="A10327" s="3">
        <v>16213</v>
      </c>
      <c r="B10327" s="1" t="s">
        <v>49255</v>
      </c>
      <c r="C10327" s="1" t="s">
        <v>15</v>
      </c>
      <c r="D10327" s="1" t="s">
        <v>40</v>
      </c>
      <c r="E10327" s="1">
        <v>20605481320</v>
      </c>
      <c r="F10327" s="1" t="s">
        <v>48862</v>
      </c>
      <c r="G10327" s="1">
        <v>44522589</v>
      </c>
      <c r="H10327" s="1" t="s">
        <v>49256</v>
      </c>
      <c r="I10327" s="2">
        <v>45079</v>
      </c>
      <c r="J10327" s="15" t="str">
        <f>MID(Tabla1[[#This Row],[HORA]],1,5)</f>
        <v>19:31</v>
      </c>
      <c r="K10327" s="16">
        <f>IF(Tabla1[[#This Row],[FECHA]]=I10328,IF(J10328-J10327&gt;0,(J10328-J10327)*1440,0),0)</f>
        <v>1.9999999999999929</v>
      </c>
      <c r="L10327" s="14">
        <f>2+L10068-Datos!$C$8</f>
        <v>9.52</v>
      </c>
      <c r="M10327" s="13" t="s">
        <v>56230</v>
      </c>
      <c r="N10327" s="1" t="s">
        <v>49257</v>
      </c>
      <c r="O10327" s="1">
        <v>250</v>
      </c>
      <c r="P10327" s="1" t="s">
        <v>818</v>
      </c>
      <c r="Q10327" s="4" t="s">
        <v>206</v>
      </c>
    </row>
    <row r="10328" spans="1:17" ht="22.5" x14ac:dyDescent="0.25">
      <c r="A10328" s="3">
        <v>16214</v>
      </c>
      <c r="B10328" s="1" t="s">
        <v>49258</v>
      </c>
      <c r="C10328" s="1" t="s">
        <v>15</v>
      </c>
      <c r="D10328" s="1" t="s">
        <v>40</v>
      </c>
      <c r="E10328" s="1">
        <v>20605481320</v>
      </c>
      <c r="F10328" s="1" t="s">
        <v>48862</v>
      </c>
      <c r="G10328" s="1">
        <v>44522589</v>
      </c>
      <c r="H10328" s="1" t="s">
        <v>49256</v>
      </c>
      <c r="I10328" s="2">
        <v>45079</v>
      </c>
      <c r="J10328" s="15" t="str">
        <f>MID(Tabla1[[#This Row],[HORA]],1,5)</f>
        <v>19:33</v>
      </c>
      <c r="K10328" s="16">
        <f>IF(Tabla1[[#This Row],[FECHA]]=I10329,IF(J10329-J10328&gt;0,(J10329-J10328)*1440,0),0)</f>
        <v>0</v>
      </c>
      <c r="L10328" s="14">
        <f>2+L10069-Datos!$C$8</f>
        <v>6.68</v>
      </c>
      <c r="M10328" s="13" t="s">
        <v>56232</v>
      </c>
      <c r="N10328" s="1" t="s">
        <v>49259</v>
      </c>
      <c r="O10328" s="1">
        <v>83.33</v>
      </c>
      <c r="P10328" s="1" t="s">
        <v>818</v>
      </c>
      <c r="Q10328" s="4" t="s">
        <v>21</v>
      </c>
    </row>
    <row r="10329" spans="1:17" ht="22.5" x14ac:dyDescent="0.25">
      <c r="A10329" s="3">
        <v>16215</v>
      </c>
      <c r="B10329" s="1" t="s">
        <v>49258</v>
      </c>
      <c r="C10329" s="1" t="s">
        <v>15</v>
      </c>
      <c r="D10329" s="1" t="s">
        <v>40</v>
      </c>
      <c r="E10329" s="1">
        <v>20605481320</v>
      </c>
      <c r="F10329" s="1" t="s">
        <v>48862</v>
      </c>
      <c r="G10329" s="1">
        <v>44522589</v>
      </c>
      <c r="H10329" s="1" t="s">
        <v>49256</v>
      </c>
      <c r="I10329" s="2">
        <v>45079</v>
      </c>
      <c r="J10329" s="15" t="str">
        <f>MID(Tabla1[[#This Row],[HORA]],1,5)</f>
        <v>19:33</v>
      </c>
      <c r="K10329" s="16">
        <f>IF(Tabla1[[#This Row],[FECHA]]=I10330,IF(J10330-J10329&gt;0,(J10330-J10329)*1440,0),0)</f>
        <v>1.9999999999999929</v>
      </c>
      <c r="L10329" s="14">
        <f>2+L10070-Datos!$C$8</f>
        <v>7.62</v>
      </c>
      <c r="M10329" s="13" t="s">
        <v>56232</v>
      </c>
      <c r="N10329" s="1" t="s">
        <v>49257</v>
      </c>
      <c r="O10329" s="1">
        <v>166.67</v>
      </c>
      <c r="P10329" s="1" t="s">
        <v>818</v>
      </c>
      <c r="Q10329" s="4" t="s">
        <v>21</v>
      </c>
    </row>
    <row r="10330" spans="1:17" ht="22.5" x14ac:dyDescent="0.25">
      <c r="A10330" s="3">
        <v>14163</v>
      </c>
      <c r="B10330" s="1" t="s">
        <v>43514</v>
      </c>
      <c r="C10330" s="1" t="s">
        <v>15</v>
      </c>
      <c r="D10330" s="1" t="s">
        <v>23</v>
      </c>
      <c r="E10330" s="1">
        <v>60161425</v>
      </c>
      <c r="F10330" s="1" t="s">
        <v>4331</v>
      </c>
      <c r="G10330" s="1">
        <v>74878699</v>
      </c>
      <c r="H10330" s="1" t="s">
        <v>7227</v>
      </c>
      <c r="I10330" s="2">
        <v>45079</v>
      </c>
      <c r="J10330" s="15" t="str">
        <f>MID(Tabla1[[#This Row],[HORA]],1,5)</f>
        <v>19:35</v>
      </c>
      <c r="K10330" s="16">
        <f>IF(Tabla1[[#This Row],[FECHA]]=I10331,IF(J10331-J10330&gt;0,(J10331-J10330)*1440,0),0)</f>
        <v>0</v>
      </c>
      <c r="L10330" s="14">
        <f>2+L10071-Datos!$C$8</f>
        <v>7.8599999999999994</v>
      </c>
      <c r="M10330" s="13" t="s">
        <v>56234</v>
      </c>
      <c r="N10330" s="1" t="s">
        <v>43515</v>
      </c>
      <c r="O10330" s="1">
        <v>15</v>
      </c>
      <c r="P10330" s="1" t="s">
        <v>986</v>
      </c>
      <c r="Q10330" s="4" t="s">
        <v>21</v>
      </c>
    </row>
    <row r="10331" spans="1:17" ht="22.5" x14ac:dyDescent="0.25">
      <c r="A10331" s="3">
        <v>17448</v>
      </c>
      <c r="B10331" s="1" t="s">
        <v>52515</v>
      </c>
      <c r="C10331" s="1" t="s">
        <v>15</v>
      </c>
      <c r="D10331" s="1" t="s">
        <v>82</v>
      </c>
      <c r="E10331" s="1">
        <v>20554911511</v>
      </c>
      <c r="F10331" s="1" t="s">
        <v>48411</v>
      </c>
      <c r="G10331" s="1">
        <v>2239509</v>
      </c>
      <c r="H10331" s="1" t="s">
        <v>49500</v>
      </c>
      <c r="I10331" s="2">
        <v>45079</v>
      </c>
      <c r="J10331" s="15" t="str">
        <f>MID(Tabla1[[#This Row],[HORA]],1,5)</f>
        <v>19:35</v>
      </c>
      <c r="K10331" s="16">
        <f>IF(Tabla1[[#This Row],[FECHA]]=I10332,IF(J10332-J10331&gt;0,(J10332-J10331)*1440,0),0)</f>
        <v>2.9999999999999893</v>
      </c>
      <c r="L10331" s="14">
        <f>2+L10072-Datos!$C$8</f>
        <v>5.53</v>
      </c>
      <c r="M10331" s="13" t="s">
        <v>56234</v>
      </c>
      <c r="N10331" s="1" t="s">
        <v>52516</v>
      </c>
      <c r="O10331" s="1">
        <v>20</v>
      </c>
      <c r="P10331" s="1" t="s">
        <v>170</v>
      </c>
      <c r="Q10331" s="4" t="s">
        <v>21</v>
      </c>
    </row>
    <row r="10332" spans="1:17" ht="22.5" x14ac:dyDescent="0.25">
      <c r="A10332" s="3">
        <v>9093</v>
      </c>
      <c r="B10332" s="1" t="s">
        <v>28419</v>
      </c>
      <c r="C10332" s="1" t="s">
        <v>15</v>
      </c>
      <c r="D10332" s="1" t="s">
        <v>77</v>
      </c>
      <c r="E10332" s="1">
        <v>42634184</v>
      </c>
      <c r="F10332" s="1" t="s">
        <v>28420</v>
      </c>
      <c r="G10332" s="1">
        <v>2239511</v>
      </c>
      <c r="H10332" s="1" t="s">
        <v>28421</v>
      </c>
      <c r="I10332" s="2">
        <v>45079</v>
      </c>
      <c r="J10332" s="15" t="str">
        <f>MID(Tabla1[[#This Row],[HORA]],1,5)</f>
        <v>19:38</v>
      </c>
      <c r="K10332" s="16">
        <f>IF(Tabla1[[#This Row],[FECHA]]=I10333,IF(J10333-J10332&gt;0,(J10333-J10332)*1440,0),0)</f>
        <v>2.9999999999999893</v>
      </c>
      <c r="L10332" s="14">
        <f>2+L10073-Datos!$C$8</f>
        <v>6.7700000000000005</v>
      </c>
      <c r="M10332" s="13" t="s">
        <v>56237</v>
      </c>
      <c r="N10332" s="1" t="s">
        <v>28422</v>
      </c>
      <c r="O10332" s="1">
        <v>15</v>
      </c>
      <c r="P10332" s="1" t="s">
        <v>170</v>
      </c>
      <c r="Q10332" s="4" t="s">
        <v>21</v>
      </c>
    </row>
    <row r="10333" spans="1:17" ht="22.5" x14ac:dyDescent="0.25">
      <c r="A10333" s="3">
        <v>14164</v>
      </c>
      <c r="B10333" s="1" t="s">
        <v>43516</v>
      </c>
      <c r="C10333" s="1" t="s">
        <v>15</v>
      </c>
      <c r="D10333" s="1" t="s">
        <v>82</v>
      </c>
      <c r="E10333" s="1">
        <v>70103309</v>
      </c>
      <c r="F10333" s="1" t="s">
        <v>43517</v>
      </c>
      <c r="G10333" s="1">
        <v>2239513</v>
      </c>
      <c r="H10333" s="1" t="s">
        <v>19931</v>
      </c>
      <c r="I10333" s="2">
        <v>45079</v>
      </c>
      <c r="J10333" s="15" t="str">
        <f>MID(Tabla1[[#This Row],[HORA]],1,5)</f>
        <v>19:41</v>
      </c>
      <c r="K10333" s="16">
        <f>IF(Tabla1[[#This Row],[FECHA]]=I10334,IF(J10334-J10333&gt;0,(J10334-J10333)*1440,0),0)</f>
        <v>3.0000000000001492</v>
      </c>
      <c r="L10333" s="14">
        <f>2+L10074-Datos!$C$8</f>
        <v>6.4600000000000009</v>
      </c>
      <c r="M10333" s="13" t="s">
        <v>56240</v>
      </c>
      <c r="N10333" s="1" t="s">
        <v>43518</v>
      </c>
      <c r="O10333" s="1">
        <v>15</v>
      </c>
      <c r="P10333" s="1" t="s">
        <v>986</v>
      </c>
      <c r="Q10333" s="4" t="s">
        <v>21</v>
      </c>
    </row>
    <row r="10334" spans="1:17" ht="22.5" x14ac:dyDescent="0.25">
      <c r="A10334" s="3">
        <v>3073</v>
      </c>
      <c r="B10334" s="1" t="s">
        <v>9562</v>
      </c>
      <c r="C10334" s="1" t="s">
        <v>15</v>
      </c>
      <c r="D10334" s="1" t="s">
        <v>33</v>
      </c>
      <c r="E10334" s="1">
        <v>61183913</v>
      </c>
      <c r="F10334" s="1" t="s">
        <v>9563</v>
      </c>
      <c r="G10334" s="1">
        <v>2239515</v>
      </c>
      <c r="H10334" s="1" t="s">
        <v>9564</v>
      </c>
      <c r="I10334" s="2">
        <v>45079</v>
      </c>
      <c r="J10334" s="15" t="str">
        <f>MID(Tabla1[[#This Row],[HORA]],1,5)</f>
        <v>19:44</v>
      </c>
      <c r="K10334" s="16">
        <f>IF(Tabla1[[#This Row],[FECHA]]=I10335,IF(J10335-J10334&gt;0,(J10335-J10334)*1440,0),0)</f>
        <v>0</v>
      </c>
      <c r="L10334" s="14">
        <f>2+L10075-Datos!$C$8</f>
        <v>7.84</v>
      </c>
      <c r="M10334" s="13" t="s">
        <v>56243</v>
      </c>
      <c r="N10334" s="1" t="s">
        <v>9565</v>
      </c>
      <c r="O10334" s="1">
        <v>25</v>
      </c>
      <c r="P10334" s="1" t="s">
        <v>818</v>
      </c>
      <c r="Q10334" s="4" t="s">
        <v>21</v>
      </c>
    </row>
    <row r="10335" spans="1:17" ht="22.5" x14ac:dyDescent="0.25">
      <c r="A10335" s="3">
        <v>14165</v>
      </c>
      <c r="B10335" s="1" t="s">
        <v>43519</v>
      </c>
      <c r="C10335" s="1" t="s">
        <v>15</v>
      </c>
      <c r="D10335" s="1" t="s">
        <v>71</v>
      </c>
      <c r="E10335" s="1">
        <v>41269537</v>
      </c>
      <c r="F10335" s="1" t="s">
        <v>24171</v>
      </c>
      <c r="G10335" s="1">
        <v>2239514</v>
      </c>
      <c r="H10335" s="1" t="s">
        <v>43520</v>
      </c>
      <c r="I10335" s="2">
        <v>45079</v>
      </c>
      <c r="J10335" s="15" t="str">
        <f>MID(Tabla1[[#This Row],[HORA]],1,5)</f>
        <v>19:44</v>
      </c>
      <c r="K10335" s="16">
        <f>IF(Tabla1[[#This Row],[FECHA]]=I10336,IF(J10336-J10335&gt;0,(J10336-J10335)*1440,0),0)</f>
        <v>4.9999999999998224</v>
      </c>
      <c r="L10335" s="14">
        <f>2+L10076-Datos!$C$8</f>
        <v>7.7800000000000011</v>
      </c>
      <c r="M10335" s="13" t="s">
        <v>56243</v>
      </c>
      <c r="N10335" s="1" t="s">
        <v>43521</v>
      </c>
      <c r="O10335" s="1">
        <v>25</v>
      </c>
      <c r="P10335" s="1" t="s">
        <v>986</v>
      </c>
      <c r="Q10335" s="4" t="s">
        <v>21</v>
      </c>
    </row>
    <row r="10336" spans="1:17" ht="22.5" x14ac:dyDescent="0.25">
      <c r="A10336" s="3">
        <v>3074</v>
      </c>
      <c r="B10336" s="1" t="s">
        <v>9566</v>
      </c>
      <c r="C10336" s="1" t="s">
        <v>15</v>
      </c>
      <c r="D10336" s="1" t="s">
        <v>40</v>
      </c>
      <c r="E10336" s="1">
        <v>27973181</v>
      </c>
      <c r="F10336" s="1" t="s">
        <v>9567</v>
      </c>
      <c r="G10336" s="1">
        <v>27973181</v>
      </c>
      <c r="H10336" s="1" t="s">
        <v>9567</v>
      </c>
      <c r="I10336" s="2">
        <v>45079</v>
      </c>
      <c r="J10336" s="15" t="str">
        <f>MID(Tabla1[[#This Row],[HORA]],1,5)</f>
        <v>19:49</v>
      </c>
      <c r="K10336" s="16">
        <f>IF(Tabla1[[#This Row],[FECHA]]=I10337,IF(J10337-J10336&gt;0,(J10337-J10336)*1440,0),0)</f>
        <v>3.9999999999999858</v>
      </c>
      <c r="L10336" s="14">
        <f>2+L10077-Datos!$C$8</f>
        <v>7.68</v>
      </c>
      <c r="M10336" s="13" t="s">
        <v>56248</v>
      </c>
      <c r="N10336" s="1" t="s">
        <v>1715</v>
      </c>
      <c r="O10336" s="1">
        <v>10</v>
      </c>
      <c r="P10336" s="1" t="s">
        <v>818</v>
      </c>
      <c r="Q10336" s="4" t="s">
        <v>21</v>
      </c>
    </row>
    <row r="10337" spans="1:17" ht="22.5" x14ac:dyDescent="0.25">
      <c r="A10337" s="3">
        <v>14166</v>
      </c>
      <c r="B10337" s="1" t="s">
        <v>43522</v>
      </c>
      <c r="C10337" s="1" t="s">
        <v>15</v>
      </c>
      <c r="D10337" s="1" t="s">
        <v>71</v>
      </c>
      <c r="E10337" s="1">
        <v>40258211</v>
      </c>
      <c r="F10337" s="1" t="s">
        <v>7898</v>
      </c>
      <c r="G10337" s="1">
        <v>2239518</v>
      </c>
      <c r="H10337" s="1" t="s">
        <v>39580</v>
      </c>
      <c r="I10337" s="2">
        <v>45079</v>
      </c>
      <c r="J10337" s="15" t="str">
        <f>MID(Tabla1[[#This Row],[HORA]],1,5)</f>
        <v>19:53</v>
      </c>
      <c r="K10337" s="16">
        <f>IF(Tabla1[[#This Row],[FECHA]]=I10338,IF(J10338-J10337&gt;0,(J10338-J10337)*1440,0),0)</f>
        <v>3.0000000000001492</v>
      </c>
      <c r="L10337" s="14">
        <f>2+L10078-Datos!$C$8</f>
        <v>5.3900000000000006</v>
      </c>
      <c r="M10337" s="13" t="s">
        <v>56252</v>
      </c>
      <c r="N10337" s="1" t="s">
        <v>43523</v>
      </c>
      <c r="O10337" s="1">
        <v>15</v>
      </c>
      <c r="P10337" s="1" t="s">
        <v>986</v>
      </c>
      <c r="Q10337" s="4" t="s">
        <v>21</v>
      </c>
    </row>
    <row r="10338" spans="1:17" ht="22.5" x14ac:dyDescent="0.25">
      <c r="A10338" s="3">
        <v>14167</v>
      </c>
      <c r="B10338" s="1" t="s">
        <v>43524</v>
      </c>
      <c r="C10338" s="1" t="s">
        <v>15</v>
      </c>
      <c r="D10338" s="1" t="s">
        <v>40</v>
      </c>
      <c r="E10338" s="1">
        <v>3676301</v>
      </c>
      <c r="F10338" s="1" t="s">
        <v>43525</v>
      </c>
      <c r="G10338" s="1">
        <v>20668289</v>
      </c>
      <c r="H10338" s="1" t="s">
        <v>43526</v>
      </c>
      <c r="I10338" s="2">
        <v>45079</v>
      </c>
      <c r="J10338" s="15" t="str">
        <f>MID(Tabla1[[#This Row],[HORA]],1,5)</f>
        <v>19:56</v>
      </c>
      <c r="K10338" s="16">
        <f>IF(Tabla1[[#This Row],[FECHA]]=I10339,IF(J10339-J10338&gt;0,(J10339-J10338)*1440,0),0)</f>
        <v>1.999999999999833</v>
      </c>
      <c r="L10338" s="14">
        <f>2+L10079-Datos!$C$8</f>
        <v>6.68</v>
      </c>
      <c r="M10338" s="13" t="s">
        <v>56255</v>
      </c>
      <c r="N10338" s="1" t="s">
        <v>1531</v>
      </c>
      <c r="O10338" s="1">
        <v>10</v>
      </c>
      <c r="P10338" s="1" t="s">
        <v>986</v>
      </c>
      <c r="Q10338" s="4" t="s">
        <v>21</v>
      </c>
    </row>
    <row r="10339" spans="1:17" ht="22.5" x14ac:dyDescent="0.25">
      <c r="A10339" s="3">
        <v>14168</v>
      </c>
      <c r="B10339" s="1" t="s">
        <v>43527</v>
      </c>
      <c r="C10339" s="1" t="s">
        <v>15</v>
      </c>
      <c r="D10339" s="1" t="s">
        <v>71</v>
      </c>
      <c r="E10339" s="1">
        <v>16704720</v>
      </c>
      <c r="F10339" s="1" t="s">
        <v>43528</v>
      </c>
      <c r="G10339" s="1">
        <v>42953389</v>
      </c>
      <c r="H10339" s="1" t="s">
        <v>43529</v>
      </c>
      <c r="I10339" s="2">
        <v>45079</v>
      </c>
      <c r="J10339" s="15" t="str">
        <f>MID(Tabla1[[#This Row],[HORA]],1,5)</f>
        <v>19:58</v>
      </c>
      <c r="K10339" s="16">
        <f>IF(Tabla1[[#This Row],[FECHA]]=I10340,IF(J10340-J10339&gt;0,(J10340-J10339)*1440,0),0)</f>
        <v>8.0000000000001315</v>
      </c>
      <c r="L10339" s="14">
        <f>2+L10080-Datos!$C$8</f>
        <v>5.69</v>
      </c>
      <c r="M10339" s="13" t="s">
        <v>56257</v>
      </c>
      <c r="N10339" s="1" t="s">
        <v>43530</v>
      </c>
      <c r="O10339" s="1">
        <v>15</v>
      </c>
      <c r="P10339" s="1" t="s">
        <v>986</v>
      </c>
      <c r="Q10339" s="4" t="s">
        <v>21</v>
      </c>
    </row>
    <row r="10340" spans="1:17" ht="22.5" x14ac:dyDescent="0.25">
      <c r="A10340" s="3">
        <v>14169</v>
      </c>
      <c r="B10340" s="1" t="s">
        <v>43531</v>
      </c>
      <c r="C10340" s="1" t="s">
        <v>15</v>
      </c>
      <c r="D10340" s="1" t="s">
        <v>40</v>
      </c>
      <c r="E10340" s="1">
        <v>16483310</v>
      </c>
      <c r="F10340" s="1" t="s">
        <v>43532</v>
      </c>
      <c r="G10340" s="1">
        <v>2239525</v>
      </c>
      <c r="H10340" s="1" t="s">
        <v>43533</v>
      </c>
      <c r="I10340" s="2">
        <v>45079</v>
      </c>
      <c r="J10340" s="15" t="str">
        <f>MID(Tabla1[[#This Row],[HORA]],1,5)</f>
        <v>20:06</v>
      </c>
      <c r="K10340" s="16">
        <f>IF(Tabla1[[#This Row],[FECHA]]=I10341,IF(J10341-J10340&gt;0,(J10341-J10340)*1440,0),0)</f>
        <v>8.999999999999968</v>
      </c>
      <c r="L10340" s="14">
        <f>2+L10081-Datos!$C$8</f>
        <v>8.6999999999999993</v>
      </c>
      <c r="M10340" s="13" t="s">
        <v>56265</v>
      </c>
      <c r="N10340" s="1" t="s">
        <v>43534</v>
      </c>
      <c r="O10340" s="1">
        <v>25</v>
      </c>
      <c r="P10340" s="1" t="s">
        <v>986</v>
      </c>
      <c r="Q10340" s="4" t="s">
        <v>21</v>
      </c>
    </row>
    <row r="10341" spans="1:17" ht="22.5" x14ac:dyDescent="0.25">
      <c r="A10341" s="3">
        <v>3075</v>
      </c>
      <c r="B10341" s="1" t="s">
        <v>9568</v>
      </c>
      <c r="C10341" s="1" t="s">
        <v>15</v>
      </c>
      <c r="D10341" s="1" t="s">
        <v>40</v>
      </c>
      <c r="E10341" s="1">
        <v>46525290</v>
      </c>
      <c r="F10341" s="1" t="s">
        <v>8768</v>
      </c>
      <c r="G10341" s="1">
        <v>2843183</v>
      </c>
      <c r="H10341" s="1" t="s">
        <v>9569</v>
      </c>
      <c r="I10341" s="2">
        <v>45079</v>
      </c>
      <c r="J10341" s="15" t="str">
        <f>MID(Tabla1[[#This Row],[HORA]],1,5)</f>
        <v>20:15</v>
      </c>
      <c r="K10341" s="16">
        <f>IF(Tabla1[[#This Row],[FECHA]]=I10342,IF(J10342-J10341&gt;0,(J10342-J10341)*1440,0),0)</f>
        <v>0</v>
      </c>
      <c r="L10341" s="14">
        <f>2+L10082-Datos!$C$8</f>
        <v>10.760000000000002</v>
      </c>
      <c r="M10341" s="13" t="s">
        <v>56274</v>
      </c>
      <c r="N10341" s="1" t="s">
        <v>9570</v>
      </c>
      <c r="O10341" s="1">
        <v>15</v>
      </c>
      <c r="P10341" s="1" t="s">
        <v>818</v>
      </c>
      <c r="Q10341" s="4" t="s">
        <v>21</v>
      </c>
    </row>
    <row r="10342" spans="1:17" ht="22.5" x14ac:dyDescent="0.25">
      <c r="A10342" s="3">
        <v>9094</v>
      </c>
      <c r="B10342" s="1" t="s">
        <v>28423</v>
      </c>
      <c r="C10342" s="1" t="s">
        <v>15</v>
      </c>
      <c r="D10342" s="1" t="s">
        <v>40</v>
      </c>
      <c r="E10342" s="1">
        <v>44732394</v>
      </c>
      <c r="F10342" s="1" t="s">
        <v>13716</v>
      </c>
      <c r="G10342" s="1">
        <v>47828234</v>
      </c>
      <c r="H10342" s="1" t="s">
        <v>28424</v>
      </c>
      <c r="I10342" s="2">
        <v>45079</v>
      </c>
      <c r="J10342" s="15" t="str">
        <f>MID(Tabla1[[#This Row],[HORA]],1,5)</f>
        <v>20:15</v>
      </c>
      <c r="K10342" s="16">
        <f>IF(Tabla1[[#This Row],[FECHA]]=I10343,IF(J10343-J10342&gt;0,(J10343-J10342)*1440,0),0)</f>
        <v>0.99999999999999645</v>
      </c>
      <c r="L10342" s="14">
        <f>2+L10083-Datos!$C$8</f>
        <v>6.6300000000000008</v>
      </c>
      <c r="M10342" s="13" t="s">
        <v>56274</v>
      </c>
      <c r="N10342" s="1" t="s">
        <v>19900</v>
      </c>
      <c r="O10342" s="1">
        <v>12</v>
      </c>
      <c r="P10342" s="1" t="s">
        <v>170</v>
      </c>
      <c r="Q10342" s="4" t="s">
        <v>21</v>
      </c>
    </row>
    <row r="10343" spans="1:17" ht="22.5" x14ac:dyDescent="0.25">
      <c r="A10343" s="3">
        <v>3076</v>
      </c>
      <c r="B10343" s="1" t="s">
        <v>9571</v>
      </c>
      <c r="C10343" s="1" t="s">
        <v>15</v>
      </c>
      <c r="D10343" s="1" t="s">
        <v>33</v>
      </c>
      <c r="E10343" s="1">
        <v>16538076</v>
      </c>
      <c r="F10343" s="1" t="s">
        <v>2137</v>
      </c>
      <c r="G10343" s="1">
        <v>2239527</v>
      </c>
      <c r="H10343" s="1" t="s">
        <v>9572</v>
      </c>
      <c r="I10343" s="2">
        <v>45079</v>
      </c>
      <c r="J10343" s="15" t="str">
        <f>MID(Tabla1[[#This Row],[HORA]],1,5)</f>
        <v>20:16</v>
      </c>
      <c r="K10343" s="16">
        <f>IF(Tabla1[[#This Row],[FECHA]]=I10344,IF(J10344-J10343&gt;0,(J10344-J10343)*1440,0),0)</f>
        <v>1.9999999999999929</v>
      </c>
      <c r="L10343" s="14">
        <f>2+L10084-Datos!$C$8</f>
        <v>6.44</v>
      </c>
      <c r="M10343" s="13" t="s">
        <v>56275</v>
      </c>
      <c r="N10343" s="1" t="s">
        <v>59</v>
      </c>
      <c r="O10343" s="1">
        <v>10</v>
      </c>
      <c r="P10343" s="1" t="s">
        <v>818</v>
      </c>
      <c r="Q10343" s="4" t="s">
        <v>21</v>
      </c>
    </row>
    <row r="10344" spans="1:17" ht="22.5" x14ac:dyDescent="0.25">
      <c r="A10344" s="3">
        <v>9095</v>
      </c>
      <c r="B10344" s="1" t="s">
        <v>28425</v>
      </c>
      <c r="C10344" s="1" t="s">
        <v>15</v>
      </c>
      <c r="D10344" s="1" t="s">
        <v>33</v>
      </c>
      <c r="E10344" s="1">
        <v>48624270</v>
      </c>
      <c r="F10344" s="1" t="s">
        <v>2065</v>
      </c>
      <c r="G10344" s="1">
        <v>42844523</v>
      </c>
      <c r="H10344" s="1" t="s">
        <v>28426</v>
      </c>
      <c r="I10344" s="2">
        <v>45079</v>
      </c>
      <c r="J10344" s="15" t="str">
        <f>MID(Tabla1[[#This Row],[HORA]],1,5)</f>
        <v>20:18</v>
      </c>
      <c r="K10344" s="16">
        <f>IF(Tabla1[[#This Row],[FECHA]]=I10345,IF(J10345-J10344&gt;0,(J10345-J10344)*1440,0),0)</f>
        <v>0.99999999999999645</v>
      </c>
      <c r="L10344" s="14">
        <f>2+L10085-Datos!$C$8</f>
        <v>8.5300000000000011</v>
      </c>
      <c r="M10344" s="13" t="s">
        <v>56277</v>
      </c>
      <c r="N10344" s="1" t="s">
        <v>28427</v>
      </c>
      <c r="O10344" s="1">
        <v>12</v>
      </c>
      <c r="P10344" s="1" t="s">
        <v>170</v>
      </c>
      <c r="Q10344" s="4" t="s">
        <v>21</v>
      </c>
    </row>
    <row r="10345" spans="1:17" ht="22.5" x14ac:dyDescent="0.25">
      <c r="A10345" s="3">
        <v>9096</v>
      </c>
      <c r="B10345" s="1" t="s">
        <v>28428</v>
      </c>
      <c r="C10345" s="1" t="s">
        <v>15</v>
      </c>
      <c r="D10345" s="1" t="s">
        <v>82</v>
      </c>
      <c r="E10345" s="1">
        <v>48213350</v>
      </c>
      <c r="F10345" s="1" t="s">
        <v>28429</v>
      </c>
      <c r="G10345" s="1">
        <v>48213350</v>
      </c>
      <c r="H10345" s="1" t="s">
        <v>28429</v>
      </c>
      <c r="I10345" s="2">
        <v>45079</v>
      </c>
      <c r="J10345" s="15" t="str">
        <f>MID(Tabla1[[#This Row],[HORA]],1,5)</f>
        <v>20:19</v>
      </c>
      <c r="K10345" s="16">
        <f>IF(Tabla1[[#This Row],[FECHA]]=I10346,IF(J10346-J10345&gt;0,(J10346-J10345)*1440,0),0)</f>
        <v>3.9999999999999858</v>
      </c>
      <c r="L10345" s="14">
        <f>2+L10086-Datos!$C$8</f>
        <v>5.87</v>
      </c>
      <c r="M10345" s="13" t="s">
        <v>56279</v>
      </c>
      <c r="N10345" s="1" t="s">
        <v>3012</v>
      </c>
      <c r="O10345" s="1">
        <v>20</v>
      </c>
      <c r="P10345" s="1" t="s">
        <v>170</v>
      </c>
      <c r="Q10345" s="4" t="s">
        <v>21</v>
      </c>
    </row>
    <row r="10346" spans="1:17" ht="22.5" x14ac:dyDescent="0.25">
      <c r="A10346" s="3">
        <v>14170</v>
      </c>
      <c r="B10346" s="1" t="s">
        <v>43535</v>
      </c>
      <c r="C10346" s="1" t="s">
        <v>15</v>
      </c>
      <c r="D10346" s="1" t="s">
        <v>40</v>
      </c>
      <c r="E10346" s="1">
        <v>47012265</v>
      </c>
      <c r="F10346" s="1" t="s">
        <v>8857</v>
      </c>
      <c r="G10346" s="1">
        <v>47164991</v>
      </c>
      <c r="H10346" s="1" t="s">
        <v>43536</v>
      </c>
      <c r="I10346" s="2">
        <v>45079</v>
      </c>
      <c r="J10346" s="15" t="str">
        <f>MID(Tabla1[[#This Row],[HORA]],1,5)</f>
        <v>20:23</v>
      </c>
      <c r="K10346" s="16">
        <f>IF(Tabla1[[#This Row],[FECHA]]=I10347,IF(J10347-J10346&gt;0,(J10347-J10346)*1440,0),0)</f>
        <v>6.0000000000001386</v>
      </c>
      <c r="L10346" s="14">
        <f>2+L10087-Datos!$C$8</f>
        <v>7.6000000000000005</v>
      </c>
      <c r="M10346" s="13" t="s">
        <v>56282</v>
      </c>
      <c r="N10346" s="1" t="s">
        <v>43537</v>
      </c>
      <c r="O10346" s="1">
        <v>12</v>
      </c>
      <c r="P10346" s="1" t="s">
        <v>986</v>
      </c>
      <c r="Q10346" s="4" t="s">
        <v>21</v>
      </c>
    </row>
    <row r="10347" spans="1:17" ht="22.5" x14ac:dyDescent="0.25">
      <c r="A10347" s="3">
        <v>3077</v>
      </c>
      <c r="B10347" s="1" t="s">
        <v>9573</v>
      </c>
      <c r="C10347" s="1" t="s">
        <v>15</v>
      </c>
      <c r="D10347" s="1" t="s">
        <v>71</v>
      </c>
      <c r="E10347" s="1">
        <v>73493358</v>
      </c>
      <c r="F10347" s="1" t="s">
        <v>9574</v>
      </c>
      <c r="G10347" s="1">
        <v>47047843</v>
      </c>
      <c r="H10347" s="1" t="s">
        <v>9575</v>
      </c>
      <c r="I10347" s="2">
        <v>45079</v>
      </c>
      <c r="J10347" s="15" t="str">
        <f>MID(Tabla1[[#This Row],[HORA]],1,5)</f>
        <v>20:29</v>
      </c>
      <c r="K10347" s="16">
        <f>IF(Tabla1[[#This Row],[FECHA]]=I10348,IF(J10348-J10347&gt;0,(J10348-J10347)*1440,0),0)</f>
        <v>0</v>
      </c>
      <c r="L10347" s="14">
        <f>2+L10088-Datos!$C$8</f>
        <v>9.4600000000000009</v>
      </c>
      <c r="M10347" s="13" t="s">
        <v>56288</v>
      </c>
      <c r="N10347" s="1" t="s">
        <v>9576</v>
      </c>
      <c r="O10347" s="1">
        <v>15</v>
      </c>
      <c r="P10347" s="1" t="s">
        <v>818</v>
      </c>
      <c r="Q10347" s="4" t="s">
        <v>21</v>
      </c>
    </row>
    <row r="10348" spans="1:17" ht="22.5" x14ac:dyDescent="0.25">
      <c r="A10348" s="3">
        <v>14171</v>
      </c>
      <c r="B10348" s="1" t="s">
        <v>43538</v>
      </c>
      <c r="C10348" s="1" t="s">
        <v>15</v>
      </c>
      <c r="D10348" s="1" t="s">
        <v>77</v>
      </c>
      <c r="E10348" s="1">
        <v>41516377</v>
      </c>
      <c r="F10348" s="1" t="s">
        <v>6213</v>
      </c>
      <c r="G10348" s="1">
        <v>2239528</v>
      </c>
      <c r="H10348" s="1" t="s">
        <v>6214</v>
      </c>
      <c r="I10348" s="2">
        <v>45079</v>
      </c>
      <c r="J10348" s="15" t="str">
        <f>MID(Tabla1[[#This Row],[HORA]],1,5)</f>
        <v>20:29</v>
      </c>
      <c r="K10348" s="16">
        <f>IF(Tabla1[[#This Row],[FECHA]]=I10349,IF(J10349-J10348&gt;0,(J10349-J10348)*1440,0),0)</f>
        <v>5.9999999999998188</v>
      </c>
      <c r="L10348" s="14">
        <f>2+L10089-Datos!$C$8</f>
        <v>6.76</v>
      </c>
      <c r="M10348" s="13" t="s">
        <v>56288</v>
      </c>
      <c r="N10348" s="1" t="s">
        <v>6215</v>
      </c>
      <c r="O10348" s="1">
        <v>40</v>
      </c>
      <c r="P10348" s="1" t="s">
        <v>986</v>
      </c>
      <c r="Q10348" s="4" t="s">
        <v>21</v>
      </c>
    </row>
    <row r="10349" spans="1:17" ht="22.5" x14ac:dyDescent="0.25">
      <c r="A10349" s="3">
        <v>18496</v>
      </c>
      <c r="B10349" s="1" t="s">
        <v>55105</v>
      </c>
      <c r="C10349" s="1" t="s">
        <v>15</v>
      </c>
      <c r="D10349" s="1" t="s">
        <v>40</v>
      </c>
      <c r="E10349" s="1">
        <v>20100049857</v>
      </c>
      <c r="F10349" s="1" t="s">
        <v>49206</v>
      </c>
      <c r="G10349" s="1">
        <v>80352147</v>
      </c>
      <c r="H10349" s="1" t="s">
        <v>49207</v>
      </c>
      <c r="I10349" s="2">
        <v>45079</v>
      </c>
      <c r="J10349" s="15" t="str">
        <f>MID(Tabla1[[#This Row],[HORA]],1,5)</f>
        <v>20:35</v>
      </c>
      <c r="K10349" s="16">
        <f>IF(Tabla1[[#This Row],[FECHA]]=I10350,IF(J10350-J10349&gt;0,(J10350-J10349)*1440,0),0)</f>
        <v>7.9999999999999716</v>
      </c>
      <c r="L10349" s="14">
        <f>2+L10090-Datos!$C$8</f>
        <v>7.42</v>
      </c>
      <c r="M10349" s="13" t="s">
        <v>56294</v>
      </c>
      <c r="N10349" s="1" t="s">
        <v>1531</v>
      </c>
      <c r="O10349" s="1">
        <v>10</v>
      </c>
      <c r="P10349" s="1" t="s">
        <v>986</v>
      </c>
      <c r="Q10349" s="4" t="s">
        <v>21</v>
      </c>
    </row>
    <row r="10350" spans="1:17" ht="22.5" x14ac:dyDescent="0.25">
      <c r="A10350" s="3">
        <v>9097</v>
      </c>
      <c r="B10350" s="1" t="s">
        <v>28430</v>
      </c>
      <c r="C10350" s="1" t="s">
        <v>15</v>
      </c>
      <c r="D10350" s="1" t="s">
        <v>77</v>
      </c>
      <c r="E10350" s="1">
        <v>16408449</v>
      </c>
      <c r="F10350" s="1" t="s">
        <v>22197</v>
      </c>
      <c r="G10350" s="1">
        <v>2239531</v>
      </c>
      <c r="H10350" s="1" t="s">
        <v>28431</v>
      </c>
      <c r="I10350" s="2">
        <v>45079</v>
      </c>
      <c r="J10350" s="15" t="str">
        <f>MID(Tabla1[[#This Row],[HORA]],1,5)</f>
        <v>20:43</v>
      </c>
      <c r="K10350" s="16">
        <f>IF(Tabla1[[#This Row],[FECHA]]=I10351,IF(J10351-J10350&gt;0,(J10351-J10350)*1440,0),0)</f>
        <v>1.0000000000001563</v>
      </c>
      <c r="L10350" s="14">
        <f>2+L10091-Datos!$C$8</f>
        <v>7.36</v>
      </c>
      <c r="M10350" s="13" t="s">
        <v>56302</v>
      </c>
      <c r="N10350" s="1" t="s">
        <v>28432</v>
      </c>
      <c r="O10350" s="1">
        <v>12</v>
      </c>
      <c r="P10350" s="1" t="s">
        <v>170</v>
      </c>
      <c r="Q10350" s="4" t="s">
        <v>21</v>
      </c>
    </row>
    <row r="10351" spans="1:17" ht="22.5" x14ac:dyDescent="0.25">
      <c r="A10351" s="3">
        <v>18497</v>
      </c>
      <c r="B10351" s="1" t="s">
        <v>55106</v>
      </c>
      <c r="C10351" s="1" t="s">
        <v>15</v>
      </c>
      <c r="D10351" s="1" t="s">
        <v>82</v>
      </c>
      <c r="E10351" s="1">
        <v>20606904381</v>
      </c>
      <c r="F10351" s="1" t="s">
        <v>47678</v>
      </c>
      <c r="G10351" s="1">
        <v>373437</v>
      </c>
      <c r="H10351" s="1" t="s">
        <v>47679</v>
      </c>
      <c r="I10351" s="2">
        <v>45079</v>
      </c>
      <c r="J10351" s="15" t="str">
        <f>MID(Tabla1[[#This Row],[HORA]],1,5)</f>
        <v>20:44</v>
      </c>
      <c r="K10351" s="16">
        <f>IF(Tabla1[[#This Row],[FECHA]]=I10352,IF(J10352-J10351&gt;0,(J10352-J10351)*1440,0),0)</f>
        <v>14.999999999999947</v>
      </c>
      <c r="L10351" s="14">
        <f>2+L10092-Datos!$C$8</f>
        <v>5.4600000000000009</v>
      </c>
      <c r="M10351" s="13" t="s">
        <v>56303</v>
      </c>
      <c r="N10351" s="1" t="s">
        <v>55107</v>
      </c>
      <c r="O10351" s="1">
        <v>40</v>
      </c>
      <c r="P10351" s="1" t="s">
        <v>986</v>
      </c>
      <c r="Q10351" s="4" t="s">
        <v>21</v>
      </c>
    </row>
    <row r="10352" spans="1:17" ht="22.5" x14ac:dyDescent="0.25">
      <c r="A10352" s="3">
        <v>9098</v>
      </c>
      <c r="B10352" s="1" t="s">
        <v>28433</v>
      </c>
      <c r="C10352" s="1" t="s">
        <v>15</v>
      </c>
      <c r="D10352" s="1" t="s">
        <v>33</v>
      </c>
      <c r="E10352" s="1">
        <v>16691766</v>
      </c>
      <c r="F10352" s="1" t="s">
        <v>2438</v>
      </c>
      <c r="G10352" s="1">
        <v>46327608</v>
      </c>
      <c r="H10352" s="1" t="s">
        <v>28434</v>
      </c>
      <c r="I10352" s="2">
        <v>45079</v>
      </c>
      <c r="J10352" s="15" t="str">
        <f>MID(Tabla1[[#This Row],[HORA]],1,5)</f>
        <v>20:59</v>
      </c>
      <c r="K10352" s="16">
        <f>IF(Tabla1[[#This Row],[FECHA]]=I10353,IF(J10353-J10352&gt;0,(J10353-J10352)*1440,0),0)</f>
        <v>1.9999999999999929</v>
      </c>
      <c r="L10352" s="14">
        <f>2+L10093-Datos!$C$8</f>
        <v>6.4700000000000006</v>
      </c>
      <c r="M10352" s="13" t="s">
        <v>56318</v>
      </c>
      <c r="N10352" s="1" t="s">
        <v>28435</v>
      </c>
      <c r="O10352" s="1">
        <v>50</v>
      </c>
      <c r="P10352" s="1" t="s">
        <v>170</v>
      </c>
      <c r="Q10352" s="4" t="s">
        <v>21</v>
      </c>
    </row>
    <row r="10353" spans="1:17" ht="22.5" x14ac:dyDescent="0.25">
      <c r="A10353" s="3">
        <v>3078</v>
      </c>
      <c r="B10353" s="1" t="s">
        <v>9577</v>
      </c>
      <c r="C10353" s="1" t="s">
        <v>15</v>
      </c>
      <c r="D10353" s="1" t="s">
        <v>82</v>
      </c>
      <c r="E10353" s="1">
        <v>204526</v>
      </c>
      <c r="F10353" s="1" t="s">
        <v>9578</v>
      </c>
      <c r="G10353" s="1">
        <v>2239535</v>
      </c>
      <c r="H10353" s="1" t="s">
        <v>9579</v>
      </c>
      <c r="I10353" s="2">
        <v>45079</v>
      </c>
      <c r="J10353" s="15" t="str">
        <f>MID(Tabla1[[#This Row],[HORA]],1,5)</f>
        <v>21:01</v>
      </c>
      <c r="K10353" s="16">
        <f>IF(Tabla1[[#This Row],[FECHA]]=I10354,IF(J10354-J10353&gt;0,(J10354-J10353)*1440,0),0)</f>
        <v>1.0000000000001563</v>
      </c>
      <c r="L10353" s="14">
        <f>2+L10094-Datos!$C$8</f>
        <v>7.84</v>
      </c>
      <c r="M10353" s="13" t="s">
        <v>56320</v>
      </c>
      <c r="N10353" s="1" t="s">
        <v>59</v>
      </c>
      <c r="O10353" s="1">
        <v>10</v>
      </c>
      <c r="P10353" s="1" t="s">
        <v>818</v>
      </c>
      <c r="Q10353" s="4" t="s">
        <v>21</v>
      </c>
    </row>
    <row r="10354" spans="1:17" ht="22.5" x14ac:dyDescent="0.25">
      <c r="A10354" s="3">
        <v>9099</v>
      </c>
      <c r="B10354" s="1" t="s">
        <v>28436</v>
      </c>
      <c r="C10354" s="1" t="s">
        <v>15</v>
      </c>
      <c r="D10354" s="1" t="s">
        <v>40</v>
      </c>
      <c r="E10354" s="1">
        <v>75194512</v>
      </c>
      <c r="F10354" s="1" t="s">
        <v>28437</v>
      </c>
      <c r="G10354" s="1">
        <v>45686222</v>
      </c>
      <c r="H10354" s="1" t="s">
        <v>28438</v>
      </c>
      <c r="I10354" s="2">
        <v>45079</v>
      </c>
      <c r="J10354" s="15" t="str">
        <f>MID(Tabla1[[#This Row],[HORA]],1,5)</f>
        <v>21:02</v>
      </c>
      <c r="K10354" s="16">
        <f>IF(Tabla1[[#This Row],[FECHA]]=I10355,IF(J10355-J10354&gt;0,(J10355-J10354)*1440,0),0)</f>
        <v>2.9999999999998295</v>
      </c>
      <c r="L10354" s="14">
        <f>2+L10095-Datos!$C$8</f>
        <v>7.59</v>
      </c>
      <c r="M10354" s="13" t="s">
        <v>56321</v>
      </c>
      <c r="N10354" s="1" t="s">
        <v>28439</v>
      </c>
      <c r="O10354" s="1">
        <v>20</v>
      </c>
      <c r="P10354" s="1" t="s">
        <v>170</v>
      </c>
      <c r="Q10354" s="4" t="s">
        <v>21</v>
      </c>
    </row>
    <row r="10355" spans="1:17" ht="22.5" x14ac:dyDescent="0.25">
      <c r="A10355" s="3">
        <v>9100</v>
      </c>
      <c r="B10355" s="1" t="s">
        <v>28440</v>
      </c>
      <c r="C10355" s="1" t="s">
        <v>15</v>
      </c>
      <c r="D10355" s="1" t="s">
        <v>82</v>
      </c>
      <c r="E10355" s="1">
        <v>327172</v>
      </c>
      <c r="F10355" s="1" t="s">
        <v>28441</v>
      </c>
      <c r="G10355" s="1">
        <v>2239536</v>
      </c>
      <c r="H10355" s="1" t="s">
        <v>28442</v>
      </c>
      <c r="I10355" s="2">
        <v>45079</v>
      </c>
      <c r="J10355" s="15" t="str">
        <f>MID(Tabla1[[#This Row],[HORA]],1,5)</f>
        <v>21:05</v>
      </c>
      <c r="K10355" s="16">
        <f>IF(Tabla1[[#This Row],[FECHA]]=I10356,IF(J10356-J10355&gt;0,(J10356-J10355)*1440,0),0)</f>
        <v>0</v>
      </c>
      <c r="L10355" s="14">
        <f>2+L10096-Datos!$C$8</f>
        <v>10.530000000000001</v>
      </c>
      <c r="M10355" s="13" t="s">
        <v>56324</v>
      </c>
      <c r="N10355" s="1" t="s">
        <v>28443</v>
      </c>
      <c r="O10355" s="1">
        <v>15</v>
      </c>
      <c r="P10355" s="1" t="s">
        <v>170</v>
      </c>
      <c r="Q10355" s="4" t="s">
        <v>21</v>
      </c>
    </row>
    <row r="10356" spans="1:17" ht="22.5" x14ac:dyDescent="0.25">
      <c r="A10356" s="3">
        <v>16219</v>
      </c>
      <c r="B10356" s="1" t="s">
        <v>49268</v>
      </c>
      <c r="C10356" s="1" t="s">
        <v>15</v>
      </c>
      <c r="D10356" s="1" t="s">
        <v>172</v>
      </c>
      <c r="E10356" s="1">
        <v>20556447218</v>
      </c>
      <c r="F10356" s="1" t="s">
        <v>49269</v>
      </c>
      <c r="G10356" s="1">
        <v>3222941</v>
      </c>
      <c r="H10356" s="1" t="s">
        <v>49270</v>
      </c>
      <c r="I10356" s="2">
        <v>45080</v>
      </c>
      <c r="J10356" s="15" t="str">
        <f>MID(Tabla1[[#This Row],[HORA]],1,5)</f>
        <v>06:34</v>
      </c>
      <c r="K10356" s="16">
        <f>IF(Tabla1[[#This Row],[FECHA]]=I10357,IF(J10357-J10356&gt;0,(J10357-J10356)*1440,0),0)</f>
        <v>0</v>
      </c>
      <c r="L10356" s="14">
        <f>2+L10097-Datos!$C$8</f>
        <v>7.68</v>
      </c>
      <c r="M10356" s="13" t="s">
        <v>157</v>
      </c>
      <c r="N10356" s="1" t="s">
        <v>49271</v>
      </c>
      <c r="O10356" s="1">
        <v>30</v>
      </c>
      <c r="P10356" s="1" t="s">
        <v>1532</v>
      </c>
      <c r="Q10356" s="4" t="s">
        <v>21</v>
      </c>
    </row>
    <row r="10357" spans="1:17" ht="22.5" x14ac:dyDescent="0.25">
      <c r="A10357" s="3">
        <v>16220</v>
      </c>
      <c r="B10357" s="1" t="s">
        <v>49268</v>
      </c>
      <c r="C10357" s="1" t="s">
        <v>15</v>
      </c>
      <c r="D10357" s="1" t="s">
        <v>172</v>
      </c>
      <c r="E10357" s="1">
        <v>20556447218</v>
      </c>
      <c r="F10357" s="1" t="s">
        <v>49269</v>
      </c>
      <c r="G10357" s="1">
        <v>3222941</v>
      </c>
      <c r="H10357" s="1" t="s">
        <v>49270</v>
      </c>
      <c r="I10357" s="2">
        <v>45080</v>
      </c>
      <c r="J10357" s="15" t="str">
        <f>MID(Tabla1[[#This Row],[HORA]],1,5)</f>
        <v>06:34</v>
      </c>
      <c r="K10357" s="16">
        <f>IF(Tabla1[[#This Row],[FECHA]]=I10358,IF(J10358-J10357&gt;0,(J10358-J10357)*1440,0),0)</f>
        <v>7.0000000000000551</v>
      </c>
      <c r="L10357" s="14">
        <f>2+L10098-Datos!$C$8</f>
        <v>5.8900000000000006</v>
      </c>
      <c r="M10357" s="13" t="s">
        <v>157</v>
      </c>
      <c r="N10357" s="1" t="s">
        <v>49272</v>
      </c>
      <c r="O10357" s="1">
        <v>30</v>
      </c>
      <c r="P10357" s="1" t="s">
        <v>1532</v>
      </c>
      <c r="Q10357" s="4" t="s">
        <v>21</v>
      </c>
    </row>
    <row r="10358" spans="1:17" ht="22.5" x14ac:dyDescent="0.25">
      <c r="A10358" s="3">
        <v>9101</v>
      </c>
      <c r="B10358" s="1" t="s">
        <v>28444</v>
      </c>
      <c r="C10358" s="1" t="s">
        <v>15</v>
      </c>
      <c r="D10358" s="1" t="s">
        <v>40</v>
      </c>
      <c r="E10358" s="1">
        <v>44663597</v>
      </c>
      <c r="F10358" s="1" t="s">
        <v>6241</v>
      </c>
      <c r="G10358" s="1">
        <v>44663597</v>
      </c>
      <c r="H10358" s="1" t="s">
        <v>6241</v>
      </c>
      <c r="I10358" s="2">
        <v>45080</v>
      </c>
      <c r="J10358" s="15" t="str">
        <f>MID(Tabla1[[#This Row],[HORA]],1,5)</f>
        <v>06:41</v>
      </c>
      <c r="K10358" s="16">
        <f>IF(Tabla1[[#This Row],[FECHA]]=I10359,IF(J10359-J10358&gt;0,(J10359-J10358)*1440,0),0)</f>
        <v>1.9999999999999929</v>
      </c>
      <c r="L10358" s="14">
        <f>2+L10099-Datos!$C$8</f>
        <v>6.68</v>
      </c>
      <c r="M10358" s="13" t="s">
        <v>836</v>
      </c>
      <c r="N10358" s="1" t="s">
        <v>28445</v>
      </c>
      <c r="O10358" s="1">
        <v>40</v>
      </c>
      <c r="P10358" s="1" t="s">
        <v>818</v>
      </c>
      <c r="Q10358" s="4" t="s">
        <v>21</v>
      </c>
    </row>
    <row r="10359" spans="1:17" ht="22.5" x14ac:dyDescent="0.25">
      <c r="A10359" s="3">
        <v>9102</v>
      </c>
      <c r="B10359" s="1" t="s">
        <v>28446</v>
      </c>
      <c r="C10359" s="1" t="s">
        <v>15</v>
      </c>
      <c r="D10359" s="1" t="s">
        <v>40</v>
      </c>
      <c r="E10359" s="1">
        <v>16433337</v>
      </c>
      <c r="F10359" s="1" t="s">
        <v>14149</v>
      </c>
      <c r="G10359" s="1">
        <v>16433337</v>
      </c>
      <c r="H10359" s="1" t="s">
        <v>14149</v>
      </c>
      <c r="I10359" s="2">
        <v>45080</v>
      </c>
      <c r="J10359" s="15" t="str">
        <f>MID(Tabla1[[#This Row],[HORA]],1,5)</f>
        <v>06:43</v>
      </c>
      <c r="K10359" s="16">
        <f>IF(Tabla1[[#This Row],[FECHA]]=I10360,IF(J10360-J10359&gt;0,(J10360-J10359)*1440,0),0)</f>
        <v>5.9999999999999787</v>
      </c>
      <c r="L10359" s="14">
        <f>2+L10100-Datos!$C$8</f>
        <v>5.42</v>
      </c>
      <c r="M10359" s="13" t="s">
        <v>841</v>
      </c>
      <c r="N10359" s="1" t="s">
        <v>1715</v>
      </c>
      <c r="O10359" s="1">
        <v>8</v>
      </c>
      <c r="P10359" s="1" t="s">
        <v>818</v>
      </c>
      <c r="Q10359" s="4" t="s">
        <v>21</v>
      </c>
    </row>
    <row r="10360" spans="1:17" ht="22.5" x14ac:dyDescent="0.25">
      <c r="A10360" s="3">
        <v>3083</v>
      </c>
      <c r="B10360" s="1" t="s">
        <v>9588</v>
      </c>
      <c r="C10360" s="1" t="s">
        <v>15</v>
      </c>
      <c r="D10360" s="1" t="s">
        <v>40</v>
      </c>
      <c r="E10360" s="1">
        <v>16567392</v>
      </c>
      <c r="F10360" s="1" t="s">
        <v>9589</v>
      </c>
      <c r="G10360" s="1">
        <v>16692894</v>
      </c>
      <c r="H10360" s="1" t="s">
        <v>9590</v>
      </c>
      <c r="I10360" s="2">
        <v>45080</v>
      </c>
      <c r="J10360" s="15" t="str">
        <f>MID(Tabla1[[#This Row],[HORA]],1,5)</f>
        <v>06:49</v>
      </c>
      <c r="K10360" s="16">
        <f>IF(Tabla1[[#This Row],[FECHA]]=I10361,IF(J10361-J10360&gt;0,(J10361-J10360)*1440,0),0)</f>
        <v>1.9999999999999929</v>
      </c>
      <c r="L10360" s="14">
        <f>2+L10101-Datos!$C$8</f>
        <v>8.34</v>
      </c>
      <c r="M10360" s="13" t="s">
        <v>3115</v>
      </c>
      <c r="N10360" s="1" t="s">
        <v>9591</v>
      </c>
      <c r="O10360" s="1">
        <v>20</v>
      </c>
      <c r="P10360" s="1" t="s">
        <v>1532</v>
      </c>
      <c r="Q10360" s="4" t="s">
        <v>21</v>
      </c>
    </row>
    <row r="10361" spans="1:17" ht="22.5" x14ac:dyDescent="0.25">
      <c r="A10361" s="3">
        <v>9103</v>
      </c>
      <c r="B10361" s="1" t="s">
        <v>28447</v>
      </c>
      <c r="C10361" s="1" t="s">
        <v>15</v>
      </c>
      <c r="D10361" s="1" t="s">
        <v>33</v>
      </c>
      <c r="E10361" s="1">
        <v>16524119</v>
      </c>
      <c r="F10361" s="1" t="s">
        <v>3111</v>
      </c>
      <c r="G10361" s="1">
        <v>16524119</v>
      </c>
      <c r="H10361" s="1" t="s">
        <v>3111</v>
      </c>
      <c r="I10361" s="2">
        <v>45080</v>
      </c>
      <c r="J10361" s="15" t="str">
        <f>MID(Tabla1[[#This Row],[HORA]],1,5)</f>
        <v>06:51</v>
      </c>
      <c r="K10361" s="16">
        <f>IF(Tabla1[[#This Row],[FECHA]]=I10362,IF(J10362-J10361&gt;0,(J10362-J10361)*1440,0),0)</f>
        <v>14.00000000000003</v>
      </c>
      <c r="L10361" s="14">
        <f>2+L10102-Datos!$C$8</f>
        <v>10.82</v>
      </c>
      <c r="M10361" s="13" t="s">
        <v>6668</v>
      </c>
      <c r="N10361" s="1" t="s">
        <v>16298</v>
      </c>
      <c r="O10361" s="1">
        <v>35</v>
      </c>
      <c r="P10361" s="1" t="s">
        <v>818</v>
      </c>
      <c r="Q10361" s="4" t="s">
        <v>21</v>
      </c>
    </row>
    <row r="10362" spans="1:17" ht="22.5" x14ac:dyDescent="0.25">
      <c r="A10362" s="3">
        <v>9104</v>
      </c>
      <c r="B10362" s="1" t="s">
        <v>28448</v>
      </c>
      <c r="C10362" s="1" t="s">
        <v>15</v>
      </c>
      <c r="D10362" s="1" t="s">
        <v>33</v>
      </c>
      <c r="E10362" s="1">
        <v>71919238</v>
      </c>
      <c r="F10362" s="1" t="s">
        <v>15090</v>
      </c>
      <c r="G10362" s="1">
        <v>41731394</v>
      </c>
      <c r="H10362" s="1" t="s">
        <v>19004</v>
      </c>
      <c r="I10362" s="2">
        <v>45080</v>
      </c>
      <c r="J10362" s="15" t="str">
        <f>MID(Tabla1[[#This Row],[HORA]],1,5)</f>
        <v>07:05</v>
      </c>
      <c r="K10362" s="16">
        <f>IF(Tabla1[[#This Row],[FECHA]]=I10363,IF(J10363-J10362&gt;0,(J10363-J10362)*1440,0),0)</f>
        <v>0.99999999999999645</v>
      </c>
      <c r="L10362" s="14">
        <f>2+L10103-Datos!$C$8</f>
        <v>6.5200000000000005</v>
      </c>
      <c r="M10362" s="13" t="s">
        <v>1201</v>
      </c>
      <c r="N10362" s="1" t="s">
        <v>28449</v>
      </c>
      <c r="O10362" s="1">
        <v>35</v>
      </c>
      <c r="P10362" s="1" t="s">
        <v>818</v>
      </c>
      <c r="Q10362" s="4" t="s">
        <v>21</v>
      </c>
    </row>
    <row r="10363" spans="1:17" ht="22.5" x14ac:dyDescent="0.25">
      <c r="A10363" s="3">
        <v>9105</v>
      </c>
      <c r="B10363" s="1" t="s">
        <v>28450</v>
      </c>
      <c r="C10363" s="1" t="s">
        <v>15</v>
      </c>
      <c r="D10363" s="1" t="s">
        <v>33</v>
      </c>
      <c r="E10363" s="1">
        <v>16723301</v>
      </c>
      <c r="F10363" s="1" t="s">
        <v>3071</v>
      </c>
      <c r="G10363" s="1">
        <v>2239556</v>
      </c>
      <c r="H10363" s="1" t="s">
        <v>28451</v>
      </c>
      <c r="I10363" s="2">
        <v>45080</v>
      </c>
      <c r="J10363" s="15" t="str">
        <f>MID(Tabla1[[#This Row],[HORA]],1,5)</f>
        <v>07:06</v>
      </c>
      <c r="K10363" s="16">
        <f>IF(Tabla1[[#This Row],[FECHA]]=I10364,IF(J10364-J10363&gt;0,(J10364-J10363)*1440,0),0)</f>
        <v>0.99999999999999645</v>
      </c>
      <c r="L10363" s="14">
        <f>2+L10104-Datos!$C$8</f>
        <v>5.62</v>
      </c>
      <c r="M10363" s="13" t="s">
        <v>1839</v>
      </c>
      <c r="N10363" s="1" t="s">
        <v>28452</v>
      </c>
      <c r="O10363" s="1">
        <v>20</v>
      </c>
      <c r="P10363" s="1" t="s">
        <v>818</v>
      </c>
      <c r="Q10363" s="4" t="s">
        <v>21</v>
      </c>
    </row>
    <row r="10364" spans="1:17" ht="22.5" x14ac:dyDescent="0.25">
      <c r="A10364" s="3">
        <v>9106</v>
      </c>
      <c r="B10364" s="1" t="s">
        <v>28453</v>
      </c>
      <c r="C10364" s="1" t="s">
        <v>15</v>
      </c>
      <c r="D10364" s="1" t="s">
        <v>40</v>
      </c>
      <c r="E10364" s="1">
        <v>16723301</v>
      </c>
      <c r="F10364" s="1" t="s">
        <v>3071</v>
      </c>
      <c r="G10364" s="1">
        <v>2239557</v>
      </c>
      <c r="H10364" s="1" t="s">
        <v>18511</v>
      </c>
      <c r="I10364" s="2">
        <v>45080</v>
      </c>
      <c r="J10364" s="15" t="str">
        <f>MID(Tabla1[[#This Row],[HORA]],1,5)</f>
        <v>07:07</v>
      </c>
      <c r="K10364" s="16">
        <f>IF(Tabla1[[#This Row],[FECHA]]=I10365,IF(J10365-J10364&gt;0,(J10365-J10364)*1440,0),0)</f>
        <v>0.99999999999999645</v>
      </c>
      <c r="L10364" s="14">
        <f>2+L10105-Datos!$C$8</f>
        <v>6.82</v>
      </c>
      <c r="M10364" s="13" t="s">
        <v>4496</v>
      </c>
      <c r="N10364" s="1" t="s">
        <v>28454</v>
      </c>
      <c r="O10364" s="1">
        <v>15</v>
      </c>
      <c r="P10364" s="1" t="s">
        <v>818</v>
      </c>
      <c r="Q10364" s="4" t="s">
        <v>21</v>
      </c>
    </row>
    <row r="10365" spans="1:17" ht="22.5" x14ac:dyDescent="0.25">
      <c r="A10365" s="3">
        <v>9107</v>
      </c>
      <c r="B10365" s="1" t="s">
        <v>28455</v>
      </c>
      <c r="C10365" s="1" t="s">
        <v>15</v>
      </c>
      <c r="D10365" s="1" t="s">
        <v>40</v>
      </c>
      <c r="E10365" s="1">
        <v>16723301</v>
      </c>
      <c r="F10365" s="1" t="s">
        <v>3071</v>
      </c>
      <c r="G10365" s="1">
        <v>2239558</v>
      </c>
      <c r="H10365" s="1" t="s">
        <v>28456</v>
      </c>
      <c r="I10365" s="2">
        <v>45080</v>
      </c>
      <c r="J10365" s="15" t="str">
        <f>MID(Tabla1[[#This Row],[HORA]],1,5)</f>
        <v>07:08</v>
      </c>
      <c r="K10365" s="16">
        <f>IF(Tabla1[[#This Row],[FECHA]]=I10366,IF(J10366-J10365&gt;0,(J10366-J10365)*1440,0),0)</f>
        <v>2.9999999999999893</v>
      </c>
      <c r="L10365" s="14">
        <f>2+L10106-Datos!$C$8</f>
        <v>8.32</v>
      </c>
      <c r="M10365" s="13" t="s">
        <v>10858</v>
      </c>
      <c r="N10365" s="1" t="s">
        <v>28457</v>
      </c>
      <c r="O10365" s="1">
        <v>15</v>
      </c>
      <c r="P10365" s="1" t="s">
        <v>818</v>
      </c>
      <c r="Q10365" s="4" t="s">
        <v>21</v>
      </c>
    </row>
    <row r="10366" spans="1:17" ht="22.5" x14ac:dyDescent="0.25">
      <c r="A10366" s="3">
        <v>9108</v>
      </c>
      <c r="B10366" s="1" t="s">
        <v>28458</v>
      </c>
      <c r="C10366" s="1" t="s">
        <v>15</v>
      </c>
      <c r="D10366" s="1" t="s">
        <v>40</v>
      </c>
      <c r="E10366" s="1">
        <v>16620181</v>
      </c>
      <c r="F10366" s="1" t="s">
        <v>18264</v>
      </c>
      <c r="G10366" s="1">
        <v>16620181</v>
      </c>
      <c r="H10366" s="1" t="s">
        <v>18264</v>
      </c>
      <c r="I10366" s="2">
        <v>45080</v>
      </c>
      <c r="J10366" s="15" t="str">
        <f>MID(Tabla1[[#This Row],[HORA]],1,5)</f>
        <v>07:11</v>
      </c>
      <c r="K10366" s="16">
        <f>IF(Tabla1[[#This Row],[FECHA]]=I10367,IF(J10367-J10366&gt;0,(J10367-J10366)*1440,0),0)</f>
        <v>0.99999999999999645</v>
      </c>
      <c r="L10366" s="14">
        <f>2+L10107-Datos!$C$8</f>
        <v>5.67</v>
      </c>
      <c r="M10366" s="13" t="s">
        <v>3851</v>
      </c>
      <c r="N10366" s="1" t="s">
        <v>16298</v>
      </c>
      <c r="O10366" s="1">
        <v>10</v>
      </c>
      <c r="P10366" s="1" t="s">
        <v>818</v>
      </c>
      <c r="Q10366" s="4" t="s">
        <v>21</v>
      </c>
    </row>
    <row r="10367" spans="1:17" ht="22.5" x14ac:dyDescent="0.25">
      <c r="A10367" s="3">
        <v>349</v>
      </c>
      <c r="B10367" s="1" t="s">
        <v>815</v>
      </c>
      <c r="C10367" s="1" t="s">
        <v>15</v>
      </c>
      <c r="D10367" s="1" t="s">
        <v>112</v>
      </c>
      <c r="E10367" s="1">
        <v>2239559</v>
      </c>
      <c r="F10367" s="1" t="s">
        <v>816</v>
      </c>
      <c r="G10367" s="1">
        <v>2239560</v>
      </c>
      <c r="H10367" s="1" t="s">
        <v>483</v>
      </c>
      <c r="I10367" s="2">
        <v>45080</v>
      </c>
      <c r="J10367" s="15" t="str">
        <f>MID(Tabla1[[#This Row],[HORA]],1,5)</f>
        <v>07:12</v>
      </c>
      <c r="K10367" s="16">
        <f>IF(Tabla1[[#This Row],[FECHA]]=I10368,IF(J10368-J10367&gt;0,(J10368-J10367)*1440,0),0)</f>
        <v>1.9999999999999929</v>
      </c>
      <c r="L10367" s="14">
        <f>2+L10108-Datos!$C$8</f>
        <v>7.82</v>
      </c>
      <c r="M10367" s="13" t="s">
        <v>320</v>
      </c>
      <c r="N10367" s="1" t="s">
        <v>817</v>
      </c>
      <c r="O10367" s="1">
        <v>0</v>
      </c>
      <c r="P10367" s="1" t="s">
        <v>818</v>
      </c>
      <c r="Q10367" s="4" t="s">
        <v>21</v>
      </c>
    </row>
    <row r="10368" spans="1:17" ht="22.5" x14ac:dyDescent="0.25">
      <c r="A10368" s="3">
        <v>9109</v>
      </c>
      <c r="B10368" s="1" t="s">
        <v>28459</v>
      </c>
      <c r="C10368" s="1" t="s">
        <v>15</v>
      </c>
      <c r="D10368" s="1" t="s">
        <v>33</v>
      </c>
      <c r="E10368" s="1">
        <v>16532909</v>
      </c>
      <c r="F10368" s="1" t="s">
        <v>3119</v>
      </c>
      <c r="G10368" s="1">
        <v>16532909</v>
      </c>
      <c r="H10368" s="1" t="s">
        <v>3119</v>
      </c>
      <c r="I10368" s="2">
        <v>45080</v>
      </c>
      <c r="J10368" s="15" t="str">
        <f>MID(Tabla1[[#This Row],[HORA]],1,5)</f>
        <v>07:14</v>
      </c>
      <c r="K10368" s="16">
        <f>IF(Tabla1[[#This Row],[FECHA]]=I10369,IF(J10369-J10368&gt;0,(J10369-J10368)*1440,0),0)</f>
        <v>3.9999999999999858</v>
      </c>
      <c r="L10368" s="14">
        <f>2+L10109-Datos!$C$8</f>
        <v>9.52</v>
      </c>
      <c r="M10368" s="13" t="s">
        <v>3858</v>
      </c>
      <c r="N10368" s="1" t="s">
        <v>1715</v>
      </c>
      <c r="O10368" s="1">
        <v>30</v>
      </c>
      <c r="P10368" s="1" t="s">
        <v>818</v>
      </c>
      <c r="Q10368" s="4" t="s">
        <v>21</v>
      </c>
    </row>
    <row r="10369" spans="1:17" ht="22.5" x14ac:dyDescent="0.25">
      <c r="A10369" s="3">
        <v>9110</v>
      </c>
      <c r="B10369" s="1" t="s">
        <v>28460</v>
      </c>
      <c r="C10369" s="1" t="s">
        <v>15</v>
      </c>
      <c r="D10369" s="1" t="s">
        <v>40</v>
      </c>
      <c r="E10369" s="1">
        <v>16465892</v>
      </c>
      <c r="F10369" s="1" t="s">
        <v>28461</v>
      </c>
      <c r="G10369" s="1">
        <v>2239561</v>
      </c>
      <c r="H10369" s="1" t="s">
        <v>28462</v>
      </c>
      <c r="I10369" s="2">
        <v>45080</v>
      </c>
      <c r="J10369" s="15" t="str">
        <f>MID(Tabla1[[#This Row],[HORA]],1,5)</f>
        <v>07:18</v>
      </c>
      <c r="K10369" s="16">
        <f>IF(Tabla1[[#This Row],[FECHA]]=I10370,IF(J10370-J10369&gt;0,(J10370-J10369)*1440,0),0)</f>
        <v>7.0000000000000551</v>
      </c>
      <c r="L10369" s="14">
        <f>2+L10110-Datos!$C$8</f>
        <v>6.68</v>
      </c>
      <c r="M10369" s="13" t="s">
        <v>6238</v>
      </c>
      <c r="N10369" s="1" t="s">
        <v>28463</v>
      </c>
      <c r="O10369" s="1">
        <v>15</v>
      </c>
      <c r="P10369" s="1" t="s">
        <v>818</v>
      </c>
      <c r="Q10369" s="4" t="s">
        <v>21</v>
      </c>
    </row>
    <row r="10370" spans="1:17" ht="22.5" x14ac:dyDescent="0.25">
      <c r="A10370" s="3">
        <v>9111</v>
      </c>
      <c r="B10370" s="1" t="s">
        <v>28464</v>
      </c>
      <c r="C10370" s="1" t="s">
        <v>15</v>
      </c>
      <c r="D10370" s="1" t="s">
        <v>40</v>
      </c>
      <c r="E10370" s="1">
        <v>45848497</v>
      </c>
      <c r="F10370" s="1" t="s">
        <v>28465</v>
      </c>
      <c r="G10370" s="1">
        <v>46998063</v>
      </c>
      <c r="H10370" s="1" t="s">
        <v>28466</v>
      </c>
      <c r="I10370" s="2">
        <v>45080</v>
      </c>
      <c r="J10370" s="15" t="str">
        <f>MID(Tabla1[[#This Row],[HORA]],1,5)</f>
        <v>07:25</v>
      </c>
      <c r="K10370" s="16">
        <f>IF(Tabla1[[#This Row],[FECHA]]=I10371,IF(J10371-J10370&gt;0,(J10371-J10370)*1440,0),0)</f>
        <v>15.000000000000027</v>
      </c>
      <c r="L10370" s="14">
        <f>2+L10111-Datos!$C$8</f>
        <v>7.62</v>
      </c>
      <c r="M10370" s="13" t="s">
        <v>3863</v>
      </c>
      <c r="N10370" s="1" t="s">
        <v>28467</v>
      </c>
      <c r="O10370" s="1">
        <v>10</v>
      </c>
      <c r="P10370" s="1" t="s">
        <v>818</v>
      </c>
      <c r="Q10370" s="4" t="s">
        <v>21</v>
      </c>
    </row>
    <row r="10371" spans="1:17" ht="22.5" x14ac:dyDescent="0.25">
      <c r="A10371" s="3">
        <v>9112</v>
      </c>
      <c r="B10371" s="1" t="s">
        <v>28468</v>
      </c>
      <c r="C10371" s="1" t="s">
        <v>15</v>
      </c>
      <c r="D10371" s="1" t="s">
        <v>40</v>
      </c>
      <c r="E10371" s="1">
        <v>16629232</v>
      </c>
      <c r="F10371" s="1" t="s">
        <v>28469</v>
      </c>
      <c r="G10371" s="1">
        <v>2239566</v>
      </c>
      <c r="H10371" s="1" t="s">
        <v>28470</v>
      </c>
      <c r="I10371" s="2">
        <v>45080</v>
      </c>
      <c r="J10371" s="15" t="str">
        <f>MID(Tabla1[[#This Row],[HORA]],1,5)</f>
        <v>07:40</v>
      </c>
      <c r="K10371" s="16">
        <f>IF(Tabla1[[#This Row],[FECHA]]=I10372,IF(J10372-J10371&gt;0,(J10372-J10371)*1440,0),0)</f>
        <v>0.99999999999999645</v>
      </c>
      <c r="L10371" s="14">
        <f>2+L10112-Datos!$C$8</f>
        <v>7.8599999999999994</v>
      </c>
      <c r="M10371" s="13" t="s">
        <v>4197</v>
      </c>
      <c r="N10371" s="1" t="s">
        <v>28471</v>
      </c>
      <c r="O10371" s="1">
        <v>30</v>
      </c>
      <c r="P10371" s="1" t="s">
        <v>818</v>
      </c>
      <c r="Q10371" s="4" t="s">
        <v>21</v>
      </c>
    </row>
    <row r="10372" spans="1:17" ht="22.5" x14ac:dyDescent="0.25">
      <c r="A10372" s="3">
        <v>9113</v>
      </c>
      <c r="B10372" s="1" t="s">
        <v>28472</v>
      </c>
      <c r="C10372" s="1" t="s">
        <v>15</v>
      </c>
      <c r="D10372" s="1" t="s">
        <v>40</v>
      </c>
      <c r="E10372" s="1">
        <v>16787615</v>
      </c>
      <c r="F10372" s="1" t="s">
        <v>11314</v>
      </c>
      <c r="G10372" s="1">
        <v>2239568</v>
      </c>
      <c r="H10372" s="1" t="s">
        <v>11315</v>
      </c>
      <c r="I10372" s="2">
        <v>45080</v>
      </c>
      <c r="J10372" s="15" t="str">
        <f>MID(Tabla1[[#This Row],[HORA]],1,5)</f>
        <v>07:41</v>
      </c>
      <c r="K10372" s="16">
        <f>IF(Tabla1[[#This Row],[FECHA]]=I10373,IF(J10373-J10372&gt;0,(J10373-J10372)*1440,0),0)</f>
        <v>4.9999999999999822</v>
      </c>
      <c r="L10372" s="14">
        <f>2+L10113-Datos!$C$8</f>
        <v>5.53</v>
      </c>
      <c r="M10372" s="13" t="s">
        <v>48</v>
      </c>
      <c r="N10372" s="1" t="s">
        <v>28473</v>
      </c>
      <c r="O10372" s="1">
        <v>30</v>
      </c>
      <c r="P10372" s="1" t="s">
        <v>818</v>
      </c>
      <c r="Q10372" s="4" t="s">
        <v>21</v>
      </c>
    </row>
    <row r="10373" spans="1:17" ht="22.5" x14ac:dyDescent="0.25">
      <c r="A10373" s="3">
        <v>9114</v>
      </c>
      <c r="B10373" s="1" t="s">
        <v>28474</v>
      </c>
      <c r="C10373" s="1" t="s">
        <v>15</v>
      </c>
      <c r="D10373" s="1" t="s">
        <v>40</v>
      </c>
      <c r="E10373" s="1">
        <v>16435488</v>
      </c>
      <c r="F10373" s="1" t="s">
        <v>28475</v>
      </c>
      <c r="G10373" s="1">
        <v>2239569</v>
      </c>
      <c r="H10373" s="1" t="s">
        <v>28476</v>
      </c>
      <c r="I10373" s="2">
        <v>45080</v>
      </c>
      <c r="J10373" s="15" t="str">
        <f>MID(Tabla1[[#This Row],[HORA]],1,5)</f>
        <v>07:46</v>
      </c>
      <c r="K10373" s="16">
        <f>IF(Tabla1[[#This Row],[FECHA]]=I10374,IF(J10374-J10373&gt;0,(J10374-J10373)*1440,0),0)</f>
        <v>10.999999999999961</v>
      </c>
      <c r="L10373" s="14">
        <f>2+L10114-Datos!$C$8</f>
        <v>6.7700000000000005</v>
      </c>
      <c r="M10373" s="13" t="s">
        <v>14327</v>
      </c>
      <c r="N10373" s="1" t="s">
        <v>59</v>
      </c>
      <c r="O10373" s="1">
        <v>10</v>
      </c>
      <c r="P10373" s="1" t="s">
        <v>818</v>
      </c>
      <c r="Q10373" s="4" t="s">
        <v>21</v>
      </c>
    </row>
    <row r="10374" spans="1:17" ht="22.5" x14ac:dyDescent="0.25">
      <c r="A10374" s="3">
        <v>3084</v>
      </c>
      <c r="B10374" s="1" t="s">
        <v>9592</v>
      </c>
      <c r="C10374" s="1" t="s">
        <v>15</v>
      </c>
      <c r="D10374" s="1" t="s">
        <v>40</v>
      </c>
      <c r="E10374" s="1">
        <v>9345978</v>
      </c>
      <c r="F10374" s="1" t="s">
        <v>9593</v>
      </c>
      <c r="G10374" s="1">
        <v>80297835</v>
      </c>
      <c r="H10374" s="1" t="s">
        <v>9594</v>
      </c>
      <c r="I10374" s="2">
        <v>45080</v>
      </c>
      <c r="J10374" s="15" t="str">
        <f>MID(Tabla1[[#This Row],[HORA]],1,5)</f>
        <v>07:57</v>
      </c>
      <c r="K10374" s="16">
        <f>IF(Tabla1[[#This Row],[FECHA]]=I10375,IF(J10375-J10374&gt;0,(J10375-J10374)*1440,0),0)</f>
        <v>0</v>
      </c>
      <c r="L10374" s="14">
        <f>2+L10115-Datos!$C$8</f>
        <v>6.4600000000000009</v>
      </c>
      <c r="M10374" s="13" t="s">
        <v>2459</v>
      </c>
      <c r="N10374" s="1" t="s">
        <v>9595</v>
      </c>
      <c r="O10374" s="1">
        <v>30</v>
      </c>
      <c r="P10374" s="1" t="s">
        <v>1532</v>
      </c>
      <c r="Q10374" s="4" t="s">
        <v>21</v>
      </c>
    </row>
    <row r="10375" spans="1:17" ht="22.5" x14ac:dyDescent="0.25">
      <c r="A10375" s="3">
        <v>3085</v>
      </c>
      <c r="B10375" s="1" t="s">
        <v>9592</v>
      </c>
      <c r="C10375" s="1" t="s">
        <v>15</v>
      </c>
      <c r="D10375" s="1" t="s">
        <v>40</v>
      </c>
      <c r="E10375" s="1">
        <v>9345978</v>
      </c>
      <c r="F10375" s="1" t="s">
        <v>9593</v>
      </c>
      <c r="G10375" s="1">
        <v>80297835</v>
      </c>
      <c r="H10375" s="1" t="s">
        <v>9594</v>
      </c>
      <c r="I10375" s="2">
        <v>45080</v>
      </c>
      <c r="J10375" s="15" t="str">
        <f>MID(Tabla1[[#This Row],[HORA]],1,5)</f>
        <v>07:57</v>
      </c>
      <c r="K10375" s="16">
        <f>IF(Tabla1[[#This Row],[FECHA]]=I10376,IF(J10376-J10375&gt;0,(J10376-J10375)*1440,0),0)</f>
        <v>2.9999999999999893</v>
      </c>
      <c r="L10375" s="14">
        <f>2+L10116-Datos!$C$8</f>
        <v>7.84</v>
      </c>
      <c r="M10375" s="13" t="s">
        <v>2459</v>
      </c>
      <c r="N10375" s="1" t="s">
        <v>9596</v>
      </c>
      <c r="O10375" s="1">
        <v>30</v>
      </c>
      <c r="P10375" s="1" t="s">
        <v>1532</v>
      </c>
      <c r="Q10375" s="4" t="s">
        <v>21</v>
      </c>
    </row>
    <row r="10376" spans="1:17" ht="22.5" x14ac:dyDescent="0.25">
      <c r="A10376" s="3">
        <v>3086</v>
      </c>
      <c r="B10376" s="1" t="s">
        <v>9597</v>
      </c>
      <c r="C10376" s="1" t="s">
        <v>15</v>
      </c>
      <c r="D10376" s="1" t="s">
        <v>40</v>
      </c>
      <c r="E10376" s="1">
        <v>9345978</v>
      </c>
      <c r="F10376" s="1" t="s">
        <v>9593</v>
      </c>
      <c r="G10376" s="1">
        <v>9345978</v>
      </c>
      <c r="H10376" s="1" t="s">
        <v>9593</v>
      </c>
      <c r="I10376" s="2">
        <v>45080</v>
      </c>
      <c r="J10376" s="15" t="str">
        <f>MID(Tabla1[[#This Row],[HORA]],1,5)</f>
        <v>08:00</v>
      </c>
      <c r="K10376" s="16">
        <f>IF(Tabla1[[#This Row],[FECHA]]=I10377,IF(J10377-J10376&gt;0,(J10377-J10376)*1440,0),0)</f>
        <v>0</v>
      </c>
      <c r="L10376" s="14">
        <f>2+L10117-Datos!$C$8</f>
        <v>7.7800000000000011</v>
      </c>
      <c r="M10376" s="13" t="s">
        <v>330</v>
      </c>
      <c r="N10376" s="1" t="s">
        <v>9598</v>
      </c>
      <c r="O10376" s="1">
        <v>30</v>
      </c>
      <c r="P10376" s="1" t="s">
        <v>1532</v>
      </c>
      <c r="Q10376" s="4" t="s">
        <v>21</v>
      </c>
    </row>
    <row r="10377" spans="1:17" ht="22.5" x14ac:dyDescent="0.25">
      <c r="A10377" s="3">
        <v>3087</v>
      </c>
      <c r="B10377" s="1" t="s">
        <v>9597</v>
      </c>
      <c r="C10377" s="1" t="s">
        <v>15</v>
      </c>
      <c r="D10377" s="1" t="s">
        <v>40</v>
      </c>
      <c r="E10377" s="1">
        <v>9345978</v>
      </c>
      <c r="F10377" s="1" t="s">
        <v>9593</v>
      </c>
      <c r="G10377" s="1">
        <v>9345978</v>
      </c>
      <c r="H10377" s="1" t="s">
        <v>9593</v>
      </c>
      <c r="I10377" s="2">
        <v>45080</v>
      </c>
      <c r="J10377" s="15" t="str">
        <f>MID(Tabla1[[#This Row],[HORA]],1,5)</f>
        <v>08:00</v>
      </c>
      <c r="K10377" s="16">
        <f>IF(Tabla1[[#This Row],[FECHA]]=I10378,IF(J10378-J10377&gt;0,(J10378-J10377)*1440,0),0)</f>
        <v>16.000000000000103</v>
      </c>
      <c r="L10377" s="14">
        <f>2+L10118-Datos!$C$8</f>
        <v>7.68</v>
      </c>
      <c r="M10377" s="13" t="s">
        <v>330</v>
      </c>
      <c r="N10377" s="1" t="s">
        <v>9599</v>
      </c>
      <c r="O10377" s="1">
        <v>30</v>
      </c>
      <c r="P10377" s="1" t="s">
        <v>1532</v>
      </c>
      <c r="Q10377" s="4" t="s">
        <v>21</v>
      </c>
    </row>
    <row r="10378" spans="1:17" ht="22.5" x14ac:dyDescent="0.25">
      <c r="A10378" s="3">
        <v>3088</v>
      </c>
      <c r="B10378" s="1" t="s">
        <v>9600</v>
      </c>
      <c r="C10378" s="1" t="s">
        <v>15</v>
      </c>
      <c r="D10378" s="1" t="s">
        <v>40</v>
      </c>
      <c r="E10378" s="1">
        <v>75536143</v>
      </c>
      <c r="F10378" s="1" t="s">
        <v>9601</v>
      </c>
      <c r="G10378" s="1">
        <v>76381318</v>
      </c>
      <c r="H10378" s="1" t="s">
        <v>9602</v>
      </c>
      <c r="I10378" s="2">
        <v>45080</v>
      </c>
      <c r="J10378" s="15" t="str">
        <f>MID(Tabla1[[#This Row],[HORA]],1,5)</f>
        <v>08:16</v>
      </c>
      <c r="K10378" s="16">
        <f>IF(Tabla1[[#This Row],[FECHA]]=I10379,IF(J10379-J10378&gt;0,(J10379-J10378)*1440,0),0)</f>
        <v>9.9999999999999645</v>
      </c>
      <c r="L10378" s="14">
        <f>2+L10119-Datos!$C$8</f>
        <v>5.3900000000000006</v>
      </c>
      <c r="M10378" s="13" t="s">
        <v>1576</v>
      </c>
      <c r="N10378" s="1" t="s">
        <v>9603</v>
      </c>
      <c r="O10378" s="1">
        <v>10</v>
      </c>
      <c r="P10378" s="1" t="s">
        <v>1532</v>
      </c>
      <c r="Q10378" s="4" t="s">
        <v>21</v>
      </c>
    </row>
    <row r="10379" spans="1:17" ht="22.5" x14ac:dyDescent="0.25">
      <c r="A10379" s="3">
        <v>9115</v>
      </c>
      <c r="B10379" s="1" t="s">
        <v>28477</v>
      </c>
      <c r="C10379" s="1" t="s">
        <v>15</v>
      </c>
      <c r="D10379" s="1" t="s">
        <v>40</v>
      </c>
      <c r="E10379" s="1">
        <v>16768334</v>
      </c>
      <c r="F10379" s="1" t="s">
        <v>7691</v>
      </c>
      <c r="G10379" s="1">
        <v>2239575</v>
      </c>
      <c r="H10379" s="1" t="s">
        <v>28478</v>
      </c>
      <c r="I10379" s="2">
        <v>45080</v>
      </c>
      <c r="J10379" s="15" t="str">
        <f>MID(Tabla1[[#This Row],[HORA]],1,5)</f>
        <v>08:26</v>
      </c>
      <c r="K10379" s="16">
        <f>IF(Tabla1[[#This Row],[FECHA]]=I10380,IF(J10380-J10379&gt;0,(J10380-J10379)*1440,0),0)</f>
        <v>6.9999999999999751</v>
      </c>
      <c r="L10379" s="14">
        <f>2+L10120-Datos!$C$8</f>
        <v>6.68</v>
      </c>
      <c r="M10379" s="13" t="s">
        <v>7269</v>
      </c>
      <c r="N10379" s="1" t="s">
        <v>28479</v>
      </c>
      <c r="O10379" s="1">
        <v>30</v>
      </c>
      <c r="P10379" s="1" t="s">
        <v>818</v>
      </c>
      <c r="Q10379" s="4" t="s">
        <v>21</v>
      </c>
    </row>
    <row r="10380" spans="1:17" ht="22.5" x14ac:dyDescent="0.25">
      <c r="A10380" s="3">
        <v>3089</v>
      </c>
      <c r="B10380" s="1" t="s">
        <v>9604</v>
      </c>
      <c r="C10380" s="1" t="s">
        <v>15</v>
      </c>
      <c r="D10380" s="1" t="s">
        <v>161</v>
      </c>
      <c r="E10380" s="1">
        <v>45742988</v>
      </c>
      <c r="F10380" s="1" t="s">
        <v>9605</v>
      </c>
      <c r="G10380" s="1">
        <v>2239576</v>
      </c>
      <c r="H10380" s="1" t="s">
        <v>9606</v>
      </c>
      <c r="I10380" s="2">
        <v>45080</v>
      </c>
      <c r="J10380" s="15" t="str">
        <f>MID(Tabla1[[#This Row],[HORA]],1,5)</f>
        <v>08:33</v>
      </c>
      <c r="K10380" s="16">
        <f>IF(Tabla1[[#This Row],[FECHA]]=I10381,IF(J10381-J10380&gt;0,(J10381-J10380)*1440,0),0)</f>
        <v>1.9999999999999929</v>
      </c>
      <c r="L10380" s="14">
        <f>2+L10121-Datos!$C$8</f>
        <v>5.69</v>
      </c>
      <c r="M10380" s="13" t="s">
        <v>2202</v>
      </c>
      <c r="N10380" s="1" t="s">
        <v>1531</v>
      </c>
      <c r="O10380" s="1">
        <v>10</v>
      </c>
      <c r="P10380" s="1" t="s">
        <v>1532</v>
      </c>
      <c r="Q10380" s="4" t="s">
        <v>21</v>
      </c>
    </row>
    <row r="10381" spans="1:17" ht="22.5" x14ac:dyDescent="0.25">
      <c r="A10381" s="3">
        <v>16221</v>
      </c>
      <c r="B10381" s="1" t="s">
        <v>49273</v>
      </c>
      <c r="C10381" s="1" t="s">
        <v>15</v>
      </c>
      <c r="D10381" s="1" t="s">
        <v>33</v>
      </c>
      <c r="E10381" s="1">
        <v>20539222288</v>
      </c>
      <c r="F10381" s="1" t="s">
        <v>49274</v>
      </c>
      <c r="G10381" s="1">
        <v>71003442</v>
      </c>
      <c r="H10381" s="1" t="s">
        <v>39453</v>
      </c>
      <c r="I10381" s="2">
        <v>45080</v>
      </c>
      <c r="J10381" s="15" t="str">
        <f>MID(Tabla1[[#This Row],[HORA]],1,5)</f>
        <v>08:35</v>
      </c>
      <c r="K10381" s="16">
        <f>IF(Tabla1[[#This Row],[FECHA]]=I10382,IF(J10382-J10381&gt;0,(J10382-J10381)*1440,0),0)</f>
        <v>17.000000000000021</v>
      </c>
      <c r="L10381" s="14">
        <f>2+L10122-Datos!$C$8</f>
        <v>8.6999999999999993</v>
      </c>
      <c r="M10381" s="13" t="s">
        <v>4812</v>
      </c>
      <c r="N10381" s="1" t="s">
        <v>1531</v>
      </c>
      <c r="O10381" s="1">
        <v>10</v>
      </c>
      <c r="P10381" s="1" t="s">
        <v>1532</v>
      </c>
      <c r="Q10381" s="4" t="s">
        <v>21</v>
      </c>
    </row>
    <row r="10382" spans="1:17" ht="22.5" x14ac:dyDescent="0.25">
      <c r="A10382" s="3">
        <v>9116</v>
      </c>
      <c r="B10382" s="1" t="s">
        <v>28480</v>
      </c>
      <c r="C10382" s="1" t="s">
        <v>15</v>
      </c>
      <c r="D10382" s="1" t="s">
        <v>40</v>
      </c>
      <c r="E10382" s="1">
        <v>3342330</v>
      </c>
      <c r="F10382" s="1" t="s">
        <v>28481</v>
      </c>
      <c r="G10382" s="1">
        <v>3342330</v>
      </c>
      <c r="H10382" s="1" t="s">
        <v>28481</v>
      </c>
      <c r="I10382" s="2">
        <v>45080</v>
      </c>
      <c r="J10382" s="15" t="str">
        <f>MID(Tabla1[[#This Row],[HORA]],1,5)</f>
        <v>08:52</v>
      </c>
      <c r="K10382" s="16">
        <f>IF(Tabla1[[#This Row],[FECHA]]=I10383,IF(J10383-J10382&gt;0,(J10383-J10382)*1440,0),0)</f>
        <v>9.9999999999999645</v>
      </c>
      <c r="L10382" s="14">
        <f>2+L10123-Datos!$C$8</f>
        <v>10.760000000000002</v>
      </c>
      <c r="M10382" s="13" t="s">
        <v>5100</v>
      </c>
      <c r="N10382" s="1" t="s">
        <v>1715</v>
      </c>
      <c r="O10382" s="1">
        <v>5</v>
      </c>
      <c r="P10382" s="1" t="s">
        <v>818</v>
      </c>
      <c r="Q10382" s="4" t="s">
        <v>21</v>
      </c>
    </row>
    <row r="10383" spans="1:17" ht="22.5" x14ac:dyDescent="0.25">
      <c r="A10383" s="3">
        <v>17449</v>
      </c>
      <c r="B10383" s="1" t="s">
        <v>52517</v>
      </c>
      <c r="C10383" s="1" t="s">
        <v>15</v>
      </c>
      <c r="D10383" s="1" t="s">
        <v>40</v>
      </c>
      <c r="E10383" s="1">
        <v>10274370250</v>
      </c>
      <c r="F10383" s="1" t="s">
        <v>52518</v>
      </c>
      <c r="G10383" s="1">
        <v>2239579</v>
      </c>
      <c r="H10383" s="1" t="s">
        <v>52519</v>
      </c>
      <c r="I10383" s="2">
        <v>45080</v>
      </c>
      <c r="J10383" s="15" t="str">
        <f>MID(Tabla1[[#This Row],[HORA]],1,5)</f>
        <v>09:02</v>
      </c>
      <c r="K10383" s="16">
        <f>IF(Tabla1[[#This Row],[FECHA]]=I10384,IF(J10384-J10383&gt;0,(J10384-J10383)*1440,0),0)</f>
        <v>1.0000000000000764</v>
      </c>
      <c r="L10383" s="14">
        <f>2+L10124-Datos!$C$8</f>
        <v>6.6300000000000008</v>
      </c>
      <c r="M10383" s="13" t="s">
        <v>5332</v>
      </c>
      <c r="N10383" s="1" t="s">
        <v>52520</v>
      </c>
      <c r="O10383" s="1">
        <v>20</v>
      </c>
      <c r="P10383" s="1" t="s">
        <v>818</v>
      </c>
      <c r="Q10383" s="4" t="s">
        <v>21</v>
      </c>
    </row>
    <row r="10384" spans="1:17" ht="22.5" x14ac:dyDescent="0.25">
      <c r="A10384" s="3">
        <v>3090</v>
      </c>
      <c r="B10384" s="1" t="s">
        <v>9607</v>
      </c>
      <c r="C10384" s="1" t="s">
        <v>15</v>
      </c>
      <c r="D10384" s="1" t="s">
        <v>40</v>
      </c>
      <c r="E10384" s="1">
        <v>17630212</v>
      </c>
      <c r="F10384" s="1" t="s">
        <v>9608</v>
      </c>
      <c r="G10384" s="1">
        <v>2770515</v>
      </c>
      <c r="H10384" s="1" t="s">
        <v>9609</v>
      </c>
      <c r="I10384" s="2">
        <v>45080</v>
      </c>
      <c r="J10384" s="15" t="str">
        <f>MID(Tabla1[[#This Row],[HORA]],1,5)</f>
        <v>09:03</v>
      </c>
      <c r="K10384" s="16">
        <f>IF(Tabla1[[#This Row],[FECHA]]=I10385,IF(J10385-J10384&gt;0,(J10385-J10384)*1440,0),0)</f>
        <v>6.9999999999998952</v>
      </c>
      <c r="L10384" s="14">
        <f>2+L10125-Datos!$C$8</f>
        <v>6.44</v>
      </c>
      <c r="M10384" s="13" t="s">
        <v>6691</v>
      </c>
      <c r="N10384" s="1" t="s">
        <v>9610</v>
      </c>
      <c r="O10384" s="1">
        <v>15</v>
      </c>
      <c r="P10384" s="1" t="s">
        <v>1532</v>
      </c>
      <c r="Q10384" s="4" t="s">
        <v>21</v>
      </c>
    </row>
    <row r="10385" spans="1:17" ht="22.5" x14ac:dyDescent="0.25">
      <c r="A10385" s="3">
        <v>350</v>
      </c>
      <c r="B10385" s="1" t="s">
        <v>819</v>
      </c>
      <c r="C10385" s="1" t="s">
        <v>15</v>
      </c>
      <c r="D10385" s="1" t="s">
        <v>77</v>
      </c>
      <c r="E10385" s="1">
        <v>2239580</v>
      </c>
      <c r="F10385" s="1" t="s">
        <v>820</v>
      </c>
      <c r="G10385" s="1">
        <v>2239581</v>
      </c>
      <c r="H10385" s="1" t="s">
        <v>821</v>
      </c>
      <c r="I10385" s="2">
        <v>45080</v>
      </c>
      <c r="J10385" s="15" t="str">
        <f>MID(Tabla1[[#This Row],[HORA]],1,5)</f>
        <v>09:10</v>
      </c>
      <c r="K10385" s="16">
        <f>IF(Tabla1[[#This Row],[FECHA]]=I10386,IF(J10386-J10385&gt;0,(J10386-J10385)*1440,0),0)</f>
        <v>0</v>
      </c>
      <c r="L10385" s="14">
        <f>2+L10126-Datos!$C$8</f>
        <v>8.5300000000000011</v>
      </c>
      <c r="M10385" s="13" t="s">
        <v>822</v>
      </c>
      <c r="N10385" s="1" t="s">
        <v>823</v>
      </c>
      <c r="O10385" s="1">
        <v>0</v>
      </c>
      <c r="P10385" s="1" t="s">
        <v>818</v>
      </c>
      <c r="Q10385" s="4" t="s">
        <v>21</v>
      </c>
    </row>
    <row r="10386" spans="1:17" ht="22.5" x14ac:dyDescent="0.25">
      <c r="A10386" s="3">
        <v>351</v>
      </c>
      <c r="B10386" s="1" t="s">
        <v>819</v>
      </c>
      <c r="C10386" s="1" t="s">
        <v>15</v>
      </c>
      <c r="D10386" s="1" t="s">
        <v>77</v>
      </c>
      <c r="E10386" s="1">
        <v>2239580</v>
      </c>
      <c r="F10386" s="1" t="s">
        <v>820</v>
      </c>
      <c r="G10386" s="1">
        <v>2239581</v>
      </c>
      <c r="H10386" s="1" t="s">
        <v>821</v>
      </c>
      <c r="I10386" s="2">
        <v>45080</v>
      </c>
      <c r="J10386" s="15" t="str">
        <f>MID(Tabla1[[#This Row],[HORA]],1,5)</f>
        <v>09:10</v>
      </c>
      <c r="K10386" s="16">
        <f>IF(Tabla1[[#This Row],[FECHA]]=I10387,IF(J10387-J10386&gt;0,(J10387-J10386)*1440,0),0)</f>
        <v>3.0000000000000693</v>
      </c>
      <c r="L10386" s="14">
        <f>2+L10127-Datos!$C$8</f>
        <v>5.87</v>
      </c>
      <c r="M10386" s="13" t="s">
        <v>822</v>
      </c>
      <c r="N10386" s="1" t="s">
        <v>824</v>
      </c>
      <c r="O10386" s="1">
        <v>0</v>
      </c>
      <c r="P10386" s="1" t="s">
        <v>818</v>
      </c>
      <c r="Q10386" s="4" t="s">
        <v>21</v>
      </c>
    </row>
    <row r="10387" spans="1:17" ht="22.5" x14ac:dyDescent="0.25">
      <c r="A10387" s="3">
        <v>352</v>
      </c>
      <c r="B10387" s="1" t="s">
        <v>825</v>
      </c>
      <c r="C10387" s="1" t="s">
        <v>15</v>
      </c>
      <c r="D10387" s="1" t="s">
        <v>172</v>
      </c>
      <c r="E10387" s="1">
        <v>2239582</v>
      </c>
      <c r="F10387" s="1" t="s">
        <v>826</v>
      </c>
      <c r="G10387" s="1">
        <v>2239583</v>
      </c>
      <c r="H10387" s="1" t="s">
        <v>827</v>
      </c>
      <c r="I10387" s="2">
        <v>45080</v>
      </c>
      <c r="J10387" s="15" t="str">
        <f>MID(Tabla1[[#This Row],[HORA]],1,5)</f>
        <v>09:13</v>
      </c>
      <c r="K10387" s="16">
        <f>IF(Tabla1[[#This Row],[FECHA]]=I10388,IF(J10388-J10387&gt;0,(J10388-J10387)*1440,0),0)</f>
        <v>0.99999999999991651</v>
      </c>
      <c r="L10387" s="14">
        <f>2+L10128-Datos!$C$8</f>
        <v>7.6000000000000005</v>
      </c>
      <c r="M10387" s="13" t="s">
        <v>828</v>
      </c>
      <c r="N10387" s="1" t="s">
        <v>59</v>
      </c>
      <c r="O10387" s="1">
        <v>0</v>
      </c>
      <c r="P10387" s="1" t="s">
        <v>818</v>
      </c>
      <c r="Q10387" s="4" t="s">
        <v>21</v>
      </c>
    </row>
    <row r="10388" spans="1:17" ht="22.5" x14ac:dyDescent="0.25">
      <c r="A10388" s="3">
        <v>353</v>
      </c>
      <c r="B10388" s="1" t="s">
        <v>829</v>
      </c>
      <c r="C10388" s="1" t="s">
        <v>15</v>
      </c>
      <c r="D10388" s="1" t="s">
        <v>23</v>
      </c>
      <c r="E10388" s="1">
        <v>2239584</v>
      </c>
      <c r="F10388" s="1" t="s">
        <v>830</v>
      </c>
      <c r="G10388" s="1">
        <v>2239585</v>
      </c>
      <c r="H10388" s="1" t="s">
        <v>831</v>
      </c>
      <c r="I10388" s="2">
        <v>45080</v>
      </c>
      <c r="J10388" s="15" t="str">
        <f>MID(Tabla1[[#This Row],[HORA]],1,5)</f>
        <v>09:14</v>
      </c>
      <c r="K10388" s="16">
        <f>IF(Tabla1[[#This Row],[FECHA]]=I10389,IF(J10389-J10388&gt;0,(J10389-J10388)*1440,0),0)</f>
        <v>9.000000000000048</v>
      </c>
      <c r="L10388" s="14">
        <f>2+L10129-Datos!$C$8</f>
        <v>9.4600000000000009</v>
      </c>
      <c r="M10388" s="13" t="s">
        <v>832</v>
      </c>
      <c r="N10388" s="1" t="s">
        <v>59</v>
      </c>
      <c r="O10388" s="1">
        <v>0</v>
      </c>
      <c r="P10388" s="1" t="s">
        <v>818</v>
      </c>
      <c r="Q10388" s="4" t="s">
        <v>21</v>
      </c>
    </row>
    <row r="10389" spans="1:17" ht="22.5" x14ac:dyDescent="0.25">
      <c r="A10389" s="3">
        <v>9117</v>
      </c>
      <c r="B10389" s="1" t="s">
        <v>28482</v>
      </c>
      <c r="C10389" s="1" t="s">
        <v>15</v>
      </c>
      <c r="D10389" s="1" t="s">
        <v>71</v>
      </c>
      <c r="E10389" s="1">
        <v>27705591</v>
      </c>
      <c r="F10389" s="1" t="s">
        <v>28483</v>
      </c>
      <c r="G10389" s="1">
        <v>2239587</v>
      </c>
      <c r="H10389" s="1" t="s">
        <v>28484</v>
      </c>
      <c r="I10389" s="2">
        <v>45080</v>
      </c>
      <c r="J10389" s="15" t="str">
        <f>MID(Tabla1[[#This Row],[HORA]],1,5)</f>
        <v>09:23</v>
      </c>
      <c r="K10389" s="16">
        <f>IF(Tabla1[[#This Row],[FECHA]]=I10390,IF(J10390-J10389&gt;0,(J10390-J10389)*1440,0),0)</f>
        <v>2.9999999999999893</v>
      </c>
      <c r="L10389" s="14">
        <f>2+L10130-Datos!$C$8</f>
        <v>6.76</v>
      </c>
      <c r="M10389" s="13" t="s">
        <v>1677</v>
      </c>
      <c r="N10389" s="1" t="s">
        <v>59</v>
      </c>
      <c r="O10389" s="1">
        <v>10</v>
      </c>
      <c r="P10389" s="1" t="s">
        <v>818</v>
      </c>
      <c r="Q10389" s="4" t="s">
        <v>21</v>
      </c>
    </row>
    <row r="10390" spans="1:17" ht="22.5" x14ac:dyDescent="0.25">
      <c r="A10390" s="3">
        <v>9118</v>
      </c>
      <c r="B10390" s="1" t="s">
        <v>28485</v>
      </c>
      <c r="C10390" s="1" t="s">
        <v>15</v>
      </c>
      <c r="D10390" s="1" t="s">
        <v>40</v>
      </c>
      <c r="E10390" s="1">
        <v>16563223</v>
      </c>
      <c r="F10390" s="1" t="s">
        <v>28486</v>
      </c>
      <c r="G10390" s="1">
        <v>2239590</v>
      </c>
      <c r="H10390" s="1" t="s">
        <v>28487</v>
      </c>
      <c r="I10390" s="2">
        <v>45080</v>
      </c>
      <c r="J10390" s="15" t="str">
        <f>MID(Tabla1[[#This Row],[HORA]],1,5)</f>
        <v>09:26</v>
      </c>
      <c r="K10390" s="16">
        <f>IF(Tabla1[[#This Row],[FECHA]]=I10391,IF(J10391-J10390&gt;0,(J10391-J10390)*1440,0),0)</f>
        <v>13.000000000000034</v>
      </c>
      <c r="L10390" s="14">
        <f>2+L10131-Datos!$C$8</f>
        <v>7.42</v>
      </c>
      <c r="M10390" s="13" t="s">
        <v>1875</v>
      </c>
      <c r="N10390" s="1" t="s">
        <v>28488</v>
      </c>
      <c r="O10390" s="1">
        <v>15</v>
      </c>
      <c r="P10390" s="1" t="s">
        <v>818</v>
      </c>
      <c r="Q10390" s="4" t="s">
        <v>21</v>
      </c>
    </row>
    <row r="10391" spans="1:17" ht="22.5" x14ac:dyDescent="0.25">
      <c r="A10391" s="3">
        <v>15494</v>
      </c>
      <c r="B10391" s="1" t="s">
        <v>47242</v>
      </c>
      <c r="C10391" s="1" t="s">
        <v>15</v>
      </c>
      <c r="D10391" s="1" t="s">
        <v>40</v>
      </c>
      <c r="E10391" s="1">
        <v>76207422</v>
      </c>
      <c r="F10391" s="1" t="s">
        <v>47243</v>
      </c>
      <c r="G10391" s="1">
        <v>76207422</v>
      </c>
      <c r="H10391" s="1" t="s">
        <v>47243</v>
      </c>
      <c r="I10391" s="2">
        <v>45080</v>
      </c>
      <c r="J10391" s="15" t="str">
        <f>MID(Tabla1[[#This Row],[HORA]],1,5)</f>
        <v>09:39</v>
      </c>
      <c r="K10391" s="16">
        <f>IF(Tabla1[[#This Row],[FECHA]]=I10392,IF(J10392-J10391&gt;0,(J10392-J10391)*1440,0),0)</f>
        <v>0.99999999999991651</v>
      </c>
      <c r="L10391" s="14">
        <f>2+L10132-Datos!$C$8</f>
        <v>7.36</v>
      </c>
      <c r="M10391" s="13" t="s">
        <v>510</v>
      </c>
      <c r="N10391" s="1" t="s">
        <v>28118</v>
      </c>
      <c r="O10391" s="1">
        <v>4</v>
      </c>
      <c r="P10391" s="1" t="s">
        <v>645</v>
      </c>
      <c r="Q10391" s="4" t="s">
        <v>21</v>
      </c>
    </row>
    <row r="10392" spans="1:17" ht="22.5" x14ac:dyDescent="0.25">
      <c r="A10392" s="3">
        <v>9119</v>
      </c>
      <c r="B10392" s="1" t="s">
        <v>28489</v>
      </c>
      <c r="C10392" s="1" t="s">
        <v>15</v>
      </c>
      <c r="D10392" s="1" t="s">
        <v>40</v>
      </c>
      <c r="E10392" s="1">
        <v>16752235</v>
      </c>
      <c r="F10392" s="1" t="s">
        <v>19550</v>
      </c>
      <c r="G10392" s="1">
        <v>2239592</v>
      </c>
      <c r="H10392" s="1" t="s">
        <v>19551</v>
      </c>
      <c r="I10392" s="2">
        <v>45080</v>
      </c>
      <c r="J10392" s="15" t="str">
        <f>MID(Tabla1[[#This Row],[HORA]],1,5)</f>
        <v>09:40</v>
      </c>
      <c r="K10392" s="16">
        <f>IF(Tabla1[[#This Row],[FECHA]]=I10393,IF(J10393-J10392&gt;0,(J10393-J10392)*1440,0),0)</f>
        <v>6.0000000000001386</v>
      </c>
      <c r="L10392" s="14">
        <f>2+L10133-Datos!$C$8</f>
        <v>5.4600000000000009</v>
      </c>
      <c r="M10392" s="13" t="s">
        <v>2217</v>
      </c>
      <c r="N10392" s="1" t="s">
        <v>10695</v>
      </c>
      <c r="O10392" s="1">
        <v>10</v>
      </c>
      <c r="P10392" s="1" t="s">
        <v>818</v>
      </c>
      <c r="Q10392" s="4" t="s">
        <v>21</v>
      </c>
    </row>
    <row r="10393" spans="1:17" ht="22.5" x14ac:dyDescent="0.25">
      <c r="A10393" s="3">
        <v>3091</v>
      </c>
      <c r="B10393" s="1" t="s">
        <v>9611</v>
      </c>
      <c r="C10393" s="1" t="s">
        <v>15</v>
      </c>
      <c r="D10393" s="1" t="s">
        <v>40</v>
      </c>
      <c r="E10393" s="1">
        <v>44402300</v>
      </c>
      <c r="F10393" s="1" t="s">
        <v>9612</v>
      </c>
      <c r="G10393" s="1">
        <v>2781395</v>
      </c>
      <c r="H10393" s="1" t="s">
        <v>9613</v>
      </c>
      <c r="I10393" s="2">
        <v>45080</v>
      </c>
      <c r="J10393" s="15" t="str">
        <f>MID(Tabla1[[#This Row],[HORA]],1,5)</f>
        <v>09:46</v>
      </c>
      <c r="K10393" s="16">
        <f>IF(Tabla1[[#This Row],[FECHA]]=I10394,IF(J10394-J10393&gt;0,(J10394-J10393)*1440,0),0)</f>
        <v>4.9999999999999023</v>
      </c>
      <c r="L10393" s="14">
        <f>2+L10134-Datos!$C$8</f>
        <v>6.4700000000000006</v>
      </c>
      <c r="M10393" s="13" t="s">
        <v>3895</v>
      </c>
      <c r="N10393" s="1" t="s">
        <v>9614</v>
      </c>
      <c r="O10393" s="1">
        <v>10</v>
      </c>
      <c r="P10393" s="1" t="s">
        <v>1532</v>
      </c>
      <c r="Q10393" s="4" t="s">
        <v>21</v>
      </c>
    </row>
    <row r="10394" spans="1:17" ht="22.5" x14ac:dyDescent="0.25">
      <c r="A10394" s="3">
        <v>9120</v>
      </c>
      <c r="B10394" s="1" t="s">
        <v>28490</v>
      </c>
      <c r="C10394" s="1" t="s">
        <v>15</v>
      </c>
      <c r="D10394" s="1" t="s">
        <v>82</v>
      </c>
      <c r="E10394" s="1">
        <v>70942187</v>
      </c>
      <c r="F10394" s="1" t="s">
        <v>28491</v>
      </c>
      <c r="G10394" s="1">
        <v>73466758</v>
      </c>
      <c r="H10394" s="1" t="s">
        <v>28492</v>
      </c>
      <c r="I10394" s="2">
        <v>45080</v>
      </c>
      <c r="J10394" s="15" t="str">
        <f>MID(Tabla1[[#This Row],[HORA]],1,5)</f>
        <v>09:51</v>
      </c>
      <c r="K10394" s="16">
        <f>IF(Tabla1[[#This Row],[FECHA]]=I10395,IF(J10395-J10394&gt;0,(J10395-J10394)*1440,0),0)</f>
        <v>5.0000000000000622</v>
      </c>
      <c r="L10394" s="14">
        <f>2+L10135-Datos!$C$8</f>
        <v>7.84</v>
      </c>
      <c r="M10394" s="13" t="s">
        <v>5621</v>
      </c>
      <c r="N10394" s="1" t="s">
        <v>28493</v>
      </c>
      <c r="O10394" s="1">
        <v>15</v>
      </c>
      <c r="P10394" s="1" t="s">
        <v>818</v>
      </c>
      <c r="Q10394" s="4" t="s">
        <v>21</v>
      </c>
    </row>
    <row r="10395" spans="1:17" ht="22.5" x14ac:dyDescent="0.25">
      <c r="A10395" s="3">
        <v>3092</v>
      </c>
      <c r="B10395" s="1" t="s">
        <v>9615</v>
      </c>
      <c r="C10395" s="1" t="s">
        <v>15</v>
      </c>
      <c r="D10395" s="1" t="s">
        <v>40</v>
      </c>
      <c r="E10395" s="1">
        <v>16773291</v>
      </c>
      <c r="F10395" s="1" t="s">
        <v>9616</v>
      </c>
      <c r="G10395" s="1">
        <v>2239599</v>
      </c>
      <c r="H10395" s="1" t="s">
        <v>9617</v>
      </c>
      <c r="I10395" s="2">
        <v>45080</v>
      </c>
      <c r="J10395" s="15" t="str">
        <f>MID(Tabla1[[#This Row],[HORA]],1,5)</f>
        <v>09:56</v>
      </c>
      <c r="K10395" s="16">
        <f>IF(Tabla1[[#This Row],[FECHA]]=I10396,IF(J10396-J10395&gt;0,(J10396-J10395)*1440,0),0)</f>
        <v>1.9999999999999929</v>
      </c>
      <c r="L10395" s="14">
        <f>2+L10136-Datos!$C$8</f>
        <v>7.59</v>
      </c>
      <c r="M10395" s="13" t="s">
        <v>361</v>
      </c>
      <c r="N10395" s="1" t="s">
        <v>9618</v>
      </c>
      <c r="O10395" s="1">
        <v>40</v>
      </c>
      <c r="P10395" s="1" t="s">
        <v>1532</v>
      </c>
      <c r="Q10395" s="4" t="s">
        <v>21</v>
      </c>
    </row>
    <row r="10396" spans="1:17" ht="22.5" x14ac:dyDescent="0.25">
      <c r="A10396" s="3">
        <v>3093</v>
      </c>
      <c r="B10396" s="1" t="s">
        <v>9619</v>
      </c>
      <c r="C10396" s="1" t="s">
        <v>15</v>
      </c>
      <c r="D10396" s="1" t="s">
        <v>33</v>
      </c>
      <c r="E10396" s="1">
        <v>16719936</v>
      </c>
      <c r="F10396" s="1" t="s">
        <v>4999</v>
      </c>
      <c r="G10396" s="1">
        <v>42092075</v>
      </c>
      <c r="H10396" s="1" t="s">
        <v>5000</v>
      </c>
      <c r="I10396" s="2">
        <v>45080</v>
      </c>
      <c r="J10396" s="15" t="str">
        <f>MID(Tabla1[[#This Row],[HORA]],1,5)</f>
        <v>09:58</v>
      </c>
      <c r="K10396" s="16">
        <f>IF(Tabla1[[#This Row],[FECHA]]=I10397,IF(J10397-J10396&gt;0,(J10397-J10396)*1440,0),0)</f>
        <v>8.999999999999968</v>
      </c>
      <c r="L10396" s="14">
        <f>2+L10137-Datos!$C$8</f>
        <v>10.530000000000001</v>
      </c>
      <c r="M10396" s="13" t="s">
        <v>53</v>
      </c>
      <c r="N10396" s="1" t="s">
        <v>9620</v>
      </c>
      <c r="O10396" s="1">
        <v>15</v>
      </c>
      <c r="P10396" s="1" t="s">
        <v>1532</v>
      </c>
      <c r="Q10396" s="4" t="s">
        <v>21</v>
      </c>
    </row>
    <row r="10397" spans="1:17" ht="22.5" x14ac:dyDescent="0.25">
      <c r="A10397" s="3">
        <v>14172</v>
      </c>
      <c r="B10397" s="1" t="s">
        <v>43539</v>
      </c>
      <c r="C10397" s="1" t="s">
        <v>15</v>
      </c>
      <c r="D10397" s="1" t="s">
        <v>40</v>
      </c>
      <c r="E10397" s="1">
        <v>47071567</v>
      </c>
      <c r="F10397" s="1" t="s">
        <v>43540</v>
      </c>
      <c r="G10397" s="1">
        <v>17612484</v>
      </c>
      <c r="H10397" s="1" t="s">
        <v>41395</v>
      </c>
      <c r="I10397" s="2">
        <v>45080</v>
      </c>
      <c r="J10397" s="15" t="str">
        <f>MID(Tabla1[[#This Row],[HORA]],1,5)</f>
        <v>10:07</v>
      </c>
      <c r="K10397" s="16">
        <f>IF(Tabla1[[#This Row],[FECHA]]=I10398,IF(J10398-J10397&gt;0,(J10398-J10397)*1440,0),0)</f>
        <v>3.9999999999999858</v>
      </c>
      <c r="L10397" s="14">
        <f>2+L10138-Datos!$C$8</f>
        <v>7.68</v>
      </c>
      <c r="M10397" s="13" t="s">
        <v>6703</v>
      </c>
      <c r="N10397" s="1" t="s">
        <v>43541</v>
      </c>
      <c r="O10397" s="1">
        <v>15</v>
      </c>
      <c r="P10397" s="1" t="s">
        <v>1532</v>
      </c>
      <c r="Q10397" s="4" t="s">
        <v>21</v>
      </c>
    </row>
    <row r="10398" spans="1:17" ht="22.5" x14ac:dyDescent="0.25">
      <c r="A10398" s="3">
        <v>18498</v>
      </c>
      <c r="B10398" s="1" t="s">
        <v>55108</v>
      </c>
      <c r="C10398" s="1" t="s">
        <v>15</v>
      </c>
      <c r="D10398" s="1" t="s">
        <v>77</v>
      </c>
      <c r="E10398" s="1">
        <v>20605979476</v>
      </c>
      <c r="F10398" s="1" t="s">
        <v>51477</v>
      </c>
      <c r="G10398" s="1">
        <v>2239602</v>
      </c>
      <c r="H10398" s="1" t="s">
        <v>51478</v>
      </c>
      <c r="I10398" s="2">
        <v>45080</v>
      </c>
      <c r="J10398" s="15" t="str">
        <f>MID(Tabla1[[#This Row],[HORA]],1,5)</f>
        <v>10:11</v>
      </c>
      <c r="K10398" s="16">
        <f>IF(Tabla1[[#This Row],[FECHA]]=I10399,IF(J10399-J10398&gt;0,(J10399-J10398)*1440,0),0)</f>
        <v>1.9999999999999929</v>
      </c>
      <c r="L10398" s="14">
        <f>2+L10139-Datos!$C$8</f>
        <v>8.4600000000000009</v>
      </c>
      <c r="M10398" s="13" t="s">
        <v>2819</v>
      </c>
      <c r="N10398" s="1" t="s">
        <v>5462</v>
      </c>
      <c r="O10398" s="1">
        <v>10</v>
      </c>
      <c r="P10398" s="1" t="s">
        <v>1532</v>
      </c>
      <c r="Q10398" s="4" t="s">
        <v>21</v>
      </c>
    </row>
    <row r="10399" spans="1:17" ht="22.5" x14ac:dyDescent="0.25">
      <c r="A10399" s="3">
        <v>9121</v>
      </c>
      <c r="B10399" s="1" t="s">
        <v>28494</v>
      </c>
      <c r="C10399" s="1" t="s">
        <v>15</v>
      </c>
      <c r="D10399" s="1" t="s">
        <v>40</v>
      </c>
      <c r="E10399" s="1">
        <v>16672087</v>
      </c>
      <c r="F10399" s="1" t="s">
        <v>28495</v>
      </c>
      <c r="G10399" s="1">
        <v>2239604</v>
      </c>
      <c r="H10399" s="1" t="s">
        <v>28496</v>
      </c>
      <c r="I10399" s="2">
        <v>45080</v>
      </c>
      <c r="J10399" s="15" t="str">
        <f>MID(Tabla1[[#This Row],[HORA]],1,5)</f>
        <v>10:13</v>
      </c>
      <c r="K10399" s="16">
        <f>IF(Tabla1[[#This Row],[FECHA]]=I10400,IF(J10400-J10399&gt;0,(J10400-J10399)*1440,0),0)</f>
        <v>7.0000000000000551</v>
      </c>
      <c r="L10399" s="14">
        <f>2+L10140-Datos!$C$8</f>
        <v>10.83</v>
      </c>
      <c r="M10399" s="13" t="s">
        <v>974</v>
      </c>
      <c r="N10399" s="1" t="s">
        <v>4435</v>
      </c>
      <c r="O10399" s="1">
        <v>20</v>
      </c>
      <c r="P10399" s="1" t="s">
        <v>818</v>
      </c>
      <c r="Q10399" s="4" t="s">
        <v>21</v>
      </c>
    </row>
    <row r="10400" spans="1:17" ht="22.5" x14ac:dyDescent="0.25">
      <c r="A10400" s="3">
        <v>14173</v>
      </c>
      <c r="B10400" s="1" t="s">
        <v>43542</v>
      </c>
      <c r="C10400" s="1" t="s">
        <v>15</v>
      </c>
      <c r="D10400" s="1" t="s">
        <v>40</v>
      </c>
      <c r="E10400" s="1">
        <v>16779184</v>
      </c>
      <c r="F10400" s="1" t="s">
        <v>23499</v>
      </c>
      <c r="G10400" s="1">
        <v>2239606</v>
      </c>
      <c r="H10400" s="1" t="s">
        <v>43543</v>
      </c>
      <c r="I10400" s="2">
        <v>45080</v>
      </c>
      <c r="J10400" s="15" t="str">
        <f>MID(Tabla1[[#This Row],[HORA]],1,5)</f>
        <v>10:20</v>
      </c>
      <c r="K10400" s="16">
        <f>IF(Tabla1[[#This Row],[FECHA]]=I10401,IF(J10401-J10400&gt;0,(J10401-J10400)*1440,0),0)</f>
        <v>2.9999999999999094</v>
      </c>
      <c r="L10400" s="14">
        <f>2+L10141-Datos!$C$8</f>
        <v>9.52</v>
      </c>
      <c r="M10400" s="13" t="s">
        <v>2833</v>
      </c>
      <c r="N10400" s="1" t="s">
        <v>43544</v>
      </c>
      <c r="O10400" s="1">
        <v>15</v>
      </c>
      <c r="P10400" s="1" t="s">
        <v>1532</v>
      </c>
      <c r="Q10400" s="4" t="s">
        <v>21</v>
      </c>
    </row>
    <row r="10401" spans="1:17" ht="22.5" x14ac:dyDescent="0.25">
      <c r="A10401" s="3">
        <v>14174</v>
      </c>
      <c r="B10401" s="1" t="s">
        <v>43545</v>
      </c>
      <c r="C10401" s="1" t="s">
        <v>15</v>
      </c>
      <c r="D10401" s="1" t="s">
        <v>71</v>
      </c>
      <c r="E10401" s="1">
        <v>43256699</v>
      </c>
      <c r="F10401" s="1" t="s">
        <v>26929</v>
      </c>
      <c r="G10401" s="1">
        <v>2239607</v>
      </c>
      <c r="H10401" s="1" t="s">
        <v>43546</v>
      </c>
      <c r="I10401" s="2">
        <v>45080</v>
      </c>
      <c r="J10401" s="15" t="str">
        <f>MID(Tabla1[[#This Row],[HORA]],1,5)</f>
        <v>10:23</v>
      </c>
      <c r="K10401" s="16">
        <f>IF(Tabla1[[#This Row],[FECHA]]=I10402,IF(J10402-J10401&gt;0,(J10402-J10401)*1440,0),0)</f>
        <v>5.0000000000000622</v>
      </c>
      <c r="L10401" s="14">
        <f>2+L10142-Datos!$C$8</f>
        <v>8.120000000000001</v>
      </c>
      <c r="M10401" s="13" t="s">
        <v>7015</v>
      </c>
      <c r="N10401" s="1" t="s">
        <v>43547</v>
      </c>
      <c r="O10401" s="1">
        <v>15</v>
      </c>
      <c r="P10401" s="1" t="s">
        <v>1532</v>
      </c>
      <c r="Q10401" s="4" t="s">
        <v>21</v>
      </c>
    </row>
    <row r="10402" spans="1:17" ht="22.5" x14ac:dyDescent="0.25">
      <c r="A10402" s="3">
        <v>14175</v>
      </c>
      <c r="B10402" s="1" t="s">
        <v>43548</v>
      </c>
      <c r="C10402" s="1" t="s">
        <v>15</v>
      </c>
      <c r="D10402" s="1" t="s">
        <v>40</v>
      </c>
      <c r="E10402" s="1">
        <v>16659467</v>
      </c>
      <c r="F10402" s="1" t="s">
        <v>10227</v>
      </c>
      <c r="G10402" s="1">
        <v>2239609</v>
      </c>
      <c r="H10402" s="1" t="s">
        <v>10225</v>
      </c>
      <c r="I10402" s="2">
        <v>45080</v>
      </c>
      <c r="J10402" s="15" t="str">
        <f>MID(Tabla1[[#This Row],[HORA]],1,5)</f>
        <v>10:28</v>
      </c>
      <c r="K10402" s="16">
        <f>IF(Tabla1[[#This Row],[FECHA]]=I10403,IF(J10403-J10402&gt;0,(J10403-J10402)*1440,0),0)</f>
        <v>0</v>
      </c>
      <c r="L10402" s="14">
        <f>2+L10143-Datos!$C$8</f>
        <v>5.86</v>
      </c>
      <c r="M10402" s="13" t="s">
        <v>978</v>
      </c>
      <c r="N10402" s="1" t="s">
        <v>43549</v>
      </c>
      <c r="O10402" s="1">
        <v>40</v>
      </c>
      <c r="P10402" s="1" t="s">
        <v>1532</v>
      </c>
      <c r="Q10402" s="4" t="s">
        <v>21</v>
      </c>
    </row>
    <row r="10403" spans="1:17" ht="22.5" x14ac:dyDescent="0.25">
      <c r="A10403" s="3">
        <v>14176</v>
      </c>
      <c r="B10403" s="1" t="s">
        <v>43548</v>
      </c>
      <c r="C10403" s="1" t="s">
        <v>15</v>
      </c>
      <c r="D10403" s="1" t="s">
        <v>40</v>
      </c>
      <c r="E10403" s="1">
        <v>16659467</v>
      </c>
      <c r="F10403" s="1" t="s">
        <v>10224</v>
      </c>
      <c r="G10403" s="1">
        <v>2239609</v>
      </c>
      <c r="H10403" s="1" t="s">
        <v>10225</v>
      </c>
      <c r="I10403" s="2">
        <v>45080</v>
      </c>
      <c r="J10403" s="15" t="str">
        <f>MID(Tabla1[[#This Row],[HORA]],1,5)</f>
        <v>10:28</v>
      </c>
      <c r="K10403" s="16">
        <f>IF(Tabla1[[#This Row],[FECHA]]=I10404,IF(J10404-J10403&gt;0,(J10404-J10403)*1440,0),0)</f>
        <v>1.9999999999999929</v>
      </c>
      <c r="L10403" s="14">
        <f>2+L10144-Datos!$C$8</f>
        <v>8.379999999999999</v>
      </c>
      <c r="M10403" s="13" t="s">
        <v>978</v>
      </c>
      <c r="N10403" s="1" t="s">
        <v>43549</v>
      </c>
      <c r="O10403" s="1">
        <v>40</v>
      </c>
      <c r="P10403" s="1" t="s">
        <v>1532</v>
      </c>
      <c r="Q10403" s="4" t="s">
        <v>21</v>
      </c>
    </row>
    <row r="10404" spans="1:17" ht="22.5" x14ac:dyDescent="0.25">
      <c r="A10404" s="3">
        <v>14177</v>
      </c>
      <c r="B10404" s="1" t="s">
        <v>43550</v>
      </c>
      <c r="C10404" s="1" t="s">
        <v>15</v>
      </c>
      <c r="D10404" s="1" t="s">
        <v>40</v>
      </c>
      <c r="E10404" s="1">
        <v>47688113</v>
      </c>
      <c r="F10404" s="1" t="s">
        <v>43551</v>
      </c>
      <c r="G10404" s="1">
        <v>43666437</v>
      </c>
      <c r="H10404" s="1" t="s">
        <v>43552</v>
      </c>
      <c r="I10404" s="2">
        <v>45080</v>
      </c>
      <c r="J10404" s="15" t="str">
        <f>MID(Tabla1[[#This Row],[HORA]],1,5)</f>
        <v>10:30</v>
      </c>
      <c r="K10404" s="16">
        <f>IF(Tabla1[[#This Row],[FECHA]]=I10405,IF(J10405-J10404&gt;0,(J10405-J10404)*1440,0),0)</f>
        <v>0</v>
      </c>
      <c r="L10404" s="14">
        <f>2+L10145-Datos!$C$8</f>
        <v>7.41</v>
      </c>
      <c r="M10404" s="13" t="s">
        <v>1888</v>
      </c>
      <c r="N10404" s="1" t="s">
        <v>43553</v>
      </c>
      <c r="O10404" s="1">
        <v>10</v>
      </c>
      <c r="P10404" s="1" t="s">
        <v>1532</v>
      </c>
      <c r="Q10404" s="4" t="s">
        <v>21</v>
      </c>
    </row>
    <row r="10405" spans="1:17" ht="22.5" x14ac:dyDescent="0.25">
      <c r="A10405" s="3">
        <v>3124</v>
      </c>
      <c r="B10405" s="1" t="s">
        <v>9716</v>
      </c>
      <c r="C10405" s="1" t="s">
        <v>15</v>
      </c>
      <c r="D10405" s="1" t="s">
        <v>23</v>
      </c>
      <c r="E10405" s="1">
        <v>27844349</v>
      </c>
      <c r="F10405" s="1" t="s">
        <v>9717</v>
      </c>
      <c r="G10405" s="1">
        <v>27844349</v>
      </c>
      <c r="H10405" s="1" t="s">
        <v>9717</v>
      </c>
      <c r="I10405" s="2">
        <v>45080</v>
      </c>
      <c r="J10405" s="15" t="str">
        <f>MID(Tabla1[[#This Row],[HORA]],1,5)</f>
        <v>10:30</v>
      </c>
      <c r="K10405" s="16">
        <f>IF(Tabla1[[#This Row],[FECHA]]=I10406,IF(J10406-J10405&gt;0,(J10406-J10405)*1440,0),0)</f>
        <v>3.0000000000000693</v>
      </c>
      <c r="L10405" s="14">
        <f>2+L10146-Datos!$C$8</f>
        <v>6.5200000000000005</v>
      </c>
      <c r="M10405" s="13" t="s">
        <v>3315</v>
      </c>
      <c r="N10405" s="1" t="s">
        <v>1715</v>
      </c>
      <c r="O10405" s="1">
        <v>10</v>
      </c>
      <c r="P10405" s="1" t="s">
        <v>45</v>
      </c>
      <c r="Q10405" s="4" t="s">
        <v>21</v>
      </c>
    </row>
    <row r="10406" spans="1:17" ht="22.5" x14ac:dyDescent="0.25">
      <c r="A10406" s="3">
        <v>14178</v>
      </c>
      <c r="B10406" s="1" t="s">
        <v>43554</v>
      </c>
      <c r="C10406" s="1" t="s">
        <v>15</v>
      </c>
      <c r="D10406" s="1" t="s">
        <v>33</v>
      </c>
      <c r="E10406" s="1">
        <v>5643312</v>
      </c>
      <c r="F10406" s="1" t="s">
        <v>43555</v>
      </c>
      <c r="G10406" s="1">
        <v>2239611</v>
      </c>
      <c r="H10406" s="1" t="s">
        <v>43556</v>
      </c>
      <c r="I10406" s="2">
        <v>45080</v>
      </c>
      <c r="J10406" s="15" t="str">
        <f>MID(Tabla1[[#This Row],[HORA]],1,5)</f>
        <v>10:33</v>
      </c>
      <c r="K10406" s="16">
        <f>IF(Tabla1[[#This Row],[FECHA]]=I10407,IF(J10407-J10406&gt;0,(J10407-J10406)*1440,0),0)</f>
        <v>0.99999999999991651</v>
      </c>
      <c r="L10406" s="14">
        <f>2+L10147-Datos!$C$8</f>
        <v>6.5600000000000005</v>
      </c>
      <c r="M10406" s="13" t="s">
        <v>1300</v>
      </c>
      <c r="N10406" s="1" t="s">
        <v>43557</v>
      </c>
      <c r="O10406" s="1">
        <v>50</v>
      </c>
      <c r="P10406" s="1" t="s">
        <v>1532</v>
      </c>
      <c r="Q10406" s="4" t="s">
        <v>21</v>
      </c>
    </row>
    <row r="10407" spans="1:17" ht="22.5" x14ac:dyDescent="0.25">
      <c r="A10407" s="3">
        <v>14179</v>
      </c>
      <c r="B10407" s="1" t="s">
        <v>43558</v>
      </c>
      <c r="C10407" s="1" t="s">
        <v>15</v>
      </c>
      <c r="D10407" s="1" t="s">
        <v>40</v>
      </c>
      <c r="E10407" s="1">
        <v>40263877</v>
      </c>
      <c r="F10407" s="1" t="s">
        <v>43559</v>
      </c>
      <c r="G10407" s="1">
        <v>41157619</v>
      </c>
      <c r="H10407" s="1" t="s">
        <v>43560</v>
      </c>
      <c r="I10407" s="2">
        <v>45080</v>
      </c>
      <c r="J10407" s="15" t="str">
        <f>MID(Tabla1[[#This Row],[HORA]],1,5)</f>
        <v>10:34</v>
      </c>
      <c r="K10407" s="16">
        <f>IF(Tabla1[[#This Row],[FECHA]]=I10408,IF(J10408-J10407&gt;0,(J10408-J10407)*1440,0),0)</f>
        <v>3.0000000000000693</v>
      </c>
      <c r="L10407" s="14">
        <f>2+L10148-Datos!$C$8</f>
        <v>11.44</v>
      </c>
      <c r="M10407" s="13" t="s">
        <v>1323</v>
      </c>
      <c r="N10407" s="1" t="s">
        <v>1531</v>
      </c>
      <c r="O10407" s="1">
        <v>10</v>
      </c>
      <c r="P10407" s="1" t="s">
        <v>1532</v>
      </c>
      <c r="Q10407" s="4" t="s">
        <v>21</v>
      </c>
    </row>
    <row r="10408" spans="1:17" ht="22.5" x14ac:dyDescent="0.25">
      <c r="A10408" s="3">
        <v>17450</v>
      </c>
      <c r="B10408" s="1" t="s">
        <v>52521</v>
      </c>
      <c r="C10408" s="1" t="s">
        <v>15</v>
      </c>
      <c r="D10408" s="1" t="s">
        <v>40</v>
      </c>
      <c r="E10408" s="1">
        <v>10167270625</v>
      </c>
      <c r="F10408" s="1" t="s">
        <v>50529</v>
      </c>
      <c r="G10408" s="1">
        <v>2239612</v>
      </c>
      <c r="H10408" s="1" t="s">
        <v>52522</v>
      </c>
      <c r="I10408" s="2">
        <v>45080</v>
      </c>
      <c r="J10408" s="15" t="str">
        <f>MID(Tabla1[[#This Row],[HORA]],1,5)</f>
        <v>10:37</v>
      </c>
      <c r="K10408" s="16">
        <f>IF(Tabla1[[#This Row],[FECHA]]=I10409,IF(J10409-J10408&gt;0,(J10409-J10408)*1440,0),0)</f>
        <v>0.99999999999991651</v>
      </c>
      <c r="L10408" s="14">
        <f>2+L10149-Datos!$C$8</f>
        <v>5.42</v>
      </c>
      <c r="M10408" s="13" t="s">
        <v>1304</v>
      </c>
      <c r="N10408" s="1" t="s">
        <v>52523</v>
      </c>
      <c r="O10408" s="1">
        <v>12</v>
      </c>
      <c r="P10408" s="1" t="s">
        <v>818</v>
      </c>
      <c r="Q10408" s="4" t="s">
        <v>21</v>
      </c>
    </row>
    <row r="10409" spans="1:17" ht="22.5" x14ac:dyDescent="0.25">
      <c r="A10409" s="3">
        <v>14180</v>
      </c>
      <c r="B10409" s="1" t="s">
        <v>43561</v>
      </c>
      <c r="C10409" s="1" t="s">
        <v>15</v>
      </c>
      <c r="D10409" s="1" t="s">
        <v>40</v>
      </c>
      <c r="E10409" s="1">
        <v>45651842</v>
      </c>
      <c r="F10409" s="1" t="s">
        <v>43562</v>
      </c>
      <c r="G10409" s="1">
        <v>42355207</v>
      </c>
      <c r="H10409" s="1" t="s">
        <v>43563</v>
      </c>
      <c r="I10409" s="2">
        <v>45080</v>
      </c>
      <c r="J10409" s="15" t="str">
        <f>MID(Tabla1[[#This Row],[HORA]],1,5)</f>
        <v>10:38</v>
      </c>
      <c r="K10409" s="16">
        <f>IF(Tabla1[[#This Row],[FECHA]]=I10410,IF(J10410-J10409&gt;0,(J10410-J10409)*1440,0),0)</f>
        <v>1.9999999999999929</v>
      </c>
      <c r="L10409" s="14">
        <f>2+L10150-Datos!$C$8</f>
        <v>6.7200000000000006</v>
      </c>
      <c r="M10409" s="13" t="s">
        <v>334</v>
      </c>
      <c r="N10409" s="1" t="s">
        <v>43564</v>
      </c>
      <c r="O10409" s="1">
        <v>15</v>
      </c>
      <c r="P10409" s="1" t="s">
        <v>1532</v>
      </c>
      <c r="Q10409" s="4" t="s">
        <v>21</v>
      </c>
    </row>
    <row r="10410" spans="1:17" ht="22.5" x14ac:dyDescent="0.25">
      <c r="A10410" s="3">
        <v>9122</v>
      </c>
      <c r="B10410" s="1" t="s">
        <v>28497</v>
      </c>
      <c r="C10410" s="1" t="s">
        <v>15</v>
      </c>
      <c r="D10410" s="1" t="s">
        <v>40</v>
      </c>
      <c r="E10410" s="1">
        <v>10689768</v>
      </c>
      <c r="F10410" s="1" t="s">
        <v>28498</v>
      </c>
      <c r="G10410" s="1">
        <v>42436373</v>
      </c>
      <c r="H10410" s="1" t="s">
        <v>28499</v>
      </c>
      <c r="I10410" s="2">
        <v>45080</v>
      </c>
      <c r="J10410" s="15" t="str">
        <f>MID(Tabla1[[#This Row],[HORA]],1,5)</f>
        <v>10:40</v>
      </c>
      <c r="K10410" s="16">
        <f>IF(Tabla1[[#This Row],[FECHA]]=I10411,IF(J10411-J10410&gt;0,(J10411-J10410)*1440,0),0)</f>
        <v>3.9999999999999858</v>
      </c>
      <c r="L10410" s="14">
        <f>2+L10151-Datos!$C$8</f>
        <v>5.62</v>
      </c>
      <c r="M10410" s="13" t="s">
        <v>1354</v>
      </c>
      <c r="N10410" s="1" t="s">
        <v>28500</v>
      </c>
      <c r="O10410" s="1">
        <v>15</v>
      </c>
      <c r="P10410" s="1" t="s">
        <v>818</v>
      </c>
      <c r="Q10410" s="4" t="s">
        <v>21</v>
      </c>
    </row>
    <row r="10411" spans="1:17" ht="22.5" x14ac:dyDescent="0.25">
      <c r="A10411" s="3">
        <v>18499</v>
      </c>
      <c r="B10411" s="1" t="s">
        <v>55109</v>
      </c>
      <c r="C10411" s="1" t="s">
        <v>15</v>
      </c>
      <c r="D10411" s="1" t="s">
        <v>61</v>
      </c>
      <c r="E10411" s="1">
        <v>20609215683</v>
      </c>
      <c r="F10411" s="1" t="s">
        <v>55110</v>
      </c>
      <c r="G10411" s="1">
        <v>47933135</v>
      </c>
      <c r="H10411" s="1" t="s">
        <v>55111</v>
      </c>
      <c r="I10411" s="2">
        <v>45080</v>
      </c>
      <c r="J10411" s="15" t="str">
        <f>MID(Tabla1[[#This Row],[HORA]],1,5)</f>
        <v>10:44</v>
      </c>
      <c r="K10411" s="16">
        <f>IF(Tabla1[[#This Row],[FECHA]]=I10412,IF(J10412-J10411&gt;0,(J10412-J10411)*1440,0),0)</f>
        <v>0</v>
      </c>
      <c r="L10411" s="14">
        <f>2+L10152-Datos!$C$8</f>
        <v>6.82</v>
      </c>
      <c r="M10411" s="13" t="s">
        <v>6590</v>
      </c>
      <c r="N10411" s="1" t="s">
        <v>55112</v>
      </c>
      <c r="O10411" s="1">
        <v>100</v>
      </c>
      <c r="P10411" s="1" t="s">
        <v>1532</v>
      </c>
      <c r="Q10411" s="4" t="s">
        <v>21</v>
      </c>
    </row>
    <row r="10412" spans="1:17" ht="22.5" x14ac:dyDescent="0.25">
      <c r="A10412" s="3">
        <v>18500</v>
      </c>
      <c r="B10412" s="1" t="s">
        <v>55109</v>
      </c>
      <c r="C10412" s="1" t="s">
        <v>15</v>
      </c>
      <c r="D10412" s="1" t="s">
        <v>61</v>
      </c>
      <c r="E10412" s="1">
        <v>20609215683</v>
      </c>
      <c r="F10412" s="1" t="s">
        <v>55110</v>
      </c>
      <c r="G10412" s="1">
        <v>47933135</v>
      </c>
      <c r="H10412" s="1" t="s">
        <v>55111</v>
      </c>
      <c r="I10412" s="2">
        <v>45080</v>
      </c>
      <c r="J10412" s="15" t="str">
        <f>MID(Tabla1[[#This Row],[HORA]],1,5)</f>
        <v>10:44</v>
      </c>
      <c r="K10412" s="16">
        <f>IF(Tabla1[[#This Row],[FECHA]]=I10413,IF(J10413-J10412&gt;0,(J10413-J10412)*1440,0),0)</f>
        <v>0</v>
      </c>
      <c r="L10412" s="14">
        <f>2+L10153-Datos!$C$8</f>
        <v>8.32</v>
      </c>
      <c r="M10412" s="13" t="s">
        <v>6590</v>
      </c>
      <c r="N10412" s="1" t="s">
        <v>55113</v>
      </c>
      <c r="O10412" s="1">
        <v>50</v>
      </c>
      <c r="P10412" s="1" t="s">
        <v>1532</v>
      </c>
      <c r="Q10412" s="4" t="s">
        <v>21</v>
      </c>
    </row>
    <row r="10413" spans="1:17" ht="22.5" x14ac:dyDescent="0.25">
      <c r="A10413" s="3">
        <v>18501</v>
      </c>
      <c r="B10413" s="1" t="s">
        <v>55109</v>
      </c>
      <c r="C10413" s="1" t="s">
        <v>15</v>
      </c>
      <c r="D10413" s="1" t="s">
        <v>61</v>
      </c>
      <c r="E10413" s="1">
        <v>20609215683</v>
      </c>
      <c r="F10413" s="1" t="s">
        <v>55110</v>
      </c>
      <c r="G10413" s="1">
        <v>47933135</v>
      </c>
      <c r="H10413" s="1" t="s">
        <v>55111</v>
      </c>
      <c r="I10413" s="2">
        <v>45080</v>
      </c>
      <c r="J10413" s="15" t="str">
        <f>MID(Tabla1[[#This Row],[HORA]],1,5)</f>
        <v>10:44</v>
      </c>
      <c r="K10413" s="16">
        <f>IF(Tabla1[[#This Row],[FECHA]]=I10414,IF(J10414-J10413&gt;0,(J10414-J10413)*1440,0),0)</f>
        <v>1.0000000000000764</v>
      </c>
      <c r="L10413" s="14">
        <f>2+L10154-Datos!$C$8</f>
        <v>5.67</v>
      </c>
      <c r="M10413" s="13" t="s">
        <v>6590</v>
      </c>
      <c r="N10413" s="1" t="s">
        <v>55114</v>
      </c>
      <c r="O10413" s="1">
        <v>50</v>
      </c>
      <c r="P10413" s="1" t="s">
        <v>1532</v>
      </c>
      <c r="Q10413" s="4" t="s">
        <v>21</v>
      </c>
    </row>
    <row r="10414" spans="1:17" ht="22.5" x14ac:dyDescent="0.25">
      <c r="A10414" s="3">
        <v>9123</v>
      </c>
      <c r="B10414" s="1" t="s">
        <v>28501</v>
      </c>
      <c r="C10414" s="1" t="s">
        <v>15</v>
      </c>
      <c r="D10414" s="1" t="s">
        <v>40</v>
      </c>
      <c r="E10414" s="1">
        <v>47597906</v>
      </c>
      <c r="F10414" s="1" t="s">
        <v>28502</v>
      </c>
      <c r="G10414" s="1">
        <v>70369897</v>
      </c>
      <c r="H10414" s="1" t="s">
        <v>28503</v>
      </c>
      <c r="I10414" s="2">
        <v>45080</v>
      </c>
      <c r="J10414" s="15" t="str">
        <f>MID(Tabla1[[#This Row],[HORA]],1,5)</f>
        <v>10:45</v>
      </c>
      <c r="K10414" s="16">
        <f>IF(Tabla1[[#This Row],[FECHA]]=I10415,IF(J10415-J10414&gt;0,(J10415-J10414)*1440,0),0)</f>
        <v>4.9999999999999822</v>
      </c>
      <c r="L10414" s="14">
        <f>2+L10155-Datos!$C$8</f>
        <v>7.82</v>
      </c>
      <c r="M10414" s="13" t="s">
        <v>2528</v>
      </c>
      <c r="N10414" s="1" t="s">
        <v>28504</v>
      </c>
      <c r="O10414" s="1">
        <v>30</v>
      </c>
      <c r="P10414" s="1" t="s">
        <v>818</v>
      </c>
      <c r="Q10414" s="4" t="s">
        <v>21</v>
      </c>
    </row>
    <row r="10415" spans="1:17" ht="22.5" x14ac:dyDescent="0.25">
      <c r="A10415" s="3">
        <v>17451</v>
      </c>
      <c r="B10415" s="1" t="s">
        <v>52524</v>
      </c>
      <c r="C10415" s="1" t="s">
        <v>15</v>
      </c>
      <c r="D10415" s="1" t="s">
        <v>40</v>
      </c>
      <c r="E10415" s="1">
        <v>20602787070</v>
      </c>
      <c r="F10415" s="1" t="s">
        <v>52525</v>
      </c>
      <c r="G10415" s="1">
        <v>2239618</v>
      </c>
      <c r="H10415" s="1" t="s">
        <v>52526</v>
      </c>
      <c r="I10415" s="2">
        <v>45080</v>
      </c>
      <c r="J10415" s="15" t="str">
        <f>MID(Tabla1[[#This Row],[HORA]],1,5)</f>
        <v>10:50</v>
      </c>
      <c r="K10415" s="16">
        <f>IF(Tabla1[[#This Row],[FECHA]]=I10416,IF(J10416-J10415&gt;0,(J10416-J10415)*1440,0),0)</f>
        <v>1.9999999999999929</v>
      </c>
      <c r="L10415" s="14">
        <f>2+L10156-Datos!$C$8</f>
        <v>9.52</v>
      </c>
      <c r="M10415" s="13" t="s">
        <v>177</v>
      </c>
      <c r="N10415" s="1" t="s">
        <v>59</v>
      </c>
      <c r="O10415" s="1">
        <v>10</v>
      </c>
      <c r="P10415" s="1" t="s">
        <v>818</v>
      </c>
      <c r="Q10415" s="4" t="s">
        <v>21</v>
      </c>
    </row>
    <row r="10416" spans="1:17" ht="22.5" x14ac:dyDescent="0.25">
      <c r="A10416" s="3">
        <v>17452</v>
      </c>
      <c r="B10416" s="1" t="s">
        <v>52527</v>
      </c>
      <c r="C10416" s="1" t="s">
        <v>15</v>
      </c>
      <c r="D10416" s="1" t="s">
        <v>82</v>
      </c>
      <c r="E10416" s="1">
        <v>20602787070</v>
      </c>
      <c r="F10416" s="1" t="s">
        <v>52525</v>
      </c>
      <c r="G10416" s="1">
        <v>2239619</v>
      </c>
      <c r="H10416" s="1" t="s">
        <v>52528</v>
      </c>
      <c r="I10416" s="2">
        <v>45080</v>
      </c>
      <c r="J10416" s="15" t="str">
        <f>MID(Tabla1[[#This Row],[HORA]],1,5)</f>
        <v>10:52</v>
      </c>
      <c r="K10416" s="16">
        <f>IF(Tabla1[[#This Row],[FECHA]]=I10417,IF(J10417-J10416&gt;0,(J10417-J10416)*1440,0),0)</f>
        <v>0.99999999999999645</v>
      </c>
      <c r="L10416" s="14">
        <f>2+L10157-Datos!$C$8</f>
        <v>6.68</v>
      </c>
      <c r="M10416" s="13" t="s">
        <v>2245</v>
      </c>
      <c r="N10416" s="1" t="s">
        <v>59</v>
      </c>
      <c r="O10416" s="1">
        <v>10</v>
      </c>
      <c r="P10416" s="1" t="s">
        <v>818</v>
      </c>
      <c r="Q10416" s="4" t="s">
        <v>21</v>
      </c>
    </row>
    <row r="10417" spans="1:17" ht="22.5" x14ac:dyDescent="0.25">
      <c r="A10417" s="3">
        <v>14181</v>
      </c>
      <c r="B10417" s="1" t="s">
        <v>43565</v>
      </c>
      <c r="C10417" s="1" t="s">
        <v>15</v>
      </c>
      <c r="D10417" s="1" t="s">
        <v>40</v>
      </c>
      <c r="E10417" s="1">
        <v>2855529</v>
      </c>
      <c r="F10417" s="1" t="s">
        <v>43566</v>
      </c>
      <c r="G10417" s="1">
        <v>72668092</v>
      </c>
      <c r="H10417" s="1" t="s">
        <v>43567</v>
      </c>
      <c r="I10417" s="2">
        <v>45080</v>
      </c>
      <c r="J10417" s="15" t="str">
        <f>MID(Tabla1[[#This Row],[HORA]],1,5)</f>
        <v>10:53</v>
      </c>
      <c r="K10417" s="16">
        <f>IF(Tabla1[[#This Row],[FECHA]]=I10418,IF(J10418-J10417&gt;0,(J10418-J10417)*1440,0),0)</f>
        <v>0</v>
      </c>
      <c r="L10417" s="14">
        <f>2+L10158-Datos!$C$8</f>
        <v>7.62</v>
      </c>
      <c r="M10417" s="13" t="s">
        <v>6325</v>
      </c>
      <c r="N10417" s="1" t="s">
        <v>43568</v>
      </c>
      <c r="O10417" s="1">
        <v>15</v>
      </c>
      <c r="P10417" s="1" t="s">
        <v>1532</v>
      </c>
      <c r="Q10417" s="4" t="s">
        <v>21</v>
      </c>
    </row>
    <row r="10418" spans="1:17" ht="22.5" x14ac:dyDescent="0.25">
      <c r="A10418" s="3">
        <v>3125</v>
      </c>
      <c r="B10418" s="1" t="s">
        <v>9718</v>
      </c>
      <c r="C10418" s="1" t="s">
        <v>15</v>
      </c>
      <c r="D10418" s="1" t="s">
        <v>141</v>
      </c>
      <c r="E10418" s="1">
        <v>50633956</v>
      </c>
      <c r="F10418" s="1" t="s">
        <v>9719</v>
      </c>
      <c r="G10418" s="1">
        <v>50633956</v>
      </c>
      <c r="H10418" s="1" t="s">
        <v>9719</v>
      </c>
      <c r="I10418" s="2">
        <v>45080</v>
      </c>
      <c r="J10418" s="15" t="str">
        <f>MID(Tabla1[[#This Row],[HORA]],1,5)</f>
        <v>10:53</v>
      </c>
      <c r="K10418" s="16">
        <f>IF(Tabla1[[#This Row],[FECHA]]=I10419,IF(J10419-J10418&gt;0,(J10419-J10418)*1440,0),0)</f>
        <v>3.9999999999999858</v>
      </c>
      <c r="L10418" s="14">
        <f>2+L10159-Datos!$C$8</f>
        <v>7.8599999999999994</v>
      </c>
      <c r="M10418" s="13" t="s">
        <v>4770</v>
      </c>
      <c r="N10418" s="1" t="s">
        <v>1715</v>
      </c>
      <c r="O10418" s="1">
        <v>60</v>
      </c>
      <c r="P10418" s="1" t="s">
        <v>45</v>
      </c>
      <c r="Q10418" s="4" t="s">
        <v>21</v>
      </c>
    </row>
    <row r="10419" spans="1:17" ht="22.5" x14ac:dyDescent="0.25">
      <c r="A10419" s="3">
        <v>9124</v>
      </c>
      <c r="B10419" s="1" t="s">
        <v>28505</v>
      </c>
      <c r="C10419" s="1" t="s">
        <v>15</v>
      </c>
      <c r="D10419" s="1" t="s">
        <v>40</v>
      </c>
      <c r="E10419" s="1">
        <v>40302795</v>
      </c>
      <c r="F10419" s="1" t="s">
        <v>10047</v>
      </c>
      <c r="G10419" s="1">
        <v>2239622</v>
      </c>
      <c r="H10419" s="1" t="s">
        <v>28506</v>
      </c>
      <c r="I10419" s="2">
        <v>45080</v>
      </c>
      <c r="J10419" s="15" t="str">
        <f>MID(Tabla1[[#This Row],[HORA]],1,5)</f>
        <v>10:57</v>
      </c>
      <c r="K10419" s="16">
        <f>IF(Tabla1[[#This Row],[FECHA]]=I10420,IF(J10420-J10419&gt;0,(J10420-J10419)*1440,0),0)</f>
        <v>0.99999999999999645</v>
      </c>
      <c r="L10419" s="14">
        <f>2+L10160-Datos!$C$8</f>
        <v>5.53</v>
      </c>
      <c r="M10419" s="13" t="s">
        <v>220</v>
      </c>
      <c r="N10419" s="1" t="s">
        <v>28507</v>
      </c>
      <c r="O10419" s="1">
        <v>20</v>
      </c>
      <c r="P10419" s="1" t="s">
        <v>818</v>
      </c>
      <c r="Q10419" s="4" t="s">
        <v>21</v>
      </c>
    </row>
    <row r="10420" spans="1:17" ht="22.5" x14ac:dyDescent="0.25">
      <c r="A10420" s="3">
        <v>14182</v>
      </c>
      <c r="B10420" s="1" t="s">
        <v>43569</v>
      </c>
      <c r="C10420" s="1" t="s">
        <v>15</v>
      </c>
      <c r="D10420" s="1" t="s">
        <v>40</v>
      </c>
      <c r="E10420" s="1">
        <v>16778286</v>
      </c>
      <c r="F10420" s="1" t="s">
        <v>43570</v>
      </c>
      <c r="G10420" s="1">
        <v>76022840</v>
      </c>
      <c r="H10420" s="1" t="s">
        <v>43571</v>
      </c>
      <c r="I10420" s="2">
        <v>45080</v>
      </c>
      <c r="J10420" s="15" t="str">
        <f>MID(Tabla1[[#This Row],[HORA]],1,5)</f>
        <v>10:58</v>
      </c>
      <c r="K10420" s="16">
        <f>IF(Tabla1[[#This Row],[FECHA]]=I10421,IF(J10421-J10420&gt;0,(J10421-J10420)*1440,0),0)</f>
        <v>7.0000000000000551</v>
      </c>
      <c r="L10420" s="14">
        <f>2+L10161-Datos!$C$8</f>
        <v>6.7700000000000005</v>
      </c>
      <c r="M10420" s="13" t="s">
        <v>263</v>
      </c>
      <c r="N10420" s="1" t="s">
        <v>43572</v>
      </c>
      <c r="O10420" s="1">
        <v>15</v>
      </c>
      <c r="P10420" s="1" t="s">
        <v>1532</v>
      </c>
      <c r="Q10420" s="4" t="s">
        <v>21</v>
      </c>
    </row>
    <row r="10421" spans="1:17" ht="22.5" x14ac:dyDescent="0.25">
      <c r="A10421" s="3">
        <v>14183</v>
      </c>
      <c r="B10421" s="1" t="s">
        <v>43573</v>
      </c>
      <c r="C10421" s="1" t="s">
        <v>15</v>
      </c>
      <c r="D10421" s="1" t="s">
        <v>40</v>
      </c>
      <c r="E10421" s="1">
        <v>2239626</v>
      </c>
      <c r="F10421" s="1" t="s">
        <v>43574</v>
      </c>
      <c r="G10421" s="1">
        <v>2239627</v>
      </c>
      <c r="H10421" s="1" t="s">
        <v>11587</v>
      </c>
      <c r="I10421" s="2">
        <v>45080</v>
      </c>
      <c r="J10421" s="15" t="str">
        <f>MID(Tabla1[[#This Row],[HORA]],1,5)</f>
        <v>11:05</v>
      </c>
      <c r="K10421" s="16">
        <f>IF(Tabla1[[#This Row],[FECHA]]=I10422,IF(J10422-J10421&gt;0,(J10422-J10421)*1440,0),0)</f>
        <v>2.9999999999999094</v>
      </c>
      <c r="L10421" s="14">
        <f>2+L10162-Datos!$C$8</f>
        <v>6.4600000000000009</v>
      </c>
      <c r="M10421" s="13" t="s">
        <v>2552</v>
      </c>
      <c r="N10421" s="1" t="s">
        <v>1531</v>
      </c>
      <c r="O10421" s="1">
        <v>10</v>
      </c>
      <c r="P10421" s="1" t="s">
        <v>1532</v>
      </c>
      <c r="Q10421" s="4" t="s">
        <v>21</v>
      </c>
    </row>
    <row r="10422" spans="1:17" ht="22.5" x14ac:dyDescent="0.25">
      <c r="A10422" s="3">
        <v>9125</v>
      </c>
      <c r="B10422" s="1" t="s">
        <v>28508</v>
      </c>
      <c r="C10422" s="1" t="s">
        <v>15</v>
      </c>
      <c r="D10422" s="1" t="s">
        <v>40</v>
      </c>
      <c r="E10422" s="1">
        <v>42074933</v>
      </c>
      <c r="F10422" s="1" t="s">
        <v>28509</v>
      </c>
      <c r="G10422" s="1">
        <v>3692421</v>
      </c>
      <c r="H10422" s="1" t="s">
        <v>28510</v>
      </c>
      <c r="I10422" s="2">
        <v>45080</v>
      </c>
      <c r="J10422" s="15" t="str">
        <f>MID(Tabla1[[#This Row],[HORA]],1,5)</f>
        <v>11:08</v>
      </c>
      <c r="K10422" s="16">
        <f>IF(Tabla1[[#This Row],[FECHA]]=I10423,IF(J10423-J10422&gt;0,(J10423-J10422)*1440,0),0)</f>
        <v>5.0000000000000622</v>
      </c>
      <c r="L10422" s="14">
        <f>2+L10163-Datos!$C$8</f>
        <v>7.84</v>
      </c>
      <c r="M10422" s="13" t="s">
        <v>1055</v>
      </c>
      <c r="N10422" s="1" t="s">
        <v>28511</v>
      </c>
      <c r="O10422" s="1">
        <v>20</v>
      </c>
      <c r="P10422" s="1" t="s">
        <v>818</v>
      </c>
      <c r="Q10422" s="4" t="s">
        <v>21</v>
      </c>
    </row>
    <row r="10423" spans="1:17" ht="22.5" x14ac:dyDescent="0.25">
      <c r="A10423" s="3">
        <v>9126</v>
      </c>
      <c r="B10423" s="1" t="s">
        <v>28512</v>
      </c>
      <c r="C10423" s="1" t="s">
        <v>15</v>
      </c>
      <c r="D10423" s="1" t="s">
        <v>33</v>
      </c>
      <c r="E10423" s="1">
        <v>40444632</v>
      </c>
      <c r="F10423" s="1" t="s">
        <v>28513</v>
      </c>
      <c r="G10423" s="1">
        <v>2239629</v>
      </c>
      <c r="H10423" s="1" t="s">
        <v>28514</v>
      </c>
      <c r="I10423" s="2">
        <v>45080</v>
      </c>
      <c r="J10423" s="15" t="str">
        <f>MID(Tabla1[[#This Row],[HORA]],1,5)</f>
        <v>11:13</v>
      </c>
      <c r="K10423" s="16">
        <f>IF(Tabla1[[#This Row],[FECHA]]=I10424,IF(J10424-J10423&gt;0,(J10424-J10423)*1440,0),0)</f>
        <v>5.9999999999999787</v>
      </c>
      <c r="L10423" s="14">
        <f>2+L10164-Datos!$C$8</f>
        <v>7.7800000000000011</v>
      </c>
      <c r="M10423" s="13" t="s">
        <v>339</v>
      </c>
      <c r="N10423" s="1" t="s">
        <v>10625</v>
      </c>
      <c r="O10423" s="1">
        <v>15</v>
      </c>
      <c r="P10423" s="1" t="s">
        <v>818</v>
      </c>
      <c r="Q10423" s="4" t="s">
        <v>21</v>
      </c>
    </row>
    <row r="10424" spans="1:17" ht="22.5" x14ac:dyDescent="0.25">
      <c r="A10424" s="3">
        <v>9127</v>
      </c>
      <c r="B10424" s="1" t="s">
        <v>28515</v>
      </c>
      <c r="C10424" s="1" t="s">
        <v>15</v>
      </c>
      <c r="D10424" s="1" t="s">
        <v>40</v>
      </c>
      <c r="E10424" s="1">
        <v>44668018</v>
      </c>
      <c r="F10424" s="1" t="s">
        <v>28516</v>
      </c>
      <c r="G10424" s="1">
        <v>44668018</v>
      </c>
      <c r="H10424" s="1" t="s">
        <v>28516</v>
      </c>
      <c r="I10424" s="2">
        <v>45080</v>
      </c>
      <c r="J10424" s="15" t="str">
        <f>MID(Tabla1[[#This Row],[HORA]],1,5)</f>
        <v>11:19</v>
      </c>
      <c r="K10424" s="16">
        <f>IF(Tabla1[[#This Row],[FECHA]]=I10425,IF(J10425-J10424&gt;0,(J10425-J10424)*1440,0),0)</f>
        <v>0</v>
      </c>
      <c r="L10424" s="14">
        <f>2+L10165-Datos!$C$8</f>
        <v>7.68</v>
      </c>
      <c r="M10424" s="13" t="s">
        <v>1911</v>
      </c>
      <c r="N10424" s="1" t="s">
        <v>1715</v>
      </c>
      <c r="O10424" s="1">
        <v>35</v>
      </c>
      <c r="P10424" s="1" t="s">
        <v>818</v>
      </c>
      <c r="Q10424" s="4" t="s">
        <v>21</v>
      </c>
    </row>
    <row r="10425" spans="1:17" ht="22.5" x14ac:dyDescent="0.25">
      <c r="A10425" s="3">
        <v>14184</v>
      </c>
      <c r="B10425" s="1" t="s">
        <v>43575</v>
      </c>
      <c r="C10425" s="1" t="s">
        <v>15</v>
      </c>
      <c r="D10425" s="1" t="s">
        <v>40</v>
      </c>
      <c r="E10425" s="1">
        <v>75104720</v>
      </c>
      <c r="F10425" s="1" t="s">
        <v>43576</v>
      </c>
      <c r="G10425" s="1">
        <v>72697743</v>
      </c>
      <c r="H10425" s="1" t="s">
        <v>43577</v>
      </c>
      <c r="I10425" s="2">
        <v>45080</v>
      </c>
      <c r="J10425" s="15" t="str">
        <f>MID(Tabla1[[#This Row],[HORA]],1,5)</f>
        <v>11:19</v>
      </c>
      <c r="K10425" s="16">
        <f>IF(Tabla1[[#This Row],[FECHA]]=I10426,IF(J10426-J10425&gt;0,(J10426-J10425)*1440,0),0)</f>
        <v>1.9999999999999929</v>
      </c>
      <c r="L10425" s="14">
        <f>2+L10166-Datos!$C$8</f>
        <v>5.3900000000000006</v>
      </c>
      <c r="M10425" s="13" t="s">
        <v>1911</v>
      </c>
      <c r="N10425" s="1" t="s">
        <v>43578</v>
      </c>
      <c r="O10425" s="1">
        <v>20</v>
      </c>
      <c r="P10425" s="1" t="s">
        <v>1532</v>
      </c>
      <c r="Q10425" s="4" t="s">
        <v>21</v>
      </c>
    </row>
    <row r="10426" spans="1:17" ht="22.5" x14ac:dyDescent="0.25">
      <c r="A10426" s="3">
        <v>17453</v>
      </c>
      <c r="B10426" s="1" t="s">
        <v>52529</v>
      </c>
      <c r="C10426" s="1" t="s">
        <v>15</v>
      </c>
      <c r="D10426" s="1" t="s">
        <v>40</v>
      </c>
      <c r="E10426" s="1">
        <v>20543104711</v>
      </c>
      <c r="F10426" s="1" t="s">
        <v>52530</v>
      </c>
      <c r="G10426" s="1">
        <v>2239633</v>
      </c>
      <c r="H10426" s="1" t="s">
        <v>52531</v>
      </c>
      <c r="I10426" s="2">
        <v>45080</v>
      </c>
      <c r="J10426" s="15" t="str">
        <f>MID(Tabla1[[#This Row],[HORA]],1,5)</f>
        <v>11:21</v>
      </c>
      <c r="K10426" s="16">
        <f>IF(Tabla1[[#This Row],[FECHA]]=I10427,IF(J10427-J10426&gt;0,(J10427-J10426)*1440,0),0)</f>
        <v>1.0000000000000764</v>
      </c>
      <c r="L10426" s="14">
        <f>2+L10167-Datos!$C$8</f>
        <v>6.68</v>
      </c>
      <c r="M10426" s="13" t="s">
        <v>74</v>
      </c>
      <c r="N10426" s="1" t="s">
        <v>52532</v>
      </c>
      <c r="O10426" s="1">
        <v>15</v>
      </c>
      <c r="P10426" s="1" t="s">
        <v>818</v>
      </c>
      <c r="Q10426" s="4" t="s">
        <v>21</v>
      </c>
    </row>
    <row r="10427" spans="1:17" ht="22.5" x14ac:dyDescent="0.25">
      <c r="A10427" s="3">
        <v>14185</v>
      </c>
      <c r="B10427" s="1" t="s">
        <v>43579</v>
      </c>
      <c r="C10427" s="1" t="s">
        <v>15</v>
      </c>
      <c r="D10427" s="1" t="s">
        <v>40</v>
      </c>
      <c r="E10427" s="1">
        <v>16434186</v>
      </c>
      <c r="F10427" s="1" t="s">
        <v>43580</v>
      </c>
      <c r="G10427" s="1">
        <v>2239635</v>
      </c>
      <c r="H10427" s="1" t="s">
        <v>43581</v>
      </c>
      <c r="I10427" s="2">
        <v>45080</v>
      </c>
      <c r="J10427" s="15" t="str">
        <f>MID(Tabla1[[#This Row],[HORA]],1,5)</f>
        <v>11:22</v>
      </c>
      <c r="K10427" s="16">
        <f>IF(Tabla1[[#This Row],[FECHA]]=I10428,IF(J10428-J10427&gt;0,(J10428-J10427)*1440,0),0)</f>
        <v>0.99999999999991651</v>
      </c>
      <c r="L10427" s="14">
        <f>2+L10168-Datos!$C$8</f>
        <v>5.69</v>
      </c>
      <c r="M10427" s="13" t="s">
        <v>2879</v>
      </c>
      <c r="N10427" s="1" t="s">
        <v>43582</v>
      </c>
      <c r="O10427" s="1">
        <v>15</v>
      </c>
      <c r="P10427" s="1" t="s">
        <v>1532</v>
      </c>
      <c r="Q10427" s="4" t="s">
        <v>21</v>
      </c>
    </row>
    <row r="10428" spans="1:17" ht="22.5" x14ac:dyDescent="0.25">
      <c r="A10428" s="3">
        <v>9128</v>
      </c>
      <c r="B10428" s="1" t="s">
        <v>28517</v>
      </c>
      <c r="C10428" s="1" t="s">
        <v>15</v>
      </c>
      <c r="D10428" s="1" t="s">
        <v>40</v>
      </c>
      <c r="E10428" s="1">
        <v>16768889</v>
      </c>
      <c r="F10428" s="1" t="s">
        <v>28518</v>
      </c>
      <c r="G10428" s="1">
        <v>16768889</v>
      </c>
      <c r="H10428" s="1" t="s">
        <v>28518</v>
      </c>
      <c r="I10428" s="2">
        <v>45080</v>
      </c>
      <c r="J10428" s="15" t="str">
        <f>MID(Tabla1[[#This Row],[HORA]],1,5)</f>
        <v>11:23</v>
      </c>
      <c r="K10428" s="16">
        <f>IF(Tabla1[[#This Row],[FECHA]]=I10429,IF(J10429-J10428&gt;0,(J10429-J10428)*1440,0),0)</f>
        <v>3.0000000000000693</v>
      </c>
      <c r="L10428" s="14">
        <f>2+L10169-Datos!$C$8</f>
        <v>8.6999999999999993</v>
      </c>
      <c r="M10428" s="13" t="s">
        <v>904</v>
      </c>
      <c r="N10428" s="1" t="s">
        <v>1715</v>
      </c>
      <c r="O10428" s="1">
        <v>25</v>
      </c>
      <c r="P10428" s="1" t="s">
        <v>818</v>
      </c>
      <c r="Q10428" s="4" t="s">
        <v>21</v>
      </c>
    </row>
    <row r="10429" spans="1:17" ht="22.5" x14ac:dyDescent="0.25">
      <c r="A10429" s="3">
        <v>9129</v>
      </c>
      <c r="B10429" s="1" t="s">
        <v>28519</v>
      </c>
      <c r="C10429" s="1" t="s">
        <v>15</v>
      </c>
      <c r="D10429" s="1" t="s">
        <v>40</v>
      </c>
      <c r="E10429" s="1">
        <v>2895847</v>
      </c>
      <c r="F10429" s="1" t="s">
        <v>28520</v>
      </c>
      <c r="G10429" s="1">
        <v>2895847</v>
      </c>
      <c r="H10429" s="1" t="s">
        <v>28520</v>
      </c>
      <c r="I10429" s="2">
        <v>45080</v>
      </c>
      <c r="J10429" s="15" t="str">
        <f>MID(Tabla1[[#This Row],[HORA]],1,5)</f>
        <v>11:26</v>
      </c>
      <c r="K10429" s="16">
        <f>IF(Tabla1[[#This Row],[FECHA]]=I10430,IF(J10430-J10429&gt;0,(J10430-J10429)*1440,0),0)</f>
        <v>0.99999999999991651</v>
      </c>
      <c r="L10429" s="14">
        <f>2+L10170-Datos!$C$8</f>
        <v>10.760000000000002</v>
      </c>
      <c r="M10429" s="13" t="s">
        <v>714</v>
      </c>
      <c r="N10429" s="1" t="s">
        <v>1715</v>
      </c>
      <c r="O10429" s="1">
        <v>45</v>
      </c>
      <c r="P10429" s="1" t="s">
        <v>818</v>
      </c>
      <c r="Q10429" s="4" t="s">
        <v>21</v>
      </c>
    </row>
    <row r="10430" spans="1:17" ht="22.5" x14ac:dyDescent="0.25">
      <c r="A10430" s="3">
        <v>18502</v>
      </c>
      <c r="B10430" s="1" t="s">
        <v>55115</v>
      </c>
      <c r="C10430" s="1" t="s">
        <v>15</v>
      </c>
      <c r="D10430" s="1" t="s">
        <v>40</v>
      </c>
      <c r="E10430" s="1">
        <v>20605985646</v>
      </c>
      <c r="F10430" s="1" t="s">
        <v>55116</v>
      </c>
      <c r="G10430" s="1">
        <v>73884228</v>
      </c>
      <c r="H10430" s="1" t="s">
        <v>54708</v>
      </c>
      <c r="I10430" s="2">
        <v>45080</v>
      </c>
      <c r="J10430" s="15" t="str">
        <f>MID(Tabla1[[#This Row],[HORA]],1,5)</f>
        <v>11:27</v>
      </c>
      <c r="K10430" s="16">
        <f>IF(Tabla1[[#This Row],[FECHA]]=I10431,IF(J10431-J10430&gt;0,(J10431-J10430)*1440,0),0)</f>
        <v>1.9999999999999929</v>
      </c>
      <c r="L10430" s="14">
        <f>2+L10171-Datos!$C$8</f>
        <v>6.6300000000000008</v>
      </c>
      <c r="M10430" s="13" t="s">
        <v>80</v>
      </c>
      <c r="N10430" s="1" t="s">
        <v>55117</v>
      </c>
      <c r="O10430" s="1">
        <v>15</v>
      </c>
      <c r="P10430" s="1" t="s">
        <v>1532</v>
      </c>
      <c r="Q10430" s="4" t="s">
        <v>21</v>
      </c>
    </row>
    <row r="10431" spans="1:17" ht="22.5" x14ac:dyDescent="0.25">
      <c r="A10431" s="3">
        <v>9130</v>
      </c>
      <c r="B10431" s="1" t="s">
        <v>28521</v>
      </c>
      <c r="C10431" s="1" t="s">
        <v>15</v>
      </c>
      <c r="D10431" s="1" t="s">
        <v>637</v>
      </c>
      <c r="E10431" s="1">
        <v>16758300</v>
      </c>
      <c r="F10431" s="1" t="s">
        <v>4859</v>
      </c>
      <c r="G10431" s="1">
        <v>71766288</v>
      </c>
      <c r="H10431" s="1" t="s">
        <v>4860</v>
      </c>
      <c r="I10431" s="2">
        <v>45080</v>
      </c>
      <c r="J10431" s="15" t="str">
        <f>MID(Tabla1[[#This Row],[HORA]],1,5)</f>
        <v>11:29</v>
      </c>
      <c r="K10431" s="16">
        <f>IF(Tabla1[[#This Row],[FECHA]]=I10432,IF(J10432-J10431&gt;0,(J10432-J10431)*1440,0),0)</f>
        <v>2.0000000000000728</v>
      </c>
      <c r="L10431" s="14">
        <f>2+L10172-Datos!$C$8</f>
        <v>6.44</v>
      </c>
      <c r="M10431" s="13" t="s">
        <v>84</v>
      </c>
      <c r="N10431" s="1" t="s">
        <v>28522</v>
      </c>
      <c r="O10431" s="1">
        <v>15</v>
      </c>
      <c r="P10431" s="1" t="s">
        <v>818</v>
      </c>
      <c r="Q10431" s="4" t="s">
        <v>21</v>
      </c>
    </row>
    <row r="10432" spans="1:17" ht="22.5" x14ac:dyDescent="0.25">
      <c r="A10432" s="3">
        <v>18503</v>
      </c>
      <c r="B10432" s="1" t="s">
        <v>55118</v>
      </c>
      <c r="C10432" s="1" t="s">
        <v>15</v>
      </c>
      <c r="D10432" s="1" t="s">
        <v>77</v>
      </c>
      <c r="E10432" s="1">
        <v>20108983583</v>
      </c>
      <c r="F10432" s="1" t="s">
        <v>48948</v>
      </c>
      <c r="G10432" s="1">
        <v>3885370</v>
      </c>
      <c r="H10432" s="1" t="s">
        <v>48949</v>
      </c>
      <c r="I10432" s="2">
        <v>45080</v>
      </c>
      <c r="J10432" s="15" t="str">
        <f>MID(Tabla1[[#This Row],[HORA]],1,5)</f>
        <v>11:31</v>
      </c>
      <c r="K10432" s="16">
        <f>IF(Tabla1[[#This Row],[FECHA]]=I10433,IF(J10433-J10432&gt;0,(J10433-J10432)*1440,0),0)</f>
        <v>3.9999999999999858</v>
      </c>
      <c r="L10432" s="14">
        <f>2+L10173-Datos!$C$8</f>
        <v>8.5300000000000011</v>
      </c>
      <c r="M10432" s="13" t="s">
        <v>4268</v>
      </c>
      <c r="N10432" s="1" t="s">
        <v>55119</v>
      </c>
      <c r="O10432" s="1">
        <v>15</v>
      </c>
      <c r="P10432" s="1" t="s">
        <v>1532</v>
      </c>
      <c r="Q10432" s="4" t="s">
        <v>21</v>
      </c>
    </row>
    <row r="10433" spans="1:17" ht="22.5" x14ac:dyDescent="0.25">
      <c r="A10433" s="3">
        <v>9131</v>
      </c>
      <c r="B10433" s="1" t="s">
        <v>28523</v>
      </c>
      <c r="C10433" s="1" t="s">
        <v>15</v>
      </c>
      <c r="D10433" s="1" t="s">
        <v>77</v>
      </c>
      <c r="E10433" s="1">
        <v>45353104</v>
      </c>
      <c r="F10433" s="1" t="s">
        <v>28524</v>
      </c>
      <c r="G10433" s="1">
        <v>2239639</v>
      </c>
      <c r="H10433" s="1" t="s">
        <v>28525</v>
      </c>
      <c r="I10433" s="2">
        <v>45080</v>
      </c>
      <c r="J10433" s="15" t="str">
        <f>MID(Tabla1[[#This Row],[HORA]],1,5)</f>
        <v>11:35</v>
      </c>
      <c r="K10433" s="16">
        <f>IF(Tabla1[[#This Row],[FECHA]]=I10434,IF(J10434-J10433&gt;0,(J10434-J10433)*1440,0),0)</f>
        <v>0</v>
      </c>
      <c r="L10433" s="14">
        <f>2+L10174-Datos!$C$8</f>
        <v>5.87</v>
      </c>
      <c r="M10433" s="13" t="s">
        <v>567</v>
      </c>
      <c r="N10433" s="1" t="s">
        <v>28526</v>
      </c>
      <c r="O10433" s="1">
        <v>15</v>
      </c>
      <c r="P10433" s="1" t="s">
        <v>818</v>
      </c>
      <c r="Q10433" s="4" t="s">
        <v>21</v>
      </c>
    </row>
    <row r="10434" spans="1:17" ht="22.5" x14ac:dyDescent="0.25">
      <c r="A10434" s="3">
        <v>18504</v>
      </c>
      <c r="B10434" s="1" t="s">
        <v>55120</v>
      </c>
      <c r="C10434" s="1" t="s">
        <v>15</v>
      </c>
      <c r="D10434" s="1" t="s">
        <v>40</v>
      </c>
      <c r="E10434" s="1">
        <v>20480606176</v>
      </c>
      <c r="F10434" s="1" t="s">
        <v>51196</v>
      </c>
      <c r="G10434" s="1">
        <v>77468025</v>
      </c>
      <c r="H10434" s="1" t="s">
        <v>55121</v>
      </c>
      <c r="I10434" s="2">
        <v>45080</v>
      </c>
      <c r="J10434" s="15" t="str">
        <f>MID(Tabla1[[#This Row],[HORA]],1,5)</f>
        <v>11:35</v>
      </c>
      <c r="K10434" s="16">
        <f>IF(Tabla1[[#This Row],[FECHA]]=I10435,IF(J10435-J10434&gt;0,(J10435-J10434)*1440,0),0)</f>
        <v>1.9999999999999929</v>
      </c>
      <c r="L10434" s="14">
        <f>2+L10175-Datos!$C$8</f>
        <v>7.6000000000000005</v>
      </c>
      <c r="M10434" s="13" t="s">
        <v>567</v>
      </c>
      <c r="N10434" s="1" t="s">
        <v>55122</v>
      </c>
      <c r="O10434" s="1">
        <v>20</v>
      </c>
      <c r="P10434" s="1" t="s">
        <v>1532</v>
      </c>
      <c r="Q10434" s="4" t="s">
        <v>21</v>
      </c>
    </row>
    <row r="10435" spans="1:17" ht="22.5" x14ac:dyDescent="0.25">
      <c r="A10435" s="3">
        <v>14186</v>
      </c>
      <c r="B10435" s="1" t="s">
        <v>43583</v>
      </c>
      <c r="C10435" s="1" t="s">
        <v>15</v>
      </c>
      <c r="D10435" s="1" t="s">
        <v>40</v>
      </c>
      <c r="E10435" s="1">
        <v>7876190</v>
      </c>
      <c r="F10435" s="1" t="s">
        <v>43584</v>
      </c>
      <c r="G10435" s="1">
        <v>2239640</v>
      </c>
      <c r="H10435" s="1" t="s">
        <v>43585</v>
      </c>
      <c r="I10435" s="2">
        <v>45080</v>
      </c>
      <c r="J10435" s="15" t="str">
        <f>MID(Tabla1[[#This Row],[HORA]],1,5)</f>
        <v>11:37</v>
      </c>
      <c r="K10435" s="16">
        <f>IF(Tabla1[[#This Row],[FECHA]]=I10436,IF(J10436-J10435&gt;0,(J10436-J10435)*1440,0),0)</f>
        <v>0.99999999999999645</v>
      </c>
      <c r="L10435" s="14">
        <f>2+L10176-Datos!$C$8</f>
        <v>9.4600000000000009</v>
      </c>
      <c r="M10435" s="13" t="s">
        <v>811</v>
      </c>
      <c r="N10435" s="1" t="s">
        <v>1531</v>
      </c>
      <c r="O10435" s="1">
        <v>10</v>
      </c>
      <c r="P10435" s="1" t="s">
        <v>1532</v>
      </c>
      <c r="Q10435" s="4" t="s">
        <v>21</v>
      </c>
    </row>
    <row r="10436" spans="1:17" ht="22.5" x14ac:dyDescent="0.25">
      <c r="A10436" s="3">
        <v>9132</v>
      </c>
      <c r="B10436" s="1" t="s">
        <v>28527</v>
      </c>
      <c r="C10436" s="1" t="s">
        <v>15</v>
      </c>
      <c r="D10436" s="1" t="s">
        <v>33</v>
      </c>
      <c r="E10436" s="1">
        <v>45201059</v>
      </c>
      <c r="F10436" s="1" t="s">
        <v>28528</v>
      </c>
      <c r="G10436" s="1">
        <v>2239641</v>
      </c>
      <c r="H10436" s="1" t="s">
        <v>28529</v>
      </c>
      <c r="I10436" s="2">
        <v>45080</v>
      </c>
      <c r="J10436" s="15" t="str">
        <f>MID(Tabla1[[#This Row],[HORA]],1,5)</f>
        <v>11:38</v>
      </c>
      <c r="K10436" s="16">
        <f>IF(Tabla1[[#This Row],[FECHA]]=I10437,IF(J10437-J10436&gt;0,(J10437-J10436)*1440,0),0)</f>
        <v>0</v>
      </c>
      <c r="L10436" s="14">
        <f>2+L10177-Datos!$C$8</f>
        <v>6.76</v>
      </c>
      <c r="M10436" s="13" t="s">
        <v>95</v>
      </c>
      <c r="N10436" s="1" t="s">
        <v>28530</v>
      </c>
      <c r="O10436" s="1">
        <v>20</v>
      </c>
      <c r="P10436" s="1" t="s">
        <v>818</v>
      </c>
      <c r="Q10436" s="4" t="s">
        <v>21</v>
      </c>
    </row>
    <row r="10437" spans="1:17" ht="22.5" x14ac:dyDescent="0.25">
      <c r="A10437" s="3">
        <v>14187</v>
      </c>
      <c r="B10437" s="1" t="s">
        <v>43586</v>
      </c>
      <c r="C10437" s="1" t="s">
        <v>15</v>
      </c>
      <c r="D10437" s="1" t="s">
        <v>40</v>
      </c>
      <c r="E10437" s="1">
        <v>16804317</v>
      </c>
      <c r="F10437" s="1" t="s">
        <v>2899</v>
      </c>
      <c r="G10437" s="1">
        <v>2239643</v>
      </c>
      <c r="H10437" s="1" t="s">
        <v>2900</v>
      </c>
      <c r="I10437" s="2">
        <v>45080</v>
      </c>
      <c r="J10437" s="15" t="str">
        <f>MID(Tabla1[[#This Row],[HORA]],1,5)</f>
        <v>11:38</v>
      </c>
      <c r="K10437" s="16">
        <f>IF(Tabla1[[#This Row],[FECHA]]=I10438,IF(J10438-J10437&gt;0,(J10438-J10437)*1440,0),0)</f>
        <v>5.9999999999999787</v>
      </c>
      <c r="L10437" s="14">
        <f>2+L10178-Datos!$C$8</f>
        <v>7.42</v>
      </c>
      <c r="M10437" s="13" t="s">
        <v>95</v>
      </c>
      <c r="N10437" s="1" t="s">
        <v>43587</v>
      </c>
      <c r="O10437" s="1">
        <v>10</v>
      </c>
      <c r="P10437" s="1" t="s">
        <v>1532</v>
      </c>
      <c r="Q10437" s="4" t="s">
        <v>21</v>
      </c>
    </row>
    <row r="10438" spans="1:17" ht="22.5" x14ac:dyDescent="0.25">
      <c r="A10438" s="3">
        <v>14188</v>
      </c>
      <c r="B10438" s="1" t="s">
        <v>43588</v>
      </c>
      <c r="C10438" s="1" t="s">
        <v>15</v>
      </c>
      <c r="D10438" s="1" t="s">
        <v>40</v>
      </c>
      <c r="E10438" s="1">
        <v>25286120</v>
      </c>
      <c r="F10438" s="1" t="s">
        <v>43589</v>
      </c>
      <c r="G10438" s="1">
        <v>80337127</v>
      </c>
      <c r="H10438" s="1" t="s">
        <v>43590</v>
      </c>
      <c r="I10438" s="2">
        <v>45080</v>
      </c>
      <c r="J10438" s="15" t="str">
        <f>MID(Tabla1[[#This Row],[HORA]],1,5)</f>
        <v>11:44</v>
      </c>
      <c r="K10438" s="16">
        <f>IF(Tabla1[[#This Row],[FECHA]]=I10439,IF(J10439-J10438&gt;0,(J10439-J10438)*1440,0),0)</f>
        <v>2.0000000000000728</v>
      </c>
      <c r="L10438" s="14">
        <f>2+L10179-Datos!$C$8</f>
        <v>7.36</v>
      </c>
      <c r="M10438" s="13" t="s">
        <v>241</v>
      </c>
      <c r="N10438" s="1" t="s">
        <v>43591</v>
      </c>
      <c r="O10438" s="1">
        <v>15</v>
      </c>
      <c r="P10438" s="1" t="s">
        <v>1532</v>
      </c>
      <c r="Q10438" s="4" t="s">
        <v>21</v>
      </c>
    </row>
    <row r="10439" spans="1:17" ht="22.5" x14ac:dyDescent="0.25">
      <c r="A10439" s="3">
        <v>14189</v>
      </c>
      <c r="B10439" s="1" t="s">
        <v>43592</v>
      </c>
      <c r="C10439" s="1" t="s">
        <v>15</v>
      </c>
      <c r="D10439" s="1" t="s">
        <v>40</v>
      </c>
      <c r="E10439" s="1">
        <v>72731873</v>
      </c>
      <c r="F10439" s="1" t="s">
        <v>43593</v>
      </c>
      <c r="G10439" s="1">
        <v>2828794</v>
      </c>
      <c r="H10439" s="1" t="s">
        <v>43594</v>
      </c>
      <c r="I10439" s="2">
        <v>45080</v>
      </c>
      <c r="J10439" s="15" t="str">
        <f>MID(Tabla1[[#This Row],[HORA]],1,5)</f>
        <v>11:46</v>
      </c>
      <c r="K10439" s="16">
        <f>IF(Tabla1[[#This Row],[FECHA]]=I10440,IF(J10440-J10439&gt;0,(J10440-J10439)*1440,0),0)</f>
        <v>3.9999999999999858</v>
      </c>
      <c r="L10439" s="14">
        <f>2+L10180-Datos!$C$8</f>
        <v>5.4600000000000009</v>
      </c>
      <c r="M10439" s="13" t="s">
        <v>3661</v>
      </c>
      <c r="N10439" s="1" t="s">
        <v>43595</v>
      </c>
      <c r="O10439" s="1">
        <v>20</v>
      </c>
      <c r="P10439" s="1" t="s">
        <v>1532</v>
      </c>
      <c r="Q10439" s="4" t="s">
        <v>21</v>
      </c>
    </row>
    <row r="10440" spans="1:17" ht="22.5" x14ac:dyDescent="0.25">
      <c r="A10440" s="3">
        <v>14190</v>
      </c>
      <c r="B10440" s="1" t="s">
        <v>43596</v>
      </c>
      <c r="C10440" s="1" t="s">
        <v>15</v>
      </c>
      <c r="D10440" s="1" t="s">
        <v>77</v>
      </c>
      <c r="E10440" s="1">
        <v>16531262</v>
      </c>
      <c r="F10440" s="1" t="s">
        <v>43597</v>
      </c>
      <c r="G10440" s="1">
        <v>73074098</v>
      </c>
      <c r="H10440" s="1" t="s">
        <v>29132</v>
      </c>
      <c r="I10440" s="2">
        <v>45080</v>
      </c>
      <c r="J10440" s="15" t="str">
        <f>MID(Tabla1[[#This Row],[HORA]],1,5)</f>
        <v>11:50</v>
      </c>
      <c r="K10440" s="16">
        <f>IF(Tabla1[[#This Row],[FECHA]]=I10441,IF(J10441-J10440&gt;0,(J10441-J10440)*1440,0),0)</f>
        <v>5.9999999999999787</v>
      </c>
      <c r="L10440" s="14">
        <f>2+L10181-Datos!$C$8</f>
        <v>6.4700000000000006</v>
      </c>
      <c r="M10440" s="13" t="s">
        <v>5239</v>
      </c>
      <c r="N10440" s="1" t="s">
        <v>43598</v>
      </c>
      <c r="O10440" s="1">
        <v>35</v>
      </c>
      <c r="P10440" s="1" t="s">
        <v>1532</v>
      </c>
      <c r="Q10440" s="4" t="s">
        <v>21</v>
      </c>
    </row>
    <row r="10441" spans="1:17" ht="22.5" x14ac:dyDescent="0.25">
      <c r="A10441" s="3">
        <v>14191</v>
      </c>
      <c r="B10441" s="1" t="s">
        <v>43599</v>
      </c>
      <c r="C10441" s="1" t="s">
        <v>15</v>
      </c>
      <c r="D10441" s="1" t="s">
        <v>228</v>
      </c>
      <c r="E10441" s="1">
        <v>71435302</v>
      </c>
      <c r="F10441" s="1" t="s">
        <v>43600</v>
      </c>
      <c r="G10441" s="1">
        <v>46678978</v>
      </c>
      <c r="H10441" s="1" t="s">
        <v>43601</v>
      </c>
      <c r="I10441" s="2">
        <v>45080</v>
      </c>
      <c r="J10441" s="15" t="str">
        <f>MID(Tabla1[[#This Row],[HORA]],1,5)</f>
        <v>11:56</v>
      </c>
      <c r="K10441" s="16">
        <f>IF(Tabla1[[#This Row],[FECHA]]=I10442,IF(J10442-J10441&gt;0,(J10442-J10441)*1440,0),0)</f>
        <v>2.9999999999999094</v>
      </c>
      <c r="L10441" s="14">
        <f>2+L10182-Datos!$C$8</f>
        <v>7.84</v>
      </c>
      <c r="M10441" s="13" t="s">
        <v>958</v>
      </c>
      <c r="N10441" s="1" t="s">
        <v>43602</v>
      </c>
      <c r="O10441" s="1">
        <v>30</v>
      </c>
      <c r="P10441" s="1" t="s">
        <v>1532</v>
      </c>
      <c r="Q10441" s="4" t="s">
        <v>21</v>
      </c>
    </row>
    <row r="10442" spans="1:17" ht="22.5" x14ac:dyDescent="0.25">
      <c r="A10442" s="3">
        <v>14192</v>
      </c>
      <c r="B10442" s="1" t="s">
        <v>43603</v>
      </c>
      <c r="C10442" s="1" t="s">
        <v>15</v>
      </c>
      <c r="D10442" s="1" t="s">
        <v>228</v>
      </c>
      <c r="E10442" s="1">
        <v>71482861</v>
      </c>
      <c r="F10442" s="1" t="s">
        <v>43604</v>
      </c>
      <c r="G10442" s="1">
        <v>2239649</v>
      </c>
      <c r="H10442" s="1" t="s">
        <v>43605</v>
      </c>
      <c r="I10442" s="2">
        <v>45080</v>
      </c>
      <c r="J10442" s="15" t="str">
        <f>MID(Tabla1[[#This Row],[HORA]],1,5)</f>
        <v>11:59</v>
      </c>
      <c r="K10442" s="16">
        <f>IF(Tabla1[[#This Row],[FECHA]]=I10443,IF(J10443-J10442&gt;0,(J10443-J10442)*1440,0),0)</f>
        <v>3.0000000000000693</v>
      </c>
      <c r="L10442" s="14">
        <f>2+L10183-Datos!$C$8</f>
        <v>7.59</v>
      </c>
      <c r="M10442" s="13" t="s">
        <v>269</v>
      </c>
      <c r="N10442" s="1" t="s">
        <v>5160</v>
      </c>
      <c r="O10442" s="1">
        <v>15</v>
      </c>
      <c r="P10442" s="1" t="s">
        <v>1532</v>
      </c>
      <c r="Q10442" s="4" t="s">
        <v>21</v>
      </c>
    </row>
    <row r="10443" spans="1:17" ht="22.5" x14ac:dyDescent="0.25">
      <c r="A10443" s="3">
        <v>14193</v>
      </c>
      <c r="B10443" s="1" t="s">
        <v>43606</v>
      </c>
      <c r="C10443" s="1" t="s">
        <v>15</v>
      </c>
      <c r="D10443" s="1" t="s">
        <v>71</v>
      </c>
      <c r="E10443" s="1">
        <v>74758134</v>
      </c>
      <c r="F10443" s="1" t="s">
        <v>43607</v>
      </c>
      <c r="G10443" s="1">
        <v>75332485</v>
      </c>
      <c r="H10443" s="1" t="s">
        <v>43608</v>
      </c>
      <c r="I10443" s="2">
        <v>45080</v>
      </c>
      <c r="J10443" s="15" t="str">
        <f>MID(Tabla1[[#This Row],[HORA]],1,5)</f>
        <v>12:02</v>
      </c>
      <c r="K10443" s="16">
        <f>IF(Tabla1[[#This Row],[FECHA]]=I10444,IF(J10444-J10443&gt;0,(J10444-J10443)*1440,0),0)</f>
        <v>2.9999999999999893</v>
      </c>
      <c r="L10443" s="14">
        <f>2+L10184-Datos!$C$8</f>
        <v>10.530000000000001</v>
      </c>
      <c r="M10443" s="13" t="s">
        <v>1030</v>
      </c>
      <c r="N10443" s="1" t="s">
        <v>43609</v>
      </c>
      <c r="O10443" s="1">
        <v>150</v>
      </c>
      <c r="P10443" s="1" t="s">
        <v>1532</v>
      </c>
      <c r="Q10443" s="4" t="s">
        <v>21</v>
      </c>
    </row>
    <row r="10444" spans="1:17" ht="22.5" x14ac:dyDescent="0.25">
      <c r="A10444" s="3">
        <v>9133</v>
      </c>
      <c r="B10444" s="1" t="s">
        <v>28531</v>
      </c>
      <c r="C10444" s="1" t="s">
        <v>15</v>
      </c>
      <c r="D10444" s="1" t="s">
        <v>33</v>
      </c>
      <c r="E10444" s="1">
        <v>78635148</v>
      </c>
      <c r="F10444" s="1" t="s">
        <v>28532</v>
      </c>
      <c r="G10444" s="1">
        <v>2239652</v>
      </c>
      <c r="H10444" s="1" t="s">
        <v>28533</v>
      </c>
      <c r="I10444" s="2">
        <v>45080</v>
      </c>
      <c r="J10444" s="15" t="str">
        <f>MID(Tabla1[[#This Row],[HORA]],1,5)</f>
        <v>12:05</v>
      </c>
      <c r="K10444" s="16">
        <f>IF(Tabla1[[#This Row],[FECHA]]=I10445,IF(J10445-J10444&gt;0,(J10445-J10444)*1440,0),0)</f>
        <v>1.9999999999999929</v>
      </c>
      <c r="L10444" s="14">
        <f>2+L10185-Datos!$C$8</f>
        <v>7.68</v>
      </c>
      <c r="M10444" s="13" t="s">
        <v>5422</v>
      </c>
      <c r="N10444" s="1" t="s">
        <v>28534</v>
      </c>
      <c r="O10444" s="1">
        <v>13</v>
      </c>
      <c r="P10444" s="1" t="s">
        <v>818</v>
      </c>
      <c r="Q10444" s="4" t="s">
        <v>21</v>
      </c>
    </row>
    <row r="10445" spans="1:17" ht="22.5" x14ac:dyDescent="0.25">
      <c r="A10445" s="3">
        <v>18505</v>
      </c>
      <c r="B10445" s="1" t="s">
        <v>55123</v>
      </c>
      <c r="C10445" s="1" t="s">
        <v>15</v>
      </c>
      <c r="D10445" s="1" t="s">
        <v>40</v>
      </c>
      <c r="E10445" s="1">
        <v>20480842813</v>
      </c>
      <c r="F10445" s="1" t="s">
        <v>48218</v>
      </c>
      <c r="G10445" s="1">
        <v>45563497</v>
      </c>
      <c r="H10445" s="1" t="s">
        <v>19311</v>
      </c>
      <c r="I10445" s="2">
        <v>45080</v>
      </c>
      <c r="J10445" s="15" t="str">
        <f>MID(Tabla1[[#This Row],[HORA]],1,5)</f>
        <v>12:07</v>
      </c>
      <c r="K10445" s="16">
        <f>IF(Tabla1[[#This Row],[FECHA]]=I10446,IF(J10446-J10445&gt;0,(J10446-J10445)*1440,0),0)</f>
        <v>0.99999999999999645</v>
      </c>
      <c r="L10445" s="14">
        <f>2+L10186-Datos!$C$8</f>
        <v>5.8900000000000006</v>
      </c>
      <c r="M10445" s="13" t="s">
        <v>1411</v>
      </c>
      <c r="N10445" s="1" t="s">
        <v>55124</v>
      </c>
      <c r="O10445" s="1">
        <v>20</v>
      </c>
      <c r="P10445" s="1" t="s">
        <v>1532</v>
      </c>
      <c r="Q10445" s="4" t="s">
        <v>21</v>
      </c>
    </row>
    <row r="10446" spans="1:17" ht="22.5" x14ac:dyDescent="0.25">
      <c r="A10446" s="3">
        <v>17454</v>
      </c>
      <c r="B10446" s="1" t="s">
        <v>52533</v>
      </c>
      <c r="C10446" s="1" t="s">
        <v>15</v>
      </c>
      <c r="D10446" s="1" t="s">
        <v>33</v>
      </c>
      <c r="E10446" s="1">
        <v>20607079804</v>
      </c>
      <c r="F10446" s="1" t="s">
        <v>47732</v>
      </c>
      <c r="G10446" s="1">
        <v>46280057</v>
      </c>
      <c r="H10446" s="1" t="s">
        <v>51908</v>
      </c>
      <c r="I10446" s="2">
        <v>45080</v>
      </c>
      <c r="J10446" s="15" t="str">
        <f>MID(Tabla1[[#This Row],[HORA]],1,5)</f>
        <v>12:08</v>
      </c>
      <c r="K10446" s="16">
        <f>IF(Tabla1[[#This Row],[FECHA]]=I10447,IF(J10447-J10446&gt;0,(J10447-J10446)*1440,0),0)</f>
        <v>0.99999999999999645</v>
      </c>
      <c r="L10446" s="14">
        <f>2+L10187-Datos!$C$8</f>
        <v>6.68</v>
      </c>
      <c r="M10446" s="13" t="s">
        <v>1753</v>
      </c>
      <c r="N10446" s="1" t="s">
        <v>352</v>
      </c>
      <c r="O10446" s="1">
        <v>10</v>
      </c>
      <c r="P10446" s="1" t="s">
        <v>818</v>
      </c>
      <c r="Q10446" s="4" t="s">
        <v>21</v>
      </c>
    </row>
    <row r="10447" spans="1:17" ht="22.5" x14ac:dyDescent="0.25">
      <c r="A10447" s="3">
        <v>14194</v>
      </c>
      <c r="B10447" s="1" t="s">
        <v>43610</v>
      </c>
      <c r="C10447" s="1" t="s">
        <v>15</v>
      </c>
      <c r="D10447" s="1" t="s">
        <v>40</v>
      </c>
      <c r="E10447" s="1">
        <v>16725473</v>
      </c>
      <c r="F10447" s="1" t="s">
        <v>6075</v>
      </c>
      <c r="G10447" s="1">
        <v>2239654</v>
      </c>
      <c r="H10447" s="1" t="s">
        <v>6076</v>
      </c>
      <c r="I10447" s="2">
        <v>45080</v>
      </c>
      <c r="J10447" s="15" t="str">
        <f>MID(Tabla1[[#This Row],[HORA]],1,5)</f>
        <v>12:09</v>
      </c>
      <c r="K10447" s="16">
        <f>IF(Tabla1[[#This Row],[FECHA]]=I10448,IF(J10448-J10447&gt;0,(J10448-J10447)*1440,0),0)</f>
        <v>2.9999999999999893</v>
      </c>
      <c r="L10447" s="14">
        <f>2+L10188-Datos!$C$8</f>
        <v>5.42</v>
      </c>
      <c r="M10447" s="13" t="s">
        <v>1213</v>
      </c>
      <c r="N10447" s="1" t="s">
        <v>43611</v>
      </c>
      <c r="O10447" s="1">
        <v>30</v>
      </c>
      <c r="P10447" s="1" t="s">
        <v>1532</v>
      </c>
      <c r="Q10447" s="4" t="s">
        <v>21</v>
      </c>
    </row>
    <row r="10448" spans="1:17" ht="22.5" x14ac:dyDescent="0.25">
      <c r="A10448" s="3">
        <v>14195</v>
      </c>
      <c r="B10448" s="1" t="s">
        <v>43612</v>
      </c>
      <c r="C10448" s="1" t="s">
        <v>15</v>
      </c>
      <c r="D10448" s="1" t="s">
        <v>161</v>
      </c>
      <c r="E10448" s="1">
        <v>27727918</v>
      </c>
      <c r="F10448" s="1" t="s">
        <v>43613</v>
      </c>
      <c r="G10448" s="1">
        <v>2239656</v>
      </c>
      <c r="H10448" s="1" t="s">
        <v>43614</v>
      </c>
      <c r="I10448" s="2">
        <v>45080</v>
      </c>
      <c r="J10448" s="15" t="str">
        <f>MID(Tabla1[[#This Row],[HORA]],1,5)</f>
        <v>12:12</v>
      </c>
      <c r="K10448" s="16">
        <f>IF(Tabla1[[#This Row],[FECHA]]=I10449,IF(J10449-J10448&gt;0,(J10449-J10448)*1440,0),0)</f>
        <v>1.9999999999999929</v>
      </c>
      <c r="L10448" s="14">
        <f>2+L10189-Datos!$C$8</f>
        <v>8.34</v>
      </c>
      <c r="M10448" s="13" t="s">
        <v>2587</v>
      </c>
      <c r="N10448" s="1" t="s">
        <v>37138</v>
      </c>
      <c r="O10448" s="1">
        <v>25</v>
      </c>
      <c r="P10448" s="1" t="s">
        <v>1532</v>
      </c>
      <c r="Q10448" s="4" t="s">
        <v>21</v>
      </c>
    </row>
    <row r="10449" spans="1:17" ht="22.5" x14ac:dyDescent="0.25">
      <c r="A10449" s="3">
        <v>9134</v>
      </c>
      <c r="B10449" s="1" t="s">
        <v>28535</v>
      </c>
      <c r="C10449" s="1" t="s">
        <v>15</v>
      </c>
      <c r="D10449" s="1" t="s">
        <v>77</v>
      </c>
      <c r="E10449" s="1">
        <v>33581564</v>
      </c>
      <c r="F10449" s="1" t="s">
        <v>28536</v>
      </c>
      <c r="G10449" s="1">
        <v>2239657</v>
      </c>
      <c r="H10449" s="1" t="s">
        <v>28537</v>
      </c>
      <c r="I10449" s="2">
        <v>45080</v>
      </c>
      <c r="J10449" s="15" t="str">
        <f>MID(Tabla1[[#This Row],[HORA]],1,5)</f>
        <v>12:14</v>
      </c>
      <c r="K10449" s="16">
        <f>IF(Tabla1[[#This Row],[FECHA]]=I10450,IF(J10450-J10449&gt;0,(J10450-J10449)*1440,0),0)</f>
        <v>2.9999999999999893</v>
      </c>
      <c r="L10449" s="14">
        <f>2+L10190-Datos!$C$8</f>
        <v>10.82</v>
      </c>
      <c r="M10449" s="13" t="s">
        <v>4296</v>
      </c>
      <c r="N10449" s="1" t="s">
        <v>28538</v>
      </c>
      <c r="O10449" s="1">
        <v>15</v>
      </c>
      <c r="P10449" s="1" t="s">
        <v>818</v>
      </c>
      <c r="Q10449" s="4" t="s">
        <v>21</v>
      </c>
    </row>
    <row r="10450" spans="1:17" ht="22.5" x14ac:dyDescent="0.25">
      <c r="A10450" s="3">
        <v>18506</v>
      </c>
      <c r="B10450" s="1" t="s">
        <v>55125</v>
      </c>
      <c r="C10450" s="1" t="s">
        <v>15</v>
      </c>
      <c r="D10450" s="1" t="s">
        <v>33</v>
      </c>
      <c r="E10450" s="1">
        <v>10026934121</v>
      </c>
      <c r="F10450" s="1" t="s">
        <v>55126</v>
      </c>
      <c r="G10450" s="1">
        <v>2693412</v>
      </c>
      <c r="H10450" s="1" t="s">
        <v>55127</v>
      </c>
      <c r="I10450" s="2">
        <v>45080</v>
      </c>
      <c r="J10450" s="15" t="str">
        <f>MID(Tabla1[[#This Row],[HORA]],1,5)</f>
        <v>12:17</v>
      </c>
      <c r="K10450" s="16">
        <f>IF(Tabla1[[#This Row],[FECHA]]=I10451,IF(J10451-J10450&gt;0,(J10451-J10450)*1440,0),0)</f>
        <v>1.0000000000001563</v>
      </c>
      <c r="L10450" s="14">
        <f>2+L10191-Datos!$C$8</f>
        <v>6.5200000000000005</v>
      </c>
      <c r="M10450" s="13" t="s">
        <v>640</v>
      </c>
      <c r="N10450" s="1" t="s">
        <v>55128</v>
      </c>
      <c r="O10450" s="1">
        <v>30</v>
      </c>
      <c r="P10450" s="1" t="s">
        <v>1532</v>
      </c>
      <c r="Q10450" s="4" t="s">
        <v>21</v>
      </c>
    </row>
    <row r="10451" spans="1:17" ht="22.5" x14ac:dyDescent="0.25">
      <c r="A10451" s="3">
        <v>14196</v>
      </c>
      <c r="B10451" s="1" t="s">
        <v>43615</v>
      </c>
      <c r="C10451" s="1" t="s">
        <v>15</v>
      </c>
      <c r="D10451" s="1" t="s">
        <v>77</v>
      </c>
      <c r="E10451" s="1">
        <v>16752021</v>
      </c>
      <c r="F10451" s="1" t="s">
        <v>43616</v>
      </c>
      <c r="G10451" s="1">
        <v>25760336</v>
      </c>
      <c r="H10451" s="1" t="s">
        <v>43617</v>
      </c>
      <c r="I10451" s="2">
        <v>45080</v>
      </c>
      <c r="J10451" s="15" t="str">
        <f>MID(Tabla1[[#This Row],[HORA]],1,5)</f>
        <v>12:18</v>
      </c>
      <c r="K10451" s="16">
        <f>IF(Tabla1[[#This Row],[FECHA]]=I10452,IF(J10452-J10451&gt;0,(J10452-J10451)*1440,0),0)</f>
        <v>0</v>
      </c>
      <c r="L10451" s="14">
        <f>2+L10192-Datos!$C$8</f>
        <v>5.62</v>
      </c>
      <c r="M10451" s="13" t="s">
        <v>1628</v>
      </c>
      <c r="N10451" s="1" t="s">
        <v>43618</v>
      </c>
      <c r="O10451" s="1">
        <v>15</v>
      </c>
      <c r="P10451" s="1" t="s">
        <v>1532</v>
      </c>
      <c r="Q10451" s="4" t="s">
        <v>21</v>
      </c>
    </row>
    <row r="10452" spans="1:17" ht="22.5" x14ac:dyDescent="0.25">
      <c r="A10452" s="3">
        <v>14197</v>
      </c>
      <c r="B10452" s="1" t="s">
        <v>43615</v>
      </c>
      <c r="C10452" s="1" t="s">
        <v>15</v>
      </c>
      <c r="D10452" s="1" t="s">
        <v>77</v>
      </c>
      <c r="E10452" s="1">
        <v>16752021</v>
      </c>
      <c r="F10452" s="1" t="s">
        <v>43619</v>
      </c>
      <c r="G10452" s="1">
        <v>25760336</v>
      </c>
      <c r="H10452" s="1" t="s">
        <v>43617</v>
      </c>
      <c r="I10452" s="2">
        <v>45080</v>
      </c>
      <c r="J10452" s="15" t="str">
        <f>MID(Tabla1[[#This Row],[HORA]],1,5)</f>
        <v>12:18</v>
      </c>
      <c r="K10452" s="16">
        <f>IF(Tabla1[[#This Row],[FECHA]]=I10453,IF(J10453-J10452&gt;0,(J10453-J10452)*1440,0),0)</f>
        <v>1.9999999999999929</v>
      </c>
      <c r="L10452" s="14">
        <f>2+L10193-Datos!$C$8</f>
        <v>6.82</v>
      </c>
      <c r="M10452" s="13" t="s">
        <v>1628</v>
      </c>
      <c r="N10452" s="1" t="s">
        <v>43618</v>
      </c>
      <c r="O10452" s="1">
        <v>15</v>
      </c>
      <c r="P10452" s="1" t="s">
        <v>1532</v>
      </c>
      <c r="Q10452" s="4" t="s">
        <v>21</v>
      </c>
    </row>
    <row r="10453" spans="1:17" ht="22.5" x14ac:dyDescent="0.25">
      <c r="A10453" s="3">
        <v>9135</v>
      </c>
      <c r="B10453" s="1" t="s">
        <v>28539</v>
      </c>
      <c r="C10453" s="1" t="s">
        <v>15</v>
      </c>
      <c r="D10453" s="1" t="s">
        <v>161</v>
      </c>
      <c r="E10453" s="1">
        <v>76557230</v>
      </c>
      <c r="F10453" s="1" t="s">
        <v>28540</v>
      </c>
      <c r="G10453" s="1">
        <v>10738343</v>
      </c>
      <c r="H10453" s="1" t="s">
        <v>28541</v>
      </c>
      <c r="I10453" s="2">
        <v>45080</v>
      </c>
      <c r="J10453" s="15" t="str">
        <f>MID(Tabla1[[#This Row],[HORA]],1,5)</f>
        <v>12:20</v>
      </c>
      <c r="K10453" s="16">
        <f>IF(Tabla1[[#This Row],[FECHA]]=I10454,IF(J10454-J10453&gt;0,(J10454-J10453)*1440,0),0)</f>
        <v>1.9999999999999929</v>
      </c>
      <c r="L10453" s="14">
        <f>2+L10194-Datos!$C$8</f>
        <v>8.32</v>
      </c>
      <c r="M10453" s="13" t="s">
        <v>1084</v>
      </c>
      <c r="N10453" s="1" t="s">
        <v>28542</v>
      </c>
      <c r="O10453" s="1">
        <v>40</v>
      </c>
      <c r="P10453" s="1" t="s">
        <v>818</v>
      </c>
      <c r="Q10453" s="4" t="s">
        <v>21</v>
      </c>
    </row>
    <row r="10454" spans="1:17" ht="22.5" x14ac:dyDescent="0.25">
      <c r="A10454" s="3">
        <v>14198</v>
      </c>
      <c r="B10454" s="1" t="s">
        <v>43620</v>
      </c>
      <c r="C10454" s="1" t="s">
        <v>15</v>
      </c>
      <c r="D10454" s="1" t="s">
        <v>77</v>
      </c>
      <c r="E10454" s="1">
        <v>16491916</v>
      </c>
      <c r="F10454" s="1" t="s">
        <v>43621</v>
      </c>
      <c r="G10454" s="1">
        <v>72295337</v>
      </c>
      <c r="H10454" s="1" t="s">
        <v>43622</v>
      </c>
      <c r="I10454" s="2">
        <v>45080</v>
      </c>
      <c r="J10454" s="15" t="str">
        <f>MID(Tabla1[[#This Row],[HORA]],1,5)</f>
        <v>12:22</v>
      </c>
      <c r="K10454" s="16">
        <f>IF(Tabla1[[#This Row],[FECHA]]=I10455,IF(J10455-J10454&gt;0,(J10455-J10454)*1440,0),0)</f>
        <v>1.9999999999999929</v>
      </c>
      <c r="L10454" s="14">
        <f>2+L10195-Datos!$C$8</f>
        <v>5.67</v>
      </c>
      <c r="M10454" s="13" t="s">
        <v>12201</v>
      </c>
      <c r="N10454" s="1" t="s">
        <v>43623</v>
      </c>
      <c r="O10454" s="1">
        <v>40</v>
      </c>
      <c r="P10454" s="1" t="s">
        <v>1532</v>
      </c>
      <c r="Q10454" s="4" t="s">
        <v>21</v>
      </c>
    </row>
    <row r="10455" spans="1:17" ht="22.5" x14ac:dyDescent="0.25">
      <c r="A10455" s="3">
        <v>9136</v>
      </c>
      <c r="B10455" s="1" t="s">
        <v>28543</v>
      </c>
      <c r="C10455" s="1" t="s">
        <v>15</v>
      </c>
      <c r="D10455" s="1" t="s">
        <v>23</v>
      </c>
      <c r="E10455" s="1">
        <v>47735704</v>
      </c>
      <c r="F10455" s="1" t="s">
        <v>28544</v>
      </c>
      <c r="G10455" s="1">
        <v>2239660</v>
      </c>
      <c r="H10455" s="1" t="s">
        <v>28545</v>
      </c>
      <c r="I10455" s="2">
        <v>45080</v>
      </c>
      <c r="J10455" s="15" t="str">
        <f>MID(Tabla1[[#This Row],[HORA]],1,5)</f>
        <v>12:24</v>
      </c>
      <c r="K10455" s="16">
        <f>IF(Tabla1[[#This Row],[FECHA]]=I10456,IF(J10456-J10455&gt;0,(J10456-J10455)*1440,0),0)</f>
        <v>0.99999999999983658</v>
      </c>
      <c r="L10455" s="14">
        <f>2+L10196-Datos!$C$8</f>
        <v>7.82</v>
      </c>
      <c r="M10455" s="13" t="s">
        <v>1086</v>
      </c>
      <c r="N10455" s="1" t="s">
        <v>59</v>
      </c>
      <c r="O10455" s="1">
        <v>10</v>
      </c>
      <c r="P10455" s="1" t="s">
        <v>818</v>
      </c>
      <c r="Q10455" s="4" t="s">
        <v>21</v>
      </c>
    </row>
    <row r="10456" spans="1:17" ht="22.5" x14ac:dyDescent="0.25">
      <c r="A10456" s="3">
        <v>9137</v>
      </c>
      <c r="B10456" s="1" t="s">
        <v>28546</v>
      </c>
      <c r="C10456" s="1" t="s">
        <v>15</v>
      </c>
      <c r="D10456" s="1" t="s">
        <v>40</v>
      </c>
      <c r="E10456" s="1">
        <v>40151258</v>
      </c>
      <c r="F10456" s="1" t="s">
        <v>18359</v>
      </c>
      <c r="G10456" s="1">
        <v>40151258</v>
      </c>
      <c r="H10456" s="1" t="s">
        <v>18359</v>
      </c>
      <c r="I10456" s="2">
        <v>45080</v>
      </c>
      <c r="J10456" s="15" t="str">
        <f>MID(Tabla1[[#This Row],[HORA]],1,5)</f>
        <v>12:25</v>
      </c>
      <c r="K10456" s="16">
        <f>IF(Tabla1[[#This Row],[FECHA]]=I10457,IF(J10457-J10456&gt;0,(J10457-J10456)*1440,0),0)</f>
        <v>1.9999999999999929</v>
      </c>
      <c r="L10456" s="14">
        <f>2+L10197-Datos!$C$8</f>
        <v>9.52</v>
      </c>
      <c r="M10456" s="13" t="s">
        <v>303</v>
      </c>
      <c r="N10456" s="1" t="s">
        <v>1715</v>
      </c>
      <c r="O10456" s="1">
        <v>65</v>
      </c>
      <c r="P10456" s="1" t="s">
        <v>818</v>
      </c>
      <c r="Q10456" s="4" t="s">
        <v>21</v>
      </c>
    </row>
    <row r="10457" spans="1:17" ht="22.5" x14ac:dyDescent="0.25">
      <c r="A10457" s="3">
        <v>14199</v>
      </c>
      <c r="B10457" s="1" t="s">
        <v>43624</v>
      </c>
      <c r="C10457" s="1" t="s">
        <v>15</v>
      </c>
      <c r="D10457" s="1" t="s">
        <v>82</v>
      </c>
      <c r="E10457" s="1">
        <v>76331788</v>
      </c>
      <c r="F10457" s="1" t="s">
        <v>18127</v>
      </c>
      <c r="G10457" s="1">
        <v>2239662</v>
      </c>
      <c r="H10457" s="1" t="s">
        <v>43625</v>
      </c>
      <c r="I10457" s="2">
        <v>45080</v>
      </c>
      <c r="J10457" s="15" t="str">
        <f>MID(Tabla1[[#This Row],[HORA]],1,5)</f>
        <v>12:27</v>
      </c>
      <c r="K10457" s="16">
        <f>IF(Tabla1[[#This Row],[FECHA]]=I10458,IF(J10458-J10457&gt;0,(J10458-J10457)*1440,0),0)</f>
        <v>4.0000000000001457</v>
      </c>
      <c r="L10457" s="14">
        <f>2+L10198-Datos!$C$8</f>
        <v>6.68</v>
      </c>
      <c r="M10457" s="13" t="s">
        <v>1758</v>
      </c>
      <c r="N10457" s="1" t="s">
        <v>1531</v>
      </c>
      <c r="O10457" s="1">
        <v>10</v>
      </c>
      <c r="P10457" s="1" t="s">
        <v>1532</v>
      </c>
      <c r="Q10457" s="4" t="s">
        <v>21</v>
      </c>
    </row>
    <row r="10458" spans="1:17" ht="22.5" x14ac:dyDescent="0.25">
      <c r="A10458" s="3">
        <v>9138</v>
      </c>
      <c r="B10458" s="1" t="s">
        <v>28547</v>
      </c>
      <c r="C10458" s="1" t="s">
        <v>15</v>
      </c>
      <c r="D10458" s="1" t="s">
        <v>33</v>
      </c>
      <c r="E10458" s="1">
        <v>16537227</v>
      </c>
      <c r="F10458" s="1" t="s">
        <v>2024</v>
      </c>
      <c r="G10458" s="1">
        <v>2239663</v>
      </c>
      <c r="H10458" s="1" t="s">
        <v>2293</v>
      </c>
      <c r="I10458" s="2">
        <v>45080</v>
      </c>
      <c r="J10458" s="15" t="str">
        <f>MID(Tabla1[[#This Row],[HORA]],1,5)</f>
        <v>12:31</v>
      </c>
      <c r="K10458" s="16">
        <f>IF(Tabla1[[#This Row],[FECHA]]=I10459,IF(J10459-J10458&gt;0,(J10459-J10458)*1440,0),0)</f>
        <v>0</v>
      </c>
      <c r="L10458" s="14">
        <f>2+L10199-Datos!$C$8</f>
        <v>7.62</v>
      </c>
      <c r="M10458" s="13" t="s">
        <v>526</v>
      </c>
      <c r="N10458" s="1" t="s">
        <v>59</v>
      </c>
      <c r="O10458" s="1">
        <v>10</v>
      </c>
      <c r="P10458" s="1" t="s">
        <v>818</v>
      </c>
      <c r="Q10458" s="4" t="s">
        <v>21</v>
      </c>
    </row>
    <row r="10459" spans="1:17" ht="22.5" x14ac:dyDescent="0.25">
      <c r="A10459" s="3">
        <v>9139</v>
      </c>
      <c r="B10459" s="1" t="s">
        <v>28548</v>
      </c>
      <c r="C10459" s="1" t="s">
        <v>15</v>
      </c>
      <c r="D10459" s="1" t="s">
        <v>77</v>
      </c>
      <c r="E10459" s="1">
        <v>16537227</v>
      </c>
      <c r="F10459" s="1" t="s">
        <v>2024</v>
      </c>
      <c r="G10459" s="1">
        <v>2239664</v>
      </c>
      <c r="H10459" s="1" t="s">
        <v>2291</v>
      </c>
      <c r="I10459" s="2">
        <v>45080</v>
      </c>
      <c r="J10459" s="15" t="str">
        <f>MID(Tabla1[[#This Row],[HORA]],1,5)</f>
        <v>12:31</v>
      </c>
      <c r="K10459" s="16">
        <f>IF(Tabla1[[#This Row],[FECHA]]=I10460,IF(J10460-J10459&gt;0,(J10460-J10459)*1440,0),0)</f>
        <v>0.99999999999999645</v>
      </c>
      <c r="L10459" s="14">
        <f>2+L10200-Datos!$C$8</f>
        <v>7.8599999999999994</v>
      </c>
      <c r="M10459" s="13" t="s">
        <v>526</v>
      </c>
      <c r="N10459" s="1" t="s">
        <v>352</v>
      </c>
      <c r="O10459" s="1">
        <v>10</v>
      </c>
      <c r="P10459" s="1" t="s">
        <v>818</v>
      </c>
      <c r="Q10459" s="4" t="s">
        <v>21</v>
      </c>
    </row>
    <row r="10460" spans="1:17" ht="22.5" x14ac:dyDescent="0.25">
      <c r="A10460" s="3">
        <v>675</v>
      </c>
      <c r="B10460" s="1" t="s">
        <v>1529</v>
      </c>
      <c r="C10460" s="1" t="s">
        <v>15</v>
      </c>
      <c r="D10460" s="1" t="s">
        <v>40</v>
      </c>
      <c r="E10460" s="1">
        <v>2239665</v>
      </c>
      <c r="F10460" s="1" t="s">
        <v>756</v>
      </c>
      <c r="G10460" s="1">
        <v>2239666</v>
      </c>
      <c r="H10460" s="1" t="s">
        <v>1530</v>
      </c>
      <c r="I10460" s="2">
        <v>45080</v>
      </c>
      <c r="J10460" s="15" t="str">
        <f>MID(Tabla1[[#This Row],[HORA]],1,5)</f>
        <v>12:32</v>
      </c>
      <c r="K10460" s="16">
        <f>IF(Tabla1[[#This Row],[FECHA]]=I10461,IF(J10461-J10460&gt;0,(J10461-J10460)*1440,0),0)</f>
        <v>2.9999999999999893</v>
      </c>
      <c r="L10460" s="14">
        <f>2+L10201-Datos!$C$8</f>
        <v>5.53</v>
      </c>
      <c r="M10460" s="13" t="s">
        <v>310</v>
      </c>
      <c r="N10460" s="1" t="s">
        <v>1531</v>
      </c>
      <c r="O10460" s="1">
        <v>0</v>
      </c>
      <c r="P10460" s="1" t="s">
        <v>1532</v>
      </c>
      <c r="Q10460" s="4" t="s">
        <v>21</v>
      </c>
    </row>
    <row r="10461" spans="1:17" ht="22.5" x14ac:dyDescent="0.25">
      <c r="A10461" s="3">
        <v>17455</v>
      </c>
      <c r="B10461" s="1" t="s">
        <v>52534</v>
      </c>
      <c r="C10461" s="1" t="s">
        <v>15</v>
      </c>
      <c r="D10461" s="1" t="s">
        <v>40</v>
      </c>
      <c r="E10461" s="1">
        <v>20529466979</v>
      </c>
      <c r="F10461" s="1" t="s">
        <v>52535</v>
      </c>
      <c r="G10461" s="1">
        <v>2239669</v>
      </c>
      <c r="H10461" s="1" t="s">
        <v>52536</v>
      </c>
      <c r="I10461" s="2">
        <v>45080</v>
      </c>
      <c r="J10461" s="15" t="str">
        <f>MID(Tabla1[[#This Row],[HORA]],1,5)</f>
        <v>12:35</v>
      </c>
      <c r="K10461" s="16">
        <f>IF(Tabla1[[#This Row],[FECHA]]=I10462,IF(J10462-J10461&gt;0,(J10462-J10461)*1440,0),0)</f>
        <v>2.9999999999999893</v>
      </c>
      <c r="L10461" s="14">
        <f>2+L10202-Datos!$C$8</f>
        <v>6.7700000000000005</v>
      </c>
      <c r="M10461" s="13" t="s">
        <v>1580</v>
      </c>
      <c r="N10461" s="1" t="s">
        <v>52537</v>
      </c>
      <c r="O10461" s="1">
        <v>20</v>
      </c>
      <c r="P10461" s="1" t="s">
        <v>818</v>
      </c>
      <c r="Q10461" s="4" t="s">
        <v>21</v>
      </c>
    </row>
    <row r="10462" spans="1:17" ht="22.5" x14ac:dyDescent="0.25">
      <c r="A10462" s="3">
        <v>9140</v>
      </c>
      <c r="B10462" s="1" t="s">
        <v>28549</v>
      </c>
      <c r="C10462" s="1" t="s">
        <v>15</v>
      </c>
      <c r="D10462" s="1" t="s">
        <v>40</v>
      </c>
      <c r="E10462" s="1">
        <v>2872057</v>
      </c>
      <c r="F10462" s="1" t="s">
        <v>28550</v>
      </c>
      <c r="G10462" s="1">
        <v>2239671</v>
      </c>
      <c r="H10462" s="1" t="s">
        <v>28551</v>
      </c>
      <c r="I10462" s="2">
        <v>45080</v>
      </c>
      <c r="J10462" s="15" t="str">
        <f>MID(Tabla1[[#This Row],[HORA]],1,5)</f>
        <v>12:38</v>
      </c>
      <c r="K10462" s="16">
        <f>IF(Tabla1[[#This Row],[FECHA]]=I10463,IF(J10463-J10462&gt;0,(J10463-J10462)*1440,0),0)</f>
        <v>0.99999999999999645</v>
      </c>
      <c r="L10462" s="14">
        <f>2+L10203-Datos!$C$8</f>
        <v>6.4600000000000009</v>
      </c>
      <c r="M10462" s="13" t="s">
        <v>245</v>
      </c>
      <c r="N10462" s="1" t="s">
        <v>28552</v>
      </c>
      <c r="O10462" s="1">
        <v>30</v>
      </c>
      <c r="P10462" s="1" t="s">
        <v>818</v>
      </c>
      <c r="Q10462" s="4" t="s">
        <v>21</v>
      </c>
    </row>
    <row r="10463" spans="1:17" ht="22.5" x14ac:dyDescent="0.25">
      <c r="A10463" s="3">
        <v>14200</v>
      </c>
      <c r="B10463" s="1" t="s">
        <v>43626</v>
      </c>
      <c r="C10463" s="1" t="s">
        <v>15</v>
      </c>
      <c r="D10463" s="1" t="s">
        <v>77</v>
      </c>
      <c r="E10463" s="1">
        <v>72917086</v>
      </c>
      <c r="F10463" s="1" t="s">
        <v>28906</v>
      </c>
      <c r="G10463" s="1">
        <v>43484774</v>
      </c>
      <c r="H10463" s="1" t="s">
        <v>28907</v>
      </c>
      <c r="I10463" s="2">
        <v>45080</v>
      </c>
      <c r="J10463" s="15" t="str">
        <f>MID(Tabla1[[#This Row],[HORA]],1,5)</f>
        <v>12:39</v>
      </c>
      <c r="K10463" s="16">
        <f>IF(Tabla1[[#This Row],[FECHA]]=I10464,IF(J10464-J10463&gt;0,(J10464-J10463)*1440,0),0)</f>
        <v>0.99999999999999645</v>
      </c>
      <c r="L10463" s="14">
        <f>2+L10204-Datos!$C$8</f>
        <v>7.84</v>
      </c>
      <c r="M10463" s="13" t="s">
        <v>98</v>
      </c>
      <c r="N10463" s="1" t="s">
        <v>43627</v>
      </c>
      <c r="O10463" s="1">
        <v>20</v>
      </c>
      <c r="P10463" s="1" t="s">
        <v>1532</v>
      </c>
      <c r="Q10463" s="4" t="s">
        <v>21</v>
      </c>
    </row>
    <row r="10464" spans="1:17" ht="22.5" x14ac:dyDescent="0.25">
      <c r="A10464" s="3">
        <v>9141</v>
      </c>
      <c r="B10464" s="1" t="s">
        <v>28553</v>
      </c>
      <c r="C10464" s="1" t="s">
        <v>15</v>
      </c>
      <c r="D10464" s="1" t="s">
        <v>40</v>
      </c>
      <c r="E10464" s="1">
        <v>16731840</v>
      </c>
      <c r="F10464" s="1" t="s">
        <v>19772</v>
      </c>
      <c r="G10464" s="1">
        <v>47390704</v>
      </c>
      <c r="H10464" s="1" t="s">
        <v>19773</v>
      </c>
      <c r="I10464" s="2">
        <v>45080</v>
      </c>
      <c r="J10464" s="15" t="str">
        <f>MID(Tabla1[[#This Row],[HORA]],1,5)</f>
        <v>12:40</v>
      </c>
      <c r="K10464" s="16">
        <f>IF(Tabla1[[#This Row],[FECHA]]=I10465,IF(J10465-J10464&gt;0,(J10465-J10464)*1440,0),0)</f>
        <v>1.9999999999999929</v>
      </c>
      <c r="L10464" s="14">
        <f>2+L10205-Datos!$C$8</f>
        <v>7.7800000000000011</v>
      </c>
      <c r="M10464" s="13" t="s">
        <v>58</v>
      </c>
      <c r="N10464" s="1" t="s">
        <v>28554</v>
      </c>
      <c r="O10464" s="1">
        <v>15</v>
      </c>
      <c r="P10464" s="1" t="s">
        <v>818</v>
      </c>
      <c r="Q10464" s="4" t="s">
        <v>21</v>
      </c>
    </row>
    <row r="10465" spans="1:17" ht="22.5" x14ac:dyDescent="0.25">
      <c r="A10465" s="3">
        <v>17456</v>
      </c>
      <c r="B10465" s="1" t="s">
        <v>52538</v>
      </c>
      <c r="C10465" s="1" t="s">
        <v>15</v>
      </c>
      <c r="D10465" s="1" t="s">
        <v>40</v>
      </c>
      <c r="E10465" s="1">
        <v>20610573585</v>
      </c>
      <c r="F10465" s="1" t="s">
        <v>49536</v>
      </c>
      <c r="G10465" s="1">
        <v>2239672</v>
      </c>
      <c r="H10465" s="1" t="s">
        <v>52539</v>
      </c>
      <c r="I10465" s="2">
        <v>45080</v>
      </c>
      <c r="J10465" s="15" t="str">
        <f>MID(Tabla1[[#This Row],[HORA]],1,5)</f>
        <v>12:42</v>
      </c>
      <c r="K10465" s="16">
        <f>IF(Tabla1[[#This Row],[FECHA]]=I10466,IF(J10466-J10465&gt;0,(J10466-J10465)*1440,0),0)</f>
        <v>2.9999999999999893</v>
      </c>
      <c r="L10465" s="14">
        <f>2+L10206-Datos!$C$8</f>
        <v>7.68</v>
      </c>
      <c r="M10465" s="13" t="s">
        <v>2301</v>
      </c>
      <c r="N10465" s="1" t="s">
        <v>52540</v>
      </c>
      <c r="O10465" s="1">
        <v>12</v>
      </c>
      <c r="P10465" s="1" t="s">
        <v>818</v>
      </c>
      <c r="Q10465" s="4" t="s">
        <v>21</v>
      </c>
    </row>
    <row r="10466" spans="1:17" ht="22.5" x14ac:dyDescent="0.25">
      <c r="A10466" s="3">
        <v>14201</v>
      </c>
      <c r="B10466" s="1" t="s">
        <v>43628</v>
      </c>
      <c r="C10466" s="1" t="s">
        <v>15</v>
      </c>
      <c r="D10466" s="1" t="s">
        <v>40</v>
      </c>
      <c r="E10466" s="1">
        <v>75987870</v>
      </c>
      <c r="F10466" s="1" t="s">
        <v>43629</v>
      </c>
      <c r="G10466" s="1">
        <v>48712675</v>
      </c>
      <c r="H10466" s="1" t="s">
        <v>43630</v>
      </c>
      <c r="I10466" s="2">
        <v>45080</v>
      </c>
      <c r="J10466" s="15" t="str">
        <f>MID(Tabla1[[#This Row],[HORA]],1,5)</f>
        <v>12:45</v>
      </c>
      <c r="K10466" s="16">
        <f>IF(Tabla1[[#This Row],[FECHA]]=I10467,IF(J10467-J10466&gt;0,(J10467-J10466)*1440,0),0)</f>
        <v>1.9999999999999929</v>
      </c>
      <c r="L10466" s="14">
        <f>2+L10207-Datos!$C$8</f>
        <v>5.3900000000000006</v>
      </c>
      <c r="M10466" s="13" t="s">
        <v>1003</v>
      </c>
      <c r="N10466" s="1" t="s">
        <v>43631</v>
      </c>
      <c r="O10466" s="1">
        <v>20</v>
      </c>
      <c r="P10466" s="1" t="s">
        <v>1532</v>
      </c>
      <c r="Q10466" s="4" t="s">
        <v>21</v>
      </c>
    </row>
    <row r="10467" spans="1:17" ht="22.5" x14ac:dyDescent="0.25">
      <c r="A10467" s="3">
        <v>9142</v>
      </c>
      <c r="B10467" s="1" t="s">
        <v>28555</v>
      </c>
      <c r="C10467" s="1" t="s">
        <v>15</v>
      </c>
      <c r="D10467" s="1" t="s">
        <v>40</v>
      </c>
      <c r="E10467" s="1">
        <v>41598483</v>
      </c>
      <c r="F10467" s="1" t="s">
        <v>2946</v>
      </c>
      <c r="G10467" s="1">
        <v>2239674</v>
      </c>
      <c r="H10467" s="1" t="s">
        <v>28556</v>
      </c>
      <c r="I10467" s="2">
        <v>45080</v>
      </c>
      <c r="J10467" s="15" t="str">
        <f>MID(Tabla1[[#This Row],[HORA]],1,5)</f>
        <v>12:47</v>
      </c>
      <c r="K10467" s="16">
        <f>IF(Tabla1[[#This Row],[FECHA]]=I10468,IF(J10468-J10467&gt;0,(J10468-J10467)*1440,0),0)</f>
        <v>2.9999999999999893</v>
      </c>
      <c r="L10467" s="14">
        <f>2+L10208-Datos!$C$8</f>
        <v>6.68</v>
      </c>
      <c r="M10467" s="13" t="s">
        <v>656</v>
      </c>
      <c r="N10467" s="1" t="s">
        <v>28557</v>
      </c>
      <c r="O10467" s="1">
        <v>70</v>
      </c>
      <c r="P10467" s="1" t="s">
        <v>818</v>
      </c>
      <c r="Q10467" s="4" t="s">
        <v>21</v>
      </c>
    </row>
    <row r="10468" spans="1:17" ht="22.5" x14ac:dyDescent="0.25">
      <c r="A10468" s="3">
        <v>9143</v>
      </c>
      <c r="B10468" s="1" t="s">
        <v>28558</v>
      </c>
      <c r="C10468" s="1" t="s">
        <v>15</v>
      </c>
      <c r="D10468" s="1" t="s">
        <v>1960</v>
      </c>
      <c r="E10468" s="1">
        <v>328631</v>
      </c>
      <c r="F10468" s="1" t="s">
        <v>28559</v>
      </c>
      <c r="G10468" s="1">
        <v>2239676</v>
      </c>
      <c r="H10468" s="1" t="s">
        <v>28560</v>
      </c>
      <c r="I10468" s="2">
        <v>45080</v>
      </c>
      <c r="J10468" s="15" t="str">
        <f>MID(Tabla1[[#This Row],[HORA]],1,5)</f>
        <v>12:50</v>
      </c>
      <c r="K10468" s="16">
        <f>IF(Tabla1[[#This Row],[FECHA]]=I10469,IF(J10469-J10468&gt;0,(J10469-J10468)*1440,0),0)</f>
        <v>0</v>
      </c>
      <c r="L10468" s="14">
        <f>2+L10209-Datos!$C$8</f>
        <v>5.69</v>
      </c>
      <c r="M10468" s="13" t="s">
        <v>249</v>
      </c>
      <c r="N10468" s="1" t="s">
        <v>59</v>
      </c>
      <c r="O10468" s="1">
        <v>10</v>
      </c>
      <c r="P10468" s="1" t="s">
        <v>818</v>
      </c>
      <c r="Q10468" s="4" t="s">
        <v>21</v>
      </c>
    </row>
    <row r="10469" spans="1:17" ht="22.5" x14ac:dyDescent="0.25">
      <c r="A10469" s="3">
        <v>14202</v>
      </c>
      <c r="B10469" s="1" t="s">
        <v>43632</v>
      </c>
      <c r="C10469" s="1" t="s">
        <v>15</v>
      </c>
      <c r="D10469" s="1" t="s">
        <v>2195</v>
      </c>
      <c r="E10469" s="1">
        <v>44082503</v>
      </c>
      <c r="F10469" s="1" t="s">
        <v>43633</v>
      </c>
      <c r="G10469" s="1">
        <v>2239675</v>
      </c>
      <c r="H10469" s="1" t="s">
        <v>43634</v>
      </c>
      <c r="I10469" s="2">
        <v>45080</v>
      </c>
      <c r="J10469" s="15" t="str">
        <f>MID(Tabla1[[#This Row],[HORA]],1,5)</f>
        <v>12:50</v>
      </c>
      <c r="K10469" s="16">
        <f>IF(Tabla1[[#This Row],[FECHA]]=I10470,IF(J10470-J10469&gt;0,(J10470-J10469)*1440,0),0)</f>
        <v>4.9999999999999822</v>
      </c>
      <c r="L10469" s="14">
        <f>2+L10210-Datos!$C$8</f>
        <v>8.6999999999999993</v>
      </c>
      <c r="M10469" s="13" t="s">
        <v>249</v>
      </c>
      <c r="N10469" s="1" t="s">
        <v>43635</v>
      </c>
      <c r="O10469" s="1">
        <v>15</v>
      </c>
      <c r="P10469" s="1" t="s">
        <v>1532</v>
      </c>
      <c r="Q10469" s="4" t="s">
        <v>21</v>
      </c>
    </row>
    <row r="10470" spans="1:17" ht="22.5" x14ac:dyDescent="0.25">
      <c r="A10470" s="3">
        <v>14203</v>
      </c>
      <c r="B10470" s="1" t="s">
        <v>43636</v>
      </c>
      <c r="C10470" s="1" t="s">
        <v>15</v>
      </c>
      <c r="D10470" s="1" t="s">
        <v>40</v>
      </c>
      <c r="E10470" s="1">
        <v>48544477</v>
      </c>
      <c r="F10470" s="1" t="s">
        <v>4236</v>
      </c>
      <c r="G10470" s="1">
        <v>43167507</v>
      </c>
      <c r="H10470" s="1" t="s">
        <v>4237</v>
      </c>
      <c r="I10470" s="2">
        <v>45080</v>
      </c>
      <c r="J10470" s="15" t="str">
        <f>MID(Tabla1[[#This Row],[HORA]],1,5)</f>
        <v>12:55</v>
      </c>
      <c r="K10470" s="16">
        <f>IF(Tabla1[[#This Row],[FECHA]]=I10471,IF(J10471-J10470&gt;0,(J10471-J10470)*1440,0),0)</f>
        <v>0</v>
      </c>
      <c r="L10470" s="14">
        <f>2+L10211-Datos!$C$8</f>
        <v>10.760000000000002</v>
      </c>
      <c r="M10470" s="13" t="s">
        <v>1613</v>
      </c>
      <c r="N10470" s="1" t="s">
        <v>43637</v>
      </c>
      <c r="O10470" s="1">
        <v>30</v>
      </c>
      <c r="P10470" s="1" t="s">
        <v>1532</v>
      </c>
      <c r="Q10470" s="4" t="s">
        <v>21</v>
      </c>
    </row>
    <row r="10471" spans="1:17" ht="22.5" x14ac:dyDescent="0.25">
      <c r="A10471" s="3">
        <v>14204</v>
      </c>
      <c r="B10471" s="1" t="s">
        <v>43636</v>
      </c>
      <c r="C10471" s="1" t="s">
        <v>15</v>
      </c>
      <c r="D10471" s="1" t="s">
        <v>40</v>
      </c>
      <c r="E10471" s="1">
        <v>48544477</v>
      </c>
      <c r="F10471" s="1" t="s">
        <v>4236</v>
      </c>
      <c r="G10471" s="1">
        <v>43167507</v>
      </c>
      <c r="H10471" s="1" t="s">
        <v>4237</v>
      </c>
      <c r="I10471" s="2">
        <v>45080</v>
      </c>
      <c r="J10471" s="15" t="str">
        <f>MID(Tabla1[[#This Row],[HORA]],1,5)</f>
        <v>12:55</v>
      </c>
      <c r="K10471" s="16">
        <f>IF(Tabla1[[#This Row],[FECHA]]=I10472,IF(J10472-J10471&gt;0,(J10472-J10471)*1440,0),0)</f>
        <v>2.9999999999999893</v>
      </c>
      <c r="L10471" s="14">
        <f>2+L10212-Datos!$C$8</f>
        <v>6.6300000000000008</v>
      </c>
      <c r="M10471" s="13" t="s">
        <v>1613</v>
      </c>
      <c r="N10471" s="1" t="s">
        <v>43637</v>
      </c>
      <c r="O10471" s="1">
        <v>30</v>
      </c>
      <c r="P10471" s="1" t="s">
        <v>1532</v>
      </c>
      <c r="Q10471" s="4" t="s">
        <v>21</v>
      </c>
    </row>
    <row r="10472" spans="1:17" ht="22.5" x14ac:dyDescent="0.25">
      <c r="A10472" s="3">
        <v>18507</v>
      </c>
      <c r="B10472" s="1" t="s">
        <v>55129</v>
      </c>
      <c r="C10472" s="1" t="s">
        <v>15</v>
      </c>
      <c r="D10472" s="1" t="s">
        <v>40</v>
      </c>
      <c r="E10472" s="1">
        <v>10448963824</v>
      </c>
      <c r="F10472" s="1" t="s">
        <v>55130</v>
      </c>
      <c r="G10472" s="1">
        <v>1045343</v>
      </c>
      <c r="H10472" s="1" t="s">
        <v>55131</v>
      </c>
      <c r="I10472" s="2">
        <v>45080</v>
      </c>
      <c r="J10472" s="15" t="str">
        <f>MID(Tabla1[[#This Row],[HORA]],1,5)</f>
        <v>12:58</v>
      </c>
      <c r="K10472" s="16">
        <f>IF(Tabla1[[#This Row],[FECHA]]=I10473,IF(J10473-J10472&gt;0,(J10473-J10472)*1440,0),0)</f>
        <v>13.99999999999995</v>
      </c>
      <c r="L10472" s="14">
        <f>2+L10213-Datos!$C$8</f>
        <v>6.44</v>
      </c>
      <c r="M10472" s="13" t="s">
        <v>1108</v>
      </c>
      <c r="N10472" s="1" t="s">
        <v>55132</v>
      </c>
      <c r="O10472" s="1">
        <v>20</v>
      </c>
      <c r="P10472" s="1" t="s">
        <v>1532</v>
      </c>
      <c r="Q10472" s="4" t="s">
        <v>21</v>
      </c>
    </row>
    <row r="10473" spans="1:17" ht="22.5" x14ac:dyDescent="0.25">
      <c r="A10473" s="3">
        <v>18508</v>
      </c>
      <c r="B10473" s="1" t="s">
        <v>55133</v>
      </c>
      <c r="C10473" s="1" t="s">
        <v>15</v>
      </c>
      <c r="D10473" s="1" t="s">
        <v>33</v>
      </c>
      <c r="E10473" s="1">
        <v>10455924621</v>
      </c>
      <c r="F10473" s="1" t="s">
        <v>55134</v>
      </c>
      <c r="G10473" s="1">
        <v>77101514</v>
      </c>
      <c r="H10473" s="1" t="s">
        <v>55135</v>
      </c>
      <c r="I10473" s="2">
        <v>45080</v>
      </c>
      <c r="J10473" s="15" t="str">
        <f>MID(Tabla1[[#This Row],[HORA]],1,5)</f>
        <v>13:12</v>
      </c>
      <c r="K10473" s="16">
        <f>IF(Tabla1[[#This Row],[FECHA]]=I10474,IF(J10474-J10473&gt;0,(J10474-J10473)*1440,0),0)</f>
        <v>3.0000000000001492</v>
      </c>
      <c r="L10473" s="14">
        <f>2+L10214-Datos!$C$8</f>
        <v>8.5300000000000011</v>
      </c>
      <c r="M10473" s="13" t="s">
        <v>55931</v>
      </c>
      <c r="N10473" s="1" t="s">
        <v>55136</v>
      </c>
      <c r="O10473" s="1">
        <v>15</v>
      </c>
      <c r="P10473" s="1" t="s">
        <v>1532</v>
      </c>
      <c r="Q10473" s="4" t="s">
        <v>21</v>
      </c>
    </row>
    <row r="10474" spans="1:17" ht="22.5" x14ac:dyDescent="0.25">
      <c r="A10474" s="3">
        <v>14205</v>
      </c>
      <c r="B10474" s="1" t="s">
        <v>43638</v>
      </c>
      <c r="C10474" s="1" t="s">
        <v>15</v>
      </c>
      <c r="D10474" s="1" t="s">
        <v>82</v>
      </c>
      <c r="E10474" s="1">
        <v>372882</v>
      </c>
      <c r="F10474" s="1" t="s">
        <v>22403</v>
      </c>
      <c r="G10474" s="1">
        <v>238079</v>
      </c>
      <c r="H10474" s="1" t="s">
        <v>43639</v>
      </c>
      <c r="I10474" s="2">
        <v>45080</v>
      </c>
      <c r="J10474" s="15" t="str">
        <f>MID(Tabla1[[#This Row],[HORA]],1,5)</f>
        <v>13:15</v>
      </c>
      <c r="K10474" s="16">
        <f>IF(Tabla1[[#This Row],[FECHA]]=I10475,IF(J10475-J10474&gt;0,(J10475-J10474)*1440,0),0)</f>
        <v>0.99999999999999645</v>
      </c>
      <c r="L10474" s="14">
        <f>2+L10215-Datos!$C$8</f>
        <v>5.87</v>
      </c>
      <c r="M10474" s="13" t="s">
        <v>55933</v>
      </c>
      <c r="N10474" s="1" t="s">
        <v>43640</v>
      </c>
      <c r="O10474" s="1">
        <v>20</v>
      </c>
      <c r="P10474" s="1" t="s">
        <v>1532</v>
      </c>
      <c r="Q10474" s="4" t="s">
        <v>21</v>
      </c>
    </row>
    <row r="10475" spans="1:17" ht="22.5" x14ac:dyDescent="0.25">
      <c r="A10475" s="3">
        <v>9144</v>
      </c>
      <c r="B10475" s="1" t="s">
        <v>28561</v>
      </c>
      <c r="C10475" s="1" t="s">
        <v>15</v>
      </c>
      <c r="D10475" s="1" t="s">
        <v>33</v>
      </c>
      <c r="E10475" s="1">
        <v>40303932</v>
      </c>
      <c r="F10475" s="1" t="s">
        <v>28562</v>
      </c>
      <c r="G10475" s="1">
        <v>40303932</v>
      </c>
      <c r="H10475" s="1" t="s">
        <v>28562</v>
      </c>
      <c r="I10475" s="2">
        <v>45080</v>
      </c>
      <c r="J10475" s="15" t="str">
        <f>MID(Tabla1[[#This Row],[HORA]],1,5)</f>
        <v>13:16</v>
      </c>
      <c r="K10475" s="16">
        <f>IF(Tabla1[[#This Row],[FECHA]]=I10476,IF(J10476-J10475&gt;0,(J10476-J10475)*1440,0),0)</f>
        <v>2.9999999999999893</v>
      </c>
      <c r="L10475" s="14">
        <f>2+L10216-Datos!$C$8</f>
        <v>7.6000000000000005</v>
      </c>
      <c r="M10475" s="13" t="s">
        <v>55934</v>
      </c>
      <c r="N10475" s="1" t="s">
        <v>4404</v>
      </c>
      <c r="O10475" s="1">
        <v>80</v>
      </c>
      <c r="P10475" s="1" t="s">
        <v>818</v>
      </c>
      <c r="Q10475" s="4" t="s">
        <v>21</v>
      </c>
    </row>
    <row r="10476" spans="1:17" ht="22.5" x14ac:dyDescent="0.25">
      <c r="A10476" s="3">
        <v>14206</v>
      </c>
      <c r="B10476" s="1" t="s">
        <v>43641</v>
      </c>
      <c r="C10476" s="1" t="s">
        <v>15</v>
      </c>
      <c r="D10476" s="1" t="s">
        <v>40</v>
      </c>
      <c r="E10476" s="1">
        <v>16493016</v>
      </c>
      <c r="F10476" s="1" t="s">
        <v>43642</v>
      </c>
      <c r="G10476" s="1">
        <v>2239684</v>
      </c>
      <c r="H10476" s="1" t="s">
        <v>43643</v>
      </c>
      <c r="I10476" s="2">
        <v>45080</v>
      </c>
      <c r="J10476" s="15" t="str">
        <f>MID(Tabla1[[#This Row],[HORA]],1,5)</f>
        <v>13:19</v>
      </c>
      <c r="K10476" s="16">
        <f>IF(Tabla1[[#This Row],[FECHA]]=I10477,IF(J10477-J10476&gt;0,(J10477-J10476)*1440,0),0)</f>
        <v>3.9999999999999858</v>
      </c>
      <c r="L10476" s="14">
        <f>2+L10217-Datos!$C$8</f>
        <v>9.4600000000000009</v>
      </c>
      <c r="M10476" s="13" t="s">
        <v>55937</v>
      </c>
      <c r="N10476" s="1" t="s">
        <v>43644</v>
      </c>
      <c r="O10476" s="1">
        <v>20</v>
      </c>
      <c r="P10476" s="1" t="s">
        <v>1532</v>
      </c>
      <c r="Q10476" s="4" t="s">
        <v>21</v>
      </c>
    </row>
    <row r="10477" spans="1:17" ht="22.5" x14ac:dyDescent="0.25">
      <c r="A10477" s="3">
        <v>9145</v>
      </c>
      <c r="B10477" s="1" t="s">
        <v>28563</v>
      </c>
      <c r="C10477" s="1" t="s">
        <v>15</v>
      </c>
      <c r="D10477" s="1" t="s">
        <v>33</v>
      </c>
      <c r="E10477" s="1">
        <v>48855311</v>
      </c>
      <c r="F10477" s="1" t="s">
        <v>5513</v>
      </c>
      <c r="G10477" s="1">
        <v>3563953</v>
      </c>
      <c r="H10477" s="1" t="s">
        <v>8844</v>
      </c>
      <c r="I10477" s="2">
        <v>45080</v>
      </c>
      <c r="J10477" s="15" t="str">
        <f>MID(Tabla1[[#This Row],[HORA]],1,5)</f>
        <v>13:23</v>
      </c>
      <c r="K10477" s="16">
        <f>IF(Tabla1[[#This Row],[FECHA]]=I10478,IF(J10478-J10477&gt;0,(J10478-J10477)*1440,0),0)</f>
        <v>1.9999999999999929</v>
      </c>
      <c r="L10477" s="14">
        <f>2+L10218-Datos!$C$8</f>
        <v>6.76</v>
      </c>
      <c r="M10477" s="13" t="s">
        <v>55940</v>
      </c>
      <c r="N10477" s="1" t="s">
        <v>28564</v>
      </c>
      <c r="O10477" s="1">
        <v>20</v>
      </c>
      <c r="P10477" s="1" t="s">
        <v>818</v>
      </c>
      <c r="Q10477" s="4" t="s">
        <v>21</v>
      </c>
    </row>
    <row r="10478" spans="1:17" ht="22.5" x14ac:dyDescent="0.25">
      <c r="A10478" s="3">
        <v>9146</v>
      </c>
      <c r="B10478" s="1" t="s">
        <v>28565</v>
      </c>
      <c r="C10478" s="1" t="s">
        <v>15</v>
      </c>
      <c r="D10478" s="1" t="s">
        <v>40</v>
      </c>
      <c r="E10478" s="1">
        <v>16713023</v>
      </c>
      <c r="F10478" s="1" t="s">
        <v>28566</v>
      </c>
      <c r="G10478" s="1">
        <v>47889862</v>
      </c>
      <c r="H10478" s="1" t="s">
        <v>28567</v>
      </c>
      <c r="I10478" s="2">
        <v>45080</v>
      </c>
      <c r="J10478" s="15" t="str">
        <f>MID(Tabla1[[#This Row],[HORA]],1,5)</f>
        <v>13:25</v>
      </c>
      <c r="K10478" s="16">
        <f>IF(Tabla1[[#This Row],[FECHA]]=I10479,IF(J10479-J10478&gt;0,(J10479-J10478)*1440,0),0)</f>
        <v>4.9999999999999822</v>
      </c>
      <c r="L10478" s="14">
        <f>2+L10219-Datos!$C$8</f>
        <v>7.42</v>
      </c>
      <c r="M10478" s="13" t="s">
        <v>55941</v>
      </c>
      <c r="N10478" s="1" t="s">
        <v>28568</v>
      </c>
      <c r="O10478" s="1">
        <v>15</v>
      </c>
      <c r="P10478" s="1" t="s">
        <v>818</v>
      </c>
      <c r="Q10478" s="4" t="s">
        <v>21</v>
      </c>
    </row>
    <row r="10479" spans="1:17" ht="22.5" x14ac:dyDescent="0.25">
      <c r="A10479" s="3">
        <v>9147</v>
      </c>
      <c r="B10479" s="1" t="s">
        <v>28569</v>
      </c>
      <c r="C10479" s="1" t="s">
        <v>15</v>
      </c>
      <c r="D10479" s="1" t="s">
        <v>77</v>
      </c>
      <c r="E10479" s="1">
        <v>73929357</v>
      </c>
      <c r="F10479" s="1" t="s">
        <v>28570</v>
      </c>
      <c r="G10479" s="1">
        <v>73929357</v>
      </c>
      <c r="H10479" s="1" t="s">
        <v>28570</v>
      </c>
      <c r="I10479" s="2">
        <v>45080</v>
      </c>
      <c r="J10479" s="15" t="str">
        <f>MID(Tabla1[[#This Row],[HORA]],1,5)</f>
        <v>13:30</v>
      </c>
      <c r="K10479" s="16">
        <f>IF(Tabla1[[#This Row],[FECHA]]=I10480,IF(J10480-J10479&gt;0,(J10480-J10479)*1440,0),0)</f>
        <v>2.9999999999999893</v>
      </c>
      <c r="L10479" s="14">
        <f>2+L10220-Datos!$C$8</f>
        <v>7.36</v>
      </c>
      <c r="M10479" s="13" t="s">
        <v>55945</v>
      </c>
      <c r="N10479" s="1" t="s">
        <v>28571</v>
      </c>
      <c r="O10479" s="1">
        <v>40</v>
      </c>
      <c r="P10479" s="1" t="s">
        <v>818</v>
      </c>
      <c r="Q10479" s="4" t="s">
        <v>21</v>
      </c>
    </row>
    <row r="10480" spans="1:17" ht="22.5" x14ac:dyDescent="0.25">
      <c r="A10480" s="3">
        <v>9148</v>
      </c>
      <c r="B10480" s="1" t="s">
        <v>28572</v>
      </c>
      <c r="C10480" s="1" t="s">
        <v>15</v>
      </c>
      <c r="D10480" s="1" t="s">
        <v>40</v>
      </c>
      <c r="E10480" s="1">
        <v>41378719</v>
      </c>
      <c r="F10480" s="1" t="s">
        <v>20460</v>
      </c>
      <c r="G10480" s="1">
        <v>2239685</v>
      </c>
      <c r="H10480" s="1" t="s">
        <v>28573</v>
      </c>
      <c r="I10480" s="2">
        <v>45080</v>
      </c>
      <c r="J10480" s="15" t="str">
        <f>MID(Tabla1[[#This Row],[HORA]],1,5)</f>
        <v>13:33</v>
      </c>
      <c r="K10480" s="16">
        <f>IF(Tabla1[[#This Row],[FECHA]]=I10481,IF(J10481-J10480&gt;0,(J10481-J10480)*1440,0),0)</f>
        <v>1.9999999999999929</v>
      </c>
      <c r="L10480" s="14">
        <f>2+L10221-Datos!$C$8</f>
        <v>5.4600000000000009</v>
      </c>
      <c r="M10480" s="13" t="s">
        <v>55847</v>
      </c>
      <c r="N10480" s="1" t="s">
        <v>28574</v>
      </c>
      <c r="O10480" s="1">
        <v>10</v>
      </c>
      <c r="P10480" s="1" t="s">
        <v>818</v>
      </c>
      <c r="Q10480" s="4" t="s">
        <v>21</v>
      </c>
    </row>
    <row r="10481" spans="1:17" ht="22.5" x14ac:dyDescent="0.25">
      <c r="A10481" s="3">
        <v>17457</v>
      </c>
      <c r="B10481" s="1" t="s">
        <v>52541</v>
      </c>
      <c r="C10481" s="1" t="s">
        <v>15</v>
      </c>
      <c r="D10481" s="1" t="s">
        <v>40</v>
      </c>
      <c r="E10481" s="1">
        <v>20539185579</v>
      </c>
      <c r="F10481" s="1" t="s">
        <v>47792</v>
      </c>
      <c r="G10481" s="1">
        <v>74547697</v>
      </c>
      <c r="H10481" s="1" t="s">
        <v>47941</v>
      </c>
      <c r="I10481" s="2">
        <v>45080</v>
      </c>
      <c r="J10481" s="15" t="str">
        <f>MID(Tabla1[[#This Row],[HORA]],1,5)</f>
        <v>13:35</v>
      </c>
      <c r="K10481" s="16">
        <f>IF(Tabla1[[#This Row],[FECHA]]=I10482,IF(J10482-J10481&gt;0,(J10482-J10481)*1440,0),0)</f>
        <v>2.9999999999999893</v>
      </c>
      <c r="L10481" s="14">
        <f>2+L10222-Datos!$C$8</f>
        <v>6.4700000000000006</v>
      </c>
      <c r="M10481" s="13" t="s">
        <v>55948</v>
      </c>
      <c r="N10481" s="1" t="s">
        <v>52542</v>
      </c>
      <c r="O10481" s="1">
        <v>20</v>
      </c>
      <c r="P10481" s="1" t="s">
        <v>818</v>
      </c>
      <c r="Q10481" s="4" t="s">
        <v>21</v>
      </c>
    </row>
    <row r="10482" spans="1:17" ht="22.5" x14ac:dyDescent="0.25">
      <c r="A10482" s="3">
        <v>17458</v>
      </c>
      <c r="B10482" s="1" t="s">
        <v>52543</v>
      </c>
      <c r="C10482" s="1" t="s">
        <v>15</v>
      </c>
      <c r="D10482" s="1" t="s">
        <v>40</v>
      </c>
      <c r="E10482" s="1">
        <v>20483919159</v>
      </c>
      <c r="F10482" s="1" t="s">
        <v>48604</v>
      </c>
      <c r="G10482" s="1">
        <v>2239688</v>
      </c>
      <c r="H10482" s="1" t="s">
        <v>52544</v>
      </c>
      <c r="I10482" s="2">
        <v>45080</v>
      </c>
      <c r="J10482" s="15" t="str">
        <f>MID(Tabla1[[#This Row],[HORA]],1,5)</f>
        <v>13:38</v>
      </c>
      <c r="K10482" s="16">
        <f>IF(Tabla1[[#This Row],[FECHA]]=I10483,IF(J10483-J10482&gt;0,(J10483-J10482)*1440,0),0)</f>
        <v>1.9999999999999929</v>
      </c>
      <c r="L10482" s="14">
        <f>2+L10223-Datos!$C$8</f>
        <v>7.84</v>
      </c>
      <c r="M10482" s="13" t="s">
        <v>55950</v>
      </c>
      <c r="N10482" s="1" t="s">
        <v>59</v>
      </c>
      <c r="O10482" s="1">
        <v>10</v>
      </c>
      <c r="P10482" s="1" t="s">
        <v>818</v>
      </c>
      <c r="Q10482" s="4" t="s">
        <v>21</v>
      </c>
    </row>
    <row r="10483" spans="1:17" ht="22.5" x14ac:dyDescent="0.25">
      <c r="A10483" s="3">
        <v>18509</v>
      </c>
      <c r="B10483" s="1" t="s">
        <v>55137</v>
      </c>
      <c r="C10483" s="1" t="s">
        <v>15</v>
      </c>
      <c r="D10483" s="1" t="s">
        <v>71</v>
      </c>
      <c r="E10483" s="1">
        <v>20604937583</v>
      </c>
      <c r="F10483" s="1" t="s">
        <v>48044</v>
      </c>
      <c r="G10483" s="1">
        <v>70094383</v>
      </c>
      <c r="H10483" s="1" t="s">
        <v>48045</v>
      </c>
      <c r="I10483" s="2">
        <v>45080</v>
      </c>
      <c r="J10483" s="15" t="str">
        <f>MID(Tabla1[[#This Row],[HORA]],1,5)</f>
        <v>13:40</v>
      </c>
      <c r="K10483" s="16">
        <f>IF(Tabla1[[#This Row],[FECHA]]=I10484,IF(J10484-J10483&gt;0,(J10484-J10483)*1440,0),0)</f>
        <v>0.99999999999999645</v>
      </c>
      <c r="L10483" s="14">
        <f>2+L10224-Datos!$C$8</f>
        <v>7.59</v>
      </c>
      <c r="M10483" s="13" t="s">
        <v>55849</v>
      </c>
      <c r="N10483" s="1" t="s">
        <v>1531</v>
      </c>
      <c r="O10483" s="1">
        <v>10</v>
      </c>
      <c r="P10483" s="1" t="s">
        <v>1532</v>
      </c>
      <c r="Q10483" s="4" t="s">
        <v>21</v>
      </c>
    </row>
    <row r="10484" spans="1:17" ht="22.5" x14ac:dyDescent="0.25">
      <c r="A10484" s="3">
        <v>9149</v>
      </c>
      <c r="B10484" s="1" t="s">
        <v>28575</v>
      </c>
      <c r="C10484" s="1" t="s">
        <v>15</v>
      </c>
      <c r="D10484" s="1" t="s">
        <v>1017</v>
      </c>
      <c r="E10484" s="1">
        <v>44458937</v>
      </c>
      <c r="F10484" s="1" t="s">
        <v>28576</v>
      </c>
      <c r="G10484" s="1">
        <v>2239692</v>
      </c>
      <c r="H10484" s="1" t="s">
        <v>28577</v>
      </c>
      <c r="I10484" s="2">
        <v>45080</v>
      </c>
      <c r="J10484" s="15" t="str">
        <f>MID(Tabla1[[#This Row],[HORA]],1,5)</f>
        <v>13:41</v>
      </c>
      <c r="K10484" s="16">
        <f>IF(Tabla1[[#This Row],[FECHA]]=I10485,IF(J10485-J10484&gt;0,(J10485-J10484)*1440,0),0)</f>
        <v>2.9999999999999893</v>
      </c>
      <c r="L10484" s="14">
        <f>2+L10225-Datos!$C$8</f>
        <v>10.530000000000001</v>
      </c>
      <c r="M10484" s="13" t="s">
        <v>55952</v>
      </c>
      <c r="N10484" s="1" t="s">
        <v>28578</v>
      </c>
      <c r="O10484" s="1">
        <v>25</v>
      </c>
      <c r="P10484" s="1" t="s">
        <v>818</v>
      </c>
      <c r="Q10484" s="4" t="s">
        <v>21</v>
      </c>
    </row>
    <row r="10485" spans="1:17" ht="22.5" x14ac:dyDescent="0.25">
      <c r="A10485" s="3">
        <v>17459</v>
      </c>
      <c r="B10485" s="1" t="s">
        <v>52545</v>
      </c>
      <c r="C10485" s="1" t="s">
        <v>15</v>
      </c>
      <c r="D10485" s="1" t="s">
        <v>71</v>
      </c>
      <c r="E10485" s="1">
        <v>10413142747</v>
      </c>
      <c r="F10485" s="1" t="s">
        <v>52546</v>
      </c>
      <c r="G10485" s="1">
        <v>2239696</v>
      </c>
      <c r="H10485" s="1" t="s">
        <v>25134</v>
      </c>
      <c r="I10485" s="2">
        <v>45080</v>
      </c>
      <c r="J10485" s="15" t="str">
        <f>MID(Tabla1[[#This Row],[HORA]],1,5)</f>
        <v>13:44</v>
      </c>
      <c r="K10485" s="16">
        <f>IF(Tabla1[[#This Row],[FECHA]]=I10486,IF(J10486-J10485&gt;0,(J10486-J10485)*1440,0),0)</f>
        <v>2.9999999999999893</v>
      </c>
      <c r="L10485" s="14">
        <f>2+L10226-Datos!$C$8</f>
        <v>7.68</v>
      </c>
      <c r="M10485" s="13" t="s">
        <v>55955</v>
      </c>
      <c r="N10485" s="1" t="s">
        <v>52547</v>
      </c>
      <c r="O10485" s="1">
        <v>20</v>
      </c>
      <c r="P10485" s="1" t="s">
        <v>818</v>
      </c>
      <c r="Q10485" s="4" t="s">
        <v>21</v>
      </c>
    </row>
    <row r="10486" spans="1:17" ht="22.5" x14ac:dyDescent="0.25">
      <c r="A10486" s="3">
        <v>14207</v>
      </c>
      <c r="B10486" s="1" t="s">
        <v>43645</v>
      </c>
      <c r="C10486" s="1" t="s">
        <v>15</v>
      </c>
      <c r="D10486" s="1" t="s">
        <v>77</v>
      </c>
      <c r="E10486" s="1">
        <v>80269670</v>
      </c>
      <c r="F10486" s="1" t="s">
        <v>43646</v>
      </c>
      <c r="G10486" s="1">
        <v>3854216</v>
      </c>
      <c r="H10486" s="1" t="s">
        <v>43647</v>
      </c>
      <c r="I10486" s="2">
        <v>45080</v>
      </c>
      <c r="J10486" s="15" t="str">
        <f>MID(Tabla1[[#This Row],[HORA]],1,5)</f>
        <v>13:47</v>
      </c>
      <c r="K10486" s="16">
        <f>IF(Tabla1[[#This Row],[FECHA]]=I10487,IF(J10487-J10486&gt;0,(J10487-J10486)*1440,0),0)</f>
        <v>1.9999999999999929</v>
      </c>
      <c r="L10486" s="14">
        <f>2+L10227-Datos!$C$8</f>
        <v>8.4600000000000009</v>
      </c>
      <c r="M10486" s="13" t="s">
        <v>55958</v>
      </c>
      <c r="N10486" s="1" t="s">
        <v>43648</v>
      </c>
      <c r="O10486" s="1">
        <v>30</v>
      </c>
      <c r="P10486" s="1" t="s">
        <v>1532</v>
      </c>
      <c r="Q10486" s="4" t="s">
        <v>21</v>
      </c>
    </row>
    <row r="10487" spans="1:17" ht="22.5" x14ac:dyDescent="0.25">
      <c r="A10487" s="3">
        <v>14208</v>
      </c>
      <c r="B10487" s="1" t="s">
        <v>43649</v>
      </c>
      <c r="C10487" s="1" t="s">
        <v>15</v>
      </c>
      <c r="D10487" s="1" t="s">
        <v>40</v>
      </c>
      <c r="E10487" s="1">
        <v>16454511</v>
      </c>
      <c r="F10487" s="1" t="s">
        <v>27850</v>
      </c>
      <c r="G10487" s="1">
        <v>2239697</v>
      </c>
      <c r="H10487" s="1" t="s">
        <v>43650</v>
      </c>
      <c r="I10487" s="2">
        <v>45080</v>
      </c>
      <c r="J10487" s="15" t="str">
        <f>MID(Tabla1[[#This Row],[HORA]],1,5)</f>
        <v>13:49</v>
      </c>
      <c r="K10487" s="16">
        <f>IF(Tabla1[[#This Row],[FECHA]]=I10488,IF(J10488-J10487&gt;0,(J10488-J10487)*1440,0),0)</f>
        <v>1.0000000000001563</v>
      </c>
      <c r="L10487" s="14">
        <f>2+L10228-Datos!$C$8</f>
        <v>10.83</v>
      </c>
      <c r="M10487" s="13" t="s">
        <v>55960</v>
      </c>
      <c r="N10487" s="1" t="s">
        <v>43651</v>
      </c>
      <c r="O10487" s="1">
        <v>10</v>
      </c>
      <c r="P10487" s="1" t="s">
        <v>1532</v>
      </c>
      <c r="Q10487" s="4" t="s">
        <v>21</v>
      </c>
    </row>
    <row r="10488" spans="1:17" ht="22.5" x14ac:dyDescent="0.25">
      <c r="A10488" s="3">
        <v>9150</v>
      </c>
      <c r="B10488" s="1" t="s">
        <v>28579</v>
      </c>
      <c r="C10488" s="1" t="s">
        <v>15</v>
      </c>
      <c r="D10488" s="1" t="s">
        <v>40</v>
      </c>
      <c r="E10488" s="1">
        <v>74927507</v>
      </c>
      <c r="F10488" s="1" t="s">
        <v>10623</v>
      </c>
      <c r="G10488" s="1">
        <v>42773640</v>
      </c>
      <c r="H10488" s="1" t="s">
        <v>28580</v>
      </c>
      <c r="I10488" s="2">
        <v>45080</v>
      </c>
      <c r="J10488" s="15" t="str">
        <f>MID(Tabla1[[#This Row],[HORA]],1,5)</f>
        <v>13:50</v>
      </c>
      <c r="K10488" s="16">
        <f>IF(Tabla1[[#This Row],[FECHA]]=I10489,IF(J10489-J10488&gt;0,(J10489-J10488)*1440,0),0)</f>
        <v>0.99999999999983658</v>
      </c>
      <c r="L10488" s="14">
        <f>2+L10229-Datos!$C$8</f>
        <v>9.52</v>
      </c>
      <c r="M10488" s="13" t="s">
        <v>55961</v>
      </c>
      <c r="N10488" s="1" t="s">
        <v>15889</v>
      </c>
      <c r="O10488" s="1">
        <v>10</v>
      </c>
      <c r="P10488" s="1" t="s">
        <v>818</v>
      </c>
      <c r="Q10488" s="4" t="s">
        <v>21</v>
      </c>
    </row>
    <row r="10489" spans="1:17" ht="22.5" x14ac:dyDescent="0.25">
      <c r="A10489" s="3">
        <v>9151</v>
      </c>
      <c r="B10489" s="1" t="s">
        <v>28581</v>
      </c>
      <c r="C10489" s="1" t="s">
        <v>15</v>
      </c>
      <c r="D10489" s="1" t="s">
        <v>40</v>
      </c>
      <c r="E10489" s="1">
        <v>27675088</v>
      </c>
      <c r="F10489" s="1" t="s">
        <v>28582</v>
      </c>
      <c r="G10489" s="1">
        <v>27675088</v>
      </c>
      <c r="H10489" s="1" t="s">
        <v>28582</v>
      </c>
      <c r="I10489" s="2">
        <v>45080</v>
      </c>
      <c r="J10489" s="15" t="str">
        <f>MID(Tabla1[[#This Row],[HORA]],1,5)</f>
        <v>13:51</v>
      </c>
      <c r="K10489" s="16">
        <f>IF(Tabla1[[#This Row],[FECHA]]=I10490,IF(J10490-J10489&gt;0,(J10490-J10489)*1440,0),0)</f>
        <v>0</v>
      </c>
      <c r="L10489" s="14">
        <f>2+L10230-Datos!$C$8</f>
        <v>8.120000000000001</v>
      </c>
      <c r="M10489" s="13" t="s">
        <v>55962</v>
      </c>
      <c r="N10489" s="1" t="s">
        <v>1715</v>
      </c>
      <c r="O10489" s="1">
        <v>10</v>
      </c>
      <c r="P10489" s="1" t="s">
        <v>818</v>
      </c>
      <c r="Q10489" s="4" t="s">
        <v>21</v>
      </c>
    </row>
    <row r="10490" spans="1:17" ht="22.5" x14ac:dyDescent="0.25">
      <c r="A10490" s="3">
        <v>18510</v>
      </c>
      <c r="B10490" s="1" t="s">
        <v>55138</v>
      </c>
      <c r="C10490" s="1" t="s">
        <v>15</v>
      </c>
      <c r="D10490" s="1" t="s">
        <v>40</v>
      </c>
      <c r="E10490" s="1">
        <v>20563896524</v>
      </c>
      <c r="F10490" s="1" t="s">
        <v>52351</v>
      </c>
      <c r="G10490" s="1">
        <v>75998830</v>
      </c>
      <c r="H10490" s="1" t="s">
        <v>55139</v>
      </c>
      <c r="I10490" s="2">
        <v>45080</v>
      </c>
      <c r="J10490" s="15" t="str">
        <f>MID(Tabla1[[#This Row],[HORA]],1,5)</f>
        <v>13:51</v>
      </c>
      <c r="K10490" s="16">
        <f>IF(Tabla1[[#This Row],[FECHA]]=I10491,IF(J10491-J10490&gt;0,(J10491-J10490)*1440,0),0)</f>
        <v>3.9999999999999858</v>
      </c>
      <c r="L10490" s="14">
        <f>2+L10231-Datos!$C$8</f>
        <v>5.86</v>
      </c>
      <c r="M10490" s="13" t="s">
        <v>55962</v>
      </c>
      <c r="N10490" s="1" t="s">
        <v>55140</v>
      </c>
      <c r="O10490" s="1">
        <v>15</v>
      </c>
      <c r="P10490" s="1" t="s">
        <v>1532</v>
      </c>
      <c r="Q10490" s="4" t="s">
        <v>21</v>
      </c>
    </row>
    <row r="10491" spans="1:17" ht="22.5" x14ac:dyDescent="0.25">
      <c r="A10491" s="3">
        <v>3094</v>
      </c>
      <c r="B10491" s="1" t="s">
        <v>9621</v>
      </c>
      <c r="C10491" s="1" t="s">
        <v>15</v>
      </c>
      <c r="D10491" s="1" t="s">
        <v>33</v>
      </c>
      <c r="E10491" s="1">
        <v>47066205</v>
      </c>
      <c r="F10491" s="1" t="s">
        <v>9622</v>
      </c>
      <c r="G10491" s="1">
        <v>2239698</v>
      </c>
      <c r="H10491" s="1" t="s">
        <v>34</v>
      </c>
      <c r="I10491" s="2">
        <v>45080</v>
      </c>
      <c r="J10491" s="15" t="str">
        <f>MID(Tabla1[[#This Row],[HORA]],1,5)</f>
        <v>13:55</v>
      </c>
      <c r="K10491" s="16">
        <f>IF(Tabla1[[#This Row],[FECHA]]=I10492,IF(J10492-J10491&gt;0,(J10492-J10491)*1440,0),0)</f>
        <v>0</v>
      </c>
      <c r="L10491" s="14">
        <f>2+L10232-Datos!$C$8</f>
        <v>8.379999999999999</v>
      </c>
      <c r="M10491" s="13" t="s">
        <v>55966</v>
      </c>
      <c r="N10491" s="1" t="s">
        <v>9623</v>
      </c>
      <c r="O10491" s="1">
        <v>1</v>
      </c>
      <c r="P10491" s="1" t="s">
        <v>27</v>
      </c>
      <c r="Q10491" s="4" t="s">
        <v>21</v>
      </c>
    </row>
    <row r="10492" spans="1:17" ht="22.5" x14ac:dyDescent="0.25">
      <c r="A10492" s="3">
        <v>9152</v>
      </c>
      <c r="B10492" s="1" t="s">
        <v>28583</v>
      </c>
      <c r="C10492" s="1" t="s">
        <v>15</v>
      </c>
      <c r="D10492" s="1" t="s">
        <v>40</v>
      </c>
      <c r="E10492" s="1">
        <v>75898616</v>
      </c>
      <c r="F10492" s="1" t="s">
        <v>28584</v>
      </c>
      <c r="G10492" s="1">
        <v>47675008</v>
      </c>
      <c r="H10492" s="1" t="s">
        <v>28585</v>
      </c>
      <c r="I10492" s="2">
        <v>45080</v>
      </c>
      <c r="J10492" s="15" t="str">
        <f>MID(Tabla1[[#This Row],[HORA]],1,5)</f>
        <v>13:55</v>
      </c>
      <c r="K10492" s="16">
        <f>IF(Tabla1[[#This Row],[FECHA]]=I10493,IF(J10493-J10492&gt;0,(J10493-J10492)*1440,0),0)</f>
        <v>1.9999999999999929</v>
      </c>
      <c r="L10492" s="14">
        <f>2+L10233-Datos!$C$8</f>
        <v>7.41</v>
      </c>
      <c r="M10492" s="13" t="s">
        <v>55966</v>
      </c>
      <c r="N10492" s="1" t="s">
        <v>28586</v>
      </c>
      <c r="O10492" s="1">
        <v>40</v>
      </c>
      <c r="P10492" s="1" t="s">
        <v>818</v>
      </c>
      <c r="Q10492" s="4" t="s">
        <v>21</v>
      </c>
    </row>
    <row r="10493" spans="1:17" ht="22.5" x14ac:dyDescent="0.25">
      <c r="A10493" s="3">
        <v>9153</v>
      </c>
      <c r="B10493" s="1" t="s">
        <v>28587</v>
      </c>
      <c r="C10493" s="1" t="s">
        <v>15</v>
      </c>
      <c r="D10493" s="1" t="s">
        <v>71</v>
      </c>
      <c r="E10493" s="1">
        <v>44416932</v>
      </c>
      <c r="F10493" s="1" t="s">
        <v>23621</v>
      </c>
      <c r="G10493" s="1">
        <v>2239699</v>
      </c>
      <c r="H10493" s="1" t="s">
        <v>23622</v>
      </c>
      <c r="I10493" s="2">
        <v>45080</v>
      </c>
      <c r="J10493" s="15" t="str">
        <f>MID(Tabla1[[#This Row],[HORA]],1,5)</f>
        <v>13:57</v>
      </c>
      <c r="K10493" s="16">
        <f>IF(Tabla1[[#This Row],[FECHA]]=I10494,IF(J10494-J10493&gt;0,(J10494-J10493)*1440,0),0)</f>
        <v>5.0000000000001421</v>
      </c>
      <c r="L10493" s="14">
        <f>2+L10234-Datos!$C$8</f>
        <v>12.298999999999999</v>
      </c>
      <c r="M10493" s="13" t="s">
        <v>55968</v>
      </c>
      <c r="N10493" s="1" t="s">
        <v>28588</v>
      </c>
      <c r="O10493" s="1">
        <v>40</v>
      </c>
      <c r="P10493" s="1" t="s">
        <v>818</v>
      </c>
      <c r="Q10493" s="4" t="s">
        <v>21</v>
      </c>
    </row>
    <row r="10494" spans="1:17" ht="22.5" x14ac:dyDescent="0.25">
      <c r="A10494" s="3">
        <v>14209</v>
      </c>
      <c r="B10494" s="1" t="s">
        <v>43652</v>
      </c>
      <c r="C10494" s="1" t="s">
        <v>15</v>
      </c>
      <c r="D10494" s="1" t="s">
        <v>119</v>
      </c>
      <c r="E10494" s="1">
        <v>47636895</v>
      </c>
      <c r="F10494" s="1" t="s">
        <v>43653</v>
      </c>
      <c r="G10494" s="1">
        <v>74392797</v>
      </c>
      <c r="H10494" s="1" t="s">
        <v>43654</v>
      </c>
      <c r="I10494" s="2">
        <v>45080</v>
      </c>
      <c r="J10494" s="15" t="str">
        <f>MID(Tabla1[[#This Row],[HORA]],1,5)</f>
        <v>14:02</v>
      </c>
      <c r="K10494" s="16">
        <f>IF(Tabla1[[#This Row],[FECHA]]=I10495,IF(J10495-J10494&gt;0,(J10495-J10494)*1440,0),0)</f>
        <v>0.99999999999999645</v>
      </c>
      <c r="L10494" s="14">
        <f>2+L10235-Datos!$C$8</f>
        <v>12.1676</v>
      </c>
      <c r="M10494" s="13" t="s">
        <v>55973</v>
      </c>
      <c r="N10494" s="1" t="s">
        <v>4893</v>
      </c>
      <c r="O10494" s="1">
        <v>25</v>
      </c>
      <c r="P10494" s="1" t="s">
        <v>1532</v>
      </c>
      <c r="Q10494" s="4" t="s">
        <v>21</v>
      </c>
    </row>
    <row r="10495" spans="1:17" ht="22.5" x14ac:dyDescent="0.25">
      <c r="A10495" s="3">
        <v>9154</v>
      </c>
      <c r="B10495" s="1" t="s">
        <v>28589</v>
      </c>
      <c r="C10495" s="1" t="s">
        <v>15</v>
      </c>
      <c r="D10495" s="1" t="s">
        <v>40</v>
      </c>
      <c r="E10495" s="1">
        <v>44996987</v>
      </c>
      <c r="F10495" s="1" t="s">
        <v>28590</v>
      </c>
      <c r="G10495" s="1">
        <v>2239703</v>
      </c>
      <c r="H10495" s="1" t="s">
        <v>28591</v>
      </c>
      <c r="I10495" s="2">
        <v>45080</v>
      </c>
      <c r="J10495" s="15" t="str">
        <f>MID(Tabla1[[#This Row],[HORA]],1,5)</f>
        <v>14:03</v>
      </c>
      <c r="K10495" s="16">
        <f>IF(Tabla1[[#This Row],[FECHA]]=I10496,IF(J10496-J10495&gt;0,(J10496-J10495)*1440,0),0)</f>
        <v>1.9999999999999929</v>
      </c>
      <c r="L10495" s="14">
        <f>2+L10236-Datos!$C$8</f>
        <v>8.0066000000000006</v>
      </c>
      <c r="M10495" s="13" t="s">
        <v>55974</v>
      </c>
      <c r="N10495" s="1" t="s">
        <v>28592</v>
      </c>
      <c r="O10495" s="1">
        <v>15</v>
      </c>
      <c r="P10495" s="1" t="s">
        <v>818</v>
      </c>
      <c r="Q10495" s="4" t="s">
        <v>21</v>
      </c>
    </row>
    <row r="10496" spans="1:17" ht="22.5" x14ac:dyDescent="0.25">
      <c r="A10496" s="3">
        <v>3095</v>
      </c>
      <c r="B10496" s="1" t="s">
        <v>9624</v>
      </c>
      <c r="C10496" s="1" t="s">
        <v>15</v>
      </c>
      <c r="D10496" s="1" t="s">
        <v>40</v>
      </c>
      <c r="E10496" s="1">
        <v>48338784</v>
      </c>
      <c r="F10496" s="1" t="s">
        <v>9625</v>
      </c>
      <c r="G10496" s="1">
        <v>46818448</v>
      </c>
      <c r="H10496" s="1" t="s">
        <v>9626</v>
      </c>
      <c r="I10496" s="2">
        <v>45080</v>
      </c>
      <c r="J10496" s="15" t="str">
        <f>MID(Tabla1[[#This Row],[HORA]],1,5)</f>
        <v>14:05</v>
      </c>
      <c r="K10496" s="16">
        <f>IF(Tabla1[[#This Row],[FECHA]]=I10497,IF(J10497-J10496&gt;0,(J10497-J10496)*1440,0),0)</f>
        <v>1.9999999999999929</v>
      </c>
      <c r="L10496" s="14">
        <f>2+L10237-Datos!$C$8</f>
        <v>10.218499999999999</v>
      </c>
      <c r="M10496" s="13" t="s">
        <v>55976</v>
      </c>
      <c r="N10496" s="1" t="s">
        <v>9627</v>
      </c>
      <c r="O10496" s="1">
        <v>50</v>
      </c>
      <c r="P10496" s="1" t="s">
        <v>27</v>
      </c>
      <c r="Q10496" s="4" t="s">
        <v>21</v>
      </c>
    </row>
    <row r="10497" spans="1:17" ht="22.5" x14ac:dyDescent="0.25">
      <c r="A10497" s="3">
        <v>9155</v>
      </c>
      <c r="B10497" s="1" t="s">
        <v>28593</v>
      </c>
      <c r="C10497" s="1" t="s">
        <v>15</v>
      </c>
      <c r="D10497" s="1" t="s">
        <v>33</v>
      </c>
      <c r="E10497" s="1">
        <v>16507665</v>
      </c>
      <c r="F10497" s="1" t="s">
        <v>28594</v>
      </c>
      <c r="G10497" s="1">
        <v>2239705</v>
      </c>
      <c r="H10497" s="1" t="s">
        <v>28595</v>
      </c>
      <c r="I10497" s="2">
        <v>45080</v>
      </c>
      <c r="J10497" s="15" t="str">
        <f>MID(Tabla1[[#This Row],[HORA]],1,5)</f>
        <v>14:07</v>
      </c>
      <c r="K10497" s="16">
        <f>IF(Tabla1[[#This Row],[FECHA]]=I10498,IF(J10498-J10497&gt;0,(J10498-J10497)*1440,0),0)</f>
        <v>2.9999999999999893</v>
      </c>
      <c r="L10497" s="14">
        <f>2+L10238-Datos!$C$8</f>
        <v>13.2188</v>
      </c>
      <c r="M10497" s="13" t="s">
        <v>55978</v>
      </c>
      <c r="N10497" s="1" t="s">
        <v>28596</v>
      </c>
      <c r="O10497" s="1">
        <v>20</v>
      </c>
      <c r="P10497" s="1" t="s">
        <v>818</v>
      </c>
      <c r="Q10497" s="4" t="s">
        <v>21</v>
      </c>
    </row>
    <row r="10498" spans="1:17" ht="22.5" x14ac:dyDescent="0.25">
      <c r="A10498" s="3">
        <v>3096</v>
      </c>
      <c r="B10498" s="1" t="s">
        <v>9628</v>
      </c>
      <c r="C10498" s="1" t="s">
        <v>15</v>
      </c>
      <c r="D10498" s="1" t="s">
        <v>23</v>
      </c>
      <c r="E10498" s="1">
        <v>40652967</v>
      </c>
      <c r="F10498" s="1" t="s">
        <v>9629</v>
      </c>
      <c r="G10498" s="1">
        <v>2239707</v>
      </c>
      <c r="H10498" s="1" t="s">
        <v>9630</v>
      </c>
      <c r="I10498" s="2">
        <v>45080</v>
      </c>
      <c r="J10498" s="15" t="str">
        <f>MID(Tabla1[[#This Row],[HORA]],1,5)</f>
        <v>14:10</v>
      </c>
      <c r="K10498" s="16">
        <f>IF(Tabla1[[#This Row],[FECHA]]=I10499,IF(J10499-J10498&gt;0,(J10499-J10498)*1440,0),0)</f>
        <v>1.9999999999999929</v>
      </c>
      <c r="L10498" s="14">
        <f>2+L10239-Datos!$C$8</f>
        <v>12.671299999999999</v>
      </c>
      <c r="M10498" s="13" t="s">
        <v>55850</v>
      </c>
      <c r="N10498" s="1" t="s">
        <v>9631</v>
      </c>
      <c r="O10498" s="1">
        <v>10</v>
      </c>
      <c r="P10498" s="1" t="s">
        <v>27</v>
      </c>
      <c r="Q10498" s="4" t="s">
        <v>21</v>
      </c>
    </row>
    <row r="10499" spans="1:17" ht="22.5" x14ac:dyDescent="0.25">
      <c r="A10499" s="3">
        <v>3097</v>
      </c>
      <c r="B10499" s="1" t="s">
        <v>9632</v>
      </c>
      <c r="C10499" s="1" t="s">
        <v>15</v>
      </c>
      <c r="D10499" s="1" t="s">
        <v>172</v>
      </c>
      <c r="E10499" s="1">
        <v>16453060</v>
      </c>
      <c r="F10499" s="1" t="s">
        <v>9633</v>
      </c>
      <c r="G10499" s="1">
        <v>2239708</v>
      </c>
      <c r="H10499" s="1" t="s">
        <v>9634</v>
      </c>
      <c r="I10499" s="2">
        <v>45080</v>
      </c>
      <c r="J10499" s="15" t="str">
        <f>MID(Tabla1[[#This Row],[HORA]],1,5)</f>
        <v>14:12</v>
      </c>
      <c r="K10499" s="16">
        <f>IF(Tabla1[[#This Row],[FECHA]]=I10500,IF(J10500-J10499&gt;0,(J10500-J10499)*1440,0),0)</f>
        <v>3.9999999999999858</v>
      </c>
      <c r="L10499" s="14">
        <f>2+L10240-Datos!$C$8</f>
        <v>6.5200000000000005</v>
      </c>
      <c r="M10499" s="13" t="s">
        <v>55851</v>
      </c>
      <c r="N10499" s="1" t="s">
        <v>9635</v>
      </c>
      <c r="O10499" s="1">
        <v>15</v>
      </c>
      <c r="P10499" s="1" t="s">
        <v>27</v>
      </c>
      <c r="Q10499" s="4" t="s">
        <v>21</v>
      </c>
    </row>
    <row r="10500" spans="1:17" ht="22.5" x14ac:dyDescent="0.25">
      <c r="A10500" s="3">
        <v>16222</v>
      </c>
      <c r="B10500" s="1" t="s">
        <v>49275</v>
      </c>
      <c r="C10500" s="1" t="s">
        <v>15</v>
      </c>
      <c r="D10500" s="1" t="s">
        <v>40</v>
      </c>
      <c r="E10500" s="1">
        <v>20502344367</v>
      </c>
      <c r="F10500" s="1" t="s">
        <v>49276</v>
      </c>
      <c r="G10500" s="1">
        <v>71921528</v>
      </c>
      <c r="H10500" s="1" t="s">
        <v>49277</v>
      </c>
      <c r="I10500" s="2">
        <v>45080</v>
      </c>
      <c r="J10500" s="15" t="str">
        <f>MID(Tabla1[[#This Row],[HORA]],1,5)</f>
        <v>14:16</v>
      </c>
      <c r="K10500" s="16">
        <f>IF(Tabla1[[#This Row],[FECHA]]=I10501,IF(J10501-J10500&gt;0,(J10501-J10500)*1440,0),0)</f>
        <v>2.9999999999999893</v>
      </c>
      <c r="L10500" s="14">
        <f>2+L10241-Datos!$C$8</f>
        <v>5.62</v>
      </c>
      <c r="M10500" s="13" t="s">
        <v>55852</v>
      </c>
      <c r="N10500" s="1" t="s">
        <v>49278</v>
      </c>
      <c r="O10500" s="1">
        <v>15</v>
      </c>
      <c r="P10500" s="1" t="s">
        <v>27</v>
      </c>
      <c r="Q10500" s="4" t="s">
        <v>21</v>
      </c>
    </row>
    <row r="10501" spans="1:17" ht="22.5" x14ac:dyDescent="0.25">
      <c r="A10501" s="3">
        <v>3098</v>
      </c>
      <c r="B10501" s="1" t="s">
        <v>9636</v>
      </c>
      <c r="C10501" s="1" t="s">
        <v>15</v>
      </c>
      <c r="D10501" s="1" t="s">
        <v>71</v>
      </c>
      <c r="E10501" s="1">
        <v>44479382</v>
      </c>
      <c r="F10501" s="1" t="s">
        <v>9637</v>
      </c>
      <c r="G10501" s="1">
        <v>72960500</v>
      </c>
      <c r="H10501" s="1" t="s">
        <v>9638</v>
      </c>
      <c r="I10501" s="2">
        <v>45080</v>
      </c>
      <c r="J10501" s="15" t="str">
        <f>MID(Tabla1[[#This Row],[HORA]],1,5)</f>
        <v>14:19</v>
      </c>
      <c r="K10501" s="16">
        <f>IF(Tabla1[[#This Row],[FECHA]]=I10502,IF(J10502-J10501&gt;0,(J10502-J10501)*1440,0),0)</f>
        <v>0</v>
      </c>
      <c r="L10501" s="14">
        <f>2+L10242-Datos!$C$8</f>
        <v>6.82</v>
      </c>
      <c r="M10501" s="13" t="s">
        <v>55986</v>
      </c>
      <c r="N10501" s="1" t="s">
        <v>9639</v>
      </c>
      <c r="O10501" s="1">
        <v>30</v>
      </c>
      <c r="P10501" s="1" t="s">
        <v>27</v>
      </c>
      <c r="Q10501" s="4" t="s">
        <v>21</v>
      </c>
    </row>
    <row r="10502" spans="1:17" ht="22.5" x14ac:dyDescent="0.25">
      <c r="A10502" s="3">
        <v>9156</v>
      </c>
      <c r="B10502" s="1" t="s">
        <v>28597</v>
      </c>
      <c r="C10502" s="1" t="s">
        <v>15</v>
      </c>
      <c r="D10502" s="1" t="s">
        <v>2195</v>
      </c>
      <c r="E10502" s="1">
        <v>16623140</v>
      </c>
      <c r="F10502" s="1" t="s">
        <v>28598</v>
      </c>
      <c r="G10502" s="1">
        <v>27829746</v>
      </c>
      <c r="H10502" s="1" t="s">
        <v>28599</v>
      </c>
      <c r="I10502" s="2">
        <v>45080</v>
      </c>
      <c r="J10502" s="15" t="str">
        <f>MID(Tabla1[[#This Row],[HORA]],1,5)</f>
        <v>14:19</v>
      </c>
      <c r="K10502" s="16">
        <f>IF(Tabla1[[#This Row],[FECHA]]=I10503,IF(J10503-J10502&gt;0,(J10503-J10502)*1440,0),0)</f>
        <v>4.9999999999999822</v>
      </c>
      <c r="L10502" s="14">
        <f>2+L10243-Datos!$C$8</f>
        <v>8.32</v>
      </c>
      <c r="M10502" s="13" t="s">
        <v>55986</v>
      </c>
      <c r="N10502" s="1" t="s">
        <v>28600</v>
      </c>
      <c r="O10502" s="1">
        <v>20</v>
      </c>
      <c r="P10502" s="1" t="s">
        <v>170</v>
      </c>
      <c r="Q10502" s="4" t="s">
        <v>21</v>
      </c>
    </row>
    <row r="10503" spans="1:17" ht="22.5" x14ac:dyDescent="0.25">
      <c r="A10503" s="3">
        <v>17460</v>
      </c>
      <c r="B10503" s="1" t="s">
        <v>52548</v>
      </c>
      <c r="C10503" s="1" t="s">
        <v>15</v>
      </c>
      <c r="D10503" s="1" t="s">
        <v>40</v>
      </c>
      <c r="E10503" s="1">
        <v>20526262183</v>
      </c>
      <c r="F10503" s="1" t="s">
        <v>49616</v>
      </c>
      <c r="G10503" s="1">
        <v>2801157</v>
      </c>
      <c r="H10503" s="1" t="s">
        <v>49085</v>
      </c>
      <c r="I10503" s="2">
        <v>45080</v>
      </c>
      <c r="J10503" s="15" t="str">
        <f>MID(Tabla1[[#This Row],[HORA]],1,5)</f>
        <v>14:24</v>
      </c>
      <c r="K10503" s="16">
        <f>IF(Tabla1[[#This Row],[FECHA]]=I10504,IF(J10504-J10503&gt;0,(J10504-J10503)*1440,0),0)</f>
        <v>0.99999999999999645</v>
      </c>
      <c r="L10503" s="14">
        <f>2+L10244-Datos!$C$8</f>
        <v>5.67</v>
      </c>
      <c r="M10503" s="13" t="s">
        <v>55990</v>
      </c>
      <c r="N10503" s="1" t="s">
        <v>27759</v>
      </c>
      <c r="O10503" s="1">
        <v>30</v>
      </c>
      <c r="P10503" s="1" t="s">
        <v>170</v>
      </c>
      <c r="Q10503" s="4" t="s">
        <v>21</v>
      </c>
    </row>
    <row r="10504" spans="1:17" ht="22.5" x14ac:dyDescent="0.25">
      <c r="A10504" s="3">
        <v>14210</v>
      </c>
      <c r="B10504" s="1" t="s">
        <v>43655</v>
      </c>
      <c r="C10504" s="1" t="s">
        <v>15</v>
      </c>
      <c r="D10504" s="1" t="s">
        <v>33</v>
      </c>
      <c r="E10504" s="1">
        <v>44280899</v>
      </c>
      <c r="F10504" s="1" t="s">
        <v>37618</v>
      </c>
      <c r="G10504" s="1">
        <v>2239709</v>
      </c>
      <c r="H10504" s="1" t="s">
        <v>43656</v>
      </c>
      <c r="I10504" s="2">
        <v>45080</v>
      </c>
      <c r="J10504" s="15" t="str">
        <f>MID(Tabla1[[#This Row],[HORA]],1,5)</f>
        <v>14:25</v>
      </c>
      <c r="K10504" s="16">
        <f>IF(Tabla1[[#This Row],[FECHA]]=I10505,IF(J10505-J10504&gt;0,(J10505-J10504)*1440,0),0)</f>
        <v>1.9999999999999929</v>
      </c>
      <c r="L10504" s="14">
        <f>2+L10245-Datos!$C$8</f>
        <v>7.82</v>
      </c>
      <c r="M10504" s="13" t="s">
        <v>55855</v>
      </c>
      <c r="N10504" s="1" t="s">
        <v>847</v>
      </c>
      <c r="O10504" s="1">
        <v>3</v>
      </c>
      <c r="P10504" s="1" t="s">
        <v>986</v>
      </c>
      <c r="Q10504" s="4" t="s">
        <v>21</v>
      </c>
    </row>
    <row r="10505" spans="1:17" ht="22.5" x14ac:dyDescent="0.25">
      <c r="A10505" s="3">
        <v>3099</v>
      </c>
      <c r="B10505" s="1" t="s">
        <v>9640</v>
      </c>
      <c r="C10505" s="1" t="s">
        <v>15</v>
      </c>
      <c r="D10505" s="1" t="s">
        <v>40</v>
      </c>
      <c r="E10505" s="1">
        <v>16671164</v>
      </c>
      <c r="F10505" s="1" t="s">
        <v>9641</v>
      </c>
      <c r="G10505" s="1">
        <v>2239710</v>
      </c>
      <c r="H10505" s="1" t="s">
        <v>9642</v>
      </c>
      <c r="I10505" s="2">
        <v>45080</v>
      </c>
      <c r="J10505" s="15" t="str">
        <f>MID(Tabla1[[#This Row],[HORA]],1,5)</f>
        <v>14:27</v>
      </c>
      <c r="K10505" s="16">
        <f>IF(Tabla1[[#This Row],[FECHA]]=I10506,IF(J10506-J10505&gt;0,(J10506-J10505)*1440,0),0)</f>
        <v>0.99999999999999645</v>
      </c>
      <c r="L10505" s="14">
        <f>2+L10246-Datos!$C$8</f>
        <v>9.52</v>
      </c>
      <c r="M10505" s="13" t="s">
        <v>55857</v>
      </c>
      <c r="N10505" s="1" t="s">
        <v>9643</v>
      </c>
      <c r="O10505" s="1">
        <v>17</v>
      </c>
      <c r="P10505" s="1" t="s">
        <v>27</v>
      </c>
      <c r="Q10505" s="4" t="s">
        <v>21</v>
      </c>
    </row>
    <row r="10506" spans="1:17" ht="22.5" x14ac:dyDescent="0.25">
      <c r="A10506" s="3">
        <v>3100</v>
      </c>
      <c r="B10506" s="1" t="s">
        <v>9644</v>
      </c>
      <c r="C10506" s="1" t="s">
        <v>15</v>
      </c>
      <c r="D10506" s="1" t="s">
        <v>33</v>
      </c>
      <c r="E10506" s="1">
        <v>16693008</v>
      </c>
      <c r="F10506" s="1" t="s">
        <v>5412</v>
      </c>
      <c r="G10506" s="1">
        <v>16693008</v>
      </c>
      <c r="H10506" s="1" t="s">
        <v>5412</v>
      </c>
      <c r="I10506" s="2">
        <v>45080</v>
      </c>
      <c r="J10506" s="15" t="str">
        <f>MID(Tabla1[[#This Row],[HORA]],1,5)</f>
        <v>14:28</v>
      </c>
      <c r="K10506" s="16">
        <f>IF(Tabla1[[#This Row],[FECHA]]=I10507,IF(J10507-J10506&gt;0,(J10507-J10506)*1440,0),0)</f>
        <v>0.99999999999999645</v>
      </c>
      <c r="L10506" s="14">
        <f>2+L10247-Datos!$C$8</f>
        <v>6.68</v>
      </c>
      <c r="M10506" s="13" t="s">
        <v>55991</v>
      </c>
      <c r="N10506" s="1" t="s">
        <v>9645</v>
      </c>
      <c r="O10506" s="1">
        <v>20</v>
      </c>
      <c r="P10506" s="1" t="s">
        <v>27</v>
      </c>
      <c r="Q10506" s="4" t="s">
        <v>21</v>
      </c>
    </row>
    <row r="10507" spans="1:17" ht="22.5" x14ac:dyDescent="0.25">
      <c r="A10507" s="3">
        <v>14211</v>
      </c>
      <c r="B10507" s="1" t="s">
        <v>43657</v>
      </c>
      <c r="C10507" s="1" t="s">
        <v>15</v>
      </c>
      <c r="D10507" s="1" t="s">
        <v>61</v>
      </c>
      <c r="E10507" s="1">
        <v>76222882</v>
      </c>
      <c r="F10507" s="1" t="s">
        <v>43658</v>
      </c>
      <c r="G10507" s="1">
        <v>46575945</v>
      </c>
      <c r="H10507" s="1" t="s">
        <v>43659</v>
      </c>
      <c r="I10507" s="2">
        <v>45080</v>
      </c>
      <c r="J10507" s="15" t="str">
        <f>MID(Tabla1[[#This Row],[HORA]],1,5)</f>
        <v>14:29</v>
      </c>
      <c r="K10507" s="16">
        <f>IF(Tabla1[[#This Row],[FECHA]]=I10508,IF(J10508-J10507&gt;0,(J10508-J10507)*1440,0),0)</f>
        <v>2.0000000000001528</v>
      </c>
      <c r="L10507" s="14">
        <f>2+L10248-Datos!$C$8</f>
        <v>7.62</v>
      </c>
      <c r="M10507" s="13" t="s">
        <v>55858</v>
      </c>
      <c r="N10507" s="1" t="s">
        <v>43660</v>
      </c>
      <c r="O10507" s="1">
        <v>15</v>
      </c>
      <c r="P10507" s="1" t="s">
        <v>986</v>
      </c>
      <c r="Q10507" s="4" t="s">
        <v>21</v>
      </c>
    </row>
    <row r="10508" spans="1:17" ht="22.5" x14ac:dyDescent="0.25">
      <c r="A10508" s="3">
        <v>3101</v>
      </c>
      <c r="B10508" s="1" t="s">
        <v>9646</v>
      </c>
      <c r="C10508" s="1" t="s">
        <v>15</v>
      </c>
      <c r="D10508" s="1" t="s">
        <v>40</v>
      </c>
      <c r="E10508" s="1">
        <v>16770649</v>
      </c>
      <c r="F10508" s="1" t="s">
        <v>9647</v>
      </c>
      <c r="G10508" s="1">
        <v>2239712</v>
      </c>
      <c r="H10508" s="1" t="s">
        <v>9648</v>
      </c>
      <c r="I10508" s="2">
        <v>45080</v>
      </c>
      <c r="J10508" s="15" t="str">
        <f>MID(Tabla1[[#This Row],[HORA]],1,5)</f>
        <v>14:31</v>
      </c>
      <c r="K10508" s="16">
        <f>IF(Tabla1[[#This Row],[FECHA]]=I10509,IF(J10509-J10508&gt;0,(J10509-J10508)*1440,0),0)</f>
        <v>0.99999999999983658</v>
      </c>
      <c r="L10508" s="14">
        <f>2+L10249-Datos!$C$8</f>
        <v>7.8599999999999994</v>
      </c>
      <c r="M10508" s="13" t="s">
        <v>55992</v>
      </c>
      <c r="N10508" s="1" t="s">
        <v>9649</v>
      </c>
      <c r="O10508" s="1">
        <v>20</v>
      </c>
      <c r="P10508" s="1" t="s">
        <v>27</v>
      </c>
      <c r="Q10508" s="4" t="s">
        <v>21</v>
      </c>
    </row>
    <row r="10509" spans="1:17" ht="22.5" x14ac:dyDescent="0.25">
      <c r="A10509" s="3">
        <v>14212</v>
      </c>
      <c r="B10509" s="1" t="s">
        <v>43661</v>
      </c>
      <c r="C10509" s="1" t="s">
        <v>15</v>
      </c>
      <c r="D10509" s="1" t="s">
        <v>40</v>
      </c>
      <c r="E10509" s="1">
        <v>44863685</v>
      </c>
      <c r="F10509" s="1" t="s">
        <v>43662</v>
      </c>
      <c r="G10509" s="1">
        <v>2239714</v>
      </c>
      <c r="H10509" s="1" t="s">
        <v>26398</v>
      </c>
      <c r="I10509" s="2">
        <v>45080</v>
      </c>
      <c r="J10509" s="15" t="str">
        <f>MID(Tabla1[[#This Row],[HORA]],1,5)</f>
        <v>14:32</v>
      </c>
      <c r="K10509" s="16">
        <f>IF(Tabla1[[#This Row],[FECHA]]=I10510,IF(J10510-J10509&gt;0,(J10510-J10509)*1440,0),0)</f>
        <v>1.0000000000001563</v>
      </c>
      <c r="L10509" s="14">
        <f>2+L10250-Datos!$C$8</f>
        <v>5.53</v>
      </c>
      <c r="M10509" s="13" t="s">
        <v>55860</v>
      </c>
      <c r="N10509" s="1" t="s">
        <v>1531</v>
      </c>
      <c r="O10509" s="1">
        <v>10</v>
      </c>
      <c r="P10509" s="1" t="s">
        <v>986</v>
      </c>
      <c r="Q10509" s="4" t="s">
        <v>21</v>
      </c>
    </row>
    <row r="10510" spans="1:17" ht="22.5" x14ac:dyDescent="0.25">
      <c r="A10510" s="3">
        <v>14213</v>
      </c>
      <c r="B10510" s="1" t="s">
        <v>43663</v>
      </c>
      <c r="C10510" s="1" t="s">
        <v>15</v>
      </c>
      <c r="D10510" s="1" t="s">
        <v>93</v>
      </c>
      <c r="E10510" s="1">
        <v>73567998</v>
      </c>
      <c r="F10510" s="1" t="s">
        <v>36876</v>
      </c>
      <c r="G10510" s="1">
        <v>46264697</v>
      </c>
      <c r="H10510" s="1" t="s">
        <v>43664</v>
      </c>
      <c r="I10510" s="2">
        <v>45080</v>
      </c>
      <c r="J10510" s="15" t="str">
        <f>MID(Tabla1[[#This Row],[HORA]],1,5)</f>
        <v>14:33</v>
      </c>
      <c r="K10510" s="16">
        <f>IF(Tabla1[[#This Row],[FECHA]]=I10511,IF(J10511-J10510&gt;0,(J10511-J10510)*1440,0),0)</f>
        <v>3.9999999999999858</v>
      </c>
      <c r="L10510" s="14">
        <f>2+L10251-Datos!$C$8</f>
        <v>6.7700000000000005</v>
      </c>
      <c r="M10510" s="13" t="s">
        <v>55995</v>
      </c>
      <c r="N10510" s="1" t="s">
        <v>43665</v>
      </c>
      <c r="O10510" s="1">
        <v>15</v>
      </c>
      <c r="P10510" s="1" t="s">
        <v>986</v>
      </c>
      <c r="Q10510" s="4" t="s">
        <v>21</v>
      </c>
    </row>
    <row r="10511" spans="1:17" ht="22.5" x14ac:dyDescent="0.25">
      <c r="A10511" s="3">
        <v>9157</v>
      </c>
      <c r="B10511" s="1" t="s">
        <v>28601</v>
      </c>
      <c r="C10511" s="1" t="s">
        <v>15</v>
      </c>
      <c r="D10511" s="1" t="s">
        <v>40</v>
      </c>
      <c r="E10511" s="1">
        <v>41012820</v>
      </c>
      <c r="F10511" s="1" t="s">
        <v>28602</v>
      </c>
      <c r="G10511" s="1">
        <v>2239715</v>
      </c>
      <c r="H10511" s="1" t="s">
        <v>28603</v>
      </c>
      <c r="I10511" s="2">
        <v>45080</v>
      </c>
      <c r="J10511" s="15" t="str">
        <f>MID(Tabla1[[#This Row],[HORA]],1,5)</f>
        <v>14:37</v>
      </c>
      <c r="K10511" s="16">
        <f>IF(Tabla1[[#This Row],[FECHA]]=I10512,IF(J10512-J10511&gt;0,(J10512-J10511)*1440,0),0)</f>
        <v>0.99999999999983658</v>
      </c>
      <c r="L10511" s="14">
        <f>2+L10252-Datos!$C$8</f>
        <v>6.4600000000000009</v>
      </c>
      <c r="M10511" s="13" t="s">
        <v>55998</v>
      </c>
      <c r="N10511" s="1" t="s">
        <v>28604</v>
      </c>
      <c r="O10511" s="1">
        <v>25</v>
      </c>
      <c r="P10511" s="1" t="s">
        <v>170</v>
      </c>
      <c r="Q10511" s="4" t="s">
        <v>21</v>
      </c>
    </row>
    <row r="10512" spans="1:17" ht="22.5" x14ac:dyDescent="0.25">
      <c r="A10512" s="3">
        <v>3102</v>
      </c>
      <c r="B10512" s="1" t="s">
        <v>9650</v>
      </c>
      <c r="C10512" s="1" t="s">
        <v>15</v>
      </c>
      <c r="D10512" s="1" t="s">
        <v>40</v>
      </c>
      <c r="E10512" s="1">
        <v>17428479</v>
      </c>
      <c r="F10512" s="1" t="s">
        <v>8625</v>
      </c>
      <c r="G10512" s="1">
        <v>2239716</v>
      </c>
      <c r="H10512" s="1" t="s">
        <v>9651</v>
      </c>
      <c r="I10512" s="2">
        <v>45080</v>
      </c>
      <c r="J10512" s="15" t="str">
        <f>MID(Tabla1[[#This Row],[HORA]],1,5)</f>
        <v>14:38</v>
      </c>
      <c r="K10512" s="16">
        <f>IF(Tabla1[[#This Row],[FECHA]]=I10513,IF(J10513-J10512&gt;0,(J10513-J10512)*1440,0),0)</f>
        <v>1.0000000000001563</v>
      </c>
      <c r="L10512" s="14">
        <f>2+L10253-Datos!$C$8</f>
        <v>7.84</v>
      </c>
      <c r="M10512" s="13" t="s">
        <v>55999</v>
      </c>
      <c r="N10512" s="1" t="s">
        <v>8627</v>
      </c>
      <c r="O10512" s="1">
        <v>20</v>
      </c>
      <c r="P10512" s="1" t="s">
        <v>27</v>
      </c>
      <c r="Q10512" s="4" t="s">
        <v>21</v>
      </c>
    </row>
    <row r="10513" spans="1:17" ht="22.5" x14ac:dyDescent="0.25">
      <c r="A10513" s="3">
        <v>9158</v>
      </c>
      <c r="B10513" s="1" t="s">
        <v>28605</v>
      </c>
      <c r="C10513" s="1" t="s">
        <v>15</v>
      </c>
      <c r="D10513" s="1" t="s">
        <v>40</v>
      </c>
      <c r="E10513" s="1">
        <v>16764476</v>
      </c>
      <c r="F10513" s="1" t="s">
        <v>28606</v>
      </c>
      <c r="G10513" s="1">
        <v>2239717</v>
      </c>
      <c r="H10513" s="1" t="s">
        <v>28607</v>
      </c>
      <c r="I10513" s="2">
        <v>45080</v>
      </c>
      <c r="J10513" s="15" t="str">
        <f>MID(Tabla1[[#This Row],[HORA]],1,5)</f>
        <v>14:39</v>
      </c>
      <c r="K10513" s="16">
        <f>IF(Tabla1[[#This Row],[FECHA]]=I10514,IF(J10514-J10513&gt;0,(J10514-J10513)*1440,0),0)</f>
        <v>0.99999999999983658</v>
      </c>
      <c r="L10513" s="14">
        <f>2+L10254-Datos!$C$8</f>
        <v>7.7800000000000011</v>
      </c>
      <c r="M10513" s="13" t="s">
        <v>56000</v>
      </c>
      <c r="N10513" s="1" t="s">
        <v>28608</v>
      </c>
      <c r="O10513" s="1">
        <v>15</v>
      </c>
      <c r="P10513" s="1" t="s">
        <v>170</v>
      </c>
      <c r="Q10513" s="4" t="s">
        <v>21</v>
      </c>
    </row>
    <row r="10514" spans="1:17" ht="22.5" x14ac:dyDescent="0.25">
      <c r="A10514" s="3">
        <v>14214</v>
      </c>
      <c r="B10514" s="1" t="s">
        <v>43666</v>
      </c>
      <c r="C10514" s="1" t="s">
        <v>15</v>
      </c>
      <c r="D10514" s="1" t="s">
        <v>40</v>
      </c>
      <c r="E10514" s="1">
        <v>16684731</v>
      </c>
      <c r="F10514" s="1" t="s">
        <v>43667</v>
      </c>
      <c r="G10514" s="1">
        <v>2239718</v>
      </c>
      <c r="H10514" s="1" t="s">
        <v>43668</v>
      </c>
      <c r="I10514" s="2">
        <v>45080</v>
      </c>
      <c r="J10514" s="15" t="str">
        <f>MID(Tabla1[[#This Row],[HORA]],1,5)</f>
        <v>14:40</v>
      </c>
      <c r="K10514" s="16">
        <f>IF(Tabla1[[#This Row],[FECHA]]=I10515,IF(J10515-J10514&gt;0,(J10515-J10514)*1440,0),0)</f>
        <v>1.0000000000001563</v>
      </c>
      <c r="L10514" s="14">
        <f>2+L10255-Datos!$C$8</f>
        <v>7.68</v>
      </c>
      <c r="M10514" s="13" t="s">
        <v>56001</v>
      </c>
      <c r="N10514" s="1" t="s">
        <v>43669</v>
      </c>
      <c r="O10514" s="1">
        <v>25</v>
      </c>
      <c r="P10514" s="1" t="s">
        <v>986</v>
      </c>
      <c r="Q10514" s="4" t="s">
        <v>21</v>
      </c>
    </row>
    <row r="10515" spans="1:17" ht="22.5" x14ac:dyDescent="0.25">
      <c r="A10515" s="3">
        <v>14215</v>
      </c>
      <c r="B10515" s="1" t="s">
        <v>43670</v>
      </c>
      <c r="C10515" s="1" t="s">
        <v>15</v>
      </c>
      <c r="D10515" s="1" t="s">
        <v>40</v>
      </c>
      <c r="E10515" s="1">
        <v>70802545</v>
      </c>
      <c r="F10515" s="1" t="s">
        <v>43671</v>
      </c>
      <c r="G10515" s="1">
        <v>75366491</v>
      </c>
      <c r="H10515" s="1" t="s">
        <v>11259</v>
      </c>
      <c r="I10515" s="2">
        <v>45080</v>
      </c>
      <c r="J10515" s="15" t="str">
        <f>MID(Tabla1[[#This Row],[HORA]],1,5)</f>
        <v>14:41</v>
      </c>
      <c r="K10515" s="16">
        <f>IF(Tabla1[[#This Row],[FECHA]]=I10516,IF(J10516-J10515&gt;0,(J10516-J10515)*1440,0),0)</f>
        <v>5.9999999999999787</v>
      </c>
      <c r="L10515" s="14">
        <f>2+L10256-Datos!$C$8</f>
        <v>5.3900000000000006</v>
      </c>
      <c r="M10515" s="13" t="s">
        <v>55862</v>
      </c>
      <c r="N10515" s="1" t="s">
        <v>1531</v>
      </c>
      <c r="O10515" s="1">
        <v>10</v>
      </c>
      <c r="P10515" s="1" t="s">
        <v>986</v>
      </c>
      <c r="Q10515" s="4" t="s">
        <v>21</v>
      </c>
    </row>
    <row r="10516" spans="1:17" ht="22.5" x14ac:dyDescent="0.25">
      <c r="A10516" s="3">
        <v>15486</v>
      </c>
      <c r="B10516" s="1" t="s">
        <v>47226</v>
      </c>
      <c r="C10516" s="1" t="s">
        <v>15</v>
      </c>
      <c r="D10516" s="1" t="s">
        <v>40</v>
      </c>
      <c r="E10516" s="1">
        <v>27993208</v>
      </c>
      <c r="F10516" s="1" t="s">
        <v>47227</v>
      </c>
      <c r="G10516" s="1">
        <v>27993208</v>
      </c>
      <c r="H10516" s="1" t="s">
        <v>47227</v>
      </c>
      <c r="I10516" s="2">
        <v>45080</v>
      </c>
      <c r="J10516" s="15" t="str">
        <f>MID(Tabla1[[#This Row],[HORA]],1,5)</f>
        <v>14:47</v>
      </c>
      <c r="K10516" s="16">
        <f>IF(Tabla1[[#This Row],[FECHA]]=I10517,IF(J10517-J10516&gt;0,(J10517-J10516)*1440,0),0)</f>
        <v>1.9999999999999929</v>
      </c>
      <c r="L10516" s="14">
        <f>2+L10257-Datos!$C$8</f>
        <v>6.68</v>
      </c>
      <c r="M10516" s="13" t="s">
        <v>56007</v>
      </c>
      <c r="N10516" s="1" t="s">
        <v>1715</v>
      </c>
      <c r="O10516" s="1">
        <v>4</v>
      </c>
      <c r="P10516" s="1" t="s">
        <v>645</v>
      </c>
      <c r="Q10516" s="4" t="s">
        <v>21</v>
      </c>
    </row>
    <row r="10517" spans="1:17" ht="22.5" x14ac:dyDescent="0.25">
      <c r="A10517" s="3">
        <v>15487</v>
      </c>
      <c r="B10517" s="1" t="s">
        <v>47228</v>
      </c>
      <c r="C10517" s="1" t="s">
        <v>15</v>
      </c>
      <c r="D10517" s="1" t="s">
        <v>40</v>
      </c>
      <c r="E10517" s="1">
        <v>72116116</v>
      </c>
      <c r="F10517" s="1" t="s">
        <v>47229</v>
      </c>
      <c r="G10517" s="1">
        <v>72116116</v>
      </c>
      <c r="H10517" s="1" t="s">
        <v>47229</v>
      </c>
      <c r="I10517" s="2">
        <v>45080</v>
      </c>
      <c r="J10517" s="15" t="str">
        <f>MID(Tabla1[[#This Row],[HORA]],1,5)</f>
        <v>14:49</v>
      </c>
      <c r="K10517" s="16">
        <f>IF(Tabla1[[#This Row],[FECHA]]=I10518,IF(J10518-J10517&gt;0,(J10518-J10517)*1440,0),0)</f>
        <v>1.9999999999999929</v>
      </c>
      <c r="L10517" s="14">
        <f>2+L10258-Datos!$C$8</f>
        <v>5.69</v>
      </c>
      <c r="M10517" s="13" t="s">
        <v>56009</v>
      </c>
      <c r="N10517" s="1" t="s">
        <v>28118</v>
      </c>
      <c r="O10517" s="1">
        <v>4</v>
      </c>
      <c r="P10517" s="1" t="s">
        <v>645</v>
      </c>
      <c r="Q10517" s="4" t="s">
        <v>21</v>
      </c>
    </row>
    <row r="10518" spans="1:17" ht="22.5" x14ac:dyDescent="0.25">
      <c r="A10518" s="3">
        <v>14216</v>
      </c>
      <c r="B10518" s="1" t="s">
        <v>43672</v>
      </c>
      <c r="C10518" s="1" t="s">
        <v>15</v>
      </c>
      <c r="D10518" s="1" t="s">
        <v>40</v>
      </c>
      <c r="E10518" s="1">
        <v>16644672</v>
      </c>
      <c r="F10518" s="1" t="s">
        <v>43673</v>
      </c>
      <c r="G10518" s="1">
        <v>2239721</v>
      </c>
      <c r="H10518" s="1" t="s">
        <v>43674</v>
      </c>
      <c r="I10518" s="2">
        <v>45080</v>
      </c>
      <c r="J10518" s="15" t="str">
        <f>MID(Tabla1[[#This Row],[HORA]],1,5)</f>
        <v>14:51</v>
      </c>
      <c r="K10518" s="16">
        <f>IF(Tabla1[[#This Row],[FECHA]]=I10519,IF(J10519-J10518&gt;0,(J10519-J10518)*1440,0),0)</f>
        <v>0.99999999999999645</v>
      </c>
      <c r="L10518" s="14">
        <f>2+L10259-Datos!$C$8</f>
        <v>8.6999999999999993</v>
      </c>
      <c r="M10518" s="13" t="s">
        <v>55863</v>
      </c>
      <c r="N10518" s="1" t="s">
        <v>43675</v>
      </c>
      <c r="O10518" s="1">
        <v>20</v>
      </c>
      <c r="P10518" s="1" t="s">
        <v>986</v>
      </c>
      <c r="Q10518" s="4" t="s">
        <v>21</v>
      </c>
    </row>
    <row r="10519" spans="1:17" ht="22.5" x14ac:dyDescent="0.25">
      <c r="A10519" s="3">
        <v>14217</v>
      </c>
      <c r="B10519" s="1" t="s">
        <v>43676</v>
      </c>
      <c r="C10519" s="1" t="s">
        <v>15</v>
      </c>
      <c r="D10519" s="1" t="s">
        <v>82</v>
      </c>
      <c r="E10519" s="1">
        <v>41235824</v>
      </c>
      <c r="F10519" s="1" t="s">
        <v>43677</v>
      </c>
      <c r="G10519" s="1">
        <v>2239722</v>
      </c>
      <c r="H10519" s="1" t="s">
        <v>43678</v>
      </c>
      <c r="I10519" s="2">
        <v>45080</v>
      </c>
      <c r="J10519" s="15" t="str">
        <f>MID(Tabla1[[#This Row],[HORA]],1,5)</f>
        <v>14:52</v>
      </c>
      <c r="K10519" s="16">
        <f>IF(Tabla1[[#This Row],[FECHA]]=I10520,IF(J10520-J10519&gt;0,(J10520-J10519)*1440,0),0)</f>
        <v>1.9999999999999929</v>
      </c>
      <c r="L10519" s="14">
        <f>2+L10260-Datos!$C$8</f>
        <v>10.760000000000002</v>
      </c>
      <c r="M10519" s="13" t="s">
        <v>56011</v>
      </c>
      <c r="N10519" s="1" t="s">
        <v>43679</v>
      </c>
      <c r="O10519" s="1">
        <v>30</v>
      </c>
      <c r="P10519" s="1" t="s">
        <v>986</v>
      </c>
      <c r="Q10519" s="4" t="s">
        <v>21</v>
      </c>
    </row>
    <row r="10520" spans="1:17" ht="22.5" x14ac:dyDescent="0.25">
      <c r="A10520" s="3">
        <v>14218</v>
      </c>
      <c r="B10520" s="1" t="s">
        <v>43680</v>
      </c>
      <c r="C10520" s="1" t="s">
        <v>15</v>
      </c>
      <c r="D10520" s="1" t="s">
        <v>77</v>
      </c>
      <c r="E10520" s="1">
        <v>16686238</v>
      </c>
      <c r="F10520" s="1" t="s">
        <v>43681</v>
      </c>
      <c r="G10520" s="1">
        <v>2239723</v>
      </c>
      <c r="H10520" s="1" t="s">
        <v>43682</v>
      </c>
      <c r="I10520" s="2">
        <v>45080</v>
      </c>
      <c r="J10520" s="15" t="str">
        <f>MID(Tabla1[[#This Row],[HORA]],1,5)</f>
        <v>14:54</v>
      </c>
      <c r="K10520" s="16">
        <f>IF(Tabla1[[#This Row],[FECHA]]=I10521,IF(J10521-J10520&gt;0,(J10521-J10520)*1440,0),0)</f>
        <v>8.999999999999968</v>
      </c>
      <c r="L10520" s="14">
        <f>2+L10261-Datos!$C$8</f>
        <v>6.6300000000000008</v>
      </c>
      <c r="M10520" s="13" t="s">
        <v>56013</v>
      </c>
      <c r="N10520" s="1" t="s">
        <v>43683</v>
      </c>
      <c r="O10520" s="1">
        <v>30</v>
      </c>
      <c r="P10520" s="1" t="s">
        <v>986</v>
      </c>
      <c r="Q10520" s="4" t="s">
        <v>21</v>
      </c>
    </row>
    <row r="10521" spans="1:17" ht="22.5" x14ac:dyDescent="0.25">
      <c r="A10521" s="3">
        <v>14219</v>
      </c>
      <c r="B10521" s="1" t="s">
        <v>43684</v>
      </c>
      <c r="C10521" s="1" t="s">
        <v>15</v>
      </c>
      <c r="D10521" s="1" t="s">
        <v>40</v>
      </c>
      <c r="E10521" s="1">
        <v>77694926</v>
      </c>
      <c r="F10521" s="1" t="s">
        <v>24151</v>
      </c>
      <c r="G10521" s="1">
        <v>2239726</v>
      </c>
      <c r="H10521" s="1" t="s">
        <v>43685</v>
      </c>
      <c r="I10521" s="2">
        <v>45080</v>
      </c>
      <c r="J10521" s="15" t="str">
        <f>MID(Tabla1[[#This Row],[HORA]],1,5)</f>
        <v>15:03</v>
      </c>
      <c r="K10521" s="16">
        <f>IF(Tabla1[[#This Row],[FECHA]]=I10522,IF(J10522-J10521&gt;0,(J10522-J10521)*1440,0),0)</f>
        <v>1.9999999999999929</v>
      </c>
      <c r="L10521" s="14">
        <f>2+L10262-Datos!$C$8</f>
        <v>6.44</v>
      </c>
      <c r="M10521" s="13" t="s">
        <v>56132</v>
      </c>
      <c r="N10521" s="1" t="s">
        <v>847</v>
      </c>
      <c r="O10521" s="1">
        <v>20</v>
      </c>
      <c r="P10521" s="1" t="s">
        <v>986</v>
      </c>
      <c r="Q10521" s="4" t="s">
        <v>21</v>
      </c>
    </row>
    <row r="10522" spans="1:17" ht="22.5" x14ac:dyDescent="0.25">
      <c r="A10522" s="3">
        <v>9159</v>
      </c>
      <c r="B10522" s="1" t="s">
        <v>28609</v>
      </c>
      <c r="C10522" s="1" t="s">
        <v>15</v>
      </c>
      <c r="D10522" s="1" t="s">
        <v>172</v>
      </c>
      <c r="E10522" s="1">
        <v>16450600</v>
      </c>
      <c r="F10522" s="1" t="s">
        <v>28610</v>
      </c>
      <c r="G10522" s="1">
        <v>2239728</v>
      </c>
      <c r="H10522" s="1" t="s">
        <v>28611</v>
      </c>
      <c r="I10522" s="2">
        <v>45080</v>
      </c>
      <c r="J10522" s="15" t="str">
        <f>MID(Tabla1[[#This Row],[HORA]],1,5)</f>
        <v>15:05</v>
      </c>
      <c r="K10522" s="16">
        <f>IF(Tabla1[[#This Row],[FECHA]]=I10523,IF(J10523-J10522&gt;0,(J10523-J10522)*1440,0),0)</f>
        <v>0.99999999999999645</v>
      </c>
      <c r="L10522" s="14">
        <f>2+L10263-Datos!$C$8</f>
        <v>8.5300000000000011</v>
      </c>
      <c r="M10522" s="13" t="s">
        <v>56134</v>
      </c>
      <c r="N10522" s="1" t="s">
        <v>174</v>
      </c>
      <c r="O10522" s="1">
        <v>10</v>
      </c>
      <c r="P10522" s="1" t="s">
        <v>170</v>
      </c>
      <c r="Q10522" s="4" t="s">
        <v>21</v>
      </c>
    </row>
    <row r="10523" spans="1:17" ht="22.5" x14ac:dyDescent="0.25">
      <c r="A10523" s="3">
        <v>14220</v>
      </c>
      <c r="B10523" s="1" t="s">
        <v>43686</v>
      </c>
      <c r="C10523" s="1" t="s">
        <v>15</v>
      </c>
      <c r="D10523" s="1" t="s">
        <v>33</v>
      </c>
      <c r="E10523" s="1">
        <v>72781142</v>
      </c>
      <c r="F10523" s="1" t="s">
        <v>18375</v>
      </c>
      <c r="G10523" s="1">
        <v>74247587</v>
      </c>
      <c r="H10523" s="1" t="s">
        <v>43687</v>
      </c>
      <c r="I10523" s="2">
        <v>45080</v>
      </c>
      <c r="J10523" s="15" t="str">
        <f>MID(Tabla1[[#This Row],[HORA]],1,5)</f>
        <v>15:06</v>
      </c>
      <c r="K10523" s="16">
        <f>IF(Tabla1[[#This Row],[FECHA]]=I10524,IF(J10524-J10523&gt;0,(J10524-J10523)*1440,0),0)</f>
        <v>1.9999999999999929</v>
      </c>
      <c r="L10523" s="14">
        <f>2+L10264-Datos!$C$8</f>
        <v>5.87</v>
      </c>
      <c r="M10523" s="13" t="s">
        <v>56136</v>
      </c>
      <c r="N10523" s="1" t="s">
        <v>43688</v>
      </c>
      <c r="O10523" s="1">
        <v>20</v>
      </c>
      <c r="P10523" s="1" t="s">
        <v>986</v>
      </c>
      <c r="Q10523" s="4" t="s">
        <v>21</v>
      </c>
    </row>
    <row r="10524" spans="1:17" ht="22.5" x14ac:dyDescent="0.25">
      <c r="A10524" s="3">
        <v>14221</v>
      </c>
      <c r="B10524" s="1" t="s">
        <v>43689</v>
      </c>
      <c r="C10524" s="1" t="s">
        <v>15</v>
      </c>
      <c r="D10524" s="1" t="s">
        <v>40</v>
      </c>
      <c r="E10524" s="1">
        <v>40509385</v>
      </c>
      <c r="F10524" s="1" t="s">
        <v>43690</v>
      </c>
      <c r="G10524" s="1">
        <v>16806146</v>
      </c>
      <c r="H10524" s="1" t="s">
        <v>43691</v>
      </c>
      <c r="I10524" s="2">
        <v>45080</v>
      </c>
      <c r="J10524" s="15" t="str">
        <f>MID(Tabla1[[#This Row],[HORA]],1,5)</f>
        <v>15:08</v>
      </c>
      <c r="K10524" s="16">
        <f>IF(Tabla1[[#This Row],[FECHA]]=I10525,IF(J10525-J10524&gt;0,(J10525-J10524)*1440,0),0)</f>
        <v>3.9999999999999858</v>
      </c>
      <c r="L10524" s="14">
        <f>2+L10265-Datos!$C$8</f>
        <v>7.6000000000000005</v>
      </c>
      <c r="M10524" s="13" t="s">
        <v>56138</v>
      </c>
      <c r="N10524" s="1" t="s">
        <v>5854</v>
      </c>
      <c r="O10524" s="1">
        <v>15</v>
      </c>
      <c r="P10524" s="1" t="s">
        <v>986</v>
      </c>
      <c r="Q10524" s="4" t="s">
        <v>21</v>
      </c>
    </row>
    <row r="10525" spans="1:17" ht="22.5" x14ac:dyDescent="0.25">
      <c r="A10525" s="3">
        <v>14222</v>
      </c>
      <c r="B10525" s="1" t="s">
        <v>43692</v>
      </c>
      <c r="C10525" s="1" t="s">
        <v>15</v>
      </c>
      <c r="D10525" s="1" t="s">
        <v>77</v>
      </c>
      <c r="E10525" s="1">
        <v>27733608</v>
      </c>
      <c r="F10525" s="1" t="s">
        <v>43693</v>
      </c>
      <c r="G10525" s="1">
        <v>2239730</v>
      </c>
      <c r="H10525" s="1" t="s">
        <v>43694</v>
      </c>
      <c r="I10525" s="2">
        <v>45080</v>
      </c>
      <c r="J10525" s="15" t="str">
        <f>MID(Tabla1[[#This Row],[HORA]],1,5)</f>
        <v>15:12</v>
      </c>
      <c r="K10525" s="16">
        <f>IF(Tabla1[[#This Row],[FECHA]]=I10526,IF(J10526-J10525&gt;0,(J10526-J10525)*1440,0),0)</f>
        <v>4.9999999999999822</v>
      </c>
      <c r="L10525" s="14">
        <f>2+L10266-Datos!$C$8</f>
        <v>9.4600000000000009</v>
      </c>
      <c r="M10525" s="13" t="s">
        <v>55867</v>
      </c>
      <c r="N10525" s="1" t="s">
        <v>28201</v>
      </c>
      <c r="O10525" s="1">
        <v>20</v>
      </c>
      <c r="P10525" s="1" t="s">
        <v>986</v>
      </c>
      <c r="Q10525" s="4" t="s">
        <v>21</v>
      </c>
    </row>
    <row r="10526" spans="1:17" ht="22.5" x14ac:dyDescent="0.25">
      <c r="A10526" s="3">
        <v>14223</v>
      </c>
      <c r="B10526" s="1" t="s">
        <v>43695</v>
      </c>
      <c r="C10526" s="1" t="s">
        <v>15</v>
      </c>
      <c r="D10526" s="1" t="s">
        <v>71</v>
      </c>
      <c r="E10526" s="1">
        <v>40543379</v>
      </c>
      <c r="F10526" s="1" t="s">
        <v>43696</v>
      </c>
      <c r="G10526" s="1">
        <v>2239732</v>
      </c>
      <c r="H10526" s="1" t="s">
        <v>43697</v>
      </c>
      <c r="I10526" s="2">
        <v>45080</v>
      </c>
      <c r="J10526" s="15" t="str">
        <f>MID(Tabla1[[#This Row],[HORA]],1,5)</f>
        <v>15:17</v>
      </c>
      <c r="K10526" s="16">
        <f>IF(Tabla1[[#This Row],[FECHA]]=I10527,IF(J10527-J10526&gt;0,(J10527-J10526)*1440,0),0)</f>
        <v>3.9999999999999858</v>
      </c>
      <c r="L10526" s="14">
        <f>2+L10267-Datos!$C$8</f>
        <v>6.76</v>
      </c>
      <c r="M10526" s="13" t="s">
        <v>55872</v>
      </c>
      <c r="N10526" s="1" t="s">
        <v>43698</v>
      </c>
      <c r="O10526" s="1">
        <v>30</v>
      </c>
      <c r="P10526" s="1" t="s">
        <v>986</v>
      </c>
      <c r="Q10526" s="4" t="s">
        <v>21</v>
      </c>
    </row>
    <row r="10527" spans="1:17" ht="22.5" x14ac:dyDescent="0.25">
      <c r="A10527" s="3">
        <v>16223</v>
      </c>
      <c r="B10527" s="1" t="s">
        <v>49279</v>
      </c>
      <c r="C10527" s="1" t="s">
        <v>15</v>
      </c>
      <c r="D10527" s="1" t="s">
        <v>40</v>
      </c>
      <c r="E10527" s="1">
        <v>20101600140</v>
      </c>
      <c r="F10527" s="1" t="s">
        <v>49280</v>
      </c>
      <c r="G10527" s="1">
        <v>2239734</v>
      </c>
      <c r="H10527" s="1" t="s">
        <v>49281</v>
      </c>
      <c r="I10527" s="2">
        <v>45080</v>
      </c>
      <c r="J10527" s="15" t="str">
        <f>MID(Tabla1[[#This Row],[HORA]],1,5)</f>
        <v>15:21</v>
      </c>
      <c r="K10527" s="16">
        <f>IF(Tabla1[[#This Row],[FECHA]]=I10528,IF(J10528-J10527&gt;0,(J10528-J10527)*1440,0),0)</f>
        <v>1.0000000000001563</v>
      </c>
      <c r="L10527" s="14">
        <f>2+L10268-Datos!$C$8</f>
        <v>7.42</v>
      </c>
      <c r="M10527" s="13" t="s">
        <v>55876</v>
      </c>
      <c r="N10527" s="1" t="s">
        <v>49282</v>
      </c>
      <c r="O10527" s="1">
        <v>15</v>
      </c>
      <c r="P10527" s="1" t="s">
        <v>27</v>
      </c>
      <c r="Q10527" s="4" t="s">
        <v>21</v>
      </c>
    </row>
    <row r="10528" spans="1:17" ht="22.5" x14ac:dyDescent="0.25">
      <c r="A10528" s="3">
        <v>9160</v>
      </c>
      <c r="B10528" s="1" t="s">
        <v>28612</v>
      </c>
      <c r="C10528" s="1" t="s">
        <v>15</v>
      </c>
      <c r="D10528" s="1" t="s">
        <v>161</v>
      </c>
      <c r="E10528" s="1">
        <v>41717040</v>
      </c>
      <c r="F10528" s="1" t="s">
        <v>28613</v>
      </c>
      <c r="G10528" s="1">
        <v>41717040</v>
      </c>
      <c r="H10528" s="1" t="s">
        <v>28613</v>
      </c>
      <c r="I10528" s="2">
        <v>45080</v>
      </c>
      <c r="J10528" s="15" t="str">
        <f>MID(Tabla1[[#This Row],[HORA]],1,5)</f>
        <v>15:22</v>
      </c>
      <c r="K10528" s="16">
        <f>IF(Tabla1[[#This Row],[FECHA]]=I10529,IF(J10529-J10528&gt;0,(J10529-J10528)*1440,0),0)</f>
        <v>2.9999999999998295</v>
      </c>
      <c r="L10528" s="14">
        <f>2+L10269-Datos!$C$8</f>
        <v>7.36</v>
      </c>
      <c r="M10528" s="13" t="s">
        <v>55877</v>
      </c>
      <c r="N10528" s="1" t="s">
        <v>28614</v>
      </c>
      <c r="O10528" s="1">
        <v>15</v>
      </c>
      <c r="P10528" s="1" t="s">
        <v>170</v>
      </c>
      <c r="Q10528" s="4" t="s">
        <v>21</v>
      </c>
    </row>
    <row r="10529" spans="1:17" ht="22.5" x14ac:dyDescent="0.25">
      <c r="A10529" s="3">
        <v>14224</v>
      </c>
      <c r="B10529" s="1" t="s">
        <v>43699</v>
      </c>
      <c r="C10529" s="1" t="s">
        <v>15</v>
      </c>
      <c r="D10529" s="1" t="s">
        <v>40</v>
      </c>
      <c r="E10529" s="1">
        <v>80214842</v>
      </c>
      <c r="F10529" s="1" t="s">
        <v>43700</v>
      </c>
      <c r="G10529" s="1">
        <v>2239735</v>
      </c>
      <c r="H10529" s="1" t="s">
        <v>43701</v>
      </c>
      <c r="I10529" s="2">
        <v>45080</v>
      </c>
      <c r="J10529" s="15" t="str">
        <f>MID(Tabla1[[#This Row],[HORA]],1,5)</f>
        <v>15:25</v>
      </c>
      <c r="K10529" s="16">
        <f>IF(Tabla1[[#This Row],[FECHA]]=I10530,IF(J10530-J10529&gt;0,(J10530-J10529)*1440,0),0)</f>
        <v>1.0000000000001563</v>
      </c>
      <c r="L10529" s="14">
        <f>2+L10270-Datos!$C$8</f>
        <v>5.4600000000000009</v>
      </c>
      <c r="M10529" s="13" t="s">
        <v>55880</v>
      </c>
      <c r="N10529" s="1" t="s">
        <v>6201</v>
      </c>
      <c r="O10529" s="1">
        <v>40</v>
      </c>
      <c r="P10529" s="1" t="s">
        <v>986</v>
      </c>
      <c r="Q10529" s="4" t="s">
        <v>21</v>
      </c>
    </row>
    <row r="10530" spans="1:17" ht="22.5" x14ac:dyDescent="0.25">
      <c r="A10530" s="3">
        <v>9161</v>
      </c>
      <c r="B10530" s="1" t="s">
        <v>28615</v>
      </c>
      <c r="C10530" s="1" t="s">
        <v>15</v>
      </c>
      <c r="D10530" s="1" t="s">
        <v>40</v>
      </c>
      <c r="E10530" s="1">
        <v>72265940</v>
      </c>
      <c r="F10530" s="1" t="s">
        <v>28616</v>
      </c>
      <c r="G10530" s="1">
        <v>46991301</v>
      </c>
      <c r="H10530" s="1" t="s">
        <v>28617</v>
      </c>
      <c r="I10530" s="2">
        <v>45080</v>
      </c>
      <c r="J10530" s="15" t="str">
        <f>MID(Tabla1[[#This Row],[HORA]],1,5)</f>
        <v>15:26</v>
      </c>
      <c r="K10530" s="16">
        <f>IF(Tabla1[[#This Row],[FECHA]]=I10531,IF(J10531-J10530&gt;0,(J10531-J10530)*1440,0),0)</f>
        <v>2.9999999999998295</v>
      </c>
      <c r="L10530" s="14">
        <f>2+L10271-Datos!$C$8</f>
        <v>6.4700000000000006</v>
      </c>
      <c r="M10530" s="13" t="s">
        <v>55881</v>
      </c>
      <c r="N10530" s="1" t="s">
        <v>28618</v>
      </c>
      <c r="O10530" s="1">
        <v>15</v>
      </c>
      <c r="P10530" s="1" t="s">
        <v>170</v>
      </c>
      <c r="Q10530" s="4" t="s">
        <v>21</v>
      </c>
    </row>
    <row r="10531" spans="1:17" ht="22.5" x14ac:dyDescent="0.25">
      <c r="A10531" s="3">
        <v>9259</v>
      </c>
      <c r="B10531" s="1" t="s">
        <v>28930</v>
      </c>
      <c r="C10531" s="1" t="s">
        <v>15</v>
      </c>
      <c r="D10531" s="1" t="s">
        <v>93</v>
      </c>
      <c r="E10531" s="1">
        <v>72086994</v>
      </c>
      <c r="F10531" s="1" t="s">
        <v>28931</v>
      </c>
      <c r="G10531" s="1">
        <v>2240015</v>
      </c>
      <c r="H10531" s="1" t="s">
        <v>28932</v>
      </c>
      <c r="I10531" s="2">
        <v>45080</v>
      </c>
      <c r="J10531" s="15" t="str">
        <f>MID(Tabla1[[#This Row],[HORA]],1,5)</f>
        <v>15:29</v>
      </c>
      <c r="K10531" s="16">
        <f>IF(Tabla1[[#This Row],[FECHA]]=I10532,IF(J10532-J10531&gt;0,(J10532-J10531)*1440,0),0)</f>
        <v>6.0000000000001386</v>
      </c>
      <c r="L10531" s="14">
        <f>2+L10272-Datos!$C$8</f>
        <v>7.84</v>
      </c>
      <c r="M10531" s="13" t="s">
        <v>55884</v>
      </c>
      <c r="N10531" s="1" t="s">
        <v>28933</v>
      </c>
      <c r="O10531" s="1">
        <v>15</v>
      </c>
      <c r="P10531" s="1" t="s">
        <v>170</v>
      </c>
      <c r="Q10531" s="4" t="s">
        <v>21</v>
      </c>
    </row>
    <row r="10532" spans="1:17" ht="22.5" x14ac:dyDescent="0.25">
      <c r="A10532" s="3">
        <v>9162</v>
      </c>
      <c r="B10532" s="1" t="s">
        <v>28619</v>
      </c>
      <c r="C10532" s="1" t="s">
        <v>15</v>
      </c>
      <c r="D10532" s="1" t="s">
        <v>40</v>
      </c>
      <c r="E10532" s="1">
        <v>16769684</v>
      </c>
      <c r="F10532" s="1" t="s">
        <v>15450</v>
      </c>
      <c r="G10532" s="1">
        <v>2239740</v>
      </c>
      <c r="H10532" s="1" t="s">
        <v>15451</v>
      </c>
      <c r="I10532" s="2">
        <v>45080</v>
      </c>
      <c r="J10532" s="15" t="str">
        <f>MID(Tabla1[[#This Row],[HORA]],1,5)</f>
        <v>15:35</v>
      </c>
      <c r="K10532" s="16">
        <f>IF(Tabla1[[#This Row],[FECHA]]=I10533,IF(J10533-J10532&gt;0,(J10533-J10532)*1440,0),0)</f>
        <v>5.9999999999999787</v>
      </c>
      <c r="L10532" s="14">
        <f>2+L10273-Datos!$C$8</f>
        <v>7.59</v>
      </c>
      <c r="M10532" s="13" t="s">
        <v>55890</v>
      </c>
      <c r="N10532" s="1" t="s">
        <v>174</v>
      </c>
      <c r="O10532" s="1">
        <v>10</v>
      </c>
      <c r="P10532" s="1" t="s">
        <v>170</v>
      </c>
      <c r="Q10532" s="4" t="s">
        <v>21</v>
      </c>
    </row>
    <row r="10533" spans="1:17" ht="22.5" x14ac:dyDescent="0.25">
      <c r="A10533" s="3">
        <v>9163</v>
      </c>
      <c r="B10533" s="1" t="s">
        <v>28620</v>
      </c>
      <c r="C10533" s="1" t="s">
        <v>15</v>
      </c>
      <c r="D10533" s="1" t="s">
        <v>228</v>
      </c>
      <c r="E10533" s="1">
        <v>77534456</v>
      </c>
      <c r="F10533" s="1" t="s">
        <v>28621</v>
      </c>
      <c r="G10533" s="1">
        <v>70932686</v>
      </c>
      <c r="H10533" s="1" t="s">
        <v>28622</v>
      </c>
      <c r="I10533" s="2">
        <v>45080</v>
      </c>
      <c r="J10533" s="15" t="str">
        <f>MID(Tabla1[[#This Row],[HORA]],1,5)</f>
        <v>15:41</v>
      </c>
      <c r="K10533" s="16">
        <f>IF(Tabla1[[#This Row],[FECHA]]=I10534,IF(J10534-J10533&gt;0,(J10534-J10533)*1440,0),0)</f>
        <v>2.9999999999999893</v>
      </c>
      <c r="L10533" s="14">
        <f>2+L10274-Datos!$C$8</f>
        <v>10.530000000000001</v>
      </c>
      <c r="M10533" s="13" t="s">
        <v>55896</v>
      </c>
      <c r="N10533" s="1" t="s">
        <v>174</v>
      </c>
      <c r="O10533" s="1">
        <v>10</v>
      </c>
      <c r="P10533" s="1" t="s">
        <v>170</v>
      </c>
      <c r="Q10533" s="4" t="s">
        <v>21</v>
      </c>
    </row>
    <row r="10534" spans="1:17" ht="22.5" x14ac:dyDescent="0.25">
      <c r="A10534" s="3">
        <v>9164</v>
      </c>
      <c r="B10534" s="1" t="s">
        <v>28623</v>
      </c>
      <c r="C10534" s="1" t="s">
        <v>15</v>
      </c>
      <c r="D10534" s="1" t="s">
        <v>77</v>
      </c>
      <c r="E10534" s="1">
        <v>3880821</v>
      </c>
      <c r="F10534" s="1" t="s">
        <v>5220</v>
      </c>
      <c r="G10534" s="1">
        <v>2239741</v>
      </c>
      <c r="H10534" s="1" t="s">
        <v>28624</v>
      </c>
      <c r="I10534" s="2">
        <v>45080</v>
      </c>
      <c r="J10534" s="15" t="str">
        <f>MID(Tabla1[[#This Row],[HORA]],1,5)</f>
        <v>15:44</v>
      </c>
      <c r="K10534" s="16">
        <f>IF(Tabla1[[#This Row],[FECHA]]=I10535,IF(J10535-J10534&gt;0,(J10535-J10534)*1440,0),0)</f>
        <v>0.99999999999999645</v>
      </c>
      <c r="L10534" s="14">
        <f>2+L10275-Datos!$C$8</f>
        <v>7.68</v>
      </c>
      <c r="M10534" s="13" t="s">
        <v>55899</v>
      </c>
      <c r="N10534" s="1" t="s">
        <v>28625</v>
      </c>
      <c r="O10534" s="1">
        <v>30</v>
      </c>
      <c r="P10534" s="1" t="s">
        <v>170</v>
      </c>
      <c r="Q10534" s="4" t="s">
        <v>21</v>
      </c>
    </row>
    <row r="10535" spans="1:17" ht="22.5" x14ac:dyDescent="0.25">
      <c r="A10535" s="3">
        <v>9165</v>
      </c>
      <c r="B10535" s="1" t="s">
        <v>28626</v>
      </c>
      <c r="C10535" s="1" t="s">
        <v>15</v>
      </c>
      <c r="D10535" s="1" t="s">
        <v>40</v>
      </c>
      <c r="E10535" s="1">
        <v>74277012</v>
      </c>
      <c r="F10535" s="1" t="s">
        <v>28627</v>
      </c>
      <c r="G10535" s="1">
        <v>74843132</v>
      </c>
      <c r="H10535" s="1" t="s">
        <v>28628</v>
      </c>
      <c r="I10535" s="2">
        <v>45080</v>
      </c>
      <c r="J10535" s="15" t="str">
        <f>MID(Tabla1[[#This Row],[HORA]],1,5)</f>
        <v>15:45</v>
      </c>
      <c r="K10535" s="16">
        <f>IF(Tabla1[[#This Row],[FECHA]]=I10536,IF(J10536-J10535&gt;0,(J10536-J10535)*1440,0),0)</f>
        <v>2.9999999999999893</v>
      </c>
      <c r="L10535" s="14">
        <f>2+L10276-Datos!$C$8</f>
        <v>5.8900000000000006</v>
      </c>
      <c r="M10535" s="13" t="s">
        <v>55900</v>
      </c>
      <c r="N10535" s="1" t="s">
        <v>28629</v>
      </c>
      <c r="O10535" s="1">
        <v>10</v>
      </c>
      <c r="P10535" s="1" t="s">
        <v>170</v>
      </c>
      <c r="Q10535" s="4" t="s">
        <v>21</v>
      </c>
    </row>
    <row r="10536" spans="1:17" ht="22.5" x14ac:dyDescent="0.25">
      <c r="A10536" s="3">
        <v>9166</v>
      </c>
      <c r="B10536" s="1" t="s">
        <v>28630</v>
      </c>
      <c r="C10536" s="1" t="s">
        <v>15</v>
      </c>
      <c r="D10536" s="1" t="s">
        <v>71</v>
      </c>
      <c r="E10536" s="1">
        <v>74038317</v>
      </c>
      <c r="F10536" s="1" t="s">
        <v>28631</v>
      </c>
      <c r="G10536" s="1">
        <v>70572933</v>
      </c>
      <c r="H10536" s="1" t="s">
        <v>28632</v>
      </c>
      <c r="I10536" s="2">
        <v>45080</v>
      </c>
      <c r="J10536" s="15" t="str">
        <f>MID(Tabla1[[#This Row],[HORA]],1,5)</f>
        <v>15:48</v>
      </c>
      <c r="K10536" s="16">
        <f>IF(Tabla1[[#This Row],[FECHA]]=I10537,IF(J10537-J10536&gt;0,(J10537-J10536)*1440,0),0)</f>
        <v>1.9999999999999929</v>
      </c>
      <c r="L10536" s="14">
        <f>2+L10277-Datos!$C$8</f>
        <v>6.68</v>
      </c>
      <c r="M10536" s="13" t="s">
        <v>55903</v>
      </c>
      <c r="N10536" s="1" t="s">
        <v>28633</v>
      </c>
      <c r="O10536" s="1">
        <v>12</v>
      </c>
      <c r="P10536" s="1" t="s">
        <v>170</v>
      </c>
      <c r="Q10536" s="4" t="s">
        <v>21</v>
      </c>
    </row>
    <row r="10537" spans="1:17" ht="22.5" x14ac:dyDescent="0.25">
      <c r="A10537" s="3">
        <v>3103</v>
      </c>
      <c r="B10537" s="1" t="s">
        <v>9652</v>
      </c>
      <c r="C10537" s="1" t="s">
        <v>15</v>
      </c>
      <c r="D10537" s="1" t="s">
        <v>33</v>
      </c>
      <c r="E10537" s="1">
        <v>76563137</v>
      </c>
      <c r="F10537" s="1" t="s">
        <v>9653</v>
      </c>
      <c r="G10537" s="1">
        <v>3568807</v>
      </c>
      <c r="H10537" s="1" t="s">
        <v>9654</v>
      </c>
      <c r="I10537" s="2">
        <v>45080</v>
      </c>
      <c r="J10537" s="15" t="str">
        <f>MID(Tabla1[[#This Row],[HORA]],1,5)</f>
        <v>15:50</v>
      </c>
      <c r="K10537" s="16">
        <f>IF(Tabla1[[#This Row],[FECHA]]=I10538,IF(J10538-J10537&gt;0,(J10538-J10537)*1440,0),0)</f>
        <v>0</v>
      </c>
      <c r="L10537" s="14">
        <f>2+L10278-Datos!$C$8</f>
        <v>5.42</v>
      </c>
      <c r="M10537" s="13" t="s">
        <v>55905</v>
      </c>
      <c r="N10537" s="1" t="s">
        <v>9655</v>
      </c>
      <c r="O10537" s="1">
        <v>15</v>
      </c>
      <c r="P10537" s="1" t="s">
        <v>27</v>
      </c>
      <c r="Q10537" s="4" t="s">
        <v>21</v>
      </c>
    </row>
    <row r="10538" spans="1:17" ht="22.5" x14ac:dyDescent="0.25">
      <c r="A10538" s="3">
        <v>9167</v>
      </c>
      <c r="B10538" s="1" t="s">
        <v>28634</v>
      </c>
      <c r="C10538" s="1" t="s">
        <v>15</v>
      </c>
      <c r="D10538" s="1" t="s">
        <v>40</v>
      </c>
      <c r="E10538" s="1">
        <v>71031250</v>
      </c>
      <c r="F10538" s="1" t="s">
        <v>8861</v>
      </c>
      <c r="G10538" s="1">
        <v>71031250</v>
      </c>
      <c r="H10538" s="1" t="s">
        <v>8861</v>
      </c>
      <c r="I10538" s="2">
        <v>45080</v>
      </c>
      <c r="J10538" s="15" t="str">
        <f>MID(Tabla1[[#This Row],[HORA]],1,5)</f>
        <v>15:50</v>
      </c>
      <c r="K10538" s="16">
        <f>IF(Tabla1[[#This Row],[FECHA]]=I10539,IF(J10539-J10538&gt;0,(J10539-J10538)*1440,0),0)</f>
        <v>1.9999999999999929</v>
      </c>
      <c r="L10538" s="14">
        <f>2+L10279-Datos!$C$8</f>
        <v>8.34</v>
      </c>
      <c r="M10538" s="13" t="s">
        <v>55905</v>
      </c>
      <c r="N10538" s="1" t="s">
        <v>27678</v>
      </c>
      <c r="O10538" s="1">
        <v>15</v>
      </c>
      <c r="P10538" s="1" t="s">
        <v>170</v>
      </c>
      <c r="Q10538" s="4" t="s">
        <v>21</v>
      </c>
    </row>
    <row r="10539" spans="1:17" ht="22.5" x14ac:dyDescent="0.25">
      <c r="A10539" s="3">
        <v>9168</v>
      </c>
      <c r="B10539" s="1" t="s">
        <v>28635</v>
      </c>
      <c r="C10539" s="1" t="s">
        <v>15</v>
      </c>
      <c r="D10539" s="1" t="s">
        <v>82</v>
      </c>
      <c r="E10539" s="1">
        <v>16767903</v>
      </c>
      <c r="F10539" s="1" t="s">
        <v>28636</v>
      </c>
      <c r="G10539" s="1">
        <v>2239745</v>
      </c>
      <c r="H10539" s="1" t="s">
        <v>28637</v>
      </c>
      <c r="I10539" s="2">
        <v>45080</v>
      </c>
      <c r="J10539" s="15" t="str">
        <f>MID(Tabla1[[#This Row],[HORA]],1,5)</f>
        <v>15:52</v>
      </c>
      <c r="K10539" s="16">
        <f>IF(Tabla1[[#This Row],[FECHA]]=I10540,IF(J10540-J10539&gt;0,(J10540-J10539)*1440,0),0)</f>
        <v>1.9999999999999929</v>
      </c>
      <c r="L10539" s="14">
        <f>2+L10280-Datos!$C$8</f>
        <v>10.82</v>
      </c>
      <c r="M10539" s="13" t="s">
        <v>55907</v>
      </c>
      <c r="N10539" s="1" t="s">
        <v>28638</v>
      </c>
      <c r="O10539" s="1">
        <v>15</v>
      </c>
      <c r="P10539" s="1" t="s">
        <v>170</v>
      </c>
      <c r="Q10539" s="4" t="s">
        <v>21</v>
      </c>
    </row>
    <row r="10540" spans="1:17" ht="22.5" x14ac:dyDescent="0.25">
      <c r="A10540" s="3">
        <v>9169</v>
      </c>
      <c r="B10540" s="1" t="s">
        <v>28639</v>
      </c>
      <c r="C10540" s="1" t="s">
        <v>15</v>
      </c>
      <c r="D10540" s="1" t="s">
        <v>33</v>
      </c>
      <c r="E10540" s="1">
        <v>48485327</v>
      </c>
      <c r="F10540" s="1" t="s">
        <v>28640</v>
      </c>
      <c r="G10540" s="1">
        <v>2239746</v>
      </c>
      <c r="H10540" s="1" t="s">
        <v>28641</v>
      </c>
      <c r="I10540" s="2">
        <v>45080</v>
      </c>
      <c r="J10540" s="15" t="str">
        <f>MID(Tabla1[[#This Row],[HORA]],1,5)</f>
        <v>15:54</v>
      </c>
      <c r="K10540" s="16">
        <f>IF(Tabla1[[#This Row],[FECHA]]=I10541,IF(J10541-J10540&gt;0,(J10541-J10540)*1440,0),0)</f>
        <v>13.000000000000114</v>
      </c>
      <c r="L10540" s="14">
        <f>2+L10281-Datos!$C$8</f>
        <v>6.5200000000000005</v>
      </c>
      <c r="M10540" s="13" t="s">
        <v>55909</v>
      </c>
      <c r="N10540" s="1" t="s">
        <v>28642</v>
      </c>
      <c r="O10540" s="1">
        <v>20</v>
      </c>
      <c r="P10540" s="1" t="s">
        <v>170</v>
      </c>
      <c r="Q10540" s="4" t="s">
        <v>21</v>
      </c>
    </row>
    <row r="10541" spans="1:17" ht="22.5" x14ac:dyDescent="0.25">
      <c r="A10541" s="3">
        <v>14225</v>
      </c>
      <c r="B10541" s="1" t="s">
        <v>43702</v>
      </c>
      <c r="C10541" s="1" t="s">
        <v>15</v>
      </c>
      <c r="D10541" s="1" t="s">
        <v>71</v>
      </c>
      <c r="E10541" s="1">
        <v>75591922</v>
      </c>
      <c r="F10541" s="1" t="s">
        <v>43703</v>
      </c>
      <c r="G10541" s="1">
        <v>45569421</v>
      </c>
      <c r="H10541" s="1" t="s">
        <v>43704</v>
      </c>
      <c r="I10541" s="2">
        <v>45080</v>
      </c>
      <c r="J10541" s="15" t="str">
        <f>MID(Tabla1[[#This Row],[HORA]],1,5)</f>
        <v>16:07</v>
      </c>
      <c r="K10541" s="16">
        <f>IF(Tabla1[[#This Row],[FECHA]]=I10542,IF(J10542-J10541&gt;0,(J10542-J10541)*1440,0),0)</f>
        <v>2.9999999999999893</v>
      </c>
      <c r="L10541" s="14">
        <f>2+L10282-Datos!$C$8</f>
        <v>5.62</v>
      </c>
      <c r="M10541" s="13" t="s">
        <v>55922</v>
      </c>
      <c r="N10541" s="1" t="s">
        <v>43705</v>
      </c>
      <c r="O10541" s="1">
        <v>50</v>
      </c>
      <c r="P10541" s="1" t="s">
        <v>986</v>
      </c>
      <c r="Q10541" s="4" t="s">
        <v>21</v>
      </c>
    </row>
    <row r="10542" spans="1:17" ht="22.5" x14ac:dyDescent="0.25">
      <c r="A10542" s="3">
        <v>14226</v>
      </c>
      <c r="B10542" s="1" t="s">
        <v>43706</v>
      </c>
      <c r="C10542" s="1" t="s">
        <v>15</v>
      </c>
      <c r="D10542" s="1" t="s">
        <v>30</v>
      </c>
      <c r="E10542" s="1">
        <v>73437969</v>
      </c>
      <c r="F10542" s="1" t="s">
        <v>24699</v>
      </c>
      <c r="G10542" s="1">
        <v>2239756</v>
      </c>
      <c r="H10542" s="1" t="s">
        <v>43707</v>
      </c>
      <c r="I10542" s="2">
        <v>45080</v>
      </c>
      <c r="J10542" s="15" t="str">
        <f>MID(Tabla1[[#This Row],[HORA]],1,5)</f>
        <v>16:10</v>
      </c>
      <c r="K10542" s="16">
        <f>IF(Tabla1[[#This Row],[FECHA]]=I10543,IF(J10543-J10542&gt;0,(J10543-J10542)*1440,0),0)</f>
        <v>0.99999999999999645</v>
      </c>
      <c r="L10542" s="14">
        <f>2+L10283-Datos!$C$8</f>
        <v>6.82</v>
      </c>
      <c r="M10542" s="13" t="s">
        <v>56020</v>
      </c>
      <c r="N10542" s="1" t="s">
        <v>13531</v>
      </c>
      <c r="O10542" s="1">
        <v>20</v>
      </c>
      <c r="P10542" s="1" t="s">
        <v>986</v>
      </c>
      <c r="Q10542" s="4" t="s">
        <v>21</v>
      </c>
    </row>
    <row r="10543" spans="1:17" ht="22.5" x14ac:dyDescent="0.25">
      <c r="A10543" s="3">
        <v>9170</v>
      </c>
      <c r="B10543" s="1" t="s">
        <v>28643</v>
      </c>
      <c r="C10543" s="1" t="s">
        <v>15</v>
      </c>
      <c r="D10543" s="1" t="s">
        <v>40</v>
      </c>
      <c r="E10543" s="1">
        <v>43485735</v>
      </c>
      <c r="F10543" s="1" t="s">
        <v>28644</v>
      </c>
      <c r="G10543" s="1">
        <v>2239757</v>
      </c>
      <c r="H10543" s="1" t="s">
        <v>28645</v>
      </c>
      <c r="I10543" s="2">
        <v>45080</v>
      </c>
      <c r="J10543" s="15" t="str">
        <f>MID(Tabla1[[#This Row],[HORA]],1,5)</f>
        <v>16:11</v>
      </c>
      <c r="K10543" s="16">
        <f>IF(Tabla1[[#This Row],[FECHA]]=I10544,IF(J10544-J10543&gt;0,(J10544-J10543)*1440,0),0)</f>
        <v>5.9999999999999787</v>
      </c>
      <c r="L10543" s="14">
        <f>2+L10284-Datos!$C$8</f>
        <v>8.32</v>
      </c>
      <c r="M10543" s="13" t="s">
        <v>56021</v>
      </c>
      <c r="N10543" s="1" t="s">
        <v>28646</v>
      </c>
      <c r="O10543" s="1">
        <v>15</v>
      </c>
      <c r="P10543" s="1" t="s">
        <v>170</v>
      </c>
      <c r="Q10543" s="4" t="s">
        <v>21</v>
      </c>
    </row>
    <row r="10544" spans="1:17" ht="22.5" x14ac:dyDescent="0.25">
      <c r="A10544" s="3">
        <v>9171</v>
      </c>
      <c r="B10544" s="1" t="s">
        <v>28647</v>
      </c>
      <c r="C10544" s="1" t="s">
        <v>15</v>
      </c>
      <c r="D10544" s="1" t="s">
        <v>161</v>
      </c>
      <c r="E10544" s="1">
        <v>73859604</v>
      </c>
      <c r="F10544" s="1" t="s">
        <v>28648</v>
      </c>
      <c r="G10544" s="1">
        <v>2239759</v>
      </c>
      <c r="H10544" s="1" t="s">
        <v>28649</v>
      </c>
      <c r="I10544" s="2">
        <v>45080</v>
      </c>
      <c r="J10544" s="15" t="str">
        <f>MID(Tabla1[[#This Row],[HORA]],1,5)</f>
        <v>16:17</v>
      </c>
      <c r="K10544" s="16">
        <f>IF(Tabla1[[#This Row],[FECHA]]=I10545,IF(J10545-J10544&gt;0,(J10545-J10544)*1440,0),0)</f>
        <v>0</v>
      </c>
      <c r="L10544" s="14">
        <f>2+L10285-Datos!$C$8</f>
        <v>5.67</v>
      </c>
      <c r="M10544" s="13" t="s">
        <v>56027</v>
      </c>
      <c r="N10544" s="1" t="s">
        <v>28650</v>
      </c>
      <c r="O10544" s="1">
        <v>15</v>
      </c>
      <c r="P10544" s="1" t="s">
        <v>170</v>
      </c>
      <c r="Q10544" s="4" t="s">
        <v>21</v>
      </c>
    </row>
    <row r="10545" spans="1:17" ht="22.5" x14ac:dyDescent="0.25">
      <c r="A10545" s="3">
        <v>14227</v>
      </c>
      <c r="B10545" s="1" t="s">
        <v>43708</v>
      </c>
      <c r="C10545" s="1" t="s">
        <v>15</v>
      </c>
      <c r="D10545" s="1" t="s">
        <v>40</v>
      </c>
      <c r="E10545" s="1">
        <v>40896073</v>
      </c>
      <c r="F10545" s="1" t="s">
        <v>43709</v>
      </c>
      <c r="G10545" s="1">
        <v>3384896</v>
      </c>
      <c r="H10545" s="1" t="s">
        <v>43710</v>
      </c>
      <c r="I10545" s="2">
        <v>45080</v>
      </c>
      <c r="J10545" s="15" t="str">
        <f>MID(Tabla1[[#This Row],[HORA]],1,5)</f>
        <v>16:17</v>
      </c>
      <c r="K10545" s="16">
        <f>IF(Tabla1[[#This Row],[FECHA]]=I10546,IF(J10546-J10545&gt;0,(J10546-J10545)*1440,0),0)</f>
        <v>1.9999999999999929</v>
      </c>
      <c r="L10545" s="14">
        <f>2+L10286-Datos!$C$8</f>
        <v>7.82</v>
      </c>
      <c r="M10545" s="13" t="s">
        <v>56027</v>
      </c>
      <c r="N10545" s="1" t="s">
        <v>43711</v>
      </c>
      <c r="O10545" s="1">
        <v>20</v>
      </c>
      <c r="P10545" s="1" t="s">
        <v>986</v>
      </c>
      <c r="Q10545" s="4" t="s">
        <v>21</v>
      </c>
    </row>
    <row r="10546" spans="1:17" ht="22.5" x14ac:dyDescent="0.25">
      <c r="A10546" s="3">
        <v>9172</v>
      </c>
      <c r="B10546" s="1" t="s">
        <v>28651</v>
      </c>
      <c r="C10546" s="1" t="s">
        <v>15</v>
      </c>
      <c r="D10546" s="1" t="s">
        <v>40</v>
      </c>
      <c r="E10546" s="1">
        <v>44250113</v>
      </c>
      <c r="F10546" s="1" t="s">
        <v>28652</v>
      </c>
      <c r="G10546" s="1">
        <v>2239761</v>
      </c>
      <c r="H10546" s="1" t="s">
        <v>28653</v>
      </c>
      <c r="I10546" s="2">
        <v>45080</v>
      </c>
      <c r="J10546" s="15" t="str">
        <f>MID(Tabla1[[#This Row],[HORA]],1,5)</f>
        <v>16:19</v>
      </c>
      <c r="K10546" s="16">
        <f>IF(Tabla1[[#This Row],[FECHA]]=I10547,IF(J10547-J10546&gt;0,(J10547-J10546)*1440,0),0)</f>
        <v>8.9999999999998082</v>
      </c>
      <c r="L10546" s="14">
        <f>2+L10287-Datos!$C$8</f>
        <v>9.52</v>
      </c>
      <c r="M10546" s="13" t="s">
        <v>56029</v>
      </c>
      <c r="N10546" s="1" t="s">
        <v>28654</v>
      </c>
      <c r="O10546" s="1">
        <v>15</v>
      </c>
      <c r="P10546" s="1" t="s">
        <v>170</v>
      </c>
      <c r="Q10546" s="4" t="s">
        <v>21</v>
      </c>
    </row>
    <row r="10547" spans="1:17" ht="22.5" x14ac:dyDescent="0.25">
      <c r="A10547" s="3">
        <v>14228</v>
      </c>
      <c r="B10547" s="1" t="s">
        <v>43712</v>
      </c>
      <c r="C10547" s="1" t="s">
        <v>15</v>
      </c>
      <c r="D10547" s="1" t="s">
        <v>141</v>
      </c>
      <c r="E10547" s="1">
        <v>44585509</v>
      </c>
      <c r="F10547" s="1" t="s">
        <v>43713</v>
      </c>
      <c r="G10547" s="1">
        <v>47524009</v>
      </c>
      <c r="H10547" s="1" t="s">
        <v>43714</v>
      </c>
      <c r="I10547" s="2">
        <v>45080</v>
      </c>
      <c r="J10547" s="15" t="str">
        <f>MID(Tabla1[[#This Row],[HORA]],1,5)</f>
        <v>16:28</v>
      </c>
      <c r="K10547" s="16">
        <f>IF(Tabla1[[#This Row],[FECHA]]=I10548,IF(J10548-J10547&gt;0,(J10548-J10547)*1440,0),0)</f>
        <v>4.0000000000003055</v>
      </c>
      <c r="L10547" s="14">
        <f>2+L10288-Datos!$C$8</f>
        <v>6.68</v>
      </c>
      <c r="M10547" s="13" t="s">
        <v>56038</v>
      </c>
      <c r="N10547" s="1" t="s">
        <v>5866</v>
      </c>
      <c r="O10547" s="1">
        <v>10</v>
      </c>
      <c r="P10547" s="1" t="s">
        <v>986</v>
      </c>
      <c r="Q10547" s="4" t="s">
        <v>21</v>
      </c>
    </row>
    <row r="10548" spans="1:17" ht="22.5" x14ac:dyDescent="0.25">
      <c r="A10548" s="3">
        <v>14229</v>
      </c>
      <c r="B10548" s="1" t="s">
        <v>43715</v>
      </c>
      <c r="C10548" s="1" t="s">
        <v>15</v>
      </c>
      <c r="D10548" s="1" t="s">
        <v>30</v>
      </c>
      <c r="E10548" s="1">
        <v>47154697</v>
      </c>
      <c r="F10548" s="1" t="s">
        <v>43716</v>
      </c>
      <c r="G10548" s="1">
        <v>73536391</v>
      </c>
      <c r="H10548" s="1" t="s">
        <v>43717</v>
      </c>
      <c r="I10548" s="2">
        <v>45080</v>
      </c>
      <c r="J10548" s="15" t="str">
        <f>MID(Tabla1[[#This Row],[HORA]],1,5)</f>
        <v>16:32</v>
      </c>
      <c r="K10548" s="16">
        <f>IF(Tabla1[[#This Row],[FECHA]]=I10549,IF(J10549-J10548&gt;0,(J10549-J10548)*1440,0),0)</f>
        <v>0.99999999999983658</v>
      </c>
      <c r="L10548" s="14">
        <f>2+L10289-Datos!$C$8</f>
        <v>7.62</v>
      </c>
      <c r="M10548" s="13" t="s">
        <v>56042</v>
      </c>
      <c r="N10548" s="1" t="s">
        <v>43718</v>
      </c>
      <c r="O10548" s="1">
        <v>80</v>
      </c>
      <c r="P10548" s="1" t="s">
        <v>986</v>
      </c>
      <c r="Q10548" s="4" t="s">
        <v>21</v>
      </c>
    </row>
    <row r="10549" spans="1:17" ht="22.5" x14ac:dyDescent="0.25">
      <c r="A10549" s="3">
        <v>3104</v>
      </c>
      <c r="B10549" s="1" t="s">
        <v>9656</v>
      </c>
      <c r="C10549" s="1" t="s">
        <v>15</v>
      </c>
      <c r="D10549" s="1" t="s">
        <v>228</v>
      </c>
      <c r="E10549" s="1">
        <v>16470376</v>
      </c>
      <c r="F10549" s="1" t="s">
        <v>9657</v>
      </c>
      <c r="G10549" s="1">
        <v>2239766</v>
      </c>
      <c r="H10549" s="1" t="s">
        <v>9658</v>
      </c>
      <c r="I10549" s="2">
        <v>45080</v>
      </c>
      <c r="J10549" s="15" t="str">
        <f>MID(Tabla1[[#This Row],[HORA]],1,5)</f>
        <v>16:33</v>
      </c>
      <c r="K10549" s="16">
        <f>IF(Tabla1[[#This Row],[FECHA]]=I10550,IF(J10550-J10549&gt;0,(J10550-J10549)*1440,0),0)</f>
        <v>0</v>
      </c>
      <c r="L10549" s="14">
        <f>2+L10290-Datos!$C$8</f>
        <v>7.8599999999999994</v>
      </c>
      <c r="M10549" s="13" t="s">
        <v>56043</v>
      </c>
      <c r="N10549" s="1" t="s">
        <v>9659</v>
      </c>
      <c r="O10549" s="1">
        <v>15</v>
      </c>
      <c r="P10549" s="1" t="s">
        <v>27</v>
      </c>
      <c r="Q10549" s="4" t="s">
        <v>21</v>
      </c>
    </row>
    <row r="10550" spans="1:17" ht="22.5" x14ac:dyDescent="0.25">
      <c r="A10550" s="3">
        <v>14230</v>
      </c>
      <c r="B10550" s="1" t="s">
        <v>43719</v>
      </c>
      <c r="C10550" s="1" t="s">
        <v>15</v>
      </c>
      <c r="D10550" s="1" t="s">
        <v>119</v>
      </c>
      <c r="E10550" s="1">
        <v>5229762</v>
      </c>
      <c r="F10550" s="1" t="s">
        <v>43720</v>
      </c>
      <c r="G10550" s="1">
        <v>2239765</v>
      </c>
      <c r="H10550" s="1" t="s">
        <v>43721</v>
      </c>
      <c r="I10550" s="2">
        <v>45080</v>
      </c>
      <c r="J10550" s="15" t="str">
        <f>MID(Tabla1[[#This Row],[HORA]],1,5)</f>
        <v>16:33</v>
      </c>
      <c r="K10550" s="16">
        <f>IF(Tabla1[[#This Row],[FECHA]]=I10551,IF(J10551-J10550&gt;0,(J10551-J10550)*1440,0),0)</f>
        <v>3.0000000000001492</v>
      </c>
      <c r="L10550" s="14">
        <f>2+L10291-Datos!$C$8</f>
        <v>5.53</v>
      </c>
      <c r="M10550" s="13" t="s">
        <v>56043</v>
      </c>
      <c r="N10550" s="1" t="s">
        <v>43335</v>
      </c>
      <c r="O10550" s="1">
        <v>10</v>
      </c>
      <c r="P10550" s="1" t="s">
        <v>986</v>
      </c>
      <c r="Q10550" s="4" t="s">
        <v>21</v>
      </c>
    </row>
    <row r="10551" spans="1:17" ht="22.5" x14ac:dyDescent="0.25">
      <c r="A10551" s="3">
        <v>3105</v>
      </c>
      <c r="B10551" s="1" t="s">
        <v>9660</v>
      </c>
      <c r="C10551" s="1" t="s">
        <v>15</v>
      </c>
      <c r="D10551" s="1" t="s">
        <v>71</v>
      </c>
      <c r="E10551" s="1">
        <v>3238897</v>
      </c>
      <c r="F10551" s="1" t="s">
        <v>9661</v>
      </c>
      <c r="G10551" s="1">
        <v>2239769</v>
      </c>
      <c r="H10551" s="1" t="s">
        <v>9662</v>
      </c>
      <c r="I10551" s="2">
        <v>45080</v>
      </c>
      <c r="J10551" s="15" t="str">
        <f>MID(Tabla1[[#This Row],[HORA]],1,5)</f>
        <v>16:36</v>
      </c>
      <c r="K10551" s="16">
        <f>IF(Tabla1[[#This Row],[FECHA]]=I10552,IF(J10552-J10551&gt;0,(J10552-J10551)*1440,0),0)</f>
        <v>0</v>
      </c>
      <c r="L10551" s="14">
        <f>2+L10292-Datos!$C$8</f>
        <v>6.7700000000000005</v>
      </c>
      <c r="M10551" s="13" t="s">
        <v>56046</v>
      </c>
      <c r="N10551" s="1" t="s">
        <v>9663</v>
      </c>
      <c r="O10551" s="1">
        <v>10</v>
      </c>
      <c r="P10551" s="1" t="s">
        <v>27</v>
      </c>
      <c r="Q10551" s="4" t="s">
        <v>21</v>
      </c>
    </row>
    <row r="10552" spans="1:17" ht="22.5" x14ac:dyDescent="0.25">
      <c r="A10552" s="3">
        <v>9173</v>
      </c>
      <c r="B10552" s="1" t="s">
        <v>28655</v>
      </c>
      <c r="C10552" s="1" t="s">
        <v>15</v>
      </c>
      <c r="D10552" s="1" t="s">
        <v>1847</v>
      </c>
      <c r="E10552" s="1">
        <v>71580342</v>
      </c>
      <c r="F10552" s="1" t="s">
        <v>28656</v>
      </c>
      <c r="G10552" s="1">
        <v>2239770</v>
      </c>
      <c r="H10552" s="1" t="s">
        <v>28657</v>
      </c>
      <c r="I10552" s="2">
        <v>45080</v>
      </c>
      <c r="J10552" s="15" t="str">
        <f>MID(Tabla1[[#This Row],[HORA]],1,5)</f>
        <v>16:36</v>
      </c>
      <c r="K10552" s="16">
        <f>IF(Tabla1[[#This Row],[FECHA]]=I10553,IF(J10553-J10552&gt;0,(J10553-J10552)*1440,0),0)</f>
        <v>1.999999999999833</v>
      </c>
      <c r="L10552" s="14">
        <f>2+L10293-Datos!$C$8</f>
        <v>6.4600000000000009</v>
      </c>
      <c r="M10552" s="13" t="s">
        <v>56046</v>
      </c>
      <c r="N10552" s="1" t="s">
        <v>28658</v>
      </c>
      <c r="O10552" s="1">
        <v>20</v>
      </c>
      <c r="P10552" s="1" t="s">
        <v>170</v>
      </c>
      <c r="Q10552" s="4" t="s">
        <v>21</v>
      </c>
    </row>
    <row r="10553" spans="1:17" ht="22.5" x14ac:dyDescent="0.25">
      <c r="A10553" s="3">
        <v>9174</v>
      </c>
      <c r="B10553" s="1" t="s">
        <v>28659</v>
      </c>
      <c r="C10553" s="1" t="s">
        <v>15</v>
      </c>
      <c r="D10553" s="1" t="s">
        <v>161</v>
      </c>
      <c r="E10553" s="1">
        <v>73514719</v>
      </c>
      <c r="F10553" s="1" t="s">
        <v>8576</v>
      </c>
      <c r="G10553" s="1">
        <v>73697424</v>
      </c>
      <c r="H10553" s="1" t="s">
        <v>28660</v>
      </c>
      <c r="I10553" s="2">
        <v>45080</v>
      </c>
      <c r="J10553" s="15" t="str">
        <f>MID(Tabla1[[#This Row],[HORA]],1,5)</f>
        <v>16:38</v>
      </c>
      <c r="K10553" s="16">
        <f>IF(Tabla1[[#This Row],[FECHA]]=I10554,IF(J10554-J10553&gt;0,(J10554-J10553)*1440,0),0)</f>
        <v>0.99999999999999645</v>
      </c>
      <c r="L10553" s="14">
        <f>2+L10294-Datos!$C$8</f>
        <v>7.84</v>
      </c>
      <c r="M10553" s="13" t="s">
        <v>56048</v>
      </c>
      <c r="N10553" s="1" t="s">
        <v>28661</v>
      </c>
      <c r="O10553" s="1">
        <v>20</v>
      </c>
      <c r="P10553" s="1" t="s">
        <v>170</v>
      </c>
      <c r="Q10553" s="4" t="s">
        <v>21</v>
      </c>
    </row>
    <row r="10554" spans="1:17" ht="22.5" x14ac:dyDescent="0.25">
      <c r="A10554" s="3">
        <v>14231</v>
      </c>
      <c r="B10554" s="1" t="s">
        <v>43722</v>
      </c>
      <c r="C10554" s="1" t="s">
        <v>15</v>
      </c>
      <c r="D10554" s="1" t="s">
        <v>119</v>
      </c>
      <c r="E10554" s="1">
        <v>80383399</v>
      </c>
      <c r="F10554" s="1" t="s">
        <v>43723</v>
      </c>
      <c r="G10554" s="1">
        <v>2239771</v>
      </c>
      <c r="H10554" s="1" t="s">
        <v>43724</v>
      </c>
      <c r="I10554" s="2">
        <v>45080</v>
      </c>
      <c r="J10554" s="15" t="str">
        <f>MID(Tabla1[[#This Row],[HORA]],1,5)</f>
        <v>16:39</v>
      </c>
      <c r="K10554" s="16">
        <f>IF(Tabla1[[#This Row],[FECHA]]=I10555,IF(J10555-J10554&gt;0,(J10555-J10554)*1440,0),0)</f>
        <v>2.9999999999999893</v>
      </c>
      <c r="L10554" s="14">
        <f>2+L10295-Datos!$C$8</f>
        <v>7.7800000000000011</v>
      </c>
      <c r="M10554" s="13" t="s">
        <v>56049</v>
      </c>
      <c r="N10554" s="1" t="s">
        <v>43725</v>
      </c>
      <c r="O10554" s="1">
        <v>20</v>
      </c>
      <c r="P10554" s="1" t="s">
        <v>986</v>
      </c>
      <c r="Q10554" s="4" t="s">
        <v>21</v>
      </c>
    </row>
    <row r="10555" spans="1:17" ht="22.5" x14ac:dyDescent="0.25">
      <c r="A10555" s="3">
        <v>9175</v>
      </c>
      <c r="B10555" s="1" t="s">
        <v>28662</v>
      </c>
      <c r="C10555" s="1" t="s">
        <v>15</v>
      </c>
      <c r="D10555" s="1" t="s">
        <v>161</v>
      </c>
      <c r="E10555" s="1">
        <v>16634508</v>
      </c>
      <c r="F10555" s="1" t="s">
        <v>28663</v>
      </c>
      <c r="G10555" s="1">
        <v>2239773</v>
      </c>
      <c r="H10555" s="1" t="s">
        <v>28664</v>
      </c>
      <c r="I10555" s="2">
        <v>45080</v>
      </c>
      <c r="J10555" s="15" t="str">
        <f>MID(Tabla1[[#This Row],[HORA]],1,5)</f>
        <v>16:42</v>
      </c>
      <c r="K10555" s="16">
        <f>IF(Tabla1[[#This Row],[FECHA]]=I10556,IF(J10556-J10555&gt;0,(J10556-J10555)*1440,0),0)</f>
        <v>2.0000000000001528</v>
      </c>
      <c r="L10555" s="14">
        <f>2+L10296-Datos!$C$8</f>
        <v>7.68</v>
      </c>
      <c r="M10555" s="13" t="s">
        <v>56052</v>
      </c>
      <c r="N10555" s="1" t="s">
        <v>28665</v>
      </c>
      <c r="O10555" s="1">
        <v>15</v>
      </c>
      <c r="P10555" s="1" t="s">
        <v>170</v>
      </c>
      <c r="Q10555" s="4" t="s">
        <v>21</v>
      </c>
    </row>
    <row r="10556" spans="1:17" ht="22.5" x14ac:dyDescent="0.25">
      <c r="A10556" s="3">
        <v>14232</v>
      </c>
      <c r="B10556" s="1" t="s">
        <v>43726</v>
      </c>
      <c r="C10556" s="1" t="s">
        <v>15</v>
      </c>
      <c r="D10556" s="1" t="s">
        <v>161</v>
      </c>
      <c r="E10556" s="1">
        <v>74213179</v>
      </c>
      <c r="F10556" s="1" t="s">
        <v>43727</v>
      </c>
      <c r="G10556" s="1">
        <v>76966113</v>
      </c>
      <c r="H10556" s="1" t="s">
        <v>43728</v>
      </c>
      <c r="I10556" s="2">
        <v>45080</v>
      </c>
      <c r="J10556" s="15" t="str">
        <f>MID(Tabla1[[#This Row],[HORA]],1,5)</f>
        <v>16:44</v>
      </c>
      <c r="K10556" s="16">
        <f>IF(Tabla1[[#This Row],[FECHA]]=I10557,IF(J10557-J10556&gt;0,(J10557-J10556)*1440,0),0)</f>
        <v>4.9999999999998224</v>
      </c>
      <c r="L10556" s="14">
        <f>2+L10297-Datos!$C$8</f>
        <v>5.3900000000000006</v>
      </c>
      <c r="M10556" s="13" t="s">
        <v>56054</v>
      </c>
      <c r="N10556" s="1" t="s">
        <v>6488</v>
      </c>
      <c r="O10556" s="1">
        <v>15</v>
      </c>
      <c r="P10556" s="1" t="s">
        <v>986</v>
      </c>
      <c r="Q10556" s="4" t="s">
        <v>21</v>
      </c>
    </row>
    <row r="10557" spans="1:17" ht="22.5" x14ac:dyDescent="0.25">
      <c r="A10557" s="3">
        <v>16224</v>
      </c>
      <c r="B10557" s="1" t="s">
        <v>49283</v>
      </c>
      <c r="C10557" s="1" t="s">
        <v>15</v>
      </c>
      <c r="D10557" s="1" t="s">
        <v>40</v>
      </c>
      <c r="E10557" s="1">
        <v>20441097604</v>
      </c>
      <c r="F10557" s="1" t="s">
        <v>49284</v>
      </c>
      <c r="G10557" s="1">
        <v>45653723</v>
      </c>
      <c r="H10557" s="1" t="s">
        <v>49285</v>
      </c>
      <c r="I10557" s="2">
        <v>45080</v>
      </c>
      <c r="J10557" s="15" t="str">
        <f>MID(Tabla1[[#This Row],[HORA]],1,5)</f>
        <v>16:49</v>
      </c>
      <c r="K10557" s="16">
        <f>IF(Tabla1[[#This Row],[FECHA]]=I10558,IF(J10558-J10557&gt;0,(J10558-J10557)*1440,0),0)</f>
        <v>3.0000000000001492</v>
      </c>
      <c r="L10557" s="14">
        <f>2+L10298-Datos!$C$8</f>
        <v>6.68</v>
      </c>
      <c r="M10557" s="13" t="s">
        <v>56059</v>
      </c>
      <c r="N10557" s="1" t="s">
        <v>49286</v>
      </c>
      <c r="O10557" s="1">
        <v>15</v>
      </c>
      <c r="P10557" s="1" t="s">
        <v>27</v>
      </c>
      <c r="Q10557" s="4" t="s">
        <v>21</v>
      </c>
    </row>
    <row r="10558" spans="1:17" ht="22.5" x14ac:dyDescent="0.25">
      <c r="A10558" s="3">
        <v>9176</v>
      </c>
      <c r="B10558" s="1" t="s">
        <v>28666</v>
      </c>
      <c r="C10558" s="1" t="s">
        <v>15</v>
      </c>
      <c r="D10558" s="1" t="s">
        <v>228</v>
      </c>
      <c r="E10558" s="1">
        <v>16744098</v>
      </c>
      <c r="F10558" s="1" t="s">
        <v>28667</v>
      </c>
      <c r="G10558" s="1">
        <v>2239776</v>
      </c>
      <c r="H10558" s="1" t="s">
        <v>28668</v>
      </c>
      <c r="I10558" s="2">
        <v>45080</v>
      </c>
      <c r="J10558" s="15" t="str">
        <f>MID(Tabla1[[#This Row],[HORA]],1,5)</f>
        <v>16:52</v>
      </c>
      <c r="K10558" s="16">
        <f>IF(Tabla1[[#This Row],[FECHA]]=I10559,IF(J10559-J10558&gt;0,(J10559-J10558)*1440,0),0)</f>
        <v>0</v>
      </c>
      <c r="L10558" s="14">
        <f>2+L10299-Datos!$C$8</f>
        <v>5.69</v>
      </c>
      <c r="M10558" s="13" t="s">
        <v>56062</v>
      </c>
      <c r="N10558" s="1" t="s">
        <v>28669</v>
      </c>
      <c r="O10558" s="1">
        <v>20</v>
      </c>
      <c r="P10558" s="1" t="s">
        <v>170</v>
      </c>
      <c r="Q10558" s="4" t="s">
        <v>21</v>
      </c>
    </row>
    <row r="10559" spans="1:17" ht="22.5" x14ac:dyDescent="0.25">
      <c r="A10559" s="3">
        <v>9177</v>
      </c>
      <c r="B10559" s="1" t="s">
        <v>28670</v>
      </c>
      <c r="C10559" s="1" t="s">
        <v>15</v>
      </c>
      <c r="D10559" s="1" t="s">
        <v>30</v>
      </c>
      <c r="E10559" s="1">
        <v>77479821</v>
      </c>
      <c r="F10559" s="1" t="s">
        <v>28671</v>
      </c>
      <c r="G10559" s="1">
        <v>77479821</v>
      </c>
      <c r="H10559" s="1" t="s">
        <v>28671</v>
      </c>
      <c r="I10559" s="2">
        <v>45080</v>
      </c>
      <c r="J10559" s="15" t="str">
        <f>MID(Tabla1[[#This Row],[HORA]],1,5)</f>
        <v>16:52</v>
      </c>
      <c r="K10559" s="16">
        <f>IF(Tabla1[[#This Row],[FECHA]]=I10560,IF(J10560-J10559&gt;0,(J10560-J10559)*1440,0),0)</f>
        <v>1.999999999999833</v>
      </c>
      <c r="L10559" s="14">
        <f>2+L10300-Datos!$C$8</f>
        <v>8.6999999999999993</v>
      </c>
      <c r="M10559" s="13" t="s">
        <v>56062</v>
      </c>
      <c r="N10559" s="1" t="s">
        <v>28672</v>
      </c>
      <c r="O10559" s="1">
        <v>20</v>
      </c>
      <c r="P10559" s="1" t="s">
        <v>170</v>
      </c>
      <c r="Q10559" s="4" t="s">
        <v>21</v>
      </c>
    </row>
    <row r="10560" spans="1:17" ht="22.5" x14ac:dyDescent="0.25">
      <c r="A10560" s="3">
        <v>9178</v>
      </c>
      <c r="B10560" s="1" t="s">
        <v>28673</v>
      </c>
      <c r="C10560" s="1" t="s">
        <v>15</v>
      </c>
      <c r="D10560" s="1" t="s">
        <v>637</v>
      </c>
      <c r="E10560" s="1">
        <v>80470214</v>
      </c>
      <c r="F10560" s="1" t="s">
        <v>28674</v>
      </c>
      <c r="G10560" s="1">
        <v>2239778</v>
      </c>
      <c r="H10560" s="1" t="s">
        <v>28675</v>
      </c>
      <c r="I10560" s="2">
        <v>45080</v>
      </c>
      <c r="J10560" s="15" t="str">
        <f>MID(Tabla1[[#This Row],[HORA]],1,5)</f>
        <v>16:54</v>
      </c>
      <c r="K10560" s="16">
        <f>IF(Tabla1[[#This Row],[FECHA]]=I10561,IF(J10561-J10560&gt;0,(J10561-J10560)*1440,0),0)</f>
        <v>12.000000000000117</v>
      </c>
      <c r="L10560" s="14">
        <f>2+L10301-Datos!$C$8</f>
        <v>10.760000000000002</v>
      </c>
      <c r="M10560" s="13" t="s">
        <v>56064</v>
      </c>
      <c r="N10560" s="1" t="s">
        <v>28676</v>
      </c>
      <c r="O10560" s="1">
        <v>25</v>
      </c>
      <c r="P10560" s="1" t="s">
        <v>170</v>
      </c>
      <c r="Q10560" s="4" t="s">
        <v>21</v>
      </c>
    </row>
    <row r="10561" spans="1:17" ht="22.5" x14ac:dyDescent="0.25">
      <c r="A10561" s="3">
        <v>14234</v>
      </c>
      <c r="B10561" s="1" t="s">
        <v>43733</v>
      </c>
      <c r="C10561" s="1" t="s">
        <v>15</v>
      </c>
      <c r="D10561" s="1" t="s">
        <v>40</v>
      </c>
      <c r="E10561" s="1">
        <v>42930776</v>
      </c>
      <c r="F10561" s="1" t="s">
        <v>29634</v>
      </c>
      <c r="G10561" s="1">
        <v>2239782</v>
      </c>
      <c r="H10561" s="1" t="s">
        <v>29635</v>
      </c>
      <c r="I10561" s="2">
        <v>45080</v>
      </c>
      <c r="J10561" s="15" t="str">
        <f>MID(Tabla1[[#This Row],[HORA]],1,5)</f>
        <v>17:06</v>
      </c>
      <c r="K10561" s="16">
        <f>IF(Tabla1[[#This Row],[FECHA]]=I10562,IF(J10562-J10561&gt;0,(J10562-J10561)*1440,0),0)</f>
        <v>0</v>
      </c>
      <c r="L10561" s="14">
        <f>2+L10302-Datos!$C$8</f>
        <v>6.6300000000000008</v>
      </c>
      <c r="M10561" s="13" t="s">
        <v>56076</v>
      </c>
      <c r="N10561" s="1" t="s">
        <v>43734</v>
      </c>
      <c r="O10561" s="1">
        <v>15</v>
      </c>
      <c r="P10561" s="1" t="s">
        <v>986</v>
      </c>
      <c r="Q10561" s="4" t="s">
        <v>21</v>
      </c>
    </row>
    <row r="10562" spans="1:17" ht="22.5" x14ac:dyDescent="0.25">
      <c r="A10562" s="3">
        <v>17461</v>
      </c>
      <c r="B10562" s="1" t="s">
        <v>52549</v>
      </c>
      <c r="C10562" s="1" t="s">
        <v>15</v>
      </c>
      <c r="D10562" s="1" t="s">
        <v>40</v>
      </c>
      <c r="E10562" s="1">
        <v>20487554881</v>
      </c>
      <c r="F10562" s="1" t="s">
        <v>52550</v>
      </c>
      <c r="G10562" s="1">
        <v>76574033</v>
      </c>
      <c r="H10562" s="1" t="s">
        <v>52551</v>
      </c>
      <c r="I10562" s="2">
        <v>45080</v>
      </c>
      <c r="J10562" s="15" t="str">
        <f>MID(Tabla1[[#This Row],[HORA]],1,5)</f>
        <v>17:06</v>
      </c>
      <c r="K10562" s="16">
        <f>IF(Tabla1[[#This Row],[FECHA]]=I10563,IF(J10563-J10562&gt;0,(J10563-J10562)*1440,0),0)</f>
        <v>3.9999999999999858</v>
      </c>
      <c r="L10562" s="14">
        <f>2+L10303-Datos!$C$8</f>
        <v>6.44</v>
      </c>
      <c r="M10562" s="13" t="s">
        <v>56076</v>
      </c>
      <c r="N10562" s="1" t="s">
        <v>52552</v>
      </c>
      <c r="O10562" s="1">
        <v>15</v>
      </c>
      <c r="P10562" s="1" t="s">
        <v>170</v>
      </c>
      <c r="Q10562" s="4" t="s">
        <v>21</v>
      </c>
    </row>
    <row r="10563" spans="1:17" ht="22.5" x14ac:dyDescent="0.25">
      <c r="A10563" s="3">
        <v>18511</v>
      </c>
      <c r="B10563" s="1" t="s">
        <v>55141</v>
      </c>
      <c r="C10563" s="1" t="s">
        <v>15</v>
      </c>
      <c r="D10563" s="1" t="s">
        <v>71</v>
      </c>
      <c r="E10563" s="1">
        <v>20610475052</v>
      </c>
      <c r="F10563" s="1" t="s">
        <v>55142</v>
      </c>
      <c r="G10563" s="1">
        <v>42227496</v>
      </c>
      <c r="H10563" s="1" t="s">
        <v>55143</v>
      </c>
      <c r="I10563" s="2">
        <v>45080</v>
      </c>
      <c r="J10563" s="15" t="str">
        <f>MID(Tabla1[[#This Row],[HORA]],1,5)</f>
        <v>17:10</v>
      </c>
      <c r="K10563" s="16">
        <f>IF(Tabla1[[#This Row],[FECHA]]=I10564,IF(J10564-J10563&gt;0,(J10564-J10563)*1440,0),0)</f>
        <v>2.9999999999998295</v>
      </c>
      <c r="L10563" s="14">
        <f>2+L10304-Datos!$C$8</f>
        <v>8.5300000000000011</v>
      </c>
      <c r="M10563" s="13" t="s">
        <v>56080</v>
      </c>
      <c r="N10563" s="1" t="s">
        <v>44337</v>
      </c>
      <c r="O10563" s="1">
        <v>20</v>
      </c>
      <c r="P10563" s="1" t="s">
        <v>986</v>
      </c>
      <c r="Q10563" s="4" t="s">
        <v>21</v>
      </c>
    </row>
    <row r="10564" spans="1:17" ht="22.5" x14ac:dyDescent="0.25">
      <c r="A10564" s="3">
        <v>14235</v>
      </c>
      <c r="B10564" s="1" t="s">
        <v>43735</v>
      </c>
      <c r="C10564" s="1" t="s">
        <v>15</v>
      </c>
      <c r="D10564" s="1" t="s">
        <v>40</v>
      </c>
      <c r="E10564" s="1">
        <v>44532683</v>
      </c>
      <c r="F10564" s="1" t="s">
        <v>43736</v>
      </c>
      <c r="G10564" s="1">
        <v>2239784</v>
      </c>
      <c r="H10564" s="1" t="s">
        <v>43737</v>
      </c>
      <c r="I10564" s="2">
        <v>45080</v>
      </c>
      <c r="J10564" s="15" t="str">
        <f>MID(Tabla1[[#This Row],[HORA]],1,5)</f>
        <v>17:13</v>
      </c>
      <c r="K10564" s="16">
        <f>IF(Tabla1[[#This Row],[FECHA]]=I10565,IF(J10565-J10564&gt;0,(J10565-J10564)*1440,0),0)</f>
        <v>1.0000000000001563</v>
      </c>
      <c r="L10564" s="14">
        <f>2+L10305-Datos!$C$8</f>
        <v>5.87</v>
      </c>
      <c r="M10564" s="13" t="s">
        <v>56083</v>
      </c>
      <c r="N10564" s="1" t="s">
        <v>13531</v>
      </c>
      <c r="O10564" s="1">
        <v>13</v>
      </c>
      <c r="P10564" s="1" t="s">
        <v>986</v>
      </c>
      <c r="Q10564" s="4" t="s">
        <v>21</v>
      </c>
    </row>
    <row r="10565" spans="1:17" ht="22.5" x14ac:dyDescent="0.25">
      <c r="A10565" s="3">
        <v>14236</v>
      </c>
      <c r="B10565" s="1" t="s">
        <v>43738</v>
      </c>
      <c r="C10565" s="1" t="s">
        <v>15</v>
      </c>
      <c r="D10565" s="1" t="s">
        <v>40</v>
      </c>
      <c r="E10565" s="1">
        <v>27683935</v>
      </c>
      <c r="F10565" s="1" t="s">
        <v>43739</v>
      </c>
      <c r="G10565" s="1">
        <v>75698232</v>
      </c>
      <c r="H10565" s="1" t="s">
        <v>43740</v>
      </c>
      <c r="I10565" s="2">
        <v>45080</v>
      </c>
      <c r="J10565" s="15" t="str">
        <f>MID(Tabla1[[#This Row],[HORA]],1,5)</f>
        <v>17:14</v>
      </c>
      <c r="K10565" s="16">
        <f>IF(Tabla1[[#This Row],[FECHA]]=I10566,IF(J10566-J10565&gt;0,(J10566-J10565)*1440,0),0)</f>
        <v>3.0000000000001492</v>
      </c>
      <c r="L10565" s="14">
        <f>2+L10306-Datos!$C$8</f>
        <v>7.6000000000000005</v>
      </c>
      <c r="M10565" s="13" t="s">
        <v>56084</v>
      </c>
      <c r="N10565" s="1" t="s">
        <v>847</v>
      </c>
      <c r="O10565" s="1">
        <v>20</v>
      </c>
      <c r="P10565" s="1" t="s">
        <v>986</v>
      </c>
      <c r="Q10565" s="4" t="s">
        <v>21</v>
      </c>
    </row>
    <row r="10566" spans="1:17" ht="22.5" x14ac:dyDescent="0.25">
      <c r="A10566" s="3">
        <v>16225</v>
      </c>
      <c r="B10566" s="1" t="s">
        <v>49287</v>
      </c>
      <c r="C10566" s="1" t="s">
        <v>15</v>
      </c>
      <c r="D10566" s="1" t="s">
        <v>40</v>
      </c>
      <c r="E10566" s="1">
        <v>20559518884</v>
      </c>
      <c r="F10566" s="1" t="s">
        <v>49288</v>
      </c>
      <c r="G10566" s="1">
        <v>16721614</v>
      </c>
      <c r="H10566" s="1" t="s">
        <v>49289</v>
      </c>
      <c r="I10566" s="2">
        <v>45080</v>
      </c>
      <c r="J10566" s="15" t="str">
        <f>MID(Tabla1[[#This Row],[HORA]],1,5)</f>
        <v>17:17</v>
      </c>
      <c r="K10566" s="16">
        <f>IF(Tabla1[[#This Row],[FECHA]]=I10567,IF(J10567-J10566&gt;0,(J10567-J10566)*1440,0),0)</f>
        <v>0.99999999999983658</v>
      </c>
      <c r="L10566" s="14">
        <f>2+L10307-Datos!$C$8</f>
        <v>9.4600000000000009</v>
      </c>
      <c r="M10566" s="13" t="s">
        <v>56087</v>
      </c>
      <c r="N10566" s="1" t="s">
        <v>18908</v>
      </c>
      <c r="O10566" s="1">
        <v>20</v>
      </c>
      <c r="P10566" s="1" t="s">
        <v>27</v>
      </c>
      <c r="Q10566" s="4" t="s">
        <v>21</v>
      </c>
    </row>
    <row r="10567" spans="1:17" ht="22.5" x14ac:dyDescent="0.25">
      <c r="A10567" s="3">
        <v>9180</v>
      </c>
      <c r="B10567" s="1" t="s">
        <v>28681</v>
      </c>
      <c r="C10567" s="1" t="s">
        <v>15</v>
      </c>
      <c r="D10567" s="1" t="s">
        <v>40</v>
      </c>
      <c r="E10567" s="1">
        <v>27831358</v>
      </c>
      <c r="F10567" s="1" t="s">
        <v>28682</v>
      </c>
      <c r="G10567" s="1">
        <v>2239785</v>
      </c>
      <c r="H10567" s="1" t="s">
        <v>28683</v>
      </c>
      <c r="I10567" s="2">
        <v>45080</v>
      </c>
      <c r="J10567" s="15" t="str">
        <f>MID(Tabla1[[#This Row],[HORA]],1,5)</f>
        <v>17:18</v>
      </c>
      <c r="K10567" s="16">
        <f>IF(Tabla1[[#This Row],[FECHA]]=I10568,IF(J10568-J10567&gt;0,(J10568-J10567)*1440,0),0)</f>
        <v>0.99999999999999645</v>
      </c>
      <c r="L10567" s="14">
        <f>2+L10308-Datos!$C$8</f>
        <v>6.76</v>
      </c>
      <c r="M10567" s="13" t="s">
        <v>56088</v>
      </c>
      <c r="N10567" s="1" t="s">
        <v>28684</v>
      </c>
      <c r="O10567" s="1">
        <v>20</v>
      </c>
      <c r="P10567" s="1" t="s">
        <v>170</v>
      </c>
      <c r="Q10567" s="4" t="s">
        <v>21</v>
      </c>
    </row>
    <row r="10568" spans="1:17" ht="22.5" x14ac:dyDescent="0.25">
      <c r="A10568" s="3">
        <v>3106</v>
      </c>
      <c r="B10568" s="1" t="s">
        <v>9664</v>
      </c>
      <c r="C10568" s="1" t="s">
        <v>15</v>
      </c>
      <c r="D10568" s="1" t="s">
        <v>33</v>
      </c>
      <c r="E10568" s="1">
        <v>71076685</v>
      </c>
      <c r="F10568" s="1" t="s">
        <v>9665</v>
      </c>
      <c r="G10568" s="1">
        <v>3646388</v>
      </c>
      <c r="H10568" s="1" t="s">
        <v>9666</v>
      </c>
      <c r="I10568" s="2">
        <v>45080</v>
      </c>
      <c r="J10568" s="15" t="str">
        <f>MID(Tabla1[[#This Row],[HORA]],1,5)</f>
        <v>17:19</v>
      </c>
      <c r="K10568" s="16">
        <f>IF(Tabla1[[#This Row],[FECHA]]=I10569,IF(J10569-J10568&gt;0,(J10569-J10568)*1440,0),0)</f>
        <v>2.0000000000001528</v>
      </c>
      <c r="L10568" s="14">
        <f>2+L10309-Datos!$C$8</f>
        <v>7.42</v>
      </c>
      <c r="M10568" s="13" t="s">
        <v>56089</v>
      </c>
      <c r="N10568" s="1" t="s">
        <v>9667</v>
      </c>
      <c r="O10568" s="1">
        <v>20</v>
      </c>
      <c r="P10568" s="1" t="s">
        <v>27</v>
      </c>
      <c r="Q10568" s="4" t="s">
        <v>21</v>
      </c>
    </row>
    <row r="10569" spans="1:17" ht="22.5" x14ac:dyDescent="0.25">
      <c r="A10569" s="3">
        <v>3107</v>
      </c>
      <c r="B10569" s="1" t="s">
        <v>9668</v>
      </c>
      <c r="C10569" s="1" t="s">
        <v>15</v>
      </c>
      <c r="D10569" s="1" t="s">
        <v>23</v>
      </c>
      <c r="E10569" s="1">
        <v>71076685</v>
      </c>
      <c r="F10569" s="1" t="s">
        <v>9665</v>
      </c>
      <c r="G10569" s="1">
        <v>27747300</v>
      </c>
      <c r="H10569" s="1" t="s">
        <v>9669</v>
      </c>
      <c r="I10569" s="2">
        <v>45080</v>
      </c>
      <c r="J10569" s="15" t="str">
        <f>MID(Tabla1[[#This Row],[HORA]],1,5)</f>
        <v>17:21</v>
      </c>
      <c r="K10569" s="16">
        <f>IF(Tabla1[[#This Row],[FECHA]]=I10570,IF(J10570-J10569&gt;0,(J10570-J10569)*1440,0),0)</f>
        <v>0.99999999999983658</v>
      </c>
      <c r="L10569" s="14">
        <f>2+L10310-Datos!$C$8</f>
        <v>7.36</v>
      </c>
      <c r="M10569" s="13" t="s">
        <v>56091</v>
      </c>
      <c r="N10569" s="1" t="s">
        <v>9670</v>
      </c>
      <c r="O10569" s="1">
        <v>12</v>
      </c>
      <c r="P10569" s="1" t="s">
        <v>27</v>
      </c>
      <c r="Q10569" s="4" t="s">
        <v>21</v>
      </c>
    </row>
    <row r="10570" spans="1:17" ht="22.5" x14ac:dyDescent="0.25">
      <c r="A10570" s="3">
        <v>9181</v>
      </c>
      <c r="B10570" s="1" t="s">
        <v>28685</v>
      </c>
      <c r="C10570" s="1" t="s">
        <v>15</v>
      </c>
      <c r="D10570" s="1" t="s">
        <v>40</v>
      </c>
      <c r="E10570" s="1">
        <v>16441865</v>
      </c>
      <c r="F10570" s="1" t="s">
        <v>28686</v>
      </c>
      <c r="G10570" s="1">
        <v>2239794</v>
      </c>
      <c r="H10570" s="1" t="s">
        <v>28687</v>
      </c>
      <c r="I10570" s="2">
        <v>45080</v>
      </c>
      <c r="J10570" s="15" t="str">
        <f>MID(Tabla1[[#This Row],[HORA]],1,5)</f>
        <v>17:22</v>
      </c>
      <c r="K10570" s="16">
        <f>IF(Tabla1[[#This Row],[FECHA]]=I10571,IF(J10571-J10570&gt;0,(J10571-J10570)*1440,0),0)</f>
        <v>0</v>
      </c>
      <c r="L10570" s="14">
        <f>2+L10311-Datos!$C$8</f>
        <v>5.4600000000000009</v>
      </c>
      <c r="M10570" s="13" t="s">
        <v>56092</v>
      </c>
      <c r="N10570" s="1" t="s">
        <v>28688</v>
      </c>
      <c r="O10570" s="1">
        <v>15</v>
      </c>
      <c r="P10570" s="1" t="s">
        <v>170</v>
      </c>
      <c r="Q10570" s="4" t="s">
        <v>21</v>
      </c>
    </row>
    <row r="10571" spans="1:17" ht="22.5" x14ac:dyDescent="0.25">
      <c r="A10571" s="3">
        <v>9182</v>
      </c>
      <c r="B10571" s="1" t="s">
        <v>28685</v>
      </c>
      <c r="C10571" s="1" t="s">
        <v>15</v>
      </c>
      <c r="D10571" s="1" t="s">
        <v>40</v>
      </c>
      <c r="E10571" s="1">
        <v>16441865</v>
      </c>
      <c r="F10571" s="1" t="s">
        <v>28689</v>
      </c>
      <c r="G10571" s="1">
        <v>2239794</v>
      </c>
      <c r="H10571" s="1" t="s">
        <v>28687</v>
      </c>
      <c r="I10571" s="2">
        <v>45080</v>
      </c>
      <c r="J10571" s="15" t="str">
        <f>MID(Tabla1[[#This Row],[HORA]],1,5)</f>
        <v>17:22</v>
      </c>
      <c r="K10571" s="16">
        <f>IF(Tabla1[[#This Row],[FECHA]]=I10572,IF(J10572-J10571&gt;0,(J10572-J10571)*1440,0),0)</f>
        <v>0</v>
      </c>
      <c r="L10571" s="14">
        <f>2+L10312-Datos!$C$8</f>
        <v>6.4700000000000006</v>
      </c>
      <c r="M10571" s="13" t="s">
        <v>56092</v>
      </c>
      <c r="N10571" s="1" t="s">
        <v>28688</v>
      </c>
      <c r="O10571" s="1">
        <v>15</v>
      </c>
      <c r="P10571" s="1" t="s">
        <v>170</v>
      </c>
      <c r="Q10571" s="4" t="s">
        <v>21</v>
      </c>
    </row>
    <row r="10572" spans="1:17" ht="22.5" x14ac:dyDescent="0.25">
      <c r="A10572" s="3">
        <v>14237</v>
      </c>
      <c r="B10572" s="1" t="s">
        <v>43741</v>
      </c>
      <c r="C10572" s="1" t="s">
        <v>15</v>
      </c>
      <c r="D10572" s="1" t="s">
        <v>82</v>
      </c>
      <c r="E10572" s="1">
        <v>70817793</v>
      </c>
      <c r="F10572" s="1" t="s">
        <v>13311</v>
      </c>
      <c r="G10572" s="1">
        <v>2239792</v>
      </c>
      <c r="H10572" s="1" t="s">
        <v>43742</v>
      </c>
      <c r="I10572" s="2">
        <v>45080</v>
      </c>
      <c r="J10572" s="15" t="str">
        <f>MID(Tabla1[[#This Row],[HORA]],1,5)</f>
        <v>17:22</v>
      </c>
      <c r="K10572" s="16">
        <f>IF(Tabla1[[#This Row],[FECHA]]=I10573,IF(J10573-J10572&gt;0,(J10573-J10572)*1440,0),0)</f>
        <v>0</v>
      </c>
      <c r="L10572" s="14">
        <f>2+L10313-Datos!$C$8</f>
        <v>7.84</v>
      </c>
      <c r="M10572" s="13" t="s">
        <v>56092</v>
      </c>
      <c r="N10572" s="1" t="s">
        <v>43743</v>
      </c>
      <c r="O10572" s="1">
        <v>25</v>
      </c>
      <c r="P10572" s="1" t="s">
        <v>986</v>
      </c>
      <c r="Q10572" s="4" t="s">
        <v>21</v>
      </c>
    </row>
    <row r="10573" spans="1:17" ht="22.5" x14ac:dyDescent="0.25">
      <c r="A10573" s="3">
        <v>14238</v>
      </c>
      <c r="B10573" s="1" t="s">
        <v>43741</v>
      </c>
      <c r="C10573" s="1" t="s">
        <v>15</v>
      </c>
      <c r="D10573" s="1" t="s">
        <v>82</v>
      </c>
      <c r="E10573" s="1">
        <v>70817793</v>
      </c>
      <c r="F10573" s="1" t="s">
        <v>13311</v>
      </c>
      <c r="G10573" s="1">
        <v>2239792</v>
      </c>
      <c r="H10573" s="1" t="s">
        <v>43742</v>
      </c>
      <c r="I10573" s="2">
        <v>45080</v>
      </c>
      <c r="J10573" s="15" t="str">
        <f>MID(Tabla1[[#This Row],[HORA]],1,5)</f>
        <v>17:22</v>
      </c>
      <c r="K10573" s="16">
        <f>IF(Tabla1[[#This Row],[FECHA]]=I10574,IF(J10574-J10573&gt;0,(J10574-J10573)*1440,0),0)</f>
        <v>3.0000000000001492</v>
      </c>
      <c r="L10573" s="14">
        <f>2+L10314-Datos!$C$8</f>
        <v>7.59</v>
      </c>
      <c r="M10573" s="13" t="s">
        <v>56092</v>
      </c>
      <c r="N10573" s="1" t="s">
        <v>43743</v>
      </c>
      <c r="O10573" s="1">
        <v>25</v>
      </c>
      <c r="P10573" s="1" t="s">
        <v>986</v>
      </c>
      <c r="Q10573" s="4" t="s">
        <v>21</v>
      </c>
    </row>
    <row r="10574" spans="1:17" ht="22.5" x14ac:dyDescent="0.25">
      <c r="A10574" s="3">
        <v>3108</v>
      </c>
      <c r="B10574" s="1" t="s">
        <v>9671</v>
      </c>
      <c r="C10574" s="1" t="s">
        <v>15</v>
      </c>
      <c r="D10574" s="1" t="s">
        <v>40</v>
      </c>
      <c r="E10574" s="1">
        <v>16736635</v>
      </c>
      <c r="F10574" s="1" t="s">
        <v>9672</v>
      </c>
      <c r="G10574" s="1">
        <v>2239796</v>
      </c>
      <c r="H10574" s="1" t="s">
        <v>9673</v>
      </c>
      <c r="I10574" s="2">
        <v>45080</v>
      </c>
      <c r="J10574" s="15" t="str">
        <f>MID(Tabla1[[#This Row],[HORA]],1,5)</f>
        <v>17:25</v>
      </c>
      <c r="K10574" s="16">
        <f>IF(Tabla1[[#This Row],[FECHA]]=I10575,IF(J10575-J10574&gt;0,(J10575-J10574)*1440,0),0)</f>
        <v>0.99999999999983658</v>
      </c>
      <c r="L10574" s="14">
        <f>2+L10315-Datos!$C$8</f>
        <v>10.530000000000001</v>
      </c>
      <c r="M10574" s="13" t="s">
        <v>56095</v>
      </c>
      <c r="N10574" s="1" t="s">
        <v>9674</v>
      </c>
      <c r="O10574" s="1">
        <v>10</v>
      </c>
      <c r="P10574" s="1" t="s">
        <v>27</v>
      </c>
      <c r="Q10574" s="4" t="s">
        <v>21</v>
      </c>
    </row>
    <row r="10575" spans="1:17" ht="22.5" x14ac:dyDescent="0.25">
      <c r="A10575" s="3">
        <v>14239</v>
      </c>
      <c r="B10575" s="1" t="s">
        <v>43744</v>
      </c>
      <c r="C10575" s="1" t="s">
        <v>15</v>
      </c>
      <c r="D10575" s="1" t="s">
        <v>161</v>
      </c>
      <c r="E10575" s="1">
        <v>3701969</v>
      </c>
      <c r="F10575" s="1" t="s">
        <v>43745</v>
      </c>
      <c r="G10575" s="1">
        <v>2239797</v>
      </c>
      <c r="H10575" s="1" t="s">
        <v>43746</v>
      </c>
      <c r="I10575" s="2">
        <v>45080</v>
      </c>
      <c r="J10575" s="15" t="str">
        <f>MID(Tabla1[[#This Row],[HORA]],1,5)</f>
        <v>17:26</v>
      </c>
      <c r="K10575" s="16">
        <f>IF(Tabla1[[#This Row],[FECHA]]=I10576,IF(J10576-J10575&gt;0,(J10576-J10575)*1440,0),0)</f>
        <v>0.99999999999999645</v>
      </c>
      <c r="L10575" s="14">
        <f>2+L10316-Datos!$C$8</f>
        <v>7.68</v>
      </c>
      <c r="M10575" s="13" t="s">
        <v>56096</v>
      </c>
      <c r="N10575" s="1" t="s">
        <v>5687</v>
      </c>
      <c r="O10575" s="1">
        <v>12</v>
      </c>
      <c r="P10575" s="1" t="s">
        <v>986</v>
      </c>
      <c r="Q10575" s="4" t="s">
        <v>21</v>
      </c>
    </row>
    <row r="10576" spans="1:17" ht="22.5" x14ac:dyDescent="0.25">
      <c r="A10576" s="3">
        <v>9183</v>
      </c>
      <c r="B10576" s="1" t="s">
        <v>28690</v>
      </c>
      <c r="C10576" s="1" t="s">
        <v>15</v>
      </c>
      <c r="D10576" s="1" t="s">
        <v>71</v>
      </c>
      <c r="E10576" s="1">
        <v>71809782</v>
      </c>
      <c r="F10576" s="1" t="s">
        <v>28691</v>
      </c>
      <c r="G10576" s="1">
        <v>2239798</v>
      </c>
      <c r="H10576" s="1" t="s">
        <v>28692</v>
      </c>
      <c r="I10576" s="2">
        <v>45080</v>
      </c>
      <c r="J10576" s="15" t="str">
        <f>MID(Tabla1[[#This Row],[HORA]],1,5)</f>
        <v>17:27</v>
      </c>
      <c r="K10576" s="16">
        <f>IF(Tabla1[[#This Row],[FECHA]]=I10577,IF(J10577-J10576&gt;0,(J10577-J10576)*1440,0),0)</f>
        <v>2.9999999999999893</v>
      </c>
      <c r="L10576" s="14">
        <f>2+L10317-Datos!$C$8</f>
        <v>8.4600000000000009</v>
      </c>
      <c r="M10576" s="13" t="s">
        <v>56097</v>
      </c>
      <c r="N10576" s="1" t="s">
        <v>2630</v>
      </c>
      <c r="O10576" s="1">
        <v>10</v>
      </c>
      <c r="P10576" s="1" t="s">
        <v>170</v>
      </c>
      <c r="Q10576" s="4" t="s">
        <v>21</v>
      </c>
    </row>
    <row r="10577" spans="1:17" ht="22.5" x14ac:dyDescent="0.25">
      <c r="A10577" s="3">
        <v>14240</v>
      </c>
      <c r="B10577" s="1" t="s">
        <v>43747</v>
      </c>
      <c r="C10577" s="1" t="s">
        <v>15</v>
      </c>
      <c r="D10577" s="1" t="s">
        <v>23</v>
      </c>
      <c r="E10577" s="1">
        <v>75083992</v>
      </c>
      <c r="F10577" s="1" t="s">
        <v>43748</v>
      </c>
      <c r="G10577" s="1">
        <v>2239800</v>
      </c>
      <c r="H10577" s="1" t="s">
        <v>43749</v>
      </c>
      <c r="I10577" s="2">
        <v>45080</v>
      </c>
      <c r="J10577" s="15" t="str">
        <f>MID(Tabla1[[#This Row],[HORA]],1,5)</f>
        <v>17:30</v>
      </c>
      <c r="K10577" s="16">
        <f>IF(Tabla1[[#This Row],[FECHA]]=I10578,IF(J10578-J10577&gt;0,(J10578-J10577)*1440,0),0)</f>
        <v>0.99999999999999645</v>
      </c>
      <c r="L10577" s="14">
        <f>2+L10318-Datos!$C$8</f>
        <v>10.83</v>
      </c>
      <c r="M10577" s="13" t="s">
        <v>56100</v>
      </c>
      <c r="N10577" s="1" t="s">
        <v>43750</v>
      </c>
      <c r="O10577" s="1">
        <v>20</v>
      </c>
      <c r="P10577" s="1" t="s">
        <v>986</v>
      </c>
      <c r="Q10577" s="4" t="s">
        <v>21</v>
      </c>
    </row>
    <row r="10578" spans="1:17" ht="22.5" x14ac:dyDescent="0.25">
      <c r="A10578" s="3">
        <v>14144</v>
      </c>
      <c r="B10578" s="1" t="s">
        <v>43462</v>
      </c>
      <c r="C10578" s="1" t="s">
        <v>15</v>
      </c>
      <c r="D10578" s="1" t="s">
        <v>3088</v>
      </c>
      <c r="E10578" s="1">
        <v>16626844</v>
      </c>
      <c r="F10578" s="1" t="s">
        <v>30015</v>
      </c>
      <c r="G10578" s="1">
        <v>40854578</v>
      </c>
      <c r="H10578" s="1" t="s">
        <v>43463</v>
      </c>
      <c r="I10578" s="2">
        <v>45080</v>
      </c>
      <c r="J10578" s="15" t="str">
        <f>MID(Tabla1[[#This Row],[HORA]],1,5)</f>
        <v>17:31</v>
      </c>
      <c r="K10578" s="16">
        <f>IF(Tabla1[[#This Row],[FECHA]]=I10579,IF(J10579-J10578&gt;0,(J10579-J10578)*1440,0),0)</f>
        <v>0</v>
      </c>
      <c r="L10578" s="14">
        <f>2+L10319-Datos!$C$8</f>
        <v>9.52</v>
      </c>
      <c r="M10578" s="13" t="s">
        <v>56101</v>
      </c>
      <c r="N10578" s="1" t="s">
        <v>43464</v>
      </c>
      <c r="O10578" s="1">
        <v>20</v>
      </c>
      <c r="P10578" s="1" t="s">
        <v>986</v>
      </c>
      <c r="Q10578" s="4" t="s">
        <v>21</v>
      </c>
    </row>
    <row r="10579" spans="1:17" ht="22.5" x14ac:dyDescent="0.25">
      <c r="A10579" s="3">
        <v>14145</v>
      </c>
      <c r="B10579" s="1" t="s">
        <v>43462</v>
      </c>
      <c r="C10579" s="1" t="s">
        <v>15</v>
      </c>
      <c r="D10579" s="1" t="s">
        <v>3088</v>
      </c>
      <c r="E10579" s="1">
        <v>16626844</v>
      </c>
      <c r="F10579" s="1" t="s">
        <v>30015</v>
      </c>
      <c r="G10579" s="1">
        <v>40854578</v>
      </c>
      <c r="H10579" s="1" t="s">
        <v>43463</v>
      </c>
      <c r="I10579" s="2">
        <v>45080</v>
      </c>
      <c r="J10579" s="15" t="str">
        <f>MID(Tabla1[[#This Row],[HORA]],1,5)</f>
        <v>17:31</v>
      </c>
      <c r="K10579" s="16">
        <f>IF(Tabla1[[#This Row],[FECHA]]=I10580,IF(J10580-J10579&gt;0,(J10580-J10579)*1440,0),0)</f>
        <v>5.0000000000001421</v>
      </c>
      <c r="L10579" s="14">
        <f>2+L10320-Datos!$C$8</f>
        <v>8.120000000000001</v>
      </c>
      <c r="M10579" s="13" t="s">
        <v>56101</v>
      </c>
      <c r="N10579" s="1" t="s">
        <v>43465</v>
      </c>
      <c r="O10579" s="1">
        <v>20</v>
      </c>
      <c r="P10579" s="1" t="s">
        <v>986</v>
      </c>
      <c r="Q10579" s="4" t="s">
        <v>21</v>
      </c>
    </row>
    <row r="10580" spans="1:17" ht="22.5" x14ac:dyDescent="0.25">
      <c r="A10580" s="3">
        <v>14241</v>
      </c>
      <c r="B10580" s="1" t="s">
        <v>43751</v>
      </c>
      <c r="C10580" s="1" t="s">
        <v>15</v>
      </c>
      <c r="D10580" s="1" t="s">
        <v>2195</v>
      </c>
      <c r="E10580" s="1">
        <v>41055662</v>
      </c>
      <c r="F10580" s="1" t="s">
        <v>43752</v>
      </c>
      <c r="G10580" s="1">
        <v>47381850</v>
      </c>
      <c r="H10580" s="1" t="s">
        <v>43753</v>
      </c>
      <c r="I10580" s="2">
        <v>45080</v>
      </c>
      <c r="J10580" s="15" t="str">
        <f>MID(Tabla1[[#This Row],[HORA]],1,5)</f>
        <v>17:36</v>
      </c>
      <c r="K10580" s="16">
        <f>IF(Tabla1[[#This Row],[FECHA]]=I10581,IF(J10581-J10580&gt;0,(J10581-J10580)*1440,0),0)</f>
        <v>4.9999999999999822</v>
      </c>
      <c r="L10580" s="14">
        <f>2+L10321-Datos!$C$8</f>
        <v>5.86</v>
      </c>
      <c r="M10580" s="13" t="s">
        <v>56106</v>
      </c>
      <c r="N10580" s="1" t="s">
        <v>6488</v>
      </c>
      <c r="O10580" s="1">
        <v>20</v>
      </c>
      <c r="P10580" s="1" t="s">
        <v>986</v>
      </c>
      <c r="Q10580" s="4" t="s">
        <v>21</v>
      </c>
    </row>
    <row r="10581" spans="1:17" ht="22.5" x14ac:dyDescent="0.25">
      <c r="A10581" s="3">
        <v>9184</v>
      </c>
      <c r="B10581" s="1" t="s">
        <v>28693</v>
      </c>
      <c r="C10581" s="1" t="s">
        <v>15</v>
      </c>
      <c r="D10581" s="1" t="s">
        <v>40</v>
      </c>
      <c r="E10581" s="1">
        <v>3857289</v>
      </c>
      <c r="F10581" s="1" t="s">
        <v>3845</v>
      </c>
      <c r="G10581" s="1">
        <v>222157</v>
      </c>
      <c r="H10581" s="1" t="s">
        <v>28694</v>
      </c>
      <c r="I10581" s="2">
        <v>45080</v>
      </c>
      <c r="J10581" s="15" t="str">
        <f>MID(Tabla1[[#This Row],[HORA]],1,5)</f>
        <v>17:41</v>
      </c>
      <c r="K10581" s="16">
        <f>IF(Tabla1[[#This Row],[FECHA]]=I10582,IF(J10582-J10581&gt;0,(J10582-J10581)*1440,0),0)</f>
        <v>0</v>
      </c>
      <c r="L10581" s="14">
        <f>2+L10322-Datos!$C$8</f>
        <v>7.2900000000000009</v>
      </c>
      <c r="M10581" s="13" t="s">
        <v>56111</v>
      </c>
      <c r="N10581" s="1" t="s">
        <v>28695</v>
      </c>
      <c r="O10581" s="1">
        <v>60</v>
      </c>
      <c r="P10581" s="1" t="s">
        <v>170</v>
      </c>
      <c r="Q10581" s="4" t="s">
        <v>206</v>
      </c>
    </row>
    <row r="10582" spans="1:17" ht="22.5" x14ac:dyDescent="0.25">
      <c r="A10582" s="3">
        <v>14242</v>
      </c>
      <c r="B10582" s="1" t="s">
        <v>43754</v>
      </c>
      <c r="C10582" s="1" t="s">
        <v>15</v>
      </c>
      <c r="D10582" s="1" t="s">
        <v>172</v>
      </c>
      <c r="E10582" s="1">
        <v>16772217</v>
      </c>
      <c r="F10582" s="1" t="s">
        <v>43755</v>
      </c>
      <c r="G10582" s="1">
        <v>2239803</v>
      </c>
      <c r="H10582" s="1" t="s">
        <v>43756</v>
      </c>
      <c r="I10582" s="2">
        <v>45080</v>
      </c>
      <c r="J10582" s="15" t="str">
        <f>MID(Tabla1[[#This Row],[HORA]],1,5)</f>
        <v>17:41</v>
      </c>
      <c r="K10582" s="16">
        <f>IF(Tabla1[[#This Row],[FECHA]]=I10583,IF(J10583-J10582&gt;0,(J10583-J10582)*1440,0),0)</f>
        <v>1.999999999999833</v>
      </c>
      <c r="L10582" s="14">
        <f>2+L10323-Datos!$C$8</f>
        <v>8.48</v>
      </c>
      <c r="M10582" s="13" t="s">
        <v>56111</v>
      </c>
      <c r="N10582" s="1" t="s">
        <v>6205</v>
      </c>
      <c r="O10582" s="1">
        <v>20</v>
      </c>
      <c r="P10582" s="1" t="s">
        <v>986</v>
      </c>
      <c r="Q10582" s="4" t="s">
        <v>21</v>
      </c>
    </row>
    <row r="10583" spans="1:17" ht="22.5" x14ac:dyDescent="0.25">
      <c r="A10583" s="3">
        <v>15488</v>
      </c>
      <c r="B10583" s="1" t="s">
        <v>47230</v>
      </c>
      <c r="C10583" s="1" t="s">
        <v>15</v>
      </c>
      <c r="D10583" s="1" t="s">
        <v>40</v>
      </c>
      <c r="E10583" s="1">
        <v>2864229</v>
      </c>
      <c r="F10583" s="1" t="s">
        <v>47231</v>
      </c>
      <c r="G10583" s="1">
        <v>2864229</v>
      </c>
      <c r="H10583" s="1" t="s">
        <v>47231</v>
      </c>
      <c r="I10583" s="2">
        <v>45080</v>
      </c>
      <c r="J10583" s="15" t="str">
        <f>MID(Tabla1[[#This Row],[HORA]],1,5)</f>
        <v>17:43</v>
      </c>
      <c r="K10583" s="16">
        <f>IF(Tabla1[[#This Row],[FECHA]]=I10584,IF(J10584-J10583&gt;0,(J10584-J10583)*1440,0),0)</f>
        <v>1.0000000000001563</v>
      </c>
      <c r="L10583" s="14">
        <f>2+L10324-Datos!$C$8</f>
        <v>9.98</v>
      </c>
      <c r="M10583" s="13" t="s">
        <v>56113</v>
      </c>
      <c r="N10583" s="1" t="s">
        <v>28118</v>
      </c>
      <c r="O10583" s="1">
        <v>4</v>
      </c>
      <c r="P10583" s="1" t="s">
        <v>645</v>
      </c>
      <c r="Q10583" s="4" t="s">
        <v>21</v>
      </c>
    </row>
    <row r="10584" spans="1:17" ht="22.5" x14ac:dyDescent="0.25">
      <c r="A10584" s="3">
        <v>9185</v>
      </c>
      <c r="B10584" s="1" t="s">
        <v>28696</v>
      </c>
      <c r="C10584" s="1" t="s">
        <v>15</v>
      </c>
      <c r="D10584" s="1" t="s">
        <v>82</v>
      </c>
      <c r="E10584" s="1">
        <v>42263703</v>
      </c>
      <c r="F10584" s="1" t="s">
        <v>28697</v>
      </c>
      <c r="G10584" s="1">
        <v>80686387</v>
      </c>
      <c r="H10584" s="1" t="s">
        <v>28698</v>
      </c>
      <c r="I10584" s="2">
        <v>45080</v>
      </c>
      <c r="J10584" s="15" t="str">
        <f>MID(Tabla1[[#This Row],[HORA]],1,5)</f>
        <v>17:44</v>
      </c>
      <c r="K10584" s="16">
        <f>IF(Tabla1[[#This Row],[FECHA]]=I10585,IF(J10585-J10584&gt;0,(J10585-J10584)*1440,0),0)</f>
        <v>0</v>
      </c>
      <c r="L10584" s="14">
        <f>2+L10325-Datos!$C$8</f>
        <v>7.33</v>
      </c>
      <c r="M10584" s="13" t="s">
        <v>56114</v>
      </c>
      <c r="N10584" s="1" t="s">
        <v>28699</v>
      </c>
      <c r="O10584" s="1">
        <v>12</v>
      </c>
      <c r="P10584" s="1" t="s">
        <v>170</v>
      </c>
      <c r="Q10584" s="4" t="s">
        <v>21</v>
      </c>
    </row>
    <row r="10585" spans="1:17" ht="22.5" x14ac:dyDescent="0.25">
      <c r="A10585" s="3">
        <v>14243</v>
      </c>
      <c r="B10585" s="1" t="s">
        <v>43757</v>
      </c>
      <c r="C10585" s="1" t="s">
        <v>15</v>
      </c>
      <c r="D10585" s="1" t="s">
        <v>33</v>
      </c>
      <c r="E10585" s="1">
        <v>44075176</v>
      </c>
      <c r="F10585" s="1" t="s">
        <v>43758</v>
      </c>
      <c r="G10585" s="1">
        <v>2239804</v>
      </c>
      <c r="H10585" s="1" t="s">
        <v>43759</v>
      </c>
      <c r="I10585" s="2">
        <v>45080</v>
      </c>
      <c r="J10585" s="15" t="str">
        <f>MID(Tabla1[[#This Row],[HORA]],1,5)</f>
        <v>17:44</v>
      </c>
      <c r="K10585" s="16">
        <f>IF(Tabla1[[#This Row],[FECHA]]=I10586,IF(J10586-J10585&gt;0,(J10586-J10585)*1440,0),0)</f>
        <v>1.999999999999833</v>
      </c>
      <c r="L10585" s="14">
        <f>2+L10326-Datos!$C$8</f>
        <v>9.48</v>
      </c>
      <c r="M10585" s="13" t="s">
        <v>56114</v>
      </c>
      <c r="N10585" s="1" t="s">
        <v>43760</v>
      </c>
      <c r="O10585" s="1">
        <v>10</v>
      </c>
      <c r="P10585" s="1" t="s">
        <v>986</v>
      </c>
      <c r="Q10585" s="4" t="s">
        <v>21</v>
      </c>
    </row>
    <row r="10586" spans="1:17" ht="22.5" x14ac:dyDescent="0.25">
      <c r="A10586" s="3">
        <v>3109</v>
      </c>
      <c r="B10586" s="1" t="s">
        <v>9675</v>
      </c>
      <c r="C10586" s="1" t="s">
        <v>15</v>
      </c>
      <c r="D10586" s="1" t="s">
        <v>172</v>
      </c>
      <c r="E10586" s="1">
        <v>16475898</v>
      </c>
      <c r="F10586" s="1" t="s">
        <v>9676</v>
      </c>
      <c r="G10586" s="1">
        <v>2239805</v>
      </c>
      <c r="H10586" s="1" t="s">
        <v>9677</v>
      </c>
      <c r="I10586" s="2">
        <v>45080</v>
      </c>
      <c r="J10586" s="15" t="str">
        <f>MID(Tabla1[[#This Row],[HORA]],1,5)</f>
        <v>17:46</v>
      </c>
      <c r="K10586" s="16">
        <f>IF(Tabla1[[#This Row],[FECHA]]=I10587,IF(J10587-J10586&gt;0,(J10587-J10586)*1440,0),0)</f>
        <v>0</v>
      </c>
      <c r="L10586" s="14">
        <f>2+L10327-Datos!$C$8</f>
        <v>11.18</v>
      </c>
      <c r="M10586" s="13" t="s">
        <v>56116</v>
      </c>
      <c r="N10586" s="1" t="s">
        <v>9678</v>
      </c>
      <c r="O10586" s="1">
        <v>10</v>
      </c>
      <c r="P10586" s="1" t="s">
        <v>27</v>
      </c>
      <c r="Q10586" s="4" t="s">
        <v>21</v>
      </c>
    </row>
    <row r="10587" spans="1:17" ht="22.5" x14ac:dyDescent="0.25">
      <c r="A10587" s="3">
        <v>9186</v>
      </c>
      <c r="B10587" s="1" t="s">
        <v>28700</v>
      </c>
      <c r="C10587" s="1" t="s">
        <v>15</v>
      </c>
      <c r="D10587" s="1" t="s">
        <v>40</v>
      </c>
      <c r="E10587" s="1">
        <v>3857289</v>
      </c>
      <c r="F10587" s="1" t="s">
        <v>3845</v>
      </c>
      <c r="G10587" s="1">
        <v>3857289</v>
      </c>
      <c r="H10587" s="1" t="s">
        <v>3845</v>
      </c>
      <c r="I10587" s="2">
        <v>45080</v>
      </c>
      <c r="J10587" s="15" t="str">
        <f>MID(Tabla1[[#This Row],[HORA]],1,5)</f>
        <v>17:46</v>
      </c>
      <c r="K10587" s="16">
        <f>IF(Tabla1[[#This Row],[FECHA]]=I10588,IF(J10588-J10587&gt;0,(J10588-J10587)*1440,0),0)</f>
        <v>3.0000000000001492</v>
      </c>
      <c r="L10587" s="14">
        <f>2+L10328-Datos!$C$8</f>
        <v>8.34</v>
      </c>
      <c r="M10587" s="13" t="s">
        <v>56116</v>
      </c>
      <c r="N10587" s="1" t="s">
        <v>28701</v>
      </c>
      <c r="O10587" s="1">
        <v>3</v>
      </c>
      <c r="P10587" s="1" t="s">
        <v>170</v>
      </c>
      <c r="Q10587" s="4" t="s">
        <v>21</v>
      </c>
    </row>
    <row r="10588" spans="1:17" ht="22.5" x14ac:dyDescent="0.25">
      <c r="A10588" s="3">
        <v>14244</v>
      </c>
      <c r="B10588" s="1" t="s">
        <v>43761</v>
      </c>
      <c r="C10588" s="1" t="s">
        <v>15</v>
      </c>
      <c r="D10588" s="1" t="s">
        <v>228</v>
      </c>
      <c r="E10588" s="1">
        <v>41297117</v>
      </c>
      <c r="F10588" s="1" t="s">
        <v>43762</v>
      </c>
      <c r="G10588" s="1">
        <v>2239806</v>
      </c>
      <c r="H10588" s="1" t="s">
        <v>43763</v>
      </c>
      <c r="I10588" s="2">
        <v>45080</v>
      </c>
      <c r="J10588" s="15" t="str">
        <f>MID(Tabla1[[#This Row],[HORA]],1,5)</f>
        <v>17:49</v>
      </c>
      <c r="K10588" s="16">
        <f>IF(Tabla1[[#This Row],[FECHA]]=I10589,IF(J10589-J10588&gt;0,(J10589-J10588)*1440,0),0)</f>
        <v>0.99999999999983658</v>
      </c>
      <c r="L10588" s="14">
        <f>2+L10329-Datos!$C$8</f>
        <v>9.2800000000000011</v>
      </c>
      <c r="M10588" s="13" t="s">
        <v>56119</v>
      </c>
      <c r="N10588" s="1" t="s">
        <v>6488</v>
      </c>
      <c r="O10588" s="1">
        <v>15</v>
      </c>
      <c r="P10588" s="1" t="s">
        <v>986</v>
      </c>
      <c r="Q10588" s="4" t="s">
        <v>21</v>
      </c>
    </row>
    <row r="10589" spans="1:17" ht="22.5" x14ac:dyDescent="0.25">
      <c r="A10589" s="3">
        <v>9187</v>
      </c>
      <c r="B10589" s="1" t="s">
        <v>28702</v>
      </c>
      <c r="C10589" s="1" t="s">
        <v>15</v>
      </c>
      <c r="D10589" s="1" t="s">
        <v>228</v>
      </c>
      <c r="E10589" s="1">
        <v>76026410</v>
      </c>
      <c r="F10589" s="1" t="s">
        <v>28703</v>
      </c>
      <c r="G10589" s="1">
        <v>76026411</v>
      </c>
      <c r="H10589" s="1" t="s">
        <v>28704</v>
      </c>
      <c r="I10589" s="2">
        <v>45080</v>
      </c>
      <c r="J10589" s="15" t="str">
        <f>MID(Tabla1[[#This Row],[HORA]],1,5)</f>
        <v>17:50</v>
      </c>
      <c r="K10589" s="16">
        <f>IF(Tabla1[[#This Row],[FECHA]]=I10590,IF(J10590-J10589&gt;0,(J10590-J10589)*1440,0),0)</f>
        <v>1.0000000000001563</v>
      </c>
      <c r="L10589" s="14">
        <f>2+L10330-Datos!$C$8</f>
        <v>9.52</v>
      </c>
      <c r="M10589" s="13" t="s">
        <v>56120</v>
      </c>
      <c r="N10589" s="1" t="s">
        <v>28705</v>
      </c>
      <c r="O10589" s="1">
        <v>15</v>
      </c>
      <c r="P10589" s="1" t="s">
        <v>170</v>
      </c>
      <c r="Q10589" s="4" t="s">
        <v>21</v>
      </c>
    </row>
    <row r="10590" spans="1:17" ht="22.5" x14ac:dyDescent="0.25">
      <c r="A10590" s="3">
        <v>14245</v>
      </c>
      <c r="B10590" s="1" t="s">
        <v>43764</v>
      </c>
      <c r="C10590" s="1" t="s">
        <v>15</v>
      </c>
      <c r="D10590" s="1" t="s">
        <v>71</v>
      </c>
      <c r="E10590" s="1">
        <v>16758711</v>
      </c>
      <c r="F10590" s="1" t="s">
        <v>35935</v>
      </c>
      <c r="G10590" s="1">
        <v>2239810</v>
      </c>
      <c r="H10590" s="1" t="s">
        <v>35936</v>
      </c>
      <c r="I10590" s="2">
        <v>45080</v>
      </c>
      <c r="J10590" s="15" t="str">
        <f>MID(Tabla1[[#This Row],[HORA]],1,5)</f>
        <v>17:51</v>
      </c>
      <c r="K10590" s="16">
        <f>IF(Tabla1[[#This Row],[FECHA]]=I10591,IF(J10591-J10590&gt;0,(J10591-J10590)*1440,0),0)</f>
        <v>1.9999999999999929</v>
      </c>
      <c r="L10590" s="14">
        <f>2+L10331-Datos!$C$8</f>
        <v>7.19</v>
      </c>
      <c r="M10590" s="13" t="s">
        <v>56121</v>
      </c>
      <c r="N10590" s="1" t="s">
        <v>5854</v>
      </c>
      <c r="O10590" s="1">
        <v>15</v>
      </c>
      <c r="P10590" s="1" t="s">
        <v>986</v>
      </c>
      <c r="Q10590" s="4" t="s">
        <v>21</v>
      </c>
    </row>
    <row r="10591" spans="1:17" ht="22.5" x14ac:dyDescent="0.25">
      <c r="A10591" s="3">
        <v>18512</v>
      </c>
      <c r="B10591" s="1" t="s">
        <v>55144</v>
      </c>
      <c r="C10591" s="1" t="s">
        <v>15</v>
      </c>
      <c r="D10591" s="1" t="s">
        <v>228</v>
      </c>
      <c r="E10591" s="1">
        <v>20601959667</v>
      </c>
      <c r="F10591" s="1" t="s">
        <v>52185</v>
      </c>
      <c r="G10591" s="1">
        <v>2239811</v>
      </c>
      <c r="H10591" s="1" t="s">
        <v>55145</v>
      </c>
      <c r="I10591" s="2">
        <v>45080</v>
      </c>
      <c r="J10591" s="15" t="str">
        <f>MID(Tabla1[[#This Row],[HORA]],1,5)</f>
        <v>17:53</v>
      </c>
      <c r="K10591" s="16">
        <f>IF(Tabla1[[#This Row],[FECHA]]=I10592,IF(J10592-J10591&gt;0,(J10592-J10591)*1440,0),0)</f>
        <v>0.99999999999983658</v>
      </c>
      <c r="L10591" s="14">
        <f>2+L10332-Datos!$C$8</f>
        <v>8.43</v>
      </c>
      <c r="M10591" s="13" t="s">
        <v>56123</v>
      </c>
      <c r="N10591" s="1" t="s">
        <v>55146</v>
      </c>
      <c r="O10591" s="1">
        <v>30</v>
      </c>
      <c r="P10591" s="1" t="s">
        <v>986</v>
      </c>
      <c r="Q10591" s="4" t="s">
        <v>21</v>
      </c>
    </row>
    <row r="10592" spans="1:17" ht="22.5" x14ac:dyDescent="0.25">
      <c r="A10592" s="3">
        <v>17462</v>
      </c>
      <c r="B10592" s="1" t="s">
        <v>52553</v>
      </c>
      <c r="C10592" s="1" t="s">
        <v>15</v>
      </c>
      <c r="D10592" s="1" t="s">
        <v>33</v>
      </c>
      <c r="E10592" s="1">
        <v>20602068383</v>
      </c>
      <c r="F10592" s="1" t="s">
        <v>52467</v>
      </c>
      <c r="G10592" s="1">
        <v>42330082</v>
      </c>
      <c r="H10592" s="1" t="s">
        <v>52554</v>
      </c>
      <c r="I10592" s="2">
        <v>45080</v>
      </c>
      <c r="J10592" s="15" t="str">
        <f>MID(Tabla1[[#This Row],[HORA]],1,5)</f>
        <v>17:54</v>
      </c>
      <c r="K10592" s="16">
        <f>IF(Tabla1[[#This Row],[FECHA]]=I10593,IF(J10593-J10592&gt;0,(J10593-J10592)*1440,0),0)</f>
        <v>1.0000000000001563</v>
      </c>
      <c r="L10592" s="14">
        <f>2+L10333-Datos!$C$8</f>
        <v>8.120000000000001</v>
      </c>
      <c r="M10592" s="13" t="s">
        <v>56124</v>
      </c>
      <c r="N10592" s="1" t="s">
        <v>52555</v>
      </c>
      <c r="O10592" s="1">
        <v>30</v>
      </c>
      <c r="P10592" s="1" t="s">
        <v>170</v>
      </c>
      <c r="Q10592" s="4" t="s">
        <v>21</v>
      </c>
    </row>
    <row r="10593" spans="1:17" ht="22.5" x14ac:dyDescent="0.25">
      <c r="A10593" s="3">
        <v>14246</v>
      </c>
      <c r="B10593" s="1" t="s">
        <v>43765</v>
      </c>
      <c r="C10593" s="1" t="s">
        <v>15</v>
      </c>
      <c r="D10593" s="1" t="s">
        <v>71</v>
      </c>
      <c r="E10593" s="1">
        <v>16544625</v>
      </c>
      <c r="F10593" s="1" t="s">
        <v>40322</v>
      </c>
      <c r="G10593" s="1">
        <v>2239812</v>
      </c>
      <c r="H10593" s="1" t="s">
        <v>43766</v>
      </c>
      <c r="I10593" s="2">
        <v>45080</v>
      </c>
      <c r="J10593" s="15" t="str">
        <f>MID(Tabla1[[#This Row],[HORA]],1,5)</f>
        <v>17:55</v>
      </c>
      <c r="K10593" s="16">
        <f>IF(Tabla1[[#This Row],[FECHA]]=I10594,IF(J10594-J10593&gt;0,(J10594-J10593)*1440,0),0)</f>
        <v>0.99999999999999645</v>
      </c>
      <c r="L10593" s="14">
        <f>2+L10334-Datos!$C$8</f>
        <v>9.5</v>
      </c>
      <c r="M10593" s="13" t="s">
        <v>56125</v>
      </c>
      <c r="N10593" s="1" t="s">
        <v>43767</v>
      </c>
      <c r="O10593" s="1">
        <v>15</v>
      </c>
      <c r="P10593" s="1" t="s">
        <v>986</v>
      </c>
      <c r="Q10593" s="4" t="s">
        <v>21</v>
      </c>
    </row>
    <row r="10594" spans="1:17" ht="22.5" x14ac:dyDescent="0.25">
      <c r="A10594" s="3">
        <v>16226</v>
      </c>
      <c r="B10594" s="1" t="s">
        <v>49290</v>
      </c>
      <c r="C10594" s="1" t="s">
        <v>15</v>
      </c>
      <c r="D10594" s="1" t="s">
        <v>82</v>
      </c>
      <c r="E10594" s="1">
        <v>20100055237</v>
      </c>
      <c r="F10594" s="1" t="s">
        <v>49291</v>
      </c>
      <c r="G10594" s="1">
        <v>44564847</v>
      </c>
      <c r="H10594" s="1" t="s">
        <v>49292</v>
      </c>
      <c r="I10594" s="2">
        <v>45080</v>
      </c>
      <c r="J10594" s="15" t="str">
        <f>MID(Tabla1[[#This Row],[HORA]],1,5)</f>
        <v>17:56</v>
      </c>
      <c r="K10594" s="16">
        <f>IF(Tabla1[[#This Row],[FECHA]]=I10595,IF(J10595-J10594&gt;0,(J10595-J10594)*1440,0),0)</f>
        <v>0.99999999999999645</v>
      </c>
      <c r="L10594" s="14">
        <f>2+L10335-Datos!$C$8</f>
        <v>9.4400000000000013</v>
      </c>
      <c r="M10594" s="13" t="s">
        <v>56126</v>
      </c>
      <c r="N10594" s="1" t="s">
        <v>49293</v>
      </c>
      <c r="O10594" s="1">
        <v>50</v>
      </c>
      <c r="P10594" s="1" t="s">
        <v>27</v>
      </c>
      <c r="Q10594" s="4" t="s">
        <v>21</v>
      </c>
    </row>
    <row r="10595" spans="1:17" ht="22.5" x14ac:dyDescent="0.25">
      <c r="A10595" s="3">
        <v>17463</v>
      </c>
      <c r="B10595" s="1" t="s">
        <v>52556</v>
      </c>
      <c r="C10595" s="1" t="s">
        <v>15</v>
      </c>
      <c r="D10595" s="1" t="s">
        <v>40</v>
      </c>
      <c r="E10595" s="1">
        <v>20605477551</v>
      </c>
      <c r="F10595" s="1" t="s">
        <v>48934</v>
      </c>
      <c r="G10595" s="1">
        <v>71432532</v>
      </c>
      <c r="H10595" s="1" t="s">
        <v>30350</v>
      </c>
      <c r="I10595" s="2">
        <v>45080</v>
      </c>
      <c r="J10595" s="15" t="str">
        <f>MID(Tabla1[[#This Row],[HORA]],1,5)</f>
        <v>17:57</v>
      </c>
      <c r="K10595" s="16">
        <f>IF(Tabla1[[#This Row],[FECHA]]=I10596,IF(J10596-J10595&gt;0,(J10596-J10595)*1440,0),0)</f>
        <v>1.9999999999999929</v>
      </c>
      <c r="L10595" s="14">
        <f>2+L10336-Datos!$C$8</f>
        <v>9.34</v>
      </c>
      <c r="M10595" s="13" t="s">
        <v>56127</v>
      </c>
      <c r="N10595" s="1" t="s">
        <v>26393</v>
      </c>
      <c r="O10595" s="1">
        <v>40</v>
      </c>
      <c r="P10595" s="1" t="s">
        <v>170</v>
      </c>
      <c r="Q10595" s="4" t="s">
        <v>21</v>
      </c>
    </row>
    <row r="10596" spans="1:17" ht="22.5" x14ac:dyDescent="0.25">
      <c r="A10596" s="3">
        <v>14247</v>
      </c>
      <c r="B10596" s="1" t="s">
        <v>43768</v>
      </c>
      <c r="C10596" s="1" t="s">
        <v>15</v>
      </c>
      <c r="D10596" s="1" t="s">
        <v>228</v>
      </c>
      <c r="E10596" s="1">
        <v>16435140</v>
      </c>
      <c r="F10596" s="1" t="s">
        <v>43769</v>
      </c>
      <c r="G10596" s="1">
        <v>2239817</v>
      </c>
      <c r="H10596" s="1" t="s">
        <v>43770</v>
      </c>
      <c r="I10596" s="2">
        <v>45080</v>
      </c>
      <c r="J10596" s="15" t="str">
        <f>MID(Tabla1[[#This Row],[HORA]],1,5)</f>
        <v>17:59</v>
      </c>
      <c r="K10596" s="16">
        <f>IF(Tabla1[[#This Row],[FECHA]]=I10597,IF(J10597-J10596&gt;0,(J10597-J10596)*1440,0),0)</f>
        <v>0.99999999999999645</v>
      </c>
      <c r="L10596" s="14">
        <f>2+L10337-Datos!$C$8</f>
        <v>7.0500000000000007</v>
      </c>
      <c r="M10596" s="13" t="s">
        <v>56129</v>
      </c>
      <c r="N10596" s="1" t="s">
        <v>5654</v>
      </c>
      <c r="O10596" s="1">
        <v>15</v>
      </c>
      <c r="P10596" s="1" t="s">
        <v>986</v>
      </c>
      <c r="Q10596" s="4" t="s">
        <v>21</v>
      </c>
    </row>
    <row r="10597" spans="1:17" ht="22.5" x14ac:dyDescent="0.25">
      <c r="A10597" s="3">
        <v>18513</v>
      </c>
      <c r="B10597" s="1" t="s">
        <v>55147</v>
      </c>
      <c r="C10597" s="1" t="s">
        <v>15</v>
      </c>
      <c r="D10597" s="1" t="s">
        <v>77</v>
      </c>
      <c r="E10597" s="1">
        <v>20603844212</v>
      </c>
      <c r="F10597" s="1" t="s">
        <v>47956</v>
      </c>
      <c r="G10597" s="1">
        <v>43486683</v>
      </c>
      <c r="H10597" s="1" t="s">
        <v>47957</v>
      </c>
      <c r="I10597" s="2">
        <v>45080</v>
      </c>
      <c r="J10597" s="15" t="str">
        <f>MID(Tabla1[[#This Row],[HORA]],1,5)</f>
        <v>18:00</v>
      </c>
      <c r="K10597" s="16">
        <f>IF(Tabla1[[#This Row],[FECHA]]=I10598,IF(J10598-J10597&gt;0,(J10598-J10597)*1440,0),0)</f>
        <v>2.0000000000001528</v>
      </c>
      <c r="L10597" s="14">
        <f>2+L10338-Datos!$C$8</f>
        <v>8.34</v>
      </c>
      <c r="M10597" s="13" t="s">
        <v>56139</v>
      </c>
      <c r="N10597" s="1" t="s">
        <v>55148</v>
      </c>
      <c r="O10597" s="1">
        <v>25</v>
      </c>
      <c r="P10597" s="1" t="s">
        <v>986</v>
      </c>
      <c r="Q10597" s="4" t="s">
        <v>21</v>
      </c>
    </row>
    <row r="10598" spans="1:17" ht="22.5" x14ac:dyDescent="0.25">
      <c r="A10598" s="3">
        <v>9189</v>
      </c>
      <c r="B10598" s="1" t="s">
        <v>28709</v>
      </c>
      <c r="C10598" s="1" t="s">
        <v>15</v>
      </c>
      <c r="D10598" s="1" t="s">
        <v>71</v>
      </c>
      <c r="E10598" s="1">
        <v>75799076</v>
      </c>
      <c r="F10598" s="1" t="s">
        <v>19986</v>
      </c>
      <c r="G10598" s="1">
        <v>2239820</v>
      </c>
      <c r="H10598" s="1" t="s">
        <v>28710</v>
      </c>
      <c r="I10598" s="2">
        <v>45080</v>
      </c>
      <c r="J10598" s="15" t="str">
        <f>MID(Tabla1[[#This Row],[HORA]],1,5)</f>
        <v>18:02</v>
      </c>
      <c r="K10598" s="16">
        <f>IF(Tabla1[[#This Row],[FECHA]]=I10599,IF(J10599-J10598&gt;0,(J10599-J10598)*1440,0),0)</f>
        <v>0</v>
      </c>
      <c r="L10598" s="14">
        <f>2+L10339-Datos!$C$8</f>
        <v>7.3500000000000005</v>
      </c>
      <c r="M10598" s="13" t="s">
        <v>56141</v>
      </c>
      <c r="N10598" s="1" t="s">
        <v>16729</v>
      </c>
      <c r="O10598" s="1">
        <v>20</v>
      </c>
      <c r="P10598" s="1" t="s">
        <v>170</v>
      </c>
      <c r="Q10598" s="4" t="s">
        <v>21</v>
      </c>
    </row>
    <row r="10599" spans="1:17" ht="22.5" x14ac:dyDescent="0.25">
      <c r="A10599" s="3">
        <v>16227</v>
      </c>
      <c r="B10599" s="1" t="s">
        <v>49294</v>
      </c>
      <c r="C10599" s="1" t="s">
        <v>15</v>
      </c>
      <c r="D10599" s="1" t="s">
        <v>40</v>
      </c>
      <c r="E10599" s="1">
        <v>10166577131</v>
      </c>
      <c r="F10599" s="1" t="s">
        <v>47855</v>
      </c>
      <c r="G10599" s="1">
        <v>2239821</v>
      </c>
      <c r="H10599" s="1" t="s">
        <v>47856</v>
      </c>
      <c r="I10599" s="2">
        <v>45080</v>
      </c>
      <c r="J10599" s="15" t="str">
        <f>MID(Tabla1[[#This Row],[HORA]],1,5)</f>
        <v>18:02</v>
      </c>
      <c r="K10599" s="16">
        <f>IF(Tabla1[[#This Row],[FECHA]]=I10600,IF(J10600-J10599&gt;0,(J10600-J10599)*1440,0),0)</f>
        <v>1.999999999999833</v>
      </c>
      <c r="L10599" s="14">
        <f>2+L10340-Datos!$C$8</f>
        <v>10.36</v>
      </c>
      <c r="M10599" s="13" t="s">
        <v>56141</v>
      </c>
      <c r="N10599" s="1" t="s">
        <v>49295</v>
      </c>
      <c r="O10599" s="1">
        <v>18</v>
      </c>
      <c r="P10599" s="1" t="s">
        <v>27</v>
      </c>
      <c r="Q10599" s="4" t="s">
        <v>21</v>
      </c>
    </row>
    <row r="10600" spans="1:17" ht="22.5" x14ac:dyDescent="0.25">
      <c r="A10600" s="3">
        <v>14248</v>
      </c>
      <c r="B10600" s="1" t="s">
        <v>43771</v>
      </c>
      <c r="C10600" s="1" t="s">
        <v>15</v>
      </c>
      <c r="D10600" s="1" t="s">
        <v>77</v>
      </c>
      <c r="E10600" s="1">
        <v>76689292</v>
      </c>
      <c r="F10600" s="1" t="s">
        <v>43772</v>
      </c>
      <c r="G10600" s="1">
        <v>75544534</v>
      </c>
      <c r="H10600" s="1" t="s">
        <v>43773</v>
      </c>
      <c r="I10600" s="2">
        <v>45080</v>
      </c>
      <c r="J10600" s="15" t="str">
        <f>MID(Tabla1[[#This Row],[HORA]],1,5)</f>
        <v>18:04</v>
      </c>
      <c r="K10600" s="16">
        <f>IF(Tabla1[[#This Row],[FECHA]]=I10601,IF(J10601-J10600&gt;0,(J10601-J10600)*1440,0),0)</f>
        <v>2.0000000000001528</v>
      </c>
      <c r="L10600" s="14">
        <f>2+L10341-Datos!$C$8</f>
        <v>12.420000000000002</v>
      </c>
      <c r="M10600" s="13" t="s">
        <v>56143</v>
      </c>
      <c r="N10600" s="1" t="s">
        <v>43774</v>
      </c>
      <c r="O10600" s="1">
        <v>30</v>
      </c>
      <c r="P10600" s="1" t="s">
        <v>986</v>
      </c>
      <c r="Q10600" s="4" t="s">
        <v>21</v>
      </c>
    </row>
    <row r="10601" spans="1:17" ht="22.5" x14ac:dyDescent="0.25">
      <c r="A10601" s="3">
        <v>3111</v>
      </c>
      <c r="B10601" s="1" t="s">
        <v>9682</v>
      </c>
      <c r="C10601" s="1" t="s">
        <v>15</v>
      </c>
      <c r="D10601" s="1" t="s">
        <v>82</v>
      </c>
      <c r="E10601" s="1">
        <v>70844394</v>
      </c>
      <c r="F10601" s="1" t="s">
        <v>7234</v>
      </c>
      <c r="G10601" s="1">
        <v>249648</v>
      </c>
      <c r="H10601" s="1" t="s">
        <v>7235</v>
      </c>
      <c r="I10601" s="2">
        <v>45080</v>
      </c>
      <c r="J10601" s="15" t="str">
        <f>MID(Tabla1[[#This Row],[HORA]],1,5)</f>
        <v>18:06</v>
      </c>
      <c r="K10601" s="16">
        <f>IF(Tabla1[[#This Row],[FECHA]]=I10602,IF(J10602-J10601&gt;0,(J10602-J10601)*1440,0),0)</f>
        <v>0</v>
      </c>
      <c r="L10601" s="14">
        <f>2+L10342-Datos!$C$8</f>
        <v>8.2900000000000009</v>
      </c>
      <c r="M10601" s="13" t="s">
        <v>56145</v>
      </c>
      <c r="N10601" s="1" t="s">
        <v>9683</v>
      </c>
      <c r="O10601" s="1">
        <v>25</v>
      </c>
      <c r="P10601" s="1" t="s">
        <v>27</v>
      </c>
      <c r="Q10601" s="4" t="s">
        <v>21</v>
      </c>
    </row>
    <row r="10602" spans="1:17" ht="22.5" x14ac:dyDescent="0.25">
      <c r="A10602" s="3">
        <v>14249</v>
      </c>
      <c r="B10602" s="1" t="s">
        <v>43775</v>
      </c>
      <c r="C10602" s="1" t="s">
        <v>15</v>
      </c>
      <c r="D10602" s="1" t="s">
        <v>71</v>
      </c>
      <c r="E10602" s="1">
        <v>40085963</v>
      </c>
      <c r="F10602" s="1" t="s">
        <v>43776</v>
      </c>
      <c r="G10602" s="1">
        <v>2239825</v>
      </c>
      <c r="H10602" s="1" t="s">
        <v>43777</v>
      </c>
      <c r="I10602" s="2">
        <v>45080</v>
      </c>
      <c r="J10602" s="15" t="str">
        <f>MID(Tabla1[[#This Row],[HORA]],1,5)</f>
        <v>18:06</v>
      </c>
      <c r="K10602" s="16">
        <f>IF(Tabla1[[#This Row],[FECHA]]=I10603,IF(J10603-J10602&gt;0,(J10603-J10602)*1440,0),0)</f>
        <v>0.99999999999983658</v>
      </c>
      <c r="L10602" s="14">
        <f>2+L10343-Datos!$C$8</f>
        <v>8.1000000000000014</v>
      </c>
      <c r="M10602" s="13" t="s">
        <v>56145</v>
      </c>
      <c r="N10602" s="1" t="s">
        <v>43778</v>
      </c>
      <c r="O10602" s="1">
        <v>25</v>
      </c>
      <c r="P10602" s="1" t="s">
        <v>986</v>
      </c>
      <c r="Q10602" s="4" t="s">
        <v>21</v>
      </c>
    </row>
    <row r="10603" spans="1:17" ht="22.5" x14ac:dyDescent="0.25">
      <c r="A10603" s="3">
        <v>9190</v>
      </c>
      <c r="B10603" s="1" t="s">
        <v>28711</v>
      </c>
      <c r="C10603" s="1" t="s">
        <v>15</v>
      </c>
      <c r="D10603" s="1" t="s">
        <v>2195</v>
      </c>
      <c r="E10603" s="1">
        <v>74299281</v>
      </c>
      <c r="F10603" s="1" t="s">
        <v>28712</v>
      </c>
      <c r="G10603" s="1">
        <v>27435570</v>
      </c>
      <c r="H10603" s="1" t="s">
        <v>28713</v>
      </c>
      <c r="I10603" s="2">
        <v>45080</v>
      </c>
      <c r="J10603" s="15" t="str">
        <f>MID(Tabla1[[#This Row],[HORA]],1,5)</f>
        <v>18:07</v>
      </c>
      <c r="K10603" s="16">
        <f>IF(Tabla1[[#This Row],[FECHA]]=I10604,IF(J10604-J10603&gt;0,(J10604-J10603)*1440,0),0)</f>
        <v>0.99999999999999645</v>
      </c>
      <c r="L10603" s="14">
        <f>2+L10344-Datos!$C$8</f>
        <v>10.190000000000001</v>
      </c>
      <c r="M10603" s="13" t="s">
        <v>56146</v>
      </c>
      <c r="N10603" s="1" t="s">
        <v>28714</v>
      </c>
      <c r="O10603" s="1">
        <v>15</v>
      </c>
      <c r="P10603" s="1" t="s">
        <v>170</v>
      </c>
      <c r="Q10603" s="4" t="s">
        <v>21</v>
      </c>
    </row>
    <row r="10604" spans="1:17" ht="22.5" x14ac:dyDescent="0.25">
      <c r="A10604" s="3">
        <v>18514</v>
      </c>
      <c r="B10604" s="1" t="s">
        <v>55149</v>
      </c>
      <c r="C10604" s="1" t="s">
        <v>15</v>
      </c>
      <c r="D10604" s="1" t="s">
        <v>23</v>
      </c>
      <c r="E10604" s="1">
        <v>20479970115</v>
      </c>
      <c r="F10604" s="1" t="s">
        <v>51702</v>
      </c>
      <c r="G10604" s="1">
        <v>2239826</v>
      </c>
      <c r="H10604" s="1" t="s">
        <v>55150</v>
      </c>
      <c r="I10604" s="2">
        <v>45080</v>
      </c>
      <c r="J10604" s="15" t="str">
        <f>MID(Tabla1[[#This Row],[HORA]],1,5)</f>
        <v>18:08</v>
      </c>
      <c r="K10604" s="16">
        <f>IF(Tabla1[[#This Row],[FECHA]]=I10605,IF(J10605-J10604&gt;0,(J10605-J10604)*1440,0),0)</f>
        <v>2.9999999999999893</v>
      </c>
      <c r="L10604" s="14">
        <f>2+L10345-Datos!$C$8</f>
        <v>7.53</v>
      </c>
      <c r="M10604" s="13" t="s">
        <v>56147</v>
      </c>
      <c r="N10604" s="1" t="s">
        <v>6161</v>
      </c>
      <c r="O10604" s="1">
        <v>10</v>
      </c>
      <c r="P10604" s="1" t="s">
        <v>986</v>
      </c>
      <c r="Q10604" s="4" t="s">
        <v>21</v>
      </c>
    </row>
    <row r="10605" spans="1:17" ht="22.5" x14ac:dyDescent="0.25">
      <c r="A10605" s="3">
        <v>9191</v>
      </c>
      <c r="B10605" s="1" t="s">
        <v>28715</v>
      </c>
      <c r="C10605" s="1" t="s">
        <v>15</v>
      </c>
      <c r="D10605" s="1" t="s">
        <v>40</v>
      </c>
      <c r="E10605" s="1">
        <v>43345128</v>
      </c>
      <c r="F10605" s="1" t="s">
        <v>28716</v>
      </c>
      <c r="G10605" s="1">
        <v>2239827</v>
      </c>
      <c r="H10605" s="1" t="s">
        <v>28717</v>
      </c>
      <c r="I10605" s="2">
        <v>45080</v>
      </c>
      <c r="J10605" s="15" t="str">
        <f>MID(Tabla1[[#This Row],[HORA]],1,5)</f>
        <v>18:11</v>
      </c>
      <c r="K10605" s="16">
        <f>IF(Tabla1[[#This Row],[FECHA]]=I10606,IF(J10606-J10605&gt;0,(J10606-J10605)*1440,0),0)</f>
        <v>0</v>
      </c>
      <c r="L10605" s="14">
        <f>2+L10346-Datos!$C$8</f>
        <v>9.2600000000000016</v>
      </c>
      <c r="M10605" s="13" t="s">
        <v>56150</v>
      </c>
      <c r="N10605" s="1" t="s">
        <v>28718</v>
      </c>
      <c r="O10605" s="1">
        <v>20</v>
      </c>
      <c r="P10605" s="1" t="s">
        <v>170</v>
      </c>
      <c r="Q10605" s="4" t="s">
        <v>21</v>
      </c>
    </row>
    <row r="10606" spans="1:17" ht="22.5" x14ac:dyDescent="0.25">
      <c r="A10606" s="3">
        <v>14250</v>
      </c>
      <c r="B10606" s="1" t="s">
        <v>43779</v>
      </c>
      <c r="C10606" s="1" t="s">
        <v>15</v>
      </c>
      <c r="D10606" s="1" t="s">
        <v>71</v>
      </c>
      <c r="E10606" s="1">
        <v>46173290</v>
      </c>
      <c r="F10606" s="1" t="s">
        <v>43780</v>
      </c>
      <c r="G10606" s="1">
        <v>43256978</v>
      </c>
      <c r="H10606" s="1" t="s">
        <v>42793</v>
      </c>
      <c r="I10606" s="2">
        <v>45080</v>
      </c>
      <c r="J10606" s="15" t="str">
        <f>MID(Tabla1[[#This Row],[HORA]],1,5)</f>
        <v>18:11</v>
      </c>
      <c r="K10606" s="16">
        <f>IF(Tabla1[[#This Row],[FECHA]]=I10607,IF(J10607-J10606&gt;0,(J10607-J10606)*1440,0),0)</f>
        <v>0</v>
      </c>
      <c r="L10606" s="14">
        <f>2+L10347-Datos!$C$8</f>
        <v>11.120000000000001</v>
      </c>
      <c r="M10606" s="13" t="s">
        <v>56150</v>
      </c>
      <c r="N10606" s="1" t="s">
        <v>43781</v>
      </c>
      <c r="O10606" s="1">
        <v>70</v>
      </c>
      <c r="P10606" s="1" t="s">
        <v>986</v>
      </c>
      <c r="Q10606" s="4" t="s">
        <v>21</v>
      </c>
    </row>
    <row r="10607" spans="1:17" ht="22.5" x14ac:dyDescent="0.25">
      <c r="A10607" s="3">
        <v>14251</v>
      </c>
      <c r="B10607" s="1" t="s">
        <v>43779</v>
      </c>
      <c r="C10607" s="1" t="s">
        <v>15</v>
      </c>
      <c r="D10607" s="1" t="s">
        <v>71</v>
      </c>
      <c r="E10607" s="1">
        <v>46173290</v>
      </c>
      <c r="F10607" s="1" t="s">
        <v>43782</v>
      </c>
      <c r="G10607" s="1">
        <v>43256978</v>
      </c>
      <c r="H10607" s="1" t="s">
        <v>42793</v>
      </c>
      <c r="I10607" s="2">
        <v>45080</v>
      </c>
      <c r="J10607" s="15" t="str">
        <f>MID(Tabla1[[#This Row],[HORA]],1,5)</f>
        <v>18:11</v>
      </c>
      <c r="K10607" s="16">
        <f>IF(Tabla1[[#This Row],[FECHA]]=I10608,IF(J10608-J10607&gt;0,(J10608-J10607)*1440,0),0)</f>
        <v>1.9999999999999929</v>
      </c>
      <c r="L10607" s="14">
        <f>2+L10348-Datos!$C$8</f>
        <v>8.42</v>
      </c>
      <c r="M10607" s="13" t="s">
        <v>56150</v>
      </c>
      <c r="N10607" s="1" t="s">
        <v>43781</v>
      </c>
      <c r="O10607" s="1">
        <v>70</v>
      </c>
      <c r="P10607" s="1" t="s">
        <v>986</v>
      </c>
      <c r="Q10607" s="4" t="s">
        <v>21</v>
      </c>
    </row>
    <row r="10608" spans="1:17" ht="22.5" x14ac:dyDescent="0.25">
      <c r="A10608" s="3">
        <v>14252</v>
      </c>
      <c r="B10608" s="1" t="s">
        <v>43783</v>
      </c>
      <c r="C10608" s="1" t="s">
        <v>15</v>
      </c>
      <c r="D10608" s="1" t="s">
        <v>40</v>
      </c>
      <c r="E10608" s="1">
        <v>43106723</v>
      </c>
      <c r="F10608" s="1" t="s">
        <v>43784</v>
      </c>
      <c r="G10608" s="1">
        <v>2239828</v>
      </c>
      <c r="H10608" s="1" t="s">
        <v>43785</v>
      </c>
      <c r="I10608" s="2">
        <v>45080</v>
      </c>
      <c r="J10608" s="15" t="str">
        <f>MID(Tabla1[[#This Row],[HORA]],1,5)</f>
        <v>18:13</v>
      </c>
      <c r="K10608" s="16">
        <f>IF(Tabla1[[#This Row],[FECHA]]=I10609,IF(J10609-J10608&gt;0,(J10609-J10608)*1440,0),0)</f>
        <v>1.9999999999999929</v>
      </c>
      <c r="L10608" s="14">
        <f>2+L10349-Datos!$C$8</f>
        <v>9.08</v>
      </c>
      <c r="M10608" s="13" t="s">
        <v>56152</v>
      </c>
      <c r="N10608" s="1" t="s">
        <v>43786</v>
      </c>
      <c r="O10608" s="1">
        <v>25</v>
      </c>
      <c r="P10608" s="1" t="s">
        <v>986</v>
      </c>
      <c r="Q10608" s="4" t="s">
        <v>21</v>
      </c>
    </row>
    <row r="10609" spans="1:17" ht="22.5" x14ac:dyDescent="0.25">
      <c r="A10609" s="3">
        <v>18515</v>
      </c>
      <c r="B10609" s="1" t="s">
        <v>55151</v>
      </c>
      <c r="C10609" s="1" t="s">
        <v>15</v>
      </c>
      <c r="D10609" s="1" t="s">
        <v>40</v>
      </c>
      <c r="E10609" s="1">
        <v>20538902374</v>
      </c>
      <c r="F10609" s="1" t="s">
        <v>48400</v>
      </c>
      <c r="G10609" s="1">
        <v>2820042</v>
      </c>
      <c r="H10609" s="1" t="s">
        <v>50084</v>
      </c>
      <c r="I10609" s="2">
        <v>45080</v>
      </c>
      <c r="J10609" s="15" t="str">
        <f>MID(Tabla1[[#This Row],[HORA]],1,5)</f>
        <v>18:15</v>
      </c>
      <c r="K10609" s="16">
        <f>IF(Tabla1[[#This Row],[FECHA]]=I10610,IF(J10610-J10609&gt;0,(J10610-J10609)*1440,0),0)</f>
        <v>0.99999999999999645</v>
      </c>
      <c r="L10609" s="14">
        <f>2+L10350-Datos!$C$8</f>
        <v>9.02</v>
      </c>
      <c r="M10609" s="13" t="s">
        <v>56154</v>
      </c>
      <c r="N10609" s="1" t="s">
        <v>48447</v>
      </c>
      <c r="O10609" s="1">
        <v>15</v>
      </c>
      <c r="P10609" s="1" t="s">
        <v>986</v>
      </c>
      <c r="Q10609" s="4" t="s">
        <v>21</v>
      </c>
    </row>
    <row r="10610" spans="1:17" ht="22.5" x14ac:dyDescent="0.25">
      <c r="A10610" s="3">
        <v>16228</v>
      </c>
      <c r="B10610" s="1" t="s">
        <v>49296</v>
      </c>
      <c r="C10610" s="1" t="s">
        <v>15</v>
      </c>
      <c r="D10610" s="1" t="s">
        <v>228</v>
      </c>
      <c r="E10610" s="1">
        <v>20479874663</v>
      </c>
      <c r="F10610" s="1" t="s">
        <v>49297</v>
      </c>
      <c r="G10610" s="1">
        <v>72157860</v>
      </c>
      <c r="H10610" s="1" t="s">
        <v>49298</v>
      </c>
      <c r="I10610" s="2">
        <v>45080</v>
      </c>
      <c r="J10610" s="15" t="str">
        <f>MID(Tabla1[[#This Row],[HORA]],1,5)</f>
        <v>18:16</v>
      </c>
      <c r="K10610" s="16">
        <f>IF(Tabla1[[#This Row],[FECHA]]=I10611,IF(J10611-J10610&gt;0,(J10611-J10610)*1440,0),0)</f>
        <v>2.0000000000001528</v>
      </c>
      <c r="L10610" s="14">
        <f>2+L10351-Datos!$C$8</f>
        <v>7.120000000000001</v>
      </c>
      <c r="M10610" s="13" t="s">
        <v>56155</v>
      </c>
      <c r="N10610" s="1" t="s">
        <v>49299</v>
      </c>
      <c r="O10610" s="1">
        <v>30</v>
      </c>
      <c r="P10610" s="1" t="s">
        <v>27</v>
      </c>
      <c r="Q10610" s="4" t="s">
        <v>21</v>
      </c>
    </row>
    <row r="10611" spans="1:17" ht="22.5" x14ac:dyDescent="0.25">
      <c r="A10611" s="3">
        <v>14253</v>
      </c>
      <c r="B10611" s="1" t="s">
        <v>43787</v>
      </c>
      <c r="C10611" s="1" t="s">
        <v>15</v>
      </c>
      <c r="D10611" s="1" t="s">
        <v>40</v>
      </c>
      <c r="E10611" s="1">
        <v>42818882</v>
      </c>
      <c r="F10611" s="1" t="s">
        <v>43788</v>
      </c>
      <c r="G10611" s="1">
        <v>2239830</v>
      </c>
      <c r="H10611" s="1" t="s">
        <v>43789</v>
      </c>
      <c r="I10611" s="2">
        <v>45080</v>
      </c>
      <c r="J10611" s="15" t="str">
        <f>MID(Tabla1[[#This Row],[HORA]],1,5)</f>
        <v>18:18</v>
      </c>
      <c r="K10611" s="16">
        <f>IF(Tabla1[[#This Row],[FECHA]]=I10612,IF(J10612-J10611&gt;0,(J10612-J10611)*1440,0),0)</f>
        <v>2.9999999999999893</v>
      </c>
      <c r="L10611" s="14">
        <f>2+L10352-Datos!$C$8</f>
        <v>8.1300000000000008</v>
      </c>
      <c r="M10611" s="13" t="s">
        <v>56157</v>
      </c>
      <c r="N10611" s="1" t="s">
        <v>43790</v>
      </c>
      <c r="O10611" s="1">
        <v>15</v>
      </c>
      <c r="P10611" s="1" t="s">
        <v>986</v>
      </c>
      <c r="Q10611" s="4" t="s">
        <v>21</v>
      </c>
    </row>
    <row r="10612" spans="1:17" ht="22.5" x14ac:dyDescent="0.25">
      <c r="A10612" s="3">
        <v>9192</v>
      </c>
      <c r="B10612" s="1" t="s">
        <v>28719</v>
      </c>
      <c r="C10612" s="1" t="s">
        <v>15</v>
      </c>
      <c r="D10612" s="1" t="s">
        <v>228</v>
      </c>
      <c r="E10612" s="1">
        <v>16787915</v>
      </c>
      <c r="F10612" s="1" t="s">
        <v>28720</v>
      </c>
      <c r="G10612" s="1">
        <v>2239832</v>
      </c>
      <c r="H10612" s="1" t="s">
        <v>28721</v>
      </c>
      <c r="I10612" s="2">
        <v>45080</v>
      </c>
      <c r="J10612" s="15" t="str">
        <f>MID(Tabla1[[#This Row],[HORA]],1,5)</f>
        <v>18:21</v>
      </c>
      <c r="K10612" s="16">
        <f>IF(Tabla1[[#This Row],[FECHA]]=I10613,IF(J10613-J10612&gt;0,(J10613-J10612)*1440,0),0)</f>
        <v>0</v>
      </c>
      <c r="L10612" s="14">
        <f>2+L10353-Datos!$C$8</f>
        <v>9.5</v>
      </c>
      <c r="M10612" s="13" t="s">
        <v>56160</v>
      </c>
      <c r="N10612" s="1" t="s">
        <v>28722</v>
      </c>
      <c r="O10612" s="1">
        <v>25</v>
      </c>
      <c r="P10612" s="1" t="s">
        <v>170</v>
      </c>
      <c r="Q10612" s="4" t="s">
        <v>21</v>
      </c>
    </row>
    <row r="10613" spans="1:17" ht="22.5" x14ac:dyDescent="0.25">
      <c r="A10613" s="3">
        <v>14254</v>
      </c>
      <c r="B10613" s="1" t="s">
        <v>43791</v>
      </c>
      <c r="C10613" s="1" t="s">
        <v>15</v>
      </c>
      <c r="D10613" s="1" t="s">
        <v>40</v>
      </c>
      <c r="E10613" s="1">
        <v>16453388</v>
      </c>
      <c r="F10613" s="1" t="s">
        <v>43792</v>
      </c>
      <c r="G10613" s="1">
        <v>2239831</v>
      </c>
      <c r="H10613" s="1" t="s">
        <v>43793</v>
      </c>
      <c r="I10613" s="2">
        <v>45080</v>
      </c>
      <c r="J10613" s="15" t="str">
        <f>MID(Tabla1[[#This Row],[HORA]],1,5)</f>
        <v>18:21</v>
      </c>
      <c r="K10613" s="16">
        <f>IF(Tabla1[[#This Row],[FECHA]]=I10614,IF(J10614-J10613&gt;0,(J10614-J10613)*1440,0),0)</f>
        <v>1.999999999999833</v>
      </c>
      <c r="L10613" s="14">
        <f>2+L10354-Datos!$C$8</f>
        <v>9.25</v>
      </c>
      <c r="M10613" s="13" t="s">
        <v>56160</v>
      </c>
      <c r="N10613" s="1" t="s">
        <v>43794</v>
      </c>
      <c r="O10613" s="1">
        <v>15</v>
      </c>
      <c r="P10613" s="1" t="s">
        <v>986</v>
      </c>
      <c r="Q10613" s="4" t="s">
        <v>21</v>
      </c>
    </row>
    <row r="10614" spans="1:17" ht="22.5" x14ac:dyDescent="0.25">
      <c r="A10614" s="3">
        <v>723</v>
      </c>
      <c r="B10614" s="1" t="s">
        <v>1664</v>
      </c>
      <c r="C10614" s="1" t="s">
        <v>15</v>
      </c>
      <c r="D10614" s="1" t="s">
        <v>16</v>
      </c>
      <c r="E10614" s="1">
        <v>16736357</v>
      </c>
      <c r="F10614" s="1" t="s">
        <v>565</v>
      </c>
      <c r="G10614" s="1">
        <v>2239834</v>
      </c>
      <c r="H10614" s="1" t="s">
        <v>1665</v>
      </c>
      <c r="I10614" s="2">
        <v>45080</v>
      </c>
      <c r="J10614" s="15" t="str">
        <f>MID(Tabla1[[#This Row],[HORA]],1,5)</f>
        <v>18:23</v>
      </c>
      <c r="K10614" s="16">
        <f>IF(Tabla1[[#This Row],[FECHA]]=I10615,IF(J10615-J10614&gt;0,(J10615-J10614)*1440,0),0)</f>
        <v>0</v>
      </c>
      <c r="L10614" s="14">
        <f>2+L10355-Datos!$C$8</f>
        <v>12.190000000000001</v>
      </c>
      <c r="M10614" s="13" t="s">
        <v>56162</v>
      </c>
      <c r="N10614" s="1" t="s">
        <v>1666</v>
      </c>
      <c r="O10614" s="1">
        <v>0</v>
      </c>
      <c r="P10614" s="1" t="s">
        <v>27</v>
      </c>
      <c r="Q10614" s="4" t="s">
        <v>21</v>
      </c>
    </row>
    <row r="10615" spans="1:17" ht="22.5" x14ac:dyDescent="0.25">
      <c r="A10615" s="3">
        <v>14255</v>
      </c>
      <c r="B10615" s="1" t="s">
        <v>43795</v>
      </c>
      <c r="C10615" s="1" t="s">
        <v>15</v>
      </c>
      <c r="D10615" s="1" t="s">
        <v>40</v>
      </c>
      <c r="E10615" s="1">
        <v>16754850</v>
      </c>
      <c r="F10615" s="1" t="s">
        <v>24847</v>
      </c>
      <c r="G10615" s="1">
        <v>2239833</v>
      </c>
      <c r="H10615" s="1" t="s">
        <v>43796</v>
      </c>
      <c r="I10615" s="2">
        <v>45080</v>
      </c>
      <c r="J10615" s="15" t="str">
        <f>MID(Tabla1[[#This Row],[HORA]],1,5)</f>
        <v>18:23</v>
      </c>
      <c r="K10615" s="16">
        <f>IF(Tabla1[[#This Row],[FECHA]]=I10616,IF(J10616-J10615&gt;0,(J10616-J10615)*1440,0),0)</f>
        <v>0</v>
      </c>
      <c r="L10615" s="14">
        <f>2+L10356-Datos!$C$8</f>
        <v>9.34</v>
      </c>
      <c r="M10615" s="13" t="s">
        <v>56162</v>
      </c>
      <c r="N10615" s="1" t="s">
        <v>42940</v>
      </c>
      <c r="O10615" s="1">
        <v>100</v>
      </c>
      <c r="P10615" s="1" t="s">
        <v>986</v>
      </c>
      <c r="Q10615" s="4" t="s">
        <v>21</v>
      </c>
    </row>
    <row r="10616" spans="1:17" ht="22.5" x14ac:dyDescent="0.25">
      <c r="A10616" s="3">
        <v>15489</v>
      </c>
      <c r="B10616" s="1" t="s">
        <v>47232</v>
      </c>
      <c r="C10616" s="1" t="s">
        <v>15</v>
      </c>
      <c r="D10616" s="1" t="s">
        <v>40</v>
      </c>
      <c r="E10616" s="1">
        <v>44392115</v>
      </c>
      <c r="F10616" s="1" t="s">
        <v>47233</v>
      </c>
      <c r="G10616" s="1">
        <v>44392115</v>
      </c>
      <c r="H10616" s="1" t="s">
        <v>47233</v>
      </c>
      <c r="I10616" s="2">
        <v>45080</v>
      </c>
      <c r="J10616" s="15" t="str">
        <f>MID(Tabla1[[#This Row],[HORA]],1,5)</f>
        <v>18:23</v>
      </c>
      <c r="K10616" s="16">
        <f>IF(Tabla1[[#This Row],[FECHA]]=I10617,IF(J10617-J10616&gt;0,(J10617-J10616)*1440,0),0)</f>
        <v>3.9999999999999858</v>
      </c>
      <c r="L10616" s="14">
        <f>2+L10357-Datos!$C$8</f>
        <v>7.5500000000000007</v>
      </c>
      <c r="M10616" s="13" t="s">
        <v>56162</v>
      </c>
      <c r="N10616" s="1" t="s">
        <v>28118</v>
      </c>
      <c r="O10616" s="1">
        <v>4</v>
      </c>
      <c r="P10616" s="1" t="s">
        <v>645</v>
      </c>
      <c r="Q10616" s="4" t="s">
        <v>21</v>
      </c>
    </row>
    <row r="10617" spans="1:17" ht="22.5" x14ac:dyDescent="0.25">
      <c r="A10617" s="3">
        <v>3113</v>
      </c>
      <c r="B10617" s="1" t="s">
        <v>9688</v>
      </c>
      <c r="C10617" s="1" t="s">
        <v>15</v>
      </c>
      <c r="D10617" s="1" t="s">
        <v>40</v>
      </c>
      <c r="E10617" s="1">
        <v>16758300</v>
      </c>
      <c r="F10617" s="1" t="s">
        <v>4859</v>
      </c>
      <c r="G10617" s="1">
        <v>74624015</v>
      </c>
      <c r="H10617" s="1" t="s">
        <v>4422</v>
      </c>
      <c r="I10617" s="2">
        <v>45080</v>
      </c>
      <c r="J10617" s="15" t="str">
        <f>MID(Tabla1[[#This Row],[HORA]],1,5)</f>
        <v>18:27</v>
      </c>
      <c r="K10617" s="16">
        <f>IF(Tabla1[[#This Row],[FECHA]]=I10618,IF(J10618-J10617&gt;0,(J10618-J10617)*1440,0),0)</f>
        <v>0</v>
      </c>
      <c r="L10617" s="14">
        <f>2+L10358-Datos!$C$8</f>
        <v>8.34</v>
      </c>
      <c r="M10617" s="13" t="s">
        <v>56166</v>
      </c>
      <c r="N10617" s="1" t="s">
        <v>8473</v>
      </c>
      <c r="O10617" s="1">
        <v>10</v>
      </c>
      <c r="P10617" s="1" t="s">
        <v>27</v>
      </c>
      <c r="Q10617" s="4" t="s">
        <v>21</v>
      </c>
    </row>
    <row r="10618" spans="1:17" ht="22.5" x14ac:dyDescent="0.25">
      <c r="A10618" s="3">
        <v>9193</v>
      </c>
      <c r="B10618" s="1" t="s">
        <v>28723</v>
      </c>
      <c r="C10618" s="1" t="s">
        <v>15</v>
      </c>
      <c r="D10618" s="1" t="s">
        <v>71</v>
      </c>
      <c r="E10618" s="1">
        <v>76733455</v>
      </c>
      <c r="F10618" s="1" t="s">
        <v>28724</v>
      </c>
      <c r="G10618" s="1">
        <v>2239835</v>
      </c>
      <c r="H10618" s="1" t="s">
        <v>28725</v>
      </c>
      <c r="I10618" s="2">
        <v>45080</v>
      </c>
      <c r="J10618" s="15" t="str">
        <f>MID(Tabla1[[#This Row],[HORA]],1,5)</f>
        <v>18:27</v>
      </c>
      <c r="K10618" s="16">
        <f>IF(Tabla1[[#This Row],[FECHA]]=I10619,IF(J10619-J10618&gt;0,(J10619-J10618)*1440,0),0)</f>
        <v>2.0000000000001528</v>
      </c>
      <c r="L10618" s="14">
        <f>2+L10359-Datos!$C$8</f>
        <v>7.08</v>
      </c>
      <c r="M10618" s="13" t="s">
        <v>56166</v>
      </c>
      <c r="N10618" s="1" t="s">
        <v>28726</v>
      </c>
      <c r="O10618" s="1">
        <v>12</v>
      </c>
      <c r="P10618" s="1" t="s">
        <v>170</v>
      </c>
      <c r="Q10618" s="4" t="s">
        <v>21</v>
      </c>
    </row>
    <row r="10619" spans="1:17" ht="22.5" x14ac:dyDescent="0.25">
      <c r="A10619" s="3">
        <v>14256</v>
      </c>
      <c r="B10619" s="1" t="s">
        <v>43797</v>
      </c>
      <c r="C10619" s="1" t="s">
        <v>15</v>
      </c>
      <c r="D10619" s="1" t="s">
        <v>40</v>
      </c>
      <c r="E10619" s="1">
        <v>16783412</v>
      </c>
      <c r="F10619" s="1" t="s">
        <v>18955</v>
      </c>
      <c r="G10619" s="1">
        <v>16783412</v>
      </c>
      <c r="H10619" s="1" t="s">
        <v>18955</v>
      </c>
      <c r="I10619" s="2">
        <v>45080</v>
      </c>
      <c r="J10619" s="15" t="str">
        <f>MID(Tabla1[[#This Row],[HORA]],1,5)</f>
        <v>18:29</v>
      </c>
      <c r="K10619" s="16">
        <f>IF(Tabla1[[#This Row],[FECHA]]=I10620,IF(J10620-J10619&gt;0,(J10620-J10619)*1440,0),0)</f>
        <v>0.99999999999999645</v>
      </c>
      <c r="L10619" s="14">
        <f>2+L10360-Datos!$C$8</f>
        <v>10</v>
      </c>
      <c r="M10619" s="13" t="s">
        <v>56168</v>
      </c>
      <c r="N10619" s="1" t="s">
        <v>1715</v>
      </c>
      <c r="O10619" s="1">
        <v>140</v>
      </c>
      <c r="P10619" s="1" t="s">
        <v>986</v>
      </c>
      <c r="Q10619" s="4" t="s">
        <v>21</v>
      </c>
    </row>
    <row r="10620" spans="1:17" ht="22.5" x14ac:dyDescent="0.25">
      <c r="A10620" s="3">
        <v>14257</v>
      </c>
      <c r="B10620" s="1" t="s">
        <v>43798</v>
      </c>
      <c r="C10620" s="1" t="s">
        <v>15</v>
      </c>
      <c r="D10620" s="1" t="s">
        <v>172</v>
      </c>
      <c r="E10620" s="1">
        <v>46184227</v>
      </c>
      <c r="F10620" s="1" t="s">
        <v>43799</v>
      </c>
      <c r="G10620" s="1">
        <v>46184227</v>
      </c>
      <c r="H10620" s="1" t="s">
        <v>43799</v>
      </c>
      <c r="I10620" s="2">
        <v>45080</v>
      </c>
      <c r="J10620" s="15" t="str">
        <f>MID(Tabla1[[#This Row],[HORA]],1,5)</f>
        <v>18:30</v>
      </c>
      <c r="K10620" s="16">
        <f>IF(Tabla1[[#This Row],[FECHA]]=I10621,IF(J10621-J10620&gt;0,(J10621-J10620)*1440,0),0)</f>
        <v>0</v>
      </c>
      <c r="L10620" s="14">
        <f>2+L10361-Datos!$C$8</f>
        <v>12.48</v>
      </c>
      <c r="M10620" s="13" t="s">
        <v>56169</v>
      </c>
      <c r="N10620" s="1" t="s">
        <v>1715</v>
      </c>
      <c r="O10620" s="1">
        <v>20</v>
      </c>
      <c r="P10620" s="1" t="s">
        <v>986</v>
      </c>
      <c r="Q10620" s="4" t="s">
        <v>21</v>
      </c>
    </row>
    <row r="10621" spans="1:17" ht="22.5" x14ac:dyDescent="0.25">
      <c r="A10621" s="3">
        <v>15490</v>
      </c>
      <c r="B10621" s="1" t="s">
        <v>47234</v>
      </c>
      <c r="C10621" s="1" t="s">
        <v>15</v>
      </c>
      <c r="D10621" s="1" t="s">
        <v>40</v>
      </c>
      <c r="E10621" s="1">
        <v>72909382</v>
      </c>
      <c r="F10621" s="1" t="s">
        <v>47235</v>
      </c>
      <c r="G10621" s="1">
        <v>72909382</v>
      </c>
      <c r="H10621" s="1" t="s">
        <v>47235</v>
      </c>
      <c r="I10621" s="2">
        <v>45080</v>
      </c>
      <c r="J10621" s="15" t="str">
        <f>MID(Tabla1[[#This Row],[HORA]],1,5)</f>
        <v>18:30</v>
      </c>
      <c r="K10621" s="16">
        <f>IF(Tabla1[[#This Row],[FECHA]]=I10622,IF(J10622-J10621&gt;0,(J10622-J10621)*1440,0),0)</f>
        <v>2.9999999999999893</v>
      </c>
      <c r="L10621" s="14">
        <f>2+L10362-Datos!$C$8</f>
        <v>8.18</v>
      </c>
      <c r="M10621" s="13" t="s">
        <v>56169</v>
      </c>
      <c r="N10621" s="1" t="s">
        <v>28118</v>
      </c>
      <c r="O10621" s="1">
        <v>4</v>
      </c>
      <c r="P10621" s="1" t="s">
        <v>645</v>
      </c>
      <c r="Q10621" s="4" t="s">
        <v>21</v>
      </c>
    </row>
    <row r="10622" spans="1:17" ht="22.5" x14ac:dyDescent="0.25">
      <c r="A10622" s="3">
        <v>17464</v>
      </c>
      <c r="B10622" s="1" t="s">
        <v>52557</v>
      </c>
      <c r="C10622" s="1" t="s">
        <v>15</v>
      </c>
      <c r="D10622" s="1" t="s">
        <v>23</v>
      </c>
      <c r="E10622" s="1">
        <v>20507865951</v>
      </c>
      <c r="F10622" s="1" t="s">
        <v>48144</v>
      </c>
      <c r="G10622" s="1">
        <v>71852728</v>
      </c>
      <c r="H10622" s="1" t="s">
        <v>49936</v>
      </c>
      <c r="I10622" s="2">
        <v>45080</v>
      </c>
      <c r="J10622" s="15" t="str">
        <f>MID(Tabla1[[#This Row],[HORA]],1,5)</f>
        <v>18:33</v>
      </c>
      <c r="K10622" s="16">
        <f>IF(Tabla1[[#This Row],[FECHA]]=I10623,IF(J10623-J10622&gt;0,(J10623-J10622)*1440,0),0)</f>
        <v>8.999999999999968</v>
      </c>
      <c r="L10622" s="14">
        <f>2+L10363-Datos!$C$8</f>
        <v>7.28</v>
      </c>
      <c r="M10622" s="13" t="s">
        <v>56172</v>
      </c>
      <c r="N10622" s="1" t="s">
        <v>174</v>
      </c>
      <c r="O10622" s="1">
        <v>10</v>
      </c>
      <c r="P10622" s="1" t="s">
        <v>170</v>
      </c>
      <c r="Q10622" s="4" t="s">
        <v>21</v>
      </c>
    </row>
    <row r="10623" spans="1:17" ht="22.5" x14ac:dyDescent="0.25">
      <c r="A10623" s="3">
        <v>14258</v>
      </c>
      <c r="B10623" s="1" t="s">
        <v>43800</v>
      </c>
      <c r="C10623" s="1" t="s">
        <v>15</v>
      </c>
      <c r="D10623" s="1" t="s">
        <v>71</v>
      </c>
      <c r="E10623" s="1">
        <v>75956572</v>
      </c>
      <c r="F10623" s="1" t="s">
        <v>43801</v>
      </c>
      <c r="G10623" s="1">
        <v>75956572</v>
      </c>
      <c r="H10623" s="1" t="s">
        <v>43801</v>
      </c>
      <c r="I10623" s="2">
        <v>45080</v>
      </c>
      <c r="J10623" s="15" t="str">
        <f>MID(Tabla1[[#This Row],[HORA]],1,5)</f>
        <v>18:42</v>
      </c>
      <c r="K10623" s="16">
        <f>IF(Tabla1[[#This Row],[FECHA]]=I10624,IF(J10624-J10623&gt;0,(J10624-J10623)*1440,0),0)</f>
        <v>1.9999999999999929</v>
      </c>
      <c r="L10623" s="14">
        <f>2+L10364-Datos!$C$8</f>
        <v>8.48</v>
      </c>
      <c r="M10623" s="13" t="s">
        <v>56181</v>
      </c>
      <c r="N10623" s="1" t="s">
        <v>1715</v>
      </c>
      <c r="O10623" s="1">
        <v>80</v>
      </c>
      <c r="P10623" s="1" t="s">
        <v>986</v>
      </c>
      <c r="Q10623" s="4" t="s">
        <v>21</v>
      </c>
    </row>
    <row r="10624" spans="1:17" ht="22.5" x14ac:dyDescent="0.25">
      <c r="A10624" s="3">
        <v>9194</v>
      </c>
      <c r="B10624" s="1" t="s">
        <v>28727</v>
      </c>
      <c r="C10624" s="1" t="s">
        <v>15</v>
      </c>
      <c r="D10624" s="1" t="s">
        <v>40</v>
      </c>
      <c r="E10624" s="1">
        <v>16788093</v>
      </c>
      <c r="F10624" s="1" t="s">
        <v>28728</v>
      </c>
      <c r="G10624" s="1">
        <v>2239837</v>
      </c>
      <c r="H10624" s="1" t="s">
        <v>28729</v>
      </c>
      <c r="I10624" s="2">
        <v>45080</v>
      </c>
      <c r="J10624" s="15" t="str">
        <f>MID(Tabla1[[#This Row],[HORA]],1,5)</f>
        <v>18:44</v>
      </c>
      <c r="K10624" s="16">
        <f>IF(Tabla1[[#This Row],[FECHA]]=I10625,IF(J10625-J10624&gt;0,(J10625-J10624)*1440,0),0)</f>
        <v>0.99999999999999645</v>
      </c>
      <c r="L10624" s="14">
        <f>2+L10365-Datos!$C$8</f>
        <v>9.98</v>
      </c>
      <c r="M10624" s="13" t="s">
        <v>56183</v>
      </c>
      <c r="N10624" s="1" t="s">
        <v>21557</v>
      </c>
      <c r="O10624" s="1">
        <v>15</v>
      </c>
      <c r="P10624" s="1" t="s">
        <v>170</v>
      </c>
      <c r="Q10624" s="4" t="s">
        <v>21</v>
      </c>
    </row>
    <row r="10625" spans="1:17" ht="22.5" x14ac:dyDescent="0.25">
      <c r="A10625" s="3">
        <v>14259</v>
      </c>
      <c r="B10625" s="1" t="s">
        <v>43802</v>
      </c>
      <c r="C10625" s="1" t="s">
        <v>15</v>
      </c>
      <c r="D10625" s="1" t="s">
        <v>71</v>
      </c>
      <c r="E10625" s="1">
        <v>145140003</v>
      </c>
      <c r="F10625" s="1" t="s">
        <v>38341</v>
      </c>
      <c r="G10625" s="1">
        <v>2239838</v>
      </c>
      <c r="H10625" s="1" t="s">
        <v>43803</v>
      </c>
      <c r="I10625" s="2">
        <v>45080</v>
      </c>
      <c r="J10625" s="15" t="str">
        <f>MID(Tabla1[[#This Row],[HORA]],1,5)</f>
        <v>18:45</v>
      </c>
      <c r="K10625" s="16">
        <f>IF(Tabla1[[#This Row],[FECHA]]=I10626,IF(J10626-J10625&gt;0,(J10626-J10625)*1440,0),0)</f>
        <v>3.9999999999999858</v>
      </c>
      <c r="L10625" s="14">
        <f>2+L10366-Datos!$C$8</f>
        <v>7.33</v>
      </c>
      <c r="M10625" s="13" t="s">
        <v>56184</v>
      </c>
      <c r="N10625" s="1" t="s">
        <v>43804</v>
      </c>
      <c r="O10625" s="1">
        <v>40</v>
      </c>
      <c r="P10625" s="1" t="s">
        <v>986</v>
      </c>
      <c r="Q10625" s="4" t="s">
        <v>21</v>
      </c>
    </row>
    <row r="10626" spans="1:17" ht="22.5" x14ac:dyDescent="0.25">
      <c r="A10626" s="3">
        <v>9195</v>
      </c>
      <c r="B10626" s="1" t="s">
        <v>28730</v>
      </c>
      <c r="C10626" s="1" t="s">
        <v>15</v>
      </c>
      <c r="D10626" s="1" t="s">
        <v>71</v>
      </c>
      <c r="E10626" s="1">
        <v>43625993</v>
      </c>
      <c r="F10626" s="1" t="s">
        <v>28731</v>
      </c>
      <c r="G10626" s="1">
        <v>2239840</v>
      </c>
      <c r="H10626" s="1" t="s">
        <v>28732</v>
      </c>
      <c r="I10626" s="2">
        <v>45080</v>
      </c>
      <c r="J10626" s="15" t="str">
        <f>MID(Tabla1[[#This Row],[HORA]],1,5)</f>
        <v>18:49</v>
      </c>
      <c r="K10626" s="16">
        <f>IF(Tabla1[[#This Row],[FECHA]]=I10627,IF(J10627-J10626&gt;0,(J10627-J10626)*1440,0),0)</f>
        <v>0</v>
      </c>
      <c r="L10626" s="14">
        <f>2+L10367-Datos!$C$8</f>
        <v>9.48</v>
      </c>
      <c r="M10626" s="13" t="s">
        <v>56188</v>
      </c>
      <c r="N10626" s="1" t="s">
        <v>28733</v>
      </c>
      <c r="O10626" s="1">
        <v>20</v>
      </c>
      <c r="P10626" s="1" t="s">
        <v>170</v>
      </c>
      <c r="Q10626" s="4" t="s">
        <v>21</v>
      </c>
    </row>
    <row r="10627" spans="1:17" ht="22.5" x14ac:dyDescent="0.25">
      <c r="A10627" s="3">
        <v>18516</v>
      </c>
      <c r="B10627" s="1" t="s">
        <v>55152</v>
      </c>
      <c r="C10627" s="1" t="s">
        <v>15</v>
      </c>
      <c r="D10627" s="1" t="s">
        <v>40</v>
      </c>
      <c r="E10627" s="1">
        <v>20608028448</v>
      </c>
      <c r="F10627" s="1" t="s">
        <v>48665</v>
      </c>
      <c r="G10627" s="1">
        <v>45314812</v>
      </c>
      <c r="H10627" s="1" t="s">
        <v>55153</v>
      </c>
      <c r="I10627" s="2">
        <v>45080</v>
      </c>
      <c r="J10627" s="15" t="str">
        <f>MID(Tabla1[[#This Row],[HORA]],1,5)</f>
        <v>18:49</v>
      </c>
      <c r="K10627" s="16">
        <f>IF(Tabla1[[#This Row],[FECHA]]=I10628,IF(J10628-J10627&gt;0,(J10628-J10627)*1440,0),0)</f>
        <v>2.9999999999999893</v>
      </c>
      <c r="L10627" s="14">
        <f>2+L10368-Datos!$C$8</f>
        <v>11.18</v>
      </c>
      <c r="M10627" s="13" t="s">
        <v>56188</v>
      </c>
      <c r="N10627" s="1" t="s">
        <v>27046</v>
      </c>
      <c r="O10627" s="1">
        <v>15</v>
      </c>
      <c r="P10627" s="1" t="s">
        <v>986</v>
      </c>
      <c r="Q10627" s="4" t="s">
        <v>21</v>
      </c>
    </row>
    <row r="10628" spans="1:17" ht="22.5" x14ac:dyDescent="0.25">
      <c r="A10628" s="3">
        <v>14260</v>
      </c>
      <c r="B10628" s="1" t="s">
        <v>43805</v>
      </c>
      <c r="C10628" s="1" t="s">
        <v>15</v>
      </c>
      <c r="D10628" s="1" t="s">
        <v>40</v>
      </c>
      <c r="E10628" s="1">
        <v>16410081</v>
      </c>
      <c r="F10628" s="1" t="s">
        <v>6490</v>
      </c>
      <c r="G10628" s="1">
        <v>2239842</v>
      </c>
      <c r="H10628" s="1" t="s">
        <v>6491</v>
      </c>
      <c r="I10628" s="2">
        <v>45080</v>
      </c>
      <c r="J10628" s="15" t="str">
        <f>MID(Tabla1[[#This Row],[HORA]],1,5)</f>
        <v>18:52</v>
      </c>
      <c r="K10628" s="16">
        <f>IF(Tabla1[[#This Row],[FECHA]]=I10629,IF(J10629-J10628&gt;0,(J10629-J10628)*1440,0),0)</f>
        <v>0.99999999999999645</v>
      </c>
      <c r="L10628" s="14">
        <f>2+L10369-Datos!$C$8</f>
        <v>8.34</v>
      </c>
      <c r="M10628" s="13" t="s">
        <v>56191</v>
      </c>
      <c r="N10628" s="1" t="s">
        <v>35913</v>
      </c>
      <c r="O10628" s="1">
        <v>20</v>
      </c>
      <c r="P10628" s="1" t="s">
        <v>986</v>
      </c>
      <c r="Q10628" s="4" t="s">
        <v>21</v>
      </c>
    </row>
    <row r="10629" spans="1:17" ht="22.5" x14ac:dyDescent="0.25">
      <c r="A10629" s="3">
        <v>9196</v>
      </c>
      <c r="B10629" s="1" t="s">
        <v>28734</v>
      </c>
      <c r="C10629" s="1" t="s">
        <v>15</v>
      </c>
      <c r="D10629" s="1" t="s">
        <v>33</v>
      </c>
      <c r="E10629" s="1">
        <v>47674092</v>
      </c>
      <c r="F10629" s="1" t="s">
        <v>28735</v>
      </c>
      <c r="G10629" s="1">
        <v>16401268</v>
      </c>
      <c r="H10629" s="1" t="s">
        <v>28736</v>
      </c>
      <c r="I10629" s="2">
        <v>45080</v>
      </c>
      <c r="J10629" s="15" t="str">
        <f>MID(Tabla1[[#This Row],[HORA]],1,5)</f>
        <v>18:53</v>
      </c>
      <c r="K10629" s="16">
        <f>IF(Tabla1[[#This Row],[FECHA]]=I10630,IF(J10630-J10629&gt;0,(J10630-J10629)*1440,0),0)</f>
        <v>2.9999999999999893</v>
      </c>
      <c r="L10629" s="14">
        <f>2+L10370-Datos!$C$8</f>
        <v>9.2800000000000011</v>
      </c>
      <c r="M10629" s="13" t="s">
        <v>56192</v>
      </c>
      <c r="N10629" s="1" t="s">
        <v>28737</v>
      </c>
      <c r="O10629" s="1">
        <v>20</v>
      </c>
      <c r="P10629" s="1" t="s">
        <v>170</v>
      </c>
      <c r="Q10629" s="4" t="s">
        <v>21</v>
      </c>
    </row>
    <row r="10630" spans="1:17" ht="22.5" x14ac:dyDescent="0.25">
      <c r="A10630" s="3">
        <v>14261</v>
      </c>
      <c r="B10630" s="1" t="s">
        <v>43806</v>
      </c>
      <c r="C10630" s="1" t="s">
        <v>15</v>
      </c>
      <c r="D10630" s="1" t="s">
        <v>82</v>
      </c>
      <c r="E10630" s="1">
        <v>6675663</v>
      </c>
      <c r="F10630" s="1" t="s">
        <v>43807</v>
      </c>
      <c r="G10630" s="1">
        <v>327795</v>
      </c>
      <c r="H10630" s="1" t="s">
        <v>43471</v>
      </c>
      <c r="I10630" s="2">
        <v>45080</v>
      </c>
      <c r="J10630" s="15" t="str">
        <f>MID(Tabla1[[#This Row],[HORA]],1,5)</f>
        <v>18:56</v>
      </c>
      <c r="K10630" s="16">
        <f>IF(Tabla1[[#This Row],[FECHA]]=I10631,IF(J10631-J10630&gt;0,(J10631-J10630)*1440,0),0)</f>
        <v>0.99999999999999645</v>
      </c>
      <c r="L10630" s="14">
        <f>2+L10371-Datos!$C$8</f>
        <v>9.52</v>
      </c>
      <c r="M10630" s="13" t="s">
        <v>56195</v>
      </c>
      <c r="N10630" s="1" t="s">
        <v>43808</v>
      </c>
      <c r="O10630" s="1">
        <v>40</v>
      </c>
      <c r="P10630" s="1" t="s">
        <v>986</v>
      </c>
      <c r="Q10630" s="4" t="s">
        <v>21</v>
      </c>
    </row>
    <row r="10631" spans="1:17" ht="22.5" x14ac:dyDescent="0.25">
      <c r="A10631" s="3">
        <v>9197</v>
      </c>
      <c r="B10631" s="1" t="s">
        <v>28738</v>
      </c>
      <c r="C10631" s="1" t="s">
        <v>15</v>
      </c>
      <c r="D10631" s="1" t="s">
        <v>161</v>
      </c>
      <c r="E10631" s="1">
        <v>33671275</v>
      </c>
      <c r="F10631" s="1" t="s">
        <v>28739</v>
      </c>
      <c r="G10631" s="1">
        <v>2239845</v>
      </c>
      <c r="H10631" s="1" t="s">
        <v>28740</v>
      </c>
      <c r="I10631" s="2">
        <v>45080</v>
      </c>
      <c r="J10631" s="15" t="str">
        <f>MID(Tabla1[[#This Row],[HORA]],1,5)</f>
        <v>18:57</v>
      </c>
      <c r="K10631" s="16">
        <f>IF(Tabla1[[#This Row],[FECHA]]=I10632,IF(J10632-J10631&gt;0,(J10632-J10631)*1440,0),0)</f>
        <v>0</v>
      </c>
      <c r="L10631" s="14">
        <f>2+L10372-Datos!$C$8</f>
        <v>7.19</v>
      </c>
      <c r="M10631" s="13" t="s">
        <v>56196</v>
      </c>
      <c r="N10631" s="1" t="s">
        <v>28741</v>
      </c>
      <c r="O10631" s="1">
        <v>45</v>
      </c>
      <c r="P10631" s="1" t="s">
        <v>170</v>
      </c>
      <c r="Q10631" s="4" t="s">
        <v>21</v>
      </c>
    </row>
    <row r="10632" spans="1:17" ht="22.5" x14ac:dyDescent="0.25">
      <c r="A10632" s="3">
        <v>14262</v>
      </c>
      <c r="B10632" s="1" t="s">
        <v>43809</v>
      </c>
      <c r="C10632" s="1" t="s">
        <v>15</v>
      </c>
      <c r="D10632" s="1" t="s">
        <v>33</v>
      </c>
      <c r="E10632" s="1">
        <v>6675663</v>
      </c>
      <c r="F10632" s="1" t="s">
        <v>43807</v>
      </c>
      <c r="G10632" s="1">
        <v>48083483</v>
      </c>
      <c r="H10632" s="1" t="s">
        <v>43810</v>
      </c>
      <c r="I10632" s="2">
        <v>45080</v>
      </c>
      <c r="J10632" s="15" t="str">
        <f>MID(Tabla1[[#This Row],[HORA]],1,5)</f>
        <v>18:57</v>
      </c>
      <c r="K10632" s="16">
        <f>IF(Tabla1[[#This Row],[FECHA]]=I10633,IF(J10633-J10632&gt;0,(J10633-J10632)*1440,0),0)</f>
        <v>5.0000000000001421</v>
      </c>
      <c r="L10632" s="14">
        <f>2+L10373-Datos!$C$8</f>
        <v>8.43</v>
      </c>
      <c r="M10632" s="13" t="s">
        <v>56196</v>
      </c>
      <c r="N10632" s="1" t="s">
        <v>43808</v>
      </c>
      <c r="O10632" s="1">
        <v>30</v>
      </c>
      <c r="P10632" s="1" t="s">
        <v>986</v>
      </c>
      <c r="Q10632" s="4" t="s">
        <v>21</v>
      </c>
    </row>
    <row r="10633" spans="1:17" ht="22.5" x14ac:dyDescent="0.25">
      <c r="A10633" s="3">
        <v>9198</v>
      </c>
      <c r="B10633" s="1" t="s">
        <v>28742</v>
      </c>
      <c r="C10633" s="1" t="s">
        <v>15</v>
      </c>
      <c r="D10633" s="1" t="s">
        <v>33</v>
      </c>
      <c r="E10633" s="1">
        <v>45108423</v>
      </c>
      <c r="F10633" s="1" t="s">
        <v>26015</v>
      </c>
      <c r="G10633" s="1">
        <v>16797886</v>
      </c>
      <c r="H10633" s="1" t="s">
        <v>28743</v>
      </c>
      <c r="I10633" s="2">
        <v>45080</v>
      </c>
      <c r="J10633" s="15" t="str">
        <f>MID(Tabla1[[#This Row],[HORA]],1,5)</f>
        <v>19:02</v>
      </c>
      <c r="K10633" s="16">
        <f>IF(Tabla1[[#This Row],[FECHA]]=I10634,IF(J10634-J10633&gt;0,(J10634-J10633)*1440,0),0)</f>
        <v>0</v>
      </c>
      <c r="L10633" s="14">
        <f>2+L10374-Datos!$C$8</f>
        <v>8.120000000000001</v>
      </c>
      <c r="M10633" s="13" t="s">
        <v>56201</v>
      </c>
      <c r="N10633" s="1" t="s">
        <v>28744</v>
      </c>
      <c r="O10633" s="1">
        <v>40</v>
      </c>
      <c r="P10633" s="1" t="s">
        <v>170</v>
      </c>
      <c r="Q10633" s="4" t="s">
        <v>21</v>
      </c>
    </row>
    <row r="10634" spans="1:17" ht="22.5" x14ac:dyDescent="0.25">
      <c r="A10634" s="3">
        <v>14263</v>
      </c>
      <c r="B10634" s="1" t="s">
        <v>43811</v>
      </c>
      <c r="C10634" s="1" t="s">
        <v>15</v>
      </c>
      <c r="D10634" s="1" t="s">
        <v>161</v>
      </c>
      <c r="E10634" s="1">
        <v>145140003</v>
      </c>
      <c r="F10634" s="1" t="s">
        <v>38341</v>
      </c>
      <c r="G10634" s="1">
        <v>33676022</v>
      </c>
      <c r="H10634" s="1" t="s">
        <v>43812</v>
      </c>
      <c r="I10634" s="2">
        <v>45080</v>
      </c>
      <c r="J10634" s="15" t="str">
        <f>MID(Tabla1[[#This Row],[HORA]],1,5)</f>
        <v>19:02</v>
      </c>
      <c r="K10634" s="16">
        <f>IF(Tabla1[[#This Row],[FECHA]]=I10635,IF(J10635-J10634&gt;0,(J10635-J10634)*1440,0),0)</f>
        <v>0.99999999999999645</v>
      </c>
      <c r="L10634" s="14">
        <f>2+L10375-Datos!$C$8</f>
        <v>9.5</v>
      </c>
      <c r="M10634" s="13" t="s">
        <v>56201</v>
      </c>
      <c r="N10634" s="1" t="s">
        <v>43813</v>
      </c>
      <c r="O10634" s="1">
        <v>15</v>
      </c>
      <c r="P10634" s="1" t="s">
        <v>986</v>
      </c>
      <c r="Q10634" s="4" t="s">
        <v>21</v>
      </c>
    </row>
    <row r="10635" spans="1:17" ht="22.5" x14ac:dyDescent="0.25">
      <c r="A10635" s="3">
        <v>15491</v>
      </c>
      <c r="B10635" s="1" t="s">
        <v>47236</v>
      </c>
      <c r="C10635" s="1" t="s">
        <v>15</v>
      </c>
      <c r="D10635" s="1" t="s">
        <v>40</v>
      </c>
      <c r="E10635" s="1">
        <v>42763047</v>
      </c>
      <c r="F10635" s="1" t="s">
        <v>47237</v>
      </c>
      <c r="G10635" s="1">
        <v>42763047</v>
      </c>
      <c r="H10635" s="1" t="s">
        <v>47237</v>
      </c>
      <c r="I10635" s="2">
        <v>45080</v>
      </c>
      <c r="J10635" s="15" t="str">
        <f>MID(Tabla1[[#This Row],[HORA]],1,5)</f>
        <v>19:03</v>
      </c>
      <c r="K10635" s="16">
        <f>IF(Tabla1[[#This Row],[FECHA]]=I10636,IF(J10636-J10635&gt;0,(J10636-J10635)*1440,0),0)</f>
        <v>0.99999999999983658</v>
      </c>
      <c r="L10635" s="14">
        <f>2+L10376-Datos!$C$8</f>
        <v>9.4400000000000013</v>
      </c>
      <c r="M10635" s="13" t="s">
        <v>56202</v>
      </c>
      <c r="N10635" s="1" t="s">
        <v>28118</v>
      </c>
      <c r="O10635" s="1">
        <v>4</v>
      </c>
      <c r="P10635" s="1" t="s">
        <v>645</v>
      </c>
      <c r="Q10635" s="4" t="s">
        <v>21</v>
      </c>
    </row>
    <row r="10636" spans="1:17" ht="22.5" x14ac:dyDescent="0.25">
      <c r="A10636" s="3">
        <v>3114</v>
      </c>
      <c r="B10636" s="1" t="s">
        <v>9689</v>
      </c>
      <c r="C10636" s="1" t="s">
        <v>15</v>
      </c>
      <c r="D10636" s="1" t="s">
        <v>40</v>
      </c>
      <c r="E10636" s="1">
        <v>16731068</v>
      </c>
      <c r="F10636" s="1" t="s">
        <v>4290</v>
      </c>
      <c r="G10636" s="1">
        <v>2239846</v>
      </c>
      <c r="H10636" s="1" t="s">
        <v>8580</v>
      </c>
      <c r="I10636" s="2">
        <v>45080</v>
      </c>
      <c r="J10636" s="15" t="str">
        <f>MID(Tabla1[[#This Row],[HORA]],1,5)</f>
        <v>19:04</v>
      </c>
      <c r="K10636" s="16">
        <f>IF(Tabla1[[#This Row],[FECHA]]=I10637,IF(J10637-J10636&gt;0,(J10637-J10636)*1440,0),0)</f>
        <v>0</v>
      </c>
      <c r="L10636" s="14">
        <f>2+L10377-Datos!$C$8</f>
        <v>9.34</v>
      </c>
      <c r="M10636" s="13" t="s">
        <v>56203</v>
      </c>
      <c r="N10636" s="1" t="s">
        <v>9690</v>
      </c>
      <c r="O10636" s="1">
        <v>10</v>
      </c>
      <c r="P10636" s="1" t="s">
        <v>27</v>
      </c>
      <c r="Q10636" s="4" t="s">
        <v>21</v>
      </c>
    </row>
    <row r="10637" spans="1:17" ht="22.5" x14ac:dyDescent="0.25">
      <c r="A10637" s="3">
        <v>14264</v>
      </c>
      <c r="B10637" s="1" t="s">
        <v>43814</v>
      </c>
      <c r="C10637" s="1" t="s">
        <v>15</v>
      </c>
      <c r="D10637" s="1" t="s">
        <v>40</v>
      </c>
      <c r="E10637" s="1">
        <v>47720853</v>
      </c>
      <c r="F10637" s="1" t="s">
        <v>12365</v>
      </c>
      <c r="G10637" s="1">
        <v>73531566</v>
      </c>
      <c r="H10637" s="1" t="s">
        <v>12366</v>
      </c>
      <c r="I10637" s="2">
        <v>45080</v>
      </c>
      <c r="J10637" s="15" t="str">
        <f>MID(Tabla1[[#This Row],[HORA]],1,5)</f>
        <v>19:04</v>
      </c>
      <c r="K10637" s="16">
        <f>IF(Tabla1[[#This Row],[FECHA]]=I10638,IF(J10638-J10637&gt;0,(J10638-J10637)*1440,0),0)</f>
        <v>0.99999999999999645</v>
      </c>
      <c r="L10637" s="14">
        <f>2+L10378-Datos!$C$8</f>
        <v>7.0500000000000007</v>
      </c>
      <c r="M10637" s="13" t="s">
        <v>56203</v>
      </c>
      <c r="N10637" s="1" t="s">
        <v>43815</v>
      </c>
      <c r="O10637" s="1">
        <v>20</v>
      </c>
      <c r="P10637" s="1" t="s">
        <v>986</v>
      </c>
      <c r="Q10637" s="4" t="s">
        <v>21</v>
      </c>
    </row>
    <row r="10638" spans="1:17" ht="22.5" x14ac:dyDescent="0.25">
      <c r="A10638" s="3">
        <v>15492</v>
      </c>
      <c r="B10638" s="1" t="s">
        <v>47238</v>
      </c>
      <c r="C10638" s="1" t="s">
        <v>15</v>
      </c>
      <c r="D10638" s="1" t="s">
        <v>40</v>
      </c>
      <c r="E10638" s="1">
        <v>33812513</v>
      </c>
      <c r="F10638" s="1" t="s">
        <v>47239</v>
      </c>
      <c r="G10638" s="1">
        <v>33812513</v>
      </c>
      <c r="H10638" s="1" t="s">
        <v>47239</v>
      </c>
      <c r="I10638" s="2">
        <v>45080</v>
      </c>
      <c r="J10638" s="15" t="str">
        <f>MID(Tabla1[[#This Row],[HORA]],1,5)</f>
        <v>19:05</v>
      </c>
      <c r="K10638" s="16">
        <f>IF(Tabla1[[#This Row],[FECHA]]=I10639,IF(J10639-J10638&gt;0,(J10639-J10638)*1440,0),0)</f>
        <v>1.0000000000001563</v>
      </c>
      <c r="L10638" s="14">
        <f>2+L10379-Datos!$C$8</f>
        <v>8.34</v>
      </c>
      <c r="M10638" s="13" t="s">
        <v>56204</v>
      </c>
      <c r="N10638" s="1" t="s">
        <v>28118</v>
      </c>
      <c r="O10638" s="1">
        <v>4</v>
      </c>
      <c r="P10638" s="1" t="s">
        <v>645</v>
      </c>
      <c r="Q10638" s="4" t="s">
        <v>21</v>
      </c>
    </row>
    <row r="10639" spans="1:17" ht="22.5" x14ac:dyDescent="0.25">
      <c r="A10639" s="3">
        <v>9199</v>
      </c>
      <c r="B10639" s="1" t="s">
        <v>28745</v>
      </c>
      <c r="C10639" s="1" t="s">
        <v>15</v>
      </c>
      <c r="D10639" s="1" t="s">
        <v>82</v>
      </c>
      <c r="E10639" s="1">
        <v>27291703</v>
      </c>
      <c r="F10639" s="1" t="s">
        <v>3828</v>
      </c>
      <c r="G10639" s="1">
        <v>2239847</v>
      </c>
      <c r="H10639" s="1" t="s">
        <v>28746</v>
      </c>
      <c r="I10639" s="2">
        <v>45080</v>
      </c>
      <c r="J10639" s="15" t="str">
        <f>MID(Tabla1[[#This Row],[HORA]],1,5)</f>
        <v>19:06</v>
      </c>
      <c r="K10639" s="16">
        <f>IF(Tabla1[[#This Row],[FECHA]]=I10640,IF(J10640-J10639&gt;0,(J10640-J10639)*1440,0),0)</f>
        <v>0.99999999999999645</v>
      </c>
      <c r="L10639" s="14">
        <f>2+L10380-Datos!$C$8</f>
        <v>7.3500000000000005</v>
      </c>
      <c r="M10639" s="13" t="s">
        <v>56205</v>
      </c>
      <c r="N10639" s="1" t="s">
        <v>28747</v>
      </c>
      <c r="O10639" s="1">
        <v>15</v>
      </c>
      <c r="P10639" s="1" t="s">
        <v>170</v>
      </c>
      <c r="Q10639" s="4" t="s">
        <v>21</v>
      </c>
    </row>
    <row r="10640" spans="1:17" ht="22.5" x14ac:dyDescent="0.25">
      <c r="A10640" s="3">
        <v>14265</v>
      </c>
      <c r="B10640" s="1" t="s">
        <v>43816</v>
      </c>
      <c r="C10640" s="1" t="s">
        <v>15</v>
      </c>
      <c r="D10640" s="1" t="s">
        <v>40</v>
      </c>
      <c r="E10640" s="1">
        <v>2846572</v>
      </c>
      <c r="F10640" s="1" t="s">
        <v>43817</v>
      </c>
      <c r="G10640" s="1">
        <v>2239848</v>
      </c>
      <c r="H10640" s="1" t="s">
        <v>43818</v>
      </c>
      <c r="I10640" s="2">
        <v>45080</v>
      </c>
      <c r="J10640" s="15" t="str">
        <f>MID(Tabla1[[#This Row],[HORA]],1,5)</f>
        <v>19:07</v>
      </c>
      <c r="K10640" s="16">
        <f>IF(Tabla1[[#This Row],[FECHA]]=I10641,IF(J10641-J10640&gt;0,(J10641-J10640)*1440,0),0)</f>
        <v>0.99999999999983658</v>
      </c>
      <c r="L10640" s="14">
        <f>2+L10381-Datos!$C$8</f>
        <v>10.36</v>
      </c>
      <c r="M10640" s="13" t="s">
        <v>56206</v>
      </c>
      <c r="N10640" s="1" t="s">
        <v>43819</v>
      </c>
      <c r="O10640" s="1">
        <v>15</v>
      </c>
      <c r="P10640" s="1" t="s">
        <v>986</v>
      </c>
      <c r="Q10640" s="4" t="s">
        <v>21</v>
      </c>
    </row>
    <row r="10641" spans="1:17" ht="22.5" x14ac:dyDescent="0.25">
      <c r="A10641" s="3">
        <v>9200</v>
      </c>
      <c r="B10641" s="1" t="s">
        <v>28748</v>
      </c>
      <c r="C10641" s="1" t="s">
        <v>15</v>
      </c>
      <c r="D10641" s="1" t="s">
        <v>40</v>
      </c>
      <c r="E10641" s="1">
        <v>45424141</v>
      </c>
      <c r="F10641" s="1" t="s">
        <v>28749</v>
      </c>
      <c r="G10641" s="1">
        <v>2239849</v>
      </c>
      <c r="H10641" s="1" t="s">
        <v>28750</v>
      </c>
      <c r="I10641" s="2">
        <v>45080</v>
      </c>
      <c r="J10641" s="15" t="str">
        <f>MID(Tabla1[[#This Row],[HORA]],1,5)</f>
        <v>19:08</v>
      </c>
      <c r="K10641" s="16">
        <f>IF(Tabla1[[#This Row],[FECHA]]=I10642,IF(J10642-J10641&gt;0,(J10642-J10641)*1440,0),0)</f>
        <v>3.0000000000001492</v>
      </c>
      <c r="L10641" s="14">
        <f>2+L10382-Datos!$C$8</f>
        <v>12.420000000000002</v>
      </c>
      <c r="M10641" s="13" t="s">
        <v>56207</v>
      </c>
      <c r="N10641" s="1" t="s">
        <v>28751</v>
      </c>
      <c r="O10641" s="1">
        <v>20</v>
      </c>
      <c r="P10641" s="1" t="s">
        <v>170</v>
      </c>
      <c r="Q10641" s="4" t="s">
        <v>21</v>
      </c>
    </row>
    <row r="10642" spans="1:17" ht="22.5" x14ac:dyDescent="0.25">
      <c r="A10642" s="3">
        <v>9201</v>
      </c>
      <c r="B10642" s="1" t="s">
        <v>28752</v>
      </c>
      <c r="C10642" s="1" t="s">
        <v>15</v>
      </c>
      <c r="D10642" s="1" t="s">
        <v>2195</v>
      </c>
      <c r="E10642" s="1">
        <v>16687217</v>
      </c>
      <c r="F10642" s="1" t="s">
        <v>2423</v>
      </c>
      <c r="G10642" s="1">
        <v>45064085</v>
      </c>
      <c r="H10642" s="1" t="s">
        <v>2424</v>
      </c>
      <c r="I10642" s="2">
        <v>45080</v>
      </c>
      <c r="J10642" s="15" t="str">
        <f>MID(Tabla1[[#This Row],[HORA]],1,5)</f>
        <v>19:11</v>
      </c>
      <c r="K10642" s="16">
        <f>IF(Tabla1[[#This Row],[FECHA]]=I10643,IF(J10643-J10642&gt;0,(J10643-J10642)*1440,0),0)</f>
        <v>1.999999999999833</v>
      </c>
      <c r="L10642" s="14">
        <f>2+L10383-Datos!$C$8</f>
        <v>8.2900000000000009</v>
      </c>
      <c r="M10642" s="13" t="s">
        <v>56210</v>
      </c>
      <c r="N10642" s="1" t="s">
        <v>19601</v>
      </c>
      <c r="O10642" s="1">
        <v>30</v>
      </c>
      <c r="P10642" s="1" t="s">
        <v>170</v>
      </c>
      <c r="Q10642" s="4" t="s">
        <v>21</v>
      </c>
    </row>
    <row r="10643" spans="1:17" ht="22.5" x14ac:dyDescent="0.25">
      <c r="A10643" s="3">
        <v>14266</v>
      </c>
      <c r="B10643" s="1" t="s">
        <v>43820</v>
      </c>
      <c r="C10643" s="1" t="s">
        <v>15</v>
      </c>
      <c r="D10643" s="1" t="s">
        <v>71</v>
      </c>
      <c r="E10643" s="1">
        <v>42079038</v>
      </c>
      <c r="F10643" s="1" t="s">
        <v>11193</v>
      </c>
      <c r="G10643" s="1">
        <v>73948269</v>
      </c>
      <c r="H10643" s="1" t="s">
        <v>4122</v>
      </c>
      <c r="I10643" s="2">
        <v>45080</v>
      </c>
      <c r="J10643" s="15" t="str">
        <f>MID(Tabla1[[#This Row],[HORA]],1,5)</f>
        <v>19:13</v>
      </c>
      <c r="K10643" s="16">
        <f>IF(Tabla1[[#This Row],[FECHA]]=I10644,IF(J10644-J10643&gt;0,(J10644-J10643)*1440,0),0)</f>
        <v>2.0000000000001528</v>
      </c>
      <c r="L10643" s="14">
        <f>2+L10384-Datos!$C$8</f>
        <v>8.1000000000000014</v>
      </c>
      <c r="M10643" s="13" t="s">
        <v>56212</v>
      </c>
      <c r="N10643" s="1" t="s">
        <v>43821</v>
      </c>
      <c r="O10643" s="1">
        <v>15</v>
      </c>
      <c r="P10643" s="1" t="s">
        <v>986</v>
      </c>
      <c r="Q10643" s="4" t="s">
        <v>21</v>
      </c>
    </row>
    <row r="10644" spans="1:17" ht="22.5" x14ac:dyDescent="0.25">
      <c r="A10644" s="3">
        <v>18495</v>
      </c>
      <c r="B10644" s="1" t="s">
        <v>55103</v>
      </c>
      <c r="C10644" s="1" t="s">
        <v>15</v>
      </c>
      <c r="D10644" s="1" t="s">
        <v>228</v>
      </c>
      <c r="E10644" s="1">
        <v>20384734503</v>
      </c>
      <c r="F10644" s="1" t="s">
        <v>49156</v>
      </c>
      <c r="G10644" s="1">
        <v>33959211</v>
      </c>
      <c r="H10644" s="1" t="s">
        <v>55104</v>
      </c>
      <c r="I10644" s="2">
        <v>45080</v>
      </c>
      <c r="J10644" s="15" t="str">
        <f>MID(Tabla1[[#This Row],[HORA]],1,5)</f>
        <v>19:15</v>
      </c>
      <c r="K10644" s="16">
        <f>IF(Tabla1[[#This Row],[FECHA]]=I10645,IF(J10645-J10644&gt;0,(J10645-J10644)*1440,0),0)</f>
        <v>4.9999999999998224</v>
      </c>
      <c r="L10644" s="14">
        <f>2+L10385-Datos!$C$8</f>
        <v>10.190000000000001</v>
      </c>
      <c r="M10644" s="13" t="s">
        <v>56214</v>
      </c>
      <c r="N10644" s="1" t="s">
        <v>30683</v>
      </c>
      <c r="O10644" s="1">
        <v>10</v>
      </c>
      <c r="P10644" s="1" t="s">
        <v>986</v>
      </c>
      <c r="Q10644" s="4" t="s">
        <v>21</v>
      </c>
    </row>
    <row r="10645" spans="1:17" ht="22.5" x14ac:dyDescent="0.25">
      <c r="A10645" s="3">
        <v>3115</v>
      </c>
      <c r="B10645" s="1" t="s">
        <v>9691</v>
      </c>
      <c r="C10645" s="1" t="s">
        <v>15</v>
      </c>
      <c r="D10645" s="1" t="s">
        <v>40</v>
      </c>
      <c r="E10645" s="1">
        <v>45985398</v>
      </c>
      <c r="F10645" s="1" t="s">
        <v>9692</v>
      </c>
      <c r="G10645" s="1">
        <v>2239854</v>
      </c>
      <c r="H10645" s="1" t="s">
        <v>9693</v>
      </c>
      <c r="I10645" s="2">
        <v>45080</v>
      </c>
      <c r="J10645" s="15" t="str">
        <f>MID(Tabla1[[#This Row],[HORA]],1,5)</f>
        <v>19:20</v>
      </c>
      <c r="K10645" s="16">
        <f>IF(Tabla1[[#This Row],[FECHA]]=I10646,IF(J10646-J10645&gt;0,(J10646-J10645)*1440,0),0)</f>
        <v>1.0000000000001563</v>
      </c>
      <c r="L10645" s="14">
        <f>2+L10386-Datos!$C$8</f>
        <v>7.53</v>
      </c>
      <c r="M10645" s="13" t="s">
        <v>56219</v>
      </c>
      <c r="N10645" s="1" t="s">
        <v>9198</v>
      </c>
      <c r="O10645" s="1">
        <v>18</v>
      </c>
      <c r="P10645" s="1" t="s">
        <v>27</v>
      </c>
      <c r="Q10645" s="4" t="s">
        <v>21</v>
      </c>
    </row>
    <row r="10646" spans="1:17" ht="22.5" x14ac:dyDescent="0.25">
      <c r="A10646" s="3">
        <v>9202</v>
      </c>
      <c r="B10646" s="1" t="s">
        <v>28753</v>
      </c>
      <c r="C10646" s="1" t="s">
        <v>15</v>
      </c>
      <c r="D10646" s="1" t="s">
        <v>71</v>
      </c>
      <c r="E10646" s="1">
        <v>43112155</v>
      </c>
      <c r="F10646" s="1" t="s">
        <v>28754</v>
      </c>
      <c r="G10646" s="1">
        <v>43112155</v>
      </c>
      <c r="H10646" s="1" t="s">
        <v>28754</v>
      </c>
      <c r="I10646" s="2">
        <v>45080</v>
      </c>
      <c r="J10646" s="15" t="str">
        <f>MID(Tabla1[[#This Row],[HORA]],1,5)</f>
        <v>19:21</v>
      </c>
      <c r="K10646" s="16">
        <f>IF(Tabla1[[#This Row],[FECHA]]=I10647,IF(J10647-J10646&gt;0,(J10647-J10646)*1440,0),0)</f>
        <v>2.9999999999998295</v>
      </c>
      <c r="L10646" s="14">
        <f>2+L10387-Datos!$C$8</f>
        <v>9.2600000000000016</v>
      </c>
      <c r="M10646" s="13" t="s">
        <v>56220</v>
      </c>
      <c r="N10646" s="1" t="s">
        <v>28755</v>
      </c>
      <c r="O10646" s="1">
        <v>10</v>
      </c>
      <c r="P10646" s="1" t="s">
        <v>170</v>
      </c>
      <c r="Q10646" s="4" t="s">
        <v>21</v>
      </c>
    </row>
    <row r="10647" spans="1:17" ht="22.5" x14ac:dyDescent="0.25">
      <c r="A10647" s="3">
        <v>14267</v>
      </c>
      <c r="B10647" s="1" t="s">
        <v>43822</v>
      </c>
      <c r="C10647" s="1" t="s">
        <v>15</v>
      </c>
      <c r="D10647" s="1" t="s">
        <v>40</v>
      </c>
      <c r="E10647" s="1">
        <v>16631106</v>
      </c>
      <c r="F10647" s="1" t="s">
        <v>33367</v>
      </c>
      <c r="G10647" s="1">
        <v>2239856</v>
      </c>
      <c r="H10647" s="1" t="s">
        <v>5663</v>
      </c>
      <c r="I10647" s="2">
        <v>45080</v>
      </c>
      <c r="J10647" s="15" t="str">
        <f>MID(Tabla1[[#This Row],[HORA]],1,5)</f>
        <v>19:24</v>
      </c>
      <c r="K10647" s="16">
        <f>IF(Tabla1[[#This Row],[FECHA]]=I10648,IF(J10648-J10647&gt;0,(J10648-J10647)*1440,0),0)</f>
        <v>2.0000000000001528</v>
      </c>
      <c r="L10647" s="14">
        <f>2+L10388-Datos!$C$8</f>
        <v>11.120000000000001</v>
      </c>
      <c r="M10647" s="13" t="s">
        <v>56223</v>
      </c>
      <c r="N10647" s="1" t="s">
        <v>43823</v>
      </c>
      <c r="O10647" s="1">
        <v>12</v>
      </c>
      <c r="P10647" s="1" t="s">
        <v>986</v>
      </c>
      <c r="Q10647" s="4" t="s">
        <v>21</v>
      </c>
    </row>
    <row r="10648" spans="1:17" ht="22.5" x14ac:dyDescent="0.25">
      <c r="A10648" s="3">
        <v>14268</v>
      </c>
      <c r="B10648" s="1" t="s">
        <v>43824</v>
      </c>
      <c r="C10648" s="1" t="s">
        <v>15</v>
      </c>
      <c r="D10648" s="1" t="s">
        <v>71</v>
      </c>
      <c r="E10648" s="1">
        <v>40546523</v>
      </c>
      <c r="F10648" s="1" t="s">
        <v>42493</v>
      </c>
      <c r="G10648" s="1">
        <v>2239857</v>
      </c>
      <c r="H10648" s="1" t="s">
        <v>42494</v>
      </c>
      <c r="I10648" s="2">
        <v>45080</v>
      </c>
      <c r="J10648" s="15" t="str">
        <f>MID(Tabla1[[#This Row],[HORA]],1,5)</f>
        <v>19:26</v>
      </c>
      <c r="K10648" s="16">
        <f>IF(Tabla1[[#This Row],[FECHA]]=I10649,IF(J10649-J10648&gt;0,(J10649-J10648)*1440,0),0)</f>
        <v>2.9999999999999893</v>
      </c>
      <c r="L10648" s="14">
        <f>2+L10389-Datos!$C$8</f>
        <v>8.42</v>
      </c>
      <c r="M10648" s="13" t="s">
        <v>56225</v>
      </c>
      <c r="N10648" s="1" t="s">
        <v>6443</v>
      </c>
      <c r="O10648" s="1">
        <v>15</v>
      </c>
      <c r="P10648" s="1" t="s">
        <v>986</v>
      </c>
      <c r="Q10648" s="4" t="s">
        <v>21</v>
      </c>
    </row>
    <row r="10649" spans="1:17" ht="22.5" x14ac:dyDescent="0.25">
      <c r="A10649" s="3">
        <v>9203</v>
      </c>
      <c r="B10649" s="1" t="s">
        <v>28756</v>
      </c>
      <c r="C10649" s="1" t="s">
        <v>15</v>
      </c>
      <c r="D10649" s="1" t="s">
        <v>71</v>
      </c>
      <c r="E10649" s="1">
        <v>78105923</v>
      </c>
      <c r="F10649" s="1" t="s">
        <v>28757</v>
      </c>
      <c r="G10649" s="1">
        <v>2239859</v>
      </c>
      <c r="H10649" s="1" t="s">
        <v>20936</v>
      </c>
      <c r="I10649" s="2">
        <v>45080</v>
      </c>
      <c r="J10649" s="15" t="str">
        <f>MID(Tabla1[[#This Row],[HORA]],1,5)</f>
        <v>19:29</v>
      </c>
      <c r="K10649" s="16">
        <f>IF(Tabla1[[#This Row],[FECHA]]=I10650,IF(J10650-J10649&gt;0,(J10650-J10649)*1440,0),0)</f>
        <v>0</v>
      </c>
      <c r="L10649" s="14">
        <f>2+L10390-Datos!$C$8</f>
        <v>9.08</v>
      </c>
      <c r="M10649" s="13" t="s">
        <v>56228</v>
      </c>
      <c r="N10649" s="1" t="s">
        <v>28758</v>
      </c>
      <c r="O10649" s="1">
        <v>15</v>
      </c>
      <c r="P10649" s="1" t="s">
        <v>170</v>
      </c>
      <c r="Q10649" s="4" t="s">
        <v>21</v>
      </c>
    </row>
    <row r="10650" spans="1:17" ht="22.5" x14ac:dyDescent="0.25">
      <c r="A10650" s="3">
        <v>18517</v>
      </c>
      <c r="B10650" s="1" t="s">
        <v>55154</v>
      </c>
      <c r="C10650" s="1" t="s">
        <v>15</v>
      </c>
      <c r="D10650" s="1" t="s">
        <v>40</v>
      </c>
      <c r="E10650" s="1">
        <v>10026397851</v>
      </c>
      <c r="F10650" s="1" t="s">
        <v>47944</v>
      </c>
      <c r="G10650" s="1">
        <v>2239860</v>
      </c>
      <c r="H10650" s="1" t="s">
        <v>47945</v>
      </c>
      <c r="I10650" s="2">
        <v>45080</v>
      </c>
      <c r="J10650" s="15" t="str">
        <f>MID(Tabla1[[#This Row],[HORA]],1,5)</f>
        <v>19:29</v>
      </c>
      <c r="K10650" s="16">
        <f>IF(Tabla1[[#This Row],[FECHA]]=I10651,IF(J10651-J10650&gt;0,(J10651-J10650)*1440,0),0)</f>
        <v>3.0000000000001492</v>
      </c>
      <c r="L10650" s="14">
        <f>2+L10391-Datos!$C$8</f>
        <v>9.02</v>
      </c>
      <c r="M10650" s="13" t="s">
        <v>56228</v>
      </c>
      <c r="N10650" s="1" t="s">
        <v>55155</v>
      </c>
      <c r="O10650" s="1">
        <v>30</v>
      </c>
      <c r="P10650" s="1" t="s">
        <v>986</v>
      </c>
      <c r="Q10650" s="4" t="s">
        <v>21</v>
      </c>
    </row>
    <row r="10651" spans="1:17" ht="22.5" x14ac:dyDescent="0.25">
      <c r="A10651" s="3">
        <v>14269</v>
      </c>
      <c r="B10651" s="1" t="s">
        <v>43825</v>
      </c>
      <c r="C10651" s="1" t="s">
        <v>15</v>
      </c>
      <c r="D10651" s="1" t="s">
        <v>93</v>
      </c>
      <c r="E10651" s="1">
        <v>73578582</v>
      </c>
      <c r="F10651" s="1" t="s">
        <v>41890</v>
      </c>
      <c r="G10651" s="1">
        <v>72365631</v>
      </c>
      <c r="H10651" s="1" t="s">
        <v>41891</v>
      </c>
      <c r="I10651" s="2">
        <v>45080</v>
      </c>
      <c r="J10651" s="15" t="str">
        <f>MID(Tabla1[[#This Row],[HORA]],1,5)</f>
        <v>19:32</v>
      </c>
      <c r="K10651" s="16">
        <f>IF(Tabla1[[#This Row],[FECHA]]=I10652,IF(J10652-J10651&gt;0,(J10652-J10651)*1440,0),0)</f>
        <v>0.99999999999983658</v>
      </c>
      <c r="L10651" s="14">
        <f>2+L10392-Datos!$C$8</f>
        <v>7.120000000000001</v>
      </c>
      <c r="M10651" s="13" t="s">
        <v>56231</v>
      </c>
      <c r="N10651" s="1" t="s">
        <v>43826</v>
      </c>
      <c r="O10651" s="1">
        <v>15</v>
      </c>
      <c r="P10651" s="1" t="s">
        <v>986</v>
      </c>
      <c r="Q10651" s="4" t="s">
        <v>21</v>
      </c>
    </row>
    <row r="10652" spans="1:17" ht="22.5" x14ac:dyDescent="0.25">
      <c r="A10652" s="3">
        <v>17465</v>
      </c>
      <c r="B10652" s="1" t="s">
        <v>52558</v>
      </c>
      <c r="C10652" s="1" t="s">
        <v>15</v>
      </c>
      <c r="D10652" s="1" t="s">
        <v>82</v>
      </c>
      <c r="E10652" s="1">
        <v>10062214657</v>
      </c>
      <c r="F10652" s="1" t="s">
        <v>48060</v>
      </c>
      <c r="G10652" s="1">
        <v>76618694</v>
      </c>
      <c r="H10652" s="1" t="s">
        <v>2736</v>
      </c>
      <c r="I10652" s="2">
        <v>45080</v>
      </c>
      <c r="J10652" s="15" t="str">
        <f>MID(Tabla1[[#This Row],[HORA]],1,5)</f>
        <v>19:33</v>
      </c>
      <c r="K10652" s="16">
        <f>IF(Tabla1[[#This Row],[FECHA]]=I10653,IF(J10653-J10652&gt;0,(J10653-J10652)*1440,0),0)</f>
        <v>3.0000000000001492</v>
      </c>
      <c r="L10652" s="14">
        <f>2+L10393-Datos!$C$8</f>
        <v>8.1300000000000008</v>
      </c>
      <c r="M10652" s="13" t="s">
        <v>56232</v>
      </c>
      <c r="N10652" s="1" t="s">
        <v>52514</v>
      </c>
      <c r="O10652" s="1">
        <v>15</v>
      </c>
      <c r="P10652" s="1" t="s">
        <v>170</v>
      </c>
      <c r="Q10652" s="4" t="s">
        <v>21</v>
      </c>
    </row>
    <row r="10653" spans="1:17" ht="22.5" x14ac:dyDescent="0.25">
      <c r="A10653" s="3">
        <v>9204</v>
      </c>
      <c r="B10653" s="1" t="s">
        <v>28759</v>
      </c>
      <c r="C10653" s="1" t="s">
        <v>15</v>
      </c>
      <c r="D10653" s="1" t="s">
        <v>161</v>
      </c>
      <c r="E10653" s="1">
        <v>72608681</v>
      </c>
      <c r="F10653" s="1" t="s">
        <v>28760</v>
      </c>
      <c r="G10653" s="1">
        <v>42612314</v>
      </c>
      <c r="H10653" s="1" t="s">
        <v>28761</v>
      </c>
      <c r="I10653" s="2">
        <v>45080</v>
      </c>
      <c r="J10653" s="15" t="str">
        <f>MID(Tabla1[[#This Row],[HORA]],1,5)</f>
        <v>19:36</v>
      </c>
      <c r="K10653" s="16">
        <f>IF(Tabla1[[#This Row],[FECHA]]=I10654,IF(J10654-J10653&gt;0,(J10654-J10653)*1440,0),0)</f>
        <v>2.9999999999998295</v>
      </c>
      <c r="L10653" s="14">
        <f>2+L10394-Datos!$C$8</f>
        <v>9.5</v>
      </c>
      <c r="M10653" s="13" t="s">
        <v>56235</v>
      </c>
      <c r="N10653" s="1" t="s">
        <v>17008</v>
      </c>
      <c r="O10653" s="1">
        <v>15</v>
      </c>
      <c r="P10653" s="1" t="s">
        <v>170</v>
      </c>
      <c r="Q10653" s="4" t="s">
        <v>21</v>
      </c>
    </row>
    <row r="10654" spans="1:17" ht="22.5" x14ac:dyDescent="0.25">
      <c r="A10654" s="3">
        <v>3116</v>
      </c>
      <c r="B10654" s="1" t="s">
        <v>9694</v>
      </c>
      <c r="C10654" s="1" t="s">
        <v>15</v>
      </c>
      <c r="D10654" s="1" t="s">
        <v>71</v>
      </c>
      <c r="E10654" s="1">
        <v>90473747</v>
      </c>
      <c r="F10654" s="1" t="s">
        <v>9695</v>
      </c>
      <c r="G10654" s="1">
        <v>90473747</v>
      </c>
      <c r="H10654" s="1" t="s">
        <v>9695</v>
      </c>
      <c r="I10654" s="2">
        <v>45080</v>
      </c>
      <c r="J10654" s="15" t="str">
        <f>MID(Tabla1[[#This Row],[HORA]],1,5)</f>
        <v>19:39</v>
      </c>
      <c r="K10654" s="16">
        <f>IF(Tabla1[[#This Row],[FECHA]]=I10655,IF(J10655-J10654&gt;0,(J10655-J10654)*1440,0),0)</f>
        <v>1.9999999999999929</v>
      </c>
      <c r="L10654" s="14">
        <f>2+L10395-Datos!$C$8</f>
        <v>9.25</v>
      </c>
      <c r="M10654" s="13" t="s">
        <v>56238</v>
      </c>
      <c r="N10654" s="1" t="s">
        <v>1715</v>
      </c>
      <c r="O10654" s="1">
        <v>15</v>
      </c>
      <c r="P10654" s="1" t="s">
        <v>27</v>
      </c>
      <c r="Q10654" s="4" t="s">
        <v>21</v>
      </c>
    </row>
    <row r="10655" spans="1:17" ht="22.5" x14ac:dyDescent="0.25">
      <c r="A10655" s="3">
        <v>9205</v>
      </c>
      <c r="B10655" s="1" t="s">
        <v>28762</v>
      </c>
      <c r="C10655" s="1" t="s">
        <v>15</v>
      </c>
      <c r="D10655" s="1" t="s">
        <v>40</v>
      </c>
      <c r="E10655" s="1">
        <v>16496764</v>
      </c>
      <c r="F10655" s="1" t="s">
        <v>28763</v>
      </c>
      <c r="G10655" s="1">
        <v>2239863</v>
      </c>
      <c r="H10655" s="1" t="s">
        <v>28764</v>
      </c>
      <c r="I10655" s="2">
        <v>45080</v>
      </c>
      <c r="J10655" s="15" t="str">
        <f>MID(Tabla1[[#This Row],[HORA]],1,5)</f>
        <v>19:41</v>
      </c>
      <c r="K10655" s="16">
        <f>IF(Tabla1[[#This Row],[FECHA]]=I10656,IF(J10656-J10655&gt;0,(J10656-J10655)*1440,0),0)</f>
        <v>7.9999999999999716</v>
      </c>
      <c r="L10655" s="14">
        <f>2+L10396-Datos!$C$8</f>
        <v>12.190000000000001</v>
      </c>
      <c r="M10655" s="13" t="s">
        <v>56240</v>
      </c>
      <c r="N10655" s="1" t="s">
        <v>28765</v>
      </c>
      <c r="O10655" s="1">
        <v>20</v>
      </c>
      <c r="P10655" s="1" t="s">
        <v>170</v>
      </c>
      <c r="Q10655" s="4" t="s">
        <v>21</v>
      </c>
    </row>
    <row r="10656" spans="1:17" ht="22.5" x14ac:dyDescent="0.25">
      <c r="A10656" s="3">
        <v>14270</v>
      </c>
      <c r="B10656" s="1" t="s">
        <v>43827</v>
      </c>
      <c r="C10656" s="1" t="s">
        <v>15</v>
      </c>
      <c r="D10656" s="1" t="s">
        <v>40</v>
      </c>
      <c r="E10656" s="1">
        <v>17817911</v>
      </c>
      <c r="F10656" s="1" t="s">
        <v>30468</v>
      </c>
      <c r="G10656" s="1">
        <v>2239864</v>
      </c>
      <c r="H10656" s="1" t="s">
        <v>43828</v>
      </c>
      <c r="I10656" s="2">
        <v>45080</v>
      </c>
      <c r="J10656" s="15" t="str">
        <f>MID(Tabla1[[#This Row],[HORA]],1,5)</f>
        <v>19:49</v>
      </c>
      <c r="K10656" s="16">
        <f>IF(Tabla1[[#This Row],[FECHA]]=I10657,IF(J10657-J10656&gt;0,(J10657-J10656)*1440,0),0)</f>
        <v>4.9999999999999822</v>
      </c>
      <c r="L10656" s="14">
        <f>2+L10397-Datos!$C$8</f>
        <v>9.34</v>
      </c>
      <c r="M10656" s="13" t="s">
        <v>56248</v>
      </c>
      <c r="N10656" s="1" t="s">
        <v>43829</v>
      </c>
      <c r="O10656" s="1">
        <v>30</v>
      </c>
      <c r="P10656" s="1" t="s">
        <v>986</v>
      </c>
      <c r="Q10656" s="4" t="s">
        <v>21</v>
      </c>
    </row>
    <row r="10657" spans="1:17" ht="22.5" x14ac:dyDescent="0.25">
      <c r="A10657" s="3">
        <v>14271</v>
      </c>
      <c r="B10657" s="1" t="s">
        <v>43830</v>
      </c>
      <c r="C10657" s="1" t="s">
        <v>15</v>
      </c>
      <c r="D10657" s="1" t="s">
        <v>40</v>
      </c>
      <c r="E10657" s="1">
        <v>77709772</v>
      </c>
      <c r="F10657" s="1" t="s">
        <v>43831</v>
      </c>
      <c r="G10657" s="1">
        <v>46247590</v>
      </c>
      <c r="H10657" s="1" t="s">
        <v>43832</v>
      </c>
      <c r="I10657" s="2">
        <v>45080</v>
      </c>
      <c r="J10657" s="15" t="str">
        <f>MID(Tabla1[[#This Row],[HORA]],1,5)</f>
        <v>19:54</v>
      </c>
      <c r="K10657" s="16">
        <f>IF(Tabla1[[#This Row],[FECHA]]=I10658,IF(J10658-J10657&gt;0,(J10658-J10657)*1440,0),0)</f>
        <v>0</v>
      </c>
      <c r="L10657" s="14">
        <f>2+L10398-Datos!$C$8</f>
        <v>10.120000000000001</v>
      </c>
      <c r="M10657" s="13" t="s">
        <v>56253</v>
      </c>
      <c r="N10657" s="1" t="s">
        <v>43833</v>
      </c>
      <c r="O10657" s="1">
        <v>150</v>
      </c>
      <c r="P10657" s="1" t="s">
        <v>986</v>
      </c>
      <c r="Q10657" s="4" t="s">
        <v>21</v>
      </c>
    </row>
    <row r="10658" spans="1:17" ht="22.5" x14ac:dyDescent="0.25">
      <c r="A10658" s="3">
        <v>16229</v>
      </c>
      <c r="B10658" s="1" t="s">
        <v>49300</v>
      </c>
      <c r="C10658" s="1" t="s">
        <v>15</v>
      </c>
      <c r="D10658" s="1" t="s">
        <v>71</v>
      </c>
      <c r="E10658" s="1">
        <v>10278336137</v>
      </c>
      <c r="F10658" s="1" t="s">
        <v>49301</v>
      </c>
      <c r="G10658" s="1">
        <v>27833613</v>
      </c>
      <c r="H10658" s="1" t="s">
        <v>3059</v>
      </c>
      <c r="I10658" s="2">
        <v>45080</v>
      </c>
      <c r="J10658" s="15" t="str">
        <f>MID(Tabla1[[#This Row],[HORA]],1,5)</f>
        <v>19:54</v>
      </c>
      <c r="K10658" s="16">
        <f>IF(Tabla1[[#This Row],[FECHA]]=I10659,IF(J10659-J10658&gt;0,(J10659-J10658)*1440,0),0)</f>
        <v>1.0000000000001563</v>
      </c>
      <c r="L10658" s="14">
        <f>2+L10399-Datos!$C$8</f>
        <v>12.49</v>
      </c>
      <c r="M10658" s="13" t="s">
        <v>56253</v>
      </c>
      <c r="N10658" s="1" t="s">
        <v>49302</v>
      </c>
      <c r="O10658" s="1">
        <v>120</v>
      </c>
      <c r="P10658" s="1" t="s">
        <v>27</v>
      </c>
      <c r="Q10658" s="4" t="s">
        <v>21</v>
      </c>
    </row>
    <row r="10659" spans="1:17" ht="22.5" x14ac:dyDescent="0.25">
      <c r="A10659" s="3">
        <v>14272</v>
      </c>
      <c r="B10659" s="1" t="s">
        <v>43834</v>
      </c>
      <c r="C10659" s="1" t="s">
        <v>15</v>
      </c>
      <c r="D10659" s="1" t="s">
        <v>82</v>
      </c>
      <c r="E10659" s="1">
        <v>44069179</v>
      </c>
      <c r="F10659" s="1" t="s">
        <v>7466</v>
      </c>
      <c r="G10659" s="1">
        <v>2239865</v>
      </c>
      <c r="H10659" s="1" t="s">
        <v>22829</v>
      </c>
      <c r="I10659" s="2">
        <v>45080</v>
      </c>
      <c r="J10659" s="15" t="str">
        <f>MID(Tabla1[[#This Row],[HORA]],1,5)</f>
        <v>19:55</v>
      </c>
      <c r="K10659" s="16">
        <f>IF(Tabla1[[#This Row],[FECHA]]=I10660,IF(J10660-J10659&gt;0,(J10660-J10659)*1440,0),0)</f>
        <v>2.9999999999998295</v>
      </c>
      <c r="L10659" s="14">
        <f>2+L10400-Datos!$C$8</f>
        <v>11.18</v>
      </c>
      <c r="M10659" s="13" t="s">
        <v>56254</v>
      </c>
      <c r="N10659" s="1" t="s">
        <v>12245</v>
      </c>
      <c r="O10659" s="1">
        <v>20</v>
      </c>
      <c r="P10659" s="1" t="s">
        <v>986</v>
      </c>
      <c r="Q10659" s="4" t="s">
        <v>21</v>
      </c>
    </row>
    <row r="10660" spans="1:17" ht="22.5" x14ac:dyDescent="0.25">
      <c r="A10660" s="3">
        <v>14273</v>
      </c>
      <c r="B10660" s="1" t="s">
        <v>43835</v>
      </c>
      <c r="C10660" s="1" t="s">
        <v>15</v>
      </c>
      <c r="D10660" s="1" t="s">
        <v>40</v>
      </c>
      <c r="E10660" s="1">
        <v>27436986</v>
      </c>
      <c r="F10660" s="1" t="s">
        <v>43836</v>
      </c>
      <c r="G10660" s="1">
        <v>2239866</v>
      </c>
      <c r="H10660" s="1" t="s">
        <v>43837</v>
      </c>
      <c r="I10660" s="2">
        <v>45080</v>
      </c>
      <c r="J10660" s="15" t="str">
        <f>MID(Tabla1[[#This Row],[HORA]],1,5)</f>
        <v>19:58</v>
      </c>
      <c r="K10660" s="16">
        <f>IF(Tabla1[[#This Row],[FECHA]]=I10661,IF(J10661-J10660&gt;0,(J10661-J10660)*1440,0),0)</f>
        <v>2.9999999999999893</v>
      </c>
      <c r="L10660" s="14">
        <f>2+L10401-Datos!$C$8</f>
        <v>9.7800000000000011</v>
      </c>
      <c r="M10660" s="13" t="s">
        <v>56257</v>
      </c>
      <c r="N10660" s="1" t="s">
        <v>6205</v>
      </c>
      <c r="O10660" s="1">
        <v>13</v>
      </c>
      <c r="P10660" s="1" t="s">
        <v>986</v>
      </c>
      <c r="Q10660" s="4" t="s">
        <v>21</v>
      </c>
    </row>
    <row r="10661" spans="1:17" ht="22.5" x14ac:dyDescent="0.25">
      <c r="A10661" s="3">
        <v>3117</v>
      </c>
      <c r="B10661" s="1" t="s">
        <v>9696</v>
      </c>
      <c r="C10661" s="1" t="s">
        <v>15</v>
      </c>
      <c r="D10661" s="1" t="s">
        <v>71</v>
      </c>
      <c r="E10661" s="1">
        <v>2239868</v>
      </c>
      <c r="F10661" s="1" t="s">
        <v>9697</v>
      </c>
      <c r="G10661" s="1">
        <v>2239869</v>
      </c>
      <c r="H10661" s="1" t="s">
        <v>9697</v>
      </c>
      <c r="I10661" s="2">
        <v>45080</v>
      </c>
      <c r="J10661" s="15" t="str">
        <f>MID(Tabla1[[#This Row],[HORA]],1,5)</f>
        <v>20:01</v>
      </c>
      <c r="K10661" s="16">
        <f>IF(Tabla1[[#This Row],[FECHA]]=I10662,IF(J10662-J10661&gt;0,(J10662-J10661)*1440,0),0)</f>
        <v>0</v>
      </c>
      <c r="L10661" s="14">
        <f>2+L10402-Datos!$C$8</f>
        <v>7.5200000000000005</v>
      </c>
      <c r="M10661" s="13" t="s">
        <v>56260</v>
      </c>
      <c r="N10661" s="1" t="s">
        <v>8389</v>
      </c>
      <c r="O10661" s="1">
        <v>60</v>
      </c>
      <c r="P10661" s="1" t="s">
        <v>27</v>
      </c>
      <c r="Q10661" s="4" t="s">
        <v>21</v>
      </c>
    </row>
    <row r="10662" spans="1:17" ht="22.5" x14ac:dyDescent="0.25">
      <c r="A10662" s="3">
        <v>14274</v>
      </c>
      <c r="B10662" s="1" t="s">
        <v>43838</v>
      </c>
      <c r="C10662" s="1" t="s">
        <v>15</v>
      </c>
      <c r="D10662" s="1" t="s">
        <v>77</v>
      </c>
      <c r="E10662" s="1">
        <v>70752478</v>
      </c>
      <c r="F10662" s="1" t="s">
        <v>42929</v>
      </c>
      <c r="G10662" s="1">
        <v>2239870</v>
      </c>
      <c r="H10662" s="1" t="s">
        <v>43839</v>
      </c>
      <c r="I10662" s="2">
        <v>45080</v>
      </c>
      <c r="J10662" s="15" t="str">
        <f>MID(Tabla1[[#This Row],[HORA]],1,5)</f>
        <v>20:01</v>
      </c>
      <c r="K10662" s="16">
        <f>IF(Tabla1[[#This Row],[FECHA]]=I10663,IF(J10663-J10662&gt;0,(J10663-J10662)*1440,0),0)</f>
        <v>2.0000000000001528</v>
      </c>
      <c r="L10662" s="14">
        <f>2+L10403-Datos!$C$8</f>
        <v>10.039999999999999</v>
      </c>
      <c r="M10662" s="13" t="s">
        <v>56260</v>
      </c>
      <c r="N10662" s="1" t="s">
        <v>42930</v>
      </c>
      <c r="O10662" s="1">
        <v>15</v>
      </c>
      <c r="P10662" s="1" t="s">
        <v>986</v>
      </c>
      <c r="Q10662" s="4" t="s">
        <v>21</v>
      </c>
    </row>
    <row r="10663" spans="1:17" ht="22.5" x14ac:dyDescent="0.25">
      <c r="A10663" s="3">
        <v>14275</v>
      </c>
      <c r="B10663" s="1" t="s">
        <v>43840</v>
      </c>
      <c r="C10663" s="1" t="s">
        <v>15</v>
      </c>
      <c r="D10663" s="1" t="s">
        <v>33</v>
      </c>
      <c r="E10663" s="1">
        <v>78547853</v>
      </c>
      <c r="F10663" s="1" t="s">
        <v>6901</v>
      </c>
      <c r="G10663" s="1">
        <v>75098172</v>
      </c>
      <c r="H10663" s="1" t="s">
        <v>5514</v>
      </c>
      <c r="I10663" s="2">
        <v>45080</v>
      </c>
      <c r="J10663" s="15" t="str">
        <f>MID(Tabla1[[#This Row],[HORA]],1,5)</f>
        <v>20:03</v>
      </c>
      <c r="K10663" s="16">
        <f>IF(Tabla1[[#This Row],[FECHA]]=I10664,IF(J10664-J10663&gt;0,(J10664-J10663)*1440,0),0)</f>
        <v>0.99999999999999645</v>
      </c>
      <c r="L10663" s="14">
        <f>2+L10404-Datos!$C$8</f>
        <v>9.07</v>
      </c>
      <c r="M10663" s="13" t="s">
        <v>56262</v>
      </c>
      <c r="N10663" s="1" t="s">
        <v>27046</v>
      </c>
      <c r="O10663" s="1">
        <v>15</v>
      </c>
      <c r="P10663" s="1" t="s">
        <v>986</v>
      </c>
      <c r="Q10663" s="4" t="s">
        <v>21</v>
      </c>
    </row>
    <row r="10664" spans="1:17" ht="22.5" x14ac:dyDescent="0.25">
      <c r="A10664" s="3">
        <v>16230</v>
      </c>
      <c r="B10664" s="1" t="s">
        <v>49303</v>
      </c>
      <c r="C10664" s="1" t="s">
        <v>15</v>
      </c>
      <c r="D10664" s="1" t="s">
        <v>23</v>
      </c>
      <c r="E10664" s="1">
        <v>20479726630</v>
      </c>
      <c r="F10664" s="1" t="s">
        <v>47772</v>
      </c>
      <c r="G10664" s="1">
        <v>2239871</v>
      </c>
      <c r="H10664" s="1" t="s">
        <v>48359</v>
      </c>
      <c r="I10664" s="2">
        <v>45080</v>
      </c>
      <c r="J10664" s="15" t="str">
        <f>MID(Tabla1[[#This Row],[HORA]],1,5)</f>
        <v>20:04</v>
      </c>
      <c r="K10664" s="16">
        <f>IF(Tabla1[[#This Row],[FECHA]]=I10665,IF(J10665-J10664&gt;0,(J10665-J10664)*1440,0),0)</f>
        <v>0.99999999999983658</v>
      </c>
      <c r="L10664" s="14">
        <f>2+L10405-Datos!$C$8</f>
        <v>8.18</v>
      </c>
      <c r="M10664" s="13" t="s">
        <v>56263</v>
      </c>
      <c r="N10664" s="1" t="s">
        <v>49304</v>
      </c>
      <c r="O10664" s="1">
        <v>12</v>
      </c>
      <c r="P10664" s="1" t="s">
        <v>27</v>
      </c>
      <c r="Q10664" s="4" t="s">
        <v>21</v>
      </c>
    </row>
    <row r="10665" spans="1:17" ht="22.5" x14ac:dyDescent="0.25">
      <c r="A10665" s="3">
        <v>9206</v>
      </c>
      <c r="B10665" s="1" t="s">
        <v>28766</v>
      </c>
      <c r="C10665" s="1" t="s">
        <v>15</v>
      </c>
      <c r="D10665" s="1" t="s">
        <v>33</v>
      </c>
      <c r="E10665" s="1">
        <v>16723933</v>
      </c>
      <c r="F10665" s="1" t="s">
        <v>17567</v>
      </c>
      <c r="G10665" s="1">
        <v>2239872</v>
      </c>
      <c r="H10665" s="1" t="s">
        <v>17568</v>
      </c>
      <c r="I10665" s="2">
        <v>45080</v>
      </c>
      <c r="J10665" s="15" t="str">
        <f>MID(Tabla1[[#This Row],[HORA]],1,5)</f>
        <v>20:05</v>
      </c>
      <c r="K10665" s="16">
        <f>IF(Tabla1[[#This Row],[FECHA]]=I10666,IF(J10666-J10665&gt;0,(J10666-J10665)*1440,0),0)</f>
        <v>1.0000000000001563</v>
      </c>
      <c r="L10665" s="14">
        <f>2+L10406-Datos!$C$8</f>
        <v>8.2200000000000006</v>
      </c>
      <c r="M10665" s="13" t="s">
        <v>56264</v>
      </c>
      <c r="N10665" s="1" t="s">
        <v>28767</v>
      </c>
      <c r="O10665" s="1">
        <v>30</v>
      </c>
      <c r="P10665" s="1" t="s">
        <v>170</v>
      </c>
      <c r="Q10665" s="4" t="s">
        <v>21</v>
      </c>
    </row>
    <row r="10666" spans="1:17" ht="22.5" x14ac:dyDescent="0.25">
      <c r="A10666" s="3">
        <v>16231</v>
      </c>
      <c r="B10666" s="1" t="s">
        <v>49305</v>
      </c>
      <c r="C10666" s="1" t="s">
        <v>15</v>
      </c>
      <c r="D10666" s="1" t="s">
        <v>40</v>
      </c>
      <c r="E10666" s="1">
        <v>20479726630</v>
      </c>
      <c r="F10666" s="1" t="s">
        <v>47772</v>
      </c>
      <c r="G10666" s="1">
        <v>2239873</v>
      </c>
      <c r="H10666" s="1" t="s">
        <v>49306</v>
      </c>
      <c r="I10666" s="2">
        <v>45080</v>
      </c>
      <c r="J10666" s="15" t="str">
        <f>MID(Tabla1[[#This Row],[HORA]],1,5)</f>
        <v>20:06</v>
      </c>
      <c r="K10666" s="16">
        <f>IF(Tabla1[[#This Row],[FECHA]]=I10667,IF(J10667-J10666&gt;0,(J10667-J10666)*1440,0),0)</f>
        <v>3.9999999999999858</v>
      </c>
      <c r="L10666" s="14">
        <f>2+L10407-Datos!$C$8</f>
        <v>13.1</v>
      </c>
      <c r="M10666" s="13" t="s">
        <v>56265</v>
      </c>
      <c r="N10666" s="1" t="s">
        <v>49307</v>
      </c>
      <c r="O10666" s="1">
        <v>15</v>
      </c>
      <c r="P10666" s="1" t="s">
        <v>27</v>
      </c>
      <c r="Q10666" s="4" t="s">
        <v>21</v>
      </c>
    </row>
    <row r="10667" spans="1:17" ht="22.5" x14ac:dyDescent="0.25">
      <c r="A10667" s="3">
        <v>3118</v>
      </c>
      <c r="B10667" s="1" t="s">
        <v>9698</v>
      </c>
      <c r="C10667" s="1" t="s">
        <v>15</v>
      </c>
      <c r="D10667" s="1" t="s">
        <v>82</v>
      </c>
      <c r="E10667" s="1">
        <v>40941432</v>
      </c>
      <c r="F10667" s="1" t="s">
        <v>9699</v>
      </c>
      <c r="G10667" s="1">
        <v>2239876</v>
      </c>
      <c r="H10667" s="1" t="s">
        <v>9700</v>
      </c>
      <c r="I10667" s="2">
        <v>45080</v>
      </c>
      <c r="J10667" s="15" t="str">
        <f>MID(Tabla1[[#This Row],[HORA]],1,5)</f>
        <v>20:10</v>
      </c>
      <c r="K10667" s="16">
        <f>IF(Tabla1[[#This Row],[FECHA]]=I10668,IF(J10668-J10667&gt;0,(J10668-J10667)*1440,0),0)</f>
        <v>0</v>
      </c>
      <c r="L10667" s="14">
        <f>2+L10408-Datos!$C$8</f>
        <v>7.08</v>
      </c>
      <c r="M10667" s="13" t="s">
        <v>56269</v>
      </c>
      <c r="N10667" s="1" t="s">
        <v>9701</v>
      </c>
      <c r="O10667" s="1">
        <v>12</v>
      </c>
      <c r="P10667" s="1" t="s">
        <v>27</v>
      </c>
      <c r="Q10667" s="4" t="s">
        <v>21</v>
      </c>
    </row>
    <row r="10668" spans="1:17" ht="22.5" x14ac:dyDescent="0.25">
      <c r="A10668" s="3">
        <v>14276</v>
      </c>
      <c r="B10668" s="1" t="s">
        <v>43841</v>
      </c>
      <c r="C10668" s="1" t="s">
        <v>15</v>
      </c>
      <c r="D10668" s="1" t="s">
        <v>71</v>
      </c>
      <c r="E10668" s="1">
        <v>71894262</v>
      </c>
      <c r="F10668" s="1" t="s">
        <v>5007</v>
      </c>
      <c r="G10668" s="1">
        <v>2239874</v>
      </c>
      <c r="H10668" s="1" t="s">
        <v>43842</v>
      </c>
      <c r="I10668" s="2">
        <v>45080</v>
      </c>
      <c r="J10668" s="15" t="str">
        <f>MID(Tabla1[[#This Row],[HORA]],1,5)</f>
        <v>20:10</v>
      </c>
      <c r="K10668" s="16">
        <f>IF(Tabla1[[#This Row],[FECHA]]=I10669,IF(J10669-J10668&gt;0,(J10669-J10668)*1440,0),0)</f>
        <v>0.99999999999999645</v>
      </c>
      <c r="L10668" s="14">
        <f>2+L10409-Datos!$C$8</f>
        <v>8.3800000000000008</v>
      </c>
      <c r="M10668" s="13" t="s">
        <v>56269</v>
      </c>
      <c r="N10668" s="1" t="s">
        <v>43843</v>
      </c>
      <c r="O10668" s="1">
        <v>20</v>
      </c>
      <c r="P10668" s="1" t="s">
        <v>986</v>
      </c>
      <c r="Q10668" s="4" t="s">
        <v>21</v>
      </c>
    </row>
    <row r="10669" spans="1:17" ht="22.5" x14ac:dyDescent="0.25">
      <c r="A10669" s="3">
        <v>3119</v>
      </c>
      <c r="B10669" s="1" t="s">
        <v>9702</v>
      </c>
      <c r="C10669" s="1" t="s">
        <v>15</v>
      </c>
      <c r="D10669" s="1" t="s">
        <v>82</v>
      </c>
      <c r="E10669" s="1">
        <v>40941432</v>
      </c>
      <c r="F10669" s="1" t="s">
        <v>9699</v>
      </c>
      <c r="G10669" s="1">
        <v>2239877</v>
      </c>
      <c r="H10669" s="1" t="s">
        <v>9703</v>
      </c>
      <c r="I10669" s="2">
        <v>45080</v>
      </c>
      <c r="J10669" s="15" t="str">
        <f>MID(Tabla1[[#This Row],[HORA]],1,5)</f>
        <v>20:11</v>
      </c>
      <c r="K10669" s="16">
        <f>IF(Tabla1[[#This Row],[FECHA]]=I10670,IF(J10670-J10669&gt;0,(J10670-J10669)*1440,0),0)</f>
        <v>1.999999999999833</v>
      </c>
      <c r="L10669" s="14">
        <f>2+L10410-Datos!$C$8</f>
        <v>7.28</v>
      </c>
      <c r="M10669" s="13" t="s">
        <v>56270</v>
      </c>
      <c r="N10669" s="1" t="s">
        <v>9704</v>
      </c>
      <c r="O10669" s="1">
        <v>15</v>
      </c>
      <c r="P10669" s="1" t="s">
        <v>27</v>
      </c>
      <c r="Q10669" s="4" t="s">
        <v>21</v>
      </c>
    </row>
    <row r="10670" spans="1:17" ht="22.5" x14ac:dyDescent="0.25">
      <c r="A10670" s="3">
        <v>3120</v>
      </c>
      <c r="B10670" s="1" t="s">
        <v>9705</v>
      </c>
      <c r="C10670" s="1" t="s">
        <v>15</v>
      </c>
      <c r="D10670" s="1" t="s">
        <v>71</v>
      </c>
      <c r="E10670" s="1">
        <v>48625753</v>
      </c>
      <c r="F10670" s="1" t="s">
        <v>9706</v>
      </c>
      <c r="G10670" s="1">
        <v>48625753</v>
      </c>
      <c r="H10670" s="1" t="s">
        <v>9706</v>
      </c>
      <c r="I10670" s="2">
        <v>45080</v>
      </c>
      <c r="J10670" s="15" t="str">
        <f>MID(Tabla1[[#This Row],[HORA]],1,5)</f>
        <v>20:13</v>
      </c>
      <c r="K10670" s="16">
        <f>IF(Tabla1[[#This Row],[FECHA]]=I10671,IF(J10671-J10670&gt;0,(J10671-J10670)*1440,0),0)</f>
        <v>2.0000000000001528</v>
      </c>
      <c r="L10670" s="14">
        <f>2+L10411-Datos!$C$8</f>
        <v>8.48</v>
      </c>
      <c r="M10670" s="13" t="s">
        <v>56272</v>
      </c>
      <c r="N10670" s="1" t="s">
        <v>8389</v>
      </c>
      <c r="O10670" s="1">
        <v>15</v>
      </c>
      <c r="P10670" s="1" t="s">
        <v>27</v>
      </c>
      <c r="Q10670" s="4" t="s">
        <v>21</v>
      </c>
    </row>
    <row r="10671" spans="1:17" ht="22.5" x14ac:dyDescent="0.25">
      <c r="A10671" s="3">
        <v>15493</v>
      </c>
      <c r="B10671" s="1" t="s">
        <v>47240</v>
      </c>
      <c r="C10671" s="1" t="s">
        <v>15</v>
      </c>
      <c r="D10671" s="1" t="s">
        <v>40</v>
      </c>
      <c r="E10671" s="1">
        <v>75485281</v>
      </c>
      <c r="F10671" s="1" t="s">
        <v>47241</v>
      </c>
      <c r="G10671" s="1">
        <v>75485281</v>
      </c>
      <c r="H10671" s="1" t="s">
        <v>47241</v>
      </c>
      <c r="I10671" s="2">
        <v>45080</v>
      </c>
      <c r="J10671" s="15" t="str">
        <f>MID(Tabla1[[#This Row],[HORA]],1,5)</f>
        <v>20:15</v>
      </c>
      <c r="K10671" s="16">
        <f>IF(Tabla1[[#This Row],[FECHA]]=I10672,IF(J10672-J10671&gt;0,(J10672-J10671)*1440,0),0)</f>
        <v>2.0000000000001528</v>
      </c>
      <c r="L10671" s="14">
        <f>2+L10412-Datos!$C$8</f>
        <v>9.98</v>
      </c>
      <c r="M10671" s="13" t="s">
        <v>56274</v>
      </c>
      <c r="N10671" s="1" t="s">
        <v>28118</v>
      </c>
      <c r="O10671" s="1">
        <v>4</v>
      </c>
      <c r="P10671" s="1" t="s">
        <v>645</v>
      </c>
      <c r="Q10671" s="4" t="s">
        <v>21</v>
      </c>
    </row>
    <row r="10672" spans="1:17" ht="22.5" x14ac:dyDescent="0.25">
      <c r="A10672" s="3">
        <v>14277</v>
      </c>
      <c r="B10672" s="1" t="s">
        <v>43844</v>
      </c>
      <c r="C10672" s="1" t="s">
        <v>15</v>
      </c>
      <c r="D10672" s="1" t="s">
        <v>71</v>
      </c>
      <c r="E10672" s="1">
        <v>75656079</v>
      </c>
      <c r="F10672" s="1" t="s">
        <v>43845</v>
      </c>
      <c r="G10672" s="1">
        <v>75656079</v>
      </c>
      <c r="H10672" s="1" t="s">
        <v>43845</v>
      </c>
      <c r="I10672" s="2">
        <v>45080</v>
      </c>
      <c r="J10672" s="15" t="str">
        <f>MID(Tabla1[[#This Row],[HORA]],1,5)</f>
        <v>20:17</v>
      </c>
      <c r="K10672" s="16">
        <f>IF(Tabla1[[#This Row],[FECHA]]=I10673,IF(J10673-J10672&gt;0,(J10673-J10672)*1440,0),0)</f>
        <v>2.9999999999998295</v>
      </c>
      <c r="L10672" s="14">
        <f>2+L10413-Datos!$C$8</f>
        <v>7.33</v>
      </c>
      <c r="M10672" s="13" t="s">
        <v>56276</v>
      </c>
      <c r="N10672" s="1" t="s">
        <v>1715</v>
      </c>
      <c r="O10672" s="1">
        <v>25</v>
      </c>
      <c r="P10672" s="1" t="s">
        <v>986</v>
      </c>
      <c r="Q10672" s="4" t="s">
        <v>21</v>
      </c>
    </row>
    <row r="10673" spans="1:17" ht="22.5" x14ac:dyDescent="0.25">
      <c r="A10673" s="3">
        <v>14278</v>
      </c>
      <c r="B10673" s="1" t="s">
        <v>43846</v>
      </c>
      <c r="C10673" s="1" t="s">
        <v>15</v>
      </c>
      <c r="D10673" s="1" t="s">
        <v>77</v>
      </c>
      <c r="E10673" s="1">
        <v>70880210</v>
      </c>
      <c r="F10673" s="1" t="s">
        <v>15588</v>
      </c>
      <c r="G10673" s="1">
        <v>48250947</v>
      </c>
      <c r="H10673" s="1" t="s">
        <v>21601</v>
      </c>
      <c r="I10673" s="2">
        <v>45080</v>
      </c>
      <c r="J10673" s="15" t="str">
        <f>MID(Tabla1[[#This Row],[HORA]],1,5)</f>
        <v>20:20</v>
      </c>
      <c r="K10673" s="16">
        <f>IF(Tabla1[[#This Row],[FECHA]]=I10674,IF(J10674-J10673&gt;0,(J10674-J10673)*1440,0),0)</f>
        <v>1.9999999999999929</v>
      </c>
      <c r="L10673" s="14">
        <f>2+L10414-Datos!$C$8</f>
        <v>9.48</v>
      </c>
      <c r="M10673" s="13" t="s">
        <v>56278</v>
      </c>
      <c r="N10673" s="1" t="s">
        <v>43847</v>
      </c>
      <c r="O10673" s="1">
        <v>50</v>
      </c>
      <c r="P10673" s="1" t="s">
        <v>986</v>
      </c>
      <c r="Q10673" s="4" t="s">
        <v>21</v>
      </c>
    </row>
    <row r="10674" spans="1:17" ht="22.5" x14ac:dyDescent="0.25">
      <c r="A10674" s="3">
        <v>14279</v>
      </c>
      <c r="B10674" s="1" t="s">
        <v>43848</v>
      </c>
      <c r="C10674" s="1" t="s">
        <v>15</v>
      </c>
      <c r="D10674" s="1" t="s">
        <v>33</v>
      </c>
      <c r="E10674" s="1">
        <v>42671454</v>
      </c>
      <c r="F10674" s="1" t="s">
        <v>23503</v>
      </c>
      <c r="G10674" s="1">
        <v>2239879</v>
      </c>
      <c r="H10674" s="1" t="s">
        <v>34136</v>
      </c>
      <c r="I10674" s="2">
        <v>45080</v>
      </c>
      <c r="J10674" s="15" t="str">
        <f>MID(Tabla1[[#This Row],[HORA]],1,5)</f>
        <v>20:22</v>
      </c>
      <c r="K10674" s="16">
        <f>IF(Tabla1[[#This Row],[FECHA]]=I10675,IF(J10675-J10674&gt;0,(J10675-J10674)*1440,0),0)</f>
        <v>3.0000000000001492</v>
      </c>
      <c r="L10674" s="14">
        <f>2+L10415-Datos!$C$8</f>
        <v>11.18</v>
      </c>
      <c r="M10674" s="13" t="s">
        <v>56281</v>
      </c>
      <c r="N10674" s="1" t="s">
        <v>43849</v>
      </c>
      <c r="O10674" s="1">
        <v>20</v>
      </c>
      <c r="P10674" s="1" t="s">
        <v>986</v>
      </c>
      <c r="Q10674" s="4" t="s">
        <v>21</v>
      </c>
    </row>
    <row r="10675" spans="1:17" ht="22.5" x14ac:dyDescent="0.25">
      <c r="A10675" s="3">
        <v>3121</v>
      </c>
      <c r="B10675" s="1" t="s">
        <v>9707</v>
      </c>
      <c r="C10675" s="1" t="s">
        <v>15</v>
      </c>
      <c r="D10675" s="1" t="s">
        <v>82</v>
      </c>
      <c r="E10675" s="1">
        <v>17598966</v>
      </c>
      <c r="F10675" s="1" t="s">
        <v>7896</v>
      </c>
      <c r="G10675" s="1">
        <v>17598966</v>
      </c>
      <c r="H10675" s="1" t="s">
        <v>7896</v>
      </c>
      <c r="I10675" s="2">
        <v>45080</v>
      </c>
      <c r="J10675" s="15" t="str">
        <f>MID(Tabla1[[#This Row],[HORA]],1,5)</f>
        <v>20:25</v>
      </c>
      <c r="K10675" s="16">
        <f>IF(Tabla1[[#This Row],[FECHA]]=I10676,IF(J10676-J10675&gt;0,(J10676-J10675)*1440,0),0)</f>
        <v>6.9999999999999751</v>
      </c>
      <c r="L10675" s="14">
        <f>2+L10416-Datos!$C$8</f>
        <v>8.34</v>
      </c>
      <c r="M10675" s="13" t="s">
        <v>56284</v>
      </c>
      <c r="N10675" s="1" t="s">
        <v>9708</v>
      </c>
      <c r="O10675" s="1">
        <v>60</v>
      </c>
      <c r="P10675" s="1" t="s">
        <v>27</v>
      </c>
      <c r="Q10675" s="4" t="s">
        <v>21</v>
      </c>
    </row>
    <row r="10676" spans="1:17" ht="22.5" x14ac:dyDescent="0.25">
      <c r="A10676" s="3">
        <v>3122</v>
      </c>
      <c r="B10676" s="1" t="s">
        <v>9709</v>
      </c>
      <c r="C10676" s="1" t="s">
        <v>15</v>
      </c>
      <c r="D10676" s="1" t="s">
        <v>61</v>
      </c>
      <c r="E10676" s="1">
        <v>75975363</v>
      </c>
      <c r="F10676" s="1" t="s">
        <v>9710</v>
      </c>
      <c r="G10676" s="1">
        <v>2239883</v>
      </c>
      <c r="H10676" s="1" t="s">
        <v>9711</v>
      </c>
      <c r="I10676" s="2">
        <v>45080</v>
      </c>
      <c r="J10676" s="15" t="str">
        <f>MID(Tabla1[[#This Row],[HORA]],1,5)</f>
        <v>20:32</v>
      </c>
      <c r="K10676" s="16">
        <f>IF(Tabla1[[#This Row],[FECHA]]=I10677,IF(J10677-J10676&gt;0,(J10677-J10676)*1440,0),0)</f>
        <v>7.9999999999999716</v>
      </c>
      <c r="L10676" s="14">
        <f>2+L10417-Datos!$C$8</f>
        <v>9.2800000000000011</v>
      </c>
      <c r="M10676" s="13" t="s">
        <v>56291</v>
      </c>
      <c r="N10676" s="1" t="s">
        <v>9712</v>
      </c>
      <c r="O10676" s="1">
        <v>15</v>
      </c>
      <c r="P10676" s="1" t="s">
        <v>27</v>
      </c>
      <c r="Q10676" s="4" t="s">
        <v>21</v>
      </c>
    </row>
    <row r="10677" spans="1:17" ht="22.5" x14ac:dyDescent="0.25">
      <c r="A10677" s="3">
        <v>14280</v>
      </c>
      <c r="B10677" s="1" t="s">
        <v>43850</v>
      </c>
      <c r="C10677" s="1" t="s">
        <v>15</v>
      </c>
      <c r="D10677" s="1" t="s">
        <v>61</v>
      </c>
      <c r="E10677" s="1">
        <v>71062739</v>
      </c>
      <c r="F10677" s="1" t="s">
        <v>3740</v>
      </c>
      <c r="G10677" s="1">
        <v>48162538</v>
      </c>
      <c r="H10677" s="1" t="s">
        <v>17161</v>
      </c>
      <c r="I10677" s="2">
        <v>45080</v>
      </c>
      <c r="J10677" s="15" t="str">
        <f>MID(Tabla1[[#This Row],[HORA]],1,5)</f>
        <v>20:40</v>
      </c>
      <c r="K10677" s="16">
        <f>IF(Tabla1[[#This Row],[FECHA]]=I10678,IF(J10678-J10677&gt;0,(J10678-J10677)*1440,0),0)</f>
        <v>0</v>
      </c>
      <c r="L10677" s="14">
        <f>2+L10418-Datos!$C$8</f>
        <v>9.52</v>
      </c>
      <c r="M10677" s="13" t="s">
        <v>56299</v>
      </c>
      <c r="N10677" s="1" t="s">
        <v>43851</v>
      </c>
      <c r="O10677" s="1">
        <v>15</v>
      </c>
      <c r="P10677" s="1" t="s">
        <v>986</v>
      </c>
      <c r="Q10677" s="4" t="s">
        <v>21</v>
      </c>
    </row>
    <row r="10678" spans="1:17" ht="22.5" x14ac:dyDescent="0.25">
      <c r="A10678" s="3">
        <v>17466</v>
      </c>
      <c r="B10678" s="1" t="s">
        <v>52559</v>
      </c>
      <c r="C10678" s="1" t="s">
        <v>15</v>
      </c>
      <c r="D10678" s="1" t="s">
        <v>40</v>
      </c>
      <c r="E10678" s="1">
        <v>20554290818</v>
      </c>
      <c r="F10678" s="1" t="s">
        <v>48614</v>
      </c>
      <c r="G10678" s="1">
        <v>70795342</v>
      </c>
      <c r="H10678" s="1" t="s">
        <v>48615</v>
      </c>
      <c r="I10678" s="2">
        <v>45080</v>
      </c>
      <c r="J10678" s="15" t="str">
        <f>MID(Tabla1[[#This Row],[HORA]],1,5)</f>
        <v>20:40</v>
      </c>
      <c r="K10678" s="16">
        <f>IF(Tabla1[[#This Row],[FECHA]]=I10679,IF(J10679-J10678&gt;0,(J10679-J10678)*1440,0),0)</f>
        <v>0.99999999999999645</v>
      </c>
      <c r="L10678" s="14">
        <f>2+L10419-Datos!$C$8</f>
        <v>7.19</v>
      </c>
      <c r="M10678" s="13" t="s">
        <v>56299</v>
      </c>
      <c r="N10678" s="1" t="s">
        <v>27160</v>
      </c>
      <c r="O10678" s="1">
        <v>10</v>
      </c>
      <c r="P10678" s="1" t="s">
        <v>170</v>
      </c>
      <c r="Q10678" s="4" t="s">
        <v>21</v>
      </c>
    </row>
    <row r="10679" spans="1:17" ht="22.5" x14ac:dyDescent="0.25">
      <c r="A10679" s="3">
        <v>17467</v>
      </c>
      <c r="B10679" s="1" t="s">
        <v>52560</v>
      </c>
      <c r="C10679" s="1" t="s">
        <v>15</v>
      </c>
      <c r="D10679" s="1" t="s">
        <v>141</v>
      </c>
      <c r="E10679" s="1">
        <v>20554290818</v>
      </c>
      <c r="F10679" s="1" t="s">
        <v>48614</v>
      </c>
      <c r="G10679" s="1">
        <v>46765308</v>
      </c>
      <c r="H10679" s="1" t="s">
        <v>52561</v>
      </c>
      <c r="I10679" s="2">
        <v>45080</v>
      </c>
      <c r="J10679" s="15" t="str">
        <f>MID(Tabla1[[#This Row],[HORA]],1,5)</f>
        <v>20:41</v>
      </c>
      <c r="K10679" s="16">
        <f>IF(Tabla1[[#This Row],[FECHA]]=I10680,IF(J10680-J10679&gt;0,(J10680-J10679)*1440,0),0)</f>
        <v>5.9999999999999787</v>
      </c>
      <c r="L10679" s="14">
        <f>2+L10420-Datos!$C$8</f>
        <v>8.43</v>
      </c>
      <c r="M10679" s="13" t="s">
        <v>56300</v>
      </c>
      <c r="N10679" s="1" t="s">
        <v>174</v>
      </c>
      <c r="O10679" s="1">
        <v>10</v>
      </c>
      <c r="P10679" s="1" t="s">
        <v>170</v>
      </c>
      <c r="Q10679" s="4" t="s">
        <v>21</v>
      </c>
    </row>
    <row r="10680" spans="1:17" ht="22.5" x14ac:dyDescent="0.25">
      <c r="A10680" s="3">
        <v>3123</v>
      </c>
      <c r="B10680" s="1" t="s">
        <v>9713</v>
      </c>
      <c r="C10680" s="1" t="s">
        <v>15</v>
      </c>
      <c r="D10680" s="1" t="s">
        <v>82</v>
      </c>
      <c r="E10680" s="1">
        <v>75520173</v>
      </c>
      <c r="F10680" s="1" t="s">
        <v>9714</v>
      </c>
      <c r="G10680" s="1">
        <v>75520173</v>
      </c>
      <c r="H10680" s="1" t="s">
        <v>9714</v>
      </c>
      <c r="I10680" s="2">
        <v>45080</v>
      </c>
      <c r="J10680" s="15" t="str">
        <f>MID(Tabla1[[#This Row],[HORA]],1,5)</f>
        <v>20:47</v>
      </c>
      <c r="K10680" s="16">
        <f>IF(Tabla1[[#This Row],[FECHA]]=I10681,IF(J10681-J10680&gt;0,(J10681-J10680)*1440,0),0)</f>
        <v>2.9999999999998295</v>
      </c>
      <c r="L10680" s="14">
        <f>2+L10421-Datos!$C$8</f>
        <v>8.120000000000001</v>
      </c>
      <c r="M10680" s="13" t="s">
        <v>56306</v>
      </c>
      <c r="N10680" s="1" t="s">
        <v>9715</v>
      </c>
      <c r="O10680" s="1">
        <v>3</v>
      </c>
      <c r="P10680" s="1" t="s">
        <v>27</v>
      </c>
      <c r="Q10680" s="4" t="s">
        <v>21</v>
      </c>
    </row>
    <row r="10681" spans="1:17" ht="22.5" x14ac:dyDescent="0.25">
      <c r="A10681" s="3">
        <v>14281</v>
      </c>
      <c r="B10681" s="1" t="s">
        <v>43852</v>
      </c>
      <c r="C10681" s="1" t="s">
        <v>15</v>
      </c>
      <c r="D10681" s="1" t="s">
        <v>40</v>
      </c>
      <c r="E10681" s="1">
        <v>76551891</v>
      </c>
      <c r="F10681" s="1" t="s">
        <v>43853</v>
      </c>
      <c r="G10681" s="1">
        <v>76795514</v>
      </c>
      <c r="H10681" s="1" t="s">
        <v>43854</v>
      </c>
      <c r="I10681" s="2">
        <v>45080</v>
      </c>
      <c r="J10681" s="15" t="str">
        <f>MID(Tabla1[[#This Row],[HORA]],1,5)</f>
        <v>20:50</v>
      </c>
      <c r="K10681" s="16">
        <f>IF(Tabla1[[#This Row],[FECHA]]=I10682,IF(J10682-J10681&gt;0,(J10682-J10681)*1440,0),0)</f>
        <v>0</v>
      </c>
      <c r="L10681" s="14">
        <f>2+L10422-Datos!$C$8</f>
        <v>9.5</v>
      </c>
      <c r="M10681" s="13" t="s">
        <v>56309</v>
      </c>
      <c r="N10681" s="1" t="s">
        <v>6161</v>
      </c>
      <c r="O10681" s="1">
        <v>10</v>
      </c>
      <c r="P10681" s="1" t="s">
        <v>986</v>
      </c>
      <c r="Q10681" s="4" t="s">
        <v>21</v>
      </c>
    </row>
    <row r="10682" spans="1:17" ht="22.5" x14ac:dyDescent="0.25">
      <c r="A10682" s="3">
        <v>3126</v>
      </c>
      <c r="B10682" s="1" t="s">
        <v>9720</v>
      </c>
      <c r="C10682" s="1" t="s">
        <v>15</v>
      </c>
      <c r="D10682" s="1" t="s">
        <v>40</v>
      </c>
      <c r="E10682" s="1">
        <v>2847332</v>
      </c>
      <c r="F10682" s="1" t="s">
        <v>9721</v>
      </c>
      <c r="G10682" s="1">
        <v>2847332</v>
      </c>
      <c r="H10682" s="1" t="s">
        <v>9721</v>
      </c>
      <c r="I10682" s="2">
        <v>45081</v>
      </c>
      <c r="J10682" s="15" t="str">
        <f>MID(Tabla1[[#This Row],[HORA]],1,5)</f>
        <v>06:02</v>
      </c>
      <c r="K10682" s="16">
        <f>IF(Tabla1[[#This Row],[FECHA]]=I10683,IF(J10683-J10682&gt;0,(J10683-J10682)*1440,0),0)</f>
        <v>39.000000000000021</v>
      </c>
      <c r="L10682" s="14">
        <f>2+L10423-Datos!$C$8</f>
        <v>9.4400000000000013</v>
      </c>
      <c r="M10682" s="13" t="s">
        <v>9722</v>
      </c>
      <c r="N10682" s="1" t="s">
        <v>1715</v>
      </c>
      <c r="O10682" s="1">
        <v>5</v>
      </c>
      <c r="P10682" s="1" t="s">
        <v>376</v>
      </c>
      <c r="Q10682" s="4" t="s">
        <v>21</v>
      </c>
    </row>
    <row r="10683" spans="1:17" ht="22.5" x14ac:dyDescent="0.25">
      <c r="A10683" s="3">
        <v>354</v>
      </c>
      <c r="B10683" s="1" t="s">
        <v>833</v>
      </c>
      <c r="C10683" s="1" t="s">
        <v>15</v>
      </c>
      <c r="D10683" s="1" t="s">
        <v>40</v>
      </c>
      <c r="E10683" s="1">
        <v>2665910</v>
      </c>
      <c r="F10683" s="1" t="s">
        <v>834</v>
      </c>
      <c r="G10683" s="1">
        <v>2239889</v>
      </c>
      <c r="H10683" s="1" t="s">
        <v>835</v>
      </c>
      <c r="I10683" s="2">
        <v>45081</v>
      </c>
      <c r="J10683" s="15" t="str">
        <f>MID(Tabla1[[#This Row],[HORA]],1,5)</f>
        <v>06:41</v>
      </c>
      <c r="K10683" s="16">
        <f>IF(Tabla1[[#This Row],[FECHA]]=I10684,IF(J10684-J10683&gt;0,(J10684-J10683)*1440,0),0)</f>
        <v>1.9999999999999929</v>
      </c>
      <c r="L10683" s="14">
        <f>2+L10424-Datos!$C$8</f>
        <v>9.34</v>
      </c>
      <c r="M10683" s="13" t="s">
        <v>836</v>
      </c>
      <c r="N10683" s="1" t="s">
        <v>837</v>
      </c>
      <c r="O10683" s="1">
        <v>0</v>
      </c>
      <c r="P10683" s="1" t="s">
        <v>645</v>
      </c>
      <c r="Q10683" s="4" t="s">
        <v>21</v>
      </c>
    </row>
    <row r="10684" spans="1:17" ht="22.5" x14ac:dyDescent="0.25">
      <c r="A10684" s="3">
        <v>355</v>
      </c>
      <c r="B10684" s="1" t="s">
        <v>838</v>
      </c>
      <c r="C10684" s="1" t="s">
        <v>15</v>
      </c>
      <c r="D10684" s="1" t="s">
        <v>112</v>
      </c>
      <c r="E10684" s="1">
        <v>2645122</v>
      </c>
      <c r="F10684" s="1" t="s">
        <v>839</v>
      </c>
      <c r="G10684" s="1">
        <v>2239890</v>
      </c>
      <c r="H10684" s="1" t="s">
        <v>840</v>
      </c>
      <c r="I10684" s="2">
        <v>45081</v>
      </c>
      <c r="J10684" s="15" t="str">
        <f>MID(Tabla1[[#This Row],[HORA]],1,5)</f>
        <v>06:43</v>
      </c>
      <c r="K10684" s="16">
        <f>IF(Tabla1[[#This Row],[FECHA]]=I10685,IF(J10685-J10684&gt;0,(J10685-J10684)*1440,0),0)</f>
        <v>1.9999999999999929</v>
      </c>
      <c r="L10684" s="14">
        <f>2+L10425-Datos!$C$8</f>
        <v>7.0500000000000007</v>
      </c>
      <c r="M10684" s="13" t="s">
        <v>841</v>
      </c>
      <c r="N10684" s="1" t="s">
        <v>842</v>
      </c>
      <c r="O10684" s="1">
        <v>0</v>
      </c>
      <c r="P10684" s="1" t="s">
        <v>645</v>
      </c>
      <c r="Q10684" s="4" t="s">
        <v>21</v>
      </c>
    </row>
    <row r="10685" spans="1:17" ht="22.5" x14ac:dyDescent="0.25">
      <c r="A10685" s="3">
        <v>356</v>
      </c>
      <c r="B10685" s="1" t="s">
        <v>843</v>
      </c>
      <c r="C10685" s="1" t="s">
        <v>15</v>
      </c>
      <c r="D10685" s="1" t="s">
        <v>33</v>
      </c>
      <c r="E10685" s="1">
        <v>2681121</v>
      </c>
      <c r="F10685" s="1" t="s">
        <v>844</v>
      </c>
      <c r="G10685" s="1">
        <v>2239891</v>
      </c>
      <c r="H10685" s="1" t="s">
        <v>845</v>
      </c>
      <c r="I10685" s="2">
        <v>45081</v>
      </c>
      <c r="J10685" s="15" t="str">
        <f>MID(Tabla1[[#This Row],[HORA]],1,5)</f>
        <v>06:45</v>
      </c>
      <c r="K10685" s="16">
        <f>IF(Tabla1[[#This Row],[FECHA]]=I10686,IF(J10686-J10685&gt;0,(J10686-J10685)*1440,0),0)</f>
        <v>15.000000000000027</v>
      </c>
      <c r="L10685" s="14">
        <f>2+L10426-Datos!$C$8</f>
        <v>8.34</v>
      </c>
      <c r="M10685" s="13" t="s">
        <v>846</v>
      </c>
      <c r="N10685" s="1" t="s">
        <v>847</v>
      </c>
      <c r="O10685" s="1">
        <v>0</v>
      </c>
      <c r="P10685" s="1" t="s">
        <v>645</v>
      </c>
      <c r="Q10685" s="4" t="s">
        <v>21</v>
      </c>
    </row>
    <row r="10686" spans="1:17" ht="22.5" x14ac:dyDescent="0.25">
      <c r="A10686" s="3">
        <v>9207</v>
      </c>
      <c r="B10686" s="1" t="s">
        <v>28768</v>
      </c>
      <c r="C10686" s="1" t="s">
        <v>15</v>
      </c>
      <c r="D10686" s="1" t="s">
        <v>40</v>
      </c>
      <c r="E10686" s="1">
        <v>16758617</v>
      </c>
      <c r="F10686" s="1" t="s">
        <v>28769</v>
      </c>
      <c r="G10686" s="1">
        <v>16758617</v>
      </c>
      <c r="H10686" s="1" t="s">
        <v>28769</v>
      </c>
      <c r="I10686" s="2">
        <v>45081</v>
      </c>
      <c r="J10686" s="15" t="str">
        <f>MID(Tabla1[[#This Row],[HORA]],1,5)</f>
        <v>07:00</v>
      </c>
      <c r="K10686" s="16">
        <f>IF(Tabla1[[#This Row],[FECHA]]=I10687,IF(J10687-J10686&gt;0,(J10687-J10686)*1440,0),0)</f>
        <v>2.9999999999999893</v>
      </c>
      <c r="L10686" s="14">
        <f>2+L10427-Datos!$C$8</f>
        <v>7.3500000000000005</v>
      </c>
      <c r="M10686" s="13" t="s">
        <v>10191</v>
      </c>
      <c r="N10686" s="1" t="s">
        <v>1715</v>
      </c>
      <c r="O10686" s="1">
        <v>5</v>
      </c>
      <c r="P10686" s="1" t="s">
        <v>645</v>
      </c>
      <c r="Q10686" s="4" t="s">
        <v>21</v>
      </c>
    </row>
    <row r="10687" spans="1:17" ht="22.5" x14ac:dyDescent="0.25">
      <c r="A10687" s="3">
        <v>3127</v>
      </c>
      <c r="B10687" s="1" t="s">
        <v>9723</v>
      </c>
      <c r="C10687" s="1" t="s">
        <v>15</v>
      </c>
      <c r="D10687" s="1" t="s">
        <v>33</v>
      </c>
      <c r="E10687" s="1">
        <v>76317126</v>
      </c>
      <c r="F10687" s="1" t="s">
        <v>9724</v>
      </c>
      <c r="G10687" s="1">
        <v>80563848</v>
      </c>
      <c r="H10687" s="1" t="s">
        <v>9725</v>
      </c>
      <c r="I10687" s="2">
        <v>45081</v>
      </c>
      <c r="J10687" s="15" t="str">
        <f>MID(Tabla1[[#This Row],[HORA]],1,5)</f>
        <v>07:03</v>
      </c>
      <c r="K10687" s="16">
        <f>IF(Tabla1[[#This Row],[FECHA]]=I10688,IF(J10688-J10687&gt;0,(J10688-J10687)*1440,0),0)</f>
        <v>23.999999999999993</v>
      </c>
      <c r="L10687" s="14">
        <f>2+L10428-Datos!$C$8</f>
        <v>10.36</v>
      </c>
      <c r="M10687" s="13" t="s">
        <v>602</v>
      </c>
      <c r="N10687" s="1" t="s">
        <v>9726</v>
      </c>
      <c r="O10687" s="1">
        <v>20</v>
      </c>
      <c r="P10687" s="1" t="s">
        <v>413</v>
      </c>
      <c r="Q10687" s="4" t="s">
        <v>21</v>
      </c>
    </row>
    <row r="10688" spans="1:17" ht="22.5" x14ac:dyDescent="0.25">
      <c r="A10688" s="3">
        <v>3128</v>
      </c>
      <c r="B10688" s="1" t="s">
        <v>9727</v>
      </c>
      <c r="C10688" s="1" t="s">
        <v>15</v>
      </c>
      <c r="D10688" s="1" t="s">
        <v>33</v>
      </c>
      <c r="E10688" s="1">
        <v>62873814</v>
      </c>
      <c r="F10688" s="1" t="s">
        <v>9728</v>
      </c>
      <c r="G10688" s="1">
        <v>62873814</v>
      </c>
      <c r="H10688" s="1" t="s">
        <v>9728</v>
      </c>
      <c r="I10688" s="2">
        <v>45081</v>
      </c>
      <c r="J10688" s="15" t="str">
        <f>MID(Tabla1[[#This Row],[HORA]],1,5)</f>
        <v>07:27</v>
      </c>
      <c r="K10688" s="16">
        <f>IF(Tabla1[[#This Row],[FECHA]]=I10689,IF(J10689-J10688&gt;0,(J10689-J10688)*1440,0),0)</f>
        <v>12.000000000000037</v>
      </c>
      <c r="L10688" s="14">
        <f>2+L10429-Datos!$C$8</f>
        <v>12.420000000000002</v>
      </c>
      <c r="M10688" s="13" t="s">
        <v>9729</v>
      </c>
      <c r="N10688" s="1" t="s">
        <v>9730</v>
      </c>
      <c r="O10688" s="1">
        <v>10</v>
      </c>
      <c r="P10688" s="1" t="s">
        <v>413</v>
      </c>
      <c r="Q10688" s="4" t="s">
        <v>21</v>
      </c>
    </row>
    <row r="10689" spans="1:17" ht="22.5" x14ac:dyDescent="0.25">
      <c r="A10689" s="3">
        <v>3129</v>
      </c>
      <c r="B10689" s="1" t="s">
        <v>9731</v>
      </c>
      <c r="C10689" s="1" t="s">
        <v>15</v>
      </c>
      <c r="D10689" s="1" t="s">
        <v>40</v>
      </c>
      <c r="E10689" s="1">
        <v>41830209</v>
      </c>
      <c r="F10689" s="1" t="s">
        <v>9732</v>
      </c>
      <c r="G10689" s="1">
        <v>41830209</v>
      </c>
      <c r="H10689" s="1" t="s">
        <v>9732</v>
      </c>
      <c r="I10689" s="2">
        <v>45081</v>
      </c>
      <c r="J10689" s="15" t="str">
        <f>MID(Tabla1[[#This Row],[HORA]],1,5)</f>
        <v>07:39</v>
      </c>
      <c r="K10689" s="16">
        <f>IF(Tabla1[[#This Row],[FECHA]]=I10690,IF(J10690-J10689&gt;0,(J10690-J10689)*1440,0),0)</f>
        <v>1.9999999999999929</v>
      </c>
      <c r="L10689" s="14">
        <f>2+L10430-Datos!$C$8</f>
        <v>8.2900000000000009</v>
      </c>
      <c r="M10689" s="13" t="s">
        <v>7406</v>
      </c>
      <c r="N10689" s="1" t="s">
        <v>9733</v>
      </c>
      <c r="O10689" s="1">
        <v>9</v>
      </c>
      <c r="P10689" s="1" t="s">
        <v>413</v>
      </c>
      <c r="Q10689" s="4" t="s">
        <v>21</v>
      </c>
    </row>
    <row r="10690" spans="1:17" ht="22.5" x14ac:dyDescent="0.25">
      <c r="A10690" s="3">
        <v>3130</v>
      </c>
      <c r="B10690" s="1" t="s">
        <v>9734</v>
      </c>
      <c r="C10690" s="1" t="s">
        <v>15</v>
      </c>
      <c r="D10690" s="1" t="s">
        <v>40</v>
      </c>
      <c r="E10690" s="1">
        <v>16726553</v>
      </c>
      <c r="F10690" s="1" t="s">
        <v>9735</v>
      </c>
      <c r="G10690" s="1">
        <v>2239897</v>
      </c>
      <c r="H10690" s="1" t="s">
        <v>9736</v>
      </c>
      <c r="I10690" s="2">
        <v>45081</v>
      </c>
      <c r="J10690" s="15" t="str">
        <f>MID(Tabla1[[#This Row],[HORA]],1,5)</f>
        <v>07:41</v>
      </c>
      <c r="K10690" s="16">
        <f>IF(Tabla1[[#This Row],[FECHA]]=I10691,IF(J10691-J10690&gt;0,(J10691-J10690)*1440,0),0)</f>
        <v>3.9999999999999858</v>
      </c>
      <c r="L10690" s="14">
        <f>2+L10431-Datos!$C$8</f>
        <v>8.1000000000000014</v>
      </c>
      <c r="M10690" s="13" t="s">
        <v>48</v>
      </c>
      <c r="N10690" s="1" t="s">
        <v>9737</v>
      </c>
      <c r="O10690" s="1">
        <v>15</v>
      </c>
      <c r="P10690" s="1" t="s">
        <v>413</v>
      </c>
      <c r="Q10690" s="4" t="s">
        <v>21</v>
      </c>
    </row>
    <row r="10691" spans="1:17" ht="22.5" x14ac:dyDescent="0.25">
      <c r="A10691" s="3">
        <v>3131</v>
      </c>
      <c r="B10691" s="1" t="s">
        <v>9738</v>
      </c>
      <c r="C10691" s="1" t="s">
        <v>15</v>
      </c>
      <c r="D10691" s="1" t="s">
        <v>40</v>
      </c>
      <c r="E10691" s="1">
        <v>16704193</v>
      </c>
      <c r="F10691" s="1" t="s">
        <v>9739</v>
      </c>
      <c r="G10691" s="1">
        <v>2239898</v>
      </c>
      <c r="H10691" s="1" t="s">
        <v>9740</v>
      </c>
      <c r="I10691" s="2">
        <v>45081</v>
      </c>
      <c r="J10691" s="15" t="str">
        <f>MID(Tabla1[[#This Row],[HORA]],1,5)</f>
        <v>07:45</v>
      </c>
      <c r="K10691" s="16">
        <f>IF(Tabla1[[#This Row],[FECHA]]=I10692,IF(J10692-J10691&gt;0,(J10692-J10691)*1440,0),0)</f>
        <v>5.9999999999999787</v>
      </c>
      <c r="L10691" s="14">
        <f>2+L10432-Datos!$C$8</f>
        <v>10.190000000000001</v>
      </c>
      <c r="M10691" s="13" t="s">
        <v>7927</v>
      </c>
      <c r="N10691" s="1" t="s">
        <v>9741</v>
      </c>
      <c r="O10691" s="1">
        <v>15</v>
      </c>
      <c r="P10691" s="1" t="s">
        <v>413</v>
      </c>
      <c r="Q10691" s="4" t="s">
        <v>21</v>
      </c>
    </row>
    <row r="10692" spans="1:17" ht="22.5" x14ac:dyDescent="0.25">
      <c r="A10692" s="3">
        <v>3132</v>
      </c>
      <c r="B10692" s="1" t="s">
        <v>9742</v>
      </c>
      <c r="C10692" s="1" t="s">
        <v>15</v>
      </c>
      <c r="D10692" s="1" t="s">
        <v>40</v>
      </c>
      <c r="E10692" s="1">
        <v>80498496</v>
      </c>
      <c r="F10692" s="1" t="s">
        <v>9743</v>
      </c>
      <c r="G10692" s="1">
        <v>80498496</v>
      </c>
      <c r="H10692" s="1" t="s">
        <v>9743</v>
      </c>
      <c r="I10692" s="2">
        <v>45081</v>
      </c>
      <c r="J10692" s="15" t="str">
        <f>MID(Tabla1[[#This Row],[HORA]],1,5)</f>
        <v>07:51</v>
      </c>
      <c r="K10692" s="16">
        <f>IF(Tabla1[[#This Row],[FECHA]]=I10693,IF(J10693-J10692&gt;0,(J10693-J10692)*1440,0),0)</f>
        <v>42.000000000000014</v>
      </c>
      <c r="L10692" s="14">
        <f>2+L10433-Datos!$C$8</f>
        <v>7.53</v>
      </c>
      <c r="M10692" s="13" t="s">
        <v>1844</v>
      </c>
      <c r="N10692" s="1" t="s">
        <v>1715</v>
      </c>
      <c r="O10692" s="1">
        <v>10</v>
      </c>
      <c r="P10692" s="1" t="s">
        <v>413</v>
      </c>
      <c r="Q10692" s="4" t="s">
        <v>21</v>
      </c>
    </row>
    <row r="10693" spans="1:17" ht="22.5" x14ac:dyDescent="0.25">
      <c r="A10693" s="3">
        <v>9208</v>
      </c>
      <c r="B10693" s="1" t="s">
        <v>28770</v>
      </c>
      <c r="C10693" s="1" t="s">
        <v>15</v>
      </c>
      <c r="D10693" s="1" t="s">
        <v>40</v>
      </c>
      <c r="E10693" s="1">
        <v>16647032</v>
      </c>
      <c r="F10693" s="1" t="s">
        <v>28771</v>
      </c>
      <c r="G10693" s="1">
        <v>43936772</v>
      </c>
      <c r="H10693" s="1" t="s">
        <v>28772</v>
      </c>
      <c r="I10693" s="2">
        <v>45081</v>
      </c>
      <c r="J10693" s="15" t="str">
        <f>MID(Tabla1[[#This Row],[HORA]],1,5)</f>
        <v>08:33</v>
      </c>
      <c r="K10693" s="16">
        <f>IF(Tabla1[[#This Row],[FECHA]]=I10694,IF(J10694-J10693&gt;0,(J10694-J10693)*1440,0),0)</f>
        <v>1.9999999999999929</v>
      </c>
      <c r="L10693" s="14">
        <f>2+L10434-Datos!$C$8</f>
        <v>9.2600000000000016</v>
      </c>
      <c r="M10693" s="13" t="s">
        <v>2202</v>
      </c>
      <c r="N10693" s="1" t="s">
        <v>28773</v>
      </c>
      <c r="O10693" s="1">
        <v>10</v>
      </c>
      <c r="P10693" s="1" t="s">
        <v>645</v>
      </c>
      <c r="Q10693" s="4" t="s">
        <v>21</v>
      </c>
    </row>
    <row r="10694" spans="1:17" ht="22.5" x14ac:dyDescent="0.25">
      <c r="A10694" s="3">
        <v>9209</v>
      </c>
      <c r="B10694" s="1" t="s">
        <v>28774</v>
      </c>
      <c r="C10694" s="1" t="s">
        <v>15</v>
      </c>
      <c r="D10694" s="1" t="s">
        <v>77</v>
      </c>
      <c r="E10694" s="1">
        <v>27379550</v>
      </c>
      <c r="F10694" s="1" t="s">
        <v>9312</v>
      </c>
      <c r="G10694" s="1">
        <v>3889838</v>
      </c>
      <c r="H10694" s="1" t="s">
        <v>28775</v>
      </c>
      <c r="I10694" s="2">
        <v>45081</v>
      </c>
      <c r="J10694" s="15" t="str">
        <f>MID(Tabla1[[#This Row],[HORA]],1,5)</f>
        <v>08:35</v>
      </c>
      <c r="K10694" s="16">
        <f>IF(Tabla1[[#This Row],[FECHA]]=I10695,IF(J10695-J10694&gt;0,(J10695-J10694)*1440,0),0)</f>
        <v>4.9999999999999822</v>
      </c>
      <c r="L10694" s="14">
        <f>2+L10435-Datos!$C$8</f>
        <v>11.120000000000001</v>
      </c>
      <c r="M10694" s="13" t="s">
        <v>4812</v>
      </c>
      <c r="N10694" s="1" t="s">
        <v>28776</v>
      </c>
      <c r="O10694" s="1">
        <v>15</v>
      </c>
      <c r="P10694" s="1" t="s">
        <v>645</v>
      </c>
      <c r="Q10694" s="4" t="s">
        <v>21</v>
      </c>
    </row>
    <row r="10695" spans="1:17" ht="22.5" x14ac:dyDescent="0.25">
      <c r="A10695" s="3">
        <v>3133</v>
      </c>
      <c r="B10695" s="1" t="s">
        <v>9744</v>
      </c>
      <c r="C10695" s="1" t="s">
        <v>15</v>
      </c>
      <c r="D10695" s="1" t="s">
        <v>40</v>
      </c>
      <c r="E10695" s="1">
        <v>16719052</v>
      </c>
      <c r="F10695" s="1" t="s">
        <v>9745</v>
      </c>
      <c r="G10695" s="1">
        <v>2239903</v>
      </c>
      <c r="H10695" s="1" t="s">
        <v>9746</v>
      </c>
      <c r="I10695" s="2">
        <v>45081</v>
      </c>
      <c r="J10695" s="15" t="str">
        <f>MID(Tabla1[[#This Row],[HORA]],1,5)</f>
        <v>08:40</v>
      </c>
      <c r="K10695" s="16">
        <f>IF(Tabla1[[#This Row],[FECHA]]=I10696,IF(J10696-J10695&gt;0,(J10696-J10695)*1440,0),0)</f>
        <v>1.9999999999999929</v>
      </c>
      <c r="L10695" s="14">
        <f>2+L10436-Datos!$C$8</f>
        <v>8.42</v>
      </c>
      <c r="M10695" s="13" t="s">
        <v>7421</v>
      </c>
      <c r="N10695" s="1" t="s">
        <v>9747</v>
      </c>
      <c r="O10695" s="1">
        <v>15</v>
      </c>
      <c r="P10695" s="1" t="s">
        <v>413</v>
      </c>
      <c r="Q10695" s="4" t="s">
        <v>21</v>
      </c>
    </row>
    <row r="10696" spans="1:17" ht="22.5" x14ac:dyDescent="0.25">
      <c r="A10696" s="3">
        <v>9210</v>
      </c>
      <c r="B10696" s="1" t="s">
        <v>28777</v>
      </c>
      <c r="C10696" s="1" t="s">
        <v>15</v>
      </c>
      <c r="D10696" s="1" t="s">
        <v>40</v>
      </c>
      <c r="E10696" s="1">
        <v>45005947</v>
      </c>
      <c r="F10696" s="1" t="s">
        <v>28778</v>
      </c>
      <c r="G10696" s="1">
        <v>2239905</v>
      </c>
      <c r="H10696" s="1" t="s">
        <v>28779</v>
      </c>
      <c r="I10696" s="2">
        <v>45081</v>
      </c>
      <c r="J10696" s="15" t="str">
        <f>MID(Tabla1[[#This Row],[HORA]],1,5)</f>
        <v>08:42</v>
      </c>
      <c r="K10696" s="16">
        <f>IF(Tabla1[[#This Row],[FECHA]]=I10697,IF(J10697-J10696&gt;0,(J10697-J10696)*1440,0),0)</f>
        <v>4.9999999999999822</v>
      </c>
      <c r="L10696" s="14">
        <f>2+L10437-Datos!$C$8</f>
        <v>9.08</v>
      </c>
      <c r="M10696" s="13" t="s">
        <v>10489</v>
      </c>
      <c r="N10696" s="1" t="s">
        <v>28780</v>
      </c>
      <c r="O10696" s="1">
        <v>15</v>
      </c>
      <c r="P10696" s="1" t="s">
        <v>645</v>
      </c>
      <c r="Q10696" s="4" t="s">
        <v>21</v>
      </c>
    </row>
    <row r="10697" spans="1:17" ht="22.5" x14ac:dyDescent="0.25">
      <c r="A10697" s="3">
        <v>9211</v>
      </c>
      <c r="B10697" s="1" t="s">
        <v>28781</v>
      </c>
      <c r="C10697" s="1" t="s">
        <v>15</v>
      </c>
      <c r="D10697" s="1" t="s">
        <v>40</v>
      </c>
      <c r="E10697" s="1">
        <v>40837163</v>
      </c>
      <c r="F10697" s="1" t="s">
        <v>3426</v>
      </c>
      <c r="G10697" s="1">
        <v>2239909</v>
      </c>
      <c r="H10697" s="1" t="s">
        <v>3427</v>
      </c>
      <c r="I10697" s="2">
        <v>45081</v>
      </c>
      <c r="J10697" s="15" t="str">
        <f>MID(Tabla1[[#This Row],[HORA]],1,5)</f>
        <v>08:47</v>
      </c>
      <c r="K10697" s="16">
        <f>IF(Tabla1[[#This Row],[FECHA]]=I10698,IF(J10698-J10697&gt;0,(J10698-J10697)*1440,0),0)</f>
        <v>36.000000000000028</v>
      </c>
      <c r="L10697" s="14">
        <f>2+L10438-Datos!$C$8</f>
        <v>9.02</v>
      </c>
      <c r="M10697" s="13" t="s">
        <v>4210</v>
      </c>
      <c r="N10697" s="1" t="s">
        <v>7580</v>
      </c>
      <c r="O10697" s="1">
        <v>15</v>
      </c>
      <c r="P10697" s="1" t="s">
        <v>645</v>
      </c>
      <c r="Q10697" s="4" t="s">
        <v>21</v>
      </c>
    </row>
    <row r="10698" spans="1:17" ht="22.5" x14ac:dyDescent="0.25">
      <c r="A10698" s="3">
        <v>17468</v>
      </c>
      <c r="B10698" s="1" t="s">
        <v>52562</v>
      </c>
      <c r="C10698" s="1" t="s">
        <v>15</v>
      </c>
      <c r="D10698" s="1" t="s">
        <v>40</v>
      </c>
      <c r="E10698" s="1">
        <v>20537921464</v>
      </c>
      <c r="F10698" s="1" t="s">
        <v>51852</v>
      </c>
      <c r="G10698" s="1">
        <v>5640194</v>
      </c>
      <c r="H10698" s="1" t="s">
        <v>52563</v>
      </c>
      <c r="I10698" s="2">
        <v>45081</v>
      </c>
      <c r="J10698" s="15" t="str">
        <f>MID(Tabla1[[#This Row],[HORA]],1,5)</f>
        <v>09:23</v>
      </c>
      <c r="K10698" s="16">
        <f>IF(Tabla1[[#This Row],[FECHA]]=I10699,IF(J10699-J10698&gt;0,(J10699-J10698)*1440,0),0)</f>
        <v>1.9999999999999929</v>
      </c>
      <c r="L10698" s="14">
        <f>2+L10439-Datos!$C$8</f>
        <v>7.120000000000001</v>
      </c>
      <c r="M10698" s="13" t="s">
        <v>1677</v>
      </c>
      <c r="N10698" s="1" t="s">
        <v>52564</v>
      </c>
      <c r="O10698" s="1">
        <v>20</v>
      </c>
      <c r="P10698" s="1" t="s">
        <v>645</v>
      </c>
      <c r="Q10698" s="4" t="s">
        <v>21</v>
      </c>
    </row>
    <row r="10699" spans="1:17" ht="22.5" x14ac:dyDescent="0.25">
      <c r="A10699" s="3">
        <v>9289</v>
      </c>
      <c r="B10699" s="1" t="s">
        <v>29033</v>
      </c>
      <c r="C10699" s="1" t="s">
        <v>15</v>
      </c>
      <c r="D10699" s="1" t="s">
        <v>82</v>
      </c>
      <c r="E10699" s="1">
        <v>41710848</v>
      </c>
      <c r="F10699" s="1" t="s">
        <v>9937</v>
      </c>
      <c r="G10699" s="1">
        <v>41710848</v>
      </c>
      <c r="H10699" s="1" t="s">
        <v>9937</v>
      </c>
      <c r="I10699" s="2">
        <v>45081</v>
      </c>
      <c r="J10699" s="15" t="str">
        <f>MID(Tabla1[[#This Row],[HORA]],1,5)</f>
        <v>09:25</v>
      </c>
      <c r="K10699" s="16">
        <f>IF(Tabla1[[#This Row],[FECHA]]=I10700,IF(J10700-J10699&gt;0,(J10700-J10699)*1440,0),0)</f>
        <v>0.99999999999999645</v>
      </c>
      <c r="L10699" s="14">
        <f>2+L10440-Datos!$C$8</f>
        <v>8.1300000000000008</v>
      </c>
      <c r="M10699" s="13" t="s">
        <v>29034</v>
      </c>
      <c r="N10699" s="1" t="s">
        <v>29035</v>
      </c>
      <c r="O10699" s="1">
        <v>120</v>
      </c>
      <c r="P10699" s="1" t="s">
        <v>170</v>
      </c>
      <c r="Q10699" s="4" t="s">
        <v>21</v>
      </c>
    </row>
    <row r="10700" spans="1:17" ht="22.5" x14ac:dyDescent="0.25">
      <c r="A10700" s="3">
        <v>3195</v>
      </c>
      <c r="B10700" s="1" t="s">
        <v>9941</v>
      </c>
      <c r="C10700" s="1" t="s">
        <v>15</v>
      </c>
      <c r="D10700" s="1" t="s">
        <v>82</v>
      </c>
      <c r="E10700" s="1">
        <v>72931160</v>
      </c>
      <c r="F10700" s="1" t="s">
        <v>9942</v>
      </c>
      <c r="G10700" s="1">
        <v>72931160</v>
      </c>
      <c r="H10700" s="1" t="s">
        <v>9942</v>
      </c>
      <c r="I10700" s="2">
        <v>45081</v>
      </c>
      <c r="J10700" s="15" t="str">
        <f>MID(Tabla1[[#This Row],[HORA]],1,5)</f>
        <v>09:26</v>
      </c>
      <c r="K10700" s="16">
        <f>IF(Tabla1[[#This Row],[FECHA]]=I10701,IF(J10701-J10700&gt;0,(J10701-J10700)*1440,0),0)</f>
        <v>15.000000000000027</v>
      </c>
      <c r="L10700" s="14">
        <f>2+L10441-Datos!$C$8</f>
        <v>9.5</v>
      </c>
      <c r="M10700" s="13" t="s">
        <v>9943</v>
      </c>
      <c r="N10700" s="1" t="s">
        <v>8403</v>
      </c>
      <c r="O10700" s="1">
        <v>10</v>
      </c>
      <c r="P10700" s="1" t="s">
        <v>27</v>
      </c>
      <c r="Q10700" s="4" t="s">
        <v>21</v>
      </c>
    </row>
    <row r="10701" spans="1:17" ht="22.5" x14ac:dyDescent="0.25">
      <c r="A10701" s="3">
        <v>3196</v>
      </c>
      <c r="B10701" s="1" t="s">
        <v>9944</v>
      </c>
      <c r="C10701" s="1" t="s">
        <v>15</v>
      </c>
      <c r="D10701" s="1" t="s">
        <v>40</v>
      </c>
      <c r="E10701" s="1">
        <v>16672427</v>
      </c>
      <c r="F10701" s="1" t="s">
        <v>3513</v>
      </c>
      <c r="G10701" s="1">
        <v>16672427</v>
      </c>
      <c r="H10701" s="1" t="s">
        <v>3513</v>
      </c>
      <c r="I10701" s="2">
        <v>45081</v>
      </c>
      <c r="J10701" s="15" t="str">
        <f>MID(Tabla1[[#This Row],[HORA]],1,5)</f>
        <v>09:41</v>
      </c>
      <c r="K10701" s="16">
        <f>IF(Tabla1[[#This Row],[FECHA]]=I10702,IF(J10702-J10701&gt;0,(J10702-J10701)*1440,0),0)</f>
        <v>7.9999999999999716</v>
      </c>
      <c r="L10701" s="14">
        <f>2+L10442-Datos!$C$8</f>
        <v>9.25</v>
      </c>
      <c r="M10701" s="13" t="s">
        <v>9945</v>
      </c>
      <c r="N10701" s="1" t="s">
        <v>9946</v>
      </c>
      <c r="O10701" s="1">
        <v>35</v>
      </c>
      <c r="P10701" s="1" t="s">
        <v>1508</v>
      </c>
      <c r="Q10701" s="4" t="s">
        <v>21</v>
      </c>
    </row>
    <row r="10702" spans="1:17" ht="22.5" x14ac:dyDescent="0.25">
      <c r="A10702" s="3">
        <v>9212</v>
      </c>
      <c r="B10702" s="1" t="s">
        <v>28782</v>
      </c>
      <c r="C10702" s="1" t="s">
        <v>15</v>
      </c>
      <c r="D10702" s="1" t="s">
        <v>40</v>
      </c>
      <c r="E10702" s="1">
        <v>28103916</v>
      </c>
      <c r="F10702" s="1" t="s">
        <v>13822</v>
      </c>
      <c r="G10702" s="1">
        <v>2239921</v>
      </c>
      <c r="H10702" s="1" t="s">
        <v>13823</v>
      </c>
      <c r="I10702" s="2">
        <v>45081</v>
      </c>
      <c r="J10702" s="15" t="str">
        <f>MID(Tabla1[[#This Row],[HORA]],1,5)</f>
        <v>09:49</v>
      </c>
      <c r="K10702" s="16">
        <f>IF(Tabla1[[#This Row],[FECHA]]=I10703,IF(J10703-J10702&gt;0,(J10703-J10702)*1440,0),0)</f>
        <v>3.9999999999999858</v>
      </c>
      <c r="L10702" s="14">
        <f>2+L10443-Datos!$C$8</f>
        <v>12.190000000000001</v>
      </c>
      <c r="M10702" s="13" t="s">
        <v>2222</v>
      </c>
      <c r="N10702" s="1" t="s">
        <v>28783</v>
      </c>
      <c r="O10702" s="1">
        <v>40</v>
      </c>
      <c r="P10702" s="1" t="s">
        <v>645</v>
      </c>
      <c r="Q10702" s="4" t="s">
        <v>21</v>
      </c>
    </row>
    <row r="10703" spans="1:17" ht="22.5" x14ac:dyDescent="0.25">
      <c r="A10703" s="3">
        <v>9213</v>
      </c>
      <c r="B10703" s="1" t="s">
        <v>28784</v>
      </c>
      <c r="C10703" s="1" t="s">
        <v>15</v>
      </c>
      <c r="D10703" s="1" t="s">
        <v>40</v>
      </c>
      <c r="E10703" s="1">
        <v>72523193</v>
      </c>
      <c r="F10703" s="1" t="s">
        <v>28785</v>
      </c>
      <c r="G10703" s="1">
        <v>40971573</v>
      </c>
      <c r="H10703" s="1" t="s">
        <v>28786</v>
      </c>
      <c r="I10703" s="2">
        <v>45081</v>
      </c>
      <c r="J10703" s="15" t="str">
        <f>MID(Tabla1[[#This Row],[HORA]],1,5)</f>
        <v>09:53</v>
      </c>
      <c r="K10703" s="16">
        <f>IF(Tabla1[[#This Row],[FECHA]]=I10704,IF(J10704-J10703&gt;0,(J10704-J10703)*1440,0),0)</f>
        <v>3.9999999999999858</v>
      </c>
      <c r="L10703" s="14">
        <f>2+L10444-Datos!$C$8</f>
        <v>9.34</v>
      </c>
      <c r="M10703" s="13" t="s">
        <v>3616</v>
      </c>
      <c r="N10703" s="1" t="s">
        <v>28787</v>
      </c>
      <c r="O10703" s="1">
        <v>40</v>
      </c>
      <c r="P10703" s="1" t="s">
        <v>645</v>
      </c>
      <c r="Q10703" s="4" t="s">
        <v>21</v>
      </c>
    </row>
    <row r="10704" spans="1:17" ht="22.5" x14ac:dyDescent="0.25">
      <c r="A10704" s="3">
        <v>3134</v>
      </c>
      <c r="B10704" s="1" t="s">
        <v>9748</v>
      </c>
      <c r="C10704" s="1" t="s">
        <v>15</v>
      </c>
      <c r="D10704" s="1" t="s">
        <v>40</v>
      </c>
      <c r="E10704" s="1">
        <v>46837734</v>
      </c>
      <c r="F10704" s="1" t="s">
        <v>9749</v>
      </c>
      <c r="G10704" s="1">
        <v>2239922</v>
      </c>
      <c r="H10704" s="1" t="s">
        <v>9750</v>
      </c>
      <c r="I10704" s="2">
        <v>45081</v>
      </c>
      <c r="J10704" s="15" t="str">
        <f>MID(Tabla1[[#This Row],[HORA]],1,5)</f>
        <v>09:57</v>
      </c>
      <c r="K10704" s="16">
        <f>IF(Tabla1[[#This Row],[FECHA]]=I10705,IF(J10705-J10704&gt;0,(J10705-J10704)*1440,0),0)</f>
        <v>6.0000000000000586</v>
      </c>
      <c r="L10704" s="14">
        <f>2+L10445-Datos!$C$8</f>
        <v>7.5500000000000007</v>
      </c>
      <c r="M10704" s="13" t="s">
        <v>612</v>
      </c>
      <c r="N10704" s="1" t="s">
        <v>9751</v>
      </c>
      <c r="O10704" s="1">
        <v>25</v>
      </c>
      <c r="P10704" s="1" t="s">
        <v>413</v>
      </c>
      <c r="Q10704" s="4" t="s">
        <v>21</v>
      </c>
    </row>
    <row r="10705" spans="1:17" ht="22.5" x14ac:dyDescent="0.25">
      <c r="A10705" s="3">
        <v>16232</v>
      </c>
      <c r="B10705" s="1" t="s">
        <v>49308</v>
      </c>
      <c r="C10705" s="1" t="s">
        <v>15</v>
      </c>
      <c r="D10705" s="1" t="s">
        <v>82</v>
      </c>
      <c r="E10705" s="1">
        <v>20487591221</v>
      </c>
      <c r="F10705" s="1" t="s">
        <v>49309</v>
      </c>
      <c r="G10705" s="1">
        <v>70032761</v>
      </c>
      <c r="H10705" s="1" t="s">
        <v>49310</v>
      </c>
      <c r="I10705" s="2">
        <v>45081</v>
      </c>
      <c r="J10705" s="15" t="str">
        <f>MID(Tabla1[[#This Row],[HORA]],1,5)</f>
        <v>10:03</v>
      </c>
      <c r="K10705" s="16">
        <f>IF(Tabla1[[#This Row],[FECHA]]=I10706,IF(J10706-J10705&gt;0,(J10706-J10705)*1440,0),0)</f>
        <v>2.9999999999999893</v>
      </c>
      <c r="L10705" s="14">
        <f>2+L10446-Datos!$C$8</f>
        <v>8.34</v>
      </c>
      <c r="M10705" s="13" t="s">
        <v>1738</v>
      </c>
      <c r="N10705" s="1" t="s">
        <v>49311</v>
      </c>
      <c r="O10705" s="1">
        <v>20</v>
      </c>
      <c r="P10705" s="1" t="s">
        <v>413</v>
      </c>
      <c r="Q10705" s="4" t="s">
        <v>21</v>
      </c>
    </row>
    <row r="10706" spans="1:17" ht="22.5" x14ac:dyDescent="0.25">
      <c r="A10706" s="3">
        <v>16249</v>
      </c>
      <c r="B10706" s="1" t="s">
        <v>49358</v>
      </c>
      <c r="C10706" s="1" t="s">
        <v>15</v>
      </c>
      <c r="D10706" s="1" t="s">
        <v>141</v>
      </c>
      <c r="E10706" s="1">
        <v>20607144576</v>
      </c>
      <c r="F10706" s="1" t="s">
        <v>49359</v>
      </c>
      <c r="G10706" s="1">
        <v>45072552</v>
      </c>
      <c r="H10706" s="1" t="s">
        <v>49360</v>
      </c>
      <c r="I10706" s="2">
        <v>45081</v>
      </c>
      <c r="J10706" s="15" t="str">
        <f>MID(Tabla1[[#This Row],[HORA]],1,5)</f>
        <v>10:06</v>
      </c>
      <c r="K10706" s="16">
        <f>IF(Tabla1[[#This Row],[FECHA]]=I10707,IF(J10707-J10706&gt;0,(J10707-J10706)*1440,0),0)</f>
        <v>0.99999999999999645</v>
      </c>
      <c r="L10706" s="14">
        <f>2+L10447-Datos!$C$8</f>
        <v>7.08</v>
      </c>
      <c r="M10706" s="13" t="s">
        <v>1797</v>
      </c>
      <c r="N10706" s="1" t="s">
        <v>49361</v>
      </c>
      <c r="O10706" s="1">
        <v>10</v>
      </c>
      <c r="P10706" s="1" t="s">
        <v>1508</v>
      </c>
      <c r="Q10706" s="4" t="s">
        <v>21</v>
      </c>
    </row>
    <row r="10707" spans="1:17" ht="22.5" x14ac:dyDescent="0.25">
      <c r="A10707" s="3">
        <v>9214</v>
      </c>
      <c r="B10707" s="1" t="s">
        <v>28788</v>
      </c>
      <c r="C10707" s="1" t="s">
        <v>15</v>
      </c>
      <c r="D10707" s="1" t="s">
        <v>40</v>
      </c>
      <c r="E10707" s="1">
        <v>16806311</v>
      </c>
      <c r="F10707" s="1" t="s">
        <v>28789</v>
      </c>
      <c r="G10707" s="1">
        <v>2239924</v>
      </c>
      <c r="H10707" s="1" t="s">
        <v>28790</v>
      </c>
      <c r="I10707" s="2">
        <v>45081</v>
      </c>
      <c r="J10707" s="15" t="str">
        <f>MID(Tabla1[[#This Row],[HORA]],1,5)</f>
        <v>10:07</v>
      </c>
      <c r="K10707" s="16">
        <f>IF(Tabla1[[#This Row],[FECHA]]=I10708,IF(J10708-J10707&gt;0,(J10708-J10707)*1440,0),0)</f>
        <v>6.9999999999999751</v>
      </c>
      <c r="L10707" s="14">
        <f>2+L10448-Datos!$C$8</f>
        <v>10</v>
      </c>
      <c r="M10707" s="13" t="s">
        <v>6703</v>
      </c>
      <c r="N10707" s="1" t="s">
        <v>28791</v>
      </c>
      <c r="O10707" s="1">
        <v>30</v>
      </c>
      <c r="P10707" s="1" t="s">
        <v>645</v>
      </c>
      <c r="Q10707" s="4" t="s">
        <v>21</v>
      </c>
    </row>
    <row r="10708" spans="1:17" ht="22.5" x14ac:dyDescent="0.25">
      <c r="A10708" s="3">
        <v>3135</v>
      </c>
      <c r="B10708" s="1" t="s">
        <v>9752</v>
      </c>
      <c r="C10708" s="1" t="s">
        <v>15</v>
      </c>
      <c r="D10708" s="1" t="s">
        <v>33</v>
      </c>
      <c r="E10708" s="1">
        <v>62291623</v>
      </c>
      <c r="F10708" s="1" t="s">
        <v>9753</v>
      </c>
      <c r="G10708" s="1">
        <v>2239925</v>
      </c>
      <c r="H10708" s="1" t="s">
        <v>9754</v>
      </c>
      <c r="I10708" s="2">
        <v>45081</v>
      </c>
      <c r="J10708" s="15" t="str">
        <f>MID(Tabla1[[#This Row],[HORA]],1,5)</f>
        <v>10:14</v>
      </c>
      <c r="K10708" s="16">
        <f>IF(Tabla1[[#This Row],[FECHA]]=I10709,IF(J10709-J10708&gt;0,(J10709-J10708)*1440,0),0)</f>
        <v>2.0000000000000728</v>
      </c>
      <c r="L10708" s="14">
        <f>2+L10449-Datos!$C$8</f>
        <v>12.48</v>
      </c>
      <c r="M10708" s="13" t="s">
        <v>2824</v>
      </c>
      <c r="N10708" s="1" t="s">
        <v>9755</v>
      </c>
      <c r="O10708" s="1">
        <v>14</v>
      </c>
      <c r="P10708" s="1" t="s">
        <v>413</v>
      </c>
      <c r="Q10708" s="4" t="s">
        <v>21</v>
      </c>
    </row>
    <row r="10709" spans="1:17" ht="22.5" x14ac:dyDescent="0.25">
      <c r="A10709" s="3">
        <v>3136</v>
      </c>
      <c r="B10709" s="1" t="s">
        <v>9756</v>
      </c>
      <c r="C10709" s="1" t="s">
        <v>15</v>
      </c>
      <c r="D10709" s="1" t="s">
        <v>40</v>
      </c>
      <c r="E10709" s="1">
        <v>42674847</v>
      </c>
      <c r="F10709" s="1" t="s">
        <v>9757</v>
      </c>
      <c r="G10709" s="1">
        <v>2239926</v>
      </c>
      <c r="H10709" s="1" t="s">
        <v>9758</v>
      </c>
      <c r="I10709" s="2">
        <v>45081</v>
      </c>
      <c r="J10709" s="15" t="str">
        <f>MID(Tabla1[[#This Row],[HORA]],1,5)</f>
        <v>10:16</v>
      </c>
      <c r="K10709" s="16">
        <f>IF(Tabla1[[#This Row],[FECHA]]=I10710,IF(J10710-J10709&gt;0,(J10710-J10709)*1440,0),0)</f>
        <v>0</v>
      </c>
      <c r="L10709" s="14">
        <f>2+L10450-Datos!$C$8</f>
        <v>8.18</v>
      </c>
      <c r="M10709" s="13" t="s">
        <v>365</v>
      </c>
      <c r="N10709" s="1" t="s">
        <v>1478</v>
      </c>
      <c r="O10709" s="1">
        <v>10</v>
      </c>
      <c r="P10709" s="1" t="s">
        <v>413</v>
      </c>
      <c r="Q10709" s="4" t="s">
        <v>21</v>
      </c>
    </row>
    <row r="10710" spans="1:17" ht="22.5" x14ac:dyDescent="0.25">
      <c r="A10710" s="3">
        <v>9215</v>
      </c>
      <c r="B10710" s="1" t="s">
        <v>28792</v>
      </c>
      <c r="C10710" s="1" t="s">
        <v>15</v>
      </c>
      <c r="D10710" s="1" t="s">
        <v>40</v>
      </c>
      <c r="E10710" s="1">
        <v>9718494</v>
      </c>
      <c r="F10710" s="1" t="s">
        <v>23936</v>
      </c>
      <c r="G10710" s="1">
        <v>2239927</v>
      </c>
      <c r="H10710" s="1" t="s">
        <v>17600</v>
      </c>
      <c r="I10710" s="2">
        <v>45081</v>
      </c>
      <c r="J10710" s="15" t="str">
        <f>MID(Tabla1[[#This Row],[HORA]],1,5)</f>
        <v>10:16</v>
      </c>
      <c r="K10710" s="16">
        <f>IF(Tabla1[[#This Row],[FECHA]]=I10711,IF(J10711-J10710&gt;0,(J10711-J10710)*1440,0),0)</f>
        <v>3.9999999999999858</v>
      </c>
      <c r="L10710" s="14">
        <f>2+L10451-Datos!$C$8</f>
        <v>7.28</v>
      </c>
      <c r="M10710" s="13" t="s">
        <v>365</v>
      </c>
      <c r="N10710" s="1" t="s">
        <v>28793</v>
      </c>
      <c r="O10710" s="1">
        <v>20</v>
      </c>
      <c r="P10710" s="1" t="s">
        <v>645</v>
      </c>
      <c r="Q10710" s="4" t="s">
        <v>21</v>
      </c>
    </row>
    <row r="10711" spans="1:17" ht="22.5" x14ac:dyDescent="0.25">
      <c r="A10711" s="3">
        <v>9216</v>
      </c>
      <c r="B10711" s="1" t="s">
        <v>28794</v>
      </c>
      <c r="C10711" s="1" t="s">
        <v>15</v>
      </c>
      <c r="D10711" s="1" t="s">
        <v>71</v>
      </c>
      <c r="E10711" s="1">
        <v>70051367</v>
      </c>
      <c r="F10711" s="1" t="s">
        <v>28795</v>
      </c>
      <c r="G10711" s="1">
        <v>2239930</v>
      </c>
      <c r="H10711" s="1" t="s">
        <v>28796</v>
      </c>
      <c r="I10711" s="2">
        <v>45081</v>
      </c>
      <c r="J10711" s="15" t="str">
        <f>MID(Tabla1[[#This Row],[HORA]],1,5)</f>
        <v>10:20</v>
      </c>
      <c r="K10711" s="16">
        <f>IF(Tabla1[[#This Row],[FECHA]]=I10712,IF(J10712-J10711&gt;0,(J10712-J10711)*1440,0),0)</f>
        <v>3.9999999999999858</v>
      </c>
      <c r="L10711" s="14">
        <f>2+L10452-Datos!$C$8</f>
        <v>8.48</v>
      </c>
      <c r="M10711" s="13" t="s">
        <v>2833</v>
      </c>
      <c r="N10711" s="1" t="s">
        <v>28797</v>
      </c>
      <c r="O10711" s="1">
        <v>20</v>
      </c>
      <c r="P10711" s="1" t="s">
        <v>645</v>
      </c>
      <c r="Q10711" s="4" t="s">
        <v>21</v>
      </c>
    </row>
    <row r="10712" spans="1:17" ht="22.5" x14ac:dyDescent="0.25">
      <c r="A10712" s="3">
        <v>9217</v>
      </c>
      <c r="B10712" s="1" t="s">
        <v>28798</v>
      </c>
      <c r="C10712" s="1" t="s">
        <v>15</v>
      </c>
      <c r="D10712" s="1" t="s">
        <v>40</v>
      </c>
      <c r="E10712" s="1">
        <v>2804357</v>
      </c>
      <c r="F10712" s="1" t="s">
        <v>28799</v>
      </c>
      <c r="G10712" s="1">
        <v>2239931</v>
      </c>
      <c r="H10712" s="1" t="s">
        <v>28800</v>
      </c>
      <c r="I10712" s="2">
        <v>45081</v>
      </c>
      <c r="J10712" s="15" t="str">
        <f>MID(Tabla1[[#This Row],[HORA]],1,5)</f>
        <v>10:24</v>
      </c>
      <c r="K10712" s="16">
        <f>IF(Tabla1[[#This Row],[FECHA]]=I10713,IF(J10713-J10712&gt;0,(J10713-J10712)*1440,0),0)</f>
        <v>0</v>
      </c>
      <c r="L10712" s="14">
        <f>2+L10453-Datos!$C$8</f>
        <v>9.98</v>
      </c>
      <c r="M10712" s="13" t="s">
        <v>934</v>
      </c>
      <c r="N10712" s="1" t="s">
        <v>28801</v>
      </c>
      <c r="O10712" s="1">
        <v>20</v>
      </c>
      <c r="P10712" s="1" t="s">
        <v>645</v>
      </c>
      <c r="Q10712" s="4" t="s">
        <v>21</v>
      </c>
    </row>
    <row r="10713" spans="1:17" ht="22.5" x14ac:dyDescent="0.25">
      <c r="A10713" s="3">
        <v>9218</v>
      </c>
      <c r="B10713" s="1" t="s">
        <v>28798</v>
      </c>
      <c r="C10713" s="1" t="s">
        <v>15</v>
      </c>
      <c r="D10713" s="1" t="s">
        <v>40</v>
      </c>
      <c r="E10713" s="1">
        <v>2804357</v>
      </c>
      <c r="F10713" s="1" t="s">
        <v>28802</v>
      </c>
      <c r="G10713" s="1">
        <v>2239931</v>
      </c>
      <c r="H10713" s="1" t="s">
        <v>28800</v>
      </c>
      <c r="I10713" s="2">
        <v>45081</v>
      </c>
      <c r="J10713" s="15" t="str">
        <f>MID(Tabla1[[#This Row],[HORA]],1,5)</f>
        <v>10:24</v>
      </c>
      <c r="K10713" s="16">
        <f>IF(Tabla1[[#This Row],[FECHA]]=I10714,IF(J10714-J10713&gt;0,(J10714-J10713)*1440,0),0)</f>
        <v>3.9999999999999858</v>
      </c>
      <c r="L10713" s="14">
        <f>2+L10454-Datos!$C$8</f>
        <v>7.33</v>
      </c>
      <c r="M10713" s="13" t="s">
        <v>934</v>
      </c>
      <c r="N10713" s="1" t="s">
        <v>28801</v>
      </c>
      <c r="O10713" s="1">
        <v>20</v>
      </c>
      <c r="P10713" s="1" t="s">
        <v>645</v>
      </c>
      <c r="Q10713" s="4" t="s">
        <v>21</v>
      </c>
    </row>
    <row r="10714" spans="1:17" ht="22.5" x14ac:dyDescent="0.25">
      <c r="A10714" s="3">
        <v>16233</v>
      </c>
      <c r="B10714" s="1" t="s">
        <v>49312</v>
      </c>
      <c r="C10714" s="1" t="s">
        <v>15</v>
      </c>
      <c r="D10714" s="1" t="s">
        <v>40</v>
      </c>
      <c r="E10714" s="1">
        <v>20508540605</v>
      </c>
      <c r="F10714" s="1" t="s">
        <v>49313</v>
      </c>
      <c r="G10714" s="1">
        <v>43600099</v>
      </c>
      <c r="H10714" s="1" t="s">
        <v>49314</v>
      </c>
      <c r="I10714" s="2">
        <v>45081</v>
      </c>
      <c r="J10714" s="15" t="str">
        <f>MID(Tabla1[[#This Row],[HORA]],1,5)</f>
        <v>10:28</v>
      </c>
      <c r="K10714" s="16">
        <f>IF(Tabla1[[#This Row],[FECHA]]=I10715,IF(J10715-J10714&gt;0,(J10715-J10714)*1440,0),0)</f>
        <v>0</v>
      </c>
      <c r="L10714" s="14">
        <f>2+L10455-Datos!$C$8</f>
        <v>9.48</v>
      </c>
      <c r="M10714" s="13" t="s">
        <v>978</v>
      </c>
      <c r="N10714" s="1" t="s">
        <v>49315</v>
      </c>
      <c r="O10714" s="1">
        <v>3</v>
      </c>
      <c r="P10714" s="1" t="s">
        <v>413</v>
      </c>
      <c r="Q10714" s="4" t="s">
        <v>21</v>
      </c>
    </row>
    <row r="10715" spans="1:17" ht="22.5" x14ac:dyDescent="0.25">
      <c r="A10715" s="3">
        <v>3197</v>
      </c>
      <c r="B10715" s="1" t="s">
        <v>9947</v>
      </c>
      <c r="C10715" s="1" t="s">
        <v>15</v>
      </c>
      <c r="D10715" s="1" t="s">
        <v>141</v>
      </c>
      <c r="E10715" s="1">
        <v>16706903</v>
      </c>
      <c r="F10715" s="1" t="s">
        <v>5183</v>
      </c>
      <c r="G10715" s="1">
        <v>16706903</v>
      </c>
      <c r="H10715" s="1" t="s">
        <v>5183</v>
      </c>
      <c r="I10715" s="2">
        <v>45081</v>
      </c>
      <c r="J10715" s="15" t="str">
        <f>MID(Tabla1[[#This Row],[HORA]],1,5)</f>
        <v>10:28</v>
      </c>
      <c r="K10715" s="16">
        <f>IF(Tabla1[[#This Row],[FECHA]]=I10716,IF(J10716-J10715&gt;0,(J10716-J10715)*1440,0),0)</f>
        <v>1.9999999999999929</v>
      </c>
      <c r="L10715" s="14">
        <f>2+L10456-Datos!$C$8</f>
        <v>11.18</v>
      </c>
      <c r="M10715" s="13" t="s">
        <v>4167</v>
      </c>
      <c r="N10715" s="1" t="s">
        <v>1715</v>
      </c>
      <c r="O10715" s="1">
        <v>10</v>
      </c>
      <c r="P10715" s="1" t="s">
        <v>1508</v>
      </c>
      <c r="Q10715" s="4" t="s">
        <v>21</v>
      </c>
    </row>
    <row r="10716" spans="1:17" ht="22.5" x14ac:dyDescent="0.25">
      <c r="A10716" s="3">
        <v>9219</v>
      </c>
      <c r="B10716" s="1" t="s">
        <v>28803</v>
      </c>
      <c r="C10716" s="1" t="s">
        <v>15</v>
      </c>
      <c r="D10716" s="1" t="s">
        <v>33</v>
      </c>
      <c r="E10716" s="1">
        <v>48395674</v>
      </c>
      <c r="F10716" s="1" t="s">
        <v>28804</v>
      </c>
      <c r="G10716" s="1">
        <v>3668631</v>
      </c>
      <c r="H10716" s="1" t="s">
        <v>28805</v>
      </c>
      <c r="I10716" s="2">
        <v>45081</v>
      </c>
      <c r="J10716" s="15" t="str">
        <f>MID(Tabla1[[#This Row],[HORA]],1,5)</f>
        <v>10:30</v>
      </c>
      <c r="K10716" s="16">
        <f>IF(Tabla1[[#This Row],[FECHA]]=I10717,IF(J10717-J10716&gt;0,(J10717-J10716)*1440,0),0)</f>
        <v>5.0000000000000622</v>
      </c>
      <c r="L10716" s="14">
        <f>2+L10457-Datos!$C$8</f>
        <v>8.34</v>
      </c>
      <c r="M10716" s="13" t="s">
        <v>1888</v>
      </c>
      <c r="N10716" s="1" t="s">
        <v>28806</v>
      </c>
      <c r="O10716" s="1">
        <v>40</v>
      </c>
      <c r="P10716" s="1" t="s">
        <v>645</v>
      </c>
      <c r="Q10716" s="4" t="s">
        <v>21</v>
      </c>
    </row>
    <row r="10717" spans="1:17" ht="22.5" x14ac:dyDescent="0.25">
      <c r="A10717" s="3">
        <v>16234</v>
      </c>
      <c r="B10717" s="1" t="s">
        <v>49316</v>
      </c>
      <c r="C10717" s="1" t="s">
        <v>15</v>
      </c>
      <c r="D10717" s="1" t="s">
        <v>33</v>
      </c>
      <c r="E10717" s="1">
        <v>20102562322</v>
      </c>
      <c r="F10717" s="1" t="s">
        <v>49317</v>
      </c>
      <c r="G10717" s="1">
        <v>3659909</v>
      </c>
      <c r="H10717" s="1" t="s">
        <v>49318</v>
      </c>
      <c r="I10717" s="2">
        <v>45081</v>
      </c>
      <c r="J10717" s="15" t="str">
        <f>MID(Tabla1[[#This Row],[HORA]],1,5)</f>
        <v>10:35</v>
      </c>
      <c r="K10717" s="16">
        <f>IF(Tabla1[[#This Row],[FECHA]]=I10718,IF(J10718-J10717&gt;0,(J10718-J10717)*1440,0),0)</f>
        <v>0.99999999999991651</v>
      </c>
      <c r="L10717" s="14">
        <f>2+L10458-Datos!$C$8</f>
        <v>9.2800000000000011</v>
      </c>
      <c r="M10717" s="13" t="s">
        <v>997</v>
      </c>
      <c r="N10717" s="1" t="s">
        <v>49319</v>
      </c>
      <c r="O10717" s="1">
        <v>15</v>
      </c>
      <c r="P10717" s="1" t="s">
        <v>413</v>
      </c>
      <c r="Q10717" s="4" t="s">
        <v>21</v>
      </c>
    </row>
    <row r="10718" spans="1:17" ht="22.5" x14ac:dyDescent="0.25">
      <c r="A10718" s="3">
        <v>9220</v>
      </c>
      <c r="B10718" s="1" t="s">
        <v>28807</v>
      </c>
      <c r="C10718" s="1" t="s">
        <v>15</v>
      </c>
      <c r="D10718" s="1" t="s">
        <v>40</v>
      </c>
      <c r="E10718" s="1">
        <v>46932283</v>
      </c>
      <c r="F10718" s="1" t="s">
        <v>11132</v>
      </c>
      <c r="G10718" s="1">
        <v>48474579</v>
      </c>
      <c r="H10718" s="1" t="s">
        <v>11133</v>
      </c>
      <c r="I10718" s="2">
        <v>45081</v>
      </c>
      <c r="J10718" s="15" t="str">
        <f>MID(Tabla1[[#This Row],[HORA]],1,5)</f>
        <v>10:36</v>
      </c>
      <c r="K10718" s="16">
        <f>IF(Tabla1[[#This Row],[FECHA]]=I10719,IF(J10719-J10718&gt;0,(J10719-J10718)*1440,0),0)</f>
        <v>0</v>
      </c>
      <c r="L10718" s="14">
        <f>2+L10459-Datos!$C$8</f>
        <v>9.52</v>
      </c>
      <c r="M10718" s="13" t="s">
        <v>4241</v>
      </c>
      <c r="N10718" s="1" t="s">
        <v>28808</v>
      </c>
      <c r="O10718" s="1">
        <v>50</v>
      </c>
      <c r="P10718" s="1" t="s">
        <v>645</v>
      </c>
      <c r="Q10718" s="4" t="s">
        <v>21</v>
      </c>
    </row>
    <row r="10719" spans="1:17" ht="22.5" x14ac:dyDescent="0.25">
      <c r="A10719" s="3">
        <v>9221</v>
      </c>
      <c r="B10719" s="1" t="s">
        <v>28807</v>
      </c>
      <c r="C10719" s="1" t="s">
        <v>15</v>
      </c>
      <c r="D10719" s="1" t="s">
        <v>40</v>
      </c>
      <c r="E10719" s="1">
        <v>46932283</v>
      </c>
      <c r="F10719" s="1" t="s">
        <v>11132</v>
      </c>
      <c r="G10719" s="1">
        <v>48474579</v>
      </c>
      <c r="H10719" s="1" t="s">
        <v>11133</v>
      </c>
      <c r="I10719" s="2">
        <v>45081</v>
      </c>
      <c r="J10719" s="15" t="str">
        <f>MID(Tabla1[[#This Row],[HORA]],1,5)</f>
        <v>10:36</v>
      </c>
      <c r="K10719" s="16">
        <f>IF(Tabla1[[#This Row],[FECHA]]=I10720,IF(J10720-J10719&gt;0,(J10720-J10719)*1440,0),0)</f>
        <v>3.9999999999999858</v>
      </c>
      <c r="L10719" s="14">
        <f>2+L10460-Datos!$C$8</f>
        <v>7.19</v>
      </c>
      <c r="M10719" s="13" t="s">
        <v>4241</v>
      </c>
      <c r="N10719" s="1" t="s">
        <v>28809</v>
      </c>
      <c r="O10719" s="1">
        <v>50</v>
      </c>
      <c r="P10719" s="1" t="s">
        <v>645</v>
      </c>
      <c r="Q10719" s="4" t="s">
        <v>21</v>
      </c>
    </row>
    <row r="10720" spans="1:17" ht="22.5" x14ac:dyDescent="0.25">
      <c r="A10720" s="3">
        <v>9222</v>
      </c>
      <c r="B10720" s="1" t="s">
        <v>28810</v>
      </c>
      <c r="C10720" s="1" t="s">
        <v>15</v>
      </c>
      <c r="D10720" s="1" t="s">
        <v>228</v>
      </c>
      <c r="E10720" s="1">
        <v>25524875</v>
      </c>
      <c r="F10720" s="1" t="s">
        <v>28811</v>
      </c>
      <c r="G10720" s="1">
        <v>77808489</v>
      </c>
      <c r="H10720" s="1" t="s">
        <v>28812</v>
      </c>
      <c r="I10720" s="2">
        <v>45081</v>
      </c>
      <c r="J10720" s="15" t="str">
        <f>MID(Tabla1[[#This Row],[HORA]],1,5)</f>
        <v>10:40</v>
      </c>
      <c r="K10720" s="16">
        <f>IF(Tabla1[[#This Row],[FECHA]]=I10721,IF(J10721-J10720&gt;0,(J10721-J10720)*1440,0),0)</f>
        <v>17.000000000000021</v>
      </c>
      <c r="L10720" s="14">
        <f>2+L10461-Datos!$C$8</f>
        <v>8.43</v>
      </c>
      <c r="M10720" s="13" t="s">
        <v>1354</v>
      </c>
      <c r="N10720" s="1" t="s">
        <v>8126</v>
      </c>
      <c r="O10720" s="1">
        <v>20</v>
      </c>
      <c r="P10720" s="1" t="s">
        <v>645</v>
      </c>
      <c r="Q10720" s="4" t="s">
        <v>21</v>
      </c>
    </row>
    <row r="10721" spans="1:17" ht="22.5" x14ac:dyDescent="0.25">
      <c r="A10721" s="3">
        <v>357</v>
      </c>
      <c r="B10721" s="1" t="s">
        <v>848</v>
      </c>
      <c r="C10721" s="1" t="s">
        <v>15</v>
      </c>
      <c r="D10721" s="1" t="s">
        <v>141</v>
      </c>
      <c r="E10721" s="1">
        <v>61612222</v>
      </c>
      <c r="F10721" s="1" t="s">
        <v>849</v>
      </c>
      <c r="G10721" s="1">
        <v>2239940</v>
      </c>
      <c r="H10721" s="1" t="s">
        <v>718</v>
      </c>
      <c r="I10721" s="2">
        <v>45081</v>
      </c>
      <c r="J10721" s="15" t="str">
        <f>MID(Tabla1[[#This Row],[HORA]],1,5)</f>
        <v>10:57</v>
      </c>
      <c r="K10721" s="16">
        <f>IF(Tabla1[[#This Row],[FECHA]]=I10722,IF(J10722-J10721&gt;0,(J10722-J10721)*1440,0),0)</f>
        <v>0.99999999999999645</v>
      </c>
      <c r="L10721" s="14">
        <f>2+L10462-Datos!$C$8</f>
        <v>8.120000000000001</v>
      </c>
      <c r="M10721" s="13" t="s">
        <v>220</v>
      </c>
      <c r="N10721" s="1" t="s">
        <v>88</v>
      </c>
      <c r="O10721" s="1">
        <v>0</v>
      </c>
      <c r="P10721" s="1" t="s">
        <v>645</v>
      </c>
      <c r="Q10721" s="4" t="s">
        <v>21</v>
      </c>
    </row>
    <row r="10722" spans="1:17" ht="22.5" x14ac:dyDescent="0.25">
      <c r="A10722" s="3">
        <v>17469</v>
      </c>
      <c r="B10722" s="1" t="s">
        <v>52565</v>
      </c>
      <c r="C10722" s="1" t="s">
        <v>15</v>
      </c>
      <c r="D10722" s="1" t="s">
        <v>23</v>
      </c>
      <c r="E10722" s="1">
        <v>20516285517</v>
      </c>
      <c r="F10722" s="1" t="s">
        <v>52566</v>
      </c>
      <c r="G10722" s="1">
        <v>70087181</v>
      </c>
      <c r="H10722" s="1" t="s">
        <v>52567</v>
      </c>
      <c r="I10722" s="2">
        <v>45081</v>
      </c>
      <c r="J10722" s="15" t="str">
        <f>MID(Tabla1[[#This Row],[HORA]],1,5)</f>
        <v>10:58</v>
      </c>
      <c r="K10722" s="16">
        <f>IF(Tabla1[[#This Row],[FECHA]]=I10723,IF(J10723-J10722&gt;0,(J10723-J10722)*1440,0),0)</f>
        <v>7.9999999999999716</v>
      </c>
      <c r="L10722" s="14">
        <f>2+L10463-Datos!$C$8</f>
        <v>9.5</v>
      </c>
      <c r="M10722" s="13" t="s">
        <v>263</v>
      </c>
      <c r="N10722" s="1" t="s">
        <v>693</v>
      </c>
      <c r="O10722" s="1">
        <v>10</v>
      </c>
      <c r="P10722" s="1" t="s">
        <v>645</v>
      </c>
      <c r="Q10722" s="4" t="s">
        <v>21</v>
      </c>
    </row>
    <row r="10723" spans="1:17" ht="22.5" x14ac:dyDescent="0.25">
      <c r="A10723" s="3">
        <v>3198</v>
      </c>
      <c r="B10723" s="1" t="s">
        <v>9948</v>
      </c>
      <c r="C10723" s="1" t="s">
        <v>15</v>
      </c>
      <c r="D10723" s="1" t="s">
        <v>82</v>
      </c>
      <c r="E10723" s="1">
        <v>3355806</v>
      </c>
      <c r="F10723" s="1" t="s">
        <v>9949</v>
      </c>
      <c r="G10723" s="1">
        <v>3355806</v>
      </c>
      <c r="H10723" s="1" t="s">
        <v>9949</v>
      </c>
      <c r="I10723" s="2">
        <v>45081</v>
      </c>
      <c r="J10723" s="15" t="str">
        <f>MID(Tabla1[[#This Row],[HORA]],1,5)</f>
        <v>11:06</v>
      </c>
      <c r="K10723" s="16">
        <f>IF(Tabla1[[#This Row],[FECHA]]=I10724,IF(J10724-J10723&gt;0,(J10724-J10723)*1440,0),0)</f>
        <v>1.9999999999999929</v>
      </c>
      <c r="L10723" s="14">
        <f>2+L10464-Datos!$C$8</f>
        <v>9.4400000000000013</v>
      </c>
      <c r="M10723" s="13" t="s">
        <v>9950</v>
      </c>
      <c r="N10723" s="1" t="s">
        <v>1715</v>
      </c>
      <c r="O10723" s="1">
        <v>10</v>
      </c>
      <c r="P10723" s="1" t="s">
        <v>1508</v>
      </c>
      <c r="Q10723" s="4" t="s">
        <v>21</v>
      </c>
    </row>
    <row r="10724" spans="1:17" ht="22.5" x14ac:dyDescent="0.25">
      <c r="A10724" s="3">
        <v>9223</v>
      </c>
      <c r="B10724" s="1" t="s">
        <v>28813</v>
      </c>
      <c r="C10724" s="1" t="s">
        <v>15</v>
      </c>
      <c r="D10724" s="1" t="s">
        <v>82</v>
      </c>
      <c r="E10724" s="1">
        <v>10735680</v>
      </c>
      <c r="F10724" s="1" t="s">
        <v>28814</v>
      </c>
      <c r="G10724" s="1">
        <v>239593</v>
      </c>
      <c r="H10724" s="1" t="s">
        <v>28815</v>
      </c>
      <c r="I10724" s="2">
        <v>45081</v>
      </c>
      <c r="J10724" s="15" t="str">
        <f>MID(Tabla1[[#This Row],[HORA]],1,5)</f>
        <v>11:08</v>
      </c>
      <c r="K10724" s="16">
        <f>IF(Tabla1[[#This Row],[FECHA]]=I10725,IF(J10725-J10724&gt;0,(J10725-J10724)*1440,0),0)</f>
        <v>9.000000000000048</v>
      </c>
      <c r="L10724" s="14">
        <f>2+L10465-Datos!$C$8</f>
        <v>9.34</v>
      </c>
      <c r="M10724" s="13" t="s">
        <v>1055</v>
      </c>
      <c r="N10724" s="1" t="s">
        <v>28816</v>
      </c>
      <c r="O10724" s="1">
        <v>15</v>
      </c>
      <c r="P10724" s="1" t="s">
        <v>645</v>
      </c>
      <c r="Q10724" s="4" t="s">
        <v>21</v>
      </c>
    </row>
    <row r="10725" spans="1:17" ht="22.5" x14ac:dyDescent="0.25">
      <c r="A10725" s="3">
        <v>9224</v>
      </c>
      <c r="B10725" s="1" t="s">
        <v>28817</v>
      </c>
      <c r="C10725" s="1" t="s">
        <v>15</v>
      </c>
      <c r="D10725" s="1" t="s">
        <v>77</v>
      </c>
      <c r="E10725" s="1">
        <v>16619132</v>
      </c>
      <c r="F10725" s="1" t="s">
        <v>28818</v>
      </c>
      <c r="G10725" s="1">
        <v>2239942</v>
      </c>
      <c r="H10725" s="1" t="s">
        <v>28819</v>
      </c>
      <c r="I10725" s="2">
        <v>45081</v>
      </c>
      <c r="J10725" s="15" t="str">
        <f>MID(Tabla1[[#This Row],[HORA]],1,5)</f>
        <v>11:17</v>
      </c>
      <c r="K10725" s="16">
        <f>IF(Tabla1[[#This Row],[FECHA]]=I10726,IF(J10726-J10725&gt;0,(J10726-J10725)*1440,0),0)</f>
        <v>7.9999999999999716</v>
      </c>
      <c r="L10725" s="14">
        <f>2+L10466-Datos!$C$8</f>
        <v>7.0500000000000007</v>
      </c>
      <c r="M10725" s="13" t="s">
        <v>767</v>
      </c>
      <c r="N10725" s="1" t="s">
        <v>28820</v>
      </c>
      <c r="O10725" s="1">
        <v>40</v>
      </c>
      <c r="P10725" s="1" t="s">
        <v>645</v>
      </c>
      <c r="Q10725" s="4" t="s">
        <v>21</v>
      </c>
    </row>
    <row r="10726" spans="1:17" ht="22.5" x14ac:dyDescent="0.25">
      <c r="A10726" s="3">
        <v>3137</v>
      </c>
      <c r="B10726" s="1" t="s">
        <v>9759</v>
      </c>
      <c r="C10726" s="1" t="s">
        <v>15</v>
      </c>
      <c r="D10726" s="1" t="s">
        <v>40</v>
      </c>
      <c r="E10726" s="1">
        <v>71563452</v>
      </c>
      <c r="F10726" s="1" t="s">
        <v>9760</v>
      </c>
      <c r="G10726" s="1">
        <v>45548103</v>
      </c>
      <c r="H10726" s="1" t="s">
        <v>9761</v>
      </c>
      <c r="I10726" s="2">
        <v>45081</v>
      </c>
      <c r="J10726" s="15" t="str">
        <f>MID(Tabla1[[#This Row],[HORA]],1,5)</f>
        <v>11:25</v>
      </c>
      <c r="K10726" s="16">
        <f>IF(Tabla1[[#This Row],[FECHA]]=I10727,IF(J10727-J10726&gt;0,(J10727-J10726)*1440,0),0)</f>
        <v>0</v>
      </c>
      <c r="L10726" s="14">
        <f>2+L10467-Datos!$C$8</f>
        <v>8.34</v>
      </c>
      <c r="M10726" s="13" t="s">
        <v>708</v>
      </c>
      <c r="N10726" s="1" t="s">
        <v>5235</v>
      </c>
      <c r="O10726" s="1">
        <v>20</v>
      </c>
      <c r="P10726" s="1" t="s">
        <v>413</v>
      </c>
      <c r="Q10726" s="4" t="s">
        <v>21</v>
      </c>
    </row>
    <row r="10727" spans="1:17" ht="22.5" x14ac:dyDescent="0.25">
      <c r="A10727" s="3">
        <v>9225</v>
      </c>
      <c r="B10727" s="1" t="s">
        <v>28821</v>
      </c>
      <c r="C10727" s="1" t="s">
        <v>15</v>
      </c>
      <c r="D10727" s="1" t="s">
        <v>77</v>
      </c>
      <c r="E10727" s="1">
        <v>16687466</v>
      </c>
      <c r="F10727" s="1" t="s">
        <v>28822</v>
      </c>
      <c r="G10727" s="1">
        <v>2239945</v>
      </c>
      <c r="H10727" s="1" t="s">
        <v>28823</v>
      </c>
      <c r="I10727" s="2">
        <v>45081</v>
      </c>
      <c r="J10727" s="15" t="str">
        <f>MID(Tabla1[[#This Row],[HORA]],1,5)</f>
        <v>11:25</v>
      </c>
      <c r="K10727" s="16">
        <f>IF(Tabla1[[#This Row],[FECHA]]=I10728,IF(J10728-J10727&gt;0,(J10728-J10727)*1440,0),0)</f>
        <v>5.0000000000000622</v>
      </c>
      <c r="L10727" s="14">
        <f>2+L10468-Datos!$C$8</f>
        <v>7.3500000000000005</v>
      </c>
      <c r="M10727" s="13" t="s">
        <v>708</v>
      </c>
      <c r="N10727" s="1" t="s">
        <v>28824</v>
      </c>
      <c r="O10727" s="1">
        <v>15</v>
      </c>
      <c r="P10727" s="1" t="s">
        <v>645</v>
      </c>
      <c r="Q10727" s="4" t="s">
        <v>21</v>
      </c>
    </row>
    <row r="10728" spans="1:17" ht="22.5" x14ac:dyDescent="0.25">
      <c r="A10728" s="3">
        <v>9226</v>
      </c>
      <c r="B10728" s="1" t="s">
        <v>28825</v>
      </c>
      <c r="C10728" s="1" t="s">
        <v>15</v>
      </c>
      <c r="D10728" s="1" t="s">
        <v>71</v>
      </c>
      <c r="E10728" s="1">
        <v>16497302</v>
      </c>
      <c r="F10728" s="1" t="s">
        <v>28826</v>
      </c>
      <c r="G10728" s="1">
        <v>2239946</v>
      </c>
      <c r="H10728" s="1" t="s">
        <v>28827</v>
      </c>
      <c r="I10728" s="2">
        <v>45081</v>
      </c>
      <c r="J10728" s="15" t="str">
        <f>MID(Tabla1[[#This Row],[HORA]],1,5)</f>
        <v>11:30</v>
      </c>
      <c r="K10728" s="16">
        <f>IF(Tabla1[[#This Row],[FECHA]]=I10729,IF(J10729-J10728&gt;0,(J10729-J10728)*1440,0),0)</f>
        <v>0.99999999999999645</v>
      </c>
      <c r="L10728" s="14">
        <f>2+L10469-Datos!$C$8</f>
        <v>10.36</v>
      </c>
      <c r="M10728" s="13" t="s">
        <v>87</v>
      </c>
      <c r="N10728" s="1" t="s">
        <v>693</v>
      </c>
      <c r="O10728" s="1">
        <v>10</v>
      </c>
      <c r="P10728" s="1" t="s">
        <v>645</v>
      </c>
      <c r="Q10728" s="4" t="s">
        <v>21</v>
      </c>
    </row>
    <row r="10729" spans="1:17" ht="22.5" x14ac:dyDescent="0.25">
      <c r="A10729" s="3">
        <v>9227</v>
      </c>
      <c r="B10729" s="1" t="s">
        <v>28828</v>
      </c>
      <c r="C10729" s="1" t="s">
        <v>15</v>
      </c>
      <c r="D10729" s="1" t="s">
        <v>40</v>
      </c>
      <c r="E10729" s="1">
        <v>44198252</v>
      </c>
      <c r="F10729" s="1" t="s">
        <v>28829</v>
      </c>
      <c r="G10729" s="1">
        <v>43439668</v>
      </c>
      <c r="H10729" s="1" t="s">
        <v>28830</v>
      </c>
      <c r="I10729" s="2">
        <v>45081</v>
      </c>
      <c r="J10729" s="15" t="str">
        <f>MID(Tabla1[[#This Row],[HORA]],1,5)</f>
        <v>11:31</v>
      </c>
      <c r="K10729" s="16">
        <f>IF(Tabla1[[#This Row],[FECHA]]=I10730,IF(J10730-J10729&gt;0,(J10730-J10729)*1440,0),0)</f>
        <v>0.99999999999999645</v>
      </c>
      <c r="L10729" s="14">
        <f>2+L10470-Datos!$C$8</f>
        <v>12.420000000000002</v>
      </c>
      <c r="M10729" s="13" t="s">
        <v>4268</v>
      </c>
      <c r="N10729" s="1" t="s">
        <v>6615</v>
      </c>
      <c r="O10729" s="1">
        <v>10</v>
      </c>
      <c r="P10729" s="1" t="s">
        <v>645</v>
      </c>
      <c r="Q10729" s="4" t="s">
        <v>21</v>
      </c>
    </row>
    <row r="10730" spans="1:17" ht="22.5" x14ac:dyDescent="0.25">
      <c r="A10730" s="3">
        <v>9228</v>
      </c>
      <c r="B10730" s="1" t="s">
        <v>28831</v>
      </c>
      <c r="C10730" s="1" t="s">
        <v>15</v>
      </c>
      <c r="D10730" s="1" t="s">
        <v>40</v>
      </c>
      <c r="E10730" s="1">
        <v>72368648</v>
      </c>
      <c r="F10730" s="1" t="s">
        <v>28832</v>
      </c>
      <c r="G10730" s="1">
        <v>72368647</v>
      </c>
      <c r="H10730" s="1" t="s">
        <v>28833</v>
      </c>
      <c r="I10730" s="2">
        <v>45081</v>
      </c>
      <c r="J10730" s="15" t="str">
        <f>MID(Tabla1[[#This Row],[HORA]],1,5)</f>
        <v>11:32</v>
      </c>
      <c r="K10730" s="16">
        <f>IF(Tabla1[[#This Row],[FECHA]]=I10731,IF(J10731-J10730&gt;0,(J10731-J10730)*1440,0),0)</f>
        <v>1.9999999999999929</v>
      </c>
      <c r="L10730" s="14">
        <f>2+L10471-Datos!$C$8</f>
        <v>8.2900000000000009</v>
      </c>
      <c r="M10730" s="13" t="s">
        <v>3199</v>
      </c>
      <c r="N10730" s="1" t="s">
        <v>28834</v>
      </c>
      <c r="O10730" s="1">
        <v>20</v>
      </c>
      <c r="P10730" s="1" t="s">
        <v>645</v>
      </c>
      <c r="Q10730" s="4" t="s">
        <v>21</v>
      </c>
    </row>
    <row r="10731" spans="1:17" ht="22.5" x14ac:dyDescent="0.25">
      <c r="A10731" s="3">
        <v>9229</v>
      </c>
      <c r="B10731" s="1" t="s">
        <v>28835</v>
      </c>
      <c r="C10731" s="1" t="s">
        <v>15</v>
      </c>
      <c r="D10731" s="1" t="s">
        <v>40</v>
      </c>
      <c r="E10731" s="1">
        <v>2888607</v>
      </c>
      <c r="F10731" s="1" t="s">
        <v>21135</v>
      </c>
      <c r="G10731" s="1">
        <v>2888607</v>
      </c>
      <c r="H10731" s="1" t="s">
        <v>21135</v>
      </c>
      <c r="I10731" s="2">
        <v>45081</v>
      </c>
      <c r="J10731" s="15" t="str">
        <f>MID(Tabla1[[#This Row],[HORA]],1,5)</f>
        <v>11:34</v>
      </c>
      <c r="K10731" s="16">
        <f>IF(Tabla1[[#This Row],[FECHA]]=I10732,IF(J10732-J10731&gt;0,(J10732-J10731)*1440,0),0)</f>
        <v>2.9999999999999893</v>
      </c>
      <c r="L10731" s="14">
        <f>2+L10472-Datos!$C$8</f>
        <v>8.1000000000000014</v>
      </c>
      <c r="M10731" s="13" t="s">
        <v>4273</v>
      </c>
      <c r="N10731" s="1" t="s">
        <v>1715</v>
      </c>
      <c r="O10731" s="1">
        <v>45</v>
      </c>
      <c r="P10731" s="1" t="s">
        <v>645</v>
      </c>
      <c r="Q10731" s="4" t="s">
        <v>21</v>
      </c>
    </row>
    <row r="10732" spans="1:17" ht="22.5" x14ac:dyDescent="0.25">
      <c r="A10732" s="3">
        <v>9230</v>
      </c>
      <c r="B10732" s="1" t="s">
        <v>28836</v>
      </c>
      <c r="C10732" s="1" t="s">
        <v>15</v>
      </c>
      <c r="D10732" s="1" t="s">
        <v>257</v>
      </c>
      <c r="E10732" s="1">
        <v>41282695</v>
      </c>
      <c r="F10732" s="1" t="s">
        <v>28837</v>
      </c>
      <c r="G10732" s="1">
        <v>2239948</v>
      </c>
      <c r="H10732" s="1" t="s">
        <v>28838</v>
      </c>
      <c r="I10732" s="2">
        <v>45081</v>
      </c>
      <c r="J10732" s="15" t="str">
        <f>MID(Tabla1[[#This Row],[HORA]],1,5)</f>
        <v>11:37</v>
      </c>
      <c r="K10732" s="16">
        <f>IF(Tabla1[[#This Row],[FECHA]]=I10733,IF(J10733-J10732&gt;0,(J10733-J10732)*1440,0),0)</f>
        <v>0.99999999999999645</v>
      </c>
      <c r="L10732" s="14">
        <f>2+L10473-Datos!$C$8</f>
        <v>10.190000000000001</v>
      </c>
      <c r="M10732" s="13" t="s">
        <v>811</v>
      </c>
      <c r="N10732" s="1" t="s">
        <v>28839</v>
      </c>
      <c r="O10732" s="1">
        <v>50</v>
      </c>
      <c r="P10732" s="1" t="s">
        <v>645</v>
      </c>
      <c r="Q10732" s="4" t="s">
        <v>21</v>
      </c>
    </row>
    <row r="10733" spans="1:17" ht="22.5" x14ac:dyDescent="0.25">
      <c r="A10733" s="3">
        <v>3138</v>
      </c>
      <c r="B10733" s="1" t="s">
        <v>9762</v>
      </c>
      <c r="C10733" s="1" t="s">
        <v>15</v>
      </c>
      <c r="D10733" s="1" t="s">
        <v>40</v>
      </c>
      <c r="E10733" s="1">
        <v>16730853</v>
      </c>
      <c r="F10733" s="1" t="s">
        <v>9763</v>
      </c>
      <c r="G10733" s="1">
        <v>16734667</v>
      </c>
      <c r="H10733" s="1" t="s">
        <v>3019</v>
      </c>
      <c r="I10733" s="2">
        <v>45081</v>
      </c>
      <c r="J10733" s="15" t="str">
        <f>MID(Tabla1[[#This Row],[HORA]],1,5)</f>
        <v>11:38</v>
      </c>
      <c r="K10733" s="16">
        <f>IF(Tabla1[[#This Row],[FECHA]]=I10734,IF(J10734-J10733&gt;0,(J10734-J10733)*1440,0),0)</f>
        <v>8.0000000000000515</v>
      </c>
      <c r="L10733" s="14">
        <f>2+L10474-Datos!$C$8</f>
        <v>7.53</v>
      </c>
      <c r="M10733" s="13" t="s">
        <v>95</v>
      </c>
      <c r="N10733" s="1" t="s">
        <v>9764</v>
      </c>
      <c r="O10733" s="1">
        <v>15</v>
      </c>
      <c r="P10733" s="1" t="s">
        <v>413</v>
      </c>
      <c r="Q10733" s="4" t="s">
        <v>21</v>
      </c>
    </row>
    <row r="10734" spans="1:17" ht="22.5" x14ac:dyDescent="0.25">
      <c r="A10734" s="3">
        <v>17470</v>
      </c>
      <c r="B10734" s="1" t="s">
        <v>52568</v>
      </c>
      <c r="C10734" s="1" t="s">
        <v>15</v>
      </c>
      <c r="D10734" s="1" t="s">
        <v>228</v>
      </c>
      <c r="E10734" s="1">
        <v>10457880834</v>
      </c>
      <c r="F10734" s="1" t="s">
        <v>52569</v>
      </c>
      <c r="G10734" s="1">
        <v>40716609</v>
      </c>
      <c r="H10734" s="1" t="s">
        <v>52570</v>
      </c>
      <c r="I10734" s="2">
        <v>45081</v>
      </c>
      <c r="J10734" s="15" t="str">
        <f>MID(Tabla1[[#This Row],[HORA]],1,5)</f>
        <v>11:46</v>
      </c>
      <c r="K10734" s="16">
        <f>IF(Tabla1[[#This Row],[FECHA]]=I10735,IF(J10735-J10734&gt;0,(J10735-J10734)*1440,0),0)</f>
        <v>1.9999999999999929</v>
      </c>
      <c r="L10734" s="14">
        <f>2+L10475-Datos!$C$8</f>
        <v>9.2600000000000016</v>
      </c>
      <c r="M10734" s="13" t="s">
        <v>3661</v>
      </c>
      <c r="N10734" s="1" t="s">
        <v>52571</v>
      </c>
      <c r="O10734" s="1">
        <v>10</v>
      </c>
      <c r="P10734" s="1" t="s">
        <v>645</v>
      </c>
      <c r="Q10734" s="4" t="s">
        <v>21</v>
      </c>
    </row>
    <row r="10735" spans="1:17" ht="22.5" x14ac:dyDescent="0.25">
      <c r="A10735" s="3">
        <v>16235</v>
      </c>
      <c r="B10735" s="1" t="s">
        <v>49320</v>
      </c>
      <c r="C10735" s="1" t="s">
        <v>15</v>
      </c>
      <c r="D10735" s="1" t="s">
        <v>40</v>
      </c>
      <c r="E10735" s="1">
        <v>20539249640</v>
      </c>
      <c r="F10735" s="1" t="s">
        <v>49162</v>
      </c>
      <c r="G10735" s="1">
        <v>10286686</v>
      </c>
      <c r="H10735" s="1" t="s">
        <v>49321</v>
      </c>
      <c r="I10735" s="2">
        <v>45081</v>
      </c>
      <c r="J10735" s="15" t="str">
        <f>MID(Tabla1[[#This Row],[HORA]],1,5)</f>
        <v>11:48</v>
      </c>
      <c r="K10735" s="16">
        <f>IF(Tabla1[[#This Row],[FECHA]]=I10736,IF(J10736-J10735&gt;0,(J10736-J10735)*1440,0),0)</f>
        <v>0.99999999999991651</v>
      </c>
      <c r="L10735" s="14">
        <f>2+L10476-Datos!$C$8</f>
        <v>11.120000000000001</v>
      </c>
      <c r="M10735" s="13" t="s">
        <v>2271</v>
      </c>
      <c r="N10735" s="1" t="s">
        <v>8866</v>
      </c>
      <c r="O10735" s="1">
        <v>20</v>
      </c>
      <c r="P10735" s="1" t="s">
        <v>413</v>
      </c>
      <c r="Q10735" s="4" t="s">
        <v>21</v>
      </c>
    </row>
    <row r="10736" spans="1:17" ht="22.5" x14ac:dyDescent="0.25">
      <c r="A10736" s="3">
        <v>3139</v>
      </c>
      <c r="B10736" s="1" t="s">
        <v>9765</v>
      </c>
      <c r="C10736" s="1" t="s">
        <v>15</v>
      </c>
      <c r="D10736" s="1" t="s">
        <v>40</v>
      </c>
      <c r="E10736" s="1">
        <v>42933124</v>
      </c>
      <c r="F10736" s="1" t="s">
        <v>9766</v>
      </c>
      <c r="G10736" s="1">
        <v>42933124</v>
      </c>
      <c r="H10736" s="1" t="s">
        <v>9766</v>
      </c>
      <c r="I10736" s="2">
        <v>45081</v>
      </c>
      <c r="J10736" s="15" t="str">
        <f>MID(Tabla1[[#This Row],[HORA]],1,5)</f>
        <v>11:49</v>
      </c>
      <c r="K10736" s="16">
        <f>IF(Tabla1[[#This Row],[FECHA]]=I10737,IF(J10737-J10736&gt;0,(J10737-J10736)*1440,0),0)</f>
        <v>1.9999999999999929</v>
      </c>
      <c r="L10736" s="14">
        <f>2+L10477-Datos!$C$8</f>
        <v>8.42</v>
      </c>
      <c r="M10736" s="13" t="s">
        <v>6359</v>
      </c>
      <c r="N10736" s="1" t="s">
        <v>1715</v>
      </c>
      <c r="O10736" s="1">
        <v>10</v>
      </c>
      <c r="P10736" s="1" t="s">
        <v>413</v>
      </c>
      <c r="Q10736" s="4" t="s">
        <v>21</v>
      </c>
    </row>
    <row r="10737" spans="1:17" ht="22.5" x14ac:dyDescent="0.25">
      <c r="A10737" s="3">
        <v>3140</v>
      </c>
      <c r="B10737" s="1" t="s">
        <v>9767</v>
      </c>
      <c r="C10737" s="1" t="s">
        <v>15</v>
      </c>
      <c r="D10737" s="1" t="s">
        <v>40</v>
      </c>
      <c r="E10737" s="1">
        <v>16662703</v>
      </c>
      <c r="F10737" s="1" t="s">
        <v>6605</v>
      </c>
      <c r="G10737" s="1">
        <v>2239952</v>
      </c>
      <c r="H10737" s="1" t="s">
        <v>9768</v>
      </c>
      <c r="I10737" s="2">
        <v>45081</v>
      </c>
      <c r="J10737" s="15" t="str">
        <f>MID(Tabla1[[#This Row],[HORA]],1,5)</f>
        <v>11:51</v>
      </c>
      <c r="K10737" s="16">
        <f>IF(Tabla1[[#This Row],[FECHA]]=I10738,IF(J10738-J10737&gt;0,(J10738-J10737)*1440,0),0)</f>
        <v>5.9999999999999787</v>
      </c>
      <c r="L10737" s="14">
        <f>2+L10478-Datos!$C$8</f>
        <v>9.08</v>
      </c>
      <c r="M10737" s="13" t="s">
        <v>298</v>
      </c>
      <c r="N10737" s="1" t="s">
        <v>9769</v>
      </c>
      <c r="O10737" s="1">
        <v>20</v>
      </c>
      <c r="P10737" s="1" t="s">
        <v>413</v>
      </c>
      <c r="Q10737" s="4" t="s">
        <v>21</v>
      </c>
    </row>
    <row r="10738" spans="1:17" ht="22.5" x14ac:dyDescent="0.25">
      <c r="A10738" s="3">
        <v>9231</v>
      </c>
      <c r="B10738" s="1" t="s">
        <v>28840</v>
      </c>
      <c r="C10738" s="1" t="s">
        <v>15</v>
      </c>
      <c r="D10738" s="1" t="s">
        <v>33</v>
      </c>
      <c r="E10738" s="1">
        <v>16796271</v>
      </c>
      <c r="F10738" s="1" t="s">
        <v>28841</v>
      </c>
      <c r="G10738" s="1">
        <v>2239953</v>
      </c>
      <c r="H10738" s="1" t="s">
        <v>28842</v>
      </c>
      <c r="I10738" s="2">
        <v>45081</v>
      </c>
      <c r="J10738" s="15" t="str">
        <f>MID(Tabla1[[#This Row],[HORA]],1,5)</f>
        <v>11:57</v>
      </c>
      <c r="K10738" s="16">
        <f>IF(Tabla1[[#This Row],[FECHA]]=I10739,IF(J10739-J10738&gt;0,(J10739-J10738)*1440,0),0)</f>
        <v>1.9999999999999929</v>
      </c>
      <c r="L10738" s="14">
        <f>2+L10479-Datos!$C$8</f>
        <v>9.02</v>
      </c>
      <c r="M10738" s="13" t="s">
        <v>3215</v>
      </c>
      <c r="N10738" s="1" t="s">
        <v>693</v>
      </c>
      <c r="O10738" s="1">
        <v>10</v>
      </c>
      <c r="P10738" s="1" t="s">
        <v>645</v>
      </c>
      <c r="Q10738" s="4" t="s">
        <v>21</v>
      </c>
    </row>
    <row r="10739" spans="1:17" ht="22.5" x14ac:dyDescent="0.25">
      <c r="A10739" s="3">
        <v>3141</v>
      </c>
      <c r="B10739" s="1" t="s">
        <v>9770</v>
      </c>
      <c r="C10739" s="1" t="s">
        <v>15</v>
      </c>
      <c r="D10739" s="1" t="s">
        <v>40</v>
      </c>
      <c r="E10739" s="1">
        <v>46409826</v>
      </c>
      <c r="F10739" s="1" t="s">
        <v>9771</v>
      </c>
      <c r="G10739" s="1">
        <v>2239955</v>
      </c>
      <c r="H10739" s="1" t="s">
        <v>9772</v>
      </c>
      <c r="I10739" s="2">
        <v>45081</v>
      </c>
      <c r="J10739" s="15" t="str">
        <f>MID(Tabla1[[#This Row],[HORA]],1,5)</f>
        <v>11:59</v>
      </c>
      <c r="K10739" s="16">
        <f>IF(Tabla1[[#This Row],[FECHA]]=I10740,IF(J10740-J10739&gt;0,(J10740-J10739)*1440,0),0)</f>
        <v>0</v>
      </c>
      <c r="L10739" s="14">
        <f>2+L10480-Datos!$C$8</f>
        <v>7.120000000000001</v>
      </c>
      <c r="M10739" s="13" t="s">
        <v>269</v>
      </c>
      <c r="N10739" s="1" t="s">
        <v>9773</v>
      </c>
      <c r="O10739" s="1">
        <v>25</v>
      </c>
      <c r="P10739" s="1" t="s">
        <v>413</v>
      </c>
      <c r="Q10739" s="4" t="s">
        <v>21</v>
      </c>
    </row>
    <row r="10740" spans="1:17" ht="22.5" x14ac:dyDescent="0.25">
      <c r="A10740" s="3">
        <v>9232</v>
      </c>
      <c r="B10740" s="1" t="s">
        <v>28843</v>
      </c>
      <c r="C10740" s="1" t="s">
        <v>15</v>
      </c>
      <c r="D10740" s="1" t="s">
        <v>228</v>
      </c>
      <c r="E10740" s="1">
        <v>74254434</v>
      </c>
      <c r="F10740" s="1" t="s">
        <v>28844</v>
      </c>
      <c r="G10740" s="1">
        <v>2239954</v>
      </c>
      <c r="H10740" s="1" t="s">
        <v>28845</v>
      </c>
      <c r="I10740" s="2">
        <v>45081</v>
      </c>
      <c r="J10740" s="15" t="str">
        <f>MID(Tabla1[[#This Row],[HORA]],1,5)</f>
        <v>11:59</v>
      </c>
      <c r="K10740" s="16">
        <f>IF(Tabla1[[#This Row],[FECHA]]=I10741,IF(J10741-J10740&gt;0,(J10741-J10740)*1440,0),0)</f>
        <v>10.000000000000044</v>
      </c>
      <c r="L10740" s="14">
        <f>2+L10481-Datos!$C$8</f>
        <v>8.1300000000000008</v>
      </c>
      <c r="M10740" s="13" t="s">
        <v>269</v>
      </c>
      <c r="N10740" s="1" t="s">
        <v>28846</v>
      </c>
      <c r="O10740" s="1">
        <v>15</v>
      </c>
      <c r="P10740" s="1" t="s">
        <v>645</v>
      </c>
      <c r="Q10740" s="4" t="s">
        <v>21</v>
      </c>
    </row>
    <row r="10741" spans="1:17" ht="22.5" x14ac:dyDescent="0.25">
      <c r="A10741" s="3">
        <v>9233</v>
      </c>
      <c r="B10741" s="1" t="s">
        <v>28847</v>
      </c>
      <c r="C10741" s="1" t="s">
        <v>15</v>
      </c>
      <c r="D10741" s="1" t="s">
        <v>228</v>
      </c>
      <c r="E10741" s="1">
        <v>33431595</v>
      </c>
      <c r="F10741" s="1" t="s">
        <v>22938</v>
      </c>
      <c r="G10741" s="1">
        <v>2239958</v>
      </c>
      <c r="H10741" s="1" t="s">
        <v>28848</v>
      </c>
      <c r="I10741" s="2">
        <v>45081</v>
      </c>
      <c r="J10741" s="15" t="str">
        <f>MID(Tabla1[[#This Row],[HORA]],1,5)</f>
        <v>12:09</v>
      </c>
      <c r="K10741" s="16">
        <f>IF(Tabla1[[#This Row],[FECHA]]=I10742,IF(J10742-J10741&gt;0,(J10742-J10741)*1440,0),0)</f>
        <v>3.9999999999999858</v>
      </c>
      <c r="L10741" s="14">
        <f>2+L10482-Datos!$C$8</f>
        <v>9.5</v>
      </c>
      <c r="M10741" s="13" t="s">
        <v>1213</v>
      </c>
      <c r="N10741" s="1" t="s">
        <v>28849</v>
      </c>
      <c r="O10741" s="1">
        <v>15</v>
      </c>
      <c r="P10741" s="1" t="s">
        <v>645</v>
      </c>
      <c r="Q10741" s="4" t="s">
        <v>21</v>
      </c>
    </row>
    <row r="10742" spans="1:17" ht="22.5" x14ac:dyDescent="0.25">
      <c r="A10742" s="3">
        <v>9234</v>
      </c>
      <c r="B10742" s="1" t="s">
        <v>28850</v>
      </c>
      <c r="C10742" s="1" t="s">
        <v>15</v>
      </c>
      <c r="D10742" s="1" t="s">
        <v>30</v>
      </c>
      <c r="E10742" s="1">
        <v>45862272</v>
      </c>
      <c r="F10742" s="1" t="s">
        <v>28851</v>
      </c>
      <c r="G10742" s="1">
        <v>48411850</v>
      </c>
      <c r="H10742" s="1" t="s">
        <v>28852</v>
      </c>
      <c r="I10742" s="2">
        <v>45081</v>
      </c>
      <c r="J10742" s="15" t="str">
        <f>MID(Tabla1[[#This Row],[HORA]],1,5)</f>
        <v>12:13</v>
      </c>
      <c r="K10742" s="16">
        <f>IF(Tabla1[[#This Row],[FECHA]]=I10743,IF(J10743-J10742&gt;0,(J10743-J10742)*1440,0),0)</f>
        <v>0.99999999999999645</v>
      </c>
      <c r="L10742" s="14">
        <f>2+L10483-Datos!$C$8</f>
        <v>9.25</v>
      </c>
      <c r="M10742" s="13" t="s">
        <v>123</v>
      </c>
      <c r="N10742" s="1" t="s">
        <v>693</v>
      </c>
      <c r="O10742" s="1">
        <v>10</v>
      </c>
      <c r="P10742" s="1" t="s">
        <v>645</v>
      </c>
      <c r="Q10742" s="4" t="s">
        <v>21</v>
      </c>
    </row>
    <row r="10743" spans="1:17" ht="22.5" x14ac:dyDescent="0.25">
      <c r="A10743" s="3">
        <v>3142</v>
      </c>
      <c r="B10743" s="1" t="s">
        <v>9774</v>
      </c>
      <c r="C10743" s="1" t="s">
        <v>15</v>
      </c>
      <c r="D10743" s="1" t="s">
        <v>40</v>
      </c>
      <c r="E10743" s="1">
        <v>46613499</v>
      </c>
      <c r="F10743" s="1" t="s">
        <v>9775</v>
      </c>
      <c r="G10743" s="1">
        <v>41008384</v>
      </c>
      <c r="H10743" s="1" t="s">
        <v>9776</v>
      </c>
      <c r="I10743" s="2">
        <v>45081</v>
      </c>
      <c r="J10743" s="15" t="str">
        <f>MID(Tabla1[[#This Row],[HORA]],1,5)</f>
        <v>12:14</v>
      </c>
      <c r="K10743" s="16">
        <f>IF(Tabla1[[#This Row],[FECHA]]=I10744,IF(J10744-J10743&gt;0,(J10744-J10743)*1440,0),0)</f>
        <v>0.99999999999999645</v>
      </c>
      <c r="L10743" s="14">
        <f>2+L10484-Datos!$C$8</f>
        <v>12.190000000000001</v>
      </c>
      <c r="M10743" s="13" t="s">
        <v>4296</v>
      </c>
      <c r="N10743" s="1" t="s">
        <v>9777</v>
      </c>
      <c r="O10743" s="1">
        <v>35</v>
      </c>
      <c r="P10743" s="1" t="s">
        <v>413</v>
      </c>
      <c r="Q10743" s="4" t="s">
        <v>21</v>
      </c>
    </row>
    <row r="10744" spans="1:17" ht="22.5" x14ac:dyDescent="0.25">
      <c r="A10744" s="3">
        <v>9235</v>
      </c>
      <c r="B10744" s="1" t="s">
        <v>28853</v>
      </c>
      <c r="C10744" s="1" t="s">
        <v>15</v>
      </c>
      <c r="D10744" s="1" t="s">
        <v>40</v>
      </c>
      <c r="E10744" s="1">
        <v>40718393</v>
      </c>
      <c r="F10744" s="1" t="s">
        <v>28854</v>
      </c>
      <c r="G10744" s="1">
        <v>18221443</v>
      </c>
      <c r="H10744" s="1" t="s">
        <v>28855</v>
      </c>
      <c r="I10744" s="2">
        <v>45081</v>
      </c>
      <c r="J10744" s="15" t="str">
        <f>MID(Tabla1[[#This Row],[HORA]],1,5)</f>
        <v>12:15</v>
      </c>
      <c r="K10744" s="16">
        <f>IF(Tabla1[[#This Row],[FECHA]]=I10745,IF(J10745-J10744&gt;0,(J10745-J10744)*1440,0),0)</f>
        <v>3.9999999999999858</v>
      </c>
      <c r="L10744" s="14">
        <f>2+L10485-Datos!$C$8</f>
        <v>9.34</v>
      </c>
      <c r="M10744" s="13" t="s">
        <v>271</v>
      </c>
      <c r="N10744" s="1" t="s">
        <v>28856</v>
      </c>
      <c r="O10744" s="1">
        <v>20</v>
      </c>
      <c r="P10744" s="1" t="s">
        <v>645</v>
      </c>
      <c r="Q10744" s="4" t="s">
        <v>21</v>
      </c>
    </row>
    <row r="10745" spans="1:17" ht="22.5" x14ac:dyDescent="0.25">
      <c r="A10745" s="3">
        <v>9236</v>
      </c>
      <c r="B10745" s="1" t="s">
        <v>28857</v>
      </c>
      <c r="C10745" s="1" t="s">
        <v>15</v>
      </c>
      <c r="D10745" s="1" t="s">
        <v>77</v>
      </c>
      <c r="E10745" s="1">
        <v>16685979</v>
      </c>
      <c r="F10745" s="1" t="s">
        <v>28858</v>
      </c>
      <c r="G10745" s="1">
        <v>2239962</v>
      </c>
      <c r="H10745" s="1" t="s">
        <v>28859</v>
      </c>
      <c r="I10745" s="2">
        <v>45081</v>
      </c>
      <c r="J10745" s="15" t="str">
        <f>MID(Tabla1[[#This Row],[HORA]],1,5)</f>
        <v>12:19</v>
      </c>
      <c r="K10745" s="16">
        <f>IF(Tabla1[[#This Row],[FECHA]]=I10746,IF(J10746-J10745&gt;0,(J10746-J10745)*1440,0),0)</f>
        <v>3.0000000000001492</v>
      </c>
      <c r="L10745" s="14">
        <f>2+L10486-Datos!$C$8</f>
        <v>10.120000000000001</v>
      </c>
      <c r="M10745" s="13" t="s">
        <v>916</v>
      </c>
      <c r="N10745" s="1" t="s">
        <v>847</v>
      </c>
      <c r="O10745" s="1">
        <v>20</v>
      </c>
      <c r="P10745" s="1" t="s">
        <v>645</v>
      </c>
      <c r="Q10745" s="4" t="s">
        <v>21</v>
      </c>
    </row>
    <row r="10746" spans="1:17" ht="22.5" x14ac:dyDescent="0.25">
      <c r="A10746" s="3">
        <v>9237</v>
      </c>
      <c r="B10746" s="1" t="s">
        <v>28860</v>
      </c>
      <c r="C10746" s="1" t="s">
        <v>15</v>
      </c>
      <c r="D10746" s="1" t="s">
        <v>40</v>
      </c>
      <c r="E10746" s="1">
        <v>42964997</v>
      </c>
      <c r="F10746" s="1" t="s">
        <v>28861</v>
      </c>
      <c r="G10746" s="1">
        <v>3672775</v>
      </c>
      <c r="H10746" s="1" t="s">
        <v>28862</v>
      </c>
      <c r="I10746" s="2">
        <v>45081</v>
      </c>
      <c r="J10746" s="15" t="str">
        <f>MID(Tabla1[[#This Row],[HORA]],1,5)</f>
        <v>12:22</v>
      </c>
      <c r="K10746" s="16">
        <f>IF(Tabla1[[#This Row],[FECHA]]=I10747,IF(J10747-J10746&gt;0,(J10747-J10746)*1440,0),0)</f>
        <v>2.9999999999998295</v>
      </c>
      <c r="L10746" s="14">
        <f>2+L10487-Datos!$C$8</f>
        <v>12.49</v>
      </c>
      <c r="M10746" s="13" t="s">
        <v>12201</v>
      </c>
      <c r="N10746" s="1" t="s">
        <v>28863</v>
      </c>
      <c r="O10746" s="1">
        <v>15</v>
      </c>
      <c r="P10746" s="1" t="s">
        <v>645</v>
      </c>
      <c r="Q10746" s="4" t="s">
        <v>21</v>
      </c>
    </row>
    <row r="10747" spans="1:17" ht="22.5" x14ac:dyDescent="0.25">
      <c r="A10747" s="3">
        <v>3143</v>
      </c>
      <c r="B10747" s="1" t="s">
        <v>9778</v>
      </c>
      <c r="C10747" s="1" t="s">
        <v>15</v>
      </c>
      <c r="D10747" s="1" t="s">
        <v>40</v>
      </c>
      <c r="E10747" s="1">
        <v>45841595</v>
      </c>
      <c r="F10747" s="1" t="s">
        <v>9779</v>
      </c>
      <c r="G10747" s="1">
        <v>2239965</v>
      </c>
      <c r="H10747" s="1" t="s">
        <v>9780</v>
      </c>
      <c r="I10747" s="2">
        <v>45081</v>
      </c>
      <c r="J10747" s="15" t="str">
        <f>MID(Tabla1[[#This Row],[HORA]],1,5)</f>
        <v>12:25</v>
      </c>
      <c r="K10747" s="16">
        <f>IF(Tabla1[[#This Row],[FECHA]]=I10748,IF(J10748-J10747&gt;0,(J10748-J10747)*1440,0),0)</f>
        <v>1.0000000000001563</v>
      </c>
      <c r="L10747" s="14">
        <f>2+L10488-Datos!$C$8</f>
        <v>11.18</v>
      </c>
      <c r="M10747" s="13" t="s">
        <v>303</v>
      </c>
      <c r="N10747" s="1" t="s">
        <v>9781</v>
      </c>
      <c r="O10747" s="1">
        <v>15</v>
      </c>
      <c r="P10747" s="1" t="s">
        <v>413</v>
      </c>
      <c r="Q10747" s="4" t="s">
        <v>21</v>
      </c>
    </row>
    <row r="10748" spans="1:17" ht="22.5" x14ac:dyDescent="0.25">
      <c r="A10748" s="3">
        <v>9238</v>
      </c>
      <c r="B10748" s="1" t="s">
        <v>28864</v>
      </c>
      <c r="C10748" s="1" t="s">
        <v>15</v>
      </c>
      <c r="D10748" s="1" t="s">
        <v>33</v>
      </c>
      <c r="E10748" s="1">
        <v>48660431</v>
      </c>
      <c r="F10748" s="1" t="s">
        <v>28865</v>
      </c>
      <c r="G10748" s="1">
        <v>43921352</v>
      </c>
      <c r="H10748" s="1" t="s">
        <v>28866</v>
      </c>
      <c r="I10748" s="2">
        <v>45081</v>
      </c>
      <c r="J10748" s="15" t="str">
        <f>MID(Tabla1[[#This Row],[HORA]],1,5)</f>
        <v>12:26</v>
      </c>
      <c r="K10748" s="16">
        <f>IF(Tabla1[[#This Row],[FECHA]]=I10749,IF(J10749-J10748&gt;0,(J10749-J10748)*1440,0),0)</f>
        <v>4.9999999999999822</v>
      </c>
      <c r="L10748" s="14">
        <f>2+L10489-Datos!$C$8</f>
        <v>9.7800000000000011</v>
      </c>
      <c r="M10748" s="13" t="s">
        <v>1609</v>
      </c>
      <c r="N10748" s="1" t="s">
        <v>28867</v>
      </c>
      <c r="O10748" s="1">
        <v>30</v>
      </c>
      <c r="P10748" s="1" t="s">
        <v>645</v>
      </c>
      <c r="Q10748" s="4" t="s">
        <v>21</v>
      </c>
    </row>
    <row r="10749" spans="1:17" ht="22.5" x14ac:dyDescent="0.25">
      <c r="A10749" s="3">
        <v>9239</v>
      </c>
      <c r="B10749" s="1" t="s">
        <v>28868</v>
      </c>
      <c r="C10749" s="1" t="s">
        <v>15</v>
      </c>
      <c r="D10749" s="1" t="s">
        <v>23</v>
      </c>
      <c r="E10749" s="1">
        <v>46690202</v>
      </c>
      <c r="F10749" s="1" t="s">
        <v>28869</v>
      </c>
      <c r="G10749" s="1">
        <v>40438819</v>
      </c>
      <c r="H10749" s="1" t="s">
        <v>28870</v>
      </c>
      <c r="I10749" s="2">
        <v>45081</v>
      </c>
      <c r="J10749" s="15" t="str">
        <f>MID(Tabla1[[#This Row],[HORA]],1,5)</f>
        <v>12:31</v>
      </c>
      <c r="K10749" s="16">
        <f>IF(Tabla1[[#This Row],[FECHA]]=I10750,IF(J10750-J10749&gt;0,(J10750-J10749)*1440,0),0)</f>
        <v>7.9999999999999716</v>
      </c>
      <c r="L10749" s="14">
        <f>2+L10490-Datos!$C$8</f>
        <v>7.5200000000000005</v>
      </c>
      <c r="M10749" s="13" t="s">
        <v>526</v>
      </c>
      <c r="N10749" s="1" t="s">
        <v>28871</v>
      </c>
      <c r="O10749" s="1">
        <v>30</v>
      </c>
      <c r="P10749" s="1" t="s">
        <v>645</v>
      </c>
      <c r="Q10749" s="4" t="s">
        <v>21</v>
      </c>
    </row>
    <row r="10750" spans="1:17" ht="22.5" x14ac:dyDescent="0.25">
      <c r="A10750" s="3">
        <v>17471</v>
      </c>
      <c r="B10750" s="1" t="s">
        <v>52572</v>
      </c>
      <c r="C10750" s="1" t="s">
        <v>15</v>
      </c>
      <c r="D10750" s="1" t="s">
        <v>23</v>
      </c>
      <c r="E10750" s="1">
        <v>10176404529</v>
      </c>
      <c r="F10750" s="1" t="s">
        <v>52573</v>
      </c>
      <c r="G10750" s="1">
        <v>2239967</v>
      </c>
      <c r="H10750" s="1" t="s">
        <v>52574</v>
      </c>
      <c r="I10750" s="2">
        <v>45081</v>
      </c>
      <c r="J10750" s="15" t="str">
        <f>MID(Tabla1[[#This Row],[HORA]],1,5)</f>
        <v>12:39</v>
      </c>
      <c r="K10750" s="16">
        <f>IF(Tabla1[[#This Row],[FECHA]]=I10751,IF(J10751-J10750&gt;0,(J10751-J10750)*1440,0),0)</f>
        <v>0.99999999999999645</v>
      </c>
      <c r="L10750" s="14">
        <f>2+L10491-Datos!$C$8</f>
        <v>10.039999999999999</v>
      </c>
      <c r="M10750" s="13" t="s">
        <v>98</v>
      </c>
      <c r="N10750" s="1" t="s">
        <v>27900</v>
      </c>
      <c r="O10750" s="1">
        <v>20</v>
      </c>
      <c r="P10750" s="1" t="s">
        <v>645</v>
      </c>
      <c r="Q10750" s="4" t="s">
        <v>21</v>
      </c>
    </row>
    <row r="10751" spans="1:17" ht="22.5" x14ac:dyDescent="0.25">
      <c r="A10751" s="3">
        <v>17472</v>
      </c>
      <c r="B10751" s="1" t="s">
        <v>52575</v>
      </c>
      <c r="C10751" s="1" t="s">
        <v>15</v>
      </c>
      <c r="D10751" s="1" t="s">
        <v>33</v>
      </c>
      <c r="E10751" s="1">
        <v>20503630827</v>
      </c>
      <c r="F10751" s="1" t="s">
        <v>52576</v>
      </c>
      <c r="G10751" s="1">
        <v>76592574</v>
      </c>
      <c r="H10751" s="1" t="s">
        <v>52577</v>
      </c>
      <c r="I10751" s="2">
        <v>45081</v>
      </c>
      <c r="J10751" s="15" t="str">
        <f>MID(Tabla1[[#This Row],[HORA]],1,5)</f>
        <v>12:40</v>
      </c>
      <c r="K10751" s="16">
        <f>IF(Tabla1[[#This Row],[FECHA]]=I10752,IF(J10752-J10751&gt;0,(J10752-J10751)*1440,0),0)</f>
        <v>0.99999999999999645</v>
      </c>
      <c r="L10751" s="14">
        <f>2+L10492-Datos!$C$8</f>
        <v>9.07</v>
      </c>
      <c r="M10751" s="13" t="s">
        <v>58</v>
      </c>
      <c r="N10751" s="1" t="s">
        <v>52578</v>
      </c>
      <c r="O10751" s="1">
        <v>30</v>
      </c>
      <c r="P10751" s="1" t="s">
        <v>645</v>
      </c>
      <c r="Q10751" s="4" t="s">
        <v>21</v>
      </c>
    </row>
    <row r="10752" spans="1:17" ht="22.5" x14ac:dyDescent="0.25">
      <c r="A10752" s="3">
        <v>16236</v>
      </c>
      <c r="B10752" s="1" t="s">
        <v>49322</v>
      </c>
      <c r="C10752" s="1" t="s">
        <v>15</v>
      </c>
      <c r="D10752" s="1" t="s">
        <v>33</v>
      </c>
      <c r="E10752" s="1">
        <v>20603376235</v>
      </c>
      <c r="F10752" s="1" t="s">
        <v>48036</v>
      </c>
      <c r="G10752" s="1">
        <v>47158744</v>
      </c>
      <c r="H10752" s="1" t="s">
        <v>49323</v>
      </c>
      <c r="I10752" s="2">
        <v>45081</v>
      </c>
      <c r="J10752" s="15" t="str">
        <f>MID(Tabla1[[#This Row],[HORA]],1,5)</f>
        <v>12:41</v>
      </c>
      <c r="K10752" s="16">
        <f>IF(Tabla1[[#This Row],[FECHA]]=I10753,IF(J10753-J10752&gt;0,(J10753-J10752)*1440,0),0)</f>
        <v>1.9999999999999929</v>
      </c>
      <c r="L10752" s="14">
        <f>2+L10493-Datos!$C$8</f>
        <v>13.959</v>
      </c>
      <c r="M10752" s="13" t="s">
        <v>2596</v>
      </c>
      <c r="N10752" s="1" t="s">
        <v>49324</v>
      </c>
      <c r="O10752" s="1">
        <v>15</v>
      </c>
      <c r="P10752" s="1" t="s">
        <v>413</v>
      </c>
      <c r="Q10752" s="4" t="s">
        <v>21</v>
      </c>
    </row>
    <row r="10753" spans="1:17" ht="22.5" x14ac:dyDescent="0.25">
      <c r="A10753" s="3">
        <v>9240</v>
      </c>
      <c r="B10753" s="1" t="s">
        <v>28872</v>
      </c>
      <c r="C10753" s="1" t="s">
        <v>15</v>
      </c>
      <c r="D10753" s="1" t="s">
        <v>3088</v>
      </c>
      <c r="E10753" s="1">
        <v>16628346</v>
      </c>
      <c r="F10753" s="1" t="s">
        <v>28873</v>
      </c>
      <c r="G10753" s="1">
        <v>2239969</v>
      </c>
      <c r="H10753" s="1" t="s">
        <v>28874</v>
      </c>
      <c r="I10753" s="2">
        <v>45081</v>
      </c>
      <c r="J10753" s="15" t="str">
        <f>MID(Tabla1[[#This Row],[HORA]],1,5)</f>
        <v>12:43</v>
      </c>
      <c r="K10753" s="16">
        <f>IF(Tabla1[[#This Row],[FECHA]]=I10754,IF(J10754-J10753&gt;0,(J10754-J10753)*1440,0),0)</f>
        <v>2.9999999999999893</v>
      </c>
      <c r="L10753" s="14">
        <f>2+L10494-Datos!$C$8</f>
        <v>13.8276</v>
      </c>
      <c r="M10753" s="13" t="s">
        <v>5801</v>
      </c>
      <c r="N10753" s="1" t="s">
        <v>847</v>
      </c>
      <c r="O10753" s="1">
        <v>20</v>
      </c>
      <c r="P10753" s="1" t="s">
        <v>645</v>
      </c>
      <c r="Q10753" s="4" t="s">
        <v>21</v>
      </c>
    </row>
    <row r="10754" spans="1:17" ht="22.5" x14ac:dyDescent="0.25">
      <c r="A10754" s="3">
        <v>3144</v>
      </c>
      <c r="B10754" s="1" t="s">
        <v>9782</v>
      </c>
      <c r="C10754" s="1" t="s">
        <v>15</v>
      </c>
      <c r="D10754" s="1" t="s">
        <v>23</v>
      </c>
      <c r="E10754" s="1">
        <v>73352023</v>
      </c>
      <c r="F10754" s="1" t="s">
        <v>9783</v>
      </c>
      <c r="G10754" s="1">
        <v>2239970</v>
      </c>
      <c r="H10754" s="1" t="s">
        <v>9784</v>
      </c>
      <c r="I10754" s="2">
        <v>45081</v>
      </c>
      <c r="J10754" s="15" t="str">
        <f>MID(Tabla1[[#This Row],[HORA]],1,5)</f>
        <v>12:46</v>
      </c>
      <c r="K10754" s="16">
        <f>IF(Tabla1[[#This Row],[FECHA]]=I10755,IF(J10755-J10754&gt;0,(J10755-J10754)*1440,0),0)</f>
        <v>1.9999999999999929</v>
      </c>
      <c r="L10754" s="14">
        <f>2+L10495-Datos!$C$8</f>
        <v>9.6666000000000007</v>
      </c>
      <c r="M10754" s="13" t="s">
        <v>2914</v>
      </c>
      <c r="N10754" s="1" t="s">
        <v>9785</v>
      </c>
      <c r="O10754" s="1">
        <v>15</v>
      </c>
      <c r="P10754" s="1" t="s">
        <v>413</v>
      </c>
      <c r="Q10754" s="4" t="s">
        <v>21</v>
      </c>
    </row>
    <row r="10755" spans="1:17" ht="22.5" x14ac:dyDescent="0.25">
      <c r="A10755" s="3">
        <v>3145</v>
      </c>
      <c r="B10755" s="1" t="s">
        <v>9786</v>
      </c>
      <c r="C10755" s="1" t="s">
        <v>15</v>
      </c>
      <c r="D10755" s="1" t="s">
        <v>40</v>
      </c>
      <c r="E10755" s="1">
        <v>70926418</v>
      </c>
      <c r="F10755" s="1" t="s">
        <v>9787</v>
      </c>
      <c r="G10755" s="1">
        <v>2239971</v>
      </c>
      <c r="H10755" s="1" t="s">
        <v>9788</v>
      </c>
      <c r="I10755" s="2">
        <v>45081</v>
      </c>
      <c r="J10755" s="15" t="str">
        <f>MID(Tabla1[[#This Row],[HORA]],1,5)</f>
        <v>12:48</v>
      </c>
      <c r="K10755" s="16">
        <f>IF(Tabla1[[#This Row],[FECHA]]=I10756,IF(J10756-J10755&gt;0,(J10756-J10755)*1440,0),0)</f>
        <v>0</v>
      </c>
      <c r="L10755" s="14">
        <f>2+L10496-Datos!$C$8</f>
        <v>11.878499999999999</v>
      </c>
      <c r="M10755" s="13" t="s">
        <v>1057</v>
      </c>
      <c r="N10755" s="1" t="s">
        <v>9789</v>
      </c>
      <c r="O10755" s="1">
        <v>15</v>
      </c>
      <c r="P10755" s="1" t="s">
        <v>413</v>
      </c>
      <c r="Q10755" s="4" t="s">
        <v>21</v>
      </c>
    </row>
    <row r="10756" spans="1:17" ht="22.5" x14ac:dyDescent="0.25">
      <c r="A10756" s="3">
        <v>9241</v>
      </c>
      <c r="B10756" s="1" t="s">
        <v>28875</v>
      </c>
      <c r="C10756" s="1" t="s">
        <v>15</v>
      </c>
      <c r="D10756" s="1" t="s">
        <v>40</v>
      </c>
      <c r="E10756" s="1">
        <v>8611828</v>
      </c>
      <c r="F10756" s="1" t="s">
        <v>3415</v>
      </c>
      <c r="G10756" s="1">
        <v>8611828</v>
      </c>
      <c r="H10756" s="1" t="s">
        <v>3415</v>
      </c>
      <c r="I10756" s="2">
        <v>45081</v>
      </c>
      <c r="J10756" s="15" t="str">
        <f>MID(Tabla1[[#This Row],[HORA]],1,5)</f>
        <v>12:48</v>
      </c>
      <c r="K10756" s="16">
        <f>IF(Tabla1[[#This Row],[FECHA]]=I10757,IF(J10757-J10756&gt;0,(J10757-J10756)*1440,0),0)</f>
        <v>0.99999999999999645</v>
      </c>
      <c r="L10756" s="14">
        <f>2+L10497-Datos!$C$8</f>
        <v>14.8788</v>
      </c>
      <c r="M10756" s="13" t="s">
        <v>1057</v>
      </c>
      <c r="N10756" s="1" t="s">
        <v>1715</v>
      </c>
      <c r="O10756" s="1">
        <v>16</v>
      </c>
      <c r="P10756" s="1" t="s">
        <v>645</v>
      </c>
      <c r="Q10756" s="4" t="s">
        <v>21</v>
      </c>
    </row>
    <row r="10757" spans="1:17" ht="22.5" x14ac:dyDescent="0.25">
      <c r="A10757" s="3">
        <v>9242</v>
      </c>
      <c r="B10757" s="1" t="s">
        <v>28876</v>
      </c>
      <c r="C10757" s="1" t="s">
        <v>15</v>
      </c>
      <c r="D10757" s="1" t="s">
        <v>82</v>
      </c>
      <c r="E10757" s="1">
        <v>16666299</v>
      </c>
      <c r="F10757" s="1" t="s">
        <v>24029</v>
      </c>
      <c r="G10757" s="1">
        <v>16666299</v>
      </c>
      <c r="H10757" s="1" t="s">
        <v>24029</v>
      </c>
      <c r="I10757" s="2">
        <v>45081</v>
      </c>
      <c r="J10757" s="15" t="str">
        <f>MID(Tabla1[[#This Row],[HORA]],1,5)</f>
        <v>12:49</v>
      </c>
      <c r="K10757" s="16">
        <f>IF(Tabla1[[#This Row],[FECHA]]=I10758,IF(J10758-J10757&gt;0,(J10758-J10757)*1440,0),0)</f>
        <v>2.9999999999999893</v>
      </c>
      <c r="L10757" s="14">
        <f>2+L10498-Datos!$C$8</f>
        <v>14.331299999999999</v>
      </c>
      <c r="M10757" s="13" t="s">
        <v>1238</v>
      </c>
      <c r="N10757" s="1" t="s">
        <v>1715</v>
      </c>
      <c r="O10757" s="1">
        <v>15</v>
      </c>
      <c r="P10757" s="1" t="s">
        <v>645</v>
      </c>
      <c r="Q10757" s="4" t="s">
        <v>21</v>
      </c>
    </row>
    <row r="10758" spans="1:17" ht="22.5" x14ac:dyDescent="0.25">
      <c r="A10758" s="3">
        <v>3146</v>
      </c>
      <c r="B10758" s="1" t="s">
        <v>9790</v>
      </c>
      <c r="C10758" s="1" t="s">
        <v>15</v>
      </c>
      <c r="D10758" s="1" t="s">
        <v>71</v>
      </c>
      <c r="E10758" s="1">
        <v>74229631</v>
      </c>
      <c r="F10758" s="1" t="s">
        <v>9791</v>
      </c>
      <c r="G10758" s="1">
        <v>74484652</v>
      </c>
      <c r="H10758" s="1" t="s">
        <v>9792</v>
      </c>
      <c r="I10758" s="2">
        <v>45081</v>
      </c>
      <c r="J10758" s="15" t="str">
        <f>MID(Tabla1[[#This Row],[HORA]],1,5)</f>
        <v>12:52</v>
      </c>
      <c r="K10758" s="16">
        <f>IF(Tabla1[[#This Row],[FECHA]]=I10759,IF(J10759-J10758&gt;0,(J10759-J10758)*1440,0),0)</f>
        <v>1.9999999999999929</v>
      </c>
      <c r="L10758" s="14">
        <f>2+L10499-Datos!$C$8</f>
        <v>8.18</v>
      </c>
      <c r="M10758" s="13" t="s">
        <v>3416</v>
      </c>
      <c r="N10758" s="1" t="s">
        <v>9793</v>
      </c>
      <c r="O10758" s="1">
        <v>25</v>
      </c>
      <c r="P10758" s="1" t="s">
        <v>413</v>
      </c>
      <c r="Q10758" s="4" t="s">
        <v>21</v>
      </c>
    </row>
    <row r="10759" spans="1:17" ht="22.5" x14ac:dyDescent="0.25">
      <c r="A10759" s="3">
        <v>3147</v>
      </c>
      <c r="B10759" s="1" t="s">
        <v>9794</v>
      </c>
      <c r="C10759" s="1" t="s">
        <v>15</v>
      </c>
      <c r="D10759" s="1" t="s">
        <v>77</v>
      </c>
      <c r="E10759" s="1">
        <v>41812417</v>
      </c>
      <c r="F10759" s="1" t="s">
        <v>9795</v>
      </c>
      <c r="G10759" s="1">
        <v>2239972</v>
      </c>
      <c r="H10759" s="1" t="s">
        <v>9796</v>
      </c>
      <c r="I10759" s="2">
        <v>45081</v>
      </c>
      <c r="J10759" s="15" t="str">
        <f>MID(Tabla1[[#This Row],[HORA]],1,5)</f>
        <v>12:54</v>
      </c>
      <c r="K10759" s="16">
        <f>IF(Tabla1[[#This Row],[FECHA]]=I10760,IF(J10760-J10759&gt;0,(J10760-J10759)*1440,0),0)</f>
        <v>0.99999999999999645</v>
      </c>
      <c r="L10759" s="14">
        <f>2+L10500-Datos!$C$8</f>
        <v>7.28</v>
      </c>
      <c r="M10759" s="13" t="s">
        <v>1217</v>
      </c>
      <c r="N10759" s="1" t="s">
        <v>9797</v>
      </c>
      <c r="O10759" s="1">
        <v>20</v>
      </c>
      <c r="P10759" s="1" t="s">
        <v>413</v>
      </c>
      <c r="Q10759" s="4" t="s">
        <v>21</v>
      </c>
    </row>
    <row r="10760" spans="1:17" ht="22.5" x14ac:dyDescent="0.25">
      <c r="A10760" s="3">
        <v>17473</v>
      </c>
      <c r="B10760" s="1" t="s">
        <v>52579</v>
      </c>
      <c r="C10760" s="1" t="s">
        <v>15</v>
      </c>
      <c r="D10760" s="1" t="s">
        <v>23</v>
      </c>
      <c r="E10760" s="1">
        <v>20411268099</v>
      </c>
      <c r="F10760" s="1" t="s">
        <v>52580</v>
      </c>
      <c r="G10760" s="1">
        <v>2239973</v>
      </c>
      <c r="H10760" s="1" t="s">
        <v>52581</v>
      </c>
      <c r="I10760" s="2">
        <v>45081</v>
      </c>
      <c r="J10760" s="15" t="str">
        <f>MID(Tabla1[[#This Row],[HORA]],1,5)</f>
        <v>12:55</v>
      </c>
      <c r="K10760" s="16">
        <f>IF(Tabla1[[#This Row],[FECHA]]=I10761,IF(J10761-J10760&gt;0,(J10761-J10760)*1440,0),0)</f>
        <v>1.9999999999999929</v>
      </c>
      <c r="L10760" s="14">
        <f>2+L10501-Datos!$C$8</f>
        <v>8.48</v>
      </c>
      <c r="M10760" s="13" t="s">
        <v>1613</v>
      </c>
      <c r="N10760" s="1" t="s">
        <v>52582</v>
      </c>
      <c r="O10760" s="1">
        <v>15</v>
      </c>
      <c r="P10760" s="1" t="s">
        <v>645</v>
      </c>
      <c r="Q10760" s="4" t="s">
        <v>21</v>
      </c>
    </row>
    <row r="10761" spans="1:17" ht="22.5" x14ac:dyDescent="0.25">
      <c r="A10761" s="3">
        <v>3148</v>
      </c>
      <c r="B10761" s="1" t="s">
        <v>9798</v>
      </c>
      <c r="C10761" s="1" t="s">
        <v>15</v>
      </c>
      <c r="D10761" s="1" t="s">
        <v>40</v>
      </c>
      <c r="E10761" s="1">
        <v>16701574</v>
      </c>
      <c r="F10761" s="1" t="s">
        <v>9799</v>
      </c>
      <c r="G10761" s="1">
        <v>2239975</v>
      </c>
      <c r="H10761" s="1" t="s">
        <v>9800</v>
      </c>
      <c r="I10761" s="2">
        <v>45081</v>
      </c>
      <c r="J10761" s="15" t="str">
        <f>MID(Tabla1[[#This Row],[HORA]],1,5)</f>
        <v>12:57</v>
      </c>
      <c r="K10761" s="16">
        <f>IF(Tabla1[[#This Row],[FECHA]]=I10762,IF(J10762-J10761&gt;0,(J10762-J10761)*1440,0),0)</f>
        <v>1.9999999999999929</v>
      </c>
      <c r="L10761" s="14">
        <f>2+L10502-Datos!$C$8</f>
        <v>9.98</v>
      </c>
      <c r="M10761" s="13" t="s">
        <v>2923</v>
      </c>
      <c r="N10761" s="1" t="s">
        <v>9801</v>
      </c>
      <c r="O10761" s="1">
        <v>15</v>
      </c>
      <c r="P10761" s="1" t="s">
        <v>413</v>
      </c>
      <c r="Q10761" s="4" t="s">
        <v>21</v>
      </c>
    </row>
    <row r="10762" spans="1:17" ht="22.5" x14ac:dyDescent="0.25">
      <c r="A10762" s="3">
        <v>9243</v>
      </c>
      <c r="B10762" s="1" t="s">
        <v>28877</v>
      </c>
      <c r="C10762" s="1" t="s">
        <v>15</v>
      </c>
      <c r="D10762" s="1" t="s">
        <v>71</v>
      </c>
      <c r="E10762" s="1">
        <v>40540502</v>
      </c>
      <c r="F10762" s="1" t="s">
        <v>28878</v>
      </c>
      <c r="G10762" s="1">
        <v>2239976</v>
      </c>
      <c r="H10762" s="1" t="s">
        <v>28879</v>
      </c>
      <c r="I10762" s="2">
        <v>45081</v>
      </c>
      <c r="J10762" s="15" t="str">
        <f>MID(Tabla1[[#This Row],[HORA]],1,5)</f>
        <v>12:59</v>
      </c>
      <c r="K10762" s="16">
        <f>IF(Tabla1[[#This Row],[FECHA]]=I10763,IF(J10763-J10762&gt;0,(J10763-J10762)*1440,0),0)</f>
        <v>0.99999999999999645</v>
      </c>
      <c r="L10762" s="14">
        <f>2+L10503-Datos!$C$8</f>
        <v>7.33</v>
      </c>
      <c r="M10762" s="13" t="s">
        <v>446</v>
      </c>
      <c r="N10762" s="1" t="s">
        <v>28880</v>
      </c>
      <c r="O10762" s="1">
        <v>15</v>
      </c>
      <c r="P10762" s="1" t="s">
        <v>645</v>
      </c>
      <c r="Q10762" s="4" t="s">
        <v>21</v>
      </c>
    </row>
    <row r="10763" spans="1:17" ht="22.5" x14ac:dyDescent="0.25">
      <c r="A10763" s="3">
        <v>17474</v>
      </c>
      <c r="B10763" s="1" t="s">
        <v>52583</v>
      </c>
      <c r="C10763" s="1" t="s">
        <v>15</v>
      </c>
      <c r="D10763" s="1" t="s">
        <v>40</v>
      </c>
      <c r="E10763" s="1">
        <v>20602837328</v>
      </c>
      <c r="F10763" s="1" t="s">
        <v>49044</v>
      </c>
      <c r="G10763" s="1">
        <v>20602837328</v>
      </c>
      <c r="H10763" s="1" t="s">
        <v>49044</v>
      </c>
      <c r="I10763" s="2">
        <v>45081</v>
      </c>
      <c r="J10763" s="15" t="str">
        <f>MID(Tabla1[[#This Row],[HORA]],1,5)</f>
        <v>13:00</v>
      </c>
      <c r="K10763" s="16">
        <f>IF(Tabla1[[#This Row],[FECHA]]=I10764,IF(J10764-J10763&gt;0,(J10764-J10763)*1440,0),0)</f>
        <v>9.9999999999999645</v>
      </c>
      <c r="L10763" s="14">
        <f>2+L10504-Datos!$C$8</f>
        <v>9.48</v>
      </c>
      <c r="M10763" s="13" t="s">
        <v>55837</v>
      </c>
      <c r="N10763" s="1" t="s">
        <v>1715</v>
      </c>
      <c r="O10763" s="1">
        <v>30</v>
      </c>
      <c r="P10763" s="1" t="s">
        <v>645</v>
      </c>
      <c r="Q10763" s="4" t="s">
        <v>21</v>
      </c>
    </row>
    <row r="10764" spans="1:17" ht="22.5" x14ac:dyDescent="0.25">
      <c r="A10764" s="3">
        <v>3149</v>
      </c>
      <c r="B10764" s="1" t="s">
        <v>9802</v>
      </c>
      <c r="C10764" s="1" t="s">
        <v>15</v>
      </c>
      <c r="D10764" s="1" t="s">
        <v>40</v>
      </c>
      <c r="E10764" s="1">
        <v>47338806</v>
      </c>
      <c r="F10764" s="1" t="s">
        <v>9803</v>
      </c>
      <c r="G10764" s="1">
        <v>2239978</v>
      </c>
      <c r="H10764" s="1" t="s">
        <v>9804</v>
      </c>
      <c r="I10764" s="2">
        <v>45081</v>
      </c>
      <c r="J10764" s="15" t="str">
        <f>MID(Tabla1[[#This Row],[HORA]],1,5)</f>
        <v>13:10</v>
      </c>
      <c r="K10764" s="16">
        <f>IF(Tabla1[[#This Row],[FECHA]]=I10765,IF(J10765-J10764&gt;0,(J10765-J10764)*1440,0),0)</f>
        <v>7.000000000000135</v>
      </c>
      <c r="L10764" s="14">
        <f>2+L10505-Datos!$C$8</f>
        <v>11.18</v>
      </c>
      <c r="M10764" s="13" t="s">
        <v>55930</v>
      </c>
      <c r="N10764" s="1" t="s">
        <v>5313</v>
      </c>
      <c r="O10764" s="1">
        <v>10</v>
      </c>
      <c r="P10764" s="1" t="s">
        <v>413</v>
      </c>
      <c r="Q10764" s="4" t="s">
        <v>21</v>
      </c>
    </row>
    <row r="10765" spans="1:17" ht="22.5" x14ac:dyDescent="0.25">
      <c r="A10765" s="3">
        <v>9246</v>
      </c>
      <c r="B10765" s="1" t="s">
        <v>28886</v>
      </c>
      <c r="C10765" s="1" t="s">
        <v>15</v>
      </c>
      <c r="D10765" s="1" t="s">
        <v>23</v>
      </c>
      <c r="E10765" s="1">
        <v>60742218</v>
      </c>
      <c r="F10765" s="1" t="s">
        <v>28887</v>
      </c>
      <c r="G10765" s="1">
        <v>75582531</v>
      </c>
      <c r="H10765" s="1" t="s">
        <v>28888</v>
      </c>
      <c r="I10765" s="2">
        <v>45081</v>
      </c>
      <c r="J10765" s="15" t="str">
        <f>MID(Tabla1[[#This Row],[HORA]],1,5)</f>
        <v>13:17</v>
      </c>
      <c r="K10765" s="16">
        <f>IF(Tabla1[[#This Row],[FECHA]]=I10766,IF(J10766-J10765&gt;0,(J10766-J10765)*1440,0),0)</f>
        <v>2.9999999999999893</v>
      </c>
      <c r="L10765" s="14">
        <f>2+L10506-Datos!$C$8</f>
        <v>8.34</v>
      </c>
      <c r="M10765" s="13" t="s">
        <v>55935</v>
      </c>
      <c r="N10765" s="1" t="s">
        <v>28889</v>
      </c>
      <c r="O10765" s="1">
        <v>15</v>
      </c>
      <c r="P10765" s="1" t="s">
        <v>645</v>
      </c>
      <c r="Q10765" s="4" t="s">
        <v>21</v>
      </c>
    </row>
    <row r="10766" spans="1:17" ht="22.5" x14ac:dyDescent="0.25">
      <c r="A10766" s="3">
        <v>3150</v>
      </c>
      <c r="B10766" s="1" t="s">
        <v>9805</v>
      </c>
      <c r="C10766" s="1" t="s">
        <v>15</v>
      </c>
      <c r="D10766" s="1" t="s">
        <v>119</v>
      </c>
      <c r="E10766" s="1">
        <v>61792738</v>
      </c>
      <c r="F10766" s="1" t="s">
        <v>9806</v>
      </c>
      <c r="G10766" s="1">
        <v>2239981</v>
      </c>
      <c r="H10766" s="1" t="s">
        <v>9807</v>
      </c>
      <c r="I10766" s="2">
        <v>45081</v>
      </c>
      <c r="J10766" s="15" t="str">
        <f>MID(Tabla1[[#This Row],[HORA]],1,5)</f>
        <v>13:20</v>
      </c>
      <c r="K10766" s="16">
        <f>IF(Tabla1[[#This Row],[FECHA]]=I10767,IF(J10767-J10766&gt;0,(J10767-J10766)*1440,0),0)</f>
        <v>0.99999999999999645</v>
      </c>
      <c r="L10766" s="14">
        <f>2+L10507-Datos!$C$8</f>
        <v>9.2800000000000011</v>
      </c>
      <c r="M10766" s="13" t="s">
        <v>55938</v>
      </c>
      <c r="N10766" s="1" t="s">
        <v>9808</v>
      </c>
      <c r="O10766" s="1">
        <v>15</v>
      </c>
      <c r="P10766" s="1" t="s">
        <v>413</v>
      </c>
      <c r="Q10766" s="4" t="s">
        <v>21</v>
      </c>
    </row>
    <row r="10767" spans="1:17" ht="22.5" x14ac:dyDescent="0.25">
      <c r="A10767" s="3">
        <v>9247</v>
      </c>
      <c r="B10767" s="1" t="s">
        <v>28890</v>
      </c>
      <c r="C10767" s="1" t="s">
        <v>15</v>
      </c>
      <c r="D10767" s="1" t="s">
        <v>33</v>
      </c>
      <c r="E10767" s="1">
        <v>16704973</v>
      </c>
      <c r="F10767" s="1" t="s">
        <v>28891</v>
      </c>
      <c r="G10767" s="1">
        <v>2239982</v>
      </c>
      <c r="H10767" s="1" t="s">
        <v>28892</v>
      </c>
      <c r="I10767" s="2">
        <v>45081</v>
      </c>
      <c r="J10767" s="15" t="str">
        <f>MID(Tabla1[[#This Row],[HORA]],1,5)</f>
        <v>13:21</v>
      </c>
      <c r="K10767" s="16">
        <f>IF(Tabla1[[#This Row],[FECHA]]=I10768,IF(J10768-J10767&gt;0,(J10768-J10767)*1440,0),0)</f>
        <v>0.99999999999999645</v>
      </c>
      <c r="L10767" s="14">
        <f>2+L10508-Datos!$C$8</f>
        <v>9.52</v>
      </c>
      <c r="M10767" s="13" t="s">
        <v>55939</v>
      </c>
      <c r="N10767" s="1" t="s">
        <v>1145</v>
      </c>
      <c r="O10767" s="1">
        <v>30</v>
      </c>
      <c r="P10767" s="1" t="s">
        <v>645</v>
      </c>
      <c r="Q10767" s="4" t="s">
        <v>21</v>
      </c>
    </row>
    <row r="10768" spans="1:17" ht="22.5" x14ac:dyDescent="0.25">
      <c r="A10768" s="3">
        <v>3151</v>
      </c>
      <c r="B10768" s="1" t="s">
        <v>9809</v>
      </c>
      <c r="C10768" s="1" t="s">
        <v>15</v>
      </c>
      <c r="D10768" s="1" t="s">
        <v>40</v>
      </c>
      <c r="E10768" s="1">
        <v>40968561</v>
      </c>
      <c r="F10768" s="1" t="s">
        <v>9810</v>
      </c>
      <c r="G10768" s="1">
        <v>46112595</v>
      </c>
      <c r="H10768" s="1" t="s">
        <v>9811</v>
      </c>
      <c r="I10768" s="2">
        <v>45081</v>
      </c>
      <c r="J10768" s="15" t="str">
        <f>MID(Tabla1[[#This Row],[HORA]],1,5)</f>
        <v>13:22</v>
      </c>
      <c r="K10768" s="16">
        <f>IF(Tabla1[[#This Row],[FECHA]]=I10769,IF(J10769-J10768&gt;0,(J10769-J10768)*1440,0),0)</f>
        <v>7.9999999999999716</v>
      </c>
      <c r="L10768" s="14">
        <f>2+L10509-Datos!$C$8</f>
        <v>7.19</v>
      </c>
      <c r="M10768" s="13" t="s">
        <v>55843</v>
      </c>
      <c r="N10768" s="1" t="s">
        <v>9812</v>
      </c>
      <c r="O10768" s="1">
        <v>20</v>
      </c>
      <c r="P10768" s="1" t="s">
        <v>413</v>
      </c>
      <c r="Q10768" s="4" t="s">
        <v>21</v>
      </c>
    </row>
    <row r="10769" spans="1:17" ht="22.5" x14ac:dyDescent="0.25">
      <c r="A10769" s="3">
        <v>9248</v>
      </c>
      <c r="B10769" s="1" t="s">
        <v>28893</v>
      </c>
      <c r="C10769" s="1" t="s">
        <v>15</v>
      </c>
      <c r="D10769" s="1" t="s">
        <v>71</v>
      </c>
      <c r="E10769" s="1">
        <v>44163569</v>
      </c>
      <c r="F10769" s="1" t="s">
        <v>28894</v>
      </c>
      <c r="G10769" s="1">
        <v>44776117</v>
      </c>
      <c r="H10769" s="1" t="s">
        <v>28895</v>
      </c>
      <c r="I10769" s="2">
        <v>45081</v>
      </c>
      <c r="J10769" s="15" t="str">
        <f>MID(Tabla1[[#This Row],[HORA]],1,5)</f>
        <v>13:30</v>
      </c>
      <c r="K10769" s="16">
        <f>IF(Tabla1[[#This Row],[FECHA]]=I10770,IF(J10770-J10769&gt;0,(J10770-J10769)*1440,0),0)</f>
        <v>0</v>
      </c>
      <c r="L10769" s="14">
        <f>2+L10510-Datos!$C$8</f>
        <v>8.43</v>
      </c>
      <c r="M10769" s="13" t="s">
        <v>55945</v>
      </c>
      <c r="N10769" s="1" t="s">
        <v>28896</v>
      </c>
      <c r="O10769" s="1">
        <v>40</v>
      </c>
      <c r="P10769" s="1" t="s">
        <v>645</v>
      </c>
      <c r="Q10769" s="4" t="s">
        <v>21</v>
      </c>
    </row>
    <row r="10770" spans="1:17" ht="22.5" x14ac:dyDescent="0.25">
      <c r="A10770" s="3">
        <v>9249</v>
      </c>
      <c r="B10770" s="1" t="s">
        <v>28893</v>
      </c>
      <c r="C10770" s="1" t="s">
        <v>15</v>
      </c>
      <c r="D10770" s="1" t="s">
        <v>71</v>
      </c>
      <c r="E10770" s="1">
        <v>44163569</v>
      </c>
      <c r="F10770" s="1" t="s">
        <v>28897</v>
      </c>
      <c r="G10770" s="1">
        <v>44776117</v>
      </c>
      <c r="H10770" s="1" t="s">
        <v>28895</v>
      </c>
      <c r="I10770" s="2">
        <v>45081</v>
      </c>
      <c r="J10770" s="15" t="str">
        <f>MID(Tabla1[[#This Row],[HORA]],1,5)</f>
        <v>13:30</v>
      </c>
      <c r="K10770" s="16">
        <f>IF(Tabla1[[#This Row],[FECHA]]=I10771,IF(J10771-J10770&gt;0,(J10771-J10770)*1440,0),0)</f>
        <v>6.9999999999999751</v>
      </c>
      <c r="L10770" s="14">
        <f>2+L10511-Datos!$C$8</f>
        <v>8.120000000000001</v>
      </c>
      <c r="M10770" s="13" t="s">
        <v>55945</v>
      </c>
      <c r="N10770" s="1" t="s">
        <v>28896</v>
      </c>
      <c r="O10770" s="1">
        <v>40</v>
      </c>
      <c r="P10770" s="1" t="s">
        <v>645</v>
      </c>
      <c r="Q10770" s="4" t="s">
        <v>21</v>
      </c>
    </row>
    <row r="10771" spans="1:17" ht="22.5" x14ac:dyDescent="0.25">
      <c r="A10771" s="3">
        <v>3152</v>
      </c>
      <c r="B10771" s="1" t="s">
        <v>9813</v>
      </c>
      <c r="C10771" s="1" t="s">
        <v>15</v>
      </c>
      <c r="D10771" s="1" t="s">
        <v>71</v>
      </c>
      <c r="E10771" s="1">
        <v>74845523</v>
      </c>
      <c r="F10771" s="1" t="s">
        <v>9814</v>
      </c>
      <c r="G10771" s="1">
        <v>27435023</v>
      </c>
      <c r="H10771" s="1" t="s">
        <v>9815</v>
      </c>
      <c r="I10771" s="2">
        <v>45081</v>
      </c>
      <c r="J10771" s="15" t="str">
        <f>MID(Tabla1[[#This Row],[HORA]],1,5)</f>
        <v>13:37</v>
      </c>
      <c r="K10771" s="16">
        <f>IF(Tabla1[[#This Row],[FECHA]]=I10772,IF(J10772-J10771&gt;0,(J10772-J10771)*1440,0),0)</f>
        <v>3.9999999999999858</v>
      </c>
      <c r="L10771" s="14">
        <f>2+L10512-Datos!$C$8</f>
        <v>9.5</v>
      </c>
      <c r="M10771" s="13" t="s">
        <v>55848</v>
      </c>
      <c r="N10771" s="1" t="s">
        <v>9816</v>
      </c>
      <c r="O10771" s="1">
        <v>50</v>
      </c>
      <c r="P10771" s="1" t="s">
        <v>413</v>
      </c>
      <c r="Q10771" s="4" t="s">
        <v>21</v>
      </c>
    </row>
    <row r="10772" spans="1:17" ht="22.5" x14ac:dyDescent="0.25">
      <c r="A10772" s="3">
        <v>3153</v>
      </c>
      <c r="B10772" s="1" t="s">
        <v>9817</v>
      </c>
      <c r="C10772" s="1" t="s">
        <v>15</v>
      </c>
      <c r="D10772" s="1" t="s">
        <v>71</v>
      </c>
      <c r="E10772" s="1">
        <v>40800881</v>
      </c>
      <c r="F10772" s="1" t="s">
        <v>9818</v>
      </c>
      <c r="G10772" s="1">
        <v>2239989</v>
      </c>
      <c r="H10772" s="1" t="s">
        <v>9819</v>
      </c>
      <c r="I10772" s="2">
        <v>45081</v>
      </c>
      <c r="J10772" s="15" t="str">
        <f>MID(Tabla1[[#This Row],[HORA]],1,5)</f>
        <v>13:41</v>
      </c>
      <c r="K10772" s="16">
        <f>IF(Tabla1[[#This Row],[FECHA]]=I10773,IF(J10773-J10772&gt;0,(J10773-J10772)*1440,0),0)</f>
        <v>5.9999999999999787</v>
      </c>
      <c r="L10772" s="14">
        <f>2+L10513-Datos!$C$8</f>
        <v>9.4400000000000013</v>
      </c>
      <c r="M10772" s="13" t="s">
        <v>55952</v>
      </c>
      <c r="N10772" s="1" t="s">
        <v>9820</v>
      </c>
      <c r="O10772" s="1">
        <v>20</v>
      </c>
      <c r="P10772" s="1" t="s">
        <v>413</v>
      </c>
      <c r="Q10772" s="4" t="s">
        <v>21</v>
      </c>
    </row>
    <row r="10773" spans="1:17" ht="22.5" x14ac:dyDescent="0.25">
      <c r="A10773" s="3">
        <v>9250</v>
      </c>
      <c r="B10773" s="1" t="s">
        <v>28898</v>
      </c>
      <c r="C10773" s="1" t="s">
        <v>15</v>
      </c>
      <c r="D10773" s="1" t="s">
        <v>40</v>
      </c>
      <c r="E10773" s="1">
        <v>43389223</v>
      </c>
      <c r="F10773" s="1" t="s">
        <v>2173</v>
      </c>
      <c r="G10773" s="1">
        <v>2239990</v>
      </c>
      <c r="H10773" s="1" t="s">
        <v>28899</v>
      </c>
      <c r="I10773" s="2">
        <v>45081</v>
      </c>
      <c r="J10773" s="15" t="str">
        <f>MID(Tabla1[[#This Row],[HORA]],1,5)</f>
        <v>13:47</v>
      </c>
      <c r="K10773" s="16">
        <f>IF(Tabla1[[#This Row],[FECHA]]=I10774,IF(J10774-J10773&gt;0,(J10774-J10773)*1440,0),0)</f>
        <v>1.0000000000001563</v>
      </c>
      <c r="L10773" s="14">
        <f>2+L10514-Datos!$C$8</f>
        <v>9.34</v>
      </c>
      <c r="M10773" s="13" t="s">
        <v>55958</v>
      </c>
      <c r="N10773" s="1" t="s">
        <v>28900</v>
      </c>
      <c r="O10773" s="1">
        <v>15</v>
      </c>
      <c r="P10773" s="1" t="s">
        <v>645</v>
      </c>
      <c r="Q10773" s="4" t="s">
        <v>21</v>
      </c>
    </row>
    <row r="10774" spans="1:17" ht="22.5" x14ac:dyDescent="0.25">
      <c r="A10774" s="3">
        <v>3154</v>
      </c>
      <c r="B10774" s="1" t="s">
        <v>9821</v>
      </c>
      <c r="C10774" s="1" t="s">
        <v>15</v>
      </c>
      <c r="D10774" s="1" t="s">
        <v>77</v>
      </c>
      <c r="E10774" s="1">
        <v>45157240</v>
      </c>
      <c r="F10774" s="1" t="s">
        <v>9822</v>
      </c>
      <c r="G10774" s="1">
        <v>2239991</v>
      </c>
      <c r="H10774" s="1" t="s">
        <v>9823</v>
      </c>
      <c r="I10774" s="2">
        <v>45081</v>
      </c>
      <c r="J10774" s="15" t="str">
        <f>MID(Tabla1[[#This Row],[HORA]],1,5)</f>
        <v>13:48</v>
      </c>
      <c r="K10774" s="16">
        <f>IF(Tabla1[[#This Row],[FECHA]]=I10775,IF(J10775-J10774&gt;0,(J10775-J10774)*1440,0),0)</f>
        <v>0</v>
      </c>
      <c r="L10774" s="14">
        <f>2+L10515-Datos!$C$8</f>
        <v>7.0500000000000007</v>
      </c>
      <c r="M10774" s="13" t="s">
        <v>55959</v>
      </c>
      <c r="N10774" s="1" t="s">
        <v>9824</v>
      </c>
      <c r="O10774" s="1">
        <v>35</v>
      </c>
      <c r="P10774" s="1" t="s">
        <v>413</v>
      </c>
      <c r="Q10774" s="4" t="s">
        <v>21</v>
      </c>
    </row>
    <row r="10775" spans="1:17" ht="22.5" x14ac:dyDescent="0.25">
      <c r="A10775" s="3">
        <v>3155</v>
      </c>
      <c r="B10775" s="1" t="s">
        <v>9821</v>
      </c>
      <c r="C10775" s="1" t="s">
        <v>15</v>
      </c>
      <c r="D10775" s="1" t="s">
        <v>77</v>
      </c>
      <c r="E10775" s="1">
        <v>45157240</v>
      </c>
      <c r="F10775" s="1" t="s">
        <v>9822</v>
      </c>
      <c r="G10775" s="1">
        <v>2239991</v>
      </c>
      <c r="H10775" s="1" t="s">
        <v>9823</v>
      </c>
      <c r="I10775" s="2">
        <v>45081</v>
      </c>
      <c r="J10775" s="15" t="str">
        <f>MID(Tabla1[[#This Row],[HORA]],1,5)</f>
        <v>13:48</v>
      </c>
      <c r="K10775" s="16">
        <f>IF(Tabla1[[#This Row],[FECHA]]=I10776,IF(J10776-J10775&gt;0,(J10776-J10775)*1440,0),0)</f>
        <v>17.999999999999936</v>
      </c>
      <c r="L10775" s="14">
        <f>2+L10516-Datos!$C$8</f>
        <v>8.34</v>
      </c>
      <c r="M10775" s="13" t="s">
        <v>55959</v>
      </c>
      <c r="N10775" s="1" t="s">
        <v>336</v>
      </c>
      <c r="O10775" s="1">
        <v>35</v>
      </c>
      <c r="P10775" s="1" t="s">
        <v>413</v>
      </c>
      <c r="Q10775" s="4" t="s">
        <v>21</v>
      </c>
    </row>
    <row r="10776" spans="1:17" ht="22.5" x14ac:dyDescent="0.25">
      <c r="A10776" s="3">
        <v>3156</v>
      </c>
      <c r="B10776" s="1" t="s">
        <v>9825</v>
      </c>
      <c r="C10776" s="1" t="s">
        <v>15</v>
      </c>
      <c r="D10776" s="1" t="s">
        <v>172</v>
      </c>
      <c r="E10776" s="1">
        <v>43415038</v>
      </c>
      <c r="F10776" s="1" t="s">
        <v>9826</v>
      </c>
      <c r="G10776" s="1">
        <v>44527087</v>
      </c>
      <c r="H10776" s="1" t="s">
        <v>9827</v>
      </c>
      <c r="I10776" s="2">
        <v>45081</v>
      </c>
      <c r="J10776" s="15" t="str">
        <f>MID(Tabla1[[#This Row],[HORA]],1,5)</f>
        <v>14:06</v>
      </c>
      <c r="K10776" s="16">
        <f>IF(Tabla1[[#This Row],[FECHA]]=I10777,IF(J10777-J10776&gt;0,(J10777-J10776)*1440,0),0)</f>
        <v>4.9999999999999822</v>
      </c>
      <c r="L10776" s="14">
        <f>2+L10517-Datos!$C$8</f>
        <v>7.3500000000000005</v>
      </c>
      <c r="M10776" s="13" t="s">
        <v>55977</v>
      </c>
      <c r="N10776" s="1" t="s">
        <v>9828</v>
      </c>
      <c r="O10776" s="1">
        <v>15</v>
      </c>
      <c r="P10776" s="1" t="s">
        <v>27</v>
      </c>
      <c r="Q10776" s="4" t="s">
        <v>21</v>
      </c>
    </row>
    <row r="10777" spans="1:17" ht="22.5" x14ac:dyDescent="0.25">
      <c r="A10777" s="3">
        <v>9251</v>
      </c>
      <c r="B10777" s="1" t="s">
        <v>28901</v>
      </c>
      <c r="C10777" s="1" t="s">
        <v>15</v>
      </c>
      <c r="D10777" s="1" t="s">
        <v>40</v>
      </c>
      <c r="E10777" s="1">
        <v>71715158</v>
      </c>
      <c r="F10777" s="1" t="s">
        <v>28902</v>
      </c>
      <c r="G10777" s="1">
        <v>2239996</v>
      </c>
      <c r="H10777" s="1" t="s">
        <v>28903</v>
      </c>
      <c r="I10777" s="2">
        <v>45081</v>
      </c>
      <c r="J10777" s="15" t="str">
        <f>MID(Tabla1[[#This Row],[HORA]],1,5)</f>
        <v>14:11</v>
      </c>
      <c r="K10777" s="16">
        <f>IF(Tabla1[[#This Row],[FECHA]]=I10778,IF(J10778-J10777&gt;0,(J10778-J10777)*1440,0),0)</f>
        <v>3.9999999999999858</v>
      </c>
      <c r="L10777" s="14">
        <f>2+L10518-Datos!$C$8</f>
        <v>10.36</v>
      </c>
      <c r="M10777" s="13" t="s">
        <v>55981</v>
      </c>
      <c r="N10777" s="1" t="s">
        <v>28904</v>
      </c>
      <c r="O10777" s="1">
        <v>15</v>
      </c>
      <c r="P10777" s="1" t="s">
        <v>170</v>
      </c>
      <c r="Q10777" s="4" t="s">
        <v>21</v>
      </c>
    </row>
    <row r="10778" spans="1:17" ht="22.5" x14ac:dyDescent="0.25">
      <c r="A10778" s="3">
        <v>17475</v>
      </c>
      <c r="B10778" s="1" t="s">
        <v>52584</v>
      </c>
      <c r="C10778" s="1" t="s">
        <v>15</v>
      </c>
      <c r="D10778" s="1" t="s">
        <v>40</v>
      </c>
      <c r="E10778" s="1">
        <v>10450326017</v>
      </c>
      <c r="F10778" s="1" t="s">
        <v>49409</v>
      </c>
      <c r="G10778" s="1">
        <v>43506503</v>
      </c>
      <c r="H10778" s="1" t="s">
        <v>27364</v>
      </c>
      <c r="I10778" s="2">
        <v>45081</v>
      </c>
      <c r="J10778" s="15" t="str">
        <f>MID(Tabla1[[#This Row],[HORA]],1,5)</f>
        <v>14:15</v>
      </c>
      <c r="K10778" s="16">
        <f>IF(Tabla1[[#This Row],[FECHA]]=I10779,IF(J10779-J10778&gt;0,(J10779-J10778)*1440,0),0)</f>
        <v>1.9999999999999929</v>
      </c>
      <c r="L10778" s="14">
        <f>2+L10519-Datos!$C$8</f>
        <v>12.420000000000002</v>
      </c>
      <c r="M10778" s="13" t="s">
        <v>55984</v>
      </c>
      <c r="N10778" s="1" t="s">
        <v>52585</v>
      </c>
      <c r="O10778" s="1">
        <v>15</v>
      </c>
      <c r="P10778" s="1" t="s">
        <v>170</v>
      </c>
      <c r="Q10778" s="4" t="s">
        <v>21</v>
      </c>
    </row>
    <row r="10779" spans="1:17" ht="22.5" x14ac:dyDescent="0.25">
      <c r="A10779" s="3">
        <v>17476</v>
      </c>
      <c r="B10779" s="1" t="s">
        <v>52586</v>
      </c>
      <c r="C10779" s="1" t="s">
        <v>15</v>
      </c>
      <c r="D10779" s="1" t="s">
        <v>172</v>
      </c>
      <c r="E10779" s="1">
        <v>20600302630</v>
      </c>
      <c r="F10779" s="1" t="s">
        <v>48499</v>
      </c>
      <c r="G10779" s="1">
        <v>10177267</v>
      </c>
      <c r="H10779" s="1" t="s">
        <v>48500</v>
      </c>
      <c r="I10779" s="2">
        <v>45081</v>
      </c>
      <c r="J10779" s="15" t="str">
        <f>MID(Tabla1[[#This Row],[HORA]],1,5)</f>
        <v>14:17</v>
      </c>
      <c r="K10779" s="16">
        <f>IF(Tabla1[[#This Row],[FECHA]]=I10780,IF(J10780-J10779&gt;0,(J10780-J10779)*1440,0),0)</f>
        <v>0.99999999999999645</v>
      </c>
      <c r="L10779" s="14">
        <f>2+L10520-Datos!$C$8</f>
        <v>8.2900000000000009</v>
      </c>
      <c r="M10779" s="13" t="s">
        <v>55853</v>
      </c>
      <c r="N10779" s="1" t="s">
        <v>52587</v>
      </c>
      <c r="O10779" s="1">
        <v>30</v>
      </c>
      <c r="P10779" s="1" t="s">
        <v>170</v>
      </c>
      <c r="Q10779" s="4" t="s">
        <v>21</v>
      </c>
    </row>
    <row r="10780" spans="1:17" ht="22.5" x14ac:dyDescent="0.25">
      <c r="A10780" s="3">
        <v>3157</v>
      </c>
      <c r="B10780" s="1" t="s">
        <v>9829</v>
      </c>
      <c r="C10780" s="1" t="s">
        <v>15</v>
      </c>
      <c r="D10780" s="1" t="s">
        <v>40</v>
      </c>
      <c r="E10780" s="1">
        <v>27427863</v>
      </c>
      <c r="F10780" s="1" t="s">
        <v>3957</v>
      </c>
      <c r="G10780" s="1">
        <v>2239999</v>
      </c>
      <c r="H10780" s="1" t="s">
        <v>3958</v>
      </c>
      <c r="I10780" s="2">
        <v>45081</v>
      </c>
      <c r="J10780" s="15" t="str">
        <f>MID(Tabla1[[#This Row],[HORA]],1,5)</f>
        <v>14:18</v>
      </c>
      <c r="K10780" s="16">
        <f>IF(Tabla1[[#This Row],[FECHA]]=I10781,IF(J10781-J10780&gt;0,(J10781-J10780)*1440,0),0)</f>
        <v>9.9999999999999645</v>
      </c>
      <c r="L10780" s="14">
        <f>2+L10521-Datos!$C$8</f>
        <v>8.1000000000000014</v>
      </c>
      <c r="M10780" s="13" t="s">
        <v>55985</v>
      </c>
      <c r="N10780" s="1" t="s">
        <v>9830</v>
      </c>
      <c r="O10780" s="1">
        <v>60</v>
      </c>
      <c r="P10780" s="1" t="s">
        <v>27</v>
      </c>
      <c r="Q10780" s="4" t="s">
        <v>21</v>
      </c>
    </row>
    <row r="10781" spans="1:17" ht="22.5" x14ac:dyDescent="0.25">
      <c r="A10781" s="3">
        <v>16237</v>
      </c>
      <c r="B10781" s="1" t="s">
        <v>49325</v>
      </c>
      <c r="C10781" s="1" t="s">
        <v>15</v>
      </c>
      <c r="D10781" s="1" t="s">
        <v>161</v>
      </c>
      <c r="E10781" s="1">
        <v>20609439310</v>
      </c>
      <c r="F10781" s="1" t="s">
        <v>49326</v>
      </c>
      <c r="G10781" s="1">
        <v>16805935</v>
      </c>
      <c r="H10781" s="1" t="s">
        <v>49327</v>
      </c>
      <c r="I10781" s="2">
        <v>45081</v>
      </c>
      <c r="J10781" s="15" t="str">
        <f>MID(Tabla1[[#This Row],[HORA]],1,5)</f>
        <v>14:28</v>
      </c>
      <c r="K10781" s="16">
        <f>IF(Tabla1[[#This Row],[FECHA]]=I10782,IF(J10782-J10781&gt;0,(J10782-J10781)*1440,0),0)</f>
        <v>1.9999999999999929</v>
      </c>
      <c r="L10781" s="14">
        <f>2+L10522-Datos!$C$8</f>
        <v>10.190000000000001</v>
      </c>
      <c r="M10781" s="13" t="s">
        <v>55991</v>
      </c>
      <c r="N10781" s="1" t="s">
        <v>1715</v>
      </c>
      <c r="O10781" s="1">
        <v>30</v>
      </c>
      <c r="P10781" s="1" t="s">
        <v>27</v>
      </c>
      <c r="Q10781" s="4" t="s">
        <v>21</v>
      </c>
    </row>
    <row r="10782" spans="1:17" ht="22.5" x14ac:dyDescent="0.25">
      <c r="A10782" s="3">
        <v>3158</v>
      </c>
      <c r="B10782" s="1" t="s">
        <v>9831</v>
      </c>
      <c r="C10782" s="1" t="s">
        <v>15</v>
      </c>
      <c r="D10782" s="1" t="s">
        <v>40</v>
      </c>
      <c r="E10782" s="1">
        <v>2240002</v>
      </c>
      <c r="F10782" s="1" t="s">
        <v>9832</v>
      </c>
      <c r="G10782" s="1">
        <v>42203907</v>
      </c>
      <c r="H10782" s="1" t="s">
        <v>9833</v>
      </c>
      <c r="I10782" s="2">
        <v>45081</v>
      </c>
      <c r="J10782" s="15" t="str">
        <f>MID(Tabla1[[#This Row],[HORA]],1,5)</f>
        <v>14:30</v>
      </c>
      <c r="K10782" s="16">
        <f>IF(Tabla1[[#This Row],[FECHA]]=I10783,IF(J10783-J10782&gt;0,(J10783-J10782)*1440,0),0)</f>
        <v>0</v>
      </c>
      <c r="L10782" s="14">
        <f>2+L10523-Datos!$C$8</f>
        <v>7.53</v>
      </c>
      <c r="M10782" s="13" t="s">
        <v>55859</v>
      </c>
      <c r="N10782" s="1" t="s">
        <v>9834</v>
      </c>
      <c r="O10782" s="1">
        <v>10</v>
      </c>
      <c r="P10782" s="1" t="s">
        <v>27</v>
      </c>
      <c r="Q10782" s="4" t="s">
        <v>21</v>
      </c>
    </row>
    <row r="10783" spans="1:17" ht="22.5" x14ac:dyDescent="0.25">
      <c r="A10783" s="3">
        <v>9252</v>
      </c>
      <c r="B10783" s="1" t="s">
        <v>28905</v>
      </c>
      <c r="C10783" s="1" t="s">
        <v>15</v>
      </c>
      <c r="D10783" s="1" t="s">
        <v>77</v>
      </c>
      <c r="E10783" s="1">
        <v>72917086</v>
      </c>
      <c r="F10783" s="1" t="s">
        <v>28906</v>
      </c>
      <c r="G10783" s="1">
        <v>43484774</v>
      </c>
      <c r="H10783" s="1" t="s">
        <v>28907</v>
      </c>
      <c r="I10783" s="2">
        <v>45081</v>
      </c>
      <c r="J10783" s="15" t="str">
        <f>MID(Tabla1[[#This Row],[HORA]],1,5)</f>
        <v>14:30</v>
      </c>
      <c r="K10783" s="16">
        <f>IF(Tabla1[[#This Row],[FECHA]]=I10784,IF(J10784-J10783&gt;0,(J10784-J10783)*1440,0),0)</f>
        <v>7.000000000000135</v>
      </c>
      <c r="L10783" s="14">
        <f>2+L10524-Datos!$C$8</f>
        <v>9.2600000000000016</v>
      </c>
      <c r="M10783" s="13" t="s">
        <v>55859</v>
      </c>
      <c r="N10783" s="1" t="s">
        <v>28908</v>
      </c>
      <c r="O10783" s="1">
        <v>25</v>
      </c>
      <c r="P10783" s="1" t="s">
        <v>170</v>
      </c>
      <c r="Q10783" s="4" t="s">
        <v>21</v>
      </c>
    </row>
    <row r="10784" spans="1:17" ht="22.5" x14ac:dyDescent="0.25">
      <c r="A10784" s="3">
        <v>9253</v>
      </c>
      <c r="B10784" s="1" t="s">
        <v>28909</v>
      </c>
      <c r="C10784" s="1" t="s">
        <v>15</v>
      </c>
      <c r="D10784" s="1" t="s">
        <v>161</v>
      </c>
      <c r="E10784" s="1">
        <v>16667928</v>
      </c>
      <c r="F10784" s="1" t="s">
        <v>28910</v>
      </c>
      <c r="G10784" s="1">
        <v>2240003</v>
      </c>
      <c r="H10784" s="1" t="s">
        <v>28911</v>
      </c>
      <c r="I10784" s="2">
        <v>45081</v>
      </c>
      <c r="J10784" s="15" t="str">
        <f>MID(Tabla1[[#This Row],[HORA]],1,5)</f>
        <v>14:37</v>
      </c>
      <c r="K10784" s="16">
        <f>IF(Tabla1[[#This Row],[FECHA]]=I10785,IF(J10785-J10784&gt;0,(J10785-J10784)*1440,0),0)</f>
        <v>4.9999999999998224</v>
      </c>
      <c r="L10784" s="14">
        <f>2+L10525-Datos!$C$8</f>
        <v>11.120000000000001</v>
      </c>
      <c r="M10784" s="13" t="s">
        <v>55998</v>
      </c>
      <c r="N10784" s="1" t="s">
        <v>28912</v>
      </c>
      <c r="O10784" s="1">
        <v>10</v>
      </c>
      <c r="P10784" s="1" t="s">
        <v>170</v>
      </c>
      <c r="Q10784" s="4" t="s">
        <v>21</v>
      </c>
    </row>
    <row r="10785" spans="1:17" ht="22.5" x14ac:dyDescent="0.25">
      <c r="A10785" s="3">
        <v>9254</v>
      </c>
      <c r="B10785" s="1" t="s">
        <v>28913</v>
      </c>
      <c r="C10785" s="1" t="s">
        <v>15</v>
      </c>
      <c r="D10785" s="1" t="s">
        <v>82</v>
      </c>
      <c r="E10785" s="1">
        <v>16452957</v>
      </c>
      <c r="F10785" s="1" t="s">
        <v>28914</v>
      </c>
      <c r="G10785" s="1">
        <v>2240004</v>
      </c>
      <c r="H10785" s="1" t="s">
        <v>28915</v>
      </c>
      <c r="I10785" s="2">
        <v>45081</v>
      </c>
      <c r="J10785" s="15" t="str">
        <f>MID(Tabla1[[#This Row],[HORA]],1,5)</f>
        <v>14:42</v>
      </c>
      <c r="K10785" s="16">
        <f>IF(Tabla1[[#This Row],[FECHA]]=I10786,IF(J10786-J10785&gt;0,(J10786-J10785)*1440,0),0)</f>
        <v>4.0000000000001457</v>
      </c>
      <c r="L10785" s="14">
        <f>2+L10526-Datos!$C$8</f>
        <v>8.42</v>
      </c>
      <c r="M10785" s="13" t="s">
        <v>56002</v>
      </c>
      <c r="N10785" s="1" t="s">
        <v>174</v>
      </c>
      <c r="O10785" s="1">
        <v>10</v>
      </c>
      <c r="P10785" s="1" t="s">
        <v>170</v>
      </c>
      <c r="Q10785" s="4" t="s">
        <v>21</v>
      </c>
    </row>
    <row r="10786" spans="1:17" ht="22.5" x14ac:dyDescent="0.25">
      <c r="A10786" s="3">
        <v>16238</v>
      </c>
      <c r="B10786" s="1" t="s">
        <v>49328</v>
      </c>
      <c r="C10786" s="1" t="s">
        <v>15</v>
      </c>
      <c r="D10786" s="1" t="s">
        <v>40</v>
      </c>
      <c r="E10786" s="1">
        <v>20607805220</v>
      </c>
      <c r="F10786" s="1" t="s">
        <v>49329</v>
      </c>
      <c r="G10786" s="1">
        <v>76848883</v>
      </c>
      <c r="H10786" s="1" t="s">
        <v>49330</v>
      </c>
      <c r="I10786" s="2">
        <v>45081</v>
      </c>
      <c r="J10786" s="15" t="str">
        <f>MID(Tabla1[[#This Row],[HORA]],1,5)</f>
        <v>14:46</v>
      </c>
      <c r="K10786" s="16">
        <f>IF(Tabla1[[#This Row],[FECHA]]=I10787,IF(J10787-J10786&gt;0,(J10787-J10786)*1440,0),0)</f>
        <v>10.999999999999961</v>
      </c>
      <c r="L10786" s="14">
        <f>2+L10527-Datos!$C$8</f>
        <v>9.08</v>
      </c>
      <c r="M10786" s="13" t="s">
        <v>56006</v>
      </c>
      <c r="N10786" s="1" t="s">
        <v>1715</v>
      </c>
      <c r="O10786" s="1">
        <v>25</v>
      </c>
      <c r="P10786" s="1" t="s">
        <v>27</v>
      </c>
      <c r="Q10786" s="4" t="s">
        <v>21</v>
      </c>
    </row>
    <row r="10787" spans="1:17" ht="22.5" x14ac:dyDescent="0.25">
      <c r="A10787" s="3">
        <v>3159</v>
      </c>
      <c r="B10787" s="1" t="s">
        <v>9835</v>
      </c>
      <c r="C10787" s="1" t="s">
        <v>15</v>
      </c>
      <c r="D10787" s="1" t="s">
        <v>40</v>
      </c>
      <c r="E10787" s="1">
        <v>16744441</v>
      </c>
      <c r="F10787" s="1" t="s">
        <v>8200</v>
      </c>
      <c r="G10787" s="1">
        <v>16744441</v>
      </c>
      <c r="H10787" s="1" t="s">
        <v>8200</v>
      </c>
      <c r="I10787" s="2">
        <v>45081</v>
      </c>
      <c r="J10787" s="15" t="str">
        <f>MID(Tabla1[[#This Row],[HORA]],1,5)</f>
        <v>14:57</v>
      </c>
      <c r="K10787" s="16">
        <f>IF(Tabla1[[#This Row],[FECHA]]=I10788,IF(J10788-J10787&gt;0,(J10788-J10787)*1440,0),0)</f>
        <v>3.9999999999999858</v>
      </c>
      <c r="L10787" s="14">
        <f>2+L10528-Datos!$C$8</f>
        <v>9.02</v>
      </c>
      <c r="M10787" s="13" t="s">
        <v>56016</v>
      </c>
      <c r="N10787" s="1" t="s">
        <v>1715</v>
      </c>
      <c r="O10787" s="1">
        <v>10</v>
      </c>
      <c r="P10787" s="1" t="s">
        <v>27</v>
      </c>
      <c r="Q10787" s="4" t="s">
        <v>21</v>
      </c>
    </row>
    <row r="10788" spans="1:17" ht="22.5" x14ac:dyDescent="0.25">
      <c r="A10788" s="3">
        <v>9255</v>
      </c>
      <c r="B10788" s="1" t="s">
        <v>28916</v>
      </c>
      <c r="C10788" s="1" t="s">
        <v>15</v>
      </c>
      <c r="D10788" s="1" t="s">
        <v>71</v>
      </c>
      <c r="E10788" s="1">
        <v>47209873</v>
      </c>
      <c r="F10788" s="1" t="s">
        <v>4382</v>
      </c>
      <c r="G10788" s="1">
        <v>2240007</v>
      </c>
      <c r="H10788" s="1" t="s">
        <v>28917</v>
      </c>
      <c r="I10788" s="2">
        <v>45081</v>
      </c>
      <c r="J10788" s="15" t="str">
        <f>MID(Tabla1[[#This Row],[HORA]],1,5)</f>
        <v>15:01</v>
      </c>
      <c r="K10788" s="16">
        <f>IF(Tabla1[[#This Row],[FECHA]]=I10789,IF(J10789-J10788&gt;0,(J10789-J10788)*1440,0),0)</f>
        <v>1.9999999999999929</v>
      </c>
      <c r="L10788" s="14">
        <f>2+L10529-Datos!$C$8</f>
        <v>7.120000000000001</v>
      </c>
      <c r="M10788" s="13" t="s">
        <v>56131</v>
      </c>
      <c r="N10788" s="1" t="s">
        <v>28918</v>
      </c>
      <c r="O10788" s="1">
        <v>25</v>
      </c>
      <c r="P10788" s="1" t="s">
        <v>170</v>
      </c>
      <c r="Q10788" s="4" t="s">
        <v>21</v>
      </c>
    </row>
    <row r="10789" spans="1:17" ht="22.5" x14ac:dyDescent="0.25">
      <c r="A10789" s="3">
        <v>16239</v>
      </c>
      <c r="B10789" s="1" t="s">
        <v>49331</v>
      </c>
      <c r="C10789" s="1" t="s">
        <v>15</v>
      </c>
      <c r="D10789" s="1" t="s">
        <v>40</v>
      </c>
      <c r="E10789" s="1">
        <v>10167579243</v>
      </c>
      <c r="F10789" s="1" t="s">
        <v>49332</v>
      </c>
      <c r="G10789" s="1">
        <v>73085930</v>
      </c>
      <c r="H10789" s="1" t="s">
        <v>49333</v>
      </c>
      <c r="I10789" s="2">
        <v>45081</v>
      </c>
      <c r="J10789" s="15" t="str">
        <f>MID(Tabla1[[#This Row],[HORA]],1,5)</f>
        <v>15:03</v>
      </c>
      <c r="K10789" s="16">
        <f>IF(Tabla1[[#This Row],[FECHA]]=I10790,IF(J10790-J10789&gt;0,(J10790-J10789)*1440,0),0)</f>
        <v>0.99999999999999645</v>
      </c>
      <c r="L10789" s="14">
        <f>2+L10530-Datos!$C$8</f>
        <v>8.1300000000000008</v>
      </c>
      <c r="M10789" s="13" t="s">
        <v>56132</v>
      </c>
      <c r="N10789" s="1" t="s">
        <v>49334</v>
      </c>
      <c r="O10789" s="1">
        <v>15</v>
      </c>
      <c r="P10789" s="1" t="s">
        <v>27</v>
      </c>
      <c r="Q10789" s="4" t="s">
        <v>21</v>
      </c>
    </row>
    <row r="10790" spans="1:17" ht="22.5" x14ac:dyDescent="0.25">
      <c r="A10790" s="3">
        <v>3160</v>
      </c>
      <c r="B10790" s="1" t="s">
        <v>9836</v>
      </c>
      <c r="C10790" s="1" t="s">
        <v>15</v>
      </c>
      <c r="D10790" s="1" t="s">
        <v>40</v>
      </c>
      <c r="E10790" s="1">
        <v>33951524</v>
      </c>
      <c r="F10790" s="1" t="s">
        <v>9837</v>
      </c>
      <c r="G10790" s="1">
        <v>2240008</v>
      </c>
      <c r="H10790" s="1" t="s">
        <v>9838</v>
      </c>
      <c r="I10790" s="2">
        <v>45081</v>
      </c>
      <c r="J10790" s="15" t="str">
        <f>MID(Tabla1[[#This Row],[HORA]],1,5)</f>
        <v>15:04</v>
      </c>
      <c r="K10790" s="16">
        <f>IF(Tabla1[[#This Row],[FECHA]]=I10791,IF(J10791-J10790&gt;0,(J10791-J10790)*1440,0),0)</f>
        <v>2.9999999999999893</v>
      </c>
      <c r="L10790" s="14">
        <f>2+L10531-Datos!$C$8</f>
        <v>9.5</v>
      </c>
      <c r="M10790" s="13" t="s">
        <v>56133</v>
      </c>
      <c r="N10790" s="1" t="s">
        <v>9839</v>
      </c>
      <c r="O10790" s="1">
        <v>20</v>
      </c>
      <c r="P10790" s="1" t="s">
        <v>27</v>
      </c>
      <c r="Q10790" s="4" t="s">
        <v>21</v>
      </c>
    </row>
    <row r="10791" spans="1:17" ht="22.5" x14ac:dyDescent="0.25">
      <c r="A10791" s="3">
        <v>3161</v>
      </c>
      <c r="B10791" s="1" t="s">
        <v>9840</v>
      </c>
      <c r="C10791" s="1" t="s">
        <v>15</v>
      </c>
      <c r="D10791" s="1" t="s">
        <v>40</v>
      </c>
      <c r="E10791" s="1">
        <v>79217671</v>
      </c>
      <c r="F10791" s="1" t="s">
        <v>9841</v>
      </c>
      <c r="G10791" s="1">
        <v>79217671</v>
      </c>
      <c r="H10791" s="1" t="s">
        <v>9841</v>
      </c>
      <c r="I10791" s="2">
        <v>45081</v>
      </c>
      <c r="J10791" s="15" t="str">
        <f>MID(Tabla1[[#This Row],[HORA]],1,5)</f>
        <v>15:07</v>
      </c>
      <c r="K10791" s="16">
        <f>IF(Tabla1[[#This Row],[FECHA]]=I10792,IF(J10792-J10791&gt;0,(J10792-J10791)*1440,0),0)</f>
        <v>4.9999999999999822</v>
      </c>
      <c r="L10791" s="14">
        <f>2+L10532-Datos!$C$8</f>
        <v>9.25</v>
      </c>
      <c r="M10791" s="13" t="s">
        <v>56137</v>
      </c>
      <c r="N10791" s="1" t="s">
        <v>8389</v>
      </c>
      <c r="O10791" s="1">
        <v>15</v>
      </c>
      <c r="P10791" s="1" t="s">
        <v>27</v>
      </c>
      <c r="Q10791" s="4" t="s">
        <v>206</v>
      </c>
    </row>
    <row r="10792" spans="1:17" ht="22.5" x14ac:dyDescent="0.25">
      <c r="A10792" s="3">
        <v>9256</v>
      </c>
      <c r="B10792" s="1" t="s">
        <v>28919</v>
      </c>
      <c r="C10792" s="1" t="s">
        <v>15</v>
      </c>
      <c r="D10792" s="1" t="s">
        <v>40</v>
      </c>
      <c r="E10792" s="1">
        <v>2639603</v>
      </c>
      <c r="F10792" s="1" t="s">
        <v>28920</v>
      </c>
      <c r="G10792" s="1">
        <v>2240011</v>
      </c>
      <c r="H10792" s="1" t="s">
        <v>28921</v>
      </c>
      <c r="I10792" s="2">
        <v>45081</v>
      </c>
      <c r="J10792" s="15" t="str">
        <f>MID(Tabla1[[#This Row],[HORA]],1,5)</f>
        <v>15:12</v>
      </c>
      <c r="K10792" s="16">
        <f>IF(Tabla1[[#This Row],[FECHA]]=I10793,IF(J10793-J10792&gt;0,(J10793-J10792)*1440,0),0)</f>
        <v>6.9999999999999751</v>
      </c>
      <c r="L10792" s="14">
        <f>2+L10533-Datos!$C$8</f>
        <v>12.190000000000001</v>
      </c>
      <c r="M10792" s="13" t="s">
        <v>55867</v>
      </c>
      <c r="N10792" s="1" t="s">
        <v>28922</v>
      </c>
      <c r="O10792" s="1">
        <v>20</v>
      </c>
      <c r="P10792" s="1" t="s">
        <v>170</v>
      </c>
      <c r="Q10792" s="4" t="s">
        <v>21</v>
      </c>
    </row>
    <row r="10793" spans="1:17" ht="22.5" x14ac:dyDescent="0.25">
      <c r="A10793" s="3">
        <v>9257</v>
      </c>
      <c r="B10793" s="1" t="s">
        <v>28923</v>
      </c>
      <c r="C10793" s="1" t="s">
        <v>15</v>
      </c>
      <c r="D10793" s="1" t="s">
        <v>119</v>
      </c>
      <c r="E10793" s="1">
        <v>16524057</v>
      </c>
      <c r="F10793" s="1" t="s">
        <v>28924</v>
      </c>
      <c r="G10793" s="1">
        <v>2240012</v>
      </c>
      <c r="H10793" s="1" t="s">
        <v>28925</v>
      </c>
      <c r="I10793" s="2">
        <v>45081</v>
      </c>
      <c r="J10793" s="15" t="str">
        <f>MID(Tabla1[[#This Row],[HORA]],1,5)</f>
        <v>15:19</v>
      </c>
      <c r="K10793" s="16">
        <f>IF(Tabla1[[#This Row],[FECHA]]=I10794,IF(J10794-J10793&gt;0,(J10794-J10793)*1440,0),0)</f>
        <v>1.9999999999999929</v>
      </c>
      <c r="L10793" s="14">
        <f>2+L10534-Datos!$C$8</f>
        <v>9.34</v>
      </c>
      <c r="M10793" s="13" t="s">
        <v>55874</v>
      </c>
      <c r="N10793" s="1" t="s">
        <v>28926</v>
      </c>
      <c r="O10793" s="1">
        <v>30</v>
      </c>
      <c r="P10793" s="1" t="s">
        <v>170</v>
      </c>
      <c r="Q10793" s="4" t="s">
        <v>21</v>
      </c>
    </row>
    <row r="10794" spans="1:17" ht="22.5" x14ac:dyDescent="0.25">
      <c r="A10794" s="3">
        <v>9258</v>
      </c>
      <c r="B10794" s="1" t="s">
        <v>28927</v>
      </c>
      <c r="C10794" s="1" t="s">
        <v>15</v>
      </c>
      <c r="D10794" s="1" t="s">
        <v>33</v>
      </c>
      <c r="E10794" s="1">
        <v>46971835</v>
      </c>
      <c r="F10794" s="1" t="s">
        <v>28928</v>
      </c>
      <c r="G10794" s="1">
        <v>46971835</v>
      </c>
      <c r="H10794" s="1" t="s">
        <v>28928</v>
      </c>
      <c r="I10794" s="2">
        <v>45081</v>
      </c>
      <c r="J10794" s="15" t="str">
        <f>MID(Tabla1[[#This Row],[HORA]],1,5)</f>
        <v>15:21</v>
      </c>
      <c r="K10794" s="16">
        <f>IF(Tabla1[[#This Row],[FECHA]]=I10795,IF(J10795-J10794&gt;0,(J10795-J10794)*1440,0),0)</f>
        <v>7.000000000000135</v>
      </c>
      <c r="L10794" s="14">
        <f>2+L10535-Datos!$C$8</f>
        <v>7.5500000000000007</v>
      </c>
      <c r="M10794" s="13" t="s">
        <v>55876</v>
      </c>
      <c r="N10794" s="1" t="s">
        <v>28929</v>
      </c>
      <c r="O10794" s="1">
        <v>50</v>
      </c>
      <c r="P10794" s="1" t="s">
        <v>170</v>
      </c>
      <c r="Q10794" s="4" t="s">
        <v>21</v>
      </c>
    </row>
    <row r="10795" spans="1:17" ht="22.5" x14ac:dyDescent="0.25">
      <c r="A10795" s="3">
        <v>3162</v>
      </c>
      <c r="B10795" s="1" t="s">
        <v>9842</v>
      </c>
      <c r="C10795" s="1" t="s">
        <v>15</v>
      </c>
      <c r="D10795" s="1" t="s">
        <v>33</v>
      </c>
      <c r="E10795" s="1">
        <v>41101637</v>
      </c>
      <c r="F10795" s="1" t="s">
        <v>9843</v>
      </c>
      <c r="G10795" s="1">
        <v>41101637</v>
      </c>
      <c r="H10795" s="1" t="s">
        <v>9843</v>
      </c>
      <c r="I10795" s="2">
        <v>45081</v>
      </c>
      <c r="J10795" s="15" t="str">
        <f>MID(Tabla1[[#This Row],[HORA]],1,5)</f>
        <v>15:28</v>
      </c>
      <c r="K10795" s="16">
        <f>IF(Tabla1[[#This Row],[FECHA]]=I10796,IF(J10796-J10795&gt;0,(J10796-J10795)*1440,0),0)</f>
        <v>0.99999999999983658</v>
      </c>
      <c r="L10795" s="14">
        <f>2+L10536-Datos!$C$8</f>
        <v>8.34</v>
      </c>
      <c r="M10795" s="13" t="s">
        <v>55883</v>
      </c>
      <c r="N10795" s="1" t="s">
        <v>9844</v>
      </c>
      <c r="O10795" s="1">
        <v>20</v>
      </c>
      <c r="P10795" s="1" t="s">
        <v>27</v>
      </c>
      <c r="Q10795" s="4" t="s">
        <v>21</v>
      </c>
    </row>
    <row r="10796" spans="1:17" ht="22.5" x14ac:dyDescent="0.25">
      <c r="A10796" s="3">
        <v>16240</v>
      </c>
      <c r="B10796" s="1" t="s">
        <v>49335</v>
      </c>
      <c r="C10796" s="1" t="s">
        <v>15</v>
      </c>
      <c r="D10796" s="1" t="s">
        <v>40</v>
      </c>
      <c r="E10796" s="1">
        <v>20609401169</v>
      </c>
      <c r="F10796" s="1" t="s">
        <v>49336</v>
      </c>
      <c r="G10796" s="1">
        <v>46655149</v>
      </c>
      <c r="H10796" s="1" t="s">
        <v>49337</v>
      </c>
      <c r="I10796" s="2">
        <v>45081</v>
      </c>
      <c r="J10796" s="15" t="str">
        <f>MID(Tabla1[[#This Row],[HORA]],1,5)</f>
        <v>15:29</v>
      </c>
      <c r="K10796" s="16">
        <f>IF(Tabla1[[#This Row],[FECHA]]=I10797,IF(J10797-J10796&gt;0,(J10797-J10796)*1440,0),0)</f>
        <v>2.0000000000001528</v>
      </c>
      <c r="L10796" s="14">
        <f>2+L10537-Datos!$C$8</f>
        <v>7.08</v>
      </c>
      <c r="M10796" s="13" t="s">
        <v>55884</v>
      </c>
      <c r="N10796" s="1" t="s">
        <v>8389</v>
      </c>
      <c r="O10796" s="1">
        <v>15</v>
      </c>
      <c r="P10796" s="1" t="s">
        <v>27</v>
      </c>
      <c r="Q10796" s="4" t="s">
        <v>21</v>
      </c>
    </row>
    <row r="10797" spans="1:17" ht="22.5" x14ac:dyDescent="0.25">
      <c r="A10797" s="3">
        <v>3163</v>
      </c>
      <c r="B10797" s="1" t="s">
        <v>9845</v>
      </c>
      <c r="C10797" s="1" t="s">
        <v>15</v>
      </c>
      <c r="D10797" s="1" t="s">
        <v>40</v>
      </c>
      <c r="E10797" s="1">
        <v>16790468</v>
      </c>
      <c r="F10797" s="1" t="s">
        <v>4901</v>
      </c>
      <c r="G10797" s="1">
        <v>2840847</v>
      </c>
      <c r="H10797" s="1" t="s">
        <v>9846</v>
      </c>
      <c r="I10797" s="2">
        <v>45081</v>
      </c>
      <c r="J10797" s="15" t="str">
        <f>MID(Tabla1[[#This Row],[HORA]],1,5)</f>
        <v>15:31</v>
      </c>
      <c r="K10797" s="16">
        <f>IF(Tabla1[[#This Row],[FECHA]]=I10798,IF(J10798-J10797&gt;0,(J10798-J10797)*1440,0),0)</f>
        <v>10.999999999999961</v>
      </c>
      <c r="L10797" s="14">
        <f>2+L10538-Datos!$C$8</f>
        <v>10</v>
      </c>
      <c r="M10797" s="13" t="s">
        <v>55886</v>
      </c>
      <c r="N10797" s="1" t="s">
        <v>583</v>
      </c>
      <c r="O10797" s="1">
        <v>10</v>
      </c>
      <c r="P10797" s="1" t="s">
        <v>27</v>
      </c>
      <c r="Q10797" s="4" t="s">
        <v>21</v>
      </c>
    </row>
    <row r="10798" spans="1:17" ht="22.5" x14ac:dyDescent="0.25">
      <c r="A10798" s="3">
        <v>3164</v>
      </c>
      <c r="B10798" s="1" t="s">
        <v>9847</v>
      </c>
      <c r="C10798" s="1" t="s">
        <v>15</v>
      </c>
      <c r="D10798" s="1" t="s">
        <v>40</v>
      </c>
      <c r="E10798" s="1">
        <v>70485707</v>
      </c>
      <c r="F10798" s="1" t="s">
        <v>9848</v>
      </c>
      <c r="G10798" s="1">
        <v>77153684</v>
      </c>
      <c r="H10798" s="1" t="s">
        <v>9849</v>
      </c>
      <c r="I10798" s="2">
        <v>45081</v>
      </c>
      <c r="J10798" s="15" t="str">
        <f>MID(Tabla1[[#This Row],[HORA]],1,5)</f>
        <v>15:42</v>
      </c>
      <c r="K10798" s="16">
        <f>IF(Tabla1[[#This Row],[FECHA]]=I10799,IF(J10799-J10798&gt;0,(J10799-J10798)*1440,0),0)</f>
        <v>3.9999999999999858</v>
      </c>
      <c r="L10798" s="14">
        <f>2+L10539-Datos!$C$8</f>
        <v>12.48</v>
      </c>
      <c r="M10798" s="13" t="s">
        <v>55897</v>
      </c>
      <c r="N10798" s="1" t="s">
        <v>9850</v>
      </c>
      <c r="O10798" s="1">
        <v>20</v>
      </c>
      <c r="P10798" s="1" t="s">
        <v>27</v>
      </c>
      <c r="Q10798" s="4" t="s">
        <v>21</v>
      </c>
    </row>
    <row r="10799" spans="1:17" ht="22.5" x14ac:dyDescent="0.25">
      <c r="A10799" s="3">
        <v>3165</v>
      </c>
      <c r="B10799" s="1" t="s">
        <v>9851</v>
      </c>
      <c r="C10799" s="1" t="s">
        <v>15</v>
      </c>
      <c r="D10799" s="1" t="s">
        <v>61</v>
      </c>
      <c r="E10799" s="1">
        <v>45095624</v>
      </c>
      <c r="F10799" s="1" t="s">
        <v>9852</v>
      </c>
      <c r="G10799" s="1">
        <v>3869542</v>
      </c>
      <c r="H10799" s="1" t="s">
        <v>9853</v>
      </c>
      <c r="I10799" s="2">
        <v>45081</v>
      </c>
      <c r="J10799" s="15" t="str">
        <f>MID(Tabla1[[#This Row],[HORA]],1,5)</f>
        <v>15:46</v>
      </c>
      <c r="K10799" s="16">
        <f>IF(Tabla1[[#This Row],[FECHA]]=I10800,IF(J10800-J10799&gt;0,(J10800-J10799)*1440,0),0)</f>
        <v>0</v>
      </c>
      <c r="L10799" s="14">
        <f>2+L10540-Datos!$C$8</f>
        <v>8.18</v>
      </c>
      <c r="M10799" s="13" t="s">
        <v>55901</v>
      </c>
      <c r="N10799" s="1" t="s">
        <v>9854</v>
      </c>
      <c r="O10799" s="1">
        <v>16.670000000000002</v>
      </c>
      <c r="P10799" s="1" t="s">
        <v>27</v>
      </c>
      <c r="Q10799" s="4" t="s">
        <v>21</v>
      </c>
    </row>
    <row r="10800" spans="1:17" ht="22.5" x14ac:dyDescent="0.25">
      <c r="A10800" s="3">
        <v>3166</v>
      </c>
      <c r="B10800" s="1" t="s">
        <v>9851</v>
      </c>
      <c r="C10800" s="1" t="s">
        <v>15</v>
      </c>
      <c r="D10800" s="1" t="s">
        <v>61</v>
      </c>
      <c r="E10800" s="1">
        <v>45095624</v>
      </c>
      <c r="F10800" s="1" t="s">
        <v>9852</v>
      </c>
      <c r="G10800" s="1">
        <v>3869542</v>
      </c>
      <c r="H10800" s="1" t="s">
        <v>9853</v>
      </c>
      <c r="I10800" s="2">
        <v>45081</v>
      </c>
      <c r="J10800" s="15" t="str">
        <f>MID(Tabla1[[#This Row],[HORA]],1,5)</f>
        <v>15:46</v>
      </c>
      <c r="K10800" s="16">
        <f>IF(Tabla1[[#This Row],[FECHA]]=I10801,IF(J10801-J10800&gt;0,(J10801-J10800)*1440,0),0)</f>
        <v>0</v>
      </c>
      <c r="L10800" s="14">
        <f>2+L10541-Datos!$C$8</f>
        <v>7.28</v>
      </c>
      <c r="M10800" s="13" t="s">
        <v>55901</v>
      </c>
      <c r="N10800" s="1" t="s">
        <v>9855</v>
      </c>
      <c r="O10800" s="1">
        <v>16.66</v>
      </c>
      <c r="P10800" s="1" t="s">
        <v>27</v>
      </c>
      <c r="Q10800" s="4" t="s">
        <v>21</v>
      </c>
    </row>
    <row r="10801" spans="1:17" ht="22.5" x14ac:dyDescent="0.25">
      <c r="A10801" s="3">
        <v>3167</v>
      </c>
      <c r="B10801" s="1" t="s">
        <v>9851</v>
      </c>
      <c r="C10801" s="1" t="s">
        <v>15</v>
      </c>
      <c r="D10801" s="1" t="s">
        <v>61</v>
      </c>
      <c r="E10801" s="1">
        <v>45095624</v>
      </c>
      <c r="F10801" s="1" t="s">
        <v>9852</v>
      </c>
      <c r="G10801" s="1">
        <v>3869542</v>
      </c>
      <c r="H10801" s="1" t="s">
        <v>9853</v>
      </c>
      <c r="I10801" s="2">
        <v>45081</v>
      </c>
      <c r="J10801" s="15" t="str">
        <f>MID(Tabla1[[#This Row],[HORA]],1,5)</f>
        <v>15:46</v>
      </c>
      <c r="K10801" s="16">
        <f>IF(Tabla1[[#This Row],[FECHA]]=I10802,IF(J10802-J10801&gt;0,(J10802-J10801)*1440,0),0)</f>
        <v>2.9999999999999893</v>
      </c>
      <c r="L10801" s="14">
        <f>2+L10542-Datos!$C$8</f>
        <v>8.48</v>
      </c>
      <c r="M10801" s="13" t="s">
        <v>55901</v>
      </c>
      <c r="N10801" s="1" t="s">
        <v>9856</v>
      </c>
      <c r="O10801" s="1">
        <v>16.670000000000002</v>
      </c>
      <c r="P10801" s="1" t="s">
        <v>27</v>
      </c>
      <c r="Q10801" s="4" t="s">
        <v>21</v>
      </c>
    </row>
    <row r="10802" spans="1:17" ht="22.5" x14ac:dyDescent="0.25">
      <c r="A10802" s="3">
        <v>3168</v>
      </c>
      <c r="B10802" s="1" t="s">
        <v>9857</v>
      </c>
      <c r="C10802" s="1" t="s">
        <v>15</v>
      </c>
      <c r="D10802" s="1" t="s">
        <v>40</v>
      </c>
      <c r="E10802" s="1">
        <v>47463566</v>
      </c>
      <c r="F10802" s="1" t="s">
        <v>9858</v>
      </c>
      <c r="G10802" s="1">
        <v>47463566</v>
      </c>
      <c r="H10802" s="1" t="s">
        <v>9858</v>
      </c>
      <c r="I10802" s="2">
        <v>45081</v>
      </c>
      <c r="J10802" s="15" t="str">
        <f>MID(Tabla1[[#This Row],[HORA]],1,5)</f>
        <v>15:49</v>
      </c>
      <c r="K10802" s="16">
        <f>IF(Tabla1[[#This Row],[FECHA]]=I10803,IF(J10803-J10802&gt;0,(J10803-J10802)*1440,0),0)</f>
        <v>4.9999999999999822</v>
      </c>
      <c r="L10802" s="14">
        <f>2+L10543-Datos!$C$8</f>
        <v>9.98</v>
      </c>
      <c r="M10802" s="13" t="s">
        <v>55904</v>
      </c>
      <c r="N10802" s="1" t="s">
        <v>9859</v>
      </c>
      <c r="O10802" s="1">
        <v>35</v>
      </c>
      <c r="P10802" s="1" t="s">
        <v>27</v>
      </c>
      <c r="Q10802" s="4" t="s">
        <v>21</v>
      </c>
    </row>
    <row r="10803" spans="1:17" ht="22.5" x14ac:dyDescent="0.25">
      <c r="A10803" s="3">
        <v>3169</v>
      </c>
      <c r="B10803" s="1" t="s">
        <v>9860</v>
      </c>
      <c r="C10803" s="1" t="s">
        <v>15</v>
      </c>
      <c r="D10803" s="1" t="s">
        <v>40</v>
      </c>
      <c r="E10803" s="1">
        <v>16490669</v>
      </c>
      <c r="F10803" s="1" t="s">
        <v>7171</v>
      </c>
      <c r="G10803" s="1">
        <v>2240022</v>
      </c>
      <c r="H10803" s="1" t="s">
        <v>9861</v>
      </c>
      <c r="I10803" s="2">
        <v>45081</v>
      </c>
      <c r="J10803" s="15" t="str">
        <f>MID(Tabla1[[#This Row],[HORA]],1,5)</f>
        <v>15:54</v>
      </c>
      <c r="K10803" s="16">
        <f>IF(Tabla1[[#This Row],[FECHA]]=I10804,IF(J10804-J10803&gt;0,(J10804-J10803)*1440,0),0)</f>
        <v>2.9999999999999893</v>
      </c>
      <c r="L10803" s="14">
        <f>2+L10544-Datos!$C$8</f>
        <v>7.33</v>
      </c>
      <c r="M10803" s="13" t="s">
        <v>55909</v>
      </c>
      <c r="N10803" s="1" t="s">
        <v>9862</v>
      </c>
      <c r="O10803" s="1">
        <v>20</v>
      </c>
      <c r="P10803" s="1" t="s">
        <v>27</v>
      </c>
      <c r="Q10803" s="4" t="s">
        <v>21</v>
      </c>
    </row>
    <row r="10804" spans="1:17" ht="22.5" x14ac:dyDescent="0.25">
      <c r="A10804" s="3">
        <v>3170</v>
      </c>
      <c r="B10804" s="1" t="s">
        <v>9863</v>
      </c>
      <c r="C10804" s="1" t="s">
        <v>15</v>
      </c>
      <c r="D10804" s="1" t="s">
        <v>33</v>
      </c>
      <c r="E10804" s="1">
        <v>16642677</v>
      </c>
      <c r="F10804" s="1" t="s">
        <v>9864</v>
      </c>
      <c r="G10804" s="1">
        <v>2240023</v>
      </c>
      <c r="H10804" s="1" t="s">
        <v>9865</v>
      </c>
      <c r="I10804" s="2">
        <v>45081</v>
      </c>
      <c r="J10804" s="15" t="str">
        <f>MID(Tabla1[[#This Row],[HORA]],1,5)</f>
        <v>15:57</v>
      </c>
      <c r="K10804" s="16">
        <f>IF(Tabla1[[#This Row],[FECHA]]=I10805,IF(J10805-J10804&gt;0,(J10805-J10804)*1440,0),0)</f>
        <v>6.0000000000001386</v>
      </c>
      <c r="L10804" s="14">
        <f>2+L10545-Datos!$C$8</f>
        <v>9.48</v>
      </c>
      <c r="M10804" s="13" t="s">
        <v>55912</v>
      </c>
      <c r="N10804" s="1" t="s">
        <v>8473</v>
      </c>
      <c r="O10804" s="1">
        <v>10</v>
      </c>
      <c r="P10804" s="1" t="s">
        <v>27</v>
      </c>
      <c r="Q10804" s="4" t="s">
        <v>21</v>
      </c>
    </row>
    <row r="10805" spans="1:17" ht="22.5" x14ac:dyDescent="0.25">
      <c r="A10805" s="3">
        <v>16241</v>
      </c>
      <c r="B10805" s="1" t="s">
        <v>49338</v>
      </c>
      <c r="C10805" s="1" t="s">
        <v>15</v>
      </c>
      <c r="D10805" s="1" t="s">
        <v>40</v>
      </c>
      <c r="E10805" s="1">
        <v>20600435974</v>
      </c>
      <c r="F10805" s="1" t="s">
        <v>49339</v>
      </c>
      <c r="G10805" s="1">
        <v>44722660</v>
      </c>
      <c r="H10805" s="1" t="s">
        <v>44166</v>
      </c>
      <c r="I10805" s="2">
        <v>45081</v>
      </c>
      <c r="J10805" s="15" t="str">
        <f>MID(Tabla1[[#This Row],[HORA]],1,5)</f>
        <v>16:03</v>
      </c>
      <c r="K10805" s="16">
        <f>IF(Tabla1[[#This Row],[FECHA]]=I10806,IF(J10806-J10805&gt;0,(J10806-J10805)*1440,0),0)</f>
        <v>0.99999999999983658</v>
      </c>
      <c r="L10805" s="14">
        <f>2+L10546-Datos!$C$8</f>
        <v>11.18</v>
      </c>
      <c r="M10805" s="13" t="s">
        <v>55918</v>
      </c>
      <c r="N10805" s="1" t="s">
        <v>49340</v>
      </c>
      <c r="O10805" s="1">
        <v>20</v>
      </c>
      <c r="P10805" s="1" t="s">
        <v>27</v>
      </c>
      <c r="Q10805" s="4" t="s">
        <v>21</v>
      </c>
    </row>
    <row r="10806" spans="1:17" ht="22.5" x14ac:dyDescent="0.25">
      <c r="A10806" s="3">
        <v>9260</v>
      </c>
      <c r="B10806" s="1" t="s">
        <v>28934</v>
      </c>
      <c r="C10806" s="1" t="s">
        <v>15</v>
      </c>
      <c r="D10806" s="1" t="s">
        <v>40</v>
      </c>
      <c r="E10806" s="1">
        <v>73139176</v>
      </c>
      <c r="F10806" s="1" t="s">
        <v>28935</v>
      </c>
      <c r="G10806" s="1">
        <v>73139176</v>
      </c>
      <c r="H10806" s="1" t="s">
        <v>28935</v>
      </c>
      <c r="I10806" s="2">
        <v>45081</v>
      </c>
      <c r="J10806" s="15" t="str">
        <f>MID(Tabla1[[#This Row],[HORA]],1,5)</f>
        <v>16:04</v>
      </c>
      <c r="K10806" s="16">
        <f>IF(Tabla1[[#This Row],[FECHA]]=I10807,IF(J10807-J10806&gt;0,(J10807-J10806)*1440,0),0)</f>
        <v>4.9999999999999822</v>
      </c>
      <c r="L10806" s="14">
        <f>2+L10547-Datos!$C$8</f>
        <v>8.34</v>
      </c>
      <c r="M10806" s="13" t="s">
        <v>55919</v>
      </c>
      <c r="N10806" s="1" t="s">
        <v>28936</v>
      </c>
      <c r="O10806" s="1">
        <v>50</v>
      </c>
      <c r="P10806" s="1" t="s">
        <v>170</v>
      </c>
      <c r="Q10806" s="4" t="s">
        <v>21</v>
      </c>
    </row>
    <row r="10807" spans="1:17" ht="22.5" x14ac:dyDescent="0.25">
      <c r="A10807" s="3">
        <v>9261</v>
      </c>
      <c r="B10807" s="1" t="s">
        <v>28937</v>
      </c>
      <c r="C10807" s="1" t="s">
        <v>15</v>
      </c>
      <c r="D10807" s="1" t="s">
        <v>141</v>
      </c>
      <c r="E10807" s="1">
        <v>33733936</v>
      </c>
      <c r="F10807" s="1" t="s">
        <v>28938</v>
      </c>
      <c r="G10807" s="1">
        <v>2240024</v>
      </c>
      <c r="H10807" s="1" t="s">
        <v>5540</v>
      </c>
      <c r="I10807" s="2">
        <v>45081</v>
      </c>
      <c r="J10807" s="15" t="str">
        <f>MID(Tabla1[[#This Row],[HORA]],1,5)</f>
        <v>16:09</v>
      </c>
      <c r="K10807" s="16">
        <f>IF(Tabla1[[#This Row],[FECHA]]=I10808,IF(J10808-J10807&gt;0,(J10808-J10807)*1440,0),0)</f>
        <v>2.9999999999999893</v>
      </c>
      <c r="L10807" s="14">
        <f>2+L10548-Datos!$C$8</f>
        <v>9.2800000000000011</v>
      </c>
      <c r="M10807" s="13" t="s">
        <v>56019</v>
      </c>
      <c r="N10807" s="1" t="s">
        <v>28939</v>
      </c>
      <c r="O10807" s="1">
        <v>28</v>
      </c>
      <c r="P10807" s="1" t="s">
        <v>170</v>
      </c>
      <c r="Q10807" s="4" t="s">
        <v>21</v>
      </c>
    </row>
    <row r="10808" spans="1:17" ht="22.5" x14ac:dyDescent="0.25">
      <c r="A10808" s="3">
        <v>16242</v>
      </c>
      <c r="B10808" s="1" t="s">
        <v>49341</v>
      </c>
      <c r="C10808" s="1" t="s">
        <v>15</v>
      </c>
      <c r="D10808" s="1" t="s">
        <v>40</v>
      </c>
      <c r="E10808" s="1">
        <v>10235619607</v>
      </c>
      <c r="F10808" s="1" t="s">
        <v>49342</v>
      </c>
      <c r="G10808" s="1">
        <v>23561960</v>
      </c>
      <c r="H10808" s="1" t="s">
        <v>49343</v>
      </c>
      <c r="I10808" s="2">
        <v>45081</v>
      </c>
      <c r="J10808" s="15" t="str">
        <f>MID(Tabla1[[#This Row],[HORA]],1,5)</f>
        <v>16:12</v>
      </c>
      <c r="K10808" s="16">
        <f>IF(Tabla1[[#This Row],[FECHA]]=I10809,IF(J10809-J10808&gt;0,(J10809-J10808)*1440,0),0)</f>
        <v>11.000000000000121</v>
      </c>
      <c r="L10808" s="14">
        <f>2+L10549-Datos!$C$8</f>
        <v>9.52</v>
      </c>
      <c r="M10808" s="13" t="s">
        <v>56022</v>
      </c>
      <c r="N10808" s="1" t="s">
        <v>49344</v>
      </c>
      <c r="O10808" s="1">
        <v>30</v>
      </c>
      <c r="P10808" s="1" t="s">
        <v>27</v>
      </c>
      <c r="Q10808" s="4" t="s">
        <v>21</v>
      </c>
    </row>
    <row r="10809" spans="1:17" ht="22.5" x14ac:dyDescent="0.25">
      <c r="A10809" s="3">
        <v>9262</v>
      </c>
      <c r="B10809" s="1" t="s">
        <v>28940</v>
      </c>
      <c r="C10809" s="1" t="s">
        <v>15</v>
      </c>
      <c r="D10809" s="1" t="s">
        <v>71</v>
      </c>
      <c r="E10809" s="1">
        <v>75554878</v>
      </c>
      <c r="F10809" s="1" t="s">
        <v>28941</v>
      </c>
      <c r="G10809" s="1">
        <v>2240025</v>
      </c>
      <c r="H10809" s="1" t="s">
        <v>28942</v>
      </c>
      <c r="I10809" s="2">
        <v>45081</v>
      </c>
      <c r="J10809" s="15" t="str">
        <f>MID(Tabla1[[#This Row],[HORA]],1,5)</f>
        <v>16:23</v>
      </c>
      <c r="K10809" s="16">
        <f>IF(Tabla1[[#This Row],[FECHA]]=I10810,IF(J10810-J10809&gt;0,(J10810-J10809)*1440,0),0)</f>
        <v>0.99999999999983658</v>
      </c>
      <c r="L10809" s="14">
        <f>2+L10550-Datos!$C$8</f>
        <v>7.19</v>
      </c>
      <c r="M10809" s="13" t="s">
        <v>56033</v>
      </c>
      <c r="N10809" s="1" t="s">
        <v>28943</v>
      </c>
      <c r="O10809" s="1">
        <v>25</v>
      </c>
      <c r="P10809" s="1" t="s">
        <v>170</v>
      </c>
      <c r="Q10809" s="4" t="s">
        <v>21</v>
      </c>
    </row>
    <row r="10810" spans="1:17" ht="22.5" x14ac:dyDescent="0.25">
      <c r="A10810" s="3">
        <v>9263</v>
      </c>
      <c r="B10810" s="1" t="s">
        <v>28944</v>
      </c>
      <c r="C10810" s="1" t="s">
        <v>15</v>
      </c>
      <c r="D10810" s="1" t="s">
        <v>228</v>
      </c>
      <c r="E10810" s="1">
        <v>73599620</v>
      </c>
      <c r="F10810" s="1" t="s">
        <v>28945</v>
      </c>
      <c r="G10810" s="1">
        <v>75997173</v>
      </c>
      <c r="H10810" s="1" t="s">
        <v>28946</v>
      </c>
      <c r="I10810" s="2">
        <v>45081</v>
      </c>
      <c r="J10810" s="15" t="str">
        <f>MID(Tabla1[[#This Row],[HORA]],1,5)</f>
        <v>16:24</v>
      </c>
      <c r="K10810" s="16">
        <f>IF(Tabla1[[#This Row],[FECHA]]=I10811,IF(J10811-J10810&gt;0,(J10811-J10810)*1440,0),0)</f>
        <v>1.0000000000001563</v>
      </c>
      <c r="L10810" s="14">
        <f>2+L10551-Datos!$C$8</f>
        <v>8.43</v>
      </c>
      <c r="M10810" s="13" t="s">
        <v>56034</v>
      </c>
      <c r="N10810" s="1" t="s">
        <v>28947</v>
      </c>
      <c r="O10810" s="1">
        <v>25</v>
      </c>
      <c r="P10810" s="1" t="s">
        <v>170</v>
      </c>
      <c r="Q10810" s="4" t="s">
        <v>21</v>
      </c>
    </row>
    <row r="10811" spans="1:17" ht="22.5" x14ac:dyDescent="0.25">
      <c r="A10811" s="3">
        <v>9264</v>
      </c>
      <c r="B10811" s="1" t="s">
        <v>28948</v>
      </c>
      <c r="C10811" s="1" t="s">
        <v>15</v>
      </c>
      <c r="D10811" s="1" t="s">
        <v>40</v>
      </c>
      <c r="E10811" s="1">
        <v>76410029</v>
      </c>
      <c r="F10811" s="1" t="s">
        <v>20372</v>
      </c>
      <c r="G10811" s="1">
        <v>46841809</v>
      </c>
      <c r="H10811" s="1" t="s">
        <v>28949</v>
      </c>
      <c r="I10811" s="2">
        <v>45081</v>
      </c>
      <c r="J10811" s="15" t="str">
        <f>MID(Tabla1[[#This Row],[HORA]],1,5)</f>
        <v>16:25</v>
      </c>
      <c r="K10811" s="16">
        <f>IF(Tabla1[[#This Row],[FECHA]]=I10812,IF(J10812-J10811&gt;0,(J10812-J10811)*1440,0),0)</f>
        <v>5.9999999999999787</v>
      </c>
      <c r="L10811" s="14">
        <f>2+L10552-Datos!$C$8</f>
        <v>8.120000000000001</v>
      </c>
      <c r="M10811" s="13" t="s">
        <v>56035</v>
      </c>
      <c r="N10811" s="1" t="s">
        <v>174</v>
      </c>
      <c r="O10811" s="1">
        <v>10</v>
      </c>
      <c r="P10811" s="1" t="s">
        <v>170</v>
      </c>
      <c r="Q10811" s="4" t="s">
        <v>21</v>
      </c>
    </row>
    <row r="10812" spans="1:17" ht="22.5" x14ac:dyDescent="0.25">
      <c r="A10812" s="3">
        <v>9265</v>
      </c>
      <c r="B10812" s="1" t="s">
        <v>28950</v>
      </c>
      <c r="C10812" s="1" t="s">
        <v>15</v>
      </c>
      <c r="D10812" s="1" t="s">
        <v>40</v>
      </c>
      <c r="E10812" s="1">
        <v>77331202</v>
      </c>
      <c r="F10812" s="1" t="s">
        <v>28951</v>
      </c>
      <c r="G10812" s="1">
        <v>48287968</v>
      </c>
      <c r="H10812" s="1" t="s">
        <v>28952</v>
      </c>
      <c r="I10812" s="2">
        <v>45081</v>
      </c>
      <c r="J10812" s="15" t="str">
        <f>MID(Tabla1[[#This Row],[HORA]],1,5)</f>
        <v>16:31</v>
      </c>
      <c r="K10812" s="16">
        <f>IF(Tabla1[[#This Row],[FECHA]]=I10813,IF(J10813-J10812&gt;0,(J10813-J10812)*1440,0),0)</f>
        <v>13.000000000000114</v>
      </c>
      <c r="L10812" s="14">
        <f>2+L10553-Datos!$C$8</f>
        <v>9.5</v>
      </c>
      <c r="M10812" s="13" t="s">
        <v>56041</v>
      </c>
      <c r="N10812" s="1" t="s">
        <v>28953</v>
      </c>
      <c r="O10812" s="1">
        <v>20</v>
      </c>
      <c r="P10812" s="1" t="s">
        <v>170</v>
      </c>
      <c r="Q10812" s="4" t="s">
        <v>21</v>
      </c>
    </row>
    <row r="10813" spans="1:17" ht="22.5" x14ac:dyDescent="0.25">
      <c r="A10813" s="3">
        <v>3171</v>
      </c>
      <c r="B10813" s="1" t="s">
        <v>9866</v>
      </c>
      <c r="C10813" s="1" t="s">
        <v>15</v>
      </c>
      <c r="D10813" s="1" t="s">
        <v>33</v>
      </c>
      <c r="E10813" s="1">
        <v>16702188</v>
      </c>
      <c r="F10813" s="1" t="s">
        <v>9867</v>
      </c>
      <c r="G10813" s="1">
        <v>46648364</v>
      </c>
      <c r="H10813" s="1" t="s">
        <v>9868</v>
      </c>
      <c r="I10813" s="2">
        <v>45081</v>
      </c>
      <c r="J10813" s="15" t="str">
        <f>MID(Tabla1[[#This Row],[HORA]],1,5)</f>
        <v>16:44</v>
      </c>
      <c r="K10813" s="16">
        <f>IF(Tabla1[[#This Row],[FECHA]]=I10814,IF(J10814-J10813&gt;0,(J10814-J10813)*1440,0),0)</f>
        <v>1.999999999999833</v>
      </c>
      <c r="L10813" s="14">
        <f>2+L10554-Datos!$C$8</f>
        <v>9.4400000000000013</v>
      </c>
      <c r="M10813" s="13" t="s">
        <v>56054</v>
      </c>
      <c r="N10813" s="1" t="s">
        <v>9869</v>
      </c>
      <c r="O10813" s="1">
        <v>13</v>
      </c>
      <c r="P10813" s="1" t="s">
        <v>27</v>
      </c>
      <c r="Q10813" s="4" t="s">
        <v>21</v>
      </c>
    </row>
    <row r="10814" spans="1:17" ht="22.5" x14ac:dyDescent="0.25">
      <c r="A10814" s="3">
        <v>9266</v>
      </c>
      <c r="B10814" s="1" t="s">
        <v>28954</v>
      </c>
      <c r="C10814" s="1" t="s">
        <v>15</v>
      </c>
      <c r="D10814" s="1" t="s">
        <v>40</v>
      </c>
      <c r="E10814" s="1">
        <v>16651337</v>
      </c>
      <c r="F10814" s="1" t="s">
        <v>28955</v>
      </c>
      <c r="G10814" s="1">
        <v>47128233</v>
      </c>
      <c r="H10814" s="1" t="s">
        <v>28956</v>
      </c>
      <c r="I10814" s="2">
        <v>45081</v>
      </c>
      <c r="J10814" s="15" t="str">
        <f>MID(Tabla1[[#This Row],[HORA]],1,5)</f>
        <v>16:46</v>
      </c>
      <c r="K10814" s="16">
        <f>IF(Tabla1[[#This Row],[FECHA]]=I10815,IF(J10815-J10814&gt;0,(J10815-J10814)*1440,0),0)</f>
        <v>3.9999999999999858</v>
      </c>
      <c r="L10814" s="14">
        <f>2+L10555-Datos!$C$8</f>
        <v>9.34</v>
      </c>
      <c r="M10814" s="13" t="s">
        <v>56056</v>
      </c>
      <c r="N10814" s="1" t="s">
        <v>28957</v>
      </c>
      <c r="O10814" s="1">
        <v>15</v>
      </c>
      <c r="P10814" s="1" t="s">
        <v>170</v>
      </c>
      <c r="Q10814" s="4" t="s">
        <v>21</v>
      </c>
    </row>
    <row r="10815" spans="1:17" ht="22.5" x14ac:dyDescent="0.25">
      <c r="A10815" s="3">
        <v>9267</v>
      </c>
      <c r="B10815" s="1" t="s">
        <v>28958</v>
      </c>
      <c r="C10815" s="1" t="s">
        <v>15</v>
      </c>
      <c r="D10815" s="1" t="s">
        <v>161</v>
      </c>
      <c r="E10815" s="1">
        <v>75833430</v>
      </c>
      <c r="F10815" s="1" t="s">
        <v>28959</v>
      </c>
      <c r="G10815" s="1">
        <v>10693984</v>
      </c>
      <c r="H10815" s="1" t="s">
        <v>28960</v>
      </c>
      <c r="I10815" s="2">
        <v>45081</v>
      </c>
      <c r="J10815" s="15" t="str">
        <f>MID(Tabla1[[#This Row],[HORA]],1,5)</f>
        <v>16:50</v>
      </c>
      <c r="K10815" s="16">
        <f>IF(Tabla1[[#This Row],[FECHA]]=I10816,IF(J10816-J10815&gt;0,(J10816-J10815)*1440,0),0)</f>
        <v>1.0000000000001563</v>
      </c>
      <c r="L10815" s="14">
        <f>2+L10556-Datos!$C$8</f>
        <v>7.0500000000000007</v>
      </c>
      <c r="M10815" s="13" t="s">
        <v>56060</v>
      </c>
      <c r="N10815" s="1" t="s">
        <v>18343</v>
      </c>
      <c r="O10815" s="1">
        <v>12</v>
      </c>
      <c r="P10815" s="1" t="s">
        <v>170</v>
      </c>
      <c r="Q10815" s="4" t="s">
        <v>21</v>
      </c>
    </row>
    <row r="10816" spans="1:17" ht="22.5" x14ac:dyDescent="0.25">
      <c r="A10816" s="3">
        <v>3172</v>
      </c>
      <c r="B10816" s="1" t="s">
        <v>9870</v>
      </c>
      <c r="C10816" s="1" t="s">
        <v>15</v>
      </c>
      <c r="D10816" s="1" t="s">
        <v>40</v>
      </c>
      <c r="E10816" s="1">
        <v>76505368</v>
      </c>
      <c r="F10816" s="1" t="s">
        <v>9871</v>
      </c>
      <c r="G10816" s="1">
        <v>43032757</v>
      </c>
      <c r="H10816" s="1" t="s">
        <v>5238</v>
      </c>
      <c r="I10816" s="2">
        <v>45081</v>
      </c>
      <c r="J10816" s="15" t="str">
        <f>MID(Tabla1[[#This Row],[HORA]],1,5)</f>
        <v>16:51</v>
      </c>
      <c r="K10816" s="16">
        <f>IF(Tabla1[[#This Row],[FECHA]]=I10817,IF(J10817-J10816&gt;0,(J10817-J10816)*1440,0),0)</f>
        <v>0.99999999999999645</v>
      </c>
      <c r="L10816" s="14">
        <f>2+L10557-Datos!$C$8</f>
        <v>8.34</v>
      </c>
      <c r="M10816" s="13" t="s">
        <v>56061</v>
      </c>
      <c r="N10816" s="1" t="s">
        <v>9872</v>
      </c>
      <c r="O10816" s="1">
        <v>20</v>
      </c>
      <c r="P10816" s="1" t="s">
        <v>27</v>
      </c>
      <c r="Q10816" s="4" t="s">
        <v>21</v>
      </c>
    </row>
    <row r="10817" spans="1:17" ht="22.5" x14ac:dyDescent="0.25">
      <c r="A10817" s="3">
        <v>3173</v>
      </c>
      <c r="B10817" s="1" t="s">
        <v>9873</v>
      </c>
      <c r="C10817" s="1" t="s">
        <v>15</v>
      </c>
      <c r="D10817" s="1" t="s">
        <v>40</v>
      </c>
      <c r="E10817" s="1">
        <v>76505368</v>
      </c>
      <c r="F10817" s="1" t="s">
        <v>9871</v>
      </c>
      <c r="G10817" s="1">
        <v>43032757</v>
      </c>
      <c r="H10817" s="1" t="s">
        <v>5238</v>
      </c>
      <c r="I10817" s="2">
        <v>45081</v>
      </c>
      <c r="J10817" s="15" t="str">
        <f>MID(Tabla1[[#This Row],[HORA]],1,5)</f>
        <v>16:52</v>
      </c>
      <c r="K10817" s="16">
        <f>IF(Tabla1[[#This Row],[FECHA]]=I10818,IF(J10818-J10817&gt;0,(J10818-J10817)*1440,0),0)</f>
        <v>3.9999999999999858</v>
      </c>
      <c r="L10817" s="14">
        <f>2+L10558-Datos!$C$8</f>
        <v>7.3500000000000005</v>
      </c>
      <c r="M10817" s="13" t="s">
        <v>56062</v>
      </c>
      <c r="N10817" s="1" t="s">
        <v>8531</v>
      </c>
      <c r="O10817" s="1">
        <v>2</v>
      </c>
      <c r="P10817" s="1" t="s">
        <v>27</v>
      </c>
      <c r="Q10817" s="4" t="s">
        <v>21</v>
      </c>
    </row>
    <row r="10818" spans="1:17" ht="22.5" x14ac:dyDescent="0.25">
      <c r="A10818" s="3">
        <v>9268</v>
      </c>
      <c r="B10818" s="1" t="s">
        <v>28961</v>
      </c>
      <c r="C10818" s="1" t="s">
        <v>15</v>
      </c>
      <c r="D10818" s="1" t="s">
        <v>23</v>
      </c>
      <c r="E10818" s="1">
        <v>72650541</v>
      </c>
      <c r="F10818" s="1" t="s">
        <v>28962</v>
      </c>
      <c r="G10818" s="1">
        <v>42304770</v>
      </c>
      <c r="H10818" s="1" t="s">
        <v>28963</v>
      </c>
      <c r="I10818" s="2">
        <v>45081</v>
      </c>
      <c r="J10818" s="15" t="str">
        <f>MID(Tabla1[[#This Row],[HORA]],1,5)</f>
        <v>16:56</v>
      </c>
      <c r="K10818" s="16">
        <f>IF(Tabla1[[#This Row],[FECHA]]=I10819,IF(J10819-J10818&gt;0,(J10819-J10818)*1440,0),0)</f>
        <v>0.99999999999983658</v>
      </c>
      <c r="L10818" s="14">
        <f>2+L10559-Datos!$C$8</f>
        <v>10.36</v>
      </c>
      <c r="M10818" s="13" t="s">
        <v>56066</v>
      </c>
      <c r="N10818" s="1" t="s">
        <v>28964</v>
      </c>
      <c r="O10818" s="1">
        <v>15</v>
      </c>
      <c r="P10818" s="1" t="s">
        <v>170</v>
      </c>
      <c r="Q10818" s="4" t="s">
        <v>21</v>
      </c>
    </row>
    <row r="10819" spans="1:17" ht="22.5" x14ac:dyDescent="0.25">
      <c r="A10819" s="3">
        <v>16243</v>
      </c>
      <c r="B10819" s="1" t="s">
        <v>49345</v>
      </c>
      <c r="C10819" s="1" t="s">
        <v>15</v>
      </c>
      <c r="D10819" s="1" t="s">
        <v>141</v>
      </c>
      <c r="E10819" s="1">
        <v>20605794557</v>
      </c>
      <c r="F10819" s="1" t="s">
        <v>49346</v>
      </c>
      <c r="G10819" s="1">
        <v>70190971</v>
      </c>
      <c r="H10819" s="1" t="s">
        <v>49347</v>
      </c>
      <c r="I10819" s="2">
        <v>45081</v>
      </c>
      <c r="J10819" s="15" t="str">
        <f>MID(Tabla1[[#This Row],[HORA]],1,5)</f>
        <v>16:57</v>
      </c>
      <c r="K10819" s="16">
        <f>IF(Tabla1[[#This Row],[FECHA]]=I10820,IF(J10820-J10819&gt;0,(J10820-J10819)*1440,0),0)</f>
        <v>0.99999999999999645</v>
      </c>
      <c r="L10819" s="14">
        <f>2+L10560-Datos!$C$8</f>
        <v>12.420000000000002</v>
      </c>
      <c r="M10819" s="13" t="s">
        <v>56067</v>
      </c>
      <c r="N10819" s="1" t="s">
        <v>49348</v>
      </c>
      <c r="O10819" s="1">
        <v>50</v>
      </c>
      <c r="P10819" s="1" t="s">
        <v>27</v>
      </c>
      <c r="Q10819" s="4" t="s">
        <v>21</v>
      </c>
    </row>
    <row r="10820" spans="1:17" ht="22.5" x14ac:dyDescent="0.25">
      <c r="A10820" s="3">
        <v>3174</v>
      </c>
      <c r="B10820" s="1" t="s">
        <v>9874</v>
      </c>
      <c r="C10820" s="1" t="s">
        <v>15</v>
      </c>
      <c r="D10820" s="1" t="s">
        <v>77</v>
      </c>
      <c r="E10820" s="1">
        <v>72781138</v>
      </c>
      <c r="F10820" s="1" t="s">
        <v>9875</v>
      </c>
      <c r="G10820" s="1">
        <v>72781138</v>
      </c>
      <c r="H10820" s="1" t="s">
        <v>9875</v>
      </c>
      <c r="I10820" s="2">
        <v>45081</v>
      </c>
      <c r="J10820" s="15" t="str">
        <f>MID(Tabla1[[#This Row],[HORA]],1,5)</f>
        <v>16:58</v>
      </c>
      <c r="K10820" s="16">
        <f>IF(Tabla1[[#This Row],[FECHA]]=I10821,IF(J10821-J10820&gt;0,(J10821-J10820)*1440,0),0)</f>
        <v>0</v>
      </c>
      <c r="L10820" s="14">
        <f>2+L10561-Datos!$C$8</f>
        <v>8.2900000000000009</v>
      </c>
      <c r="M10820" s="13" t="s">
        <v>56068</v>
      </c>
      <c r="N10820" s="1" t="s">
        <v>9876</v>
      </c>
      <c r="O10820" s="1">
        <v>3</v>
      </c>
      <c r="P10820" s="1" t="s">
        <v>27</v>
      </c>
      <c r="Q10820" s="4" t="s">
        <v>21</v>
      </c>
    </row>
    <row r="10821" spans="1:17" ht="22.5" x14ac:dyDescent="0.25">
      <c r="A10821" s="3">
        <v>9269</v>
      </c>
      <c r="B10821" s="1" t="s">
        <v>28965</v>
      </c>
      <c r="C10821" s="1" t="s">
        <v>15</v>
      </c>
      <c r="D10821" s="1" t="s">
        <v>228</v>
      </c>
      <c r="E10821" s="1">
        <v>75324582</v>
      </c>
      <c r="F10821" s="1" t="s">
        <v>28966</v>
      </c>
      <c r="G10821" s="1">
        <v>72953027</v>
      </c>
      <c r="H10821" s="1" t="s">
        <v>28967</v>
      </c>
      <c r="I10821" s="2">
        <v>45081</v>
      </c>
      <c r="J10821" s="15" t="str">
        <f>MID(Tabla1[[#This Row],[HORA]],1,5)</f>
        <v>16:58</v>
      </c>
      <c r="K10821" s="16">
        <f>IF(Tabla1[[#This Row],[FECHA]]=I10822,IF(J10822-J10821&gt;0,(J10822-J10821)*1440,0),0)</f>
        <v>2.0000000000001528</v>
      </c>
      <c r="L10821" s="14">
        <f>2+L10562-Datos!$C$8</f>
        <v>8.1000000000000014</v>
      </c>
      <c r="M10821" s="13" t="s">
        <v>56068</v>
      </c>
      <c r="N10821" s="1" t="s">
        <v>28968</v>
      </c>
      <c r="O10821" s="1">
        <v>25</v>
      </c>
      <c r="P10821" s="1" t="s">
        <v>170</v>
      </c>
      <c r="Q10821" s="4" t="s">
        <v>21</v>
      </c>
    </row>
    <row r="10822" spans="1:17" ht="22.5" x14ac:dyDescent="0.25">
      <c r="A10822" s="3">
        <v>14233</v>
      </c>
      <c r="B10822" s="1" t="s">
        <v>43729</v>
      </c>
      <c r="C10822" s="1" t="s">
        <v>15</v>
      </c>
      <c r="D10822" s="1" t="s">
        <v>637</v>
      </c>
      <c r="E10822" s="1">
        <v>47559776</v>
      </c>
      <c r="F10822" s="1" t="s">
        <v>43730</v>
      </c>
      <c r="G10822" s="1">
        <v>2239780</v>
      </c>
      <c r="H10822" s="1" t="s">
        <v>43731</v>
      </c>
      <c r="I10822" s="2">
        <v>45081</v>
      </c>
      <c r="J10822" s="15" t="str">
        <f>MID(Tabla1[[#This Row],[HORA]],1,5)</f>
        <v>17:00</v>
      </c>
      <c r="K10822" s="16">
        <f>IF(Tabla1[[#This Row],[FECHA]]=I10823,IF(J10823-J10822&gt;0,(J10823-J10822)*1440,0),0)</f>
        <v>0.99999999999983658</v>
      </c>
      <c r="L10822" s="14">
        <f>2+L10563-Datos!$C$8</f>
        <v>10.190000000000001</v>
      </c>
      <c r="M10822" s="13" t="s">
        <v>56070</v>
      </c>
      <c r="N10822" s="1" t="s">
        <v>43732</v>
      </c>
      <c r="O10822" s="1">
        <v>15</v>
      </c>
      <c r="P10822" s="1" t="s">
        <v>986</v>
      </c>
      <c r="Q10822" s="4" t="s">
        <v>21</v>
      </c>
    </row>
    <row r="10823" spans="1:17" ht="22.5" x14ac:dyDescent="0.25">
      <c r="A10823" s="3">
        <v>3175</v>
      </c>
      <c r="B10823" s="1" t="s">
        <v>9877</v>
      </c>
      <c r="C10823" s="1" t="s">
        <v>15</v>
      </c>
      <c r="D10823" s="1" t="s">
        <v>40</v>
      </c>
      <c r="E10823" s="1">
        <v>74124368</v>
      </c>
      <c r="F10823" s="1" t="s">
        <v>9878</v>
      </c>
      <c r="G10823" s="1">
        <v>74124368</v>
      </c>
      <c r="H10823" s="1" t="s">
        <v>9878</v>
      </c>
      <c r="I10823" s="2">
        <v>45081</v>
      </c>
      <c r="J10823" s="15" t="str">
        <f>MID(Tabla1[[#This Row],[HORA]],1,5)</f>
        <v>17:01</v>
      </c>
      <c r="K10823" s="16">
        <f>IF(Tabla1[[#This Row],[FECHA]]=I10824,IF(J10824-J10823&gt;0,(J10824-J10823)*1440,0),0)</f>
        <v>9.0000000000001279</v>
      </c>
      <c r="L10823" s="14">
        <f>2+L10564-Datos!$C$8</f>
        <v>7.53</v>
      </c>
      <c r="M10823" s="13" t="s">
        <v>56071</v>
      </c>
      <c r="N10823" s="1" t="s">
        <v>1715</v>
      </c>
      <c r="O10823" s="1">
        <v>10</v>
      </c>
      <c r="P10823" s="1" t="s">
        <v>27</v>
      </c>
      <c r="Q10823" s="4" t="s">
        <v>21</v>
      </c>
    </row>
    <row r="10824" spans="1:17" ht="22.5" x14ac:dyDescent="0.25">
      <c r="A10824" s="3">
        <v>9179</v>
      </c>
      <c r="B10824" s="1" t="s">
        <v>28677</v>
      </c>
      <c r="C10824" s="1" t="s">
        <v>15</v>
      </c>
      <c r="D10824" s="1" t="s">
        <v>30</v>
      </c>
      <c r="E10824" s="1">
        <v>16660755</v>
      </c>
      <c r="F10824" s="1" t="s">
        <v>28678</v>
      </c>
      <c r="G10824" s="1">
        <v>2239783</v>
      </c>
      <c r="H10824" s="1" t="s">
        <v>28679</v>
      </c>
      <c r="I10824" s="2">
        <v>45081</v>
      </c>
      <c r="J10824" s="15" t="str">
        <f>MID(Tabla1[[#This Row],[HORA]],1,5)</f>
        <v>17:10</v>
      </c>
      <c r="K10824" s="16">
        <f>IF(Tabla1[[#This Row],[FECHA]]=I10825,IF(J10825-J10824&gt;0,(J10825-J10824)*1440,0),0)</f>
        <v>0</v>
      </c>
      <c r="L10824" s="14">
        <f>2+L10565-Datos!$C$8</f>
        <v>9.2600000000000016</v>
      </c>
      <c r="M10824" s="13" t="s">
        <v>56080</v>
      </c>
      <c r="N10824" s="1" t="s">
        <v>28680</v>
      </c>
      <c r="O10824" s="1">
        <v>15</v>
      </c>
      <c r="P10824" s="1" t="s">
        <v>170</v>
      </c>
      <c r="Q10824" s="4" t="s">
        <v>21</v>
      </c>
    </row>
    <row r="10825" spans="1:17" ht="22.5" x14ac:dyDescent="0.25">
      <c r="A10825" s="3">
        <v>9270</v>
      </c>
      <c r="B10825" s="1" t="s">
        <v>28969</v>
      </c>
      <c r="C10825" s="1" t="s">
        <v>15</v>
      </c>
      <c r="D10825" s="1" t="s">
        <v>40</v>
      </c>
      <c r="E10825" s="1">
        <v>45704817</v>
      </c>
      <c r="F10825" s="1" t="s">
        <v>26729</v>
      </c>
      <c r="G10825" s="1">
        <v>2240036</v>
      </c>
      <c r="H10825" s="1" t="s">
        <v>26730</v>
      </c>
      <c r="I10825" s="2">
        <v>45081</v>
      </c>
      <c r="J10825" s="15" t="str">
        <f>MID(Tabla1[[#This Row],[HORA]],1,5)</f>
        <v>17:10</v>
      </c>
      <c r="K10825" s="16">
        <f>IF(Tabla1[[#This Row],[FECHA]]=I10826,IF(J10826-J10825&gt;0,(J10826-J10825)*1440,0),0)</f>
        <v>2.9999999999998295</v>
      </c>
      <c r="L10825" s="14">
        <f>2+L10566-Datos!$C$8</f>
        <v>11.120000000000001</v>
      </c>
      <c r="M10825" s="13" t="s">
        <v>56080</v>
      </c>
      <c r="N10825" s="1" t="s">
        <v>28970</v>
      </c>
      <c r="O10825" s="1">
        <v>20</v>
      </c>
      <c r="P10825" s="1" t="s">
        <v>170</v>
      </c>
      <c r="Q10825" s="4" t="s">
        <v>21</v>
      </c>
    </row>
    <row r="10826" spans="1:17" ht="22.5" x14ac:dyDescent="0.25">
      <c r="A10826" s="3">
        <v>9271</v>
      </c>
      <c r="B10826" s="1" t="s">
        <v>28971</v>
      </c>
      <c r="C10826" s="1" t="s">
        <v>15</v>
      </c>
      <c r="D10826" s="1" t="s">
        <v>2195</v>
      </c>
      <c r="E10826" s="1">
        <v>48317145</v>
      </c>
      <c r="F10826" s="1" t="s">
        <v>13603</v>
      </c>
      <c r="G10826" s="1">
        <v>2240037</v>
      </c>
      <c r="H10826" s="1" t="s">
        <v>28972</v>
      </c>
      <c r="I10826" s="2">
        <v>45081</v>
      </c>
      <c r="J10826" s="15" t="str">
        <f>MID(Tabla1[[#This Row],[HORA]],1,5)</f>
        <v>17:13</v>
      </c>
      <c r="K10826" s="16">
        <f>IF(Tabla1[[#This Row],[FECHA]]=I10827,IF(J10827-J10826&gt;0,(J10827-J10826)*1440,0),0)</f>
        <v>5.0000000000001421</v>
      </c>
      <c r="L10826" s="14">
        <f>2+L10567-Datos!$C$8</f>
        <v>8.42</v>
      </c>
      <c r="M10826" s="13" t="s">
        <v>56083</v>
      </c>
      <c r="N10826" s="1" t="s">
        <v>20836</v>
      </c>
      <c r="O10826" s="1">
        <v>15</v>
      </c>
      <c r="P10826" s="1" t="s">
        <v>170</v>
      </c>
      <c r="Q10826" s="4" t="s">
        <v>21</v>
      </c>
    </row>
    <row r="10827" spans="1:17" ht="22.5" x14ac:dyDescent="0.25">
      <c r="A10827" s="3">
        <v>9272</v>
      </c>
      <c r="B10827" s="1" t="s">
        <v>28973</v>
      </c>
      <c r="C10827" s="1" t="s">
        <v>15</v>
      </c>
      <c r="D10827" s="1" t="s">
        <v>172</v>
      </c>
      <c r="E10827" s="1">
        <v>44312881</v>
      </c>
      <c r="F10827" s="1" t="s">
        <v>28974</v>
      </c>
      <c r="G10827" s="1">
        <v>2240038</v>
      </c>
      <c r="H10827" s="1" t="s">
        <v>28975</v>
      </c>
      <c r="I10827" s="2">
        <v>45081</v>
      </c>
      <c r="J10827" s="15" t="str">
        <f>MID(Tabla1[[#This Row],[HORA]],1,5)</f>
        <v>17:18</v>
      </c>
      <c r="K10827" s="16">
        <f>IF(Tabla1[[#This Row],[FECHA]]=I10828,IF(J10828-J10827&gt;0,(J10828-J10827)*1440,0),0)</f>
        <v>4.9999999999999822</v>
      </c>
      <c r="L10827" s="14">
        <f>2+L10568-Datos!$C$8</f>
        <v>9.08</v>
      </c>
      <c r="M10827" s="13" t="s">
        <v>56088</v>
      </c>
      <c r="N10827" s="1" t="s">
        <v>18726</v>
      </c>
      <c r="O10827" s="1">
        <v>3</v>
      </c>
      <c r="P10827" s="1" t="s">
        <v>170</v>
      </c>
      <c r="Q10827" s="4" t="s">
        <v>21</v>
      </c>
    </row>
    <row r="10828" spans="1:17" ht="22.5" x14ac:dyDescent="0.25">
      <c r="A10828" s="3">
        <v>9273</v>
      </c>
      <c r="B10828" s="1" t="s">
        <v>28976</v>
      </c>
      <c r="C10828" s="1" t="s">
        <v>15</v>
      </c>
      <c r="D10828" s="1" t="s">
        <v>228</v>
      </c>
      <c r="E10828" s="1">
        <v>10312191</v>
      </c>
      <c r="F10828" s="1" t="s">
        <v>28977</v>
      </c>
      <c r="G10828" s="1">
        <v>41145446</v>
      </c>
      <c r="H10828" s="1" t="s">
        <v>28978</v>
      </c>
      <c r="I10828" s="2">
        <v>45081</v>
      </c>
      <c r="J10828" s="15" t="str">
        <f>MID(Tabla1[[#This Row],[HORA]],1,5)</f>
        <v>17:23</v>
      </c>
      <c r="K10828" s="16">
        <f>IF(Tabla1[[#This Row],[FECHA]]=I10829,IF(J10829-J10828&gt;0,(J10829-J10828)*1440,0),0)</f>
        <v>6.0000000000001386</v>
      </c>
      <c r="L10828" s="14">
        <f>2+L10569-Datos!$C$8</f>
        <v>9.02</v>
      </c>
      <c r="M10828" s="13" t="s">
        <v>56093</v>
      </c>
      <c r="N10828" s="1" t="s">
        <v>28979</v>
      </c>
      <c r="O10828" s="1">
        <v>15</v>
      </c>
      <c r="P10828" s="1" t="s">
        <v>170</v>
      </c>
      <c r="Q10828" s="4" t="s">
        <v>21</v>
      </c>
    </row>
    <row r="10829" spans="1:17" ht="22.5" x14ac:dyDescent="0.25">
      <c r="A10829" s="3">
        <v>9274</v>
      </c>
      <c r="B10829" s="1" t="s">
        <v>28980</v>
      </c>
      <c r="C10829" s="1" t="s">
        <v>15</v>
      </c>
      <c r="D10829" s="1" t="s">
        <v>33</v>
      </c>
      <c r="E10829" s="1">
        <v>73009650</v>
      </c>
      <c r="F10829" s="1" t="s">
        <v>28981</v>
      </c>
      <c r="G10829" s="1">
        <v>73009651</v>
      </c>
      <c r="H10829" s="1" t="s">
        <v>28982</v>
      </c>
      <c r="I10829" s="2">
        <v>45081</v>
      </c>
      <c r="J10829" s="15" t="str">
        <f>MID(Tabla1[[#This Row],[HORA]],1,5)</f>
        <v>17:29</v>
      </c>
      <c r="K10829" s="16">
        <f>IF(Tabla1[[#This Row],[FECHA]]=I10830,IF(J10830-J10829&gt;0,(J10830-J10829)*1440,0),0)</f>
        <v>8.9999999999998082</v>
      </c>
      <c r="L10829" s="14">
        <f>2+L10570-Datos!$C$8</f>
        <v>7.120000000000001</v>
      </c>
      <c r="M10829" s="13" t="s">
        <v>56099</v>
      </c>
      <c r="N10829" s="1" t="s">
        <v>28983</v>
      </c>
      <c r="O10829" s="1">
        <v>10</v>
      </c>
      <c r="P10829" s="1" t="s">
        <v>170</v>
      </c>
      <c r="Q10829" s="4" t="s">
        <v>21</v>
      </c>
    </row>
    <row r="10830" spans="1:17" ht="22.5" x14ac:dyDescent="0.25">
      <c r="A10830" s="3">
        <v>17477</v>
      </c>
      <c r="B10830" s="1" t="s">
        <v>52588</v>
      </c>
      <c r="C10830" s="1" t="s">
        <v>15</v>
      </c>
      <c r="D10830" s="1" t="s">
        <v>77</v>
      </c>
      <c r="E10830" s="1">
        <v>10166329391</v>
      </c>
      <c r="F10830" s="1" t="s">
        <v>47999</v>
      </c>
      <c r="G10830" s="1">
        <v>16632939</v>
      </c>
      <c r="H10830" s="1" t="s">
        <v>30013</v>
      </c>
      <c r="I10830" s="2">
        <v>45081</v>
      </c>
      <c r="J10830" s="15" t="str">
        <f>MID(Tabla1[[#This Row],[HORA]],1,5)</f>
        <v>17:38</v>
      </c>
      <c r="K10830" s="16">
        <f>IF(Tabla1[[#This Row],[FECHA]]=I10831,IF(J10831-J10830&gt;0,(J10831-J10830)*1440,0),0)</f>
        <v>3.0000000000001492</v>
      </c>
      <c r="L10830" s="14">
        <f>2+L10571-Datos!$C$8</f>
        <v>8.1300000000000008</v>
      </c>
      <c r="M10830" s="13" t="s">
        <v>56108</v>
      </c>
      <c r="N10830" s="1" t="s">
        <v>174</v>
      </c>
      <c r="O10830" s="1">
        <v>10</v>
      </c>
      <c r="P10830" s="1" t="s">
        <v>170</v>
      </c>
      <c r="Q10830" s="4" t="s">
        <v>21</v>
      </c>
    </row>
    <row r="10831" spans="1:17" ht="22.5" x14ac:dyDescent="0.25">
      <c r="A10831" s="3">
        <v>3176</v>
      </c>
      <c r="B10831" s="1" t="s">
        <v>9879</v>
      </c>
      <c r="C10831" s="1" t="s">
        <v>15</v>
      </c>
      <c r="D10831" s="1" t="s">
        <v>228</v>
      </c>
      <c r="E10831" s="1">
        <v>44085403</v>
      </c>
      <c r="F10831" s="1" t="s">
        <v>9880</v>
      </c>
      <c r="G10831" s="1">
        <v>70034420</v>
      </c>
      <c r="H10831" s="1" t="s">
        <v>9881</v>
      </c>
      <c r="I10831" s="2">
        <v>45081</v>
      </c>
      <c r="J10831" s="15" t="str">
        <f>MID(Tabla1[[#This Row],[HORA]],1,5)</f>
        <v>17:41</v>
      </c>
      <c r="K10831" s="16">
        <f>IF(Tabla1[[#This Row],[FECHA]]=I10832,IF(J10832-J10831&gt;0,(J10832-J10831)*1440,0),0)</f>
        <v>0</v>
      </c>
      <c r="L10831" s="14">
        <f>2+L10572-Datos!$C$8</f>
        <v>9.5</v>
      </c>
      <c r="M10831" s="13" t="s">
        <v>56111</v>
      </c>
      <c r="N10831" s="1" t="s">
        <v>9882</v>
      </c>
      <c r="O10831" s="1">
        <v>25</v>
      </c>
      <c r="P10831" s="1" t="s">
        <v>27</v>
      </c>
      <c r="Q10831" s="4" t="s">
        <v>21</v>
      </c>
    </row>
    <row r="10832" spans="1:17" ht="22.5" x14ac:dyDescent="0.25">
      <c r="A10832" s="3">
        <v>3177</v>
      </c>
      <c r="B10832" s="1" t="s">
        <v>9879</v>
      </c>
      <c r="C10832" s="1" t="s">
        <v>15</v>
      </c>
      <c r="D10832" s="1" t="s">
        <v>228</v>
      </c>
      <c r="E10832" s="1">
        <v>44085403</v>
      </c>
      <c r="F10832" s="1" t="s">
        <v>9880</v>
      </c>
      <c r="G10832" s="1">
        <v>70034420</v>
      </c>
      <c r="H10832" s="1" t="s">
        <v>9881</v>
      </c>
      <c r="I10832" s="2">
        <v>45081</v>
      </c>
      <c r="J10832" s="15" t="str">
        <f>MID(Tabla1[[#This Row],[HORA]],1,5)</f>
        <v>17:41</v>
      </c>
      <c r="K10832" s="16">
        <f>IF(Tabla1[[#This Row],[FECHA]]=I10833,IF(J10833-J10832&gt;0,(J10833-J10832)*1440,0),0)</f>
        <v>2.9999999999999893</v>
      </c>
      <c r="L10832" s="14">
        <f>2+L10573-Datos!$C$8</f>
        <v>9.25</v>
      </c>
      <c r="M10832" s="13" t="s">
        <v>56111</v>
      </c>
      <c r="N10832" s="1" t="s">
        <v>9883</v>
      </c>
      <c r="O10832" s="1">
        <v>25</v>
      </c>
      <c r="P10832" s="1" t="s">
        <v>27</v>
      </c>
      <c r="Q10832" s="4" t="s">
        <v>21</v>
      </c>
    </row>
    <row r="10833" spans="1:17" ht="22.5" x14ac:dyDescent="0.25">
      <c r="A10833" s="3">
        <v>3178</v>
      </c>
      <c r="B10833" s="1" t="s">
        <v>9884</v>
      </c>
      <c r="C10833" s="1" t="s">
        <v>15</v>
      </c>
      <c r="D10833" s="1" t="s">
        <v>228</v>
      </c>
      <c r="E10833" s="1">
        <v>77167858</v>
      </c>
      <c r="F10833" s="1" t="s">
        <v>9885</v>
      </c>
      <c r="G10833" s="1">
        <v>2240040</v>
      </c>
      <c r="H10833" s="1" t="s">
        <v>9886</v>
      </c>
      <c r="I10833" s="2">
        <v>45081</v>
      </c>
      <c r="J10833" s="15" t="str">
        <f>MID(Tabla1[[#This Row],[HORA]],1,5)</f>
        <v>17:44</v>
      </c>
      <c r="K10833" s="16">
        <f>IF(Tabla1[[#This Row],[FECHA]]=I10834,IF(J10834-J10833&gt;0,(J10834-J10833)*1440,0),0)</f>
        <v>5.9999999999998188</v>
      </c>
      <c r="L10833" s="14">
        <f>2+L10574-Datos!$C$8</f>
        <v>12.190000000000001</v>
      </c>
      <c r="M10833" s="13" t="s">
        <v>56114</v>
      </c>
      <c r="N10833" s="1" t="s">
        <v>9887</v>
      </c>
      <c r="O10833" s="1">
        <v>18</v>
      </c>
      <c r="P10833" s="1" t="s">
        <v>27</v>
      </c>
      <c r="Q10833" s="4" t="s">
        <v>21</v>
      </c>
    </row>
    <row r="10834" spans="1:17" ht="22.5" x14ac:dyDescent="0.25">
      <c r="A10834" s="3">
        <v>3110</v>
      </c>
      <c r="B10834" s="1" t="s">
        <v>9679</v>
      </c>
      <c r="C10834" s="1" t="s">
        <v>15</v>
      </c>
      <c r="D10834" s="1" t="s">
        <v>637</v>
      </c>
      <c r="E10834" s="1">
        <v>16475898</v>
      </c>
      <c r="F10834" s="1" t="s">
        <v>9676</v>
      </c>
      <c r="G10834" s="1">
        <v>2239807</v>
      </c>
      <c r="H10834" s="1" t="s">
        <v>9680</v>
      </c>
      <c r="I10834" s="2">
        <v>45081</v>
      </c>
      <c r="J10834" s="15" t="str">
        <f>MID(Tabla1[[#This Row],[HORA]],1,5)</f>
        <v>17:50</v>
      </c>
      <c r="K10834" s="16">
        <f>IF(Tabla1[[#This Row],[FECHA]]=I10835,IF(J10835-J10834&gt;0,(J10835-J10834)*1440,0),0)</f>
        <v>3.0000000000001492</v>
      </c>
      <c r="L10834" s="14">
        <f>2+L10575-Datos!$C$8</f>
        <v>9.34</v>
      </c>
      <c r="M10834" s="13" t="s">
        <v>56120</v>
      </c>
      <c r="N10834" s="1" t="s">
        <v>9681</v>
      </c>
      <c r="O10834" s="1">
        <v>10</v>
      </c>
      <c r="P10834" s="1" t="s">
        <v>27</v>
      </c>
      <c r="Q10834" s="4" t="s">
        <v>21</v>
      </c>
    </row>
    <row r="10835" spans="1:17" ht="22.5" x14ac:dyDescent="0.25">
      <c r="A10835" s="3">
        <v>16244</v>
      </c>
      <c r="B10835" s="1" t="s">
        <v>49349</v>
      </c>
      <c r="C10835" s="1" t="s">
        <v>15</v>
      </c>
      <c r="D10835" s="1" t="s">
        <v>40</v>
      </c>
      <c r="E10835" s="1">
        <v>20600794273</v>
      </c>
      <c r="F10835" s="1" t="s">
        <v>48372</v>
      </c>
      <c r="G10835" s="1">
        <v>3338059</v>
      </c>
      <c r="H10835" s="1" t="s">
        <v>49350</v>
      </c>
      <c r="I10835" s="2">
        <v>45081</v>
      </c>
      <c r="J10835" s="15" t="str">
        <f>MID(Tabla1[[#This Row],[HORA]],1,5)</f>
        <v>17:53</v>
      </c>
      <c r="K10835" s="16">
        <f>IF(Tabla1[[#This Row],[FECHA]]=I10836,IF(J10836-J10835&gt;0,(J10836-J10835)*1440,0),0)</f>
        <v>5.9999999999999787</v>
      </c>
      <c r="L10835" s="14">
        <f>2+L10576-Datos!$C$8</f>
        <v>10.120000000000001</v>
      </c>
      <c r="M10835" s="13" t="s">
        <v>56123</v>
      </c>
      <c r="N10835" s="1" t="s">
        <v>49351</v>
      </c>
      <c r="O10835" s="1">
        <v>20</v>
      </c>
      <c r="P10835" s="1" t="s">
        <v>27</v>
      </c>
      <c r="Q10835" s="4" t="s">
        <v>21</v>
      </c>
    </row>
    <row r="10836" spans="1:17" ht="22.5" x14ac:dyDescent="0.25">
      <c r="A10836" s="3">
        <v>3179</v>
      </c>
      <c r="B10836" s="1" t="s">
        <v>9888</v>
      </c>
      <c r="C10836" s="1" t="s">
        <v>15</v>
      </c>
      <c r="D10836" s="1" t="s">
        <v>40</v>
      </c>
      <c r="E10836" s="1">
        <v>73237753</v>
      </c>
      <c r="F10836" s="1" t="s">
        <v>9889</v>
      </c>
      <c r="G10836" s="1">
        <v>73577962</v>
      </c>
      <c r="H10836" s="1" t="s">
        <v>9890</v>
      </c>
      <c r="I10836" s="2">
        <v>45081</v>
      </c>
      <c r="J10836" s="15" t="str">
        <f>MID(Tabla1[[#This Row],[HORA]],1,5)</f>
        <v>17:59</v>
      </c>
      <c r="K10836" s="16">
        <f>IF(Tabla1[[#This Row],[FECHA]]=I10837,IF(J10837-J10836&gt;0,(J10837-J10836)*1440,0),0)</f>
        <v>0</v>
      </c>
      <c r="L10836" s="14">
        <f>2+L10577-Datos!$C$8</f>
        <v>12.49</v>
      </c>
      <c r="M10836" s="13" t="s">
        <v>56129</v>
      </c>
      <c r="N10836" s="1" t="s">
        <v>9891</v>
      </c>
      <c r="O10836" s="1">
        <v>10</v>
      </c>
      <c r="P10836" s="1" t="s">
        <v>27</v>
      </c>
      <c r="Q10836" s="4" t="s">
        <v>21</v>
      </c>
    </row>
    <row r="10837" spans="1:17" ht="22.5" x14ac:dyDescent="0.25">
      <c r="A10837" s="3">
        <v>9188</v>
      </c>
      <c r="B10837" s="1" t="s">
        <v>28706</v>
      </c>
      <c r="C10837" s="1" t="s">
        <v>15</v>
      </c>
      <c r="D10837" s="1" t="s">
        <v>119</v>
      </c>
      <c r="E10837" s="1">
        <v>70417110</v>
      </c>
      <c r="F10837" s="1" t="s">
        <v>28707</v>
      </c>
      <c r="G10837" s="1">
        <v>2239818</v>
      </c>
      <c r="H10837" s="1" t="s">
        <v>28708</v>
      </c>
      <c r="I10837" s="2">
        <v>45081</v>
      </c>
      <c r="J10837" s="15" t="str">
        <f>MID(Tabla1[[#This Row],[HORA]],1,5)</f>
        <v>17:59</v>
      </c>
      <c r="K10837" s="16">
        <f>IF(Tabla1[[#This Row],[FECHA]]=I10838,IF(J10838-J10837&gt;0,(J10838-J10837)*1440,0),0)</f>
        <v>7.9999999999999716</v>
      </c>
      <c r="L10837" s="14">
        <f>2+L10578-Datos!$C$8</f>
        <v>11.18</v>
      </c>
      <c r="M10837" s="13" t="s">
        <v>56129</v>
      </c>
      <c r="N10837" s="1" t="s">
        <v>24443</v>
      </c>
      <c r="O10837" s="1">
        <v>20</v>
      </c>
      <c r="P10837" s="1" t="s">
        <v>170</v>
      </c>
      <c r="Q10837" s="4" t="s">
        <v>21</v>
      </c>
    </row>
    <row r="10838" spans="1:17" ht="22.5" x14ac:dyDescent="0.25">
      <c r="A10838" s="3">
        <v>3112</v>
      </c>
      <c r="B10838" s="1" t="s">
        <v>9684</v>
      </c>
      <c r="C10838" s="1" t="s">
        <v>15</v>
      </c>
      <c r="D10838" s="1" t="s">
        <v>119</v>
      </c>
      <c r="E10838" s="1">
        <v>76305329</v>
      </c>
      <c r="F10838" s="1" t="s">
        <v>9685</v>
      </c>
      <c r="G10838" s="1">
        <v>71872258</v>
      </c>
      <c r="H10838" s="1" t="s">
        <v>9686</v>
      </c>
      <c r="I10838" s="2">
        <v>45081</v>
      </c>
      <c r="J10838" s="15" t="str">
        <f>MID(Tabla1[[#This Row],[HORA]],1,5)</f>
        <v>18:07</v>
      </c>
      <c r="K10838" s="16">
        <f>IF(Tabla1[[#This Row],[FECHA]]=I10839,IF(J10839-J10838&gt;0,(J10839-J10838)*1440,0),0)</f>
        <v>1.9999999999999929</v>
      </c>
      <c r="L10838" s="14">
        <f>2+L10579-Datos!$C$8</f>
        <v>9.7800000000000011</v>
      </c>
      <c r="M10838" s="13" t="s">
        <v>56146</v>
      </c>
      <c r="N10838" s="1" t="s">
        <v>9687</v>
      </c>
      <c r="O10838" s="1">
        <v>15</v>
      </c>
      <c r="P10838" s="1" t="s">
        <v>27</v>
      </c>
      <c r="Q10838" s="4" t="s">
        <v>21</v>
      </c>
    </row>
    <row r="10839" spans="1:17" ht="22.5" x14ac:dyDescent="0.25">
      <c r="A10839" s="3">
        <v>9275</v>
      </c>
      <c r="B10839" s="1" t="s">
        <v>28984</v>
      </c>
      <c r="C10839" s="1" t="s">
        <v>15</v>
      </c>
      <c r="D10839" s="1" t="s">
        <v>40</v>
      </c>
      <c r="E10839" s="1">
        <v>16692084</v>
      </c>
      <c r="F10839" s="1" t="s">
        <v>28985</v>
      </c>
      <c r="G10839" s="1">
        <v>2240043</v>
      </c>
      <c r="H10839" s="1" t="s">
        <v>28986</v>
      </c>
      <c r="I10839" s="2">
        <v>45081</v>
      </c>
      <c r="J10839" s="15" t="str">
        <f>MID(Tabla1[[#This Row],[HORA]],1,5)</f>
        <v>18:09</v>
      </c>
      <c r="K10839" s="16">
        <f>IF(Tabla1[[#This Row],[FECHA]]=I10840,IF(J10840-J10839&gt;0,(J10840-J10839)*1440,0),0)</f>
        <v>2.9999999999999893</v>
      </c>
      <c r="L10839" s="14">
        <f>2+L10580-Datos!$C$8</f>
        <v>7.5200000000000005</v>
      </c>
      <c r="M10839" s="13" t="s">
        <v>56148</v>
      </c>
      <c r="N10839" s="1" t="s">
        <v>28987</v>
      </c>
      <c r="O10839" s="1">
        <v>15</v>
      </c>
      <c r="P10839" s="1" t="s">
        <v>170</v>
      </c>
      <c r="Q10839" s="4" t="s">
        <v>21</v>
      </c>
    </row>
    <row r="10840" spans="1:17" ht="22.5" x14ac:dyDescent="0.25">
      <c r="A10840" s="3">
        <v>3180</v>
      </c>
      <c r="B10840" s="1" t="s">
        <v>9892</v>
      </c>
      <c r="C10840" s="1" t="s">
        <v>15</v>
      </c>
      <c r="D10840" s="1" t="s">
        <v>71</v>
      </c>
      <c r="E10840" s="1">
        <v>43418126</v>
      </c>
      <c r="F10840" s="1" t="s">
        <v>6200</v>
      </c>
      <c r="G10840" s="1">
        <v>2240044</v>
      </c>
      <c r="H10840" s="1" t="s">
        <v>3289</v>
      </c>
      <c r="I10840" s="2">
        <v>45081</v>
      </c>
      <c r="J10840" s="15" t="str">
        <f>MID(Tabla1[[#This Row],[HORA]],1,5)</f>
        <v>18:12</v>
      </c>
      <c r="K10840" s="16">
        <f>IF(Tabla1[[#This Row],[FECHA]]=I10841,IF(J10841-J10840&gt;0,(J10841-J10840)*1440,0),0)</f>
        <v>0.99999999999999645</v>
      </c>
      <c r="L10840" s="14">
        <f>2+L10581-Datos!$C$8</f>
        <v>8.9500000000000011</v>
      </c>
      <c r="M10840" s="13" t="s">
        <v>56151</v>
      </c>
      <c r="N10840" s="1" t="s">
        <v>9893</v>
      </c>
      <c r="O10840" s="1">
        <v>80</v>
      </c>
      <c r="P10840" s="1" t="s">
        <v>27</v>
      </c>
      <c r="Q10840" s="4" t="s">
        <v>21</v>
      </c>
    </row>
    <row r="10841" spans="1:17" ht="22.5" x14ac:dyDescent="0.25">
      <c r="A10841" s="3">
        <v>9276</v>
      </c>
      <c r="B10841" s="1" t="s">
        <v>28988</v>
      </c>
      <c r="C10841" s="1" t="s">
        <v>15</v>
      </c>
      <c r="D10841" s="1" t="s">
        <v>33</v>
      </c>
      <c r="E10841" s="1">
        <v>32739985</v>
      </c>
      <c r="F10841" s="1" t="s">
        <v>28989</v>
      </c>
      <c r="G10841" s="1">
        <v>2240045</v>
      </c>
      <c r="H10841" s="1" t="s">
        <v>28990</v>
      </c>
      <c r="I10841" s="2">
        <v>45081</v>
      </c>
      <c r="J10841" s="15" t="str">
        <f>MID(Tabla1[[#This Row],[HORA]],1,5)</f>
        <v>18:13</v>
      </c>
      <c r="K10841" s="16">
        <f>IF(Tabla1[[#This Row],[FECHA]]=I10842,IF(J10842-J10841&gt;0,(J10842-J10841)*1440,0),0)</f>
        <v>2.9999999999999893</v>
      </c>
      <c r="L10841" s="14">
        <f>2+L10582-Datos!$C$8</f>
        <v>10.14</v>
      </c>
      <c r="M10841" s="13" t="s">
        <v>56152</v>
      </c>
      <c r="N10841" s="1" t="s">
        <v>28991</v>
      </c>
      <c r="O10841" s="1">
        <v>20</v>
      </c>
      <c r="P10841" s="1" t="s">
        <v>170</v>
      </c>
      <c r="Q10841" s="4" t="s">
        <v>21</v>
      </c>
    </row>
    <row r="10842" spans="1:17" ht="22.5" x14ac:dyDescent="0.25">
      <c r="A10842" s="3">
        <v>3181</v>
      </c>
      <c r="B10842" s="1" t="s">
        <v>9894</v>
      </c>
      <c r="C10842" s="1" t="s">
        <v>15</v>
      </c>
      <c r="D10842" s="1" t="s">
        <v>71</v>
      </c>
      <c r="E10842" s="1">
        <v>45469700</v>
      </c>
      <c r="F10842" s="1" t="s">
        <v>9895</v>
      </c>
      <c r="G10842" s="1">
        <v>27839511</v>
      </c>
      <c r="H10842" s="1" t="s">
        <v>9896</v>
      </c>
      <c r="I10842" s="2">
        <v>45081</v>
      </c>
      <c r="J10842" s="15" t="str">
        <f>MID(Tabla1[[#This Row],[HORA]],1,5)</f>
        <v>18:16</v>
      </c>
      <c r="K10842" s="16">
        <f>IF(Tabla1[[#This Row],[FECHA]]=I10843,IF(J10843-J10842&gt;0,(J10843-J10842)*1440,0),0)</f>
        <v>1.0000000000001563</v>
      </c>
      <c r="L10842" s="14">
        <f>2+L10583-Datos!$C$8</f>
        <v>11.64</v>
      </c>
      <c r="M10842" s="13" t="s">
        <v>56155</v>
      </c>
      <c r="N10842" s="1" t="s">
        <v>9897</v>
      </c>
      <c r="O10842" s="1">
        <v>20</v>
      </c>
      <c r="P10842" s="1" t="s">
        <v>27</v>
      </c>
      <c r="Q10842" s="4" t="s">
        <v>21</v>
      </c>
    </row>
    <row r="10843" spans="1:17" ht="22.5" x14ac:dyDescent="0.25">
      <c r="A10843" s="3">
        <v>358</v>
      </c>
      <c r="B10843" s="1" t="s">
        <v>850</v>
      </c>
      <c r="C10843" s="1" t="s">
        <v>15</v>
      </c>
      <c r="D10843" s="1" t="s">
        <v>172</v>
      </c>
      <c r="E10843" s="1">
        <v>2240046</v>
      </c>
      <c r="F10843" s="1" t="s">
        <v>314</v>
      </c>
      <c r="G10843" s="1">
        <v>2240047</v>
      </c>
      <c r="H10843" s="1" t="s">
        <v>314</v>
      </c>
      <c r="I10843" s="2">
        <v>45081</v>
      </c>
      <c r="J10843" s="15" t="str">
        <f>MID(Tabla1[[#This Row],[HORA]],1,5)</f>
        <v>18:17</v>
      </c>
      <c r="K10843" s="16">
        <f>IF(Tabla1[[#This Row],[FECHA]]=I10844,IF(J10844-J10843&gt;0,(J10844-J10843)*1440,0),0)</f>
        <v>2.9999999999998295</v>
      </c>
      <c r="L10843" s="14">
        <f>2+L10584-Datos!$C$8</f>
        <v>8.99</v>
      </c>
      <c r="M10843" s="13" t="s">
        <v>56156</v>
      </c>
      <c r="N10843" s="1" t="s">
        <v>851</v>
      </c>
      <c r="O10843" s="1">
        <v>0</v>
      </c>
      <c r="P10843" s="1" t="s">
        <v>170</v>
      </c>
      <c r="Q10843" s="4" t="s">
        <v>21</v>
      </c>
    </row>
    <row r="10844" spans="1:17" ht="22.5" x14ac:dyDescent="0.25">
      <c r="A10844" s="3">
        <v>3182</v>
      </c>
      <c r="B10844" s="1" t="s">
        <v>9898</v>
      </c>
      <c r="C10844" s="1" t="s">
        <v>15</v>
      </c>
      <c r="D10844" s="1" t="s">
        <v>40</v>
      </c>
      <c r="E10844" s="1">
        <v>16806860</v>
      </c>
      <c r="F10844" s="1" t="s">
        <v>9899</v>
      </c>
      <c r="G10844" s="1">
        <v>2240051</v>
      </c>
      <c r="H10844" s="1" t="s">
        <v>9900</v>
      </c>
      <c r="I10844" s="2">
        <v>45081</v>
      </c>
      <c r="J10844" s="15" t="str">
        <f>MID(Tabla1[[#This Row],[HORA]],1,5)</f>
        <v>18:20</v>
      </c>
      <c r="K10844" s="16">
        <f>IF(Tabla1[[#This Row],[FECHA]]=I10845,IF(J10845-J10844&gt;0,(J10845-J10844)*1440,0),0)</f>
        <v>1.0000000000001563</v>
      </c>
      <c r="L10844" s="14">
        <f>2+L10585-Datos!$C$8</f>
        <v>11.14</v>
      </c>
      <c r="M10844" s="13" t="s">
        <v>56159</v>
      </c>
      <c r="N10844" s="1" t="s">
        <v>9901</v>
      </c>
      <c r="O10844" s="1">
        <v>10</v>
      </c>
      <c r="P10844" s="1" t="s">
        <v>27</v>
      </c>
      <c r="Q10844" s="4" t="s">
        <v>21</v>
      </c>
    </row>
    <row r="10845" spans="1:17" ht="22.5" x14ac:dyDescent="0.25">
      <c r="A10845" s="3">
        <v>9277</v>
      </c>
      <c r="B10845" s="1" t="s">
        <v>28992</v>
      </c>
      <c r="C10845" s="1" t="s">
        <v>15</v>
      </c>
      <c r="D10845" s="1" t="s">
        <v>3257</v>
      </c>
      <c r="E10845" s="1">
        <v>48167340</v>
      </c>
      <c r="F10845" s="1" t="s">
        <v>17183</v>
      </c>
      <c r="G10845" s="1">
        <v>2240052</v>
      </c>
      <c r="H10845" s="1" t="s">
        <v>28993</v>
      </c>
      <c r="I10845" s="2">
        <v>45081</v>
      </c>
      <c r="J10845" s="15" t="str">
        <f>MID(Tabla1[[#This Row],[HORA]],1,5)</f>
        <v>18:21</v>
      </c>
      <c r="K10845" s="16">
        <f>IF(Tabla1[[#This Row],[FECHA]]=I10846,IF(J10846-J10845&gt;0,(J10846-J10845)*1440,0),0)</f>
        <v>3.9999999999999858</v>
      </c>
      <c r="L10845" s="14">
        <f>2+L10586-Datos!$C$8</f>
        <v>12.84</v>
      </c>
      <c r="M10845" s="13" t="s">
        <v>56160</v>
      </c>
      <c r="N10845" s="1" t="s">
        <v>28994</v>
      </c>
      <c r="O10845" s="1">
        <v>30</v>
      </c>
      <c r="P10845" s="1" t="s">
        <v>170</v>
      </c>
      <c r="Q10845" s="4" t="s">
        <v>21</v>
      </c>
    </row>
    <row r="10846" spans="1:17" ht="22.5" x14ac:dyDescent="0.25">
      <c r="A10846" s="3">
        <v>9278</v>
      </c>
      <c r="B10846" s="1" t="s">
        <v>28995</v>
      </c>
      <c r="C10846" s="1" t="s">
        <v>15</v>
      </c>
      <c r="D10846" s="1" t="s">
        <v>161</v>
      </c>
      <c r="E10846" s="1">
        <v>16471241</v>
      </c>
      <c r="F10846" s="1" t="s">
        <v>28996</v>
      </c>
      <c r="G10846" s="1">
        <v>48094458</v>
      </c>
      <c r="H10846" s="1" t="s">
        <v>28997</v>
      </c>
      <c r="I10846" s="2">
        <v>45081</v>
      </c>
      <c r="J10846" s="15" t="str">
        <f>MID(Tabla1[[#This Row],[HORA]],1,5)</f>
        <v>18:25</v>
      </c>
      <c r="K10846" s="16">
        <f>IF(Tabla1[[#This Row],[FECHA]]=I10847,IF(J10847-J10846&gt;0,(J10847-J10846)*1440,0),0)</f>
        <v>2.9999999999998295</v>
      </c>
      <c r="L10846" s="14">
        <f>2+L10587-Datos!$C$8</f>
        <v>10</v>
      </c>
      <c r="M10846" s="13" t="s">
        <v>56164</v>
      </c>
      <c r="N10846" s="1" t="s">
        <v>28998</v>
      </c>
      <c r="O10846" s="1">
        <v>10</v>
      </c>
      <c r="P10846" s="1" t="s">
        <v>170</v>
      </c>
      <c r="Q10846" s="4" t="s">
        <v>21</v>
      </c>
    </row>
    <row r="10847" spans="1:17" ht="22.5" x14ac:dyDescent="0.25">
      <c r="A10847" s="3">
        <v>3183</v>
      </c>
      <c r="B10847" s="1" t="s">
        <v>9902</v>
      </c>
      <c r="C10847" s="1" t="s">
        <v>15</v>
      </c>
      <c r="D10847" s="1" t="s">
        <v>33</v>
      </c>
      <c r="E10847" s="1">
        <v>73329124</v>
      </c>
      <c r="F10847" s="1" t="s">
        <v>9903</v>
      </c>
      <c r="G10847" s="1">
        <v>75217725</v>
      </c>
      <c r="H10847" s="1" t="s">
        <v>9904</v>
      </c>
      <c r="I10847" s="2">
        <v>45081</v>
      </c>
      <c r="J10847" s="15" t="str">
        <f>MID(Tabla1[[#This Row],[HORA]],1,5)</f>
        <v>18:28</v>
      </c>
      <c r="K10847" s="16">
        <f>IF(Tabla1[[#This Row],[FECHA]]=I10848,IF(J10848-J10847&gt;0,(J10848-J10847)*1440,0),0)</f>
        <v>1.0000000000001563</v>
      </c>
      <c r="L10847" s="14">
        <f>2+L10588-Datos!$C$8</f>
        <v>10.940000000000001</v>
      </c>
      <c r="M10847" s="13" t="s">
        <v>56167</v>
      </c>
      <c r="N10847" s="1" t="s">
        <v>9905</v>
      </c>
      <c r="O10847" s="1">
        <v>15</v>
      </c>
      <c r="P10847" s="1" t="s">
        <v>27</v>
      </c>
      <c r="Q10847" s="4" t="s">
        <v>21</v>
      </c>
    </row>
    <row r="10848" spans="1:17" ht="22.5" x14ac:dyDescent="0.25">
      <c r="A10848" s="3">
        <v>372</v>
      </c>
      <c r="B10848" s="1" t="s">
        <v>879</v>
      </c>
      <c r="C10848" s="1" t="s">
        <v>15</v>
      </c>
      <c r="D10848" s="1" t="s">
        <v>93</v>
      </c>
      <c r="E10848" s="1">
        <v>2240334</v>
      </c>
      <c r="F10848" s="1" t="s">
        <v>56</v>
      </c>
      <c r="G10848" s="1">
        <v>2240335</v>
      </c>
      <c r="H10848" s="1" t="s">
        <v>880</v>
      </c>
      <c r="I10848" s="2">
        <v>45081</v>
      </c>
      <c r="J10848" s="15" t="str">
        <f>MID(Tabla1[[#This Row],[HORA]],1,5)</f>
        <v>18:29</v>
      </c>
      <c r="K10848" s="16">
        <f>IF(Tabla1[[#This Row],[FECHA]]=I10849,IF(J10849-J10848&gt;0,(J10849-J10848)*1440,0),0)</f>
        <v>10.999999999999961</v>
      </c>
      <c r="L10848" s="14">
        <f>2+L10589-Datos!$C$8</f>
        <v>11.18</v>
      </c>
      <c r="M10848" s="13" t="s">
        <v>56168</v>
      </c>
      <c r="N10848" s="1" t="s">
        <v>59</v>
      </c>
      <c r="O10848" s="1">
        <v>0</v>
      </c>
      <c r="P10848" s="1" t="s">
        <v>45</v>
      </c>
      <c r="Q10848" s="4" t="s">
        <v>21</v>
      </c>
    </row>
    <row r="10849" spans="1:17" ht="22.5" x14ac:dyDescent="0.25">
      <c r="A10849" s="3">
        <v>3184</v>
      </c>
      <c r="B10849" s="1" t="s">
        <v>9906</v>
      </c>
      <c r="C10849" s="1" t="s">
        <v>15</v>
      </c>
      <c r="D10849" s="1" t="s">
        <v>161</v>
      </c>
      <c r="E10849" s="1">
        <v>71084583</v>
      </c>
      <c r="F10849" s="1" t="s">
        <v>9907</v>
      </c>
      <c r="G10849" s="1">
        <v>2240056</v>
      </c>
      <c r="H10849" s="1" t="s">
        <v>9908</v>
      </c>
      <c r="I10849" s="2">
        <v>45081</v>
      </c>
      <c r="J10849" s="15" t="str">
        <f>MID(Tabla1[[#This Row],[HORA]],1,5)</f>
        <v>18:40</v>
      </c>
      <c r="K10849" s="16">
        <f>IF(Tabla1[[#This Row],[FECHA]]=I10850,IF(J10850-J10849&gt;0,(J10850-J10849)*1440,0),0)</f>
        <v>1.9999999999999929</v>
      </c>
      <c r="L10849" s="14">
        <f>2+L10590-Datos!$C$8</f>
        <v>8.8500000000000014</v>
      </c>
      <c r="M10849" s="13" t="s">
        <v>56179</v>
      </c>
      <c r="N10849" s="1" t="s">
        <v>9909</v>
      </c>
      <c r="O10849" s="1">
        <v>10</v>
      </c>
      <c r="P10849" s="1" t="s">
        <v>27</v>
      </c>
      <c r="Q10849" s="4" t="s">
        <v>21</v>
      </c>
    </row>
    <row r="10850" spans="1:17" ht="22.5" x14ac:dyDescent="0.25">
      <c r="A10850" s="3">
        <v>3185</v>
      </c>
      <c r="B10850" s="1" t="s">
        <v>9910</v>
      </c>
      <c r="C10850" s="1" t="s">
        <v>15</v>
      </c>
      <c r="D10850" s="1" t="s">
        <v>33</v>
      </c>
      <c r="E10850" s="1">
        <v>43135888</v>
      </c>
      <c r="F10850" s="1" t="s">
        <v>9911</v>
      </c>
      <c r="G10850" s="1">
        <v>2240060</v>
      </c>
      <c r="H10850" s="1" t="s">
        <v>9912</v>
      </c>
      <c r="I10850" s="2">
        <v>45081</v>
      </c>
      <c r="J10850" s="15" t="str">
        <f>MID(Tabla1[[#This Row],[HORA]],1,5)</f>
        <v>18:42</v>
      </c>
      <c r="K10850" s="16">
        <f>IF(Tabla1[[#This Row],[FECHA]]=I10851,IF(J10851-J10850&gt;0,(J10851-J10850)*1440,0),0)</f>
        <v>1.9999999999999929</v>
      </c>
      <c r="L10850" s="14">
        <f>2+L10591-Datos!$C$8</f>
        <v>10.09</v>
      </c>
      <c r="M10850" s="13" t="s">
        <v>56181</v>
      </c>
      <c r="N10850" s="1" t="s">
        <v>9913</v>
      </c>
      <c r="O10850" s="1">
        <v>40</v>
      </c>
      <c r="P10850" s="1" t="s">
        <v>27</v>
      </c>
      <c r="Q10850" s="4" t="s">
        <v>21</v>
      </c>
    </row>
    <row r="10851" spans="1:17" ht="22.5" x14ac:dyDescent="0.25">
      <c r="A10851" s="3">
        <v>9279</v>
      </c>
      <c r="B10851" s="1" t="s">
        <v>28999</v>
      </c>
      <c r="C10851" s="1" t="s">
        <v>15</v>
      </c>
      <c r="D10851" s="1" t="s">
        <v>61</v>
      </c>
      <c r="E10851" s="1">
        <v>16789859</v>
      </c>
      <c r="F10851" s="1" t="s">
        <v>29000</v>
      </c>
      <c r="G10851" s="1">
        <v>3112665</v>
      </c>
      <c r="H10851" s="1" t="s">
        <v>29001</v>
      </c>
      <c r="I10851" s="2">
        <v>45081</v>
      </c>
      <c r="J10851" s="15" t="str">
        <f>MID(Tabla1[[#This Row],[HORA]],1,5)</f>
        <v>18:44</v>
      </c>
      <c r="K10851" s="16">
        <f>IF(Tabla1[[#This Row],[FECHA]]=I10852,IF(J10852-J10851&gt;0,(J10852-J10851)*1440,0),0)</f>
        <v>0.99999999999999645</v>
      </c>
      <c r="L10851" s="14">
        <f>2+L10592-Datos!$C$8</f>
        <v>9.7800000000000011</v>
      </c>
      <c r="M10851" s="13" t="s">
        <v>56183</v>
      </c>
      <c r="N10851" s="1" t="s">
        <v>29002</v>
      </c>
      <c r="O10851" s="1">
        <v>15</v>
      </c>
      <c r="P10851" s="1" t="s">
        <v>170</v>
      </c>
      <c r="Q10851" s="4" t="s">
        <v>21</v>
      </c>
    </row>
    <row r="10852" spans="1:17" ht="22.5" x14ac:dyDescent="0.25">
      <c r="A10852" s="3">
        <v>3186</v>
      </c>
      <c r="B10852" s="1" t="s">
        <v>9914</v>
      </c>
      <c r="C10852" s="1" t="s">
        <v>15</v>
      </c>
      <c r="D10852" s="1" t="s">
        <v>40</v>
      </c>
      <c r="E10852" s="1">
        <v>17594146</v>
      </c>
      <c r="F10852" s="1" t="s">
        <v>9915</v>
      </c>
      <c r="G10852" s="1">
        <v>2240061</v>
      </c>
      <c r="H10852" s="1" t="s">
        <v>9916</v>
      </c>
      <c r="I10852" s="2">
        <v>45081</v>
      </c>
      <c r="J10852" s="15" t="str">
        <f>MID(Tabla1[[#This Row],[HORA]],1,5)</f>
        <v>18:45</v>
      </c>
      <c r="K10852" s="16">
        <f>IF(Tabla1[[#This Row],[FECHA]]=I10853,IF(J10853-J10852&gt;0,(J10853-J10852)*1440,0),0)</f>
        <v>6.0000000000001386</v>
      </c>
      <c r="L10852" s="14">
        <f>2+L10593-Datos!$C$8</f>
        <v>11.16</v>
      </c>
      <c r="M10852" s="13" t="s">
        <v>56184</v>
      </c>
      <c r="N10852" s="1" t="s">
        <v>9917</v>
      </c>
      <c r="O10852" s="1">
        <v>20</v>
      </c>
      <c r="P10852" s="1" t="s">
        <v>27</v>
      </c>
      <c r="Q10852" s="4" t="s">
        <v>21</v>
      </c>
    </row>
    <row r="10853" spans="1:17" ht="22.5" x14ac:dyDescent="0.25">
      <c r="A10853" s="3">
        <v>9280</v>
      </c>
      <c r="B10853" s="1" t="s">
        <v>29003</v>
      </c>
      <c r="C10853" s="1" t="s">
        <v>15</v>
      </c>
      <c r="D10853" s="1" t="s">
        <v>40</v>
      </c>
      <c r="E10853" s="1">
        <v>76555582</v>
      </c>
      <c r="F10853" s="1" t="s">
        <v>29004</v>
      </c>
      <c r="G10853" s="1">
        <v>76555582</v>
      </c>
      <c r="H10853" s="1" t="s">
        <v>29004</v>
      </c>
      <c r="I10853" s="2">
        <v>45081</v>
      </c>
      <c r="J10853" s="15" t="str">
        <f>MID(Tabla1[[#This Row],[HORA]],1,5)</f>
        <v>18:51</v>
      </c>
      <c r="K10853" s="16">
        <f>IF(Tabla1[[#This Row],[FECHA]]=I10854,IF(J10854-J10853&gt;0,(J10854-J10853)*1440,0),0)</f>
        <v>2.9999999999998295</v>
      </c>
      <c r="L10853" s="14">
        <f>2+L10594-Datos!$C$8</f>
        <v>11.100000000000001</v>
      </c>
      <c r="M10853" s="13" t="s">
        <v>56190</v>
      </c>
      <c r="N10853" s="1" t="s">
        <v>29005</v>
      </c>
      <c r="O10853" s="1">
        <v>20</v>
      </c>
      <c r="P10853" s="1" t="s">
        <v>170</v>
      </c>
      <c r="Q10853" s="4" t="s">
        <v>21</v>
      </c>
    </row>
    <row r="10854" spans="1:17" ht="22.5" x14ac:dyDescent="0.25">
      <c r="A10854" s="3">
        <v>9281</v>
      </c>
      <c r="B10854" s="1" t="s">
        <v>29006</v>
      </c>
      <c r="C10854" s="1" t="s">
        <v>15</v>
      </c>
      <c r="D10854" s="1" t="s">
        <v>82</v>
      </c>
      <c r="E10854" s="1">
        <v>16633281</v>
      </c>
      <c r="F10854" s="1" t="s">
        <v>29007</v>
      </c>
      <c r="G10854" s="1">
        <v>2240062</v>
      </c>
      <c r="H10854" s="1" t="s">
        <v>29008</v>
      </c>
      <c r="I10854" s="2">
        <v>45081</v>
      </c>
      <c r="J10854" s="15" t="str">
        <f>MID(Tabla1[[#This Row],[HORA]],1,5)</f>
        <v>18:54</v>
      </c>
      <c r="K10854" s="16">
        <f>IF(Tabla1[[#This Row],[FECHA]]=I10855,IF(J10855-J10854&gt;0,(J10855-J10854)*1440,0),0)</f>
        <v>1.9999999999999929</v>
      </c>
      <c r="L10854" s="14">
        <f>2+L10595-Datos!$C$8</f>
        <v>11</v>
      </c>
      <c r="M10854" s="13" t="s">
        <v>56193</v>
      </c>
      <c r="N10854" s="1" t="s">
        <v>29009</v>
      </c>
      <c r="O10854" s="1">
        <v>10</v>
      </c>
      <c r="P10854" s="1" t="s">
        <v>170</v>
      </c>
      <c r="Q10854" s="4" t="s">
        <v>21</v>
      </c>
    </row>
    <row r="10855" spans="1:17" ht="22.5" x14ac:dyDescent="0.25">
      <c r="A10855" s="3">
        <v>3187</v>
      </c>
      <c r="B10855" s="1" t="s">
        <v>9918</v>
      </c>
      <c r="C10855" s="1" t="s">
        <v>15</v>
      </c>
      <c r="D10855" s="1" t="s">
        <v>33</v>
      </c>
      <c r="E10855" s="1">
        <v>42660865</v>
      </c>
      <c r="F10855" s="1" t="s">
        <v>9919</v>
      </c>
      <c r="G10855" s="1">
        <v>43895671</v>
      </c>
      <c r="H10855" s="1" t="s">
        <v>9920</v>
      </c>
      <c r="I10855" s="2">
        <v>45081</v>
      </c>
      <c r="J10855" s="15" t="str">
        <f>MID(Tabla1[[#This Row],[HORA]],1,5)</f>
        <v>18:56</v>
      </c>
      <c r="K10855" s="16">
        <f>IF(Tabla1[[#This Row],[FECHA]]=I10856,IF(J10856-J10855&gt;0,(J10856-J10855)*1440,0),0)</f>
        <v>7.9999999999999716</v>
      </c>
      <c r="L10855" s="14">
        <f>2+L10596-Datos!$C$8</f>
        <v>8.7100000000000009</v>
      </c>
      <c r="M10855" s="13" t="s">
        <v>56195</v>
      </c>
      <c r="N10855" s="1" t="s">
        <v>9921</v>
      </c>
      <c r="O10855" s="1">
        <v>10</v>
      </c>
      <c r="P10855" s="1" t="s">
        <v>27</v>
      </c>
      <c r="Q10855" s="4" t="s">
        <v>21</v>
      </c>
    </row>
    <row r="10856" spans="1:17" ht="22.5" x14ac:dyDescent="0.25">
      <c r="A10856" s="3">
        <v>9282</v>
      </c>
      <c r="B10856" s="1" t="s">
        <v>29010</v>
      </c>
      <c r="C10856" s="1" t="s">
        <v>15</v>
      </c>
      <c r="D10856" s="1" t="s">
        <v>33</v>
      </c>
      <c r="E10856" s="1">
        <v>75754824</v>
      </c>
      <c r="F10856" s="1" t="s">
        <v>29011</v>
      </c>
      <c r="G10856" s="1">
        <v>2240065</v>
      </c>
      <c r="H10856" s="1" t="s">
        <v>29012</v>
      </c>
      <c r="I10856" s="2">
        <v>45081</v>
      </c>
      <c r="J10856" s="15" t="str">
        <f>MID(Tabla1[[#This Row],[HORA]],1,5)</f>
        <v>19:04</v>
      </c>
      <c r="K10856" s="16">
        <f>IF(Tabla1[[#This Row],[FECHA]]=I10857,IF(J10857-J10856&gt;0,(J10857-J10856)*1440,0),0)</f>
        <v>6.0000000000001386</v>
      </c>
      <c r="L10856" s="14">
        <f>2+L10597-Datos!$C$8</f>
        <v>10</v>
      </c>
      <c r="M10856" s="13" t="s">
        <v>56203</v>
      </c>
      <c r="N10856" s="1" t="s">
        <v>29013</v>
      </c>
      <c r="O10856" s="1">
        <v>15</v>
      </c>
      <c r="P10856" s="1" t="s">
        <v>170</v>
      </c>
      <c r="Q10856" s="4" t="s">
        <v>21</v>
      </c>
    </row>
    <row r="10857" spans="1:17" ht="22.5" x14ac:dyDescent="0.25">
      <c r="A10857" s="3">
        <v>9283</v>
      </c>
      <c r="B10857" s="1" t="s">
        <v>29014</v>
      </c>
      <c r="C10857" s="1" t="s">
        <v>15</v>
      </c>
      <c r="D10857" s="1" t="s">
        <v>40</v>
      </c>
      <c r="E10857" s="1">
        <v>74580268</v>
      </c>
      <c r="F10857" s="1" t="s">
        <v>29015</v>
      </c>
      <c r="G10857" s="1">
        <v>2240068</v>
      </c>
      <c r="H10857" s="1" t="s">
        <v>29016</v>
      </c>
      <c r="I10857" s="2">
        <v>45081</v>
      </c>
      <c r="J10857" s="15" t="str">
        <f>MID(Tabla1[[#This Row],[HORA]],1,5)</f>
        <v>19:10</v>
      </c>
      <c r="K10857" s="16">
        <f>IF(Tabla1[[#This Row],[FECHA]]=I10858,IF(J10858-J10857&gt;0,(J10858-J10857)*1440,0),0)</f>
        <v>0.99999999999999645</v>
      </c>
      <c r="L10857" s="14">
        <f>2+L10598-Datos!$C$8</f>
        <v>9.0100000000000016</v>
      </c>
      <c r="M10857" s="13" t="s">
        <v>56209</v>
      </c>
      <c r="N10857" s="1" t="s">
        <v>29017</v>
      </c>
      <c r="O10857" s="1">
        <v>60</v>
      </c>
      <c r="P10857" s="1" t="s">
        <v>170</v>
      </c>
      <c r="Q10857" s="4" t="s">
        <v>21</v>
      </c>
    </row>
    <row r="10858" spans="1:17" ht="22.5" x14ac:dyDescent="0.25">
      <c r="A10858" s="3">
        <v>9284</v>
      </c>
      <c r="B10858" s="1" t="s">
        <v>29018</v>
      </c>
      <c r="C10858" s="1" t="s">
        <v>15</v>
      </c>
      <c r="D10858" s="1" t="s">
        <v>71</v>
      </c>
      <c r="E10858" s="1">
        <v>70753255</v>
      </c>
      <c r="F10858" s="1" t="s">
        <v>13329</v>
      </c>
      <c r="G10858" s="1">
        <v>70753255</v>
      </c>
      <c r="H10858" s="1" t="s">
        <v>13329</v>
      </c>
      <c r="I10858" s="2">
        <v>45081</v>
      </c>
      <c r="J10858" s="15" t="str">
        <f>MID(Tabla1[[#This Row],[HORA]],1,5)</f>
        <v>19:11</v>
      </c>
      <c r="K10858" s="16">
        <f>IF(Tabla1[[#This Row],[FECHA]]=I10859,IF(J10859-J10858&gt;0,(J10859-J10858)*1440,0),0)</f>
        <v>19.999999999999929</v>
      </c>
      <c r="L10858" s="14">
        <f>2+L10599-Datos!$C$8</f>
        <v>12.02</v>
      </c>
      <c r="M10858" s="13" t="s">
        <v>56210</v>
      </c>
      <c r="N10858" s="1" t="s">
        <v>28614</v>
      </c>
      <c r="O10858" s="1">
        <v>15</v>
      </c>
      <c r="P10858" s="1" t="s">
        <v>170</v>
      </c>
      <c r="Q10858" s="4" t="s">
        <v>21</v>
      </c>
    </row>
    <row r="10859" spans="1:17" ht="22.5" x14ac:dyDescent="0.25">
      <c r="A10859" s="3">
        <v>16245</v>
      </c>
      <c r="B10859" s="1" t="s">
        <v>49352</v>
      </c>
      <c r="C10859" s="1" t="s">
        <v>15</v>
      </c>
      <c r="D10859" s="1" t="s">
        <v>71</v>
      </c>
      <c r="E10859" s="1">
        <v>10166738844</v>
      </c>
      <c r="F10859" s="1" t="s">
        <v>47732</v>
      </c>
      <c r="G10859" s="1">
        <v>44416927</v>
      </c>
      <c r="H10859" s="1" t="s">
        <v>47808</v>
      </c>
      <c r="I10859" s="2">
        <v>45081</v>
      </c>
      <c r="J10859" s="15" t="str">
        <f>MID(Tabla1[[#This Row],[HORA]],1,5)</f>
        <v>19:31</v>
      </c>
      <c r="K10859" s="16">
        <f>IF(Tabla1[[#This Row],[FECHA]]=I10860,IF(J10860-J10859&gt;0,(J10860-J10859)*1440,0),0)</f>
        <v>2.9999999999999893</v>
      </c>
      <c r="L10859" s="14">
        <f>2+L10600-Datos!$C$8</f>
        <v>14.080000000000002</v>
      </c>
      <c r="M10859" s="13" t="s">
        <v>56230</v>
      </c>
      <c r="N10859" s="1" t="s">
        <v>49353</v>
      </c>
      <c r="O10859" s="1">
        <v>40</v>
      </c>
      <c r="P10859" s="1" t="s">
        <v>27</v>
      </c>
      <c r="Q10859" s="4" t="s">
        <v>21</v>
      </c>
    </row>
    <row r="10860" spans="1:17" ht="22.5" x14ac:dyDescent="0.25">
      <c r="A10860" s="3">
        <v>3188</v>
      </c>
      <c r="B10860" s="1" t="s">
        <v>9922</v>
      </c>
      <c r="C10860" s="1" t="s">
        <v>15</v>
      </c>
      <c r="D10860" s="1" t="s">
        <v>33</v>
      </c>
      <c r="E10860" s="1">
        <v>41516377</v>
      </c>
      <c r="F10860" s="1" t="s">
        <v>6213</v>
      </c>
      <c r="G10860" s="1">
        <v>2240071</v>
      </c>
      <c r="H10860" s="1" t="s">
        <v>2709</v>
      </c>
      <c r="I10860" s="2">
        <v>45081</v>
      </c>
      <c r="J10860" s="15" t="str">
        <f>MID(Tabla1[[#This Row],[HORA]],1,5)</f>
        <v>19:34</v>
      </c>
      <c r="K10860" s="16">
        <f>IF(Tabla1[[#This Row],[FECHA]]=I10861,IF(J10861-J10860&gt;0,(J10861-J10860)*1440,0),0)</f>
        <v>14.999999999999947</v>
      </c>
      <c r="L10860" s="14">
        <f>2+L10601-Datos!$C$8</f>
        <v>9.9500000000000011</v>
      </c>
      <c r="M10860" s="13" t="s">
        <v>56233</v>
      </c>
      <c r="N10860" s="1" t="s">
        <v>9923</v>
      </c>
      <c r="O10860" s="1">
        <v>30</v>
      </c>
      <c r="P10860" s="1" t="s">
        <v>27</v>
      </c>
      <c r="Q10860" s="4" t="s">
        <v>21</v>
      </c>
    </row>
    <row r="10861" spans="1:17" ht="22.5" x14ac:dyDescent="0.25">
      <c r="A10861" s="3">
        <v>3189</v>
      </c>
      <c r="B10861" s="1" t="s">
        <v>9924</v>
      </c>
      <c r="C10861" s="1" t="s">
        <v>15</v>
      </c>
      <c r="D10861" s="1" t="s">
        <v>40</v>
      </c>
      <c r="E10861" s="1">
        <v>72562891</v>
      </c>
      <c r="F10861" s="1" t="s">
        <v>9925</v>
      </c>
      <c r="G10861" s="1">
        <v>72562891</v>
      </c>
      <c r="H10861" s="1" t="s">
        <v>9925</v>
      </c>
      <c r="I10861" s="2">
        <v>45081</v>
      </c>
      <c r="J10861" s="15" t="str">
        <f>MID(Tabla1[[#This Row],[HORA]],1,5)</f>
        <v>19:49</v>
      </c>
      <c r="K10861" s="16">
        <f>IF(Tabla1[[#This Row],[FECHA]]=I10862,IF(J10862-J10861&gt;0,(J10862-J10861)*1440,0),0)</f>
        <v>3.0000000000001492</v>
      </c>
      <c r="L10861" s="14">
        <f>2+L10602-Datos!$C$8</f>
        <v>9.7600000000000016</v>
      </c>
      <c r="M10861" s="13" t="s">
        <v>56248</v>
      </c>
      <c r="N10861" s="1" t="s">
        <v>9926</v>
      </c>
      <c r="O10861" s="1">
        <v>10</v>
      </c>
      <c r="P10861" s="1" t="s">
        <v>27</v>
      </c>
      <c r="Q10861" s="4" t="s">
        <v>21</v>
      </c>
    </row>
    <row r="10862" spans="1:17" ht="22.5" x14ac:dyDescent="0.25">
      <c r="A10862" s="3">
        <v>16246</v>
      </c>
      <c r="B10862" s="1" t="s">
        <v>49354</v>
      </c>
      <c r="C10862" s="1" t="s">
        <v>15</v>
      </c>
      <c r="D10862" s="1" t="s">
        <v>33</v>
      </c>
      <c r="E10862" s="1">
        <v>20608028448</v>
      </c>
      <c r="F10862" s="1" t="s">
        <v>48665</v>
      </c>
      <c r="G10862" s="1">
        <v>42141043</v>
      </c>
      <c r="H10862" s="1" t="s">
        <v>10574</v>
      </c>
      <c r="I10862" s="2">
        <v>45081</v>
      </c>
      <c r="J10862" s="15" t="str">
        <f>MID(Tabla1[[#This Row],[HORA]],1,5)</f>
        <v>19:52</v>
      </c>
      <c r="K10862" s="16">
        <f>IF(Tabla1[[#This Row],[FECHA]]=I10863,IF(J10863-J10862&gt;0,(J10863-J10862)*1440,0),0)</f>
        <v>0</v>
      </c>
      <c r="L10862" s="14">
        <f>2+L10603-Datos!$C$8</f>
        <v>11.850000000000001</v>
      </c>
      <c r="M10862" s="13" t="s">
        <v>56251</v>
      </c>
      <c r="N10862" s="1" t="s">
        <v>49355</v>
      </c>
      <c r="O10862" s="1">
        <v>35</v>
      </c>
      <c r="P10862" s="1" t="s">
        <v>27</v>
      </c>
      <c r="Q10862" s="4" t="s">
        <v>21</v>
      </c>
    </row>
    <row r="10863" spans="1:17" ht="22.5" x14ac:dyDescent="0.25">
      <c r="A10863" s="3">
        <v>16247</v>
      </c>
      <c r="B10863" s="1" t="s">
        <v>49354</v>
      </c>
      <c r="C10863" s="1" t="s">
        <v>15</v>
      </c>
      <c r="D10863" s="1" t="s">
        <v>33</v>
      </c>
      <c r="E10863" s="1">
        <v>20608028448</v>
      </c>
      <c r="F10863" s="1" t="s">
        <v>48665</v>
      </c>
      <c r="G10863" s="1">
        <v>42141043</v>
      </c>
      <c r="H10863" s="1" t="s">
        <v>10574</v>
      </c>
      <c r="I10863" s="2">
        <v>45081</v>
      </c>
      <c r="J10863" s="15" t="str">
        <f>MID(Tabla1[[#This Row],[HORA]],1,5)</f>
        <v>19:52</v>
      </c>
      <c r="K10863" s="16">
        <f>IF(Tabla1[[#This Row],[FECHA]]=I10864,IF(J10864-J10863&gt;0,(J10864-J10863)*1440,0),0)</f>
        <v>1.999999999999833</v>
      </c>
      <c r="L10863" s="14">
        <f>2+L10604-Datos!$C$8</f>
        <v>9.1900000000000013</v>
      </c>
      <c r="M10863" s="13" t="s">
        <v>56251</v>
      </c>
      <c r="N10863" s="1" t="s">
        <v>12034</v>
      </c>
      <c r="O10863" s="1">
        <v>35</v>
      </c>
      <c r="P10863" s="1" t="s">
        <v>27</v>
      </c>
      <c r="Q10863" s="4" t="s">
        <v>21</v>
      </c>
    </row>
    <row r="10864" spans="1:17" ht="22.5" x14ac:dyDescent="0.25">
      <c r="A10864" s="3">
        <v>3190</v>
      </c>
      <c r="B10864" s="1" t="s">
        <v>9927</v>
      </c>
      <c r="C10864" s="1" t="s">
        <v>15</v>
      </c>
      <c r="D10864" s="1" t="s">
        <v>23</v>
      </c>
      <c r="E10864" s="1">
        <v>16779630</v>
      </c>
      <c r="F10864" s="1" t="s">
        <v>8525</v>
      </c>
      <c r="G10864" s="1">
        <v>2240074</v>
      </c>
      <c r="H10864" s="1" t="s">
        <v>8526</v>
      </c>
      <c r="I10864" s="2">
        <v>45081</v>
      </c>
      <c r="J10864" s="15" t="str">
        <f>MID(Tabla1[[#This Row],[HORA]],1,5)</f>
        <v>19:54</v>
      </c>
      <c r="K10864" s="16">
        <f>IF(Tabla1[[#This Row],[FECHA]]=I10865,IF(J10865-J10864&gt;0,(J10865-J10864)*1440,0),0)</f>
        <v>10.000000000000124</v>
      </c>
      <c r="L10864" s="14">
        <f>2+L10605-Datos!$C$8</f>
        <v>10.920000000000002</v>
      </c>
      <c r="M10864" s="13" t="s">
        <v>56253</v>
      </c>
      <c r="N10864" s="1" t="s">
        <v>9928</v>
      </c>
      <c r="O10864" s="1">
        <v>5</v>
      </c>
      <c r="P10864" s="1" t="s">
        <v>27</v>
      </c>
      <c r="Q10864" s="4" t="s">
        <v>21</v>
      </c>
    </row>
    <row r="10865" spans="1:17" ht="22.5" x14ac:dyDescent="0.25">
      <c r="A10865" s="3">
        <v>9285</v>
      </c>
      <c r="B10865" s="1" t="s">
        <v>29019</v>
      </c>
      <c r="C10865" s="1" t="s">
        <v>15</v>
      </c>
      <c r="D10865" s="1" t="s">
        <v>82</v>
      </c>
      <c r="E10865" s="1">
        <v>16710932</v>
      </c>
      <c r="F10865" s="1" t="s">
        <v>29020</v>
      </c>
      <c r="G10865" s="1">
        <v>2240075</v>
      </c>
      <c r="H10865" s="1" t="s">
        <v>29021</v>
      </c>
      <c r="I10865" s="2">
        <v>45081</v>
      </c>
      <c r="J10865" s="15" t="str">
        <f>MID(Tabla1[[#This Row],[HORA]],1,5)</f>
        <v>20:04</v>
      </c>
      <c r="K10865" s="16">
        <f>IF(Tabla1[[#This Row],[FECHA]]=I10866,IF(J10866-J10865&gt;0,(J10866-J10865)*1440,0),0)</f>
        <v>15.999999999999943</v>
      </c>
      <c r="L10865" s="14">
        <f>2+L10606-Datos!$C$8</f>
        <v>12.780000000000001</v>
      </c>
      <c r="M10865" s="13" t="s">
        <v>56263</v>
      </c>
      <c r="N10865" s="1" t="s">
        <v>29022</v>
      </c>
      <c r="O10865" s="1">
        <v>20</v>
      </c>
      <c r="P10865" s="1" t="s">
        <v>170</v>
      </c>
      <c r="Q10865" s="4" t="s">
        <v>21</v>
      </c>
    </row>
    <row r="10866" spans="1:17" ht="22.5" x14ac:dyDescent="0.25">
      <c r="A10866" s="3">
        <v>3191</v>
      </c>
      <c r="B10866" s="1" t="s">
        <v>9929</v>
      </c>
      <c r="C10866" s="1" t="s">
        <v>15</v>
      </c>
      <c r="D10866" s="1" t="s">
        <v>33</v>
      </c>
      <c r="E10866" s="1">
        <v>43744362</v>
      </c>
      <c r="F10866" s="1" t="s">
        <v>9930</v>
      </c>
      <c r="G10866" s="1">
        <v>2240078</v>
      </c>
      <c r="H10866" s="1" t="s">
        <v>9931</v>
      </c>
      <c r="I10866" s="2">
        <v>45081</v>
      </c>
      <c r="J10866" s="15" t="str">
        <f>MID(Tabla1[[#This Row],[HORA]],1,5)</f>
        <v>20:20</v>
      </c>
      <c r="K10866" s="16">
        <f>IF(Tabla1[[#This Row],[FECHA]]=I10867,IF(J10867-J10866&gt;0,(J10867-J10866)*1440,0),0)</f>
        <v>1.9999999999999929</v>
      </c>
      <c r="L10866" s="14">
        <f>2+L10607-Datos!$C$8</f>
        <v>10.08</v>
      </c>
      <c r="M10866" s="13" t="s">
        <v>56278</v>
      </c>
      <c r="N10866" s="1" t="s">
        <v>9932</v>
      </c>
      <c r="O10866" s="1">
        <v>70</v>
      </c>
      <c r="P10866" s="1" t="s">
        <v>27</v>
      </c>
      <c r="Q10866" s="4" t="s">
        <v>21</v>
      </c>
    </row>
    <row r="10867" spans="1:17" ht="22.5" x14ac:dyDescent="0.25">
      <c r="A10867" s="3">
        <v>3192</v>
      </c>
      <c r="B10867" s="1" t="s">
        <v>9933</v>
      </c>
      <c r="C10867" s="1" t="s">
        <v>15</v>
      </c>
      <c r="D10867" s="1" t="s">
        <v>23</v>
      </c>
      <c r="E10867" s="1">
        <v>16562967</v>
      </c>
      <c r="F10867" s="1" t="s">
        <v>9934</v>
      </c>
      <c r="G10867" s="1">
        <v>2240081</v>
      </c>
      <c r="H10867" s="1" t="s">
        <v>9935</v>
      </c>
      <c r="I10867" s="2">
        <v>45081</v>
      </c>
      <c r="J10867" s="15" t="str">
        <f>MID(Tabla1[[#This Row],[HORA]],1,5)</f>
        <v>20:22</v>
      </c>
      <c r="K10867" s="16">
        <f>IF(Tabla1[[#This Row],[FECHA]]=I10868,IF(J10868-J10867&gt;0,(J10868-J10867)*1440,0),0)</f>
        <v>1.9999999999999929</v>
      </c>
      <c r="L10867" s="14">
        <f>2+L10608-Datos!$C$8</f>
        <v>10.74</v>
      </c>
      <c r="M10867" s="13" t="s">
        <v>56281</v>
      </c>
      <c r="N10867" s="1" t="s">
        <v>583</v>
      </c>
      <c r="O10867" s="1">
        <v>10</v>
      </c>
      <c r="P10867" s="1" t="s">
        <v>27</v>
      </c>
      <c r="Q10867" s="4" t="s">
        <v>21</v>
      </c>
    </row>
    <row r="10868" spans="1:17" ht="22.5" x14ac:dyDescent="0.25">
      <c r="A10868" s="3">
        <v>9286</v>
      </c>
      <c r="B10868" s="1" t="s">
        <v>29023</v>
      </c>
      <c r="C10868" s="1" t="s">
        <v>15</v>
      </c>
      <c r="D10868" s="1" t="s">
        <v>71</v>
      </c>
      <c r="E10868" s="1">
        <v>45323591</v>
      </c>
      <c r="F10868" s="1" t="s">
        <v>29024</v>
      </c>
      <c r="G10868" s="1">
        <v>45323591</v>
      </c>
      <c r="H10868" s="1" t="s">
        <v>29024</v>
      </c>
      <c r="I10868" s="2">
        <v>45081</v>
      </c>
      <c r="J10868" s="15" t="str">
        <f>MID(Tabla1[[#This Row],[HORA]],1,5)</f>
        <v>20:24</v>
      </c>
      <c r="K10868" s="16">
        <f>IF(Tabla1[[#This Row],[FECHA]]=I10869,IF(J10869-J10868&gt;0,(J10869-J10868)*1440,0),0)</f>
        <v>2.9999999999999893</v>
      </c>
      <c r="L10868" s="14">
        <f>2+L10609-Datos!$C$8</f>
        <v>10.68</v>
      </c>
      <c r="M10868" s="13" t="s">
        <v>56283</v>
      </c>
      <c r="N10868" s="1" t="s">
        <v>29025</v>
      </c>
      <c r="O10868" s="1">
        <v>60</v>
      </c>
      <c r="P10868" s="1" t="s">
        <v>170</v>
      </c>
      <c r="Q10868" s="4" t="s">
        <v>21</v>
      </c>
    </row>
    <row r="10869" spans="1:17" ht="22.5" x14ac:dyDescent="0.25">
      <c r="A10869" s="3">
        <v>9287</v>
      </c>
      <c r="B10869" s="1" t="s">
        <v>29026</v>
      </c>
      <c r="C10869" s="1" t="s">
        <v>15</v>
      </c>
      <c r="D10869" s="1" t="s">
        <v>40</v>
      </c>
      <c r="E10869" s="1">
        <v>44648803</v>
      </c>
      <c r="F10869" s="1" t="s">
        <v>29027</v>
      </c>
      <c r="G10869" s="1">
        <v>47847627</v>
      </c>
      <c r="H10869" s="1" t="s">
        <v>29028</v>
      </c>
      <c r="I10869" s="2">
        <v>45081</v>
      </c>
      <c r="J10869" s="15" t="str">
        <f>MID(Tabla1[[#This Row],[HORA]],1,5)</f>
        <v>20:27</v>
      </c>
      <c r="K10869" s="16">
        <f>IF(Tabla1[[#This Row],[FECHA]]=I10870,IF(J10870-J10869&gt;0,(J10870-J10869)*1440,0),0)</f>
        <v>0</v>
      </c>
      <c r="L10869" s="14">
        <f>2+L10610-Datos!$C$8</f>
        <v>8.7800000000000011</v>
      </c>
      <c r="M10869" s="13" t="s">
        <v>56286</v>
      </c>
      <c r="N10869" s="1" t="s">
        <v>29029</v>
      </c>
      <c r="O10869" s="1">
        <v>15</v>
      </c>
      <c r="P10869" s="1" t="s">
        <v>170</v>
      </c>
      <c r="Q10869" s="4" t="s">
        <v>21</v>
      </c>
    </row>
    <row r="10870" spans="1:17" ht="22.5" x14ac:dyDescent="0.25">
      <c r="A10870" s="3">
        <v>16248</v>
      </c>
      <c r="B10870" s="1" t="s">
        <v>49356</v>
      </c>
      <c r="C10870" s="1" t="s">
        <v>15</v>
      </c>
      <c r="D10870" s="1" t="s">
        <v>82</v>
      </c>
      <c r="E10870" s="1">
        <v>20606904381</v>
      </c>
      <c r="F10870" s="1" t="s">
        <v>47678</v>
      </c>
      <c r="G10870" s="1">
        <v>373437</v>
      </c>
      <c r="H10870" s="1" t="s">
        <v>47679</v>
      </c>
      <c r="I10870" s="2">
        <v>45081</v>
      </c>
      <c r="J10870" s="15" t="str">
        <f>MID(Tabla1[[#This Row],[HORA]],1,5)</f>
        <v>20:27</v>
      </c>
      <c r="K10870" s="16">
        <f>IF(Tabla1[[#This Row],[FECHA]]=I10871,IF(J10871-J10870&gt;0,(J10871-J10870)*1440,0),0)</f>
        <v>14.00000000000011</v>
      </c>
      <c r="L10870" s="14">
        <f>2+L10611-Datos!$C$8</f>
        <v>9.7900000000000009</v>
      </c>
      <c r="M10870" s="13" t="s">
        <v>56286</v>
      </c>
      <c r="N10870" s="1" t="s">
        <v>49357</v>
      </c>
      <c r="O10870" s="1">
        <v>40</v>
      </c>
      <c r="P10870" s="1" t="s">
        <v>27</v>
      </c>
      <c r="Q10870" s="4" t="s">
        <v>21</v>
      </c>
    </row>
    <row r="10871" spans="1:17" ht="22.5" x14ac:dyDescent="0.25">
      <c r="A10871" s="3">
        <v>3193</v>
      </c>
      <c r="B10871" s="1" t="s">
        <v>9936</v>
      </c>
      <c r="C10871" s="1" t="s">
        <v>15</v>
      </c>
      <c r="D10871" s="1" t="s">
        <v>82</v>
      </c>
      <c r="E10871" s="1">
        <v>41710848</v>
      </c>
      <c r="F10871" s="1" t="s">
        <v>9937</v>
      </c>
      <c r="G10871" s="1">
        <v>41710848</v>
      </c>
      <c r="H10871" s="1" t="s">
        <v>9937</v>
      </c>
      <c r="I10871" s="2">
        <v>45081</v>
      </c>
      <c r="J10871" s="15" t="str">
        <f>MID(Tabla1[[#This Row],[HORA]],1,5)</f>
        <v>20:41</v>
      </c>
      <c r="K10871" s="16">
        <f>IF(Tabla1[[#This Row],[FECHA]]=I10872,IF(J10872-J10871&gt;0,(J10872-J10871)*1440,0),0)</f>
        <v>1.999999999999833</v>
      </c>
      <c r="L10871" s="14">
        <f>2+L10612-Datos!$C$8</f>
        <v>11.16</v>
      </c>
      <c r="M10871" s="13" t="s">
        <v>56300</v>
      </c>
      <c r="N10871" s="1" t="s">
        <v>9336</v>
      </c>
      <c r="O10871" s="1">
        <v>120</v>
      </c>
      <c r="P10871" s="1" t="s">
        <v>27</v>
      </c>
      <c r="Q10871" s="4" t="s">
        <v>206</v>
      </c>
    </row>
    <row r="10872" spans="1:17" ht="22.5" x14ac:dyDescent="0.25">
      <c r="A10872" s="3">
        <v>3194</v>
      </c>
      <c r="B10872" s="1" t="s">
        <v>9938</v>
      </c>
      <c r="C10872" s="1" t="s">
        <v>15</v>
      </c>
      <c r="D10872" s="1" t="s">
        <v>82</v>
      </c>
      <c r="E10872" s="1">
        <v>238248</v>
      </c>
      <c r="F10872" s="1" t="s">
        <v>9939</v>
      </c>
      <c r="G10872" s="1">
        <v>238248</v>
      </c>
      <c r="H10872" s="1" t="s">
        <v>9939</v>
      </c>
      <c r="I10872" s="2">
        <v>45081</v>
      </c>
      <c r="J10872" s="15" t="str">
        <f>MID(Tabla1[[#This Row],[HORA]],1,5)</f>
        <v>20:43</v>
      </c>
      <c r="K10872" s="16">
        <f>IF(Tabla1[[#This Row],[FECHA]]=I10873,IF(J10873-J10872&gt;0,(J10873-J10872)*1440,0),0)</f>
        <v>18.000000000000096</v>
      </c>
      <c r="L10872" s="14">
        <f>2+L10613-Datos!$C$8</f>
        <v>10.91</v>
      </c>
      <c r="M10872" s="13" t="s">
        <v>56302</v>
      </c>
      <c r="N10872" s="1" t="s">
        <v>9940</v>
      </c>
      <c r="O10872" s="1">
        <v>60</v>
      </c>
      <c r="P10872" s="1" t="s">
        <v>27</v>
      </c>
      <c r="Q10872" s="4" t="s">
        <v>21</v>
      </c>
    </row>
    <row r="10873" spans="1:17" ht="22.5" x14ac:dyDescent="0.25">
      <c r="A10873" s="3">
        <v>9288</v>
      </c>
      <c r="B10873" s="1" t="s">
        <v>29030</v>
      </c>
      <c r="C10873" s="1" t="s">
        <v>15</v>
      </c>
      <c r="D10873" s="1" t="s">
        <v>82</v>
      </c>
      <c r="E10873" s="1">
        <v>151923089</v>
      </c>
      <c r="F10873" s="1" t="s">
        <v>29031</v>
      </c>
      <c r="G10873" s="1">
        <v>151923089</v>
      </c>
      <c r="H10873" s="1" t="s">
        <v>29031</v>
      </c>
      <c r="I10873" s="2">
        <v>45081</v>
      </c>
      <c r="J10873" s="15" t="str">
        <f>MID(Tabla1[[#This Row],[HORA]],1,5)</f>
        <v>21:01</v>
      </c>
      <c r="K10873" s="16">
        <f>IF(Tabla1[[#This Row],[FECHA]]=I10874,IF(J10874-J10873&gt;0,(J10874-J10873)*1440,0),0)</f>
        <v>0</v>
      </c>
      <c r="L10873" s="14">
        <f>2+L10614-Datos!$C$8</f>
        <v>13.850000000000001</v>
      </c>
      <c r="M10873" s="13" t="s">
        <v>56320</v>
      </c>
      <c r="N10873" s="1" t="s">
        <v>29032</v>
      </c>
      <c r="O10873" s="1">
        <v>15</v>
      </c>
      <c r="P10873" s="1" t="s">
        <v>170</v>
      </c>
      <c r="Q10873" s="4" t="s">
        <v>21</v>
      </c>
    </row>
    <row r="10874" spans="1:17" ht="22.5" x14ac:dyDescent="0.25">
      <c r="A10874" s="3">
        <v>3199</v>
      </c>
      <c r="B10874" s="1" t="s">
        <v>9951</v>
      </c>
      <c r="C10874" s="1" t="s">
        <v>15</v>
      </c>
      <c r="D10874" s="1" t="s">
        <v>40</v>
      </c>
      <c r="E10874" s="1">
        <v>27400866</v>
      </c>
      <c r="F10874" s="1" t="s">
        <v>5186</v>
      </c>
      <c r="G10874" s="1">
        <v>27400866</v>
      </c>
      <c r="H10874" s="1" t="s">
        <v>5186</v>
      </c>
      <c r="I10874" s="2">
        <v>45082</v>
      </c>
      <c r="J10874" s="15" t="str">
        <f>MID(Tabla1[[#This Row],[HORA]],1,5)</f>
        <v>06:22</v>
      </c>
      <c r="K10874" s="16">
        <f>IF(Tabla1[[#This Row],[FECHA]]=I10875,IF(J10875-J10874&gt;0,(J10875-J10874)*1440,0),0)</f>
        <v>5.9999999999999787</v>
      </c>
      <c r="L10874" s="14">
        <f>2+L10615-Datos!$C$8</f>
        <v>11</v>
      </c>
      <c r="M10874" s="13" t="s">
        <v>492</v>
      </c>
      <c r="N10874" s="1" t="s">
        <v>9952</v>
      </c>
      <c r="O10874" s="1">
        <v>60</v>
      </c>
      <c r="P10874" s="1" t="s">
        <v>27</v>
      </c>
      <c r="Q10874" s="4" t="s">
        <v>21</v>
      </c>
    </row>
    <row r="10875" spans="1:17" ht="22.5" x14ac:dyDescent="0.25">
      <c r="A10875" s="3">
        <v>3200</v>
      </c>
      <c r="B10875" s="1" t="s">
        <v>9953</v>
      </c>
      <c r="C10875" s="1" t="s">
        <v>15</v>
      </c>
      <c r="D10875" s="1" t="s">
        <v>40</v>
      </c>
      <c r="E10875" s="1">
        <v>16696750</v>
      </c>
      <c r="F10875" s="1" t="s">
        <v>4208</v>
      </c>
      <c r="G10875" s="1">
        <v>43406722</v>
      </c>
      <c r="H10875" s="1" t="s">
        <v>9954</v>
      </c>
      <c r="I10875" s="2">
        <v>45082</v>
      </c>
      <c r="J10875" s="15" t="str">
        <f>MID(Tabla1[[#This Row],[HORA]],1,5)</f>
        <v>06:28</v>
      </c>
      <c r="K10875" s="16">
        <f>IF(Tabla1[[#This Row],[FECHA]]=I10876,IF(J10876-J10875&gt;0,(J10876-J10875)*1440,0),0)</f>
        <v>13.000000000000034</v>
      </c>
      <c r="L10875" s="14">
        <f>2+L10616-Datos!$C$8</f>
        <v>9.2100000000000009</v>
      </c>
      <c r="M10875" s="13" t="s">
        <v>5068</v>
      </c>
      <c r="N10875" s="1" t="s">
        <v>9955</v>
      </c>
      <c r="O10875" s="1">
        <v>15</v>
      </c>
      <c r="P10875" s="1" t="s">
        <v>27</v>
      </c>
      <c r="Q10875" s="4" t="s">
        <v>21</v>
      </c>
    </row>
    <row r="10876" spans="1:17" ht="22.5" x14ac:dyDescent="0.25">
      <c r="A10876" s="3">
        <v>16250</v>
      </c>
      <c r="B10876" s="1" t="s">
        <v>49362</v>
      </c>
      <c r="C10876" s="1" t="s">
        <v>15</v>
      </c>
      <c r="D10876" s="1" t="s">
        <v>40</v>
      </c>
      <c r="E10876" s="1">
        <v>20604423555</v>
      </c>
      <c r="F10876" s="1" t="s">
        <v>49363</v>
      </c>
      <c r="G10876" s="1">
        <v>16687242</v>
      </c>
      <c r="H10876" s="1" t="s">
        <v>49364</v>
      </c>
      <c r="I10876" s="2">
        <v>45082</v>
      </c>
      <c r="J10876" s="15" t="str">
        <f>MID(Tabla1[[#This Row],[HORA]],1,5)</f>
        <v>06:41</v>
      </c>
      <c r="K10876" s="16">
        <f>IF(Tabla1[[#This Row],[FECHA]]=I10877,IF(J10877-J10876&gt;0,(J10877-J10876)*1440,0),0)</f>
        <v>0.99999999999999645</v>
      </c>
      <c r="L10876" s="14">
        <f>2+L10617-Datos!$C$8</f>
        <v>10</v>
      </c>
      <c r="M10876" s="13" t="s">
        <v>836</v>
      </c>
      <c r="N10876" s="1" t="s">
        <v>49365</v>
      </c>
      <c r="O10876" s="1">
        <v>10</v>
      </c>
      <c r="P10876" s="1" t="s">
        <v>27</v>
      </c>
      <c r="Q10876" s="4" t="s">
        <v>21</v>
      </c>
    </row>
    <row r="10877" spans="1:17" ht="22.5" x14ac:dyDescent="0.25">
      <c r="A10877" s="3">
        <v>3201</v>
      </c>
      <c r="B10877" s="1" t="s">
        <v>9956</v>
      </c>
      <c r="C10877" s="1" t="s">
        <v>15</v>
      </c>
      <c r="D10877" s="1" t="s">
        <v>40</v>
      </c>
      <c r="E10877" s="1">
        <v>44069179</v>
      </c>
      <c r="F10877" s="1" t="s">
        <v>7466</v>
      </c>
      <c r="G10877" s="1">
        <v>2240088</v>
      </c>
      <c r="H10877" s="1" t="s">
        <v>9957</v>
      </c>
      <c r="I10877" s="2">
        <v>45082</v>
      </c>
      <c r="J10877" s="15" t="str">
        <f>MID(Tabla1[[#This Row],[HORA]],1,5)</f>
        <v>06:42</v>
      </c>
      <c r="K10877" s="16">
        <f>IF(Tabla1[[#This Row],[FECHA]]=I10878,IF(J10878-J10877&gt;0,(J10878-J10877)*1440,0),0)</f>
        <v>0.99999999999999645</v>
      </c>
      <c r="L10877" s="14">
        <f>2+L10618-Datos!$C$8</f>
        <v>8.74</v>
      </c>
      <c r="M10877" s="13" t="s">
        <v>744</v>
      </c>
      <c r="N10877" s="1" t="s">
        <v>9112</v>
      </c>
      <c r="O10877" s="1">
        <v>20</v>
      </c>
      <c r="P10877" s="1" t="s">
        <v>27</v>
      </c>
      <c r="Q10877" s="4" t="s">
        <v>21</v>
      </c>
    </row>
    <row r="10878" spans="1:17" ht="22.5" x14ac:dyDescent="0.25">
      <c r="A10878" s="3">
        <v>3202</v>
      </c>
      <c r="B10878" s="1" t="s">
        <v>9958</v>
      </c>
      <c r="C10878" s="1" t="s">
        <v>15</v>
      </c>
      <c r="D10878" s="1" t="s">
        <v>40</v>
      </c>
      <c r="E10878" s="1">
        <v>44069179</v>
      </c>
      <c r="F10878" s="1" t="s">
        <v>7466</v>
      </c>
      <c r="G10878" s="1">
        <v>2240089</v>
      </c>
      <c r="H10878" s="1" t="s">
        <v>9959</v>
      </c>
      <c r="I10878" s="2">
        <v>45082</v>
      </c>
      <c r="J10878" s="15" t="str">
        <f>MID(Tabla1[[#This Row],[HORA]],1,5)</f>
        <v>06:43</v>
      </c>
      <c r="K10878" s="16">
        <f>IF(Tabla1[[#This Row],[FECHA]]=I10879,IF(J10879-J10878&gt;0,(J10879-J10878)*1440,0),0)</f>
        <v>21.000000000000007</v>
      </c>
      <c r="L10878" s="14">
        <f>2+L10619-Datos!$C$8</f>
        <v>11.66</v>
      </c>
      <c r="M10878" s="13" t="s">
        <v>841</v>
      </c>
      <c r="N10878" s="1" t="s">
        <v>9112</v>
      </c>
      <c r="O10878" s="1">
        <v>20</v>
      </c>
      <c r="P10878" s="1" t="s">
        <v>27</v>
      </c>
      <c r="Q10878" s="4" t="s">
        <v>21</v>
      </c>
    </row>
    <row r="10879" spans="1:17" ht="22.5" x14ac:dyDescent="0.25">
      <c r="A10879" s="3">
        <v>9290</v>
      </c>
      <c r="B10879" s="1" t="s">
        <v>29036</v>
      </c>
      <c r="C10879" s="1" t="s">
        <v>15</v>
      </c>
      <c r="D10879" s="1" t="s">
        <v>40</v>
      </c>
      <c r="E10879" s="1">
        <v>16545272</v>
      </c>
      <c r="F10879" s="1" t="s">
        <v>13524</v>
      </c>
      <c r="G10879" s="1">
        <v>16545272</v>
      </c>
      <c r="H10879" s="1" t="s">
        <v>13524</v>
      </c>
      <c r="I10879" s="2">
        <v>45082</v>
      </c>
      <c r="J10879" s="15" t="str">
        <f>MID(Tabla1[[#This Row],[HORA]],1,5)</f>
        <v>07:04</v>
      </c>
      <c r="K10879" s="16">
        <f>IF(Tabla1[[#This Row],[FECHA]]=I10880,IF(J10880-J10879&gt;0,(J10880-J10879)*1440,0),0)</f>
        <v>8.999999999999968</v>
      </c>
      <c r="L10879" s="14">
        <f>2+L10620-Datos!$C$8</f>
        <v>14.14</v>
      </c>
      <c r="M10879" s="13" t="s">
        <v>606</v>
      </c>
      <c r="N10879" s="1" t="s">
        <v>27678</v>
      </c>
      <c r="O10879" s="1">
        <v>25</v>
      </c>
      <c r="P10879" s="1" t="s">
        <v>170</v>
      </c>
      <c r="Q10879" s="4" t="s">
        <v>21</v>
      </c>
    </row>
    <row r="10880" spans="1:17" ht="22.5" x14ac:dyDescent="0.25">
      <c r="A10880" s="3">
        <v>3203</v>
      </c>
      <c r="B10880" s="1" t="s">
        <v>9960</v>
      </c>
      <c r="C10880" s="1" t="s">
        <v>15</v>
      </c>
      <c r="D10880" s="1" t="s">
        <v>40</v>
      </c>
      <c r="E10880" s="1">
        <v>27853032</v>
      </c>
      <c r="F10880" s="1" t="s">
        <v>9961</v>
      </c>
      <c r="G10880" s="1">
        <v>2240092</v>
      </c>
      <c r="H10880" s="1" t="s">
        <v>9962</v>
      </c>
      <c r="I10880" s="2">
        <v>45082</v>
      </c>
      <c r="J10880" s="15" t="str">
        <f>MID(Tabla1[[#This Row],[HORA]],1,5)</f>
        <v>07:13</v>
      </c>
      <c r="K10880" s="16">
        <f>IF(Tabla1[[#This Row],[FECHA]]=I10881,IF(J10881-J10880&gt;0,(J10881-J10880)*1440,0),0)</f>
        <v>1.9999999999999929</v>
      </c>
      <c r="L10880" s="14">
        <f>2+L10621-Datos!$C$8</f>
        <v>9.84</v>
      </c>
      <c r="M10880" s="13" t="s">
        <v>3124</v>
      </c>
      <c r="N10880" s="1" t="s">
        <v>9963</v>
      </c>
      <c r="O10880" s="1">
        <v>15</v>
      </c>
      <c r="P10880" s="1" t="s">
        <v>27</v>
      </c>
      <c r="Q10880" s="4" t="s">
        <v>21</v>
      </c>
    </row>
    <row r="10881" spans="1:17" ht="22.5" x14ac:dyDescent="0.25">
      <c r="A10881" s="3">
        <v>3204</v>
      </c>
      <c r="B10881" s="1" t="s">
        <v>9964</v>
      </c>
      <c r="C10881" s="1" t="s">
        <v>15</v>
      </c>
      <c r="D10881" s="1" t="s">
        <v>40</v>
      </c>
      <c r="E10881" s="1">
        <v>2842951</v>
      </c>
      <c r="F10881" s="1" t="s">
        <v>9965</v>
      </c>
      <c r="G10881" s="1">
        <v>2874161</v>
      </c>
      <c r="H10881" s="1" t="s">
        <v>9966</v>
      </c>
      <c r="I10881" s="2">
        <v>45082</v>
      </c>
      <c r="J10881" s="15" t="str">
        <f>MID(Tabla1[[#This Row],[HORA]],1,5)</f>
        <v>07:15</v>
      </c>
      <c r="K10881" s="16">
        <f>IF(Tabla1[[#This Row],[FECHA]]=I10882,IF(J10882-J10881&gt;0,(J10882-J10881)*1440,0),0)</f>
        <v>15.000000000000027</v>
      </c>
      <c r="L10881" s="14">
        <f>2+L10622-Datos!$C$8</f>
        <v>8.9400000000000013</v>
      </c>
      <c r="M10881" s="13" t="s">
        <v>3128</v>
      </c>
      <c r="N10881" s="1" t="s">
        <v>9967</v>
      </c>
      <c r="O10881" s="1">
        <v>20</v>
      </c>
      <c r="P10881" s="1" t="s">
        <v>27</v>
      </c>
      <c r="Q10881" s="4" t="s">
        <v>21</v>
      </c>
    </row>
    <row r="10882" spans="1:17" ht="22.5" x14ac:dyDescent="0.25">
      <c r="A10882" s="3">
        <v>9291</v>
      </c>
      <c r="B10882" s="1" t="s">
        <v>29037</v>
      </c>
      <c r="C10882" s="1" t="s">
        <v>15</v>
      </c>
      <c r="D10882" s="1" t="s">
        <v>82</v>
      </c>
      <c r="E10882" s="1">
        <v>10789137</v>
      </c>
      <c r="F10882" s="1" t="s">
        <v>4996</v>
      </c>
      <c r="G10882" s="1">
        <v>2240095</v>
      </c>
      <c r="H10882" s="1" t="s">
        <v>29038</v>
      </c>
      <c r="I10882" s="2">
        <v>45082</v>
      </c>
      <c r="J10882" s="15" t="str">
        <f>MID(Tabla1[[#This Row],[HORA]],1,5)</f>
        <v>07:30</v>
      </c>
      <c r="K10882" s="16">
        <f>IF(Tabla1[[#This Row],[FECHA]]=I10883,IF(J10883-J10882&gt;0,(J10883-J10882)*1440,0),0)</f>
        <v>1.9999999999999929</v>
      </c>
      <c r="L10882" s="14">
        <f>2+L10623-Datos!$C$8</f>
        <v>10.14</v>
      </c>
      <c r="M10882" s="13" t="s">
        <v>4194</v>
      </c>
      <c r="N10882" s="1" t="s">
        <v>174</v>
      </c>
      <c r="O10882" s="1">
        <v>10</v>
      </c>
      <c r="P10882" s="1" t="s">
        <v>170</v>
      </c>
      <c r="Q10882" s="4" t="s">
        <v>21</v>
      </c>
    </row>
    <row r="10883" spans="1:17" ht="22.5" x14ac:dyDescent="0.25">
      <c r="A10883" s="3">
        <v>9292</v>
      </c>
      <c r="B10883" s="1" t="s">
        <v>29039</v>
      </c>
      <c r="C10883" s="1" t="s">
        <v>15</v>
      </c>
      <c r="D10883" s="1" t="s">
        <v>40</v>
      </c>
      <c r="E10883" s="1">
        <v>46947693</v>
      </c>
      <c r="F10883" s="1" t="s">
        <v>29040</v>
      </c>
      <c r="G10883" s="1">
        <v>42235563</v>
      </c>
      <c r="H10883" s="1" t="s">
        <v>29041</v>
      </c>
      <c r="I10883" s="2">
        <v>45082</v>
      </c>
      <c r="J10883" s="15" t="str">
        <f>MID(Tabla1[[#This Row],[HORA]],1,5)</f>
        <v>07:32</v>
      </c>
      <c r="K10883" s="16">
        <f>IF(Tabla1[[#This Row],[FECHA]]=I10884,IF(J10884-J10883&gt;0,(J10884-J10883)*1440,0),0)</f>
        <v>16.000000000000021</v>
      </c>
      <c r="L10883" s="14">
        <f>2+L10624-Datos!$C$8</f>
        <v>11.64</v>
      </c>
      <c r="M10883" s="13" t="s">
        <v>10464</v>
      </c>
      <c r="N10883" s="1" t="s">
        <v>18726</v>
      </c>
      <c r="O10883" s="1">
        <v>10</v>
      </c>
      <c r="P10883" s="1" t="s">
        <v>170</v>
      </c>
      <c r="Q10883" s="4" t="s">
        <v>21</v>
      </c>
    </row>
    <row r="10884" spans="1:17" ht="22.5" x14ac:dyDescent="0.25">
      <c r="A10884" s="3">
        <v>3205</v>
      </c>
      <c r="B10884" s="1" t="s">
        <v>9968</v>
      </c>
      <c r="C10884" s="1" t="s">
        <v>15</v>
      </c>
      <c r="D10884" s="1" t="s">
        <v>40</v>
      </c>
      <c r="E10884" s="1">
        <v>16500761</v>
      </c>
      <c r="F10884" s="1" t="s">
        <v>9969</v>
      </c>
      <c r="G10884" s="1">
        <v>2240098</v>
      </c>
      <c r="H10884" s="1" t="s">
        <v>9970</v>
      </c>
      <c r="I10884" s="2">
        <v>45082</v>
      </c>
      <c r="J10884" s="15" t="str">
        <f>MID(Tabla1[[#This Row],[HORA]],1,5)</f>
        <v>07:48</v>
      </c>
      <c r="K10884" s="16">
        <f>IF(Tabla1[[#This Row],[FECHA]]=I10885,IF(J10885-J10884&gt;0,(J10885-J10884)*1440,0),0)</f>
        <v>9.9999999999999645</v>
      </c>
      <c r="L10884" s="14">
        <f>2+L10625-Datos!$C$8</f>
        <v>8.99</v>
      </c>
      <c r="M10884" s="13" t="s">
        <v>2192</v>
      </c>
      <c r="N10884" s="1" t="s">
        <v>9971</v>
      </c>
      <c r="O10884" s="1">
        <v>15</v>
      </c>
      <c r="P10884" s="1" t="s">
        <v>27</v>
      </c>
      <c r="Q10884" s="4" t="s">
        <v>21</v>
      </c>
    </row>
    <row r="10885" spans="1:17" ht="22.5" x14ac:dyDescent="0.25">
      <c r="A10885" s="3">
        <v>3206</v>
      </c>
      <c r="B10885" s="1" t="s">
        <v>9972</v>
      </c>
      <c r="C10885" s="1" t="s">
        <v>15</v>
      </c>
      <c r="D10885" s="1" t="s">
        <v>40</v>
      </c>
      <c r="E10885" s="1">
        <v>76791919</v>
      </c>
      <c r="F10885" s="1" t="s">
        <v>9973</v>
      </c>
      <c r="G10885" s="1">
        <v>76791919</v>
      </c>
      <c r="H10885" s="1" t="s">
        <v>9973</v>
      </c>
      <c r="I10885" s="2">
        <v>45082</v>
      </c>
      <c r="J10885" s="15" t="str">
        <f>MID(Tabla1[[#This Row],[HORA]],1,5)</f>
        <v>07:58</v>
      </c>
      <c r="K10885" s="16">
        <f>IF(Tabla1[[#This Row],[FECHA]]=I10886,IF(J10886-J10885&gt;0,(J10886-J10885)*1440,0),0)</f>
        <v>0</v>
      </c>
      <c r="L10885" s="14">
        <f>2+L10626-Datos!$C$8</f>
        <v>11.14</v>
      </c>
      <c r="M10885" s="13" t="s">
        <v>2463</v>
      </c>
      <c r="N10885" s="1" t="s">
        <v>2178</v>
      </c>
      <c r="O10885" s="1">
        <v>15</v>
      </c>
      <c r="P10885" s="1" t="s">
        <v>27</v>
      </c>
      <c r="Q10885" s="4" t="s">
        <v>21</v>
      </c>
    </row>
    <row r="10886" spans="1:17" ht="22.5" x14ac:dyDescent="0.25">
      <c r="A10886" s="3">
        <v>9293</v>
      </c>
      <c r="B10886" s="1" t="s">
        <v>29042</v>
      </c>
      <c r="C10886" s="1" t="s">
        <v>15</v>
      </c>
      <c r="D10886" s="1" t="s">
        <v>82</v>
      </c>
      <c r="E10886" s="1">
        <v>47966475</v>
      </c>
      <c r="F10886" s="1" t="s">
        <v>29043</v>
      </c>
      <c r="G10886" s="1">
        <v>75559122</v>
      </c>
      <c r="H10886" s="1" t="s">
        <v>29044</v>
      </c>
      <c r="I10886" s="2">
        <v>45082</v>
      </c>
      <c r="J10886" s="15" t="str">
        <f>MID(Tabla1[[#This Row],[HORA]],1,5)</f>
        <v>07:58</v>
      </c>
      <c r="K10886" s="16">
        <f>IF(Tabla1[[#This Row],[FECHA]]=I10887,IF(J10887-J10886&gt;0,(J10887-J10886)*1440,0),0)</f>
        <v>3.9999999999999858</v>
      </c>
      <c r="L10886" s="14">
        <f>2+L10627-Datos!$C$8</f>
        <v>12.84</v>
      </c>
      <c r="M10886" s="13" t="s">
        <v>2463</v>
      </c>
      <c r="N10886" s="1" t="s">
        <v>29045</v>
      </c>
      <c r="O10886" s="1">
        <v>15</v>
      </c>
      <c r="P10886" s="1" t="s">
        <v>170</v>
      </c>
      <c r="Q10886" s="4" t="s">
        <v>21</v>
      </c>
    </row>
    <row r="10887" spans="1:17" ht="22.5" x14ac:dyDescent="0.25">
      <c r="A10887" s="3">
        <v>9294</v>
      </c>
      <c r="B10887" s="1" t="s">
        <v>29046</v>
      </c>
      <c r="C10887" s="1" t="s">
        <v>15</v>
      </c>
      <c r="D10887" s="1" t="s">
        <v>40</v>
      </c>
      <c r="E10887" s="1">
        <v>43755988</v>
      </c>
      <c r="F10887" s="1" t="s">
        <v>10541</v>
      </c>
      <c r="G10887" s="1">
        <v>2240102</v>
      </c>
      <c r="H10887" s="1" t="s">
        <v>9065</v>
      </c>
      <c r="I10887" s="2">
        <v>45082</v>
      </c>
      <c r="J10887" s="15" t="str">
        <f>MID(Tabla1[[#This Row],[HORA]],1,5)</f>
        <v>08:02</v>
      </c>
      <c r="K10887" s="16">
        <f>IF(Tabla1[[#This Row],[FECHA]]=I10888,IF(J10888-J10887&gt;0,(J10888-J10887)*1440,0),0)</f>
        <v>1.9999999999999929</v>
      </c>
      <c r="L10887" s="14">
        <f>2+L10628-Datos!$C$8</f>
        <v>10</v>
      </c>
      <c r="M10887" s="13" t="s">
        <v>5308</v>
      </c>
      <c r="N10887" s="1" t="s">
        <v>29047</v>
      </c>
      <c r="O10887" s="1">
        <v>70</v>
      </c>
      <c r="P10887" s="1" t="s">
        <v>170</v>
      </c>
      <c r="Q10887" s="4" t="s">
        <v>21</v>
      </c>
    </row>
    <row r="10888" spans="1:17" ht="22.5" x14ac:dyDescent="0.25">
      <c r="A10888" s="3">
        <v>9295</v>
      </c>
      <c r="B10888" s="1" t="s">
        <v>29048</v>
      </c>
      <c r="C10888" s="1" t="s">
        <v>15</v>
      </c>
      <c r="D10888" s="1" t="s">
        <v>40</v>
      </c>
      <c r="E10888" s="1">
        <v>43024424</v>
      </c>
      <c r="F10888" s="1" t="s">
        <v>12014</v>
      </c>
      <c r="G10888" s="1">
        <v>2240103</v>
      </c>
      <c r="H10888" s="1" t="s">
        <v>29049</v>
      </c>
      <c r="I10888" s="2">
        <v>45082</v>
      </c>
      <c r="J10888" s="15" t="str">
        <f>MID(Tabla1[[#This Row],[HORA]],1,5)</f>
        <v>08:04</v>
      </c>
      <c r="K10888" s="16">
        <f>IF(Tabla1[[#This Row],[FECHA]]=I10889,IF(J10889-J10888&gt;0,(J10889-J10888)*1440,0),0)</f>
        <v>11.000000000000041</v>
      </c>
      <c r="L10888" s="14">
        <f>2+L10629-Datos!$C$8</f>
        <v>10.940000000000001</v>
      </c>
      <c r="M10888" s="13" t="s">
        <v>12118</v>
      </c>
      <c r="N10888" s="1" t="s">
        <v>29050</v>
      </c>
      <c r="O10888" s="1">
        <v>25</v>
      </c>
      <c r="P10888" s="1" t="s">
        <v>170</v>
      </c>
      <c r="Q10888" s="4" t="s">
        <v>21</v>
      </c>
    </row>
    <row r="10889" spans="1:17" ht="22.5" x14ac:dyDescent="0.25">
      <c r="A10889" s="3">
        <v>3207</v>
      </c>
      <c r="B10889" s="1" t="s">
        <v>9974</v>
      </c>
      <c r="C10889" s="1" t="s">
        <v>15</v>
      </c>
      <c r="D10889" s="1" t="s">
        <v>40</v>
      </c>
      <c r="E10889" s="1">
        <v>16788004</v>
      </c>
      <c r="F10889" s="1" t="s">
        <v>9975</v>
      </c>
      <c r="G10889" s="1">
        <v>16788004</v>
      </c>
      <c r="H10889" s="1" t="s">
        <v>9975</v>
      </c>
      <c r="I10889" s="2">
        <v>45082</v>
      </c>
      <c r="J10889" s="15" t="str">
        <f>MID(Tabla1[[#This Row],[HORA]],1,5)</f>
        <v>08:15</v>
      </c>
      <c r="K10889" s="16">
        <f>IF(Tabla1[[#This Row],[FECHA]]=I10890,IF(J10890-J10889&gt;0,(J10890-J10889)*1440,0),0)</f>
        <v>1.0000000000000764</v>
      </c>
      <c r="L10889" s="14">
        <f>2+L10630-Datos!$C$8</f>
        <v>11.18</v>
      </c>
      <c r="M10889" s="13" t="s">
        <v>5326</v>
      </c>
      <c r="N10889" s="1" t="s">
        <v>2078</v>
      </c>
      <c r="O10889" s="1">
        <v>8</v>
      </c>
      <c r="P10889" s="1" t="s">
        <v>27</v>
      </c>
      <c r="Q10889" s="4" t="s">
        <v>21</v>
      </c>
    </row>
    <row r="10890" spans="1:17" ht="22.5" x14ac:dyDescent="0.25">
      <c r="A10890" s="3">
        <v>16251</v>
      </c>
      <c r="B10890" s="1" t="s">
        <v>49366</v>
      </c>
      <c r="C10890" s="1" t="s">
        <v>15</v>
      </c>
      <c r="D10890" s="1" t="s">
        <v>40</v>
      </c>
      <c r="E10890" s="1">
        <v>20610239308</v>
      </c>
      <c r="F10890" s="1" t="s">
        <v>49367</v>
      </c>
      <c r="G10890" s="1">
        <v>2240105</v>
      </c>
      <c r="H10890" s="1" t="s">
        <v>49368</v>
      </c>
      <c r="I10890" s="2">
        <v>45082</v>
      </c>
      <c r="J10890" s="15" t="str">
        <f>MID(Tabla1[[#This Row],[HORA]],1,5)</f>
        <v>08:16</v>
      </c>
      <c r="K10890" s="16">
        <f>IF(Tabla1[[#This Row],[FECHA]]=I10891,IF(J10891-J10890&gt;0,(J10891-J10890)*1440,0),0)</f>
        <v>5.9999999999999787</v>
      </c>
      <c r="L10890" s="14">
        <f>2+L10631-Datos!$C$8</f>
        <v>8.8500000000000014</v>
      </c>
      <c r="M10890" s="13" t="s">
        <v>1576</v>
      </c>
      <c r="N10890" s="1" t="s">
        <v>583</v>
      </c>
      <c r="O10890" s="1">
        <v>10</v>
      </c>
      <c r="P10890" s="1" t="s">
        <v>27</v>
      </c>
      <c r="Q10890" s="4" t="s">
        <v>21</v>
      </c>
    </row>
    <row r="10891" spans="1:17" ht="22.5" x14ac:dyDescent="0.25">
      <c r="A10891" s="3">
        <v>3208</v>
      </c>
      <c r="B10891" s="1" t="s">
        <v>9976</v>
      </c>
      <c r="C10891" s="1" t="s">
        <v>15</v>
      </c>
      <c r="D10891" s="1" t="s">
        <v>33</v>
      </c>
      <c r="E10891" s="1">
        <v>45717632</v>
      </c>
      <c r="F10891" s="1" t="s">
        <v>9977</v>
      </c>
      <c r="G10891" s="1">
        <v>48663197</v>
      </c>
      <c r="H10891" s="1" t="s">
        <v>9978</v>
      </c>
      <c r="I10891" s="2">
        <v>45082</v>
      </c>
      <c r="J10891" s="15" t="str">
        <f>MID(Tabla1[[#This Row],[HORA]],1,5)</f>
        <v>08:22</v>
      </c>
      <c r="K10891" s="16">
        <f>IF(Tabla1[[#This Row],[FECHA]]=I10892,IF(J10892-J10891&gt;0,(J10892-J10891)*1440,0),0)</f>
        <v>2.9999999999999094</v>
      </c>
      <c r="L10891" s="14">
        <f>2+L10632-Datos!$C$8</f>
        <v>10.09</v>
      </c>
      <c r="M10891" s="13" t="s">
        <v>209</v>
      </c>
      <c r="N10891" s="1" t="s">
        <v>9979</v>
      </c>
      <c r="O10891" s="1">
        <v>20</v>
      </c>
      <c r="P10891" s="1" t="s">
        <v>27</v>
      </c>
      <c r="Q10891" s="4" t="s">
        <v>21</v>
      </c>
    </row>
    <row r="10892" spans="1:17" ht="22.5" x14ac:dyDescent="0.25">
      <c r="A10892" s="3">
        <v>3209</v>
      </c>
      <c r="B10892" s="1" t="s">
        <v>9980</v>
      </c>
      <c r="C10892" s="1" t="s">
        <v>15</v>
      </c>
      <c r="D10892" s="1" t="s">
        <v>40</v>
      </c>
      <c r="E10892" s="1">
        <v>16756111</v>
      </c>
      <c r="F10892" s="1" t="s">
        <v>3470</v>
      </c>
      <c r="G10892" s="1">
        <v>2240107</v>
      </c>
      <c r="H10892" s="1" t="s">
        <v>9981</v>
      </c>
      <c r="I10892" s="2">
        <v>45082</v>
      </c>
      <c r="J10892" s="15" t="str">
        <f>MID(Tabla1[[#This Row],[HORA]],1,5)</f>
        <v>08:25</v>
      </c>
      <c r="K10892" s="16">
        <f>IF(Tabla1[[#This Row],[FECHA]]=I10893,IF(J10893-J10892&gt;0,(J10893-J10892)*1440,0),0)</f>
        <v>5.0000000000000622</v>
      </c>
      <c r="L10892" s="14">
        <f>2+L10633-Datos!$C$8</f>
        <v>9.7800000000000011</v>
      </c>
      <c r="M10892" s="13" t="s">
        <v>3144</v>
      </c>
      <c r="N10892" s="1" t="s">
        <v>9982</v>
      </c>
      <c r="O10892" s="1">
        <v>30</v>
      </c>
      <c r="P10892" s="1" t="s">
        <v>27</v>
      </c>
      <c r="Q10892" s="4" t="s">
        <v>21</v>
      </c>
    </row>
    <row r="10893" spans="1:17" ht="22.5" x14ac:dyDescent="0.25">
      <c r="A10893" s="3">
        <v>3210</v>
      </c>
      <c r="B10893" s="1" t="s">
        <v>9983</v>
      </c>
      <c r="C10893" s="1" t="s">
        <v>15</v>
      </c>
      <c r="D10893" s="1" t="s">
        <v>40</v>
      </c>
      <c r="E10893" s="1">
        <v>16748918</v>
      </c>
      <c r="F10893" s="1" t="s">
        <v>9984</v>
      </c>
      <c r="G10893" s="1">
        <v>2240110</v>
      </c>
      <c r="H10893" s="1" t="s">
        <v>9985</v>
      </c>
      <c r="I10893" s="2">
        <v>45082</v>
      </c>
      <c r="J10893" s="15" t="str">
        <f>MID(Tabla1[[#This Row],[HORA]],1,5)</f>
        <v>08:30</v>
      </c>
      <c r="K10893" s="16">
        <f>IF(Tabla1[[#This Row],[FECHA]]=I10894,IF(J10894-J10893&gt;0,(J10894-J10893)*1440,0),0)</f>
        <v>8.999999999999968</v>
      </c>
      <c r="L10893" s="14">
        <f>2+L10634-Datos!$C$8</f>
        <v>11.16</v>
      </c>
      <c r="M10893" s="13" t="s">
        <v>3340</v>
      </c>
      <c r="N10893" s="1" t="s">
        <v>9986</v>
      </c>
      <c r="O10893" s="1">
        <v>12</v>
      </c>
      <c r="P10893" s="1" t="s">
        <v>27</v>
      </c>
      <c r="Q10893" s="4" t="s">
        <v>21</v>
      </c>
    </row>
    <row r="10894" spans="1:17" ht="22.5" x14ac:dyDescent="0.25">
      <c r="A10894" s="3">
        <v>9296</v>
      </c>
      <c r="B10894" s="1" t="s">
        <v>29051</v>
      </c>
      <c r="C10894" s="1" t="s">
        <v>15</v>
      </c>
      <c r="D10894" s="1" t="s">
        <v>1017</v>
      </c>
      <c r="E10894" s="1">
        <v>16493152</v>
      </c>
      <c r="F10894" s="1" t="s">
        <v>29052</v>
      </c>
      <c r="G10894" s="1">
        <v>2240111</v>
      </c>
      <c r="H10894" s="1" t="s">
        <v>29053</v>
      </c>
      <c r="I10894" s="2">
        <v>45082</v>
      </c>
      <c r="J10894" s="15" t="str">
        <f>MID(Tabla1[[#This Row],[HORA]],1,5)</f>
        <v>08:39</v>
      </c>
      <c r="K10894" s="16">
        <f>IF(Tabla1[[#This Row],[FECHA]]=I10895,IF(J10895-J10894&gt;0,(J10895-J10894)*1440,0),0)</f>
        <v>5.9999999999999787</v>
      </c>
      <c r="L10894" s="14">
        <f>2+L10635-Datos!$C$8</f>
        <v>11.100000000000001</v>
      </c>
      <c r="M10894" s="13" t="s">
        <v>13014</v>
      </c>
      <c r="N10894" s="1" t="s">
        <v>205</v>
      </c>
      <c r="O10894" s="1">
        <v>25</v>
      </c>
      <c r="P10894" s="1" t="s">
        <v>170</v>
      </c>
      <c r="Q10894" s="4" t="s">
        <v>21</v>
      </c>
    </row>
    <row r="10895" spans="1:17" ht="22.5" x14ac:dyDescent="0.25">
      <c r="A10895" s="3">
        <v>9297</v>
      </c>
      <c r="B10895" s="1" t="s">
        <v>29054</v>
      </c>
      <c r="C10895" s="1" t="s">
        <v>15</v>
      </c>
      <c r="D10895" s="1" t="s">
        <v>61</v>
      </c>
      <c r="E10895" s="1">
        <v>16563847</v>
      </c>
      <c r="F10895" s="1" t="s">
        <v>28053</v>
      </c>
      <c r="G10895" s="1">
        <v>2240112</v>
      </c>
      <c r="H10895" s="1" t="s">
        <v>28054</v>
      </c>
      <c r="I10895" s="2">
        <v>45082</v>
      </c>
      <c r="J10895" s="15" t="str">
        <f>MID(Tabla1[[#This Row],[HORA]],1,5)</f>
        <v>08:45</v>
      </c>
      <c r="K10895" s="16">
        <f>IF(Tabla1[[#This Row],[FECHA]]=I10896,IF(J10896-J10895&gt;0,(J10896-J10895)*1440,0),0)</f>
        <v>3.0000000000000693</v>
      </c>
      <c r="L10895" s="14">
        <f>2+L10636-Datos!$C$8</f>
        <v>11</v>
      </c>
      <c r="M10895" s="13" t="s">
        <v>2207</v>
      </c>
      <c r="N10895" s="1" t="s">
        <v>29055</v>
      </c>
      <c r="O10895" s="1">
        <v>25</v>
      </c>
      <c r="P10895" s="1" t="s">
        <v>170</v>
      </c>
      <c r="Q10895" s="4" t="s">
        <v>21</v>
      </c>
    </row>
    <row r="10896" spans="1:17" ht="22.5" x14ac:dyDescent="0.25">
      <c r="A10896" s="3">
        <v>16252</v>
      </c>
      <c r="B10896" s="1" t="s">
        <v>49369</v>
      </c>
      <c r="C10896" s="1" t="s">
        <v>15</v>
      </c>
      <c r="D10896" s="1" t="s">
        <v>40</v>
      </c>
      <c r="E10896" s="1">
        <v>10415373193</v>
      </c>
      <c r="F10896" s="1" t="s">
        <v>48602</v>
      </c>
      <c r="G10896" s="1">
        <v>16718422</v>
      </c>
      <c r="H10896" s="1" t="s">
        <v>20411</v>
      </c>
      <c r="I10896" s="2">
        <v>45082</v>
      </c>
      <c r="J10896" s="15" t="str">
        <f>MID(Tabla1[[#This Row],[HORA]],1,5)</f>
        <v>08:48</v>
      </c>
      <c r="K10896" s="16">
        <f>IF(Tabla1[[#This Row],[FECHA]]=I10897,IF(J10897-J10896&gt;0,(J10897-J10896)*1440,0),0)</f>
        <v>4.9999999999999023</v>
      </c>
      <c r="L10896" s="14">
        <f>2+L10637-Datos!$C$8</f>
        <v>8.7100000000000009</v>
      </c>
      <c r="M10896" s="13" t="s">
        <v>1860</v>
      </c>
      <c r="N10896" s="1" t="s">
        <v>9219</v>
      </c>
      <c r="O10896" s="1">
        <v>25</v>
      </c>
      <c r="P10896" s="1" t="s">
        <v>27</v>
      </c>
      <c r="Q10896" s="4" t="s">
        <v>21</v>
      </c>
    </row>
    <row r="10897" spans="1:17" ht="22.5" x14ac:dyDescent="0.25">
      <c r="A10897" s="3">
        <v>724</v>
      </c>
      <c r="B10897" s="1" t="s">
        <v>1667</v>
      </c>
      <c r="C10897" s="1" t="s">
        <v>15</v>
      </c>
      <c r="D10897" s="1" t="s">
        <v>82</v>
      </c>
      <c r="E10897" s="1">
        <v>16736357</v>
      </c>
      <c r="F10897" s="1" t="s">
        <v>565</v>
      </c>
      <c r="G10897" s="1">
        <v>2240115</v>
      </c>
      <c r="H10897" s="1" t="s">
        <v>1668</v>
      </c>
      <c r="I10897" s="2">
        <v>45082</v>
      </c>
      <c r="J10897" s="15" t="str">
        <f>MID(Tabla1[[#This Row],[HORA]],1,5)</f>
        <v>08:53</v>
      </c>
      <c r="K10897" s="16">
        <f>IF(Tabla1[[#This Row],[FECHA]]=I10898,IF(J10898-J10897&gt;0,(J10898-J10897)*1440,0),0)</f>
        <v>1.9999999999999929</v>
      </c>
      <c r="L10897" s="14">
        <f>2+L10638-Datos!$C$8</f>
        <v>10</v>
      </c>
      <c r="M10897" s="13" t="s">
        <v>1669</v>
      </c>
      <c r="N10897" s="1" t="s">
        <v>1670</v>
      </c>
      <c r="O10897" s="1">
        <v>0</v>
      </c>
      <c r="P10897" s="1" t="s">
        <v>27</v>
      </c>
      <c r="Q10897" s="4" t="s">
        <v>21</v>
      </c>
    </row>
    <row r="10898" spans="1:17" ht="22.5" x14ac:dyDescent="0.25">
      <c r="A10898" s="3">
        <v>3211</v>
      </c>
      <c r="B10898" s="1" t="s">
        <v>9987</v>
      </c>
      <c r="C10898" s="1" t="s">
        <v>15</v>
      </c>
      <c r="D10898" s="1" t="s">
        <v>40</v>
      </c>
      <c r="E10898" s="1">
        <v>48393965</v>
      </c>
      <c r="F10898" s="1" t="s">
        <v>9988</v>
      </c>
      <c r="G10898" s="1">
        <v>48393965</v>
      </c>
      <c r="H10898" s="1" t="s">
        <v>9988</v>
      </c>
      <c r="I10898" s="2">
        <v>45082</v>
      </c>
      <c r="J10898" s="15" t="str">
        <f>MID(Tabla1[[#This Row],[HORA]],1,5)</f>
        <v>08:55</v>
      </c>
      <c r="K10898" s="16">
        <f>IF(Tabla1[[#This Row],[FECHA]]=I10899,IF(J10899-J10898&gt;0,(J10899-J10898)*1440,0),0)</f>
        <v>1.9999999999999929</v>
      </c>
      <c r="L10898" s="14">
        <f>2+L10639-Datos!$C$8</f>
        <v>9.0100000000000016</v>
      </c>
      <c r="M10898" s="13" t="s">
        <v>1865</v>
      </c>
      <c r="N10898" s="1" t="s">
        <v>8389</v>
      </c>
      <c r="O10898" s="1">
        <v>25</v>
      </c>
      <c r="P10898" s="1" t="s">
        <v>27</v>
      </c>
      <c r="Q10898" s="4" t="s">
        <v>21</v>
      </c>
    </row>
    <row r="10899" spans="1:17" ht="22.5" x14ac:dyDescent="0.25">
      <c r="A10899" s="3">
        <v>3212</v>
      </c>
      <c r="B10899" s="1" t="s">
        <v>9989</v>
      </c>
      <c r="C10899" s="1" t="s">
        <v>15</v>
      </c>
      <c r="D10899" s="1" t="s">
        <v>82</v>
      </c>
      <c r="E10899" s="1">
        <v>16590773</v>
      </c>
      <c r="F10899" s="1" t="s">
        <v>7150</v>
      </c>
      <c r="G10899" s="1">
        <v>2240117</v>
      </c>
      <c r="H10899" s="1" t="s">
        <v>9990</v>
      </c>
      <c r="I10899" s="2">
        <v>45082</v>
      </c>
      <c r="J10899" s="15" t="str">
        <f>MID(Tabla1[[#This Row],[HORA]],1,5)</f>
        <v>08:57</v>
      </c>
      <c r="K10899" s="16">
        <f>IF(Tabla1[[#This Row],[FECHA]]=I10900,IF(J10900-J10899&gt;0,(J10900-J10899)*1440,0),0)</f>
        <v>0</v>
      </c>
      <c r="L10899" s="14">
        <f>2+L10640-Datos!$C$8</f>
        <v>12.02</v>
      </c>
      <c r="M10899" s="13" t="s">
        <v>3356</v>
      </c>
      <c r="N10899" s="1" t="s">
        <v>9991</v>
      </c>
      <c r="O10899" s="1">
        <v>10</v>
      </c>
      <c r="P10899" s="1" t="s">
        <v>27</v>
      </c>
      <c r="Q10899" s="4" t="s">
        <v>21</v>
      </c>
    </row>
    <row r="10900" spans="1:17" ht="22.5" x14ac:dyDescent="0.25">
      <c r="A10900" s="3">
        <v>9298</v>
      </c>
      <c r="B10900" s="1" t="s">
        <v>29056</v>
      </c>
      <c r="C10900" s="1" t="s">
        <v>15</v>
      </c>
      <c r="D10900" s="1" t="s">
        <v>40</v>
      </c>
      <c r="E10900" s="1">
        <v>41948024</v>
      </c>
      <c r="F10900" s="1" t="s">
        <v>29057</v>
      </c>
      <c r="G10900" s="1">
        <v>41948024</v>
      </c>
      <c r="H10900" s="1" t="s">
        <v>29057</v>
      </c>
      <c r="I10900" s="2">
        <v>45082</v>
      </c>
      <c r="J10900" s="15" t="str">
        <f>MID(Tabla1[[#This Row],[HORA]],1,5)</f>
        <v>08:57</v>
      </c>
      <c r="K10900" s="16">
        <f>IF(Tabla1[[#This Row],[FECHA]]=I10901,IF(J10901-J10900&gt;0,(J10901-J10900)*1440,0),0)</f>
        <v>3.0000000000000693</v>
      </c>
      <c r="L10900" s="14">
        <f>2+L10641-Datos!$C$8</f>
        <v>14.080000000000002</v>
      </c>
      <c r="M10900" s="13" t="s">
        <v>3356</v>
      </c>
      <c r="N10900" s="1" t="s">
        <v>18200</v>
      </c>
      <c r="O10900" s="1">
        <v>10</v>
      </c>
      <c r="P10900" s="1" t="s">
        <v>170</v>
      </c>
      <c r="Q10900" s="4" t="s">
        <v>21</v>
      </c>
    </row>
    <row r="10901" spans="1:17" ht="22.5" x14ac:dyDescent="0.25">
      <c r="A10901" s="3">
        <v>3213</v>
      </c>
      <c r="B10901" s="1" t="s">
        <v>9992</v>
      </c>
      <c r="C10901" s="1" t="s">
        <v>15</v>
      </c>
      <c r="D10901" s="1" t="s">
        <v>40</v>
      </c>
      <c r="E10901" s="1">
        <v>27282950</v>
      </c>
      <c r="F10901" s="1" t="s">
        <v>9993</v>
      </c>
      <c r="G10901" s="1">
        <v>2240120</v>
      </c>
      <c r="H10901" s="1" t="s">
        <v>9994</v>
      </c>
      <c r="I10901" s="2">
        <v>45082</v>
      </c>
      <c r="J10901" s="15" t="str">
        <f>MID(Tabla1[[#This Row],[HORA]],1,5)</f>
        <v>09:00</v>
      </c>
      <c r="K10901" s="16">
        <f>IF(Tabla1[[#This Row],[FECHA]]=I10902,IF(J10902-J10901&gt;0,(J10902-J10901)*1440,0),0)</f>
        <v>11.999999999999957</v>
      </c>
      <c r="L10901" s="14">
        <f>2+L10642-Datos!$C$8</f>
        <v>9.9500000000000011</v>
      </c>
      <c r="M10901" s="13" t="s">
        <v>5959</v>
      </c>
      <c r="N10901" s="1" t="s">
        <v>9995</v>
      </c>
      <c r="O10901" s="1">
        <v>15</v>
      </c>
      <c r="P10901" s="1" t="s">
        <v>27</v>
      </c>
      <c r="Q10901" s="4" t="s">
        <v>21</v>
      </c>
    </row>
    <row r="10902" spans="1:17" ht="22.5" x14ac:dyDescent="0.25">
      <c r="A10902" s="3">
        <v>9299</v>
      </c>
      <c r="B10902" s="1" t="s">
        <v>29058</v>
      </c>
      <c r="C10902" s="1" t="s">
        <v>15</v>
      </c>
      <c r="D10902" s="1" t="s">
        <v>40</v>
      </c>
      <c r="E10902" s="1">
        <v>41587610</v>
      </c>
      <c r="F10902" s="1" t="s">
        <v>29059</v>
      </c>
      <c r="G10902" s="1">
        <v>2240123</v>
      </c>
      <c r="H10902" s="1" t="s">
        <v>29060</v>
      </c>
      <c r="I10902" s="2">
        <v>45082</v>
      </c>
      <c r="J10902" s="15" t="str">
        <f>MID(Tabla1[[#This Row],[HORA]],1,5)</f>
        <v>09:12</v>
      </c>
      <c r="K10902" s="16">
        <f>IF(Tabla1[[#This Row],[FECHA]]=I10903,IF(J10903-J10902&gt;0,(J10903-J10902)*1440,0),0)</f>
        <v>1.9999999999999929</v>
      </c>
      <c r="L10902" s="14">
        <f>2+L10643-Datos!$C$8</f>
        <v>9.7600000000000016</v>
      </c>
      <c r="M10902" s="13" t="s">
        <v>2788</v>
      </c>
      <c r="N10902" s="1" t="s">
        <v>29061</v>
      </c>
      <c r="O10902" s="1">
        <v>20</v>
      </c>
      <c r="P10902" s="1" t="s">
        <v>170</v>
      </c>
      <c r="Q10902" s="4" t="s">
        <v>21</v>
      </c>
    </row>
    <row r="10903" spans="1:17" ht="22.5" x14ac:dyDescent="0.25">
      <c r="A10903" s="3">
        <v>3214</v>
      </c>
      <c r="B10903" s="1" t="s">
        <v>9996</v>
      </c>
      <c r="C10903" s="1" t="s">
        <v>15</v>
      </c>
      <c r="D10903" s="1" t="s">
        <v>40</v>
      </c>
      <c r="E10903" s="1">
        <v>16703934</v>
      </c>
      <c r="F10903" s="1" t="s">
        <v>9997</v>
      </c>
      <c r="G10903" s="1">
        <v>2240124</v>
      </c>
      <c r="H10903" s="1" t="s">
        <v>9998</v>
      </c>
      <c r="I10903" s="2">
        <v>45082</v>
      </c>
      <c r="J10903" s="15" t="str">
        <f>MID(Tabla1[[#This Row],[HORA]],1,5)</f>
        <v>09:14</v>
      </c>
      <c r="K10903" s="16">
        <f>IF(Tabla1[[#This Row],[FECHA]]=I10904,IF(J10904-J10903&gt;0,(J10904-J10903)*1440,0),0)</f>
        <v>3.0000000000000693</v>
      </c>
      <c r="L10903" s="14">
        <f>2+L10644-Datos!$C$8</f>
        <v>11.850000000000001</v>
      </c>
      <c r="M10903" s="13" t="s">
        <v>832</v>
      </c>
      <c r="N10903" s="1" t="s">
        <v>9999</v>
      </c>
      <c r="O10903" s="1">
        <v>30</v>
      </c>
      <c r="P10903" s="1" t="s">
        <v>27</v>
      </c>
      <c r="Q10903" s="4" t="s">
        <v>21</v>
      </c>
    </row>
    <row r="10904" spans="1:17" ht="22.5" x14ac:dyDescent="0.25">
      <c r="A10904" s="3">
        <v>3215</v>
      </c>
      <c r="B10904" s="1" t="s">
        <v>10000</v>
      </c>
      <c r="C10904" s="1" t="s">
        <v>15</v>
      </c>
      <c r="D10904" s="1" t="s">
        <v>40</v>
      </c>
      <c r="E10904" s="1">
        <v>43865112</v>
      </c>
      <c r="F10904" s="1" t="s">
        <v>10001</v>
      </c>
      <c r="G10904" s="1">
        <v>40411999</v>
      </c>
      <c r="H10904" s="1" t="s">
        <v>10002</v>
      </c>
      <c r="I10904" s="2">
        <v>45082</v>
      </c>
      <c r="J10904" s="15" t="str">
        <f>MID(Tabla1[[#This Row],[HORA]],1,5)</f>
        <v>09:17</v>
      </c>
      <c r="K10904" s="16">
        <f>IF(Tabla1[[#This Row],[FECHA]]=I10905,IF(J10905-J10904&gt;0,(J10905-J10904)*1440,0),0)</f>
        <v>0</v>
      </c>
      <c r="L10904" s="14">
        <f>2+L10645-Datos!$C$8</f>
        <v>9.1900000000000013</v>
      </c>
      <c r="M10904" s="13" t="s">
        <v>3598</v>
      </c>
      <c r="N10904" s="1" t="s">
        <v>10003</v>
      </c>
      <c r="O10904" s="1">
        <v>30</v>
      </c>
      <c r="P10904" s="1" t="s">
        <v>27</v>
      </c>
      <c r="Q10904" s="4" t="s">
        <v>21</v>
      </c>
    </row>
    <row r="10905" spans="1:17" ht="22.5" x14ac:dyDescent="0.25">
      <c r="A10905" s="3">
        <v>17478</v>
      </c>
      <c r="B10905" s="1" t="s">
        <v>52589</v>
      </c>
      <c r="C10905" s="1" t="s">
        <v>15</v>
      </c>
      <c r="D10905" s="1" t="s">
        <v>40</v>
      </c>
      <c r="E10905" s="1">
        <v>10775291716</v>
      </c>
      <c r="F10905" s="1" t="s">
        <v>52590</v>
      </c>
      <c r="G10905" s="1">
        <v>2240125</v>
      </c>
      <c r="H10905" s="1" t="s">
        <v>21444</v>
      </c>
      <c r="I10905" s="2">
        <v>45082</v>
      </c>
      <c r="J10905" s="15" t="str">
        <f>MID(Tabla1[[#This Row],[HORA]],1,5)</f>
        <v>09:17</v>
      </c>
      <c r="K10905" s="16">
        <f>IF(Tabla1[[#This Row],[FECHA]]=I10906,IF(J10906-J10905&gt;0,(J10906-J10905)*1440,0),0)</f>
        <v>5.9999999999999787</v>
      </c>
      <c r="L10905" s="14">
        <f>2+L10646-Datos!$C$8</f>
        <v>10.920000000000002</v>
      </c>
      <c r="M10905" s="13" t="s">
        <v>3598</v>
      </c>
      <c r="N10905" s="1" t="s">
        <v>19601</v>
      </c>
      <c r="O10905" s="1">
        <v>25</v>
      </c>
      <c r="P10905" s="1" t="s">
        <v>170</v>
      </c>
      <c r="Q10905" s="4" t="s">
        <v>21</v>
      </c>
    </row>
    <row r="10906" spans="1:17" ht="22.5" x14ac:dyDescent="0.25">
      <c r="A10906" s="3">
        <v>3216</v>
      </c>
      <c r="B10906" s="1" t="s">
        <v>10004</v>
      </c>
      <c r="C10906" s="1" t="s">
        <v>15</v>
      </c>
      <c r="D10906" s="1" t="s">
        <v>61</v>
      </c>
      <c r="E10906" s="1">
        <v>75651501</v>
      </c>
      <c r="F10906" s="1" t="s">
        <v>10005</v>
      </c>
      <c r="G10906" s="1">
        <v>42859676</v>
      </c>
      <c r="H10906" s="1" t="s">
        <v>10006</v>
      </c>
      <c r="I10906" s="2">
        <v>45082</v>
      </c>
      <c r="J10906" s="15" t="str">
        <f>MID(Tabla1[[#This Row],[HORA]],1,5)</f>
        <v>09:23</v>
      </c>
      <c r="K10906" s="16">
        <f>IF(Tabla1[[#This Row],[FECHA]]=I10907,IF(J10907-J10906&gt;0,(J10907-J10906)*1440,0),0)</f>
        <v>3.9999999999999858</v>
      </c>
      <c r="L10906" s="14">
        <f>2+L10647-Datos!$C$8</f>
        <v>12.780000000000001</v>
      </c>
      <c r="M10906" s="13" t="s">
        <v>1677</v>
      </c>
      <c r="N10906" s="1" t="s">
        <v>10007</v>
      </c>
      <c r="O10906" s="1">
        <v>15</v>
      </c>
      <c r="P10906" s="1" t="s">
        <v>27</v>
      </c>
      <c r="Q10906" s="4" t="s">
        <v>21</v>
      </c>
    </row>
    <row r="10907" spans="1:17" ht="22.5" x14ac:dyDescent="0.25">
      <c r="A10907" s="3">
        <v>3217</v>
      </c>
      <c r="B10907" s="1" t="s">
        <v>10008</v>
      </c>
      <c r="C10907" s="1" t="s">
        <v>15</v>
      </c>
      <c r="D10907" s="1" t="s">
        <v>33</v>
      </c>
      <c r="E10907" s="1">
        <v>71937499</v>
      </c>
      <c r="F10907" s="1" t="s">
        <v>10009</v>
      </c>
      <c r="G10907" s="1">
        <v>46120407</v>
      </c>
      <c r="H10907" s="1" t="s">
        <v>10010</v>
      </c>
      <c r="I10907" s="2">
        <v>45082</v>
      </c>
      <c r="J10907" s="15" t="str">
        <f>MID(Tabla1[[#This Row],[HORA]],1,5)</f>
        <v>09:27</v>
      </c>
      <c r="K10907" s="16">
        <f>IF(Tabla1[[#This Row],[FECHA]]=I10908,IF(J10908-J10907&gt;0,(J10908-J10907)*1440,0),0)</f>
        <v>0.99999999999999645</v>
      </c>
      <c r="L10907" s="14">
        <f>2+L10648-Datos!$C$8</f>
        <v>10.08</v>
      </c>
      <c r="M10907" s="13" t="s">
        <v>2500</v>
      </c>
      <c r="N10907" s="1" t="s">
        <v>10011</v>
      </c>
      <c r="O10907" s="1">
        <v>10</v>
      </c>
      <c r="P10907" s="1" t="s">
        <v>27</v>
      </c>
      <c r="Q10907" s="4" t="s">
        <v>21</v>
      </c>
    </row>
    <row r="10908" spans="1:17" ht="22.5" x14ac:dyDescent="0.25">
      <c r="A10908" s="3">
        <v>9300</v>
      </c>
      <c r="B10908" s="1" t="s">
        <v>29062</v>
      </c>
      <c r="C10908" s="1" t="s">
        <v>15</v>
      </c>
      <c r="D10908" s="1" t="s">
        <v>33</v>
      </c>
      <c r="E10908" s="1">
        <v>49045803</v>
      </c>
      <c r="F10908" s="1" t="s">
        <v>29063</v>
      </c>
      <c r="G10908" s="1">
        <v>2240128</v>
      </c>
      <c r="H10908" s="1" t="s">
        <v>29064</v>
      </c>
      <c r="I10908" s="2">
        <v>45082</v>
      </c>
      <c r="J10908" s="15" t="str">
        <f>MID(Tabla1[[#This Row],[HORA]],1,5)</f>
        <v>09:28</v>
      </c>
      <c r="K10908" s="16">
        <f>IF(Tabla1[[#This Row],[FECHA]]=I10909,IF(J10909-J10908&gt;0,(J10909-J10908)*1440,0),0)</f>
        <v>7.9999999999999716</v>
      </c>
      <c r="L10908" s="14">
        <f>2+L10649-Datos!$C$8</f>
        <v>10.74</v>
      </c>
      <c r="M10908" s="13" t="s">
        <v>8911</v>
      </c>
      <c r="N10908" s="1" t="s">
        <v>29065</v>
      </c>
      <c r="O10908" s="1">
        <v>80</v>
      </c>
      <c r="P10908" s="1" t="s">
        <v>170</v>
      </c>
      <c r="Q10908" s="4" t="s">
        <v>206</v>
      </c>
    </row>
    <row r="10909" spans="1:17" ht="22.5" x14ac:dyDescent="0.25">
      <c r="A10909" s="3">
        <v>9301</v>
      </c>
      <c r="B10909" s="1" t="s">
        <v>29066</v>
      </c>
      <c r="C10909" s="1" t="s">
        <v>15</v>
      </c>
      <c r="D10909" s="1" t="s">
        <v>33</v>
      </c>
      <c r="E10909" s="1">
        <v>49045803</v>
      </c>
      <c r="F10909" s="1" t="s">
        <v>29063</v>
      </c>
      <c r="G10909" s="1">
        <v>49045803</v>
      </c>
      <c r="H10909" s="1" t="s">
        <v>29063</v>
      </c>
      <c r="I10909" s="2">
        <v>45082</v>
      </c>
      <c r="J10909" s="15" t="str">
        <f>MID(Tabla1[[#This Row],[HORA]],1,5)</f>
        <v>09:36</v>
      </c>
      <c r="K10909" s="16">
        <f>IF(Tabla1[[#This Row],[FECHA]]=I10910,IF(J10910-J10909&gt;0,(J10910-J10909)*1440,0),0)</f>
        <v>0</v>
      </c>
      <c r="L10909" s="14">
        <f>2+L10650-Datos!$C$8</f>
        <v>10.68</v>
      </c>
      <c r="M10909" s="13" t="s">
        <v>4561</v>
      </c>
      <c r="N10909" s="1" t="s">
        <v>29067</v>
      </c>
      <c r="O10909" s="1">
        <v>3</v>
      </c>
      <c r="P10909" s="1" t="s">
        <v>170</v>
      </c>
      <c r="Q10909" s="4" t="s">
        <v>21</v>
      </c>
    </row>
    <row r="10910" spans="1:17" ht="22.5" x14ac:dyDescent="0.25">
      <c r="A10910" s="3">
        <v>9379</v>
      </c>
      <c r="B10910" s="1" t="s">
        <v>29311</v>
      </c>
      <c r="C10910" s="1" t="s">
        <v>15</v>
      </c>
      <c r="D10910" s="1" t="s">
        <v>82</v>
      </c>
      <c r="E10910" s="1">
        <v>214854</v>
      </c>
      <c r="F10910" s="1" t="s">
        <v>29312</v>
      </c>
      <c r="G10910" s="1">
        <v>214854</v>
      </c>
      <c r="H10910" s="1" t="s">
        <v>29312</v>
      </c>
      <c r="I10910" s="2">
        <v>45082</v>
      </c>
      <c r="J10910" s="15" t="str">
        <f>MID(Tabla1[[#This Row],[HORA]],1,5)</f>
        <v>09:36</v>
      </c>
      <c r="K10910" s="16">
        <f>IF(Tabla1[[#This Row],[FECHA]]=I10911,IF(J10911-J10910&gt;0,(J10911-J10910)*1440,0),0)</f>
        <v>1.9999999999999929</v>
      </c>
      <c r="L10910" s="14">
        <f>2+L10651-Datos!$C$8</f>
        <v>8.7800000000000011</v>
      </c>
      <c r="M10910" s="13" t="s">
        <v>14315</v>
      </c>
      <c r="N10910" s="1" t="s">
        <v>1715</v>
      </c>
      <c r="O10910" s="1">
        <v>30</v>
      </c>
      <c r="P10910" s="1" t="s">
        <v>45</v>
      </c>
      <c r="Q10910" s="4" t="s">
        <v>21</v>
      </c>
    </row>
    <row r="10911" spans="1:17" ht="22.5" x14ac:dyDescent="0.25">
      <c r="A10911" s="3">
        <v>16253</v>
      </c>
      <c r="B10911" s="1" t="s">
        <v>49370</v>
      </c>
      <c r="C10911" s="1" t="s">
        <v>15</v>
      </c>
      <c r="D10911" s="1" t="s">
        <v>40</v>
      </c>
      <c r="E10911" s="1">
        <v>20602340784</v>
      </c>
      <c r="F10911" s="1" t="s">
        <v>47676</v>
      </c>
      <c r="G10911" s="1">
        <v>27557832</v>
      </c>
      <c r="H10911" s="1" t="s">
        <v>26862</v>
      </c>
      <c r="I10911" s="2">
        <v>45082</v>
      </c>
      <c r="J10911" s="15" t="str">
        <f>MID(Tabla1[[#This Row],[HORA]],1,5)</f>
        <v>09:38</v>
      </c>
      <c r="K10911" s="16">
        <f>IF(Tabla1[[#This Row],[FECHA]]=I10912,IF(J10912-J10911&gt;0,(J10912-J10911)*1440,0),0)</f>
        <v>1.0000000000000764</v>
      </c>
      <c r="L10911" s="14">
        <f>2+L10652-Datos!$C$8</f>
        <v>9.7900000000000009</v>
      </c>
      <c r="M10911" s="13" t="s">
        <v>6567</v>
      </c>
      <c r="N10911" s="1" t="s">
        <v>49371</v>
      </c>
      <c r="O10911" s="1">
        <v>165</v>
      </c>
      <c r="P10911" s="1" t="s">
        <v>27</v>
      </c>
      <c r="Q10911" s="4" t="s">
        <v>21</v>
      </c>
    </row>
    <row r="10912" spans="1:17" ht="22.5" x14ac:dyDescent="0.25">
      <c r="A10912" s="3">
        <v>359</v>
      </c>
      <c r="B10912" s="1" t="s">
        <v>852</v>
      </c>
      <c r="C10912" s="1" t="s">
        <v>15</v>
      </c>
      <c r="D10912" s="1" t="s">
        <v>16</v>
      </c>
      <c r="E10912" s="1">
        <v>2240129</v>
      </c>
      <c r="F10912" s="1" t="s">
        <v>665</v>
      </c>
      <c r="G10912" s="1">
        <v>2240130</v>
      </c>
      <c r="H10912" s="1" t="s">
        <v>722</v>
      </c>
      <c r="I10912" s="2">
        <v>45082</v>
      </c>
      <c r="J10912" s="15" t="str">
        <f>MID(Tabla1[[#This Row],[HORA]],1,5)</f>
        <v>09:39</v>
      </c>
      <c r="K10912" s="16">
        <f>IF(Tabla1[[#This Row],[FECHA]]=I10913,IF(J10913-J10912&gt;0,(J10913-J10912)*1440,0),0)</f>
        <v>2.9999999999999094</v>
      </c>
      <c r="L10912" s="14">
        <f>2+L10653-Datos!$C$8</f>
        <v>11.16</v>
      </c>
      <c r="M10912" s="13" t="s">
        <v>510</v>
      </c>
      <c r="N10912" s="1" t="s">
        <v>174</v>
      </c>
      <c r="O10912" s="1">
        <v>0</v>
      </c>
      <c r="P10912" s="1" t="s">
        <v>170</v>
      </c>
      <c r="Q10912" s="4" t="s">
        <v>21</v>
      </c>
    </row>
    <row r="10913" spans="1:17" ht="22.5" x14ac:dyDescent="0.25">
      <c r="A10913" s="3">
        <v>3218</v>
      </c>
      <c r="B10913" s="1" t="s">
        <v>10012</v>
      </c>
      <c r="C10913" s="1" t="s">
        <v>15</v>
      </c>
      <c r="D10913" s="1" t="s">
        <v>40</v>
      </c>
      <c r="E10913" s="1">
        <v>75449512</v>
      </c>
      <c r="F10913" s="1" t="s">
        <v>10013</v>
      </c>
      <c r="G10913" s="1">
        <v>75449512</v>
      </c>
      <c r="H10913" s="1" t="s">
        <v>10013</v>
      </c>
      <c r="I10913" s="2">
        <v>45082</v>
      </c>
      <c r="J10913" s="15" t="str">
        <f>MID(Tabla1[[#This Row],[HORA]],1,5)</f>
        <v>09:42</v>
      </c>
      <c r="K10913" s="16">
        <f>IF(Tabla1[[#This Row],[FECHA]]=I10914,IF(J10914-J10913&gt;0,(J10914-J10913)*1440,0),0)</f>
        <v>15.000000000000027</v>
      </c>
      <c r="L10913" s="14">
        <f>2+L10654-Datos!$C$8</f>
        <v>10.91</v>
      </c>
      <c r="M10913" s="13" t="s">
        <v>1692</v>
      </c>
      <c r="N10913" s="1" t="s">
        <v>10014</v>
      </c>
      <c r="O10913" s="1">
        <v>35</v>
      </c>
      <c r="P10913" s="1" t="s">
        <v>27</v>
      </c>
      <c r="Q10913" s="4" t="s">
        <v>21</v>
      </c>
    </row>
    <row r="10914" spans="1:17" ht="22.5" x14ac:dyDescent="0.25">
      <c r="A10914" s="3">
        <v>3219</v>
      </c>
      <c r="B10914" s="1" t="s">
        <v>10015</v>
      </c>
      <c r="C10914" s="1" t="s">
        <v>15</v>
      </c>
      <c r="D10914" s="1" t="s">
        <v>23</v>
      </c>
      <c r="E10914" s="1">
        <v>43520411</v>
      </c>
      <c r="F10914" s="1" t="s">
        <v>6087</v>
      </c>
      <c r="G10914" s="1">
        <v>40153305</v>
      </c>
      <c r="H10914" s="1" t="s">
        <v>10016</v>
      </c>
      <c r="I10914" s="2">
        <v>45082</v>
      </c>
      <c r="J10914" s="15" t="str">
        <f>MID(Tabla1[[#This Row],[HORA]],1,5)</f>
        <v>09:57</v>
      </c>
      <c r="K10914" s="16">
        <f>IF(Tabla1[[#This Row],[FECHA]]=I10915,IF(J10915-J10914&gt;0,(J10915-J10914)*1440,0),0)</f>
        <v>0</v>
      </c>
      <c r="L10914" s="14">
        <f>2+L10655-Datos!$C$8</f>
        <v>13.850000000000001</v>
      </c>
      <c r="M10914" s="13" t="s">
        <v>612</v>
      </c>
      <c r="N10914" s="1" t="s">
        <v>10017</v>
      </c>
      <c r="O10914" s="1">
        <v>15</v>
      </c>
      <c r="P10914" s="1" t="s">
        <v>27</v>
      </c>
      <c r="Q10914" s="4" t="s">
        <v>21</v>
      </c>
    </row>
    <row r="10915" spans="1:17" ht="22.5" x14ac:dyDescent="0.25">
      <c r="A10915" s="3">
        <v>9302</v>
      </c>
      <c r="B10915" s="1" t="s">
        <v>29068</v>
      </c>
      <c r="C10915" s="1" t="s">
        <v>15</v>
      </c>
      <c r="D10915" s="1" t="s">
        <v>40</v>
      </c>
      <c r="E10915" s="1">
        <v>41385977</v>
      </c>
      <c r="F10915" s="1" t="s">
        <v>26523</v>
      </c>
      <c r="G10915" s="1">
        <v>2240135</v>
      </c>
      <c r="H10915" s="1" t="s">
        <v>26524</v>
      </c>
      <c r="I10915" s="2">
        <v>45082</v>
      </c>
      <c r="J10915" s="15" t="str">
        <f>MID(Tabla1[[#This Row],[HORA]],1,5)</f>
        <v>09:57</v>
      </c>
      <c r="K10915" s="16">
        <f>IF(Tabla1[[#This Row],[FECHA]]=I10916,IF(J10916-J10915&gt;0,(J10916-J10915)*1440,0),0)</f>
        <v>1.9999999999999929</v>
      </c>
      <c r="L10915" s="14">
        <f>2+L10656-Datos!$C$8</f>
        <v>11</v>
      </c>
      <c r="M10915" s="13" t="s">
        <v>612</v>
      </c>
      <c r="N10915" s="1" t="s">
        <v>29069</v>
      </c>
      <c r="O10915" s="1">
        <v>25</v>
      </c>
      <c r="P10915" s="1" t="s">
        <v>170</v>
      </c>
      <c r="Q10915" s="4" t="s">
        <v>21</v>
      </c>
    </row>
    <row r="10916" spans="1:17" ht="22.5" x14ac:dyDescent="0.25">
      <c r="A10916" s="3">
        <v>9303</v>
      </c>
      <c r="B10916" s="1" t="s">
        <v>29070</v>
      </c>
      <c r="C10916" s="1" t="s">
        <v>15</v>
      </c>
      <c r="D10916" s="1" t="s">
        <v>71</v>
      </c>
      <c r="E10916" s="1">
        <v>16713611</v>
      </c>
      <c r="F10916" s="1" t="s">
        <v>10054</v>
      </c>
      <c r="G10916" s="1">
        <v>16752850</v>
      </c>
      <c r="H10916" s="1" t="s">
        <v>29071</v>
      </c>
      <c r="I10916" s="2">
        <v>45082</v>
      </c>
      <c r="J10916" s="15" t="str">
        <f>MID(Tabla1[[#This Row],[HORA]],1,5)</f>
        <v>09:59</v>
      </c>
      <c r="K10916" s="16">
        <f>IF(Tabla1[[#This Row],[FECHA]]=I10917,IF(J10917-J10916&gt;0,(J10917-J10916)*1440,0),0)</f>
        <v>0</v>
      </c>
      <c r="L10916" s="14">
        <f>2+L10657-Datos!$C$8</f>
        <v>11.780000000000001</v>
      </c>
      <c r="M10916" s="13" t="s">
        <v>1734</v>
      </c>
      <c r="N10916" s="1" t="s">
        <v>29072</v>
      </c>
      <c r="O10916" s="1">
        <v>10</v>
      </c>
      <c r="P10916" s="1" t="s">
        <v>170</v>
      </c>
      <c r="Q10916" s="4" t="s">
        <v>21</v>
      </c>
    </row>
    <row r="10917" spans="1:17" ht="22.5" x14ac:dyDescent="0.25">
      <c r="A10917" s="3">
        <v>16254</v>
      </c>
      <c r="B10917" s="1" t="s">
        <v>49372</v>
      </c>
      <c r="C10917" s="1" t="s">
        <v>15</v>
      </c>
      <c r="D10917" s="1" t="s">
        <v>77</v>
      </c>
      <c r="E10917" s="1">
        <v>20231363255</v>
      </c>
      <c r="F10917" s="1" t="s">
        <v>48094</v>
      </c>
      <c r="G10917" s="1">
        <v>3894253</v>
      </c>
      <c r="H10917" s="1" t="s">
        <v>49373</v>
      </c>
      <c r="I10917" s="2">
        <v>45082</v>
      </c>
      <c r="J10917" s="15" t="str">
        <f>MID(Tabla1[[#This Row],[HORA]],1,5)</f>
        <v>09:59</v>
      </c>
      <c r="K10917" s="16">
        <f>IF(Tabla1[[#This Row],[FECHA]]=I10918,IF(J10918-J10917&gt;0,(J10918-J10917)*1440,0),0)</f>
        <v>1.0000000000000764</v>
      </c>
      <c r="L10917" s="14">
        <f>2+L10658-Datos!$C$8</f>
        <v>14.15</v>
      </c>
      <c r="M10917" s="13" t="s">
        <v>1734</v>
      </c>
      <c r="N10917" s="1" t="s">
        <v>8473</v>
      </c>
      <c r="O10917" s="1">
        <v>10</v>
      </c>
      <c r="P10917" s="1" t="s">
        <v>27</v>
      </c>
      <c r="Q10917" s="4" t="s">
        <v>21</v>
      </c>
    </row>
    <row r="10918" spans="1:17" ht="22.5" x14ac:dyDescent="0.25">
      <c r="A10918" s="3">
        <v>16255</v>
      </c>
      <c r="B10918" s="1" t="s">
        <v>49374</v>
      </c>
      <c r="C10918" s="1" t="s">
        <v>15</v>
      </c>
      <c r="D10918" s="1" t="s">
        <v>77</v>
      </c>
      <c r="E10918" s="1">
        <v>20231363255</v>
      </c>
      <c r="F10918" s="1" t="s">
        <v>48094</v>
      </c>
      <c r="G10918" s="1">
        <v>3857216</v>
      </c>
      <c r="H10918" s="1" t="s">
        <v>49375</v>
      </c>
      <c r="I10918" s="2">
        <v>45082</v>
      </c>
      <c r="J10918" s="15" t="str">
        <f>MID(Tabla1[[#This Row],[HORA]],1,5)</f>
        <v>10:00</v>
      </c>
      <c r="K10918" s="16">
        <f>IF(Tabla1[[#This Row],[FECHA]]=I10919,IF(J10919-J10918&gt;0,(J10919-J10918)*1440,0),0)</f>
        <v>3.9999999999999858</v>
      </c>
      <c r="L10918" s="14">
        <f>2+L10659-Datos!$C$8</f>
        <v>12.84</v>
      </c>
      <c r="M10918" s="13" t="s">
        <v>619</v>
      </c>
      <c r="N10918" s="1" t="s">
        <v>8473</v>
      </c>
      <c r="O10918" s="1">
        <v>10</v>
      </c>
      <c r="P10918" s="1" t="s">
        <v>27</v>
      </c>
      <c r="Q10918" s="4" t="s">
        <v>21</v>
      </c>
    </row>
    <row r="10919" spans="1:17" ht="22.5" x14ac:dyDescent="0.25">
      <c r="A10919" s="3">
        <v>9304</v>
      </c>
      <c r="B10919" s="1" t="s">
        <v>29073</v>
      </c>
      <c r="C10919" s="1" t="s">
        <v>15</v>
      </c>
      <c r="D10919" s="1" t="s">
        <v>82</v>
      </c>
      <c r="E10919" s="1">
        <v>16408143</v>
      </c>
      <c r="F10919" s="1" t="s">
        <v>29074</v>
      </c>
      <c r="G10919" s="1">
        <v>2240140</v>
      </c>
      <c r="H10919" s="1" t="s">
        <v>29075</v>
      </c>
      <c r="I10919" s="2">
        <v>45082</v>
      </c>
      <c r="J10919" s="15" t="str">
        <f>MID(Tabla1[[#This Row],[HORA]],1,5)</f>
        <v>10:04</v>
      </c>
      <c r="K10919" s="16">
        <f>IF(Tabla1[[#This Row],[FECHA]]=I10920,IF(J10920-J10919&gt;0,(J10920-J10919)*1440,0),0)</f>
        <v>0.99999999999999645</v>
      </c>
      <c r="L10919" s="14">
        <f>2+L10660-Datos!$C$8</f>
        <v>11.440000000000001</v>
      </c>
      <c r="M10919" s="13" t="s">
        <v>901</v>
      </c>
      <c r="N10919" s="1" t="s">
        <v>24443</v>
      </c>
      <c r="O10919" s="1">
        <v>15</v>
      </c>
      <c r="P10919" s="1" t="s">
        <v>170</v>
      </c>
      <c r="Q10919" s="4" t="s">
        <v>21</v>
      </c>
    </row>
    <row r="10920" spans="1:17" ht="22.5" x14ac:dyDescent="0.25">
      <c r="A10920" s="3">
        <v>16256</v>
      </c>
      <c r="B10920" s="1" t="s">
        <v>49376</v>
      </c>
      <c r="C10920" s="1" t="s">
        <v>15</v>
      </c>
      <c r="D10920" s="1" t="s">
        <v>33</v>
      </c>
      <c r="E10920" s="1">
        <v>20487631117</v>
      </c>
      <c r="F10920" s="1" t="s">
        <v>49377</v>
      </c>
      <c r="G10920" s="1">
        <v>2240141</v>
      </c>
      <c r="H10920" s="1" t="s">
        <v>49378</v>
      </c>
      <c r="I10920" s="2">
        <v>45082</v>
      </c>
      <c r="J10920" s="15" t="str">
        <f>MID(Tabla1[[#This Row],[HORA]],1,5)</f>
        <v>10:05</v>
      </c>
      <c r="K10920" s="16">
        <f>IF(Tabla1[[#This Row],[FECHA]]=I10921,IF(J10921-J10920&gt;0,(J10921-J10920)*1440,0),0)</f>
        <v>3.9999999999999858</v>
      </c>
      <c r="L10920" s="14">
        <f>2+L10661-Datos!$C$8</f>
        <v>9.18</v>
      </c>
      <c r="M10920" s="13" t="s">
        <v>4234</v>
      </c>
      <c r="N10920" s="1" t="s">
        <v>49379</v>
      </c>
      <c r="O10920" s="1">
        <v>20</v>
      </c>
      <c r="P10920" s="1" t="s">
        <v>27</v>
      </c>
      <c r="Q10920" s="4" t="s">
        <v>21</v>
      </c>
    </row>
    <row r="10921" spans="1:17" ht="22.5" x14ac:dyDescent="0.25">
      <c r="A10921" s="3">
        <v>9305</v>
      </c>
      <c r="B10921" s="1" t="s">
        <v>29076</v>
      </c>
      <c r="C10921" s="1" t="s">
        <v>15</v>
      </c>
      <c r="D10921" s="1" t="s">
        <v>40</v>
      </c>
      <c r="E10921" s="1">
        <v>41179080</v>
      </c>
      <c r="F10921" s="1" t="s">
        <v>29077</v>
      </c>
      <c r="G10921" s="1">
        <v>2656596</v>
      </c>
      <c r="H10921" s="1" t="s">
        <v>29078</v>
      </c>
      <c r="I10921" s="2">
        <v>45082</v>
      </c>
      <c r="J10921" s="15" t="str">
        <f>MID(Tabla1[[#This Row],[HORA]],1,5)</f>
        <v>10:09</v>
      </c>
      <c r="K10921" s="16">
        <f>IF(Tabla1[[#This Row],[FECHA]]=I10922,IF(J10922-J10921&gt;0,(J10922-J10921)*1440,0),0)</f>
        <v>3.9999999999999858</v>
      </c>
      <c r="L10921" s="14">
        <f>2+L10662-Datos!$C$8</f>
        <v>11.7</v>
      </c>
      <c r="M10921" s="13" t="s">
        <v>5105</v>
      </c>
      <c r="N10921" s="1" t="s">
        <v>29079</v>
      </c>
      <c r="O10921" s="1">
        <v>15</v>
      </c>
      <c r="P10921" s="1" t="s">
        <v>170</v>
      </c>
      <c r="Q10921" s="4" t="s">
        <v>21</v>
      </c>
    </row>
    <row r="10922" spans="1:17" ht="22.5" x14ac:dyDescent="0.25">
      <c r="A10922" s="3">
        <v>3220</v>
      </c>
      <c r="B10922" s="1" t="s">
        <v>10018</v>
      </c>
      <c r="C10922" s="1" t="s">
        <v>15</v>
      </c>
      <c r="D10922" s="1" t="s">
        <v>40</v>
      </c>
      <c r="E10922" s="1">
        <v>17609455</v>
      </c>
      <c r="F10922" s="1" t="s">
        <v>10019</v>
      </c>
      <c r="G10922" s="1">
        <v>2240142</v>
      </c>
      <c r="H10922" s="1" t="s">
        <v>10020</v>
      </c>
      <c r="I10922" s="2">
        <v>45082</v>
      </c>
      <c r="J10922" s="15" t="str">
        <f>MID(Tabla1[[#This Row],[HORA]],1,5)</f>
        <v>10:13</v>
      </c>
      <c r="K10922" s="16">
        <f>IF(Tabla1[[#This Row],[FECHA]]=I10923,IF(J10923-J10922&gt;0,(J10923-J10922)*1440,0),0)</f>
        <v>7.0000000000000551</v>
      </c>
      <c r="L10922" s="14">
        <f>2+L10663-Datos!$C$8</f>
        <v>10.73</v>
      </c>
      <c r="M10922" s="13" t="s">
        <v>974</v>
      </c>
      <c r="N10922" s="1" t="s">
        <v>10021</v>
      </c>
      <c r="O10922" s="1">
        <v>20</v>
      </c>
      <c r="P10922" s="1" t="s">
        <v>27</v>
      </c>
      <c r="Q10922" s="4" t="s">
        <v>21</v>
      </c>
    </row>
    <row r="10923" spans="1:17" ht="22.5" x14ac:dyDescent="0.25">
      <c r="A10923" s="3">
        <v>3221</v>
      </c>
      <c r="B10923" s="1" t="s">
        <v>10022</v>
      </c>
      <c r="C10923" s="1" t="s">
        <v>15</v>
      </c>
      <c r="D10923" s="1" t="s">
        <v>40</v>
      </c>
      <c r="E10923" s="1">
        <v>16497922</v>
      </c>
      <c r="F10923" s="1" t="s">
        <v>10023</v>
      </c>
      <c r="G10923" s="1">
        <v>2240145</v>
      </c>
      <c r="H10923" s="1" t="s">
        <v>10024</v>
      </c>
      <c r="I10923" s="2">
        <v>45082</v>
      </c>
      <c r="J10923" s="15" t="str">
        <f>MID(Tabla1[[#This Row],[HORA]],1,5)</f>
        <v>10:20</v>
      </c>
      <c r="K10923" s="16">
        <f>IF(Tabla1[[#This Row],[FECHA]]=I10924,IF(J10924-J10923&gt;0,(J10924-J10923)*1440,0),0)</f>
        <v>1.9999999999999929</v>
      </c>
      <c r="L10923" s="14">
        <f>2+L10664-Datos!$C$8</f>
        <v>9.84</v>
      </c>
      <c r="M10923" s="13" t="s">
        <v>2833</v>
      </c>
      <c r="N10923" s="1" t="s">
        <v>583</v>
      </c>
      <c r="O10923" s="1">
        <v>10</v>
      </c>
      <c r="P10923" s="1" t="s">
        <v>27</v>
      </c>
      <c r="Q10923" s="4" t="s">
        <v>21</v>
      </c>
    </row>
    <row r="10924" spans="1:17" ht="22.5" x14ac:dyDescent="0.25">
      <c r="A10924" s="3">
        <v>3222</v>
      </c>
      <c r="B10924" s="1" t="s">
        <v>10025</v>
      </c>
      <c r="C10924" s="1" t="s">
        <v>15</v>
      </c>
      <c r="D10924" s="1" t="s">
        <v>40</v>
      </c>
      <c r="E10924" s="1">
        <v>16503347</v>
      </c>
      <c r="F10924" s="1" t="s">
        <v>10026</v>
      </c>
      <c r="G10924" s="1">
        <v>2240146</v>
      </c>
      <c r="H10924" s="1" t="s">
        <v>10027</v>
      </c>
      <c r="I10924" s="2">
        <v>45082</v>
      </c>
      <c r="J10924" s="15" t="str">
        <f>MID(Tabla1[[#This Row],[HORA]],1,5)</f>
        <v>10:22</v>
      </c>
      <c r="K10924" s="16">
        <f>IF(Tabla1[[#This Row],[FECHA]]=I10925,IF(J10925-J10924&gt;0,(J10925-J10924)*1440,0),0)</f>
        <v>0.99999999999991651</v>
      </c>
      <c r="L10924" s="14">
        <f>2+L10665-Datos!$C$8</f>
        <v>9.8800000000000008</v>
      </c>
      <c r="M10924" s="13" t="s">
        <v>2838</v>
      </c>
      <c r="N10924" s="1" t="s">
        <v>10028</v>
      </c>
      <c r="O10924" s="1">
        <v>15</v>
      </c>
      <c r="P10924" s="1" t="s">
        <v>27</v>
      </c>
      <c r="Q10924" s="4" t="s">
        <v>21</v>
      </c>
    </row>
    <row r="10925" spans="1:17" ht="22.5" x14ac:dyDescent="0.25">
      <c r="A10925" s="3">
        <v>3262</v>
      </c>
      <c r="B10925" s="1" t="s">
        <v>10160</v>
      </c>
      <c r="C10925" s="1" t="s">
        <v>15</v>
      </c>
      <c r="D10925" s="1" t="s">
        <v>77</v>
      </c>
      <c r="E10925" s="1">
        <v>46108526</v>
      </c>
      <c r="F10925" s="1" t="s">
        <v>10161</v>
      </c>
      <c r="G10925" s="1">
        <v>41723537</v>
      </c>
      <c r="H10925" s="1" t="s">
        <v>10162</v>
      </c>
      <c r="I10925" s="2">
        <v>45082</v>
      </c>
      <c r="J10925" s="15" t="str">
        <f>MID(Tabla1[[#This Row],[HORA]],1,5)</f>
        <v>10:23</v>
      </c>
      <c r="K10925" s="16">
        <f>IF(Tabla1[[#This Row],[FECHA]]=I10926,IF(J10926-J10925&gt;0,(J10926-J10925)*1440,0),0)</f>
        <v>7.0000000000000551</v>
      </c>
      <c r="L10925" s="14">
        <f>2+L10666-Datos!$C$8</f>
        <v>14.76</v>
      </c>
      <c r="M10925" s="13" t="s">
        <v>5184</v>
      </c>
      <c r="N10925" s="1" t="s">
        <v>10163</v>
      </c>
      <c r="O10925" s="1">
        <v>22</v>
      </c>
      <c r="P10925" s="1" t="s">
        <v>1508</v>
      </c>
      <c r="Q10925" s="4" t="s">
        <v>21</v>
      </c>
    </row>
    <row r="10926" spans="1:17" ht="22.5" x14ac:dyDescent="0.25">
      <c r="A10926" s="3">
        <v>3223</v>
      </c>
      <c r="B10926" s="1" t="s">
        <v>10029</v>
      </c>
      <c r="C10926" s="1" t="s">
        <v>15</v>
      </c>
      <c r="D10926" s="1" t="s">
        <v>40</v>
      </c>
      <c r="E10926" s="1">
        <v>16759456</v>
      </c>
      <c r="F10926" s="1" t="s">
        <v>10030</v>
      </c>
      <c r="G10926" s="1">
        <v>41038177</v>
      </c>
      <c r="H10926" s="1" t="s">
        <v>10031</v>
      </c>
      <c r="I10926" s="2">
        <v>45082</v>
      </c>
      <c r="J10926" s="15" t="str">
        <f>MID(Tabla1[[#This Row],[HORA]],1,5)</f>
        <v>10:30</v>
      </c>
      <c r="K10926" s="16">
        <f>IF(Tabla1[[#This Row],[FECHA]]=I10927,IF(J10927-J10926&gt;0,(J10927-J10926)*1440,0),0)</f>
        <v>0</v>
      </c>
      <c r="L10926" s="14">
        <f>2+L10667-Datos!$C$8</f>
        <v>8.74</v>
      </c>
      <c r="M10926" s="13" t="s">
        <v>1888</v>
      </c>
      <c r="N10926" s="1" t="s">
        <v>10032</v>
      </c>
      <c r="O10926" s="1">
        <v>20</v>
      </c>
      <c r="P10926" s="1" t="s">
        <v>27</v>
      </c>
      <c r="Q10926" s="4" t="s">
        <v>21</v>
      </c>
    </row>
    <row r="10927" spans="1:17" ht="22.5" x14ac:dyDescent="0.25">
      <c r="A10927" s="3">
        <v>3224</v>
      </c>
      <c r="B10927" s="1" t="s">
        <v>10029</v>
      </c>
      <c r="C10927" s="1" t="s">
        <v>15</v>
      </c>
      <c r="D10927" s="1" t="s">
        <v>40</v>
      </c>
      <c r="E10927" s="1">
        <v>16759456</v>
      </c>
      <c r="F10927" s="1" t="s">
        <v>10030</v>
      </c>
      <c r="G10927" s="1">
        <v>41038177</v>
      </c>
      <c r="H10927" s="1" t="s">
        <v>10033</v>
      </c>
      <c r="I10927" s="2">
        <v>45082</v>
      </c>
      <c r="J10927" s="15" t="str">
        <f>MID(Tabla1[[#This Row],[HORA]],1,5)</f>
        <v>10:30</v>
      </c>
      <c r="K10927" s="16">
        <f>IF(Tabla1[[#This Row],[FECHA]]=I10928,IF(J10928-J10927&gt;0,(J10928-J10927)*1440,0),0)</f>
        <v>1.0000000000000764</v>
      </c>
      <c r="L10927" s="14">
        <f>2+L10668-Datos!$C$8</f>
        <v>10.040000000000001</v>
      </c>
      <c r="M10927" s="13" t="s">
        <v>1888</v>
      </c>
      <c r="N10927" s="1" t="s">
        <v>10032</v>
      </c>
      <c r="O10927" s="1">
        <v>20</v>
      </c>
      <c r="P10927" s="1" t="s">
        <v>27</v>
      </c>
      <c r="Q10927" s="4" t="s">
        <v>21</v>
      </c>
    </row>
    <row r="10928" spans="1:17" ht="22.5" x14ac:dyDescent="0.25">
      <c r="A10928" s="3">
        <v>17479</v>
      </c>
      <c r="B10928" s="1" t="s">
        <v>52591</v>
      </c>
      <c r="C10928" s="1" t="s">
        <v>15</v>
      </c>
      <c r="D10928" s="1" t="s">
        <v>40</v>
      </c>
      <c r="E10928" s="1">
        <v>20562724886</v>
      </c>
      <c r="F10928" s="1" t="s">
        <v>50861</v>
      </c>
      <c r="G10928" s="1">
        <v>70034334</v>
      </c>
      <c r="H10928" s="1" t="s">
        <v>50862</v>
      </c>
      <c r="I10928" s="2">
        <v>45082</v>
      </c>
      <c r="J10928" s="15" t="str">
        <f>MID(Tabla1[[#This Row],[HORA]],1,5)</f>
        <v>10:31</v>
      </c>
      <c r="K10928" s="16">
        <f>IF(Tabla1[[#This Row],[FECHA]]=I10929,IF(J10929-J10928&gt;0,(J10929-J10928)*1440,0),0)</f>
        <v>2.9999999999999094</v>
      </c>
      <c r="L10928" s="14">
        <f>2+L10669-Datos!$C$8</f>
        <v>8.9400000000000013</v>
      </c>
      <c r="M10928" s="13" t="s">
        <v>8594</v>
      </c>
      <c r="N10928" s="1" t="s">
        <v>52592</v>
      </c>
      <c r="O10928" s="1">
        <v>40</v>
      </c>
      <c r="P10928" s="1" t="s">
        <v>170</v>
      </c>
      <c r="Q10928" s="4" t="s">
        <v>21</v>
      </c>
    </row>
    <row r="10929" spans="1:17" ht="22.5" x14ac:dyDescent="0.25">
      <c r="A10929" s="3">
        <v>17480</v>
      </c>
      <c r="B10929" s="1" t="s">
        <v>52593</v>
      </c>
      <c r="C10929" s="1" t="s">
        <v>15</v>
      </c>
      <c r="D10929" s="1" t="s">
        <v>141</v>
      </c>
      <c r="E10929" s="1">
        <v>20602740278</v>
      </c>
      <c r="F10929" s="1" t="s">
        <v>52594</v>
      </c>
      <c r="G10929" s="1">
        <v>2307090</v>
      </c>
      <c r="H10929" s="1" t="s">
        <v>52595</v>
      </c>
      <c r="I10929" s="2">
        <v>45082</v>
      </c>
      <c r="J10929" s="15" t="str">
        <f>MID(Tabla1[[#This Row],[HORA]],1,5)</f>
        <v>10:34</v>
      </c>
      <c r="K10929" s="16">
        <f>IF(Tabla1[[#This Row],[FECHA]]=I10930,IF(J10930-J10929&gt;0,(J10930-J10929)*1440,0),0)</f>
        <v>5.0000000000000622</v>
      </c>
      <c r="L10929" s="14">
        <f>2+L10670-Datos!$C$8</f>
        <v>10.14</v>
      </c>
      <c r="M10929" s="13" t="s">
        <v>1323</v>
      </c>
      <c r="N10929" s="1" t="s">
        <v>52596</v>
      </c>
      <c r="O10929" s="1">
        <v>40</v>
      </c>
      <c r="P10929" s="1" t="s">
        <v>170</v>
      </c>
      <c r="Q10929" s="4" t="s">
        <v>21</v>
      </c>
    </row>
    <row r="10930" spans="1:17" ht="22.5" x14ac:dyDescent="0.25">
      <c r="A10930" s="3">
        <v>360</v>
      </c>
      <c r="B10930" s="1" t="s">
        <v>853</v>
      </c>
      <c r="C10930" s="1" t="s">
        <v>15</v>
      </c>
      <c r="D10930" s="1" t="s">
        <v>112</v>
      </c>
      <c r="E10930" s="1">
        <v>2240149</v>
      </c>
      <c r="F10930" s="1" t="s">
        <v>665</v>
      </c>
      <c r="G10930" s="1">
        <v>2240150</v>
      </c>
      <c r="H10930" s="1" t="s">
        <v>787</v>
      </c>
      <c r="I10930" s="2">
        <v>45082</v>
      </c>
      <c r="J10930" s="15" t="str">
        <f>MID(Tabla1[[#This Row],[HORA]],1,5)</f>
        <v>10:39</v>
      </c>
      <c r="K10930" s="16">
        <f>IF(Tabla1[[#This Row],[FECHA]]=I10931,IF(J10931-J10930&gt;0,(J10931-J10930)*1440,0),0)</f>
        <v>0</v>
      </c>
      <c r="L10930" s="14">
        <f>2+L10671-Datos!$C$8</f>
        <v>11.64</v>
      </c>
      <c r="M10930" s="13" t="s">
        <v>854</v>
      </c>
      <c r="N10930" s="1" t="s">
        <v>64</v>
      </c>
      <c r="O10930" s="1">
        <v>0</v>
      </c>
      <c r="P10930" s="1" t="s">
        <v>170</v>
      </c>
      <c r="Q10930" s="4" t="s">
        <v>21</v>
      </c>
    </row>
    <row r="10931" spans="1:17" ht="22.5" x14ac:dyDescent="0.25">
      <c r="A10931" s="3">
        <v>361</v>
      </c>
      <c r="B10931" s="1" t="s">
        <v>853</v>
      </c>
      <c r="C10931" s="1" t="s">
        <v>15</v>
      </c>
      <c r="D10931" s="1" t="s">
        <v>112</v>
      </c>
      <c r="E10931" s="1">
        <v>2240149</v>
      </c>
      <c r="F10931" s="1" t="s">
        <v>665</v>
      </c>
      <c r="G10931" s="1">
        <v>2240150</v>
      </c>
      <c r="H10931" s="1" t="s">
        <v>787</v>
      </c>
      <c r="I10931" s="2">
        <v>45082</v>
      </c>
      <c r="J10931" s="15" t="str">
        <f>MID(Tabla1[[#This Row],[HORA]],1,5)</f>
        <v>10:39</v>
      </c>
      <c r="K10931" s="16">
        <f>IF(Tabla1[[#This Row],[FECHA]]=I10932,IF(J10932-J10931&gt;0,(J10932-J10931)*1440,0),0)</f>
        <v>4.9999999999999023</v>
      </c>
      <c r="L10931" s="14">
        <f>2+L10672-Datos!$C$8</f>
        <v>8.99</v>
      </c>
      <c r="M10931" s="13" t="s">
        <v>854</v>
      </c>
      <c r="N10931" s="1" t="s">
        <v>855</v>
      </c>
      <c r="O10931" s="1">
        <v>0</v>
      </c>
      <c r="P10931" s="1" t="s">
        <v>170</v>
      </c>
      <c r="Q10931" s="4" t="s">
        <v>21</v>
      </c>
    </row>
    <row r="10932" spans="1:17" ht="22.5" x14ac:dyDescent="0.25">
      <c r="A10932" s="3">
        <v>16257</v>
      </c>
      <c r="B10932" s="1" t="s">
        <v>49380</v>
      </c>
      <c r="C10932" s="1" t="s">
        <v>15</v>
      </c>
      <c r="D10932" s="1" t="s">
        <v>40</v>
      </c>
      <c r="E10932" s="1">
        <v>20479748102</v>
      </c>
      <c r="F10932" s="1" t="s">
        <v>49381</v>
      </c>
      <c r="G10932" s="1">
        <v>2890710</v>
      </c>
      <c r="H10932" s="1" t="s">
        <v>49382</v>
      </c>
      <c r="I10932" s="2">
        <v>45082</v>
      </c>
      <c r="J10932" s="15" t="str">
        <f>MID(Tabla1[[#This Row],[HORA]],1,5)</f>
        <v>10:44</v>
      </c>
      <c r="K10932" s="16">
        <f>IF(Tabla1[[#This Row],[FECHA]]=I10933,IF(J10933-J10932&gt;0,(J10933-J10932)*1440,0),0)</f>
        <v>6.0000000000000586</v>
      </c>
      <c r="L10932" s="14">
        <f>2+L10673-Datos!$C$8</f>
        <v>11.14</v>
      </c>
      <c r="M10932" s="13" t="s">
        <v>6590</v>
      </c>
      <c r="N10932" s="1" t="s">
        <v>49383</v>
      </c>
      <c r="O10932" s="1">
        <v>20</v>
      </c>
      <c r="P10932" s="1" t="s">
        <v>27</v>
      </c>
      <c r="Q10932" s="4" t="s">
        <v>21</v>
      </c>
    </row>
    <row r="10933" spans="1:17" ht="22.5" x14ac:dyDescent="0.25">
      <c r="A10933" s="3">
        <v>3225</v>
      </c>
      <c r="B10933" s="1" t="s">
        <v>10034</v>
      </c>
      <c r="C10933" s="1" t="s">
        <v>15</v>
      </c>
      <c r="D10933" s="1" t="s">
        <v>77</v>
      </c>
      <c r="E10933" s="1">
        <v>77666385</v>
      </c>
      <c r="F10933" s="1" t="s">
        <v>10035</v>
      </c>
      <c r="G10933" s="1">
        <v>45878068</v>
      </c>
      <c r="H10933" s="1" t="s">
        <v>10036</v>
      </c>
      <c r="I10933" s="2">
        <v>45082</v>
      </c>
      <c r="J10933" s="15" t="str">
        <f>MID(Tabla1[[#This Row],[HORA]],1,5)</f>
        <v>10:50</v>
      </c>
      <c r="K10933" s="16">
        <f>IF(Tabla1[[#This Row],[FECHA]]=I10934,IF(J10934-J10933&gt;0,(J10934-J10933)*1440,0),0)</f>
        <v>1.9999999999999929</v>
      </c>
      <c r="L10933" s="14">
        <f>2+L10674-Datos!$C$8</f>
        <v>12.84</v>
      </c>
      <c r="M10933" s="13" t="s">
        <v>177</v>
      </c>
      <c r="N10933" s="1" t="s">
        <v>10037</v>
      </c>
      <c r="O10933" s="1">
        <v>10</v>
      </c>
      <c r="P10933" s="1" t="s">
        <v>27</v>
      </c>
      <c r="Q10933" s="4" t="s">
        <v>21</v>
      </c>
    </row>
    <row r="10934" spans="1:17" ht="22.5" x14ac:dyDescent="0.25">
      <c r="A10934" s="3">
        <v>3226</v>
      </c>
      <c r="B10934" s="1" t="s">
        <v>10038</v>
      </c>
      <c r="C10934" s="1" t="s">
        <v>15</v>
      </c>
      <c r="D10934" s="1" t="s">
        <v>40</v>
      </c>
      <c r="E10934" s="1">
        <v>16402305</v>
      </c>
      <c r="F10934" s="1" t="s">
        <v>10039</v>
      </c>
      <c r="G10934" s="1">
        <v>2240152</v>
      </c>
      <c r="H10934" s="1" t="s">
        <v>10040</v>
      </c>
      <c r="I10934" s="2">
        <v>45082</v>
      </c>
      <c r="J10934" s="15" t="str">
        <f>MID(Tabla1[[#This Row],[HORA]],1,5)</f>
        <v>10:52</v>
      </c>
      <c r="K10934" s="16">
        <f>IF(Tabla1[[#This Row],[FECHA]]=I10935,IF(J10935-J10934&gt;0,(J10935-J10934)*1440,0),0)</f>
        <v>0.99999999999999645</v>
      </c>
      <c r="L10934" s="14">
        <f>2+L10675-Datos!$C$8</f>
        <v>10</v>
      </c>
      <c r="M10934" s="13" t="s">
        <v>2245</v>
      </c>
      <c r="N10934" s="1" t="s">
        <v>10041</v>
      </c>
      <c r="O10934" s="1">
        <v>12</v>
      </c>
      <c r="P10934" s="1" t="s">
        <v>27</v>
      </c>
      <c r="Q10934" s="4" t="s">
        <v>21</v>
      </c>
    </row>
    <row r="10935" spans="1:17" ht="22.5" x14ac:dyDescent="0.25">
      <c r="A10935" s="3">
        <v>3263</v>
      </c>
      <c r="B10935" s="1" t="s">
        <v>10164</v>
      </c>
      <c r="C10935" s="1" t="s">
        <v>15</v>
      </c>
      <c r="D10935" s="1" t="s">
        <v>23</v>
      </c>
      <c r="E10935" s="1">
        <v>16465462</v>
      </c>
      <c r="F10935" s="1" t="s">
        <v>10165</v>
      </c>
      <c r="G10935" s="1">
        <v>16465462</v>
      </c>
      <c r="H10935" s="1" t="s">
        <v>10165</v>
      </c>
      <c r="I10935" s="2">
        <v>45082</v>
      </c>
      <c r="J10935" s="15" t="str">
        <f>MID(Tabla1[[#This Row],[HORA]],1,5)</f>
        <v>10:53</v>
      </c>
      <c r="K10935" s="16">
        <f>IF(Tabla1[[#This Row],[FECHA]]=I10936,IF(J10936-J10935&gt;0,(J10936-J10935)*1440,0),0)</f>
        <v>2.9999999999999893</v>
      </c>
      <c r="L10935" s="14">
        <f>2+L10676-Datos!$C$8</f>
        <v>10.940000000000001</v>
      </c>
      <c r="M10935" s="13" t="s">
        <v>4770</v>
      </c>
      <c r="N10935" s="1" t="s">
        <v>1715</v>
      </c>
      <c r="O10935" s="1">
        <v>10</v>
      </c>
      <c r="P10935" s="1" t="s">
        <v>1508</v>
      </c>
      <c r="Q10935" s="4" t="s">
        <v>21</v>
      </c>
    </row>
    <row r="10936" spans="1:17" ht="22.5" x14ac:dyDescent="0.25">
      <c r="A10936" s="3">
        <v>3264</v>
      </c>
      <c r="B10936" s="1" t="s">
        <v>10166</v>
      </c>
      <c r="C10936" s="1" t="s">
        <v>15</v>
      </c>
      <c r="D10936" s="1" t="s">
        <v>23</v>
      </c>
      <c r="E10936" s="1">
        <v>33797092</v>
      </c>
      <c r="F10936" s="1" t="s">
        <v>10167</v>
      </c>
      <c r="G10936" s="1">
        <v>33797092</v>
      </c>
      <c r="H10936" s="1" t="s">
        <v>10167</v>
      </c>
      <c r="I10936" s="2">
        <v>45082</v>
      </c>
      <c r="J10936" s="15" t="str">
        <f>MID(Tabla1[[#This Row],[HORA]],1,5)</f>
        <v>10:56</v>
      </c>
      <c r="K10936" s="16">
        <f>IF(Tabla1[[#This Row],[FECHA]]=I10937,IF(J10937-J10936&gt;0,(J10937-J10936)*1440,0),0)</f>
        <v>0.99999999999999645</v>
      </c>
      <c r="L10936" s="14">
        <f>2+L10677-Datos!$C$8</f>
        <v>11.18</v>
      </c>
      <c r="M10936" s="13" t="s">
        <v>10168</v>
      </c>
      <c r="N10936" s="1" t="s">
        <v>1715</v>
      </c>
      <c r="O10936" s="1">
        <v>10</v>
      </c>
      <c r="P10936" s="1" t="s">
        <v>1508</v>
      </c>
      <c r="Q10936" s="4" t="s">
        <v>21</v>
      </c>
    </row>
    <row r="10937" spans="1:17" ht="22.5" x14ac:dyDescent="0.25">
      <c r="A10937" s="3">
        <v>3227</v>
      </c>
      <c r="B10937" s="1" t="s">
        <v>10042</v>
      </c>
      <c r="C10937" s="1" t="s">
        <v>15</v>
      </c>
      <c r="D10937" s="1" t="s">
        <v>77</v>
      </c>
      <c r="E10937" s="1">
        <v>70515207</v>
      </c>
      <c r="F10937" s="1" t="s">
        <v>10043</v>
      </c>
      <c r="G10937" s="1">
        <v>3828865</v>
      </c>
      <c r="H10937" s="1" t="s">
        <v>10044</v>
      </c>
      <c r="I10937" s="2">
        <v>45082</v>
      </c>
      <c r="J10937" s="15" t="str">
        <f>MID(Tabla1[[#This Row],[HORA]],1,5)</f>
        <v>10:57</v>
      </c>
      <c r="K10937" s="16">
        <f>IF(Tabla1[[#This Row],[FECHA]]=I10938,IF(J10938-J10937&gt;0,(J10938-J10937)*1440,0),0)</f>
        <v>1.9999999999999929</v>
      </c>
      <c r="L10937" s="14">
        <f>2+L10678-Datos!$C$8</f>
        <v>8.8500000000000014</v>
      </c>
      <c r="M10937" s="13" t="s">
        <v>220</v>
      </c>
      <c r="N10937" s="1" t="s">
        <v>10045</v>
      </c>
      <c r="O10937" s="1">
        <v>20</v>
      </c>
      <c r="P10937" s="1" t="s">
        <v>27</v>
      </c>
      <c r="Q10937" s="4" t="s">
        <v>21</v>
      </c>
    </row>
    <row r="10938" spans="1:17" ht="22.5" x14ac:dyDescent="0.25">
      <c r="A10938" s="3">
        <v>9306</v>
      </c>
      <c r="B10938" s="1" t="s">
        <v>29080</v>
      </c>
      <c r="C10938" s="1" t="s">
        <v>15</v>
      </c>
      <c r="D10938" s="1" t="s">
        <v>40</v>
      </c>
      <c r="E10938" s="1">
        <v>47435816</v>
      </c>
      <c r="F10938" s="1" t="s">
        <v>22091</v>
      </c>
      <c r="G10938" s="1">
        <v>47685737</v>
      </c>
      <c r="H10938" s="1" t="s">
        <v>29081</v>
      </c>
      <c r="I10938" s="2">
        <v>45082</v>
      </c>
      <c r="J10938" s="15" t="str">
        <f>MID(Tabla1[[#This Row],[HORA]],1,5)</f>
        <v>10:59</v>
      </c>
      <c r="K10938" s="16">
        <f>IF(Tabla1[[#This Row],[FECHA]]=I10939,IF(J10939-J10938&gt;0,(J10939-J10938)*1440,0),0)</f>
        <v>2.9999999999999893</v>
      </c>
      <c r="L10938" s="14">
        <f>2+L10679-Datos!$C$8</f>
        <v>10.09</v>
      </c>
      <c r="M10938" s="13" t="s">
        <v>753</v>
      </c>
      <c r="N10938" s="1" t="s">
        <v>29082</v>
      </c>
      <c r="O10938" s="1">
        <v>15</v>
      </c>
      <c r="P10938" s="1" t="s">
        <v>170</v>
      </c>
      <c r="Q10938" s="4" t="s">
        <v>21</v>
      </c>
    </row>
    <row r="10939" spans="1:17" ht="22.5" x14ac:dyDescent="0.25">
      <c r="A10939" s="3">
        <v>3228</v>
      </c>
      <c r="B10939" s="1" t="s">
        <v>10046</v>
      </c>
      <c r="C10939" s="1" t="s">
        <v>15</v>
      </c>
      <c r="D10939" s="1" t="s">
        <v>40</v>
      </c>
      <c r="E10939" s="1">
        <v>40302795</v>
      </c>
      <c r="F10939" s="1" t="s">
        <v>10047</v>
      </c>
      <c r="G10939" s="1">
        <v>2861688</v>
      </c>
      <c r="H10939" s="1" t="s">
        <v>10048</v>
      </c>
      <c r="I10939" s="2">
        <v>45082</v>
      </c>
      <c r="J10939" s="15" t="str">
        <f>MID(Tabla1[[#This Row],[HORA]],1,5)</f>
        <v>11:02</v>
      </c>
      <c r="K10939" s="16">
        <f>IF(Tabla1[[#This Row],[FECHA]]=I10940,IF(J10940-J10939&gt;0,(J10940-J10939)*1440,0),0)</f>
        <v>9.9999999999999645</v>
      </c>
      <c r="L10939" s="14">
        <f>2+L10680-Datos!$C$8</f>
        <v>9.7800000000000011</v>
      </c>
      <c r="M10939" s="13" t="s">
        <v>433</v>
      </c>
      <c r="N10939" s="1" t="s">
        <v>10049</v>
      </c>
      <c r="O10939" s="1">
        <v>20</v>
      </c>
      <c r="P10939" s="1" t="s">
        <v>27</v>
      </c>
      <c r="Q10939" s="4" t="s">
        <v>21</v>
      </c>
    </row>
    <row r="10940" spans="1:17" ht="22.5" x14ac:dyDescent="0.25">
      <c r="A10940" s="3">
        <v>9307</v>
      </c>
      <c r="B10940" s="1" t="s">
        <v>29083</v>
      </c>
      <c r="C10940" s="1" t="s">
        <v>15</v>
      </c>
      <c r="D10940" s="1" t="s">
        <v>40</v>
      </c>
      <c r="E10940" s="1">
        <v>16705341</v>
      </c>
      <c r="F10940" s="1" t="s">
        <v>26842</v>
      </c>
      <c r="G10940" s="1">
        <v>45633055</v>
      </c>
      <c r="H10940" s="1" t="s">
        <v>26843</v>
      </c>
      <c r="I10940" s="2">
        <v>45082</v>
      </c>
      <c r="J10940" s="15" t="str">
        <f>MID(Tabla1[[#This Row],[HORA]],1,5)</f>
        <v>11:12</v>
      </c>
      <c r="K10940" s="16">
        <f>IF(Tabla1[[#This Row],[FECHA]]=I10941,IF(J10941-J10940&gt;0,(J10941-J10940)*1440,0),0)</f>
        <v>3.0000000000000693</v>
      </c>
      <c r="L10940" s="14">
        <f>2+L10681-Datos!$C$8</f>
        <v>11.16</v>
      </c>
      <c r="M10940" s="13" t="s">
        <v>437</v>
      </c>
      <c r="N10940" s="1" t="s">
        <v>29084</v>
      </c>
      <c r="O10940" s="1">
        <v>18</v>
      </c>
      <c r="P10940" s="1" t="s">
        <v>170</v>
      </c>
      <c r="Q10940" s="4" t="s">
        <v>21</v>
      </c>
    </row>
    <row r="10941" spans="1:17" ht="22.5" x14ac:dyDescent="0.25">
      <c r="A10941" s="3">
        <v>3229</v>
      </c>
      <c r="B10941" s="1" t="s">
        <v>10050</v>
      </c>
      <c r="C10941" s="1" t="s">
        <v>15</v>
      </c>
      <c r="D10941" s="1" t="s">
        <v>40</v>
      </c>
      <c r="E10941" s="1">
        <v>45985398</v>
      </c>
      <c r="F10941" s="1" t="s">
        <v>9692</v>
      </c>
      <c r="G10941" s="1">
        <v>2240157</v>
      </c>
      <c r="H10941" s="1" t="s">
        <v>10051</v>
      </c>
      <c r="I10941" s="2">
        <v>45082</v>
      </c>
      <c r="J10941" s="15" t="str">
        <f>MID(Tabla1[[#This Row],[HORA]],1,5)</f>
        <v>11:15</v>
      </c>
      <c r="K10941" s="16">
        <f>IF(Tabla1[[#This Row],[FECHA]]=I10942,IF(J10942-J10941&gt;0,(J10942-J10941)*1440,0),0)</f>
        <v>9.9999999999999645</v>
      </c>
      <c r="L10941" s="14">
        <f>2+L10682-Datos!$C$8</f>
        <v>11.100000000000001</v>
      </c>
      <c r="M10941" s="13" t="s">
        <v>764</v>
      </c>
      <c r="N10941" s="1" t="s">
        <v>10052</v>
      </c>
      <c r="O10941" s="1">
        <v>15</v>
      </c>
      <c r="P10941" s="1" t="s">
        <v>27</v>
      </c>
      <c r="Q10941" s="4" t="s">
        <v>21</v>
      </c>
    </row>
    <row r="10942" spans="1:17" ht="22.5" x14ac:dyDescent="0.25">
      <c r="A10942" s="3">
        <v>17481</v>
      </c>
      <c r="B10942" s="1" t="s">
        <v>52597</v>
      </c>
      <c r="C10942" s="1" t="s">
        <v>15</v>
      </c>
      <c r="D10942" s="1" t="s">
        <v>40</v>
      </c>
      <c r="E10942" s="1">
        <v>20600728696</v>
      </c>
      <c r="F10942" s="1" t="s">
        <v>52598</v>
      </c>
      <c r="G10942" s="1">
        <v>76416079</v>
      </c>
      <c r="H10942" s="1" t="s">
        <v>52599</v>
      </c>
      <c r="I10942" s="2">
        <v>45082</v>
      </c>
      <c r="J10942" s="15" t="str">
        <f>MID(Tabla1[[#This Row],[HORA]],1,5)</f>
        <v>11:25</v>
      </c>
      <c r="K10942" s="16">
        <f>IF(Tabla1[[#This Row],[FECHA]]=I10943,IF(J10943-J10942&gt;0,(J10943-J10942)*1440,0),0)</f>
        <v>3.0000000000000693</v>
      </c>
      <c r="L10942" s="14">
        <f>2+L10683-Datos!$C$8</f>
        <v>11</v>
      </c>
      <c r="M10942" s="13" t="s">
        <v>708</v>
      </c>
      <c r="N10942" s="1" t="s">
        <v>52600</v>
      </c>
      <c r="O10942" s="1">
        <v>20</v>
      </c>
      <c r="P10942" s="1" t="s">
        <v>170</v>
      </c>
      <c r="Q10942" s="4" t="s">
        <v>21</v>
      </c>
    </row>
    <row r="10943" spans="1:17" ht="22.5" x14ac:dyDescent="0.25">
      <c r="A10943" s="3">
        <v>9308</v>
      </c>
      <c r="B10943" s="1" t="s">
        <v>29085</v>
      </c>
      <c r="C10943" s="1" t="s">
        <v>15</v>
      </c>
      <c r="D10943" s="1" t="s">
        <v>40</v>
      </c>
      <c r="E10943" s="1">
        <v>41350369</v>
      </c>
      <c r="F10943" s="1" t="s">
        <v>29086</v>
      </c>
      <c r="G10943" s="1">
        <v>2240160</v>
      </c>
      <c r="H10943" s="1" t="s">
        <v>29087</v>
      </c>
      <c r="I10943" s="2">
        <v>45082</v>
      </c>
      <c r="J10943" s="15" t="str">
        <f>MID(Tabla1[[#This Row],[HORA]],1,5)</f>
        <v>11:28</v>
      </c>
      <c r="K10943" s="16">
        <f>IF(Tabla1[[#This Row],[FECHA]]=I10944,IF(J10944-J10943&gt;0,(J10944-J10943)*1440,0),0)</f>
        <v>1.9999999999999929</v>
      </c>
      <c r="L10943" s="14">
        <f>2+L10684-Datos!$C$8</f>
        <v>8.7100000000000009</v>
      </c>
      <c r="M10943" s="13" t="s">
        <v>911</v>
      </c>
      <c r="N10943" s="1" t="s">
        <v>29088</v>
      </c>
      <c r="O10943" s="1">
        <v>30</v>
      </c>
      <c r="P10943" s="1" t="s">
        <v>170</v>
      </c>
      <c r="Q10943" s="4" t="s">
        <v>21</v>
      </c>
    </row>
    <row r="10944" spans="1:17" ht="22.5" x14ac:dyDescent="0.25">
      <c r="A10944" s="3">
        <v>9309</v>
      </c>
      <c r="B10944" s="1" t="s">
        <v>29089</v>
      </c>
      <c r="C10944" s="1" t="s">
        <v>15</v>
      </c>
      <c r="D10944" s="1" t="s">
        <v>40</v>
      </c>
      <c r="E10944" s="1">
        <v>43717190</v>
      </c>
      <c r="F10944" s="1" t="s">
        <v>26917</v>
      </c>
      <c r="G10944" s="1">
        <v>2240161</v>
      </c>
      <c r="H10944" s="1" t="s">
        <v>26918</v>
      </c>
      <c r="I10944" s="2">
        <v>45082</v>
      </c>
      <c r="J10944" s="15" t="str">
        <f>MID(Tabla1[[#This Row],[HORA]],1,5)</f>
        <v>11:30</v>
      </c>
      <c r="K10944" s="16">
        <f>IF(Tabla1[[#This Row],[FECHA]]=I10945,IF(J10945-J10944&gt;0,(J10945-J10944)*1440,0),0)</f>
        <v>1.9999999999999929</v>
      </c>
      <c r="L10944" s="14">
        <f>2+L10685-Datos!$C$8</f>
        <v>10</v>
      </c>
      <c r="M10944" s="13" t="s">
        <v>87</v>
      </c>
      <c r="N10944" s="1" t="s">
        <v>29090</v>
      </c>
      <c r="O10944" s="1">
        <v>25</v>
      </c>
      <c r="P10944" s="1" t="s">
        <v>170</v>
      </c>
      <c r="Q10944" s="4" t="s">
        <v>21</v>
      </c>
    </row>
    <row r="10945" spans="1:17" ht="22.5" x14ac:dyDescent="0.25">
      <c r="A10945" s="3">
        <v>3230</v>
      </c>
      <c r="B10945" s="1" t="s">
        <v>10053</v>
      </c>
      <c r="C10945" s="1" t="s">
        <v>15</v>
      </c>
      <c r="D10945" s="1" t="s">
        <v>3088</v>
      </c>
      <c r="E10945" s="1">
        <v>16713611</v>
      </c>
      <c r="F10945" s="1" t="s">
        <v>10054</v>
      </c>
      <c r="G10945" s="1">
        <v>2240163</v>
      </c>
      <c r="H10945" s="1" t="s">
        <v>10055</v>
      </c>
      <c r="I10945" s="2">
        <v>45082</v>
      </c>
      <c r="J10945" s="15" t="str">
        <f>MID(Tabla1[[#This Row],[HORA]],1,5)</f>
        <v>11:32</v>
      </c>
      <c r="K10945" s="16">
        <f>IF(Tabla1[[#This Row],[FECHA]]=I10946,IF(J10946-J10945&gt;0,(J10946-J10945)*1440,0),0)</f>
        <v>6.9999999999999751</v>
      </c>
      <c r="L10945" s="14">
        <f>2+L10686-Datos!$C$8</f>
        <v>9.0100000000000016</v>
      </c>
      <c r="M10945" s="13" t="s">
        <v>3199</v>
      </c>
      <c r="N10945" s="1" t="s">
        <v>10056</v>
      </c>
      <c r="O10945" s="1">
        <v>15</v>
      </c>
      <c r="P10945" s="1" t="s">
        <v>27</v>
      </c>
      <c r="Q10945" s="4" t="s">
        <v>21</v>
      </c>
    </row>
    <row r="10946" spans="1:17" ht="22.5" x14ac:dyDescent="0.25">
      <c r="A10946" s="3">
        <v>3231</v>
      </c>
      <c r="B10946" s="1" t="s">
        <v>10057</v>
      </c>
      <c r="C10946" s="1" t="s">
        <v>15</v>
      </c>
      <c r="D10946" s="1" t="s">
        <v>141</v>
      </c>
      <c r="E10946" s="1">
        <v>44820077</v>
      </c>
      <c r="F10946" s="1" t="s">
        <v>10058</v>
      </c>
      <c r="G10946" s="1">
        <v>43975550</v>
      </c>
      <c r="H10946" s="1" t="s">
        <v>10059</v>
      </c>
      <c r="I10946" s="2">
        <v>45082</v>
      </c>
      <c r="J10946" s="15" t="str">
        <f>MID(Tabla1[[#This Row],[HORA]],1,5)</f>
        <v>11:39</v>
      </c>
      <c r="K10946" s="16">
        <f>IF(Tabla1[[#This Row],[FECHA]]=I10947,IF(J10947-J10946&gt;0,(J10947-J10946)*1440,0),0)</f>
        <v>0.99999999999999645</v>
      </c>
      <c r="L10946" s="14">
        <f>2+L10687-Datos!$C$8</f>
        <v>12.02</v>
      </c>
      <c r="M10946" s="13" t="s">
        <v>238</v>
      </c>
      <c r="N10946" s="1" t="s">
        <v>10060</v>
      </c>
      <c r="O10946" s="1">
        <v>15</v>
      </c>
      <c r="P10946" s="1" t="s">
        <v>27</v>
      </c>
      <c r="Q10946" s="4" t="s">
        <v>21</v>
      </c>
    </row>
    <row r="10947" spans="1:17" ht="22.5" x14ac:dyDescent="0.25">
      <c r="A10947" s="3">
        <v>3232</v>
      </c>
      <c r="B10947" s="1" t="s">
        <v>10061</v>
      </c>
      <c r="C10947" s="1" t="s">
        <v>15</v>
      </c>
      <c r="D10947" s="1" t="s">
        <v>33</v>
      </c>
      <c r="E10947" s="1">
        <v>73193268</v>
      </c>
      <c r="F10947" s="1" t="s">
        <v>10062</v>
      </c>
      <c r="G10947" s="1">
        <v>47008003</v>
      </c>
      <c r="H10947" s="1" t="s">
        <v>10063</v>
      </c>
      <c r="I10947" s="2">
        <v>45082</v>
      </c>
      <c r="J10947" s="15" t="str">
        <f>MID(Tabla1[[#This Row],[HORA]],1,5)</f>
        <v>11:40</v>
      </c>
      <c r="K10947" s="16">
        <f>IF(Tabla1[[#This Row],[FECHA]]=I10948,IF(J10948-J10947&gt;0,(J10948-J10947)*1440,0),0)</f>
        <v>0</v>
      </c>
      <c r="L10947" s="14">
        <f>2+L10688-Datos!$C$8</f>
        <v>14.080000000000002</v>
      </c>
      <c r="M10947" s="13" t="s">
        <v>7060</v>
      </c>
      <c r="N10947" s="1" t="s">
        <v>10064</v>
      </c>
      <c r="O10947" s="1">
        <v>12</v>
      </c>
      <c r="P10947" s="1" t="s">
        <v>27</v>
      </c>
      <c r="Q10947" s="4" t="s">
        <v>21</v>
      </c>
    </row>
    <row r="10948" spans="1:17" ht="22.5" x14ac:dyDescent="0.25">
      <c r="A10948" s="3">
        <v>9310</v>
      </c>
      <c r="B10948" s="1" t="s">
        <v>29091</v>
      </c>
      <c r="C10948" s="1" t="s">
        <v>15</v>
      </c>
      <c r="D10948" s="1" t="s">
        <v>40</v>
      </c>
      <c r="E10948" s="1">
        <v>76148630</v>
      </c>
      <c r="F10948" s="1" t="s">
        <v>29092</v>
      </c>
      <c r="G10948" s="1">
        <v>76788481</v>
      </c>
      <c r="H10948" s="1" t="s">
        <v>23257</v>
      </c>
      <c r="I10948" s="2">
        <v>45082</v>
      </c>
      <c r="J10948" s="15" t="str">
        <f>MID(Tabla1[[#This Row],[HORA]],1,5)</f>
        <v>11:40</v>
      </c>
      <c r="K10948" s="16">
        <f>IF(Tabla1[[#This Row],[FECHA]]=I10949,IF(J10949-J10948&gt;0,(J10949-J10948)*1440,0),0)</f>
        <v>0.99999999999999645</v>
      </c>
      <c r="L10948" s="14">
        <f>2+L10689-Datos!$C$8</f>
        <v>9.9500000000000011</v>
      </c>
      <c r="M10948" s="13" t="s">
        <v>7060</v>
      </c>
      <c r="N10948" s="1" t="s">
        <v>29093</v>
      </c>
      <c r="O10948" s="1">
        <v>40</v>
      </c>
      <c r="P10948" s="1" t="s">
        <v>170</v>
      </c>
      <c r="Q10948" s="4" t="s">
        <v>21</v>
      </c>
    </row>
    <row r="10949" spans="1:17" ht="22.5" x14ac:dyDescent="0.25">
      <c r="A10949" s="3">
        <v>9311</v>
      </c>
      <c r="B10949" s="1" t="s">
        <v>29094</v>
      </c>
      <c r="C10949" s="1" t="s">
        <v>15</v>
      </c>
      <c r="D10949" s="1" t="s">
        <v>40</v>
      </c>
      <c r="E10949" s="1">
        <v>40196496</v>
      </c>
      <c r="F10949" s="1" t="s">
        <v>29095</v>
      </c>
      <c r="G10949" s="1">
        <v>40196496</v>
      </c>
      <c r="H10949" s="1" t="s">
        <v>29095</v>
      </c>
      <c r="I10949" s="2">
        <v>45082</v>
      </c>
      <c r="J10949" s="15" t="str">
        <f>MID(Tabla1[[#This Row],[HORA]],1,5)</f>
        <v>11:41</v>
      </c>
      <c r="K10949" s="16">
        <f>IF(Tabla1[[#This Row],[FECHA]]=I10950,IF(J10950-J10949&gt;0,(J10950-J10949)*1440,0),0)</f>
        <v>1.9999999999999929</v>
      </c>
      <c r="L10949" s="14">
        <f>2+L10690-Datos!$C$8</f>
        <v>9.7600000000000016</v>
      </c>
      <c r="M10949" s="13" t="s">
        <v>1920</v>
      </c>
      <c r="N10949" s="1" t="s">
        <v>29096</v>
      </c>
      <c r="O10949" s="1">
        <v>10</v>
      </c>
      <c r="P10949" s="1" t="s">
        <v>170</v>
      </c>
      <c r="Q10949" s="4" t="s">
        <v>21</v>
      </c>
    </row>
    <row r="10950" spans="1:17" ht="22.5" x14ac:dyDescent="0.25">
      <c r="A10950" s="3">
        <v>9312</v>
      </c>
      <c r="B10950" s="1" t="s">
        <v>29097</v>
      </c>
      <c r="C10950" s="1" t="s">
        <v>15</v>
      </c>
      <c r="D10950" s="1" t="s">
        <v>172</v>
      </c>
      <c r="E10950" s="1">
        <v>16680924</v>
      </c>
      <c r="F10950" s="1" t="s">
        <v>29098</v>
      </c>
      <c r="G10950" s="1">
        <v>2240165</v>
      </c>
      <c r="H10950" s="1" t="s">
        <v>29099</v>
      </c>
      <c r="I10950" s="2">
        <v>45082</v>
      </c>
      <c r="J10950" s="15" t="str">
        <f>MID(Tabla1[[#This Row],[HORA]],1,5)</f>
        <v>11:43</v>
      </c>
      <c r="K10950" s="16">
        <f>IF(Tabla1[[#This Row],[FECHA]]=I10951,IF(J10951-J10950&gt;0,(J10951-J10950)*1440,0),0)</f>
        <v>5.0000000000000622</v>
      </c>
      <c r="L10950" s="14">
        <f>2+L10691-Datos!$C$8</f>
        <v>11.850000000000001</v>
      </c>
      <c r="M10950" s="13" t="s">
        <v>1743</v>
      </c>
      <c r="N10950" s="1" t="s">
        <v>29100</v>
      </c>
      <c r="O10950" s="1">
        <v>10</v>
      </c>
      <c r="P10950" s="1" t="s">
        <v>170</v>
      </c>
      <c r="Q10950" s="4" t="s">
        <v>21</v>
      </c>
    </row>
    <row r="10951" spans="1:17" ht="22.5" x14ac:dyDescent="0.25">
      <c r="A10951" s="3">
        <v>3233</v>
      </c>
      <c r="B10951" s="1" t="s">
        <v>10065</v>
      </c>
      <c r="C10951" s="1" t="s">
        <v>15</v>
      </c>
      <c r="D10951" s="1" t="s">
        <v>119</v>
      </c>
      <c r="E10951" s="1">
        <v>73953156</v>
      </c>
      <c r="F10951" s="1" t="s">
        <v>10066</v>
      </c>
      <c r="G10951" s="1">
        <v>77296488</v>
      </c>
      <c r="H10951" s="1" t="s">
        <v>10067</v>
      </c>
      <c r="I10951" s="2">
        <v>45082</v>
      </c>
      <c r="J10951" s="15" t="str">
        <f>MID(Tabla1[[#This Row],[HORA]],1,5)</f>
        <v>11:48</v>
      </c>
      <c r="K10951" s="16">
        <f>IF(Tabla1[[#This Row],[FECHA]]=I10952,IF(J10952-J10951&gt;0,(J10952-J10951)*1440,0),0)</f>
        <v>6.9999999999998952</v>
      </c>
      <c r="L10951" s="14">
        <f>2+L10692-Datos!$C$8</f>
        <v>9.1900000000000013</v>
      </c>
      <c r="M10951" s="13" t="s">
        <v>2271</v>
      </c>
      <c r="N10951" s="1" t="s">
        <v>10068</v>
      </c>
      <c r="O10951" s="1">
        <v>20</v>
      </c>
      <c r="P10951" s="1" t="s">
        <v>27</v>
      </c>
      <c r="Q10951" s="4" t="s">
        <v>21</v>
      </c>
    </row>
    <row r="10952" spans="1:17" ht="22.5" x14ac:dyDescent="0.25">
      <c r="A10952" s="3">
        <v>3234</v>
      </c>
      <c r="B10952" s="1" t="s">
        <v>10069</v>
      </c>
      <c r="C10952" s="1" t="s">
        <v>15</v>
      </c>
      <c r="D10952" s="1" t="s">
        <v>40</v>
      </c>
      <c r="E10952" s="1">
        <v>16759804</v>
      </c>
      <c r="F10952" s="1" t="s">
        <v>10070</v>
      </c>
      <c r="G10952" s="1">
        <v>2240168</v>
      </c>
      <c r="H10952" s="1" t="s">
        <v>10071</v>
      </c>
      <c r="I10952" s="2">
        <v>45082</v>
      </c>
      <c r="J10952" s="15" t="str">
        <f>MID(Tabla1[[#This Row],[HORA]],1,5)</f>
        <v>11:55</v>
      </c>
      <c r="K10952" s="16">
        <f>IF(Tabla1[[#This Row],[FECHA]]=I10953,IF(J10953-J10952&gt;0,(J10953-J10952)*1440,0),0)</f>
        <v>6.0000000000000586</v>
      </c>
      <c r="L10952" s="14">
        <f>2+L10693-Datos!$C$8</f>
        <v>10.920000000000002</v>
      </c>
      <c r="M10952" s="13" t="s">
        <v>1172</v>
      </c>
      <c r="N10952" s="1" t="s">
        <v>10072</v>
      </c>
      <c r="O10952" s="1">
        <v>20</v>
      </c>
      <c r="P10952" s="1" t="s">
        <v>27</v>
      </c>
      <c r="Q10952" s="4" t="s">
        <v>21</v>
      </c>
    </row>
    <row r="10953" spans="1:17" ht="22.5" x14ac:dyDescent="0.25">
      <c r="A10953" s="3">
        <v>362</v>
      </c>
      <c r="B10953" s="1" t="s">
        <v>856</v>
      </c>
      <c r="C10953" s="1" t="s">
        <v>15</v>
      </c>
      <c r="D10953" s="1" t="s">
        <v>82</v>
      </c>
      <c r="E10953" s="1">
        <v>16658385</v>
      </c>
      <c r="F10953" s="1" t="s">
        <v>857</v>
      </c>
      <c r="G10953" s="1">
        <v>16658385</v>
      </c>
      <c r="H10953" s="1" t="s">
        <v>857</v>
      </c>
      <c r="I10953" s="2">
        <v>45082</v>
      </c>
      <c r="J10953" s="15" t="str">
        <f>MID(Tabla1[[#This Row],[HORA]],1,5)</f>
        <v>12:01</v>
      </c>
      <c r="K10953" s="16">
        <f>IF(Tabla1[[#This Row],[FECHA]]=I10954,IF(J10954-J10953&gt;0,(J10954-J10953)*1440,0),0)</f>
        <v>2.9999999999999893</v>
      </c>
      <c r="L10953" s="14">
        <f>2+L10694-Datos!$C$8</f>
        <v>12.780000000000001</v>
      </c>
      <c r="M10953" s="13" t="s">
        <v>858</v>
      </c>
      <c r="N10953" s="1" t="s">
        <v>859</v>
      </c>
      <c r="O10953" s="1">
        <v>0</v>
      </c>
      <c r="P10953" s="1" t="s">
        <v>170</v>
      </c>
      <c r="Q10953" s="4" t="s">
        <v>21</v>
      </c>
    </row>
    <row r="10954" spans="1:17" ht="22.5" x14ac:dyDescent="0.25">
      <c r="A10954" s="3">
        <v>9313</v>
      </c>
      <c r="B10954" s="1" t="s">
        <v>29101</v>
      </c>
      <c r="C10954" s="1" t="s">
        <v>15</v>
      </c>
      <c r="D10954" s="1" t="s">
        <v>33</v>
      </c>
      <c r="E10954" s="1">
        <v>73025374</v>
      </c>
      <c r="F10954" s="1" t="s">
        <v>21830</v>
      </c>
      <c r="G10954" s="1">
        <v>47127127</v>
      </c>
      <c r="H10954" s="1" t="s">
        <v>29102</v>
      </c>
      <c r="I10954" s="2">
        <v>45082</v>
      </c>
      <c r="J10954" s="15" t="str">
        <f>MID(Tabla1[[#This Row],[HORA]],1,5)</f>
        <v>12:04</v>
      </c>
      <c r="K10954" s="16">
        <f>IF(Tabla1[[#This Row],[FECHA]]=I10955,IF(J10955-J10954&gt;0,(J10955-J10954)*1440,0),0)</f>
        <v>0.99999999999999645</v>
      </c>
      <c r="L10954" s="14">
        <f>2+L10695-Datos!$C$8</f>
        <v>10.08</v>
      </c>
      <c r="M10954" s="13" t="s">
        <v>1929</v>
      </c>
      <c r="N10954" s="1" t="s">
        <v>29103</v>
      </c>
      <c r="O10954" s="1">
        <v>13</v>
      </c>
      <c r="P10954" s="1" t="s">
        <v>170</v>
      </c>
      <c r="Q10954" s="4" t="s">
        <v>21</v>
      </c>
    </row>
    <row r="10955" spans="1:17" ht="22.5" x14ac:dyDescent="0.25">
      <c r="A10955" s="3">
        <v>3235</v>
      </c>
      <c r="B10955" s="1" t="s">
        <v>10073</v>
      </c>
      <c r="C10955" s="1" t="s">
        <v>15</v>
      </c>
      <c r="D10955" s="1" t="s">
        <v>119</v>
      </c>
      <c r="E10955" s="1">
        <v>45700218</v>
      </c>
      <c r="F10955" s="1" t="s">
        <v>5970</v>
      </c>
      <c r="G10955" s="1">
        <v>2240169</v>
      </c>
      <c r="H10955" s="1" t="s">
        <v>10074</v>
      </c>
      <c r="I10955" s="2">
        <v>45082</v>
      </c>
      <c r="J10955" s="15" t="str">
        <f>MID(Tabla1[[#This Row],[HORA]],1,5)</f>
        <v>12:05</v>
      </c>
      <c r="K10955" s="16">
        <f>IF(Tabla1[[#This Row],[FECHA]]=I10956,IF(J10956-J10955&gt;0,(J10956-J10955)*1440,0),0)</f>
        <v>0.99999999999999645</v>
      </c>
      <c r="L10955" s="14">
        <f>2+L10696-Datos!$C$8</f>
        <v>10.74</v>
      </c>
      <c r="M10955" s="13" t="s">
        <v>5422</v>
      </c>
      <c r="N10955" s="1" t="s">
        <v>10075</v>
      </c>
      <c r="O10955" s="1">
        <v>15</v>
      </c>
      <c r="P10955" s="1" t="s">
        <v>27</v>
      </c>
      <c r="Q10955" s="4" t="s">
        <v>21</v>
      </c>
    </row>
    <row r="10956" spans="1:17" ht="22.5" x14ac:dyDescent="0.25">
      <c r="A10956" s="3">
        <v>9314</v>
      </c>
      <c r="B10956" s="1" t="s">
        <v>29104</v>
      </c>
      <c r="C10956" s="1" t="s">
        <v>15</v>
      </c>
      <c r="D10956" s="1" t="s">
        <v>40</v>
      </c>
      <c r="E10956" s="1">
        <v>16780529</v>
      </c>
      <c r="F10956" s="1" t="s">
        <v>29105</v>
      </c>
      <c r="G10956" s="1">
        <v>2240170</v>
      </c>
      <c r="H10956" s="1" t="s">
        <v>29106</v>
      </c>
      <c r="I10956" s="2">
        <v>45082</v>
      </c>
      <c r="J10956" s="15" t="str">
        <f>MID(Tabla1[[#This Row],[HORA]],1,5)</f>
        <v>12:06</v>
      </c>
      <c r="K10956" s="16">
        <f>IF(Tabla1[[#This Row],[FECHA]]=I10957,IF(J10957-J10956&gt;0,(J10957-J10956)*1440,0),0)</f>
        <v>2.9999999999999893</v>
      </c>
      <c r="L10956" s="14">
        <f>2+L10697-Datos!$C$8</f>
        <v>10.68</v>
      </c>
      <c r="M10956" s="13" t="s">
        <v>3670</v>
      </c>
      <c r="N10956" s="1" t="s">
        <v>174</v>
      </c>
      <c r="O10956" s="1">
        <v>10</v>
      </c>
      <c r="P10956" s="1" t="s">
        <v>170</v>
      </c>
      <c r="Q10956" s="4" t="s">
        <v>21</v>
      </c>
    </row>
    <row r="10957" spans="1:17" ht="22.5" x14ac:dyDescent="0.25">
      <c r="A10957" s="3">
        <v>9315</v>
      </c>
      <c r="B10957" s="1" t="s">
        <v>29107</v>
      </c>
      <c r="C10957" s="1" t="s">
        <v>15</v>
      </c>
      <c r="D10957" s="1" t="s">
        <v>40</v>
      </c>
      <c r="E10957" s="1">
        <v>74364893</v>
      </c>
      <c r="F10957" s="1" t="s">
        <v>29108</v>
      </c>
      <c r="G10957" s="1">
        <v>40819108</v>
      </c>
      <c r="H10957" s="1" t="s">
        <v>29109</v>
      </c>
      <c r="I10957" s="2">
        <v>45082</v>
      </c>
      <c r="J10957" s="15" t="str">
        <f>MID(Tabla1[[#This Row],[HORA]],1,5)</f>
        <v>12:09</v>
      </c>
      <c r="K10957" s="16">
        <f>IF(Tabla1[[#This Row],[FECHA]]=I10958,IF(J10958-J10957&gt;0,(J10958-J10957)*1440,0),0)</f>
        <v>0.99999999999999645</v>
      </c>
      <c r="L10957" s="14">
        <f>2+L10698-Datos!$C$8</f>
        <v>8.7800000000000011</v>
      </c>
      <c r="M10957" s="13" t="s">
        <v>1213</v>
      </c>
      <c r="N10957" s="1" t="s">
        <v>16953</v>
      </c>
      <c r="O10957" s="1">
        <v>10</v>
      </c>
      <c r="P10957" s="1" t="s">
        <v>170</v>
      </c>
      <c r="Q10957" s="4" t="s">
        <v>21</v>
      </c>
    </row>
    <row r="10958" spans="1:17" ht="22.5" x14ac:dyDescent="0.25">
      <c r="A10958" s="3">
        <v>3236</v>
      </c>
      <c r="B10958" s="1" t="s">
        <v>10076</v>
      </c>
      <c r="C10958" s="1" t="s">
        <v>15</v>
      </c>
      <c r="D10958" s="1" t="s">
        <v>40</v>
      </c>
      <c r="E10958" s="1">
        <v>16665195</v>
      </c>
      <c r="F10958" s="1" t="s">
        <v>10077</v>
      </c>
      <c r="G10958" s="1">
        <v>46978736</v>
      </c>
      <c r="H10958" s="1" t="s">
        <v>10078</v>
      </c>
      <c r="I10958" s="2">
        <v>45082</v>
      </c>
      <c r="J10958" s="15" t="str">
        <f>MID(Tabla1[[#This Row],[HORA]],1,5)</f>
        <v>12:10</v>
      </c>
      <c r="K10958" s="16">
        <f>IF(Tabla1[[#This Row],[FECHA]]=I10959,IF(J10959-J10958&gt;0,(J10959-J10958)*1440,0),0)</f>
        <v>0.99999999999999645</v>
      </c>
      <c r="L10958" s="14">
        <f>2+L10699-Datos!$C$8</f>
        <v>9.7900000000000009</v>
      </c>
      <c r="M10958" s="13" t="s">
        <v>622</v>
      </c>
      <c r="N10958" s="1" t="s">
        <v>10079</v>
      </c>
      <c r="O10958" s="1">
        <v>15</v>
      </c>
      <c r="P10958" s="1" t="s">
        <v>27</v>
      </c>
      <c r="Q10958" s="4" t="s">
        <v>21</v>
      </c>
    </row>
    <row r="10959" spans="1:17" ht="22.5" x14ac:dyDescent="0.25">
      <c r="A10959" s="3">
        <v>9316</v>
      </c>
      <c r="B10959" s="1" t="s">
        <v>29110</v>
      </c>
      <c r="C10959" s="1" t="s">
        <v>15</v>
      </c>
      <c r="D10959" s="1" t="s">
        <v>77</v>
      </c>
      <c r="E10959" s="1">
        <v>16567781</v>
      </c>
      <c r="F10959" s="1" t="s">
        <v>29111</v>
      </c>
      <c r="G10959" s="1">
        <v>2240172</v>
      </c>
      <c r="H10959" s="1" t="s">
        <v>29112</v>
      </c>
      <c r="I10959" s="2">
        <v>45082</v>
      </c>
      <c r="J10959" s="15" t="str">
        <f>MID(Tabla1[[#This Row],[HORA]],1,5)</f>
        <v>12:11</v>
      </c>
      <c r="K10959" s="16">
        <f>IF(Tabla1[[#This Row],[FECHA]]=I10960,IF(J10960-J10959&gt;0,(J10960-J10959)*1440,0),0)</f>
        <v>11.000000000000121</v>
      </c>
      <c r="L10959" s="14">
        <f>2+L10700-Datos!$C$8</f>
        <v>11.16</v>
      </c>
      <c r="M10959" s="13" t="s">
        <v>575</v>
      </c>
      <c r="N10959" s="1" t="s">
        <v>29113</v>
      </c>
      <c r="O10959" s="1">
        <v>20</v>
      </c>
      <c r="P10959" s="1" t="s">
        <v>170</v>
      </c>
      <c r="Q10959" s="4" t="s">
        <v>21</v>
      </c>
    </row>
    <row r="10960" spans="1:17" ht="22.5" x14ac:dyDescent="0.25">
      <c r="A10960" s="3">
        <v>9317</v>
      </c>
      <c r="B10960" s="1" t="s">
        <v>29114</v>
      </c>
      <c r="C10960" s="1" t="s">
        <v>15</v>
      </c>
      <c r="D10960" s="1" t="s">
        <v>30</v>
      </c>
      <c r="E10960" s="1">
        <v>17597920</v>
      </c>
      <c r="F10960" s="1" t="s">
        <v>29115</v>
      </c>
      <c r="G10960" s="1">
        <v>911398</v>
      </c>
      <c r="H10960" s="1" t="s">
        <v>29116</v>
      </c>
      <c r="I10960" s="2">
        <v>45082</v>
      </c>
      <c r="J10960" s="15" t="str">
        <f>MID(Tabla1[[#This Row],[HORA]],1,5)</f>
        <v>12:22</v>
      </c>
      <c r="K10960" s="16">
        <f>IF(Tabla1[[#This Row],[FECHA]]=I10961,IF(J10961-J10960&gt;0,(J10961-J10960)*1440,0),0)</f>
        <v>2.9999999999998295</v>
      </c>
      <c r="L10960" s="14">
        <f>2+L10701-Datos!$C$8</f>
        <v>10.91</v>
      </c>
      <c r="M10960" s="13" t="s">
        <v>12201</v>
      </c>
      <c r="N10960" s="1" t="s">
        <v>29117</v>
      </c>
      <c r="O10960" s="1">
        <v>20</v>
      </c>
      <c r="P10960" s="1" t="s">
        <v>170</v>
      </c>
      <c r="Q10960" s="4" t="s">
        <v>21</v>
      </c>
    </row>
    <row r="10961" spans="1:17" ht="22.5" x14ac:dyDescent="0.25">
      <c r="A10961" s="3">
        <v>9318</v>
      </c>
      <c r="B10961" s="1" t="s">
        <v>29118</v>
      </c>
      <c r="C10961" s="1" t="s">
        <v>15</v>
      </c>
      <c r="D10961" s="1" t="s">
        <v>40</v>
      </c>
      <c r="E10961" s="1">
        <v>77331372</v>
      </c>
      <c r="F10961" s="1" t="s">
        <v>29119</v>
      </c>
      <c r="G10961" s="1">
        <v>77331372</v>
      </c>
      <c r="H10961" s="1" t="s">
        <v>29119</v>
      </c>
      <c r="I10961" s="2">
        <v>45082</v>
      </c>
      <c r="J10961" s="15" t="str">
        <f>MID(Tabla1[[#This Row],[HORA]],1,5)</f>
        <v>12:25</v>
      </c>
      <c r="K10961" s="16">
        <f>IF(Tabla1[[#This Row],[FECHA]]=I10962,IF(J10962-J10961&gt;0,(J10962-J10961)*1440,0),0)</f>
        <v>11.000000000000121</v>
      </c>
      <c r="L10961" s="14">
        <f>2+L10702-Datos!$C$8</f>
        <v>13.850000000000001</v>
      </c>
      <c r="M10961" s="13" t="s">
        <v>303</v>
      </c>
      <c r="N10961" s="1" t="s">
        <v>29120</v>
      </c>
      <c r="O10961" s="1">
        <v>10</v>
      </c>
      <c r="P10961" s="1" t="s">
        <v>170</v>
      </c>
      <c r="Q10961" s="4" t="s">
        <v>21</v>
      </c>
    </row>
    <row r="10962" spans="1:17" ht="22.5" x14ac:dyDescent="0.25">
      <c r="A10962" s="3">
        <v>3237</v>
      </c>
      <c r="B10962" s="1" t="s">
        <v>10080</v>
      </c>
      <c r="C10962" s="1" t="s">
        <v>15</v>
      </c>
      <c r="D10962" s="1" t="s">
        <v>172</v>
      </c>
      <c r="E10962" s="1">
        <v>43307488</v>
      </c>
      <c r="F10962" s="1" t="s">
        <v>10081</v>
      </c>
      <c r="G10962" s="1">
        <v>43307488</v>
      </c>
      <c r="H10962" s="1" t="s">
        <v>10081</v>
      </c>
      <c r="I10962" s="2">
        <v>45082</v>
      </c>
      <c r="J10962" s="15" t="str">
        <f>MID(Tabla1[[#This Row],[HORA]],1,5)</f>
        <v>12:36</v>
      </c>
      <c r="K10962" s="16">
        <f>IF(Tabla1[[#This Row],[FECHA]]=I10963,IF(J10963-J10962&gt;0,(J10963-J10962)*1440,0),0)</f>
        <v>0.99999999999999645</v>
      </c>
      <c r="L10962" s="14">
        <f>2+L10703-Datos!$C$8</f>
        <v>11</v>
      </c>
      <c r="M10962" s="13" t="s">
        <v>1768</v>
      </c>
      <c r="N10962" s="1" t="s">
        <v>10082</v>
      </c>
      <c r="O10962" s="1">
        <v>10</v>
      </c>
      <c r="P10962" s="1" t="s">
        <v>27</v>
      </c>
      <c r="Q10962" s="4" t="s">
        <v>21</v>
      </c>
    </row>
    <row r="10963" spans="1:17" ht="22.5" x14ac:dyDescent="0.25">
      <c r="A10963" s="3">
        <v>9319</v>
      </c>
      <c r="B10963" s="1" t="s">
        <v>29121</v>
      </c>
      <c r="C10963" s="1" t="s">
        <v>15</v>
      </c>
      <c r="D10963" s="1" t="s">
        <v>40</v>
      </c>
      <c r="E10963" s="1">
        <v>16467786</v>
      </c>
      <c r="F10963" s="1" t="s">
        <v>29122</v>
      </c>
      <c r="G10963" s="1">
        <v>2240175</v>
      </c>
      <c r="H10963" s="1" t="s">
        <v>29123</v>
      </c>
      <c r="I10963" s="2">
        <v>45082</v>
      </c>
      <c r="J10963" s="15" t="str">
        <f>MID(Tabla1[[#This Row],[HORA]],1,5)</f>
        <v>12:37</v>
      </c>
      <c r="K10963" s="16">
        <f>IF(Tabla1[[#This Row],[FECHA]]=I10964,IF(J10964-J10963&gt;0,(J10964-J10963)*1440,0),0)</f>
        <v>3.9999999999999858</v>
      </c>
      <c r="L10963" s="14">
        <f>2+L10704-Datos!$C$8</f>
        <v>9.2100000000000009</v>
      </c>
      <c r="M10963" s="13" t="s">
        <v>1033</v>
      </c>
      <c r="N10963" s="1" t="s">
        <v>29124</v>
      </c>
      <c r="O10963" s="1">
        <v>35</v>
      </c>
      <c r="P10963" s="1" t="s">
        <v>170</v>
      </c>
      <c r="Q10963" s="4" t="s">
        <v>21</v>
      </c>
    </row>
    <row r="10964" spans="1:17" ht="22.5" x14ac:dyDescent="0.25">
      <c r="A10964" s="3">
        <v>17482</v>
      </c>
      <c r="B10964" s="1" t="s">
        <v>52601</v>
      </c>
      <c r="C10964" s="1" t="s">
        <v>15</v>
      </c>
      <c r="D10964" s="1" t="s">
        <v>77</v>
      </c>
      <c r="E10964" s="1">
        <v>20108983583</v>
      </c>
      <c r="F10964" s="1" t="s">
        <v>48948</v>
      </c>
      <c r="G10964" s="1">
        <v>3885370</v>
      </c>
      <c r="H10964" s="1" t="s">
        <v>48949</v>
      </c>
      <c r="I10964" s="2">
        <v>45082</v>
      </c>
      <c r="J10964" s="15" t="str">
        <f>MID(Tabla1[[#This Row],[HORA]],1,5)</f>
        <v>12:41</v>
      </c>
      <c r="K10964" s="16">
        <f>IF(Tabla1[[#This Row],[FECHA]]=I10965,IF(J10965-J10964&gt;0,(J10965-J10964)*1440,0),0)</f>
        <v>0.99999999999999645</v>
      </c>
      <c r="L10964" s="14">
        <f>2+L10705-Datos!$C$8</f>
        <v>10</v>
      </c>
      <c r="M10964" s="13" t="s">
        <v>2596</v>
      </c>
      <c r="N10964" s="1" t="s">
        <v>52602</v>
      </c>
      <c r="O10964" s="1">
        <v>20</v>
      </c>
      <c r="P10964" s="1" t="s">
        <v>170</v>
      </c>
      <c r="Q10964" s="4" t="s">
        <v>21</v>
      </c>
    </row>
    <row r="10965" spans="1:17" ht="22.5" x14ac:dyDescent="0.25">
      <c r="A10965" s="3">
        <v>3238</v>
      </c>
      <c r="B10965" s="1" t="s">
        <v>10083</v>
      </c>
      <c r="C10965" s="1" t="s">
        <v>15</v>
      </c>
      <c r="D10965" s="1" t="s">
        <v>40</v>
      </c>
      <c r="E10965" s="1">
        <v>44314763</v>
      </c>
      <c r="F10965" s="1" t="s">
        <v>10084</v>
      </c>
      <c r="G10965" s="1">
        <v>2240177</v>
      </c>
      <c r="H10965" s="1" t="s">
        <v>10085</v>
      </c>
      <c r="I10965" s="2">
        <v>45082</v>
      </c>
      <c r="J10965" s="15" t="str">
        <f>MID(Tabla1[[#This Row],[HORA]],1,5)</f>
        <v>12:42</v>
      </c>
      <c r="K10965" s="16">
        <f>IF(Tabla1[[#This Row],[FECHA]]=I10966,IF(J10966-J10965&gt;0,(J10966-J10965)*1440,0),0)</f>
        <v>9.9999999999999645</v>
      </c>
      <c r="L10965" s="14">
        <f>2+L10706-Datos!$C$8</f>
        <v>8.74</v>
      </c>
      <c r="M10965" s="13" t="s">
        <v>2301</v>
      </c>
      <c r="N10965" s="1" t="s">
        <v>10086</v>
      </c>
      <c r="O10965" s="1">
        <v>15</v>
      </c>
      <c r="P10965" s="1" t="s">
        <v>27</v>
      </c>
      <c r="Q10965" s="4" t="s">
        <v>21</v>
      </c>
    </row>
    <row r="10966" spans="1:17" ht="22.5" x14ac:dyDescent="0.25">
      <c r="A10966" s="3">
        <v>3239</v>
      </c>
      <c r="B10966" s="1" t="s">
        <v>10087</v>
      </c>
      <c r="C10966" s="1" t="s">
        <v>15</v>
      </c>
      <c r="D10966" s="1" t="s">
        <v>40</v>
      </c>
      <c r="E10966" s="1">
        <v>42150332</v>
      </c>
      <c r="F10966" s="1" t="s">
        <v>10088</v>
      </c>
      <c r="G10966" s="1">
        <v>3887924</v>
      </c>
      <c r="H10966" s="1" t="s">
        <v>10089</v>
      </c>
      <c r="I10966" s="2">
        <v>45082</v>
      </c>
      <c r="J10966" s="15" t="str">
        <f>MID(Tabla1[[#This Row],[HORA]],1,5)</f>
        <v>12:52</v>
      </c>
      <c r="K10966" s="16">
        <f>IF(Tabla1[[#This Row],[FECHA]]=I10967,IF(J10967-J10966&gt;0,(J10967-J10966)*1440,0),0)</f>
        <v>3.9999999999999858</v>
      </c>
      <c r="L10966" s="14">
        <f>2+L10707-Datos!$C$8</f>
        <v>11.66</v>
      </c>
      <c r="M10966" s="13" t="s">
        <v>3416</v>
      </c>
      <c r="N10966" s="1" t="s">
        <v>10090</v>
      </c>
      <c r="O10966" s="1">
        <v>15</v>
      </c>
      <c r="P10966" s="1" t="s">
        <v>27</v>
      </c>
      <c r="Q10966" s="4" t="s">
        <v>21</v>
      </c>
    </row>
    <row r="10967" spans="1:17" ht="22.5" x14ac:dyDescent="0.25">
      <c r="A10967" s="3">
        <v>9320</v>
      </c>
      <c r="B10967" s="1" t="s">
        <v>29125</v>
      </c>
      <c r="C10967" s="1" t="s">
        <v>15</v>
      </c>
      <c r="D10967" s="1" t="s">
        <v>33</v>
      </c>
      <c r="E10967" s="1">
        <v>3659007</v>
      </c>
      <c r="F10967" s="1" t="s">
        <v>29126</v>
      </c>
      <c r="G10967" s="1">
        <v>2240178</v>
      </c>
      <c r="H10967" s="1" t="s">
        <v>29127</v>
      </c>
      <c r="I10967" s="2">
        <v>45082</v>
      </c>
      <c r="J10967" s="15" t="str">
        <f>MID(Tabla1[[#This Row],[HORA]],1,5)</f>
        <v>12:56</v>
      </c>
      <c r="K10967" s="16">
        <f>IF(Tabla1[[#This Row],[FECHA]]=I10968,IF(J10968-J10967&gt;0,(J10968-J10967)*1440,0),0)</f>
        <v>0.99999999999999645</v>
      </c>
      <c r="L10967" s="14">
        <f>2+L10708-Datos!$C$8</f>
        <v>14.14</v>
      </c>
      <c r="M10967" s="13" t="s">
        <v>1618</v>
      </c>
      <c r="N10967" s="1" t="s">
        <v>174</v>
      </c>
      <c r="O10967" s="1">
        <v>10</v>
      </c>
      <c r="P10967" s="1" t="s">
        <v>170</v>
      </c>
      <c r="Q10967" s="4" t="s">
        <v>21</v>
      </c>
    </row>
    <row r="10968" spans="1:17" ht="22.5" x14ac:dyDescent="0.25">
      <c r="A10968" s="3">
        <v>3240</v>
      </c>
      <c r="B10968" s="1" t="s">
        <v>10091</v>
      </c>
      <c r="C10968" s="1" t="s">
        <v>15</v>
      </c>
      <c r="D10968" s="1" t="s">
        <v>161</v>
      </c>
      <c r="E10968" s="1">
        <v>17533943</v>
      </c>
      <c r="F10968" s="1" t="s">
        <v>10092</v>
      </c>
      <c r="G10968" s="1">
        <v>2240179</v>
      </c>
      <c r="H10968" s="1" t="s">
        <v>10093</v>
      </c>
      <c r="I10968" s="2">
        <v>45082</v>
      </c>
      <c r="J10968" s="15" t="str">
        <f>MID(Tabla1[[#This Row],[HORA]],1,5)</f>
        <v>12:57</v>
      </c>
      <c r="K10968" s="16">
        <f>IF(Tabla1[[#This Row],[FECHA]]=I10969,IF(J10969-J10968&gt;0,(J10969-J10968)*1440,0),0)</f>
        <v>2.9999999999999893</v>
      </c>
      <c r="L10968" s="14">
        <f>2+L10709-Datos!$C$8</f>
        <v>9.84</v>
      </c>
      <c r="M10968" s="13" t="s">
        <v>2923</v>
      </c>
      <c r="N10968" s="1" t="s">
        <v>10094</v>
      </c>
      <c r="O10968" s="1">
        <v>20</v>
      </c>
      <c r="P10968" s="1" t="s">
        <v>27</v>
      </c>
      <c r="Q10968" s="4" t="s">
        <v>21</v>
      </c>
    </row>
    <row r="10969" spans="1:17" ht="22.5" x14ac:dyDescent="0.25">
      <c r="A10969" s="3">
        <v>3241</v>
      </c>
      <c r="B10969" s="1" t="s">
        <v>10095</v>
      </c>
      <c r="C10969" s="1" t="s">
        <v>15</v>
      </c>
      <c r="D10969" s="1" t="s">
        <v>33</v>
      </c>
      <c r="E10969" s="1">
        <v>42814740</v>
      </c>
      <c r="F10969" s="1" t="s">
        <v>10096</v>
      </c>
      <c r="G10969" s="1">
        <v>2898976</v>
      </c>
      <c r="H10969" s="1" t="s">
        <v>10097</v>
      </c>
      <c r="I10969" s="2">
        <v>45082</v>
      </c>
      <c r="J10969" s="15" t="str">
        <f>MID(Tabla1[[#This Row],[HORA]],1,5)</f>
        <v>13:00</v>
      </c>
      <c r="K10969" s="16">
        <f>IF(Tabla1[[#This Row],[FECHA]]=I10970,IF(J10970-J10969&gt;0,(J10970-J10969)*1440,0),0)</f>
        <v>3.0000000000001492</v>
      </c>
      <c r="L10969" s="14">
        <f>2+L10710-Datos!$C$8</f>
        <v>8.9400000000000013</v>
      </c>
      <c r="M10969" s="13" t="s">
        <v>55837</v>
      </c>
      <c r="N10969" s="1" t="s">
        <v>10098</v>
      </c>
      <c r="O10969" s="1">
        <v>20</v>
      </c>
      <c r="P10969" s="1" t="s">
        <v>27</v>
      </c>
      <c r="Q10969" s="4" t="s">
        <v>21</v>
      </c>
    </row>
    <row r="10970" spans="1:17" ht="22.5" x14ac:dyDescent="0.25">
      <c r="A10970" s="3">
        <v>3242</v>
      </c>
      <c r="B10970" s="1" t="s">
        <v>10099</v>
      </c>
      <c r="C10970" s="1" t="s">
        <v>15</v>
      </c>
      <c r="D10970" s="1" t="s">
        <v>40</v>
      </c>
      <c r="E10970" s="1">
        <v>27296058</v>
      </c>
      <c r="F10970" s="1" t="s">
        <v>10100</v>
      </c>
      <c r="G10970" s="1">
        <v>2240184</v>
      </c>
      <c r="H10970" s="1" t="s">
        <v>10101</v>
      </c>
      <c r="I10970" s="2">
        <v>45082</v>
      </c>
      <c r="J10970" s="15" t="str">
        <f>MID(Tabla1[[#This Row],[HORA]],1,5)</f>
        <v>13:03</v>
      </c>
      <c r="K10970" s="16">
        <f>IF(Tabla1[[#This Row],[FECHA]]=I10971,IF(J10971-J10970&gt;0,(J10971-J10970)*1440,0),0)</f>
        <v>3.9999999999999858</v>
      </c>
      <c r="L10970" s="14">
        <f>2+L10711-Datos!$C$8</f>
        <v>10.14</v>
      </c>
      <c r="M10970" s="13" t="s">
        <v>55925</v>
      </c>
      <c r="N10970" s="1" t="s">
        <v>10102</v>
      </c>
      <c r="O10970" s="1">
        <v>20</v>
      </c>
      <c r="P10970" s="1" t="s">
        <v>27</v>
      </c>
      <c r="Q10970" s="4" t="s">
        <v>21</v>
      </c>
    </row>
    <row r="10971" spans="1:17" ht="22.5" x14ac:dyDescent="0.25">
      <c r="A10971" s="3">
        <v>9321</v>
      </c>
      <c r="B10971" s="1" t="s">
        <v>29128</v>
      </c>
      <c r="C10971" s="1" t="s">
        <v>15</v>
      </c>
      <c r="D10971" s="1" t="s">
        <v>161</v>
      </c>
      <c r="E10971" s="1">
        <v>73204471</v>
      </c>
      <c r="F10971" s="1" t="s">
        <v>13939</v>
      </c>
      <c r="G10971" s="1">
        <v>2240185</v>
      </c>
      <c r="H10971" s="1" t="s">
        <v>13940</v>
      </c>
      <c r="I10971" s="2">
        <v>45082</v>
      </c>
      <c r="J10971" s="15" t="str">
        <f>MID(Tabla1[[#This Row],[HORA]],1,5)</f>
        <v>13:07</v>
      </c>
      <c r="K10971" s="16">
        <f>IF(Tabla1[[#This Row],[FECHA]]=I10972,IF(J10972-J10971&gt;0,(J10972-J10971)*1440,0),0)</f>
        <v>1.9999999999999929</v>
      </c>
      <c r="L10971" s="14">
        <f>2+L10712-Datos!$C$8</f>
        <v>11.64</v>
      </c>
      <c r="M10971" s="13" t="s">
        <v>55928</v>
      </c>
      <c r="N10971" s="1" t="s">
        <v>29129</v>
      </c>
      <c r="O10971" s="1">
        <v>12</v>
      </c>
      <c r="P10971" s="1" t="s">
        <v>170</v>
      </c>
      <c r="Q10971" s="4" t="s">
        <v>21</v>
      </c>
    </row>
    <row r="10972" spans="1:17" ht="22.5" x14ac:dyDescent="0.25">
      <c r="A10972" s="3">
        <v>9322</v>
      </c>
      <c r="B10972" s="1" t="s">
        <v>29130</v>
      </c>
      <c r="C10972" s="1" t="s">
        <v>15</v>
      </c>
      <c r="D10972" s="1" t="s">
        <v>77</v>
      </c>
      <c r="E10972" s="1">
        <v>16751102</v>
      </c>
      <c r="F10972" s="1" t="s">
        <v>29131</v>
      </c>
      <c r="G10972" s="1">
        <v>73074098</v>
      </c>
      <c r="H10972" s="1" t="s">
        <v>29132</v>
      </c>
      <c r="I10972" s="2">
        <v>45082</v>
      </c>
      <c r="J10972" s="15" t="str">
        <f>MID(Tabla1[[#This Row],[HORA]],1,5)</f>
        <v>13:09</v>
      </c>
      <c r="K10972" s="16">
        <f>IF(Tabla1[[#This Row],[FECHA]]=I10973,IF(J10973-J10972&gt;0,(J10973-J10972)*1440,0),0)</f>
        <v>0.99999999999983658</v>
      </c>
      <c r="L10972" s="14">
        <f>2+L10713-Datos!$C$8</f>
        <v>8.99</v>
      </c>
      <c r="M10972" s="13" t="s">
        <v>55840</v>
      </c>
      <c r="N10972" s="1" t="s">
        <v>29133</v>
      </c>
      <c r="O10972" s="1">
        <v>20</v>
      </c>
      <c r="P10972" s="1" t="s">
        <v>170</v>
      </c>
      <c r="Q10972" s="4" t="s">
        <v>21</v>
      </c>
    </row>
    <row r="10973" spans="1:17" ht="22.5" x14ac:dyDescent="0.25">
      <c r="A10973" s="3">
        <v>3243</v>
      </c>
      <c r="B10973" s="1" t="s">
        <v>10103</v>
      </c>
      <c r="C10973" s="1" t="s">
        <v>15</v>
      </c>
      <c r="D10973" s="1" t="s">
        <v>77</v>
      </c>
      <c r="E10973" s="1">
        <v>79135013</v>
      </c>
      <c r="F10973" s="1" t="s">
        <v>10104</v>
      </c>
      <c r="G10973" s="1">
        <v>48056668</v>
      </c>
      <c r="H10973" s="1" t="s">
        <v>10105</v>
      </c>
      <c r="I10973" s="2">
        <v>45082</v>
      </c>
      <c r="J10973" s="15" t="str">
        <f>MID(Tabla1[[#This Row],[HORA]],1,5)</f>
        <v>13:10</v>
      </c>
      <c r="K10973" s="16">
        <f>IF(Tabla1[[#This Row],[FECHA]]=I10974,IF(J10974-J10973&gt;0,(J10974-J10973)*1440,0),0)</f>
        <v>3.0000000000001492</v>
      </c>
      <c r="L10973" s="14">
        <f>2+L10714-Datos!$C$8</f>
        <v>11.14</v>
      </c>
      <c r="M10973" s="13" t="s">
        <v>55930</v>
      </c>
      <c r="N10973" s="1" t="s">
        <v>10106</v>
      </c>
      <c r="O10973" s="1">
        <v>10</v>
      </c>
      <c r="P10973" s="1" t="s">
        <v>27</v>
      </c>
      <c r="Q10973" s="4" t="s">
        <v>21</v>
      </c>
    </row>
    <row r="10974" spans="1:17" ht="22.5" x14ac:dyDescent="0.25">
      <c r="A10974" s="3">
        <v>9244</v>
      </c>
      <c r="B10974" s="1" t="s">
        <v>28881</v>
      </c>
      <c r="C10974" s="1" t="s">
        <v>15</v>
      </c>
      <c r="D10974" s="1" t="s">
        <v>77</v>
      </c>
      <c r="E10974" s="1">
        <v>48505173</v>
      </c>
      <c r="F10974" s="1" t="s">
        <v>28882</v>
      </c>
      <c r="G10974" s="1">
        <v>70026909</v>
      </c>
      <c r="H10974" s="1" t="s">
        <v>28883</v>
      </c>
      <c r="I10974" s="2">
        <v>45082</v>
      </c>
      <c r="J10974" s="15" t="str">
        <f>MID(Tabla1[[#This Row],[HORA]],1,5)</f>
        <v>13:13</v>
      </c>
      <c r="K10974" s="16">
        <f>IF(Tabla1[[#This Row],[FECHA]]=I10975,IF(J10975-J10974&gt;0,(J10975-J10974)*1440,0),0)</f>
        <v>0</v>
      </c>
      <c r="L10974" s="14">
        <f>2+L10715-Datos!$C$8</f>
        <v>12.84</v>
      </c>
      <c r="M10974" s="13" t="s">
        <v>55932</v>
      </c>
      <c r="N10974" s="1" t="s">
        <v>28884</v>
      </c>
      <c r="O10974" s="1">
        <v>95</v>
      </c>
      <c r="P10974" s="1" t="s">
        <v>645</v>
      </c>
      <c r="Q10974" s="4" t="s">
        <v>21</v>
      </c>
    </row>
    <row r="10975" spans="1:17" ht="22.5" x14ac:dyDescent="0.25">
      <c r="A10975" s="3">
        <v>9245</v>
      </c>
      <c r="B10975" s="1" t="s">
        <v>28881</v>
      </c>
      <c r="C10975" s="1" t="s">
        <v>15</v>
      </c>
      <c r="D10975" s="1" t="s">
        <v>77</v>
      </c>
      <c r="E10975" s="1">
        <v>48505173</v>
      </c>
      <c r="F10975" s="1" t="s">
        <v>28882</v>
      </c>
      <c r="G10975" s="1">
        <v>70026909</v>
      </c>
      <c r="H10975" s="1" t="s">
        <v>28883</v>
      </c>
      <c r="I10975" s="2">
        <v>45082</v>
      </c>
      <c r="J10975" s="15" t="str">
        <f>MID(Tabla1[[#This Row],[HORA]],1,5)</f>
        <v>13:13</v>
      </c>
      <c r="K10975" s="16">
        <f>IF(Tabla1[[#This Row],[FECHA]]=I10976,IF(J10976-J10975&gt;0,(J10976-J10975)*1440,0),0)</f>
        <v>3.9999999999999858</v>
      </c>
      <c r="L10975" s="14">
        <f>2+L10716-Datos!$C$8</f>
        <v>10</v>
      </c>
      <c r="M10975" s="13" t="s">
        <v>55932</v>
      </c>
      <c r="N10975" s="1" t="s">
        <v>28885</v>
      </c>
      <c r="O10975" s="1">
        <v>95</v>
      </c>
      <c r="P10975" s="1" t="s">
        <v>645</v>
      </c>
      <c r="Q10975" s="4" t="s">
        <v>21</v>
      </c>
    </row>
    <row r="10976" spans="1:17" ht="22.5" x14ac:dyDescent="0.25">
      <c r="A10976" s="3">
        <v>9323</v>
      </c>
      <c r="B10976" s="1" t="s">
        <v>29134</v>
      </c>
      <c r="C10976" s="1" t="s">
        <v>15</v>
      </c>
      <c r="D10976" s="1" t="s">
        <v>40</v>
      </c>
      <c r="E10976" s="1">
        <v>40991394</v>
      </c>
      <c r="F10976" s="1" t="s">
        <v>29135</v>
      </c>
      <c r="G10976" s="1">
        <v>44230187</v>
      </c>
      <c r="H10976" s="1" t="s">
        <v>29136</v>
      </c>
      <c r="I10976" s="2">
        <v>45082</v>
      </c>
      <c r="J10976" s="15" t="str">
        <f>MID(Tabla1[[#This Row],[HORA]],1,5)</f>
        <v>13:17</v>
      </c>
      <c r="K10976" s="16">
        <f>IF(Tabla1[[#This Row],[FECHA]]=I10977,IF(J10977-J10976&gt;0,(J10977-J10976)*1440,0),0)</f>
        <v>1.9999999999999929</v>
      </c>
      <c r="L10976" s="14">
        <f>2+L10717-Datos!$C$8</f>
        <v>10.940000000000001</v>
      </c>
      <c r="M10976" s="13" t="s">
        <v>55935</v>
      </c>
      <c r="N10976" s="1" t="s">
        <v>29137</v>
      </c>
      <c r="O10976" s="1">
        <v>20</v>
      </c>
      <c r="P10976" s="1" t="s">
        <v>170</v>
      </c>
      <c r="Q10976" s="4" t="s">
        <v>21</v>
      </c>
    </row>
    <row r="10977" spans="1:17" ht="22.5" x14ac:dyDescent="0.25">
      <c r="A10977" s="3">
        <v>9324</v>
      </c>
      <c r="B10977" s="1" t="s">
        <v>29138</v>
      </c>
      <c r="C10977" s="1" t="s">
        <v>15</v>
      </c>
      <c r="D10977" s="1" t="s">
        <v>82</v>
      </c>
      <c r="E10977" s="1">
        <v>41654721</v>
      </c>
      <c r="F10977" s="1" t="s">
        <v>29139</v>
      </c>
      <c r="G10977" s="1">
        <v>42588725</v>
      </c>
      <c r="H10977" s="1" t="s">
        <v>29140</v>
      </c>
      <c r="I10977" s="2">
        <v>45082</v>
      </c>
      <c r="J10977" s="15" t="str">
        <f>MID(Tabla1[[#This Row],[HORA]],1,5)</f>
        <v>13:19</v>
      </c>
      <c r="K10977" s="16">
        <f>IF(Tabla1[[#This Row],[FECHA]]=I10978,IF(J10978-J10977&gt;0,(J10978-J10977)*1440,0),0)</f>
        <v>4.9999999999999822</v>
      </c>
      <c r="L10977" s="14">
        <f>2+L10718-Datos!$C$8</f>
        <v>11.18</v>
      </c>
      <c r="M10977" s="13" t="s">
        <v>55937</v>
      </c>
      <c r="N10977" s="1" t="s">
        <v>29141</v>
      </c>
      <c r="O10977" s="1">
        <v>50</v>
      </c>
      <c r="P10977" s="1" t="s">
        <v>170</v>
      </c>
      <c r="Q10977" s="4" t="s">
        <v>21</v>
      </c>
    </row>
    <row r="10978" spans="1:17" ht="22.5" x14ac:dyDescent="0.25">
      <c r="A10978" s="3">
        <v>3244</v>
      </c>
      <c r="B10978" s="1" t="s">
        <v>10107</v>
      </c>
      <c r="C10978" s="1" t="s">
        <v>15</v>
      </c>
      <c r="D10978" s="1" t="s">
        <v>40</v>
      </c>
      <c r="E10978" s="1">
        <v>10060156</v>
      </c>
      <c r="F10978" s="1" t="s">
        <v>10108</v>
      </c>
      <c r="G10978" s="1">
        <v>29539085</v>
      </c>
      <c r="H10978" s="1" t="s">
        <v>10109</v>
      </c>
      <c r="I10978" s="2">
        <v>45082</v>
      </c>
      <c r="J10978" s="15" t="str">
        <f>MID(Tabla1[[#This Row],[HORA]],1,5)</f>
        <v>13:24</v>
      </c>
      <c r="K10978" s="16">
        <f>IF(Tabla1[[#This Row],[FECHA]]=I10979,IF(J10979-J10978&gt;0,(J10979-J10978)*1440,0),0)</f>
        <v>0</v>
      </c>
      <c r="L10978" s="14">
        <f>2+L10719-Datos!$C$8</f>
        <v>8.8500000000000014</v>
      </c>
      <c r="M10978" s="13" t="s">
        <v>55844</v>
      </c>
      <c r="N10978" s="1" t="s">
        <v>10110</v>
      </c>
      <c r="O10978" s="1">
        <v>10</v>
      </c>
      <c r="P10978" s="1" t="s">
        <v>27</v>
      </c>
      <c r="Q10978" s="4" t="s">
        <v>21</v>
      </c>
    </row>
    <row r="10979" spans="1:17" ht="22.5" x14ac:dyDescent="0.25">
      <c r="A10979" s="3">
        <v>17483</v>
      </c>
      <c r="B10979" s="1" t="s">
        <v>52603</v>
      </c>
      <c r="C10979" s="1" t="s">
        <v>15</v>
      </c>
      <c r="D10979" s="1" t="s">
        <v>77</v>
      </c>
      <c r="E10979" s="1">
        <v>20602787070</v>
      </c>
      <c r="F10979" s="1" t="s">
        <v>52525</v>
      </c>
      <c r="G10979" s="1">
        <v>2240189</v>
      </c>
      <c r="H10979" s="1" t="s">
        <v>52604</v>
      </c>
      <c r="I10979" s="2">
        <v>45082</v>
      </c>
      <c r="J10979" s="15" t="str">
        <f>MID(Tabla1[[#This Row],[HORA]],1,5)</f>
        <v>13:24</v>
      </c>
      <c r="K10979" s="16">
        <f>IF(Tabla1[[#This Row],[FECHA]]=I10980,IF(J10980-J10979&gt;0,(J10980-J10979)*1440,0),0)</f>
        <v>0.99999999999999645</v>
      </c>
      <c r="L10979" s="14">
        <f>2+L10720-Datos!$C$8</f>
        <v>10.09</v>
      </c>
      <c r="M10979" s="13" t="s">
        <v>55844</v>
      </c>
      <c r="N10979" s="1" t="s">
        <v>19900</v>
      </c>
      <c r="O10979" s="1">
        <v>15</v>
      </c>
      <c r="P10979" s="1" t="s">
        <v>170</v>
      </c>
      <c r="Q10979" s="4" t="s">
        <v>21</v>
      </c>
    </row>
    <row r="10980" spans="1:17" ht="22.5" x14ac:dyDescent="0.25">
      <c r="A10980" s="3">
        <v>17484</v>
      </c>
      <c r="B10980" s="1" t="s">
        <v>52605</v>
      </c>
      <c r="C10980" s="1" t="s">
        <v>15</v>
      </c>
      <c r="D10980" s="1" t="s">
        <v>33</v>
      </c>
      <c r="E10980" s="1">
        <v>20602787070</v>
      </c>
      <c r="F10980" s="1" t="s">
        <v>52525</v>
      </c>
      <c r="G10980" s="1">
        <v>2240190</v>
      </c>
      <c r="H10980" s="1" t="s">
        <v>52606</v>
      </c>
      <c r="I10980" s="2">
        <v>45082</v>
      </c>
      <c r="J10980" s="15" t="str">
        <f>MID(Tabla1[[#This Row],[HORA]],1,5)</f>
        <v>13:25</v>
      </c>
      <c r="K10980" s="16">
        <f>IF(Tabla1[[#This Row],[FECHA]]=I10981,IF(J10981-J10980&gt;0,(J10981-J10980)*1440,0),0)</f>
        <v>0.99999999999999645</v>
      </c>
      <c r="L10980" s="14">
        <f>2+L10721-Datos!$C$8</f>
        <v>9.7800000000000011</v>
      </c>
      <c r="M10980" s="13" t="s">
        <v>55941</v>
      </c>
      <c r="N10980" s="1" t="s">
        <v>19900</v>
      </c>
      <c r="O10980" s="1">
        <v>15</v>
      </c>
      <c r="P10980" s="1" t="s">
        <v>170</v>
      </c>
      <c r="Q10980" s="4" t="s">
        <v>21</v>
      </c>
    </row>
    <row r="10981" spans="1:17" ht="22.5" x14ac:dyDescent="0.25">
      <c r="A10981" s="3">
        <v>17485</v>
      </c>
      <c r="B10981" s="1" t="s">
        <v>52607</v>
      </c>
      <c r="C10981" s="1" t="s">
        <v>15</v>
      </c>
      <c r="D10981" s="1" t="s">
        <v>82</v>
      </c>
      <c r="E10981" s="1">
        <v>20602787070</v>
      </c>
      <c r="F10981" s="1" t="s">
        <v>52525</v>
      </c>
      <c r="G10981" s="1">
        <v>2240191</v>
      </c>
      <c r="H10981" s="1" t="s">
        <v>52528</v>
      </c>
      <c r="I10981" s="2">
        <v>45082</v>
      </c>
      <c r="J10981" s="15" t="str">
        <f>MID(Tabla1[[#This Row],[HORA]],1,5)</f>
        <v>13:26</v>
      </c>
      <c r="K10981" s="16">
        <f>IF(Tabla1[[#This Row],[FECHA]]=I10982,IF(J10982-J10981&gt;0,(J10982-J10981)*1440,0),0)</f>
        <v>0.99999999999999645</v>
      </c>
      <c r="L10981" s="14">
        <f>2+L10722-Datos!$C$8</f>
        <v>11.16</v>
      </c>
      <c r="M10981" s="13" t="s">
        <v>55845</v>
      </c>
      <c r="N10981" s="1" t="s">
        <v>19900</v>
      </c>
      <c r="O10981" s="1">
        <v>15</v>
      </c>
      <c r="P10981" s="1" t="s">
        <v>170</v>
      </c>
      <c r="Q10981" s="4" t="s">
        <v>21</v>
      </c>
    </row>
    <row r="10982" spans="1:17" ht="22.5" x14ac:dyDescent="0.25">
      <c r="A10982" s="3">
        <v>3245</v>
      </c>
      <c r="B10982" s="1" t="s">
        <v>10111</v>
      </c>
      <c r="C10982" s="1" t="s">
        <v>15</v>
      </c>
      <c r="D10982" s="1" t="s">
        <v>77</v>
      </c>
      <c r="E10982" s="1">
        <v>80280696</v>
      </c>
      <c r="F10982" s="1" t="s">
        <v>10112</v>
      </c>
      <c r="G10982" s="1">
        <v>2240192</v>
      </c>
      <c r="H10982" s="1" t="s">
        <v>10113</v>
      </c>
      <c r="I10982" s="2">
        <v>45082</v>
      </c>
      <c r="J10982" s="15" t="str">
        <f>MID(Tabla1[[#This Row],[HORA]],1,5)</f>
        <v>13:27</v>
      </c>
      <c r="K10982" s="16">
        <f>IF(Tabla1[[#This Row],[FECHA]]=I10983,IF(J10983-J10982&gt;0,(J10983-J10982)*1440,0),0)</f>
        <v>0.99999999999999645</v>
      </c>
      <c r="L10982" s="14">
        <f>2+L10723-Datos!$C$8</f>
        <v>11.100000000000001</v>
      </c>
      <c r="M10982" s="13" t="s">
        <v>55942</v>
      </c>
      <c r="N10982" s="1" t="s">
        <v>8473</v>
      </c>
      <c r="O10982" s="1">
        <v>10</v>
      </c>
      <c r="P10982" s="1" t="s">
        <v>27</v>
      </c>
      <c r="Q10982" s="4" t="s">
        <v>21</v>
      </c>
    </row>
    <row r="10983" spans="1:17" ht="22.5" x14ac:dyDescent="0.25">
      <c r="A10983" s="3">
        <v>17486</v>
      </c>
      <c r="B10983" s="1" t="s">
        <v>52608</v>
      </c>
      <c r="C10983" s="1" t="s">
        <v>15</v>
      </c>
      <c r="D10983" s="1" t="s">
        <v>40</v>
      </c>
      <c r="E10983" s="1">
        <v>20602787070</v>
      </c>
      <c r="F10983" s="1" t="s">
        <v>52525</v>
      </c>
      <c r="G10983" s="1">
        <v>2240193</v>
      </c>
      <c r="H10983" s="1" t="s">
        <v>52609</v>
      </c>
      <c r="I10983" s="2">
        <v>45082</v>
      </c>
      <c r="J10983" s="15" t="str">
        <f>MID(Tabla1[[#This Row],[HORA]],1,5)</f>
        <v>13:28</v>
      </c>
      <c r="K10983" s="16">
        <f>IF(Tabla1[[#This Row],[FECHA]]=I10984,IF(J10984-J10983&gt;0,(J10984-J10983)*1440,0),0)</f>
        <v>2.9999999999999893</v>
      </c>
      <c r="L10983" s="14">
        <f>2+L10724-Datos!$C$8</f>
        <v>11</v>
      </c>
      <c r="M10983" s="13" t="s">
        <v>55943</v>
      </c>
      <c r="N10983" s="1" t="s">
        <v>28947</v>
      </c>
      <c r="O10983" s="1">
        <v>20</v>
      </c>
      <c r="P10983" s="1" t="s">
        <v>170</v>
      </c>
      <c r="Q10983" s="4" t="s">
        <v>21</v>
      </c>
    </row>
    <row r="10984" spans="1:17" ht="22.5" x14ac:dyDescent="0.25">
      <c r="A10984" s="3">
        <v>3246</v>
      </c>
      <c r="B10984" s="1" t="s">
        <v>10114</v>
      </c>
      <c r="C10984" s="1" t="s">
        <v>15</v>
      </c>
      <c r="D10984" s="1" t="s">
        <v>40</v>
      </c>
      <c r="E10984" s="1">
        <v>41749870</v>
      </c>
      <c r="F10984" s="1" t="s">
        <v>10115</v>
      </c>
      <c r="G10984" s="1">
        <v>2240194</v>
      </c>
      <c r="H10984" s="1" t="s">
        <v>10116</v>
      </c>
      <c r="I10984" s="2">
        <v>45082</v>
      </c>
      <c r="J10984" s="15" t="str">
        <f>MID(Tabla1[[#This Row],[HORA]],1,5)</f>
        <v>13:31</v>
      </c>
      <c r="K10984" s="16">
        <f>IF(Tabla1[[#This Row],[FECHA]]=I10985,IF(J10985-J10984&gt;0,(J10985-J10984)*1440,0),0)</f>
        <v>1.9999999999999929</v>
      </c>
      <c r="L10984" s="14">
        <f>2+L10725-Datos!$C$8</f>
        <v>8.7100000000000009</v>
      </c>
      <c r="M10984" s="13" t="s">
        <v>55946</v>
      </c>
      <c r="N10984" s="1" t="s">
        <v>10117</v>
      </c>
      <c r="O10984" s="1">
        <v>5</v>
      </c>
      <c r="P10984" s="1" t="s">
        <v>27</v>
      </c>
      <c r="Q10984" s="4" t="s">
        <v>21</v>
      </c>
    </row>
    <row r="10985" spans="1:17" ht="22.5" x14ac:dyDescent="0.25">
      <c r="A10985" s="3">
        <v>3247</v>
      </c>
      <c r="B10985" s="1" t="s">
        <v>10118</v>
      </c>
      <c r="C10985" s="1" t="s">
        <v>15</v>
      </c>
      <c r="D10985" s="1" t="s">
        <v>40</v>
      </c>
      <c r="E10985" s="1">
        <v>42491334</v>
      </c>
      <c r="F10985" s="1" t="s">
        <v>3770</v>
      </c>
      <c r="G10985" s="1">
        <v>42491334</v>
      </c>
      <c r="H10985" s="1" t="s">
        <v>3770</v>
      </c>
      <c r="I10985" s="2">
        <v>45082</v>
      </c>
      <c r="J10985" s="15" t="str">
        <f>MID(Tabla1[[#This Row],[HORA]],1,5)</f>
        <v>13:33</v>
      </c>
      <c r="K10985" s="16">
        <f>IF(Tabla1[[#This Row],[FECHA]]=I10986,IF(J10986-J10985&gt;0,(J10986-J10985)*1440,0),0)</f>
        <v>0.99999999999999645</v>
      </c>
      <c r="L10985" s="14">
        <f>2+L10726-Datos!$C$8</f>
        <v>10</v>
      </c>
      <c r="M10985" s="13" t="s">
        <v>55847</v>
      </c>
      <c r="N10985" s="1" t="s">
        <v>10119</v>
      </c>
      <c r="O10985" s="1">
        <v>5000</v>
      </c>
      <c r="P10985" s="1" t="s">
        <v>27</v>
      </c>
      <c r="Q10985" s="4" t="s">
        <v>21</v>
      </c>
    </row>
    <row r="10986" spans="1:17" ht="22.5" x14ac:dyDescent="0.25">
      <c r="A10986" s="3">
        <v>17487</v>
      </c>
      <c r="B10986" s="1" t="s">
        <v>52610</v>
      </c>
      <c r="C10986" s="1" t="s">
        <v>15</v>
      </c>
      <c r="D10986" s="1" t="s">
        <v>40</v>
      </c>
      <c r="E10986" s="1">
        <v>20103365628</v>
      </c>
      <c r="F10986" s="1" t="s">
        <v>47747</v>
      </c>
      <c r="G10986" s="1">
        <v>45482082</v>
      </c>
      <c r="H10986" s="1" t="s">
        <v>52611</v>
      </c>
      <c r="I10986" s="2">
        <v>45082</v>
      </c>
      <c r="J10986" s="15" t="str">
        <f>MID(Tabla1[[#This Row],[HORA]],1,5)</f>
        <v>13:34</v>
      </c>
      <c r="K10986" s="16">
        <f>IF(Tabla1[[#This Row],[FECHA]]=I10987,IF(J10987-J10986&gt;0,(J10987-J10986)*1440,0),0)</f>
        <v>1.9999999999999929</v>
      </c>
      <c r="L10986" s="14">
        <f>2+L10727-Datos!$C$8</f>
        <v>9.0100000000000016</v>
      </c>
      <c r="M10986" s="13" t="s">
        <v>55947</v>
      </c>
      <c r="N10986" s="1" t="s">
        <v>52612</v>
      </c>
      <c r="O10986" s="1">
        <v>15</v>
      </c>
      <c r="P10986" s="1" t="s">
        <v>170</v>
      </c>
      <c r="Q10986" s="4" t="s">
        <v>21</v>
      </c>
    </row>
    <row r="10987" spans="1:17" ht="22.5" x14ac:dyDescent="0.25">
      <c r="A10987" s="3">
        <v>17488</v>
      </c>
      <c r="B10987" s="1" t="s">
        <v>52613</v>
      </c>
      <c r="C10987" s="1" t="s">
        <v>15</v>
      </c>
      <c r="D10987" s="1" t="s">
        <v>33</v>
      </c>
      <c r="E10987" s="1">
        <v>20103365628</v>
      </c>
      <c r="F10987" s="1" t="s">
        <v>47747</v>
      </c>
      <c r="G10987" s="1">
        <v>73208992</v>
      </c>
      <c r="H10987" s="1" t="s">
        <v>48644</v>
      </c>
      <c r="I10987" s="2">
        <v>45082</v>
      </c>
      <c r="J10987" s="15" t="str">
        <f>MID(Tabla1[[#This Row],[HORA]],1,5)</f>
        <v>13:36</v>
      </c>
      <c r="K10987" s="16">
        <f>IF(Tabla1[[#This Row],[FECHA]]=I10988,IF(J10988-J10987&gt;0,(J10988-J10987)*1440,0),0)</f>
        <v>1.9999999999999929</v>
      </c>
      <c r="L10987" s="14">
        <f>2+L10728-Datos!$C$8</f>
        <v>12.02</v>
      </c>
      <c r="M10987" s="13" t="s">
        <v>55949</v>
      </c>
      <c r="N10987" s="1" t="s">
        <v>52614</v>
      </c>
      <c r="O10987" s="1">
        <v>15</v>
      </c>
      <c r="P10987" s="1" t="s">
        <v>170</v>
      </c>
      <c r="Q10987" s="4" t="s">
        <v>21</v>
      </c>
    </row>
    <row r="10988" spans="1:17" ht="22.5" x14ac:dyDescent="0.25">
      <c r="A10988" s="3">
        <v>3248</v>
      </c>
      <c r="B10988" s="1" t="s">
        <v>10120</v>
      </c>
      <c r="C10988" s="1" t="s">
        <v>15</v>
      </c>
      <c r="D10988" s="1" t="s">
        <v>40</v>
      </c>
      <c r="E10988" s="1">
        <v>73443635</v>
      </c>
      <c r="F10988" s="1" t="s">
        <v>10121</v>
      </c>
      <c r="G10988" s="1">
        <v>70504580</v>
      </c>
      <c r="H10988" s="1" t="s">
        <v>10122</v>
      </c>
      <c r="I10988" s="2">
        <v>45082</v>
      </c>
      <c r="J10988" s="15" t="str">
        <f>MID(Tabla1[[#This Row],[HORA]],1,5)</f>
        <v>13:38</v>
      </c>
      <c r="K10988" s="16">
        <f>IF(Tabla1[[#This Row],[FECHA]]=I10989,IF(J10989-J10988&gt;0,(J10989-J10988)*1440,0),0)</f>
        <v>5.9999999999999787</v>
      </c>
      <c r="L10988" s="14">
        <f>2+L10729-Datos!$C$8</f>
        <v>14.080000000000002</v>
      </c>
      <c r="M10988" s="13" t="s">
        <v>55950</v>
      </c>
      <c r="N10988" s="1" t="s">
        <v>10123</v>
      </c>
      <c r="O10988" s="1">
        <v>10</v>
      </c>
      <c r="P10988" s="1" t="s">
        <v>27</v>
      </c>
      <c r="Q10988" s="4" t="s">
        <v>21</v>
      </c>
    </row>
    <row r="10989" spans="1:17" ht="22.5" x14ac:dyDescent="0.25">
      <c r="A10989" s="3">
        <v>9325</v>
      </c>
      <c r="B10989" s="1" t="s">
        <v>29142</v>
      </c>
      <c r="C10989" s="1" t="s">
        <v>15</v>
      </c>
      <c r="D10989" s="1" t="s">
        <v>228</v>
      </c>
      <c r="E10989" s="1">
        <v>16736316</v>
      </c>
      <c r="F10989" s="1" t="s">
        <v>29143</v>
      </c>
      <c r="G10989" s="1">
        <v>47245368</v>
      </c>
      <c r="H10989" s="1" t="s">
        <v>29144</v>
      </c>
      <c r="I10989" s="2">
        <v>45082</v>
      </c>
      <c r="J10989" s="15" t="str">
        <f>MID(Tabla1[[#This Row],[HORA]],1,5)</f>
        <v>13:44</v>
      </c>
      <c r="K10989" s="16">
        <f>IF(Tabla1[[#This Row],[FECHA]]=I10990,IF(J10990-J10989&gt;0,(J10990-J10989)*1440,0),0)</f>
        <v>8.0000000000001315</v>
      </c>
      <c r="L10989" s="14">
        <f>2+L10730-Datos!$C$8</f>
        <v>9.9500000000000011</v>
      </c>
      <c r="M10989" s="13" t="s">
        <v>55955</v>
      </c>
      <c r="N10989" s="1" t="s">
        <v>28292</v>
      </c>
      <c r="O10989" s="1">
        <v>30</v>
      </c>
      <c r="P10989" s="1" t="s">
        <v>170</v>
      </c>
      <c r="Q10989" s="4" t="s">
        <v>21</v>
      </c>
    </row>
    <row r="10990" spans="1:17" ht="22.5" x14ac:dyDescent="0.25">
      <c r="A10990" s="3">
        <v>3249</v>
      </c>
      <c r="B10990" s="1" t="s">
        <v>10124</v>
      </c>
      <c r="C10990" s="1" t="s">
        <v>15</v>
      </c>
      <c r="D10990" s="1" t="s">
        <v>40</v>
      </c>
      <c r="E10990" s="1">
        <v>77041206</v>
      </c>
      <c r="F10990" s="1" t="s">
        <v>10125</v>
      </c>
      <c r="G10990" s="1">
        <v>2885085</v>
      </c>
      <c r="H10990" s="1" t="s">
        <v>10126</v>
      </c>
      <c r="I10990" s="2">
        <v>45082</v>
      </c>
      <c r="J10990" s="15" t="str">
        <f>MID(Tabla1[[#This Row],[HORA]],1,5)</f>
        <v>13:52</v>
      </c>
      <c r="K10990" s="16">
        <f>IF(Tabla1[[#This Row],[FECHA]]=I10991,IF(J10991-J10990&gt;0,(J10991-J10990)*1440,0),0)</f>
        <v>1.9999999999999929</v>
      </c>
      <c r="L10990" s="14">
        <f>2+L10731-Datos!$C$8</f>
        <v>9.7600000000000016</v>
      </c>
      <c r="M10990" s="13" t="s">
        <v>55963</v>
      </c>
      <c r="N10990" s="1" t="s">
        <v>10127</v>
      </c>
      <c r="O10990" s="1">
        <v>40</v>
      </c>
      <c r="P10990" s="1" t="s">
        <v>27</v>
      </c>
      <c r="Q10990" s="4" t="s">
        <v>21</v>
      </c>
    </row>
    <row r="10991" spans="1:17" ht="22.5" x14ac:dyDescent="0.25">
      <c r="A10991" s="3">
        <v>9326</v>
      </c>
      <c r="B10991" s="1" t="s">
        <v>29145</v>
      </c>
      <c r="C10991" s="1" t="s">
        <v>15</v>
      </c>
      <c r="D10991" s="1" t="s">
        <v>228</v>
      </c>
      <c r="E10991" s="1">
        <v>72740025</v>
      </c>
      <c r="F10991" s="1" t="s">
        <v>29146</v>
      </c>
      <c r="G10991" s="1">
        <v>33407834</v>
      </c>
      <c r="H10991" s="1" t="s">
        <v>29147</v>
      </c>
      <c r="I10991" s="2">
        <v>45082</v>
      </c>
      <c r="J10991" s="15" t="str">
        <f>MID(Tabla1[[#This Row],[HORA]],1,5)</f>
        <v>13:54</v>
      </c>
      <c r="K10991" s="16">
        <f>IF(Tabla1[[#This Row],[FECHA]]=I10992,IF(J10992-J10991&gt;0,(J10992-J10991)*1440,0),0)</f>
        <v>0.99999999999983658</v>
      </c>
      <c r="L10991" s="14">
        <f>2+L10732-Datos!$C$8</f>
        <v>11.850000000000001</v>
      </c>
      <c r="M10991" s="13" t="s">
        <v>55965</v>
      </c>
      <c r="N10991" s="1" t="s">
        <v>29148</v>
      </c>
      <c r="O10991" s="1">
        <v>12</v>
      </c>
      <c r="P10991" s="1" t="s">
        <v>45</v>
      </c>
      <c r="Q10991" s="4" t="s">
        <v>21</v>
      </c>
    </row>
    <row r="10992" spans="1:17" ht="22.5" x14ac:dyDescent="0.25">
      <c r="A10992" s="3">
        <v>3250</v>
      </c>
      <c r="B10992" s="1" t="s">
        <v>10128</v>
      </c>
      <c r="C10992" s="1" t="s">
        <v>15</v>
      </c>
      <c r="D10992" s="1" t="s">
        <v>77</v>
      </c>
      <c r="E10992" s="1">
        <v>72050981</v>
      </c>
      <c r="F10992" s="1" t="s">
        <v>10129</v>
      </c>
      <c r="G10992" s="1">
        <v>74045397</v>
      </c>
      <c r="H10992" s="1" t="s">
        <v>10130</v>
      </c>
      <c r="I10992" s="2">
        <v>45082</v>
      </c>
      <c r="J10992" s="15" t="str">
        <f>MID(Tabla1[[#This Row],[HORA]],1,5)</f>
        <v>13:55</v>
      </c>
      <c r="K10992" s="16">
        <f>IF(Tabla1[[#This Row],[FECHA]]=I10993,IF(J10993-J10992&gt;0,(J10993-J10992)*1440,0),0)</f>
        <v>1.9999999999999929</v>
      </c>
      <c r="L10992" s="14">
        <f>2+L10733-Datos!$C$8</f>
        <v>9.1900000000000013</v>
      </c>
      <c r="M10992" s="13" t="s">
        <v>55966</v>
      </c>
      <c r="N10992" s="1" t="s">
        <v>10131</v>
      </c>
      <c r="O10992" s="1">
        <v>10</v>
      </c>
      <c r="P10992" s="1" t="s">
        <v>27</v>
      </c>
      <c r="Q10992" s="4" t="s">
        <v>21</v>
      </c>
    </row>
    <row r="10993" spans="1:17" ht="22.5" x14ac:dyDescent="0.25">
      <c r="A10993" s="3">
        <v>17489</v>
      </c>
      <c r="B10993" s="1" t="s">
        <v>52615</v>
      </c>
      <c r="C10993" s="1" t="s">
        <v>15</v>
      </c>
      <c r="D10993" s="1" t="s">
        <v>228</v>
      </c>
      <c r="E10993" s="1">
        <v>20369117433</v>
      </c>
      <c r="F10993" s="1" t="s">
        <v>50519</v>
      </c>
      <c r="G10993" s="1">
        <v>2240199</v>
      </c>
      <c r="H10993" s="1" t="s">
        <v>52616</v>
      </c>
      <c r="I10993" s="2">
        <v>45082</v>
      </c>
      <c r="J10993" s="15" t="str">
        <f>MID(Tabla1[[#This Row],[HORA]],1,5)</f>
        <v>13:57</v>
      </c>
      <c r="K10993" s="16">
        <f>IF(Tabla1[[#This Row],[FECHA]]=I10994,IF(J10994-J10993&gt;0,(J10994-J10993)*1440,0),0)</f>
        <v>13.000000000000114</v>
      </c>
      <c r="L10993" s="14">
        <f>2+L10734-Datos!$C$8</f>
        <v>10.920000000000002</v>
      </c>
      <c r="M10993" s="13" t="s">
        <v>55968</v>
      </c>
      <c r="N10993" s="1" t="s">
        <v>14554</v>
      </c>
      <c r="O10993" s="1">
        <v>10</v>
      </c>
      <c r="P10993" s="1" t="s">
        <v>45</v>
      </c>
      <c r="Q10993" s="4" t="s">
        <v>21</v>
      </c>
    </row>
    <row r="10994" spans="1:17" ht="22.5" x14ac:dyDescent="0.25">
      <c r="A10994" s="3">
        <v>14282</v>
      </c>
      <c r="B10994" s="1" t="s">
        <v>43855</v>
      </c>
      <c r="C10994" s="1" t="s">
        <v>15</v>
      </c>
      <c r="D10994" s="1" t="s">
        <v>228</v>
      </c>
      <c r="E10994" s="1">
        <v>72424950</v>
      </c>
      <c r="F10994" s="1" t="s">
        <v>43856</v>
      </c>
      <c r="G10994" s="1">
        <v>33431371</v>
      </c>
      <c r="H10994" s="1" t="s">
        <v>43857</v>
      </c>
      <c r="I10994" s="2">
        <v>45082</v>
      </c>
      <c r="J10994" s="15" t="str">
        <f>MID(Tabla1[[#This Row],[HORA]],1,5)</f>
        <v>14:10</v>
      </c>
      <c r="K10994" s="16">
        <f>IF(Tabla1[[#This Row],[FECHA]]=I10995,IF(J10995-J10994&gt;0,(J10995-J10994)*1440,0),0)</f>
        <v>0</v>
      </c>
      <c r="L10994" s="14">
        <f>2+L10735-Datos!$C$8</f>
        <v>12.780000000000001</v>
      </c>
      <c r="M10994" s="13" t="s">
        <v>55850</v>
      </c>
      <c r="N10994" s="1" t="s">
        <v>13531</v>
      </c>
      <c r="O10994" s="1">
        <v>15</v>
      </c>
      <c r="P10994" s="1" t="s">
        <v>986</v>
      </c>
      <c r="Q10994" s="4" t="s">
        <v>21</v>
      </c>
    </row>
    <row r="10995" spans="1:17" ht="22.5" x14ac:dyDescent="0.25">
      <c r="A10995" s="3">
        <v>17490</v>
      </c>
      <c r="B10995" s="1" t="s">
        <v>52617</v>
      </c>
      <c r="C10995" s="1" t="s">
        <v>15</v>
      </c>
      <c r="D10995" s="1" t="s">
        <v>40</v>
      </c>
      <c r="E10995" s="1">
        <v>20108767619</v>
      </c>
      <c r="F10995" s="1" t="s">
        <v>47779</v>
      </c>
      <c r="G10995" s="1">
        <v>2240203</v>
      </c>
      <c r="H10995" s="1" t="s">
        <v>52618</v>
      </c>
      <c r="I10995" s="2">
        <v>45082</v>
      </c>
      <c r="J10995" s="15" t="str">
        <f>MID(Tabla1[[#This Row],[HORA]],1,5)</f>
        <v>14:10</v>
      </c>
      <c r="K10995" s="16">
        <f>IF(Tabla1[[#This Row],[FECHA]]=I10996,IF(J10996-J10995&gt;0,(J10996-J10995)*1440,0),0)</f>
        <v>3.9999999999999858</v>
      </c>
      <c r="L10995" s="14">
        <f>2+L10736-Datos!$C$8</f>
        <v>10.08</v>
      </c>
      <c r="M10995" s="13" t="s">
        <v>55850</v>
      </c>
      <c r="N10995" s="1" t="s">
        <v>14554</v>
      </c>
      <c r="O10995" s="1">
        <v>10</v>
      </c>
      <c r="P10995" s="1" t="s">
        <v>45</v>
      </c>
      <c r="Q10995" s="4" t="s">
        <v>21</v>
      </c>
    </row>
    <row r="10996" spans="1:17" ht="22.5" x14ac:dyDescent="0.25">
      <c r="A10996" s="3">
        <v>14283</v>
      </c>
      <c r="B10996" s="1" t="s">
        <v>43858</v>
      </c>
      <c r="C10996" s="1" t="s">
        <v>15</v>
      </c>
      <c r="D10996" s="1" t="s">
        <v>61</v>
      </c>
      <c r="E10996" s="1">
        <v>16600353</v>
      </c>
      <c r="F10996" s="1" t="s">
        <v>43859</v>
      </c>
      <c r="G10996" s="1">
        <v>2240204</v>
      </c>
      <c r="H10996" s="1" t="s">
        <v>43860</v>
      </c>
      <c r="I10996" s="2">
        <v>45082</v>
      </c>
      <c r="J10996" s="15" t="str">
        <f>MID(Tabla1[[#This Row],[HORA]],1,5)</f>
        <v>14:14</v>
      </c>
      <c r="K10996" s="16">
        <f>IF(Tabla1[[#This Row],[FECHA]]=I10997,IF(J10997-J10996&gt;0,(J10997-J10996)*1440,0),0)</f>
        <v>4.9999999999999822</v>
      </c>
      <c r="L10996" s="14">
        <f>2+L10737-Datos!$C$8</f>
        <v>10.74</v>
      </c>
      <c r="M10996" s="13" t="s">
        <v>55983</v>
      </c>
      <c r="N10996" s="1" t="s">
        <v>27046</v>
      </c>
      <c r="O10996" s="1">
        <v>15</v>
      </c>
      <c r="P10996" s="1" t="s">
        <v>986</v>
      </c>
      <c r="Q10996" s="4" t="s">
        <v>21</v>
      </c>
    </row>
    <row r="10997" spans="1:17" ht="22.5" x14ac:dyDescent="0.25">
      <c r="A10997" s="3">
        <v>9327</v>
      </c>
      <c r="B10997" s="1" t="s">
        <v>29149</v>
      </c>
      <c r="C10997" s="1" t="s">
        <v>15</v>
      </c>
      <c r="D10997" s="1" t="s">
        <v>40</v>
      </c>
      <c r="E10997" s="1">
        <v>16624983</v>
      </c>
      <c r="F10997" s="1" t="s">
        <v>3961</v>
      </c>
      <c r="G10997" s="1">
        <v>3697609</v>
      </c>
      <c r="H10997" s="1" t="s">
        <v>29150</v>
      </c>
      <c r="I10997" s="2">
        <v>45082</v>
      </c>
      <c r="J10997" s="15" t="str">
        <f>MID(Tabla1[[#This Row],[HORA]],1,5)</f>
        <v>14:19</v>
      </c>
      <c r="K10997" s="16">
        <f>IF(Tabla1[[#This Row],[FECHA]]=I10998,IF(J10998-J10997&gt;0,(J10998-J10997)*1440,0),0)</f>
        <v>0.99999999999999645</v>
      </c>
      <c r="L10997" s="14">
        <f>2+L10738-Datos!$C$8</f>
        <v>10.68</v>
      </c>
      <c r="M10997" s="13" t="s">
        <v>55986</v>
      </c>
      <c r="N10997" s="1" t="s">
        <v>29151</v>
      </c>
      <c r="O10997" s="1">
        <v>20</v>
      </c>
      <c r="P10997" s="1" t="s">
        <v>45</v>
      </c>
      <c r="Q10997" s="4" t="s">
        <v>21</v>
      </c>
    </row>
    <row r="10998" spans="1:17" ht="22.5" x14ac:dyDescent="0.25">
      <c r="A10998" s="3">
        <v>18518</v>
      </c>
      <c r="B10998" s="1" t="s">
        <v>55156</v>
      </c>
      <c r="C10998" s="1" t="s">
        <v>15</v>
      </c>
      <c r="D10998" s="1" t="s">
        <v>40</v>
      </c>
      <c r="E10998" s="1">
        <v>20479690937</v>
      </c>
      <c r="F10998" s="1" t="s">
        <v>53293</v>
      </c>
      <c r="G10998" s="1">
        <v>43789002</v>
      </c>
      <c r="H10998" s="1" t="s">
        <v>55157</v>
      </c>
      <c r="I10998" s="2">
        <v>45082</v>
      </c>
      <c r="J10998" s="15" t="str">
        <f>MID(Tabla1[[#This Row],[HORA]],1,5)</f>
        <v>14:20</v>
      </c>
      <c r="K10998" s="16">
        <f>IF(Tabla1[[#This Row],[FECHA]]=I10999,IF(J10999-J10998&gt;0,(J10999-J10998)*1440,0),0)</f>
        <v>2.9999999999999893</v>
      </c>
      <c r="L10998" s="14">
        <f>2+L10739-Datos!$C$8</f>
        <v>8.7800000000000011</v>
      </c>
      <c r="M10998" s="13" t="s">
        <v>55987</v>
      </c>
      <c r="N10998" s="1" t="s">
        <v>1145</v>
      </c>
      <c r="O10998" s="1">
        <v>15</v>
      </c>
      <c r="P10998" s="1" t="s">
        <v>986</v>
      </c>
      <c r="Q10998" s="4" t="s">
        <v>21</v>
      </c>
    </row>
    <row r="10999" spans="1:17" ht="22.5" x14ac:dyDescent="0.25">
      <c r="A10999" s="3">
        <v>14284</v>
      </c>
      <c r="B10999" s="1" t="s">
        <v>43861</v>
      </c>
      <c r="C10999" s="1" t="s">
        <v>15</v>
      </c>
      <c r="D10999" s="1" t="s">
        <v>77</v>
      </c>
      <c r="E10999" s="1">
        <v>76429345</v>
      </c>
      <c r="F10999" s="1" t="s">
        <v>43862</v>
      </c>
      <c r="G10999" s="1">
        <v>40282554</v>
      </c>
      <c r="H10999" s="1" t="s">
        <v>43863</v>
      </c>
      <c r="I10999" s="2">
        <v>45082</v>
      </c>
      <c r="J10999" s="15" t="str">
        <f>MID(Tabla1[[#This Row],[HORA]],1,5)</f>
        <v>14:23</v>
      </c>
      <c r="K10999" s="16">
        <f>IF(Tabla1[[#This Row],[FECHA]]=I11000,IF(J11000-J10999&gt;0,(J11000-J10999)*1440,0),0)</f>
        <v>0.99999999999999645</v>
      </c>
      <c r="L10999" s="14">
        <f>2+L10740-Datos!$C$8</f>
        <v>9.7900000000000009</v>
      </c>
      <c r="M10999" s="13" t="s">
        <v>55854</v>
      </c>
      <c r="N10999" s="1" t="s">
        <v>43864</v>
      </c>
      <c r="O10999" s="1">
        <v>20</v>
      </c>
      <c r="P10999" s="1" t="s">
        <v>986</v>
      </c>
      <c r="Q10999" s="4" t="s">
        <v>21</v>
      </c>
    </row>
    <row r="11000" spans="1:17" ht="22.5" x14ac:dyDescent="0.25">
      <c r="A11000" s="3">
        <v>9328</v>
      </c>
      <c r="B11000" s="1" t="s">
        <v>29152</v>
      </c>
      <c r="C11000" s="1" t="s">
        <v>15</v>
      </c>
      <c r="D11000" s="1" t="s">
        <v>33</v>
      </c>
      <c r="E11000" s="1">
        <v>42163240</v>
      </c>
      <c r="F11000" s="1" t="s">
        <v>29153</v>
      </c>
      <c r="G11000" s="1">
        <v>46149357</v>
      </c>
      <c r="H11000" s="1" t="s">
        <v>29154</v>
      </c>
      <c r="I11000" s="2">
        <v>45082</v>
      </c>
      <c r="J11000" s="15" t="str">
        <f>MID(Tabla1[[#This Row],[HORA]],1,5)</f>
        <v>14:24</v>
      </c>
      <c r="K11000" s="16">
        <f>IF(Tabla1[[#This Row],[FECHA]]=I11001,IF(J11001-J11000&gt;0,(J11001-J11000)*1440,0),0)</f>
        <v>1.9999999999999929</v>
      </c>
      <c r="L11000" s="14">
        <f>2+L10741-Datos!$C$8</f>
        <v>11.16</v>
      </c>
      <c r="M11000" s="13" t="s">
        <v>55990</v>
      </c>
      <c r="N11000" s="1" t="s">
        <v>29155</v>
      </c>
      <c r="O11000" s="1">
        <v>15</v>
      </c>
      <c r="P11000" s="1" t="s">
        <v>45</v>
      </c>
      <c r="Q11000" s="4" t="s">
        <v>21</v>
      </c>
    </row>
    <row r="11001" spans="1:17" ht="22.5" x14ac:dyDescent="0.25">
      <c r="A11001" s="3">
        <v>9329</v>
      </c>
      <c r="B11001" s="1" t="s">
        <v>29156</v>
      </c>
      <c r="C11001" s="1" t="s">
        <v>15</v>
      </c>
      <c r="D11001" s="1" t="s">
        <v>40</v>
      </c>
      <c r="E11001" s="1">
        <v>16757833</v>
      </c>
      <c r="F11001" s="1" t="s">
        <v>29157</v>
      </c>
      <c r="G11001" s="1">
        <v>2240209</v>
      </c>
      <c r="H11001" s="1" t="s">
        <v>29158</v>
      </c>
      <c r="I11001" s="2">
        <v>45082</v>
      </c>
      <c r="J11001" s="15" t="str">
        <f>MID(Tabla1[[#This Row],[HORA]],1,5)</f>
        <v>14:26</v>
      </c>
      <c r="K11001" s="16">
        <f>IF(Tabla1[[#This Row],[FECHA]]=I11002,IF(J11002-J11001&gt;0,(J11002-J11001)*1440,0),0)</f>
        <v>5.9999999999999787</v>
      </c>
      <c r="L11001" s="14">
        <f>2+L10742-Datos!$C$8</f>
        <v>10.91</v>
      </c>
      <c r="M11001" s="13" t="s">
        <v>55856</v>
      </c>
      <c r="N11001" s="1" t="s">
        <v>29159</v>
      </c>
      <c r="O11001" s="1">
        <v>15</v>
      </c>
      <c r="P11001" s="1" t="s">
        <v>45</v>
      </c>
      <c r="Q11001" s="4" t="s">
        <v>21</v>
      </c>
    </row>
    <row r="11002" spans="1:17" ht="22.5" x14ac:dyDescent="0.25">
      <c r="A11002" s="3">
        <v>14285</v>
      </c>
      <c r="B11002" s="1" t="s">
        <v>43865</v>
      </c>
      <c r="C11002" s="1" t="s">
        <v>15</v>
      </c>
      <c r="D11002" s="1" t="s">
        <v>40</v>
      </c>
      <c r="E11002" s="1">
        <v>74548658</v>
      </c>
      <c r="F11002" s="1" t="s">
        <v>43866</v>
      </c>
      <c r="G11002" s="1">
        <v>2240211</v>
      </c>
      <c r="H11002" s="1" t="s">
        <v>43867</v>
      </c>
      <c r="I11002" s="2">
        <v>45082</v>
      </c>
      <c r="J11002" s="15" t="str">
        <f>MID(Tabla1[[#This Row],[HORA]],1,5)</f>
        <v>14:32</v>
      </c>
      <c r="K11002" s="16">
        <f>IF(Tabla1[[#This Row],[FECHA]]=I11003,IF(J11003-J11002&gt;0,(J11003-J11002)*1440,0),0)</f>
        <v>1.9999999999999929</v>
      </c>
      <c r="L11002" s="14">
        <f>2+L10743-Datos!$C$8</f>
        <v>13.850000000000001</v>
      </c>
      <c r="M11002" s="13" t="s">
        <v>55860</v>
      </c>
      <c r="N11002" s="1" t="s">
        <v>7587</v>
      </c>
      <c r="O11002" s="1">
        <v>30</v>
      </c>
      <c r="P11002" s="1" t="s">
        <v>986</v>
      </c>
      <c r="Q11002" s="4" t="s">
        <v>21</v>
      </c>
    </row>
    <row r="11003" spans="1:17" ht="22.5" x14ac:dyDescent="0.25">
      <c r="A11003" s="3">
        <v>9330</v>
      </c>
      <c r="B11003" s="1" t="s">
        <v>29160</v>
      </c>
      <c r="C11003" s="1" t="s">
        <v>15</v>
      </c>
      <c r="D11003" s="1" t="s">
        <v>228</v>
      </c>
      <c r="E11003" s="1">
        <v>16699850</v>
      </c>
      <c r="F11003" s="1" t="s">
        <v>20636</v>
      </c>
      <c r="G11003" s="1">
        <v>2240213</v>
      </c>
      <c r="H11003" s="1" t="s">
        <v>29161</v>
      </c>
      <c r="I11003" s="2">
        <v>45082</v>
      </c>
      <c r="J11003" s="15" t="str">
        <f>MID(Tabla1[[#This Row],[HORA]],1,5)</f>
        <v>14:34</v>
      </c>
      <c r="K11003" s="16">
        <f>IF(Tabla1[[#This Row],[FECHA]]=I11004,IF(J11004-J11003&gt;0,(J11004-J11003)*1440,0),0)</f>
        <v>3.9999999999999858</v>
      </c>
      <c r="L11003" s="14">
        <f>2+L10744-Datos!$C$8</f>
        <v>11</v>
      </c>
      <c r="M11003" s="13" t="s">
        <v>55861</v>
      </c>
      <c r="N11003" s="1" t="s">
        <v>14554</v>
      </c>
      <c r="O11003" s="1">
        <v>10</v>
      </c>
      <c r="P11003" s="1" t="s">
        <v>45</v>
      </c>
      <c r="Q11003" s="4" t="s">
        <v>21</v>
      </c>
    </row>
    <row r="11004" spans="1:17" ht="22.5" x14ac:dyDescent="0.25">
      <c r="A11004" s="3">
        <v>9331</v>
      </c>
      <c r="B11004" s="1" t="s">
        <v>29162</v>
      </c>
      <c r="C11004" s="1" t="s">
        <v>15</v>
      </c>
      <c r="D11004" s="1" t="s">
        <v>40</v>
      </c>
      <c r="E11004" s="1">
        <v>47530635</v>
      </c>
      <c r="F11004" s="1" t="s">
        <v>7763</v>
      </c>
      <c r="G11004" s="1">
        <v>47308734</v>
      </c>
      <c r="H11004" s="1" t="s">
        <v>29163</v>
      </c>
      <c r="I11004" s="2">
        <v>45082</v>
      </c>
      <c r="J11004" s="15" t="str">
        <f>MID(Tabla1[[#This Row],[HORA]],1,5)</f>
        <v>14:38</v>
      </c>
      <c r="K11004" s="16">
        <f>IF(Tabla1[[#This Row],[FECHA]]=I11005,IF(J11005-J11004&gt;0,(J11005-J11004)*1440,0),0)</f>
        <v>1.0000000000001563</v>
      </c>
      <c r="L11004" s="14">
        <f>2+L10745-Datos!$C$8</f>
        <v>11.780000000000001</v>
      </c>
      <c r="M11004" s="13" t="s">
        <v>55999</v>
      </c>
      <c r="N11004" s="1" t="s">
        <v>29164</v>
      </c>
      <c r="O11004" s="1">
        <v>160</v>
      </c>
      <c r="P11004" s="1" t="s">
        <v>45</v>
      </c>
      <c r="Q11004" s="4" t="s">
        <v>21</v>
      </c>
    </row>
    <row r="11005" spans="1:17" ht="22.5" x14ac:dyDescent="0.25">
      <c r="A11005" s="3">
        <v>14286</v>
      </c>
      <c r="B11005" s="1" t="s">
        <v>43868</v>
      </c>
      <c r="C11005" s="1" t="s">
        <v>15</v>
      </c>
      <c r="D11005" s="1" t="s">
        <v>8138</v>
      </c>
      <c r="E11005" s="1">
        <v>43923313</v>
      </c>
      <c r="F11005" s="1" t="s">
        <v>41665</v>
      </c>
      <c r="G11005" s="1">
        <v>2240215</v>
      </c>
      <c r="H11005" s="1" t="s">
        <v>41666</v>
      </c>
      <c r="I11005" s="2">
        <v>45082</v>
      </c>
      <c r="J11005" s="15" t="str">
        <f>MID(Tabla1[[#This Row],[HORA]],1,5)</f>
        <v>14:39</v>
      </c>
      <c r="K11005" s="16">
        <f>IF(Tabla1[[#This Row],[FECHA]]=I11006,IF(J11006-J11005&gt;0,(J11006-J11005)*1440,0),0)</f>
        <v>5.9999999999999787</v>
      </c>
      <c r="L11005" s="14">
        <f>2+L10746-Datos!$C$8</f>
        <v>14.15</v>
      </c>
      <c r="M11005" s="13" t="s">
        <v>56000</v>
      </c>
      <c r="N11005" s="1" t="s">
        <v>43869</v>
      </c>
      <c r="O11005" s="1">
        <v>20</v>
      </c>
      <c r="P11005" s="1" t="s">
        <v>986</v>
      </c>
      <c r="Q11005" s="4" t="s">
        <v>21</v>
      </c>
    </row>
    <row r="11006" spans="1:17" ht="22.5" x14ac:dyDescent="0.25">
      <c r="A11006" s="3">
        <v>9332</v>
      </c>
      <c r="B11006" s="1" t="s">
        <v>29165</v>
      </c>
      <c r="C11006" s="1" t="s">
        <v>15</v>
      </c>
      <c r="D11006" s="1" t="s">
        <v>40</v>
      </c>
      <c r="E11006" s="1">
        <v>33826632</v>
      </c>
      <c r="F11006" s="1" t="s">
        <v>29166</v>
      </c>
      <c r="G11006" s="1">
        <v>73895663</v>
      </c>
      <c r="H11006" s="1" t="s">
        <v>29167</v>
      </c>
      <c r="I11006" s="2">
        <v>45082</v>
      </c>
      <c r="J11006" s="15" t="str">
        <f>MID(Tabla1[[#This Row],[HORA]],1,5)</f>
        <v>14:45</v>
      </c>
      <c r="K11006" s="16">
        <f>IF(Tabla1[[#This Row],[FECHA]]=I11007,IF(J11007-J11006&gt;0,(J11007-J11006)*1440,0),0)</f>
        <v>0</v>
      </c>
      <c r="L11006" s="14">
        <f>2+L10747-Datos!$C$8</f>
        <v>12.84</v>
      </c>
      <c r="M11006" s="13" t="s">
        <v>56005</v>
      </c>
      <c r="N11006" s="1" t="s">
        <v>3152</v>
      </c>
      <c r="O11006" s="1">
        <v>20</v>
      </c>
      <c r="P11006" s="1" t="s">
        <v>45</v>
      </c>
      <c r="Q11006" s="4" t="s">
        <v>21</v>
      </c>
    </row>
    <row r="11007" spans="1:17" ht="22.5" x14ac:dyDescent="0.25">
      <c r="A11007" s="3">
        <v>9333</v>
      </c>
      <c r="B11007" s="1" t="s">
        <v>29165</v>
      </c>
      <c r="C11007" s="1" t="s">
        <v>15</v>
      </c>
      <c r="D11007" s="1" t="s">
        <v>40</v>
      </c>
      <c r="E11007" s="1">
        <v>33826632</v>
      </c>
      <c r="F11007" s="1" t="s">
        <v>29168</v>
      </c>
      <c r="G11007" s="1">
        <v>73895663</v>
      </c>
      <c r="H11007" s="1" t="s">
        <v>29167</v>
      </c>
      <c r="I11007" s="2">
        <v>45082</v>
      </c>
      <c r="J11007" s="15" t="str">
        <f>MID(Tabla1[[#This Row],[HORA]],1,5)</f>
        <v>14:45</v>
      </c>
      <c r="K11007" s="16">
        <f>IF(Tabla1[[#This Row],[FECHA]]=I11008,IF(J11008-J11007&gt;0,(J11008-J11007)*1440,0),0)</f>
        <v>3.9999999999999858</v>
      </c>
      <c r="L11007" s="14">
        <f>2+L10748-Datos!$C$8</f>
        <v>11.440000000000001</v>
      </c>
      <c r="M11007" s="13" t="s">
        <v>56005</v>
      </c>
      <c r="N11007" s="1" t="s">
        <v>3152</v>
      </c>
      <c r="O11007" s="1">
        <v>20</v>
      </c>
      <c r="P11007" s="1" t="s">
        <v>45</v>
      </c>
      <c r="Q11007" s="4" t="s">
        <v>21</v>
      </c>
    </row>
    <row r="11008" spans="1:17" ht="22.5" x14ac:dyDescent="0.25">
      <c r="A11008" s="3">
        <v>18519</v>
      </c>
      <c r="B11008" s="1" t="s">
        <v>55158</v>
      </c>
      <c r="C11008" s="1" t="s">
        <v>15</v>
      </c>
      <c r="D11008" s="1" t="s">
        <v>33</v>
      </c>
      <c r="E11008" s="1">
        <v>10452753052</v>
      </c>
      <c r="F11008" s="1" t="s">
        <v>55159</v>
      </c>
      <c r="G11008" s="1">
        <v>45275305</v>
      </c>
      <c r="H11008" s="1" t="s">
        <v>55160</v>
      </c>
      <c r="I11008" s="2">
        <v>45082</v>
      </c>
      <c r="J11008" s="15" t="str">
        <f>MID(Tabla1[[#This Row],[HORA]],1,5)</f>
        <v>14:49</v>
      </c>
      <c r="K11008" s="16">
        <f>IF(Tabla1[[#This Row],[FECHA]]=I11009,IF(J11009-J11008&gt;0,(J11009-J11008)*1440,0),0)</f>
        <v>1.9999999999999929</v>
      </c>
      <c r="L11008" s="14">
        <f>2+L10749-Datos!$C$8</f>
        <v>9.18</v>
      </c>
      <c r="M11008" s="13" t="s">
        <v>56009</v>
      </c>
      <c r="N11008" s="1" t="s">
        <v>55161</v>
      </c>
      <c r="O11008" s="1">
        <v>30</v>
      </c>
      <c r="P11008" s="1" t="s">
        <v>986</v>
      </c>
      <c r="Q11008" s="4" t="s">
        <v>21</v>
      </c>
    </row>
    <row r="11009" spans="1:17" ht="22.5" x14ac:dyDescent="0.25">
      <c r="A11009" s="3">
        <v>18520</v>
      </c>
      <c r="B11009" s="1" t="s">
        <v>55162</v>
      </c>
      <c r="C11009" s="1" t="s">
        <v>15</v>
      </c>
      <c r="D11009" s="1" t="s">
        <v>141</v>
      </c>
      <c r="E11009" s="1">
        <v>20601868831</v>
      </c>
      <c r="F11009" s="1" t="s">
        <v>55163</v>
      </c>
      <c r="G11009" s="1">
        <v>2240218</v>
      </c>
      <c r="H11009" s="1" t="s">
        <v>55164</v>
      </c>
      <c r="I11009" s="2">
        <v>45082</v>
      </c>
      <c r="J11009" s="15" t="str">
        <f>MID(Tabla1[[#This Row],[HORA]],1,5)</f>
        <v>14:51</v>
      </c>
      <c r="K11009" s="16">
        <f>IF(Tabla1[[#This Row],[FECHA]]=I11010,IF(J11010-J11009&gt;0,(J11010-J11009)*1440,0),0)</f>
        <v>1.9999999999999929</v>
      </c>
      <c r="L11009" s="14">
        <f>2+L10750-Datos!$C$8</f>
        <v>11.7</v>
      </c>
      <c r="M11009" s="13" t="s">
        <v>55863</v>
      </c>
      <c r="N11009" s="1" t="s">
        <v>55165</v>
      </c>
      <c r="O11009" s="1">
        <v>40</v>
      </c>
      <c r="P11009" s="1" t="s">
        <v>986</v>
      </c>
      <c r="Q11009" s="4" t="s">
        <v>21</v>
      </c>
    </row>
    <row r="11010" spans="1:17" ht="22.5" x14ac:dyDescent="0.25">
      <c r="A11010" s="3">
        <v>9334</v>
      </c>
      <c r="B11010" s="1" t="s">
        <v>29169</v>
      </c>
      <c r="C11010" s="1" t="s">
        <v>15</v>
      </c>
      <c r="D11010" s="1" t="s">
        <v>40</v>
      </c>
      <c r="E11010" s="1">
        <v>46346702</v>
      </c>
      <c r="F11010" s="1" t="s">
        <v>29170</v>
      </c>
      <c r="G11010" s="1">
        <v>45659791</v>
      </c>
      <c r="H11010" s="1" t="s">
        <v>29171</v>
      </c>
      <c r="I11010" s="2">
        <v>45082</v>
      </c>
      <c r="J11010" s="15" t="str">
        <f>MID(Tabla1[[#This Row],[HORA]],1,5)</f>
        <v>14:53</v>
      </c>
      <c r="K11010" s="16">
        <f>IF(Tabla1[[#This Row],[FECHA]]=I11011,IF(J11011-J11010&gt;0,(J11011-J11010)*1440,0),0)</f>
        <v>9.9999999999999645</v>
      </c>
      <c r="L11010" s="14">
        <f>2+L10751-Datos!$C$8</f>
        <v>10.73</v>
      </c>
      <c r="M11010" s="13" t="s">
        <v>56012</v>
      </c>
      <c r="N11010" s="1" t="s">
        <v>14554</v>
      </c>
      <c r="O11010" s="1">
        <v>10</v>
      </c>
      <c r="P11010" s="1" t="s">
        <v>45</v>
      </c>
      <c r="Q11010" s="4" t="s">
        <v>21</v>
      </c>
    </row>
    <row r="11011" spans="1:17" ht="22.5" x14ac:dyDescent="0.25">
      <c r="A11011" s="3">
        <v>9335</v>
      </c>
      <c r="B11011" s="1" t="s">
        <v>29172</v>
      </c>
      <c r="C11011" s="1" t="s">
        <v>15</v>
      </c>
      <c r="D11011" s="1" t="s">
        <v>77</v>
      </c>
      <c r="E11011" s="1">
        <v>41983696</v>
      </c>
      <c r="F11011" s="1" t="s">
        <v>29173</v>
      </c>
      <c r="G11011" s="1">
        <v>18108677</v>
      </c>
      <c r="H11011" s="1" t="s">
        <v>29174</v>
      </c>
      <c r="I11011" s="2">
        <v>45082</v>
      </c>
      <c r="J11011" s="15" t="str">
        <f>MID(Tabla1[[#This Row],[HORA]],1,5)</f>
        <v>15:03</v>
      </c>
      <c r="K11011" s="16">
        <f>IF(Tabla1[[#This Row],[FECHA]]=I11012,IF(J11012-J11011&gt;0,(J11012-J11011)*1440,0),0)</f>
        <v>3.9999999999999858</v>
      </c>
      <c r="L11011" s="14">
        <f>2+L10752-Datos!$C$8</f>
        <v>15.619</v>
      </c>
      <c r="M11011" s="13" t="s">
        <v>56132</v>
      </c>
      <c r="N11011" s="1" t="s">
        <v>29175</v>
      </c>
      <c r="O11011" s="1">
        <v>20</v>
      </c>
      <c r="P11011" s="1" t="s">
        <v>45</v>
      </c>
      <c r="Q11011" s="4" t="s">
        <v>21</v>
      </c>
    </row>
    <row r="11012" spans="1:17" ht="22.5" x14ac:dyDescent="0.25">
      <c r="A11012" s="3">
        <v>9336</v>
      </c>
      <c r="B11012" s="1" t="s">
        <v>29176</v>
      </c>
      <c r="C11012" s="1" t="s">
        <v>15</v>
      </c>
      <c r="D11012" s="1" t="s">
        <v>40</v>
      </c>
      <c r="E11012" s="1">
        <v>27834666</v>
      </c>
      <c r="F11012" s="1" t="s">
        <v>24398</v>
      </c>
      <c r="G11012" s="1">
        <v>2240221</v>
      </c>
      <c r="H11012" s="1" t="s">
        <v>2580</v>
      </c>
      <c r="I11012" s="2">
        <v>45082</v>
      </c>
      <c r="J11012" s="15" t="str">
        <f>MID(Tabla1[[#This Row],[HORA]],1,5)</f>
        <v>15:07</v>
      </c>
      <c r="K11012" s="16">
        <f>IF(Tabla1[[#This Row],[FECHA]]=I11013,IF(J11013-J11012&gt;0,(J11013-J11012)*1440,0),0)</f>
        <v>1.9999999999999929</v>
      </c>
      <c r="L11012" s="14">
        <f>2+L10753-Datos!$C$8</f>
        <v>15.4876</v>
      </c>
      <c r="M11012" s="13" t="s">
        <v>56137</v>
      </c>
      <c r="N11012" s="1" t="s">
        <v>29177</v>
      </c>
      <c r="O11012" s="1">
        <v>30</v>
      </c>
      <c r="P11012" s="1" t="s">
        <v>45</v>
      </c>
      <c r="Q11012" s="4" t="s">
        <v>21</v>
      </c>
    </row>
    <row r="11013" spans="1:17" ht="22.5" x14ac:dyDescent="0.25">
      <c r="A11013" s="3">
        <v>9337</v>
      </c>
      <c r="B11013" s="1" t="s">
        <v>29178</v>
      </c>
      <c r="C11013" s="1" t="s">
        <v>15</v>
      </c>
      <c r="D11013" s="1" t="s">
        <v>40</v>
      </c>
      <c r="E11013" s="1">
        <v>47461720</v>
      </c>
      <c r="F11013" s="1" t="s">
        <v>29179</v>
      </c>
      <c r="G11013" s="1">
        <v>2240222</v>
      </c>
      <c r="H11013" s="1" t="s">
        <v>29180</v>
      </c>
      <c r="I11013" s="2">
        <v>45082</v>
      </c>
      <c r="J11013" s="15" t="str">
        <f>MID(Tabla1[[#This Row],[HORA]],1,5)</f>
        <v>15:09</v>
      </c>
      <c r="K11013" s="16">
        <f>IF(Tabla1[[#This Row],[FECHA]]=I11014,IF(J11014-J11013&gt;0,(J11014-J11013)*1440,0),0)</f>
        <v>1.9999999999999929</v>
      </c>
      <c r="L11013" s="14">
        <f>2+L10754-Datos!$C$8</f>
        <v>11.326600000000001</v>
      </c>
      <c r="M11013" s="13" t="s">
        <v>55864</v>
      </c>
      <c r="N11013" s="1" t="s">
        <v>174</v>
      </c>
      <c r="O11013" s="1">
        <v>10</v>
      </c>
      <c r="P11013" s="1" t="s">
        <v>45</v>
      </c>
      <c r="Q11013" s="4" t="s">
        <v>21</v>
      </c>
    </row>
    <row r="11014" spans="1:17" ht="22.5" x14ac:dyDescent="0.25">
      <c r="A11014" s="3">
        <v>9338</v>
      </c>
      <c r="B11014" s="1" t="s">
        <v>29181</v>
      </c>
      <c r="C11014" s="1" t="s">
        <v>15</v>
      </c>
      <c r="D11014" s="1" t="s">
        <v>82</v>
      </c>
      <c r="E11014" s="1">
        <v>28117867</v>
      </c>
      <c r="F11014" s="1" t="s">
        <v>29182</v>
      </c>
      <c r="G11014" s="1">
        <v>2240225</v>
      </c>
      <c r="H11014" s="1" t="s">
        <v>29183</v>
      </c>
      <c r="I11014" s="2">
        <v>45082</v>
      </c>
      <c r="J11014" s="15" t="str">
        <f>MID(Tabla1[[#This Row],[HORA]],1,5)</f>
        <v>15:11</v>
      </c>
      <c r="K11014" s="16">
        <f>IF(Tabla1[[#This Row],[FECHA]]=I11015,IF(J11015-J11014&gt;0,(J11015-J11014)*1440,0),0)</f>
        <v>2.9999999999999893</v>
      </c>
      <c r="L11014" s="14">
        <f>2+L10755-Datos!$C$8</f>
        <v>13.538499999999999</v>
      </c>
      <c r="M11014" s="13" t="s">
        <v>55866</v>
      </c>
      <c r="N11014" s="1" t="s">
        <v>14554</v>
      </c>
      <c r="O11014" s="1">
        <v>10</v>
      </c>
      <c r="P11014" s="1" t="s">
        <v>45</v>
      </c>
      <c r="Q11014" s="4" t="s">
        <v>21</v>
      </c>
    </row>
    <row r="11015" spans="1:17" ht="22.5" x14ac:dyDescent="0.25">
      <c r="A11015" s="3">
        <v>9339</v>
      </c>
      <c r="B11015" s="1" t="s">
        <v>29184</v>
      </c>
      <c r="C11015" s="1" t="s">
        <v>15</v>
      </c>
      <c r="D11015" s="1" t="s">
        <v>40</v>
      </c>
      <c r="E11015" s="1">
        <v>16790468</v>
      </c>
      <c r="F11015" s="1" t="s">
        <v>4901</v>
      </c>
      <c r="G11015" s="1">
        <v>2840847</v>
      </c>
      <c r="H11015" s="1" t="s">
        <v>9846</v>
      </c>
      <c r="I11015" s="2">
        <v>45082</v>
      </c>
      <c r="J11015" s="15" t="str">
        <f>MID(Tabla1[[#This Row],[HORA]],1,5)</f>
        <v>15:14</v>
      </c>
      <c r="K11015" s="16">
        <f>IF(Tabla1[[#This Row],[FECHA]]=I11016,IF(J11016-J11015&gt;0,(J11016-J11015)*1440,0),0)</f>
        <v>4.0000000000001457</v>
      </c>
      <c r="L11015" s="14">
        <f>2+L10756-Datos!$C$8</f>
        <v>16.538799999999998</v>
      </c>
      <c r="M11015" s="13" t="s">
        <v>55869</v>
      </c>
      <c r="N11015" s="1" t="s">
        <v>14554</v>
      </c>
      <c r="O11015" s="1">
        <v>10</v>
      </c>
      <c r="P11015" s="1" t="s">
        <v>45</v>
      </c>
      <c r="Q11015" s="4" t="s">
        <v>21</v>
      </c>
    </row>
    <row r="11016" spans="1:17" ht="22.5" x14ac:dyDescent="0.25">
      <c r="A11016" s="3">
        <v>14287</v>
      </c>
      <c r="B11016" s="1" t="s">
        <v>43870</v>
      </c>
      <c r="C11016" s="1" t="s">
        <v>15</v>
      </c>
      <c r="D11016" s="1" t="s">
        <v>228</v>
      </c>
      <c r="E11016" s="1">
        <v>16685178</v>
      </c>
      <c r="F11016" s="1" t="s">
        <v>43871</v>
      </c>
      <c r="G11016" s="1">
        <v>2240226</v>
      </c>
      <c r="H11016" s="1" t="s">
        <v>43872</v>
      </c>
      <c r="I11016" s="2">
        <v>45082</v>
      </c>
      <c r="J11016" s="15" t="str">
        <f>MID(Tabla1[[#This Row],[HORA]],1,5)</f>
        <v>15:18</v>
      </c>
      <c r="K11016" s="16">
        <f>IF(Tabla1[[#This Row],[FECHA]]=I11017,IF(J11017-J11016&gt;0,(J11017-J11016)*1440,0),0)</f>
        <v>1.9999999999999929</v>
      </c>
      <c r="L11016" s="14">
        <f>2+L10757-Datos!$C$8</f>
        <v>15.991299999999999</v>
      </c>
      <c r="M11016" s="13" t="s">
        <v>55873</v>
      </c>
      <c r="N11016" s="1" t="s">
        <v>43873</v>
      </c>
      <c r="O11016" s="1">
        <v>20</v>
      </c>
      <c r="P11016" s="1" t="s">
        <v>986</v>
      </c>
      <c r="Q11016" s="4" t="s">
        <v>21</v>
      </c>
    </row>
    <row r="11017" spans="1:17" ht="22.5" x14ac:dyDescent="0.25">
      <c r="A11017" s="3">
        <v>14288</v>
      </c>
      <c r="B11017" s="1" t="s">
        <v>43874</v>
      </c>
      <c r="C11017" s="1" t="s">
        <v>15</v>
      </c>
      <c r="D11017" s="1" t="s">
        <v>77</v>
      </c>
      <c r="E11017" s="1">
        <v>41224049</v>
      </c>
      <c r="F11017" s="1" t="s">
        <v>43875</v>
      </c>
      <c r="G11017" s="1">
        <v>2240228</v>
      </c>
      <c r="H11017" s="1" t="s">
        <v>43876</v>
      </c>
      <c r="I11017" s="2">
        <v>45082</v>
      </c>
      <c r="J11017" s="15" t="str">
        <f>MID(Tabla1[[#This Row],[HORA]],1,5)</f>
        <v>15:20</v>
      </c>
      <c r="K11017" s="16">
        <f>IF(Tabla1[[#This Row],[FECHA]]=I11018,IF(J11018-J11017&gt;0,(J11018-J11017)*1440,0),0)</f>
        <v>0.99999999999983658</v>
      </c>
      <c r="L11017" s="14">
        <f>2+L10758-Datos!$C$8</f>
        <v>9.84</v>
      </c>
      <c r="M11017" s="13" t="s">
        <v>55875</v>
      </c>
      <c r="N11017" s="1" t="s">
        <v>43877</v>
      </c>
      <c r="O11017" s="1">
        <v>20</v>
      </c>
      <c r="P11017" s="1" t="s">
        <v>986</v>
      </c>
      <c r="Q11017" s="4" t="s">
        <v>21</v>
      </c>
    </row>
    <row r="11018" spans="1:17" ht="22.5" x14ac:dyDescent="0.25">
      <c r="A11018" s="3">
        <v>9340</v>
      </c>
      <c r="B11018" s="1" t="s">
        <v>29185</v>
      </c>
      <c r="C11018" s="1" t="s">
        <v>15</v>
      </c>
      <c r="D11018" s="1" t="s">
        <v>82</v>
      </c>
      <c r="E11018" s="1">
        <v>16674569</v>
      </c>
      <c r="F11018" s="1" t="s">
        <v>29186</v>
      </c>
      <c r="G11018" s="1">
        <v>75008163</v>
      </c>
      <c r="H11018" s="1" t="s">
        <v>29187</v>
      </c>
      <c r="I11018" s="2">
        <v>45082</v>
      </c>
      <c r="J11018" s="15" t="str">
        <f>MID(Tabla1[[#This Row],[HORA]],1,5)</f>
        <v>15:21</v>
      </c>
      <c r="K11018" s="16">
        <f>IF(Tabla1[[#This Row],[FECHA]]=I11019,IF(J11019-J11018&gt;0,(J11019-J11018)*1440,0),0)</f>
        <v>5.9999999999999787</v>
      </c>
      <c r="L11018" s="14">
        <f>2+L10759-Datos!$C$8</f>
        <v>8.9400000000000013</v>
      </c>
      <c r="M11018" s="13" t="s">
        <v>55876</v>
      </c>
      <c r="N11018" s="1" t="s">
        <v>29188</v>
      </c>
      <c r="O11018" s="1">
        <v>10</v>
      </c>
      <c r="P11018" s="1" t="s">
        <v>45</v>
      </c>
      <c r="Q11018" s="4" t="s">
        <v>21</v>
      </c>
    </row>
    <row r="11019" spans="1:17" ht="22.5" x14ac:dyDescent="0.25">
      <c r="A11019" s="3">
        <v>14289</v>
      </c>
      <c r="B11019" s="1" t="s">
        <v>43878</v>
      </c>
      <c r="C11019" s="1" t="s">
        <v>15</v>
      </c>
      <c r="D11019" s="1" t="s">
        <v>61</v>
      </c>
      <c r="E11019" s="1">
        <v>16766214</v>
      </c>
      <c r="F11019" s="1" t="s">
        <v>43879</v>
      </c>
      <c r="G11019" s="1">
        <v>2240229</v>
      </c>
      <c r="H11019" s="1" t="s">
        <v>43880</v>
      </c>
      <c r="I11019" s="2">
        <v>45082</v>
      </c>
      <c r="J11019" s="15" t="str">
        <f>MID(Tabla1[[#This Row],[HORA]],1,5)</f>
        <v>15:27</v>
      </c>
      <c r="K11019" s="16">
        <f>IF(Tabla1[[#This Row],[FECHA]]=I11020,IF(J11020-J11019&gt;0,(J11020-J11019)*1440,0),0)</f>
        <v>4.0000000000001457</v>
      </c>
      <c r="L11019" s="14">
        <f>2+L10760-Datos!$C$8</f>
        <v>10.14</v>
      </c>
      <c r="M11019" s="13" t="s">
        <v>55882</v>
      </c>
      <c r="N11019" s="1" t="s">
        <v>14336</v>
      </c>
      <c r="O11019" s="1">
        <v>15</v>
      </c>
      <c r="P11019" s="1" t="s">
        <v>986</v>
      </c>
      <c r="Q11019" s="4" t="s">
        <v>21</v>
      </c>
    </row>
    <row r="11020" spans="1:17" ht="22.5" x14ac:dyDescent="0.25">
      <c r="A11020" s="3">
        <v>9341</v>
      </c>
      <c r="B11020" s="1" t="s">
        <v>29189</v>
      </c>
      <c r="C11020" s="1" t="s">
        <v>15</v>
      </c>
      <c r="D11020" s="1" t="s">
        <v>40</v>
      </c>
      <c r="E11020" s="1">
        <v>76012282</v>
      </c>
      <c r="F11020" s="1" t="s">
        <v>29190</v>
      </c>
      <c r="G11020" s="1">
        <v>16724601</v>
      </c>
      <c r="H11020" s="1" t="s">
        <v>29191</v>
      </c>
      <c r="I11020" s="2">
        <v>45082</v>
      </c>
      <c r="J11020" s="15" t="str">
        <f>MID(Tabla1[[#This Row],[HORA]],1,5)</f>
        <v>15:31</v>
      </c>
      <c r="K11020" s="16">
        <f>IF(Tabla1[[#This Row],[FECHA]]=I11021,IF(J11021-J11020&gt;0,(J11021-J11020)*1440,0),0)</f>
        <v>2.9999999999999893</v>
      </c>
      <c r="L11020" s="14">
        <f>2+L10761-Datos!$C$8</f>
        <v>11.64</v>
      </c>
      <c r="M11020" s="13" t="s">
        <v>55886</v>
      </c>
      <c r="N11020" s="1" t="s">
        <v>29192</v>
      </c>
      <c r="O11020" s="1">
        <v>15</v>
      </c>
      <c r="P11020" s="1" t="s">
        <v>45</v>
      </c>
      <c r="Q11020" s="4" t="s">
        <v>21</v>
      </c>
    </row>
    <row r="11021" spans="1:17" ht="22.5" x14ac:dyDescent="0.25">
      <c r="A11021" s="3">
        <v>9342</v>
      </c>
      <c r="B11021" s="1" t="s">
        <v>29193</v>
      </c>
      <c r="C11021" s="1" t="s">
        <v>15</v>
      </c>
      <c r="D11021" s="1" t="s">
        <v>40</v>
      </c>
      <c r="E11021" s="1">
        <v>40351740</v>
      </c>
      <c r="F11021" s="1" t="s">
        <v>29194</v>
      </c>
      <c r="G11021" s="1">
        <v>3384933</v>
      </c>
      <c r="H11021" s="1" t="s">
        <v>29195</v>
      </c>
      <c r="I11021" s="2">
        <v>45082</v>
      </c>
      <c r="J11021" s="15" t="str">
        <f>MID(Tabla1[[#This Row],[HORA]],1,5)</f>
        <v>15:34</v>
      </c>
      <c r="K11021" s="16">
        <f>IF(Tabla1[[#This Row],[FECHA]]=I11022,IF(J11022-J11021&gt;0,(J11022-J11021)*1440,0),0)</f>
        <v>0.99999999999999645</v>
      </c>
      <c r="L11021" s="14">
        <f>2+L10762-Datos!$C$8</f>
        <v>8.99</v>
      </c>
      <c r="M11021" s="13" t="s">
        <v>55889</v>
      </c>
      <c r="N11021" s="1" t="s">
        <v>29196</v>
      </c>
      <c r="O11021" s="1">
        <v>20</v>
      </c>
      <c r="P11021" s="1" t="s">
        <v>45</v>
      </c>
      <c r="Q11021" s="4" t="s">
        <v>21</v>
      </c>
    </row>
    <row r="11022" spans="1:17" ht="22.5" x14ac:dyDescent="0.25">
      <c r="A11022" s="3">
        <v>15548</v>
      </c>
      <c r="B11022" s="1" t="s">
        <v>47358</v>
      </c>
      <c r="C11022" s="1" t="s">
        <v>15</v>
      </c>
      <c r="D11022" s="1" t="s">
        <v>40</v>
      </c>
      <c r="E11022" s="1">
        <v>41454929</v>
      </c>
      <c r="F11022" s="1" t="s">
        <v>47359</v>
      </c>
      <c r="G11022" s="1">
        <v>2240235</v>
      </c>
      <c r="H11022" s="1" t="s">
        <v>47360</v>
      </c>
      <c r="I11022" s="2">
        <v>45082</v>
      </c>
      <c r="J11022" s="15" t="str">
        <f>MID(Tabla1[[#This Row],[HORA]],1,5)</f>
        <v>15:35</v>
      </c>
      <c r="K11022" s="16">
        <f>IF(Tabla1[[#This Row],[FECHA]]=I11023,IF(J11023-J11022&gt;0,(J11023-J11022)*1440,0),0)</f>
        <v>2.9999999999999893</v>
      </c>
      <c r="L11022" s="14">
        <f>2+L10763-Datos!$C$8</f>
        <v>11.14</v>
      </c>
      <c r="M11022" s="13" t="s">
        <v>55890</v>
      </c>
      <c r="N11022" s="1" t="s">
        <v>47361</v>
      </c>
      <c r="O11022" s="1">
        <v>6</v>
      </c>
      <c r="P11022" s="1" t="s">
        <v>20</v>
      </c>
      <c r="Q11022" s="4" t="s">
        <v>21</v>
      </c>
    </row>
    <row r="11023" spans="1:17" ht="22.5" x14ac:dyDescent="0.25">
      <c r="A11023" s="3">
        <v>9343</v>
      </c>
      <c r="B11023" s="1" t="s">
        <v>29197</v>
      </c>
      <c r="C11023" s="1" t="s">
        <v>15</v>
      </c>
      <c r="D11023" s="1" t="s">
        <v>23</v>
      </c>
      <c r="E11023" s="1">
        <v>16776011</v>
      </c>
      <c r="F11023" s="1" t="s">
        <v>29198</v>
      </c>
      <c r="G11023" s="1">
        <v>2240237</v>
      </c>
      <c r="H11023" s="1" t="s">
        <v>29199</v>
      </c>
      <c r="I11023" s="2">
        <v>45082</v>
      </c>
      <c r="J11023" s="15" t="str">
        <f>MID(Tabla1[[#This Row],[HORA]],1,5)</f>
        <v>15:38</v>
      </c>
      <c r="K11023" s="16">
        <f>IF(Tabla1[[#This Row],[FECHA]]=I11024,IF(J11024-J11023&gt;0,(J11024-J11023)*1440,0),0)</f>
        <v>1.9999999999999929</v>
      </c>
      <c r="L11023" s="14">
        <f>2+L10764-Datos!$C$8</f>
        <v>12.84</v>
      </c>
      <c r="M11023" s="13" t="s">
        <v>55893</v>
      </c>
      <c r="N11023" s="1" t="s">
        <v>29200</v>
      </c>
      <c r="O11023" s="1">
        <v>15</v>
      </c>
      <c r="P11023" s="1" t="s">
        <v>45</v>
      </c>
      <c r="Q11023" s="4" t="s">
        <v>21</v>
      </c>
    </row>
    <row r="11024" spans="1:17" ht="22.5" x14ac:dyDescent="0.25">
      <c r="A11024" s="3">
        <v>9344</v>
      </c>
      <c r="B11024" s="1" t="s">
        <v>29201</v>
      </c>
      <c r="C11024" s="1" t="s">
        <v>15</v>
      </c>
      <c r="D11024" s="1" t="s">
        <v>40</v>
      </c>
      <c r="E11024" s="1">
        <v>16697456</v>
      </c>
      <c r="F11024" s="1" t="s">
        <v>29202</v>
      </c>
      <c r="G11024" s="1">
        <v>48383216</v>
      </c>
      <c r="H11024" s="1" t="s">
        <v>29203</v>
      </c>
      <c r="I11024" s="2">
        <v>45082</v>
      </c>
      <c r="J11024" s="15" t="str">
        <f>MID(Tabla1[[#This Row],[HORA]],1,5)</f>
        <v>15:40</v>
      </c>
      <c r="K11024" s="16">
        <f>IF(Tabla1[[#This Row],[FECHA]]=I11025,IF(J11025-J11024&gt;0,(J11025-J11024)*1440,0),0)</f>
        <v>1.9999999999999929</v>
      </c>
      <c r="L11024" s="14">
        <f>2+L10765-Datos!$C$8</f>
        <v>10</v>
      </c>
      <c r="M11024" s="13" t="s">
        <v>55895</v>
      </c>
      <c r="N11024" s="1" t="s">
        <v>19178</v>
      </c>
      <c r="O11024" s="1">
        <v>20</v>
      </c>
      <c r="P11024" s="1" t="s">
        <v>45</v>
      </c>
      <c r="Q11024" s="4" t="s">
        <v>21</v>
      </c>
    </row>
    <row r="11025" spans="1:17" ht="22.5" x14ac:dyDescent="0.25">
      <c r="A11025" s="3">
        <v>14290</v>
      </c>
      <c r="B11025" s="1" t="s">
        <v>43881</v>
      </c>
      <c r="C11025" s="1" t="s">
        <v>15</v>
      </c>
      <c r="D11025" s="1" t="s">
        <v>30</v>
      </c>
      <c r="E11025" s="1">
        <v>74497842</v>
      </c>
      <c r="F11025" s="1" t="s">
        <v>43882</v>
      </c>
      <c r="G11025" s="1">
        <v>75555706</v>
      </c>
      <c r="H11025" s="1" t="s">
        <v>43883</v>
      </c>
      <c r="I11025" s="2">
        <v>45082</v>
      </c>
      <c r="J11025" s="15" t="str">
        <f>MID(Tabla1[[#This Row],[HORA]],1,5)</f>
        <v>15:42</v>
      </c>
      <c r="K11025" s="16">
        <f>IF(Tabla1[[#This Row],[FECHA]]=I11026,IF(J11026-J11025&gt;0,(J11026-J11025)*1440,0),0)</f>
        <v>1.9999999999999929</v>
      </c>
      <c r="L11025" s="14">
        <f>2+L10766-Datos!$C$8</f>
        <v>10.940000000000001</v>
      </c>
      <c r="M11025" s="13" t="s">
        <v>55897</v>
      </c>
      <c r="N11025" s="1" t="s">
        <v>43884</v>
      </c>
      <c r="O11025" s="1">
        <v>10</v>
      </c>
      <c r="P11025" s="1" t="s">
        <v>986</v>
      </c>
      <c r="Q11025" s="4" t="s">
        <v>21</v>
      </c>
    </row>
    <row r="11026" spans="1:17" ht="22.5" x14ac:dyDescent="0.25">
      <c r="A11026" s="3">
        <v>9345</v>
      </c>
      <c r="B11026" s="1" t="s">
        <v>29204</v>
      </c>
      <c r="C11026" s="1" t="s">
        <v>15</v>
      </c>
      <c r="D11026" s="1" t="s">
        <v>82</v>
      </c>
      <c r="E11026" s="1">
        <v>43750934</v>
      </c>
      <c r="F11026" s="1" t="s">
        <v>9211</v>
      </c>
      <c r="G11026" s="1">
        <v>43543006</v>
      </c>
      <c r="H11026" s="1" t="s">
        <v>9309</v>
      </c>
      <c r="I11026" s="2">
        <v>45082</v>
      </c>
      <c r="J11026" s="15" t="str">
        <f>MID(Tabla1[[#This Row],[HORA]],1,5)</f>
        <v>15:44</v>
      </c>
      <c r="K11026" s="16">
        <f>IF(Tabla1[[#This Row],[FECHA]]=I11027,IF(J11027-J11026&gt;0,(J11027-J11026)*1440,0),0)</f>
        <v>1.9999999999999929</v>
      </c>
      <c r="L11026" s="14">
        <f>2+L10767-Datos!$C$8</f>
        <v>11.18</v>
      </c>
      <c r="M11026" s="13" t="s">
        <v>55899</v>
      </c>
      <c r="N11026" s="1" t="s">
        <v>29205</v>
      </c>
      <c r="O11026" s="1">
        <v>25</v>
      </c>
      <c r="P11026" s="1" t="s">
        <v>45</v>
      </c>
      <c r="Q11026" s="4" t="s">
        <v>21</v>
      </c>
    </row>
    <row r="11027" spans="1:17" ht="22.5" x14ac:dyDescent="0.25">
      <c r="A11027" s="3">
        <v>9346</v>
      </c>
      <c r="B11027" s="1" t="s">
        <v>29206</v>
      </c>
      <c r="C11027" s="1" t="s">
        <v>15</v>
      </c>
      <c r="D11027" s="1" t="s">
        <v>40</v>
      </c>
      <c r="E11027" s="1">
        <v>75365213</v>
      </c>
      <c r="F11027" s="1" t="s">
        <v>12150</v>
      </c>
      <c r="G11027" s="1">
        <v>72189251</v>
      </c>
      <c r="H11027" s="1" t="s">
        <v>29207</v>
      </c>
      <c r="I11027" s="2">
        <v>45082</v>
      </c>
      <c r="J11027" s="15" t="str">
        <f>MID(Tabla1[[#This Row],[HORA]],1,5)</f>
        <v>15:46</v>
      </c>
      <c r="K11027" s="16">
        <f>IF(Tabla1[[#This Row],[FECHA]]=I11028,IF(J11028-J11027&gt;0,(J11028-J11027)*1440,0),0)</f>
        <v>5.9999999999999787</v>
      </c>
      <c r="L11027" s="14">
        <f>2+L10768-Datos!$C$8</f>
        <v>8.8500000000000014</v>
      </c>
      <c r="M11027" s="13" t="s">
        <v>55901</v>
      </c>
      <c r="N11027" s="1" t="s">
        <v>29208</v>
      </c>
      <c r="O11027" s="1">
        <v>20</v>
      </c>
      <c r="P11027" s="1" t="s">
        <v>45</v>
      </c>
      <c r="Q11027" s="4" t="s">
        <v>21</v>
      </c>
    </row>
    <row r="11028" spans="1:17" ht="22.5" x14ac:dyDescent="0.25">
      <c r="A11028" s="3">
        <v>3251</v>
      </c>
      <c r="B11028" s="1" t="s">
        <v>10132</v>
      </c>
      <c r="C11028" s="1" t="s">
        <v>15</v>
      </c>
      <c r="D11028" s="1" t="s">
        <v>40</v>
      </c>
      <c r="E11028" s="1">
        <v>3240008</v>
      </c>
      <c r="F11028" s="1" t="s">
        <v>10133</v>
      </c>
      <c r="G11028" s="1">
        <v>3240008</v>
      </c>
      <c r="H11028" s="1" t="s">
        <v>10133</v>
      </c>
      <c r="I11028" s="2">
        <v>45082</v>
      </c>
      <c r="J11028" s="15" t="str">
        <f>MID(Tabla1[[#This Row],[HORA]],1,5)</f>
        <v>15:52</v>
      </c>
      <c r="K11028" s="16">
        <f>IF(Tabla1[[#This Row],[FECHA]]=I11029,IF(J11029-J11028&gt;0,(J11029-J11028)*1440,0),0)</f>
        <v>0</v>
      </c>
      <c r="L11028" s="14">
        <f>2+L10769-Datos!$C$8</f>
        <v>10.09</v>
      </c>
      <c r="M11028" s="13" t="s">
        <v>55907</v>
      </c>
      <c r="N11028" s="1" t="s">
        <v>1715</v>
      </c>
      <c r="O11028" s="1">
        <v>30</v>
      </c>
      <c r="P11028" s="1" t="s">
        <v>818</v>
      </c>
      <c r="Q11028" s="4" t="s">
        <v>21</v>
      </c>
    </row>
    <row r="11029" spans="1:17" ht="22.5" x14ac:dyDescent="0.25">
      <c r="A11029" s="3">
        <v>9347</v>
      </c>
      <c r="B11029" s="1" t="s">
        <v>29209</v>
      </c>
      <c r="C11029" s="1" t="s">
        <v>15</v>
      </c>
      <c r="D11029" s="1" t="s">
        <v>40</v>
      </c>
      <c r="E11029" s="1">
        <v>43944839</v>
      </c>
      <c r="F11029" s="1" t="s">
        <v>3049</v>
      </c>
      <c r="G11029" s="1">
        <v>2240245</v>
      </c>
      <c r="H11029" s="1" t="s">
        <v>26012</v>
      </c>
      <c r="I11029" s="2">
        <v>45082</v>
      </c>
      <c r="J11029" s="15" t="str">
        <f>MID(Tabla1[[#This Row],[HORA]],1,5)</f>
        <v>15:52</v>
      </c>
      <c r="K11029" s="16">
        <f>IF(Tabla1[[#This Row],[FECHA]]=I11030,IF(J11030-J11029&gt;0,(J11030-J11029)*1440,0),0)</f>
        <v>0.99999999999999645</v>
      </c>
      <c r="L11029" s="14">
        <f>2+L10770-Datos!$C$8</f>
        <v>9.7800000000000011</v>
      </c>
      <c r="M11029" s="13" t="s">
        <v>55907</v>
      </c>
      <c r="N11029" s="1" t="s">
        <v>29210</v>
      </c>
      <c r="O11029" s="1">
        <v>30</v>
      </c>
      <c r="P11029" s="1" t="s">
        <v>45</v>
      </c>
      <c r="Q11029" s="4" t="s">
        <v>21</v>
      </c>
    </row>
    <row r="11030" spans="1:17" ht="22.5" x14ac:dyDescent="0.25">
      <c r="A11030" s="3">
        <v>14291</v>
      </c>
      <c r="B11030" s="1" t="s">
        <v>43885</v>
      </c>
      <c r="C11030" s="1" t="s">
        <v>15</v>
      </c>
      <c r="D11030" s="1" t="s">
        <v>82</v>
      </c>
      <c r="E11030" s="1">
        <v>80640517</v>
      </c>
      <c r="F11030" s="1" t="s">
        <v>43886</v>
      </c>
      <c r="G11030" s="1">
        <v>2240246</v>
      </c>
      <c r="H11030" s="1" t="s">
        <v>43887</v>
      </c>
      <c r="I11030" s="2">
        <v>45082</v>
      </c>
      <c r="J11030" s="15" t="str">
        <f>MID(Tabla1[[#This Row],[HORA]],1,5)</f>
        <v>15:53</v>
      </c>
      <c r="K11030" s="16">
        <f>IF(Tabla1[[#This Row],[FECHA]]=I11031,IF(J11031-J11030&gt;0,(J11031-J11030)*1440,0),0)</f>
        <v>4.9999999999999822</v>
      </c>
      <c r="L11030" s="14">
        <f>2+L10771-Datos!$C$8</f>
        <v>11.16</v>
      </c>
      <c r="M11030" s="13" t="s">
        <v>55908</v>
      </c>
      <c r="N11030" s="1" t="s">
        <v>43888</v>
      </c>
      <c r="O11030" s="1">
        <v>12</v>
      </c>
      <c r="P11030" s="1" t="s">
        <v>986</v>
      </c>
      <c r="Q11030" s="4" t="s">
        <v>21</v>
      </c>
    </row>
    <row r="11031" spans="1:17" ht="22.5" x14ac:dyDescent="0.25">
      <c r="A11031" s="3">
        <v>17491</v>
      </c>
      <c r="B11031" s="1" t="s">
        <v>52619</v>
      </c>
      <c r="C11031" s="1" t="s">
        <v>15</v>
      </c>
      <c r="D11031" s="1" t="s">
        <v>77</v>
      </c>
      <c r="E11031" s="1">
        <v>20108983583</v>
      </c>
      <c r="F11031" s="1" t="s">
        <v>48948</v>
      </c>
      <c r="G11031" s="1">
        <v>3885370</v>
      </c>
      <c r="H11031" s="1" t="s">
        <v>48949</v>
      </c>
      <c r="I11031" s="2">
        <v>45082</v>
      </c>
      <c r="J11031" s="15" t="str">
        <f>MID(Tabla1[[#This Row],[HORA]],1,5)</f>
        <v>15:58</v>
      </c>
      <c r="K11031" s="16">
        <f>IF(Tabla1[[#This Row],[FECHA]]=I11032,IF(J11032-J11031&gt;0,(J11032-J11031)*1440,0),0)</f>
        <v>0</v>
      </c>
      <c r="L11031" s="14">
        <f>2+L10772-Datos!$C$8</f>
        <v>11.100000000000001</v>
      </c>
      <c r="M11031" s="13" t="s">
        <v>55913</v>
      </c>
      <c r="N11031" s="1" t="s">
        <v>52620</v>
      </c>
      <c r="O11031" s="1">
        <v>30</v>
      </c>
      <c r="P11031" s="1" t="s">
        <v>45</v>
      </c>
      <c r="Q11031" s="4" t="s">
        <v>21</v>
      </c>
    </row>
    <row r="11032" spans="1:17" ht="22.5" x14ac:dyDescent="0.25">
      <c r="A11032" s="3">
        <v>17492</v>
      </c>
      <c r="B11032" s="1" t="s">
        <v>52619</v>
      </c>
      <c r="C11032" s="1" t="s">
        <v>15</v>
      </c>
      <c r="D11032" s="1" t="s">
        <v>77</v>
      </c>
      <c r="E11032" s="1">
        <v>20108983583</v>
      </c>
      <c r="F11032" s="1" t="s">
        <v>48948</v>
      </c>
      <c r="G11032" s="1">
        <v>3885370</v>
      </c>
      <c r="H11032" s="1" t="s">
        <v>48949</v>
      </c>
      <c r="I11032" s="2">
        <v>45082</v>
      </c>
      <c r="J11032" s="15" t="str">
        <f>MID(Tabla1[[#This Row],[HORA]],1,5)</f>
        <v>15:58</v>
      </c>
      <c r="K11032" s="16">
        <f>IF(Tabla1[[#This Row],[FECHA]]=I11033,IF(J11033-J11032&gt;0,(J11033-J11032)*1440,0),0)</f>
        <v>1.9999999999999929</v>
      </c>
      <c r="L11032" s="14">
        <f>2+L10773-Datos!$C$8</f>
        <v>11</v>
      </c>
      <c r="M11032" s="13" t="s">
        <v>55913</v>
      </c>
      <c r="N11032" s="1" t="s">
        <v>52621</v>
      </c>
      <c r="O11032" s="1">
        <v>30</v>
      </c>
      <c r="P11032" s="1" t="s">
        <v>45</v>
      </c>
      <c r="Q11032" s="4" t="s">
        <v>21</v>
      </c>
    </row>
    <row r="11033" spans="1:17" ht="22.5" x14ac:dyDescent="0.25">
      <c r="A11033" s="3">
        <v>9348</v>
      </c>
      <c r="B11033" s="1" t="s">
        <v>29211</v>
      </c>
      <c r="C11033" s="1" t="s">
        <v>15</v>
      </c>
      <c r="D11033" s="1" t="s">
        <v>40</v>
      </c>
      <c r="E11033" s="1">
        <v>3697536</v>
      </c>
      <c r="F11033" s="1" t="s">
        <v>29212</v>
      </c>
      <c r="G11033" s="1">
        <v>2240249</v>
      </c>
      <c r="H11033" s="1" t="s">
        <v>29213</v>
      </c>
      <c r="I11033" s="2">
        <v>45082</v>
      </c>
      <c r="J11033" s="15" t="str">
        <f>MID(Tabla1[[#This Row],[HORA]],1,5)</f>
        <v>16:00</v>
      </c>
      <c r="K11033" s="16">
        <f>IF(Tabla1[[#This Row],[FECHA]]=I11034,IF(J11034-J11033&gt;0,(J11034-J11033)*1440,0),0)</f>
        <v>2.0000000000001528</v>
      </c>
      <c r="L11033" s="14">
        <f>2+L10774-Datos!$C$8</f>
        <v>8.7100000000000009</v>
      </c>
      <c r="M11033" s="13" t="s">
        <v>55915</v>
      </c>
      <c r="N11033" s="1" t="s">
        <v>29214</v>
      </c>
      <c r="O11033" s="1">
        <v>12</v>
      </c>
      <c r="P11033" s="1" t="s">
        <v>45</v>
      </c>
      <c r="Q11033" s="4" t="s">
        <v>21</v>
      </c>
    </row>
    <row r="11034" spans="1:17" ht="22.5" x14ac:dyDescent="0.25">
      <c r="A11034" s="3">
        <v>18521</v>
      </c>
      <c r="B11034" s="1" t="s">
        <v>55166</v>
      </c>
      <c r="C11034" s="1" t="s">
        <v>15</v>
      </c>
      <c r="D11034" s="1" t="s">
        <v>40</v>
      </c>
      <c r="E11034" s="1">
        <v>20114839176</v>
      </c>
      <c r="F11034" s="1" t="s">
        <v>55167</v>
      </c>
      <c r="G11034" s="1">
        <v>71125674</v>
      </c>
      <c r="H11034" s="1" t="s">
        <v>55168</v>
      </c>
      <c r="I11034" s="2">
        <v>45082</v>
      </c>
      <c r="J11034" s="15" t="str">
        <f>MID(Tabla1[[#This Row],[HORA]],1,5)</f>
        <v>16:02</v>
      </c>
      <c r="K11034" s="16">
        <f>IF(Tabla1[[#This Row],[FECHA]]=I11035,IF(J11035-J11034&gt;0,(J11035-J11034)*1440,0),0)</f>
        <v>0.99999999999999645</v>
      </c>
      <c r="L11034" s="14">
        <f>2+L10775-Datos!$C$8</f>
        <v>10</v>
      </c>
      <c r="M11034" s="13" t="s">
        <v>55917</v>
      </c>
      <c r="N11034" s="1" t="s">
        <v>1531</v>
      </c>
      <c r="O11034" s="1">
        <v>10</v>
      </c>
      <c r="P11034" s="1" t="s">
        <v>986</v>
      </c>
      <c r="Q11034" s="4" t="s">
        <v>21</v>
      </c>
    </row>
    <row r="11035" spans="1:17" ht="22.5" x14ac:dyDescent="0.25">
      <c r="A11035" s="3">
        <v>17493</v>
      </c>
      <c r="B11035" s="1" t="s">
        <v>52622</v>
      </c>
      <c r="C11035" s="1" t="s">
        <v>15</v>
      </c>
      <c r="D11035" s="1" t="s">
        <v>119</v>
      </c>
      <c r="E11035" s="1">
        <v>20231363255</v>
      </c>
      <c r="F11035" s="1" t="s">
        <v>48094</v>
      </c>
      <c r="G11035" s="1">
        <v>2240251</v>
      </c>
      <c r="H11035" s="1" t="s">
        <v>52623</v>
      </c>
      <c r="I11035" s="2">
        <v>45082</v>
      </c>
      <c r="J11035" s="15" t="str">
        <f>MID(Tabla1[[#This Row],[HORA]],1,5)</f>
        <v>16:03</v>
      </c>
      <c r="K11035" s="16">
        <f>IF(Tabla1[[#This Row],[FECHA]]=I11036,IF(J11036-J11035&gt;0,(J11036-J11035)*1440,0),0)</f>
        <v>2.9999999999999893</v>
      </c>
      <c r="L11035" s="14">
        <f>2+L10776-Datos!$C$8</f>
        <v>9.0100000000000016</v>
      </c>
      <c r="M11035" s="13" t="s">
        <v>55918</v>
      </c>
      <c r="N11035" s="1" t="s">
        <v>14554</v>
      </c>
      <c r="O11035" s="1">
        <v>10</v>
      </c>
      <c r="P11035" s="1" t="s">
        <v>45</v>
      </c>
      <c r="Q11035" s="4" t="s">
        <v>21</v>
      </c>
    </row>
    <row r="11036" spans="1:17" ht="22.5" x14ac:dyDescent="0.25">
      <c r="A11036" s="3">
        <v>17494</v>
      </c>
      <c r="B11036" s="1" t="s">
        <v>52624</v>
      </c>
      <c r="C11036" s="1" t="s">
        <v>15</v>
      </c>
      <c r="D11036" s="1" t="s">
        <v>23</v>
      </c>
      <c r="E11036" s="1">
        <v>20607079804</v>
      </c>
      <c r="F11036" s="1" t="s">
        <v>47732</v>
      </c>
      <c r="G11036" s="1">
        <v>2240255</v>
      </c>
      <c r="H11036" s="1" t="s">
        <v>49055</v>
      </c>
      <c r="I11036" s="2">
        <v>45082</v>
      </c>
      <c r="J11036" s="15" t="str">
        <f>MID(Tabla1[[#This Row],[HORA]],1,5)</f>
        <v>16:06</v>
      </c>
      <c r="K11036" s="16">
        <f>IF(Tabla1[[#This Row],[FECHA]]=I11037,IF(J11037-J11036&gt;0,(J11037-J11036)*1440,0),0)</f>
        <v>1.999999999999833</v>
      </c>
      <c r="L11036" s="14">
        <f>2+L10777-Datos!$C$8</f>
        <v>12.02</v>
      </c>
      <c r="M11036" s="13" t="s">
        <v>55921</v>
      </c>
      <c r="N11036" s="1" t="s">
        <v>14554</v>
      </c>
      <c r="O11036" s="1">
        <v>10</v>
      </c>
      <c r="P11036" s="1" t="s">
        <v>45</v>
      </c>
      <c r="Q11036" s="4" t="s">
        <v>21</v>
      </c>
    </row>
    <row r="11037" spans="1:17" ht="22.5" x14ac:dyDescent="0.25">
      <c r="A11037" s="3">
        <v>18522</v>
      </c>
      <c r="B11037" s="1" t="s">
        <v>55169</v>
      </c>
      <c r="C11037" s="1" t="s">
        <v>15</v>
      </c>
      <c r="D11037" s="1" t="s">
        <v>141</v>
      </c>
      <c r="E11037" s="1">
        <v>20602356371</v>
      </c>
      <c r="F11037" s="1" t="s">
        <v>55170</v>
      </c>
      <c r="G11037" s="1">
        <v>2240258</v>
      </c>
      <c r="H11037" s="1" t="s">
        <v>53207</v>
      </c>
      <c r="I11037" s="2">
        <v>45082</v>
      </c>
      <c r="J11037" s="15" t="str">
        <f>MID(Tabla1[[#This Row],[HORA]],1,5)</f>
        <v>16:08</v>
      </c>
      <c r="K11037" s="16">
        <f>IF(Tabla1[[#This Row],[FECHA]]=I11038,IF(J11038-J11037&gt;0,(J11038-J11037)*1440,0),0)</f>
        <v>0.99999999999999645</v>
      </c>
      <c r="L11037" s="14">
        <f>2+L10778-Datos!$C$8</f>
        <v>14.080000000000002</v>
      </c>
      <c r="M11037" s="13" t="s">
        <v>55923</v>
      </c>
      <c r="N11037" s="1" t="s">
        <v>55171</v>
      </c>
      <c r="O11037" s="1">
        <v>30</v>
      </c>
      <c r="P11037" s="1" t="s">
        <v>986</v>
      </c>
      <c r="Q11037" s="4" t="s">
        <v>21</v>
      </c>
    </row>
    <row r="11038" spans="1:17" ht="22.5" x14ac:dyDescent="0.25">
      <c r="A11038" s="3">
        <v>17495</v>
      </c>
      <c r="B11038" s="1" t="s">
        <v>52625</v>
      </c>
      <c r="C11038" s="1" t="s">
        <v>15</v>
      </c>
      <c r="D11038" s="1" t="s">
        <v>141</v>
      </c>
      <c r="E11038" s="1">
        <v>20231363255</v>
      </c>
      <c r="F11038" s="1" t="s">
        <v>48094</v>
      </c>
      <c r="G11038" s="1">
        <v>2240260</v>
      </c>
      <c r="H11038" s="1" t="s">
        <v>49482</v>
      </c>
      <c r="I11038" s="2">
        <v>45082</v>
      </c>
      <c r="J11038" s="15" t="str">
        <f>MID(Tabla1[[#This Row],[HORA]],1,5)</f>
        <v>16:09</v>
      </c>
      <c r="K11038" s="16">
        <f>IF(Tabla1[[#This Row],[FECHA]]=I11039,IF(J11039-J11038&gt;0,(J11039-J11038)*1440,0),0)</f>
        <v>0</v>
      </c>
      <c r="L11038" s="14">
        <f>2+L10779-Datos!$C$8</f>
        <v>9.9500000000000011</v>
      </c>
      <c r="M11038" s="13" t="s">
        <v>56019</v>
      </c>
      <c r="N11038" s="1" t="s">
        <v>14554</v>
      </c>
      <c r="O11038" s="1">
        <v>10</v>
      </c>
      <c r="P11038" s="1" t="s">
        <v>45</v>
      </c>
      <c r="Q11038" s="4" t="s">
        <v>21</v>
      </c>
    </row>
    <row r="11039" spans="1:17" ht="22.5" x14ac:dyDescent="0.25">
      <c r="A11039" s="3">
        <v>18523</v>
      </c>
      <c r="B11039" s="1" t="s">
        <v>55172</v>
      </c>
      <c r="C11039" s="1" t="s">
        <v>15</v>
      </c>
      <c r="D11039" s="1" t="s">
        <v>40</v>
      </c>
      <c r="E11039" s="1">
        <v>20487866424</v>
      </c>
      <c r="F11039" s="1" t="s">
        <v>55173</v>
      </c>
      <c r="G11039" s="1">
        <v>41542172</v>
      </c>
      <c r="H11039" s="1" t="s">
        <v>55174</v>
      </c>
      <c r="I11039" s="2">
        <v>45082</v>
      </c>
      <c r="J11039" s="15" t="str">
        <f>MID(Tabla1[[#This Row],[HORA]],1,5)</f>
        <v>16:09</v>
      </c>
      <c r="K11039" s="16">
        <f>IF(Tabla1[[#This Row],[FECHA]]=I11040,IF(J11040-J11039&gt;0,(J11040-J11039)*1440,0),0)</f>
        <v>2.0000000000001528</v>
      </c>
      <c r="L11039" s="14">
        <f>2+L10780-Datos!$C$8</f>
        <v>9.7600000000000016</v>
      </c>
      <c r="M11039" s="13" t="s">
        <v>56019</v>
      </c>
      <c r="N11039" s="1" t="s">
        <v>43251</v>
      </c>
      <c r="O11039" s="1">
        <v>20</v>
      </c>
      <c r="P11039" s="1" t="s">
        <v>986</v>
      </c>
      <c r="Q11039" s="4" t="s">
        <v>21</v>
      </c>
    </row>
    <row r="11040" spans="1:17" ht="22.5" x14ac:dyDescent="0.25">
      <c r="A11040" s="3">
        <v>14292</v>
      </c>
      <c r="B11040" s="1" t="s">
        <v>43889</v>
      </c>
      <c r="C11040" s="1" t="s">
        <v>15</v>
      </c>
      <c r="D11040" s="1" t="s">
        <v>40</v>
      </c>
      <c r="E11040" s="1">
        <v>27438076</v>
      </c>
      <c r="F11040" s="1" t="s">
        <v>43890</v>
      </c>
      <c r="G11040" s="1">
        <v>44110108</v>
      </c>
      <c r="H11040" s="1" t="s">
        <v>6851</v>
      </c>
      <c r="I11040" s="2">
        <v>45082</v>
      </c>
      <c r="J11040" s="15" t="str">
        <f>MID(Tabla1[[#This Row],[HORA]],1,5)</f>
        <v>16:11</v>
      </c>
      <c r="K11040" s="16">
        <f>IF(Tabla1[[#This Row],[FECHA]]=I11041,IF(J11041-J11040&gt;0,(J11041-J11040)*1440,0),0)</f>
        <v>0.99999999999983658</v>
      </c>
      <c r="L11040" s="14">
        <f>2+L10781-Datos!$C$8</f>
        <v>11.850000000000001</v>
      </c>
      <c r="M11040" s="13" t="s">
        <v>56021</v>
      </c>
      <c r="N11040" s="1" t="s">
        <v>847</v>
      </c>
      <c r="O11040" s="1">
        <v>20</v>
      </c>
      <c r="P11040" s="1" t="s">
        <v>986</v>
      </c>
      <c r="Q11040" s="4" t="s">
        <v>21</v>
      </c>
    </row>
    <row r="11041" spans="1:17" ht="22.5" x14ac:dyDescent="0.25">
      <c r="A11041" s="3">
        <v>14293</v>
      </c>
      <c r="B11041" s="1" t="s">
        <v>43891</v>
      </c>
      <c r="C11041" s="1" t="s">
        <v>15</v>
      </c>
      <c r="D11041" s="1" t="s">
        <v>71</v>
      </c>
      <c r="E11041" s="1">
        <v>76432079</v>
      </c>
      <c r="F11041" s="1" t="s">
        <v>43892</v>
      </c>
      <c r="G11041" s="1">
        <v>70505587</v>
      </c>
      <c r="H11041" s="1" t="s">
        <v>43893</v>
      </c>
      <c r="I11041" s="2">
        <v>45082</v>
      </c>
      <c r="J11041" s="15" t="str">
        <f>MID(Tabla1[[#This Row],[HORA]],1,5)</f>
        <v>16:12</v>
      </c>
      <c r="K11041" s="16">
        <f>IF(Tabla1[[#This Row],[FECHA]]=I11042,IF(J11042-J11041&gt;0,(J11042-J11041)*1440,0),0)</f>
        <v>2.0000000000001528</v>
      </c>
      <c r="L11041" s="14">
        <f>2+L10782-Datos!$C$8</f>
        <v>9.1900000000000013</v>
      </c>
      <c r="M11041" s="13" t="s">
        <v>56022</v>
      </c>
      <c r="N11041" s="1" t="s">
        <v>5854</v>
      </c>
      <c r="O11041" s="1">
        <v>15</v>
      </c>
      <c r="P11041" s="1" t="s">
        <v>986</v>
      </c>
      <c r="Q11041" s="4" t="s">
        <v>21</v>
      </c>
    </row>
    <row r="11042" spans="1:17" ht="22.5" x14ac:dyDescent="0.25">
      <c r="A11042" s="3">
        <v>9349</v>
      </c>
      <c r="B11042" s="1" t="s">
        <v>29215</v>
      </c>
      <c r="C11042" s="1" t="s">
        <v>15</v>
      </c>
      <c r="D11042" s="1" t="s">
        <v>33</v>
      </c>
      <c r="E11042" s="1">
        <v>17457033</v>
      </c>
      <c r="F11042" s="1" t="s">
        <v>29216</v>
      </c>
      <c r="G11042" s="1">
        <v>2240263</v>
      </c>
      <c r="H11042" s="1" t="s">
        <v>29217</v>
      </c>
      <c r="I11042" s="2">
        <v>45082</v>
      </c>
      <c r="J11042" s="15" t="str">
        <f>MID(Tabla1[[#This Row],[HORA]],1,5)</f>
        <v>16:14</v>
      </c>
      <c r="K11042" s="16">
        <f>IF(Tabla1[[#This Row],[FECHA]]=I11043,IF(J11043-J11042&gt;0,(J11043-J11042)*1440,0),0)</f>
        <v>0.99999999999999645</v>
      </c>
      <c r="L11042" s="14">
        <f>2+L10783-Datos!$C$8</f>
        <v>10.920000000000002</v>
      </c>
      <c r="M11042" s="13" t="s">
        <v>56024</v>
      </c>
      <c r="N11042" s="1" t="s">
        <v>29218</v>
      </c>
      <c r="O11042" s="1">
        <v>20</v>
      </c>
      <c r="P11042" s="1" t="s">
        <v>45</v>
      </c>
      <c r="Q11042" s="4" t="s">
        <v>21</v>
      </c>
    </row>
    <row r="11043" spans="1:17" ht="22.5" x14ac:dyDescent="0.25">
      <c r="A11043" s="3">
        <v>14294</v>
      </c>
      <c r="B11043" s="1" t="s">
        <v>43894</v>
      </c>
      <c r="C11043" s="1" t="s">
        <v>15</v>
      </c>
      <c r="D11043" s="1" t="s">
        <v>61</v>
      </c>
      <c r="E11043" s="1">
        <v>45108017</v>
      </c>
      <c r="F11043" s="1" t="s">
        <v>43895</v>
      </c>
      <c r="G11043" s="1">
        <v>47229202</v>
      </c>
      <c r="H11043" s="1" t="s">
        <v>43896</v>
      </c>
      <c r="I11043" s="2">
        <v>45082</v>
      </c>
      <c r="J11043" s="15" t="str">
        <f>MID(Tabla1[[#This Row],[HORA]],1,5)</f>
        <v>16:15</v>
      </c>
      <c r="K11043" s="16">
        <f>IF(Tabla1[[#This Row],[FECHA]]=I11044,IF(J11044-J11043&gt;0,(J11044-J11043)*1440,0),0)</f>
        <v>1.9999999999999929</v>
      </c>
      <c r="L11043" s="14">
        <f>2+L10784-Datos!$C$8</f>
        <v>12.780000000000001</v>
      </c>
      <c r="M11043" s="13" t="s">
        <v>56025</v>
      </c>
      <c r="N11043" s="1" t="s">
        <v>43897</v>
      </c>
      <c r="O11043" s="1">
        <v>50</v>
      </c>
      <c r="P11043" s="1" t="s">
        <v>986</v>
      </c>
      <c r="Q11043" s="4" t="s">
        <v>21</v>
      </c>
    </row>
    <row r="11044" spans="1:17" ht="22.5" x14ac:dyDescent="0.25">
      <c r="A11044" s="3">
        <v>14295</v>
      </c>
      <c r="B11044" s="1" t="s">
        <v>43898</v>
      </c>
      <c r="C11044" s="1" t="s">
        <v>15</v>
      </c>
      <c r="D11044" s="1" t="s">
        <v>119</v>
      </c>
      <c r="E11044" s="1">
        <v>5387715</v>
      </c>
      <c r="F11044" s="1" t="s">
        <v>43899</v>
      </c>
      <c r="G11044" s="1">
        <v>5387715</v>
      </c>
      <c r="H11044" s="1" t="s">
        <v>43899</v>
      </c>
      <c r="I11044" s="2">
        <v>45082</v>
      </c>
      <c r="J11044" s="15" t="str">
        <f>MID(Tabla1[[#This Row],[HORA]],1,5)</f>
        <v>16:17</v>
      </c>
      <c r="K11044" s="16">
        <f>IF(Tabla1[[#This Row],[FECHA]]=I11045,IF(J11045-J11044&gt;0,(J11045-J11044)*1440,0),0)</f>
        <v>7.9999999999999716</v>
      </c>
      <c r="L11044" s="14">
        <f>2+L10785-Datos!$C$8</f>
        <v>10.08</v>
      </c>
      <c r="M11044" s="13" t="s">
        <v>56027</v>
      </c>
      <c r="N11044" s="1" t="s">
        <v>1715</v>
      </c>
      <c r="O11044" s="1">
        <v>20</v>
      </c>
      <c r="P11044" s="1" t="s">
        <v>986</v>
      </c>
      <c r="Q11044" s="4" t="s">
        <v>21</v>
      </c>
    </row>
    <row r="11045" spans="1:17" ht="22.5" x14ac:dyDescent="0.25">
      <c r="A11045" s="3">
        <v>14296</v>
      </c>
      <c r="B11045" s="1" t="s">
        <v>43900</v>
      </c>
      <c r="C11045" s="1" t="s">
        <v>15</v>
      </c>
      <c r="D11045" s="1" t="s">
        <v>82</v>
      </c>
      <c r="E11045" s="1">
        <v>72641053</v>
      </c>
      <c r="F11045" s="1" t="s">
        <v>43901</v>
      </c>
      <c r="G11045" s="1">
        <v>2240267</v>
      </c>
      <c r="H11045" s="1" t="s">
        <v>43902</v>
      </c>
      <c r="I11045" s="2">
        <v>45082</v>
      </c>
      <c r="J11045" s="15" t="str">
        <f>MID(Tabla1[[#This Row],[HORA]],1,5)</f>
        <v>16:25</v>
      </c>
      <c r="K11045" s="16">
        <f>IF(Tabla1[[#This Row],[FECHA]]=I11046,IF(J11046-J11045&gt;0,(J11046-J11045)*1440,0),0)</f>
        <v>1.9999999999999929</v>
      </c>
      <c r="L11045" s="14">
        <f>2+L10786-Datos!$C$8</f>
        <v>10.74</v>
      </c>
      <c r="M11045" s="13" t="s">
        <v>56035</v>
      </c>
      <c r="N11045" s="1" t="s">
        <v>43903</v>
      </c>
      <c r="O11045" s="1">
        <v>30</v>
      </c>
      <c r="P11045" s="1" t="s">
        <v>986</v>
      </c>
      <c r="Q11045" s="4" t="s">
        <v>21</v>
      </c>
    </row>
    <row r="11046" spans="1:17" ht="22.5" x14ac:dyDescent="0.25">
      <c r="A11046" s="3">
        <v>9350</v>
      </c>
      <c r="B11046" s="1" t="s">
        <v>29219</v>
      </c>
      <c r="C11046" s="1" t="s">
        <v>15</v>
      </c>
      <c r="D11046" s="1" t="s">
        <v>161</v>
      </c>
      <c r="E11046" s="1">
        <v>72565545</v>
      </c>
      <c r="F11046" s="1" t="s">
        <v>29220</v>
      </c>
      <c r="G11046" s="1">
        <v>2240268</v>
      </c>
      <c r="H11046" s="1" t="s">
        <v>29221</v>
      </c>
      <c r="I11046" s="2">
        <v>45082</v>
      </c>
      <c r="J11046" s="15" t="str">
        <f>MID(Tabla1[[#This Row],[HORA]],1,5)</f>
        <v>16:27</v>
      </c>
      <c r="K11046" s="16">
        <f>IF(Tabla1[[#This Row],[FECHA]]=I11047,IF(J11047-J11046&gt;0,(J11047-J11046)*1440,0),0)</f>
        <v>0</v>
      </c>
      <c r="L11046" s="14">
        <f>2+L10787-Datos!$C$8</f>
        <v>10.68</v>
      </c>
      <c r="M11046" s="13" t="s">
        <v>56037</v>
      </c>
      <c r="N11046" s="1" t="s">
        <v>29222</v>
      </c>
      <c r="O11046" s="1">
        <v>20</v>
      </c>
      <c r="P11046" s="1" t="s">
        <v>45</v>
      </c>
      <c r="Q11046" s="4" t="s">
        <v>21</v>
      </c>
    </row>
    <row r="11047" spans="1:17" ht="22.5" x14ac:dyDescent="0.25">
      <c r="A11047" s="3">
        <v>14297</v>
      </c>
      <c r="B11047" s="1" t="s">
        <v>43904</v>
      </c>
      <c r="C11047" s="1" t="s">
        <v>15</v>
      </c>
      <c r="D11047" s="1" t="s">
        <v>23</v>
      </c>
      <c r="E11047" s="1">
        <v>40707410</v>
      </c>
      <c r="F11047" s="1" t="s">
        <v>43905</v>
      </c>
      <c r="G11047" s="1">
        <v>2240269</v>
      </c>
      <c r="H11047" s="1" t="s">
        <v>43906</v>
      </c>
      <c r="I11047" s="2">
        <v>45082</v>
      </c>
      <c r="J11047" s="15" t="str">
        <f>MID(Tabla1[[#This Row],[HORA]],1,5)</f>
        <v>16:27</v>
      </c>
      <c r="K11047" s="16">
        <f>IF(Tabla1[[#This Row],[FECHA]]=I11048,IF(J11048-J11047&gt;0,(J11048-J11047)*1440,0),0)</f>
        <v>1.9999999999999929</v>
      </c>
      <c r="L11047" s="14">
        <f>2+L10788-Datos!$C$8</f>
        <v>8.7800000000000011</v>
      </c>
      <c r="M11047" s="13" t="s">
        <v>56037</v>
      </c>
      <c r="N11047" s="1" t="s">
        <v>43907</v>
      </c>
      <c r="O11047" s="1">
        <v>30</v>
      </c>
      <c r="P11047" s="1" t="s">
        <v>986</v>
      </c>
      <c r="Q11047" s="4" t="s">
        <v>21</v>
      </c>
    </row>
    <row r="11048" spans="1:17" ht="22.5" x14ac:dyDescent="0.25">
      <c r="A11048" s="3">
        <v>9351</v>
      </c>
      <c r="B11048" s="1" t="s">
        <v>29223</v>
      </c>
      <c r="C11048" s="1" t="s">
        <v>15</v>
      </c>
      <c r="D11048" s="1" t="s">
        <v>71</v>
      </c>
      <c r="E11048" s="1">
        <v>43527228</v>
      </c>
      <c r="F11048" s="1" t="s">
        <v>29224</v>
      </c>
      <c r="G11048" s="1">
        <v>45477784</v>
      </c>
      <c r="H11048" s="1" t="s">
        <v>29225</v>
      </c>
      <c r="I11048" s="2">
        <v>45082</v>
      </c>
      <c r="J11048" s="15" t="str">
        <f>MID(Tabla1[[#This Row],[HORA]],1,5)</f>
        <v>16:29</v>
      </c>
      <c r="K11048" s="16">
        <f>IF(Tabla1[[#This Row],[FECHA]]=I11049,IF(J11049-J11048&gt;0,(J11049-J11048)*1440,0),0)</f>
        <v>0.99999999999999645</v>
      </c>
      <c r="L11048" s="14">
        <f>2+L10789-Datos!$C$8</f>
        <v>9.7900000000000009</v>
      </c>
      <c r="M11048" s="13" t="s">
        <v>56039</v>
      </c>
      <c r="N11048" s="1" t="s">
        <v>14554</v>
      </c>
      <c r="O11048" s="1">
        <v>10</v>
      </c>
      <c r="P11048" s="1" t="s">
        <v>45</v>
      </c>
      <c r="Q11048" s="4" t="s">
        <v>21</v>
      </c>
    </row>
    <row r="11049" spans="1:17" ht="22.5" x14ac:dyDescent="0.25">
      <c r="A11049" s="3">
        <v>14298</v>
      </c>
      <c r="B11049" s="1" t="s">
        <v>43908</v>
      </c>
      <c r="C11049" s="1" t="s">
        <v>15</v>
      </c>
      <c r="D11049" s="1" t="s">
        <v>77</v>
      </c>
      <c r="E11049" s="1">
        <v>16407156</v>
      </c>
      <c r="F11049" s="1" t="s">
        <v>2687</v>
      </c>
      <c r="G11049" s="1">
        <v>3882487</v>
      </c>
      <c r="H11049" s="1" t="s">
        <v>2688</v>
      </c>
      <c r="I11049" s="2">
        <v>45082</v>
      </c>
      <c r="J11049" s="15" t="str">
        <f>MID(Tabla1[[#This Row],[HORA]],1,5)</f>
        <v>16:30</v>
      </c>
      <c r="K11049" s="16">
        <f>IF(Tabla1[[#This Row],[FECHA]]=I11050,IF(J11050-J11049&gt;0,(J11050-J11049)*1440,0),0)</f>
        <v>2.0000000000001528</v>
      </c>
      <c r="L11049" s="14">
        <f>2+L10790-Datos!$C$8</f>
        <v>11.16</v>
      </c>
      <c r="M11049" s="13" t="s">
        <v>56040</v>
      </c>
      <c r="N11049" s="1" t="s">
        <v>43909</v>
      </c>
      <c r="O11049" s="1">
        <v>20</v>
      </c>
      <c r="P11049" s="1" t="s">
        <v>986</v>
      </c>
      <c r="Q11049" s="4" t="s">
        <v>21</v>
      </c>
    </row>
    <row r="11050" spans="1:17" ht="22.5" x14ac:dyDescent="0.25">
      <c r="A11050" s="3">
        <v>9352</v>
      </c>
      <c r="B11050" s="1" t="s">
        <v>29226</v>
      </c>
      <c r="C11050" s="1" t="s">
        <v>15</v>
      </c>
      <c r="D11050" s="1" t="s">
        <v>71</v>
      </c>
      <c r="E11050" s="1">
        <v>16734397</v>
      </c>
      <c r="F11050" s="1" t="s">
        <v>29227</v>
      </c>
      <c r="G11050" s="1">
        <v>40838266</v>
      </c>
      <c r="H11050" s="1" t="s">
        <v>29228</v>
      </c>
      <c r="I11050" s="2">
        <v>45082</v>
      </c>
      <c r="J11050" s="15" t="str">
        <f>MID(Tabla1[[#This Row],[HORA]],1,5)</f>
        <v>16:32</v>
      </c>
      <c r="K11050" s="16">
        <f>IF(Tabla1[[#This Row],[FECHA]]=I11051,IF(J11051-J11050&gt;0,(J11051-J11050)*1440,0),0)</f>
        <v>0</v>
      </c>
      <c r="L11050" s="14">
        <f>2+L10791-Datos!$C$8</f>
        <v>10.91</v>
      </c>
      <c r="M11050" s="13" t="s">
        <v>56042</v>
      </c>
      <c r="N11050" s="1" t="s">
        <v>29229</v>
      </c>
      <c r="O11050" s="1">
        <v>30</v>
      </c>
      <c r="P11050" s="1" t="s">
        <v>45</v>
      </c>
      <c r="Q11050" s="4" t="s">
        <v>21</v>
      </c>
    </row>
    <row r="11051" spans="1:17" ht="22.5" x14ac:dyDescent="0.25">
      <c r="A11051" s="3">
        <v>9353</v>
      </c>
      <c r="B11051" s="1" t="s">
        <v>29226</v>
      </c>
      <c r="C11051" s="1" t="s">
        <v>15</v>
      </c>
      <c r="D11051" s="1" t="s">
        <v>71</v>
      </c>
      <c r="E11051" s="1">
        <v>16734397</v>
      </c>
      <c r="F11051" s="1" t="s">
        <v>29227</v>
      </c>
      <c r="G11051" s="1">
        <v>40838266</v>
      </c>
      <c r="H11051" s="1" t="s">
        <v>29228</v>
      </c>
      <c r="I11051" s="2">
        <v>45082</v>
      </c>
      <c r="J11051" s="15" t="str">
        <f>MID(Tabla1[[#This Row],[HORA]],1,5)</f>
        <v>16:32</v>
      </c>
      <c r="K11051" s="16">
        <f>IF(Tabla1[[#This Row],[FECHA]]=I11052,IF(J11052-J11051&gt;0,(J11052-J11051)*1440,0),0)</f>
        <v>2.9999999999998295</v>
      </c>
      <c r="L11051" s="14">
        <f>2+L10792-Datos!$C$8</f>
        <v>13.850000000000001</v>
      </c>
      <c r="M11051" s="13" t="s">
        <v>56042</v>
      </c>
      <c r="N11051" s="1" t="s">
        <v>29230</v>
      </c>
      <c r="O11051" s="1">
        <v>30</v>
      </c>
      <c r="P11051" s="1" t="s">
        <v>45</v>
      </c>
      <c r="Q11051" s="4" t="s">
        <v>21</v>
      </c>
    </row>
    <row r="11052" spans="1:17" ht="22.5" x14ac:dyDescent="0.25">
      <c r="A11052" s="3">
        <v>14299</v>
      </c>
      <c r="B11052" s="1" t="s">
        <v>43910</v>
      </c>
      <c r="C11052" s="1" t="s">
        <v>15</v>
      </c>
      <c r="D11052" s="1" t="s">
        <v>1847</v>
      </c>
      <c r="E11052" s="1">
        <v>16679722</v>
      </c>
      <c r="F11052" s="1" t="s">
        <v>43911</v>
      </c>
      <c r="G11052" s="1">
        <v>2240275</v>
      </c>
      <c r="H11052" s="1" t="s">
        <v>43912</v>
      </c>
      <c r="I11052" s="2">
        <v>45082</v>
      </c>
      <c r="J11052" s="15" t="str">
        <f>MID(Tabla1[[#This Row],[HORA]],1,5)</f>
        <v>16:35</v>
      </c>
      <c r="K11052" s="16">
        <f>IF(Tabla1[[#This Row],[FECHA]]=I11053,IF(J11053-J11052&gt;0,(J11053-J11052)*1440,0),0)</f>
        <v>2.9999999999999893</v>
      </c>
      <c r="L11052" s="14">
        <f>2+L10793-Datos!$C$8</f>
        <v>11</v>
      </c>
      <c r="M11052" s="13" t="s">
        <v>56045</v>
      </c>
      <c r="N11052" s="1" t="s">
        <v>1531</v>
      </c>
      <c r="O11052" s="1">
        <v>10</v>
      </c>
      <c r="P11052" s="1" t="s">
        <v>986</v>
      </c>
      <c r="Q11052" s="4" t="s">
        <v>21</v>
      </c>
    </row>
    <row r="11053" spans="1:17" ht="22.5" x14ac:dyDescent="0.25">
      <c r="A11053" s="3">
        <v>14300</v>
      </c>
      <c r="B11053" s="1" t="s">
        <v>43913</v>
      </c>
      <c r="C11053" s="1" t="s">
        <v>15</v>
      </c>
      <c r="D11053" s="1" t="s">
        <v>40</v>
      </c>
      <c r="E11053" s="1">
        <v>74850751</v>
      </c>
      <c r="F11053" s="1" t="s">
        <v>43914</v>
      </c>
      <c r="G11053" s="1">
        <v>2240276</v>
      </c>
      <c r="H11053" s="1" t="s">
        <v>43915</v>
      </c>
      <c r="I11053" s="2">
        <v>45082</v>
      </c>
      <c r="J11053" s="15" t="str">
        <f>MID(Tabla1[[#This Row],[HORA]],1,5)</f>
        <v>16:38</v>
      </c>
      <c r="K11053" s="16">
        <f>IF(Tabla1[[#This Row],[FECHA]]=I11054,IF(J11054-J11053&gt;0,(J11054-J11053)*1440,0),0)</f>
        <v>6.9999999999999751</v>
      </c>
      <c r="L11053" s="14">
        <f>2+L10794-Datos!$C$8</f>
        <v>9.2100000000000009</v>
      </c>
      <c r="M11053" s="13" t="s">
        <v>56048</v>
      </c>
      <c r="N11053" s="1" t="s">
        <v>43916</v>
      </c>
      <c r="O11053" s="1">
        <v>15</v>
      </c>
      <c r="P11053" s="1" t="s">
        <v>986</v>
      </c>
      <c r="Q11053" s="4" t="s">
        <v>21</v>
      </c>
    </row>
    <row r="11054" spans="1:17" ht="22.5" x14ac:dyDescent="0.25">
      <c r="A11054" s="3">
        <v>3252</v>
      </c>
      <c r="B11054" s="1" t="s">
        <v>10134</v>
      </c>
      <c r="C11054" s="1" t="s">
        <v>15</v>
      </c>
      <c r="D11054" s="1" t="s">
        <v>40</v>
      </c>
      <c r="E11054" s="1">
        <v>80226973</v>
      </c>
      <c r="F11054" s="1" t="s">
        <v>10135</v>
      </c>
      <c r="G11054" s="1">
        <v>80226973</v>
      </c>
      <c r="H11054" s="1" t="s">
        <v>10135</v>
      </c>
      <c r="I11054" s="2">
        <v>45082</v>
      </c>
      <c r="J11054" s="15" t="str">
        <f>MID(Tabla1[[#This Row],[HORA]],1,5)</f>
        <v>16:45</v>
      </c>
      <c r="K11054" s="16">
        <f>IF(Tabla1[[#This Row],[FECHA]]=I11055,IF(J11055-J11054&gt;0,(J11055-J11054)*1440,0),0)</f>
        <v>6.0000000000001386</v>
      </c>
      <c r="L11054" s="14">
        <f>2+L10795-Datos!$C$8</f>
        <v>10</v>
      </c>
      <c r="M11054" s="13" t="s">
        <v>56055</v>
      </c>
      <c r="N11054" s="1" t="s">
        <v>1715</v>
      </c>
      <c r="O11054" s="1">
        <v>8</v>
      </c>
      <c r="P11054" s="1" t="s">
        <v>818</v>
      </c>
      <c r="Q11054" s="4" t="s">
        <v>21</v>
      </c>
    </row>
    <row r="11055" spans="1:17" ht="22.5" x14ac:dyDescent="0.25">
      <c r="A11055" s="3">
        <v>9354</v>
      </c>
      <c r="B11055" s="1" t="s">
        <v>29231</v>
      </c>
      <c r="C11055" s="1" t="s">
        <v>15</v>
      </c>
      <c r="D11055" s="1" t="s">
        <v>33</v>
      </c>
      <c r="E11055" s="1">
        <v>76979499</v>
      </c>
      <c r="F11055" s="1" t="s">
        <v>29232</v>
      </c>
      <c r="G11055" s="1">
        <v>74939338</v>
      </c>
      <c r="H11055" s="1" t="s">
        <v>29233</v>
      </c>
      <c r="I11055" s="2">
        <v>45082</v>
      </c>
      <c r="J11055" s="15" t="str">
        <f>MID(Tabla1[[#This Row],[HORA]],1,5)</f>
        <v>16:51</v>
      </c>
      <c r="K11055" s="16">
        <f>IF(Tabla1[[#This Row],[FECHA]]=I11056,IF(J11056-J11055&gt;0,(J11056-J11055)*1440,0),0)</f>
        <v>0</v>
      </c>
      <c r="L11055" s="14">
        <f>2+L10796-Datos!$C$8</f>
        <v>8.74</v>
      </c>
      <c r="M11055" s="13" t="s">
        <v>56061</v>
      </c>
      <c r="N11055" s="1" t="s">
        <v>3305</v>
      </c>
      <c r="O11055" s="1">
        <v>25</v>
      </c>
      <c r="P11055" s="1" t="s">
        <v>45</v>
      </c>
      <c r="Q11055" s="4" t="s">
        <v>21</v>
      </c>
    </row>
    <row r="11056" spans="1:17" ht="22.5" x14ac:dyDescent="0.25">
      <c r="A11056" s="3">
        <v>14301</v>
      </c>
      <c r="B11056" s="1" t="s">
        <v>43917</v>
      </c>
      <c r="C11056" s="1" t="s">
        <v>15</v>
      </c>
      <c r="D11056" s="1" t="s">
        <v>71</v>
      </c>
      <c r="E11056" s="1">
        <v>43628035</v>
      </c>
      <c r="F11056" s="1" t="s">
        <v>43918</v>
      </c>
      <c r="G11056" s="1">
        <v>2240278</v>
      </c>
      <c r="H11056" s="1" t="s">
        <v>3503</v>
      </c>
      <c r="I11056" s="2">
        <v>45082</v>
      </c>
      <c r="J11056" s="15" t="str">
        <f>MID(Tabla1[[#This Row],[HORA]],1,5)</f>
        <v>16:51</v>
      </c>
      <c r="K11056" s="16">
        <f>IF(Tabla1[[#This Row],[FECHA]]=I11057,IF(J11057-J11056&gt;0,(J11057-J11056)*1440,0),0)</f>
        <v>4.9999999999999822</v>
      </c>
      <c r="L11056" s="14">
        <f>2+L10797-Datos!$C$8</f>
        <v>11.66</v>
      </c>
      <c r="M11056" s="13" t="s">
        <v>56061</v>
      </c>
      <c r="N11056" s="1" t="s">
        <v>43919</v>
      </c>
      <c r="O11056" s="1">
        <v>25</v>
      </c>
      <c r="P11056" s="1" t="s">
        <v>986</v>
      </c>
      <c r="Q11056" s="4" t="s">
        <v>21</v>
      </c>
    </row>
    <row r="11057" spans="1:17" ht="22.5" x14ac:dyDescent="0.25">
      <c r="A11057" s="3">
        <v>9355</v>
      </c>
      <c r="B11057" s="1" t="s">
        <v>29234</v>
      </c>
      <c r="C11057" s="1" t="s">
        <v>15</v>
      </c>
      <c r="D11057" s="1" t="s">
        <v>23</v>
      </c>
      <c r="E11057" s="1">
        <v>75604055</v>
      </c>
      <c r="F11057" s="1" t="s">
        <v>29235</v>
      </c>
      <c r="G11057" s="1">
        <v>43967657</v>
      </c>
      <c r="H11057" s="1" t="s">
        <v>29236</v>
      </c>
      <c r="I11057" s="2">
        <v>45082</v>
      </c>
      <c r="J11057" s="15" t="str">
        <f>MID(Tabla1[[#This Row],[HORA]],1,5)</f>
        <v>16:56</v>
      </c>
      <c r="K11057" s="16">
        <f>IF(Tabla1[[#This Row],[FECHA]]=I11058,IF(J11058-J11057&gt;0,(J11058-J11057)*1440,0),0)</f>
        <v>0.99999999999983658</v>
      </c>
      <c r="L11057" s="14">
        <f>2+L10798-Datos!$C$8</f>
        <v>14.14</v>
      </c>
      <c r="M11057" s="13" t="s">
        <v>56066</v>
      </c>
      <c r="N11057" s="1" t="s">
        <v>29237</v>
      </c>
      <c r="O11057" s="1">
        <v>15</v>
      </c>
      <c r="P11057" s="1" t="s">
        <v>45</v>
      </c>
      <c r="Q11057" s="4" t="s">
        <v>21</v>
      </c>
    </row>
    <row r="11058" spans="1:17" ht="22.5" x14ac:dyDescent="0.25">
      <c r="A11058" s="3">
        <v>18524</v>
      </c>
      <c r="B11058" s="1" t="s">
        <v>55175</v>
      </c>
      <c r="C11058" s="1" t="s">
        <v>15</v>
      </c>
      <c r="D11058" s="1" t="s">
        <v>40</v>
      </c>
      <c r="E11058" s="1">
        <v>20517099181</v>
      </c>
      <c r="F11058" s="1" t="s">
        <v>55176</v>
      </c>
      <c r="G11058" s="1">
        <v>47224532</v>
      </c>
      <c r="H11058" s="1" t="s">
        <v>55177</v>
      </c>
      <c r="I11058" s="2">
        <v>45082</v>
      </c>
      <c r="J11058" s="15" t="str">
        <f>MID(Tabla1[[#This Row],[HORA]],1,5)</f>
        <v>16:57</v>
      </c>
      <c r="K11058" s="16">
        <f>IF(Tabla1[[#This Row],[FECHA]]=I11059,IF(J11059-J11058&gt;0,(J11059-J11058)*1440,0),0)</f>
        <v>0.99999999999999645</v>
      </c>
      <c r="L11058" s="14">
        <v>2.2999999999999998</v>
      </c>
      <c r="M11058" s="13" t="s">
        <v>56067</v>
      </c>
      <c r="N11058" s="1" t="s">
        <v>55178</v>
      </c>
      <c r="O11058" s="1">
        <v>15</v>
      </c>
      <c r="P11058" s="1" t="s">
        <v>986</v>
      </c>
      <c r="Q11058" s="4" t="s">
        <v>21</v>
      </c>
    </row>
    <row r="11059" spans="1:17" ht="22.5" x14ac:dyDescent="0.25">
      <c r="A11059" s="3">
        <v>9356</v>
      </c>
      <c r="B11059" s="1" t="s">
        <v>29238</v>
      </c>
      <c r="C11059" s="1" t="s">
        <v>15</v>
      </c>
      <c r="D11059" s="1" t="s">
        <v>40</v>
      </c>
      <c r="E11059" s="1">
        <v>16659798</v>
      </c>
      <c r="F11059" s="1" t="s">
        <v>29239</v>
      </c>
      <c r="G11059" s="1">
        <v>2240279</v>
      </c>
      <c r="H11059" s="1" t="s">
        <v>29240</v>
      </c>
      <c r="I11059" s="2">
        <v>45082</v>
      </c>
      <c r="J11059" s="15" t="str">
        <f>MID(Tabla1[[#This Row],[HORA]],1,5)</f>
        <v>16:58</v>
      </c>
      <c r="K11059" s="16">
        <f>IF(Tabla1[[#This Row],[FECHA]]=I11060,IF(J11060-J11059&gt;0,(J11060-J11059)*1440,0),0)</f>
        <v>0</v>
      </c>
      <c r="L11059" s="14">
        <v>3.5</v>
      </c>
      <c r="M11059" s="13" t="s">
        <v>56068</v>
      </c>
      <c r="N11059" s="1" t="s">
        <v>19601</v>
      </c>
      <c r="O11059" s="1">
        <v>25</v>
      </c>
      <c r="P11059" s="1" t="s">
        <v>45</v>
      </c>
      <c r="Q11059" s="4" t="s">
        <v>21</v>
      </c>
    </row>
    <row r="11060" spans="1:17" ht="22.5" x14ac:dyDescent="0.25">
      <c r="A11060" s="3">
        <v>14302</v>
      </c>
      <c r="B11060" s="1" t="s">
        <v>43920</v>
      </c>
      <c r="C11060" s="1" t="s">
        <v>15</v>
      </c>
      <c r="D11060" s="1" t="s">
        <v>33</v>
      </c>
      <c r="E11060" s="1">
        <v>70575436</v>
      </c>
      <c r="F11060" s="1" t="s">
        <v>43921</v>
      </c>
      <c r="G11060" s="1">
        <v>16737534</v>
      </c>
      <c r="H11060" s="1" t="s">
        <v>34065</v>
      </c>
      <c r="I11060" s="2">
        <v>45082</v>
      </c>
      <c r="J11060" s="15" t="str">
        <f>MID(Tabla1[[#This Row],[HORA]],1,5)</f>
        <v>16:58</v>
      </c>
      <c r="K11060" s="16">
        <f>IF(Tabla1[[#This Row],[FECHA]]=I11061,IF(J11061-J11060&gt;0,(J11061-J11060)*1440,0),0)</f>
        <v>2.9999999999999893</v>
      </c>
      <c r="L11060" s="14">
        <v>5</v>
      </c>
      <c r="M11060" s="13" t="s">
        <v>56068</v>
      </c>
      <c r="N11060" s="1" t="s">
        <v>1531</v>
      </c>
      <c r="O11060" s="1">
        <v>10</v>
      </c>
      <c r="P11060" s="1" t="s">
        <v>986</v>
      </c>
      <c r="Q11060" s="4" t="s">
        <v>21</v>
      </c>
    </row>
    <row r="11061" spans="1:17" ht="22.5" x14ac:dyDescent="0.25">
      <c r="A11061" s="3">
        <v>14303</v>
      </c>
      <c r="B11061" s="1" t="s">
        <v>43922</v>
      </c>
      <c r="C11061" s="1" t="s">
        <v>15</v>
      </c>
      <c r="D11061" s="1" t="s">
        <v>33</v>
      </c>
      <c r="E11061" s="1">
        <v>16537227</v>
      </c>
      <c r="F11061" s="1" t="s">
        <v>2024</v>
      </c>
      <c r="G11061" s="1">
        <v>2240281</v>
      </c>
      <c r="H11061" s="1" t="s">
        <v>2293</v>
      </c>
      <c r="I11061" s="2">
        <v>45082</v>
      </c>
      <c r="J11061" s="15" t="str">
        <f>MID(Tabla1[[#This Row],[HORA]],1,5)</f>
        <v>17:01</v>
      </c>
      <c r="K11061" s="16">
        <f>IF(Tabla1[[#This Row],[FECHA]]=I11062,IF(J11062-J11061&gt;0,(J11062-J11061)*1440,0),0)</f>
        <v>1.0000000000001563</v>
      </c>
      <c r="L11061" s="14">
        <v>2.35</v>
      </c>
      <c r="M11061" s="13" t="s">
        <v>56071</v>
      </c>
      <c r="N11061" s="1" t="s">
        <v>1531</v>
      </c>
      <c r="O11061" s="1">
        <v>10</v>
      </c>
      <c r="P11061" s="1" t="s">
        <v>986</v>
      </c>
      <c r="Q11061" s="4" t="s">
        <v>21</v>
      </c>
    </row>
    <row r="11062" spans="1:17" ht="22.5" x14ac:dyDescent="0.25">
      <c r="A11062" s="3">
        <v>9357</v>
      </c>
      <c r="B11062" s="1" t="s">
        <v>29241</v>
      </c>
      <c r="C11062" s="1" t="s">
        <v>15</v>
      </c>
      <c r="D11062" s="1" t="s">
        <v>61</v>
      </c>
      <c r="E11062" s="1">
        <v>76447077</v>
      </c>
      <c r="F11062" s="1" t="s">
        <v>29242</v>
      </c>
      <c r="G11062" s="1">
        <v>44572733</v>
      </c>
      <c r="H11062" s="1" t="s">
        <v>29243</v>
      </c>
      <c r="I11062" s="2">
        <v>45082</v>
      </c>
      <c r="J11062" s="15" t="str">
        <f>MID(Tabla1[[#This Row],[HORA]],1,5)</f>
        <v>17:02</v>
      </c>
      <c r="K11062" s="16">
        <f>IF(Tabla1[[#This Row],[FECHA]]=I11063,IF(J11063-J11062&gt;0,(J11063-J11062)*1440,0),0)</f>
        <v>0.99999999999999645</v>
      </c>
      <c r="L11062" s="14">
        <v>4.5</v>
      </c>
      <c r="M11062" s="13" t="s">
        <v>56072</v>
      </c>
      <c r="N11062" s="1" t="s">
        <v>29244</v>
      </c>
      <c r="O11062" s="1">
        <v>35</v>
      </c>
      <c r="P11062" s="1" t="s">
        <v>45</v>
      </c>
      <c r="Q11062" s="4" t="s">
        <v>21</v>
      </c>
    </row>
    <row r="11063" spans="1:17" ht="22.5" x14ac:dyDescent="0.25">
      <c r="A11063" s="3">
        <v>14304</v>
      </c>
      <c r="B11063" s="1" t="s">
        <v>43923</v>
      </c>
      <c r="C11063" s="1" t="s">
        <v>15</v>
      </c>
      <c r="D11063" s="1" t="s">
        <v>40</v>
      </c>
      <c r="E11063" s="1">
        <v>16653273</v>
      </c>
      <c r="F11063" s="1" t="s">
        <v>7805</v>
      </c>
      <c r="G11063" s="1">
        <v>2897705</v>
      </c>
      <c r="H11063" s="1" t="s">
        <v>14133</v>
      </c>
      <c r="I11063" s="2">
        <v>45082</v>
      </c>
      <c r="J11063" s="15" t="str">
        <f>MID(Tabla1[[#This Row],[HORA]],1,5)</f>
        <v>17:03</v>
      </c>
      <c r="K11063" s="16">
        <f>IF(Tabla1[[#This Row],[FECHA]]=I11064,IF(J11064-J11063&gt;0,(J11064-J11063)*1440,0),0)</f>
        <v>0.99999999999999645</v>
      </c>
      <c r="L11063" s="14">
        <v>6.2</v>
      </c>
      <c r="M11063" s="13" t="s">
        <v>56073</v>
      </c>
      <c r="N11063" s="1" t="s">
        <v>43924</v>
      </c>
      <c r="O11063" s="1">
        <v>15</v>
      </c>
      <c r="P11063" s="1" t="s">
        <v>986</v>
      </c>
      <c r="Q11063" s="4" t="s">
        <v>21</v>
      </c>
    </row>
    <row r="11064" spans="1:17" ht="22.5" x14ac:dyDescent="0.25">
      <c r="A11064" s="3">
        <v>14305</v>
      </c>
      <c r="B11064" s="1" t="s">
        <v>43925</v>
      </c>
      <c r="C11064" s="1" t="s">
        <v>15</v>
      </c>
      <c r="D11064" s="1" t="s">
        <v>82</v>
      </c>
      <c r="E11064" s="1">
        <v>16653273</v>
      </c>
      <c r="F11064" s="1" t="s">
        <v>7805</v>
      </c>
      <c r="G11064" s="1">
        <v>224131</v>
      </c>
      <c r="H11064" s="1" t="s">
        <v>43926</v>
      </c>
      <c r="I11064" s="2">
        <v>45082</v>
      </c>
      <c r="J11064" s="15" t="str">
        <f>MID(Tabla1[[#This Row],[HORA]],1,5)</f>
        <v>17:04</v>
      </c>
      <c r="K11064" s="16">
        <f>IF(Tabla1[[#This Row],[FECHA]]=I11065,IF(J11065-J11064&gt;0,(J11065-J11064)*1440,0),0)</f>
        <v>0.99999999999983658</v>
      </c>
      <c r="L11064" s="14">
        <v>3.36</v>
      </c>
      <c r="M11064" s="13" t="s">
        <v>56074</v>
      </c>
      <c r="N11064" s="1" t="s">
        <v>551</v>
      </c>
      <c r="O11064" s="1">
        <v>15</v>
      </c>
      <c r="P11064" s="1" t="s">
        <v>986</v>
      </c>
      <c r="Q11064" s="4" t="s">
        <v>21</v>
      </c>
    </row>
    <row r="11065" spans="1:17" ht="22.5" x14ac:dyDescent="0.25">
      <c r="A11065" s="3">
        <v>17499</v>
      </c>
      <c r="B11065" s="1" t="s">
        <v>52634</v>
      </c>
      <c r="C11065" s="1" t="s">
        <v>15</v>
      </c>
      <c r="D11065" s="1" t="s">
        <v>82</v>
      </c>
      <c r="E11065" s="1">
        <v>20409494294</v>
      </c>
      <c r="F11065" s="1" t="s">
        <v>48709</v>
      </c>
      <c r="G11065" s="1">
        <v>327996</v>
      </c>
      <c r="H11065" s="1" t="s">
        <v>48710</v>
      </c>
      <c r="I11065" s="2">
        <v>45082</v>
      </c>
      <c r="J11065" s="15" t="str">
        <f>MID(Tabla1[[#This Row],[HORA]],1,5)</f>
        <v>17:05</v>
      </c>
      <c r="K11065" s="16">
        <f>IF(Tabla1[[#This Row],[FECHA]]=I11066,IF(J11066-J11065&gt;0,(J11066-J11065)*1440,0),0)</f>
        <v>3.0000000000001492</v>
      </c>
      <c r="L11065" s="14">
        <v>4.3</v>
      </c>
      <c r="M11065" s="13" t="s">
        <v>56075</v>
      </c>
      <c r="N11065" s="1" t="s">
        <v>52635</v>
      </c>
      <c r="O11065" s="1">
        <v>15</v>
      </c>
      <c r="P11065" s="1" t="s">
        <v>45</v>
      </c>
      <c r="Q11065" s="4" t="s">
        <v>21</v>
      </c>
    </row>
    <row r="11066" spans="1:17" ht="22.5" x14ac:dyDescent="0.25">
      <c r="A11066" s="3">
        <v>14306</v>
      </c>
      <c r="B11066" s="1" t="s">
        <v>43927</v>
      </c>
      <c r="C11066" s="1" t="s">
        <v>15</v>
      </c>
      <c r="D11066" s="1" t="s">
        <v>40</v>
      </c>
      <c r="E11066" s="1">
        <v>41980714</v>
      </c>
      <c r="F11066" s="1" t="s">
        <v>43928</v>
      </c>
      <c r="G11066" s="1">
        <v>3349318</v>
      </c>
      <c r="H11066" s="1" t="s">
        <v>43929</v>
      </c>
      <c r="I11066" s="2">
        <v>45082</v>
      </c>
      <c r="J11066" s="15" t="str">
        <f>MID(Tabla1[[#This Row],[HORA]],1,5)</f>
        <v>17:08</v>
      </c>
      <c r="K11066" s="16">
        <f>IF(Tabla1[[#This Row],[FECHA]]=I11067,IF(J11067-J11066&gt;0,(J11067-J11066)*1440,0),0)</f>
        <v>1.9999999999999929</v>
      </c>
      <c r="L11066" s="14">
        <v>4.54</v>
      </c>
      <c r="M11066" s="13" t="s">
        <v>56078</v>
      </c>
      <c r="N11066" s="1" t="s">
        <v>43930</v>
      </c>
      <c r="O11066" s="1">
        <v>60</v>
      </c>
      <c r="P11066" s="1" t="s">
        <v>986</v>
      </c>
      <c r="Q11066" s="4" t="s">
        <v>21</v>
      </c>
    </row>
    <row r="11067" spans="1:17" ht="22.5" x14ac:dyDescent="0.25">
      <c r="A11067" s="3">
        <v>18525</v>
      </c>
      <c r="B11067" s="1" t="s">
        <v>55179</v>
      </c>
      <c r="C11067" s="1" t="s">
        <v>15</v>
      </c>
      <c r="D11067" s="1" t="s">
        <v>228</v>
      </c>
      <c r="E11067" s="1">
        <v>20603958340</v>
      </c>
      <c r="F11067" s="1" t="s">
        <v>55180</v>
      </c>
      <c r="G11067" s="1">
        <v>2240286</v>
      </c>
      <c r="H11067" s="1" t="s">
        <v>55181</v>
      </c>
      <c r="I11067" s="2">
        <v>45082</v>
      </c>
      <c r="J11067" s="15" t="str">
        <f>MID(Tabla1[[#This Row],[HORA]],1,5)</f>
        <v>17:10</v>
      </c>
      <c r="K11067" s="16">
        <f>IF(Tabla1[[#This Row],[FECHA]]=I11068,IF(J11068-J11067&gt;0,(J11068-J11067)*1440,0),0)</f>
        <v>4.9999999999999822</v>
      </c>
      <c r="L11067" s="14">
        <v>2.21</v>
      </c>
      <c r="M11067" s="13" t="s">
        <v>56080</v>
      </c>
      <c r="N11067" s="1" t="s">
        <v>1531</v>
      </c>
      <c r="O11067" s="1">
        <v>10</v>
      </c>
      <c r="P11067" s="1" t="s">
        <v>986</v>
      </c>
      <c r="Q11067" s="4" t="s">
        <v>21</v>
      </c>
    </row>
    <row r="11068" spans="1:17" ht="22.5" x14ac:dyDescent="0.25">
      <c r="A11068" s="3">
        <v>9358</v>
      </c>
      <c r="B11068" s="1" t="s">
        <v>29245</v>
      </c>
      <c r="C11068" s="1" t="s">
        <v>15</v>
      </c>
      <c r="D11068" s="1" t="s">
        <v>40</v>
      </c>
      <c r="E11068" s="1">
        <v>16651389</v>
      </c>
      <c r="F11068" s="1" t="s">
        <v>29246</v>
      </c>
      <c r="G11068" s="1">
        <v>2240287</v>
      </c>
      <c r="H11068" s="1" t="s">
        <v>29247</v>
      </c>
      <c r="I11068" s="2">
        <v>45082</v>
      </c>
      <c r="J11068" s="15" t="str">
        <f>MID(Tabla1[[#This Row],[HORA]],1,5)</f>
        <v>17:15</v>
      </c>
      <c r="K11068" s="16">
        <f>IF(Tabla1[[#This Row],[FECHA]]=I11069,IF(J11069-J11068&gt;0,(J11069-J11068)*1440,0),0)</f>
        <v>3.9999999999999858</v>
      </c>
      <c r="L11068" s="14">
        <v>3.45</v>
      </c>
      <c r="M11068" s="13" t="s">
        <v>56085</v>
      </c>
      <c r="N11068" s="1" t="s">
        <v>11179</v>
      </c>
      <c r="O11068" s="1">
        <v>10</v>
      </c>
      <c r="P11068" s="1" t="s">
        <v>45</v>
      </c>
      <c r="Q11068" s="4" t="s">
        <v>21</v>
      </c>
    </row>
    <row r="11069" spans="1:17" ht="22.5" x14ac:dyDescent="0.25">
      <c r="A11069" s="3">
        <v>9359</v>
      </c>
      <c r="B11069" s="1" t="s">
        <v>29248</v>
      </c>
      <c r="C11069" s="1" t="s">
        <v>15</v>
      </c>
      <c r="D11069" s="1" t="s">
        <v>71</v>
      </c>
      <c r="E11069" s="1">
        <v>75740645</v>
      </c>
      <c r="F11069" s="1" t="s">
        <v>29249</v>
      </c>
      <c r="G11069" s="1">
        <v>959937</v>
      </c>
      <c r="H11069" s="1" t="s">
        <v>29250</v>
      </c>
      <c r="I11069" s="2">
        <v>45082</v>
      </c>
      <c r="J11069" s="15" t="str">
        <f>MID(Tabla1[[#This Row],[HORA]],1,5)</f>
        <v>17:19</v>
      </c>
      <c r="K11069" s="16">
        <f>IF(Tabla1[[#This Row],[FECHA]]=I11070,IF(J11070-J11069&gt;0,(J11070-J11069)*1440,0),0)</f>
        <v>2.0000000000001528</v>
      </c>
      <c r="L11069" s="14">
        <v>3.14</v>
      </c>
      <c r="M11069" s="13" t="s">
        <v>56089</v>
      </c>
      <c r="N11069" s="1" t="s">
        <v>29251</v>
      </c>
      <c r="O11069" s="1">
        <v>30</v>
      </c>
      <c r="P11069" s="1" t="s">
        <v>45</v>
      </c>
      <c r="Q11069" s="4" t="s">
        <v>21</v>
      </c>
    </row>
    <row r="11070" spans="1:17" ht="22.5" x14ac:dyDescent="0.25">
      <c r="A11070" s="3">
        <v>14307</v>
      </c>
      <c r="B11070" s="1" t="s">
        <v>43931</v>
      </c>
      <c r="C11070" s="1" t="s">
        <v>15</v>
      </c>
      <c r="D11070" s="1" t="s">
        <v>82</v>
      </c>
      <c r="E11070" s="1">
        <v>7604193</v>
      </c>
      <c r="F11070" s="1" t="s">
        <v>43932</v>
      </c>
      <c r="G11070" s="1">
        <v>72032354</v>
      </c>
      <c r="H11070" s="1" t="s">
        <v>43933</v>
      </c>
      <c r="I11070" s="2">
        <v>45082</v>
      </c>
      <c r="J11070" s="15" t="str">
        <f>MID(Tabla1[[#This Row],[HORA]],1,5)</f>
        <v>17:21</v>
      </c>
      <c r="K11070" s="16">
        <f>IF(Tabla1[[#This Row],[FECHA]]=I11071,IF(J11071-J11070&gt;0,(J11071-J11070)*1440,0),0)</f>
        <v>2.9999999999998295</v>
      </c>
      <c r="L11070" s="14">
        <v>4.5199999999999996</v>
      </c>
      <c r="M11070" s="13" t="s">
        <v>56091</v>
      </c>
      <c r="N11070" s="1" t="s">
        <v>43934</v>
      </c>
      <c r="O11070" s="1">
        <v>30</v>
      </c>
      <c r="P11070" s="1" t="s">
        <v>986</v>
      </c>
      <c r="Q11070" s="4" t="s">
        <v>21</v>
      </c>
    </row>
    <row r="11071" spans="1:17" ht="22.5" x14ac:dyDescent="0.25">
      <c r="A11071" s="3">
        <v>17500</v>
      </c>
      <c r="B11071" s="1" t="s">
        <v>52636</v>
      </c>
      <c r="C11071" s="1" t="s">
        <v>15</v>
      </c>
      <c r="D11071" s="1" t="s">
        <v>40</v>
      </c>
      <c r="E11071" s="1">
        <v>20429040583</v>
      </c>
      <c r="F11071" s="1" t="s">
        <v>52637</v>
      </c>
      <c r="G11071" s="1">
        <v>2240289</v>
      </c>
      <c r="H11071" s="1" t="s">
        <v>52638</v>
      </c>
      <c r="I11071" s="2">
        <v>45082</v>
      </c>
      <c r="J11071" s="15" t="str">
        <f>MID(Tabla1[[#This Row],[HORA]],1,5)</f>
        <v>17:24</v>
      </c>
      <c r="K11071" s="16">
        <f>IF(Tabla1[[#This Row],[FECHA]]=I11072,IF(J11072-J11071&gt;0,(J11072-J11071)*1440,0),0)</f>
        <v>1.0000000000001563</v>
      </c>
      <c r="L11071" s="14">
        <v>4.46</v>
      </c>
      <c r="M11071" s="13" t="s">
        <v>56094</v>
      </c>
      <c r="N11071" s="1" t="s">
        <v>52639</v>
      </c>
      <c r="O11071" s="1">
        <v>15</v>
      </c>
      <c r="P11071" s="1" t="s">
        <v>45</v>
      </c>
      <c r="Q11071" s="4" t="s">
        <v>21</v>
      </c>
    </row>
    <row r="11072" spans="1:17" ht="22.5" x14ac:dyDescent="0.25">
      <c r="A11072" s="3">
        <v>14308</v>
      </c>
      <c r="B11072" s="1" t="s">
        <v>43935</v>
      </c>
      <c r="C11072" s="1" t="s">
        <v>15</v>
      </c>
      <c r="D11072" s="1" t="s">
        <v>228</v>
      </c>
      <c r="E11072" s="1">
        <v>16542496</v>
      </c>
      <c r="F11072" s="1" t="s">
        <v>43936</v>
      </c>
      <c r="G11072" s="1">
        <v>2240290</v>
      </c>
      <c r="H11072" s="1" t="s">
        <v>43937</v>
      </c>
      <c r="I11072" s="2">
        <v>45082</v>
      </c>
      <c r="J11072" s="15" t="str">
        <f>MID(Tabla1[[#This Row],[HORA]],1,5)</f>
        <v>17:25</v>
      </c>
      <c r="K11072" s="16">
        <f>IF(Tabla1[[#This Row],[FECHA]]=I11073,IF(J11073-J11072&gt;0,(J11073-J11072)*1440,0),0)</f>
        <v>1.999999999999833</v>
      </c>
      <c r="L11072" s="14">
        <v>4.3600000000000003</v>
      </c>
      <c r="M11072" s="13" t="s">
        <v>56095</v>
      </c>
      <c r="N11072" s="1" t="s">
        <v>27506</v>
      </c>
      <c r="O11072" s="1">
        <v>20</v>
      </c>
      <c r="P11072" s="1" t="s">
        <v>986</v>
      </c>
      <c r="Q11072" s="4" t="s">
        <v>21</v>
      </c>
    </row>
    <row r="11073" spans="1:17" ht="22.5" x14ac:dyDescent="0.25">
      <c r="A11073" s="3">
        <v>18526</v>
      </c>
      <c r="B11073" s="1" t="s">
        <v>55182</v>
      </c>
      <c r="C11073" s="1" t="s">
        <v>15</v>
      </c>
      <c r="D11073" s="1" t="s">
        <v>40</v>
      </c>
      <c r="E11073" s="1">
        <v>20548586632</v>
      </c>
      <c r="F11073" s="1" t="s">
        <v>55183</v>
      </c>
      <c r="G11073" s="1">
        <v>46798761</v>
      </c>
      <c r="H11073" s="1" t="s">
        <v>55184</v>
      </c>
      <c r="I11073" s="2">
        <v>45082</v>
      </c>
      <c r="J11073" s="15" t="str">
        <f>MID(Tabla1[[#This Row],[HORA]],1,5)</f>
        <v>17:27</v>
      </c>
      <c r="K11073" s="16">
        <f>IF(Tabla1[[#This Row],[FECHA]]=I11074,IF(J11074-J11073&gt;0,(J11074-J11073)*1440,0),0)</f>
        <v>0.99999999999999645</v>
      </c>
      <c r="L11073" s="14">
        <v>2.0699999999999998</v>
      </c>
      <c r="M11073" s="13" t="s">
        <v>56097</v>
      </c>
      <c r="N11073" s="1" t="s">
        <v>1715</v>
      </c>
      <c r="O11073" s="1">
        <v>10</v>
      </c>
      <c r="P11073" s="1" t="s">
        <v>986</v>
      </c>
      <c r="Q11073" s="4" t="s">
        <v>21</v>
      </c>
    </row>
    <row r="11074" spans="1:17" ht="22.5" x14ac:dyDescent="0.25">
      <c r="A11074" s="3">
        <v>14309</v>
      </c>
      <c r="B11074" s="1" t="s">
        <v>43938</v>
      </c>
      <c r="C11074" s="1" t="s">
        <v>15</v>
      </c>
      <c r="D11074" s="1" t="s">
        <v>40</v>
      </c>
      <c r="E11074" s="1">
        <v>43196730</v>
      </c>
      <c r="F11074" s="1" t="s">
        <v>38361</v>
      </c>
      <c r="G11074" s="1">
        <v>47428073</v>
      </c>
      <c r="H11074" s="1" t="s">
        <v>38362</v>
      </c>
      <c r="I11074" s="2">
        <v>45082</v>
      </c>
      <c r="J11074" s="15" t="str">
        <f>MID(Tabla1[[#This Row],[HORA]],1,5)</f>
        <v>17:28</v>
      </c>
      <c r="K11074" s="16">
        <f>IF(Tabla1[[#This Row],[FECHA]]=I11075,IF(J11075-J11074&gt;0,(J11075-J11074)*1440,0),0)</f>
        <v>5.0000000000001421</v>
      </c>
      <c r="L11074" s="14">
        <v>3.36</v>
      </c>
      <c r="M11074" s="13" t="s">
        <v>56098</v>
      </c>
      <c r="N11074" s="1" t="s">
        <v>43939</v>
      </c>
      <c r="O11074" s="1">
        <v>50</v>
      </c>
      <c r="P11074" s="1" t="s">
        <v>986</v>
      </c>
      <c r="Q11074" s="4" t="s">
        <v>21</v>
      </c>
    </row>
    <row r="11075" spans="1:17" ht="22.5" x14ac:dyDescent="0.25">
      <c r="A11075" s="3">
        <v>17501</v>
      </c>
      <c r="B11075" s="1" t="s">
        <v>52640</v>
      </c>
      <c r="C11075" s="1" t="s">
        <v>15</v>
      </c>
      <c r="D11075" s="1" t="s">
        <v>40</v>
      </c>
      <c r="E11075" s="1">
        <v>20353947614</v>
      </c>
      <c r="F11075" s="1" t="s">
        <v>48430</v>
      </c>
      <c r="G11075" s="1">
        <v>6104935</v>
      </c>
      <c r="H11075" s="1" t="s">
        <v>49661</v>
      </c>
      <c r="I11075" s="2">
        <v>45082</v>
      </c>
      <c r="J11075" s="15" t="str">
        <f>MID(Tabla1[[#This Row],[HORA]],1,5)</f>
        <v>17:33</v>
      </c>
      <c r="K11075" s="16">
        <f>IF(Tabla1[[#This Row],[FECHA]]=I11076,IF(J11076-J11075&gt;0,(J11076-J11075)*1440,0),0)</f>
        <v>0.99999999999983658</v>
      </c>
      <c r="L11075" s="14">
        <v>2.37</v>
      </c>
      <c r="M11075" s="13" t="s">
        <v>56103</v>
      </c>
      <c r="N11075" s="1" t="s">
        <v>52641</v>
      </c>
      <c r="O11075" s="1">
        <v>40</v>
      </c>
      <c r="P11075" s="1" t="s">
        <v>45</v>
      </c>
      <c r="Q11075" s="4" t="s">
        <v>21</v>
      </c>
    </row>
    <row r="11076" spans="1:17" ht="22.5" x14ac:dyDescent="0.25">
      <c r="A11076" s="3">
        <v>14310</v>
      </c>
      <c r="B11076" s="1" t="s">
        <v>43940</v>
      </c>
      <c r="C11076" s="1" t="s">
        <v>15</v>
      </c>
      <c r="D11076" s="1" t="s">
        <v>33</v>
      </c>
      <c r="E11076" s="1">
        <v>16679986</v>
      </c>
      <c r="F11076" s="1" t="s">
        <v>43941</v>
      </c>
      <c r="G11076" s="1">
        <v>2240294</v>
      </c>
      <c r="H11076" s="1" t="s">
        <v>43942</v>
      </c>
      <c r="I11076" s="2">
        <v>45082</v>
      </c>
      <c r="J11076" s="15" t="str">
        <f>MID(Tabla1[[#This Row],[HORA]],1,5)</f>
        <v>17:34</v>
      </c>
      <c r="K11076" s="16">
        <f>IF(Tabla1[[#This Row],[FECHA]]=I11077,IF(J11077-J11076&gt;0,(J11077-J11076)*1440,0),0)</f>
        <v>0.99999999999999645</v>
      </c>
      <c r="L11076" s="14">
        <v>5.38</v>
      </c>
      <c r="M11076" s="13" t="s">
        <v>56104</v>
      </c>
      <c r="N11076" s="1" t="s">
        <v>1531</v>
      </c>
      <c r="O11076" s="1">
        <v>10</v>
      </c>
      <c r="P11076" s="1" t="s">
        <v>986</v>
      </c>
      <c r="Q11076" s="4" t="s">
        <v>21</v>
      </c>
    </row>
    <row r="11077" spans="1:17" ht="22.5" x14ac:dyDescent="0.25">
      <c r="A11077" s="3">
        <v>363</v>
      </c>
      <c r="B11077" s="1" t="s">
        <v>860</v>
      </c>
      <c r="C11077" s="1" t="s">
        <v>15</v>
      </c>
      <c r="D11077" s="1" t="s">
        <v>172</v>
      </c>
      <c r="E11077" s="1">
        <v>2240295</v>
      </c>
      <c r="F11077" s="1" t="s">
        <v>56</v>
      </c>
      <c r="G11077" s="1">
        <v>2240296</v>
      </c>
      <c r="H11077" s="1" t="s">
        <v>861</v>
      </c>
      <c r="I11077" s="2">
        <v>45082</v>
      </c>
      <c r="J11077" s="15" t="str">
        <f>MID(Tabla1[[#This Row],[HORA]],1,5)</f>
        <v>17:35</v>
      </c>
      <c r="K11077" s="16">
        <f>IF(Tabla1[[#This Row],[FECHA]]=I11078,IF(J11078-J11077&gt;0,(J11078-J11077)*1440,0),0)</f>
        <v>2.9999999999999893</v>
      </c>
      <c r="L11077" s="14">
        <v>7.44</v>
      </c>
      <c r="M11077" s="13" t="s">
        <v>56105</v>
      </c>
      <c r="N11077" s="1" t="s">
        <v>59</v>
      </c>
      <c r="O11077" s="1">
        <v>0</v>
      </c>
      <c r="P11077" s="1" t="s">
        <v>45</v>
      </c>
      <c r="Q11077" s="4" t="s">
        <v>21</v>
      </c>
    </row>
    <row r="11078" spans="1:17" ht="22.5" x14ac:dyDescent="0.25">
      <c r="A11078" s="3">
        <v>9360</v>
      </c>
      <c r="B11078" s="1" t="s">
        <v>29252</v>
      </c>
      <c r="C11078" s="1" t="s">
        <v>15</v>
      </c>
      <c r="D11078" s="1" t="s">
        <v>228</v>
      </c>
      <c r="E11078" s="1">
        <v>16689204</v>
      </c>
      <c r="F11078" s="1" t="s">
        <v>29253</v>
      </c>
      <c r="G11078" s="1">
        <v>2240297</v>
      </c>
      <c r="H11078" s="1" t="s">
        <v>29254</v>
      </c>
      <c r="I11078" s="2">
        <v>45082</v>
      </c>
      <c r="J11078" s="15" t="str">
        <f>MID(Tabla1[[#This Row],[HORA]],1,5)</f>
        <v>17:38</v>
      </c>
      <c r="K11078" s="16">
        <f>IF(Tabla1[[#This Row],[FECHA]]=I11079,IF(J11079-J11078&gt;0,(J11079-J11078)*1440,0),0)</f>
        <v>0.99999999999999645</v>
      </c>
      <c r="L11078" s="14">
        <v>3.31</v>
      </c>
      <c r="M11078" s="13" t="s">
        <v>56108</v>
      </c>
      <c r="N11078" s="1" t="s">
        <v>29255</v>
      </c>
      <c r="O11078" s="1">
        <v>10</v>
      </c>
      <c r="P11078" s="1" t="s">
        <v>45</v>
      </c>
      <c r="Q11078" s="4" t="s">
        <v>21</v>
      </c>
    </row>
    <row r="11079" spans="1:17" ht="22.5" x14ac:dyDescent="0.25">
      <c r="A11079" s="3">
        <v>364</v>
      </c>
      <c r="B11079" s="1" t="s">
        <v>862</v>
      </c>
      <c r="C11079" s="1" t="s">
        <v>15</v>
      </c>
      <c r="D11079" s="1" t="s">
        <v>40</v>
      </c>
      <c r="E11079" s="1">
        <v>2240298</v>
      </c>
      <c r="F11079" s="1" t="s">
        <v>56</v>
      </c>
      <c r="G11079" s="1">
        <v>2240299</v>
      </c>
      <c r="H11079" s="1" t="s">
        <v>57</v>
      </c>
      <c r="I11079" s="2">
        <v>45082</v>
      </c>
      <c r="J11079" s="15" t="str">
        <f>MID(Tabla1[[#This Row],[HORA]],1,5)</f>
        <v>17:39</v>
      </c>
      <c r="K11079" s="16">
        <f>IF(Tabla1[[#This Row],[FECHA]]=I11080,IF(J11080-J11079&gt;0,(J11080-J11079)*1440,0),0)</f>
        <v>0</v>
      </c>
      <c r="L11079" s="14">
        <v>3.12</v>
      </c>
      <c r="M11079" s="13" t="s">
        <v>56109</v>
      </c>
      <c r="N11079" s="1" t="s">
        <v>59</v>
      </c>
      <c r="O11079" s="1">
        <v>0</v>
      </c>
      <c r="P11079" s="1" t="s">
        <v>45</v>
      </c>
      <c r="Q11079" s="4" t="s">
        <v>21</v>
      </c>
    </row>
    <row r="11080" spans="1:17" ht="22.5" x14ac:dyDescent="0.25">
      <c r="A11080" s="3">
        <v>14311</v>
      </c>
      <c r="B11080" s="1" t="s">
        <v>43943</v>
      </c>
      <c r="C11080" s="1" t="s">
        <v>15</v>
      </c>
      <c r="D11080" s="1" t="s">
        <v>71</v>
      </c>
      <c r="E11080" s="1">
        <v>77172014</v>
      </c>
      <c r="F11080" s="1" t="s">
        <v>43944</v>
      </c>
      <c r="G11080" s="1">
        <v>70505587</v>
      </c>
      <c r="H11080" s="1" t="s">
        <v>43893</v>
      </c>
      <c r="I11080" s="2">
        <v>45082</v>
      </c>
      <c r="J11080" s="15" t="str">
        <f>MID(Tabla1[[#This Row],[HORA]],1,5)</f>
        <v>17:39</v>
      </c>
      <c r="K11080" s="16">
        <f>IF(Tabla1[[#This Row],[FECHA]]=I11081,IF(J11081-J11080&gt;0,(J11081-J11080)*1440,0),0)</f>
        <v>2.0000000000001528</v>
      </c>
      <c r="L11080" s="14">
        <v>5.21</v>
      </c>
      <c r="M11080" s="13" t="s">
        <v>56109</v>
      </c>
      <c r="N11080" s="1" t="s">
        <v>43945</v>
      </c>
      <c r="O11080" s="1">
        <v>15</v>
      </c>
      <c r="P11080" s="1" t="s">
        <v>986</v>
      </c>
      <c r="Q11080" s="4" t="s">
        <v>21</v>
      </c>
    </row>
    <row r="11081" spans="1:17" ht="22.5" x14ac:dyDescent="0.25">
      <c r="A11081" s="3">
        <v>14312</v>
      </c>
      <c r="B11081" s="1" t="s">
        <v>43946</v>
      </c>
      <c r="C11081" s="1" t="s">
        <v>15</v>
      </c>
      <c r="D11081" s="1" t="s">
        <v>172</v>
      </c>
      <c r="E11081" s="1">
        <v>75007206</v>
      </c>
      <c r="F11081" s="1" t="s">
        <v>43947</v>
      </c>
      <c r="G11081" s="1">
        <v>71560436</v>
      </c>
      <c r="H11081" s="1" t="s">
        <v>43948</v>
      </c>
      <c r="I11081" s="2">
        <v>45082</v>
      </c>
      <c r="J11081" s="15" t="str">
        <f>MID(Tabla1[[#This Row],[HORA]],1,5)</f>
        <v>17:41</v>
      </c>
      <c r="K11081" s="16">
        <f>IF(Tabla1[[#This Row],[FECHA]]=I11082,IF(J11082-J11081&gt;0,(J11082-J11081)*1440,0),0)</f>
        <v>0.99999999999983658</v>
      </c>
      <c r="L11081" s="14">
        <v>2.5499999999999998</v>
      </c>
      <c r="M11081" s="13" t="s">
        <v>56111</v>
      </c>
      <c r="N11081" s="1" t="s">
        <v>14755</v>
      </c>
      <c r="O11081" s="1">
        <v>30</v>
      </c>
      <c r="P11081" s="1" t="s">
        <v>986</v>
      </c>
      <c r="Q11081" s="4" t="s">
        <v>21</v>
      </c>
    </row>
    <row r="11082" spans="1:17" ht="22.5" x14ac:dyDescent="0.25">
      <c r="A11082" s="3">
        <v>9361</v>
      </c>
      <c r="B11082" s="1" t="s">
        <v>29256</v>
      </c>
      <c r="C11082" s="1" t="s">
        <v>15</v>
      </c>
      <c r="D11082" s="1" t="s">
        <v>228</v>
      </c>
      <c r="E11082" s="1">
        <v>16534363</v>
      </c>
      <c r="F11082" s="1" t="s">
        <v>29257</v>
      </c>
      <c r="G11082" s="1">
        <v>2240300</v>
      </c>
      <c r="H11082" s="1" t="s">
        <v>29258</v>
      </c>
      <c r="I11082" s="2">
        <v>45082</v>
      </c>
      <c r="J11082" s="15" t="str">
        <f>MID(Tabla1[[#This Row],[HORA]],1,5)</f>
        <v>17:42</v>
      </c>
      <c r="K11082" s="16">
        <f>IF(Tabla1[[#This Row],[FECHA]]=I11083,IF(J11083-J11082&gt;0,(J11083-J11082)*1440,0),0)</f>
        <v>0.99999999999999645</v>
      </c>
      <c r="L11082" s="14">
        <v>4.28</v>
      </c>
      <c r="M11082" s="13" t="s">
        <v>56112</v>
      </c>
      <c r="N11082" s="1" t="s">
        <v>29259</v>
      </c>
      <c r="O11082" s="1">
        <v>20</v>
      </c>
      <c r="P11082" s="1" t="s">
        <v>45</v>
      </c>
      <c r="Q11082" s="4" t="s">
        <v>21</v>
      </c>
    </row>
    <row r="11083" spans="1:17" ht="22.5" x14ac:dyDescent="0.25">
      <c r="A11083" s="3">
        <v>14313</v>
      </c>
      <c r="B11083" s="1" t="s">
        <v>43949</v>
      </c>
      <c r="C11083" s="1" t="s">
        <v>15</v>
      </c>
      <c r="D11083" s="1" t="s">
        <v>71</v>
      </c>
      <c r="E11083" s="1">
        <v>77664201</v>
      </c>
      <c r="F11083" s="1" t="s">
        <v>43950</v>
      </c>
      <c r="G11083" s="1">
        <v>77099424</v>
      </c>
      <c r="H11083" s="1" t="s">
        <v>43951</v>
      </c>
      <c r="I11083" s="2">
        <v>45082</v>
      </c>
      <c r="J11083" s="15" t="str">
        <f>MID(Tabla1[[#This Row],[HORA]],1,5)</f>
        <v>17:43</v>
      </c>
      <c r="K11083" s="16">
        <f>IF(Tabla1[[#This Row],[FECHA]]=I11084,IF(J11084-J11083&gt;0,(J11084-J11083)*1440,0),0)</f>
        <v>1.0000000000001563</v>
      </c>
      <c r="L11083" s="14">
        <v>6.14</v>
      </c>
      <c r="M11083" s="13" t="s">
        <v>56113</v>
      </c>
      <c r="N11083" s="1" t="s">
        <v>43952</v>
      </c>
      <c r="O11083" s="1">
        <v>10</v>
      </c>
      <c r="P11083" s="1" t="s">
        <v>986</v>
      </c>
      <c r="Q11083" s="4" t="s">
        <v>21</v>
      </c>
    </row>
    <row r="11084" spans="1:17" ht="22.5" x14ac:dyDescent="0.25">
      <c r="A11084" s="3">
        <v>3253</v>
      </c>
      <c r="B11084" s="1" t="s">
        <v>10136</v>
      </c>
      <c r="C11084" s="1" t="s">
        <v>15</v>
      </c>
      <c r="D11084" s="1" t="s">
        <v>161</v>
      </c>
      <c r="E11084" s="1">
        <v>71092145</v>
      </c>
      <c r="F11084" s="1" t="s">
        <v>10137</v>
      </c>
      <c r="G11084" s="1">
        <v>74815872</v>
      </c>
      <c r="H11084" s="1" t="s">
        <v>10138</v>
      </c>
      <c r="I11084" s="2">
        <v>45082</v>
      </c>
      <c r="J11084" s="15" t="str">
        <f>MID(Tabla1[[#This Row],[HORA]],1,5)</f>
        <v>17:44</v>
      </c>
      <c r="K11084" s="16">
        <f>IF(Tabla1[[#This Row],[FECHA]]=I11085,IF(J11085-J11084&gt;0,(J11085-J11084)*1440,0),0)</f>
        <v>1.999999999999833</v>
      </c>
      <c r="L11084" s="14">
        <v>3.44</v>
      </c>
      <c r="M11084" s="13" t="s">
        <v>56114</v>
      </c>
      <c r="N11084" s="1" t="s">
        <v>10139</v>
      </c>
      <c r="O11084" s="1">
        <v>15</v>
      </c>
      <c r="P11084" s="1" t="s">
        <v>818</v>
      </c>
      <c r="Q11084" s="4" t="s">
        <v>21</v>
      </c>
    </row>
    <row r="11085" spans="1:17" ht="22.5" x14ac:dyDescent="0.25">
      <c r="A11085" s="3">
        <v>365</v>
      </c>
      <c r="B11085" s="1" t="s">
        <v>863</v>
      </c>
      <c r="C11085" s="1" t="s">
        <v>15</v>
      </c>
      <c r="D11085" s="1" t="s">
        <v>172</v>
      </c>
      <c r="E11085" s="1">
        <v>46774735</v>
      </c>
      <c r="F11085" s="1" t="s">
        <v>864</v>
      </c>
      <c r="G11085" s="1">
        <v>16596345</v>
      </c>
      <c r="H11085" s="1" t="s">
        <v>865</v>
      </c>
      <c r="I11085" s="2">
        <v>45082</v>
      </c>
      <c r="J11085" s="15" t="str">
        <f>MID(Tabla1[[#This Row],[HORA]],1,5)</f>
        <v>17:46</v>
      </c>
      <c r="K11085" s="16">
        <f>IF(Tabla1[[#This Row],[FECHA]]=I11086,IF(J11086-J11085&gt;0,(J11086-J11085)*1440,0),0)</f>
        <v>2.0000000000001528</v>
      </c>
      <c r="L11085" s="14">
        <v>4.0999999999999996</v>
      </c>
      <c r="M11085" s="13" t="s">
        <v>56116</v>
      </c>
      <c r="N11085" s="1" t="s">
        <v>866</v>
      </c>
      <c r="O11085" s="1">
        <v>0</v>
      </c>
      <c r="P11085" s="1" t="s">
        <v>45</v>
      </c>
      <c r="Q11085" s="4" t="s">
        <v>21</v>
      </c>
    </row>
    <row r="11086" spans="1:17" ht="22.5" x14ac:dyDescent="0.25">
      <c r="A11086" s="3">
        <v>14315</v>
      </c>
      <c r="B11086" s="1" t="s">
        <v>43956</v>
      </c>
      <c r="C11086" s="1" t="s">
        <v>15</v>
      </c>
      <c r="D11086" s="1" t="s">
        <v>40</v>
      </c>
      <c r="E11086" s="1">
        <v>70787175</v>
      </c>
      <c r="F11086" s="1" t="s">
        <v>43957</v>
      </c>
      <c r="G11086" s="1">
        <v>41780966</v>
      </c>
      <c r="H11086" s="1" t="s">
        <v>43958</v>
      </c>
      <c r="I11086" s="2">
        <v>45082</v>
      </c>
      <c r="J11086" s="15" t="str">
        <f>MID(Tabla1[[#This Row],[HORA]],1,5)</f>
        <v>17:48</v>
      </c>
      <c r="K11086" s="16">
        <f>IF(Tabla1[[#This Row],[FECHA]]=I11087,IF(J11087-J11086&gt;0,(J11087-J11086)*1440,0),0)</f>
        <v>1.999999999999833</v>
      </c>
      <c r="L11086" s="14">
        <v>4.04</v>
      </c>
      <c r="M11086" s="13" t="s">
        <v>56118</v>
      </c>
      <c r="N11086" s="1" t="s">
        <v>43959</v>
      </c>
      <c r="O11086" s="1">
        <v>12</v>
      </c>
      <c r="P11086" s="1" t="s">
        <v>986</v>
      </c>
      <c r="Q11086" s="4" t="s">
        <v>21</v>
      </c>
    </row>
    <row r="11087" spans="1:17" ht="22.5" x14ac:dyDescent="0.25">
      <c r="A11087" s="3">
        <v>14316</v>
      </c>
      <c r="B11087" s="1" t="s">
        <v>43960</v>
      </c>
      <c r="C11087" s="1" t="s">
        <v>15</v>
      </c>
      <c r="D11087" s="1" t="s">
        <v>71</v>
      </c>
      <c r="E11087" s="1">
        <v>71919238</v>
      </c>
      <c r="F11087" s="1" t="s">
        <v>15090</v>
      </c>
      <c r="G11087" s="1">
        <v>73482914</v>
      </c>
      <c r="H11087" s="1" t="s">
        <v>43961</v>
      </c>
      <c r="I11087" s="2">
        <v>45082</v>
      </c>
      <c r="J11087" s="15" t="str">
        <f>MID(Tabla1[[#This Row],[HORA]],1,5)</f>
        <v>17:50</v>
      </c>
      <c r="K11087" s="16">
        <f>IF(Tabla1[[#This Row],[FECHA]]=I11088,IF(J11088-J11087&gt;0,(J11088-J11087)*1440,0),0)</f>
        <v>0</v>
      </c>
      <c r="L11087" s="14">
        <v>2.14</v>
      </c>
      <c r="M11087" s="13" t="s">
        <v>56120</v>
      </c>
      <c r="N11087" s="1" t="s">
        <v>5854</v>
      </c>
      <c r="O11087" s="1">
        <v>20</v>
      </c>
      <c r="P11087" s="1" t="s">
        <v>986</v>
      </c>
      <c r="Q11087" s="4" t="s">
        <v>21</v>
      </c>
    </row>
    <row r="11088" spans="1:17" ht="22.5" x14ac:dyDescent="0.25">
      <c r="A11088" s="3">
        <v>14317</v>
      </c>
      <c r="B11088" s="1" t="s">
        <v>43960</v>
      </c>
      <c r="C11088" s="1" t="s">
        <v>15</v>
      </c>
      <c r="D11088" s="1" t="s">
        <v>71</v>
      </c>
      <c r="E11088" s="1">
        <v>71919238</v>
      </c>
      <c r="F11088" s="1" t="s">
        <v>15090</v>
      </c>
      <c r="G11088" s="1">
        <v>73482914</v>
      </c>
      <c r="H11088" s="1" t="s">
        <v>43962</v>
      </c>
      <c r="I11088" s="2">
        <v>45082</v>
      </c>
      <c r="J11088" s="15" t="str">
        <f>MID(Tabla1[[#This Row],[HORA]],1,5)</f>
        <v>17:50</v>
      </c>
      <c r="K11088" s="16">
        <f>IF(Tabla1[[#This Row],[FECHA]]=I11089,IF(J11089-J11088&gt;0,(J11089-J11088)*1440,0),0)</f>
        <v>1.0000000000001563</v>
      </c>
      <c r="L11088" s="14">
        <v>3.15</v>
      </c>
      <c r="M11088" s="13" t="s">
        <v>56120</v>
      </c>
      <c r="N11088" s="1" t="s">
        <v>5854</v>
      </c>
      <c r="O11088" s="1">
        <v>20</v>
      </c>
      <c r="P11088" s="1" t="s">
        <v>986</v>
      </c>
      <c r="Q11088" s="4" t="s">
        <v>21</v>
      </c>
    </row>
    <row r="11089" spans="1:17" ht="22.5" x14ac:dyDescent="0.25">
      <c r="A11089" s="3">
        <v>9362</v>
      </c>
      <c r="B11089" s="1" t="s">
        <v>29260</v>
      </c>
      <c r="C11089" s="1" t="s">
        <v>15</v>
      </c>
      <c r="D11089" s="1" t="s">
        <v>61</v>
      </c>
      <c r="E11089" s="1">
        <v>43584537</v>
      </c>
      <c r="F11089" s="1" t="s">
        <v>29261</v>
      </c>
      <c r="G11089" s="1">
        <v>43960853</v>
      </c>
      <c r="H11089" s="1" t="s">
        <v>29262</v>
      </c>
      <c r="I11089" s="2">
        <v>45082</v>
      </c>
      <c r="J11089" s="15" t="str">
        <f>MID(Tabla1[[#This Row],[HORA]],1,5)</f>
        <v>17:51</v>
      </c>
      <c r="K11089" s="16">
        <f>IF(Tabla1[[#This Row],[FECHA]]=I11090,IF(J11090-J11089&gt;0,(J11090-J11089)*1440,0),0)</f>
        <v>0.99999999999999645</v>
      </c>
      <c r="L11089" s="14">
        <v>4.5199999999999996</v>
      </c>
      <c r="M11089" s="13" t="s">
        <v>56121</v>
      </c>
      <c r="N11089" s="1" t="s">
        <v>29263</v>
      </c>
      <c r="O11089" s="1">
        <v>30</v>
      </c>
      <c r="P11089" s="1" t="s">
        <v>45</v>
      </c>
      <c r="Q11089" s="4" t="s">
        <v>21</v>
      </c>
    </row>
    <row r="11090" spans="1:17" ht="22.5" x14ac:dyDescent="0.25">
      <c r="A11090" s="3">
        <v>14318</v>
      </c>
      <c r="B11090" s="1" t="s">
        <v>43963</v>
      </c>
      <c r="C11090" s="1" t="s">
        <v>15</v>
      </c>
      <c r="D11090" s="1" t="s">
        <v>161</v>
      </c>
      <c r="E11090" s="1">
        <v>74545566</v>
      </c>
      <c r="F11090" s="1" t="s">
        <v>43964</v>
      </c>
      <c r="G11090" s="1">
        <v>2240304</v>
      </c>
      <c r="H11090" s="1" t="s">
        <v>43965</v>
      </c>
      <c r="I11090" s="2">
        <v>45082</v>
      </c>
      <c r="J11090" s="15" t="str">
        <f>MID(Tabla1[[#This Row],[HORA]],1,5)</f>
        <v>17:52</v>
      </c>
      <c r="K11090" s="16">
        <f>IF(Tabla1[[#This Row],[FECHA]]=I11091,IF(J11091-J11090&gt;0,(J11091-J11090)*1440,0),0)</f>
        <v>1.999999999999833</v>
      </c>
      <c r="L11090" s="14">
        <v>4.2699999999999996</v>
      </c>
      <c r="M11090" s="13" t="s">
        <v>56122</v>
      </c>
      <c r="N11090" s="1" t="s">
        <v>1531</v>
      </c>
      <c r="O11090" s="1">
        <v>10</v>
      </c>
      <c r="P11090" s="1" t="s">
        <v>986</v>
      </c>
      <c r="Q11090" s="4" t="s">
        <v>21</v>
      </c>
    </row>
    <row r="11091" spans="1:17" ht="22.5" x14ac:dyDescent="0.25">
      <c r="A11091" s="3">
        <v>366</v>
      </c>
      <c r="B11091" s="1" t="s">
        <v>867</v>
      </c>
      <c r="C11091" s="1" t="s">
        <v>15</v>
      </c>
      <c r="D11091" s="1" t="s">
        <v>172</v>
      </c>
      <c r="E11091" s="1">
        <v>2240306</v>
      </c>
      <c r="F11091" s="1" t="s">
        <v>56</v>
      </c>
      <c r="G11091" s="1">
        <v>2240307</v>
      </c>
      <c r="H11091" s="1" t="s">
        <v>868</v>
      </c>
      <c r="I11091" s="2">
        <v>45082</v>
      </c>
      <c r="J11091" s="15" t="str">
        <f>MID(Tabla1[[#This Row],[HORA]],1,5)</f>
        <v>17:54</v>
      </c>
      <c r="K11091" s="16">
        <f>IF(Tabla1[[#This Row],[FECHA]]=I11092,IF(J11092-J11091&gt;0,(J11092-J11091)*1440,0),0)</f>
        <v>0</v>
      </c>
      <c r="L11091" s="14">
        <v>7.21</v>
      </c>
      <c r="M11091" s="13" t="s">
        <v>56124</v>
      </c>
      <c r="N11091" s="1" t="s">
        <v>869</v>
      </c>
      <c r="O11091" s="1">
        <v>0</v>
      </c>
      <c r="P11091" s="1" t="s">
        <v>45</v>
      </c>
      <c r="Q11091" s="4" t="s">
        <v>21</v>
      </c>
    </row>
    <row r="11092" spans="1:17" ht="22.5" x14ac:dyDescent="0.25">
      <c r="A11092" s="3">
        <v>14319</v>
      </c>
      <c r="B11092" s="1" t="s">
        <v>43966</v>
      </c>
      <c r="C11092" s="1" t="s">
        <v>15</v>
      </c>
      <c r="D11092" s="1" t="s">
        <v>40</v>
      </c>
      <c r="E11092" s="1">
        <v>42809096</v>
      </c>
      <c r="F11092" s="1" t="s">
        <v>43967</v>
      </c>
      <c r="G11092" s="1">
        <v>2240305</v>
      </c>
      <c r="H11092" s="1" t="s">
        <v>43968</v>
      </c>
      <c r="I11092" s="2">
        <v>45082</v>
      </c>
      <c r="J11092" s="15" t="str">
        <f>MID(Tabla1[[#This Row],[HORA]],1,5)</f>
        <v>17:54</v>
      </c>
      <c r="K11092" s="16">
        <f>IF(Tabla1[[#This Row],[FECHA]]=I11093,IF(J11093-J11092&gt;0,(J11093-J11092)*1440,0),0)</f>
        <v>1.0000000000001563</v>
      </c>
      <c r="L11092" s="14">
        <v>4.3600000000000003</v>
      </c>
      <c r="M11092" s="13" t="s">
        <v>56124</v>
      </c>
      <c r="N11092" s="1" t="s">
        <v>1531</v>
      </c>
      <c r="O11092" s="1">
        <v>10</v>
      </c>
      <c r="P11092" s="1" t="s">
        <v>986</v>
      </c>
      <c r="Q11092" s="4" t="s">
        <v>21</v>
      </c>
    </row>
    <row r="11093" spans="1:17" ht="22.5" x14ac:dyDescent="0.25">
      <c r="A11093" s="3">
        <v>14320</v>
      </c>
      <c r="B11093" s="1" t="s">
        <v>43969</v>
      </c>
      <c r="C11093" s="1" t="s">
        <v>15</v>
      </c>
      <c r="D11093" s="1" t="s">
        <v>3257</v>
      </c>
      <c r="E11093" s="1">
        <v>48254754</v>
      </c>
      <c r="F11093" s="1" t="s">
        <v>3528</v>
      </c>
      <c r="G11093" s="1">
        <v>70760530</v>
      </c>
      <c r="H11093" s="1" t="s">
        <v>3529</v>
      </c>
      <c r="I11093" s="2">
        <v>45082</v>
      </c>
      <c r="J11093" s="15" t="str">
        <f>MID(Tabla1[[#This Row],[HORA]],1,5)</f>
        <v>17:55</v>
      </c>
      <c r="K11093" s="16">
        <f>IF(Tabla1[[#This Row],[FECHA]]=I11094,IF(J11094-J11093&gt;0,(J11094-J11093)*1440,0),0)</f>
        <v>4.9999999999999822</v>
      </c>
      <c r="L11093" s="14">
        <v>2.57</v>
      </c>
      <c r="M11093" s="13" t="s">
        <v>56125</v>
      </c>
      <c r="N11093" s="1" t="s">
        <v>6142</v>
      </c>
      <c r="O11093" s="1">
        <v>15</v>
      </c>
      <c r="P11093" s="1" t="s">
        <v>986</v>
      </c>
      <c r="Q11093" s="4" t="s">
        <v>21</v>
      </c>
    </row>
    <row r="11094" spans="1:17" ht="22.5" x14ac:dyDescent="0.25">
      <c r="A11094" s="3">
        <v>17502</v>
      </c>
      <c r="B11094" s="1" t="s">
        <v>52642</v>
      </c>
      <c r="C11094" s="1" t="s">
        <v>15</v>
      </c>
      <c r="D11094" s="1" t="s">
        <v>161</v>
      </c>
      <c r="E11094" s="1">
        <v>20605797858</v>
      </c>
      <c r="F11094" s="1" t="s">
        <v>48415</v>
      </c>
      <c r="G11094" s="1">
        <v>26710527</v>
      </c>
      <c r="H11094" s="1" t="s">
        <v>52643</v>
      </c>
      <c r="I11094" s="2">
        <v>45082</v>
      </c>
      <c r="J11094" s="15" t="str">
        <f>MID(Tabla1[[#This Row],[HORA]],1,5)</f>
        <v>18:00</v>
      </c>
      <c r="K11094" s="16">
        <f>IF(Tabla1[[#This Row],[FECHA]]=I11095,IF(J11095-J11094&gt;0,(J11095-J11094)*1440,0),0)</f>
        <v>0</v>
      </c>
      <c r="L11094" s="14">
        <v>3.36</v>
      </c>
      <c r="M11094" s="13" t="s">
        <v>56139</v>
      </c>
      <c r="N11094" s="1" t="s">
        <v>14554</v>
      </c>
      <c r="O11094" s="1">
        <v>10</v>
      </c>
      <c r="P11094" s="1" t="s">
        <v>45</v>
      </c>
      <c r="Q11094" s="4" t="s">
        <v>21</v>
      </c>
    </row>
    <row r="11095" spans="1:17" ht="22.5" x14ac:dyDescent="0.25">
      <c r="A11095" s="3">
        <v>18527</v>
      </c>
      <c r="B11095" s="1" t="s">
        <v>55185</v>
      </c>
      <c r="C11095" s="1" t="s">
        <v>15</v>
      </c>
      <c r="D11095" s="1" t="s">
        <v>71</v>
      </c>
      <c r="E11095" s="1">
        <v>20509801038</v>
      </c>
      <c r="F11095" s="1" t="s">
        <v>55186</v>
      </c>
      <c r="G11095" s="1">
        <v>27846218</v>
      </c>
      <c r="H11095" s="1" t="s">
        <v>55187</v>
      </c>
      <c r="I11095" s="2">
        <v>45082</v>
      </c>
      <c r="J11095" s="15" t="str">
        <f>MID(Tabla1[[#This Row],[HORA]],1,5)</f>
        <v>18:00</v>
      </c>
      <c r="K11095" s="16">
        <f>IF(Tabla1[[#This Row],[FECHA]]=I11096,IF(J11096-J11095&gt;0,(J11096-J11095)*1440,0),0)</f>
        <v>0.99999999999999645</v>
      </c>
      <c r="L11095" s="14">
        <v>2.1</v>
      </c>
      <c r="M11095" s="13" t="s">
        <v>56139</v>
      </c>
      <c r="N11095" s="1" t="s">
        <v>45034</v>
      </c>
      <c r="O11095" s="1">
        <v>10</v>
      </c>
      <c r="P11095" s="1" t="s">
        <v>986</v>
      </c>
      <c r="Q11095" s="4" t="s">
        <v>21</v>
      </c>
    </row>
    <row r="11096" spans="1:17" ht="22.5" x14ac:dyDescent="0.25">
      <c r="A11096" s="3">
        <v>18528</v>
      </c>
      <c r="B11096" s="1" t="s">
        <v>55188</v>
      </c>
      <c r="C11096" s="1" t="s">
        <v>15</v>
      </c>
      <c r="D11096" s="1" t="s">
        <v>71</v>
      </c>
      <c r="E11096" s="1">
        <v>20509801038</v>
      </c>
      <c r="F11096" s="1" t="s">
        <v>55186</v>
      </c>
      <c r="G11096" s="1">
        <v>27847855</v>
      </c>
      <c r="H11096" s="1" t="s">
        <v>31224</v>
      </c>
      <c r="I11096" s="2">
        <v>45082</v>
      </c>
      <c r="J11096" s="15" t="str">
        <f>MID(Tabla1[[#This Row],[HORA]],1,5)</f>
        <v>18:01</v>
      </c>
      <c r="K11096" s="16">
        <f>IF(Tabla1[[#This Row],[FECHA]]=I11097,IF(J11097-J11096&gt;0,(J11097-J11096)*1440,0),0)</f>
        <v>2.9999999999999893</v>
      </c>
      <c r="L11096" s="14">
        <v>5.0199999999999996</v>
      </c>
      <c r="M11096" s="13" t="s">
        <v>56140</v>
      </c>
      <c r="N11096" s="1" t="s">
        <v>1531</v>
      </c>
      <c r="O11096" s="1">
        <v>10</v>
      </c>
      <c r="P11096" s="1" t="s">
        <v>986</v>
      </c>
      <c r="Q11096" s="4" t="s">
        <v>21</v>
      </c>
    </row>
    <row r="11097" spans="1:17" ht="22.5" x14ac:dyDescent="0.25">
      <c r="A11097" s="3">
        <v>9363</v>
      </c>
      <c r="B11097" s="1" t="s">
        <v>29264</v>
      </c>
      <c r="C11097" s="1" t="s">
        <v>15</v>
      </c>
      <c r="D11097" s="1" t="s">
        <v>40</v>
      </c>
      <c r="E11097" s="1">
        <v>16762823</v>
      </c>
      <c r="F11097" s="1" t="s">
        <v>29265</v>
      </c>
      <c r="G11097" s="1">
        <v>73175792</v>
      </c>
      <c r="H11097" s="1" t="s">
        <v>29266</v>
      </c>
      <c r="I11097" s="2">
        <v>45082</v>
      </c>
      <c r="J11097" s="15" t="str">
        <f>MID(Tabla1[[#This Row],[HORA]],1,5)</f>
        <v>18:04</v>
      </c>
      <c r="K11097" s="16">
        <f>IF(Tabla1[[#This Row],[FECHA]]=I11098,IF(J11098-J11097&gt;0,(J11098-J11097)*1440,0),0)</f>
        <v>0</v>
      </c>
      <c r="L11097" s="14">
        <v>7.5</v>
      </c>
      <c r="M11097" s="13" t="s">
        <v>56143</v>
      </c>
      <c r="N11097" s="1" t="s">
        <v>29267</v>
      </c>
      <c r="O11097" s="1">
        <v>10</v>
      </c>
      <c r="P11097" s="1" t="s">
        <v>45</v>
      </c>
      <c r="Q11097" s="4" t="s">
        <v>21</v>
      </c>
    </row>
    <row r="11098" spans="1:17" ht="22.5" x14ac:dyDescent="0.25">
      <c r="A11098" s="3">
        <v>14321</v>
      </c>
      <c r="B11098" s="1" t="s">
        <v>43970</v>
      </c>
      <c r="C11098" s="1" t="s">
        <v>15</v>
      </c>
      <c r="D11098" s="1" t="s">
        <v>82</v>
      </c>
      <c r="E11098" s="1">
        <v>44550716</v>
      </c>
      <c r="F11098" s="1" t="s">
        <v>11891</v>
      </c>
      <c r="G11098" s="1">
        <v>27753309</v>
      </c>
      <c r="H11098" s="1" t="s">
        <v>11892</v>
      </c>
      <c r="I11098" s="2">
        <v>45082</v>
      </c>
      <c r="J11098" s="15" t="str">
        <f>MID(Tabla1[[#This Row],[HORA]],1,5)</f>
        <v>18:04</v>
      </c>
      <c r="K11098" s="16">
        <f>IF(Tabla1[[#This Row],[FECHA]]=I11099,IF(J11099-J11098&gt;0,(J11099-J11098)*1440,0),0)</f>
        <v>6.9999999999999751</v>
      </c>
      <c r="L11098" s="14">
        <v>3.2</v>
      </c>
      <c r="M11098" s="13" t="s">
        <v>56143</v>
      </c>
      <c r="N11098" s="1" t="s">
        <v>43971</v>
      </c>
      <c r="O11098" s="1">
        <v>20</v>
      </c>
      <c r="P11098" s="1" t="s">
        <v>986</v>
      </c>
      <c r="Q11098" s="4" t="s">
        <v>21</v>
      </c>
    </row>
    <row r="11099" spans="1:17" ht="22.5" x14ac:dyDescent="0.25">
      <c r="A11099" s="3">
        <v>3254</v>
      </c>
      <c r="B11099" s="1" t="s">
        <v>10140</v>
      </c>
      <c r="C11099" s="1" t="s">
        <v>15</v>
      </c>
      <c r="D11099" s="1" t="s">
        <v>228</v>
      </c>
      <c r="E11099" s="1">
        <v>47601387</v>
      </c>
      <c r="F11099" s="1" t="s">
        <v>10141</v>
      </c>
      <c r="G11099" s="1">
        <v>2240317</v>
      </c>
      <c r="H11099" s="1" t="s">
        <v>10142</v>
      </c>
      <c r="I11099" s="2">
        <v>45082</v>
      </c>
      <c r="J11099" s="15" t="str">
        <f>MID(Tabla1[[#This Row],[HORA]],1,5)</f>
        <v>18:11</v>
      </c>
      <c r="K11099" s="16">
        <f>IF(Tabla1[[#This Row],[FECHA]]=I11100,IF(J11100-J11099&gt;0,(J11100-J11099)*1440,0),0)</f>
        <v>1.9999999999999929</v>
      </c>
      <c r="L11099" s="14">
        <v>2.2999999999999998</v>
      </c>
      <c r="M11099" s="13" t="s">
        <v>56150</v>
      </c>
      <c r="N11099" s="1" t="s">
        <v>10143</v>
      </c>
      <c r="O11099" s="1">
        <v>20</v>
      </c>
      <c r="P11099" s="1" t="s">
        <v>818</v>
      </c>
      <c r="Q11099" s="4" t="s">
        <v>21</v>
      </c>
    </row>
    <row r="11100" spans="1:17" ht="22.5" x14ac:dyDescent="0.25">
      <c r="A11100" s="3">
        <v>14322</v>
      </c>
      <c r="B11100" s="1" t="s">
        <v>43972</v>
      </c>
      <c r="C11100" s="1" t="s">
        <v>15</v>
      </c>
      <c r="D11100" s="1" t="s">
        <v>33</v>
      </c>
      <c r="E11100" s="1">
        <v>74820073</v>
      </c>
      <c r="F11100" s="1" t="s">
        <v>43973</v>
      </c>
      <c r="G11100" s="1">
        <v>2839574</v>
      </c>
      <c r="H11100" s="1" t="s">
        <v>43974</v>
      </c>
      <c r="I11100" s="2">
        <v>45082</v>
      </c>
      <c r="J11100" s="15" t="str">
        <f>MID(Tabla1[[#This Row],[HORA]],1,5)</f>
        <v>18:13</v>
      </c>
      <c r="K11100" s="16">
        <f>IF(Tabla1[[#This Row],[FECHA]]=I11101,IF(J11101-J11100&gt;0,(J11101-J11100)*1440,0),0)</f>
        <v>9.0000000000001279</v>
      </c>
      <c r="L11100" s="14">
        <v>3.5</v>
      </c>
      <c r="M11100" s="13" t="s">
        <v>56152</v>
      </c>
      <c r="N11100" s="1" t="s">
        <v>6488</v>
      </c>
      <c r="O11100" s="1">
        <v>15</v>
      </c>
      <c r="P11100" s="1" t="s">
        <v>986</v>
      </c>
      <c r="Q11100" s="4" t="s">
        <v>21</v>
      </c>
    </row>
    <row r="11101" spans="1:17" ht="22.5" x14ac:dyDescent="0.25">
      <c r="A11101" s="3">
        <v>18529</v>
      </c>
      <c r="B11101" s="1" t="s">
        <v>55189</v>
      </c>
      <c r="C11101" s="1" t="s">
        <v>15</v>
      </c>
      <c r="D11101" s="1" t="s">
        <v>82</v>
      </c>
      <c r="E11101" s="1">
        <v>20554911511</v>
      </c>
      <c r="F11101" s="1" t="s">
        <v>48411</v>
      </c>
      <c r="G11101" s="1">
        <v>2240321</v>
      </c>
      <c r="H11101" s="1" t="s">
        <v>48412</v>
      </c>
      <c r="I11101" s="2">
        <v>45082</v>
      </c>
      <c r="J11101" s="15" t="str">
        <f>MID(Tabla1[[#This Row],[HORA]],1,5)</f>
        <v>18:22</v>
      </c>
      <c r="K11101" s="16">
        <f>IF(Tabla1[[#This Row],[FECHA]]=I11102,IF(J11102-J11101&gt;0,(J11102-J11101)*1440,0),0)</f>
        <v>0.99999999999983658</v>
      </c>
      <c r="L11101" s="14">
        <v>5</v>
      </c>
      <c r="M11101" s="13" t="s">
        <v>56161</v>
      </c>
      <c r="N11101" s="1" t="s">
        <v>55190</v>
      </c>
      <c r="O11101" s="1">
        <v>20</v>
      </c>
      <c r="P11101" s="1" t="s">
        <v>986</v>
      </c>
      <c r="Q11101" s="4" t="s">
        <v>21</v>
      </c>
    </row>
    <row r="11102" spans="1:17" ht="22.5" x14ac:dyDescent="0.25">
      <c r="A11102" s="3">
        <v>367</v>
      </c>
      <c r="B11102" s="1" t="s">
        <v>870</v>
      </c>
      <c r="C11102" s="1" t="s">
        <v>15</v>
      </c>
      <c r="D11102" s="1" t="s">
        <v>172</v>
      </c>
      <c r="E11102" s="1">
        <v>2240324</v>
      </c>
      <c r="F11102" s="1" t="s">
        <v>871</v>
      </c>
      <c r="G11102" s="1">
        <v>2240325</v>
      </c>
      <c r="H11102" s="1" t="s">
        <v>861</v>
      </c>
      <c r="I11102" s="2">
        <v>45082</v>
      </c>
      <c r="J11102" s="15" t="str">
        <f>MID(Tabla1[[#This Row],[HORA]],1,5)</f>
        <v>18:23</v>
      </c>
      <c r="K11102" s="16">
        <f>IF(Tabla1[[#This Row],[FECHA]]=I11103,IF(J11103-J11102&gt;0,(J11103-J11102)*1440,0),0)</f>
        <v>2.0000000000001528</v>
      </c>
      <c r="L11102" s="14">
        <v>2.35</v>
      </c>
      <c r="M11102" s="13" t="s">
        <v>56162</v>
      </c>
      <c r="N11102" s="1" t="s">
        <v>59</v>
      </c>
      <c r="O11102" s="1">
        <v>0</v>
      </c>
      <c r="P11102" s="1" t="s">
        <v>45</v>
      </c>
      <c r="Q11102" s="4" t="s">
        <v>21</v>
      </c>
    </row>
    <row r="11103" spans="1:17" ht="22.5" x14ac:dyDescent="0.25">
      <c r="A11103" s="3">
        <v>368</v>
      </c>
      <c r="B11103" s="1" t="s">
        <v>872</v>
      </c>
      <c r="C11103" s="1" t="s">
        <v>15</v>
      </c>
      <c r="D11103" s="1" t="s">
        <v>16</v>
      </c>
      <c r="E11103" s="1">
        <v>2240326</v>
      </c>
      <c r="F11103" s="1" t="s">
        <v>56</v>
      </c>
      <c r="G11103" s="1">
        <v>2240327</v>
      </c>
      <c r="H11103" s="1" t="s">
        <v>873</v>
      </c>
      <c r="I11103" s="2">
        <v>45082</v>
      </c>
      <c r="J11103" s="15" t="str">
        <f>MID(Tabla1[[#This Row],[HORA]],1,5)</f>
        <v>18:25</v>
      </c>
      <c r="K11103" s="16">
        <f>IF(Tabla1[[#This Row],[FECHA]]=I11104,IF(J11104-J11103&gt;0,(J11104-J11103)*1440,0),0)</f>
        <v>0.99999999999999645</v>
      </c>
      <c r="L11103" s="14">
        <v>4.5</v>
      </c>
      <c r="M11103" s="13" t="s">
        <v>56164</v>
      </c>
      <c r="N11103" s="1" t="s">
        <v>59</v>
      </c>
      <c r="O11103" s="1">
        <v>0</v>
      </c>
      <c r="P11103" s="1" t="s">
        <v>45</v>
      </c>
      <c r="Q11103" s="4" t="s">
        <v>21</v>
      </c>
    </row>
    <row r="11104" spans="1:17" ht="22.5" x14ac:dyDescent="0.25">
      <c r="A11104" s="3">
        <v>369</v>
      </c>
      <c r="B11104" s="1" t="s">
        <v>874</v>
      </c>
      <c r="C11104" s="1" t="s">
        <v>15</v>
      </c>
      <c r="D11104" s="1" t="s">
        <v>40</v>
      </c>
      <c r="E11104" s="1">
        <v>2240328</v>
      </c>
      <c r="F11104" s="1" t="s">
        <v>56</v>
      </c>
      <c r="G11104" s="1">
        <v>2240329</v>
      </c>
      <c r="H11104" s="1" t="s">
        <v>57</v>
      </c>
      <c r="I11104" s="2">
        <v>45082</v>
      </c>
      <c r="J11104" s="15" t="str">
        <f>MID(Tabla1[[#This Row],[HORA]],1,5)</f>
        <v>18:26</v>
      </c>
      <c r="K11104" s="16">
        <f>IF(Tabla1[[#This Row],[FECHA]]=I11105,IF(J11105-J11104&gt;0,(J11105-J11104)*1440,0),0)</f>
        <v>0.99999999999983658</v>
      </c>
      <c r="L11104" s="14">
        <v>6.2</v>
      </c>
      <c r="M11104" s="13" t="s">
        <v>56165</v>
      </c>
      <c r="N11104" s="1" t="s">
        <v>59</v>
      </c>
      <c r="O11104" s="1">
        <v>0</v>
      </c>
      <c r="P11104" s="1" t="s">
        <v>45</v>
      </c>
      <c r="Q11104" s="4" t="s">
        <v>21</v>
      </c>
    </row>
    <row r="11105" spans="1:17" ht="22.5" x14ac:dyDescent="0.25">
      <c r="A11105" s="3">
        <v>370</v>
      </c>
      <c r="B11105" s="1" t="s">
        <v>875</v>
      </c>
      <c r="C11105" s="1" t="s">
        <v>15</v>
      </c>
      <c r="D11105" s="1" t="s">
        <v>82</v>
      </c>
      <c r="E11105" s="1">
        <v>2240330</v>
      </c>
      <c r="F11105" s="1" t="s">
        <v>56</v>
      </c>
      <c r="G11105" s="1">
        <v>2240331</v>
      </c>
      <c r="H11105" s="1" t="s">
        <v>876</v>
      </c>
      <c r="I11105" s="2">
        <v>45082</v>
      </c>
      <c r="J11105" s="15" t="str">
        <f>MID(Tabla1[[#This Row],[HORA]],1,5)</f>
        <v>18:27</v>
      </c>
      <c r="K11105" s="16">
        <f>IF(Tabla1[[#This Row],[FECHA]]=I11106,IF(J11106-J11105&gt;0,(J11106-J11105)*1440,0),0)</f>
        <v>0</v>
      </c>
      <c r="L11105" s="14">
        <v>3.36</v>
      </c>
      <c r="M11105" s="13" t="s">
        <v>56166</v>
      </c>
      <c r="N11105" s="1" t="s">
        <v>59</v>
      </c>
      <c r="O11105" s="1">
        <v>0</v>
      </c>
      <c r="P11105" s="1" t="s">
        <v>45</v>
      </c>
      <c r="Q11105" s="4" t="s">
        <v>21</v>
      </c>
    </row>
    <row r="11106" spans="1:17" ht="22.5" x14ac:dyDescent="0.25">
      <c r="A11106" s="3">
        <v>3256</v>
      </c>
      <c r="B11106" s="1" t="s">
        <v>10147</v>
      </c>
      <c r="C11106" s="1" t="s">
        <v>15</v>
      </c>
      <c r="D11106" s="1" t="s">
        <v>33</v>
      </c>
      <c r="E11106" s="1">
        <v>40457631</v>
      </c>
      <c r="F11106" s="1" t="s">
        <v>10148</v>
      </c>
      <c r="G11106" s="1">
        <v>71870580</v>
      </c>
      <c r="H11106" s="1" t="s">
        <v>10149</v>
      </c>
      <c r="I11106" s="2">
        <v>45082</v>
      </c>
      <c r="J11106" s="15" t="str">
        <f>MID(Tabla1[[#This Row],[HORA]],1,5)</f>
        <v>18:27</v>
      </c>
      <c r="K11106" s="16">
        <f>IF(Tabla1[[#This Row],[FECHA]]=I11107,IF(J11107-J11106&gt;0,(J11107-J11106)*1440,0),0)</f>
        <v>0.99999999999999645</v>
      </c>
      <c r="L11106" s="14">
        <v>4.3</v>
      </c>
      <c r="M11106" s="13" t="s">
        <v>56166</v>
      </c>
      <c r="N11106" s="1" t="s">
        <v>10150</v>
      </c>
      <c r="O11106" s="1">
        <v>10</v>
      </c>
      <c r="P11106" s="1" t="s">
        <v>818</v>
      </c>
      <c r="Q11106" s="4" t="s">
        <v>21</v>
      </c>
    </row>
    <row r="11107" spans="1:17" ht="22.5" x14ac:dyDescent="0.25">
      <c r="A11107" s="3">
        <v>371</v>
      </c>
      <c r="B11107" s="1" t="s">
        <v>877</v>
      </c>
      <c r="C11107" s="1" t="s">
        <v>15</v>
      </c>
      <c r="D11107" s="1" t="s">
        <v>77</v>
      </c>
      <c r="E11107" s="1">
        <v>2240332</v>
      </c>
      <c r="F11107" s="1" t="s">
        <v>56</v>
      </c>
      <c r="G11107" s="1">
        <v>2240333</v>
      </c>
      <c r="H11107" s="1" t="s">
        <v>878</v>
      </c>
      <c r="I11107" s="2">
        <v>45082</v>
      </c>
      <c r="J11107" s="15" t="str">
        <f>MID(Tabla1[[#This Row],[HORA]],1,5)</f>
        <v>18:28</v>
      </c>
      <c r="K11107" s="16">
        <f>IF(Tabla1[[#This Row],[FECHA]]=I11108,IF(J11108-J11107&gt;0,(J11108-J11107)*1440,0),0)</f>
        <v>1.0000000000001563</v>
      </c>
      <c r="L11107" s="14">
        <v>4.54</v>
      </c>
      <c r="M11107" s="13" t="s">
        <v>56167</v>
      </c>
      <c r="N11107" s="1" t="s">
        <v>59</v>
      </c>
      <c r="O11107" s="1">
        <v>0</v>
      </c>
      <c r="P11107" s="1" t="s">
        <v>45</v>
      </c>
      <c r="Q11107" s="4" t="s">
        <v>21</v>
      </c>
    </row>
    <row r="11108" spans="1:17" ht="22.5" x14ac:dyDescent="0.25">
      <c r="A11108" s="3">
        <v>14324</v>
      </c>
      <c r="B11108" s="1" t="s">
        <v>43979</v>
      </c>
      <c r="C11108" s="1" t="s">
        <v>15</v>
      </c>
      <c r="D11108" s="1" t="s">
        <v>71</v>
      </c>
      <c r="E11108" s="1">
        <v>16682191</v>
      </c>
      <c r="F11108" s="1" t="s">
        <v>34740</v>
      </c>
      <c r="G11108" s="1">
        <v>2240336</v>
      </c>
      <c r="H11108" s="1" t="s">
        <v>34741</v>
      </c>
      <c r="I11108" s="2">
        <v>45082</v>
      </c>
      <c r="J11108" s="15" t="str">
        <f>MID(Tabla1[[#This Row],[HORA]],1,5)</f>
        <v>18:29</v>
      </c>
      <c r="K11108" s="16">
        <f>IF(Tabla1[[#This Row],[FECHA]]=I11109,IF(J11109-J11108&gt;0,(J11109-J11108)*1440,0),0)</f>
        <v>0.99999999999999645</v>
      </c>
      <c r="L11108" s="14">
        <v>2.21</v>
      </c>
      <c r="M11108" s="13" t="s">
        <v>56168</v>
      </c>
      <c r="N11108" s="1" t="s">
        <v>43980</v>
      </c>
      <c r="O11108" s="1">
        <v>15</v>
      </c>
      <c r="P11108" s="1" t="s">
        <v>986</v>
      </c>
      <c r="Q11108" s="4" t="s">
        <v>21</v>
      </c>
    </row>
    <row r="11109" spans="1:17" ht="22.5" x14ac:dyDescent="0.25">
      <c r="A11109" s="3">
        <v>373</v>
      </c>
      <c r="B11109" s="1" t="s">
        <v>881</v>
      </c>
      <c r="C11109" s="1" t="s">
        <v>15</v>
      </c>
      <c r="D11109" s="1" t="s">
        <v>33</v>
      </c>
      <c r="E11109" s="1">
        <v>2240338</v>
      </c>
      <c r="F11109" s="1" t="s">
        <v>56</v>
      </c>
      <c r="G11109" s="1">
        <v>2240339</v>
      </c>
      <c r="H11109" s="1" t="s">
        <v>882</v>
      </c>
      <c r="I11109" s="2">
        <v>45082</v>
      </c>
      <c r="J11109" s="15" t="str">
        <f>MID(Tabla1[[#This Row],[HORA]],1,5)</f>
        <v>18:30</v>
      </c>
      <c r="K11109" s="16">
        <f>IF(Tabla1[[#This Row],[FECHA]]=I11110,IF(J11110-J11109&gt;0,(J11110-J11109)*1440,0),0)</f>
        <v>0.99999999999983658</v>
      </c>
      <c r="L11109" s="14">
        <v>3.45</v>
      </c>
      <c r="M11109" s="13" t="s">
        <v>56169</v>
      </c>
      <c r="N11109" s="1" t="s">
        <v>59</v>
      </c>
      <c r="O11109" s="1">
        <v>0</v>
      </c>
      <c r="P11109" s="1" t="s">
        <v>45</v>
      </c>
      <c r="Q11109" s="4" t="s">
        <v>21</v>
      </c>
    </row>
    <row r="11110" spans="1:17" ht="22.5" x14ac:dyDescent="0.25">
      <c r="A11110" s="3">
        <v>374</v>
      </c>
      <c r="B11110" s="1" t="s">
        <v>883</v>
      </c>
      <c r="C11110" s="1" t="s">
        <v>15</v>
      </c>
      <c r="D11110" s="1" t="s">
        <v>161</v>
      </c>
      <c r="E11110" s="1">
        <v>2240340</v>
      </c>
      <c r="F11110" s="1" t="s">
        <v>56</v>
      </c>
      <c r="G11110" s="1">
        <v>2240341</v>
      </c>
      <c r="H11110" s="1" t="s">
        <v>884</v>
      </c>
      <c r="I11110" s="2">
        <v>45082</v>
      </c>
      <c r="J11110" s="15" t="str">
        <f>MID(Tabla1[[#This Row],[HORA]],1,5)</f>
        <v>18:31</v>
      </c>
      <c r="K11110" s="16">
        <f>IF(Tabla1[[#This Row],[FECHA]]=I11111,IF(J11111-J11110&gt;0,(J11111-J11110)*1440,0),0)</f>
        <v>0</v>
      </c>
      <c r="L11110" s="14">
        <v>3.14</v>
      </c>
      <c r="M11110" s="13" t="s">
        <v>56170</v>
      </c>
      <c r="N11110" s="1" t="s">
        <v>885</v>
      </c>
      <c r="O11110" s="1">
        <v>0</v>
      </c>
      <c r="P11110" s="1" t="s">
        <v>45</v>
      </c>
      <c r="Q11110" s="4" t="s">
        <v>21</v>
      </c>
    </row>
    <row r="11111" spans="1:17" ht="22.5" x14ac:dyDescent="0.25">
      <c r="A11111" s="3">
        <v>375</v>
      </c>
      <c r="B11111" s="1" t="s">
        <v>886</v>
      </c>
      <c r="C11111" s="1" t="s">
        <v>15</v>
      </c>
      <c r="D11111" s="1" t="s">
        <v>141</v>
      </c>
      <c r="E11111" s="1">
        <v>2240343</v>
      </c>
      <c r="F11111" s="1" t="s">
        <v>56</v>
      </c>
      <c r="G11111" s="1">
        <v>2240344</v>
      </c>
      <c r="H11111" s="1" t="s">
        <v>887</v>
      </c>
      <c r="I11111" s="2">
        <v>45082</v>
      </c>
      <c r="J11111" s="15" t="str">
        <f>MID(Tabla1[[#This Row],[HORA]],1,5)</f>
        <v>18:31</v>
      </c>
      <c r="K11111" s="16">
        <f>IF(Tabla1[[#This Row],[FECHA]]=I11112,IF(J11112-J11111&gt;0,(J11112-J11111)*1440,0),0)</f>
        <v>0</v>
      </c>
      <c r="L11111" s="14">
        <v>4.5199999999999996</v>
      </c>
      <c r="M11111" s="13" t="s">
        <v>56170</v>
      </c>
      <c r="N11111" s="1" t="s">
        <v>59</v>
      </c>
      <c r="O11111" s="1">
        <v>0</v>
      </c>
      <c r="P11111" s="1" t="s">
        <v>45</v>
      </c>
      <c r="Q11111" s="4" t="s">
        <v>21</v>
      </c>
    </row>
    <row r="11112" spans="1:17" ht="22.5" x14ac:dyDescent="0.25">
      <c r="A11112" s="3">
        <v>14325</v>
      </c>
      <c r="B11112" s="1" t="s">
        <v>43981</v>
      </c>
      <c r="C11112" s="1" t="s">
        <v>15</v>
      </c>
      <c r="D11112" s="1" t="s">
        <v>71</v>
      </c>
      <c r="E11112" s="1">
        <v>145140003</v>
      </c>
      <c r="F11112" s="1" t="s">
        <v>38341</v>
      </c>
      <c r="G11112" s="1">
        <v>2240342</v>
      </c>
      <c r="H11112" s="1" t="s">
        <v>12159</v>
      </c>
      <c r="I11112" s="2">
        <v>45082</v>
      </c>
      <c r="J11112" s="15" t="str">
        <f>MID(Tabla1[[#This Row],[HORA]],1,5)</f>
        <v>18:31</v>
      </c>
      <c r="K11112" s="16">
        <f>IF(Tabla1[[#This Row],[FECHA]]=I11113,IF(J11113-J11112&gt;0,(J11113-J11112)*1440,0),0)</f>
        <v>0</v>
      </c>
      <c r="L11112" s="14">
        <v>4.46</v>
      </c>
      <c r="M11112" s="13" t="s">
        <v>56170</v>
      </c>
      <c r="N11112" s="1" t="s">
        <v>43982</v>
      </c>
      <c r="O11112" s="1">
        <v>20</v>
      </c>
      <c r="P11112" s="1" t="s">
        <v>986</v>
      </c>
      <c r="Q11112" s="4" t="s">
        <v>21</v>
      </c>
    </row>
    <row r="11113" spans="1:17" ht="22.5" x14ac:dyDescent="0.25">
      <c r="A11113" s="3">
        <v>16258</v>
      </c>
      <c r="B11113" s="1" t="s">
        <v>49384</v>
      </c>
      <c r="C11113" s="1" t="s">
        <v>15</v>
      </c>
      <c r="D11113" s="1" t="s">
        <v>33</v>
      </c>
      <c r="E11113" s="1">
        <v>20538902374</v>
      </c>
      <c r="F11113" s="1" t="s">
        <v>48400</v>
      </c>
      <c r="G11113" s="1">
        <v>46546184</v>
      </c>
      <c r="H11113" s="1" t="s">
        <v>48401</v>
      </c>
      <c r="I11113" s="2">
        <v>45082</v>
      </c>
      <c r="J11113" s="15" t="str">
        <f>MID(Tabla1[[#This Row],[HORA]],1,5)</f>
        <v>18:31</v>
      </c>
      <c r="K11113" s="16">
        <f>IF(Tabla1[[#This Row],[FECHA]]=I11114,IF(J11114-J11113&gt;0,(J11114-J11113)*1440,0),0)</f>
        <v>1.0000000000001563</v>
      </c>
      <c r="L11113" s="14">
        <v>4.3600000000000003</v>
      </c>
      <c r="M11113" s="13" t="s">
        <v>56170</v>
      </c>
      <c r="N11113" s="1" t="s">
        <v>49385</v>
      </c>
      <c r="O11113" s="1">
        <v>15</v>
      </c>
      <c r="P11113" s="1" t="s">
        <v>818</v>
      </c>
      <c r="Q11113" s="4" t="s">
        <v>21</v>
      </c>
    </row>
    <row r="11114" spans="1:17" ht="22.5" x14ac:dyDescent="0.25">
      <c r="A11114" s="3">
        <v>376</v>
      </c>
      <c r="B11114" s="1" t="s">
        <v>888</v>
      </c>
      <c r="C11114" s="1" t="s">
        <v>15</v>
      </c>
      <c r="D11114" s="1" t="s">
        <v>71</v>
      </c>
      <c r="E11114" s="1">
        <v>2240345</v>
      </c>
      <c r="F11114" s="1" t="s">
        <v>56</v>
      </c>
      <c r="G11114" s="1">
        <v>2240346</v>
      </c>
      <c r="H11114" s="1" t="s">
        <v>889</v>
      </c>
      <c r="I11114" s="2">
        <v>45082</v>
      </c>
      <c r="J11114" s="15" t="str">
        <f>MID(Tabla1[[#This Row],[HORA]],1,5)</f>
        <v>18:32</v>
      </c>
      <c r="K11114" s="16">
        <f>IF(Tabla1[[#This Row],[FECHA]]=I11115,IF(J11115-J11114&gt;0,(J11115-J11114)*1440,0),0)</f>
        <v>0.99999999999999645</v>
      </c>
      <c r="L11114" s="14">
        <v>2.0699999999999998</v>
      </c>
      <c r="M11114" s="13" t="s">
        <v>56171</v>
      </c>
      <c r="N11114" s="1" t="s">
        <v>59</v>
      </c>
      <c r="O11114" s="1">
        <v>0</v>
      </c>
      <c r="P11114" s="1" t="s">
        <v>45</v>
      </c>
      <c r="Q11114" s="4" t="s">
        <v>21</v>
      </c>
    </row>
    <row r="11115" spans="1:17" ht="22.5" x14ac:dyDescent="0.25">
      <c r="A11115" s="3">
        <v>3257</v>
      </c>
      <c r="B11115" s="1" t="s">
        <v>10151</v>
      </c>
      <c r="C11115" s="1" t="s">
        <v>15</v>
      </c>
      <c r="D11115" s="1" t="s">
        <v>23</v>
      </c>
      <c r="E11115" s="1">
        <v>26961232</v>
      </c>
      <c r="F11115" s="1" t="s">
        <v>2616</v>
      </c>
      <c r="G11115" s="1">
        <v>2240348</v>
      </c>
      <c r="H11115" s="1" t="s">
        <v>2617</v>
      </c>
      <c r="I11115" s="2">
        <v>45082</v>
      </c>
      <c r="J11115" s="15" t="str">
        <f>MID(Tabla1[[#This Row],[HORA]],1,5)</f>
        <v>18:33</v>
      </c>
      <c r="K11115" s="16">
        <f>IF(Tabla1[[#This Row],[FECHA]]=I11116,IF(J11116-J11115&gt;0,(J11116-J11115)*1440,0),0)</f>
        <v>0</v>
      </c>
      <c r="L11115" s="14">
        <v>3.36</v>
      </c>
      <c r="M11115" s="13" t="s">
        <v>56172</v>
      </c>
      <c r="N11115" s="1" t="s">
        <v>59</v>
      </c>
      <c r="O11115" s="1">
        <v>10</v>
      </c>
      <c r="P11115" s="1" t="s">
        <v>818</v>
      </c>
      <c r="Q11115" s="4" t="s">
        <v>21</v>
      </c>
    </row>
    <row r="11116" spans="1:17" ht="22.5" x14ac:dyDescent="0.25">
      <c r="A11116" s="3">
        <v>3258</v>
      </c>
      <c r="B11116" s="1" t="s">
        <v>10151</v>
      </c>
      <c r="C11116" s="1" t="s">
        <v>15</v>
      </c>
      <c r="D11116" s="1" t="s">
        <v>23</v>
      </c>
      <c r="E11116" s="1">
        <v>26961232</v>
      </c>
      <c r="F11116" s="1" t="s">
        <v>2618</v>
      </c>
      <c r="G11116" s="1">
        <v>2240348</v>
      </c>
      <c r="H11116" s="1" t="s">
        <v>2617</v>
      </c>
      <c r="I11116" s="2">
        <v>45082</v>
      </c>
      <c r="J11116" s="15" t="str">
        <f>MID(Tabla1[[#This Row],[HORA]],1,5)</f>
        <v>18:33</v>
      </c>
      <c r="K11116" s="16">
        <f>IF(Tabla1[[#This Row],[FECHA]]=I11117,IF(J11117-J11116&gt;0,(J11117-J11116)*1440,0),0)</f>
        <v>0</v>
      </c>
      <c r="L11116" s="14">
        <v>2.37</v>
      </c>
      <c r="M11116" s="13" t="s">
        <v>56172</v>
      </c>
      <c r="N11116" s="1" t="s">
        <v>59</v>
      </c>
      <c r="O11116" s="1">
        <v>10</v>
      </c>
      <c r="P11116" s="1" t="s">
        <v>818</v>
      </c>
      <c r="Q11116" s="4" t="s">
        <v>21</v>
      </c>
    </row>
    <row r="11117" spans="1:17" ht="22.5" x14ac:dyDescent="0.25">
      <c r="A11117" s="3">
        <v>14326</v>
      </c>
      <c r="B11117" s="1" t="s">
        <v>43983</v>
      </c>
      <c r="C11117" s="1" t="s">
        <v>15</v>
      </c>
      <c r="D11117" s="1" t="s">
        <v>33</v>
      </c>
      <c r="E11117" s="1">
        <v>6311411</v>
      </c>
      <c r="F11117" s="1" t="s">
        <v>9056</v>
      </c>
      <c r="G11117" s="1">
        <v>2240347</v>
      </c>
      <c r="H11117" s="1" t="s">
        <v>43984</v>
      </c>
      <c r="I11117" s="2">
        <v>45082</v>
      </c>
      <c r="J11117" s="15" t="str">
        <f>MID(Tabla1[[#This Row],[HORA]],1,5)</f>
        <v>18:33</v>
      </c>
      <c r="K11117" s="16">
        <f>IF(Tabla1[[#This Row],[FECHA]]=I11118,IF(J11118-J11117&gt;0,(J11118-J11117)*1440,0),0)</f>
        <v>1.999999999999833</v>
      </c>
      <c r="L11117" s="14">
        <v>5.38</v>
      </c>
      <c r="M11117" s="13" t="s">
        <v>56172</v>
      </c>
      <c r="N11117" s="1" t="s">
        <v>43985</v>
      </c>
      <c r="O11117" s="1">
        <v>12</v>
      </c>
      <c r="P11117" s="1" t="s">
        <v>986</v>
      </c>
      <c r="Q11117" s="4" t="s">
        <v>21</v>
      </c>
    </row>
    <row r="11118" spans="1:17" ht="22.5" x14ac:dyDescent="0.25">
      <c r="A11118" s="3">
        <v>378</v>
      </c>
      <c r="B11118" s="1" t="s">
        <v>892</v>
      </c>
      <c r="C11118" s="1" t="s">
        <v>15</v>
      </c>
      <c r="D11118" s="1" t="s">
        <v>228</v>
      </c>
      <c r="E11118" s="1">
        <v>2240351</v>
      </c>
      <c r="F11118" s="1" t="s">
        <v>56</v>
      </c>
      <c r="G11118" s="1">
        <v>2240352</v>
      </c>
      <c r="H11118" s="1" t="s">
        <v>893</v>
      </c>
      <c r="I11118" s="2">
        <v>45082</v>
      </c>
      <c r="J11118" s="15" t="str">
        <f>MID(Tabla1[[#This Row],[HORA]],1,5)</f>
        <v>18:35</v>
      </c>
      <c r="K11118" s="16">
        <f>IF(Tabla1[[#This Row],[FECHA]]=I11119,IF(J11119-J11118&gt;0,(J11119-J11118)*1440,0),0)</f>
        <v>0</v>
      </c>
      <c r="L11118" s="14">
        <v>7.44</v>
      </c>
      <c r="M11118" s="13" t="s">
        <v>56174</v>
      </c>
      <c r="N11118" s="1" t="s">
        <v>59</v>
      </c>
      <c r="O11118" s="1">
        <v>0</v>
      </c>
      <c r="P11118" s="1" t="s">
        <v>45</v>
      </c>
      <c r="Q11118" s="4" t="s">
        <v>21</v>
      </c>
    </row>
    <row r="11119" spans="1:17" ht="22.5" x14ac:dyDescent="0.25">
      <c r="A11119" s="3">
        <v>379</v>
      </c>
      <c r="B11119" s="1" t="s">
        <v>894</v>
      </c>
      <c r="C11119" s="1" t="s">
        <v>15</v>
      </c>
      <c r="D11119" s="1" t="s">
        <v>23</v>
      </c>
      <c r="E11119" s="1">
        <v>2240353</v>
      </c>
      <c r="F11119" s="1" t="s">
        <v>56</v>
      </c>
      <c r="G11119" s="1">
        <v>2240354</v>
      </c>
      <c r="H11119" s="1" t="s">
        <v>895</v>
      </c>
      <c r="I11119" s="2">
        <v>45082</v>
      </c>
      <c r="J11119" s="15" t="str">
        <f>MID(Tabla1[[#This Row],[HORA]],1,5)</f>
        <v>18:35</v>
      </c>
      <c r="K11119" s="16">
        <f>IF(Tabla1[[#This Row],[FECHA]]=I11120,IF(J11120-J11119&gt;0,(J11120-J11119)*1440,0),0)</f>
        <v>1.0000000000001563</v>
      </c>
      <c r="L11119" s="14">
        <v>3.31</v>
      </c>
      <c r="M11119" s="13" t="s">
        <v>56174</v>
      </c>
      <c r="N11119" s="1" t="s">
        <v>59</v>
      </c>
      <c r="O11119" s="1">
        <v>0</v>
      </c>
      <c r="P11119" s="1" t="s">
        <v>45</v>
      </c>
      <c r="Q11119" s="4" t="s">
        <v>21</v>
      </c>
    </row>
    <row r="11120" spans="1:17" ht="22.5" x14ac:dyDescent="0.25">
      <c r="A11120" s="3">
        <v>380</v>
      </c>
      <c r="B11120" s="1" t="s">
        <v>896</v>
      </c>
      <c r="C11120" s="1" t="s">
        <v>15</v>
      </c>
      <c r="D11120" s="1" t="s">
        <v>61</v>
      </c>
      <c r="E11120" s="1">
        <v>2240357</v>
      </c>
      <c r="F11120" s="1" t="s">
        <v>56</v>
      </c>
      <c r="G11120" s="1">
        <v>2240358</v>
      </c>
      <c r="H11120" s="1" t="s">
        <v>62</v>
      </c>
      <c r="I11120" s="2">
        <v>45082</v>
      </c>
      <c r="J11120" s="15" t="str">
        <f>MID(Tabla1[[#This Row],[HORA]],1,5)</f>
        <v>18:36</v>
      </c>
      <c r="K11120" s="16">
        <f>IF(Tabla1[[#This Row],[FECHA]]=I11121,IF(J11121-J11120&gt;0,(J11121-J11120)*1440,0),0)</f>
        <v>0</v>
      </c>
      <c r="L11120" s="14">
        <v>3.12</v>
      </c>
      <c r="M11120" s="13" t="s">
        <v>56175</v>
      </c>
      <c r="N11120" s="1" t="s">
        <v>59</v>
      </c>
      <c r="O11120" s="1">
        <v>0</v>
      </c>
      <c r="P11120" s="1" t="s">
        <v>45</v>
      </c>
      <c r="Q11120" s="4" t="s">
        <v>21</v>
      </c>
    </row>
    <row r="11121" spans="1:17" ht="22.5" x14ac:dyDescent="0.25">
      <c r="A11121" s="3">
        <v>18530</v>
      </c>
      <c r="B11121" s="1" t="s">
        <v>55191</v>
      </c>
      <c r="C11121" s="1" t="s">
        <v>15</v>
      </c>
      <c r="D11121" s="1" t="s">
        <v>82</v>
      </c>
      <c r="E11121" s="1">
        <v>20610699830</v>
      </c>
      <c r="F11121" s="1" t="s">
        <v>48368</v>
      </c>
      <c r="G11121" s="1">
        <v>2240356</v>
      </c>
      <c r="H11121" s="1" t="s">
        <v>48369</v>
      </c>
      <c r="I11121" s="2">
        <v>45082</v>
      </c>
      <c r="J11121" s="15" t="str">
        <f>MID(Tabla1[[#This Row],[HORA]],1,5)</f>
        <v>18:36</v>
      </c>
      <c r="K11121" s="16">
        <f>IF(Tabla1[[#This Row],[FECHA]]=I11122,IF(J11122-J11121&gt;0,(J11122-J11121)*1440,0),0)</f>
        <v>3.9999999999999858</v>
      </c>
      <c r="L11121" s="14">
        <v>5.21</v>
      </c>
      <c r="M11121" s="13" t="s">
        <v>56175</v>
      </c>
      <c r="N11121" s="1" t="s">
        <v>55190</v>
      </c>
      <c r="O11121" s="1">
        <v>20</v>
      </c>
      <c r="P11121" s="1" t="s">
        <v>986</v>
      </c>
      <c r="Q11121" s="4" t="s">
        <v>21</v>
      </c>
    </row>
    <row r="11122" spans="1:17" ht="22.5" x14ac:dyDescent="0.25">
      <c r="A11122" s="3">
        <v>17503</v>
      </c>
      <c r="B11122" s="1" t="s">
        <v>52644</v>
      </c>
      <c r="C11122" s="1" t="s">
        <v>15</v>
      </c>
      <c r="D11122" s="1" t="s">
        <v>33</v>
      </c>
      <c r="E11122" s="1">
        <v>20487725286</v>
      </c>
      <c r="F11122" s="1" t="s">
        <v>48803</v>
      </c>
      <c r="G11122" s="1">
        <v>71941795</v>
      </c>
      <c r="H11122" s="1" t="s">
        <v>52645</v>
      </c>
      <c r="I11122" s="2">
        <v>45082</v>
      </c>
      <c r="J11122" s="15" t="str">
        <f>MID(Tabla1[[#This Row],[HORA]],1,5)</f>
        <v>18:40</v>
      </c>
      <c r="K11122" s="16">
        <f>IF(Tabla1[[#This Row],[FECHA]]=I11123,IF(J11123-J11122&gt;0,(J11123-J11122)*1440,0),0)</f>
        <v>2.9999999999998295</v>
      </c>
      <c r="L11122" s="14">
        <v>2.5499999999999998</v>
      </c>
      <c r="M11122" s="13" t="s">
        <v>56179</v>
      </c>
      <c r="N11122" s="1" t="s">
        <v>52646</v>
      </c>
      <c r="O11122" s="1">
        <v>90</v>
      </c>
      <c r="P11122" s="1" t="s">
        <v>45</v>
      </c>
      <c r="Q11122" s="4" t="s">
        <v>21</v>
      </c>
    </row>
    <row r="11123" spans="1:17" ht="22.5" x14ac:dyDescent="0.25">
      <c r="A11123" s="3">
        <v>18531</v>
      </c>
      <c r="B11123" s="1" t="s">
        <v>55192</v>
      </c>
      <c r="C11123" s="1" t="s">
        <v>15</v>
      </c>
      <c r="D11123" s="1" t="s">
        <v>40</v>
      </c>
      <c r="E11123" s="1">
        <v>20355267734</v>
      </c>
      <c r="F11123" s="1" t="s">
        <v>48505</v>
      </c>
      <c r="G11123" s="1">
        <v>2240361</v>
      </c>
      <c r="H11123" s="1" t="s">
        <v>40062</v>
      </c>
      <c r="I11123" s="2">
        <v>45082</v>
      </c>
      <c r="J11123" s="15" t="str">
        <f>MID(Tabla1[[#This Row],[HORA]],1,5)</f>
        <v>18:43</v>
      </c>
      <c r="K11123" s="16">
        <f>IF(Tabla1[[#This Row],[FECHA]]=I11124,IF(J11124-J11123&gt;0,(J11124-J11123)*1440,0),0)</f>
        <v>3.0000000000001492</v>
      </c>
      <c r="L11123" s="14">
        <v>4.28</v>
      </c>
      <c r="M11123" s="13" t="s">
        <v>56182</v>
      </c>
      <c r="N11123" s="1" t="s">
        <v>55193</v>
      </c>
      <c r="O11123" s="1">
        <v>15</v>
      </c>
      <c r="P11123" s="1" t="s">
        <v>986</v>
      </c>
      <c r="Q11123" s="4" t="s">
        <v>21</v>
      </c>
    </row>
    <row r="11124" spans="1:17" ht="22.5" x14ac:dyDescent="0.25">
      <c r="A11124" s="3">
        <v>14327</v>
      </c>
      <c r="B11124" s="1" t="s">
        <v>43986</v>
      </c>
      <c r="C11124" s="1" t="s">
        <v>15</v>
      </c>
      <c r="D11124" s="1" t="s">
        <v>228</v>
      </c>
      <c r="E11124" s="1">
        <v>61239094</v>
      </c>
      <c r="F11124" s="1" t="s">
        <v>43987</v>
      </c>
      <c r="G11124" s="1">
        <v>61239094</v>
      </c>
      <c r="H11124" s="1" t="s">
        <v>43987</v>
      </c>
      <c r="I11124" s="2">
        <v>45082</v>
      </c>
      <c r="J11124" s="15" t="str">
        <f>MID(Tabla1[[#This Row],[HORA]],1,5)</f>
        <v>18:46</v>
      </c>
      <c r="K11124" s="16">
        <f>IF(Tabla1[[#This Row],[FECHA]]=I11125,IF(J11125-J11124&gt;0,(J11125-J11124)*1440,0),0)</f>
        <v>1.9999999999999929</v>
      </c>
      <c r="L11124" s="14">
        <v>6.14</v>
      </c>
      <c r="M11124" s="13" t="s">
        <v>56185</v>
      </c>
      <c r="N11124" s="1" t="s">
        <v>1715</v>
      </c>
      <c r="O11124" s="1">
        <v>15</v>
      </c>
      <c r="P11124" s="1" t="s">
        <v>986</v>
      </c>
      <c r="Q11124" s="4" t="s">
        <v>21</v>
      </c>
    </row>
    <row r="11125" spans="1:17" ht="22.5" x14ac:dyDescent="0.25">
      <c r="A11125" s="3">
        <v>18532</v>
      </c>
      <c r="B11125" s="1" t="s">
        <v>55194</v>
      </c>
      <c r="C11125" s="1" t="s">
        <v>15</v>
      </c>
      <c r="D11125" s="1" t="s">
        <v>40</v>
      </c>
      <c r="E11125" s="1">
        <v>10166577131</v>
      </c>
      <c r="F11125" s="1" t="s">
        <v>47855</v>
      </c>
      <c r="G11125" s="1">
        <v>2240365</v>
      </c>
      <c r="H11125" s="1" t="s">
        <v>47856</v>
      </c>
      <c r="I11125" s="2">
        <v>45082</v>
      </c>
      <c r="J11125" s="15" t="str">
        <f>MID(Tabla1[[#This Row],[HORA]],1,5)</f>
        <v>18:48</v>
      </c>
      <c r="K11125" s="16">
        <f>IF(Tabla1[[#This Row],[FECHA]]=I11126,IF(J11126-J11125&gt;0,(J11126-J11125)*1440,0),0)</f>
        <v>0.99999999999999645</v>
      </c>
      <c r="L11125" s="14">
        <v>3.44</v>
      </c>
      <c r="M11125" s="13" t="s">
        <v>56187</v>
      </c>
      <c r="N11125" s="1" t="s">
        <v>55195</v>
      </c>
      <c r="O11125" s="1">
        <v>20</v>
      </c>
      <c r="P11125" s="1" t="s">
        <v>986</v>
      </c>
      <c r="Q11125" s="4" t="s">
        <v>21</v>
      </c>
    </row>
    <row r="11126" spans="1:17" ht="22.5" x14ac:dyDescent="0.25">
      <c r="A11126" s="3">
        <v>18533</v>
      </c>
      <c r="B11126" s="1" t="s">
        <v>55196</v>
      </c>
      <c r="C11126" s="1" t="s">
        <v>15</v>
      </c>
      <c r="D11126" s="1" t="s">
        <v>23</v>
      </c>
      <c r="E11126" s="1">
        <v>10166577131</v>
      </c>
      <c r="F11126" s="1" t="s">
        <v>47855</v>
      </c>
      <c r="G11126" s="1">
        <v>2240367</v>
      </c>
      <c r="H11126" s="1" t="s">
        <v>49944</v>
      </c>
      <c r="I11126" s="2">
        <v>45082</v>
      </c>
      <c r="J11126" s="15" t="str">
        <f>MID(Tabla1[[#This Row],[HORA]],1,5)</f>
        <v>18:49</v>
      </c>
      <c r="K11126" s="16">
        <f>IF(Tabla1[[#This Row],[FECHA]]=I11127,IF(J11127-J11126&gt;0,(J11127-J11126)*1440,0),0)</f>
        <v>0.99999999999999645</v>
      </c>
      <c r="L11126" s="14">
        <v>4.0999999999999996</v>
      </c>
      <c r="M11126" s="13" t="s">
        <v>56188</v>
      </c>
      <c r="N11126" s="1" t="s">
        <v>44750</v>
      </c>
      <c r="O11126" s="1">
        <v>15</v>
      </c>
      <c r="P11126" s="1" t="s">
        <v>986</v>
      </c>
      <c r="Q11126" s="4" t="s">
        <v>21</v>
      </c>
    </row>
    <row r="11127" spans="1:17" ht="22.5" x14ac:dyDescent="0.25">
      <c r="A11127" s="3">
        <v>18534</v>
      </c>
      <c r="B11127" s="1" t="s">
        <v>55197</v>
      </c>
      <c r="C11127" s="1" t="s">
        <v>15</v>
      </c>
      <c r="D11127" s="1" t="s">
        <v>161</v>
      </c>
      <c r="E11127" s="1">
        <v>10166577131</v>
      </c>
      <c r="F11127" s="1" t="s">
        <v>47855</v>
      </c>
      <c r="G11127" s="1">
        <v>2240368</v>
      </c>
      <c r="H11127" s="1" t="s">
        <v>47859</v>
      </c>
      <c r="I11127" s="2">
        <v>45082</v>
      </c>
      <c r="J11127" s="15" t="str">
        <f>MID(Tabla1[[#This Row],[HORA]],1,5)</f>
        <v>18:50</v>
      </c>
      <c r="K11127" s="16">
        <f>IF(Tabla1[[#This Row],[FECHA]]=I11128,IF(J11128-J11127&gt;0,(J11128-J11127)*1440,0),0)</f>
        <v>2.9999999999999893</v>
      </c>
      <c r="L11127" s="14">
        <v>4.04</v>
      </c>
      <c r="M11127" s="13" t="s">
        <v>56189</v>
      </c>
      <c r="N11127" s="1" t="s">
        <v>55198</v>
      </c>
      <c r="O11127" s="1">
        <v>10</v>
      </c>
      <c r="P11127" s="1" t="s">
        <v>986</v>
      </c>
      <c r="Q11127" s="4" t="s">
        <v>21</v>
      </c>
    </row>
    <row r="11128" spans="1:17" ht="22.5" x14ac:dyDescent="0.25">
      <c r="A11128" s="3">
        <v>14328</v>
      </c>
      <c r="B11128" s="1" t="s">
        <v>43988</v>
      </c>
      <c r="C11128" s="1" t="s">
        <v>15</v>
      </c>
      <c r="D11128" s="1" t="s">
        <v>71</v>
      </c>
      <c r="E11128" s="1">
        <v>70889159</v>
      </c>
      <c r="F11128" s="1" t="s">
        <v>43989</v>
      </c>
      <c r="G11128" s="1">
        <v>2240369</v>
      </c>
      <c r="H11128" s="1" t="s">
        <v>43990</v>
      </c>
      <c r="I11128" s="2">
        <v>45082</v>
      </c>
      <c r="J11128" s="15" t="str">
        <f>MID(Tabla1[[#This Row],[HORA]],1,5)</f>
        <v>18:53</v>
      </c>
      <c r="K11128" s="16">
        <f>IF(Tabla1[[#This Row],[FECHA]]=I11129,IF(J11129-J11128&gt;0,(J11129-J11128)*1440,0),0)</f>
        <v>2.0000000000001528</v>
      </c>
      <c r="L11128" s="14">
        <v>2.14</v>
      </c>
      <c r="M11128" s="13" t="s">
        <v>56192</v>
      </c>
      <c r="N11128" s="1" t="s">
        <v>15468</v>
      </c>
      <c r="O11128" s="1">
        <v>10</v>
      </c>
      <c r="P11128" s="1" t="s">
        <v>986</v>
      </c>
      <c r="Q11128" s="4" t="s">
        <v>21</v>
      </c>
    </row>
    <row r="11129" spans="1:17" ht="22.5" x14ac:dyDescent="0.25">
      <c r="A11129" s="3">
        <v>14329</v>
      </c>
      <c r="B11129" s="1" t="s">
        <v>43991</v>
      </c>
      <c r="C11129" s="1" t="s">
        <v>15</v>
      </c>
      <c r="D11129" s="1" t="s">
        <v>228</v>
      </c>
      <c r="E11129" s="1">
        <v>73218971</v>
      </c>
      <c r="F11129" s="1" t="s">
        <v>43992</v>
      </c>
      <c r="G11129" s="1">
        <v>73218971</v>
      </c>
      <c r="H11129" s="1" t="s">
        <v>43992</v>
      </c>
      <c r="I11129" s="2">
        <v>45082</v>
      </c>
      <c r="J11129" s="15" t="str">
        <f>MID(Tabla1[[#This Row],[HORA]],1,5)</f>
        <v>18:55</v>
      </c>
      <c r="K11129" s="16">
        <f>IF(Tabla1[[#This Row],[FECHA]]=I11130,IF(J11130-J11129&gt;0,(J11130-J11129)*1440,0),0)</f>
        <v>0.99999999999983658</v>
      </c>
      <c r="L11129" s="14">
        <v>3.15</v>
      </c>
      <c r="M11129" s="13" t="s">
        <v>56194</v>
      </c>
      <c r="N11129" s="1" t="s">
        <v>43993</v>
      </c>
      <c r="O11129" s="1">
        <v>8</v>
      </c>
      <c r="P11129" s="1" t="s">
        <v>986</v>
      </c>
      <c r="Q11129" s="4" t="s">
        <v>21</v>
      </c>
    </row>
    <row r="11130" spans="1:17" ht="22.5" x14ac:dyDescent="0.25">
      <c r="A11130" s="3">
        <v>9366</v>
      </c>
      <c r="B11130" s="1" t="s">
        <v>29272</v>
      </c>
      <c r="C11130" s="1" t="s">
        <v>15</v>
      </c>
      <c r="D11130" s="1" t="s">
        <v>40</v>
      </c>
      <c r="E11130" s="1">
        <v>40549241</v>
      </c>
      <c r="F11130" s="1" t="s">
        <v>29273</v>
      </c>
      <c r="G11130" s="1">
        <v>2240371</v>
      </c>
      <c r="H11130" s="1" t="s">
        <v>29274</v>
      </c>
      <c r="I11130" s="2">
        <v>45082</v>
      </c>
      <c r="J11130" s="15" t="str">
        <f>MID(Tabla1[[#This Row],[HORA]],1,5)</f>
        <v>18:56</v>
      </c>
      <c r="K11130" s="16">
        <f>IF(Tabla1[[#This Row],[FECHA]]=I11131,IF(J11131-J11130&gt;0,(J11131-J11130)*1440,0),0)</f>
        <v>0.99999999999999645</v>
      </c>
      <c r="L11130" s="14">
        <v>4.5199999999999996</v>
      </c>
      <c r="M11130" s="13" t="s">
        <v>56195</v>
      </c>
      <c r="N11130" s="1" t="s">
        <v>29275</v>
      </c>
      <c r="O11130" s="1">
        <v>20</v>
      </c>
      <c r="P11130" s="1" t="s">
        <v>45</v>
      </c>
      <c r="Q11130" s="4" t="s">
        <v>21</v>
      </c>
    </row>
    <row r="11131" spans="1:17" ht="22.5" x14ac:dyDescent="0.25">
      <c r="A11131" s="3">
        <v>14330</v>
      </c>
      <c r="B11131" s="1" t="s">
        <v>43994</v>
      </c>
      <c r="C11131" s="1" t="s">
        <v>15</v>
      </c>
      <c r="D11131" s="1" t="s">
        <v>82</v>
      </c>
      <c r="E11131" s="1">
        <v>16704838</v>
      </c>
      <c r="F11131" s="1" t="s">
        <v>43995</v>
      </c>
      <c r="G11131" s="1">
        <v>2240372</v>
      </c>
      <c r="H11131" s="1" t="s">
        <v>3412</v>
      </c>
      <c r="I11131" s="2">
        <v>45082</v>
      </c>
      <c r="J11131" s="15" t="str">
        <f>MID(Tabla1[[#This Row],[HORA]],1,5)</f>
        <v>18:57</v>
      </c>
      <c r="K11131" s="16">
        <f>IF(Tabla1[[#This Row],[FECHA]]=I11132,IF(J11132-J11131&gt;0,(J11132-J11131)*1440,0),0)</f>
        <v>0.99999999999999645</v>
      </c>
      <c r="L11131" s="14">
        <v>4.2699999999999996</v>
      </c>
      <c r="M11131" s="13" t="s">
        <v>56196</v>
      </c>
      <c r="N11131" s="1" t="s">
        <v>5571</v>
      </c>
      <c r="O11131" s="1">
        <v>10</v>
      </c>
      <c r="P11131" s="1" t="s">
        <v>986</v>
      </c>
      <c r="Q11131" s="4" t="s">
        <v>21</v>
      </c>
    </row>
    <row r="11132" spans="1:17" ht="22.5" x14ac:dyDescent="0.25">
      <c r="A11132" s="3">
        <v>9367</v>
      </c>
      <c r="B11132" s="1" t="s">
        <v>29276</v>
      </c>
      <c r="C11132" s="1" t="s">
        <v>15</v>
      </c>
      <c r="D11132" s="1" t="s">
        <v>40</v>
      </c>
      <c r="E11132" s="1">
        <v>77918682</v>
      </c>
      <c r="F11132" s="1" t="s">
        <v>11791</v>
      </c>
      <c r="G11132" s="1">
        <v>77016668</v>
      </c>
      <c r="H11132" s="1" t="s">
        <v>11792</v>
      </c>
      <c r="I11132" s="2">
        <v>45082</v>
      </c>
      <c r="J11132" s="15" t="str">
        <f>MID(Tabla1[[#This Row],[HORA]],1,5)</f>
        <v>18:58</v>
      </c>
      <c r="K11132" s="16">
        <f>IF(Tabla1[[#This Row],[FECHA]]=I11133,IF(J11133-J11132&gt;0,(J11133-J11132)*1440,0),0)</f>
        <v>4.0000000000001457</v>
      </c>
      <c r="L11132" s="14">
        <v>7.21</v>
      </c>
      <c r="M11132" s="13" t="s">
        <v>56197</v>
      </c>
      <c r="N11132" s="1" t="s">
        <v>19298</v>
      </c>
      <c r="O11132" s="1">
        <v>40</v>
      </c>
      <c r="P11132" s="1" t="s">
        <v>45</v>
      </c>
      <c r="Q11132" s="4" t="s">
        <v>21</v>
      </c>
    </row>
    <row r="11133" spans="1:17" ht="22.5" x14ac:dyDescent="0.25">
      <c r="A11133" s="3">
        <v>9368</v>
      </c>
      <c r="B11133" s="1" t="s">
        <v>29277</v>
      </c>
      <c r="C11133" s="1" t="s">
        <v>15</v>
      </c>
      <c r="D11133" s="1" t="s">
        <v>71</v>
      </c>
      <c r="E11133" s="1">
        <v>47715148</v>
      </c>
      <c r="F11133" s="1" t="s">
        <v>3022</v>
      </c>
      <c r="G11133" s="1">
        <v>2240374</v>
      </c>
      <c r="H11133" s="1" t="s">
        <v>4731</v>
      </c>
      <c r="I11133" s="2">
        <v>45082</v>
      </c>
      <c r="J11133" s="15" t="str">
        <f>MID(Tabla1[[#This Row],[HORA]],1,5)</f>
        <v>19:02</v>
      </c>
      <c r="K11133" s="16">
        <f>IF(Tabla1[[#This Row],[FECHA]]=I11134,IF(J11134-J11133&gt;0,(J11134-J11133)*1440,0),0)</f>
        <v>2.9999999999998295</v>
      </c>
      <c r="L11133" s="14">
        <v>4.3600000000000003</v>
      </c>
      <c r="M11133" s="13" t="s">
        <v>56201</v>
      </c>
      <c r="N11133" s="1" t="s">
        <v>29148</v>
      </c>
      <c r="O11133" s="1">
        <v>10</v>
      </c>
      <c r="P11133" s="1" t="s">
        <v>45</v>
      </c>
      <c r="Q11133" s="4" t="s">
        <v>21</v>
      </c>
    </row>
    <row r="11134" spans="1:17" ht="22.5" x14ac:dyDescent="0.25">
      <c r="A11134" s="3">
        <v>9369</v>
      </c>
      <c r="B11134" s="1" t="s">
        <v>29278</v>
      </c>
      <c r="C11134" s="1" t="s">
        <v>15</v>
      </c>
      <c r="D11134" s="1" t="s">
        <v>33</v>
      </c>
      <c r="E11134" s="1">
        <v>27385975</v>
      </c>
      <c r="F11134" s="1" t="s">
        <v>9528</v>
      </c>
      <c r="G11134" s="1">
        <v>2240376</v>
      </c>
      <c r="H11134" s="1" t="s">
        <v>29279</v>
      </c>
      <c r="I11134" s="2">
        <v>45082</v>
      </c>
      <c r="J11134" s="15" t="str">
        <f>MID(Tabla1[[#This Row],[HORA]],1,5)</f>
        <v>19:05</v>
      </c>
      <c r="K11134" s="16">
        <f>IF(Tabla1[[#This Row],[FECHA]]=I11135,IF(J11135-J11134&gt;0,(J11135-J11134)*1440,0),0)</f>
        <v>3.9999999999999858</v>
      </c>
      <c r="L11134" s="14">
        <v>5.14</v>
      </c>
      <c r="M11134" s="13" t="s">
        <v>56204</v>
      </c>
      <c r="N11134" s="1" t="s">
        <v>29280</v>
      </c>
      <c r="O11134" s="1">
        <v>30</v>
      </c>
      <c r="P11134" s="1" t="s">
        <v>45</v>
      </c>
      <c r="Q11134" s="4" t="s">
        <v>21</v>
      </c>
    </row>
    <row r="11135" spans="1:17" ht="22.5" x14ac:dyDescent="0.25">
      <c r="A11135" s="3">
        <v>9370</v>
      </c>
      <c r="B11135" s="1" t="s">
        <v>29281</v>
      </c>
      <c r="C11135" s="1" t="s">
        <v>15</v>
      </c>
      <c r="D11135" s="1" t="s">
        <v>40</v>
      </c>
      <c r="E11135" s="1">
        <v>2605233</v>
      </c>
      <c r="F11135" s="1" t="s">
        <v>14284</v>
      </c>
      <c r="G11135" s="1">
        <v>2605434</v>
      </c>
      <c r="H11135" s="1" t="s">
        <v>14285</v>
      </c>
      <c r="I11135" s="2">
        <v>45082</v>
      </c>
      <c r="J11135" s="15" t="str">
        <f>MID(Tabla1[[#This Row],[HORA]],1,5)</f>
        <v>19:09</v>
      </c>
      <c r="K11135" s="16">
        <f>IF(Tabla1[[#This Row],[FECHA]]=I11136,IF(J11136-J11135&gt;0,(J11136-J11135)*1440,0),0)</f>
        <v>6.9999999999999751</v>
      </c>
      <c r="L11135" s="14">
        <v>7.51</v>
      </c>
      <c r="M11135" s="13" t="s">
        <v>56208</v>
      </c>
      <c r="N11135" s="1" t="s">
        <v>29282</v>
      </c>
      <c r="O11135" s="1">
        <v>20</v>
      </c>
      <c r="P11135" s="1" t="s">
        <v>45</v>
      </c>
      <c r="Q11135" s="4" t="s">
        <v>21</v>
      </c>
    </row>
    <row r="11136" spans="1:17" ht="22.5" x14ac:dyDescent="0.25">
      <c r="A11136" s="3">
        <v>9371</v>
      </c>
      <c r="B11136" s="1" t="s">
        <v>29283</v>
      </c>
      <c r="C11136" s="1" t="s">
        <v>15</v>
      </c>
      <c r="D11136" s="1" t="s">
        <v>33</v>
      </c>
      <c r="E11136" s="1">
        <v>72022609</v>
      </c>
      <c r="F11136" s="1" t="s">
        <v>29284</v>
      </c>
      <c r="G11136" s="1">
        <v>2240379</v>
      </c>
      <c r="H11136" s="1" t="s">
        <v>29285</v>
      </c>
      <c r="I11136" s="2">
        <v>45082</v>
      </c>
      <c r="J11136" s="15" t="str">
        <f>MID(Tabla1[[#This Row],[HORA]],1,5)</f>
        <v>19:16</v>
      </c>
      <c r="K11136" s="16">
        <f>IF(Tabla1[[#This Row],[FECHA]]=I11137,IF(J11137-J11136&gt;0,(J11137-J11136)*1440,0),0)</f>
        <v>2.0000000000001528</v>
      </c>
      <c r="L11136" s="14">
        <v>6.2</v>
      </c>
      <c r="M11136" s="13" t="s">
        <v>56215</v>
      </c>
      <c r="N11136" s="1" t="s">
        <v>29286</v>
      </c>
      <c r="O11136" s="1">
        <v>15</v>
      </c>
      <c r="P11136" s="1" t="s">
        <v>45</v>
      </c>
      <c r="Q11136" s="4" t="s">
        <v>21</v>
      </c>
    </row>
    <row r="11137" spans="1:17" ht="22.5" x14ac:dyDescent="0.25">
      <c r="A11137" s="3">
        <v>9372</v>
      </c>
      <c r="B11137" s="1" t="s">
        <v>29287</v>
      </c>
      <c r="C11137" s="1" t="s">
        <v>15</v>
      </c>
      <c r="D11137" s="1" t="s">
        <v>40</v>
      </c>
      <c r="E11137" s="1">
        <v>72022609</v>
      </c>
      <c r="F11137" s="1" t="s">
        <v>29284</v>
      </c>
      <c r="G11137" s="1">
        <v>2240380</v>
      </c>
      <c r="H11137" s="1" t="s">
        <v>29288</v>
      </c>
      <c r="I11137" s="2">
        <v>45082</v>
      </c>
      <c r="J11137" s="15" t="str">
        <f>MID(Tabla1[[#This Row],[HORA]],1,5)</f>
        <v>19:18</v>
      </c>
      <c r="K11137" s="16">
        <f>IF(Tabla1[[#This Row],[FECHA]]=I11138,IF(J11138-J11137&gt;0,(J11138-J11137)*1440,0),0)</f>
        <v>0</v>
      </c>
      <c r="L11137" s="14">
        <v>4.8</v>
      </c>
      <c r="M11137" s="13" t="s">
        <v>56217</v>
      </c>
      <c r="N11137" s="1" t="s">
        <v>29289</v>
      </c>
      <c r="O11137" s="1">
        <v>10</v>
      </c>
      <c r="P11137" s="1" t="s">
        <v>45</v>
      </c>
      <c r="Q11137" s="4" t="s">
        <v>21</v>
      </c>
    </row>
    <row r="11138" spans="1:17" ht="22.5" x14ac:dyDescent="0.25">
      <c r="A11138" s="3">
        <v>14331</v>
      </c>
      <c r="B11138" s="1" t="s">
        <v>43996</v>
      </c>
      <c r="C11138" s="1" t="s">
        <v>15</v>
      </c>
      <c r="D11138" s="1" t="s">
        <v>8138</v>
      </c>
      <c r="E11138" s="1">
        <v>73325391</v>
      </c>
      <c r="F11138" s="1" t="s">
        <v>11747</v>
      </c>
      <c r="G11138" s="1">
        <v>2240381</v>
      </c>
      <c r="H11138" s="1" t="s">
        <v>11748</v>
      </c>
      <c r="I11138" s="2">
        <v>45082</v>
      </c>
      <c r="J11138" s="15" t="str">
        <f>MID(Tabla1[[#This Row],[HORA]],1,5)</f>
        <v>19:18</v>
      </c>
      <c r="K11138" s="16">
        <f>IF(Tabla1[[#This Row],[FECHA]]=I11139,IF(J11139-J11138&gt;0,(J11139-J11138)*1440,0),0)</f>
        <v>4.9999999999999822</v>
      </c>
      <c r="L11138" s="14">
        <v>2.54</v>
      </c>
      <c r="M11138" s="13" t="s">
        <v>56217</v>
      </c>
      <c r="N11138" s="1" t="s">
        <v>43997</v>
      </c>
      <c r="O11138" s="1">
        <v>15</v>
      </c>
      <c r="P11138" s="1" t="s">
        <v>986</v>
      </c>
      <c r="Q11138" s="4" t="s">
        <v>21</v>
      </c>
    </row>
    <row r="11139" spans="1:17" ht="22.5" x14ac:dyDescent="0.25">
      <c r="A11139" s="3">
        <v>9373</v>
      </c>
      <c r="B11139" s="1" t="s">
        <v>29290</v>
      </c>
      <c r="C11139" s="1" t="s">
        <v>15</v>
      </c>
      <c r="D11139" s="1" t="s">
        <v>71</v>
      </c>
      <c r="E11139" s="1">
        <v>27846818</v>
      </c>
      <c r="F11139" s="1" t="s">
        <v>29291</v>
      </c>
      <c r="G11139" s="1">
        <v>27820202</v>
      </c>
      <c r="H11139" s="1" t="s">
        <v>29292</v>
      </c>
      <c r="I11139" s="2">
        <v>45082</v>
      </c>
      <c r="J11139" s="15" t="str">
        <f>MID(Tabla1[[#This Row],[HORA]],1,5)</f>
        <v>19:23</v>
      </c>
      <c r="K11139" s="16">
        <f>IF(Tabla1[[#This Row],[FECHA]]=I11140,IF(J11140-J11139&gt;0,(J11140-J11139)*1440,0),0)</f>
        <v>0</v>
      </c>
      <c r="L11139" s="14">
        <v>5.0599999999999996</v>
      </c>
      <c r="M11139" s="13" t="s">
        <v>56222</v>
      </c>
      <c r="N11139" s="1" t="s">
        <v>29293</v>
      </c>
      <c r="O11139" s="1">
        <v>25</v>
      </c>
      <c r="P11139" s="1" t="s">
        <v>45</v>
      </c>
      <c r="Q11139" s="4" t="s">
        <v>21</v>
      </c>
    </row>
    <row r="11140" spans="1:17" ht="22.5" x14ac:dyDescent="0.25">
      <c r="A11140" s="3">
        <v>14332</v>
      </c>
      <c r="B11140" s="1" t="s">
        <v>43998</v>
      </c>
      <c r="C11140" s="1" t="s">
        <v>15</v>
      </c>
      <c r="D11140" s="1" t="s">
        <v>71</v>
      </c>
      <c r="E11140" s="1">
        <v>76269177</v>
      </c>
      <c r="F11140" s="1" t="s">
        <v>43999</v>
      </c>
      <c r="G11140" s="1">
        <v>76269177</v>
      </c>
      <c r="H11140" s="1" t="s">
        <v>43999</v>
      </c>
      <c r="I11140" s="2">
        <v>45082</v>
      </c>
      <c r="J11140" s="15" t="str">
        <f>MID(Tabla1[[#This Row],[HORA]],1,5)</f>
        <v>19:23</v>
      </c>
      <c r="K11140" s="16">
        <f>IF(Tabla1[[#This Row],[FECHA]]=I11141,IF(J11141-J11140&gt;0,(J11141-J11140)*1440,0),0)</f>
        <v>1.9999999999999929</v>
      </c>
      <c r="L11140" s="14">
        <v>4.09</v>
      </c>
      <c r="M11140" s="13" t="s">
        <v>56222</v>
      </c>
      <c r="N11140" s="1" t="s">
        <v>1715</v>
      </c>
      <c r="O11140" s="1">
        <v>20</v>
      </c>
      <c r="P11140" s="1" t="s">
        <v>986</v>
      </c>
      <c r="Q11140" s="4" t="s">
        <v>21</v>
      </c>
    </row>
    <row r="11141" spans="1:17" ht="22.5" x14ac:dyDescent="0.25">
      <c r="A11141" s="3">
        <v>17504</v>
      </c>
      <c r="B11141" s="1" t="s">
        <v>52647</v>
      </c>
      <c r="C11141" s="1" t="s">
        <v>15</v>
      </c>
      <c r="D11141" s="1" t="s">
        <v>40</v>
      </c>
      <c r="E11141" s="1">
        <v>20608421603</v>
      </c>
      <c r="F11141" s="1" t="s">
        <v>52648</v>
      </c>
      <c r="G11141" s="1">
        <v>16728041</v>
      </c>
      <c r="H11141" s="1" t="s">
        <v>10299</v>
      </c>
      <c r="I11141" s="2">
        <v>45082</v>
      </c>
      <c r="J11141" s="15" t="str">
        <f>MID(Tabla1[[#This Row],[HORA]],1,5)</f>
        <v>19:25</v>
      </c>
      <c r="K11141" s="16">
        <f>IF(Tabla1[[#This Row],[FECHA]]=I11142,IF(J11142-J11141&gt;0,(J11142-J11141)*1440,0),0)</f>
        <v>0.99999999999999645</v>
      </c>
      <c r="L11141" s="14">
        <v>3.2</v>
      </c>
      <c r="M11141" s="13" t="s">
        <v>56224</v>
      </c>
      <c r="N11141" s="1" t="s">
        <v>1715</v>
      </c>
      <c r="O11141" s="1">
        <v>15</v>
      </c>
      <c r="P11141" s="1" t="s">
        <v>45</v>
      </c>
      <c r="Q11141" s="4" t="s">
        <v>21</v>
      </c>
    </row>
    <row r="11142" spans="1:17" ht="22.5" x14ac:dyDescent="0.25">
      <c r="A11142" s="3">
        <v>9374</v>
      </c>
      <c r="B11142" s="1" t="s">
        <v>29294</v>
      </c>
      <c r="C11142" s="1" t="s">
        <v>15</v>
      </c>
      <c r="D11142" s="1" t="s">
        <v>61</v>
      </c>
      <c r="E11142" s="1">
        <v>76271858</v>
      </c>
      <c r="F11142" s="1" t="s">
        <v>11119</v>
      </c>
      <c r="G11142" s="1">
        <v>16687926</v>
      </c>
      <c r="H11142" s="1" t="s">
        <v>29295</v>
      </c>
      <c r="I11142" s="2">
        <v>45082</v>
      </c>
      <c r="J11142" s="15" t="str">
        <f>MID(Tabla1[[#This Row],[HORA]],1,5)</f>
        <v>19:26</v>
      </c>
      <c r="K11142" s="16">
        <f>IF(Tabla1[[#This Row],[FECHA]]=I11143,IF(J11143-J11142&gt;0,(J11143-J11142)*1440,0),0)</f>
        <v>2.9999999999999893</v>
      </c>
      <c r="L11142" s="14">
        <v>3.24</v>
      </c>
      <c r="M11142" s="13" t="s">
        <v>56225</v>
      </c>
      <c r="N11142" s="1" t="s">
        <v>29296</v>
      </c>
      <c r="O11142" s="1">
        <v>15</v>
      </c>
      <c r="P11142" s="1" t="s">
        <v>45</v>
      </c>
      <c r="Q11142" s="4" t="s">
        <v>21</v>
      </c>
    </row>
    <row r="11143" spans="1:17" ht="22.5" x14ac:dyDescent="0.25">
      <c r="A11143" s="3">
        <v>14333</v>
      </c>
      <c r="B11143" s="1" t="s">
        <v>44000</v>
      </c>
      <c r="C11143" s="1" t="s">
        <v>15</v>
      </c>
      <c r="D11143" s="1" t="s">
        <v>71</v>
      </c>
      <c r="E11143" s="1">
        <v>42079038</v>
      </c>
      <c r="F11143" s="1" t="s">
        <v>11193</v>
      </c>
      <c r="G11143" s="1">
        <v>2240382</v>
      </c>
      <c r="H11143" s="1" t="s">
        <v>20936</v>
      </c>
      <c r="I11143" s="2">
        <v>45082</v>
      </c>
      <c r="J11143" s="15" t="str">
        <f>MID(Tabla1[[#This Row],[HORA]],1,5)</f>
        <v>19:29</v>
      </c>
      <c r="K11143" s="16">
        <f>IF(Tabla1[[#This Row],[FECHA]]=I11144,IF(J11144-J11143&gt;0,(J11144-J11143)*1440,0),0)</f>
        <v>1.9999999999999929</v>
      </c>
      <c r="L11143" s="14">
        <v>8.1199999999999992</v>
      </c>
      <c r="M11143" s="13" t="s">
        <v>56228</v>
      </c>
      <c r="N11143" s="1" t="s">
        <v>44001</v>
      </c>
      <c r="O11143" s="1">
        <v>20</v>
      </c>
      <c r="P11143" s="1" t="s">
        <v>986</v>
      </c>
      <c r="Q11143" s="4" t="s">
        <v>21</v>
      </c>
    </row>
    <row r="11144" spans="1:17" ht="22.5" x14ac:dyDescent="0.25">
      <c r="A11144" s="3">
        <v>18535</v>
      </c>
      <c r="B11144" s="1" t="s">
        <v>55199</v>
      </c>
      <c r="C11144" s="1" t="s">
        <v>15</v>
      </c>
      <c r="D11144" s="1" t="s">
        <v>71</v>
      </c>
      <c r="E11144" s="1">
        <v>20610089411</v>
      </c>
      <c r="F11144" s="1" t="s">
        <v>55200</v>
      </c>
      <c r="G11144" s="1">
        <v>72218313</v>
      </c>
      <c r="H11144" s="1" t="s">
        <v>55201</v>
      </c>
      <c r="I11144" s="2">
        <v>45082</v>
      </c>
      <c r="J11144" s="15" t="str">
        <f>MID(Tabla1[[#This Row],[HORA]],1,5)</f>
        <v>19:31</v>
      </c>
      <c r="K11144" s="16">
        <f>IF(Tabla1[[#This Row],[FECHA]]=I11145,IF(J11145-J11144&gt;0,(J11145-J11144)*1440,0),0)</f>
        <v>1.9999999999999929</v>
      </c>
      <c r="L11144" s="14">
        <v>2.1</v>
      </c>
      <c r="M11144" s="13" t="s">
        <v>56230</v>
      </c>
      <c r="N11144" s="1" t="s">
        <v>55202</v>
      </c>
      <c r="O11144" s="1">
        <v>25</v>
      </c>
      <c r="P11144" s="1" t="s">
        <v>986</v>
      </c>
      <c r="Q11144" s="4" t="s">
        <v>21</v>
      </c>
    </row>
    <row r="11145" spans="1:17" ht="22.5" x14ac:dyDescent="0.25">
      <c r="A11145" s="3">
        <v>14334</v>
      </c>
      <c r="B11145" s="1" t="s">
        <v>44002</v>
      </c>
      <c r="C11145" s="1" t="s">
        <v>15</v>
      </c>
      <c r="D11145" s="1" t="s">
        <v>77</v>
      </c>
      <c r="E11145" s="1">
        <v>44546345</v>
      </c>
      <c r="F11145" s="1" t="s">
        <v>44003</v>
      </c>
      <c r="G11145" s="1">
        <v>2240384</v>
      </c>
      <c r="H11145" s="1" t="s">
        <v>44004</v>
      </c>
      <c r="I11145" s="2">
        <v>45082</v>
      </c>
      <c r="J11145" s="15" t="str">
        <f>MID(Tabla1[[#This Row],[HORA]],1,5)</f>
        <v>19:33</v>
      </c>
      <c r="K11145" s="16">
        <f>IF(Tabla1[[#This Row],[FECHA]]=I11146,IF(J11146-J11145&gt;0,(J11146-J11145)*1440,0),0)</f>
        <v>0.99999999999999645</v>
      </c>
      <c r="L11145" s="14">
        <v>3.4</v>
      </c>
      <c r="M11145" s="13" t="s">
        <v>56232</v>
      </c>
      <c r="N11145" s="1" t="s">
        <v>44005</v>
      </c>
      <c r="O11145" s="1">
        <v>20</v>
      </c>
      <c r="P11145" s="1" t="s">
        <v>986</v>
      </c>
      <c r="Q11145" s="4" t="s">
        <v>21</v>
      </c>
    </row>
    <row r="11146" spans="1:17" ht="22.5" x14ac:dyDescent="0.25">
      <c r="A11146" s="3">
        <v>16259</v>
      </c>
      <c r="B11146" s="1" t="s">
        <v>49386</v>
      </c>
      <c r="C11146" s="1" t="s">
        <v>15</v>
      </c>
      <c r="D11146" s="1" t="s">
        <v>40</v>
      </c>
      <c r="E11146" s="1">
        <v>10436892662</v>
      </c>
      <c r="F11146" s="1" t="s">
        <v>49387</v>
      </c>
      <c r="G11146" s="1">
        <v>46495268</v>
      </c>
      <c r="H11146" s="1" t="s">
        <v>49388</v>
      </c>
      <c r="I11146" s="2">
        <v>45082</v>
      </c>
      <c r="J11146" s="15" t="str">
        <f>MID(Tabla1[[#This Row],[HORA]],1,5)</f>
        <v>19:34</v>
      </c>
      <c r="K11146" s="16">
        <f>IF(Tabla1[[#This Row],[FECHA]]=I11147,IF(J11147-J11146&gt;0,(J11147-J11146)*1440,0),0)</f>
        <v>2.0000000000001528</v>
      </c>
      <c r="L11146" s="14">
        <v>2.2999999999999998</v>
      </c>
      <c r="M11146" s="13" t="s">
        <v>56233</v>
      </c>
      <c r="N11146" s="1" t="s">
        <v>49389</v>
      </c>
      <c r="O11146" s="1">
        <v>15</v>
      </c>
      <c r="P11146" s="1" t="s">
        <v>818</v>
      </c>
      <c r="Q11146" s="4" t="s">
        <v>21</v>
      </c>
    </row>
    <row r="11147" spans="1:17" ht="22.5" x14ac:dyDescent="0.25">
      <c r="A11147" s="3">
        <v>14335</v>
      </c>
      <c r="B11147" s="1" t="s">
        <v>44006</v>
      </c>
      <c r="C11147" s="1" t="s">
        <v>15</v>
      </c>
      <c r="D11147" s="1" t="s">
        <v>40</v>
      </c>
      <c r="E11147" s="1">
        <v>72739994</v>
      </c>
      <c r="F11147" s="1" t="s">
        <v>23360</v>
      </c>
      <c r="G11147" s="1">
        <v>2240386</v>
      </c>
      <c r="H11147" s="1" t="s">
        <v>44007</v>
      </c>
      <c r="I11147" s="2">
        <v>45082</v>
      </c>
      <c r="J11147" s="15" t="str">
        <f>MID(Tabla1[[#This Row],[HORA]],1,5)</f>
        <v>19:36</v>
      </c>
      <c r="K11147" s="16">
        <f>IF(Tabla1[[#This Row],[FECHA]]=I11148,IF(J11148-J11147&gt;0,(J11148-J11147)*1440,0),0)</f>
        <v>0.99999999999983658</v>
      </c>
      <c r="L11147" s="14">
        <v>3.5</v>
      </c>
      <c r="M11147" s="13" t="s">
        <v>56235</v>
      </c>
      <c r="N11147" s="1" t="s">
        <v>1876</v>
      </c>
      <c r="O11147" s="1">
        <v>20</v>
      </c>
      <c r="P11147" s="1" t="s">
        <v>986</v>
      </c>
      <c r="Q11147" s="4" t="s">
        <v>21</v>
      </c>
    </row>
    <row r="11148" spans="1:17" ht="22.5" x14ac:dyDescent="0.25">
      <c r="A11148" s="3">
        <v>16260</v>
      </c>
      <c r="B11148" s="1" t="s">
        <v>49390</v>
      </c>
      <c r="C11148" s="1" t="s">
        <v>15</v>
      </c>
      <c r="D11148" s="1" t="s">
        <v>23</v>
      </c>
      <c r="E11148" s="1">
        <v>20479726630</v>
      </c>
      <c r="F11148" s="1" t="s">
        <v>47772</v>
      </c>
      <c r="G11148" s="1">
        <v>2240387</v>
      </c>
      <c r="H11148" s="1" t="s">
        <v>49391</v>
      </c>
      <c r="I11148" s="2">
        <v>45082</v>
      </c>
      <c r="J11148" s="15" t="str">
        <f>MID(Tabla1[[#This Row],[HORA]],1,5)</f>
        <v>19:37</v>
      </c>
      <c r="K11148" s="16">
        <f>IF(Tabla1[[#This Row],[FECHA]]=I11149,IF(J11149-J11148&gt;0,(J11149-J11148)*1440,0),0)</f>
        <v>0.99999999999999645</v>
      </c>
      <c r="L11148" s="14">
        <v>5</v>
      </c>
      <c r="M11148" s="13" t="s">
        <v>56236</v>
      </c>
      <c r="N11148" s="1" t="s">
        <v>49392</v>
      </c>
      <c r="O11148" s="1">
        <v>15</v>
      </c>
      <c r="P11148" s="1" t="s">
        <v>818</v>
      </c>
      <c r="Q11148" s="4" t="s">
        <v>21</v>
      </c>
    </row>
    <row r="11149" spans="1:17" ht="22.5" x14ac:dyDescent="0.25">
      <c r="A11149" s="3">
        <v>9375</v>
      </c>
      <c r="B11149" s="1" t="s">
        <v>29297</v>
      </c>
      <c r="C11149" s="1" t="s">
        <v>15</v>
      </c>
      <c r="D11149" s="1" t="s">
        <v>71</v>
      </c>
      <c r="E11149" s="1">
        <v>23001445</v>
      </c>
      <c r="F11149" s="1" t="s">
        <v>29298</v>
      </c>
      <c r="G11149" s="1">
        <v>2240388</v>
      </c>
      <c r="H11149" s="1" t="s">
        <v>29299</v>
      </c>
      <c r="I11149" s="2">
        <v>45082</v>
      </c>
      <c r="J11149" s="15" t="str">
        <f>MID(Tabla1[[#This Row],[HORA]],1,5)</f>
        <v>19:38</v>
      </c>
      <c r="K11149" s="16">
        <f>IF(Tabla1[[#This Row],[FECHA]]=I11150,IF(J11150-J11149&gt;0,(J11150-J11149)*1440,0),0)</f>
        <v>0</v>
      </c>
      <c r="L11149" s="14">
        <v>2.35</v>
      </c>
      <c r="M11149" s="13" t="s">
        <v>56237</v>
      </c>
      <c r="N11149" s="1" t="s">
        <v>29300</v>
      </c>
      <c r="O11149" s="1">
        <v>25</v>
      </c>
      <c r="P11149" s="1" t="s">
        <v>45</v>
      </c>
      <c r="Q11149" s="4" t="s">
        <v>21</v>
      </c>
    </row>
    <row r="11150" spans="1:17" ht="22.5" x14ac:dyDescent="0.25">
      <c r="A11150" s="3">
        <v>18536</v>
      </c>
      <c r="B11150" s="1" t="s">
        <v>55203</v>
      </c>
      <c r="C11150" s="1" t="s">
        <v>15</v>
      </c>
      <c r="D11150" s="1" t="s">
        <v>82</v>
      </c>
      <c r="E11150" s="1">
        <v>10062214657</v>
      </c>
      <c r="F11150" s="1" t="s">
        <v>48060</v>
      </c>
      <c r="G11150" s="1">
        <v>76618694</v>
      </c>
      <c r="H11150" s="1" t="s">
        <v>2736</v>
      </c>
      <c r="I11150" s="2">
        <v>45082</v>
      </c>
      <c r="J11150" s="15" t="str">
        <f>MID(Tabla1[[#This Row],[HORA]],1,5)</f>
        <v>19:38</v>
      </c>
      <c r="K11150" s="16">
        <f>IF(Tabla1[[#This Row],[FECHA]]=I11151,IF(J11151-J11150&gt;0,(J11151-J11150)*1440,0),0)</f>
        <v>2.0000000000001528</v>
      </c>
      <c r="L11150" s="14">
        <v>4.5</v>
      </c>
      <c r="M11150" s="13" t="s">
        <v>56237</v>
      </c>
      <c r="N11150" s="1" t="s">
        <v>44750</v>
      </c>
      <c r="O11150" s="1">
        <v>15</v>
      </c>
      <c r="P11150" s="1" t="s">
        <v>986</v>
      </c>
      <c r="Q11150" s="4" t="s">
        <v>21</v>
      </c>
    </row>
    <row r="11151" spans="1:17" ht="22.5" x14ac:dyDescent="0.25">
      <c r="A11151" s="3">
        <v>382</v>
      </c>
      <c r="B11151" s="1" t="s">
        <v>899</v>
      </c>
      <c r="C11151" s="1" t="s">
        <v>15</v>
      </c>
      <c r="D11151" s="1" t="s">
        <v>141</v>
      </c>
      <c r="E11151" s="1">
        <v>2240390</v>
      </c>
      <c r="F11151" s="1" t="s">
        <v>56</v>
      </c>
      <c r="G11151" s="1">
        <v>2240391</v>
      </c>
      <c r="H11151" s="1" t="s">
        <v>887</v>
      </c>
      <c r="I11151" s="2">
        <v>45082</v>
      </c>
      <c r="J11151" s="15" t="str">
        <f>MID(Tabla1[[#This Row],[HORA]],1,5)</f>
        <v>19:40</v>
      </c>
      <c r="K11151" s="16">
        <f>IF(Tabla1[[#This Row],[FECHA]]=I11152,IF(J11152-J11151&gt;0,(J11152-J11151)*1440,0),0)</f>
        <v>2.9999999999998295</v>
      </c>
      <c r="L11151" s="14">
        <v>6.2</v>
      </c>
      <c r="M11151" s="13" t="s">
        <v>56239</v>
      </c>
      <c r="N11151" s="1" t="s">
        <v>59</v>
      </c>
      <c r="O11151" s="1">
        <v>0</v>
      </c>
      <c r="P11151" s="1" t="s">
        <v>45</v>
      </c>
      <c r="Q11151" s="4" t="s">
        <v>21</v>
      </c>
    </row>
    <row r="11152" spans="1:17" ht="22.5" x14ac:dyDescent="0.25">
      <c r="A11152" s="3">
        <v>17505</v>
      </c>
      <c r="B11152" s="1" t="s">
        <v>52649</v>
      </c>
      <c r="C11152" s="1" t="s">
        <v>15</v>
      </c>
      <c r="D11152" s="1" t="s">
        <v>40</v>
      </c>
      <c r="E11152" s="1">
        <v>20602964699</v>
      </c>
      <c r="F11152" s="1" t="s">
        <v>52650</v>
      </c>
      <c r="G11152" s="1">
        <v>40020789</v>
      </c>
      <c r="H11152" s="1" t="s">
        <v>52651</v>
      </c>
      <c r="I11152" s="2">
        <v>45082</v>
      </c>
      <c r="J11152" s="15" t="str">
        <f>MID(Tabla1[[#This Row],[HORA]],1,5)</f>
        <v>19:43</v>
      </c>
      <c r="K11152" s="16">
        <f>IF(Tabla1[[#This Row],[FECHA]]=I11153,IF(J11153-J11152&gt;0,(J11153-J11152)*1440,0),0)</f>
        <v>5.0000000000001421</v>
      </c>
      <c r="L11152" s="14">
        <v>3.36</v>
      </c>
      <c r="M11152" s="13" t="s">
        <v>56242</v>
      </c>
      <c r="N11152" s="1" t="s">
        <v>52652</v>
      </c>
      <c r="O11152" s="1">
        <v>15</v>
      </c>
      <c r="P11152" s="1" t="s">
        <v>45</v>
      </c>
      <c r="Q11152" s="4" t="s">
        <v>21</v>
      </c>
    </row>
    <row r="11153" spans="1:17" ht="22.5" x14ac:dyDescent="0.25">
      <c r="A11153" s="3">
        <v>17506</v>
      </c>
      <c r="B11153" s="1" t="s">
        <v>52653</v>
      </c>
      <c r="C11153" s="1" t="s">
        <v>15</v>
      </c>
      <c r="D11153" s="1" t="s">
        <v>82</v>
      </c>
      <c r="E11153" s="1">
        <v>10414082543</v>
      </c>
      <c r="F11153" s="1" t="s">
        <v>48182</v>
      </c>
      <c r="G11153" s="1">
        <v>2240393</v>
      </c>
      <c r="H11153" s="1" t="s">
        <v>49896</v>
      </c>
      <c r="I11153" s="2">
        <v>45082</v>
      </c>
      <c r="J11153" s="15" t="str">
        <f>MID(Tabla1[[#This Row],[HORA]],1,5)</f>
        <v>19:48</v>
      </c>
      <c r="K11153" s="16">
        <f>IF(Tabla1[[#This Row],[FECHA]]=I11154,IF(J11154-J11153&gt;0,(J11154-J11153)*1440,0),0)</f>
        <v>3.9999999999999858</v>
      </c>
      <c r="L11153" s="14">
        <v>4.3</v>
      </c>
      <c r="M11153" s="13" t="s">
        <v>56247</v>
      </c>
      <c r="N11153" s="1" t="s">
        <v>52654</v>
      </c>
      <c r="O11153" s="1">
        <v>15</v>
      </c>
      <c r="P11153" s="1" t="s">
        <v>45</v>
      </c>
      <c r="Q11153" s="4" t="s">
        <v>21</v>
      </c>
    </row>
    <row r="11154" spans="1:17" ht="22.5" x14ac:dyDescent="0.25">
      <c r="A11154" s="3">
        <v>9376</v>
      </c>
      <c r="B11154" s="1" t="s">
        <v>29301</v>
      </c>
      <c r="C11154" s="1" t="s">
        <v>15</v>
      </c>
      <c r="D11154" s="1" t="s">
        <v>71</v>
      </c>
      <c r="E11154" s="1">
        <v>76137222</v>
      </c>
      <c r="F11154" s="1" t="s">
        <v>29302</v>
      </c>
      <c r="G11154" s="1">
        <v>76137222</v>
      </c>
      <c r="H11154" s="1" t="s">
        <v>29302</v>
      </c>
      <c r="I11154" s="2">
        <v>45082</v>
      </c>
      <c r="J11154" s="15" t="str">
        <f>MID(Tabla1[[#This Row],[HORA]],1,5)</f>
        <v>19:52</v>
      </c>
      <c r="K11154" s="16">
        <f>IF(Tabla1[[#This Row],[FECHA]]=I11155,IF(J11155-J11154&gt;0,(J11155-J11154)*1440,0),0)</f>
        <v>0</v>
      </c>
      <c r="L11154" s="14">
        <v>4.54</v>
      </c>
      <c r="M11154" s="13" t="s">
        <v>56251</v>
      </c>
      <c r="N11154" s="1" t="s">
        <v>16298</v>
      </c>
      <c r="O11154" s="1">
        <v>15</v>
      </c>
      <c r="P11154" s="1" t="s">
        <v>45</v>
      </c>
      <c r="Q11154" s="4" t="s">
        <v>21</v>
      </c>
    </row>
    <row r="11155" spans="1:17" ht="22.5" x14ac:dyDescent="0.25">
      <c r="A11155" s="3">
        <v>14336</v>
      </c>
      <c r="B11155" s="1" t="s">
        <v>44008</v>
      </c>
      <c r="C11155" s="1" t="s">
        <v>15</v>
      </c>
      <c r="D11155" s="1" t="s">
        <v>61</v>
      </c>
      <c r="E11155" s="1">
        <v>72842634</v>
      </c>
      <c r="F11155" s="1" t="s">
        <v>15756</v>
      </c>
      <c r="G11155" s="1">
        <v>40682312</v>
      </c>
      <c r="H11155" s="1" t="s">
        <v>15757</v>
      </c>
      <c r="I11155" s="2">
        <v>45082</v>
      </c>
      <c r="J11155" s="15" t="str">
        <f>MID(Tabla1[[#This Row],[HORA]],1,5)</f>
        <v>19:52</v>
      </c>
      <c r="K11155" s="16">
        <f>IF(Tabla1[[#This Row],[FECHA]]=I11156,IF(J11156-J11155&gt;0,(J11156-J11155)*1440,0),0)</f>
        <v>2.9999999999999893</v>
      </c>
      <c r="L11155" s="14">
        <v>2.21</v>
      </c>
      <c r="M11155" s="13" t="s">
        <v>56251</v>
      </c>
      <c r="N11155" s="1" t="s">
        <v>44009</v>
      </c>
      <c r="O11155" s="1">
        <v>40</v>
      </c>
      <c r="P11155" s="1" t="s">
        <v>986</v>
      </c>
      <c r="Q11155" s="4" t="s">
        <v>21</v>
      </c>
    </row>
    <row r="11156" spans="1:17" ht="22.5" x14ac:dyDescent="0.25">
      <c r="A11156" s="3">
        <v>14337</v>
      </c>
      <c r="B11156" s="1" t="s">
        <v>44010</v>
      </c>
      <c r="C11156" s="1" t="s">
        <v>15</v>
      </c>
      <c r="D11156" s="1" t="s">
        <v>40</v>
      </c>
      <c r="E11156" s="1">
        <v>44192769</v>
      </c>
      <c r="F11156" s="1" t="s">
        <v>44011</v>
      </c>
      <c r="G11156" s="1">
        <v>2240394</v>
      </c>
      <c r="H11156" s="1" t="s">
        <v>44012</v>
      </c>
      <c r="I11156" s="2">
        <v>45082</v>
      </c>
      <c r="J11156" s="15" t="str">
        <f>MID(Tabla1[[#This Row],[HORA]],1,5)</f>
        <v>19:55</v>
      </c>
      <c r="K11156" s="16">
        <f>IF(Tabla1[[#This Row],[FECHA]]=I11157,IF(J11157-J11156&gt;0,(J11157-J11156)*1440,0),0)</f>
        <v>15.999999999999943</v>
      </c>
      <c r="L11156" s="14">
        <v>3.45</v>
      </c>
      <c r="M11156" s="13" t="s">
        <v>56254</v>
      </c>
      <c r="N11156" s="1" t="s">
        <v>44013</v>
      </c>
      <c r="O11156" s="1">
        <v>20</v>
      </c>
      <c r="P11156" s="1" t="s">
        <v>986</v>
      </c>
      <c r="Q11156" s="4" t="s">
        <v>21</v>
      </c>
    </row>
    <row r="11157" spans="1:17" ht="22.5" x14ac:dyDescent="0.25">
      <c r="A11157" s="3">
        <v>3260</v>
      </c>
      <c r="B11157" s="1" t="s">
        <v>10155</v>
      </c>
      <c r="C11157" s="1" t="s">
        <v>15</v>
      </c>
      <c r="D11157" s="1" t="s">
        <v>40</v>
      </c>
      <c r="E11157" s="1">
        <v>40101194</v>
      </c>
      <c r="F11157" s="1" t="s">
        <v>10156</v>
      </c>
      <c r="G11157" s="1">
        <v>10675487</v>
      </c>
      <c r="H11157" s="1" t="s">
        <v>10157</v>
      </c>
      <c r="I11157" s="2">
        <v>45082</v>
      </c>
      <c r="J11157" s="15" t="str">
        <f>MID(Tabla1[[#This Row],[HORA]],1,5)</f>
        <v>20:11</v>
      </c>
      <c r="K11157" s="16">
        <f>IF(Tabla1[[#This Row],[FECHA]]=I11158,IF(J11158-J11157&gt;0,(J11158-J11157)*1440,0),0)</f>
        <v>0.99999999999999645</v>
      </c>
      <c r="L11157" s="14">
        <v>3.14</v>
      </c>
      <c r="M11157" s="13" t="s">
        <v>56270</v>
      </c>
      <c r="N11157" s="1" t="s">
        <v>10158</v>
      </c>
      <c r="O11157" s="1">
        <v>15</v>
      </c>
      <c r="P11157" s="1" t="s">
        <v>818</v>
      </c>
      <c r="Q11157" s="4" t="s">
        <v>21</v>
      </c>
    </row>
    <row r="11158" spans="1:17" ht="22.5" x14ac:dyDescent="0.25">
      <c r="A11158" s="3">
        <v>17507</v>
      </c>
      <c r="B11158" s="1" t="s">
        <v>52655</v>
      </c>
      <c r="C11158" s="1" t="s">
        <v>15</v>
      </c>
      <c r="D11158" s="1" t="s">
        <v>33</v>
      </c>
      <c r="E11158" s="1">
        <v>20103365628</v>
      </c>
      <c r="F11158" s="1" t="s">
        <v>47747</v>
      </c>
      <c r="G11158" s="1">
        <v>73208992</v>
      </c>
      <c r="H11158" s="1" t="s">
        <v>48644</v>
      </c>
      <c r="I11158" s="2">
        <v>45082</v>
      </c>
      <c r="J11158" s="15" t="str">
        <f>MID(Tabla1[[#This Row],[HORA]],1,5)</f>
        <v>20:12</v>
      </c>
      <c r="K11158" s="16">
        <f>IF(Tabla1[[#This Row],[FECHA]]=I11159,IF(J11159-J11158&gt;0,(J11159-J11158)*1440,0),0)</f>
        <v>5.0000000000001421</v>
      </c>
      <c r="L11158" s="14">
        <v>4.5199999999999996</v>
      </c>
      <c r="M11158" s="13" t="s">
        <v>56271</v>
      </c>
      <c r="N11158" s="1" t="s">
        <v>52656</v>
      </c>
      <c r="O11158" s="1">
        <v>20</v>
      </c>
      <c r="P11158" s="1" t="s">
        <v>45</v>
      </c>
      <c r="Q11158" s="4" t="s">
        <v>21</v>
      </c>
    </row>
    <row r="11159" spans="1:17" ht="22.5" x14ac:dyDescent="0.25">
      <c r="A11159" s="3">
        <v>9377</v>
      </c>
      <c r="B11159" s="1" t="s">
        <v>29303</v>
      </c>
      <c r="C11159" s="1" t="s">
        <v>15</v>
      </c>
      <c r="D11159" s="1" t="s">
        <v>82</v>
      </c>
      <c r="E11159" s="1">
        <v>16752859</v>
      </c>
      <c r="F11159" s="1" t="s">
        <v>29304</v>
      </c>
      <c r="G11159" s="1">
        <v>2240402</v>
      </c>
      <c r="H11159" s="1" t="s">
        <v>29305</v>
      </c>
      <c r="I11159" s="2">
        <v>45082</v>
      </c>
      <c r="J11159" s="15" t="str">
        <f>MID(Tabla1[[#This Row],[HORA]],1,5)</f>
        <v>20:17</v>
      </c>
      <c r="K11159" s="16">
        <f>IF(Tabla1[[#This Row],[FECHA]]=I11160,IF(J11160-J11159&gt;0,(J11160-J11159)*1440,0),0)</f>
        <v>6.9999999999998153</v>
      </c>
      <c r="L11159" s="14">
        <v>4.46</v>
      </c>
      <c r="M11159" s="13" t="s">
        <v>56276</v>
      </c>
      <c r="N11159" s="1" t="s">
        <v>29306</v>
      </c>
      <c r="O11159" s="1">
        <v>10</v>
      </c>
      <c r="P11159" s="1" t="s">
        <v>45</v>
      </c>
      <c r="Q11159" s="4" t="s">
        <v>21</v>
      </c>
    </row>
    <row r="11160" spans="1:17" ht="22.5" x14ac:dyDescent="0.25">
      <c r="A11160" s="3">
        <v>14338</v>
      </c>
      <c r="B11160" s="1" t="s">
        <v>44014</v>
      </c>
      <c r="C11160" s="1" t="s">
        <v>15</v>
      </c>
      <c r="D11160" s="1" t="s">
        <v>23</v>
      </c>
      <c r="E11160" s="1">
        <v>60161425</v>
      </c>
      <c r="F11160" s="1" t="s">
        <v>4331</v>
      </c>
      <c r="G11160" s="1">
        <v>74878699</v>
      </c>
      <c r="H11160" s="1" t="s">
        <v>7227</v>
      </c>
      <c r="I11160" s="2">
        <v>45082</v>
      </c>
      <c r="J11160" s="15" t="str">
        <f>MID(Tabla1[[#This Row],[HORA]],1,5)</f>
        <v>20:24</v>
      </c>
      <c r="K11160" s="16">
        <f>IF(Tabla1[[#This Row],[FECHA]]=I11161,IF(J11161-J11160&gt;0,(J11161-J11160)*1440,0),0)</f>
        <v>1.0000000000001563</v>
      </c>
      <c r="L11160" s="14">
        <v>4.3600000000000003</v>
      </c>
      <c r="M11160" s="13" t="s">
        <v>56283</v>
      </c>
      <c r="N11160" s="1" t="s">
        <v>43377</v>
      </c>
      <c r="O11160" s="1">
        <v>15</v>
      </c>
      <c r="P11160" s="1" t="s">
        <v>986</v>
      </c>
      <c r="Q11160" s="4" t="s">
        <v>21</v>
      </c>
    </row>
    <row r="11161" spans="1:17" ht="22.5" x14ac:dyDescent="0.25">
      <c r="A11161" s="3">
        <v>14339</v>
      </c>
      <c r="B11161" s="1" t="s">
        <v>44015</v>
      </c>
      <c r="C11161" s="1" t="s">
        <v>15</v>
      </c>
      <c r="D11161" s="1" t="s">
        <v>71</v>
      </c>
      <c r="E11161" s="1">
        <v>48124700</v>
      </c>
      <c r="F11161" s="1" t="s">
        <v>44016</v>
      </c>
      <c r="G11161" s="1">
        <v>48124700</v>
      </c>
      <c r="H11161" s="1" t="s">
        <v>44016</v>
      </c>
      <c r="I11161" s="2">
        <v>45082</v>
      </c>
      <c r="J11161" s="15" t="str">
        <f>MID(Tabla1[[#This Row],[HORA]],1,5)</f>
        <v>20:25</v>
      </c>
      <c r="K11161" s="16">
        <f>IF(Tabla1[[#This Row],[FECHA]]=I11162,IF(J11162-J11161&gt;0,(J11162-J11161)*1440,0),0)</f>
        <v>5.9999999999998188</v>
      </c>
      <c r="L11161" s="14">
        <v>2.0699999999999998</v>
      </c>
      <c r="M11161" s="13" t="s">
        <v>56284</v>
      </c>
      <c r="N11161" s="1" t="s">
        <v>1715</v>
      </c>
      <c r="O11161" s="1">
        <v>20</v>
      </c>
      <c r="P11161" s="1" t="s">
        <v>986</v>
      </c>
      <c r="Q11161" s="4" t="s">
        <v>21</v>
      </c>
    </row>
    <row r="11162" spans="1:17" ht="22.5" x14ac:dyDescent="0.25">
      <c r="A11162" s="3">
        <v>9378</v>
      </c>
      <c r="B11162" s="1" t="s">
        <v>29307</v>
      </c>
      <c r="C11162" s="1" t="s">
        <v>15</v>
      </c>
      <c r="D11162" s="1" t="s">
        <v>82</v>
      </c>
      <c r="E11162" s="1">
        <v>48462881</v>
      </c>
      <c r="F11162" s="1" t="s">
        <v>29308</v>
      </c>
      <c r="G11162" s="1">
        <v>72007829</v>
      </c>
      <c r="H11162" s="1" t="s">
        <v>29309</v>
      </c>
      <c r="I11162" s="2">
        <v>45082</v>
      </c>
      <c r="J11162" s="15" t="str">
        <f>MID(Tabla1[[#This Row],[HORA]],1,5)</f>
        <v>20:31</v>
      </c>
      <c r="K11162" s="16">
        <f>IF(Tabla1[[#This Row],[FECHA]]=I11163,IF(J11163-J11162&gt;0,(J11163-J11162)*1440,0),0)</f>
        <v>2.0000000000001528</v>
      </c>
      <c r="L11162" s="14">
        <v>3.36</v>
      </c>
      <c r="M11162" s="13" t="s">
        <v>56290</v>
      </c>
      <c r="N11162" s="1" t="s">
        <v>29310</v>
      </c>
      <c r="O11162" s="1">
        <v>40</v>
      </c>
      <c r="P11162" s="1" t="s">
        <v>45</v>
      </c>
      <c r="Q11162" s="4" t="s">
        <v>21</v>
      </c>
    </row>
    <row r="11163" spans="1:17" ht="22.5" x14ac:dyDescent="0.25">
      <c r="A11163" s="3">
        <v>3261</v>
      </c>
      <c r="B11163" s="1" t="s">
        <v>10159</v>
      </c>
      <c r="C11163" s="1" t="s">
        <v>15</v>
      </c>
      <c r="D11163" s="1" t="s">
        <v>23</v>
      </c>
      <c r="E11163" s="1">
        <v>42995021</v>
      </c>
      <c r="F11163" s="1" t="s">
        <v>4456</v>
      </c>
      <c r="G11163" s="1">
        <v>2240404</v>
      </c>
      <c r="H11163" s="1" t="s">
        <v>7145</v>
      </c>
      <c r="I11163" s="2">
        <v>45082</v>
      </c>
      <c r="J11163" s="15" t="str">
        <f>MID(Tabla1[[#This Row],[HORA]],1,5)</f>
        <v>20:33</v>
      </c>
      <c r="K11163" s="16">
        <f>IF(Tabla1[[#This Row],[FECHA]]=I11164,IF(J11164-J11163&gt;0,(J11164-J11163)*1440,0),0)</f>
        <v>8.9999999999998082</v>
      </c>
      <c r="L11163" s="14">
        <v>2.37</v>
      </c>
      <c r="M11163" s="13" t="s">
        <v>56292</v>
      </c>
      <c r="N11163" s="1" t="s">
        <v>124</v>
      </c>
      <c r="O11163" s="1">
        <v>10</v>
      </c>
      <c r="P11163" s="1" t="s">
        <v>818</v>
      </c>
      <c r="Q11163" s="4" t="s">
        <v>21</v>
      </c>
    </row>
    <row r="11164" spans="1:17" ht="22.5" x14ac:dyDescent="0.25">
      <c r="A11164" s="3">
        <v>14340</v>
      </c>
      <c r="B11164" s="1" t="s">
        <v>44017</v>
      </c>
      <c r="C11164" s="1" t="s">
        <v>15</v>
      </c>
      <c r="D11164" s="1" t="s">
        <v>77</v>
      </c>
      <c r="E11164" s="1">
        <v>74428832</v>
      </c>
      <c r="F11164" s="1" t="s">
        <v>8636</v>
      </c>
      <c r="G11164" s="1">
        <v>72904437</v>
      </c>
      <c r="H11164" s="1" t="s">
        <v>44018</v>
      </c>
      <c r="I11164" s="2">
        <v>45082</v>
      </c>
      <c r="J11164" s="15" t="str">
        <f>MID(Tabla1[[#This Row],[HORA]],1,5)</f>
        <v>20:42</v>
      </c>
      <c r="K11164" s="16">
        <f>IF(Tabla1[[#This Row],[FECHA]]=I11165,IF(J11165-J11164&gt;0,(J11165-J11164)*1440,0),0)</f>
        <v>0</v>
      </c>
      <c r="L11164" s="14">
        <v>5.38</v>
      </c>
      <c r="M11164" s="13" t="s">
        <v>56301</v>
      </c>
      <c r="N11164" s="1" t="s">
        <v>44019</v>
      </c>
      <c r="O11164" s="1">
        <v>25</v>
      </c>
      <c r="P11164" s="1" t="s">
        <v>986</v>
      </c>
      <c r="Q11164" s="4" t="s">
        <v>21</v>
      </c>
    </row>
    <row r="11165" spans="1:17" ht="22.5" x14ac:dyDescent="0.25">
      <c r="A11165" s="3">
        <v>14341</v>
      </c>
      <c r="B11165" s="1" t="s">
        <v>44017</v>
      </c>
      <c r="C11165" s="1" t="s">
        <v>15</v>
      </c>
      <c r="D11165" s="1" t="s">
        <v>77</v>
      </c>
      <c r="E11165" s="1">
        <v>74428832</v>
      </c>
      <c r="F11165" s="1" t="s">
        <v>8636</v>
      </c>
      <c r="G11165" s="1">
        <v>72904437</v>
      </c>
      <c r="H11165" s="1" t="s">
        <v>44018</v>
      </c>
      <c r="I11165" s="2">
        <v>45082</v>
      </c>
      <c r="J11165" s="15" t="str">
        <f>MID(Tabla1[[#This Row],[HORA]],1,5)</f>
        <v>20:42</v>
      </c>
      <c r="K11165" s="16">
        <f>IF(Tabla1[[#This Row],[FECHA]]=I11166,IF(J11166-J11165&gt;0,(J11166-J11165)*1440,0),0)</f>
        <v>0.99999999999999645</v>
      </c>
      <c r="L11165" s="14">
        <v>7.44</v>
      </c>
      <c r="M11165" s="13" t="s">
        <v>56301</v>
      </c>
      <c r="N11165" s="1" t="s">
        <v>44020</v>
      </c>
      <c r="O11165" s="1">
        <v>25</v>
      </c>
      <c r="P11165" s="1" t="s">
        <v>986</v>
      </c>
      <c r="Q11165" s="4" t="s">
        <v>21</v>
      </c>
    </row>
    <row r="11166" spans="1:17" ht="22.5" x14ac:dyDescent="0.25">
      <c r="A11166" s="3">
        <v>16261</v>
      </c>
      <c r="B11166" s="1" t="s">
        <v>49393</v>
      </c>
      <c r="C11166" s="1" t="s">
        <v>15</v>
      </c>
      <c r="D11166" s="1" t="s">
        <v>82</v>
      </c>
      <c r="E11166" s="1">
        <v>20606904381</v>
      </c>
      <c r="F11166" s="1" t="s">
        <v>47678</v>
      </c>
      <c r="G11166" s="1">
        <v>373437</v>
      </c>
      <c r="H11166" s="1" t="s">
        <v>47679</v>
      </c>
      <c r="I11166" s="2">
        <v>45082</v>
      </c>
      <c r="J11166" s="15" t="str">
        <f>MID(Tabla1[[#This Row],[HORA]],1,5)</f>
        <v>20:43</v>
      </c>
      <c r="K11166" s="16">
        <f>IF(Tabla1[[#This Row],[FECHA]]=I11167,IF(J11167-J11166&gt;0,(J11167-J11166)*1440,0),0)</f>
        <v>5.0000000000001421</v>
      </c>
      <c r="L11166" s="14">
        <v>3.31</v>
      </c>
      <c r="M11166" s="13" t="s">
        <v>56302</v>
      </c>
      <c r="N11166" s="1" t="s">
        <v>49394</v>
      </c>
      <c r="O11166" s="1">
        <v>40</v>
      </c>
      <c r="P11166" s="1" t="s">
        <v>818</v>
      </c>
      <c r="Q11166" s="4" t="s">
        <v>21</v>
      </c>
    </row>
    <row r="11167" spans="1:17" ht="22.5" x14ac:dyDescent="0.25">
      <c r="A11167" s="3">
        <v>14342</v>
      </c>
      <c r="B11167" s="1" t="s">
        <v>44021</v>
      </c>
      <c r="C11167" s="1" t="s">
        <v>15</v>
      </c>
      <c r="D11167" s="1" t="s">
        <v>40</v>
      </c>
      <c r="E11167" s="1">
        <v>43647794</v>
      </c>
      <c r="F11167" s="1" t="s">
        <v>20125</v>
      </c>
      <c r="G11167" s="1">
        <v>46723824</v>
      </c>
      <c r="H11167" s="1" t="s">
        <v>44022</v>
      </c>
      <c r="I11167" s="2">
        <v>45082</v>
      </c>
      <c r="J11167" s="15" t="str">
        <f>MID(Tabla1[[#This Row],[HORA]],1,5)</f>
        <v>20:48</v>
      </c>
      <c r="K11167" s="16">
        <f>IF(Tabla1[[#This Row],[FECHA]]=I11168,IF(J11168-J11167&gt;0,(J11168-J11167)*1440,0),0)</f>
        <v>0</v>
      </c>
      <c r="L11167" s="14">
        <v>3.12</v>
      </c>
      <c r="M11167" s="13" t="s">
        <v>56307</v>
      </c>
      <c r="N11167" s="1" t="s">
        <v>44023</v>
      </c>
      <c r="O11167" s="1">
        <v>12</v>
      </c>
      <c r="P11167" s="1" t="s">
        <v>986</v>
      </c>
      <c r="Q11167" s="4" t="s">
        <v>21</v>
      </c>
    </row>
    <row r="11168" spans="1:17" ht="22.5" x14ac:dyDescent="0.25">
      <c r="A11168" s="3">
        <v>3265</v>
      </c>
      <c r="B11168" s="1" t="s">
        <v>10169</v>
      </c>
      <c r="C11168" s="1" t="s">
        <v>15</v>
      </c>
      <c r="D11168" s="1" t="s">
        <v>33</v>
      </c>
      <c r="E11168" s="1">
        <v>17406238</v>
      </c>
      <c r="F11168" s="1" t="s">
        <v>10170</v>
      </c>
      <c r="G11168" s="1">
        <v>2240412</v>
      </c>
      <c r="H11168" s="1" t="s">
        <v>10171</v>
      </c>
      <c r="I11168" s="2">
        <v>45083</v>
      </c>
      <c r="J11168" s="15" t="str">
        <f>MID(Tabla1[[#This Row],[HORA]],1,5)</f>
        <v>06:12</v>
      </c>
      <c r="K11168" s="16">
        <f>IF(Tabla1[[#This Row],[FECHA]]=I11169,IF(J11169-J11168&gt;0,(J11169-J11168)*1440,0),0)</f>
        <v>12.999999999999954</v>
      </c>
      <c r="L11168" s="14">
        <v>5.21</v>
      </c>
      <c r="M11168" s="13" t="s">
        <v>1027</v>
      </c>
      <c r="N11168" s="1" t="s">
        <v>10172</v>
      </c>
      <c r="O11168" s="1">
        <v>20</v>
      </c>
      <c r="P11168" s="1" t="s">
        <v>27</v>
      </c>
      <c r="Q11168" s="4" t="s">
        <v>21</v>
      </c>
    </row>
    <row r="11169" spans="1:17" ht="22.5" x14ac:dyDescent="0.25">
      <c r="A11169" s="3">
        <v>3266</v>
      </c>
      <c r="B11169" s="1" t="s">
        <v>10173</v>
      </c>
      <c r="C11169" s="1" t="s">
        <v>15</v>
      </c>
      <c r="D11169" s="1" t="s">
        <v>40</v>
      </c>
      <c r="E11169" s="1">
        <v>16689092</v>
      </c>
      <c r="F11169" s="1" t="s">
        <v>1811</v>
      </c>
      <c r="G11169" s="1">
        <v>80441406</v>
      </c>
      <c r="H11169" s="1" t="s">
        <v>1812</v>
      </c>
      <c r="I11169" s="2">
        <v>45083</v>
      </c>
      <c r="J11169" s="15" t="str">
        <f>MID(Tabla1[[#This Row],[HORA]],1,5)</f>
        <v>06:25</v>
      </c>
      <c r="K11169" s="16">
        <f>IF(Tabla1[[#This Row],[FECHA]]=I11170,IF(J11170-J11169&gt;0,(J11170-J11169)*1440,0),0)</f>
        <v>17.000000000000021</v>
      </c>
      <c r="L11169" s="14">
        <v>2.5499999999999998</v>
      </c>
      <c r="M11169" s="13" t="s">
        <v>9356</v>
      </c>
      <c r="N11169" s="1" t="s">
        <v>10174</v>
      </c>
      <c r="O11169" s="1">
        <v>30</v>
      </c>
      <c r="P11169" s="1" t="s">
        <v>27</v>
      </c>
      <c r="Q11169" s="4" t="s">
        <v>21</v>
      </c>
    </row>
    <row r="11170" spans="1:17" ht="22.5" x14ac:dyDescent="0.25">
      <c r="A11170" s="3">
        <v>3267</v>
      </c>
      <c r="B11170" s="1" t="s">
        <v>10175</v>
      </c>
      <c r="C11170" s="1" t="s">
        <v>15</v>
      </c>
      <c r="D11170" s="1" t="s">
        <v>77</v>
      </c>
      <c r="E11170" s="1">
        <v>80239425</v>
      </c>
      <c r="F11170" s="1" t="s">
        <v>4687</v>
      </c>
      <c r="G11170" s="1">
        <v>2240415</v>
      </c>
      <c r="H11170" s="1" t="s">
        <v>5282</v>
      </c>
      <c r="I11170" s="2">
        <v>45083</v>
      </c>
      <c r="J11170" s="15" t="str">
        <f>MID(Tabla1[[#This Row],[HORA]],1,5)</f>
        <v>06:42</v>
      </c>
      <c r="K11170" s="16">
        <f>IF(Tabla1[[#This Row],[FECHA]]=I11171,IF(J11171-J11170&gt;0,(J11171-J11170)*1440,0),0)</f>
        <v>0.99999999999999645</v>
      </c>
      <c r="L11170" s="14">
        <v>4.28</v>
      </c>
      <c r="M11170" s="13" t="s">
        <v>744</v>
      </c>
      <c r="N11170" s="1" t="s">
        <v>9112</v>
      </c>
      <c r="O11170" s="1">
        <v>30</v>
      </c>
      <c r="P11170" s="1" t="s">
        <v>27</v>
      </c>
      <c r="Q11170" s="4" t="s">
        <v>21</v>
      </c>
    </row>
    <row r="11171" spans="1:17" ht="22.5" x14ac:dyDescent="0.25">
      <c r="A11171" s="3">
        <v>3268</v>
      </c>
      <c r="B11171" s="1" t="s">
        <v>10176</v>
      </c>
      <c r="C11171" s="1" t="s">
        <v>15</v>
      </c>
      <c r="D11171" s="1" t="s">
        <v>77</v>
      </c>
      <c r="E11171" s="1">
        <v>80239425</v>
      </c>
      <c r="F11171" s="1" t="s">
        <v>4687</v>
      </c>
      <c r="G11171" s="1">
        <v>2240416</v>
      </c>
      <c r="H11171" s="1" t="s">
        <v>10177</v>
      </c>
      <c r="I11171" s="2">
        <v>45083</v>
      </c>
      <c r="J11171" s="15" t="str">
        <f>MID(Tabla1[[#This Row],[HORA]],1,5)</f>
        <v>06:43</v>
      </c>
      <c r="K11171" s="16">
        <f>IF(Tabla1[[#This Row],[FECHA]]=I11172,IF(J11172-J11171&gt;0,(J11172-J11171)*1440,0),0)</f>
        <v>3.9999999999999858</v>
      </c>
      <c r="L11171" s="14">
        <v>6.14</v>
      </c>
      <c r="M11171" s="13" t="s">
        <v>841</v>
      </c>
      <c r="N11171" s="1" t="s">
        <v>10178</v>
      </c>
      <c r="O11171" s="1">
        <v>20</v>
      </c>
      <c r="P11171" s="1" t="s">
        <v>27</v>
      </c>
      <c r="Q11171" s="4" t="s">
        <v>21</v>
      </c>
    </row>
    <row r="11172" spans="1:17" ht="22.5" x14ac:dyDescent="0.25">
      <c r="A11172" s="3">
        <v>3269</v>
      </c>
      <c r="B11172" s="1" t="s">
        <v>10179</v>
      </c>
      <c r="C11172" s="1" t="s">
        <v>15</v>
      </c>
      <c r="D11172" s="1" t="s">
        <v>40</v>
      </c>
      <c r="E11172" s="1">
        <v>47965784</v>
      </c>
      <c r="F11172" s="1" t="s">
        <v>10180</v>
      </c>
      <c r="G11172" s="1">
        <v>2240417</v>
      </c>
      <c r="H11172" s="1" t="s">
        <v>10181</v>
      </c>
      <c r="I11172" s="2">
        <v>45083</v>
      </c>
      <c r="J11172" s="15" t="str">
        <f>MID(Tabla1[[#This Row],[HORA]],1,5)</f>
        <v>06:47</v>
      </c>
      <c r="K11172" s="16">
        <f>IF(Tabla1[[#This Row],[FECHA]]=I11173,IF(J11173-J11172&gt;0,(J11173-J11172)*1440,0),0)</f>
        <v>8.0000000000000515</v>
      </c>
      <c r="L11172" s="14">
        <v>3.44</v>
      </c>
      <c r="M11172" s="13" t="s">
        <v>5733</v>
      </c>
      <c r="N11172" s="1" t="s">
        <v>10182</v>
      </c>
      <c r="O11172" s="1">
        <v>25</v>
      </c>
      <c r="P11172" s="1" t="s">
        <v>27</v>
      </c>
      <c r="Q11172" s="4" t="s">
        <v>21</v>
      </c>
    </row>
    <row r="11173" spans="1:17" ht="22.5" x14ac:dyDescent="0.25">
      <c r="A11173" s="3">
        <v>3270</v>
      </c>
      <c r="B11173" s="1" t="s">
        <v>10183</v>
      </c>
      <c r="C11173" s="1" t="s">
        <v>15</v>
      </c>
      <c r="D11173" s="1" t="s">
        <v>82</v>
      </c>
      <c r="E11173" s="1">
        <v>16637848</v>
      </c>
      <c r="F11173" s="1" t="s">
        <v>10184</v>
      </c>
      <c r="G11173" s="1">
        <v>2240419</v>
      </c>
      <c r="H11173" s="1" t="s">
        <v>10185</v>
      </c>
      <c r="I11173" s="2">
        <v>45083</v>
      </c>
      <c r="J11173" s="15" t="str">
        <f>MID(Tabla1[[#This Row],[HORA]],1,5)</f>
        <v>06:55</v>
      </c>
      <c r="K11173" s="16">
        <f>IF(Tabla1[[#This Row],[FECHA]]=I11174,IF(J11174-J11173&gt;0,(J11174-J11173)*1440,0),0)</f>
        <v>2.9999999999999893</v>
      </c>
      <c r="L11173" s="14">
        <v>4.0999999999999996</v>
      </c>
      <c r="M11173" s="13" t="s">
        <v>2184</v>
      </c>
      <c r="N11173" s="1" t="s">
        <v>10186</v>
      </c>
      <c r="O11173" s="1">
        <v>12</v>
      </c>
      <c r="P11173" s="1" t="s">
        <v>27</v>
      </c>
      <c r="Q11173" s="4" t="s">
        <v>21</v>
      </c>
    </row>
    <row r="11174" spans="1:17" ht="22.5" x14ac:dyDescent="0.25">
      <c r="A11174" s="3">
        <v>3271</v>
      </c>
      <c r="B11174" s="1" t="s">
        <v>10187</v>
      </c>
      <c r="C11174" s="1" t="s">
        <v>15</v>
      </c>
      <c r="D11174" s="1" t="s">
        <v>33</v>
      </c>
      <c r="E11174" s="1">
        <v>16730605</v>
      </c>
      <c r="F11174" s="1" t="s">
        <v>10188</v>
      </c>
      <c r="G11174" s="1">
        <v>2240420</v>
      </c>
      <c r="H11174" s="1" t="s">
        <v>10189</v>
      </c>
      <c r="I11174" s="2">
        <v>45083</v>
      </c>
      <c r="J11174" s="15" t="str">
        <f>MID(Tabla1[[#This Row],[HORA]],1,5)</f>
        <v>06:58</v>
      </c>
      <c r="K11174" s="16">
        <f>IF(Tabla1[[#This Row],[FECHA]]=I11175,IF(J11175-J11174&gt;0,(J11175-J11174)*1440,0),0)</f>
        <v>1.9999999999999929</v>
      </c>
      <c r="L11174" s="14">
        <v>4.04</v>
      </c>
      <c r="M11174" s="13" t="s">
        <v>1834</v>
      </c>
      <c r="N11174" s="1" t="s">
        <v>340</v>
      </c>
      <c r="O11174" s="1">
        <v>25</v>
      </c>
      <c r="P11174" s="1" t="s">
        <v>27</v>
      </c>
      <c r="Q11174" s="4" t="s">
        <v>21</v>
      </c>
    </row>
    <row r="11175" spans="1:17" ht="22.5" x14ac:dyDescent="0.25">
      <c r="A11175" s="3">
        <v>3272</v>
      </c>
      <c r="B11175" s="1" t="s">
        <v>10190</v>
      </c>
      <c r="C11175" s="1" t="s">
        <v>15</v>
      </c>
      <c r="D11175" s="1" t="s">
        <v>82</v>
      </c>
      <c r="E11175" s="1">
        <v>43854364</v>
      </c>
      <c r="F11175" s="1" t="s">
        <v>3045</v>
      </c>
      <c r="G11175" s="1">
        <v>74090456</v>
      </c>
      <c r="H11175" s="1" t="s">
        <v>3046</v>
      </c>
      <c r="I11175" s="2">
        <v>45083</v>
      </c>
      <c r="J11175" s="15" t="str">
        <f>MID(Tabla1[[#This Row],[HORA]],1,5)</f>
        <v>07:00</v>
      </c>
      <c r="K11175" s="16">
        <f>IF(Tabla1[[#This Row],[FECHA]]=I11176,IF(J11176-J11175&gt;0,(J11176-J11175)*1440,0),0)</f>
        <v>12.999999999999954</v>
      </c>
      <c r="L11175" s="14">
        <v>2.14</v>
      </c>
      <c r="M11175" s="13" t="s">
        <v>10191</v>
      </c>
      <c r="N11175" s="1" t="s">
        <v>10192</v>
      </c>
      <c r="O11175" s="1">
        <v>10</v>
      </c>
      <c r="P11175" s="1" t="s">
        <v>27</v>
      </c>
      <c r="Q11175" s="4" t="s">
        <v>21</v>
      </c>
    </row>
    <row r="11176" spans="1:17" ht="22.5" x14ac:dyDescent="0.25">
      <c r="A11176" s="3">
        <v>3273</v>
      </c>
      <c r="B11176" s="1" t="s">
        <v>10193</v>
      </c>
      <c r="C11176" s="1" t="s">
        <v>15</v>
      </c>
      <c r="D11176" s="1" t="s">
        <v>33</v>
      </c>
      <c r="E11176" s="1">
        <v>16531873</v>
      </c>
      <c r="F11176" s="1" t="s">
        <v>3849</v>
      </c>
      <c r="G11176" s="1">
        <v>16531873</v>
      </c>
      <c r="H11176" s="1" t="s">
        <v>3849</v>
      </c>
      <c r="I11176" s="2">
        <v>45083</v>
      </c>
      <c r="J11176" s="15" t="str">
        <f>MID(Tabla1[[#This Row],[HORA]],1,5)</f>
        <v>07:13</v>
      </c>
      <c r="K11176" s="16">
        <f>IF(Tabla1[[#This Row],[FECHA]]=I11177,IF(J11177-J11176&gt;0,(J11177-J11176)*1440,0),0)</f>
        <v>0.99999999999999645</v>
      </c>
      <c r="L11176" s="14">
        <v>3.15</v>
      </c>
      <c r="M11176" s="13" t="s">
        <v>3124</v>
      </c>
      <c r="N11176" s="1" t="s">
        <v>10194</v>
      </c>
      <c r="O11176" s="1">
        <v>25</v>
      </c>
      <c r="P11176" s="1" t="s">
        <v>27</v>
      </c>
      <c r="Q11176" s="4" t="s">
        <v>21</v>
      </c>
    </row>
    <row r="11177" spans="1:17" ht="22.5" x14ac:dyDescent="0.25">
      <c r="A11177" s="3">
        <v>9380</v>
      </c>
      <c r="B11177" s="1" t="s">
        <v>29313</v>
      </c>
      <c r="C11177" s="1" t="s">
        <v>15</v>
      </c>
      <c r="D11177" s="1" t="s">
        <v>33</v>
      </c>
      <c r="E11177" s="1">
        <v>16515576</v>
      </c>
      <c r="F11177" s="1" t="s">
        <v>29314</v>
      </c>
      <c r="G11177" s="1">
        <v>2240422</v>
      </c>
      <c r="H11177" s="1" t="s">
        <v>29315</v>
      </c>
      <c r="I11177" s="2">
        <v>45083</v>
      </c>
      <c r="J11177" s="15" t="str">
        <f>MID(Tabla1[[#This Row],[HORA]],1,5)</f>
        <v>07:14</v>
      </c>
      <c r="K11177" s="16">
        <f>IF(Tabla1[[#This Row],[FECHA]]=I11178,IF(J11178-J11177&gt;0,(J11178-J11177)*1440,0),0)</f>
        <v>19.000000000000014</v>
      </c>
      <c r="L11177" s="14">
        <v>4.5199999999999996</v>
      </c>
      <c r="M11177" s="13" t="s">
        <v>3858</v>
      </c>
      <c r="N11177" s="1" t="s">
        <v>29316</v>
      </c>
      <c r="O11177" s="1">
        <v>13</v>
      </c>
      <c r="P11177" s="1" t="s">
        <v>170</v>
      </c>
      <c r="Q11177" s="4" t="s">
        <v>21</v>
      </c>
    </row>
    <row r="11178" spans="1:17" ht="22.5" x14ac:dyDescent="0.25">
      <c r="A11178" s="3">
        <v>3274</v>
      </c>
      <c r="B11178" s="1" t="s">
        <v>10195</v>
      </c>
      <c r="C11178" s="1" t="s">
        <v>15</v>
      </c>
      <c r="D11178" s="1" t="s">
        <v>40</v>
      </c>
      <c r="E11178" s="1">
        <v>45445009</v>
      </c>
      <c r="F11178" s="1" t="s">
        <v>10196</v>
      </c>
      <c r="G11178" s="1">
        <v>46831856</v>
      </c>
      <c r="H11178" s="1" t="s">
        <v>10197</v>
      </c>
      <c r="I11178" s="2">
        <v>45083</v>
      </c>
      <c r="J11178" s="15" t="str">
        <f>MID(Tabla1[[#This Row],[HORA]],1,5)</f>
        <v>07:33</v>
      </c>
      <c r="K11178" s="16">
        <f>IF(Tabla1[[#This Row],[FECHA]]=I11179,IF(J11179-J11178&gt;0,(J11179-J11178)*1440,0),0)</f>
        <v>17.000000000000021</v>
      </c>
      <c r="L11178" s="14">
        <v>4.2699999999999996</v>
      </c>
      <c r="M11178" s="13" t="s">
        <v>3573</v>
      </c>
      <c r="N11178" s="1" t="s">
        <v>10198</v>
      </c>
      <c r="O11178" s="1">
        <v>10</v>
      </c>
      <c r="P11178" s="1" t="s">
        <v>27</v>
      </c>
      <c r="Q11178" s="4" t="s">
        <v>21</v>
      </c>
    </row>
    <row r="11179" spans="1:17" ht="22.5" x14ac:dyDescent="0.25">
      <c r="A11179" s="3">
        <v>9381</v>
      </c>
      <c r="B11179" s="1" t="s">
        <v>29317</v>
      </c>
      <c r="C11179" s="1" t="s">
        <v>15</v>
      </c>
      <c r="D11179" s="1" t="s">
        <v>40</v>
      </c>
      <c r="E11179" s="1">
        <v>16719221</v>
      </c>
      <c r="F11179" s="1" t="s">
        <v>29318</v>
      </c>
      <c r="G11179" s="1">
        <v>16719221</v>
      </c>
      <c r="H11179" s="1" t="s">
        <v>29318</v>
      </c>
      <c r="I11179" s="2">
        <v>45083</v>
      </c>
      <c r="J11179" s="15" t="str">
        <f>MID(Tabla1[[#This Row],[HORA]],1,5)</f>
        <v>07:50</v>
      </c>
      <c r="K11179" s="16">
        <f>IF(Tabla1[[#This Row],[FECHA]]=I11180,IF(J11180-J11179&gt;0,(J11180-J11179)*1440,0),0)</f>
        <v>2.9999999999999893</v>
      </c>
      <c r="L11179" s="14">
        <v>7.21</v>
      </c>
      <c r="M11179" s="13" t="s">
        <v>5946</v>
      </c>
      <c r="N11179" s="1" t="s">
        <v>2178</v>
      </c>
      <c r="O11179" s="1">
        <v>8</v>
      </c>
      <c r="P11179" s="1" t="s">
        <v>170</v>
      </c>
      <c r="Q11179" s="4" t="s">
        <v>21</v>
      </c>
    </row>
    <row r="11180" spans="1:17" ht="22.5" x14ac:dyDescent="0.25">
      <c r="A11180" s="3">
        <v>3275</v>
      </c>
      <c r="B11180" s="1" t="s">
        <v>10199</v>
      </c>
      <c r="C11180" s="1" t="s">
        <v>15</v>
      </c>
      <c r="D11180" s="1" t="s">
        <v>82</v>
      </c>
      <c r="E11180" s="1">
        <v>47095754</v>
      </c>
      <c r="F11180" s="1" t="s">
        <v>10200</v>
      </c>
      <c r="G11180" s="1">
        <v>70088730</v>
      </c>
      <c r="H11180" s="1" t="s">
        <v>10201</v>
      </c>
      <c r="I11180" s="2">
        <v>45083</v>
      </c>
      <c r="J11180" s="15" t="str">
        <f>MID(Tabla1[[#This Row],[HORA]],1,5)</f>
        <v>07:53</v>
      </c>
      <c r="K11180" s="16">
        <f>IF(Tabla1[[#This Row],[FECHA]]=I11181,IF(J11181-J11180&gt;0,(J11181-J11180)*1440,0),0)</f>
        <v>14.00000000000003</v>
      </c>
      <c r="L11180" s="14">
        <v>4.3600000000000003</v>
      </c>
      <c r="M11180" s="13" t="s">
        <v>7705</v>
      </c>
      <c r="N11180" s="1" t="s">
        <v>10202</v>
      </c>
      <c r="O11180" s="1">
        <v>13</v>
      </c>
      <c r="P11180" s="1" t="s">
        <v>27</v>
      </c>
      <c r="Q11180" s="4" t="s">
        <v>21</v>
      </c>
    </row>
    <row r="11181" spans="1:17" ht="22.5" x14ac:dyDescent="0.25">
      <c r="A11181" s="3">
        <v>9382</v>
      </c>
      <c r="B11181" s="1" t="s">
        <v>29319</v>
      </c>
      <c r="C11181" s="1" t="s">
        <v>15</v>
      </c>
      <c r="D11181" s="1" t="s">
        <v>33</v>
      </c>
      <c r="E11181" s="1">
        <v>3690207</v>
      </c>
      <c r="F11181" s="1" t="s">
        <v>4580</v>
      </c>
      <c r="G11181" s="1">
        <v>2240427</v>
      </c>
      <c r="H11181" s="1" t="s">
        <v>29320</v>
      </c>
      <c r="I11181" s="2">
        <v>45083</v>
      </c>
      <c r="J11181" s="15" t="str">
        <f>MID(Tabla1[[#This Row],[HORA]],1,5)</f>
        <v>08:07</v>
      </c>
      <c r="K11181" s="16">
        <f>IF(Tabla1[[#This Row],[FECHA]]=I11182,IF(J11182-J11181&gt;0,(J11182-J11181)*1440,0),0)</f>
        <v>2.9999999999999094</v>
      </c>
      <c r="L11181" s="14">
        <v>2.57</v>
      </c>
      <c r="M11181" s="13" t="s">
        <v>7414</v>
      </c>
      <c r="N11181" s="1" t="s">
        <v>29321</v>
      </c>
      <c r="O11181" s="1">
        <v>13</v>
      </c>
      <c r="P11181" s="1" t="s">
        <v>170</v>
      </c>
      <c r="Q11181" s="4" t="s">
        <v>21</v>
      </c>
    </row>
    <row r="11182" spans="1:17" ht="22.5" x14ac:dyDescent="0.25">
      <c r="A11182" s="3">
        <v>9383</v>
      </c>
      <c r="B11182" s="1" t="s">
        <v>29322</v>
      </c>
      <c r="C11182" s="1" t="s">
        <v>15</v>
      </c>
      <c r="D11182" s="1" t="s">
        <v>82</v>
      </c>
      <c r="E11182" s="1">
        <v>40872211</v>
      </c>
      <c r="F11182" s="1" t="s">
        <v>29323</v>
      </c>
      <c r="G11182" s="1">
        <v>2240428</v>
      </c>
      <c r="H11182" s="1" t="s">
        <v>12257</v>
      </c>
      <c r="I11182" s="2">
        <v>45083</v>
      </c>
      <c r="J11182" s="15" t="str">
        <f>MID(Tabla1[[#This Row],[HORA]],1,5)</f>
        <v>08:10</v>
      </c>
      <c r="K11182" s="16">
        <f>IF(Tabla1[[#This Row],[FECHA]]=I11183,IF(J11183-J11182&gt;0,(J11183-J11182)*1440,0),0)</f>
        <v>7.0000000000000551</v>
      </c>
      <c r="L11182" s="14">
        <v>3.36</v>
      </c>
      <c r="M11182" s="13" t="s">
        <v>5317</v>
      </c>
      <c r="N11182" s="1" t="s">
        <v>29324</v>
      </c>
      <c r="O11182" s="1">
        <v>10</v>
      </c>
      <c r="P11182" s="1" t="s">
        <v>170</v>
      </c>
      <c r="Q11182" s="4" t="s">
        <v>21</v>
      </c>
    </row>
    <row r="11183" spans="1:17" ht="22.5" x14ac:dyDescent="0.25">
      <c r="A11183" s="3">
        <v>9384</v>
      </c>
      <c r="B11183" s="1" t="s">
        <v>29325</v>
      </c>
      <c r="C11183" s="1" t="s">
        <v>15</v>
      </c>
      <c r="D11183" s="1" t="s">
        <v>40</v>
      </c>
      <c r="E11183" s="1">
        <v>16702283</v>
      </c>
      <c r="F11183" s="1" t="s">
        <v>29326</v>
      </c>
      <c r="G11183" s="1">
        <v>2240431</v>
      </c>
      <c r="H11183" s="1" t="s">
        <v>29327</v>
      </c>
      <c r="I11183" s="2">
        <v>45083</v>
      </c>
      <c r="J11183" s="15" t="str">
        <f>MID(Tabla1[[#This Row],[HORA]],1,5)</f>
        <v>08:17</v>
      </c>
      <c r="K11183" s="16">
        <f>IF(Tabla1[[#This Row],[FECHA]]=I11184,IF(J11184-J11183&gt;0,(J11184-J11183)*1440,0),0)</f>
        <v>11.000000000000041</v>
      </c>
      <c r="L11183" s="14">
        <v>2.1</v>
      </c>
      <c r="M11183" s="13" t="s">
        <v>3336</v>
      </c>
      <c r="N11183" s="1" t="s">
        <v>29328</v>
      </c>
      <c r="O11183" s="1">
        <v>18</v>
      </c>
      <c r="P11183" s="1" t="s">
        <v>170</v>
      </c>
      <c r="Q11183" s="4" t="s">
        <v>21</v>
      </c>
    </row>
    <row r="11184" spans="1:17" ht="22.5" x14ac:dyDescent="0.25">
      <c r="A11184" s="3">
        <v>3276</v>
      </c>
      <c r="B11184" s="1" t="s">
        <v>10203</v>
      </c>
      <c r="C11184" s="1" t="s">
        <v>15</v>
      </c>
      <c r="D11184" s="1" t="s">
        <v>33</v>
      </c>
      <c r="E11184" s="1">
        <v>72131825</v>
      </c>
      <c r="F11184" s="1" t="s">
        <v>5933</v>
      </c>
      <c r="G11184" s="1">
        <v>72131825</v>
      </c>
      <c r="H11184" s="1" t="s">
        <v>5933</v>
      </c>
      <c r="I11184" s="2">
        <v>45083</v>
      </c>
      <c r="J11184" s="15" t="str">
        <f>MID(Tabla1[[#This Row],[HORA]],1,5)</f>
        <v>08:28</v>
      </c>
      <c r="K11184" s="16">
        <f>IF(Tabla1[[#This Row],[FECHA]]=I11185,IF(J11185-J11184&gt;0,(J11185-J11184)*1440,0),0)</f>
        <v>2.9999999999999893</v>
      </c>
      <c r="L11184" s="14">
        <v>5.0199999999999996</v>
      </c>
      <c r="M11184" s="13" t="s">
        <v>6269</v>
      </c>
      <c r="N11184" s="1" t="s">
        <v>10204</v>
      </c>
      <c r="O11184" s="1">
        <v>45</v>
      </c>
      <c r="P11184" s="1" t="s">
        <v>27</v>
      </c>
      <c r="Q11184" s="4" t="s">
        <v>21</v>
      </c>
    </row>
    <row r="11185" spans="1:17" ht="22.5" x14ac:dyDescent="0.25">
      <c r="A11185" s="3">
        <v>3277</v>
      </c>
      <c r="B11185" s="1" t="s">
        <v>10205</v>
      </c>
      <c r="C11185" s="1" t="s">
        <v>15</v>
      </c>
      <c r="D11185" s="1" t="s">
        <v>40</v>
      </c>
      <c r="E11185" s="1">
        <v>43727111</v>
      </c>
      <c r="F11185" s="1" t="s">
        <v>10206</v>
      </c>
      <c r="G11185" s="1">
        <v>2240432</v>
      </c>
      <c r="H11185" s="1" t="s">
        <v>10207</v>
      </c>
      <c r="I11185" s="2">
        <v>45083</v>
      </c>
      <c r="J11185" s="15" t="str">
        <f>MID(Tabla1[[#This Row],[HORA]],1,5)</f>
        <v>08:31</v>
      </c>
      <c r="K11185" s="16">
        <f>IF(Tabla1[[#This Row],[FECHA]]=I11186,IF(J11186-J11185&gt;0,(J11186-J11185)*1440,0),0)</f>
        <v>0.99999999999999645</v>
      </c>
      <c r="L11185" s="14">
        <v>7.5</v>
      </c>
      <c r="M11185" s="13" t="s">
        <v>1855</v>
      </c>
      <c r="N11185" s="1" t="s">
        <v>10208</v>
      </c>
      <c r="O11185" s="1">
        <v>20</v>
      </c>
      <c r="P11185" s="1" t="s">
        <v>27</v>
      </c>
      <c r="Q11185" s="4" t="s">
        <v>21</v>
      </c>
    </row>
    <row r="11186" spans="1:17" ht="22.5" x14ac:dyDescent="0.25">
      <c r="A11186" s="3">
        <v>3278</v>
      </c>
      <c r="B11186" s="1" t="s">
        <v>10209</v>
      </c>
      <c r="C11186" s="1" t="s">
        <v>15</v>
      </c>
      <c r="D11186" s="1" t="s">
        <v>1960</v>
      </c>
      <c r="E11186" s="1">
        <v>27075760</v>
      </c>
      <c r="F11186" s="1" t="s">
        <v>10210</v>
      </c>
      <c r="G11186" s="1">
        <v>27075760</v>
      </c>
      <c r="H11186" s="1" t="s">
        <v>10210</v>
      </c>
      <c r="I11186" s="2">
        <v>45083</v>
      </c>
      <c r="J11186" s="15" t="str">
        <f>MID(Tabla1[[#This Row],[HORA]],1,5)</f>
        <v>08:32</v>
      </c>
      <c r="K11186" s="16">
        <f>IF(Tabla1[[#This Row],[FECHA]]=I11187,IF(J11187-J11186&gt;0,(J11187-J11186)*1440,0),0)</f>
        <v>8.999999999999968</v>
      </c>
      <c r="L11186" s="14">
        <v>3.2</v>
      </c>
      <c r="M11186" s="13" t="s">
        <v>10211</v>
      </c>
      <c r="N11186" s="1" t="s">
        <v>10212</v>
      </c>
      <c r="O11186" s="1">
        <v>15</v>
      </c>
      <c r="P11186" s="1" t="s">
        <v>27</v>
      </c>
      <c r="Q11186" s="4" t="s">
        <v>21</v>
      </c>
    </row>
    <row r="11187" spans="1:17" ht="22.5" x14ac:dyDescent="0.25">
      <c r="A11187" s="3">
        <v>9385</v>
      </c>
      <c r="B11187" s="1" t="s">
        <v>29329</v>
      </c>
      <c r="C11187" s="1" t="s">
        <v>15</v>
      </c>
      <c r="D11187" s="1" t="s">
        <v>40</v>
      </c>
      <c r="E11187" s="1">
        <v>47720770</v>
      </c>
      <c r="F11187" s="1" t="s">
        <v>22861</v>
      </c>
      <c r="G11187" s="1">
        <v>2240433</v>
      </c>
      <c r="H11187" s="1" t="s">
        <v>29330</v>
      </c>
      <c r="I11187" s="2">
        <v>45083</v>
      </c>
      <c r="J11187" s="15" t="str">
        <f>MID(Tabla1[[#This Row],[HORA]],1,5)</f>
        <v>08:41</v>
      </c>
      <c r="K11187" s="16">
        <f>IF(Tabla1[[#This Row],[FECHA]]=I11188,IF(J11188-J11187&gt;0,(J11188-J11187)*1440,0),0)</f>
        <v>1.9999999999999929</v>
      </c>
      <c r="L11187" s="14">
        <v>2.2999999999999998</v>
      </c>
      <c r="M11187" s="13" t="s">
        <v>1152</v>
      </c>
      <c r="N11187" s="1" t="s">
        <v>29331</v>
      </c>
      <c r="O11187" s="1">
        <v>20</v>
      </c>
      <c r="P11187" s="1" t="s">
        <v>170</v>
      </c>
      <c r="Q11187" s="4" t="s">
        <v>21</v>
      </c>
    </row>
    <row r="11188" spans="1:17" ht="22.5" x14ac:dyDescent="0.25">
      <c r="A11188" s="3">
        <v>3279</v>
      </c>
      <c r="B11188" s="1" t="s">
        <v>10213</v>
      </c>
      <c r="C11188" s="1" t="s">
        <v>15</v>
      </c>
      <c r="D11188" s="1" t="s">
        <v>40</v>
      </c>
      <c r="E11188" s="1">
        <v>43718183</v>
      </c>
      <c r="F11188" s="1" t="s">
        <v>10214</v>
      </c>
      <c r="G11188" s="1">
        <v>2240434</v>
      </c>
      <c r="H11188" s="1" t="s">
        <v>10215</v>
      </c>
      <c r="I11188" s="2">
        <v>45083</v>
      </c>
      <c r="J11188" s="15" t="str">
        <f>MID(Tabla1[[#This Row],[HORA]],1,5)</f>
        <v>08:43</v>
      </c>
      <c r="K11188" s="16">
        <f>IF(Tabla1[[#This Row],[FECHA]]=I11189,IF(J11189-J11188&gt;0,(J11189-J11188)*1440,0),0)</f>
        <v>7.9999999999999716</v>
      </c>
      <c r="L11188" s="14">
        <v>3.5</v>
      </c>
      <c r="M11188" s="13" t="s">
        <v>6974</v>
      </c>
      <c r="N11188" s="1" t="s">
        <v>10216</v>
      </c>
      <c r="O11188" s="1">
        <v>10</v>
      </c>
      <c r="P11188" s="1" t="s">
        <v>27</v>
      </c>
      <c r="Q11188" s="4" t="s">
        <v>21</v>
      </c>
    </row>
    <row r="11189" spans="1:17" ht="22.5" x14ac:dyDescent="0.25">
      <c r="A11189" s="3">
        <v>3280</v>
      </c>
      <c r="B11189" s="1" t="s">
        <v>10217</v>
      </c>
      <c r="C11189" s="1" t="s">
        <v>15</v>
      </c>
      <c r="D11189" s="1" t="s">
        <v>33</v>
      </c>
      <c r="E11189" s="1">
        <v>41659596</v>
      </c>
      <c r="F11189" s="1" t="s">
        <v>10218</v>
      </c>
      <c r="G11189" s="1">
        <v>2240437</v>
      </c>
      <c r="H11189" s="1" t="s">
        <v>10219</v>
      </c>
      <c r="I11189" s="2">
        <v>45083</v>
      </c>
      <c r="J11189" s="15" t="str">
        <f>MID(Tabla1[[#This Row],[HORA]],1,5)</f>
        <v>08:51</v>
      </c>
      <c r="K11189" s="16">
        <f>IF(Tabla1[[#This Row],[FECHA]]=I11190,IF(J11190-J11189&gt;0,(J11190-J11189)*1440,0),0)</f>
        <v>3.0000000000000693</v>
      </c>
      <c r="L11189" s="14">
        <v>5</v>
      </c>
      <c r="M11189" s="13" t="s">
        <v>1351</v>
      </c>
      <c r="N11189" s="1" t="s">
        <v>10220</v>
      </c>
      <c r="O11189" s="1">
        <v>15</v>
      </c>
      <c r="P11189" s="1" t="s">
        <v>27</v>
      </c>
      <c r="Q11189" s="4" t="s">
        <v>21</v>
      </c>
    </row>
    <row r="11190" spans="1:17" ht="22.5" x14ac:dyDescent="0.25">
      <c r="A11190" s="3">
        <v>16262</v>
      </c>
      <c r="B11190" s="1" t="s">
        <v>49395</v>
      </c>
      <c r="C11190" s="1" t="s">
        <v>15</v>
      </c>
      <c r="D11190" s="1" t="s">
        <v>40</v>
      </c>
      <c r="E11190" s="1">
        <v>20504138292</v>
      </c>
      <c r="F11190" s="1" t="s">
        <v>49396</v>
      </c>
      <c r="G11190" s="1">
        <v>41285059</v>
      </c>
      <c r="H11190" s="1" t="s">
        <v>49397</v>
      </c>
      <c r="I11190" s="2">
        <v>45083</v>
      </c>
      <c r="J11190" s="15" t="str">
        <f>MID(Tabla1[[#This Row],[HORA]],1,5)</f>
        <v>08:54</v>
      </c>
      <c r="K11190" s="16">
        <f>IF(Tabla1[[#This Row],[FECHA]]=I11191,IF(J11191-J11190&gt;0,(J11191-J11190)*1440,0),0)</f>
        <v>2.9999999999999094</v>
      </c>
      <c r="L11190" s="14">
        <v>2.35</v>
      </c>
      <c r="M11190" s="13" t="s">
        <v>5203</v>
      </c>
      <c r="N11190" s="1" t="s">
        <v>49398</v>
      </c>
      <c r="O11190" s="1">
        <v>50</v>
      </c>
      <c r="P11190" s="1" t="s">
        <v>27</v>
      </c>
      <c r="Q11190" s="4" t="s">
        <v>21</v>
      </c>
    </row>
    <row r="11191" spans="1:17" ht="22.5" x14ac:dyDescent="0.25">
      <c r="A11191" s="3">
        <v>9386</v>
      </c>
      <c r="B11191" s="1" t="s">
        <v>29332</v>
      </c>
      <c r="C11191" s="1" t="s">
        <v>15</v>
      </c>
      <c r="D11191" s="1" t="s">
        <v>40</v>
      </c>
      <c r="E11191" s="1">
        <v>44260725</v>
      </c>
      <c r="F11191" s="1" t="s">
        <v>29333</v>
      </c>
      <c r="G11191" s="1">
        <v>16797279</v>
      </c>
      <c r="H11191" s="1" t="s">
        <v>29334</v>
      </c>
      <c r="I11191" s="2">
        <v>45083</v>
      </c>
      <c r="J11191" s="15" t="str">
        <f>MID(Tabla1[[#This Row],[HORA]],1,5)</f>
        <v>08:57</v>
      </c>
      <c r="K11191" s="16">
        <f>IF(Tabla1[[#This Row],[FECHA]]=I11192,IF(J11192-J11191&gt;0,(J11192-J11191)*1440,0),0)</f>
        <v>1.9999999999999929</v>
      </c>
      <c r="L11191" s="14">
        <v>4.5</v>
      </c>
      <c r="M11191" s="13" t="s">
        <v>3356</v>
      </c>
      <c r="N11191" s="1" t="s">
        <v>29335</v>
      </c>
      <c r="O11191" s="1">
        <v>60</v>
      </c>
      <c r="P11191" s="1" t="s">
        <v>170</v>
      </c>
      <c r="Q11191" s="4" t="s">
        <v>21</v>
      </c>
    </row>
    <row r="11192" spans="1:17" ht="22.5" x14ac:dyDescent="0.25">
      <c r="A11192" s="3">
        <v>3281</v>
      </c>
      <c r="B11192" s="1" t="s">
        <v>10221</v>
      </c>
      <c r="C11192" s="1" t="s">
        <v>15</v>
      </c>
      <c r="D11192" s="1" t="s">
        <v>40</v>
      </c>
      <c r="E11192" s="1">
        <v>41133443</v>
      </c>
      <c r="F11192" s="1" t="s">
        <v>10222</v>
      </c>
      <c r="G11192" s="1">
        <v>41133443</v>
      </c>
      <c r="H11192" s="1" t="s">
        <v>10222</v>
      </c>
      <c r="I11192" s="2">
        <v>45083</v>
      </c>
      <c r="J11192" s="15" t="str">
        <f>MID(Tabla1[[#This Row],[HORA]],1,5)</f>
        <v>08:59</v>
      </c>
      <c r="K11192" s="16">
        <f>IF(Tabla1[[#This Row],[FECHA]]=I11193,IF(J11193-J11192&gt;0,(J11193-J11192)*1440,0),0)</f>
        <v>3.0000000000000693</v>
      </c>
      <c r="L11192" s="14">
        <v>6.2</v>
      </c>
      <c r="M11192" s="13" t="s">
        <v>4535</v>
      </c>
      <c r="N11192" s="1" t="s">
        <v>8389</v>
      </c>
      <c r="O11192" s="1">
        <v>30</v>
      </c>
      <c r="P11192" s="1" t="s">
        <v>27</v>
      </c>
      <c r="Q11192" s="4" t="s">
        <v>21</v>
      </c>
    </row>
    <row r="11193" spans="1:17" ht="22.5" x14ac:dyDescent="0.25">
      <c r="A11193" s="3">
        <v>3282</v>
      </c>
      <c r="B11193" s="1" t="s">
        <v>10223</v>
      </c>
      <c r="C11193" s="1" t="s">
        <v>15</v>
      </c>
      <c r="D11193" s="1" t="s">
        <v>40</v>
      </c>
      <c r="E11193" s="1">
        <v>16659467</v>
      </c>
      <c r="F11193" s="1" t="s">
        <v>10224</v>
      </c>
      <c r="G11193" s="1">
        <v>2240438</v>
      </c>
      <c r="H11193" s="1" t="s">
        <v>10225</v>
      </c>
      <c r="I11193" s="2">
        <v>45083</v>
      </c>
      <c r="J11193" s="15" t="str">
        <f>MID(Tabla1[[#This Row],[HORA]],1,5)</f>
        <v>09:02</v>
      </c>
      <c r="K11193" s="16">
        <f>IF(Tabla1[[#This Row],[FECHA]]=I11194,IF(J11194-J11193&gt;0,(J11194-J11193)*1440,0),0)</f>
        <v>0</v>
      </c>
      <c r="L11193" s="14">
        <v>3.36</v>
      </c>
      <c r="M11193" s="13" t="s">
        <v>5332</v>
      </c>
      <c r="N11193" s="1" t="s">
        <v>10226</v>
      </c>
      <c r="O11193" s="1">
        <v>15</v>
      </c>
      <c r="P11193" s="1" t="s">
        <v>27</v>
      </c>
      <c r="Q11193" s="4" t="s">
        <v>21</v>
      </c>
    </row>
    <row r="11194" spans="1:17" ht="22.5" x14ac:dyDescent="0.25">
      <c r="A11194" s="3">
        <v>3283</v>
      </c>
      <c r="B11194" s="1" t="s">
        <v>10223</v>
      </c>
      <c r="C11194" s="1" t="s">
        <v>15</v>
      </c>
      <c r="D11194" s="1" t="s">
        <v>40</v>
      </c>
      <c r="E11194" s="1">
        <v>16659467</v>
      </c>
      <c r="F11194" s="1" t="s">
        <v>10227</v>
      </c>
      <c r="G11194" s="1">
        <v>2240438</v>
      </c>
      <c r="H11194" s="1" t="s">
        <v>10225</v>
      </c>
      <c r="I11194" s="2">
        <v>45083</v>
      </c>
      <c r="J11194" s="15" t="str">
        <f>MID(Tabla1[[#This Row],[HORA]],1,5)</f>
        <v>09:02</v>
      </c>
      <c r="K11194" s="16">
        <f>IF(Tabla1[[#This Row],[FECHA]]=I11195,IF(J11195-J11194&gt;0,(J11195-J11194)*1440,0),0)</f>
        <v>3.0000000000000693</v>
      </c>
      <c r="L11194" s="14">
        <v>4.3</v>
      </c>
      <c r="M11194" s="13" t="s">
        <v>5332</v>
      </c>
      <c r="N11194" s="1" t="s">
        <v>10226</v>
      </c>
      <c r="O11194" s="1">
        <v>15</v>
      </c>
      <c r="P11194" s="1" t="s">
        <v>27</v>
      </c>
      <c r="Q11194" s="4" t="s">
        <v>21</v>
      </c>
    </row>
    <row r="11195" spans="1:17" ht="22.5" x14ac:dyDescent="0.25">
      <c r="A11195" s="3">
        <v>9387</v>
      </c>
      <c r="B11195" s="1" t="s">
        <v>29336</v>
      </c>
      <c r="C11195" s="1" t="s">
        <v>15</v>
      </c>
      <c r="D11195" s="1" t="s">
        <v>77</v>
      </c>
      <c r="E11195" s="1">
        <v>17430187</v>
      </c>
      <c r="F11195" s="1" t="s">
        <v>29337</v>
      </c>
      <c r="G11195" s="1">
        <v>2240439</v>
      </c>
      <c r="H11195" s="1" t="s">
        <v>29338</v>
      </c>
      <c r="I11195" s="2">
        <v>45083</v>
      </c>
      <c r="J11195" s="15" t="str">
        <f>MID(Tabla1[[#This Row],[HORA]],1,5)</f>
        <v>09:05</v>
      </c>
      <c r="K11195" s="16">
        <f>IF(Tabla1[[#This Row],[FECHA]]=I11196,IF(J11196-J11195&gt;0,(J11196-J11195)*1440,0),0)</f>
        <v>3.9999999999999858</v>
      </c>
      <c r="L11195" s="14">
        <v>4.54</v>
      </c>
      <c r="M11195" s="13" t="s">
        <v>2212</v>
      </c>
      <c r="N11195" s="1" t="s">
        <v>174</v>
      </c>
      <c r="O11195" s="1">
        <v>10</v>
      </c>
      <c r="P11195" s="1" t="s">
        <v>170</v>
      </c>
      <c r="Q11195" s="4" t="s">
        <v>21</v>
      </c>
    </row>
    <row r="11196" spans="1:17" ht="22.5" x14ac:dyDescent="0.25">
      <c r="A11196" s="3">
        <v>17508</v>
      </c>
      <c r="B11196" s="1" t="s">
        <v>52657</v>
      </c>
      <c r="C11196" s="1" t="s">
        <v>15</v>
      </c>
      <c r="D11196" s="1" t="s">
        <v>71</v>
      </c>
      <c r="E11196" s="1">
        <v>20604406928</v>
      </c>
      <c r="F11196" s="1" t="s">
        <v>52658</v>
      </c>
      <c r="G11196" s="1">
        <v>2240440</v>
      </c>
      <c r="H11196" s="1" t="s">
        <v>39535</v>
      </c>
      <c r="I11196" s="2">
        <v>45083</v>
      </c>
      <c r="J11196" s="15" t="str">
        <f>MID(Tabla1[[#This Row],[HORA]],1,5)</f>
        <v>09:09</v>
      </c>
      <c r="K11196" s="16">
        <f>IF(Tabla1[[#This Row],[FECHA]]=I11197,IF(J11197-J11196&gt;0,(J11197-J11196)*1440,0),0)</f>
        <v>4.9999999999999023</v>
      </c>
      <c r="L11196" s="14">
        <v>2.21</v>
      </c>
      <c r="M11196" s="13" t="s">
        <v>3593</v>
      </c>
      <c r="N11196" s="1" t="s">
        <v>52659</v>
      </c>
      <c r="O11196" s="1">
        <v>25</v>
      </c>
      <c r="P11196" s="1" t="s">
        <v>170</v>
      </c>
      <c r="Q11196" s="4" t="s">
        <v>21</v>
      </c>
    </row>
    <row r="11197" spans="1:17" ht="22.5" x14ac:dyDescent="0.25">
      <c r="A11197" s="3">
        <v>3284</v>
      </c>
      <c r="B11197" s="1" t="s">
        <v>10228</v>
      </c>
      <c r="C11197" s="1" t="s">
        <v>15</v>
      </c>
      <c r="D11197" s="1" t="s">
        <v>40</v>
      </c>
      <c r="E11197" s="1">
        <v>2896856</v>
      </c>
      <c r="F11197" s="1" t="s">
        <v>10229</v>
      </c>
      <c r="G11197" s="1">
        <v>2240441</v>
      </c>
      <c r="H11197" s="1" t="s">
        <v>10230</v>
      </c>
      <c r="I11197" s="2">
        <v>45083</v>
      </c>
      <c r="J11197" s="15" t="str">
        <f>MID(Tabla1[[#This Row],[HORA]],1,5)</f>
        <v>09:14</v>
      </c>
      <c r="K11197" s="16">
        <f>IF(Tabla1[[#This Row],[FECHA]]=I11198,IF(J11198-J11197&gt;0,(J11198-J11197)*1440,0),0)</f>
        <v>14.00000000000003</v>
      </c>
      <c r="L11197" s="14">
        <v>3.45</v>
      </c>
      <c r="M11197" s="13" t="s">
        <v>832</v>
      </c>
      <c r="N11197" s="1" t="s">
        <v>10231</v>
      </c>
      <c r="O11197" s="1">
        <v>15</v>
      </c>
      <c r="P11197" s="1" t="s">
        <v>27</v>
      </c>
      <c r="Q11197" s="4" t="s">
        <v>21</v>
      </c>
    </row>
    <row r="11198" spans="1:17" ht="22.5" x14ac:dyDescent="0.25">
      <c r="A11198" s="3">
        <v>16263</v>
      </c>
      <c r="B11198" s="1" t="s">
        <v>49399</v>
      </c>
      <c r="C11198" s="1" t="s">
        <v>15</v>
      </c>
      <c r="D11198" s="1" t="s">
        <v>77</v>
      </c>
      <c r="E11198" s="1">
        <v>20108983583</v>
      </c>
      <c r="F11198" s="1" t="s">
        <v>48948</v>
      </c>
      <c r="G11198" s="1">
        <v>3885370</v>
      </c>
      <c r="H11198" s="1" t="s">
        <v>48949</v>
      </c>
      <c r="I11198" s="2">
        <v>45083</v>
      </c>
      <c r="J11198" s="15" t="str">
        <f>MID(Tabla1[[#This Row],[HORA]],1,5)</f>
        <v>09:28</v>
      </c>
      <c r="K11198" s="16">
        <f>IF(Tabla1[[#This Row],[FECHA]]=I11199,IF(J11199-J11198&gt;0,(J11199-J11198)*1440,0),0)</f>
        <v>11.000000000000041</v>
      </c>
      <c r="L11198" s="14">
        <v>3.14</v>
      </c>
      <c r="M11198" s="13" t="s">
        <v>8911</v>
      </c>
      <c r="N11198" s="1" t="s">
        <v>49400</v>
      </c>
      <c r="O11198" s="1">
        <v>25</v>
      </c>
      <c r="P11198" s="1" t="s">
        <v>27</v>
      </c>
      <c r="Q11198" s="4" t="s">
        <v>21</v>
      </c>
    </row>
    <row r="11199" spans="1:17" ht="22.5" x14ac:dyDescent="0.25">
      <c r="A11199" s="3">
        <v>17509</v>
      </c>
      <c r="B11199" s="1" t="s">
        <v>52660</v>
      </c>
      <c r="C11199" s="1" t="s">
        <v>15</v>
      </c>
      <c r="D11199" s="1" t="s">
        <v>40</v>
      </c>
      <c r="E11199" s="1">
        <v>20603103581</v>
      </c>
      <c r="F11199" s="1" t="s">
        <v>52661</v>
      </c>
      <c r="G11199" s="1">
        <v>70508232</v>
      </c>
      <c r="H11199" s="1" t="s">
        <v>52662</v>
      </c>
      <c r="I11199" s="2">
        <v>45083</v>
      </c>
      <c r="J11199" s="15" t="str">
        <f>MID(Tabla1[[#This Row],[HORA]],1,5)</f>
        <v>09:39</v>
      </c>
      <c r="K11199" s="16">
        <f>IF(Tabla1[[#This Row],[FECHA]]=I11200,IF(J11200-J11199&gt;0,(J11200-J11199)*1440,0),0)</f>
        <v>4.9999999999999023</v>
      </c>
      <c r="L11199" s="14">
        <v>4.5199999999999996</v>
      </c>
      <c r="M11199" s="13" t="s">
        <v>510</v>
      </c>
      <c r="N11199" s="1" t="s">
        <v>52663</v>
      </c>
      <c r="O11199" s="1">
        <v>30</v>
      </c>
      <c r="P11199" s="1" t="s">
        <v>170</v>
      </c>
      <c r="Q11199" s="4" t="s">
        <v>21</v>
      </c>
    </row>
    <row r="11200" spans="1:17" ht="22.5" x14ac:dyDescent="0.25">
      <c r="A11200" s="3">
        <v>17510</v>
      </c>
      <c r="B11200" s="1" t="s">
        <v>52664</v>
      </c>
      <c r="C11200" s="1" t="s">
        <v>15</v>
      </c>
      <c r="D11200" s="1" t="s">
        <v>40</v>
      </c>
      <c r="E11200" s="1">
        <v>20600143884</v>
      </c>
      <c r="F11200" s="1" t="s">
        <v>48056</v>
      </c>
      <c r="G11200" s="1">
        <v>72974147</v>
      </c>
      <c r="H11200" s="1" t="s">
        <v>52665</v>
      </c>
      <c r="I11200" s="2">
        <v>45083</v>
      </c>
      <c r="J11200" s="15" t="str">
        <f>MID(Tabla1[[#This Row],[HORA]],1,5)</f>
        <v>09:44</v>
      </c>
      <c r="K11200" s="16">
        <f>IF(Tabla1[[#This Row],[FECHA]]=I11201,IF(J11201-J11200&gt;0,(J11201-J11200)*1440,0),0)</f>
        <v>4.0000000000001457</v>
      </c>
      <c r="L11200" s="14">
        <v>4.46</v>
      </c>
      <c r="M11200" s="13" t="s">
        <v>2517</v>
      </c>
      <c r="N11200" s="1" t="s">
        <v>52666</v>
      </c>
      <c r="O11200" s="1">
        <v>25</v>
      </c>
      <c r="P11200" s="1" t="s">
        <v>170</v>
      </c>
      <c r="Q11200" s="4" t="s">
        <v>21</v>
      </c>
    </row>
    <row r="11201" spans="1:17" ht="22.5" x14ac:dyDescent="0.25">
      <c r="A11201" s="3">
        <v>16264</v>
      </c>
      <c r="B11201" s="1" t="s">
        <v>49401</v>
      </c>
      <c r="C11201" s="1" t="s">
        <v>15</v>
      </c>
      <c r="D11201" s="1" t="s">
        <v>40</v>
      </c>
      <c r="E11201" s="1">
        <v>20103365628</v>
      </c>
      <c r="F11201" s="1" t="s">
        <v>47747</v>
      </c>
      <c r="G11201" s="1">
        <v>74119131</v>
      </c>
      <c r="H11201" s="1" t="s">
        <v>49402</v>
      </c>
      <c r="I11201" s="2">
        <v>45083</v>
      </c>
      <c r="J11201" s="15" t="str">
        <f>MID(Tabla1[[#This Row],[HORA]],1,5)</f>
        <v>09:48</v>
      </c>
      <c r="K11201" s="16">
        <f>IF(Tabla1[[#This Row],[FECHA]]=I11202,IF(J11202-J11201&gt;0,(J11202-J11201)*1440,0),0)</f>
        <v>0.99999999999991651</v>
      </c>
      <c r="L11201" s="14">
        <v>4.3600000000000003</v>
      </c>
      <c r="M11201" s="13" t="s">
        <v>3899</v>
      </c>
      <c r="N11201" s="1" t="s">
        <v>49403</v>
      </c>
      <c r="O11201" s="1">
        <v>15</v>
      </c>
      <c r="P11201" s="1" t="s">
        <v>27</v>
      </c>
      <c r="Q11201" s="4" t="s">
        <v>21</v>
      </c>
    </row>
    <row r="11202" spans="1:17" ht="22.5" x14ac:dyDescent="0.25">
      <c r="A11202" s="3">
        <v>17511</v>
      </c>
      <c r="B11202" s="1" t="s">
        <v>52667</v>
      </c>
      <c r="C11202" s="1" t="s">
        <v>15</v>
      </c>
      <c r="D11202" s="1" t="s">
        <v>40</v>
      </c>
      <c r="E11202" s="1">
        <v>20608880616</v>
      </c>
      <c r="F11202" s="1" t="s">
        <v>48084</v>
      </c>
      <c r="G11202" s="1">
        <v>77417754</v>
      </c>
      <c r="H11202" s="1" t="s">
        <v>6855</v>
      </c>
      <c r="I11202" s="2">
        <v>45083</v>
      </c>
      <c r="J11202" s="15" t="str">
        <f>MID(Tabla1[[#This Row],[HORA]],1,5)</f>
        <v>09:49</v>
      </c>
      <c r="K11202" s="16">
        <f>IF(Tabla1[[#This Row],[FECHA]]=I11203,IF(J11203-J11202&gt;0,(J11203-J11202)*1440,0),0)</f>
        <v>3.9999999999999858</v>
      </c>
      <c r="L11202" s="14">
        <v>2.0699999999999998</v>
      </c>
      <c r="M11202" s="13" t="s">
        <v>2222</v>
      </c>
      <c r="N11202" s="1" t="s">
        <v>52668</v>
      </c>
      <c r="O11202" s="1">
        <v>12</v>
      </c>
      <c r="P11202" s="1" t="s">
        <v>170</v>
      </c>
      <c r="Q11202" s="4" t="s">
        <v>21</v>
      </c>
    </row>
    <row r="11203" spans="1:17" ht="22.5" x14ac:dyDescent="0.25">
      <c r="A11203" s="3">
        <v>9388</v>
      </c>
      <c r="B11203" s="1" t="s">
        <v>29339</v>
      </c>
      <c r="C11203" s="1" t="s">
        <v>15</v>
      </c>
      <c r="D11203" s="1" t="s">
        <v>40</v>
      </c>
      <c r="E11203" s="1">
        <v>46633427</v>
      </c>
      <c r="F11203" s="1" t="s">
        <v>29340</v>
      </c>
      <c r="G11203" s="1">
        <v>47489323</v>
      </c>
      <c r="H11203" s="1" t="s">
        <v>29341</v>
      </c>
      <c r="I11203" s="2">
        <v>45083</v>
      </c>
      <c r="J11203" s="15" t="str">
        <f>MID(Tabla1[[#This Row],[HORA]],1,5)</f>
        <v>09:53</v>
      </c>
      <c r="K11203" s="16">
        <f>IF(Tabla1[[#This Row],[FECHA]]=I11204,IF(J11204-J11203&gt;0,(J11204-J11203)*1440,0),0)</f>
        <v>0</v>
      </c>
      <c r="L11203" s="14">
        <v>3.36</v>
      </c>
      <c r="M11203" s="13" t="s">
        <v>3616</v>
      </c>
      <c r="N11203" s="1" t="s">
        <v>29342</v>
      </c>
      <c r="O11203" s="1">
        <v>25</v>
      </c>
      <c r="P11203" s="1" t="s">
        <v>170</v>
      </c>
      <c r="Q11203" s="4" t="s">
        <v>21</v>
      </c>
    </row>
    <row r="11204" spans="1:17" ht="22.5" x14ac:dyDescent="0.25">
      <c r="A11204" s="3">
        <v>9389</v>
      </c>
      <c r="B11204" s="1" t="s">
        <v>29339</v>
      </c>
      <c r="C11204" s="1" t="s">
        <v>15</v>
      </c>
      <c r="D11204" s="1" t="s">
        <v>40</v>
      </c>
      <c r="E11204" s="1">
        <v>46633427</v>
      </c>
      <c r="F11204" s="1" t="s">
        <v>29340</v>
      </c>
      <c r="G11204" s="1">
        <v>47489323</v>
      </c>
      <c r="H11204" s="1" t="s">
        <v>29341</v>
      </c>
      <c r="I11204" s="2">
        <v>45083</v>
      </c>
      <c r="J11204" s="15" t="str">
        <f>MID(Tabla1[[#This Row],[HORA]],1,5)</f>
        <v>09:53</v>
      </c>
      <c r="K11204" s="16">
        <f>IF(Tabla1[[#This Row],[FECHA]]=I11205,IF(J11205-J11204&gt;0,(J11205-J11204)*1440,0),0)</f>
        <v>1.0000000000000764</v>
      </c>
      <c r="L11204" s="14">
        <v>2.37</v>
      </c>
      <c r="M11204" s="13" t="s">
        <v>3616</v>
      </c>
      <c r="N11204" s="1" t="s">
        <v>29343</v>
      </c>
      <c r="O11204" s="1">
        <v>25</v>
      </c>
      <c r="P11204" s="1" t="s">
        <v>170</v>
      </c>
      <c r="Q11204" s="4" t="s">
        <v>21</v>
      </c>
    </row>
    <row r="11205" spans="1:17" ht="22.5" x14ac:dyDescent="0.25">
      <c r="A11205" s="3">
        <v>3285</v>
      </c>
      <c r="B11205" s="1" t="s">
        <v>10232</v>
      </c>
      <c r="C11205" s="1" t="s">
        <v>15</v>
      </c>
      <c r="D11205" s="1" t="s">
        <v>40</v>
      </c>
      <c r="E11205" s="1">
        <v>44330043</v>
      </c>
      <c r="F11205" s="1" t="s">
        <v>10233</v>
      </c>
      <c r="G11205" s="1">
        <v>43373981</v>
      </c>
      <c r="H11205" s="1" t="s">
        <v>4775</v>
      </c>
      <c r="I11205" s="2">
        <v>45083</v>
      </c>
      <c r="J11205" s="15" t="str">
        <f>MID(Tabla1[[#This Row],[HORA]],1,5)</f>
        <v>09:54</v>
      </c>
      <c r="K11205" s="16">
        <f>IF(Tabla1[[#This Row],[FECHA]]=I11206,IF(J11206-J11205&gt;0,(J11206-J11205)*1440,0),0)</f>
        <v>1.9999999999999929</v>
      </c>
      <c r="L11205" s="14">
        <v>5.38</v>
      </c>
      <c r="M11205" s="13" t="s">
        <v>6300</v>
      </c>
      <c r="N11205" s="1" t="s">
        <v>10234</v>
      </c>
      <c r="O11205" s="1">
        <v>20</v>
      </c>
      <c r="P11205" s="1" t="s">
        <v>27</v>
      </c>
      <c r="Q11205" s="4" t="s">
        <v>21</v>
      </c>
    </row>
    <row r="11206" spans="1:17" ht="22.5" x14ac:dyDescent="0.25">
      <c r="A11206" s="3">
        <v>3286</v>
      </c>
      <c r="B11206" s="1" t="s">
        <v>10235</v>
      </c>
      <c r="C11206" s="1" t="s">
        <v>15</v>
      </c>
      <c r="D11206" s="1" t="s">
        <v>40</v>
      </c>
      <c r="E11206" s="1">
        <v>16796999</v>
      </c>
      <c r="F11206" s="1" t="s">
        <v>8256</v>
      </c>
      <c r="G11206" s="1">
        <v>16796999</v>
      </c>
      <c r="H11206" s="1" t="s">
        <v>8256</v>
      </c>
      <c r="I11206" s="2">
        <v>45083</v>
      </c>
      <c r="J11206" s="15" t="str">
        <f>MID(Tabla1[[#This Row],[HORA]],1,5)</f>
        <v>09:56</v>
      </c>
      <c r="K11206" s="16">
        <f>IF(Tabla1[[#This Row],[FECHA]]=I11207,IF(J11207-J11206&gt;0,(J11207-J11206)*1440,0),0)</f>
        <v>1.9999999999999929</v>
      </c>
      <c r="L11206" s="14">
        <v>7.44</v>
      </c>
      <c r="M11206" s="13" t="s">
        <v>361</v>
      </c>
      <c r="N11206" s="1" t="s">
        <v>10236</v>
      </c>
      <c r="O11206" s="1">
        <v>110</v>
      </c>
      <c r="P11206" s="1" t="s">
        <v>27</v>
      </c>
      <c r="Q11206" s="4" t="s">
        <v>21</v>
      </c>
    </row>
    <row r="11207" spans="1:17" ht="22.5" x14ac:dyDescent="0.25">
      <c r="A11207" s="3">
        <v>9390</v>
      </c>
      <c r="B11207" s="1" t="s">
        <v>29344</v>
      </c>
      <c r="C11207" s="1" t="s">
        <v>15</v>
      </c>
      <c r="D11207" s="1" t="s">
        <v>30</v>
      </c>
      <c r="E11207" s="1">
        <v>16643504</v>
      </c>
      <c r="F11207" s="1" t="s">
        <v>29345</v>
      </c>
      <c r="G11207" s="1">
        <v>828784</v>
      </c>
      <c r="H11207" s="1" t="s">
        <v>29346</v>
      </c>
      <c r="I11207" s="2">
        <v>45083</v>
      </c>
      <c r="J11207" s="15" t="str">
        <f>MID(Tabla1[[#This Row],[HORA]],1,5)</f>
        <v>09:58</v>
      </c>
      <c r="K11207" s="16">
        <f>IF(Tabla1[[#This Row],[FECHA]]=I11208,IF(J11208-J11207&gt;0,(J11208-J11207)*1440,0),0)</f>
        <v>0.99999999999991651</v>
      </c>
      <c r="L11207" s="14">
        <v>3.31</v>
      </c>
      <c r="M11207" s="13" t="s">
        <v>53</v>
      </c>
      <c r="N11207" s="1" t="s">
        <v>2630</v>
      </c>
      <c r="O11207" s="1">
        <v>12</v>
      </c>
      <c r="P11207" s="1" t="s">
        <v>170</v>
      </c>
      <c r="Q11207" s="4" t="s">
        <v>21</v>
      </c>
    </row>
    <row r="11208" spans="1:17" ht="22.5" x14ac:dyDescent="0.25">
      <c r="A11208" s="3">
        <v>3287</v>
      </c>
      <c r="B11208" s="1" t="s">
        <v>10237</v>
      </c>
      <c r="C11208" s="1" t="s">
        <v>15</v>
      </c>
      <c r="D11208" s="1" t="s">
        <v>40</v>
      </c>
      <c r="E11208" s="1">
        <v>44519572</v>
      </c>
      <c r="F11208" s="1" t="s">
        <v>5642</v>
      </c>
      <c r="G11208" s="1">
        <v>46963762</v>
      </c>
      <c r="H11208" s="1" t="s">
        <v>10238</v>
      </c>
      <c r="I11208" s="2">
        <v>45083</v>
      </c>
      <c r="J11208" s="15" t="str">
        <f>MID(Tabla1[[#This Row],[HORA]],1,5)</f>
        <v>09:59</v>
      </c>
      <c r="K11208" s="16">
        <f>IF(Tabla1[[#This Row],[FECHA]]=I11209,IF(J11209-J11208&gt;0,(J11209-J11208)*1440,0),0)</f>
        <v>3.0000000000000693</v>
      </c>
      <c r="L11208" s="14">
        <v>3.12</v>
      </c>
      <c r="M11208" s="13" t="s">
        <v>1734</v>
      </c>
      <c r="N11208" s="1" t="s">
        <v>9291</v>
      </c>
      <c r="O11208" s="1">
        <v>30</v>
      </c>
      <c r="P11208" s="1" t="s">
        <v>27</v>
      </c>
      <c r="Q11208" s="4" t="s">
        <v>21</v>
      </c>
    </row>
    <row r="11209" spans="1:17" ht="22.5" x14ac:dyDescent="0.25">
      <c r="A11209" s="3">
        <v>9391</v>
      </c>
      <c r="B11209" s="1" t="s">
        <v>29347</v>
      </c>
      <c r="C11209" s="1" t="s">
        <v>15</v>
      </c>
      <c r="D11209" s="1" t="s">
        <v>71</v>
      </c>
      <c r="E11209" s="1">
        <v>16401024</v>
      </c>
      <c r="F11209" s="1" t="s">
        <v>29348</v>
      </c>
      <c r="G11209" s="1">
        <v>2240450</v>
      </c>
      <c r="H11209" s="1" t="s">
        <v>29349</v>
      </c>
      <c r="I11209" s="2">
        <v>45083</v>
      </c>
      <c r="J11209" s="15" t="str">
        <f>MID(Tabla1[[#This Row],[HORA]],1,5)</f>
        <v>10:02</v>
      </c>
      <c r="K11209" s="16">
        <f>IF(Tabla1[[#This Row],[FECHA]]=I11210,IF(J11210-J11209&gt;0,(J11210-J11209)*1440,0),0)</f>
        <v>1.9999999999999929</v>
      </c>
      <c r="L11209" s="14">
        <v>5.21</v>
      </c>
      <c r="M11209" s="13" t="s">
        <v>704</v>
      </c>
      <c r="N11209" s="1" t="s">
        <v>28608</v>
      </c>
      <c r="O11209" s="1">
        <v>12</v>
      </c>
      <c r="P11209" s="1" t="s">
        <v>170</v>
      </c>
      <c r="Q11209" s="4" t="s">
        <v>21</v>
      </c>
    </row>
    <row r="11210" spans="1:17" ht="22.5" x14ac:dyDescent="0.25">
      <c r="A11210" s="3">
        <v>383</v>
      </c>
      <c r="B11210" s="1" t="s">
        <v>900</v>
      </c>
      <c r="C11210" s="1" t="s">
        <v>15</v>
      </c>
      <c r="D11210" s="1" t="s">
        <v>172</v>
      </c>
      <c r="E11210" s="1">
        <v>2240451</v>
      </c>
      <c r="F11210" s="1" t="s">
        <v>314</v>
      </c>
      <c r="G11210" s="1">
        <v>2240452</v>
      </c>
      <c r="H11210" s="1" t="s">
        <v>314</v>
      </c>
      <c r="I11210" s="2">
        <v>45083</v>
      </c>
      <c r="J11210" s="15" t="str">
        <f>MID(Tabla1[[#This Row],[HORA]],1,5)</f>
        <v>10:04</v>
      </c>
      <c r="K11210" s="16">
        <f>IF(Tabla1[[#This Row],[FECHA]]=I11211,IF(J11211-J11210&gt;0,(J11211-J11210)*1440,0),0)</f>
        <v>2.9999999999999893</v>
      </c>
      <c r="L11210" s="14">
        <v>2.5499999999999998</v>
      </c>
      <c r="M11210" s="13" t="s">
        <v>901</v>
      </c>
      <c r="N11210" s="1" t="s">
        <v>851</v>
      </c>
      <c r="O11210" s="1">
        <v>0</v>
      </c>
      <c r="P11210" s="1" t="s">
        <v>170</v>
      </c>
      <c r="Q11210" s="4" t="s">
        <v>21</v>
      </c>
    </row>
    <row r="11211" spans="1:17" ht="22.5" x14ac:dyDescent="0.25">
      <c r="A11211" s="3">
        <v>9392</v>
      </c>
      <c r="B11211" s="1" t="s">
        <v>29350</v>
      </c>
      <c r="C11211" s="1" t="s">
        <v>15</v>
      </c>
      <c r="D11211" s="1" t="s">
        <v>40</v>
      </c>
      <c r="E11211" s="1">
        <v>46774273</v>
      </c>
      <c r="F11211" s="1" t="s">
        <v>29351</v>
      </c>
      <c r="G11211" s="1">
        <v>2240453</v>
      </c>
      <c r="H11211" s="1" t="s">
        <v>29352</v>
      </c>
      <c r="I11211" s="2">
        <v>45083</v>
      </c>
      <c r="J11211" s="15" t="str">
        <f>MID(Tabla1[[#This Row],[HORA]],1,5)</f>
        <v>10:07</v>
      </c>
      <c r="K11211" s="16">
        <f>IF(Tabla1[[#This Row],[FECHA]]=I11212,IF(J11212-J11211&gt;0,(J11212-J11211)*1440,0),0)</f>
        <v>3.9999999999999858</v>
      </c>
      <c r="L11211" s="14">
        <v>4.28</v>
      </c>
      <c r="M11211" s="13" t="s">
        <v>6703</v>
      </c>
      <c r="N11211" s="1" t="s">
        <v>29353</v>
      </c>
      <c r="O11211" s="1">
        <v>15</v>
      </c>
      <c r="P11211" s="1" t="s">
        <v>170</v>
      </c>
      <c r="Q11211" s="4" t="s">
        <v>21</v>
      </c>
    </row>
    <row r="11212" spans="1:17" ht="22.5" x14ac:dyDescent="0.25">
      <c r="A11212" s="3">
        <v>3288</v>
      </c>
      <c r="B11212" s="1" t="s">
        <v>10239</v>
      </c>
      <c r="C11212" s="1" t="s">
        <v>15</v>
      </c>
      <c r="D11212" s="1" t="s">
        <v>40</v>
      </c>
      <c r="E11212" s="1">
        <v>17634048</v>
      </c>
      <c r="F11212" s="1" t="s">
        <v>10240</v>
      </c>
      <c r="G11212" s="1">
        <v>2240455</v>
      </c>
      <c r="H11212" s="1" t="s">
        <v>10241</v>
      </c>
      <c r="I11212" s="2">
        <v>45083</v>
      </c>
      <c r="J11212" s="15" t="str">
        <f>MID(Tabla1[[#This Row],[HORA]],1,5)</f>
        <v>10:11</v>
      </c>
      <c r="K11212" s="16">
        <f>IF(Tabla1[[#This Row],[FECHA]]=I11213,IF(J11213-J11212&gt;0,(J11213-J11212)*1440,0),0)</f>
        <v>0</v>
      </c>
      <c r="L11212" s="14">
        <v>6.14</v>
      </c>
      <c r="M11212" s="13" t="s">
        <v>2819</v>
      </c>
      <c r="N11212" s="1" t="s">
        <v>10242</v>
      </c>
      <c r="O11212" s="1">
        <v>10</v>
      </c>
      <c r="P11212" s="1" t="s">
        <v>27</v>
      </c>
      <c r="Q11212" s="4" t="s">
        <v>21</v>
      </c>
    </row>
    <row r="11213" spans="1:17" ht="22.5" x14ac:dyDescent="0.25">
      <c r="A11213" s="3">
        <v>9393</v>
      </c>
      <c r="B11213" s="1" t="s">
        <v>29354</v>
      </c>
      <c r="C11213" s="1" t="s">
        <v>15</v>
      </c>
      <c r="D11213" s="1" t="s">
        <v>228</v>
      </c>
      <c r="E11213" s="1">
        <v>16702065</v>
      </c>
      <c r="F11213" s="1" t="s">
        <v>14433</v>
      </c>
      <c r="G11213" s="1">
        <v>2240454</v>
      </c>
      <c r="H11213" s="1" t="s">
        <v>14434</v>
      </c>
      <c r="I11213" s="2">
        <v>45083</v>
      </c>
      <c r="J11213" s="15" t="str">
        <f>MID(Tabla1[[#This Row],[HORA]],1,5)</f>
        <v>10:11</v>
      </c>
      <c r="K11213" s="16">
        <f>IF(Tabla1[[#This Row],[FECHA]]=I11214,IF(J11214-J11213&gt;0,(J11214-J11213)*1440,0),0)</f>
        <v>5.9999999999999787</v>
      </c>
      <c r="L11213" s="14">
        <v>3.44</v>
      </c>
      <c r="M11213" s="13" t="s">
        <v>2819</v>
      </c>
      <c r="N11213" s="1" t="s">
        <v>29355</v>
      </c>
      <c r="O11213" s="1">
        <v>12</v>
      </c>
      <c r="P11213" s="1" t="s">
        <v>170</v>
      </c>
      <c r="Q11213" s="4" t="s">
        <v>21</v>
      </c>
    </row>
    <row r="11214" spans="1:17" ht="22.5" x14ac:dyDescent="0.25">
      <c r="A11214" s="3">
        <v>9394</v>
      </c>
      <c r="B11214" s="1" t="s">
        <v>29356</v>
      </c>
      <c r="C11214" s="1" t="s">
        <v>15</v>
      </c>
      <c r="D11214" s="1" t="s">
        <v>23</v>
      </c>
      <c r="E11214" s="1">
        <v>47365802</v>
      </c>
      <c r="F11214" s="1" t="s">
        <v>29357</v>
      </c>
      <c r="G11214" s="1">
        <v>2240456</v>
      </c>
      <c r="H11214" s="1" t="s">
        <v>29358</v>
      </c>
      <c r="I11214" s="2">
        <v>45083</v>
      </c>
      <c r="J11214" s="15" t="str">
        <f>MID(Tabla1[[#This Row],[HORA]],1,5)</f>
        <v>10:17</v>
      </c>
      <c r="K11214" s="16">
        <f>IF(Tabla1[[#This Row],[FECHA]]=I11215,IF(J11215-J11214&gt;0,(J11215-J11214)*1440,0),0)</f>
        <v>1.9999999999999929</v>
      </c>
      <c r="L11214" s="14">
        <v>4.0999999999999996</v>
      </c>
      <c r="M11214" s="13" t="s">
        <v>466</v>
      </c>
      <c r="N11214" s="1" t="s">
        <v>29359</v>
      </c>
      <c r="O11214" s="1">
        <v>15</v>
      </c>
      <c r="P11214" s="1" t="s">
        <v>170</v>
      </c>
      <c r="Q11214" s="4" t="s">
        <v>21</v>
      </c>
    </row>
    <row r="11215" spans="1:17" ht="22.5" x14ac:dyDescent="0.25">
      <c r="A11215" s="3">
        <v>9395</v>
      </c>
      <c r="B11215" s="1" t="s">
        <v>29360</v>
      </c>
      <c r="C11215" s="1" t="s">
        <v>15</v>
      </c>
      <c r="D11215" s="1" t="s">
        <v>33</v>
      </c>
      <c r="E11215" s="1">
        <v>43822615</v>
      </c>
      <c r="F11215" s="1" t="s">
        <v>15233</v>
      </c>
      <c r="G11215" s="1">
        <v>70051512</v>
      </c>
      <c r="H11215" s="1" t="s">
        <v>15234</v>
      </c>
      <c r="I11215" s="2">
        <v>45083</v>
      </c>
      <c r="J11215" s="15" t="str">
        <f>MID(Tabla1[[#This Row],[HORA]],1,5)</f>
        <v>10:19</v>
      </c>
      <c r="K11215" s="16">
        <f>IF(Tabla1[[#This Row],[FECHA]]=I11216,IF(J11216-J11215&gt;0,(J11216-J11215)*1440,0),0)</f>
        <v>7.0000000000000551</v>
      </c>
      <c r="L11215" s="14">
        <v>4.04</v>
      </c>
      <c r="M11215" s="13" t="s">
        <v>163</v>
      </c>
      <c r="N11215" s="1" t="s">
        <v>29361</v>
      </c>
      <c r="O11215" s="1">
        <v>10</v>
      </c>
      <c r="P11215" s="1" t="s">
        <v>170</v>
      </c>
      <c r="Q11215" s="4" t="s">
        <v>21</v>
      </c>
    </row>
    <row r="11216" spans="1:17" ht="22.5" x14ac:dyDescent="0.25">
      <c r="A11216" s="3">
        <v>9396</v>
      </c>
      <c r="B11216" s="1" t="s">
        <v>29362</v>
      </c>
      <c r="C11216" s="1" t="s">
        <v>15</v>
      </c>
      <c r="D11216" s="1" t="s">
        <v>40</v>
      </c>
      <c r="E11216" s="1">
        <v>27969818</v>
      </c>
      <c r="F11216" s="1" t="s">
        <v>29363</v>
      </c>
      <c r="G11216" s="1">
        <v>2240458</v>
      </c>
      <c r="H11216" s="1" t="s">
        <v>29364</v>
      </c>
      <c r="I11216" s="2">
        <v>45083</v>
      </c>
      <c r="J11216" s="15" t="str">
        <f>MID(Tabla1[[#This Row],[HORA]],1,5)</f>
        <v>10:26</v>
      </c>
      <c r="K11216" s="16">
        <f>IF(Tabla1[[#This Row],[FECHA]]=I11217,IF(J11217-J11216&gt;0,(J11217-J11216)*1440,0),0)</f>
        <v>1.9999999999999929</v>
      </c>
      <c r="L11216" s="14">
        <v>2.14</v>
      </c>
      <c r="M11216" s="13" t="s">
        <v>1587</v>
      </c>
      <c r="N11216" s="1" t="s">
        <v>29365</v>
      </c>
      <c r="O11216" s="1">
        <v>25</v>
      </c>
      <c r="P11216" s="1" t="s">
        <v>170</v>
      </c>
      <c r="Q11216" s="4" t="s">
        <v>21</v>
      </c>
    </row>
    <row r="11217" spans="1:17" ht="22.5" x14ac:dyDescent="0.25">
      <c r="A11217" s="3">
        <v>3289</v>
      </c>
      <c r="B11217" s="1" t="s">
        <v>10243</v>
      </c>
      <c r="C11217" s="1" t="s">
        <v>15</v>
      </c>
      <c r="D11217" s="1" t="s">
        <v>40</v>
      </c>
      <c r="E11217" s="1">
        <v>33767944</v>
      </c>
      <c r="F11217" s="1" t="s">
        <v>10244</v>
      </c>
      <c r="G11217" s="1">
        <v>45305831</v>
      </c>
      <c r="H11217" s="1" t="s">
        <v>10245</v>
      </c>
      <c r="I11217" s="2">
        <v>45083</v>
      </c>
      <c r="J11217" s="15" t="str">
        <f>MID(Tabla1[[#This Row],[HORA]],1,5)</f>
        <v>10:28</v>
      </c>
      <c r="K11217" s="16">
        <f>IF(Tabla1[[#This Row],[FECHA]]=I11218,IF(J11218-J11217&gt;0,(J11218-J11217)*1440,0),0)</f>
        <v>3.0000000000000693</v>
      </c>
      <c r="L11217" s="14">
        <v>3.15</v>
      </c>
      <c r="M11217" s="13" t="s">
        <v>978</v>
      </c>
      <c r="N11217" s="1" t="s">
        <v>9198</v>
      </c>
      <c r="O11217" s="1">
        <v>20</v>
      </c>
      <c r="P11217" s="1" t="s">
        <v>27</v>
      </c>
      <c r="Q11217" s="4" t="s">
        <v>21</v>
      </c>
    </row>
    <row r="11218" spans="1:17" ht="22.5" x14ac:dyDescent="0.25">
      <c r="A11218" s="3">
        <v>3290</v>
      </c>
      <c r="B11218" s="1" t="s">
        <v>10246</v>
      </c>
      <c r="C11218" s="1" t="s">
        <v>15</v>
      </c>
      <c r="D11218" s="1" t="s">
        <v>71</v>
      </c>
      <c r="E11218" s="1">
        <v>72622708</v>
      </c>
      <c r="F11218" s="1" t="s">
        <v>10247</v>
      </c>
      <c r="G11218" s="1">
        <v>16797985</v>
      </c>
      <c r="H11218" s="1" t="s">
        <v>10248</v>
      </c>
      <c r="I11218" s="2">
        <v>45083</v>
      </c>
      <c r="J11218" s="15" t="str">
        <f>MID(Tabla1[[#This Row],[HORA]],1,5)</f>
        <v>10:31</v>
      </c>
      <c r="K11218" s="16">
        <f>IF(Tabla1[[#This Row],[FECHA]]=I11219,IF(J11219-J11218&gt;0,(J11219-J11218)*1440,0),0)</f>
        <v>1.9999999999999929</v>
      </c>
      <c r="L11218" s="14">
        <v>4.5199999999999996</v>
      </c>
      <c r="M11218" s="13" t="s">
        <v>8594</v>
      </c>
      <c r="N11218" s="1" t="s">
        <v>10249</v>
      </c>
      <c r="O11218" s="1">
        <v>100</v>
      </c>
      <c r="P11218" s="1" t="s">
        <v>27</v>
      </c>
      <c r="Q11218" s="4" t="s">
        <v>21</v>
      </c>
    </row>
    <row r="11219" spans="1:17" ht="22.5" x14ac:dyDescent="0.25">
      <c r="A11219" s="3">
        <v>9397</v>
      </c>
      <c r="B11219" s="1" t="s">
        <v>29366</v>
      </c>
      <c r="C11219" s="1" t="s">
        <v>15</v>
      </c>
      <c r="D11219" s="1" t="s">
        <v>40</v>
      </c>
      <c r="E11219" s="1">
        <v>27360091</v>
      </c>
      <c r="F11219" s="1" t="s">
        <v>29367</v>
      </c>
      <c r="G11219" s="1">
        <v>2240461</v>
      </c>
      <c r="H11219" s="1" t="s">
        <v>29368</v>
      </c>
      <c r="I11219" s="2">
        <v>45083</v>
      </c>
      <c r="J11219" s="15" t="str">
        <f>MID(Tabla1[[#This Row],[HORA]],1,5)</f>
        <v>10:33</v>
      </c>
      <c r="K11219" s="16">
        <f>IF(Tabla1[[#This Row],[FECHA]]=I11220,IF(J11220-J11219&gt;0,(J11220-J11219)*1440,0),0)</f>
        <v>0</v>
      </c>
      <c r="L11219" s="14">
        <v>4.2699999999999996</v>
      </c>
      <c r="M11219" s="13" t="s">
        <v>1300</v>
      </c>
      <c r="N11219" s="1" t="s">
        <v>29369</v>
      </c>
      <c r="O11219" s="1">
        <v>25</v>
      </c>
      <c r="P11219" s="1" t="s">
        <v>170</v>
      </c>
      <c r="Q11219" s="4" t="s">
        <v>21</v>
      </c>
    </row>
    <row r="11220" spans="1:17" ht="22.5" x14ac:dyDescent="0.25">
      <c r="A11220" s="3">
        <v>9398</v>
      </c>
      <c r="B11220" s="1" t="s">
        <v>29366</v>
      </c>
      <c r="C11220" s="1" t="s">
        <v>15</v>
      </c>
      <c r="D11220" s="1" t="s">
        <v>40</v>
      </c>
      <c r="E11220" s="1">
        <v>27360091</v>
      </c>
      <c r="F11220" s="1" t="s">
        <v>29370</v>
      </c>
      <c r="G11220" s="1">
        <v>2240461</v>
      </c>
      <c r="H11220" s="1" t="s">
        <v>29368</v>
      </c>
      <c r="I11220" s="2">
        <v>45083</v>
      </c>
      <c r="J11220" s="15" t="str">
        <f>MID(Tabla1[[#This Row],[HORA]],1,5)</f>
        <v>10:33</v>
      </c>
      <c r="K11220" s="16">
        <f>IF(Tabla1[[#This Row],[FECHA]]=I11221,IF(J11221-J11220&gt;0,(J11221-J11220)*1440,0),0)</f>
        <v>3.9999999999999858</v>
      </c>
      <c r="L11220" s="14">
        <v>7.21</v>
      </c>
      <c r="M11220" s="13" t="s">
        <v>1300</v>
      </c>
      <c r="N11220" s="1" t="s">
        <v>29369</v>
      </c>
      <c r="O11220" s="1">
        <v>25</v>
      </c>
      <c r="P11220" s="1" t="s">
        <v>170</v>
      </c>
      <c r="Q11220" s="4" t="s">
        <v>21</v>
      </c>
    </row>
    <row r="11221" spans="1:17" ht="22.5" x14ac:dyDescent="0.25">
      <c r="A11221" s="3">
        <v>3291</v>
      </c>
      <c r="B11221" s="1" t="s">
        <v>10250</v>
      </c>
      <c r="C11221" s="1" t="s">
        <v>15</v>
      </c>
      <c r="D11221" s="1" t="s">
        <v>40</v>
      </c>
      <c r="E11221" s="1">
        <v>16700548</v>
      </c>
      <c r="F11221" s="1" t="s">
        <v>10251</v>
      </c>
      <c r="G11221" s="1">
        <v>2240463</v>
      </c>
      <c r="H11221" s="1" t="s">
        <v>10252</v>
      </c>
      <c r="I11221" s="2">
        <v>45083</v>
      </c>
      <c r="J11221" s="15" t="str">
        <f>MID(Tabla1[[#This Row],[HORA]],1,5)</f>
        <v>10:37</v>
      </c>
      <c r="K11221" s="16">
        <f>IF(Tabla1[[#This Row],[FECHA]]=I11222,IF(J11222-J11221&gt;0,(J11222-J11221)*1440,0),0)</f>
        <v>2.9999999999999094</v>
      </c>
      <c r="L11221" s="14">
        <v>4.3600000000000003</v>
      </c>
      <c r="M11221" s="13" t="s">
        <v>1304</v>
      </c>
      <c r="N11221" s="1" t="s">
        <v>10253</v>
      </c>
      <c r="O11221" s="1">
        <v>20</v>
      </c>
      <c r="P11221" s="1" t="s">
        <v>27</v>
      </c>
      <c r="Q11221" s="4" t="s">
        <v>21</v>
      </c>
    </row>
    <row r="11222" spans="1:17" ht="22.5" x14ac:dyDescent="0.25">
      <c r="A11222" s="3">
        <v>3292</v>
      </c>
      <c r="B11222" s="1" t="s">
        <v>10254</v>
      </c>
      <c r="C11222" s="1" t="s">
        <v>15</v>
      </c>
      <c r="D11222" s="1" t="s">
        <v>119</v>
      </c>
      <c r="E11222" s="1">
        <v>16725038</v>
      </c>
      <c r="F11222" s="1" t="s">
        <v>10255</v>
      </c>
      <c r="G11222" s="1">
        <v>16743979</v>
      </c>
      <c r="H11222" s="1" t="s">
        <v>10256</v>
      </c>
      <c r="I11222" s="2">
        <v>45083</v>
      </c>
      <c r="J11222" s="15" t="str">
        <f>MID(Tabla1[[#This Row],[HORA]],1,5)</f>
        <v>10:40</v>
      </c>
      <c r="K11222" s="16">
        <f>IF(Tabla1[[#This Row],[FECHA]]=I11223,IF(J11223-J11222&gt;0,(J11223-J11222)*1440,0),0)</f>
        <v>1.9999999999999929</v>
      </c>
      <c r="L11222" s="14">
        <v>5.14</v>
      </c>
      <c r="M11222" s="13" t="s">
        <v>1354</v>
      </c>
      <c r="N11222" s="1" t="s">
        <v>10257</v>
      </c>
      <c r="O11222" s="1">
        <v>20</v>
      </c>
      <c r="P11222" s="1" t="s">
        <v>27</v>
      </c>
      <c r="Q11222" s="4" t="s">
        <v>21</v>
      </c>
    </row>
    <row r="11223" spans="1:17" ht="22.5" x14ac:dyDescent="0.25">
      <c r="A11223" s="3">
        <v>9399</v>
      </c>
      <c r="B11223" s="1" t="s">
        <v>29371</v>
      </c>
      <c r="C11223" s="1" t="s">
        <v>15</v>
      </c>
      <c r="D11223" s="1" t="s">
        <v>40</v>
      </c>
      <c r="E11223" s="1">
        <v>42995224</v>
      </c>
      <c r="F11223" s="1" t="s">
        <v>29372</v>
      </c>
      <c r="G11223" s="1">
        <v>2240465</v>
      </c>
      <c r="H11223" s="1" t="s">
        <v>29373</v>
      </c>
      <c r="I11223" s="2">
        <v>45083</v>
      </c>
      <c r="J11223" s="15" t="str">
        <f>MID(Tabla1[[#This Row],[HORA]],1,5)</f>
        <v>10:42</v>
      </c>
      <c r="K11223" s="16">
        <f>IF(Tabla1[[#This Row],[FECHA]]=I11224,IF(J11224-J11223&gt;0,(J11224-J11223)*1440,0),0)</f>
        <v>1.0000000000000764</v>
      </c>
      <c r="L11223" s="14">
        <v>7.51</v>
      </c>
      <c r="M11223" s="13" t="s">
        <v>1000</v>
      </c>
      <c r="N11223" s="1" t="s">
        <v>29374</v>
      </c>
      <c r="O11223" s="1">
        <v>30</v>
      </c>
      <c r="P11223" s="1" t="s">
        <v>170</v>
      </c>
      <c r="Q11223" s="4" t="s">
        <v>21</v>
      </c>
    </row>
    <row r="11224" spans="1:17" ht="22.5" x14ac:dyDescent="0.25">
      <c r="A11224" s="3">
        <v>3293</v>
      </c>
      <c r="B11224" s="1" t="s">
        <v>10258</v>
      </c>
      <c r="C11224" s="1" t="s">
        <v>15</v>
      </c>
      <c r="D11224" s="1" t="s">
        <v>3257</v>
      </c>
      <c r="E11224" s="1">
        <v>78111915</v>
      </c>
      <c r="F11224" s="1" t="s">
        <v>10259</v>
      </c>
      <c r="G11224" s="1">
        <v>73424046</v>
      </c>
      <c r="H11224" s="1" t="s">
        <v>10260</v>
      </c>
      <c r="I11224" s="2">
        <v>45083</v>
      </c>
      <c r="J11224" s="15" t="str">
        <f>MID(Tabla1[[#This Row],[HORA]],1,5)</f>
        <v>10:43</v>
      </c>
      <c r="K11224" s="16">
        <f>IF(Tabla1[[#This Row],[FECHA]]=I11225,IF(J11225-J11224&gt;0,(J11225-J11224)*1440,0),0)</f>
        <v>4.9999999999999822</v>
      </c>
      <c r="L11224" s="14">
        <v>6.2</v>
      </c>
      <c r="M11224" s="13" t="s">
        <v>1052</v>
      </c>
      <c r="N11224" s="1" t="s">
        <v>10261</v>
      </c>
      <c r="O11224" s="1">
        <v>30</v>
      </c>
      <c r="P11224" s="1" t="s">
        <v>27</v>
      </c>
      <c r="Q11224" s="4" t="s">
        <v>21</v>
      </c>
    </row>
    <row r="11225" spans="1:17" ht="22.5" x14ac:dyDescent="0.25">
      <c r="A11225" s="3">
        <v>9400</v>
      </c>
      <c r="B11225" s="1" t="s">
        <v>29375</v>
      </c>
      <c r="C11225" s="1" t="s">
        <v>15</v>
      </c>
      <c r="D11225" s="1" t="s">
        <v>82</v>
      </c>
      <c r="E11225" s="1">
        <v>76299349</v>
      </c>
      <c r="F11225" s="1" t="s">
        <v>29376</v>
      </c>
      <c r="G11225" s="1">
        <v>2240467</v>
      </c>
      <c r="H11225" s="1" t="s">
        <v>29377</v>
      </c>
      <c r="I11225" s="2">
        <v>45083</v>
      </c>
      <c r="J11225" s="15" t="str">
        <f>MID(Tabla1[[#This Row],[HORA]],1,5)</f>
        <v>10:48</v>
      </c>
      <c r="K11225" s="16">
        <f>IF(Tabla1[[#This Row],[FECHA]]=I11226,IF(J11226-J11225&gt;0,(J11226-J11225)*1440,0),0)</f>
        <v>0.99999999999999645</v>
      </c>
      <c r="L11225" s="14">
        <v>4.8</v>
      </c>
      <c r="M11225" s="13" t="s">
        <v>5989</v>
      </c>
      <c r="N11225" s="1" t="s">
        <v>29378</v>
      </c>
      <c r="O11225" s="1">
        <v>20</v>
      </c>
      <c r="P11225" s="1" t="s">
        <v>170</v>
      </c>
      <c r="Q11225" s="4" t="s">
        <v>21</v>
      </c>
    </row>
    <row r="11226" spans="1:17" ht="22.5" x14ac:dyDescent="0.25">
      <c r="A11226" s="3">
        <v>3294</v>
      </c>
      <c r="B11226" s="1" t="s">
        <v>10262</v>
      </c>
      <c r="C11226" s="1" t="s">
        <v>15</v>
      </c>
      <c r="D11226" s="1" t="s">
        <v>119</v>
      </c>
      <c r="E11226" s="1">
        <v>17622358</v>
      </c>
      <c r="F11226" s="1" t="s">
        <v>9145</v>
      </c>
      <c r="G11226" s="1">
        <v>2240468</v>
      </c>
      <c r="H11226" s="1" t="s">
        <v>9146</v>
      </c>
      <c r="I11226" s="2">
        <v>45083</v>
      </c>
      <c r="J11226" s="15" t="str">
        <f>MID(Tabla1[[#This Row],[HORA]],1,5)</f>
        <v>10:49</v>
      </c>
      <c r="K11226" s="16">
        <f>IF(Tabla1[[#This Row],[FECHA]]=I11227,IF(J11227-J11226&gt;0,(J11227-J11226)*1440,0),0)</f>
        <v>7.9999999999999716</v>
      </c>
      <c r="L11226" s="14">
        <v>2.54</v>
      </c>
      <c r="M11226" s="13" t="s">
        <v>1161</v>
      </c>
      <c r="N11226" s="1" t="s">
        <v>10263</v>
      </c>
      <c r="O11226" s="1">
        <v>20</v>
      </c>
      <c r="P11226" s="1" t="s">
        <v>27</v>
      </c>
      <c r="Q11226" s="4" t="s">
        <v>21</v>
      </c>
    </row>
    <row r="11227" spans="1:17" ht="22.5" x14ac:dyDescent="0.25">
      <c r="A11227" s="3">
        <v>16265</v>
      </c>
      <c r="B11227" s="1" t="s">
        <v>49404</v>
      </c>
      <c r="C11227" s="1" t="s">
        <v>15</v>
      </c>
      <c r="D11227" s="1" t="s">
        <v>40</v>
      </c>
      <c r="E11227" s="1">
        <v>20606961261</v>
      </c>
      <c r="F11227" s="1" t="s">
        <v>49405</v>
      </c>
      <c r="G11227" s="1">
        <v>6920114</v>
      </c>
      <c r="H11227" s="1" t="s">
        <v>49406</v>
      </c>
      <c r="I11227" s="2">
        <v>45083</v>
      </c>
      <c r="J11227" s="15" t="str">
        <f>MID(Tabla1[[#This Row],[HORA]],1,5)</f>
        <v>10:57</v>
      </c>
      <c r="K11227" s="16">
        <f>IF(Tabla1[[#This Row],[FECHA]]=I11228,IF(J11228-J11227&gt;0,(J11228-J11227)*1440,0),0)</f>
        <v>1.9999999999999929</v>
      </c>
      <c r="L11227" s="14">
        <v>5.0599999999999996</v>
      </c>
      <c r="M11227" s="13" t="s">
        <v>220</v>
      </c>
      <c r="N11227" s="1" t="s">
        <v>49407</v>
      </c>
      <c r="O11227" s="1">
        <v>15</v>
      </c>
      <c r="P11227" s="1" t="s">
        <v>27</v>
      </c>
      <c r="Q11227" s="4" t="s">
        <v>21</v>
      </c>
    </row>
    <row r="11228" spans="1:17" ht="22.5" x14ac:dyDescent="0.25">
      <c r="A11228" s="3">
        <v>16266</v>
      </c>
      <c r="B11228" s="1" t="s">
        <v>49408</v>
      </c>
      <c r="C11228" s="1" t="s">
        <v>15</v>
      </c>
      <c r="D11228" s="1" t="s">
        <v>40</v>
      </c>
      <c r="E11228" s="1">
        <v>10450326017</v>
      </c>
      <c r="F11228" s="1" t="s">
        <v>49409</v>
      </c>
      <c r="G11228" s="1">
        <v>43506503</v>
      </c>
      <c r="H11228" s="1" t="s">
        <v>27364</v>
      </c>
      <c r="I11228" s="2">
        <v>45083</v>
      </c>
      <c r="J11228" s="15" t="str">
        <f>MID(Tabla1[[#This Row],[HORA]],1,5)</f>
        <v>10:59</v>
      </c>
      <c r="K11228" s="16">
        <f>IF(Tabla1[[#This Row],[FECHA]]=I11229,IF(J11229-J11228&gt;0,(J11229-J11228)*1440,0),0)</f>
        <v>0.99999999999999645</v>
      </c>
      <c r="L11228" s="14">
        <v>4.09</v>
      </c>
      <c r="M11228" s="13" t="s">
        <v>753</v>
      </c>
      <c r="N11228" s="1" t="s">
        <v>49410</v>
      </c>
      <c r="O11228" s="1">
        <v>15</v>
      </c>
      <c r="P11228" s="1" t="s">
        <v>27</v>
      </c>
      <c r="Q11228" s="4" t="s">
        <v>21</v>
      </c>
    </row>
    <row r="11229" spans="1:17" ht="22.5" x14ac:dyDescent="0.25">
      <c r="A11229" s="3">
        <v>17512</v>
      </c>
      <c r="B11229" s="1" t="s">
        <v>52669</v>
      </c>
      <c r="C11229" s="1" t="s">
        <v>15</v>
      </c>
      <c r="D11229" s="1" t="s">
        <v>40</v>
      </c>
      <c r="E11229" s="1">
        <v>20606507250</v>
      </c>
      <c r="F11229" s="1" t="s">
        <v>50971</v>
      </c>
      <c r="G11229" s="1">
        <v>45970170</v>
      </c>
      <c r="H11229" s="1" t="s">
        <v>52090</v>
      </c>
      <c r="I11229" s="2">
        <v>45083</v>
      </c>
      <c r="J11229" s="15" t="str">
        <f>MID(Tabla1[[#This Row],[HORA]],1,5)</f>
        <v>11:00</v>
      </c>
      <c r="K11229" s="16">
        <f>IF(Tabla1[[#This Row],[FECHA]]=I11230,IF(J11230-J11229&gt;0,(J11230-J11229)*1440,0),0)</f>
        <v>1.9999999999999929</v>
      </c>
      <c r="L11229" s="14">
        <f>IF(L11214-L11219+0.17&gt;2,L11214-L11219+0.17,L11214*2.19)</f>
        <v>8.9789999999999992</v>
      </c>
      <c r="M11229" s="13" t="s">
        <v>2252</v>
      </c>
      <c r="N11229" s="1" t="s">
        <v>52670</v>
      </c>
      <c r="O11229" s="1">
        <v>30</v>
      </c>
      <c r="P11229" s="1" t="s">
        <v>170</v>
      </c>
      <c r="Q11229" s="4" t="s">
        <v>21</v>
      </c>
    </row>
    <row r="11230" spans="1:17" ht="22.5" x14ac:dyDescent="0.25">
      <c r="A11230" s="3">
        <v>16267</v>
      </c>
      <c r="B11230" s="1" t="s">
        <v>49411</v>
      </c>
      <c r="C11230" s="1" t="s">
        <v>15</v>
      </c>
      <c r="D11230" s="1" t="s">
        <v>40</v>
      </c>
      <c r="E11230" s="1">
        <v>20488025679</v>
      </c>
      <c r="F11230" s="1" t="s">
        <v>49412</v>
      </c>
      <c r="G11230" s="1">
        <v>41842820</v>
      </c>
      <c r="H11230" s="1" t="s">
        <v>49413</v>
      </c>
      <c r="I11230" s="2">
        <v>45083</v>
      </c>
      <c r="J11230" s="15" t="str">
        <f>MID(Tabla1[[#This Row],[HORA]],1,5)</f>
        <v>11:02</v>
      </c>
      <c r="K11230" s="16">
        <f>IF(Tabla1[[#This Row],[FECHA]]=I11231,IF(J11231-J11230&gt;0,(J11231-J11230)*1440,0),0)</f>
        <v>1.9999999999999929</v>
      </c>
      <c r="L11230" s="14">
        <f t="shared" ref="L11230:L11234" si="18">IF(L11215-L11220+0.17&gt;2,L11215-L11220+0.17,L11215*2.19)</f>
        <v>8.8475999999999999</v>
      </c>
      <c r="M11230" s="13" t="s">
        <v>433</v>
      </c>
      <c r="N11230" s="1" t="s">
        <v>49414</v>
      </c>
      <c r="O11230" s="1">
        <v>30</v>
      </c>
      <c r="P11230" s="1" t="s">
        <v>27</v>
      </c>
      <c r="Q11230" s="4" t="s">
        <v>21</v>
      </c>
    </row>
    <row r="11231" spans="1:17" ht="22.5" x14ac:dyDescent="0.25">
      <c r="A11231" s="3">
        <v>16268</v>
      </c>
      <c r="B11231" s="1" t="s">
        <v>49415</v>
      </c>
      <c r="C11231" s="1" t="s">
        <v>15</v>
      </c>
      <c r="D11231" s="1" t="s">
        <v>71</v>
      </c>
      <c r="E11231" s="1">
        <v>20480365543</v>
      </c>
      <c r="F11231" s="1" t="s">
        <v>49416</v>
      </c>
      <c r="G11231" s="1">
        <v>2240470</v>
      </c>
      <c r="H11231" s="1" t="s">
        <v>49417</v>
      </c>
      <c r="I11231" s="2">
        <v>45083</v>
      </c>
      <c r="J11231" s="15" t="str">
        <f>MID(Tabla1[[#This Row],[HORA]],1,5)</f>
        <v>11:04</v>
      </c>
      <c r="K11231" s="16">
        <f>IF(Tabla1[[#This Row],[FECHA]]=I11232,IF(J11232-J11231&gt;0,(J11232-J11231)*1440,0),0)</f>
        <v>1.9999999999999929</v>
      </c>
      <c r="L11231" s="14">
        <f t="shared" si="18"/>
        <v>4.6866000000000003</v>
      </c>
      <c r="M11231" s="13" t="s">
        <v>4255</v>
      </c>
      <c r="N11231" s="1" t="s">
        <v>49418</v>
      </c>
      <c r="O11231" s="1">
        <v>15</v>
      </c>
      <c r="P11231" s="1" t="s">
        <v>27</v>
      </c>
      <c r="Q11231" s="4" t="s">
        <v>21</v>
      </c>
    </row>
    <row r="11232" spans="1:17" ht="22.5" x14ac:dyDescent="0.25">
      <c r="A11232" s="3">
        <v>3295</v>
      </c>
      <c r="B11232" s="1" t="s">
        <v>10264</v>
      </c>
      <c r="C11232" s="1" t="s">
        <v>15</v>
      </c>
      <c r="D11232" s="1" t="s">
        <v>33</v>
      </c>
      <c r="E11232" s="1">
        <v>16754592</v>
      </c>
      <c r="F11232" s="1" t="s">
        <v>10265</v>
      </c>
      <c r="G11232" s="1">
        <v>2240471</v>
      </c>
      <c r="H11232" s="1" t="s">
        <v>10266</v>
      </c>
      <c r="I11232" s="2">
        <v>45083</v>
      </c>
      <c r="J11232" s="15" t="str">
        <f>MID(Tabla1[[#This Row],[HORA]],1,5)</f>
        <v>11:06</v>
      </c>
      <c r="K11232" s="16">
        <f>IF(Tabla1[[#This Row],[FECHA]]=I11233,IF(J11233-J11232&gt;0,(J11233-J11232)*1440,0),0)</f>
        <v>1.9999999999999929</v>
      </c>
      <c r="L11232" s="14">
        <f t="shared" si="18"/>
        <v>6.8984999999999994</v>
      </c>
      <c r="M11232" s="13" t="s">
        <v>1167</v>
      </c>
      <c r="N11232" s="1" t="s">
        <v>10267</v>
      </c>
      <c r="O11232" s="1">
        <v>30</v>
      </c>
      <c r="P11232" s="1" t="s">
        <v>27</v>
      </c>
      <c r="Q11232" s="4" t="s">
        <v>21</v>
      </c>
    </row>
    <row r="11233" spans="1:17" ht="22.5" x14ac:dyDescent="0.25">
      <c r="A11233" s="3">
        <v>9401</v>
      </c>
      <c r="B11233" s="1" t="s">
        <v>29379</v>
      </c>
      <c r="C11233" s="1" t="s">
        <v>15</v>
      </c>
      <c r="D11233" s="1" t="s">
        <v>40</v>
      </c>
      <c r="E11233" s="1">
        <v>45229407</v>
      </c>
      <c r="F11233" s="1" t="s">
        <v>29380</v>
      </c>
      <c r="G11233" s="1">
        <v>2240474</v>
      </c>
      <c r="H11233" s="1" t="s">
        <v>29381</v>
      </c>
      <c r="I11233" s="2">
        <v>45083</v>
      </c>
      <c r="J11233" s="15" t="str">
        <f>MID(Tabla1[[#This Row],[HORA]],1,5)</f>
        <v>11:08</v>
      </c>
      <c r="K11233" s="16">
        <f>IF(Tabla1[[#This Row],[FECHA]]=I11234,IF(J11234-J11233&gt;0,(J11234-J11233)*1440,0),0)</f>
        <v>3.0000000000000693</v>
      </c>
      <c r="L11233" s="14">
        <f t="shared" si="18"/>
        <v>9.8987999999999996</v>
      </c>
      <c r="M11233" s="13" t="s">
        <v>1055</v>
      </c>
      <c r="N11233" s="1" t="s">
        <v>29382</v>
      </c>
      <c r="O11233" s="1">
        <v>15</v>
      </c>
      <c r="P11233" s="1" t="s">
        <v>170</v>
      </c>
      <c r="Q11233" s="4" t="s">
        <v>21</v>
      </c>
    </row>
    <row r="11234" spans="1:17" ht="22.5" x14ac:dyDescent="0.25">
      <c r="A11234" s="3">
        <v>3296</v>
      </c>
      <c r="B11234" s="1" t="s">
        <v>10268</v>
      </c>
      <c r="C11234" s="1" t="s">
        <v>15</v>
      </c>
      <c r="D11234" s="1" t="s">
        <v>40</v>
      </c>
      <c r="E11234" s="1">
        <v>17542046</v>
      </c>
      <c r="F11234" s="1" t="s">
        <v>10269</v>
      </c>
      <c r="G11234" s="1">
        <v>2240475</v>
      </c>
      <c r="H11234" s="1" t="s">
        <v>10270</v>
      </c>
      <c r="I11234" s="2">
        <v>45083</v>
      </c>
      <c r="J11234" s="15" t="str">
        <f>MID(Tabla1[[#This Row],[HORA]],1,5)</f>
        <v>11:11</v>
      </c>
      <c r="K11234" s="16">
        <f>IF(Tabla1[[#This Row],[FECHA]]=I11235,IF(J11235-J11234&gt;0,(J11235-J11234)*1440,0),0)</f>
        <v>3.9999999999999858</v>
      </c>
      <c r="L11234" s="14">
        <f t="shared" si="18"/>
        <v>9.3512999999999984</v>
      </c>
      <c r="M11234" s="13" t="s">
        <v>4852</v>
      </c>
      <c r="N11234" s="1" t="s">
        <v>10271</v>
      </c>
      <c r="O11234" s="1">
        <v>15</v>
      </c>
      <c r="P11234" s="1" t="s">
        <v>27</v>
      </c>
      <c r="Q11234" s="4" t="s">
        <v>21</v>
      </c>
    </row>
    <row r="11235" spans="1:17" ht="22.5" x14ac:dyDescent="0.25">
      <c r="A11235" s="3">
        <v>3297</v>
      </c>
      <c r="B11235" s="1" t="s">
        <v>10272</v>
      </c>
      <c r="C11235" s="1" t="s">
        <v>15</v>
      </c>
      <c r="D11235" s="1" t="s">
        <v>33</v>
      </c>
      <c r="E11235" s="1">
        <v>17619975</v>
      </c>
      <c r="F11235" s="1" t="s">
        <v>10273</v>
      </c>
      <c r="G11235" s="1">
        <v>2240479</v>
      </c>
      <c r="H11235" s="1" t="s">
        <v>10274</v>
      </c>
      <c r="I11235" s="2">
        <v>45083</v>
      </c>
      <c r="J11235" s="15" t="str">
        <f>MID(Tabla1[[#This Row],[HORA]],1,5)</f>
        <v>11:15</v>
      </c>
      <c r="K11235" s="16">
        <f>IF(Tabla1[[#This Row],[FECHA]]=I11236,IF(J11236-J11235&gt;0,(J11236-J11235)*1440,0),0)</f>
        <v>1.0000000000000764</v>
      </c>
      <c r="L11235" s="14">
        <v>3.2</v>
      </c>
      <c r="M11235" s="13" t="s">
        <v>764</v>
      </c>
      <c r="N11235" s="1" t="s">
        <v>583</v>
      </c>
      <c r="O11235" s="1">
        <v>10</v>
      </c>
      <c r="P11235" s="1" t="s">
        <v>27</v>
      </c>
      <c r="Q11235" s="4" t="s">
        <v>21</v>
      </c>
    </row>
    <row r="11236" spans="1:17" ht="22.5" x14ac:dyDescent="0.25">
      <c r="A11236" s="3">
        <v>9402</v>
      </c>
      <c r="B11236" s="1" t="s">
        <v>29383</v>
      </c>
      <c r="C11236" s="1" t="s">
        <v>15</v>
      </c>
      <c r="D11236" s="1" t="s">
        <v>172</v>
      </c>
      <c r="E11236" s="1">
        <v>16535943</v>
      </c>
      <c r="F11236" s="1" t="s">
        <v>7829</v>
      </c>
      <c r="G11236" s="1">
        <v>48219781</v>
      </c>
      <c r="H11236" s="1" t="s">
        <v>29384</v>
      </c>
      <c r="I11236" s="2">
        <v>45083</v>
      </c>
      <c r="J11236" s="15" t="str">
        <f>MID(Tabla1[[#This Row],[HORA]],1,5)</f>
        <v>11:16</v>
      </c>
      <c r="K11236" s="16">
        <f>IF(Tabla1[[#This Row],[FECHA]]=I11237,IF(J11237-J11236&gt;0,(J11237-J11236)*1440,0),0)</f>
        <v>1.9999999999999929</v>
      </c>
      <c r="L11236" s="14">
        <v>2.2999999999999998</v>
      </c>
      <c r="M11236" s="13" t="s">
        <v>781</v>
      </c>
      <c r="N11236" s="1" t="s">
        <v>29385</v>
      </c>
      <c r="O11236" s="1">
        <v>15</v>
      </c>
      <c r="P11236" s="1" t="s">
        <v>170</v>
      </c>
      <c r="Q11236" s="4" t="s">
        <v>21</v>
      </c>
    </row>
    <row r="11237" spans="1:17" ht="22.5" x14ac:dyDescent="0.25">
      <c r="A11237" s="3">
        <v>9403</v>
      </c>
      <c r="B11237" s="1" t="s">
        <v>29386</v>
      </c>
      <c r="C11237" s="1" t="s">
        <v>15</v>
      </c>
      <c r="D11237" s="1" t="s">
        <v>40</v>
      </c>
      <c r="E11237" s="1">
        <v>27575961</v>
      </c>
      <c r="F11237" s="1" t="s">
        <v>29387</v>
      </c>
      <c r="G11237" s="1">
        <v>2240480</v>
      </c>
      <c r="H11237" s="1" t="s">
        <v>29388</v>
      </c>
      <c r="I11237" s="2">
        <v>45083</v>
      </c>
      <c r="J11237" s="15" t="str">
        <f>MID(Tabla1[[#This Row],[HORA]],1,5)</f>
        <v>11:18</v>
      </c>
      <c r="K11237" s="16">
        <f>IF(Tabla1[[#This Row],[FECHA]]=I11238,IF(J11238-J11237&gt;0,(J11238-J11237)*1440,0),0)</f>
        <v>0.99999999999991651</v>
      </c>
      <c r="L11237" s="14">
        <v>3.5</v>
      </c>
      <c r="M11237" s="13" t="s">
        <v>3183</v>
      </c>
      <c r="N11237" s="1" t="s">
        <v>29389</v>
      </c>
      <c r="O11237" s="1">
        <v>20</v>
      </c>
      <c r="P11237" s="1" t="s">
        <v>170</v>
      </c>
      <c r="Q11237" s="4" t="s">
        <v>21</v>
      </c>
    </row>
    <row r="11238" spans="1:17" ht="22.5" x14ac:dyDescent="0.25">
      <c r="A11238" s="3">
        <v>3298</v>
      </c>
      <c r="B11238" s="1" t="s">
        <v>10275</v>
      </c>
      <c r="C11238" s="1" t="s">
        <v>15</v>
      </c>
      <c r="D11238" s="1" t="s">
        <v>119</v>
      </c>
      <c r="E11238" s="1">
        <v>23994117</v>
      </c>
      <c r="F11238" s="1" t="s">
        <v>10276</v>
      </c>
      <c r="G11238" s="1">
        <v>2240481</v>
      </c>
      <c r="H11238" s="1" t="s">
        <v>10277</v>
      </c>
      <c r="I11238" s="2">
        <v>45083</v>
      </c>
      <c r="J11238" s="15" t="str">
        <f>MID(Tabla1[[#This Row],[HORA]],1,5)</f>
        <v>11:19</v>
      </c>
      <c r="K11238" s="16">
        <f>IF(Tabla1[[#This Row],[FECHA]]=I11239,IF(J11239-J11238&gt;0,(J11239-J11238)*1440,0),0)</f>
        <v>1.9999999999999929</v>
      </c>
      <c r="L11238" s="14">
        <v>5</v>
      </c>
      <c r="M11238" s="13" t="s">
        <v>1911</v>
      </c>
      <c r="N11238" s="1" t="s">
        <v>10278</v>
      </c>
      <c r="O11238" s="1">
        <v>15</v>
      </c>
      <c r="P11238" s="1" t="s">
        <v>27</v>
      </c>
      <c r="Q11238" s="4" t="s">
        <v>21</v>
      </c>
    </row>
    <row r="11239" spans="1:17" ht="22.5" x14ac:dyDescent="0.25">
      <c r="A11239" s="3">
        <v>3299</v>
      </c>
      <c r="B11239" s="1" t="s">
        <v>10279</v>
      </c>
      <c r="C11239" s="1" t="s">
        <v>15</v>
      </c>
      <c r="D11239" s="1" t="s">
        <v>40</v>
      </c>
      <c r="E11239" s="1">
        <v>46909306</v>
      </c>
      <c r="F11239" s="1" t="s">
        <v>3659</v>
      </c>
      <c r="G11239" s="1">
        <v>2240482</v>
      </c>
      <c r="H11239" s="1" t="s">
        <v>3660</v>
      </c>
      <c r="I11239" s="2">
        <v>45083</v>
      </c>
      <c r="J11239" s="15" t="str">
        <f>MID(Tabla1[[#This Row],[HORA]],1,5)</f>
        <v>11:21</v>
      </c>
      <c r="K11239" s="16">
        <f>IF(Tabla1[[#This Row],[FECHA]]=I11240,IF(J11240-J11239&gt;0,(J11240-J11239)*1440,0),0)</f>
        <v>1.9999999999999929</v>
      </c>
      <c r="L11239" s="14">
        <v>2.35</v>
      </c>
      <c r="M11239" s="13" t="s">
        <v>74</v>
      </c>
      <c r="N11239" s="1" t="s">
        <v>8473</v>
      </c>
      <c r="O11239" s="1">
        <v>10</v>
      </c>
      <c r="P11239" s="1" t="s">
        <v>27</v>
      </c>
      <c r="Q11239" s="4" t="s">
        <v>21</v>
      </c>
    </row>
    <row r="11240" spans="1:17" ht="22.5" x14ac:dyDescent="0.25">
      <c r="A11240" s="3">
        <v>384</v>
      </c>
      <c r="B11240" s="1" t="s">
        <v>902</v>
      </c>
      <c r="C11240" s="1" t="s">
        <v>15</v>
      </c>
      <c r="D11240" s="1" t="s">
        <v>112</v>
      </c>
      <c r="E11240" s="1">
        <v>2240483</v>
      </c>
      <c r="F11240" s="1" t="s">
        <v>903</v>
      </c>
      <c r="G11240" s="1">
        <v>2240484</v>
      </c>
      <c r="H11240" s="1" t="s">
        <v>787</v>
      </c>
      <c r="I11240" s="2">
        <v>45083</v>
      </c>
      <c r="J11240" s="15" t="str">
        <f>MID(Tabla1[[#This Row],[HORA]],1,5)</f>
        <v>11:23</v>
      </c>
      <c r="K11240" s="16">
        <f>IF(Tabla1[[#This Row],[FECHA]]=I11241,IF(J11241-J11240&gt;0,(J11241-J11240)*1440,0),0)</f>
        <v>1.0000000000000764</v>
      </c>
      <c r="L11240" s="14">
        <v>4.5</v>
      </c>
      <c r="M11240" s="13" t="s">
        <v>904</v>
      </c>
      <c r="N11240" s="1" t="s">
        <v>905</v>
      </c>
      <c r="O11240" s="1">
        <v>0</v>
      </c>
      <c r="P11240" s="1" t="s">
        <v>170</v>
      </c>
      <c r="Q11240" s="4" t="s">
        <v>21</v>
      </c>
    </row>
    <row r="11241" spans="1:17" ht="22.5" x14ac:dyDescent="0.25">
      <c r="A11241" s="3">
        <v>385</v>
      </c>
      <c r="B11241" s="1" t="s">
        <v>906</v>
      </c>
      <c r="C11241" s="1" t="s">
        <v>15</v>
      </c>
      <c r="D11241" s="1" t="s">
        <v>119</v>
      </c>
      <c r="E11241" s="1">
        <v>2240485</v>
      </c>
      <c r="F11241" s="1" t="s">
        <v>907</v>
      </c>
      <c r="G11241" s="1">
        <v>2240486</v>
      </c>
      <c r="H11241" s="1" t="s">
        <v>662</v>
      </c>
      <c r="I11241" s="2">
        <v>45083</v>
      </c>
      <c r="J11241" s="15" t="str">
        <f>MID(Tabla1[[#This Row],[HORA]],1,5)</f>
        <v>11:24</v>
      </c>
      <c r="K11241" s="16">
        <f>IF(Tabla1[[#This Row],[FECHA]]=I11242,IF(J11242-J11241&gt;0,(J11242-J11241)*1440,0),0)</f>
        <v>1.9999999999999929</v>
      </c>
      <c r="L11241" s="14">
        <v>6.2</v>
      </c>
      <c r="M11241" s="13" t="s">
        <v>908</v>
      </c>
      <c r="N11241" s="1" t="s">
        <v>663</v>
      </c>
      <c r="O11241" s="1">
        <v>0</v>
      </c>
      <c r="P11241" s="1" t="s">
        <v>170</v>
      </c>
      <c r="Q11241" s="4" t="s">
        <v>21</v>
      </c>
    </row>
    <row r="11242" spans="1:17" ht="22.5" x14ac:dyDescent="0.25">
      <c r="A11242" s="3">
        <v>17513</v>
      </c>
      <c r="B11242" s="1" t="s">
        <v>52671</v>
      </c>
      <c r="C11242" s="1" t="s">
        <v>15</v>
      </c>
      <c r="D11242" s="1" t="s">
        <v>82</v>
      </c>
      <c r="E11242" s="1">
        <v>20606495413</v>
      </c>
      <c r="F11242" s="1" t="s">
        <v>48534</v>
      </c>
      <c r="G11242" s="1">
        <v>73458303</v>
      </c>
      <c r="H11242" s="1" t="s">
        <v>52672</v>
      </c>
      <c r="I11242" s="2">
        <v>45083</v>
      </c>
      <c r="J11242" s="15" t="str">
        <f>MID(Tabla1[[#This Row],[HORA]],1,5)</f>
        <v>11:26</v>
      </c>
      <c r="K11242" s="16">
        <f>IF(Tabla1[[#This Row],[FECHA]]=I11243,IF(J11243-J11242&gt;0,(J11243-J11242)*1440,0),0)</f>
        <v>0.99999999999991651</v>
      </c>
      <c r="L11242" s="14">
        <v>3.36</v>
      </c>
      <c r="M11242" s="13" t="s">
        <v>714</v>
      </c>
      <c r="N11242" s="1" t="s">
        <v>52673</v>
      </c>
      <c r="O11242" s="1">
        <v>15</v>
      </c>
      <c r="P11242" s="1" t="s">
        <v>170</v>
      </c>
      <c r="Q11242" s="4" t="s">
        <v>21</v>
      </c>
    </row>
    <row r="11243" spans="1:17" ht="22.5" x14ac:dyDescent="0.25">
      <c r="A11243" s="3">
        <v>386</v>
      </c>
      <c r="B11243" s="1" t="s">
        <v>909</v>
      </c>
      <c r="C11243" s="1" t="s">
        <v>15</v>
      </c>
      <c r="D11243" s="1" t="s">
        <v>141</v>
      </c>
      <c r="E11243" s="1">
        <v>2240487</v>
      </c>
      <c r="F11243" s="1" t="s">
        <v>907</v>
      </c>
      <c r="G11243" s="1">
        <v>2240488</v>
      </c>
      <c r="H11243" s="1" t="s">
        <v>678</v>
      </c>
      <c r="I11243" s="2">
        <v>45083</v>
      </c>
      <c r="J11243" s="15" t="str">
        <f>MID(Tabla1[[#This Row],[HORA]],1,5)</f>
        <v>11:27</v>
      </c>
      <c r="K11243" s="16">
        <f>IF(Tabla1[[#This Row],[FECHA]]=I11244,IF(J11244-J11243&gt;0,(J11244-J11243)*1440,0),0)</f>
        <v>1.0000000000000764</v>
      </c>
      <c r="L11243" s="14">
        <v>4.3</v>
      </c>
      <c r="M11243" s="13" t="s">
        <v>80</v>
      </c>
      <c r="N11243" s="1" t="s">
        <v>663</v>
      </c>
      <c r="O11243" s="1">
        <v>0</v>
      </c>
      <c r="P11243" s="1" t="s">
        <v>170</v>
      </c>
      <c r="Q11243" s="4" t="s">
        <v>21</v>
      </c>
    </row>
    <row r="11244" spans="1:17" ht="22.5" x14ac:dyDescent="0.25">
      <c r="A11244" s="3">
        <v>387</v>
      </c>
      <c r="B11244" s="1" t="s">
        <v>910</v>
      </c>
      <c r="C11244" s="1" t="s">
        <v>15</v>
      </c>
      <c r="D11244" s="1" t="s">
        <v>82</v>
      </c>
      <c r="E11244" s="1">
        <v>2240489</v>
      </c>
      <c r="F11244" s="1" t="s">
        <v>903</v>
      </c>
      <c r="G11244" s="1">
        <v>2240490</v>
      </c>
      <c r="H11244" s="1" t="s">
        <v>671</v>
      </c>
      <c r="I11244" s="2">
        <v>45083</v>
      </c>
      <c r="J11244" s="15" t="str">
        <f>MID(Tabla1[[#This Row],[HORA]],1,5)</f>
        <v>11:28</v>
      </c>
      <c r="K11244" s="16">
        <f>IF(Tabla1[[#This Row],[FECHA]]=I11245,IF(J11245-J11244&gt;0,(J11245-J11244)*1440,0),0)</f>
        <v>1.9999999999999929</v>
      </c>
      <c r="L11244" s="14">
        <v>4.54</v>
      </c>
      <c r="M11244" s="13" t="s">
        <v>911</v>
      </c>
      <c r="N11244" s="1" t="s">
        <v>663</v>
      </c>
      <c r="O11244" s="1">
        <v>0</v>
      </c>
      <c r="P11244" s="1" t="s">
        <v>170</v>
      </c>
      <c r="Q11244" s="4" t="s">
        <v>21</v>
      </c>
    </row>
    <row r="11245" spans="1:17" ht="22.5" x14ac:dyDescent="0.25">
      <c r="A11245" s="3">
        <v>9404</v>
      </c>
      <c r="B11245" s="1" t="s">
        <v>29390</v>
      </c>
      <c r="C11245" s="1" t="s">
        <v>15</v>
      </c>
      <c r="D11245" s="1" t="s">
        <v>40</v>
      </c>
      <c r="E11245" s="1">
        <v>47288980</v>
      </c>
      <c r="F11245" s="1" t="s">
        <v>29391</v>
      </c>
      <c r="G11245" s="1">
        <v>2240493</v>
      </c>
      <c r="H11245" s="1" t="s">
        <v>29392</v>
      </c>
      <c r="I11245" s="2">
        <v>45083</v>
      </c>
      <c r="J11245" s="15" t="str">
        <f>MID(Tabla1[[#This Row],[HORA]],1,5)</f>
        <v>11:30</v>
      </c>
      <c r="K11245" s="16">
        <f>IF(Tabla1[[#This Row],[FECHA]]=I11246,IF(J11246-J11245&gt;0,(J11246-J11245)*1440,0),0)</f>
        <v>1.9999999999999929</v>
      </c>
      <c r="L11245" s="14">
        <v>2.21</v>
      </c>
      <c r="M11245" s="13" t="s">
        <v>87</v>
      </c>
      <c r="N11245" s="1" t="s">
        <v>29393</v>
      </c>
      <c r="O11245" s="1">
        <v>15</v>
      </c>
      <c r="P11245" s="1" t="s">
        <v>170</v>
      </c>
      <c r="Q11245" s="4" t="s">
        <v>21</v>
      </c>
    </row>
    <row r="11246" spans="1:17" ht="22.5" x14ac:dyDescent="0.25">
      <c r="A11246" s="3">
        <v>9405</v>
      </c>
      <c r="B11246" s="1" t="s">
        <v>29394</v>
      </c>
      <c r="C11246" s="1" t="s">
        <v>15</v>
      </c>
      <c r="D11246" s="1" t="s">
        <v>23</v>
      </c>
      <c r="E11246" s="1">
        <v>16656618</v>
      </c>
      <c r="F11246" s="1" t="s">
        <v>29395</v>
      </c>
      <c r="G11246" s="1">
        <v>2240495</v>
      </c>
      <c r="H11246" s="1" t="s">
        <v>29396</v>
      </c>
      <c r="I11246" s="2">
        <v>45083</v>
      </c>
      <c r="J11246" s="15" t="str">
        <f>MID(Tabla1[[#This Row],[HORA]],1,5)</f>
        <v>11:32</v>
      </c>
      <c r="K11246" s="16">
        <f>IF(Tabla1[[#This Row],[FECHA]]=I11247,IF(J11247-J11246&gt;0,(J11247-J11246)*1440,0),0)</f>
        <v>2.9999999999999893</v>
      </c>
      <c r="L11246" s="14">
        <v>3.45</v>
      </c>
      <c r="M11246" s="13" t="s">
        <v>3199</v>
      </c>
      <c r="N11246" s="1" t="s">
        <v>174</v>
      </c>
      <c r="O11246" s="1">
        <v>10</v>
      </c>
      <c r="P11246" s="1" t="s">
        <v>170</v>
      </c>
      <c r="Q11246" s="4" t="s">
        <v>21</v>
      </c>
    </row>
    <row r="11247" spans="1:17" ht="22.5" x14ac:dyDescent="0.25">
      <c r="A11247" s="3">
        <v>3300</v>
      </c>
      <c r="B11247" s="1" t="s">
        <v>10280</v>
      </c>
      <c r="C11247" s="1" t="s">
        <v>15</v>
      </c>
      <c r="D11247" s="1" t="s">
        <v>40</v>
      </c>
      <c r="E11247" s="1">
        <v>42993047</v>
      </c>
      <c r="F11247" s="1" t="s">
        <v>10281</v>
      </c>
      <c r="G11247" s="1">
        <v>76048562</v>
      </c>
      <c r="H11247" s="1" t="s">
        <v>10282</v>
      </c>
      <c r="I11247" s="2">
        <v>45083</v>
      </c>
      <c r="J11247" s="15" t="str">
        <f>MID(Tabla1[[#This Row],[HORA]],1,5)</f>
        <v>11:35</v>
      </c>
      <c r="K11247" s="16">
        <f>IF(Tabla1[[#This Row],[FECHA]]=I11248,IF(J11248-J11247&gt;0,(J11248-J11247)*1440,0),0)</f>
        <v>0</v>
      </c>
      <c r="L11247" s="14">
        <v>3.14</v>
      </c>
      <c r="M11247" s="13" t="s">
        <v>567</v>
      </c>
      <c r="N11247" s="1" t="s">
        <v>10283</v>
      </c>
      <c r="O11247" s="1">
        <v>100</v>
      </c>
      <c r="P11247" s="1" t="s">
        <v>27</v>
      </c>
      <c r="Q11247" s="4" t="s">
        <v>21</v>
      </c>
    </row>
    <row r="11248" spans="1:17" ht="22.5" x14ac:dyDescent="0.25">
      <c r="A11248" s="3">
        <v>9406</v>
      </c>
      <c r="B11248" s="1" t="s">
        <v>29397</v>
      </c>
      <c r="C11248" s="1" t="s">
        <v>15</v>
      </c>
      <c r="D11248" s="1" t="s">
        <v>40</v>
      </c>
      <c r="E11248" s="1">
        <v>17434232</v>
      </c>
      <c r="F11248" s="1" t="s">
        <v>29398</v>
      </c>
      <c r="G11248" s="1">
        <v>2240496</v>
      </c>
      <c r="H11248" s="1" t="s">
        <v>29399</v>
      </c>
      <c r="I11248" s="2">
        <v>45083</v>
      </c>
      <c r="J11248" s="15" t="str">
        <f>MID(Tabla1[[#This Row],[HORA]],1,5)</f>
        <v>11:35</v>
      </c>
      <c r="K11248" s="16">
        <f>IF(Tabla1[[#This Row],[FECHA]]=I11249,IF(J11249-J11248&gt;0,(J11249-J11248)*1440,0),0)</f>
        <v>0.99999999999999645</v>
      </c>
      <c r="L11248" s="14">
        <v>4.5199999999999996</v>
      </c>
      <c r="M11248" s="13" t="s">
        <v>567</v>
      </c>
      <c r="N11248" s="1" t="s">
        <v>25568</v>
      </c>
      <c r="O11248" s="1">
        <v>25</v>
      </c>
      <c r="P11248" s="1" t="s">
        <v>170</v>
      </c>
      <c r="Q11248" s="4" t="s">
        <v>21</v>
      </c>
    </row>
    <row r="11249" spans="1:17" ht="22.5" x14ac:dyDescent="0.25">
      <c r="A11249" s="3">
        <v>388</v>
      </c>
      <c r="B11249" s="1" t="s">
        <v>912</v>
      </c>
      <c r="C11249" s="1" t="s">
        <v>15</v>
      </c>
      <c r="D11249" s="1" t="s">
        <v>61</v>
      </c>
      <c r="E11249" s="1">
        <v>2240497</v>
      </c>
      <c r="F11249" s="1" t="s">
        <v>903</v>
      </c>
      <c r="G11249" s="1">
        <v>2240498</v>
      </c>
      <c r="H11249" s="1" t="s">
        <v>913</v>
      </c>
      <c r="I11249" s="2">
        <v>45083</v>
      </c>
      <c r="J11249" s="15" t="str">
        <f>MID(Tabla1[[#This Row],[HORA]],1,5)</f>
        <v>11:36</v>
      </c>
      <c r="K11249" s="16">
        <f>IF(Tabla1[[#This Row],[FECHA]]=I11250,IF(J11250-J11249&gt;0,(J11250-J11249)*1440,0),0)</f>
        <v>14.00000000000003</v>
      </c>
      <c r="L11249" s="14">
        <v>4.46</v>
      </c>
      <c r="M11249" s="13" t="s">
        <v>90</v>
      </c>
      <c r="N11249" s="1" t="s">
        <v>663</v>
      </c>
      <c r="O11249" s="1">
        <v>0</v>
      </c>
      <c r="P11249" s="1" t="s">
        <v>170</v>
      </c>
      <c r="Q11249" s="4" t="s">
        <v>21</v>
      </c>
    </row>
    <row r="11250" spans="1:17" ht="22.5" x14ac:dyDescent="0.25">
      <c r="A11250" s="3">
        <v>3301</v>
      </c>
      <c r="B11250" s="1" t="s">
        <v>10284</v>
      </c>
      <c r="C11250" s="1" t="s">
        <v>15</v>
      </c>
      <c r="D11250" s="1" t="s">
        <v>40</v>
      </c>
      <c r="E11250" s="1">
        <v>19214684</v>
      </c>
      <c r="F11250" s="1" t="s">
        <v>10285</v>
      </c>
      <c r="G11250" s="1">
        <v>2240501</v>
      </c>
      <c r="H11250" s="1" t="s">
        <v>10286</v>
      </c>
      <c r="I11250" s="2">
        <v>45083</v>
      </c>
      <c r="J11250" s="15" t="str">
        <f>MID(Tabla1[[#This Row],[HORA]],1,5)</f>
        <v>11:50</v>
      </c>
      <c r="K11250" s="16">
        <f>IF(Tabla1[[#This Row],[FECHA]]=I11251,IF(J11251-J11250&gt;0,(J11251-J11250)*1440,0),0)</f>
        <v>0.99999999999991651</v>
      </c>
      <c r="L11250" s="14">
        <v>4.3600000000000003</v>
      </c>
      <c r="M11250" s="13" t="s">
        <v>5239</v>
      </c>
      <c r="N11250" s="1" t="s">
        <v>10287</v>
      </c>
      <c r="O11250" s="1">
        <v>20</v>
      </c>
      <c r="P11250" s="1" t="s">
        <v>27</v>
      </c>
      <c r="Q11250" s="4" t="s">
        <v>21</v>
      </c>
    </row>
    <row r="11251" spans="1:17" ht="22.5" x14ac:dyDescent="0.25">
      <c r="A11251" s="3">
        <v>9407</v>
      </c>
      <c r="B11251" s="1" t="s">
        <v>29400</v>
      </c>
      <c r="C11251" s="1" t="s">
        <v>15</v>
      </c>
      <c r="D11251" s="1" t="s">
        <v>82</v>
      </c>
      <c r="E11251" s="1">
        <v>17546189</v>
      </c>
      <c r="F11251" s="1" t="s">
        <v>29401</v>
      </c>
      <c r="G11251" s="1">
        <v>2240502</v>
      </c>
      <c r="H11251" s="1" t="s">
        <v>29402</v>
      </c>
      <c r="I11251" s="2">
        <v>45083</v>
      </c>
      <c r="J11251" s="15" t="str">
        <f>MID(Tabla1[[#This Row],[HORA]],1,5)</f>
        <v>11:51</v>
      </c>
      <c r="K11251" s="16">
        <f>IF(Tabla1[[#This Row],[FECHA]]=I11252,IF(J11252-J11251&gt;0,(J11252-J11251)*1440,0),0)</f>
        <v>1.0000000000000764</v>
      </c>
      <c r="L11251" s="14">
        <v>2.0699999999999998</v>
      </c>
      <c r="M11251" s="13" t="s">
        <v>298</v>
      </c>
      <c r="N11251" s="1" t="s">
        <v>29403</v>
      </c>
      <c r="O11251" s="1">
        <v>20</v>
      </c>
      <c r="P11251" s="1" t="s">
        <v>170</v>
      </c>
      <c r="Q11251" s="4" t="s">
        <v>21</v>
      </c>
    </row>
    <row r="11252" spans="1:17" ht="22.5" x14ac:dyDescent="0.25">
      <c r="A11252" s="3">
        <v>3302</v>
      </c>
      <c r="B11252" s="1" t="s">
        <v>10288</v>
      </c>
      <c r="C11252" s="1" t="s">
        <v>15</v>
      </c>
      <c r="D11252" s="1" t="s">
        <v>82</v>
      </c>
      <c r="E11252" s="1">
        <v>76331791</v>
      </c>
      <c r="F11252" s="1" t="s">
        <v>10289</v>
      </c>
      <c r="G11252" s="1">
        <v>2240503</v>
      </c>
      <c r="H11252" s="1" t="s">
        <v>10290</v>
      </c>
      <c r="I11252" s="2">
        <v>45083</v>
      </c>
      <c r="J11252" s="15" t="str">
        <f>MID(Tabla1[[#This Row],[HORA]],1,5)</f>
        <v>11:52</v>
      </c>
      <c r="K11252" s="16">
        <f>IF(Tabla1[[#This Row],[FECHA]]=I11253,IF(J11253-J11252&gt;0,(J11253-J11252)*1440,0),0)</f>
        <v>11.999999999999957</v>
      </c>
      <c r="L11252" s="14">
        <v>3.36</v>
      </c>
      <c r="M11252" s="13" t="s">
        <v>5242</v>
      </c>
      <c r="N11252" s="1" t="s">
        <v>10291</v>
      </c>
      <c r="O11252" s="1">
        <v>13</v>
      </c>
      <c r="P11252" s="1" t="s">
        <v>27</v>
      </c>
      <c r="Q11252" s="4" t="s">
        <v>21</v>
      </c>
    </row>
    <row r="11253" spans="1:17" ht="22.5" x14ac:dyDescent="0.25">
      <c r="A11253" s="3">
        <v>3303</v>
      </c>
      <c r="B11253" s="1" t="s">
        <v>10292</v>
      </c>
      <c r="C11253" s="1" t="s">
        <v>15</v>
      </c>
      <c r="D11253" s="1" t="s">
        <v>40</v>
      </c>
      <c r="E11253" s="1">
        <v>73358342</v>
      </c>
      <c r="F11253" s="1" t="s">
        <v>10293</v>
      </c>
      <c r="G11253" s="1">
        <v>3368156</v>
      </c>
      <c r="H11253" s="1" t="s">
        <v>10294</v>
      </c>
      <c r="I11253" s="2">
        <v>45083</v>
      </c>
      <c r="J11253" s="15" t="str">
        <f>MID(Tabla1[[#This Row],[HORA]],1,5)</f>
        <v>12:04</v>
      </c>
      <c r="K11253" s="16">
        <f>IF(Tabla1[[#This Row],[FECHA]]=I11254,IF(J11254-J11253&gt;0,(J11254-J11253)*1440,0),0)</f>
        <v>1.9999999999999929</v>
      </c>
      <c r="L11253" s="14">
        <v>2.37</v>
      </c>
      <c r="M11253" s="13" t="s">
        <v>1929</v>
      </c>
      <c r="N11253" s="1" t="s">
        <v>583</v>
      </c>
      <c r="O11253" s="1">
        <v>10</v>
      </c>
      <c r="P11253" s="1" t="s">
        <v>27</v>
      </c>
      <c r="Q11253" s="4" t="s">
        <v>21</v>
      </c>
    </row>
    <row r="11254" spans="1:17" ht="22.5" x14ac:dyDescent="0.25">
      <c r="A11254" s="3">
        <v>3304</v>
      </c>
      <c r="B11254" s="1" t="s">
        <v>10295</v>
      </c>
      <c r="C11254" s="1" t="s">
        <v>15</v>
      </c>
      <c r="D11254" s="1" t="s">
        <v>71</v>
      </c>
      <c r="E11254" s="1">
        <v>46221248</v>
      </c>
      <c r="F11254" s="1" t="s">
        <v>7325</v>
      </c>
      <c r="G11254" s="1">
        <v>16414425</v>
      </c>
      <c r="H11254" s="1" t="s">
        <v>7326</v>
      </c>
      <c r="I11254" s="2">
        <v>45083</v>
      </c>
      <c r="J11254" s="15" t="str">
        <f>MID(Tabla1[[#This Row],[HORA]],1,5)</f>
        <v>12:06</v>
      </c>
      <c r="K11254" s="16">
        <f>IF(Tabla1[[#This Row],[FECHA]]=I11255,IF(J11255-J11254&gt;0,(J11255-J11254)*1440,0),0)</f>
        <v>2.9999999999999893</v>
      </c>
      <c r="L11254" s="14">
        <v>5.38</v>
      </c>
      <c r="M11254" s="13" t="s">
        <v>3670</v>
      </c>
      <c r="N11254" s="1" t="s">
        <v>10296</v>
      </c>
      <c r="O11254" s="1">
        <v>20</v>
      </c>
      <c r="P11254" s="1" t="s">
        <v>27</v>
      </c>
      <c r="Q11254" s="4" t="s">
        <v>21</v>
      </c>
    </row>
    <row r="11255" spans="1:17" ht="22.5" x14ac:dyDescent="0.25">
      <c r="A11255" s="3">
        <v>9408</v>
      </c>
      <c r="B11255" s="1" t="s">
        <v>29404</v>
      </c>
      <c r="C11255" s="1" t="s">
        <v>15</v>
      </c>
      <c r="D11255" s="1" t="s">
        <v>33</v>
      </c>
      <c r="E11255" s="1">
        <v>46488759</v>
      </c>
      <c r="F11255" s="1" t="s">
        <v>19847</v>
      </c>
      <c r="G11255" s="1">
        <v>46488759</v>
      </c>
      <c r="H11255" s="1" t="s">
        <v>19847</v>
      </c>
      <c r="I11255" s="2">
        <v>45083</v>
      </c>
      <c r="J11255" s="15" t="str">
        <f>MID(Tabla1[[#This Row],[HORA]],1,5)</f>
        <v>12:09</v>
      </c>
      <c r="K11255" s="16">
        <f>IF(Tabla1[[#This Row],[FECHA]]=I11256,IF(J11256-J11255&gt;0,(J11256-J11255)*1440,0),0)</f>
        <v>0.99999999999999645</v>
      </c>
      <c r="L11255" s="14">
        <v>7.44</v>
      </c>
      <c r="M11255" s="13" t="s">
        <v>1213</v>
      </c>
      <c r="N11255" s="1" t="s">
        <v>29405</v>
      </c>
      <c r="O11255" s="1">
        <v>80</v>
      </c>
      <c r="P11255" s="1" t="s">
        <v>170</v>
      </c>
      <c r="Q11255" s="4" t="s">
        <v>21</v>
      </c>
    </row>
    <row r="11256" spans="1:17" ht="22.5" x14ac:dyDescent="0.25">
      <c r="A11256" s="3">
        <v>3305</v>
      </c>
      <c r="B11256" s="1" t="s">
        <v>10297</v>
      </c>
      <c r="C11256" s="1" t="s">
        <v>15</v>
      </c>
      <c r="D11256" s="1" t="s">
        <v>40</v>
      </c>
      <c r="E11256" s="1">
        <v>75363628</v>
      </c>
      <c r="F11256" s="1" t="s">
        <v>10298</v>
      </c>
      <c r="G11256" s="1">
        <v>16728041</v>
      </c>
      <c r="H11256" s="1" t="s">
        <v>10299</v>
      </c>
      <c r="I11256" s="2">
        <v>45083</v>
      </c>
      <c r="J11256" s="15" t="str">
        <f>MID(Tabla1[[#This Row],[HORA]],1,5)</f>
        <v>12:10</v>
      </c>
      <c r="K11256" s="16">
        <f>IF(Tabla1[[#This Row],[FECHA]]=I11257,IF(J11257-J11256&gt;0,(J11257-J11256)*1440,0),0)</f>
        <v>8.0000000000001315</v>
      </c>
      <c r="L11256" s="14">
        <v>3.31</v>
      </c>
      <c r="M11256" s="13" t="s">
        <v>622</v>
      </c>
      <c r="N11256" s="1" t="s">
        <v>10300</v>
      </c>
      <c r="O11256" s="1">
        <v>15</v>
      </c>
      <c r="P11256" s="1" t="s">
        <v>27</v>
      </c>
      <c r="Q11256" s="4" t="s">
        <v>21</v>
      </c>
    </row>
    <row r="11257" spans="1:17" ht="22.5" x14ac:dyDescent="0.25">
      <c r="A11257" s="3">
        <v>9409</v>
      </c>
      <c r="B11257" s="1" t="s">
        <v>29406</v>
      </c>
      <c r="C11257" s="1" t="s">
        <v>15</v>
      </c>
      <c r="D11257" s="1" t="s">
        <v>71</v>
      </c>
      <c r="E11257" s="1">
        <v>27749762</v>
      </c>
      <c r="F11257" s="1" t="s">
        <v>29407</v>
      </c>
      <c r="G11257" s="1">
        <v>2240508</v>
      </c>
      <c r="H11257" s="1" t="s">
        <v>29408</v>
      </c>
      <c r="I11257" s="2">
        <v>45083</v>
      </c>
      <c r="J11257" s="15" t="str">
        <f>MID(Tabla1[[#This Row],[HORA]],1,5)</f>
        <v>12:18</v>
      </c>
      <c r="K11257" s="16">
        <f>IF(Tabla1[[#This Row],[FECHA]]=I11258,IF(J11258-J11257&gt;0,(J11258-J11257)*1440,0),0)</f>
        <v>0.99999999999983658</v>
      </c>
      <c r="L11257" s="14">
        <v>3.12</v>
      </c>
      <c r="M11257" s="13" t="s">
        <v>1628</v>
      </c>
      <c r="N11257" s="1" t="s">
        <v>19601</v>
      </c>
      <c r="O11257" s="1">
        <v>30</v>
      </c>
      <c r="P11257" s="1" t="s">
        <v>170</v>
      </c>
      <c r="Q11257" s="4" t="s">
        <v>21</v>
      </c>
    </row>
    <row r="11258" spans="1:17" ht="22.5" x14ac:dyDescent="0.25">
      <c r="A11258" s="3">
        <v>389</v>
      </c>
      <c r="B11258" s="1" t="s">
        <v>914</v>
      </c>
      <c r="C11258" s="1" t="s">
        <v>15</v>
      </c>
      <c r="D11258" s="1" t="s">
        <v>112</v>
      </c>
      <c r="E11258" s="1">
        <v>2240510</v>
      </c>
      <c r="F11258" s="1" t="s">
        <v>907</v>
      </c>
      <c r="G11258" s="1">
        <v>2240511</v>
      </c>
      <c r="H11258" s="1" t="s">
        <v>915</v>
      </c>
      <c r="I11258" s="2">
        <v>45083</v>
      </c>
      <c r="J11258" s="15" t="str">
        <f>MID(Tabla1[[#This Row],[HORA]],1,5)</f>
        <v>12:19</v>
      </c>
      <c r="K11258" s="16">
        <f>IF(Tabla1[[#This Row],[FECHA]]=I11259,IF(J11259-J11258&gt;0,(J11259-J11258)*1440,0),0)</f>
        <v>3.9999999999999858</v>
      </c>
      <c r="L11258" s="14">
        <v>5.21</v>
      </c>
      <c r="M11258" s="13" t="s">
        <v>916</v>
      </c>
      <c r="N11258" s="1" t="s">
        <v>663</v>
      </c>
      <c r="O11258" s="1">
        <v>0</v>
      </c>
      <c r="P11258" s="1" t="s">
        <v>170</v>
      </c>
      <c r="Q11258" s="4" t="s">
        <v>21</v>
      </c>
    </row>
    <row r="11259" spans="1:17" ht="22.5" x14ac:dyDescent="0.25">
      <c r="A11259" s="3">
        <v>390</v>
      </c>
      <c r="B11259" s="1" t="s">
        <v>917</v>
      </c>
      <c r="C11259" s="1" t="s">
        <v>15</v>
      </c>
      <c r="D11259" s="1" t="s">
        <v>77</v>
      </c>
      <c r="E11259" s="1">
        <v>2240513</v>
      </c>
      <c r="F11259" s="1" t="s">
        <v>665</v>
      </c>
      <c r="G11259" s="1">
        <v>2240514</v>
      </c>
      <c r="H11259" s="1" t="s">
        <v>918</v>
      </c>
      <c r="I11259" s="2">
        <v>45083</v>
      </c>
      <c r="J11259" s="15" t="str">
        <f>MID(Tabla1[[#This Row],[HORA]],1,5)</f>
        <v>12:23</v>
      </c>
      <c r="K11259" s="16">
        <f>IF(Tabla1[[#This Row],[FECHA]]=I11260,IF(J11260-J11259&gt;0,(J11260-J11259)*1440,0),0)</f>
        <v>3.0000000000001492</v>
      </c>
      <c r="L11259" s="14">
        <v>2.5499999999999998</v>
      </c>
      <c r="M11259" s="13" t="s">
        <v>919</v>
      </c>
      <c r="N11259" s="1" t="s">
        <v>731</v>
      </c>
      <c r="O11259" s="1">
        <v>0</v>
      </c>
      <c r="P11259" s="1" t="s">
        <v>170</v>
      </c>
      <c r="Q11259" s="4" t="s">
        <v>21</v>
      </c>
    </row>
    <row r="11260" spans="1:17" ht="22.5" x14ac:dyDescent="0.25">
      <c r="A11260" s="3">
        <v>9410</v>
      </c>
      <c r="B11260" s="1" t="s">
        <v>29409</v>
      </c>
      <c r="C11260" s="1" t="s">
        <v>15</v>
      </c>
      <c r="D11260" s="1" t="s">
        <v>141</v>
      </c>
      <c r="E11260" s="1">
        <v>43238262</v>
      </c>
      <c r="F11260" s="1" t="s">
        <v>29410</v>
      </c>
      <c r="G11260" s="1">
        <v>2240515</v>
      </c>
      <c r="H11260" s="1" t="s">
        <v>29411</v>
      </c>
      <c r="I11260" s="2">
        <v>45083</v>
      </c>
      <c r="J11260" s="15" t="str">
        <f>MID(Tabla1[[#This Row],[HORA]],1,5)</f>
        <v>12:26</v>
      </c>
      <c r="K11260" s="16">
        <f>IF(Tabla1[[#This Row],[FECHA]]=I11261,IF(J11261-J11260&gt;0,(J11261-J11260)*1440,0),0)</f>
        <v>2.9999999999998295</v>
      </c>
      <c r="L11260" s="14">
        <v>4.28</v>
      </c>
      <c r="M11260" s="13" t="s">
        <v>1609</v>
      </c>
      <c r="N11260" s="1" t="s">
        <v>29412</v>
      </c>
      <c r="O11260" s="1">
        <v>20</v>
      </c>
      <c r="P11260" s="1" t="s">
        <v>170</v>
      </c>
      <c r="Q11260" s="4" t="s">
        <v>21</v>
      </c>
    </row>
    <row r="11261" spans="1:17" ht="22.5" x14ac:dyDescent="0.25">
      <c r="A11261" s="3">
        <v>725</v>
      </c>
      <c r="B11261" s="1" t="s">
        <v>1671</v>
      </c>
      <c r="C11261" s="1" t="s">
        <v>15</v>
      </c>
      <c r="D11261" s="1" t="s">
        <v>30</v>
      </c>
      <c r="E11261" s="1">
        <v>16421143</v>
      </c>
      <c r="F11261" s="1" t="s">
        <v>135</v>
      </c>
      <c r="G11261" s="1">
        <v>2240516</v>
      </c>
      <c r="H11261" s="1" t="s">
        <v>1070</v>
      </c>
      <c r="I11261" s="2">
        <v>45083</v>
      </c>
      <c r="J11261" s="15" t="str">
        <f>MID(Tabla1[[#This Row],[HORA]],1,5)</f>
        <v>12:29</v>
      </c>
      <c r="K11261" s="16">
        <f>IF(Tabla1[[#This Row],[FECHA]]=I11262,IF(J11262-J11261&gt;0,(J11262-J11261)*1440,0),0)</f>
        <v>3.0000000000001492</v>
      </c>
      <c r="L11261" s="14">
        <v>6.14</v>
      </c>
      <c r="M11261" s="13" t="s">
        <v>307</v>
      </c>
      <c r="N11261" s="1" t="s">
        <v>1672</v>
      </c>
      <c r="O11261" s="1">
        <v>0</v>
      </c>
      <c r="P11261" s="1" t="s">
        <v>27</v>
      </c>
      <c r="Q11261" s="4" t="s">
        <v>21</v>
      </c>
    </row>
    <row r="11262" spans="1:17" ht="22.5" x14ac:dyDescent="0.25">
      <c r="A11262" s="3">
        <v>9411</v>
      </c>
      <c r="B11262" s="1" t="s">
        <v>29413</v>
      </c>
      <c r="C11262" s="1" t="s">
        <v>15</v>
      </c>
      <c r="D11262" s="1" t="s">
        <v>228</v>
      </c>
      <c r="E11262" s="1">
        <v>73581505</v>
      </c>
      <c r="F11262" s="1" t="s">
        <v>29414</v>
      </c>
      <c r="G11262" s="1">
        <v>45380427</v>
      </c>
      <c r="H11262" s="1" t="s">
        <v>29415</v>
      </c>
      <c r="I11262" s="2">
        <v>45083</v>
      </c>
      <c r="J11262" s="15" t="str">
        <f>MID(Tabla1[[#This Row],[HORA]],1,5)</f>
        <v>12:32</v>
      </c>
      <c r="K11262" s="16">
        <f>IF(Tabla1[[#This Row],[FECHA]]=I11263,IF(J11263-J11262&gt;0,(J11263-J11262)*1440,0),0)</f>
        <v>5.9999999999999787</v>
      </c>
      <c r="L11262" s="14">
        <v>3.44</v>
      </c>
      <c r="M11262" s="13" t="s">
        <v>310</v>
      </c>
      <c r="N11262" s="1" t="s">
        <v>4471</v>
      </c>
      <c r="O11262" s="1">
        <v>25</v>
      </c>
      <c r="P11262" s="1" t="s">
        <v>170</v>
      </c>
      <c r="Q11262" s="4" t="s">
        <v>21</v>
      </c>
    </row>
    <row r="11263" spans="1:17" ht="22.5" x14ac:dyDescent="0.25">
      <c r="A11263" s="3">
        <v>3306</v>
      </c>
      <c r="B11263" s="1" t="s">
        <v>10301</v>
      </c>
      <c r="C11263" s="1" t="s">
        <v>15</v>
      </c>
      <c r="D11263" s="1" t="s">
        <v>637</v>
      </c>
      <c r="E11263" s="1">
        <v>45754373</v>
      </c>
      <c r="F11263" s="1" t="s">
        <v>10302</v>
      </c>
      <c r="G11263" s="1">
        <v>2240517</v>
      </c>
      <c r="H11263" s="1" t="s">
        <v>10303</v>
      </c>
      <c r="I11263" s="2">
        <v>45083</v>
      </c>
      <c r="J11263" s="15" t="str">
        <f>MID(Tabla1[[#This Row],[HORA]],1,5)</f>
        <v>12:38</v>
      </c>
      <c r="K11263" s="16">
        <f>IF(Tabla1[[#This Row],[FECHA]]=I11264,IF(J11264-J11263&gt;0,(J11264-J11263)*1440,0),0)</f>
        <v>2.9999999999999893</v>
      </c>
      <c r="L11263" s="14">
        <v>4.0999999999999996</v>
      </c>
      <c r="M11263" s="13" t="s">
        <v>245</v>
      </c>
      <c r="N11263" s="1" t="s">
        <v>10304</v>
      </c>
      <c r="O11263" s="1">
        <v>30</v>
      </c>
      <c r="P11263" s="1" t="s">
        <v>27</v>
      </c>
      <c r="Q11263" s="4" t="s">
        <v>21</v>
      </c>
    </row>
    <row r="11264" spans="1:17" ht="22.5" x14ac:dyDescent="0.25">
      <c r="A11264" s="3">
        <v>3307</v>
      </c>
      <c r="B11264" s="1" t="s">
        <v>10305</v>
      </c>
      <c r="C11264" s="1" t="s">
        <v>15</v>
      </c>
      <c r="D11264" s="1" t="s">
        <v>71</v>
      </c>
      <c r="E11264" s="1">
        <v>42298123</v>
      </c>
      <c r="F11264" s="1" t="s">
        <v>10306</v>
      </c>
      <c r="G11264" s="1">
        <v>2240518</v>
      </c>
      <c r="H11264" s="1" t="s">
        <v>10307</v>
      </c>
      <c r="I11264" s="2">
        <v>45083</v>
      </c>
      <c r="J11264" s="15" t="str">
        <f>MID(Tabla1[[#This Row],[HORA]],1,5)</f>
        <v>12:41</v>
      </c>
      <c r="K11264" s="16">
        <f>IF(Tabla1[[#This Row],[FECHA]]=I11265,IF(J11265-J11264&gt;0,(J11265-J11264)*1440,0),0)</f>
        <v>1.9999999999999929</v>
      </c>
      <c r="L11264" s="14">
        <v>4.04</v>
      </c>
      <c r="M11264" s="13" t="s">
        <v>2596</v>
      </c>
      <c r="N11264" s="1" t="s">
        <v>10308</v>
      </c>
      <c r="O11264" s="1">
        <v>30</v>
      </c>
      <c r="P11264" s="1" t="s">
        <v>27</v>
      </c>
      <c r="Q11264" s="4" t="s">
        <v>21</v>
      </c>
    </row>
    <row r="11265" spans="1:17" ht="22.5" x14ac:dyDescent="0.25">
      <c r="A11265" s="3">
        <v>3308</v>
      </c>
      <c r="B11265" s="1" t="s">
        <v>10309</v>
      </c>
      <c r="C11265" s="1" t="s">
        <v>15</v>
      </c>
      <c r="D11265" s="1" t="s">
        <v>61</v>
      </c>
      <c r="E11265" s="1">
        <v>16448851</v>
      </c>
      <c r="F11265" s="1" t="s">
        <v>10310</v>
      </c>
      <c r="G11265" s="1">
        <v>2240519</v>
      </c>
      <c r="H11265" s="1" t="s">
        <v>10311</v>
      </c>
      <c r="I11265" s="2">
        <v>45083</v>
      </c>
      <c r="J11265" s="15" t="str">
        <f>MID(Tabla1[[#This Row],[HORA]],1,5)</f>
        <v>12:43</v>
      </c>
      <c r="K11265" s="16">
        <f>IF(Tabla1[[#This Row],[FECHA]]=I11266,IF(J11266-J11265&gt;0,(J11266-J11265)*1440,0),0)</f>
        <v>4.9999999999999822</v>
      </c>
      <c r="L11265" s="14">
        <v>2.14</v>
      </c>
      <c r="M11265" s="13" t="s">
        <v>5801</v>
      </c>
      <c r="N11265" s="1" t="s">
        <v>10312</v>
      </c>
      <c r="O11265" s="1">
        <v>20</v>
      </c>
      <c r="P11265" s="1" t="s">
        <v>27</v>
      </c>
      <c r="Q11265" s="4" t="s">
        <v>21</v>
      </c>
    </row>
    <row r="11266" spans="1:17" ht="22.5" x14ac:dyDescent="0.25">
      <c r="A11266" s="3">
        <v>3309</v>
      </c>
      <c r="B11266" s="1" t="s">
        <v>10313</v>
      </c>
      <c r="C11266" s="1" t="s">
        <v>15</v>
      </c>
      <c r="D11266" s="1" t="s">
        <v>161</v>
      </c>
      <c r="E11266" s="1">
        <v>44241348</v>
      </c>
      <c r="F11266" s="1" t="s">
        <v>10314</v>
      </c>
      <c r="G11266" s="1">
        <v>43876694</v>
      </c>
      <c r="H11266" s="1" t="s">
        <v>10315</v>
      </c>
      <c r="I11266" s="2">
        <v>45083</v>
      </c>
      <c r="J11266" s="15" t="str">
        <f>MID(Tabla1[[#This Row],[HORA]],1,5)</f>
        <v>12:48</v>
      </c>
      <c r="K11266" s="16">
        <f>IF(Tabla1[[#This Row],[FECHA]]=I11267,IF(J11267-J11266&gt;0,(J11267-J11266)*1440,0),0)</f>
        <v>0.99999999999999645</v>
      </c>
      <c r="L11266" s="14">
        <v>3.15</v>
      </c>
      <c r="M11266" s="13" t="s">
        <v>1057</v>
      </c>
      <c r="N11266" s="1" t="s">
        <v>10316</v>
      </c>
      <c r="O11266" s="1">
        <v>15</v>
      </c>
      <c r="P11266" s="1" t="s">
        <v>27</v>
      </c>
      <c r="Q11266" s="4" t="s">
        <v>21</v>
      </c>
    </row>
    <row r="11267" spans="1:17" ht="22.5" x14ac:dyDescent="0.25">
      <c r="A11267" s="3">
        <v>9412</v>
      </c>
      <c r="B11267" s="1" t="s">
        <v>29416</v>
      </c>
      <c r="C11267" s="1" t="s">
        <v>15</v>
      </c>
      <c r="D11267" s="1" t="s">
        <v>33</v>
      </c>
      <c r="E11267" s="1">
        <v>48951737</v>
      </c>
      <c r="F11267" s="1" t="s">
        <v>1936</v>
      </c>
      <c r="G11267" s="1">
        <v>2240522</v>
      </c>
      <c r="H11267" s="1" t="s">
        <v>29417</v>
      </c>
      <c r="I11267" s="2">
        <v>45083</v>
      </c>
      <c r="J11267" s="15" t="str">
        <f>MID(Tabla1[[#This Row],[HORA]],1,5)</f>
        <v>12:49</v>
      </c>
      <c r="K11267" s="16">
        <f>IF(Tabla1[[#This Row],[FECHA]]=I11268,IF(J11268-J11267&gt;0,(J11268-J11267)*1440,0),0)</f>
        <v>2.9999999999999893</v>
      </c>
      <c r="L11267" s="14">
        <v>4.5199999999999996</v>
      </c>
      <c r="M11267" s="13" t="s">
        <v>1238</v>
      </c>
      <c r="N11267" s="1" t="s">
        <v>174</v>
      </c>
      <c r="O11267" s="1">
        <v>10</v>
      </c>
      <c r="P11267" s="1" t="s">
        <v>170</v>
      </c>
      <c r="Q11267" s="4" t="s">
        <v>21</v>
      </c>
    </row>
    <row r="11268" spans="1:17" ht="22.5" x14ac:dyDescent="0.25">
      <c r="A11268" s="3">
        <v>3310</v>
      </c>
      <c r="B11268" s="1" t="s">
        <v>10317</v>
      </c>
      <c r="C11268" s="1" t="s">
        <v>15</v>
      </c>
      <c r="D11268" s="1" t="s">
        <v>119</v>
      </c>
      <c r="E11268" s="1">
        <v>70777992</v>
      </c>
      <c r="F11268" s="1" t="s">
        <v>10318</v>
      </c>
      <c r="G11268" s="1">
        <v>2240524</v>
      </c>
      <c r="H11268" s="1" t="s">
        <v>10319</v>
      </c>
      <c r="I11268" s="2">
        <v>45083</v>
      </c>
      <c r="J11268" s="15" t="str">
        <f>MID(Tabla1[[#This Row],[HORA]],1,5)</f>
        <v>12:52</v>
      </c>
      <c r="K11268" s="16">
        <f>IF(Tabla1[[#This Row],[FECHA]]=I11269,IF(J11269-J11268&gt;0,(J11269-J11268)*1440,0),0)</f>
        <v>0.99999999999999645</v>
      </c>
      <c r="L11268" s="14">
        <v>4.2699999999999996</v>
      </c>
      <c r="M11268" s="13" t="s">
        <v>3416</v>
      </c>
      <c r="N11268" s="1" t="s">
        <v>10320</v>
      </c>
      <c r="O11268" s="1">
        <v>10</v>
      </c>
      <c r="P11268" s="1" t="s">
        <v>27</v>
      </c>
      <c r="Q11268" s="4" t="s">
        <v>21</v>
      </c>
    </row>
    <row r="11269" spans="1:17" ht="22.5" x14ac:dyDescent="0.25">
      <c r="A11269" s="3">
        <v>3311</v>
      </c>
      <c r="B11269" s="1" t="s">
        <v>10321</v>
      </c>
      <c r="C11269" s="1" t="s">
        <v>15</v>
      </c>
      <c r="D11269" s="1" t="s">
        <v>40</v>
      </c>
      <c r="E11269" s="1">
        <v>16663071</v>
      </c>
      <c r="F11269" s="1" t="s">
        <v>10322</v>
      </c>
      <c r="G11269" s="1">
        <v>2240525</v>
      </c>
      <c r="H11269" s="1" t="s">
        <v>10323</v>
      </c>
      <c r="I11269" s="2">
        <v>45083</v>
      </c>
      <c r="J11269" s="15" t="str">
        <f>MID(Tabla1[[#This Row],[HORA]],1,5)</f>
        <v>12:53</v>
      </c>
      <c r="K11269" s="16">
        <f>IF(Tabla1[[#This Row],[FECHA]]=I11270,IF(J11270-J11269&gt;0,(J11270-J11269)*1440,0),0)</f>
        <v>0.99999999999999645</v>
      </c>
      <c r="L11269" s="14">
        <v>7.21</v>
      </c>
      <c r="M11269" s="13" t="s">
        <v>513</v>
      </c>
      <c r="N11269" s="1" t="s">
        <v>8527</v>
      </c>
      <c r="O11269" s="1">
        <v>10</v>
      </c>
      <c r="P11269" s="1" t="s">
        <v>27</v>
      </c>
      <c r="Q11269" s="4" t="s">
        <v>21</v>
      </c>
    </row>
    <row r="11270" spans="1:17" ht="22.5" x14ac:dyDescent="0.25">
      <c r="A11270" s="3">
        <v>3312</v>
      </c>
      <c r="B11270" s="1" t="s">
        <v>10324</v>
      </c>
      <c r="C11270" s="1" t="s">
        <v>15</v>
      </c>
      <c r="D11270" s="1" t="s">
        <v>40</v>
      </c>
      <c r="E11270" s="1">
        <v>43550858</v>
      </c>
      <c r="F11270" s="1" t="s">
        <v>10325</v>
      </c>
      <c r="G11270" s="1">
        <v>2240526</v>
      </c>
      <c r="H11270" s="1" t="s">
        <v>10326</v>
      </c>
      <c r="I11270" s="2">
        <v>45083</v>
      </c>
      <c r="J11270" s="15" t="str">
        <f>MID(Tabla1[[#This Row],[HORA]],1,5)</f>
        <v>12:54</v>
      </c>
      <c r="K11270" s="16">
        <f>IF(Tabla1[[#This Row],[FECHA]]=I11271,IF(J11271-J11270&gt;0,(J11271-J11270)*1440,0),0)</f>
        <v>0.99999999999999645</v>
      </c>
      <c r="L11270" s="14">
        <v>4.3600000000000003</v>
      </c>
      <c r="M11270" s="13" t="s">
        <v>1217</v>
      </c>
      <c r="N11270" s="1" t="s">
        <v>8473</v>
      </c>
      <c r="O11270" s="1">
        <v>10</v>
      </c>
      <c r="P11270" s="1" t="s">
        <v>27</v>
      </c>
      <c r="Q11270" s="4" t="s">
        <v>21</v>
      </c>
    </row>
    <row r="11271" spans="1:17" ht="22.5" x14ac:dyDescent="0.25">
      <c r="A11271" s="3">
        <v>9413</v>
      </c>
      <c r="B11271" s="1" t="s">
        <v>29418</v>
      </c>
      <c r="C11271" s="1" t="s">
        <v>15</v>
      </c>
      <c r="D11271" s="1" t="s">
        <v>40</v>
      </c>
      <c r="E11271" s="1">
        <v>16653273</v>
      </c>
      <c r="F11271" s="1" t="s">
        <v>7805</v>
      </c>
      <c r="G11271" s="1">
        <v>40691886</v>
      </c>
      <c r="H11271" s="1" t="s">
        <v>29419</v>
      </c>
      <c r="I11271" s="2">
        <v>45083</v>
      </c>
      <c r="J11271" s="15" t="str">
        <f>MID(Tabla1[[#This Row],[HORA]],1,5)</f>
        <v>12:55</v>
      </c>
      <c r="K11271" s="16">
        <f>IF(Tabla1[[#This Row],[FECHA]]=I11272,IF(J11272-J11271&gt;0,(J11272-J11271)*1440,0),0)</f>
        <v>0.99999999999999645</v>
      </c>
      <c r="L11271" s="14">
        <v>2.57</v>
      </c>
      <c r="M11271" s="13" t="s">
        <v>1613</v>
      </c>
      <c r="N11271" s="1" t="s">
        <v>17954</v>
      </c>
      <c r="O11271" s="1">
        <v>25</v>
      </c>
      <c r="P11271" s="1" t="s">
        <v>170</v>
      </c>
      <c r="Q11271" s="4" t="s">
        <v>21</v>
      </c>
    </row>
    <row r="11272" spans="1:17" ht="22.5" x14ac:dyDescent="0.25">
      <c r="A11272" s="3">
        <v>3313</v>
      </c>
      <c r="B11272" s="1" t="s">
        <v>10327</v>
      </c>
      <c r="C11272" s="1" t="s">
        <v>15</v>
      </c>
      <c r="D11272" s="1" t="s">
        <v>30</v>
      </c>
      <c r="E11272" s="1">
        <v>2708312</v>
      </c>
      <c r="F11272" s="1" t="s">
        <v>3986</v>
      </c>
      <c r="G11272" s="1">
        <v>2240527</v>
      </c>
      <c r="H11272" s="1" t="s">
        <v>10328</v>
      </c>
      <c r="I11272" s="2">
        <v>45083</v>
      </c>
      <c r="J11272" s="15" t="str">
        <f>MID(Tabla1[[#This Row],[HORA]],1,5)</f>
        <v>12:56</v>
      </c>
      <c r="K11272" s="16">
        <f>IF(Tabla1[[#This Row],[FECHA]]=I11273,IF(J11273-J11272&gt;0,(J11273-J11272)*1440,0),0)</f>
        <v>0.99999999999999645</v>
      </c>
      <c r="L11272" s="14">
        <v>3.36</v>
      </c>
      <c r="M11272" s="13" t="s">
        <v>1618</v>
      </c>
      <c r="N11272" s="1" t="s">
        <v>10329</v>
      </c>
      <c r="O11272" s="1">
        <v>20</v>
      </c>
      <c r="P11272" s="1" t="s">
        <v>27</v>
      </c>
      <c r="Q11272" s="4" t="s">
        <v>21</v>
      </c>
    </row>
    <row r="11273" spans="1:17" ht="22.5" x14ac:dyDescent="0.25">
      <c r="A11273" s="3">
        <v>3314</v>
      </c>
      <c r="B11273" s="1" t="s">
        <v>10330</v>
      </c>
      <c r="C11273" s="1" t="s">
        <v>15</v>
      </c>
      <c r="D11273" s="1" t="s">
        <v>82</v>
      </c>
      <c r="E11273" s="1">
        <v>27748913</v>
      </c>
      <c r="F11273" s="1" t="s">
        <v>10331</v>
      </c>
      <c r="G11273" s="1">
        <v>2240528</v>
      </c>
      <c r="H11273" s="1" t="s">
        <v>10332</v>
      </c>
      <c r="I11273" s="2">
        <v>45083</v>
      </c>
      <c r="J11273" s="15" t="str">
        <f>MID(Tabla1[[#This Row],[HORA]],1,5)</f>
        <v>12:57</v>
      </c>
      <c r="K11273" s="16">
        <f>IF(Tabla1[[#This Row],[FECHA]]=I11274,IF(J11274-J11273&gt;0,(J11274-J11273)*1440,0),0)</f>
        <v>1.9999999999999929</v>
      </c>
      <c r="L11273" s="14">
        <v>2.1</v>
      </c>
      <c r="M11273" s="13" t="s">
        <v>2923</v>
      </c>
      <c r="N11273" s="1" t="s">
        <v>583</v>
      </c>
      <c r="O11273" s="1">
        <v>10</v>
      </c>
      <c r="P11273" s="1" t="s">
        <v>27</v>
      </c>
      <c r="Q11273" s="4" t="s">
        <v>21</v>
      </c>
    </row>
    <row r="11274" spans="1:17" ht="22.5" x14ac:dyDescent="0.25">
      <c r="A11274" s="3">
        <v>9414</v>
      </c>
      <c r="B11274" s="1" t="s">
        <v>29420</v>
      </c>
      <c r="C11274" s="1" t="s">
        <v>15</v>
      </c>
      <c r="D11274" s="1" t="s">
        <v>77</v>
      </c>
      <c r="E11274" s="1">
        <v>48131036</v>
      </c>
      <c r="F11274" s="1" t="s">
        <v>29421</v>
      </c>
      <c r="G11274" s="1">
        <v>2240529</v>
      </c>
      <c r="H11274" s="1" t="s">
        <v>29422</v>
      </c>
      <c r="I11274" s="2">
        <v>45083</v>
      </c>
      <c r="J11274" s="15" t="str">
        <f>MID(Tabla1[[#This Row],[HORA]],1,5)</f>
        <v>12:59</v>
      </c>
      <c r="K11274" s="16">
        <f>IF(Tabla1[[#This Row],[FECHA]]=I11275,IF(J11275-J11274&gt;0,(J11275-J11274)*1440,0),0)</f>
        <v>2.0000000000001528</v>
      </c>
      <c r="L11274" s="14">
        <v>5.0199999999999996</v>
      </c>
      <c r="M11274" s="13" t="s">
        <v>446</v>
      </c>
      <c r="N11274" s="1" t="s">
        <v>29423</v>
      </c>
      <c r="O11274" s="1">
        <v>54</v>
      </c>
      <c r="P11274" s="1" t="s">
        <v>170</v>
      </c>
      <c r="Q11274" s="4" t="s">
        <v>21</v>
      </c>
    </row>
    <row r="11275" spans="1:17" ht="22.5" x14ac:dyDescent="0.25">
      <c r="A11275" s="3">
        <v>9415</v>
      </c>
      <c r="B11275" s="1" t="s">
        <v>29424</v>
      </c>
      <c r="C11275" s="1" t="s">
        <v>15</v>
      </c>
      <c r="D11275" s="1" t="s">
        <v>40</v>
      </c>
      <c r="E11275" s="1">
        <v>16784054</v>
      </c>
      <c r="F11275" s="1" t="s">
        <v>20298</v>
      </c>
      <c r="G11275" s="1">
        <v>2821386</v>
      </c>
      <c r="H11275" s="1" t="s">
        <v>29425</v>
      </c>
      <c r="I11275" s="2">
        <v>45083</v>
      </c>
      <c r="J11275" s="15" t="str">
        <f>MID(Tabla1[[#This Row],[HORA]],1,5)</f>
        <v>13:01</v>
      </c>
      <c r="K11275" s="16">
        <f>IF(Tabla1[[#This Row],[FECHA]]=I11276,IF(J11276-J11275&gt;0,(J11276-J11275)*1440,0),0)</f>
        <v>0.99999999999983658</v>
      </c>
      <c r="L11275" s="14">
        <v>7.5</v>
      </c>
      <c r="M11275" s="13" t="s">
        <v>55924</v>
      </c>
      <c r="N11275" s="1" t="s">
        <v>16426</v>
      </c>
      <c r="O11275" s="1">
        <v>15</v>
      </c>
      <c r="P11275" s="1" t="s">
        <v>170</v>
      </c>
      <c r="Q11275" s="4" t="s">
        <v>21</v>
      </c>
    </row>
    <row r="11276" spans="1:17" ht="22.5" x14ac:dyDescent="0.25">
      <c r="A11276" s="3">
        <v>3315</v>
      </c>
      <c r="B11276" s="1" t="s">
        <v>10333</v>
      </c>
      <c r="C11276" s="1" t="s">
        <v>15</v>
      </c>
      <c r="D11276" s="1" t="s">
        <v>33</v>
      </c>
      <c r="E11276" s="1">
        <v>16760944</v>
      </c>
      <c r="F11276" s="1" t="s">
        <v>1964</v>
      </c>
      <c r="G11276" s="1">
        <v>2240530</v>
      </c>
      <c r="H11276" s="1" t="s">
        <v>3053</v>
      </c>
      <c r="I11276" s="2">
        <v>45083</v>
      </c>
      <c r="J11276" s="15" t="str">
        <f>MID(Tabla1[[#This Row],[HORA]],1,5)</f>
        <v>13:02</v>
      </c>
      <c r="K11276" s="16">
        <f>IF(Tabla1[[#This Row],[FECHA]]=I11277,IF(J11277-J11276&gt;0,(J11277-J11276)*1440,0),0)</f>
        <v>1.0000000000001563</v>
      </c>
      <c r="L11276" s="14">
        <v>3.2</v>
      </c>
      <c r="M11276" s="13" t="s">
        <v>55838</v>
      </c>
      <c r="N11276" s="1" t="s">
        <v>10334</v>
      </c>
      <c r="O11276" s="1">
        <v>40</v>
      </c>
      <c r="P11276" s="1" t="s">
        <v>27</v>
      </c>
      <c r="Q11276" s="4" t="s">
        <v>21</v>
      </c>
    </row>
    <row r="11277" spans="1:17" ht="22.5" x14ac:dyDescent="0.25">
      <c r="A11277" s="3">
        <v>17514</v>
      </c>
      <c r="B11277" s="1" t="s">
        <v>52674</v>
      </c>
      <c r="C11277" s="1" t="s">
        <v>15</v>
      </c>
      <c r="D11277" s="1" t="s">
        <v>40</v>
      </c>
      <c r="E11277" s="1">
        <v>20487725286</v>
      </c>
      <c r="F11277" s="1" t="s">
        <v>48803</v>
      </c>
      <c r="G11277" s="1">
        <v>75697828</v>
      </c>
      <c r="H11277" s="1" t="s">
        <v>52675</v>
      </c>
      <c r="I11277" s="2">
        <v>45083</v>
      </c>
      <c r="J11277" s="15" t="str">
        <f>MID(Tabla1[[#This Row],[HORA]],1,5)</f>
        <v>13:03</v>
      </c>
      <c r="K11277" s="16">
        <f>IF(Tabla1[[#This Row],[FECHA]]=I11278,IF(J11278-J11277&gt;0,(J11278-J11277)*1440,0),0)</f>
        <v>1.9999999999999929</v>
      </c>
      <c r="L11277" s="14">
        <v>2.2999999999999998</v>
      </c>
      <c r="M11277" s="13" t="s">
        <v>55925</v>
      </c>
      <c r="N11277" s="1" t="s">
        <v>52676</v>
      </c>
      <c r="O11277" s="1">
        <v>20</v>
      </c>
      <c r="P11277" s="1" t="s">
        <v>170</v>
      </c>
      <c r="Q11277" s="4" t="s">
        <v>21</v>
      </c>
    </row>
    <row r="11278" spans="1:17" ht="22.5" x14ac:dyDescent="0.25">
      <c r="A11278" s="3">
        <v>3316</v>
      </c>
      <c r="B11278" s="1" t="s">
        <v>10335</v>
      </c>
      <c r="C11278" s="1" t="s">
        <v>15</v>
      </c>
      <c r="D11278" s="1" t="s">
        <v>228</v>
      </c>
      <c r="E11278" s="1">
        <v>42415433</v>
      </c>
      <c r="F11278" s="1" t="s">
        <v>10336</v>
      </c>
      <c r="G11278" s="1">
        <v>33429430</v>
      </c>
      <c r="H11278" s="1" t="s">
        <v>10337</v>
      </c>
      <c r="I11278" s="2">
        <v>45083</v>
      </c>
      <c r="J11278" s="15" t="str">
        <f>MID(Tabla1[[#This Row],[HORA]],1,5)</f>
        <v>13:05</v>
      </c>
      <c r="K11278" s="16">
        <f>IF(Tabla1[[#This Row],[FECHA]]=I11279,IF(J11279-J11278&gt;0,(J11279-J11278)*1440,0),0)</f>
        <v>5.9999999999999787</v>
      </c>
      <c r="L11278" s="14">
        <v>3.5</v>
      </c>
      <c r="M11278" s="13" t="s">
        <v>55839</v>
      </c>
      <c r="N11278" s="1" t="s">
        <v>10338</v>
      </c>
      <c r="O11278" s="1">
        <v>20</v>
      </c>
      <c r="P11278" s="1" t="s">
        <v>27</v>
      </c>
      <c r="Q11278" s="4" t="s">
        <v>21</v>
      </c>
    </row>
    <row r="11279" spans="1:17" ht="22.5" x14ac:dyDescent="0.25">
      <c r="A11279" s="3">
        <v>9416</v>
      </c>
      <c r="B11279" s="1" t="s">
        <v>29426</v>
      </c>
      <c r="C11279" s="1" t="s">
        <v>15</v>
      </c>
      <c r="D11279" s="1" t="s">
        <v>40</v>
      </c>
      <c r="E11279" s="1">
        <v>76480699</v>
      </c>
      <c r="F11279" s="1" t="s">
        <v>29427</v>
      </c>
      <c r="G11279" s="1">
        <v>2240532</v>
      </c>
      <c r="H11279" s="1" t="s">
        <v>29428</v>
      </c>
      <c r="I11279" s="2">
        <v>45083</v>
      </c>
      <c r="J11279" s="15" t="str">
        <f>MID(Tabla1[[#This Row],[HORA]],1,5)</f>
        <v>13:11</v>
      </c>
      <c r="K11279" s="16">
        <f>IF(Tabla1[[#This Row],[FECHA]]=I11280,IF(J11280-J11279&gt;0,(J11280-J11279)*1440,0),0)</f>
        <v>1.9999999999999929</v>
      </c>
      <c r="L11279" s="14">
        <v>5</v>
      </c>
      <c r="M11279" s="13" t="s">
        <v>55841</v>
      </c>
      <c r="N11279" s="1" t="s">
        <v>29429</v>
      </c>
      <c r="O11279" s="1">
        <v>10</v>
      </c>
      <c r="P11279" s="1" t="s">
        <v>170</v>
      </c>
      <c r="Q11279" s="4" t="s">
        <v>21</v>
      </c>
    </row>
    <row r="11280" spans="1:17" ht="22.5" x14ac:dyDescent="0.25">
      <c r="A11280" s="3">
        <v>3317</v>
      </c>
      <c r="B11280" s="1" t="s">
        <v>10339</v>
      </c>
      <c r="C11280" s="1" t="s">
        <v>15</v>
      </c>
      <c r="D11280" s="1" t="s">
        <v>40</v>
      </c>
      <c r="E11280" s="1">
        <v>44303250</v>
      </c>
      <c r="F11280" s="1" t="s">
        <v>10340</v>
      </c>
      <c r="G11280" s="1">
        <v>40404058</v>
      </c>
      <c r="H11280" s="1" t="s">
        <v>10341</v>
      </c>
      <c r="I11280" s="2">
        <v>45083</v>
      </c>
      <c r="J11280" s="15" t="str">
        <f>MID(Tabla1[[#This Row],[HORA]],1,5)</f>
        <v>13:13</v>
      </c>
      <c r="K11280" s="16">
        <f>IF(Tabla1[[#This Row],[FECHA]]=I11281,IF(J11281-J11280&gt;0,(J11281-J11280)*1440,0),0)</f>
        <v>2.9999999999999893</v>
      </c>
      <c r="L11280" s="14">
        <v>2.35</v>
      </c>
      <c r="M11280" s="13" t="s">
        <v>55932</v>
      </c>
      <c r="N11280" s="1" t="s">
        <v>583</v>
      </c>
      <c r="O11280" s="1">
        <v>10</v>
      </c>
      <c r="P11280" s="1" t="s">
        <v>27</v>
      </c>
      <c r="Q11280" s="4" t="s">
        <v>21</v>
      </c>
    </row>
    <row r="11281" spans="1:17" ht="22.5" x14ac:dyDescent="0.25">
      <c r="A11281" s="3">
        <v>9417</v>
      </c>
      <c r="B11281" s="1" t="s">
        <v>29430</v>
      </c>
      <c r="C11281" s="1" t="s">
        <v>15</v>
      </c>
      <c r="D11281" s="1" t="s">
        <v>61</v>
      </c>
      <c r="E11281" s="1">
        <v>72917086</v>
      </c>
      <c r="F11281" s="1" t="s">
        <v>28906</v>
      </c>
      <c r="G11281" s="1">
        <v>43484774</v>
      </c>
      <c r="H11281" s="1" t="s">
        <v>28907</v>
      </c>
      <c r="I11281" s="2">
        <v>45083</v>
      </c>
      <c r="J11281" s="15" t="str">
        <f>MID(Tabla1[[#This Row],[HORA]],1,5)</f>
        <v>13:16</v>
      </c>
      <c r="K11281" s="16">
        <f>IF(Tabla1[[#This Row],[FECHA]]=I11282,IF(J11282-J11281&gt;0,(J11282-J11281)*1440,0),0)</f>
        <v>2.9999999999999893</v>
      </c>
      <c r="L11281" s="14">
        <v>4.5</v>
      </c>
      <c r="M11281" s="13" t="s">
        <v>55934</v>
      </c>
      <c r="N11281" s="1" t="s">
        <v>29431</v>
      </c>
      <c r="O11281" s="1">
        <v>25</v>
      </c>
      <c r="P11281" s="1" t="s">
        <v>170</v>
      </c>
      <c r="Q11281" s="4" t="s">
        <v>21</v>
      </c>
    </row>
    <row r="11282" spans="1:17" ht="22.5" x14ac:dyDescent="0.25">
      <c r="A11282" s="3">
        <v>3318</v>
      </c>
      <c r="B11282" s="1" t="s">
        <v>10342</v>
      </c>
      <c r="C11282" s="1" t="s">
        <v>15</v>
      </c>
      <c r="D11282" s="1" t="s">
        <v>77</v>
      </c>
      <c r="E11282" s="1">
        <v>71208022</v>
      </c>
      <c r="F11282" s="1" t="s">
        <v>9050</v>
      </c>
      <c r="G11282" s="1">
        <v>72297217</v>
      </c>
      <c r="H11282" s="1" t="s">
        <v>509</v>
      </c>
      <c r="I11282" s="2">
        <v>45083</v>
      </c>
      <c r="J11282" s="15" t="str">
        <f>MID(Tabla1[[#This Row],[HORA]],1,5)</f>
        <v>13:19</v>
      </c>
      <c r="K11282" s="16">
        <f>IF(Tabla1[[#This Row],[FECHA]]=I11283,IF(J11283-J11282&gt;0,(J11283-J11282)*1440,0),0)</f>
        <v>0.99999999999999645</v>
      </c>
      <c r="L11282" s="14">
        <v>6.2</v>
      </c>
      <c r="M11282" s="13" t="s">
        <v>55937</v>
      </c>
      <c r="N11282" s="1" t="s">
        <v>10343</v>
      </c>
      <c r="O11282" s="1">
        <v>15</v>
      </c>
      <c r="P11282" s="1" t="s">
        <v>27</v>
      </c>
      <c r="Q11282" s="4" t="s">
        <v>21</v>
      </c>
    </row>
    <row r="11283" spans="1:17" ht="22.5" x14ac:dyDescent="0.25">
      <c r="A11283" s="3">
        <v>17515</v>
      </c>
      <c r="B11283" s="1" t="s">
        <v>52677</v>
      </c>
      <c r="C11283" s="1" t="s">
        <v>15</v>
      </c>
      <c r="D11283" s="1" t="s">
        <v>23</v>
      </c>
      <c r="E11283" s="1">
        <v>20603217617</v>
      </c>
      <c r="F11283" s="1" t="s">
        <v>48593</v>
      </c>
      <c r="G11283" s="1">
        <v>2240536</v>
      </c>
      <c r="H11283" s="1" t="s">
        <v>48594</v>
      </c>
      <c r="I11283" s="2">
        <v>45083</v>
      </c>
      <c r="J11283" s="15" t="str">
        <f>MID(Tabla1[[#This Row],[HORA]],1,5)</f>
        <v>13:20</v>
      </c>
      <c r="K11283" s="16">
        <f>IF(Tabla1[[#This Row],[FECHA]]=I11284,IF(J11284-J11283&gt;0,(J11284-J11283)*1440,0),0)</f>
        <v>2.9999999999999893</v>
      </c>
      <c r="L11283" s="14">
        <v>3.36</v>
      </c>
      <c r="M11283" s="13" t="s">
        <v>55938</v>
      </c>
      <c r="N11283" s="1" t="s">
        <v>52678</v>
      </c>
      <c r="O11283" s="1">
        <v>20</v>
      </c>
      <c r="P11283" s="1" t="s">
        <v>170</v>
      </c>
      <c r="Q11283" s="4" t="s">
        <v>21</v>
      </c>
    </row>
    <row r="11284" spans="1:17" ht="22.5" x14ac:dyDescent="0.25">
      <c r="A11284" s="3">
        <v>3319</v>
      </c>
      <c r="B11284" s="1" t="s">
        <v>10344</v>
      </c>
      <c r="C11284" s="1" t="s">
        <v>15</v>
      </c>
      <c r="D11284" s="1" t="s">
        <v>33</v>
      </c>
      <c r="E11284" s="1">
        <v>47120012</v>
      </c>
      <c r="F11284" s="1" t="s">
        <v>10345</v>
      </c>
      <c r="G11284" s="1">
        <v>48646755</v>
      </c>
      <c r="H11284" s="1" t="s">
        <v>10346</v>
      </c>
      <c r="I11284" s="2">
        <v>45083</v>
      </c>
      <c r="J11284" s="15" t="str">
        <f>MID(Tabla1[[#This Row],[HORA]],1,5)</f>
        <v>13:23</v>
      </c>
      <c r="K11284" s="16">
        <f>IF(Tabla1[[#This Row],[FECHA]]=I11285,IF(J11285-J11284&gt;0,(J11285-J11284)*1440,0),0)</f>
        <v>0</v>
      </c>
      <c r="L11284" s="14">
        <v>4.3</v>
      </c>
      <c r="M11284" s="13" t="s">
        <v>55940</v>
      </c>
      <c r="N11284" s="1" t="s">
        <v>10347</v>
      </c>
      <c r="O11284" s="1">
        <v>50</v>
      </c>
      <c r="P11284" s="1" t="s">
        <v>27</v>
      </c>
      <c r="Q11284" s="4" t="s">
        <v>21</v>
      </c>
    </row>
    <row r="11285" spans="1:17" ht="22.5" x14ac:dyDescent="0.25">
      <c r="A11285" s="3">
        <v>9418</v>
      </c>
      <c r="B11285" s="1" t="s">
        <v>29432</v>
      </c>
      <c r="C11285" s="1" t="s">
        <v>15</v>
      </c>
      <c r="D11285" s="1" t="s">
        <v>40</v>
      </c>
      <c r="E11285" s="1">
        <v>43944839</v>
      </c>
      <c r="F11285" s="1" t="s">
        <v>3049</v>
      </c>
      <c r="G11285" s="1">
        <v>2240539</v>
      </c>
      <c r="H11285" s="1" t="s">
        <v>8022</v>
      </c>
      <c r="I11285" s="2">
        <v>45083</v>
      </c>
      <c r="J11285" s="15" t="str">
        <f>MID(Tabla1[[#This Row],[HORA]],1,5)</f>
        <v>13:23</v>
      </c>
      <c r="K11285" s="16">
        <f>IF(Tabla1[[#This Row],[FECHA]]=I11286,IF(J11286-J11285&gt;0,(J11286-J11285)*1440,0),0)</f>
        <v>0.99999999999999645</v>
      </c>
      <c r="L11285" s="14">
        <v>4.54</v>
      </c>
      <c r="M11285" s="13" t="s">
        <v>55940</v>
      </c>
      <c r="N11285" s="1" t="s">
        <v>29433</v>
      </c>
      <c r="O11285" s="1">
        <v>25</v>
      </c>
      <c r="P11285" s="1" t="s">
        <v>170</v>
      </c>
      <c r="Q11285" s="4" t="s">
        <v>21</v>
      </c>
    </row>
    <row r="11286" spans="1:17" ht="22.5" x14ac:dyDescent="0.25">
      <c r="A11286" s="3">
        <v>9419</v>
      </c>
      <c r="B11286" s="1" t="s">
        <v>29434</v>
      </c>
      <c r="C11286" s="1" t="s">
        <v>15</v>
      </c>
      <c r="D11286" s="1" t="s">
        <v>33</v>
      </c>
      <c r="E11286" s="1">
        <v>43944839</v>
      </c>
      <c r="F11286" s="1" t="s">
        <v>3049</v>
      </c>
      <c r="G11286" s="1">
        <v>2240540</v>
      </c>
      <c r="H11286" s="1" t="s">
        <v>3053</v>
      </c>
      <c r="I11286" s="2">
        <v>45083</v>
      </c>
      <c r="J11286" s="15" t="str">
        <f>MID(Tabla1[[#This Row],[HORA]],1,5)</f>
        <v>13:24</v>
      </c>
      <c r="K11286" s="16">
        <f>IF(Tabla1[[#This Row],[FECHA]]=I11287,IF(J11287-J11286&gt;0,(J11287-J11286)*1440,0),0)</f>
        <v>0.99999999999999645</v>
      </c>
      <c r="L11286" s="14">
        <v>2.21</v>
      </c>
      <c r="M11286" s="13" t="s">
        <v>55844</v>
      </c>
      <c r="N11286" s="1" t="s">
        <v>29433</v>
      </c>
      <c r="O11286" s="1">
        <v>30</v>
      </c>
      <c r="P11286" s="1" t="s">
        <v>170</v>
      </c>
      <c r="Q11286" s="4" t="s">
        <v>21</v>
      </c>
    </row>
    <row r="11287" spans="1:17" ht="22.5" x14ac:dyDescent="0.25">
      <c r="A11287" s="3">
        <v>3320</v>
      </c>
      <c r="B11287" s="1" t="s">
        <v>10348</v>
      </c>
      <c r="C11287" s="1" t="s">
        <v>15</v>
      </c>
      <c r="D11287" s="1" t="s">
        <v>33</v>
      </c>
      <c r="E11287" s="1">
        <v>75089972</v>
      </c>
      <c r="F11287" s="1" t="s">
        <v>10349</v>
      </c>
      <c r="G11287" s="1">
        <v>71889298</v>
      </c>
      <c r="H11287" s="1" t="s">
        <v>10350</v>
      </c>
      <c r="I11287" s="2">
        <v>45083</v>
      </c>
      <c r="J11287" s="15" t="str">
        <f>MID(Tabla1[[#This Row],[HORA]],1,5)</f>
        <v>13:25</v>
      </c>
      <c r="K11287" s="16">
        <f>IF(Tabla1[[#This Row],[FECHA]]=I11288,IF(J11288-J11287&gt;0,(J11288-J11287)*1440,0),0)</f>
        <v>3.9999999999999858</v>
      </c>
      <c r="L11287" s="14">
        <v>3.45</v>
      </c>
      <c r="M11287" s="13" t="s">
        <v>55941</v>
      </c>
      <c r="N11287" s="1" t="s">
        <v>10351</v>
      </c>
      <c r="O11287" s="1">
        <v>10</v>
      </c>
      <c r="P11287" s="1" t="s">
        <v>27</v>
      </c>
      <c r="Q11287" s="4" t="s">
        <v>21</v>
      </c>
    </row>
    <row r="11288" spans="1:17" ht="22.5" x14ac:dyDescent="0.25">
      <c r="A11288" s="3">
        <v>9420</v>
      </c>
      <c r="B11288" s="1" t="s">
        <v>29435</v>
      </c>
      <c r="C11288" s="1" t="s">
        <v>15</v>
      </c>
      <c r="D11288" s="1" t="s">
        <v>40</v>
      </c>
      <c r="E11288" s="1">
        <v>76318235</v>
      </c>
      <c r="F11288" s="1" t="s">
        <v>29436</v>
      </c>
      <c r="G11288" s="1">
        <v>2240542</v>
      </c>
      <c r="H11288" s="1" t="s">
        <v>29437</v>
      </c>
      <c r="I11288" s="2">
        <v>45083</v>
      </c>
      <c r="J11288" s="15" t="str">
        <f>MID(Tabla1[[#This Row],[HORA]],1,5)</f>
        <v>13:29</v>
      </c>
      <c r="K11288" s="16">
        <f>IF(Tabla1[[#This Row],[FECHA]]=I11289,IF(J11289-J11288&gt;0,(J11289-J11288)*1440,0),0)</f>
        <v>3.9999999999999858</v>
      </c>
      <c r="L11288" s="14">
        <v>3.14</v>
      </c>
      <c r="M11288" s="13" t="s">
        <v>55944</v>
      </c>
      <c r="N11288" s="1" t="s">
        <v>29438</v>
      </c>
      <c r="O11288" s="1">
        <v>20</v>
      </c>
      <c r="P11288" s="1" t="s">
        <v>170</v>
      </c>
      <c r="Q11288" s="4" t="s">
        <v>21</v>
      </c>
    </row>
    <row r="11289" spans="1:17" ht="22.5" x14ac:dyDescent="0.25">
      <c r="A11289" s="3">
        <v>9421</v>
      </c>
      <c r="B11289" s="1" t="s">
        <v>29439</v>
      </c>
      <c r="C11289" s="1" t="s">
        <v>15</v>
      </c>
      <c r="D11289" s="1" t="s">
        <v>77</v>
      </c>
      <c r="E11289" s="1">
        <v>75492646</v>
      </c>
      <c r="F11289" s="1" t="s">
        <v>24561</v>
      </c>
      <c r="G11289" s="1">
        <v>75407922</v>
      </c>
      <c r="H11289" s="1" t="s">
        <v>29440</v>
      </c>
      <c r="I11289" s="2">
        <v>45083</v>
      </c>
      <c r="J11289" s="15" t="str">
        <f>MID(Tabla1[[#This Row],[HORA]],1,5)</f>
        <v>13:33</v>
      </c>
      <c r="K11289" s="16">
        <f>IF(Tabla1[[#This Row],[FECHA]]=I11290,IF(J11290-J11289&gt;0,(J11290-J11289)*1440,0),0)</f>
        <v>2.9999999999999893</v>
      </c>
      <c r="L11289" s="14">
        <v>4.5199999999999996</v>
      </c>
      <c r="M11289" s="13" t="s">
        <v>55847</v>
      </c>
      <c r="N11289" s="1" t="s">
        <v>29441</v>
      </c>
      <c r="O11289" s="1">
        <v>12</v>
      </c>
      <c r="P11289" s="1" t="s">
        <v>170</v>
      </c>
      <c r="Q11289" s="4" t="s">
        <v>21</v>
      </c>
    </row>
    <row r="11290" spans="1:17" ht="22.5" x14ac:dyDescent="0.25">
      <c r="A11290" s="3">
        <v>9422</v>
      </c>
      <c r="B11290" s="1" t="s">
        <v>29442</v>
      </c>
      <c r="C11290" s="1" t="s">
        <v>15</v>
      </c>
      <c r="D11290" s="1" t="s">
        <v>40</v>
      </c>
      <c r="E11290" s="1">
        <v>41393538</v>
      </c>
      <c r="F11290" s="1" t="s">
        <v>29443</v>
      </c>
      <c r="G11290" s="1">
        <v>2240544</v>
      </c>
      <c r="H11290" s="1" t="s">
        <v>27386</v>
      </c>
      <c r="I11290" s="2">
        <v>45083</v>
      </c>
      <c r="J11290" s="15" t="str">
        <f>MID(Tabla1[[#This Row],[HORA]],1,5)</f>
        <v>13:36</v>
      </c>
      <c r="K11290" s="16">
        <f>IF(Tabla1[[#This Row],[FECHA]]=I11291,IF(J11291-J11290&gt;0,(J11291-J11290)*1440,0),0)</f>
        <v>0.99999999999999645</v>
      </c>
      <c r="L11290" s="14">
        <v>4.46</v>
      </c>
      <c r="M11290" s="13" t="s">
        <v>55949</v>
      </c>
      <c r="N11290" s="1" t="s">
        <v>17237</v>
      </c>
      <c r="O11290" s="1">
        <v>30</v>
      </c>
      <c r="P11290" s="1" t="s">
        <v>170</v>
      </c>
      <c r="Q11290" s="4" t="s">
        <v>21</v>
      </c>
    </row>
    <row r="11291" spans="1:17" ht="22.5" x14ac:dyDescent="0.25">
      <c r="A11291" s="3">
        <v>3321</v>
      </c>
      <c r="B11291" s="1" t="s">
        <v>10352</v>
      </c>
      <c r="C11291" s="1" t="s">
        <v>15</v>
      </c>
      <c r="D11291" s="1" t="s">
        <v>40</v>
      </c>
      <c r="E11291" s="1">
        <v>17428479</v>
      </c>
      <c r="F11291" s="1" t="s">
        <v>8625</v>
      </c>
      <c r="G11291" s="1">
        <v>2240545</v>
      </c>
      <c r="H11291" s="1" t="s">
        <v>2097</v>
      </c>
      <c r="I11291" s="2">
        <v>45083</v>
      </c>
      <c r="J11291" s="15" t="str">
        <f>MID(Tabla1[[#This Row],[HORA]],1,5)</f>
        <v>13:37</v>
      </c>
      <c r="K11291" s="16">
        <f>IF(Tabla1[[#This Row],[FECHA]]=I11292,IF(J11292-J11291&gt;0,(J11292-J11291)*1440,0),0)</f>
        <v>5.9999999999999787</v>
      </c>
      <c r="L11291" s="14">
        <v>4.3600000000000003</v>
      </c>
      <c r="M11291" s="13" t="s">
        <v>55848</v>
      </c>
      <c r="N11291" s="1" t="s">
        <v>8627</v>
      </c>
      <c r="O11291" s="1">
        <v>20</v>
      </c>
      <c r="P11291" s="1" t="s">
        <v>27</v>
      </c>
      <c r="Q11291" s="4" t="s">
        <v>21</v>
      </c>
    </row>
    <row r="11292" spans="1:17" ht="22.5" x14ac:dyDescent="0.25">
      <c r="A11292" s="3">
        <v>3322</v>
      </c>
      <c r="B11292" s="1" t="s">
        <v>10353</v>
      </c>
      <c r="C11292" s="1" t="s">
        <v>15</v>
      </c>
      <c r="D11292" s="1" t="s">
        <v>161</v>
      </c>
      <c r="E11292" s="1">
        <v>16483757</v>
      </c>
      <c r="F11292" s="1" t="s">
        <v>7583</v>
      </c>
      <c r="G11292" s="1">
        <v>2240547</v>
      </c>
      <c r="H11292" s="1" t="s">
        <v>7584</v>
      </c>
      <c r="I11292" s="2">
        <v>45083</v>
      </c>
      <c r="J11292" s="15" t="str">
        <f>MID(Tabla1[[#This Row],[HORA]],1,5)</f>
        <v>13:43</v>
      </c>
      <c r="K11292" s="16">
        <f>IF(Tabla1[[#This Row],[FECHA]]=I11293,IF(J11293-J11292&gt;0,(J11293-J11292)*1440,0),0)</f>
        <v>1.9999999999999929</v>
      </c>
      <c r="L11292" s="14">
        <v>2.0699999999999998</v>
      </c>
      <c r="M11292" s="13" t="s">
        <v>55954</v>
      </c>
      <c r="N11292" s="1" t="s">
        <v>9104</v>
      </c>
      <c r="O11292" s="1">
        <v>10</v>
      </c>
      <c r="P11292" s="1" t="s">
        <v>27</v>
      </c>
      <c r="Q11292" s="4" t="s">
        <v>21</v>
      </c>
    </row>
    <row r="11293" spans="1:17" ht="22.5" x14ac:dyDescent="0.25">
      <c r="A11293" s="3">
        <v>9423</v>
      </c>
      <c r="B11293" s="1" t="s">
        <v>29444</v>
      </c>
      <c r="C11293" s="1" t="s">
        <v>15</v>
      </c>
      <c r="D11293" s="1" t="s">
        <v>1017</v>
      </c>
      <c r="E11293" s="1">
        <v>70056257</v>
      </c>
      <c r="F11293" s="1" t="s">
        <v>29445</v>
      </c>
      <c r="G11293" s="1">
        <v>2240548</v>
      </c>
      <c r="H11293" s="1" t="s">
        <v>29446</v>
      </c>
      <c r="I11293" s="2">
        <v>45083</v>
      </c>
      <c r="J11293" s="15" t="str">
        <f>MID(Tabla1[[#This Row],[HORA]],1,5)</f>
        <v>13:45</v>
      </c>
      <c r="K11293" s="16">
        <f>IF(Tabla1[[#This Row],[FECHA]]=I11294,IF(J11294-J11293&gt;0,(J11294-J11293)*1440,0),0)</f>
        <v>3.0000000000001492</v>
      </c>
      <c r="L11293" s="14">
        <v>3.36</v>
      </c>
      <c r="M11293" s="13" t="s">
        <v>55956</v>
      </c>
      <c r="N11293" s="1" t="s">
        <v>29447</v>
      </c>
      <c r="O11293" s="1">
        <v>20</v>
      </c>
      <c r="P11293" s="1" t="s">
        <v>170</v>
      </c>
      <c r="Q11293" s="4" t="s">
        <v>21</v>
      </c>
    </row>
    <row r="11294" spans="1:17" ht="22.5" x14ac:dyDescent="0.25">
      <c r="A11294" s="3">
        <v>3323</v>
      </c>
      <c r="B11294" s="1" t="s">
        <v>10354</v>
      </c>
      <c r="C11294" s="1" t="s">
        <v>15</v>
      </c>
      <c r="D11294" s="1" t="s">
        <v>82</v>
      </c>
      <c r="E11294" s="1">
        <v>48271750</v>
      </c>
      <c r="F11294" s="1" t="s">
        <v>10355</v>
      </c>
      <c r="G11294" s="1">
        <v>247911</v>
      </c>
      <c r="H11294" s="1" t="s">
        <v>10356</v>
      </c>
      <c r="I11294" s="2">
        <v>45083</v>
      </c>
      <c r="J11294" s="15" t="str">
        <f>MID(Tabla1[[#This Row],[HORA]],1,5)</f>
        <v>13:48</v>
      </c>
      <c r="K11294" s="16">
        <f>IF(Tabla1[[#This Row],[FECHA]]=I11295,IF(J11295-J11294&gt;0,(J11295-J11294)*1440,0),0)</f>
        <v>0</v>
      </c>
      <c r="L11294" s="14">
        <v>2.37</v>
      </c>
      <c r="M11294" s="13" t="s">
        <v>55959</v>
      </c>
      <c r="N11294" s="1" t="s">
        <v>10357</v>
      </c>
      <c r="O11294" s="1">
        <v>30</v>
      </c>
      <c r="P11294" s="1" t="s">
        <v>27</v>
      </c>
      <c r="Q11294" s="4" t="s">
        <v>21</v>
      </c>
    </row>
    <row r="11295" spans="1:17" ht="22.5" x14ac:dyDescent="0.25">
      <c r="A11295" s="3">
        <v>9424</v>
      </c>
      <c r="B11295" s="1" t="s">
        <v>29448</v>
      </c>
      <c r="C11295" s="1" t="s">
        <v>15</v>
      </c>
      <c r="D11295" s="1" t="s">
        <v>172</v>
      </c>
      <c r="E11295" s="1">
        <v>16675392</v>
      </c>
      <c r="F11295" s="1" t="s">
        <v>29449</v>
      </c>
      <c r="G11295" s="1">
        <v>2240550</v>
      </c>
      <c r="H11295" s="1" t="s">
        <v>29450</v>
      </c>
      <c r="I11295" s="2">
        <v>45083</v>
      </c>
      <c r="J11295" s="15" t="str">
        <f>MID(Tabla1[[#This Row],[HORA]],1,5)</f>
        <v>13:48</v>
      </c>
      <c r="K11295" s="16">
        <f>IF(Tabla1[[#This Row],[FECHA]]=I11296,IF(J11296-J11295&gt;0,(J11296-J11295)*1440,0),0)</f>
        <v>1.9999999999999929</v>
      </c>
      <c r="L11295" s="14">
        <v>5.38</v>
      </c>
      <c r="M11295" s="13" t="s">
        <v>55959</v>
      </c>
      <c r="N11295" s="1" t="s">
        <v>29451</v>
      </c>
      <c r="O11295" s="1">
        <v>30</v>
      </c>
      <c r="P11295" s="1" t="s">
        <v>170</v>
      </c>
      <c r="Q11295" s="4" t="s">
        <v>21</v>
      </c>
    </row>
    <row r="11296" spans="1:17" ht="22.5" x14ac:dyDescent="0.25">
      <c r="A11296" s="3">
        <v>3324</v>
      </c>
      <c r="B11296" s="1" t="s">
        <v>10358</v>
      </c>
      <c r="C11296" s="1" t="s">
        <v>15</v>
      </c>
      <c r="D11296" s="1" t="s">
        <v>82</v>
      </c>
      <c r="E11296" s="1">
        <v>48271750</v>
      </c>
      <c r="F11296" s="1" t="s">
        <v>10355</v>
      </c>
      <c r="G11296" s="1">
        <v>2240551</v>
      </c>
      <c r="H11296" s="1" t="s">
        <v>10359</v>
      </c>
      <c r="I11296" s="2">
        <v>45083</v>
      </c>
      <c r="J11296" s="15" t="str">
        <f>MID(Tabla1[[#This Row],[HORA]],1,5)</f>
        <v>13:50</v>
      </c>
      <c r="K11296" s="16">
        <f>IF(Tabla1[[#This Row],[FECHA]]=I11297,IF(J11297-J11296&gt;0,(J11297-J11296)*1440,0),0)</f>
        <v>5.9999999999999787</v>
      </c>
      <c r="L11296" s="14">
        <v>7.44</v>
      </c>
      <c r="M11296" s="13" t="s">
        <v>55961</v>
      </c>
      <c r="N11296" s="1" t="s">
        <v>10357</v>
      </c>
      <c r="O11296" s="1">
        <v>30</v>
      </c>
      <c r="P11296" s="1" t="s">
        <v>27</v>
      </c>
      <c r="Q11296" s="4" t="s">
        <v>21</v>
      </c>
    </row>
    <row r="11297" spans="1:17" ht="22.5" x14ac:dyDescent="0.25">
      <c r="A11297" s="3">
        <v>14343</v>
      </c>
      <c r="B11297" s="1" t="s">
        <v>44024</v>
      </c>
      <c r="C11297" s="1" t="s">
        <v>15</v>
      </c>
      <c r="D11297" s="1" t="s">
        <v>119</v>
      </c>
      <c r="E11297" s="1">
        <v>80254597</v>
      </c>
      <c r="F11297" s="1" t="s">
        <v>44025</v>
      </c>
      <c r="G11297" s="1">
        <v>16708277</v>
      </c>
      <c r="H11297" s="1" t="s">
        <v>44026</v>
      </c>
      <c r="I11297" s="2">
        <v>45083</v>
      </c>
      <c r="J11297" s="15" t="str">
        <f>MID(Tabla1[[#This Row],[HORA]],1,5)</f>
        <v>13:56</v>
      </c>
      <c r="K11297" s="16">
        <f>IF(Tabla1[[#This Row],[FECHA]]=I11298,IF(J11298-J11297&gt;0,(J11298-J11297)*1440,0),0)</f>
        <v>4.9999999999999822</v>
      </c>
      <c r="L11297" s="14">
        <v>3.31</v>
      </c>
      <c r="M11297" s="13" t="s">
        <v>55967</v>
      </c>
      <c r="N11297" s="1" t="s">
        <v>44027</v>
      </c>
      <c r="O11297" s="1">
        <v>25</v>
      </c>
      <c r="P11297" s="1" t="s">
        <v>413</v>
      </c>
      <c r="Q11297" s="4" t="s">
        <v>21</v>
      </c>
    </row>
    <row r="11298" spans="1:17" ht="22.5" x14ac:dyDescent="0.25">
      <c r="A11298" s="3">
        <v>9425</v>
      </c>
      <c r="B11298" s="1" t="s">
        <v>29452</v>
      </c>
      <c r="C11298" s="1" t="s">
        <v>15</v>
      </c>
      <c r="D11298" s="1" t="s">
        <v>40</v>
      </c>
      <c r="E11298" s="1">
        <v>40324200</v>
      </c>
      <c r="F11298" s="1" t="s">
        <v>29453</v>
      </c>
      <c r="G11298" s="1">
        <v>2240553</v>
      </c>
      <c r="H11298" s="1" t="s">
        <v>29454</v>
      </c>
      <c r="I11298" s="2">
        <v>45083</v>
      </c>
      <c r="J11298" s="15" t="str">
        <f>MID(Tabla1[[#This Row],[HORA]],1,5)</f>
        <v>14:01</v>
      </c>
      <c r="K11298" s="16">
        <f>IF(Tabla1[[#This Row],[FECHA]]=I11299,IF(J11299-J11298&gt;0,(J11299-J11298)*1440,0),0)</f>
        <v>3.9999999999999858</v>
      </c>
      <c r="L11298" s="14">
        <v>3.12</v>
      </c>
      <c r="M11298" s="13" t="s">
        <v>55972</v>
      </c>
      <c r="N11298" s="1" t="s">
        <v>29455</v>
      </c>
      <c r="O11298" s="1">
        <v>15</v>
      </c>
      <c r="P11298" s="1" t="s">
        <v>45</v>
      </c>
      <c r="Q11298" s="4" t="s">
        <v>21</v>
      </c>
    </row>
    <row r="11299" spans="1:17" ht="22.5" x14ac:dyDescent="0.25">
      <c r="A11299" s="3">
        <v>9426</v>
      </c>
      <c r="B11299" s="1" t="s">
        <v>29456</v>
      </c>
      <c r="C11299" s="1" t="s">
        <v>15</v>
      </c>
      <c r="D11299" s="1" t="s">
        <v>82</v>
      </c>
      <c r="E11299" s="1">
        <v>16737675</v>
      </c>
      <c r="F11299" s="1" t="s">
        <v>29457</v>
      </c>
      <c r="G11299" s="1">
        <v>2240554</v>
      </c>
      <c r="H11299" s="1" t="s">
        <v>29458</v>
      </c>
      <c r="I11299" s="2">
        <v>45083</v>
      </c>
      <c r="J11299" s="15" t="str">
        <f>MID(Tabla1[[#This Row],[HORA]],1,5)</f>
        <v>14:05</v>
      </c>
      <c r="K11299" s="16">
        <f>IF(Tabla1[[#This Row],[FECHA]]=I11300,IF(J11300-J11299&gt;0,(J11300-J11299)*1440,0),0)</f>
        <v>0.99999999999999645</v>
      </c>
      <c r="L11299" s="14">
        <v>5.21</v>
      </c>
      <c r="M11299" s="13" t="s">
        <v>55976</v>
      </c>
      <c r="N11299" s="1" t="s">
        <v>29459</v>
      </c>
      <c r="O11299" s="1">
        <v>15</v>
      </c>
      <c r="P11299" s="1" t="s">
        <v>45</v>
      </c>
      <c r="Q11299" s="4" t="s">
        <v>21</v>
      </c>
    </row>
    <row r="11300" spans="1:17" ht="22.5" x14ac:dyDescent="0.25">
      <c r="A11300" s="3">
        <v>14344</v>
      </c>
      <c r="B11300" s="1" t="s">
        <v>44028</v>
      </c>
      <c r="C11300" s="1" t="s">
        <v>15</v>
      </c>
      <c r="D11300" s="1" t="s">
        <v>40</v>
      </c>
      <c r="E11300" s="1">
        <v>44192818</v>
      </c>
      <c r="F11300" s="1" t="s">
        <v>44029</v>
      </c>
      <c r="G11300" s="1">
        <v>47001859</v>
      </c>
      <c r="H11300" s="1" t="s">
        <v>44030</v>
      </c>
      <c r="I11300" s="2">
        <v>45083</v>
      </c>
      <c r="J11300" s="15" t="str">
        <f>MID(Tabla1[[#This Row],[HORA]],1,5)</f>
        <v>14:06</v>
      </c>
      <c r="K11300" s="16">
        <f>IF(Tabla1[[#This Row],[FECHA]]=I11301,IF(J11301-J11300&gt;0,(J11301-J11300)*1440,0),0)</f>
        <v>0.99999999999999645</v>
      </c>
      <c r="L11300" s="14">
        <v>2.5499999999999998</v>
      </c>
      <c r="M11300" s="13" t="s">
        <v>55977</v>
      </c>
      <c r="N11300" s="1" t="s">
        <v>44031</v>
      </c>
      <c r="O11300" s="1">
        <v>15</v>
      </c>
      <c r="P11300" s="1" t="s">
        <v>413</v>
      </c>
      <c r="Q11300" s="4" t="s">
        <v>21</v>
      </c>
    </row>
    <row r="11301" spans="1:17" ht="22.5" x14ac:dyDescent="0.25">
      <c r="A11301" s="3">
        <v>17516</v>
      </c>
      <c r="B11301" s="1" t="s">
        <v>52679</v>
      </c>
      <c r="C11301" s="1" t="s">
        <v>15</v>
      </c>
      <c r="D11301" s="1" t="s">
        <v>40</v>
      </c>
      <c r="E11301" s="1">
        <v>20603208081</v>
      </c>
      <c r="F11301" s="1" t="s">
        <v>52680</v>
      </c>
      <c r="G11301" s="1">
        <v>47081471</v>
      </c>
      <c r="H11301" s="1" t="s">
        <v>52681</v>
      </c>
      <c r="I11301" s="2">
        <v>45083</v>
      </c>
      <c r="J11301" s="15" t="str">
        <f>MID(Tabla1[[#This Row],[HORA]],1,5)</f>
        <v>14:07</v>
      </c>
      <c r="K11301" s="16">
        <f>IF(Tabla1[[#This Row],[FECHA]]=I11302,IF(J11302-J11301&gt;0,(J11302-J11301)*1440,0),0)</f>
        <v>0.99999999999999645</v>
      </c>
      <c r="L11301" s="14">
        <v>4.28</v>
      </c>
      <c r="M11301" s="13" t="s">
        <v>55978</v>
      </c>
      <c r="N11301" s="1" t="s">
        <v>52682</v>
      </c>
      <c r="O11301" s="1">
        <v>15</v>
      </c>
      <c r="P11301" s="1" t="s">
        <v>45</v>
      </c>
      <c r="Q11301" s="4" t="s">
        <v>21</v>
      </c>
    </row>
    <row r="11302" spans="1:17" ht="22.5" x14ac:dyDescent="0.25">
      <c r="A11302" s="3">
        <v>3325</v>
      </c>
      <c r="B11302" s="1" t="s">
        <v>10360</v>
      </c>
      <c r="C11302" s="1" t="s">
        <v>15</v>
      </c>
      <c r="D11302" s="1" t="s">
        <v>228</v>
      </c>
      <c r="E11302" s="1">
        <v>16598672</v>
      </c>
      <c r="F11302" s="1" t="s">
        <v>10361</v>
      </c>
      <c r="G11302" s="1">
        <v>2240556</v>
      </c>
      <c r="H11302" s="1" t="s">
        <v>10362</v>
      </c>
      <c r="I11302" s="2">
        <v>45083</v>
      </c>
      <c r="J11302" s="15" t="str">
        <f>MID(Tabla1[[#This Row],[HORA]],1,5)</f>
        <v>14:08</v>
      </c>
      <c r="K11302" s="16">
        <f>IF(Tabla1[[#This Row],[FECHA]]=I11303,IF(J11303-J11302&gt;0,(J11303-J11302)*1440,0),0)</f>
        <v>0.99999999999999645</v>
      </c>
      <c r="L11302" s="14">
        <v>6.14</v>
      </c>
      <c r="M11302" s="13" t="s">
        <v>55979</v>
      </c>
      <c r="N11302" s="1" t="s">
        <v>10363</v>
      </c>
      <c r="O11302" s="1">
        <v>13</v>
      </c>
      <c r="P11302" s="1" t="s">
        <v>818</v>
      </c>
      <c r="Q11302" s="4" t="s">
        <v>21</v>
      </c>
    </row>
    <row r="11303" spans="1:17" ht="22.5" x14ac:dyDescent="0.25">
      <c r="A11303" s="3">
        <v>14345</v>
      </c>
      <c r="B11303" s="1" t="s">
        <v>44032</v>
      </c>
      <c r="C11303" s="1" t="s">
        <v>15</v>
      </c>
      <c r="D11303" s="1" t="s">
        <v>23</v>
      </c>
      <c r="E11303" s="1">
        <v>72390255</v>
      </c>
      <c r="F11303" s="1" t="s">
        <v>44033</v>
      </c>
      <c r="G11303" s="1">
        <v>27740156</v>
      </c>
      <c r="H11303" s="1" t="s">
        <v>44034</v>
      </c>
      <c r="I11303" s="2">
        <v>45083</v>
      </c>
      <c r="J11303" s="15" t="str">
        <f>MID(Tabla1[[#This Row],[HORA]],1,5)</f>
        <v>14:09</v>
      </c>
      <c r="K11303" s="16">
        <f>IF(Tabla1[[#This Row],[FECHA]]=I11304,IF(J11304-J11303&gt;0,(J11304-J11303)*1440,0),0)</f>
        <v>1.9999999999999929</v>
      </c>
      <c r="L11303" s="14">
        <v>3.44</v>
      </c>
      <c r="M11303" s="13" t="s">
        <v>55980</v>
      </c>
      <c r="N11303" s="1" t="s">
        <v>9121</v>
      </c>
      <c r="O11303" s="1">
        <v>5</v>
      </c>
      <c r="P11303" s="1" t="s">
        <v>413</v>
      </c>
      <c r="Q11303" s="4" t="s">
        <v>21</v>
      </c>
    </row>
    <row r="11304" spans="1:17" ht="22.5" x14ac:dyDescent="0.25">
      <c r="A11304" s="3">
        <v>3326</v>
      </c>
      <c r="B11304" s="1" t="s">
        <v>10364</v>
      </c>
      <c r="C11304" s="1" t="s">
        <v>15</v>
      </c>
      <c r="D11304" s="1" t="s">
        <v>40</v>
      </c>
      <c r="E11304" s="1">
        <v>73183081</v>
      </c>
      <c r="F11304" s="1" t="s">
        <v>10365</v>
      </c>
      <c r="G11304" s="1">
        <v>16662993</v>
      </c>
      <c r="H11304" s="1" t="s">
        <v>10366</v>
      </c>
      <c r="I11304" s="2">
        <v>45083</v>
      </c>
      <c r="J11304" s="15" t="str">
        <f>MID(Tabla1[[#This Row],[HORA]],1,5)</f>
        <v>14:11</v>
      </c>
      <c r="K11304" s="16">
        <f>IF(Tabla1[[#This Row],[FECHA]]=I11305,IF(J11305-J11304&gt;0,(J11305-J11304)*1440,0),0)</f>
        <v>8.999999999999968</v>
      </c>
      <c r="L11304" s="14">
        <v>4.0999999999999996</v>
      </c>
      <c r="M11304" s="13" t="s">
        <v>55981</v>
      </c>
      <c r="N11304" s="1" t="s">
        <v>10367</v>
      </c>
      <c r="O11304" s="1">
        <v>25</v>
      </c>
      <c r="P11304" s="1" t="s">
        <v>818</v>
      </c>
      <c r="Q11304" s="4" t="s">
        <v>21</v>
      </c>
    </row>
    <row r="11305" spans="1:17" ht="22.5" x14ac:dyDescent="0.25">
      <c r="A11305" s="3">
        <v>3327</v>
      </c>
      <c r="B11305" s="1" t="s">
        <v>10368</v>
      </c>
      <c r="C11305" s="1" t="s">
        <v>15</v>
      </c>
      <c r="D11305" s="1" t="s">
        <v>33</v>
      </c>
      <c r="E11305" s="1">
        <v>16701428</v>
      </c>
      <c r="F11305" s="1" t="s">
        <v>10369</v>
      </c>
      <c r="G11305" s="1">
        <v>2240561</v>
      </c>
      <c r="H11305" s="1" t="s">
        <v>6422</v>
      </c>
      <c r="I11305" s="2">
        <v>45083</v>
      </c>
      <c r="J11305" s="15" t="str">
        <f>MID(Tabla1[[#This Row],[HORA]],1,5)</f>
        <v>14:20</v>
      </c>
      <c r="K11305" s="16">
        <f>IF(Tabla1[[#This Row],[FECHA]]=I11306,IF(J11306-J11305&gt;0,(J11306-J11305)*1440,0),0)</f>
        <v>2.9999999999999893</v>
      </c>
      <c r="L11305" s="14">
        <v>4.04</v>
      </c>
      <c r="M11305" s="13" t="s">
        <v>55987</v>
      </c>
      <c r="N11305" s="1" t="s">
        <v>10370</v>
      </c>
      <c r="O11305" s="1">
        <v>10</v>
      </c>
      <c r="P11305" s="1" t="s">
        <v>818</v>
      </c>
      <c r="Q11305" s="4" t="s">
        <v>21</v>
      </c>
    </row>
    <row r="11306" spans="1:17" ht="22.5" x14ac:dyDescent="0.25">
      <c r="A11306" s="3">
        <v>14346</v>
      </c>
      <c r="B11306" s="1" t="s">
        <v>44035</v>
      </c>
      <c r="C11306" s="1" t="s">
        <v>15</v>
      </c>
      <c r="D11306" s="1" t="s">
        <v>23</v>
      </c>
      <c r="E11306" s="1">
        <v>73880880</v>
      </c>
      <c r="F11306" s="1" t="s">
        <v>44036</v>
      </c>
      <c r="G11306" s="1">
        <v>2240562</v>
      </c>
      <c r="H11306" s="1" t="s">
        <v>44037</v>
      </c>
      <c r="I11306" s="2">
        <v>45083</v>
      </c>
      <c r="J11306" s="15" t="str">
        <f>MID(Tabla1[[#This Row],[HORA]],1,5)</f>
        <v>14:23</v>
      </c>
      <c r="K11306" s="16">
        <f>IF(Tabla1[[#This Row],[FECHA]]=I11307,IF(J11307-J11306&gt;0,(J11307-J11306)*1440,0),0)</f>
        <v>1.9999999999999929</v>
      </c>
      <c r="L11306" s="14">
        <v>2.14</v>
      </c>
      <c r="M11306" s="13" t="s">
        <v>55854</v>
      </c>
      <c r="N11306" s="1" t="s">
        <v>5313</v>
      </c>
      <c r="O11306" s="1">
        <v>10</v>
      </c>
      <c r="P11306" s="1" t="s">
        <v>413</v>
      </c>
      <c r="Q11306" s="4" t="s">
        <v>21</v>
      </c>
    </row>
    <row r="11307" spans="1:17" ht="22.5" x14ac:dyDescent="0.25">
      <c r="A11307" s="3">
        <v>18537</v>
      </c>
      <c r="B11307" s="1" t="s">
        <v>55204</v>
      </c>
      <c r="C11307" s="1" t="s">
        <v>15</v>
      </c>
      <c r="D11307" s="1" t="s">
        <v>71</v>
      </c>
      <c r="E11307" s="1">
        <v>20479467863</v>
      </c>
      <c r="F11307" s="1" t="s">
        <v>53326</v>
      </c>
      <c r="G11307" s="1">
        <v>2240564</v>
      </c>
      <c r="H11307" s="1" t="s">
        <v>55205</v>
      </c>
      <c r="I11307" s="2">
        <v>45083</v>
      </c>
      <c r="J11307" s="15" t="str">
        <f>MID(Tabla1[[#This Row],[HORA]],1,5)</f>
        <v>14:25</v>
      </c>
      <c r="K11307" s="16">
        <f>IF(Tabla1[[#This Row],[FECHA]]=I11308,IF(J11308-J11307&gt;0,(J11308-J11307)*1440,0),0)</f>
        <v>1.9999999999999929</v>
      </c>
      <c r="L11307" s="14">
        <v>3.15</v>
      </c>
      <c r="M11307" s="13" t="s">
        <v>55855</v>
      </c>
      <c r="N11307" s="1" t="s">
        <v>55206</v>
      </c>
      <c r="O11307" s="1">
        <v>90</v>
      </c>
      <c r="P11307" s="1" t="s">
        <v>413</v>
      </c>
      <c r="Q11307" s="4" t="s">
        <v>21</v>
      </c>
    </row>
    <row r="11308" spans="1:17" ht="22.5" x14ac:dyDescent="0.25">
      <c r="A11308" s="3">
        <v>14347</v>
      </c>
      <c r="B11308" s="1" t="s">
        <v>44038</v>
      </c>
      <c r="C11308" s="1" t="s">
        <v>15</v>
      </c>
      <c r="D11308" s="1" t="s">
        <v>40</v>
      </c>
      <c r="E11308" s="1">
        <v>42914478</v>
      </c>
      <c r="F11308" s="1" t="s">
        <v>26579</v>
      </c>
      <c r="G11308" s="1">
        <v>2240565</v>
      </c>
      <c r="H11308" s="1" t="s">
        <v>44039</v>
      </c>
      <c r="I11308" s="2">
        <v>45083</v>
      </c>
      <c r="J11308" s="15" t="str">
        <f>MID(Tabla1[[#This Row],[HORA]],1,5)</f>
        <v>14:27</v>
      </c>
      <c r="K11308" s="16">
        <f>IF(Tabla1[[#This Row],[FECHA]]=I11309,IF(J11309-J11308&gt;0,(J11309-J11308)*1440,0),0)</f>
        <v>4.9999999999999822</v>
      </c>
      <c r="L11308" s="14">
        <v>4.5199999999999996</v>
      </c>
      <c r="M11308" s="13" t="s">
        <v>55857</v>
      </c>
      <c r="N11308" s="1" t="s">
        <v>22651</v>
      </c>
      <c r="O11308" s="1">
        <v>10</v>
      </c>
      <c r="P11308" s="1" t="s">
        <v>413</v>
      </c>
      <c r="Q11308" s="4" t="s">
        <v>21</v>
      </c>
    </row>
    <row r="11309" spans="1:17" ht="22.5" x14ac:dyDescent="0.25">
      <c r="A11309" s="3">
        <v>9427</v>
      </c>
      <c r="B11309" s="1" t="s">
        <v>29460</v>
      </c>
      <c r="C11309" s="1" t="s">
        <v>15</v>
      </c>
      <c r="D11309" s="1" t="s">
        <v>40</v>
      </c>
      <c r="E11309" s="1">
        <v>27409720</v>
      </c>
      <c r="F11309" s="1" t="s">
        <v>29461</v>
      </c>
      <c r="G11309" s="1">
        <v>42303438</v>
      </c>
      <c r="H11309" s="1" t="s">
        <v>29462</v>
      </c>
      <c r="I11309" s="2">
        <v>45083</v>
      </c>
      <c r="J11309" s="15" t="str">
        <f>MID(Tabla1[[#This Row],[HORA]],1,5)</f>
        <v>14:32</v>
      </c>
      <c r="K11309" s="16">
        <f>IF(Tabla1[[#This Row],[FECHA]]=I11310,IF(J11310-J11309&gt;0,(J11310-J11309)*1440,0),0)</f>
        <v>1.0000000000001563</v>
      </c>
      <c r="L11309" s="14">
        <v>4.2699999999999996</v>
      </c>
      <c r="M11309" s="13" t="s">
        <v>55860</v>
      </c>
      <c r="N11309" s="1" t="s">
        <v>29463</v>
      </c>
      <c r="O11309" s="1">
        <v>30</v>
      </c>
      <c r="P11309" s="1" t="s">
        <v>45</v>
      </c>
      <c r="Q11309" s="4" t="s">
        <v>21</v>
      </c>
    </row>
    <row r="11310" spans="1:17" ht="22.5" x14ac:dyDescent="0.25">
      <c r="A11310" s="3">
        <v>14348</v>
      </c>
      <c r="B11310" s="1" t="s">
        <v>44040</v>
      </c>
      <c r="C11310" s="1" t="s">
        <v>15</v>
      </c>
      <c r="D11310" s="1" t="s">
        <v>40</v>
      </c>
      <c r="E11310" s="1">
        <v>2632462</v>
      </c>
      <c r="F11310" s="1" t="s">
        <v>44041</v>
      </c>
      <c r="G11310" s="1">
        <v>2632462</v>
      </c>
      <c r="H11310" s="1" t="s">
        <v>44041</v>
      </c>
      <c r="I11310" s="2">
        <v>45083</v>
      </c>
      <c r="J11310" s="15" t="str">
        <f>MID(Tabla1[[#This Row],[HORA]],1,5)</f>
        <v>14:33</v>
      </c>
      <c r="K11310" s="16">
        <f>IF(Tabla1[[#This Row],[FECHA]]=I11311,IF(J11311-J11310&gt;0,(J11311-J11310)*1440,0),0)</f>
        <v>2.9999999999998295</v>
      </c>
      <c r="L11310" s="14">
        <v>7.21</v>
      </c>
      <c r="M11310" s="13" t="s">
        <v>55995</v>
      </c>
      <c r="N11310" s="1" t="s">
        <v>44042</v>
      </c>
      <c r="O11310" s="1">
        <v>40</v>
      </c>
      <c r="P11310" s="1" t="s">
        <v>413</v>
      </c>
      <c r="Q11310" s="4" t="s">
        <v>21</v>
      </c>
    </row>
    <row r="11311" spans="1:17" ht="22.5" x14ac:dyDescent="0.25">
      <c r="A11311" s="3">
        <v>14349</v>
      </c>
      <c r="B11311" s="1" t="s">
        <v>44043</v>
      </c>
      <c r="C11311" s="1" t="s">
        <v>15</v>
      </c>
      <c r="D11311" s="1" t="s">
        <v>77</v>
      </c>
      <c r="E11311" s="1">
        <v>16543303</v>
      </c>
      <c r="F11311" s="1" t="s">
        <v>44044</v>
      </c>
      <c r="G11311" s="1">
        <v>42131215</v>
      </c>
      <c r="H11311" s="1" t="s">
        <v>44045</v>
      </c>
      <c r="I11311" s="2">
        <v>45083</v>
      </c>
      <c r="J11311" s="15" t="str">
        <f>MID(Tabla1[[#This Row],[HORA]],1,5)</f>
        <v>14:36</v>
      </c>
      <c r="K11311" s="16">
        <f>IF(Tabla1[[#This Row],[FECHA]]=I11312,IF(J11312-J11311&gt;0,(J11312-J11311)*1440,0),0)</f>
        <v>1.0000000000001563</v>
      </c>
      <c r="L11311" s="14">
        <v>4.3600000000000003</v>
      </c>
      <c r="M11311" s="13" t="s">
        <v>55997</v>
      </c>
      <c r="N11311" s="1" t="s">
        <v>44046</v>
      </c>
      <c r="O11311" s="1">
        <v>20</v>
      </c>
      <c r="P11311" s="1" t="s">
        <v>413</v>
      </c>
      <c r="Q11311" s="4" t="s">
        <v>21</v>
      </c>
    </row>
    <row r="11312" spans="1:17" ht="22.5" x14ac:dyDescent="0.25">
      <c r="A11312" s="3">
        <v>391</v>
      </c>
      <c r="B11312" s="1" t="s">
        <v>920</v>
      </c>
      <c r="C11312" s="1" t="s">
        <v>15</v>
      </c>
      <c r="D11312" s="1" t="s">
        <v>33</v>
      </c>
      <c r="E11312" s="1">
        <v>16665475</v>
      </c>
      <c r="F11312" s="1" t="s">
        <v>126</v>
      </c>
      <c r="G11312" s="1">
        <v>2240567</v>
      </c>
      <c r="H11312" s="1" t="s">
        <v>921</v>
      </c>
      <c r="I11312" s="2">
        <v>45083</v>
      </c>
      <c r="J11312" s="15" t="str">
        <f>MID(Tabla1[[#This Row],[HORA]],1,5)</f>
        <v>14:37</v>
      </c>
      <c r="K11312" s="16">
        <f>IF(Tabla1[[#This Row],[FECHA]]=I11313,IF(J11313-J11312&gt;0,(J11313-J11312)*1440,0),0)</f>
        <v>0.99999999999983658</v>
      </c>
      <c r="L11312" s="14">
        <v>5.14</v>
      </c>
      <c r="M11312" s="13" t="s">
        <v>55998</v>
      </c>
      <c r="N11312" s="1" t="s">
        <v>922</v>
      </c>
      <c r="O11312" s="1">
        <v>0</v>
      </c>
      <c r="P11312" s="1" t="s">
        <v>45</v>
      </c>
      <c r="Q11312" s="4" t="s">
        <v>21</v>
      </c>
    </row>
    <row r="11313" spans="1:17" ht="22.5" x14ac:dyDescent="0.25">
      <c r="A11313" s="3">
        <v>14350</v>
      </c>
      <c r="B11313" s="1" t="s">
        <v>44047</v>
      </c>
      <c r="C11313" s="1" t="s">
        <v>15</v>
      </c>
      <c r="D11313" s="1" t="s">
        <v>141</v>
      </c>
      <c r="E11313" s="1">
        <v>74219697</v>
      </c>
      <c r="F11313" s="1" t="s">
        <v>44048</v>
      </c>
      <c r="G11313" s="1">
        <v>42231753</v>
      </c>
      <c r="H11313" s="1" t="s">
        <v>44049</v>
      </c>
      <c r="I11313" s="2">
        <v>45083</v>
      </c>
      <c r="J11313" s="15" t="str">
        <f>MID(Tabla1[[#This Row],[HORA]],1,5)</f>
        <v>14:38</v>
      </c>
      <c r="K11313" s="16">
        <f>IF(Tabla1[[#This Row],[FECHA]]=I11314,IF(J11314-J11313&gt;0,(J11314-J11313)*1440,0),0)</f>
        <v>1.0000000000001563</v>
      </c>
      <c r="L11313" s="14">
        <v>7.51</v>
      </c>
      <c r="M11313" s="13" t="s">
        <v>55999</v>
      </c>
      <c r="N11313" s="1" t="s">
        <v>44050</v>
      </c>
      <c r="O11313" s="1">
        <v>10</v>
      </c>
      <c r="P11313" s="1" t="s">
        <v>413</v>
      </c>
      <c r="Q11313" s="4" t="s">
        <v>21</v>
      </c>
    </row>
    <row r="11314" spans="1:17" ht="22.5" x14ac:dyDescent="0.25">
      <c r="A11314" s="3">
        <v>14351</v>
      </c>
      <c r="B11314" s="1" t="s">
        <v>44051</v>
      </c>
      <c r="C11314" s="1" t="s">
        <v>15</v>
      </c>
      <c r="D11314" s="1" t="s">
        <v>23</v>
      </c>
      <c r="E11314" s="1">
        <v>75788052</v>
      </c>
      <c r="F11314" s="1" t="s">
        <v>44052</v>
      </c>
      <c r="G11314" s="1">
        <v>73443807</v>
      </c>
      <c r="H11314" s="1" t="s">
        <v>44053</v>
      </c>
      <c r="I11314" s="2">
        <v>45083</v>
      </c>
      <c r="J11314" s="15" t="str">
        <f>MID(Tabla1[[#This Row],[HORA]],1,5)</f>
        <v>14:39</v>
      </c>
      <c r="K11314" s="16">
        <f>IF(Tabla1[[#This Row],[FECHA]]=I11315,IF(J11315-J11314&gt;0,(J11315-J11314)*1440,0),0)</f>
        <v>1.9999999999999929</v>
      </c>
      <c r="L11314" s="14">
        <v>6.2</v>
      </c>
      <c r="M11314" s="13" t="s">
        <v>56000</v>
      </c>
      <c r="N11314" s="1" t="s">
        <v>22528</v>
      </c>
      <c r="O11314" s="1">
        <v>15</v>
      </c>
      <c r="P11314" s="1" t="s">
        <v>413</v>
      </c>
      <c r="Q11314" s="4" t="s">
        <v>21</v>
      </c>
    </row>
    <row r="11315" spans="1:17" ht="22.5" x14ac:dyDescent="0.25">
      <c r="A11315" s="3">
        <v>9428</v>
      </c>
      <c r="B11315" s="1" t="s">
        <v>29464</v>
      </c>
      <c r="C11315" s="1" t="s">
        <v>15</v>
      </c>
      <c r="D11315" s="1" t="s">
        <v>40</v>
      </c>
      <c r="E11315" s="1">
        <v>3088178</v>
      </c>
      <c r="F11315" s="1" t="s">
        <v>29465</v>
      </c>
      <c r="G11315" s="1">
        <v>3088178</v>
      </c>
      <c r="H11315" s="1" t="s">
        <v>29465</v>
      </c>
      <c r="I11315" s="2">
        <v>45083</v>
      </c>
      <c r="J11315" s="15" t="str">
        <f>MID(Tabla1[[#This Row],[HORA]],1,5)</f>
        <v>14:41</v>
      </c>
      <c r="K11315" s="16">
        <f>IF(Tabla1[[#This Row],[FECHA]]=I11316,IF(J11316-J11315&gt;0,(J11316-J11315)*1440,0),0)</f>
        <v>0.99999999999983658</v>
      </c>
      <c r="L11315" s="14">
        <v>4.8</v>
      </c>
      <c r="M11315" s="13" t="s">
        <v>55862</v>
      </c>
      <c r="N11315" s="1" t="s">
        <v>1715</v>
      </c>
      <c r="O11315" s="1">
        <v>8</v>
      </c>
      <c r="P11315" s="1" t="s">
        <v>45</v>
      </c>
      <c r="Q11315" s="4" t="s">
        <v>21</v>
      </c>
    </row>
    <row r="11316" spans="1:17" ht="22.5" x14ac:dyDescent="0.25">
      <c r="A11316" s="3">
        <v>17517</v>
      </c>
      <c r="B11316" s="1" t="s">
        <v>52683</v>
      </c>
      <c r="C11316" s="1" t="s">
        <v>15</v>
      </c>
      <c r="D11316" s="1" t="s">
        <v>23</v>
      </c>
      <c r="E11316" s="1">
        <v>20487616746</v>
      </c>
      <c r="F11316" s="1" t="s">
        <v>49956</v>
      </c>
      <c r="G11316" s="1">
        <v>75460142</v>
      </c>
      <c r="H11316" s="1" t="s">
        <v>49957</v>
      </c>
      <c r="I11316" s="2">
        <v>45083</v>
      </c>
      <c r="J11316" s="15" t="str">
        <f>MID(Tabla1[[#This Row],[HORA]],1,5)</f>
        <v>14:42</v>
      </c>
      <c r="K11316" s="16">
        <f>IF(Tabla1[[#This Row],[FECHA]]=I11317,IF(J11317-J11316&gt;0,(J11317-J11316)*1440,0),0)</f>
        <v>8.0000000000001315</v>
      </c>
      <c r="L11316" s="14">
        <v>2.54</v>
      </c>
      <c r="M11316" s="13" t="s">
        <v>56002</v>
      </c>
      <c r="N11316" s="1" t="s">
        <v>35708</v>
      </c>
      <c r="O11316" s="1">
        <v>15</v>
      </c>
      <c r="P11316" s="1" t="s">
        <v>45</v>
      </c>
      <c r="Q11316" s="4" t="s">
        <v>21</v>
      </c>
    </row>
    <row r="11317" spans="1:17" ht="22.5" x14ac:dyDescent="0.25">
      <c r="A11317" s="3">
        <v>14352</v>
      </c>
      <c r="B11317" s="1" t="s">
        <v>44054</v>
      </c>
      <c r="C11317" s="1" t="s">
        <v>15</v>
      </c>
      <c r="D11317" s="1" t="s">
        <v>119</v>
      </c>
      <c r="E11317" s="1">
        <v>16572030</v>
      </c>
      <c r="F11317" s="1" t="s">
        <v>44055</v>
      </c>
      <c r="G11317" s="1">
        <v>2240572</v>
      </c>
      <c r="H11317" s="1" t="s">
        <v>44056</v>
      </c>
      <c r="I11317" s="2">
        <v>45083</v>
      </c>
      <c r="J11317" s="15" t="str">
        <f>MID(Tabla1[[#This Row],[HORA]],1,5)</f>
        <v>14:50</v>
      </c>
      <c r="K11317" s="16">
        <f>IF(Tabla1[[#This Row],[FECHA]]=I11318,IF(J11318-J11317&gt;0,(J11318-J11317)*1440,0),0)</f>
        <v>0.99999999999999645</v>
      </c>
      <c r="L11317" s="14">
        <f>2+L11058-Datos!$C$8</f>
        <v>3.96</v>
      </c>
      <c r="M11317" s="13" t="s">
        <v>56010</v>
      </c>
      <c r="N11317" s="1" t="s">
        <v>44057</v>
      </c>
      <c r="O11317" s="1">
        <v>20</v>
      </c>
      <c r="P11317" s="1" t="s">
        <v>413</v>
      </c>
      <c r="Q11317" s="4" t="s">
        <v>21</v>
      </c>
    </row>
    <row r="11318" spans="1:17" ht="22.5" x14ac:dyDescent="0.25">
      <c r="A11318" s="3">
        <v>14353</v>
      </c>
      <c r="B11318" s="1" t="s">
        <v>44058</v>
      </c>
      <c r="C11318" s="1" t="s">
        <v>15</v>
      </c>
      <c r="D11318" s="1" t="s">
        <v>77</v>
      </c>
      <c r="E11318" s="1">
        <v>17610952</v>
      </c>
      <c r="F11318" s="1" t="s">
        <v>44059</v>
      </c>
      <c r="G11318" s="1">
        <v>2240573</v>
      </c>
      <c r="H11318" s="1" t="s">
        <v>38805</v>
      </c>
      <c r="I11318" s="2">
        <v>45083</v>
      </c>
      <c r="J11318" s="15" t="str">
        <f>MID(Tabla1[[#This Row],[HORA]],1,5)</f>
        <v>14:51</v>
      </c>
      <c r="K11318" s="16">
        <f>IF(Tabla1[[#This Row],[FECHA]]=I11319,IF(J11319-J11318&gt;0,(J11319-J11318)*1440,0),0)</f>
        <v>8.999999999999968</v>
      </c>
      <c r="L11318" s="14">
        <f>2+L11059-Datos!$C$8</f>
        <v>5.16</v>
      </c>
      <c r="M11318" s="13" t="s">
        <v>55863</v>
      </c>
      <c r="N11318" s="1" t="s">
        <v>44060</v>
      </c>
      <c r="O11318" s="1">
        <v>15</v>
      </c>
      <c r="P11318" s="1" t="s">
        <v>413</v>
      </c>
      <c r="Q11318" s="4" t="s">
        <v>21</v>
      </c>
    </row>
    <row r="11319" spans="1:17" ht="22.5" x14ac:dyDescent="0.25">
      <c r="A11319" s="3">
        <v>14354</v>
      </c>
      <c r="B11319" s="1" t="s">
        <v>44061</v>
      </c>
      <c r="C11319" s="1" t="s">
        <v>15</v>
      </c>
      <c r="D11319" s="1" t="s">
        <v>141</v>
      </c>
      <c r="E11319" s="1">
        <v>7706714</v>
      </c>
      <c r="F11319" s="1" t="s">
        <v>44062</v>
      </c>
      <c r="G11319" s="1">
        <v>2240576</v>
      </c>
      <c r="H11319" s="1" t="s">
        <v>44063</v>
      </c>
      <c r="I11319" s="2">
        <v>45083</v>
      </c>
      <c r="J11319" s="15" t="str">
        <f>MID(Tabla1[[#This Row],[HORA]],1,5)</f>
        <v>15:00</v>
      </c>
      <c r="K11319" s="16">
        <f>IF(Tabla1[[#This Row],[FECHA]]=I11320,IF(J11320-J11319&gt;0,(J11320-J11319)*1440,0),0)</f>
        <v>2.9999999999999893</v>
      </c>
      <c r="L11319" s="14">
        <f>2+L11060-Datos!$C$8</f>
        <v>6.66</v>
      </c>
      <c r="M11319" s="13" t="s">
        <v>56130</v>
      </c>
      <c r="N11319" s="1" t="s">
        <v>44064</v>
      </c>
      <c r="O11319" s="1">
        <v>20</v>
      </c>
      <c r="P11319" s="1" t="s">
        <v>413</v>
      </c>
      <c r="Q11319" s="4" t="s">
        <v>21</v>
      </c>
    </row>
    <row r="11320" spans="1:17" ht="22.5" x14ac:dyDescent="0.25">
      <c r="A11320" s="3">
        <v>9429</v>
      </c>
      <c r="B11320" s="1" t="s">
        <v>29466</v>
      </c>
      <c r="C11320" s="1" t="s">
        <v>15</v>
      </c>
      <c r="D11320" s="1" t="s">
        <v>77</v>
      </c>
      <c r="E11320" s="1">
        <v>3682566</v>
      </c>
      <c r="F11320" s="1" t="s">
        <v>19914</v>
      </c>
      <c r="G11320" s="1">
        <v>3682566</v>
      </c>
      <c r="H11320" s="1" t="s">
        <v>19914</v>
      </c>
      <c r="I11320" s="2">
        <v>45083</v>
      </c>
      <c r="J11320" s="15" t="str">
        <f>MID(Tabla1[[#This Row],[HORA]],1,5)</f>
        <v>15:03</v>
      </c>
      <c r="K11320" s="16">
        <f>IF(Tabla1[[#This Row],[FECHA]]=I11321,IF(J11321-J11320&gt;0,(J11321-J11320)*1440,0),0)</f>
        <v>2.9999999999999893</v>
      </c>
      <c r="L11320" s="14">
        <f>2+L11061-Datos!$C$8</f>
        <v>4.01</v>
      </c>
      <c r="M11320" s="13" t="s">
        <v>56132</v>
      </c>
      <c r="N11320" s="1" t="s">
        <v>1715</v>
      </c>
      <c r="O11320" s="1">
        <v>10</v>
      </c>
      <c r="P11320" s="1" t="s">
        <v>45</v>
      </c>
      <c r="Q11320" s="4" t="s">
        <v>21</v>
      </c>
    </row>
    <row r="11321" spans="1:17" ht="22.5" x14ac:dyDescent="0.25">
      <c r="A11321" s="3">
        <v>14355</v>
      </c>
      <c r="B11321" s="1" t="s">
        <v>44065</v>
      </c>
      <c r="C11321" s="1" t="s">
        <v>15</v>
      </c>
      <c r="D11321" s="1" t="s">
        <v>161</v>
      </c>
      <c r="E11321" s="1">
        <v>43654499</v>
      </c>
      <c r="F11321" s="1" t="s">
        <v>44066</v>
      </c>
      <c r="G11321" s="1">
        <v>2240581</v>
      </c>
      <c r="H11321" s="1" t="s">
        <v>7499</v>
      </c>
      <c r="I11321" s="2">
        <v>45083</v>
      </c>
      <c r="J11321" s="15" t="str">
        <f>MID(Tabla1[[#This Row],[HORA]],1,5)</f>
        <v>15:06</v>
      </c>
      <c r="K11321" s="16">
        <f>IF(Tabla1[[#This Row],[FECHA]]=I11322,IF(J11322-J11321&gt;0,(J11322-J11321)*1440,0),0)</f>
        <v>6.9999999999999751</v>
      </c>
      <c r="L11321" s="14">
        <f>2+L11062-Datos!$C$8</f>
        <v>6.16</v>
      </c>
      <c r="M11321" s="13" t="s">
        <v>56136</v>
      </c>
      <c r="N11321" s="1" t="s">
        <v>22651</v>
      </c>
      <c r="O11321" s="1">
        <v>10</v>
      </c>
      <c r="P11321" s="1" t="s">
        <v>413</v>
      </c>
      <c r="Q11321" s="4" t="s">
        <v>21</v>
      </c>
    </row>
    <row r="11322" spans="1:17" ht="22.5" x14ac:dyDescent="0.25">
      <c r="A11322" s="3">
        <v>14356</v>
      </c>
      <c r="B11322" s="1" t="s">
        <v>44067</v>
      </c>
      <c r="C11322" s="1" t="s">
        <v>15</v>
      </c>
      <c r="D11322" s="1" t="s">
        <v>33</v>
      </c>
      <c r="E11322" s="1">
        <v>41283619</v>
      </c>
      <c r="F11322" s="1" t="s">
        <v>44068</v>
      </c>
      <c r="G11322" s="1">
        <v>43895671</v>
      </c>
      <c r="H11322" s="1" t="s">
        <v>9920</v>
      </c>
      <c r="I11322" s="2">
        <v>45083</v>
      </c>
      <c r="J11322" s="15" t="str">
        <f>MID(Tabla1[[#This Row],[HORA]],1,5)</f>
        <v>15:13</v>
      </c>
      <c r="K11322" s="16">
        <f>IF(Tabla1[[#This Row],[FECHA]]=I11323,IF(J11323-J11322&gt;0,(J11323-J11322)*1440,0),0)</f>
        <v>5.9999999999999787</v>
      </c>
      <c r="L11322" s="14">
        <f>2+L11063-Datos!$C$8</f>
        <v>7.8599999999999994</v>
      </c>
      <c r="M11322" s="13" t="s">
        <v>55868</v>
      </c>
      <c r="N11322" s="1" t="s">
        <v>44069</v>
      </c>
      <c r="O11322" s="1">
        <v>15</v>
      </c>
      <c r="P11322" s="1" t="s">
        <v>413</v>
      </c>
      <c r="Q11322" s="4" t="s">
        <v>21</v>
      </c>
    </row>
    <row r="11323" spans="1:17" ht="22.5" x14ac:dyDescent="0.25">
      <c r="A11323" s="3">
        <v>9430</v>
      </c>
      <c r="B11323" s="1" t="s">
        <v>29467</v>
      </c>
      <c r="C11323" s="1" t="s">
        <v>15</v>
      </c>
      <c r="D11323" s="1" t="s">
        <v>40</v>
      </c>
      <c r="E11323" s="1">
        <v>3314502</v>
      </c>
      <c r="F11323" s="1" t="s">
        <v>7520</v>
      </c>
      <c r="G11323" s="1">
        <v>3314502</v>
      </c>
      <c r="H11323" s="1" t="s">
        <v>7520</v>
      </c>
      <c r="I11323" s="2">
        <v>45083</v>
      </c>
      <c r="J11323" s="15" t="str">
        <f>MID(Tabla1[[#This Row],[HORA]],1,5)</f>
        <v>15:19</v>
      </c>
      <c r="K11323" s="16">
        <f>IF(Tabla1[[#This Row],[FECHA]]=I11324,IF(J11324-J11323&gt;0,(J11324-J11323)*1440,0),0)</f>
        <v>9.0000000000001279</v>
      </c>
      <c r="L11323" s="14">
        <f>2+L11064-Datos!$C$8</f>
        <v>5.0199999999999996</v>
      </c>
      <c r="M11323" s="13" t="s">
        <v>55874</v>
      </c>
      <c r="N11323" s="1" t="s">
        <v>1715</v>
      </c>
      <c r="O11323" s="1">
        <v>20</v>
      </c>
      <c r="P11323" s="1" t="s">
        <v>45</v>
      </c>
      <c r="Q11323" s="4" t="s">
        <v>21</v>
      </c>
    </row>
    <row r="11324" spans="1:17" ht="22.5" x14ac:dyDescent="0.25">
      <c r="A11324" s="3">
        <v>18538</v>
      </c>
      <c r="B11324" s="1" t="s">
        <v>55207</v>
      </c>
      <c r="C11324" s="1" t="s">
        <v>15</v>
      </c>
      <c r="D11324" s="1" t="s">
        <v>40</v>
      </c>
      <c r="E11324" s="1">
        <v>20479931721</v>
      </c>
      <c r="F11324" s="1" t="s">
        <v>48125</v>
      </c>
      <c r="G11324" s="1">
        <v>2240594</v>
      </c>
      <c r="H11324" s="1" t="s">
        <v>49126</v>
      </c>
      <c r="I11324" s="2">
        <v>45083</v>
      </c>
      <c r="J11324" s="15" t="str">
        <f>MID(Tabla1[[#This Row],[HORA]],1,5)</f>
        <v>15:28</v>
      </c>
      <c r="K11324" s="16">
        <f>IF(Tabla1[[#This Row],[FECHA]]=I11325,IF(J11325-J11324&gt;0,(J11325-J11324)*1440,0),0)</f>
        <v>0.99999999999983658</v>
      </c>
      <c r="L11324" s="14">
        <f>2+L11065-Datos!$C$8</f>
        <v>5.96</v>
      </c>
      <c r="M11324" s="13" t="s">
        <v>55883</v>
      </c>
      <c r="N11324" s="1" t="s">
        <v>55208</v>
      </c>
      <c r="O11324" s="1">
        <v>10</v>
      </c>
      <c r="P11324" s="1" t="s">
        <v>413</v>
      </c>
      <c r="Q11324" s="4" t="s">
        <v>21</v>
      </c>
    </row>
    <row r="11325" spans="1:17" ht="22.5" x14ac:dyDescent="0.25">
      <c r="A11325" s="3">
        <v>9431</v>
      </c>
      <c r="B11325" s="1" t="s">
        <v>29468</v>
      </c>
      <c r="C11325" s="1" t="s">
        <v>15</v>
      </c>
      <c r="D11325" s="1" t="s">
        <v>30</v>
      </c>
      <c r="E11325" s="1">
        <v>70204188</v>
      </c>
      <c r="F11325" s="1" t="s">
        <v>29469</v>
      </c>
      <c r="G11325" s="1">
        <v>70204192</v>
      </c>
      <c r="H11325" s="1" t="s">
        <v>29470</v>
      </c>
      <c r="I11325" s="2">
        <v>45083</v>
      </c>
      <c r="J11325" s="15" t="str">
        <f>MID(Tabla1[[#This Row],[HORA]],1,5)</f>
        <v>15:29</v>
      </c>
      <c r="K11325" s="16">
        <f>IF(Tabla1[[#This Row],[FECHA]]=I11326,IF(J11326-J11325&gt;0,(J11326-J11325)*1440,0),0)</f>
        <v>6.0000000000001386</v>
      </c>
      <c r="L11325" s="14">
        <f>2+L11066-Datos!$C$8</f>
        <v>6.2</v>
      </c>
      <c r="M11325" s="13" t="s">
        <v>55884</v>
      </c>
      <c r="N11325" s="1" t="s">
        <v>21309</v>
      </c>
      <c r="O11325" s="1">
        <v>30</v>
      </c>
      <c r="P11325" s="1" t="s">
        <v>45</v>
      </c>
      <c r="Q11325" s="4" t="s">
        <v>21</v>
      </c>
    </row>
    <row r="11326" spans="1:17" ht="22.5" x14ac:dyDescent="0.25">
      <c r="A11326" s="3">
        <v>14357</v>
      </c>
      <c r="B11326" s="1" t="s">
        <v>44070</v>
      </c>
      <c r="C11326" s="1" t="s">
        <v>15</v>
      </c>
      <c r="D11326" s="1" t="s">
        <v>40</v>
      </c>
      <c r="E11326" s="1">
        <v>2744552</v>
      </c>
      <c r="F11326" s="1" t="s">
        <v>13907</v>
      </c>
      <c r="G11326" s="1">
        <v>2744552</v>
      </c>
      <c r="H11326" s="1" t="s">
        <v>13907</v>
      </c>
      <c r="I11326" s="2">
        <v>45083</v>
      </c>
      <c r="J11326" s="15" t="str">
        <f>MID(Tabla1[[#This Row],[HORA]],1,5)</f>
        <v>15:35</v>
      </c>
      <c r="K11326" s="16">
        <f>IF(Tabla1[[#This Row],[FECHA]]=I11327,IF(J11327-J11326&gt;0,(J11327-J11326)*1440,0),0)</f>
        <v>0.99999999999999645</v>
      </c>
      <c r="L11326" s="14">
        <f>2+L11067-Datos!$C$8</f>
        <v>3.87</v>
      </c>
      <c r="M11326" s="13" t="s">
        <v>55890</v>
      </c>
      <c r="N11326" s="1" t="s">
        <v>1715</v>
      </c>
      <c r="O11326" s="1">
        <v>20</v>
      </c>
      <c r="P11326" s="1" t="s">
        <v>413</v>
      </c>
      <c r="Q11326" s="4" t="s">
        <v>21</v>
      </c>
    </row>
    <row r="11327" spans="1:17" ht="22.5" x14ac:dyDescent="0.25">
      <c r="A11327" s="3">
        <v>9432</v>
      </c>
      <c r="B11327" s="1" t="s">
        <v>29471</v>
      </c>
      <c r="C11327" s="1" t="s">
        <v>15</v>
      </c>
      <c r="D11327" s="1" t="s">
        <v>141</v>
      </c>
      <c r="E11327" s="1">
        <v>40975488</v>
      </c>
      <c r="F11327" s="1" t="s">
        <v>11035</v>
      </c>
      <c r="G11327" s="1">
        <v>2240599</v>
      </c>
      <c r="H11327" s="1" t="s">
        <v>29472</v>
      </c>
      <c r="I11327" s="2">
        <v>45083</v>
      </c>
      <c r="J11327" s="15" t="str">
        <f>MID(Tabla1[[#This Row],[HORA]],1,5)</f>
        <v>15:36</v>
      </c>
      <c r="K11327" s="16">
        <f>IF(Tabla1[[#This Row],[FECHA]]=I11328,IF(J11328-J11327&gt;0,(J11328-J11327)*1440,0),0)</f>
        <v>2.9999999999999893</v>
      </c>
      <c r="L11327" s="14">
        <f>2+L11068-Datos!$C$8</f>
        <v>5.1100000000000003</v>
      </c>
      <c r="M11327" s="13" t="s">
        <v>55891</v>
      </c>
      <c r="N11327" s="1" t="s">
        <v>59</v>
      </c>
      <c r="O11327" s="1">
        <v>10</v>
      </c>
      <c r="P11327" s="1" t="s">
        <v>45</v>
      </c>
      <c r="Q11327" s="4" t="s">
        <v>21</v>
      </c>
    </row>
    <row r="11328" spans="1:17" ht="22.5" x14ac:dyDescent="0.25">
      <c r="A11328" s="3">
        <v>14358</v>
      </c>
      <c r="B11328" s="1" t="s">
        <v>44071</v>
      </c>
      <c r="C11328" s="1" t="s">
        <v>15</v>
      </c>
      <c r="D11328" s="1" t="s">
        <v>33</v>
      </c>
      <c r="E11328" s="1">
        <v>74778108</v>
      </c>
      <c r="F11328" s="1" t="s">
        <v>44072</v>
      </c>
      <c r="G11328" s="1">
        <v>45883106</v>
      </c>
      <c r="H11328" s="1" t="s">
        <v>44073</v>
      </c>
      <c r="I11328" s="2">
        <v>45083</v>
      </c>
      <c r="J11328" s="15" t="str">
        <f>MID(Tabla1[[#This Row],[HORA]],1,5)</f>
        <v>15:39</v>
      </c>
      <c r="K11328" s="16">
        <f>IF(Tabla1[[#This Row],[FECHA]]=I11329,IF(J11329-J11328&gt;0,(J11329-J11328)*1440,0),0)</f>
        <v>1.9999999999999929</v>
      </c>
      <c r="L11328" s="14">
        <f>2+L11069-Datos!$C$8</f>
        <v>4.8000000000000007</v>
      </c>
      <c r="M11328" s="13" t="s">
        <v>55894</v>
      </c>
      <c r="N11328" s="1" t="s">
        <v>5313</v>
      </c>
      <c r="O11328" s="1">
        <v>10</v>
      </c>
      <c r="P11328" s="1" t="s">
        <v>413</v>
      </c>
      <c r="Q11328" s="4" t="s">
        <v>21</v>
      </c>
    </row>
    <row r="11329" spans="1:17" ht="22.5" x14ac:dyDescent="0.25">
      <c r="A11329" s="3">
        <v>9433</v>
      </c>
      <c r="B11329" s="1" t="s">
        <v>29473</v>
      </c>
      <c r="C11329" s="1" t="s">
        <v>15</v>
      </c>
      <c r="D11329" s="1" t="s">
        <v>172</v>
      </c>
      <c r="E11329" s="1">
        <v>16801708</v>
      </c>
      <c r="F11329" s="1" t="s">
        <v>29474</v>
      </c>
      <c r="G11329" s="1">
        <v>2240600</v>
      </c>
      <c r="H11329" s="1" t="s">
        <v>29475</v>
      </c>
      <c r="I11329" s="2">
        <v>45083</v>
      </c>
      <c r="J11329" s="15" t="str">
        <f>MID(Tabla1[[#This Row],[HORA]],1,5)</f>
        <v>15:41</v>
      </c>
      <c r="K11329" s="16">
        <f>IF(Tabla1[[#This Row],[FECHA]]=I11330,IF(J11330-J11329&gt;0,(J11330-J11329)*1440,0),0)</f>
        <v>0.99999999999999645</v>
      </c>
      <c r="L11329" s="14">
        <f>2+L11070-Datos!$C$8</f>
        <v>6.18</v>
      </c>
      <c r="M11329" s="13" t="s">
        <v>55896</v>
      </c>
      <c r="N11329" s="1" t="s">
        <v>29476</v>
      </c>
      <c r="O11329" s="1">
        <v>20</v>
      </c>
      <c r="P11329" s="1" t="s">
        <v>45</v>
      </c>
      <c r="Q11329" s="4" t="s">
        <v>21</v>
      </c>
    </row>
    <row r="11330" spans="1:17" ht="22.5" x14ac:dyDescent="0.25">
      <c r="A11330" s="3">
        <v>14359</v>
      </c>
      <c r="B11330" s="1" t="s">
        <v>44074</v>
      </c>
      <c r="C11330" s="1" t="s">
        <v>15</v>
      </c>
      <c r="D11330" s="1" t="s">
        <v>40</v>
      </c>
      <c r="E11330" s="1">
        <v>45704817</v>
      </c>
      <c r="F11330" s="1" t="s">
        <v>26729</v>
      </c>
      <c r="G11330" s="1">
        <v>2240602</v>
      </c>
      <c r="H11330" s="1" t="s">
        <v>26730</v>
      </c>
      <c r="I11330" s="2">
        <v>45083</v>
      </c>
      <c r="J11330" s="15" t="str">
        <f>MID(Tabla1[[#This Row],[HORA]],1,5)</f>
        <v>15:42</v>
      </c>
      <c r="K11330" s="16">
        <f>IF(Tabla1[[#This Row],[FECHA]]=I11331,IF(J11331-J11330&gt;0,(J11331-J11330)*1440,0),0)</f>
        <v>3.9999999999999858</v>
      </c>
      <c r="L11330" s="14">
        <f>2+L11071-Datos!$C$8</f>
        <v>6.12</v>
      </c>
      <c r="M11330" s="13" t="s">
        <v>55897</v>
      </c>
      <c r="N11330" s="1" t="s">
        <v>44075</v>
      </c>
      <c r="O11330" s="1">
        <v>15</v>
      </c>
      <c r="P11330" s="1" t="s">
        <v>413</v>
      </c>
      <c r="Q11330" s="4" t="s">
        <v>21</v>
      </c>
    </row>
    <row r="11331" spans="1:17" ht="22.5" x14ac:dyDescent="0.25">
      <c r="A11331" s="3">
        <v>9434</v>
      </c>
      <c r="B11331" s="1" t="s">
        <v>29477</v>
      </c>
      <c r="C11331" s="1" t="s">
        <v>15</v>
      </c>
      <c r="D11331" s="1" t="s">
        <v>161</v>
      </c>
      <c r="E11331" s="1">
        <v>29993705</v>
      </c>
      <c r="F11331" s="1" t="s">
        <v>29478</v>
      </c>
      <c r="G11331" s="1">
        <v>2240603</v>
      </c>
      <c r="H11331" s="1" t="s">
        <v>29479</v>
      </c>
      <c r="I11331" s="2">
        <v>45083</v>
      </c>
      <c r="J11331" s="15" t="str">
        <f>MID(Tabla1[[#This Row],[HORA]],1,5)</f>
        <v>15:46</v>
      </c>
      <c r="K11331" s="16">
        <f>IF(Tabla1[[#This Row],[FECHA]]=I11332,IF(J11332-J11331&gt;0,(J11332-J11331)*1440,0),0)</f>
        <v>1.9999999999999929</v>
      </c>
      <c r="L11331" s="14">
        <f>2+L11072-Datos!$C$8</f>
        <v>6.0200000000000005</v>
      </c>
      <c r="M11331" s="13" t="s">
        <v>55901</v>
      </c>
      <c r="N11331" s="1" t="s">
        <v>29480</v>
      </c>
      <c r="O11331" s="1">
        <v>25</v>
      </c>
      <c r="P11331" s="1" t="s">
        <v>45</v>
      </c>
      <c r="Q11331" s="4" t="s">
        <v>21</v>
      </c>
    </row>
    <row r="11332" spans="1:17" ht="22.5" x14ac:dyDescent="0.25">
      <c r="A11332" s="3">
        <v>9435</v>
      </c>
      <c r="B11332" s="1" t="s">
        <v>29481</v>
      </c>
      <c r="C11332" s="1" t="s">
        <v>15</v>
      </c>
      <c r="D11332" s="1" t="s">
        <v>40</v>
      </c>
      <c r="E11332" s="1">
        <v>27431649</v>
      </c>
      <c r="F11332" s="1" t="s">
        <v>17401</v>
      </c>
      <c r="G11332" s="1">
        <v>2240605</v>
      </c>
      <c r="H11332" s="1" t="s">
        <v>17402</v>
      </c>
      <c r="I11332" s="2">
        <v>45083</v>
      </c>
      <c r="J11332" s="15" t="str">
        <f>MID(Tabla1[[#This Row],[HORA]],1,5)</f>
        <v>15:48</v>
      </c>
      <c r="K11332" s="16">
        <f>IF(Tabla1[[#This Row],[FECHA]]=I11333,IF(J11333-J11332&gt;0,(J11333-J11332)*1440,0),0)</f>
        <v>0.99999999999999645</v>
      </c>
      <c r="L11332" s="14">
        <f>2+L11073-Datos!$C$8</f>
        <v>3.7300000000000004</v>
      </c>
      <c r="M11332" s="13" t="s">
        <v>55903</v>
      </c>
      <c r="N11332" s="1" t="s">
        <v>18110</v>
      </c>
      <c r="O11332" s="1">
        <v>40</v>
      </c>
      <c r="P11332" s="1" t="s">
        <v>45</v>
      </c>
      <c r="Q11332" s="4" t="s">
        <v>21</v>
      </c>
    </row>
    <row r="11333" spans="1:17" ht="22.5" x14ac:dyDescent="0.25">
      <c r="A11333" s="3">
        <v>14360</v>
      </c>
      <c r="B11333" s="1" t="s">
        <v>44076</v>
      </c>
      <c r="C11333" s="1" t="s">
        <v>15</v>
      </c>
      <c r="D11333" s="1" t="s">
        <v>33</v>
      </c>
      <c r="E11333" s="1">
        <v>45462442</v>
      </c>
      <c r="F11333" s="1" t="s">
        <v>44077</v>
      </c>
      <c r="G11333" s="1">
        <v>2240606</v>
      </c>
      <c r="H11333" s="1" t="s">
        <v>44078</v>
      </c>
      <c r="I11333" s="2">
        <v>45083</v>
      </c>
      <c r="J11333" s="15" t="str">
        <f>MID(Tabla1[[#This Row],[HORA]],1,5)</f>
        <v>15:49</v>
      </c>
      <c r="K11333" s="16">
        <f>IF(Tabla1[[#This Row],[FECHA]]=I11334,IF(J11334-J11333&gt;0,(J11334-J11333)*1440,0),0)</f>
        <v>1.9999999999999929</v>
      </c>
      <c r="L11333" s="14">
        <f>2+L11074-Datos!$C$8</f>
        <v>5.0199999999999996</v>
      </c>
      <c r="M11333" s="13" t="s">
        <v>55904</v>
      </c>
      <c r="N11333" s="1" t="s">
        <v>44079</v>
      </c>
      <c r="O11333" s="1">
        <v>25</v>
      </c>
      <c r="P11333" s="1" t="s">
        <v>413</v>
      </c>
      <c r="Q11333" s="4" t="s">
        <v>21</v>
      </c>
    </row>
    <row r="11334" spans="1:17" ht="22.5" x14ac:dyDescent="0.25">
      <c r="A11334" s="3">
        <v>3328</v>
      </c>
      <c r="B11334" s="1" t="s">
        <v>10371</v>
      </c>
      <c r="C11334" s="1" t="s">
        <v>15</v>
      </c>
      <c r="D11334" s="1" t="s">
        <v>40</v>
      </c>
      <c r="E11334" s="1">
        <v>44406200</v>
      </c>
      <c r="F11334" s="1" t="s">
        <v>10372</v>
      </c>
      <c r="G11334" s="1">
        <v>2240607</v>
      </c>
      <c r="H11334" s="1" t="s">
        <v>10373</v>
      </c>
      <c r="I11334" s="2">
        <v>45083</v>
      </c>
      <c r="J11334" s="15" t="str">
        <f>MID(Tabla1[[#This Row],[HORA]],1,5)</f>
        <v>15:51</v>
      </c>
      <c r="K11334" s="16">
        <f>IF(Tabla1[[#This Row],[FECHA]]=I11335,IF(J11335-J11334&gt;0,(J11335-J11334)*1440,0),0)</f>
        <v>7.9999999999999716</v>
      </c>
      <c r="L11334" s="14">
        <f>2+L11075-Datos!$C$8</f>
        <v>4.03</v>
      </c>
      <c r="M11334" s="13" t="s">
        <v>55906</v>
      </c>
      <c r="N11334" s="1" t="s">
        <v>10374</v>
      </c>
      <c r="O11334" s="1">
        <v>12</v>
      </c>
      <c r="P11334" s="1" t="s">
        <v>818</v>
      </c>
      <c r="Q11334" s="4" t="s">
        <v>21</v>
      </c>
    </row>
    <row r="11335" spans="1:17" ht="22.5" x14ac:dyDescent="0.25">
      <c r="A11335" s="3">
        <v>14361</v>
      </c>
      <c r="B11335" s="1" t="s">
        <v>44080</v>
      </c>
      <c r="C11335" s="1" t="s">
        <v>15</v>
      </c>
      <c r="D11335" s="1" t="s">
        <v>33</v>
      </c>
      <c r="E11335" s="1">
        <v>75532046</v>
      </c>
      <c r="F11335" s="1" t="s">
        <v>32523</v>
      </c>
      <c r="G11335" s="1">
        <v>2240610</v>
      </c>
      <c r="H11335" s="1" t="s">
        <v>32524</v>
      </c>
      <c r="I11335" s="2">
        <v>45083</v>
      </c>
      <c r="J11335" s="15" t="str">
        <f>MID(Tabla1[[#This Row],[HORA]],1,5)</f>
        <v>15:59</v>
      </c>
      <c r="K11335" s="16">
        <f>IF(Tabla1[[#This Row],[FECHA]]=I11336,IF(J11336-J11335&gt;0,(J11336-J11335)*1440,0),0)</f>
        <v>3.0000000000001492</v>
      </c>
      <c r="L11335" s="14">
        <f>2+L11076-Datos!$C$8</f>
        <v>7.04</v>
      </c>
      <c r="M11335" s="13" t="s">
        <v>55914</v>
      </c>
      <c r="N11335" s="1" t="s">
        <v>44081</v>
      </c>
      <c r="O11335" s="1">
        <v>30</v>
      </c>
      <c r="P11335" s="1" t="s">
        <v>413</v>
      </c>
      <c r="Q11335" s="4" t="s">
        <v>21</v>
      </c>
    </row>
    <row r="11336" spans="1:17" ht="22.5" x14ac:dyDescent="0.25">
      <c r="A11336" s="3">
        <v>16269</v>
      </c>
      <c r="B11336" s="1" t="s">
        <v>49419</v>
      </c>
      <c r="C11336" s="1" t="s">
        <v>15</v>
      </c>
      <c r="D11336" s="1" t="s">
        <v>71</v>
      </c>
      <c r="E11336" s="1">
        <v>20604876509</v>
      </c>
      <c r="F11336" s="1" t="s">
        <v>49420</v>
      </c>
      <c r="G11336" s="1">
        <v>40572512</v>
      </c>
      <c r="H11336" s="1" t="s">
        <v>49421</v>
      </c>
      <c r="I11336" s="2">
        <v>45083</v>
      </c>
      <c r="J11336" s="15" t="str">
        <f>MID(Tabla1[[#This Row],[HORA]],1,5)</f>
        <v>16:02</v>
      </c>
      <c r="K11336" s="16">
        <f>IF(Tabla1[[#This Row],[FECHA]]=I11337,IF(J11337-J11336&gt;0,(J11337-J11336)*1440,0),0)</f>
        <v>0.99999999999999645</v>
      </c>
      <c r="L11336" s="14">
        <f>2+L11077-Datos!$C$8</f>
        <v>9.1000000000000014</v>
      </c>
      <c r="M11336" s="13" t="s">
        <v>55917</v>
      </c>
      <c r="N11336" s="1" t="s">
        <v>49422</v>
      </c>
      <c r="O11336" s="1">
        <v>30</v>
      </c>
      <c r="P11336" s="1" t="s">
        <v>818</v>
      </c>
      <c r="Q11336" s="4" t="s">
        <v>21</v>
      </c>
    </row>
    <row r="11337" spans="1:17" ht="22.5" x14ac:dyDescent="0.25">
      <c r="A11337" s="3">
        <v>9436</v>
      </c>
      <c r="B11337" s="1" t="s">
        <v>29482</v>
      </c>
      <c r="C11337" s="1" t="s">
        <v>15</v>
      </c>
      <c r="D11337" s="1" t="s">
        <v>40</v>
      </c>
      <c r="E11337" s="1">
        <v>75850159</v>
      </c>
      <c r="F11337" s="1" t="s">
        <v>29483</v>
      </c>
      <c r="G11337" s="1">
        <v>33592575</v>
      </c>
      <c r="H11337" s="1" t="s">
        <v>29484</v>
      </c>
      <c r="I11337" s="2">
        <v>45083</v>
      </c>
      <c r="J11337" s="15" t="str">
        <f>MID(Tabla1[[#This Row],[HORA]],1,5)</f>
        <v>16:03</v>
      </c>
      <c r="K11337" s="16">
        <f>IF(Tabla1[[#This Row],[FECHA]]=I11338,IF(J11338-J11337&gt;0,(J11338-J11337)*1440,0),0)</f>
        <v>2.9999999999999893</v>
      </c>
      <c r="L11337" s="14">
        <f>2+L11078-Datos!$C$8</f>
        <v>4.9700000000000006</v>
      </c>
      <c r="M11337" s="13" t="s">
        <v>55918</v>
      </c>
      <c r="N11337" s="1" t="s">
        <v>29485</v>
      </c>
      <c r="O11337" s="1">
        <v>30</v>
      </c>
      <c r="P11337" s="1" t="s">
        <v>45</v>
      </c>
      <c r="Q11337" s="4" t="s">
        <v>21</v>
      </c>
    </row>
    <row r="11338" spans="1:17" ht="22.5" x14ac:dyDescent="0.25">
      <c r="A11338" s="3">
        <v>14362</v>
      </c>
      <c r="B11338" s="1" t="s">
        <v>44082</v>
      </c>
      <c r="C11338" s="1" t="s">
        <v>15</v>
      </c>
      <c r="D11338" s="1" t="s">
        <v>40</v>
      </c>
      <c r="E11338" s="1">
        <v>40339841</v>
      </c>
      <c r="F11338" s="1" t="s">
        <v>44083</v>
      </c>
      <c r="G11338" s="1">
        <v>40339841</v>
      </c>
      <c r="H11338" s="1" t="s">
        <v>44083</v>
      </c>
      <c r="I11338" s="2">
        <v>45083</v>
      </c>
      <c r="J11338" s="15" t="str">
        <f>MID(Tabla1[[#This Row],[HORA]],1,5)</f>
        <v>16:06</v>
      </c>
      <c r="K11338" s="16">
        <f>IF(Tabla1[[#This Row],[FECHA]]=I11339,IF(J11339-J11338&gt;0,(J11339-J11338)*1440,0),0)</f>
        <v>7.9999999999999716</v>
      </c>
      <c r="L11338" s="14">
        <f>2+L11079-Datos!$C$8</f>
        <v>4.78</v>
      </c>
      <c r="M11338" s="13" t="s">
        <v>55921</v>
      </c>
      <c r="N11338" s="1" t="s">
        <v>1715</v>
      </c>
      <c r="O11338" s="1">
        <v>10</v>
      </c>
      <c r="P11338" s="1" t="s">
        <v>413</v>
      </c>
      <c r="Q11338" s="4" t="s">
        <v>21</v>
      </c>
    </row>
    <row r="11339" spans="1:17" ht="22.5" x14ac:dyDescent="0.25">
      <c r="A11339" s="3">
        <v>9437</v>
      </c>
      <c r="B11339" s="1" t="s">
        <v>29486</v>
      </c>
      <c r="C11339" s="1" t="s">
        <v>15</v>
      </c>
      <c r="D11339" s="1" t="s">
        <v>40</v>
      </c>
      <c r="E11339" s="1">
        <v>40324879</v>
      </c>
      <c r="F11339" s="1" t="s">
        <v>29487</v>
      </c>
      <c r="G11339" s="1">
        <v>2240618</v>
      </c>
      <c r="H11339" s="1" t="s">
        <v>29488</v>
      </c>
      <c r="I11339" s="2">
        <v>45083</v>
      </c>
      <c r="J11339" s="15" t="str">
        <f>MID(Tabla1[[#This Row],[HORA]],1,5)</f>
        <v>16:14</v>
      </c>
      <c r="K11339" s="16">
        <f>IF(Tabla1[[#This Row],[FECHA]]=I11340,IF(J11340-J11339&gt;0,(J11340-J11339)*1440,0),0)</f>
        <v>0.99999999999999645</v>
      </c>
      <c r="L11339" s="14">
        <f>2+L11080-Datos!$C$8</f>
        <v>6.87</v>
      </c>
      <c r="M11339" s="13" t="s">
        <v>56024</v>
      </c>
      <c r="N11339" s="1" t="s">
        <v>29489</v>
      </c>
      <c r="O11339" s="1">
        <v>15</v>
      </c>
      <c r="P11339" s="1" t="s">
        <v>45</v>
      </c>
      <c r="Q11339" s="4" t="s">
        <v>21</v>
      </c>
    </row>
    <row r="11340" spans="1:17" ht="22.5" x14ac:dyDescent="0.25">
      <c r="A11340" s="3">
        <v>9438</v>
      </c>
      <c r="B11340" s="1" t="s">
        <v>29490</v>
      </c>
      <c r="C11340" s="1" t="s">
        <v>15</v>
      </c>
      <c r="D11340" s="1" t="s">
        <v>40</v>
      </c>
      <c r="E11340" s="1">
        <v>27428245</v>
      </c>
      <c r="F11340" s="1" t="s">
        <v>29491</v>
      </c>
      <c r="G11340" s="1">
        <v>2240620</v>
      </c>
      <c r="H11340" s="1" t="s">
        <v>29492</v>
      </c>
      <c r="I11340" s="2">
        <v>45083</v>
      </c>
      <c r="J11340" s="15" t="str">
        <f>MID(Tabla1[[#This Row],[HORA]],1,5)</f>
        <v>16:15</v>
      </c>
      <c r="K11340" s="16">
        <f>IF(Tabla1[[#This Row],[FECHA]]=I11341,IF(J11341-J11340&gt;0,(J11341-J11340)*1440,0),0)</f>
        <v>0.99999999999983658</v>
      </c>
      <c r="L11340" s="14">
        <f>2+L11081-Datos!$C$8</f>
        <v>4.21</v>
      </c>
      <c r="M11340" s="13" t="s">
        <v>56025</v>
      </c>
      <c r="N11340" s="1" t="s">
        <v>29493</v>
      </c>
      <c r="O11340" s="1">
        <v>20</v>
      </c>
      <c r="P11340" s="1" t="s">
        <v>45</v>
      </c>
      <c r="Q11340" s="4" t="s">
        <v>21</v>
      </c>
    </row>
    <row r="11341" spans="1:17" ht="22.5" x14ac:dyDescent="0.25">
      <c r="A11341" s="3">
        <v>16270</v>
      </c>
      <c r="B11341" s="1" t="s">
        <v>49423</v>
      </c>
      <c r="C11341" s="1" t="s">
        <v>15</v>
      </c>
      <c r="D11341" s="1" t="s">
        <v>33</v>
      </c>
      <c r="E11341" s="1">
        <v>20231363255</v>
      </c>
      <c r="F11341" s="1" t="s">
        <v>48094</v>
      </c>
      <c r="G11341" s="1">
        <v>45034777</v>
      </c>
      <c r="H11341" s="1" t="s">
        <v>49424</v>
      </c>
      <c r="I11341" s="2">
        <v>45083</v>
      </c>
      <c r="J11341" s="15" t="str">
        <f>MID(Tabla1[[#This Row],[HORA]],1,5)</f>
        <v>16:16</v>
      </c>
      <c r="K11341" s="16">
        <f>IF(Tabla1[[#This Row],[FECHA]]=I11342,IF(J11342-J11341&gt;0,(J11342-J11341)*1440,0),0)</f>
        <v>0</v>
      </c>
      <c r="L11341" s="14">
        <f>2+L11082-Datos!$C$8</f>
        <v>5.94</v>
      </c>
      <c r="M11341" s="13" t="s">
        <v>56026</v>
      </c>
      <c r="N11341" s="1" t="s">
        <v>59</v>
      </c>
      <c r="O11341" s="1">
        <v>10</v>
      </c>
      <c r="P11341" s="1" t="s">
        <v>818</v>
      </c>
      <c r="Q11341" s="4" t="s">
        <v>21</v>
      </c>
    </row>
    <row r="11342" spans="1:17" ht="22.5" x14ac:dyDescent="0.25">
      <c r="A11342" s="3">
        <v>18539</v>
      </c>
      <c r="B11342" s="1" t="s">
        <v>55209</v>
      </c>
      <c r="C11342" s="1" t="s">
        <v>15</v>
      </c>
      <c r="D11342" s="1" t="s">
        <v>33</v>
      </c>
      <c r="E11342" s="1">
        <v>20487701000</v>
      </c>
      <c r="F11342" s="1" t="s">
        <v>48068</v>
      </c>
      <c r="G11342" s="1">
        <v>3645917</v>
      </c>
      <c r="H11342" s="1" t="s">
        <v>7548</v>
      </c>
      <c r="I11342" s="2">
        <v>45083</v>
      </c>
      <c r="J11342" s="15" t="str">
        <f>MID(Tabla1[[#This Row],[HORA]],1,5)</f>
        <v>16:16</v>
      </c>
      <c r="K11342" s="16">
        <f>IF(Tabla1[[#This Row],[FECHA]]=I11343,IF(J11343-J11342&gt;0,(J11343-J11342)*1440,0),0)</f>
        <v>1.0000000000001563</v>
      </c>
      <c r="L11342" s="14">
        <f>2+L11083-Datos!$C$8</f>
        <v>7.8000000000000007</v>
      </c>
      <c r="M11342" s="13" t="s">
        <v>56026</v>
      </c>
      <c r="N11342" s="1" t="s">
        <v>1443</v>
      </c>
      <c r="O11342" s="1">
        <v>10</v>
      </c>
      <c r="P11342" s="1" t="s">
        <v>413</v>
      </c>
      <c r="Q11342" s="4" t="s">
        <v>21</v>
      </c>
    </row>
    <row r="11343" spans="1:17" ht="22.5" x14ac:dyDescent="0.25">
      <c r="A11343" s="3">
        <v>16271</v>
      </c>
      <c r="B11343" s="1" t="s">
        <v>49425</v>
      </c>
      <c r="C11343" s="1" t="s">
        <v>15</v>
      </c>
      <c r="D11343" s="1" t="s">
        <v>40</v>
      </c>
      <c r="E11343" s="1">
        <v>20607079804</v>
      </c>
      <c r="F11343" s="1" t="s">
        <v>47732</v>
      </c>
      <c r="G11343" s="1">
        <v>2240623</v>
      </c>
      <c r="H11343" s="1" t="s">
        <v>13175</v>
      </c>
      <c r="I11343" s="2">
        <v>45083</v>
      </c>
      <c r="J11343" s="15" t="str">
        <f>MID(Tabla1[[#This Row],[HORA]],1,5)</f>
        <v>16:17</v>
      </c>
      <c r="K11343" s="16">
        <f>IF(Tabla1[[#This Row],[FECHA]]=I11344,IF(J11344-J11343&gt;0,(J11344-J11343)*1440,0),0)</f>
        <v>0.99999999999999645</v>
      </c>
      <c r="L11343" s="14">
        <f>2+L11084-Datos!$C$8</f>
        <v>5.0999999999999996</v>
      </c>
      <c r="M11343" s="13" t="s">
        <v>56027</v>
      </c>
      <c r="N11343" s="1" t="s">
        <v>59</v>
      </c>
      <c r="O11343" s="1">
        <v>10</v>
      </c>
      <c r="P11343" s="1" t="s">
        <v>818</v>
      </c>
      <c r="Q11343" s="4" t="s">
        <v>21</v>
      </c>
    </row>
    <row r="11344" spans="1:17" ht="22.5" x14ac:dyDescent="0.25">
      <c r="A11344" s="3">
        <v>18540</v>
      </c>
      <c r="B11344" s="1" t="s">
        <v>55210</v>
      </c>
      <c r="C11344" s="1" t="s">
        <v>15</v>
      </c>
      <c r="D11344" s="1" t="s">
        <v>40</v>
      </c>
      <c r="E11344" s="1">
        <v>20353947614</v>
      </c>
      <c r="F11344" s="1" t="s">
        <v>48430</v>
      </c>
      <c r="G11344" s="1">
        <v>6104935</v>
      </c>
      <c r="H11344" s="1" t="s">
        <v>49661</v>
      </c>
      <c r="I11344" s="2">
        <v>45083</v>
      </c>
      <c r="J11344" s="15" t="str">
        <f>MID(Tabla1[[#This Row],[HORA]],1,5)</f>
        <v>16:18</v>
      </c>
      <c r="K11344" s="16">
        <f>IF(Tabla1[[#This Row],[FECHA]]=I11345,IF(J11345-J11344&gt;0,(J11345-J11344)*1440,0),0)</f>
        <v>1.999999999999833</v>
      </c>
      <c r="L11344" s="14">
        <f>2+L11085-Datos!$C$8</f>
        <v>5.76</v>
      </c>
      <c r="M11344" s="13" t="s">
        <v>56028</v>
      </c>
      <c r="N11344" s="1" t="s">
        <v>55211</v>
      </c>
      <c r="O11344" s="1">
        <v>120</v>
      </c>
      <c r="P11344" s="1" t="s">
        <v>413</v>
      </c>
      <c r="Q11344" s="4" t="s">
        <v>21</v>
      </c>
    </row>
    <row r="11345" spans="1:17" ht="22.5" x14ac:dyDescent="0.25">
      <c r="A11345" s="3">
        <v>9439</v>
      </c>
      <c r="B11345" s="1" t="s">
        <v>29494</v>
      </c>
      <c r="C11345" s="1" t="s">
        <v>15</v>
      </c>
      <c r="D11345" s="1" t="s">
        <v>40</v>
      </c>
      <c r="E11345" s="1">
        <v>17550002</v>
      </c>
      <c r="F11345" s="1" t="s">
        <v>29495</v>
      </c>
      <c r="G11345" s="1">
        <v>2240626</v>
      </c>
      <c r="H11345" s="1" t="s">
        <v>29496</v>
      </c>
      <c r="I11345" s="2">
        <v>45083</v>
      </c>
      <c r="J11345" s="15" t="str">
        <f>MID(Tabla1[[#This Row],[HORA]],1,5)</f>
        <v>16:20</v>
      </c>
      <c r="K11345" s="16">
        <f>IF(Tabla1[[#This Row],[FECHA]]=I11346,IF(J11346-J11345&gt;0,(J11346-J11345)*1440,0),0)</f>
        <v>2.0000000000001528</v>
      </c>
      <c r="L11345" s="14">
        <f>2+L11086-Datos!$C$8</f>
        <v>5.7</v>
      </c>
      <c r="M11345" s="13" t="s">
        <v>56030</v>
      </c>
      <c r="N11345" s="1" t="s">
        <v>29497</v>
      </c>
      <c r="O11345" s="1">
        <v>20</v>
      </c>
      <c r="P11345" s="1" t="s">
        <v>45</v>
      </c>
      <c r="Q11345" s="4" t="s">
        <v>21</v>
      </c>
    </row>
    <row r="11346" spans="1:17" ht="22.5" x14ac:dyDescent="0.25">
      <c r="A11346" s="3">
        <v>9440</v>
      </c>
      <c r="B11346" s="1" t="s">
        <v>29498</v>
      </c>
      <c r="C11346" s="1" t="s">
        <v>15</v>
      </c>
      <c r="D11346" s="1" t="s">
        <v>1847</v>
      </c>
      <c r="E11346" s="1">
        <v>70559883</v>
      </c>
      <c r="F11346" s="1" t="s">
        <v>29499</v>
      </c>
      <c r="G11346" s="1">
        <v>2240627</v>
      </c>
      <c r="H11346" s="1" t="s">
        <v>29500</v>
      </c>
      <c r="I11346" s="2">
        <v>45083</v>
      </c>
      <c r="J11346" s="15" t="str">
        <f>MID(Tabla1[[#This Row],[HORA]],1,5)</f>
        <v>16:22</v>
      </c>
      <c r="K11346" s="16">
        <f>IF(Tabla1[[#This Row],[FECHA]]=I11347,IF(J11347-J11346&gt;0,(J11347-J11346)*1440,0),0)</f>
        <v>0</v>
      </c>
      <c r="L11346" s="14">
        <f>2+L11087-Datos!$C$8</f>
        <v>3.8000000000000007</v>
      </c>
      <c r="M11346" s="13" t="s">
        <v>56032</v>
      </c>
      <c r="N11346" s="1" t="s">
        <v>2630</v>
      </c>
      <c r="O11346" s="1">
        <v>10</v>
      </c>
      <c r="P11346" s="1" t="s">
        <v>45</v>
      </c>
      <c r="Q11346" s="4" t="s">
        <v>21</v>
      </c>
    </row>
    <row r="11347" spans="1:17" ht="22.5" x14ac:dyDescent="0.25">
      <c r="A11347" s="3">
        <v>17496</v>
      </c>
      <c r="B11347" s="1" t="s">
        <v>52626</v>
      </c>
      <c r="C11347" s="1" t="s">
        <v>15</v>
      </c>
      <c r="D11347" s="1" t="s">
        <v>257</v>
      </c>
      <c r="E11347" s="1">
        <v>20487396525</v>
      </c>
      <c r="F11347" s="1" t="s">
        <v>52627</v>
      </c>
      <c r="G11347" s="1">
        <v>48114596</v>
      </c>
      <c r="H11347" s="1" t="s">
        <v>52628</v>
      </c>
      <c r="I11347" s="2">
        <v>45083</v>
      </c>
      <c r="J11347" s="15" t="str">
        <f>MID(Tabla1[[#This Row],[HORA]],1,5)</f>
        <v>16:22</v>
      </c>
      <c r="K11347" s="16">
        <f>IF(Tabla1[[#This Row],[FECHA]]=I11348,IF(J11348-J11347&gt;0,(J11348-J11347)*1440,0),0)</f>
        <v>0</v>
      </c>
      <c r="L11347" s="14">
        <f>2+L11088-Datos!$C$8</f>
        <v>4.8100000000000005</v>
      </c>
      <c r="M11347" s="13" t="s">
        <v>56032</v>
      </c>
      <c r="N11347" s="1" t="s">
        <v>52629</v>
      </c>
      <c r="O11347" s="1">
        <v>40</v>
      </c>
      <c r="P11347" s="1" t="s">
        <v>45</v>
      </c>
      <c r="Q11347" s="4" t="s">
        <v>21</v>
      </c>
    </row>
    <row r="11348" spans="1:17" ht="22.5" x14ac:dyDescent="0.25">
      <c r="A11348" s="3">
        <v>17497</v>
      </c>
      <c r="B11348" s="1" t="s">
        <v>52626</v>
      </c>
      <c r="C11348" s="1" t="s">
        <v>15</v>
      </c>
      <c r="D11348" s="1" t="s">
        <v>257</v>
      </c>
      <c r="E11348" s="1">
        <v>20487396525</v>
      </c>
      <c r="F11348" s="1" t="s">
        <v>52627</v>
      </c>
      <c r="G11348" s="1">
        <v>48114596</v>
      </c>
      <c r="H11348" s="1" t="s">
        <v>52628</v>
      </c>
      <c r="I11348" s="2">
        <v>45083</v>
      </c>
      <c r="J11348" s="15" t="str">
        <f>MID(Tabla1[[#This Row],[HORA]],1,5)</f>
        <v>16:22</v>
      </c>
      <c r="K11348" s="16">
        <f>IF(Tabla1[[#This Row],[FECHA]]=I11349,IF(J11349-J11348&gt;0,(J11349-J11348)*1440,0),0)</f>
        <v>1.999999999999833</v>
      </c>
      <c r="L11348" s="14">
        <f>2+L11089-Datos!$C$8</f>
        <v>6.18</v>
      </c>
      <c r="M11348" s="13" t="s">
        <v>56032</v>
      </c>
      <c r="N11348" s="1" t="s">
        <v>52630</v>
      </c>
      <c r="O11348" s="1">
        <v>40</v>
      </c>
      <c r="P11348" s="1" t="s">
        <v>45</v>
      </c>
      <c r="Q11348" s="4" t="s">
        <v>21</v>
      </c>
    </row>
    <row r="11349" spans="1:17" ht="22.5" x14ac:dyDescent="0.25">
      <c r="A11349" s="3">
        <v>14364</v>
      </c>
      <c r="B11349" s="1" t="s">
        <v>44087</v>
      </c>
      <c r="C11349" s="1" t="s">
        <v>15</v>
      </c>
      <c r="D11349" s="1" t="s">
        <v>82</v>
      </c>
      <c r="E11349" s="1">
        <v>245783</v>
      </c>
      <c r="F11349" s="1" t="s">
        <v>44088</v>
      </c>
      <c r="G11349" s="1">
        <v>2240628</v>
      </c>
      <c r="H11349" s="1" t="s">
        <v>44089</v>
      </c>
      <c r="I11349" s="2">
        <v>45083</v>
      </c>
      <c r="J11349" s="15" t="str">
        <f>MID(Tabla1[[#This Row],[HORA]],1,5)</f>
        <v>16:24</v>
      </c>
      <c r="K11349" s="16">
        <f>IF(Tabla1[[#This Row],[FECHA]]=I11350,IF(J11350-J11349&gt;0,(J11350-J11349)*1440,0),0)</f>
        <v>1.0000000000001563</v>
      </c>
      <c r="L11349" s="14">
        <f>2+L11090-Datos!$C$8</f>
        <v>5.93</v>
      </c>
      <c r="M11349" s="13" t="s">
        <v>56034</v>
      </c>
      <c r="N11349" s="1" t="s">
        <v>5235</v>
      </c>
      <c r="O11349" s="1">
        <v>20</v>
      </c>
      <c r="P11349" s="1" t="s">
        <v>413</v>
      </c>
      <c r="Q11349" s="4" t="s">
        <v>21</v>
      </c>
    </row>
    <row r="11350" spans="1:17" ht="22.5" x14ac:dyDescent="0.25">
      <c r="A11350" s="3">
        <v>17498</v>
      </c>
      <c r="B11350" s="1" t="s">
        <v>52631</v>
      </c>
      <c r="C11350" s="1" t="s">
        <v>15</v>
      </c>
      <c r="D11350" s="1" t="s">
        <v>1960</v>
      </c>
      <c r="E11350" s="1">
        <v>20487396525</v>
      </c>
      <c r="F11350" s="1" t="s">
        <v>52627</v>
      </c>
      <c r="G11350" s="1">
        <v>323964</v>
      </c>
      <c r="H11350" s="1" t="s">
        <v>52632</v>
      </c>
      <c r="I11350" s="2">
        <v>45083</v>
      </c>
      <c r="J11350" s="15" t="str">
        <f>MID(Tabla1[[#This Row],[HORA]],1,5)</f>
        <v>16:25</v>
      </c>
      <c r="K11350" s="16">
        <f>IF(Tabla1[[#This Row],[FECHA]]=I11351,IF(J11351-J11350&gt;0,(J11351-J11350)*1440,0),0)</f>
        <v>0</v>
      </c>
      <c r="L11350" s="14">
        <f>2+L11091-Datos!$C$8</f>
        <v>8.870000000000001</v>
      </c>
      <c r="M11350" s="13" t="s">
        <v>56035</v>
      </c>
      <c r="N11350" s="1" t="s">
        <v>52633</v>
      </c>
      <c r="O11350" s="1">
        <v>30</v>
      </c>
      <c r="P11350" s="1" t="s">
        <v>45</v>
      </c>
      <c r="Q11350" s="4" t="s">
        <v>21</v>
      </c>
    </row>
    <row r="11351" spans="1:17" ht="22.5" x14ac:dyDescent="0.25">
      <c r="A11351" s="3">
        <v>17518</v>
      </c>
      <c r="B11351" s="1" t="s">
        <v>52684</v>
      </c>
      <c r="C11351" s="1" t="s">
        <v>15</v>
      </c>
      <c r="D11351" s="1" t="s">
        <v>40</v>
      </c>
      <c r="E11351" s="1">
        <v>20494109647</v>
      </c>
      <c r="F11351" s="1" t="s">
        <v>49190</v>
      </c>
      <c r="G11351" s="1">
        <v>47373950</v>
      </c>
      <c r="H11351" s="1" t="s">
        <v>52685</v>
      </c>
      <c r="I11351" s="2">
        <v>45083</v>
      </c>
      <c r="J11351" s="15" t="str">
        <f>MID(Tabla1[[#This Row],[HORA]],1,5)</f>
        <v>16:25</v>
      </c>
      <c r="K11351" s="16">
        <f>IF(Tabla1[[#This Row],[FECHA]]=I11352,IF(J11352-J11351&gt;0,(J11352-J11351)*1440,0),0)</f>
        <v>8.999999999999968</v>
      </c>
      <c r="L11351" s="14">
        <f>2+L11092-Datos!$C$8</f>
        <v>6.0200000000000005</v>
      </c>
      <c r="M11351" s="13" t="s">
        <v>56035</v>
      </c>
      <c r="N11351" s="1" t="s">
        <v>52686</v>
      </c>
      <c r="O11351" s="1">
        <v>50</v>
      </c>
      <c r="P11351" s="1" t="s">
        <v>45</v>
      </c>
      <c r="Q11351" s="4" t="s">
        <v>21</v>
      </c>
    </row>
    <row r="11352" spans="1:17" ht="22.5" x14ac:dyDescent="0.25">
      <c r="A11352" s="3">
        <v>14365</v>
      </c>
      <c r="B11352" s="1" t="s">
        <v>44090</v>
      </c>
      <c r="C11352" s="1" t="s">
        <v>15</v>
      </c>
      <c r="D11352" s="1" t="s">
        <v>40</v>
      </c>
      <c r="E11352" s="1">
        <v>70525809</v>
      </c>
      <c r="F11352" s="1" t="s">
        <v>8438</v>
      </c>
      <c r="G11352" s="1">
        <v>2240633</v>
      </c>
      <c r="H11352" s="1" t="s">
        <v>44091</v>
      </c>
      <c r="I11352" s="2">
        <v>45083</v>
      </c>
      <c r="J11352" s="15" t="str">
        <f>MID(Tabla1[[#This Row],[HORA]],1,5)</f>
        <v>16:34</v>
      </c>
      <c r="K11352" s="16">
        <f>IF(Tabla1[[#This Row],[FECHA]]=I11353,IF(J11353-J11352&gt;0,(J11353-J11352)*1440,0),0)</f>
        <v>2.0000000000001528</v>
      </c>
      <c r="L11352" s="14">
        <f>2+L11093-Datos!$C$8</f>
        <v>4.2300000000000004</v>
      </c>
      <c r="M11352" s="13" t="s">
        <v>56044</v>
      </c>
      <c r="N11352" s="1" t="s">
        <v>22651</v>
      </c>
      <c r="O11352" s="1">
        <v>10</v>
      </c>
      <c r="P11352" s="1" t="s">
        <v>413</v>
      </c>
      <c r="Q11352" s="4" t="s">
        <v>21</v>
      </c>
    </row>
    <row r="11353" spans="1:17" ht="22.5" x14ac:dyDescent="0.25">
      <c r="A11353" s="3">
        <v>18541</v>
      </c>
      <c r="B11353" s="1" t="s">
        <v>55212</v>
      </c>
      <c r="C11353" s="1" t="s">
        <v>15</v>
      </c>
      <c r="D11353" s="1" t="s">
        <v>40</v>
      </c>
      <c r="E11353" s="1">
        <v>20480667124</v>
      </c>
      <c r="F11353" s="1" t="s">
        <v>48815</v>
      </c>
      <c r="G11353" s="1">
        <v>80202800</v>
      </c>
      <c r="H11353" s="1" t="s">
        <v>55213</v>
      </c>
      <c r="I11353" s="2">
        <v>45083</v>
      </c>
      <c r="J11353" s="15" t="str">
        <f>MID(Tabla1[[#This Row],[HORA]],1,5)</f>
        <v>16:36</v>
      </c>
      <c r="K11353" s="16">
        <f>IF(Tabla1[[#This Row],[FECHA]]=I11354,IF(J11354-J11353&gt;0,(J11354-J11353)*1440,0),0)</f>
        <v>3.9999999999999858</v>
      </c>
      <c r="L11353" s="14">
        <f>2+L11094-Datos!$C$8</f>
        <v>5.0199999999999996</v>
      </c>
      <c r="M11353" s="13" t="s">
        <v>56046</v>
      </c>
      <c r="N11353" s="1" t="s">
        <v>55214</v>
      </c>
      <c r="O11353" s="1">
        <v>15</v>
      </c>
      <c r="P11353" s="1" t="s">
        <v>413</v>
      </c>
      <c r="Q11353" s="4" t="s">
        <v>21</v>
      </c>
    </row>
    <row r="11354" spans="1:17" ht="22.5" x14ac:dyDescent="0.25">
      <c r="A11354" s="3">
        <v>16272</v>
      </c>
      <c r="B11354" s="1" t="s">
        <v>49426</v>
      </c>
      <c r="C11354" s="1" t="s">
        <v>15</v>
      </c>
      <c r="D11354" s="1" t="s">
        <v>40</v>
      </c>
      <c r="E11354" s="1">
        <v>10164667478</v>
      </c>
      <c r="F11354" s="1" t="s">
        <v>49427</v>
      </c>
      <c r="G11354" s="1">
        <v>2891631</v>
      </c>
      <c r="H11354" s="1" t="s">
        <v>49428</v>
      </c>
      <c r="I11354" s="2">
        <v>45083</v>
      </c>
      <c r="J11354" s="15" t="str">
        <f>MID(Tabla1[[#This Row],[HORA]],1,5)</f>
        <v>16:40</v>
      </c>
      <c r="K11354" s="16">
        <f>IF(Tabla1[[#This Row],[FECHA]]=I11355,IF(J11355-J11354&gt;0,(J11355-J11354)*1440,0),0)</f>
        <v>2.9999999999998295</v>
      </c>
      <c r="L11354" s="14">
        <f>2+L11095-Datos!$C$8</f>
        <v>3.76</v>
      </c>
      <c r="M11354" s="13" t="s">
        <v>56050</v>
      </c>
      <c r="N11354" s="1" t="s">
        <v>49429</v>
      </c>
      <c r="O11354" s="1">
        <v>15</v>
      </c>
      <c r="P11354" s="1" t="s">
        <v>818</v>
      </c>
      <c r="Q11354" s="4" t="s">
        <v>21</v>
      </c>
    </row>
    <row r="11355" spans="1:17" ht="22.5" x14ac:dyDescent="0.25">
      <c r="A11355" s="3">
        <v>14366</v>
      </c>
      <c r="B11355" s="1" t="s">
        <v>44092</v>
      </c>
      <c r="C11355" s="1" t="s">
        <v>15</v>
      </c>
      <c r="D11355" s="1" t="s">
        <v>61</v>
      </c>
      <c r="E11355" s="1">
        <v>48805198</v>
      </c>
      <c r="F11355" s="1" t="s">
        <v>44093</v>
      </c>
      <c r="G11355" s="1">
        <v>2240636</v>
      </c>
      <c r="H11355" s="1" t="s">
        <v>44094</v>
      </c>
      <c r="I11355" s="2">
        <v>45083</v>
      </c>
      <c r="J11355" s="15" t="str">
        <f>MID(Tabla1[[#This Row],[HORA]],1,5)</f>
        <v>16:43</v>
      </c>
      <c r="K11355" s="16">
        <f>IF(Tabla1[[#This Row],[FECHA]]=I11356,IF(J11356-J11355&gt;0,(J11356-J11355)*1440,0),0)</f>
        <v>1.9999999999999929</v>
      </c>
      <c r="L11355" s="14">
        <f>2+L11096-Datos!$C$8</f>
        <v>6.68</v>
      </c>
      <c r="M11355" s="13" t="s">
        <v>56053</v>
      </c>
      <c r="N11355" s="1" t="s">
        <v>22528</v>
      </c>
      <c r="O11355" s="1">
        <v>10</v>
      </c>
      <c r="P11355" s="1" t="s">
        <v>413</v>
      </c>
      <c r="Q11355" s="4" t="s">
        <v>21</v>
      </c>
    </row>
    <row r="11356" spans="1:17" ht="22.5" x14ac:dyDescent="0.25">
      <c r="A11356" s="3">
        <v>17520</v>
      </c>
      <c r="B11356" s="1" t="s">
        <v>52691</v>
      </c>
      <c r="C11356" s="1" t="s">
        <v>15</v>
      </c>
      <c r="D11356" s="1" t="s">
        <v>71</v>
      </c>
      <c r="E11356" s="1">
        <v>20437544248</v>
      </c>
      <c r="F11356" s="1" t="s">
        <v>47737</v>
      </c>
      <c r="G11356" s="1">
        <v>43026236</v>
      </c>
      <c r="H11356" s="1" t="s">
        <v>48702</v>
      </c>
      <c r="I11356" s="2">
        <v>45083</v>
      </c>
      <c r="J11356" s="15" t="str">
        <f>MID(Tabla1[[#This Row],[HORA]],1,5)</f>
        <v>16:45</v>
      </c>
      <c r="K11356" s="16">
        <f>IF(Tabla1[[#This Row],[FECHA]]=I11357,IF(J11357-J11356&gt;0,(J11357-J11356)*1440,0),0)</f>
        <v>0.99999999999999645</v>
      </c>
      <c r="L11356" s="14">
        <f>2+L11097-Datos!$C$8</f>
        <v>9.16</v>
      </c>
      <c r="M11356" s="13" t="s">
        <v>56055</v>
      </c>
      <c r="N11356" s="1" t="s">
        <v>52692</v>
      </c>
      <c r="O11356" s="1">
        <v>20</v>
      </c>
      <c r="P11356" s="1" t="s">
        <v>45</v>
      </c>
      <c r="Q11356" s="4" t="s">
        <v>21</v>
      </c>
    </row>
    <row r="11357" spans="1:17" ht="22.5" x14ac:dyDescent="0.25">
      <c r="A11357" s="3">
        <v>17521</v>
      </c>
      <c r="B11357" s="1" t="s">
        <v>52693</v>
      </c>
      <c r="C11357" s="1" t="s">
        <v>15</v>
      </c>
      <c r="D11357" s="1" t="s">
        <v>33</v>
      </c>
      <c r="E11357" s="1">
        <v>20437544248</v>
      </c>
      <c r="F11357" s="1" t="s">
        <v>47737</v>
      </c>
      <c r="G11357" s="1">
        <v>46065669</v>
      </c>
      <c r="H11357" s="1" t="s">
        <v>47738</v>
      </c>
      <c r="I11357" s="2">
        <v>45083</v>
      </c>
      <c r="J11357" s="15" t="str">
        <f>MID(Tabla1[[#This Row],[HORA]],1,5)</f>
        <v>16:46</v>
      </c>
      <c r="K11357" s="16">
        <f>IF(Tabla1[[#This Row],[FECHA]]=I11358,IF(J11358-J11357&gt;0,(J11358-J11357)*1440,0),0)</f>
        <v>2.0000000000001528</v>
      </c>
      <c r="L11357" s="14">
        <f>2+L11098-Datos!$C$8</f>
        <v>4.8600000000000003</v>
      </c>
      <c r="M11357" s="13" t="s">
        <v>56056</v>
      </c>
      <c r="N11357" s="1" t="s">
        <v>52692</v>
      </c>
      <c r="O11357" s="1">
        <v>20</v>
      </c>
      <c r="P11357" s="1" t="s">
        <v>45</v>
      </c>
      <c r="Q11357" s="4" t="s">
        <v>21</v>
      </c>
    </row>
    <row r="11358" spans="1:17" ht="22.5" x14ac:dyDescent="0.25">
      <c r="A11358" s="3">
        <v>14367</v>
      </c>
      <c r="B11358" s="1" t="s">
        <v>44095</v>
      </c>
      <c r="C11358" s="1" t="s">
        <v>15</v>
      </c>
      <c r="D11358" s="1" t="s">
        <v>71</v>
      </c>
      <c r="E11358" s="1">
        <v>16430328</v>
      </c>
      <c r="F11358" s="1" t="s">
        <v>6406</v>
      </c>
      <c r="G11358" s="1">
        <v>2240638</v>
      </c>
      <c r="H11358" s="1" t="s">
        <v>18543</v>
      </c>
      <c r="I11358" s="2">
        <v>45083</v>
      </c>
      <c r="J11358" s="15" t="str">
        <f>MID(Tabla1[[#This Row],[HORA]],1,5)</f>
        <v>16:48</v>
      </c>
      <c r="K11358" s="16">
        <f>IF(Tabla1[[#This Row],[FECHA]]=I11359,IF(J11359-J11358&gt;0,(J11359-J11358)*1440,0),0)</f>
        <v>0</v>
      </c>
      <c r="L11358" s="14">
        <f>2+L11099-Datos!$C$8</f>
        <v>3.96</v>
      </c>
      <c r="M11358" s="13" t="s">
        <v>56058</v>
      </c>
      <c r="N11358" s="1" t="s">
        <v>44096</v>
      </c>
      <c r="O11358" s="1">
        <v>20</v>
      </c>
      <c r="P11358" s="1" t="s">
        <v>413</v>
      </c>
      <c r="Q11358" s="4" t="s">
        <v>21</v>
      </c>
    </row>
    <row r="11359" spans="1:17" ht="22.5" x14ac:dyDescent="0.25">
      <c r="A11359" s="3">
        <v>17522</v>
      </c>
      <c r="B11359" s="1" t="s">
        <v>52694</v>
      </c>
      <c r="C11359" s="1" t="s">
        <v>15</v>
      </c>
      <c r="D11359" s="1" t="s">
        <v>33</v>
      </c>
      <c r="E11359" s="1">
        <v>20437544248</v>
      </c>
      <c r="F11359" s="1" t="s">
        <v>47737</v>
      </c>
      <c r="G11359" s="1">
        <v>2240639</v>
      </c>
      <c r="H11359" s="1" t="s">
        <v>7168</v>
      </c>
      <c r="I11359" s="2">
        <v>45083</v>
      </c>
      <c r="J11359" s="15" t="str">
        <f>MID(Tabla1[[#This Row],[HORA]],1,5)</f>
        <v>16:48</v>
      </c>
      <c r="K11359" s="16">
        <f>IF(Tabla1[[#This Row],[FECHA]]=I11360,IF(J11360-J11359&gt;0,(J11360-J11359)*1440,0),0)</f>
        <v>1.999999999999833</v>
      </c>
      <c r="L11359" s="14">
        <f>2+L11100-Datos!$C$8</f>
        <v>5.16</v>
      </c>
      <c r="M11359" s="13" t="s">
        <v>56058</v>
      </c>
      <c r="N11359" s="1" t="s">
        <v>52692</v>
      </c>
      <c r="O11359" s="1">
        <v>20</v>
      </c>
      <c r="P11359" s="1" t="s">
        <v>45</v>
      </c>
      <c r="Q11359" s="4" t="s">
        <v>21</v>
      </c>
    </row>
    <row r="11360" spans="1:17" ht="22.5" x14ac:dyDescent="0.25">
      <c r="A11360" s="3">
        <v>14368</v>
      </c>
      <c r="B11360" s="1" t="s">
        <v>44097</v>
      </c>
      <c r="C11360" s="1" t="s">
        <v>15</v>
      </c>
      <c r="D11360" s="1" t="s">
        <v>33</v>
      </c>
      <c r="E11360" s="1">
        <v>43023065</v>
      </c>
      <c r="F11360" s="1" t="s">
        <v>44098</v>
      </c>
      <c r="G11360" s="1">
        <v>40476519</v>
      </c>
      <c r="H11360" s="1" t="s">
        <v>44099</v>
      </c>
      <c r="I11360" s="2">
        <v>45083</v>
      </c>
      <c r="J11360" s="15" t="str">
        <f>MID(Tabla1[[#This Row],[HORA]],1,5)</f>
        <v>16:50</v>
      </c>
      <c r="K11360" s="16">
        <f>IF(Tabla1[[#This Row],[FECHA]]=I11361,IF(J11361-J11360&gt;0,(J11361-J11360)*1440,0),0)</f>
        <v>2.9999999999999893</v>
      </c>
      <c r="L11360" s="14">
        <f>2+L11101-Datos!$C$8</f>
        <v>6.66</v>
      </c>
      <c r="M11360" s="13" t="s">
        <v>56060</v>
      </c>
      <c r="N11360" s="1" t="s">
        <v>44100</v>
      </c>
      <c r="O11360" s="1">
        <v>20</v>
      </c>
      <c r="P11360" s="1" t="s">
        <v>413</v>
      </c>
      <c r="Q11360" s="4" t="s">
        <v>21</v>
      </c>
    </row>
    <row r="11361" spans="1:17" ht="22.5" x14ac:dyDescent="0.25">
      <c r="A11361" s="3">
        <v>3329</v>
      </c>
      <c r="B11361" s="1" t="s">
        <v>10375</v>
      </c>
      <c r="C11361" s="1" t="s">
        <v>15</v>
      </c>
      <c r="D11361" s="1" t="s">
        <v>228</v>
      </c>
      <c r="E11361" s="1">
        <v>72169792</v>
      </c>
      <c r="F11361" s="1" t="s">
        <v>10376</v>
      </c>
      <c r="G11361" s="1">
        <v>2240641</v>
      </c>
      <c r="H11361" s="1" t="s">
        <v>10377</v>
      </c>
      <c r="I11361" s="2">
        <v>45083</v>
      </c>
      <c r="J11361" s="15" t="str">
        <f>MID(Tabla1[[#This Row],[HORA]],1,5)</f>
        <v>16:53</v>
      </c>
      <c r="K11361" s="16">
        <f>IF(Tabla1[[#This Row],[FECHA]]=I11362,IF(J11362-J11361&gt;0,(J11362-J11361)*1440,0),0)</f>
        <v>0</v>
      </c>
      <c r="L11361" s="14">
        <f>2+L11102-Datos!$C$8</f>
        <v>4.01</v>
      </c>
      <c r="M11361" s="13" t="s">
        <v>56063</v>
      </c>
      <c r="N11361" s="1" t="s">
        <v>10378</v>
      </c>
      <c r="O11361" s="1">
        <v>20</v>
      </c>
      <c r="P11361" s="1" t="s">
        <v>818</v>
      </c>
      <c r="Q11361" s="4" t="s">
        <v>21</v>
      </c>
    </row>
    <row r="11362" spans="1:17" ht="22.5" x14ac:dyDescent="0.25">
      <c r="A11362" s="3">
        <v>18542</v>
      </c>
      <c r="B11362" s="1" t="s">
        <v>55215</v>
      </c>
      <c r="C11362" s="1" t="s">
        <v>15</v>
      </c>
      <c r="D11362" s="1" t="s">
        <v>33</v>
      </c>
      <c r="E11362" s="1">
        <v>20603396201</v>
      </c>
      <c r="F11362" s="1" t="s">
        <v>51708</v>
      </c>
      <c r="G11362" s="1">
        <v>3663639</v>
      </c>
      <c r="H11362" s="1" t="s">
        <v>55216</v>
      </c>
      <c r="I11362" s="2">
        <v>45083</v>
      </c>
      <c r="J11362" s="15" t="str">
        <f>MID(Tabla1[[#This Row],[HORA]],1,5)</f>
        <v>16:53</v>
      </c>
      <c r="K11362" s="16">
        <f>IF(Tabla1[[#This Row],[FECHA]]=I11363,IF(J11363-J11362&gt;0,(J11363-J11362)*1440,0),0)</f>
        <v>2.0000000000001528</v>
      </c>
      <c r="L11362" s="14">
        <f>2+L11103-Datos!$C$8</f>
        <v>6.16</v>
      </c>
      <c r="M11362" s="13" t="s">
        <v>56063</v>
      </c>
      <c r="N11362" s="1" t="s">
        <v>55217</v>
      </c>
      <c r="O11362" s="1">
        <v>15</v>
      </c>
      <c r="P11362" s="1" t="s">
        <v>413</v>
      </c>
      <c r="Q11362" s="4" t="s">
        <v>21</v>
      </c>
    </row>
    <row r="11363" spans="1:17" ht="22.5" x14ac:dyDescent="0.25">
      <c r="A11363" s="3">
        <v>14369</v>
      </c>
      <c r="B11363" s="1" t="s">
        <v>44101</v>
      </c>
      <c r="C11363" s="1" t="s">
        <v>15</v>
      </c>
      <c r="D11363" s="1" t="s">
        <v>71</v>
      </c>
      <c r="E11363" s="1">
        <v>17912426</v>
      </c>
      <c r="F11363" s="1" t="s">
        <v>44102</v>
      </c>
      <c r="G11363" s="1">
        <v>2240643</v>
      </c>
      <c r="H11363" s="1" t="s">
        <v>44103</v>
      </c>
      <c r="I11363" s="2">
        <v>45083</v>
      </c>
      <c r="J11363" s="15" t="str">
        <f>MID(Tabla1[[#This Row],[HORA]],1,5)</f>
        <v>16:55</v>
      </c>
      <c r="K11363" s="16">
        <f>IF(Tabla1[[#This Row],[FECHA]]=I11364,IF(J11364-J11363&gt;0,(J11364-J11363)*1440,0),0)</f>
        <v>1.999999999999833</v>
      </c>
      <c r="L11363" s="14">
        <f>2+L11104-Datos!$C$8</f>
        <v>7.8599999999999994</v>
      </c>
      <c r="M11363" s="13" t="s">
        <v>56065</v>
      </c>
      <c r="N11363" s="1" t="s">
        <v>44104</v>
      </c>
      <c r="O11363" s="1">
        <v>15</v>
      </c>
      <c r="P11363" s="1" t="s">
        <v>413</v>
      </c>
      <c r="Q11363" s="4" t="s">
        <v>21</v>
      </c>
    </row>
    <row r="11364" spans="1:17" ht="22.5" x14ac:dyDescent="0.25">
      <c r="A11364" s="3">
        <v>9441</v>
      </c>
      <c r="B11364" s="1" t="s">
        <v>29501</v>
      </c>
      <c r="C11364" s="1" t="s">
        <v>15</v>
      </c>
      <c r="D11364" s="1" t="s">
        <v>172</v>
      </c>
      <c r="E11364" s="1">
        <v>76090425</v>
      </c>
      <c r="F11364" s="1" t="s">
        <v>29502</v>
      </c>
      <c r="G11364" s="1">
        <v>47271187</v>
      </c>
      <c r="H11364" s="1" t="s">
        <v>29503</v>
      </c>
      <c r="I11364" s="2">
        <v>45083</v>
      </c>
      <c r="J11364" s="15" t="str">
        <f>MID(Tabla1[[#This Row],[HORA]],1,5)</f>
        <v>16:57</v>
      </c>
      <c r="K11364" s="16">
        <f>IF(Tabla1[[#This Row],[FECHA]]=I11365,IF(J11365-J11364&gt;0,(J11365-J11364)*1440,0),0)</f>
        <v>0</v>
      </c>
      <c r="L11364" s="14">
        <f>2+L11105-Datos!$C$8</f>
        <v>5.0199999999999996</v>
      </c>
      <c r="M11364" s="13" t="s">
        <v>56067</v>
      </c>
      <c r="N11364" s="1" t="s">
        <v>29504</v>
      </c>
      <c r="O11364" s="1">
        <v>30</v>
      </c>
      <c r="P11364" s="1" t="s">
        <v>45</v>
      </c>
      <c r="Q11364" s="4" t="s">
        <v>21</v>
      </c>
    </row>
    <row r="11365" spans="1:17" ht="22.5" x14ac:dyDescent="0.25">
      <c r="A11365" s="3">
        <v>14370</v>
      </c>
      <c r="B11365" s="1" t="s">
        <v>44105</v>
      </c>
      <c r="C11365" s="1" t="s">
        <v>15</v>
      </c>
      <c r="D11365" s="1" t="s">
        <v>40</v>
      </c>
      <c r="E11365" s="1">
        <v>16588696</v>
      </c>
      <c r="F11365" s="1" t="s">
        <v>44106</v>
      </c>
      <c r="G11365" s="1">
        <v>72932575</v>
      </c>
      <c r="H11365" s="1" t="s">
        <v>7338</v>
      </c>
      <c r="I11365" s="2">
        <v>45083</v>
      </c>
      <c r="J11365" s="15" t="str">
        <f>MID(Tabla1[[#This Row],[HORA]],1,5)</f>
        <v>16:57</v>
      </c>
      <c r="K11365" s="16">
        <f>IF(Tabla1[[#This Row],[FECHA]]=I11366,IF(J11366-J11365&gt;0,(J11366-J11365)*1440,0),0)</f>
        <v>2.0000000000001528</v>
      </c>
      <c r="L11365" s="14">
        <f>2+L11106-Datos!$C$8</f>
        <v>5.96</v>
      </c>
      <c r="M11365" s="13" t="s">
        <v>56067</v>
      </c>
      <c r="N11365" s="1" t="s">
        <v>44107</v>
      </c>
      <c r="O11365" s="1">
        <v>5</v>
      </c>
      <c r="P11365" s="1" t="s">
        <v>413</v>
      </c>
      <c r="Q11365" s="4" t="s">
        <v>21</v>
      </c>
    </row>
    <row r="11366" spans="1:17" ht="22.5" x14ac:dyDescent="0.25">
      <c r="A11366" s="3">
        <v>392</v>
      </c>
      <c r="B11366" s="1" t="s">
        <v>923</v>
      </c>
      <c r="C11366" s="1" t="s">
        <v>15</v>
      </c>
      <c r="D11366" s="1" t="s">
        <v>71</v>
      </c>
      <c r="E11366" s="1">
        <v>16772969</v>
      </c>
      <c r="F11366" s="1" t="s">
        <v>469</v>
      </c>
      <c r="G11366" s="1">
        <v>2240645</v>
      </c>
      <c r="H11366" s="1" t="s">
        <v>924</v>
      </c>
      <c r="I11366" s="2">
        <v>45083</v>
      </c>
      <c r="J11366" s="15" t="str">
        <f>MID(Tabla1[[#This Row],[HORA]],1,5)</f>
        <v>16:59</v>
      </c>
      <c r="K11366" s="16">
        <f>IF(Tabla1[[#This Row],[FECHA]]=I11367,IF(J11367-J11366&gt;0,(J11367-J11366)*1440,0),0)</f>
        <v>0</v>
      </c>
      <c r="L11366" s="14">
        <f>2+L11107-Datos!$C$8</f>
        <v>6.2</v>
      </c>
      <c r="M11366" s="13" t="s">
        <v>56069</v>
      </c>
      <c r="N11366" s="1" t="s">
        <v>59</v>
      </c>
      <c r="O11366" s="1">
        <v>0</v>
      </c>
      <c r="P11366" s="1" t="s">
        <v>45</v>
      </c>
      <c r="Q11366" s="4" t="s">
        <v>21</v>
      </c>
    </row>
    <row r="11367" spans="1:17" ht="22.5" x14ac:dyDescent="0.25">
      <c r="A11367" s="3">
        <v>3330</v>
      </c>
      <c r="B11367" s="1" t="s">
        <v>10379</v>
      </c>
      <c r="C11367" s="1" t="s">
        <v>15</v>
      </c>
      <c r="D11367" s="1" t="s">
        <v>40</v>
      </c>
      <c r="E11367" s="1">
        <v>47267713</v>
      </c>
      <c r="F11367" s="1" t="s">
        <v>10380</v>
      </c>
      <c r="G11367" s="1">
        <v>2856242</v>
      </c>
      <c r="H11367" s="1" t="s">
        <v>10381</v>
      </c>
      <c r="I11367" s="2">
        <v>45083</v>
      </c>
      <c r="J11367" s="15" t="str">
        <f>MID(Tabla1[[#This Row],[HORA]],1,5)</f>
        <v>16:59</v>
      </c>
      <c r="K11367" s="16">
        <f>IF(Tabla1[[#This Row],[FECHA]]=I11368,IF(J11368-J11367&gt;0,(J11368-J11367)*1440,0),0)</f>
        <v>0.99999999999999645</v>
      </c>
      <c r="L11367" s="14">
        <f>2+L11108-Datos!$C$8</f>
        <v>3.87</v>
      </c>
      <c r="M11367" s="13" t="s">
        <v>56069</v>
      </c>
      <c r="N11367" s="1" t="s">
        <v>59</v>
      </c>
      <c r="O11367" s="1">
        <v>10</v>
      </c>
      <c r="P11367" s="1" t="s">
        <v>818</v>
      </c>
      <c r="Q11367" s="4" t="s">
        <v>21</v>
      </c>
    </row>
    <row r="11368" spans="1:17" ht="22.5" x14ac:dyDescent="0.25">
      <c r="A11368" s="3">
        <v>16273</v>
      </c>
      <c r="B11368" s="1" t="s">
        <v>49430</v>
      </c>
      <c r="C11368" s="1" t="s">
        <v>15</v>
      </c>
      <c r="D11368" s="1" t="s">
        <v>71</v>
      </c>
      <c r="E11368" s="1">
        <v>20607720631</v>
      </c>
      <c r="F11368" s="1" t="s">
        <v>49431</v>
      </c>
      <c r="G11368" s="1">
        <v>2240647</v>
      </c>
      <c r="H11368" s="1" t="s">
        <v>49432</v>
      </c>
      <c r="I11368" s="2">
        <v>45083</v>
      </c>
      <c r="J11368" s="15" t="str">
        <f>MID(Tabla1[[#This Row],[HORA]],1,5)</f>
        <v>17:00</v>
      </c>
      <c r="K11368" s="16">
        <f>IF(Tabla1[[#This Row],[FECHA]]=I11369,IF(J11369-J11368&gt;0,(J11369-J11368)*1440,0),0)</f>
        <v>0.99999999999983658</v>
      </c>
      <c r="L11368" s="14">
        <f>2+L11109-Datos!$C$8</f>
        <v>5.1100000000000003</v>
      </c>
      <c r="M11368" s="13" t="s">
        <v>56070</v>
      </c>
      <c r="N11368" s="1" t="s">
        <v>59</v>
      </c>
      <c r="O11368" s="1">
        <v>10</v>
      </c>
      <c r="P11368" s="1" t="s">
        <v>818</v>
      </c>
      <c r="Q11368" s="4" t="s">
        <v>21</v>
      </c>
    </row>
    <row r="11369" spans="1:17" ht="22.5" x14ac:dyDescent="0.25">
      <c r="A11369" s="3">
        <v>9442</v>
      </c>
      <c r="B11369" s="1" t="s">
        <v>29505</v>
      </c>
      <c r="C11369" s="1" t="s">
        <v>15</v>
      </c>
      <c r="D11369" s="1" t="s">
        <v>228</v>
      </c>
      <c r="E11369" s="1">
        <v>45939074</v>
      </c>
      <c r="F11369" s="1" t="s">
        <v>2412</v>
      </c>
      <c r="G11369" s="1">
        <v>2240648</v>
      </c>
      <c r="H11369" s="1" t="s">
        <v>5686</v>
      </c>
      <c r="I11369" s="2">
        <v>45083</v>
      </c>
      <c r="J11369" s="15" t="str">
        <f>MID(Tabla1[[#This Row],[HORA]],1,5)</f>
        <v>17:01</v>
      </c>
      <c r="K11369" s="16">
        <f>IF(Tabla1[[#This Row],[FECHA]]=I11370,IF(J11370-J11369&gt;0,(J11370-J11369)*1440,0),0)</f>
        <v>2.0000000000001528</v>
      </c>
      <c r="L11369" s="14">
        <f>2+L11110-Datos!$C$8</f>
        <v>4.8000000000000007</v>
      </c>
      <c r="M11369" s="13" t="s">
        <v>56071</v>
      </c>
      <c r="N11369" s="1" t="s">
        <v>29506</v>
      </c>
      <c r="O11369" s="1">
        <v>12</v>
      </c>
      <c r="P11369" s="1" t="s">
        <v>45</v>
      </c>
      <c r="Q11369" s="4" t="s">
        <v>21</v>
      </c>
    </row>
    <row r="11370" spans="1:17" ht="22.5" x14ac:dyDescent="0.25">
      <c r="A11370" s="3">
        <v>14371</v>
      </c>
      <c r="B11370" s="1" t="s">
        <v>44108</v>
      </c>
      <c r="C11370" s="1" t="s">
        <v>15</v>
      </c>
      <c r="D11370" s="1" t="s">
        <v>77</v>
      </c>
      <c r="E11370" s="1">
        <v>48408649</v>
      </c>
      <c r="F11370" s="1" t="s">
        <v>29578</v>
      </c>
      <c r="G11370" s="1">
        <v>2240649</v>
      </c>
      <c r="H11370" s="1" t="s">
        <v>44109</v>
      </c>
      <c r="I11370" s="2">
        <v>45083</v>
      </c>
      <c r="J11370" s="15" t="str">
        <f>MID(Tabla1[[#This Row],[HORA]],1,5)</f>
        <v>17:03</v>
      </c>
      <c r="K11370" s="16">
        <f>IF(Tabla1[[#This Row],[FECHA]]=I11371,IF(J11371-J11370&gt;0,(J11371-J11370)*1440,0),0)</f>
        <v>2.9999999999999893</v>
      </c>
      <c r="L11370" s="14">
        <f>2+L11111-Datos!$C$8</f>
        <v>6.18</v>
      </c>
      <c r="M11370" s="13" t="s">
        <v>56073</v>
      </c>
      <c r="N11370" s="1" t="s">
        <v>44110</v>
      </c>
      <c r="O11370" s="1">
        <v>15</v>
      </c>
      <c r="P11370" s="1" t="s">
        <v>413</v>
      </c>
      <c r="Q11370" s="4" t="s">
        <v>21</v>
      </c>
    </row>
    <row r="11371" spans="1:17" ht="22.5" x14ac:dyDescent="0.25">
      <c r="A11371" s="3">
        <v>17523</v>
      </c>
      <c r="B11371" s="1" t="s">
        <v>52695</v>
      </c>
      <c r="C11371" s="1" t="s">
        <v>15</v>
      </c>
      <c r="D11371" s="1" t="s">
        <v>33</v>
      </c>
      <c r="E11371" s="1">
        <v>10441329500</v>
      </c>
      <c r="F11371" s="1" t="s">
        <v>49503</v>
      </c>
      <c r="G11371" s="1">
        <v>2240650</v>
      </c>
      <c r="H11371" s="1" t="s">
        <v>52696</v>
      </c>
      <c r="I11371" s="2">
        <v>45083</v>
      </c>
      <c r="J11371" s="15" t="str">
        <f>MID(Tabla1[[#This Row],[HORA]],1,5)</f>
        <v>17:06</v>
      </c>
      <c r="K11371" s="16">
        <f>IF(Tabla1[[#This Row],[FECHA]]=I11372,IF(J11372-J11371&gt;0,(J11372-J11371)*1440,0),0)</f>
        <v>1.9999999999999929</v>
      </c>
      <c r="L11371" s="14">
        <f>2+L11112-Datos!$C$8</f>
        <v>6.12</v>
      </c>
      <c r="M11371" s="13" t="s">
        <v>56076</v>
      </c>
      <c r="N11371" s="1" t="s">
        <v>52697</v>
      </c>
      <c r="O11371" s="1">
        <v>15</v>
      </c>
      <c r="P11371" s="1" t="s">
        <v>45</v>
      </c>
      <c r="Q11371" s="4" t="s">
        <v>21</v>
      </c>
    </row>
    <row r="11372" spans="1:17" ht="22.5" x14ac:dyDescent="0.25">
      <c r="A11372" s="3">
        <v>14372</v>
      </c>
      <c r="B11372" s="1" t="s">
        <v>44111</v>
      </c>
      <c r="C11372" s="1" t="s">
        <v>15</v>
      </c>
      <c r="D11372" s="1" t="s">
        <v>40</v>
      </c>
      <c r="E11372" s="1">
        <v>42048011</v>
      </c>
      <c r="F11372" s="1" t="s">
        <v>44112</v>
      </c>
      <c r="G11372" s="1">
        <v>2842172</v>
      </c>
      <c r="H11372" s="1" t="s">
        <v>44113</v>
      </c>
      <c r="I11372" s="2">
        <v>45083</v>
      </c>
      <c r="J11372" s="15" t="str">
        <f>MID(Tabla1[[#This Row],[HORA]],1,5)</f>
        <v>17:08</v>
      </c>
      <c r="K11372" s="16">
        <f>IF(Tabla1[[#This Row],[FECHA]]=I11373,IF(J11373-J11372&gt;0,(J11373-J11372)*1440,0),0)</f>
        <v>1.9999999999999929</v>
      </c>
      <c r="L11372" s="14">
        <f>2+L11113-Datos!$C$8</f>
        <v>6.0200000000000005</v>
      </c>
      <c r="M11372" s="13" t="s">
        <v>56078</v>
      </c>
      <c r="N11372" s="1" t="s">
        <v>9400</v>
      </c>
      <c r="O11372" s="1">
        <v>15</v>
      </c>
      <c r="P11372" s="1" t="s">
        <v>413</v>
      </c>
      <c r="Q11372" s="4" t="s">
        <v>21</v>
      </c>
    </row>
    <row r="11373" spans="1:17" ht="22.5" x14ac:dyDescent="0.25">
      <c r="A11373" s="3">
        <v>14373</v>
      </c>
      <c r="B11373" s="1" t="s">
        <v>44114</v>
      </c>
      <c r="C11373" s="1" t="s">
        <v>15</v>
      </c>
      <c r="D11373" s="1" t="s">
        <v>172</v>
      </c>
      <c r="E11373" s="1">
        <v>16772113</v>
      </c>
      <c r="F11373" s="1" t="s">
        <v>44115</v>
      </c>
      <c r="G11373" s="1">
        <v>2240651</v>
      </c>
      <c r="H11373" s="1" t="s">
        <v>44116</v>
      </c>
      <c r="I11373" s="2">
        <v>45083</v>
      </c>
      <c r="J11373" s="15" t="str">
        <f>MID(Tabla1[[#This Row],[HORA]],1,5)</f>
        <v>17:10</v>
      </c>
      <c r="K11373" s="16">
        <f>IF(Tabla1[[#This Row],[FECHA]]=I11374,IF(J11374-J11373&gt;0,(J11374-J11373)*1440,0),0)</f>
        <v>0.99999999999999645</v>
      </c>
      <c r="L11373" s="14">
        <f>2+L11114-Datos!$C$8</f>
        <v>3.7300000000000004</v>
      </c>
      <c r="M11373" s="13" t="s">
        <v>56080</v>
      </c>
      <c r="N11373" s="1" t="s">
        <v>5771</v>
      </c>
      <c r="O11373" s="1">
        <v>10</v>
      </c>
      <c r="P11373" s="1" t="s">
        <v>413</v>
      </c>
      <c r="Q11373" s="4" t="s">
        <v>21</v>
      </c>
    </row>
    <row r="11374" spans="1:17" ht="22.5" x14ac:dyDescent="0.25">
      <c r="A11374" s="3">
        <v>18543</v>
      </c>
      <c r="B11374" s="1" t="s">
        <v>55218</v>
      </c>
      <c r="C11374" s="1" t="s">
        <v>15</v>
      </c>
      <c r="D11374" s="1" t="s">
        <v>33</v>
      </c>
      <c r="E11374" s="1">
        <v>20606027673</v>
      </c>
      <c r="F11374" s="1" t="s">
        <v>47869</v>
      </c>
      <c r="G11374" s="1">
        <v>2240652</v>
      </c>
      <c r="H11374" s="1" t="s">
        <v>55219</v>
      </c>
      <c r="I11374" s="2">
        <v>45083</v>
      </c>
      <c r="J11374" s="15" t="str">
        <f>MID(Tabla1[[#This Row],[HORA]],1,5)</f>
        <v>17:11</v>
      </c>
      <c r="K11374" s="16">
        <f>IF(Tabla1[[#This Row],[FECHA]]=I11375,IF(J11375-J11374&gt;0,(J11375-J11374)*1440,0),0)</f>
        <v>0.99999999999999645</v>
      </c>
      <c r="L11374" s="14">
        <f>2+L11115-Datos!$C$8</f>
        <v>5.0199999999999996</v>
      </c>
      <c r="M11374" s="13" t="s">
        <v>56081</v>
      </c>
      <c r="N11374" s="1" t="s">
        <v>55220</v>
      </c>
      <c r="O11374" s="1">
        <v>15</v>
      </c>
      <c r="P11374" s="1" t="s">
        <v>413</v>
      </c>
      <c r="Q11374" s="4" t="s">
        <v>21</v>
      </c>
    </row>
    <row r="11375" spans="1:17" ht="22.5" x14ac:dyDescent="0.25">
      <c r="A11375" s="3">
        <v>18544</v>
      </c>
      <c r="B11375" s="1" t="s">
        <v>55221</v>
      </c>
      <c r="C11375" s="1" t="s">
        <v>15</v>
      </c>
      <c r="D11375" s="1" t="s">
        <v>40</v>
      </c>
      <c r="E11375" s="1">
        <v>20606027673</v>
      </c>
      <c r="F11375" s="1" t="s">
        <v>47869</v>
      </c>
      <c r="G11375" s="1">
        <v>2240653</v>
      </c>
      <c r="H11375" s="1" t="s">
        <v>52289</v>
      </c>
      <c r="I11375" s="2">
        <v>45083</v>
      </c>
      <c r="J11375" s="15" t="str">
        <f>MID(Tabla1[[#This Row],[HORA]],1,5)</f>
        <v>17:12</v>
      </c>
      <c r="K11375" s="16">
        <f>IF(Tabla1[[#This Row],[FECHA]]=I11376,IF(J11376-J11375&gt;0,(J11376-J11375)*1440,0),0)</f>
        <v>0.99999999999983658</v>
      </c>
      <c r="L11375" s="14">
        <f>2+L11116-Datos!$C$8</f>
        <v>4.03</v>
      </c>
      <c r="M11375" s="13" t="s">
        <v>56082</v>
      </c>
      <c r="N11375" s="1" t="s">
        <v>45359</v>
      </c>
      <c r="O11375" s="1">
        <v>15</v>
      </c>
      <c r="P11375" s="1" t="s">
        <v>413</v>
      </c>
      <c r="Q11375" s="4" t="s">
        <v>21</v>
      </c>
    </row>
    <row r="11376" spans="1:17" ht="22.5" x14ac:dyDescent="0.25">
      <c r="A11376" s="3">
        <v>9443</v>
      </c>
      <c r="B11376" s="1" t="s">
        <v>29507</v>
      </c>
      <c r="C11376" s="1" t="s">
        <v>15</v>
      </c>
      <c r="D11376" s="1" t="s">
        <v>77</v>
      </c>
      <c r="E11376" s="1">
        <v>10686347</v>
      </c>
      <c r="F11376" s="1" t="s">
        <v>13482</v>
      </c>
      <c r="G11376" s="1">
        <v>9990851</v>
      </c>
      <c r="H11376" s="1" t="s">
        <v>29508</v>
      </c>
      <c r="I11376" s="2">
        <v>45083</v>
      </c>
      <c r="J11376" s="15" t="str">
        <f>MID(Tabla1[[#This Row],[HORA]],1,5)</f>
        <v>17:13</v>
      </c>
      <c r="K11376" s="16">
        <f>IF(Tabla1[[#This Row],[FECHA]]=I11377,IF(J11377-J11376&gt;0,(J11377-J11376)*1440,0),0)</f>
        <v>0</v>
      </c>
      <c r="L11376" s="14">
        <f>2+L11117-Datos!$C$8</f>
        <v>7.04</v>
      </c>
      <c r="M11376" s="13" t="s">
        <v>56083</v>
      </c>
      <c r="N11376" s="1" t="s">
        <v>29509</v>
      </c>
      <c r="O11376" s="1">
        <v>50</v>
      </c>
      <c r="P11376" s="1" t="s">
        <v>45</v>
      </c>
      <c r="Q11376" s="4" t="s">
        <v>21</v>
      </c>
    </row>
    <row r="11377" spans="1:17" ht="22.5" x14ac:dyDescent="0.25">
      <c r="A11377" s="3">
        <v>16274</v>
      </c>
      <c r="B11377" s="1" t="s">
        <v>49433</v>
      </c>
      <c r="C11377" s="1" t="s">
        <v>15</v>
      </c>
      <c r="D11377" s="1" t="s">
        <v>77</v>
      </c>
      <c r="E11377" s="1">
        <v>20108983583</v>
      </c>
      <c r="F11377" s="1" t="s">
        <v>48948</v>
      </c>
      <c r="G11377" s="1">
        <v>3885370</v>
      </c>
      <c r="H11377" s="1" t="s">
        <v>48949</v>
      </c>
      <c r="I11377" s="2">
        <v>45083</v>
      </c>
      <c r="J11377" s="15" t="str">
        <f>MID(Tabla1[[#This Row],[HORA]],1,5)</f>
        <v>17:13</v>
      </c>
      <c r="K11377" s="16">
        <f>IF(Tabla1[[#This Row],[FECHA]]=I11378,IF(J11378-J11377&gt;0,(J11378-J11377)*1440,0),0)</f>
        <v>1.0000000000001563</v>
      </c>
      <c r="L11377" s="14">
        <f>2+L11118-Datos!$C$8</f>
        <v>9.1000000000000014</v>
      </c>
      <c r="M11377" s="13" t="s">
        <v>56083</v>
      </c>
      <c r="N11377" s="1" t="s">
        <v>49434</v>
      </c>
      <c r="O11377" s="1">
        <v>20</v>
      </c>
      <c r="P11377" s="1" t="s">
        <v>818</v>
      </c>
      <c r="Q11377" s="4" t="s">
        <v>21</v>
      </c>
    </row>
    <row r="11378" spans="1:17" ht="22.5" x14ac:dyDescent="0.25">
      <c r="A11378" s="3">
        <v>18545</v>
      </c>
      <c r="B11378" s="1" t="s">
        <v>55222</v>
      </c>
      <c r="C11378" s="1" t="s">
        <v>15</v>
      </c>
      <c r="D11378" s="1" t="s">
        <v>40</v>
      </c>
      <c r="E11378" s="1">
        <v>20606027673</v>
      </c>
      <c r="F11378" s="1" t="s">
        <v>47869</v>
      </c>
      <c r="G11378" s="1">
        <v>2240656</v>
      </c>
      <c r="H11378" s="1" t="s">
        <v>55223</v>
      </c>
      <c r="I11378" s="2">
        <v>45083</v>
      </c>
      <c r="J11378" s="15" t="str">
        <f>MID(Tabla1[[#This Row],[HORA]],1,5)</f>
        <v>17:14</v>
      </c>
      <c r="K11378" s="16">
        <f>IF(Tabla1[[#This Row],[FECHA]]=I11379,IF(J11379-J11378&gt;0,(J11379-J11378)*1440,0),0)</f>
        <v>0.99999999999999645</v>
      </c>
      <c r="L11378" s="14">
        <f>2+L11119-Datos!$C$8</f>
        <v>4.9700000000000006</v>
      </c>
      <c r="M11378" s="13" t="s">
        <v>56084</v>
      </c>
      <c r="N11378" s="1" t="s">
        <v>55224</v>
      </c>
      <c r="O11378" s="1">
        <v>10</v>
      </c>
      <c r="P11378" s="1" t="s">
        <v>413</v>
      </c>
      <c r="Q11378" s="4" t="s">
        <v>21</v>
      </c>
    </row>
    <row r="11379" spans="1:17" ht="22.5" x14ac:dyDescent="0.25">
      <c r="A11379" s="3">
        <v>3331</v>
      </c>
      <c r="B11379" s="1" t="s">
        <v>10382</v>
      </c>
      <c r="C11379" s="1" t="s">
        <v>15</v>
      </c>
      <c r="D11379" s="1" t="s">
        <v>172</v>
      </c>
      <c r="E11379" s="1">
        <v>16706720</v>
      </c>
      <c r="F11379" s="1" t="s">
        <v>10383</v>
      </c>
      <c r="G11379" s="1">
        <v>2240657</v>
      </c>
      <c r="H11379" s="1" t="s">
        <v>10384</v>
      </c>
      <c r="I11379" s="2">
        <v>45083</v>
      </c>
      <c r="J11379" s="15" t="str">
        <f>MID(Tabla1[[#This Row],[HORA]],1,5)</f>
        <v>17:15</v>
      </c>
      <c r="K11379" s="16">
        <f>IF(Tabla1[[#This Row],[FECHA]]=I11380,IF(J11380-J11379&gt;0,(J11380-J11379)*1440,0),0)</f>
        <v>0</v>
      </c>
      <c r="L11379" s="14">
        <f>2+L11120-Datos!$C$8</f>
        <v>4.78</v>
      </c>
      <c r="M11379" s="13" t="s">
        <v>56085</v>
      </c>
      <c r="N11379" s="1" t="s">
        <v>10385</v>
      </c>
      <c r="O11379" s="1">
        <v>10</v>
      </c>
      <c r="P11379" s="1" t="s">
        <v>818</v>
      </c>
      <c r="Q11379" s="4" t="s">
        <v>21</v>
      </c>
    </row>
    <row r="11380" spans="1:17" ht="22.5" x14ac:dyDescent="0.25">
      <c r="A11380" s="3">
        <v>9444</v>
      </c>
      <c r="B11380" s="1" t="s">
        <v>29510</v>
      </c>
      <c r="C11380" s="1" t="s">
        <v>15</v>
      </c>
      <c r="D11380" s="1" t="s">
        <v>61</v>
      </c>
      <c r="E11380" s="1">
        <v>45646164</v>
      </c>
      <c r="F11380" s="1" t="s">
        <v>29511</v>
      </c>
      <c r="G11380" s="1">
        <v>72681548</v>
      </c>
      <c r="H11380" s="1" t="s">
        <v>29512</v>
      </c>
      <c r="I11380" s="2">
        <v>45083</v>
      </c>
      <c r="J11380" s="15" t="str">
        <f>MID(Tabla1[[#This Row],[HORA]],1,5)</f>
        <v>17:15</v>
      </c>
      <c r="K11380" s="16">
        <f>IF(Tabla1[[#This Row],[FECHA]]=I11381,IF(J11381-J11380&gt;0,(J11381-J11380)*1440,0),0)</f>
        <v>0.99999999999999645</v>
      </c>
      <c r="L11380" s="14">
        <f>2+L11121-Datos!$C$8</f>
        <v>6.87</v>
      </c>
      <c r="M11380" s="13" t="s">
        <v>56085</v>
      </c>
      <c r="N11380" s="1" t="s">
        <v>29513</v>
      </c>
      <c r="O11380" s="1">
        <v>20</v>
      </c>
      <c r="P11380" s="1" t="s">
        <v>45</v>
      </c>
      <c r="Q11380" s="4" t="s">
        <v>21</v>
      </c>
    </row>
    <row r="11381" spans="1:17" ht="22.5" x14ac:dyDescent="0.25">
      <c r="A11381" s="3">
        <v>14374</v>
      </c>
      <c r="B11381" s="1" t="s">
        <v>44117</v>
      </c>
      <c r="C11381" s="1" t="s">
        <v>15</v>
      </c>
      <c r="D11381" s="1" t="s">
        <v>33</v>
      </c>
      <c r="E11381" s="1">
        <v>16644353</v>
      </c>
      <c r="F11381" s="1" t="s">
        <v>25514</v>
      </c>
      <c r="G11381" s="1">
        <v>2240658</v>
      </c>
      <c r="H11381" s="1" t="s">
        <v>44118</v>
      </c>
      <c r="I11381" s="2">
        <v>45083</v>
      </c>
      <c r="J11381" s="15" t="str">
        <f>MID(Tabla1[[#This Row],[HORA]],1,5)</f>
        <v>17:16</v>
      </c>
      <c r="K11381" s="16">
        <f>IF(Tabla1[[#This Row],[FECHA]]=I11382,IF(J11382-J11381&gt;0,(J11382-J11381)*1440,0),0)</f>
        <v>1.0000000000001563</v>
      </c>
      <c r="L11381" s="14">
        <f>2+L11122-Datos!$C$8</f>
        <v>4.21</v>
      </c>
      <c r="M11381" s="13" t="s">
        <v>56086</v>
      </c>
      <c r="N11381" s="1" t="s">
        <v>44119</v>
      </c>
      <c r="O11381" s="1">
        <v>15</v>
      </c>
      <c r="P11381" s="1" t="s">
        <v>413</v>
      </c>
      <c r="Q11381" s="4" t="s">
        <v>21</v>
      </c>
    </row>
    <row r="11382" spans="1:17" ht="22.5" x14ac:dyDescent="0.25">
      <c r="A11382" s="3">
        <v>17524</v>
      </c>
      <c r="B11382" s="1" t="s">
        <v>52698</v>
      </c>
      <c r="C11382" s="1" t="s">
        <v>15</v>
      </c>
      <c r="D11382" s="1" t="s">
        <v>71</v>
      </c>
      <c r="E11382" s="1">
        <v>20487456366</v>
      </c>
      <c r="F11382" s="1" t="s">
        <v>52699</v>
      </c>
      <c r="G11382" s="1">
        <v>27848234</v>
      </c>
      <c r="H11382" s="1" t="s">
        <v>52700</v>
      </c>
      <c r="I11382" s="2">
        <v>45083</v>
      </c>
      <c r="J11382" s="15" t="str">
        <f>MID(Tabla1[[#This Row],[HORA]],1,5)</f>
        <v>17:17</v>
      </c>
      <c r="K11382" s="16">
        <f>IF(Tabla1[[#This Row],[FECHA]]=I11383,IF(J11383-J11382&gt;0,(J11383-J11382)*1440,0),0)</f>
        <v>0.99999999999983658</v>
      </c>
      <c r="L11382" s="14">
        <f>2+L11123-Datos!$C$8</f>
        <v>5.94</v>
      </c>
      <c r="M11382" s="13" t="s">
        <v>56087</v>
      </c>
      <c r="N11382" s="1" t="s">
        <v>52701</v>
      </c>
      <c r="O11382" s="1">
        <v>30</v>
      </c>
      <c r="P11382" s="1" t="s">
        <v>45</v>
      </c>
      <c r="Q11382" s="4" t="s">
        <v>21</v>
      </c>
    </row>
    <row r="11383" spans="1:17" ht="22.5" x14ac:dyDescent="0.25">
      <c r="A11383" s="3">
        <v>14375</v>
      </c>
      <c r="B11383" s="1" t="s">
        <v>44120</v>
      </c>
      <c r="C11383" s="1" t="s">
        <v>15</v>
      </c>
      <c r="D11383" s="1" t="s">
        <v>71</v>
      </c>
      <c r="E11383" s="1">
        <v>16617580</v>
      </c>
      <c r="F11383" s="1" t="s">
        <v>44121</v>
      </c>
      <c r="G11383" s="1">
        <v>2240660</v>
      </c>
      <c r="H11383" s="1" t="s">
        <v>44122</v>
      </c>
      <c r="I11383" s="2">
        <v>45083</v>
      </c>
      <c r="J11383" s="15" t="str">
        <f>MID(Tabla1[[#This Row],[HORA]],1,5)</f>
        <v>17:18</v>
      </c>
      <c r="K11383" s="16">
        <f>IF(Tabla1[[#This Row],[FECHA]]=I11384,IF(J11384-J11383&gt;0,(J11384-J11383)*1440,0),0)</f>
        <v>0.99999999999999645</v>
      </c>
      <c r="L11383" s="14">
        <f>2+L11124-Datos!$C$8</f>
        <v>7.8000000000000007</v>
      </c>
      <c r="M11383" s="13" t="s">
        <v>56088</v>
      </c>
      <c r="N11383" s="1" t="s">
        <v>44123</v>
      </c>
      <c r="O11383" s="1">
        <v>30</v>
      </c>
      <c r="P11383" s="1" t="s">
        <v>413</v>
      </c>
      <c r="Q11383" s="4" t="s">
        <v>21</v>
      </c>
    </row>
    <row r="11384" spans="1:17" ht="22.5" x14ac:dyDescent="0.25">
      <c r="A11384" s="3">
        <v>9445</v>
      </c>
      <c r="B11384" s="1" t="s">
        <v>29514</v>
      </c>
      <c r="C11384" s="1" t="s">
        <v>15</v>
      </c>
      <c r="D11384" s="1" t="s">
        <v>33</v>
      </c>
      <c r="E11384" s="1">
        <v>78635148</v>
      </c>
      <c r="F11384" s="1" t="s">
        <v>28532</v>
      </c>
      <c r="G11384" s="1">
        <v>6442155</v>
      </c>
      <c r="H11384" s="1" t="s">
        <v>29515</v>
      </c>
      <c r="I11384" s="2">
        <v>45083</v>
      </c>
      <c r="J11384" s="15" t="str">
        <f>MID(Tabla1[[#This Row],[HORA]],1,5)</f>
        <v>17:19</v>
      </c>
      <c r="K11384" s="16">
        <f>IF(Tabla1[[#This Row],[FECHA]]=I11385,IF(J11385-J11384&gt;0,(J11385-J11384)*1440,0),0)</f>
        <v>0</v>
      </c>
      <c r="L11384" s="14">
        <f>2+L11125-Datos!$C$8</f>
        <v>5.0999999999999996</v>
      </c>
      <c r="M11384" s="13" t="s">
        <v>56089</v>
      </c>
      <c r="N11384" s="1" t="s">
        <v>29516</v>
      </c>
      <c r="O11384" s="1">
        <v>10</v>
      </c>
      <c r="P11384" s="1" t="s">
        <v>45</v>
      </c>
      <c r="Q11384" s="4" t="s">
        <v>21</v>
      </c>
    </row>
    <row r="11385" spans="1:17" ht="22.5" x14ac:dyDescent="0.25">
      <c r="A11385" s="3">
        <v>14376</v>
      </c>
      <c r="B11385" s="1" t="s">
        <v>44124</v>
      </c>
      <c r="C11385" s="1" t="s">
        <v>15</v>
      </c>
      <c r="D11385" s="1" t="s">
        <v>71</v>
      </c>
      <c r="E11385" s="1">
        <v>16605265</v>
      </c>
      <c r="F11385" s="1" t="s">
        <v>36562</v>
      </c>
      <c r="G11385" s="1">
        <v>2240661</v>
      </c>
      <c r="H11385" s="1" t="s">
        <v>44125</v>
      </c>
      <c r="I11385" s="2">
        <v>45083</v>
      </c>
      <c r="J11385" s="15" t="str">
        <f>MID(Tabla1[[#This Row],[HORA]],1,5)</f>
        <v>17:19</v>
      </c>
      <c r="K11385" s="16">
        <f>IF(Tabla1[[#This Row],[FECHA]]=I11386,IF(J11386-J11385&gt;0,(J11386-J11385)*1440,0),0)</f>
        <v>2.0000000000001528</v>
      </c>
      <c r="L11385" s="14">
        <f>2+L11126-Datos!$C$8</f>
        <v>5.76</v>
      </c>
      <c r="M11385" s="13" t="s">
        <v>56089</v>
      </c>
      <c r="N11385" s="1" t="s">
        <v>44126</v>
      </c>
      <c r="O11385" s="1">
        <v>15</v>
      </c>
      <c r="P11385" s="1" t="s">
        <v>413</v>
      </c>
      <c r="Q11385" s="4" t="s">
        <v>21</v>
      </c>
    </row>
    <row r="11386" spans="1:17" ht="22.5" x14ac:dyDescent="0.25">
      <c r="A11386" s="3">
        <v>9446</v>
      </c>
      <c r="B11386" s="1" t="s">
        <v>29517</v>
      </c>
      <c r="C11386" s="1" t="s">
        <v>15</v>
      </c>
      <c r="D11386" s="1" t="s">
        <v>40</v>
      </c>
      <c r="E11386" s="1">
        <v>42949290</v>
      </c>
      <c r="F11386" s="1" t="s">
        <v>29518</v>
      </c>
      <c r="G11386" s="1">
        <v>2240664</v>
      </c>
      <c r="H11386" s="1" t="s">
        <v>29519</v>
      </c>
      <c r="I11386" s="2">
        <v>45083</v>
      </c>
      <c r="J11386" s="15" t="str">
        <f>MID(Tabla1[[#This Row],[HORA]],1,5)</f>
        <v>17:21</v>
      </c>
      <c r="K11386" s="16">
        <f>IF(Tabla1[[#This Row],[FECHA]]=I11387,IF(J11387-J11386&gt;0,(J11387-J11386)*1440,0),0)</f>
        <v>11.999999999999957</v>
      </c>
      <c r="L11386" s="14">
        <f>2+L11127-Datos!$C$8</f>
        <v>5.7</v>
      </c>
      <c r="M11386" s="13" t="s">
        <v>56091</v>
      </c>
      <c r="N11386" s="1" t="s">
        <v>29520</v>
      </c>
      <c r="O11386" s="1">
        <v>12</v>
      </c>
      <c r="P11386" s="1" t="s">
        <v>45</v>
      </c>
      <c r="Q11386" s="4" t="s">
        <v>21</v>
      </c>
    </row>
    <row r="11387" spans="1:17" ht="22.5" x14ac:dyDescent="0.25">
      <c r="A11387" s="3">
        <v>9447</v>
      </c>
      <c r="B11387" s="1" t="s">
        <v>29521</v>
      </c>
      <c r="C11387" s="1" t="s">
        <v>15</v>
      </c>
      <c r="D11387" s="1" t="s">
        <v>40</v>
      </c>
      <c r="E11387" s="1">
        <v>16600299</v>
      </c>
      <c r="F11387" s="1" t="s">
        <v>29522</v>
      </c>
      <c r="G11387" s="1">
        <v>2240674</v>
      </c>
      <c r="H11387" s="1" t="s">
        <v>29523</v>
      </c>
      <c r="I11387" s="2">
        <v>45083</v>
      </c>
      <c r="J11387" s="15" t="str">
        <f>MID(Tabla1[[#This Row],[HORA]],1,5)</f>
        <v>17:33</v>
      </c>
      <c r="K11387" s="16">
        <f>IF(Tabla1[[#This Row],[FECHA]]=I11388,IF(J11388-J11387&gt;0,(J11388-J11387)*1440,0),0)</f>
        <v>0.99999999999983658</v>
      </c>
      <c r="L11387" s="14">
        <f>2+L11128-Datos!$C$8</f>
        <v>3.8000000000000007</v>
      </c>
      <c r="M11387" s="13" t="s">
        <v>56103</v>
      </c>
      <c r="N11387" s="1" t="s">
        <v>3231</v>
      </c>
      <c r="O11387" s="1">
        <v>15</v>
      </c>
      <c r="P11387" s="1" t="s">
        <v>45</v>
      </c>
      <c r="Q11387" s="4" t="s">
        <v>21</v>
      </c>
    </row>
    <row r="11388" spans="1:17" ht="22.5" x14ac:dyDescent="0.25">
      <c r="A11388" s="3">
        <v>14378</v>
      </c>
      <c r="B11388" s="1" t="s">
        <v>44131</v>
      </c>
      <c r="C11388" s="1" t="s">
        <v>15</v>
      </c>
      <c r="D11388" s="1" t="s">
        <v>228</v>
      </c>
      <c r="E11388" s="1">
        <v>43751605</v>
      </c>
      <c r="F11388" s="1" t="s">
        <v>44132</v>
      </c>
      <c r="G11388" s="1">
        <v>48189032</v>
      </c>
      <c r="H11388" s="1" t="s">
        <v>44133</v>
      </c>
      <c r="I11388" s="2">
        <v>45083</v>
      </c>
      <c r="J11388" s="15" t="str">
        <f>MID(Tabla1[[#This Row],[HORA]],1,5)</f>
        <v>17:34</v>
      </c>
      <c r="K11388" s="16">
        <f>IF(Tabla1[[#This Row],[FECHA]]=I11389,IF(J11389-J11388&gt;0,(J11389-J11388)*1440,0),0)</f>
        <v>2.0000000000001528</v>
      </c>
      <c r="L11388" s="14">
        <f>2+L11129-Datos!$C$8</f>
        <v>4.8100000000000005</v>
      </c>
      <c r="M11388" s="13" t="s">
        <v>56104</v>
      </c>
      <c r="N11388" s="1" t="s">
        <v>5313</v>
      </c>
      <c r="O11388" s="1">
        <v>10</v>
      </c>
      <c r="P11388" s="1" t="s">
        <v>413</v>
      </c>
      <c r="Q11388" s="4" t="s">
        <v>21</v>
      </c>
    </row>
    <row r="11389" spans="1:17" ht="22.5" x14ac:dyDescent="0.25">
      <c r="A11389" s="3">
        <v>9448</v>
      </c>
      <c r="B11389" s="1" t="s">
        <v>29524</v>
      </c>
      <c r="C11389" s="1" t="s">
        <v>15</v>
      </c>
      <c r="D11389" s="1" t="s">
        <v>40</v>
      </c>
      <c r="E11389" s="1">
        <v>16537227</v>
      </c>
      <c r="F11389" s="1" t="s">
        <v>2024</v>
      </c>
      <c r="G11389" s="1">
        <v>2240675</v>
      </c>
      <c r="H11389" s="1" t="s">
        <v>5997</v>
      </c>
      <c r="I11389" s="2">
        <v>45083</v>
      </c>
      <c r="J11389" s="15" t="str">
        <f>MID(Tabla1[[#This Row],[HORA]],1,5)</f>
        <v>17:36</v>
      </c>
      <c r="K11389" s="16">
        <f>IF(Tabla1[[#This Row],[FECHA]]=I11390,IF(J11390-J11389&gt;0,(J11390-J11389)*1440,0),0)</f>
        <v>0</v>
      </c>
      <c r="L11389" s="14">
        <f>2+L11130-Datos!$C$8</f>
        <v>6.18</v>
      </c>
      <c r="M11389" s="13" t="s">
        <v>56106</v>
      </c>
      <c r="N11389" s="1" t="s">
        <v>14554</v>
      </c>
      <c r="O11389" s="1">
        <v>10</v>
      </c>
      <c r="P11389" s="1" t="s">
        <v>45</v>
      </c>
      <c r="Q11389" s="4" t="s">
        <v>21</v>
      </c>
    </row>
    <row r="11390" spans="1:17" ht="22.5" x14ac:dyDescent="0.25">
      <c r="A11390" s="3">
        <v>14379</v>
      </c>
      <c r="B11390" s="1" t="s">
        <v>44134</v>
      </c>
      <c r="C11390" s="1" t="s">
        <v>15</v>
      </c>
      <c r="D11390" s="1" t="s">
        <v>40</v>
      </c>
      <c r="E11390" s="1">
        <v>16712649</v>
      </c>
      <c r="F11390" s="1" t="s">
        <v>1976</v>
      </c>
      <c r="G11390" s="1">
        <v>40849668</v>
      </c>
      <c r="H11390" s="1" t="s">
        <v>44135</v>
      </c>
      <c r="I11390" s="2">
        <v>45083</v>
      </c>
      <c r="J11390" s="15" t="str">
        <f>MID(Tabla1[[#This Row],[HORA]],1,5)</f>
        <v>17:36</v>
      </c>
      <c r="K11390" s="16">
        <f>IF(Tabla1[[#This Row],[FECHA]]=I11391,IF(J11391-J11390&gt;0,(J11391-J11390)*1440,0),0)</f>
        <v>0.99999999999999645</v>
      </c>
      <c r="L11390" s="14">
        <f>2+L11131-Datos!$C$8</f>
        <v>5.93</v>
      </c>
      <c r="M11390" s="13" t="s">
        <v>56106</v>
      </c>
      <c r="N11390" s="1" t="s">
        <v>44136</v>
      </c>
      <c r="O11390" s="1">
        <v>15</v>
      </c>
      <c r="P11390" s="1" t="s">
        <v>413</v>
      </c>
      <c r="Q11390" s="4" t="s">
        <v>21</v>
      </c>
    </row>
    <row r="11391" spans="1:17" ht="22.5" x14ac:dyDescent="0.25">
      <c r="A11391" s="3">
        <v>14380</v>
      </c>
      <c r="B11391" s="1" t="s">
        <v>44137</v>
      </c>
      <c r="C11391" s="1" t="s">
        <v>15</v>
      </c>
      <c r="D11391" s="1" t="s">
        <v>77</v>
      </c>
      <c r="E11391" s="1">
        <v>74914817</v>
      </c>
      <c r="F11391" s="1" t="s">
        <v>44138</v>
      </c>
      <c r="G11391" s="1">
        <v>2240677</v>
      </c>
      <c r="H11391" s="1" t="s">
        <v>44139</v>
      </c>
      <c r="I11391" s="2">
        <v>45083</v>
      </c>
      <c r="J11391" s="15" t="str">
        <f>MID(Tabla1[[#This Row],[HORA]],1,5)</f>
        <v>17:37</v>
      </c>
      <c r="K11391" s="16">
        <f>IF(Tabla1[[#This Row],[FECHA]]=I11392,IF(J11392-J11391&gt;0,(J11392-J11391)*1440,0),0)</f>
        <v>0.99999999999983658</v>
      </c>
      <c r="L11391" s="14">
        <f>2+L11132-Datos!$C$8</f>
        <v>8.870000000000001</v>
      </c>
      <c r="M11391" s="13" t="s">
        <v>56107</v>
      </c>
      <c r="N11391" s="1" t="s">
        <v>22651</v>
      </c>
      <c r="O11391" s="1">
        <v>10</v>
      </c>
      <c r="P11391" s="1" t="s">
        <v>413</v>
      </c>
      <c r="Q11391" s="4" t="s">
        <v>21</v>
      </c>
    </row>
    <row r="11392" spans="1:17" ht="22.5" x14ac:dyDescent="0.25">
      <c r="A11392" s="3">
        <v>9449</v>
      </c>
      <c r="B11392" s="1" t="s">
        <v>29525</v>
      </c>
      <c r="C11392" s="1" t="s">
        <v>15</v>
      </c>
      <c r="D11392" s="1" t="s">
        <v>33</v>
      </c>
      <c r="E11392" s="1">
        <v>44172000</v>
      </c>
      <c r="F11392" s="1" t="s">
        <v>7874</v>
      </c>
      <c r="G11392" s="1">
        <v>41269521</v>
      </c>
      <c r="H11392" s="1" t="s">
        <v>24890</v>
      </c>
      <c r="I11392" s="2">
        <v>45083</v>
      </c>
      <c r="J11392" s="15" t="str">
        <f>MID(Tabla1[[#This Row],[HORA]],1,5)</f>
        <v>17:38</v>
      </c>
      <c r="K11392" s="16">
        <f>IF(Tabla1[[#This Row],[FECHA]]=I11393,IF(J11393-J11392&gt;0,(J11393-J11392)*1440,0),0)</f>
        <v>2.0000000000001528</v>
      </c>
      <c r="L11392" s="14">
        <f>2+L11133-Datos!$C$8</f>
        <v>6.0200000000000005</v>
      </c>
      <c r="M11392" s="13" t="s">
        <v>56108</v>
      </c>
      <c r="N11392" s="1" t="s">
        <v>14554</v>
      </c>
      <c r="O11392" s="1">
        <v>10</v>
      </c>
      <c r="P11392" s="1" t="s">
        <v>45</v>
      </c>
      <c r="Q11392" s="4" t="s">
        <v>21</v>
      </c>
    </row>
    <row r="11393" spans="1:17" ht="22.5" x14ac:dyDescent="0.25">
      <c r="A11393" s="3">
        <v>18546</v>
      </c>
      <c r="B11393" s="1" t="s">
        <v>55225</v>
      </c>
      <c r="C11393" s="1" t="s">
        <v>15</v>
      </c>
      <c r="D11393" s="1" t="s">
        <v>71</v>
      </c>
      <c r="E11393" s="1">
        <v>20113940515</v>
      </c>
      <c r="F11393" s="1" t="s">
        <v>48685</v>
      </c>
      <c r="G11393" s="1">
        <v>78287790</v>
      </c>
      <c r="H11393" s="1" t="s">
        <v>55226</v>
      </c>
      <c r="I11393" s="2">
        <v>45083</v>
      </c>
      <c r="J11393" s="15" t="str">
        <f>MID(Tabla1[[#This Row],[HORA]],1,5)</f>
        <v>17:40</v>
      </c>
      <c r="K11393" s="16">
        <f>IF(Tabla1[[#This Row],[FECHA]]=I11394,IF(J11394-J11393&gt;0,(J11394-J11393)*1440,0),0)</f>
        <v>0.99999999999999645</v>
      </c>
      <c r="L11393" s="14">
        <f>2+L11134-Datos!$C$8</f>
        <v>6.8</v>
      </c>
      <c r="M11393" s="13" t="s">
        <v>56110</v>
      </c>
      <c r="N11393" s="1" t="s">
        <v>5313</v>
      </c>
      <c r="O11393" s="1">
        <v>10</v>
      </c>
      <c r="P11393" s="1" t="s">
        <v>413</v>
      </c>
      <c r="Q11393" s="4" t="s">
        <v>21</v>
      </c>
    </row>
    <row r="11394" spans="1:17" ht="22.5" x14ac:dyDescent="0.25">
      <c r="A11394" s="3">
        <v>9450</v>
      </c>
      <c r="B11394" s="1" t="s">
        <v>29526</v>
      </c>
      <c r="C11394" s="1" t="s">
        <v>15</v>
      </c>
      <c r="D11394" s="1" t="s">
        <v>77</v>
      </c>
      <c r="E11394" s="1">
        <v>17593023</v>
      </c>
      <c r="F11394" s="1" t="s">
        <v>29527</v>
      </c>
      <c r="G11394" s="1">
        <v>2240678</v>
      </c>
      <c r="H11394" s="1" t="s">
        <v>29528</v>
      </c>
      <c r="I11394" s="2">
        <v>45083</v>
      </c>
      <c r="J11394" s="15" t="str">
        <f>MID(Tabla1[[#This Row],[HORA]],1,5)</f>
        <v>17:41</v>
      </c>
      <c r="K11394" s="16">
        <f>IF(Tabla1[[#This Row],[FECHA]]=I11395,IF(J11395-J11394&gt;0,(J11395-J11394)*1440,0),0)</f>
        <v>2.9999999999999893</v>
      </c>
      <c r="L11394" s="14">
        <f>2+L11135-Datos!$C$8</f>
        <v>9.17</v>
      </c>
      <c r="M11394" s="13" t="s">
        <v>56111</v>
      </c>
      <c r="N11394" s="1" t="s">
        <v>29529</v>
      </c>
      <c r="O11394" s="1">
        <v>10</v>
      </c>
      <c r="P11394" s="1" t="s">
        <v>45</v>
      </c>
      <c r="Q11394" s="4" t="s">
        <v>21</v>
      </c>
    </row>
    <row r="11395" spans="1:17" ht="22.5" x14ac:dyDescent="0.25">
      <c r="A11395" s="3">
        <v>9451</v>
      </c>
      <c r="B11395" s="1" t="s">
        <v>29530</v>
      </c>
      <c r="C11395" s="1" t="s">
        <v>15</v>
      </c>
      <c r="D11395" s="1" t="s">
        <v>82</v>
      </c>
      <c r="E11395" s="1">
        <v>26714482</v>
      </c>
      <c r="F11395" s="1" t="s">
        <v>29531</v>
      </c>
      <c r="G11395" s="1">
        <v>2240681</v>
      </c>
      <c r="H11395" s="1" t="s">
        <v>29532</v>
      </c>
      <c r="I11395" s="2">
        <v>45083</v>
      </c>
      <c r="J11395" s="15" t="str">
        <f>MID(Tabla1[[#This Row],[HORA]],1,5)</f>
        <v>17:44</v>
      </c>
      <c r="K11395" s="16">
        <f>IF(Tabla1[[#This Row],[FECHA]]=I11396,IF(J11396-J11395&gt;0,(J11396-J11395)*1440,0),0)</f>
        <v>0</v>
      </c>
      <c r="L11395" s="14">
        <f>2+L11136-Datos!$C$8</f>
        <v>7.8599999999999994</v>
      </c>
      <c r="M11395" s="13" t="s">
        <v>56114</v>
      </c>
      <c r="N11395" s="1" t="s">
        <v>29533</v>
      </c>
      <c r="O11395" s="1">
        <v>10</v>
      </c>
      <c r="P11395" s="1" t="s">
        <v>45</v>
      </c>
      <c r="Q11395" s="4" t="s">
        <v>21</v>
      </c>
    </row>
    <row r="11396" spans="1:17" ht="22.5" x14ac:dyDescent="0.25">
      <c r="A11396" s="3">
        <v>14314</v>
      </c>
      <c r="B11396" s="1" t="s">
        <v>43953</v>
      </c>
      <c r="C11396" s="1" t="s">
        <v>15</v>
      </c>
      <c r="D11396" s="1" t="s">
        <v>30</v>
      </c>
      <c r="E11396" s="1">
        <v>77664201</v>
      </c>
      <c r="F11396" s="1" t="s">
        <v>43950</v>
      </c>
      <c r="G11396" s="1">
        <v>48071177</v>
      </c>
      <c r="H11396" s="1" t="s">
        <v>43954</v>
      </c>
      <c r="I11396" s="2">
        <v>45083</v>
      </c>
      <c r="J11396" s="15" t="str">
        <f>MID(Tabla1[[#This Row],[HORA]],1,5)</f>
        <v>17:44</v>
      </c>
      <c r="K11396" s="16">
        <f>IF(Tabla1[[#This Row],[FECHA]]=I11397,IF(J11397-J11396&gt;0,(J11397-J11396)*1440,0),0)</f>
        <v>1.999999999999833</v>
      </c>
      <c r="L11396" s="14">
        <f>2+L11137-Datos!$C$8</f>
        <v>6.46</v>
      </c>
      <c r="M11396" s="13" t="s">
        <v>56114</v>
      </c>
      <c r="N11396" s="1" t="s">
        <v>43955</v>
      </c>
      <c r="O11396" s="1">
        <v>15</v>
      </c>
      <c r="P11396" s="1" t="s">
        <v>986</v>
      </c>
      <c r="Q11396" s="4" t="s">
        <v>21</v>
      </c>
    </row>
    <row r="11397" spans="1:17" ht="22.5" x14ac:dyDescent="0.25">
      <c r="A11397" s="3">
        <v>393</v>
      </c>
      <c r="B11397" s="1" t="s">
        <v>925</v>
      </c>
      <c r="C11397" s="1" t="s">
        <v>15</v>
      </c>
      <c r="D11397" s="1" t="s">
        <v>172</v>
      </c>
      <c r="E11397" s="1">
        <v>338</v>
      </c>
      <c r="F11397" s="1" t="s">
        <v>135</v>
      </c>
      <c r="G11397" s="1">
        <v>2240682</v>
      </c>
      <c r="H11397" s="1" t="s">
        <v>926</v>
      </c>
      <c r="I11397" s="2">
        <v>45083</v>
      </c>
      <c r="J11397" s="15" t="str">
        <f>MID(Tabla1[[#This Row],[HORA]],1,5)</f>
        <v>17:46</v>
      </c>
      <c r="K11397" s="16">
        <f>IF(Tabla1[[#This Row],[FECHA]]=I11398,IF(J11398-J11397&gt;0,(J11398-J11397)*1440,0),0)</f>
        <v>0</v>
      </c>
      <c r="L11397" s="14">
        <f>2+L11138-Datos!$C$8</f>
        <v>4.2</v>
      </c>
      <c r="M11397" s="13" t="s">
        <v>56116</v>
      </c>
      <c r="N11397" s="1" t="s">
        <v>63</v>
      </c>
      <c r="O11397" s="1">
        <v>0</v>
      </c>
      <c r="P11397" s="1" t="s">
        <v>45</v>
      </c>
      <c r="Q11397" s="4" t="s">
        <v>21</v>
      </c>
    </row>
    <row r="11398" spans="1:17" ht="22.5" x14ac:dyDescent="0.25">
      <c r="A11398" s="3">
        <v>394</v>
      </c>
      <c r="B11398" s="1" t="s">
        <v>925</v>
      </c>
      <c r="C11398" s="1" t="s">
        <v>15</v>
      </c>
      <c r="D11398" s="1" t="s">
        <v>172</v>
      </c>
      <c r="E11398" s="1">
        <v>338</v>
      </c>
      <c r="F11398" s="1" t="s">
        <v>135</v>
      </c>
      <c r="G11398" s="1">
        <v>2240682</v>
      </c>
      <c r="H11398" s="1" t="s">
        <v>926</v>
      </c>
      <c r="I11398" s="2">
        <v>45083</v>
      </c>
      <c r="J11398" s="15" t="str">
        <f>MID(Tabla1[[#This Row],[HORA]],1,5)</f>
        <v>17:46</v>
      </c>
      <c r="K11398" s="16">
        <f>IF(Tabla1[[#This Row],[FECHA]]=I11399,IF(J11399-J11398&gt;0,(J11399-J11398)*1440,0),0)</f>
        <v>0</v>
      </c>
      <c r="L11398" s="14">
        <f>2+L11139-Datos!$C$8</f>
        <v>6.72</v>
      </c>
      <c r="M11398" s="13" t="s">
        <v>56116</v>
      </c>
      <c r="N11398" s="1" t="s">
        <v>927</v>
      </c>
      <c r="O11398" s="1">
        <v>0</v>
      </c>
      <c r="P11398" s="1" t="s">
        <v>45</v>
      </c>
      <c r="Q11398" s="4" t="s">
        <v>21</v>
      </c>
    </row>
    <row r="11399" spans="1:17" ht="22.5" x14ac:dyDescent="0.25">
      <c r="A11399" s="3">
        <v>14381</v>
      </c>
      <c r="B11399" s="1" t="s">
        <v>44140</v>
      </c>
      <c r="C11399" s="1" t="s">
        <v>15</v>
      </c>
      <c r="D11399" s="1" t="s">
        <v>40</v>
      </c>
      <c r="E11399" s="1">
        <v>74171847</v>
      </c>
      <c r="F11399" s="1" t="s">
        <v>7846</v>
      </c>
      <c r="G11399" s="1">
        <v>2240683</v>
      </c>
      <c r="H11399" s="1" t="s">
        <v>44141</v>
      </c>
      <c r="I11399" s="2">
        <v>45083</v>
      </c>
      <c r="J11399" s="15" t="str">
        <f>MID(Tabla1[[#This Row],[HORA]],1,5)</f>
        <v>17:46</v>
      </c>
      <c r="K11399" s="16">
        <f>IF(Tabla1[[#This Row],[FECHA]]=I11400,IF(J11400-J11399&gt;0,(J11400-J11399)*1440,0),0)</f>
        <v>1.0000000000001563</v>
      </c>
      <c r="L11399" s="14">
        <f>2+L11140-Datos!$C$8</f>
        <v>5.75</v>
      </c>
      <c r="M11399" s="13" t="s">
        <v>56116</v>
      </c>
      <c r="N11399" s="1" t="s">
        <v>5313</v>
      </c>
      <c r="O11399" s="1">
        <v>10</v>
      </c>
      <c r="P11399" s="1" t="s">
        <v>413</v>
      </c>
      <c r="Q11399" s="4" t="s">
        <v>21</v>
      </c>
    </row>
    <row r="11400" spans="1:17" ht="22.5" x14ac:dyDescent="0.25">
      <c r="A11400" s="3">
        <v>3332</v>
      </c>
      <c r="B11400" s="1" t="s">
        <v>10386</v>
      </c>
      <c r="C11400" s="1" t="s">
        <v>15</v>
      </c>
      <c r="D11400" s="1" t="s">
        <v>1847</v>
      </c>
      <c r="E11400" s="1">
        <v>78886461</v>
      </c>
      <c r="F11400" s="1" t="s">
        <v>10387</v>
      </c>
      <c r="G11400" s="1">
        <v>2240686</v>
      </c>
      <c r="H11400" s="1" t="s">
        <v>10388</v>
      </c>
      <c r="I11400" s="2">
        <v>45083</v>
      </c>
      <c r="J11400" s="15" t="str">
        <f>MID(Tabla1[[#This Row],[HORA]],1,5)</f>
        <v>17:47</v>
      </c>
      <c r="K11400" s="16">
        <f>IF(Tabla1[[#This Row],[FECHA]]=I11401,IF(J11401-J11400&gt;0,(J11401-J11400)*1440,0),0)</f>
        <v>0</v>
      </c>
      <c r="L11400" s="14">
        <f>2+L11141-Datos!$C$8</f>
        <v>4.8600000000000003</v>
      </c>
      <c r="M11400" s="13" t="s">
        <v>56117</v>
      </c>
      <c r="N11400" s="1" t="s">
        <v>10389</v>
      </c>
      <c r="O11400" s="1">
        <v>15</v>
      </c>
      <c r="P11400" s="1" t="s">
        <v>818</v>
      </c>
      <c r="Q11400" s="4" t="s">
        <v>21</v>
      </c>
    </row>
    <row r="11401" spans="1:17" ht="22.5" x14ac:dyDescent="0.25">
      <c r="A11401" s="3">
        <v>14382</v>
      </c>
      <c r="B11401" s="1" t="s">
        <v>44142</v>
      </c>
      <c r="C11401" s="1" t="s">
        <v>15</v>
      </c>
      <c r="D11401" s="1" t="s">
        <v>3257</v>
      </c>
      <c r="E11401" s="1">
        <v>41113956</v>
      </c>
      <c r="F11401" s="1" t="s">
        <v>11152</v>
      </c>
      <c r="G11401" s="1">
        <v>2240687</v>
      </c>
      <c r="H11401" s="1" t="s">
        <v>11153</v>
      </c>
      <c r="I11401" s="2">
        <v>45083</v>
      </c>
      <c r="J11401" s="15" t="str">
        <f>MID(Tabla1[[#This Row],[HORA]],1,5)</f>
        <v>17:47</v>
      </c>
      <c r="K11401" s="16">
        <f>IF(Tabla1[[#This Row],[FECHA]]=I11402,IF(J11402-J11401&gt;0,(J11402-J11401)*1440,0),0)</f>
        <v>0.99999999999999645</v>
      </c>
      <c r="L11401" s="14">
        <f>2+L11142-Datos!$C$8</f>
        <v>4.9000000000000004</v>
      </c>
      <c r="M11401" s="13" t="s">
        <v>56117</v>
      </c>
      <c r="N11401" s="1" t="s">
        <v>44143</v>
      </c>
      <c r="O11401" s="1">
        <v>20</v>
      </c>
      <c r="P11401" s="1" t="s">
        <v>413</v>
      </c>
      <c r="Q11401" s="4" t="s">
        <v>21</v>
      </c>
    </row>
    <row r="11402" spans="1:17" ht="22.5" x14ac:dyDescent="0.25">
      <c r="A11402" s="3">
        <v>9452</v>
      </c>
      <c r="B11402" s="1" t="s">
        <v>29534</v>
      </c>
      <c r="C11402" s="1" t="s">
        <v>15</v>
      </c>
      <c r="D11402" s="1" t="s">
        <v>172</v>
      </c>
      <c r="E11402" s="1">
        <v>16466987</v>
      </c>
      <c r="F11402" s="1" t="s">
        <v>29535</v>
      </c>
      <c r="G11402" s="1">
        <v>2240688</v>
      </c>
      <c r="H11402" s="1" t="s">
        <v>29536</v>
      </c>
      <c r="I11402" s="2">
        <v>45083</v>
      </c>
      <c r="J11402" s="15" t="str">
        <f>MID(Tabla1[[#This Row],[HORA]],1,5)</f>
        <v>17:48</v>
      </c>
      <c r="K11402" s="16">
        <f>IF(Tabla1[[#This Row],[FECHA]]=I11403,IF(J11403-J11402&gt;0,(J11403-J11402)*1440,0),0)</f>
        <v>0.99999999999999645</v>
      </c>
      <c r="L11402" s="14">
        <f>2+L11143-Datos!$C$8</f>
        <v>9.7799999999999994</v>
      </c>
      <c r="M11402" s="13" t="s">
        <v>56118</v>
      </c>
      <c r="N11402" s="1" t="s">
        <v>19601</v>
      </c>
      <c r="O11402" s="1">
        <v>20</v>
      </c>
      <c r="P11402" s="1" t="s">
        <v>45</v>
      </c>
      <c r="Q11402" s="4" t="s">
        <v>21</v>
      </c>
    </row>
    <row r="11403" spans="1:17" ht="22.5" x14ac:dyDescent="0.25">
      <c r="A11403" s="3">
        <v>3333</v>
      </c>
      <c r="B11403" s="1" t="s">
        <v>10390</v>
      </c>
      <c r="C11403" s="1" t="s">
        <v>15</v>
      </c>
      <c r="D11403" s="1" t="s">
        <v>33</v>
      </c>
      <c r="E11403" s="1">
        <v>3497184</v>
      </c>
      <c r="F11403" s="1" t="s">
        <v>10391</v>
      </c>
      <c r="G11403" s="1">
        <v>2240689</v>
      </c>
      <c r="H11403" s="1" t="s">
        <v>10392</v>
      </c>
      <c r="I11403" s="2">
        <v>45083</v>
      </c>
      <c r="J11403" s="15" t="str">
        <f>MID(Tabla1[[#This Row],[HORA]],1,5)</f>
        <v>17:49</v>
      </c>
      <c r="K11403" s="16">
        <f>IF(Tabla1[[#This Row],[FECHA]]=I11404,IF(J11404-J11403&gt;0,(J11404-J11403)*1440,0),0)</f>
        <v>0</v>
      </c>
      <c r="L11403" s="14">
        <f>2+L11144-Datos!$C$8</f>
        <v>3.76</v>
      </c>
      <c r="M11403" s="13" t="s">
        <v>56119</v>
      </c>
      <c r="N11403" s="1" t="s">
        <v>59</v>
      </c>
      <c r="O11403" s="1">
        <v>10</v>
      </c>
      <c r="P11403" s="1" t="s">
        <v>818</v>
      </c>
      <c r="Q11403" s="4" t="s">
        <v>21</v>
      </c>
    </row>
    <row r="11404" spans="1:17" ht="22.5" x14ac:dyDescent="0.25">
      <c r="A11404" s="3">
        <v>14383</v>
      </c>
      <c r="B11404" s="1" t="s">
        <v>44144</v>
      </c>
      <c r="C11404" s="1" t="s">
        <v>15</v>
      </c>
      <c r="D11404" s="1" t="s">
        <v>40</v>
      </c>
      <c r="E11404" s="1">
        <v>44085845</v>
      </c>
      <c r="F11404" s="1" t="s">
        <v>44145</v>
      </c>
      <c r="G11404" s="1">
        <v>41493870</v>
      </c>
      <c r="H11404" s="1" t="s">
        <v>44146</v>
      </c>
      <c r="I11404" s="2">
        <v>45083</v>
      </c>
      <c r="J11404" s="15" t="str">
        <f>MID(Tabla1[[#This Row],[HORA]],1,5)</f>
        <v>17:49</v>
      </c>
      <c r="K11404" s="16">
        <f>IF(Tabla1[[#This Row],[FECHA]]=I11405,IF(J11405-J11404&gt;0,(J11405-J11404)*1440,0),0)</f>
        <v>6.9999999999999751</v>
      </c>
      <c r="L11404" s="14">
        <f>2+L11145-Datos!$C$8</f>
        <v>5.0600000000000005</v>
      </c>
      <c r="M11404" s="13" t="s">
        <v>56119</v>
      </c>
      <c r="N11404" s="1" t="s">
        <v>44147</v>
      </c>
      <c r="O11404" s="1">
        <v>15</v>
      </c>
      <c r="P11404" s="1" t="s">
        <v>413</v>
      </c>
      <c r="Q11404" s="4" t="s">
        <v>21</v>
      </c>
    </row>
    <row r="11405" spans="1:17" ht="22.5" x14ac:dyDescent="0.25">
      <c r="A11405" s="3">
        <v>17525</v>
      </c>
      <c r="B11405" s="1" t="s">
        <v>52702</v>
      </c>
      <c r="C11405" s="1" t="s">
        <v>15</v>
      </c>
      <c r="D11405" s="1" t="s">
        <v>40</v>
      </c>
      <c r="E11405" s="1">
        <v>20479879541</v>
      </c>
      <c r="F11405" s="1" t="s">
        <v>48674</v>
      </c>
      <c r="G11405" s="1">
        <v>2844866</v>
      </c>
      <c r="H11405" s="1" t="s">
        <v>52703</v>
      </c>
      <c r="I11405" s="2">
        <v>45083</v>
      </c>
      <c r="J11405" s="15" t="str">
        <f>MID(Tabla1[[#This Row],[HORA]],1,5)</f>
        <v>17:56</v>
      </c>
      <c r="K11405" s="16">
        <f>IF(Tabla1[[#This Row],[FECHA]]=I11406,IF(J11406-J11405&gt;0,(J11406-J11405)*1440,0),0)</f>
        <v>1.999999999999833</v>
      </c>
      <c r="L11405" s="14">
        <f>2+L11146-Datos!$C$8</f>
        <v>3.96</v>
      </c>
      <c r="M11405" s="13" t="s">
        <v>56126</v>
      </c>
      <c r="N11405" s="1" t="s">
        <v>52704</v>
      </c>
      <c r="O11405" s="1">
        <v>12</v>
      </c>
      <c r="P11405" s="1" t="s">
        <v>45</v>
      </c>
      <c r="Q11405" s="4" t="s">
        <v>21</v>
      </c>
    </row>
    <row r="11406" spans="1:17" ht="22.5" x14ac:dyDescent="0.25">
      <c r="A11406" s="3">
        <v>9453</v>
      </c>
      <c r="B11406" s="1" t="s">
        <v>29537</v>
      </c>
      <c r="C11406" s="1" t="s">
        <v>15</v>
      </c>
      <c r="D11406" s="1" t="s">
        <v>33</v>
      </c>
      <c r="E11406" s="1">
        <v>77334033</v>
      </c>
      <c r="F11406" s="1" t="s">
        <v>29538</v>
      </c>
      <c r="G11406" s="1">
        <v>2240692</v>
      </c>
      <c r="H11406" s="1" t="s">
        <v>29539</v>
      </c>
      <c r="I11406" s="2">
        <v>45083</v>
      </c>
      <c r="J11406" s="15" t="str">
        <f>MID(Tabla1[[#This Row],[HORA]],1,5)</f>
        <v>17:58</v>
      </c>
      <c r="K11406" s="16">
        <f>IF(Tabla1[[#This Row],[FECHA]]=I11407,IF(J11407-J11406&gt;0,(J11407-J11406)*1440,0),0)</f>
        <v>3.0000000000001492</v>
      </c>
      <c r="L11406" s="14">
        <f>2+L11147-Datos!$C$8</f>
        <v>5.16</v>
      </c>
      <c r="M11406" s="13" t="s">
        <v>56128</v>
      </c>
      <c r="N11406" s="1" t="s">
        <v>29540</v>
      </c>
      <c r="O11406" s="1">
        <v>15</v>
      </c>
      <c r="P11406" s="1" t="s">
        <v>45</v>
      </c>
      <c r="Q11406" s="4" t="s">
        <v>21</v>
      </c>
    </row>
    <row r="11407" spans="1:17" ht="22.5" x14ac:dyDescent="0.25">
      <c r="A11407" s="3">
        <v>14384</v>
      </c>
      <c r="B11407" s="1" t="s">
        <v>44148</v>
      </c>
      <c r="C11407" s="1" t="s">
        <v>15</v>
      </c>
      <c r="D11407" s="1" t="s">
        <v>23</v>
      </c>
      <c r="E11407" s="1">
        <v>45982191</v>
      </c>
      <c r="F11407" s="1" t="s">
        <v>34678</v>
      </c>
      <c r="G11407" s="1">
        <v>48568831</v>
      </c>
      <c r="H11407" s="1" t="s">
        <v>34731</v>
      </c>
      <c r="I11407" s="2">
        <v>45083</v>
      </c>
      <c r="J11407" s="15" t="str">
        <f>MID(Tabla1[[#This Row],[HORA]],1,5)</f>
        <v>18:01</v>
      </c>
      <c r="K11407" s="16">
        <f>IF(Tabla1[[#This Row],[FECHA]]=I11408,IF(J11408-J11407&gt;0,(J11408-J11407)*1440,0),0)</f>
        <v>1.9999999999999929</v>
      </c>
      <c r="L11407" s="14">
        <f>2+L11148-Datos!$C$8</f>
        <v>6.66</v>
      </c>
      <c r="M11407" s="13" t="s">
        <v>56140</v>
      </c>
      <c r="N11407" s="1" t="s">
        <v>44149</v>
      </c>
      <c r="O11407" s="1">
        <v>90</v>
      </c>
      <c r="P11407" s="1" t="s">
        <v>413</v>
      </c>
      <c r="Q11407" s="4" t="s">
        <v>21</v>
      </c>
    </row>
    <row r="11408" spans="1:17" ht="22.5" x14ac:dyDescent="0.25">
      <c r="A11408" s="3">
        <v>18547</v>
      </c>
      <c r="B11408" s="1" t="s">
        <v>55227</v>
      </c>
      <c r="C11408" s="1" t="s">
        <v>15</v>
      </c>
      <c r="D11408" s="1" t="s">
        <v>40</v>
      </c>
      <c r="E11408" s="1">
        <v>20395379233</v>
      </c>
      <c r="F11408" s="1" t="s">
        <v>53188</v>
      </c>
      <c r="G11408" s="1">
        <v>2609522</v>
      </c>
      <c r="H11408" s="1" t="s">
        <v>53189</v>
      </c>
      <c r="I11408" s="2">
        <v>45083</v>
      </c>
      <c r="J11408" s="15" t="str">
        <f>MID(Tabla1[[#This Row],[HORA]],1,5)</f>
        <v>18:03</v>
      </c>
      <c r="K11408" s="16">
        <f>IF(Tabla1[[#This Row],[FECHA]]=I11409,IF(J11409-J11408&gt;0,(J11409-J11408)*1440,0),0)</f>
        <v>0.99999999999999645</v>
      </c>
      <c r="L11408" s="14">
        <f>2+L11149-Datos!$C$8</f>
        <v>4.01</v>
      </c>
      <c r="M11408" s="13" t="s">
        <v>56142</v>
      </c>
      <c r="N11408" s="1" t="s">
        <v>55228</v>
      </c>
      <c r="O11408" s="1">
        <v>15</v>
      </c>
      <c r="P11408" s="1" t="s">
        <v>413</v>
      </c>
      <c r="Q11408" s="4" t="s">
        <v>21</v>
      </c>
    </row>
    <row r="11409" spans="1:17" ht="22.5" x14ac:dyDescent="0.25">
      <c r="A11409" s="3">
        <v>3334</v>
      </c>
      <c r="B11409" s="1" t="s">
        <v>10393</v>
      </c>
      <c r="C11409" s="1" t="s">
        <v>15</v>
      </c>
      <c r="D11409" s="1" t="s">
        <v>33</v>
      </c>
      <c r="E11409" s="1">
        <v>80586739</v>
      </c>
      <c r="F11409" s="1" t="s">
        <v>10394</v>
      </c>
      <c r="G11409" s="1">
        <v>48016432</v>
      </c>
      <c r="H11409" s="1" t="s">
        <v>10395</v>
      </c>
      <c r="I11409" s="2">
        <v>45083</v>
      </c>
      <c r="J11409" s="15" t="str">
        <f>MID(Tabla1[[#This Row],[HORA]],1,5)</f>
        <v>18:04</v>
      </c>
      <c r="K11409" s="16">
        <f>IF(Tabla1[[#This Row],[FECHA]]=I11410,IF(J11410-J11409&gt;0,(J11410-J11409)*1440,0),0)</f>
        <v>0.99999999999999645</v>
      </c>
      <c r="L11409" s="14">
        <f>2+L11150-Datos!$C$8</f>
        <v>6.16</v>
      </c>
      <c r="M11409" s="13" t="s">
        <v>56143</v>
      </c>
      <c r="N11409" s="1" t="s">
        <v>2553</v>
      </c>
      <c r="O11409" s="1">
        <v>25</v>
      </c>
      <c r="P11409" s="1" t="s">
        <v>818</v>
      </c>
      <c r="Q11409" s="4" t="s">
        <v>21</v>
      </c>
    </row>
    <row r="11410" spans="1:17" ht="22.5" x14ac:dyDescent="0.25">
      <c r="A11410" s="3">
        <v>3335</v>
      </c>
      <c r="B11410" s="1" t="s">
        <v>10396</v>
      </c>
      <c r="C11410" s="1" t="s">
        <v>15</v>
      </c>
      <c r="D11410" s="1" t="s">
        <v>71</v>
      </c>
      <c r="E11410" s="1">
        <v>16538530</v>
      </c>
      <c r="F11410" s="1" t="s">
        <v>10397</v>
      </c>
      <c r="G11410" s="1">
        <v>70071702</v>
      </c>
      <c r="H11410" s="1" t="s">
        <v>10398</v>
      </c>
      <c r="I11410" s="2">
        <v>45083</v>
      </c>
      <c r="J11410" s="15" t="str">
        <f>MID(Tabla1[[#This Row],[HORA]],1,5)</f>
        <v>18:05</v>
      </c>
      <c r="K11410" s="16">
        <f>IF(Tabla1[[#This Row],[FECHA]]=I11411,IF(J11411-J11410&gt;0,(J11411-J11410)*1440,0),0)</f>
        <v>0</v>
      </c>
      <c r="L11410" s="14">
        <f>2+L11151-Datos!$C$8</f>
        <v>7.8599999999999994</v>
      </c>
      <c r="M11410" s="13" t="s">
        <v>56144</v>
      </c>
      <c r="N11410" s="1" t="s">
        <v>10399</v>
      </c>
      <c r="O11410" s="1">
        <v>10</v>
      </c>
      <c r="P11410" s="1" t="s">
        <v>818</v>
      </c>
      <c r="Q11410" s="4" t="s">
        <v>21</v>
      </c>
    </row>
    <row r="11411" spans="1:17" ht="22.5" x14ac:dyDescent="0.25">
      <c r="A11411" s="3">
        <v>14385</v>
      </c>
      <c r="B11411" s="1" t="s">
        <v>44150</v>
      </c>
      <c r="C11411" s="1" t="s">
        <v>15</v>
      </c>
      <c r="D11411" s="1" t="s">
        <v>40</v>
      </c>
      <c r="E11411" s="1">
        <v>42812724</v>
      </c>
      <c r="F11411" s="1" t="s">
        <v>44151</v>
      </c>
      <c r="G11411" s="1">
        <v>2240699</v>
      </c>
      <c r="H11411" s="1" t="s">
        <v>44152</v>
      </c>
      <c r="I11411" s="2">
        <v>45083</v>
      </c>
      <c r="J11411" s="15" t="str">
        <f>MID(Tabla1[[#This Row],[HORA]],1,5)</f>
        <v>18:05</v>
      </c>
      <c r="K11411" s="16">
        <f>IF(Tabla1[[#This Row],[FECHA]]=I11412,IF(J11412-J11411&gt;0,(J11412-J11411)*1440,0),0)</f>
        <v>2.9999999999999893</v>
      </c>
      <c r="L11411" s="14">
        <f>2+L11152-Datos!$C$8</f>
        <v>5.0199999999999996</v>
      </c>
      <c r="M11411" s="13" t="s">
        <v>56144</v>
      </c>
      <c r="N11411" s="1" t="s">
        <v>44153</v>
      </c>
      <c r="O11411" s="1">
        <v>15</v>
      </c>
      <c r="P11411" s="1" t="s">
        <v>413</v>
      </c>
      <c r="Q11411" s="4" t="s">
        <v>21</v>
      </c>
    </row>
    <row r="11412" spans="1:17" ht="22.5" x14ac:dyDescent="0.25">
      <c r="A11412" s="3">
        <v>3336</v>
      </c>
      <c r="B11412" s="1" t="s">
        <v>10400</v>
      </c>
      <c r="C11412" s="1" t="s">
        <v>15</v>
      </c>
      <c r="D11412" s="1" t="s">
        <v>77</v>
      </c>
      <c r="E11412" s="1">
        <v>16598245</v>
      </c>
      <c r="F11412" s="1" t="s">
        <v>10401</v>
      </c>
      <c r="G11412" s="1">
        <v>76624200</v>
      </c>
      <c r="H11412" s="1" t="s">
        <v>10402</v>
      </c>
      <c r="I11412" s="2">
        <v>45083</v>
      </c>
      <c r="J11412" s="15" t="str">
        <f>MID(Tabla1[[#This Row],[HORA]],1,5)</f>
        <v>18:08</v>
      </c>
      <c r="K11412" s="16">
        <f>IF(Tabla1[[#This Row],[FECHA]]=I11413,IF(J11413-J11412&gt;0,(J11413-J11412)*1440,0),0)</f>
        <v>3.9999999999999858</v>
      </c>
      <c r="L11412" s="14">
        <f>2+L11153-Datos!$C$8</f>
        <v>5.96</v>
      </c>
      <c r="M11412" s="13" t="s">
        <v>56147</v>
      </c>
      <c r="N11412" s="1" t="s">
        <v>10403</v>
      </c>
      <c r="O11412" s="1">
        <v>20</v>
      </c>
      <c r="P11412" s="1" t="s">
        <v>818</v>
      </c>
      <c r="Q11412" s="4" t="s">
        <v>21</v>
      </c>
    </row>
    <row r="11413" spans="1:17" ht="22.5" x14ac:dyDescent="0.25">
      <c r="A11413" s="3">
        <v>9454</v>
      </c>
      <c r="B11413" s="1" t="s">
        <v>29541</v>
      </c>
      <c r="C11413" s="1" t="s">
        <v>15</v>
      </c>
      <c r="D11413" s="1" t="s">
        <v>40</v>
      </c>
      <c r="E11413" s="1">
        <v>42599421</v>
      </c>
      <c r="F11413" s="1" t="s">
        <v>29542</v>
      </c>
      <c r="G11413" s="1">
        <v>2240702</v>
      </c>
      <c r="H11413" s="1" t="s">
        <v>29543</v>
      </c>
      <c r="I11413" s="2">
        <v>45083</v>
      </c>
      <c r="J11413" s="15" t="str">
        <f>MID(Tabla1[[#This Row],[HORA]],1,5)</f>
        <v>18:12</v>
      </c>
      <c r="K11413" s="16">
        <f>IF(Tabla1[[#This Row],[FECHA]]=I11414,IF(J11414-J11413&gt;0,(J11414-J11413)*1440,0),0)</f>
        <v>0</v>
      </c>
      <c r="L11413" s="14">
        <f>2+L11154-Datos!$C$8</f>
        <v>6.2</v>
      </c>
      <c r="M11413" s="13" t="s">
        <v>56151</v>
      </c>
      <c r="N11413" s="1" t="s">
        <v>29544</v>
      </c>
      <c r="O11413" s="1">
        <v>15</v>
      </c>
      <c r="P11413" s="1" t="s">
        <v>45</v>
      </c>
      <c r="Q11413" s="4" t="s">
        <v>21</v>
      </c>
    </row>
    <row r="11414" spans="1:17" ht="22.5" x14ac:dyDescent="0.25">
      <c r="A11414" s="3">
        <v>14386</v>
      </c>
      <c r="B11414" s="1" t="s">
        <v>44154</v>
      </c>
      <c r="C11414" s="1" t="s">
        <v>15</v>
      </c>
      <c r="D11414" s="1" t="s">
        <v>40</v>
      </c>
      <c r="E11414" s="1">
        <v>18162425</v>
      </c>
      <c r="F11414" s="1" t="s">
        <v>19039</v>
      </c>
      <c r="G11414" s="1">
        <v>2240701</v>
      </c>
      <c r="H11414" s="1" t="s">
        <v>44155</v>
      </c>
      <c r="I11414" s="2">
        <v>45083</v>
      </c>
      <c r="J11414" s="15" t="str">
        <f>MID(Tabla1[[#This Row],[HORA]],1,5)</f>
        <v>18:12</v>
      </c>
      <c r="K11414" s="16">
        <f>IF(Tabla1[[#This Row],[FECHA]]=I11415,IF(J11415-J11414&gt;0,(J11415-J11414)*1440,0),0)</f>
        <v>2.9999999999999893</v>
      </c>
      <c r="L11414" s="14">
        <f>2+L11155-Datos!$C$8</f>
        <v>3.87</v>
      </c>
      <c r="M11414" s="13" t="s">
        <v>56151</v>
      </c>
      <c r="N11414" s="1" t="s">
        <v>44156</v>
      </c>
      <c r="O11414" s="1">
        <v>15</v>
      </c>
      <c r="P11414" s="1" t="s">
        <v>413</v>
      </c>
      <c r="Q11414" s="4" t="s">
        <v>21</v>
      </c>
    </row>
    <row r="11415" spans="1:17" ht="22.5" x14ac:dyDescent="0.25">
      <c r="A11415" s="3">
        <v>14387</v>
      </c>
      <c r="B11415" s="1" t="s">
        <v>44157</v>
      </c>
      <c r="C11415" s="1" t="s">
        <v>15</v>
      </c>
      <c r="D11415" s="1" t="s">
        <v>33</v>
      </c>
      <c r="E11415" s="1">
        <v>74809132</v>
      </c>
      <c r="F11415" s="1" t="s">
        <v>11423</v>
      </c>
      <c r="G11415" s="1">
        <v>73056812</v>
      </c>
      <c r="H11415" s="1" t="s">
        <v>11424</v>
      </c>
      <c r="I11415" s="2">
        <v>45083</v>
      </c>
      <c r="J11415" s="15" t="str">
        <f>MID(Tabla1[[#This Row],[HORA]],1,5)</f>
        <v>18:15</v>
      </c>
      <c r="K11415" s="16">
        <f>IF(Tabla1[[#This Row],[FECHA]]=I11416,IF(J11416-J11415&gt;0,(J11416-J11415)*1440,0),0)</f>
        <v>0.99999999999999645</v>
      </c>
      <c r="L11415" s="14">
        <f>2+L11156-Datos!$C$8</f>
        <v>5.1100000000000003</v>
      </c>
      <c r="M11415" s="13" t="s">
        <v>56154</v>
      </c>
      <c r="N11415" s="1" t="s">
        <v>38343</v>
      </c>
      <c r="O11415" s="1">
        <v>15</v>
      </c>
      <c r="P11415" s="1" t="s">
        <v>413</v>
      </c>
      <c r="Q11415" s="4" t="s">
        <v>21</v>
      </c>
    </row>
    <row r="11416" spans="1:17" ht="22.5" x14ac:dyDescent="0.25">
      <c r="A11416" s="3">
        <v>3255</v>
      </c>
      <c r="B11416" s="1" t="s">
        <v>10144</v>
      </c>
      <c r="C11416" s="1" t="s">
        <v>15</v>
      </c>
      <c r="D11416" s="1" t="s">
        <v>119</v>
      </c>
      <c r="E11416" s="1">
        <v>80484422</v>
      </c>
      <c r="F11416" s="1" t="s">
        <v>9046</v>
      </c>
      <c r="G11416" s="1">
        <v>2240320</v>
      </c>
      <c r="H11416" s="1" t="s">
        <v>10145</v>
      </c>
      <c r="I11416" s="2">
        <v>45083</v>
      </c>
      <c r="J11416" s="15" t="str">
        <f>MID(Tabla1[[#This Row],[HORA]],1,5)</f>
        <v>18:16</v>
      </c>
      <c r="K11416" s="16">
        <f>IF(Tabla1[[#This Row],[FECHA]]=I11417,IF(J11417-J11416&gt;0,(J11417-J11416)*1440,0),0)</f>
        <v>2.0000000000001528</v>
      </c>
      <c r="L11416" s="14">
        <f>2+L11157-Datos!$C$8</f>
        <v>4.8000000000000007</v>
      </c>
      <c r="M11416" s="13" t="s">
        <v>56155</v>
      </c>
      <c r="N11416" s="1" t="s">
        <v>10146</v>
      </c>
      <c r="O11416" s="1">
        <v>15</v>
      </c>
      <c r="P11416" s="1" t="s">
        <v>818</v>
      </c>
      <c r="Q11416" s="4" t="s">
        <v>21</v>
      </c>
    </row>
    <row r="11417" spans="1:17" ht="22.5" x14ac:dyDescent="0.25">
      <c r="A11417" s="3">
        <v>14388</v>
      </c>
      <c r="B11417" s="1" t="s">
        <v>44158</v>
      </c>
      <c r="C11417" s="1" t="s">
        <v>15</v>
      </c>
      <c r="D11417" s="1" t="s">
        <v>40</v>
      </c>
      <c r="E11417" s="1">
        <v>16715368</v>
      </c>
      <c r="F11417" s="1" t="s">
        <v>44159</v>
      </c>
      <c r="G11417" s="1">
        <v>2240703</v>
      </c>
      <c r="H11417" s="1" t="s">
        <v>44160</v>
      </c>
      <c r="I11417" s="2">
        <v>45083</v>
      </c>
      <c r="J11417" s="15" t="str">
        <f>MID(Tabla1[[#This Row],[HORA]],1,5)</f>
        <v>18:18</v>
      </c>
      <c r="K11417" s="16">
        <f>IF(Tabla1[[#This Row],[FECHA]]=I11418,IF(J11418-J11417&gt;0,(J11418-J11417)*1440,0),0)</f>
        <v>0.99999999999983658</v>
      </c>
      <c r="L11417" s="14">
        <f>2+L11158-Datos!$C$8</f>
        <v>6.18</v>
      </c>
      <c r="M11417" s="13" t="s">
        <v>56157</v>
      </c>
      <c r="N11417" s="1" t="s">
        <v>22640</v>
      </c>
      <c r="O11417" s="1">
        <v>20</v>
      </c>
      <c r="P11417" s="1" t="s">
        <v>413</v>
      </c>
      <c r="Q11417" s="4" t="s">
        <v>21</v>
      </c>
    </row>
    <row r="11418" spans="1:17" ht="22.5" x14ac:dyDescent="0.25">
      <c r="A11418" s="3">
        <v>9455</v>
      </c>
      <c r="B11418" s="1" t="s">
        <v>29545</v>
      </c>
      <c r="C11418" s="1" t="s">
        <v>15</v>
      </c>
      <c r="D11418" s="1" t="s">
        <v>61</v>
      </c>
      <c r="E11418" s="1">
        <v>72020821</v>
      </c>
      <c r="F11418" s="1" t="s">
        <v>29546</v>
      </c>
      <c r="G11418" s="1">
        <v>2240704</v>
      </c>
      <c r="H11418" s="1" t="s">
        <v>29547</v>
      </c>
      <c r="I11418" s="2">
        <v>45083</v>
      </c>
      <c r="J11418" s="15" t="str">
        <f>MID(Tabla1[[#This Row],[HORA]],1,5)</f>
        <v>18:19</v>
      </c>
      <c r="K11418" s="16">
        <f>IF(Tabla1[[#This Row],[FECHA]]=I11419,IF(J11419-J11418&gt;0,(J11419-J11418)*1440,0),0)</f>
        <v>0.99999999999999645</v>
      </c>
      <c r="L11418" s="14">
        <f>2+L11159-Datos!$C$8</f>
        <v>6.12</v>
      </c>
      <c r="M11418" s="13" t="s">
        <v>56158</v>
      </c>
      <c r="N11418" s="1" t="s">
        <v>29548</v>
      </c>
      <c r="O11418" s="1">
        <v>15</v>
      </c>
      <c r="P11418" s="1" t="s">
        <v>45</v>
      </c>
      <c r="Q11418" s="4" t="s">
        <v>21</v>
      </c>
    </row>
    <row r="11419" spans="1:17" ht="22.5" x14ac:dyDescent="0.25">
      <c r="A11419" s="3">
        <v>14389</v>
      </c>
      <c r="B11419" s="1" t="s">
        <v>44161</v>
      </c>
      <c r="C11419" s="1" t="s">
        <v>15</v>
      </c>
      <c r="D11419" s="1" t="s">
        <v>40</v>
      </c>
      <c r="E11419" s="1">
        <v>40638468</v>
      </c>
      <c r="F11419" s="1" t="s">
        <v>44162</v>
      </c>
      <c r="G11419" s="1">
        <v>40478347</v>
      </c>
      <c r="H11419" s="1" t="s">
        <v>44163</v>
      </c>
      <c r="I11419" s="2">
        <v>45083</v>
      </c>
      <c r="J11419" s="15" t="str">
        <f>MID(Tabla1[[#This Row],[HORA]],1,5)</f>
        <v>18:20</v>
      </c>
      <c r="K11419" s="16">
        <f>IF(Tabla1[[#This Row],[FECHA]]=I11420,IF(J11420-J11419&gt;0,(J11420-J11419)*1440,0),0)</f>
        <v>2.0000000000001528</v>
      </c>
      <c r="L11419" s="14">
        <f>2+L11160-Datos!$C$8</f>
        <v>6.0200000000000005</v>
      </c>
      <c r="M11419" s="13" t="s">
        <v>56159</v>
      </c>
      <c r="N11419" s="1" t="s">
        <v>44164</v>
      </c>
      <c r="O11419" s="1">
        <v>20</v>
      </c>
      <c r="P11419" s="1" t="s">
        <v>413</v>
      </c>
      <c r="Q11419" s="4" t="s">
        <v>21</v>
      </c>
    </row>
    <row r="11420" spans="1:17" ht="22.5" x14ac:dyDescent="0.25">
      <c r="A11420" s="3">
        <v>14390</v>
      </c>
      <c r="B11420" s="1" t="s">
        <v>44165</v>
      </c>
      <c r="C11420" s="1" t="s">
        <v>15</v>
      </c>
      <c r="D11420" s="1" t="s">
        <v>40</v>
      </c>
      <c r="E11420" s="1">
        <v>80642221</v>
      </c>
      <c r="F11420" s="1" t="s">
        <v>19492</v>
      </c>
      <c r="G11420" s="1">
        <v>44722660</v>
      </c>
      <c r="H11420" s="1" t="s">
        <v>44166</v>
      </c>
      <c r="I11420" s="2">
        <v>45083</v>
      </c>
      <c r="J11420" s="15" t="str">
        <f>MID(Tabla1[[#This Row],[HORA]],1,5)</f>
        <v>18:22</v>
      </c>
      <c r="K11420" s="16">
        <f>IF(Tabla1[[#This Row],[FECHA]]=I11421,IF(J11421-J11420&gt;0,(J11421-J11420)*1440,0),0)</f>
        <v>1.999999999999833</v>
      </c>
      <c r="L11420" s="14">
        <f>2+L11161-Datos!$C$8</f>
        <v>3.7300000000000004</v>
      </c>
      <c r="M11420" s="13" t="s">
        <v>56161</v>
      </c>
      <c r="N11420" s="1" t="s">
        <v>44167</v>
      </c>
      <c r="O11420" s="1">
        <v>20</v>
      </c>
      <c r="P11420" s="1" t="s">
        <v>413</v>
      </c>
      <c r="Q11420" s="4" t="s">
        <v>21</v>
      </c>
    </row>
    <row r="11421" spans="1:17" ht="22.5" x14ac:dyDescent="0.25">
      <c r="A11421" s="3">
        <v>18548</v>
      </c>
      <c r="B11421" s="1" t="s">
        <v>55229</v>
      </c>
      <c r="C11421" s="1" t="s">
        <v>15</v>
      </c>
      <c r="D11421" s="1" t="s">
        <v>463</v>
      </c>
      <c r="E11421" s="1">
        <v>10188649497</v>
      </c>
      <c r="F11421" s="1" t="s">
        <v>52455</v>
      </c>
      <c r="G11421" s="1">
        <v>80482984</v>
      </c>
      <c r="H11421" s="1" t="s">
        <v>53145</v>
      </c>
      <c r="I11421" s="2">
        <v>45083</v>
      </c>
      <c r="J11421" s="15" t="str">
        <f>MID(Tabla1[[#This Row],[HORA]],1,5)</f>
        <v>18:24</v>
      </c>
      <c r="K11421" s="16">
        <f>IF(Tabla1[[#This Row],[FECHA]]=I11422,IF(J11422-J11421&gt;0,(J11422-J11421)*1440,0),0)</f>
        <v>2.9999999999999893</v>
      </c>
      <c r="L11421" s="14">
        <f>2+L11162-Datos!$C$8</f>
        <v>5.0199999999999996</v>
      </c>
      <c r="M11421" s="13" t="s">
        <v>56163</v>
      </c>
      <c r="N11421" s="1" t="s">
        <v>55230</v>
      </c>
      <c r="O11421" s="1">
        <v>20</v>
      </c>
      <c r="P11421" s="1" t="s">
        <v>413</v>
      </c>
      <c r="Q11421" s="4" t="s">
        <v>21</v>
      </c>
    </row>
    <row r="11422" spans="1:17" ht="22.5" x14ac:dyDescent="0.25">
      <c r="A11422" s="3">
        <v>14323</v>
      </c>
      <c r="B11422" s="1" t="s">
        <v>43975</v>
      </c>
      <c r="C11422" s="1" t="s">
        <v>15</v>
      </c>
      <c r="D11422" s="1" t="s">
        <v>1960</v>
      </c>
      <c r="E11422" s="1">
        <v>46478940</v>
      </c>
      <c r="F11422" s="1" t="s">
        <v>43976</v>
      </c>
      <c r="G11422" s="1">
        <v>70812484</v>
      </c>
      <c r="H11422" s="1" t="s">
        <v>43977</v>
      </c>
      <c r="I11422" s="2">
        <v>45083</v>
      </c>
      <c r="J11422" s="15" t="str">
        <f>MID(Tabla1[[#This Row],[HORA]],1,5)</f>
        <v>18:27</v>
      </c>
      <c r="K11422" s="16">
        <f>IF(Tabla1[[#This Row],[FECHA]]=I11423,IF(J11423-J11422&gt;0,(J11423-J11422)*1440,0),0)</f>
        <v>0.99999999999999645</v>
      </c>
      <c r="L11422" s="14">
        <f>2+L11163-Datos!$C$8</f>
        <v>4.03</v>
      </c>
      <c r="M11422" s="13" t="s">
        <v>56166</v>
      </c>
      <c r="N11422" s="1" t="s">
        <v>43978</v>
      </c>
      <c r="O11422" s="1">
        <v>40</v>
      </c>
      <c r="P11422" s="1" t="s">
        <v>986</v>
      </c>
      <c r="Q11422" s="4" t="s">
        <v>21</v>
      </c>
    </row>
    <row r="11423" spans="1:17" ht="22.5" x14ac:dyDescent="0.25">
      <c r="A11423" s="3">
        <v>14391</v>
      </c>
      <c r="B11423" s="1" t="s">
        <v>44168</v>
      </c>
      <c r="C11423" s="1" t="s">
        <v>15</v>
      </c>
      <c r="D11423" s="1" t="s">
        <v>77</v>
      </c>
      <c r="E11423" s="1">
        <v>44580845</v>
      </c>
      <c r="F11423" s="1" t="s">
        <v>44169</v>
      </c>
      <c r="G11423" s="1">
        <v>43099918</v>
      </c>
      <c r="H11423" s="1" t="s">
        <v>44170</v>
      </c>
      <c r="I11423" s="2">
        <v>45083</v>
      </c>
      <c r="J11423" s="15" t="str">
        <f>MID(Tabla1[[#This Row],[HORA]],1,5)</f>
        <v>18:28</v>
      </c>
      <c r="K11423" s="16">
        <f>IF(Tabla1[[#This Row],[FECHA]]=I11424,IF(J11424-J11423&gt;0,(J11424-J11423)*1440,0),0)</f>
        <v>2.0000000000001528</v>
      </c>
      <c r="L11423" s="14">
        <f>2+L11164-Datos!$C$8</f>
        <v>7.04</v>
      </c>
      <c r="M11423" s="13" t="s">
        <v>56167</v>
      </c>
      <c r="N11423" s="1" t="s">
        <v>44171</v>
      </c>
      <c r="O11423" s="1">
        <v>15</v>
      </c>
      <c r="P11423" s="1" t="s">
        <v>413</v>
      </c>
      <c r="Q11423" s="4" t="s">
        <v>21</v>
      </c>
    </row>
    <row r="11424" spans="1:17" ht="22.5" x14ac:dyDescent="0.25">
      <c r="A11424" s="3">
        <v>17526</v>
      </c>
      <c r="B11424" s="1" t="s">
        <v>52705</v>
      </c>
      <c r="C11424" s="1" t="s">
        <v>15</v>
      </c>
      <c r="D11424" s="1" t="s">
        <v>141</v>
      </c>
      <c r="E11424" s="1">
        <v>10472230722</v>
      </c>
      <c r="F11424" s="1" t="s">
        <v>52706</v>
      </c>
      <c r="G11424" s="1">
        <v>70191787</v>
      </c>
      <c r="H11424" s="1" t="s">
        <v>52707</v>
      </c>
      <c r="I11424" s="2">
        <v>45083</v>
      </c>
      <c r="J11424" s="15" t="str">
        <f>MID(Tabla1[[#This Row],[HORA]],1,5)</f>
        <v>18:30</v>
      </c>
      <c r="K11424" s="16">
        <f>IF(Tabla1[[#This Row],[FECHA]]=I11425,IF(J11425-J11424&gt;0,(J11425-J11424)*1440,0),0)</f>
        <v>0.99999999999983658</v>
      </c>
      <c r="L11424" s="14">
        <f>2+L11165-Datos!$C$8</f>
        <v>9.1000000000000014</v>
      </c>
      <c r="M11424" s="13" t="s">
        <v>56169</v>
      </c>
      <c r="N11424" s="1" t="s">
        <v>52708</v>
      </c>
      <c r="O11424" s="1">
        <v>20</v>
      </c>
      <c r="P11424" s="1" t="s">
        <v>45</v>
      </c>
      <c r="Q11424" s="4" t="s">
        <v>21</v>
      </c>
    </row>
    <row r="11425" spans="1:17" ht="22.5" x14ac:dyDescent="0.25">
      <c r="A11425" s="3">
        <v>14392</v>
      </c>
      <c r="B11425" s="1" t="s">
        <v>44172</v>
      </c>
      <c r="C11425" s="1" t="s">
        <v>15</v>
      </c>
      <c r="D11425" s="1" t="s">
        <v>3257</v>
      </c>
      <c r="E11425" s="1">
        <v>46352753</v>
      </c>
      <c r="F11425" s="1" t="s">
        <v>44173</v>
      </c>
      <c r="G11425" s="1">
        <v>2240708</v>
      </c>
      <c r="H11425" s="1" t="s">
        <v>44174</v>
      </c>
      <c r="I11425" s="2">
        <v>45083</v>
      </c>
      <c r="J11425" s="15" t="str">
        <f>MID(Tabla1[[#This Row],[HORA]],1,5)</f>
        <v>18:31</v>
      </c>
      <c r="K11425" s="16">
        <f>IF(Tabla1[[#This Row],[FECHA]]=I11426,IF(J11426-J11425&gt;0,(J11426-J11425)*1440,0),0)</f>
        <v>1.0000000000001563</v>
      </c>
      <c r="L11425" s="14">
        <f>2+L11166-Datos!$C$8</f>
        <v>4.9700000000000006</v>
      </c>
      <c r="M11425" s="13" t="s">
        <v>56170</v>
      </c>
      <c r="N11425" s="1" t="s">
        <v>44175</v>
      </c>
      <c r="O11425" s="1">
        <v>10</v>
      </c>
      <c r="P11425" s="1" t="s">
        <v>413</v>
      </c>
      <c r="Q11425" s="4" t="s">
        <v>21</v>
      </c>
    </row>
    <row r="11426" spans="1:17" ht="22.5" x14ac:dyDescent="0.25">
      <c r="A11426" s="3">
        <v>9456</v>
      </c>
      <c r="B11426" s="1" t="s">
        <v>29549</v>
      </c>
      <c r="C11426" s="1" t="s">
        <v>15</v>
      </c>
      <c r="D11426" s="1" t="s">
        <v>40</v>
      </c>
      <c r="E11426" s="1">
        <v>72428831</v>
      </c>
      <c r="F11426" s="1" t="s">
        <v>27669</v>
      </c>
      <c r="G11426" s="1">
        <v>45067661</v>
      </c>
      <c r="H11426" s="1" t="s">
        <v>28350</v>
      </c>
      <c r="I11426" s="2">
        <v>45083</v>
      </c>
      <c r="J11426" s="15" t="str">
        <f>MID(Tabla1[[#This Row],[HORA]],1,5)</f>
        <v>18:32</v>
      </c>
      <c r="K11426" s="16">
        <f>IF(Tabla1[[#This Row],[FECHA]]=I11427,IF(J11427-J11426&gt;0,(J11427-J11426)*1440,0),0)</f>
        <v>0.99999999999999645</v>
      </c>
      <c r="L11426" s="14">
        <f>2+L11167-Datos!$C$8</f>
        <v>4.78</v>
      </c>
      <c r="M11426" s="13" t="s">
        <v>56171</v>
      </c>
      <c r="N11426" s="1" t="s">
        <v>29550</v>
      </c>
      <c r="O11426" s="1">
        <v>30</v>
      </c>
      <c r="P11426" s="1" t="s">
        <v>45</v>
      </c>
      <c r="Q11426" s="4" t="s">
        <v>21</v>
      </c>
    </row>
    <row r="11427" spans="1:17" ht="22.5" x14ac:dyDescent="0.25">
      <c r="A11427" s="3">
        <v>377</v>
      </c>
      <c r="B11427" s="1" t="s">
        <v>890</v>
      </c>
      <c r="C11427" s="1" t="s">
        <v>15</v>
      </c>
      <c r="D11427" s="1" t="s">
        <v>30</v>
      </c>
      <c r="E11427" s="1">
        <v>2240349</v>
      </c>
      <c r="F11427" s="1" t="s">
        <v>56</v>
      </c>
      <c r="G11427" s="1">
        <v>2240350</v>
      </c>
      <c r="H11427" s="1" t="s">
        <v>891</v>
      </c>
      <c r="I11427" s="2">
        <v>45083</v>
      </c>
      <c r="J11427" s="15" t="str">
        <f>MID(Tabla1[[#This Row],[HORA]],1,5)</f>
        <v>18:33</v>
      </c>
      <c r="K11427" s="16">
        <f>IF(Tabla1[[#This Row],[FECHA]]=I11428,IF(J11428-J11427&gt;0,(J11428-J11427)*1440,0),0)</f>
        <v>0</v>
      </c>
      <c r="L11427" s="14">
        <f>2+L11168-Datos!$C$8</f>
        <v>6.87</v>
      </c>
      <c r="M11427" s="13" t="s">
        <v>56172</v>
      </c>
      <c r="N11427" s="1" t="s">
        <v>59</v>
      </c>
      <c r="O11427" s="1">
        <v>0</v>
      </c>
      <c r="P11427" s="1" t="s">
        <v>45</v>
      </c>
      <c r="Q11427" s="4" t="s">
        <v>21</v>
      </c>
    </row>
    <row r="11428" spans="1:17" ht="22.5" x14ac:dyDescent="0.25">
      <c r="A11428" s="3">
        <v>3337</v>
      </c>
      <c r="B11428" s="1" t="s">
        <v>10404</v>
      </c>
      <c r="C11428" s="1" t="s">
        <v>15</v>
      </c>
      <c r="D11428" s="1" t="s">
        <v>82</v>
      </c>
      <c r="E11428" s="1">
        <v>16758700</v>
      </c>
      <c r="F11428" s="1" t="s">
        <v>10405</v>
      </c>
      <c r="G11428" s="1">
        <v>2240711</v>
      </c>
      <c r="H11428" s="1" t="s">
        <v>10406</v>
      </c>
      <c r="I11428" s="2">
        <v>45083</v>
      </c>
      <c r="J11428" s="15" t="str">
        <f>MID(Tabla1[[#This Row],[HORA]],1,5)</f>
        <v>18:33</v>
      </c>
      <c r="K11428" s="16">
        <f>IF(Tabla1[[#This Row],[FECHA]]=I11429,IF(J11429-J11428&gt;0,(J11429-J11428)*1440,0),0)</f>
        <v>0</v>
      </c>
      <c r="L11428" s="14">
        <f>2+L11169-Datos!$C$8</f>
        <v>4.21</v>
      </c>
      <c r="M11428" s="13" t="s">
        <v>56172</v>
      </c>
      <c r="N11428" s="1" t="s">
        <v>10407</v>
      </c>
      <c r="O11428" s="1">
        <v>12</v>
      </c>
      <c r="P11428" s="1" t="s">
        <v>818</v>
      </c>
      <c r="Q11428" s="4" t="s">
        <v>21</v>
      </c>
    </row>
    <row r="11429" spans="1:17" ht="22.5" x14ac:dyDescent="0.25">
      <c r="A11429" s="3">
        <v>18549</v>
      </c>
      <c r="B11429" s="1" t="s">
        <v>55231</v>
      </c>
      <c r="C11429" s="1" t="s">
        <v>15</v>
      </c>
      <c r="D11429" s="1" t="s">
        <v>82</v>
      </c>
      <c r="E11429" s="1">
        <v>10405000330</v>
      </c>
      <c r="F11429" s="1" t="s">
        <v>50060</v>
      </c>
      <c r="G11429" s="1">
        <v>2855010</v>
      </c>
      <c r="H11429" s="1" t="s">
        <v>50061</v>
      </c>
      <c r="I11429" s="2">
        <v>45083</v>
      </c>
      <c r="J11429" s="15" t="str">
        <f>MID(Tabla1[[#This Row],[HORA]],1,5)</f>
        <v>18:33</v>
      </c>
      <c r="K11429" s="16">
        <f>IF(Tabla1[[#This Row],[FECHA]]=I11430,IF(J11430-J11429&gt;0,(J11430-J11429)*1440,0),0)</f>
        <v>0.99999999999999645</v>
      </c>
      <c r="L11429" s="14">
        <f>2+L11170-Datos!$C$8</f>
        <v>5.94</v>
      </c>
      <c r="M11429" s="13" t="s">
        <v>56172</v>
      </c>
      <c r="N11429" s="1" t="s">
        <v>55232</v>
      </c>
      <c r="O11429" s="1">
        <v>40</v>
      </c>
      <c r="P11429" s="1" t="s">
        <v>413</v>
      </c>
      <c r="Q11429" s="4" t="s">
        <v>21</v>
      </c>
    </row>
    <row r="11430" spans="1:17" ht="22.5" x14ac:dyDescent="0.25">
      <c r="A11430" s="3">
        <v>9457</v>
      </c>
      <c r="B11430" s="1" t="s">
        <v>29551</v>
      </c>
      <c r="C11430" s="1" t="s">
        <v>15</v>
      </c>
      <c r="D11430" s="1" t="s">
        <v>71</v>
      </c>
      <c r="E11430" s="1">
        <v>72966829</v>
      </c>
      <c r="F11430" s="1" t="s">
        <v>22557</v>
      </c>
      <c r="G11430" s="1">
        <v>2240712</v>
      </c>
      <c r="H11430" s="1" t="s">
        <v>29552</v>
      </c>
      <c r="I11430" s="2">
        <v>45083</v>
      </c>
      <c r="J11430" s="15" t="str">
        <f>MID(Tabla1[[#This Row],[HORA]],1,5)</f>
        <v>18:34</v>
      </c>
      <c r="K11430" s="16">
        <f>IF(Tabla1[[#This Row],[FECHA]]=I11431,IF(J11431-J11430&gt;0,(J11431-J11430)*1440,0),0)</f>
        <v>0.99999999999983658</v>
      </c>
      <c r="L11430" s="14">
        <f>2+L11171-Datos!$C$8</f>
        <v>7.8000000000000007</v>
      </c>
      <c r="M11430" s="13" t="s">
        <v>56173</v>
      </c>
      <c r="N11430" s="1" t="s">
        <v>29553</v>
      </c>
      <c r="O11430" s="1">
        <v>10</v>
      </c>
      <c r="P11430" s="1" t="s">
        <v>45</v>
      </c>
      <c r="Q11430" s="4" t="s">
        <v>21</v>
      </c>
    </row>
    <row r="11431" spans="1:17" ht="22.5" x14ac:dyDescent="0.25">
      <c r="A11431" s="3">
        <v>3338</v>
      </c>
      <c r="B11431" s="1" t="s">
        <v>10408</v>
      </c>
      <c r="C11431" s="1" t="s">
        <v>15</v>
      </c>
      <c r="D11431" s="1" t="s">
        <v>3257</v>
      </c>
      <c r="E11431" s="1">
        <v>73950249</v>
      </c>
      <c r="F11431" s="1" t="s">
        <v>10409</v>
      </c>
      <c r="G11431" s="1">
        <v>78004916</v>
      </c>
      <c r="H11431" s="1" t="s">
        <v>10410</v>
      </c>
      <c r="I11431" s="2">
        <v>45083</v>
      </c>
      <c r="J11431" s="15" t="str">
        <f>MID(Tabla1[[#This Row],[HORA]],1,5)</f>
        <v>18:35</v>
      </c>
      <c r="K11431" s="16">
        <f>IF(Tabla1[[#This Row],[FECHA]]=I11432,IF(J11432-J11431&gt;0,(J11432-J11431)*1440,0),0)</f>
        <v>1.0000000000001563</v>
      </c>
      <c r="L11431" s="14">
        <f>2+L11172-Datos!$C$8</f>
        <v>5.0999999999999996</v>
      </c>
      <c r="M11431" s="13" t="s">
        <v>56174</v>
      </c>
      <c r="N11431" s="1" t="s">
        <v>10411</v>
      </c>
      <c r="O11431" s="1">
        <v>20</v>
      </c>
      <c r="P11431" s="1" t="s">
        <v>818</v>
      </c>
      <c r="Q11431" s="4" t="s">
        <v>21</v>
      </c>
    </row>
    <row r="11432" spans="1:17" ht="22.5" x14ac:dyDescent="0.25">
      <c r="A11432" s="3">
        <v>3339</v>
      </c>
      <c r="B11432" s="1" t="s">
        <v>10412</v>
      </c>
      <c r="C11432" s="1" t="s">
        <v>15</v>
      </c>
      <c r="D11432" s="1" t="s">
        <v>40</v>
      </c>
      <c r="E11432" s="1">
        <v>2240715</v>
      </c>
      <c r="F11432" s="1" t="s">
        <v>10413</v>
      </c>
      <c r="G11432" s="1">
        <v>2830400</v>
      </c>
      <c r="H11432" s="1" t="s">
        <v>10414</v>
      </c>
      <c r="I11432" s="2">
        <v>45083</v>
      </c>
      <c r="J11432" s="15" t="str">
        <f>MID(Tabla1[[#This Row],[HORA]],1,5)</f>
        <v>18:36</v>
      </c>
      <c r="K11432" s="16">
        <f>IF(Tabla1[[#This Row],[FECHA]]=I11433,IF(J11433-J11432&gt;0,(J11433-J11432)*1440,0),0)</f>
        <v>0</v>
      </c>
      <c r="L11432" s="14">
        <f>2+L11173-Datos!$C$8</f>
        <v>5.76</v>
      </c>
      <c r="M11432" s="13" t="s">
        <v>56175</v>
      </c>
      <c r="N11432" s="1" t="s">
        <v>10415</v>
      </c>
      <c r="O11432" s="1">
        <v>20</v>
      </c>
      <c r="P11432" s="1" t="s">
        <v>818</v>
      </c>
      <c r="Q11432" s="4" t="s">
        <v>21</v>
      </c>
    </row>
    <row r="11433" spans="1:17" ht="22.5" x14ac:dyDescent="0.25">
      <c r="A11433" s="3">
        <v>9458</v>
      </c>
      <c r="B11433" s="1" t="s">
        <v>29554</v>
      </c>
      <c r="C11433" s="1" t="s">
        <v>15</v>
      </c>
      <c r="D11433" s="1" t="s">
        <v>2195</v>
      </c>
      <c r="E11433" s="1">
        <v>41808001</v>
      </c>
      <c r="F11433" s="1" t="s">
        <v>29555</v>
      </c>
      <c r="G11433" s="1">
        <v>2240714</v>
      </c>
      <c r="H11433" s="1" t="s">
        <v>29556</v>
      </c>
      <c r="I11433" s="2">
        <v>45083</v>
      </c>
      <c r="J11433" s="15" t="str">
        <f>MID(Tabla1[[#This Row],[HORA]],1,5)</f>
        <v>18:36</v>
      </c>
      <c r="K11433" s="16">
        <f>IF(Tabla1[[#This Row],[FECHA]]=I11434,IF(J11434-J11433&gt;0,(J11434-J11433)*1440,0),0)</f>
        <v>0.99999999999999645</v>
      </c>
      <c r="L11433" s="14">
        <f>2+L11174-Datos!$C$8</f>
        <v>5.7</v>
      </c>
      <c r="M11433" s="13" t="s">
        <v>56175</v>
      </c>
      <c r="N11433" s="1" t="s">
        <v>29557</v>
      </c>
      <c r="O11433" s="1">
        <v>20</v>
      </c>
      <c r="P11433" s="1" t="s">
        <v>45</v>
      </c>
      <c r="Q11433" s="4" t="s">
        <v>21</v>
      </c>
    </row>
    <row r="11434" spans="1:17" ht="22.5" x14ac:dyDescent="0.25">
      <c r="A11434" s="3">
        <v>381</v>
      </c>
      <c r="B11434" s="1" t="s">
        <v>897</v>
      </c>
      <c r="C11434" s="1" t="s">
        <v>15</v>
      </c>
      <c r="D11434" s="1" t="s">
        <v>119</v>
      </c>
      <c r="E11434" s="1">
        <v>2240359</v>
      </c>
      <c r="F11434" s="1" t="s">
        <v>56</v>
      </c>
      <c r="G11434" s="1">
        <v>2240360</v>
      </c>
      <c r="H11434" s="1" t="s">
        <v>898</v>
      </c>
      <c r="I11434" s="2">
        <v>45083</v>
      </c>
      <c r="J11434" s="15" t="str">
        <f>MID(Tabla1[[#This Row],[HORA]],1,5)</f>
        <v>18:37</v>
      </c>
      <c r="K11434" s="16">
        <f>IF(Tabla1[[#This Row],[FECHA]]=I11435,IF(J11435-J11434&gt;0,(J11435-J11434)*1440,0),0)</f>
        <v>0</v>
      </c>
      <c r="L11434" s="14">
        <f>2+L11175-Datos!$C$8</f>
        <v>3.8000000000000007</v>
      </c>
      <c r="M11434" s="13" t="s">
        <v>56176</v>
      </c>
      <c r="N11434" s="1" t="s">
        <v>59</v>
      </c>
      <c r="O11434" s="1">
        <v>0</v>
      </c>
      <c r="P11434" s="1" t="s">
        <v>45</v>
      </c>
      <c r="Q11434" s="4" t="s">
        <v>21</v>
      </c>
    </row>
    <row r="11435" spans="1:17" ht="22.5" x14ac:dyDescent="0.25">
      <c r="A11435" s="3">
        <v>14393</v>
      </c>
      <c r="B11435" s="1" t="s">
        <v>44176</v>
      </c>
      <c r="C11435" s="1" t="s">
        <v>15</v>
      </c>
      <c r="D11435" s="1" t="s">
        <v>40</v>
      </c>
      <c r="E11435" s="1">
        <v>47731299</v>
      </c>
      <c r="F11435" s="1" t="s">
        <v>11213</v>
      </c>
      <c r="G11435" s="1">
        <v>46534174</v>
      </c>
      <c r="H11435" s="1" t="s">
        <v>44177</v>
      </c>
      <c r="I11435" s="2">
        <v>45083</v>
      </c>
      <c r="J11435" s="15" t="str">
        <f>MID(Tabla1[[#This Row],[HORA]],1,5)</f>
        <v>18:37</v>
      </c>
      <c r="K11435" s="16">
        <f>IF(Tabla1[[#This Row],[FECHA]]=I11436,IF(J11436-J11435&gt;0,(J11436-J11435)*1440,0),0)</f>
        <v>0.99999999999999645</v>
      </c>
      <c r="L11435" s="14">
        <f>2+L11176-Datos!$C$8</f>
        <v>4.8100000000000005</v>
      </c>
      <c r="M11435" s="13" t="s">
        <v>56176</v>
      </c>
      <c r="N11435" s="1" t="s">
        <v>44178</v>
      </c>
      <c r="O11435" s="1">
        <v>30</v>
      </c>
      <c r="P11435" s="1" t="s">
        <v>413</v>
      </c>
      <c r="Q11435" s="4" t="s">
        <v>21</v>
      </c>
    </row>
    <row r="11436" spans="1:17" ht="22.5" x14ac:dyDescent="0.25">
      <c r="A11436" s="3">
        <v>16275</v>
      </c>
      <c r="B11436" s="1" t="s">
        <v>49435</v>
      </c>
      <c r="C11436" s="1" t="s">
        <v>15</v>
      </c>
      <c r="D11436" s="1" t="s">
        <v>40</v>
      </c>
      <c r="E11436" s="1">
        <v>10166577131</v>
      </c>
      <c r="F11436" s="1" t="s">
        <v>47855</v>
      </c>
      <c r="G11436" s="1">
        <v>2240716</v>
      </c>
      <c r="H11436" s="1" t="s">
        <v>48169</v>
      </c>
      <c r="I11436" s="2">
        <v>45083</v>
      </c>
      <c r="J11436" s="15" t="str">
        <f>MID(Tabla1[[#This Row],[HORA]],1,5)</f>
        <v>18:38</v>
      </c>
      <c r="K11436" s="16">
        <f>IF(Tabla1[[#This Row],[FECHA]]=I11437,IF(J11437-J11436&gt;0,(J11437-J11436)*1440,0),0)</f>
        <v>0</v>
      </c>
      <c r="L11436" s="14">
        <f>2+L11177-Datos!$C$8</f>
        <v>6.18</v>
      </c>
      <c r="M11436" s="13" t="s">
        <v>56177</v>
      </c>
      <c r="N11436" s="1" t="s">
        <v>49436</v>
      </c>
      <c r="O11436" s="1">
        <v>20</v>
      </c>
      <c r="P11436" s="1" t="s">
        <v>818</v>
      </c>
      <c r="Q11436" s="4" t="s">
        <v>21</v>
      </c>
    </row>
    <row r="11437" spans="1:17" ht="22.5" x14ac:dyDescent="0.25">
      <c r="A11437" s="3">
        <v>18550</v>
      </c>
      <c r="B11437" s="1" t="s">
        <v>55233</v>
      </c>
      <c r="C11437" s="1" t="s">
        <v>15</v>
      </c>
      <c r="D11437" s="1" t="s">
        <v>82</v>
      </c>
      <c r="E11437" s="1">
        <v>20506265470</v>
      </c>
      <c r="F11437" s="1" t="s">
        <v>50297</v>
      </c>
      <c r="G11437" s="1">
        <v>4239622</v>
      </c>
      <c r="H11437" s="1" t="s">
        <v>14187</v>
      </c>
      <c r="I11437" s="2">
        <v>45083</v>
      </c>
      <c r="J11437" s="15" t="str">
        <f>MID(Tabla1[[#This Row],[HORA]],1,5)</f>
        <v>18:38</v>
      </c>
      <c r="K11437" s="16">
        <f>IF(Tabla1[[#This Row],[FECHA]]=I11438,IF(J11438-J11437&gt;0,(J11438-J11437)*1440,0),0)</f>
        <v>0.99999999999983658</v>
      </c>
      <c r="L11437" s="14">
        <f>2+L11178-Datos!$C$8</f>
        <v>5.93</v>
      </c>
      <c r="M11437" s="13" t="s">
        <v>56177</v>
      </c>
      <c r="N11437" s="1" t="s">
        <v>55234</v>
      </c>
      <c r="O11437" s="1">
        <v>15</v>
      </c>
      <c r="P11437" s="1" t="s">
        <v>413</v>
      </c>
      <c r="Q11437" s="4" t="s">
        <v>21</v>
      </c>
    </row>
    <row r="11438" spans="1:17" ht="22.5" x14ac:dyDescent="0.25">
      <c r="A11438" s="3">
        <v>9459</v>
      </c>
      <c r="B11438" s="1" t="s">
        <v>29558</v>
      </c>
      <c r="C11438" s="1" t="s">
        <v>15</v>
      </c>
      <c r="D11438" s="1" t="s">
        <v>228</v>
      </c>
      <c r="E11438" s="1">
        <v>16758300</v>
      </c>
      <c r="F11438" s="1" t="s">
        <v>4859</v>
      </c>
      <c r="G11438" s="1">
        <v>42398348</v>
      </c>
      <c r="H11438" s="1" t="s">
        <v>2918</v>
      </c>
      <c r="I11438" s="2">
        <v>45083</v>
      </c>
      <c r="J11438" s="15" t="str">
        <f>MID(Tabla1[[#This Row],[HORA]],1,5)</f>
        <v>18:39</v>
      </c>
      <c r="K11438" s="16">
        <f>IF(Tabla1[[#This Row],[FECHA]]=I11439,IF(J11439-J11438&gt;0,(J11439-J11438)*1440,0),0)</f>
        <v>1.0000000000001563</v>
      </c>
      <c r="L11438" s="14">
        <f>2+L11179-Datos!$C$8</f>
        <v>8.870000000000001</v>
      </c>
      <c r="M11438" s="13" t="s">
        <v>56178</v>
      </c>
      <c r="N11438" s="1" t="s">
        <v>29559</v>
      </c>
      <c r="O11438" s="1">
        <v>10</v>
      </c>
      <c r="P11438" s="1" t="s">
        <v>45</v>
      </c>
      <c r="Q11438" s="4" t="s">
        <v>21</v>
      </c>
    </row>
    <row r="11439" spans="1:17" ht="22.5" x14ac:dyDescent="0.25">
      <c r="A11439" s="3">
        <v>9460</v>
      </c>
      <c r="B11439" s="1" t="s">
        <v>29560</v>
      </c>
      <c r="C11439" s="1" t="s">
        <v>15</v>
      </c>
      <c r="D11439" s="1" t="s">
        <v>40</v>
      </c>
      <c r="E11439" s="1">
        <v>16758300</v>
      </c>
      <c r="F11439" s="1" t="s">
        <v>4859</v>
      </c>
      <c r="G11439" s="1">
        <v>74245063</v>
      </c>
      <c r="H11439" s="1" t="s">
        <v>29561</v>
      </c>
      <c r="I11439" s="2">
        <v>45083</v>
      </c>
      <c r="J11439" s="15" t="str">
        <f>MID(Tabla1[[#This Row],[HORA]],1,5)</f>
        <v>18:40</v>
      </c>
      <c r="K11439" s="16">
        <f>IF(Tabla1[[#This Row],[FECHA]]=I11440,IF(J11440-J11439&gt;0,(J11440-J11439)*1440,0),0)</f>
        <v>1.9999999999999929</v>
      </c>
      <c r="L11439" s="14">
        <f>2+L11180-Datos!$C$8</f>
        <v>6.0200000000000005</v>
      </c>
      <c r="M11439" s="13" t="s">
        <v>56179</v>
      </c>
      <c r="N11439" s="1" t="s">
        <v>29562</v>
      </c>
      <c r="O11439" s="1">
        <v>15</v>
      </c>
      <c r="P11439" s="1" t="s">
        <v>45</v>
      </c>
      <c r="Q11439" s="4" t="s">
        <v>21</v>
      </c>
    </row>
    <row r="11440" spans="1:17" ht="22.5" x14ac:dyDescent="0.25">
      <c r="A11440" s="3">
        <v>9364</v>
      </c>
      <c r="B11440" s="1" t="s">
        <v>29268</v>
      </c>
      <c r="C11440" s="1" t="s">
        <v>15</v>
      </c>
      <c r="D11440" s="1" t="s">
        <v>257</v>
      </c>
      <c r="E11440" s="1">
        <v>16751102</v>
      </c>
      <c r="F11440" s="1" t="s">
        <v>29131</v>
      </c>
      <c r="G11440" s="1">
        <v>43898176</v>
      </c>
      <c r="H11440" s="1" t="s">
        <v>22324</v>
      </c>
      <c r="I11440" s="2">
        <v>45083</v>
      </c>
      <c r="J11440" s="15" t="str">
        <f>MID(Tabla1[[#This Row],[HORA]],1,5)</f>
        <v>18:42</v>
      </c>
      <c r="K11440" s="16">
        <f>IF(Tabla1[[#This Row],[FECHA]]=I11441,IF(J11441-J11440&gt;0,(J11441-J11440)*1440,0),0)</f>
        <v>0</v>
      </c>
      <c r="L11440" s="14">
        <f>2+L11181-Datos!$C$8</f>
        <v>4.2300000000000004</v>
      </c>
      <c r="M11440" s="13" t="s">
        <v>56181</v>
      </c>
      <c r="N11440" s="1" t="s">
        <v>29269</v>
      </c>
      <c r="O11440" s="1">
        <v>40</v>
      </c>
      <c r="P11440" s="1" t="s">
        <v>45</v>
      </c>
      <c r="Q11440" s="4" t="s">
        <v>21</v>
      </c>
    </row>
    <row r="11441" spans="1:17" ht="22.5" x14ac:dyDescent="0.25">
      <c r="A11441" s="3">
        <v>14394</v>
      </c>
      <c r="B11441" s="1" t="s">
        <v>44179</v>
      </c>
      <c r="C11441" s="1" t="s">
        <v>15</v>
      </c>
      <c r="D11441" s="1" t="s">
        <v>40</v>
      </c>
      <c r="E11441" s="1">
        <v>121102</v>
      </c>
      <c r="F11441" s="1" t="s">
        <v>44180</v>
      </c>
      <c r="G11441" s="1">
        <v>2687568</v>
      </c>
      <c r="H11441" s="1" t="s">
        <v>44181</v>
      </c>
      <c r="I11441" s="2">
        <v>45083</v>
      </c>
      <c r="J11441" s="15" t="str">
        <f>MID(Tabla1[[#This Row],[HORA]],1,5)</f>
        <v>18:42</v>
      </c>
      <c r="K11441" s="16">
        <f>IF(Tabla1[[#This Row],[FECHA]]=I11442,IF(J11442-J11441&gt;0,(J11442-J11441)*1440,0),0)</f>
        <v>3.9999999999999858</v>
      </c>
      <c r="L11441" s="14">
        <f>2+L11182-Datos!$C$8</f>
        <v>5.0199999999999996</v>
      </c>
      <c r="M11441" s="13" t="s">
        <v>56181</v>
      </c>
      <c r="N11441" s="1" t="s">
        <v>44182</v>
      </c>
      <c r="O11441" s="1">
        <v>15</v>
      </c>
      <c r="P11441" s="1" t="s">
        <v>413</v>
      </c>
      <c r="Q11441" s="4" t="s">
        <v>21</v>
      </c>
    </row>
    <row r="11442" spans="1:17" ht="22.5" x14ac:dyDescent="0.25">
      <c r="A11442" s="3">
        <v>18551</v>
      </c>
      <c r="B11442" s="1" t="s">
        <v>55235</v>
      </c>
      <c r="C11442" s="1" t="s">
        <v>15</v>
      </c>
      <c r="D11442" s="1" t="s">
        <v>40</v>
      </c>
      <c r="E11442" s="1">
        <v>20487683851</v>
      </c>
      <c r="F11442" s="1" t="s">
        <v>49589</v>
      </c>
      <c r="G11442" s="1">
        <v>27740851</v>
      </c>
      <c r="H11442" s="1" t="s">
        <v>3636</v>
      </c>
      <c r="I11442" s="2">
        <v>45083</v>
      </c>
      <c r="J11442" s="15" t="str">
        <f>MID(Tabla1[[#This Row],[HORA]],1,5)</f>
        <v>18:46</v>
      </c>
      <c r="K11442" s="16">
        <f>IF(Tabla1[[#This Row],[FECHA]]=I11443,IF(J11443-J11442&gt;0,(J11443-J11442)*1440,0),0)</f>
        <v>1.0000000000001563</v>
      </c>
      <c r="L11442" s="14">
        <f>2+L11183-Datos!$C$8</f>
        <v>3.76</v>
      </c>
      <c r="M11442" s="13" t="s">
        <v>56185</v>
      </c>
      <c r="N11442" s="1" t="s">
        <v>55236</v>
      </c>
      <c r="O11442" s="1">
        <v>10</v>
      </c>
      <c r="P11442" s="1" t="s">
        <v>413</v>
      </c>
      <c r="Q11442" s="4" t="s">
        <v>21</v>
      </c>
    </row>
    <row r="11443" spans="1:17" ht="22.5" x14ac:dyDescent="0.25">
      <c r="A11443" s="3">
        <v>14395</v>
      </c>
      <c r="B11443" s="1" t="s">
        <v>44183</v>
      </c>
      <c r="C11443" s="1" t="s">
        <v>15</v>
      </c>
      <c r="D11443" s="1" t="s">
        <v>40</v>
      </c>
      <c r="E11443" s="1">
        <v>16634893</v>
      </c>
      <c r="F11443" s="1" t="s">
        <v>44184</v>
      </c>
      <c r="G11443" s="1">
        <v>16787963</v>
      </c>
      <c r="H11443" s="1" t="s">
        <v>44185</v>
      </c>
      <c r="I11443" s="2">
        <v>45083</v>
      </c>
      <c r="J11443" s="15" t="str">
        <f>MID(Tabla1[[#This Row],[HORA]],1,5)</f>
        <v>18:47</v>
      </c>
      <c r="K11443" s="16">
        <f>IF(Tabla1[[#This Row],[FECHA]]=I11444,IF(J11444-J11443&gt;0,(J11444-J11443)*1440,0),0)</f>
        <v>1.999999999999833</v>
      </c>
      <c r="L11443" s="14">
        <f>2+L11184-Datos!$C$8</f>
        <v>6.68</v>
      </c>
      <c r="M11443" s="13" t="s">
        <v>56186</v>
      </c>
      <c r="N11443" s="1" t="s">
        <v>5313</v>
      </c>
      <c r="O11443" s="1">
        <v>10</v>
      </c>
      <c r="P11443" s="1" t="s">
        <v>413</v>
      </c>
      <c r="Q11443" s="4" t="s">
        <v>21</v>
      </c>
    </row>
    <row r="11444" spans="1:17" ht="22.5" x14ac:dyDescent="0.25">
      <c r="A11444" s="3">
        <v>14396</v>
      </c>
      <c r="B11444" s="1" t="s">
        <v>44186</v>
      </c>
      <c r="C11444" s="1" t="s">
        <v>15</v>
      </c>
      <c r="D11444" s="1" t="s">
        <v>33</v>
      </c>
      <c r="E11444" s="1">
        <v>47643327</v>
      </c>
      <c r="F11444" s="1" t="s">
        <v>9068</v>
      </c>
      <c r="G11444" s="1">
        <v>3694540</v>
      </c>
      <c r="H11444" s="1" t="s">
        <v>44187</v>
      </c>
      <c r="I11444" s="2">
        <v>45083</v>
      </c>
      <c r="J11444" s="15" t="str">
        <f>MID(Tabla1[[#This Row],[HORA]],1,5)</f>
        <v>18:49</v>
      </c>
      <c r="K11444" s="16">
        <f>IF(Tabla1[[#This Row],[FECHA]]=I11445,IF(J11445-J11444&gt;0,(J11445-J11444)*1440,0),0)</f>
        <v>0.99999999999999645</v>
      </c>
      <c r="L11444" s="14">
        <f>2+L11185-Datos!$C$8</f>
        <v>9.16</v>
      </c>
      <c r="M11444" s="13" t="s">
        <v>56188</v>
      </c>
      <c r="N11444" s="1" t="s">
        <v>44188</v>
      </c>
      <c r="O11444" s="1">
        <v>90</v>
      </c>
      <c r="P11444" s="1" t="s">
        <v>413</v>
      </c>
      <c r="Q11444" s="4" t="s">
        <v>21</v>
      </c>
    </row>
    <row r="11445" spans="1:17" ht="22.5" x14ac:dyDescent="0.25">
      <c r="A11445" s="3">
        <v>14397</v>
      </c>
      <c r="B11445" s="1" t="s">
        <v>44189</v>
      </c>
      <c r="C11445" s="1" t="s">
        <v>15</v>
      </c>
      <c r="D11445" s="1" t="s">
        <v>2195</v>
      </c>
      <c r="E11445" s="1">
        <v>47815804</v>
      </c>
      <c r="F11445" s="1" t="s">
        <v>44190</v>
      </c>
      <c r="G11445" s="1">
        <v>2240720</v>
      </c>
      <c r="H11445" s="1" t="s">
        <v>44191</v>
      </c>
      <c r="I11445" s="2">
        <v>45083</v>
      </c>
      <c r="J11445" s="15" t="str">
        <f>MID(Tabla1[[#This Row],[HORA]],1,5)</f>
        <v>18:50</v>
      </c>
      <c r="K11445" s="16">
        <f>IF(Tabla1[[#This Row],[FECHA]]=I11446,IF(J11446-J11445&gt;0,(J11446-J11445)*1440,0),0)</f>
        <v>2.9999999999999893</v>
      </c>
      <c r="L11445" s="14">
        <f>2+L11186-Datos!$C$8</f>
        <v>4.8600000000000003</v>
      </c>
      <c r="M11445" s="13" t="s">
        <v>56189</v>
      </c>
      <c r="N11445" s="1" t="s">
        <v>44192</v>
      </c>
      <c r="O11445" s="1">
        <v>15</v>
      </c>
      <c r="P11445" s="1" t="s">
        <v>413</v>
      </c>
      <c r="Q11445" s="4" t="s">
        <v>21</v>
      </c>
    </row>
    <row r="11446" spans="1:17" ht="22.5" x14ac:dyDescent="0.25">
      <c r="A11446" s="3">
        <v>9365</v>
      </c>
      <c r="B11446" s="1" t="s">
        <v>29270</v>
      </c>
      <c r="C11446" s="1" t="s">
        <v>15</v>
      </c>
      <c r="D11446" s="1" t="s">
        <v>172</v>
      </c>
      <c r="E11446" s="1">
        <v>16690535</v>
      </c>
      <c r="F11446" s="1" t="s">
        <v>19859</v>
      </c>
      <c r="G11446" s="1">
        <v>43409948</v>
      </c>
      <c r="H11446" s="1" t="s">
        <v>29271</v>
      </c>
      <c r="I11446" s="2">
        <v>45083</v>
      </c>
      <c r="J11446" s="15" t="str">
        <f>MID(Tabla1[[#This Row],[HORA]],1,5)</f>
        <v>18:53</v>
      </c>
      <c r="K11446" s="16">
        <f>IF(Tabla1[[#This Row],[FECHA]]=I11447,IF(J11447-J11446&gt;0,(J11447-J11446)*1440,0),0)</f>
        <v>0.99999999999999645</v>
      </c>
      <c r="L11446" s="14">
        <f>2+L11187-Datos!$C$8</f>
        <v>3.96</v>
      </c>
      <c r="M11446" s="13" t="s">
        <v>56192</v>
      </c>
      <c r="N11446" s="1" t="s">
        <v>14554</v>
      </c>
      <c r="O11446" s="1">
        <v>10</v>
      </c>
      <c r="P11446" s="1" t="s">
        <v>45</v>
      </c>
      <c r="Q11446" s="4" t="s">
        <v>21</v>
      </c>
    </row>
    <row r="11447" spans="1:17" ht="22.5" x14ac:dyDescent="0.25">
      <c r="A11447" s="3">
        <v>9461</v>
      </c>
      <c r="B11447" s="1" t="s">
        <v>29563</v>
      </c>
      <c r="C11447" s="1" t="s">
        <v>15</v>
      </c>
      <c r="D11447" s="1" t="s">
        <v>40</v>
      </c>
      <c r="E11447" s="1">
        <v>40302121</v>
      </c>
      <c r="F11447" s="1" t="s">
        <v>2661</v>
      </c>
      <c r="G11447" s="1">
        <v>2240721</v>
      </c>
      <c r="H11447" s="1" t="s">
        <v>2662</v>
      </c>
      <c r="I11447" s="2">
        <v>45083</v>
      </c>
      <c r="J11447" s="15" t="str">
        <f>MID(Tabla1[[#This Row],[HORA]],1,5)</f>
        <v>18:54</v>
      </c>
      <c r="K11447" s="16">
        <f>IF(Tabla1[[#This Row],[FECHA]]=I11448,IF(J11448-J11447&gt;0,(J11448-J11447)*1440,0),0)</f>
        <v>1.0000000000001563</v>
      </c>
      <c r="L11447" s="14">
        <f>2+L11188-Datos!$C$8</f>
        <v>5.16</v>
      </c>
      <c r="M11447" s="13" t="s">
        <v>56193</v>
      </c>
      <c r="N11447" s="1" t="s">
        <v>14554</v>
      </c>
      <c r="O11447" s="1">
        <v>10</v>
      </c>
      <c r="P11447" s="1" t="s">
        <v>45</v>
      </c>
      <c r="Q11447" s="4" t="s">
        <v>21</v>
      </c>
    </row>
    <row r="11448" spans="1:17" ht="22.5" x14ac:dyDescent="0.25">
      <c r="A11448" s="3">
        <v>18552</v>
      </c>
      <c r="B11448" s="1" t="s">
        <v>55237</v>
      </c>
      <c r="C11448" s="1" t="s">
        <v>15</v>
      </c>
      <c r="D11448" s="1" t="s">
        <v>33</v>
      </c>
      <c r="E11448" s="1">
        <v>10745994950</v>
      </c>
      <c r="F11448" s="1" t="s">
        <v>48114</v>
      </c>
      <c r="G11448" s="1">
        <v>3655440</v>
      </c>
      <c r="H11448" s="1" t="s">
        <v>50414</v>
      </c>
      <c r="I11448" s="2">
        <v>45083</v>
      </c>
      <c r="J11448" s="15" t="str">
        <f>MID(Tabla1[[#This Row],[HORA]],1,5)</f>
        <v>18:55</v>
      </c>
      <c r="K11448" s="16">
        <f>IF(Tabla1[[#This Row],[FECHA]]=I11449,IF(J11449-J11448&gt;0,(J11449-J11448)*1440,0),0)</f>
        <v>1.999999999999833</v>
      </c>
      <c r="L11448" s="14">
        <f>2+L11189-Datos!$C$8</f>
        <v>6.66</v>
      </c>
      <c r="M11448" s="13" t="s">
        <v>56194</v>
      </c>
      <c r="N11448" s="1" t="s">
        <v>55238</v>
      </c>
      <c r="O11448" s="1">
        <v>15</v>
      </c>
      <c r="P11448" s="1" t="s">
        <v>413</v>
      </c>
      <c r="Q11448" s="4" t="s">
        <v>21</v>
      </c>
    </row>
    <row r="11449" spans="1:17" ht="22.5" x14ac:dyDescent="0.25">
      <c r="A11449" s="3">
        <v>9462</v>
      </c>
      <c r="B11449" s="1" t="s">
        <v>29564</v>
      </c>
      <c r="C11449" s="1" t="s">
        <v>15</v>
      </c>
      <c r="D11449" s="1" t="s">
        <v>77</v>
      </c>
      <c r="E11449" s="1">
        <v>41723537</v>
      </c>
      <c r="F11449" s="1" t="s">
        <v>10162</v>
      </c>
      <c r="G11449" s="1">
        <v>2240722</v>
      </c>
      <c r="H11449" s="1" t="s">
        <v>29565</v>
      </c>
      <c r="I11449" s="2">
        <v>45083</v>
      </c>
      <c r="J11449" s="15" t="str">
        <f>MID(Tabla1[[#This Row],[HORA]],1,5)</f>
        <v>18:57</v>
      </c>
      <c r="K11449" s="16">
        <f>IF(Tabla1[[#This Row],[FECHA]]=I11450,IF(J11450-J11449&gt;0,(J11450-J11449)*1440,0),0)</f>
        <v>0.99999999999999645</v>
      </c>
      <c r="L11449" s="14">
        <f>2+L11190-Datos!$C$8</f>
        <v>4.01</v>
      </c>
      <c r="M11449" s="13" t="s">
        <v>56196</v>
      </c>
      <c r="N11449" s="1" t="s">
        <v>29566</v>
      </c>
      <c r="O11449" s="1">
        <v>40</v>
      </c>
      <c r="P11449" s="1" t="s">
        <v>45</v>
      </c>
      <c r="Q11449" s="4" t="s">
        <v>21</v>
      </c>
    </row>
    <row r="11450" spans="1:17" ht="22.5" x14ac:dyDescent="0.25">
      <c r="A11450" s="3">
        <v>14398</v>
      </c>
      <c r="B11450" s="1" t="s">
        <v>44193</v>
      </c>
      <c r="C11450" s="1" t="s">
        <v>15</v>
      </c>
      <c r="D11450" s="1" t="s">
        <v>71</v>
      </c>
      <c r="E11450" s="1">
        <v>72966827</v>
      </c>
      <c r="F11450" s="1" t="s">
        <v>33308</v>
      </c>
      <c r="G11450" s="1">
        <v>71820349</v>
      </c>
      <c r="H11450" s="1" t="s">
        <v>44194</v>
      </c>
      <c r="I11450" s="2">
        <v>45083</v>
      </c>
      <c r="J11450" s="15" t="str">
        <f>MID(Tabla1[[#This Row],[HORA]],1,5)</f>
        <v>18:58</v>
      </c>
      <c r="K11450" s="16">
        <f>IF(Tabla1[[#This Row],[FECHA]]=I11451,IF(J11451-J11450&gt;0,(J11451-J11450)*1440,0),0)</f>
        <v>1.9999999999999929</v>
      </c>
      <c r="L11450" s="14">
        <f>2+L11191-Datos!$C$8</f>
        <v>6.16</v>
      </c>
      <c r="M11450" s="13" t="s">
        <v>56197</v>
      </c>
      <c r="N11450" s="1" t="s">
        <v>44195</v>
      </c>
      <c r="O11450" s="1">
        <v>20</v>
      </c>
      <c r="P11450" s="1" t="s">
        <v>413</v>
      </c>
      <c r="Q11450" s="4" t="s">
        <v>21</v>
      </c>
    </row>
    <row r="11451" spans="1:17" ht="22.5" x14ac:dyDescent="0.25">
      <c r="A11451" s="3">
        <v>9463</v>
      </c>
      <c r="B11451" s="1" t="s">
        <v>29567</v>
      </c>
      <c r="C11451" s="1" t="s">
        <v>15</v>
      </c>
      <c r="D11451" s="1" t="s">
        <v>82</v>
      </c>
      <c r="E11451" s="1">
        <v>42263703</v>
      </c>
      <c r="F11451" s="1" t="s">
        <v>28697</v>
      </c>
      <c r="G11451" s="1">
        <v>80686387</v>
      </c>
      <c r="H11451" s="1" t="s">
        <v>28698</v>
      </c>
      <c r="I11451" s="2">
        <v>45083</v>
      </c>
      <c r="J11451" s="15" t="str">
        <f>MID(Tabla1[[#This Row],[HORA]],1,5)</f>
        <v>19:00</v>
      </c>
      <c r="K11451" s="16">
        <f>IF(Tabla1[[#This Row],[FECHA]]=I11452,IF(J11452-J11451&gt;0,(J11452-J11451)*1440,0),0)</f>
        <v>0</v>
      </c>
      <c r="L11451" s="14">
        <f>2+L11192-Datos!$C$8</f>
        <v>7.8599999999999994</v>
      </c>
      <c r="M11451" s="13" t="s">
        <v>56199</v>
      </c>
      <c r="N11451" s="1" t="s">
        <v>29568</v>
      </c>
      <c r="O11451" s="1">
        <v>25</v>
      </c>
      <c r="P11451" s="1" t="s">
        <v>45</v>
      </c>
      <c r="Q11451" s="4" t="s">
        <v>21</v>
      </c>
    </row>
    <row r="11452" spans="1:17" ht="22.5" x14ac:dyDescent="0.25">
      <c r="A11452" s="3">
        <v>9464</v>
      </c>
      <c r="B11452" s="1" t="s">
        <v>29567</v>
      </c>
      <c r="C11452" s="1" t="s">
        <v>15</v>
      </c>
      <c r="D11452" s="1" t="s">
        <v>82</v>
      </c>
      <c r="E11452" s="1">
        <v>42263703</v>
      </c>
      <c r="F11452" s="1" t="s">
        <v>28697</v>
      </c>
      <c r="G11452" s="1">
        <v>80686387</v>
      </c>
      <c r="H11452" s="1" t="s">
        <v>28698</v>
      </c>
      <c r="I11452" s="2">
        <v>45083</v>
      </c>
      <c r="J11452" s="15" t="str">
        <f>MID(Tabla1[[#This Row],[HORA]],1,5)</f>
        <v>19:00</v>
      </c>
      <c r="K11452" s="16">
        <f>IF(Tabla1[[#This Row],[FECHA]]=I11453,IF(J11453-J11452&gt;0,(J11453-J11452)*1440,0),0)</f>
        <v>4.9999999999999822</v>
      </c>
      <c r="L11452" s="14">
        <f>2+L11193-Datos!$C$8</f>
        <v>5.0199999999999996</v>
      </c>
      <c r="M11452" s="13" t="s">
        <v>56199</v>
      </c>
      <c r="N11452" s="1" t="s">
        <v>29569</v>
      </c>
      <c r="O11452" s="1">
        <v>25</v>
      </c>
      <c r="P11452" s="1" t="s">
        <v>45</v>
      </c>
      <c r="Q11452" s="4" t="s">
        <v>21</v>
      </c>
    </row>
    <row r="11453" spans="1:17" ht="22.5" x14ac:dyDescent="0.25">
      <c r="A11453" s="3">
        <v>9465</v>
      </c>
      <c r="B11453" s="1" t="s">
        <v>29570</v>
      </c>
      <c r="C11453" s="1" t="s">
        <v>15</v>
      </c>
      <c r="D11453" s="1" t="s">
        <v>61</v>
      </c>
      <c r="E11453" s="1">
        <v>44732504</v>
      </c>
      <c r="F11453" s="1" t="s">
        <v>29571</v>
      </c>
      <c r="G11453" s="1">
        <v>46605392</v>
      </c>
      <c r="H11453" s="1" t="s">
        <v>29572</v>
      </c>
      <c r="I11453" s="2">
        <v>45083</v>
      </c>
      <c r="J11453" s="15" t="str">
        <f>MID(Tabla1[[#This Row],[HORA]],1,5)</f>
        <v>19:05</v>
      </c>
      <c r="K11453" s="16">
        <f>IF(Tabla1[[#This Row],[FECHA]]=I11454,IF(J11454-J11453&gt;0,(J11454-J11453)*1440,0),0)</f>
        <v>1.0000000000001563</v>
      </c>
      <c r="L11453" s="14">
        <f>2+L11194-Datos!$C$8</f>
        <v>5.96</v>
      </c>
      <c r="M11453" s="13" t="s">
        <v>56204</v>
      </c>
      <c r="N11453" s="1" t="s">
        <v>29573</v>
      </c>
      <c r="O11453" s="1">
        <v>10</v>
      </c>
      <c r="P11453" s="1" t="s">
        <v>45</v>
      </c>
      <c r="Q11453" s="4" t="s">
        <v>21</v>
      </c>
    </row>
    <row r="11454" spans="1:17" ht="22.5" x14ac:dyDescent="0.25">
      <c r="A11454" s="3">
        <v>3259</v>
      </c>
      <c r="B11454" s="1" t="s">
        <v>10152</v>
      </c>
      <c r="C11454" s="1" t="s">
        <v>15</v>
      </c>
      <c r="D11454" s="1" t="s">
        <v>119</v>
      </c>
      <c r="E11454" s="1">
        <v>75533179</v>
      </c>
      <c r="F11454" s="1" t="s">
        <v>4173</v>
      </c>
      <c r="G11454" s="1">
        <v>1122538</v>
      </c>
      <c r="H11454" s="1" t="s">
        <v>10153</v>
      </c>
      <c r="I11454" s="2">
        <v>45083</v>
      </c>
      <c r="J11454" s="15" t="str">
        <f>MID(Tabla1[[#This Row],[HORA]],1,5)</f>
        <v>19:06</v>
      </c>
      <c r="K11454" s="16">
        <f>IF(Tabla1[[#This Row],[FECHA]]=I11455,IF(J11455-J11454&gt;0,(J11455-J11454)*1440,0),0)</f>
        <v>0</v>
      </c>
      <c r="L11454" s="14">
        <f>2+L11195-Datos!$C$8</f>
        <v>6.2</v>
      </c>
      <c r="M11454" s="13" t="s">
        <v>56205</v>
      </c>
      <c r="N11454" s="1" t="s">
        <v>10154</v>
      </c>
      <c r="O11454" s="1">
        <v>40</v>
      </c>
      <c r="P11454" s="1" t="s">
        <v>818</v>
      </c>
      <c r="Q11454" s="4" t="s">
        <v>21</v>
      </c>
    </row>
    <row r="11455" spans="1:17" ht="22.5" x14ac:dyDescent="0.25">
      <c r="A11455" s="3">
        <v>14400</v>
      </c>
      <c r="B11455" s="1" t="s">
        <v>44199</v>
      </c>
      <c r="C11455" s="1" t="s">
        <v>15</v>
      </c>
      <c r="D11455" s="1" t="s">
        <v>71</v>
      </c>
      <c r="E11455" s="1">
        <v>73534213</v>
      </c>
      <c r="F11455" s="1" t="s">
        <v>6891</v>
      </c>
      <c r="G11455" s="1">
        <v>40327208</v>
      </c>
      <c r="H11455" s="1" t="s">
        <v>17532</v>
      </c>
      <c r="I11455" s="2">
        <v>45083</v>
      </c>
      <c r="J11455" s="15" t="str">
        <f>MID(Tabla1[[#This Row],[HORA]],1,5)</f>
        <v>19:06</v>
      </c>
      <c r="K11455" s="16">
        <f>IF(Tabla1[[#This Row],[FECHA]]=I11456,IF(J11456-J11455&gt;0,(J11456-J11455)*1440,0),0)</f>
        <v>0.99999999999999645</v>
      </c>
      <c r="L11455" s="14">
        <f>2+L11196-Datos!$C$8</f>
        <v>3.87</v>
      </c>
      <c r="M11455" s="13" t="s">
        <v>56205</v>
      </c>
      <c r="N11455" s="1" t="s">
        <v>44200</v>
      </c>
      <c r="O11455" s="1">
        <v>15</v>
      </c>
      <c r="P11455" s="1" t="s">
        <v>413</v>
      </c>
      <c r="Q11455" s="4" t="s">
        <v>21</v>
      </c>
    </row>
    <row r="11456" spans="1:17" ht="22.5" x14ac:dyDescent="0.25">
      <c r="A11456" s="3">
        <v>14401</v>
      </c>
      <c r="B11456" s="1" t="s">
        <v>44201</v>
      </c>
      <c r="C11456" s="1" t="s">
        <v>15</v>
      </c>
      <c r="D11456" s="1" t="s">
        <v>71</v>
      </c>
      <c r="E11456" s="1">
        <v>73534213</v>
      </c>
      <c r="F11456" s="1" t="s">
        <v>6891</v>
      </c>
      <c r="G11456" s="1">
        <v>27727773</v>
      </c>
      <c r="H11456" s="1" t="s">
        <v>7893</v>
      </c>
      <c r="I11456" s="2">
        <v>45083</v>
      </c>
      <c r="J11456" s="15" t="str">
        <f>MID(Tabla1[[#This Row],[HORA]],1,5)</f>
        <v>19:07</v>
      </c>
      <c r="K11456" s="16">
        <f>IF(Tabla1[[#This Row],[FECHA]]=I11457,IF(J11457-J11456&gt;0,(J11457-J11456)*1440,0),0)</f>
        <v>1.999999999999833</v>
      </c>
      <c r="L11456" s="14">
        <f>2+L11197-Datos!$C$8</f>
        <v>5.1100000000000003</v>
      </c>
      <c r="M11456" s="13" t="s">
        <v>56206</v>
      </c>
      <c r="N11456" s="1" t="s">
        <v>44202</v>
      </c>
      <c r="O11456" s="1">
        <v>15</v>
      </c>
      <c r="P11456" s="1" t="s">
        <v>413</v>
      </c>
      <c r="Q11456" s="4" t="s">
        <v>21</v>
      </c>
    </row>
    <row r="11457" spans="1:17" ht="22.5" x14ac:dyDescent="0.25">
      <c r="A11457" s="3">
        <v>9466</v>
      </c>
      <c r="B11457" s="1" t="s">
        <v>29574</v>
      </c>
      <c r="C11457" s="1" t="s">
        <v>15</v>
      </c>
      <c r="D11457" s="1" t="s">
        <v>141</v>
      </c>
      <c r="E11457" s="1">
        <v>46051440</v>
      </c>
      <c r="F11457" s="1" t="s">
        <v>29575</v>
      </c>
      <c r="G11457" s="1">
        <v>2240731</v>
      </c>
      <c r="H11457" s="1" t="s">
        <v>5540</v>
      </c>
      <c r="I11457" s="2">
        <v>45083</v>
      </c>
      <c r="J11457" s="15" t="str">
        <f>MID(Tabla1[[#This Row],[HORA]],1,5)</f>
        <v>19:09</v>
      </c>
      <c r="K11457" s="16">
        <f>IF(Tabla1[[#This Row],[FECHA]]=I11458,IF(J11458-J11457&gt;0,(J11458-J11457)*1440,0),0)</f>
        <v>2.0000000000001528</v>
      </c>
      <c r="L11457" s="14">
        <f>2+L11198-Datos!$C$8</f>
        <v>4.8000000000000007</v>
      </c>
      <c r="M11457" s="13" t="s">
        <v>56208</v>
      </c>
      <c r="N11457" s="1" t="s">
        <v>29576</v>
      </c>
      <c r="O11457" s="1">
        <v>15</v>
      </c>
      <c r="P11457" s="1" t="s">
        <v>45</v>
      </c>
      <c r="Q11457" s="4" t="s">
        <v>21</v>
      </c>
    </row>
    <row r="11458" spans="1:17" ht="22.5" x14ac:dyDescent="0.25">
      <c r="A11458" s="3">
        <v>17527</v>
      </c>
      <c r="B11458" s="1" t="s">
        <v>52709</v>
      </c>
      <c r="C11458" s="1" t="s">
        <v>15</v>
      </c>
      <c r="D11458" s="1" t="s">
        <v>40</v>
      </c>
      <c r="E11458" s="1">
        <v>20502630378</v>
      </c>
      <c r="F11458" s="1" t="s">
        <v>50120</v>
      </c>
      <c r="G11458" s="1">
        <v>2240734</v>
      </c>
      <c r="H11458" s="1" t="s">
        <v>52710</v>
      </c>
      <c r="I11458" s="2">
        <v>45083</v>
      </c>
      <c r="J11458" s="15" t="str">
        <f>MID(Tabla1[[#This Row],[HORA]],1,5)</f>
        <v>19:11</v>
      </c>
      <c r="K11458" s="16">
        <f>IF(Tabla1[[#This Row],[FECHA]]=I11459,IF(J11459-J11458&gt;0,(J11459-J11458)*1440,0),0)</f>
        <v>1.999999999999833</v>
      </c>
      <c r="L11458" s="14">
        <f>2+L11199-Datos!$C$8</f>
        <v>6.18</v>
      </c>
      <c r="M11458" s="13" t="s">
        <v>56210</v>
      </c>
      <c r="N11458" s="1" t="s">
        <v>52711</v>
      </c>
      <c r="O11458" s="1">
        <v>15</v>
      </c>
      <c r="P11458" s="1" t="s">
        <v>45</v>
      </c>
      <c r="Q11458" s="4" t="s">
        <v>21</v>
      </c>
    </row>
    <row r="11459" spans="1:17" ht="22.5" x14ac:dyDescent="0.25">
      <c r="A11459" s="3">
        <v>14402</v>
      </c>
      <c r="B11459" s="1" t="s">
        <v>44203</v>
      </c>
      <c r="C11459" s="1" t="s">
        <v>15</v>
      </c>
      <c r="D11459" s="1" t="s">
        <v>40</v>
      </c>
      <c r="E11459" s="1">
        <v>46306807</v>
      </c>
      <c r="F11459" s="1" t="s">
        <v>44204</v>
      </c>
      <c r="G11459" s="1">
        <v>44996988</v>
      </c>
      <c r="H11459" s="1" t="s">
        <v>44205</v>
      </c>
      <c r="I11459" s="2">
        <v>45083</v>
      </c>
      <c r="J11459" s="15" t="str">
        <f>MID(Tabla1[[#This Row],[HORA]],1,5)</f>
        <v>19:13</v>
      </c>
      <c r="K11459" s="16">
        <f>IF(Tabla1[[#This Row],[FECHA]]=I11460,IF(J11460-J11459&gt;0,(J11460-J11459)*1440,0),0)</f>
        <v>0</v>
      </c>
      <c r="L11459" s="14">
        <f>2+L11200-Datos!$C$8</f>
        <v>6.12</v>
      </c>
      <c r="M11459" s="13" t="s">
        <v>56212</v>
      </c>
      <c r="N11459" s="1" t="s">
        <v>44206</v>
      </c>
      <c r="O11459" s="1">
        <v>130</v>
      </c>
      <c r="P11459" s="1" t="s">
        <v>413</v>
      </c>
      <c r="Q11459" s="4" t="s">
        <v>21</v>
      </c>
    </row>
    <row r="11460" spans="1:17" ht="22.5" x14ac:dyDescent="0.25">
      <c r="A11460" s="3">
        <v>15549</v>
      </c>
      <c r="B11460" s="1" t="s">
        <v>47362</v>
      </c>
      <c r="C11460" s="1" t="s">
        <v>15</v>
      </c>
      <c r="D11460" s="1" t="s">
        <v>71</v>
      </c>
      <c r="E11460" s="1">
        <v>16768974</v>
      </c>
      <c r="F11460" s="1" t="s">
        <v>47363</v>
      </c>
      <c r="G11460" s="1">
        <v>2240736</v>
      </c>
      <c r="H11460" s="1" t="s">
        <v>47364</v>
      </c>
      <c r="I11460" s="2">
        <v>45083</v>
      </c>
      <c r="J11460" s="15" t="str">
        <f>MID(Tabla1[[#This Row],[HORA]],1,5)</f>
        <v>19:13</v>
      </c>
      <c r="K11460" s="16">
        <f>IF(Tabla1[[#This Row],[FECHA]]=I11461,IF(J11461-J11460&gt;0,(J11461-J11460)*1440,0),0)</f>
        <v>6.9999999999999751</v>
      </c>
      <c r="L11460" s="14">
        <f>2+L11201-Datos!$C$8</f>
        <v>6.0200000000000005</v>
      </c>
      <c r="M11460" s="13" t="s">
        <v>56212</v>
      </c>
      <c r="N11460" s="1" t="s">
        <v>47365</v>
      </c>
      <c r="O11460" s="1">
        <v>12</v>
      </c>
      <c r="P11460" s="1" t="s">
        <v>20</v>
      </c>
      <c r="Q11460" s="4" t="s">
        <v>21</v>
      </c>
    </row>
    <row r="11461" spans="1:17" ht="22.5" x14ac:dyDescent="0.25">
      <c r="A11461" s="3">
        <v>14403</v>
      </c>
      <c r="B11461" s="1" t="s">
        <v>44207</v>
      </c>
      <c r="C11461" s="1" t="s">
        <v>15</v>
      </c>
      <c r="D11461" s="1" t="s">
        <v>40</v>
      </c>
      <c r="E11461" s="1">
        <v>17640425</v>
      </c>
      <c r="F11461" s="1" t="s">
        <v>13782</v>
      </c>
      <c r="G11461" s="1">
        <v>2878298</v>
      </c>
      <c r="H11461" s="1" t="s">
        <v>44208</v>
      </c>
      <c r="I11461" s="2">
        <v>45083</v>
      </c>
      <c r="J11461" s="15" t="str">
        <f>MID(Tabla1[[#This Row],[HORA]],1,5)</f>
        <v>19:20</v>
      </c>
      <c r="K11461" s="16">
        <f>IF(Tabla1[[#This Row],[FECHA]]=I11462,IF(J11462-J11461&gt;0,(J11462-J11461)*1440,0),0)</f>
        <v>3.0000000000001492</v>
      </c>
      <c r="L11461" s="14">
        <f>2+L11202-Datos!$C$8</f>
        <v>3.7300000000000004</v>
      </c>
      <c r="M11461" s="13" t="s">
        <v>56219</v>
      </c>
      <c r="N11461" s="1" t="s">
        <v>44209</v>
      </c>
      <c r="O11461" s="1">
        <v>15</v>
      </c>
      <c r="P11461" s="1" t="s">
        <v>413</v>
      </c>
      <c r="Q11461" s="4" t="s">
        <v>21</v>
      </c>
    </row>
    <row r="11462" spans="1:17" ht="22.5" x14ac:dyDescent="0.25">
      <c r="A11462" s="3">
        <v>9467</v>
      </c>
      <c r="B11462" s="1" t="s">
        <v>29577</v>
      </c>
      <c r="C11462" s="1" t="s">
        <v>15</v>
      </c>
      <c r="D11462" s="1" t="s">
        <v>77</v>
      </c>
      <c r="E11462" s="1">
        <v>48408649</v>
      </c>
      <c r="F11462" s="1" t="s">
        <v>29578</v>
      </c>
      <c r="G11462" s="1">
        <v>10409226</v>
      </c>
      <c r="H11462" s="1" t="s">
        <v>29579</v>
      </c>
      <c r="I11462" s="2">
        <v>45083</v>
      </c>
      <c r="J11462" s="15" t="str">
        <f>MID(Tabla1[[#This Row],[HORA]],1,5)</f>
        <v>19:23</v>
      </c>
      <c r="K11462" s="16">
        <f>IF(Tabla1[[#This Row],[FECHA]]=I11463,IF(J11463-J11462&gt;0,(J11463-J11462)*1440,0),0)</f>
        <v>1.9999999999999929</v>
      </c>
      <c r="L11462" s="14">
        <f>2+L11203-Datos!$C$8</f>
        <v>5.0199999999999996</v>
      </c>
      <c r="M11462" s="13" t="s">
        <v>56222</v>
      </c>
      <c r="N11462" s="1" t="s">
        <v>29580</v>
      </c>
      <c r="O11462" s="1">
        <v>15</v>
      </c>
      <c r="P11462" s="1" t="s">
        <v>45</v>
      </c>
      <c r="Q11462" s="4" t="s">
        <v>21</v>
      </c>
    </row>
    <row r="11463" spans="1:17" ht="22.5" x14ac:dyDescent="0.25">
      <c r="A11463" s="3">
        <v>18553</v>
      </c>
      <c r="B11463" s="1" t="s">
        <v>55239</v>
      </c>
      <c r="C11463" s="1" t="s">
        <v>15</v>
      </c>
      <c r="D11463" s="1" t="s">
        <v>40</v>
      </c>
      <c r="E11463" s="1">
        <v>20607892955</v>
      </c>
      <c r="F11463" s="1" t="s">
        <v>51649</v>
      </c>
      <c r="G11463" s="1">
        <v>75366491</v>
      </c>
      <c r="H11463" s="1" t="s">
        <v>11259</v>
      </c>
      <c r="I11463" s="2">
        <v>45083</v>
      </c>
      <c r="J11463" s="15" t="str">
        <f>MID(Tabla1[[#This Row],[HORA]],1,5)</f>
        <v>19:25</v>
      </c>
      <c r="K11463" s="16">
        <f>IF(Tabla1[[#This Row],[FECHA]]=I11464,IF(J11464-J11463&gt;0,(J11464-J11463)*1440,0),0)</f>
        <v>0.99999999999999645</v>
      </c>
      <c r="L11463" s="14">
        <f>2+L11204-Datos!$C$8</f>
        <v>4.03</v>
      </c>
      <c r="M11463" s="13" t="s">
        <v>56224</v>
      </c>
      <c r="N11463" s="1" t="s">
        <v>5313</v>
      </c>
      <c r="O11463" s="1">
        <v>10</v>
      </c>
      <c r="P11463" s="1" t="s">
        <v>413</v>
      </c>
      <c r="Q11463" s="4" t="s">
        <v>21</v>
      </c>
    </row>
    <row r="11464" spans="1:17" ht="22.5" x14ac:dyDescent="0.25">
      <c r="A11464" s="3">
        <v>9468</v>
      </c>
      <c r="B11464" s="1" t="s">
        <v>29581</v>
      </c>
      <c r="C11464" s="1" t="s">
        <v>15</v>
      </c>
      <c r="D11464" s="1" t="s">
        <v>40</v>
      </c>
      <c r="E11464" s="1">
        <v>45225033</v>
      </c>
      <c r="F11464" s="1" t="s">
        <v>29582</v>
      </c>
      <c r="G11464" s="1">
        <v>45225033</v>
      </c>
      <c r="H11464" s="1" t="s">
        <v>29582</v>
      </c>
      <c r="I11464" s="2">
        <v>45083</v>
      </c>
      <c r="J11464" s="15" t="str">
        <f>MID(Tabla1[[#This Row],[HORA]],1,5)</f>
        <v>19:26</v>
      </c>
      <c r="K11464" s="16">
        <f>IF(Tabla1[[#This Row],[FECHA]]=I11465,IF(J11465-J11464&gt;0,(J11465-J11464)*1440,0),0)</f>
        <v>0.99999999999999645</v>
      </c>
      <c r="L11464" s="14">
        <f>2+L11205-Datos!$C$8</f>
        <v>7.04</v>
      </c>
      <c r="M11464" s="13" t="s">
        <v>56225</v>
      </c>
      <c r="N11464" s="1" t="s">
        <v>1715</v>
      </c>
      <c r="O11464" s="1">
        <v>15</v>
      </c>
      <c r="P11464" s="1" t="s">
        <v>45</v>
      </c>
      <c r="Q11464" s="4" t="s">
        <v>21</v>
      </c>
    </row>
    <row r="11465" spans="1:17" ht="22.5" x14ac:dyDescent="0.25">
      <c r="A11465" s="3">
        <v>9469</v>
      </c>
      <c r="B11465" s="1" t="s">
        <v>29583</v>
      </c>
      <c r="C11465" s="1" t="s">
        <v>15</v>
      </c>
      <c r="D11465" s="1" t="s">
        <v>71</v>
      </c>
      <c r="E11465" s="1">
        <v>47227414</v>
      </c>
      <c r="F11465" s="1" t="s">
        <v>29584</v>
      </c>
      <c r="G11465" s="1">
        <v>47227414</v>
      </c>
      <c r="H11465" s="1" t="s">
        <v>29584</v>
      </c>
      <c r="I11465" s="2">
        <v>45083</v>
      </c>
      <c r="J11465" s="15" t="str">
        <f>MID(Tabla1[[#This Row],[HORA]],1,5)</f>
        <v>19:27</v>
      </c>
      <c r="K11465" s="16">
        <f>IF(Tabla1[[#This Row],[FECHA]]=I11466,IF(J11466-J11465&gt;0,(J11466-J11465)*1440,0),0)</f>
        <v>2.9999999999999893</v>
      </c>
      <c r="L11465" s="14">
        <f>2+L11206-Datos!$C$8</f>
        <v>9.1000000000000014</v>
      </c>
      <c r="M11465" s="13" t="s">
        <v>56226</v>
      </c>
      <c r="N11465" s="1" t="s">
        <v>1715</v>
      </c>
      <c r="O11465" s="1">
        <v>30</v>
      </c>
      <c r="P11465" s="1" t="s">
        <v>45</v>
      </c>
      <c r="Q11465" s="4" t="s">
        <v>21</v>
      </c>
    </row>
    <row r="11466" spans="1:17" ht="22.5" x14ac:dyDescent="0.25">
      <c r="A11466" s="3">
        <v>14404</v>
      </c>
      <c r="B11466" s="1" t="s">
        <v>44210</v>
      </c>
      <c r="C11466" s="1" t="s">
        <v>15</v>
      </c>
      <c r="D11466" s="1" t="s">
        <v>40</v>
      </c>
      <c r="E11466" s="1">
        <v>16464775</v>
      </c>
      <c r="F11466" s="1" t="s">
        <v>44211</v>
      </c>
      <c r="G11466" s="1">
        <v>2240744</v>
      </c>
      <c r="H11466" s="1" t="s">
        <v>44212</v>
      </c>
      <c r="I11466" s="2">
        <v>45083</v>
      </c>
      <c r="J11466" s="15" t="str">
        <f>MID(Tabla1[[#This Row],[HORA]],1,5)</f>
        <v>19:30</v>
      </c>
      <c r="K11466" s="16">
        <f>IF(Tabla1[[#This Row],[FECHA]]=I11467,IF(J11467-J11466&gt;0,(J11467-J11466)*1440,0),0)</f>
        <v>0</v>
      </c>
      <c r="L11466" s="14">
        <f>2+L11207-Datos!$C$8</f>
        <v>4.9700000000000006</v>
      </c>
      <c r="M11466" s="13" t="s">
        <v>56229</v>
      </c>
      <c r="N11466" s="1" t="s">
        <v>38580</v>
      </c>
      <c r="O11466" s="1">
        <v>20</v>
      </c>
      <c r="P11466" s="1" t="s">
        <v>413</v>
      </c>
      <c r="Q11466" s="4" t="s">
        <v>21</v>
      </c>
    </row>
    <row r="11467" spans="1:17" ht="22.5" x14ac:dyDescent="0.25">
      <c r="A11467" s="3">
        <v>17528</v>
      </c>
      <c r="B11467" s="1" t="s">
        <v>52712</v>
      </c>
      <c r="C11467" s="1" t="s">
        <v>15</v>
      </c>
      <c r="D11467" s="1" t="s">
        <v>23</v>
      </c>
      <c r="E11467" s="1">
        <v>20479726630</v>
      </c>
      <c r="F11467" s="1" t="s">
        <v>47772</v>
      </c>
      <c r="G11467" s="1">
        <v>2240743</v>
      </c>
      <c r="H11467" s="1" t="s">
        <v>48359</v>
      </c>
      <c r="I11467" s="2">
        <v>45083</v>
      </c>
      <c r="J11467" s="15" t="str">
        <f>MID(Tabla1[[#This Row],[HORA]],1,5)</f>
        <v>19:30</v>
      </c>
      <c r="K11467" s="16">
        <f>IF(Tabla1[[#This Row],[FECHA]]=I11468,IF(J11468-J11467&gt;0,(J11468-J11467)*1440,0),0)</f>
        <v>0.99999999999999645</v>
      </c>
      <c r="L11467" s="14">
        <f>2+L11208-Datos!$C$8</f>
        <v>4.78</v>
      </c>
      <c r="M11467" s="13" t="s">
        <v>56229</v>
      </c>
      <c r="N11467" s="1" t="s">
        <v>52713</v>
      </c>
      <c r="O11467" s="1">
        <v>20</v>
      </c>
      <c r="P11467" s="1" t="s">
        <v>45</v>
      </c>
      <c r="Q11467" s="4" t="s">
        <v>21</v>
      </c>
    </row>
    <row r="11468" spans="1:17" ht="22.5" x14ac:dyDescent="0.25">
      <c r="A11468" s="3">
        <v>14405</v>
      </c>
      <c r="B11468" s="1" t="s">
        <v>44213</v>
      </c>
      <c r="C11468" s="1" t="s">
        <v>15</v>
      </c>
      <c r="D11468" s="1" t="s">
        <v>71</v>
      </c>
      <c r="E11468" s="1">
        <v>33641035</v>
      </c>
      <c r="F11468" s="1" t="s">
        <v>39208</v>
      </c>
      <c r="G11468" s="1">
        <v>33641035</v>
      </c>
      <c r="H11468" s="1" t="s">
        <v>39208</v>
      </c>
      <c r="I11468" s="2">
        <v>45083</v>
      </c>
      <c r="J11468" s="15" t="str">
        <f>MID(Tabla1[[#This Row],[HORA]],1,5)</f>
        <v>19:31</v>
      </c>
      <c r="K11468" s="16">
        <f>IF(Tabla1[[#This Row],[FECHA]]=I11469,IF(J11469-J11468&gt;0,(J11469-J11468)*1440,0),0)</f>
        <v>1.9999999999999929</v>
      </c>
      <c r="L11468" s="14">
        <f>2+L11209-Datos!$C$8</f>
        <v>6.87</v>
      </c>
      <c r="M11468" s="13" t="s">
        <v>56230</v>
      </c>
      <c r="N11468" s="1" t="s">
        <v>1715</v>
      </c>
      <c r="O11468" s="1">
        <v>35</v>
      </c>
      <c r="P11468" s="1" t="s">
        <v>413</v>
      </c>
      <c r="Q11468" s="4" t="s">
        <v>21</v>
      </c>
    </row>
    <row r="11469" spans="1:17" ht="22.5" x14ac:dyDescent="0.25">
      <c r="A11469" s="3">
        <v>14406</v>
      </c>
      <c r="B11469" s="1" t="s">
        <v>44214</v>
      </c>
      <c r="C11469" s="1" t="s">
        <v>15</v>
      </c>
      <c r="D11469" s="1" t="s">
        <v>71</v>
      </c>
      <c r="E11469" s="1">
        <v>42685861</v>
      </c>
      <c r="F11469" s="1" t="s">
        <v>40773</v>
      </c>
      <c r="G11469" s="1">
        <v>2240745</v>
      </c>
      <c r="H11469" s="1" t="s">
        <v>44215</v>
      </c>
      <c r="I11469" s="2">
        <v>45083</v>
      </c>
      <c r="J11469" s="15" t="str">
        <f>MID(Tabla1[[#This Row],[HORA]],1,5)</f>
        <v>19:33</v>
      </c>
      <c r="K11469" s="16">
        <f>IF(Tabla1[[#This Row],[FECHA]]=I11470,IF(J11470-J11469&gt;0,(J11470-J11469)*1440,0),0)</f>
        <v>0</v>
      </c>
      <c r="L11469" s="14">
        <f>2+L11210-Datos!$C$8</f>
        <v>4.21</v>
      </c>
      <c r="M11469" s="13" t="s">
        <v>56232</v>
      </c>
      <c r="N11469" s="1" t="s">
        <v>44216</v>
      </c>
      <c r="O11469" s="1">
        <v>15</v>
      </c>
      <c r="P11469" s="1" t="s">
        <v>413</v>
      </c>
      <c r="Q11469" s="4" t="s">
        <v>21</v>
      </c>
    </row>
    <row r="11470" spans="1:17" ht="22.5" x14ac:dyDescent="0.25">
      <c r="A11470" s="3">
        <v>14407</v>
      </c>
      <c r="B11470" s="1" t="s">
        <v>44214</v>
      </c>
      <c r="C11470" s="1" t="s">
        <v>15</v>
      </c>
      <c r="D11470" s="1" t="s">
        <v>71</v>
      </c>
      <c r="E11470" s="1">
        <v>42685861</v>
      </c>
      <c r="F11470" s="1" t="s">
        <v>40770</v>
      </c>
      <c r="G11470" s="1">
        <v>2240745</v>
      </c>
      <c r="H11470" s="1" t="s">
        <v>44215</v>
      </c>
      <c r="I11470" s="2">
        <v>45083</v>
      </c>
      <c r="J11470" s="15" t="str">
        <f>MID(Tabla1[[#This Row],[HORA]],1,5)</f>
        <v>19:33</v>
      </c>
      <c r="K11470" s="16">
        <f>IF(Tabla1[[#This Row],[FECHA]]=I11471,IF(J11471-J11470&gt;0,(J11471-J11470)*1440,0),0)</f>
        <v>3.0000000000001492</v>
      </c>
      <c r="L11470" s="14">
        <f>2+L11211-Datos!$C$8</f>
        <v>5.94</v>
      </c>
      <c r="M11470" s="13" t="s">
        <v>56232</v>
      </c>
      <c r="N11470" s="1" t="s">
        <v>44216</v>
      </c>
      <c r="O11470" s="1">
        <v>15</v>
      </c>
      <c r="P11470" s="1" t="s">
        <v>413</v>
      </c>
      <c r="Q11470" s="4" t="s">
        <v>21</v>
      </c>
    </row>
    <row r="11471" spans="1:17" ht="22.5" x14ac:dyDescent="0.25">
      <c r="A11471" s="3">
        <v>3340</v>
      </c>
      <c r="B11471" s="1" t="s">
        <v>10416</v>
      </c>
      <c r="C11471" s="1" t="s">
        <v>15</v>
      </c>
      <c r="D11471" s="1" t="s">
        <v>82</v>
      </c>
      <c r="E11471" s="1">
        <v>48836555</v>
      </c>
      <c r="F11471" s="1" t="s">
        <v>10417</v>
      </c>
      <c r="G11471" s="1">
        <v>70654382</v>
      </c>
      <c r="H11471" s="1" t="s">
        <v>10418</v>
      </c>
      <c r="I11471" s="2">
        <v>45083</v>
      </c>
      <c r="J11471" s="15" t="str">
        <f>MID(Tabla1[[#This Row],[HORA]],1,5)</f>
        <v>19:36</v>
      </c>
      <c r="K11471" s="16">
        <f>IF(Tabla1[[#This Row],[FECHA]]=I11472,IF(J11472-J11471&gt;0,(J11472-J11471)*1440,0),0)</f>
        <v>0.99999999999983658</v>
      </c>
      <c r="L11471" s="14">
        <f>2+L11212-Datos!$C$8</f>
        <v>7.8000000000000007</v>
      </c>
      <c r="M11471" s="13" t="s">
        <v>56235</v>
      </c>
      <c r="N11471" s="1" t="s">
        <v>10419</v>
      </c>
      <c r="O11471" s="1">
        <v>30</v>
      </c>
      <c r="P11471" s="1" t="s">
        <v>818</v>
      </c>
      <c r="Q11471" s="4" t="s">
        <v>21</v>
      </c>
    </row>
    <row r="11472" spans="1:17" ht="22.5" x14ac:dyDescent="0.25">
      <c r="A11472" s="3">
        <v>14408</v>
      </c>
      <c r="B11472" s="1" t="s">
        <v>44217</v>
      </c>
      <c r="C11472" s="1" t="s">
        <v>15</v>
      </c>
      <c r="D11472" s="1" t="s">
        <v>82</v>
      </c>
      <c r="E11472" s="1">
        <v>16721486</v>
      </c>
      <c r="F11472" s="1" t="s">
        <v>44218</v>
      </c>
      <c r="G11472" s="1">
        <v>2240746</v>
      </c>
      <c r="H11472" s="1" t="s">
        <v>44219</v>
      </c>
      <c r="I11472" s="2">
        <v>45083</v>
      </c>
      <c r="J11472" s="15" t="str">
        <f>MID(Tabla1[[#This Row],[HORA]],1,5)</f>
        <v>19:37</v>
      </c>
      <c r="K11472" s="16">
        <f>IF(Tabla1[[#This Row],[FECHA]]=I11473,IF(J11473-J11472&gt;0,(J11473-J11472)*1440,0),0)</f>
        <v>1.9999999999999929</v>
      </c>
      <c r="L11472" s="14">
        <f>2+L11213-Datos!$C$8</f>
        <v>5.0999999999999996</v>
      </c>
      <c r="M11472" s="13" t="s">
        <v>56236</v>
      </c>
      <c r="N11472" s="1" t="s">
        <v>44220</v>
      </c>
      <c r="O11472" s="1">
        <v>20</v>
      </c>
      <c r="P11472" s="1" t="s">
        <v>413</v>
      </c>
      <c r="Q11472" s="4" t="s">
        <v>21</v>
      </c>
    </row>
    <row r="11473" spans="1:17" ht="22.5" x14ac:dyDescent="0.25">
      <c r="A11473" s="3">
        <v>3342</v>
      </c>
      <c r="B11473" s="1" t="s">
        <v>10423</v>
      </c>
      <c r="C11473" s="1" t="s">
        <v>15</v>
      </c>
      <c r="D11473" s="1" t="s">
        <v>141</v>
      </c>
      <c r="E11473" s="1">
        <v>46708187</v>
      </c>
      <c r="F11473" s="1" t="s">
        <v>10424</v>
      </c>
      <c r="G11473" s="1">
        <v>41467690</v>
      </c>
      <c r="H11473" s="1" t="s">
        <v>10425</v>
      </c>
      <c r="I11473" s="2">
        <v>45083</v>
      </c>
      <c r="J11473" s="15" t="str">
        <f>MID(Tabla1[[#This Row],[HORA]],1,5)</f>
        <v>19:39</v>
      </c>
      <c r="K11473" s="16">
        <f>IF(Tabla1[[#This Row],[FECHA]]=I11474,IF(J11474-J11473&gt;0,(J11474-J11473)*1440,0),0)</f>
        <v>1.0000000000001563</v>
      </c>
      <c r="L11473" s="14">
        <f>2+L11214-Datos!$C$8</f>
        <v>5.76</v>
      </c>
      <c r="M11473" s="13" t="s">
        <v>56238</v>
      </c>
      <c r="N11473" s="1" t="s">
        <v>59</v>
      </c>
      <c r="O11473" s="1">
        <v>10</v>
      </c>
      <c r="P11473" s="1" t="s">
        <v>818</v>
      </c>
      <c r="Q11473" s="4" t="s">
        <v>21</v>
      </c>
    </row>
    <row r="11474" spans="1:17" ht="22.5" x14ac:dyDescent="0.25">
      <c r="A11474" s="3">
        <v>14409</v>
      </c>
      <c r="B11474" s="1" t="s">
        <v>44221</v>
      </c>
      <c r="C11474" s="1" t="s">
        <v>15</v>
      </c>
      <c r="D11474" s="1" t="s">
        <v>33</v>
      </c>
      <c r="E11474" s="1">
        <v>40762444</v>
      </c>
      <c r="F11474" s="1" t="s">
        <v>44222</v>
      </c>
      <c r="G11474" s="1">
        <v>3599099</v>
      </c>
      <c r="H11474" s="1" t="s">
        <v>44223</v>
      </c>
      <c r="I11474" s="2">
        <v>45083</v>
      </c>
      <c r="J11474" s="15" t="str">
        <f>MID(Tabla1[[#This Row],[HORA]],1,5)</f>
        <v>19:40</v>
      </c>
      <c r="K11474" s="16">
        <f>IF(Tabla1[[#This Row],[FECHA]]=I11475,IF(J11475-J11474&gt;0,(J11475-J11474)*1440,0),0)</f>
        <v>2.9999999999998295</v>
      </c>
      <c r="L11474" s="14">
        <f>2+L11215-Datos!$C$8</f>
        <v>5.7</v>
      </c>
      <c r="M11474" s="13" t="s">
        <v>56239</v>
      </c>
      <c r="N11474" s="1" t="s">
        <v>44224</v>
      </c>
      <c r="O11474" s="1">
        <v>10</v>
      </c>
      <c r="P11474" s="1" t="s">
        <v>413</v>
      </c>
      <c r="Q11474" s="4" t="s">
        <v>21</v>
      </c>
    </row>
    <row r="11475" spans="1:17" ht="22.5" x14ac:dyDescent="0.25">
      <c r="A11475" s="3">
        <v>14410</v>
      </c>
      <c r="B11475" s="1" t="s">
        <v>44225</v>
      </c>
      <c r="C11475" s="1" t="s">
        <v>15</v>
      </c>
      <c r="D11475" s="1" t="s">
        <v>40</v>
      </c>
      <c r="E11475" s="1">
        <v>77208310</v>
      </c>
      <c r="F11475" s="1" t="s">
        <v>44226</v>
      </c>
      <c r="G11475" s="1">
        <v>78015203</v>
      </c>
      <c r="H11475" s="1" t="s">
        <v>44227</v>
      </c>
      <c r="I11475" s="2">
        <v>45083</v>
      </c>
      <c r="J11475" s="15" t="str">
        <f>MID(Tabla1[[#This Row],[HORA]],1,5)</f>
        <v>19:43</v>
      </c>
      <c r="K11475" s="16">
        <f>IF(Tabla1[[#This Row],[FECHA]]=I11476,IF(J11476-J11475&gt;0,(J11476-J11475)*1440,0),0)</f>
        <v>2.9999999999999893</v>
      </c>
      <c r="L11475" s="14">
        <f>2+L11216-Datos!$C$8</f>
        <v>3.8000000000000007</v>
      </c>
      <c r="M11475" s="13" t="s">
        <v>56242</v>
      </c>
      <c r="N11475" s="1" t="s">
        <v>44228</v>
      </c>
      <c r="O11475" s="1">
        <v>20</v>
      </c>
      <c r="P11475" s="1" t="s">
        <v>413</v>
      </c>
      <c r="Q11475" s="4" t="s">
        <v>21</v>
      </c>
    </row>
    <row r="11476" spans="1:17" ht="22.5" x14ac:dyDescent="0.25">
      <c r="A11476" s="3">
        <v>14411</v>
      </c>
      <c r="B11476" s="1" t="s">
        <v>44229</v>
      </c>
      <c r="C11476" s="1" t="s">
        <v>15</v>
      </c>
      <c r="D11476" s="1" t="s">
        <v>33</v>
      </c>
      <c r="E11476" s="1">
        <v>40256787</v>
      </c>
      <c r="F11476" s="1" t="s">
        <v>19180</v>
      </c>
      <c r="G11476" s="1">
        <v>75426250</v>
      </c>
      <c r="H11476" s="1" t="s">
        <v>44230</v>
      </c>
      <c r="I11476" s="2">
        <v>45083</v>
      </c>
      <c r="J11476" s="15" t="str">
        <f>MID(Tabla1[[#This Row],[HORA]],1,5)</f>
        <v>19:46</v>
      </c>
      <c r="K11476" s="16">
        <f>IF(Tabla1[[#This Row],[FECHA]]=I11477,IF(J11477-J11476&gt;0,(J11477-J11476)*1440,0),0)</f>
        <v>1.0000000000001563</v>
      </c>
      <c r="L11476" s="14">
        <f>2+L11217-Datos!$C$8</f>
        <v>4.8100000000000005</v>
      </c>
      <c r="M11476" s="13" t="s">
        <v>56245</v>
      </c>
      <c r="N11476" s="1" t="s">
        <v>44231</v>
      </c>
      <c r="O11476" s="1">
        <v>15</v>
      </c>
      <c r="P11476" s="1" t="s">
        <v>413</v>
      </c>
      <c r="Q11476" s="4" t="s">
        <v>21</v>
      </c>
    </row>
    <row r="11477" spans="1:17" ht="22.5" x14ac:dyDescent="0.25">
      <c r="A11477" s="3">
        <v>3343</v>
      </c>
      <c r="B11477" s="1" t="s">
        <v>10426</v>
      </c>
      <c r="C11477" s="1" t="s">
        <v>15</v>
      </c>
      <c r="D11477" s="1" t="s">
        <v>23</v>
      </c>
      <c r="E11477" s="1">
        <v>40153297</v>
      </c>
      <c r="F11477" s="1" t="s">
        <v>10427</v>
      </c>
      <c r="G11477" s="1">
        <v>2240747</v>
      </c>
      <c r="H11477" s="1" t="s">
        <v>10428</v>
      </c>
      <c r="I11477" s="2">
        <v>45083</v>
      </c>
      <c r="J11477" s="15" t="str">
        <f>MID(Tabla1[[#This Row],[HORA]],1,5)</f>
        <v>19:47</v>
      </c>
      <c r="K11477" s="16">
        <f>IF(Tabla1[[#This Row],[FECHA]]=I11478,IF(J11478-J11477&gt;0,(J11478-J11477)*1440,0),0)</f>
        <v>0.99999999999999645</v>
      </c>
      <c r="L11477" s="14">
        <f>2+L11218-Datos!$C$8</f>
        <v>6.18</v>
      </c>
      <c r="M11477" s="13" t="s">
        <v>56246</v>
      </c>
      <c r="N11477" s="1" t="s">
        <v>10429</v>
      </c>
      <c r="O11477" s="1">
        <v>20</v>
      </c>
      <c r="P11477" s="1" t="s">
        <v>818</v>
      </c>
      <c r="Q11477" s="4" t="s">
        <v>21</v>
      </c>
    </row>
    <row r="11478" spans="1:17" ht="22.5" x14ac:dyDescent="0.25">
      <c r="A11478" s="3">
        <v>9470</v>
      </c>
      <c r="B11478" s="1" t="s">
        <v>29585</v>
      </c>
      <c r="C11478" s="1" t="s">
        <v>15</v>
      </c>
      <c r="D11478" s="1" t="s">
        <v>40</v>
      </c>
      <c r="E11478" s="1">
        <v>7252552</v>
      </c>
      <c r="F11478" s="1" t="s">
        <v>29586</v>
      </c>
      <c r="G11478" s="1">
        <v>45007551</v>
      </c>
      <c r="H11478" s="1" t="s">
        <v>29587</v>
      </c>
      <c r="I11478" s="2">
        <v>45083</v>
      </c>
      <c r="J11478" s="15" t="str">
        <f>MID(Tabla1[[#This Row],[HORA]],1,5)</f>
        <v>19:48</v>
      </c>
      <c r="K11478" s="16">
        <f>IF(Tabla1[[#This Row],[FECHA]]=I11479,IF(J11479-J11478&gt;0,(J11479-J11478)*1440,0),0)</f>
        <v>1.999999999999833</v>
      </c>
      <c r="L11478" s="14">
        <f>2+L11219-Datos!$C$8</f>
        <v>5.93</v>
      </c>
      <c r="M11478" s="13" t="s">
        <v>56247</v>
      </c>
      <c r="N11478" s="1" t="s">
        <v>29588</v>
      </c>
      <c r="O11478" s="1">
        <v>20</v>
      </c>
      <c r="P11478" s="1" t="s">
        <v>45</v>
      </c>
      <c r="Q11478" s="4" t="s">
        <v>21</v>
      </c>
    </row>
    <row r="11479" spans="1:17" ht="22.5" x14ac:dyDescent="0.25">
      <c r="A11479" s="3">
        <v>18554</v>
      </c>
      <c r="B11479" s="1" t="s">
        <v>55240</v>
      </c>
      <c r="C11479" s="1" t="s">
        <v>15</v>
      </c>
      <c r="D11479" s="1" t="s">
        <v>40</v>
      </c>
      <c r="E11479" s="1">
        <v>20100049857</v>
      </c>
      <c r="F11479" s="1" t="s">
        <v>49206</v>
      </c>
      <c r="G11479" s="1">
        <v>43929306</v>
      </c>
      <c r="H11479" s="1" t="s">
        <v>55241</v>
      </c>
      <c r="I11479" s="2">
        <v>45083</v>
      </c>
      <c r="J11479" s="15" t="str">
        <f>MID(Tabla1[[#This Row],[HORA]],1,5)</f>
        <v>19:50</v>
      </c>
      <c r="K11479" s="16">
        <f>IF(Tabla1[[#This Row],[FECHA]]=I11480,IF(J11480-J11479&gt;0,(J11480-J11479)*1440,0),0)</f>
        <v>1.0000000000001563</v>
      </c>
      <c r="L11479" s="14">
        <f>2+L11220-Datos!$C$8</f>
        <v>8.870000000000001</v>
      </c>
      <c r="M11479" s="13" t="s">
        <v>56249</v>
      </c>
      <c r="N11479" s="1" t="s">
        <v>55242</v>
      </c>
      <c r="O11479" s="1">
        <v>10</v>
      </c>
      <c r="P11479" s="1" t="s">
        <v>413</v>
      </c>
      <c r="Q11479" s="4" t="s">
        <v>21</v>
      </c>
    </row>
    <row r="11480" spans="1:17" ht="22.5" x14ac:dyDescent="0.25">
      <c r="A11480" s="3">
        <v>3344</v>
      </c>
      <c r="B11480" s="1" t="s">
        <v>10430</v>
      </c>
      <c r="C11480" s="1" t="s">
        <v>15</v>
      </c>
      <c r="D11480" s="1" t="s">
        <v>77</v>
      </c>
      <c r="E11480" s="1">
        <v>16730132</v>
      </c>
      <c r="F11480" s="1" t="s">
        <v>10431</v>
      </c>
      <c r="G11480" s="1">
        <v>2240749</v>
      </c>
      <c r="H11480" s="1" t="s">
        <v>10432</v>
      </c>
      <c r="I11480" s="2">
        <v>45083</v>
      </c>
      <c r="J11480" s="15" t="str">
        <f>MID(Tabla1[[#This Row],[HORA]],1,5)</f>
        <v>19:51</v>
      </c>
      <c r="K11480" s="16">
        <f>IF(Tabla1[[#This Row],[FECHA]]=I11481,IF(J11481-J11480&gt;0,(J11481-J11480)*1440,0),0)</f>
        <v>0</v>
      </c>
      <c r="L11480" s="14">
        <f>2+L11221-Datos!$C$8</f>
        <v>6.0200000000000005</v>
      </c>
      <c r="M11480" s="13" t="s">
        <v>56250</v>
      </c>
      <c r="N11480" s="1" t="s">
        <v>10433</v>
      </c>
      <c r="O11480" s="1">
        <v>22.5</v>
      </c>
      <c r="P11480" s="1" t="s">
        <v>818</v>
      </c>
      <c r="Q11480" s="4" t="s">
        <v>21</v>
      </c>
    </row>
    <row r="11481" spans="1:17" ht="22.5" x14ac:dyDescent="0.25">
      <c r="A11481" s="3">
        <v>3345</v>
      </c>
      <c r="B11481" s="1" t="s">
        <v>10430</v>
      </c>
      <c r="C11481" s="1" t="s">
        <v>15</v>
      </c>
      <c r="D11481" s="1" t="s">
        <v>77</v>
      </c>
      <c r="E11481" s="1">
        <v>16730132</v>
      </c>
      <c r="F11481" s="1" t="s">
        <v>10431</v>
      </c>
      <c r="G11481" s="1">
        <v>2240749</v>
      </c>
      <c r="H11481" s="1" t="s">
        <v>10432</v>
      </c>
      <c r="I11481" s="2">
        <v>45083</v>
      </c>
      <c r="J11481" s="15" t="str">
        <f>MID(Tabla1[[#This Row],[HORA]],1,5)</f>
        <v>19:51</v>
      </c>
      <c r="K11481" s="16">
        <f>IF(Tabla1[[#This Row],[FECHA]]=I11482,IF(J11482-J11481&gt;0,(J11482-J11481)*1440,0),0)</f>
        <v>0</v>
      </c>
      <c r="L11481" s="14">
        <f>2+L11222-Datos!$C$8</f>
        <v>6.8</v>
      </c>
      <c r="M11481" s="13" t="s">
        <v>56250</v>
      </c>
      <c r="N11481" s="1" t="s">
        <v>10434</v>
      </c>
      <c r="O11481" s="1">
        <v>22.5</v>
      </c>
      <c r="P11481" s="1" t="s">
        <v>818</v>
      </c>
      <c r="Q11481" s="4" t="s">
        <v>21</v>
      </c>
    </row>
    <row r="11482" spans="1:17" ht="22.5" x14ac:dyDescent="0.25">
      <c r="A11482" s="3">
        <v>17529</v>
      </c>
      <c r="B11482" s="1" t="s">
        <v>52714</v>
      </c>
      <c r="C11482" s="1" t="s">
        <v>15</v>
      </c>
      <c r="D11482" s="1" t="s">
        <v>71</v>
      </c>
      <c r="E11482" s="1">
        <v>20561164356</v>
      </c>
      <c r="F11482" s="1" t="s">
        <v>48172</v>
      </c>
      <c r="G11482" s="1">
        <v>2240748</v>
      </c>
      <c r="H11482" s="1" t="s">
        <v>48650</v>
      </c>
      <c r="I11482" s="2">
        <v>45083</v>
      </c>
      <c r="J11482" s="15" t="str">
        <f>MID(Tabla1[[#This Row],[HORA]],1,5)</f>
        <v>19:51</v>
      </c>
      <c r="K11482" s="16">
        <f>IF(Tabla1[[#This Row],[FECHA]]=I11483,IF(J11483-J11482&gt;0,(J11483-J11482)*1440,0),0)</f>
        <v>0.99999999999999645</v>
      </c>
      <c r="L11482" s="14">
        <f>2+L11223-Datos!$C$8</f>
        <v>9.17</v>
      </c>
      <c r="M11482" s="13" t="s">
        <v>56250</v>
      </c>
      <c r="N11482" s="1" t="s">
        <v>52715</v>
      </c>
      <c r="O11482" s="1">
        <v>30</v>
      </c>
      <c r="P11482" s="1" t="s">
        <v>45</v>
      </c>
      <c r="Q11482" s="4" t="s">
        <v>21</v>
      </c>
    </row>
    <row r="11483" spans="1:17" ht="22.5" x14ac:dyDescent="0.25">
      <c r="A11483" s="3">
        <v>17530</v>
      </c>
      <c r="B11483" s="1" t="s">
        <v>52716</v>
      </c>
      <c r="C11483" s="1" t="s">
        <v>15</v>
      </c>
      <c r="D11483" s="1" t="s">
        <v>77</v>
      </c>
      <c r="E11483" s="1">
        <v>20561164356</v>
      </c>
      <c r="F11483" s="1" t="s">
        <v>48172</v>
      </c>
      <c r="G11483" s="1">
        <v>3823206</v>
      </c>
      <c r="H11483" s="1" t="s">
        <v>48176</v>
      </c>
      <c r="I11483" s="2">
        <v>45083</v>
      </c>
      <c r="J11483" s="15" t="str">
        <f>MID(Tabla1[[#This Row],[HORA]],1,5)</f>
        <v>19:52</v>
      </c>
      <c r="K11483" s="16">
        <f>IF(Tabla1[[#This Row],[FECHA]]=I11484,IF(J11484-J11483&gt;0,(J11484-J11483)*1440,0),0)</f>
        <v>0.99999999999983658</v>
      </c>
      <c r="L11483" s="14">
        <f>2+L11224-Datos!$C$8</f>
        <v>7.8599999999999994</v>
      </c>
      <c r="M11483" s="13" t="s">
        <v>56251</v>
      </c>
      <c r="N11483" s="1" t="s">
        <v>52717</v>
      </c>
      <c r="O11483" s="1">
        <v>10</v>
      </c>
      <c r="P11483" s="1" t="s">
        <v>45</v>
      </c>
      <c r="Q11483" s="4" t="s">
        <v>21</v>
      </c>
    </row>
    <row r="11484" spans="1:17" ht="22.5" x14ac:dyDescent="0.25">
      <c r="A11484" s="3">
        <v>16276</v>
      </c>
      <c r="B11484" s="1" t="s">
        <v>49437</v>
      </c>
      <c r="C11484" s="1" t="s">
        <v>15</v>
      </c>
      <c r="D11484" s="1" t="s">
        <v>82</v>
      </c>
      <c r="E11484" s="1">
        <v>10062214657</v>
      </c>
      <c r="F11484" s="1" t="s">
        <v>48060</v>
      </c>
      <c r="G11484" s="1">
        <v>76618694</v>
      </c>
      <c r="H11484" s="1" t="s">
        <v>2736</v>
      </c>
      <c r="I11484" s="2">
        <v>45083</v>
      </c>
      <c r="J11484" s="15" t="str">
        <f>MID(Tabla1[[#This Row],[HORA]],1,5)</f>
        <v>19:53</v>
      </c>
      <c r="K11484" s="16">
        <f>IF(Tabla1[[#This Row],[FECHA]]=I11485,IF(J11485-J11484&gt;0,(J11485-J11484)*1440,0),0)</f>
        <v>0.99999999999999645</v>
      </c>
      <c r="L11484" s="14">
        <f>2+L11225-Datos!$C$8</f>
        <v>6.46</v>
      </c>
      <c r="M11484" s="13" t="s">
        <v>56252</v>
      </c>
      <c r="N11484" s="1" t="s">
        <v>49438</v>
      </c>
      <c r="O11484" s="1">
        <v>15</v>
      </c>
      <c r="P11484" s="1" t="s">
        <v>818</v>
      </c>
      <c r="Q11484" s="4" t="s">
        <v>21</v>
      </c>
    </row>
    <row r="11485" spans="1:17" ht="22.5" x14ac:dyDescent="0.25">
      <c r="A11485" s="3">
        <v>17531</v>
      </c>
      <c r="B11485" s="1" t="s">
        <v>52718</v>
      </c>
      <c r="C11485" s="1" t="s">
        <v>15</v>
      </c>
      <c r="D11485" s="1" t="s">
        <v>33</v>
      </c>
      <c r="E11485" s="1">
        <v>20561164356</v>
      </c>
      <c r="F11485" s="1" t="s">
        <v>48172</v>
      </c>
      <c r="G11485" s="1">
        <v>41261266</v>
      </c>
      <c r="H11485" s="1" t="s">
        <v>48179</v>
      </c>
      <c r="I11485" s="2">
        <v>45083</v>
      </c>
      <c r="J11485" s="15" t="str">
        <f>MID(Tabla1[[#This Row],[HORA]],1,5)</f>
        <v>19:54</v>
      </c>
      <c r="K11485" s="16">
        <f>IF(Tabla1[[#This Row],[FECHA]]=I11486,IF(J11486-J11485&gt;0,(J11486-J11485)*1440,0),0)</f>
        <v>2.0000000000001528</v>
      </c>
      <c r="L11485" s="14">
        <f>2+L11226-Datos!$C$8</f>
        <v>4.2</v>
      </c>
      <c r="M11485" s="13" t="s">
        <v>56253</v>
      </c>
      <c r="N11485" s="1" t="s">
        <v>52717</v>
      </c>
      <c r="O11485" s="1">
        <v>10</v>
      </c>
      <c r="P11485" s="1" t="s">
        <v>45</v>
      </c>
      <c r="Q11485" s="4" t="s">
        <v>21</v>
      </c>
    </row>
    <row r="11486" spans="1:17" ht="22.5" x14ac:dyDescent="0.25">
      <c r="A11486" s="3">
        <v>14412</v>
      </c>
      <c r="B11486" s="1" t="s">
        <v>44232</v>
      </c>
      <c r="C11486" s="1" t="s">
        <v>15</v>
      </c>
      <c r="D11486" s="1" t="s">
        <v>61</v>
      </c>
      <c r="E11486" s="1">
        <v>72917086</v>
      </c>
      <c r="F11486" s="1" t="s">
        <v>28906</v>
      </c>
      <c r="G11486" s="1">
        <v>43484774</v>
      </c>
      <c r="H11486" s="1" t="s">
        <v>28907</v>
      </c>
      <c r="I11486" s="2">
        <v>45083</v>
      </c>
      <c r="J11486" s="15" t="str">
        <f>MID(Tabla1[[#This Row],[HORA]],1,5)</f>
        <v>19:56</v>
      </c>
      <c r="K11486" s="16">
        <f>IF(Tabla1[[#This Row],[FECHA]]=I11487,IF(J11487-J11486&gt;0,(J11487-J11486)*1440,0),0)</f>
        <v>1.999999999999833</v>
      </c>
      <c r="L11486" s="14">
        <f>2+L11227-Datos!$C$8</f>
        <v>6.72</v>
      </c>
      <c r="M11486" s="13" t="s">
        <v>56255</v>
      </c>
      <c r="N11486" s="1" t="s">
        <v>44233</v>
      </c>
      <c r="O11486" s="1">
        <v>20</v>
      </c>
      <c r="P11486" s="1" t="s">
        <v>413</v>
      </c>
      <c r="Q11486" s="4" t="s">
        <v>21</v>
      </c>
    </row>
    <row r="11487" spans="1:17" ht="22.5" x14ac:dyDescent="0.25">
      <c r="A11487" s="3">
        <v>14413</v>
      </c>
      <c r="B11487" s="1" t="s">
        <v>44234</v>
      </c>
      <c r="C11487" s="1" t="s">
        <v>15</v>
      </c>
      <c r="D11487" s="1" t="s">
        <v>33</v>
      </c>
      <c r="E11487" s="1">
        <v>44591214</v>
      </c>
      <c r="F11487" s="1" t="s">
        <v>27003</v>
      </c>
      <c r="G11487" s="1">
        <v>29712875</v>
      </c>
      <c r="H11487" s="1" t="s">
        <v>44235</v>
      </c>
      <c r="I11487" s="2">
        <v>45083</v>
      </c>
      <c r="J11487" s="15" t="str">
        <f>MID(Tabla1[[#This Row],[HORA]],1,5)</f>
        <v>19:58</v>
      </c>
      <c r="K11487" s="16">
        <f>IF(Tabla1[[#This Row],[FECHA]]=I11488,IF(J11488-J11487&gt;0,(J11488-J11487)*1440,0),0)</f>
        <v>2.0000000000001528</v>
      </c>
      <c r="L11487" s="14">
        <f>2+L11228-Datos!$C$8</f>
        <v>5.75</v>
      </c>
      <c r="M11487" s="13" t="s">
        <v>56257</v>
      </c>
      <c r="N11487" s="1" t="s">
        <v>44236</v>
      </c>
      <c r="O11487" s="1">
        <v>30</v>
      </c>
      <c r="P11487" s="1" t="s">
        <v>413</v>
      </c>
      <c r="Q11487" s="4" t="s">
        <v>21</v>
      </c>
    </row>
    <row r="11488" spans="1:17" ht="22.5" x14ac:dyDescent="0.25">
      <c r="A11488" s="3">
        <v>9471</v>
      </c>
      <c r="B11488" s="1" t="s">
        <v>29589</v>
      </c>
      <c r="C11488" s="1" t="s">
        <v>15</v>
      </c>
      <c r="D11488" s="1" t="s">
        <v>71</v>
      </c>
      <c r="E11488" s="1">
        <v>16622555</v>
      </c>
      <c r="F11488" s="1" t="s">
        <v>29590</v>
      </c>
      <c r="G11488" s="1">
        <v>16622555</v>
      </c>
      <c r="H11488" s="1" t="s">
        <v>29590</v>
      </c>
      <c r="I11488" s="2">
        <v>45083</v>
      </c>
      <c r="J11488" s="15" t="str">
        <f>MID(Tabla1[[#This Row],[HORA]],1,5)</f>
        <v>20:00</v>
      </c>
      <c r="K11488" s="16">
        <f>IF(Tabla1[[#This Row],[FECHA]]=I11489,IF(J11489-J11488&gt;0,(J11489-J11488)*1440,0),0)</f>
        <v>0</v>
      </c>
      <c r="L11488" s="14">
        <f>2+L11229-Datos!$C$8</f>
        <v>10.638999999999999</v>
      </c>
      <c r="M11488" s="13" t="s">
        <v>56259</v>
      </c>
      <c r="N11488" s="1" t="s">
        <v>1715</v>
      </c>
      <c r="O11488" s="1">
        <v>6</v>
      </c>
      <c r="P11488" s="1" t="s">
        <v>45</v>
      </c>
      <c r="Q11488" s="4" t="s">
        <v>21</v>
      </c>
    </row>
    <row r="11489" spans="1:17" ht="22.5" x14ac:dyDescent="0.25">
      <c r="A11489" s="3">
        <v>14414</v>
      </c>
      <c r="B11489" s="1" t="s">
        <v>44237</v>
      </c>
      <c r="C11489" s="1" t="s">
        <v>15</v>
      </c>
      <c r="D11489" s="1" t="s">
        <v>161</v>
      </c>
      <c r="E11489" s="1">
        <v>77492306</v>
      </c>
      <c r="F11489" s="1" t="s">
        <v>44238</v>
      </c>
      <c r="G11489" s="1">
        <v>2240751</v>
      </c>
      <c r="H11489" s="1" t="s">
        <v>44239</v>
      </c>
      <c r="I11489" s="2">
        <v>45083</v>
      </c>
      <c r="J11489" s="15" t="str">
        <f>MID(Tabla1[[#This Row],[HORA]],1,5)</f>
        <v>20:00</v>
      </c>
      <c r="K11489" s="16">
        <f>IF(Tabla1[[#This Row],[FECHA]]=I11490,IF(J11490-J11489&gt;0,(J11490-J11489)*1440,0),0)</f>
        <v>0.99999999999983658</v>
      </c>
      <c r="L11489" s="14">
        <f>2+L11230-Datos!$C$8</f>
        <v>10.5076</v>
      </c>
      <c r="M11489" s="13" t="s">
        <v>56259</v>
      </c>
      <c r="N11489" s="1" t="s">
        <v>44240</v>
      </c>
      <c r="O11489" s="1">
        <v>15</v>
      </c>
      <c r="P11489" s="1" t="s">
        <v>413</v>
      </c>
      <c r="Q11489" s="4" t="s">
        <v>21</v>
      </c>
    </row>
    <row r="11490" spans="1:17" ht="22.5" x14ac:dyDescent="0.25">
      <c r="A11490" s="3">
        <v>14415</v>
      </c>
      <c r="B11490" s="1" t="s">
        <v>44241</v>
      </c>
      <c r="C11490" s="1" t="s">
        <v>15</v>
      </c>
      <c r="D11490" s="1" t="s">
        <v>161</v>
      </c>
      <c r="E11490" s="1">
        <v>77492306</v>
      </c>
      <c r="F11490" s="1" t="s">
        <v>44238</v>
      </c>
      <c r="G11490" s="1">
        <v>2240752</v>
      </c>
      <c r="H11490" s="1" t="s">
        <v>44242</v>
      </c>
      <c r="I11490" s="2">
        <v>45083</v>
      </c>
      <c r="J11490" s="15" t="str">
        <f>MID(Tabla1[[#This Row],[HORA]],1,5)</f>
        <v>20:01</v>
      </c>
      <c r="K11490" s="16">
        <f>IF(Tabla1[[#This Row],[FECHA]]=I11491,IF(J11491-J11490&gt;0,(J11491-J11490)*1440,0),0)</f>
        <v>2.0000000000001528</v>
      </c>
      <c r="L11490" s="14">
        <f>2+L11231-Datos!$C$8</f>
        <v>6.3466000000000005</v>
      </c>
      <c r="M11490" s="13" t="s">
        <v>56260</v>
      </c>
      <c r="N11490" s="1" t="s">
        <v>44243</v>
      </c>
      <c r="O11490" s="1">
        <v>15</v>
      </c>
      <c r="P11490" s="1" t="s">
        <v>413</v>
      </c>
      <c r="Q11490" s="4" t="s">
        <v>21</v>
      </c>
    </row>
    <row r="11491" spans="1:17" ht="22.5" x14ac:dyDescent="0.25">
      <c r="A11491" s="3">
        <v>9472</v>
      </c>
      <c r="B11491" s="1" t="s">
        <v>29591</v>
      </c>
      <c r="C11491" s="1" t="s">
        <v>15</v>
      </c>
      <c r="D11491" s="1" t="s">
        <v>82</v>
      </c>
      <c r="E11491" s="1">
        <v>80369951</v>
      </c>
      <c r="F11491" s="1" t="s">
        <v>17887</v>
      </c>
      <c r="G11491" s="1">
        <v>2240754</v>
      </c>
      <c r="H11491" s="1" t="s">
        <v>29592</v>
      </c>
      <c r="I11491" s="2">
        <v>45083</v>
      </c>
      <c r="J11491" s="15" t="str">
        <f>MID(Tabla1[[#This Row],[HORA]],1,5)</f>
        <v>20:03</v>
      </c>
      <c r="K11491" s="16">
        <f>IF(Tabla1[[#This Row],[FECHA]]=I11492,IF(J11492-J11491&gt;0,(J11492-J11491)*1440,0),0)</f>
        <v>1.999999999999833</v>
      </c>
      <c r="L11491" s="14">
        <f>2+L11232-Datos!$C$8</f>
        <v>8.5584999999999987</v>
      </c>
      <c r="M11491" s="13" t="s">
        <v>56262</v>
      </c>
      <c r="N11491" s="1" t="s">
        <v>2630</v>
      </c>
      <c r="O11491" s="1">
        <v>10</v>
      </c>
      <c r="P11491" s="1" t="s">
        <v>45</v>
      </c>
      <c r="Q11491" s="4" t="s">
        <v>21</v>
      </c>
    </row>
    <row r="11492" spans="1:17" ht="22.5" x14ac:dyDescent="0.25">
      <c r="A11492" s="3">
        <v>14417</v>
      </c>
      <c r="B11492" s="1" t="s">
        <v>44248</v>
      </c>
      <c r="C11492" s="1" t="s">
        <v>15</v>
      </c>
      <c r="D11492" s="1" t="s">
        <v>23</v>
      </c>
      <c r="E11492" s="1">
        <v>40446461</v>
      </c>
      <c r="F11492" s="1" t="s">
        <v>44249</v>
      </c>
      <c r="G11492" s="1">
        <v>2240755</v>
      </c>
      <c r="H11492" s="1" t="s">
        <v>44250</v>
      </c>
      <c r="I11492" s="2">
        <v>45083</v>
      </c>
      <c r="J11492" s="15" t="str">
        <f>MID(Tabla1[[#This Row],[HORA]],1,5)</f>
        <v>20:05</v>
      </c>
      <c r="K11492" s="16">
        <f>IF(Tabla1[[#This Row],[FECHA]]=I11493,IF(J11493-J11492&gt;0,(J11493-J11492)*1440,0),0)</f>
        <v>1.0000000000001563</v>
      </c>
      <c r="L11492" s="14">
        <f>2+L11233-Datos!$C$8</f>
        <v>11.5588</v>
      </c>
      <c r="M11492" s="13" t="s">
        <v>56264</v>
      </c>
      <c r="N11492" s="1" t="s">
        <v>44251</v>
      </c>
      <c r="O11492" s="1">
        <v>15</v>
      </c>
      <c r="P11492" s="1" t="s">
        <v>413</v>
      </c>
      <c r="Q11492" s="4" t="s">
        <v>21</v>
      </c>
    </row>
    <row r="11493" spans="1:17" ht="22.5" x14ac:dyDescent="0.25">
      <c r="A11493" s="3">
        <v>9473</v>
      </c>
      <c r="B11493" s="1" t="s">
        <v>29593</v>
      </c>
      <c r="C11493" s="1" t="s">
        <v>15</v>
      </c>
      <c r="D11493" s="1" t="s">
        <v>77</v>
      </c>
      <c r="E11493" s="1">
        <v>46342980</v>
      </c>
      <c r="F11493" s="1" t="s">
        <v>3041</v>
      </c>
      <c r="G11493" s="1">
        <v>2240756</v>
      </c>
      <c r="H11493" s="1" t="s">
        <v>29594</v>
      </c>
      <c r="I11493" s="2">
        <v>45083</v>
      </c>
      <c r="J11493" s="15" t="str">
        <f>MID(Tabla1[[#This Row],[HORA]],1,5)</f>
        <v>20:06</v>
      </c>
      <c r="K11493" s="16">
        <f>IF(Tabla1[[#This Row],[FECHA]]=I11494,IF(J11494-J11493&gt;0,(J11494-J11493)*1440,0),0)</f>
        <v>2.9999999999998295</v>
      </c>
      <c r="L11493" s="14">
        <f>2+L11234-Datos!$C$8</f>
        <v>11.011299999999999</v>
      </c>
      <c r="M11493" s="13" t="s">
        <v>56265</v>
      </c>
      <c r="N11493" s="1" t="s">
        <v>29595</v>
      </c>
      <c r="O11493" s="1">
        <v>15</v>
      </c>
      <c r="P11493" s="1" t="s">
        <v>45</v>
      </c>
      <c r="Q11493" s="4" t="s">
        <v>21</v>
      </c>
    </row>
    <row r="11494" spans="1:17" ht="22.5" x14ac:dyDescent="0.25">
      <c r="A11494" s="3">
        <v>9474</v>
      </c>
      <c r="B11494" s="1" t="s">
        <v>29596</v>
      </c>
      <c r="C11494" s="1" t="s">
        <v>15</v>
      </c>
      <c r="D11494" s="1" t="s">
        <v>23</v>
      </c>
      <c r="E11494" s="1">
        <v>60161425</v>
      </c>
      <c r="F11494" s="1" t="s">
        <v>4331</v>
      </c>
      <c r="G11494" s="1">
        <v>74878699</v>
      </c>
      <c r="H11494" s="1" t="s">
        <v>7227</v>
      </c>
      <c r="I11494" s="2">
        <v>45083</v>
      </c>
      <c r="J11494" s="15" t="str">
        <f>MID(Tabla1[[#This Row],[HORA]],1,5)</f>
        <v>20:09</v>
      </c>
      <c r="K11494" s="16">
        <f>IF(Tabla1[[#This Row],[FECHA]]=I11495,IF(J11495-J11494&gt;0,(J11495-J11494)*1440,0),0)</f>
        <v>0</v>
      </c>
      <c r="L11494" s="14">
        <f>2+L11235-Datos!$C$8</f>
        <v>4.8600000000000003</v>
      </c>
      <c r="M11494" s="13" t="s">
        <v>56268</v>
      </c>
      <c r="N11494" s="1" t="s">
        <v>29597</v>
      </c>
      <c r="O11494" s="1">
        <v>15</v>
      </c>
      <c r="P11494" s="1" t="s">
        <v>45</v>
      </c>
      <c r="Q11494" s="4" t="s">
        <v>21</v>
      </c>
    </row>
    <row r="11495" spans="1:17" ht="22.5" x14ac:dyDescent="0.25">
      <c r="A11495" s="3">
        <v>14418</v>
      </c>
      <c r="B11495" s="1" t="s">
        <v>44252</v>
      </c>
      <c r="C11495" s="1" t="s">
        <v>15</v>
      </c>
      <c r="D11495" s="1" t="s">
        <v>77</v>
      </c>
      <c r="E11495" s="1">
        <v>16768674</v>
      </c>
      <c r="F11495" s="1" t="s">
        <v>44253</v>
      </c>
      <c r="G11495" s="1">
        <v>3881690</v>
      </c>
      <c r="H11495" s="1" t="s">
        <v>44254</v>
      </c>
      <c r="I11495" s="2">
        <v>45083</v>
      </c>
      <c r="J11495" s="15" t="str">
        <f>MID(Tabla1[[#This Row],[HORA]],1,5)</f>
        <v>20:09</v>
      </c>
      <c r="K11495" s="16">
        <f>IF(Tabla1[[#This Row],[FECHA]]=I11496,IF(J11496-J11495&gt;0,(J11496-J11495)*1440,0),0)</f>
        <v>3.9999999999999858</v>
      </c>
      <c r="L11495" s="14">
        <f>2+L11236-Datos!$C$8</f>
        <v>3.96</v>
      </c>
      <c r="M11495" s="13" t="s">
        <v>56268</v>
      </c>
      <c r="N11495" s="1" t="s">
        <v>44255</v>
      </c>
      <c r="O11495" s="1">
        <v>40</v>
      </c>
      <c r="P11495" s="1" t="s">
        <v>413</v>
      </c>
      <c r="Q11495" s="4" t="s">
        <v>21</v>
      </c>
    </row>
    <row r="11496" spans="1:17" ht="22.5" x14ac:dyDescent="0.25">
      <c r="A11496" s="3">
        <v>14419</v>
      </c>
      <c r="B11496" s="1" t="s">
        <v>44256</v>
      </c>
      <c r="C11496" s="1" t="s">
        <v>15</v>
      </c>
      <c r="D11496" s="1" t="s">
        <v>61</v>
      </c>
      <c r="E11496" s="1">
        <v>16788241</v>
      </c>
      <c r="F11496" s="1" t="s">
        <v>38408</v>
      </c>
      <c r="G11496" s="1">
        <v>2240757</v>
      </c>
      <c r="H11496" s="1" t="s">
        <v>44257</v>
      </c>
      <c r="I11496" s="2">
        <v>45083</v>
      </c>
      <c r="J11496" s="15" t="str">
        <f>MID(Tabla1[[#This Row],[HORA]],1,5)</f>
        <v>20:13</v>
      </c>
      <c r="K11496" s="16">
        <f>IF(Tabla1[[#This Row],[FECHA]]=I11497,IF(J11497-J11496&gt;0,(J11497-J11496)*1440,0),0)</f>
        <v>3.0000000000001492</v>
      </c>
      <c r="L11496" s="14">
        <f>2+L11237-Datos!$C$8</f>
        <v>5.16</v>
      </c>
      <c r="M11496" s="13" t="s">
        <v>56272</v>
      </c>
      <c r="N11496" s="1" t="s">
        <v>44258</v>
      </c>
      <c r="O11496" s="1">
        <v>15</v>
      </c>
      <c r="P11496" s="1" t="s">
        <v>413</v>
      </c>
      <c r="Q11496" s="4" t="s">
        <v>21</v>
      </c>
    </row>
    <row r="11497" spans="1:17" ht="22.5" x14ac:dyDescent="0.25">
      <c r="A11497" s="3">
        <v>14420</v>
      </c>
      <c r="B11497" s="1" t="s">
        <v>44259</v>
      </c>
      <c r="C11497" s="1" t="s">
        <v>15</v>
      </c>
      <c r="D11497" s="1" t="s">
        <v>40</v>
      </c>
      <c r="E11497" s="1">
        <v>48159105</v>
      </c>
      <c r="F11497" s="1" t="s">
        <v>44260</v>
      </c>
      <c r="G11497" s="1">
        <v>2240759</v>
      </c>
      <c r="H11497" s="1" t="s">
        <v>44261</v>
      </c>
      <c r="I11497" s="2">
        <v>45083</v>
      </c>
      <c r="J11497" s="15" t="str">
        <f>MID(Tabla1[[#This Row],[HORA]],1,5)</f>
        <v>20:16</v>
      </c>
      <c r="K11497" s="16">
        <f>IF(Tabla1[[#This Row],[FECHA]]=I11498,IF(J11498-J11497&gt;0,(J11498-J11497)*1440,0),0)</f>
        <v>0</v>
      </c>
      <c r="L11497" s="14">
        <f>2+L11238-Datos!$C$8</f>
        <v>6.66</v>
      </c>
      <c r="M11497" s="13" t="s">
        <v>56275</v>
      </c>
      <c r="N11497" s="1" t="s">
        <v>44262</v>
      </c>
      <c r="O11497" s="1">
        <v>20</v>
      </c>
      <c r="P11497" s="1" t="s">
        <v>413</v>
      </c>
      <c r="Q11497" s="4" t="s">
        <v>21</v>
      </c>
    </row>
    <row r="11498" spans="1:17" ht="22.5" x14ac:dyDescent="0.25">
      <c r="A11498" s="3">
        <v>15550</v>
      </c>
      <c r="B11498" s="1" t="s">
        <v>47366</v>
      </c>
      <c r="C11498" s="1" t="s">
        <v>15</v>
      </c>
      <c r="D11498" s="1" t="s">
        <v>82</v>
      </c>
      <c r="E11498" s="1">
        <v>16686897</v>
      </c>
      <c r="F11498" s="1" t="s">
        <v>47367</v>
      </c>
      <c r="G11498" s="1">
        <v>2240758</v>
      </c>
      <c r="H11498" s="1" t="s">
        <v>47368</v>
      </c>
      <c r="I11498" s="2">
        <v>45083</v>
      </c>
      <c r="J11498" s="15" t="str">
        <f>MID(Tabla1[[#This Row],[HORA]],1,5)</f>
        <v>20:16</v>
      </c>
      <c r="K11498" s="16">
        <f>IF(Tabla1[[#This Row],[FECHA]]=I11499,IF(J11499-J11498&gt;0,(J11499-J11498)*1440,0),0)</f>
        <v>1.9999999999999929</v>
      </c>
      <c r="L11498" s="14">
        <f>2+L11239-Datos!$C$8</f>
        <v>4.01</v>
      </c>
      <c r="M11498" s="13" t="s">
        <v>56275</v>
      </c>
      <c r="N11498" s="1" t="s">
        <v>47369</v>
      </c>
      <c r="O11498" s="1">
        <v>16</v>
      </c>
      <c r="P11498" s="1" t="s">
        <v>20</v>
      </c>
      <c r="Q11498" s="4" t="s">
        <v>21</v>
      </c>
    </row>
    <row r="11499" spans="1:17" ht="22.5" x14ac:dyDescent="0.25">
      <c r="A11499" s="3">
        <v>14421</v>
      </c>
      <c r="B11499" s="1" t="s">
        <v>44263</v>
      </c>
      <c r="C11499" s="1" t="s">
        <v>15</v>
      </c>
      <c r="D11499" s="1" t="s">
        <v>61</v>
      </c>
      <c r="E11499" s="1">
        <v>75975363</v>
      </c>
      <c r="F11499" s="1" t="s">
        <v>9710</v>
      </c>
      <c r="G11499" s="1">
        <v>2240760</v>
      </c>
      <c r="H11499" s="1" t="s">
        <v>11952</v>
      </c>
      <c r="I11499" s="2">
        <v>45083</v>
      </c>
      <c r="J11499" s="15" t="str">
        <f>MID(Tabla1[[#This Row],[HORA]],1,5)</f>
        <v>20:18</v>
      </c>
      <c r="K11499" s="16">
        <f>IF(Tabla1[[#This Row],[FECHA]]=I11500,IF(J11500-J11499&gt;0,(J11500-J11499)*1440,0),0)</f>
        <v>1.9999999999999929</v>
      </c>
      <c r="L11499" s="14">
        <f>2+L11240-Datos!$C$8</f>
        <v>6.16</v>
      </c>
      <c r="M11499" s="13" t="s">
        <v>56277</v>
      </c>
      <c r="N11499" s="1" t="s">
        <v>1658</v>
      </c>
      <c r="O11499" s="1">
        <v>15</v>
      </c>
      <c r="P11499" s="1" t="s">
        <v>413</v>
      </c>
      <c r="Q11499" s="4" t="s">
        <v>21</v>
      </c>
    </row>
    <row r="11500" spans="1:17" ht="22.5" x14ac:dyDescent="0.25">
      <c r="A11500" s="3">
        <v>18555</v>
      </c>
      <c r="B11500" s="1" t="s">
        <v>55243</v>
      </c>
      <c r="C11500" s="1" t="s">
        <v>15</v>
      </c>
      <c r="D11500" s="1" t="s">
        <v>82</v>
      </c>
      <c r="E11500" s="1">
        <v>10414082543</v>
      </c>
      <c r="F11500" s="1" t="s">
        <v>48182</v>
      </c>
      <c r="G11500" s="1">
        <v>2240761</v>
      </c>
      <c r="H11500" s="1" t="s">
        <v>7238</v>
      </c>
      <c r="I11500" s="2">
        <v>45083</v>
      </c>
      <c r="J11500" s="15" t="str">
        <f>MID(Tabla1[[#This Row],[HORA]],1,5)</f>
        <v>20:20</v>
      </c>
      <c r="K11500" s="16">
        <f>IF(Tabla1[[#This Row],[FECHA]]=I11501,IF(J11501-J11500&gt;0,(J11501-J11500)*1440,0),0)</f>
        <v>13.000000000000114</v>
      </c>
      <c r="L11500" s="14">
        <f>2+L11241-Datos!$C$8</f>
        <v>7.8599999999999994</v>
      </c>
      <c r="M11500" s="13" t="s">
        <v>56278</v>
      </c>
      <c r="N11500" s="1" t="s">
        <v>55244</v>
      </c>
      <c r="O11500" s="1">
        <v>15</v>
      </c>
      <c r="P11500" s="1" t="s">
        <v>413</v>
      </c>
      <c r="Q11500" s="4" t="s">
        <v>21</v>
      </c>
    </row>
    <row r="11501" spans="1:17" ht="22.5" x14ac:dyDescent="0.25">
      <c r="A11501" s="3">
        <v>3346</v>
      </c>
      <c r="B11501" s="1" t="s">
        <v>10435</v>
      </c>
      <c r="C11501" s="1" t="s">
        <v>15</v>
      </c>
      <c r="D11501" s="1" t="s">
        <v>82</v>
      </c>
      <c r="E11501" s="1">
        <v>16773489</v>
      </c>
      <c r="F11501" s="1" t="s">
        <v>10436</v>
      </c>
      <c r="G11501" s="1">
        <v>27391541</v>
      </c>
      <c r="H11501" s="1" t="s">
        <v>10437</v>
      </c>
      <c r="I11501" s="2">
        <v>45083</v>
      </c>
      <c r="J11501" s="15" t="str">
        <f>MID(Tabla1[[#This Row],[HORA]],1,5)</f>
        <v>20:33</v>
      </c>
      <c r="K11501" s="16">
        <f>IF(Tabla1[[#This Row],[FECHA]]=I11502,IF(J11502-J11501&gt;0,(J11502-J11501)*1440,0),0)</f>
        <v>1.999999999999833</v>
      </c>
      <c r="L11501" s="14">
        <f>2+L11242-Datos!$C$8</f>
        <v>5.0199999999999996</v>
      </c>
      <c r="M11501" s="13" t="s">
        <v>56292</v>
      </c>
      <c r="N11501" s="1" t="s">
        <v>10438</v>
      </c>
      <c r="O11501" s="1">
        <v>30</v>
      </c>
      <c r="P11501" s="1" t="s">
        <v>818</v>
      </c>
      <c r="Q11501" s="4" t="s">
        <v>21</v>
      </c>
    </row>
    <row r="11502" spans="1:17" ht="22.5" x14ac:dyDescent="0.25">
      <c r="A11502" s="3">
        <v>16277</v>
      </c>
      <c r="B11502" s="1" t="s">
        <v>49439</v>
      </c>
      <c r="C11502" s="1" t="s">
        <v>15</v>
      </c>
      <c r="D11502" s="1" t="s">
        <v>82</v>
      </c>
      <c r="E11502" s="1">
        <v>20606904381</v>
      </c>
      <c r="F11502" s="1" t="s">
        <v>47678</v>
      </c>
      <c r="G11502" s="1">
        <v>373437</v>
      </c>
      <c r="H11502" s="1" t="s">
        <v>47679</v>
      </c>
      <c r="I11502" s="2">
        <v>45083</v>
      </c>
      <c r="J11502" s="15" t="str">
        <f>MID(Tabla1[[#This Row],[HORA]],1,5)</f>
        <v>20:35</v>
      </c>
      <c r="K11502" s="16">
        <f>IF(Tabla1[[#This Row],[FECHA]]=I11503,IF(J11503-J11502&gt;0,(J11503-J11502)*1440,0),0)</f>
        <v>5.0000000000001421</v>
      </c>
      <c r="L11502" s="14">
        <f>2+L11243-Datos!$C$8</f>
        <v>5.96</v>
      </c>
      <c r="M11502" s="13" t="s">
        <v>56294</v>
      </c>
      <c r="N11502" s="1" t="s">
        <v>49440</v>
      </c>
      <c r="O11502" s="1">
        <v>40</v>
      </c>
      <c r="P11502" s="1" t="s">
        <v>818</v>
      </c>
      <c r="Q11502" s="4" t="s">
        <v>21</v>
      </c>
    </row>
    <row r="11503" spans="1:17" ht="22.5" x14ac:dyDescent="0.25">
      <c r="A11503" s="3">
        <v>3347</v>
      </c>
      <c r="B11503" s="1" t="s">
        <v>10439</v>
      </c>
      <c r="C11503" s="1" t="s">
        <v>15</v>
      </c>
      <c r="D11503" s="1" t="s">
        <v>23</v>
      </c>
      <c r="E11503" s="1">
        <v>27860013</v>
      </c>
      <c r="F11503" s="1" t="s">
        <v>10440</v>
      </c>
      <c r="G11503" s="1">
        <v>2240763</v>
      </c>
      <c r="H11503" s="1" t="s">
        <v>10441</v>
      </c>
      <c r="I11503" s="2">
        <v>45083</v>
      </c>
      <c r="J11503" s="15" t="str">
        <f>MID(Tabla1[[#This Row],[HORA]],1,5)</f>
        <v>20:40</v>
      </c>
      <c r="K11503" s="16">
        <f>IF(Tabla1[[#This Row],[FECHA]]=I11504,IF(J11504-J11503&gt;0,(J11504-J11503)*1440,0),0)</f>
        <v>3.9999999999999858</v>
      </c>
      <c r="L11503" s="14">
        <f>2+L11244-Datos!$C$8</f>
        <v>6.2</v>
      </c>
      <c r="M11503" s="13" t="s">
        <v>56299</v>
      </c>
      <c r="N11503" s="1" t="s">
        <v>59</v>
      </c>
      <c r="O11503" s="1">
        <v>10</v>
      </c>
      <c r="P11503" s="1" t="s">
        <v>818</v>
      </c>
      <c r="Q11503" s="4" t="s">
        <v>21</v>
      </c>
    </row>
    <row r="11504" spans="1:17" ht="22.5" x14ac:dyDescent="0.25">
      <c r="A11504" s="3">
        <v>15551</v>
      </c>
      <c r="B11504" s="1" t="s">
        <v>47370</v>
      </c>
      <c r="C11504" s="1" t="s">
        <v>15</v>
      </c>
      <c r="D11504" s="1" t="s">
        <v>161</v>
      </c>
      <c r="E11504" s="1">
        <v>45885940</v>
      </c>
      <c r="F11504" s="1" t="s">
        <v>47371</v>
      </c>
      <c r="G11504" s="1">
        <v>2240765</v>
      </c>
      <c r="H11504" s="1" t="s">
        <v>47372</v>
      </c>
      <c r="I11504" s="2">
        <v>45083</v>
      </c>
      <c r="J11504" s="15" t="str">
        <f>MID(Tabla1[[#This Row],[HORA]],1,5)</f>
        <v>20:44</v>
      </c>
      <c r="K11504" s="16">
        <f>IF(Tabla1[[#This Row],[FECHA]]=I11505,IF(J11505-J11504&gt;0,(J11505-J11504)*1440,0),0)</f>
        <v>1.999999999999833</v>
      </c>
      <c r="L11504" s="14">
        <f>2+L11245-Datos!$C$8</f>
        <v>3.87</v>
      </c>
      <c r="M11504" s="13" t="s">
        <v>56303</v>
      </c>
      <c r="N11504" s="1" t="s">
        <v>47373</v>
      </c>
      <c r="O11504" s="1">
        <v>20</v>
      </c>
      <c r="P11504" s="1" t="s">
        <v>20</v>
      </c>
      <c r="Q11504" s="4" t="s">
        <v>21</v>
      </c>
    </row>
    <row r="11505" spans="1:17" ht="22.5" x14ac:dyDescent="0.25">
      <c r="A11505" s="3">
        <v>395</v>
      </c>
      <c r="B11505" s="1" t="s">
        <v>928</v>
      </c>
      <c r="C11505" s="1" t="s">
        <v>15</v>
      </c>
      <c r="D11505" s="1" t="s">
        <v>40</v>
      </c>
      <c r="E11505" s="1">
        <v>2240766</v>
      </c>
      <c r="F11505" s="1" t="s">
        <v>929</v>
      </c>
      <c r="G11505" s="1">
        <v>2240767</v>
      </c>
      <c r="H11505" s="1" t="s">
        <v>930</v>
      </c>
      <c r="I11505" s="2">
        <v>45083</v>
      </c>
      <c r="J11505" s="15" t="str">
        <f>MID(Tabla1[[#This Row],[HORA]],1,5)</f>
        <v>20:46</v>
      </c>
      <c r="K11505" s="16">
        <f>IF(Tabla1[[#This Row],[FECHA]]=I11506,IF(J11506-J11505&gt;0,(J11506-J11505)*1440,0),0)</f>
        <v>0</v>
      </c>
      <c r="L11505" s="14">
        <f>2+L11246-Datos!$C$8</f>
        <v>5.1100000000000003</v>
      </c>
      <c r="M11505" s="13" t="s">
        <v>56305</v>
      </c>
      <c r="N11505" s="1" t="s">
        <v>59</v>
      </c>
      <c r="O11505" s="1">
        <v>0</v>
      </c>
      <c r="P11505" s="1" t="s">
        <v>45</v>
      </c>
      <c r="Q11505" s="4" t="s">
        <v>21</v>
      </c>
    </row>
    <row r="11506" spans="1:17" ht="22.5" x14ac:dyDescent="0.25">
      <c r="A11506" s="3">
        <v>14422</v>
      </c>
      <c r="B11506" s="1" t="s">
        <v>44264</v>
      </c>
      <c r="C11506" s="1" t="s">
        <v>15</v>
      </c>
      <c r="D11506" s="1" t="s">
        <v>82</v>
      </c>
      <c r="E11506" s="1">
        <v>46224436</v>
      </c>
      <c r="F11506" s="1" t="s">
        <v>44265</v>
      </c>
      <c r="G11506" s="1">
        <v>46224436</v>
      </c>
      <c r="H11506" s="1" t="s">
        <v>44265</v>
      </c>
      <c r="I11506" s="2">
        <v>45083</v>
      </c>
      <c r="J11506" s="15" t="str">
        <f>MID(Tabla1[[#This Row],[HORA]],1,5)</f>
        <v>20:46</v>
      </c>
      <c r="K11506" s="16">
        <f>IF(Tabla1[[#This Row],[FECHA]]=I11507,IF(J11507-J11506&gt;0,(J11507-J11506)*1440,0),0)</f>
        <v>2.0000000000001528</v>
      </c>
      <c r="L11506" s="14">
        <f>2+L11247-Datos!$C$8</f>
        <v>4.8000000000000007</v>
      </c>
      <c r="M11506" s="13" t="s">
        <v>56305</v>
      </c>
      <c r="N11506" s="1" t="s">
        <v>1715</v>
      </c>
      <c r="O11506" s="1">
        <v>15</v>
      </c>
      <c r="P11506" s="1" t="s">
        <v>413</v>
      </c>
      <c r="Q11506" s="4" t="s">
        <v>21</v>
      </c>
    </row>
    <row r="11507" spans="1:17" ht="22.5" x14ac:dyDescent="0.25">
      <c r="A11507" s="3">
        <v>396</v>
      </c>
      <c r="B11507" s="1" t="s">
        <v>931</v>
      </c>
      <c r="C11507" s="1" t="s">
        <v>15</v>
      </c>
      <c r="D11507" s="1" t="s">
        <v>77</v>
      </c>
      <c r="E11507" s="1">
        <v>2240768</v>
      </c>
      <c r="F11507" s="1" t="s">
        <v>56</v>
      </c>
      <c r="G11507" s="1">
        <v>2240769</v>
      </c>
      <c r="H11507" s="1" t="s">
        <v>878</v>
      </c>
      <c r="I11507" s="2">
        <v>45083</v>
      </c>
      <c r="J11507" s="15" t="str">
        <f>MID(Tabla1[[#This Row],[HORA]],1,5)</f>
        <v>20:48</v>
      </c>
      <c r="K11507" s="16">
        <f>IF(Tabla1[[#This Row],[FECHA]]=I11508,IF(J11508-J11507&gt;0,(J11508-J11507)*1440,0),0)</f>
        <v>0.99999999999999645</v>
      </c>
      <c r="L11507" s="14">
        <f>2+L11248-Datos!$C$8</f>
        <v>6.18</v>
      </c>
      <c r="M11507" s="13" t="s">
        <v>56307</v>
      </c>
      <c r="N11507" s="1" t="s">
        <v>59</v>
      </c>
      <c r="O11507" s="1">
        <v>0</v>
      </c>
      <c r="P11507" s="1" t="s">
        <v>45</v>
      </c>
      <c r="Q11507" s="4" t="s">
        <v>21</v>
      </c>
    </row>
    <row r="11508" spans="1:17" ht="22.5" x14ac:dyDescent="0.25">
      <c r="A11508" s="3">
        <v>9475</v>
      </c>
      <c r="B11508" s="1" t="s">
        <v>29598</v>
      </c>
      <c r="C11508" s="1" t="s">
        <v>15</v>
      </c>
      <c r="D11508" s="1" t="s">
        <v>82</v>
      </c>
      <c r="E11508" s="1">
        <v>76559567</v>
      </c>
      <c r="F11508" s="1" t="s">
        <v>29599</v>
      </c>
      <c r="G11508" s="1">
        <v>76559567</v>
      </c>
      <c r="H11508" s="1" t="s">
        <v>29599</v>
      </c>
      <c r="I11508" s="2">
        <v>45083</v>
      </c>
      <c r="J11508" s="15" t="str">
        <f>MID(Tabla1[[#This Row],[HORA]],1,5)</f>
        <v>20:49</v>
      </c>
      <c r="K11508" s="16">
        <f>IF(Tabla1[[#This Row],[FECHA]]=I11509,IF(J11509-J11508&gt;0,(J11509-J11508)*1440,0),0)</f>
        <v>0</v>
      </c>
      <c r="L11508" s="14">
        <f>2+L11249-Datos!$C$8</f>
        <v>6.12</v>
      </c>
      <c r="M11508" s="13" t="s">
        <v>56308</v>
      </c>
      <c r="N11508" s="1" t="s">
        <v>1715</v>
      </c>
      <c r="O11508" s="1">
        <v>10</v>
      </c>
      <c r="P11508" s="1" t="s">
        <v>45</v>
      </c>
      <c r="Q11508" s="4" t="s">
        <v>21</v>
      </c>
    </row>
    <row r="11509" spans="1:17" ht="22.5" x14ac:dyDescent="0.25">
      <c r="A11509" s="3">
        <v>14423</v>
      </c>
      <c r="B11509" s="1" t="s">
        <v>44266</v>
      </c>
      <c r="C11509" s="1" t="s">
        <v>15</v>
      </c>
      <c r="D11509" s="1" t="s">
        <v>82</v>
      </c>
      <c r="E11509" s="1">
        <v>16732701</v>
      </c>
      <c r="F11509" s="1" t="s">
        <v>28413</v>
      </c>
      <c r="G11509" s="1">
        <v>16732701</v>
      </c>
      <c r="H11509" s="1" t="s">
        <v>28413</v>
      </c>
      <c r="I11509" s="2">
        <v>45083</v>
      </c>
      <c r="J11509" s="15" t="str">
        <f>MID(Tabla1[[#This Row],[HORA]],1,5)</f>
        <v>20:49</v>
      </c>
      <c r="K11509" s="16">
        <f>IF(Tabla1[[#This Row],[FECHA]]=I11510,IF(J11510-J11509&gt;0,(J11510-J11509)*1440,0),0)</f>
        <v>1.9999999999999929</v>
      </c>
      <c r="L11509" s="14">
        <f>2+L11250-Datos!$C$8</f>
        <v>6.0200000000000005</v>
      </c>
      <c r="M11509" s="13" t="s">
        <v>56308</v>
      </c>
      <c r="N11509" s="1" t="s">
        <v>1715</v>
      </c>
      <c r="O11509" s="1">
        <v>10</v>
      </c>
      <c r="P11509" s="1" t="s">
        <v>413</v>
      </c>
      <c r="Q11509" s="4" t="s">
        <v>21</v>
      </c>
    </row>
    <row r="11510" spans="1:17" ht="22.5" x14ac:dyDescent="0.25">
      <c r="A11510" s="3">
        <v>14424</v>
      </c>
      <c r="B11510" s="1" t="s">
        <v>44267</v>
      </c>
      <c r="C11510" s="1" t="s">
        <v>15</v>
      </c>
      <c r="D11510" s="1" t="s">
        <v>40</v>
      </c>
      <c r="E11510" s="1">
        <v>74159635</v>
      </c>
      <c r="F11510" s="1" t="s">
        <v>44268</v>
      </c>
      <c r="G11510" s="1">
        <v>16667906</v>
      </c>
      <c r="H11510" s="1" t="s">
        <v>44269</v>
      </c>
      <c r="I11510" s="2">
        <v>45083</v>
      </c>
      <c r="J11510" s="15" t="str">
        <f>MID(Tabla1[[#This Row],[HORA]],1,5)</f>
        <v>20:51</v>
      </c>
      <c r="K11510" s="16">
        <f>IF(Tabla1[[#This Row],[FECHA]]=I11511,IF(J11511-J11510&gt;0,(J11511-J11510)*1440,0),0)</f>
        <v>0</v>
      </c>
      <c r="L11510" s="14">
        <f>2+L11251-Datos!$C$8</f>
        <v>3.7300000000000004</v>
      </c>
      <c r="M11510" s="13" t="s">
        <v>56310</v>
      </c>
      <c r="N11510" s="1" t="s">
        <v>44270</v>
      </c>
      <c r="O11510" s="1">
        <v>15</v>
      </c>
      <c r="P11510" s="1" t="s">
        <v>413</v>
      </c>
      <c r="Q11510" s="4" t="s">
        <v>21</v>
      </c>
    </row>
    <row r="11511" spans="1:17" ht="22.5" x14ac:dyDescent="0.25">
      <c r="A11511" s="3">
        <v>17532</v>
      </c>
      <c r="B11511" s="1" t="s">
        <v>52719</v>
      </c>
      <c r="C11511" s="1" t="s">
        <v>15</v>
      </c>
      <c r="D11511" s="1" t="s">
        <v>23</v>
      </c>
      <c r="E11511" s="1">
        <v>10443261431</v>
      </c>
      <c r="F11511" s="1" t="s">
        <v>52720</v>
      </c>
      <c r="G11511" s="1">
        <v>46186903</v>
      </c>
      <c r="H11511" s="1" t="s">
        <v>52721</v>
      </c>
      <c r="I11511" s="2">
        <v>45083</v>
      </c>
      <c r="J11511" s="15" t="str">
        <f>MID(Tabla1[[#This Row],[HORA]],1,5)</f>
        <v>20:51</v>
      </c>
      <c r="K11511" s="16">
        <f>IF(Tabla1[[#This Row],[FECHA]]=I11512,IF(J11512-J11511&gt;0,(J11512-J11511)*1440,0),0)</f>
        <v>6.9999999999998153</v>
      </c>
      <c r="L11511" s="14">
        <f>2+L11252-Datos!$C$8</f>
        <v>5.0199999999999996</v>
      </c>
      <c r="M11511" s="13" t="s">
        <v>56310</v>
      </c>
      <c r="N11511" s="1" t="s">
        <v>52722</v>
      </c>
      <c r="O11511" s="1">
        <v>20</v>
      </c>
      <c r="P11511" s="1" t="s">
        <v>45</v>
      </c>
      <c r="Q11511" s="4" t="s">
        <v>21</v>
      </c>
    </row>
    <row r="11512" spans="1:17" ht="22.5" x14ac:dyDescent="0.25">
      <c r="A11512" s="3">
        <v>16278</v>
      </c>
      <c r="B11512" s="1" t="s">
        <v>49441</v>
      </c>
      <c r="C11512" s="1" t="s">
        <v>15</v>
      </c>
      <c r="D11512" s="1" t="s">
        <v>40</v>
      </c>
      <c r="E11512" s="1">
        <v>10444048021</v>
      </c>
      <c r="F11512" s="1" t="s">
        <v>48122</v>
      </c>
      <c r="G11512" s="1">
        <v>70544958</v>
      </c>
      <c r="H11512" s="1" t="s">
        <v>5756</v>
      </c>
      <c r="I11512" s="2">
        <v>45083</v>
      </c>
      <c r="J11512" s="15" t="str">
        <f>MID(Tabla1[[#This Row],[HORA]],1,5)</f>
        <v>20:58</v>
      </c>
      <c r="K11512" s="16">
        <f>IF(Tabla1[[#This Row],[FECHA]]=I11513,IF(J11513-J11512&gt;0,(J11513-J11512)*1440,0),0)</f>
        <v>5.0000000000001421</v>
      </c>
      <c r="L11512" s="14">
        <f>2+L11253-Datos!$C$8</f>
        <v>4.03</v>
      </c>
      <c r="M11512" s="13" t="s">
        <v>56317</v>
      </c>
      <c r="N11512" s="1" t="s">
        <v>49442</v>
      </c>
      <c r="O11512" s="1">
        <v>50</v>
      </c>
      <c r="P11512" s="1" t="s">
        <v>818</v>
      </c>
      <c r="Q11512" s="4" t="s">
        <v>21</v>
      </c>
    </row>
    <row r="11513" spans="1:17" ht="22.5" x14ac:dyDescent="0.25">
      <c r="A11513" s="3">
        <v>3348</v>
      </c>
      <c r="B11513" s="1" t="s">
        <v>10442</v>
      </c>
      <c r="C11513" s="1" t="s">
        <v>15</v>
      </c>
      <c r="D11513" s="1" t="s">
        <v>23</v>
      </c>
      <c r="E11513" s="1">
        <v>47453546</v>
      </c>
      <c r="F11513" s="1" t="s">
        <v>4460</v>
      </c>
      <c r="G11513" s="1">
        <v>73895506</v>
      </c>
      <c r="H11513" s="1" t="s">
        <v>10443</v>
      </c>
      <c r="I11513" s="2">
        <v>45083</v>
      </c>
      <c r="J11513" s="15" t="str">
        <f>MID(Tabla1[[#This Row],[HORA]],1,5)</f>
        <v>21:03</v>
      </c>
      <c r="K11513" s="16">
        <f>IF(Tabla1[[#This Row],[FECHA]]=I11514,IF(J11514-J11513&gt;0,(J11514-J11513)*1440,0),0)</f>
        <v>0</v>
      </c>
      <c r="L11513" s="14">
        <f>2+L11254-Datos!$C$8</f>
        <v>7.04</v>
      </c>
      <c r="M11513" s="13" t="s">
        <v>56322</v>
      </c>
      <c r="N11513" s="1" t="s">
        <v>10444</v>
      </c>
      <c r="O11513" s="1">
        <v>15</v>
      </c>
      <c r="P11513" s="1" t="s">
        <v>818</v>
      </c>
      <c r="Q11513" s="4" t="s">
        <v>21</v>
      </c>
    </row>
    <row r="11514" spans="1:17" ht="22.5" x14ac:dyDescent="0.25">
      <c r="A11514" s="3">
        <v>15600</v>
      </c>
      <c r="B11514" s="1" t="s">
        <v>47467</v>
      </c>
      <c r="C11514" s="1" t="s">
        <v>15</v>
      </c>
      <c r="D11514" s="1" t="s">
        <v>40</v>
      </c>
      <c r="E11514" s="1">
        <v>27836443</v>
      </c>
      <c r="F11514" s="1" t="s">
        <v>47468</v>
      </c>
      <c r="G11514" s="1">
        <v>27836443</v>
      </c>
      <c r="H11514" s="1" t="s">
        <v>47468</v>
      </c>
      <c r="I11514" s="2">
        <v>45084</v>
      </c>
      <c r="J11514" s="15" t="str">
        <f>MID(Tabla1[[#This Row],[HORA]],1,5)</f>
        <v>06:02</v>
      </c>
      <c r="K11514" s="16">
        <f>IF(Tabla1[[#This Row],[FECHA]]=I11515,IF(J11515-J11514&gt;0,(J11515-J11514)*1440,0),0)</f>
        <v>0.99999999999999645</v>
      </c>
      <c r="L11514" s="14">
        <f>2+L11255-Datos!$C$8</f>
        <v>9.1000000000000014</v>
      </c>
      <c r="M11514" s="13" t="s">
        <v>9722</v>
      </c>
      <c r="N11514" s="1" t="s">
        <v>2178</v>
      </c>
      <c r="O11514" s="1">
        <v>10</v>
      </c>
      <c r="P11514" s="1" t="s">
        <v>1511</v>
      </c>
      <c r="Q11514" s="4" t="s">
        <v>21</v>
      </c>
    </row>
    <row r="11515" spans="1:17" ht="22.5" x14ac:dyDescent="0.25">
      <c r="A11515" s="3">
        <v>15601</v>
      </c>
      <c r="B11515" s="1" t="s">
        <v>47469</v>
      </c>
      <c r="C11515" s="1" t="s">
        <v>15</v>
      </c>
      <c r="D11515" s="1" t="s">
        <v>40</v>
      </c>
      <c r="E11515" s="1">
        <v>3126228</v>
      </c>
      <c r="F11515" s="1" t="s">
        <v>47470</v>
      </c>
      <c r="G11515" s="1">
        <v>3126228</v>
      </c>
      <c r="H11515" s="1" t="s">
        <v>47470</v>
      </c>
      <c r="I11515" s="2">
        <v>45084</v>
      </c>
      <c r="J11515" s="15" t="str">
        <f>MID(Tabla1[[#This Row],[HORA]],1,5)</f>
        <v>06:03</v>
      </c>
      <c r="K11515" s="16">
        <f>IF(Tabla1[[#This Row],[FECHA]]=I11516,IF(J11516-J11515&gt;0,(J11516-J11515)*1440,0),0)</f>
        <v>24.999999999999993</v>
      </c>
      <c r="L11515" s="14">
        <f>2+L11256-Datos!$C$8</f>
        <v>4.9700000000000006</v>
      </c>
      <c r="M11515" s="13" t="s">
        <v>15798</v>
      </c>
      <c r="N11515" s="1" t="s">
        <v>2178</v>
      </c>
      <c r="O11515" s="1">
        <v>3</v>
      </c>
      <c r="P11515" s="1" t="s">
        <v>1511</v>
      </c>
      <c r="Q11515" s="4" t="s">
        <v>21</v>
      </c>
    </row>
    <row r="11516" spans="1:17" ht="22.5" x14ac:dyDescent="0.25">
      <c r="A11516" s="3">
        <v>9476</v>
      </c>
      <c r="B11516" s="1" t="s">
        <v>29600</v>
      </c>
      <c r="C11516" s="1" t="s">
        <v>15</v>
      </c>
      <c r="D11516" s="1" t="s">
        <v>40</v>
      </c>
      <c r="E11516" s="1">
        <v>80553331</v>
      </c>
      <c r="F11516" s="1" t="s">
        <v>29601</v>
      </c>
      <c r="G11516" s="1">
        <v>80553331</v>
      </c>
      <c r="H11516" s="1" t="s">
        <v>29601</v>
      </c>
      <c r="I11516" s="2">
        <v>45084</v>
      </c>
      <c r="J11516" s="15" t="str">
        <f>MID(Tabla1[[#This Row],[HORA]],1,5)</f>
        <v>06:28</v>
      </c>
      <c r="K11516" s="16">
        <f>IF(Tabla1[[#This Row],[FECHA]]=I11517,IF(J11517-J11516&gt;0,(J11517-J11516)*1440,0),0)</f>
        <v>2.9999999999999893</v>
      </c>
      <c r="L11516" s="14">
        <f>2+L11257-Datos!$C$8</f>
        <v>4.78</v>
      </c>
      <c r="M11516" s="13" t="s">
        <v>5068</v>
      </c>
      <c r="N11516" s="1" t="s">
        <v>18200</v>
      </c>
      <c r="O11516" s="1">
        <v>10</v>
      </c>
      <c r="P11516" s="1" t="s">
        <v>170</v>
      </c>
      <c r="Q11516" s="4" t="s">
        <v>21</v>
      </c>
    </row>
    <row r="11517" spans="1:17" ht="22.5" x14ac:dyDescent="0.25">
      <c r="A11517" s="3">
        <v>9477</v>
      </c>
      <c r="B11517" s="1" t="s">
        <v>29602</v>
      </c>
      <c r="C11517" s="1" t="s">
        <v>15</v>
      </c>
      <c r="D11517" s="1" t="s">
        <v>33</v>
      </c>
      <c r="E11517" s="1">
        <v>3689220</v>
      </c>
      <c r="F11517" s="1" t="s">
        <v>3099</v>
      </c>
      <c r="G11517" s="1">
        <v>75760290</v>
      </c>
      <c r="H11517" s="1" t="s">
        <v>29603</v>
      </c>
      <c r="I11517" s="2">
        <v>45084</v>
      </c>
      <c r="J11517" s="15" t="str">
        <f>MID(Tabla1[[#This Row],[HORA]],1,5)</f>
        <v>06:31</v>
      </c>
      <c r="K11517" s="16">
        <f>IF(Tabla1[[#This Row],[FECHA]]=I11518,IF(J11518-J11517&gt;0,(J11518-J11517)*1440,0),0)</f>
        <v>18.000000000000014</v>
      </c>
      <c r="L11517" s="14">
        <f>2+L11258-Datos!$C$8</f>
        <v>6.87</v>
      </c>
      <c r="M11517" s="13" t="s">
        <v>1399</v>
      </c>
      <c r="N11517" s="1" t="s">
        <v>29604</v>
      </c>
      <c r="O11517" s="1">
        <v>30</v>
      </c>
      <c r="P11517" s="1" t="s">
        <v>170</v>
      </c>
      <c r="Q11517" s="4" t="s">
        <v>21</v>
      </c>
    </row>
    <row r="11518" spans="1:17" ht="22.5" x14ac:dyDescent="0.25">
      <c r="A11518" s="3">
        <v>3349</v>
      </c>
      <c r="B11518" s="1" t="s">
        <v>10445</v>
      </c>
      <c r="C11518" s="1" t="s">
        <v>15</v>
      </c>
      <c r="D11518" s="1" t="s">
        <v>40</v>
      </c>
      <c r="E11518" s="1">
        <v>41272610</v>
      </c>
      <c r="F11518" s="1" t="s">
        <v>10446</v>
      </c>
      <c r="G11518" s="1">
        <v>44567548</v>
      </c>
      <c r="H11518" s="1" t="s">
        <v>10447</v>
      </c>
      <c r="I11518" s="2">
        <v>45084</v>
      </c>
      <c r="J11518" s="15" t="str">
        <f>MID(Tabla1[[#This Row],[HORA]],1,5)</f>
        <v>06:49</v>
      </c>
      <c r="K11518" s="16">
        <f>IF(Tabla1[[#This Row],[FECHA]]=I11519,IF(J11519-J11518&gt;0,(J11519-J11518)*1440,0),0)</f>
        <v>0</v>
      </c>
      <c r="L11518" s="14">
        <f>2+L11259-Datos!$C$8</f>
        <v>4.21</v>
      </c>
      <c r="M11518" s="13" t="s">
        <v>3115</v>
      </c>
      <c r="N11518" s="1" t="s">
        <v>10448</v>
      </c>
      <c r="O11518" s="1">
        <v>20</v>
      </c>
      <c r="P11518" s="1" t="s">
        <v>27</v>
      </c>
      <c r="Q11518" s="4" t="s">
        <v>21</v>
      </c>
    </row>
    <row r="11519" spans="1:17" ht="22.5" x14ac:dyDescent="0.25">
      <c r="A11519" s="3">
        <v>9478</v>
      </c>
      <c r="B11519" s="1" t="s">
        <v>29605</v>
      </c>
      <c r="C11519" s="1" t="s">
        <v>15</v>
      </c>
      <c r="D11519" s="1" t="s">
        <v>33</v>
      </c>
      <c r="E11519" s="1">
        <v>41993690</v>
      </c>
      <c r="F11519" s="1" t="s">
        <v>11969</v>
      </c>
      <c r="G11519" s="1">
        <v>2240778</v>
      </c>
      <c r="H11519" s="1" t="s">
        <v>29606</v>
      </c>
      <c r="I11519" s="2">
        <v>45084</v>
      </c>
      <c r="J11519" s="15" t="str">
        <f>MID(Tabla1[[#This Row],[HORA]],1,5)</f>
        <v>06:49</v>
      </c>
      <c r="K11519" s="16">
        <f>IF(Tabla1[[#This Row],[FECHA]]=I11520,IF(J11520-J11519&gt;0,(J11520-J11519)*1440,0),0)</f>
        <v>6.0000000000000586</v>
      </c>
      <c r="L11519" s="14">
        <f>2+L11260-Datos!$C$8</f>
        <v>5.94</v>
      </c>
      <c r="M11519" s="13" t="s">
        <v>3115</v>
      </c>
      <c r="N11519" s="1" t="s">
        <v>18647</v>
      </c>
      <c r="O11519" s="1">
        <v>35</v>
      </c>
      <c r="P11519" s="1" t="s">
        <v>170</v>
      </c>
      <c r="Q11519" s="4" t="s">
        <v>21</v>
      </c>
    </row>
    <row r="11520" spans="1:17" ht="22.5" x14ac:dyDescent="0.25">
      <c r="A11520" s="3">
        <v>3350</v>
      </c>
      <c r="B11520" s="1" t="s">
        <v>10449</v>
      </c>
      <c r="C11520" s="1" t="s">
        <v>15</v>
      </c>
      <c r="D11520" s="1" t="s">
        <v>40</v>
      </c>
      <c r="E11520" s="1">
        <v>6637621</v>
      </c>
      <c r="F11520" s="1" t="s">
        <v>10450</v>
      </c>
      <c r="G11520" s="1">
        <v>2240779</v>
      </c>
      <c r="H11520" s="1" t="s">
        <v>10451</v>
      </c>
      <c r="I11520" s="2">
        <v>45084</v>
      </c>
      <c r="J11520" s="15" t="str">
        <f>MID(Tabla1[[#This Row],[HORA]],1,5)</f>
        <v>06:55</v>
      </c>
      <c r="K11520" s="16">
        <f>IF(Tabla1[[#This Row],[FECHA]]=I11521,IF(J11521-J11520&gt;0,(J11521-J11520)*1440,0),0)</f>
        <v>6.9999999999999751</v>
      </c>
      <c r="L11520" s="14">
        <f>2+L11261-Datos!$C$8</f>
        <v>7.8000000000000007</v>
      </c>
      <c r="M11520" s="13" t="s">
        <v>2184</v>
      </c>
      <c r="N11520" s="1" t="s">
        <v>10452</v>
      </c>
      <c r="O11520" s="1">
        <v>15</v>
      </c>
      <c r="P11520" s="1" t="s">
        <v>27</v>
      </c>
      <c r="Q11520" s="4" t="s">
        <v>21</v>
      </c>
    </row>
    <row r="11521" spans="1:17" ht="22.5" x14ac:dyDescent="0.25">
      <c r="A11521" s="3">
        <v>3351</v>
      </c>
      <c r="B11521" s="1" t="s">
        <v>10453</v>
      </c>
      <c r="C11521" s="1" t="s">
        <v>15</v>
      </c>
      <c r="D11521" s="1" t="s">
        <v>77</v>
      </c>
      <c r="E11521" s="1">
        <v>46774749</v>
      </c>
      <c r="F11521" s="1" t="s">
        <v>10454</v>
      </c>
      <c r="G11521" s="1">
        <v>46774749</v>
      </c>
      <c r="H11521" s="1" t="s">
        <v>10454</v>
      </c>
      <c r="I11521" s="2">
        <v>45084</v>
      </c>
      <c r="J11521" s="15" t="str">
        <f>MID(Tabla1[[#This Row],[HORA]],1,5)</f>
        <v>07:02</v>
      </c>
      <c r="K11521" s="16">
        <f>IF(Tabla1[[#This Row],[FECHA]]=I11522,IF(J11522-J11521&gt;0,(J11522-J11521)*1440,0),0)</f>
        <v>5.9999999999999787</v>
      </c>
      <c r="L11521" s="14">
        <f>2+L11262-Datos!$C$8</f>
        <v>5.0999999999999996</v>
      </c>
      <c r="M11521" s="13" t="s">
        <v>598</v>
      </c>
      <c r="N11521" s="1" t="s">
        <v>8389</v>
      </c>
      <c r="O11521" s="1">
        <v>30</v>
      </c>
      <c r="P11521" s="1" t="s">
        <v>27</v>
      </c>
      <c r="Q11521" s="4" t="s">
        <v>21</v>
      </c>
    </row>
    <row r="11522" spans="1:17" ht="22.5" x14ac:dyDescent="0.25">
      <c r="A11522" s="3">
        <v>9479</v>
      </c>
      <c r="B11522" s="1" t="s">
        <v>29607</v>
      </c>
      <c r="C11522" s="1" t="s">
        <v>15</v>
      </c>
      <c r="D11522" s="1" t="s">
        <v>40</v>
      </c>
      <c r="E11522" s="1">
        <v>42872074</v>
      </c>
      <c r="F11522" s="1" t="s">
        <v>29608</v>
      </c>
      <c r="G11522" s="1">
        <v>42872074</v>
      </c>
      <c r="H11522" s="1" t="s">
        <v>29608</v>
      </c>
      <c r="I11522" s="2">
        <v>45084</v>
      </c>
      <c r="J11522" s="15" t="str">
        <f>MID(Tabla1[[#This Row],[HORA]],1,5)</f>
        <v>07:08</v>
      </c>
      <c r="K11522" s="16">
        <f>IF(Tabla1[[#This Row],[FECHA]]=I11523,IF(J11523-J11522&gt;0,(J11523-J11522)*1440,0),0)</f>
        <v>12.999999999999954</v>
      </c>
      <c r="L11522" s="14">
        <f>2+L11263-Datos!$C$8</f>
        <v>5.76</v>
      </c>
      <c r="M11522" s="13" t="s">
        <v>10858</v>
      </c>
      <c r="N11522" s="1" t="s">
        <v>29609</v>
      </c>
      <c r="O11522" s="1">
        <v>30</v>
      </c>
      <c r="P11522" s="1" t="s">
        <v>170</v>
      </c>
      <c r="Q11522" s="4" t="s">
        <v>21</v>
      </c>
    </row>
    <row r="11523" spans="1:17" ht="22.5" x14ac:dyDescent="0.25">
      <c r="A11523" s="3">
        <v>3352</v>
      </c>
      <c r="B11523" s="1" t="s">
        <v>10455</v>
      </c>
      <c r="C11523" s="1" t="s">
        <v>15</v>
      </c>
      <c r="D11523" s="1" t="s">
        <v>40</v>
      </c>
      <c r="E11523" s="1">
        <v>42626428</v>
      </c>
      <c r="F11523" s="1" t="s">
        <v>2777</v>
      </c>
      <c r="G11523" s="1">
        <v>2795332</v>
      </c>
      <c r="H11523" s="1" t="s">
        <v>2778</v>
      </c>
      <c r="I11523" s="2">
        <v>45084</v>
      </c>
      <c r="J11523" s="15" t="str">
        <f>MID(Tabla1[[#This Row],[HORA]],1,5)</f>
        <v>07:21</v>
      </c>
      <c r="K11523" s="16">
        <f>IF(Tabla1[[#This Row],[FECHA]]=I11524,IF(J11524-J11523&gt;0,(J11524-J11523)*1440,0),0)</f>
        <v>4.0000000000000657</v>
      </c>
      <c r="L11523" s="14">
        <f>2+L11264-Datos!$C$8</f>
        <v>5.7</v>
      </c>
      <c r="M11523" s="13" t="s">
        <v>3133</v>
      </c>
      <c r="N11523" s="1" t="s">
        <v>10456</v>
      </c>
      <c r="O11523" s="1">
        <v>50</v>
      </c>
      <c r="P11523" s="1" t="s">
        <v>27</v>
      </c>
      <c r="Q11523" s="4" t="s">
        <v>21</v>
      </c>
    </row>
    <row r="11524" spans="1:17" ht="22.5" x14ac:dyDescent="0.25">
      <c r="A11524" s="3">
        <v>3353</v>
      </c>
      <c r="B11524" s="1" t="s">
        <v>10457</v>
      </c>
      <c r="C11524" s="1" t="s">
        <v>15</v>
      </c>
      <c r="D11524" s="1" t="s">
        <v>40</v>
      </c>
      <c r="E11524" s="1">
        <v>16462440</v>
      </c>
      <c r="F11524" s="1" t="s">
        <v>10458</v>
      </c>
      <c r="G11524" s="1">
        <v>2240785</v>
      </c>
      <c r="H11524" s="1" t="s">
        <v>10459</v>
      </c>
      <c r="I11524" s="2">
        <v>45084</v>
      </c>
      <c r="J11524" s="15" t="str">
        <f>MID(Tabla1[[#This Row],[HORA]],1,5)</f>
        <v>07:25</v>
      </c>
      <c r="K11524" s="16">
        <f>IF(Tabla1[[#This Row],[FECHA]]=I11525,IF(J11525-J11524&gt;0,(J11525-J11524)*1440,0),0)</f>
        <v>5.9999999999999787</v>
      </c>
      <c r="L11524" s="14">
        <f>2+L11265-Datos!$C$8</f>
        <v>3.8000000000000007</v>
      </c>
      <c r="M11524" s="13" t="s">
        <v>3863</v>
      </c>
      <c r="N11524" s="1" t="s">
        <v>10460</v>
      </c>
      <c r="O11524" s="1">
        <v>15</v>
      </c>
      <c r="P11524" s="1" t="s">
        <v>27</v>
      </c>
      <c r="Q11524" s="4" t="s">
        <v>21</v>
      </c>
    </row>
    <row r="11525" spans="1:17" ht="22.5" x14ac:dyDescent="0.25">
      <c r="A11525" s="3">
        <v>3354</v>
      </c>
      <c r="B11525" s="1" t="s">
        <v>10461</v>
      </c>
      <c r="C11525" s="1" t="s">
        <v>15</v>
      </c>
      <c r="D11525" s="1" t="s">
        <v>40</v>
      </c>
      <c r="E11525" s="1">
        <v>16733188</v>
      </c>
      <c r="F11525" s="1" t="s">
        <v>2200</v>
      </c>
      <c r="G11525" s="1">
        <v>2240789</v>
      </c>
      <c r="H11525" s="1" t="s">
        <v>2201</v>
      </c>
      <c r="I11525" s="2">
        <v>45084</v>
      </c>
      <c r="J11525" s="15" t="str">
        <f>MID(Tabla1[[#This Row],[HORA]],1,5)</f>
        <v>07:31</v>
      </c>
      <c r="K11525" s="16">
        <f>IF(Tabla1[[#This Row],[FECHA]]=I11526,IF(J11526-J11525&gt;0,(J11526-J11525)*1440,0),0)</f>
        <v>0.99999999999999645</v>
      </c>
      <c r="L11525" s="14">
        <f>2+L11266-Datos!$C$8</f>
        <v>4.8100000000000005</v>
      </c>
      <c r="M11525" s="13" t="s">
        <v>2448</v>
      </c>
      <c r="N11525" s="1" t="s">
        <v>340</v>
      </c>
      <c r="O11525" s="1">
        <v>30</v>
      </c>
      <c r="P11525" s="1" t="s">
        <v>27</v>
      </c>
      <c r="Q11525" s="4" t="s">
        <v>21</v>
      </c>
    </row>
    <row r="11526" spans="1:17" ht="22.5" x14ac:dyDescent="0.25">
      <c r="A11526" s="3">
        <v>3355</v>
      </c>
      <c r="B11526" s="1" t="s">
        <v>10462</v>
      </c>
      <c r="C11526" s="1" t="s">
        <v>15</v>
      </c>
      <c r="D11526" s="1" t="s">
        <v>40</v>
      </c>
      <c r="E11526" s="1">
        <v>43808459</v>
      </c>
      <c r="F11526" s="1" t="s">
        <v>10463</v>
      </c>
      <c r="G11526" s="1">
        <v>43808459</v>
      </c>
      <c r="H11526" s="1" t="s">
        <v>10463</v>
      </c>
      <c r="I11526" s="2">
        <v>45084</v>
      </c>
      <c r="J11526" s="15" t="str">
        <f>MID(Tabla1[[#This Row],[HORA]],1,5)</f>
        <v>07:32</v>
      </c>
      <c r="K11526" s="16">
        <f>IF(Tabla1[[#This Row],[FECHA]]=I11527,IF(J11527-J11526&gt;0,(J11527-J11526)*1440,0),0)</f>
        <v>2.9999999999999893</v>
      </c>
      <c r="L11526" s="14">
        <f>2+L11267-Datos!$C$8</f>
        <v>6.18</v>
      </c>
      <c r="M11526" s="13" t="s">
        <v>10464</v>
      </c>
      <c r="N11526" s="1" t="s">
        <v>1715</v>
      </c>
      <c r="O11526" s="1">
        <v>5</v>
      </c>
      <c r="P11526" s="1" t="s">
        <v>27</v>
      </c>
      <c r="Q11526" s="4" t="s">
        <v>21</v>
      </c>
    </row>
    <row r="11527" spans="1:17" ht="22.5" x14ac:dyDescent="0.25">
      <c r="A11527" s="3">
        <v>3356</v>
      </c>
      <c r="B11527" s="1" t="s">
        <v>10465</v>
      </c>
      <c r="C11527" s="1" t="s">
        <v>15</v>
      </c>
      <c r="D11527" s="1" t="s">
        <v>23</v>
      </c>
      <c r="E11527" s="1">
        <v>47325989</v>
      </c>
      <c r="F11527" s="1" t="s">
        <v>10466</v>
      </c>
      <c r="G11527" s="1">
        <v>2240790</v>
      </c>
      <c r="H11527" s="1" t="s">
        <v>10467</v>
      </c>
      <c r="I11527" s="2">
        <v>45084</v>
      </c>
      <c r="J11527" s="15" t="str">
        <f>MID(Tabla1[[#This Row],[HORA]],1,5)</f>
        <v>07:35</v>
      </c>
      <c r="K11527" s="16">
        <f>IF(Tabla1[[#This Row],[FECHA]]=I11528,IF(J11528-J11527&gt;0,(J11528-J11527)*1440,0),0)</f>
        <v>0.99999999999999645</v>
      </c>
      <c r="L11527" s="14">
        <f>2+L11268-Datos!$C$8</f>
        <v>5.93</v>
      </c>
      <c r="M11527" s="13" t="s">
        <v>4506</v>
      </c>
      <c r="N11527" s="1" t="s">
        <v>8473</v>
      </c>
      <c r="O11527" s="1">
        <v>10</v>
      </c>
      <c r="P11527" s="1" t="s">
        <v>27</v>
      </c>
      <c r="Q11527" s="4" t="s">
        <v>21</v>
      </c>
    </row>
    <row r="11528" spans="1:17" ht="22.5" x14ac:dyDescent="0.25">
      <c r="A11528" s="3">
        <v>3357</v>
      </c>
      <c r="B11528" s="1" t="s">
        <v>10468</v>
      </c>
      <c r="C11528" s="1" t="s">
        <v>15</v>
      </c>
      <c r="D11528" s="1" t="s">
        <v>40</v>
      </c>
      <c r="E11528" s="1">
        <v>77338906</v>
      </c>
      <c r="F11528" s="1" t="s">
        <v>10469</v>
      </c>
      <c r="G11528" s="1">
        <v>76798206</v>
      </c>
      <c r="H11528" s="1" t="s">
        <v>10470</v>
      </c>
      <c r="I11528" s="2">
        <v>45084</v>
      </c>
      <c r="J11528" s="15" t="str">
        <f>MID(Tabla1[[#This Row],[HORA]],1,5)</f>
        <v>07:36</v>
      </c>
      <c r="K11528" s="16">
        <f>IF(Tabla1[[#This Row],[FECHA]]=I11529,IF(J11529-J11528&gt;0,(J11529-J11528)*1440,0),0)</f>
        <v>11.000000000000041</v>
      </c>
      <c r="L11528" s="14">
        <f>2+L11269-Datos!$C$8</f>
        <v>8.870000000000001</v>
      </c>
      <c r="M11528" s="13" t="s">
        <v>216</v>
      </c>
      <c r="N11528" s="1" t="s">
        <v>9198</v>
      </c>
      <c r="O11528" s="1">
        <v>20</v>
      </c>
      <c r="P11528" s="1" t="s">
        <v>27</v>
      </c>
      <c r="Q11528" s="4" t="s">
        <v>21</v>
      </c>
    </row>
    <row r="11529" spans="1:17" ht="22.5" x14ac:dyDescent="0.25">
      <c r="A11529" s="3">
        <v>3358</v>
      </c>
      <c r="B11529" s="1" t="s">
        <v>10471</v>
      </c>
      <c r="C11529" s="1" t="s">
        <v>15</v>
      </c>
      <c r="D11529" s="1" t="s">
        <v>40</v>
      </c>
      <c r="E11529" s="1">
        <v>16774328</v>
      </c>
      <c r="F11529" s="1" t="s">
        <v>10472</v>
      </c>
      <c r="G11529" s="1">
        <v>2240793</v>
      </c>
      <c r="H11529" s="1" t="s">
        <v>10473</v>
      </c>
      <c r="I11529" s="2">
        <v>45084</v>
      </c>
      <c r="J11529" s="15" t="str">
        <f>MID(Tabla1[[#This Row],[HORA]],1,5)</f>
        <v>07:47</v>
      </c>
      <c r="K11529" s="16">
        <f>IF(Tabla1[[#This Row],[FECHA]]=I11530,IF(J11530-J11529&gt;0,(J11530-J11529)*1440,0),0)</f>
        <v>11.999999999999957</v>
      </c>
      <c r="L11529" s="14">
        <f>2+L11270-Datos!$C$8</f>
        <v>6.0200000000000005</v>
      </c>
      <c r="M11529" s="13" t="s">
        <v>3581</v>
      </c>
      <c r="N11529" s="1" t="s">
        <v>10474</v>
      </c>
      <c r="O11529" s="1">
        <v>20</v>
      </c>
      <c r="P11529" s="1" t="s">
        <v>27</v>
      </c>
      <c r="Q11529" s="4" t="s">
        <v>21</v>
      </c>
    </row>
    <row r="11530" spans="1:17" ht="22.5" x14ac:dyDescent="0.25">
      <c r="A11530" s="3">
        <v>9480</v>
      </c>
      <c r="B11530" s="1" t="s">
        <v>29610</v>
      </c>
      <c r="C11530" s="1" t="s">
        <v>15</v>
      </c>
      <c r="D11530" s="1" t="s">
        <v>33</v>
      </c>
      <c r="E11530" s="1">
        <v>16689861</v>
      </c>
      <c r="F11530" s="1" t="s">
        <v>23071</v>
      </c>
      <c r="G11530" s="1">
        <v>2240796</v>
      </c>
      <c r="H11530" s="1" t="s">
        <v>29611</v>
      </c>
      <c r="I11530" s="2">
        <v>45084</v>
      </c>
      <c r="J11530" s="15" t="str">
        <f>MID(Tabla1[[#This Row],[HORA]],1,5)</f>
        <v>07:59</v>
      </c>
      <c r="K11530" s="16">
        <f>IF(Tabla1[[#This Row],[FECHA]]=I11531,IF(J11531-J11530&gt;0,(J11531-J11530)*1440,0),0)</f>
        <v>8.0000000000000515</v>
      </c>
      <c r="L11530" s="14">
        <f>2+L11271-Datos!$C$8</f>
        <v>4.2300000000000004</v>
      </c>
      <c r="M11530" s="13" t="s">
        <v>29612</v>
      </c>
      <c r="N11530" s="1" t="s">
        <v>29613</v>
      </c>
      <c r="O11530" s="1">
        <v>10</v>
      </c>
      <c r="P11530" s="1" t="s">
        <v>170</v>
      </c>
      <c r="Q11530" s="4" t="s">
        <v>21</v>
      </c>
    </row>
    <row r="11531" spans="1:17" ht="22.5" x14ac:dyDescent="0.25">
      <c r="A11531" s="3">
        <v>9481</v>
      </c>
      <c r="B11531" s="1" t="s">
        <v>29614</v>
      </c>
      <c r="C11531" s="1" t="s">
        <v>15</v>
      </c>
      <c r="D11531" s="1" t="s">
        <v>82</v>
      </c>
      <c r="E11531" s="1">
        <v>75982219</v>
      </c>
      <c r="F11531" s="1" t="s">
        <v>29615</v>
      </c>
      <c r="G11531" s="1">
        <v>19336320</v>
      </c>
      <c r="H11531" s="1" t="s">
        <v>29616</v>
      </c>
      <c r="I11531" s="2">
        <v>45084</v>
      </c>
      <c r="J11531" s="15" t="str">
        <f>MID(Tabla1[[#This Row],[HORA]],1,5)</f>
        <v>08:07</v>
      </c>
      <c r="K11531" s="16">
        <f>IF(Tabla1[[#This Row],[FECHA]]=I11532,IF(J11532-J11531&gt;0,(J11532-J11531)*1440,0),0)</f>
        <v>0.99999999999991651</v>
      </c>
      <c r="L11531" s="14">
        <f>2+L11272-Datos!$C$8</f>
        <v>5.0199999999999996</v>
      </c>
      <c r="M11531" s="13" t="s">
        <v>7414</v>
      </c>
      <c r="N11531" s="1" t="s">
        <v>29617</v>
      </c>
      <c r="O11531" s="1">
        <v>20</v>
      </c>
      <c r="P11531" s="1" t="s">
        <v>170</v>
      </c>
      <c r="Q11531" s="4" t="s">
        <v>21</v>
      </c>
    </row>
    <row r="11532" spans="1:17" ht="22.5" x14ac:dyDescent="0.25">
      <c r="A11532" s="3">
        <v>17533</v>
      </c>
      <c r="B11532" s="1" t="s">
        <v>52723</v>
      </c>
      <c r="C11532" s="1" t="s">
        <v>15</v>
      </c>
      <c r="D11532" s="1" t="s">
        <v>40</v>
      </c>
      <c r="E11532" s="1">
        <v>20606123281</v>
      </c>
      <c r="F11532" s="1" t="s">
        <v>52724</v>
      </c>
      <c r="G11532" s="1">
        <v>16421964</v>
      </c>
      <c r="H11532" s="1" t="s">
        <v>52725</v>
      </c>
      <c r="I11532" s="2">
        <v>45084</v>
      </c>
      <c r="J11532" s="15" t="str">
        <f>MID(Tabla1[[#This Row],[HORA]],1,5)</f>
        <v>08:08</v>
      </c>
      <c r="K11532" s="16">
        <f>IF(Tabla1[[#This Row],[FECHA]]=I11533,IF(J11533-J11532&gt;0,(J11533-J11532)*1440,0),0)</f>
        <v>3.9999999999999858</v>
      </c>
      <c r="L11532" s="14">
        <f>2+L11273-Datos!$C$8</f>
        <v>3.76</v>
      </c>
      <c r="M11532" s="13" t="s">
        <v>2198</v>
      </c>
      <c r="N11532" s="1" t="s">
        <v>52726</v>
      </c>
      <c r="O11532" s="1">
        <v>15</v>
      </c>
      <c r="P11532" s="1" t="s">
        <v>170</v>
      </c>
      <c r="Q11532" s="4" t="s">
        <v>21</v>
      </c>
    </row>
    <row r="11533" spans="1:17" ht="22.5" x14ac:dyDescent="0.25">
      <c r="A11533" s="3">
        <v>9482</v>
      </c>
      <c r="B11533" s="1" t="s">
        <v>29618</v>
      </c>
      <c r="C11533" s="1" t="s">
        <v>15</v>
      </c>
      <c r="D11533" s="1" t="s">
        <v>40</v>
      </c>
      <c r="E11533" s="1">
        <v>41984083</v>
      </c>
      <c r="F11533" s="1" t="s">
        <v>29619</v>
      </c>
      <c r="G11533" s="1">
        <v>2240799</v>
      </c>
      <c r="H11533" s="1" t="s">
        <v>29620</v>
      </c>
      <c r="I11533" s="2">
        <v>45084</v>
      </c>
      <c r="J11533" s="15" t="str">
        <f>MID(Tabla1[[#This Row],[HORA]],1,5)</f>
        <v>08:12</v>
      </c>
      <c r="K11533" s="16">
        <f>IF(Tabla1[[#This Row],[FECHA]]=I11534,IF(J11534-J11533&gt;0,(J11534-J11533)*1440,0),0)</f>
        <v>8.0000000000001315</v>
      </c>
      <c r="L11533" s="14">
        <f>2+L11274-Datos!$C$8</f>
        <v>6.68</v>
      </c>
      <c r="M11533" s="13" t="s">
        <v>5599</v>
      </c>
      <c r="N11533" s="1" t="s">
        <v>29621</v>
      </c>
      <c r="O11533" s="1">
        <v>15</v>
      </c>
      <c r="P11533" s="1" t="s">
        <v>170</v>
      </c>
      <c r="Q11533" s="4" t="s">
        <v>21</v>
      </c>
    </row>
    <row r="11534" spans="1:17" ht="22.5" x14ac:dyDescent="0.25">
      <c r="A11534" s="3">
        <v>17534</v>
      </c>
      <c r="B11534" s="1" t="s">
        <v>52727</v>
      </c>
      <c r="C11534" s="1" t="s">
        <v>15</v>
      </c>
      <c r="D11534" s="1" t="s">
        <v>40</v>
      </c>
      <c r="E11534" s="1">
        <v>10167270625</v>
      </c>
      <c r="F11534" s="1" t="s">
        <v>50529</v>
      </c>
      <c r="G11534" s="1">
        <v>2240801</v>
      </c>
      <c r="H11534" s="1" t="s">
        <v>50530</v>
      </c>
      <c r="I11534" s="2">
        <v>45084</v>
      </c>
      <c r="J11534" s="15" t="str">
        <f>MID(Tabla1[[#This Row],[HORA]],1,5)</f>
        <v>08:20</v>
      </c>
      <c r="K11534" s="16">
        <f>IF(Tabla1[[#This Row],[FECHA]]=I11535,IF(J11535-J11534&gt;0,(J11535-J11534)*1440,0),0)</f>
        <v>3.9999999999999858</v>
      </c>
      <c r="L11534" s="14">
        <f>2+L11275-Datos!$C$8</f>
        <v>9.16</v>
      </c>
      <c r="M11534" s="13" t="s">
        <v>12556</v>
      </c>
      <c r="N11534" s="1" t="s">
        <v>52728</v>
      </c>
      <c r="O11534" s="1">
        <v>20</v>
      </c>
      <c r="P11534" s="1" t="s">
        <v>170</v>
      </c>
      <c r="Q11534" s="4" t="s">
        <v>21</v>
      </c>
    </row>
    <row r="11535" spans="1:17" ht="22.5" x14ac:dyDescent="0.25">
      <c r="A11535" s="3">
        <v>3359</v>
      </c>
      <c r="B11535" s="1" t="s">
        <v>10475</v>
      </c>
      <c r="C11535" s="1" t="s">
        <v>15</v>
      </c>
      <c r="D11535" s="1" t="s">
        <v>40</v>
      </c>
      <c r="E11535" s="1">
        <v>76696743</v>
      </c>
      <c r="F11535" s="1" t="s">
        <v>10476</v>
      </c>
      <c r="G11535" s="1">
        <v>46739231</v>
      </c>
      <c r="H11535" s="1" t="s">
        <v>10477</v>
      </c>
      <c r="I11535" s="2">
        <v>45084</v>
      </c>
      <c r="J11535" s="15" t="str">
        <f>MID(Tabla1[[#This Row],[HORA]],1,5)</f>
        <v>08:24</v>
      </c>
      <c r="K11535" s="16">
        <f>IF(Tabla1[[#This Row],[FECHA]]=I11536,IF(J11536-J11535&gt;0,(J11536-J11535)*1440,0),0)</f>
        <v>6.9999999999999751</v>
      </c>
      <c r="L11535" s="14">
        <f>2+L11276-Datos!$C$8</f>
        <v>4.8600000000000003</v>
      </c>
      <c r="M11535" s="13" t="s">
        <v>4808</v>
      </c>
      <c r="N11535" s="1" t="s">
        <v>10478</v>
      </c>
      <c r="O11535" s="1">
        <v>13</v>
      </c>
      <c r="P11535" s="1" t="s">
        <v>27</v>
      </c>
      <c r="Q11535" s="4" t="s">
        <v>21</v>
      </c>
    </row>
    <row r="11536" spans="1:17" ht="22.5" x14ac:dyDescent="0.25">
      <c r="A11536" s="3">
        <v>3360</v>
      </c>
      <c r="B11536" s="1" t="s">
        <v>10479</v>
      </c>
      <c r="C11536" s="1" t="s">
        <v>15</v>
      </c>
      <c r="D11536" s="1" t="s">
        <v>33</v>
      </c>
      <c r="E11536" s="1">
        <v>16674777</v>
      </c>
      <c r="F11536" s="1" t="s">
        <v>10480</v>
      </c>
      <c r="G11536" s="1">
        <v>43983289</v>
      </c>
      <c r="H11536" s="1" t="s">
        <v>10481</v>
      </c>
      <c r="I11536" s="2">
        <v>45084</v>
      </c>
      <c r="J11536" s="15" t="str">
        <f>MID(Tabla1[[#This Row],[HORA]],1,5)</f>
        <v>08:31</v>
      </c>
      <c r="K11536" s="16">
        <f>IF(Tabla1[[#This Row],[FECHA]]=I11537,IF(J11537-J11536&gt;0,(J11537-J11536)*1440,0),0)</f>
        <v>1.9999999999999929</v>
      </c>
      <c r="L11536" s="14">
        <f>2+L11277-Datos!$C$8</f>
        <v>3.96</v>
      </c>
      <c r="M11536" s="13" t="s">
        <v>1855</v>
      </c>
      <c r="N11536" s="1" t="s">
        <v>10482</v>
      </c>
      <c r="O11536" s="1">
        <v>10</v>
      </c>
      <c r="P11536" s="1" t="s">
        <v>27</v>
      </c>
      <c r="Q11536" s="4" t="s">
        <v>21</v>
      </c>
    </row>
    <row r="11537" spans="1:17" ht="22.5" x14ac:dyDescent="0.25">
      <c r="A11537" s="3">
        <v>3361</v>
      </c>
      <c r="B11537" s="1" t="s">
        <v>10483</v>
      </c>
      <c r="C11537" s="1" t="s">
        <v>15</v>
      </c>
      <c r="D11537" s="1" t="s">
        <v>77</v>
      </c>
      <c r="E11537" s="1">
        <v>70004513</v>
      </c>
      <c r="F11537" s="1" t="s">
        <v>10484</v>
      </c>
      <c r="G11537" s="1">
        <v>46780346</v>
      </c>
      <c r="H11537" s="1" t="s">
        <v>10485</v>
      </c>
      <c r="I11537" s="2">
        <v>45084</v>
      </c>
      <c r="J11537" s="15" t="str">
        <f>MID(Tabla1[[#This Row],[HORA]],1,5)</f>
        <v>08:33</v>
      </c>
      <c r="K11537" s="16">
        <f>IF(Tabla1[[#This Row],[FECHA]]=I11538,IF(J11538-J11537&gt;0,(J11538-J11537)*1440,0),0)</f>
        <v>8.999999999999968</v>
      </c>
      <c r="L11537" s="14">
        <f>2+L11278-Datos!$C$8</f>
        <v>5.16</v>
      </c>
      <c r="M11537" s="13" t="s">
        <v>2202</v>
      </c>
      <c r="N11537" s="1" t="s">
        <v>10486</v>
      </c>
      <c r="O11537" s="1">
        <v>15</v>
      </c>
      <c r="P11537" s="1" t="s">
        <v>27</v>
      </c>
      <c r="Q11537" s="4" t="s">
        <v>21</v>
      </c>
    </row>
    <row r="11538" spans="1:17" ht="22.5" x14ac:dyDescent="0.25">
      <c r="A11538" s="3">
        <v>3362</v>
      </c>
      <c r="B11538" s="1" t="s">
        <v>10487</v>
      </c>
      <c r="C11538" s="1" t="s">
        <v>15</v>
      </c>
      <c r="D11538" s="1" t="s">
        <v>40</v>
      </c>
      <c r="E11538" s="1">
        <v>76781009</v>
      </c>
      <c r="F11538" s="1" t="s">
        <v>10488</v>
      </c>
      <c r="G11538" s="1">
        <v>76781009</v>
      </c>
      <c r="H11538" s="1" t="s">
        <v>10488</v>
      </c>
      <c r="I11538" s="2">
        <v>45084</v>
      </c>
      <c r="J11538" s="15" t="str">
        <f>MID(Tabla1[[#This Row],[HORA]],1,5)</f>
        <v>08:42</v>
      </c>
      <c r="K11538" s="16">
        <f>IF(Tabla1[[#This Row],[FECHA]]=I11539,IF(J11539-J11538&gt;0,(J11539-J11538)*1440,0),0)</f>
        <v>8.0000000000000515</v>
      </c>
      <c r="L11538" s="14">
        <f>2+L11279-Datos!$C$8</f>
        <v>6.66</v>
      </c>
      <c r="M11538" s="13" t="s">
        <v>10489</v>
      </c>
      <c r="N11538" s="1" t="s">
        <v>9219</v>
      </c>
      <c r="O11538" s="1">
        <v>10</v>
      </c>
      <c r="P11538" s="1" t="s">
        <v>27</v>
      </c>
      <c r="Q11538" s="4" t="s">
        <v>21</v>
      </c>
    </row>
    <row r="11539" spans="1:17" ht="22.5" x14ac:dyDescent="0.25">
      <c r="A11539" s="3">
        <v>17535</v>
      </c>
      <c r="B11539" s="1" t="s">
        <v>52729</v>
      </c>
      <c r="C11539" s="1" t="s">
        <v>15</v>
      </c>
      <c r="D11539" s="1" t="s">
        <v>40</v>
      </c>
      <c r="E11539" s="1">
        <v>20607214655</v>
      </c>
      <c r="F11539" s="1" t="s">
        <v>52730</v>
      </c>
      <c r="G11539" s="1">
        <v>21862226</v>
      </c>
      <c r="H11539" s="1" t="s">
        <v>52731</v>
      </c>
      <c r="I11539" s="2">
        <v>45084</v>
      </c>
      <c r="J11539" s="15" t="str">
        <f>MID(Tabla1[[#This Row],[HORA]],1,5)</f>
        <v>08:50</v>
      </c>
      <c r="K11539" s="16">
        <f>IF(Tabla1[[#This Row],[FECHA]]=I11540,IF(J11540-J11539&gt;0,(J11540-J11539)*1440,0),0)</f>
        <v>0.99999999999991651</v>
      </c>
      <c r="L11539" s="14">
        <f>2+L11280-Datos!$C$8</f>
        <v>4.01</v>
      </c>
      <c r="M11539" s="13" t="s">
        <v>6683</v>
      </c>
      <c r="N11539" s="1" t="s">
        <v>174</v>
      </c>
      <c r="O11539" s="1">
        <v>10</v>
      </c>
      <c r="P11539" s="1" t="s">
        <v>170</v>
      </c>
      <c r="Q11539" s="4" t="s">
        <v>21</v>
      </c>
    </row>
    <row r="11540" spans="1:17" ht="22.5" x14ac:dyDescent="0.25">
      <c r="A11540" s="3">
        <v>16279</v>
      </c>
      <c r="B11540" s="1" t="s">
        <v>49443</v>
      </c>
      <c r="C11540" s="1" t="s">
        <v>15</v>
      </c>
      <c r="D11540" s="1" t="s">
        <v>119</v>
      </c>
      <c r="E11540" s="1">
        <v>20530123457</v>
      </c>
      <c r="F11540" s="1" t="s">
        <v>49444</v>
      </c>
      <c r="G11540" s="1">
        <v>41358953</v>
      </c>
      <c r="H11540" s="1" t="s">
        <v>49445</v>
      </c>
      <c r="I11540" s="2">
        <v>45084</v>
      </c>
      <c r="J11540" s="15" t="str">
        <f>MID(Tabla1[[#This Row],[HORA]],1,5)</f>
        <v>08:51</v>
      </c>
      <c r="K11540" s="16">
        <f>IF(Tabla1[[#This Row],[FECHA]]=I11541,IF(J11541-J11540&gt;0,(J11541-J11540)*1440,0),0)</f>
        <v>0</v>
      </c>
      <c r="L11540" s="14">
        <f>2+L11281-Datos!$C$8</f>
        <v>6.16</v>
      </c>
      <c r="M11540" s="13" t="s">
        <v>1351</v>
      </c>
      <c r="N11540" s="1" t="s">
        <v>49446</v>
      </c>
      <c r="O11540" s="1">
        <v>43.33</v>
      </c>
      <c r="P11540" s="1" t="s">
        <v>27</v>
      </c>
      <c r="Q11540" s="4" t="s">
        <v>21</v>
      </c>
    </row>
    <row r="11541" spans="1:17" ht="22.5" x14ac:dyDescent="0.25">
      <c r="A11541" s="3">
        <v>16280</v>
      </c>
      <c r="B11541" s="1" t="s">
        <v>49443</v>
      </c>
      <c r="C11541" s="1" t="s">
        <v>15</v>
      </c>
      <c r="D11541" s="1" t="s">
        <v>119</v>
      </c>
      <c r="E11541" s="1">
        <v>20530123457</v>
      </c>
      <c r="F11541" s="1" t="s">
        <v>49444</v>
      </c>
      <c r="G11541" s="1">
        <v>41358953</v>
      </c>
      <c r="H11541" s="1" t="s">
        <v>49445</v>
      </c>
      <c r="I11541" s="2">
        <v>45084</v>
      </c>
      <c r="J11541" s="15" t="str">
        <f>MID(Tabla1[[#This Row],[HORA]],1,5)</f>
        <v>08:51</v>
      </c>
      <c r="K11541" s="16">
        <f>IF(Tabla1[[#This Row],[FECHA]]=I11542,IF(J11542-J11541&gt;0,(J11542-J11541)*1440,0),0)</f>
        <v>1.9999999999999929</v>
      </c>
      <c r="L11541" s="14">
        <f>2+L11282-Datos!$C$8</f>
        <v>7.8599999999999994</v>
      </c>
      <c r="M11541" s="13" t="s">
        <v>1351</v>
      </c>
      <c r="N11541" s="1" t="s">
        <v>49447</v>
      </c>
      <c r="O11541" s="1">
        <v>86.67</v>
      </c>
      <c r="P11541" s="1" t="s">
        <v>27</v>
      </c>
      <c r="Q11541" s="4" t="s">
        <v>21</v>
      </c>
    </row>
    <row r="11542" spans="1:17" ht="22.5" x14ac:dyDescent="0.25">
      <c r="A11542" s="3">
        <v>9483</v>
      </c>
      <c r="B11542" s="1" t="s">
        <v>29622</v>
      </c>
      <c r="C11542" s="1" t="s">
        <v>15</v>
      </c>
      <c r="D11542" s="1" t="s">
        <v>40</v>
      </c>
      <c r="E11542" s="1">
        <v>46133895</v>
      </c>
      <c r="F11542" s="1" t="s">
        <v>16196</v>
      </c>
      <c r="G11542" s="1">
        <v>76128962</v>
      </c>
      <c r="H11542" s="1" t="s">
        <v>29623</v>
      </c>
      <c r="I11542" s="2">
        <v>45084</v>
      </c>
      <c r="J11542" s="15" t="str">
        <f>MID(Tabla1[[#This Row],[HORA]],1,5)</f>
        <v>08:53</v>
      </c>
      <c r="K11542" s="16">
        <f>IF(Tabla1[[#This Row],[FECHA]]=I11543,IF(J11543-J11542&gt;0,(J11543-J11542)*1440,0),0)</f>
        <v>7.0000000000000551</v>
      </c>
      <c r="L11542" s="14">
        <f>2+L11283-Datos!$C$8</f>
        <v>5.0199999999999996</v>
      </c>
      <c r="M11542" s="13" t="s">
        <v>1669</v>
      </c>
      <c r="N11542" s="1" t="s">
        <v>174</v>
      </c>
      <c r="O11542" s="1">
        <v>10</v>
      </c>
      <c r="P11542" s="1" t="s">
        <v>170</v>
      </c>
      <c r="Q11542" s="4" t="s">
        <v>21</v>
      </c>
    </row>
    <row r="11543" spans="1:17" ht="22.5" x14ac:dyDescent="0.25">
      <c r="A11543" s="3">
        <v>17536</v>
      </c>
      <c r="B11543" s="1" t="s">
        <v>52732</v>
      </c>
      <c r="C11543" s="1" t="s">
        <v>15</v>
      </c>
      <c r="D11543" s="1" t="s">
        <v>40</v>
      </c>
      <c r="E11543" s="1">
        <v>20420109106</v>
      </c>
      <c r="F11543" s="1" t="s">
        <v>52733</v>
      </c>
      <c r="G11543" s="1">
        <v>41096737</v>
      </c>
      <c r="H11543" s="1" t="s">
        <v>52734</v>
      </c>
      <c r="I11543" s="2">
        <v>45084</v>
      </c>
      <c r="J11543" s="15" t="str">
        <f>MID(Tabla1[[#This Row],[HORA]],1,5)</f>
        <v>09:00</v>
      </c>
      <c r="K11543" s="16">
        <f>IF(Tabla1[[#This Row],[FECHA]]=I11544,IF(J11544-J11543&gt;0,(J11544-J11543)*1440,0),0)</f>
        <v>1.9999999999999929</v>
      </c>
      <c r="L11543" s="14">
        <f>2+L11284-Datos!$C$8</f>
        <v>5.96</v>
      </c>
      <c r="M11543" s="13" t="s">
        <v>5959</v>
      </c>
      <c r="N11543" s="1" t="s">
        <v>52735</v>
      </c>
      <c r="O11543" s="1">
        <v>10</v>
      </c>
      <c r="P11543" s="1" t="s">
        <v>170</v>
      </c>
      <c r="Q11543" s="4" t="s">
        <v>21</v>
      </c>
    </row>
    <row r="11544" spans="1:17" ht="22.5" x14ac:dyDescent="0.25">
      <c r="A11544" s="3">
        <v>3363</v>
      </c>
      <c r="B11544" s="1" t="s">
        <v>10490</v>
      </c>
      <c r="C11544" s="1" t="s">
        <v>15</v>
      </c>
      <c r="D11544" s="1" t="s">
        <v>40</v>
      </c>
      <c r="E11544" s="1">
        <v>16558157</v>
      </c>
      <c r="F11544" s="1" t="s">
        <v>10491</v>
      </c>
      <c r="G11544" s="1">
        <v>16558157</v>
      </c>
      <c r="H11544" s="1" t="s">
        <v>10491</v>
      </c>
      <c r="I11544" s="2">
        <v>45084</v>
      </c>
      <c r="J11544" s="15" t="str">
        <f>MID(Tabla1[[#This Row],[HORA]],1,5)</f>
        <v>09:02</v>
      </c>
      <c r="K11544" s="16">
        <f>IF(Tabla1[[#This Row],[FECHA]]=I11545,IF(J11545-J11544&gt;0,(J11545-J11544)*1440,0),0)</f>
        <v>1.0000000000000764</v>
      </c>
      <c r="L11544" s="14">
        <f>2+L11285-Datos!$C$8</f>
        <v>6.2</v>
      </c>
      <c r="M11544" s="13" t="s">
        <v>5332</v>
      </c>
      <c r="N11544" s="1" t="s">
        <v>1715</v>
      </c>
      <c r="O11544" s="1">
        <v>10</v>
      </c>
      <c r="P11544" s="1" t="s">
        <v>27</v>
      </c>
      <c r="Q11544" s="4" t="s">
        <v>21</v>
      </c>
    </row>
    <row r="11545" spans="1:17" ht="22.5" x14ac:dyDescent="0.25">
      <c r="A11545" s="3">
        <v>3364</v>
      </c>
      <c r="B11545" s="1" t="s">
        <v>10492</v>
      </c>
      <c r="C11545" s="1" t="s">
        <v>15</v>
      </c>
      <c r="D11545" s="1" t="s">
        <v>40</v>
      </c>
      <c r="E11545" s="1">
        <v>75697582</v>
      </c>
      <c r="F11545" s="1" t="s">
        <v>10493</v>
      </c>
      <c r="G11545" s="1">
        <v>43777131</v>
      </c>
      <c r="H11545" s="1" t="s">
        <v>10494</v>
      </c>
      <c r="I11545" s="2">
        <v>45084</v>
      </c>
      <c r="J11545" s="15" t="str">
        <f>MID(Tabla1[[#This Row],[HORA]],1,5)</f>
        <v>09:03</v>
      </c>
      <c r="K11545" s="16">
        <f>IF(Tabla1[[#This Row],[FECHA]]=I11546,IF(J11546-J11545&gt;0,(J11546-J11545)*1440,0),0)</f>
        <v>1.9999999999999929</v>
      </c>
      <c r="L11545" s="14">
        <f>2+L11286-Datos!$C$8</f>
        <v>3.87</v>
      </c>
      <c r="M11545" s="13" t="s">
        <v>6691</v>
      </c>
      <c r="N11545" s="1" t="s">
        <v>10495</v>
      </c>
      <c r="O11545" s="1">
        <v>10</v>
      </c>
      <c r="P11545" s="1" t="s">
        <v>27</v>
      </c>
      <c r="Q11545" s="4" t="s">
        <v>21</v>
      </c>
    </row>
    <row r="11546" spans="1:17" ht="22.5" x14ac:dyDescent="0.25">
      <c r="A11546" s="3">
        <v>3365</v>
      </c>
      <c r="B11546" s="1" t="s">
        <v>10496</v>
      </c>
      <c r="C11546" s="1" t="s">
        <v>15</v>
      </c>
      <c r="D11546" s="1" t="s">
        <v>33</v>
      </c>
      <c r="E11546" s="1">
        <v>47357624</v>
      </c>
      <c r="F11546" s="1" t="s">
        <v>10497</v>
      </c>
      <c r="G11546" s="1">
        <v>2240806</v>
      </c>
      <c r="H11546" s="1" t="s">
        <v>10498</v>
      </c>
      <c r="I11546" s="2">
        <v>45084</v>
      </c>
      <c r="J11546" s="15" t="str">
        <f>MID(Tabla1[[#This Row],[HORA]],1,5)</f>
        <v>09:05</v>
      </c>
      <c r="K11546" s="16">
        <f>IF(Tabla1[[#This Row],[FECHA]]=I11547,IF(J11547-J11546&gt;0,(J11547-J11546)*1440,0),0)</f>
        <v>5.9999999999999787</v>
      </c>
      <c r="L11546" s="14">
        <f>2+L11287-Datos!$C$8</f>
        <v>5.1100000000000003</v>
      </c>
      <c r="M11546" s="13" t="s">
        <v>2212</v>
      </c>
      <c r="N11546" s="1" t="s">
        <v>10499</v>
      </c>
      <c r="O11546" s="1">
        <v>10</v>
      </c>
      <c r="P11546" s="1" t="s">
        <v>27</v>
      </c>
      <c r="Q11546" s="4" t="s">
        <v>21</v>
      </c>
    </row>
    <row r="11547" spans="1:17" ht="22.5" x14ac:dyDescent="0.25">
      <c r="A11547" s="3">
        <v>17537</v>
      </c>
      <c r="B11547" s="1" t="s">
        <v>52736</v>
      </c>
      <c r="C11547" s="1" t="s">
        <v>15</v>
      </c>
      <c r="D11547" s="1" t="s">
        <v>40</v>
      </c>
      <c r="E11547" s="1">
        <v>20529651873</v>
      </c>
      <c r="F11547" s="1" t="s">
        <v>52737</v>
      </c>
      <c r="G11547" s="1">
        <v>40569476</v>
      </c>
      <c r="H11547" s="1" t="s">
        <v>52738</v>
      </c>
      <c r="I11547" s="2">
        <v>45084</v>
      </c>
      <c r="J11547" s="15" t="str">
        <f>MID(Tabla1[[#This Row],[HORA]],1,5)</f>
        <v>09:11</v>
      </c>
      <c r="K11547" s="16">
        <f>IF(Tabla1[[#This Row],[FECHA]]=I11548,IF(J11548-J11547&gt;0,(J11548-J11547)*1440,0),0)</f>
        <v>3.9999999999999858</v>
      </c>
      <c r="L11547" s="14">
        <f>2+L11288-Datos!$C$8</f>
        <v>4.8000000000000007</v>
      </c>
      <c r="M11547" s="13" t="s">
        <v>4547</v>
      </c>
      <c r="N11547" s="1" t="s">
        <v>174</v>
      </c>
      <c r="O11547" s="1">
        <v>10</v>
      </c>
      <c r="P11547" s="1" t="s">
        <v>170</v>
      </c>
      <c r="Q11547" s="4" t="s">
        <v>21</v>
      </c>
    </row>
    <row r="11548" spans="1:17" ht="22.5" x14ac:dyDescent="0.25">
      <c r="A11548" s="3">
        <v>3366</v>
      </c>
      <c r="B11548" s="1" t="s">
        <v>10500</v>
      </c>
      <c r="C11548" s="1" t="s">
        <v>15</v>
      </c>
      <c r="D11548" s="1" t="s">
        <v>40</v>
      </c>
      <c r="E11548" s="1">
        <v>16401551</v>
      </c>
      <c r="F11548" s="1" t="s">
        <v>7007</v>
      </c>
      <c r="G11548" s="1">
        <v>2240809</v>
      </c>
      <c r="H11548" s="1" t="s">
        <v>10501</v>
      </c>
      <c r="I11548" s="2">
        <v>45084</v>
      </c>
      <c r="J11548" s="15" t="str">
        <f>MID(Tabla1[[#This Row],[HORA]],1,5)</f>
        <v>09:15</v>
      </c>
      <c r="K11548" s="16">
        <f>IF(Tabla1[[#This Row],[FECHA]]=I11549,IF(J11549-J11548&gt;0,(J11549-J11548)*1440,0),0)</f>
        <v>11.999999999999957</v>
      </c>
      <c r="L11548" s="14">
        <f>2+L11289-Datos!$C$8</f>
        <v>6.18</v>
      </c>
      <c r="M11548" s="13" t="s">
        <v>5340</v>
      </c>
      <c r="N11548" s="1" t="s">
        <v>8473</v>
      </c>
      <c r="O11548" s="1">
        <v>10</v>
      </c>
      <c r="P11548" s="1" t="s">
        <v>27</v>
      </c>
      <c r="Q11548" s="4" t="s">
        <v>21</v>
      </c>
    </row>
    <row r="11549" spans="1:17" ht="22.5" x14ac:dyDescent="0.25">
      <c r="A11549" s="3">
        <v>9484</v>
      </c>
      <c r="B11549" s="1" t="s">
        <v>29624</v>
      </c>
      <c r="C11549" s="1" t="s">
        <v>15</v>
      </c>
      <c r="D11549" s="1" t="s">
        <v>82</v>
      </c>
      <c r="E11549" s="1">
        <v>40496926</v>
      </c>
      <c r="F11549" s="1" t="s">
        <v>29625</v>
      </c>
      <c r="G11549" s="1">
        <v>2240812</v>
      </c>
      <c r="H11549" s="1" t="s">
        <v>29626</v>
      </c>
      <c r="I11549" s="2">
        <v>45084</v>
      </c>
      <c r="J11549" s="15" t="str">
        <f>MID(Tabla1[[#This Row],[HORA]],1,5)</f>
        <v>09:27</v>
      </c>
      <c r="K11549" s="16">
        <f>IF(Tabla1[[#This Row],[FECHA]]=I11550,IF(J11550-J11549&gt;0,(J11550-J11549)*1440,0),0)</f>
        <v>0.99999999999999645</v>
      </c>
      <c r="L11549" s="14">
        <f>2+L11290-Datos!$C$8</f>
        <v>6.12</v>
      </c>
      <c r="M11549" s="13" t="s">
        <v>2500</v>
      </c>
      <c r="N11549" s="1" t="s">
        <v>29627</v>
      </c>
      <c r="O11549" s="1">
        <v>10</v>
      </c>
      <c r="P11549" s="1" t="s">
        <v>170</v>
      </c>
      <c r="Q11549" s="4" t="s">
        <v>21</v>
      </c>
    </row>
    <row r="11550" spans="1:17" ht="22.5" x14ac:dyDescent="0.25">
      <c r="A11550" s="3">
        <v>9485</v>
      </c>
      <c r="B11550" s="1" t="s">
        <v>29628</v>
      </c>
      <c r="C11550" s="1" t="s">
        <v>15</v>
      </c>
      <c r="D11550" s="1" t="s">
        <v>40</v>
      </c>
      <c r="E11550" s="1">
        <v>9345978</v>
      </c>
      <c r="F11550" s="1" t="s">
        <v>9593</v>
      </c>
      <c r="G11550" s="1">
        <v>9345978</v>
      </c>
      <c r="H11550" s="1" t="s">
        <v>9593</v>
      </c>
      <c r="I11550" s="2">
        <v>45084</v>
      </c>
      <c r="J11550" s="15" t="str">
        <f>MID(Tabla1[[#This Row],[HORA]],1,5)</f>
        <v>09:28</v>
      </c>
      <c r="K11550" s="16">
        <f>IF(Tabla1[[#This Row],[FECHA]]=I11551,IF(J11551-J11550&gt;0,(J11551-J11550)*1440,0),0)</f>
        <v>9.000000000000048</v>
      </c>
      <c r="L11550" s="14">
        <f>2+L11291-Datos!$C$8</f>
        <v>6.0200000000000005</v>
      </c>
      <c r="M11550" s="13" t="s">
        <v>8911</v>
      </c>
      <c r="N11550" s="1" t="s">
        <v>29629</v>
      </c>
      <c r="O11550" s="1">
        <v>100</v>
      </c>
      <c r="P11550" s="1" t="s">
        <v>170</v>
      </c>
      <c r="Q11550" s="4" t="s">
        <v>21</v>
      </c>
    </row>
    <row r="11551" spans="1:17" ht="22.5" x14ac:dyDescent="0.25">
      <c r="A11551" s="3">
        <v>3367</v>
      </c>
      <c r="B11551" s="1" t="s">
        <v>10502</v>
      </c>
      <c r="C11551" s="1" t="s">
        <v>15</v>
      </c>
      <c r="D11551" s="1" t="s">
        <v>40</v>
      </c>
      <c r="E11551" s="1">
        <v>16401687</v>
      </c>
      <c r="F11551" s="1" t="s">
        <v>10503</v>
      </c>
      <c r="G11551" s="1">
        <v>2240814</v>
      </c>
      <c r="H11551" s="1" t="s">
        <v>7362</v>
      </c>
      <c r="I11551" s="2">
        <v>45084</v>
      </c>
      <c r="J11551" s="15" t="str">
        <f>MID(Tabla1[[#This Row],[HORA]],1,5)</f>
        <v>09:37</v>
      </c>
      <c r="K11551" s="16">
        <f>IF(Tabla1[[#This Row],[FECHA]]=I11552,IF(J11552-J11551&gt;0,(J11552-J11551)*1440,0),0)</f>
        <v>2.9999999999999094</v>
      </c>
      <c r="L11551" s="14">
        <f>2+L11292-Datos!$C$8</f>
        <v>3.7300000000000004</v>
      </c>
      <c r="M11551" s="13" t="s">
        <v>3884</v>
      </c>
      <c r="N11551" s="1" t="s">
        <v>10504</v>
      </c>
      <c r="O11551" s="1">
        <v>13</v>
      </c>
      <c r="P11551" s="1" t="s">
        <v>27</v>
      </c>
      <c r="Q11551" s="4" t="s">
        <v>21</v>
      </c>
    </row>
    <row r="11552" spans="1:17" ht="22.5" x14ac:dyDescent="0.25">
      <c r="A11552" s="3">
        <v>9486</v>
      </c>
      <c r="B11552" s="1" t="s">
        <v>29630</v>
      </c>
      <c r="C11552" s="1" t="s">
        <v>15</v>
      </c>
      <c r="D11552" s="1" t="s">
        <v>228</v>
      </c>
      <c r="E11552" s="1">
        <v>75961081</v>
      </c>
      <c r="F11552" s="1" t="s">
        <v>29631</v>
      </c>
      <c r="G11552" s="1">
        <v>2240815</v>
      </c>
      <c r="H11552" s="1" t="s">
        <v>29632</v>
      </c>
      <c r="I11552" s="2">
        <v>45084</v>
      </c>
      <c r="J11552" s="15" t="str">
        <f>MID(Tabla1[[#This Row],[HORA]],1,5)</f>
        <v>09:40</v>
      </c>
      <c r="K11552" s="16">
        <f>IF(Tabla1[[#This Row],[FECHA]]=I11553,IF(J11553-J11552&gt;0,(J11553-J11552)*1440,0),0)</f>
        <v>1.9999999999999929</v>
      </c>
      <c r="L11552" s="14">
        <f>2+L11293-Datos!$C$8</f>
        <v>5.0199999999999996</v>
      </c>
      <c r="M11552" s="13" t="s">
        <v>2217</v>
      </c>
      <c r="N11552" s="1" t="s">
        <v>205</v>
      </c>
      <c r="O11552" s="1">
        <v>25</v>
      </c>
      <c r="P11552" s="1" t="s">
        <v>170</v>
      </c>
      <c r="Q11552" s="4" t="s">
        <v>21</v>
      </c>
    </row>
    <row r="11553" spans="1:17" ht="22.5" x14ac:dyDescent="0.25">
      <c r="A11553" s="3">
        <v>9487</v>
      </c>
      <c r="B11553" s="1" t="s">
        <v>29633</v>
      </c>
      <c r="C11553" s="1" t="s">
        <v>15</v>
      </c>
      <c r="D11553" s="1" t="s">
        <v>40</v>
      </c>
      <c r="E11553" s="1">
        <v>42930776</v>
      </c>
      <c r="F11553" s="1" t="s">
        <v>29634</v>
      </c>
      <c r="G11553" s="1">
        <v>2240816</v>
      </c>
      <c r="H11553" s="1" t="s">
        <v>29635</v>
      </c>
      <c r="I11553" s="2">
        <v>45084</v>
      </c>
      <c r="J11553" s="15" t="str">
        <f>MID(Tabla1[[#This Row],[HORA]],1,5)</f>
        <v>09:42</v>
      </c>
      <c r="K11553" s="16">
        <f>IF(Tabla1[[#This Row],[FECHA]]=I11554,IF(J11554-J11553&gt;0,(J11554-J11553)*1440,0),0)</f>
        <v>4.0000000000001457</v>
      </c>
      <c r="L11553" s="14">
        <f>2+L11294-Datos!$C$8</f>
        <v>4.03</v>
      </c>
      <c r="M11553" s="13" t="s">
        <v>1692</v>
      </c>
      <c r="N11553" s="1" t="s">
        <v>29636</v>
      </c>
      <c r="O11553" s="1">
        <v>20</v>
      </c>
      <c r="P11553" s="1" t="s">
        <v>170</v>
      </c>
      <c r="Q11553" s="4" t="s">
        <v>21</v>
      </c>
    </row>
    <row r="11554" spans="1:17" ht="22.5" x14ac:dyDescent="0.25">
      <c r="A11554" s="3">
        <v>3368</v>
      </c>
      <c r="B11554" s="1" t="s">
        <v>10505</v>
      </c>
      <c r="C11554" s="1" t="s">
        <v>15</v>
      </c>
      <c r="D11554" s="1" t="s">
        <v>71</v>
      </c>
      <c r="E11554" s="1">
        <v>16556781</v>
      </c>
      <c r="F11554" s="1" t="s">
        <v>5619</v>
      </c>
      <c r="G11554" s="1">
        <v>2240817</v>
      </c>
      <c r="H11554" s="1" t="s">
        <v>5620</v>
      </c>
      <c r="I11554" s="2">
        <v>45084</v>
      </c>
      <c r="J11554" s="15" t="str">
        <f>MID(Tabla1[[#This Row],[HORA]],1,5)</f>
        <v>09:46</v>
      </c>
      <c r="K11554" s="16">
        <f>IF(Tabla1[[#This Row],[FECHA]]=I11555,IF(J11555-J11554&gt;0,(J11555-J11554)*1440,0),0)</f>
        <v>0.99999999999991651</v>
      </c>
      <c r="L11554" s="14">
        <f>2+L11295-Datos!$C$8</f>
        <v>7.04</v>
      </c>
      <c r="M11554" s="13" t="s">
        <v>3895</v>
      </c>
      <c r="N11554" s="1" t="s">
        <v>9112</v>
      </c>
      <c r="O11554" s="1">
        <v>25</v>
      </c>
      <c r="P11554" s="1" t="s">
        <v>27</v>
      </c>
      <c r="Q11554" s="4" t="s">
        <v>21</v>
      </c>
    </row>
    <row r="11555" spans="1:17" ht="22.5" x14ac:dyDescent="0.25">
      <c r="A11555" s="3">
        <v>3369</v>
      </c>
      <c r="B11555" s="1" t="s">
        <v>10506</v>
      </c>
      <c r="C11555" s="1" t="s">
        <v>15</v>
      </c>
      <c r="D11555" s="1" t="s">
        <v>40</v>
      </c>
      <c r="E11555" s="1">
        <v>16718937</v>
      </c>
      <c r="F11555" s="1" t="s">
        <v>10507</v>
      </c>
      <c r="G11555" s="1">
        <v>2240818</v>
      </c>
      <c r="H11555" s="1" t="s">
        <v>10508</v>
      </c>
      <c r="I11555" s="2">
        <v>45084</v>
      </c>
      <c r="J11555" s="15" t="str">
        <f>MID(Tabla1[[#This Row],[HORA]],1,5)</f>
        <v>09:47</v>
      </c>
      <c r="K11555" s="16">
        <f>IF(Tabla1[[#This Row],[FECHA]]=I11556,IF(J11556-J11555&gt;0,(J11556-J11555)*1440,0),0)</f>
        <v>1.0000000000000764</v>
      </c>
      <c r="L11555" s="14">
        <f>2+L11296-Datos!$C$8</f>
        <v>9.1000000000000014</v>
      </c>
      <c r="M11555" s="13" t="s">
        <v>2805</v>
      </c>
      <c r="N11555" s="1" t="s">
        <v>10509</v>
      </c>
      <c r="O11555" s="1">
        <v>10</v>
      </c>
      <c r="P11555" s="1" t="s">
        <v>27</v>
      </c>
      <c r="Q11555" s="4" t="s">
        <v>21</v>
      </c>
    </row>
    <row r="11556" spans="1:17" ht="22.5" x14ac:dyDescent="0.25">
      <c r="A11556" s="3">
        <v>17538</v>
      </c>
      <c r="B11556" s="1" t="s">
        <v>52739</v>
      </c>
      <c r="C11556" s="1" t="s">
        <v>15</v>
      </c>
      <c r="D11556" s="1" t="s">
        <v>40</v>
      </c>
      <c r="E11556" s="1">
        <v>20487725286</v>
      </c>
      <c r="F11556" s="1" t="s">
        <v>48803</v>
      </c>
      <c r="G11556" s="1">
        <v>71072532</v>
      </c>
      <c r="H11556" s="1" t="s">
        <v>48804</v>
      </c>
      <c r="I11556" s="2">
        <v>45084</v>
      </c>
      <c r="J11556" s="15" t="str">
        <f>MID(Tabla1[[#This Row],[HORA]],1,5)</f>
        <v>09:48</v>
      </c>
      <c r="K11556" s="16">
        <f>IF(Tabla1[[#This Row],[FECHA]]=I11557,IF(J11557-J11556&gt;0,(J11557-J11556)*1440,0),0)</f>
        <v>0.99999999999991651</v>
      </c>
      <c r="L11556" s="14">
        <f>2+L11297-Datos!$C$8</f>
        <v>4.9700000000000006</v>
      </c>
      <c r="M11556" s="13" t="s">
        <v>3899</v>
      </c>
      <c r="N11556" s="1" t="s">
        <v>52740</v>
      </c>
      <c r="O11556" s="1">
        <v>30</v>
      </c>
      <c r="P11556" s="1" t="s">
        <v>170</v>
      </c>
      <c r="Q11556" s="4" t="s">
        <v>21</v>
      </c>
    </row>
    <row r="11557" spans="1:17" ht="22.5" x14ac:dyDescent="0.25">
      <c r="A11557" s="3">
        <v>3370</v>
      </c>
      <c r="B11557" s="1" t="s">
        <v>10510</v>
      </c>
      <c r="C11557" s="1" t="s">
        <v>15</v>
      </c>
      <c r="D11557" s="1" t="s">
        <v>40</v>
      </c>
      <c r="E11557" s="1">
        <v>10358555</v>
      </c>
      <c r="F11557" s="1" t="s">
        <v>10511</v>
      </c>
      <c r="G11557" s="1">
        <v>2872831</v>
      </c>
      <c r="H11557" s="1" t="s">
        <v>10512</v>
      </c>
      <c r="I11557" s="2">
        <v>45084</v>
      </c>
      <c r="J11557" s="15" t="str">
        <f>MID(Tabla1[[#This Row],[HORA]],1,5)</f>
        <v>09:49</v>
      </c>
      <c r="K11557" s="16">
        <f>IF(Tabla1[[#This Row],[FECHA]]=I11558,IF(J11558-J11557&gt;0,(J11558-J11557)*1440,0),0)</f>
        <v>1.0000000000000764</v>
      </c>
      <c r="L11557" s="14">
        <f>2+L11298-Datos!$C$8</f>
        <v>4.78</v>
      </c>
      <c r="M11557" s="13" t="s">
        <v>2222</v>
      </c>
      <c r="N11557" s="1" t="s">
        <v>583</v>
      </c>
      <c r="O11557" s="1">
        <v>10</v>
      </c>
      <c r="P11557" s="1" t="s">
        <v>27</v>
      </c>
      <c r="Q11557" s="4" t="s">
        <v>21</v>
      </c>
    </row>
    <row r="11558" spans="1:17" ht="22.5" x14ac:dyDescent="0.25">
      <c r="A11558" s="3">
        <v>9488</v>
      </c>
      <c r="B11558" s="1" t="s">
        <v>29637</v>
      </c>
      <c r="C11558" s="1" t="s">
        <v>15</v>
      </c>
      <c r="D11558" s="1" t="s">
        <v>40</v>
      </c>
      <c r="E11558" s="1">
        <v>75231330</v>
      </c>
      <c r="F11558" s="1" t="s">
        <v>29638</v>
      </c>
      <c r="G11558" s="1">
        <v>73364595</v>
      </c>
      <c r="H11558" s="1" t="s">
        <v>29639</v>
      </c>
      <c r="I11558" s="2">
        <v>45084</v>
      </c>
      <c r="J11558" s="15" t="str">
        <f>MID(Tabla1[[#This Row],[HORA]],1,5)</f>
        <v>09:50</v>
      </c>
      <c r="K11558" s="16">
        <f>IF(Tabla1[[#This Row],[FECHA]]=I11559,IF(J11559-J11558&gt;0,(J11559-J11558)*1440,0),0)</f>
        <v>7.9999999999999716</v>
      </c>
      <c r="L11558" s="14">
        <f>2+L11299-Datos!$C$8</f>
        <v>6.87</v>
      </c>
      <c r="M11558" s="13" t="s">
        <v>2810</v>
      </c>
      <c r="N11558" s="1" t="s">
        <v>29640</v>
      </c>
      <c r="O11558" s="1">
        <v>15</v>
      </c>
      <c r="P11558" s="1" t="s">
        <v>170</v>
      </c>
      <c r="Q11558" s="4" t="s">
        <v>21</v>
      </c>
    </row>
    <row r="11559" spans="1:17" ht="22.5" x14ac:dyDescent="0.25">
      <c r="A11559" s="3">
        <v>3371</v>
      </c>
      <c r="B11559" s="1" t="s">
        <v>10513</v>
      </c>
      <c r="C11559" s="1" t="s">
        <v>15</v>
      </c>
      <c r="D11559" s="1" t="s">
        <v>23</v>
      </c>
      <c r="E11559" s="1">
        <v>80404154</v>
      </c>
      <c r="F11559" s="1" t="s">
        <v>10514</v>
      </c>
      <c r="G11559" s="1">
        <v>27715694</v>
      </c>
      <c r="H11559" s="1" t="s">
        <v>3211</v>
      </c>
      <c r="I11559" s="2">
        <v>45084</v>
      </c>
      <c r="J11559" s="15" t="str">
        <f>MID(Tabla1[[#This Row],[HORA]],1,5)</f>
        <v>09:58</v>
      </c>
      <c r="K11559" s="16">
        <f>IF(Tabla1[[#This Row],[FECHA]]=I11560,IF(J11560-J11559&gt;0,(J11560-J11559)*1440,0),0)</f>
        <v>0</v>
      </c>
      <c r="L11559" s="14">
        <f>2+L11300-Datos!$C$8</f>
        <v>4.21</v>
      </c>
      <c r="M11559" s="13" t="s">
        <v>53</v>
      </c>
      <c r="N11559" s="1" t="s">
        <v>10515</v>
      </c>
      <c r="O11559" s="1">
        <v>10</v>
      </c>
      <c r="P11559" s="1" t="s">
        <v>27</v>
      </c>
      <c r="Q11559" s="4" t="s">
        <v>21</v>
      </c>
    </row>
    <row r="11560" spans="1:17" ht="22.5" x14ac:dyDescent="0.25">
      <c r="A11560" s="3">
        <v>9489</v>
      </c>
      <c r="B11560" s="1" t="s">
        <v>29641</v>
      </c>
      <c r="C11560" s="1" t="s">
        <v>15</v>
      </c>
      <c r="D11560" s="1" t="s">
        <v>23</v>
      </c>
      <c r="E11560" s="1">
        <v>70058896</v>
      </c>
      <c r="F11560" s="1" t="s">
        <v>29642</v>
      </c>
      <c r="G11560" s="1">
        <v>2240821</v>
      </c>
      <c r="H11560" s="1" t="s">
        <v>29643</v>
      </c>
      <c r="I11560" s="2">
        <v>45084</v>
      </c>
      <c r="J11560" s="15" t="str">
        <f>MID(Tabla1[[#This Row],[HORA]],1,5)</f>
        <v>09:58</v>
      </c>
      <c r="K11560" s="16">
        <f>IF(Tabla1[[#This Row],[FECHA]]=I11561,IF(J11561-J11560&gt;0,(J11561-J11560)*1440,0),0)</f>
        <v>4.9999999999999822</v>
      </c>
      <c r="L11560" s="14">
        <f>2+L11301-Datos!$C$8</f>
        <v>5.94</v>
      </c>
      <c r="M11560" s="13" t="s">
        <v>53</v>
      </c>
      <c r="N11560" s="1" t="s">
        <v>29644</v>
      </c>
      <c r="O11560" s="1">
        <v>10</v>
      </c>
      <c r="P11560" s="1" t="s">
        <v>170</v>
      </c>
      <c r="Q11560" s="4" t="s">
        <v>21</v>
      </c>
    </row>
    <row r="11561" spans="1:17" ht="22.5" x14ac:dyDescent="0.25">
      <c r="A11561" s="3">
        <v>3372</v>
      </c>
      <c r="B11561" s="1" t="s">
        <v>10516</v>
      </c>
      <c r="C11561" s="1" t="s">
        <v>15</v>
      </c>
      <c r="D11561" s="1" t="s">
        <v>40</v>
      </c>
      <c r="E11561" s="1">
        <v>46672166</v>
      </c>
      <c r="F11561" s="1" t="s">
        <v>10517</v>
      </c>
      <c r="G11561" s="1">
        <v>46672166</v>
      </c>
      <c r="H11561" s="1" t="s">
        <v>10517</v>
      </c>
      <c r="I11561" s="2">
        <v>45084</v>
      </c>
      <c r="J11561" s="15" t="str">
        <f>MID(Tabla1[[#This Row],[HORA]],1,5)</f>
        <v>10:03</v>
      </c>
      <c r="K11561" s="16">
        <f>IF(Tabla1[[#This Row],[FECHA]]=I11562,IF(J11562-J11561&gt;0,(J11562-J11561)*1440,0),0)</f>
        <v>9.9999999999999645</v>
      </c>
      <c r="L11561" s="14">
        <f>2+L11302-Datos!$C$8</f>
        <v>7.8000000000000007</v>
      </c>
      <c r="M11561" s="13" t="s">
        <v>1738</v>
      </c>
      <c r="N11561" s="1" t="s">
        <v>8389</v>
      </c>
      <c r="O11561" s="1">
        <v>6</v>
      </c>
      <c r="P11561" s="1" t="s">
        <v>27</v>
      </c>
      <c r="Q11561" s="4" t="s">
        <v>21</v>
      </c>
    </row>
    <row r="11562" spans="1:17" ht="22.5" x14ac:dyDescent="0.25">
      <c r="A11562" s="3">
        <v>16281</v>
      </c>
      <c r="B11562" s="1" t="s">
        <v>49448</v>
      </c>
      <c r="C11562" s="1" t="s">
        <v>15</v>
      </c>
      <c r="D11562" s="1" t="s">
        <v>33</v>
      </c>
      <c r="E11562" s="1">
        <v>10726879503</v>
      </c>
      <c r="F11562" s="1" t="s">
        <v>49449</v>
      </c>
      <c r="G11562" s="1">
        <v>2240826</v>
      </c>
      <c r="H11562" s="1" t="s">
        <v>49450</v>
      </c>
      <c r="I11562" s="2">
        <v>45084</v>
      </c>
      <c r="J11562" s="15" t="str">
        <f>MID(Tabla1[[#This Row],[HORA]],1,5)</f>
        <v>10:13</v>
      </c>
      <c r="K11562" s="16">
        <f>IF(Tabla1[[#This Row],[FECHA]]=I11563,IF(J11563-J11562&gt;0,(J11563-J11562)*1440,0),0)</f>
        <v>0.99999999999999645</v>
      </c>
      <c r="L11562" s="14">
        <f>2+L11303-Datos!$C$8</f>
        <v>5.0999999999999996</v>
      </c>
      <c r="M11562" s="13" t="s">
        <v>974</v>
      </c>
      <c r="N11562" s="1" t="s">
        <v>49451</v>
      </c>
      <c r="O11562" s="1">
        <v>15</v>
      </c>
      <c r="P11562" s="1" t="s">
        <v>27</v>
      </c>
      <c r="Q11562" s="4" t="s">
        <v>21</v>
      </c>
    </row>
    <row r="11563" spans="1:17" ht="22.5" x14ac:dyDescent="0.25">
      <c r="A11563" s="3">
        <v>9490</v>
      </c>
      <c r="B11563" s="1" t="s">
        <v>29645</v>
      </c>
      <c r="C11563" s="1" t="s">
        <v>15</v>
      </c>
      <c r="D11563" s="1" t="s">
        <v>33</v>
      </c>
      <c r="E11563" s="1">
        <v>16540401</v>
      </c>
      <c r="F11563" s="1" t="s">
        <v>29646</v>
      </c>
      <c r="G11563" s="1">
        <v>40289446</v>
      </c>
      <c r="H11563" s="1" t="s">
        <v>29647</v>
      </c>
      <c r="I11563" s="2">
        <v>45084</v>
      </c>
      <c r="J11563" s="15" t="str">
        <f>MID(Tabla1[[#This Row],[HORA]],1,5)</f>
        <v>10:14</v>
      </c>
      <c r="K11563" s="16">
        <f>IF(Tabla1[[#This Row],[FECHA]]=I11564,IF(J11564-J11563&gt;0,(J11564-J11563)*1440,0),0)</f>
        <v>8.999999999999968</v>
      </c>
      <c r="L11563" s="14">
        <f>2+L11304-Datos!$C$8</f>
        <v>5.76</v>
      </c>
      <c r="M11563" s="13" t="s">
        <v>2824</v>
      </c>
      <c r="N11563" s="1" t="s">
        <v>29648</v>
      </c>
      <c r="O11563" s="1">
        <v>20</v>
      </c>
      <c r="P11563" s="1" t="s">
        <v>170</v>
      </c>
      <c r="Q11563" s="4" t="s">
        <v>21</v>
      </c>
    </row>
    <row r="11564" spans="1:17" ht="22.5" x14ac:dyDescent="0.25">
      <c r="A11564" s="3">
        <v>9491</v>
      </c>
      <c r="B11564" s="1" t="s">
        <v>29649</v>
      </c>
      <c r="C11564" s="1" t="s">
        <v>15</v>
      </c>
      <c r="D11564" s="1" t="s">
        <v>40</v>
      </c>
      <c r="E11564" s="1">
        <v>43665087</v>
      </c>
      <c r="F11564" s="1" t="s">
        <v>29650</v>
      </c>
      <c r="G11564" s="1">
        <v>18167629</v>
      </c>
      <c r="H11564" s="1" t="s">
        <v>29651</v>
      </c>
      <c r="I11564" s="2">
        <v>45084</v>
      </c>
      <c r="J11564" s="15" t="str">
        <f>MID(Tabla1[[#This Row],[HORA]],1,5)</f>
        <v>10:23</v>
      </c>
      <c r="K11564" s="16">
        <f>IF(Tabla1[[#This Row],[FECHA]]=I11565,IF(J11565-J11564&gt;0,(J11565-J11564)*1440,0),0)</f>
        <v>1.0000000000000764</v>
      </c>
      <c r="L11564" s="14">
        <f>2+L11305-Datos!$C$8</f>
        <v>5.7</v>
      </c>
      <c r="M11564" s="13" t="s">
        <v>7015</v>
      </c>
      <c r="N11564" s="1" t="s">
        <v>29652</v>
      </c>
      <c r="O11564" s="1">
        <v>13</v>
      </c>
      <c r="P11564" s="1" t="s">
        <v>170</v>
      </c>
      <c r="Q11564" s="4" t="s">
        <v>21</v>
      </c>
    </row>
    <row r="11565" spans="1:17" ht="22.5" x14ac:dyDescent="0.25">
      <c r="A11565" s="3">
        <v>397</v>
      </c>
      <c r="B11565" s="1" t="s">
        <v>932</v>
      </c>
      <c r="C11565" s="1" t="s">
        <v>15</v>
      </c>
      <c r="D11565" s="1" t="s">
        <v>77</v>
      </c>
      <c r="E11565" s="1">
        <v>17432916</v>
      </c>
      <c r="F11565" s="1" t="s">
        <v>933</v>
      </c>
      <c r="G11565" s="1">
        <v>2240829</v>
      </c>
      <c r="H11565" s="1" t="s">
        <v>918</v>
      </c>
      <c r="I11565" s="2">
        <v>45084</v>
      </c>
      <c r="J11565" s="15" t="str">
        <f>MID(Tabla1[[#This Row],[HORA]],1,5)</f>
        <v>10:24</v>
      </c>
      <c r="K11565" s="16">
        <f>IF(Tabla1[[#This Row],[FECHA]]=I11566,IF(J11566-J11565&gt;0,(J11566-J11565)*1440,0),0)</f>
        <v>1.9999999999999929</v>
      </c>
      <c r="L11565" s="14">
        <f>2+L11306-Datos!$C$8</f>
        <v>3.8000000000000007</v>
      </c>
      <c r="M11565" s="13" t="s">
        <v>934</v>
      </c>
      <c r="N11565" s="1" t="s">
        <v>935</v>
      </c>
      <c r="O11565" s="1">
        <v>0</v>
      </c>
      <c r="P11565" s="1" t="s">
        <v>170</v>
      </c>
      <c r="Q11565" s="4" t="s">
        <v>21</v>
      </c>
    </row>
    <row r="11566" spans="1:17" ht="22.5" x14ac:dyDescent="0.25">
      <c r="A11566" s="3">
        <v>9492</v>
      </c>
      <c r="B11566" s="1" t="s">
        <v>29653</v>
      </c>
      <c r="C11566" s="1" t="s">
        <v>15</v>
      </c>
      <c r="D11566" s="1" t="s">
        <v>71</v>
      </c>
      <c r="E11566" s="1">
        <v>72781142</v>
      </c>
      <c r="F11566" s="1" t="s">
        <v>18375</v>
      </c>
      <c r="G11566" s="1">
        <v>43399119</v>
      </c>
      <c r="H11566" s="1" t="s">
        <v>29654</v>
      </c>
      <c r="I11566" s="2">
        <v>45084</v>
      </c>
      <c r="J11566" s="15" t="str">
        <f>MID(Tabla1[[#This Row],[HORA]],1,5)</f>
        <v>10:26</v>
      </c>
      <c r="K11566" s="16">
        <f>IF(Tabla1[[#This Row],[FECHA]]=I11567,IF(J11567-J11566&gt;0,(J11567-J11566)*1440,0),0)</f>
        <v>0.99999999999991651</v>
      </c>
      <c r="L11566" s="14">
        <f>2+L11307-Datos!$C$8</f>
        <v>4.8100000000000005</v>
      </c>
      <c r="M11566" s="13" t="s">
        <v>1587</v>
      </c>
      <c r="N11566" s="1" t="s">
        <v>29655</v>
      </c>
      <c r="O11566" s="1">
        <v>20</v>
      </c>
      <c r="P11566" s="1" t="s">
        <v>170</v>
      </c>
      <c r="Q11566" s="4" t="s">
        <v>21</v>
      </c>
    </row>
    <row r="11567" spans="1:17" ht="22.5" x14ac:dyDescent="0.25">
      <c r="A11567" s="3">
        <v>16282</v>
      </c>
      <c r="B11567" s="1" t="s">
        <v>49452</v>
      </c>
      <c r="C11567" s="1" t="s">
        <v>15</v>
      </c>
      <c r="D11567" s="1" t="s">
        <v>40</v>
      </c>
      <c r="E11567" s="1">
        <v>20605670106</v>
      </c>
      <c r="F11567" s="1" t="s">
        <v>49453</v>
      </c>
      <c r="G11567" s="1">
        <v>42336405</v>
      </c>
      <c r="H11567" s="1" t="s">
        <v>49454</v>
      </c>
      <c r="I11567" s="2">
        <v>45084</v>
      </c>
      <c r="J11567" s="15" t="str">
        <f>MID(Tabla1[[#This Row],[HORA]],1,5)</f>
        <v>10:27</v>
      </c>
      <c r="K11567" s="16">
        <f>IF(Tabla1[[#This Row],[FECHA]]=I11568,IF(J11568-J11567&gt;0,(J11568-J11567)*1440,0),0)</f>
        <v>1.9999999999999929</v>
      </c>
      <c r="L11567" s="14">
        <f>2+L11308-Datos!$C$8</f>
        <v>6.18</v>
      </c>
      <c r="M11567" s="13" t="s">
        <v>1403</v>
      </c>
      <c r="N11567" s="1" t="s">
        <v>49455</v>
      </c>
      <c r="O11567" s="1">
        <v>20</v>
      </c>
      <c r="P11567" s="1" t="s">
        <v>27</v>
      </c>
      <c r="Q11567" s="4" t="s">
        <v>21</v>
      </c>
    </row>
    <row r="11568" spans="1:17" ht="22.5" x14ac:dyDescent="0.25">
      <c r="A11568" s="3">
        <v>16283</v>
      </c>
      <c r="B11568" s="1" t="s">
        <v>49456</v>
      </c>
      <c r="C11568" s="1" t="s">
        <v>15</v>
      </c>
      <c r="D11568" s="1" t="s">
        <v>40</v>
      </c>
      <c r="E11568" s="1">
        <v>20601978084</v>
      </c>
      <c r="F11568" s="1" t="s">
        <v>48469</v>
      </c>
      <c r="G11568" s="1">
        <v>72072739</v>
      </c>
      <c r="H11568" s="1" t="s">
        <v>49457</v>
      </c>
      <c r="I11568" s="2">
        <v>45084</v>
      </c>
      <c r="J11568" s="15" t="str">
        <f>MID(Tabla1[[#This Row],[HORA]],1,5)</f>
        <v>10:29</v>
      </c>
      <c r="K11568" s="16">
        <f>IF(Tabla1[[#This Row],[FECHA]]=I11569,IF(J11569-J11568&gt;0,(J11569-J11568)*1440,0),0)</f>
        <v>2.0000000000001528</v>
      </c>
      <c r="L11568" s="14">
        <f>2+L11309-Datos!$C$8</f>
        <v>5.93</v>
      </c>
      <c r="M11568" s="13" t="s">
        <v>1684</v>
      </c>
      <c r="N11568" s="1" t="s">
        <v>49458</v>
      </c>
      <c r="O11568" s="1">
        <v>10</v>
      </c>
      <c r="P11568" s="1" t="s">
        <v>27</v>
      </c>
      <c r="Q11568" s="4" t="s">
        <v>21</v>
      </c>
    </row>
    <row r="11569" spans="1:17" ht="22.5" x14ac:dyDescent="0.25">
      <c r="A11569" s="3">
        <v>3373</v>
      </c>
      <c r="B11569" s="1" t="s">
        <v>10518</v>
      </c>
      <c r="C11569" s="1" t="s">
        <v>15</v>
      </c>
      <c r="D11569" s="1" t="s">
        <v>161</v>
      </c>
      <c r="E11569" s="1">
        <v>44079858</v>
      </c>
      <c r="F11569" s="1" t="s">
        <v>10519</v>
      </c>
      <c r="G11569" s="1">
        <v>16783851</v>
      </c>
      <c r="H11569" s="1" t="s">
        <v>10520</v>
      </c>
      <c r="I11569" s="2">
        <v>45084</v>
      </c>
      <c r="J11569" s="15" t="str">
        <f>MID(Tabla1[[#This Row],[HORA]],1,5)</f>
        <v>10:31</v>
      </c>
      <c r="K11569" s="16">
        <f>IF(Tabla1[[#This Row],[FECHA]]=I11570,IF(J11570-J11569&gt;0,(J11570-J11569)*1440,0),0)</f>
        <v>0</v>
      </c>
      <c r="L11569" s="14">
        <f>2+L11310-Datos!$C$8</f>
        <v>8.870000000000001</v>
      </c>
      <c r="M11569" s="13" t="s">
        <v>8594</v>
      </c>
      <c r="N11569" s="1" t="s">
        <v>10521</v>
      </c>
      <c r="O11569" s="1">
        <v>15</v>
      </c>
      <c r="P11569" s="1" t="s">
        <v>27</v>
      </c>
      <c r="Q11569" s="4" t="s">
        <v>21</v>
      </c>
    </row>
    <row r="11570" spans="1:17" ht="22.5" x14ac:dyDescent="0.25">
      <c r="A11570" s="3">
        <v>15602</v>
      </c>
      <c r="B11570" s="1" t="s">
        <v>47471</v>
      </c>
      <c r="C11570" s="1" t="s">
        <v>15</v>
      </c>
      <c r="D11570" s="1" t="s">
        <v>40</v>
      </c>
      <c r="E11570" s="1">
        <v>16739457</v>
      </c>
      <c r="F11570" s="1" t="s">
        <v>47472</v>
      </c>
      <c r="G11570" s="1">
        <v>16739457</v>
      </c>
      <c r="H11570" s="1" t="s">
        <v>47472</v>
      </c>
      <c r="I11570" s="2">
        <v>45084</v>
      </c>
      <c r="J11570" s="15" t="str">
        <f>MID(Tabla1[[#This Row],[HORA]],1,5)</f>
        <v>10:31</v>
      </c>
      <c r="K11570" s="16">
        <f>IF(Tabla1[[#This Row],[FECHA]]=I11571,IF(J11571-J11570&gt;0,(J11571-J11570)*1440,0),0)</f>
        <v>0.99999999999991651</v>
      </c>
      <c r="L11570" s="14">
        <f>2+L11311-Datos!$C$8</f>
        <v>6.0200000000000005</v>
      </c>
      <c r="M11570" s="13" t="s">
        <v>8594</v>
      </c>
      <c r="N11570" s="1" t="s">
        <v>2178</v>
      </c>
      <c r="O11570" s="1">
        <v>10</v>
      </c>
      <c r="P11570" s="1" t="s">
        <v>1511</v>
      </c>
      <c r="Q11570" s="4" t="s">
        <v>21</v>
      </c>
    </row>
    <row r="11571" spans="1:17" ht="22.5" x14ac:dyDescent="0.25">
      <c r="A11571" s="3">
        <v>3374</v>
      </c>
      <c r="B11571" s="1" t="s">
        <v>10522</v>
      </c>
      <c r="C11571" s="1" t="s">
        <v>15</v>
      </c>
      <c r="D11571" s="1" t="s">
        <v>40</v>
      </c>
      <c r="E11571" s="1">
        <v>2686493</v>
      </c>
      <c r="F11571" s="1" t="s">
        <v>10523</v>
      </c>
      <c r="G11571" s="1">
        <v>2686493</v>
      </c>
      <c r="H11571" s="1" t="s">
        <v>10523</v>
      </c>
      <c r="I11571" s="2">
        <v>45084</v>
      </c>
      <c r="J11571" s="15" t="str">
        <f>MID(Tabla1[[#This Row],[HORA]],1,5)</f>
        <v>10:32</v>
      </c>
      <c r="K11571" s="16">
        <f>IF(Tabla1[[#This Row],[FECHA]]=I11572,IF(J11572-J11571&gt;0,(J11572-J11571)*1440,0),0)</f>
        <v>0</v>
      </c>
      <c r="L11571" s="14">
        <f>2+L11312-Datos!$C$8</f>
        <v>6.8</v>
      </c>
      <c r="M11571" s="13" t="s">
        <v>286</v>
      </c>
      <c r="N11571" s="1" t="s">
        <v>10524</v>
      </c>
      <c r="O11571" s="1">
        <v>40</v>
      </c>
      <c r="P11571" s="1" t="s">
        <v>27</v>
      </c>
      <c r="Q11571" s="4" t="s">
        <v>21</v>
      </c>
    </row>
    <row r="11572" spans="1:17" ht="22.5" x14ac:dyDescent="0.25">
      <c r="A11572" s="3">
        <v>9493</v>
      </c>
      <c r="B11572" s="1" t="s">
        <v>29656</v>
      </c>
      <c r="C11572" s="1" t="s">
        <v>15</v>
      </c>
      <c r="D11572" s="1" t="s">
        <v>172</v>
      </c>
      <c r="E11572" s="1">
        <v>16403049</v>
      </c>
      <c r="F11572" s="1" t="s">
        <v>6461</v>
      </c>
      <c r="G11572" s="1">
        <v>10595889</v>
      </c>
      <c r="H11572" s="1" t="s">
        <v>6462</v>
      </c>
      <c r="I11572" s="2">
        <v>45084</v>
      </c>
      <c r="J11572" s="15" t="str">
        <f>MID(Tabla1[[#This Row],[HORA]],1,5)</f>
        <v>10:32</v>
      </c>
      <c r="K11572" s="16">
        <f>IF(Tabla1[[#This Row],[FECHA]]=I11573,IF(J11573-J11572&gt;0,(J11573-J11572)*1440,0),0)</f>
        <v>1.9999999999999929</v>
      </c>
      <c r="L11572" s="14">
        <f>2+L11313-Datos!$C$8</f>
        <v>9.17</v>
      </c>
      <c r="M11572" s="13" t="s">
        <v>286</v>
      </c>
      <c r="N11572" s="1" t="s">
        <v>29100</v>
      </c>
      <c r="O11572" s="1">
        <v>10</v>
      </c>
      <c r="P11572" s="1" t="s">
        <v>170</v>
      </c>
      <c r="Q11572" s="4" t="s">
        <v>21</v>
      </c>
    </row>
    <row r="11573" spans="1:17" ht="22.5" x14ac:dyDescent="0.25">
      <c r="A11573" s="3">
        <v>3375</v>
      </c>
      <c r="B11573" s="1" t="s">
        <v>10525</v>
      </c>
      <c r="C11573" s="1" t="s">
        <v>15</v>
      </c>
      <c r="D11573" s="1" t="s">
        <v>40</v>
      </c>
      <c r="E11573" s="1">
        <v>6113482</v>
      </c>
      <c r="F11573" s="1" t="s">
        <v>5764</v>
      </c>
      <c r="G11573" s="1">
        <v>6113482</v>
      </c>
      <c r="H11573" s="1" t="s">
        <v>5764</v>
      </c>
      <c r="I11573" s="2">
        <v>45084</v>
      </c>
      <c r="J11573" s="15" t="str">
        <f>MID(Tabla1[[#This Row],[HORA]],1,5)</f>
        <v>10:34</v>
      </c>
      <c r="K11573" s="16">
        <f>IF(Tabla1[[#This Row],[FECHA]]=I11574,IF(J11574-J11573&gt;0,(J11574-J11573)*1440,0),0)</f>
        <v>1.0000000000000764</v>
      </c>
      <c r="L11573" s="14">
        <f>2+L11314-Datos!$C$8</f>
        <v>7.8599999999999994</v>
      </c>
      <c r="M11573" s="13" t="s">
        <v>1323</v>
      </c>
      <c r="N11573" s="1" t="s">
        <v>10526</v>
      </c>
      <c r="O11573" s="1">
        <v>30</v>
      </c>
      <c r="P11573" s="1" t="s">
        <v>27</v>
      </c>
      <c r="Q11573" s="4" t="s">
        <v>21</v>
      </c>
    </row>
    <row r="11574" spans="1:17" ht="22.5" x14ac:dyDescent="0.25">
      <c r="A11574" s="3">
        <v>3376</v>
      </c>
      <c r="B11574" s="1" t="s">
        <v>10527</v>
      </c>
      <c r="C11574" s="1" t="s">
        <v>15</v>
      </c>
      <c r="D11574" s="1" t="s">
        <v>228</v>
      </c>
      <c r="E11574" s="1">
        <v>71314913</v>
      </c>
      <c r="F11574" s="1" t="s">
        <v>10528</v>
      </c>
      <c r="G11574" s="1">
        <v>33405317</v>
      </c>
      <c r="H11574" s="1" t="s">
        <v>10529</v>
      </c>
      <c r="I11574" s="2">
        <v>45084</v>
      </c>
      <c r="J11574" s="15" t="str">
        <f>MID(Tabla1[[#This Row],[HORA]],1,5)</f>
        <v>10:35</v>
      </c>
      <c r="K11574" s="16">
        <f>IF(Tabla1[[#This Row],[FECHA]]=I11575,IF(J11575-J11574&gt;0,(J11575-J11574)*1440,0),0)</f>
        <v>1.9999999999999929</v>
      </c>
      <c r="L11574" s="14">
        <f>2+L11315-Datos!$C$8</f>
        <v>6.46</v>
      </c>
      <c r="M11574" s="13" t="s">
        <v>997</v>
      </c>
      <c r="N11574" s="1" t="s">
        <v>10530</v>
      </c>
      <c r="O11574" s="1">
        <v>15</v>
      </c>
      <c r="P11574" s="1" t="s">
        <v>27</v>
      </c>
      <c r="Q11574" s="4" t="s">
        <v>21</v>
      </c>
    </row>
    <row r="11575" spans="1:17" ht="22.5" x14ac:dyDescent="0.25">
      <c r="A11575" s="3">
        <v>3377</v>
      </c>
      <c r="B11575" s="1" t="s">
        <v>10531</v>
      </c>
      <c r="C11575" s="1" t="s">
        <v>15</v>
      </c>
      <c r="D11575" s="1" t="s">
        <v>40</v>
      </c>
      <c r="E11575" s="1">
        <v>2702871</v>
      </c>
      <c r="F11575" s="1" t="s">
        <v>10532</v>
      </c>
      <c r="G11575" s="1">
        <v>2702871</v>
      </c>
      <c r="H11575" s="1" t="s">
        <v>10532</v>
      </c>
      <c r="I11575" s="2">
        <v>45084</v>
      </c>
      <c r="J11575" s="15" t="str">
        <f>MID(Tabla1[[#This Row],[HORA]],1,5)</f>
        <v>10:37</v>
      </c>
      <c r="K11575" s="16">
        <f>IF(Tabla1[[#This Row],[FECHA]]=I11576,IF(J11576-J11575&gt;0,(J11576-J11575)*1440,0),0)</f>
        <v>0</v>
      </c>
      <c r="L11575" s="14">
        <f>2+L11316-Datos!$C$8</f>
        <v>4.2</v>
      </c>
      <c r="M11575" s="13" t="s">
        <v>1304</v>
      </c>
      <c r="N11575" s="1" t="s">
        <v>8389</v>
      </c>
      <c r="O11575" s="1">
        <v>10</v>
      </c>
      <c r="P11575" s="1" t="s">
        <v>27</v>
      </c>
      <c r="Q11575" s="4" t="s">
        <v>21</v>
      </c>
    </row>
    <row r="11576" spans="1:17" ht="22.5" x14ac:dyDescent="0.25">
      <c r="A11576" s="3">
        <v>9494</v>
      </c>
      <c r="B11576" s="1" t="s">
        <v>29657</v>
      </c>
      <c r="C11576" s="1" t="s">
        <v>15</v>
      </c>
      <c r="D11576" s="1" t="s">
        <v>172</v>
      </c>
      <c r="E11576" s="1">
        <v>40457944</v>
      </c>
      <c r="F11576" s="1" t="s">
        <v>29658</v>
      </c>
      <c r="G11576" s="1">
        <v>8880163</v>
      </c>
      <c r="H11576" s="1" t="s">
        <v>29659</v>
      </c>
      <c r="I11576" s="2">
        <v>45084</v>
      </c>
      <c r="J11576" s="15" t="str">
        <f>MID(Tabla1[[#This Row],[HORA]],1,5)</f>
        <v>10:37</v>
      </c>
      <c r="K11576" s="16">
        <f>IF(Tabla1[[#This Row],[FECHA]]=I11577,IF(J11577-J11576&gt;0,(J11577-J11576)*1440,0),0)</f>
        <v>1.9999999999999929</v>
      </c>
      <c r="L11576" s="14">
        <f>2+L11317-Datos!$C$8</f>
        <v>5.62</v>
      </c>
      <c r="M11576" s="13" t="s">
        <v>1304</v>
      </c>
      <c r="N11576" s="1" t="s">
        <v>174</v>
      </c>
      <c r="O11576" s="1">
        <v>10</v>
      </c>
      <c r="P11576" s="1" t="s">
        <v>170</v>
      </c>
      <c r="Q11576" s="4" t="s">
        <v>21</v>
      </c>
    </row>
    <row r="11577" spans="1:17" ht="22.5" x14ac:dyDescent="0.25">
      <c r="A11577" s="3">
        <v>9495</v>
      </c>
      <c r="B11577" s="1" t="s">
        <v>29660</v>
      </c>
      <c r="C11577" s="1" t="s">
        <v>15</v>
      </c>
      <c r="D11577" s="1" t="s">
        <v>40</v>
      </c>
      <c r="E11577" s="1">
        <v>44365069</v>
      </c>
      <c r="F11577" s="1" t="s">
        <v>29661</v>
      </c>
      <c r="G11577" s="1">
        <v>2240833</v>
      </c>
      <c r="H11577" s="1" t="s">
        <v>29662</v>
      </c>
      <c r="I11577" s="2">
        <v>45084</v>
      </c>
      <c r="J11577" s="15" t="str">
        <f>MID(Tabla1[[#This Row],[HORA]],1,5)</f>
        <v>10:39</v>
      </c>
      <c r="K11577" s="16">
        <f>IF(Tabla1[[#This Row],[FECHA]]=I11578,IF(J11578-J11577&gt;0,(J11578-J11577)*1440,0),0)</f>
        <v>5.9999999999999787</v>
      </c>
      <c r="L11577" s="14">
        <f>2+L11318-Datos!$C$8</f>
        <v>6.82</v>
      </c>
      <c r="M11577" s="13" t="s">
        <v>854</v>
      </c>
      <c r="N11577" s="1" t="s">
        <v>29663</v>
      </c>
      <c r="O11577" s="1">
        <v>15</v>
      </c>
      <c r="P11577" s="1" t="s">
        <v>170</v>
      </c>
      <c r="Q11577" s="4" t="s">
        <v>21</v>
      </c>
    </row>
    <row r="11578" spans="1:17" ht="22.5" x14ac:dyDescent="0.25">
      <c r="A11578" s="3">
        <v>3378</v>
      </c>
      <c r="B11578" s="1" t="s">
        <v>10533</v>
      </c>
      <c r="C11578" s="1" t="s">
        <v>15</v>
      </c>
      <c r="D11578" s="1" t="s">
        <v>40</v>
      </c>
      <c r="E11578" s="1">
        <v>46673167</v>
      </c>
      <c r="F11578" s="1" t="s">
        <v>10534</v>
      </c>
      <c r="G11578" s="1">
        <v>2240836</v>
      </c>
      <c r="H11578" s="1" t="s">
        <v>10535</v>
      </c>
      <c r="I11578" s="2">
        <v>45084</v>
      </c>
      <c r="J11578" s="15" t="str">
        <f>MID(Tabla1[[#This Row],[HORA]],1,5)</f>
        <v>10:45</v>
      </c>
      <c r="K11578" s="16">
        <f>IF(Tabla1[[#This Row],[FECHA]]=I11579,IF(J11579-J11578&gt;0,(J11579-J11578)*1440,0),0)</f>
        <v>0</v>
      </c>
      <c r="L11578" s="14">
        <f>2+L11319-Datos!$C$8</f>
        <v>8.32</v>
      </c>
      <c r="M11578" s="13" t="s">
        <v>2528</v>
      </c>
      <c r="N11578" s="1" t="s">
        <v>10536</v>
      </c>
      <c r="O11578" s="1">
        <v>10</v>
      </c>
      <c r="P11578" s="1" t="s">
        <v>27</v>
      </c>
      <c r="Q11578" s="4" t="s">
        <v>21</v>
      </c>
    </row>
    <row r="11579" spans="1:17" ht="22.5" x14ac:dyDescent="0.25">
      <c r="A11579" s="3">
        <v>9496</v>
      </c>
      <c r="B11579" s="1" t="s">
        <v>29664</v>
      </c>
      <c r="C11579" s="1" t="s">
        <v>15</v>
      </c>
      <c r="D11579" s="1" t="s">
        <v>71</v>
      </c>
      <c r="E11579" s="1">
        <v>33573680</v>
      </c>
      <c r="F11579" s="1" t="s">
        <v>29665</v>
      </c>
      <c r="G11579" s="1">
        <v>2240837</v>
      </c>
      <c r="H11579" s="1" t="s">
        <v>29666</v>
      </c>
      <c r="I11579" s="2">
        <v>45084</v>
      </c>
      <c r="J11579" s="15" t="str">
        <f>MID(Tabla1[[#This Row],[HORA]],1,5)</f>
        <v>10:45</v>
      </c>
      <c r="K11579" s="16">
        <f>IF(Tabla1[[#This Row],[FECHA]]=I11580,IF(J11580-J11579&gt;0,(J11580-J11579)*1440,0),0)</f>
        <v>0.99999999999999645</v>
      </c>
      <c r="L11579" s="14">
        <f>2+L11320-Datos!$C$8</f>
        <v>5.67</v>
      </c>
      <c r="M11579" s="13" t="s">
        <v>2528</v>
      </c>
      <c r="N11579" s="1" t="s">
        <v>29667</v>
      </c>
      <c r="O11579" s="1">
        <v>90</v>
      </c>
      <c r="P11579" s="1" t="s">
        <v>170</v>
      </c>
      <c r="Q11579" s="4" t="s">
        <v>21</v>
      </c>
    </row>
    <row r="11580" spans="1:17" ht="22.5" x14ac:dyDescent="0.25">
      <c r="A11580" s="3">
        <v>9497</v>
      </c>
      <c r="B11580" s="1" t="s">
        <v>29668</v>
      </c>
      <c r="C11580" s="1" t="s">
        <v>15</v>
      </c>
      <c r="D11580" s="1" t="s">
        <v>40</v>
      </c>
      <c r="E11580" s="1">
        <v>8503686</v>
      </c>
      <c r="F11580" s="1" t="s">
        <v>29669</v>
      </c>
      <c r="G11580" s="1">
        <v>2240838</v>
      </c>
      <c r="H11580" s="1" t="s">
        <v>29670</v>
      </c>
      <c r="I11580" s="2">
        <v>45084</v>
      </c>
      <c r="J11580" s="15" t="str">
        <f>MID(Tabla1[[#This Row],[HORA]],1,5)</f>
        <v>10:46</v>
      </c>
      <c r="K11580" s="16">
        <f>IF(Tabla1[[#This Row],[FECHA]]=I11581,IF(J11581-J11580&gt;0,(J11581-J11580)*1440,0),0)</f>
        <v>0.99999999999999645</v>
      </c>
      <c r="L11580" s="14">
        <f>2+L11321-Datos!$C$8</f>
        <v>7.82</v>
      </c>
      <c r="M11580" s="13" t="s">
        <v>1158</v>
      </c>
      <c r="N11580" s="1" t="s">
        <v>174</v>
      </c>
      <c r="O11580" s="1">
        <v>10</v>
      </c>
      <c r="P11580" s="1" t="s">
        <v>170</v>
      </c>
      <c r="Q11580" s="4" t="s">
        <v>21</v>
      </c>
    </row>
    <row r="11581" spans="1:17" ht="22.5" x14ac:dyDescent="0.25">
      <c r="A11581" s="3">
        <v>3379</v>
      </c>
      <c r="B11581" s="1" t="s">
        <v>10537</v>
      </c>
      <c r="C11581" s="1" t="s">
        <v>15</v>
      </c>
      <c r="D11581" s="1" t="s">
        <v>40</v>
      </c>
      <c r="E11581" s="1">
        <v>16731521</v>
      </c>
      <c r="F11581" s="1" t="s">
        <v>10538</v>
      </c>
      <c r="G11581" s="1">
        <v>2240839</v>
      </c>
      <c r="H11581" s="1" t="s">
        <v>10539</v>
      </c>
      <c r="I11581" s="2">
        <v>45084</v>
      </c>
      <c r="J11581" s="15" t="str">
        <f>MID(Tabla1[[#This Row],[HORA]],1,5)</f>
        <v>10:47</v>
      </c>
      <c r="K11581" s="16">
        <f>IF(Tabla1[[#This Row],[FECHA]]=I11582,IF(J11582-J11581&gt;0,(J11582-J11581)*1440,0),0)</f>
        <v>0.99999999999999645</v>
      </c>
      <c r="L11581" s="14">
        <f>2+L11322-Datos!$C$8</f>
        <v>9.52</v>
      </c>
      <c r="M11581" s="13" t="s">
        <v>801</v>
      </c>
      <c r="N11581" s="1" t="s">
        <v>340</v>
      </c>
      <c r="O11581" s="1">
        <v>20</v>
      </c>
      <c r="P11581" s="1" t="s">
        <v>27</v>
      </c>
      <c r="Q11581" s="4" t="s">
        <v>21</v>
      </c>
    </row>
    <row r="11582" spans="1:17" ht="22.5" x14ac:dyDescent="0.25">
      <c r="A11582" s="3">
        <v>3380</v>
      </c>
      <c r="B11582" s="1" t="s">
        <v>10540</v>
      </c>
      <c r="C11582" s="1" t="s">
        <v>15</v>
      </c>
      <c r="D11582" s="1" t="s">
        <v>40</v>
      </c>
      <c r="E11582" s="1">
        <v>43755988</v>
      </c>
      <c r="F11582" s="1" t="s">
        <v>10541</v>
      </c>
      <c r="G11582" s="1">
        <v>2240841</v>
      </c>
      <c r="H11582" s="1" t="s">
        <v>9065</v>
      </c>
      <c r="I11582" s="2">
        <v>45084</v>
      </c>
      <c r="J11582" s="15" t="str">
        <f>MID(Tabla1[[#This Row],[HORA]],1,5)</f>
        <v>10:48</v>
      </c>
      <c r="K11582" s="16">
        <f>IF(Tabla1[[#This Row],[FECHA]]=I11583,IF(J11583-J11582&gt;0,(J11583-J11582)*1440,0),0)</f>
        <v>0.99999999999999645</v>
      </c>
      <c r="L11582" s="14">
        <f>2+L11323-Datos!$C$8</f>
        <v>6.68</v>
      </c>
      <c r="M11582" s="13" t="s">
        <v>5989</v>
      </c>
      <c r="N11582" s="1" t="s">
        <v>10542</v>
      </c>
      <c r="O11582" s="1">
        <v>20</v>
      </c>
      <c r="P11582" s="1" t="s">
        <v>27</v>
      </c>
      <c r="Q11582" s="4" t="s">
        <v>21</v>
      </c>
    </row>
    <row r="11583" spans="1:17" ht="22.5" x14ac:dyDescent="0.25">
      <c r="A11583" s="3">
        <v>3469</v>
      </c>
      <c r="B11583" s="1" t="s">
        <v>10826</v>
      </c>
      <c r="C11583" s="1" t="s">
        <v>15</v>
      </c>
      <c r="D11583" s="1" t="s">
        <v>141</v>
      </c>
      <c r="E11583" s="1">
        <v>72384278</v>
      </c>
      <c r="F11583" s="1" t="s">
        <v>10827</v>
      </c>
      <c r="G11583" s="1">
        <v>72384278</v>
      </c>
      <c r="H11583" s="1" t="s">
        <v>10827</v>
      </c>
      <c r="I11583" s="2">
        <v>45084</v>
      </c>
      <c r="J11583" s="15" t="str">
        <f>MID(Tabla1[[#This Row],[HORA]],1,5)</f>
        <v>10:49</v>
      </c>
      <c r="K11583" s="16">
        <f>IF(Tabla1[[#This Row],[FECHA]]=I11584,IF(J11584-J11583&gt;0,(J11584-J11583)*1440,0),0)</f>
        <v>0.99999999999999645</v>
      </c>
      <c r="L11583" s="14">
        <f>2+L11324-Datos!$C$8</f>
        <v>7.62</v>
      </c>
      <c r="M11583" s="13" t="s">
        <v>10828</v>
      </c>
      <c r="N11583" s="1" t="s">
        <v>1715</v>
      </c>
      <c r="O11583" s="1">
        <v>20</v>
      </c>
      <c r="P11583" s="1" t="s">
        <v>1508</v>
      </c>
      <c r="Q11583" s="4" t="s">
        <v>21</v>
      </c>
    </row>
    <row r="11584" spans="1:17" ht="22.5" x14ac:dyDescent="0.25">
      <c r="A11584" s="3">
        <v>3381</v>
      </c>
      <c r="B11584" s="1" t="s">
        <v>10543</v>
      </c>
      <c r="C11584" s="1" t="s">
        <v>15</v>
      </c>
      <c r="D11584" s="1" t="s">
        <v>40</v>
      </c>
      <c r="E11584" s="1">
        <v>40302795</v>
      </c>
      <c r="F11584" s="1" t="s">
        <v>10047</v>
      </c>
      <c r="G11584" s="1">
        <v>2240843</v>
      </c>
      <c r="H11584" s="1" t="s">
        <v>10544</v>
      </c>
      <c r="I11584" s="2">
        <v>45084</v>
      </c>
      <c r="J11584" s="15" t="str">
        <f>MID(Tabla1[[#This Row],[HORA]],1,5)</f>
        <v>10:50</v>
      </c>
      <c r="K11584" s="16">
        <f>IF(Tabla1[[#This Row],[FECHA]]=I11585,IF(J11585-J11584&gt;0,(J11585-J11584)*1440,0),0)</f>
        <v>5.9999999999999787</v>
      </c>
      <c r="L11584" s="14">
        <f>2+L11325-Datos!$C$8</f>
        <v>7.8599999999999994</v>
      </c>
      <c r="M11584" s="13" t="s">
        <v>177</v>
      </c>
      <c r="N11584" s="1" t="s">
        <v>10253</v>
      </c>
      <c r="O11584" s="1">
        <v>20</v>
      </c>
      <c r="P11584" s="1" t="s">
        <v>27</v>
      </c>
      <c r="Q11584" s="4" t="s">
        <v>21</v>
      </c>
    </row>
    <row r="11585" spans="1:17" ht="22.5" x14ac:dyDescent="0.25">
      <c r="A11585" s="3">
        <v>3382</v>
      </c>
      <c r="B11585" s="1" t="s">
        <v>10545</v>
      </c>
      <c r="C11585" s="1" t="s">
        <v>15</v>
      </c>
      <c r="D11585" s="1" t="s">
        <v>40</v>
      </c>
      <c r="E11585" s="1">
        <v>75522539</v>
      </c>
      <c r="F11585" s="1" t="s">
        <v>10546</v>
      </c>
      <c r="G11585" s="1">
        <v>16725209</v>
      </c>
      <c r="H11585" s="1" t="s">
        <v>10547</v>
      </c>
      <c r="I11585" s="2">
        <v>45084</v>
      </c>
      <c r="J11585" s="15" t="str">
        <f>MID(Tabla1[[#This Row],[HORA]],1,5)</f>
        <v>10:56</v>
      </c>
      <c r="K11585" s="16">
        <f>IF(Tabla1[[#This Row],[FECHA]]=I11586,IF(J11586-J11585&gt;0,(J11586-J11585)*1440,0),0)</f>
        <v>1.9999999999999929</v>
      </c>
      <c r="L11585" s="14">
        <f>2+L11326-Datos!$C$8</f>
        <v>5.53</v>
      </c>
      <c r="M11585" s="13" t="s">
        <v>560</v>
      </c>
      <c r="N11585" s="1" t="s">
        <v>10548</v>
      </c>
      <c r="O11585" s="1">
        <v>20</v>
      </c>
      <c r="P11585" s="1" t="s">
        <v>27</v>
      </c>
      <c r="Q11585" s="4" t="s">
        <v>21</v>
      </c>
    </row>
    <row r="11586" spans="1:17" ht="22.5" x14ac:dyDescent="0.25">
      <c r="A11586" s="3">
        <v>9498</v>
      </c>
      <c r="B11586" s="1" t="s">
        <v>29671</v>
      </c>
      <c r="C11586" s="1" t="s">
        <v>15</v>
      </c>
      <c r="D11586" s="1" t="s">
        <v>40</v>
      </c>
      <c r="E11586" s="1">
        <v>47453546</v>
      </c>
      <c r="F11586" s="1" t="s">
        <v>4460</v>
      </c>
      <c r="G11586" s="1">
        <v>75080558</v>
      </c>
      <c r="H11586" s="1" t="s">
        <v>29672</v>
      </c>
      <c r="I11586" s="2">
        <v>45084</v>
      </c>
      <c r="J11586" s="15" t="str">
        <f>MID(Tabla1[[#This Row],[HORA]],1,5)</f>
        <v>10:58</v>
      </c>
      <c r="K11586" s="16">
        <f>IF(Tabla1[[#This Row],[FECHA]]=I11587,IF(J11587-J11586&gt;0,(J11587-J11586)*1440,0),0)</f>
        <v>0</v>
      </c>
      <c r="L11586" s="14">
        <f>2+L11327-Datos!$C$8</f>
        <v>6.7700000000000005</v>
      </c>
      <c r="M11586" s="13" t="s">
        <v>263</v>
      </c>
      <c r="N11586" s="1" t="s">
        <v>29673</v>
      </c>
      <c r="O11586" s="1">
        <v>15</v>
      </c>
      <c r="P11586" s="1" t="s">
        <v>170</v>
      </c>
      <c r="Q11586" s="4" t="s">
        <v>21</v>
      </c>
    </row>
    <row r="11587" spans="1:17" ht="22.5" x14ac:dyDescent="0.25">
      <c r="A11587" s="3">
        <v>9499</v>
      </c>
      <c r="B11587" s="1" t="s">
        <v>29671</v>
      </c>
      <c r="C11587" s="1" t="s">
        <v>15</v>
      </c>
      <c r="D11587" s="1" t="s">
        <v>40</v>
      </c>
      <c r="E11587" s="1">
        <v>47453546</v>
      </c>
      <c r="F11587" s="1" t="s">
        <v>4460</v>
      </c>
      <c r="G11587" s="1">
        <v>75080558</v>
      </c>
      <c r="H11587" s="1" t="s">
        <v>29674</v>
      </c>
      <c r="I11587" s="2">
        <v>45084</v>
      </c>
      <c r="J11587" s="15" t="str">
        <f>MID(Tabla1[[#This Row],[HORA]],1,5)</f>
        <v>10:58</v>
      </c>
      <c r="K11587" s="16">
        <f>IF(Tabla1[[#This Row],[FECHA]]=I11588,IF(J11588-J11587&gt;0,(J11588-J11587)*1440,0),0)</f>
        <v>0</v>
      </c>
      <c r="L11587" s="14">
        <f>2+L11328-Datos!$C$8</f>
        <v>6.4600000000000009</v>
      </c>
      <c r="M11587" s="13" t="s">
        <v>263</v>
      </c>
      <c r="N11587" s="1" t="s">
        <v>29673</v>
      </c>
      <c r="O11587" s="1">
        <v>15</v>
      </c>
      <c r="P11587" s="1" t="s">
        <v>170</v>
      </c>
      <c r="Q11587" s="4" t="s">
        <v>21</v>
      </c>
    </row>
    <row r="11588" spans="1:17" ht="22.5" x14ac:dyDescent="0.25">
      <c r="A11588" s="3">
        <v>3470</v>
      </c>
      <c r="B11588" s="1" t="s">
        <v>10829</v>
      </c>
      <c r="C11588" s="1" t="s">
        <v>15</v>
      </c>
      <c r="D11588" s="1" t="s">
        <v>82</v>
      </c>
      <c r="E11588" s="1">
        <v>75168898</v>
      </c>
      <c r="F11588" s="1" t="s">
        <v>10830</v>
      </c>
      <c r="G11588" s="1">
        <v>75168898</v>
      </c>
      <c r="H11588" s="1" t="s">
        <v>10830</v>
      </c>
      <c r="I11588" s="2">
        <v>45084</v>
      </c>
      <c r="J11588" s="15" t="str">
        <f>MID(Tabla1[[#This Row],[HORA]],1,5)</f>
        <v>10:58</v>
      </c>
      <c r="K11588" s="16">
        <f>IF(Tabla1[[#This Row],[FECHA]]=I11589,IF(J11589-J11588&gt;0,(J11589-J11588)*1440,0),0)</f>
        <v>0.99999999999999645</v>
      </c>
      <c r="L11588" s="14">
        <f>2+L11329-Datos!$C$8</f>
        <v>7.84</v>
      </c>
      <c r="M11588" s="13" t="s">
        <v>10831</v>
      </c>
      <c r="N11588" s="1" t="s">
        <v>1715</v>
      </c>
      <c r="O11588" s="1">
        <v>10</v>
      </c>
      <c r="P11588" s="1" t="s">
        <v>1508</v>
      </c>
      <c r="Q11588" s="4" t="s">
        <v>21</v>
      </c>
    </row>
    <row r="11589" spans="1:17" ht="22.5" x14ac:dyDescent="0.25">
      <c r="A11589" s="3">
        <v>16284</v>
      </c>
      <c r="B11589" s="1" t="s">
        <v>49459</v>
      </c>
      <c r="C11589" s="1" t="s">
        <v>15</v>
      </c>
      <c r="D11589" s="1" t="s">
        <v>23</v>
      </c>
      <c r="E11589" s="1">
        <v>20422293699</v>
      </c>
      <c r="F11589" s="1" t="s">
        <v>48988</v>
      </c>
      <c r="G11589" s="1">
        <v>2240846</v>
      </c>
      <c r="H11589" s="1" t="s">
        <v>49460</v>
      </c>
      <c r="I11589" s="2">
        <v>45084</v>
      </c>
      <c r="J11589" s="15" t="str">
        <f>MID(Tabla1[[#This Row],[HORA]],1,5)</f>
        <v>10:59</v>
      </c>
      <c r="K11589" s="16">
        <f>IF(Tabla1[[#This Row],[FECHA]]=I11590,IF(J11590-J11589&gt;0,(J11590-J11589)*1440,0),0)</f>
        <v>2.9999999999999893</v>
      </c>
      <c r="L11589" s="14">
        <f>2+L11330-Datos!$C$8</f>
        <v>7.7800000000000011</v>
      </c>
      <c r="M11589" s="13" t="s">
        <v>753</v>
      </c>
      <c r="N11589" s="1" t="s">
        <v>49461</v>
      </c>
      <c r="O11589" s="1">
        <v>20</v>
      </c>
      <c r="P11589" s="1" t="s">
        <v>27</v>
      </c>
      <c r="Q11589" s="4" t="s">
        <v>21</v>
      </c>
    </row>
    <row r="11590" spans="1:17" ht="22.5" x14ac:dyDescent="0.25">
      <c r="A11590" s="3">
        <v>9500</v>
      </c>
      <c r="B11590" s="1" t="s">
        <v>29675</v>
      </c>
      <c r="C11590" s="1" t="s">
        <v>15</v>
      </c>
      <c r="D11590" s="1" t="s">
        <v>40</v>
      </c>
      <c r="E11590" s="1">
        <v>43474517</v>
      </c>
      <c r="F11590" s="1" t="s">
        <v>29676</v>
      </c>
      <c r="G11590" s="1">
        <v>73584270</v>
      </c>
      <c r="H11590" s="1" t="s">
        <v>29677</v>
      </c>
      <c r="I11590" s="2">
        <v>45084</v>
      </c>
      <c r="J11590" s="15" t="str">
        <f>MID(Tabla1[[#This Row],[HORA]],1,5)</f>
        <v>11:02</v>
      </c>
      <c r="K11590" s="16">
        <f>IF(Tabla1[[#This Row],[FECHA]]=I11591,IF(J11591-J11590&gt;0,(J11591-J11590)*1440,0),0)</f>
        <v>3.0000000000000693</v>
      </c>
      <c r="L11590" s="14">
        <f>2+L11331-Datos!$C$8</f>
        <v>7.68</v>
      </c>
      <c r="M11590" s="13" t="s">
        <v>433</v>
      </c>
      <c r="N11590" s="1" t="s">
        <v>29678</v>
      </c>
      <c r="O11590" s="1">
        <v>15</v>
      </c>
      <c r="P11590" s="1" t="s">
        <v>170</v>
      </c>
      <c r="Q11590" s="4" t="s">
        <v>21</v>
      </c>
    </row>
    <row r="11591" spans="1:17" ht="22.5" x14ac:dyDescent="0.25">
      <c r="A11591" s="3">
        <v>3383</v>
      </c>
      <c r="B11591" s="1" t="s">
        <v>10549</v>
      </c>
      <c r="C11591" s="1" t="s">
        <v>15</v>
      </c>
      <c r="D11591" s="1" t="s">
        <v>40</v>
      </c>
      <c r="E11591" s="1">
        <v>45206350</v>
      </c>
      <c r="F11591" s="1" t="s">
        <v>5378</v>
      </c>
      <c r="G11591" s="1">
        <v>47047120</v>
      </c>
      <c r="H11591" s="1" t="s">
        <v>10550</v>
      </c>
      <c r="I11591" s="2">
        <v>45084</v>
      </c>
      <c r="J11591" s="15" t="str">
        <f>MID(Tabla1[[#This Row],[HORA]],1,5)</f>
        <v>11:05</v>
      </c>
      <c r="K11591" s="16">
        <f>IF(Tabla1[[#This Row],[FECHA]]=I11592,IF(J11592-J11591&gt;0,(J11592-J11591)*1440,0),0)</f>
        <v>0.99999999999991651</v>
      </c>
      <c r="L11591" s="14">
        <f>2+L11332-Datos!$C$8</f>
        <v>5.3900000000000006</v>
      </c>
      <c r="M11591" s="13" t="s">
        <v>2552</v>
      </c>
      <c r="N11591" s="1" t="s">
        <v>583</v>
      </c>
      <c r="O11591" s="1">
        <v>10</v>
      </c>
      <c r="P11591" s="1" t="s">
        <v>27</v>
      </c>
      <c r="Q11591" s="4" t="s">
        <v>21</v>
      </c>
    </row>
    <row r="11592" spans="1:17" ht="22.5" x14ac:dyDescent="0.25">
      <c r="A11592" s="3">
        <v>16306</v>
      </c>
      <c r="B11592" s="1" t="s">
        <v>49521</v>
      </c>
      <c r="C11592" s="1" t="s">
        <v>15</v>
      </c>
      <c r="D11592" s="1" t="s">
        <v>23</v>
      </c>
      <c r="E11592" s="1">
        <v>20487879241</v>
      </c>
      <c r="F11592" s="1" t="s">
        <v>48974</v>
      </c>
      <c r="G11592" s="1">
        <v>41335634</v>
      </c>
      <c r="H11592" s="1" t="s">
        <v>49522</v>
      </c>
      <c r="I11592" s="2">
        <v>45084</v>
      </c>
      <c r="J11592" s="15" t="str">
        <f>MID(Tabla1[[#This Row],[HORA]],1,5)</f>
        <v>11:06</v>
      </c>
      <c r="K11592" s="16">
        <f>IF(Tabla1[[#This Row],[FECHA]]=I11593,IF(J11593-J11592&gt;0,(J11593-J11592)*1440,0),0)</f>
        <v>3.9999999999999858</v>
      </c>
      <c r="L11592" s="14">
        <f>2+L11333-Datos!$C$8</f>
        <v>6.68</v>
      </c>
      <c r="M11592" s="13" t="s">
        <v>9950</v>
      </c>
      <c r="N11592" s="1" t="s">
        <v>1715</v>
      </c>
      <c r="O11592" s="1">
        <v>30</v>
      </c>
      <c r="P11592" s="1" t="s">
        <v>1508</v>
      </c>
      <c r="Q11592" s="4" t="s">
        <v>21</v>
      </c>
    </row>
    <row r="11593" spans="1:17" ht="22.5" x14ac:dyDescent="0.25">
      <c r="A11593" s="3">
        <v>398</v>
      </c>
      <c r="B11593" s="1" t="s">
        <v>936</v>
      </c>
      <c r="C11593" s="1" t="s">
        <v>15</v>
      </c>
      <c r="D11593" s="1" t="s">
        <v>77</v>
      </c>
      <c r="E11593" s="1">
        <v>17432916</v>
      </c>
      <c r="F11593" s="1" t="s">
        <v>933</v>
      </c>
      <c r="G11593" s="1">
        <v>2240847</v>
      </c>
      <c r="H11593" s="1" t="s">
        <v>918</v>
      </c>
      <c r="I11593" s="2">
        <v>45084</v>
      </c>
      <c r="J11593" s="15" t="str">
        <f>MID(Tabla1[[#This Row],[HORA]],1,5)</f>
        <v>11:10</v>
      </c>
      <c r="K11593" s="16">
        <f>IF(Tabla1[[#This Row],[FECHA]]=I11594,IF(J11594-J11593&gt;0,(J11594-J11593)*1440,0),0)</f>
        <v>0</v>
      </c>
      <c r="L11593" s="14">
        <f>2+L11334-Datos!$C$8</f>
        <v>5.69</v>
      </c>
      <c r="M11593" s="13" t="s">
        <v>937</v>
      </c>
      <c r="N11593" s="1" t="s">
        <v>938</v>
      </c>
      <c r="O11593" s="1">
        <v>0</v>
      </c>
      <c r="P11593" s="1" t="s">
        <v>170</v>
      </c>
      <c r="Q11593" s="4" t="s">
        <v>21</v>
      </c>
    </row>
    <row r="11594" spans="1:17" ht="22.5" x14ac:dyDescent="0.25">
      <c r="A11594" s="3">
        <v>3471</v>
      </c>
      <c r="B11594" s="1" t="s">
        <v>10832</v>
      </c>
      <c r="C11594" s="1" t="s">
        <v>15</v>
      </c>
      <c r="D11594" s="1" t="s">
        <v>23</v>
      </c>
      <c r="E11594" s="1">
        <v>16549842</v>
      </c>
      <c r="F11594" s="1" t="s">
        <v>10833</v>
      </c>
      <c r="G11594" s="1">
        <v>16549842</v>
      </c>
      <c r="H11594" s="1" t="s">
        <v>10833</v>
      </c>
      <c r="I11594" s="2">
        <v>45084</v>
      </c>
      <c r="J11594" s="15" t="str">
        <f>MID(Tabla1[[#This Row],[HORA]],1,5)</f>
        <v>11:10</v>
      </c>
      <c r="K11594" s="16">
        <f>IF(Tabla1[[#This Row],[FECHA]]=I11595,IF(J11595-J11594&gt;0,(J11595-J11594)*1440,0),0)</f>
        <v>1.0000000000000764</v>
      </c>
      <c r="L11594" s="14">
        <f>2+L11335-Datos!$C$8</f>
        <v>8.6999999999999993</v>
      </c>
      <c r="M11594" s="13" t="s">
        <v>10834</v>
      </c>
      <c r="N11594" s="1" t="s">
        <v>1715</v>
      </c>
      <c r="O11594" s="1">
        <v>8</v>
      </c>
      <c r="P11594" s="1" t="s">
        <v>1508</v>
      </c>
      <c r="Q11594" s="4" t="s">
        <v>21</v>
      </c>
    </row>
    <row r="11595" spans="1:17" ht="22.5" x14ac:dyDescent="0.25">
      <c r="A11595" s="3">
        <v>3472</v>
      </c>
      <c r="B11595" s="1" t="s">
        <v>10835</v>
      </c>
      <c r="C11595" s="1" t="s">
        <v>15</v>
      </c>
      <c r="D11595" s="1" t="s">
        <v>3088</v>
      </c>
      <c r="E11595" s="1">
        <v>76465437</v>
      </c>
      <c r="F11595" s="1" t="s">
        <v>10836</v>
      </c>
      <c r="G11595" s="1">
        <v>76465437</v>
      </c>
      <c r="H11595" s="1" t="s">
        <v>10836</v>
      </c>
      <c r="I11595" s="2">
        <v>45084</v>
      </c>
      <c r="J11595" s="15" t="str">
        <f>MID(Tabla1[[#This Row],[HORA]],1,5)</f>
        <v>11:11</v>
      </c>
      <c r="K11595" s="16">
        <f>IF(Tabla1[[#This Row],[FECHA]]=I11596,IF(J11596-J11595&gt;0,(J11596-J11595)*1440,0),0)</f>
        <v>5.9999999999999787</v>
      </c>
      <c r="L11595" s="14">
        <f>2+L11336-Datos!$C$8</f>
        <v>10.760000000000002</v>
      </c>
      <c r="M11595" s="13" t="s">
        <v>10837</v>
      </c>
      <c r="N11595" s="1" t="s">
        <v>1715</v>
      </c>
      <c r="O11595" s="1">
        <v>30</v>
      </c>
      <c r="P11595" s="1" t="s">
        <v>1508</v>
      </c>
      <c r="Q11595" s="4" t="s">
        <v>21</v>
      </c>
    </row>
    <row r="11596" spans="1:17" ht="22.5" x14ac:dyDescent="0.25">
      <c r="A11596" s="3">
        <v>9501</v>
      </c>
      <c r="B11596" s="1" t="s">
        <v>29679</v>
      </c>
      <c r="C11596" s="1" t="s">
        <v>15</v>
      </c>
      <c r="D11596" s="1" t="s">
        <v>40</v>
      </c>
      <c r="E11596" s="1">
        <v>46352756</v>
      </c>
      <c r="F11596" s="1" t="s">
        <v>29680</v>
      </c>
      <c r="G11596" s="1">
        <v>2240849</v>
      </c>
      <c r="H11596" s="1" t="s">
        <v>29681</v>
      </c>
      <c r="I11596" s="2">
        <v>45084</v>
      </c>
      <c r="J11596" s="15" t="str">
        <f>MID(Tabla1[[#This Row],[HORA]],1,5)</f>
        <v>11:17</v>
      </c>
      <c r="K11596" s="16">
        <f>IF(Tabla1[[#This Row],[FECHA]]=I11597,IF(J11597-J11596&gt;0,(J11597-J11596)*1440,0),0)</f>
        <v>5.9999999999999787</v>
      </c>
      <c r="L11596" s="14">
        <f>2+L11337-Datos!$C$8</f>
        <v>6.6300000000000008</v>
      </c>
      <c r="M11596" s="13" t="s">
        <v>767</v>
      </c>
      <c r="N11596" s="1" t="s">
        <v>29682</v>
      </c>
      <c r="O11596" s="1">
        <v>25</v>
      </c>
      <c r="P11596" s="1" t="s">
        <v>170</v>
      </c>
      <c r="Q11596" s="4" t="s">
        <v>21</v>
      </c>
    </row>
    <row r="11597" spans="1:17" ht="22.5" x14ac:dyDescent="0.25">
      <c r="A11597" s="3">
        <v>9502</v>
      </c>
      <c r="B11597" s="1" t="s">
        <v>29683</v>
      </c>
      <c r="C11597" s="1" t="s">
        <v>15</v>
      </c>
      <c r="D11597" s="1" t="s">
        <v>40</v>
      </c>
      <c r="E11597" s="1">
        <v>44428243</v>
      </c>
      <c r="F11597" s="1" t="s">
        <v>29684</v>
      </c>
      <c r="G11597" s="1">
        <v>47158698</v>
      </c>
      <c r="H11597" s="1" t="s">
        <v>29685</v>
      </c>
      <c r="I11597" s="2">
        <v>45084</v>
      </c>
      <c r="J11597" s="15" t="str">
        <f>MID(Tabla1[[#This Row],[HORA]],1,5)</f>
        <v>11:23</v>
      </c>
      <c r="K11597" s="16">
        <f>IF(Tabla1[[#This Row],[FECHA]]=I11598,IF(J11598-J11597&gt;0,(J11598-J11597)*1440,0),0)</f>
        <v>1.0000000000000764</v>
      </c>
      <c r="L11597" s="14">
        <f>2+L11338-Datos!$C$8</f>
        <v>6.44</v>
      </c>
      <c r="M11597" s="13" t="s">
        <v>904</v>
      </c>
      <c r="N11597" s="1" t="s">
        <v>29686</v>
      </c>
      <c r="O11597" s="1">
        <v>10</v>
      </c>
      <c r="P11597" s="1" t="s">
        <v>170</v>
      </c>
      <c r="Q11597" s="4" t="s">
        <v>21</v>
      </c>
    </row>
    <row r="11598" spans="1:17" ht="22.5" x14ac:dyDescent="0.25">
      <c r="A11598" s="3">
        <v>9503</v>
      </c>
      <c r="B11598" s="1" t="s">
        <v>29687</v>
      </c>
      <c r="C11598" s="1" t="s">
        <v>15</v>
      </c>
      <c r="D11598" s="1" t="s">
        <v>33</v>
      </c>
      <c r="E11598" s="1">
        <v>40968594</v>
      </c>
      <c r="F11598" s="1" t="s">
        <v>29688</v>
      </c>
      <c r="G11598" s="1">
        <v>2240850</v>
      </c>
      <c r="H11598" s="1" t="s">
        <v>29689</v>
      </c>
      <c r="I11598" s="2">
        <v>45084</v>
      </c>
      <c r="J11598" s="15" t="str">
        <f>MID(Tabla1[[#This Row],[HORA]],1,5)</f>
        <v>11:24</v>
      </c>
      <c r="K11598" s="16">
        <f>IF(Tabla1[[#This Row],[FECHA]]=I11599,IF(J11599-J11598&gt;0,(J11599-J11598)*1440,0),0)</f>
        <v>1.9999999999999929</v>
      </c>
      <c r="L11598" s="14">
        <f>2+L11339-Datos!$C$8</f>
        <v>8.5300000000000011</v>
      </c>
      <c r="M11598" s="13" t="s">
        <v>908</v>
      </c>
      <c r="N11598" s="1" t="s">
        <v>29690</v>
      </c>
      <c r="O11598" s="1">
        <v>15</v>
      </c>
      <c r="P11598" s="1" t="s">
        <v>170</v>
      </c>
      <c r="Q11598" s="4" t="s">
        <v>21</v>
      </c>
    </row>
    <row r="11599" spans="1:17" ht="22.5" x14ac:dyDescent="0.25">
      <c r="A11599" s="3">
        <v>3384</v>
      </c>
      <c r="B11599" s="1" t="s">
        <v>10551</v>
      </c>
      <c r="C11599" s="1" t="s">
        <v>15</v>
      </c>
      <c r="D11599" s="1" t="s">
        <v>40</v>
      </c>
      <c r="E11599" s="1">
        <v>6956514</v>
      </c>
      <c r="F11599" s="1" t="s">
        <v>10552</v>
      </c>
      <c r="G11599" s="1">
        <v>6956514</v>
      </c>
      <c r="H11599" s="1" t="s">
        <v>10552</v>
      </c>
      <c r="I11599" s="2">
        <v>45084</v>
      </c>
      <c r="J11599" s="15" t="str">
        <f>MID(Tabla1[[#This Row],[HORA]],1,5)</f>
        <v>11:26</v>
      </c>
      <c r="K11599" s="16">
        <f>IF(Tabla1[[#This Row],[FECHA]]=I11600,IF(J11600-J11599&gt;0,(J11600-J11599)*1440,0),0)</f>
        <v>3.9999999999999858</v>
      </c>
      <c r="L11599" s="14">
        <f>2+L11340-Datos!$C$8</f>
        <v>5.87</v>
      </c>
      <c r="M11599" s="13" t="s">
        <v>714</v>
      </c>
      <c r="N11599" s="1" t="s">
        <v>10553</v>
      </c>
      <c r="O11599" s="1">
        <v>70</v>
      </c>
      <c r="P11599" s="1" t="s">
        <v>27</v>
      </c>
      <c r="Q11599" s="4" t="s">
        <v>21</v>
      </c>
    </row>
    <row r="11600" spans="1:17" ht="22.5" x14ac:dyDescent="0.25">
      <c r="A11600" s="3">
        <v>9504</v>
      </c>
      <c r="B11600" s="1" t="s">
        <v>29691</v>
      </c>
      <c r="C11600" s="1" t="s">
        <v>15</v>
      </c>
      <c r="D11600" s="1" t="s">
        <v>33</v>
      </c>
      <c r="E11600" s="1">
        <v>27417023</v>
      </c>
      <c r="F11600" s="1" t="s">
        <v>29692</v>
      </c>
      <c r="G11600" s="1">
        <v>2240851</v>
      </c>
      <c r="H11600" s="1" t="s">
        <v>29693</v>
      </c>
      <c r="I11600" s="2">
        <v>45084</v>
      </c>
      <c r="J11600" s="15" t="str">
        <f>MID(Tabla1[[#This Row],[HORA]],1,5)</f>
        <v>11:30</v>
      </c>
      <c r="K11600" s="16">
        <f>IF(Tabla1[[#This Row],[FECHA]]=I11601,IF(J11601-J11600&gt;0,(J11601-J11600)*1440,0),0)</f>
        <v>1.9999999999999929</v>
      </c>
      <c r="L11600" s="14">
        <f>2+L11341-Datos!$C$8</f>
        <v>7.6000000000000005</v>
      </c>
      <c r="M11600" s="13" t="s">
        <v>87</v>
      </c>
      <c r="N11600" s="1" t="s">
        <v>29694</v>
      </c>
      <c r="O11600" s="1">
        <v>70</v>
      </c>
      <c r="P11600" s="1" t="s">
        <v>170</v>
      </c>
      <c r="Q11600" s="4" t="s">
        <v>21</v>
      </c>
    </row>
    <row r="11601" spans="1:17" ht="22.5" x14ac:dyDescent="0.25">
      <c r="A11601" s="3">
        <v>3385</v>
      </c>
      <c r="B11601" s="1" t="s">
        <v>10554</v>
      </c>
      <c r="C11601" s="1" t="s">
        <v>15</v>
      </c>
      <c r="D11601" s="1" t="s">
        <v>82</v>
      </c>
      <c r="E11601" s="1">
        <v>16758700</v>
      </c>
      <c r="F11601" s="1" t="s">
        <v>10405</v>
      </c>
      <c r="G11601" s="1">
        <v>2240852</v>
      </c>
      <c r="H11601" s="1" t="s">
        <v>10555</v>
      </c>
      <c r="I11601" s="2">
        <v>45084</v>
      </c>
      <c r="J11601" s="15" t="str">
        <f>MID(Tabla1[[#This Row],[HORA]],1,5)</f>
        <v>11:32</v>
      </c>
      <c r="K11601" s="16">
        <f>IF(Tabla1[[#This Row],[FECHA]]=I11602,IF(J11602-J11601&gt;0,(J11602-J11601)*1440,0),0)</f>
        <v>4.9999999999999822</v>
      </c>
      <c r="L11601" s="14">
        <f>2+L11342-Datos!$C$8</f>
        <v>9.4600000000000009</v>
      </c>
      <c r="M11601" s="13" t="s">
        <v>3199</v>
      </c>
      <c r="N11601" s="1" t="s">
        <v>9104</v>
      </c>
      <c r="O11601" s="1">
        <v>10</v>
      </c>
      <c r="P11601" s="1" t="s">
        <v>27</v>
      </c>
      <c r="Q11601" s="4" t="s">
        <v>21</v>
      </c>
    </row>
    <row r="11602" spans="1:17" ht="22.5" x14ac:dyDescent="0.25">
      <c r="A11602" s="3">
        <v>3386</v>
      </c>
      <c r="B11602" s="1" t="s">
        <v>10556</v>
      </c>
      <c r="C11602" s="1" t="s">
        <v>15</v>
      </c>
      <c r="D11602" s="1" t="s">
        <v>40</v>
      </c>
      <c r="E11602" s="1">
        <v>16789606</v>
      </c>
      <c r="F11602" s="1" t="s">
        <v>10557</v>
      </c>
      <c r="G11602" s="1">
        <v>73783845</v>
      </c>
      <c r="H11602" s="1" t="s">
        <v>10558</v>
      </c>
      <c r="I11602" s="2">
        <v>45084</v>
      </c>
      <c r="J11602" s="15" t="str">
        <f>MID(Tabla1[[#This Row],[HORA]],1,5)</f>
        <v>11:37</v>
      </c>
      <c r="K11602" s="16">
        <f>IF(Tabla1[[#This Row],[FECHA]]=I11603,IF(J11603-J11602&gt;0,(J11603-J11602)*1440,0),0)</f>
        <v>4.9999999999999822</v>
      </c>
      <c r="L11602" s="14">
        <f>2+L11343-Datos!$C$8</f>
        <v>6.76</v>
      </c>
      <c r="M11602" s="13" t="s">
        <v>811</v>
      </c>
      <c r="N11602" s="1" t="s">
        <v>10559</v>
      </c>
      <c r="O11602" s="1">
        <v>40</v>
      </c>
      <c r="P11602" s="1" t="s">
        <v>27</v>
      </c>
      <c r="Q11602" s="4" t="s">
        <v>21</v>
      </c>
    </row>
    <row r="11603" spans="1:17" ht="22.5" x14ac:dyDescent="0.25">
      <c r="A11603" s="3">
        <v>3387</v>
      </c>
      <c r="B11603" s="1" t="s">
        <v>10560</v>
      </c>
      <c r="C11603" s="1" t="s">
        <v>15</v>
      </c>
      <c r="D11603" s="1" t="s">
        <v>40</v>
      </c>
      <c r="E11603" s="1">
        <v>48544477</v>
      </c>
      <c r="F11603" s="1" t="s">
        <v>4236</v>
      </c>
      <c r="G11603" s="1">
        <v>77539270</v>
      </c>
      <c r="H11603" s="1" t="s">
        <v>8951</v>
      </c>
      <c r="I11603" s="2">
        <v>45084</v>
      </c>
      <c r="J11603" s="15" t="str">
        <f>MID(Tabla1[[#This Row],[HORA]],1,5)</f>
        <v>11:42</v>
      </c>
      <c r="K11603" s="16">
        <f>IF(Tabla1[[#This Row],[FECHA]]=I11604,IF(J11604-J11603&gt;0,(J11604-J11603)*1440,0),0)</f>
        <v>0.99999999999999645</v>
      </c>
      <c r="L11603" s="14">
        <f>2+L11344-Datos!$C$8</f>
        <v>7.42</v>
      </c>
      <c r="M11603" s="13" t="s">
        <v>3945</v>
      </c>
      <c r="N11603" s="1" t="s">
        <v>10561</v>
      </c>
      <c r="O11603" s="1">
        <v>100</v>
      </c>
      <c r="P11603" s="1" t="s">
        <v>27</v>
      </c>
      <c r="Q11603" s="4" t="s">
        <v>206</v>
      </c>
    </row>
    <row r="11604" spans="1:17" ht="22.5" x14ac:dyDescent="0.25">
      <c r="A11604" s="3">
        <v>9505</v>
      </c>
      <c r="B11604" s="1" t="s">
        <v>29695</v>
      </c>
      <c r="C11604" s="1" t="s">
        <v>15</v>
      </c>
      <c r="D11604" s="1" t="s">
        <v>77</v>
      </c>
      <c r="E11604" s="1">
        <v>16506758</v>
      </c>
      <c r="F11604" s="1" t="s">
        <v>29696</v>
      </c>
      <c r="G11604" s="1">
        <v>47975641</v>
      </c>
      <c r="H11604" s="1" t="s">
        <v>29697</v>
      </c>
      <c r="I11604" s="2">
        <v>45084</v>
      </c>
      <c r="J11604" s="15" t="str">
        <f>MID(Tabla1[[#This Row],[HORA]],1,5)</f>
        <v>11:43</v>
      </c>
      <c r="K11604" s="16">
        <f>IF(Tabla1[[#This Row],[FECHA]]=I11605,IF(J11605-J11604&gt;0,(J11605-J11604)*1440,0),0)</f>
        <v>0.99999999999999645</v>
      </c>
      <c r="L11604" s="14">
        <f>2+L11345-Datos!$C$8</f>
        <v>7.36</v>
      </c>
      <c r="M11604" s="13" t="s">
        <v>1743</v>
      </c>
      <c r="N11604" s="1" t="s">
        <v>174</v>
      </c>
      <c r="O11604" s="1">
        <v>10</v>
      </c>
      <c r="P11604" s="1" t="s">
        <v>170</v>
      </c>
      <c r="Q11604" s="4" t="s">
        <v>21</v>
      </c>
    </row>
    <row r="11605" spans="1:17" ht="22.5" x14ac:dyDescent="0.25">
      <c r="A11605" s="3">
        <v>3388</v>
      </c>
      <c r="B11605" s="1" t="s">
        <v>10562</v>
      </c>
      <c r="C11605" s="1" t="s">
        <v>15</v>
      </c>
      <c r="D11605" s="1" t="s">
        <v>40</v>
      </c>
      <c r="E11605" s="1">
        <v>48544477</v>
      </c>
      <c r="F11605" s="1" t="s">
        <v>4236</v>
      </c>
      <c r="G11605" s="1">
        <v>77539270</v>
      </c>
      <c r="H11605" s="1" t="s">
        <v>8951</v>
      </c>
      <c r="I11605" s="2">
        <v>45084</v>
      </c>
      <c r="J11605" s="15" t="str">
        <f>MID(Tabla1[[#This Row],[HORA]],1,5)</f>
        <v>11:44</v>
      </c>
      <c r="K11605" s="16">
        <f>IF(Tabla1[[#This Row],[FECHA]]=I11606,IF(J11606-J11605&gt;0,(J11606-J11605)*1440,0),0)</f>
        <v>2.0000000000000728</v>
      </c>
      <c r="L11605" s="14">
        <f>2+L11346-Datos!$C$8</f>
        <v>5.4600000000000009</v>
      </c>
      <c r="M11605" s="13" t="s">
        <v>241</v>
      </c>
      <c r="N11605" s="1" t="s">
        <v>10563</v>
      </c>
      <c r="O11605" s="1">
        <v>100</v>
      </c>
      <c r="P11605" s="1" t="s">
        <v>27</v>
      </c>
      <c r="Q11605" s="4" t="s">
        <v>21</v>
      </c>
    </row>
    <row r="11606" spans="1:17" ht="22.5" x14ac:dyDescent="0.25">
      <c r="A11606" s="3">
        <v>9506</v>
      </c>
      <c r="B11606" s="1" t="s">
        <v>29698</v>
      </c>
      <c r="C11606" s="1" t="s">
        <v>15</v>
      </c>
      <c r="D11606" s="1" t="s">
        <v>33</v>
      </c>
      <c r="E11606" s="1">
        <v>27669169</v>
      </c>
      <c r="F11606" s="1" t="s">
        <v>13538</v>
      </c>
      <c r="G11606" s="1">
        <v>2240853</v>
      </c>
      <c r="H11606" s="1" t="s">
        <v>29699</v>
      </c>
      <c r="I11606" s="2">
        <v>45084</v>
      </c>
      <c r="J11606" s="15" t="str">
        <f>MID(Tabla1[[#This Row],[HORA]],1,5)</f>
        <v>11:46</v>
      </c>
      <c r="K11606" s="16">
        <f>IF(Tabla1[[#This Row],[FECHA]]=I11607,IF(J11607-J11606&gt;0,(J11607-J11606)*1440,0),0)</f>
        <v>4.9999999999999023</v>
      </c>
      <c r="L11606" s="14">
        <f>2+L11347-Datos!$C$8</f>
        <v>6.4700000000000006</v>
      </c>
      <c r="M11606" s="13" t="s">
        <v>3661</v>
      </c>
      <c r="N11606" s="1" t="s">
        <v>29700</v>
      </c>
      <c r="O11606" s="1">
        <v>25</v>
      </c>
      <c r="P11606" s="1" t="s">
        <v>170</v>
      </c>
      <c r="Q11606" s="4" t="s">
        <v>21</v>
      </c>
    </row>
    <row r="11607" spans="1:17" ht="22.5" x14ac:dyDescent="0.25">
      <c r="A11607" s="3">
        <v>3389</v>
      </c>
      <c r="B11607" s="1" t="s">
        <v>10564</v>
      </c>
      <c r="C11607" s="1" t="s">
        <v>15</v>
      </c>
      <c r="D11607" s="1" t="s">
        <v>228</v>
      </c>
      <c r="E11607" s="1">
        <v>43014241</v>
      </c>
      <c r="F11607" s="1" t="s">
        <v>10565</v>
      </c>
      <c r="G11607" s="1">
        <v>2240855</v>
      </c>
      <c r="H11607" s="1" t="s">
        <v>10566</v>
      </c>
      <c r="I11607" s="2">
        <v>45084</v>
      </c>
      <c r="J11607" s="15" t="str">
        <f>MID(Tabla1[[#This Row],[HORA]],1,5)</f>
        <v>11:51</v>
      </c>
      <c r="K11607" s="16">
        <f>IF(Tabla1[[#This Row],[FECHA]]=I11608,IF(J11608-J11607&gt;0,(J11608-J11607)*1440,0),0)</f>
        <v>1.9999999999999929</v>
      </c>
      <c r="L11607" s="14">
        <f>2+L11348-Datos!$C$8</f>
        <v>7.84</v>
      </c>
      <c r="M11607" s="13" t="s">
        <v>298</v>
      </c>
      <c r="N11607" s="1" t="s">
        <v>10567</v>
      </c>
      <c r="O11607" s="1">
        <v>15</v>
      </c>
      <c r="P11607" s="1" t="s">
        <v>27</v>
      </c>
      <c r="Q11607" s="4" t="s">
        <v>21</v>
      </c>
    </row>
    <row r="11608" spans="1:17" ht="22.5" x14ac:dyDescent="0.25">
      <c r="A11608" s="3">
        <v>9507</v>
      </c>
      <c r="B11608" s="1" t="s">
        <v>29701</v>
      </c>
      <c r="C11608" s="1" t="s">
        <v>15</v>
      </c>
      <c r="D11608" s="1" t="s">
        <v>40</v>
      </c>
      <c r="E11608" s="1">
        <v>3701706</v>
      </c>
      <c r="F11608" s="1" t="s">
        <v>25673</v>
      </c>
      <c r="G11608" s="1">
        <v>2240857</v>
      </c>
      <c r="H11608" s="1" t="s">
        <v>29702</v>
      </c>
      <c r="I11608" s="2">
        <v>45084</v>
      </c>
      <c r="J11608" s="15" t="str">
        <f>MID(Tabla1[[#This Row],[HORA]],1,5)</f>
        <v>11:53</v>
      </c>
      <c r="K11608" s="16">
        <f>IF(Tabla1[[#This Row],[FECHA]]=I11609,IF(J11609-J11608&gt;0,(J11609-J11608)*1440,0),0)</f>
        <v>1.0000000000000764</v>
      </c>
      <c r="L11608" s="14">
        <f>2+L11349-Datos!$C$8</f>
        <v>7.59</v>
      </c>
      <c r="M11608" s="13" t="s">
        <v>1103</v>
      </c>
      <c r="N11608" s="1" t="s">
        <v>29703</v>
      </c>
      <c r="O11608" s="1">
        <v>20</v>
      </c>
      <c r="P11608" s="1" t="s">
        <v>170</v>
      </c>
      <c r="Q11608" s="4" t="s">
        <v>21</v>
      </c>
    </row>
    <row r="11609" spans="1:17" ht="22.5" x14ac:dyDescent="0.25">
      <c r="A11609" s="3">
        <v>3390</v>
      </c>
      <c r="B11609" s="1" t="s">
        <v>10568</v>
      </c>
      <c r="C11609" s="1" t="s">
        <v>15</v>
      </c>
      <c r="D11609" s="1" t="s">
        <v>228</v>
      </c>
      <c r="E11609" s="1">
        <v>16631328</v>
      </c>
      <c r="F11609" s="1" t="s">
        <v>10569</v>
      </c>
      <c r="G11609" s="1">
        <v>33940838</v>
      </c>
      <c r="H11609" s="1" t="s">
        <v>10570</v>
      </c>
      <c r="I11609" s="2">
        <v>45084</v>
      </c>
      <c r="J11609" s="15" t="str">
        <f>MID(Tabla1[[#This Row],[HORA]],1,5)</f>
        <v>11:54</v>
      </c>
      <c r="K11609" s="16">
        <f>IF(Tabla1[[#This Row],[FECHA]]=I11610,IF(J11610-J11609&gt;0,(J11610-J11609)*1440,0),0)</f>
        <v>2.9999999999999094</v>
      </c>
      <c r="L11609" s="14">
        <f>2+L11350-Datos!$C$8</f>
        <v>10.530000000000001</v>
      </c>
      <c r="M11609" s="13" t="s">
        <v>571</v>
      </c>
      <c r="N11609" s="1" t="s">
        <v>10571</v>
      </c>
      <c r="O11609" s="1">
        <v>70</v>
      </c>
      <c r="P11609" s="1" t="s">
        <v>27</v>
      </c>
      <c r="Q11609" s="4" t="s">
        <v>21</v>
      </c>
    </row>
    <row r="11610" spans="1:17" ht="22.5" x14ac:dyDescent="0.25">
      <c r="A11610" s="3">
        <v>3391</v>
      </c>
      <c r="B11610" s="1" t="s">
        <v>10572</v>
      </c>
      <c r="C11610" s="1" t="s">
        <v>15</v>
      </c>
      <c r="D11610" s="1" t="s">
        <v>33</v>
      </c>
      <c r="E11610" s="1">
        <v>44189026</v>
      </c>
      <c r="F11610" s="1" t="s">
        <v>10573</v>
      </c>
      <c r="G11610" s="1">
        <v>42141043</v>
      </c>
      <c r="H11610" s="1" t="s">
        <v>10574</v>
      </c>
      <c r="I11610" s="2">
        <v>45084</v>
      </c>
      <c r="J11610" s="15" t="str">
        <f>MID(Tabla1[[#This Row],[HORA]],1,5)</f>
        <v>11:57</v>
      </c>
      <c r="K11610" s="16">
        <f>IF(Tabla1[[#This Row],[FECHA]]=I11611,IF(J11611-J11610&gt;0,(J11611-J11610)*1440,0),0)</f>
        <v>4.0000000000000657</v>
      </c>
      <c r="L11610" s="14">
        <f>2+L11351-Datos!$C$8</f>
        <v>7.68</v>
      </c>
      <c r="M11610" s="13" t="s">
        <v>3215</v>
      </c>
      <c r="N11610" s="1" t="s">
        <v>10575</v>
      </c>
      <c r="O11610" s="1">
        <v>40</v>
      </c>
      <c r="P11610" s="1" t="s">
        <v>27</v>
      </c>
      <c r="Q11610" s="4" t="s">
        <v>21</v>
      </c>
    </row>
    <row r="11611" spans="1:17" ht="22.5" x14ac:dyDescent="0.25">
      <c r="A11611" s="3">
        <v>9508</v>
      </c>
      <c r="B11611" s="1" t="s">
        <v>29704</v>
      </c>
      <c r="C11611" s="1" t="s">
        <v>15</v>
      </c>
      <c r="D11611" s="1" t="s">
        <v>40</v>
      </c>
      <c r="E11611" s="1">
        <v>73338403</v>
      </c>
      <c r="F11611" s="1" t="s">
        <v>28269</v>
      </c>
      <c r="G11611" s="1">
        <v>46400067</v>
      </c>
      <c r="H11611" s="1" t="s">
        <v>29705</v>
      </c>
      <c r="I11611" s="2">
        <v>45084</v>
      </c>
      <c r="J11611" s="15" t="str">
        <f>MID(Tabla1[[#This Row],[HORA]],1,5)</f>
        <v>12:01</v>
      </c>
      <c r="K11611" s="16">
        <f>IF(Tabla1[[#This Row],[FECHA]]=I11612,IF(J11612-J11611&gt;0,(J11612-J11611)*1440,0),0)</f>
        <v>0.99999999999999645</v>
      </c>
      <c r="L11611" s="14">
        <f>2+L11352-Datos!$C$8</f>
        <v>5.8900000000000006</v>
      </c>
      <c r="M11611" s="13" t="s">
        <v>858</v>
      </c>
      <c r="N11611" s="1" t="s">
        <v>29706</v>
      </c>
      <c r="O11611" s="1">
        <v>15</v>
      </c>
      <c r="P11611" s="1" t="s">
        <v>170</v>
      </c>
      <c r="Q11611" s="4" t="s">
        <v>21</v>
      </c>
    </row>
    <row r="11612" spans="1:17" ht="22.5" x14ac:dyDescent="0.25">
      <c r="A11612" s="3">
        <v>3392</v>
      </c>
      <c r="B11612" s="1" t="s">
        <v>10576</v>
      </c>
      <c r="C11612" s="1" t="s">
        <v>15</v>
      </c>
      <c r="D11612" s="1" t="s">
        <v>33</v>
      </c>
      <c r="E11612" s="1">
        <v>47444189</v>
      </c>
      <c r="F11612" s="1" t="s">
        <v>10577</v>
      </c>
      <c r="G11612" s="1">
        <v>2240858</v>
      </c>
      <c r="H11612" s="1" t="s">
        <v>10578</v>
      </c>
      <c r="I11612" s="2">
        <v>45084</v>
      </c>
      <c r="J11612" s="15" t="str">
        <f>MID(Tabla1[[#This Row],[HORA]],1,5)</f>
        <v>12:02</v>
      </c>
      <c r="K11612" s="16">
        <f>IF(Tabla1[[#This Row],[FECHA]]=I11613,IF(J11613-J11612&gt;0,(J11613-J11612)*1440,0),0)</f>
        <v>0.99999999999999645</v>
      </c>
      <c r="L11612" s="14">
        <f>2+L11353-Datos!$C$8</f>
        <v>6.68</v>
      </c>
      <c r="M11612" s="13" t="s">
        <v>1030</v>
      </c>
      <c r="N11612" s="1" t="s">
        <v>10579</v>
      </c>
      <c r="O11612" s="1">
        <v>20</v>
      </c>
      <c r="P11612" s="1" t="s">
        <v>27</v>
      </c>
      <c r="Q11612" s="4" t="s">
        <v>21</v>
      </c>
    </row>
    <row r="11613" spans="1:17" ht="22.5" x14ac:dyDescent="0.25">
      <c r="A11613" s="3">
        <v>9509</v>
      </c>
      <c r="B11613" s="1" t="s">
        <v>29707</v>
      </c>
      <c r="C11613" s="1" t="s">
        <v>15</v>
      </c>
      <c r="D11613" s="1" t="s">
        <v>257</v>
      </c>
      <c r="E11613" s="1">
        <v>22298865</v>
      </c>
      <c r="F11613" s="1" t="s">
        <v>29708</v>
      </c>
      <c r="G11613" s="1">
        <v>2240859</v>
      </c>
      <c r="H11613" s="1" t="s">
        <v>29709</v>
      </c>
      <c r="I11613" s="2">
        <v>45084</v>
      </c>
      <c r="J11613" s="15" t="str">
        <f>MID(Tabla1[[#This Row],[HORA]],1,5)</f>
        <v>12:03</v>
      </c>
      <c r="K11613" s="16">
        <f>IF(Tabla1[[#This Row],[FECHA]]=I11614,IF(J11614-J11613&gt;0,(J11614-J11613)*1440,0),0)</f>
        <v>1.9999999999999929</v>
      </c>
      <c r="L11613" s="14">
        <f>2+L11354-Datos!$C$8</f>
        <v>5.42</v>
      </c>
      <c r="M11613" s="13" t="s">
        <v>981</v>
      </c>
      <c r="N11613" s="1" t="s">
        <v>29710</v>
      </c>
      <c r="O11613" s="1">
        <v>40</v>
      </c>
      <c r="P11613" s="1" t="s">
        <v>170</v>
      </c>
      <c r="Q11613" s="4" t="s">
        <v>21</v>
      </c>
    </row>
    <row r="11614" spans="1:17" ht="22.5" x14ac:dyDescent="0.25">
      <c r="A11614" s="3">
        <v>3393</v>
      </c>
      <c r="B11614" s="1" t="s">
        <v>10580</v>
      </c>
      <c r="C11614" s="1" t="s">
        <v>15</v>
      </c>
      <c r="D11614" s="1" t="s">
        <v>40</v>
      </c>
      <c r="E11614" s="1">
        <v>60442312</v>
      </c>
      <c r="F11614" s="1" t="s">
        <v>10581</v>
      </c>
      <c r="G11614" s="1">
        <v>60442312</v>
      </c>
      <c r="H11614" s="1" t="s">
        <v>10581</v>
      </c>
      <c r="I11614" s="2">
        <v>45084</v>
      </c>
      <c r="J11614" s="15" t="str">
        <f>MID(Tabla1[[#This Row],[HORA]],1,5)</f>
        <v>12:05</v>
      </c>
      <c r="K11614" s="16">
        <f>IF(Tabla1[[#This Row],[FECHA]]=I11615,IF(J11615-J11614&gt;0,(J11615-J11614)*1440,0),0)</f>
        <v>1.9999999999999929</v>
      </c>
      <c r="L11614" s="14">
        <f>2+L11355-Datos!$C$8</f>
        <v>8.34</v>
      </c>
      <c r="M11614" s="13" t="s">
        <v>5422</v>
      </c>
      <c r="N11614" s="1" t="s">
        <v>9219</v>
      </c>
      <c r="O11614" s="1">
        <v>10</v>
      </c>
      <c r="P11614" s="1" t="s">
        <v>27</v>
      </c>
      <c r="Q11614" s="4" t="s">
        <v>21</v>
      </c>
    </row>
    <row r="11615" spans="1:17" ht="22.5" x14ac:dyDescent="0.25">
      <c r="A11615" s="3">
        <v>9510</v>
      </c>
      <c r="B11615" s="1" t="s">
        <v>29711</v>
      </c>
      <c r="C11615" s="1" t="s">
        <v>15</v>
      </c>
      <c r="D11615" s="1" t="s">
        <v>33</v>
      </c>
      <c r="E11615" s="1">
        <v>70085617</v>
      </c>
      <c r="F11615" s="1" t="s">
        <v>3877</v>
      </c>
      <c r="G11615" s="1">
        <v>42390637</v>
      </c>
      <c r="H11615" s="1" t="s">
        <v>4716</v>
      </c>
      <c r="I11615" s="2">
        <v>45084</v>
      </c>
      <c r="J11615" s="15" t="str">
        <f>MID(Tabla1[[#This Row],[HORA]],1,5)</f>
        <v>12:07</v>
      </c>
      <c r="K11615" s="16">
        <f>IF(Tabla1[[#This Row],[FECHA]]=I11616,IF(J11616-J11615&gt;0,(J11616-J11615)*1440,0),0)</f>
        <v>7.9999999999999716</v>
      </c>
      <c r="L11615" s="14">
        <f>2+L11356-Datos!$C$8</f>
        <v>10.82</v>
      </c>
      <c r="M11615" s="13" t="s">
        <v>1411</v>
      </c>
      <c r="N11615" s="1" t="s">
        <v>29712</v>
      </c>
      <c r="O11615" s="1">
        <v>20</v>
      </c>
      <c r="P11615" s="1" t="s">
        <v>170</v>
      </c>
      <c r="Q11615" s="4" t="s">
        <v>21</v>
      </c>
    </row>
    <row r="11616" spans="1:17" ht="22.5" x14ac:dyDescent="0.25">
      <c r="A11616" s="3">
        <v>9511</v>
      </c>
      <c r="B11616" s="1" t="s">
        <v>29713</v>
      </c>
      <c r="C11616" s="1" t="s">
        <v>15</v>
      </c>
      <c r="D11616" s="1" t="s">
        <v>40</v>
      </c>
      <c r="E11616" s="1">
        <v>71449242</v>
      </c>
      <c r="F11616" s="1" t="s">
        <v>29714</v>
      </c>
      <c r="G11616" s="1">
        <v>2240863</v>
      </c>
      <c r="H11616" s="1" t="s">
        <v>29715</v>
      </c>
      <c r="I11616" s="2">
        <v>45084</v>
      </c>
      <c r="J11616" s="15" t="str">
        <f>MID(Tabla1[[#This Row],[HORA]],1,5)</f>
        <v>12:15</v>
      </c>
      <c r="K11616" s="16">
        <f>IF(Tabla1[[#This Row],[FECHA]]=I11617,IF(J11617-J11616&gt;0,(J11617-J11616)*1440,0),0)</f>
        <v>1.9999999999999929</v>
      </c>
      <c r="L11616" s="14">
        <f>2+L11357-Datos!$C$8</f>
        <v>6.5200000000000005</v>
      </c>
      <c r="M11616" s="13" t="s">
        <v>271</v>
      </c>
      <c r="N11616" s="1" t="s">
        <v>29716</v>
      </c>
      <c r="O11616" s="1">
        <v>20</v>
      </c>
      <c r="P11616" s="1" t="s">
        <v>170</v>
      </c>
      <c r="Q11616" s="4" t="s">
        <v>21</v>
      </c>
    </row>
    <row r="11617" spans="1:17" ht="22.5" x14ac:dyDescent="0.25">
      <c r="A11617" s="3">
        <v>399</v>
      </c>
      <c r="B11617" s="1" t="s">
        <v>939</v>
      </c>
      <c r="C11617" s="1" t="s">
        <v>15</v>
      </c>
      <c r="D11617" s="1" t="s">
        <v>71</v>
      </c>
      <c r="E11617" s="1">
        <v>2240864</v>
      </c>
      <c r="F11617" s="1" t="s">
        <v>675</v>
      </c>
      <c r="G11617" s="1">
        <v>2240865</v>
      </c>
      <c r="H11617" s="1" t="s">
        <v>684</v>
      </c>
      <c r="I11617" s="2">
        <v>45084</v>
      </c>
      <c r="J11617" s="15" t="str">
        <f>MID(Tabla1[[#This Row],[HORA]],1,5)</f>
        <v>12:17</v>
      </c>
      <c r="K11617" s="16">
        <f>IF(Tabla1[[#This Row],[FECHA]]=I11618,IF(J11618-J11617&gt;0,(J11618-J11617)*1440,0),0)</f>
        <v>1.9999999999999929</v>
      </c>
      <c r="L11617" s="14">
        <f>2+L11358-Datos!$C$8</f>
        <v>5.62</v>
      </c>
      <c r="M11617" s="13" t="s">
        <v>640</v>
      </c>
      <c r="N11617" s="1" t="s">
        <v>663</v>
      </c>
      <c r="O11617" s="1">
        <v>0</v>
      </c>
      <c r="P11617" s="1" t="s">
        <v>170</v>
      </c>
      <c r="Q11617" s="4" t="s">
        <v>21</v>
      </c>
    </row>
    <row r="11618" spans="1:17" ht="22.5" x14ac:dyDescent="0.25">
      <c r="A11618" s="3">
        <v>3394</v>
      </c>
      <c r="B11618" s="1" t="s">
        <v>10582</v>
      </c>
      <c r="C11618" s="1" t="s">
        <v>15</v>
      </c>
      <c r="D11618" s="1" t="s">
        <v>40</v>
      </c>
      <c r="E11618" s="1">
        <v>44668728</v>
      </c>
      <c r="F11618" s="1" t="s">
        <v>10583</v>
      </c>
      <c r="G11618" s="1">
        <v>43919261</v>
      </c>
      <c r="H11618" s="1" t="s">
        <v>10584</v>
      </c>
      <c r="I11618" s="2">
        <v>45084</v>
      </c>
      <c r="J11618" s="15" t="str">
        <f>MID(Tabla1[[#This Row],[HORA]],1,5)</f>
        <v>12:19</v>
      </c>
      <c r="K11618" s="16">
        <f>IF(Tabla1[[#This Row],[FECHA]]=I11619,IF(J11619-J11618&gt;0,(J11619-J11618)*1440,0),0)</f>
        <v>1.0000000000001563</v>
      </c>
      <c r="L11618" s="14">
        <f>2+L11359-Datos!$C$8</f>
        <v>6.82</v>
      </c>
      <c r="M11618" s="13" t="s">
        <v>916</v>
      </c>
      <c r="N11618" s="1" t="s">
        <v>10585</v>
      </c>
      <c r="O11618" s="1">
        <v>15</v>
      </c>
      <c r="P11618" s="1" t="s">
        <v>27</v>
      </c>
      <c r="Q11618" s="4" t="s">
        <v>21</v>
      </c>
    </row>
    <row r="11619" spans="1:17" ht="22.5" x14ac:dyDescent="0.25">
      <c r="A11619" s="3">
        <v>9512</v>
      </c>
      <c r="B11619" s="1" t="s">
        <v>29717</v>
      </c>
      <c r="C11619" s="1" t="s">
        <v>15</v>
      </c>
      <c r="D11619" s="1" t="s">
        <v>77</v>
      </c>
      <c r="E11619" s="1">
        <v>41454449</v>
      </c>
      <c r="F11619" s="1" t="s">
        <v>5554</v>
      </c>
      <c r="G11619" s="1">
        <v>3877872</v>
      </c>
      <c r="H11619" s="1" t="s">
        <v>23689</v>
      </c>
      <c r="I11619" s="2">
        <v>45084</v>
      </c>
      <c r="J11619" s="15" t="str">
        <f>MID(Tabla1[[#This Row],[HORA]],1,5)</f>
        <v>12:20</v>
      </c>
      <c r="K11619" s="16">
        <f>IF(Tabla1[[#This Row],[FECHA]]=I11620,IF(J11620-J11619&gt;0,(J11620-J11619)*1440,0),0)</f>
        <v>0.99999999999983658</v>
      </c>
      <c r="L11619" s="14">
        <f>2+L11360-Datos!$C$8</f>
        <v>8.32</v>
      </c>
      <c r="M11619" s="13" t="s">
        <v>1084</v>
      </c>
      <c r="N11619" s="1" t="s">
        <v>29718</v>
      </c>
      <c r="O11619" s="1">
        <v>15</v>
      </c>
      <c r="P11619" s="1" t="s">
        <v>170</v>
      </c>
      <c r="Q11619" s="4" t="s">
        <v>21</v>
      </c>
    </row>
    <row r="11620" spans="1:17" ht="22.5" x14ac:dyDescent="0.25">
      <c r="A11620" s="3">
        <v>400</v>
      </c>
      <c r="B11620" s="1" t="s">
        <v>940</v>
      </c>
      <c r="C11620" s="1" t="s">
        <v>15</v>
      </c>
      <c r="D11620" s="1" t="s">
        <v>77</v>
      </c>
      <c r="E11620" s="1">
        <v>2240866</v>
      </c>
      <c r="F11620" s="1" t="s">
        <v>675</v>
      </c>
      <c r="G11620" s="1">
        <v>2240867</v>
      </c>
      <c r="H11620" s="1" t="s">
        <v>918</v>
      </c>
      <c r="I11620" s="2">
        <v>45084</v>
      </c>
      <c r="J11620" s="15" t="str">
        <f>MID(Tabla1[[#This Row],[HORA]],1,5)</f>
        <v>12:21</v>
      </c>
      <c r="K11620" s="16">
        <f>IF(Tabla1[[#This Row],[FECHA]]=I11621,IF(J11621-J11620&gt;0,(J11621-J11620)*1440,0),0)</f>
        <v>7.000000000000135</v>
      </c>
      <c r="L11620" s="14">
        <f>2+L11361-Datos!$C$8</f>
        <v>5.67</v>
      </c>
      <c r="M11620" s="13" t="s">
        <v>941</v>
      </c>
      <c r="N11620" s="1" t="s">
        <v>942</v>
      </c>
      <c r="O11620" s="1">
        <v>0</v>
      </c>
      <c r="P11620" s="1" t="s">
        <v>170</v>
      </c>
      <c r="Q11620" s="4" t="s">
        <v>21</v>
      </c>
    </row>
    <row r="11621" spans="1:17" ht="22.5" x14ac:dyDescent="0.25">
      <c r="A11621" s="3">
        <v>9513</v>
      </c>
      <c r="B11621" s="1" t="s">
        <v>29719</v>
      </c>
      <c r="C11621" s="1" t="s">
        <v>15</v>
      </c>
      <c r="D11621" s="1" t="s">
        <v>77</v>
      </c>
      <c r="E11621" s="1">
        <v>42175856</v>
      </c>
      <c r="F11621" s="1" t="s">
        <v>29720</v>
      </c>
      <c r="G11621" s="1">
        <v>2240868</v>
      </c>
      <c r="H11621" s="1" t="s">
        <v>4003</v>
      </c>
      <c r="I11621" s="2">
        <v>45084</v>
      </c>
      <c r="J11621" s="15" t="str">
        <f>MID(Tabla1[[#This Row],[HORA]],1,5)</f>
        <v>12:28</v>
      </c>
      <c r="K11621" s="16">
        <f>IF(Tabla1[[#This Row],[FECHA]]=I11622,IF(J11622-J11621&gt;0,(J11622-J11621)*1440,0),0)</f>
        <v>4.9999999999999822</v>
      </c>
      <c r="L11621" s="14">
        <f>2+L11362-Datos!$C$8</f>
        <v>7.82</v>
      </c>
      <c r="M11621" s="13" t="s">
        <v>1950</v>
      </c>
      <c r="N11621" s="1" t="s">
        <v>28386</v>
      </c>
      <c r="O11621" s="1">
        <v>20</v>
      </c>
      <c r="P11621" s="1" t="s">
        <v>170</v>
      </c>
      <c r="Q11621" s="4" t="s">
        <v>21</v>
      </c>
    </row>
    <row r="11622" spans="1:17" ht="22.5" x14ac:dyDescent="0.25">
      <c r="A11622" s="3">
        <v>9514</v>
      </c>
      <c r="B11622" s="1" t="s">
        <v>29721</v>
      </c>
      <c r="C11622" s="1" t="s">
        <v>15</v>
      </c>
      <c r="D11622" s="1" t="s">
        <v>33</v>
      </c>
      <c r="E11622" s="1">
        <v>76976202</v>
      </c>
      <c r="F11622" s="1" t="s">
        <v>28021</v>
      </c>
      <c r="G11622" s="1">
        <v>3683705</v>
      </c>
      <c r="H11622" s="1" t="s">
        <v>29722</v>
      </c>
      <c r="I11622" s="2">
        <v>45084</v>
      </c>
      <c r="J11622" s="15" t="str">
        <f>MID(Tabla1[[#This Row],[HORA]],1,5)</f>
        <v>12:33</v>
      </c>
      <c r="K11622" s="16">
        <f>IF(Tabla1[[#This Row],[FECHA]]=I11623,IF(J11623-J11622&gt;0,(J11623-J11622)*1440,0),0)</f>
        <v>1.9999999999999929</v>
      </c>
      <c r="L11622" s="14">
        <f>2+L11363-Datos!$C$8</f>
        <v>9.52</v>
      </c>
      <c r="M11622" s="13" t="s">
        <v>1763</v>
      </c>
      <c r="N11622" s="1" t="s">
        <v>29723</v>
      </c>
      <c r="O11622" s="1">
        <v>15</v>
      </c>
      <c r="P11622" s="1" t="s">
        <v>170</v>
      </c>
      <c r="Q11622" s="4" t="s">
        <v>21</v>
      </c>
    </row>
    <row r="11623" spans="1:17" ht="22.5" x14ac:dyDescent="0.25">
      <c r="A11623" s="3">
        <v>9515</v>
      </c>
      <c r="B11623" s="1" t="s">
        <v>29724</v>
      </c>
      <c r="C11623" s="1" t="s">
        <v>15</v>
      </c>
      <c r="D11623" s="1" t="s">
        <v>40</v>
      </c>
      <c r="E11623" s="1">
        <v>2724988</v>
      </c>
      <c r="F11623" s="1" t="s">
        <v>29725</v>
      </c>
      <c r="G11623" s="1">
        <v>2724988</v>
      </c>
      <c r="H11623" s="1" t="s">
        <v>29725</v>
      </c>
      <c r="I11623" s="2">
        <v>45084</v>
      </c>
      <c r="J11623" s="15" t="str">
        <f>MID(Tabla1[[#This Row],[HORA]],1,5)</f>
        <v>12:35</v>
      </c>
      <c r="K11623" s="16">
        <f>IF(Tabla1[[#This Row],[FECHA]]=I11624,IF(J11624-J11623&gt;0,(J11624-J11623)*1440,0),0)</f>
        <v>1.9999999999999929</v>
      </c>
      <c r="L11623" s="14">
        <f>2+L11364-Datos!$C$8</f>
        <v>6.68</v>
      </c>
      <c r="M11623" s="13" t="s">
        <v>1580</v>
      </c>
      <c r="N11623" s="1" t="s">
        <v>29726</v>
      </c>
      <c r="O11623" s="1">
        <v>40</v>
      </c>
      <c r="P11623" s="1" t="s">
        <v>170</v>
      </c>
      <c r="Q11623" s="4" t="s">
        <v>21</v>
      </c>
    </row>
    <row r="11624" spans="1:17" ht="22.5" x14ac:dyDescent="0.25">
      <c r="A11624" s="3">
        <v>9516</v>
      </c>
      <c r="B11624" s="1" t="s">
        <v>29727</v>
      </c>
      <c r="C11624" s="1" t="s">
        <v>15</v>
      </c>
      <c r="D11624" s="1" t="s">
        <v>33</v>
      </c>
      <c r="E11624" s="1">
        <v>76976202</v>
      </c>
      <c r="F11624" s="1" t="s">
        <v>28021</v>
      </c>
      <c r="G11624" s="1">
        <v>62028541</v>
      </c>
      <c r="H11624" s="1" t="s">
        <v>28022</v>
      </c>
      <c r="I11624" s="2">
        <v>45084</v>
      </c>
      <c r="J11624" s="15" t="str">
        <f>MID(Tabla1[[#This Row],[HORA]],1,5)</f>
        <v>12:37</v>
      </c>
      <c r="K11624" s="16">
        <f>IF(Tabla1[[#This Row],[FECHA]]=I11625,IF(J11625-J11624&gt;0,(J11625-J11624)*1440,0),0)</f>
        <v>1.9999999999999929</v>
      </c>
      <c r="L11624" s="14">
        <f>2+L11365-Datos!$C$8</f>
        <v>7.62</v>
      </c>
      <c r="M11624" s="13" t="s">
        <v>1033</v>
      </c>
      <c r="N11624" s="1" t="s">
        <v>29728</v>
      </c>
      <c r="O11624" s="1">
        <v>25</v>
      </c>
      <c r="P11624" s="1" t="s">
        <v>170</v>
      </c>
      <c r="Q11624" s="4" t="s">
        <v>21</v>
      </c>
    </row>
    <row r="11625" spans="1:17" ht="22.5" x14ac:dyDescent="0.25">
      <c r="A11625" s="3">
        <v>3395</v>
      </c>
      <c r="B11625" s="1" t="s">
        <v>10586</v>
      </c>
      <c r="C11625" s="1" t="s">
        <v>15</v>
      </c>
      <c r="D11625" s="1" t="s">
        <v>82</v>
      </c>
      <c r="E11625" s="1">
        <v>42830121</v>
      </c>
      <c r="F11625" s="1" t="s">
        <v>10587</v>
      </c>
      <c r="G11625" s="1">
        <v>2240871</v>
      </c>
      <c r="H11625" s="1" t="s">
        <v>10588</v>
      </c>
      <c r="I11625" s="2">
        <v>45084</v>
      </c>
      <c r="J11625" s="15" t="str">
        <f>MID(Tabla1[[#This Row],[HORA]],1,5)</f>
        <v>12:39</v>
      </c>
      <c r="K11625" s="16">
        <f>IF(Tabla1[[#This Row],[FECHA]]=I11626,IF(J11626-J11625&gt;0,(J11626-J11625)*1440,0),0)</f>
        <v>1.9999999999999929</v>
      </c>
      <c r="L11625" s="14">
        <f>2+L11366-Datos!$C$8</f>
        <v>7.8599999999999994</v>
      </c>
      <c r="M11625" s="13" t="s">
        <v>98</v>
      </c>
      <c r="N11625" s="1" t="s">
        <v>10589</v>
      </c>
      <c r="O11625" s="1">
        <v>15</v>
      </c>
      <c r="P11625" s="1" t="s">
        <v>27</v>
      </c>
      <c r="Q11625" s="4" t="s">
        <v>21</v>
      </c>
    </row>
    <row r="11626" spans="1:17" ht="22.5" x14ac:dyDescent="0.25">
      <c r="A11626" s="3">
        <v>16285</v>
      </c>
      <c r="B11626" s="1" t="s">
        <v>49462</v>
      </c>
      <c r="C11626" s="1" t="s">
        <v>15</v>
      </c>
      <c r="D11626" s="1" t="s">
        <v>33</v>
      </c>
      <c r="E11626" s="1">
        <v>20103594571</v>
      </c>
      <c r="F11626" s="1" t="s">
        <v>48618</v>
      </c>
      <c r="G11626" s="1">
        <v>1302310</v>
      </c>
      <c r="H11626" s="1" t="s">
        <v>49463</v>
      </c>
      <c r="I11626" s="2">
        <v>45084</v>
      </c>
      <c r="J11626" s="15" t="str">
        <f>MID(Tabla1[[#This Row],[HORA]],1,5)</f>
        <v>12:41</v>
      </c>
      <c r="K11626" s="16">
        <f>IF(Tabla1[[#This Row],[FECHA]]=I11627,IF(J11627-J11626&gt;0,(J11627-J11626)*1440,0),0)</f>
        <v>0.99999999999999645</v>
      </c>
      <c r="L11626" s="14">
        <f>2+L11367-Datos!$C$8</f>
        <v>5.53</v>
      </c>
      <c r="M11626" s="13" t="s">
        <v>2596</v>
      </c>
      <c r="N11626" s="1" t="s">
        <v>49464</v>
      </c>
      <c r="O11626" s="1">
        <v>25</v>
      </c>
      <c r="P11626" s="1" t="s">
        <v>27</v>
      </c>
      <c r="Q11626" s="4" t="s">
        <v>21</v>
      </c>
    </row>
    <row r="11627" spans="1:17" ht="22.5" x14ac:dyDescent="0.25">
      <c r="A11627" s="3">
        <v>9517</v>
      </c>
      <c r="B11627" s="1" t="s">
        <v>29729</v>
      </c>
      <c r="C11627" s="1" t="s">
        <v>15</v>
      </c>
      <c r="D11627" s="1" t="s">
        <v>40</v>
      </c>
      <c r="E11627" s="1">
        <v>74127993</v>
      </c>
      <c r="F11627" s="1" t="s">
        <v>29730</v>
      </c>
      <c r="G11627" s="1">
        <v>41054476</v>
      </c>
      <c r="H11627" s="1" t="s">
        <v>29731</v>
      </c>
      <c r="I11627" s="2">
        <v>45084</v>
      </c>
      <c r="J11627" s="15" t="str">
        <f>MID(Tabla1[[#This Row],[HORA]],1,5)</f>
        <v>12:42</v>
      </c>
      <c r="K11627" s="16">
        <f>IF(Tabla1[[#This Row],[FECHA]]=I11628,IF(J11628-J11627&gt;0,(J11628-J11627)*1440,0),0)</f>
        <v>4.9999999999999822</v>
      </c>
      <c r="L11627" s="14">
        <f>2+L11368-Datos!$C$8</f>
        <v>6.7700000000000005</v>
      </c>
      <c r="M11627" s="13" t="s">
        <v>2301</v>
      </c>
      <c r="N11627" s="1" t="s">
        <v>29732</v>
      </c>
      <c r="O11627" s="1">
        <v>15</v>
      </c>
      <c r="P11627" s="1" t="s">
        <v>170</v>
      </c>
      <c r="Q11627" s="4" t="s">
        <v>21</v>
      </c>
    </row>
    <row r="11628" spans="1:17" ht="22.5" x14ac:dyDescent="0.25">
      <c r="A11628" s="3">
        <v>16286</v>
      </c>
      <c r="B11628" s="1" t="s">
        <v>49465</v>
      </c>
      <c r="C11628" s="1" t="s">
        <v>15</v>
      </c>
      <c r="D11628" s="1" t="s">
        <v>23</v>
      </c>
      <c r="E11628" s="1">
        <v>20228319768</v>
      </c>
      <c r="F11628" s="1" t="s">
        <v>49466</v>
      </c>
      <c r="G11628" s="1">
        <v>2240875</v>
      </c>
      <c r="H11628" s="1" t="s">
        <v>49467</v>
      </c>
      <c r="I11628" s="2">
        <v>45084</v>
      </c>
      <c r="J11628" s="15" t="str">
        <f>MID(Tabla1[[#This Row],[HORA]],1,5)</f>
        <v>12:47</v>
      </c>
      <c r="K11628" s="16">
        <f>IF(Tabla1[[#This Row],[FECHA]]=I11629,IF(J11629-J11628&gt;0,(J11629-J11628)*1440,0),0)</f>
        <v>0.99999999999999645</v>
      </c>
      <c r="L11628" s="14">
        <f>2+L11369-Datos!$C$8</f>
        <v>6.4600000000000009</v>
      </c>
      <c r="M11628" s="13" t="s">
        <v>656</v>
      </c>
      <c r="N11628" s="1" t="s">
        <v>583</v>
      </c>
      <c r="O11628" s="1">
        <v>10</v>
      </c>
      <c r="P11628" s="1" t="s">
        <v>27</v>
      </c>
      <c r="Q11628" s="4" t="s">
        <v>21</v>
      </c>
    </row>
    <row r="11629" spans="1:17" ht="22.5" x14ac:dyDescent="0.25">
      <c r="A11629" s="3">
        <v>9518</v>
      </c>
      <c r="B11629" s="1" t="s">
        <v>29733</v>
      </c>
      <c r="C11629" s="1" t="s">
        <v>15</v>
      </c>
      <c r="D11629" s="1" t="s">
        <v>40</v>
      </c>
      <c r="E11629" s="1">
        <v>3610510</v>
      </c>
      <c r="F11629" s="1" t="s">
        <v>29734</v>
      </c>
      <c r="G11629" s="1">
        <v>3610510</v>
      </c>
      <c r="H11629" s="1" t="s">
        <v>29734</v>
      </c>
      <c r="I11629" s="2">
        <v>45084</v>
      </c>
      <c r="J11629" s="15" t="str">
        <f>MID(Tabla1[[#This Row],[HORA]],1,5)</f>
        <v>12:48</v>
      </c>
      <c r="K11629" s="16">
        <f>IF(Tabla1[[#This Row],[FECHA]]=I11630,IF(J11630-J11629&gt;0,(J11630-J11629)*1440,0),0)</f>
        <v>0.99999999999999645</v>
      </c>
      <c r="L11629" s="14">
        <f>2+L11370-Datos!$C$8</f>
        <v>7.84</v>
      </c>
      <c r="M11629" s="13" t="s">
        <v>1057</v>
      </c>
      <c r="N11629" s="1" t="s">
        <v>3080</v>
      </c>
      <c r="O11629" s="1">
        <v>10</v>
      </c>
      <c r="P11629" s="1" t="s">
        <v>170</v>
      </c>
      <c r="Q11629" s="4" t="s">
        <v>21</v>
      </c>
    </row>
    <row r="11630" spans="1:17" ht="22.5" x14ac:dyDescent="0.25">
      <c r="A11630" s="3">
        <v>3396</v>
      </c>
      <c r="B11630" s="1" t="s">
        <v>10590</v>
      </c>
      <c r="C11630" s="1" t="s">
        <v>15</v>
      </c>
      <c r="D11630" s="1" t="s">
        <v>40</v>
      </c>
      <c r="E11630" s="1">
        <v>2674635</v>
      </c>
      <c r="F11630" s="1" t="s">
        <v>10591</v>
      </c>
      <c r="G11630" s="1">
        <v>2674635</v>
      </c>
      <c r="H11630" s="1" t="s">
        <v>10591</v>
      </c>
      <c r="I11630" s="2">
        <v>45084</v>
      </c>
      <c r="J11630" s="15" t="str">
        <f>MID(Tabla1[[#This Row],[HORA]],1,5)</f>
        <v>12:49</v>
      </c>
      <c r="K11630" s="16">
        <f>IF(Tabla1[[#This Row],[FECHA]]=I11631,IF(J11631-J11630&gt;0,(J11631-J11630)*1440,0),0)</f>
        <v>6.9999999999999751</v>
      </c>
      <c r="L11630" s="14">
        <f>2+L11371-Datos!$C$8</f>
        <v>7.7800000000000011</v>
      </c>
      <c r="M11630" s="13" t="s">
        <v>1238</v>
      </c>
      <c r="N11630" s="1" t="s">
        <v>10524</v>
      </c>
      <c r="O11630" s="1">
        <v>40</v>
      </c>
      <c r="P11630" s="1" t="s">
        <v>27</v>
      </c>
      <c r="Q11630" s="4" t="s">
        <v>21</v>
      </c>
    </row>
    <row r="11631" spans="1:17" ht="22.5" x14ac:dyDescent="0.25">
      <c r="A11631" s="3">
        <v>3397</v>
      </c>
      <c r="B11631" s="1" t="s">
        <v>10592</v>
      </c>
      <c r="C11631" s="1" t="s">
        <v>15</v>
      </c>
      <c r="D11631" s="1" t="s">
        <v>61</v>
      </c>
      <c r="E11631" s="1">
        <v>48453966</v>
      </c>
      <c r="F11631" s="1" t="s">
        <v>10593</v>
      </c>
      <c r="G11631" s="1">
        <v>74922048</v>
      </c>
      <c r="H11631" s="1" t="s">
        <v>10594</v>
      </c>
      <c r="I11631" s="2">
        <v>45084</v>
      </c>
      <c r="J11631" s="15" t="str">
        <f>MID(Tabla1[[#This Row],[HORA]],1,5)</f>
        <v>12:56</v>
      </c>
      <c r="K11631" s="16">
        <f>IF(Tabla1[[#This Row],[FECHA]]=I11632,IF(J11632-J11631&gt;0,(J11632-J11631)*1440,0),0)</f>
        <v>1.9999999999999929</v>
      </c>
      <c r="L11631" s="14">
        <f>2+L11372-Datos!$C$8</f>
        <v>7.68</v>
      </c>
      <c r="M11631" s="13" t="s">
        <v>1618</v>
      </c>
      <c r="N11631" s="1" t="s">
        <v>8473</v>
      </c>
      <c r="O11631" s="1">
        <v>10</v>
      </c>
      <c r="P11631" s="1" t="s">
        <v>27</v>
      </c>
      <c r="Q11631" s="4" t="s">
        <v>21</v>
      </c>
    </row>
    <row r="11632" spans="1:17" ht="22.5" x14ac:dyDescent="0.25">
      <c r="A11632" s="3">
        <v>3398</v>
      </c>
      <c r="B11632" s="1" t="s">
        <v>10595</v>
      </c>
      <c r="C11632" s="1" t="s">
        <v>15</v>
      </c>
      <c r="D11632" s="1" t="s">
        <v>33</v>
      </c>
      <c r="E11632" s="1">
        <v>46889367</v>
      </c>
      <c r="F11632" s="1" t="s">
        <v>3061</v>
      </c>
      <c r="G11632" s="1">
        <v>45390845</v>
      </c>
      <c r="H11632" s="1" t="s">
        <v>10596</v>
      </c>
      <c r="I11632" s="2">
        <v>45084</v>
      </c>
      <c r="J11632" s="15" t="str">
        <f>MID(Tabla1[[#This Row],[HORA]],1,5)</f>
        <v>12:58</v>
      </c>
      <c r="K11632" s="16">
        <f>IF(Tabla1[[#This Row],[FECHA]]=I11633,IF(J11633-J11632&gt;0,(J11633-J11632)*1440,0),0)</f>
        <v>1.9999999999999929</v>
      </c>
      <c r="L11632" s="14">
        <f>2+L11373-Datos!$C$8</f>
        <v>5.3900000000000006</v>
      </c>
      <c r="M11632" s="13" t="s">
        <v>1108</v>
      </c>
      <c r="N11632" s="1" t="s">
        <v>10597</v>
      </c>
      <c r="O11632" s="1">
        <v>10</v>
      </c>
      <c r="P11632" s="1" t="s">
        <v>27</v>
      </c>
      <c r="Q11632" s="4" t="s">
        <v>21</v>
      </c>
    </row>
    <row r="11633" spans="1:17" ht="22.5" x14ac:dyDescent="0.25">
      <c r="A11633" s="3">
        <v>9519</v>
      </c>
      <c r="B11633" s="1" t="s">
        <v>29735</v>
      </c>
      <c r="C11633" s="1" t="s">
        <v>15</v>
      </c>
      <c r="D11633" s="1" t="s">
        <v>71</v>
      </c>
      <c r="E11633" s="1">
        <v>70927045</v>
      </c>
      <c r="F11633" s="1" t="s">
        <v>29736</v>
      </c>
      <c r="G11633" s="1">
        <v>46861166</v>
      </c>
      <c r="H11633" s="1" t="s">
        <v>29737</v>
      </c>
      <c r="I11633" s="2">
        <v>45084</v>
      </c>
      <c r="J11633" s="15" t="str">
        <f>MID(Tabla1[[#This Row],[HORA]],1,5)</f>
        <v>13:00</v>
      </c>
      <c r="K11633" s="16">
        <f>IF(Tabla1[[#This Row],[FECHA]]=I11634,IF(J11634-J11633&gt;0,(J11634-J11633)*1440,0),0)</f>
        <v>1.0000000000001563</v>
      </c>
      <c r="L11633" s="14">
        <f>2+L11374-Datos!$C$8</f>
        <v>6.68</v>
      </c>
      <c r="M11633" s="13" t="s">
        <v>55837</v>
      </c>
      <c r="N11633" s="1" t="s">
        <v>29365</v>
      </c>
      <c r="O11633" s="1">
        <v>25</v>
      </c>
      <c r="P11633" s="1" t="s">
        <v>170</v>
      </c>
      <c r="Q11633" s="4" t="s">
        <v>21</v>
      </c>
    </row>
    <row r="11634" spans="1:17" ht="22.5" x14ac:dyDescent="0.25">
      <c r="A11634" s="3">
        <v>3399</v>
      </c>
      <c r="B11634" s="1" t="s">
        <v>10598</v>
      </c>
      <c r="C11634" s="1" t="s">
        <v>15</v>
      </c>
      <c r="D11634" s="1" t="s">
        <v>40</v>
      </c>
      <c r="E11634" s="1">
        <v>2885727</v>
      </c>
      <c r="F11634" s="1" t="s">
        <v>10599</v>
      </c>
      <c r="G11634" s="1">
        <v>2240876</v>
      </c>
      <c r="H11634" s="1" t="s">
        <v>10600</v>
      </c>
      <c r="I11634" s="2">
        <v>45084</v>
      </c>
      <c r="J11634" s="15" t="str">
        <f>MID(Tabla1[[#This Row],[HORA]],1,5)</f>
        <v>13:01</v>
      </c>
      <c r="K11634" s="16">
        <f>IF(Tabla1[[#This Row],[FECHA]]=I11635,IF(J11635-J11634&gt;0,(J11635-J11634)*1440,0),0)</f>
        <v>3.9999999999999858</v>
      </c>
      <c r="L11634" s="14">
        <f>2+L11375-Datos!$C$8</f>
        <v>5.69</v>
      </c>
      <c r="M11634" s="13" t="s">
        <v>55924</v>
      </c>
      <c r="N11634" s="1" t="s">
        <v>10601</v>
      </c>
      <c r="O11634" s="1">
        <v>25</v>
      </c>
      <c r="P11634" s="1" t="s">
        <v>27</v>
      </c>
      <c r="Q11634" s="4" t="s">
        <v>21</v>
      </c>
    </row>
    <row r="11635" spans="1:17" ht="22.5" x14ac:dyDescent="0.25">
      <c r="A11635" s="3">
        <v>9520</v>
      </c>
      <c r="B11635" s="1" t="s">
        <v>29738</v>
      </c>
      <c r="C11635" s="1" t="s">
        <v>15</v>
      </c>
      <c r="D11635" s="1" t="s">
        <v>40</v>
      </c>
      <c r="E11635" s="1">
        <v>27417474</v>
      </c>
      <c r="F11635" s="1" t="s">
        <v>29739</v>
      </c>
      <c r="G11635" s="1">
        <v>2240877</v>
      </c>
      <c r="H11635" s="1" t="s">
        <v>29740</v>
      </c>
      <c r="I11635" s="2">
        <v>45084</v>
      </c>
      <c r="J11635" s="15" t="str">
        <f>MID(Tabla1[[#This Row],[HORA]],1,5)</f>
        <v>13:05</v>
      </c>
      <c r="K11635" s="16">
        <f>IF(Tabla1[[#This Row],[FECHA]]=I11636,IF(J11636-J11635&gt;0,(J11636-J11635)*1440,0),0)</f>
        <v>0.99999999999983658</v>
      </c>
      <c r="L11635" s="14">
        <f>2+L11376-Datos!$C$8</f>
        <v>8.6999999999999993</v>
      </c>
      <c r="M11635" s="13" t="s">
        <v>55839</v>
      </c>
      <c r="N11635" s="1" t="s">
        <v>29741</v>
      </c>
      <c r="O11635" s="1">
        <v>40</v>
      </c>
      <c r="P11635" s="1" t="s">
        <v>170</v>
      </c>
      <c r="Q11635" s="4" t="s">
        <v>21</v>
      </c>
    </row>
    <row r="11636" spans="1:17" ht="22.5" x14ac:dyDescent="0.25">
      <c r="A11636" s="3">
        <v>3400</v>
      </c>
      <c r="B11636" s="1" t="s">
        <v>10602</v>
      </c>
      <c r="C11636" s="1" t="s">
        <v>15</v>
      </c>
      <c r="D11636" s="1" t="s">
        <v>40</v>
      </c>
      <c r="E11636" s="1">
        <v>77057127</v>
      </c>
      <c r="F11636" s="1" t="s">
        <v>10603</v>
      </c>
      <c r="G11636" s="1">
        <v>3383470</v>
      </c>
      <c r="H11636" s="1" t="s">
        <v>10604</v>
      </c>
      <c r="I11636" s="2">
        <v>45084</v>
      </c>
      <c r="J11636" s="15" t="str">
        <f>MID(Tabla1[[#This Row],[HORA]],1,5)</f>
        <v>13:06</v>
      </c>
      <c r="K11636" s="16">
        <f>IF(Tabla1[[#This Row],[FECHA]]=I11637,IF(J11637-J11636&gt;0,(J11637-J11636)*1440,0),0)</f>
        <v>5.9999999999999787</v>
      </c>
      <c r="L11636" s="14">
        <f>2+L11377-Datos!$C$8</f>
        <v>10.760000000000002</v>
      </c>
      <c r="M11636" s="13" t="s">
        <v>55927</v>
      </c>
      <c r="N11636" s="1" t="s">
        <v>10605</v>
      </c>
      <c r="O11636" s="1">
        <v>30</v>
      </c>
      <c r="P11636" s="1" t="s">
        <v>27</v>
      </c>
      <c r="Q11636" s="4" t="s">
        <v>21</v>
      </c>
    </row>
    <row r="11637" spans="1:17" ht="22.5" x14ac:dyDescent="0.25">
      <c r="A11637" s="3">
        <v>9521</v>
      </c>
      <c r="B11637" s="1" t="s">
        <v>29742</v>
      </c>
      <c r="C11637" s="1" t="s">
        <v>15</v>
      </c>
      <c r="D11637" s="1" t="s">
        <v>40</v>
      </c>
      <c r="E11637" s="1">
        <v>41094540</v>
      </c>
      <c r="F11637" s="1" t="s">
        <v>29743</v>
      </c>
      <c r="G11637" s="1">
        <v>2240881</v>
      </c>
      <c r="H11637" s="1" t="s">
        <v>29744</v>
      </c>
      <c r="I11637" s="2">
        <v>45084</v>
      </c>
      <c r="J11637" s="15" t="str">
        <f>MID(Tabla1[[#This Row],[HORA]],1,5)</f>
        <v>13:12</v>
      </c>
      <c r="K11637" s="16">
        <f>IF(Tabla1[[#This Row],[FECHA]]=I11638,IF(J11638-J11637&gt;0,(J11638-J11637)*1440,0),0)</f>
        <v>5.0000000000001421</v>
      </c>
      <c r="L11637" s="14">
        <f>2+L11378-Datos!$C$8</f>
        <v>6.6300000000000008</v>
      </c>
      <c r="M11637" s="13" t="s">
        <v>55931</v>
      </c>
      <c r="N11637" s="1" t="s">
        <v>29745</v>
      </c>
      <c r="O11637" s="1">
        <v>30</v>
      </c>
      <c r="P11637" s="1" t="s">
        <v>170</v>
      </c>
      <c r="Q11637" s="4" t="s">
        <v>21</v>
      </c>
    </row>
    <row r="11638" spans="1:17" ht="22.5" x14ac:dyDescent="0.25">
      <c r="A11638" s="3">
        <v>3401</v>
      </c>
      <c r="B11638" s="1" t="s">
        <v>10606</v>
      </c>
      <c r="C11638" s="1" t="s">
        <v>15</v>
      </c>
      <c r="D11638" s="1" t="s">
        <v>33</v>
      </c>
      <c r="E11638" s="1">
        <v>16537227</v>
      </c>
      <c r="F11638" s="1" t="s">
        <v>2024</v>
      </c>
      <c r="G11638" s="1">
        <v>2240883</v>
      </c>
      <c r="H11638" s="1" t="s">
        <v>2293</v>
      </c>
      <c r="I11638" s="2">
        <v>45084</v>
      </c>
      <c r="J11638" s="15" t="str">
        <f>MID(Tabla1[[#This Row],[HORA]],1,5)</f>
        <v>13:17</v>
      </c>
      <c r="K11638" s="16">
        <f>IF(Tabla1[[#This Row],[FECHA]]=I11639,IF(J11639-J11638&gt;0,(J11639-J11638)*1440,0),0)</f>
        <v>0.99999999999999645</v>
      </c>
      <c r="L11638" s="14">
        <f>2+L11379-Datos!$C$8</f>
        <v>6.44</v>
      </c>
      <c r="M11638" s="13" t="s">
        <v>55935</v>
      </c>
      <c r="N11638" s="1" t="s">
        <v>8473</v>
      </c>
      <c r="O11638" s="1">
        <v>10</v>
      </c>
      <c r="P11638" s="1" t="s">
        <v>27</v>
      </c>
      <c r="Q11638" s="4" t="s">
        <v>21</v>
      </c>
    </row>
    <row r="11639" spans="1:17" ht="22.5" x14ac:dyDescent="0.25">
      <c r="A11639" s="3">
        <v>3402</v>
      </c>
      <c r="B11639" s="1" t="s">
        <v>10607</v>
      </c>
      <c r="C11639" s="1" t="s">
        <v>15</v>
      </c>
      <c r="D11639" s="1" t="s">
        <v>40</v>
      </c>
      <c r="E11639" s="1">
        <v>16537227</v>
      </c>
      <c r="F11639" s="1" t="s">
        <v>2024</v>
      </c>
      <c r="G11639" s="1">
        <v>2240885</v>
      </c>
      <c r="H11639" s="1" t="s">
        <v>5997</v>
      </c>
      <c r="I11639" s="2">
        <v>45084</v>
      </c>
      <c r="J11639" s="15" t="str">
        <f>MID(Tabla1[[#This Row],[HORA]],1,5)</f>
        <v>13:18</v>
      </c>
      <c r="K11639" s="16">
        <f>IF(Tabla1[[#This Row],[FECHA]]=I11640,IF(J11640-J11639&gt;0,(J11640-J11639)*1440,0),0)</f>
        <v>0</v>
      </c>
      <c r="L11639" s="14">
        <f>2+L11380-Datos!$C$8</f>
        <v>8.5300000000000011</v>
      </c>
      <c r="M11639" s="13" t="s">
        <v>55936</v>
      </c>
      <c r="N11639" s="1" t="s">
        <v>8527</v>
      </c>
      <c r="O11639" s="1">
        <v>10</v>
      </c>
      <c r="P11639" s="1" t="s">
        <v>27</v>
      </c>
      <c r="Q11639" s="4" t="s">
        <v>21</v>
      </c>
    </row>
    <row r="11640" spans="1:17" ht="22.5" x14ac:dyDescent="0.25">
      <c r="A11640" s="3">
        <v>9522</v>
      </c>
      <c r="B11640" s="1" t="s">
        <v>29746</v>
      </c>
      <c r="C11640" s="1" t="s">
        <v>15</v>
      </c>
      <c r="D11640" s="1" t="s">
        <v>77</v>
      </c>
      <c r="E11640" s="1">
        <v>3846718</v>
      </c>
      <c r="F11640" s="1" t="s">
        <v>29747</v>
      </c>
      <c r="G11640" s="1">
        <v>2240884</v>
      </c>
      <c r="H11640" s="1" t="s">
        <v>29748</v>
      </c>
      <c r="I11640" s="2">
        <v>45084</v>
      </c>
      <c r="J11640" s="15" t="str">
        <f>MID(Tabla1[[#This Row],[HORA]],1,5)</f>
        <v>13:18</v>
      </c>
      <c r="K11640" s="16">
        <f>IF(Tabla1[[#This Row],[FECHA]]=I11641,IF(J11641-J11640&gt;0,(J11641-J11640)*1440,0),0)</f>
        <v>1.9999999999999929</v>
      </c>
      <c r="L11640" s="14">
        <f>2+L11381-Datos!$C$8</f>
        <v>5.87</v>
      </c>
      <c r="M11640" s="13" t="s">
        <v>55936</v>
      </c>
      <c r="N11640" s="1" t="s">
        <v>29749</v>
      </c>
      <c r="O11640" s="1">
        <v>10</v>
      </c>
      <c r="P11640" s="1" t="s">
        <v>170</v>
      </c>
      <c r="Q11640" s="4" t="s">
        <v>21</v>
      </c>
    </row>
    <row r="11641" spans="1:17" ht="22.5" x14ac:dyDescent="0.25">
      <c r="A11641" s="3">
        <v>3403</v>
      </c>
      <c r="B11641" s="1" t="s">
        <v>10608</v>
      </c>
      <c r="C11641" s="1" t="s">
        <v>15</v>
      </c>
      <c r="D11641" s="1" t="s">
        <v>77</v>
      </c>
      <c r="E11641" s="1">
        <v>16537227</v>
      </c>
      <c r="F11641" s="1" t="s">
        <v>2024</v>
      </c>
      <c r="G11641" s="1">
        <v>2240886</v>
      </c>
      <c r="H11641" s="1" t="s">
        <v>2291</v>
      </c>
      <c r="I11641" s="2">
        <v>45084</v>
      </c>
      <c r="J11641" s="15" t="str">
        <f>MID(Tabla1[[#This Row],[HORA]],1,5)</f>
        <v>13:20</v>
      </c>
      <c r="K11641" s="16">
        <f>IF(Tabla1[[#This Row],[FECHA]]=I11642,IF(J11642-J11641&gt;0,(J11642-J11641)*1440,0),0)</f>
        <v>2.9999999999999893</v>
      </c>
      <c r="L11641" s="14">
        <f>2+L11382-Datos!$C$8</f>
        <v>7.6000000000000005</v>
      </c>
      <c r="M11641" s="13" t="s">
        <v>55938</v>
      </c>
      <c r="N11641" s="1" t="s">
        <v>583</v>
      </c>
      <c r="O11641" s="1">
        <v>10</v>
      </c>
      <c r="P11641" s="1" t="s">
        <v>27</v>
      </c>
      <c r="Q11641" s="4" t="s">
        <v>21</v>
      </c>
    </row>
    <row r="11642" spans="1:17" ht="22.5" x14ac:dyDescent="0.25">
      <c r="A11642" s="3">
        <v>16287</v>
      </c>
      <c r="B11642" s="1" t="s">
        <v>49468</v>
      </c>
      <c r="C11642" s="1" t="s">
        <v>15</v>
      </c>
      <c r="D11642" s="1" t="s">
        <v>119</v>
      </c>
      <c r="E11642" s="1">
        <v>20480421559</v>
      </c>
      <c r="F11642" s="1" t="s">
        <v>49469</v>
      </c>
      <c r="G11642" s="1">
        <v>10550195</v>
      </c>
      <c r="H11642" s="1" t="s">
        <v>49470</v>
      </c>
      <c r="I11642" s="2">
        <v>45084</v>
      </c>
      <c r="J11642" s="15" t="str">
        <f>MID(Tabla1[[#This Row],[HORA]],1,5)</f>
        <v>13:23</v>
      </c>
      <c r="K11642" s="16">
        <f>IF(Tabla1[[#This Row],[FECHA]]=I11643,IF(J11643-J11642&gt;0,(J11643-J11642)*1440,0),0)</f>
        <v>0.99999999999999645</v>
      </c>
      <c r="L11642" s="14">
        <f>2+L11383-Datos!$C$8</f>
        <v>9.4600000000000009</v>
      </c>
      <c r="M11642" s="13" t="s">
        <v>55940</v>
      </c>
      <c r="N11642" s="1" t="s">
        <v>49471</v>
      </c>
      <c r="O11642" s="1">
        <v>30</v>
      </c>
      <c r="P11642" s="1" t="s">
        <v>27</v>
      </c>
      <c r="Q11642" s="4" t="s">
        <v>21</v>
      </c>
    </row>
    <row r="11643" spans="1:17" ht="22.5" x14ac:dyDescent="0.25">
      <c r="A11643" s="3">
        <v>9523</v>
      </c>
      <c r="B11643" s="1" t="s">
        <v>29750</v>
      </c>
      <c r="C11643" s="1" t="s">
        <v>15</v>
      </c>
      <c r="D11643" s="1" t="s">
        <v>40</v>
      </c>
      <c r="E11643" s="1">
        <v>16413671</v>
      </c>
      <c r="F11643" s="1" t="s">
        <v>29751</v>
      </c>
      <c r="G11643" s="1">
        <v>2240887</v>
      </c>
      <c r="H11643" s="1" t="s">
        <v>29752</v>
      </c>
      <c r="I11643" s="2">
        <v>45084</v>
      </c>
      <c r="J11643" s="15" t="str">
        <f>MID(Tabla1[[#This Row],[HORA]],1,5)</f>
        <v>13:24</v>
      </c>
      <c r="K11643" s="16">
        <f>IF(Tabla1[[#This Row],[FECHA]]=I11644,IF(J11644-J11643&gt;0,(J11644-J11643)*1440,0),0)</f>
        <v>1.9999999999999929</v>
      </c>
      <c r="L11643" s="14">
        <f>2+L11384-Datos!$C$8</f>
        <v>6.76</v>
      </c>
      <c r="M11643" s="13" t="s">
        <v>55844</v>
      </c>
      <c r="N11643" s="1" t="s">
        <v>174</v>
      </c>
      <c r="O11643" s="1">
        <v>10</v>
      </c>
      <c r="P11643" s="1" t="s">
        <v>170</v>
      </c>
      <c r="Q11643" s="4" t="s">
        <v>21</v>
      </c>
    </row>
    <row r="11644" spans="1:17" ht="22.5" x14ac:dyDescent="0.25">
      <c r="A11644" s="3">
        <v>9524</v>
      </c>
      <c r="B11644" s="1" t="s">
        <v>29753</v>
      </c>
      <c r="C11644" s="1" t="s">
        <v>15</v>
      </c>
      <c r="D11644" s="1" t="s">
        <v>33</v>
      </c>
      <c r="E11644" s="1">
        <v>16799635</v>
      </c>
      <c r="F11644" s="1" t="s">
        <v>13108</v>
      </c>
      <c r="G11644" s="1">
        <v>45635203</v>
      </c>
      <c r="H11644" s="1" t="s">
        <v>27092</v>
      </c>
      <c r="I11644" s="2">
        <v>45084</v>
      </c>
      <c r="J11644" s="15" t="str">
        <f>MID(Tabla1[[#This Row],[HORA]],1,5)</f>
        <v>13:26</v>
      </c>
      <c r="K11644" s="16">
        <f>IF(Tabla1[[#This Row],[FECHA]]=I11645,IF(J11645-J11644&gt;0,(J11645-J11644)*1440,0),0)</f>
        <v>0.99999999999999645</v>
      </c>
      <c r="L11644" s="14">
        <f>2+L11385-Datos!$C$8</f>
        <v>7.42</v>
      </c>
      <c r="M11644" s="13" t="s">
        <v>55845</v>
      </c>
      <c r="N11644" s="1" t="s">
        <v>29754</v>
      </c>
      <c r="O11644" s="1">
        <v>15</v>
      </c>
      <c r="P11644" s="1" t="s">
        <v>170</v>
      </c>
      <c r="Q11644" s="4" t="s">
        <v>21</v>
      </c>
    </row>
    <row r="11645" spans="1:17" ht="22.5" x14ac:dyDescent="0.25">
      <c r="A11645" s="3">
        <v>3404</v>
      </c>
      <c r="B11645" s="1" t="s">
        <v>10609</v>
      </c>
      <c r="C11645" s="1" t="s">
        <v>15</v>
      </c>
      <c r="D11645" s="1" t="s">
        <v>40</v>
      </c>
      <c r="E11645" s="1">
        <v>16715086</v>
      </c>
      <c r="F11645" s="1" t="s">
        <v>10610</v>
      </c>
      <c r="G11645" s="1">
        <v>2240888</v>
      </c>
      <c r="H11645" s="1" t="s">
        <v>10611</v>
      </c>
      <c r="I11645" s="2">
        <v>45084</v>
      </c>
      <c r="J11645" s="15" t="str">
        <f>MID(Tabla1[[#This Row],[HORA]],1,5)</f>
        <v>13:27</v>
      </c>
      <c r="K11645" s="16">
        <f>IF(Tabla1[[#This Row],[FECHA]]=I11646,IF(J11646-J11645&gt;0,(J11646-J11645)*1440,0),0)</f>
        <v>0.99999999999999645</v>
      </c>
      <c r="L11645" s="14">
        <f>2+L11386-Datos!$C$8</f>
        <v>7.36</v>
      </c>
      <c r="M11645" s="13" t="s">
        <v>55942</v>
      </c>
      <c r="N11645" s="1" t="s">
        <v>10612</v>
      </c>
      <c r="O11645" s="1">
        <v>10</v>
      </c>
      <c r="P11645" s="1" t="s">
        <v>27</v>
      </c>
      <c r="Q11645" s="4" t="s">
        <v>21</v>
      </c>
    </row>
    <row r="11646" spans="1:17" ht="22.5" x14ac:dyDescent="0.25">
      <c r="A11646" s="3">
        <v>9525</v>
      </c>
      <c r="B11646" s="1" t="s">
        <v>29755</v>
      </c>
      <c r="C11646" s="1" t="s">
        <v>15</v>
      </c>
      <c r="D11646" s="1" t="s">
        <v>23</v>
      </c>
      <c r="E11646" s="1">
        <v>73075751</v>
      </c>
      <c r="F11646" s="1" t="s">
        <v>29756</v>
      </c>
      <c r="G11646" s="1">
        <v>2240889</v>
      </c>
      <c r="H11646" s="1" t="s">
        <v>29757</v>
      </c>
      <c r="I11646" s="2">
        <v>45084</v>
      </c>
      <c r="J11646" s="15" t="str">
        <f>MID(Tabla1[[#This Row],[HORA]],1,5)</f>
        <v>13:28</v>
      </c>
      <c r="K11646" s="16">
        <f>IF(Tabla1[[#This Row],[FECHA]]=I11647,IF(J11647-J11646&gt;0,(J11647-J11646)*1440,0),0)</f>
        <v>3.9999999999999858</v>
      </c>
      <c r="L11646" s="14">
        <f>2+L11387-Datos!$C$8</f>
        <v>5.4600000000000009</v>
      </c>
      <c r="M11646" s="13" t="s">
        <v>55943</v>
      </c>
      <c r="N11646" s="1" t="s">
        <v>29758</v>
      </c>
      <c r="O11646" s="1">
        <v>10</v>
      </c>
      <c r="P11646" s="1" t="s">
        <v>170</v>
      </c>
      <c r="Q11646" s="4" t="s">
        <v>21</v>
      </c>
    </row>
    <row r="11647" spans="1:17" ht="22.5" x14ac:dyDescent="0.25">
      <c r="A11647" s="3">
        <v>401</v>
      </c>
      <c r="B11647" s="1" t="s">
        <v>943</v>
      </c>
      <c r="C11647" s="1" t="s">
        <v>15</v>
      </c>
      <c r="D11647" s="1" t="s">
        <v>30</v>
      </c>
      <c r="E11647" s="1">
        <v>16421143</v>
      </c>
      <c r="F11647" s="1" t="s">
        <v>135</v>
      </c>
      <c r="G11647" s="1">
        <v>75724961</v>
      </c>
      <c r="H11647" s="1" t="s">
        <v>944</v>
      </c>
      <c r="I11647" s="2">
        <v>45084</v>
      </c>
      <c r="J11647" s="15" t="str">
        <f>MID(Tabla1[[#This Row],[HORA]],1,5)</f>
        <v>13:32</v>
      </c>
      <c r="K11647" s="16">
        <f>IF(Tabla1[[#This Row],[FECHA]]=I11648,IF(J11648-J11647&gt;0,(J11648-J11647)*1440,0),0)</f>
        <v>2.9999999999999893</v>
      </c>
      <c r="L11647" s="14">
        <f>2+L11388-Datos!$C$8</f>
        <v>6.4700000000000006</v>
      </c>
      <c r="M11647" s="13" t="s">
        <v>55846</v>
      </c>
      <c r="N11647" s="1" t="s">
        <v>945</v>
      </c>
      <c r="O11647" s="1">
        <v>0</v>
      </c>
      <c r="P11647" s="1" t="s">
        <v>170</v>
      </c>
      <c r="Q11647" s="4" t="s">
        <v>21</v>
      </c>
    </row>
    <row r="11648" spans="1:17" ht="22.5" x14ac:dyDescent="0.25">
      <c r="A11648" s="3">
        <v>9526</v>
      </c>
      <c r="B11648" s="1" t="s">
        <v>29759</v>
      </c>
      <c r="C11648" s="1" t="s">
        <v>15</v>
      </c>
      <c r="D11648" s="1" t="s">
        <v>40</v>
      </c>
      <c r="E11648" s="1">
        <v>16737702</v>
      </c>
      <c r="F11648" s="1" t="s">
        <v>29760</v>
      </c>
      <c r="G11648" s="1">
        <v>2240890</v>
      </c>
      <c r="H11648" s="1" t="s">
        <v>29761</v>
      </c>
      <c r="I11648" s="2">
        <v>45084</v>
      </c>
      <c r="J11648" s="15" t="str">
        <f>MID(Tabla1[[#This Row],[HORA]],1,5)</f>
        <v>13:35</v>
      </c>
      <c r="K11648" s="16">
        <f>IF(Tabla1[[#This Row],[FECHA]]=I11649,IF(J11649-J11648&gt;0,(J11649-J11648)*1440,0),0)</f>
        <v>6.9999999999999751</v>
      </c>
      <c r="L11648" s="14">
        <f>2+L11389-Datos!$C$8</f>
        <v>7.84</v>
      </c>
      <c r="M11648" s="13" t="s">
        <v>55948</v>
      </c>
      <c r="N11648" s="1" t="s">
        <v>29762</v>
      </c>
      <c r="O11648" s="1">
        <v>15</v>
      </c>
      <c r="P11648" s="1" t="s">
        <v>170</v>
      </c>
      <c r="Q11648" s="4" t="s">
        <v>21</v>
      </c>
    </row>
    <row r="11649" spans="1:17" ht="22.5" x14ac:dyDescent="0.25">
      <c r="A11649" s="3">
        <v>9527</v>
      </c>
      <c r="B11649" s="1" t="s">
        <v>29763</v>
      </c>
      <c r="C11649" s="1" t="s">
        <v>15</v>
      </c>
      <c r="D11649" s="1" t="s">
        <v>33</v>
      </c>
      <c r="E11649" s="1">
        <v>44378023</v>
      </c>
      <c r="F11649" s="1" t="s">
        <v>29764</v>
      </c>
      <c r="G11649" s="1">
        <v>2240895</v>
      </c>
      <c r="H11649" s="1" t="s">
        <v>29765</v>
      </c>
      <c r="I11649" s="2">
        <v>45084</v>
      </c>
      <c r="J11649" s="15" t="str">
        <f>MID(Tabla1[[#This Row],[HORA]],1,5)</f>
        <v>13:42</v>
      </c>
      <c r="K11649" s="16">
        <f>IF(Tabla1[[#This Row],[FECHA]]=I11650,IF(J11650-J11649&gt;0,(J11650-J11649)*1440,0),0)</f>
        <v>2.9999999999999893</v>
      </c>
      <c r="L11649" s="14">
        <f>2+L11390-Datos!$C$8</f>
        <v>7.59</v>
      </c>
      <c r="M11649" s="13" t="s">
        <v>55953</v>
      </c>
      <c r="N11649" s="1" t="s">
        <v>29766</v>
      </c>
      <c r="O11649" s="1">
        <v>15</v>
      </c>
      <c r="P11649" s="1" t="s">
        <v>170</v>
      </c>
      <c r="Q11649" s="4" t="s">
        <v>21</v>
      </c>
    </row>
    <row r="11650" spans="1:17" ht="22.5" x14ac:dyDescent="0.25">
      <c r="A11650" s="3">
        <v>9528</v>
      </c>
      <c r="B11650" s="1" t="s">
        <v>29767</v>
      </c>
      <c r="C11650" s="1" t="s">
        <v>15</v>
      </c>
      <c r="D11650" s="1" t="s">
        <v>40</v>
      </c>
      <c r="E11650" s="1">
        <v>44495583</v>
      </c>
      <c r="F11650" s="1" t="s">
        <v>5403</v>
      </c>
      <c r="G11650" s="1">
        <v>61840770</v>
      </c>
      <c r="H11650" s="1" t="s">
        <v>15734</v>
      </c>
      <c r="I11650" s="2">
        <v>45084</v>
      </c>
      <c r="J11650" s="15" t="str">
        <f>MID(Tabla1[[#This Row],[HORA]],1,5)</f>
        <v>13:45</v>
      </c>
      <c r="K11650" s="16">
        <f>IF(Tabla1[[#This Row],[FECHA]]=I11651,IF(J11651-J11650&gt;0,(J11651-J11650)*1440,0),0)</f>
        <v>1.0000000000001563</v>
      </c>
      <c r="L11650" s="14">
        <f>2+L11391-Datos!$C$8</f>
        <v>10.530000000000001</v>
      </c>
      <c r="M11650" s="13" t="s">
        <v>55956</v>
      </c>
      <c r="N11650" s="1" t="s">
        <v>29768</v>
      </c>
      <c r="O11650" s="1">
        <v>15</v>
      </c>
      <c r="P11650" s="1" t="s">
        <v>170</v>
      </c>
      <c r="Q11650" s="4" t="s">
        <v>21</v>
      </c>
    </row>
    <row r="11651" spans="1:17" ht="22.5" x14ac:dyDescent="0.25">
      <c r="A11651" s="3">
        <v>9529</v>
      </c>
      <c r="B11651" s="1" t="s">
        <v>29769</v>
      </c>
      <c r="C11651" s="1" t="s">
        <v>15</v>
      </c>
      <c r="D11651" s="1" t="s">
        <v>40</v>
      </c>
      <c r="E11651" s="1">
        <v>46346702</v>
      </c>
      <c r="F11651" s="1" t="s">
        <v>29170</v>
      </c>
      <c r="G11651" s="1">
        <v>72889120</v>
      </c>
      <c r="H11651" s="1" t="s">
        <v>29770</v>
      </c>
      <c r="I11651" s="2">
        <v>45084</v>
      </c>
      <c r="J11651" s="15" t="str">
        <f>MID(Tabla1[[#This Row],[HORA]],1,5)</f>
        <v>13:46</v>
      </c>
      <c r="K11651" s="16">
        <f>IF(Tabla1[[#This Row],[FECHA]]=I11652,IF(J11652-J11651&gt;0,(J11652-J11651)*1440,0),0)</f>
        <v>1.9999999999999929</v>
      </c>
      <c r="L11651" s="14">
        <f>2+L11392-Datos!$C$8</f>
        <v>7.68</v>
      </c>
      <c r="M11651" s="13" t="s">
        <v>55957</v>
      </c>
      <c r="N11651" s="1" t="s">
        <v>174</v>
      </c>
      <c r="O11651" s="1">
        <v>10</v>
      </c>
      <c r="P11651" s="1" t="s">
        <v>170</v>
      </c>
      <c r="Q11651" s="4" t="s">
        <v>21</v>
      </c>
    </row>
    <row r="11652" spans="1:17" ht="22.5" x14ac:dyDescent="0.25">
      <c r="A11652" s="3">
        <v>3405</v>
      </c>
      <c r="B11652" s="1" t="s">
        <v>10613</v>
      </c>
      <c r="C11652" s="1" t="s">
        <v>15</v>
      </c>
      <c r="D11652" s="1" t="s">
        <v>82</v>
      </c>
      <c r="E11652" s="1">
        <v>43928728</v>
      </c>
      <c r="F11652" s="1" t="s">
        <v>10614</v>
      </c>
      <c r="G11652" s="1">
        <v>2240897</v>
      </c>
      <c r="H11652" s="1" t="s">
        <v>10615</v>
      </c>
      <c r="I11652" s="2">
        <v>45084</v>
      </c>
      <c r="J11652" s="15" t="str">
        <f>MID(Tabla1[[#This Row],[HORA]],1,5)</f>
        <v>13:48</v>
      </c>
      <c r="K11652" s="16">
        <f>IF(Tabla1[[#This Row],[FECHA]]=I11653,IF(J11653-J11652&gt;0,(J11653-J11652)*1440,0),0)</f>
        <v>11.999999999999957</v>
      </c>
      <c r="L11652" s="14">
        <f>2+L11393-Datos!$C$8</f>
        <v>8.4600000000000009</v>
      </c>
      <c r="M11652" s="13" t="s">
        <v>55959</v>
      </c>
      <c r="N11652" s="1" t="s">
        <v>10616</v>
      </c>
      <c r="O11652" s="1">
        <v>50</v>
      </c>
      <c r="P11652" s="1" t="s">
        <v>27</v>
      </c>
      <c r="Q11652" s="4" t="s">
        <v>21</v>
      </c>
    </row>
    <row r="11653" spans="1:17" ht="22.5" x14ac:dyDescent="0.25">
      <c r="A11653" s="3">
        <v>9530</v>
      </c>
      <c r="B11653" s="1" t="s">
        <v>29771</v>
      </c>
      <c r="C11653" s="1" t="s">
        <v>15</v>
      </c>
      <c r="D11653" s="1" t="s">
        <v>228</v>
      </c>
      <c r="E11653" s="1">
        <v>70684136</v>
      </c>
      <c r="F11653" s="1" t="s">
        <v>29772</v>
      </c>
      <c r="G11653" s="1">
        <v>42931911</v>
      </c>
      <c r="H11653" s="1" t="s">
        <v>29773</v>
      </c>
      <c r="I11653" s="2">
        <v>45084</v>
      </c>
      <c r="J11653" s="15" t="str">
        <f>MID(Tabla1[[#This Row],[HORA]],1,5)</f>
        <v>14:00</v>
      </c>
      <c r="K11653" s="16">
        <f>IF(Tabla1[[#This Row],[FECHA]]=I11654,IF(J11654-J11653&gt;0,(J11654-J11653)*1440,0),0)</f>
        <v>9.9999999999999645</v>
      </c>
      <c r="L11653" s="14">
        <f>2+L11394-Datos!$C$8</f>
        <v>10.83</v>
      </c>
      <c r="M11653" s="13" t="s">
        <v>55971</v>
      </c>
      <c r="N11653" s="1" t="s">
        <v>14554</v>
      </c>
      <c r="O11653" s="1">
        <v>10</v>
      </c>
      <c r="P11653" s="1" t="s">
        <v>45</v>
      </c>
      <c r="Q11653" s="4" t="s">
        <v>21</v>
      </c>
    </row>
    <row r="11654" spans="1:17" ht="22.5" x14ac:dyDescent="0.25">
      <c r="A11654" s="3">
        <v>9531</v>
      </c>
      <c r="B11654" s="1" t="s">
        <v>29774</v>
      </c>
      <c r="C11654" s="1" t="s">
        <v>15</v>
      </c>
      <c r="D11654" s="1" t="s">
        <v>40</v>
      </c>
      <c r="E11654" s="1">
        <v>16452774</v>
      </c>
      <c r="F11654" s="1" t="s">
        <v>29775</v>
      </c>
      <c r="G11654" s="1">
        <v>2240902</v>
      </c>
      <c r="H11654" s="1" t="s">
        <v>29776</v>
      </c>
      <c r="I11654" s="2">
        <v>45084</v>
      </c>
      <c r="J11654" s="15" t="str">
        <f>MID(Tabla1[[#This Row],[HORA]],1,5)</f>
        <v>14:10</v>
      </c>
      <c r="K11654" s="16">
        <f>IF(Tabla1[[#This Row],[FECHA]]=I11655,IF(J11655-J11654&gt;0,(J11655-J11654)*1440,0),0)</f>
        <v>6.9999999999999751</v>
      </c>
      <c r="L11654" s="14">
        <f>2+L11395-Datos!$C$8</f>
        <v>9.52</v>
      </c>
      <c r="M11654" s="13" t="s">
        <v>55850</v>
      </c>
      <c r="N11654" s="1" t="s">
        <v>29777</v>
      </c>
      <c r="O11654" s="1">
        <v>12</v>
      </c>
      <c r="P11654" s="1" t="s">
        <v>45</v>
      </c>
      <c r="Q11654" s="4" t="s">
        <v>21</v>
      </c>
    </row>
    <row r="11655" spans="1:17" ht="22.5" x14ac:dyDescent="0.25">
      <c r="A11655" s="3">
        <v>9532</v>
      </c>
      <c r="B11655" s="1" t="s">
        <v>29778</v>
      </c>
      <c r="C11655" s="1" t="s">
        <v>15</v>
      </c>
      <c r="D11655" s="1" t="s">
        <v>40</v>
      </c>
      <c r="E11655" s="1">
        <v>16534363</v>
      </c>
      <c r="F11655" s="1" t="s">
        <v>29257</v>
      </c>
      <c r="G11655" s="1">
        <v>2240904</v>
      </c>
      <c r="H11655" s="1" t="s">
        <v>29779</v>
      </c>
      <c r="I11655" s="2">
        <v>45084</v>
      </c>
      <c r="J11655" s="15" t="str">
        <f>MID(Tabla1[[#This Row],[HORA]],1,5)</f>
        <v>14:17</v>
      </c>
      <c r="K11655" s="16">
        <f>IF(Tabla1[[#This Row],[FECHA]]=I11656,IF(J11656-J11655&gt;0,(J11656-J11655)*1440,0),0)</f>
        <v>0.99999999999999645</v>
      </c>
      <c r="L11655" s="14">
        <f>2+L11396-Datos!$C$8</f>
        <v>8.120000000000001</v>
      </c>
      <c r="M11655" s="13" t="s">
        <v>55853</v>
      </c>
      <c r="N11655" s="1" t="s">
        <v>29780</v>
      </c>
      <c r="O11655" s="1">
        <v>15</v>
      </c>
      <c r="P11655" s="1" t="s">
        <v>45</v>
      </c>
      <c r="Q11655" s="4" t="s">
        <v>21</v>
      </c>
    </row>
    <row r="11656" spans="1:17" ht="22.5" x14ac:dyDescent="0.25">
      <c r="A11656" s="3">
        <v>3406</v>
      </c>
      <c r="B11656" s="1" t="s">
        <v>10617</v>
      </c>
      <c r="C11656" s="1" t="s">
        <v>15</v>
      </c>
      <c r="D11656" s="1" t="s">
        <v>228</v>
      </c>
      <c r="E11656" s="1">
        <v>46425709</v>
      </c>
      <c r="F11656" s="1" t="s">
        <v>10618</v>
      </c>
      <c r="G11656" s="1">
        <v>2240905</v>
      </c>
      <c r="H11656" s="1" t="s">
        <v>10619</v>
      </c>
      <c r="I11656" s="2">
        <v>45084</v>
      </c>
      <c r="J11656" s="15" t="str">
        <f>MID(Tabla1[[#This Row],[HORA]],1,5)</f>
        <v>14:18</v>
      </c>
      <c r="K11656" s="16">
        <f>IF(Tabla1[[#This Row],[FECHA]]=I11657,IF(J11657-J11656&gt;0,(J11657-J11656)*1440,0),0)</f>
        <v>0</v>
      </c>
      <c r="L11656" s="14">
        <f>2+L11397-Datos!$C$8</f>
        <v>5.86</v>
      </c>
      <c r="M11656" s="13" t="s">
        <v>55985</v>
      </c>
      <c r="N11656" s="1" t="s">
        <v>10620</v>
      </c>
      <c r="O11656" s="1">
        <v>20</v>
      </c>
      <c r="P11656" s="1" t="s">
        <v>818</v>
      </c>
      <c r="Q11656" s="4" t="s">
        <v>21</v>
      </c>
    </row>
    <row r="11657" spans="1:17" ht="22.5" x14ac:dyDescent="0.25">
      <c r="A11657" s="3">
        <v>3407</v>
      </c>
      <c r="B11657" s="1" t="s">
        <v>10617</v>
      </c>
      <c r="C11657" s="1" t="s">
        <v>15</v>
      </c>
      <c r="D11657" s="1" t="s">
        <v>228</v>
      </c>
      <c r="E11657" s="1">
        <v>46425709</v>
      </c>
      <c r="F11657" s="1" t="s">
        <v>10621</v>
      </c>
      <c r="G11657" s="1">
        <v>2240905</v>
      </c>
      <c r="H11657" s="1" t="s">
        <v>10619</v>
      </c>
      <c r="I11657" s="2">
        <v>45084</v>
      </c>
      <c r="J11657" s="15" t="str">
        <f>MID(Tabla1[[#This Row],[HORA]],1,5)</f>
        <v>14:18</v>
      </c>
      <c r="K11657" s="16">
        <f>IF(Tabla1[[#This Row],[FECHA]]=I11658,IF(J11658-J11657&gt;0,(J11658-J11657)*1440,0),0)</f>
        <v>0.99999999999999645</v>
      </c>
      <c r="L11657" s="14">
        <f>2+L11398-Datos!$C$8</f>
        <v>8.379999999999999</v>
      </c>
      <c r="M11657" s="13" t="s">
        <v>55985</v>
      </c>
      <c r="N11657" s="1" t="s">
        <v>10620</v>
      </c>
      <c r="O11657" s="1">
        <v>20</v>
      </c>
      <c r="P11657" s="1" t="s">
        <v>818</v>
      </c>
      <c r="Q11657" s="4" t="s">
        <v>21</v>
      </c>
    </row>
    <row r="11658" spans="1:17" ht="22.5" x14ac:dyDescent="0.25">
      <c r="A11658" s="3">
        <v>3408</v>
      </c>
      <c r="B11658" s="1" t="s">
        <v>10622</v>
      </c>
      <c r="C11658" s="1" t="s">
        <v>15</v>
      </c>
      <c r="D11658" s="1" t="s">
        <v>40</v>
      </c>
      <c r="E11658" s="1">
        <v>74927507</v>
      </c>
      <c r="F11658" s="1" t="s">
        <v>10623</v>
      </c>
      <c r="G11658" s="1">
        <v>2240906</v>
      </c>
      <c r="H11658" s="1" t="s">
        <v>10624</v>
      </c>
      <c r="I11658" s="2">
        <v>45084</v>
      </c>
      <c r="J11658" s="15" t="str">
        <f>MID(Tabla1[[#This Row],[HORA]],1,5)</f>
        <v>14:19</v>
      </c>
      <c r="K11658" s="16">
        <f>IF(Tabla1[[#This Row],[FECHA]]=I11659,IF(J11659-J11658&gt;0,(J11659-J11658)*1440,0),0)</f>
        <v>2.9999999999999893</v>
      </c>
      <c r="L11658" s="14">
        <f>2+L11399-Datos!$C$8</f>
        <v>7.41</v>
      </c>
      <c r="M11658" s="13" t="s">
        <v>55986</v>
      </c>
      <c r="N11658" s="1" t="s">
        <v>10625</v>
      </c>
      <c r="O11658" s="1">
        <v>10</v>
      </c>
      <c r="P11658" s="1" t="s">
        <v>818</v>
      </c>
      <c r="Q11658" s="4" t="s">
        <v>21</v>
      </c>
    </row>
    <row r="11659" spans="1:17" ht="22.5" x14ac:dyDescent="0.25">
      <c r="A11659" s="3">
        <v>3409</v>
      </c>
      <c r="B11659" s="1" t="s">
        <v>10626</v>
      </c>
      <c r="C11659" s="1" t="s">
        <v>15</v>
      </c>
      <c r="D11659" s="1" t="s">
        <v>77</v>
      </c>
      <c r="E11659" s="1">
        <v>72784579</v>
      </c>
      <c r="F11659" s="1" t="s">
        <v>10627</v>
      </c>
      <c r="G11659" s="1">
        <v>2240908</v>
      </c>
      <c r="H11659" s="1" t="s">
        <v>10628</v>
      </c>
      <c r="I11659" s="2">
        <v>45084</v>
      </c>
      <c r="J11659" s="15" t="str">
        <f>MID(Tabla1[[#This Row],[HORA]],1,5)</f>
        <v>14:22</v>
      </c>
      <c r="K11659" s="16">
        <f>IF(Tabla1[[#This Row],[FECHA]]=I11660,IF(J11660-J11659&gt;0,(J11660-J11659)*1440,0),0)</f>
        <v>2.9999999999999893</v>
      </c>
      <c r="L11659" s="14">
        <f>2+L11400-Datos!$C$8</f>
        <v>6.5200000000000005</v>
      </c>
      <c r="M11659" s="13" t="s">
        <v>55989</v>
      </c>
      <c r="N11659" s="1" t="s">
        <v>10629</v>
      </c>
      <c r="O11659" s="1">
        <v>20</v>
      </c>
      <c r="P11659" s="1" t="s">
        <v>818</v>
      </c>
      <c r="Q11659" s="4" t="s">
        <v>21</v>
      </c>
    </row>
    <row r="11660" spans="1:17" ht="22.5" x14ac:dyDescent="0.25">
      <c r="A11660" s="3">
        <v>9533</v>
      </c>
      <c r="B11660" s="1" t="s">
        <v>29781</v>
      </c>
      <c r="C11660" s="1" t="s">
        <v>15</v>
      </c>
      <c r="D11660" s="1" t="s">
        <v>71</v>
      </c>
      <c r="E11660" s="1">
        <v>16670289</v>
      </c>
      <c r="F11660" s="1" t="s">
        <v>29782</v>
      </c>
      <c r="G11660" s="1">
        <v>2240909</v>
      </c>
      <c r="H11660" s="1" t="s">
        <v>29783</v>
      </c>
      <c r="I11660" s="2">
        <v>45084</v>
      </c>
      <c r="J11660" s="15" t="str">
        <f>MID(Tabla1[[#This Row],[HORA]],1,5)</f>
        <v>14:25</v>
      </c>
      <c r="K11660" s="16">
        <f>IF(Tabla1[[#This Row],[FECHA]]=I11661,IF(J11661-J11660&gt;0,(J11661-J11660)*1440,0),0)</f>
        <v>3.9999999999999858</v>
      </c>
      <c r="L11660" s="14">
        <f>2+L11401-Datos!$C$8</f>
        <v>6.5600000000000005</v>
      </c>
      <c r="M11660" s="13" t="s">
        <v>55855</v>
      </c>
      <c r="N11660" s="1" t="s">
        <v>29784</v>
      </c>
      <c r="O11660" s="1">
        <v>15</v>
      </c>
      <c r="P11660" s="1" t="s">
        <v>45</v>
      </c>
      <c r="Q11660" s="4" t="s">
        <v>21</v>
      </c>
    </row>
    <row r="11661" spans="1:17" ht="22.5" x14ac:dyDescent="0.25">
      <c r="A11661" s="3">
        <v>9534</v>
      </c>
      <c r="B11661" s="1" t="s">
        <v>29785</v>
      </c>
      <c r="C11661" s="1" t="s">
        <v>15</v>
      </c>
      <c r="D11661" s="1" t="s">
        <v>40</v>
      </c>
      <c r="E11661" s="1">
        <v>80322644</v>
      </c>
      <c r="F11661" s="1" t="s">
        <v>29786</v>
      </c>
      <c r="G11661" s="1">
        <v>43965259</v>
      </c>
      <c r="H11661" s="1" t="s">
        <v>29787</v>
      </c>
      <c r="I11661" s="2">
        <v>45084</v>
      </c>
      <c r="J11661" s="15" t="str">
        <f>MID(Tabla1[[#This Row],[HORA]],1,5)</f>
        <v>14:29</v>
      </c>
      <c r="K11661" s="16">
        <f>IF(Tabla1[[#This Row],[FECHA]]=I11662,IF(J11662-J11661&gt;0,(J11662-J11661)*1440,0),0)</f>
        <v>0.99999999999999645</v>
      </c>
      <c r="L11661" s="14">
        <f>2+L11402-Datos!$C$8</f>
        <v>11.44</v>
      </c>
      <c r="M11661" s="13" t="s">
        <v>55858</v>
      </c>
      <c r="N11661" s="1" t="s">
        <v>29788</v>
      </c>
      <c r="O11661" s="1">
        <v>30</v>
      </c>
      <c r="P11661" s="1" t="s">
        <v>45</v>
      </c>
      <c r="Q11661" s="4" t="s">
        <v>21</v>
      </c>
    </row>
    <row r="11662" spans="1:17" ht="22.5" x14ac:dyDescent="0.25">
      <c r="A11662" s="3">
        <v>9535</v>
      </c>
      <c r="B11662" s="1" t="s">
        <v>29789</v>
      </c>
      <c r="C11662" s="1" t="s">
        <v>15</v>
      </c>
      <c r="D11662" s="1" t="s">
        <v>40</v>
      </c>
      <c r="E11662" s="1">
        <v>75018232</v>
      </c>
      <c r="F11662" s="1" t="s">
        <v>14726</v>
      </c>
      <c r="G11662" s="1">
        <v>73531566</v>
      </c>
      <c r="H11662" s="1" t="s">
        <v>12366</v>
      </c>
      <c r="I11662" s="2">
        <v>45084</v>
      </c>
      <c r="J11662" s="15" t="str">
        <f>MID(Tabla1[[#This Row],[HORA]],1,5)</f>
        <v>14:30</v>
      </c>
      <c r="K11662" s="16">
        <f>IF(Tabla1[[#This Row],[FECHA]]=I11663,IF(J11663-J11662&gt;0,(J11663-J11662)*1440,0),0)</f>
        <v>1.9999999999999929</v>
      </c>
      <c r="L11662" s="14">
        <f>2+L11403-Datos!$C$8</f>
        <v>5.42</v>
      </c>
      <c r="M11662" s="13" t="s">
        <v>55859</v>
      </c>
      <c r="N11662" s="1" t="s">
        <v>29790</v>
      </c>
      <c r="O11662" s="1">
        <v>15</v>
      </c>
      <c r="P11662" s="1" t="s">
        <v>45</v>
      </c>
      <c r="Q11662" s="4" t="s">
        <v>21</v>
      </c>
    </row>
    <row r="11663" spans="1:17" ht="22.5" x14ac:dyDescent="0.25">
      <c r="A11663" s="3">
        <v>3410</v>
      </c>
      <c r="B11663" s="1" t="s">
        <v>10630</v>
      </c>
      <c r="C11663" s="1" t="s">
        <v>15</v>
      </c>
      <c r="D11663" s="1" t="s">
        <v>40</v>
      </c>
      <c r="E11663" s="1">
        <v>41068273</v>
      </c>
      <c r="F11663" s="1" t="s">
        <v>10631</v>
      </c>
      <c r="G11663" s="1">
        <v>2240910</v>
      </c>
      <c r="H11663" s="1" t="s">
        <v>10632</v>
      </c>
      <c r="I11663" s="2">
        <v>45084</v>
      </c>
      <c r="J11663" s="15" t="str">
        <f>MID(Tabla1[[#This Row],[HORA]],1,5)</f>
        <v>14:32</v>
      </c>
      <c r="K11663" s="16">
        <f>IF(Tabla1[[#This Row],[FECHA]]=I11664,IF(J11664-J11663&gt;0,(J11664-J11663)*1440,0),0)</f>
        <v>1.0000000000001563</v>
      </c>
      <c r="L11663" s="14">
        <f>2+L11404-Datos!$C$8</f>
        <v>6.7200000000000006</v>
      </c>
      <c r="M11663" s="13" t="s">
        <v>55860</v>
      </c>
      <c r="N11663" s="1" t="s">
        <v>10633</v>
      </c>
      <c r="O11663" s="1">
        <v>25</v>
      </c>
      <c r="P11663" s="1" t="s">
        <v>818</v>
      </c>
      <c r="Q11663" s="4" t="s">
        <v>21</v>
      </c>
    </row>
    <row r="11664" spans="1:17" ht="22.5" x14ac:dyDescent="0.25">
      <c r="A11664" s="3">
        <v>9536</v>
      </c>
      <c r="B11664" s="1" t="s">
        <v>29791</v>
      </c>
      <c r="C11664" s="1" t="s">
        <v>15</v>
      </c>
      <c r="D11664" s="1" t="s">
        <v>33</v>
      </c>
      <c r="E11664" s="1">
        <v>16773361</v>
      </c>
      <c r="F11664" s="1" t="s">
        <v>29792</v>
      </c>
      <c r="G11664" s="1">
        <v>2240911</v>
      </c>
      <c r="H11664" s="1" t="s">
        <v>29793</v>
      </c>
      <c r="I11664" s="2">
        <v>45084</v>
      </c>
      <c r="J11664" s="15" t="str">
        <f>MID(Tabla1[[#This Row],[HORA]],1,5)</f>
        <v>14:33</v>
      </c>
      <c r="K11664" s="16">
        <f>IF(Tabla1[[#This Row],[FECHA]]=I11665,IF(J11665-J11664&gt;0,(J11665-J11664)*1440,0),0)</f>
        <v>0.99999999999983658</v>
      </c>
      <c r="L11664" s="14">
        <f>2+L11405-Datos!$C$8</f>
        <v>5.62</v>
      </c>
      <c r="M11664" s="13" t="s">
        <v>55995</v>
      </c>
      <c r="N11664" s="1" t="s">
        <v>29218</v>
      </c>
      <c r="O11664" s="1">
        <v>20</v>
      </c>
      <c r="P11664" s="1" t="s">
        <v>45</v>
      </c>
      <c r="Q11664" s="4" t="s">
        <v>21</v>
      </c>
    </row>
    <row r="11665" spans="1:17" ht="22.5" x14ac:dyDescent="0.25">
      <c r="A11665" s="3">
        <v>3411</v>
      </c>
      <c r="B11665" s="1" t="s">
        <v>10634</v>
      </c>
      <c r="C11665" s="1" t="s">
        <v>15</v>
      </c>
      <c r="D11665" s="1" t="s">
        <v>40</v>
      </c>
      <c r="E11665" s="1">
        <v>16715245</v>
      </c>
      <c r="F11665" s="1" t="s">
        <v>10635</v>
      </c>
      <c r="G11665" s="1">
        <v>325320</v>
      </c>
      <c r="H11665" s="1" t="s">
        <v>10636</v>
      </c>
      <c r="I11665" s="2">
        <v>45084</v>
      </c>
      <c r="J11665" s="15" t="str">
        <f>MID(Tabla1[[#This Row],[HORA]],1,5)</f>
        <v>14:34</v>
      </c>
      <c r="K11665" s="16">
        <f>IF(Tabla1[[#This Row],[FECHA]]=I11666,IF(J11666-J11665&gt;0,(J11666-J11665)*1440,0),0)</f>
        <v>1.0000000000001563</v>
      </c>
      <c r="L11665" s="14">
        <f>2+L11406-Datos!$C$8</f>
        <v>6.82</v>
      </c>
      <c r="M11665" s="13" t="s">
        <v>55861</v>
      </c>
      <c r="N11665" s="1" t="s">
        <v>10637</v>
      </c>
      <c r="O11665" s="1">
        <v>30</v>
      </c>
      <c r="P11665" s="1" t="s">
        <v>818</v>
      </c>
      <c r="Q11665" s="4" t="s">
        <v>21</v>
      </c>
    </row>
    <row r="11666" spans="1:17" ht="22.5" x14ac:dyDescent="0.25">
      <c r="A11666" s="3">
        <v>3412</v>
      </c>
      <c r="B11666" s="1" t="s">
        <v>10638</v>
      </c>
      <c r="C11666" s="1" t="s">
        <v>15</v>
      </c>
      <c r="D11666" s="1" t="s">
        <v>1017</v>
      </c>
      <c r="E11666" s="1">
        <v>72959492</v>
      </c>
      <c r="F11666" s="1" t="s">
        <v>10639</v>
      </c>
      <c r="G11666" s="1">
        <v>42905133</v>
      </c>
      <c r="H11666" s="1" t="s">
        <v>10640</v>
      </c>
      <c r="I11666" s="2">
        <v>45084</v>
      </c>
      <c r="J11666" s="15" t="str">
        <f>MID(Tabla1[[#This Row],[HORA]],1,5)</f>
        <v>14:35</v>
      </c>
      <c r="K11666" s="16">
        <f>IF(Tabla1[[#This Row],[FECHA]]=I11667,IF(J11667-J11666&gt;0,(J11667-J11666)*1440,0),0)</f>
        <v>0.99999999999983658</v>
      </c>
      <c r="L11666" s="14">
        <f>2+L11407-Datos!$C$8</f>
        <v>8.32</v>
      </c>
      <c r="M11666" s="13" t="s">
        <v>55996</v>
      </c>
      <c r="N11666" s="1" t="s">
        <v>10641</v>
      </c>
      <c r="O11666" s="1">
        <v>25</v>
      </c>
      <c r="P11666" s="1" t="s">
        <v>818</v>
      </c>
      <c r="Q11666" s="4" t="s">
        <v>21</v>
      </c>
    </row>
    <row r="11667" spans="1:17" ht="22.5" x14ac:dyDescent="0.25">
      <c r="A11667" s="3">
        <v>9537</v>
      </c>
      <c r="B11667" s="1" t="s">
        <v>29794</v>
      </c>
      <c r="C11667" s="1" t="s">
        <v>15</v>
      </c>
      <c r="D11667" s="1" t="s">
        <v>141</v>
      </c>
      <c r="E11667" s="1">
        <v>16643315</v>
      </c>
      <c r="F11667" s="1" t="s">
        <v>29795</v>
      </c>
      <c r="G11667" s="1">
        <v>42291480</v>
      </c>
      <c r="H11667" s="1" t="s">
        <v>29796</v>
      </c>
      <c r="I11667" s="2">
        <v>45084</v>
      </c>
      <c r="J11667" s="15" t="str">
        <f>MID(Tabla1[[#This Row],[HORA]],1,5)</f>
        <v>14:36</v>
      </c>
      <c r="K11667" s="16">
        <f>IF(Tabla1[[#This Row],[FECHA]]=I11668,IF(J11668-J11667&gt;0,(J11668-J11667)*1440,0),0)</f>
        <v>1.9999999999999929</v>
      </c>
      <c r="L11667" s="14">
        <f>2+L11408-Datos!$C$8</f>
        <v>5.67</v>
      </c>
      <c r="M11667" s="13" t="s">
        <v>55997</v>
      </c>
      <c r="N11667" s="1" t="s">
        <v>29797</v>
      </c>
      <c r="O11667" s="1">
        <v>15</v>
      </c>
      <c r="P11667" s="1" t="s">
        <v>45</v>
      </c>
      <c r="Q11667" s="4" t="s">
        <v>21</v>
      </c>
    </row>
    <row r="11668" spans="1:17" ht="22.5" x14ac:dyDescent="0.25">
      <c r="A11668" s="3">
        <v>16288</v>
      </c>
      <c r="B11668" s="1" t="s">
        <v>49472</v>
      </c>
      <c r="C11668" s="1" t="s">
        <v>15</v>
      </c>
      <c r="D11668" s="1" t="s">
        <v>119</v>
      </c>
      <c r="E11668" s="1">
        <v>10167028263</v>
      </c>
      <c r="F11668" s="1" t="s">
        <v>49473</v>
      </c>
      <c r="G11668" s="1">
        <v>2240913</v>
      </c>
      <c r="H11668" s="1" t="s">
        <v>49474</v>
      </c>
      <c r="I11668" s="2">
        <v>45084</v>
      </c>
      <c r="J11668" s="15" t="str">
        <f>MID(Tabla1[[#This Row],[HORA]],1,5)</f>
        <v>14:38</v>
      </c>
      <c r="K11668" s="16">
        <f>IF(Tabla1[[#This Row],[FECHA]]=I11669,IF(J11669-J11668&gt;0,(J11669-J11668)*1440,0),0)</f>
        <v>3.9999999999999858</v>
      </c>
      <c r="L11668" s="14">
        <f>2+L11409-Datos!$C$8</f>
        <v>7.82</v>
      </c>
      <c r="M11668" s="13" t="s">
        <v>55999</v>
      </c>
      <c r="N11668" s="1" t="s">
        <v>49475</v>
      </c>
      <c r="O11668" s="1">
        <v>35</v>
      </c>
      <c r="P11668" s="1" t="s">
        <v>818</v>
      </c>
      <c r="Q11668" s="4" t="s">
        <v>21</v>
      </c>
    </row>
    <row r="11669" spans="1:17" ht="22.5" x14ac:dyDescent="0.25">
      <c r="A11669" s="3">
        <v>3413</v>
      </c>
      <c r="B11669" s="1" t="s">
        <v>10642</v>
      </c>
      <c r="C11669" s="1" t="s">
        <v>15</v>
      </c>
      <c r="D11669" s="1" t="s">
        <v>33</v>
      </c>
      <c r="E11669" s="1">
        <v>46209106</v>
      </c>
      <c r="F11669" s="1" t="s">
        <v>7301</v>
      </c>
      <c r="G11669" s="1">
        <v>40877772</v>
      </c>
      <c r="H11669" s="1" t="s">
        <v>10643</v>
      </c>
      <c r="I11669" s="2">
        <v>45084</v>
      </c>
      <c r="J11669" s="15" t="str">
        <f>MID(Tabla1[[#This Row],[HORA]],1,5)</f>
        <v>14:42</v>
      </c>
      <c r="K11669" s="16">
        <f>IF(Tabla1[[#This Row],[FECHA]]=I11670,IF(J11670-J11669&gt;0,(J11670-J11669)*1440,0),0)</f>
        <v>0</v>
      </c>
      <c r="L11669" s="14">
        <f>2+L11410-Datos!$C$8</f>
        <v>9.52</v>
      </c>
      <c r="M11669" s="13" t="s">
        <v>56002</v>
      </c>
      <c r="N11669" s="1" t="s">
        <v>10644</v>
      </c>
      <c r="O11669" s="1">
        <v>20</v>
      </c>
      <c r="P11669" s="1" t="s">
        <v>818</v>
      </c>
      <c r="Q11669" s="4" t="s">
        <v>21</v>
      </c>
    </row>
    <row r="11670" spans="1:17" ht="22.5" x14ac:dyDescent="0.25">
      <c r="A11670" s="3">
        <v>17539</v>
      </c>
      <c r="B11670" s="1" t="s">
        <v>52741</v>
      </c>
      <c r="C11670" s="1" t="s">
        <v>15</v>
      </c>
      <c r="D11670" s="1" t="s">
        <v>119</v>
      </c>
      <c r="E11670" s="1">
        <v>20489107938</v>
      </c>
      <c r="F11670" s="1" t="s">
        <v>52742</v>
      </c>
      <c r="G11670" s="1">
        <v>2240914</v>
      </c>
      <c r="H11670" s="1" t="s">
        <v>52743</v>
      </c>
      <c r="I11670" s="2">
        <v>45084</v>
      </c>
      <c r="J11670" s="15" t="str">
        <f>MID(Tabla1[[#This Row],[HORA]],1,5)</f>
        <v>14:42</v>
      </c>
      <c r="K11670" s="16">
        <f>IF(Tabla1[[#This Row],[FECHA]]=I11671,IF(J11671-J11670&gt;0,(J11671-J11670)*1440,0),0)</f>
        <v>5.0000000000001421</v>
      </c>
      <c r="L11670" s="14">
        <f>2+L11411-Datos!$C$8</f>
        <v>6.68</v>
      </c>
      <c r="M11670" s="13" t="s">
        <v>56002</v>
      </c>
      <c r="N11670" s="1" t="s">
        <v>52744</v>
      </c>
      <c r="O11670" s="1">
        <v>40</v>
      </c>
      <c r="P11670" s="1" t="s">
        <v>45</v>
      </c>
      <c r="Q11670" s="4" t="s">
        <v>21</v>
      </c>
    </row>
    <row r="11671" spans="1:17" ht="22.5" x14ac:dyDescent="0.25">
      <c r="A11671" s="3">
        <v>9538</v>
      </c>
      <c r="B11671" s="1" t="s">
        <v>29798</v>
      </c>
      <c r="C11671" s="1" t="s">
        <v>15</v>
      </c>
      <c r="D11671" s="1" t="s">
        <v>161</v>
      </c>
      <c r="E11671" s="1">
        <v>16770042</v>
      </c>
      <c r="F11671" s="1" t="s">
        <v>29799</v>
      </c>
      <c r="G11671" s="1">
        <v>2240916</v>
      </c>
      <c r="H11671" s="1" t="s">
        <v>29800</v>
      </c>
      <c r="I11671" s="2">
        <v>45084</v>
      </c>
      <c r="J11671" s="15" t="str">
        <f>MID(Tabla1[[#This Row],[HORA]],1,5)</f>
        <v>14:47</v>
      </c>
      <c r="K11671" s="16">
        <f>IF(Tabla1[[#This Row],[FECHA]]=I11672,IF(J11672-J11671&gt;0,(J11672-J11671)*1440,0),0)</f>
        <v>1.9999999999999929</v>
      </c>
      <c r="L11671" s="14">
        <f>2+L11412-Datos!$C$8</f>
        <v>7.62</v>
      </c>
      <c r="M11671" s="13" t="s">
        <v>56007</v>
      </c>
      <c r="N11671" s="1" t="s">
        <v>29801</v>
      </c>
      <c r="O11671" s="1">
        <v>15</v>
      </c>
      <c r="P11671" s="1" t="s">
        <v>45</v>
      </c>
      <c r="Q11671" s="4" t="s">
        <v>21</v>
      </c>
    </row>
    <row r="11672" spans="1:17" ht="22.5" x14ac:dyDescent="0.25">
      <c r="A11672" s="3">
        <v>9539</v>
      </c>
      <c r="B11672" s="1" t="s">
        <v>29802</v>
      </c>
      <c r="C11672" s="1" t="s">
        <v>15</v>
      </c>
      <c r="D11672" s="1" t="s">
        <v>33</v>
      </c>
      <c r="E11672" s="1">
        <v>16705967</v>
      </c>
      <c r="F11672" s="1" t="s">
        <v>29803</v>
      </c>
      <c r="G11672" s="1">
        <v>3602238</v>
      </c>
      <c r="H11672" s="1" t="s">
        <v>29804</v>
      </c>
      <c r="I11672" s="2">
        <v>45084</v>
      </c>
      <c r="J11672" s="15" t="str">
        <f>MID(Tabla1[[#This Row],[HORA]],1,5)</f>
        <v>14:49</v>
      </c>
      <c r="K11672" s="16">
        <f>IF(Tabla1[[#This Row],[FECHA]]=I11673,IF(J11673-J11672&gt;0,(J11673-J11672)*1440,0),0)</f>
        <v>1.9999999999999929</v>
      </c>
      <c r="L11672" s="14">
        <f>2+L11413-Datos!$C$8</f>
        <v>7.8599999999999994</v>
      </c>
      <c r="M11672" s="13" t="s">
        <v>56009</v>
      </c>
      <c r="N11672" s="1" t="s">
        <v>29805</v>
      </c>
      <c r="O11672" s="1">
        <v>15</v>
      </c>
      <c r="P11672" s="1" t="s">
        <v>45</v>
      </c>
      <c r="Q11672" s="4" t="s">
        <v>21</v>
      </c>
    </row>
    <row r="11673" spans="1:17" ht="22.5" x14ac:dyDescent="0.25">
      <c r="A11673" s="3">
        <v>9540</v>
      </c>
      <c r="B11673" s="1" t="s">
        <v>29806</v>
      </c>
      <c r="C11673" s="1" t="s">
        <v>15</v>
      </c>
      <c r="D11673" s="1" t="s">
        <v>33</v>
      </c>
      <c r="E11673" s="1">
        <v>46476288</v>
      </c>
      <c r="F11673" s="1" t="s">
        <v>29807</v>
      </c>
      <c r="G11673" s="1">
        <v>2240917</v>
      </c>
      <c r="H11673" s="1" t="s">
        <v>29808</v>
      </c>
      <c r="I11673" s="2">
        <v>45084</v>
      </c>
      <c r="J11673" s="15" t="str">
        <f>MID(Tabla1[[#This Row],[HORA]],1,5)</f>
        <v>14:51</v>
      </c>
      <c r="K11673" s="16">
        <f>IF(Tabla1[[#This Row],[FECHA]]=I11674,IF(J11674-J11673&gt;0,(J11674-J11673)*1440,0),0)</f>
        <v>0.99999999999999645</v>
      </c>
      <c r="L11673" s="14">
        <f>2+L11414-Datos!$C$8</f>
        <v>5.53</v>
      </c>
      <c r="M11673" s="13" t="s">
        <v>55863</v>
      </c>
      <c r="N11673" s="1" t="s">
        <v>29809</v>
      </c>
      <c r="O11673" s="1">
        <v>30</v>
      </c>
      <c r="P11673" s="1" t="s">
        <v>45</v>
      </c>
      <c r="Q11673" s="4" t="s">
        <v>21</v>
      </c>
    </row>
    <row r="11674" spans="1:17" ht="22.5" x14ac:dyDescent="0.25">
      <c r="A11674" s="3">
        <v>9541</v>
      </c>
      <c r="B11674" s="1" t="s">
        <v>29810</v>
      </c>
      <c r="C11674" s="1" t="s">
        <v>15</v>
      </c>
      <c r="D11674" s="1" t="s">
        <v>77</v>
      </c>
      <c r="E11674" s="1">
        <v>40739975</v>
      </c>
      <c r="F11674" s="1" t="s">
        <v>29811</v>
      </c>
      <c r="G11674" s="1">
        <v>2240918</v>
      </c>
      <c r="H11674" s="1" t="s">
        <v>29812</v>
      </c>
      <c r="I11674" s="2">
        <v>45084</v>
      </c>
      <c r="J11674" s="15" t="str">
        <f>MID(Tabla1[[#This Row],[HORA]],1,5)</f>
        <v>14:52</v>
      </c>
      <c r="K11674" s="16">
        <f>IF(Tabla1[[#This Row],[FECHA]]=I11675,IF(J11675-J11674&gt;0,(J11675-J11674)*1440,0),0)</f>
        <v>1.9999999999999929</v>
      </c>
      <c r="L11674" s="14">
        <f>2+L11415-Datos!$C$8</f>
        <v>6.7700000000000005</v>
      </c>
      <c r="M11674" s="13" t="s">
        <v>56011</v>
      </c>
      <c r="N11674" s="1" t="s">
        <v>14554</v>
      </c>
      <c r="O11674" s="1">
        <v>10</v>
      </c>
      <c r="P11674" s="1" t="s">
        <v>45</v>
      </c>
      <c r="Q11674" s="4" t="s">
        <v>21</v>
      </c>
    </row>
    <row r="11675" spans="1:17" ht="22.5" x14ac:dyDescent="0.25">
      <c r="A11675" s="3">
        <v>3414</v>
      </c>
      <c r="B11675" s="1" t="s">
        <v>10645</v>
      </c>
      <c r="C11675" s="1" t="s">
        <v>15</v>
      </c>
      <c r="D11675" s="1" t="s">
        <v>33</v>
      </c>
      <c r="E11675" s="1">
        <v>48284637</v>
      </c>
      <c r="F11675" s="1" t="s">
        <v>10646</v>
      </c>
      <c r="G11675" s="1">
        <v>7558384</v>
      </c>
      <c r="H11675" s="1" t="s">
        <v>10647</v>
      </c>
      <c r="I11675" s="2">
        <v>45084</v>
      </c>
      <c r="J11675" s="15" t="str">
        <f>MID(Tabla1[[#This Row],[HORA]],1,5)</f>
        <v>14:54</v>
      </c>
      <c r="K11675" s="16">
        <f>IF(Tabla1[[#This Row],[FECHA]]=I11676,IF(J11676-J11675&gt;0,(J11676-J11675)*1440,0),0)</f>
        <v>1.9999999999999929</v>
      </c>
      <c r="L11675" s="14">
        <f>2+L11416-Datos!$C$8</f>
        <v>6.4600000000000009</v>
      </c>
      <c r="M11675" s="13" t="s">
        <v>56013</v>
      </c>
      <c r="N11675" s="1" t="s">
        <v>59</v>
      </c>
      <c r="O11675" s="1">
        <v>10</v>
      </c>
      <c r="P11675" s="1" t="s">
        <v>818</v>
      </c>
      <c r="Q11675" s="4" t="s">
        <v>21</v>
      </c>
    </row>
    <row r="11676" spans="1:17" ht="22.5" x14ac:dyDescent="0.25">
      <c r="A11676" s="3">
        <v>3415</v>
      </c>
      <c r="B11676" s="1" t="s">
        <v>10648</v>
      </c>
      <c r="C11676" s="1" t="s">
        <v>15</v>
      </c>
      <c r="D11676" s="1" t="s">
        <v>33</v>
      </c>
      <c r="E11676" s="1">
        <v>40055844</v>
      </c>
      <c r="F11676" s="1" t="s">
        <v>10649</v>
      </c>
      <c r="G11676" s="1">
        <v>2240920</v>
      </c>
      <c r="H11676" s="1" t="s">
        <v>10650</v>
      </c>
      <c r="I11676" s="2">
        <v>45084</v>
      </c>
      <c r="J11676" s="15" t="str">
        <f>MID(Tabla1[[#This Row],[HORA]],1,5)</f>
        <v>14:56</v>
      </c>
      <c r="K11676" s="16">
        <f>IF(Tabla1[[#This Row],[FECHA]]=I11677,IF(J11677-J11676&gt;0,(J11677-J11676)*1440,0),0)</f>
        <v>1.9999999999999929</v>
      </c>
      <c r="L11676" s="14">
        <f>2+L11417-Datos!$C$8</f>
        <v>7.84</v>
      </c>
      <c r="M11676" s="13" t="s">
        <v>56015</v>
      </c>
      <c r="N11676" s="1" t="s">
        <v>10651</v>
      </c>
      <c r="O11676" s="1">
        <v>20</v>
      </c>
      <c r="P11676" s="1" t="s">
        <v>818</v>
      </c>
      <c r="Q11676" s="4" t="s">
        <v>21</v>
      </c>
    </row>
    <row r="11677" spans="1:17" ht="22.5" x14ac:dyDescent="0.25">
      <c r="A11677" s="3">
        <v>3416</v>
      </c>
      <c r="B11677" s="1" t="s">
        <v>10652</v>
      </c>
      <c r="C11677" s="1" t="s">
        <v>15</v>
      </c>
      <c r="D11677" s="1" t="s">
        <v>228</v>
      </c>
      <c r="E11677" s="1">
        <v>47630564</v>
      </c>
      <c r="F11677" s="1" t="s">
        <v>10653</v>
      </c>
      <c r="G11677" s="1">
        <v>2240921</v>
      </c>
      <c r="H11677" s="1" t="s">
        <v>10654</v>
      </c>
      <c r="I11677" s="2">
        <v>45084</v>
      </c>
      <c r="J11677" s="15" t="str">
        <f>MID(Tabla1[[#This Row],[HORA]],1,5)</f>
        <v>14:58</v>
      </c>
      <c r="K11677" s="16">
        <f>IF(Tabla1[[#This Row],[FECHA]]=I11678,IF(J11678-J11677&gt;0,(J11678-J11677)*1440,0),0)</f>
        <v>5.9999999999999787</v>
      </c>
      <c r="L11677" s="14">
        <f>2+L11418-Datos!$C$8</f>
        <v>7.7800000000000011</v>
      </c>
      <c r="M11677" s="13" t="s">
        <v>56017</v>
      </c>
      <c r="N11677" s="1" t="s">
        <v>10655</v>
      </c>
      <c r="O11677" s="1">
        <v>30</v>
      </c>
      <c r="P11677" s="1" t="s">
        <v>818</v>
      </c>
      <c r="Q11677" s="4" t="s">
        <v>21</v>
      </c>
    </row>
    <row r="11678" spans="1:17" ht="22.5" x14ac:dyDescent="0.25">
      <c r="A11678" s="3">
        <v>9542</v>
      </c>
      <c r="B11678" s="1" t="s">
        <v>29813</v>
      </c>
      <c r="C11678" s="1" t="s">
        <v>15</v>
      </c>
      <c r="D11678" s="1" t="s">
        <v>33</v>
      </c>
      <c r="E11678" s="1">
        <v>2899050</v>
      </c>
      <c r="F11678" s="1" t="s">
        <v>29814</v>
      </c>
      <c r="G11678" s="1">
        <v>2899050</v>
      </c>
      <c r="H11678" s="1" t="s">
        <v>29814</v>
      </c>
      <c r="I11678" s="2">
        <v>45084</v>
      </c>
      <c r="J11678" s="15" t="str">
        <f>MID(Tabla1[[#This Row],[HORA]],1,5)</f>
        <v>15:04</v>
      </c>
      <c r="K11678" s="16">
        <f>IF(Tabla1[[#This Row],[FECHA]]=I11679,IF(J11679-J11678&gt;0,(J11679-J11678)*1440,0),0)</f>
        <v>3.9999999999999858</v>
      </c>
      <c r="L11678" s="14">
        <f>2+L11419-Datos!$C$8</f>
        <v>7.68</v>
      </c>
      <c r="M11678" s="13" t="s">
        <v>56133</v>
      </c>
      <c r="N11678" s="1" t="s">
        <v>29815</v>
      </c>
      <c r="O11678" s="1">
        <v>350</v>
      </c>
      <c r="P11678" s="1" t="s">
        <v>45</v>
      </c>
      <c r="Q11678" s="4" t="s">
        <v>21</v>
      </c>
    </row>
    <row r="11679" spans="1:17" ht="22.5" x14ac:dyDescent="0.25">
      <c r="A11679" s="3">
        <v>9543</v>
      </c>
      <c r="B11679" s="1" t="s">
        <v>29816</v>
      </c>
      <c r="C11679" s="1" t="s">
        <v>15</v>
      </c>
      <c r="D11679" s="1" t="s">
        <v>172</v>
      </c>
      <c r="E11679" s="1">
        <v>46566259</v>
      </c>
      <c r="F11679" s="1" t="s">
        <v>11322</v>
      </c>
      <c r="G11679" s="1">
        <v>2240927</v>
      </c>
      <c r="H11679" s="1" t="s">
        <v>29817</v>
      </c>
      <c r="I11679" s="2">
        <v>45084</v>
      </c>
      <c r="J11679" s="15" t="str">
        <f>MID(Tabla1[[#This Row],[HORA]],1,5)</f>
        <v>15:08</v>
      </c>
      <c r="K11679" s="16">
        <f>IF(Tabla1[[#This Row],[FECHA]]=I11680,IF(J11680-J11679&gt;0,(J11680-J11679)*1440,0),0)</f>
        <v>0.99999999999999645</v>
      </c>
      <c r="L11679" s="14">
        <f>2+L11420-Datos!$C$8</f>
        <v>5.3900000000000006</v>
      </c>
      <c r="M11679" s="13" t="s">
        <v>56138</v>
      </c>
      <c r="N11679" s="1" t="s">
        <v>29818</v>
      </c>
      <c r="O11679" s="1">
        <v>20</v>
      </c>
      <c r="P11679" s="1" t="s">
        <v>45</v>
      </c>
      <c r="Q11679" s="4" t="s">
        <v>21</v>
      </c>
    </row>
    <row r="11680" spans="1:17" ht="22.5" x14ac:dyDescent="0.25">
      <c r="A11680" s="3">
        <v>726</v>
      </c>
      <c r="B11680" s="1" t="s">
        <v>1673</v>
      </c>
      <c r="C11680" s="1" t="s">
        <v>15</v>
      </c>
      <c r="D11680" s="1" t="s">
        <v>172</v>
      </c>
      <c r="E11680" s="1">
        <v>2240928</v>
      </c>
      <c r="F11680" s="1" t="s">
        <v>1674</v>
      </c>
      <c r="G11680" s="1">
        <v>2240929</v>
      </c>
      <c r="H11680" s="1" t="s">
        <v>1675</v>
      </c>
      <c r="I11680" s="2">
        <v>45084</v>
      </c>
      <c r="J11680" s="15" t="str">
        <f>MID(Tabla1[[#This Row],[HORA]],1,5)</f>
        <v>15:09</v>
      </c>
      <c r="K11680" s="16">
        <f>IF(Tabla1[[#This Row],[FECHA]]=I11681,IF(J11681-J11680&gt;0,(J11681-J11680)*1440,0),0)</f>
        <v>0.99999999999999645</v>
      </c>
      <c r="L11680" s="14">
        <f>2+L11421-Datos!$C$8</f>
        <v>6.68</v>
      </c>
      <c r="M11680" s="13" t="s">
        <v>55864</v>
      </c>
      <c r="N11680" s="1" t="s">
        <v>442</v>
      </c>
      <c r="O11680" s="1">
        <v>0</v>
      </c>
      <c r="P11680" s="1" t="s">
        <v>818</v>
      </c>
      <c r="Q11680" s="4" t="s">
        <v>21</v>
      </c>
    </row>
    <row r="11681" spans="1:17" ht="22.5" x14ac:dyDescent="0.25">
      <c r="A11681" s="3">
        <v>9544</v>
      </c>
      <c r="B11681" s="1" t="s">
        <v>29819</v>
      </c>
      <c r="C11681" s="1" t="s">
        <v>15</v>
      </c>
      <c r="D11681" s="1" t="s">
        <v>119</v>
      </c>
      <c r="E11681" s="1">
        <v>45449855</v>
      </c>
      <c r="F11681" s="1" t="s">
        <v>29820</v>
      </c>
      <c r="G11681" s="1">
        <v>2240930</v>
      </c>
      <c r="H11681" s="1" t="s">
        <v>29821</v>
      </c>
      <c r="I11681" s="2">
        <v>45084</v>
      </c>
      <c r="J11681" s="15" t="str">
        <f>MID(Tabla1[[#This Row],[HORA]],1,5)</f>
        <v>15:10</v>
      </c>
      <c r="K11681" s="16">
        <f>IF(Tabla1[[#This Row],[FECHA]]=I11682,IF(J11682-J11681&gt;0,(J11682-J11681)*1440,0),0)</f>
        <v>1.9999999999999929</v>
      </c>
      <c r="L11681" s="14">
        <f>2+L11422-Datos!$C$8</f>
        <v>5.69</v>
      </c>
      <c r="M11681" s="13" t="s">
        <v>55865</v>
      </c>
      <c r="N11681" s="1" t="s">
        <v>29822</v>
      </c>
      <c r="O11681" s="1">
        <v>20</v>
      </c>
      <c r="P11681" s="1" t="s">
        <v>45</v>
      </c>
      <c r="Q11681" s="4" t="s">
        <v>21</v>
      </c>
    </row>
    <row r="11682" spans="1:17" ht="22.5" x14ac:dyDescent="0.25">
      <c r="A11682" s="3">
        <v>3417</v>
      </c>
      <c r="B11682" s="1" t="s">
        <v>10656</v>
      </c>
      <c r="C11682" s="1" t="s">
        <v>15</v>
      </c>
      <c r="D11682" s="1" t="s">
        <v>23</v>
      </c>
      <c r="E11682" s="1">
        <v>46245589</v>
      </c>
      <c r="F11682" s="1" t="s">
        <v>10657</v>
      </c>
      <c r="G11682" s="1">
        <v>43037094</v>
      </c>
      <c r="H11682" s="1" t="s">
        <v>10658</v>
      </c>
      <c r="I11682" s="2">
        <v>45084</v>
      </c>
      <c r="J11682" s="15" t="str">
        <f>MID(Tabla1[[#This Row],[HORA]],1,5)</f>
        <v>15:12</v>
      </c>
      <c r="K11682" s="16">
        <f>IF(Tabla1[[#This Row],[FECHA]]=I11683,IF(J11683-J11682&gt;0,(J11683-J11682)*1440,0),0)</f>
        <v>2.9999999999999893</v>
      </c>
      <c r="L11682" s="14">
        <f>2+L11423-Datos!$C$8</f>
        <v>8.6999999999999993</v>
      </c>
      <c r="M11682" s="13" t="s">
        <v>55867</v>
      </c>
      <c r="N11682" s="1" t="s">
        <v>10659</v>
      </c>
      <c r="O11682" s="1">
        <v>15</v>
      </c>
      <c r="P11682" s="1" t="s">
        <v>818</v>
      </c>
      <c r="Q11682" s="4" t="s">
        <v>21</v>
      </c>
    </row>
    <row r="11683" spans="1:17" ht="22.5" x14ac:dyDescent="0.25">
      <c r="A11683" s="3">
        <v>3418</v>
      </c>
      <c r="B11683" s="1" t="s">
        <v>10660</v>
      </c>
      <c r="C11683" s="1" t="s">
        <v>15</v>
      </c>
      <c r="D11683" s="1" t="s">
        <v>2195</v>
      </c>
      <c r="E11683" s="1">
        <v>43615157</v>
      </c>
      <c r="F11683" s="1" t="s">
        <v>10661</v>
      </c>
      <c r="G11683" s="1">
        <v>2240931</v>
      </c>
      <c r="H11683" s="1" t="s">
        <v>10662</v>
      </c>
      <c r="I11683" s="2">
        <v>45084</v>
      </c>
      <c r="J11683" s="15" t="str">
        <f>MID(Tabla1[[#This Row],[HORA]],1,5)</f>
        <v>15:15</v>
      </c>
      <c r="K11683" s="16">
        <f>IF(Tabla1[[#This Row],[FECHA]]=I11684,IF(J11684-J11683&gt;0,(J11684-J11683)*1440,0),0)</f>
        <v>1.0000000000001563</v>
      </c>
      <c r="L11683" s="14">
        <f>2+L11424-Datos!$C$8</f>
        <v>10.760000000000002</v>
      </c>
      <c r="M11683" s="13" t="s">
        <v>55870</v>
      </c>
      <c r="N11683" s="1" t="s">
        <v>10663</v>
      </c>
      <c r="O11683" s="1">
        <v>15</v>
      </c>
      <c r="P11683" s="1" t="s">
        <v>818</v>
      </c>
      <c r="Q11683" s="4" t="s">
        <v>21</v>
      </c>
    </row>
    <row r="11684" spans="1:17" ht="22.5" x14ac:dyDescent="0.25">
      <c r="A11684" s="3">
        <v>9545</v>
      </c>
      <c r="B11684" s="1" t="s">
        <v>29823</v>
      </c>
      <c r="C11684" s="1" t="s">
        <v>15</v>
      </c>
      <c r="D11684" s="1" t="s">
        <v>33</v>
      </c>
      <c r="E11684" s="1">
        <v>46979570</v>
      </c>
      <c r="F11684" s="1" t="s">
        <v>29824</v>
      </c>
      <c r="G11684" s="1">
        <v>2240932</v>
      </c>
      <c r="H11684" s="1" t="s">
        <v>29825</v>
      </c>
      <c r="I11684" s="2">
        <v>45084</v>
      </c>
      <c r="J11684" s="15" t="str">
        <f>MID(Tabla1[[#This Row],[HORA]],1,5)</f>
        <v>15:16</v>
      </c>
      <c r="K11684" s="16">
        <f>IF(Tabla1[[#This Row],[FECHA]]=I11685,IF(J11685-J11684&gt;0,(J11685-J11684)*1440,0),0)</f>
        <v>5.9999999999999787</v>
      </c>
      <c r="L11684" s="14">
        <f>2+L11425-Datos!$C$8</f>
        <v>6.6300000000000008</v>
      </c>
      <c r="M11684" s="13" t="s">
        <v>55871</v>
      </c>
      <c r="N11684" s="1" t="s">
        <v>29826</v>
      </c>
      <c r="O11684" s="1">
        <v>20</v>
      </c>
      <c r="P11684" s="1" t="s">
        <v>45</v>
      </c>
      <c r="Q11684" s="4" t="s">
        <v>21</v>
      </c>
    </row>
    <row r="11685" spans="1:17" ht="22.5" x14ac:dyDescent="0.25">
      <c r="A11685" s="3">
        <v>3419</v>
      </c>
      <c r="B11685" s="1" t="s">
        <v>10664</v>
      </c>
      <c r="C11685" s="1" t="s">
        <v>15</v>
      </c>
      <c r="D11685" s="1" t="s">
        <v>33</v>
      </c>
      <c r="E11685" s="1">
        <v>40770979</v>
      </c>
      <c r="F11685" s="1" t="s">
        <v>10665</v>
      </c>
      <c r="G11685" s="1">
        <v>2240934</v>
      </c>
      <c r="H11685" s="1" t="s">
        <v>10666</v>
      </c>
      <c r="I11685" s="2">
        <v>45084</v>
      </c>
      <c r="J11685" s="15" t="str">
        <f>MID(Tabla1[[#This Row],[HORA]],1,5)</f>
        <v>15:22</v>
      </c>
      <c r="K11685" s="16">
        <f>IF(Tabla1[[#This Row],[FECHA]]=I11686,IF(J11686-J11685&gt;0,(J11686-J11685)*1440,0),0)</f>
        <v>0.99999999999983658</v>
      </c>
      <c r="L11685" s="14">
        <f>2+L11426-Datos!$C$8</f>
        <v>6.44</v>
      </c>
      <c r="M11685" s="13" t="s">
        <v>55877</v>
      </c>
      <c r="N11685" s="1" t="s">
        <v>10667</v>
      </c>
      <c r="O11685" s="1">
        <v>25</v>
      </c>
      <c r="P11685" s="1" t="s">
        <v>818</v>
      </c>
      <c r="Q11685" s="4" t="s">
        <v>21</v>
      </c>
    </row>
    <row r="11686" spans="1:17" ht="22.5" x14ac:dyDescent="0.25">
      <c r="A11686" s="3">
        <v>3420</v>
      </c>
      <c r="B11686" s="1" t="s">
        <v>10668</v>
      </c>
      <c r="C11686" s="1" t="s">
        <v>15</v>
      </c>
      <c r="D11686" s="1" t="s">
        <v>30</v>
      </c>
      <c r="E11686" s="1">
        <v>16758300</v>
      </c>
      <c r="F11686" s="1" t="s">
        <v>4859</v>
      </c>
      <c r="G11686" s="1">
        <v>42792909</v>
      </c>
      <c r="H11686" s="1" t="s">
        <v>5215</v>
      </c>
      <c r="I11686" s="2">
        <v>45084</v>
      </c>
      <c r="J11686" s="15" t="str">
        <f>MID(Tabla1[[#This Row],[HORA]],1,5)</f>
        <v>15:23</v>
      </c>
      <c r="K11686" s="16">
        <f>IF(Tabla1[[#This Row],[FECHA]]=I11687,IF(J11687-J11686&gt;0,(J11687-J11686)*1440,0),0)</f>
        <v>1.0000000000001563</v>
      </c>
      <c r="L11686" s="14">
        <f>2+L11427-Datos!$C$8</f>
        <v>8.5300000000000011</v>
      </c>
      <c r="M11686" s="13" t="s">
        <v>55878</v>
      </c>
      <c r="N11686" s="1" t="s">
        <v>10669</v>
      </c>
      <c r="O11686" s="1">
        <v>20</v>
      </c>
      <c r="P11686" s="1" t="s">
        <v>818</v>
      </c>
      <c r="Q11686" s="4" t="s">
        <v>21</v>
      </c>
    </row>
    <row r="11687" spans="1:17" ht="22.5" x14ac:dyDescent="0.25">
      <c r="A11687" s="3">
        <v>3421</v>
      </c>
      <c r="B11687" s="1" t="s">
        <v>10670</v>
      </c>
      <c r="C11687" s="1" t="s">
        <v>15</v>
      </c>
      <c r="D11687" s="1" t="s">
        <v>40</v>
      </c>
      <c r="E11687" s="1">
        <v>16758300</v>
      </c>
      <c r="F11687" s="1" t="s">
        <v>4859</v>
      </c>
      <c r="G11687" s="1">
        <v>45778120</v>
      </c>
      <c r="H11687" s="1" t="s">
        <v>10671</v>
      </c>
      <c r="I11687" s="2">
        <v>45084</v>
      </c>
      <c r="J11687" s="15" t="str">
        <f>MID(Tabla1[[#This Row],[HORA]],1,5)</f>
        <v>15:24</v>
      </c>
      <c r="K11687" s="16">
        <f>IF(Tabla1[[#This Row],[FECHA]]=I11688,IF(J11688-J11687&gt;0,(J11688-J11687)*1440,0),0)</f>
        <v>2.9999999999998295</v>
      </c>
      <c r="L11687" s="14">
        <f>2+L11428-Datos!$C$8</f>
        <v>5.87</v>
      </c>
      <c r="M11687" s="13" t="s">
        <v>55879</v>
      </c>
      <c r="N11687" s="1" t="s">
        <v>10672</v>
      </c>
      <c r="O11687" s="1">
        <v>20</v>
      </c>
      <c r="P11687" s="1" t="s">
        <v>818</v>
      </c>
      <c r="Q11687" s="4" t="s">
        <v>21</v>
      </c>
    </row>
    <row r="11688" spans="1:17" ht="22.5" x14ac:dyDescent="0.25">
      <c r="A11688" s="3">
        <v>9546</v>
      </c>
      <c r="B11688" s="1" t="s">
        <v>29827</v>
      </c>
      <c r="C11688" s="1" t="s">
        <v>15</v>
      </c>
      <c r="D11688" s="1" t="s">
        <v>33</v>
      </c>
      <c r="E11688" s="1">
        <v>16689092</v>
      </c>
      <c r="F11688" s="1" t="s">
        <v>1811</v>
      </c>
      <c r="G11688" s="1">
        <v>3498861</v>
      </c>
      <c r="H11688" s="1" t="s">
        <v>8316</v>
      </c>
      <c r="I11688" s="2">
        <v>45084</v>
      </c>
      <c r="J11688" s="15" t="str">
        <f>MID(Tabla1[[#This Row],[HORA]],1,5)</f>
        <v>15:27</v>
      </c>
      <c r="K11688" s="16">
        <f>IF(Tabla1[[#This Row],[FECHA]]=I11689,IF(J11689-J11688&gt;0,(J11689-J11688)*1440,0),0)</f>
        <v>4.0000000000001457</v>
      </c>
      <c r="L11688" s="14">
        <f>2+L11429-Datos!$C$8</f>
        <v>7.6000000000000005</v>
      </c>
      <c r="M11688" s="13" t="s">
        <v>55882</v>
      </c>
      <c r="N11688" s="1" t="s">
        <v>29828</v>
      </c>
      <c r="O11688" s="1">
        <v>20</v>
      </c>
      <c r="P11688" s="1" t="s">
        <v>45</v>
      </c>
      <c r="Q11688" s="4" t="s">
        <v>21</v>
      </c>
    </row>
    <row r="11689" spans="1:17" ht="22.5" x14ac:dyDescent="0.25">
      <c r="A11689" s="3">
        <v>3422</v>
      </c>
      <c r="B11689" s="1" t="s">
        <v>10673</v>
      </c>
      <c r="C11689" s="1" t="s">
        <v>15</v>
      </c>
      <c r="D11689" s="1" t="s">
        <v>2195</v>
      </c>
      <c r="E11689" s="1">
        <v>27850078</v>
      </c>
      <c r="F11689" s="1" t="s">
        <v>10674</v>
      </c>
      <c r="G11689" s="1">
        <v>2240937</v>
      </c>
      <c r="H11689" s="1" t="s">
        <v>10675</v>
      </c>
      <c r="I11689" s="2">
        <v>45084</v>
      </c>
      <c r="J11689" s="15" t="str">
        <f>MID(Tabla1[[#This Row],[HORA]],1,5)</f>
        <v>15:31</v>
      </c>
      <c r="K11689" s="16">
        <f>IF(Tabla1[[#This Row],[FECHA]]=I11690,IF(J11690-J11689&gt;0,(J11690-J11689)*1440,0),0)</f>
        <v>2.9999999999999893</v>
      </c>
      <c r="L11689" s="14">
        <f>2+L11430-Datos!$C$8</f>
        <v>9.4600000000000009</v>
      </c>
      <c r="M11689" s="13" t="s">
        <v>55886</v>
      </c>
      <c r="N11689" s="1" t="s">
        <v>59</v>
      </c>
      <c r="O11689" s="1">
        <v>10</v>
      </c>
      <c r="P11689" s="1" t="s">
        <v>818</v>
      </c>
      <c r="Q11689" s="4" t="s">
        <v>21</v>
      </c>
    </row>
    <row r="11690" spans="1:17" ht="22.5" x14ac:dyDescent="0.25">
      <c r="A11690" s="3">
        <v>16289</v>
      </c>
      <c r="B11690" s="1" t="s">
        <v>49476</v>
      </c>
      <c r="C11690" s="1" t="s">
        <v>15</v>
      </c>
      <c r="D11690" s="1" t="s">
        <v>71</v>
      </c>
      <c r="E11690" s="1">
        <v>20131495006</v>
      </c>
      <c r="F11690" s="1" t="s">
        <v>49477</v>
      </c>
      <c r="G11690" s="1">
        <v>2240938</v>
      </c>
      <c r="H11690" s="1" t="s">
        <v>49478</v>
      </c>
      <c r="I11690" s="2">
        <v>45084</v>
      </c>
      <c r="J11690" s="15" t="str">
        <f>MID(Tabla1[[#This Row],[HORA]],1,5)</f>
        <v>15:34</v>
      </c>
      <c r="K11690" s="16">
        <f>IF(Tabla1[[#This Row],[FECHA]]=I11691,IF(J11691-J11690&gt;0,(J11691-J11690)*1440,0),0)</f>
        <v>1.9999999999999929</v>
      </c>
      <c r="L11690" s="14">
        <f>2+L11431-Datos!$C$8</f>
        <v>6.76</v>
      </c>
      <c r="M11690" s="13" t="s">
        <v>55889</v>
      </c>
      <c r="N11690" s="1" t="s">
        <v>49479</v>
      </c>
      <c r="O11690" s="1">
        <v>20</v>
      </c>
      <c r="P11690" s="1" t="s">
        <v>818</v>
      </c>
      <c r="Q11690" s="4" t="s">
        <v>21</v>
      </c>
    </row>
    <row r="11691" spans="1:17" ht="22.5" x14ac:dyDescent="0.25">
      <c r="A11691" s="3">
        <v>9547</v>
      </c>
      <c r="B11691" s="1" t="s">
        <v>29829</v>
      </c>
      <c r="C11691" s="1" t="s">
        <v>15</v>
      </c>
      <c r="D11691" s="1" t="s">
        <v>161</v>
      </c>
      <c r="E11691" s="1">
        <v>74306377</v>
      </c>
      <c r="F11691" s="1" t="s">
        <v>29830</v>
      </c>
      <c r="G11691" s="1">
        <v>46578056</v>
      </c>
      <c r="H11691" s="1" t="s">
        <v>4339</v>
      </c>
      <c r="I11691" s="2">
        <v>45084</v>
      </c>
      <c r="J11691" s="15" t="str">
        <f>MID(Tabla1[[#This Row],[HORA]],1,5)</f>
        <v>15:36</v>
      </c>
      <c r="K11691" s="16">
        <f>IF(Tabla1[[#This Row],[FECHA]]=I11692,IF(J11692-J11691&gt;0,(J11692-J11691)*1440,0),0)</f>
        <v>6.9999999999999751</v>
      </c>
      <c r="L11691" s="14">
        <f>2+L11432-Datos!$C$8</f>
        <v>7.42</v>
      </c>
      <c r="M11691" s="13" t="s">
        <v>55891</v>
      </c>
      <c r="N11691" s="1" t="s">
        <v>14554</v>
      </c>
      <c r="O11691" s="1">
        <v>10</v>
      </c>
      <c r="P11691" s="1" t="s">
        <v>45</v>
      </c>
      <c r="Q11691" s="4" t="s">
        <v>21</v>
      </c>
    </row>
    <row r="11692" spans="1:17" ht="22.5" x14ac:dyDescent="0.25">
      <c r="A11692" s="3">
        <v>9548</v>
      </c>
      <c r="B11692" s="1" t="s">
        <v>29831</v>
      </c>
      <c r="C11692" s="1" t="s">
        <v>15</v>
      </c>
      <c r="D11692" s="1" t="s">
        <v>23</v>
      </c>
      <c r="E11692" s="1">
        <v>72731585</v>
      </c>
      <c r="F11692" s="1" t="s">
        <v>29832</v>
      </c>
      <c r="G11692" s="1">
        <v>44490066</v>
      </c>
      <c r="H11692" s="1" t="s">
        <v>29833</v>
      </c>
      <c r="I11692" s="2">
        <v>45084</v>
      </c>
      <c r="J11692" s="15" t="str">
        <f>MID(Tabla1[[#This Row],[HORA]],1,5)</f>
        <v>15:43</v>
      </c>
      <c r="K11692" s="16">
        <f>IF(Tabla1[[#This Row],[FECHA]]=I11693,IF(J11693-J11692&gt;0,(J11693-J11692)*1440,0),0)</f>
        <v>1.9999999999999929</v>
      </c>
      <c r="L11692" s="14">
        <f>2+L11433-Datos!$C$8</f>
        <v>7.36</v>
      </c>
      <c r="M11692" s="13" t="s">
        <v>55898</v>
      </c>
      <c r="N11692" s="1" t="s">
        <v>29834</v>
      </c>
      <c r="O11692" s="1">
        <v>25</v>
      </c>
      <c r="P11692" s="1" t="s">
        <v>45</v>
      </c>
      <c r="Q11692" s="4" t="s">
        <v>21</v>
      </c>
    </row>
    <row r="11693" spans="1:17" ht="22.5" x14ac:dyDescent="0.25">
      <c r="A11693" s="3">
        <v>3425</v>
      </c>
      <c r="B11693" s="1" t="s">
        <v>10678</v>
      </c>
      <c r="C11693" s="1" t="s">
        <v>15</v>
      </c>
      <c r="D11693" s="1" t="s">
        <v>77</v>
      </c>
      <c r="E11693" s="1">
        <v>47278586</v>
      </c>
      <c r="F11693" s="1" t="s">
        <v>10679</v>
      </c>
      <c r="G11693" s="1">
        <v>3854920</v>
      </c>
      <c r="H11693" s="1" t="s">
        <v>10680</v>
      </c>
      <c r="I11693" s="2">
        <v>45084</v>
      </c>
      <c r="J11693" s="15" t="str">
        <f>MID(Tabla1[[#This Row],[HORA]],1,5)</f>
        <v>15:45</v>
      </c>
      <c r="K11693" s="16">
        <f>IF(Tabla1[[#This Row],[FECHA]]=I11694,IF(J11694-J11693&gt;0,(J11694-J11693)*1440,0),0)</f>
        <v>0</v>
      </c>
      <c r="L11693" s="14">
        <f>2+L11434-Datos!$C$8</f>
        <v>5.4600000000000009</v>
      </c>
      <c r="M11693" s="13" t="s">
        <v>55900</v>
      </c>
      <c r="N11693" s="1" t="s">
        <v>10681</v>
      </c>
      <c r="O11693" s="1">
        <v>20</v>
      </c>
      <c r="P11693" s="1" t="s">
        <v>818</v>
      </c>
      <c r="Q11693" s="4" t="s">
        <v>21</v>
      </c>
    </row>
    <row r="11694" spans="1:17" ht="22.5" x14ac:dyDescent="0.25">
      <c r="A11694" s="3">
        <v>9549</v>
      </c>
      <c r="B11694" s="1" t="s">
        <v>29835</v>
      </c>
      <c r="C11694" s="1" t="s">
        <v>15</v>
      </c>
      <c r="D11694" s="1" t="s">
        <v>23</v>
      </c>
      <c r="E11694" s="1">
        <v>27681123</v>
      </c>
      <c r="F11694" s="1" t="s">
        <v>29836</v>
      </c>
      <c r="G11694" s="1">
        <v>2240942</v>
      </c>
      <c r="H11694" s="1" t="s">
        <v>29837</v>
      </c>
      <c r="I11694" s="2">
        <v>45084</v>
      </c>
      <c r="J11694" s="15" t="str">
        <f>MID(Tabla1[[#This Row],[HORA]],1,5)</f>
        <v>15:45</v>
      </c>
      <c r="K11694" s="16">
        <f>IF(Tabla1[[#This Row],[FECHA]]=I11695,IF(J11695-J11694&gt;0,(J11695-J11694)*1440,0),0)</f>
        <v>2.9999999999999893</v>
      </c>
      <c r="L11694" s="14">
        <f>2+L11435-Datos!$C$8</f>
        <v>6.4700000000000006</v>
      </c>
      <c r="M11694" s="13" t="s">
        <v>55900</v>
      </c>
      <c r="N11694" s="1" t="s">
        <v>29838</v>
      </c>
      <c r="O11694" s="1">
        <v>20</v>
      </c>
      <c r="P11694" s="1" t="s">
        <v>45</v>
      </c>
      <c r="Q11694" s="4" t="s">
        <v>21</v>
      </c>
    </row>
    <row r="11695" spans="1:17" ht="22.5" x14ac:dyDescent="0.25">
      <c r="A11695" s="3">
        <v>3426</v>
      </c>
      <c r="B11695" s="1" t="s">
        <v>10682</v>
      </c>
      <c r="C11695" s="1" t="s">
        <v>15</v>
      </c>
      <c r="D11695" s="1" t="s">
        <v>33</v>
      </c>
      <c r="E11695" s="1">
        <v>3652327</v>
      </c>
      <c r="F11695" s="1" t="s">
        <v>10683</v>
      </c>
      <c r="G11695" s="1">
        <v>2240943</v>
      </c>
      <c r="H11695" s="1" t="s">
        <v>10684</v>
      </c>
      <c r="I11695" s="2">
        <v>45084</v>
      </c>
      <c r="J11695" s="15" t="str">
        <f>MID(Tabla1[[#This Row],[HORA]],1,5)</f>
        <v>15:48</v>
      </c>
      <c r="K11695" s="16">
        <f>IF(Tabla1[[#This Row],[FECHA]]=I11696,IF(J11696-J11695&gt;0,(J11696-J11695)*1440,0),0)</f>
        <v>0.99999999999999645</v>
      </c>
      <c r="L11695" s="14">
        <f>2+L11436-Datos!$C$8</f>
        <v>7.84</v>
      </c>
      <c r="M11695" s="13" t="s">
        <v>55903</v>
      </c>
      <c r="N11695" s="1" t="s">
        <v>10685</v>
      </c>
      <c r="O11695" s="1">
        <v>20</v>
      </c>
      <c r="P11695" s="1" t="s">
        <v>818</v>
      </c>
      <c r="Q11695" s="4" t="s">
        <v>21</v>
      </c>
    </row>
    <row r="11696" spans="1:17" ht="22.5" x14ac:dyDescent="0.25">
      <c r="A11696" s="3">
        <v>9550</v>
      </c>
      <c r="B11696" s="1" t="s">
        <v>29839</v>
      </c>
      <c r="C11696" s="1" t="s">
        <v>15</v>
      </c>
      <c r="D11696" s="1" t="s">
        <v>77</v>
      </c>
      <c r="E11696" s="1">
        <v>45963949</v>
      </c>
      <c r="F11696" s="1" t="s">
        <v>29840</v>
      </c>
      <c r="G11696" s="1">
        <v>2240945</v>
      </c>
      <c r="H11696" s="1" t="s">
        <v>1722</v>
      </c>
      <c r="I11696" s="2">
        <v>45084</v>
      </c>
      <c r="J11696" s="15" t="str">
        <f>MID(Tabla1[[#This Row],[HORA]],1,5)</f>
        <v>15:49</v>
      </c>
      <c r="K11696" s="16">
        <f>IF(Tabla1[[#This Row],[FECHA]]=I11697,IF(J11697-J11696&gt;0,(J11697-J11696)*1440,0),0)</f>
        <v>5.9999999999999787</v>
      </c>
      <c r="L11696" s="14">
        <f>2+L11437-Datos!$C$8</f>
        <v>7.59</v>
      </c>
      <c r="M11696" s="13" t="s">
        <v>55904</v>
      </c>
      <c r="N11696" s="1" t="s">
        <v>29566</v>
      </c>
      <c r="O11696" s="1">
        <v>20</v>
      </c>
      <c r="P11696" s="1" t="s">
        <v>45</v>
      </c>
      <c r="Q11696" s="4" t="s">
        <v>21</v>
      </c>
    </row>
    <row r="11697" spans="1:17" ht="22.5" x14ac:dyDescent="0.25">
      <c r="A11697" s="3">
        <v>3427</v>
      </c>
      <c r="B11697" s="1" t="s">
        <v>10686</v>
      </c>
      <c r="C11697" s="1" t="s">
        <v>15</v>
      </c>
      <c r="D11697" s="1" t="s">
        <v>40</v>
      </c>
      <c r="E11697" s="1">
        <v>45426437</v>
      </c>
      <c r="F11697" s="1" t="s">
        <v>8454</v>
      </c>
      <c r="G11697" s="1">
        <v>2240946</v>
      </c>
      <c r="H11697" s="1" t="s">
        <v>10687</v>
      </c>
      <c r="I11697" s="2">
        <v>45084</v>
      </c>
      <c r="J11697" s="15" t="str">
        <f>MID(Tabla1[[#This Row],[HORA]],1,5)</f>
        <v>15:55</v>
      </c>
      <c r="K11697" s="16">
        <f>IF(Tabla1[[#This Row],[FECHA]]=I11698,IF(J11698-J11697&gt;0,(J11698-J11697)*1440,0),0)</f>
        <v>5.9999999999999787</v>
      </c>
      <c r="L11697" s="14">
        <f>2+L11438-Datos!$C$8</f>
        <v>10.530000000000001</v>
      </c>
      <c r="M11697" s="13" t="s">
        <v>55910</v>
      </c>
      <c r="N11697" s="1" t="s">
        <v>10688</v>
      </c>
      <c r="O11697" s="1">
        <v>15</v>
      </c>
      <c r="P11697" s="1" t="s">
        <v>818</v>
      </c>
      <c r="Q11697" s="4" t="s">
        <v>21</v>
      </c>
    </row>
    <row r="11698" spans="1:17" ht="22.5" x14ac:dyDescent="0.25">
      <c r="A11698" s="3">
        <v>17540</v>
      </c>
      <c r="B11698" s="1" t="s">
        <v>52745</v>
      </c>
      <c r="C11698" s="1" t="s">
        <v>15</v>
      </c>
      <c r="D11698" s="1" t="s">
        <v>82</v>
      </c>
      <c r="E11698" s="1">
        <v>20610530959</v>
      </c>
      <c r="F11698" s="1" t="s">
        <v>52746</v>
      </c>
      <c r="G11698" s="1">
        <v>41653915</v>
      </c>
      <c r="H11698" s="1" t="s">
        <v>52747</v>
      </c>
      <c r="I11698" s="2">
        <v>45084</v>
      </c>
      <c r="J11698" s="15" t="str">
        <f>MID(Tabla1[[#This Row],[HORA]],1,5)</f>
        <v>16:01</v>
      </c>
      <c r="K11698" s="16">
        <f>IF(Tabla1[[#This Row],[FECHA]]=I11699,IF(J11699-J11698&gt;0,(J11699-J11698)*1440,0),0)</f>
        <v>2.9999999999999893</v>
      </c>
      <c r="L11698" s="14">
        <f>2+L11439-Datos!$C$8</f>
        <v>7.68</v>
      </c>
      <c r="M11698" s="13" t="s">
        <v>55916</v>
      </c>
      <c r="N11698" s="1" t="s">
        <v>52748</v>
      </c>
      <c r="O11698" s="1">
        <v>20</v>
      </c>
      <c r="P11698" s="1" t="s">
        <v>45</v>
      </c>
      <c r="Q11698" s="4" t="s">
        <v>21</v>
      </c>
    </row>
    <row r="11699" spans="1:17" ht="22.5" x14ac:dyDescent="0.25">
      <c r="A11699" s="3">
        <v>9551</v>
      </c>
      <c r="B11699" s="1" t="s">
        <v>29841</v>
      </c>
      <c r="C11699" s="1" t="s">
        <v>15</v>
      </c>
      <c r="D11699" s="1" t="s">
        <v>82</v>
      </c>
      <c r="E11699" s="1">
        <v>16577698</v>
      </c>
      <c r="F11699" s="1" t="s">
        <v>29842</v>
      </c>
      <c r="G11699" s="1">
        <v>2240947</v>
      </c>
      <c r="H11699" s="1" t="s">
        <v>29843</v>
      </c>
      <c r="I11699" s="2">
        <v>45084</v>
      </c>
      <c r="J11699" s="15" t="str">
        <f>MID(Tabla1[[#This Row],[HORA]],1,5)</f>
        <v>16:04</v>
      </c>
      <c r="K11699" s="16">
        <f>IF(Tabla1[[#This Row],[FECHA]]=I11700,IF(J11700-J11699&gt;0,(J11700-J11699)*1440,0),0)</f>
        <v>2.0000000000001528</v>
      </c>
      <c r="L11699" s="14">
        <f>2+L11440-Datos!$C$8</f>
        <v>5.8900000000000006</v>
      </c>
      <c r="M11699" s="13" t="s">
        <v>55919</v>
      </c>
      <c r="N11699" s="1" t="s">
        <v>29844</v>
      </c>
      <c r="O11699" s="1">
        <v>10</v>
      </c>
      <c r="P11699" s="1" t="s">
        <v>45</v>
      </c>
      <c r="Q11699" s="4" t="s">
        <v>21</v>
      </c>
    </row>
    <row r="11700" spans="1:17" ht="22.5" x14ac:dyDescent="0.25">
      <c r="A11700" s="3">
        <v>9552</v>
      </c>
      <c r="B11700" s="1" t="s">
        <v>29845</v>
      </c>
      <c r="C11700" s="1" t="s">
        <v>15</v>
      </c>
      <c r="D11700" s="1" t="s">
        <v>33</v>
      </c>
      <c r="E11700" s="1">
        <v>45334681</v>
      </c>
      <c r="F11700" s="1" t="s">
        <v>29846</v>
      </c>
      <c r="G11700" s="1">
        <v>45071771</v>
      </c>
      <c r="H11700" s="1" t="s">
        <v>29847</v>
      </c>
      <c r="I11700" s="2">
        <v>45084</v>
      </c>
      <c r="J11700" s="15" t="str">
        <f>MID(Tabla1[[#This Row],[HORA]],1,5)</f>
        <v>16:06</v>
      </c>
      <c r="K11700" s="16">
        <f>IF(Tabla1[[#This Row],[FECHA]]=I11701,IF(J11701-J11700&gt;0,(J11701-J11700)*1440,0),0)</f>
        <v>0.99999999999999645</v>
      </c>
      <c r="L11700" s="14">
        <f>2+L11441-Datos!$C$8</f>
        <v>6.68</v>
      </c>
      <c r="M11700" s="13" t="s">
        <v>55921</v>
      </c>
      <c r="N11700" s="1" t="s">
        <v>29848</v>
      </c>
      <c r="O11700" s="1">
        <v>15</v>
      </c>
      <c r="P11700" s="1" t="s">
        <v>45</v>
      </c>
      <c r="Q11700" s="4" t="s">
        <v>21</v>
      </c>
    </row>
    <row r="11701" spans="1:17" ht="22.5" x14ac:dyDescent="0.25">
      <c r="A11701" s="3">
        <v>3428</v>
      </c>
      <c r="B11701" s="1" t="s">
        <v>10689</v>
      </c>
      <c r="C11701" s="1" t="s">
        <v>15</v>
      </c>
      <c r="D11701" s="1" t="s">
        <v>40</v>
      </c>
      <c r="E11701" s="1">
        <v>16732074</v>
      </c>
      <c r="F11701" s="1" t="s">
        <v>10690</v>
      </c>
      <c r="G11701" s="1">
        <v>75557796</v>
      </c>
      <c r="H11701" s="1" t="s">
        <v>10691</v>
      </c>
      <c r="I11701" s="2">
        <v>45084</v>
      </c>
      <c r="J11701" s="15" t="str">
        <f>MID(Tabla1[[#This Row],[HORA]],1,5)</f>
        <v>16:07</v>
      </c>
      <c r="K11701" s="16">
        <f>IF(Tabla1[[#This Row],[FECHA]]=I11702,IF(J11702-J11701&gt;0,(J11702-J11701)*1440,0),0)</f>
        <v>2.9999999999999893</v>
      </c>
      <c r="L11701" s="14">
        <f>2+L11442-Datos!$C$8</f>
        <v>5.42</v>
      </c>
      <c r="M11701" s="13" t="s">
        <v>55922</v>
      </c>
      <c r="N11701" s="1" t="s">
        <v>59</v>
      </c>
      <c r="O11701" s="1">
        <v>10</v>
      </c>
      <c r="P11701" s="1" t="s">
        <v>818</v>
      </c>
      <c r="Q11701" s="4" t="s">
        <v>21</v>
      </c>
    </row>
    <row r="11702" spans="1:17" ht="22.5" x14ac:dyDescent="0.25">
      <c r="A11702" s="3">
        <v>9553</v>
      </c>
      <c r="B11702" s="1" t="s">
        <v>29849</v>
      </c>
      <c r="C11702" s="1" t="s">
        <v>15</v>
      </c>
      <c r="D11702" s="1" t="s">
        <v>33</v>
      </c>
      <c r="E11702" s="1">
        <v>27377373</v>
      </c>
      <c r="F11702" s="1" t="s">
        <v>29850</v>
      </c>
      <c r="G11702" s="1">
        <v>2240951</v>
      </c>
      <c r="H11702" s="1" t="s">
        <v>29851</v>
      </c>
      <c r="I11702" s="2">
        <v>45084</v>
      </c>
      <c r="J11702" s="15" t="str">
        <f>MID(Tabla1[[#This Row],[HORA]],1,5)</f>
        <v>16:10</v>
      </c>
      <c r="K11702" s="16">
        <f>IF(Tabla1[[#This Row],[FECHA]]=I11703,IF(J11703-J11702&gt;0,(J11703-J11702)*1440,0),0)</f>
        <v>1.999999999999833</v>
      </c>
      <c r="L11702" s="14">
        <f>2+L11443-Datos!$C$8</f>
        <v>8.34</v>
      </c>
      <c r="M11702" s="13" t="s">
        <v>56020</v>
      </c>
      <c r="N11702" s="1" t="s">
        <v>14554</v>
      </c>
      <c r="O11702" s="1">
        <v>10</v>
      </c>
      <c r="P11702" s="1" t="s">
        <v>45</v>
      </c>
      <c r="Q11702" s="4" t="s">
        <v>21</v>
      </c>
    </row>
    <row r="11703" spans="1:17" ht="22.5" x14ac:dyDescent="0.25">
      <c r="A11703" s="3">
        <v>9554</v>
      </c>
      <c r="B11703" s="1" t="s">
        <v>29852</v>
      </c>
      <c r="C11703" s="1" t="s">
        <v>15</v>
      </c>
      <c r="D11703" s="1" t="s">
        <v>77</v>
      </c>
      <c r="E11703" s="1">
        <v>2655043</v>
      </c>
      <c r="F11703" s="1" t="s">
        <v>29853</v>
      </c>
      <c r="G11703" s="1">
        <v>2240956</v>
      </c>
      <c r="H11703" s="1" t="s">
        <v>17466</v>
      </c>
      <c r="I11703" s="2">
        <v>45084</v>
      </c>
      <c r="J11703" s="15" t="str">
        <f>MID(Tabla1[[#This Row],[HORA]],1,5)</f>
        <v>16:12</v>
      </c>
      <c r="K11703" s="16">
        <f>IF(Tabla1[[#This Row],[FECHA]]=I11704,IF(J11704-J11703&gt;0,(J11704-J11703)*1440,0),0)</f>
        <v>0</v>
      </c>
      <c r="L11703" s="14">
        <f>2+L11444-Datos!$C$8</f>
        <v>10.82</v>
      </c>
      <c r="M11703" s="13" t="s">
        <v>56022</v>
      </c>
      <c r="N11703" s="1" t="s">
        <v>29854</v>
      </c>
      <c r="O11703" s="1">
        <v>20</v>
      </c>
      <c r="P11703" s="1" t="s">
        <v>45</v>
      </c>
      <c r="Q11703" s="4" t="s">
        <v>21</v>
      </c>
    </row>
    <row r="11704" spans="1:17" ht="22.5" x14ac:dyDescent="0.25">
      <c r="A11704" s="3">
        <v>16290</v>
      </c>
      <c r="B11704" s="1" t="s">
        <v>49480</v>
      </c>
      <c r="C11704" s="1" t="s">
        <v>15</v>
      </c>
      <c r="D11704" s="1" t="s">
        <v>23</v>
      </c>
      <c r="E11704" s="1">
        <v>20607079804</v>
      </c>
      <c r="F11704" s="1" t="s">
        <v>47732</v>
      </c>
      <c r="G11704" s="1">
        <v>2240952</v>
      </c>
      <c r="H11704" s="1" t="s">
        <v>49055</v>
      </c>
      <c r="I11704" s="2">
        <v>45084</v>
      </c>
      <c r="J11704" s="15" t="str">
        <f>MID(Tabla1[[#This Row],[HORA]],1,5)</f>
        <v>16:12</v>
      </c>
      <c r="K11704" s="16">
        <f>IF(Tabla1[[#This Row],[FECHA]]=I11705,IF(J11705-J11704&gt;0,(J11705-J11704)*1440,0),0)</f>
        <v>0.99999999999999645</v>
      </c>
      <c r="L11704" s="14">
        <f>2+L11445-Datos!$C$8</f>
        <v>6.5200000000000005</v>
      </c>
      <c r="M11704" s="13" t="s">
        <v>56022</v>
      </c>
      <c r="N11704" s="1" t="s">
        <v>59</v>
      </c>
      <c r="O11704" s="1">
        <v>10</v>
      </c>
      <c r="P11704" s="1" t="s">
        <v>818</v>
      </c>
      <c r="Q11704" s="4" t="s">
        <v>21</v>
      </c>
    </row>
    <row r="11705" spans="1:17" ht="22.5" x14ac:dyDescent="0.25">
      <c r="A11705" s="3">
        <v>16291</v>
      </c>
      <c r="B11705" s="1" t="s">
        <v>49481</v>
      </c>
      <c r="C11705" s="1" t="s">
        <v>15</v>
      </c>
      <c r="D11705" s="1" t="s">
        <v>141</v>
      </c>
      <c r="E11705" s="1">
        <v>20231363255</v>
      </c>
      <c r="F11705" s="1" t="s">
        <v>48094</v>
      </c>
      <c r="G11705" s="1">
        <v>2240957</v>
      </c>
      <c r="H11705" s="1" t="s">
        <v>49482</v>
      </c>
      <c r="I11705" s="2">
        <v>45084</v>
      </c>
      <c r="J11705" s="15" t="str">
        <f>MID(Tabla1[[#This Row],[HORA]],1,5)</f>
        <v>16:13</v>
      </c>
      <c r="K11705" s="16">
        <f>IF(Tabla1[[#This Row],[FECHA]]=I11706,IF(J11706-J11705&gt;0,(J11706-J11705)*1440,0),0)</f>
        <v>1.0000000000001563</v>
      </c>
      <c r="L11705" s="14">
        <f>2+L11446-Datos!$C$8</f>
        <v>5.62</v>
      </c>
      <c r="M11705" s="13" t="s">
        <v>56023</v>
      </c>
      <c r="N11705" s="1" t="s">
        <v>59</v>
      </c>
      <c r="O11705" s="1">
        <v>10</v>
      </c>
      <c r="P11705" s="1" t="s">
        <v>818</v>
      </c>
      <c r="Q11705" s="4" t="s">
        <v>21</v>
      </c>
    </row>
    <row r="11706" spans="1:17" ht="22.5" x14ac:dyDescent="0.25">
      <c r="A11706" s="3">
        <v>14363</v>
      </c>
      <c r="B11706" s="1" t="s">
        <v>44084</v>
      </c>
      <c r="C11706" s="1" t="s">
        <v>15</v>
      </c>
      <c r="D11706" s="1" t="s">
        <v>3088</v>
      </c>
      <c r="E11706" s="1">
        <v>16628346</v>
      </c>
      <c r="F11706" s="1" t="s">
        <v>28873</v>
      </c>
      <c r="G11706" s="1">
        <v>2240617</v>
      </c>
      <c r="H11706" s="1" t="s">
        <v>44085</v>
      </c>
      <c r="I11706" s="2">
        <v>45084</v>
      </c>
      <c r="J11706" s="15" t="str">
        <f>MID(Tabla1[[#This Row],[HORA]],1,5)</f>
        <v>16:14</v>
      </c>
      <c r="K11706" s="16">
        <f>IF(Tabla1[[#This Row],[FECHA]]=I11707,IF(J11707-J11706&gt;0,(J11707-J11706)*1440,0),0)</f>
        <v>0</v>
      </c>
      <c r="L11706" s="14">
        <f>2+L11447-Datos!$C$8</f>
        <v>6.82</v>
      </c>
      <c r="M11706" s="13" t="s">
        <v>56024</v>
      </c>
      <c r="N11706" s="1" t="s">
        <v>44086</v>
      </c>
      <c r="O11706" s="1">
        <v>25</v>
      </c>
      <c r="P11706" s="1" t="s">
        <v>413</v>
      </c>
      <c r="Q11706" s="4" t="s">
        <v>21</v>
      </c>
    </row>
    <row r="11707" spans="1:17" ht="22.5" x14ac:dyDescent="0.25">
      <c r="A11707" s="3">
        <v>16292</v>
      </c>
      <c r="B11707" s="1" t="s">
        <v>49483</v>
      </c>
      <c r="C11707" s="1" t="s">
        <v>15</v>
      </c>
      <c r="D11707" s="1" t="s">
        <v>141</v>
      </c>
      <c r="E11707" s="1">
        <v>20231363255</v>
      </c>
      <c r="F11707" s="1" t="s">
        <v>48094</v>
      </c>
      <c r="G11707" s="1">
        <v>46534307</v>
      </c>
      <c r="H11707" s="1" t="s">
        <v>49484</v>
      </c>
      <c r="I11707" s="2">
        <v>45084</v>
      </c>
      <c r="J11707" s="15" t="str">
        <f>MID(Tabla1[[#This Row],[HORA]],1,5)</f>
        <v>16:14</v>
      </c>
      <c r="K11707" s="16">
        <f>IF(Tabla1[[#This Row],[FECHA]]=I11708,IF(J11708-J11707&gt;0,(J11708-J11707)*1440,0),0)</f>
        <v>0.99999999999999645</v>
      </c>
      <c r="L11707" s="14">
        <f>2+L11448-Datos!$C$8</f>
        <v>8.32</v>
      </c>
      <c r="M11707" s="13" t="s">
        <v>56024</v>
      </c>
      <c r="N11707" s="1" t="s">
        <v>59</v>
      </c>
      <c r="O11707" s="1">
        <v>10</v>
      </c>
      <c r="P11707" s="1" t="s">
        <v>818</v>
      </c>
      <c r="Q11707" s="4" t="s">
        <v>21</v>
      </c>
    </row>
    <row r="11708" spans="1:17" ht="22.5" x14ac:dyDescent="0.25">
      <c r="A11708" s="3">
        <v>17541</v>
      </c>
      <c r="B11708" s="1" t="s">
        <v>52749</v>
      </c>
      <c r="C11708" s="1" t="s">
        <v>15</v>
      </c>
      <c r="D11708" s="1" t="s">
        <v>71</v>
      </c>
      <c r="E11708" s="1">
        <v>20561384631</v>
      </c>
      <c r="F11708" s="1" t="s">
        <v>52750</v>
      </c>
      <c r="G11708" s="1">
        <v>2240959</v>
      </c>
      <c r="H11708" s="1" t="s">
        <v>52751</v>
      </c>
      <c r="I11708" s="2">
        <v>45084</v>
      </c>
      <c r="J11708" s="15" t="str">
        <f>MID(Tabla1[[#This Row],[HORA]],1,5)</f>
        <v>16:15</v>
      </c>
      <c r="K11708" s="16">
        <f>IF(Tabla1[[#This Row],[FECHA]]=I11709,IF(J11709-J11708&gt;0,(J11709-J11708)*1440,0),0)</f>
        <v>0.99999999999983658</v>
      </c>
      <c r="L11708" s="14">
        <f>2+L11449-Datos!$C$8</f>
        <v>5.67</v>
      </c>
      <c r="M11708" s="13" t="s">
        <v>56025</v>
      </c>
      <c r="N11708" s="1" t="s">
        <v>52752</v>
      </c>
      <c r="O11708" s="1">
        <v>20</v>
      </c>
      <c r="P11708" s="1" t="s">
        <v>45</v>
      </c>
      <c r="Q11708" s="4" t="s">
        <v>21</v>
      </c>
    </row>
    <row r="11709" spans="1:17" ht="22.5" x14ac:dyDescent="0.25">
      <c r="A11709" s="3">
        <v>3429</v>
      </c>
      <c r="B11709" s="1" t="s">
        <v>10692</v>
      </c>
      <c r="C11709" s="1" t="s">
        <v>15</v>
      </c>
      <c r="D11709" s="1" t="s">
        <v>30</v>
      </c>
      <c r="E11709" s="1">
        <v>47000997</v>
      </c>
      <c r="F11709" s="1" t="s">
        <v>10693</v>
      </c>
      <c r="G11709" s="1">
        <v>72374467</v>
      </c>
      <c r="H11709" s="1" t="s">
        <v>10694</v>
      </c>
      <c r="I11709" s="2">
        <v>45084</v>
      </c>
      <c r="J11709" s="15" t="str">
        <f>MID(Tabla1[[#This Row],[HORA]],1,5)</f>
        <v>16:16</v>
      </c>
      <c r="K11709" s="16">
        <f>IF(Tabla1[[#This Row],[FECHA]]=I11710,IF(J11710-J11709&gt;0,(J11710-J11709)*1440,0),0)</f>
        <v>1.0000000000001563</v>
      </c>
      <c r="L11709" s="14">
        <f>2+L11450-Datos!$C$8</f>
        <v>7.82</v>
      </c>
      <c r="M11709" s="13" t="s">
        <v>56026</v>
      </c>
      <c r="N11709" s="1" t="s">
        <v>10695</v>
      </c>
      <c r="O11709" s="1">
        <v>10</v>
      </c>
      <c r="P11709" s="1" t="s">
        <v>818</v>
      </c>
      <c r="Q11709" s="4" t="s">
        <v>21</v>
      </c>
    </row>
    <row r="11710" spans="1:17" ht="22.5" x14ac:dyDescent="0.25">
      <c r="A11710" s="3">
        <v>17542</v>
      </c>
      <c r="B11710" s="1" t="s">
        <v>52753</v>
      </c>
      <c r="C11710" s="1" t="s">
        <v>15</v>
      </c>
      <c r="D11710" s="1" t="s">
        <v>172</v>
      </c>
      <c r="E11710" s="1">
        <v>20610919139</v>
      </c>
      <c r="F11710" s="1" t="s">
        <v>52754</v>
      </c>
      <c r="G11710" s="1">
        <v>72398203</v>
      </c>
      <c r="H11710" s="1" t="s">
        <v>52755</v>
      </c>
      <c r="I11710" s="2">
        <v>45084</v>
      </c>
      <c r="J11710" s="15" t="str">
        <f>MID(Tabla1[[#This Row],[HORA]],1,5)</f>
        <v>16:17</v>
      </c>
      <c r="K11710" s="16">
        <f>IF(Tabla1[[#This Row],[FECHA]]=I11711,IF(J11711-J11710&gt;0,(J11711-J11710)*1440,0),0)</f>
        <v>1.9999999999999929</v>
      </c>
      <c r="L11710" s="14">
        <f>2+L11451-Datos!$C$8</f>
        <v>9.52</v>
      </c>
      <c r="M11710" s="13" t="s">
        <v>56027</v>
      </c>
      <c r="N11710" s="1" t="s">
        <v>14554</v>
      </c>
      <c r="O11710" s="1">
        <v>10</v>
      </c>
      <c r="P11710" s="1" t="s">
        <v>45</v>
      </c>
      <c r="Q11710" s="4" t="s">
        <v>21</v>
      </c>
    </row>
    <row r="11711" spans="1:17" ht="22.5" x14ac:dyDescent="0.25">
      <c r="A11711" s="3">
        <v>3430</v>
      </c>
      <c r="B11711" s="1" t="s">
        <v>10696</v>
      </c>
      <c r="C11711" s="1" t="s">
        <v>15</v>
      </c>
      <c r="D11711" s="1" t="s">
        <v>40</v>
      </c>
      <c r="E11711" s="1">
        <v>73635897</v>
      </c>
      <c r="F11711" s="1" t="s">
        <v>10697</v>
      </c>
      <c r="G11711" s="1">
        <v>71373755</v>
      </c>
      <c r="H11711" s="1" t="s">
        <v>10698</v>
      </c>
      <c r="I11711" s="2">
        <v>45084</v>
      </c>
      <c r="J11711" s="15" t="str">
        <f>MID(Tabla1[[#This Row],[HORA]],1,5)</f>
        <v>16:19</v>
      </c>
      <c r="K11711" s="16">
        <f>IF(Tabla1[[#This Row],[FECHA]]=I11712,IF(J11712-J11711&gt;0,(J11712-J11711)*1440,0),0)</f>
        <v>1.9999999999999929</v>
      </c>
      <c r="L11711" s="14">
        <f>2+L11452-Datos!$C$8</f>
        <v>6.68</v>
      </c>
      <c r="M11711" s="13" t="s">
        <v>56029</v>
      </c>
      <c r="N11711" s="1" t="s">
        <v>10699</v>
      </c>
      <c r="O11711" s="1">
        <v>15</v>
      </c>
      <c r="P11711" s="1" t="s">
        <v>818</v>
      </c>
      <c r="Q11711" s="4" t="s">
        <v>21</v>
      </c>
    </row>
    <row r="11712" spans="1:17" ht="22.5" x14ac:dyDescent="0.25">
      <c r="A11712" s="3">
        <v>16293</v>
      </c>
      <c r="B11712" s="1" t="s">
        <v>49485</v>
      </c>
      <c r="C11712" s="1" t="s">
        <v>15</v>
      </c>
      <c r="D11712" s="1" t="s">
        <v>40</v>
      </c>
      <c r="E11712" s="1">
        <v>20606862556</v>
      </c>
      <c r="F11712" s="1" t="s">
        <v>49486</v>
      </c>
      <c r="G11712" s="1">
        <v>2240962</v>
      </c>
      <c r="H11712" s="1" t="s">
        <v>49487</v>
      </c>
      <c r="I11712" s="2">
        <v>45084</v>
      </c>
      <c r="J11712" s="15" t="str">
        <f>MID(Tabla1[[#This Row],[HORA]],1,5)</f>
        <v>16:21</v>
      </c>
      <c r="K11712" s="16">
        <f>IF(Tabla1[[#This Row],[FECHA]]=I11713,IF(J11713-J11712&gt;0,(J11713-J11712)*1440,0),0)</f>
        <v>1.9999999999999929</v>
      </c>
      <c r="L11712" s="14">
        <f>2+L11453-Datos!$C$8</f>
        <v>7.62</v>
      </c>
      <c r="M11712" s="13" t="s">
        <v>56031</v>
      </c>
      <c r="N11712" s="1" t="s">
        <v>49488</v>
      </c>
      <c r="O11712" s="1">
        <v>20</v>
      </c>
      <c r="P11712" s="1" t="s">
        <v>818</v>
      </c>
      <c r="Q11712" s="4" t="s">
        <v>21</v>
      </c>
    </row>
    <row r="11713" spans="1:17" ht="22.5" x14ac:dyDescent="0.25">
      <c r="A11713" s="3">
        <v>9555</v>
      </c>
      <c r="B11713" s="1" t="s">
        <v>29855</v>
      </c>
      <c r="C11713" s="1" t="s">
        <v>15</v>
      </c>
      <c r="D11713" s="1" t="s">
        <v>172</v>
      </c>
      <c r="E11713" s="1">
        <v>16587794</v>
      </c>
      <c r="F11713" s="1" t="s">
        <v>29856</v>
      </c>
      <c r="G11713" s="1">
        <v>2240963</v>
      </c>
      <c r="H11713" s="1" t="s">
        <v>29857</v>
      </c>
      <c r="I11713" s="2">
        <v>45084</v>
      </c>
      <c r="J11713" s="15" t="str">
        <f>MID(Tabla1[[#This Row],[HORA]],1,5)</f>
        <v>16:23</v>
      </c>
      <c r="K11713" s="16">
        <f>IF(Tabla1[[#This Row],[FECHA]]=I11714,IF(J11714-J11713&gt;0,(J11714-J11713)*1440,0),0)</f>
        <v>1.9999999999999929</v>
      </c>
      <c r="L11713" s="14">
        <f>2+L11454-Datos!$C$8</f>
        <v>7.8599999999999994</v>
      </c>
      <c r="M11713" s="13" t="s">
        <v>56033</v>
      </c>
      <c r="N11713" s="1" t="s">
        <v>14554</v>
      </c>
      <c r="O11713" s="1">
        <v>10</v>
      </c>
      <c r="P11713" s="1" t="s">
        <v>45</v>
      </c>
      <c r="Q11713" s="4" t="s">
        <v>21</v>
      </c>
    </row>
    <row r="11714" spans="1:17" ht="22.5" x14ac:dyDescent="0.25">
      <c r="A11714" s="3">
        <v>9556</v>
      </c>
      <c r="B11714" s="1" t="s">
        <v>29858</v>
      </c>
      <c r="C11714" s="1" t="s">
        <v>15</v>
      </c>
      <c r="D11714" s="1" t="s">
        <v>1017</v>
      </c>
      <c r="E11714" s="1">
        <v>10764251</v>
      </c>
      <c r="F11714" s="1" t="s">
        <v>29859</v>
      </c>
      <c r="G11714" s="1">
        <v>10764251</v>
      </c>
      <c r="H11714" s="1" t="s">
        <v>29859</v>
      </c>
      <c r="I11714" s="2">
        <v>45084</v>
      </c>
      <c r="J11714" s="15" t="str">
        <f>MID(Tabla1[[#This Row],[HORA]],1,5)</f>
        <v>16:25</v>
      </c>
      <c r="K11714" s="16">
        <f>IF(Tabla1[[#This Row],[FECHA]]=I11715,IF(J11715-J11714&gt;0,(J11715-J11714)*1440,0),0)</f>
        <v>0</v>
      </c>
      <c r="L11714" s="14">
        <f>2+L11455-Datos!$C$8</f>
        <v>5.53</v>
      </c>
      <c r="M11714" s="13" t="s">
        <v>56035</v>
      </c>
      <c r="N11714" s="1" t="s">
        <v>29860</v>
      </c>
      <c r="O11714" s="1">
        <v>50</v>
      </c>
      <c r="P11714" s="1" t="s">
        <v>45</v>
      </c>
      <c r="Q11714" s="4" t="s">
        <v>21</v>
      </c>
    </row>
    <row r="11715" spans="1:17" ht="22.5" x14ac:dyDescent="0.25">
      <c r="A11715" s="3">
        <v>16294</v>
      </c>
      <c r="B11715" s="1" t="s">
        <v>49489</v>
      </c>
      <c r="C11715" s="1" t="s">
        <v>15</v>
      </c>
      <c r="D11715" s="1" t="s">
        <v>77</v>
      </c>
      <c r="E11715" s="1">
        <v>20608899350</v>
      </c>
      <c r="F11715" s="1" t="s">
        <v>49103</v>
      </c>
      <c r="G11715" s="1">
        <v>2240965</v>
      </c>
      <c r="H11715" s="1" t="s">
        <v>49490</v>
      </c>
      <c r="I11715" s="2">
        <v>45084</v>
      </c>
      <c r="J11715" s="15" t="str">
        <f>MID(Tabla1[[#This Row],[HORA]],1,5)</f>
        <v>16:25</v>
      </c>
      <c r="K11715" s="16">
        <f>IF(Tabla1[[#This Row],[FECHA]]=I11716,IF(J11716-J11715&gt;0,(J11716-J11715)*1440,0),0)</f>
        <v>2.9999999999998295</v>
      </c>
      <c r="L11715" s="14">
        <f>2+L11456-Datos!$C$8</f>
        <v>6.7700000000000005</v>
      </c>
      <c r="M11715" s="13" t="s">
        <v>56035</v>
      </c>
      <c r="N11715" s="1" t="s">
        <v>49491</v>
      </c>
      <c r="O11715" s="1">
        <v>30</v>
      </c>
      <c r="P11715" s="1" t="s">
        <v>818</v>
      </c>
      <c r="Q11715" s="4" t="s">
        <v>21</v>
      </c>
    </row>
    <row r="11716" spans="1:17" ht="22.5" x14ac:dyDescent="0.25">
      <c r="A11716" s="3">
        <v>17543</v>
      </c>
      <c r="B11716" s="1" t="s">
        <v>52756</v>
      </c>
      <c r="C11716" s="1" t="s">
        <v>15</v>
      </c>
      <c r="D11716" s="1" t="s">
        <v>33</v>
      </c>
      <c r="E11716" s="1">
        <v>10444119026</v>
      </c>
      <c r="F11716" s="1" t="s">
        <v>52757</v>
      </c>
      <c r="G11716" s="1">
        <v>2240969</v>
      </c>
      <c r="H11716" s="1" t="s">
        <v>52758</v>
      </c>
      <c r="I11716" s="2">
        <v>45084</v>
      </c>
      <c r="J11716" s="15" t="str">
        <f>MID(Tabla1[[#This Row],[HORA]],1,5)</f>
        <v>16:28</v>
      </c>
      <c r="K11716" s="16">
        <f>IF(Tabla1[[#This Row],[FECHA]]=I11717,IF(J11717-J11716&gt;0,(J11717-J11716)*1440,0),0)</f>
        <v>3.0000000000001492</v>
      </c>
      <c r="L11716" s="14">
        <f>2+L11457-Datos!$C$8</f>
        <v>6.4600000000000009</v>
      </c>
      <c r="M11716" s="13" t="s">
        <v>56038</v>
      </c>
      <c r="N11716" s="1" t="s">
        <v>52759</v>
      </c>
      <c r="O11716" s="1">
        <v>20</v>
      </c>
      <c r="P11716" s="1" t="s">
        <v>45</v>
      </c>
      <c r="Q11716" s="4" t="s">
        <v>21</v>
      </c>
    </row>
    <row r="11717" spans="1:17" ht="22.5" x14ac:dyDescent="0.25">
      <c r="A11717" s="3">
        <v>402</v>
      </c>
      <c r="B11717" s="1" t="s">
        <v>946</v>
      </c>
      <c r="C11717" s="1" t="s">
        <v>15</v>
      </c>
      <c r="D11717" s="1" t="s">
        <v>119</v>
      </c>
      <c r="E11717" s="1">
        <v>2240971</v>
      </c>
      <c r="F11717" s="1" t="s">
        <v>947</v>
      </c>
      <c r="G11717" s="1">
        <v>2240972</v>
      </c>
      <c r="H11717" s="1" t="s">
        <v>898</v>
      </c>
      <c r="I11717" s="2">
        <v>45084</v>
      </c>
      <c r="J11717" s="15" t="str">
        <f>MID(Tabla1[[#This Row],[HORA]],1,5)</f>
        <v>16:31</v>
      </c>
      <c r="K11717" s="16">
        <f>IF(Tabla1[[#This Row],[FECHA]]=I11718,IF(J11718-J11717&gt;0,(J11718-J11717)*1440,0),0)</f>
        <v>1.9999999999999929</v>
      </c>
      <c r="L11717" s="14">
        <f>2+L11458-Datos!$C$8</f>
        <v>7.84</v>
      </c>
      <c r="M11717" s="13" t="s">
        <v>56041</v>
      </c>
      <c r="N11717" s="1" t="s">
        <v>59</v>
      </c>
      <c r="O11717" s="1">
        <v>0</v>
      </c>
      <c r="P11717" s="1" t="s">
        <v>45</v>
      </c>
      <c r="Q11717" s="4" t="s">
        <v>21</v>
      </c>
    </row>
    <row r="11718" spans="1:17" ht="22.5" x14ac:dyDescent="0.25">
      <c r="A11718" s="3">
        <v>17519</v>
      </c>
      <c r="B11718" s="1" t="s">
        <v>52687</v>
      </c>
      <c r="C11718" s="1" t="s">
        <v>15</v>
      </c>
      <c r="D11718" s="1" t="s">
        <v>1960</v>
      </c>
      <c r="E11718" s="1">
        <v>20607457752</v>
      </c>
      <c r="F11718" s="1" t="s">
        <v>52688</v>
      </c>
      <c r="G11718" s="1">
        <v>2240632</v>
      </c>
      <c r="H11718" s="1" t="s">
        <v>52689</v>
      </c>
      <c r="I11718" s="2">
        <v>45084</v>
      </c>
      <c r="J11718" s="15" t="str">
        <f>MID(Tabla1[[#This Row],[HORA]],1,5)</f>
        <v>16:33</v>
      </c>
      <c r="K11718" s="16">
        <f>IF(Tabla1[[#This Row],[FECHA]]=I11719,IF(J11719-J11718&gt;0,(J11719-J11718)*1440,0),0)</f>
        <v>0.99999999999999645</v>
      </c>
      <c r="L11718" s="14">
        <f>2+L11459-Datos!$C$8</f>
        <v>7.7800000000000011</v>
      </c>
      <c r="M11718" s="13" t="s">
        <v>56043</v>
      </c>
      <c r="N11718" s="1" t="s">
        <v>52690</v>
      </c>
      <c r="O11718" s="1">
        <v>25</v>
      </c>
      <c r="P11718" s="1" t="s">
        <v>45</v>
      </c>
      <c r="Q11718" s="4" t="s">
        <v>21</v>
      </c>
    </row>
    <row r="11719" spans="1:17" ht="22.5" x14ac:dyDescent="0.25">
      <c r="A11719" s="3">
        <v>9557</v>
      </c>
      <c r="B11719" s="1" t="s">
        <v>29861</v>
      </c>
      <c r="C11719" s="1" t="s">
        <v>15</v>
      </c>
      <c r="D11719" s="1" t="s">
        <v>71</v>
      </c>
      <c r="E11719" s="1">
        <v>73235791</v>
      </c>
      <c r="F11719" s="1" t="s">
        <v>29862</v>
      </c>
      <c r="G11719" s="1">
        <v>2240973</v>
      </c>
      <c r="H11719" s="1" t="s">
        <v>29863</v>
      </c>
      <c r="I11719" s="2">
        <v>45084</v>
      </c>
      <c r="J11719" s="15" t="str">
        <f>MID(Tabla1[[#This Row],[HORA]],1,5)</f>
        <v>16:34</v>
      </c>
      <c r="K11719" s="16">
        <f>IF(Tabla1[[#This Row],[FECHA]]=I11720,IF(J11720-J11719&gt;0,(J11720-J11719)*1440,0),0)</f>
        <v>2.9999999999999893</v>
      </c>
      <c r="L11719" s="14">
        <f>2+L11460-Datos!$C$8</f>
        <v>7.68</v>
      </c>
      <c r="M11719" s="13" t="s">
        <v>56044</v>
      </c>
      <c r="N11719" s="1" t="s">
        <v>29864</v>
      </c>
      <c r="O11719" s="1">
        <v>10</v>
      </c>
      <c r="P11719" s="1" t="s">
        <v>45</v>
      </c>
      <c r="Q11719" s="4" t="s">
        <v>21</v>
      </c>
    </row>
    <row r="11720" spans="1:17" ht="22.5" x14ac:dyDescent="0.25">
      <c r="A11720" s="3">
        <v>3431</v>
      </c>
      <c r="B11720" s="1" t="s">
        <v>10700</v>
      </c>
      <c r="C11720" s="1" t="s">
        <v>15</v>
      </c>
      <c r="D11720" s="1" t="s">
        <v>40</v>
      </c>
      <c r="E11720" s="1">
        <v>40752622</v>
      </c>
      <c r="F11720" s="1" t="s">
        <v>10701</v>
      </c>
      <c r="G11720" s="1">
        <v>2240974</v>
      </c>
      <c r="H11720" s="1" t="s">
        <v>10702</v>
      </c>
      <c r="I11720" s="2">
        <v>45084</v>
      </c>
      <c r="J11720" s="15" t="str">
        <f>MID(Tabla1[[#This Row],[HORA]],1,5)</f>
        <v>16:37</v>
      </c>
      <c r="K11720" s="16">
        <f>IF(Tabla1[[#This Row],[FECHA]]=I11721,IF(J11721-J11720&gt;0,(J11721-J11720)*1440,0),0)</f>
        <v>0</v>
      </c>
      <c r="L11720" s="14">
        <f>2+L11461-Datos!$C$8</f>
        <v>5.3900000000000006</v>
      </c>
      <c r="M11720" s="13" t="s">
        <v>56047</v>
      </c>
      <c r="N11720" s="1" t="s">
        <v>10703</v>
      </c>
      <c r="O11720" s="1">
        <v>20</v>
      </c>
      <c r="P11720" s="1" t="s">
        <v>818</v>
      </c>
      <c r="Q11720" s="4" t="s">
        <v>21</v>
      </c>
    </row>
    <row r="11721" spans="1:17" ht="22.5" x14ac:dyDescent="0.25">
      <c r="A11721" s="3">
        <v>9558</v>
      </c>
      <c r="B11721" s="1" t="s">
        <v>29865</v>
      </c>
      <c r="C11721" s="1" t="s">
        <v>15</v>
      </c>
      <c r="D11721" s="1" t="s">
        <v>119</v>
      </c>
      <c r="E11721" s="1">
        <v>16410121</v>
      </c>
      <c r="F11721" s="1" t="s">
        <v>29866</v>
      </c>
      <c r="G11721" s="1">
        <v>2240975</v>
      </c>
      <c r="H11721" s="1" t="s">
        <v>29867</v>
      </c>
      <c r="I11721" s="2">
        <v>45084</v>
      </c>
      <c r="J11721" s="15" t="str">
        <f>MID(Tabla1[[#This Row],[HORA]],1,5)</f>
        <v>16:37</v>
      </c>
      <c r="K11721" s="16">
        <f>IF(Tabla1[[#This Row],[FECHA]]=I11722,IF(J11722-J11721&gt;0,(J11722-J11721)*1440,0),0)</f>
        <v>1.9999999999999929</v>
      </c>
      <c r="L11721" s="14">
        <f>2+L11462-Datos!$C$8</f>
        <v>6.68</v>
      </c>
      <c r="M11721" s="13" t="s">
        <v>56047</v>
      </c>
      <c r="N11721" s="1" t="s">
        <v>29868</v>
      </c>
      <c r="O11721" s="1">
        <v>15</v>
      </c>
      <c r="P11721" s="1" t="s">
        <v>45</v>
      </c>
      <c r="Q11721" s="4" t="s">
        <v>21</v>
      </c>
    </row>
    <row r="11722" spans="1:17" ht="22.5" x14ac:dyDescent="0.25">
      <c r="A11722" s="3">
        <v>17544</v>
      </c>
      <c r="B11722" s="1" t="s">
        <v>52760</v>
      </c>
      <c r="C11722" s="1" t="s">
        <v>15</v>
      </c>
      <c r="D11722" s="1" t="s">
        <v>71</v>
      </c>
      <c r="E11722" s="1">
        <v>20608966391</v>
      </c>
      <c r="F11722" s="1" t="s">
        <v>52761</v>
      </c>
      <c r="G11722" s="1">
        <v>41420094</v>
      </c>
      <c r="H11722" s="1" t="s">
        <v>52762</v>
      </c>
      <c r="I11722" s="2">
        <v>45084</v>
      </c>
      <c r="J11722" s="15" t="str">
        <f>MID(Tabla1[[#This Row],[HORA]],1,5)</f>
        <v>16:39</v>
      </c>
      <c r="K11722" s="16">
        <f>IF(Tabla1[[#This Row],[FECHA]]=I11723,IF(J11723-J11722&gt;0,(J11723-J11722)*1440,0),0)</f>
        <v>1.9999999999999929</v>
      </c>
      <c r="L11722" s="14">
        <f>2+L11463-Datos!$C$8</f>
        <v>5.69</v>
      </c>
      <c r="M11722" s="13" t="s">
        <v>56049</v>
      </c>
      <c r="N11722" s="1" t="s">
        <v>31005</v>
      </c>
      <c r="O11722" s="1">
        <v>20</v>
      </c>
      <c r="P11722" s="1" t="s">
        <v>45</v>
      </c>
      <c r="Q11722" s="4" t="s">
        <v>21</v>
      </c>
    </row>
    <row r="11723" spans="1:17" ht="22.5" x14ac:dyDescent="0.25">
      <c r="A11723" s="3">
        <v>9559</v>
      </c>
      <c r="B11723" s="1" t="s">
        <v>29869</v>
      </c>
      <c r="C11723" s="1" t="s">
        <v>15</v>
      </c>
      <c r="D11723" s="1" t="s">
        <v>23</v>
      </c>
      <c r="E11723" s="1">
        <v>46964970</v>
      </c>
      <c r="F11723" s="1" t="s">
        <v>29870</v>
      </c>
      <c r="G11723" s="1">
        <v>47528134</v>
      </c>
      <c r="H11723" s="1" t="s">
        <v>29871</v>
      </c>
      <c r="I11723" s="2">
        <v>45084</v>
      </c>
      <c r="J11723" s="15" t="str">
        <f>MID(Tabla1[[#This Row],[HORA]],1,5)</f>
        <v>16:41</v>
      </c>
      <c r="K11723" s="16">
        <f>IF(Tabla1[[#This Row],[FECHA]]=I11724,IF(J11724-J11723&gt;0,(J11724-J11723)*1440,0),0)</f>
        <v>3.0000000000001492</v>
      </c>
      <c r="L11723" s="14">
        <f>2+L11464-Datos!$C$8</f>
        <v>8.6999999999999993</v>
      </c>
      <c r="M11723" s="13" t="s">
        <v>56051</v>
      </c>
      <c r="N11723" s="1" t="s">
        <v>29872</v>
      </c>
      <c r="O11723" s="1">
        <v>15</v>
      </c>
      <c r="P11723" s="1" t="s">
        <v>45</v>
      </c>
      <c r="Q11723" s="4" t="s">
        <v>21</v>
      </c>
    </row>
    <row r="11724" spans="1:17" ht="22.5" x14ac:dyDescent="0.25">
      <c r="A11724" s="3">
        <v>9560</v>
      </c>
      <c r="B11724" s="1" t="s">
        <v>29873</v>
      </c>
      <c r="C11724" s="1" t="s">
        <v>15</v>
      </c>
      <c r="D11724" s="1" t="s">
        <v>71</v>
      </c>
      <c r="E11724" s="1">
        <v>41447711</v>
      </c>
      <c r="F11724" s="1" t="s">
        <v>29874</v>
      </c>
      <c r="G11724" s="1">
        <v>70193724</v>
      </c>
      <c r="H11724" s="1" t="s">
        <v>29875</v>
      </c>
      <c r="I11724" s="2">
        <v>45084</v>
      </c>
      <c r="J11724" s="15" t="str">
        <f>MID(Tabla1[[#This Row],[HORA]],1,5)</f>
        <v>16:44</v>
      </c>
      <c r="K11724" s="16">
        <f>IF(Tabla1[[#This Row],[FECHA]]=I11725,IF(J11725-J11724&gt;0,(J11725-J11724)*1440,0),0)</f>
        <v>0.99999999999983658</v>
      </c>
      <c r="L11724" s="14">
        <f>2+L11465-Datos!$C$8</f>
        <v>10.760000000000002</v>
      </c>
      <c r="M11724" s="13" t="s">
        <v>56054</v>
      </c>
      <c r="N11724" s="1" t="s">
        <v>14554</v>
      </c>
      <c r="O11724" s="1">
        <v>10</v>
      </c>
      <c r="P11724" s="1" t="s">
        <v>45</v>
      </c>
      <c r="Q11724" s="4" t="s">
        <v>21</v>
      </c>
    </row>
    <row r="11725" spans="1:17" ht="22.5" x14ac:dyDescent="0.25">
      <c r="A11725" s="3">
        <v>9561</v>
      </c>
      <c r="B11725" s="1" t="s">
        <v>29876</v>
      </c>
      <c r="C11725" s="1" t="s">
        <v>15</v>
      </c>
      <c r="D11725" s="1" t="s">
        <v>172</v>
      </c>
      <c r="E11725" s="1">
        <v>16433008</v>
      </c>
      <c r="F11725" s="1" t="s">
        <v>29877</v>
      </c>
      <c r="G11725" s="1">
        <v>16433008</v>
      </c>
      <c r="H11725" s="1" t="s">
        <v>29877</v>
      </c>
      <c r="I11725" s="2">
        <v>45084</v>
      </c>
      <c r="J11725" s="15" t="str">
        <f>MID(Tabla1[[#This Row],[HORA]],1,5)</f>
        <v>16:45</v>
      </c>
      <c r="K11725" s="16">
        <f>IF(Tabla1[[#This Row],[FECHA]]=I11726,IF(J11726-J11725&gt;0,(J11726-J11725)*1440,0),0)</f>
        <v>4.9999999999999822</v>
      </c>
      <c r="L11725" s="14">
        <f>2+L11466-Datos!$C$8</f>
        <v>6.6300000000000008</v>
      </c>
      <c r="M11725" s="13" t="s">
        <v>56055</v>
      </c>
      <c r="N11725" s="1" t="s">
        <v>1715</v>
      </c>
      <c r="O11725" s="1">
        <v>50</v>
      </c>
      <c r="P11725" s="1" t="s">
        <v>45</v>
      </c>
      <c r="Q11725" s="4" t="s">
        <v>21</v>
      </c>
    </row>
    <row r="11726" spans="1:17" ht="22.5" x14ac:dyDescent="0.25">
      <c r="A11726" s="3">
        <v>9562</v>
      </c>
      <c r="B11726" s="1" t="s">
        <v>29878</v>
      </c>
      <c r="C11726" s="1" t="s">
        <v>15</v>
      </c>
      <c r="D11726" s="1" t="s">
        <v>33</v>
      </c>
      <c r="E11726" s="1">
        <v>40620764</v>
      </c>
      <c r="F11726" s="1" t="s">
        <v>29879</v>
      </c>
      <c r="G11726" s="1">
        <v>2240977</v>
      </c>
      <c r="H11726" s="1" t="s">
        <v>28276</v>
      </c>
      <c r="I11726" s="2">
        <v>45084</v>
      </c>
      <c r="J11726" s="15" t="str">
        <f>MID(Tabla1[[#This Row],[HORA]],1,5)</f>
        <v>16:50</v>
      </c>
      <c r="K11726" s="16">
        <f>IF(Tabla1[[#This Row],[FECHA]]=I11727,IF(J11727-J11726&gt;0,(J11727-J11726)*1440,0),0)</f>
        <v>2.9999999999999893</v>
      </c>
      <c r="L11726" s="14">
        <f>2+L11467-Datos!$C$8</f>
        <v>6.44</v>
      </c>
      <c r="M11726" s="13" t="s">
        <v>56060</v>
      </c>
      <c r="N11726" s="1" t="s">
        <v>29880</v>
      </c>
      <c r="O11726" s="1">
        <v>10</v>
      </c>
      <c r="P11726" s="1" t="s">
        <v>45</v>
      </c>
      <c r="Q11726" s="4" t="s">
        <v>21</v>
      </c>
    </row>
    <row r="11727" spans="1:17" ht="22.5" x14ac:dyDescent="0.25">
      <c r="A11727" s="3">
        <v>3432</v>
      </c>
      <c r="B11727" s="1" t="s">
        <v>10704</v>
      </c>
      <c r="C11727" s="1" t="s">
        <v>15</v>
      </c>
      <c r="D11727" s="1" t="s">
        <v>40</v>
      </c>
      <c r="E11727" s="1">
        <v>46470306</v>
      </c>
      <c r="F11727" s="1" t="s">
        <v>10705</v>
      </c>
      <c r="G11727" s="1">
        <v>2240980</v>
      </c>
      <c r="H11727" s="1" t="s">
        <v>10706</v>
      </c>
      <c r="I11727" s="2">
        <v>45084</v>
      </c>
      <c r="J11727" s="15" t="str">
        <f>MID(Tabla1[[#This Row],[HORA]],1,5)</f>
        <v>16:53</v>
      </c>
      <c r="K11727" s="16">
        <f>IF(Tabla1[[#This Row],[FECHA]]=I11728,IF(J11728-J11727&gt;0,(J11728-J11727)*1440,0),0)</f>
        <v>0</v>
      </c>
      <c r="L11727" s="14">
        <f>2+L11468-Datos!$C$8</f>
        <v>8.5300000000000011</v>
      </c>
      <c r="M11727" s="13" t="s">
        <v>56063</v>
      </c>
      <c r="N11727" s="1" t="s">
        <v>2323</v>
      </c>
      <c r="O11727" s="1">
        <v>15</v>
      </c>
      <c r="P11727" s="1" t="s">
        <v>818</v>
      </c>
      <c r="Q11727" s="4" t="s">
        <v>21</v>
      </c>
    </row>
    <row r="11728" spans="1:17" ht="22.5" x14ac:dyDescent="0.25">
      <c r="A11728" s="3">
        <v>9563</v>
      </c>
      <c r="B11728" s="1" t="s">
        <v>29881</v>
      </c>
      <c r="C11728" s="1" t="s">
        <v>15</v>
      </c>
      <c r="D11728" s="1" t="s">
        <v>71</v>
      </c>
      <c r="E11728" s="1">
        <v>16430328</v>
      </c>
      <c r="F11728" s="1" t="s">
        <v>6406</v>
      </c>
      <c r="G11728" s="1">
        <v>2240979</v>
      </c>
      <c r="H11728" s="1" t="s">
        <v>29882</v>
      </c>
      <c r="I11728" s="2">
        <v>45084</v>
      </c>
      <c r="J11728" s="15" t="str">
        <f>MID(Tabla1[[#This Row],[HORA]],1,5)</f>
        <v>16:53</v>
      </c>
      <c r="K11728" s="16">
        <f>IF(Tabla1[[#This Row],[FECHA]]=I11729,IF(J11729-J11728&gt;0,(J11729-J11728)*1440,0),0)</f>
        <v>2.0000000000001528</v>
      </c>
      <c r="L11728" s="14">
        <f>2+L11469-Datos!$C$8</f>
        <v>5.87</v>
      </c>
      <c r="M11728" s="13" t="s">
        <v>56063</v>
      </c>
      <c r="N11728" s="1" t="s">
        <v>29883</v>
      </c>
      <c r="O11728" s="1">
        <v>70</v>
      </c>
      <c r="P11728" s="1" t="s">
        <v>45</v>
      </c>
      <c r="Q11728" s="4" t="s">
        <v>21</v>
      </c>
    </row>
    <row r="11729" spans="1:17" ht="22.5" x14ac:dyDescent="0.25">
      <c r="A11729" s="3">
        <v>3433</v>
      </c>
      <c r="B11729" s="1" t="s">
        <v>10707</v>
      </c>
      <c r="C11729" s="1" t="s">
        <v>15</v>
      </c>
      <c r="D11729" s="1" t="s">
        <v>40</v>
      </c>
      <c r="E11729" s="1">
        <v>48337048</v>
      </c>
      <c r="F11729" s="1" t="s">
        <v>10708</v>
      </c>
      <c r="G11729" s="1">
        <v>2240983</v>
      </c>
      <c r="H11729" s="1" t="s">
        <v>10709</v>
      </c>
      <c r="I11729" s="2">
        <v>45084</v>
      </c>
      <c r="J11729" s="15" t="str">
        <f>MID(Tabla1[[#This Row],[HORA]],1,5)</f>
        <v>16:55</v>
      </c>
      <c r="K11729" s="16">
        <f>IF(Tabla1[[#This Row],[FECHA]]=I11730,IF(J11730-J11729&gt;0,(J11730-J11729)*1440,0),0)</f>
        <v>2.9999999999998295</v>
      </c>
      <c r="L11729" s="14">
        <f>2+L11470-Datos!$C$8</f>
        <v>7.6000000000000005</v>
      </c>
      <c r="M11729" s="13" t="s">
        <v>56065</v>
      </c>
      <c r="N11729" s="1" t="s">
        <v>10710</v>
      </c>
      <c r="O11729" s="1">
        <v>25</v>
      </c>
      <c r="P11729" s="1" t="s">
        <v>818</v>
      </c>
      <c r="Q11729" s="4" t="s">
        <v>21</v>
      </c>
    </row>
    <row r="11730" spans="1:17" ht="22.5" x14ac:dyDescent="0.25">
      <c r="A11730" s="3">
        <v>3434</v>
      </c>
      <c r="B11730" s="1" t="s">
        <v>10711</v>
      </c>
      <c r="C11730" s="1" t="s">
        <v>15</v>
      </c>
      <c r="D11730" s="1" t="s">
        <v>71</v>
      </c>
      <c r="E11730" s="1">
        <v>45592452</v>
      </c>
      <c r="F11730" s="1" t="s">
        <v>8561</v>
      </c>
      <c r="G11730" s="1">
        <v>16740018</v>
      </c>
      <c r="H11730" s="1" t="s">
        <v>10712</v>
      </c>
      <c r="I11730" s="2">
        <v>45084</v>
      </c>
      <c r="J11730" s="15" t="str">
        <f>MID(Tabla1[[#This Row],[HORA]],1,5)</f>
        <v>16:58</v>
      </c>
      <c r="K11730" s="16">
        <f>IF(Tabla1[[#This Row],[FECHA]]=I11731,IF(J11731-J11730&gt;0,(J11731-J11730)*1440,0),0)</f>
        <v>1.0000000000001563</v>
      </c>
      <c r="L11730" s="14">
        <f>2+L11471-Datos!$C$8</f>
        <v>9.4600000000000009</v>
      </c>
      <c r="M11730" s="13" t="s">
        <v>56068</v>
      </c>
      <c r="N11730" s="1" t="s">
        <v>10713</v>
      </c>
      <c r="O11730" s="1">
        <v>20</v>
      </c>
      <c r="P11730" s="1" t="s">
        <v>818</v>
      </c>
      <c r="Q11730" s="4" t="s">
        <v>21</v>
      </c>
    </row>
    <row r="11731" spans="1:17" ht="22.5" x14ac:dyDescent="0.25">
      <c r="A11731" s="3">
        <v>3435</v>
      </c>
      <c r="B11731" s="1" t="s">
        <v>10714</v>
      </c>
      <c r="C11731" s="1" t="s">
        <v>15</v>
      </c>
      <c r="D11731" s="1" t="s">
        <v>228</v>
      </c>
      <c r="E11731" s="1">
        <v>16480861</v>
      </c>
      <c r="F11731" s="1" t="s">
        <v>10715</v>
      </c>
      <c r="G11731" s="1">
        <v>16750804</v>
      </c>
      <c r="H11731" s="1" t="s">
        <v>10716</v>
      </c>
      <c r="I11731" s="2">
        <v>45084</v>
      </c>
      <c r="J11731" s="15" t="str">
        <f>MID(Tabla1[[#This Row],[HORA]],1,5)</f>
        <v>16:59</v>
      </c>
      <c r="K11731" s="16">
        <f>IF(Tabla1[[#This Row],[FECHA]]=I11732,IF(J11732-J11731&gt;0,(J11732-J11731)*1440,0),0)</f>
        <v>0.99999999999999645</v>
      </c>
      <c r="L11731" s="14">
        <f>2+L11472-Datos!$C$8</f>
        <v>6.76</v>
      </c>
      <c r="M11731" s="13" t="s">
        <v>56069</v>
      </c>
      <c r="N11731" s="1" t="s">
        <v>10717</v>
      </c>
      <c r="O11731" s="1">
        <v>20</v>
      </c>
      <c r="P11731" s="1" t="s">
        <v>818</v>
      </c>
      <c r="Q11731" s="4" t="s">
        <v>21</v>
      </c>
    </row>
    <row r="11732" spans="1:17" ht="22.5" x14ac:dyDescent="0.25">
      <c r="A11732" s="3">
        <v>9564</v>
      </c>
      <c r="B11732" s="1" t="s">
        <v>29884</v>
      </c>
      <c r="C11732" s="1" t="s">
        <v>15</v>
      </c>
      <c r="D11732" s="1" t="s">
        <v>40</v>
      </c>
      <c r="E11732" s="1">
        <v>16693677</v>
      </c>
      <c r="F11732" s="1" t="s">
        <v>29885</v>
      </c>
      <c r="G11732" s="1">
        <v>2240985</v>
      </c>
      <c r="H11732" s="1" t="s">
        <v>29886</v>
      </c>
      <c r="I11732" s="2">
        <v>45084</v>
      </c>
      <c r="J11732" s="15" t="str">
        <f>MID(Tabla1[[#This Row],[HORA]],1,5)</f>
        <v>17:00</v>
      </c>
      <c r="K11732" s="16">
        <f>IF(Tabla1[[#This Row],[FECHA]]=I11733,IF(J11733-J11732&gt;0,(J11733-J11732)*1440,0),0)</f>
        <v>2.9999999999999893</v>
      </c>
      <c r="L11732" s="14">
        <f>2+L11473-Datos!$C$8</f>
        <v>7.42</v>
      </c>
      <c r="M11732" s="13" t="s">
        <v>56070</v>
      </c>
      <c r="N11732" s="1" t="s">
        <v>29887</v>
      </c>
      <c r="O11732" s="1">
        <v>80</v>
      </c>
      <c r="P11732" s="1" t="s">
        <v>45</v>
      </c>
      <c r="Q11732" s="4" t="s">
        <v>21</v>
      </c>
    </row>
    <row r="11733" spans="1:17" ht="22.5" x14ac:dyDescent="0.25">
      <c r="A11733" s="3">
        <v>9565</v>
      </c>
      <c r="B11733" s="1" t="s">
        <v>29888</v>
      </c>
      <c r="C11733" s="1" t="s">
        <v>15</v>
      </c>
      <c r="D11733" s="1" t="s">
        <v>228</v>
      </c>
      <c r="E11733" s="1">
        <v>16672669</v>
      </c>
      <c r="F11733" s="1" t="s">
        <v>29889</v>
      </c>
      <c r="G11733" s="1">
        <v>2240986</v>
      </c>
      <c r="H11733" s="1" t="s">
        <v>29890</v>
      </c>
      <c r="I11733" s="2">
        <v>45084</v>
      </c>
      <c r="J11733" s="15" t="str">
        <f>MID(Tabla1[[#This Row],[HORA]],1,5)</f>
        <v>17:03</v>
      </c>
      <c r="K11733" s="16">
        <f>IF(Tabla1[[#This Row],[FECHA]]=I11734,IF(J11734-J11733&gt;0,(J11734-J11733)*1440,0),0)</f>
        <v>0</v>
      </c>
      <c r="L11733" s="14">
        <f>2+L11474-Datos!$C$8</f>
        <v>7.36</v>
      </c>
      <c r="M11733" s="13" t="s">
        <v>56073</v>
      </c>
      <c r="N11733" s="1" t="s">
        <v>29891</v>
      </c>
      <c r="O11733" s="1">
        <v>20</v>
      </c>
      <c r="P11733" s="1" t="s">
        <v>45</v>
      </c>
      <c r="Q11733" s="4" t="s">
        <v>21</v>
      </c>
    </row>
    <row r="11734" spans="1:17" ht="22.5" x14ac:dyDescent="0.25">
      <c r="A11734" s="3">
        <v>16295</v>
      </c>
      <c r="B11734" s="1" t="s">
        <v>49492</v>
      </c>
      <c r="C11734" s="1" t="s">
        <v>15</v>
      </c>
      <c r="D11734" s="1" t="s">
        <v>40</v>
      </c>
      <c r="E11734" s="1">
        <v>20479748102</v>
      </c>
      <c r="F11734" s="1" t="s">
        <v>49381</v>
      </c>
      <c r="G11734" s="1">
        <v>2890710</v>
      </c>
      <c r="H11734" s="1" t="s">
        <v>49382</v>
      </c>
      <c r="I11734" s="2">
        <v>45084</v>
      </c>
      <c r="J11734" s="15" t="str">
        <f>MID(Tabla1[[#This Row],[HORA]],1,5)</f>
        <v>17:03</v>
      </c>
      <c r="K11734" s="16">
        <f>IF(Tabla1[[#This Row],[FECHA]]=I11735,IF(J11735-J11734&gt;0,(J11735-J11734)*1440,0),0)</f>
        <v>1.999999999999833</v>
      </c>
      <c r="L11734" s="14">
        <f>2+L11475-Datos!$C$8</f>
        <v>5.4600000000000009</v>
      </c>
      <c r="M11734" s="13" t="s">
        <v>56073</v>
      </c>
      <c r="N11734" s="1" t="s">
        <v>49493</v>
      </c>
      <c r="O11734" s="1">
        <v>50</v>
      </c>
      <c r="P11734" s="1" t="s">
        <v>818</v>
      </c>
      <c r="Q11734" s="4" t="s">
        <v>21</v>
      </c>
    </row>
    <row r="11735" spans="1:17" ht="22.5" x14ac:dyDescent="0.25">
      <c r="A11735" s="3">
        <v>15552</v>
      </c>
      <c r="B11735" s="1" t="s">
        <v>47374</v>
      </c>
      <c r="C11735" s="1" t="s">
        <v>15</v>
      </c>
      <c r="D11735" s="1" t="s">
        <v>40</v>
      </c>
      <c r="E11735" s="1">
        <v>42736504</v>
      </c>
      <c r="F11735" s="1" t="s">
        <v>47375</v>
      </c>
      <c r="G11735" s="1">
        <v>2240987</v>
      </c>
      <c r="H11735" s="1" t="s">
        <v>47376</v>
      </c>
      <c r="I11735" s="2">
        <v>45084</v>
      </c>
      <c r="J11735" s="15" t="str">
        <f>MID(Tabla1[[#This Row],[HORA]],1,5)</f>
        <v>17:05</v>
      </c>
      <c r="K11735" s="16">
        <f>IF(Tabla1[[#This Row],[FECHA]]=I11736,IF(J11736-J11735&gt;0,(J11736-J11735)*1440,0),0)</f>
        <v>1.0000000000001563</v>
      </c>
      <c r="L11735" s="14">
        <f>2+L11476-Datos!$C$8</f>
        <v>6.4700000000000006</v>
      </c>
      <c r="M11735" s="13" t="s">
        <v>56075</v>
      </c>
      <c r="N11735" s="1" t="s">
        <v>2078</v>
      </c>
      <c r="O11735" s="1">
        <v>10</v>
      </c>
      <c r="P11735" s="1" t="s">
        <v>20</v>
      </c>
      <c r="Q11735" s="4" t="s">
        <v>21</v>
      </c>
    </row>
    <row r="11736" spans="1:17" ht="22.5" x14ac:dyDescent="0.25">
      <c r="A11736" s="3">
        <v>3436</v>
      </c>
      <c r="B11736" s="1" t="s">
        <v>10718</v>
      </c>
      <c r="C11736" s="1" t="s">
        <v>15</v>
      </c>
      <c r="D11736" s="1" t="s">
        <v>228</v>
      </c>
      <c r="E11736" s="1">
        <v>42113403</v>
      </c>
      <c r="F11736" s="1" t="s">
        <v>10719</v>
      </c>
      <c r="G11736" s="1">
        <v>2240988</v>
      </c>
      <c r="H11736" s="1" t="s">
        <v>10720</v>
      </c>
      <c r="I11736" s="2">
        <v>45084</v>
      </c>
      <c r="J11736" s="15" t="str">
        <f>MID(Tabla1[[#This Row],[HORA]],1,5)</f>
        <v>17:06</v>
      </c>
      <c r="K11736" s="16">
        <f>IF(Tabla1[[#This Row],[FECHA]]=I11737,IF(J11737-J11736&gt;0,(J11737-J11736)*1440,0),0)</f>
        <v>1.9999999999999929</v>
      </c>
      <c r="L11736" s="14">
        <f>2+L11477-Datos!$C$8</f>
        <v>7.84</v>
      </c>
      <c r="M11736" s="13" t="s">
        <v>56076</v>
      </c>
      <c r="N11736" s="1" t="s">
        <v>10721</v>
      </c>
      <c r="O11736" s="1">
        <v>30</v>
      </c>
      <c r="P11736" s="1" t="s">
        <v>818</v>
      </c>
      <c r="Q11736" s="4" t="s">
        <v>21</v>
      </c>
    </row>
    <row r="11737" spans="1:17" ht="22.5" x14ac:dyDescent="0.25">
      <c r="A11737" s="3">
        <v>3437</v>
      </c>
      <c r="B11737" s="1" t="s">
        <v>10722</v>
      </c>
      <c r="C11737" s="1" t="s">
        <v>15</v>
      </c>
      <c r="D11737" s="1" t="s">
        <v>82</v>
      </c>
      <c r="E11737" s="1">
        <v>74299543</v>
      </c>
      <c r="F11737" s="1" t="s">
        <v>10723</v>
      </c>
      <c r="G11737" s="1">
        <v>2240990</v>
      </c>
      <c r="H11737" s="1" t="s">
        <v>10724</v>
      </c>
      <c r="I11737" s="2">
        <v>45084</v>
      </c>
      <c r="J11737" s="15" t="str">
        <f>MID(Tabla1[[#This Row],[HORA]],1,5)</f>
        <v>17:08</v>
      </c>
      <c r="K11737" s="16">
        <f>IF(Tabla1[[#This Row],[FECHA]]=I11738,IF(J11738-J11737&gt;0,(J11738-J11737)*1440,0),0)</f>
        <v>0.99999999999983658</v>
      </c>
      <c r="L11737" s="14">
        <f>2+L11478-Datos!$C$8</f>
        <v>7.59</v>
      </c>
      <c r="M11737" s="13" t="s">
        <v>56078</v>
      </c>
      <c r="N11737" s="1" t="s">
        <v>10725</v>
      </c>
      <c r="O11737" s="1">
        <v>20</v>
      </c>
      <c r="P11737" s="1" t="s">
        <v>818</v>
      </c>
      <c r="Q11737" s="4" t="s">
        <v>21</v>
      </c>
    </row>
    <row r="11738" spans="1:17" ht="22.5" x14ac:dyDescent="0.25">
      <c r="A11738" s="3">
        <v>3438</v>
      </c>
      <c r="B11738" s="1" t="s">
        <v>10726</v>
      </c>
      <c r="C11738" s="1" t="s">
        <v>15</v>
      </c>
      <c r="D11738" s="1" t="s">
        <v>40</v>
      </c>
      <c r="E11738" s="1">
        <v>74299543</v>
      </c>
      <c r="F11738" s="1" t="s">
        <v>10723</v>
      </c>
      <c r="G11738" s="1">
        <v>41769783</v>
      </c>
      <c r="H11738" s="1" t="s">
        <v>10727</v>
      </c>
      <c r="I11738" s="2">
        <v>45084</v>
      </c>
      <c r="J11738" s="15" t="str">
        <f>MID(Tabla1[[#This Row],[HORA]],1,5)</f>
        <v>17:09</v>
      </c>
      <c r="K11738" s="16">
        <f>IF(Tabla1[[#This Row],[FECHA]]=I11739,IF(J11739-J11738&gt;0,(J11739-J11738)*1440,0),0)</f>
        <v>0</v>
      </c>
      <c r="L11738" s="14">
        <f>2+L11479-Datos!$C$8</f>
        <v>10.530000000000001</v>
      </c>
      <c r="M11738" s="13" t="s">
        <v>56079</v>
      </c>
      <c r="N11738" s="1" t="s">
        <v>59</v>
      </c>
      <c r="O11738" s="1">
        <v>10</v>
      </c>
      <c r="P11738" s="1" t="s">
        <v>818</v>
      </c>
      <c r="Q11738" s="4" t="s">
        <v>21</v>
      </c>
    </row>
    <row r="11739" spans="1:17" ht="22.5" x14ac:dyDescent="0.25">
      <c r="A11739" s="3">
        <v>9566</v>
      </c>
      <c r="B11739" s="1" t="s">
        <v>29892</v>
      </c>
      <c r="C11739" s="1" t="s">
        <v>15</v>
      </c>
      <c r="D11739" s="1" t="s">
        <v>40</v>
      </c>
      <c r="E11739" s="1">
        <v>41742848</v>
      </c>
      <c r="F11739" s="1" t="s">
        <v>29893</v>
      </c>
      <c r="G11739" s="1">
        <v>2240992</v>
      </c>
      <c r="H11739" s="1" t="s">
        <v>29894</v>
      </c>
      <c r="I11739" s="2">
        <v>45084</v>
      </c>
      <c r="J11739" s="15" t="str">
        <f>MID(Tabla1[[#This Row],[HORA]],1,5)</f>
        <v>17:09</v>
      </c>
      <c r="K11739" s="16">
        <f>IF(Tabla1[[#This Row],[FECHA]]=I11740,IF(J11740-J11739&gt;0,(J11740-J11739)*1440,0),0)</f>
        <v>3.0000000000001492</v>
      </c>
      <c r="L11739" s="14">
        <f>2+L11480-Datos!$C$8</f>
        <v>7.68</v>
      </c>
      <c r="M11739" s="13" t="s">
        <v>56079</v>
      </c>
      <c r="N11739" s="1" t="s">
        <v>29895</v>
      </c>
      <c r="O11739" s="1">
        <v>15</v>
      </c>
      <c r="P11739" s="1" t="s">
        <v>45</v>
      </c>
      <c r="Q11739" s="4" t="s">
        <v>21</v>
      </c>
    </row>
    <row r="11740" spans="1:17" ht="22.5" x14ac:dyDescent="0.25">
      <c r="A11740" s="3">
        <v>16296</v>
      </c>
      <c r="B11740" s="1" t="s">
        <v>49494</v>
      </c>
      <c r="C11740" s="1" t="s">
        <v>15</v>
      </c>
      <c r="D11740" s="1" t="s">
        <v>33</v>
      </c>
      <c r="E11740" s="1">
        <v>20606753137</v>
      </c>
      <c r="F11740" s="1" t="s">
        <v>49495</v>
      </c>
      <c r="G11740" s="1">
        <v>47513760</v>
      </c>
      <c r="H11740" s="1" t="s">
        <v>49496</v>
      </c>
      <c r="I11740" s="2">
        <v>45084</v>
      </c>
      <c r="J11740" s="15" t="str">
        <f>MID(Tabla1[[#This Row],[HORA]],1,5)</f>
        <v>17:12</v>
      </c>
      <c r="K11740" s="16">
        <f>IF(Tabla1[[#This Row],[FECHA]]=I11741,IF(J11741-J11740&gt;0,(J11741-J11740)*1440,0),0)</f>
        <v>5.0000000000001421</v>
      </c>
      <c r="L11740" s="14">
        <f>2+L11481-Datos!$C$8</f>
        <v>8.4600000000000009</v>
      </c>
      <c r="M11740" s="13" t="s">
        <v>56082</v>
      </c>
      <c r="N11740" s="1" t="s">
        <v>49497</v>
      </c>
      <c r="O11740" s="1">
        <v>10</v>
      </c>
      <c r="P11740" s="1" t="s">
        <v>818</v>
      </c>
      <c r="Q11740" s="4" t="s">
        <v>21</v>
      </c>
    </row>
    <row r="11741" spans="1:17" ht="22.5" x14ac:dyDescent="0.25">
      <c r="A11741" s="3">
        <v>9567</v>
      </c>
      <c r="B11741" s="1" t="s">
        <v>29896</v>
      </c>
      <c r="C11741" s="1" t="s">
        <v>15</v>
      </c>
      <c r="D11741" s="1" t="s">
        <v>71</v>
      </c>
      <c r="E11741" s="1">
        <v>27839559</v>
      </c>
      <c r="F11741" s="1" t="s">
        <v>29897</v>
      </c>
      <c r="G11741" s="1">
        <v>2240996</v>
      </c>
      <c r="H11741" s="1" t="s">
        <v>29898</v>
      </c>
      <c r="I11741" s="2">
        <v>45084</v>
      </c>
      <c r="J11741" s="15" t="str">
        <f>MID(Tabla1[[#This Row],[HORA]],1,5)</f>
        <v>17:17</v>
      </c>
      <c r="K11741" s="16">
        <f>IF(Tabla1[[#This Row],[FECHA]]=I11742,IF(J11742-J11741&gt;0,(J11742-J11741)*1440,0),0)</f>
        <v>2.9999999999998295</v>
      </c>
      <c r="L11741" s="14">
        <f>2+L11482-Datos!$C$8</f>
        <v>10.83</v>
      </c>
      <c r="M11741" s="13" t="s">
        <v>56087</v>
      </c>
      <c r="N11741" s="1" t="s">
        <v>29148</v>
      </c>
      <c r="O11741" s="1">
        <v>10</v>
      </c>
      <c r="P11741" s="1" t="s">
        <v>45</v>
      </c>
      <c r="Q11741" s="4" t="s">
        <v>21</v>
      </c>
    </row>
    <row r="11742" spans="1:17" ht="22.5" x14ac:dyDescent="0.25">
      <c r="A11742" s="3">
        <v>16297</v>
      </c>
      <c r="B11742" s="1" t="s">
        <v>49498</v>
      </c>
      <c r="C11742" s="1" t="s">
        <v>15</v>
      </c>
      <c r="D11742" s="1" t="s">
        <v>77</v>
      </c>
      <c r="E11742" s="1">
        <v>20603844212</v>
      </c>
      <c r="F11742" s="1" t="s">
        <v>47956</v>
      </c>
      <c r="G11742" s="1">
        <v>43486683</v>
      </c>
      <c r="H11742" s="1" t="s">
        <v>47957</v>
      </c>
      <c r="I11742" s="2">
        <v>45084</v>
      </c>
      <c r="J11742" s="15" t="str">
        <f>MID(Tabla1[[#This Row],[HORA]],1,5)</f>
        <v>17:20</v>
      </c>
      <c r="K11742" s="16">
        <f>IF(Tabla1[[#This Row],[FECHA]]=I11743,IF(J11743-J11742&gt;0,(J11743-J11742)*1440,0),0)</f>
        <v>1.9999999999999929</v>
      </c>
      <c r="L11742" s="14">
        <f>2+L11483-Datos!$C$8</f>
        <v>9.52</v>
      </c>
      <c r="M11742" s="13" t="s">
        <v>56090</v>
      </c>
      <c r="N11742" s="1" t="s">
        <v>59</v>
      </c>
      <c r="O11742" s="1">
        <v>10</v>
      </c>
      <c r="P11742" s="1" t="s">
        <v>818</v>
      </c>
      <c r="Q11742" s="4" t="s">
        <v>21</v>
      </c>
    </row>
    <row r="11743" spans="1:17" ht="22.5" x14ac:dyDescent="0.25">
      <c r="A11743" s="3">
        <v>9568</v>
      </c>
      <c r="B11743" s="1" t="s">
        <v>29899</v>
      </c>
      <c r="C11743" s="1" t="s">
        <v>15</v>
      </c>
      <c r="D11743" s="1" t="s">
        <v>40</v>
      </c>
      <c r="E11743" s="1">
        <v>75095903</v>
      </c>
      <c r="F11743" s="1" t="s">
        <v>29900</v>
      </c>
      <c r="G11743" s="1">
        <v>80662769</v>
      </c>
      <c r="H11743" s="1" t="s">
        <v>29901</v>
      </c>
      <c r="I11743" s="2">
        <v>45084</v>
      </c>
      <c r="J11743" s="15" t="str">
        <f>MID(Tabla1[[#This Row],[HORA]],1,5)</f>
        <v>17:22</v>
      </c>
      <c r="K11743" s="16">
        <f>IF(Tabla1[[#This Row],[FECHA]]=I11744,IF(J11744-J11743&gt;0,(J11744-J11743)*1440,0),0)</f>
        <v>0</v>
      </c>
      <c r="L11743" s="14">
        <f>2+L11484-Datos!$C$8</f>
        <v>8.120000000000001</v>
      </c>
      <c r="M11743" s="13" t="s">
        <v>56092</v>
      </c>
      <c r="N11743" s="1" t="s">
        <v>29902</v>
      </c>
      <c r="O11743" s="1">
        <v>15</v>
      </c>
      <c r="P11743" s="1" t="s">
        <v>45</v>
      </c>
      <c r="Q11743" s="4" t="s">
        <v>21</v>
      </c>
    </row>
    <row r="11744" spans="1:17" ht="22.5" x14ac:dyDescent="0.25">
      <c r="A11744" s="3">
        <v>14377</v>
      </c>
      <c r="B11744" s="1" t="s">
        <v>44127</v>
      </c>
      <c r="C11744" s="1" t="s">
        <v>15</v>
      </c>
      <c r="D11744" s="1" t="s">
        <v>119</v>
      </c>
      <c r="E11744" s="1">
        <v>18177290</v>
      </c>
      <c r="F11744" s="1" t="s">
        <v>44128</v>
      </c>
      <c r="G11744" s="1">
        <v>2240665</v>
      </c>
      <c r="H11744" s="1" t="s">
        <v>44129</v>
      </c>
      <c r="I11744" s="2">
        <v>45084</v>
      </c>
      <c r="J11744" s="15" t="str">
        <f>MID(Tabla1[[#This Row],[HORA]],1,5)</f>
        <v>17:22</v>
      </c>
      <c r="K11744" s="16">
        <f>IF(Tabla1[[#This Row],[FECHA]]=I11745,IF(J11745-J11744&gt;0,(J11745-J11744)*1440,0),0)</f>
        <v>4.9999999999999822</v>
      </c>
      <c r="L11744" s="14">
        <f>2+L11485-Datos!$C$8</f>
        <v>5.86</v>
      </c>
      <c r="M11744" s="13" t="s">
        <v>56092</v>
      </c>
      <c r="N11744" s="1" t="s">
        <v>44130</v>
      </c>
      <c r="O11744" s="1">
        <v>20</v>
      </c>
      <c r="P11744" s="1" t="s">
        <v>413</v>
      </c>
      <c r="Q11744" s="4" t="s">
        <v>21</v>
      </c>
    </row>
    <row r="11745" spans="1:17" ht="22.5" x14ac:dyDescent="0.25">
      <c r="A11745" s="3">
        <v>17545</v>
      </c>
      <c r="B11745" s="1" t="s">
        <v>52763</v>
      </c>
      <c r="C11745" s="1" t="s">
        <v>15</v>
      </c>
      <c r="D11745" s="1" t="s">
        <v>71</v>
      </c>
      <c r="E11745" s="1">
        <v>20603791607</v>
      </c>
      <c r="F11745" s="1" t="s">
        <v>52764</v>
      </c>
      <c r="G11745" s="1">
        <v>45922102</v>
      </c>
      <c r="H11745" s="1" t="s">
        <v>52765</v>
      </c>
      <c r="I11745" s="2">
        <v>45084</v>
      </c>
      <c r="J11745" s="15" t="str">
        <f>MID(Tabla1[[#This Row],[HORA]],1,5)</f>
        <v>17:27</v>
      </c>
      <c r="K11745" s="16">
        <f>IF(Tabla1[[#This Row],[FECHA]]=I11746,IF(J11746-J11745&gt;0,(J11746-J11745)*1440,0),0)</f>
        <v>2.0000000000001528</v>
      </c>
      <c r="L11745" s="14">
        <f>2+L11486-Datos!$C$8</f>
        <v>8.379999999999999</v>
      </c>
      <c r="M11745" s="13" t="s">
        <v>56097</v>
      </c>
      <c r="N11745" s="1" t="s">
        <v>52766</v>
      </c>
      <c r="O11745" s="1">
        <v>20</v>
      </c>
      <c r="P11745" s="1" t="s">
        <v>45</v>
      </c>
      <c r="Q11745" s="4" t="s">
        <v>21</v>
      </c>
    </row>
    <row r="11746" spans="1:17" ht="22.5" x14ac:dyDescent="0.25">
      <c r="A11746" s="3">
        <v>9569</v>
      </c>
      <c r="B11746" s="1" t="s">
        <v>29903</v>
      </c>
      <c r="C11746" s="1" t="s">
        <v>15</v>
      </c>
      <c r="D11746" s="1" t="s">
        <v>40</v>
      </c>
      <c r="E11746" s="1">
        <v>80640826</v>
      </c>
      <c r="F11746" s="1" t="s">
        <v>29904</v>
      </c>
      <c r="G11746" s="1">
        <v>2240999</v>
      </c>
      <c r="H11746" s="1" t="s">
        <v>29905</v>
      </c>
      <c r="I11746" s="2">
        <v>45084</v>
      </c>
      <c r="J11746" s="15" t="str">
        <f>MID(Tabla1[[#This Row],[HORA]],1,5)</f>
        <v>17:29</v>
      </c>
      <c r="K11746" s="16">
        <f>IF(Tabla1[[#This Row],[FECHA]]=I11747,IF(J11747-J11746&gt;0,(J11747-J11746)*1440,0),0)</f>
        <v>1.999999999999833</v>
      </c>
      <c r="L11746" s="14">
        <f>2+L11487-Datos!$C$8</f>
        <v>7.41</v>
      </c>
      <c r="M11746" s="13" t="s">
        <v>56099</v>
      </c>
      <c r="N11746" s="1" t="s">
        <v>29906</v>
      </c>
      <c r="O11746" s="1">
        <v>30</v>
      </c>
      <c r="P11746" s="1" t="s">
        <v>45</v>
      </c>
      <c r="Q11746" s="4" t="s">
        <v>21</v>
      </c>
    </row>
    <row r="11747" spans="1:17" ht="22.5" x14ac:dyDescent="0.25">
      <c r="A11747" s="3">
        <v>9570</v>
      </c>
      <c r="B11747" s="1" t="s">
        <v>29907</v>
      </c>
      <c r="C11747" s="1" t="s">
        <v>15</v>
      </c>
      <c r="D11747" s="1" t="s">
        <v>40</v>
      </c>
      <c r="E11747" s="1">
        <v>17612422</v>
      </c>
      <c r="F11747" s="1" t="s">
        <v>19015</v>
      </c>
      <c r="G11747" s="1">
        <v>2241000</v>
      </c>
      <c r="H11747" s="1" t="s">
        <v>19016</v>
      </c>
      <c r="I11747" s="2">
        <v>45084</v>
      </c>
      <c r="J11747" s="15" t="str">
        <f>MID(Tabla1[[#This Row],[HORA]],1,5)</f>
        <v>17:31</v>
      </c>
      <c r="K11747" s="16">
        <f>IF(Tabla1[[#This Row],[FECHA]]=I11748,IF(J11748-J11747&gt;0,(J11748-J11747)*1440,0),0)</f>
        <v>2.0000000000001528</v>
      </c>
      <c r="L11747" s="14">
        <f>2+L11488-Datos!$C$8</f>
        <v>12.298999999999999</v>
      </c>
      <c r="M11747" s="13" t="s">
        <v>56101</v>
      </c>
      <c r="N11747" s="1" t="s">
        <v>14554</v>
      </c>
      <c r="O11747" s="1">
        <v>10</v>
      </c>
      <c r="P11747" s="1" t="s">
        <v>45</v>
      </c>
      <c r="Q11747" s="4" t="s">
        <v>21</v>
      </c>
    </row>
    <row r="11748" spans="1:17" ht="22.5" x14ac:dyDescent="0.25">
      <c r="A11748" s="3">
        <v>9571</v>
      </c>
      <c r="B11748" s="1" t="s">
        <v>29908</v>
      </c>
      <c r="C11748" s="1" t="s">
        <v>15</v>
      </c>
      <c r="D11748" s="1" t="s">
        <v>172</v>
      </c>
      <c r="E11748" s="1">
        <v>47518536</v>
      </c>
      <c r="F11748" s="1" t="s">
        <v>29909</v>
      </c>
      <c r="G11748" s="1">
        <v>2241001</v>
      </c>
      <c r="H11748" s="1" t="s">
        <v>10730</v>
      </c>
      <c r="I11748" s="2">
        <v>45084</v>
      </c>
      <c r="J11748" s="15" t="str">
        <f>MID(Tabla1[[#This Row],[HORA]],1,5)</f>
        <v>17:33</v>
      </c>
      <c r="K11748" s="16">
        <f>IF(Tabla1[[#This Row],[FECHA]]=I11749,IF(J11749-J11748&gt;0,(J11749-J11748)*1440,0),0)</f>
        <v>4.9999999999998224</v>
      </c>
      <c r="L11748" s="14">
        <f>2+L11489-Datos!$C$8</f>
        <v>12.1676</v>
      </c>
      <c r="M11748" s="13" t="s">
        <v>56103</v>
      </c>
      <c r="N11748" s="1" t="s">
        <v>14554</v>
      </c>
      <c r="O11748" s="1">
        <v>10</v>
      </c>
      <c r="P11748" s="1" t="s">
        <v>45</v>
      </c>
      <c r="Q11748" s="4" t="s">
        <v>206</v>
      </c>
    </row>
    <row r="11749" spans="1:17" ht="22.5" x14ac:dyDescent="0.25">
      <c r="A11749" s="3">
        <v>9572</v>
      </c>
      <c r="B11749" s="1" t="s">
        <v>29910</v>
      </c>
      <c r="C11749" s="1" t="s">
        <v>15</v>
      </c>
      <c r="D11749" s="1" t="s">
        <v>40</v>
      </c>
      <c r="E11749" s="1">
        <v>16789140</v>
      </c>
      <c r="F11749" s="1" t="s">
        <v>29911</v>
      </c>
      <c r="G11749" s="1">
        <v>2241003</v>
      </c>
      <c r="H11749" s="1" t="s">
        <v>29912</v>
      </c>
      <c r="I11749" s="2">
        <v>45084</v>
      </c>
      <c r="J11749" s="15" t="str">
        <f>MID(Tabla1[[#This Row],[HORA]],1,5)</f>
        <v>17:38</v>
      </c>
      <c r="K11749" s="16">
        <f>IF(Tabla1[[#This Row],[FECHA]]=I11750,IF(J11750-J11749&gt;0,(J11750-J11749)*1440,0),0)</f>
        <v>2.0000000000001528</v>
      </c>
      <c r="L11749" s="14">
        <f>2+L11490-Datos!$C$8</f>
        <v>8.0066000000000006</v>
      </c>
      <c r="M11749" s="13" t="s">
        <v>56108</v>
      </c>
      <c r="N11749" s="1" t="s">
        <v>14554</v>
      </c>
      <c r="O11749" s="1">
        <v>10</v>
      </c>
      <c r="P11749" s="1" t="s">
        <v>45</v>
      </c>
      <c r="Q11749" s="4" t="s">
        <v>21</v>
      </c>
    </row>
    <row r="11750" spans="1:17" ht="22.5" x14ac:dyDescent="0.25">
      <c r="A11750" s="3">
        <v>3439</v>
      </c>
      <c r="B11750" s="1" t="s">
        <v>10728</v>
      </c>
      <c r="C11750" s="1" t="s">
        <v>15</v>
      </c>
      <c r="D11750" s="1" t="s">
        <v>172</v>
      </c>
      <c r="E11750" s="1">
        <v>47518582</v>
      </c>
      <c r="F11750" s="1" t="s">
        <v>10729</v>
      </c>
      <c r="G11750" s="1">
        <v>2241004</v>
      </c>
      <c r="H11750" s="1" t="s">
        <v>10730</v>
      </c>
      <c r="I11750" s="2">
        <v>45084</v>
      </c>
      <c r="J11750" s="15" t="str">
        <f>MID(Tabla1[[#This Row],[HORA]],1,5)</f>
        <v>17:40</v>
      </c>
      <c r="K11750" s="16">
        <f>IF(Tabla1[[#This Row],[FECHA]]=I11751,IF(J11751-J11750&gt;0,(J11751-J11750)*1440,0),0)</f>
        <v>0</v>
      </c>
      <c r="L11750" s="14">
        <f>2+L11491-Datos!$C$8</f>
        <v>10.218499999999999</v>
      </c>
      <c r="M11750" s="13" t="s">
        <v>56110</v>
      </c>
      <c r="N11750" s="1" t="s">
        <v>59</v>
      </c>
      <c r="O11750" s="1">
        <v>10</v>
      </c>
      <c r="P11750" s="1" t="s">
        <v>818</v>
      </c>
      <c r="Q11750" s="4" t="s">
        <v>21</v>
      </c>
    </row>
    <row r="11751" spans="1:17" ht="22.5" x14ac:dyDescent="0.25">
      <c r="A11751" s="3">
        <v>9573</v>
      </c>
      <c r="B11751" s="1" t="s">
        <v>29913</v>
      </c>
      <c r="C11751" s="1" t="s">
        <v>15</v>
      </c>
      <c r="D11751" s="1" t="s">
        <v>71</v>
      </c>
      <c r="E11751" s="1">
        <v>17637408</v>
      </c>
      <c r="F11751" s="1" t="s">
        <v>29914</v>
      </c>
      <c r="G11751" s="1">
        <v>2241005</v>
      </c>
      <c r="H11751" s="1" t="s">
        <v>29915</v>
      </c>
      <c r="I11751" s="2">
        <v>45084</v>
      </c>
      <c r="J11751" s="15" t="str">
        <f>MID(Tabla1[[#This Row],[HORA]],1,5)</f>
        <v>17:40</v>
      </c>
      <c r="K11751" s="16">
        <f>IF(Tabla1[[#This Row],[FECHA]]=I11752,IF(J11752-J11751&gt;0,(J11752-J11751)*1440,0),0)</f>
        <v>1.999999999999833</v>
      </c>
      <c r="L11751" s="14">
        <f>2+L11492-Datos!$C$8</f>
        <v>13.2188</v>
      </c>
      <c r="M11751" s="13" t="s">
        <v>56110</v>
      </c>
      <c r="N11751" s="1" t="s">
        <v>25187</v>
      </c>
      <c r="O11751" s="1">
        <v>20</v>
      </c>
      <c r="P11751" s="1" t="s">
        <v>45</v>
      </c>
      <c r="Q11751" s="4" t="s">
        <v>21</v>
      </c>
    </row>
    <row r="11752" spans="1:17" ht="22.5" x14ac:dyDescent="0.25">
      <c r="A11752" s="3">
        <v>9574</v>
      </c>
      <c r="B11752" s="1" t="s">
        <v>29916</v>
      </c>
      <c r="C11752" s="1" t="s">
        <v>15</v>
      </c>
      <c r="D11752" s="1" t="s">
        <v>40</v>
      </c>
      <c r="E11752" s="1">
        <v>47748459</v>
      </c>
      <c r="F11752" s="1" t="s">
        <v>29917</v>
      </c>
      <c r="G11752" s="1">
        <v>2241006</v>
      </c>
      <c r="H11752" s="1" t="s">
        <v>29918</v>
      </c>
      <c r="I11752" s="2">
        <v>45084</v>
      </c>
      <c r="J11752" s="15" t="str">
        <f>MID(Tabla1[[#This Row],[HORA]],1,5)</f>
        <v>17:42</v>
      </c>
      <c r="K11752" s="16">
        <f>IF(Tabla1[[#This Row],[FECHA]]=I11753,IF(J11753-J11752&gt;0,(J11753-J11752)*1440,0),0)</f>
        <v>2.0000000000001528</v>
      </c>
      <c r="L11752" s="14">
        <f>2+L11493-Datos!$C$8</f>
        <v>12.671299999999999</v>
      </c>
      <c r="M11752" s="13" t="s">
        <v>56112</v>
      </c>
      <c r="N11752" s="1" t="s">
        <v>29919</v>
      </c>
      <c r="O11752" s="1">
        <v>15</v>
      </c>
      <c r="P11752" s="1" t="s">
        <v>45</v>
      </c>
      <c r="Q11752" s="4" t="s">
        <v>21</v>
      </c>
    </row>
    <row r="11753" spans="1:17" ht="22.5" x14ac:dyDescent="0.25">
      <c r="A11753" s="3">
        <v>9575</v>
      </c>
      <c r="B11753" s="1" t="s">
        <v>29920</v>
      </c>
      <c r="C11753" s="1" t="s">
        <v>15</v>
      </c>
      <c r="D11753" s="1" t="s">
        <v>40</v>
      </c>
      <c r="E11753" s="1">
        <v>16704240</v>
      </c>
      <c r="F11753" s="1" t="s">
        <v>29921</v>
      </c>
      <c r="G11753" s="1">
        <v>2241008</v>
      </c>
      <c r="H11753" s="1" t="s">
        <v>29922</v>
      </c>
      <c r="I11753" s="2">
        <v>45084</v>
      </c>
      <c r="J11753" s="15" t="str">
        <f>MID(Tabla1[[#This Row],[HORA]],1,5)</f>
        <v>17:44</v>
      </c>
      <c r="K11753" s="16">
        <f>IF(Tabla1[[#This Row],[FECHA]]=I11754,IF(J11754-J11753&gt;0,(J11754-J11753)*1440,0),0)</f>
        <v>2.9999999999999893</v>
      </c>
      <c r="L11753" s="14">
        <f>2+L11494-Datos!$C$8</f>
        <v>6.5200000000000005</v>
      </c>
      <c r="M11753" s="13" t="s">
        <v>56114</v>
      </c>
      <c r="N11753" s="1" t="s">
        <v>29923</v>
      </c>
      <c r="O11753" s="1">
        <v>15</v>
      </c>
      <c r="P11753" s="1" t="s">
        <v>45</v>
      </c>
      <c r="Q11753" s="4" t="s">
        <v>21</v>
      </c>
    </row>
    <row r="11754" spans="1:17" ht="22.5" x14ac:dyDescent="0.25">
      <c r="A11754" s="3">
        <v>17546</v>
      </c>
      <c r="B11754" s="1" t="s">
        <v>52767</v>
      </c>
      <c r="C11754" s="1" t="s">
        <v>15</v>
      </c>
      <c r="D11754" s="1" t="s">
        <v>40</v>
      </c>
      <c r="E11754" s="1">
        <v>20487683851</v>
      </c>
      <c r="F11754" s="1" t="s">
        <v>49589</v>
      </c>
      <c r="G11754" s="1">
        <v>27740851</v>
      </c>
      <c r="H11754" s="1" t="s">
        <v>3636</v>
      </c>
      <c r="I11754" s="2">
        <v>45084</v>
      </c>
      <c r="J11754" s="15" t="str">
        <f>MID(Tabla1[[#This Row],[HORA]],1,5)</f>
        <v>17:47</v>
      </c>
      <c r="K11754" s="16">
        <f>IF(Tabla1[[#This Row],[FECHA]]=I11755,IF(J11755-J11754&gt;0,(J11755-J11754)*1440,0),0)</f>
        <v>0.99999999999999645</v>
      </c>
      <c r="L11754" s="14">
        <f>2+L11495-Datos!$C$8</f>
        <v>5.62</v>
      </c>
      <c r="M11754" s="13" t="s">
        <v>56117</v>
      </c>
      <c r="N11754" s="1" t="s">
        <v>174</v>
      </c>
      <c r="O11754" s="1">
        <v>10</v>
      </c>
      <c r="P11754" s="1" t="s">
        <v>45</v>
      </c>
      <c r="Q11754" s="4" t="s">
        <v>21</v>
      </c>
    </row>
    <row r="11755" spans="1:17" ht="22.5" x14ac:dyDescent="0.25">
      <c r="A11755" s="3">
        <v>3440</v>
      </c>
      <c r="B11755" s="1" t="s">
        <v>10731</v>
      </c>
      <c r="C11755" s="1" t="s">
        <v>15</v>
      </c>
      <c r="D11755" s="1" t="s">
        <v>40</v>
      </c>
      <c r="E11755" s="1">
        <v>17425750</v>
      </c>
      <c r="F11755" s="1" t="s">
        <v>10732</v>
      </c>
      <c r="G11755" s="1">
        <v>2241011</v>
      </c>
      <c r="H11755" s="1" t="s">
        <v>10733</v>
      </c>
      <c r="I11755" s="2">
        <v>45084</v>
      </c>
      <c r="J11755" s="15" t="str">
        <f>MID(Tabla1[[#This Row],[HORA]],1,5)</f>
        <v>17:48</v>
      </c>
      <c r="K11755" s="16">
        <f>IF(Tabla1[[#This Row],[FECHA]]=I11756,IF(J11756-J11755&gt;0,(J11756-J11755)*1440,0),0)</f>
        <v>0.99999999999999645</v>
      </c>
      <c r="L11755" s="14">
        <f>2+L11496-Datos!$C$8</f>
        <v>6.82</v>
      </c>
      <c r="M11755" s="13" t="s">
        <v>56118</v>
      </c>
      <c r="N11755" s="1" t="s">
        <v>10734</v>
      </c>
      <c r="O11755" s="1">
        <v>25</v>
      </c>
      <c r="P11755" s="1" t="s">
        <v>818</v>
      </c>
      <c r="Q11755" s="4" t="s">
        <v>21</v>
      </c>
    </row>
    <row r="11756" spans="1:17" ht="22.5" x14ac:dyDescent="0.25">
      <c r="A11756" s="3">
        <v>3441</v>
      </c>
      <c r="B11756" s="1" t="s">
        <v>10735</v>
      </c>
      <c r="C11756" s="1" t="s">
        <v>15</v>
      </c>
      <c r="D11756" s="1" t="s">
        <v>161</v>
      </c>
      <c r="E11756" s="1">
        <v>16450337</v>
      </c>
      <c r="F11756" s="1" t="s">
        <v>10736</v>
      </c>
      <c r="G11756" s="1">
        <v>72176204</v>
      </c>
      <c r="H11756" s="1" t="s">
        <v>10737</v>
      </c>
      <c r="I11756" s="2">
        <v>45084</v>
      </c>
      <c r="J11756" s="15" t="str">
        <f>MID(Tabla1[[#This Row],[HORA]],1,5)</f>
        <v>17:49</v>
      </c>
      <c r="K11756" s="16">
        <f>IF(Tabla1[[#This Row],[FECHA]]=I11757,IF(J11757-J11756&gt;0,(J11757-J11756)*1440,0),0)</f>
        <v>0</v>
      </c>
      <c r="L11756" s="14">
        <f>2+L11497-Datos!$C$8</f>
        <v>8.32</v>
      </c>
      <c r="M11756" s="13" t="s">
        <v>56119</v>
      </c>
      <c r="N11756" s="1" t="s">
        <v>10738</v>
      </c>
      <c r="O11756" s="1">
        <v>10</v>
      </c>
      <c r="P11756" s="1" t="s">
        <v>818</v>
      </c>
      <c r="Q11756" s="4" t="s">
        <v>21</v>
      </c>
    </row>
    <row r="11757" spans="1:17" ht="22.5" x14ac:dyDescent="0.25">
      <c r="A11757" s="3">
        <v>9576</v>
      </c>
      <c r="B11757" s="1" t="s">
        <v>29924</v>
      </c>
      <c r="C11757" s="1" t="s">
        <v>15</v>
      </c>
      <c r="D11757" s="1" t="s">
        <v>228</v>
      </c>
      <c r="E11757" s="1">
        <v>33429614</v>
      </c>
      <c r="F11757" s="1" t="s">
        <v>29925</v>
      </c>
      <c r="G11757" s="1">
        <v>2241012</v>
      </c>
      <c r="H11757" s="1" t="s">
        <v>29926</v>
      </c>
      <c r="I11757" s="2">
        <v>45084</v>
      </c>
      <c r="J11757" s="15" t="str">
        <f>MID(Tabla1[[#This Row],[HORA]],1,5)</f>
        <v>17:49</v>
      </c>
      <c r="K11757" s="16">
        <f>IF(Tabla1[[#This Row],[FECHA]]=I11758,IF(J11758-J11757&gt;0,(J11758-J11757)*1440,0),0)</f>
        <v>1.9999999999999929</v>
      </c>
      <c r="L11757" s="14">
        <f>2+L11498-Datos!$C$8</f>
        <v>5.67</v>
      </c>
      <c r="M11757" s="13" t="s">
        <v>56119</v>
      </c>
      <c r="N11757" s="1" t="s">
        <v>14554</v>
      </c>
      <c r="O11757" s="1">
        <v>10</v>
      </c>
      <c r="P11757" s="1" t="s">
        <v>45</v>
      </c>
      <c r="Q11757" s="4" t="s">
        <v>21</v>
      </c>
    </row>
    <row r="11758" spans="1:17" ht="22.5" x14ac:dyDescent="0.25">
      <c r="A11758" s="3">
        <v>3442</v>
      </c>
      <c r="B11758" s="1" t="s">
        <v>10739</v>
      </c>
      <c r="C11758" s="1" t="s">
        <v>15</v>
      </c>
      <c r="D11758" s="1" t="s">
        <v>40</v>
      </c>
      <c r="E11758" s="1">
        <v>45917451</v>
      </c>
      <c r="F11758" s="1" t="s">
        <v>10740</v>
      </c>
      <c r="G11758" s="1">
        <v>44416918</v>
      </c>
      <c r="H11758" s="1" t="s">
        <v>10741</v>
      </c>
      <c r="I11758" s="2">
        <v>45084</v>
      </c>
      <c r="J11758" s="15" t="str">
        <f>MID(Tabla1[[#This Row],[HORA]],1,5)</f>
        <v>17:51</v>
      </c>
      <c r="K11758" s="16">
        <f>IF(Tabla1[[#This Row],[FECHA]]=I11759,IF(J11759-J11758&gt;0,(J11759-J11758)*1440,0),0)</f>
        <v>1.9999999999999929</v>
      </c>
      <c r="L11758" s="14">
        <f>2+L11499-Datos!$C$8</f>
        <v>7.82</v>
      </c>
      <c r="M11758" s="13" t="s">
        <v>56121</v>
      </c>
      <c r="N11758" s="1" t="s">
        <v>59</v>
      </c>
      <c r="O11758" s="1">
        <v>10</v>
      </c>
      <c r="P11758" s="1" t="s">
        <v>818</v>
      </c>
      <c r="Q11758" s="4" t="s">
        <v>21</v>
      </c>
    </row>
    <row r="11759" spans="1:17" ht="22.5" x14ac:dyDescent="0.25">
      <c r="A11759" s="3">
        <v>17547</v>
      </c>
      <c r="B11759" s="1" t="s">
        <v>52768</v>
      </c>
      <c r="C11759" s="1" t="s">
        <v>15</v>
      </c>
      <c r="D11759" s="1" t="s">
        <v>77</v>
      </c>
      <c r="E11759" s="1">
        <v>20600515943</v>
      </c>
      <c r="F11759" s="1" t="s">
        <v>52769</v>
      </c>
      <c r="G11759" s="1">
        <v>2241013</v>
      </c>
      <c r="H11759" s="1" t="s">
        <v>52770</v>
      </c>
      <c r="I11759" s="2">
        <v>45084</v>
      </c>
      <c r="J11759" s="15" t="str">
        <f>MID(Tabla1[[#This Row],[HORA]],1,5)</f>
        <v>17:53</v>
      </c>
      <c r="K11759" s="16">
        <f>IF(Tabla1[[#This Row],[FECHA]]=I11760,IF(J11760-J11759&gt;0,(J11760-J11759)*1440,0),0)</f>
        <v>2.9999999999999893</v>
      </c>
      <c r="L11759" s="14">
        <f>2+L11500-Datos!$C$8</f>
        <v>9.52</v>
      </c>
      <c r="M11759" s="13" t="s">
        <v>56123</v>
      </c>
      <c r="N11759" s="1" t="s">
        <v>29529</v>
      </c>
      <c r="O11759" s="1">
        <v>10</v>
      </c>
      <c r="P11759" s="1" t="s">
        <v>45</v>
      </c>
      <c r="Q11759" s="4" t="s">
        <v>21</v>
      </c>
    </row>
    <row r="11760" spans="1:17" ht="22.5" x14ac:dyDescent="0.25">
      <c r="A11760" s="3">
        <v>3443</v>
      </c>
      <c r="B11760" s="1" t="s">
        <v>10742</v>
      </c>
      <c r="C11760" s="1" t="s">
        <v>15</v>
      </c>
      <c r="D11760" s="1" t="s">
        <v>33</v>
      </c>
      <c r="E11760" s="1">
        <v>46831613</v>
      </c>
      <c r="F11760" s="1" t="s">
        <v>10743</v>
      </c>
      <c r="G11760" s="1">
        <v>2241014</v>
      </c>
      <c r="H11760" s="1" t="s">
        <v>10744</v>
      </c>
      <c r="I11760" s="2">
        <v>45084</v>
      </c>
      <c r="J11760" s="15" t="str">
        <f>MID(Tabla1[[#This Row],[HORA]],1,5)</f>
        <v>17:56</v>
      </c>
      <c r="K11760" s="16">
        <f>IF(Tabla1[[#This Row],[FECHA]]=I11761,IF(J11761-J11760&gt;0,(J11761-J11760)*1440,0),0)</f>
        <v>2.9999999999999893</v>
      </c>
      <c r="L11760" s="14">
        <f>2+L11501-Datos!$C$8</f>
        <v>6.68</v>
      </c>
      <c r="M11760" s="13" t="s">
        <v>56126</v>
      </c>
      <c r="N11760" s="1" t="s">
        <v>10745</v>
      </c>
      <c r="O11760" s="1">
        <v>40</v>
      </c>
      <c r="P11760" s="1" t="s">
        <v>818</v>
      </c>
      <c r="Q11760" s="4" t="s">
        <v>21</v>
      </c>
    </row>
    <row r="11761" spans="1:17" ht="22.5" x14ac:dyDescent="0.25">
      <c r="A11761" s="3">
        <v>16298</v>
      </c>
      <c r="B11761" s="1" t="s">
        <v>49499</v>
      </c>
      <c r="C11761" s="1" t="s">
        <v>15</v>
      </c>
      <c r="D11761" s="1" t="s">
        <v>82</v>
      </c>
      <c r="E11761" s="1">
        <v>20554911511</v>
      </c>
      <c r="F11761" s="1" t="s">
        <v>48411</v>
      </c>
      <c r="G11761" s="1">
        <v>2241016</v>
      </c>
      <c r="H11761" s="1" t="s">
        <v>49500</v>
      </c>
      <c r="I11761" s="2">
        <v>45084</v>
      </c>
      <c r="J11761" s="15" t="str">
        <f>MID(Tabla1[[#This Row],[HORA]],1,5)</f>
        <v>17:59</v>
      </c>
      <c r="K11761" s="16">
        <f>IF(Tabla1[[#This Row],[FECHA]]=I11762,IF(J11762-J11761&gt;0,(J11762-J11761)*1440,0),0)</f>
        <v>0</v>
      </c>
      <c r="L11761" s="14">
        <f>2+L11502-Datos!$C$8</f>
        <v>7.62</v>
      </c>
      <c r="M11761" s="13" t="s">
        <v>56129</v>
      </c>
      <c r="N11761" s="1" t="s">
        <v>49501</v>
      </c>
      <c r="O11761" s="1">
        <v>25</v>
      </c>
      <c r="P11761" s="1" t="s">
        <v>818</v>
      </c>
      <c r="Q11761" s="4" t="s">
        <v>21</v>
      </c>
    </row>
    <row r="11762" spans="1:17" ht="22.5" x14ac:dyDescent="0.25">
      <c r="A11762" s="3">
        <v>17548</v>
      </c>
      <c r="B11762" s="1" t="s">
        <v>52771</v>
      </c>
      <c r="C11762" s="1" t="s">
        <v>15</v>
      </c>
      <c r="D11762" s="1" t="s">
        <v>33</v>
      </c>
      <c r="E11762" s="1">
        <v>20603569548</v>
      </c>
      <c r="F11762" s="1" t="s">
        <v>47878</v>
      </c>
      <c r="G11762" s="1">
        <v>2241015</v>
      </c>
      <c r="H11762" s="1" t="s">
        <v>52772</v>
      </c>
      <c r="I11762" s="2">
        <v>45084</v>
      </c>
      <c r="J11762" s="15" t="str">
        <f>MID(Tabla1[[#This Row],[HORA]],1,5)</f>
        <v>17:59</v>
      </c>
      <c r="K11762" s="16">
        <f>IF(Tabla1[[#This Row],[FECHA]]=I11763,IF(J11763-J11762&gt;0,(J11763-J11762)*1440,0),0)</f>
        <v>1.9999999999999929</v>
      </c>
      <c r="L11762" s="14">
        <f>2+L11503-Datos!$C$8</f>
        <v>7.8599999999999994</v>
      </c>
      <c r="M11762" s="13" t="s">
        <v>56129</v>
      </c>
      <c r="N11762" s="1" t="s">
        <v>14554</v>
      </c>
      <c r="O11762" s="1">
        <v>10</v>
      </c>
      <c r="P11762" s="1" t="s">
        <v>45</v>
      </c>
      <c r="Q11762" s="4" t="s">
        <v>21</v>
      </c>
    </row>
    <row r="11763" spans="1:17" ht="22.5" x14ac:dyDescent="0.25">
      <c r="A11763" s="3">
        <v>9577</v>
      </c>
      <c r="B11763" s="1" t="s">
        <v>29927</v>
      </c>
      <c r="C11763" s="1" t="s">
        <v>15</v>
      </c>
      <c r="D11763" s="1" t="s">
        <v>77</v>
      </c>
      <c r="E11763" s="1">
        <v>43512489</v>
      </c>
      <c r="F11763" s="1" t="s">
        <v>29928</v>
      </c>
      <c r="G11763" s="1">
        <v>46580111</v>
      </c>
      <c r="H11763" s="1" t="s">
        <v>29929</v>
      </c>
      <c r="I11763" s="2">
        <v>45084</v>
      </c>
      <c r="J11763" s="15" t="str">
        <f>MID(Tabla1[[#This Row],[HORA]],1,5)</f>
        <v>18:01</v>
      </c>
      <c r="K11763" s="16">
        <f>IF(Tabla1[[#This Row],[FECHA]]=I11764,IF(J11764-J11763&gt;0,(J11764-J11763)*1440,0),0)</f>
        <v>3.9999999999999858</v>
      </c>
      <c r="L11763" s="14">
        <f>2+L11504-Datos!$C$8</f>
        <v>5.53</v>
      </c>
      <c r="M11763" s="13" t="s">
        <v>56140</v>
      </c>
      <c r="N11763" s="1" t="s">
        <v>29930</v>
      </c>
      <c r="O11763" s="1">
        <v>30</v>
      </c>
      <c r="P11763" s="1" t="s">
        <v>45</v>
      </c>
      <c r="Q11763" s="4" t="s">
        <v>21</v>
      </c>
    </row>
    <row r="11764" spans="1:17" ht="22.5" x14ac:dyDescent="0.25">
      <c r="A11764" s="3">
        <v>3444</v>
      </c>
      <c r="B11764" s="1" t="s">
        <v>10746</v>
      </c>
      <c r="C11764" s="1" t="s">
        <v>15</v>
      </c>
      <c r="D11764" s="1" t="s">
        <v>40</v>
      </c>
      <c r="E11764" s="1">
        <v>16446831</v>
      </c>
      <c r="F11764" s="1" t="s">
        <v>10747</v>
      </c>
      <c r="G11764" s="1">
        <v>2241018</v>
      </c>
      <c r="H11764" s="1" t="s">
        <v>10748</v>
      </c>
      <c r="I11764" s="2">
        <v>45084</v>
      </c>
      <c r="J11764" s="15" t="str">
        <f>MID(Tabla1[[#This Row],[HORA]],1,5)</f>
        <v>18:05</v>
      </c>
      <c r="K11764" s="16">
        <f>IF(Tabla1[[#This Row],[FECHA]]=I11765,IF(J11765-J11764&gt;0,(J11765-J11764)*1440,0),0)</f>
        <v>0</v>
      </c>
      <c r="L11764" s="14">
        <f>2+L11505-Datos!$C$8</f>
        <v>6.7700000000000005</v>
      </c>
      <c r="M11764" s="13" t="s">
        <v>56144</v>
      </c>
      <c r="N11764" s="1" t="s">
        <v>10749</v>
      </c>
      <c r="O11764" s="1">
        <v>60</v>
      </c>
      <c r="P11764" s="1" t="s">
        <v>818</v>
      </c>
      <c r="Q11764" s="4" t="s">
        <v>21</v>
      </c>
    </row>
    <row r="11765" spans="1:17" ht="22.5" x14ac:dyDescent="0.25">
      <c r="A11765" s="3">
        <v>3445</v>
      </c>
      <c r="B11765" s="1" t="s">
        <v>10746</v>
      </c>
      <c r="C11765" s="1" t="s">
        <v>15</v>
      </c>
      <c r="D11765" s="1" t="s">
        <v>40</v>
      </c>
      <c r="E11765" s="1">
        <v>16446831</v>
      </c>
      <c r="F11765" s="1" t="s">
        <v>10747</v>
      </c>
      <c r="G11765" s="1">
        <v>2241018</v>
      </c>
      <c r="H11765" s="1" t="s">
        <v>10748</v>
      </c>
      <c r="I11765" s="2">
        <v>45084</v>
      </c>
      <c r="J11765" s="15" t="str">
        <f>MID(Tabla1[[#This Row],[HORA]],1,5)</f>
        <v>18:05</v>
      </c>
      <c r="K11765" s="16">
        <f>IF(Tabla1[[#This Row],[FECHA]]=I11766,IF(J11766-J11765&gt;0,(J11766-J11765)*1440,0),0)</f>
        <v>2.9999999999999893</v>
      </c>
      <c r="L11765" s="14">
        <f>2+L11506-Datos!$C$8</f>
        <v>6.4600000000000009</v>
      </c>
      <c r="M11765" s="13" t="s">
        <v>56144</v>
      </c>
      <c r="N11765" s="1" t="s">
        <v>10750</v>
      </c>
      <c r="O11765" s="1">
        <v>30</v>
      </c>
      <c r="P11765" s="1" t="s">
        <v>818</v>
      </c>
      <c r="Q11765" s="4" t="s">
        <v>21</v>
      </c>
    </row>
    <row r="11766" spans="1:17" ht="22.5" x14ac:dyDescent="0.25">
      <c r="A11766" s="3">
        <v>3446</v>
      </c>
      <c r="B11766" s="1" t="s">
        <v>10751</v>
      </c>
      <c r="C11766" s="1" t="s">
        <v>15</v>
      </c>
      <c r="D11766" s="1" t="s">
        <v>33</v>
      </c>
      <c r="E11766" s="1">
        <v>16731068</v>
      </c>
      <c r="F11766" s="1" t="s">
        <v>4290</v>
      </c>
      <c r="G11766" s="1">
        <v>2241020</v>
      </c>
      <c r="H11766" s="1" t="s">
        <v>10752</v>
      </c>
      <c r="I11766" s="2">
        <v>45084</v>
      </c>
      <c r="J11766" s="15" t="str">
        <f>MID(Tabla1[[#This Row],[HORA]],1,5)</f>
        <v>18:08</v>
      </c>
      <c r="K11766" s="16">
        <f>IF(Tabla1[[#This Row],[FECHA]]=I11767,IF(J11767-J11766&gt;0,(J11767-J11766)*1440,0),0)</f>
        <v>0.99999999999999645</v>
      </c>
      <c r="L11766" s="14">
        <f>2+L11507-Datos!$C$8</f>
        <v>7.84</v>
      </c>
      <c r="M11766" s="13" t="s">
        <v>56147</v>
      </c>
      <c r="N11766" s="1" t="s">
        <v>10753</v>
      </c>
      <c r="O11766" s="1">
        <v>30</v>
      </c>
      <c r="P11766" s="1" t="s">
        <v>818</v>
      </c>
      <c r="Q11766" s="4" t="s">
        <v>21</v>
      </c>
    </row>
    <row r="11767" spans="1:17" ht="22.5" x14ac:dyDescent="0.25">
      <c r="A11767" s="3">
        <v>3447</v>
      </c>
      <c r="B11767" s="1" t="s">
        <v>10754</v>
      </c>
      <c r="C11767" s="1" t="s">
        <v>15</v>
      </c>
      <c r="D11767" s="1" t="s">
        <v>71</v>
      </c>
      <c r="E11767" s="1">
        <v>16774461</v>
      </c>
      <c r="F11767" s="1" t="s">
        <v>10755</v>
      </c>
      <c r="G11767" s="1">
        <v>2241021</v>
      </c>
      <c r="H11767" s="1" t="s">
        <v>10756</v>
      </c>
      <c r="I11767" s="2">
        <v>45084</v>
      </c>
      <c r="J11767" s="15" t="str">
        <f>MID(Tabla1[[#This Row],[HORA]],1,5)</f>
        <v>18:09</v>
      </c>
      <c r="K11767" s="16">
        <f>IF(Tabla1[[#This Row],[FECHA]]=I11768,IF(J11768-J11767&gt;0,(J11768-J11767)*1440,0),0)</f>
        <v>0</v>
      </c>
      <c r="L11767" s="14">
        <f>2+L11508-Datos!$C$8</f>
        <v>7.7800000000000011</v>
      </c>
      <c r="M11767" s="13" t="s">
        <v>56148</v>
      </c>
      <c r="N11767" s="1" t="s">
        <v>10757</v>
      </c>
      <c r="O11767" s="1">
        <v>15</v>
      </c>
      <c r="P11767" s="1" t="s">
        <v>818</v>
      </c>
      <c r="Q11767" s="4" t="s">
        <v>21</v>
      </c>
    </row>
    <row r="11768" spans="1:17" ht="22.5" x14ac:dyDescent="0.25">
      <c r="A11768" s="3">
        <v>3448</v>
      </c>
      <c r="B11768" s="1" t="s">
        <v>10754</v>
      </c>
      <c r="C11768" s="1" t="s">
        <v>15</v>
      </c>
      <c r="D11768" s="1" t="s">
        <v>71</v>
      </c>
      <c r="E11768" s="1">
        <v>16774461</v>
      </c>
      <c r="F11768" s="1" t="s">
        <v>10758</v>
      </c>
      <c r="G11768" s="1">
        <v>2241021</v>
      </c>
      <c r="H11768" s="1" t="s">
        <v>10756</v>
      </c>
      <c r="I11768" s="2">
        <v>45084</v>
      </c>
      <c r="J11768" s="15" t="str">
        <f>MID(Tabla1[[#This Row],[HORA]],1,5)</f>
        <v>18:09</v>
      </c>
      <c r="K11768" s="16">
        <f>IF(Tabla1[[#This Row],[FECHA]]=I11769,IF(J11769-J11768&gt;0,(J11769-J11768)*1440,0),0)</f>
        <v>1.0000000000001563</v>
      </c>
      <c r="L11768" s="14">
        <f>2+L11509-Datos!$C$8</f>
        <v>7.68</v>
      </c>
      <c r="M11768" s="13" t="s">
        <v>56148</v>
      </c>
      <c r="N11768" s="1" t="s">
        <v>10757</v>
      </c>
      <c r="O11768" s="1">
        <v>15</v>
      </c>
      <c r="P11768" s="1" t="s">
        <v>818</v>
      </c>
      <c r="Q11768" s="4" t="s">
        <v>21</v>
      </c>
    </row>
    <row r="11769" spans="1:17" ht="22.5" x14ac:dyDescent="0.25">
      <c r="A11769" s="3">
        <v>9578</v>
      </c>
      <c r="B11769" s="1" t="s">
        <v>29931</v>
      </c>
      <c r="C11769" s="1" t="s">
        <v>15</v>
      </c>
      <c r="D11769" s="1" t="s">
        <v>40</v>
      </c>
      <c r="E11769" s="1">
        <v>3368486</v>
      </c>
      <c r="F11769" s="1" t="s">
        <v>29932</v>
      </c>
      <c r="G11769" s="1">
        <v>2241022</v>
      </c>
      <c r="H11769" s="1" t="s">
        <v>29933</v>
      </c>
      <c r="I11769" s="2">
        <v>45084</v>
      </c>
      <c r="J11769" s="15" t="str">
        <f>MID(Tabla1[[#This Row],[HORA]],1,5)</f>
        <v>18:10</v>
      </c>
      <c r="K11769" s="16">
        <f>IF(Tabla1[[#This Row],[FECHA]]=I11770,IF(J11770-J11769&gt;0,(J11770-J11769)*1440,0),0)</f>
        <v>1.999999999999833</v>
      </c>
      <c r="L11769" s="14">
        <f>2+L11510-Datos!$C$8</f>
        <v>5.3900000000000006</v>
      </c>
      <c r="M11769" s="13" t="s">
        <v>56149</v>
      </c>
      <c r="N11769" s="1" t="s">
        <v>29934</v>
      </c>
      <c r="O11769" s="1">
        <v>12</v>
      </c>
      <c r="P11769" s="1" t="s">
        <v>45</v>
      </c>
      <c r="Q11769" s="4" t="s">
        <v>21</v>
      </c>
    </row>
    <row r="11770" spans="1:17" ht="22.5" x14ac:dyDescent="0.25">
      <c r="A11770" s="3">
        <v>17549</v>
      </c>
      <c r="B11770" s="1" t="s">
        <v>52773</v>
      </c>
      <c r="C11770" s="1" t="s">
        <v>15</v>
      </c>
      <c r="D11770" s="1" t="s">
        <v>40</v>
      </c>
      <c r="E11770" s="1">
        <v>20487725286</v>
      </c>
      <c r="F11770" s="1" t="s">
        <v>48803</v>
      </c>
      <c r="G11770" s="1">
        <v>73510015</v>
      </c>
      <c r="H11770" s="1" t="s">
        <v>52774</v>
      </c>
      <c r="I11770" s="2">
        <v>45084</v>
      </c>
      <c r="J11770" s="15" t="str">
        <f>MID(Tabla1[[#This Row],[HORA]],1,5)</f>
        <v>18:12</v>
      </c>
      <c r="K11770" s="16">
        <f>IF(Tabla1[[#This Row],[FECHA]]=I11771,IF(J11771-J11770&gt;0,(J11771-J11770)*1440,0),0)</f>
        <v>0.99999999999999645</v>
      </c>
      <c r="L11770" s="14">
        <f>2+L11511-Datos!$C$8</f>
        <v>6.68</v>
      </c>
      <c r="M11770" s="13" t="s">
        <v>56151</v>
      </c>
      <c r="N11770" s="1" t="s">
        <v>29741</v>
      </c>
      <c r="O11770" s="1">
        <v>30</v>
      </c>
      <c r="P11770" s="1" t="s">
        <v>45</v>
      </c>
      <c r="Q11770" s="4" t="s">
        <v>21</v>
      </c>
    </row>
    <row r="11771" spans="1:17" ht="22.5" x14ac:dyDescent="0.25">
      <c r="A11771" s="3">
        <v>17550</v>
      </c>
      <c r="B11771" s="1" t="s">
        <v>52775</v>
      </c>
      <c r="C11771" s="1" t="s">
        <v>15</v>
      </c>
      <c r="D11771" s="1" t="s">
        <v>33</v>
      </c>
      <c r="E11771" s="1">
        <v>20487725286</v>
      </c>
      <c r="F11771" s="1" t="s">
        <v>48803</v>
      </c>
      <c r="G11771" s="1">
        <v>71941795</v>
      </c>
      <c r="H11771" s="1" t="s">
        <v>52645</v>
      </c>
      <c r="I11771" s="2">
        <v>45084</v>
      </c>
      <c r="J11771" s="15" t="str">
        <f>MID(Tabla1[[#This Row],[HORA]],1,5)</f>
        <v>18:13</v>
      </c>
      <c r="K11771" s="16">
        <f>IF(Tabla1[[#This Row],[FECHA]]=I11772,IF(J11772-J11771&gt;0,(J11772-J11771)*1440,0),0)</f>
        <v>2.9999999999999893</v>
      </c>
      <c r="L11771" s="14">
        <f>2+L11512-Datos!$C$8</f>
        <v>5.69</v>
      </c>
      <c r="M11771" s="13" t="s">
        <v>56152</v>
      </c>
      <c r="N11771" s="1" t="s">
        <v>52776</v>
      </c>
      <c r="O11771" s="1">
        <v>20</v>
      </c>
      <c r="P11771" s="1" t="s">
        <v>45</v>
      </c>
      <c r="Q11771" s="4" t="s">
        <v>21</v>
      </c>
    </row>
    <row r="11772" spans="1:17" ht="22.5" x14ac:dyDescent="0.25">
      <c r="A11772" s="3">
        <v>16299</v>
      </c>
      <c r="B11772" s="1" t="s">
        <v>49502</v>
      </c>
      <c r="C11772" s="1" t="s">
        <v>15</v>
      </c>
      <c r="D11772" s="1" t="s">
        <v>33</v>
      </c>
      <c r="E11772" s="1">
        <v>10441329500</v>
      </c>
      <c r="F11772" s="1" t="s">
        <v>49503</v>
      </c>
      <c r="G11772" s="1">
        <v>2241027</v>
      </c>
      <c r="H11772" s="1" t="s">
        <v>49504</v>
      </c>
      <c r="I11772" s="2">
        <v>45084</v>
      </c>
      <c r="J11772" s="15" t="str">
        <f>MID(Tabla1[[#This Row],[HORA]],1,5)</f>
        <v>18:16</v>
      </c>
      <c r="K11772" s="16">
        <f>IF(Tabla1[[#This Row],[FECHA]]=I11773,IF(J11773-J11772&gt;0,(J11773-J11772)*1440,0),0)</f>
        <v>6.0000000000001386</v>
      </c>
      <c r="L11772" s="14">
        <f>2+L11513-Datos!$C$8</f>
        <v>8.6999999999999993</v>
      </c>
      <c r="M11772" s="13" t="s">
        <v>56155</v>
      </c>
      <c r="N11772" s="1" t="s">
        <v>11612</v>
      </c>
      <c r="O11772" s="1">
        <v>15</v>
      </c>
      <c r="P11772" s="1" t="s">
        <v>818</v>
      </c>
      <c r="Q11772" s="4" t="s">
        <v>21</v>
      </c>
    </row>
    <row r="11773" spans="1:17" ht="22.5" x14ac:dyDescent="0.25">
      <c r="A11773" s="3">
        <v>3449</v>
      </c>
      <c r="B11773" s="1" t="s">
        <v>10759</v>
      </c>
      <c r="C11773" s="1" t="s">
        <v>15</v>
      </c>
      <c r="D11773" s="1" t="s">
        <v>172</v>
      </c>
      <c r="E11773" s="1">
        <v>46376771</v>
      </c>
      <c r="F11773" s="1" t="s">
        <v>10760</v>
      </c>
      <c r="G11773" s="1">
        <v>2241032</v>
      </c>
      <c r="H11773" s="1" t="s">
        <v>10761</v>
      </c>
      <c r="I11773" s="2">
        <v>45084</v>
      </c>
      <c r="J11773" s="15" t="str">
        <f>MID(Tabla1[[#This Row],[HORA]],1,5)</f>
        <v>18:22</v>
      </c>
      <c r="K11773" s="16">
        <f>IF(Tabla1[[#This Row],[FECHA]]=I11774,IF(J11774-J11773&gt;0,(J11774-J11773)*1440,0),0)</f>
        <v>3.9999999999999858</v>
      </c>
      <c r="L11773" s="14">
        <f>2+L11514-Datos!$C$8</f>
        <v>10.760000000000002</v>
      </c>
      <c r="M11773" s="13" t="s">
        <v>56161</v>
      </c>
      <c r="N11773" s="1" t="s">
        <v>10762</v>
      </c>
      <c r="O11773" s="1">
        <v>20</v>
      </c>
      <c r="P11773" s="1" t="s">
        <v>818</v>
      </c>
      <c r="Q11773" s="4" t="s">
        <v>21</v>
      </c>
    </row>
    <row r="11774" spans="1:17" ht="22.5" x14ac:dyDescent="0.25">
      <c r="A11774" s="3">
        <v>3450</v>
      </c>
      <c r="B11774" s="1" t="s">
        <v>10763</v>
      </c>
      <c r="C11774" s="1" t="s">
        <v>15</v>
      </c>
      <c r="D11774" s="1" t="s">
        <v>40</v>
      </c>
      <c r="E11774" s="1">
        <v>16619590</v>
      </c>
      <c r="F11774" s="1" t="s">
        <v>10764</v>
      </c>
      <c r="G11774" s="1">
        <v>2241033</v>
      </c>
      <c r="H11774" s="1" t="s">
        <v>10765</v>
      </c>
      <c r="I11774" s="2">
        <v>45084</v>
      </c>
      <c r="J11774" s="15" t="str">
        <f>MID(Tabla1[[#This Row],[HORA]],1,5)</f>
        <v>18:26</v>
      </c>
      <c r="K11774" s="16">
        <f>IF(Tabla1[[#This Row],[FECHA]]=I11775,IF(J11775-J11774&gt;0,(J11775-J11774)*1440,0),0)</f>
        <v>2.9999999999999893</v>
      </c>
      <c r="L11774" s="14">
        <f>2+L11515-Datos!$C$8</f>
        <v>6.6300000000000008</v>
      </c>
      <c r="M11774" s="13" t="s">
        <v>56165</v>
      </c>
      <c r="N11774" s="1" t="s">
        <v>10766</v>
      </c>
      <c r="O11774" s="1">
        <v>20</v>
      </c>
      <c r="P11774" s="1" t="s">
        <v>818</v>
      </c>
      <c r="Q11774" s="4" t="s">
        <v>21</v>
      </c>
    </row>
    <row r="11775" spans="1:17" ht="22.5" x14ac:dyDescent="0.25">
      <c r="A11775" s="3">
        <v>9579</v>
      </c>
      <c r="B11775" s="1" t="s">
        <v>29935</v>
      </c>
      <c r="C11775" s="1" t="s">
        <v>15</v>
      </c>
      <c r="D11775" s="1" t="s">
        <v>23</v>
      </c>
      <c r="E11775" s="1">
        <v>74878694</v>
      </c>
      <c r="F11775" s="1" t="s">
        <v>29936</v>
      </c>
      <c r="G11775" s="1">
        <v>27727077</v>
      </c>
      <c r="H11775" s="1" t="s">
        <v>29937</v>
      </c>
      <c r="I11775" s="2">
        <v>45084</v>
      </c>
      <c r="J11775" s="15" t="str">
        <f>MID(Tabla1[[#This Row],[HORA]],1,5)</f>
        <v>18:29</v>
      </c>
      <c r="K11775" s="16">
        <f>IF(Tabla1[[#This Row],[FECHA]]=I11776,IF(J11776-J11775&gt;0,(J11776-J11775)*1440,0),0)</f>
        <v>3.9999999999999858</v>
      </c>
      <c r="L11775" s="14">
        <f>2+L11516-Datos!$C$8</f>
        <v>6.44</v>
      </c>
      <c r="M11775" s="13" t="s">
        <v>56168</v>
      </c>
      <c r="N11775" s="1" t="s">
        <v>29938</v>
      </c>
      <c r="O11775" s="1">
        <v>30</v>
      </c>
      <c r="P11775" s="1" t="s">
        <v>45</v>
      </c>
      <c r="Q11775" s="4" t="s">
        <v>21</v>
      </c>
    </row>
    <row r="11776" spans="1:17" ht="22.5" x14ac:dyDescent="0.25">
      <c r="A11776" s="3">
        <v>3452</v>
      </c>
      <c r="B11776" s="1" t="s">
        <v>10771</v>
      </c>
      <c r="C11776" s="1" t="s">
        <v>15</v>
      </c>
      <c r="D11776" s="1" t="s">
        <v>71</v>
      </c>
      <c r="E11776" s="1">
        <v>75571292</v>
      </c>
      <c r="F11776" s="1" t="s">
        <v>10772</v>
      </c>
      <c r="G11776" s="1">
        <v>2241036</v>
      </c>
      <c r="H11776" s="1" t="s">
        <v>10773</v>
      </c>
      <c r="I11776" s="2">
        <v>45084</v>
      </c>
      <c r="J11776" s="15" t="str">
        <f>MID(Tabla1[[#This Row],[HORA]],1,5)</f>
        <v>18:33</v>
      </c>
      <c r="K11776" s="16">
        <f>IF(Tabla1[[#This Row],[FECHA]]=I11777,IF(J11777-J11776&gt;0,(J11777-J11776)*1440,0),0)</f>
        <v>2.9999999999999893</v>
      </c>
      <c r="L11776" s="14">
        <f>2+L11517-Datos!$C$8</f>
        <v>8.5300000000000011</v>
      </c>
      <c r="M11776" s="13" t="s">
        <v>56172</v>
      </c>
      <c r="N11776" s="1" t="s">
        <v>10774</v>
      </c>
      <c r="O11776" s="1">
        <v>15</v>
      </c>
      <c r="P11776" s="1" t="s">
        <v>818</v>
      </c>
      <c r="Q11776" s="4" t="s">
        <v>21</v>
      </c>
    </row>
    <row r="11777" spans="1:17" ht="22.5" x14ac:dyDescent="0.25">
      <c r="A11777" s="3">
        <v>3453</v>
      </c>
      <c r="B11777" s="1" t="s">
        <v>10775</v>
      </c>
      <c r="C11777" s="1" t="s">
        <v>15</v>
      </c>
      <c r="D11777" s="1" t="s">
        <v>71</v>
      </c>
      <c r="E11777" s="1">
        <v>45766530</v>
      </c>
      <c r="F11777" s="1" t="s">
        <v>10776</v>
      </c>
      <c r="G11777" s="1">
        <v>2241039</v>
      </c>
      <c r="H11777" s="1" t="s">
        <v>10777</v>
      </c>
      <c r="I11777" s="2">
        <v>45084</v>
      </c>
      <c r="J11777" s="15" t="str">
        <f>MID(Tabla1[[#This Row],[HORA]],1,5)</f>
        <v>18:36</v>
      </c>
      <c r="K11777" s="16">
        <f>IF(Tabla1[[#This Row],[FECHA]]=I11778,IF(J11778-J11777&gt;0,(J11778-J11777)*1440,0),0)</f>
        <v>0.99999999999999645</v>
      </c>
      <c r="L11777" s="14">
        <f>2+L11518-Datos!$C$8</f>
        <v>5.87</v>
      </c>
      <c r="M11777" s="13" t="s">
        <v>56175</v>
      </c>
      <c r="N11777" s="1" t="s">
        <v>10778</v>
      </c>
      <c r="O11777" s="1">
        <v>20</v>
      </c>
      <c r="P11777" s="1" t="s">
        <v>818</v>
      </c>
      <c r="Q11777" s="4" t="s">
        <v>21</v>
      </c>
    </row>
    <row r="11778" spans="1:17" ht="22.5" x14ac:dyDescent="0.25">
      <c r="A11778" s="3">
        <v>3454</v>
      </c>
      <c r="B11778" s="1" t="s">
        <v>10779</v>
      </c>
      <c r="C11778" s="1" t="s">
        <v>15</v>
      </c>
      <c r="D11778" s="1" t="s">
        <v>40</v>
      </c>
      <c r="E11778" s="1">
        <v>3700564</v>
      </c>
      <c r="F11778" s="1" t="s">
        <v>10780</v>
      </c>
      <c r="G11778" s="1">
        <v>2241040</v>
      </c>
      <c r="H11778" s="1" t="s">
        <v>10781</v>
      </c>
      <c r="I11778" s="2">
        <v>45084</v>
      </c>
      <c r="J11778" s="15" t="str">
        <f>MID(Tabla1[[#This Row],[HORA]],1,5)</f>
        <v>18:37</v>
      </c>
      <c r="K11778" s="16">
        <f>IF(Tabla1[[#This Row],[FECHA]]=I11779,IF(J11779-J11778&gt;0,(J11779-J11778)*1440,0),0)</f>
        <v>0.99999999999999645</v>
      </c>
      <c r="L11778" s="14">
        <f>2+L11519-Datos!$C$8</f>
        <v>7.6000000000000005</v>
      </c>
      <c r="M11778" s="13" t="s">
        <v>56176</v>
      </c>
      <c r="N11778" s="1" t="s">
        <v>10782</v>
      </c>
      <c r="O11778" s="1">
        <v>15</v>
      </c>
      <c r="P11778" s="1" t="s">
        <v>818</v>
      </c>
      <c r="Q11778" s="4" t="s">
        <v>21</v>
      </c>
    </row>
    <row r="11779" spans="1:17" ht="22.5" x14ac:dyDescent="0.25">
      <c r="A11779" s="3">
        <v>9580</v>
      </c>
      <c r="B11779" s="1" t="s">
        <v>29939</v>
      </c>
      <c r="C11779" s="1" t="s">
        <v>15</v>
      </c>
      <c r="D11779" s="1" t="s">
        <v>71</v>
      </c>
      <c r="E11779" s="1">
        <v>75794123</v>
      </c>
      <c r="F11779" s="1" t="s">
        <v>29940</v>
      </c>
      <c r="G11779" s="1">
        <v>75794123</v>
      </c>
      <c r="H11779" s="1" t="s">
        <v>29940</v>
      </c>
      <c r="I11779" s="2">
        <v>45084</v>
      </c>
      <c r="J11779" s="15" t="str">
        <f>MID(Tabla1[[#This Row],[HORA]],1,5)</f>
        <v>18:38</v>
      </c>
      <c r="K11779" s="16">
        <f>IF(Tabla1[[#This Row],[FECHA]]=I11780,IF(J11780-J11779&gt;0,(J11780-J11779)*1440,0),0)</f>
        <v>2.9999999999999893</v>
      </c>
      <c r="L11779" s="14">
        <f>2+L11520-Datos!$C$8</f>
        <v>9.4600000000000009</v>
      </c>
      <c r="M11779" s="13" t="s">
        <v>56177</v>
      </c>
      <c r="N11779" s="1" t="s">
        <v>1715</v>
      </c>
      <c r="O11779" s="1">
        <v>30</v>
      </c>
      <c r="P11779" s="1" t="s">
        <v>45</v>
      </c>
      <c r="Q11779" s="4" t="s">
        <v>21</v>
      </c>
    </row>
    <row r="11780" spans="1:17" ht="22.5" x14ac:dyDescent="0.25">
      <c r="A11780" s="3">
        <v>17551</v>
      </c>
      <c r="B11780" s="1" t="s">
        <v>52777</v>
      </c>
      <c r="C11780" s="1" t="s">
        <v>15</v>
      </c>
      <c r="D11780" s="1" t="s">
        <v>40</v>
      </c>
      <c r="E11780" s="1">
        <v>20480099720</v>
      </c>
      <c r="F11780" s="1" t="s">
        <v>52778</v>
      </c>
      <c r="G11780" s="1">
        <v>46751070</v>
      </c>
      <c r="H11780" s="1" t="s">
        <v>52779</v>
      </c>
      <c r="I11780" s="2">
        <v>45084</v>
      </c>
      <c r="J11780" s="15" t="str">
        <f>MID(Tabla1[[#This Row],[HORA]],1,5)</f>
        <v>18:41</v>
      </c>
      <c r="K11780" s="16">
        <f>IF(Tabla1[[#This Row],[FECHA]]=I11781,IF(J11781-J11780&gt;0,(J11781-J11780)*1440,0),0)</f>
        <v>1.999999999999833</v>
      </c>
      <c r="L11780" s="14">
        <f>2+L11521-Datos!$C$8</f>
        <v>6.76</v>
      </c>
      <c r="M11780" s="13" t="s">
        <v>56180</v>
      </c>
      <c r="N11780" s="1" t="s">
        <v>29286</v>
      </c>
      <c r="O11780" s="1">
        <v>15</v>
      </c>
      <c r="P11780" s="1" t="s">
        <v>45</v>
      </c>
      <c r="Q11780" s="4" t="s">
        <v>21</v>
      </c>
    </row>
    <row r="11781" spans="1:17" ht="22.5" x14ac:dyDescent="0.25">
      <c r="A11781" s="3">
        <v>3455</v>
      </c>
      <c r="B11781" s="1" t="s">
        <v>10783</v>
      </c>
      <c r="C11781" s="1" t="s">
        <v>15</v>
      </c>
      <c r="D11781" s="1" t="s">
        <v>71</v>
      </c>
      <c r="E11781" s="1">
        <v>47598662</v>
      </c>
      <c r="F11781" s="1" t="s">
        <v>7345</v>
      </c>
      <c r="G11781" s="1">
        <v>2241043</v>
      </c>
      <c r="H11781" s="1" t="s">
        <v>7346</v>
      </c>
      <c r="I11781" s="2">
        <v>45084</v>
      </c>
      <c r="J11781" s="15" t="str">
        <f>MID(Tabla1[[#This Row],[HORA]],1,5)</f>
        <v>18:43</v>
      </c>
      <c r="K11781" s="16">
        <f>IF(Tabla1[[#This Row],[FECHA]]=I11782,IF(J11782-J11781&gt;0,(J11782-J11781)*1440,0),0)</f>
        <v>0</v>
      </c>
      <c r="L11781" s="14">
        <f>2+L11522-Datos!$C$8</f>
        <v>7.42</v>
      </c>
      <c r="M11781" s="13" t="s">
        <v>56182</v>
      </c>
      <c r="N11781" s="1" t="s">
        <v>10784</v>
      </c>
      <c r="O11781" s="1">
        <v>10</v>
      </c>
      <c r="P11781" s="1" t="s">
        <v>818</v>
      </c>
      <c r="Q11781" s="4" t="s">
        <v>21</v>
      </c>
    </row>
    <row r="11782" spans="1:17" ht="22.5" x14ac:dyDescent="0.25">
      <c r="A11782" s="3">
        <v>9581</v>
      </c>
      <c r="B11782" s="1" t="s">
        <v>29941</v>
      </c>
      <c r="C11782" s="1" t="s">
        <v>15</v>
      </c>
      <c r="D11782" s="1" t="s">
        <v>40</v>
      </c>
      <c r="E11782" s="1">
        <v>73036848</v>
      </c>
      <c r="F11782" s="1" t="s">
        <v>6140</v>
      </c>
      <c r="G11782" s="1">
        <v>2241042</v>
      </c>
      <c r="H11782" s="1" t="s">
        <v>6141</v>
      </c>
      <c r="I11782" s="2">
        <v>45084</v>
      </c>
      <c r="J11782" s="15" t="str">
        <f>MID(Tabla1[[#This Row],[HORA]],1,5)</f>
        <v>18:43</v>
      </c>
      <c r="K11782" s="16">
        <f>IF(Tabla1[[#This Row],[FECHA]]=I11783,IF(J11783-J11782&gt;0,(J11783-J11782)*1440,0),0)</f>
        <v>3.0000000000001492</v>
      </c>
      <c r="L11782" s="14">
        <f>2+L11523-Datos!$C$8</f>
        <v>7.36</v>
      </c>
      <c r="M11782" s="13" t="s">
        <v>56182</v>
      </c>
      <c r="N11782" s="1" t="s">
        <v>14534</v>
      </c>
      <c r="O11782" s="1">
        <v>20</v>
      </c>
      <c r="P11782" s="1" t="s">
        <v>45</v>
      </c>
      <c r="Q11782" s="4" t="s">
        <v>21</v>
      </c>
    </row>
    <row r="11783" spans="1:17" ht="22.5" x14ac:dyDescent="0.25">
      <c r="A11783" s="3">
        <v>3456</v>
      </c>
      <c r="B11783" s="1" t="s">
        <v>10785</v>
      </c>
      <c r="C11783" s="1" t="s">
        <v>15</v>
      </c>
      <c r="D11783" s="1" t="s">
        <v>1847</v>
      </c>
      <c r="E11783" s="1">
        <v>71648884</v>
      </c>
      <c r="F11783" s="1" t="s">
        <v>10786</v>
      </c>
      <c r="G11783" s="1">
        <v>33734706</v>
      </c>
      <c r="H11783" s="1" t="s">
        <v>10787</v>
      </c>
      <c r="I11783" s="2">
        <v>45084</v>
      </c>
      <c r="J11783" s="15" t="str">
        <f>MID(Tabla1[[#This Row],[HORA]],1,5)</f>
        <v>18:46</v>
      </c>
      <c r="K11783" s="16">
        <f>IF(Tabla1[[#This Row],[FECHA]]=I11784,IF(J11784-J11783&gt;0,(J11784-J11783)*1440,0),0)</f>
        <v>5.0000000000001421</v>
      </c>
      <c r="L11783" s="14">
        <f>2+L11524-Datos!$C$8</f>
        <v>5.4600000000000009</v>
      </c>
      <c r="M11783" s="13" t="s">
        <v>56185</v>
      </c>
      <c r="N11783" s="1" t="s">
        <v>10788</v>
      </c>
      <c r="O11783" s="1">
        <v>25</v>
      </c>
      <c r="P11783" s="1" t="s">
        <v>818</v>
      </c>
      <c r="Q11783" s="4" t="s">
        <v>21</v>
      </c>
    </row>
    <row r="11784" spans="1:17" ht="22.5" x14ac:dyDescent="0.25">
      <c r="A11784" s="3">
        <v>3457</v>
      </c>
      <c r="B11784" s="1" t="s">
        <v>10789</v>
      </c>
      <c r="C11784" s="1" t="s">
        <v>15</v>
      </c>
      <c r="D11784" s="1" t="s">
        <v>3257</v>
      </c>
      <c r="E11784" s="1">
        <v>48254754</v>
      </c>
      <c r="F11784" s="1" t="s">
        <v>3528</v>
      </c>
      <c r="G11784" s="1">
        <v>70760530</v>
      </c>
      <c r="H11784" s="1" t="s">
        <v>3529</v>
      </c>
      <c r="I11784" s="2">
        <v>45084</v>
      </c>
      <c r="J11784" s="15" t="str">
        <f>MID(Tabla1[[#This Row],[HORA]],1,5)</f>
        <v>18:51</v>
      </c>
      <c r="K11784" s="16">
        <f>IF(Tabla1[[#This Row],[FECHA]]=I11785,IF(J11785-J11784&gt;0,(J11785-J11784)*1440,0),0)</f>
        <v>1.999999999999833</v>
      </c>
      <c r="L11784" s="14">
        <f>2+L11525-Datos!$C$8</f>
        <v>6.4700000000000006</v>
      </c>
      <c r="M11784" s="13" t="s">
        <v>56190</v>
      </c>
      <c r="N11784" s="1" t="s">
        <v>10790</v>
      </c>
      <c r="O11784" s="1">
        <v>15</v>
      </c>
      <c r="P11784" s="1" t="s">
        <v>818</v>
      </c>
      <c r="Q11784" s="4" t="s">
        <v>21</v>
      </c>
    </row>
    <row r="11785" spans="1:17" ht="22.5" x14ac:dyDescent="0.25">
      <c r="A11785" s="3">
        <v>16300</v>
      </c>
      <c r="B11785" s="1" t="s">
        <v>49505</v>
      </c>
      <c r="C11785" s="1" t="s">
        <v>15</v>
      </c>
      <c r="D11785" s="1" t="s">
        <v>40</v>
      </c>
      <c r="E11785" s="1">
        <v>10166577131</v>
      </c>
      <c r="F11785" s="1" t="s">
        <v>47855</v>
      </c>
      <c r="G11785" s="1">
        <v>2241046</v>
      </c>
      <c r="H11785" s="1" t="s">
        <v>49506</v>
      </c>
      <c r="I11785" s="2">
        <v>45084</v>
      </c>
      <c r="J11785" s="15" t="str">
        <f>MID(Tabla1[[#This Row],[HORA]],1,5)</f>
        <v>18:53</v>
      </c>
      <c r="K11785" s="16">
        <f>IF(Tabla1[[#This Row],[FECHA]]=I11786,IF(J11786-J11785&gt;0,(J11786-J11785)*1440,0),0)</f>
        <v>2.0000000000001528</v>
      </c>
      <c r="L11785" s="14">
        <f>2+L11526-Datos!$C$8</f>
        <v>7.84</v>
      </c>
      <c r="M11785" s="13" t="s">
        <v>56192</v>
      </c>
      <c r="N11785" s="1" t="s">
        <v>49507</v>
      </c>
      <c r="O11785" s="1">
        <v>20</v>
      </c>
      <c r="P11785" s="1" t="s">
        <v>818</v>
      </c>
      <c r="Q11785" s="4" t="s">
        <v>21</v>
      </c>
    </row>
    <row r="11786" spans="1:17" ht="22.5" x14ac:dyDescent="0.25">
      <c r="A11786" s="3">
        <v>9582</v>
      </c>
      <c r="B11786" s="1" t="s">
        <v>29942</v>
      </c>
      <c r="C11786" s="1" t="s">
        <v>15</v>
      </c>
      <c r="D11786" s="1" t="s">
        <v>33</v>
      </c>
      <c r="E11786" s="1">
        <v>16733844</v>
      </c>
      <c r="F11786" s="1" t="s">
        <v>29943</v>
      </c>
      <c r="G11786" s="1">
        <v>3883681</v>
      </c>
      <c r="H11786" s="1" t="s">
        <v>29944</v>
      </c>
      <c r="I11786" s="2">
        <v>45084</v>
      </c>
      <c r="J11786" s="15" t="str">
        <f>MID(Tabla1[[#This Row],[HORA]],1,5)</f>
        <v>18:55</v>
      </c>
      <c r="K11786" s="16">
        <f>IF(Tabla1[[#This Row],[FECHA]]=I11787,IF(J11787-J11786&gt;0,(J11787-J11786)*1440,0),0)</f>
        <v>0.99999999999983658</v>
      </c>
      <c r="L11786" s="14">
        <f>2+L11527-Datos!$C$8</f>
        <v>7.59</v>
      </c>
      <c r="M11786" s="13" t="s">
        <v>56194</v>
      </c>
      <c r="N11786" s="1" t="s">
        <v>3728</v>
      </c>
      <c r="O11786" s="1">
        <v>20</v>
      </c>
      <c r="P11786" s="1" t="s">
        <v>45</v>
      </c>
      <c r="Q11786" s="4" t="s">
        <v>21</v>
      </c>
    </row>
    <row r="11787" spans="1:17" ht="22.5" x14ac:dyDescent="0.25">
      <c r="A11787" s="3">
        <v>9583</v>
      </c>
      <c r="B11787" s="1" t="s">
        <v>29945</v>
      </c>
      <c r="C11787" s="1" t="s">
        <v>15</v>
      </c>
      <c r="D11787" s="1" t="s">
        <v>82</v>
      </c>
      <c r="E11787" s="1">
        <v>16733844</v>
      </c>
      <c r="F11787" s="1" t="s">
        <v>29943</v>
      </c>
      <c r="G11787" s="1">
        <v>44304422</v>
      </c>
      <c r="H11787" s="1" t="s">
        <v>29946</v>
      </c>
      <c r="I11787" s="2">
        <v>45084</v>
      </c>
      <c r="J11787" s="15" t="str">
        <f>MID(Tabla1[[#This Row],[HORA]],1,5)</f>
        <v>18:56</v>
      </c>
      <c r="K11787" s="16">
        <f>IF(Tabla1[[#This Row],[FECHA]]=I11788,IF(J11788-J11787&gt;0,(J11788-J11787)*1440,0),0)</f>
        <v>0</v>
      </c>
      <c r="L11787" s="14">
        <f>2+L11528-Datos!$C$8</f>
        <v>10.530000000000001</v>
      </c>
      <c r="M11787" s="13" t="s">
        <v>56195</v>
      </c>
      <c r="N11787" s="1" t="s">
        <v>16932</v>
      </c>
      <c r="O11787" s="1">
        <v>20</v>
      </c>
      <c r="P11787" s="1" t="s">
        <v>45</v>
      </c>
      <c r="Q11787" s="4" t="s">
        <v>21</v>
      </c>
    </row>
    <row r="11788" spans="1:17" ht="22.5" x14ac:dyDescent="0.25">
      <c r="A11788" s="3">
        <v>16301</v>
      </c>
      <c r="B11788" s="1" t="s">
        <v>49508</v>
      </c>
      <c r="C11788" s="1" t="s">
        <v>15</v>
      </c>
      <c r="D11788" s="1" t="s">
        <v>40</v>
      </c>
      <c r="E11788" s="1">
        <v>20254305066</v>
      </c>
      <c r="F11788" s="1" t="s">
        <v>49509</v>
      </c>
      <c r="G11788" s="1">
        <v>2241050</v>
      </c>
      <c r="H11788" s="1" t="s">
        <v>49510</v>
      </c>
      <c r="I11788" s="2">
        <v>45084</v>
      </c>
      <c r="J11788" s="15" t="str">
        <f>MID(Tabla1[[#This Row],[HORA]],1,5)</f>
        <v>18:56</v>
      </c>
      <c r="K11788" s="16">
        <f>IF(Tabla1[[#This Row],[FECHA]]=I11789,IF(J11789-J11788&gt;0,(J11789-J11788)*1440,0),0)</f>
        <v>3.9999999999999858</v>
      </c>
      <c r="L11788" s="14">
        <f>2+L11529-Datos!$C$8</f>
        <v>7.68</v>
      </c>
      <c r="M11788" s="13" t="s">
        <v>56195</v>
      </c>
      <c r="N11788" s="1" t="s">
        <v>49511</v>
      </c>
      <c r="O11788" s="1">
        <v>15</v>
      </c>
      <c r="P11788" s="1" t="s">
        <v>818</v>
      </c>
      <c r="Q11788" s="4" t="s">
        <v>21</v>
      </c>
    </row>
    <row r="11789" spans="1:17" ht="22.5" x14ac:dyDescent="0.25">
      <c r="A11789" s="3">
        <v>9584</v>
      </c>
      <c r="B11789" s="1" t="s">
        <v>29947</v>
      </c>
      <c r="C11789" s="1" t="s">
        <v>15</v>
      </c>
      <c r="D11789" s="1" t="s">
        <v>40</v>
      </c>
      <c r="E11789" s="1">
        <v>3700151</v>
      </c>
      <c r="F11789" s="1" t="s">
        <v>29948</v>
      </c>
      <c r="G11789" s="1">
        <v>16734667</v>
      </c>
      <c r="H11789" s="1" t="s">
        <v>3019</v>
      </c>
      <c r="I11789" s="2">
        <v>45084</v>
      </c>
      <c r="J11789" s="15" t="str">
        <f>MID(Tabla1[[#This Row],[HORA]],1,5)</f>
        <v>19:00</v>
      </c>
      <c r="K11789" s="16">
        <f>IF(Tabla1[[#This Row],[FECHA]]=I11790,IF(J11790-J11789&gt;0,(J11790-J11789)*1440,0),0)</f>
        <v>0</v>
      </c>
      <c r="L11789" s="14">
        <f>2+L11530-Datos!$C$8</f>
        <v>5.8900000000000006</v>
      </c>
      <c r="M11789" s="13" t="s">
        <v>56199</v>
      </c>
      <c r="N11789" s="1" t="s">
        <v>29949</v>
      </c>
      <c r="O11789" s="1">
        <v>15</v>
      </c>
      <c r="P11789" s="1" t="s">
        <v>45</v>
      </c>
      <c r="Q11789" s="4" t="s">
        <v>21</v>
      </c>
    </row>
    <row r="11790" spans="1:17" ht="22.5" x14ac:dyDescent="0.25">
      <c r="A11790" s="3">
        <v>14399</v>
      </c>
      <c r="B11790" s="1" t="s">
        <v>44196</v>
      </c>
      <c r="C11790" s="1" t="s">
        <v>15</v>
      </c>
      <c r="D11790" s="1" t="s">
        <v>637</v>
      </c>
      <c r="E11790" s="1">
        <v>43384389</v>
      </c>
      <c r="F11790" s="1" t="s">
        <v>44197</v>
      </c>
      <c r="G11790" s="1">
        <v>2240723</v>
      </c>
      <c r="H11790" s="1" t="s">
        <v>44198</v>
      </c>
      <c r="I11790" s="2">
        <v>45084</v>
      </c>
      <c r="J11790" s="15" t="str">
        <f>MID(Tabla1[[#This Row],[HORA]],1,5)</f>
        <v>19:00</v>
      </c>
      <c r="K11790" s="16">
        <f>IF(Tabla1[[#This Row],[FECHA]]=I11791,IF(J11791-J11790&gt;0,(J11791-J11790)*1440,0),0)</f>
        <v>2.0000000000001528</v>
      </c>
      <c r="L11790" s="14">
        <f>2+L11531-Datos!$C$8</f>
        <v>6.68</v>
      </c>
      <c r="M11790" s="13" t="s">
        <v>56199</v>
      </c>
      <c r="N11790" s="1" t="s">
        <v>5313</v>
      </c>
      <c r="O11790" s="1">
        <v>10</v>
      </c>
      <c r="P11790" s="1" t="s">
        <v>413</v>
      </c>
      <c r="Q11790" s="4" t="s">
        <v>21</v>
      </c>
    </row>
    <row r="11791" spans="1:17" ht="22.5" x14ac:dyDescent="0.25">
      <c r="A11791" s="3">
        <v>9585</v>
      </c>
      <c r="B11791" s="1" t="s">
        <v>29950</v>
      </c>
      <c r="C11791" s="1" t="s">
        <v>15</v>
      </c>
      <c r="D11791" s="1" t="s">
        <v>82</v>
      </c>
      <c r="E11791" s="1">
        <v>44069179</v>
      </c>
      <c r="F11791" s="1" t="s">
        <v>7466</v>
      </c>
      <c r="G11791" s="1">
        <v>2241051</v>
      </c>
      <c r="H11791" s="1" t="s">
        <v>9110</v>
      </c>
      <c r="I11791" s="2">
        <v>45084</v>
      </c>
      <c r="J11791" s="15" t="str">
        <f>MID(Tabla1[[#This Row],[HORA]],1,5)</f>
        <v>19:02</v>
      </c>
      <c r="K11791" s="16">
        <f>IF(Tabla1[[#This Row],[FECHA]]=I11792,IF(J11792-J11791&gt;0,(J11792-J11791)*1440,0),0)</f>
        <v>3.9999999999999858</v>
      </c>
      <c r="L11791" s="14">
        <f>2+L11532-Datos!$C$8</f>
        <v>5.42</v>
      </c>
      <c r="M11791" s="13" t="s">
        <v>56201</v>
      </c>
      <c r="N11791" s="1" t="s">
        <v>4689</v>
      </c>
      <c r="O11791" s="1">
        <v>30</v>
      </c>
      <c r="P11791" s="1" t="s">
        <v>45</v>
      </c>
      <c r="Q11791" s="4" t="s">
        <v>21</v>
      </c>
    </row>
    <row r="11792" spans="1:17" ht="22.5" x14ac:dyDescent="0.25">
      <c r="A11792" s="3">
        <v>3458</v>
      </c>
      <c r="B11792" s="1" t="s">
        <v>10791</v>
      </c>
      <c r="C11792" s="1" t="s">
        <v>15</v>
      </c>
      <c r="D11792" s="1" t="s">
        <v>33</v>
      </c>
      <c r="E11792" s="1">
        <v>44418144</v>
      </c>
      <c r="F11792" s="1" t="s">
        <v>10792</v>
      </c>
      <c r="G11792" s="1">
        <v>45356108</v>
      </c>
      <c r="H11792" s="1" t="s">
        <v>10793</v>
      </c>
      <c r="I11792" s="2">
        <v>45084</v>
      </c>
      <c r="J11792" s="15" t="str">
        <f>MID(Tabla1[[#This Row],[HORA]],1,5)</f>
        <v>19:06</v>
      </c>
      <c r="K11792" s="16">
        <f>IF(Tabla1[[#This Row],[FECHA]]=I11793,IF(J11793-J11792&gt;0,(J11793-J11792)*1440,0),0)</f>
        <v>0</v>
      </c>
      <c r="L11792" s="14">
        <f>2+L11533-Datos!$C$8</f>
        <v>8.34</v>
      </c>
      <c r="M11792" s="13" t="s">
        <v>56205</v>
      </c>
      <c r="N11792" s="1" t="s">
        <v>10794</v>
      </c>
      <c r="O11792" s="1">
        <v>20</v>
      </c>
      <c r="P11792" s="1" t="s">
        <v>818</v>
      </c>
      <c r="Q11792" s="4" t="s">
        <v>21</v>
      </c>
    </row>
    <row r="11793" spans="1:17" ht="22.5" x14ac:dyDescent="0.25">
      <c r="A11793" s="3">
        <v>9586</v>
      </c>
      <c r="B11793" s="1" t="s">
        <v>29951</v>
      </c>
      <c r="C11793" s="1" t="s">
        <v>15</v>
      </c>
      <c r="D11793" s="1" t="s">
        <v>82</v>
      </c>
      <c r="E11793" s="1">
        <v>44069179</v>
      </c>
      <c r="F11793" s="1" t="s">
        <v>7466</v>
      </c>
      <c r="G11793" s="1">
        <v>2241057</v>
      </c>
      <c r="H11793" s="1" t="s">
        <v>29952</v>
      </c>
      <c r="I11793" s="2">
        <v>45084</v>
      </c>
      <c r="J11793" s="15" t="str">
        <f>MID(Tabla1[[#This Row],[HORA]],1,5)</f>
        <v>19:06</v>
      </c>
      <c r="K11793" s="16">
        <f>IF(Tabla1[[#This Row],[FECHA]]=I11794,IF(J11794-J11793&gt;0,(J11794-J11793)*1440,0),0)</f>
        <v>1.999999999999833</v>
      </c>
      <c r="L11793" s="14">
        <f>2+L11534-Datos!$C$8</f>
        <v>10.82</v>
      </c>
      <c r="M11793" s="13" t="s">
        <v>56205</v>
      </c>
      <c r="N11793" s="1" t="s">
        <v>29953</v>
      </c>
      <c r="O11793" s="1">
        <v>13</v>
      </c>
      <c r="P11793" s="1" t="s">
        <v>45</v>
      </c>
      <c r="Q11793" s="4" t="s">
        <v>21</v>
      </c>
    </row>
    <row r="11794" spans="1:17" ht="22.5" x14ac:dyDescent="0.25">
      <c r="A11794" s="3">
        <v>9587</v>
      </c>
      <c r="B11794" s="1" t="s">
        <v>29954</v>
      </c>
      <c r="C11794" s="1" t="s">
        <v>15</v>
      </c>
      <c r="D11794" s="1" t="s">
        <v>40</v>
      </c>
      <c r="E11794" s="1">
        <v>5640600</v>
      </c>
      <c r="F11794" s="1" t="s">
        <v>29955</v>
      </c>
      <c r="G11794" s="1">
        <v>41312179</v>
      </c>
      <c r="H11794" s="1" t="s">
        <v>29956</v>
      </c>
      <c r="I11794" s="2">
        <v>45084</v>
      </c>
      <c r="J11794" s="15" t="str">
        <f>MID(Tabla1[[#This Row],[HORA]],1,5)</f>
        <v>19:08</v>
      </c>
      <c r="K11794" s="16">
        <f>IF(Tabla1[[#This Row],[FECHA]]=I11795,IF(J11795-J11794&gt;0,(J11795-J11794)*1440,0),0)</f>
        <v>3.0000000000001492</v>
      </c>
      <c r="L11794" s="14">
        <f>2+L11535-Datos!$C$8</f>
        <v>6.5200000000000005</v>
      </c>
      <c r="M11794" s="13" t="s">
        <v>56207</v>
      </c>
      <c r="N11794" s="1" t="s">
        <v>29957</v>
      </c>
      <c r="O11794" s="1">
        <v>20</v>
      </c>
      <c r="P11794" s="1" t="s">
        <v>45</v>
      </c>
      <c r="Q11794" s="4" t="s">
        <v>21</v>
      </c>
    </row>
    <row r="11795" spans="1:17" ht="22.5" x14ac:dyDescent="0.25">
      <c r="A11795" s="3">
        <v>17552</v>
      </c>
      <c r="B11795" s="1" t="s">
        <v>52780</v>
      </c>
      <c r="C11795" s="1" t="s">
        <v>15</v>
      </c>
      <c r="D11795" s="1" t="s">
        <v>40</v>
      </c>
      <c r="E11795" s="1">
        <v>20610050329</v>
      </c>
      <c r="F11795" s="1" t="s">
        <v>52781</v>
      </c>
      <c r="G11795" s="1">
        <v>41346500</v>
      </c>
      <c r="H11795" s="1" t="s">
        <v>52782</v>
      </c>
      <c r="I11795" s="2">
        <v>45084</v>
      </c>
      <c r="J11795" s="15" t="str">
        <f>MID(Tabla1[[#This Row],[HORA]],1,5)</f>
        <v>19:11</v>
      </c>
      <c r="K11795" s="16">
        <f>IF(Tabla1[[#This Row],[FECHA]]=I11796,IF(J11796-J11795&gt;0,(J11796-J11795)*1440,0),0)</f>
        <v>0.99999999999983658</v>
      </c>
      <c r="L11795" s="14">
        <f>2+L11536-Datos!$C$8</f>
        <v>5.62</v>
      </c>
      <c r="M11795" s="13" t="s">
        <v>56210</v>
      </c>
      <c r="N11795" s="1" t="s">
        <v>14554</v>
      </c>
      <c r="O11795" s="1">
        <v>10</v>
      </c>
      <c r="P11795" s="1" t="s">
        <v>45</v>
      </c>
      <c r="Q11795" s="4" t="s">
        <v>21</v>
      </c>
    </row>
    <row r="11796" spans="1:17" ht="22.5" x14ac:dyDescent="0.25">
      <c r="A11796" s="3">
        <v>3459</v>
      </c>
      <c r="B11796" s="1" t="s">
        <v>10795</v>
      </c>
      <c r="C11796" s="1" t="s">
        <v>15</v>
      </c>
      <c r="D11796" s="1" t="s">
        <v>23</v>
      </c>
      <c r="E11796" s="1">
        <v>71413138</v>
      </c>
      <c r="F11796" s="1" t="s">
        <v>8489</v>
      </c>
      <c r="G11796" s="1">
        <v>2241059</v>
      </c>
      <c r="H11796" s="1" t="s">
        <v>10796</v>
      </c>
      <c r="I11796" s="2">
        <v>45084</v>
      </c>
      <c r="J11796" s="15" t="str">
        <f>MID(Tabla1[[#This Row],[HORA]],1,5)</f>
        <v>19:12</v>
      </c>
      <c r="K11796" s="16">
        <f>IF(Tabla1[[#This Row],[FECHA]]=I11797,IF(J11797-J11796&gt;0,(J11797-J11796)*1440,0),0)</f>
        <v>0</v>
      </c>
      <c r="L11796" s="14">
        <f>2+L11537-Datos!$C$8</f>
        <v>6.82</v>
      </c>
      <c r="M11796" s="13" t="s">
        <v>56211</v>
      </c>
      <c r="N11796" s="1" t="s">
        <v>10797</v>
      </c>
      <c r="O11796" s="1">
        <v>10</v>
      </c>
      <c r="P11796" s="1" t="s">
        <v>818</v>
      </c>
      <c r="Q11796" s="4" t="s">
        <v>21</v>
      </c>
    </row>
    <row r="11797" spans="1:17" ht="22.5" x14ac:dyDescent="0.25">
      <c r="A11797" s="3">
        <v>9588</v>
      </c>
      <c r="B11797" s="1" t="s">
        <v>29958</v>
      </c>
      <c r="C11797" s="1" t="s">
        <v>15</v>
      </c>
      <c r="D11797" s="1" t="s">
        <v>40</v>
      </c>
      <c r="E11797" s="1">
        <v>5642716</v>
      </c>
      <c r="F11797" s="1" t="s">
        <v>29959</v>
      </c>
      <c r="G11797" s="1">
        <v>2241060</v>
      </c>
      <c r="H11797" s="1" t="s">
        <v>29960</v>
      </c>
      <c r="I11797" s="2">
        <v>45084</v>
      </c>
      <c r="J11797" s="15" t="str">
        <f>MID(Tabla1[[#This Row],[HORA]],1,5)</f>
        <v>19:12</v>
      </c>
      <c r="K11797" s="16">
        <f>IF(Tabla1[[#This Row],[FECHA]]=I11798,IF(J11798-J11797&gt;0,(J11798-J11797)*1440,0),0)</f>
        <v>2.0000000000001528</v>
      </c>
      <c r="L11797" s="14">
        <f>2+L11538-Datos!$C$8</f>
        <v>8.32</v>
      </c>
      <c r="M11797" s="13" t="s">
        <v>56211</v>
      </c>
      <c r="N11797" s="1" t="s">
        <v>16932</v>
      </c>
      <c r="O11797" s="1">
        <v>20</v>
      </c>
      <c r="P11797" s="1" t="s">
        <v>45</v>
      </c>
      <c r="Q11797" s="4" t="s">
        <v>21</v>
      </c>
    </row>
    <row r="11798" spans="1:17" ht="22.5" x14ac:dyDescent="0.25">
      <c r="A11798" s="3">
        <v>3460</v>
      </c>
      <c r="B11798" s="1" t="s">
        <v>10798</v>
      </c>
      <c r="C11798" s="1" t="s">
        <v>15</v>
      </c>
      <c r="D11798" s="1" t="s">
        <v>33</v>
      </c>
      <c r="E11798" s="1">
        <v>73080045</v>
      </c>
      <c r="F11798" s="1" t="s">
        <v>10799</v>
      </c>
      <c r="G11798" s="1">
        <v>2241061</v>
      </c>
      <c r="H11798" s="1" t="s">
        <v>10800</v>
      </c>
      <c r="I11798" s="2">
        <v>45084</v>
      </c>
      <c r="J11798" s="15" t="str">
        <f>MID(Tabla1[[#This Row],[HORA]],1,5)</f>
        <v>19:14</v>
      </c>
      <c r="K11798" s="16">
        <f>IF(Tabla1[[#This Row],[FECHA]]=I11799,IF(J11799-J11798&gt;0,(J11799-J11798)*1440,0),0)</f>
        <v>0.99999999999999645</v>
      </c>
      <c r="L11798" s="14">
        <f>2+L11539-Datos!$C$8</f>
        <v>5.67</v>
      </c>
      <c r="M11798" s="13" t="s">
        <v>56213</v>
      </c>
      <c r="N11798" s="1" t="s">
        <v>10801</v>
      </c>
      <c r="O11798" s="1">
        <v>10</v>
      </c>
      <c r="P11798" s="1" t="s">
        <v>818</v>
      </c>
      <c r="Q11798" s="4" t="s">
        <v>21</v>
      </c>
    </row>
    <row r="11799" spans="1:17" ht="22.5" x14ac:dyDescent="0.25">
      <c r="A11799" s="3">
        <v>9589</v>
      </c>
      <c r="B11799" s="1" t="s">
        <v>29961</v>
      </c>
      <c r="C11799" s="1" t="s">
        <v>15</v>
      </c>
      <c r="D11799" s="1" t="s">
        <v>82</v>
      </c>
      <c r="E11799" s="1">
        <v>43676756</v>
      </c>
      <c r="F11799" s="1" t="s">
        <v>22990</v>
      </c>
      <c r="G11799" s="1">
        <v>2241062</v>
      </c>
      <c r="H11799" s="1" t="s">
        <v>29962</v>
      </c>
      <c r="I11799" s="2">
        <v>45084</v>
      </c>
      <c r="J11799" s="15" t="str">
        <f>MID(Tabla1[[#This Row],[HORA]],1,5)</f>
        <v>19:15</v>
      </c>
      <c r="K11799" s="16">
        <f>IF(Tabla1[[#This Row],[FECHA]]=I11800,IF(J11800-J11799&gt;0,(J11800-J11799)*1440,0),0)</f>
        <v>0.99999999999983658</v>
      </c>
      <c r="L11799" s="14">
        <f>2+L11540-Datos!$C$8</f>
        <v>7.82</v>
      </c>
      <c r="M11799" s="13" t="s">
        <v>56214</v>
      </c>
      <c r="N11799" s="1" t="s">
        <v>29963</v>
      </c>
      <c r="O11799" s="1">
        <v>15</v>
      </c>
      <c r="P11799" s="1" t="s">
        <v>45</v>
      </c>
      <c r="Q11799" s="4" t="s">
        <v>21</v>
      </c>
    </row>
    <row r="11800" spans="1:17" ht="22.5" x14ac:dyDescent="0.25">
      <c r="A11800" s="3">
        <v>16302</v>
      </c>
      <c r="B11800" s="1" t="s">
        <v>49512</v>
      </c>
      <c r="C11800" s="1" t="s">
        <v>15</v>
      </c>
      <c r="D11800" s="1" t="s">
        <v>161</v>
      </c>
      <c r="E11800" s="1">
        <v>10729281552</v>
      </c>
      <c r="F11800" s="1" t="s">
        <v>49513</v>
      </c>
      <c r="G11800" s="1">
        <v>44063913</v>
      </c>
      <c r="H11800" s="1" t="s">
        <v>49514</v>
      </c>
      <c r="I11800" s="2">
        <v>45084</v>
      </c>
      <c r="J11800" s="15" t="str">
        <f>MID(Tabla1[[#This Row],[HORA]],1,5)</f>
        <v>19:16</v>
      </c>
      <c r="K11800" s="16">
        <f>IF(Tabla1[[#This Row],[FECHA]]=I11801,IF(J11801-J11800&gt;0,(J11801-J11800)*1440,0),0)</f>
        <v>0</v>
      </c>
      <c r="L11800" s="14">
        <f>2+L11541-Datos!$C$8</f>
        <v>9.52</v>
      </c>
      <c r="M11800" s="13" t="s">
        <v>56215</v>
      </c>
      <c r="N11800" s="1" t="s">
        <v>49515</v>
      </c>
      <c r="O11800" s="1">
        <v>15</v>
      </c>
      <c r="P11800" s="1" t="s">
        <v>818</v>
      </c>
      <c r="Q11800" s="4" t="s">
        <v>21</v>
      </c>
    </row>
    <row r="11801" spans="1:17" ht="22.5" x14ac:dyDescent="0.25">
      <c r="A11801" s="3">
        <v>16303</v>
      </c>
      <c r="B11801" s="1" t="s">
        <v>49512</v>
      </c>
      <c r="C11801" s="1" t="s">
        <v>15</v>
      </c>
      <c r="D11801" s="1" t="s">
        <v>161</v>
      </c>
      <c r="E11801" s="1">
        <v>10729281552</v>
      </c>
      <c r="F11801" s="1" t="s">
        <v>49513</v>
      </c>
      <c r="G11801" s="1">
        <v>44063913</v>
      </c>
      <c r="H11801" s="1" t="s">
        <v>49516</v>
      </c>
      <c r="I11801" s="2">
        <v>45084</v>
      </c>
      <c r="J11801" s="15" t="str">
        <f>MID(Tabla1[[#This Row],[HORA]],1,5)</f>
        <v>19:16</v>
      </c>
      <c r="K11801" s="16">
        <f>IF(Tabla1[[#This Row],[FECHA]]=I11802,IF(J11802-J11801&gt;0,(J11802-J11801)*1440,0),0)</f>
        <v>1.0000000000001563</v>
      </c>
      <c r="L11801" s="14">
        <f>2+L11542-Datos!$C$8</f>
        <v>6.68</v>
      </c>
      <c r="M11801" s="13" t="s">
        <v>56215</v>
      </c>
      <c r="N11801" s="1" t="s">
        <v>49515</v>
      </c>
      <c r="O11801" s="1">
        <v>15</v>
      </c>
      <c r="P11801" s="1" t="s">
        <v>818</v>
      </c>
      <c r="Q11801" s="4" t="s">
        <v>21</v>
      </c>
    </row>
    <row r="11802" spans="1:17" ht="22.5" x14ac:dyDescent="0.25">
      <c r="A11802" s="3">
        <v>9590</v>
      </c>
      <c r="B11802" s="1" t="s">
        <v>29964</v>
      </c>
      <c r="C11802" s="1" t="s">
        <v>15</v>
      </c>
      <c r="D11802" s="1" t="s">
        <v>82</v>
      </c>
      <c r="E11802" s="1">
        <v>44406200</v>
      </c>
      <c r="F11802" s="1" t="s">
        <v>10372</v>
      </c>
      <c r="G11802" s="1">
        <v>2241063</v>
      </c>
      <c r="H11802" s="1" t="s">
        <v>29965</v>
      </c>
      <c r="I11802" s="2">
        <v>45084</v>
      </c>
      <c r="J11802" s="15" t="str">
        <f>MID(Tabla1[[#This Row],[HORA]],1,5)</f>
        <v>19:17</v>
      </c>
      <c r="K11802" s="16">
        <f>IF(Tabla1[[#This Row],[FECHA]]=I11803,IF(J11803-J11802&gt;0,(J11803-J11802)*1440,0),0)</f>
        <v>3.9999999999999858</v>
      </c>
      <c r="L11802" s="14">
        <f>2+L11543-Datos!$C$8</f>
        <v>7.62</v>
      </c>
      <c r="M11802" s="13" t="s">
        <v>56216</v>
      </c>
      <c r="N11802" s="1" t="s">
        <v>29741</v>
      </c>
      <c r="O11802" s="1">
        <v>30</v>
      </c>
      <c r="P11802" s="1" t="s">
        <v>45</v>
      </c>
      <c r="Q11802" s="4" t="s">
        <v>21</v>
      </c>
    </row>
    <row r="11803" spans="1:17" ht="22.5" x14ac:dyDescent="0.25">
      <c r="A11803" s="3">
        <v>403</v>
      </c>
      <c r="B11803" s="1" t="s">
        <v>948</v>
      </c>
      <c r="C11803" s="1" t="s">
        <v>15</v>
      </c>
      <c r="D11803" s="1" t="s">
        <v>141</v>
      </c>
      <c r="E11803" s="1">
        <v>2241065</v>
      </c>
      <c r="F11803" s="1" t="s">
        <v>56</v>
      </c>
      <c r="G11803" s="1">
        <v>2241066</v>
      </c>
      <c r="H11803" s="1" t="s">
        <v>887</v>
      </c>
      <c r="I11803" s="2">
        <v>45084</v>
      </c>
      <c r="J11803" s="15" t="str">
        <f>MID(Tabla1[[#This Row],[HORA]],1,5)</f>
        <v>19:21</v>
      </c>
      <c r="K11803" s="16">
        <f>IF(Tabla1[[#This Row],[FECHA]]=I11804,IF(J11804-J11803&gt;0,(J11804-J11803)*1440,0),0)</f>
        <v>0</v>
      </c>
      <c r="L11803" s="14">
        <f>2+L11544-Datos!$C$8</f>
        <v>7.8599999999999994</v>
      </c>
      <c r="M11803" s="13" t="s">
        <v>56220</v>
      </c>
      <c r="N11803" s="1" t="s">
        <v>949</v>
      </c>
      <c r="O11803" s="1">
        <v>0</v>
      </c>
      <c r="P11803" s="1" t="s">
        <v>45</v>
      </c>
      <c r="Q11803" s="4" t="s">
        <v>21</v>
      </c>
    </row>
    <row r="11804" spans="1:17" ht="22.5" x14ac:dyDescent="0.25">
      <c r="A11804" s="3">
        <v>404</v>
      </c>
      <c r="B11804" s="1" t="s">
        <v>948</v>
      </c>
      <c r="C11804" s="1" t="s">
        <v>15</v>
      </c>
      <c r="D11804" s="1" t="s">
        <v>141</v>
      </c>
      <c r="E11804" s="1">
        <v>2241065</v>
      </c>
      <c r="F11804" s="1" t="s">
        <v>56</v>
      </c>
      <c r="G11804" s="1">
        <v>2241066</v>
      </c>
      <c r="H11804" s="1" t="s">
        <v>887</v>
      </c>
      <c r="I11804" s="2">
        <v>45084</v>
      </c>
      <c r="J11804" s="15" t="str">
        <f>MID(Tabla1[[#This Row],[HORA]],1,5)</f>
        <v>19:21</v>
      </c>
      <c r="K11804" s="16">
        <f>IF(Tabla1[[#This Row],[FECHA]]=I11805,IF(J11805-J11804&gt;0,(J11805-J11804)*1440,0),0)</f>
        <v>6.9999999999998153</v>
      </c>
      <c r="L11804" s="14">
        <f>2+L11545-Datos!$C$8</f>
        <v>5.53</v>
      </c>
      <c r="M11804" s="13" t="s">
        <v>56220</v>
      </c>
      <c r="N11804" s="1" t="s">
        <v>950</v>
      </c>
      <c r="O11804" s="1">
        <v>0</v>
      </c>
      <c r="P11804" s="1" t="s">
        <v>45</v>
      </c>
      <c r="Q11804" s="4" t="s">
        <v>21</v>
      </c>
    </row>
    <row r="11805" spans="1:17" ht="22.5" x14ac:dyDescent="0.25">
      <c r="A11805" s="3">
        <v>9591</v>
      </c>
      <c r="B11805" s="1" t="s">
        <v>29966</v>
      </c>
      <c r="C11805" s="1" t="s">
        <v>15</v>
      </c>
      <c r="D11805" s="1" t="s">
        <v>71</v>
      </c>
      <c r="E11805" s="1">
        <v>77478714</v>
      </c>
      <c r="F11805" s="1" t="s">
        <v>23884</v>
      </c>
      <c r="G11805" s="1">
        <v>2241070</v>
      </c>
      <c r="H11805" s="1" t="s">
        <v>23885</v>
      </c>
      <c r="I11805" s="2">
        <v>45084</v>
      </c>
      <c r="J11805" s="15" t="str">
        <f>MID(Tabla1[[#This Row],[HORA]],1,5)</f>
        <v>19:28</v>
      </c>
      <c r="K11805" s="16">
        <f>IF(Tabla1[[#This Row],[FECHA]]=I11806,IF(J11806-J11805&gt;0,(J11806-J11805)*1440,0),0)</f>
        <v>2.0000000000001528</v>
      </c>
      <c r="L11805" s="14">
        <f>2+L11546-Datos!$C$8</f>
        <v>6.7700000000000005</v>
      </c>
      <c r="M11805" s="13" t="s">
        <v>56227</v>
      </c>
      <c r="N11805" s="1" t="s">
        <v>29967</v>
      </c>
      <c r="O11805" s="1">
        <v>20</v>
      </c>
      <c r="P11805" s="1" t="s">
        <v>45</v>
      </c>
      <c r="Q11805" s="4" t="s">
        <v>21</v>
      </c>
    </row>
    <row r="11806" spans="1:17" ht="22.5" x14ac:dyDescent="0.25">
      <c r="A11806" s="3">
        <v>9592</v>
      </c>
      <c r="B11806" s="1" t="s">
        <v>29968</v>
      </c>
      <c r="C11806" s="1" t="s">
        <v>15</v>
      </c>
      <c r="D11806" s="1" t="s">
        <v>71</v>
      </c>
      <c r="E11806" s="1">
        <v>16655468</v>
      </c>
      <c r="F11806" s="1" t="s">
        <v>29969</v>
      </c>
      <c r="G11806" s="1">
        <v>16752850</v>
      </c>
      <c r="H11806" s="1" t="s">
        <v>29071</v>
      </c>
      <c r="I11806" s="2">
        <v>45084</v>
      </c>
      <c r="J11806" s="15" t="str">
        <f>MID(Tabla1[[#This Row],[HORA]],1,5)</f>
        <v>19:30</v>
      </c>
      <c r="K11806" s="16">
        <f>IF(Tabla1[[#This Row],[FECHA]]=I11807,IF(J11807-J11806&gt;0,(J11807-J11806)*1440,0),0)</f>
        <v>2.0000000000001528</v>
      </c>
      <c r="L11806" s="14">
        <f>2+L11547-Datos!$C$8</f>
        <v>6.4600000000000009</v>
      </c>
      <c r="M11806" s="13" t="s">
        <v>56229</v>
      </c>
      <c r="N11806" s="1" t="s">
        <v>29970</v>
      </c>
      <c r="O11806" s="1">
        <v>10</v>
      </c>
      <c r="P11806" s="1" t="s">
        <v>45</v>
      </c>
      <c r="Q11806" s="4" t="s">
        <v>21</v>
      </c>
    </row>
    <row r="11807" spans="1:17" ht="22.5" x14ac:dyDescent="0.25">
      <c r="A11807" s="3">
        <v>17553</v>
      </c>
      <c r="B11807" s="1" t="s">
        <v>52783</v>
      </c>
      <c r="C11807" s="1" t="s">
        <v>15</v>
      </c>
      <c r="D11807" s="1" t="s">
        <v>33</v>
      </c>
      <c r="E11807" s="1">
        <v>20608028448</v>
      </c>
      <c r="F11807" s="1" t="s">
        <v>48665</v>
      </c>
      <c r="G11807" s="1">
        <v>2241072</v>
      </c>
      <c r="H11807" s="1" t="s">
        <v>52784</v>
      </c>
      <c r="I11807" s="2">
        <v>45084</v>
      </c>
      <c r="J11807" s="15" t="str">
        <f>MID(Tabla1[[#This Row],[HORA]],1,5)</f>
        <v>19:32</v>
      </c>
      <c r="K11807" s="16">
        <f>IF(Tabla1[[#This Row],[FECHA]]=I11808,IF(J11808-J11807&gt;0,(J11808-J11807)*1440,0),0)</f>
        <v>2.9999999999998295</v>
      </c>
      <c r="L11807" s="14">
        <f>2+L11548-Datos!$C$8</f>
        <v>7.84</v>
      </c>
      <c r="M11807" s="13" t="s">
        <v>56231</v>
      </c>
      <c r="N11807" s="1" t="s">
        <v>52785</v>
      </c>
      <c r="O11807" s="1">
        <v>20</v>
      </c>
      <c r="P11807" s="1" t="s">
        <v>45</v>
      </c>
      <c r="Q11807" s="4" t="s">
        <v>21</v>
      </c>
    </row>
    <row r="11808" spans="1:17" ht="22.5" x14ac:dyDescent="0.25">
      <c r="A11808" s="3">
        <v>9593</v>
      </c>
      <c r="B11808" s="1" t="s">
        <v>29971</v>
      </c>
      <c r="C11808" s="1" t="s">
        <v>15</v>
      </c>
      <c r="D11808" s="1" t="s">
        <v>23</v>
      </c>
      <c r="E11808" s="1">
        <v>7763354</v>
      </c>
      <c r="F11808" s="1" t="s">
        <v>29972</v>
      </c>
      <c r="G11808" s="1">
        <v>2241074</v>
      </c>
      <c r="H11808" s="1" t="s">
        <v>29973</v>
      </c>
      <c r="I11808" s="2">
        <v>45084</v>
      </c>
      <c r="J11808" s="15" t="str">
        <f>MID(Tabla1[[#This Row],[HORA]],1,5)</f>
        <v>19:35</v>
      </c>
      <c r="K11808" s="16">
        <f>IF(Tabla1[[#This Row],[FECHA]]=I11809,IF(J11809-J11808&gt;0,(J11809-J11808)*1440,0),0)</f>
        <v>1.9999999999999929</v>
      </c>
      <c r="L11808" s="14">
        <f>2+L11549-Datos!$C$8</f>
        <v>7.7800000000000011</v>
      </c>
      <c r="M11808" s="13" t="s">
        <v>56234</v>
      </c>
      <c r="N11808" s="1" t="s">
        <v>29974</v>
      </c>
      <c r="O11808" s="1">
        <v>10</v>
      </c>
      <c r="P11808" s="1" t="s">
        <v>45</v>
      </c>
      <c r="Q11808" s="4" t="s">
        <v>21</v>
      </c>
    </row>
    <row r="11809" spans="1:17" ht="22.5" x14ac:dyDescent="0.25">
      <c r="A11809" s="3">
        <v>3461</v>
      </c>
      <c r="B11809" s="1" t="s">
        <v>10802</v>
      </c>
      <c r="C11809" s="1" t="s">
        <v>15</v>
      </c>
      <c r="D11809" s="1" t="s">
        <v>40</v>
      </c>
      <c r="E11809" s="1">
        <v>7408406</v>
      </c>
      <c r="F11809" s="1" t="s">
        <v>10803</v>
      </c>
      <c r="G11809" s="1">
        <v>73775963</v>
      </c>
      <c r="H11809" s="1" t="s">
        <v>10804</v>
      </c>
      <c r="I11809" s="2">
        <v>45084</v>
      </c>
      <c r="J11809" s="15" t="str">
        <f>MID(Tabla1[[#This Row],[HORA]],1,5)</f>
        <v>19:37</v>
      </c>
      <c r="K11809" s="16">
        <f>IF(Tabla1[[#This Row],[FECHA]]=I11810,IF(J11810-J11809&gt;0,(J11810-J11809)*1440,0),0)</f>
        <v>0.99999999999999645</v>
      </c>
      <c r="L11809" s="14">
        <f>2+L11550-Datos!$C$8</f>
        <v>7.68</v>
      </c>
      <c r="M11809" s="13" t="s">
        <v>56236</v>
      </c>
      <c r="N11809" s="1" t="s">
        <v>10805</v>
      </c>
      <c r="O11809" s="1">
        <v>30</v>
      </c>
      <c r="P11809" s="1" t="s">
        <v>818</v>
      </c>
      <c r="Q11809" s="4" t="s">
        <v>21</v>
      </c>
    </row>
    <row r="11810" spans="1:17" ht="22.5" x14ac:dyDescent="0.25">
      <c r="A11810" s="3">
        <v>3341</v>
      </c>
      <c r="B11810" s="1" t="s">
        <v>10420</v>
      </c>
      <c r="C11810" s="1" t="s">
        <v>15</v>
      </c>
      <c r="D11810" s="1" t="s">
        <v>3088</v>
      </c>
      <c r="E11810" s="1">
        <v>73109156</v>
      </c>
      <c r="F11810" s="1" t="s">
        <v>10421</v>
      </c>
      <c r="G11810" s="1">
        <v>46844838</v>
      </c>
      <c r="H11810" s="1" t="s">
        <v>10422</v>
      </c>
      <c r="I11810" s="2">
        <v>45084</v>
      </c>
      <c r="J11810" s="15" t="str">
        <f>MID(Tabla1[[#This Row],[HORA]],1,5)</f>
        <v>19:38</v>
      </c>
      <c r="K11810" s="16">
        <f>IF(Tabla1[[#This Row],[FECHA]]=I11811,IF(J11811-J11810&gt;0,(J11811-J11810)*1440,0),0)</f>
        <v>0</v>
      </c>
      <c r="L11810" s="14">
        <f>2+L11551-Datos!$C$8</f>
        <v>5.3900000000000006</v>
      </c>
      <c r="M11810" s="13" t="s">
        <v>56237</v>
      </c>
      <c r="N11810" s="1" t="s">
        <v>59</v>
      </c>
      <c r="O11810" s="1">
        <v>10</v>
      </c>
      <c r="P11810" s="1" t="s">
        <v>818</v>
      </c>
      <c r="Q11810" s="4" t="s">
        <v>21</v>
      </c>
    </row>
    <row r="11811" spans="1:17" ht="22.5" x14ac:dyDescent="0.25">
      <c r="A11811" s="3">
        <v>3462</v>
      </c>
      <c r="B11811" s="1" t="s">
        <v>10806</v>
      </c>
      <c r="C11811" s="1" t="s">
        <v>15</v>
      </c>
      <c r="D11811" s="1" t="s">
        <v>71</v>
      </c>
      <c r="E11811" s="1">
        <v>72159930</v>
      </c>
      <c r="F11811" s="1" t="s">
        <v>10807</v>
      </c>
      <c r="G11811" s="1">
        <v>2241076</v>
      </c>
      <c r="H11811" s="1" t="s">
        <v>10808</v>
      </c>
      <c r="I11811" s="2">
        <v>45084</v>
      </c>
      <c r="J11811" s="15" t="str">
        <f>MID(Tabla1[[#This Row],[HORA]],1,5)</f>
        <v>19:38</v>
      </c>
      <c r="K11811" s="16">
        <f>IF(Tabla1[[#This Row],[FECHA]]=I11812,IF(J11812-J11811&gt;0,(J11812-J11811)*1440,0),0)</f>
        <v>0.99999999999999645</v>
      </c>
      <c r="L11811" s="14">
        <f>2+L11552-Datos!$C$8</f>
        <v>6.68</v>
      </c>
      <c r="M11811" s="13" t="s">
        <v>56237</v>
      </c>
      <c r="N11811" s="1" t="s">
        <v>59</v>
      </c>
      <c r="O11811" s="1">
        <v>10</v>
      </c>
      <c r="P11811" s="1" t="s">
        <v>818</v>
      </c>
      <c r="Q11811" s="4" t="s">
        <v>21</v>
      </c>
    </row>
    <row r="11812" spans="1:17" ht="22.5" x14ac:dyDescent="0.25">
      <c r="A11812" s="3">
        <v>16304</v>
      </c>
      <c r="B11812" s="1" t="s">
        <v>49517</v>
      </c>
      <c r="C11812" s="1" t="s">
        <v>15</v>
      </c>
      <c r="D11812" s="1" t="s">
        <v>82</v>
      </c>
      <c r="E11812" s="1">
        <v>10062214657</v>
      </c>
      <c r="F11812" s="1" t="s">
        <v>48060</v>
      </c>
      <c r="G11812" s="1">
        <v>76618694</v>
      </c>
      <c r="H11812" s="1" t="s">
        <v>2736</v>
      </c>
      <c r="I11812" s="2">
        <v>45084</v>
      </c>
      <c r="J11812" s="15" t="str">
        <f>MID(Tabla1[[#This Row],[HORA]],1,5)</f>
        <v>19:39</v>
      </c>
      <c r="K11812" s="16">
        <f>IF(Tabla1[[#This Row],[FECHA]]=I11813,IF(J11813-J11812&gt;0,(J11813-J11812)*1440,0),0)</f>
        <v>1.9999999999999929</v>
      </c>
      <c r="L11812" s="14">
        <f>2+L11553-Datos!$C$8</f>
        <v>5.69</v>
      </c>
      <c r="M11812" s="13" t="s">
        <v>56238</v>
      </c>
      <c r="N11812" s="1" t="s">
        <v>49518</v>
      </c>
      <c r="O11812" s="1">
        <v>20</v>
      </c>
      <c r="P11812" s="1" t="s">
        <v>818</v>
      </c>
      <c r="Q11812" s="4" t="s">
        <v>21</v>
      </c>
    </row>
    <row r="11813" spans="1:17" ht="22.5" x14ac:dyDescent="0.25">
      <c r="A11813" s="3">
        <v>3463</v>
      </c>
      <c r="B11813" s="1" t="s">
        <v>10809</v>
      </c>
      <c r="C11813" s="1" t="s">
        <v>15</v>
      </c>
      <c r="D11813" s="1" t="s">
        <v>23</v>
      </c>
      <c r="E11813" s="1">
        <v>43822623</v>
      </c>
      <c r="F11813" s="1" t="s">
        <v>10810</v>
      </c>
      <c r="G11813" s="1">
        <v>43821495</v>
      </c>
      <c r="H11813" s="1" t="s">
        <v>10811</v>
      </c>
      <c r="I11813" s="2">
        <v>45084</v>
      </c>
      <c r="J11813" s="15" t="str">
        <f>MID(Tabla1[[#This Row],[HORA]],1,5)</f>
        <v>19:41</v>
      </c>
      <c r="K11813" s="16">
        <f>IF(Tabla1[[#This Row],[FECHA]]=I11814,IF(J11814-J11813&gt;0,(J11814-J11813)*1440,0),0)</f>
        <v>1.9999999999999929</v>
      </c>
      <c r="L11813" s="14">
        <f>2+L11554-Datos!$C$8</f>
        <v>8.6999999999999993</v>
      </c>
      <c r="M11813" s="13" t="s">
        <v>56240</v>
      </c>
      <c r="N11813" s="1" t="s">
        <v>10812</v>
      </c>
      <c r="O11813" s="1">
        <v>10</v>
      </c>
      <c r="P11813" s="1" t="s">
        <v>818</v>
      </c>
      <c r="Q11813" s="4" t="s">
        <v>21</v>
      </c>
    </row>
    <row r="11814" spans="1:17" ht="22.5" x14ac:dyDescent="0.25">
      <c r="A11814" s="3">
        <v>9594</v>
      </c>
      <c r="B11814" s="1" t="s">
        <v>29975</v>
      </c>
      <c r="C11814" s="1" t="s">
        <v>15</v>
      </c>
      <c r="D11814" s="1" t="s">
        <v>61</v>
      </c>
      <c r="E11814" s="1">
        <v>10238558</v>
      </c>
      <c r="F11814" s="1" t="s">
        <v>17878</v>
      </c>
      <c r="G11814" s="1">
        <v>2241079</v>
      </c>
      <c r="H11814" s="1" t="s">
        <v>29976</v>
      </c>
      <c r="I11814" s="2">
        <v>45084</v>
      </c>
      <c r="J11814" s="15" t="str">
        <f>MID(Tabla1[[#This Row],[HORA]],1,5)</f>
        <v>19:43</v>
      </c>
      <c r="K11814" s="16">
        <f>IF(Tabla1[[#This Row],[FECHA]]=I11815,IF(J11815-J11814&gt;0,(J11815-J11814)*1440,0),0)</f>
        <v>2.9999999999999893</v>
      </c>
      <c r="L11814" s="14">
        <f>2+L11555-Datos!$C$8</f>
        <v>10.760000000000002</v>
      </c>
      <c r="M11814" s="13" t="s">
        <v>56242</v>
      </c>
      <c r="N11814" s="1" t="s">
        <v>29977</v>
      </c>
      <c r="O11814" s="1">
        <v>30</v>
      </c>
      <c r="P11814" s="1" t="s">
        <v>45</v>
      </c>
      <c r="Q11814" s="4" t="s">
        <v>21</v>
      </c>
    </row>
    <row r="11815" spans="1:17" ht="22.5" x14ac:dyDescent="0.25">
      <c r="A11815" s="3">
        <v>9595</v>
      </c>
      <c r="B11815" s="1" t="s">
        <v>29978</v>
      </c>
      <c r="C11815" s="1" t="s">
        <v>15</v>
      </c>
      <c r="D11815" s="1" t="s">
        <v>82</v>
      </c>
      <c r="E11815" s="1">
        <v>16590773</v>
      </c>
      <c r="F11815" s="1" t="s">
        <v>7150</v>
      </c>
      <c r="G11815" s="1">
        <v>2241080</v>
      </c>
      <c r="H11815" s="1" t="s">
        <v>29979</v>
      </c>
      <c r="I11815" s="2">
        <v>45084</v>
      </c>
      <c r="J11815" s="15" t="str">
        <f>MID(Tabla1[[#This Row],[HORA]],1,5)</f>
        <v>19:46</v>
      </c>
      <c r="K11815" s="16">
        <f>IF(Tabla1[[#This Row],[FECHA]]=I11816,IF(J11816-J11815&gt;0,(J11816-J11815)*1440,0),0)</f>
        <v>6.0000000000001386</v>
      </c>
      <c r="L11815" s="14">
        <f>2+L11556-Datos!$C$8</f>
        <v>6.6300000000000008</v>
      </c>
      <c r="M11815" s="13" t="s">
        <v>56245</v>
      </c>
      <c r="N11815" s="1" t="s">
        <v>29980</v>
      </c>
      <c r="O11815" s="1">
        <v>20</v>
      </c>
      <c r="P11815" s="1" t="s">
        <v>45</v>
      </c>
      <c r="Q11815" s="4" t="s">
        <v>21</v>
      </c>
    </row>
    <row r="11816" spans="1:17" ht="22.5" x14ac:dyDescent="0.25">
      <c r="A11816" s="3">
        <v>9596</v>
      </c>
      <c r="B11816" s="1" t="s">
        <v>29981</v>
      </c>
      <c r="C11816" s="1" t="s">
        <v>15</v>
      </c>
      <c r="D11816" s="1" t="s">
        <v>71</v>
      </c>
      <c r="E11816" s="1">
        <v>40258211</v>
      </c>
      <c r="F11816" s="1" t="s">
        <v>7898</v>
      </c>
      <c r="G11816" s="1">
        <v>2241081</v>
      </c>
      <c r="H11816" s="1" t="s">
        <v>7899</v>
      </c>
      <c r="I11816" s="2">
        <v>45084</v>
      </c>
      <c r="J11816" s="15" t="str">
        <f>MID(Tabla1[[#This Row],[HORA]],1,5)</f>
        <v>19:52</v>
      </c>
      <c r="K11816" s="16">
        <f>IF(Tabla1[[#This Row],[FECHA]]=I11817,IF(J11817-J11816&gt;0,(J11817-J11816)*1440,0),0)</f>
        <v>5.9999999999998188</v>
      </c>
      <c r="L11816" s="14">
        <f>2+L11557-Datos!$C$8</f>
        <v>6.44</v>
      </c>
      <c r="M11816" s="13" t="s">
        <v>56251</v>
      </c>
      <c r="N11816" s="1" t="s">
        <v>29982</v>
      </c>
      <c r="O11816" s="1">
        <v>15</v>
      </c>
      <c r="P11816" s="1" t="s">
        <v>45</v>
      </c>
      <c r="Q11816" s="4" t="s">
        <v>21</v>
      </c>
    </row>
    <row r="11817" spans="1:17" ht="22.5" x14ac:dyDescent="0.25">
      <c r="A11817" s="3">
        <v>9597</v>
      </c>
      <c r="B11817" s="1" t="s">
        <v>29983</v>
      </c>
      <c r="C11817" s="1" t="s">
        <v>15</v>
      </c>
      <c r="D11817" s="1" t="s">
        <v>71</v>
      </c>
      <c r="E11817" s="1">
        <v>16755332</v>
      </c>
      <c r="F11817" s="1" t="s">
        <v>2397</v>
      </c>
      <c r="G11817" s="1">
        <v>2241084</v>
      </c>
      <c r="H11817" s="1" t="s">
        <v>2398</v>
      </c>
      <c r="I11817" s="2">
        <v>45084</v>
      </c>
      <c r="J11817" s="15" t="str">
        <f>MID(Tabla1[[#This Row],[HORA]],1,5)</f>
        <v>19:58</v>
      </c>
      <c r="K11817" s="16">
        <f>IF(Tabla1[[#This Row],[FECHA]]=I11818,IF(J11818-J11817&gt;0,(J11818-J11817)*1440,0),0)</f>
        <v>2.0000000000001528</v>
      </c>
      <c r="L11817" s="14">
        <f>2+L11558-Datos!$C$8</f>
        <v>8.5300000000000011</v>
      </c>
      <c r="M11817" s="13" t="s">
        <v>56257</v>
      </c>
      <c r="N11817" s="1" t="s">
        <v>29984</v>
      </c>
      <c r="O11817" s="1">
        <v>18</v>
      </c>
      <c r="P11817" s="1" t="s">
        <v>45</v>
      </c>
      <c r="Q11817" s="4" t="s">
        <v>21</v>
      </c>
    </row>
    <row r="11818" spans="1:17" ht="22.5" x14ac:dyDescent="0.25">
      <c r="A11818" s="3">
        <v>9598</v>
      </c>
      <c r="B11818" s="1" t="s">
        <v>29985</v>
      </c>
      <c r="C11818" s="1" t="s">
        <v>15</v>
      </c>
      <c r="D11818" s="1" t="s">
        <v>71</v>
      </c>
      <c r="E11818" s="1">
        <v>77920525</v>
      </c>
      <c r="F11818" s="1" t="s">
        <v>29986</v>
      </c>
      <c r="G11818" s="1">
        <v>45132539</v>
      </c>
      <c r="H11818" s="1" t="s">
        <v>29987</v>
      </c>
      <c r="I11818" s="2">
        <v>45084</v>
      </c>
      <c r="J11818" s="15" t="str">
        <f>MID(Tabla1[[#This Row],[HORA]],1,5)</f>
        <v>20:00</v>
      </c>
      <c r="K11818" s="16">
        <f>IF(Tabla1[[#This Row],[FECHA]]=I11819,IF(J11819-J11818&gt;0,(J11819-J11818)*1440,0),0)</f>
        <v>1.9999999999999929</v>
      </c>
      <c r="L11818" s="14">
        <f>2+L11559-Datos!$C$8</f>
        <v>5.87</v>
      </c>
      <c r="M11818" s="13" t="s">
        <v>56259</v>
      </c>
      <c r="N11818" s="1" t="s">
        <v>29984</v>
      </c>
      <c r="O11818" s="1">
        <v>13</v>
      </c>
      <c r="P11818" s="1" t="s">
        <v>45</v>
      </c>
      <c r="Q11818" s="4" t="s">
        <v>21</v>
      </c>
    </row>
    <row r="11819" spans="1:17" ht="22.5" x14ac:dyDescent="0.25">
      <c r="A11819" s="3">
        <v>9599</v>
      </c>
      <c r="B11819" s="1" t="s">
        <v>29988</v>
      </c>
      <c r="C11819" s="1" t="s">
        <v>15</v>
      </c>
      <c r="D11819" s="1" t="s">
        <v>33</v>
      </c>
      <c r="E11819" s="1">
        <v>43481680</v>
      </c>
      <c r="F11819" s="1" t="s">
        <v>4217</v>
      </c>
      <c r="G11819" s="1">
        <v>71526169</v>
      </c>
      <c r="H11819" s="1" t="s">
        <v>29989</v>
      </c>
      <c r="I11819" s="2">
        <v>45084</v>
      </c>
      <c r="J11819" s="15" t="str">
        <f>MID(Tabla1[[#This Row],[HORA]],1,5)</f>
        <v>20:02</v>
      </c>
      <c r="K11819" s="16">
        <f>IF(Tabla1[[#This Row],[FECHA]]=I11820,IF(J11820-J11819&gt;0,(J11820-J11819)*1440,0),0)</f>
        <v>0.99999999999999645</v>
      </c>
      <c r="L11819" s="14">
        <f>2+L11560-Datos!$C$8</f>
        <v>7.6000000000000005</v>
      </c>
      <c r="M11819" s="13" t="s">
        <v>56261</v>
      </c>
      <c r="N11819" s="1" t="s">
        <v>29990</v>
      </c>
      <c r="O11819" s="1">
        <v>12</v>
      </c>
      <c r="P11819" s="1" t="s">
        <v>45</v>
      </c>
      <c r="Q11819" s="4" t="s">
        <v>21</v>
      </c>
    </row>
    <row r="11820" spans="1:17" ht="22.5" x14ac:dyDescent="0.25">
      <c r="A11820" s="3">
        <v>14416</v>
      </c>
      <c r="B11820" s="1" t="s">
        <v>44244</v>
      </c>
      <c r="C11820" s="1" t="s">
        <v>15</v>
      </c>
      <c r="D11820" s="1" t="s">
        <v>228</v>
      </c>
      <c r="E11820" s="1">
        <v>77494306</v>
      </c>
      <c r="F11820" s="1" t="s">
        <v>44245</v>
      </c>
      <c r="G11820" s="1">
        <v>2240753</v>
      </c>
      <c r="H11820" s="1" t="s">
        <v>44246</v>
      </c>
      <c r="I11820" s="2">
        <v>45084</v>
      </c>
      <c r="J11820" s="15" t="str">
        <f>MID(Tabla1[[#This Row],[HORA]],1,5)</f>
        <v>20:03</v>
      </c>
      <c r="K11820" s="16">
        <f>IF(Tabla1[[#This Row],[FECHA]]=I11821,IF(J11821-J11820&gt;0,(J11821-J11820)*1440,0),0)</f>
        <v>0.99999999999999645</v>
      </c>
      <c r="L11820" s="14">
        <f>2+L11561-Datos!$C$8</f>
        <v>9.4600000000000009</v>
      </c>
      <c r="M11820" s="13" t="s">
        <v>56262</v>
      </c>
      <c r="N11820" s="1" t="s">
        <v>44247</v>
      </c>
      <c r="O11820" s="1">
        <v>20</v>
      </c>
      <c r="P11820" s="1" t="s">
        <v>413</v>
      </c>
      <c r="Q11820" s="4" t="s">
        <v>21</v>
      </c>
    </row>
    <row r="11821" spans="1:17" ht="22.5" x14ac:dyDescent="0.25">
      <c r="A11821" s="3">
        <v>3464</v>
      </c>
      <c r="B11821" s="1" t="s">
        <v>10813</v>
      </c>
      <c r="C11821" s="1" t="s">
        <v>15</v>
      </c>
      <c r="D11821" s="1" t="s">
        <v>40</v>
      </c>
      <c r="E11821" s="1">
        <v>45500968</v>
      </c>
      <c r="F11821" s="1" t="s">
        <v>10814</v>
      </c>
      <c r="G11821" s="1">
        <v>2241085</v>
      </c>
      <c r="H11821" s="1" t="s">
        <v>10815</v>
      </c>
      <c r="I11821" s="2">
        <v>45084</v>
      </c>
      <c r="J11821" s="15" t="str">
        <f>MID(Tabla1[[#This Row],[HORA]],1,5)</f>
        <v>20:04</v>
      </c>
      <c r="K11821" s="16">
        <f>IF(Tabla1[[#This Row],[FECHA]]=I11822,IF(J11822-J11821&gt;0,(J11822-J11821)*1440,0),0)</f>
        <v>0.99999999999983658</v>
      </c>
      <c r="L11821" s="14">
        <f>2+L11562-Datos!$C$8</f>
        <v>6.76</v>
      </c>
      <c r="M11821" s="13" t="s">
        <v>56263</v>
      </c>
      <c r="N11821" s="1" t="s">
        <v>10816</v>
      </c>
      <c r="O11821" s="1">
        <v>13</v>
      </c>
      <c r="P11821" s="1" t="s">
        <v>818</v>
      </c>
      <c r="Q11821" s="4" t="s">
        <v>21</v>
      </c>
    </row>
    <row r="11822" spans="1:17" ht="22.5" x14ac:dyDescent="0.25">
      <c r="A11822" s="3">
        <v>9600</v>
      </c>
      <c r="B11822" s="1" t="s">
        <v>29991</v>
      </c>
      <c r="C11822" s="1" t="s">
        <v>15</v>
      </c>
      <c r="D11822" s="1" t="s">
        <v>40</v>
      </c>
      <c r="E11822" s="1">
        <v>76851566</v>
      </c>
      <c r="F11822" s="1" t="s">
        <v>29992</v>
      </c>
      <c r="G11822" s="1">
        <v>70177949</v>
      </c>
      <c r="H11822" s="1" t="s">
        <v>29993</v>
      </c>
      <c r="I11822" s="2">
        <v>45084</v>
      </c>
      <c r="J11822" s="15" t="str">
        <f>MID(Tabla1[[#This Row],[HORA]],1,5)</f>
        <v>20:05</v>
      </c>
      <c r="K11822" s="16">
        <f>IF(Tabla1[[#This Row],[FECHA]]=I11823,IF(J11823-J11822&gt;0,(J11823-J11822)*1440,0),0)</f>
        <v>1.0000000000001563</v>
      </c>
      <c r="L11822" s="14">
        <f>2+L11563-Datos!$C$8</f>
        <v>7.42</v>
      </c>
      <c r="M11822" s="13" t="s">
        <v>56264</v>
      </c>
      <c r="N11822" s="1" t="s">
        <v>29994</v>
      </c>
      <c r="O11822" s="1">
        <v>20</v>
      </c>
      <c r="P11822" s="1" t="s">
        <v>45</v>
      </c>
      <c r="Q11822" s="4" t="s">
        <v>21</v>
      </c>
    </row>
    <row r="11823" spans="1:17" ht="22.5" x14ac:dyDescent="0.25">
      <c r="A11823" s="3">
        <v>9601</v>
      </c>
      <c r="B11823" s="1" t="s">
        <v>29995</v>
      </c>
      <c r="C11823" s="1" t="s">
        <v>15</v>
      </c>
      <c r="D11823" s="1" t="s">
        <v>71</v>
      </c>
      <c r="E11823" s="1">
        <v>27833240</v>
      </c>
      <c r="F11823" s="1" t="s">
        <v>29996</v>
      </c>
      <c r="G11823" s="1">
        <v>27833240</v>
      </c>
      <c r="H11823" s="1" t="s">
        <v>29996</v>
      </c>
      <c r="I11823" s="2">
        <v>45084</v>
      </c>
      <c r="J11823" s="15" t="str">
        <f>MID(Tabla1[[#This Row],[HORA]],1,5)</f>
        <v>20:06</v>
      </c>
      <c r="K11823" s="16">
        <f>IF(Tabla1[[#This Row],[FECHA]]=I11824,IF(J11824-J11823&gt;0,(J11824-J11823)*1440,0),0)</f>
        <v>4.9999999999999822</v>
      </c>
      <c r="L11823" s="14">
        <f>2+L11564-Datos!$C$8</f>
        <v>7.36</v>
      </c>
      <c r="M11823" s="13" t="s">
        <v>56265</v>
      </c>
      <c r="N11823" s="1" t="s">
        <v>1715</v>
      </c>
      <c r="O11823" s="1">
        <v>60</v>
      </c>
      <c r="P11823" s="1" t="s">
        <v>45</v>
      </c>
      <c r="Q11823" s="4" t="s">
        <v>21</v>
      </c>
    </row>
    <row r="11824" spans="1:17" ht="22.5" x14ac:dyDescent="0.25">
      <c r="A11824" s="3">
        <v>3465</v>
      </c>
      <c r="B11824" s="1" t="s">
        <v>10817</v>
      </c>
      <c r="C11824" s="1" t="s">
        <v>15</v>
      </c>
      <c r="D11824" s="1" t="s">
        <v>82</v>
      </c>
      <c r="E11824" s="1">
        <v>27291703</v>
      </c>
      <c r="F11824" s="1" t="s">
        <v>3828</v>
      </c>
      <c r="G11824" s="1">
        <v>2241089</v>
      </c>
      <c r="H11824" s="1" t="s">
        <v>7238</v>
      </c>
      <c r="I11824" s="2">
        <v>45084</v>
      </c>
      <c r="J11824" s="15" t="str">
        <f>MID(Tabla1[[#This Row],[HORA]],1,5)</f>
        <v>20:11</v>
      </c>
      <c r="K11824" s="16">
        <f>IF(Tabla1[[#This Row],[FECHA]]=I11825,IF(J11825-J11824&gt;0,(J11825-J11824)*1440,0),0)</f>
        <v>6.0000000000001386</v>
      </c>
      <c r="L11824" s="14">
        <f>2+L11565-Datos!$C$8</f>
        <v>5.4600000000000009</v>
      </c>
      <c r="M11824" s="13" t="s">
        <v>56270</v>
      </c>
      <c r="N11824" s="1" t="s">
        <v>10818</v>
      </c>
      <c r="O11824" s="1">
        <v>12</v>
      </c>
      <c r="P11824" s="1" t="s">
        <v>818</v>
      </c>
      <c r="Q11824" s="4" t="s">
        <v>21</v>
      </c>
    </row>
    <row r="11825" spans="1:17" ht="22.5" x14ac:dyDescent="0.25">
      <c r="A11825" s="3">
        <v>9602</v>
      </c>
      <c r="B11825" s="1" t="s">
        <v>29997</v>
      </c>
      <c r="C11825" s="1" t="s">
        <v>15</v>
      </c>
      <c r="D11825" s="1" t="s">
        <v>33</v>
      </c>
      <c r="E11825" s="1">
        <v>42129989</v>
      </c>
      <c r="F11825" s="1" t="s">
        <v>29998</v>
      </c>
      <c r="G11825" s="1">
        <v>2241090</v>
      </c>
      <c r="H11825" s="1" t="s">
        <v>29999</v>
      </c>
      <c r="I11825" s="2">
        <v>45084</v>
      </c>
      <c r="J11825" s="15" t="str">
        <f>MID(Tabla1[[#This Row],[HORA]],1,5)</f>
        <v>20:17</v>
      </c>
      <c r="K11825" s="16">
        <f>IF(Tabla1[[#This Row],[FECHA]]=I11826,IF(J11826-J11825&gt;0,(J11826-J11825)*1440,0),0)</f>
        <v>4.9999999999998224</v>
      </c>
      <c r="L11825" s="14">
        <f>2+L11566-Datos!$C$8</f>
        <v>6.4700000000000006</v>
      </c>
      <c r="M11825" s="13" t="s">
        <v>56276</v>
      </c>
      <c r="N11825" s="1" t="s">
        <v>30000</v>
      </c>
      <c r="O11825" s="1">
        <v>15</v>
      </c>
      <c r="P11825" s="1" t="s">
        <v>45</v>
      </c>
      <c r="Q11825" s="4" t="s">
        <v>21</v>
      </c>
    </row>
    <row r="11826" spans="1:17" ht="22.5" x14ac:dyDescent="0.25">
      <c r="A11826" s="3">
        <v>18798</v>
      </c>
      <c r="B11826" s="1" t="s">
        <v>55800</v>
      </c>
      <c r="C11826" s="1" t="s">
        <v>15</v>
      </c>
      <c r="D11826" s="1" t="s">
        <v>40</v>
      </c>
      <c r="E11826" s="1">
        <v>20604837619</v>
      </c>
      <c r="F11826" s="1" t="s">
        <v>55801</v>
      </c>
      <c r="G11826" s="1">
        <v>2241092</v>
      </c>
      <c r="H11826" s="1" t="s">
        <v>55802</v>
      </c>
      <c r="I11826" s="2">
        <v>45084</v>
      </c>
      <c r="J11826" s="15" t="str">
        <f>MID(Tabla1[[#This Row],[HORA]],1,5)</f>
        <v>20:22</v>
      </c>
      <c r="K11826" s="16">
        <f>IF(Tabla1[[#This Row],[FECHA]]=I11827,IF(J11827-J11826&gt;0,(J11827-J11826)*1440,0),0)</f>
        <v>0.99999999999999645</v>
      </c>
      <c r="L11826" s="14">
        <f>2+L11567-Datos!$C$8</f>
        <v>7.84</v>
      </c>
      <c r="M11826" s="13" t="s">
        <v>56281</v>
      </c>
      <c r="N11826" s="1" t="s">
        <v>55803</v>
      </c>
      <c r="O11826" s="1">
        <v>6</v>
      </c>
      <c r="P11826" s="1" t="s">
        <v>20</v>
      </c>
      <c r="Q11826" s="4" t="s">
        <v>21</v>
      </c>
    </row>
    <row r="11827" spans="1:17" ht="22.5" x14ac:dyDescent="0.25">
      <c r="A11827" s="3">
        <v>17554</v>
      </c>
      <c r="B11827" s="1" t="s">
        <v>52786</v>
      </c>
      <c r="C11827" s="1" t="s">
        <v>15</v>
      </c>
      <c r="D11827" s="1" t="s">
        <v>33</v>
      </c>
      <c r="E11827" s="1">
        <v>10412411132</v>
      </c>
      <c r="F11827" s="1" t="s">
        <v>52787</v>
      </c>
      <c r="G11827" s="1">
        <v>2241094</v>
      </c>
      <c r="H11827" s="1" t="s">
        <v>52788</v>
      </c>
      <c r="I11827" s="2">
        <v>45084</v>
      </c>
      <c r="J11827" s="15" t="str">
        <f>MID(Tabla1[[#This Row],[HORA]],1,5)</f>
        <v>20:23</v>
      </c>
      <c r="K11827" s="16">
        <f>IF(Tabla1[[#This Row],[FECHA]]=I11828,IF(J11828-J11827&gt;0,(J11828-J11827)*1440,0),0)</f>
        <v>2.0000000000001528</v>
      </c>
      <c r="L11827" s="14">
        <f>2+L11568-Datos!$C$8</f>
        <v>7.59</v>
      </c>
      <c r="M11827" s="13" t="s">
        <v>56282</v>
      </c>
      <c r="N11827" s="1" t="s">
        <v>52789</v>
      </c>
      <c r="O11827" s="1">
        <v>15</v>
      </c>
      <c r="P11827" s="1" t="s">
        <v>45</v>
      </c>
      <c r="Q11827" s="4" t="s">
        <v>21</v>
      </c>
    </row>
    <row r="11828" spans="1:17" ht="22.5" x14ac:dyDescent="0.25">
      <c r="A11828" s="3">
        <v>9603</v>
      </c>
      <c r="B11828" s="1" t="s">
        <v>30001</v>
      </c>
      <c r="C11828" s="1" t="s">
        <v>15</v>
      </c>
      <c r="D11828" s="1" t="s">
        <v>77</v>
      </c>
      <c r="E11828" s="1">
        <v>71062739</v>
      </c>
      <c r="F11828" s="1" t="s">
        <v>3740</v>
      </c>
      <c r="G11828" s="1">
        <v>76063033</v>
      </c>
      <c r="H11828" s="1" t="s">
        <v>30002</v>
      </c>
      <c r="I11828" s="2">
        <v>45084</v>
      </c>
      <c r="J11828" s="15" t="str">
        <f>MID(Tabla1[[#This Row],[HORA]],1,5)</f>
        <v>20:25</v>
      </c>
      <c r="K11828" s="16">
        <f>IF(Tabla1[[#This Row],[FECHA]]=I11829,IF(J11829-J11828&gt;0,(J11829-J11828)*1440,0),0)</f>
        <v>7.9999999999999716</v>
      </c>
      <c r="L11828" s="14">
        <f>2+L11569-Datos!$C$8</f>
        <v>10.530000000000001</v>
      </c>
      <c r="M11828" s="13" t="s">
        <v>56284</v>
      </c>
      <c r="N11828" s="1" t="s">
        <v>30003</v>
      </c>
      <c r="O11828" s="1">
        <v>15</v>
      </c>
      <c r="P11828" s="1" t="s">
        <v>45</v>
      </c>
      <c r="Q11828" s="4" t="s">
        <v>21</v>
      </c>
    </row>
    <row r="11829" spans="1:17" ht="22.5" x14ac:dyDescent="0.25">
      <c r="A11829" s="3">
        <v>9604</v>
      </c>
      <c r="B11829" s="1" t="s">
        <v>30004</v>
      </c>
      <c r="C11829" s="1" t="s">
        <v>15</v>
      </c>
      <c r="D11829" s="1" t="s">
        <v>40</v>
      </c>
      <c r="E11829" s="1">
        <v>77294800</v>
      </c>
      <c r="F11829" s="1" t="s">
        <v>30005</v>
      </c>
      <c r="G11829" s="1">
        <v>72937957</v>
      </c>
      <c r="H11829" s="1" t="s">
        <v>18640</v>
      </c>
      <c r="I11829" s="2">
        <v>45084</v>
      </c>
      <c r="J11829" s="15" t="str">
        <f>MID(Tabla1[[#This Row],[HORA]],1,5)</f>
        <v>20:33</v>
      </c>
      <c r="K11829" s="16">
        <f>IF(Tabla1[[#This Row],[FECHA]]=I11830,IF(J11830-J11829&gt;0,(J11830-J11829)*1440,0),0)</f>
        <v>12.999999999999794</v>
      </c>
      <c r="L11829" s="14">
        <f>2+L11570-Datos!$C$8</f>
        <v>7.68</v>
      </c>
      <c r="M11829" s="13" t="s">
        <v>56292</v>
      </c>
      <c r="N11829" s="1" t="s">
        <v>30006</v>
      </c>
      <c r="O11829" s="1">
        <v>25</v>
      </c>
      <c r="P11829" s="1" t="s">
        <v>45</v>
      </c>
      <c r="Q11829" s="4" t="s">
        <v>21</v>
      </c>
    </row>
    <row r="11830" spans="1:17" ht="22.5" x14ac:dyDescent="0.25">
      <c r="A11830" s="3">
        <v>3466</v>
      </c>
      <c r="B11830" s="1" t="s">
        <v>10819</v>
      </c>
      <c r="C11830" s="1" t="s">
        <v>15</v>
      </c>
      <c r="D11830" s="1" t="s">
        <v>141</v>
      </c>
      <c r="E11830" s="1">
        <v>46486250</v>
      </c>
      <c r="F11830" s="1" t="s">
        <v>1972</v>
      </c>
      <c r="G11830" s="1">
        <v>41271112</v>
      </c>
      <c r="H11830" s="1" t="s">
        <v>10820</v>
      </c>
      <c r="I11830" s="2">
        <v>45084</v>
      </c>
      <c r="J11830" s="15" t="str">
        <f>MID(Tabla1[[#This Row],[HORA]],1,5)</f>
        <v>20:46</v>
      </c>
      <c r="K11830" s="16">
        <f>IF(Tabla1[[#This Row],[FECHA]]=I11831,IF(J11831-J11830&gt;0,(J11831-J11830)*1440,0),0)</f>
        <v>2.0000000000001528</v>
      </c>
      <c r="L11830" s="14">
        <f>2+L11571-Datos!$C$8</f>
        <v>8.4600000000000009</v>
      </c>
      <c r="M11830" s="13" t="s">
        <v>56305</v>
      </c>
      <c r="N11830" s="1" t="s">
        <v>10821</v>
      </c>
      <c r="O11830" s="1">
        <v>40</v>
      </c>
      <c r="P11830" s="1" t="s">
        <v>818</v>
      </c>
      <c r="Q11830" s="4" t="s">
        <v>21</v>
      </c>
    </row>
    <row r="11831" spans="1:17" ht="22.5" x14ac:dyDescent="0.25">
      <c r="A11831" s="3">
        <v>16305</v>
      </c>
      <c r="B11831" s="1" t="s">
        <v>49519</v>
      </c>
      <c r="C11831" s="1" t="s">
        <v>15</v>
      </c>
      <c r="D11831" s="1" t="s">
        <v>33</v>
      </c>
      <c r="E11831" s="1">
        <v>20480049200</v>
      </c>
      <c r="F11831" s="1" t="s">
        <v>48520</v>
      </c>
      <c r="G11831" s="1">
        <v>2241097</v>
      </c>
      <c r="H11831" s="1" t="s">
        <v>48521</v>
      </c>
      <c r="I11831" s="2">
        <v>45084</v>
      </c>
      <c r="J11831" s="15" t="str">
        <f>MID(Tabla1[[#This Row],[HORA]],1,5)</f>
        <v>20:48</v>
      </c>
      <c r="K11831" s="16">
        <f>IF(Tabla1[[#This Row],[FECHA]]=I11832,IF(J11832-J11831&gt;0,(J11832-J11831)*1440,0),0)</f>
        <v>0</v>
      </c>
      <c r="L11831" s="14">
        <f>2+L11572-Datos!$C$8</f>
        <v>10.83</v>
      </c>
      <c r="M11831" s="13" t="s">
        <v>56307</v>
      </c>
      <c r="N11831" s="1" t="s">
        <v>49520</v>
      </c>
      <c r="O11831" s="1">
        <v>50</v>
      </c>
      <c r="P11831" s="1" t="s">
        <v>818</v>
      </c>
      <c r="Q11831" s="4" t="s">
        <v>21</v>
      </c>
    </row>
    <row r="11832" spans="1:17" ht="22.5" x14ac:dyDescent="0.25">
      <c r="A11832" s="3">
        <v>17555</v>
      </c>
      <c r="B11832" s="1" t="s">
        <v>52790</v>
      </c>
      <c r="C11832" s="1" t="s">
        <v>15</v>
      </c>
      <c r="D11832" s="1" t="s">
        <v>82</v>
      </c>
      <c r="E11832" s="1">
        <v>20606904381</v>
      </c>
      <c r="F11832" s="1" t="s">
        <v>47678</v>
      </c>
      <c r="G11832" s="1">
        <v>373437</v>
      </c>
      <c r="H11832" s="1" t="s">
        <v>47679</v>
      </c>
      <c r="I11832" s="2">
        <v>45084</v>
      </c>
      <c r="J11832" s="15" t="str">
        <f>MID(Tabla1[[#This Row],[HORA]],1,5)</f>
        <v>20:48</v>
      </c>
      <c r="K11832" s="16">
        <f>IF(Tabla1[[#This Row],[FECHA]]=I11833,IF(J11833-J11832&gt;0,(J11833-J11832)*1440,0),0)</f>
        <v>1.999999999999833</v>
      </c>
      <c r="L11832" s="14">
        <f>2+L11573-Datos!$C$8</f>
        <v>9.52</v>
      </c>
      <c r="M11832" s="13" t="s">
        <v>56307</v>
      </c>
      <c r="N11832" s="1" t="s">
        <v>52791</v>
      </c>
      <c r="O11832" s="1">
        <v>40</v>
      </c>
      <c r="P11832" s="1" t="s">
        <v>45</v>
      </c>
      <c r="Q11832" s="4" t="s">
        <v>21</v>
      </c>
    </row>
    <row r="11833" spans="1:17" ht="22.5" x14ac:dyDescent="0.25">
      <c r="A11833" s="3">
        <v>3467</v>
      </c>
      <c r="B11833" s="1" t="s">
        <v>10822</v>
      </c>
      <c r="C11833" s="1" t="s">
        <v>15</v>
      </c>
      <c r="D11833" s="1" t="s">
        <v>23</v>
      </c>
      <c r="E11833" s="1">
        <v>60161425</v>
      </c>
      <c r="F11833" s="1" t="s">
        <v>4331</v>
      </c>
      <c r="G11833" s="1">
        <v>74878699</v>
      </c>
      <c r="H11833" s="1" t="s">
        <v>7227</v>
      </c>
      <c r="I11833" s="2">
        <v>45084</v>
      </c>
      <c r="J11833" s="15" t="str">
        <f>MID(Tabla1[[#This Row],[HORA]],1,5)</f>
        <v>20:50</v>
      </c>
      <c r="K11833" s="16">
        <f>IF(Tabla1[[#This Row],[FECHA]]=I11834,IF(J11834-J11833&gt;0,(J11834-J11833)*1440,0),0)</f>
        <v>2.0000000000001528</v>
      </c>
      <c r="L11833" s="14">
        <f>2+L11574-Datos!$C$8</f>
        <v>8.120000000000001</v>
      </c>
      <c r="M11833" s="13" t="s">
        <v>56309</v>
      </c>
      <c r="N11833" s="1" t="s">
        <v>10823</v>
      </c>
      <c r="O11833" s="1">
        <v>12</v>
      </c>
      <c r="P11833" s="1" t="s">
        <v>818</v>
      </c>
      <c r="Q11833" s="4" t="s">
        <v>21</v>
      </c>
    </row>
    <row r="11834" spans="1:17" ht="22.5" x14ac:dyDescent="0.25">
      <c r="A11834" s="3">
        <v>3468</v>
      </c>
      <c r="B11834" s="1" t="s">
        <v>10824</v>
      </c>
      <c r="C11834" s="1" t="s">
        <v>15</v>
      </c>
      <c r="D11834" s="1" t="s">
        <v>82</v>
      </c>
      <c r="E11834" s="1">
        <v>42266352</v>
      </c>
      <c r="F11834" s="1" t="s">
        <v>3298</v>
      </c>
      <c r="G11834" s="1">
        <v>2241099</v>
      </c>
      <c r="H11834" s="1" t="s">
        <v>9344</v>
      </c>
      <c r="I11834" s="2">
        <v>45084</v>
      </c>
      <c r="J11834" s="15" t="str">
        <f>MID(Tabla1[[#This Row],[HORA]],1,5)</f>
        <v>20:52</v>
      </c>
      <c r="K11834" s="16">
        <f>IF(Tabla1[[#This Row],[FECHA]]=I11835,IF(J11835-J11834&gt;0,(J11835-J11834)*1440,0),0)</f>
        <v>10.999999999999961</v>
      </c>
      <c r="L11834" s="14">
        <f>2+L11575-Datos!$C$8</f>
        <v>5.86</v>
      </c>
      <c r="M11834" s="13" t="s">
        <v>56311</v>
      </c>
      <c r="N11834" s="1" t="s">
        <v>10825</v>
      </c>
      <c r="O11834" s="1">
        <v>15</v>
      </c>
      <c r="P11834" s="1" t="s">
        <v>818</v>
      </c>
      <c r="Q11834" s="4" t="s">
        <v>21</v>
      </c>
    </row>
    <row r="11835" spans="1:17" ht="22.5" x14ac:dyDescent="0.25">
      <c r="A11835" s="3">
        <v>9605</v>
      </c>
      <c r="B11835" s="1" t="s">
        <v>30007</v>
      </c>
      <c r="C11835" s="1" t="s">
        <v>15</v>
      </c>
      <c r="D11835" s="1" t="s">
        <v>40</v>
      </c>
      <c r="E11835" s="1">
        <v>45612264</v>
      </c>
      <c r="F11835" s="1" t="s">
        <v>30008</v>
      </c>
      <c r="G11835" s="1">
        <v>45612264</v>
      </c>
      <c r="H11835" s="1" t="s">
        <v>30008</v>
      </c>
      <c r="I11835" s="2">
        <v>45084</v>
      </c>
      <c r="J11835" s="15" t="str">
        <f>MID(Tabla1[[#This Row],[HORA]],1,5)</f>
        <v>21:03</v>
      </c>
      <c r="K11835" s="16">
        <f>IF(Tabla1[[#This Row],[FECHA]]=I11836,IF(J11836-J11835&gt;0,(J11836-J11835)*1440,0),0)</f>
        <v>0</v>
      </c>
      <c r="L11835" s="14">
        <f>2+L11576-Datos!$C$8</f>
        <v>7.28</v>
      </c>
      <c r="M11835" s="13" t="s">
        <v>56322</v>
      </c>
      <c r="N11835" s="1" t="s">
        <v>1715</v>
      </c>
      <c r="O11835" s="1">
        <v>10</v>
      </c>
      <c r="P11835" s="1" t="s">
        <v>45</v>
      </c>
      <c r="Q11835" s="4" t="s">
        <v>21</v>
      </c>
    </row>
    <row r="11836" spans="1:17" ht="22.5" x14ac:dyDescent="0.25">
      <c r="A11836" s="3">
        <v>3473</v>
      </c>
      <c r="B11836" s="1" t="s">
        <v>10838</v>
      </c>
      <c r="C11836" s="1" t="s">
        <v>15</v>
      </c>
      <c r="D11836" s="1" t="s">
        <v>40</v>
      </c>
      <c r="E11836" s="1">
        <v>71208022</v>
      </c>
      <c r="F11836" s="1" t="s">
        <v>9050</v>
      </c>
      <c r="G11836" s="1">
        <v>71208022</v>
      </c>
      <c r="H11836" s="1" t="s">
        <v>9050</v>
      </c>
      <c r="I11836" s="2">
        <v>45085</v>
      </c>
      <c r="J11836" s="15" t="str">
        <f>MID(Tabla1[[#This Row],[HORA]],1,5)</f>
        <v>06:02</v>
      </c>
      <c r="K11836" s="16">
        <f>IF(Tabla1[[#This Row],[FECHA]]=I11837,IF(J11837-J11836&gt;0,(J11837-J11836)*1440,0),0)</f>
        <v>1.9999999999999929</v>
      </c>
      <c r="L11836" s="14">
        <f>2+L11577-Datos!$C$8</f>
        <v>8.48</v>
      </c>
      <c r="M11836" s="13" t="s">
        <v>9722</v>
      </c>
      <c r="N11836" s="1" t="s">
        <v>1715</v>
      </c>
      <c r="O11836" s="1">
        <v>12</v>
      </c>
      <c r="P11836" s="1" t="s">
        <v>3312</v>
      </c>
      <c r="Q11836" s="4" t="s">
        <v>21</v>
      </c>
    </row>
    <row r="11837" spans="1:17" ht="22.5" x14ac:dyDescent="0.25">
      <c r="A11837" s="3">
        <v>15603</v>
      </c>
      <c r="B11837" s="1" t="s">
        <v>47473</v>
      </c>
      <c r="C11837" s="1" t="s">
        <v>15</v>
      </c>
      <c r="D11837" s="1" t="s">
        <v>40</v>
      </c>
      <c r="E11837" s="1">
        <v>41853743</v>
      </c>
      <c r="F11837" s="1" t="s">
        <v>7423</v>
      </c>
      <c r="G11837" s="1">
        <v>41853743</v>
      </c>
      <c r="H11837" s="1" t="s">
        <v>7423</v>
      </c>
      <c r="I11837" s="2">
        <v>45085</v>
      </c>
      <c r="J11837" s="15" t="str">
        <f>MID(Tabla1[[#This Row],[HORA]],1,5)</f>
        <v>06:04</v>
      </c>
      <c r="K11837" s="16">
        <f>IF(Tabla1[[#This Row],[FECHA]]=I11838,IF(J11838-J11837&gt;0,(J11838-J11837)*1440,0),0)</f>
        <v>14.00000000000003</v>
      </c>
      <c r="L11837" s="14">
        <f>2+L11578-Datos!$C$8</f>
        <v>9.98</v>
      </c>
      <c r="M11837" s="13" t="s">
        <v>15801</v>
      </c>
      <c r="N11837" s="1" t="s">
        <v>2178</v>
      </c>
      <c r="O11837" s="1">
        <v>10</v>
      </c>
      <c r="P11837" s="1" t="s">
        <v>1511</v>
      </c>
      <c r="Q11837" s="4" t="s">
        <v>21</v>
      </c>
    </row>
    <row r="11838" spans="1:17" ht="22.5" x14ac:dyDescent="0.25">
      <c r="A11838" s="3">
        <v>3474</v>
      </c>
      <c r="B11838" s="1" t="s">
        <v>10839</v>
      </c>
      <c r="C11838" s="1" t="s">
        <v>15</v>
      </c>
      <c r="D11838" s="1" t="s">
        <v>40</v>
      </c>
      <c r="E11838" s="1">
        <v>45770720</v>
      </c>
      <c r="F11838" s="1" t="s">
        <v>10840</v>
      </c>
      <c r="G11838" s="1">
        <v>45770720</v>
      </c>
      <c r="H11838" s="1" t="s">
        <v>10840</v>
      </c>
      <c r="I11838" s="2">
        <v>45085</v>
      </c>
      <c r="J11838" s="15" t="str">
        <f>MID(Tabla1[[#This Row],[HORA]],1,5)</f>
        <v>06:18</v>
      </c>
      <c r="K11838" s="16">
        <f>IF(Tabla1[[#This Row],[FECHA]]=I11839,IF(J11839-J11838&gt;0,(J11839-J11838)*1440,0),0)</f>
        <v>5.9999999999999787</v>
      </c>
      <c r="L11838" s="14">
        <f>2+L11579-Datos!$C$8</f>
        <v>7.33</v>
      </c>
      <c r="M11838" s="13" t="s">
        <v>259</v>
      </c>
      <c r="N11838" s="1" t="s">
        <v>1715</v>
      </c>
      <c r="O11838" s="1">
        <v>8</v>
      </c>
      <c r="P11838" s="1" t="s">
        <v>27</v>
      </c>
      <c r="Q11838" s="4" t="s">
        <v>21</v>
      </c>
    </row>
    <row r="11839" spans="1:17" ht="22.5" x14ac:dyDescent="0.25">
      <c r="A11839" s="3">
        <v>405</v>
      </c>
      <c r="B11839" s="1" t="s">
        <v>951</v>
      </c>
      <c r="C11839" s="1" t="s">
        <v>15</v>
      </c>
      <c r="D11839" s="1" t="s">
        <v>33</v>
      </c>
      <c r="E11839" s="1">
        <v>2241106</v>
      </c>
      <c r="F11839" s="1" t="s">
        <v>952</v>
      </c>
      <c r="G11839" s="1">
        <v>2241107</v>
      </c>
      <c r="H11839" s="1" t="s">
        <v>953</v>
      </c>
      <c r="I11839" s="2">
        <v>45085</v>
      </c>
      <c r="J11839" s="15" t="str">
        <f>MID(Tabla1[[#This Row],[HORA]],1,5)</f>
        <v>06:24</v>
      </c>
      <c r="K11839" s="16">
        <f>IF(Tabla1[[#This Row],[FECHA]]=I11840,IF(J11840-J11839&gt;0,(J11840-J11839)*1440,0),0)</f>
        <v>0</v>
      </c>
      <c r="L11839" s="14">
        <f>2+L11580-Datos!$C$8</f>
        <v>9.48</v>
      </c>
      <c r="M11839" s="13" t="s">
        <v>153</v>
      </c>
      <c r="N11839" s="1" t="s">
        <v>954</v>
      </c>
      <c r="O11839" s="1">
        <v>0</v>
      </c>
      <c r="P11839" s="1" t="s">
        <v>170</v>
      </c>
      <c r="Q11839" s="4" t="s">
        <v>21</v>
      </c>
    </row>
    <row r="11840" spans="1:17" ht="22.5" x14ac:dyDescent="0.25">
      <c r="A11840" s="3">
        <v>406</v>
      </c>
      <c r="B11840" s="1" t="s">
        <v>951</v>
      </c>
      <c r="C11840" s="1" t="s">
        <v>15</v>
      </c>
      <c r="D11840" s="1" t="s">
        <v>33</v>
      </c>
      <c r="E11840" s="1">
        <v>2241106</v>
      </c>
      <c r="F11840" s="1" t="s">
        <v>952</v>
      </c>
      <c r="G11840" s="1">
        <v>2241107</v>
      </c>
      <c r="H11840" s="1" t="s">
        <v>953</v>
      </c>
      <c r="I11840" s="2">
        <v>45085</v>
      </c>
      <c r="J11840" s="15" t="str">
        <f>MID(Tabla1[[#This Row],[HORA]],1,5)</f>
        <v>06:24</v>
      </c>
      <c r="K11840" s="16">
        <f>IF(Tabla1[[#This Row],[FECHA]]=I11841,IF(J11841-J11840&gt;0,(J11841-J11840)*1440,0),0)</f>
        <v>13.99999999999995</v>
      </c>
      <c r="L11840" s="14">
        <f>2+L11581-Datos!$C$8</f>
        <v>11.18</v>
      </c>
      <c r="M11840" s="13" t="s">
        <v>153</v>
      </c>
      <c r="N11840" s="1" t="s">
        <v>955</v>
      </c>
      <c r="O11840" s="1">
        <v>0</v>
      </c>
      <c r="P11840" s="1" t="s">
        <v>170</v>
      </c>
      <c r="Q11840" s="4" t="s">
        <v>21</v>
      </c>
    </row>
    <row r="11841" spans="1:17" ht="22.5" x14ac:dyDescent="0.25">
      <c r="A11841" s="3">
        <v>3475</v>
      </c>
      <c r="B11841" s="1" t="s">
        <v>10841</v>
      </c>
      <c r="C11841" s="1" t="s">
        <v>15</v>
      </c>
      <c r="D11841" s="1" t="s">
        <v>77</v>
      </c>
      <c r="E11841" s="1">
        <v>16578542</v>
      </c>
      <c r="F11841" s="1" t="s">
        <v>10842</v>
      </c>
      <c r="G11841" s="1">
        <v>2241108</v>
      </c>
      <c r="H11841" s="1" t="s">
        <v>10843</v>
      </c>
      <c r="I11841" s="2">
        <v>45085</v>
      </c>
      <c r="J11841" s="15" t="str">
        <f>MID(Tabla1[[#This Row],[HORA]],1,5)</f>
        <v>06:38</v>
      </c>
      <c r="K11841" s="16">
        <f>IF(Tabla1[[#This Row],[FECHA]]=I11842,IF(J11842-J11841&gt;0,(J11842-J11841)*1440,0),0)</f>
        <v>5.0000000000000622</v>
      </c>
      <c r="L11841" s="14">
        <f>2+L11582-Datos!$C$8</f>
        <v>8.34</v>
      </c>
      <c r="M11841" s="13" t="s">
        <v>5726</v>
      </c>
      <c r="N11841" s="1" t="s">
        <v>10844</v>
      </c>
      <c r="O11841" s="1">
        <v>20</v>
      </c>
      <c r="P11841" s="1" t="s">
        <v>27</v>
      </c>
      <c r="Q11841" s="4" t="s">
        <v>21</v>
      </c>
    </row>
    <row r="11842" spans="1:17" ht="22.5" x14ac:dyDescent="0.25">
      <c r="A11842" s="3">
        <v>3476</v>
      </c>
      <c r="B11842" s="1" t="s">
        <v>10845</v>
      </c>
      <c r="C11842" s="1" t="s">
        <v>15</v>
      </c>
      <c r="D11842" s="1" t="s">
        <v>40</v>
      </c>
      <c r="E11842" s="1">
        <v>74547700</v>
      </c>
      <c r="F11842" s="1" t="s">
        <v>10846</v>
      </c>
      <c r="G11842" s="1">
        <v>74547700</v>
      </c>
      <c r="H11842" s="1" t="s">
        <v>10846</v>
      </c>
      <c r="I11842" s="2">
        <v>45085</v>
      </c>
      <c r="J11842" s="15" t="str">
        <f>MID(Tabla1[[#This Row],[HORA]],1,5)</f>
        <v>06:43</v>
      </c>
      <c r="K11842" s="16">
        <f>IF(Tabla1[[#This Row],[FECHA]]=I11843,IF(J11843-J11842&gt;0,(J11843-J11842)*1440,0),0)</f>
        <v>0.99999999999999645</v>
      </c>
      <c r="L11842" s="14">
        <f>2+L11583-Datos!$C$8</f>
        <v>9.2800000000000011</v>
      </c>
      <c r="M11842" s="13" t="s">
        <v>841</v>
      </c>
      <c r="N11842" s="1" t="s">
        <v>9219</v>
      </c>
      <c r="O11842" s="1">
        <v>10</v>
      </c>
      <c r="P11842" s="1" t="s">
        <v>27</v>
      </c>
      <c r="Q11842" s="4" t="s">
        <v>21</v>
      </c>
    </row>
    <row r="11843" spans="1:17" ht="22.5" x14ac:dyDescent="0.25">
      <c r="A11843" s="3">
        <v>3477</v>
      </c>
      <c r="B11843" s="1" t="s">
        <v>10847</v>
      </c>
      <c r="C11843" s="1" t="s">
        <v>15</v>
      </c>
      <c r="D11843" s="1" t="s">
        <v>77</v>
      </c>
      <c r="E11843" s="1">
        <v>72517795</v>
      </c>
      <c r="F11843" s="1" t="s">
        <v>10848</v>
      </c>
      <c r="G11843" s="1">
        <v>72517795</v>
      </c>
      <c r="H11843" s="1" t="s">
        <v>10848</v>
      </c>
      <c r="I11843" s="2">
        <v>45085</v>
      </c>
      <c r="J11843" s="15" t="str">
        <f>MID(Tabla1[[#This Row],[HORA]],1,5)</f>
        <v>06:44</v>
      </c>
      <c r="K11843" s="16">
        <f>IF(Tabla1[[#This Row],[FECHA]]=I11844,IF(J11844-J11843&gt;0,(J11844-J11843)*1440,0),0)</f>
        <v>4.9999999999999822</v>
      </c>
      <c r="L11843" s="14">
        <f>2+L11584-Datos!$C$8</f>
        <v>9.52</v>
      </c>
      <c r="M11843" s="13" t="s">
        <v>5283</v>
      </c>
      <c r="N11843" s="1" t="s">
        <v>10849</v>
      </c>
      <c r="O11843" s="1">
        <v>15</v>
      </c>
      <c r="P11843" s="1" t="s">
        <v>27</v>
      </c>
      <c r="Q11843" s="4" t="s">
        <v>21</v>
      </c>
    </row>
    <row r="11844" spans="1:17" ht="22.5" x14ac:dyDescent="0.25">
      <c r="A11844" s="3">
        <v>9606</v>
      </c>
      <c r="B11844" s="1" t="s">
        <v>30009</v>
      </c>
      <c r="C11844" s="1" t="s">
        <v>15</v>
      </c>
      <c r="D11844" s="1" t="s">
        <v>33</v>
      </c>
      <c r="E11844" s="1">
        <v>17408069</v>
      </c>
      <c r="F11844" s="1" t="s">
        <v>12110</v>
      </c>
      <c r="G11844" s="1">
        <v>2241109</v>
      </c>
      <c r="H11844" s="1" t="s">
        <v>12111</v>
      </c>
      <c r="I11844" s="2">
        <v>45085</v>
      </c>
      <c r="J11844" s="15" t="str">
        <f>MID(Tabla1[[#This Row],[HORA]],1,5)</f>
        <v>06:49</v>
      </c>
      <c r="K11844" s="16">
        <f>IF(Tabla1[[#This Row],[FECHA]]=I11845,IF(J11845-J11844&gt;0,(J11845-J11844)*1440,0),0)</f>
        <v>0.99999999999999645</v>
      </c>
      <c r="L11844" s="14">
        <f>2+L11585-Datos!$C$8</f>
        <v>7.19</v>
      </c>
      <c r="M11844" s="13" t="s">
        <v>3115</v>
      </c>
      <c r="N11844" s="1" t="s">
        <v>30010</v>
      </c>
      <c r="O11844" s="1">
        <v>50</v>
      </c>
      <c r="P11844" s="1" t="s">
        <v>170</v>
      </c>
      <c r="Q11844" s="4" t="s">
        <v>21</v>
      </c>
    </row>
    <row r="11845" spans="1:17" ht="22.5" x14ac:dyDescent="0.25">
      <c r="A11845" s="3">
        <v>3478</v>
      </c>
      <c r="B11845" s="1" t="s">
        <v>10850</v>
      </c>
      <c r="C11845" s="1" t="s">
        <v>15</v>
      </c>
      <c r="D11845" s="1" t="s">
        <v>33</v>
      </c>
      <c r="E11845" s="1">
        <v>41644138</v>
      </c>
      <c r="F11845" s="1" t="s">
        <v>10851</v>
      </c>
      <c r="G11845" s="1">
        <v>2241110</v>
      </c>
      <c r="H11845" s="1" t="s">
        <v>10852</v>
      </c>
      <c r="I11845" s="2">
        <v>45085</v>
      </c>
      <c r="J11845" s="15" t="str">
        <f>MID(Tabla1[[#This Row],[HORA]],1,5)</f>
        <v>06:50</v>
      </c>
      <c r="K11845" s="16">
        <f>IF(Tabla1[[#This Row],[FECHA]]=I11846,IF(J11846-J11845&gt;0,(J11846-J11845)*1440,0),0)</f>
        <v>17.000000000000021</v>
      </c>
      <c r="L11845" s="14">
        <f>2+L11586-Datos!$C$8</f>
        <v>8.43</v>
      </c>
      <c r="M11845" s="13" t="s">
        <v>1829</v>
      </c>
      <c r="N11845" s="1" t="s">
        <v>10853</v>
      </c>
      <c r="O11845" s="1">
        <v>10</v>
      </c>
      <c r="P11845" s="1" t="s">
        <v>27</v>
      </c>
      <c r="Q11845" s="4" t="s">
        <v>21</v>
      </c>
    </row>
    <row r="11846" spans="1:17" ht="22.5" x14ac:dyDescent="0.25">
      <c r="A11846" s="3">
        <v>3479</v>
      </c>
      <c r="B11846" s="1" t="s">
        <v>10854</v>
      </c>
      <c r="C11846" s="1" t="s">
        <v>15</v>
      </c>
      <c r="D11846" s="1" t="s">
        <v>40</v>
      </c>
      <c r="E11846" s="1">
        <v>27749334</v>
      </c>
      <c r="F11846" s="1" t="s">
        <v>10855</v>
      </c>
      <c r="G11846" s="1">
        <v>27749334</v>
      </c>
      <c r="H11846" s="1" t="s">
        <v>10855</v>
      </c>
      <c r="I11846" s="2">
        <v>45085</v>
      </c>
      <c r="J11846" s="15" t="str">
        <f>MID(Tabla1[[#This Row],[HORA]],1,5)</f>
        <v>07:07</v>
      </c>
      <c r="K11846" s="16">
        <f>IF(Tabla1[[#This Row],[FECHA]]=I11847,IF(J11847-J11846&gt;0,(J11847-J11846)*1440,0),0)</f>
        <v>0.99999999999999645</v>
      </c>
      <c r="L11846" s="14">
        <f>2+L11587-Datos!$C$8</f>
        <v>8.120000000000001</v>
      </c>
      <c r="M11846" s="13" t="s">
        <v>4496</v>
      </c>
      <c r="N11846" s="1" t="s">
        <v>10856</v>
      </c>
      <c r="O11846" s="1">
        <v>650</v>
      </c>
      <c r="P11846" s="1" t="s">
        <v>27</v>
      </c>
      <c r="Q11846" s="4" t="s">
        <v>21</v>
      </c>
    </row>
    <row r="11847" spans="1:17" ht="22.5" x14ac:dyDescent="0.25">
      <c r="A11847" s="3">
        <v>3480</v>
      </c>
      <c r="B11847" s="1" t="s">
        <v>10857</v>
      </c>
      <c r="C11847" s="1" t="s">
        <v>15</v>
      </c>
      <c r="D11847" s="1" t="s">
        <v>40</v>
      </c>
      <c r="E11847" s="1">
        <v>27749334</v>
      </c>
      <c r="F11847" s="1" t="s">
        <v>10855</v>
      </c>
      <c r="G11847" s="1">
        <v>27749334</v>
      </c>
      <c r="H11847" s="1" t="s">
        <v>10855</v>
      </c>
      <c r="I11847" s="2">
        <v>45085</v>
      </c>
      <c r="J11847" s="15" t="str">
        <f>MID(Tabla1[[#This Row],[HORA]],1,5)</f>
        <v>07:08</v>
      </c>
      <c r="K11847" s="16">
        <f>IF(Tabla1[[#This Row],[FECHA]]=I11848,IF(J11848-J11847&gt;0,(J11848-J11847)*1440,0),0)</f>
        <v>0</v>
      </c>
      <c r="L11847" s="14">
        <f>2+L11588-Datos!$C$8</f>
        <v>9.5</v>
      </c>
      <c r="M11847" s="13" t="s">
        <v>10858</v>
      </c>
      <c r="N11847" s="1" t="s">
        <v>10856</v>
      </c>
      <c r="O11847" s="1">
        <v>650</v>
      </c>
      <c r="P11847" s="1" t="s">
        <v>27</v>
      </c>
      <c r="Q11847" s="4" t="s">
        <v>21</v>
      </c>
    </row>
    <row r="11848" spans="1:17" ht="22.5" x14ac:dyDescent="0.25">
      <c r="A11848" s="3">
        <v>9607</v>
      </c>
      <c r="B11848" s="1" t="s">
        <v>30011</v>
      </c>
      <c r="C11848" s="1" t="s">
        <v>15</v>
      </c>
      <c r="D11848" s="1" t="s">
        <v>40</v>
      </c>
      <c r="E11848" s="1">
        <v>44059212</v>
      </c>
      <c r="F11848" s="1" t="s">
        <v>30012</v>
      </c>
      <c r="G11848" s="1">
        <v>16632939</v>
      </c>
      <c r="H11848" s="1" t="s">
        <v>30013</v>
      </c>
      <c r="I11848" s="2">
        <v>45085</v>
      </c>
      <c r="J11848" s="15" t="str">
        <f>MID(Tabla1[[#This Row],[HORA]],1,5)</f>
        <v>07:08</v>
      </c>
      <c r="K11848" s="16">
        <f>IF(Tabla1[[#This Row],[FECHA]]=I11849,IF(J11849-J11848&gt;0,(J11849-J11848)*1440,0),0)</f>
        <v>3.9999999999999858</v>
      </c>
      <c r="L11848" s="14">
        <f>2+L11589-Datos!$C$8</f>
        <v>9.4400000000000013</v>
      </c>
      <c r="M11848" s="13" t="s">
        <v>10858</v>
      </c>
      <c r="N11848" s="1" t="s">
        <v>174</v>
      </c>
      <c r="O11848" s="1">
        <v>10</v>
      </c>
      <c r="P11848" s="1" t="s">
        <v>170</v>
      </c>
      <c r="Q11848" s="4" t="s">
        <v>21</v>
      </c>
    </row>
    <row r="11849" spans="1:17" ht="22.5" x14ac:dyDescent="0.25">
      <c r="A11849" s="3">
        <v>3481</v>
      </c>
      <c r="B11849" s="1" t="s">
        <v>10859</v>
      </c>
      <c r="C11849" s="1" t="s">
        <v>15</v>
      </c>
      <c r="D11849" s="1" t="s">
        <v>33</v>
      </c>
      <c r="E11849" s="1">
        <v>16515962</v>
      </c>
      <c r="F11849" s="1" t="s">
        <v>4498</v>
      </c>
      <c r="G11849" s="1">
        <v>16515962</v>
      </c>
      <c r="H11849" s="1" t="s">
        <v>4498</v>
      </c>
      <c r="I11849" s="2">
        <v>45085</v>
      </c>
      <c r="J11849" s="15" t="str">
        <f>MID(Tabla1[[#This Row],[HORA]],1,5)</f>
        <v>07:12</v>
      </c>
      <c r="K11849" s="16">
        <f>IF(Tabla1[[#This Row],[FECHA]]=I11850,IF(J11850-J11849&gt;0,(J11850-J11849)*1440,0),0)</f>
        <v>7.9999999999999716</v>
      </c>
      <c r="L11849" s="14">
        <f>2+L11590-Datos!$C$8</f>
        <v>9.34</v>
      </c>
      <c r="M11849" s="13" t="s">
        <v>320</v>
      </c>
      <c r="N11849" s="1" t="s">
        <v>10526</v>
      </c>
      <c r="O11849" s="1">
        <v>15</v>
      </c>
      <c r="P11849" s="1" t="s">
        <v>27</v>
      </c>
      <c r="Q11849" s="4" t="s">
        <v>21</v>
      </c>
    </row>
    <row r="11850" spans="1:17" ht="22.5" x14ac:dyDescent="0.25">
      <c r="A11850" s="3">
        <v>3482</v>
      </c>
      <c r="B11850" s="1" t="s">
        <v>10860</v>
      </c>
      <c r="C11850" s="1" t="s">
        <v>15</v>
      </c>
      <c r="D11850" s="1" t="s">
        <v>40</v>
      </c>
      <c r="E11850" s="1">
        <v>43461120</v>
      </c>
      <c r="F11850" s="1" t="s">
        <v>6034</v>
      </c>
      <c r="G11850" s="1">
        <v>45420870</v>
      </c>
      <c r="H11850" s="1" t="s">
        <v>6033</v>
      </c>
      <c r="I11850" s="2">
        <v>45085</v>
      </c>
      <c r="J11850" s="15" t="str">
        <f>MID(Tabla1[[#This Row],[HORA]],1,5)</f>
        <v>07:20</v>
      </c>
      <c r="K11850" s="16">
        <f>IF(Tabla1[[#This Row],[FECHA]]=I11851,IF(J11851-J11850&gt;0,(J11851-J11850)*1440,0),0)</f>
        <v>0</v>
      </c>
      <c r="L11850" s="14">
        <f>2+L11591-Datos!$C$8</f>
        <v>7.0500000000000007</v>
      </c>
      <c r="M11850" s="13" t="s">
        <v>10861</v>
      </c>
      <c r="N11850" s="1" t="s">
        <v>10862</v>
      </c>
      <c r="O11850" s="1">
        <v>54</v>
      </c>
      <c r="P11850" s="1" t="s">
        <v>27</v>
      </c>
      <c r="Q11850" s="4" t="s">
        <v>21</v>
      </c>
    </row>
    <row r="11851" spans="1:17" ht="22.5" x14ac:dyDescent="0.25">
      <c r="A11851" s="3">
        <v>15604</v>
      </c>
      <c r="B11851" s="1" t="s">
        <v>47474</v>
      </c>
      <c r="C11851" s="1" t="s">
        <v>15</v>
      </c>
      <c r="D11851" s="1" t="s">
        <v>40</v>
      </c>
      <c r="E11851" s="1">
        <v>41308723</v>
      </c>
      <c r="F11851" s="1" t="s">
        <v>47475</v>
      </c>
      <c r="G11851" s="1">
        <v>41308723</v>
      </c>
      <c r="H11851" s="1" t="s">
        <v>47475</v>
      </c>
      <c r="I11851" s="2">
        <v>45085</v>
      </c>
      <c r="J11851" s="15" t="str">
        <f>MID(Tabla1[[#This Row],[HORA]],1,5)</f>
        <v>07:20</v>
      </c>
      <c r="K11851" s="16">
        <f>IF(Tabla1[[#This Row],[FECHA]]=I11852,IF(J11852-J11851&gt;0,(J11852-J11851)*1440,0),0)</f>
        <v>8.0000000000000515</v>
      </c>
      <c r="L11851" s="14">
        <f>2+L11592-Datos!$C$8</f>
        <v>8.34</v>
      </c>
      <c r="M11851" s="13" t="s">
        <v>10861</v>
      </c>
      <c r="N11851" s="1" t="s">
        <v>2178</v>
      </c>
      <c r="O11851" s="1">
        <v>90</v>
      </c>
      <c r="P11851" s="1" t="s">
        <v>1511</v>
      </c>
      <c r="Q11851" s="4" t="s">
        <v>21</v>
      </c>
    </row>
    <row r="11852" spans="1:17" ht="22.5" x14ac:dyDescent="0.25">
      <c r="A11852" s="3">
        <v>3483</v>
      </c>
      <c r="B11852" s="1" t="s">
        <v>10863</v>
      </c>
      <c r="C11852" s="1" t="s">
        <v>15</v>
      </c>
      <c r="D11852" s="1" t="s">
        <v>40</v>
      </c>
      <c r="E11852" s="1">
        <v>27701152</v>
      </c>
      <c r="F11852" s="1" t="s">
        <v>10864</v>
      </c>
      <c r="G11852" s="1">
        <v>2241113</v>
      </c>
      <c r="H11852" s="1" t="s">
        <v>10865</v>
      </c>
      <c r="I11852" s="2">
        <v>45085</v>
      </c>
      <c r="J11852" s="15" t="str">
        <f>MID(Tabla1[[#This Row],[HORA]],1,5)</f>
        <v>07:28</v>
      </c>
      <c r="K11852" s="16">
        <f>IF(Tabla1[[#This Row],[FECHA]]=I11853,IF(J11853-J11852&gt;0,(J11853-J11852)*1440,0),0)</f>
        <v>3.9999999999999858</v>
      </c>
      <c r="L11852" s="14">
        <f>2+L11593-Datos!$C$8</f>
        <v>7.3500000000000005</v>
      </c>
      <c r="M11852" s="13" t="s">
        <v>323</v>
      </c>
      <c r="N11852" s="1" t="s">
        <v>10866</v>
      </c>
      <c r="O11852" s="1">
        <v>10</v>
      </c>
      <c r="P11852" s="1" t="s">
        <v>27</v>
      </c>
      <c r="Q11852" s="4" t="s">
        <v>21</v>
      </c>
    </row>
    <row r="11853" spans="1:17" ht="22.5" x14ac:dyDescent="0.25">
      <c r="A11853" s="3">
        <v>9608</v>
      </c>
      <c r="B11853" s="1" t="s">
        <v>30014</v>
      </c>
      <c r="C11853" s="1" t="s">
        <v>15</v>
      </c>
      <c r="D11853" s="1" t="s">
        <v>40</v>
      </c>
      <c r="E11853" s="1">
        <v>16626844</v>
      </c>
      <c r="F11853" s="1" t="s">
        <v>30015</v>
      </c>
      <c r="G11853" s="1">
        <v>6790481</v>
      </c>
      <c r="H11853" s="1" t="s">
        <v>30016</v>
      </c>
      <c r="I11853" s="2">
        <v>45085</v>
      </c>
      <c r="J11853" s="15" t="str">
        <f>MID(Tabla1[[#This Row],[HORA]],1,5)</f>
        <v>07:32</v>
      </c>
      <c r="K11853" s="16">
        <f>IF(Tabla1[[#This Row],[FECHA]]=I11854,IF(J11854-J11853&gt;0,(J11854-J11853)*1440,0),0)</f>
        <v>13.000000000000034</v>
      </c>
      <c r="L11853" s="14">
        <f>2+L11594-Datos!$C$8</f>
        <v>10.36</v>
      </c>
      <c r="M11853" s="13" t="s">
        <v>10464</v>
      </c>
      <c r="N11853" s="1" t="s">
        <v>30017</v>
      </c>
      <c r="O11853" s="1">
        <v>10</v>
      </c>
      <c r="P11853" s="1" t="s">
        <v>170</v>
      </c>
      <c r="Q11853" s="4" t="s">
        <v>21</v>
      </c>
    </row>
    <row r="11854" spans="1:17" ht="22.5" x14ac:dyDescent="0.25">
      <c r="A11854" s="3">
        <v>3484</v>
      </c>
      <c r="B11854" s="1" t="s">
        <v>10867</v>
      </c>
      <c r="C11854" s="1" t="s">
        <v>15</v>
      </c>
      <c r="D11854" s="1" t="s">
        <v>40</v>
      </c>
      <c r="E11854" s="1">
        <v>44848979</v>
      </c>
      <c r="F11854" s="1" t="s">
        <v>10868</v>
      </c>
      <c r="G11854" s="1">
        <v>2241117</v>
      </c>
      <c r="H11854" s="1" t="s">
        <v>10869</v>
      </c>
      <c r="I11854" s="2">
        <v>45085</v>
      </c>
      <c r="J11854" s="15" t="str">
        <f>MID(Tabla1[[#This Row],[HORA]],1,5)</f>
        <v>07:45</v>
      </c>
      <c r="K11854" s="16">
        <f>IF(Tabla1[[#This Row],[FECHA]]=I11855,IF(J11855-J11854&gt;0,(J11855-J11854)*1440,0),0)</f>
        <v>4.9999999999999822</v>
      </c>
      <c r="L11854" s="14">
        <f>2+L11595-Datos!$C$8</f>
        <v>12.420000000000002</v>
      </c>
      <c r="M11854" s="13" t="s">
        <v>7927</v>
      </c>
      <c r="N11854" s="1" t="s">
        <v>8473</v>
      </c>
      <c r="O11854" s="1">
        <v>10</v>
      </c>
      <c r="P11854" s="1" t="s">
        <v>27</v>
      </c>
      <c r="Q11854" s="4" t="s">
        <v>21</v>
      </c>
    </row>
    <row r="11855" spans="1:17" ht="22.5" x14ac:dyDescent="0.25">
      <c r="A11855" s="3">
        <v>3485</v>
      </c>
      <c r="B11855" s="1" t="s">
        <v>10870</v>
      </c>
      <c r="C11855" s="1" t="s">
        <v>15</v>
      </c>
      <c r="D11855" s="1" t="s">
        <v>40</v>
      </c>
      <c r="E11855" s="1">
        <v>16486398</v>
      </c>
      <c r="F11855" s="1" t="s">
        <v>8339</v>
      </c>
      <c r="G11855" s="1">
        <v>2241118</v>
      </c>
      <c r="H11855" s="1" t="s">
        <v>9328</v>
      </c>
      <c r="I11855" s="2">
        <v>45085</v>
      </c>
      <c r="J11855" s="15" t="str">
        <f>MID(Tabla1[[#This Row],[HORA]],1,5)</f>
        <v>07:50</v>
      </c>
      <c r="K11855" s="16">
        <f>IF(Tabla1[[#This Row],[FECHA]]=I11856,IF(J11856-J11855&gt;0,(J11856-J11855)*1440,0),0)</f>
        <v>6.9999999999999751</v>
      </c>
      <c r="L11855" s="14">
        <f>2+L11596-Datos!$C$8</f>
        <v>8.2900000000000009</v>
      </c>
      <c r="M11855" s="13" t="s">
        <v>5946</v>
      </c>
      <c r="N11855" s="1" t="s">
        <v>9329</v>
      </c>
      <c r="O11855" s="1">
        <v>30</v>
      </c>
      <c r="P11855" s="1" t="s">
        <v>27</v>
      </c>
      <c r="Q11855" s="4" t="s">
        <v>21</v>
      </c>
    </row>
    <row r="11856" spans="1:17" ht="22.5" x14ac:dyDescent="0.25">
      <c r="A11856" s="3">
        <v>16307</v>
      </c>
      <c r="B11856" s="1" t="s">
        <v>49523</v>
      </c>
      <c r="C11856" s="1" t="s">
        <v>15</v>
      </c>
      <c r="D11856" s="1" t="s">
        <v>40</v>
      </c>
      <c r="E11856" s="1">
        <v>20479403113</v>
      </c>
      <c r="F11856" s="1" t="s">
        <v>49524</v>
      </c>
      <c r="G11856" s="1">
        <v>73036853</v>
      </c>
      <c r="H11856" s="1" t="s">
        <v>49525</v>
      </c>
      <c r="I11856" s="2">
        <v>45085</v>
      </c>
      <c r="J11856" s="15" t="str">
        <f>MID(Tabla1[[#This Row],[HORA]],1,5)</f>
        <v>07:57</v>
      </c>
      <c r="K11856" s="16">
        <f>IF(Tabla1[[#This Row],[FECHA]]=I11857,IF(J11857-J11856&gt;0,(J11857-J11856)*1440,0),0)</f>
        <v>0</v>
      </c>
      <c r="L11856" s="14">
        <f>2+L11597-Datos!$C$8</f>
        <v>8.1000000000000014</v>
      </c>
      <c r="M11856" s="13" t="s">
        <v>2459</v>
      </c>
      <c r="N11856" s="1" t="s">
        <v>49526</v>
      </c>
      <c r="O11856" s="1">
        <v>258.08</v>
      </c>
      <c r="P11856" s="1" t="s">
        <v>27</v>
      </c>
      <c r="Q11856" s="4" t="s">
        <v>21</v>
      </c>
    </row>
    <row r="11857" spans="1:17" ht="22.5" x14ac:dyDescent="0.25">
      <c r="A11857" s="3">
        <v>16308</v>
      </c>
      <c r="B11857" s="1" t="s">
        <v>49523</v>
      </c>
      <c r="C11857" s="1" t="s">
        <v>15</v>
      </c>
      <c r="D11857" s="1" t="s">
        <v>40</v>
      </c>
      <c r="E11857" s="1">
        <v>20479403113</v>
      </c>
      <c r="F11857" s="1" t="s">
        <v>49524</v>
      </c>
      <c r="G11857" s="1">
        <v>73036853</v>
      </c>
      <c r="H11857" s="1" t="s">
        <v>49525</v>
      </c>
      <c r="I11857" s="2">
        <v>45085</v>
      </c>
      <c r="J11857" s="15" t="str">
        <f>MID(Tabla1[[#This Row],[HORA]],1,5)</f>
        <v>07:57</v>
      </c>
      <c r="K11857" s="16">
        <f>IF(Tabla1[[#This Row],[FECHA]]=I11858,IF(J11858-J11857&gt;0,(J11858-J11857)*1440,0),0)</f>
        <v>8.0000000000000515</v>
      </c>
      <c r="L11857" s="14">
        <f>2+L11598-Datos!$C$8</f>
        <v>10.190000000000001</v>
      </c>
      <c r="M11857" s="13" t="s">
        <v>2459</v>
      </c>
      <c r="N11857" s="1" t="s">
        <v>32407</v>
      </c>
      <c r="O11857" s="1">
        <v>46.92</v>
      </c>
      <c r="P11857" s="1" t="s">
        <v>27</v>
      </c>
      <c r="Q11857" s="4" t="s">
        <v>21</v>
      </c>
    </row>
    <row r="11858" spans="1:17" ht="22.5" x14ac:dyDescent="0.25">
      <c r="A11858" s="3">
        <v>3486</v>
      </c>
      <c r="B11858" s="1" t="s">
        <v>10871</v>
      </c>
      <c r="C11858" s="1" t="s">
        <v>15</v>
      </c>
      <c r="D11858" s="1" t="s">
        <v>4108</v>
      </c>
      <c r="E11858" s="1">
        <v>46711492</v>
      </c>
      <c r="F11858" s="1" t="s">
        <v>10872</v>
      </c>
      <c r="G11858" s="1">
        <v>2241119</v>
      </c>
      <c r="H11858" s="1" t="s">
        <v>10873</v>
      </c>
      <c r="I11858" s="2">
        <v>45085</v>
      </c>
      <c r="J11858" s="15" t="str">
        <f>MID(Tabla1[[#This Row],[HORA]],1,5)</f>
        <v>08:05</v>
      </c>
      <c r="K11858" s="16">
        <f>IF(Tabla1[[#This Row],[FECHA]]=I11859,IF(J11859-J11858&gt;0,(J11859-J11858)*1440,0),0)</f>
        <v>4.9999999999999023</v>
      </c>
      <c r="L11858" s="14">
        <f>2+L11599-Datos!$C$8</f>
        <v>7.53</v>
      </c>
      <c r="M11858" s="13" t="s">
        <v>1850</v>
      </c>
      <c r="N11858" s="1" t="s">
        <v>10874</v>
      </c>
      <c r="O11858" s="1">
        <v>10</v>
      </c>
      <c r="P11858" s="1" t="s">
        <v>27</v>
      </c>
      <c r="Q11858" s="4" t="s">
        <v>21</v>
      </c>
    </row>
    <row r="11859" spans="1:17" ht="22.5" x14ac:dyDescent="0.25">
      <c r="A11859" s="3">
        <v>3487</v>
      </c>
      <c r="B11859" s="1" t="s">
        <v>10875</v>
      </c>
      <c r="C11859" s="1" t="s">
        <v>15</v>
      </c>
      <c r="D11859" s="1" t="s">
        <v>40</v>
      </c>
      <c r="E11859" s="1">
        <v>72950186</v>
      </c>
      <c r="F11859" s="1" t="s">
        <v>10876</v>
      </c>
      <c r="G11859" s="1">
        <v>43032757</v>
      </c>
      <c r="H11859" s="1" t="s">
        <v>5238</v>
      </c>
      <c r="I11859" s="2">
        <v>45085</v>
      </c>
      <c r="J11859" s="15" t="str">
        <f>MID(Tabla1[[#This Row],[HORA]],1,5)</f>
        <v>08:10</v>
      </c>
      <c r="K11859" s="16">
        <f>IF(Tabla1[[#This Row],[FECHA]]=I11860,IF(J11860-J11859&gt;0,(J11860-J11859)*1440,0),0)</f>
        <v>11.000000000000041</v>
      </c>
      <c r="L11859" s="14">
        <f>2+L11600-Datos!$C$8</f>
        <v>9.2600000000000016</v>
      </c>
      <c r="M11859" s="13" t="s">
        <v>5317</v>
      </c>
      <c r="N11859" s="1" t="s">
        <v>10877</v>
      </c>
      <c r="O11859" s="1">
        <v>15</v>
      </c>
      <c r="P11859" s="1" t="s">
        <v>27</v>
      </c>
      <c r="Q11859" s="4" t="s">
        <v>21</v>
      </c>
    </row>
    <row r="11860" spans="1:17" ht="22.5" x14ac:dyDescent="0.25">
      <c r="A11860" s="3">
        <v>9609</v>
      </c>
      <c r="B11860" s="1" t="s">
        <v>30018</v>
      </c>
      <c r="C11860" s="1" t="s">
        <v>15</v>
      </c>
      <c r="D11860" s="1" t="s">
        <v>77</v>
      </c>
      <c r="E11860" s="1">
        <v>71062739</v>
      </c>
      <c r="F11860" s="1" t="s">
        <v>3740</v>
      </c>
      <c r="G11860" s="1">
        <v>2241122</v>
      </c>
      <c r="H11860" s="1" t="s">
        <v>30019</v>
      </c>
      <c r="I11860" s="2">
        <v>45085</v>
      </c>
      <c r="J11860" s="15" t="str">
        <f>MID(Tabla1[[#This Row],[HORA]],1,5)</f>
        <v>08:21</v>
      </c>
      <c r="K11860" s="16">
        <f>IF(Tabla1[[#This Row],[FECHA]]=I11861,IF(J11861-J11860&gt;0,(J11861-J11860)*1440,0),0)</f>
        <v>13.000000000000034</v>
      </c>
      <c r="L11860" s="14">
        <f>2+L11601-Datos!$C$8</f>
        <v>11.120000000000001</v>
      </c>
      <c r="M11860" s="13" t="s">
        <v>204</v>
      </c>
      <c r="N11860" s="1" t="s">
        <v>30020</v>
      </c>
      <c r="O11860" s="1">
        <v>15</v>
      </c>
      <c r="P11860" s="1" t="s">
        <v>170</v>
      </c>
      <c r="Q11860" s="4" t="s">
        <v>21</v>
      </c>
    </row>
    <row r="11861" spans="1:17" ht="22.5" x14ac:dyDescent="0.25">
      <c r="A11861" s="3">
        <v>9610</v>
      </c>
      <c r="B11861" s="1" t="s">
        <v>30021</v>
      </c>
      <c r="C11861" s="1" t="s">
        <v>15</v>
      </c>
      <c r="D11861" s="1" t="s">
        <v>40</v>
      </c>
      <c r="E11861" s="1">
        <v>16411440</v>
      </c>
      <c r="F11861" s="1" t="s">
        <v>2478</v>
      </c>
      <c r="G11861" s="1">
        <v>2241123</v>
      </c>
      <c r="H11861" s="1" t="s">
        <v>30022</v>
      </c>
      <c r="I11861" s="2">
        <v>45085</v>
      </c>
      <c r="J11861" s="15" t="str">
        <f>MID(Tabla1[[#This Row],[HORA]],1,5)</f>
        <v>08:34</v>
      </c>
      <c r="K11861" s="16">
        <f>IF(Tabla1[[#This Row],[FECHA]]=I11862,IF(J11862-J11861&gt;0,(J11862-J11861)*1440,0),0)</f>
        <v>3.9999999999999858</v>
      </c>
      <c r="L11861" s="14">
        <f>2+L11602-Datos!$C$8</f>
        <v>8.42</v>
      </c>
      <c r="M11861" s="13" t="s">
        <v>1338</v>
      </c>
      <c r="N11861" s="1" t="s">
        <v>30023</v>
      </c>
      <c r="O11861" s="1">
        <v>150</v>
      </c>
      <c r="P11861" s="1" t="s">
        <v>170</v>
      </c>
      <c r="Q11861" s="4" t="s">
        <v>21</v>
      </c>
    </row>
    <row r="11862" spans="1:17" ht="22.5" x14ac:dyDescent="0.25">
      <c r="A11862" s="3">
        <v>9611</v>
      </c>
      <c r="B11862" s="1" t="s">
        <v>30024</v>
      </c>
      <c r="C11862" s="1" t="s">
        <v>15</v>
      </c>
      <c r="D11862" s="1" t="s">
        <v>40</v>
      </c>
      <c r="E11862" s="1">
        <v>16417308</v>
      </c>
      <c r="F11862" s="1" t="s">
        <v>30025</v>
      </c>
      <c r="G11862" s="1">
        <v>2241125</v>
      </c>
      <c r="H11862" s="1" t="s">
        <v>30026</v>
      </c>
      <c r="I11862" s="2">
        <v>45085</v>
      </c>
      <c r="J11862" s="15" t="str">
        <f>MID(Tabla1[[#This Row],[HORA]],1,5)</f>
        <v>08:38</v>
      </c>
      <c r="K11862" s="16">
        <f>IF(Tabla1[[#This Row],[FECHA]]=I11863,IF(J11863-J11862&gt;0,(J11863-J11862)*1440,0),0)</f>
        <v>18.000000000000014</v>
      </c>
      <c r="L11862" s="14">
        <f>2+L11603-Datos!$C$8</f>
        <v>9.08</v>
      </c>
      <c r="M11862" s="13" t="s">
        <v>1346</v>
      </c>
      <c r="N11862" s="1" t="s">
        <v>30027</v>
      </c>
      <c r="O11862" s="1">
        <v>25</v>
      </c>
      <c r="P11862" s="1" t="s">
        <v>170</v>
      </c>
      <c r="Q11862" s="4" t="s">
        <v>21</v>
      </c>
    </row>
    <row r="11863" spans="1:17" ht="22.5" x14ac:dyDescent="0.25">
      <c r="A11863" s="3">
        <v>9612</v>
      </c>
      <c r="B11863" s="1" t="s">
        <v>30028</v>
      </c>
      <c r="C11863" s="1" t="s">
        <v>15</v>
      </c>
      <c r="D11863" s="1" t="s">
        <v>141</v>
      </c>
      <c r="E11863" s="1">
        <v>16427060</v>
      </c>
      <c r="F11863" s="1" t="s">
        <v>30029</v>
      </c>
      <c r="G11863" s="1">
        <v>2241128</v>
      </c>
      <c r="H11863" s="1" t="s">
        <v>30030</v>
      </c>
      <c r="I11863" s="2">
        <v>45085</v>
      </c>
      <c r="J11863" s="15" t="str">
        <f>MID(Tabla1[[#This Row],[HORA]],1,5)</f>
        <v>08:56</v>
      </c>
      <c r="K11863" s="16">
        <f>IF(Tabla1[[#This Row],[FECHA]]=I11864,IF(J11864-J11863&gt;0,(J11864-J11863)*1440,0),0)</f>
        <v>9.000000000000048</v>
      </c>
      <c r="L11863" s="14">
        <f>2+L11604-Datos!$C$8</f>
        <v>9.02</v>
      </c>
      <c r="M11863" s="13" t="s">
        <v>3350</v>
      </c>
      <c r="N11863" s="1" t="s">
        <v>174</v>
      </c>
      <c r="O11863" s="1">
        <v>10</v>
      </c>
      <c r="P11863" s="1" t="s">
        <v>170</v>
      </c>
      <c r="Q11863" s="4" t="s">
        <v>21</v>
      </c>
    </row>
    <row r="11864" spans="1:17" ht="22.5" x14ac:dyDescent="0.25">
      <c r="A11864" s="3">
        <v>3488</v>
      </c>
      <c r="B11864" s="1" t="s">
        <v>10878</v>
      </c>
      <c r="C11864" s="1" t="s">
        <v>15</v>
      </c>
      <c r="D11864" s="1" t="s">
        <v>40</v>
      </c>
      <c r="E11864" s="1">
        <v>73438362</v>
      </c>
      <c r="F11864" s="1" t="s">
        <v>10879</v>
      </c>
      <c r="G11864" s="1">
        <v>73438362</v>
      </c>
      <c r="H11864" s="1" t="s">
        <v>10879</v>
      </c>
      <c r="I11864" s="2">
        <v>45085</v>
      </c>
      <c r="J11864" s="15" t="str">
        <f>MID(Tabla1[[#This Row],[HORA]],1,5)</f>
        <v>09:05</v>
      </c>
      <c r="K11864" s="16">
        <f>IF(Tabla1[[#This Row],[FECHA]]=I11865,IF(J11865-J11864&gt;0,(J11865-J11864)*1440,0),0)</f>
        <v>1.9999999999999929</v>
      </c>
      <c r="L11864" s="14">
        <f>2+L11605-Datos!$C$8</f>
        <v>7.120000000000001</v>
      </c>
      <c r="M11864" s="13" t="s">
        <v>2212</v>
      </c>
      <c r="N11864" s="1" t="s">
        <v>8389</v>
      </c>
      <c r="O11864" s="1">
        <v>10</v>
      </c>
      <c r="P11864" s="1" t="s">
        <v>27</v>
      </c>
      <c r="Q11864" s="4" t="s">
        <v>21</v>
      </c>
    </row>
    <row r="11865" spans="1:17" ht="22.5" x14ac:dyDescent="0.25">
      <c r="A11865" s="3">
        <v>3489</v>
      </c>
      <c r="B11865" s="1" t="s">
        <v>10880</v>
      </c>
      <c r="C11865" s="1" t="s">
        <v>15</v>
      </c>
      <c r="D11865" s="1" t="s">
        <v>40</v>
      </c>
      <c r="E11865" s="1">
        <v>40356280</v>
      </c>
      <c r="F11865" s="1" t="s">
        <v>10881</v>
      </c>
      <c r="G11865" s="1">
        <v>73746737</v>
      </c>
      <c r="H11865" s="1" t="s">
        <v>10882</v>
      </c>
      <c r="I11865" s="2">
        <v>45085</v>
      </c>
      <c r="J11865" s="15" t="str">
        <f>MID(Tabla1[[#This Row],[HORA]],1,5)</f>
        <v>09:07</v>
      </c>
      <c r="K11865" s="16">
        <f>IF(Tabla1[[#This Row],[FECHA]]=I11866,IF(J11866-J11865&gt;0,(J11866-J11865)*1440,0),0)</f>
        <v>0</v>
      </c>
      <c r="L11865" s="14">
        <f>2+L11606-Datos!$C$8</f>
        <v>8.1300000000000008</v>
      </c>
      <c r="M11865" s="13" t="s">
        <v>1870</v>
      </c>
      <c r="N11865" s="1" t="s">
        <v>10883</v>
      </c>
      <c r="O11865" s="1">
        <v>30</v>
      </c>
      <c r="P11865" s="1" t="s">
        <v>27</v>
      </c>
      <c r="Q11865" s="4" t="s">
        <v>21</v>
      </c>
    </row>
    <row r="11866" spans="1:17" ht="22.5" x14ac:dyDescent="0.25">
      <c r="A11866" s="3">
        <v>9613</v>
      </c>
      <c r="B11866" s="1" t="s">
        <v>30031</v>
      </c>
      <c r="C11866" s="1" t="s">
        <v>15</v>
      </c>
      <c r="D11866" s="1" t="s">
        <v>40</v>
      </c>
      <c r="E11866" s="1">
        <v>16796999</v>
      </c>
      <c r="F11866" s="1" t="s">
        <v>8256</v>
      </c>
      <c r="G11866" s="1">
        <v>16796999</v>
      </c>
      <c r="H11866" s="1" t="s">
        <v>8256</v>
      </c>
      <c r="I11866" s="2">
        <v>45085</v>
      </c>
      <c r="J11866" s="15" t="str">
        <f>MID(Tabla1[[#This Row],[HORA]],1,5)</f>
        <v>09:07</v>
      </c>
      <c r="K11866" s="16">
        <f>IF(Tabla1[[#This Row],[FECHA]]=I11867,IF(J11867-J11866&gt;0,(J11867-J11866)*1440,0),0)</f>
        <v>1.9999999999999929</v>
      </c>
      <c r="L11866" s="14">
        <f>2+L11607-Datos!$C$8</f>
        <v>9.5</v>
      </c>
      <c r="M11866" s="13" t="s">
        <v>1870</v>
      </c>
      <c r="N11866" s="1" t="s">
        <v>27678</v>
      </c>
      <c r="O11866" s="1">
        <v>75</v>
      </c>
      <c r="P11866" s="1" t="s">
        <v>170</v>
      </c>
      <c r="Q11866" s="4" t="s">
        <v>21</v>
      </c>
    </row>
    <row r="11867" spans="1:17" ht="22.5" x14ac:dyDescent="0.25">
      <c r="A11867" s="3">
        <v>9614</v>
      </c>
      <c r="B11867" s="1" t="s">
        <v>30032</v>
      </c>
      <c r="C11867" s="1" t="s">
        <v>15</v>
      </c>
      <c r="D11867" s="1" t="s">
        <v>40</v>
      </c>
      <c r="E11867" s="1">
        <v>42742951</v>
      </c>
      <c r="F11867" s="1" t="s">
        <v>30033</v>
      </c>
      <c r="G11867" s="1">
        <v>2241132</v>
      </c>
      <c r="H11867" s="1" t="s">
        <v>30034</v>
      </c>
      <c r="I11867" s="2">
        <v>45085</v>
      </c>
      <c r="J11867" s="15" t="str">
        <f>MID(Tabla1[[#This Row],[HORA]],1,5)</f>
        <v>09:09</v>
      </c>
      <c r="K11867" s="16">
        <f>IF(Tabla1[[#This Row],[FECHA]]=I11868,IF(J11868-J11867&gt;0,(J11868-J11867)*1440,0),0)</f>
        <v>4.9999999999999023</v>
      </c>
      <c r="L11867" s="14">
        <f>2+L11608-Datos!$C$8</f>
        <v>9.25</v>
      </c>
      <c r="M11867" s="13" t="s">
        <v>3593</v>
      </c>
      <c r="N11867" s="1" t="s">
        <v>30035</v>
      </c>
      <c r="O11867" s="1">
        <v>15</v>
      </c>
      <c r="P11867" s="1" t="s">
        <v>170</v>
      </c>
      <c r="Q11867" s="4" t="s">
        <v>21</v>
      </c>
    </row>
    <row r="11868" spans="1:17" ht="22.5" x14ac:dyDescent="0.25">
      <c r="A11868" s="3">
        <v>3490</v>
      </c>
      <c r="B11868" s="1" t="s">
        <v>10884</v>
      </c>
      <c r="C11868" s="1" t="s">
        <v>15</v>
      </c>
      <c r="D11868" s="1" t="s">
        <v>71</v>
      </c>
      <c r="E11868" s="1">
        <v>62667025</v>
      </c>
      <c r="F11868" s="1" t="s">
        <v>10885</v>
      </c>
      <c r="G11868" s="1">
        <v>80587825</v>
      </c>
      <c r="H11868" s="1" t="s">
        <v>10886</v>
      </c>
      <c r="I11868" s="2">
        <v>45085</v>
      </c>
      <c r="J11868" s="15" t="str">
        <f>MID(Tabla1[[#This Row],[HORA]],1,5)</f>
        <v>09:14</v>
      </c>
      <c r="K11868" s="16">
        <f>IF(Tabla1[[#This Row],[FECHA]]=I11869,IF(J11869-J11868&gt;0,(J11869-J11868)*1440,0),0)</f>
        <v>0</v>
      </c>
      <c r="L11868" s="14">
        <f>2+L11609-Datos!$C$8</f>
        <v>12.190000000000001</v>
      </c>
      <c r="M11868" s="13" t="s">
        <v>832</v>
      </c>
      <c r="N11868" s="1" t="s">
        <v>10887</v>
      </c>
      <c r="O11868" s="1">
        <v>15</v>
      </c>
      <c r="P11868" s="1" t="s">
        <v>27</v>
      </c>
      <c r="Q11868" s="4" t="s">
        <v>21</v>
      </c>
    </row>
    <row r="11869" spans="1:17" ht="22.5" x14ac:dyDescent="0.25">
      <c r="A11869" s="3">
        <v>9615</v>
      </c>
      <c r="B11869" s="1" t="s">
        <v>30036</v>
      </c>
      <c r="C11869" s="1" t="s">
        <v>15</v>
      </c>
      <c r="D11869" s="1" t="s">
        <v>40</v>
      </c>
      <c r="E11869" s="1">
        <v>16678597</v>
      </c>
      <c r="F11869" s="1" t="s">
        <v>30037</v>
      </c>
      <c r="G11869" s="1">
        <v>2241133</v>
      </c>
      <c r="H11869" s="1" t="s">
        <v>30038</v>
      </c>
      <c r="I11869" s="2">
        <v>45085</v>
      </c>
      <c r="J11869" s="15" t="str">
        <f>MID(Tabla1[[#This Row],[HORA]],1,5)</f>
        <v>09:14</v>
      </c>
      <c r="K11869" s="16">
        <f>IF(Tabla1[[#This Row],[FECHA]]=I11870,IF(J11870-J11869&gt;0,(J11870-J11869)*1440,0),0)</f>
        <v>5.0000000000000622</v>
      </c>
      <c r="L11869" s="14">
        <f>2+L11610-Datos!$C$8</f>
        <v>9.34</v>
      </c>
      <c r="M11869" s="13" t="s">
        <v>832</v>
      </c>
      <c r="N11869" s="1" t="s">
        <v>75</v>
      </c>
      <c r="O11869" s="1">
        <v>20</v>
      </c>
      <c r="P11869" s="1" t="s">
        <v>170</v>
      </c>
      <c r="Q11869" s="4" t="s">
        <v>21</v>
      </c>
    </row>
    <row r="11870" spans="1:17" ht="22.5" x14ac:dyDescent="0.25">
      <c r="A11870" s="3">
        <v>9616</v>
      </c>
      <c r="B11870" s="1" t="s">
        <v>30039</v>
      </c>
      <c r="C11870" s="1" t="s">
        <v>15</v>
      </c>
      <c r="D11870" s="1" t="s">
        <v>33</v>
      </c>
      <c r="E11870" s="1">
        <v>42858444</v>
      </c>
      <c r="F11870" s="1" t="s">
        <v>30040</v>
      </c>
      <c r="G11870" s="1">
        <v>41365428</v>
      </c>
      <c r="H11870" s="1" t="s">
        <v>30041</v>
      </c>
      <c r="I11870" s="2">
        <v>45085</v>
      </c>
      <c r="J11870" s="15" t="str">
        <f>MID(Tabla1[[#This Row],[HORA]],1,5)</f>
        <v>09:19</v>
      </c>
      <c r="K11870" s="16">
        <f>IF(Tabla1[[#This Row],[FECHA]]=I11871,IF(J11871-J11870&gt;0,(J11871-J11870)*1440,0),0)</f>
        <v>0</v>
      </c>
      <c r="L11870" s="14">
        <f>2+L11611-Datos!$C$8</f>
        <v>7.5500000000000007</v>
      </c>
      <c r="M11870" s="13" t="s">
        <v>1623</v>
      </c>
      <c r="N11870" s="1" t="s">
        <v>30042</v>
      </c>
      <c r="O11870" s="1">
        <v>46.67</v>
      </c>
      <c r="P11870" s="1" t="s">
        <v>170</v>
      </c>
      <c r="Q11870" s="4" t="s">
        <v>21</v>
      </c>
    </row>
    <row r="11871" spans="1:17" ht="22.5" x14ac:dyDescent="0.25">
      <c r="A11871" s="3">
        <v>9617</v>
      </c>
      <c r="B11871" s="1" t="s">
        <v>30039</v>
      </c>
      <c r="C11871" s="1" t="s">
        <v>15</v>
      </c>
      <c r="D11871" s="1" t="s">
        <v>33</v>
      </c>
      <c r="E11871" s="1">
        <v>42858444</v>
      </c>
      <c r="F11871" s="1" t="s">
        <v>30040</v>
      </c>
      <c r="G11871" s="1">
        <v>41365428</v>
      </c>
      <c r="H11871" s="1" t="s">
        <v>30041</v>
      </c>
      <c r="I11871" s="2">
        <v>45085</v>
      </c>
      <c r="J11871" s="15" t="str">
        <f>MID(Tabla1[[#This Row],[HORA]],1,5)</f>
        <v>09:19</v>
      </c>
      <c r="K11871" s="16">
        <f>IF(Tabla1[[#This Row],[FECHA]]=I11872,IF(J11872-J11871&gt;0,(J11872-J11871)*1440,0),0)</f>
        <v>3.9999999999999858</v>
      </c>
      <c r="L11871" s="14">
        <f>2+L11612-Datos!$C$8</f>
        <v>8.34</v>
      </c>
      <c r="M11871" s="13" t="s">
        <v>1623</v>
      </c>
      <c r="N11871" s="1" t="s">
        <v>30043</v>
      </c>
      <c r="O11871" s="1">
        <v>23.33</v>
      </c>
      <c r="P11871" s="1" t="s">
        <v>170</v>
      </c>
      <c r="Q11871" s="4" t="s">
        <v>21</v>
      </c>
    </row>
    <row r="11872" spans="1:17" ht="22.5" x14ac:dyDescent="0.25">
      <c r="A11872" s="3">
        <v>9618</v>
      </c>
      <c r="B11872" s="1" t="s">
        <v>30044</v>
      </c>
      <c r="C11872" s="1" t="s">
        <v>15</v>
      </c>
      <c r="D11872" s="1" t="s">
        <v>40</v>
      </c>
      <c r="E11872" s="1">
        <v>44292086</v>
      </c>
      <c r="F11872" s="1" t="s">
        <v>25656</v>
      </c>
      <c r="G11872" s="1">
        <v>2241134</v>
      </c>
      <c r="H11872" s="1" t="s">
        <v>30045</v>
      </c>
      <c r="I11872" s="2">
        <v>45085</v>
      </c>
      <c r="J11872" s="15" t="str">
        <f>MID(Tabla1[[#This Row],[HORA]],1,5)</f>
        <v>09:23</v>
      </c>
      <c r="K11872" s="16">
        <f>IF(Tabla1[[#This Row],[FECHA]]=I11873,IF(J11873-J11872&gt;0,(J11873-J11872)*1440,0),0)</f>
        <v>1.9999999999999929</v>
      </c>
      <c r="L11872" s="14">
        <f>2+L11613-Datos!$C$8</f>
        <v>7.08</v>
      </c>
      <c r="M11872" s="13" t="s">
        <v>1677</v>
      </c>
      <c r="N11872" s="1" t="s">
        <v>30046</v>
      </c>
      <c r="O11872" s="1">
        <v>20</v>
      </c>
      <c r="P11872" s="1" t="s">
        <v>170</v>
      </c>
      <c r="Q11872" s="4" t="s">
        <v>21</v>
      </c>
    </row>
    <row r="11873" spans="1:17" ht="22.5" x14ac:dyDescent="0.25">
      <c r="A11873" s="3">
        <v>3491</v>
      </c>
      <c r="B11873" s="1" t="s">
        <v>10888</v>
      </c>
      <c r="C11873" s="1" t="s">
        <v>15</v>
      </c>
      <c r="D11873" s="1" t="s">
        <v>40</v>
      </c>
      <c r="E11873" s="1" t="s">
        <v>10889</v>
      </c>
      <c r="F11873" s="1" t="s">
        <v>10890</v>
      </c>
      <c r="G11873" s="1">
        <v>2241135</v>
      </c>
      <c r="H11873" s="1" t="s">
        <v>10891</v>
      </c>
      <c r="I11873" s="2">
        <v>45085</v>
      </c>
      <c r="J11873" s="15" t="str">
        <f>MID(Tabla1[[#This Row],[HORA]],1,5)</f>
        <v>09:25</v>
      </c>
      <c r="K11873" s="16">
        <f>IF(Tabla1[[#This Row],[FECHA]]=I11874,IF(J11874-J11873&gt;0,(J11874-J11873)*1440,0),0)</f>
        <v>6.0000000000000586</v>
      </c>
      <c r="L11873" s="14">
        <f>2+L11614-Datos!$C$8</f>
        <v>10</v>
      </c>
      <c r="M11873" s="13" t="s">
        <v>1366</v>
      </c>
      <c r="N11873" s="1" t="s">
        <v>10892</v>
      </c>
      <c r="O11873" s="1">
        <v>15</v>
      </c>
      <c r="P11873" s="1" t="s">
        <v>27</v>
      </c>
      <c r="Q11873" s="4" t="s">
        <v>21</v>
      </c>
    </row>
    <row r="11874" spans="1:17" ht="22.5" x14ac:dyDescent="0.25">
      <c r="A11874" s="3">
        <v>3492</v>
      </c>
      <c r="B11874" s="1" t="s">
        <v>10893</v>
      </c>
      <c r="C11874" s="1" t="s">
        <v>15</v>
      </c>
      <c r="D11874" s="1" t="s">
        <v>161</v>
      </c>
      <c r="E11874" s="1">
        <v>16407717</v>
      </c>
      <c r="F11874" s="1" t="s">
        <v>10894</v>
      </c>
      <c r="G11874" s="1">
        <v>2241137</v>
      </c>
      <c r="H11874" s="1" t="s">
        <v>10895</v>
      </c>
      <c r="I11874" s="2">
        <v>45085</v>
      </c>
      <c r="J11874" s="15" t="str">
        <f>MID(Tabla1[[#This Row],[HORA]],1,5)</f>
        <v>09:31</v>
      </c>
      <c r="K11874" s="16">
        <f>IF(Tabla1[[#This Row],[FECHA]]=I11875,IF(J11875-J11874&gt;0,(J11875-J11874)*1440,0),0)</f>
        <v>3.9999999999999858</v>
      </c>
      <c r="L11874" s="14">
        <f>2+L11615-Datos!$C$8</f>
        <v>12.48</v>
      </c>
      <c r="M11874" s="13" t="s">
        <v>10896</v>
      </c>
      <c r="N11874" s="1" t="s">
        <v>10897</v>
      </c>
      <c r="O11874" s="1">
        <v>15</v>
      </c>
      <c r="P11874" s="1" t="s">
        <v>27</v>
      </c>
      <c r="Q11874" s="4" t="s">
        <v>21</v>
      </c>
    </row>
    <row r="11875" spans="1:17" ht="22.5" x14ac:dyDescent="0.25">
      <c r="A11875" s="3">
        <v>16309</v>
      </c>
      <c r="B11875" s="1" t="s">
        <v>49527</v>
      </c>
      <c r="C11875" s="1" t="s">
        <v>15</v>
      </c>
      <c r="D11875" s="1" t="s">
        <v>23</v>
      </c>
      <c r="E11875" s="1">
        <v>15480391893</v>
      </c>
      <c r="F11875" s="1" t="s">
        <v>49528</v>
      </c>
      <c r="G11875" s="1">
        <v>2241139</v>
      </c>
      <c r="H11875" s="1" t="s">
        <v>20891</v>
      </c>
      <c r="I11875" s="2">
        <v>45085</v>
      </c>
      <c r="J11875" s="15" t="str">
        <f>MID(Tabla1[[#This Row],[HORA]],1,5)</f>
        <v>09:35</v>
      </c>
      <c r="K11875" s="16">
        <f>IF(Tabla1[[#This Row],[FECHA]]=I11876,IF(J11876-J11875&gt;0,(J11876-J11875)*1440,0),0)</f>
        <v>1.9999999999999929</v>
      </c>
      <c r="L11875" s="14">
        <f>2+L11616-Datos!$C$8</f>
        <v>8.18</v>
      </c>
      <c r="M11875" s="13" t="s">
        <v>3879</v>
      </c>
      <c r="N11875" s="1" t="s">
        <v>583</v>
      </c>
      <c r="O11875" s="1">
        <v>10</v>
      </c>
      <c r="P11875" s="1" t="s">
        <v>27</v>
      </c>
      <c r="Q11875" s="4" t="s">
        <v>21</v>
      </c>
    </row>
    <row r="11876" spans="1:17" ht="22.5" x14ac:dyDescent="0.25">
      <c r="A11876" s="3">
        <v>16310</v>
      </c>
      <c r="B11876" s="1" t="s">
        <v>49529</v>
      </c>
      <c r="C11876" s="1" t="s">
        <v>15</v>
      </c>
      <c r="D11876" s="1" t="s">
        <v>40</v>
      </c>
      <c r="E11876" s="1">
        <v>15480391893</v>
      </c>
      <c r="F11876" s="1" t="s">
        <v>49528</v>
      </c>
      <c r="G11876" s="1">
        <v>2641021</v>
      </c>
      <c r="H11876" s="1" t="s">
        <v>49530</v>
      </c>
      <c r="I11876" s="2">
        <v>45085</v>
      </c>
      <c r="J11876" s="15" t="str">
        <f>MID(Tabla1[[#This Row],[HORA]],1,5)</f>
        <v>09:37</v>
      </c>
      <c r="K11876" s="16">
        <f>IF(Tabla1[[#This Row],[FECHA]]=I11877,IF(J11877-J11876&gt;0,(J11877-J11876)*1440,0),0)</f>
        <v>0</v>
      </c>
      <c r="L11876" s="14">
        <f>2+L11617-Datos!$C$8</f>
        <v>7.28</v>
      </c>
      <c r="M11876" s="13" t="s">
        <v>3884</v>
      </c>
      <c r="N11876" s="1" t="s">
        <v>583</v>
      </c>
      <c r="O11876" s="1">
        <v>10</v>
      </c>
      <c r="P11876" s="1" t="s">
        <v>27</v>
      </c>
      <c r="Q11876" s="4" t="s">
        <v>21</v>
      </c>
    </row>
    <row r="11877" spans="1:17" ht="22.5" x14ac:dyDescent="0.25">
      <c r="A11877" s="3">
        <v>16311</v>
      </c>
      <c r="B11877" s="1" t="s">
        <v>49529</v>
      </c>
      <c r="C11877" s="1" t="s">
        <v>15</v>
      </c>
      <c r="D11877" s="1" t="s">
        <v>40</v>
      </c>
      <c r="E11877" s="1">
        <v>15480391893</v>
      </c>
      <c r="F11877" s="1" t="s">
        <v>49528</v>
      </c>
      <c r="G11877" s="1">
        <v>2641021</v>
      </c>
      <c r="H11877" s="1" t="s">
        <v>49531</v>
      </c>
      <c r="I11877" s="2">
        <v>45085</v>
      </c>
      <c r="J11877" s="15" t="str">
        <f>MID(Tabla1[[#This Row],[HORA]],1,5)</f>
        <v>09:37</v>
      </c>
      <c r="K11877" s="16">
        <f>IF(Tabla1[[#This Row],[FECHA]]=I11878,IF(J11878-J11877&gt;0,(J11878-J11877)*1440,0),0)</f>
        <v>0.99999999999991651</v>
      </c>
      <c r="L11877" s="14">
        <f>2+L11618-Datos!$C$8</f>
        <v>8.48</v>
      </c>
      <c r="M11877" s="13" t="s">
        <v>3884</v>
      </c>
      <c r="N11877" s="1" t="s">
        <v>583</v>
      </c>
      <c r="O11877" s="1">
        <v>10</v>
      </c>
      <c r="P11877" s="1" t="s">
        <v>27</v>
      </c>
      <c r="Q11877" s="4" t="s">
        <v>21</v>
      </c>
    </row>
    <row r="11878" spans="1:17" ht="22.5" x14ac:dyDescent="0.25">
      <c r="A11878" s="3">
        <v>3493</v>
      </c>
      <c r="B11878" s="1" t="s">
        <v>10898</v>
      </c>
      <c r="C11878" s="1" t="s">
        <v>15</v>
      </c>
      <c r="D11878" s="1" t="s">
        <v>40</v>
      </c>
      <c r="E11878" s="1">
        <v>45226333</v>
      </c>
      <c r="F11878" s="1" t="s">
        <v>10899</v>
      </c>
      <c r="G11878" s="1">
        <v>2241140</v>
      </c>
      <c r="H11878" s="1" t="s">
        <v>10900</v>
      </c>
      <c r="I11878" s="2">
        <v>45085</v>
      </c>
      <c r="J11878" s="15" t="str">
        <f>MID(Tabla1[[#This Row],[HORA]],1,5)</f>
        <v>09:38</v>
      </c>
      <c r="K11878" s="16">
        <f>IF(Tabla1[[#This Row],[FECHA]]=I11879,IF(J11879-J11878&gt;0,(J11879-J11878)*1440,0),0)</f>
        <v>1.0000000000000764</v>
      </c>
      <c r="L11878" s="14">
        <f>2+L11619-Datos!$C$8</f>
        <v>9.98</v>
      </c>
      <c r="M11878" s="13" t="s">
        <v>6567</v>
      </c>
      <c r="N11878" s="1" t="s">
        <v>583</v>
      </c>
      <c r="O11878" s="1">
        <v>10</v>
      </c>
      <c r="P11878" s="1" t="s">
        <v>27</v>
      </c>
      <c r="Q11878" s="4" t="s">
        <v>21</v>
      </c>
    </row>
    <row r="11879" spans="1:17" ht="22.5" x14ac:dyDescent="0.25">
      <c r="A11879" s="3">
        <v>15605</v>
      </c>
      <c r="B11879" s="1" t="s">
        <v>47476</v>
      </c>
      <c r="C11879" s="1" t="s">
        <v>15</v>
      </c>
      <c r="D11879" s="1" t="s">
        <v>40</v>
      </c>
      <c r="E11879" s="1">
        <v>27253995</v>
      </c>
      <c r="F11879" s="1" t="s">
        <v>3198</v>
      </c>
      <c r="G11879" s="1">
        <v>27253995</v>
      </c>
      <c r="H11879" s="1" t="s">
        <v>3198</v>
      </c>
      <c r="I11879" s="2">
        <v>45085</v>
      </c>
      <c r="J11879" s="15" t="str">
        <f>MID(Tabla1[[#This Row],[HORA]],1,5)</f>
        <v>09:39</v>
      </c>
      <c r="K11879" s="16">
        <f>IF(Tabla1[[#This Row],[FECHA]]=I11880,IF(J11880-J11879&gt;0,(J11880-J11879)*1440,0),0)</f>
        <v>3.9999999999999858</v>
      </c>
      <c r="L11879" s="14">
        <f>2+L11620-Datos!$C$8</f>
        <v>7.33</v>
      </c>
      <c r="M11879" s="13" t="s">
        <v>510</v>
      </c>
      <c r="N11879" s="1" t="s">
        <v>2178</v>
      </c>
      <c r="O11879" s="1">
        <v>5</v>
      </c>
      <c r="P11879" s="1" t="s">
        <v>1511</v>
      </c>
      <c r="Q11879" s="4" t="s">
        <v>21</v>
      </c>
    </row>
    <row r="11880" spans="1:17" ht="22.5" x14ac:dyDescent="0.25">
      <c r="A11880" s="3">
        <v>9619</v>
      </c>
      <c r="B11880" s="1" t="s">
        <v>30047</v>
      </c>
      <c r="C11880" s="1" t="s">
        <v>15</v>
      </c>
      <c r="D11880" s="1" t="s">
        <v>40</v>
      </c>
      <c r="E11880" s="1">
        <v>44360136</v>
      </c>
      <c r="F11880" s="1" t="s">
        <v>30048</v>
      </c>
      <c r="G11880" s="1">
        <v>2803832</v>
      </c>
      <c r="H11880" s="1" t="s">
        <v>30049</v>
      </c>
      <c r="I11880" s="2">
        <v>45085</v>
      </c>
      <c r="J11880" s="15" t="str">
        <f>MID(Tabla1[[#This Row],[HORA]],1,5)</f>
        <v>09:43</v>
      </c>
      <c r="K11880" s="16">
        <f>IF(Tabla1[[#This Row],[FECHA]]=I11881,IF(J11881-J11880&gt;0,(J11881-J11880)*1440,0),0)</f>
        <v>0</v>
      </c>
      <c r="L11880" s="14">
        <f>2+L11621-Datos!$C$8</f>
        <v>9.48</v>
      </c>
      <c r="M11880" s="13" t="s">
        <v>3608</v>
      </c>
      <c r="N11880" s="1" t="s">
        <v>30050</v>
      </c>
      <c r="O11880" s="1">
        <v>12</v>
      </c>
      <c r="P11880" s="1" t="s">
        <v>170</v>
      </c>
      <c r="Q11880" s="4" t="s">
        <v>21</v>
      </c>
    </row>
    <row r="11881" spans="1:17" ht="22.5" x14ac:dyDescent="0.25">
      <c r="A11881" s="3">
        <v>16312</v>
      </c>
      <c r="B11881" s="1" t="s">
        <v>49532</v>
      </c>
      <c r="C11881" s="1" t="s">
        <v>15</v>
      </c>
      <c r="D11881" s="1" t="s">
        <v>40</v>
      </c>
      <c r="E11881" s="1">
        <v>20600855892</v>
      </c>
      <c r="F11881" s="1" t="s">
        <v>49533</v>
      </c>
      <c r="G11881" s="1">
        <v>40639447</v>
      </c>
      <c r="H11881" s="1" t="s">
        <v>36949</v>
      </c>
      <c r="I11881" s="2">
        <v>45085</v>
      </c>
      <c r="J11881" s="15" t="str">
        <f>MID(Tabla1[[#This Row],[HORA]],1,5)</f>
        <v>09:43</v>
      </c>
      <c r="K11881" s="16">
        <f>IF(Tabla1[[#This Row],[FECHA]]=I11882,IF(J11882-J11881&gt;0,(J11882-J11881)*1440,0),0)</f>
        <v>3.9999999999999858</v>
      </c>
      <c r="L11881" s="14">
        <f>2+L11622-Datos!$C$8</f>
        <v>11.18</v>
      </c>
      <c r="M11881" s="13" t="s">
        <v>3608</v>
      </c>
      <c r="N11881" s="1" t="s">
        <v>49534</v>
      </c>
      <c r="O11881" s="1">
        <v>10</v>
      </c>
      <c r="P11881" s="1" t="s">
        <v>27</v>
      </c>
      <c r="Q11881" s="4" t="s">
        <v>21</v>
      </c>
    </row>
    <row r="11882" spans="1:17" ht="22.5" x14ac:dyDescent="0.25">
      <c r="A11882" s="3">
        <v>17556</v>
      </c>
      <c r="B11882" s="1" t="s">
        <v>52792</v>
      </c>
      <c r="C11882" s="1" t="s">
        <v>15</v>
      </c>
      <c r="D11882" s="1" t="s">
        <v>40</v>
      </c>
      <c r="E11882" s="1">
        <v>10406669144</v>
      </c>
      <c r="F11882" s="1" t="s">
        <v>52793</v>
      </c>
      <c r="G11882" s="1">
        <v>2241144</v>
      </c>
      <c r="H11882" s="1" t="s">
        <v>52794</v>
      </c>
      <c r="I11882" s="2">
        <v>45085</v>
      </c>
      <c r="J11882" s="15" t="str">
        <f>MID(Tabla1[[#This Row],[HORA]],1,5)</f>
        <v>09:47</v>
      </c>
      <c r="K11882" s="16">
        <f>IF(Tabla1[[#This Row],[FECHA]]=I11883,IF(J11883-J11882&gt;0,(J11883-J11882)*1440,0),0)</f>
        <v>1.0000000000000764</v>
      </c>
      <c r="L11882" s="14">
        <f>2+L11623-Datos!$C$8</f>
        <v>8.34</v>
      </c>
      <c r="M11882" s="13" t="s">
        <v>2805</v>
      </c>
      <c r="N11882" s="1" t="s">
        <v>52795</v>
      </c>
      <c r="O11882" s="1">
        <v>15</v>
      </c>
      <c r="P11882" s="1" t="s">
        <v>170</v>
      </c>
      <c r="Q11882" s="4" t="s">
        <v>21</v>
      </c>
    </row>
    <row r="11883" spans="1:17" ht="22.5" x14ac:dyDescent="0.25">
      <c r="A11883" s="3">
        <v>3494</v>
      </c>
      <c r="B11883" s="1" t="s">
        <v>10901</v>
      </c>
      <c r="C11883" s="1" t="s">
        <v>15</v>
      </c>
      <c r="D11883" s="1" t="s">
        <v>3088</v>
      </c>
      <c r="E11883" s="1">
        <v>16786998</v>
      </c>
      <c r="F11883" s="1" t="s">
        <v>10902</v>
      </c>
      <c r="G11883" s="1">
        <v>2241145</v>
      </c>
      <c r="H11883" s="1" t="s">
        <v>10903</v>
      </c>
      <c r="I11883" s="2">
        <v>45085</v>
      </c>
      <c r="J11883" s="15" t="str">
        <f>MID(Tabla1[[#This Row],[HORA]],1,5)</f>
        <v>09:48</v>
      </c>
      <c r="K11883" s="16">
        <f>IF(Tabla1[[#This Row],[FECHA]]=I11884,IF(J11884-J11883&gt;0,(J11884-J11883)*1440,0),0)</f>
        <v>8.9999999999998881</v>
      </c>
      <c r="L11883" s="14">
        <f>2+L11624-Datos!$C$8</f>
        <v>9.2800000000000011</v>
      </c>
      <c r="M11883" s="13" t="s">
        <v>3899</v>
      </c>
      <c r="N11883" s="1" t="s">
        <v>10904</v>
      </c>
      <c r="O11883" s="1">
        <v>10</v>
      </c>
      <c r="P11883" s="1" t="s">
        <v>27</v>
      </c>
      <c r="Q11883" s="4" t="s">
        <v>21</v>
      </c>
    </row>
    <row r="11884" spans="1:17" ht="22.5" x14ac:dyDescent="0.25">
      <c r="A11884" s="3">
        <v>3495</v>
      </c>
      <c r="B11884" s="1" t="s">
        <v>10905</v>
      </c>
      <c r="C11884" s="1" t="s">
        <v>15</v>
      </c>
      <c r="D11884" s="1" t="s">
        <v>40</v>
      </c>
      <c r="E11884" s="1">
        <v>71435995</v>
      </c>
      <c r="F11884" s="1" t="s">
        <v>10906</v>
      </c>
      <c r="G11884" s="1">
        <v>2241147</v>
      </c>
      <c r="H11884" s="1" t="s">
        <v>10907</v>
      </c>
      <c r="I11884" s="2">
        <v>45085</v>
      </c>
      <c r="J11884" s="15" t="str">
        <f>MID(Tabla1[[#This Row],[HORA]],1,5)</f>
        <v>09:57</v>
      </c>
      <c r="K11884" s="16">
        <f>IF(Tabla1[[#This Row],[FECHA]]=I11885,IF(J11885-J11884&gt;0,(J11885-J11884)*1440,0),0)</f>
        <v>11.000000000000041</v>
      </c>
      <c r="L11884" s="14">
        <f>2+L11625-Datos!$C$8</f>
        <v>9.52</v>
      </c>
      <c r="M11884" s="13" t="s">
        <v>612</v>
      </c>
      <c r="N11884" s="1" t="s">
        <v>10908</v>
      </c>
      <c r="O11884" s="1">
        <v>13</v>
      </c>
      <c r="P11884" s="1" t="s">
        <v>27</v>
      </c>
      <c r="Q11884" s="4" t="s">
        <v>21</v>
      </c>
    </row>
    <row r="11885" spans="1:17" ht="22.5" x14ac:dyDescent="0.25">
      <c r="A11885" s="3">
        <v>3496</v>
      </c>
      <c r="B11885" s="1" t="s">
        <v>10909</v>
      </c>
      <c r="C11885" s="1" t="s">
        <v>15</v>
      </c>
      <c r="D11885" s="1" t="s">
        <v>33</v>
      </c>
      <c r="E11885" s="1">
        <v>27385975</v>
      </c>
      <c r="F11885" s="1" t="s">
        <v>9528</v>
      </c>
      <c r="G11885" s="1">
        <v>2241149</v>
      </c>
      <c r="H11885" s="1" t="s">
        <v>9529</v>
      </c>
      <c r="I11885" s="2">
        <v>45085</v>
      </c>
      <c r="J11885" s="15" t="str">
        <f>MID(Tabla1[[#This Row],[HORA]],1,5)</f>
        <v>10:08</v>
      </c>
      <c r="K11885" s="16">
        <f>IF(Tabla1[[#This Row],[FECHA]]=I11886,IF(J11886-J11885&gt;0,(J11886-J11885)*1440,0),0)</f>
        <v>2.9999999999999893</v>
      </c>
      <c r="L11885" s="14">
        <f>2+L11626-Datos!$C$8</f>
        <v>7.19</v>
      </c>
      <c r="M11885" s="13" t="s">
        <v>3625</v>
      </c>
      <c r="N11885" s="1" t="s">
        <v>10910</v>
      </c>
      <c r="O11885" s="1">
        <v>80</v>
      </c>
      <c r="P11885" s="1" t="s">
        <v>27</v>
      </c>
      <c r="Q11885" s="4" t="s">
        <v>21</v>
      </c>
    </row>
    <row r="11886" spans="1:17" ht="22.5" x14ac:dyDescent="0.25">
      <c r="A11886" s="3">
        <v>9620</v>
      </c>
      <c r="B11886" s="1" t="s">
        <v>30051</v>
      </c>
      <c r="C11886" s="1" t="s">
        <v>15</v>
      </c>
      <c r="D11886" s="1" t="s">
        <v>40</v>
      </c>
      <c r="E11886" s="1">
        <v>41693683</v>
      </c>
      <c r="F11886" s="1" t="s">
        <v>30052</v>
      </c>
      <c r="G11886" s="1">
        <v>2241150</v>
      </c>
      <c r="H11886" s="1" t="s">
        <v>30053</v>
      </c>
      <c r="I11886" s="2">
        <v>45085</v>
      </c>
      <c r="J11886" s="15" t="str">
        <f>MID(Tabla1[[#This Row],[HORA]],1,5)</f>
        <v>10:11</v>
      </c>
      <c r="K11886" s="16">
        <f>IF(Tabla1[[#This Row],[FECHA]]=I11887,IF(J11887-J11886&gt;0,(J11887-J11886)*1440,0),0)</f>
        <v>2.9999999999999893</v>
      </c>
      <c r="L11886" s="14">
        <f>2+L11627-Datos!$C$8</f>
        <v>8.43</v>
      </c>
      <c r="M11886" s="13" t="s">
        <v>2819</v>
      </c>
      <c r="N11886" s="1" t="s">
        <v>30054</v>
      </c>
      <c r="O11886" s="1">
        <v>40</v>
      </c>
      <c r="P11886" s="1" t="s">
        <v>170</v>
      </c>
      <c r="Q11886" s="4" t="s">
        <v>21</v>
      </c>
    </row>
    <row r="11887" spans="1:17" ht="22.5" x14ac:dyDescent="0.25">
      <c r="A11887" s="3">
        <v>9621</v>
      </c>
      <c r="B11887" s="1" t="s">
        <v>30055</v>
      </c>
      <c r="C11887" s="1" t="s">
        <v>15</v>
      </c>
      <c r="D11887" s="1" t="s">
        <v>71</v>
      </c>
      <c r="E11887" s="1">
        <v>42867801</v>
      </c>
      <c r="F11887" s="1" t="s">
        <v>30056</v>
      </c>
      <c r="G11887" s="1">
        <v>2241151</v>
      </c>
      <c r="H11887" s="1" t="s">
        <v>30057</v>
      </c>
      <c r="I11887" s="2">
        <v>45085</v>
      </c>
      <c r="J11887" s="15" t="str">
        <f>MID(Tabla1[[#This Row],[HORA]],1,5)</f>
        <v>10:14</v>
      </c>
      <c r="K11887" s="16">
        <f>IF(Tabla1[[#This Row],[FECHA]]=I11888,IF(J11888-J11887&gt;0,(J11888-J11887)*1440,0),0)</f>
        <v>0.99999999999999645</v>
      </c>
      <c r="L11887" s="14">
        <f>2+L11628-Datos!$C$8</f>
        <v>8.120000000000001</v>
      </c>
      <c r="M11887" s="13" t="s">
        <v>2824</v>
      </c>
      <c r="N11887" s="1" t="s">
        <v>30058</v>
      </c>
      <c r="O11887" s="1">
        <v>20</v>
      </c>
      <c r="P11887" s="1" t="s">
        <v>170</v>
      </c>
      <c r="Q11887" s="4" t="s">
        <v>21</v>
      </c>
    </row>
    <row r="11888" spans="1:17" ht="22.5" x14ac:dyDescent="0.25">
      <c r="A11888" s="3">
        <v>3497</v>
      </c>
      <c r="B11888" s="1" t="s">
        <v>10911</v>
      </c>
      <c r="C11888" s="1" t="s">
        <v>15</v>
      </c>
      <c r="D11888" s="1" t="s">
        <v>33</v>
      </c>
      <c r="E11888" s="1">
        <v>48801708</v>
      </c>
      <c r="F11888" s="1" t="s">
        <v>10912</v>
      </c>
      <c r="G11888" s="1">
        <v>72609426</v>
      </c>
      <c r="H11888" s="1" t="s">
        <v>10913</v>
      </c>
      <c r="I11888" s="2">
        <v>45085</v>
      </c>
      <c r="J11888" s="15" t="str">
        <f>MID(Tabla1[[#This Row],[HORA]],1,5)</f>
        <v>10:15</v>
      </c>
      <c r="K11888" s="16">
        <f>IF(Tabla1[[#This Row],[FECHA]]=I11889,IF(J11889-J11888&gt;0,(J11889-J11888)*1440,0),0)</f>
        <v>5.0000000000000622</v>
      </c>
      <c r="L11888" s="14">
        <f>2+L11629-Datos!$C$8</f>
        <v>9.5</v>
      </c>
      <c r="M11888" s="13" t="s">
        <v>589</v>
      </c>
      <c r="N11888" s="1" t="s">
        <v>10914</v>
      </c>
      <c r="O11888" s="1">
        <v>40</v>
      </c>
      <c r="P11888" s="1" t="s">
        <v>27</v>
      </c>
      <c r="Q11888" s="4" t="s">
        <v>21</v>
      </c>
    </row>
    <row r="11889" spans="1:17" ht="22.5" x14ac:dyDescent="0.25">
      <c r="A11889" s="3">
        <v>9622</v>
      </c>
      <c r="B11889" s="1" t="s">
        <v>30059</v>
      </c>
      <c r="C11889" s="1" t="s">
        <v>15</v>
      </c>
      <c r="D11889" s="1" t="s">
        <v>40</v>
      </c>
      <c r="E11889" s="1">
        <v>42429620</v>
      </c>
      <c r="F11889" s="1" t="s">
        <v>30060</v>
      </c>
      <c r="G11889" s="1">
        <v>2241153</v>
      </c>
      <c r="H11889" s="1" t="s">
        <v>30061</v>
      </c>
      <c r="I11889" s="2">
        <v>45085</v>
      </c>
      <c r="J11889" s="15" t="str">
        <f>MID(Tabla1[[#This Row],[HORA]],1,5)</f>
        <v>10:20</v>
      </c>
      <c r="K11889" s="16">
        <f>IF(Tabla1[[#This Row],[FECHA]]=I11890,IF(J11890-J11889&gt;0,(J11890-J11889)*1440,0),0)</f>
        <v>0</v>
      </c>
      <c r="L11889" s="14">
        <f>2+L11630-Datos!$C$8</f>
        <v>9.4400000000000013</v>
      </c>
      <c r="M11889" s="13" t="s">
        <v>2833</v>
      </c>
      <c r="N11889" s="1" t="s">
        <v>174</v>
      </c>
      <c r="O11889" s="1">
        <v>10</v>
      </c>
      <c r="P11889" s="1" t="s">
        <v>170</v>
      </c>
      <c r="Q11889" s="4" t="s">
        <v>21</v>
      </c>
    </row>
    <row r="11890" spans="1:17" ht="22.5" x14ac:dyDescent="0.25">
      <c r="A11890" s="3">
        <v>16313</v>
      </c>
      <c r="B11890" s="1" t="s">
        <v>49535</v>
      </c>
      <c r="C11890" s="1" t="s">
        <v>15</v>
      </c>
      <c r="D11890" s="1" t="s">
        <v>40</v>
      </c>
      <c r="E11890" s="1">
        <v>20610573585</v>
      </c>
      <c r="F11890" s="1" t="s">
        <v>49536</v>
      </c>
      <c r="G11890" s="1">
        <v>2241152</v>
      </c>
      <c r="H11890" s="1" t="s">
        <v>49537</v>
      </c>
      <c r="I11890" s="2">
        <v>45085</v>
      </c>
      <c r="J11890" s="15" t="str">
        <f>MID(Tabla1[[#This Row],[HORA]],1,5)</f>
        <v>10:20</v>
      </c>
      <c r="K11890" s="16">
        <f>IF(Tabla1[[#This Row],[FECHA]]=I11891,IF(J11891-J11890&gt;0,(J11891-J11890)*1440,0),0)</f>
        <v>1.9999999999999929</v>
      </c>
      <c r="L11890" s="14">
        <f>2+L11631-Datos!$C$8</f>
        <v>9.34</v>
      </c>
      <c r="M11890" s="13" t="s">
        <v>2833</v>
      </c>
      <c r="N11890" s="1" t="s">
        <v>49538</v>
      </c>
      <c r="O11890" s="1">
        <v>20</v>
      </c>
      <c r="P11890" s="1" t="s">
        <v>27</v>
      </c>
      <c r="Q11890" s="4" t="s">
        <v>21</v>
      </c>
    </row>
    <row r="11891" spans="1:17" ht="22.5" x14ac:dyDescent="0.25">
      <c r="A11891" s="3">
        <v>3498</v>
      </c>
      <c r="B11891" s="1" t="s">
        <v>10915</v>
      </c>
      <c r="C11891" s="1" t="s">
        <v>15</v>
      </c>
      <c r="D11891" s="1" t="s">
        <v>40</v>
      </c>
      <c r="E11891" s="1">
        <v>74555717</v>
      </c>
      <c r="F11891" s="1" t="s">
        <v>10916</v>
      </c>
      <c r="G11891" s="1">
        <v>48264060</v>
      </c>
      <c r="H11891" s="1" t="s">
        <v>10917</v>
      </c>
      <c r="I11891" s="2">
        <v>45085</v>
      </c>
      <c r="J11891" s="15" t="str">
        <f>MID(Tabla1[[#This Row],[HORA]],1,5)</f>
        <v>10:22</v>
      </c>
      <c r="K11891" s="16">
        <f>IF(Tabla1[[#This Row],[FECHA]]=I11892,IF(J11892-J11891&gt;0,(J11892-J11891)*1440,0),0)</f>
        <v>1.9999999999999929</v>
      </c>
      <c r="L11891" s="14">
        <f>2+L11632-Datos!$C$8</f>
        <v>7.0500000000000007</v>
      </c>
      <c r="M11891" s="13" t="s">
        <v>2838</v>
      </c>
      <c r="N11891" s="1" t="s">
        <v>10918</v>
      </c>
      <c r="O11891" s="1">
        <v>35</v>
      </c>
      <c r="P11891" s="1" t="s">
        <v>27</v>
      </c>
      <c r="Q11891" s="4" t="s">
        <v>21</v>
      </c>
    </row>
    <row r="11892" spans="1:17" ht="22.5" x14ac:dyDescent="0.25">
      <c r="A11892" s="3">
        <v>9623</v>
      </c>
      <c r="B11892" s="1" t="s">
        <v>30062</v>
      </c>
      <c r="C11892" s="1" t="s">
        <v>15</v>
      </c>
      <c r="D11892" s="1" t="s">
        <v>40</v>
      </c>
      <c r="E11892" s="1">
        <v>16528840</v>
      </c>
      <c r="F11892" s="1" t="s">
        <v>30063</v>
      </c>
      <c r="G11892" s="1">
        <v>2241154</v>
      </c>
      <c r="H11892" s="1" t="s">
        <v>30064</v>
      </c>
      <c r="I11892" s="2">
        <v>45085</v>
      </c>
      <c r="J11892" s="15" t="str">
        <f>MID(Tabla1[[#This Row],[HORA]],1,5)</f>
        <v>10:24</v>
      </c>
      <c r="K11892" s="16">
        <f>IF(Tabla1[[#This Row],[FECHA]]=I11893,IF(J11893-J11892&gt;0,(J11893-J11892)*1440,0),0)</f>
        <v>1.9999999999999929</v>
      </c>
      <c r="L11892" s="14">
        <f>2+L11633-Datos!$C$8</f>
        <v>8.34</v>
      </c>
      <c r="M11892" s="13" t="s">
        <v>934</v>
      </c>
      <c r="N11892" s="1" t="s">
        <v>30065</v>
      </c>
      <c r="O11892" s="1">
        <v>20</v>
      </c>
      <c r="P11892" s="1" t="s">
        <v>170</v>
      </c>
      <c r="Q11892" s="4" t="s">
        <v>21</v>
      </c>
    </row>
    <row r="11893" spans="1:17" ht="22.5" x14ac:dyDescent="0.25">
      <c r="A11893" s="3">
        <v>3499</v>
      </c>
      <c r="B11893" s="1" t="s">
        <v>10919</v>
      </c>
      <c r="C11893" s="1" t="s">
        <v>15</v>
      </c>
      <c r="D11893" s="1" t="s">
        <v>119</v>
      </c>
      <c r="E11893" s="1">
        <v>45888811</v>
      </c>
      <c r="F11893" s="1" t="s">
        <v>10920</v>
      </c>
      <c r="G11893" s="1">
        <v>44443981</v>
      </c>
      <c r="H11893" s="1" t="s">
        <v>10921</v>
      </c>
      <c r="I11893" s="2">
        <v>45085</v>
      </c>
      <c r="J11893" s="15" t="str">
        <f>MID(Tabla1[[#This Row],[HORA]],1,5)</f>
        <v>10:26</v>
      </c>
      <c r="K11893" s="16">
        <f>IF(Tabla1[[#This Row],[FECHA]]=I11894,IF(J11894-J11893&gt;0,(J11894-J11893)*1440,0),0)</f>
        <v>0</v>
      </c>
      <c r="L11893" s="14">
        <f>2+L11634-Datos!$C$8</f>
        <v>7.3500000000000005</v>
      </c>
      <c r="M11893" s="13" t="s">
        <v>1587</v>
      </c>
      <c r="N11893" s="1" t="s">
        <v>10922</v>
      </c>
      <c r="O11893" s="1">
        <v>10</v>
      </c>
      <c r="P11893" s="1" t="s">
        <v>27</v>
      </c>
      <c r="Q11893" s="4" t="s">
        <v>21</v>
      </c>
    </row>
    <row r="11894" spans="1:17" ht="22.5" x14ac:dyDescent="0.25">
      <c r="A11894" s="3">
        <v>9624</v>
      </c>
      <c r="B11894" s="1" t="s">
        <v>30066</v>
      </c>
      <c r="C11894" s="1" t="s">
        <v>15</v>
      </c>
      <c r="D11894" s="1" t="s">
        <v>71</v>
      </c>
      <c r="E11894" s="1">
        <v>48011745</v>
      </c>
      <c r="F11894" s="1" t="s">
        <v>30067</v>
      </c>
      <c r="G11894" s="1">
        <v>2241155</v>
      </c>
      <c r="H11894" s="1" t="s">
        <v>30068</v>
      </c>
      <c r="I11894" s="2">
        <v>45085</v>
      </c>
      <c r="J11894" s="15" t="str">
        <f>MID(Tabla1[[#This Row],[HORA]],1,5)</f>
        <v>10:26</v>
      </c>
      <c r="K11894" s="16">
        <f>IF(Tabla1[[#This Row],[FECHA]]=I11895,IF(J11895-J11894&gt;0,(J11895-J11894)*1440,0),0)</f>
        <v>1.9999999999999929</v>
      </c>
      <c r="L11894" s="14">
        <f>2+L11635-Datos!$C$8</f>
        <v>10.36</v>
      </c>
      <c r="M11894" s="13" t="s">
        <v>1587</v>
      </c>
      <c r="N11894" s="1" t="s">
        <v>30069</v>
      </c>
      <c r="O11894" s="1">
        <v>15</v>
      </c>
      <c r="P11894" s="1" t="s">
        <v>170</v>
      </c>
      <c r="Q11894" s="4" t="s">
        <v>21</v>
      </c>
    </row>
    <row r="11895" spans="1:17" ht="22.5" x14ac:dyDescent="0.25">
      <c r="A11895" s="3">
        <v>17557</v>
      </c>
      <c r="B11895" s="1" t="s">
        <v>52796</v>
      </c>
      <c r="C11895" s="1" t="s">
        <v>15</v>
      </c>
      <c r="D11895" s="1" t="s">
        <v>40</v>
      </c>
      <c r="E11895" s="1">
        <v>20493020618</v>
      </c>
      <c r="F11895" s="1" t="s">
        <v>52797</v>
      </c>
      <c r="G11895" s="1">
        <v>47062208</v>
      </c>
      <c r="H11895" s="1" t="s">
        <v>52798</v>
      </c>
      <c r="I11895" s="2">
        <v>45085</v>
      </c>
      <c r="J11895" s="15" t="str">
        <f>MID(Tabla1[[#This Row],[HORA]],1,5)</f>
        <v>10:28</v>
      </c>
      <c r="K11895" s="16">
        <f>IF(Tabla1[[#This Row],[FECHA]]=I11896,IF(J11896-J11895&gt;0,(J11896-J11895)*1440,0),0)</f>
        <v>0.99999999999991651</v>
      </c>
      <c r="L11895" s="14">
        <f>2+L11636-Datos!$C$8</f>
        <v>12.420000000000002</v>
      </c>
      <c r="M11895" s="13" t="s">
        <v>978</v>
      </c>
      <c r="N11895" s="1" t="s">
        <v>30541</v>
      </c>
      <c r="O11895" s="1">
        <v>13</v>
      </c>
      <c r="P11895" s="1" t="s">
        <v>170</v>
      </c>
      <c r="Q11895" s="4" t="s">
        <v>21</v>
      </c>
    </row>
    <row r="11896" spans="1:17" ht="22.5" x14ac:dyDescent="0.25">
      <c r="A11896" s="3">
        <v>3500</v>
      </c>
      <c r="B11896" s="1" t="s">
        <v>10923</v>
      </c>
      <c r="C11896" s="1" t="s">
        <v>15</v>
      </c>
      <c r="D11896" s="1" t="s">
        <v>2195</v>
      </c>
      <c r="E11896" s="1">
        <v>47154669</v>
      </c>
      <c r="F11896" s="1" t="s">
        <v>10924</v>
      </c>
      <c r="G11896" s="1">
        <v>2241156</v>
      </c>
      <c r="H11896" s="1" t="s">
        <v>10925</v>
      </c>
      <c r="I11896" s="2">
        <v>45085</v>
      </c>
      <c r="J11896" s="15" t="str">
        <f>MID(Tabla1[[#This Row],[HORA]],1,5)</f>
        <v>10:29</v>
      </c>
      <c r="K11896" s="16">
        <f>IF(Tabla1[[#This Row],[FECHA]]=I11897,IF(J11897-J11896&gt;0,(J11897-J11896)*1440,0),0)</f>
        <v>4.0000000000001457</v>
      </c>
      <c r="L11896" s="14">
        <f>2+L11637-Datos!$C$8</f>
        <v>8.2900000000000009</v>
      </c>
      <c r="M11896" s="13" t="s">
        <v>1684</v>
      </c>
      <c r="N11896" s="1" t="s">
        <v>10926</v>
      </c>
      <c r="O11896" s="1">
        <v>10</v>
      </c>
      <c r="P11896" s="1" t="s">
        <v>27</v>
      </c>
      <c r="Q11896" s="4" t="s">
        <v>21</v>
      </c>
    </row>
    <row r="11897" spans="1:17" ht="22.5" x14ac:dyDescent="0.25">
      <c r="A11897" s="3">
        <v>16314</v>
      </c>
      <c r="B11897" s="1" t="s">
        <v>49539</v>
      </c>
      <c r="C11897" s="1" t="s">
        <v>15</v>
      </c>
      <c r="D11897" s="1" t="s">
        <v>40</v>
      </c>
      <c r="E11897" s="1">
        <v>20600867980</v>
      </c>
      <c r="F11897" s="1" t="s">
        <v>47682</v>
      </c>
      <c r="G11897" s="1">
        <v>2241158</v>
      </c>
      <c r="H11897" s="1" t="s">
        <v>47683</v>
      </c>
      <c r="I11897" s="2">
        <v>45085</v>
      </c>
      <c r="J11897" s="15" t="str">
        <f>MID(Tabla1[[#This Row],[HORA]],1,5)</f>
        <v>10:33</v>
      </c>
      <c r="K11897" s="16">
        <f>IF(Tabla1[[#This Row],[FECHA]]=I11898,IF(J11898-J11897&gt;0,(J11898-J11897)*1440,0),0)</f>
        <v>0.99999999999991651</v>
      </c>
      <c r="L11897" s="14">
        <f>2+L11638-Datos!$C$8</f>
        <v>8.1000000000000014</v>
      </c>
      <c r="M11897" s="13" t="s">
        <v>1300</v>
      </c>
      <c r="N11897" s="1" t="s">
        <v>49540</v>
      </c>
      <c r="O11897" s="1">
        <v>40</v>
      </c>
      <c r="P11897" s="1" t="s">
        <v>27</v>
      </c>
      <c r="Q11897" s="4" t="s">
        <v>21</v>
      </c>
    </row>
    <row r="11898" spans="1:17" ht="22.5" x14ac:dyDescent="0.25">
      <c r="A11898" s="3">
        <v>9625</v>
      </c>
      <c r="B11898" s="1" t="s">
        <v>30070</v>
      </c>
      <c r="C11898" s="1" t="s">
        <v>15</v>
      </c>
      <c r="D11898" s="1" t="s">
        <v>40</v>
      </c>
      <c r="E11898" s="1">
        <v>17593901</v>
      </c>
      <c r="F11898" s="1" t="s">
        <v>30071</v>
      </c>
      <c r="G11898" s="1">
        <v>2241159</v>
      </c>
      <c r="H11898" s="1" t="s">
        <v>30072</v>
      </c>
      <c r="I11898" s="2">
        <v>45085</v>
      </c>
      <c r="J11898" s="15" t="str">
        <f>MID(Tabla1[[#This Row],[HORA]],1,5)</f>
        <v>10:34</v>
      </c>
      <c r="K11898" s="16">
        <f>IF(Tabla1[[#This Row],[FECHA]]=I11899,IF(J11899-J11898&gt;0,(J11899-J11898)*1440,0),0)</f>
        <v>1.0000000000000764</v>
      </c>
      <c r="L11898" s="14">
        <f>2+L11639-Datos!$C$8</f>
        <v>10.190000000000001</v>
      </c>
      <c r="M11898" s="13" t="s">
        <v>1323</v>
      </c>
      <c r="N11898" s="1" t="s">
        <v>30073</v>
      </c>
      <c r="O11898" s="1">
        <v>13</v>
      </c>
      <c r="P11898" s="1" t="s">
        <v>170</v>
      </c>
      <c r="Q11898" s="4" t="s">
        <v>21</v>
      </c>
    </row>
    <row r="11899" spans="1:17" ht="22.5" x14ac:dyDescent="0.25">
      <c r="A11899" s="3">
        <v>16315</v>
      </c>
      <c r="B11899" s="1" t="s">
        <v>49541</v>
      </c>
      <c r="C11899" s="1" t="s">
        <v>15</v>
      </c>
      <c r="D11899" s="1" t="s">
        <v>40</v>
      </c>
      <c r="E11899" s="1">
        <v>20330025213</v>
      </c>
      <c r="F11899" s="1" t="s">
        <v>48721</v>
      </c>
      <c r="G11899" s="1">
        <v>41952938</v>
      </c>
      <c r="H11899" s="1" t="s">
        <v>48722</v>
      </c>
      <c r="I11899" s="2">
        <v>45085</v>
      </c>
      <c r="J11899" s="15" t="str">
        <f>MID(Tabla1[[#This Row],[HORA]],1,5)</f>
        <v>10:35</v>
      </c>
      <c r="K11899" s="16">
        <f>IF(Tabla1[[#This Row],[FECHA]]=I11900,IF(J11900-J11899&gt;0,(J11900-J11899)*1440,0),0)</f>
        <v>2.9999999999999094</v>
      </c>
      <c r="L11899" s="14">
        <f>2+L11640-Datos!$C$8</f>
        <v>7.53</v>
      </c>
      <c r="M11899" s="13" t="s">
        <v>997</v>
      </c>
      <c r="N11899" s="1" t="s">
        <v>49542</v>
      </c>
      <c r="O11899" s="1">
        <v>25</v>
      </c>
      <c r="P11899" s="1" t="s">
        <v>27</v>
      </c>
      <c r="Q11899" s="4" t="s">
        <v>21</v>
      </c>
    </row>
    <row r="11900" spans="1:17" ht="22.5" x14ac:dyDescent="0.25">
      <c r="A11900" s="3">
        <v>3501</v>
      </c>
      <c r="B11900" s="1" t="s">
        <v>10927</v>
      </c>
      <c r="C11900" s="1" t="s">
        <v>15</v>
      </c>
      <c r="D11900" s="1" t="s">
        <v>40</v>
      </c>
      <c r="E11900" s="1">
        <v>17577431</v>
      </c>
      <c r="F11900" s="1" t="s">
        <v>10928</v>
      </c>
      <c r="G11900" s="1">
        <v>2241160</v>
      </c>
      <c r="H11900" s="1" t="s">
        <v>10929</v>
      </c>
      <c r="I11900" s="2">
        <v>45085</v>
      </c>
      <c r="J11900" s="15" t="str">
        <f>MID(Tabla1[[#This Row],[HORA]],1,5)</f>
        <v>10:38</v>
      </c>
      <c r="K11900" s="16">
        <f>IF(Tabla1[[#This Row],[FECHA]]=I11901,IF(J11901-J11900&gt;0,(J11901-J11900)*1440,0),0)</f>
        <v>3.9999999999999858</v>
      </c>
      <c r="L11900" s="14">
        <f>2+L11641-Datos!$C$8</f>
        <v>9.2600000000000016</v>
      </c>
      <c r="M11900" s="13" t="s">
        <v>334</v>
      </c>
      <c r="N11900" s="1" t="s">
        <v>10930</v>
      </c>
      <c r="O11900" s="1">
        <v>20</v>
      </c>
      <c r="P11900" s="1" t="s">
        <v>27</v>
      </c>
      <c r="Q11900" s="4" t="s">
        <v>21</v>
      </c>
    </row>
    <row r="11901" spans="1:17" ht="22.5" x14ac:dyDescent="0.25">
      <c r="A11901" s="3">
        <v>9626</v>
      </c>
      <c r="B11901" s="1" t="s">
        <v>30074</v>
      </c>
      <c r="C11901" s="1" t="s">
        <v>15</v>
      </c>
      <c r="D11901" s="1" t="s">
        <v>77</v>
      </c>
      <c r="E11901" s="1">
        <v>3427268</v>
      </c>
      <c r="F11901" s="1" t="s">
        <v>30075</v>
      </c>
      <c r="G11901" s="1">
        <v>3833346</v>
      </c>
      <c r="H11901" s="1" t="s">
        <v>27096</v>
      </c>
      <c r="I11901" s="2">
        <v>45085</v>
      </c>
      <c r="J11901" s="15" t="str">
        <f>MID(Tabla1[[#This Row],[HORA]],1,5)</f>
        <v>10:42</v>
      </c>
      <c r="K11901" s="16">
        <f>IF(Tabla1[[#This Row],[FECHA]]=I11902,IF(J11902-J11901&gt;0,(J11902-J11901)*1440,0),0)</f>
        <v>1.9999999999999929</v>
      </c>
      <c r="L11901" s="14">
        <f>2+L11642-Datos!$C$8</f>
        <v>11.120000000000001</v>
      </c>
      <c r="M11901" s="13" t="s">
        <v>1000</v>
      </c>
      <c r="N11901" s="1" t="s">
        <v>30076</v>
      </c>
      <c r="O11901" s="1">
        <v>30</v>
      </c>
      <c r="P11901" s="1" t="s">
        <v>170</v>
      </c>
      <c r="Q11901" s="4" t="s">
        <v>21</v>
      </c>
    </row>
    <row r="11902" spans="1:17" ht="22.5" x14ac:dyDescent="0.25">
      <c r="A11902" s="3">
        <v>3502</v>
      </c>
      <c r="B11902" s="1" t="s">
        <v>10931</v>
      </c>
      <c r="C11902" s="1" t="s">
        <v>15</v>
      </c>
      <c r="D11902" s="1" t="s">
        <v>82</v>
      </c>
      <c r="E11902" s="1">
        <v>40009072</v>
      </c>
      <c r="F11902" s="1" t="s">
        <v>7593</v>
      </c>
      <c r="G11902" s="1">
        <v>2241163</v>
      </c>
      <c r="H11902" s="1" t="s">
        <v>7594</v>
      </c>
      <c r="I11902" s="2">
        <v>45085</v>
      </c>
      <c r="J11902" s="15" t="str">
        <f>MID(Tabla1[[#This Row],[HORA]],1,5)</f>
        <v>10:44</v>
      </c>
      <c r="K11902" s="16">
        <f>IF(Tabla1[[#This Row],[FECHA]]=I11903,IF(J11903-J11902&gt;0,(J11903-J11902)*1440,0),0)</f>
        <v>1.0000000000000764</v>
      </c>
      <c r="L11902" s="14">
        <f>2+L11643-Datos!$C$8</f>
        <v>8.42</v>
      </c>
      <c r="M11902" s="13" t="s">
        <v>6590</v>
      </c>
      <c r="N11902" s="1" t="s">
        <v>10932</v>
      </c>
      <c r="O11902" s="1">
        <v>10</v>
      </c>
      <c r="P11902" s="1" t="s">
        <v>27</v>
      </c>
      <c r="Q11902" s="4" t="s">
        <v>21</v>
      </c>
    </row>
    <row r="11903" spans="1:17" ht="22.5" x14ac:dyDescent="0.25">
      <c r="A11903" s="3">
        <v>16316</v>
      </c>
      <c r="B11903" s="1" t="s">
        <v>49543</v>
      </c>
      <c r="C11903" s="1" t="s">
        <v>15</v>
      </c>
      <c r="D11903" s="1" t="s">
        <v>77</v>
      </c>
      <c r="E11903" s="1">
        <v>20231363255</v>
      </c>
      <c r="F11903" s="1" t="s">
        <v>48094</v>
      </c>
      <c r="G11903" s="1">
        <v>3857216</v>
      </c>
      <c r="H11903" s="1" t="s">
        <v>49375</v>
      </c>
      <c r="I11903" s="2">
        <v>45085</v>
      </c>
      <c r="J11903" s="15" t="str">
        <f>MID(Tabla1[[#This Row],[HORA]],1,5)</f>
        <v>10:45</v>
      </c>
      <c r="K11903" s="16">
        <f>IF(Tabla1[[#This Row],[FECHA]]=I11904,IF(J11904-J11903&gt;0,(J11904-J11903)*1440,0),0)</f>
        <v>2.9999999999999893</v>
      </c>
      <c r="L11903" s="14">
        <f>2+L11644-Datos!$C$8</f>
        <v>9.08</v>
      </c>
      <c r="M11903" s="13" t="s">
        <v>2528</v>
      </c>
      <c r="N11903" s="1" t="s">
        <v>8473</v>
      </c>
      <c r="O11903" s="1">
        <v>10</v>
      </c>
      <c r="P11903" s="1" t="s">
        <v>27</v>
      </c>
      <c r="Q11903" s="4" t="s">
        <v>21</v>
      </c>
    </row>
    <row r="11904" spans="1:17" ht="22.5" x14ac:dyDescent="0.25">
      <c r="A11904" s="3">
        <v>3503</v>
      </c>
      <c r="B11904" s="1" t="s">
        <v>10933</v>
      </c>
      <c r="C11904" s="1" t="s">
        <v>15</v>
      </c>
      <c r="D11904" s="1" t="s">
        <v>40</v>
      </c>
      <c r="E11904" s="1">
        <v>40837163</v>
      </c>
      <c r="F11904" s="1" t="s">
        <v>3426</v>
      </c>
      <c r="G11904" s="1">
        <v>2241165</v>
      </c>
      <c r="H11904" s="1" t="s">
        <v>3427</v>
      </c>
      <c r="I11904" s="2">
        <v>45085</v>
      </c>
      <c r="J11904" s="15" t="str">
        <f>MID(Tabla1[[#This Row],[HORA]],1,5)</f>
        <v>10:48</v>
      </c>
      <c r="K11904" s="16">
        <f>IF(Tabla1[[#This Row],[FECHA]]=I11905,IF(J11905-J11904&gt;0,(J11905-J11904)*1440,0),0)</f>
        <v>0</v>
      </c>
      <c r="L11904" s="14">
        <f>2+L11645-Datos!$C$8</f>
        <v>9.02</v>
      </c>
      <c r="M11904" s="13" t="s">
        <v>5989</v>
      </c>
      <c r="N11904" s="1" t="s">
        <v>10934</v>
      </c>
      <c r="O11904" s="1">
        <v>15</v>
      </c>
      <c r="P11904" s="1" t="s">
        <v>27</v>
      </c>
      <c r="Q11904" s="4" t="s">
        <v>21</v>
      </c>
    </row>
    <row r="11905" spans="1:17" ht="22.5" x14ac:dyDescent="0.25">
      <c r="A11905" s="3">
        <v>9627</v>
      </c>
      <c r="B11905" s="1" t="s">
        <v>30077</v>
      </c>
      <c r="C11905" s="1" t="s">
        <v>15</v>
      </c>
      <c r="D11905" s="1" t="s">
        <v>23</v>
      </c>
      <c r="E11905" s="1">
        <v>72320038</v>
      </c>
      <c r="F11905" s="1" t="s">
        <v>30078</v>
      </c>
      <c r="G11905" s="1">
        <v>72324152</v>
      </c>
      <c r="H11905" s="1" t="s">
        <v>30079</v>
      </c>
      <c r="I11905" s="2">
        <v>45085</v>
      </c>
      <c r="J11905" s="15" t="str">
        <f>MID(Tabla1[[#This Row],[HORA]],1,5)</f>
        <v>10:48</v>
      </c>
      <c r="K11905" s="16">
        <f>IF(Tabla1[[#This Row],[FECHA]]=I11906,IF(J11906-J11905&gt;0,(J11906-J11905)*1440,0),0)</f>
        <v>1.9999999999999929</v>
      </c>
      <c r="L11905" s="14">
        <f>2+L11646-Datos!$C$8</f>
        <v>7.120000000000001</v>
      </c>
      <c r="M11905" s="13" t="s">
        <v>5989</v>
      </c>
      <c r="N11905" s="1" t="s">
        <v>3152</v>
      </c>
      <c r="O11905" s="1">
        <v>40</v>
      </c>
      <c r="P11905" s="1" t="s">
        <v>170</v>
      </c>
      <c r="Q11905" s="4" t="s">
        <v>21</v>
      </c>
    </row>
    <row r="11906" spans="1:17" ht="22.5" x14ac:dyDescent="0.25">
      <c r="A11906" s="3">
        <v>9628</v>
      </c>
      <c r="B11906" s="1" t="s">
        <v>30080</v>
      </c>
      <c r="C11906" s="1" t="s">
        <v>15</v>
      </c>
      <c r="D11906" s="1" t="s">
        <v>40</v>
      </c>
      <c r="E11906" s="1">
        <v>43394773</v>
      </c>
      <c r="F11906" s="1" t="s">
        <v>16653</v>
      </c>
      <c r="G11906" s="1">
        <v>73519416</v>
      </c>
      <c r="H11906" s="1" t="s">
        <v>20573</v>
      </c>
      <c r="I11906" s="2">
        <v>45085</v>
      </c>
      <c r="J11906" s="15" t="str">
        <f>MID(Tabla1[[#This Row],[HORA]],1,5)</f>
        <v>10:50</v>
      </c>
      <c r="K11906" s="16">
        <f>IF(Tabla1[[#This Row],[FECHA]]=I11907,IF(J11907-J11906&gt;0,(J11907-J11906)*1440,0),0)</f>
        <v>2.9999999999999893</v>
      </c>
      <c r="L11906" s="14">
        <f>2+L11647-Datos!$C$8</f>
        <v>8.1300000000000008</v>
      </c>
      <c r="M11906" s="13" t="s">
        <v>177</v>
      </c>
      <c r="N11906" s="1" t="s">
        <v>30081</v>
      </c>
      <c r="O11906" s="1">
        <v>10</v>
      </c>
      <c r="P11906" s="1" t="s">
        <v>170</v>
      </c>
      <c r="Q11906" s="4" t="s">
        <v>21</v>
      </c>
    </row>
    <row r="11907" spans="1:17" ht="22.5" x14ac:dyDescent="0.25">
      <c r="A11907" s="3">
        <v>17558</v>
      </c>
      <c r="B11907" s="1" t="s">
        <v>52799</v>
      </c>
      <c r="C11907" s="1" t="s">
        <v>15</v>
      </c>
      <c r="D11907" s="1" t="s">
        <v>172</v>
      </c>
      <c r="E11907" s="1">
        <v>20600302630</v>
      </c>
      <c r="F11907" s="1" t="s">
        <v>48499</v>
      </c>
      <c r="G11907" s="1">
        <v>10177267</v>
      </c>
      <c r="H11907" s="1" t="s">
        <v>48500</v>
      </c>
      <c r="I11907" s="2">
        <v>45085</v>
      </c>
      <c r="J11907" s="15" t="str">
        <f>MID(Tabla1[[#This Row],[HORA]],1,5)</f>
        <v>10:53</v>
      </c>
      <c r="K11907" s="16">
        <f>IF(Tabla1[[#This Row],[FECHA]]=I11908,IF(J11908-J11907&gt;0,(J11908-J11907)*1440,0),0)</f>
        <v>0.99999999999999645</v>
      </c>
      <c r="L11907" s="14">
        <f>2+L11648-Datos!$C$8</f>
        <v>9.5</v>
      </c>
      <c r="M11907" s="13" t="s">
        <v>6325</v>
      </c>
      <c r="N11907" s="1" t="s">
        <v>52800</v>
      </c>
      <c r="O11907" s="1">
        <v>30</v>
      </c>
      <c r="P11907" s="1" t="s">
        <v>170</v>
      </c>
      <c r="Q11907" s="4" t="s">
        <v>21</v>
      </c>
    </row>
    <row r="11908" spans="1:17" ht="22.5" x14ac:dyDescent="0.25">
      <c r="A11908" s="3">
        <v>3504</v>
      </c>
      <c r="B11908" s="1" t="s">
        <v>10935</v>
      </c>
      <c r="C11908" s="1" t="s">
        <v>15</v>
      </c>
      <c r="D11908" s="1" t="s">
        <v>40</v>
      </c>
      <c r="E11908" s="1">
        <v>16723214</v>
      </c>
      <c r="F11908" s="1" t="s">
        <v>10936</v>
      </c>
      <c r="G11908" s="1">
        <v>2241166</v>
      </c>
      <c r="H11908" s="1" t="s">
        <v>10937</v>
      </c>
      <c r="I11908" s="2">
        <v>45085</v>
      </c>
      <c r="J11908" s="15" t="str">
        <f>MID(Tabla1[[#This Row],[HORA]],1,5)</f>
        <v>10:54</v>
      </c>
      <c r="K11908" s="16">
        <f>IF(Tabla1[[#This Row],[FECHA]]=I11909,IF(J11909-J11908&gt;0,(J11909-J11908)*1440,0),0)</f>
        <v>0.99999999999999645</v>
      </c>
      <c r="L11908" s="14">
        <f>2+L11649-Datos!$C$8</f>
        <v>9.25</v>
      </c>
      <c r="M11908" s="13" t="s">
        <v>1276</v>
      </c>
      <c r="N11908" s="1" t="s">
        <v>10938</v>
      </c>
      <c r="O11908" s="1">
        <v>15</v>
      </c>
      <c r="P11908" s="1" t="s">
        <v>27</v>
      </c>
      <c r="Q11908" s="4" t="s">
        <v>21</v>
      </c>
    </row>
    <row r="11909" spans="1:17" ht="22.5" x14ac:dyDescent="0.25">
      <c r="A11909" s="3">
        <v>17559</v>
      </c>
      <c r="B11909" s="1" t="s">
        <v>52801</v>
      </c>
      <c r="C11909" s="1" t="s">
        <v>15</v>
      </c>
      <c r="D11909" s="1" t="s">
        <v>40</v>
      </c>
      <c r="E11909" s="1">
        <v>20562724886</v>
      </c>
      <c r="F11909" s="1" t="s">
        <v>50861</v>
      </c>
      <c r="G11909" s="1">
        <v>70034334</v>
      </c>
      <c r="H11909" s="1" t="s">
        <v>50862</v>
      </c>
      <c r="I11909" s="2">
        <v>45085</v>
      </c>
      <c r="J11909" s="15" t="str">
        <f>MID(Tabla1[[#This Row],[HORA]],1,5)</f>
        <v>10:55</v>
      </c>
      <c r="K11909" s="16">
        <f>IF(Tabla1[[#This Row],[FECHA]]=I11910,IF(J11910-J11909&gt;0,(J11910-J11909)*1440,0),0)</f>
        <v>0.99999999999999645</v>
      </c>
      <c r="L11909" s="14">
        <f>2+L11650-Datos!$C$8</f>
        <v>12.190000000000001</v>
      </c>
      <c r="M11909" s="13" t="s">
        <v>4840</v>
      </c>
      <c r="N11909" s="1" t="s">
        <v>52802</v>
      </c>
      <c r="O11909" s="1">
        <v>50</v>
      </c>
      <c r="P11909" s="1" t="s">
        <v>170</v>
      </c>
      <c r="Q11909" s="4" t="s">
        <v>21</v>
      </c>
    </row>
    <row r="11910" spans="1:17" ht="22.5" x14ac:dyDescent="0.25">
      <c r="A11910" s="3">
        <v>3505</v>
      </c>
      <c r="B11910" s="1" t="s">
        <v>10939</v>
      </c>
      <c r="C11910" s="1" t="s">
        <v>15</v>
      </c>
      <c r="D11910" s="1" t="s">
        <v>40</v>
      </c>
      <c r="E11910" s="1">
        <v>41507836</v>
      </c>
      <c r="F11910" s="1" t="s">
        <v>10940</v>
      </c>
      <c r="G11910" s="1">
        <v>70286763</v>
      </c>
      <c r="H11910" s="1" t="s">
        <v>10941</v>
      </c>
      <c r="I11910" s="2">
        <v>45085</v>
      </c>
      <c r="J11910" s="15" t="str">
        <f>MID(Tabla1[[#This Row],[HORA]],1,5)</f>
        <v>10:56</v>
      </c>
      <c r="K11910" s="16">
        <f>IF(Tabla1[[#This Row],[FECHA]]=I11911,IF(J11911-J11910&gt;0,(J11911-J11910)*1440,0),0)</f>
        <v>2.9999999999999893</v>
      </c>
      <c r="L11910" s="14">
        <f>2+L11651-Datos!$C$8</f>
        <v>9.34</v>
      </c>
      <c r="M11910" s="13" t="s">
        <v>560</v>
      </c>
      <c r="N11910" s="1" t="s">
        <v>10942</v>
      </c>
      <c r="O11910" s="1">
        <v>10</v>
      </c>
      <c r="P11910" s="1" t="s">
        <v>27</v>
      </c>
      <c r="Q11910" s="4" t="s">
        <v>21</v>
      </c>
    </row>
    <row r="11911" spans="1:17" ht="22.5" x14ac:dyDescent="0.25">
      <c r="A11911" s="3">
        <v>3506</v>
      </c>
      <c r="B11911" s="1" t="s">
        <v>10943</v>
      </c>
      <c r="C11911" s="1" t="s">
        <v>15</v>
      </c>
      <c r="D11911" s="1" t="s">
        <v>77</v>
      </c>
      <c r="E11911" s="1">
        <v>40273874</v>
      </c>
      <c r="F11911" s="1" t="s">
        <v>10944</v>
      </c>
      <c r="G11911" s="1">
        <v>46526401</v>
      </c>
      <c r="H11911" s="1" t="s">
        <v>10945</v>
      </c>
      <c r="I11911" s="2">
        <v>45085</v>
      </c>
      <c r="J11911" s="15" t="str">
        <f>MID(Tabla1[[#This Row],[HORA]],1,5)</f>
        <v>10:59</v>
      </c>
      <c r="K11911" s="16">
        <f>IF(Tabla1[[#This Row],[FECHA]]=I11912,IF(J11912-J11911&gt;0,(J11912-J11911)*1440,0),0)</f>
        <v>0</v>
      </c>
      <c r="L11911" s="14">
        <f>2+L11652-Datos!$C$8</f>
        <v>10.120000000000001</v>
      </c>
      <c r="M11911" s="13" t="s">
        <v>753</v>
      </c>
      <c r="N11911" s="1" t="s">
        <v>10946</v>
      </c>
      <c r="O11911" s="1">
        <v>15</v>
      </c>
      <c r="P11911" s="1" t="s">
        <v>27</v>
      </c>
      <c r="Q11911" s="4" t="s">
        <v>21</v>
      </c>
    </row>
    <row r="11912" spans="1:17" ht="22.5" x14ac:dyDescent="0.25">
      <c r="A11912" s="3">
        <v>3507</v>
      </c>
      <c r="B11912" s="1" t="s">
        <v>10943</v>
      </c>
      <c r="C11912" s="1" t="s">
        <v>15</v>
      </c>
      <c r="D11912" s="1" t="s">
        <v>77</v>
      </c>
      <c r="E11912" s="1">
        <v>40273874</v>
      </c>
      <c r="F11912" s="1" t="s">
        <v>10944</v>
      </c>
      <c r="G11912" s="1">
        <v>46526401</v>
      </c>
      <c r="H11912" s="1" t="s">
        <v>10945</v>
      </c>
      <c r="I11912" s="2">
        <v>45085</v>
      </c>
      <c r="J11912" s="15" t="str">
        <f>MID(Tabla1[[#This Row],[HORA]],1,5)</f>
        <v>10:59</v>
      </c>
      <c r="K11912" s="16">
        <f>IF(Tabla1[[#This Row],[FECHA]]=I11913,IF(J11913-J11912&gt;0,(J11913-J11912)*1440,0),0)</f>
        <v>2.0000000000000728</v>
      </c>
      <c r="L11912" s="14">
        <f>2+L11653-Datos!$C$8</f>
        <v>12.49</v>
      </c>
      <c r="M11912" s="13" t="s">
        <v>753</v>
      </c>
      <c r="N11912" s="1" t="s">
        <v>10947</v>
      </c>
      <c r="O11912" s="1">
        <v>15</v>
      </c>
      <c r="P11912" s="1" t="s">
        <v>27</v>
      </c>
      <c r="Q11912" s="4" t="s">
        <v>21</v>
      </c>
    </row>
    <row r="11913" spans="1:17" ht="22.5" x14ac:dyDescent="0.25">
      <c r="A11913" s="3">
        <v>3508</v>
      </c>
      <c r="B11913" s="1" t="s">
        <v>10948</v>
      </c>
      <c r="C11913" s="1" t="s">
        <v>15</v>
      </c>
      <c r="D11913" s="1" t="s">
        <v>82</v>
      </c>
      <c r="E11913" s="1">
        <v>17541395</v>
      </c>
      <c r="F11913" s="1" t="s">
        <v>10949</v>
      </c>
      <c r="G11913" s="1">
        <v>2241168</v>
      </c>
      <c r="H11913" s="1" t="s">
        <v>10950</v>
      </c>
      <c r="I11913" s="2">
        <v>45085</v>
      </c>
      <c r="J11913" s="15" t="str">
        <f>MID(Tabla1[[#This Row],[HORA]],1,5)</f>
        <v>11:01</v>
      </c>
      <c r="K11913" s="16">
        <f>IF(Tabla1[[#This Row],[FECHA]]=I11914,IF(J11914-J11913&gt;0,(J11914-J11913)*1440,0),0)</f>
        <v>0.99999999999991651</v>
      </c>
      <c r="L11913" s="14">
        <f>2+L11654-Datos!$C$8</f>
        <v>11.18</v>
      </c>
      <c r="M11913" s="13" t="s">
        <v>266</v>
      </c>
      <c r="N11913" s="1" t="s">
        <v>8527</v>
      </c>
      <c r="O11913" s="1">
        <v>10</v>
      </c>
      <c r="P11913" s="1" t="s">
        <v>27</v>
      </c>
      <c r="Q11913" s="4" t="s">
        <v>21</v>
      </c>
    </row>
    <row r="11914" spans="1:17" ht="22.5" x14ac:dyDescent="0.25">
      <c r="A11914" s="3">
        <v>15606</v>
      </c>
      <c r="B11914" s="1" t="s">
        <v>47477</v>
      </c>
      <c r="C11914" s="1" t="s">
        <v>15</v>
      </c>
      <c r="D11914" s="1" t="s">
        <v>40</v>
      </c>
      <c r="E11914" s="1">
        <v>45713503</v>
      </c>
      <c r="F11914" s="1" t="s">
        <v>47478</v>
      </c>
      <c r="G11914" s="1">
        <v>45713503</v>
      </c>
      <c r="H11914" s="1" t="s">
        <v>47478</v>
      </c>
      <c r="I11914" s="2">
        <v>45085</v>
      </c>
      <c r="J11914" s="15" t="str">
        <f>MID(Tabla1[[#This Row],[HORA]],1,5)</f>
        <v>11:02</v>
      </c>
      <c r="K11914" s="16">
        <f>IF(Tabla1[[#This Row],[FECHA]]=I11915,IF(J11915-J11914&gt;0,(J11915-J11914)*1440,0),0)</f>
        <v>3.0000000000000693</v>
      </c>
      <c r="L11914" s="14">
        <f>2+L11655-Datos!$C$8</f>
        <v>9.7800000000000011</v>
      </c>
      <c r="M11914" s="13" t="s">
        <v>433</v>
      </c>
      <c r="N11914" s="1" t="s">
        <v>2178</v>
      </c>
      <c r="O11914" s="1">
        <v>10</v>
      </c>
      <c r="P11914" s="1" t="s">
        <v>1511</v>
      </c>
      <c r="Q11914" s="4" t="s">
        <v>21</v>
      </c>
    </row>
    <row r="11915" spans="1:17" ht="22.5" x14ac:dyDescent="0.25">
      <c r="A11915" s="3">
        <v>16317</v>
      </c>
      <c r="B11915" s="1" t="s">
        <v>49544</v>
      </c>
      <c r="C11915" s="1" t="s">
        <v>15</v>
      </c>
      <c r="D11915" s="1" t="s">
        <v>82</v>
      </c>
      <c r="E11915" s="1">
        <v>20608620142</v>
      </c>
      <c r="F11915" s="1" t="s">
        <v>49545</v>
      </c>
      <c r="G11915" s="1">
        <v>47742605</v>
      </c>
      <c r="H11915" s="1" t="s">
        <v>49546</v>
      </c>
      <c r="I11915" s="2">
        <v>45085</v>
      </c>
      <c r="J11915" s="15" t="str">
        <f>MID(Tabla1[[#This Row],[HORA]],1,5)</f>
        <v>11:05</v>
      </c>
      <c r="K11915" s="16">
        <f>IF(Tabla1[[#This Row],[FECHA]]=I11916,IF(J11916-J11915&gt;0,(J11916-J11915)*1440,0),0)</f>
        <v>1.9999999999999929</v>
      </c>
      <c r="L11915" s="14">
        <f>2+L11656-Datos!$C$8</f>
        <v>7.5200000000000005</v>
      </c>
      <c r="M11915" s="13" t="s">
        <v>2552</v>
      </c>
      <c r="N11915" s="1" t="s">
        <v>583</v>
      </c>
      <c r="O11915" s="1">
        <v>10</v>
      </c>
      <c r="P11915" s="1" t="s">
        <v>27</v>
      </c>
      <c r="Q11915" s="4" t="s">
        <v>21</v>
      </c>
    </row>
    <row r="11916" spans="1:17" ht="22.5" x14ac:dyDescent="0.25">
      <c r="A11916" s="3">
        <v>3509</v>
      </c>
      <c r="B11916" s="1" t="s">
        <v>10951</v>
      </c>
      <c r="C11916" s="1" t="s">
        <v>15</v>
      </c>
      <c r="D11916" s="1" t="s">
        <v>40</v>
      </c>
      <c r="E11916" s="1">
        <v>44314763</v>
      </c>
      <c r="F11916" s="1" t="s">
        <v>10084</v>
      </c>
      <c r="G11916" s="1">
        <v>2241169</v>
      </c>
      <c r="H11916" s="1" t="s">
        <v>10952</v>
      </c>
      <c r="I11916" s="2">
        <v>45085</v>
      </c>
      <c r="J11916" s="15" t="str">
        <f>MID(Tabla1[[#This Row],[HORA]],1,5)</f>
        <v>11:07</v>
      </c>
      <c r="K11916" s="16">
        <f>IF(Tabla1[[#This Row],[FECHA]]=I11917,IF(J11917-J11916&gt;0,(J11917-J11916)*1440,0),0)</f>
        <v>0.99999999999991651</v>
      </c>
      <c r="L11916" s="14">
        <f>2+L11657-Datos!$C$8</f>
        <v>10.039999999999999</v>
      </c>
      <c r="M11916" s="13" t="s">
        <v>2557</v>
      </c>
      <c r="N11916" s="1" t="s">
        <v>10953</v>
      </c>
      <c r="O11916" s="1">
        <v>15</v>
      </c>
      <c r="P11916" s="1" t="s">
        <v>27</v>
      </c>
      <c r="Q11916" s="4" t="s">
        <v>21</v>
      </c>
    </row>
    <row r="11917" spans="1:17" ht="22.5" x14ac:dyDescent="0.25">
      <c r="A11917" s="3">
        <v>3510</v>
      </c>
      <c r="B11917" s="1" t="s">
        <v>10954</v>
      </c>
      <c r="C11917" s="1" t="s">
        <v>15</v>
      </c>
      <c r="D11917" s="1" t="s">
        <v>40</v>
      </c>
      <c r="E11917" s="1">
        <v>42756421</v>
      </c>
      <c r="F11917" s="1" t="s">
        <v>10955</v>
      </c>
      <c r="G11917" s="1">
        <v>45911297</v>
      </c>
      <c r="H11917" s="1" t="s">
        <v>10956</v>
      </c>
      <c r="I11917" s="2">
        <v>45085</v>
      </c>
      <c r="J11917" s="15" t="str">
        <f>MID(Tabla1[[#This Row],[HORA]],1,5)</f>
        <v>11:08</v>
      </c>
      <c r="K11917" s="16">
        <f>IF(Tabla1[[#This Row],[FECHA]]=I11918,IF(J11918-J11917&gt;0,(J11918-J11917)*1440,0),0)</f>
        <v>8.0000000000001315</v>
      </c>
      <c r="L11917" s="14">
        <f>2+L11658-Datos!$C$8</f>
        <v>9.07</v>
      </c>
      <c r="M11917" s="13" t="s">
        <v>1055</v>
      </c>
      <c r="N11917" s="1" t="s">
        <v>8417</v>
      </c>
      <c r="O11917" s="1">
        <v>20</v>
      </c>
      <c r="P11917" s="1" t="s">
        <v>27</v>
      </c>
      <c r="Q11917" s="4" t="s">
        <v>21</v>
      </c>
    </row>
    <row r="11918" spans="1:17" ht="22.5" x14ac:dyDescent="0.25">
      <c r="A11918" s="3">
        <v>9629</v>
      </c>
      <c r="B11918" s="1" t="s">
        <v>30082</v>
      </c>
      <c r="C11918" s="1" t="s">
        <v>15</v>
      </c>
      <c r="D11918" s="1" t="s">
        <v>40</v>
      </c>
      <c r="E11918" s="1">
        <v>73488052</v>
      </c>
      <c r="F11918" s="1" t="s">
        <v>30083</v>
      </c>
      <c r="G11918" s="1">
        <v>45744660</v>
      </c>
      <c r="H11918" s="1" t="s">
        <v>30084</v>
      </c>
      <c r="I11918" s="2">
        <v>45085</v>
      </c>
      <c r="J11918" s="15" t="str">
        <f>MID(Tabla1[[#This Row],[HORA]],1,5)</f>
        <v>11:16</v>
      </c>
      <c r="K11918" s="16">
        <f>IF(Tabla1[[#This Row],[FECHA]]=I11919,IF(J11919-J11918&gt;0,(J11919-J11918)*1440,0),0)</f>
        <v>0.99999999999991651</v>
      </c>
      <c r="L11918" s="14">
        <f>2+L11659-Datos!$C$8</f>
        <v>8.18</v>
      </c>
      <c r="M11918" s="13" t="s">
        <v>781</v>
      </c>
      <c r="N11918" s="1" t="s">
        <v>30085</v>
      </c>
      <c r="O11918" s="1">
        <v>30</v>
      </c>
      <c r="P11918" s="1" t="s">
        <v>170</v>
      </c>
      <c r="Q11918" s="4" t="s">
        <v>21</v>
      </c>
    </row>
    <row r="11919" spans="1:17" ht="22.5" x14ac:dyDescent="0.25">
      <c r="A11919" s="3">
        <v>9630</v>
      </c>
      <c r="B11919" s="1" t="s">
        <v>30086</v>
      </c>
      <c r="C11919" s="1" t="s">
        <v>15</v>
      </c>
      <c r="D11919" s="1" t="s">
        <v>40</v>
      </c>
      <c r="E11919" s="1">
        <v>41338124</v>
      </c>
      <c r="F11919" s="1" t="s">
        <v>30087</v>
      </c>
      <c r="G11919" s="1">
        <v>2241173</v>
      </c>
      <c r="H11919" s="1" t="s">
        <v>30088</v>
      </c>
      <c r="I11919" s="2">
        <v>45085</v>
      </c>
      <c r="J11919" s="15" t="str">
        <f>MID(Tabla1[[#This Row],[HORA]],1,5)</f>
        <v>11:17</v>
      </c>
      <c r="K11919" s="16">
        <f>IF(Tabla1[[#This Row],[FECHA]]=I11920,IF(J11920-J11919&gt;0,(J11920-J11919)*1440,0),0)</f>
        <v>0</v>
      </c>
      <c r="L11919" s="14">
        <f>2+L11660-Datos!$C$8</f>
        <v>8.2200000000000006</v>
      </c>
      <c r="M11919" s="13" t="s">
        <v>767</v>
      </c>
      <c r="N11919" s="1" t="s">
        <v>3380</v>
      </c>
      <c r="O11919" s="1">
        <v>20</v>
      </c>
      <c r="P11919" s="1" t="s">
        <v>170</v>
      </c>
      <c r="Q11919" s="4" t="s">
        <v>21</v>
      </c>
    </row>
    <row r="11920" spans="1:17" ht="22.5" x14ac:dyDescent="0.25">
      <c r="A11920" s="3">
        <v>16318</v>
      </c>
      <c r="B11920" s="1" t="s">
        <v>49547</v>
      </c>
      <c r="C11920" s="1" t="s">
        <v>15</v>
      </c>
      <c r="D11920" s="1" t="s">
        <v>40</v>
      </c>
      <c r="E11920" s="1">
        <v>20397561454</v>
      </c>
      <c r="F11920" s="1" t="s">
        <v>49548</v>
      </c>
      <c r="G11920" s="1">
        <v>2241171</v>
      </c>
      <c r="H11920" s="1" t="s">
        <v>49549</v>
      </c>
      <c r="I11920" s="2">
        <v>45085</v>
      </c>
      <c r="J11920" s="15" t="str">
        <f>MID(Tabla1[[#This Row],[HORA]],1,5)</f>
        <v>11:17</v>
      </c>
      <c r="K11920" s="16">
        <f>IF(Tabla1[[#This Row],[FECHA]]=I11921,IF(J11921-J11920&gt;0,(J11921-J11920)*1440,0),0)</f>
        <v>1.9999999999999929</v>
      </c>
      <c r="L11920" s="14">
        <f>2+L11661-Datos!$C$8</f>
        <v>13.1</v>
      </c>
      <c r="M11920" s="13" t="s">
        <v>767</v>
      </c>
      <c r="N11920" s="1" t="s">
        <v>49550</v>
      </c>
      <c r="O11920" s="1">
        <v>15</v>
      </c>
      <c r="P11920" s="1" t="s">
        <v>27</v>
      </c>
      <c r="Q11920" s="4" t="s">
        <v>21</v>
      </c>
    </row>
    <row r="11921" spans="1:17" ht="22.5" x14ac:dyDescent="0.25">
      <c r="A11921" s="3">
        <v>3511</v>
      </c>
      <c r="B11921" s="1" t="s">
        <v>10957</v>
      </c>
      <c r="C11921" s="1" t="s">
        <v>15</v>
      </c>
      <c r="D11921" s="1" t="s">
        <v>228</v>
      </c>
      <c r="E11921" s="1">
        <v>16514102</v>
      </c>
      <c r="F11921" s="1" t="s">
        <v>10958</v>
      </c>
      <c r="G11921" s="1">
        <v>2241174</v>
      </c>
      <c r="H11921" s="1" t="s">
        <v>10959</v>
      </c>
      <c r="I11921" s="2">
        <v>45085</v>
      </c>
      <c r="J11921" s="15" t="str">
        <f>MID(Tabla1[[#This Row],[HORA]],1,5)</f>
        <v>11:19</v>
      </c>
      <c r="K11921" s="16">
        <f>IF(Tabla1[[#This Row],[FECHA]]=I11922,IF(J11922-J11921&gt;0,(J11922-J11921)*1440,0),0)</f>
        <v>3.0000000000000693</v>
      </c>
      <c r="L11921" s="14">
        <f>2+L11662-Datos!$C$8</f>
        <v>7.08</v>
      </c>
      <c r="M11921" s="13" t="s">
        <v>1911</v>
      </c>
      <c r="N11921" s="1" t="s">
        <v>10960</v>
      </c>
      <c r="O11921" s="1">
        <v>10</v>
      </c>
      <c r="P11921" s="1" t="s">
        <v>27</v>
      </c>
      <c r="Q11921" s="4" t="s">
        <v>21</v>
      </c>
    </row>
    <row r="11922" spans="1:17" ht="22.5" x14ac:dyDescent="0.25">
      <c r="A11922" s="3">
        <v>3512</v>
      </c>
      <c r="B11922" s="1" t="s">
        <v>10961</v>
      </c>
      <c r="C11922" s="1" t="s">
        <v>15</v>
      </c>
      <c r="D11922" s="1" t="s">
        <v>40</v>
      </c>
      <c r="E11922" s="1">
        <v>1011818</v>
      </c>
      <c r="F11922" s="1" t="s">
        <v>10962</v>
      </c>
      <c r="G11922" s="1">
        <v>45178248</v>
      </c>
      <c r="H11922" s="1" t="s">
        <v>10963</v>
      </c>
      <c r="I11922" s="2">
        <v>45085</v>
      </c>
      <c r="J11922" s="15" t="str">
        <f>MID(Tabla1[[#This Row],[HORA]],1,5)</f>
        <v>11:22</v>
      </c>
      <c r="K11922" s="16">
        <f>IF(Tabla1[[#This Row],[FECHA]]=I11923,IF(J11923-J11922&gt;0,(J11923-J11922)*1440,0),0)</f>
        <v>1.9999999999999929</v>
      </c>
      <c r="L11922" s="14">
        <f>2+L11663-Datos!$C$8</f>
        <v>8.3800000000000008</v>
      </c>
      <c r="M11922" s="13" t="s">
        <v>2879</v>
      </c>
      <c r="N11922" s="1" t="s">
        <v>10964</v>
      </c>
      <c r="O11922" s="1">
        <v>20</v>
      </c>
      <c r="P11922" s="1" t="s">
        <v>27</v>
      </c>
      <c r="Q11922" s="4" t="s">
        <v>21</v>
      </c>
    </row>
    <row r="11923" spans="1:17" ht="22.5" x14ac:dyDescent="0.25">
      <c r="A11923" s="3">
        <v>3513</v>
      </c>
      <c r="B11923" s="1" t="s">
        <v>10965</v>
      </c>
      <c r="C11923" s="1" t="s">
        <v>15</v>
      </c>
      <c r="D11923" s="1" t="s">
        <v>40</v>
      </c>
      <c r="E11923" s="1">
        <v>76382023</v>
      </c>
      <c r="F11923" s="1" t="s">
        <v>10966</v>
      </c>
      <c r="G11923" s="1">
        <v>2241176</v>
      </c>
      <c r="H11923" s="1" t="s">
        <v>10967</v>
      </c>
      <c r="I11923" s="2">
        <v>45085</v>
      </c>
      <c r="J11923" s="15" t="str">
        <f>MID(Tabla1[[#This Row],[HORA]],1,5)</f>
        <v>11:24</v>
      </c>
      <c r="K11923" s="16">
        <f>IF(Tabla1[[#This Row],[FECHA]]=I11924,IF(J11924-J11923&gt;0,(J11924-J11923)*1440,0),0)</f>
        <v>1.9999999999999929</v>
      </c>
      <c r="L11923" s="14">
        <f>2+L11664-Datos!$C$8</f>
        <v>7.28</v>
      </c>
      <c r="M11923" s="13" t="s">
        <v>908</v>
      </c>
      <c r="N11923" s="1" t="s">
        <v>10968</v>
      </c>
      <c r="O11923" s="1">
        <v>20</v>
      </c>
      <c r="P11923" s="1" t="s">
        <v>27</v>
      </c>
      <c r="Q11923" s="4" t="s">
        <v>21</v>
      </c>
    </row>
    <row r="11924" spans="1:17" ht="22.5" x14ac:dyDescent="0.25">
      <c r="A11924" s="3">
        <v>16319</v>
      </c>
      <c r="B11924" s="1" t="s">
        <v>49551</v>
      </c>
      <c r="C11924" s="1" t="s">
        <v>15</v>
      </c>
      <c r="D11924" s="1" t="s">
        <v>40</v>
      </c>
      <c r="E11924" s="1">
        <v>20606350598</v>
      </c>
      <c r="F11924" s="1" t="s">
        <v>48840</v>
      </c>
      <c r="G11924" s="1">
        <v>42252892</v>
      </c>
      <c r="H11924" s="1" t="s">
        <v>48841</v>
      </c>
      <c r="I11924" s="2">
        <v>45085</v>
      </c>
      <c r="J11924" s="15" t="str">
        <f>MID(Tabla1[[#This Row],[HORA]],1,5)</f>
        <v>11:26</v>
      </c>
      <c r="K11924" s="16">
        <f>IF(Tabla1[[#This Row],[FECHA]]=I11925,IF(J11925-J11924&gt;0,(J11925-J11924)*1440,0),0)</f>
        <v>0.99999999999991651</v>
      </c>
      <c r="L11924" s="14">
        <f>2+L11665-Datos!$C$8</f>
        <v>8.48</v>
      </c>
      <c r="M11924" s="13" t="s">
        <v>714</v>
      </c>
      <c r="N11924" s="1" t="s">
        <v>49552</v>
      </c>
      <c r="O11924" s="1">
        <v>18</v>
      </c>
      <c r="P11924" s="1" t="s">
        <v>27</v>
      </c>
      <c r="Q11924" s="4" t="s">
        <v>21</v>
      </c>
    </row>
    <row r="11925" spans="1:17" ht="22.5" x14ac:dyDescent="0.25">
      <c r="A11925" s="3">
        <v>9631</v>
      </c>
      <c r="B11925" s="1" t="s">
        <v>30089</v>
      </c>
      <c r="C11925" s="1" t="s">
        <v>15</v>
      </c>
      <c r="D11925" s="1" t="s">
        <v>40</v>
      </c>
      <c r="E11925" s="1">
        <v>43117044</v>
      </c>
      <c r="F11925" s="1" t="s">
        <v>30090</v>
      </c>
      <c r="G11925" s="1">
        <v>71073911</v>
      </c>
      <c r="H11925" s="1" t="s">
        <v>30091</v>
      </c>
      <c r="I11925" s="2">
        <v>45085</v>
      </c>
      <c r="J11925" s="15" t="str">
        <f>MID(Tabla1[[#This Row],[HORA]],1,5)</f>
        <v>11:27</v>
      </c>
      <c r="K11925" s="16">
        <f>IF(Tabla1[[#This Row],[FECHA]]=I11926,IF(J11926-J11925&gt;0,(J11926-J11925)*1440,0),0)</f>
        <v>1.0000000000000764</v>
      </c>
      <c r="L11925" s="14">
        <f>2+L11666-Datos!$C$8</f>
        <v>9.98</v>
      </c>
      <c r="M11925" s="13" t="s">
        <v>80</v>
      </c>
      <c r="N11925" s="1" t="s">
        <v>174</v>
      </c>
      <c r="O11925" s="1">
        <v>10</v>
      </c>
      <c r="P11925" s="1" t="s">
        <v>170</v>
      </c>
      <c r="Q11925" s="4" t="s">
        <v>21</v>
      </c>
    </row>
    <row r="11926" spans="1:17" ht="22.5" x14ac:dyDescent="0.25">
      <c r="A11926" s="3">
        <v>3514</v>
      </c>
      <c r="B11926" s="1" t="s">
        <v>10969</v>
      </c>
      <c r="C11926" s="1" t="s">
        <v>15</v>
      </c>
      <c r="D11926" s="1" t="s">
        <v>40</v>
      </c>
      <c r="E11926" s="1">
        <v>72865335</v>
      </c>
      <c r="F11926" s="1" t="s">
        <v>10970</v>
      </c>
      <c r="G11926" s="1">
        <v>2241177</v>
      </c>
      <c r="H11926" s="1" t="s">
        <v>10971</v>
      </c>
      <c r="I11926" s="2">
        <v>45085</v>
      </c>
      <c r="J11926" s="15" t="str">
        <f>MID(Tabla1[[#This Row],[HORA]],1,5)</f>
        <v>11:28</v>
      </c>
      <c r="K11926" s="16">
        <f>IF(Tabla1[[#This Row],[FECHA]]=I11927,IF(J11927-J11926&gt;0,(J11927-J11926)*1440,0),0)</f>
        <v>0.99999999999991651</v>
      </c>
      <c r="L11926" s="14">
        <f>2+L11667-Datos!$C$8</f>
        <v>7.33</v>
      </c>
      <c r="M11926" s="13" t="s">
        <v>911</v>
      </c>
      <c r="N11926" s="1" t="s">
        <v>10972</v>
      </c>
      <c r="O11926" s="1">
        <v>10</v>
      </c>
      <c r="P11926" s="1" t="s">
        <v>27</v>
      </c>
      <c r="Q11926" s="4" t="s">
        <v>21</v>
      </c>
    </row>
    <row r="11927" spans="1:17" ht="22.5" x14ac:dyDescent="0.25">
      <c r="A11927" s="3">
        <v>9632</v>
      </c>
      <c r="B11927" s="1" t="s">
        <v>30092</v>
      </c>
      <c r="C11927" s="1" t="s">
        <v>15</v>
      </c>
      <c r="D11927" s="1" t="s">
        <v>1017</v>
      </c>
      <c r="E11927" s="1">
        <v>40468433</v>
      </c>
      <c r="F11927" s="1" t="s">
        <v>30093</v>
      </c>
      <c r="G11927" s="1">
        <v>2241178</v>
      </c>
      <c r="H11927" s="1" t="s">
        <v>30094</v>
      </c>
      <c r="I11927" s="2">
        <v>45085</v>
      </c>
      <c r="J11927" s="15" t="str">
        <f>MID(Tabla1[[#This Row],[HORA]],1,5)</f>
        <v>11:29</v>
      </c>
      <c r="K11927" s="16">
        <f>IF(Tabla1[[#This Row],[FECHA]]=I11928,IF(J11928-J11927&gt;0,(J11928-J11927)*1440,0),0)</f>
        <v>3.0000000000000693</v>
      </c>
      <c r="L11927" s="14">
        <f>2+L11668-Datos!$C$8</f>
        <v>9.48</v>
      </c>
      <c r="M11927" s="13" t="s">
        <v>84</v>
      </c>
      <c r="N11927" s="1" t="s">
        <v>30095</v>
      </c>
      <c r="O11927" s="1">
        <v>10</v>
      </c>
      <c r="P11927" s="1" t="s">
        <v>170</v>
      </c>
      <c r="Q11927" s="4" t="s">
        <v>21</v>
      </c>
    </row>
    <row r="11928" spans="1:17" ht="22.5" x14ac:dyDescent="0.25">
      <c r="A11928" s="3">
        <v>17560</v>
      </c>
      <c r="B11928" s="1" t="s">
        <v>52803</v>
      </c>
      <c r="C11928" s="1" t="s">
        <v>15</v>
      </c>
      <c r="D11928" s="1" t="s">
        <v>40</v>
      </c>
      <c r="E11928" s="1">
        <v>20539130324</v>
      </c>
      <c r="F11928" s="1" t="s">
        <v>52804</v>
      </c>
      <c r="G11928" s="1">
        <v>42911584</v>
      </c>
      <c r="H11928" s="1" t="s">
        <v>49558</v>
      </c>
      <c r="I11928" s="2">
        <v>45085</v>
      </c>
      <c r="J11928" s="15" t="str">
        <f>MID(Tabla1[[#This Row],[HORA]],1,5)</f>
        <v>11:32</v>
      </c>
      <c r="K11928" s="16">
        <f>IF(Tabla1[[#This Row],[FECHA]]=I11929,IF(J11929-J11928&gt;0,(J11929-J11928)*1440,0),0)</f>
        <v>4.9999999999999822</v>
      </c>
      <c r="L11928" s="14">
        <f>2+L11669-Datos!$C$8</f>
        <v>11.18</v>
      </c>
      <c r="M11928" s="13" t="s">
        <v>3199</v>
      </c>
      <c r="N11928" s="1" t="s">
        <v>52805</v>
      </c>
      <c r="O11928" s="1">
        <v>120</v>
      </c>
      <c r="P11928" s="1" t="s">
        <v>170</v>
      </c>
      <c r="Q11928" s="4" t="s">
        <v>21</v>
      </c>
    </row>
    <row r="11929" spans="1:17" ht="22.5" x14ac:dyDescent="0.25">
      <c r="A11929" s="3">
        <v>9633</v>
      </c>
      <c r="B11929" s="1" t="s">
        <v>30096</v>
      </c>
      <c r="C11929" s="1" t="s">
        <v>15</v>
      </c>
      <c r="D11929" s="1" t="s">
        <v>40</v>
      </c>
      <c r="E11929" s="1">
        <v>74646691</v>
      </c>
      <c r="F11929" s="1" t="s">
        <v>30097</v>
      </c>
      <c r="G11929" s="1">
        <v>74646690</v>
      </c>
      <c r="H11929" s="1" t="s">
        <v>4346</v>
      </c>
      <c r="I11929" s="2">
        <v>45085</v>
      </c>
      <c r="J11929" s="15" t="str">
        <f>MID(Tabla1[[#This Row],[HORA]],1,5)</f>
        <v>11:37</v>
      </c>
      <c r="K11929" s="16">
        <f>IF(Tabla1[[#This Row],[FECHA]]=I11930,IF(J11930-J11929&gt;0,(J11930-J11929)*1440,0),0)</f>
        <v>4.9999999999999822</v>
      </c>
      <c r="L11929" s="14">
        <f>2+L11670-Datos!$C$8</f>
        <v>8.34</v>
      </c>
      <c r="M11929" s="13" t="s">
        <v>811</v>
      </c>
      <c r="N11929" s="1" t="s">
        <v>30098</v>
      </c>
      <c r="O11929" s="1">
        <v>15</v>
      </c>
      <c r="P11929" s="1" t="s">
        <v>170</v>
      </c>
      <c r="Q11929" s="4" t="s">
        <v>21</v>
      </c>
    </row>
    <row r="11930" spans="1:17" ht="22.5" x14ac:dyDescent="0.25">
      <c r="A11930" s="3">
        <v>3515</v>
      </c>
      <c r="B11930" s="1" t="s">
        <v>10973</v>
      </c>
      <c r="C11930" s="1" t="s">
        <v>15</v>
      </c>
      <c r="D11930" s="1" t="s">
        <v>40</v>
      </c>
      <c r="E11930" s="1">
        <v>16756111</v>
      </c>
      <c r="F11930" s="1" t="s">
        <v>3470</v>
      </c>
      <c r="G11930" s="1">
        <v>16756111</v>
      </c>
      <c r="H11930" s="1" t="s">
        <v>3470</v>
      </c>
      <c r="I11930" s="2">
        <v>45085</v>
      </c>
      <c r="J11930" s="15" t="str">
        <f>MID(Tabla1[[#This Row],[HORA]],1,5)</f>
        <v>11:42</v>
      </c>
      <c r="K11930" s="16">
        <f>IF(Tabla1[[#This Row],[FECHA]]=I11931,IF(J11931-J11930&gt;0,(J11931-J11930)*1440,0),0)</f>
        <v>2.9999999999999893</v>
      </c>
      <c r="L11930" s="14">
        <f>2+L11671-Datos!$C$8</f>
        <v>9.2800000000000011</v>
      </c>
      <c r="M11930" s="13" t="s">
        <v>3945</v>
      </c>
      <c r="N11930" s="1" t="s">
        <v>10974</v>
      </c>
      <c r="O11930" s="1">
        <v>30</v>
      </c>
      <c r="P11930" s="1" t="s">
        <v>27</v>
      </c>
      <c r="Q11930" s="4" t="s">
        <v>21</v>
      </c>
    </row>
    <row r="11931" spans="1:17" ht="22.5" x14ac:dyDescent="0.25">
      <c r="A11931" s="3">
        <v>9634</v>
      </c>
      <c r="B11931" s="1" t="s">
        <v>30099</v>
      </c>
      <c r="C11931" s="1" t="s">
        <v>15</v>
      </c>
      <c r="D11931" s="1" t="s">
        <v>71</v>
      </c>
      <c r="E11931" s="1">
        <v>5415732</v>
      </c>
      <c r="F11931" s="1" t="s">
        <v>30100</v>
      </c>
      <c r="G11931" s="1">
        <v>2241183</v>
      </c>
      <c r="H11931" s="1" t="s">
        <v>30101</v>
      </c>
      <c r="I11931" s="2">
        <v>45085</v>
      </c>
      <c r="J11931" s="15" t="str">
        <f>MID(Tabla1[[#This Row],[HORA]],1,5)</f>
        <v>11:45</v>
      </c>
      <c r="K11931" s="16">
        <f>IF(Tabla1[[#This Row],[FECHA]]=I11932,IF(J11932-J11931&gt;0,(J11932-J11931)*1440,0),0)</f>
        <v>1.0000000000000764</v>
      </c>
      <c r="L11931" s="14">
        <f>2+L11672-Datos!$C$8</f>
        <v>9.52</v>
      </c>
      <c r="M11931" s="13" t="s">
        <v>3950</v>
      </c>
      <c r="N11931" s="1" t="s">
        <v>30102</v>
      </c>
      <c r="O11931" s="1">
        <v>20</v>
      </c>
      <c r="P11931" s="1" t="s">
        <v>170</v>
      </c>
      <c r="Q11931" s="4" t="s">
        <v>21</v>
      </c>
    </row>
    <row r="11932" spans="1:17" ht="22.5" x14ac:dyDescent="0.25">
      <c r="A11932" s="3">
        <v>3516</v>
      </c>
      <c r="B11932" s="1" t="s">
        <v>10975</v>
      </c>
      <c r="C11932" s="1" t="s">
        <v>15</v>
      </c>
      <c r="D11932" s="1" t="s">
        <v>77</v>
      </c>
      <c r="E11932" s="1">
        <v>47482637</v>
      </c>
      <c r="F11932" s="1" t="s">
        <v>10976</v>
      </c>
      <c r="G11932" s="1">
        <v>2241185</v>
      </c>
      <c r="H11932" s="1" t="s">
        <v>10977</v>
      </c>
      <c r="I11932" s="2">
        <v>45085</v>
      </c>
      <c r="J11932" s="15" t="str">
        <f>MID(Tabla1[[#This Row],[HORA]],1,5)</f>
        <v>11:46</v>
      </c>
      <c r="K11932" s="16">
        <f>IF(Tabla1[[#This Row],[FECHA]]=I11933,IF(J11933-J11932&gt;0,(J11933-J11932)*1440,0),0)</f>
        <v>0.99999999999991651</v>
      </c>
      <c r="L11932" s="14">
        <f>2+L11673-Datos!$C$8</f>
        <v>7.19</v>
      </c>
      <c r="M11932" s="13" t="s">
        <v>3661</v>
      </c>
      <c r="N11932" s="1" t="s">
        <v>10978</v>
      </c>
      <c r="O11932" s="1">
        <v>20</v>
      </c>
      <c r="P11932" s="1" t="s">
        <v>27</v>
      </c>
      <c r="Q11932" s="4" t="s">
        <v>21</v>
      </c>
    </row>
    <row r="11933" spans="1:17" ht="22.5" x14ac:dyDescent="0.25">
      <c r="A11933" s="3">
        <v>3517</v>
      </c>
      <c r="B11933" s="1" t="s">
        <v>10979</v>
      </c>
      <c r="C11933" s="1" t="s">
        <v>15</v>
      </c>
      <c r="D11933" s="1" t="s">
        <v>40</v>
      </c>
      <c r="E11933" s="1">
        <v>47482637</v>
      </c>
      <c r="F11933" s="1" t="s">
        <v>10976</v>
      </c>
      <c r="G11933" s="1">
        <v>2241187</v>
      </c>
      <c r="H11933" s="1" t="s">
        <v>10980</v>
      </c>
      <c r="I11933" s="2">
        <v>45085</v>
      </c>
      <c r="J11933" s="15" t="str">
        <f>MID(Tabla1[[#This Row],[HORA]],1,5)</f>
        <v>11:47</v>
      </c>
      <c r="K11933" s="16">
        <f>IF(Tabla1[[#This Row],[FECHA]]=I11934,IF(J11934-J11933&gt;0,(J11934-J11933)*1440,0),0)</f>
        <v>0</v>
      </c>
      <c r="L11933" s="14">
        <f>2+L11674-Datos!$C$8</f>
        <v>8.43</v>
      </c>
      <c r="M11933" s="13" t="s">
        <v>5413</v>
      </c>
      <c r="N11933" s="1" t="s">
        <v>1273</v>
      </c>
      <c r="O11933" s="1">
        <v>20</v>
      </c>
      <c r="P11933" s="1" t="s">
        <v>27</v>
      </c>
      <c r="Q11933" s="4" t="s">
        <v>21</v>
      </c>
    </row>
    <row r="11934" spans="1:17" ht="22.5" x14ac:dyDescent="0.25">
      <c r="A11934" s="3">
        <v>17561</v>
      </c>
      <c r="B11934" s="1" t="s">
        <v>52806</v>
      </c>
      <c r="C11934" s="1" t="s">
        <v>15</v>
      </c>
      <c r="D11934" s="1" t="s">
        <v>23</v>
      </c>
      <c r="E11934" s="1">
        <v>20601055610</v>
      </c>
      <c r="F11934" s="1" t="s">
        <v>52807</v>
      </c>
      <c r="G11934" s="1">
        <v>2241186</v>
      </c>
      <c r="H11934" s="1" t="s">
        <v>52808</v>
      </c>
      <c r="I11934" s="2">
        <v>45085</v>
      </c>
      <c r="J11934" s="15" t="str">
        <f>MID(Tabla1[[#This Row],[HORA]],1,5)</f>
        <v>11:47</v>
      </c>
      <c r="K11934" s="16">
        <f>IF(Tabla1[[#This Row],[FECHA]]=I11935,IF(J11935-J11934&gt;0,(J11935-J11934)*1440,0),0)</f>
        <v>3.0000000000000693</v>
      </c>
      <c r="L11934" s="14">
        <f>2+L11675-Datos!$C$8</f>
        <v>8.120000000000001</v>
      </c>
      <c r="M11934" s="13" t="s">
        <v>5413</v>
      </c>
      <c r="N11934" s="1" t="s">
        <v>52809</v>
      </c>
      <c r="O11934" s="1">
        <v>40</v>
      </c>
      <c r="P11934" s="1" t="s">
        <v>170</v>
      </c>
      <c r="Q11934" s="4" t="s">
        <v>21</v>
      </c>
    </row>
    <row r="11935" spans="1:17" ht="22.5" x14ac:dyDescent="0.25">
      <c r="A11935" s="3">
        <v>9635</v>
      </c>
      <c r="B11935" s="1" t="s">
        <v>30103</v>
      </c>
      <c r="C11935" s="1" t="s">
        <v>15</v>
      </c>
      <c r="D11935" s="1" t="s">
        <v>172</v>
      </c>
      <c r="E11935" s="1">
        <v>75146787</v>
      </c>
      <c r="F11935" s="1" t="s">
        <v>30104</v>
      </c>
      <c r="G11935" s="1">
        <v>2241188</v>
      </c>
      <c r="H11935" s="1" t="s">
        <v>30105</v>
      </c>
      <c r="I11935" s="2">
        <v>45085</v>
      </c>
      <c r="J11935" s="15" t="str">
        <f>MID(Tabla1[[#This Row],[HORA]],1,5)</f>
        <v>11:50</v>
      </c>
      <c r="K11935" s="16">
        <f>IF(Tabla1[[#This Row],[FECHA]]=I11936,IF(J11936-J11935&gt;0,(J11936-J11935)*1440,0),0)</f>
        <v>1.9999999999999929</v>
      </c>
      <c r="L11935" s="14">
        <f>2+L11676-Datos!$C$8</f>
        <v>9.5</v>
      </c>
      <c r="M11935" s="13" t="s">
        <v>5239</v>
      </c>
      <c r="N11935" s="1" t="s">
        <v>30106</v>
      </c>
      <c r="O11935" s="1">
        <v>30</v>
      </c>
      <c r="P11935" s="1" t="s">
        <v>170</v>
      </c>
      <c r="Q11935" s="4" t="s">
        <v>21</v>
      </c>
    </row>
    <row r="11936" spans="1:17" ht="22.5" x14ac:dyDescent="0.25">
      <c r="A11936" s="3">
        <v>9636</v>
      </c>
      <c r="B11936" s="1" t="s">
        <v>30107</v>
      </c>
      <c r="C11936" s="1" t="s">
        <v>15</v>
      </c>
      <c r="D11936" s="1" t="s">
        <v>23</v>
      </c>
      <c r="E11936" s="1">
        <v>42963300</v>
      </c>
      <c r="F11936" s="1" t="s">
        <v>30108</v>
      </c>
      <c r="G11936" s="1">
        <v>2241189</v>
      </c>
      <c r="H11936" s="1" t="s">
        <v>30109</v>
      </c>
      <c r="I11936" s="2">
        <v>45085</v>
      </c>
      <c r="J11936" s="15" t="str">
        <f>MID(Tabla1[[#This Row],[HORA]],1,5)</f>
        <v>11:52</v>
      </c>
      <c r="K11936" s="16">
        <f>IF(Tabla1[[#This Row],[FECHA]]=I11937,IF(J11937-J11936&gt;0,(J11937-J11936)*1440,0),0)</f>
        <v>3.9999999999999858</v>
      </c>
      <c r="L11936" s="14">
        <f>2+L11677-Datos!$C$8</f>
        <v>9.4400000000000013</v>
      </c>
      <c r="M11936" s="13" t="s">
        <v>5242</v>
      </c>
      <c r="N11936" s="1" t="s">
        <v>30110</v>
      </c>
      <c r="O11936" s="1">
        <v>10</v>
      </c>
      <c r="P11936" s="1" t="s">
        <v>170</v>
      </c>
      <c r="Q11936" s="4" t="s">
        <v>21</v>
      </c>
    </row>
    <row r="11937" spans="1:17" ht="22.5" x14ac:dyDescent="0.25">
      <c r="A11937" s="3">
        <v>407</v>
      </c>
      <c r="B11937" s="1" t="s">
        <v>956</v>
      </c>
      <c r="C11937" s="1" t="s">
        <v>15</v>
      </c>
      <c r="D11937" s="1" t="s">
        <v>40</v>
      </c>
      <c r="E11937" s="1">
        <v>2241190</v>
      </c>
      <c r="F11937" s="1" t="s">
        <v>957</v>
      </c>
      <c r="G11937" s="1">
        <v>2241191</v>
      </c>
      <c r="H11937" s="1" t="s">
        <v>445</v>
      </c>
      <c r="I11937" s="2">
        <v>45085</v>
      </c>
      <c r="J11937" s="15" t="str">
        <f>MID(Tabla1[[#This Row],[HORA]],1,5)</f>
        <v>11:56</v>
      </c>
      <c r="K11937" s="16">
        <f>IF(Tabla1[[#This Row],[FECHA]]=I11938,IF(J11938-J11937&gt;0,(J11938-J11937)*1440,0),0)</f>
        <v>0</v>
      </c>
      <c r="L11937" s="14">
        <f>2+L11678-Datos!$C$8</f>
        <v>9.34</v>
      </c>
      <c r="M11937" s="13" t="s">
        <v>958</v>
      </c>
      <c r="N11937" s="1" t="s">
        <v>663</v>
      </c>
      <c r="O11937" s="1">
        <v>0</v>
      </c>
      <c r="P11937" s="1" t="s">
        <v>170</v>
      </c>
      <c r="Q11937" s="4" t="s">
        <v>21</v>
      </c>
    </row>
    <row r="11938" spans="1:17" ht="22.5" x14ac:dyDescent="0.25">
      <c r="A11938" s="3">
        <v>3518</v>
      </c>
      <c r="B11938" s="1" t="s">
        <v>10981</v>
      </c>
      <c r="C11938" s="1" t="s">
        <v>15</v>
      </c>
      <c r="D11938" s="1" t="s">
        <v>40</v>
      </c>
      <c r="E11938" s="1">
        <v>3888068</v>
      </c>
      <c r="F11938" s="1" t="s">
        <v>6944</v>
      </c>
      <c r="G11938" s="1">
        <v>3888068</v>
      </c>
      <c r="H11938" s="1" t="s">
        <v>6944</v>
      </c>
      <c r="I11938" s="2">
        <v>45085</v>
      </c>
      <c r="J11938" s="15" t="str">
        <f>MID(Tabla1[[#This Row],[HORA]],1,5)</f>
        <v>11:56</v>
      </c>
      <c r="K11938" s="16">
        <f>IF(Tabla1[[#This Row],[FECHA]]=I11939,IF(J11939-J11938&gt;0,(J11939-J11938)*1440,0),0)</f>
        <v>4.9999999999999822</v>
      </c>
      <c r="L11938" s="14">
        <f>2+L11679-Datos!$C$8</f>
        <v>7.0500000000000007</v>
      </c>
      <c r="M11938" s="13" t="s">
        <v>958</v>
      </c>
      <c r="N11938" s="1" t="s">
        <v>8389</v>
      </c>
      <c r="O11938" s="1">
        <v>10</v>
      </c>
      <c r="P11938" s="1" t="s">
        <v>27</v>
      </c>
      <c r="Q11938" s="4" t="s">
        <v>21</v>
      </c>
    </row>
    <row r="11939" spans="1:17" ht="22.5" x14ac:dyDescent="0.25">
      <c r="A11939" s="3">
        <v>9637</v>
      </c>
      <c r="B11939" s="1" t="s">
        <v>30111</v>
      </c>
      <c r="C11939" s="1" t="s">
        <v>15</v>
      </c>
      <c r="D11939" s="1" t="s">
        <v>40</v>
      </c>
      <c r="E11939" s="1">
        <v>16786693</v>
      </c>
      <c r="F11939" s="1" t="s">
        <v>30112</v>
      </c>
      <c r="G11939" s="1">
        <v>16605164</v>
      </c>
      <c r="H11939" s="1" t="s">
        <v>30113</v>
      </c>
      <c r="I11939" s="2">
        <v>45085</v>
      </c>
      <c r="J11939" s="15" t="str">
        <f>MID(Tabla1[[#This Row],[HORA]],1,5)</f>
        <v>12:01</v>
      </c>
      <c r="K11939" s="16">
        <f>IF(Tabla1[[#This Row],[FECHA]]=I11940,IF(J11940-J11939&gt;0,(J11940-J11939)*1440,0),0)</f>
        <v>0.99999999999999645</v>
      </c>
      <c r="L11939" s="14">
        <f>2+L11680-Datos!$C$8</f>
        <v>8.34</v>
      </c>
      <c r="M11939" s="13" t="s">
        <v>858</v>
      </c>
      <c r="N11939" s="1" t="s">
        <v>30114</v>
      </c>
      <c r="O11939" s="1">
        <v>12</v>
      </c>
      <c r="P11939" s="1" t="s">
        <v>170</v>
      </c>
      <c r="Q11939" s="4" t="s">
        <v>21</v>
      </c>
    </row>
    <row r="11940" spans="1:17" ht="22.5" x14ac:dyDescent="0.25">
      <c r="A11940" s="3">
        <v>16320</v>
      </c>
      <c r="B11940" s="1" t="s">
        <v>49553</v>
      </c>
      <c r="C11940" s="1" t="s">
        <v>15</v>
      </c>
      <c r="D11940" s="1" t="s">
        <v>40</v>
      </c>
      <c r="E11940" s="1">
        <v>20607904198</v>
      </c>
      <c r="F11940" s="1" t="s">
        <v>48388</v>
      </c>
      <c r="G11940" s="1">
        <v>5642503</v>
      </c>
      <c r="H11940" s="1" t="s">
        <v>48389</v>
      </c>
      <c r="I11940" s="2">
        <v>45085</v>
      </c>
      <c r="J11940" s="15" t="str">
        <f>MID(Tabla1[[#This Row],[HORA]],1,5)</f>
        <v>12:02</v>
      </c>
      <c r="K11940" s="16">
        <f>IF(Tabla1[[#This Row],[FECHA]]=I11941,IF(J11941-J11940&gt;0,(J11941-J11940)*1440,0),0)</f>
        <v>3.9999999999999858</v>
      </c>
      <c r="L11940" s="14">
        <f>2+L11681-Datos!$C$8</f>
        <v>7.3500000000000005</v>
      </c>
      <c r="M11940" s="13" t="s">
        <v>1030</v>
      </c>
      <c r="N11940" s="1" t="s">
        <v>33320</v>
      </c>
      <c r="O11940" s="1">
        <v>25</v>
      </c>
      <c r="P11940" s="1" t="s">
        <v>27</v>
      </c>
      <c r="Q11940" s="4" t="s">
        <v>21</v>
      </c>
    </row>
    <row r="11941" spans="1:17" ht="22.5" x14ac:dyDescent="0.25">
      <c r="A11941" s="3">
        <v>17562</v>
      </c>
      <c r="B11941" s="1" t="s">
        <v>52810</v>
      </c>
      <c r="C11941" s="1" t="s">
        <v>15</v>
      </c>
      <c r="D11941" s="1" t="s">
        <v>40</v>
      </c>
      <c r="E11941" s="1">
        <v>20487725286</v>
      </c>
      <c r="F11941" s="1" t="s">
        <v>48803</v>
      </c>
      <c r="G11941" s="1">
        <v>73510015</v>
      </c>
      <c r="H11941" s="1" t="s">
        <v>52774</v>
      </c>
      <c r="I11941" s="2">
        <v>45085</v>
      </c>
      <c r="J11941" s="15" t="str">
        <f>MID(Tabla1[[#This Row],[HORA]],1,5)</f>
        <v>12:06</v>
      </c>
      <c r="K11941" s="16">
        <f>IF(Tabla1[[#This Row],[FECHA]]=I11942,IF(J11942-J11941&gt;0,(J11942-J11941)*1440,0),0)</f>
        <v>3.9999999999999858</v>
      </c>
      <c r="L11941" s="14">
        <f>2+L11682-Datos!$C$8</f>
        <v>10.36</v>
      </c>
      <c r="M11941" s="13" t="s">
        <v>3670</v>
      </c>
      <c r="N11941" s="1" t="s">
        <v>52811</v>
      </c>
      <c r="O11941" s="1">
        <v>20</v>
      </c>
      <c r="P11941" s="1" t="s">
        <v>170</v>
      </c>
      <c r="Q11941" s="4" t="s">
        <v>21</v>
      </c>
    </row>
    <row r="11942" spans="1:17" ht="22.5" x14ac:dyDescent="0.25">
      <c r="A11942" s="3">
        <v>9638</v>
      </c>
      <c r="B11942" s="1" t="s">
        <v>30115</v>
      </c>
      <c r="C11942" s="1" t="s">
        <v>15</v>
      </c>
      <c r="D11942" s="1" t="s">
        <v>82</v>
      </c>
      <c r="E11942" s="1">
        <v>48550719</v>
      </c>
      <c r="F11942" s="1" t="s">
        <v>30116</v>
      </c>
      <c r="G11942" s="1">
        <v>72467118</v>
      </c>
      <c r="H11942" s="1" t="s">
        <v>30117</v>
      </c>
      <c r="I11942" s="2">
        <v>45085</v>
      </c>
      <c r="J11942" s="15" t="str">
        <f>MID(Tabla1[[#This Row],[HORA]],1,5)</f>
        <v>12:10</v>
      </c>
      <c r="K11942" s="16">
        <f>IF(Tabla1[[#This Row],[FECHA]]=I11943,IF(J11943-J11942&gt;0,(J11943-J11942)*1440,0),0)</f>
        <v>0.99999999999999645</v>
      </c>
      <c r="L11942" s="14">
        <f>2+L11683-Datos!$C$8</f>
        <v>12.420000000000002</v>
      </c>
      <c r="M11942" s="13" t="s">
        <v>622</v>
      </c>
      <c r="N11942" s="1" t="s">
        <v>30118</v>
      </c>
      <c r="O11942" s="1">
        <v>12</v>
      </c>
      <c r="P11942" s="1" t="s">
        <v>170</v>
      </c>
      <c r="Q11942" s="4" t="s">
        <v>21</v>
      </c>
    </row>
    <row r="11943" spans="1:17" ht="22.5" x14ac:dyDescent="0.25">
      <c r="A11943" s="3">
        <v>9639</v>
      </c>
      <c r="B11943" s="1" t="s">
        <v>30119</v>
      </c>
      <c r="C11943" s="1" t="s">
        <v>15</v>
      </c>
      <c r="D11943" s="1" t="s">
        <v>40</v>
      </c>
      <c r="E11943" s="1">
        <v>2864090</v>
      </c>
      <c r="F11943" s="1" t="s">
        <v>7491</v>
      </c>
      <c r="G11943" s="1">
        <v>2864090</v>
      </c>
      <c r="H11943" s="1" t="s">
        <v>7491</v>
      </c>
      <c r="I11943" s="2">
        <v>45085</v>
      </c>
      <c r="J11943" s="15" t="str">
        <f>MID(Tabla1[[#This Row],[HORA]],1,5)</f>
        <v>12:11</v>
      </c>
      <c r="K11943" s="16">
        <f>IF(Tabla1[[#This Row],[FECHA]]=I11944,IF(J11944-J11943&gt;0,(J11944-J11943)*1440,0),0)</f>
        <v>1.9999999999999929</v>
      </c>
      <c r="L11943" s="14">
        <f>2+L11684-Datos!$C$8</f>
        <v>8.2900000000000009</v>
      </c>
      <c r="M11943" s="13" t="s">
        <v>575</v>
      </c>
      <c r="N11943" s="1" t="s">
        <v>18041</v>
      </c>
      <c r="O11943" s="1">
        <v>25</v>
      </c>
      <c r="P11943" s="1" t="s">
        <v>170</v>
      </c>
      <c r="Q11943" s="4" t="s">
        <v>21</v>
      </c>
    </row>
    <row r="11944" spans="1:17" ht="22.5" x14ac:dyDescent="0.25">
      <c r="A11944" s="3">
        <v>3519</v>
      </c>
      <c r="B11944" s="1" t="s">
        <v>10982</v>
      </c>
      <c r="C11944" s="1" t="s">
        <v>15</v>
      </c>
      <c r="D11944" s="1" t="s">
        <v>40</v>
      </c>
      <c r="E11944" s="1">
        <v>46978755</v>
      </c>
      <c r="F11944" s="1" t="s">
        <v>10983</v>
      </c>
      <c r="G11944" s="1">
        <v>2241197</v>
      </c>
      <c r="H11944" s="1" t="s">
        <v>10984</v>
      </c>
      <c r="I11944" s="2">
        <v>45085</v>
      </c>
      <c r="J11944" s="15" t="str">
        <f>MID(Tabla1[[#This Row],[HORA]],1,5)</f>
        <v>12:13</v>
      </c>
      <c r="K11944" s="16">
        <f>IF(Tabla1[[#This Row],[FECHA]]=I11945,IF(J11945-J11944&gt;0,(J11945-J11944)*1440,0),0)</f>
        <v>0</v>
      </c>
      <c r="L11944" s="14">
        <f>2+L11685-Datos!$C$8</f>
        <v>8.1000000000000014</v>
      </c>
      <c r="M11944" s="13" t="s">
        <v>123</v>
      </c>
      <c r="N11944" s="1" t="s">
        <v>10985</v>
      </c>
      <c r="O11944" s="1">
        <v>30</v>
      </c>
      <c r="P11944" s="1" t="s">
        <v>27</v>
      </c>
      <c r="Q11944" s="4" t="s">
        <v>21</v>
      </c>
    </row>
    <row r="11945" spans="1:17" ht="22.5" x14ac:dyDescent="0.25">
      <c r="A11945" s="3">
        <v>17563</v>
      </c>
      <c r="B11945" s="1" t="s">
        <v>52812</v>
      </c>
      <c r="C11945" s="1" t="s">
        <v>15</v>
      </c>
      <c r="D11945" s="1" t="s">
        <v>33</v>
      </c>
      <c r="E11945" s="1">
        <v>20609992931</v>
      </c>
      <c r="F11945" s="1" t="s">
        <v>52813</v>
      </c>
      <c r="G11945" s="1">
        <v>47218194</v>
      </c>
      <c r="H11945" s="1" t="s">
        <v>52814</v>
      </c>
      <c r="I11945" s="2">
        <v>45085</v>
      </c>
      <c r="J11945" s="15" t="str">
        <f>MID(Tabla1[[#This Row],[HORA]],1,5)</f>
        <v>12:13</v>
      </c>
      <c r="K11945" s="16">
        <f>IF(Tabla1[[#This Row],[FECHA]]=I11946,IF(J11946-J11945&gt;0,(J11946-J11945)*1440,0),0)</f>
        <v>11.999999999999957</v>
      </c>
      <c r="L11945" s="14">
        <f>2+L11686-Datos!$C$8</f>
        <v>10.190000000000001</v>
      </c>
      <c r="M11945" s="13" t="s">
        <v>123</v>
      </c>
      <c r="N11945" s="1" t="s">
        <v>18041</v>
      </c>
      <c r="O11945" s="1">
        <v>50</v>
      </c>
      <c r="P11945" s="1" t="s">
        <v>170</v>
      </c>
      <c r="Q11945" s="4" t="s">
        <v>21</v>
      </c>
    </row>
    <row r="11946" spans="1:17" ht="22.5" x14ac:dyDescent="0.25">
      <c r="A11946" s="3">
        <v>9640</v>
      </c>
      <c r="B11946" s="1" t="s">
        <v>30120</v>
      </c>
      <c r="C11946" s="1" t="s">
        <v>15</v>
      </c>
      <c r="D11946" s="1" t="s">
        <v>40</v>
      </c>
      <c r="E11946" s="1">
        <v>45247189</v>
      </c>
      <c r="F11946" s="1" t="s">
        <v>27945</v>
      </c>
      <c r="G11946" s="1">
        <v>2882060</v>
      </c>
      <c r="H11946" s="1" t="s">
        <v>30121</v>
      </c>
      <c r="I11946" s="2">
        <v>45085</v>
      </c>
      <c r="J11946" s="15" t="str">
        <f>MID(Tabla1[[#This Row],[HORA]],1,5)</f>
        <v>12:25</v>
      </c>
      <c r="K11946" s="16">
        <f>IF(Tabla1[[#This Row],[FECHA]]=I11947,IF(J11947-J11946&gt;0,(J11947-J11946)*1440,0),0)</f>
        <v>3.9999999999999858</v>
      </c>
      <c r="L11946" s="14">
        <f>2+L11687-Datos!$C$8</f>
        <v>7.53</v>
      </c>
      <c r="M11946" s="13" t="s">
        <v>303</v>
      </c>
      <c r="N11946" s="1" t="s">
        <v>30122</v>
      </c>
      <c r="O11946" s="1">
        <v>12</v>
      </c>
      <c r="P11946" s="1" t="s">
        <v>170</v>
      </c>
      <c r="Q11946" s="4" t="s">
        <v>21</v>
      </c>
    </row>
    <row r="11947" spans="1:17" ht="22.5" x14ac:dyDescent="0.25">
      <c r="A11947" s="3">
        <v>3520</v>
      </c>
      <c r="B11947" s="1" t="s">
        <v>10986</v>
      </c>
      <c r="C11947" s="1" t="s">
        <v>15</v>
      </c>
      <c r="D11947" s="1" t="s">
        <v>161</v>
      </c>
      <c r="E11947" s="1">
        <v>47301171</v>
      </c>
      <c r="F11947" s="1" t="s">
        <v>10987</v>
      </c>
      <c r="G11947" s="1">
        <v>43538994</v>
      </c>
      <c r="H11947" s="1" t="s">
        <v>10988</v>
      </c>
      <c r="I11947" s="2">
        <v>45085</v>
      </c>
      <c r="J11947" s="15" t="str">
        <f>MID(Tabla1[[#This Row],[HORA]],1,5)</f>
        <v>12:29</v>
      </c>
      <c r="K11947" s="16">
        <f>IF(Tabla1[[#This Row],[FECHA]]=I11948,IF(J11948-J11947&gt;0,(J11948-J11947)*1440,0),0)</f>
        <v>4.0000000000001457</v>
      </c>
      <c r="L11947" s="14">
        <f>2+L11688-Datos!$C$8</f>
        <v>9.2600000000000016</v>
      </c>
      <c r="M11947" s="13" t="s">
        <v>307</v>
      </c>
      <c r="N11947" s="1" t="s">
        <v>10989</v>
      </c>
      <c r="O11947" s="1">
        <v>15</v>
      </c>
      <c r="P11947" s="1" t="s">
        <v>27</v>
      </c>
      <c r="Q11947" s="4" t="s">
        <v>21</v>
      </c>
    </row>
    <row r="11948" spans="1:17" ht="22.5" x14ac:dyDescent="0.25">
      <c r="A11948" s="3">
        <v>16321</v>
      </c>
      <c r="B11948" s="1" t="s">
        <v>49554</v>
      </c>
      <c r="C11948" s="1" t="s">
        <v>15</v>
      </c>
      <c r="D11948" s="1" t="s">
        <v>40</v>
      </c>
      <c r="E11948" s="1">
        <v>20479566250</v>
      </c>
      <c r="F11948" s="1" t="s">
        <v>48434</v>
      </c>
      <c r="G11948" s="1">
        <v>2241199</v>
      </c>
      <c r="H11948" s="1" t="s">
        <v>49555</v>
      </c>
      <c r="I11948" s="2">
        <v>45085</v>
      </c>
      <c r="J11948" s="15" t="str">
        <f>MID(Tabla1[[#This Row],[HORA]],1,5)</f>
        <v>12:33</v>
      </c>
      <c r="K11948" s="16">
        <f>IF(Tabla1[[#This Row],[FECHA]]=I11949,IF(J11949-J11948&gt;0,(J11949-J11948)*1440,0),0)</f>
        <v>0</v>
      </c>
      <c r="L11948" s="14">
        <f>2+L11689-Datos!$C$8</f>
        <v>11.120000000000001</v>
      </c>
      <c r="M11948" s="13" t="s">
        <v>1763</v>
      </c>
      <c r="N11948" s="1" t="s">
        <v>49556</v>
      </c>
      <c r="O11948" s="1">
        <v>17.5</v>
      </c>
      <c r="P11948" s="1" t="s">
        <v>27</v>
      </c>
      <c r="Q11948" s="4" t="s">
        <v>21</v>
      </c>
    </row>
    <row r="11949" spans="1:17" ht="22.5" x14ac:dyDescent="0.25">
      <c r="A11949" s="3">
        <v>16322</v>
      </c>
      <c r="B11949" s="1" t="s">
        <v>49554</v>
      </c>
      <c r="C11949" s="1" t="s">
        <v>15</v>
      </c>
      <c r="D11949" s="1" t="s">
        <v>40</v>
      </c>
      <c r="E11949" s="1">
        <v>20479566250</v>
      </c>
      <c r="F11949" s="1" t="s">
        <v>48434</v>
      </c>
      <c r="G11949" s="1">
        <v>2241199</v>
      </c>
      <c r="H11949" s="1" t="s">
        <v>49555</v>
      </c>
      <c r="I11949" s="2">
        <v>45085</v>
      </c>
      <c r="J11949" s="15" t="str">
        <f>MID(Tabla1[[#This Row],[HORA]],1,5)</f>
        <v>12:33</v>
      </c>
      <c r="K11949" s="16">
        <f>IF(Tabla1[[#This Row],[FECHA]]=I11950,IF(J11950-J11949&gt;0,(J11950-J11949)*1440,0),0)</f>
        <v>4.9999999999999822</v>
      </c>
      <c r="L11949" s="14">
        <f>2+L11690-Datos!$C$8</f>
        <v>8.42</v>
      </c>
      <c r="M11949" s="13" t="s">
        <v>1763</v>
      </c>
      <c r="N11949" s="1" t="s">
        <v>10242</v>
      </c>
      <c r="O11949" s="1">
        <v>17.5</v>
      </c>
      <c r="P11949" s="1" t="s">
        <v>27</v>
      </c>
      <c r="Q11949" s="4" t="s">
        <v>21</v>
      </c>
    </row>
    <row r="11950" spans="1:17" ht="22.5" x14ac:dyDescent="0.25">
      <c r="A11950" s="3">
        <v>9641</v>
      </c>
      <c r="B11950" s="1" t="s">
        <v>30123</v>
      </c>
      <c r="C11950" s="1" t="s">
        <v>15</v>
      </c>
      <c r="D11950" s="1" t="s">
        <v>33</v>
      </c>
      <c r="E11950" s="1">
        <v>17608443</v>
      </c>
      <c r="F11950" s="1" t="s">
        <v>30124</v>
      </c>
      <c r="G11950" s="1">
        <v>2241200</v>
      </c>
      <c r="H11950" s="1" t="s">
        <v>30125</v>
      </c>
      <c r="I11950" s="2">
        <v>45085</v>
      </c>
      <c r="J11950" s="15" t="str">
        <f>MID(Tabla1[[#This Row],[HORA]],1,5)</f>
        <v>12:38</v>
      </c>
      <c r="K11950" s="16">
        <f>IF(Tabla1[[#This Row],[FECHA]]=I11951,IF(J11951-J11950&gt;0,(J11951-J11950)*1440,0),0)</f>
        <v>0</v>
      </c>
      <c r="L11950" s="14">
        <f>2+L11691-Datos!$C$8</f>
        <v>9.08</v>
      </c>
      <c r="M11950" s="13" t="s">
        <v>245</v>
      </c>
      <c r="N11950" s="1" t="s">
        <v>30126</v>
      </c>
      <c r="O11950" s="1">
        <v>17.5</v>
      </c>
      <c r="P11950" s="1" t="s">
        <v>170</v>
      </c>
      <c r="Q11950" s="4" t="s">
        <v>21</v>
      </c>
    </row>
    <row r="11951" spans="1:17" ht="22.5" x14ac:dyDescent="0.25">
      <c r="A11951" s="3">
        <v>9642</v>
      </c>
      <c r="B11951" s="1" t="s">
        <v>30123</v>
      </c>
      <c r="C11951" s="1" t="s">
        <v>15</v>
      </c>
      <c r="D11951" s="1" t="s">
        <v>33</v>
      </c>
      <c r="E11951" s="1">
        <v>17608443</v>
      </c>
      <c r="F11951" s="1" t="s">
        <v>30124</v>
      </c>
      <c r="G11951" s="1">
        <v>2241200</v>
      </c>
      <c r="H11951" s="1" t="s">
        <v>30125</v>
      </c>
      <c r="I11951" s="2">
        <v>45085</v>
      </c>
      <c r="J11951" s="15" t="str">
        <f>MID(Tabla1[[#This Row],[HORA]],1,5)</f>
        <v>12:38</v>
      </c>
      <c r="K11951" s="16">
        <f>IF(Tabla1[[#This Row],[FECHA]]=I11952,IF(J11952-J11951&gt;0,(J11952-J11951)*1440,0),0)</f>
        <v>3.9999999999999858</v>
      </c>
      <c r="L11951" s="14">
        <f>2+L11692-Datos!$C$8</f>
        <v>9.02</v>
      </c>
      <c r="M11951" s="13" t="s">
        <v>245</v>
      </c>
      <c r="N11951" s="1" t="s">
        <v>30127</v>
      </c>
      <c r="O11951" s="1">
        <v>17.5</v>
      </c>
      <c r="P11951" s="1" t="s">
        <v>170</v>
      </c>
      <c r="Q11951" s="4" t="s">
        <v>21</v>
      </c>
    </row>
    <row r="11952" spans="1:17" ht="22.5" x14ac:dyDescent="0.25">
      <c r="A11952" s="3">
        <v>9643</v>
      </c>
      <c r="B11952" s="1" t="s">
        <v>30128</v>
      </c>
      <c r="C11952" s="1" t="s">
        <v>15</v>
      </c>
      <c r="D11952" s="1" t="s">
        <v>161</v>
      </c>
      <c r="E11952" s="1">
        <v>71076840</v>
      </c>
      <c r="F11952" s="1" t="s">
        <v>30129</v>
      </c>
      <c r="G11952" s="1">
        <v>41487803</v>
      </c>
      <c r="H11952" s="1" t="s">
        <v>30130</v>
      </c>
      <c r="I11952" s="2">
        <v>45085</v>
      </c>
      <c r="J11952" s="15" t="str">
        <f>MID(Tabla1[[#This Row],[HORA]],1,5)</f>
        <v>12:42</v>
      </c>
      <c r="K11952" s="16">
        <f>IF(Tabla1[[#This Row],[FECHA]]=I11953,IF(J11953-J11952&gt;0,(J11953-J11952)*1440,0),0)</f>
        <v>1.9999999999999929</v>
      </c>
      <c r="L11952" s="14">
        <f>2+L11693-Datos!$C$8</f>
        <v>7.120000000000001</v>
      </c>
      <c r="M11952" s="13" t="s">
        <v>2301</v>
      </c>
      <c r="N11952" s="1" t="s">
        <v>30131</v>
      </c>
      <c r="O11952" s="1">
        <v>30</v>
      </c>
      <c r="P11952" s="1" t="s">
        <v>170</v>
      </c>
      <c r="Q11952" s="4" t="s">
        <v>21</v>
      </c>
    </row>
    <row r="11953" spans="1:17" ht="22.5" x14ac:dyDescent="0.25">
      <c r="A11953" s="3">
        <v>17564</v>
      </c>
      <c r="B11953" s="1" t="s">
        <v>52815</v>
      </c>
      <c r="C11953" s="1" t="s">
        <v>15</v>
      </c>
      <c r="D11953" s="1" t="s">
        <v>40</v>
      </c>
      <c r="E11953" s="1">
        <v>20539071727</v>
      </c>
      <c r="F11953" s="1" t="s">
        <v>51609</v>
      </c>
      <c r="G11953" s="1">
        <v>46572070</v>
      </c>
      <c r="H11953" s="1" t="s">
        <v>52816</v>
      </c>
      <c r="I11953" s="2">
        <v>45085</v>
      </c>
      <c r="J11953" s="15" t="str">
        <f>MID(Tabla1[[#This Row],[HORA]],1,5)</f>
        <v>12:44</v>
      </c>
      <c r="K11953" s="16">
        <f>IF(Tabla1[[#This Row],[FECHA]]=I11954,IF(J11954-J11953&gt;0,(J11954-J11953)*1440,0),0)</f>
        <v>0.99999999999999645</v>
      </c>
      <c r="L11953" s="14">
        <f>2+L11694-Datos!$C$8</f>
        <v>8.1300000000000008</v>
      </c>
      <c r="M11953" s="13" t="s">
        <v>223</v>
      </c>
      <c r="N11953" s="1" t="s">
        <v>52817</v>
      </c>
      <c r="O11953" s="1">
        <v>20</v>
      </c>
      <c r="P11953" s="1" t="s">
        <v>170</v>
      </c>
      <c r="Q11953" s="4" t="s">
        <v>21</v>
      </c>
    </row>
    <row r="11954" spans="1:17" ht="22.5" x14ac:dyDescent="0.25">
      <c r="A11954" s="3">
        <v>3521</v>
      </c>
      <c r="B11954" s="1" t="s">
        <v>10990</v>
      </c>
      <c r="C11954" s="1" t="s">
        <v>15</v>
      </c>
      <c r="D11954" s="1" t="s">
        <v>40</v>
      </c>
      <c r="E11954" s="1">
        <v>27363583</v>
      </c>
      <c r="F11954" s="1" t="s">
        <v>6067</v>
      </c>
      <c r="G11954" s="1">
        <v>27363583</v>
      </c>
      <c r="H11954" s="1" t="s">
        <v>6067</v>
      </c>
      <c r="I11954" s="2">
        <v>45085</v>
      </c>
      <c r="J11954" s="15" t="str">
        <f>MID(Tabla1[[#This Row],[HORA]],1,5)</f>
        <v>12:45</v>
      </c>
      <c r="K11954" s="16">
        <f>IF(Tabla1[[#This Row],[FECHA]]=I11955,IF(J11955-J11954&gt;0,(J11955-J11954)*1440,0),0)</f>
        <v>2.9999999999999893</v>
      </c>
      <c r="L11954" s="14">
        <f>2+L11695-Datos!$C$8</f>
        <v>9.5</v>
      </c>
      <c r="M11954" s="13" t="s">
        <v>1003</v>
      </c>
      <c r="N11954" s="1" t="s">
        <v>10526</v>
      </c>
      <c r="O11954" s="1">
        <v>8</v>
      </c>
      <c r="P11954" s="1" t="s">
        <v>27</v>
      </c>
      <c r="Q11954" s="4" t="s">
        <v>21</v>
      </c>
    </row>
    <row r="11955" spans="1:17" ht="22.5" x14ac:dyDescent="0.25">
      <c r="A11955" s="3">
        <v>9644</v>
      </c>
      <c r="B11955" s="1" t="s">
        <v>30132</v>
      </c>
      <c r="C11955" s="1" t="s">
        <v>15</v>
      </c>
      <c r="D11955" s="1" t="s">
        <v>40</v>
      </c>
      <c r="E11955" s="1">
        <v>73979574</v>
      </c>
      <c r="F11955" s="1" t="s">
        <v>30133</v>
      </c>
      <c r="G11955" s="1">
        <v>16797384</v>
      </c>
      <c r="H11955" s="1" t="s">
        <v>2106</v>
      </c>
      <c r="I11955" s="2">
        <v>45085</v>
      </c>
      <c r="J11955" s="15" t="str">
        <f>MID(Tabla1[[#This Row],[HORA]],1,5)</f>
        <v>12:48</v>
      </c>
      <c r="K11955" s="16">
        <f>IF(Tabla1[[#This Row],[FECHA]]=I11956,IF(J11956-J11955&gt;0,(J11956-J11955)*1440,0),0)</f>
        <v>4.9999999999999822</v>
      </c>
      <c r="L11955" s="14">
        <f>2+L11696-Datos!$C$8</f>
        <v>9.25</v>
      </c>
      <c r="M11955" s="13" t="s">
        <v>1057</v>
      </c>
      <c r="N11955" s="1" t="s">
        <v>174</v>
      </c>
      <c r="O11955" s="1">
        <v>10</v>
      </c>
      <c r="P11955" s="1" t="s">
        <v>170</v>
      </c>
      <c r="Q11955" s="4" t="s">
        <v>21</v>
      </c>
    </row>
    <row r="11956" spans="1:17" ht="22.5" x14ac:dyDescent="0.25">
      <c r="A11956" s="3">
        <v>9645</v>
      </c>
      <c r="B11956" s="1" t="s">
        <v>30134</v>
      </c>
      <c r="C11956" s="1" t="s">
        <v>15</v>
      </c>
      <c r="D11956" s="1" t="s">
        <v>40</v>
      </c>
      <c r="E11956" s="1">
        <v>77706673</v>
      </c>
      <c r="F11956" s="1" t="s">
        <v>30135</v>
      </c>
      <c r="G11956" s="1">
        <v>72786705</v>
      </c>
      <c r="H11956" s="1" t="s">
        <v>30136</v>
      </c>
      <c r="I11956" s="2">
        <v>45085</v>
      </c>
      <c r="J11956" s="15" t="str">
        <f>MID(Tabla1[[#This Row],[HORA]],1,5)</f>
        <v>12:53</v>
      </c>
      <c r="K11956" s="16">
        <f>IF(Tabla1[[#This Row],[FECHA]]=I11957,IF(J11957-J11956&gt;0,(J11957-J11956)*1440,0),0)</f>
        <v>4.9999999999999822</v>
      </c>
      <c r="L11956" s="14">
        <f>2+L11697-Datos!$C$8</f>
        <v>12.190000000000001</v>
      </c>
      <c r="M11956" s="13" t="s">
        <v>513</v>
      </c>
      <c r="N11956" s="1" t="s">
        <v>30137</v>
      </c>
      <c r="O11956" s="1">
        <v>15</v>
      </c>
      <c r="P11956" s="1" t="s">
        <v>170</v>
      </c>
      <c r="Q11956" s="4" t="s">
        <v>21</v>
      </c>
    </row>
    <row r="11957" spans="1:17" ht="22.5" x14ac:dyDescent="0.25">
      <c r="A11957" s="3">
        <v>16323</v>
      </c>
      <c r="B11957" s="1" t="s">
        <v>49557</v>
      </c>
      <c r="C11957" s="1" t="s">
        <v>15</v>
      </c>
      <c r="D11957" s="1" t="s">
        <v>40</v>
      </c>
      <c r="E11957" s="1">
        <v>20608028448</v>
      </c>
      <c r="F11957" s="1" t="s">
        <v>48665</v>
      </c>
      <c r="G11957" s="1">
        <v>42911584</v>
      </c>
      <c r="H11957" s="1" t="s">
        <v>49558</v>
      </c>
      <c r="I11957" s="2">
        <v>45085</v>
      </c>
      <c r="J11957" s="15" t="str">
        <f>MID(Tabla1[[#This Row],[HORA]],1,5)</f>
        <v>12:58</v>
      </c>
      <c r="K11957" s="16">
        <f>IF(Tabla1[[#This Row],[FECHA]]=I11958,IF(J11958-J11957&gt;0,(J11958-J11957)*1440,0),0)</f>
        <v>3.9999999999999858</v>
      </c>
      <c r="L11957" s="14">
        <f>2+L11698-Datos!$C$8</f>
        <v>9.34</v>
      </c>
      <c r="M11957" s="13" t="s">
        <v>1108</v>
      </c>
      <c r="N11957" s="1" t="s">
        <v>49559</v>
      </c>
      <c r="O11957" s="1">
        <v>15</v>
      </c>
      <c r="P11957" s="1" t="s">
        <v>27</v>
      </c>
      <c r="Q11957" s="4" t="s">
        <v>21</v>
      </c>
    </row>
    <row r="11958" spans="1:17" ht="22.5" x14ac:dyDescent="0.25">
      <c r="A11958" s="3">
        <v>9646</v>
      </c>
      <c r="B11958" s="1" t="s">
        <v>30138</v>
      </c>
      <c r="C11958" s="1" t="s">
        <v>15</v>
      </c>
      <c r="D11958" s="1" t="s">
        <v>33</v>
      </c>
      <c r="E11958" s="1">
        <v>17436156</v>
      </c>
      <c r="F11958" s="1" t="s">
        <v>30139</v>
      </c>
      <c r="G11958" s="1">
        <v>2241203</v>
      </c>
      <c r="H11958" s="1" t="s">
        <v>30140</v>
      </c>
      <c r="I11958" s="2">
        <v>45085</v>
      </c>
      <c r="J11958" s="15" t="str">
        <f>MID(Tabla1[[#This Row],[HORA]],1,5)</f>
        <v>13:02</v>
      </c>
      <c r="K11958" s="16">
        <f>IF(Tabla1[[#This Row],[FECHA]]=I11959,IF(J11959-J11958&gt;0,(J11959-J11958)*1440,0),0)</f>
        <v>1.9999999999999929</v>
      </c>
      <c r="L11958" s="14">
        <f>2+L11699-Datos!$C$8</f>
        <v>7.5500000000000007</v>
      </c>
      <c r="M11958" s="13" t="s">
        <v>55838</v>
      </c>
      <c r="N11958" s="1" t="s">
        <v>30141</v>
      </c>
      <c r="O11958" s="1">
        <v>15</v>
      </c>
      <c r="P11958" s="1" t="s">
        <v>170</v>
      </c>
      <c r="Q11958" s="4" t="s">
        <v>21</v>
      </c>
    </row>
    <row r="11959" spans="1:17" ht="22.5" x14ac:dyDescent="0.25">
      <c r="A11959" s="3">
        <v>3522</v>
      </c>
      <c r="B11959" s="1" t="s">
        <v>10991</v>
      </c>
      <c r="C11959" s="1" t="s">
        <v>15</v>
      </c>
      <c r="D11959" s="1" t="s">
        <v>40</v>
      </c>
      <c r="E11959" s="1">
        <v>16797929</v>
      </c>
      <c r="F11959" s="1" t="s">
        <v>4047</v>
      </c>
      <c r="G11959" s="1">
        <v>1102782164</v>
      </c>
      <c r="H11959" s="1" t="s">
        <v>10992</v>
      </c>
      <c r="I11959" s="2">
        <v>45085</v>
      </c>
      <c r="J11959" s="15" t="str">
        <f>MID(Tabla1[[#This Row],[HORA]],1,5)</f>
        <v>13:04</v>
      </c>
      <c r="K11959" s="16">
        <f>IF(Tabla1[[#This Row],[FECHA]]=I11960,IF(J11960-J11959&gt;0,(J11960-J11959)*1440,0),0)</f>
        <v>3.0000000000001492</v>
      </c>
      <c r="L11959" s="14">
        <f>2+L11700-Datos!$C$8</f>
        <v>8.34</v>
      </c>
      <c r="M11959" s="13" t="s">
        <v>55926</v>
      </c>
      <c r="N11959" s="1" t="s">
        <v>10993</v>
      </c>
      <c r="O11959" s="1">
        <v>40</v>
      </c>
      <c r="P11959" s="1" t="s">
        <v>27</v>
      </c>
      <c r="Q11959" s="4" t="s">
        <v>21</v>
      </c>
    </row>
    <row r="11960" spans="1:17" ht="22.5" x14ac:dyDescent="0.25">
      <c r="A11960" s="3">
        <v>9647</v>
      </c>
      <c r="B11960" s="1" t="s">
        <v>30142</v>
      </c>
      <c r="C11960" s="1" t="s">
        <v>15</v>
      </c>
      <c r="D11960" s="1" t="s">
        <v>40</v>
      </c>
      <c r="E11960" s="1">
        <v>40302795</v>
      </c>
      <c r="F11960" s="1" t="s">
        <v>10047</v>
      </c>
      <c r="G11960" s="1">
        <v>2241204</v>
      </c>
      <c r="H11960" s="1" t="s">
        <v>10544</v>
      </c>
      <c r="I11960" s="2">
        <v>45085</v>
      </c>
      <c r="J11960" s="15" t="str">
        <f>MID(Tabla1[[#This Row],[HORA]],1,5)</f>
        <v>13:07</v>
      </c>
      <c r="K11960" s="16">
        <f>IF(Tabla1[[#This Row],[FECHA]]=I11961,IF(J11961-J11960&gt;0,(J11961-J11960)*1440,0),0)</f>
        <v>5.9999999999999787</v>
      </c>
      <c r="L11960" s="14">
        <f>2+L11701-Datos!$C$8</f>
        <v>7.08</v>
      </c>
      <c r="M11960" s="13" t="s">
        <v>55928</v>
      </c>
      <c r="N11960" s="1" t="s">
        <v>27706</v>
      </c>
      <c r="O11960" s="1">
        <v>25</v>
      </c>
      <c r="P11960" s="1" t="s">
        <v>170</v>
      </c>
      <c r="Q11960" s="4" t="s">
        <v>21</v>
      </c>
    </row>
    <row r="11961" spans="1:17" ht="22.5" x14ac:dyDescent="0.25">
      <c r="A11961" s="3">
        <v>9648</v>
      </c>
      <c r="B11961" s="1" t="s">
        <v>30143</v>
      </c>
      <c r="C11961" s="1" t="s">
        <v>15</v>
      </c>
      <c r="D11961" s="1" t="s">
        <v>40</v>
      </c>
      <c r="E11961" s="1">
        <v>2241205</v>
      </c>
      <c r="F11961" s="1" t="s">
        <v>30144</v>
      </c>
      <c r="G11961" s="1">
        <v>2241206</v>
      </c>
      <c r="H11961" s="1" t="s">
        <v>30145</v>
      </c>
      <c r="I11961" s="2">
        <v>45085</v>
      </c>
      <c r="J11961" s="15" t="str">
        <f>MID(Tabla1[[#This Row],[HORA]],1,5)</f>
        <v>13:13</v>
      </c>
      <c r="K11961" s="16">
        <f>IF(Tabla1[[#This Row],[FECHA]]=I11962,IF(J11962-J11961&gt;0,(J11962-J11961)*1440,0),0)</f>
        <v>2.9999999999999893</v>
      </c>
      <c r="L11961" s="14">
        <f>2+L11702-Datos!$C$8</f>
        <v>10</v>
      </c>
      <c r="M11961" s="13" t="s">
        <v>55932</v>
      </c>
      <c r="N11961" s="1" t="s">
        <v>18726</v>
      </c>
      <c r="O11961" s="1">
        <v>10</v>
      </c>
      <c r="P11961" s="1" t="s">
        <v>170</v>
      </c>
      <c r="Q11961" s="4" t="s">
        <v>21</v>
      </c>
    </row>
    <row r="11962" spans="1:17" ht="22.5" x14ac:dyDescent="0.25">
      <c r="A11962" s="3">
        <v>9649</v>
      </c>
      <c r="B11962" s="1" t="s">
        <v>30146</v>
      </c>
      <c r="C11962" s="1" t="s">
        <v>15</v>
      </c>
      <c r="D11962" s="1" t="s">
        <v>40</v>
      </c>
      <c r="E11962" s="1">
        <v>17610113</v>
      </c>
      <c r="F11962" s="1" t="s">
        <v>30147</v>
      </c>
      <c r="G11962" s="1">
        <v>76663102</v>
      </c>
      <c r="H11962" s="1" t="s">
        <v>30148</v>
      </c>
      <c r="I11962" s="2">
        <v>45085</v>
      </c>
      <c r="J11962" s="15" t="str">
        <f>MID(Tabla1[[#This Row],[HORA]],1,5)</f>
        <v>13:16</v>
      </c>
      <c r="K11962" s="16">
        <f>IF(Tabla1[[#This Row],[FECHA]]=I11963,IF(J11963-J11962&gt;0,(J11963-J11962)*1440,0),0)</f>
        <v>0.99999999999999645</v>
      </c>
      <c r="L11962" s="14">
        <f>2+L11703-Datos!$C$8</f>
        <v>12.48</v>
      </c>
      <c r="M11962" s="13" t="s">
        <v>55934</v>
      </c>
      <c r="N11962" s="1" t="s">
        <v>30149</v>
      </c>
      <c r="O11962" s="1">
        <v>15</v>
      </c>
      <c r="P11962" s="1" t="s">
        <v>170</v>
      </c>
      <c r="Q11962" s="4" t="s">
        <v>21</v>
      </c>
    </row>
    <row r="11963" spans="1:17" ht="22.5" x14ac:dyDescent="0.25">
      <c r="A11963" s="3">
        <v>408</v>
      </c>
      <c r="B11963" s="1" t="s">
        <v>959</v>
      </c>
      <c r="C11963" s="1" t="s">
        <v>15</v>
      </c>
      <c r="D11963" s="1" t="s">
        <v>141</v>
      </c>
      <c r="E11963" s="1">
        <v>2241208</v>
      </c>
      <c r="F11963" s="1" t="s">
        <v>665</v>
      </c>
      <c r="G11963" s="1">
        <v>2241209</v>
      </c>
      <c r="H11963" s="1" t="s">
        <v>678</v>
      </c>
      <c r="I11963" s="2">
        <v>45085</v>
      </c>
      <c r="J11963" s="15" t="str">
        <f>MID(Tabla1[[#This Row],[HORA]],1,5)</f>
        <v>13:17</v>
      </c>
      <c r="K11963" s="16">
        <f>IF(Tabla1[[#This Row],[FECHA]]=I11964,IF(J11964-J11963&gt;0,(J11964-J11963)*1440,0),0)</f>
        <v>0</v>
      </c>
      <c r="L11963" s="14">
        <f>2+L11704-Datos!$C$8</f>
        <v>8.18</v>
      </c>
      <c r="M11963" s="13" t="s">
        <v>55935</v>
      </c>
      <c r="N11963" s="1" t="s">
        <v>663</v>
      </c>
      <c r="O11963" s="1">
        <v>0</v>
      </c>
      <c r="P11963" s="1" t="s">
        <v>170</v>
      </c>
      <c r="Q11963" s="4" t="s">
        <v>21</v>
      </c>
    </row>
    <row r="11964" spans="1:17" ht="22.5" x14ac:dyDescent="0.25">
      <c r="A11964" s="3">
        <v>3523</v>
      </c>
      <c r="B11964" s="1" t="s">
        <v>10994</v>
      </c>
      <c r="C11964" s="1" t="s">
        <v>15</v>
      </c>
      <c r="D11964" s="1" t="s">
        <v>33</v>
      </c>
      <c r="E11964" s="1">
        <v>16550030</v>
      </c>
      <c r="F11964" s="1" t="s">
        <v>10995</v>
      </c>
      <c r="G11964" s="1">
        <v>2241207</v>
      </c>
      <c r="H11964" s="1" t="s">
        <v>10996</v>
      </c>
      <c r="I11964" s="2">
        <v>45085</v>
      </c>
      <c r="J11964" s="15" t="str">
        <f>MID(Tabla1[[#This Row],[HORA]],1,5)</f>
        <v>13:17</v>
      </c>
      <c r="K11964" s="16">
        <f>IF(Tabla1[[#This Row],[FECHA]]=I11965,IF(J11965-J11964&gt;0,(J11965-J11964)*1440,0),0)</f>
        <v>1.9999999999999929</v>
      </c>
      <c r="L11964" s="14">
        <f>2+L11705-Datos!$C$8</f>
        <v>7.28</v>
      </c>
      <c r="M11964" s="13" t="s">
        <v>55935</v>
      </c>
      <c r="N11964" s="1" t="s">
        <v>8473</v>
      </c>
      <c r="O11964" s="1">
        <v>10</v>
      </c>
      <c r="P11964" s="1" t="s">
        <v>27</v>
      </c>
      <c r="Q11964" s="4" t="s">
        <v>21</v>
      </c>
    </row>
    <row r="11965" spans="1:17" ht="22.5" x14ac:dyDescent="0.25">
      <c r="A11965" s="3">
        <v>9650</v>
      </c>
      <c r="B11965" s="1" t="s">
        <v>30150</v>
      </c>
      <c r="C11965" s="1" t="s">
        <v>15</v>
      </c>
      <c r="D11965" s="1" t="s">
        <v>40</v>
      </c>
      <c r="E11965" s="1">
        <v>42696093</v>
      </c>
      <c r="F11965" s="1" t="s">
        <v>30151</v>
      </c>
      <c r="G11965" s="1">
        <v>2241212</v>
      </c>
      <c r="H11965" s="1" t="s">
        <v>30152</v>
      </c>
      <c r="I11965" s="2">
        <v>45085</v>
      </c>
      <c r="J11965" s="15" t="str">
        <f>MID(Tabla1[[#This Row],[HORA]],1,5)</f>
        <v>13:19</v>
      </c>
      <c r="K11965" s="16">
        <f>IF(Tabla1[[#This Row],[FECHA]]=I11966,IF(J11966-J11965&gt;0,(J11966-J11965)*1440,0),0)</f>
        <v>7.9999999999999716</v>
      </c>
      <c r="L11965" s="14">
        <f>2+L11706-Datos!$C$8</f>
        <v>8.48</v>
      </c>
      <c r="M11965" s="13" t="s">
        <v>55937</v>
      </c>
      <c r="N11965" s="1" t="s">
        <v>30153</v>
      </c>
      <c r="O11965" s="1">
        <v>12</v>
      </c>
      <c r="P11965" s="1" t="s">
        <v>170</v>
      </c>
      <c r="Q11965" s="4" t="s">
        <v>21</v>
      </c>
    </row>
    <row r="11966" spans="1:17" ht="22.5" x14ac:dyDescent="0.25">
      <c r="A11966" s="3">
        <v>9651</v>
      </c>
      <c r="B11966" s="1" t="s">
        <v>30154</v>
      </c>
      <c r="C11966" s="1" t="s">
        <v>15</v>
      </c>
      <c r="D11966" s="1" t="s">
        <v>228</v>
      </c>
      <c r="E11966" s="1">
        <v>72977025</v>
      </c>
      <c r="F11966" s="1" t="s">
        <v>30155</v>
      </c>
      <c r="G11966" s="1">
        <v>2241213</v>
      </c>
      <c r="H11966" s="1" t="s">
        <v>30156</v>
      </c>
      <c r="I11966" s="2">
        <v>45085</v>
      </c>
      <c r="J11966" s="15" t="str">
        <f>MID(Tabla1[[#This Row],[HORA]],1,5)</f>
        <v>13:27</v>
      </c>
      <c r="K11966" s="16">
        <f>IF(Tabla1[[#This Row],[FECHA]]=I11967,IF(J11967-J11966&gt;0,(J11967-J11966)*1440,0),0)</f>
        <v>2.9999999999999893</v>
      </c>
      <c r="L11966" s="14">
        <f>2+L11707-Datos!$C$8</f>
        <v>9.98</v>
      </c>
      <c r="M11966" s="13" t="s">
        <v>55942</v>
      </c>
      <c r="N11966" s="1" t="s">
        <v>30157</v>
      </c>
      <c r="O11966" s="1">
        <v>20</v>
      </c>
      <c r="P11966" s="1" t="s">
        <v>170</v>
      </c>
      <c r="Q11966" s="4" t="s">
        <v>21</v>
      </c>
    </row>
    <row r="11967" spans="1:17" ht="22.5" x14ac:dyDescent="0.25">
      <c r="A11967" s="3">
        <v>9652</v>
      </c>
      <c r="B11967" s="1" t="s">
        <v>30158</v>
      </c>
      <c r="C11967" s="1" t="s">
        <v>15</v>
      </c>
      <c r="D11967" s="1" t="s">
        <v>40</v>
      </c>
      <c r="E11967" s="1">
        <v>16761340</v>
      </c>
      <c r="F11967" s="1" t="s">
        <v>30159</v>
      </c>
      <c r="G11967" s="1">
        <v>71085539</v>
      </c>
      <c r="H11967" s="1" t="s">
        <v>30160</v>
      </c>
      <c r="I11967" s="2">
        <v>45085</v>
      </c>
      <c r="J11967" s="15" t="str">
        <f>MID(Tabla1[[#This Row],[HORA]],1,5)</f>
        <v>13:30</v>
      </c>
      <c r="K11967" s="16">
        <f>IF(Tabla1[[#This Row],[FECHA]]=I11968,IF(J11968-J11967&gt;0,(J11968-J11967)*1440,0),0)</f>
        <v>1.9999999999999929</v>
      </c>
      <c r="L11967" s="14">
        <f>2+L11708-Datos!$C$8</f>
        <v>7.33</v>
      </c>
      <c r="M11967" s="13" t="s">
        <v>55945</v>
      </c>
      <c r="N11967" s="1" t="s">
        <v>30161</v>
      </c>
      <c r="O11967" s="1">
        <v>20</v>
      </c>
      <c r="P11967" s="1" t="s">
        <v>170</v>
      </c>
      <c r="Q11967" s="4" t="s">
        <v>21</v>
      </c>
    </row>
    <row r="11968" spans="1:17" ht="22.5" x14ac:dyDescent="0.25">
      <c r="A11968" s="3">
        <v>9653</v>
      </c>
      <c r="B11968" s="1" t="s">
        <v>30162</v>
      </c>
      <c r="C11968" s="1" t="s">
        <v>15</v>
      </c>
      <c r="D11968" s="1" t="s">
        <v>40</v>
      </c>
      <c r="E11968" s="1">
        <v>44406200</v>
      </c>
      <c r="F11968" s="1" t="s">
        <v>10372</v>
      </c>
      <c r="G11968" s="1">
        <v>2241214</v>
      </c>
      <c r="H11968" s="1" t="s">
        <v>30163</v>
      </c>
      <c r="I11968" s="2">
        <v>45085</v>
      </c>
      <c r="J11968" s="15" t="str">
        <f>MID(Tabla1[[#This Row],[HORA]],1,5)</f>
        <v>13:32</v>
      </c>
      <c r="K11968" s="16">
        <f>IF(Tabla1[[#This Row],[FECHA]]=I11969,IF(J11969-J11968&gt;0,(J11969-J11968)*1440,0),0)</f>
        <v>7.9999999999999716</v>
      </c>
      <c r="L11968" s="14">
        <f>2+L11709-Datos!$C$8</f>
        <v>9.48</v>
      </c>
      <c r="M11968" s="13" t="s">
        <v>55846</v>
      </c>
      <c r="N11968" s="1" t="s">
        <v>30164</v>
      </c>
      <c r="O11968" s="1">
        <v>10</v>
      </c>
      <c r="P11968" s="1" t="s">
        <v>170</v>
      </c>
      <c r="Q11968" s="4" t="s">
        <v>21</v>
      </c>
    </row>
    <row r="11969" spans="1:17" ht="22.5" x14ac:dyDescent="0.25">
      <c r="A11969" s="3">
        <v>9654</v>
      </c>
      <c r="B11969" s="1" t="s">
        <v>30165</v>
      </c>
      <c r="C11969" s="1" t="s">
        <v>15</v>
      </c>
      <c r="D11969" s="1" t="s">
        <v>463</v>
      </c>
      <c r="E11969" s="1">
        <v>71733930</v>
      </c>
      <c r="F11969" s="1" t="s">
        <v>30166</v>
      </c>
      <c r="G11969" s="1">
        <v>27858005</v>
      </c>
      <c r="H11969" s="1" t="s">
        <v>30167</v>
      </c>
      <c r="I11969" s="2">
        <v>45085</v>
      </c>
      <c r="J11969" s="15" t="str">
        <f>MID(Tabla1[[#This Row],[HORA]],1,5)</f>
        <v>13:40</v>
      </c>
      <c r="K11969" s="16">
        <f>IF(Tabla1[[#This Row],[FECHA]]=I11970,IF(J11970-J11969&gt;0,(J11970-J11969)*1440,0),0)</f>
        <v>2.9999999999999893</v>
      </c>
      <c r="L11969" s="14">
        <f>2+L11710-Datos!$C$8</f>
        <v>11.18</v>
      </c>
      <c r="M11969" s="13" t="s">
        <v>55849</v>
      </c>
      <c r="N11969" s="1" t="s">
        <v>2630</v>
      </c>
      <c r="O11969" s="1">
        <v>10</v>
      </c>
      <c r="P11969" s="1" t="s">
        <v>170</v>
      </c>
      <c r="Q11969" s="4" t="s">
        <v>21</v>
      </c>
    </row>
    <row r="11970" spans="1:17" ht="22.5" x14ac:dyDescent="0.25">
      <c r="A11970" s="3">
        <v>9655</v>
      </c>
      <c r="B11970" s="1" t="s">
        <v>30168</v>
      </c>
      <c r="C11970" s="1" t="s">
        <v>15</v>
      </c>
      <c r="D11970" s="1" t="s">
        <v>33</v>
      </c>
      <c r="E11970" s="1">
        <v>42743223</v>
      </c>
      <c r="F11970" s="1" t="s">
        <v>9491</v>
      </c>
      <c r="G11970" s="1">
        <v>2241217</v>
      </c>
      <c r="H11970" s="1" t="s">
        <v>30169</v>
      </c>
      <c r="I11970" s="2">
        <v>45085</v>
      </c>
      <c r="J11970" s="15" t="str">
        <f>MID(Tabla1[[#This Row],[HORA]],1,5)</f>
        <v>13:43</v>
      </c>
      <c r="K11970" s="16">
        <f>IF(Tabla1[[#This Row],[FECHA]]=I11971,IF(J11971-J11970&gt;0,(J11971-J11970)*1440,0),0)</f>
        <v>0.99999999999999645</v>
      </c>
      <c r="L11970" s="14">
        <f>2+L11711-Datos!$C$8</f>
        <v>8.34</v>
      </c>
      <c r="M11970" s="13" t="s">
        <v>55954</v>
      </c>
      <c r="N11970" s="1" t="s">
        <v>30170</v>
      </c>
      <c r="O11970" s="1">
        <v>12</v>
      </c>
      <c r="P11970" s="1" t="s">
        <v>170</v>
      </c>
      <c r="Q11970" s="4" t="s">
        <v>21</v>
      </c>
    </row>
    <row r="11971" spans="1:17" ht="22.5" x14ac:dyDescent="0.25">
      <c r="A11971" s="3">
        <v>9656</v>
      </c>
      <c r="B11971" s="1" t="s">
        <v>30171</v>
      </c>
      <c r="C11971" s="1" t="s">
        <v>15</v>
      </c>
      <c r="D11971" s="1" t="s">
        <v>3257</v>
      </c>
      <c r="E11971" s="1">
        <v>72975379</v>
      </c>
      <c r="F11971" s="1" t="s">
        <v>30172</v>
      </c>
      <c r="G11971" s="1">
        <v>2241218</v>
      </c>
      <c r="H11971" s="1" t="s">
        <v>30173</v>
      </c>
      <c r="I11971" s="2">
        <v>45085</v>
      </c>
      <c r="J11971" s="15" t="str">
        <f>MID(Tabla1[[#This Row],[HORA]],1,5)</f>
        <v>13:44</v>
      </c>
      <c r="K11971" s="16">
        <f>IF(Tabla1[[#This Row],[FECHA]]=I11972,IF(J11972-J11971&gt;0,(J11972-J11971)*1440,0),0)</f>
        <v>2.0000000000001528</v>
      </c>
      <c r="L11971" s="14">
        <f>2+L11712-Datos!$C$8</f>
        <v>9.2800000000000011</v>
      </c>
      <c r="M11971" s="13" t="s">
        <v>55955</v>
      </c>
      <c r="N11971" s="1" t="s">
        <v>30174</v>
      </c>
      <c r="O11971" s="1">
        <v>10</v>
      </c>
      <c r="P11971" s="1" t="s">
        <v>170</v>
      </c>
      <c r="Q11971" s="4" t="s">
        <v>21</v>
      </c>
    </row>
    <row r="11972" spans="1:17" ht="22.5" x14ac:dyDescent="0.25">
      <c r="A11972" s="3">
        <v>3524</v>
      </c>
      <c r="B11972" s="1" t="s">
        <v>10997</v>
      </c>
      <c r="C11972" s="1" t="s">
        <v>15</v>
      </c>
      <c r="D11972" s="1" t="s">
        <v>40</v>
      </c>
      <c r="E11972" s="1">
        <v>44832808</v>
      </c>
      <c r="F11972" s="1" t="s">
        <v>10998</v>
      </c>
      <c r="G11972" s="1">
        <v>43478969</v>
      </c>
      <c r="H11972" s="1" t="s">
        <v>10999</v>
      </c>
      <c r="I11972" s="2">
        <v>45085</v>
      </c>
      <c r="J11972" s="15" t="str">
        <f>MID(Tabla1[[#This Row],[HORA]],1,5)</f>
        <v>13:46</v>
      </c>
      <c r="K11972" s="16">
        <f>IF(Tabla1[[#This Row],[FECHA]]=I11973,IF(J11973-J11972&gt;0,(J11973-J11972)*1440,0),0)</f>
        <v>0</v>
      </c>
      <c r="L11972" s="14">
        <f>2+L11713-Datos!$C$8</f>
        <v>9.52</v>
      </c>
      <c r="M11972" s="13" t="s">
        <v>55957</v>
      </c>
      <c r="N11972" s="1" t="s">
        <v>11000</v>
      </c>
      <c r="O11972" s="1">
        <v>10</v>
      </c>
      <c r="P11972" s="1" t="s">
        <v>27</v>
      </c>
      <c r="Q11972" s="4" t="s">
        <v>21</v>
      </c>
    </row>
    <row r="11973" spans="1:17" ht="22.5" x14ac:dyDescent="0.25">
      <c r="A11973" s="3">
        <v>9657</v>
      </c>
      <c r="B11973" s="1" t="s">
        <v>30175</v>
      </c>
      <c r="C11973" s="1" t="s">
        <v>15</v>
      </c>
      <c r="D11973" s="1" t="s">
        <v>40</v>
      </c>
      <c r="E11973" s="1">
        <v>16580434</v>
      </c>
      <c r="F11973" s="1" t="s">
        <v>13624</v>
      </c>
      <c r="G11973" s="1">
        <v>2241219</v>
      </c>
      <c r="H11973" s="1" t="s">
        <v>30176</v>
      </c>
      <c r="I11973" s="2">
        <v>45085</v>
      </c>
      <c r="J11973" s="15" t="str">
        <f>MID(Tabla1[[#This Row],[HORA]],1,5)</f>
        <v>13:46</v>
      </c>
      <c r="K11973" s="16">
        <f>IF(Tabla1[[#This Row],[FECHA]]=I11974,IF(J11974-J11973&gt;0,(J11974-J11973)*1440,0),0)</f>
        <v>2.9999999999998295</v>
      </c>
      <c r="L11973" s="14">
        <f>2+L11714-Datos!$C$8</f>
        <v>7.19</v>
      </c>
      <c r="M11973" s="13" t="s">
        <v>55957</v>
      </c>
      <c r="N11973" s="1" t="s">
        <v>30177</v>
      </c>
      <c r="O11973" s="1">
        <v>20</v>
      </c>
      <c r="P11973" s="1" t="s">
        <v>170</v>
      </c>
      <c r="Q11973" s="4" t="s">
        <v>21</v>
      </c>
    </row>
    <row r="11974" spans="1:17" ht="22.5" x14ac:dyDescent="0.25">
      <c r="A11974" s="3">
        <v>3525</v>
      </c>
      <c r="B11974" s="1" t="s">
        <v>11001</v>
      </c>
      <c r="C11974" s="1" t="s">
        <v>15</v>
      </c>
      <c r="D11974" s="1" t="s">
        <v>40</v>
      </c>
      <c r="E11974" s="1">
        <v>17428479</v>
      </c>
      <c r="F11974" s="1" t="s">
        <v>8625</v>
      </c>
      <c r="G11974" s="1">
        <v>2241221</v>
      </c>
      <c r="H11974" s="1" t="s">
        <v>2097</v>
      </c>
      <c r="I11974" s="2">
        <v>45085</v>
      </c>
      <c r="J11974" s="15" t="str">
        <f>MID(Tabla1[[#This Row],[HORA]],1,5)</f>
        <v>13:49</v>
      </c>
      <c r="K11974" s="16">
        <f>IF(Tabla1[[#This Row],[FECHA]]=I11975,IF(J11975-J11974&gt;0,(J11975-J11974)*1440,0),0)</f>
        <v>11.000000000000121</v>
      </c>
      <c r="L11974" s="14">
        <f>2+L11715-Datos!$C$8</f>
        <v>8.43</v>
      </c>
      <c r="M11974" s="13" t="s">
        <v>55960</v>
      </c>
      <c r="N11974" s="1" t="s">
        <v>11002</v>
      </c>
      <c r="O11974" s="1">
        <v>20</v>
      </c>
      <c r="P11974" s="1" t="s">
        <v>27</v>
      </c>
      <c r="Q11974" s="4" t="s">
        <v>21</v>
      </c>
    </row>
    <row r="11975" spans="1:17" ht="22.5" x14ac:dyDescent="0.25">
      <c r="A11975" s="3">
        <v>9658</v>
      </c>
      <c r="B11975" s="1" t="s">
        <v>30178</v>
      </c>
      <c r="C11975" s="1" t="s">
        <v>15</v>
      </c>
      <c r="D11975" s="1" t="s">
        <v>172</v>
      </c>
      <c r="E11975" s="1">
        <v>40342269</v>
      </c>
      <c r="F11975" s="1" t="s">
        <v>30179</v>
      </c>
      <c r="G11975" s="1">
        <v>2241227</v>
      </c>
      <c r="H11975" s="1" t="s">
        <v>30180</v>
      </c>
      <c r="I11975" s="2">
        <v>45085</v>
      </c>
      <c r="J11975" s="15" t="str">
        <f>MID(Tabla1[[#This Row],[HORA]],1,5)</f>
        <v>14:00</v>
      </c>
      <c r="K11975" s="16">
        <f>IF(Tabla1[[#This Row],[FECHA]]=I11976,IF(J11976-J11975&gt;0,(J11976-J11975)*1440,0),0)</f>
        <v>0.99999999999999645</v>
      </c>
      <c r="L11975" s="14">
        <f>2+L11716-Datos!$C$8</f>
        <v>8.120000000000001</v>
      </c>
      <c r="M11975" s="13" t="s">
        <v>55971</v>
      </c>
      <c r="N11975" s="1" t="s">
        <v>30181</v>
      </c>
      <c r="O11975" s="1">
        <v>10</v>
      </c>
      <c r="P11975" s="1" t="s">
        <v>45</v>
      </c>
      <c r="Q11975" s="4" t="s">
        <v>21</v>
      </c>
    </row>
    <row r="11976" spans="1:17" ht="22.5" x14ac:dyDescent="0.25">
      <c r="A11976" s="3">
        <v>9659</v>
      </c>
      <c r="B11976" s="1" t="s">
        <v>30182</v>
      </c>
      <c r="C11976" s="1" t="s">
        <v>15</v>
      </c>
      <c r="D11976" s="1" t="s">
        <v>40</v>
      </c>
      <c r="E11976" s="1">
        <v>48463355</v>
      </c>
      <c r="F11976" s="1" t="s">
        <v>30183</v>
      </c>
      <c r="G11976" s="1">
        <v>2241228</v>
      </c>
      <c r="H11976" s="1" t="s">
        <v>30184</v>
      </c>
      <c r="I11976" s="2">
        <v>45085</v>
      </c>
      <c r="J11976" s="15" t="str">
        <f>MID(Tabla1[[#This Row],[HORA]],1,5)</f>
        <v>14:01</v>
      </c>
      <c r="K11976" s="16">
        <f>IF(Tabla1[[#This Row],[FECHA]]=I11977,IF(J11977-J11976&gt;0,(J11977-J11976)*1440,0),0)</f>
        <v>0.99999999999999645</v>
      </c>
      <c r="L11976" s="14">
        <f>2+L11717-Datos!$C$8</f>
        <v>9.5</v>
      </c>
      <c r="M11976" s="13" t="s">
        <v>55972</v>
      </c>
      <c r="N11976" s="1" t="s">
        <v>174</v>
      </c>
      <c r="O11976" s="1">
        <v>10</v>
      </c>
      <c r="P11976" s="1" t="s">
        <v>45</v>
      </c>
      <c r="Q11976" s="4" t="s">
        <v>21</v>
      </c>
    </row>
    <row r="11977" spans="1:17" ht="22.5" x14ac:dyDescent="0.25">
      <c r="A11977" s="3">
        <v>9660</v>
      </c>
      <c r="B11977" s="1" t="s">
        <v>30185</v>
      </c>
      <c r="C11977" s="1" t="s">
        <v>15</v>
      </c>
      <c r="D11977" s="1" t="s">
        <v>40</v>
      </c>
      <c r="E11977" s="1">
        <v>3644677</v>
      </c>
      <c r="F11977" s="1" t="s">
        <v>18021</v>
      </c>
      <c r="G11977" s="1">
        <v>3644677</v>
      </c>
      <c r="H11977" s="1" t="s">
        <v>18021</v>
      </c>
      <c r="I11977" s="2">
        <v>45085</v>
      </c>
      <c r="J11977" s="15" t="str">
        <f>MID(Tabla1[[#This Row],[HORA]],1,5)</f>
        <v>14:02</v>
      </c>
      <c r="K11977" s="16">
        <f>IF(Tabla1[[#This Row],[FECHA]]=I11978,IF(J11978-J11977&gt;0,(J11978-J11977)*1440,0),0)</f>
        <v>1.9999999999999929</v>
      </c>
      <c r="L11977" s="14">
        <f>2+L11718-Datos!$C$8</f>
        <v>9.4400000000000013</v>
      </c>
      <c r="M11977" s="13" t="s">
        <v>55973</v>
      </c>
      <c r="N11977" s="1" t="s">
        <v>1715</v>
      </c>
      <c r="O11977" s="1">
        <v>10</v>
      </c>
      <c r="P11977" s="1" t="s">
        <v>45</v>
      </c>
      <c r="Q11977" s="4" t="s">
        <v>21</v>
      </c>
    </row>
    <row r="11978" spans="1:17" ht="22.5" x14ac:dyDescent="0.25">
      <c r="A11978" s="3">
        <v>9661</v>
      </c>
      <c r="B11978" s="1" t="s">
        <v>30186</v>
      </c>
      <c r="C11978" s="1" t="s">
        <v>15</v>
      </c>
      <c r="D11978" s="1" t="s">
        <v>40</v>
      </c>
      <c r="E11978" s="1">
        <v>16453940</v>
      </c>
      <c r="F11978" s="1" t="s">
        <v>5354</v>
      </c>
      <c r="G11978" s="1">
        <v>43621161</v>
      </c>
      <c r="H11978" s="1" t="s">
        <v>30187</v>
      </c>
      <c r="I11978" s="2">
        <v>45085</v>
      </c>
      <c r="J11978" s="15" t="str">
        <f>MID(Tabla1[[#This Row],[HORA]],1,5)</f>
        <v>14:04</v>
      </c>
      <c r="K11978" s="16">
        <f>IF(Tabla1[[#This Row],[FECHA]]=I11979,IF(J11979-J11978&gt;0,(J11979-J11978)*1440,0),0)</f>
        <v>1.9999999999999929</v>
      </c>
      <c r="L11978" s="14">
        <f>2+L11719-Datos!$C$8</f>
        <v>9.34</v>
      </c>
      <c r="M11978" s="13" t="s">
        <v>55975</v>
      </c>
      <c r="N11978" s="1" t="s">
        <v>30188</v>
      </c>
      <c r="O11978" s="1">
        <v>10</v>
      </c>
      <c r="P11978" s="1" t="s">
        <v>45</v>
      </c>
      <c r="Q11978" s="4" t="s">
        <v>21</v>
      </c>
    </row>
    <row r="11979" spans="1:17" ht="22.5" x14ac:dyDescent="0.25">
      <c r="A11979" s="3">
        <v>3526</v>
      </c>
      <c r="B11979" s="1" t="s">
        <v>11003</v>
      </c>
      <c r="C11979" s="1" t="s">
        <v>15</v>
      </c>
      <c r="D11979" s="1" t="s">
        <v>33</v>
      </c>
      <c r="E11979" s="1">
        <v>22469229</v>
      </c>
      <c r="F11979" s="1" t="s">
        <v>6218</v>
      </c>
      <c r="G11979" s="1">
        <v>2241229</v>
      </c>
      <c r="H11979" s="1" t="s">
        <v>11004</v>
      </c>
      <c r="I11979" s="2">
        <v>45085</v>
      </c>
      <c r="J11979" s="15" t="str">
        <f>MID(Tabla1[[#This Row],[HORA]],1,5)</f>
        <v>14:06</v>
      </c>
      <c r="K11979" s="16">
        <f>IF(Tabla1[[#This Row],[FECHA]]=I11980,IF(J11980-J11979&gt;0,(J11980-J11979)*1440,0),0)</f>
        <v>4.9999999999999822</v>
      </c>
      <c r="L11979" s="14">
        <f>2+L11720-Datos!$C$8</f>
        <v>7.0500000000000007</v>
      </c>
      <c r="M11979" s="13" t="s">
        <v>55977</v>
      </c>
      <c r="N11979" s="1" t="s">
        <v>11005</v>
      </c>
      <c r="O11979" s="1">
        <v>12</v>
      </c>
      <c r="P11979" s="1" t="s">
        <v>818</v>
      </c>
      <c r="Q11979" s="4" t="s">
        <v>21</v>
      </c>
    </row>
    <row r="11980" spans="1:17" ht="22.5" x14ac:dyDescent="0.25">
      <c r="A11980" s="3">
        <v>3527</v>
      </c>
      <c r="B11980" s="1" t="s">
        <v>11006</v>
      </c>
      <c r="C11980" s="1" t="s">
        <v>15</v>
      </c>
      <c r="D11980" s="1" t="s">
        <v>71</v>
      </c>
      <c r="E11980" s="1">
        <v>72959492</v>
      </c>
      <c r="F11980" s="1" t="s">
        <v>10639</v>
      </c>
      <c r="G11980" s="1">
        <v>42756426</v>
      </c>
      <c r="H11980" s="1" t="s">
        <v>11007</v>
      </c>
      <c r="I11980" s="2">
        <v>45085</v>
      </c>
      <c r="J11980" s="15" t="str">
        <f>MID(Tabla1[[#This Row],[HORA]],1,5)</f>
        <v>14:11</v>
      </c>
      <c r="K11980" s="16">
        <f>IF(Tabla1[[#This Row],[FECHA]]=I11981,IF(J11981-J11980&gt;0,(J11981-J11980)*1440,0),0)</f>
        <v>0</v>
      </c>
      <c r="L11980" s="14">
        <f>2+L11721-Datos!$C$8</f>
        <v>8.34</v>
      </c>
      <c r="M11980" s="13" t="s">
        <v>55981</v>
      </c>
      <c r="N11980" s="1" t="s">
        <v>11008</v>
      </c>
      <c r="O11980" s="1">
        <v>10</v>
      </c>
      <c r="P11980" s="1" t="s">
        <v>818</v>
      </c>
      <c r="Q11980" s="4" t="s">
        <v>21</v>
      </c>
    </row>
    <row r="11981" spans="1:17" ht="22.5" x14ac:dyDescent="0.25">
      <c r="A11981" s="3">
        <v>9662</v>
      </c>
      <c r="B11981" s="1" t="s">
        <v>30189</v>
      </c>
      <c r="C11981" s="1" t="s">
        <v>15</v>
      </c>
      <c r="D11981" s="1" t="s">
        <v>119</v>
      </c>
      <c r="E11981" s="1">
        <v>73993175</v>
      </c>
      <c r="F11981" s="1" t="s">
        <v>30190</v>
      </c>
      <c r="G11981" s="1">
        <v>75262678</v>
      </c>
      <c r="H11981" s="1" t="s">
        <v>30191</v>
      </c>
      <c r="I11981" s="2">
        <v>45085</v>
      </c>
      <c r="J11981" s="15" t="str">
        <f>MID(Tabla1[[#This Row],[HORA]],1,5)</f>
        <v>14:11</v>
      </c>
      <c r="K11981" s="16">
        <f>IF(Tabla1[[#This Row],[FECHA]]=I11982,IF(J11982-J11981&gt;0,(J11982-J11981)*1440,0),0)</f>
        <v>4.9999999999999822</v>
      </c>
      <c r="L11981" s="14">
        <f>2+L11722-Datos!$C$8</f>
        <v>7.3500000000000005</v>
      </c>
      <c r="M11981" s="13" t="s">
        <v>55981</v>
      </c>
      <c r="N11981" s="1" t="s">
        <v>25520</v>
      </c>
      <c r="O11981" s="1">
        <v>20</v>
      </c>
      <c r="P11981" s="1" t="s">
        <v>45</v>
      </c>
      <c r="Q11981" s="4" t="s">
        <v>21</v>
      </c>
    </row>
    <row r="11982" spans="1:17" ht="22.5" x14ac:dyDescent="0.25">
      <c r="A11982" s="3">
        <v>409</v>
      </c>
      <c r="B11982" s="1" t="s">
        <v>960</v>
      </c>
      <c r="C11982" s="1" t="s">
        <v>15</v>
      </c>
      <c r="D11982" s="1" t="s">
        <v>30</v>
      </c>
      <c r="E11982" s="1">
        <v>2241233</v>
      </c>
      <c r="F11982" s="1" t="s">
        <v>961</v>
      </c>
      <c r="G11982" s="1">
        <v>2241234</v>
      </c>
      <c r="H11982" s="1" t="s">
        <v>891</v>
      </c>
      <c r="I11982" s="2">
        <v>45085</v>
      </c>
      <c r="J11982" s="15" t="str">
        <f>MID(Tabla1[[#This Row],[HORA]],1,5)</f>
        <v>14:16</v>
      </c>
      <c r="K11982" s="16">
        <f>IF(Tabla1[[#This Row],[FECHA]]=I11983,IF(J11983-J11982&gt;0,(J11983-J11982)*1440,0),0)</f>
        <v>0.99999999999999645</v>
      </c>
      <c r="L11982" s="14">
        <f>2+L11723-Datos!$C$8</f>
        <v>10.36</v>
      </c>
      <c r="M11982" s="13" t="s">
        <v>55852</v>
      </c>
      <c r="N11982" s="1" t="s">
        <v>962</v>
      </c>
      <c r="O11982" s="1">
        <v>0</v>
      </c>
      <c r="P11982" s="1" t="s">
        <v>45</v>
      </c>
      <c r="Q11982" s="4" t="s">
        <v>21</v>
      </c>
    </row>
    <row r="11983" spans="1:17" ht="22.5" x14ac:dyDescent="0.25">
      <c r="A11983" s="3">
        <v>16324</v>
      </c>
      <c r="B11983" s="1" t="s">
        <v>49560</v>
      </c>
      <c r="C11983" s="1" t="s">
        <v>15</v>
      </c>
      <c r="D11983" s="1" t="s">
        <v>119</v>
      </c>
      <c r="E11983" s="1">
        <v>20610114734</v>
      </c>
      <c r="F11983" s="1" t="s">
        <v>49561</v>
      </c>
      <c r="G11983" s="1">
        <v>48268551</v>
      </c>
      <c r="H11983" s="1" t="s">
        <v>49562</v>
      </c>
      <c r="I11983" s="2">
        <v>45085</v>
      </c>
      <c r="J11983" s="15" t="str">
        <f>MID(Tabla1[[#This Row],[HORA]],1,5)</f>
        <v>14:17</v>
      </c>
      <c r="K11983" s="16">
        <f>IF(Tabla1[[#This Row],[FECHA]]=I11984,IF(J11984-J11983&gt;0,(J11984-J11983)*1440,0),0)</f>
        <v>2.9999999999999893</v>
      </c>
      <c r="L11983" s="14">
        <f>2+L11724-Datos!$C$8</f>
        <v>12.420000000000002</v>
      </c>
      <c r="M11983" s="13" t="s">
        <v>55853</v>
      </c>
      <c r="N11983" s="1" t="s">
        <v>49563</v>
      </c>
      <c r="O11983" s="1">
        <v>30</v>
      </c>
      <c r="P11983" s="1" t="s">
        <v>818</v>
      </c>
      <c r="Q11983" s="4" t="s">
        <v>21</v>
      </c>
    </row>
    <row r="11984" spans="1:17" ht="22.5" x14ac:dyDescent="0.25">
      <c r="A11984" s="3">
        <v>3528</v>
      </c>
      <c r="B11984" s="1" t="s">
        <v>11009</v>
      </c>
      <c r="C11984" s="1" t="s">
        <v>15</v>
      </c>
      <c r="D11984" s="1" t="s">
        <v>33</v>
      </c>
      <c r="E11984" s="1">
        <v>46360693</v>
      </c>
      <c r="F11984" s="1" t="s">
        <v>11010</v>
      </c>
      <c r="G11984" s="1">
        <v>2241236</v>
      </c>
      <c r="H11984" s="1" t="s">
        <v>11011</v>
      </c>
      <c r="I11984" s="2">
        <v>45085</v>
      </c>
      <c r="J11984" s="15" t="str">
        <f>MID(Tabla1[[#This Row],[HORA]],1,5)</f>
        <v>14:20</v>
      </c>
      <c r="K11984" s="16">
        <f>IF(Tabla1[[#This Row],[FECHA]]=I11985,IF(J11985-J11984&gt;0,(J11985-J11984)*1440,0),0)</f>
        <v>0</v>
      </c>
      <c r="L11984" s="14">
        <f>2+L11725-Datos!$C$8</f>
        <v>8.2900000000000009</v>
      </c>
      <c r="M11984" s="13" t="s">
        <v>55987</v>
      </c>
      <c r="N11984" s="1" t="s">
        <v>11012</v>
      </c>
      <c r="O11984" s="1">
        <v>15</v>
      </c>
      <c r="P11984" s="1" t="s">
        <v>818</v>
      </c>
      <c r="Q11984" s="4" t="s">
        <v>21</v>
      </c>
    </row>
    <row r="11985" spans="1:17" ht="22.5" x14ac:dyDescent="0.25">
      <c r="A11985" s="3">
        <v>3529</v>
      </c>
      <c r="B11985" s="1" t="s">
        <v>11009</v>
      </c>
      <c r="C11985" s="1" t="s">
        <v>15</v>
      </c>
      <c r="D11985" s="1" t="s">
        <v>33</v>
      </c>
      <c r="E11985" s="1">
        <v>46360693</v>
      </c>
      <c r="F11985" s="1" t="s">
        <v>11013</v>
      </c>
      <c r="G11985" s="1">
        <v>2241236</v>
      </c>
      <c r="H11985" s="1" t="s">
        <v>11011</v>
      </c>
      <c r="I11985" s="2">
        <v>45085</v>
      </c>
      <c r="J11985" s="15" t="str">
        <f>MID(Tabla1[[#This Row],[HORA]],1,5)</f>
        <v>14:20</v>
      </c>
      <c r="K11985" s="16">
        <f>IF(Tabla1[[#This Row],[FECHA]]=I11986,IF(J11986-J11985&gt;0,(J11986-J11985)*1440,0),0)</f>
        <v>0.99999999999999645</v>
      </c>
      <c r="L11985" s="14">
        <f>2+L11726-Datos!$C$8</f>
        <v>8.1000000000000014</v>
      </c>
      <c r="M11985" s="13" t="s">
        <v>55987</v>
      </c>
      <c r="N11985" s="1" t="s">
        <v>11012</v>
      </c>
      <c r="O11985" s="1">
        <v>15</v>
      </c>
      <c r="P11985" s="1" t="s">
        <v>818</v>
      </c>
      <c r="Q11985" s="4" t="s">
        <v>21</v>
      </c>
    </row>
    <row r="11986" spans="1:17" ht="22.5" x14ac:dyDescent="0.25">
      <c r="A11986" s="3">
        <v>3530</v>
      </c>
      <c r="B11986" s="1" t="s">
        <v>11014</v>
      </c>
      <c r="C11986" s="1" t="s">
        <v>15</v>
      </c>
      <c r="D11986" s="1" t="s">
        <v>40</v>
      </c>
      <c r="E11986" s="1">
        <v>16721050</v>
      </c>
      <c r="F11986" s="1" t="s">
        <v>11015</v>
      </c>
      <c r="G11986" s="1">
        <v>73011756</v>
      </c>
      <c r="H11986" s="1" t="s">
        <v>11016</v>
      </c>
      <c r="I11986" s="2">
        <v>45085</v>
      </c>
      <c r="J11986" s="15" t="str">
        <f>MID(Tabla1[[#This Row],[HORA]],1,5)</f>
        <v>14:21</v>
      </c>
      <c r="K11986" s="16">
        <f>IF(Tabla1[[#This Row],[FECHA]]=I11987,IF(J11987-J11986&gt;0,(J11987-J11986)*1440,0),0)</f>
        <v>1.9999999999999929</v>
      </c>
      <c r="L11986" s="14">
        <f>2+L11727-Datos!$C$8</f>
        <v>10.190000000000001</v>
      </c>
      <c r="M11986" s="13" t="s">
        <v>55988</v>
      </c>
      <c r="N11986" s="1" t="s">
        <v>11017</v>
      </c>
      <c r="O11986" s="1">
        <v>15</v>
      </c>
      <c r="P11986" s="1" t="s">
        <v>818</v>
      </c>
      <c r="Q11986" s="4" t="s">
        <v>21</v>
      </c>
    </row>
    <row r="11987" spans="1:17" ht="22.5" x14ac:dyDescent="0.25">
      <c r="A11987" s="3">
        <v>3531</v>
      </c>
      <c r="B11987" s="1" t="s">
        <v>11018</v>
      </c>
      <c r="C11987" s="1" t="s">
        <v>15</v>
      </c>
      <c r="D11987" s="1" t="s">
        <v>40</v>
      </c>
      <c r="E11987" s="1">
        <v>16763524</v>
      </c>
      <c r="F11987" s="1" t="s">
        <v>11019</v>
      </c>
      <c r="G11987" s="1">
        <v>2674761</v>
      </c>
      <c r="H11987" s="1" t="s">
        <v>11020</v>
      </c>
      <c r="I11987" s="2">
        <v>45085</v>
      </c>
      <c r="J11987" s="15" t="str">
        <f>MID(Tabla1[[#This Row],[HORA]],1,5)</f>
        <v>14:23</v>
      </c>
      <c r="K11987" s="16">
        <f>IF(Tabla1[[#This Row],[FECHA]]=I11988,IF(J11988-J11987&gt;0,(J11988-J11987)*1440,0),0)</f>
        <v>6.9999999999999751</v>
      </c>
      <c r="L11987" s="14">
        <f>2+L11728-Datos!$C$8</f>
        <v>7.53</v>
      </c>
      <c r="M11987" s="13" t="s">
        <v>55854</v>
      </c>
      <c r="N11987" s="1" t="s">
        <v>59</v>
      </c>
      <c r="O11987" s="1">
        <v>10</v>
      </c>
      <c r="P11987" s="1" t="s">
        <v>818</v>
      </c>
      <c r="Q11987" s="4" t="s">
        <v>21</v>
      </c>
    </row>
    <row r="11988" spans="1:17" ht="22.5" x14ac:dyDescent="0.25">
      <c r="A11988" s="3">
        <v>3532</v>
      </c>
      <c r="B11988" s="1" t="s">
        <v>11021</v>
      </c>
      <c r="C11988" s="1" t="s">
        <v>15</v>
      </c>
      <c r="D11988" s="1" t="s">
        <v>33</v>
      </c>
      <c r="E11988" s="1">
        <v>42955661</v>
      </c>
      <c r="F11988" s="1" t="s">
        <v>11022</v>
      </c>
      <c r="G11988" s="1">
        <v>3593403</v>
      </c>
      <c r="H11988" s="1" t="s">
        <v>11023</v>
      </c>
      <c r="I11988" s="2">
        <v>45085</v>
      </c>
      <c r="J11988" s="15" t="str">
        <f>MID(Tabla1[[#This Row],[HORA]],1,5)</f>
        <v>14:30</v>
      </c>
      <c r="K11988" s="16">
        <f>IF(Tabla1[[#This Row],[FECHA]]=I11989,IF(J11989-J11988&gt;0,(J11989-J11988)*1440,0),0)</f>
        <v>0</v>
      </c>
      <c r="L11988" s="14">
        <f>2+L11729-Datos!$C$8</f>
        <v>9.2600000000000016</v>
      </c>
      <c r="M11988" s="13" t="s">
        <v>55859</v>
      </c>
      <c r="N11988" s="1" t="s">
        <v>11024</v>
      </c>
      <c r="O11988" s="1">
        <v>18</v>
      </c>
      <c r="P11988" s="1" t="s">
        <v>818</v>
      </c>
      <c r="Q11988" s="4" t="s">
        <v>21</v>
      </c>
    </row>
    <row r="11989" spans="1:17" ht="22.5" x14ac:dyDescent="0.25">
      <c r="A11989" s="3">
        <v>9663</v>
      </c>
      <c r="B11989" s="1" t="s">
        <v>30192</v>
      </c>
      <c r="C11989" s="1" t="s">
        <v>15</v>
      </c>
      <c r="D11989" s="1" t="s">
        <v>77</v>
      </c>
      <c r="E11989" s="1">
        <v>42740492</v>
      </c>
      <c r="F11989" s="1" t="s">
        <v>30193</v>
      </c>
      <c r="G11989" s="1">
        <v>3899660</v>
      </c>
      <c r="H11989" s="1" t="s">
        <v>30194</v>
      </c>
      <c r="I11989" s="2">
        <v>45085</v>
      </c>
      <c r="J11989" s="15" t="str">
        <f>MID(Tabla1[[#This Row],[HORA]],1,5)</f>
        <v>14:30</v>
      </c>
      <c r="K11989" s="16">
        <f>IF(Tabla1[[#This Row],[FECHA]]=I11990,IF(J11990-J11989&gt;0,(J11990-J11989)*1440,0),0)</f>
        <v>0</v>
      </c>
      <c r="L11989" s="14">
        <f>2+L11730-Datos!$C$8</f>
        <v>11.120000000000001</v>
      </c>
      <c r="M11989" s="13" t="s">
        <v>55859</v>
      </c>
      <c r="N11989" s="1" t="s">
        <v>30195</v>
      </c>
      <c r="O11989" s="1">
        <v>22.5</v>
      </c>
      <c r="P11989" s="1" t="s">
        <v>45</v>
      </c>
      <c r="Q11989" s="4" t="s">
        <v>21</v>
      </c>
    </row>
    <row r="11990" spans="1:17" ht="22.5" x14ac:dyDescent="0.25">
      <c r="A11990" s="3">
        <v>9664</v>
      </c>
      <c r="B11990" s="1" t="s">
        <v>30192</v>
      </c>
      <c r="C11990" s="1" t="s">
        <v>15</v>
      </c>
      <c r="D11990" s="1" t="s">
        <v>77</v>
      </c>
      <c r="E11990" s="1">
        <v>42740492</v>
      </c>
      <c r="F11990" s="1" t="s">
        <v>30193</v>
      </c>
      <c r="G11990" s="1">
        <v>3899660</v>
      </c>
      <c r="H11990" s="1" t="s">
        <v>30194</v>
      </c>
      <c r="I11990" s="2">
        <v>45085</v>
      </c>
      <c r="J11990" s="15" t="str">
        <f>MID(Tabla1[[#This Row],[HORA]],1,5)</f>
        <v>14:30</v>
      </c>
      <c r="K11990" s="16">
        <f>IF(Tabla1[[#This Row],[FECHA]]=I11991,IF(J11991-J11990&gt;0,(J11991-J11990)*1440,0),0)</f>
        <v>0</v>
      </c>
      <c r="L11990" s="14">
        <f>2+L11731-Datos!$C$8</f>
        <v>8.42</v>
      </c>
      <c r="M11990" s="13" t="s">
        <v>55859</v>
      </c>
      <c r="N11990" s="1" t="s">
        <v>30196</v>
      </c>
      <c r="O11990" s="1">
        <v>22.5</v>
      </c>
      <c r="P11990" s="1" t="s">
        <v>45</v>
      </c>
      <c r="Q11990" s="4" t="s">
        <v>21</v>
      </c>
    </row>
    <row r="11991" spans="1:17" ht="22.5" x14ac:dyDescent="0.25">
      <c r="A11991" s="3">
        <v>9665</v>
      </c>
      <c r="B11991" s="1" t="s">
        <v>30192</v>
      </c>
      <c r="C11991" s="1" t="s">
        <v>15</v>
      </c>
      <c r="D11991" s="1" t="s">
        <v>77</v>
      </c>
      <c r="E11991" s="1">
        <v>42740492</v>
      </c>
      <c r="F11991" s="1" t="s">
        <v>30193</v>
      </c>
      <c r="G11991" s="1">
        <v>3899660</v>
      </c>
      <c r="H11991" s="1" t="s">
        <v>30194</v>
      </c>
      <c r="I11991" s="2">
        <v>45085</v>
      </c>
      <c r="J11991" s="15" t="str">
        <f>MID(Tabla1[[#This Row],[HORA]],1,5)</f>
        <v>14:30</v>
      </c>
      <c r="K11991" s="16">
        <f>IF(Tabla1[[#This Row],[FECHA]]=I11992,IF(J11992-J11991&gt;0,(J11992-J11991)*1440,0),0)</f>
        <v>1.9999999999999929</v>
      </c>
      <c r="L11991" s="14">
        <f>2+L11732-Datos!$C$8</f>
        <v>9.08</v>
      </c>
      <c r="M11991" s="13" t="s">
        <v>55859</v>
      </c>
      <c r="N11991" s="1" t="s">
        <v>30197</v>
      </c>
      <c r="O11991" s="1">
        <v>45</v>
      </c>
      <c r="P11991" s="1" t="s">
        <v>45</v>
      </c>
      <c r="Q11991" s="4" t="s">
        <v>21</v>
      </c>
    </row>
    <row r="11992" spans="1:17" ht="22.5" x14ac:dyDescent="0.25">
      <c r="A11992" s="3">
        <v>9666</v>
      </c>
      <c r="B11992" s="1" t="s">
        <v>30198</v>
      </c>
      <c r="C11992" s="1" t="s">
        <v>15</v>
      </c>
      <c r="D11992" s="1" t="s">
        <v>119</v>
      </c>
      <c r="E11992" s="1">
        <v>48690374</v>
      </c>
      <c r="F11992" s="1" t="s">
        <v>30199</v>
      </c>
      <c r="G11992" s="1">
        <v>48690374</v>
      </c>
      <c r="H11992" s="1" t="s">
        <v>30199</v>
      </c>
      <c r="I11992" s="2">
        <v>45085</v>
      </c>
      <c r="J11992" s="15" t="str">
        <f>MID(Tabla1[[#This Row],[HORA]],1,5)</f>
        <v>14:32</v>
      </c>
      <c r="K11992" s="16">
        <f>IF(Tabla1[[#This Row],[FECHA]]=I11993,IF(J11993-J11992&gt;0,(J11993-J11992)*1440,0),0)</f>
        <v>7.9999999999999716</v>
      </c>
      <c r="L11992" s="14">
        <f>2+L11733-Datos!$C$8</f>
        <v>9.02</v>
      </c>
      <c r="M11992" s="13" t="s">
        <v>55860</v>
      </c>
      <c r="N11992" s="1" t="s">
        <v>12539</v>
      </c>
      <c r="O11992" s="1">
        <v>25</v>
      </c>
      <c r="P11992" s="1" t="s">
        <v>45</v>
      </c>
      <c r="Q11992" s="4" t="s">
        <v>21</v>
      </c>
    </row>
    <row r="11993" spans="1:17" ht="22.5" x14ac:dyDescent="0.25">
      <c r="A11993" s="3">
        <v>9667</v>
      </c>
      <c r="B11993" s="1" t="s">
        <v>30200</v>
      </c>
      <c r="C11993" s="1" t="s">
        <v>15</v>
      </c>
      <c r="D11993" s="1" t="s">
        <v>77</v>
      </c>
      <c r="E11993" s="1">
        <v>3607900</v>
      </c>
      <c r="F11993" s="1" t="s">
        <v>30201</v>
      </c>
      <c r="G11993" s="1">
        <v>3607900</v>
      </c>
      <c r="H11993" s="1" t="s">
        <v>30201</v>
      </c>
      <c r="I11993" s="2">
        <v>45085</v>
      </c>
      <c r="J11993" s="15" t="str">
        <f>MID(Tabla1[[#This Row],[HORA]],1,5)</f>
        <v>14:40</v>
      </c>
      <c r="K11993" s="16">
        <f>IF(Tabla1[[#This Row],[FECHA]]=I11994,IF(J11994-J11993&gt;0,(J11994-J11993)*1440,0),0)</f>
        <v>3.0000000000001492</v>
      </c>
      <c r="L11993" s="14">
        <f>2+L11734-Datos!$C$8</f>
        <v>7.120000000000001</v>
      </c>
      <c r="M11993" s="13" t="s">
        <v>56001</v>
      </c>
      <c r="N11993" s="1" t="s">
        <v>1715</v>
      </c>
      <c r="O11993" s="1">
        <v>25</v>
      </c>
      <c r="P11993" s="1" t="s">
        <v>45</v>
      </c>
      <c r="Q11993" s="4" t="s">
        <v>21</v>
      </c>
    </row>
    <row r="11994" spans="1:17" ht="22.5" x14ac:dyDescent="0.25">
      <c r="A11994" s="3">
        <v>9668</v>
      </c>
      <c r="B11994" s="1" t="s">
        <v>30202</v>
      </c>
      <c r="C11994" s="1" t="s">
        <v>15</v>
      </c>
      <c r="D11994" s="1" t="s">
        <v>71</v>
      </c>
      <c r="E11994" s="1">
        <v>48054767</v>
      </c>
      <c r="F11994" s="1" t="s">
        <v>30203</v>
      </c>
      <c r="G11994" s="1">
        <v>73567990</v>
      </c>
      <c r="H11994" s="1" t="s">
        <v>30204</v>
      </c>
      <c r="I11994" s="2">
        <v>45085</v>
      </c>
      <c r="J11994" s="15" t="str">
        <f>MID(Tabla1[[#This Row],[HORA]],1,5)</f>
        <v>14:43</v>
      </c>
      <c r="K11994" s="16">
        <f>IF(Tabla1[[#This Row],[FECHA]]=I11995,IF(J11995-J11994&gt;0,(J11995-J11994)*1440,0),0)</f>
        <v>3.9999999999999858</v>
      </c>
      <c r="L11994" s="14">
        <f>2+L11735-Datos!$C$8</f>
        <v>8.1300000000000008</v>
      </c>
      <c r="M11994" s="13" t="s">
        <v>56003</v>
      </c>
      <c r="N11994" s="1" t="s">
        <v>30205</v>
      </c>
      <c r="O11994" s="1">
        <v>15</v>
      </c>
      <c r="P11994" s="1" t="s">
        <v>45</v>
      </c>
      <c r="Q11994" s="4" t="s">
        <v>21</v>
      </c>
    </row>
    <row r="11995" spans="1:17" ht="22.5" x14ac:dyDescent="0.25">
      <c r="A11995" s="3">
        <v>17565</v>
      </c>
      <c r="B11995" s="1" t="s">
        <v>52818</v>
      </c>
      <c r="C11995" s="1" t="s">
        <v>15</v>
      </c>
      <c r="D11995" s="1" t="s">
        <v>40</v>
      </c>
      <c r="E11995" s="1">
        <v>20468985757</v>
      </c>
      <c r="F11995" s="1" t="s">
        <v>52819</v>
      </c>
      <c r="G11995" s="1">
        <v>71053469</v>
      </c>
      <c r="H11995" s="1" t="s">
        <v>52820</v>
      </c>
      <c r="I11995" s="2">
        <v>45085</v>
      </c>
      <c r="J11995" s="15" t="str">
        <f>MID(Tabla1[[#This Row],[HORA]],1,5)</f>
        <v>14:47</v>
      </c>
      <c r="K11995" s="16">
        <f>IF(Tabla1[[#This Row],[FECHA]]=I11996,IF(J11996-J11995&gt;0,(J11996-J11995)*1440,0),0)</f>
        <v>1.9999999999999929</v>
      </c>
      <c r="L11995" s="14">
        <f>2+L11736-Datos!$C$8</f>
        <v>9.5</v>
      </c>
      <c r="M11995" s="13" t="s">
        <v>56007</v>
      </c>
      <c r="N11995" s="1" t="s">
        <v>1715</v>
      </c>
      <c r="O11995" s="1">
        <v>10</v>
      </c>
      <c r="P11995" s="1" t="s">
        <v>45</v>
      </c>
      <c r="Q11995" s="4" t="s">
        <v>21</v>
      </c>
    </row>
    <row r="11996" spans="1:17" ht="22.5" x14ac:dyDescent="0.25">
      <c r="A11996" s="3">
        <v>9669</v>
      </c>
      <c r="B11996" s="1" t="s">
        <v>30206</v>
      </c>
      <c r="C11996" s="1" t="s">
        <v>15</v>
      </c>
      <c r="D11996" s="1" t="s">
        <v>40</v>
      </c>
      <c r="E11996" s="1">
        <v>16769634</v>
      </c>
      <c r="F11996" s="1" t="s">
        <v>30207</v>
      </c>
      <c r="G11996" s="1">
        <v>2241242</v>
      </c>
      <c r="H11996" s="1" t="s">
        <v>30208</v>
      </c>
      <c r="I11996" s="2">
        <v>45085</v>
      </c>
      <c r="J11996" s="15" t="str">
        <f>MID(Tabla1[[#This Row],[HORA]],1,5)</f>
        <v>14:49</v>
      </c>
      <c r="K11996" s="16">
        <f>IF(Tabla1[[#This Row],[FECHA]]=I11997,IF(J11997-J11996&gt;0,(J11997-J11996)*1440,0),0)</f>
        <v>2.9999999999999893</v>
      </c>
      <c r="L11996" s="14">
        <f>2+L11737-Datos!$C$8</f>
        <v>9.25</v>
      </c>
      <c r="M11996" s="13" t="s">
        <v>56009</v>
      </c>
      <c r="N11996" s="1" t="s">
        <v>30209</v>
      </c>
      <c r="O11996" s="1">
        <v>10</v>
      </c>
      <c r="P11996" s="1" t="s">
        <v>45</v>
      </c>
      <c r="Q11996" s="4" t="s">
        <v>21</v>
      </c>
    </row>
    <row r="11997" spans="1:17" ht="22.5" x14ac:dyDescent="0.25">
      <c r="A11997" s="3">
        <v>9670</v>
      </c>
      <c r="B11997" s="1" t="s">
        <v>30210</v>
      </c>
      <c r="C11997" s="1" t="s">
        <v>15</v>
      </c>
      <c r="D11997" s="1" t="s">
        <v>77</v>
      </c>
      <c r="E11997" s="1">
        <v>8492069</v>
      </c>
      <c r="F11997" s="1" t="s">
        <v>30211</v>
      </c>
      <c r="G11997" s="1">
        <v>8492069</v>
      </c>
      <c r="H11997" s="1" t="s">
        <v>30211</v>
      </c>
      <c r="I11997" s="2">
        <v>45085</v>
      </c>
      <c r="J11997" s="15" t="str">
        <f>MID(Tabla1[[#This Row],[HORA]],1,5)</f>
        <v>14:52</v>
      </c>
      <c r="K11997" s="16">
        <f>IF(Tabla1[[#This Row],[FECHA]]=I11998,IF(J11998-J11997&gt;0,(J11998-J11997)*1440,0),0)</f>
        <v>0.99999999999999645</v>
      </c>
      <c r="L11997" s="14">
        <f>2+L11738-Datos!$C$8</f>
        <v>12.190000000000001</v>
      </c>
      <c r="M11997" s="13" t="s">
        <v>56011</v>
      </c>
      <c r="N11997" s="1" t="s">
        <v>1715</v>
      </c>
      <c r="O11997" s="1">
        <v>15</v>
      </c>
      <c r="P11997" s="1" t="s">
        <v>45</v>
      </c>
      <c r="Q11997" s="4" t="s">
        <v>21</v>
      </c>
    </row>
    <row r="11998" spans="1:17" ht="22.5" x14ac:dyDescent="0.25">
      <c r="A11998" s="3">
        <v>9671</v>
      </c>
      <c r="B11998" s="1" t="s">
        <v>30212</v>
      </c>
      <c r="C11998" s="1" t="s">
        <v>15</v>
      </c>
      <c r="D11998" s="1" t="s">
        <v>119</v>
      </c>
      <c r="E11998" s="1">
        <v>16769634</v>
      </c>
      <c r="F11998" s="1" t="s">
        <v>30207</v>
      </c>
      <c r="G11998" s="1">
        <v>2241243</v>
      </c>
      <c r="H11998" s="1" t="s">
        <v>30213</v>
      </c>
      <c r="I11998" s="2">
        <v>45085</v>
      </c>
      <c r="J11998" s="15" t="str">
        <f>MID(Tabla1[[#This Row],[HORA]],1,5)</f>
        <v>14:53</v>
      </c>
      <c r="K11998" s="16">
        <f>IF(Tabla1[[#This Row],[FECHA]]=I11999,IF(J11999-J11998&gt;0,(J11999-J11998)*1440,0),0)</f>
        <v>0.99999999999999645</v>
      </c>
      <c r="L11998" s="14">
        <f>2+L11739-Datos!$C$8</f>
        <v>9.34</v>
      </c>
      <c r="M11998" s="13" t="s">
        <v>56012</v>
      </c>
      <c r="N11998" s="1" t="s">
        <v>174</v>
      </c>
      <c r="O11998" s="1">
        <v>10</v>
      </c>
      <c r="P11998" s="1" t="s">
        <v>45</v>
      </c>
      <c r="Q11998" s="4" t="s">
        <v>21</v>
      </c>
    </row>
    <row r="11999" spans="1:17" ht="22.5" x14ac:dyDescent="0.25">
      <c r="A11999" s="3">
        <v>9672</v>
      </c>
      <c r="B11999" s="1" t="s">
        <v>30214</v>
      </c>
      <c r="C11999" s="1" t="s">
        <v>15</v>
      </c>
      <c r="D11999" s="1" t="s">
        <v>77</v>
      </c>
      <c r="E11999" s="1">
        <v>3839108</v>
      </c>
      <c r="F11999" s="1" t="s">
        <v>2647</v>
      </c>
      <c r="G11999" s="1">
        <v>3839108</v>
      </c>
      <c r="H11999" s="1" t="s">
        <v>2647</v>
      </c>
      <c r="I11999" s="2">
        <v>45085</v>
      </c>
      <c r="J11999" s="15" t="str">
        <f>MID(Tabla1[[#This Row],[HORA]],1,5)</f>
        <v>14:54</v>
      </c>
      <c r="K11999" s="16">
        <f>IF(Tabla1[[#This Row],[FECHA]]=I12000,IF(J12000-J11999&gt;0,(J12000-J11999)*1440,0),0)</f>
        <v>2.9999999999999893</v>
      </c>
      <c r="L11999" s="14">
        <f>2+L11740-Datos!$C$8</f>
        <v>10.120000000000001</v>
      </c>
      <c r="M11999" s="13" t="s">
        <v>56013</v>
      </c>
      <c r="N11999" s="1" t="s">
        <v>1715</v>
      </c>
      <c r="O11999" s="1">
        <v>15</v>
      </c>
      <c r="P11999" s="1" t="s">
        <v>45</v>
      </c>
      <c r="Q11999" s="4" t="s">
        <v>21</v>
      </c>
    </row>
    <row r="12000" spans="1:17" ht="22.5" x14ac:dyDescent="0.25">
      <c r="A12000" s="3">
        <v>9673</v>
      </c>
      <c r="B12000" s="1" t="s">
        <v>30215</v>
      </c>
      <c r="C12000" s="1" t="s">
        <v>15</v>
      </c>
      <c r="D12000" s="1" t="s">
        <v>77</v>
      </c>
      <c r="E12000" s="1">
        <v>16730132</v>
      </c>
      <c r="F12000" s="1" t="s">
        <v>10431</v>
      </c>
      <c r="G12000" s="1">
        <v>16730132</v>
      </c>
      <c r="H12000" s="1" t="s">
        <v>10431</v>
      </c>
      <c r="I12000" s="2">
        <v>45085</v>
      </c>
      <c r="J12000" s="15" t="str">
        <f>MID(Tabla1[[#This Row],[HORA]],1,5)</f>
        <v>14:57</v>
      </c>
      <c r="K12000" s="16">
        <f>IF(Tabla1[[#This Row],[FECHA]]=I12001,IF(J12001-J12000&gt;0,(J12001-J12000)*1440,0),0)</f>
        <v>2.9999999999999893</v>
      </c>
      <c r="L12000" s="14">
        <f>2+L11741-Datos!$C$8</f>
        <v>12.49</v>
      </c>
      <c r="M12000" s="13" t="s">
        <v>56016</v>
      </c>
      <c r="N12000" s="1" t="s">
        <v>1715</v>
      </c>
      <c r="O12000" s="1">
        <v>5</v>
      </c>
      <c r="P12000" s="1" t="s">
        <v>45</v>
      </c>
      <c r="Q12000" s="4" t="s">
        <v>21</v>
      </c>
    </row>
    <row r="12001" spans="1:17" ht="22.5" x14ac:dyDescent="0.25">
      <c r="A12001" s="3">
        <v>3533</v>
      </c>
      <c r="B12001" s="1" t="s">
        <v>11025</v>
      </c>
      <c r="C12001" s="1" t="s">
        <v>15</v>
      </c>
      <c r="D12001" s="1" t="s">
        <v>40</v>
      </c>
      <c r="E12001" s="1">
        <v>72814370</v>
      </c>
      <c r="F12001" s="1" t="s">
        <v>3699</v>
      </c>
      <c r="G12001" s="1">
        <v>47366161</v>
      </c>
      <c r="H12001" s="1" t="s">
        <v>3700</v>
      </c>
      <c r="I12001" s="2">
        <v>45085</v>
      </c>
      <c r="J12001" s="15" t="str">
        <f>MID(Tabla1[[#This Row],[HORA]],1,5)</f>
        <v>15:00</v>
      </c>
      <c r="K12001" s="16">
        <f>IF(Tabla1[[#This Row],[FECHA]]=I12002,IF(J12002-J12001&gt;0,(J12002-J12001)*1440,0),0)</f>
        <v>1.9999999999999929</v>
      </c>
      <c r="L12001" s="14">
        <f>2+L11742-Datos!$C$8</f>
        <v>11.18</v>
      </c>
      <c r="M12001" s="13" t="s">
        <v>56130</v>
      </c>
      <c r="N12001" s="1" t="s">
        <v>11026</v>
      </c>
      <c r="O12001" s="1">
        <v>20</v>
      </c>
      <c r="P12001" s="1" t="s">
        <v>818</v>
      </c>
      <c r="Q12001" s="4" t="s">
        <v>21</v>
      </c>
    </row>
    <row r="12002" spans="1:17" ht="22.5" x14ac:dyDescent="0.25">
      <c r="A12002" s="3">
        <v>3534</v>
      </c>
      <c r="B12002" s="1" t="s">
        <v>11027</v>
      </c>
      <c r="C12002" s="1" t="s">
        <v>15</v>
      </c>
      <c r="D12002" s="1" t="s">
        <v>40</v>
      </c>
      <c r="E12002" s="1">
        <v>47643327</v>
      </c>
      <c r="F12002" s="1" t="s">
        <v>9068</v>
      </c>
      <c r="G12002" s="1">
        <v>16795585</v>
      </c>
      <c r="H12002" s="1" t="s">
        <v>11028</v>
      </c>
      <c r="I12002" s="2">
        <v>45085</v>
      </c>
      <c r="J12002" s="15" t="str">
        <f>MID(Tabla1[[#This Row],[HORA]],1,5)</f>
        <v>15:02</v>
      </c>
      <c r="K12002" s="16">
        <f>IF(Tabla1[[#This Row],[FECHA]]=I12003,IF(J12003-J12002&gt;0,(J12003-J12002)*1440,0),0)</f>
        <v>0</v>
      </c>
      <c r="L12002" s="14">
        <f>2+L11743-Datos!$C$8</f>
        <v>9.7800000000000011</v>
      </c>
      <c r="M12002" s="13" t="s">
        <v>56135</v>
      </c>
      <c r="N12002" s="1" t="s">
        <v>11029</v>
      </c>
      <c r="O12002" s="1">
        <v>70</v>
      </c>
      <c r="P12002" s="1" t="s">
        <v>818</v>
      </c>
      <c r="Q12002" s="4" t="s">
        <v>21</v>
      </c>
    </row>
    <row r="12003" spans="1:17" ht="22.5" x14ac:dyDescent="0.25">
      <c r="A12003" s="3">
        <v>3535</v>
      </c>
      <c r="B12003" s="1" t="s">
        <v>11027</v>
      </c>
      <c r="C12003" s="1" t="s">
        <v>15</v>
      </c>
      <c r="D12003" s="1" t="s">
        <v>40</v>
      </c>
      <c r="E12003" s="1">
        <v>47643327</v>
      </c>
      <c r="F12003" s="1" t="s">
        <v>9068</v>
      </c>
      <c r="G12003" s="1">
        <v>16795585</v>
      </c>
      <c r="H12003" s="1" t="s">
        <v>11028</v>
      </c>
      <c r="I12003" s="2">
        <v>45085</v>
      </c>
      <c r="J12003" s="15" t="str">
        <f>MID(Tabla1[[#This Row],[HORA]],1,5)</f>
        <v>15:02</v>
      </c>
      <c r="K12003" s="16">
        <f>IF(Tabla1[[#This Row],[FECHA]]=I12004,IF(J12004-J12003&gt;0,(J12004-J12003)*1440,0),0)</f>
        <v>0.99999999999999645</v>
      </c>
      <c r="L12003" s="14">
        <f>2+L11744-Datos!$C$8</f>
        <v>7.5200000000000005</v>
      </c>
      <c r="M12003" s="13" t="s">
        <v>56135</v>
      </c>
      <c r="N12003" s="1" t="s">
        <v>11030</v>
      </c>
      <c r="O12003" s="1">
        <v>70</v>
      </c>
      <c r="P12003" s="1" t="s">
        <v>818</v>
      </c>
      <c r="Q12003" s="4" t="s">
        <v>21</v>
      </c>
    </row>
    <row r="12004" spans="1:17" ht="22.5" x14ac:dyDescent="0.25">
      <c r="A12004" s="3">
        <v>3536</v>
      </c>
      <c r="B12004" s="1" t="s">
        <v>11031</v>
      </c>
      <c r="C12004" s="1" t="s">
        <v>15</v>
      </c>
      <c r="D12004" s="1" t="s">
        <v>33</v>
      </c>
      <c r="E12004" s="1">
        <v>47643327</v>
      </c>
      <c r="F12004" s="1" t="s">
        <v>9068</v>
      </c>
      <c r="G12004" s="1">
        <v>75020219</v>
      </c>
      <c r="H12004" s="1" t="s">
        <v>11032</v>
      </c>
      <c r="I12004" s="2">
        <v>45085</v>
      </c>
      <c r="J12004" s="15" t="str">
        <f>MID(Tabla1[[#This Row],[HORA]],1,5)</f>
        <v>15:03</v>
      </c>
      <c r="K12004" s="16">
        <f>IF(Tabla1[[#This Row],[FECHA]]=I12005,IF(J12005-J12004&gt;0,(J12005-J12004)*1440,0),0)</f>
        <v>6.9999999999999751</v>
      </c>
      <c r="L12004" s="14">
        <f>2+L11745-Datos!$C$8</f>
        <v>10.039999999999999</v>
      </c>
      <c r="M12004" s="13" t="s">
        <v>56132</v>
      </c>
      <c r="N12004" s="1" t="s">
        <v>11033</v>
      </c>
      <c r="O12004" s="1">
        <v>80</v>
      </c>
      <c r="P12004" s="1" t="s">
        <v>818</v>
      </c>
      <c r="Q12004" s="4" t="s">
        <v>21</v>
      </c>
    </row>
    <row r="12005" spans="1:17" ht="22.5" x14ac:dyDescent="0.25">
      <c r="A12005" s="3">
        <v>17566</v>
      </c>
      <c r="B12005" s="1" t="s">
        <v>52821</v>
      </c>
      <c r="C12005" s="1" t="s">
        <v>15</v>
      </c>
      <c r="D12005" s="1" t="s">
        <v>172</v>
      </c>
      <c r="E12005" s="1">
        <v>20523574036</v>
      </c>
      <c r="F12005" s="1" t="s">
        <v>48194</v>
      </c>
      <c r="G12005" s="1">
        <v>41684157</v>
      </c>
      <c r="H12005" s="1" t="s">
        <v>48195</v>
      </c>
      <c r="I12005" s="2">
        <v>45085</v>
      </c>
      <c r="J12005" s="15" t="str">
        <f>MID(Tabla1[[#This Row],[HORA]],1,5)</f>
        <v>15:10</v>
      </c>
      <c r="K12005" s="16">
        <f>IF(Tabla1[[#This Row],[FECHA]]=I12006,IF(J12006-J12005&gt;0,(J12006-J12005)*1440,0),0)</f>
        <v>0.99999999999999645</v>
      </c>
      <c r="L12005" s="14">
        <f>2+L11746-Datos!$C$8</f>
        <v>9.07</v>
      </c>
      <c r="M12005" s="13" t="s">
        <v>55865</v>
      </c>
      <c r="N12005" s="1" t="s">
        <v>14554</v>
      </c>
      <c r="O12005" s="1">
        <v>10</v>
      </c>
      <c r="P12005" s="1" t="s">
        <v>45</v>
      </c>
      <c r="Q12005" s="4" t="s">
        <v>21</v>
      </c>
    </row>
    <row r="12006" spans="1:17" ht="22.5" x14ac:dyDescent="0.25">
      <c r="A12006" s="3">
        <v>3537</v>
      </c>
      <c r="B12006" s="1" t="s">
        <v>11034</v>
      </c>
      <c r="C12006" s="1" t="s">
        <v>15</v>
      </c>
      <c r="D12006" s="1" t="s">
        <v>119</v>
      </c>
      <c r="E12006" s="1">
        <v>40975488</v>
      </c>
      <c r="F12006" s="1" t="s">
        <v>11035</v>
      </c>
      <c r="G12006" s="1">
        <v>2241250</v>
      </c>
      <c r="H12006" s="1" t="s">
        <v>11036</v>
      </c>
      <c r="I12006" s="2">
        <v>45085</v>
      </c>
      <c r="J12006" s="15" t="str">
        <f>MID(Tabla1[[#This Row],[HORA]],1,5)</f>
        <v>15:11</v>
      </c>
      <c r="K12006" s="16">
        <f>IF(Tabla1[[#This Row],[FECHA]]=I12007,IF(J12007-J12006&gt;0,(J12007-J12006)*1440,0),0)</f>
        <v>5.9999999999999787</v>
      </c>
      <c r="L12006" s="14">
        <f>2+L11747-Datos!$C$8</f>
        <v>13.959</v>
      </c>
      <c r="M12006" s="13" t="s">
        <v>55866</v>
      </c>
      <c r="N12006" s="1" t="s">
        <v>59</v>
      </c>
      <c r="O12006" s="1">
        <v>10</v>
      </c>
      <c r="P12006" s="1" t="s">
        <v>818</v>
      </c>
      <c r="Q12006" s="4" t="s">
        <v>21</v>
      </c>
    </row>
    <row r="12007" spans="1:17" ht="22.5" x14ac:dyDescent="0.25">
      <c r="A12007" s="3">
        <v>9674</v>
      </c>
      <c r="B12007" s="1" t="s">
        <v>30216</v>
      </c>
      <c r="C12007" s="1" t="s">
        <v>15</v>
      </c>
      <c r="D12007" s="1" t="s">
        <v>40</v>
      </c>
      <c r="E12007" s="1">
        <v>74308032</v>
      </c>
      <c r="F12007" s="1" t="s">
        <v>30217</v>
      </c>
      <c r="G12007" s="1">
        <v>74308032</v>
      </c>
      <c r="H12007" s="1" t="s">
        <v>30217</v>
      </c>
      <c r="I12007" s="2">
        <v>45085</v>
      </c>
      <c r="J12007" s="15" t="str">
        <f>MID(Tabla1[[#This Row],[HORA]],1,5)</f>
        <v>15:17</v>
      </c>
      <c r="K12007" s="16">
        <f>IF(Tabla1[[#This Row],[FECHA]]=I12008,IF(J12008-J12007&gt;0,(J12008-J12007)*1440,0),0)</f>
        <v>1.0000000000001563</v>
      </c>
      <c r="L12007" s="14">
        <f>2+L11748-Datos!$C$8</f>
        <v>13.8276</v>
      </c>
      <c r="M12007" s="13" t="s">
        <v>55872</v>
      </c>
      <c r="N12007" s="1" t="s">
        <v>1715</v>
      </c>
      <c r="O12007" s="1">
        <v>55</v>
      </c>
      <c r="P12007" s="1" t="s">
        <v>45</v>
      </c>
      <c r="Q12007" s="4" t="s">
        <v>21</v>
      </c>
    </row>
    <row r="12008" spans="1:17" ht="22.5" x14ac:dyDescent="0.25">
      <c r="A12008" s="3">
        <v>9675</v>
      </c>
      <c r="B12008" s="1" t="s">
        <v>30218</v>
      </c>
      <c r="C12008" s="1" t="s">
        <v>15</v>
      </c>
      <c r="D12008" s="1" t="s">
        <v>33</v>
      </c>
      <c r="E12008" s="1">
        <v>845151</v>
      </c>
      <c r="F12008" s="1" t="s">
        <v>30219</v>
      </c>
      <c r="G12008" s="1">
        <v>845151</v>
      </c>
      <c r="H12008" s="1" t="s">
        <v>30219</v>
      </c>
      <c r="I12008" s="2">
        <v>45085</v>
      </c>
      <c r="J12008" s="15" t="str">
        <f>MID(Tabla1[[#This Row],[HORA]],1,5)</f>
        <v>15:18</v>
      </c>
      <c r="K12008" s="16">
        <f>IF(Tabla1[[#This Row],[FECHA]]=I12009,IF(J12009-J12008&gt;0,(J12009-J12008)*1440,0),0)</f>
        <v>3.9999999999999858</v>
      </c>
      <c r="L12008" s="14">
        <f>2+L11749-Datos!$C$8</f>
        <v>9.6666000000000007</v>
      </c>
      <c r="M12008" s="13" t="s">
        <v>55873</v>
      </c>
      <c r="N12008" s="1" t="s">
        <v>1715</v>
      </c>
      <c r="O12008" s="1">
        <v>10</v>
      </c>
      <c r="P12008" s="1" t="s">
        <v>45</v>
      </c>
      <c r="Q12008" s="4" t="s">
        <v>21</v>
      </c>
    </row>
    <row r="12009" spans="1:17" ht="22.5" x14ac:dyDescent="0.25">
      <c r="A12009" s="3">
        <v>3538</v>
      </c>
      <c r="B12009" s="1" t="s">
        <v>11037</v>
      </c>
      <c r="C12009" s="1" t="s">
        <v>15</v>
      </c>
      <c r="D12009" s="1" t="s">
        <v>172</v>
      </c>
      <c r="E12009" s="1">
        <v>16604379</v>
      </c>
      <c r="F12009" s="1" t="s">
        <v>11038</v>
      </c>
      <c r="G12009" s="1">
        <v>45850314</v>
      </c>
      <c r="H12009" s="1" t="s">
        <v>11039</v>
      </c>
      <c r="I12009" s="2">
        <v>45085</v>
      </c>
      <c r="J12009" s="15" t="str">
        <f>MID(Tabla1[[#This Row],[HORA]],1,5)</f>
        <v>15:22</v>
      </c>
      <c r="K12009" s="16">
        <f>IF(Tabla1[[#This Row],[FECHA]]=I12010,IF(J12010-J12009&gt;0,(J12010-J12009)*1440,0),0)</f>
        <v>1.9999999999999929</v>
      </c>
      <c r="L12009" s="14">
        <f>2+L11750-Datos!$C$8</f>
        <v>11.878499999999999</v>
      </c>
      <c r="M12009" s="13" t="s">
        <v>55877</v>
      </c>
      <c r="N12009" s="1" t="s">
        <v>11040</v>
      </c>
      <c r="O12009" s="1">
        <v>10</v>
      </c>
      <c r="P12009" s="1" t="s">
        <v>818</v>
      </c>
      <c r="Q12009" s="4" t="s">
        <v>21</v>
      </c>
    </row>
    <row r="12010" spans="1:17" ht="22.5" x14ac:dyDescent="0.25">
      <c r="A12010" s="3">
        <v>9676</v>
      </c>
      <c r="B12010" s="1" t="s">
        <v>30220</v>
      </c>
      <c r="C12010" s="1" t="s">
        <v>15</v>
      </c>
      <c r="D12010" s="1" t="s">
        <v>33</v>
      </c>
      <c r="E12010" s="1">
        <v>40093859</v>
      </c>
      <c r="F12010" s="1" t="s">
        <v>30221</v>
      </c>
      <c r="G12010" s="1">
        <v>41884581</v>
      </c>
      <c r="H12010" s="1" t="s">
        <v>30222</v>
      </c>
      <c r="I12010" s="2">
        <v>45085</v>
      </c>
      <c r="J12010" s="15" t="str">
        <f>MID(Tabla1[[#This Row],[HORA]],1,5)</f>
        <v>15:24</v>
      </c>
      <c r="K12010" s="16">
        <f>IF(Tabla1[[#This Row],[FECHA]]=I12011,IF(J12011-J12010&gt;0,(J12011-J12010)*1440,0),0)</f>
        <v>0.99999999999983658</v>
      </c>
      <c r="L12010" s="14">
        <f>2+L11751-Datos!$C$8</f>
        <v>14.8788</v>
      </c>
      <c r="M12010" s="13" t="s">
        <v>55879</v>
      </c>
      <c r="N12010" s="1" t="s">
        <v>30223</v>
      </c>
      <c r="O12010" s="1">
        <v>30</v>
      </c>
      <c r="P12010" s="1" t="s">
        <v>45</v>
      </c>
      <c r="Q12010" s="4" t="s">
        <v>21</v>
      </c>
    </row>
    <row r="12011" spans="1:17" ht="22.5" x14ac:dyDescent="0.25">
      <c r="A12011" s="3">
        <v>3539</v>
      </c>
      <c r="B12011" s="1" t="s">
        <v>11041</v>
      </c>
      <c r="C12011" s="1" t="s">
        <v>15</v>
      </c>
      <c r="D12011" s="1" t="s">
        <v>30</v>
      </c>
      <c r="E12011" s="1">
        <v>47083968</v>
      </c>
      <c r="F12011" s="1" t="s">
        <v>11042</v>
      </c>
      <c r="G12011" s="1">
        <v>2241254</v>
      </c>
      <c r="H12011" s="1" t="s">
        <v>11043</v>
      </c>
      <c r="I12011" s="2">
        <v>45085</v>
      </c>
      <c r="J12011" s="15" t="str">
        <f>MID(Tabla1[[#This Row],[HORA]],1,5)</f>
        <v>15:25</v>
      </c>
      <c r="K12011" s="16">
        <f>IF(Tabla1[[#This Row],[FECHA]]=I12012,IF(J12012-J12011&gt;0,(J12012-J12011)*1440,0),0)</f>
        <v>3.9999999999999858</v>
      </c>
      <c r="L12011" s="14">
        <f>2+L11752-Datos!$C$8</f>
        <v>14.331299999999999</v>
      </c>
      <c r="M12011" s="13" t="s">
        <v>55880</v>
      </c>
      <c r="N12011" s="1" t="s">
        <v>11044</v>
      </c>
      <c r="O12011" s="1">
        <v>20</v>
      </c>
      <c r="P12011" s="1" t="s">
        <v>818</v>
      </c>
      <c r="Q12011" s="4" t="s">
        <v>21</v>
      </c>
    </row>
    <row r="12012" spans="1:17" ht="22.5" x14ac:dyDescent="0.25">
      <c r="A12012" s="3">
        <v>3540</v>
      </c>
      <c r="B12012" s="1" t="s">
        <v>11045</v>
      </c>
      <c r="C12012" s="1" t="s">
        <v>15</v>
      </c>
      <c r="D12012" s="1" t="s">
        <v>40</v>
      </c>
      <c r="E12012" s="1">
        <v>16541922</v>
      </c>
      <c r="F12012" s="1" t="s">
        <v>11046</v>
      </c>
      <c r="G12012" s="1">
        <v>2241257</v>
      </c>
      <c r="H12012" s="1" t="s">
        <v>11047</v>
      </c>
      <c r="I12012" s="2">
        <v>45085</v>
      </c>
      <c r="J12012" s="15" t="str">
        <f>MID(Tabla1[[#This Row],[HORA]],1,5)</f>
        <v>15:29</v>
      </c>
      <c r="K12012" s="16">
        <f>IF(Tabla1[[#This Row],[FECHA]]=I12013,IF(J12013-J12012&gt;0,(J12013-J12012)*1440,0),0)</f>
        <v>1.0000000000001563</v>
      </c>
      <c r="L12012" s="14">
        <f>2+L11753-Datos!$C$8</f>
        <v>8.18</v>
      </c>
      <c r="M12012" s="13" t="s">
        <v>55884</v>
      </c>
      <c r="N12012" s="1" t="s">
        <v>11048</v>
      </c>
      <c r="O12012" s="1">
        <v>13</v>
      </c>
      <c r="P12012" s="1" t="s">
        <v>818</v>
      </c>
      <c r="Q12012" s="4" t="s">
        <v>21</v>
      </c>
    </row>
    <row r="12013" spans="1:17" ht="22.5" x14ac:dyDescent="0.25">
      <c r="A12013" s="3">
        <v>3541</v>
      </c>
      <c r="B12013" s="1" t="s">
        <v>11049</v>
      </c>
      <c r="C12013" s="1" t="s">
        <v>15</v>
      </c>
      <c r="D12013" s="1" t="s">
        <v>228</v>
      </c>
      <c r="E12013" s="1">
        <v>16802576</v>
      </c>
      <c r="F12013" s="1" t="s">
        <v>11050</v>
      </c>
      <c r="G12013" s="1">
        <v>2241258</v>
      </c>
      <c r="H12013" s="1" t="s">
        <v>11051</v>
      </c>
      <c r="I12013" s="2">
        <v>45085</v>
      </c>
      <c r="J12013" s="15" t="str">
        <f>MID(Tabla1[[#This Row],[HORA]],1,5)</f>
        <v>15:30</v>
      </c>
      <c r="K12013" s="16">
        <f>IF(Tabla1[[#This Row],[FECHA]]=I12014,IF(J12014-J12013&gt;0,(J12014-J12013)*1440,0),0)</f>
        <v>2.9999999999999893</v>
      </c>
      <c r="L12013" s="14">
        <f>2+L11754-Datos!$C$8</f>
        <v>7.28</v>
      </c>
      <c r="M12013" s="13" t="s">
        <v>55885</v>
      </c>
      <c r="N12013" s="1" t="s">
        <v>59</v>
      </c>
      <c r="O12013" s="1">
        <v>10</v>
      </c>
      <c r="P12013" s="1" t="s">
        <v>818</v>
      </c>
      <c r="Q12013" s="4" t="s">
        <v>21</v>
      </c>
    </row>
    <row r="12014" spans="1:17" ht="22.5" x14ac:dyDescent="0.25">
      <c r="A12014" s="3">
        <v>3542</v>
      </c>
      <c r="B12014" s="1" t="s">
        <v>11052</v>
      </c>
      <c r="C12014" s="1" t="s">
        <v>15</v>
      </c>
      <c r="D12014" s="1" t="s">
        <v>40</v>
      </c>
      <c r="E12014" s="1">
        <v>44600046</v>
      </c>
      <c r="F12014" s="1" t="s">
        <v>11053</v>
      </c>
      <c r="G12014" s="1">
        <v>2861548</v>
      </c>
      <c r="H12014" s="1" t="s">
        <v>11054</v>
      </c>
      <c r="I12014" s="2">
        <v>45085</v>
      </c>
      <c r="J12014" s="15" t="str">
        <f>MID(Tabla1[[#This Row],[HORA]],1,5)</f>
        <v>15:33</v>
      </c>
      <c r="K12014" s="16">
        <f>IF(Tabla1[[#This Row],[FECHA]]=I12015,IF(J12015-J12014&gt;0,(J12015-J12014)*1440,0),0)</f>
        <v>6.9999999999999751</v>
      </c>
      <c r="L12014" s="14">
        <f>2+L11755-Datos!$C$8</f>
        <v>8.48</v>
      </c>
      <c r="M12014" s="13" t="s">
        <v>55888</v>
      </c>
      <c r="N12014" s="1" t="s">
        <v>59</v>
      </c>
      <c r="O12014" s="1">
        <v>10</v>
      </c>
      <c r="P12014" s="1" t="s">
        <v>818</v>
      </c>
      <c r="Q12014" s="4" t="s">
        <v>21</v>
      </c>
    </row>
    <row r="12015" spans="1:17" ht="22.5" x14ac:dyDescent="0.25">
      <c r="A12015" s="3">
        <v>3423</v>
      </c>
      <c r="B12015" s="1" t="s">
        <v>10676</v>
      </c>
      <c r="C12015" s="1" t="s">
        <v>15</v>
      </c>
      <c r="D12015" s="1" t="s">
        <v>257</v>
      </c>
      <c r="E12015" s="1">
        <v>73813061</v>
      </c>
      <c r="F12015" s="1" t="s">
        <v>8780</v>
      </c>
      <c r="G12015" s="1">
        <v>73302670</v>
      </c>
      <c r="H12015" s="1" t="s">
        <v>8781</v>
      </c>
      <c r="I12015" s="2">
        <v>45085</v>
      </c>
      <c r="J12015" s="15" t="str">
        <f>MID(Tabla1[[#This Row],[HORA]],1,5)</f>
        <v>15:40</v>
      </c>
      <c r="K12015" s="16">
        <f>IF(Tabla1[[#This Row],[FECHA]]=I12016,IF(J12016-J12015&gt;0,(J12016-J12015)*1440,0),0)</f>
        <v>0</v>
      </c>
      <c r="L12015" s="14">
        <f>2+L11756-Datos!$C$8</f>
        <v>9.98</v>
      </c>
      <c r="M12015" s="13" t="s">
        <v>55895</v>
      </c>
      <c r="N12015" s="1" t="s">
        <v>10677</v>
      </c>
      <c r="O12015" s="1">
        <v>15</v>
      </c>
      <c r="P12015" s="1" t="s">
        <v>818</v>
      </c>
      <c r="Q12015" s="4" t="s">
        <v>21</v>
      </c>
    </row>
    <row r="12016" spans="1:17" ht="22.5" x14ac:dyDescent="0.25">
      <c r="A12016" s="3">
        <v>3424</v>
      </c>
      <c r="B12016" s="1" t="s">
        <v>10676</v>
      </c>
      <c r="C12016" s="1" t="s">
        <v>15</v>
      </c>
      <c r="D12016" s="1" t="s">
        <v>257</v>
      </c>
      <c r="E12016" s="1">
        <v>73813061</v>
      </c>
      <c r="F12016" s="1" t="s">
        <v>8783</v>
      </c>
      <c r="G12016" s="1">
        <v>73302670</v>
      </c>
      <c r="H12016" s="1" t="s">
        <v>8781</v>
      </c>
      <c r="I12016" s="2">
        <v>45085</v>
      </c>
      <c r="J12016" s="15" t="str">
        <f>MID(Tabla1[[#This Row],[HORA]],1,5)</f>
        <v>15:40</v>
      </c>
      <c r="K12016" s="16">
        <f>IF(Tabla1[[#This Row],[FECHA]]=I12017,IF(J12017-J12016&gt;0,(J12017-J12016)*1440,0),0)</f>
        <v>2.9999999999999893</v>
      </c>
      <c r="L12016" s="14">
        <f>2+L11757-Datos!$C$8</f>
        <v>7.33</v>
      </c>
      <c r="M12016" s="13" t="s">
        <v>55895</v>
      </c>
      <c r="N12016" s="1" t="s">
        <v>10677</v>
      </c>
      <c r="O12016" s="1">
        <v>15</v>
      </c>
      <c r="P12016" s="1" t="s">
        <v>818</v>
      </c>
      <c r="Q12016" s="4" t="s">
        <v>21</v>
      </c>
    </row>
    <row r="12017" spans="1:17" ht="22.5" x14ac:dyDescent="0.25">
      <c r="A12017" s="3">
        <v>9677</v>
      </c>
      <c r="B12017" s="1" t="s">
        <v>30224</v>
      </c>
      <c r="C12017" s="1" t="s">
        <v>15</v>
      </c>
      <c r="D12017" s="1" t="s">
        <v>40</v>
      </c>
      <c r="E12017" s="1">
        <v>44059212</v>
      </c>
      <c r="F12017" s="1" t="s">
        <v>30012</v>
      </c>
      <c r="G12017" s="1">
        <v>71022116</v>
      </c>
      <c r="H12017" s="1" t="s">
        <v>30225</v>
      </c>
      <c r="I12017" s="2">
        <v>45085</v>
      </c>
      <c r="J12017" s="15" t="str">
        <f>MID(Tabla1[[#This Row],[HORA]],1,5)</f>
        <v>15:43</v>
      </c>
      <c r="K12017" s="16">
        <f>IF(Tabla1[[#This Row],[FECHA]]=I12018,IF(J12018-J12017&gt;0,(J12018-J12017)*1440,0),0)</f>
        <v>0.99999999999999645</v>
      </c>
      <c r="L12017" s="14">
        <f>2+L11758-Datos!$C$8</f>
        <v>9.48</v>
      </c>
      <c r="M12017" s="13" t="s">
        <v>55898</v>
      </c>
      <c r="N12017" s="1" t="s">
        <v>14554</v>
      </c>
      <c r="O12017" s="1">
        <v>10</v>
      </c>
      <c r="P12017" s="1" t="s">
        <v>45</v>
      </c>
      <c r="Q12017" s="4" t="s">
        <v>21</v>
      </c>
    </row>
    <row r="12018" spans="1:17" ht="22.5" x14ac:dyDescent="0.25">
      <c r="A12018" s="3">
        <v>3543</v>
      </c>
      <c r="B12018" s="1" t="s">
        <v>11055</v>
      </c>
      <c r="C12018" s="1" t="s">
        <v>15</v>
      </c>
      <c r="D12018" s="1" t="s">
        <v>40</v>
      </c>
      <c r="E12018" s="1">
        <v>16563351</v>
      </c>
      <c r="F12018" s="1" t="s">
        <v>11056</v>
      </c>
      <c r="G12018" s="1">
        <v>16756290</v>
      </c>
      <c r="H12018" s="1" t="s">
        <v>11057</v>
      </c>
      <c r="I12018" s="2">
        <v>45085</v>
      </c>
      <c r="J12018" s="15" t="str">
        <f>MID(Tabla1[[#This Row],[HORA]],1,5)</f>
        <v>15:44</v>
      </c>
      <c r="K12018" s="16">
        <f>IF(Tabla1[[#This Row],[FECHA]]=I12019,IF(J12019-J12018&gt;0,(J12019-J12018)*1440,0),0)</f>
        <v>2.9999999999999893</v>
      </c>
      <c r="L12018" s="14">
        <f>2+L11759-Datos!$C$8</f>
        <v>11.18</v>
      </c>
      <c r="M12018" s="13" t="s">
        <v>55899</v>
      </c>
      <c r="N12018" s="1" t="s">
        <v>11058</v>
      </c>
      <c r="O12018" s="1">
        <v>15</v>
      </c>
      <c r="P12018" s="1" t="s">
        <v>818</v>
      </c>
      <c r="Q12018" s="4" t="s">
        <v>21</v>
      </c>
    </row>
    <row r="12019" spans="1:17" ht="22.5" x14ac:dyDescent="0.25">
      <c r="A12019" s="3">
        <v>3544</v>
      </c>
      <c r="B12019" s="1" t="s">
        <v>11059</v>
      </c>
      <c r="C12019" s="1" t="s">
        <v>15</v>
      </c>
      <c r="D12019" s="1" t="s">
        <v>161</v>
      </c>
      <c r="E12019" s="1">
        <v>16628291</v>
      </c>
      <c r="F12019" s="1" t="s">
        <v>11060</v>
      </c>
      <c r="G12019" s="1">
        <v>2241266</v>
      </c>
      <c r="H12019" s="1" t="s">
        <v>11061</v>
      </c>
      <c r="I12019" s="2">
        <v>45085</v>
      </c>
      <c r="J12019" s="15" t="str">
        <f>MID(Tabla1[[#This Row],[HORA]],1,5)</f>
        <v>15:47</v>
      </c>
      <c r="K12019" s="16">
        <f>IF(Tabla1[[#This Row],[FECHA]]=I12020,IF(J12020-J12019&gt;0,(J12020-J12019)*1440,0),0)</f>
        <v>1.9999999999999929</v>
      </c>
      <c r="L12019" s="14">
        <f>2+L11760-Datos!$C$8</f>
        <v>8.34</v>
      </c>
      <c r="M12019" s="13" t="s">
        <v>55902</v>
      </c>
      <c r="N12019" s="1" t="s">
        <v>75</v>
      </c>
      <c r="O12019" s="1">
        <v>25</v>
      </c>
      <c r="P12019" s="1" t="s">
        <v>818</v>
      </c>
      <c r="Q12019" s="4" t="s">
        <v>21</v>
      </c>
    </row>
    <row r="12020" spans="1:17" ht="22.5" x14ac:dyDescent="0.25">
      <c r="A12020" s="3">
        <v>3545</v>
      </c>
      <c r="B12020" s="1" t="s">
        <v>11062</v>
      </c>
      <c r="C12020" s="1" t="s">
        <v>15</v>
      </c>
      <c r="D12020" s="1" t="s">
        <v>82</v>
      </c>
      <c r="E12020" s="1">
        <v>16704148</v>
      </c>
      <c r="F12020" s="1" t="s">
        <v>11063</v>
      </c>
      <c r="G12020" s="1">
        <v>72747777</v>
      </c>
      <c r="H12020" s="1" t="s">
        <v>11064</v>
      </c>
      <c r="I12020" s="2">
        <v>45085</v>
      </c>
      <c r="J12020" s="15" t="str">
        <f>MID(Tabla1[[#This Row],[HORA]],1,5)</f>
        <v>15:49</v>
      </c>
      <c r="K12020" s="16">
        <f>IF(Tabla1[[#This Row],[FECHA]]=I12021,IF(J12021-J12020&gt;0,(J12021-J12020)*1440,0),0)</f>
        <v>0.99999999999999645</v>
      </c>
      <c r="L12020" s="14">
        <f>2+L11761-Datos!$C$8</f>
        <v>9.2800000000000011</v>
      </c>
      <c r="M12020" s="13" t="s">
        <v>55904</v>
      </c>
      <c r="N12020" s="1" t="s">
        <v>11065</v>
      </c>
      <c r="O12020" s="1">
        <v>25</v>
      </c>
      <c r="P12020" s="1" t="s">
        <v>818</v>
      </c>
      <c r="Q12020" s="4" t="s">
        <v>21</v>
      </c>
    </row>
    <row r="12021" spans="1:17" ht="22.5" x14ac:dyDescent="0.25">
      <c r="A12021" s="3">
        <v>9678</v>
      </c>
      <c r="B12021" s="1" t="s">
        <v>30226</v>
      </c>
      <c r="C12021" s="1" t="s">
        <v>15</v>
      </c>
      <c r="D12021" s="1" t="s">
        <v>40</v>
      </c>
      <c r="E12021" s="1">
        <v>40256332</v>
      </c>
      <c r="F12021" s="1" t="s">
        <v>19722</v>
      </c>
      <c r="G12021" s="1">
        <v>2241269</v>
      </c>
      <c r="H12021" s="1" t="s">
        <v>30227</v>
      </c>
      <c r="I12021" s="2">
        <v>45085</v>
      </c>
      <c r="J12021" s="15" t="str">
        <f>MID(Tabla1[[#This Row],[HORA]],1,5)</f>
        <v>15:50</v>
      </c>
      <c r="K12021" s="16">
        <f>IF(Tabla1[[#This Row],[FECHA]]=I12022,IF(J12022-J12021&gt;0,(J12022-J12021)*1440,0),0)</f>
        <v>0.99999999999999645</v>
      </c>
      <c r="L12021" s="14">
        <f>2+L11762-Datos!$C$8</f>
        <v>9.52</v>
      </c>
      <c r="M12021" s="13" t="s">
        <v>55905</v>
      </c>
      <c r="N12021" s="1" t="s">
        <v>174</v>
      </c>
      <c r="O12021" s="1">
        <v>10</v>
      </c>
      <c r="P12021" s="1" t="s">
        <v>45</v>
      </c>
      <c r="Q12021" s="4" t="s">
        <v>21</v>
      </c>
    </row>
    <row r="12022" spans="1:17" ht="22.5" x14ac:dyDescent="0.25">
      <c r="A12022" s="3">
        <v>410</v>
      </c>
      <c r="B12022" s="1" t="s">
        <v>963</v>
      </c>
      <c r="C12022" s="1" t="s">
        <v>15</v>
      </c>
      <c r="D12022" s="1" t="s">
        <v>172</v>
      </c>
      <c r="E12022" s="1">
        <v>2241270</v>
      </c>
      <c r="F12022" s="1" t="s">
        <v>964</v>
      </c>
      <c r="G12022" s="1">
        <v>7827957</v>
      </c>
      <c r="H12022" s="1" t="s">
        <v>965</v>
      </c>
      <c r="I12022" s="2">
        <v>45085</v>
      </c>
      <c r="J12022" s="15" t="str">
        <f>MID(Tabla1[[#This Row],[HORA]],1,5)</f>
        <v>15:51</v>
      </c>
      <c r="K12022" s="16">
        <f>IF(Tabla1[[#This Row],[FECHA]]=I12023,IF(J12023-J12022&gt;0,(J12023-J12022)*1440,0),0)</f>
        <v>0.99999999999999645</v>
      </c>
      <c r="L12022" s="14">
        <f>2+L11763-Datos!$C$8</f>
        <v>7.19</v>
      </c>
      <c r="M12022" s="13" t="s">
        <v>55906</v>
      </c>
      <c r="N12022" s="1" t="s">
        <v>63</v>
      </c>
      <c r="O12022" s="1">
        <v>0</v>
      </c>
      <c r="P12022" s="1" t="s">
        <v>45</v>
      </c>
      <c r="Q12022" s="4" t="s">
        <v>21</v>
      </c>
    </row>
    <row r="12023" spans="1:17" ht="22.5" x14ac:dyDescent="0.25">
      <c r="A12023" s="3">
        <v>3546</v>
      </c>
      <c r="B12023" s="1" t="s">
        <v>11066</v>
      </c>
      <c r="C12023" s="1" t="s">
        <v>15</v>
      </c>
      <c r="D12023" s="1" t="s">
        <v>82</v>
      </c>
      <c r="E12023" s="1">
        <v>42778328</v>
      </c>
      <c r="F12023" s="1" t="s">
        <v>11067</v>
      </c>
      <c r="G12023" s="1">
        <v>2241271</v>
      </c>
      <c r="H12023" s="1" t="s">
        <v>11068</v>
      </c>
      <c r="I12023" s="2">
        <v>45085</v>
      </c>
      <c r="J12023" s="15" t="str">
        <f>MID(Tabla1[[#This Row],[HORA]],1,5)</f>
        <v>15:52</v>
      </c>
      <c r="K12023" s="16">
        <f>IF(Tabla1[[#This Row],[FECHA]]=I12024,IF(J12024-J12023&gt;0,(J12024-J12023)*1440,0),0)</f>
        <v>0.99999999999999645</v>
      </c>
      <c r="L12023" s="14">
        <f>2+L11764-Datos!$C$8</f>
        <v>8.43</v>
      </c>
      <c r="M12023" s="13" t="s">
        <v>55907</v>
      </c>
      <c r="N12023" s="1" t="s">
        <v>11069</v>
      </c>
      <c r="O12023" s="1">
        <v>20</v>
      </c>
      <c r="P12023" s="1" t="s">
        <v>818</v>
      </c>
      <c r="Q12023" s="4" t="s">
        <v>21</v>
      </c>
    </row>
    <row r="12024" spans="1:17" ht="22.5" x14ac:dyDescent="0.25">
      <c r="A12024" s="3">
        <v>9679</v>
      </c>
      <c r="B12024" s="1" t="s">
        <v>30228</v>
      </c>
      <c r="C12024" s="1" t="s">
        <v>15</v>
      </c>
      <c r="D12024" s="1" t="s">
        <v>82</v>
      </c>
      <c r="E12024" s="1">
        <v>72650508</v>
      </c>
      <c r="F12024" s="1" t="s">
        <v>30229</v>
      </c>
      <c r="G12024" s="1">
        <v>2241272</v>
      </c>
      <c r="H12024" s="1" t="s">
        <v>30230</v>
      </c>
      <c r="I12024" s="2">
        <v>45085</v>
      </c>
      <c r="J12024" s="15" t="str">
        <f>MID(Tabla1[[#This Row],[HORA]],1,5)</f>
        <v>15:53</v>
      </c>
      <c r="K12024" s="16">
        <f>IF(Tabla1[[#This Row],[FECHA]]=I12025,IF(J12025-J12024&gt;0,(J12025-J12024)*1440,0),0)</f>
        <v>3.9999999999999858</v>
      </c>
      <c r="L12024" s="14">
        <f>2+L11765-Datos!$C$8</f>
        <v>8.120000000000001</v>
      </c>
      <c r="M12024" s="13" t="s">
        <v>55908</v>
      </c>
      <c r="N12024" s="1" t="s">
        <v>30231</v>
      </c>
      <c r="O12024" s="1">
        <v>20</v>
      </c>
      <c r="P12024" s="1" t="s">
        <v>45</v>
      </c>
      <c r="Q12024" s="4" t="s">
        <v>21</v>
      </c>
    </row>
    <row r="12025" spans="1:17" ht="22.5" x14ac:dyDescent="0.25">
      <c r="A12025" s="3">
        <v>3547</v>
      </c>
      <c r="B12025" s="1" t="s">
        <v>11070</v>
      </c>
      <c r="C12025" s="1" t="s">
        <v>15</v>
      </c>
      <c r="D12025" s="1" t="s">
        <v>40</v>
      </c>
      <c r="E12025" s="1">
        <v>43596840</v>
      </c>
      <c r="F12025" s="1" t="s">
        <v>11071</v>
      </c>
      <c r="G12025" s="1">
        <v>2241274</v>
      </c>
      <c r="H12025" s="1" t="s">
        <v>11072</v>
      </c>
      <c r="I12025" s="2">
        <v>45085</v>
      </c>
      <c r="J12025" s="15" t="str">
        <f>MID(Tabla1[[#This Row],[HORA]],1,5)</f>
        <v>15:57</v>
      </c>
      <c r="K12025" s="16">
        <f>IF(Tabla1[[#This Row],[FECHA]]=I12026,IF(J12026-J12025&gt;0,(J12026-J12025)*1440,0),0)</f>
        <v>0</v>
      </c>
      <c r="L12025" s="14">
        <f>2+L11766-Datos!$C$8</f>
        <v>9.5</v>
      </c>
      <c r="M12025" s="13" t="s">
        <v>55912</v>
      </c>
      <c r="N12025" s="1" t="s">
        <v>11073</v>
      </c>
      <c r="O12025" s="1">
        <v>10</v>
      </c>
      <c r="P12025" s="1" t="s">
        <v>818</v>
      </c>
      <c r="Q12025" s="4" t="s">
        <v>21</v>
      </c>
    </row>
    <row r="12026" spans="1:17" ht="22.5" x14ac:dyDescent="0.25">
      <c r="A12026" s="3">
        <v>9680</v>
      </c>
      <c r="B12026" s="1" t="s">
        <v>30232</v>
      </c>
      <c r="C12026" s="1" t="s">
        <v>15</v>
      </c>
      <c r="D12026" s="1" t="s">
        <v>40</v>
      </c>
      <c r="E12026" s="1">
        <v>42674855</v>
      </c>
      <c r="F12026" s="1" t="s">
        <v>30233</v>
      </c>
      <c r="G12026" s="1">
        <v>44014218</v>
      </c>
      <c r="H12026" s="1" t="s">
        <v>30234</v>
      </c>
      <c r="I12026" s="2">
        <v>45085</v>
      </c>
      <c r="J12026" s="15" t="str">
        <f>MID(Tabla1[[#This Row],[HORA]],1,5)</f>
        <v>15:57</v>
      </c>
      <c r="K12026" s="16">
        <f>IF(Tabla1[[#This Row],[FECHA]]=I12027,IF(J12027-J12026&gt;0,(J12027-J12026)*1440,0),0)</f>
        <v>0.99999999999999645</v>
      </c>
      <c r="L12026" s="14">
        <f>2+L11767-Datos!$C$8</f>
        <v>9.4400000000000013</v>
      </c>
      <c r="M12026" s="13" t="s">
        <v>55912</v>
      </c>
      <c r="N12026" s="1" t="s">
        <v>30235</v>
      </c>
      <c r="O12026" s="1">
        <v>70</v>
      </c>
      <c r="P12026" s="1" t="s">
        <v>45</v>
      </c>
      <c r="Q12026" s="4" t="s">
        <v>21</v>
      </c>
    </row>
    <row r="12027" spans="1:17" ht="22.5" x14ac:dyDescent="0.25">
      <c r="A12027" s="3">
        <v>17567</v>
      </c>
      <c r="B12027" s="1" t="s">
        <v>52822</v>
      </c>
      <c r="C12027" s="1" t="s">
        <v>15</v>
      </c>
      <c r="D12027" s="1" t="s">
        <v>82</v>
      </c>
      <c r="E12027" s="1">
        <v>20506265470</v>
      </c>
      <c r="F12027" s="1" t="s">
        <v>50297</v>
      </c>
      <c r="G12027" s="1">
        <v>4239622</v>
      </c>
      <c r="H12027" s="1" t="s">
        <v>14187</v>
      </c>
      <c r="I12027" s="2">
        <v>45085</v>
      </c>
      <c r="J12027" s="15" t="str">
        <f>MID(Tabla1[[#This Row],[HORA]],1,5)</f>
        <v>15:58</v>
      </c>
      <c r="K12027" s="16">
        <f>IF(Tabla1[[#This Row],[FECHA]]=I12028,IF(J12028-J12027&gt;0,(J12028-J12027)*1440,0),0)</f>
        <v>4.0000000000001457</v>
      </c>
      <c r="L12027" s="14">
        <f>2+L11768-Datos!$C$8</f>
        <v>9.34</v>
      </c>
      <c r="M12027" s="13" t="s">
        <v>55913</v>
      </c>
      <c r="N12027" s="1" t="s">
        <v>52823</v>
      </c>
      <c r="O12027" s="1">
        <v>15</v>
      </c>
      <c r="P12027" s="1" t="s">
        <v>45</v>
      </c>
      <c r="Q12027" s="4" t="s">
        <v>21</v>
      </c>
    </row>
    <row r="12028" spans="1:17" ht="22.5" x14ac:dyDescent="0.25">
      <c r="A12028" s="3">
        <v>9681</v>
      </c>
      <c r="B12028" s="1" t="s">
        <v>30236</v>
      </c>
      <c r="C12028" s="1" t="s">
        <v>15</v>
      </c>
      <c r="D12028" s="1" t="s">
        <v>637</v>
      </c>
      <c r="E12028" s="1">
        <v>70608087</v>
      </c>
      <c r="F12028" s="1" t="s">
        <v>30237</v>
      </c>
      <c r="G12028" s="1">
        <v>2241277</v>
      </c>
      <c r="H12028" s="1" t="s">
        <v>30238</v>
      </c>
      <c r="I12028" s="2">
        <v>45085</v>
      </c>
      <c r="J12028" s="15" t="str">
        <f>MID(Tabla1[[#This Row],[HORA]],1,5)</f>
        <v>16:02</v>
      </c>
      <c r="K12028" s="16">
        <f>IF(Tabla1[[#This Row],[FECHA]]=I12029,IF(J12029-J12028&gt;0,(J12029-J12028)*1440,0),0)</f>
        <v>0</v>
      </c>
      <c r="L12028" s="14">
        <f>2+L11769-Datos!$C$8</f>
        <v>7.0500000000000007</v>
      </c>
      <c r="M12028" s="13" t="s">
        <v>55917</v>
      </c>
      <c r="N12028" s="1" t="s">
        <v>30239</v>
      </c>
      <c r="O12028" s="1">
        <v>30</v>
      </c>
      <c r="P12028" s="1" t="s">
        <v>45</v>
      </c>
      <c r="Q12028" s="4" t="s">
        <v>21</v>
      </c>
    </row>
    <row r="12029" spans="1:17" ht="22.5" x14ac:dyDescent="0.25">
      <c r="A12029" s="3">
        <v>16325</v>
      </c>
      <c r="B12029" s="1" t="s">
        <v>49564</v>
      </c>
      <c r="C12029" s="1" t="s">
        <v>15</v>
      </c>
      <c r="D12029" s="1" t="s">
        <v>23</v>
      </c>
      <c r="E12029" s="1">
        <v>20607079804</v>
      </c>
      <c r="F12029" s="1" t="s">
        <v>47732</v>
      </c>
      <c r="G12029" s="1">
        <v>2241275</v>
      </c>
      <c r="H12029" s="1" t="s">
        <v>49055</v>
      </c>
      <c r="I12029" s="2">
        <v>45085</v>
      </c>
      <c r="J12029" s="15" t="str">
        <f>MID(Tabla1[[#This Row],[HORA]],1,5)</f>
        <v>16:02</v>
      </c>
      <c r="K12029" s="16">
        <f>IF(Tabla1[[#This Row],[FECHA]]=I12030,IF(J12030-J12029&gt;0,(J12030-J12029)*1440,0),0)</f>
        <v>0.99999999999999645</v>
      </c>
      <c r="L12029" s="14">
        <f>2+L11770-Datos!$C$8</f>
        <v>8.34</v>
      </c>
      <c r="M12029" s="13" t="s">
        <v>55917</v>
      </c>
      <c r="N12029" s="1" t="s">
        <v>59</v>
      </c>
      <c r="O12029" s="1">
        <v>10</v>
      </c>
      <c r="P12029" s="1" t="s">
        <v>818</v>
      </c>
      <c r="Q12029" s="4" t="s">
        <v>21</v>
      </c>
    </row>
    <row r="12030" spans="1:17" ht="22.5" x14ac:dyDescent="0.25">
      <c r="A12030" s="3">
        <v>16326</v>
      </c>
      <c r="B12030" s="1" t="s">
        <v>49565</v>
      </c>
      <c r="C12030" s="1" t="s">
        <v>15</v>
      </c>
      <c r="D12030" s="1" t="s">
        <v>141</v>
      </c>
      <c r="E12030" s="1">
        <v>20231363255</v>
      </c>
      <c r="F12030" s="1" t="s">
        <v>48094</v>
      </c>
      <c r="G12030" s="1">
        <v>47235010</v>
      </c>
      <c r="H12030" s="1" t="s">
        <v>49566</v>
      </c>
      <c r="I12030" s="2">
        <v>45085</v>
      </c>
      <c r="J12030" s="15" t="str">
        <f>MID(Tabla1[[#This Row],[HORA]],1,5)</f>
        <v>16:03</v>
      </c>
      <c r="K12030" s="16">
        <f>IF(Tabla1[[#This Row],[FECHA]]=I12031,IF(J12031-J12030&gt;0,(J12031-J12030)*1440,0),0)</f>
        <v>0.99999999999983658</v>
      </c>
      <c r="L12030" s="14">
        <f>2+L11771-Datos!$C$8</f>
        <v>7.3500000000000005</v>
      </c>
      <c r="M12030" s="13" t="s">
        <v>55918</v>
      </c>
      <c r="N12030" s="1" t="s">
        <v>59</v>
      </c>
      <c r="O12030" s="1">
        <v>10</v>
      </c>
      <c r="P12030" s="1" t="s">
        <v>818</v>
      </c>
      <c r="Q12030" s="4" t="s">
        <v>21</v>
      </c>
    </row>
    <row r="12031" spans="1:17" ht="22.5" x14ac:dyDescent="0.25">
      <c r="A12031" s="3">
        <v>9682</v>
      </c>
      <c r="B12031" s="1" t="s">
        <v>30240</v>
      </c>
      <c r="C12031" s="1" t="s">
        <v>15</v>
      </c>
      <c r="D12031" s="1" t="s">
        <v>23</v>
      </c>
      <c r="E12031" s="1">
        <v>61026403</v>
      </c>
      <c r="F12031" s="1" t="s">
        <v>30241</v>
      </c>
      <c r="G12031" s="1">
        <v>2241278</v>
      </c>
      <c r="H12031" s="1" t="s">
        <v>30242</v>
      </c>
      <c r="I12031" s="2">
        <v>45085</v>
      </c>
      <c r="J12031" s="15" t="str">
        <f>MID(Tabla1[[#This Row],[HORA]],1,5)</f>
        <v>16:04</v>
      </c>
      <c r="K12031" s="16">
        <f>IF(Tabla1[[#This Row],[FECHA]]=I12032,IF(J12032-J12031&gt;0,(J12032-J12031)*1440,0),0)</f>
        <v>0</v>
      </c>
      <c r="L12031" s="14">
        <f>2+L11772-Datos!$C$8</f>
        <v>10.36</v>
      </c>
      <c r="M12031" s="13" t="s">
        <v>55919</v>
      </c>
      <c r="N12031" s="1" t="s">
        <v>30243</v>
      </c>
      <c r="O12031" s="1">
        <v>15</v>
      </c>
      <c r="P12031" s="1" t="s">
        <v>45</v>
      </c>
      <c r="Q12031" s="4" t="s">
        <v>21</v>
      </c>
    </row>
    <row r="12032" spans="1:17" ht="22.5" x14ac:dyDescent="0.25">
      <c r="A12032" s="3">
        <v>16327</v>
      </c>
      <c r="B12032" s="1" t="s">
        <v>49567</v>
      </c>
      <c r="C12032" s="1" t="s">
        <v>15</v>
      </c>
      <c r="D12032" s="1" t="s">
        <v>40</v>
      </c>
      <c r="E12032" s="1">
        <v>20231363255</v>
      </c>
      <c r="F12032" s="1" t="s">
        <v>48094</v>
      </c>
      <c r="G12032" s="1">
        <v>2241280</v>
      </c>
      <c r="H12032" s="1" t="s">
        <v>13175</v>
      </c>
      <c r="I12032" s="2">
        <v>45085</v>
      </c>
      <c r="J12032" s="15" t="str">
        <f>MID(Tabla1[[#This Row],[HORA]],1,5)</f>
        <v>16:04</v>
      </c>
      <c r="K12032" s="16">
        <f>IF(Tabla1[[#This Row],[FECHA]]=I12033,IF(J12033-J12032&gt;0,(J12033-J12032)*1440,0),0)</f>
        <v>3.0000000000001492</v>
      </c>
      <c r="L12032" s="14">
        <f>2+L11773-Datos!$C$8</f>
        <v>12.420000000000002</v>
      </c>
      <c r="M12032" s="13" t="s">
        <v>55919</v>
      </c>
      <c r="N12032" s="1" t="s">
        <v>59</v>
      </c>
      <c r="O12032" s="1">
        <v>10</v>
      </c>
      <c r="P12032" s="1" t="s">
        <v>818</v>
      </c>
      <c r="Q12032" s="4" t="s">
        <v>21</v>
      </c>
    </row>
    <row r="12033" spans="1:17" ht="22.5" x14ac:dyDescent="0.25">
      <c r="A12033" s="3">
        <v>3548</v>
      </c>
      <c r="B12033" s="1" t="s">
        <v>11074</v>
      </c>
      <c r="C12033" s="1" t="s">
        <v>15</v>
      </c>
      <c r="D12033" s="1" t="s">
        <v>71</v>
      </c>
      <c r="E12033" s="1">
        <v>42946901</v>
      </c>
      <c r="F12033" s="1" t="s">
        <v>11075</v>
      </c>
      <c r="G12033" s="1">
        <v>2241282</v>
      </c>
      <c r="H12033" s="1" t="s">
        <v>11076</v>
      </c>
      <c r="I12033" s="2">
        <v>45085</v>
      </c>
      <c r="J12033" s="15" t="str">
        <f>MID(Tabla1[[#This Row],[HORA]],1,5)</f>
        <v>16:07</v>
      </c>
      <c r="K12033" s="16">
        <f>IF(Tabla1[[#This Row],[FECHA]]=I12034,IF(J12034-J12033&gt;0,(J12034-J12033)*1440,0),0)</f>
        <v>0</v>
      </c>
      <c r="L12033" s="14">
        <f>2+L11774-Datos!$C$8</f>
        <v>8.2900000000000009</v>
      </c>
      <c r="M12033" s="13" t="s">
        <v>55922</v>
      </c>
      <c r="N12033" s="1" t="s">
        <v>11077</v>
      </c>
      <c r="O12033" s="1">
        <v>30</v>
      </c>
      <c r="P12033" s="1" t="s">
        <v>818</v>
      </c>
      <c r="Q12033" s="4" t="s">
        <v>21</v>
      </c>
    </row>
    <row r="12034" spans="1:17" ht="22.5" x14ac:dyDescent="0.25">
      <c r="A12034" s="3">
        <v>9683</v>
      </c>
      <c r="B12034" s="1" t="s">
        <v>30244</v>
      </c>
      <c r="C12034" s="1" t="s">
        <v>15</v>
      </c>
      <c r="D12034" s="1" t="s">
        <v>40</v>
      </c>
      <c r="E12034" s="1">
        <v>2606913</v>
      </c>
      <c r="F12034" s="1" t="s">
        <v>11338</v>
      </c>
      <c r="G12034" s="1">
        <v>2241283</v>
      </c>
      <c r="H12034" s="1" t="s">
        <v>11339</v>
      </c>
      <c r="I12034" s="2">
        <v>45085</v>
      </c>
      <c r="J12034" s="15" t="str">
        <f>MID(Tabla1[[#This Row],[HORA]],1,5)</f>
        <v>16:07</v>
      </c>
      <c r="K12034" s="16">
        <f>IF(Tabla1[[#This Row],[FECHA]]=I12035,IF(J12035-J12034&gt;0,(J12035-J12034)*1440,0),0)</f>
        <v>1.999999999999833</v>
      </c>
      <c r="L12034" s="14">
        <f>2+L11775-Datos!$C$8</f>
        <v>8.1000000000000014</v>
      </c>
      <c r="M12034" s="13" t="s">
        <v>55922</v>
      </c>
      <c r="N12034" s="1" t="s">
        <v>30245</v>
      </c>
      <c r="O12034" s="1">
        <v>12</v>
      </c>
      <c r="P12034" s="1" t="s">
        <v>45</v>
      </c>
      <c r="Q12034" s="4" t="s">
        <v>21</v>
      </c>
    </row>
    <row r="12035" spans="1:17" ht="22.5" x14ac:dyDescent="0.25">
      <c r="A12035" s="3">
        <v>9684</v>
      </c>
      <c r="B12035" s="1" t="s">
        <v>30246</v>
      </c>
      <c r="C12035" s="1" t="s">
        <v>15</v>
      </c>
      <c r="D12035" s="1" t="s">
        <v>228</v>
      </c>
      <c r="E12035" s="1">
        <v>76448675</v>
      </c>
      <c r="F12035" s="1" t="s">
        <v>30247</v>
      </c>
      <c r="G12035" s="1">
        <v>2241284</v>
      </c>
      <c r="H12035" s="1" t="s">
        <v>30248</v>
      </c>
      <c r="I12035" s="2">
        <v>45085</v>
      </c>
      <c r="J12035" s="15" t="str">
        <f>MID(Tabla1[[#This Row],[HORA]],1,5)</f>
        <v>16:09</v>
      </c>
      <c r="K12035" s="16">
        <f>IF(Tabla1[[#This Row],[FECHA]]=I12036,IF(J12036-J12035&gt;0,(J12036-J12035)*1440,0),0)</f>
        <v>2.0000000000001528</v>
      </c>
      <c r="L12035" s="14">
        <f>2+L11776-Datos!$C$8</f>
        <v>10.190000000000001</v>
      </c>
      <c r="M12035" s="13" t="s">
        <v>56019</v>
      </c>
      <c r="N12035" s="1" t="s">
        <v>30249</v>
      </c>
      <c r="O12035" s="1">
        <v>15</v>
      </c>
      <c r="P12035" s="1" t="s">
        <v>45</v>
      </c>
      <c r="Q12035" s="4" t="s">
        <v>21</v>
      </c>
    </row>
    <row r="12036" spans="1:17" ht="22.5" x14ac:dyDescent="0.25">
      <c r="A12036" s="3">
        <v>16328</v>
      </c>
      <c r="B12036" s="1" t="s">
        <v>49568</v>
      </c>
      <c r="C12036" s="1" t="s">
        <v>15</v>
      </c>
      <c r="D12036" s="1" t="s">
        <v>71</v>
      </c>
      <c r="E12036" s="1">
        <v>20340546653</v>
      </c>
      <c r="F12036" s="1" t="s">
        <v>47912</v>
      </c>
      <c r="G12036" s="1">
        <v>2241289</v>
      </c>
      <c r="H12036" s="1" t="s">
        <v>9090</v>
      </c>
      <c r="I12036" s="2">
        <v>45085</v>
      </c>
      <c r="J12036" s="15" t="str">
        <f>MID(Tabla1[[#This Row],[HORA]],1,5)</f>
        <v>16:11</v>
      </c>
      <c r="K12036" s="16">
        <f>IF(Tabla1[[#This Row],[FECHA]]=I12037,IF(J12037-J12036&gt;0,(J12037-J12036)*1440,0),0)</f>
        <v>0.99999999999983658</v>
      </c>
      <c r="L12036" s="14">
        <f>2+L11777-Datos!$C$8</f>
        <v>7.53</v>
      </c>
      <c r="M12036" s="13" t="s">
        <v>56021</v>
      </c>
      <c r="N12036" s="1" t="s">
        <v>48061</v>
      </c>
      <c r="O12036" s="1">
        <v>15</v>
      </c>
      <c r="P12036" s="1" t="s">
        <v>818</v>
      </c>
      <c r="Q12036" s="4" t="s">
        <v>21</v>
      </c>
    </row>
    <row r="12037" spans="1:17" ht="22.5" x14ac:dyDescent="0.25">
      <c r="A12037" s="3">
        <v>16329</v>
      </c>
      <c r="B12037" s="1" t="s">
        <v>49569</v>
      </c>
      <c r="C12037" s="1" t="s">
        <v>15</v>
      </c>
      <c r="D12037" s="1" t="s">
        <v>161</v>
      </c>
      <c r="E12037" s="1">
        <v>20340546653</v>
      </c>
      <c r="F12037" s="1" t="s">
        <v>47912</v>
      </c>
      <c r="G12037" s="1">
        <v>2241290</v>
      </c>
      <c r="H12037" s="1" t="s">
        <v>15124</v>
      </c>
      <c r="I12037" s="2">
        <v>45085</v>
      </c>
      <c r="J12037" s="15" t="str">
        <f>MID(Tabla1[[#This Row],[HORA]],1,5)</f>
        <v>16:12</v>
      </c>
      <c r="K12037" s="16">
        <f>IF(Tabla1[[#This Row],[FECHA]]=I12038,IF(J12038-J12037&gt;0,(J12038-J12037)*1440,0),0)</f>
        <v>2.0000000000001528</v>
      </c>
      <c r="L12037" s="14">
        <f>2+L11778-Datos!$C$8</f>
        <v>9.2600000000000016</v>
      </c>
      <c r="M12037" s="13" t="s">
        <v>56022</v>
      </c>
      <c r="N12037" s="1" t="s">
        <v>48061</v>
      </c>
      <c r="O12037" s="1">
        <v>15</v>
      </c>
      <c r="P12037" s="1" t="s">
        <v>818</v>
      </c>
      <c r="Q12037" s="4" t="s">
        <v>21</v>
      </c>
    </row>
    <row r="12038" spans="1:17" ht="22.5" x14ac:dyDescent="0.25">
      <c r="A12038" s="3">
        <v>9685</v>
      </c>
      <c r="B12038" s="1" t="s">
        <v>30250</v>
      </c>
      <c r="C12038" s="1" t="s">
        <v>15</v>
      </c>
      <c r="D12038" s="1" t="s">
        <v>40</v>
      </c>
      <c r="E12038" s="1">
        <v>75753039</v>
      </c>
      <c r="F12038" s="1" t="s">
        <v>30251</v>
      </c>
      <c r="G12038" s="1">
        <v>2241294</v>
      </c>
      <c r="H12038" s="1" t="s">
        <v>30252</v>
      </c>
      <c r="I12038" s="2">
        <v>45085</v>
      </c>
      <c r="J12038" s="15" t="str">
        <f>MID(Tabla1[[#This Row],[HORA]],1,5)</f>
        <v>16:14</v>
      </c>
      <c r="K12038" s="16">
        <f>IF(Tabla1[[#This Row],[FECHA]]=I12039,IF(J12039-J12038&gt;0,(J12039-J12038)*1440,0),0)</f>
        <v>3.9999999999999858</v>
      </c>
      <c r="L12038" s="14">
        <f>2+L11779-Datos!$C$8</f>
        <v>11.120000000000001</v>
      </c>
      <c r="M12038" s="13" t="s">
        <v>56024</v>
      </c>
      <c r="N12038" s="1" t="s">
        <v>30253</v>
      </c>
      <c r="O12038" s="1">
        <v>25</v>
      </c>
      <c r="P12038" s="1" t="s">
        <v>45</v>
      </c>
      <c r="Q12038" s="4" t="s">
        <v>21</v>
      </c>
    </row>
    <row r="12039" spans="1:17" ht="22.5" x14ac:dyDescent="0.25">
      <c r="A12039" s="3">
        <v>9686</v>
      </c>
      <c r="B12039" s="1" t="s">
        <v>30254</v>
      </c>
      <c r="C12039" s="1" t="s">
        <v>15</v>
      </c>
      <c r="D12039" s="1" t="s">
        <v>228</v>
      </c>
      <c r="E12039" s="1">
        <v>77503556</v>
      </c>
      <c r="F12039" s="1" t="s">
        <v>30255</v>
      </c>
      <c r="G12039" s="1">
        <v>43529006</v>
      </c>
      <c r="H12039" s="1" t="s">
        <v>30256</v>
      </c>
      <c r="I12039" s="2">
        <v>45085</v>
      </c>
      <c r="J12039" s="15" t="str">
        <f>MID(Tabla1[[#This Row],[HORA]],1,5)</f>
        <v>16:18</v>
      </c>
      <c r="K12039" s="16">
        <f>IF(Tabla1[[#This Row],[FECHA]]=I12040,IF(J12040-J12039&gt;0,(J12040-J12039)*1440,0),0)</f>
        <v>1.999999999999833</v>
      </c>
      <c r="L12039" s="14">
        <f>2+L11780-Datos!$C$8</f>
        <v>8.42</v>
      </c>
      <c r="M12039" s="13" t="s">
        <v>56028</v>
      </c>
      <c r="N12039" s="1" t="s">
        <v>30257</v>
      </c>
      <c r="O12039" s="1">
        <v>15</v>
      </c>
      <c r="P12039" s="1" t="s">
        <v>45</v>
      </c>
      <c r="Q12039" s="4" t="s">
        <v>21</v>
      </c>
    </row>
    <row r="12040" spans="1:17" ht="22.5" x14ac:dyDescent="0.25">
      <c r="A12040" s="3">
        <v>9687</v>
      </c>
      <c r="B12040" s="1" t="s">
        <v>30258</v>
      </c>
      <c r="C12040" s="1" t="s">
        <v>15</v>
      </c>
      <c r="D12040" s="1" t="s">
        <v>33</v>
      </c>
      <c r="E12040" s="1">
        <v>16701463</v>
      </c>
      <c r="F12040" s="1" t="s">
        <v>30259</v>
      </c>
      <c r="G12040" s="1">
        <v>2241296</v>
      </c>
      <c r="H12040" s="1" t="s">
        <v>30260</v>
      </c>
      <c r="I12040" s="2">
        <v>45085</v>
      </c>
      <c r="J12040" s="15" t="str">
        <f>MID(Tabla1[[#This Row],[HORA]],1,5)</f>
        <v>16:20</v>
      </c>
      <c r="K12040" s="16">
        <f>IF(Tabla1[[#This Row],[FECHA]]=I12041,IF(J12041-J12040&gt;0,(J12041-J12040)*1440,0),0)</f>
        <v>1.0000000000001563</v>
      </c>
      <c r="L12040" s="14">
        <f>2+L11781-Datos!$C$8</f>
        <v>9.08</v>
      </c>
      <c r="M12040" s="13" t="s">
        <v>56030</v>
      </c>
      <c r="N12040" s="1" t="s">
        <v>30261</v>
      </c>
      <c r="O12040" s="1">
        <v>15</v>
      </c>
      <c r="P12040" s="1" t="s">
        <v>45</v>
      </c>
      <c r="Q12040" s="4" t="s">
        <v>21</v>
      </c>
    </row>
    <row r="12041" spans="1:17" ht="22.5" x14ac:dyDescent="0.25">
      <c r="A12041" s="3">
        <v>3549</v>
      </c>
      <c r="B12041" s="1" t="s">
        <v>11078</v>
      </c>
      <c r="C12041" s="1" t="s">
        <v>15</v>
      </c>
      <c r="D12041" s="1" t="s">
        <v>71</v>
      </c>
      <c r="E12041" s="1">
        <v>41409679</v>
      </c>
      <c r="F12041" s="1" t="s">
        <v>11079</v>
      </c>
      <c r="G12041" s="1">
        <v>2241297</v>
      </c>
      <c r="H12041" s="1" t="s">
        <v>11080</v>
      </c>
      <c r="I12041" s="2">
        <v>45085</v>
      </c>
      <c r="J12041" s="15" t="str">
        <f>MID(Tabla1[[#This Row],[HORA]],1,5)</f>
        <v>16:21</v>
      </c>
      <c r="K12041" s="16">
        <f>IF(Tabla1[[#This Row],[FECHA]]=I12042,IF(J12042-J12041&gt;0,(J12042-J12041)*1440,0),0)</f>
        <v>0.99999999999999645</v>
      </c>
      <c r="L12041" s="14">
        <f>2+L11782-Datos!$C$8</f>
        <v>9.02</v>
      </c>
      <c r="M12041" s="13" t="s">
        <v>56031</v>
      </c>
      <c r="N12041" s="1" t="s">
        <v>59</v>
      </c>
      <c r="O12041" s="1">
        <v>10</v>
      </c>
      <c r="P12041" s="1" t="s">
        <v>818</v>
      </c>
      <c r="Q12041" s="4" t="s">
        <v>21</v>
      </c>
    </row>
    <row r="12042" spans="1:17" ht="22.5" x14ac:dyDescent="0.25">
      <c r="A12042" s="3">
        <v>3550</v>
      </c>
      <c r="B12042" s="1" t="s">
        <v>11081</v>
      </c>
      <c r="C12042" s="1" t="s">
        <v>15</v>
      </c>
      <c r="D12042" s="1" t="s">
        <v>228</v>
      </c>
      <c r="E12042" s="1">
        <v>44514255</v>
      </c>
      <c r="F12042" s="1" t="s">
        <v>3388</v>
      </c>
      <c r="G12042" s="1">
        <v>2241298</v>
      </c>
      <c r="H12042" s="1" t="s">
        <v>3389</v>
      </c>
      <c r="I12042" s="2">
        <v>45085</v>
      </c>
      <c r="J12042" s="15" t="str">
        <f>MID(Tabla1[[#This Row],[HORA]],1,5)</f>
        <v>16:22</v>
      </c>
      <c r="K12042" s="16">
        <f>IF(Tabla1[[#This Row],[FECHA]]=I12043,IF(J12043-J12042&gt;0,(J12043-J12042)*1440,0),0)</f>
        <v>3.9999999999999858</v>
      </c>
      <c r="L12042" s="14">
        <f>2+L11783-Datos!$C$8</f>
        <v>7.120000000000001</v>
      </c>
      <c r="M12042" s="13" t="s">
        <v>56032</v>
      </c>
      <c r="N12042" s="1" t="s">
        <v>59</v>
      </c>
      <c r="O12042" s="1">
        <v>10</v>
      </c>
      <c r="P12042" s="1" t="s">
        <v>818</v>
      </c>
      <c r="Q12042" s="4" t="s">
        <v>21</v>
      </c>
    </row>
    <row r="12043" spans="1:17" ht="22.5" x14ac:dyDescent="0.25">
      <c r="A12043" s="3">
        <v>9688</v>
      </c>
      <c r="B12043" s="1" t="s">
        <v>30262</v>
      </c>
      <c r="C12043" s="1" t="s">
        <v>15</v>
      </c>
      <c r="D12043" s="1" t="s">
        <v>40</v>
      </c>
      <c r="E12043" s="1">
        <v>74715875</v>
      </c>
      <c r="F12043" s="1" t="s">
        <v>30263</v>
      </c>
      <c r="G12043" s="1">
        <v>2241299</v>
      </c>
      <c r="H12043" s="1" t="s">
        <v>30264</v>
      </c>
      <c r="I12043" s="2">
        <v>45085</v>
      </c>
      <c r="J12043" s="15" t="str">
        <f>MID(Tabla1[[#This Row],[HORA]],1,5)</f>
        <v>16:26</v>
      </c>
      <c r="K12043" s="16">
        <f>IF(Tabla1[[#This Row],[FECHA]]=I12044,IF(J12044-J12043&gt;0,(J12044-J12043)*1440,0),0)</f>
        <v>0.99999999999999645</v>
      </c>
      <c r="L12043" s="14">
        <f>2+L11784-Datos!$C$8</f>
        <v>8.1300000000000008</v>
      </c>
      <c r="M12043" s="13" t="s">
        <v>56036</v>
      </c>
      <c r="N12043" s="1" t="s">
        <v>30265</v>
      </c>
      <c r="O12043" s="1">
        <v>20</v>
      </c>
      <c r="P12043" s="1" t="s">
        <v>45</v>
      </c>
      <c r="Q12043" s="4" t="s">
        <v>21</v>
      </c>
    </row>
    <row r="12044" spans="1:17" ht="22.5" x14ac:dyDescent="0.25">
      <c r="A12044" s="3">
        <v>411</v>
      </c>
      <c r="B12044" s="1" t="s">
        <v>966</v>
      </c>
      <c r="C12044" s="1" t="s">
        <v>15</v>
      </c>
      <c r="D12044" s="1" t="s">
        <v>172</v>
      </c>
      <c r="E12044" s="1">
        <v>2241300</v>
      </c>
      <c r="F12044" s="1" t="s">
        <v>56</v>
      </c>
      <c r="G12044" s="1">
        <v>2241301</v>
      </c>
      <c r="H12044" s="1" t="s">
        <v>314</v>
      </c>
      <c r="I12044" s="2">
        <v>45085</v>
      </c>
      <c r="J12044" s="15" t="str">
        <f>MID(Tabla1[[#This Row],[HORA]],1,5)</f>
        <v>16:27</v>
      </c>
      <c r="K12044" s="16">
        <f>IF(Tabla1[[#This Row],[FECHA]]=I12045,IF(J12045-J12044&gt;0,(J12045-J12044)*1440,0),0)</f>
        <v>0.99999999999983658</v>
      </c>
      <c r="L12044" s="14">
        <f>2+L11785-Datos!$C$8</f>
        <v>9.5</v>
      </c>
      <c r="M12044" s="13" t="s">
        <v>56037</v>
      </c>
      <c r="N12044" s="1" t="s">
        <v>59</v>
      </c>
      <c r="O12044" s="1">
        <v>0</v>
      </c>
      <c r="P12044" s="1" t="s">
        <v>45</v>
      </c>
      <c r="Q12044" s="4" t="s">
        <v>21</v>
      </c>
    </row>
    <row r="12045" spans="1:17" ht="22.5" x14ac:dyDescent="0.25">
      <c r="A12045" s="3">
        <v>3551</v>
      </c>
      <c r="B12045" s="1" t="s">
        <v>11082</v>
      </c>
      <c r="C12045" s="1" t="s">
        <v>15</v>
      </c>
      <c r="D12045" s="1" t="s">
        <v>228</v>
      </c>
      <c r="E12045" s="1">
        <v>47574889</v>
      </c>
      <c r="F12045" s="1" t="s">
        <v>11083</v>
      </c>
      <c r="G12045" s="1">
        <v>33408453</v>
      </c>
      <c r="H12045" s="1" t="s">
        <v>11084</v>
      </c>
      <c r="I12045" s="2">
        <v>45085</v>
      </c>
      <c r="J12045" s="15" t="str">
        <f>MID(Tabla1[[#This Row],[HORA]],1,5)</f>
        <v>16:28</v>
      </c>
      <c r="K12045" s="16">
        <f>IF(Tabla1[[#This Row],[FECHA]]=I12046,IF(J12046-J12045&gt;0,(J12046-J12045)*1440,0),0)</f>
        <v>1.0000000000001563</v>
      </c>
      <c r="L12045" s="14">
        <f>2+L11786-Datos!$C$8</f>
        <v>9.25</v>
      </c>
      <c r="M12045" s="13" t="s">
        <v>56038</v>
      </c>
      <c r="N12045" s="1" t="s">
        <v>11085</v>
      </c>
      <c r="O12045" s="1">
        <v>25</v>
      </c>
      <c r="P12045" s="1" t="s">
        <v>818</v>
      </c>
      <c r="Q12045" s="4" t="s">
        <v>21</v>
      </c>
    </row>
    <row r="12046" spans="1:17" ht="22.5" x14ac:dyDescent="0.25">
      <c r="A12046" s="3">
        <v>9689</v>
      </c>
      <c r="B12046" s="1" t="s">
        <v>30266</v>
      </c>
      <c r="C12046" s="1" t="s">
        <v>15</v>
      </c>
      <c r="D12046" s="1" t="s">
        <v>77</v>
      </c>
      <c r="E12046" s="1">
        <v>16617592</v>
      </c>
      <c r="F12046" s="1" t="s">
        <v>30267</v>
      </c>
      <c r="G12046" s="1">
        <v>2241304</v>
      </c>
      <c r="H12046" s="1" t="s">
        <v>30268</v>
      </c>
      <c r="I12046" s="2">
        <v>45085</v>
      </c>
      <c r="J12046" s="15" t="str">
        <f>MID(Tabla1[[#This Row],[HORA]],1,5)</f>
        <v>16:29</v>
      </c>
      <c r="K12046" s="16">
        <f>IF(Tabla1[[#This Row],[FECHA]]=I12047,IF(J12047-J12046&gt;0,(J12047-J12046)*1440,0),0)</f>
        <v>1.9999999999999929</v>
      </c>
      <c r="L12046" s="14">
        <f>2+L11787-Datos!$C$8</f>
        <v>12.190000000000001</v>
      </c>
      <c r="M12046" s="13" t="s">
        <v>56039</v>
      </c>
      <c r="N12046" s="1" t="s">
        <v>3728</v>
      </c>
      <c r="O12046" s="1">
        <v>30</v>
      </c>
      <c r="P12046" s="1" t="s">
        <v>45</v>
      </c>
      <c r="Q12046" s="4" t="s">
        <v>21</v>
      </c>
    </row>
    <row r="12047" spans="1:17" ht="22.5" x14ac:dyDescent="0.25">
      <c r="A12047" s="3">
        <v>9690</v>
      </c>
      <c r="B12047" s="1" t="s">
        <v>30269</v>
      </c>
      <c r="C12047" s="1" t="s">
        <v>15</v>
      </c>
      <c r="D12047" s="1" t="s">
        <v>40</v>
      </c>
      <c r="E12047" s="1">
        <v>16401625</v>
      </c>
      <c r="F12047" s="1" t="s">
        <v>30270</v>
      </c>
      <c r="G12047" s="1">
        <v>2241305</v>
      </c>
      <c r="H12047" s="1" t="s">
        <v>30271</v>
      </c>
      <c r="I12047" s="2">
        <v>45085</v>
      </c>
      <c r="J12047" s="15" t="str">
        <f>MID(Tabla1[[#This Row],[HORA]],1,5)</f>
        <v>16:31</v>
      </c>
      <c r="K12047" s="16">
        <f>IF(Tabla1[[#This Row],[FECHA]]=I12048,IF(J12048-J12047&gt;0,(J12048-J12047)*1440,0),0)</f>
        <v>5.9999999999999787</v>
      </c>
      <c r="L12047" s="14">
        <f>2+L11788-Datos!$C$8</f>
        <v>9.34</v>
      </c>
      <c r="M12047" s="13" t="s">
        <v>56041</v>
      </c>
      <c r="N12047" s="1" t="s">
        <v>30272</v>
      </c>
      <c r="O12047" s="1">
        <v>13</v>
      </c>
      <c r="P12047" s="1" t="s">
        <v>45</v>
      </c>
      <c r="Q12047" s="4" t="s">
        <v>21</v>
      </c>
    </row>
    <row r="12048" spans="1:17" ht="22.5" x14ac:dyDescent="0.25">
      <c r="A12048" s="3">
        <v>17568</v>
      </c>
      <c r="B12048" s="1" t="s">
        <v>52824</v>
      </c>
      <c r="C12048" s="1" t="s">
        <v>15</v>
      </c>
      <c r="D12048" s="1" t="s">
        <v>40</v>
      </c>
      <c r="E12048" s="1">
        <v>20488045785</v>
      </c>
      <c r="F12048" s="1" t="s">
        <v>52825</v>
      </c>
      <c r="G12048" s="1">
        <v>2784881</v>
      </c>
      <c r="H12048" s="1" t="s">
        <v>52826</v>
      </c>
      <c r="I12048" s="2">
        <v>45085</v>
      </c>
      <c r="J12048" s="15" t="str">
        <f>MID(Tabla1[[#This Row],[HORA]],1,5)</f>
        <v>16:37</v>
      </c>
      <c r="K12048" s="16">
        <f>IF(Tabla1[[#This Row],[FECHA]]=I12049,IF(J12049-J12048&gt;0,(J12049-J12048)*1440,0),0)</f>
        <v>0.99999999999999645</v>
      </c>
      <c r="L12048" s="14">
        <f>2+L11789-Datos!$C$8</f>
        <v>7.5500000000000007</v>
      </c>
      <c r="M12048" s="13" t="s">
        <v>56047</v>
      </c>
      <c r="N12048" s="1" t="s">
        <v>52827</v>
      </c>
      <c r="O12048" s="1">
        <v>30</v>
      </c>
      <c r="P12048" s="1" t="s">
        <v>45</v>
      </c>
      <c r="Q12048" s="4" t="s">
        <v>21</v>
      </c>
    </row>
    <row r="12049" spans="1:17" ht="22.5" x14ac:dyDescent="0.25">
      <c r="A12049" s="3">
        <v>17569</v>
      </c>
      <c r="B12049" s="1" t="s">
        <v>52828</v>
      </c>
      <c r="C12049" s="1" t="s">
        <v>15</v>
      </c>
      <c r="D12049" s="1" t="s">
        <v>40</v>
      </c>
      <c r="E12049" s="1">
        <v>20488045785</v>
      </c>
      <c r="F12049" s="1" t="s">
        <v>52825</v>
      </c>
      <c r="G12049" s="1">
        <v>42060910</v>
      </c>
      <c r="H12049" s="1" t="s">
        <v>52829</v>
      </c>
      <c r="I12049" s="2">
        <v>45085</v>
      </c>
      <c r="J12049" s="15" t="str">
        <f>MID(Tabla1[[#This Row],[HORA]],1,5)</f>
        <v>16:38</v>
      </c>
      <c r="K12049" s="16">
        <f>IF(Tabla1[[#This Row],[FECHA]]=I12050,IF(J12050-J12049&gt;0,(J12050-J12049)*1440,0),0)</f>
        <v>4.9999999999999822</v>
      </c>
      <c r="L12049" s="14">
        <f>2+L11790-Datos!$C$8</f>
        <v>8.34</v>
      </c>
      <c r="M12049" s="13" t="s">
        <v>56048</v>
      </c>
      <c r="N12049" s="1" t="s">
        <v>52830</v>
      </c>
      <c r="O12049" s="1">
        <v>30</v>
      </c>
      <c r="P12049" s="1" t="s">
        <v>45</v>
      </c>
      <c r="Q12049" s="4" t="s">
        <v>21</v>
      </c>
    </row>
    <row r="12050" spans="1:17" ht="22.5" x14ac:dyDescent="0.25">
      <c r="A12050" s="3">
        <v>9691</v>
      </c>
      <c r="B12050" s="1" t="s">
        <v>30273</v>
      </c>
      <c r="C12050" s="1" t="s">
        <v>15</v>
      </c>
      <c r="D12050" s="1" t="s">
        <v>30</v>
      </c>
      <c r="E12050" s="1">
        <v>71016452</v>
      </c>
      <c r="F12050" s="1" t="s">
        <v>30274</v>
      </c>
      <c r="G12050" s="1">
        <v>71016452</v>
      </c>
      <c r="H12050" s="1" t="s">
        <v>30274</v>
      </c>
      <c r="I12050" s="2">
        <v>45085</v>
      </c>
      <c r="J12050" s="15" t="str">
        <f>MID(Tabla1[[#This Row],[HORA]],1,5)</f>
        <v>16:43</v>
      </c>
      <c r="K12050" s="16">
        <f>IF(Tabla1[[#This Row],[FECHA]]=I12051,IF(J12051-J12050&gt;0,(J12051-J12050)*1440,0),0)</f>
        <v>5.9999999999999787</v>
      </c>
      <c r="L12050" s="14">
        <f>2+L11791-Datos!$C$8</f>
        <v>7.08</v>
      </c>
      <c r="M12050" s="13" t="s">
        <v>56053</v>
      </c>
      <c r="N12050" s="1" t="s">
        <v>1715</v>
      </c>
      <c r="O12050" s="1">
        <v>10</v>
      </c>
      <c r="P12050" s="1" t="s">
        <v>45</v>
      </c>
      <c r="Q12050" s="4" t="s">
        <v>21</v>
      </c>
    </row>
    <row r="12051" spans="1:17" ht="22.5" x14ac:dyDescent="0.25">
      <c r="A12051" s="3">
        <v>9692</v>
      </c>
      <c r="B12051" s="1" t="s">
        <v>30275</v>
      </c>
      <c r="C12051" s="1" t="s">
        <v>15</v>
      </c>
      <c r="D12051" s="1" t="s">
        <v>161</v>
      </c>
      <c r="E12051" s="1">
        <v>71200051</v>
      </c>
      <c r="F12051" s="1" t="s">
        <v>30276</v>
      </c>
      <c r="G12051" s="1">
        <v>42901820</v>
      </c>
      <c r="H12051" s="1" t="s">
        <v>30277</v>
      </c>
      <c r="I12051" s="2">
        <v>45085</v>
      </c>
      <c r="J12051" s="15" t="str">
        <f>MID(Tabla1[[#This Row],[HORA]],1,5)</f>
        <v>16:49</v>
      </c>
      <c r="K12051" s="16">
        <f>IF(Tabla1[[#This Row],[FECHA]]=I12052,IF(J12052-J12051&gt;0,(J12052-J12051)*1440,0),0)</f>
        <v>11.000000000000121</v>
      </c>
      <c r="L12051" s="14">
        <f>2+L11792-Datos!$C$8</f>
        <v>10</v>
      </c>
      <c r="M12051" s="13" t="s">
        <v>56059</v>
      </c>
      <c r="N12051" s="1" t="s">
        <v>30278</v>
      </c>
      <c r="O12051" s="1">
        <v>10</v>
      </c>
      <c r="P12051" s="1" t="s">
        <v>45</v>
      </c>
      <c r="Q12051" s="4" t="s">
        <v>21</v>
      </c>
    </row>
    <row r="12052" spans="1:17" ht="22.5" x14ac:dyDescent="0.25">
      <c r="A12052" s="3">
        <v>17570</v>
      </c>
      <c r="B12052" s="1" t="s">
        <v>52831</v>
      </c>
      <c r="C12052" s="1" t="s">
        <v>15</v>
      </c>
      <c r="D12052" s="1" t="s">
        <v>33</v>
      </c>
      <c r="E12052" s="1">
        <v>20603397755</v>
      </c>
      <c r="F12052" s="1" t="s">
        <v>52832</v>
      </c>
      <c r="G12052" s="1">
        <v>48640361</v>
      </c>
      <c r="H12052" s="1" t="s">
        <v>22855</v>
      </c>
      <c r="I12052" s="2">
        <v>45085</v>
      </c>
      <c r="J12052" s="15" t="str">
        <f>MID(Tabla1[[#This Row],[HORA]],1,5)</f>
        <v>17:00</v>
      </c>
      <c r="K12052" s="16">
        <f>IF(Tabla1[[#This Row],[FECHA]]=I12053,IF(J12053-J12052&gt;0,(J12053-J12052)*1440,0),0)</f>
        <v>0.99999999999983658</v>
      </c>
      <c r="L12052" s="14">
        <f>2+L11793-Datos!$C$8</f>
        <v>12.48</v>
      </c>
      <c r="M12052" s="13" t="s">
        <v>56070</v>
      </c>
      <c r="N12052" s="1" t="s">
        <v>52833</v>
      </c>
      <c r="O12052" s="1">
        <v>15</v>
      </c>
      <c r="P12052" s="1" t="s">
        <v>45</v>
      </c>
      <c r="Q12052" s="4" t="s">
        <v>21</v>
      </c>
    </row>
    <row r="12053" spans="1:17" ht="22.5" x14ac:dyDescent="0.25">
      <c r="A12053" s="3">
        <v>9693</v>
      </c>
      <c r="B12053" s="1" t="s">
        <v>30279</v>
      </c>
      <c r="C12053" s="1" t="s">
        <v>15</v>
      </c>
      <c r="D12053" s="1" t="s">
        <v>637</v>
      </c>
      <c r="E12053" s="1">
        <v>40107641</v>
      </c>
      <c r="F12053" s="1" t="s">
        <v>30280</v>
      </c>
      <c r="G12053" s="1">
        <v>40107641</v>
      </c>
      <c r="H12053" s="1" t="s">
        <v>30280</v>
      </c>
      <c r="I12053" s="2">
        <v>45085</v>
      </c>
      <c r="J12053" s="15" t="str">
        <f>MID(Tabla1[[#This Row],[HORA]],1,5)</f>
        <v>17:01</v>
      </c>
      <c r="K12053" s="16">
        <f>IF(Tabla1[[#This Row],[FECHA]]=I12054,IF(J12054-J12053&gt;0,(J12054-J12053)*1440,0),0)</f>
        <v>2.0000000000001528</v>
      </c>
      <c r="L12053" s="14">
        <f>2+L11794-Datos!$C$8</f>
        <v>8.18</v>
      </c>
      <c r="M12053" s="13" t="s">
        <v>56071</v>
      </c>
      <c r="N12053" s="1" t="s">
        <v>1715</v>
      </c>
      <c r="O12053" s="1">
        <v>5</v>
      </c>
      <c r="P12053" s="1" t="s">
        <v>45</v>
      </c>
      <c r="Q12053" s="4" t="s">
        <v>21</v>
      </c>
    </row>
    <row r="12054" spans="1:17" ht="22.5" x14ac:dyDescent="0.25">
      <c r="A12054" s="3">
        <v>9694</v>
      </c>
      <c r="B12054" s="1" t="s">
        <v>30281</v>
      </c>
      <c r="C12054" s="1" t="s">
        <v>15</v>
      </c>
      <c r="D12054" s="1" t="s">
        <v>71</v>
      </c>
      <c r="E12054" s="1">
        <v>27820202</v>
      </c>
      <c r="F12054" s="1" t="s">
        <v>29292</v>
      </c>
      <c r="G12054" s="1">
        <v>2241324</v>
      </c>
      <c r="H12054" s="1" t="s">
        <v>30282</v>
      </c>
      <c r="I12054" s="2">
        <v>45085</v>
      </c>
      <c r="J12054" s="15" t="str">
        <f>MID(Tabla1[[#This Row],[HORA]],1,5)</f>
        <v>17:03</v>
      </c>
      <c r="K12054" s="16">
        <f>IF(Tabla1[[#This Row],[FECHA]]=I12055,IF(J12055-J12054&gt;0,(J12055-J12054)*1440,0),0)</f>
        <v>0.99999999999999645</v>
      </c>
      <c r="L12054" s="14">
        <f>2+L11795-Datos!$C$8</f>
        <v>7.28</v>
      </c>
      <c r="M12054" s="13" t="s">
        <v>56073</v>
      </c>
      <c r="N12054" s="1" t="s">
        <v>30283</v>
      </c>
      <c r="O12054" s="1">
        <v>30</v>
      </c>
      <c r="P12054" s="1" t="s">
        <v>45</v>
      </c>
      <c r="Q12054" s="4" t="s">
        <v>21</v>
      </c>
    </row>
    <row r="12055" spans="1:17" ht="22.5" x14ac:dyDescent="0.25">
      <c r="A12055" s="3">
        <v>3552</v>
      </c>
      <c r="B12055" s="1" t="s">
        <v>11086</v>
      </c>
      <c r="C12055" s="1" t="s">
        <v>15</v>
      </c>
      <c r="D12055" s="1" t="s">
        <v>82</v>
      </c>
      <c r="E12055" s="1">
        <v>17424943</v>
      </c>
      <c r="F12055" s="1" t="s">
        <v>11087</v>
      </c>
      <c r="G12055" s="1">
        <v>74392929</v>
      </c>
      <c r="H12055" s="1" t="s">
        <v>11088</v>
      </c>
      <c r="I12055" s="2">
        <v>45085</v>
      </c>
      <c r="J12055" s="15" t="str">
        <f>MID(Tabla1[[#This Row],[HORA]],1,5)</f>
        <v>17:04</v>
      </c>
      <c r="K12055" s="16">
        <f>IF(Tabla1[[#This Row],[FECHA]]=I12056,IF(J12056-J12055&gt;0,(J12056-J12055)*1440,0),0)</f>
        <v>0.99999999999983658</v>
      </c>
      <c r="L12055" s="14">
        <f>2+L11796-Datos!$C$8</f>
        <v>8.48</v>
      </c>
      <c r="M12055" s="13" t="s">
        <v>56074</v>
      </c>
      <c r="N12055" s="1" t="s">
        <v>11089</v>
      </c>
      <c r="O12055" s="1">
        <v>20</v>
      </c>
      <c r="P12055" s="1" t="s">
        <v>818</v>
      </c>
      <c r="Q12055" s="4" t="s">
        <v>21</v>
      </c>
    </row>
    <row r="12056" spans="1:17" ht="22.5" x14ac:dyDescent="0.25">
      <c r="A12056" s="3">
        <v>3553</v>
      </c>
      <c r="B12056" s="1" t="s">
        <v>11090</v>
      </c>
      <c r="C12056" s="1" t="s">
        <v>15</v>
      </c>
      <c r="D12056" s="1" t="s">
        <v>40</v>
      </c>
      <c r="E12056" s="1">
        <v>27263960</v>
      </c>
      <c r="F12056" s="1" t="s">
        <v>11091</v>
      </c>
      <c r="G12056" s="1">
        <v>2241330</v>
      </c>
      <c r="H12056" s="1" t="s">
        <v>11092</v>
      </c>
      <c r="I12056" s="2">
        <v>45085</v>
      </c>
      <c r="J12056" s="15" t="str">
        <f>MID(Tabla1[[#This Row],[HORA]],1,5)</f>
        <v>17:05</v>
      </c>
      <c r="K12056" s="16">
        <f>IF(Tabla1[[#This Row],[FECHA]]=I12057,IF(J12057-J12056&gt;0,(J12057-J12056)*1440,0),0)</f>
        <v>1.0000000000001563</v>
      </c>
      <c r="L12056" s="14">
        <f>2+L11797-Datos!$C$8</f>
        <v>9.98</v>
      </c>
      <c r="M12056" s="13" t="s">
        <v>56075</v>
      </c>
      <c r="N12056" s="1" t="s">
        <v>11093</v>
      </c>
      <c r="O12056" s="1">
        <v>25</v>
      </c>
      <c r="P12056" s="1" t="s">
        <v>818</v>
      </c>
      <c r="Q12056" s="4" t="s">
        <v>21</v>
      </c>
    </row>
    <row r="12057" spans="1:17" ht="22.5" x14ac:dyDescent="0.25">
      <c r="A12057" s="3">
        <v>9695</v>
      </c>
      <c r="B12057" s="1" t="s">
        <v>30284</v>
      </c>
      <c r="C12057" s="1" t="s">
        <v>15</v>
      </c>
      <c r="D12057" s="1" t="s">
        <v>172</v>
      </c>
      <c r="E12057" s="1">
        <v>17523776</v>
      </c>
      <c r="F12057" s="1" t="s">
        <v>30285</v>
      </c>
      <c r="G12057" s="1">
        <v>2241331</v>
      </c>
      <c r="H12057" s="1" t="s">
        <v>30286</v>
      </c>
      <c r="I12057" s="2">
        <v>45085</v>
      </c>
      <c r="J12057" s="15" t="str">
        <f>MID(Tabla1[[#This Row],[HORA]],1,5)</f>
        <v>17:06</v>
      </c>
      <c r="K12057" s="16">
        <f>IF(Tabla1[[#This Row],[FECHA]]=I12058,IF(J12058-J12057&gt;0,(J12058-J12057)*1440,0),0)</f>
        <v>1.9999999999999929</v>
      </c>
      <c r="L12057" s="14">
        <f>2+L11798-Datos!$C$8</f>
        <v>7.33</v>
      </c>
      <c r="M12057" s="13" t="s">
        <v>56076</v>
      </c>
      <c r="N12057" s="1" t="s">
        <v>30287</v>
      </c>
      <c r="O12057" s="1">
        <v>30</v>
      </c>
      <c r="P12057" s="1" t="s">
        <v>45</v>
      </c>
      <c r="Q12057" s="4" t="s">
        <v>21</v>
      </c>
    </row>
    <row r="12058" spans="1:17" ht="22.5" x14ac:dyDescent="0.25">
      <c r="A12058" s="3">
        <v>3554</v>
      </c>
      <c r="B12058" s="1" t="s">
        <v>11094</v>
      </c>
      <c r="C12058" s="1" t="s">
        <v>15</v>
      </c>
      <c r="D12058" s="1" t="s">
        <v>71</v>
      </c>
      <c r="E12058" s="1">
        <v>16654993</v>
      </c>
      <c r="F12058" s="1" t="s">
        <v>11095</v>
      </c>
      <c r="G12058" s="1">
        <v>2241332</v>
      </c>
      <c r="H12058" s="1" t="s">
        <v>11096</v>
      </c>
      <c r="I12058" s="2">
        <v>45085</v>
      </c>
      <c r="J12058" s="15" t="str">
        <f>MID(Tabla1[[#This Row],[HORA]],1,5)</f>
        <v>17:08</v>
      </c>
      <c r="K12058" s="16">
        <f>IF(Tabla1[[#This Row],[FECHA]]=I12059,IF(J12059-J12058&gt;0,(J12059-J12058)*1440,0),0)</f>
        <v>0</v>
      </c>
      <c r="L12058" s="14">
        <f>2+L11799-Datos!$C$8</f>
        <v>9.48</v>
      </c>
      <c r="M12058" s="13" t="s">
        <v>56078</v>
      </c>
      <c r="N12058" s="1" t="s">
        <v>11097</v>
      </c>
      <c r="O12058" s="1">
        <v>20</v>
      </c>
      <c r="P12058" s="1" t="s">
        <v>818</v>
      </c>
      <c r="Q12058" s="4" t="s">
        <v>21</v>
      </c>
    </row>
    <row r="12059" spans="1:17" ht="22.5" x14ac:dyDescent="0.25">
      <c r="A12059" s="3">
        <v>17571</v>
      </c>
      <c r="B12059" s="1" t="s">
        <v>52834</v>
      </c>
      <c r="C12059" s="1" t="s">
        <v>15</v>
      </c>
      <c r="D12059" s="1" t="s">
        <v>82</v>
      </c>
      <c r="E12059" s="1">
        <v>20523915399</v>
      </c>
      <c r="F12059" s="1" t="s">
        <v>47802</v>
      </c>
      <c r="G12059" s="1">
        <v>44546769</v>
      </c>
      <c r="H12059" s="1" t="s">
        <v>52835</v>
      </c>
      <c r="I12059" s="2">
        <v>45085</v>
      </c>
      <c r="J12059" s="15" t="str">
        <f>MID(Tabla1[[#This Row],[HORA]],1,5)</f>
        <v>17:08</v>
      </c>
      <c r="K12059" s="16">
        <f>IF(Tabla1[[#This Row],[FECHA]]=I12060,IF(J12060-J12059&gt;0,(J12060-J12059)*1440,0),0)</f>
        <v>0.99999999999983658</v>
      </c>
      <c r="L12059" s="14">
        <f>2+L11800-Datos!$C$8</f>
        <v>11.18</v>
      </c>
      <c r="M12059" s="13" t="s">
        <v>56078</v>
      </c>
      <c r="N12059" s="1" t="s">
        <v>52836</v>
      </c>
      <c r="O12059" s="1">
        <v>12</v>
      </c>
      <c r="P12059" s="1" t="s">
        <v>45</v>
      </c>
      <c r="Q12059" s="4" t="s">
        <v>21</v>
      </c>
    </row>
    <row r="12060" spans="1:17" ht="22.5" x14ac:dyDescent="0.25">
      <c r="A12060" s="3">
        <v>3555</v>
      </c>
      <c r="B12060" s="1" t="s">
        <v>11098</v>
      </c>
      <c r="C12060" s="1" t="s">
        <v>15</v>
      </c>
      <c r="D12060" s="1" t="s">
        <v>71</v>
      </c>
      <c r="E12060" s="1">
        <v>73071186</v>
      </c>
      <c r="F12060" s="1" t="s">
        <v>11099</v>
      </c>
      <c r="G12060" s="1">
        <v>27824656</v>
      </c>
      <c r="H12060" s="1" t="s">
        <v>11100</v>
      </c>
      <c r="I12060" s="2">
        <v>45085</v>
      </c>
      <c r="J12060" s="15" t="str">
        <f>MID(Tabla1[[#This Row],[HORA]],1,5)</f>
        <v>17:09</v>
      </c>
      <c r="K12060" s="16">
        <f>IF(Tabla1[[#This Row],[FECHA]]=I12061,IF(J12061-J12060&gt;0,(J12061-J12060)*1440,0),0)</f>
        <v>5.0000000000001421</v>
      </c>
      <c r="L12060" s="14">
        <f>2+L11801-Datos!$C$8</f>
        <v>8.34</v>
      </c>
      <c r="M12060" s="13" t="s">
        <v>56079</v>
      </c>
      <c r="N12060" s="1" t="s">
        <v>11101</v>
      </c>
      <c r="O12060" s="1">
        <v>10</v>
      </c>
      <c r="P12060" s="1" t="s">
        <v>818</v>
      </c>
      <c r="Q12060" s="4" t="s">
        <v>21</v>
      </c>
    </row>
    <row r="12061" spans="1:17" ht="22.5" x14ac:dyDescent="0.25">
      <c r="A12061" s="3">
        <v>9696</v>
      </c>
      <c r="B12061" s="1" t="s">
        <v>30288</v>
      </c>
      <c r="C12061" s="1" t="s">
        <v>15</v>
      </c>
      <c r="D12061" s="1" t="s">
        <v>33</v>
      </c>
      <c r="E12061" s="1">
        <v>16653273</v>
      </c>
      <c r="F12061" s="1" t="s">
        <v>7805</v>
      </c>
      <c r="G12061" s="1">
        <v>2241334</v>
      </c>
      <c r="H12061" s="1" t="s">
        <v>9096</v>
      </c>
      <c r="I12061" s="2">
        <v>45085</v>
      </c>
      <c r="J12061" s="15" t="str">
        <f>MID(Tabla1[[#This Row],[HORA]],1,5)</f>
        <v>17:14</v>
      </c>
      <c r="K12061" s="16">
        <f>IF(Tabla1[[#This Row],[FECHA]]=I12062,IF(J12062-J12061&gt;0,(J12062-J12061)*1440,0),0)</f>
        <v>0.99999999999999645</v>
      </c>
      <c r="L12061" s="14">
        <f>2+L11802-Datos!$C$8</f>
        <v>9.2800000000000011</v>
      </c>
      <c r="M12061" s="13" t="s">
        <v>56084</v>
      </c>
      <c r="N12061" s="1" t="s">
        <v>30289</v>
      </c>
      <c r="O12061" s="1">
        <v>15</v>
      </c>
      <c r="P12061" s="1" t="s">
        <v>45</v>
      </c>
      <c r="Q12061" s="4" t="s">
        <v>21</v>
      </c>
    </row>
    <row r="12062" spans="1:17" ht="22.5" x14ac:dyDescent="0.25">
      <c r="A12062" s="3">
        <v>9697</v>
      </c>
      <c r="B12062" s="1" t="s">
        <v>30290</v>
      </c>
      <c r="C12062" s="1" t="s">
        <v>15</v>
      </c>
      <c r="D12062" s="1" t="s">
        <v>40</v>
      </c>
      <c r="E12062" s="1">
        <v>16653273</v>
      </c>
      <c r="F12062" s="1" t="s">
        <v>7805</v>
      </c>
      <c r="G12062" s="1">
        <v>2241335</v>
      </c>
      <c r="H12062" s="1" t="s">
        <v>30291</v>
      </c>
      <c r="I12062" s="2">
        <v>45085</v>
      </c>
      <c r="J12062" s="15" t="str">
        <f>MID(Tabla1[[#This Row],[HORA]],1,5)</f>
        <v>17:15</v>
      </c>
      <c r="K12062" s="16">
        <f>IF(Tabla1[[#This Row],[FECHA]]=I12063,IF(J12063-J12062&gt;0,(J12063-J12062)*1440,0),0)</f>
        <v>2.0000000000001528</v>
      </c>
      <c r="L12062" s="14">
        <f>2+L11803-Datos!$C$8</f>
        <v>9.52</v>
      </c>
      <c r="M12062" s="13" t="s">
        <v>56085</v>
      </c>
      <c r="N12062" s="1" t="s">
        <v>18392</v>
      </c>
      <c r="O12062" s="1">
        <v>20</v>
      </c>
      <c r="P12062" s="1" t="s">
        <v>45</v>
      </c>
      <c r="Q12062" s="4" t="s">
        <v>21</v>
      </c>
    </row>
    <row r="12063" spans="1:17" ht="22.5" x14ac:dyDescent="0.25">
      <c r="A12063" s="3">
        <v>9698</v>
      </c>
      <c r="B12063" s="1" t="s">
        <v>30292</v>
      </c>
      <c r="C12063" s="1" t="s">
        <v>15</v>
      </c>
      <c r="D12063" s="1" t="s">
        <v>161</v>
      </c>
      <c r="E12063" s="1">
        <v>33670013</v>
      </c>
      <c r="F12063" s="1" t="s">
        <v>30293</v>
      </c>
      <c r="G12063" s="1">
        <v>2241336</v>
      </c>
      <c r="H12063" s="1" t="s">
        <v>30294</v>
      </c>
      <c r="I12063" s="2">
        <v>45085</v>
      </c>
      <c r="J12063" s="15" t="str">
        <f>MID(Tabla1[[#This Row],[HORA]],1,5)</f>
        <v>17:17</v>
      </c>
      <c r="K12063" s="16">
        <f>IF(Tabla1[[#This Row],[FECHA]]=I12064,IF(J12064-J12063&gt;0,(J12064-J12063)*1440,0),0)</f>
        <v>2.9999999999998295</v>
      </c>
      <c r="L12063" s="14">
        <f>2+L11804-Datos!$C$8</f>
        <v>7.19</v>
      </c>
      <c r="M12063" s="13" t="s">
        <v>56087</v>
      </c>
      <c r="N12063" s="1" t="s">
        <v>14554</v>
      </c>
      <c r="O12063" s="1">
        <v>10</v>
      </c>
      <c r="P12063" s="1" t="s">
        <v>45</v>
      </c>
      <c r="Q12063" s="4" t="s">
        <v>21</v>
      </c>
    </row>
    <row r="12064" spans="1:17" ht="22.5" x14ac:dyDescent="0.25">
      <c r="A12064" s="3">
        <v>9699</v>
      </c>
      <c r="B12064" s="1" t="s">
        <v>30295</v>
      </c>
      <c r="C12064" s="1" t="s">
        <v>15</v>
      </c>
      <c r="D12064" s="1" t="s">
        <v>172</v>
      </c>
      <c r="E12064" s="1">
        <v>16665263</v>
      </c>
      <c r="F12064" s="1" t="s">
        <v>30296</v>
      </c>
      <c r="G12064" s="1">
        <v>2241337</v>
      </c>
      <c r="H12064" s="1" t="s">
        <v>30297</v>
      </c>
      <c r="I12064" s="2">
        <v>45085</v>
      </c>
      <c r="J12064" s="15" t="str">
        <f>MID(Tabla1[[#This Row],[HORA]],1,5)</f>
        <v>17:20</v>
      </c>
      <c r="K12064" s="16">
        <f>IF(Tabla1[[#This Row],[FECHA]]=I12065,IF(J12065-J12064&gt;0,(J12065-J12064)*1440,0),0)</f>
        <v>5.9999999999999787</v>
      </c>
      <c r="L12064" s="14">
        <f>2+L11805-Datos!$C$8</f>
        <v>8.43</v>
      </c>
      <c r="M12064" s="13" t="s">
        <v>56090</v>
      </c>
      <c r="N12064" s="1" t="s">
        <v>16932</v>
      </c>
      <c r="O12064" s="1">
        <v>20</v>
      </c>
      <c r="P12064" s="1" t="s">
        <v>45</v>
      </c>
      <c r="Q12064" s="4" t="s">
        <v>21</v>
      </c>
    </row>
    <row r="12065" spans="1:17" ht="22.5" x14ac:dyDescent="0.25">
      <c r="A12065" s="3">
        <v>9700</v>
      </c>
      <c r="B12065" s="1" t="s">
        <v>30298</v>
      </c>
      <c r="C12065" s="1" t="s">
        <v>15</v>
      </c>
      <c r="D12065" s="1" t="s">
        <v>40</v>
      </c>
      <c r="E12065" s="1">
        <v>16782100</v>
      </c>
      <c r="F12065" s="1" t="s">
        <v>30299</v>
      </c>
      <c r="G12065" s="1">
        <v>2241338</v>
      </c>
      <c r="H12065" s="1" t="s">
        <v>30300</v>
      </c>
      <c r="I12065" s="2">
        <v>45085</v>
      </c>
      <c r="J12065" s="15" t="str">
        <f>MID(Tabla1[[#This Row],[HORA]],1,5)</f>
        <v>17:26</v>
      </c>
      <c r="K12065" s="16">
        <f>IF(Tabla1[[#This Row],[FECHA]]=I12066,IF(J12066-J12065&gt;0,(J12066-J12065)*1440,0),0)</f>
        <v>3.0000000000001492</v>
      </c>
      <c r="L12065" s="14">
        <f>2+L11806-Datos!$C$8</f>
        <v>8.120000000000001</v>
      </c>
      <c r="M12065" s="13" t="s">
        <v>56096</v>
      </c>
      <c r="N12065" s="1" t="s">
        <v>30301</v>
      </c>
      <c r="O12065" s="1">
        <v>10</v>
      </c>
      <c r="P12065" s="1" t="s">
        <v>45</v>
      </c>
      <c r="Q12065" s="4" t="s">
        <v>21</v>
      </c>
    </row>
    <row r="12066" spans="1:17" ht="22.5" x14ac:dyDescent="0.25">
      <c r="A12066" s="3">
        <v>9701</v>
      </c>
      <c r="B12066" s="1" t="s">
        <v>30302</v>
      </c>
      <c r="C12066" s="1" t="s">
        <v>15</v>
      </c>
      <c r="D12066" s="1" t="s">
        <v>33</v>
      </c>
      <c r="E12066" s="1">
        <v>78547853</v>
      </c>
      <c r="F12066" s="1" t="s">
        <v>6901</v>
      </c>
      <c r="G12066" s="1">
        <v>75098172</v>
      </c>
      <c r="H12066" s="1" t="s">
        <v>5514</v>
      </c>
      <c r="I12066" s="2">
        <v>45085</v>
      </c>
      <c r="J12066" s="15" t="str">
        <f>MID(Tabla1[[#This Row],[HORA]],1,5)</f>
        <v>17:29</v>
      </c>
      <c r="K12066" s="16">
        <f>IF(Tabla1[[#This Row],[FECHA]]=I12067,IF(J12067-J12066&gt;0,(J12067-J12066)*1440,0),0)</f>
        <v>1.999999999999833</v>
      </c>
      <c r="L12066" s="14">
        <f>2+L11807-Datos!$C$8</f>
        <v>9.5</v>
      </c>
      <c r="M12066" s="13" t="s">
        <v>56099</v>
      </c>
      <c r="N12066" s="1" t="s">
        <v>30303</v>
      </c>
      <c r="O12066" s="1">
        <v>20</v>
      </c>
      <c r="P12066" s="1" t="s">
        <v>45</v>
      </c>
      <c r="Q12066" s="4" t="s">
        <v>21</v>
      </c>
    </row>
    <row r="12067" spans="1:17" ht="22.5" x14ac:dyDescent="0.25">
      <c r="A12067" s="3">
        <v>9702</v>
      </c>
      <c r="B12067" s="1" t="s">
        <v>30304</v>
      </c>
      <c r="C12067" s="1" t="s">
        <v>15</v>
      </c>
      <c r="D12067" s="1" t="s">
        <v>82</v>
      </c>
      <c r="E12067" s="1">
        <v>42696799</v>
      </c>
      <c r="F12067" s="1" t="s">
        <v>14910</v>
      </c>
      <c r="G12067" s="1">
        <v>255317</v>
      </c>
      <c r="H12067" s="1" t="s">
        <v>30305</v>
      </c>
      <c r="I12067" s="2">
        <v>45085</v>
      </c>
      <c r="J12067" s="15" t="str">
        <f>MID(Tabla1[[#This Row],[HORA]],1,5)</f>
        <v>17:31</v>
      </c>
      <c r="K12067" s="16">
        <f>IF(Tabla1[[#This Row],[FECHA]]=I12068,IF(J12068-J12067&gt;0,(J12068-J12067)*1440,0),0)</f>
        <v>2.0000000000001528</v>
      </c>
      <c r="L12067" s="14">
        <f>2+L11808-Datos!$C$8</f>
        <v>9.4400000000000013</v>
      </c>
      <c r="M12067" s="13" t="s">
        <v>56101</v>
      </c>
      <c r="N12067" s="1" t="s">
        <v>30306</v>
      </c>
      <c r="O12067" s="1">
        <v>10</v>
      </c>
      <c r="P12067" s="1" t="s">
        <v>45</v>
      </c>
      <c r="Q12067" s="4" t="s">
        <v>21</v>
      </c>
    </row>
    <row r="12068" spans="1:17" ht="22.5" x14ac:dyDescent="0.25">
      <c r="A12068" s="3">
        <v>9703</v>
      </c>
      <c r="B12068" s="1" t="s">
        <v>30307</v>
      </c>
      <c r="C12068" s="1" t="s">
        <v>15</v>
      </c>
      <c r="D12068" s="1" t="s">
        <v>77</v>
      </c>
      <c r="E12068" s="1">
        <v>16683463</v>
      </c>
      <c r="F12068" s="1" t="s">
        <v>30308</v>
      </c>
      <c r="G12068" s="1">
        <v>16757741</v>
      </c>
      <c r="H12068" s="1" t="s">
        <v>30309</v>
      </c>
      <c r="I12068" s="2">
        <v>45085</v>
      </c>
      <c r="J12068" s="15" t="str">
        <f>MID(Tabla1[[#This Row],[HORA]],1,5)</f>
        <v>17:33</v>
      </c>
      <c r="K12068" s="16">
        <f>IF(Tabla1[[#This Row],[FECHA]]=I12069,IF(J12069-J12068&gt;0,(J12069-J12068)*1440,0),0)</f>
        <v>0.99999999999983658</v>
      </c>
      <c r="L12068" s="14">
        <f>2+L11809-Datos!$C$8</f>
        <v>9.34</v>
      </c>
      <c r="M12068" s="13" t="s">
        <v>56103</v>
      </c>
      <c r="N12068" s="1" t="s">
        <v>30310</v>
      </c>
      <c r="O12068" s="1">
        <v>15</v>
      </c>
      <c r="P12068" s="1" t="s">
        <v>45</v>
      </c>
      <c r="Q12068" s="4" t="s">
        <v>21</v>
      </c>
    </row>
    <row r="12069" spans="1:17" ht="22.5" x14ac:dyDescent="0.25">
      <c r="A12069" s="3">
        <v>9704</v>
      </c>
      <c r="B12069" s="1" t="s">
        <v>30311</v>
      </c>
      <c r="C12069" s="1" t="s">
        <v>15</v>
      </c>
      <c r="D12069" s="1" t="s">
        <v>33</v>
      </c>
      <c r="E12069" s="1">
        <v>72705445</v>
      </c>
      <c r="F12069" s="1" t="s">
        <v>30312</v>
      </c>
      <c r="G12069" s="1">
        <v>76120359</v>
      </c>
      <c r="H12069" s="1" t="s">
        <v>30313</v>
      </c>
      <c r="I12069" s="2">
        <v>45085</v>
      </c>
      <c r="J12069" s="15" t="str">
        <f>MID(Tabla1[[#This Row],[HORA]],1,5)</f>
        <v>17:34</v>
      </c>
      <c r="K12069" s="16">
        <f>IF(Tabla1[[#This Row],[FECHA]]=I12070,IF(J12070-J12069&gt;0,(J12070-J12069)*1440,0),0)</f>
        <v>0.99999999999999645</v>
      </c>
      <c r="L12069" s="14">
        <f>2+L11810-Datos!$C$8</f>
        <v>7.0500000000000007</v>
      </c>
      <c r="M12069" s="13" t="s">
        <v>56104</v>
      </c>
      <c r="N12069" s="1" t="s">
        <v>30314</v>
      </c>
      <c r="O12069" s="1">
        <v>10</v>
      </c>
      <c r="P12069" s="1" t="s">
        <v>45</v>
      </c>
      <c r="Q12069" s="4" t="s">
        <v>21</v>
      </c>
    </row>
    <row r="12070" spans="1:17" ht="22.5" x14ac:dyDescent="0.25">
      <c r="A12070" s="3">
        <v>9705</v>
      </c>
      <c r="B12070" s="1" t="s">
        <v>30315</v>
      </c>
      <c r="C12070" s="1" t="s">
        <v>15</v>
      </c>
      <c r="D12070" s="1" t="s">
        <v>82</v>
      </c>
      <c r="E12070" s="1">
        <v>16536842</v>
      </c>
      <c r="F12070" s="1" t="s">
        <v>30316</v>
      </c>
      <c r="G12070" s="1">
        <v>16498713</v>
      </c>
      <c r="H12070" s="1" t="s">
        <v>30317</v>
      </c>
      <c r="I12070" s="2">
        <v>45085</v>
      </c>
      <c r="J12070" s="15" t="str">
        <f>MID(Tabla1[[#This Row],[HORA]],1,5)</f>
        <v>17:35</v>
      </c>
      <c r="K12070" s="16">
        <f>IF(Tabla1[[#This Row],[FECHA]]=I12071,IF(J12071-J12070&gt;0,(J12071-J12070)*1440,0),0)</f>
        <v>2.0000000000001528</v>
      </c>
      <c r="L12070" s="14">
        <f>2+L11811-Datos!$C$8</f>
        <v>8.34</v>
      </c>
      <c r="M12070" s="13" t="s">
        <v>56105</v>
      </c>
      <c r="N12070" s="1" t="s">
        <v>30318</v>
      </c>
      <c r="O12070" s="1">
        <v>20</v>
      </c>
      <c r="P12070" s="1" t="s">
        <v>45</v>
      </c>
      <c r="Q12070" s="4" t="s">
        <v>21</v>
      </c>
    </row>
    <row r="12071" spans="1:17" ht="22.5" x14ac:dyDescent="0.25">
      <c r="A12071" s="3">
        <v>17572</v>
      </c>
      <c r="B12071" s="1" t="s">
        <v>52837</v>
      </c>
      <c r="C12071" s="1" t="s">
        <v>15</v>
      </c>
      <c r="D12071" s="1" t="s">
        <v>40</v>
      </c>
      <c r="E12071" s="1">
        <v>20603716168</v>
      </c>
      <c r="F12071" s="1" t="s">
        <v>52838</v>
      </c>
      <c r="G12071" s="1">
        <v>41285059</v>
      </c>
      <c r="H12071" s="1" t="s">
        <v>49397</v>
      </c>
      <c r="I12071" s="2">
        <v>45085</v>
      </c>
      <c r="J12071" s="15" t="str">
        <f>MID(Tabla1[[#This Row],[HORA]],1,5)</f>
        <v>17:37</v>
      </c>
      <c r="K12071" s="16">
        <f>IF(Tabla1[[#This Row],[FECHA]]=I12072,IF(J12072-J12071&gt;0,(J12072-J12071)*1440,0),0)</f>
        <v>1.999999999999833</v>
      </c>
      <c r="L12071" s="14">
        <f>2+L11812-Datos!$C$8</f>
        <v>7.3500000000000005</v>
      </c>
      <c r="M12071" s="13" t="s">
        <v>56107</v>
      </c>
      <c r="N12071" s="1" t="s">
        <v>52839</v>
      </c>
      <c r="O12071" s="1">
        <v>20</v>
      </c>
      <c r="P12071" s="1" t="s">
        <v>45</v>
      </c>
      <c r="Q12071" s="4" t="s">
        <v>21</v>
      </c>
    </row>
    <row r="12072" spans="1:17" ht="22.5" x14ac:dyDescent="0.25">
      <c r="A12072" s="3">
        <v>17573</v>
      </c>
      <c r="B12072" s="1" t="s">
        <v>52840</v>
      </c>
      <c r="C12072" s="1" t="s">
        <v>15</v>
      </c>
      <c r="D12072" s="1" t="s">
        <v>40</v>
      </c>
      <c r="E12072" s="1">
        <v>20556838675</v>
      </c>
      <c r="F12072" s="1" t="s">
        <v>52841</v>
      </c>
      <c r="G12072" s="1">
        <v>2241344</v>
      </c>
      <c r="H12072" s="1" t="s">
        <v>52842</v>
      </c>
      <c r="I12072" s="2">
        <v>45085</v>
      </c>
      <c r="J12072" s="15" t="str">
        <f>MID(Tabla1[[#This Row],[HORA]],1,5)</f>
        <v>17:39</v>
      </c>
      <c r="K12072" s="16">
        <f>IF(Tabla1[[#This Row],[FECHA]]=I12073,IF(J12073-J12072&gt;0,(J12073-J12072)*1440,0),0)</f>
        <v>2.0000000000001528</v>
      </c>
      <c r="L12072" s="14">
        <f>2+L11813-Datos!$C$8</f>
        <v>10.36</v>
      </c>
      <c r="M12072" s="13" t="s">
        <v>56109</v>
      </c>
      <c r="N12072" s="1" t="s">
        <v>52843</v>
      </c>
      <c r="O12072" s="1">
        <v>20</v>
      </c>
      <c r="P12072" s="1" t="s">
        <v>45</v>
      </c>
      <c r="Q12072" s="4" t="s">
        <v>21</v>
      </c>
    </row>
    <row r="12073" spans="1:17" ht="22.5" x14ac:dyDescent="0.25">
      <c r="A12073" s="3">
        <v>9706</v>
      </c>
      <c r="B12073" s="1" t="s">
        <v>30319</v>
      </c>
      <c r="C12073" s="1" t="s">
        <v>15</v>
      </c>
      <c r="D12073" s="1" t="s">
        <v>40</v>
      </c>
      <c r="E12073" s="1">
        <v>16458273</v>
      </c>
      <c r="F12073" s="1" t="s">
        <v>3359</v>
      </c>
      <c r="G12073" s="1">
        <v>2241346</v>
      </c>
      <c r="H12073" s="1" t="s">
        <v>1985</v>
      </c>
      <c r="I12073" s="2">
        <v>45085</v>
      </c>
      <c r="J12073" s="15" t="str">
        <f>MID(Tabla1[[#This Row],[HORA]],1,5)</f>
        <v>17:41</v>
      </c>
      <c r="K12073" s="16">
        <f>IF(Tabla1[[#This Row],[FECHA]]=I12074,IF(J12074-J12073&gt;0,(J12074-J12073)*1440,0),0)</f>
        <v>0.99999999999983658</v>
      </c>
      <c r="L12073" s="14">
        <f>2+L11814-Datos!$C$8</f>
        <v>12.420000000000002</v>
      </c>
      <c r="M12073" s="13" t="s">
        <v>56111</v>
      </c>
      <c r="N12073" s="1" t="s">
        <v>30320</v>
      </c>
      <c r="O12073" s="1">
        <v>15</v>
      </c>
      <c r="P12073" s="1" t="s">
        <v>45</v>
      </c>
      <c r="Q12073" s="4" t="s">
        <v>21</v>
      </c>
    </row>
    <row r="12074" spans="1:17" ht="22.5" x14ac:dyDescent="0.25">
      <c r="A12074" s="3">
        <v>17574</v>
      </c>
      <c r="B12074" s="1" t="s">
        <v>52844</v>
      </c>
      <c r="C12074" s="1" t="s">
        <v>15</v>
      </c>
      <c r="D12074" s="1" t="s">
        <v>23</v>
      </c>
      <c r="E12074" s="1">
        <v>20537284723</v>
      </c>
      <c r="F12074" s="1" t="s">
        <v>52845</v>
      </c>
      <c r="G12074" s="1">
        <v>70849273</v>
      </c>
      <c r="H12074" s="1" t="s">
        <v>52846</v>
      </c>
      <c r="I12074" s="2">
        <v>45085</v>
      </c>
      <c r="J12074" s="15" t="str">
        <f>MID(Tabla1[[#This Row],[HORA]],1,5)</f>
        <v>17:42</v>
      </c>
      <c r="K12074" s="16">
        <f>IF(Tabla1[[#This Row],[FECHA]]=I12075,IF(J12075-J12074&gt;0,(J12075-J12074)*1440,0),0)</f>
        <v>2.0000000000001528</v>
      </c>
      <c r="L12074" s="14">
        <f>2+L11815-Datos!$C$8</f>
        <v>8.2900000000000009</v>
      </c>
      <c r="M12074" s="13" t="s">
        <v>56112</v>
      </c>
      <c r="N12074" s="1" t="s">
        <v>1715</v>
      </c>
      <c r="O12074" s="1">
        <v>18</v>
      </c>
      <c r="P12074" s="1" t="s">
        <v>45</v>
      </c>
      <c r="Q12074" s="4" t="s">
        <v>21</v>
      </c>
    </row>
    <row r="12075" spans="1:17" ht="22.5" x14ac:dyDescent="0.25">
      <c r="A12075" s="3">
        <v>9707</v>
      </c>
      <c r="B12075" s="1" t="s">
        <v>30321</v>
      </c>
      <c r="C12075" s="1" t="s">
        <v>15</v>
      </c>
      <c r="D12075" s="1" t="s">
        <v>161</v>
      </c>
      <c r="E12075" s="1">
        <v>27420934</v>
      </c>
      <c r="F12075" s="1" t="s">
        <v>30322</v>
      </c>
      <c r="G12075" s="1">
        <v>2241348</v>
      </c>
      <c r="H12075" s="1" t="s">
        <v>30323</v>
      </c>
      <c r="I12075" s="2">
        <v>45085</v>
      </c>
      <c r="J12075" s="15" t="str">
        <f>MID(Tabla1[[#This Row],[HORA]],1,5)</f>
        <v>17:44</v>
      </c>
      <c r="K12075" s="16">
        <f>IF(Tabla1[[#This Row],[FECHA]]=I12076,IF(J12076-J12075&gt;0,(J12076-J12075)*1440,0),0)</f>
        <v>2.9999999999999893</v>
      </c>
      <c r="L12075" s="14">
        <f>2+L11816-Datos!$C$8</f>
        <v>8.1000000000000014</v>
      </c>
      <c r="M12075" s="13" t="s">
        <v>56114</v>
      </c>
      <c r="N12075" s="1" t="s">
        <v>30324</v>
      </c>
      <c r="O12075" s="1">
        <v>10</v>
      </c>
      <c r="P12075" s="1" t="s">
        <v>45</v>
      </c>
      <c r="Q12075" s="4" t="s">
        <v>21</v>
      </c>
    </row>
    <row r="12076" spans="1:17" ht="22.5" x14ac:dyDescent="0.25">
      <c r="A12076" s="3">
        <v>9708</v>
      </c>
      <c r="B12076" s="1" t="s">
        <v>30325</v>
      </c>
      <c r="C12076" s="1" t="s">
        <v>15</v>
      </c>
      <c r="D12076" s="1" t="s">
        <v>3257</v>
      </c>
      <c r="E12076" s="1">
        <v>16733285</v>
      </c>
      <c r="F12076" s="1" t="s">
        <v>30326</v>
      </c>
      <c r="G12076" s="1">
        <v>45156395</v>
      </c>
      <c r="H12076" s="1" t="s">
        <v>30327</v>
      </c>
      <c r="I12076" s="2">
        <v>45085</v>
      </c>
      <c r="J12076" s="15" t="str">
        <f>MID(Tabla1[[#This Row],[HORA]],1,5)</f>
        <v>17:47</v>
      </c>
      <c r="K12076" s="16">
        <f>IF(Tabla1[[#This Row],[FECHA]]=I12077,IF(J12077-J12076&gt;0,(J12077-J12076)*1440,0),0)</f>
        <v>5.9999999999999787</v>
      </c>
      <c r="L12076" s="14">
        <f>2+L11817-Datos!$C$8</f>
        <v>10.190000000000001</v>
      </c>
      <c r="M12076" s="13" t="s">
        <v>56117</v>
      </c>
      <c r="N12076" s="1" t="s">
        <v>30328</v>
      </c>
      <c r="O12076" s="1">
        <v>10</v>
      </c>
      <c r="P12076" s="1" t="s">
        <v>45</v>
      </c>
      <c r="Q12076" s="4" t="s">
        <v>21</v>
      </c>
    </row>
    <row r="12077" spans="1:17" ht="22.5" x14ac:dyDescent="0.25">
      <c r="A12077" s="3">
        <v>3556</v>
      </c>
      <c r="B12077" s="1" t="s">
        <v>11102</v>
      </c>
      <c r="C12077" s="1" t="s">
        <v>15</v>
      </c>
      <c r="D12077" s="1" t="s">
        <v>40</v>
      </c>
      <c r="E12077" s="1">
        <v>46806072</v>
      </c>
      <c r="F12077" s="1" t="s">
        <v>11103</v>
      </c>
      <c r="G12077" s="1">
        <v>3351394</v>
      </c>
      <c r="H12077" s="1" t="s">
        <v>11104</v>
      </c>
      <c r="I12077" s="2">
        <v>45085</v>
      </c>
      <c r="J12077" s="15" t="str">
        <f>MID(Tabla1[[#This Row],[HORA]],1,5)</f>
        <v>17:53</v>
      </c>
      <c r="K12077" s="16">
        <f>IF(Tabla1[[#This Row],[FECHA]]=I12078,IF(J12078-J12077&gt;0,(J12078-J12077)*1440,0),0)</f>
        <v>0</v>
      </c>
      <c r="L12077" s="14">
        <f>2+L11818-Datos!$C$8</f>
        <v>7.53</v>
      </c>
      <c r="M12077" s="13" t="s">
        <v>56123</v>
      </c>
      <c r="N12077" s="1" t="s">
        <v>11105</v>
      </c>
      <c r="O12077" s="1">
        <v>13</v>
      </c>
      <c r="P12077" s="1" t="s">
        <v>818</v>
      </c>
      <c r="Q12077" s="4" t="s">
        <v>21</v>
      </c>
    </row>
    <row r="12078" spans="1:17" ht="22.5" x14ac:dyDescent="0.25">
      <c r="A12078" s="3">
        <v>17575</v>
      </c>
      <c r="B12078" s="1" t="s">
        <v>52847</v>
      </c>
      <c r="C12078" s="1" t="s">
        <v>15</v>
      </c>
      <c r="D12078" s="1" t="s">
        <v>71</v>
      </c>
      <c r="E12078" s="1">
        <v>20601647681</v>
      </c>
      <c r="F12078" s="1" t="s">
        <v>51209</v>
      </c>
      <c r="G12078" s="1">
        <v>43048636</v>
      </c>
      <c r="H12078" s="1" t="s">
        <v>46184</v>
      </c>
      <c r="I12078" s="2">
        <v>45085</v>
      </c>
      <c r="J12078" s="15" t="str">
        <f>MID(Tabla1[[#This Row],[HORA]],1,5)</f>
        <v>17:53</v>
      </c>
      <c r="K12078" s="16">
        <f>IF(Tabla1[[#This Row],[FECHA]]=I12079,IF(J12079-J12078&gt;0,(J12079-J12078)*1440,0),0)</f>
        <v>1.9999999999999929</v>
      </c>
      <c r="L12078" s="14">
        <f>2+L11819-Datos!$C$8</f>
        <v>9.2600000000000016</v>
      </c>
      <c r="M12078" s="13" t="s">
        <v>56123</v>
      </c>
      <c r="N12078" s="1" t="s">
        <v>52848</v>
      </c>
      <c r="O12078" s="1">
        <v>20</v>
      </c>
      <c r="P12078" s="1" t="s">
        <v>45</v>
      </c>
      <c r="Q12078" s="4" t="s">
        <v>21</v>
      </c>
    </row>
    <row r="12079" spans="1:17" ht="22.5" x14ac:dyDescent="0.25">
      <c r="A12079" s="3">
        <v>3557</v>
      </c>
      <c r="B12079" s="1" t="s">
        <v>11106</v>
      </c>
      <c r="C12079" s="1" t="s">
        <v>15</v>
      </c>
      <c r="D12079" s="1" t="s">
        <v>141</v>
      </c>
      <c r="E12079" s="1">
        <v>76776031</v>
      </c>
      <c r="F12079" s="1" t="s">
        <v>11107</v>
      </c>
      <c r="G12079" s="1">
        <v>2241354</v>
      </c>
      <c r="H12079" s="1" t="s">
        <v>11108</v>
      </c>
      <c r="I12079" s="2">
        <v>45085</v>
      </c>
      <c r="J12079" s="15" t="str">
        <f>MID(Tabla1[[#This Row],[HORA]],1,5)</f>
        <v>17:55</v>
      </c>
      <c r="K12079" s="16">
        <f>IF(Tabla1[[#This Row],[FECHA]]=I12080,IF(J12080-J12079&gt;0,(J12080-J12079)*1440,0),0)</f>
        <v>0.99999999999999645</v>
      </c>
      <c r="L12079" s="14">
        <f>2+L11820-Datos!$C$8</f>
        <v>11.120000000000001</v>
      </c>
      <c r="M12079" s="13" t="s">
        <v>56125</v>
      </c>
      <c r="N12079" s="1" t="s">
        <v>11109</v>
      </c>
      <c r="O12079" s="1">
        <v>10</v>
      </c>
      <c r="P12079" s="1" t="s">
        <v>818</v>
      </c>
      <c r="Q12079" s="4" t="s">
        <v>21</v>
      </c>
    </row>
    <row r="12080" spans="1:17" ht="22.5" x14ac:dyDescent="0.25">
      <c r="A12080" s="3">
        <v>17576</v>
      </c>
      <c r="B12080" s="1" t="s">
        <v>52849</v>
      </c>
      <c r="C12080" s="1" t="s">
        <v>15</v>
      </c>
      <c r="D12080" s="1" t="s">
        <v>40</v>
      </c>
      <c r="E12080" s="1">
        <v>20606900334</v>
      </c>
      <c r="F12080" s="1" t="s">
        <v>50494</v>
      </c>
      <c r="G12080" s="1">
        <v>2241355</v>
      </c>
      <c r="H12080" s="1" t="s">
        <v>50495</v>
      </c>
      <c r="I12080" s="2">
        <v>45085</v>
      </c>
      <c r="J12080" s="15" t="str">
        <f>MID(Tabla1[[#This Row],[HORA]],1,5)</f>
        <v>17:56</v>
      </c>
      <c r="K12080" s="16">
        <f>IF(Tabla1[[#This Row],[FECHA]]=I12081,IF(J12081-J12080&gt;0,(J12081-J12080)*1440,0),0)</f>
        <v>0</v>
      </c>
      <c r="L12080" s="14">
        <f>2+L11821-Datos!$C$8</f>
        <v>8.42</v>
      </c>
      <c r="M12080" s="13" t="s">
        <v>56126</v>
      </c>
      <c r="N12080" s="1" t="s">
        <v>52850</v>
      </c>
      <c r="O12080" s="1">
        <v>25</v>
      </c>
      <c r="P12080" s="1" t="s">
        <v>45</v>
      </c>
      <c r="Q12080" s="4" t="s">
        <v>21</v>
      </c>
    </row>
    <row r="12081" spans="1:17" ht="22.5" x14ac:dyDescent="0.25">
      <c r="A12081" s="3">
        <v>17577</v>
      </c>
      <c r="B12081" s="1" t="s">
        <v>52849</v>
      </c>
      <c r="C12081" s="1" t="s">
        <v>15</v>
      </c>
      <c r="D12081" s="1" t="s">
        <v>40</v>
      </c>
      <c r="E12081" s="1">
        <v>20606900334</v>
      </c>
      <c r="F12081" s="1" t="s">
        <v>50494</v>
      </c>
      <c r="G12081" s="1">
        <v>2241355</v>
      </c>
      <c r="H12081" s="1" t="s">
        <v>50495</v>
      </c>
      <c r="I12081" s="2">
        <v>45085</v>
      </c>
      <c r="J12081" s="15" t="str">
        <f>MID(Tabla1[[#This Row],[HORA]],1,5)</f>
        <v>17:56</v>
      </c>
      <c r="K12081" s="16">
        <f>IF(Tabla1[[#This Row],[FECHA]]=I12082,IF(J12082-J12081&gt;0,(J12082-J12081)*1440,0),0)</f>
        <v>0.99999999999999645</v>
      </c>
      <c r="L12081" s="14">
        <f>2+L11822-Datos!$C$8</f>
        <v>9.08</v>
      </c>
      <c r="M12081" s="13" t="s">
        <v>56126</v>
      </c>
      <c r="N12081" s="1" t="s">
        <v>52851</v>
      </c>
      <c r="O12081" s="1">
        <v>25</v>
      </c>
      <c r="P12081" s="1" t="s">
        <v>45</v>
      </c>
      <c r="Q12081" s="4" t="s">
        <v>21</v>
      </c>
    </row>
    <row r="12082" spans="1:17" ht="22.5" x14ac:dyDescent="0.25">
      <c r="A12082" s="3">
        <v>3558</v>
      </c>
      <c r="B12082" s="1" t="s">
        <v>11110</v>
      </c>
      <c r="C12082" s="1" t="s">
        <v>15</v>
      </c>
      <c r="D12082" s="1" t="s">
        <v>71</v>
      </c>
      <c r="E12082" s="1">
        <v>41421898</v>
      </c>
      <c r="F12082" s="1" t="s">
        <v>11111</v>
      </c>
      <c r="G12082" s="1">
        <v>71848093</v>
      </c>
      <c r="H12082" s="1" t="s">
        <v>11112</v>
      </c>
      <c r="I12082" s="2">
        <v>45085</v>
      </c>
      <c r="J12082" s="15" t="str">
        <f>MID(Tabla1[[#This Row],[HORA]],1,5)</f>
        <v>17:57</v>
      </c>
      <c r="K12082" s="16">
        <f>IF(Tabla1[[#This Row],[FECHA]]=I12083,IF(J12083-J12082&gt;0,(J12083-J12082)*1440,0),0)</f>
        <v>1.9999999999999929</v>
      </c>
      <c r="L12082" s="14">
        <f>2+L11823-Datos!$C$8</f>
        <v>9.02</v>
      </c>
      <c r="M12082" s="13" t="s">
        <v>56127</v>
      </c>
      <c r="N12082" s="1" t="s">
        <v>11113</v>
      </c>
      <c r="O12082" s="1">
        <v>15</v>
      </c>
      <c r="P12082" s="1" t="s">
        <v>818</v>
      </c>
      <c r="Q12082" s="4" t="s">
        <v>21</v>
      </c>
    </row>
    <row r="12083" spans="1:17" ht="22.5" x14ac:dyDescent="0.25">
      <c r="A12083" s="3">
        <v>3559</v>
      </c>
      <c r="B12083" s="1" t="s">
        <v>11114</v>
      </c>
      <c r="C12083" s="1" t="s">
        <v>15</v>
      </c>
      <c r="D12083" s="1" t="s">
        <v>40</v>
      </c>
      <c r="E12083" s="1">
        <v>75620585</v>
      </c>
      <c r="F12083" s="1" t="s">
        <v>11115</v>
      </c>
      <c r="G12083" s="1">
        <v>2875606</v>
      </c>
      <c r="H12083" s="1" t="s">
        <v>11116</v>
      </c>
      <c r="I12083" s="2">
        <v>45085</v>
      </c>
      <c r="J12083" s="15" t="str">
        <f>MID(Tabla1[[#This Row],[HORA]],1,5)</f>
        <v>17:59</v>
      </c>
      <c r="K12083" s="16">
        <f>IF(Tabla1[[#This Row],[FECHA]]=I12084,IF(J12084-J12083&gt;0,(J12084-J12083)*1440,0),0)</f>
        <v>1.9999999999999929</v>
      </c>
      <c r="L12083" s="14">
        <f>2+L11824-Datos!$C$8</f>
        <v>7.120000000000001</v>
      </c>
      <c r="M12083" s="13" t="s">
        <v>56129</v>
      </c>
      <c r="N12083" s="1" t="s">
        <v>11117</v>
      </c>
      <c r="O12083" s="1">
        <v>20</v>
      </c>
      <c r="P12083" s="1" t="s">
        <v>818</v>
      </c>
      <c r="Q12083" s="4" t="s">
        <v>21</v>
      </c>
    </row>
    <row r="12084" spans="1:17" ht="22.5" x14ac:dyDescent="0.25">
      <c r="A12084" s="3">
        <v>3560</v>
      </c>
      <c r="B12084" s="1" t="s">
        <v>11118</v>
      </c>
      <c r="C12084" s="1" t="s">
        <v>15</v>
      </c>
      <c r="D12084" s="1" t="s">
        <v>61</v>
      </c>
      <c r="E12084" s="1">
        <v>76271858</v>
      </c>
      <c r="F12084" s="1" t="s">
        <v>11119</v>
      </c>
      <c r="G12084" s="1">
        <v>16722850</v>
      </c>
      <c r="H12084" s="1" t="s">
        <v>11120</v>
      </c>
      <c r="I12084" s="2">
        <v>45085</v>
      </c>
      <c r="J12084" s="15" t="str">
        <f>MID(Tabla1[[#This Row],[HORA]],1,5)</f>
        <v>18:01</v>
      </c>
      <c r="K12084" s="16">
        <f>IF(Tabla1[[#This Row],[FECHA]]=I12085,IF(J12085-J12084&gt;0,(J12085-J12084)*1440,0),0)</f>
        <v>1.0000000000001563</v>
      </c>
      <c r="L12084" s="14">
        <f>2+L11825-Datos!$C$8</f>
        <v>8.1300000000000008</v>
      </c>
      <c r="M12084" s="13" t="s">
        <v>56140</v>
      </c>
      <c r="N12084" s="1" t="s">
        <v>11121</v>
      </c>
      <c r="O12084" s="1">
        <v>17</v>
      </c>
      <c r="P12084" s="1" t="s">
        <v>818</v>
      </c>
      <c r="Q12084" s="4" t="s">
        <v>21</v>
      </c>
    </row>
    <row r="12085" spans="1:17" ht="22.5" x14ac:dyDescent="0.25">
      <c r="A12085" s="3">
        <v>3561</v>
      </c>
      <c r="B12085" s="1" t="s">
        <v>11122</v>
      </c>
      <c r="C12085" s="1" t="s">
        <v>15</v>
      </c>
      <c r="D12085" s="1" t="s">
        <v>33</v>
      </c>
      <c r="E12085" s="1">
        <v>41510369</v>
      </c>
      <c r="F12085" s="1" t="s">
        <v>11123</v>
      </c>
      <c r="G12085" s="1">
        <v>2241359</v>
      </c>
      <c r="H12085" s="1" t="s">
        <v>11124</v>
      </c>
      <c r="I12085" s="2">
        <v>45085</v>
      </c>
      <c r="J12085" s="15" t="str">
        <f>MID(Tabla1[[#This Row],[HORA]],1,5)</f>
        <v>18:02</v>
      </c>
      <c r="K12085" s="16">
        <f>IF(Tabla1[[#This Row],[FECHA]]=I12086,IF(J12086-J12085&gt;0,(J12086-J12085)*1440,0),0)</f>
        <v>0.99999999999983658</v>
      </c>
      <c r="L12085" s="14">
        <f>2+L11826-Datos!$C$8</f>
        <v>9.5</v>
      </c>
      <c r="M12085" s="13" t="s">
        <v>56141</v>
      </c>
      <c r="N12085" s="1" t="s">
        <v>11125</v>
      </c>
      <c r="O12085" s="1">
        <v>20</v>
      </c>
      <c r="P12085" s="1" t="s">
        <v>818</v>
      </c>
      <c r="Q12085" s="4" t="s">
        <v>21</v>
      </c>
    </row>
    <row r="12086" spans="1:17" ht="22.5" x14ac:dyDescent="0.25">
      <c r="A12086" s="3">
        <v>9709</v>
      </c>
      <c r="B12086" s="1" t="s">
        <v>30329</v>
      </c>
      <c r="C12086" s="1" t="s">
        <v>15</v>
      </c>
      <c r="D12086" s="1" t="s">
        <v>71</v>
      </c>
      <c r="E12086" s="1">
        <v>8856393</v>
      </c>
      <c r="F12086" s="1" t="s">
        <v>30330</v>
      </c>
      <c r="G12086" s="1">
        <v>2241360</v>
      </c>
      <c r="H12086" s="1" t="s">
        <v>30331</v>
      </c>
      <c r="I12086" s="2">
        <v>45085</v>
      </c>
      <c r="J12086" s="15" t="str">
        <f>MID(Tabla1[[#This Row],[HORA]],1,5)</f>
        <v>18:03</v>
      </c>
      <c r="K12086" s="16">
        <f>IF(Tabla1[[#This Row],[FECHA]]=I12087,IF(J12087-J12086&gt;0,(J12087-J12086)*1440,0),0)</f>
        <v>0</v>
      </c>
      <c r="L12086" s="14">
        <f>2+L11827-Datos!$C$8</f>
        <v>9.25</v>
      </c>
      <c r="M12086" s="13" t="s">
        <v>56142</v>
      </c>
      <c r="N12086" s="1" t="s">
        <v>14554</v>
      </c>
      <c r="O12086" s="1">
        <v>10</v>
      </c>
      <c r="P12086" s="1" t="s">
        <v>45</v>
      </c>
      <c r="Q12086" s="4" t="s">
        <v>21</v>
      </c>
    </row>
    <row r="12087" spans="1:17" ht="22.5" x14ac:dyDescent="0.25">
      <c r="A12087" s="3">
        <v>16330</v>
      </c>
      <c r="B12087" s="1" t="s">
        <v>49570</v>
      </c>
      <c r="C12087" s="1" t="s">
        <v>15</v>
      </c>
      <c r="D12087" s="1" t="s">
        <v>40</v>
      </c>
      <c r="E12087" s="1">
        <v>20103365628</v>
      </c>
      <c r="F12087" s="1" t="s">
        <v>47747</v>
      </c>
      <c r="G12087" s="1">
        <v>74119131</v>
      </c>
      <c r="H12087" s="1" t="s">
        <v>49402</v>
      </c>
      <c r="I12087" s="2">
        <v>45085</v>
      </c>
      <c r="J12087" s="15" t="str">
        <f>MID(Tabla1[[#This Row],[HORA]],1,5)</f>
        <v>18:03</v>
      </c>
      <c r="K12087" s="16">
        <f>IF(Tabla1[[#This Row],[FECHA]]=I12088,IF(J12088-J12087&gt;0,(J12088-J12087)*1440,0),0)</f>
        <v>3.0000000000001492</v>
      </c>
      <c r="L12087" s="14">
        <f>2+L11828-Datos!$C$8</f>
        <v>12.190000000000001</v>
      </c>
      <c r="M12087" s="13" t="s">
        <v>56142</v>
      </c>
      <c r="N12087" s="1" t="s">
        <v>31977</v>
      </c>
      <c r="O12087" s="1">
        <v>10</v>
      </c>
      <c r="P12087" s="1" t="s">
        <v>818</v>
      </c>
      <c r="Q12087" s="4" t="s">
        <v>21</v>
      </c>
    </row>
    <row r="12088" spans="1:17" ht="22.5" x14ac:dyDescent="0.25">
      <c r="A12088" s="3">
        <v>9710</v>
      </c>
      <c r="B12088" s="1" t="s">
        <v>30332</v>
      </c>
      <c r="C12088" s="1" t="s">
        <v>15</v>
      </c>
      <c r="D12088" s="1" t="s">
        <v>161</v>
      </c>
      <c r="E12088" s="1">
        <v>76081023</v>
      </c>
      <c r="F12088" s="1" t="s">
        <v>30333</v>
      </c>
      <c r="G12088" s="1">
        <v>76081053</v>
      </c>
      <c r="H12088" s="1" t="s">
        <v>30334</v>
      </c>
      <c r="I12088" s="2">
        <v>45085</v>
      </c>
      <c r="J12088" s="15" t="str">
        <f>MID(Tabla1[[#This Row],[HORA]],1,5)</f>
        <v>18:06</v>
      </c>
      <c r="K12088" s="16">
        <f>IF(Tabla1[[#This Row],[FECHA]]=I12089,IF(J12089-J12088&gt;0,(J12089-J12088)*1440,0),0)</f>
        <v>2.9999999999998295</v>
      </c>
      <c r="L12088" s="14">
        <f>2+L11829-Datos!$C$8</f>
        <v>9.34</v>
      </c>
      <c r="M12088" s="13" t="s">
        <v>56145</v>
      </c>
      <c r="N12088" s="1" t="s">
        <v>14554</v>
      </c>
      <c r="O12088" s="1">
        <v>10</v>
      </c>
      <c r="P12088" s="1" t="s">
        <v>45</v>
      </c>
      <c r="Q12088" s="4" t="s">
        <v>21</v>
      </c>
    </row>
    <row r="12089" spans="1:17" ht="22.5" x14ac:dyDescent="0.25">
      <c r="A12089" s="3">
        <v>9711</v>
      </c>
      <c r="B12089" s="1" t="s">
        <v>30335</v>
      </c>
      <c r="C12089" s="1" t="s">
        <v>15</v>
      </c>
      <c r="D12089" s="1" t="s">
        <v>82</v>
      </c>
      <c r="E12089" s="1">
        <v>71773761</v>
      </c>
      <c r="F12089" s="1" t="s">
        <v>30336</v>
      </c>
      <c r="G12089" s="1">
        <v>2241365</v>
      </c>
      <c r="H12089" s="1" t="s">
        <v>30337</v>
      </c>
      <c r="I12089" s="2">
        <v>45085</v>
      </c>
      <c r="J12089" s="15" t="str">
        <f>MID(Tabla1[[#This Row],[HORA]],1,5)</f>
        <v>18:09</v>
      </c>
      <c r="K12089" s="16">
        <f>IF(Tabla1[[#This Row],[FECHA]]=I12090,IF(J12090-J12089&gt;0,(J12090-J12089)*1440,0),0)</f>
        <v>2.9999999999999893</v>
      </c>
      <c r="L12089" s="14">
        <f>2+L11830-Datos!$C$8</f>
        <v>10.120000000000001</v>
      </c>
      <c r="M12089" s="13" t="s">
        <v>56148</v>
      </c>
      <c r="N12089" s="1" t="s">
        <v>30338</v>
      </c>
      <c r="O12089" s="1">
        <v>15</v>
      </c>
      <c r="P12089" s="1" t="s">
        <v>45</v>
      </c>
      <c r="Q12089" s="4" t="s">
        <v>21</v>
      </c>
    </row>
    <row r="12090" spans="1:17" ht="22.5" x14ac:dyDescent="0.25">
      <c r="A12090" s="3">
        <v>17578</v>
      </c>
      <c r="B12090" s="1" t="s">
        <v>52852</v>
      </c>
      <c r="C12090" s="1" t="s">
        <v>15</v>
      </c>
      <c r="D12090" s="1" t="s">
        <v>40</v>
      </c>
      <c r="E12090" s="1">
        <v>20118201401</v>
      </c>
      <c r="F12090" s="1" t="s">
        <v>48743</v>
      </c>
      <c r="G12090" s="1">
        <v>43317217</v>
      </c>
      <c r="H12090" s="1" t="s">
        <v>48744</v>
      </c>
      <c r="I12090" s="2">
        <v>45085</v>
      </c>
      <c r="J12090" s="15" t="str">
        <f>MID(Tabla1[[#This Row],[HORA]],1,5)</f>
        <v>18:12</v>
      </c>
      <c r="K12090" s="16">
        <f>IF(Tabla1[[#This Row],[FECHA]]=I12091,IF(J12091-J12090&gt;0,(J12091-J12090)*1440,0),0)</f>
        <v>3.9999999999999858</v>
      </c>
      <c r="L12090" s="14">
        <f>2+L11831-Datos!$C$8</f>
        <v>12.49</v>
      </c>
      <c r="M12090" s="13" t="s">
        <v>56151</v>
      </c>
      <c r="N12090" s="1" t="s">
        <v>14554</v>
      </c>
      <c r="O12090" s="1">
        <v>10</v>
      </c>
      <c r="P12090" s="1" t="s">
        <v>45</v>
      </c>
      <c r="Q12090" s="4" t="s">
        <v>21</v>
      </c>
    </row>
    <row r="12091" spans="1:17" ht="22.5" x14ac:dyDescent="0.25">
      <c r="A12091" s="3">
        <v>3562</v>
      </c>
      <c r="B12091" s="1" t="s">
        <v>11126</v>
      </c>
      <c r="C12091" s="1" t="s">
        <v>15</v>
      </c>
      <c r="D12091" s="1" t="s">
        <v>40</v>
      </c>
      <c r="E12091" s="1">
        <v>40458184</v>
      </c>
      <c r="F12091" s="1" t="s">
        <v>11127</v>
      </c>
      <c r="G12091" s="1">
        <v>42463859</v>
      </c>
      <c r="H12091" s="1" t="s">
        <v>11128</v>
      </c>
      <c r="I12091" s="2">
        <v>45085</v>
      </c>
      <c r="J12091" s="15" t="str">
        <f>MID(Tabla1[[#This Row],[HORA]],1,5)</f>
        <v>18:16</v>
      </c>
      <c r="K12091" s="16">
        <f>IF(Tabla1[[#This Row],[FECHA]]=I12092,IF(J12092-J12091&gt;0,(J12092-J12091)*1440,0),0)</f>
        <v>0</v>
      </c>
      <c r="L12091" s="14">
        <f>2+L11832-Datos!$C$8</f>
        <v>11.18</v>
      </c>
      <c r="M12091" s="13" t="s">
        <v>56155</v>
      </c>
      <c r="N12091" s="1" t="s">
        <v>11129</v>
      </c>
      <c r="O12091" s="1">
        <v>20</v>
      </c>
      <c r="P12091" s="1" t="s">
        <v>818</v>
      </c>
      <c r="Q12091" s="4" t="s">
        <v>21</v>
      </c>
    </row>
    <row r="12092" spans="1:17" ht="22.5" x14ac:dyDescent="0.25">
      <c r="A12092" s="3">
        <v>3563</v>
      </c>
      <c r="B12092" s="1" t="s">
        <v>11126</v>
      </c>
      <c r="C12092" s="1" t="s">
        <v>15</v>
      </c>
      <c r="D12092" s="1" t="s">
        <v>40</v>
      </c>
      <c r="E12092" s="1">
        <v>40458184</v>
      </c>
      <c r="F12092" s="1" t="s">
        <v>11130</v>
      </c>
      <c r="G12092" s="1">
        <v>42463859</v>
      </c>
      <c r="H12092" s="1" t="s">
        <v>11128</v>
      </c>
      <c r="I12092" s="2">
        <v>45085</v>
      </c>
      <c r="J12092" s="15" t="str">
        <f>MID(Tabla1[[#This Row],[HORA]],1,5)</f>
        <v>18:16</v>
      </c>
      <c r="K12092" s="16">
        <f>IF(Tabla1[[#This Row],[FECHA]]=I12093,IF(J12093-J12092&gt;0,(J12093-J12092)*1440,0),0)</f>
        <v>3.9999999999999858</v>
      </c>
      <c r="L12092" s="14">
        <f>2+L11833-Datos!$C$8</f>
        <v>9.7800000000000011</v>
      </c>
      <c r="M12092" s="13" t="s">
        <v>56155</v>
      </c>
      <c r="N12092" s="1" t="s">
        <v>11129</v>
      </c>
      <c r="O12092" s="1">
        <v>20</v>
      </c>
      <c r="P12092" s="1" t="s">
        <v>818</v>
      </c>
      <c r="Q12092" s="4" t="s">
        <v>21</v>
      </c>
    </row>
    <row r="12093" spans="1:17" ht="22.5" x14ac:dyDescent="0.25">
      <c r="A12093" s="3">
        <v>3564</v>
      </c>
      <c r="B12093" s="1" t="s">
        <v>11131</v>
      </c>
      <c r="C12093" s="1" t="s">
        <v>15</v>
      </c>
      <c r="D12093" s="1" t="s">
        <v>40</v>
      </c>
      <c r="E12093" s="1">
        <v>46932283</v>
      </c>
      <c r="F12093" s="1" t="s">
        <v>11132</v>
      </c>
      <c r="G12093" s="1">
        <v>48474579</v>
      </c>
      <c r="H12093" s="1" t="s">
        <v>11133</v>
      </c>
      <c r="I12093" s="2">
        <v>45085</v>
      </c>
      <c r="J12093" s="15" t="str">
        <f>MID(Tabla1[[#This Row],[HORA]],1,5)</f>
        <v>18:20</v>
      </c>
      <c r="K12093" s="16">
        <f>IF(Tabla1[[#This Row],[FECHA]]=I12094,IF(J12094-J12093&gt;0,(J12094-J12093)*1440,0),0)</f>
        <v>2.0000000000001528</v>
      </c>
      <c r="L12093" s="14">
        <f>2+L11834-Datos!$C$8</f>
        <v>7.5200000000000005</v>
      </c>
      <c r="M12093" s="13" t="s">
        <v>56159</v>
      </c>
      <c r="N12093" s="1" t="s">
        <v>11134</v>
      </c>
      <c r="O12093" s="1">
        <v>30</v>
      </c>
      <c r="P12093" s="1" t="s">
        <v>818</v>
      </c>
      <c r="Q12093" s="4" t="s">
        <v>21</v>
      </c>
    </row>
    <row r="12094" spans="1:17" ht="22.5" x14ac:dyDescent="0.25">
      <c r="A12094" s="3">
        <v>3565</v>
      </c>
      <c r="B12094" s="1" t="s">
        <v>11135</v>
      </c>
      <c r="C12094" s="1" t="s">
        <v>15</v>
      </c>
      <c r="D12094" s="1" t="s">
        <v>40</v>
      </c>
      <c r="E12094" s="1">
        <v>17451034</v>
      </c>
      <c r="F12094" s="1" t="s">
        <v>11136</v>
      </c>
      <c r="G12094" s="1">
        <v>2241372</v>
      </c>
      <c r="H12094" s="1" t="s">
        <v>11137</v>
      </c>
      <c r="I12094" s="2">
        <v>45085</v>
      </c>
      <c r="J12094" s="15" t="str">
        <f>MID(Tabla1[[#This Row],[HORA]],1,5)</f>
        <v>18:22</v>
      </c>
      <c r="K12094" s="16">
        <f>IF(Tabla1[[#This Row],[FECHA]]=I12095,IF(J12095-J12094&gt;0,(J12095-J12094)*1440,0),0)</f>
        <v>0.99999999999983658</v>
      </c>
      <c r="L12094" s="14">
        <f>2+L11835-Datos!$C$8</f>
        <v>8.9400000000000013</v>
      </c>
      <c r="M12094" s="13" t="s">
        <v>56161</v>
      </c>
      <c r="N12094" s="1" t="s">
        <v>11138</v>
      </c>
      <c r="O12094" s="1">
        <v>30</v>
      </c>
      <c r="P12094" s="1" t="s">
        <v>818</v>
      </c>
      <c r="Q12094" s="4" t="s">
        <v>21</v>
      </c>
    </row>
    <row r="12095" spans="1:17" ht="22.5" x14ac:dyDescent="0.25">
      <c r="A12095" s="3">
        <v>17579</v>
      </c>
      <c r="B12095" s="1" t="s">
        <v>52853</v>
      </c>
      <c r="C12095" s="1" t="s">
        <v>15</v>
      </c>
      <c r="D12095" s="1" t="s">
        <v>82</v>
      </c>
      <c r="E12095" s="1">
        <v>20409494294</v>
      </c>
      <c r="F12095" s="1" t="s">
        <v>48709</v>
      </c>
      <c r="G12095" s="1">
        <v>327996</v>
      </c>
      <c r="H12095" s="1" t="s">
        <v>48710</v>
      </c>
      <c r="I12095" s="2">
        <v>45085</v>
      </c>
      <c r="J12095" s="15" t="str">
        <f>MID(Tabla1[[#This Row],[HORA]],1,5)</f>
        <v>18:23</v>
      </c>
      <c r="K12095" s="16">
        <f>IF(Tabla1[[#This Row],[FECHA]]=I12096,IF(J12096-J12095&gt;0,(J12096-J12095)*1440,0),0)</f>
        <v>2.0000000000001528</v>
      </c>
      <c r="L12095" s="14">
        <f>2+L11836-Datos!$C$8</f>
        <v>10.14</v>
      </c>
      <c r="M12095" s="13" t="s">
        <v>56162</v>
      </c>
      <c r="N12095" s="1" t="s">
        <v>52854</v>
      </c>
      <c r="O12095" s="1">
        <v>15</v>
      </c>
      <c r="P12095" s="1" t="s">
        <v>45</v>
      </c>
      <c r="Q12095" s="4" t="s">
        <v>21</v>
      </c>
    </row>
    <row r="12096" spans="1:17" ht="22.5" x14ac:dyDescent="0.25">
      <c r="A12096" s="3">
        <v>3566</v>
      </c>
      <c r="B12096" s="1" t="s">
        <v>11139</v>
      </c>
      <c r="C12096" s="1" t="s">
        <v>15</v>
      </c>
      <c r="D12096" s="1" t="s">
        <v>40</v>
      </c>
      <c r="E12096" s="1">
        <v>2529392</v>
      </c>
      <c r="F12096" s="1" t="s">
        <v>11140</v>
      </c>
      <c r="G12096" s="1">
        <v>2241373</v>
      </c>
      <c r="H12096" s="1" t="s">
        <v>11141</v>
      </c>
      <c r="I12096" s="2">
        <v>45085</v>
      </c>
      <c r="J12096" s="15" t="str">
        <f>MID(Tabla1[[#This Row],[HORA]],1,5)</f>
        <v>18:25</v>
      </c>
      <c r="K12096" s="16">
        <f>IF(Tabla1[[#This Row],[FECHA]]=I12097,IF(J12097-J12096&gt;0,(J12097-J12096)*1440,0),0)</f>
        <v>0</v>
      </c>
      <c r="L12096" s="14">
        <f>2+L11837-Datos!$C$8</f>
        <v>11.64</v>
      </c>
      <c r="M12096" s="13" t="s">
        <v>56164</v>
      </c>
      <c r="N12096" s="1" t="s">
        <v>11142</v>
      </c>
      <c r="O12096" s="1">
        <v>10</v>
      </c>
      <c r="P12096" s="1" t="s">
        <v>818</v>
      </c>
      <c r="Q12096" s="4" t="s">
        <v>206</v>
      </c>
    </row>
    <row r="12097" spans="1:17" ht="22.5" x14ac:dyDescent="0.25">
      <c r="A12097" s="3">
        <v>9712</v>
      </c>
      <c r="B12097" s="1" t="s">
        <v>30339</v>
      </c>
      <c r="C12097" s="1" t="s">
        <v>15</v>
      </c>
      <c r="D12097" s="1" t="s">
        <v>71</v>
      </c>
      <c r="E12097" s="1">
        <v>47251569</v>
      </c>
      <c r="F12097" s="1" t="s">
        <v>30340</v>
      </c>
      <c r="G12097" s="1">
        <v>27820907</v>
      </c>
      <c r="H12097" s="1" t="s">
        <v>30341</v>
      </c>
      <c r="I12097" s="2">
        <v>45085</v>
      </c>
      <c r="J12097" s="15" t="str">
        <f>MID(Tabla1[[#This Row],[HORA]],1,5)</f>
        <v>18:25</v>
      </c>
      <c r="K12097" s="16">
        <f>IF(Tabla1[[#This Row],[FECHA]]=I12098,IF(J12098-J12097&gt;0,(J12098-J12097)*1440,0),0)</f>
        <v>2.9999999999998295</v>
      </c>
      <c r="L12097" s="14">
        <f>2+L11838-Datos!$C$8</f>
        <v>8.99</v>
      </c>
      <c r="M12097" s="13" t="s">
        <v>56164</v>
      </c>
      <c r="N12097" s="1" t="s">
        <v>59</v>
      </c>
      <c r="O12097" s="1">
        <v>10</v>
      </c>
      <c r="P12097" s="1" t="s">
        <v>45</v>
      </c>
      <c r="Q12097" s="4" t="s">
        <v>21</v>
      </c>
    </row>
    <row r="12098" spans="1:17" ht="22.5" x14ac:dyDescent="0.25">
      <c r="A12098" s="3">
        <v>3567</v>
      </c>
      <c r="B12098" s="1" t="s">
        <v>11143</v>
      </c>
      <c r="C12098" s="1" t="s">
        <v>15</v>
      </c>
      <c r="D12098" s="1" t="s">
        <v>71</v>
      </c>
      <c r="E12098" s="1">
        <v>70937236</v>
      </c>
      <c r="F12098" s="1" t="s">
        <v>11144</v>
      </c>
      <c r="G12098" s="1">
        <v>40373164</v>
      </c>
      <c r="H12098" s="1" t="s">
        <v>11145</v>
      </c>
      <c r="I12098" s="2">
        <v>45085</v>
      </c>
      <c r="J12098" s="15" t="str">
        <f>MID(Tabla1[[#This Row],[HORA]],1,5)</f>
        <v>18:28</v>
      </c>
      <c r="K12098" s="16">
        <f>IF(Tabla1[[#This Row],[FECHA]]=I12099,IF(J12099-J12098&gt;0,(J12099-J12098)*1440,0),0)</f>
        <v>0</v>
      </c>
      <c r="L12098" s="14">
        <f>2+L11839-Datos!$C$8</f>
        <v>11.14</v>
      </c>
      <c r="M12098" s="13" t="s">
        <v>56167</v>
      </c>
      <c r="N12098" s="1" t="s">
        <v>11146</v>
      </c>
      <c r="O12098" s="1">
        <v>15</v>
      </c>
      <c r="P12098" s="1" t="s">
        <v>818</v>
      </c>
      <c r="Q12098" s="4" t="s">
        <v>21</v>
      </c>
    </row>
    <row r="12099" spans="1:17" ht="22.5" x14ac:dyDescent="0.25">
      <c r="A12099" s="3">
        <v>17580</v>
      </c>
      <c r="B12099" s="1" t="s">
        <v>52855</v>
      </c>
      <c r="C12099" s="1" t="s">
        <v>15</v>
      </c>
      <c r="D12099" s="1" t="s">
        <v>40</v>
      </c>
      <c r="E12099" s="1">
        <v>20517668657</v>
      </c>
      <c r="F12099" s="1" t="s">
        <v>47889</v>
      </c>
      <c r="G12099" s="1">
        <v>75128237</v>
      </c>
      <c r="H12099" s="1" t="s">
        <v>48053</v>
      </c>
      <c r="I12099" s="2">
        <v>45085</v>
      </c>
      <c r="J12099" s="15" t="str">
        <f>MID(Tabla1[[#This Row],[HORA]],1,5)</f>
        <v>18:28</v>
      </c>
      <c r="K12099" s="16">
        <f>IF(Tabla1[[#This Row],[FECHA]]=I12100,IF(J12100-J12099&gt;0,(J12100-J12099)*1440,0),0)</f>
        <v>2.0000000000001528</v>
      </c>
      <c r="L12099" s="14">
        <f>2+L11840-Datos!$C$8</f>
        <v>12.84</v>
      </c>
      <c r="M12099" s="13" t="s">
        <v>56167</v>
      </c>
      <c r="N12099" s="1" t="s">
        <v>52856</v>
      </c>
      <c r="O12099" s="1">
        <v>20</v>
      </c>
      <c r="P12099" s="1" t="s">
        <v>45</v>
      </c>
      <c r="Q12099" s="4" t="s">
        <v>21</v>
      </c>
    </row>
    <row r="12100" spans="1:17" ht="22.5" x14ac:dyDescent="0.25">
      <c r="A12100" s="3">
        <v>3451</v>
      </c>
      <c r="B12100" s="1" t="s">
        <v>10767</v>
      </c>
      <c r="C12100" s="1" t="s">
        <v>15</v>
      </c>
      <c r="D12100" s="1" t="s">
        <v>1017</v>
      </c>
      <c r="E12100" s="1">
        <v>47379381</v>
      </c>
      <c r="F12100" s="1" t="s">
        <v>10768</v>
      </c>
      <c r="G12100" s="1">
        <v>71303684</v>
      </c>
      <c r="H12100" s="1" t="s">
        <v>10769</v>
      </c>
      <c r="I12100" s="2">
        <v>45085</v>
      </c>
      <c r="J12100" s="15" t="str">
        <f>MID(Tabla1[[#This Row],[HORA]],1,5)</f>
        <v>18:30</v>
      </c>
      <c r="K12100" s="16">
        <f>IF(Tabla1[[#This Row],[FECHA]]=I12101,IF(J12101-J12100&gt;0,(J12101-J12100)*1440,0),0)</f>
        <v>1.9999999999999929</v>
      </c>
      <c r="L12100" s="14">
        <f>2+L11841-Datos!$C$8</f>
        <v>10</v>
      </c>
      <c r="M12100" s="13" t="s">
        <v>56169</v>
      </c>
      <c r="N12100" s="1" t="s">
        <v>10770</v>
      </c>
      <c r="O12100" s="1">
        <v>15</v>
      </c>
      <c r="P12100" s="1" t="s">
        <v>818</v>
      </c>
      <c r="Q12100" s="4" t="s">
        <v>21</v>
      </c>
    </row>
    <row r="12101" spans="1:17" ht="22.5" x14ac:dyDescent="0.25">
      <c r="A12101" s="3">
        <v>3568</v>
      </c>
      <c r="B12101" s="1" t="s">
        <v>11147</v>
      </c>
      <c r="C12101" s="1" t="s">
        <v>15</v>
      </c>
      <c r="D12101" s="1" t="s">
        <v>77</v>
      </c>
      <c r="E12101" s="1">
        <v>17451973</v>
      </c>
      <c r="F12101" s="1" t="s">
        <v>11148</v>
      </c>
      <c r="G12101" s="1">
        <v>45828250</v>
      </c>
      <c r="H12101" s="1" t="s">
        <v>11149</v>
      </c>
      <c r="I12101" s="2">
        <v>45085</v>
      </c>
      <c r="J12101" s="15" t="str">
        <f>MID(Tabla1[[#This Row],[HORA]],1,5)</f>
        <v>18:32</v>
      </c>
      <c r="K12101" s="16">
        <f>IF(Tabla1[[#This Row],[FECHA]]=I12102,IF(J12102-J12101&gt;0,(J12102-J12101)*1440,0),0)</f>
        <v>5.9999999999999787</v>
      </c>
      <c r="L12101" s="14">
        <f>2+L11842-Datos!$C$8</f>
        <v>10.940000000000001</v>
      </c>
      <c r="M12101" s="13" t="s">
        <v>56171</v>
      </c>
      <c r="N12101" s="1" t="s">
        <v>11150</v>
      </c>
      <c r="O12101" s="1">
        <v>12</v>
      </c>
      <c r="P12101" s="1" t="s">
        <v>818</v>
      </c>
      <c r="Q12101" s="4" t="s">
        <v>21</v>
      </c>
    </row>
    <row r="12102" spans="1:17" ht="22.5" x14ac:dyDescent="0.25">
      <c r="A12102" s="3">
        <v>3569</v>
      </c>
      <c r="B12102" s="1" t="s">
        <v>11151</v>
      </c>
      <c r="C12102" s="1" t="s">
        <v>15</v>
      </c>
      <c r="D12102" s="1" t="s">
        <v>3257</v>
      </c>
      <c r="E12102" s="1">
        <v>41113956</v>
      </c>
      <c r="F12102" s="1" t="s">
        <v>11152</v>
      </c>
      <c r="G12102" s="1">
        <v>2241375</v>
      </c>
      <c r="H12102" s="1" t="s">
        <v>11153</v>
      </c>
      <c r="I12102" s="2">
        <v>45085</v>
      </c>
      <c r="J12102" s="15" t="str">
        <f>MID(Tabla1[[#This Row],[HORA]],1,5)</f>
        <v>18:38</v>
      </c>
      <c r="K12102" s="16">
        <f>IF(Tabla1[[#This Row],[FECHA]]=I12103,IF(J12103-J12102&gt;0,(J12103-J12102)*1440,0),0)</f>
        <v>3.9999999999999858</v>
      </c>
      <c r="L12102" s="14">
        <f>2+L11843-Datos!$C$8</f>
        <v>11.18</v>
      </c>
      <c r="M12102" s="13" t="s">
        <v>56177</v>
      </c>
      <c r="N12102" s="1" t="s">
        <v>11154</v>
      </c>
      <c r="O12102" s="1">
        <v>12</v>
      </c>
      <c r="P12102" s="1" t="s">
        <v>818</v>
      </c>
      <c r="Q12102" s="4" t="s">
        <v>21</v>
      </c>
    </row>
    <row r="12103" spans="1:17" ht="22.5" x14ac:dyDescent="0.25">
      <c r="A12103" s="3">
        <v>3570</v>
      </c>
      <c r="B12103" s="1" t="s">
        <v>11155</v>
      </c>
      <c r="C12103" s="1" t="s">
        <v>15</v>
      </c>
      <c r="D12103" s="1" t="s">
        <v>40</v>
      </c>
      <c r="E12103" s="1">
        <v>33565277</v>
      </c>
      <c r="F12103" s="1" t="s">
        <v>11156</v>
      </c>
      <c r="G12103" s="1">
        <v>2241378</v>
      </c>
      <c r="H12103" s="1" t="s">
        <v>11157</v>
      </c>
      <c r="I12103" s="2">
        <v>45085</v>
      </c>
      <c r="J12103" s="15" t="str">
        <f>MID(Tabla1[[#This Row],[HORA]],1,5)</f>
        <v>18:42</v>
      </c>
      <c r="K12103" s="16">
        <f>IF(Tabla1[[#This Row],[FECHA]]=I12104,IF(J12104-J12103&gt;0,(J12104-J12103)*1440,0),0)</f>
        <v>0</v>
      </c>
      <c r="L12103" s="14">
        <f>2+L11844-Datos!$C$8</f>
        <v>8.8500000000000014</v>
      </c>
      <c r="M12103" s="13" t="s">
        <v>56181</v>
      </c>
      <c r="N12103" s="1" t="s">
        <v>11158</v>
      </c>
      <c r="O12103" s="1">
        <v>30</v>
      </c>
      <c r="P12103" s="1" t="s">
        <v>818</v>
      </c>
      <c r="Q12103" s="4" t="s">
        <v>21</v>
      </c>
    </row>
    <row r="12104" spans="1:17" ht="22.5" x14ac:dyDescent="0.25">
      <c r="A12104" s="3">
        <v>9715</v>
      </c>
      <c r="B12104" s="1" t="s">
        <v>30349</v>
      </c>
      <c r="C12104" s="1" t="s">
        <v>15</v>
      </c>
      <c r="D12104" s="1" t="s">
        <v>40</v>
      </c>
      <c r="E12104" s="1">
        <v>71574279</v>
      </c>
      <c r="F12104" s="1" t="s">
        <v>5755</v>
      </c>
      <c r="G12104" s="1">
        <v>71432532</v>
      </c>
      <c r="H12104" s="1" t="s">
        <v>30350</v>
      </c>
      <c r="I12104" s="2">
        <v>45085</v>
      </c>
      <c r="J12104" s="15" t="str">
        <f>MID(Tabla1[[#This Row],[HORA]],1,5)</f>
        <v>18:42</v>
      </c>
      <c r="K12104" s="16">
        <f>IF(Tabla1[[#This Row],[FECHA]]=I12105,IF(J12105-J12104&gt;0,(J12105-J12104)*1440,0),0)</f>
        <v>0</v>
      </c>
      <c r="L12104" s="14">
        <f>2+L11845-Datos!$C$8</f>
        <v>10.09</v>
      </c>
      <c r="M12104" s="13" t="s">
        <v>56181</v>
      </c>
      <c r="N12104" s="1" t="s">
        <v>30351</v>
      </c>
      <c r="O12104" s="1">
        <v>20</v>
      </c>
      <c r="P12104" s="1" t="s">
        <v>45</v>
      </c>
      <c r="Q12104" s="4" t="s">
        <v>21</v>
      </c>
    </row>
    <row r="12105" spans="1:17" ht="22.5" x14ac:dyDescent="0.25">
      <c r="A12105" s="3">
        <v>9716</v>
      </c>
      <c r="B12105" s="1" t="s">
        <v>30349</v>
      </c>
      <c r="C12105" s="1" t="s">
        <v>15</v>
      </c>
      <c r="D12105" s="1" t="s">
        <v>40</v>
      </c>
      <c r="E12105" s="1">
        <v>71574279</v>
      </c>
      <c r="F12105" s="1" t="s">
        <v>5758</v>
      </c>
      <c r="G12105" s="1">
        <v>71432532</v>
      </c>
      <c r="H12105" s="1" t="s">
        <v>30350</v>
      </c>
      <c r="I12105" s="2">
        <v>45085</v>
      </c>
      <c r="J12105" s="15" t="str">
        <f>MID(Tabla1[[#This Row],[HORA]],1,5)</f>
        <v>18:42</v>
      </c>
      <c r="K12105" s="16">
        <f>IF(Tabla1[[#This Row],[FECHA]]=I12106,IF(J12106-J12105&gt;0,(J12106-J12105)*1440,0),0)</f>
        <v>1.9999999999999929</v>
      </c>
      <c r="L12105" s="14">
        <f>2+L11846-Datos!$C$8</f>
        <v>9.7800000000000011</v>
      </c>
      <c r="M12105" s="13" t="s">
        <v>56181</v>
      </c>
      <c r="N12105" s="1" t="s">
        <v>30351</v>
      </c>
      <c r="O12105" s="1">
        <v>20</v>
      </c>
      <c r="P12105" s="1" t="s">
        <v>45</v>
      </c>
      <c r="Q12105" s="4" t="s">
        <v>21</v>
      </c>
    </row>
    <row r="12106" spans="1:17" ht="22.5" x14ac:dyDescent="0.25">
      <c r="A12106" s="3">
        <v>9717</v>
      </c>
      <c r="B12106" s="1" t="s">
        <v>30352</v>
      </c>
      <c r="C12106" s="1" t="s">
        <v>15</v>
      </c>
      <c r="D12106" s="1" t="s">
        <v>23</v>
      </c>
      <c r="E12106" s="1">
        <v>71574007</v>
      </c>
      <c r="F12106" s="1" t="s">
        <v>30353</v>
      </c>
      <c r="G12106" s="1">
        <v>27719249</v>
      </c>
      <c r="H12106" s="1" t="s">
        <v>30354</v>
      </c>
      <c r="I12106" s="2">
        <v>45085</v>
      </c>
      <c r="J12106" s="15" t="str">
        <f>MID(Tabla1[[#This Row],[HORA]],1,5)</f>
        <v>18:44</v>
      </c>
      <c r="K12106" s="16">
        <f>IF(Tabla1[[#This Row],[FECHA]]=I12107,IF(J12107-J12106&gt;0,(J12107-J12106)*1440,0),0)</f>
        <v>1.9999999999999929</v>
      </c>
      <c r="L12106" s="14">
        <f>2+L11847-Datos!$C$8</f>
        <v>11.16</v>
      </c>
      <c r="M12106" s="13" t="s">
        <v>56183</v>
      </c>
      <c r="N12106" s="1" t="s">
        <v>30355</v>
      </c>
      <c r="O12106" s="1">
        <v>100</v>
      </c>
      <c r="P12106" s="1" t="s">
        <v>45</v>
      </c>
      <c r="Q12106" s="4" t="s">
        <v>21</v>
      </c>
    </row>
    <row r="12107" spans="1:17" ht="22.5" x14ac:dyDescent="0.25">
      <c r="A12107" s="3">
        <v>3571</v>
      </c>
      <c r="B12107" s="1" t="s">
        <v>11159</v>
      </c>
      <c r="C12107" s="1" t="s">
        <v>15</v>
      </c>
      <c r="D12107" s="1" t="s">
        <v>228</v>
      </c>
      <c r="E12107" s="1">
        <v>16795268</v>
      </c>
      <c r="F12107" s="1" t="s">
        <v>11160</v>
      </c>
      <c r="G12107" s="1">
        <v>33429423</v>
      </c>
      <c r="H12107" s="1" t="s">
        <v>11161</v>
      </c>
      <c r="I12107" s="2">
        <v>45085</v>
      </c>
      <c r="J12107" s="15" t="str">
        <f>MID(Tabla1[[#This Row],[HORA]],1,5)</f>
        <v>18:46</v>
      </c>
      <c r="K12107" s="16">
        <f>IF(Tabla1[[#This Row],[FECHA]]=I12108,IF(J12108-J12107&gt;0,(J12108-J12107)*1440,0),0)</f>
        <v>0</v>
      </c>
      <c r="L12107" s="14">
        <f>2+L11848-Datos!$C$8</f>
        <v>11.100000000000001</v>
      </c>
      <c r="M12107" s="13" t="s">
        <v>56185</v>
      </c>
      <c r="N12107" s="1" t="s">
        <v>11162</v>
      </c>
      <c r="O12107" s="1">
        <v>50</v>
      </c>
      <c r="P12107" s="1" t="s">
        <v>818</v>
      </c>
      <c r="Q12107" s="4" t="s">
        <v>21</v>
      </c>
    </row>
    <row r="12108" spans="1:17" ht="22.5" x14ac:dyDescent="0.25">
      <c r="A12108" s="3">
        <v>9718</v>
      </c>
      <c r="B12108" s="1" t="s">
        <v>30356</v>
      </c>
      <c r="C12108" s="1" t="s">
        <v>15</v>
      </c>
      <c r="D12108" s="1" t="s">
        <v>61</v>
      </c>
      <c r="E12108" s="1">
        <v>41686283</v>
      </c>
      <c r="F12108" s="1" t="s">
        <v>30357</v>
      </c>
      <c r="G12108" s="1">
        <v>3658344</v>
      </c>
      <c r="H12108" s="1" t="s">
        <v>30358</v>
      </c>
      <c r="I12108" s="2">
        <v>45085</v>
      </c>
      <c r="J12108" s="15" t="str">
        <f>MID(Tabla1[[#This Row],[HORA]],1,5)</f>
        <v>18:46</v>
      </c>
      <c r="K12108" s="16">
        <f>IF(Tabla1[[#This Row],[FECHA]]=I12109,IF(J12109-J12108&gt;0,(J12109-J12108)*1440,0),0)</f>
        <v>1.0000000000001563</v>
      </c>
      <c r="L12108" s="14">
        <f>2+L11849-Datos!$C$8</f>
        <v>11</v>
      </c>
      <c r="M12108" s="13" t="s">
        <v>56185</v>
      </c>
      <c r="N12108" s="1" t="s">
        <v>30359</v>
      </c>
      <c r="O12108" s="1">
        <v>50</v>
      </c>
      <c r="P12108" s="1" t="s">
        <v>45</v>
      </c>
      <c r="Q12108" s="4" t="s">
        <v>21</v>
      </c>
    </row>
    <row r="12109" spans="1:17" ht="22.5" x14ac:dyDescent="0.25">
      <c r="A12109" s="3">
        <v>3572</v>
      </c>
      <c r="B12109" s="1" t="s">
        <v>11163</v>
      </c>
      <c r="C12109" s="1" t="s">
        <v>15</v>
      </c>
      <c r="D12109" s="1" t="s">
        <v>1847</v>
      </c>
      <c r="E12109" s="1">
        <v>16795268</v>
      </c>
      <c r="F12109" s="1" t="s">
        <v>11160</v>
      </c>
      <c r="G12109" s="1">
        <v>9752177</v>
      </c>
      <c r="H12109" s="1" t="s">
        <v>11164</v>
      </c>
      <c r="I12109" s="2">
        <v>45085</v>
      </c>
      <c r="J12109" s="15" t="str">
        <f>MID(Tabla1[[#This Row],[HORA]],1,5)</f>
        <v>18:47</v>
      </c>
      <c r="K12109" s="16">
        <f>IF(Tabla1[[#This Row],[FECHA]]=I12110,IF(J12110-J12109&gt;0,(J12110-J12109)*1440,0),0)</f>
        <v>1.999999999999833</v>
      </c>
      <c r="L12109" s="14">
        <f>2+L11850-Datos!$C$8</f>
        <v>8.7100000000000009</v>
      </c>
      <c r="M12109" s="13" t="s">
        <v>56186</v>
      </c>
      <c r="N12109" s="1" t="s">
        <v>11165</v>
      </c>
      <c r="O12109" s="1">
        <v>20</v>
      </c>
      <c r="P12109" s="1" t="s">
        <v>818</v>
      </c>
      <c r="Q12109" s="4" t="s">
        <v>21</v>
      </c>
    </row>
    <row r="12110" spans="1:17" ht="22.5" x14ac:dyDescent="0.25">
      <c r="A12110" s="3">
        <v>3573</v>
      </c>
      <c r="B12110" s="1" t="s">
        <v>11166</v>
      </c>
      <c r="C12110" s="1" t="s">
        <v>15</v>
      </c>
      <c r="D12110" s="1" t="s">
        <v>228</v>
      </c>
      <c r="E12110" s="1">
        <v>44069179</v>
      </c>
      <c r="F12110" s="1" t="s">
        <v>7466</v>
      </c>
      <c r="G12110" s="1">
        <v>2241380</v>
      </c>
      <c r="H12110" s="1" t="s">
        <v>7467</v>
      </c>
      <c r="I12110" s="2">
        <v>45085</v>
      </c>
      <c r="J12110" s="15" t="str">
        <f>MID(Tabla1[[#This Row],[HORA]],1,5)</f>
        <v>18:49</v>
      </c>
      <c r="K12110" s="16">
        <f>IF(Tabla1[[#This Row],[FECHA]]=I12111,IF(J12111-J12110&gt;0,(J12111-J12110)*1440,0),0)</f>
        <v>2.9999999999999893</v>
      </c>
      <c r="L12110" s="14">
        <f>2+L11851-Datos!$C$8</f>
        <v>10</v>
      </c>
      <c r="M12110" s="13" t="s">
        <v>56188</v>
      </c>
      <c r="N12110" s="1" t="s">
        <v>11167</v>
      </c>
      <c r="O12110" s="1">
        <v>25</v>
      </c>
      <c r="P12110" s="1" t="s">
        <v>818</v>
      </c>
      <c r="Q12110" s="4" t="s">
        <v>21</v>
      </c>
    </row>
    <row r="12111" spans="1:17" ht="22.5" x14ac:dyDescent="0.25">
      <c r="A12111" s="3">
        <v>16331</v>
      </c>
      <c r="B12111" s="1" t="s">
        <v>49571</v>
      </c>
      <c r="C12111" s="1" t="s">
        <v>15</v>
      </c>
      <c r="D12111" s="1" t="s">
        <v>40</v>
      </c>
      <c r="E12111" s="1">
        <v>20355267734</v>
      </c>
      <c r="F12111" s="1" t="s">
        <v>48505</v>
      </c>
      <c r="G12111" s="1">
        <v>2241381</v>
      </c>
      <c r="H12111" s="1" t="s">
        <v>40062</v>
      </c>
      <c r="I12111" s="2">
        <v>45085</v>
      </c>
      <c r="J12111" s="15" t="str">
        <f>MID(Tabla1[[#This Row],[HORA]],1,5)</f>
        <v>18:52</v>
      </c>
      <c r="K12111" s="16">
        <f>IF(Tabla1[[#This Row],[FECHA]]=I12112,IF(J12112-J12111&gt;0,(J12112-J12111)*1440,0),0)</f>
        <v>3.9999999999999858</v>
      </c>
      <c r="L12111" s="14">
        <f>2+L11852-Datos!$C$8</f>
        <v>9.0100000000000016</v>
      </c>
      <c r="M12111" s="13" t="s">
        <v>56191</v>
      </c>
      <c r="N12111" s="1" t="s">
        <v>49572</v>
      </c>
      <c r="O12111" s="1">
        <v>18</v>
      </c>
      <c r="P12111" s="1" t="s">
        <v>818</v>
      </c>
      <c r="Q12111" s="4" t="s">
        <v>21</v>
      </c>
    </row>
    <row r="12112" spans="1:17" ht="22.5" x14ac:dyDescent="0.25">
      <c r="A12112" s="3">
        <v>15444</v>
      </c>
      <c r="B12112" s="1" t="s">
        <v>47142</v>
      </c>
      <c r="C12112" s="1" t="s">
        <v>15</v>
      </c>
      <c r="D12112" s="1" t="s">
        <v>82</v>
      </c>
      <c r="E12112" s="1">
        <v>44565203</v>
      </c>
      <c r="F12112" s="1" t="s">
        <v>4639</v>
      </c>
      <c r="G12112" s="1">
        <v>2241384</v>
      </c>
      <c r="H12112" s="1" t="s">
        <v>47143</v>
      </c>
      <c r="I12112" s="2">
        <v>45085</v>
      </c>
      <c r="J12112" s="15" t="str">
        <f>MID(Tabla1[[#This Row],[HORA]],1,5)</f>
        <v>18:56</v>
      </c>
      <c r="K12112" s="16">
        <f>IF(Tabla1[[#This Row],[FECHA]]=I12113,IF(J12113-J12112&gt;0,(J12113-J12112)*1440,0),0)</f>
        <v>1.9999999999999929</v>
      </c>
      <c r="L12112" s="14">
        <f>2+L11853-Datos!$C$8</f>
        <v>12.02</v>
      </c>
      <c r="M12112" s="13" t="s">
        <v>56195</v>
      </c>
      <c r="N12112" s="1" t="s">
        <v>24781</v>
      </c>
      <c r="O12112" s="1">
        <v>5</v>
      </c>
      <c r="P12112" s="1" t="s">
        <v>986</v>
      </c>
      <c r="Q12112" s="4" t="s">
        <v>21</v>
      </c>
    </row>
    <row r="12113" spans="1:17" ht="22.5" x14ac:dyDescent="0.25">
      <c r="A12113" s="3">
        <v>9719</v>
      </c>
      <c r="B12113" s="1" t="s">
        <v>30360</v>
      </c>
      <c r="C12113" s="1" t="s">
        <v>15</v>
      </c>
      <c r="D12113" s="1" t="s">
        <v>40</v>
      </c>
      <c r="E12113" s="1">
        <v>2653009</v>
      </c>
      <c r="F12113" s="1" t="s">
        <v>19644</v>
      </c>
      <c r="G12113" s="1">
        <v>2241386</v>
      </c>
      <c r="H12113" s="1" t="s">
        <v>19645</v>
      </c>
      <c r="I12113" s="2">
        <v>45085</v>
      </c>
      <c r="J12113" s="15" t="str">
        <f>MID(Tabla1[[#This Row],[HORA]],1,5)</f>
        <v>18:58</v>
      </c>
      <c r="K12113" s="16">
        <f>IF(Tabla1[[#This Row],[FECHA]]=I12114,IF(J12114-J12113&gt;0,(J12114-J12113)*1440,0),0)</f>
        <v>1.9999999999999929</v>
      </c>
      <c r="L12113" s="14">
        <f>2+L11854-Datos!$C$8</f>
        <v>14.080000000000002</v>
      </c>
      <c r="M12113" s="13" t="s">
        <v>56197</v>
      </c>
      <c r="N12113" s="1" t="s">
        <v>14554</v>
      </c>
      <c r="O12113" s="1">
        <v>10</v>
      </c>
      <c r="P12113" s="1" t="s">
        <v>45</v>
      </c>
      <c r="Q12113" s="4" t="s">
        <v>21</v>
      </c>
    </row>
    <row r="12114" spans="1:17" ht="22.5" x14ac:dyDescent="0.25">
      <c r="A12114" s="3">
        <v>3574</v>
      </c>
      <c r="B12114" s="1" t="s">
        <v>11168</v>
      </c>
      <c r="C12114" s="1" t="s">
        <v>15</v>
      </c>
      <c r="D12114" s="1" t="s">
        <v>71</v>
      </c>
      <c r="E12114" s="1">
        <v>27858800</v>
      </c>
      <c r="F12114" s="1" t="s">
        <v>11169</v>
      </c>
      <c r="G12114" s="1">
        <v>2241391</v>
      </c>
      <c r="H12114" s="1" t="s">
        <v>11170</v>
      </c>
      <c r="I12114" s="2">
        <v>45085</v>
      </c>
      <c r="J12114" s="15" t="str">
        <f>MID(Tabla1[[#This Row],[HORA]],1,5)</f>
        <v>19:00</v>
      </c>
      <c r="K12114" s="16">
        <f>IF(Tabla1[[#This Row],[FECHA]]=I12115,IF(J12115-J12114&gt;0,(J12115-J12114)*1440,0),0)</f>
        <v>0</v>
      </c>
      <c r="L12114" s="14">
        <f>2+L11855-Datos!$C$8</f>
        <v>9.9500000000000011</v>
      </c>
      <c r="M12114" s="13" t="s">
        <v>56199</v>
      </c>
      <c r="N12114" s="1" t="s">
        <v>11171</v>
      </c>
      <c r="O12114" s="1">
        <v>15</v>
      </c>
      <c r="P12114" s="1" t="s">
        <v>818</v>
      </c>
      <c r="Q12114" s="4" t="s">
        <v>21</v>
      </c>
    </row>
    <row r="12115" spans="1:17" ht="22.5" x14ac:dyDescent="0.25">
      <c r="A12115" s="3">
        <v>17582</v>
      </c>
      <c r="B12115" s="1" t="s">
        <v>52859</v>
      </c>
      <c r="C12115" s="1" t="s">
        <v>15</v>
      </c>
      <c r="D12115" s="1" t="s">
        <v>161</v>
      </c>
      <c r="E12115" s="1">
        <v>10166577131</v>
      </c>
      <c r="F12115" s="1" t="s">
        <v>47855</v>
      </c>
      <c r="G12115" s="1">
        <v>2241389</v>
      </c>
      <c r="H12115" s="1" t="s">
        <v>47983</v>
      </c>
      <c r="I12115" s="2">
        <v>45085</v>
      </c>
      <c r="J12115" s="15" t="str">
        <f>MID(Tabla1[[#This Row],[HORA]],1,5)</f>
        <v>19:00</v>
      </c>
      <c r="K12115" s="16">
        <f>IF(Tabla1[[#This Row],[FECHA]]=I12116,IF(J12116-J12115&gt;0,(J12116-J12115)*1440,0),0)</f>
        <v>2.0000000000001528</v>
      </c>
      <c r="L12115" s="14">
        <f>2+L11856-Datos!$C$8</f>
        <v>9.7600000000000016</v>
      </c>
      <c r="M12115" s="13" t="s">
        <v>56199</v>
      </c>
      <c r="N12115" s="1" t="s">
        <v>52860</v>
      </c>
      <c r="O12115" s="1">
        <v>15</v>
      </c>
      <c r="P12115" s="1" t="s">
        <v>45</v>
      </c>
      <c r="Q12115" s="4" t="s">
        <v>21</v>
      </c>
    </row>
    <row r="12116" spans="1:17" ht="22.5" x14ac:dyDescent="0.25">
      <c r="A12116" s="3">
        <v>17583</v>
      </c>
      <c r="B12116" s="1" t="s">
        <v>52861</v>
      </c>
      <c r="C12116" s="1" t="s">
        <v>15</v>
      </c>
      <c r="D12116" s="1" t="s">
        <v>23</v>
      </c>
      <c r="E12116" s="1">
        <v>10166577131</v>
      </c>
      <c r="F12116" s="1" t="s">
        <v>47855</v>
      </c>
      <c r="G12116" s="1">
        <v>2241392</v>
      </c>
      <c r="H12116" s="1" t="s">
        <v>49944</v>
      </c>
      <c r="I12116" s="2">
        <v>45085</v>
      </c>
      <c r="J12116" s="15" t="str">
        <f>MID(Tabla1[[#This Row],[HORA]],1,5)</f>
        <v>19:02</v>
      </c>
      <c r="K12116" s="16">
        <f>IF(Tabla1[[#This Row],[FECHA]]=I12117,IF(J12117-J12116&gt;0,(J12117-J12116)*1440,0),0)</f>
        <v>0.99999999999999645</v>
      </c>
      <c r="L12116" s="14">
        <f>2+L11857-Datos!$C$8</f>
        <v>11.850000000000001</v>
      </c>
      <c r="M12116" s="13" t="s">
        <v>56201</v>
      </c>
      <c r="N12116" s="1" t="s">
        <v>52862</v>
      </c>
      <c r="O12116" s="1">
        <v>15</v>
      </c>
      <c r="P12116" s="1" t="s">
        <v>45</v>
      </c>
      <c r="Q12116" s="4" t="s">
        <v>21</v>
      </c>
    </row>
    <row r="12117" spans="1:17" ht="22.5" x14ac:dyDescent="0.25">
      <c r="A12117" s="3">
        <v>16332</v>
      </c>
      <c r="B12117" s="1" t="s">
        <v>49573</v>
      </c>
      <c r="C12117" s="1" t="s">
        <v>15</v>
      </c>
      <c r="D12117" s="1" t="s">
        <v>40</v>
      </c>
      <c r="E12117" s="1">
        <v>20561409561</v>
      </c>
      <c r="F12117" s="1" t="s">
        <v>49574</v>
      </c>
      <c r="G12117" s="1">
        <v>47065893</v>
      </c>
      <c r="H12117" s="1" t="s">
        <v>48456</v>
      </c>
      <c r="I12117" s="2">
        <v>45085</v>
      </c>
      <c r="J12117" s="15" t="str">
        <f>MID(Tabla1[[#This Row],[HORA]],1,5)</f>
        <v>19:03</v>
      </c>
      <c r="K12117" s="16">
        <f>IF(Tabla1[[#This Row],[FECHA]]=I12118,IF(J12118-J12117&gt;0,(J12118-J12117)*1440,0),0)</f>
        <v>0.99999999999983658</v>
      </c>
      <c r="L12117" s="14">
        <f>2+L11858-Datos!$C$8</f>
        <v>9.1900000000000013</v>
      </c>
      <c r="M12117" s="13" t="s">
        <v>56202</v>
      </c>
      <c r="N12117" s="1" t="s">
        <v>49575</v>
      </c>
      <c r="O12117" s="1">
        <v>25</v>
      </c>
      <c r="P12117" s="1" t="s">
        <v>818</v>
      </c>
      <c r="Q12117" s="4" t="s">
        <v>21</v>
      </c>
    </row>
    <row r="12118" spans="1:17" ht="22.5" x14ac:dyDescent="0.25">
      <c r="A12118" s="3">
        <v>17584</v>
      </c>
      <c r="B12118" s="1" t="s">
        <v>52863</v>
      </c>
      <c r="C12118" s="1" t="s">
        <v>15</v>
      </c>
      <c r="D12118" s="1" t="s">
        <v>40</v>
      </c>
      <c r="E12118" s="1">
        <v>10166577131</v>
      </c>
      <c r="F12118" s="1" t="s">
        <v>47855</v>
      </c>
      <c r="G12118" s="1">
        <v>2241394</v>
      </c>
      <c r="H12118" s="1" t="s">
        <v>48169</v>
      </c>
      <c r="I12118" s="2">
        <v>45085</v>
      </c>
      <c r="J12118" s="15" t="str">
        <f>MID(Tabla1[[#This Row],[HORA]],1,5)</f>
        <v>19:04</v>
      </c>
      <c r="K12118" s="16">
        <f>IF(Tabla1[[#This Row],[FECHA]]=I12119,IF(J12119-J12118&gt;0,(J12119-J12118)*1440,0),0)</f>
        <v>2.0000000000001528</v>
      </c>
      <c r="L12118" s="14">
        <f>2+L11859-Datos!$C$8</f>
        <v>10.920000000000002</v>
      </c>
      <c r="M12118" s="13" t="s">
        <v>56203</v>
      </c>
      <c r="N12118" s="1" t="s">
        <v>52864</v>
      </c>
      <c r="O12118" s="1">
        <v>35</v>
      </c>
      <c r="P12118" s="1" t="s">
        <v>45</v>
      </c>
      <c r="Q12118" s="4" t="s">
        <v>21</v>
      </c>
    </row>
    <row r="12119" spans="1:17" ht="22.5" x14ac:dyDescent="0.25">
      <c r="A12119" s="3">
        <v>9720</v>
      </c>
      <c r="B12119" s="1" t="s">
        <v>30361</v>
      </c>
      <c r="C12119" s="1" t="s">
        <v>15</v>
      </c>
      <c r="D12119" s="1" t="s">
        <v>71</v>
      </c>
      <c r="E12119" s="1">
        <v>47715148</v>
      </c>
      <c r="F12119" s="1" t="s">
        <v>3022</v>
      </c>
      <c r="G12119" s="1">
        <v>2241397</v>
      </c>
      <c r="H12119" s="1" t="s">
        <v>4731</v>
      </c>
      <c r="I12119" s="2">
        <v>45085</v>
      </c>
      <c r="J12119" s="15" t="str">
        <f>MID(Tabla1[[#This Row],[HORA]],1,5)</f>
        <v>19:06</v>
      </c>
      <c r="K12119" s="16">
        <f>IF(Tabla1[[#This Row],[FECHA]]=I12120,IF(J12120-J12119&gt;0,(J12120-J12119)*1440,0),0)</f>
        <v>0</v>
      </c>
      <c r="L12119" s="14">
        <f>2+L11860-Datos!$C$8</f>
        <v>12.780000000000001</v>
      </c>
      <c r="M12119" s="13" t="s">
        <v>56205</v>
      </c>
      <c r="N12119" s="1" t="s">
        <v>11634</v>
      </c>
      <c r="O12119" s="1">
        <v>10</v>
      </c>
      <c r="P12119" s="1" t="s">
        <v>45</v>
      </c>
      <c r="Q12119" s="4" t="s">
        <v>21</v>
      </c>
    </row>
    <row r="12120" spans="1:17" ht="22.5" x14ac:dyDescent="0.25">
      <c r="A12120" s="3">
        <v>16333</v>
      </c>
      <c r="B12120" s="1" t="s">
        <v>49576</v>
      </c>
      <c r="C12120" s="1" t="s">
        <v>15</v>
      </c>
      <c r="D12120" s="1" t="s">
        <v>40</v>
      </c>
      <c r="E12120" s="1">
        <v>20521119943</v>
      </c>
      <c r="F12120" s="1" t="s">
        <v>48799</v>
      </c>
      <c r="G12120" s="1">
        <v>2241399</v>
      </c>
      <c r="H12120" s="1" t="s">
        <v>48800</v>
      </c>
      <c r="I12120" s="2">
        <v>45085</v>
      </c>
      <c r="J12120" s="15" t="str">
        <f>MID(Tabla1[[#This Row],[HORA]],1,5)</f>
        <v>19:06</v>
      </c>
      <c r="K12120" s="16">
        <f>IF(Tabla1[[#This Row],[FECHA]]=I12121,IF(J12121-J12120&gt;0,(J12121-J12120)*1440,0),0)</f>
        <v>0.99999999999999645</v>
      </c>
      <c r="L12120" s="14">
        <f>2+L11861-Datos!$C$8</f>
        <v>10.08</v>
      </c>
      <c r="M12120" s="13" t="s">
        <v>56205</v>
      </c>
      <c r="N12120" s="1" t="s">
        <v>31977</v>
      </c>
      <c r="O12120" s="1">
        <v>10</v>
      </c>
      <c r="P12120" s="1" t="s">
        <v>818</v>
      </c>
      <c r="Q12120" s="4" t="s">
        <v>21</v>
      </c>
    </row>
    <row r="12121" spans="1:17" ht="22.5" x14ac:dyDescent="0.25">
      <c r="A12121" s="3">
        <v>3575</v>
      </c>
      <c r="B12121" s="1" t="s">
        <v>11172</v>
      </c>
      <c r="C12121" s="1" t="s">
        <v>15</v>
      </c>
      <c r="D12121" s="1" t="s">
        <v>23</v>
      </c>
      <c r="E12121" s="1">
        <v>47961566</v>
      </c>
      <c r="F12121" s="1" t="s">
        <v>3466</v>
      </c>
      <c r="G12121" s="1">
        <v>73461070</v>
      </c>
      <c r="H12121" s="1" t="s">
        <v>3467</v>
      </c>
      <c r="I12121" s="2">
        <v>45085</v>
      </c>
      <c r="J12121" s="15" t="str">
        <f>MID(Tabla1[[#This Row],[HORA]],1,5)</f>
        <v>19:07</v>
      </c>
      <c r="K12121" s="16">
        <f>IF(Tabla1[[#This Row],[FECHA]]=I12122,IF(J12122-J12121&gt;0,(J12122-J12121)*1440,0),0)</f>
        <v>0</v>
      </c>
      <c r="L12121" s="14">
        <f>2+L11862-Datos!$C$8</f>
        <v>10.74</v>
      </c>
      <c r="M12121" s="13" t="s">
        <v>56206</v>
      </c>
      <c r="N12121" s="1" t="s">
        <v>10738</v>
      </c>
      <c r="O12121" s="1">
        <v>10</v>
      </c>
      <c r="P12121" s="1" t="s">
        <v>818</v>
      </c>
      <c r="Q12121" s="4" t="s">
        <v>21</v>
      </c>
    </row>
    <row r="12122" spans="1:17" ht="22.5" x14ac:dyDescent="0.25">
      <c r="A12122" s="3">
        <v>9721</v>
      </c>
      <c r="B12122" s="1" t="s">
        <v>30362</v>
      </c>
      <c r="C12122" s="1" t="s">
        <v>15</v>
      </c>
      <c r="D12122" s="1" t="s">
        <v>40</v>
      </c>
      <c r="E12122" s="1">
        <v>9971141</v>
      </c>
      <c r="F12122" s="1" t="s">
        <v>30363</v>
      </c>
      <c r="G12122" s="1">
        <v>2812013</v>
      </c>
      <c r="H12122" s="1" t="s">
        <v>30364</v>
      </c>
      <c r="I12122" s="2">
        <v>45085</v>
      </c>
      <c r="J12122" s="15" t="str">
        <f>MID(Tabla1[[#This Row],[HORA]],1,5)</f>
        <v>19:07</v>
      </c>
      <c r="K12122" s="16">
        <f>IF(Tabla1[[#This Row],[FECHA]]=I12123,IF(J12123-J12122&gt;0,(J12123-J12122)*1440,0),0)</f>
        <v>2.9999999999999893</v>
      </c>
      <c r="L12122" s="14">
        <f>2+L11863-Datos!$C$8</f>
        <v>10.68</v>
      </c>
      <c r="M12122" s="13" t="s">
        <v>56206</v>
      </c>
      <c r="N12122" s="1" t="s">
        <v>14554</v>
      </c>
      <c r="O12122" s="1">
        <v>10</v>
      </c>
      <c r="P12122" s="1" t="s">
        <v>45</v>
      </c>
      <c r="Q12122" s="4" t="s">
        <v>21</v>
      </c>
    </row>
    <row r="12123" spans="1:17" ht="22.5" x14ac:dyDescent="0.25">
      <c r="A12123" s="3">
        <v>3576</v>
      </c>
      <c r="B12123" s="1" t="s">
        <v>11173</v>
      </c>
      <c r="C12123" s="1" t="s">
        <v>15</v>
      </c>
      <c r="D12123" s="1" t="s">
        <v>40</v>
      </c>
      <c r="E12123" s="1">
        <v>16653033</v>
      </c>
      <c r="F12123" s="1" t="s">
        <v>11174</v>
      </c>
      <c r="G12123" s="1">
        <v>2241400</v>
      </c>
      <c r="H12123" s="1" t="s">
        <v>11175</v>
      </c>
      <c r="I12123" s="2">
        <v>45085</v>
      </c>
      <c r="J12123" s="15" t="str">
        <f>MID(Tabla1[[#This Row],[HORA]],1,5)</f>
        <v>19:10</v>
      </c>
      <c r="K12123" s="16">
        <f>IF(Tabla1[[#This Row],[FECHA]]=I12124,IF(J12124-J12123&gt;0,(J12124-J12123)*1440,0),0)</f>
        <v>0.99999999999999645</v>
      </c>
      <c r="L12123" s="14">
        <f>2+L11864-Datos!$C$8</f>
        <v>8.7800000000000011</v>
      </c>
      <c r="M12123" s="13" t="s">
        <v>56209</v>
      </c>
      <c r="N12123" s="1" t="s">
        <v>4423</v>
      </c>
      <c r="O12123" s="1">
        <v>15</v>
      </c>
      <c r="P12123" s="1" t="s">
        <v>818</v>
      </c>
      <c r="Q12123" s="4" t="s">
        <v>21</v>
      </c>
    </row>
    <row r="12124" spans="1:17" ht="22.5" x14ac:dyDescent="0.25">
      <c r="A12124" s="3">
        <v>9722</v>
      </c>
      <c r="B12124" s="1" t="s">
        <v>30365</v>
      </c>
      <c r="C12124" s="1" t="s">
        <v>15</v>
      </c>
      <c r="D12124" s="1" t="s">
        <v>82</v>
      </c>
      <c r="E12124" s="1">
        <v>71852422</v>
      </c>
      <c r="F12124" s="1" t="s">
        <v>16037</v>
      </c>
      <c r="G12124" s="1">
        <v>73448596</v>
      </c>
      <c r="H12124" s="1" t="s">
        <v>1579</v>
      </c>
      <c r="I12124" s="2">
        <v>45085</v>
      </c>
      <c r="J12124" s="15" t="str">
        <f>MID(Tabla1[[#This Row],[HORA]],1,5)</f>
        <v>19:11</v>
      </c>
      <c r="K12124" s="16">
        <f>IF(Tabla1[[#This Row],[FECHA]]=I12125,IF(J12125-J12124&gt;0,(J12125-J12124)*1440,0),0)</f>
        <v>0.99999999999983658</v>
      </c>
      <c r="L12124" s="14">
        <f>2+L11865-Datos!$C$8</f>
        <v>9.7900000000000009</v>
      </c>
      <c r="M12124" s="13" t="s">
        <v>56210</v>
      </c>
      <c r="N12124" s="1" t="s">
        <v>30366</v>
      </c>
      <c r="O12124" s="1">
        <v>10</v>
      </c>
      <c r="P12124" s="1" t="s">
        <v>45</v>
      </c>
      <c r="Q12124" s="4" t="s">
        <v>21</v>
      </c>
    </row>
    <row r="12125" spans="1:17" ht="22.5" x14ac:dyDescent="0.25">
      <c r="A12125" s="3">
        <v>412</v>
      </c>
      <c r="B12125" s="1" t="s">
        <v>967</v>
      </c>
      <c r="C12125" s="1" t="s">
        <v>15</v>
      </c>
      <c r="D12125" s="1" t="s">
        <v>40</v>
      </c>
      <c r="E12125" s="1">
        <v>2241402</v>
      </c>
      <c r="F12125" s="1" t="s">
        <v>930</v>
      </c>
      <c r="G12125" s="1">
        <v>2241403</v>
      </c>
      <c r="H12125" s="1" t="s">
        <v>968</v>
      </c>
      <c r="I12125" s="2">
        <v>45085</v>
      </c>
      <c r="J12125" s="15" t="str">
        <f>MID(Tabla1[[#This Row],[HORA]],1,5)</f>
        <v>19:12</v>
      </c>
      <c r="K12125" s="16">
        <f>IF(Tabla1[[#This Row],[FECHA]]=I12126,IF(J12126-J12125&gt;0,(J12126-J12125)*1440,0),0)</f>
        <v>0</v>
      </c>
      <c r="L12125" s="14">
        <f>2+L11866-Datos!$C$8</f>
        <v>11.16</v>
      </c>
      <c r="M12125" s="13" t="s">
        <v>56211</v>
      </c>
      <c r="N12125" s="1" t="s">
        <v>88</v>
      </c>
      <c r="O12125" s="1">
        <v>0</v>
      </c>
      <c r="P12125" s="1" t="s">
        <v>45</v>
      </c>
      <c r="Q12125" s="4" t="s">
        <v>21</v>
      </c>
    </row>
    <row r="12126" spans="1:17" ht="22.5" x14ac:dyDescent="0.25">
      <c r="A12126" s="3">
        <v>3577</v>
      </c>
      <c r="B12126" s="1" t="s">
        <v>11176</v>
      </c>
      <c r="C12126" s="1" t="s">
        <v>15</v>
      </c>
      <c r="D12126" s="1" t="s">
        <v>40</v>
      </c>
      <c r="E12126" s="1">
        <v>70269324</v>
      </c>
      <c r="F12126" s="1" t="s">
        <v>11177</v>
      </c>
      <c r="G12126" s="1">
        <v>3204662</v>
      </c>
      <c r="H12126" s="1" t="s">
        <v>11178</v>
      </c>
      <c r="I12126" s="2">
        <v>45085</v>
      </c>
      <c r="J12126" s="15" t="str">
        <f>MID(Tabla1[[#This Row],[HORA]],1,5)</f>
        <v>19:12</v>
      </c>
      <c r="K12126" s="16">
        <f>IF(Tabla1[[#This Row],[FECHA]]=I12127,IF(J12127-J12126&gt;0,(J12127-J12126)*1440,0),0)</f>
        <v>0.99999999999999645</v>
      </c>
      <c r="L12126" s="14">
        <f>2+L11867-Datos!$C$8</f>
        <v>10.91</v>
      </c>
      <c r="M12126" s="13" t="s">
        <v>56211</v>
      </c>
      <c r="N12126" s="1" t="s">
        <v>11179</v>
      </c>
      <c r="O12126" s="1">
        <v>10</v>
      </c>
      <c r="P12126" s="1" t="s">
        <v>818</v>
      </c>
      <c r="Q12126" s="4" t="s">
        <v>21</v>
      </c>
    </row>
    <row r="12127" spans="1:17" ht="22.5" x14ac:dyDescent="0.25">
      <c r="A12127" s="3">
        <v>16334</v>
      </c>
      <c r="B12127" s="1" t="s">
        <v>49577</v>
      </c>
      <c r="C12127" s="1" t="s">
        <v>15</v>
      </c>
      <c r="D12127" s="1" t="s">
        <v>161</v>
      </c>
      <c r="E12127" s="1">
        <v>20609732564</v>
      </c>
      <c r="F12127" s="1" t="s">
        <v>49578</v>
      </c>
      <c r="G12127" s="1">
        <v>70564227</v>
      </c>
      <c r="H12127" s="1" t="s">
        <v>49579</v>
      </c>
      <c r="I12127" s="2">
        <v>45085</v>
      </c>
      <c r="J12127" s="15" t="str">
        <f>MID(Tabla1[[#This Row],[HORA]],1,5)</f>
        <v>19:13</v>
      </c>
      <c r="K12127" s="16">
        <f>IF(Tabla1[[#This Row],[FECHA]]=I12128,IF(J12128-J12127&gt;0,(J12128-J12127)*1440,0),0)</f>
        <v>1.0000000000001563</v>
      </c>
      <c r="L12127" s="14">
        <f>2+L11868-Datos!$C$8</f>
        <v>13.850000000000001</v>
      </c>
      <c r="M12127" s="13" t="s">
        <v>56212</v>
      </c>
      <c r="N12127" s="1" t="s">
        <v>49580</v>
      </c>
      <c r="O12127" s="1">
        <v>15</v>
      </c>
      <c r="P12127" s="1" t="s">
        <v>818</v>
      </c>
      <c r="Q12127" s="4" t="s">
        <v>21</v>
      </c>
    </row>
    <row r="12128" spans="1:17" ht="22.5" x14ac:dyDescent="0.25">
      <c r="A12128" s="3">
        <v>17585</v>
      </c>
      <c r="B12128" s="1" t="s">
        <v>52865</v>
      </c>
      <c r="C12128" s="1" t="s">
        <v>15</v>
      </c>
      <c r="D12128" s="1" t="s">
        <v>82</v>
      </c>
      <c r="E12128" s="1">
        <v>20606027673</v>
      </c>
      <c r="F12128" s="1" t="s">
        <v>47869</v>
      </c>
      <c r="G12128" s="1">
        <v>2241404</v>
      </c>
      <c r="H12128" s="1" t="s">
        <v>50308</v>
      </c>
      <c r="I12128" s="2">
        <v>45085</v>
      </c>
      <c r="J12128" s="15" t="str">
        <f>MID(Tabla1[[#This Row],[HORA]],1,5)</f>
        <v>19:14</v>
      </c>
      <c r="K12128" s="16">
        <f>IF(Tabla1[[#This Row],[FECHA]]=I12129,IF(J12129-J12128&gt;0,(J12129-J12128)*1440,0),0)</f>
        <v>0.99999999999999645</v>
      </c>
      <c r="L12128" s="14">
        <f>2+L11869-Datos!$C$8</f>
        <v>11</v>
      </c>
      <c r="M12128" s="13" t="s">
        <v>56213</v>
      </c>
      <c r="N12128" s="1" t="s">
        <v>52866</v>
      </c>
      <c r="O12128" s="1">
        <v>15</v>
      </c>
      <c r="P12128" s="1" t="s">
        <v>45</v>
      </c>
      <c r="Q12128" s="4" t="s">
        <v>21</v>
      </c>
    </row>
    <row r="12129" spans="1:17" ht="22.5" x14ac:dyDescent="0.25">
      <c r="A12129" s="3">
        <v>3578</v>
      </c>
      <c r="B12129" s="1" t="s">
        <v>11180</v>
      </c>
      <c r="C12129" s="1" t="s">
        <v>15</v>
      </c>
      <c r="D12129" s="1" t="s">
        <v>82</v>
      </c>
      <c r="E12129" s="1">
        <v>16758700</v>
      </c>
      <c r="F12129" s="1" t="s">
        <v>10405</v>
      </c>
      <c r="G12129" s="1">
        <v>2241405</v>
      </c>
      <c r="H12129" s="1" t="s">
        <v>11181</v>
      </c>
      <c r="I12129" s="2">
        <v>45085</v>
      </c>
      <c r="J12129" s="15" t="str">
        <f>MID(Tabla1[[#This Row],[HORA]],1,5)</f>
        <v>19:15</v>
      </c>
      <c r="K12129" s="16">
        <f>IF(Tabla1[[#This Row],[FECHA]]=I12130,IF(J12130-J12129&gt;0,(J12130-J12129)*1440,0),0)</f>
        <v>3.9999999999999858</v>
      </c>
      <c r="L12129" s="14">
        <f>2+L11870-Datos!$C$8</f>
        <v>9.2100000000000009</v>
      </c>
      <c r="M12129" s="13" t="s">
        <v>56214</v>
      </c>
      <c r="N12129" s="1" t="s">
        <v>11182</v>
      </c>
      <c r="O12129" s="1">
        <v>10</v>
      </c>
      <c r="P12129" s="1" t="s">
        <v>818</v>
      </c>
      <c r="Q12129" s="4" t="s">
        <v>21</v>
      </c>
    </row>
    <row r="12130" spans="1:17" ht="22.5" x14ac:dyDescent="0.25">
      <c r="A12130" s="3">
        <v>9723</v>
      </c>
      <c r="B12130" s="1" t="s">
        <v>30367</v>
      </c>
      <c r="C12130" s="1" t="s">
        <v>15</v>
      </c>
      <c r="D12130" s="1" t="s">
        <v>23</v>
      </c>
      <c r="E12130" s="1">
        <v>16765947</v>
      </c>
      <c r="F12130" s="1" t="s">
        <v>30368</v>
      </c>
      <c r="G12130" s="1">
        <v>2241406</v>
      </c>
      <c r="H12130" s="1" t="s">
        <v>30369</v>
      </c>
      <c r="I12130" s="2">
        <v>45085</v>
      </c>
      <c r="J12130" s="15" t="str">
        <f>MID(Tabla1[[#This Row],[HORA]],1,5)</f>
        <v>19:19</v>
      </c>
      <c r="K12130" s="16">
        <f>IF(Tabla1[[#This Row],[FECHA]]=I12131,IF(J12131-J12130&gt;0,(J12131-J12130)*1440,0),0)</f>
        <v>1.9999999999999929</v>
      </c>
      <c r="L12130" s="14">
        <f>2+L11871-Datos!$C$8</f>
        <v>10</v>
      </c>
      <c r="M12130" s="13" t="s">
        <v>56218</v>
      </c>
      <c r="N12130" s="1" t="s">
        <v>30370</v>
      </c>
      <c r="O12130" s="1">
        <v>15</v>
      </c>
      <c r="P12130" s="1" t="s">
        <v>45</v>
      </c>
      <c r="Q12130" s="4" t="s">
        <v>21</v>
      </c>
    </row>
    <row r="12131" spans="1:17" ht="22.5" x14ac:dyDescent="0.25">
      <c r="A12131" s="3">
        <v>3579</v>
      </c>
      <c r="B12131" s="1" t="s">
        <v>11183</v>
      </c>
      <c r="C12131" s="1" t="s">
        <v>15</v>
      </c>
      <c r="D12131" s="1" t="s">
        <v>40</v>
      </c>
      <c r="E12131" s="1">
        <v>76583384</v>
      </c>
      <c r="F12131" s="1" t="s">
        <v>11184</v>
      </c>
      <c r="G12131" s="1">
        <v>2241407</v>
      </c>
      <c r="H12131" s="1" t="s">
        <v>11185</v>
      </c>
      <c r="I12131" s="2">
        <v>45085</v>
      </c>
      <c r="J12131" s="15" t="str">
        <f>MID(Tabla1[[#This Row],[HORA]],1,5)</f>
        <v>19:21</v>
      </c>
      <c r="K12131" s="16">
        <f>IF(Tabla1[[#This Row],[FECHA]]=I12132,IF(J12132-J12131&gt;0,(J12132-J12131)*1440,0),0)</f>
        <v>0</v>
      </c>
      <c r="L12131" s="14">
        <f>2+L11872-Datos!$C$8</f>
        <v>8.74</v>
      </c>
      <c r="M12131" s="13" t="s">
        <v>56220</v>
      </c>
      <c r="N12131" s="1" t="s">
        <v>11186</v>
      </c>
      <c r="O12131" s="1">
        <v>20</v>
      </c>
      <c r="P12131" s="1" t="s">
        <v>818</v>
      </c>
      <c r="Q12131" s="4" t="s">
        <v>21</v>
      </c>
    </row>
    <row r="12132" spans="1:17" ht="22.5" x14ac:dyDescent="0.25">
      <c r="A12132" s="3">
        <v>3580</v>
      </c>
      <c r="B12132" s="1" t="s">
        <v>11183</v>
      </c>
      <c r="C12132" s="1" t="s">
        <v>15</v>
      </c>
      <c r="D12132" s="1" t="s">
        <v>40</v>
      </c>
      <c r="E12132" s="1">
        <v>76583384</v>
      </c>
      <c r="F12132" s="1" t="s">
        <v>11184</v>
      </c>
      <c r="G12132" s="1">
        <v>2241407</v>
      </c>
      <c r="H12132" s="1" t="s">
        <v>11185</v>
      </c>
      <c r="I12132" s="2">
        <v>45085</v>
      </c>
      <c r="J12132" s="15" t="str">
        <f>MID(Tabla1[[#This Row],[HORA]],1,5)</f>
        <v>19:21</v>
      </c>
      <c r="K12132" s="16">
        <f>IF(Tabla1[[#This Row],[FECHA]]=I12133,IF(J12133-J12132&gt;0,(J12133-J12132)*1440,0),0)</f>
        <v>0.99999999999999645</v>
      </c>
      <c r="L12132" s="14">
        <f>2+L11873-Datos!$C$8</f>
        <v>11.66</v>
      </c>
      <c r="M12132" s="13" t="s">
        <v>56220</v>
      </c>
      <c r="N12132" s="1" t="s">
        <v>11187</v>
      </c>
      <c r="O12132" s="1">
        <v>20</v>
      </c>
      <c r="P12132" s="1" t="s">
        <v>818</v>
      </c>
      <c r="Q12132" s="4" t="s">
        <v>21</v>
      </c>
    </row>
    <row r="12133" spans="1:17" ht="22.5" x14ac:dyDescent="0.25">
      <c r="A12133" s="3">
        <v>9724</v>
      </c>
      <c r="B12133" s="1" t="s">
        <v>30371</v>
      </c>
      <c r="C12133" s="1" t="s">
        <v>15</v>
      </c>
      <c r="D12133" s="1" t="s">
        <v>33</v>
      </c>
      <c r="E12133" s="1">
        <v>70085617</v>
      </c>
      <c r="F12133" s="1" t="s">
        <v>3877</v>
      </c>
      <c r="G12133" s="1">
        <v>42390637</v>
      </c>
      <c r="H12133" s="1" t="s">
        <v>4716</v>
      </c>
      <c r="I12133" s="2">
        <v>45085</v>
      </c>
      <c r="J12133" s="15" t="str">
        <f>MID(Tabla1[[#This Row],[HORA]],1,5)</f>
        <v>19:22</v>
      </c>
      <c r="K12133" s="16">
        <f>IF(Tabla1[[#This Row],[FECHA]]=I12134,IF(J12134-J12133&gt;0,(J12134-J12133)*1440,0),0)</f>
        <v>0.99999999999999645</v>
      </c>
      <c r="L12133" s="14">
        <f>2+L11874-Datos!$C$8</f>
        <v>14.14</v>
      </c>
      <c r="M12133" s="13" t="s">
        <v>56221</v>
      </c>
      <c r="N12133" s="1" t="s">
        <v>30372</v>
      </c>
      <c r="O12133" s="1">
        <v>260</v>
      </c>
      <c r="P12133" s="1" t="s">
        <v>45</v>
      </c>
      <c r="Q12133" s="4" t="s">
        <v>21</v>
      </c>
    </row>
    <row r="12134" spans="1:17" ht="22.5" x14ac:dyDescent="0.25">
      <c r="A12134" s="3">
        <v>3581</v>
      </c>
      <c r="B12134" s="1" t="s">
        <v>11188</v>
      </c>
      <c r="C12134" s="1" t="s">
        <v>15</v>
      </c>
      <c r="D12134" s="1" t="s">
        <v>71</v>
      </c>
      <c r="E12134" s="1">
        <v>42814167</v>
      </c>
      <c r="F12134" s="1" t="s">
        <v>11189</v>
      </c>
      <c r="G12134" s="1">
        <v>77469853</v>
      </c>
      <c r="H12134" s="1" t="s">
        <v>5555</v>
      </c>
      <c r="I12134" s="2">
        <v>45085</v>
      </c>
      <c r="J12134" s="15" t="str">
        <f>MID(Tabla1[[#This Row],[HORA]],1,5)</f>
        <v>19:23</v>
      </c>
      <c r="K12134" s="16">
        <f>IF(Tabla1[[#This Row],[FECHA]]=I12135,IF(J12135-J12134&gt;0,(J12135-J12134)*1440,0),0)</f>
        <v>0</v>
      </c>
      <c r="L12134" s="14">
        <f>2+L11875-Datos!$C$8</f>
        <v>9.84</v>
      </c>
      <c r="M12134" s="13" t="s">
        <v>56222</v>
      </c>
      <c r="N12134" s="1" t="s">
        <v>11190</v>
      </c>
      <c r="O12134" s="1">
        <v>20</v>
      </c>
      <c r="P12134" s="1" t="s">
        <v>818</v>
      </c>
      <c r="Q12134" s="4" t="s">
        <v>21</v>
      </c>
    </row>
    <row r="12135" spans="1:17" ht="22.5" x14ac:dyDescent="0.25">
      <c r="A12135" s="3">
        <v>17586</v>
      </c>
      <c r="B12135" s="1" t="s">
        <v>52867</v>
      </c>
      <c r="C12135" s="1" t="s">
        <v>15</v>
      </c>
      <c r="D12135" s="1" t="s">
        <v>82</v>
      </c>
      <c r="E12135" s="1">
        <v>10062214657</v>
      </c>
      <c r="F12135" s="1" t="s">
        <v>48060</v>
      </c>
      <c r="G12135" s="1">
        <v>76618694</v>
      </c>
      <c r="H12135" s="1" t="s">
        <v>2736</v>
      </c>
      <c r="I12135" s="2">
        <v>45085</v>
      </c>
      <c r="J12135" s="15" t="str">
        <f>MID(Tabla1[[#This Row],[HORA]],1,5)</f>
        <v>19:23</v>
      </c>
      <c r="K12135" s="16">
        <f>IF(Tabla1[[#This Row],[FECHA]]=I12136,IF(J12136-J12135&gt;0,(J12136-J12135)*1440,0),0)</f>
        <v>2.9999999999999893</v>
      </c>
      <c r="L12135" s="14">
        <f>2+L11876-Datos!$C$8</f>
        <v>8.9400000000000013</v>
      </c>
      <c r="M12135" s="13" t="s">
        <v>56222</v>
      </c>
      <c r="N12135" s="1" t="s">
        <v>50798</v>
      </c>
      <c r="O12135" s="1">
        <v>15</v>
      </c>
      <c r="P12135" s="1" t="s">
        <v>45</v>
      </c>
      <c r="Q12135" s="4" t="s">
        <v>21</v>
      </c>
    </row>
    <row r="12136" spans="1:17" ht="22.5" x14ac:dyDescent="0.25">
      <c r="A12136" s="3">
        <v>16335</v>
      </c>
      <c r="B12136" s="1" t="s">
        <v>49581</v>
      </c>
      <c r="C12136" s="1" t="s">
        <v>15</v>
      </c>
      <c r="D12136" s="1" t="s">
        <v>40</v>
      </c>
      <c r="E12136" s="1">
        <v>20479379735</v>
      </c>
      <c r="F12136" s="1" t="s">
        <v>49582</v>
      </c>
      <c r="G12136" s="1">
        <v>46379641</v>
      </c>
      <c r="H12136" s="1" t="s">
        <v>49583</v>
      </c>
      <c r="I12136" s="2">
        <v>45085</v>
      </c>
      <c r="J12136" s="15" t="str">
        <f>MID(Tabla1[[#This Row],[HORA]],1,5)</f>
        <v>19:26</v>
      </c>
      <c r="K12136" s="16">
        <f>IF(Tabla1[[#This Row],[FECHA]]=I12137,IF(J12137-J12136&gt;0,(J12137-J12136)*1440,0),0)</f>
        <v>0.99999999999999645</v>
      </c>
      <c r="L12136" s="14">
        <f>2+L11877-Datos!$C$8</f>
        <v>10.14</v>
      </c>
      <c r="M12136" s="13" t="s">
        <v>56225</v>
      </c>
      <c r="N12136" s="1" t="s">
        <v>59</v>
      </c>
      <c r="O12136" s="1">
        <v>10</v>
      </c>
      <c r="P12136" s="1" t="s">
        <v>818</v>
      </c>
      <c r="Q12136" s="4" t="s">
        <v>21</v>
      </c>
    </row>
    <row r="12137" spans="1:17" ht="22.5" x14ac:dyDescent="0.25">
      <c r="A12137" s="3">
        <v>9726</v>
      </c>
      <c r="B12137" s="1" t="s">
        <v>30376</v>
      </c>
      <c r="C12137" s="1" t="s">
        <v>15</v>
      </c>
      <c r="D12137" s="1" t="s">
        <v>141</v>
      </c>
      <c r="E12137" s="1">
        <v>41611519</v>
      </c>
      <c r="F12137" s="1" t="s">
        <v>30374</v>
      </c>
      <c r="G12137" s="1">
        <v>2241409</v>
      </c>
      <c r="H12137" s="1" t="s">
        <v>30377</v>
      </c>
      <c r="I12137" s="2">
        <v>45085</v>
      </c>
      <c r="J12137" s="15" t="str">
        <f>MID(Tabla1[[#This Row],[HORA]],1,5)</f>
        <v>19:27</v>
      </c>
      <c r="K12137" s="16">
        <f>IF(Tabla1[[#This Row],[FECHA]]=I12138,IF(J12138-J12137&gt;0,(J12138-J12137)*1440,0),0)</f>
        <v>0.99999999999983658</v>
      </c>
      <c r="L12137" s="14">
        <f>2+L11878-Datos!$C$8</f>
        <v>11.64</v>
      </c>
      <c r="M12137" s="13" t="s">
        <v>56226</v>
      </c>
      <c r="N12137" s="1" t="s">
        <v>174</v>
      </c>
      <c r="O12137" s="1">
        <v>10</v>
      </c>
      <c r="P12137" s="1" t="s">
        <v>45</v>
      </c>
      <c r="Q12137" s="4" t="s">
        <v>21</v>
      </c>
    </row>
    <row r="12138" spans="1:17" ht="22.5" x14ac:dyDescent="0.25">
      <c r="A12138" s="3">
        <v>3582</v>
      </c>
      <c r="B12138" s="1" t="s">
        <v>11191</v>
      </c>
      <c r="C12138" s="1" t="s">
        <v>15</v>
      </c>
      <c r="D12138" s="1" t="s">
        <v>33</v>
      </c>
      <c r="E12138" s="1">
        <v>16538076</v>
      </c>
      <c r="F12138" s="1" t="s">
        <v>2137</v>
      </c>
      <c r="G12138" s="1">
        <v>2241410</v>
      </c>
      <c r="H12138" s="1" t="s">
        <v>9572</v>
      </c>
      <c r="I12138" s="2">
        <v>45085</v>
      </c>
      <c r="J12138" s="15" t="str">
        <f>MID(Tabla1[[#This Row],[HORA]],1,5)</f>
        <v>19:28</v>
      </c>
      <c r="K12138" s="16">
        <f>IF(Tabla1[[#This Row],[FECHA]]=I12139,IF(J12139-J12138&gt;0,(J12139-J12138)*1440,0),0)</f>
        <v>2.0000000000001528</v>
      </c>
      <c r="L12138" s="14">
        <f>2+L11879-Datos!$C$8</f>
        <v>8.99</v>
      </c>
      <c r="M12138" s="13" t="s">
        <v>56227</v>
      </c>
      <c r="N12138" s="1" t="s">
        <v>59</v>
      </c>
      <c r="O12138" s="1">
        <v>10</v>
      </c>
      <c r="P12138" s="1" t="s">
        <v>818</v>
      </c>
      <c r="Q12138" s="4" t="s">
        <v>21</v>
      </c>
    </row>
    <row r="12139" spans="1:17" ht="22.5" x14ac:dyDescent="0.25">
      <c r="A12139" s="3">
        <v>16336</v>
      </c>
      <c r="B12139" s="1" t="s">
        <v>49584</v>
      </c>
      <c r="C12139" s="1" t="s">
        <v>15</v>
      </c>
      <c r="D12139" s="1" t="s">
        <v>71</v>
      </c>
      <c r="E12139" s="1">
        <v>20561164356</v>
      </c>
      <c r="F12139" s="1" t="s">
        <v>48172</v>
      </c>
      <c r="G12139" s="1">
        <v>2241411</v>
      </c>
      <c r="H12139" s="1" t="s">
        <v>48650</v>
      </c>
      <c r="I12139" s="2">
        <v>45085</v>
      </c>
      <c r="J12139" s="15" t="str">
        <f>MID(Tabla1[[#This Row],[HORA]],1,5)</f>
        <v>19:30</v>
      </c>
      <c r="K12139" s="16">
        <f>IF(Tabla1[[#This Row],[FECHA]]=I12140,IF(J12140-J12139&gt;0,(J12140-J12139)*1440,0),0)</f>
        <v>0.99999999999999645</v>
      </c>
      <c r="L12139" s="14">
        <f>2+L11880-Datos!$C$8</f>
        <v>11.14</v>
      </c>
      <c r="M12139" s="13" t="s">
        <v>56229</v>
      </c>
      <c r="N12139" s="1" t="s">
        <v>49585</v>
      </c>
      <c r="O12139" s="1">
        <v>20</v>
      </c>
      <c r="P12139" s="1" t="s">
        <v>818</v>
      </c>
      <c r="Q12139" s="4" t="s">
        <v>21</v>
      </c>
    </row>
    <row r="12140" spans="1:17" ht="22.5" x14ac:dyDescent="0.25">
      <c r="A12140" s="3">
        <v>16337</v>
      </c>
      <c r="B12140" s="1" t="s">
        <v>49586</v>
      </c>
      <c r="C12140" s="1" t="s">
        <v>15</v>
      </c>
      <c r="D12140" s="1" t="s">
        <v>33</v>
      </c>
      <c r="E12140" s="1">
        <v>20561164356</v>
      </c>
      <c r="F12140" s="1" t="s">
        <v>48172</v>
      </c>
      <c r="G12140" s="1">
        <v>41261266</v>
      </c>
      <c r="H12140" s="1" t="s">
        <v>48179</v>
      </c>
      <c r="I12140" s="2">
        <v>45085</v>
      </c>
      <c r="J12140" s="15" t="str">
        <f>MID(Tabla1[[#This Row],[HORA]],1,5)</f>
        <v>19:31</v>
      </c>
      <c r="K12140" s="16">
        <f>IF(Tabla1[[#This Row],[FECHA]]=I12141,IF(J12141-J12140&gt;0,(J12141-J12140)*1440,0),0)</f>
        <v>1.9999999999999929</v>
      </c>
      <c r="L12140" s="14">
        <f>2+L11881-Datos!$C$8</f>
        <v>12.84</v>
      </c>
      <c r="M12140" s="13" t="s">
        <v>56230</v>
      </c>
      <c r="N12140" s="1" t="s">
        <v>49587</v>
      </c>
      <c r="O12140" s="1">
        <v>15</v>
      </c>
      <c r="P12140" s="1" t="s">
        <v>818</v>
      </c>
      <c r="Q12140" s="4" t="s">
        <v>21</v>
      </c>
    </row>
    <row r="12141" spans="1:17" ht="22.5" x14ac:dyDescent="0.25">
      <c r="A12141" s="3">
        <v>3583</v>
      </c>
      <c r="B12141" s="1" t="s">
        <v>11192</v>
      </c>
      <c r="C12141" s="1" t="s">
        <v>15</v>
      </c>
      <c r="D12141" s="1" t="s">
        <v>71</v>
      </c>
      <c r="E12141" s="1">
        <v>42079038</v>
      </c>
      <c r="F12141" s="1" t="s">
        <v>11193</v>
      </c>
      <c r="G12141" s="1">
        <v>73948269</v>
      </c>
      <c r="H12141" s="1" t="s">
        <v>4122</v>
      </c>
      <c r="I12141" s="2">
        <v>45085</v>
      </c>
      <c r="J12141" s="15" t="str">
        <f>MID(Tabla1[[#This Row],[HORA]],1,5)</f>
        <v>19:33</v>
      </c>
      <c r="K12141" s="16">
        <f>IF(Tabla1[[#This Row],[FECHA]]=I12142,IF(J12142-J12141&gt;0,(J12142-J12141)*1440,0),0)</f>
        <v>3.0000000000001492</v>
      </c>
      <c r="L12141" s="14">
        <f>2+L11882-Datos!$C$8</f>
        <v>10</v>
      </c>
      <c r="M12141" s="13" t="s">
        <v>56232</v>
      </c>
      <c r="N12141" s="1" t="s">
        <v>11194</v>
      </c>
      <c r="O12141" s="1">
        <v>15</v>
      </c>
      <c r="P12141" s="1" t="s">
        <v>818</v>
      </c>
      <c r="Q12141" s="4" t="s">
        <v>21</v>
      </c>
    </row>
    <row r="12142" spans="1:17" ht="22.5" x14ac:dyDescent="0.25">
      <c r="A12142" s="3">
        <v>16338</v>
      </c>
      <c r="B12142" s="1" t="s">
        <v>49588</v>
      </c>
      <c r="C12142" s="1" t="s">
        <v>15</v>
      </c>
      <c r="D12142" s="1" t="s">
        <v>40</v>
      </c>
      <c r="E12142" s="1">
        <v>20487683851</v>
      </c>
      <c r="F12142" s="1" t="s">
        <v>49589</v>
      </c>
      <c r="G12142" s="1">
        <v>27740851</v>
      </c>
      <c r="H12142" s="1" t="s">
        <v>3636</v>
      </c>
      <c r="I12142" s="2">
        <v>45085</v>
      </c>
      <c r="J12142" s="15" t="str">
        <f>MID(Tabla1[[#This Row],[HORA]],1,5)</f>
        <v>19:36</v>
      </c>
      <c r="K12142" s="16">
        <f>IF(Tabla1[[#This Row],[FECHA]]=I12143,IF(J12143-J12142&gt;0,(J12143-J12142)*1440,0),0)</f>
        <v>0.99999999999983658</v>
      </c>
      <c r="L12142" s="14">
        <f>2+L11883-Datos!$C$8</f>
        <v>10.940000000000001</v>
      </c>
      <c r="M12142" s="13" t="s">
        <v>56235</v>
      </c>
      <c r="N12142" s="1" t="s">
        <v>49590</v>
      </c>
      <c r="O12142" s="1">
        <v>15</v>
      </c>
      <c r="P12142" s="1" t="s">
        <v>818</v>
      </c>
      <c r="Q12142" s="4" t="s">
        <v>21</v>
      </c>
    </row>
    <row r="12143" spans="1:17" ht="22.5" x14ac:dyDescent="0.25">
      <c r="A12143" s="3">
        <v>9727</v>
      </c>
      <c r="B12143" s="1" t="s">
        <v>30378</v>
      </c>
      <c r="C12143" s="1" t="s">
        <v>15</v>
      </c>
      <c r="D12143" s="1" t="s">
        <v>77</v>
      </c>
      <c r="E12143" s="1">
        <v>44210740</v>
      </c>
      <c r="F12143" s="1" t="s">
        <v>7833</v>
      </c>
      <c r="G12143" s="1">
        <v>44210740</v>
      </c>
      <c r="H12143" s="1" t="s">
        <v>7833</v>
      </c>
      <c r="I12143" s="2">
        <v>45085</v>
      </c>
      <c r="J12143" s="15" t="str">
        <f>MID(Tabla1[[#This Row],[HORA]],1,5)</f>
        <v>19:37</v>
      </c>
      <c r="K12143" s="16">
        <f>IF(Tabla1[[#This Row],[FECHA]]=I12144,IF(J12144-J12143&gt;0,(J12144-J12143)*1440,0),0)</f>
        <v>1.9999999999999929</v>
      </c>
      <c r="L12143" s="14">
        <f>2+L11884-Datos!$C$8</f>
        <v>11.18</v>
      </c>
      <c r="M12143" s="13" t="s">
        <v>56236</v>
      </c>
      <c r="N12143" s="1" t="s">
        <v>1715</v>
      </c>
      <c r="O12143" s="1">
        <v>30</v>
      </c>
      <c r="P12143" s="1" t="s">
        <v>45</v>
      </c>
      <c r="Q12143" s="4" t="s">
        <v>21</v>
      </c>
    </row>
    <row r="12144" spans="1:17" ht="22.5" x14ac:dyDescent="0.25">
      <c r="A12144" s="3">
        <v>9728</v>
      </c>
      <c r="B12144" s="1" t="s">
        <v>30379</v>
      </c>
      <c r="C12144" s="1" t="s">
        <v>15</v>
      </c>
      <c r="D12144" s="1" t="s">
        <v>23</v>
      </c>
      <c r="E12144" s="1">
        <v>17569583</v>
      </c>
      <c r="F12144" s="1" t="s">
        <v>30380</v>
      </c>
      <c r="G12144" s="1">
        <v>27719249</v>
      </c>
      <c r="H12144" s="1" t="s">
        <v>30354</v>
      </c>
      <c r="I12144" s="2">
        <v>45085</v>
      </c>
      <c r="J12144" s="15" t="str">
        <f>MID(Tabla1[[#This Row],[HORA]],1,5)</f>
        <v>19:39</v>
      </c>
      <c r="K12144" s="16">
        <f>IF(Tabla1[[#This Row],[FECHA]]=I12145,IF(J12145-J12144&gt;0,(J12145-J12144)*1440,0),0)</f>
        <v>1.9999999999999929</v>
      </c>
      <c r="L12144" s="14">
        <f>2+L11885-Datos!$C$8</f>
        <v>8.8500000000000014</v>
      </c>
      <c r="M12144" s="13" t="s">
        <v>56238</v>
      </c>
      <c r="N12144" s="1" t="s">
        <v>30381</v>
      </c>
      <c r="O12144" s="1">
        <v>40</v>
      </c>
      <c r="P12144" s="1" t="s">
        <v>45</v>
      </c>
      <c r="Q12144" s="4" t="s">
        <v>21</v>
      </c>
    </row>
    <row r="12145" spans="1:17" ht="22.5" x14ac:dyDescent="0.25">
      <c r="A12145" s="3">
        <v>9729</v>
      </c>
      <c r="B12145" s="1" t="s">
        <v>30382</v>
      </c>
      <c r="C12145" s="1" t="s">
        <v>15</v>
      </c>
      <c r="D12145" s="1" t="s">
        <v>40</v>
      </c>
      <c r="E12145" s="1">
        <v>27379550</v>
      </c>
      <c r="F12145" s="1" t="s">
        <v>9312</v>
      </c>
      <c r="G12145" s="1">
        <v>1703894</v>
      </c>
      <c r="H12145" s="1" t="s">
        <v>30383</v>
      </c>
      <c r="I12145" s="2">
        <v>45085</v>
      </c>
      <c r="J12145" s="15" t="str">
        <f>MID(Tabla1[[#This Row],[HORA]],1,5)</f>
        <v>19:41</v>
      </c>
      <c r="K12145" s="16">
        <f>IF(Tabla1[[#This Row],[FECHA]]=I12146,IF(J12146-J12145&gt;0,(J12146-J12145)*1440,0),0)</f>
        <v>3.0000000000001492</v>
      </c>
      <c r="L12145" s="14">
        <f>2+L11886-Datos!$C$8</f>
        <v>10.09</v>
      </c>
      <c r="M12145" s="13" t="s">
        <v>56240</v>
      </c>
      <c r="N12145" s="1" t="s">
        <v>30384</v>
      </c>
      <c r="O12145" s="1">
        <v>25</v>
      </c>
      <c r="P12145" s="1" t="s">
        <v>45</v>
      </c>
      <c r="Q12145" s="4" t="s">
        <v>21</v>
      </c>
    </row>
    <row r="12146" spans="1:17" ht="22.5" x14ac:dyDescent="0.25">
      <c r="A12146" s="3">
        <v>9730</v>
      </c>
      <c r="B12146" s="1" t="s">
        <v>30385</v>
      </c>
      <c r="C12146" s="1" t="s">
        <v>15</v>
      </c>
      <c r="D12146" s="1" t="s">
        <v>71</v>
      </c>
      <c r="E12146" s="1">
        <v>80350474</v>
      </c>
      <c r="F12146" s="1" t="s">
        <v>14764</v>
      </c>
      <c r="G12146" s="1">
        <v>74229623</v>
      </c>
      <c r="H12146" s="1" t="s">
        <v>30386</v>
      </c>
      <c r="I12146" s="2">
        <v>45085</v>
      </c>
      <c r="J12146" s="15" t="str">
        <f>MID(Tabla1[[#This Row],[HORA]],1,5)</f>
        <v>19:44</v>
      </c>
      <c r="K12146" s="16">
        <f>IF(Tabla1[[#This Row],[FECHA]]=I12147,IF(J12147-J12146&gt;0,(J12147-J12146)*1440,0),0)</f>
        <v>1.999999999999833</v>
      </c>
      <c r="L12146" s="14">
        <f>2+L11887-Datos!$C$8</f>
        <v>9.7800000000000011</v>
      </c>
      <c r="M12146" s="13" t="s">
        <v>56243</v>
      </c>
      <c r="N12146" s="1" t="s">
        <v>30387</v>
      </c>
      <c r="O12146" s="1">
        <v>15</v>
      </c>
      <c r="P12146" s="1" t="s">
        <v>45</v>
      </c>
      <c r="Q12146" s="4" t="s">
        <v>21</v>
      </c>
    </row>
    <row r="12147" spans="1:17" ht="22.5" x14ac:dyDescent="0.25">
      <c r="A12147" s="3">
        <v>9731</v>
      </c>
      <c r="B12147" s="1" t="s">
        <v>30388</v>
      </c>
      <c r="C12147" s="1" t="s">
        <v>15</v>
      </c>
      <c r="D12147" s="1" t="s">
        <v>77</v>
      </c>
      <c r="E12147" s="1">
        <v>3114605</v>
      </c>
      <c r="F12147" s="1" t="s">
        <v>5470</v>
      </c>
      <c r="G12147" s="1">
        <v>3114605</v>
      </c>
      <c r="H12147" s="1" t="s">
        <v>5470</v>
      </c>
      <c r="I12147" s="2">
        <v>45085</v>
      </c>
      <c r="J12147" s="15" t="str">
        <f>MID(Tabla1[[#This Row],[HORA]],1,5)</f>
        <v>19:46</v>
      </c>
      <c r="K12147" s="16">
        <f>IF(Tabla1[[#This Row],[FECHA]]=I12148,IF(J12148-J12147&gt;0,(J12148-J12147)*1440,0),0)</f>
        <v>2.9999999999999893</v>
      </c>
      <c r="L12147" s="14">
        <f>2+L11888-Datos!$C$8</f>
        <v>11.16</v>
      </c>
      <c r="M12147" s="13" t="s">
        <v>56245</v>
      </c>
      <c r="N12147" s="1" t="s">
        <v>1715</v>
      </c>
      <c r="O12147" s="1">
        <v>20</v>
      </c>
      <c r="P12147" s="1" t="s">
        <v>45</v>
      </c>
      <c r="Q12147" s="4" t="s">
        <v>21</v>
      </c>
    </row>
    <row r="12148" spans="1:17" ht="22.5" x14ac:dyDescent="0.25">
      <c r="A12148" s="3">
        <v>3584</v>
      </c>
      <c r="B12148" s="1" t="s">
        <v>11195</v>
      </c>
      <c r="C12148" s="1" t="s">
        <v>15</v>
      </c>
      <c r="D12148" s="1" t="s">
        <v>23</v>
      </c>
      <c r="E12148" s="1">
        <v>60161425</v>
      </c>
      <c r="F12148" s="1" t="s">
        <v>4331</v>
      </c>
      <c r="G12148" s="1">
        <v>74878699</v>
      </c>
      <c r="H12148" s="1" t="s">
        <v>7227</v>
      </c>
      <c r="I12148" s="2">
        <v>45085</v>
      </c>
      <c r="J12148" s="15" t="str">
        <f>MID(Tabla1[[#This Row],[HORA]],1,5)</f>
        <v>19:49</v>
      </c>
      <c r="K12148" s="16">
        <f>IF(Tabla1[[#This Row],[FECHA]]=I12149,IF(J12149-J12148&gt;0,(J12149-J12148)*1440,0),0)</f>
        <v>3.0000000000001492</v>
      </c>
      <c r="L12148" s="14">
        <f>2+L11889-Datos!$C$8</f>
        <v>11.100000000000001</v>
      </c>
      <c r="M12148" s="13" t="s">
        <v>56248</v>
      </c>
      <c r="N12148" s="1" t="s">
        <v>11196</v>
      </c>
      <c r="O12148" s="1">
        <v>15</v>
      </c>
      <c r="P12148" s="1" t="s">
        <v>818</v>
      </c>
      <c r="Q12148" s="4" t="s">
        <v>21</v>
      </c>
    </row>
    <row r="12149" spans="1:17" ht="22.5" x14ac:dyDescent="0.25">
      <c r="A12149" s="3">
        <v>3585</v>
      </c>
      <c r="B12149" s="1" t="s">
        <v>11197</v>
      </c>
      <c r="C12149" s="1" t="s">
        <v>15</v>
      </c>
      <c r="D12149" s="1" t="s">
        <v>40</v>
      </c>
      <c r="E12149" s="1">
        <v>43295527</v>
      </c>
      <c r="F12149" s="1" t="s">
        <v>8308</v>
      </c>
      <c r="G12149" s="1">
        <v>2241413</v>
      </c>
      <c r="H12149" s="1" t="s">
        <v>11198</v>
      </c>
      <c r="I12149" s="2">
        <v>45085</v>
      </c>
      <c r="J12149" s="15" t="str">
        <f>MID(Tabla1[[#This Row],[HORA]],1,5)</f>
        <v>19:52</v>
      </c>
      <c r="K12149" s="16">
        <f>IF(Tabla1[[#This Row],[FECHA]]=I12150,IF(J12150-J12149&gt;0,(J12150-J12149)*1440,0),0)</f>
        <v>0.99999999999983658</v>
      </c>
      <c r="L12149" s="14">
        <f>2+L11890-Datos!$C$8</f>
        <v>11</v>
      </c>
      <c r="M12149" s="13" t="s">
        <v>56251</v>
      </c>
      <c r="N12149" s="1" t="s">
        <v>75</v>
      </c>
      <c r="O12149" s="1">
        <v>30</v>
      </c>
      <c r="P12149" s="1" t="s">
        <v>818</v>
      </c>
      <c r="Q12149" s="4" t="s">
        <v>21</v>
      </c>
    </row>
    <row r="12150" spans="1:17" ht="22.5" x14ac:dyDescent="0.25">
      <c r="A12150" s="3">
        <v>3586</v>
      </c>
      <c r="B12150" s="1" t="s">
        <v>11199</v>
      </c>
      <c r="C12150" s="1" t="s">
        <v>15</v>
      </c>
      <c r="D12150" s="1" t="s">
        <v>40</v>
      </c>
      <c r="E12150" s="1">
        <v>48205038</v>
      </c>
      <c r="F12150" s="1" t="s">
        <v>11200</v>
      </c>
      <c r="G12150" s="1">
        <v>2241416</v>
      </c>
      <c r="H12150" s="1" t="s">
        <v>11201</v>
      </c>
      <c r="I12150" s="2">
        <v>45085</v>
      </c>
      <c r="J12150" s="15" t="str">
        <f>MID(Tabla1[[#This Row],[HORA]],1,5)</f>
        <v>19:53</v>
      </c>
      <c r="K12150" s="16">
        <f>IF(Tabla1[[#This Row],[FECHA]]=I12151,IF(J12151-J12150&gt;0,(J12151-J12150)*1440,0),0)</f>
        <v>0.99999999999999645</v>
      </c>
      <c r="L12150" s="14">
        <f>2+L11891-Datos!$C$8</f>
        <v>8.7100000000000009</v>
      </c>
      <c r="M12150" s="13" t="s">
        <v>56252</v>
      </c>
      <c r="N12150" s="1" t="s">
        <v>4435</v>
      </c>
      <c r="O12150" s="1">
        <v>15</v>
      </c>
      <c r="P12150" s="1" t="s">
        <v>818</v>
      </c>
      <c r="Q12150" s="4" t="s">
        <v>21</v>
      </c>
    </row>
    <row r="12151" spans="1:17" ht="22.5" x14ac:dyDescent="0.25">
      <c r="A12151" s="3">
        <v>9732</v>
      </c>
      <c r="B12151" s="1" t="s">
        <v>30389</v>
      </c>
      <c r="C12151" s="1" t="s">
        <v>15</v>
      </c>
      <c r="D12151" s="1" t="s">
        <v>33</v>
      </c>
      <c r="E12151" s="1">
        <v>16775565</v>
      </c>
      <c r="F12151" s="1" t="s">
        <v>30390</v>
      </c>
      <c r="G12151" s="1">
        <v>2241417</v>
      </c>
      <c r="H12151" s="1" t="s">
        <v>30391</v>
      </c>
      <c r="I12151" s="2">
        <v>45085</v>
      </c>
      <c r="J12151" s="15" t="str">
        <f>MID(Tabla1[[#This Row],[HORA]],1,5)</f>
        <v>19:54</v>
      </c>
      <c r="K12151" s="16">
        <f>IF(Tabla1[[#This Row],[FECHA]]=I12152,IF(J12152-J12151&gt;0,(J12152-J12151)*1440,0),0)</f>
        <v>2.0000000000001528</v>
      </c>
      <c r="L12151" s="14">
        <f>2+L11892-Datos!$C$8</f>
        <v>10</v>
      </c>
      <c r="M12151" s="13" t="s">
        <v>56253</v>
      </c>
      <c r="N12151" s="1" t="s">
        <v>30392</v>
      </c>
      <c r="O12151" s="1">
        <v>60</v>
      </c>
      <c r="P12151" s="1" t="s">
        <v>45</v>
      </c>
      <c r="Q12151" s="4" t="s">
        <v>21</v>
      </c>
    </row>
    <row r="12152" spans="1:17" ht="22.5" x14ac:dyDescent="0.25">
      <c r="A12152" s="3">
        <v>3587</v>
      </c>
      <c r="B12152" s="1" t="s">
        <v>11202</v>
      </c>
      <c r="C12152" s="1" t="s">
        <v>15</v>
      </c>
      <c r="D12152" s="1" t="s">
        <v>82</v>
      </c>
      <c r="E12152" s="1">
        <v>225487</v>
      </c>
      <c r="F12152" s="1" t="s">
        <v>11203</v>
      </c>
      <c r="G12152" s="1">
        <v>41099648</v>
      </c>
      <c r="H12152" s="1" t="s">
        <v>11204</v>
      </c>
      <c r="I12152" s="2">
        <v>45085</v>
      </c>
      <c r="J12152" s="15" t="str">
        <f>MID(Tabla1[[#This Row],[HORA]],1,5)</f>
        <v>19:56</v>
      </c>
      <c r="K12152" s="16">
        <f>IF(Tabla1[[#This Row],[FECHA]]=I12153,IF(J12153-J12152&gt;0,(J12153-J12152)*1440,0),0)</f>
        <v>10.999999999999961</v>
      </c>
      <c r="L12152" s="14">
        <f>2+L11893-Datos!$C$8</f>
        <v>9.0100000000000016</v>
      </c>
      <c r="M12152" s="13" t="s">
        <v>56255</v>
      </c>
      <c r="N12152" s="1" t="s">
        <v>11205</v>
      </c>
      <c r="O12152" s="1">
        <v>20</v>
      </c>
      <c r="P12152" s="1" t="s">
        <v>818</v>
      </c>
      <c r="Q12152" s="4" t="s">
        <v>21</v>
      </c>
    </row>
    <row r="12153" spans="1:17" ht="22.5" x14ac:dyDescent="0.25">
      <c r="A12153" s="3">
        <v>17587</v>
      </c>
      <c r="B12153" s="1" t="s">
        <v>52868</v>
      </c>
      <c r="C12153" s="1" t="s">
        <v>15</v>
      </c>
      <c r="D12153" s="1" t="s">
        <v>82</v>
      </c>
      <c r="E12153" s="1">
        <v>10414082543</v>
      </c>
      <c r="F12153" s="1" t="s">
        <v>48182</v>
      </c>
      <c r="G12153" s="1">
        <v>2241420</v>
      </c>
      <c r="H12153" s="1" t="s">
        <v>49896</v>
      </c>
      <c r="I12153" s="2">
        <v>45085</v>
      </c>
      <c r="J12153" s="15" t="str">
        <f>MID(Tabla1[[#This Row],[HORA]],1,5)</f>
        <v>20:07</v>
      </c>
      <c r="K12153" s="16">
        <f>IF(Tabla1[[#This Row],[FECHA]]=I12154,IF(J12154-J12153&gt;0,(J12154-J12153)*1440,0),0)</f>
        <v>3.9999999999999858</v>
      </c>
      <c r="L12153" s="14">
        <f>2+L11894-Datos!$C$8</f>
        <v>12.02</v>
      </c>
      <c r="M12153" s="13" t="s">
        <v>56266</v>
      </c>
      <c r="N12153" s="1" t="s">
        <v>52869</v>
      </c>
      <c r="O12153" s="1">
        <v>15</v>
      </c>
      <c r="P12153" s="1" t="s">
        <v>45</v>
      </c>
      <c r="Q12153" s="4" t="s">
        <v>21</v>
      </c>
    </row>
    <row r="12154" spans="1:17" ht="22.5" x14ac:dyDescent="0.25">
      <c r="A12154" s="3">
        <v>9733</v>
      </c>
      <c r="B12154" s="1" t="s">
        <v>30393</v>
      </c>
      <c r="C12154" s="1" t="s">
        <v>15</v>
      </c>
      <c r="D12154" s="1" t="s">
        <v>71</v>
      </c>
      <c r="E12154" s="1">
        <v>73341962</v>
      </c>
      <c r="F12154" s="1" t="s">
        <v>30394</v>
      </c>
      <c r="G12154" s="1">
        <v>73341962</v>
      </c>
      <c r="H12154" s="1" t="s">
        <v>30394</v>
      </c>
      <c r="I12154" s="2">
        <v>45085</v>
      </c>
      <c r="J12154" s="15" t="str">
        <f>MID(Tabla1[[#This Row],[HORA]],1,5)</f>
        <v>20:11</v>
      </c>
      <c r="K12154" s="16">
        <f>IF(Tabla1[[#This Row],[FECHA]]=I12155,IF(J12155-J12154&gt;0,(J12155-J12154)*1440,0),0)</f>
        <v>0.99999999999999645</v>
      </c>
      <c r="L12154" s="14">
        <f>2+L11895-Datos!$C$8</f>
        <v>14.080000000000002</v>
      </c>
      <c r="M12154" s="13" t="s">
        <v>56270</v>
      </c>
      <c r="N12154" s="1" t="s">
        <v>1715</v>
      </c>
      <c r="O12154" s="1">
        <v>30</v>
      </c>
      <c r="P12154" s="1" t="s">
        <v>45</v>
      </c>
      <c r="Q12154" s="4" t="s">
        <v>21</v>
      </c>
    </row>
    <row r="12155" spans="1:17" ht="22.5" x14ac:dyDescent="0.25">
      <c r="A12155" s="3">
        <v>3588</v>
      </c>
      <c r="B12155" s="1" t="s">
        <v>11206</v>
      </c>
      <c r="C12155" s="1" t="s">
        <v>15</v>
      </c>
      <c r="D12155" s="1" t="s">
        <v>82</v>
      </c>
      <c r="E12155" s="1">
        <v>42995021</v>
      </c>
      <c r="F12155" s="1" t="s">
        <v>4456</v>
      </c>
      <c r="G12155" s="1">
        <v>2241422</v>
      </c>
      <c r="H12155" s="1" t="s">
        <v>9344</v>
      </c>
      <c r="I12155" s="2">
        <v>45085</v>
      </c>
      <c r="J12155" s="15" t="str">
        <f>MID(Tabla1[[#This Row],[HORA]],1,5)</f>
        <v>20:12</v>
      </c>
      <c r="K12155" s="16">
        <f>IF(Tabla1[[#This Row],[FECHA]]=I12156,IF(J12156-J12155&gt;0,(J12156-J12155)*1440,0),0)</f>
        <v>0.99999999999983658</v>
      </c>
      <c r="L12155" s="14">
        <f>2+L11896-Datos!$C$8</f>
        <v>9.9500000000000011</v>
      </c>
      <c r="M12155" s="13" t="s">
        <v>56271</v>
      </c>
      <c r="N12155" s="1" t="s">
        <v>11207</v>
      </c>
      <c r="O12155" s="1">
        <v>10</v>
      </c>
      <c r="P12155" s="1" t="s">
        <v>818</v>
      </c>
      <c r="Q12155" s="4" t="s">
        <v>21</v>
      </c>
    </row>
    <row r="12156" spans="1:17" ht="22.5" x14ac:dyDescent="0.25">
      <c r="A12156" s="3">
        <v>3589</v>
      </c>
      <c r="B12156" s="1" t="s">
        <v>11208</v>
      </c>
      <c r="C12156" s="1" t="s">
        <v>15</v>
      </c>
      <c r="D12156" s="1" t="s">
        <v>141</v>
      </c>
      <c r="E12156" s="1">
        <v>42995021</v>
      </c>
      <c r="F12156" s="1" t="s">
        <v>4456</v>
      </c>
      <c r="G12156" s="1">
        <v>2241423</v>
      </c>
      <c r="H12156" s="1" t="s">
        <v>11209</v>
      </c>
      <c r="I12156" s="2">
        <v>45085</v>
      </c>
      <c r="J12156" s="15" t="str">
        <f>MID(Tabla1[[#This Row],[HORA]],1,5)</f>
        <v>20:13</v>
      </c>
      <c r="K12156" s="16">
        <f>IF(Tabla1[[#This Row],[FECHA]]=I12157,IF(J12157-J12156&gt;0,(J12157-J12156)*1440,0),0)</f>
        <v>1.0000000000001563</v>
      </c>
      <c r="L12156" s="14">
        <f>2+L11897-Datos!$C$8</f>
        <v>9.7600000000000016</v>
      </c>
      <c r="M12156" s="13" t="s">
        <v>56272</v>
      </c>
      <c r="N12156" s="1" t="s">
        <v>11210</v>
      </c>
      <c r="O12156" s="1">
        <v>10</v>
      </c>
      <c r="P12156" s="1" t="s">
        <v>818</v>
      </c>
      <c r="Q12156" s="4" t="s">
        <v>21</v>
      </c>
    </row>
    <row r="12157" spans="1:17" ht="22.5" x14ac:dyDescent="0.25">
      <c r="A12157" s="3">
        <v>9734</v>
      </c>
      <c r="B12157" s="1" t="s">
        <v>30395</v>
      </c>
      <c r="C12157" s="1" t="s">
        <v>15</v>
      </c>
      <c r="D12157" s="1" t="s">
        <v>71</v>
      </c>
      <c r="E12157" s="1">
        <v>16798682</v>
      </c>
      <c r="F12157" s="1" t="s">
        <v>30396</v>
      </c>
      <c r="G12157" s="1">
        <v>16798682</v>
      </c>
      <c r="H12157" s="1" t="s">
        <v>30396</v>
      </c>
      <c r="I12157" s="2">
        <v>45085</v>
      </c>
      <c r="J12157" s="15" t="str">
        <f>MID(Tabla1[[#This Row],[HORA]],1,5)</f>
        <v>20:14</v>
      </c>
      <c r="K12157" s="16">
        <f>IF(Tabla1[[#This Row],[FECHA]]=I12158,IF(J12158-J12157&gt;0,(J12158-J12157)*1440,0),0)</f>
        <v>3.0000000000001492</v>
      </c>
      <c r="L12157" s="14">
        <f>2+L11898-Datos!$C$8</f>
        <v>11.850000000000001</v>
      </c>
      <c r="M12157" s="13" t="s">
        <v>56273</v>
      </c>
      <c r="N12157" s="1" t="s">
        <v>1715</v>
      </c>
      <c r="O12157" s="1">
        <v>20</v>
      </c>
      <c r="P12157" s="1" t="s">
        <v>45</v>
      </c>
      <c r="Q12157" s="4" t="s">
        <v>21</v>
      </c>
    </row>
    <row r="12158" spans="1:17" ht="22.5" x14ac:dyDescent="0.25">
      <c r="A12158" s="3">
        <v>9735</v>
      </c>
      <c r="B12158" s="1" t="s">
        <v>30397</v>
      </c>
      <c r="C12158" s="1" t="s">
        <v>15</v>
      </c>
      <c r="D12158" s="1" t="s">
        <v>71</v>
      </c>
      <c r="E12158" s="1">
        <v>43637826</v>
      </c>
      <c r="F12158" s="1" t="s">
        <v>20362</v>
      </c>
      <c r="G12158" s="1">
        <v>43637826</v>
      </c>
      <c r="H12158" s="1" t="s">
        <v>20362</v>
      </c>
      <c r="I12158" s="2">
        <v>45085</v>
      </c>
      <c r="J12158" s="15" t="str">
        <f>MID(Tabla1[[#This Row],[HORA]],1,5)</f>
        <v>20:17</v>
      </c>
      <c r="K12158" s="16">
        <f>IF(Tabla1[[#This Row],[FECHA]]=I12159,IF(J12159-J12158&gt;0,(J12159-J12158)*1440,0),0)</f>
        <v>5.9999999999998188</v>
      </c>
      <c r="L12158" s="14">
        <f>2+L11899-Datos!$C$8</f>
        <v>9.1900000000000013</v>
      </c>
      <c r="M12158" s="13" t="s">
        <v>56276</v>
      </c>
      <c r="N12158" s="1" t="s">
        <v>1715</v>
      </c>
      <c r="O12158" s="1">
        <v>30</v>
      </c>
      <c r="P12158" s="1" t="s">
        <v>45</v>
      </c>
      <c r="Q12158" s="4" t="s">
        <v>21</v>
      </c>
    </row>
    <row r="12159" spans="1:17" ht="22.5" x14ac:dyDescent="0.25">
      <c r="A12159" s="3">
        <v>16339</v>
      </c>
      <c r="B12159" s="1" t="s">
        <v>49591</v>
      </c>
      <c r="C12159" s="1" t="s">
        <v>15</v>
      </c>
      <c r="D12159" s="1" t="s">
        <v>40</v>
      </c>
      <c r="E12159" s="1">
        <v>20601490316</v>
      </c>
      <c r="F12159" s="1" t="s">
        <v>49592</v>
      </c>
      <c r="G12159" s="1">
        <v>70817917</v>
      </c>
      <c r="H12159" s="1" t="s">
        <v>49593</v>
      </c>
      <c r="I12159" s="2">
        <v>45085</v>
      </c>
      <c r="J12159" s="15" t="str">
        <f>MID(Tabla1[[#This Row],[HORA]],1,5)</f>
        <v>20:23</v>
      </c>
      <c r="K12159" s="16">
        <f>IF(Tabla1[[#This Row],[FECHA]]=I12160,IF(J12160-J12159&gt;0,(J12160-J12159)*1440,0),0)</f>
        <v>3.9999999999999858</v>
      </c>
      <c r="L12159" s="14">
        <f>2+L11900-Datos!$C$8</f>
        <v>10.920000000000002</v>
      </c>
      <c r="M12159" s="13" t="s">
        <v>56282</v>
      </c>
      <c r="N12159" s="1" t="s">
        <v>49594</v>
      </c>
      <c r="O12159" s="1">
        <v>20</v>
      </c>
      <c r="P12159" s="1" t="s">
        <v>818</v>
      </c>
      <c r="Q12159" s="4" t="s">
        <v>21</v>
      </c>
    </row>
    <row r="12160" spans="1:17" ht="22.5" x14ac:dyDescent="0.25">
      <c r="A12160" s="3">
        <v>3590</v>
      </c>
      <c r="B12160" s="1" t="s">
        <v>11211</v>
      </c>
      <c r="C12160" s="1" t="s">
        <v>15</v>
      </c>
      <c r="D12160" s="1" t="s">
        <v>82</v>
      </c>
      <c r="E12160" s="1">
        <v>17598966</v>
      </c>
      <c r="F12160" s="1" t="s">
        <v>7896</v>
      </c>
      <c r="G12160" s="1">
        <v>17598966</v>
      </c>
      <c r="H12160" s="1" t="s">
        <v>7896</v>
      </c>
      <c r="I12160" s="2">
        <v>45085</v>
      </c>
      <c r="J12160" s="15" t="str">
        <f>MID(Tabla1[[#This Row],[HORA]],1,5)</f>
        <v>20:27</v>
      </c>
      <c r="K12160" s="16">
        <f>IF(Tabla1[[#This Row],[FECHA]]=I12161,IF(J12161-J12160&gt;0,(J12161-J12160)*1440,0),0)</f>
        <v>0.99999999999999645</v>
      </c>
      <c r="L12160" s="14">
        <f>2+L11901-Datos!$C$8</f>
        <v>12.780000000000001</v>
      </c>
      <c r="M12160" s="13" t="s">
        <v>56286</v>
      </c>
      <c r="N12160" s="1" t="s">
        <v>1715</v>
      </c>
      <c r="O12160" s="1">
        <v>30</v>
      </c>
      <c r="P12160" s="1" t="s">
        <v>818</v>
      </c>
      <c r="Q12160" s="4" t="s">
        <v>21</v>
      </c>
    </row>
    <row r="12161" spans="1:17" ht="22.5" x14ac:dyDescent="0.25">
      <c r="A12161" s="3">
        <v>9736</v>
      </c>
      <c r="B12161" s="1" t="s">
        <v>30398</v>
      </c>
      <c r="C12161" s="1" t="s">
        <v>15</v>
      </c>
      <c r="D12161" s="1" t="s">
        <v>61</v>
      </c>
      <c r="E12161" s="1">
        <v>43211860</v>
      </c>
      <c r="F12161" s="1" t="s">
        <v>30399</v>
      </c>
      <c r="G12161" s="1">
        <v>40682312</v>
      </c>
      <c r="H12161" s="1" t="s">
        <v>15757</v>
      </c>
      <c r="I12161" s="2">
        <v>45085</v>
      </c>
      <c r="J12161" s="15" t="str">
        <f>MID(Tabla1[[#This Row],[HORA]],1,5)</f>
        <v>20:28</v>
      </c>
      <c r="K12161" s="16">
        <f>IF(Tabla1[[#This Row],[FECHA]]=I12162,IF(J12162-J12161&gt;0,(J12162-J12161)*1440,0),0)</f>
        <v>1.9999999999999929</v>
      </c>
      <c r="L12161" s="14">
        <f>2+L11902-Datos!$C$8</f>
        <v>10.08</v>
      </c>
      <c r="M12161" s="13" t="s">
        <v>56287</v>
      </c>
      <c r="N12161" s="1" t="s">
        <v>30400</v>
      </c>
      <c r="O12161" s="1">
        <v>30</v>
      </c>
      <c r="P12161" s="1" t="s">
        <v>45</v>
      </c>
      <c r="Q12161" s="4" t="s">
        <v>21</v>
      </c>
    </row>
    <row r="12162" spans="1:17" ht="22.5" x14ac:dyDescent="0.25">
      <c r="A12162" s="3">
        <v>413</v>
      </c>
      <c r="B12162" s="1" t="s">
        <v>969</v>
      </c>
      <c r="C12162" s="1" t="s">
        <v>15</v>
      </c>
      <c r="D12162" s="1" t="s">
        <v>40</v>
      </c>
      <c r="E12162" s="1">
        <v>2241424</v>
      </c>
      <c r="F12162" s="1" t="s">
        <v>56</v>
      </c>
      <c r="G12162" s="1">
        <v>2241425</v>
      </c>
      <c r="H12162" s="1" t="s">
        <v>57</v>
      </c>
      <c r="I12162" s="2">
        <v>45085</v>
      </c>
      <c r="J12162" s="15" t="str">
        <f>MID(Tabla1[[#This Row],[HORA]],1,5)</f>
        <v>20:30</v>
      </c>
      <c r="K12162" s="16">
        <f>IF(Tabla1[[#This Row],[FECHA]]=I12163,IF(J12163-J12162&gt;0,(J12163-J12162)*1440,0),0)</f>
        <v>2.0000000000001528</v>
      </c>
      <c r="L12162" s="14">
        <f>2+L11903-Datos!$C$8</f>
        <v>10.74</v>
      </c>
      <c r="M12162" s="13" t="s">
        <v>56289</v>
      </c>
      <c r="N12162" s="1" t="s">
        <v>59</v>
      </c>
      <c r="O12162" s="1">
        <v>0</v>
      </c>
      <c r="P12162" s="1" t="s">
        <v>45</v>
      </c>
      <c r="Q12162" s="4" t="s">
        <v>21</v>
      </c>
    </row>
    <row r="12163" spans="1:17" ht="22.5" x14ac:dyDescent="0.25">
      <c r="A12163" s="3">
        <v>17588</v>
      </c>
      <c r="B12163" s="1" t="s">
        <v>52870</v>
      </c>
      <c r="C12163" s="1" t="s">
        <v>15</v>
      </c>
      <c r="D12163" s="1" t="s">
        <v>40</v>
      </c>
      <c r="E12163" s="1">
        <v>20398578393</v>
      </c>
      <c r="F12163" s="1" t="s">
        <v>52871</v>
      </c>
      <c r="G12163" s="1">
        <v>2241426</v>
      </c>
      <c r="H12163" s="1" t="s">
        <v>52872</v>
      </c>
      <c r="I12163" s="2">
        <v>45085</v>
      </c>
      <c r="J12163" s="15" t="str">
        <f>MID(Tabla1[[#This Row],[HORA]],1,5)</f>
        <v>20:32</v>
      </c>
      <c r="K12163" s="16">
        <f>IF(Tabla1[[#This Row],[FECHA]]=I12164,IF(J12164-J12163&gt;0,(J12164-J12163)*1440,0),0)</f>
        <v>2.9999999999998295</v>
      </c>
      <c r="L12163" s="14">
        <f>2+L11904-Datos!$C$8</f>
        <v>10.68</v>
      </c>
      <c r="M12163" s="13" t="s">
        <v>56291</v>
      </c>
      <c r="N12163" s="1" t="s">
        <v>52873</v>
      </c>
      <c r="O12163" s="1">
        <v>60</v>
      </c>
      <c r="P12163" s="1" t="s">
        <v>45</v>
      </c>
      <c r="Q12163" s="4" t="s">
        <v>21</v>
      </c>
    </row>
    <row r="12164" spans="1:17" ht="22.5" x14ac:dyDescent="0.25">
      <c r="A12164" s="3">
        <v>3591</v>
      </c>
      <c r="B12164" s="1" t="s">
        <v>11212</v>
      </c>
      <c r="C12164" s="1" t="s">
        <v>15</v>
      </c>
      <c r="D12164" s="1" t="s">
        <v>40</v>
      </c>
      <c r="E12164" s="1">
        <v>47731299</v>
      </c>
      <c r="F12164" s="1" t="s">
        <v>11213</v>
      </c>
      <c r="G12164" s="1">
        <v>2241427</v>
      </c>
      <c r="H12164" s="1" t="s">
        <v>11214</v>
      </c>
      <c r="I12164" s="2">
        <v>45085</v>
      </c>
      <c r="J12164" s="15" t="str">
        <f>MID(Tabla1[[#This Row],[HORA]],1,5)</f>
        <v>20:35</v>
      </c>
      <c r="K12164" s="16">
        <f>IF(Tabla1[[#This Row],[FECHA]]=I12165,IF(J12165-J12164&gt;0,(J12165-J12164)*1440,0),0)</f>
        <v>2.0000000000001528</v>
      </c>
      <c r="L12164" s="14">
        <f>2+L11905-Datos!$C$8</f>
        <v>8.7800000000000011</v>
      </c>
      <c r="M12164" s="13" t="s">
        <v>56294</v>
      </c>
      <c r="N12164" s="1" t="s">
        <v>4435</v>
      </c>
      <c r="O12164" s="1">
        <v>30</v>
      </c>
      <c r="P12164" s="1" t="s">
        <v>818</v>
      </c>
      <c r="Q12164" s="4" t="s">
        <v>21</v>
      </c>
    </row>
    <row r="12165" spans="1:17" ht="22.5" x14ac:dyDescent="0.25">
      <c r="A12165" s="3">
        <v>17589</v>
      </c>
      <c r="B12165" s="1" t="s">
        <v>52874</v>
      </c>
      <c r="C12165" s="1" t="s">
        <v>15</v>
      </c>
      <c r="D12165" s="1" t="s">
        <v>141</v>
      </c>
      <c r="E12165" s="1">
        <v>20603494475</v>
      </c>
      <c r="F12165" s="1" t="s">
        <v>52875</v>
      </c>
      <c r="G12165" s="1">
        <v>2241428</v>
      </c>
      <c r="H12165" s="1" t="s">
        <v>52876</v>
      </c>
      <c r="I12165" s="2">
        <v>45085</v>
      </c>
      <c r="J12165" s="15" t="str">
        <f>MID(Tabla1[[#This Row],[HORA]],1,5)</f>
        <v>20:37</v>
      </c>
      <c r="K12165" s="16">
        <f>IF(Tabla1[[#This Row],[FECHA]]=I12166,IF(J12166-J12165&gt;0,(J12166-J12165)*1440,0),0)</f>
        <v>0.99999999999983658</v>
      </c>
      <c r="L12165" s="14">
        <f>2+L11906-Datos!$C$8</f>
        <v>9.7900000000000009</v>
      </c>
      <c r="M12165" s="13" t="s">
        <v>56296</v>
      </c>
      <c r="N12165" s="1" t="s">
        <v>52877</v>
      </c>
      <c r="O12165" s="1">
        <v>30</v>
      </c>
      <c r="P12165" s="1" t="s">
        <v>45</v>
      </c>
      <c r="Q12165" s="4" t="s">
        <v>21</v>
      </c>
    </row>
    <row r="12166" spans="1:17" ht="22.5" x14ac:dyDescent="0.25">
      <c r="A12166" s="3">
        <v>16340</v>
      </c>
      <c r="B12166" s="1" t="s">
        <v>49595</v>
      </c>
      <c r="C12166" s="1" t="s">
        <v>15</v>
      </c>
      <c r="D12166" s="1" t="s">
        <v>40</v>
      </c>
      <c r="E12166" s="1">
        <v>20479726630</v>
      </c>
      <c r="F12166" s="1" t="s">
        <v>47772</v>
      </c>
      <c r="G12166" s="1">
        <v>2241429</v>
      </c>
      <c r="H12166" s="1" t="s">
        <v>49596</v>
      </c>
      <c r="I12166" s="2">
        <v>45085</v>
      </c>
      <c r="J12166" s="15" t="str">
        <f>MID(Tabla1[[#This Row],[HORA]],1,5)</f>
        <v>20:38</v>
      </c>
      <c r="K12166" s="16">
        <f>IF(Tabla1[[#This Row],[FECHA]]=I12167,IF(J12167-J12166&gt;0,(J12167-J12166)*1440,0),0)</f>
        <v>3.9999999999999858</v>
      </c>
      <c r="L12166" s="14">
        <f>2+L11907-Datos!$C$8</f>
        <v>11.16</v>
      </c>
      <c r="M12166" s="13" t="s">
        <v>56297</v>
      </c>
      <c r="N12166" s="1" t="s">
        <v>49597</v>
      </c>
      <c r="O12166" s="1">
        <v>20</v>
      </c>
      <c r="P12166" s="1" t="s">
        <v>818</v>
      </c>
      <c r="Q12166" s="4" t="s">
        <v>21</v>
      </c>
    </row>
    <row r="12167" spans="1:17" ht="22.5" x14ac:dyDescent="0.25">
      <c r="A12167" s="3">
        <v>3592</v>
      </c>
      <c r="B12167" s="1" t="s">
        <v>11215</v>
      </c>
      <c r="C12167" s="1" t="s">
        <v>15</v>
      </c>
      <c r="D12167" s="1" t="s">
        <v>40</v>
      </c>
      <c r="E12167" s="1">
        <v>72640086</v>
      </c>
      <c r="F12167" s="1" t="s">
        <v>11216</v>
      </c>
      <c r="G12167" s="1">
        <v>5640361</v>
      </c>
      <c r="H12167" s="1" t="s">
        <v>11217</v>
      </c>
      <c r="I12167" s="2">
        <v>45085</v>
      </c>
      <c r="J12167" s="15" t="str">
        <f>MID(Tabla1[[#This Row],[HORA]],1,5)</f>
        <v>20:42</v>
      </c>
      <c r="K12167" s="16">
        <f>IF(Tabla1[[#This Row],[FECHA]]=I12168,IF(J12168-J12167&gt;0,(J12168-J12167)*1440,0),0)</f>
        <v>11.000000000000121</v>
      </c>
      <c r="L12167" s="14">
        <f>2+L11908-Datos!$C$8</f>
        <v>10.91</v>
      </c>
      <c r="M12167" s="13" t="s">
        <v>56301</v>
      </c>
      <c r="N12167" s="1" t="s">
        <v>11218</v>
      </c>
      <c r="O12167" s="1">
        <v>15</v>
      </c>
      <c r="P12167" s="1" t="s">
        <v>818</v>
      </c>
      <c r="Q12167" s="4" t="s">
        <v>21</v>
      </c>
    </row>
    <row r="12168" spans="1:17" ht="22.5" x14ac:dyDescent="0.25">
      <c r="A12168" s="3">
        <v>3593</v>
      </c>
      <c r="B12168" s="1" t="s">
        <v>11219</v>
      </c>
      <c r="C12168" s="1" t="s">
        <v>15</v>
      </c>
      <c r="D12168" s="1" t="s">
        <v>40</v>
      </c>
      <c r="E12168" s="1">
        <v>16778833</v>
      </c>
      <c r="F12168" s="1" t="s">
        <v>11220</v>
      </c>
      <c r="G12168" s="1">
        <v>5640361</v>
      </c>
      <c r="H12168" s="1" t="s">
        <v>11217</v>
      </c>
      <c r="I12168" s="2">
        <v>45085</v>
      </c>
      <c r="J12168" s="15" t="str">
        <f>MID(Tabla1[[#This Row],[HORA]],1,5)</f>
        <v>20:53</v>
      </c>
      <c r="K12168" s="16">
        <f>IF(Tabla1[[#This Row],[FECHA]]=I12169,IF(J12169-J12168&gt;0,(J12169-J12168)*1440,0),0)</f>
        <v>0</v>
      </c>
      <c r="L12168" s="14">
        <f>2+L11909-Datos!$C$8</f>
        <v>13.850000000000001</v>
      </c>
      <c r="M12168" s="13" t="s">
        <v>56312</v>
      </c>
      <c r="N12168" s="1" t="s">
        <v>11221</v>
      </c>
      <c r="O12168" s="1">
        <v>20</v>
      </c>
      <c r="P12168" s="1" t="s">
        <v>818</v>
      </c>
      <c r="Q12168" s="4" t="s">
        <v>21</v>
      </c>
    </row>
    <row r="12169" spans="1:17" ht="22.5" x14ac:dyDescent="0.25">
      <c r="A12169" s="3">
        <v>9737</v>
      </c>
      <c r="B12169" s="1" t="s">
        <v>30401</v>
      </c>
      <c r="C12169" s="1" t="s">
        <v>15</v>
      </c>
      <c r="D12169" s="1" t="s">
        <v>40</v>
      </c>
      <c r="E12169" s="1">
        <v>16403636</v>
      </c>
      <c r="F12169" s="1" t="s">
        <v>14656</v>
      </c>
      <c r="G12169" s="1">
        <v>16403636</v>
      </c>
      <c r="H12169" s="1" t="s">
        <v>14656</v>
      </c>
      <c r="I12169" s="2">
        <v>45086</v>
      </c>
      <c r="J12169" s="15" t="str">
        <f>MID(Tabla1[[#This Row],[HORA]],1,5)</f>
        <v>06:12</v>
      </c>
      <c r="K12169" s="16">
        <f>IF(Tabla1[[#This Row],[FECHA]]=I12170,IF(J12170-J12169&gt;0,(J12170-J12169)*1440,0),0)</f>
        <v>0.99999999999999645</v>
      </c>
      <c r="L12169" s="14">
        <f>2+L11910-Datos!$C$8</f>
        <v>11</v>
      </c>
      <c r="M12169" s="13" t="s">
        <v>1027</v>
      </c>
      <c r="N12169" s="1" t="s">
        <v>18041</v>
      </c>
      <c r="O12169" s="1">
        <v>45</v>
      </c>
      <c r="P12169" s="1" t="s">
        <v>170</v>
      </c>
      <c r="Q12169" s="4" t="s">
        <v>21</v>
      </c>
    </row>
    <row r="12170" spans="1:17" ht="22.5" x14ac:dyDescent="0.25">
      <c r="A12170" s="3">
        <v>17590</v>
      </c>
      <c r="B12170" s="1" t="s">
        <v>52878</v>
      </c>
      <c r="C12170" s="1" t="s">
        <v>15</v>
      </c>
      <c r="D12170" s="1" t="s">
        <v>40</v>
      </c>
      <c r="E12170" s="1">
        <v>20482014586</v>
      </c>
      <c r="F12170" s="1" t="s">
        <v>48919</v>
      </c>
      <c r="G12170" s="1">
        <v>17810193</v>
      </c>
      <c r="H12170" s="1" t="s">
        <v>48920</v>
      </c>
      <c r="I12170" s="2">
        <v>45086</v>
      </c>
      <c r="J12170" s="15" t="str">
        <f>MID(Tabla1[[#This Row],[HORA]],1,5)</f>
        <v>06:13</v>
      </c>
      <c r="K12170" s="16">
        <f>IF(Tabla1[[#This Row],[FECHA]]=I12171,IF(J12171-J12170&gt;0,(J12171-J12170)*1440,0),0)</f>
        <v>13.99999999999995</v>
      </c>
      <c r="L12170" s="14">
        <f>2+L11911-Datos!$C$8</f>
        <v>11.780000000000001</v>
      </c>
      <c r="M12170" s="13" t="s">
        <v>794</v>
      </c>
      <c r="N12170" s="1" t="s">
        <v>18041</v>
      </c>
      <c r="O12170" s="1">
        <v>20</v>
      </c>
      <c r="P12170" s="1" t="s">
        <v>170</v>
      </c>
      <c r="Q12170" s="4" t="s">
        <v>21</v>
      </c>
    </row>
    <row r="12171" spans="1:17" ht="22.5" x14ac:dyDescent="0.25">
      <c r="A12171" s="3">
        <v>3594</v>
      </c>
      <c r="B12171" s="1" t="s">
        <v>11222</v>
      </c>
      <c r="C12171" s="1" t="s">
        <v>15</v>
      </c>
      <c r="D12171" s="1" t="s">
        <v>77</v>
      </c>
      <c r="E12171" s="1">
        <v>80239425</v>
      </c>
      <c r="F12171" s="1" t="s">
        <v>4687</v>
      </c>
      <c r="G12171" s="1">
        <v>2241434</v>
      </c>
      <c r="H12171" s="1" t="s">
        <v>5282</v>
      </c>
      <c r="I12171" s="2">
        <v>45086</v>
      </c>
      <c r="J12171" s="15" t="str">
        <f>MID(Tabla1[[#This Row],[HORA]],1,5)</f>
        <v>06:27</v>
      </c>
      <c r="K12171" s="16">
        <f>IF(Tabla1[[#This Row],[FECHA]]=I12172,IF(J12172-J12171&gt;0,(J12172-J12171)*1440,0),0)</f>
        <v>0</v>
      </c>
      <c r="L12171" s="14">
        <f>2+L11912-Datos!$C$8</f>
        <v>14.15</v>
      </c>
      <c r="M12171" s="13" t="s">
        <v>539</v>
      </c>
      <c r="N12171" s="1" t="s">
        <v>8533</v>
      </c>
      <c r="O12171" s="1">
        <v>60</v>
      </c>
      <c r="P12171" s="1" t="s">
        <v>27</v>
      </c>
      <c r="Q12171" s="4" t="s">
        <v>21</v>
      </c>
    </row>
    <row r="12172" spans="1:17" ht="22.5" x14ac:dyDescent="0.25">
      <c r="A12172" s="3">
        <v>9738</v>
      </c>
      <c r="B12172" s="1" t="s">
        <v>30402</v>
      </c>
      <c r="C12172" s="1" t="s">
        <v>15</v>
      </c>
      <c r="D12172" s="1" t="s">
        <v>33</v>
      </c>
      <c r="E12172" s="1">
        <v>20712579</v>
      </c>
      <c r="F12172" s="1" t="s">
        <v>30403</v>
      </c>
      <c r="G12172" s="1">
        <v>48503023</v>
      </c>
      <c r="H12172" s="1" t="s">
        <v>30404</v>
      </c>
      <c r="I12172" s="2">
        <v>45086</v>
      </c>
      <c r="J12172" s="15" t="str">
        <f>MID(Tabla1[[#This Row],[HORA]],1,5)</f>
        <v>06:27</v>
      </c>
      <c r="K12172" s="16">
        <f>IF(Tabla1[[#This Row],[FECHA]]=I12173,IF(J12173-J12172&gt;0,(J12173-J12172)*1440,0),0)</f>
        <v>0.99999999999999645</v>
      </c>
      <c r="L12172" s="14">
        <f>2+L11913-Datos!$C$8</f>
        <v>12.84</v>
      </c>
      <c r="M12172" s="13" t="s">
        <v>539</v>
      </c>
      <c r="N12172" s="1" t="s">
        <v>30405</v>
      </c>
      <c r="O12172" s="1">
        <v>25</v>
      </c>
      <c r="P12172" s="1" t="s">
        <v>170</v>
      </c>
      <c r="Q12172" s="4" t="s">
        <v>21</v>
      </c>
    </row>
    <row r="12173" spans="1:17" ht="22.5" x14ac:dyDescent="0.25">
      <c r="A12173" s="3">
        <v>3595</v>
      </c>
      <c r="B12173" s="1" t="s">
        <v>11223</v>
      </c>
      <c r="C12173" s="1" t="s">
        <v>15</v>
      </c>
      <c r="D12173" s="1" t="s">
        <v>77</v>
      </c>
      <c r="E12173" s="1">
        <v>80239425</v>
      </c>
      <c r="F12173" s="1" t="s">
        <v>4687</v>
      </c>
      <c r="G12173" s="1">
        <v>2241435</v>
      </c>
      <c r="H12173" s="1" t="s">
        <v>10177</v>
      </c>
      <c r="I12173" s="2">
        <v>45086</v>
      </c>
      <c r="J12173" s="15" t="str">
        <f>MID(Tabla1[[#This Row],[HORA]],1,5)</f>
        <v>06:28</v>
      </c>
      <c r="K12173" s="16">
        <f>IF(Tabla1[[#This Row],[FECHA]]=I12174,IF(J12174-J12173&gt;0,(J12174-J12173)*1440,0),0)</f>
        <v>0.99999999999999645</v>
      </c>
      <c r="L12173" s="14">
        <f>2+L11914-Datos!$C$8</f>
        <v>11.440000000000001</v>
      </c>
      <c r="M12173" s="13" t="s">
        <v>5068</v>
      </c>
      <c r="N12173" s="1" t="s">
        <v>9112</v>
      </c>
      <c r="O12173" s="1">
        <v>30</v>
      </c>
      <c r="P12173" s="1" t="s">
        <v>27</v>
      </c>
      <c r="Q12173" s="4" t="s">
        <v>21</v>
      </c>
    </row>
    <row r="12174" spans="1:17" ht="22.5" x14ac:dyDescent="0.25">
      <c r="A12174" s="3">
        <v>3596</v>
      </c>
      <c r="B12174" s="1" t="s">
        <v>11224</v>
      </c>
      <c r="C12174" s="1" t="s">
        <v>15</v>
      </c>
      <c r="D12174" s="1" t="s">
        <v>77</v>
      </c>
      <c r="E12174" s="1">
        <v>80239425</v>
      </c>
      <c r="F12174" s="1" t="s">
        <v>4687</v>
      </c>
      <c r="G12174" s="1">
        <v>2241436</v>
      </c>
      <c r="H12174" s="1" t="s">
        <v>11225</v>
      </c>
      <c r="I12174" s="2">
        <v>45086</v>
      </c>
      <c r="J12174" s="15" t="str">
        <f>MID(Tabla1[[#This Row],[HORA]],1,5)</f>
        <v>06:29</v>
      </c>
      <c r="K12174" s="16">
        <f>IF(Tabla1[[#This Row],[FECHA]]=I12175,IF(J12175-J12174&gt;0,(J12175-J12174)*1440,0),0)</f>
        <v>0.99999999999999645</v>
      </c>
      <c r="L12174" s="14">
        <f>2+L11915-Datos!$C$8</f>
        <v>9.18</v>
      </c>
      <c r="M12174" s="13" t="s">
        <v>1395</v>
      </c>
      <c r="N12174" s="1" t="s">
        <v>9112</v>
      </c>
      <c r="O12174" s="1">
        <v>30</v>
      </c>
      <c r="P12174" s="1" t="s">
        <v>27</v>
      </c>
      <c r="Q12174" s="4" t="s">
        <v>21</v>
      </c>
    </row>
    <row r="12175" spans="1:17" ht="22.5" x14ac:dyDescent="0.25">
      <c r="A12175" s="3">
        <v>3597</v>
      </c>
      <c r="B12175" s="1" t="s">
        <v>11226</v>
      </c>
      <c r="C12175" s="1" t="s">
        <v>15</v>
      </c>
      <c r="D12175" s="1" t="s">
        <v>33</v>
      </c>
      <c r="E12175" s="1">
        <v>80239425</v>
      </c>
      <c r="F12175" s="1" t="s">
        <v>4687</v>
      </c>
      <c r="G12175" s="1">
        <v>2241437</v>
      </c>
      <c r="H12175" s="1" t="s">
        <v>11227</v>
      </c>
      <c r="I12175" s="2">
        <v>45086</v>
      </c>
      <c r="J12175" s="15" t="str">
        <f>MID(Tabla1[[#This Row],[HORA]],1,5)</f>
        <v>06:30</v>
      </c>
      <c r="K12175" s="16">
        <f>IF(Tabla1[[#This Row],[FECHA]]=I12176,IF(J12176-J12175&gt;0,(J12176-J12175)*1440,0),0)</f>
        <v>0.99999999999999645</v>
      </c>
      <c r="L12175" s="14">
        <f>2+L11916-Datos!$C$8</f>
        <v>11.7</v>
      </c>
      <c r="M12175" s="13" t="s">
        <v>11228</v>
      </c>
      <c r="N12175" s="1" t="s">
        <v>9112</v>
      </c>
      <c r="O12175" s="1">
        <v>30</v>
      </c>
      <c r="P12175" s="1" t="s">
        <v>27</v>
      </c>
      <c r="Q12175" s="4" t="s">
        <v>21</v>
      </c>
    </row>
    <row r="12176" spans="1:17" ht="22.5" x14ac:dyDescent="0.25">
      <c r="A12176" s="3">
        <v>3598</v>
      </c>
      <c r="B12176" s="1" t="s">
        <v>11229</v>
      </c>
      <c r="C12176" s="1" t="s">
        <v>15</v>
      </c>
      <c r="D12176" s="1" t="s">
        <v>40</v>
      </c>
      <c r="E12176" s="1">
        <v>80239425</v>
      </c>
      <c r="F12176" s="1" t="s">
        <v>4687</v>
      </c>
      <c r="G12176" s="1">
        <v>2241438</v>
      </c>
      <c r="H12176" s="1" t="s">
        <v>11230</v>
      </c>
      <c r="I12176" s="2">
        <v>45086</v>
      </c>
      <c r="J12176" s="15" t="str">
        <f>MID(Tabla1[[#This Row],[HORA]],1,5)</f>
        <v>06:31</v>
      </c>
      <c r="K12176" s="16">
        <f>IF(Tabla1[[#This Row],[FECHA]]=I12177,IF(J12177-J12176&gt;0,(J12177-J12176)*1440,0),0)</f>
        <v>1.9999999999999929</v>
      </c>
      <c r="L12176" s="14">
        <f>2+L11917-Datos!$C$8</f>
        <v>10.73</v>
      </c>
      <c r="M12176" s="13" t="s">
        <v>1399</v>
      </c>
      <c r="N12176" s="1" t="s">
        <v>9112</v>
      </c>
      <c r="O12176" s="1">
        <v>30</v>
      </c>
      <c r="P12176" s="1" t="s">
        <v>27</v>
      </c>
      <c r="Q12176" s="4" t="s">
        <v>21</v>
      </c>
    </row>
    <row r="12177" spans="1:17" ht="22.5" x14ac:dyDescent="0.25">
      <c r="A12177" s="3">
        <v>3599</v>
      </c>
      <c r="B12177" s="1" t="s">
        <v>11231</v>
      </c>
      <c r="C12177" s="1" t="s">
        <v>15</v>
      </c>
      <c r="D12177" s="1" t="s">
        <v>40</v>
      </c>
      <c r="E12177" s="1">
        <v>16796999</v>
      </c>
      <c r="F12177" s="1" t="s">
        <v>8256</v>
      </c>
      <c r="G12177" s="1">
        <v>16796999</v>
      </c>
      <c r="H12177" s="1" t="s">
        <v>8256</v>
      </c>
      <c r="I12177" s="2">
        <v>45086</v>
      </c>
      <c r="J12177" s="15" t="str">
        <f>MID(Tabla1[[#This Row],[HORA]],1,5)</f>
        <v>06:33</v>
      </c>
      <c r="K12177" s="16">
        <f>IF(Tabla1[[#This Row],[FECHA]]=I12178,IF(J12178-J12177&gt;0,(J12178-J12177)*1440,0),0)</f>
        <v>1.9999999999999929</v>
      </c>
      <c r="L12177" s="14">
        <f>2+L11918-Datos!$C$8</f>
        <v>9.84</v>
      </c>
      <c r="M12177" s="13" t="s">
        <v>3105</v>
      </c>
      <c r="N12177" s="1" t="s">
        <v>11232</v>
      </c>
      <c r="O12177" s="1">
        <v>15</v>
      </c>
      <c r="P12177" s="1" t="s">
        <v>27</v>
      </c>
      <c r="Q12177" s="4" t="s">
        <v>21</v>
      </c>
    </row>
    <row r="12178" spans="1:17" ht="22.5" x14ac:dyDescent="0.25">
      <c r="A12178" s="3">
        <v>9739</v>
      </c>
      <c r="B12178" s="1" t="s">
        <v>30406</v>
      </c>
      <c r="C12178" s="1" t="s">
        <v>15</v>
      </c>
      <c r="D12178" s="1" t="s">
        <v>40</v>
      </c>
      <c r="E12178" s="1">
        <v>44363260</v>
      </c>
      <c r="F12178" s="1" t="s">
        <v>30407</v>
      </c>
      <c r="G12178" s="1">
        <v>2241439</v>
      </c>
      <c r="H12178" s="1" t="s">
        <v>30408</v>
      </c>
      <c r="I12178" s="2">
        <v>45086</v>
      </c>
      <c r="J12178" s="15" t="str">
        <f>MID(Tabla1[[#This Row],[HORA]],1,5)</f>
        <v>06:35</v>
      </c>
      <c r="K12178" s="16">
        <f>IF(Tabla1[[#This Row],[FECHA]]=I12179,IF(J12179-J12178&gt;0,(J12179-J12178)*1440,0),0)</f>
        <v>16.000000000000021</v>
      </c>
      <c r="L12178" s="14">
        <f>2+L11919-Datos!$C$8</f>
        <v>9.8800000000000008</v>
      </c>
      <c r="M12178" s="13" t="s">
        <v>6536</v>
      </c>
      <c r="N12178" s="1" t="s">
        <v>30409</v>
      </c>
      <c r="O12178" s="1">
        <v>15</v>
      </c>
      <c r="P12178" s="1" t="s">
        <v>170</v>
      </c>
      <c r="Q12178" s="4" t="s">
        <v>21</v>
      </c>
    </row>
    <row r="12179" spans="1:17" ht="22.5" x14ac:dyDescent="0.25">
      <c r="A12179" s="3">
        <v>3600</v>
      </c>
      <c r="B12179" s="1" t="s">
        <v>11233</v>
      </c>
      <c r="C12179" s="1" t="s">
        <v>15</v>
      </c>
      <c r="D12179" s="1" t="s">
        <v>33</v>
      </c>
      <c r="E12179" s="1">
        <v>42514512</v>
      </c>
      <c r="F12179" s="1" t="s">
        <v>11234</v>
      </c>
      <c r="G12179" s="1">
        <v>3677191</v>
      </c>
      <c r="H12179" s="1" t="s">
        <v>11235</v>
      </c>
      <c r="I12179" s="2">
        <v>45086</v>
      </c>
      <c r="J12179" s="15" t="str">
        <f>MID(Tabla1[[#This Row],[HORA]],1,5)</f>
        <v>06:51</v>
      </c>
      <c r="K12179" s="16">
        <f>IF(Tabla1[[#This Row],[FECHA]]=I12180,IF(J12180-J12179&gt;0,(J12180-J12179)*1440,0),0)</f>
        <v>1.9999999999999929</v>
      </c>
      <c r="L12179" s="14">
        <f>2+L11920-Datos!$C$8</f>
        <v>14.76</v>
      </c>
      <c r="M12179" s="13" t="s">
        <v>6668</v>
      </c>
      <c r="N12179" s="1" t="s">
        <v>11236</v>
      </c>
      <c r="O12179" s="1">
        <v>25</v>
      </c>
      <c r="P12179" s="1" t="s">
        <v>27</v>
      </c>
      <c r="Q12179" s="4" t="s">
        <v>21</v>
      </c>
    </row>
    <row r="12180" spans="1:17" ht="22.5" x14ac:dyDescent="0.25">
      <c r="A12180" s="3">
        <v>3601</v>
      </c>
      <c r="B12180" s="1" t="s">
        <v>11237</v>
      </c>
      <c r="C12180" s="1" t="s">
        <v>15</v>
      </c>
      <c r="D12180" s="1" t="s">
        <v>40</v>
      </c>
      <c r="E12180" s="1">
        <v>16649863</v>
      </c>
      <c r="F12180" s="1" t="s">
        <v>6958</v>
      </c>
      <c r="G12180" s="1">
        <v>2241441</v>
      </c>
      <c r="H12180" s="1" t="s">
        <v>11238</v>
      </c>
      <c r="I12180" s="2">
        <v>45086</v>
      </c>
      <c r="J12180" s="15" t="str">
        <f>MID(Tabla1[[#This Row],[HORA]],1,5)</f>
        <v>06:53</v>
      </c>
      <c r="K12180" s="16">
        <f>IF(Tabla1[[#This Row],[FECHA]]=I12181,IF(J12181-J12180&gt;0,(J12181-J12180)*1440,0),0)</f>
        <v>10.000000000000044</v>
      </c>
      <c r="L12180" s="14">
        <f>2+L11921-Datos!$C$8</f>
        <v>8.74</v>
      </c>
      <c r="M12180" s="13" t="s">
        <v>1193</v>
      </c>
      <c r="N12180" s="1" t="s">
        <v>4147</v>
      </c>
      <c r="O12180" s="1">
        <v>15</v>
      </c>
      <c r="P12180" s="1" t="s">
        <v>27</v>
      </c>
      <c r="Q12180" s="4" t="s">
        <v>21</v>
      </c>
    </row>
    <row r="12181" spans="1:17" ht="22.5" x14ac:dyDescent="0.25">
      <c r="A12181" s="3">
        <v>9740</v>
      </c>
      <c r="B12181" s="1" t="s">
        <v>30410</v>
      </c>
      <c r="C12181" s="1" t="s">
        <v>15</v>
      </c>
      <c r="D12181" s="1" t="s">
        <v>33</v>
      </c>
      <c r="E12181" s="1">
        <v>16532909</v>
      </c>
      <c r="F12181" s="1" t="s">
        <v>3119</v>
      </c>
      <c r="G12181" s="1">
        <v>16532909</v>
      </c>
      <c r="H12181" s="1" t="s">
        <v>3119</v>
      </c>
      <c r="I12181" s="2">
        <v>45086</v>
      </c>
      <c r="J12181" s="15" t="str">
        <f>MID(Tabla1[[#This Row],[HORA]],1,5)</f>
        <v>07:03</v>
      </c>
      <c r="K12181" s="16">
        <f>IF(Tabla1[[#This Row],[FECHA]]=I12182,IF(J12182-J12181&gt;0,(J12182-J12181)*1440,0),0)</f>
        <v>6.9999999999999751</v>
      </c>
      <c r="L12181" s="14">
        <f>2+L11922-Datos!$C$8</f>
        <v>10.040000000000001</v>
      </c>
      <c r="M12181" s="13" t="s">
        <v>602</v>
      </c>
      <c r="N12181" s="1" t="s">
        <v>18200</v>
      </c>
      <c r="O12181" s="1">
        <v>20</v>
      </c>
      <c r="P12181" s="1" t="s">
        <v>170</v>
      </c>
      <c r="Q12181" s="4" t="s">
        <v>21</v>
      </c>
    </row>
    <row r="12182" spans="1:17" ht="22.5" x14ac:dyDescent="0.25">
      <c r="A12182" s="3">
        <v>3602</v>
      </c>
      <c r="B12182" s="1" t="s">
        <v>11239</v>
      </c>
      <c r="C12182" s="1" t="s">
        <v>15</v>
      </c>
      <c r="D12182" s="1" t="s">
        <v>77</v>
      </c>
      <c r="E12182" s="1">
        <v>80278758</v>
      </c>
      <c r="F12182" s="1" t="s">
        <v>11240</v>
      </c>
      <c r="G12182" s="1">
        <v>2241443</v>
      </c>
      <c r="H12182" s="1" t="s">
        <v>11241</v>
      </c>
      <c r="I12182" s="2">
        <v>45086</v>
      </c>
      <c r="J12182" s="15" t="str">
        <f>MID(Tabla1[[#This Row],[HORA]],1,5)</f>
        <v>07:10</v>
      </c>
      <c r="K12182" s="16">
        <f>IF(Tabla1[[#This Row],[FECHA]]=I12183,IF(J12183-J12182&gt;0,(J12183-J12182)*1440,0),0)</f>
        <v>22</v>
      </c>
      <c r="L12182" s="14">
        <f>2+L11923-Datos!$C$8</f>
        <v>8.9400000000000013</v>
      </c>
      <c r="M12182" s="13" t="s">
        <v>11242</v>
      </c>
      <c r="N12182" s="1" t="s">
        <v>9905</v>
      </c>
      <c r="O12182" s="1">
        <v>15</v>
      </c>
      <c r="P12182" s="1" t="s">
        <v>27</v>
      </c>
      <c r="Q12182" s="4" t="s">
        <v>21</v>
      </c>
    </row>
    <row r="12183" spans="1:17" ht="22.5" x14ac:dyDescent="0.25">
      <c r="A12183" s="3">
        <v>9741</v>
      </c>
      <c r="B12183" s="1" t="s">
        <v>30411</v>
      </c>
      <c r="C12183" s="1" t="s">
        <v>15</v>
      </c>
      <c r="D12183" s="1" t="s">
        <v>71</v>
      </c>
      <c r="E12183" s="1">
        <v>75883241</v>
      </c>
      <c r="F12183" s="1" t="s">
        <v>20448</v>
      </c>
      <c r="G12183" s="1">
        <v>2241448</v>
      </c>
      <c r="H12183" s="1" t="s">
        <v>30412</v>
      </c>
      <c r="I12183" s="2">
        <v>45086</v>
      </c>
      <c r="J12183" s="15" t="str">
        <f>MID(Tabla1[[#This Row],[HORA]],1,5)</f>
        <v>07:32</v>
      </c>
      <c r="K12183" s="16">
        <f>IF(Tabla1[[#This Row],[FECHA]]=I12184,IF(J12184-J12183&gt;0,(J12184-J12183)*1440,0),0)</f>
        <v>7.0000000000000551</v>
      </c>
      <c r="L12183" s="14">
        <f>2+L11924-Datos!$C$8</f>
        <v>10.14</v>
      </c>
      <c r="M12183" s="13" t="s">
        <v>10464</v>
      </c>
      <c r="N12183" s="1" t="s">
        <v>30413</v>
      </c>
      <c r="O12183" s="1">
        <v>15</v>
      </c>
      <c r="P12183" s="1" t="s">
        <v>170</v>
      </c>
      <c r="Q12183" s="4" t="s">
        <v>21</v>
      </c>
    </row>
    <row r="12184" spans="1:17" ht="22.5" x14ac:dyDescent="0.25">
      <c r="A12184" s="3">
        <v>3603</v>
      </c>
      <c r="B12184" s="1" t="s">
        <v>11243</v>
      </c>
      <c r="C12184" s="1" t="s">
        <v>15</v>
      </c>
      <c r="D12184" s="1" t="s">
        <v>33</v>
      </c>
      <c r="E12184" s="1">
        <v>76302016</v>
      </c>
      <c r="F12184" s="1" t="s">
        <v>11244</v>
      </c>
      <c r="G12184" s="1">
        <v>76302020</v>
      </c>
      <c r="H12184" s="1" t="s">
        <v>11245</v>
      </c>
      <c r="I12184" s="2">
        <v>45086</v>
      </c>
      <c r="J12184" s="15" t="str">
        <f>MID(Tabla1[[#This Row],[HORA]],1,5)</f>
        <v>07:39</v>
      </c>
      <c r="K12184" s="16">
        <f>IF(Tabla1[[#This Row],[FECHA]]=I12185,IF(J12185-J12184&gt;0,(J12185-J12184)*1440,0),0)</f>
        <v>3.9999999999999858</v>
      </c>
      <c r="L12184" s="14">
        <f>2+L11925-Datos!$C$8</f>
        <v>11.64</v>
      </c>
      <c r="M12184" s="13" t="s">
        <v>7406</v>
      </c>
      <c r="N12184" s="1" t="s">
        <v>11246</v>
      </c>
      <c r="O12184" s="1">
        <v>15</v>
      </c>
      <c r="P12184" s="1" t="s">
        <v>27</v>
      </c>
      <c r="Q12184" s="4" t="s">
        <v>21</v>
      </c>
    </row>
    <row r="12185" spans="1:17" ht="22.5" x14ac:dyDescent="0.25">
      <c r="A12185" s="3">
        <v>3604</v>
      </c>
      <c r="B12185" s="1" t="s">
        <v>11247</v>
      </c>
      <c r="C12185" s="1" t="s">
        <v>15</v>
      </c>
      <c r="D12185" s="1" t="s">
        <v>40</v>
      </c>
      <c r="E12185" s="1">
        <v>76674414</v>
      </c>
      <c r="F12185" s="1" t="s">
        <v>8202</v>
      </c>
      <c r="G12185" s="1">
        <v>2241451</v>
      </c>
      <c r="H12185" s="1" t="s">
        <v>8203</v>
      </c>
      <c r="I12185" s="2">
        <v>45086</v>
      </c>
      <c r="J12185" s="15" t="str">
        <f>MID(Tabla1[[#This Row],[HORA]],1,5)</f>
        <v>07:43</v>
      </c>
      <c r="K12185" s="16">
        <f>IF(Tabla1[[#This Row],[FECHA]]=I12186,IF(J12186-J12185&gt;0,(J12186-J12185)*1440,0),0)</f>
        <v>14.999999999999947</v>
      </c>
      <c r="L12185" s="14">
        <f>2+L11926-Datos!$C$8</f>
        <v>8.99</v>
      </c>
      <c r="M12185" s="13" t="s">
        <v>11248</v>
      </c>
      <c r="N12185" s="1" t="s">
        <v>11249</v>
      </c>
      <c r="O12185" s="1">
        <v>12</v>
      </c>
      <c r="P12185" s="1" t="s">
        <v>27</v>
      </c>
      <c r="Q12185" s="4" t="s">
        <v>21</v>
      </c>
    </row>
    <row r="12186" spans="1:17" ht="22.5" x14ac:dyDescent="0.25">
      <c r="A12186" s="3">
        <v>3605</v>
      </c>
      <c r="B12186" s="1" t="s">
        <v>11250</v>
      </c>
      <c r="C12186" s="1" t="s">
        <v>15</v>
      </c>
      <c r="D12186" s="1" t="s">
        <v>33</v>
      </c>
      <c r="E12186" s="1">
        <v>72131825</v>
      </c>
      <c r="F12186" s="1" t="s">
        <v>5933</v>
      </c>
      <c r="G12186" s="1">
        <v>72131825</v>
      </c>
      <c r="H12186" s="1" t="s">
        <v>5933</v>
      </c>
      <c r="I12186" s="2">
        <v>45086</v>
      </c>
      <c r="J12186" s="15" t="str">
        <f>MID(Tabla1[[#This Row],[HORA]],1,5)</f>
        <v>07:58</v>
      </c>
      <c r="K12186" s="16">
        <f>IF(Tabla1[[#This Row],[FECHA]]=I12187,IF(J12187-J12186&gt;0,(J12187-J12186)*1440,0),0)</f>
        <v>11.999999999999957</v>
      </c>
      <c r="L12186" s="14">
        <f>2+L11927-Datos!$C$8</f>
        <v>11.14</v>
      </c>
      <c r="M12186" s="13" t="s">
        <v>2463</v>
      </c>
      <c r="N12186" s="1" t="s">
        <v>11251</v>
      </c>
      <c r="O12186" s="1">
        <v>45</v>
      </c>
      <c r="P12186" s="1" t="s">
        <v>27</v>
      </c>
      <c r="Q12186" s="4" t="s">
        <v>21</v>
      </c>
    </row>
    <row r="12187" spans="1:17" ht="22.5" x14ac:dyDescent="0.25">
      <c r="A12187" s="3">
        <v>9742</v>
      </c>
      <c r="B12187" s="1" t="s">
        <v>30414</v>
      </c>
      <c r="C12187" s="1" t="s">
        <v>15</v>
      </c>
      <c r="D12187" s="1" t="s">
        <v>40</v>
      </c>
      <c r="E12187" s="1">
        <v>45078171</v>
      </c>
      <c r="F12187" s="1" t="s">
        <v>30415</v>
      </c>
      <c r="G12187" s="1">
        <v>2241454</v>
      </c>
      <c r="H12187" s="1" t="s">
        <v>30416</v>
      </c>
      <c r="I12187" s="2">
        <v>45086</v>
      </c>
      <c r="J12187" s="15" t="str">
        <f>MID(Tabla1[[#This Row],[HORA]],1,5)</f>
        <v>08:10</v>
      </c>
      <c r="K12187" s="16">
        <f>IF(Tabla1[[#This Row],[FECHA]]=I12188,IF(J12188-J12187&gt;0,(J12188-J12187)*1440,0),0)</f>
        <v>1.9999999999999929</v>
      </c>
      <c r="L12187" s="14">
        <f>2+L11928-Datos!$C$8</f>
        <v>12.84</v>
      </c>
      <c r="M12187" s="13" t="s">
        <v>5317</v>
      </c>
      <c r="N12187" s="1" t="s">
        <v>30417</v>
      </c>
      <c r="O12187" s="1">
        <v>25</v>
      </c>
      <c r="P12187" s="1" t="s">
        <v>170</v>
      </c>
      <c r="Q12187" s="4" t="s">
        <v>21</v>
      </c>
    </row>
    <row r="12188" spans="1:17" ht="22.5" x14ac:dyDescent="0.25">
      <c r="A12188" s="3">
        <v>9743</v>
      </c>
      <c r="B12188" s="1" t="s">
        <v>30418</v>
      </c>
      <c r="C12188" s="1" t="s">
        <v>15</v>
      </c>
      <c r="D12188" s="1" t="s">
        <v>77</v>
      </c>
      <c r="E12188" s="1">
        <v>72175486</v>
      </c>
      <c r="F12188" s="1" t="s">
        <v>30419</v>
      </c>
      <c r="G12188" s="1">
        <v>2241456</v>
      </c>
      <c r="H12188" s="1" t="s">
        <v>30420</v>
      </c>
      <c r="I12188" s="2">
        <v>45086</v>
      </c>
      <c r="J12188" s="15" t="str">
        <f>MID(Tabla1[[#This Row],[HORA]],1,5)</f>
        <v>08:12</v>
      </c>
      <c r="K12188" s="16">
        <f>IF(Tabla1[[#This Row],[FECHA]]=I12189,IF(J12189-J12188&gt;0,(J12189-J12188)*1440,0),0)</f>
        <v>10.000000000000124</v>
      </c>
      <c r="L12188" s="14">
        <f>2+L11929-Datos!$C$8</f>
        <v>10</v>
      </c>
      <c r="M12188" s="13" t="s">
        <v>5599</v>
      </c>
      <c r="N12188" s="1" t="s">
        <v>30421</v>
      </c>
      <c r="O12188" s="1">
        <v>12</v>
      </c>
      <c r="P12188" s="1" t="s">
        <v>170</v>
      </c>
      <c r="Q12188" s="4" t="s">
        <v>21</v>
      </c>
    </row>
    <row r="12189" spans="1:17" ht="22.5" x14ac:dyDescent="0.25">
      <c r="A12189" s="3">
        <v>9744</v>
      </c>
      <c r="B12189" s="1" t="s">
        <v>30422</v>
      </c>
      <c r="C12189" s="1" t="s">
        <v>15</v>
      </c>
      <c r="D12189" s="1" t="s">
        <v>40</v>
      </c>
      <c r="E12189" s="1">
        <v>16670974</v>
      </c>
      <c r="F12189" s="1" t="s">
        <v>19712</v>
      </c>
      <c r="G12189" s="1">
        <v>2241457</v>
      </c>
      <c r="H12189" s="1" t="s">
        <v>30423</v>
      </c>
      <c r="I12189" s="2">
        <v>45086</v>
      </c>
      <c r="J12189" s="15" t="str">
        <f>MID(Tabla1[[#This Row],[HORA]],1,5)</f>
        <v>08:22</v>
      </c>
      <c r="K12189" s="16">
        <f>IF(Tabla1[[#This Row],[FECHA]]=I12190,IF(J12190-J12189&gt;0,(J12190-J12189)*1440,0),0)</f>
        <v>2.9999999999999094</v>
      </c>
      <c r="L12189" s="14">
        <f>2+L11930-Datos!$C$8</f>
        <v>10.940000000000001</v>
      </c>
      <c r="M12189" s="13" t="s">
        <v>209</v>
      </c>
      <c r="N12189" s="1" t="s">
        <v>205</v>
      </c>
      <c r="O12189" s="1">
        <v>15</v>
      </c>
      <c r="P12189" s="1" t="s">
        <v>170</v>
      </c>
      <c r="Q12189" s="4" t="s">
        <v>21</v>
      </c>
    </row>
    <row r="12190" spans="1:17" ht="22.5" x14ac:dyDescent="0.25">
      <c r="A12190" s="3">
        <v>3606</v>
      </c>
      <c r="B12190" s="1" t="s">
        <v>11252</v>
      </c>
      <c r="C12190" s="1" t="s">
        <v>15</v>
      </c>
      <c r="D12190" s="1" t="s">
        <v>40</v>
      </c>
      <c r="E12190" s="1">
        <v>45408402</v>
      </c>
      <c r="F12190" s="1" t="s">
        <v>11253</v>
      </c>
      <c r="G12190" s="1">
        <v>45408402</v>
      </c>
      <c r="H12190" s="1" t="s">
        <v>11253</v>
      </c>
      <c r="I12190" s="2">
        <v>45086</v>
      </c>
      <c r="J12190" s="15" t="str">
        <f>MID(Tabla1[[#This Row],[HORA]],1,5)</f>
        <v>08:25</v>
      </c>
      <c r="K12190" s="16">
        <f>IF(Tabla1[[#This Row],[FECHA]]=I12191,IF(J12191-J12190&gt;0,(J12191-J12190)*1440,0),0)</f>
        <v>1.0000000000000764</v>
      </c>
      <c r="L12190" s="14">
        <f>2+L11931-Datos!$C$8</f>
        <v>11.18</v>
      </c>
      <c r="M12190" s="13" t="s">
        <v>3144</v>
      </c>
      <c r="N12190" s="1" t="s">
        <v>9859</v>
      </c>
      <c r="O12190" s="1">
        <v>15</v>
      </c>
      <c r="P12190" s="1" t="s">
        <v>27</v>
      </c>
      <c r="Q12190" s="4" t="s">
        <v>21</v>
      </c>
    </row>
    <row r="12191" spans="1:17" ht="22.5" x14ac:dyDescent="0.25">
      <c r="A12191" s="3">
        <v>3607</v>
      </c>
      <c r="B12191" s="1" t="s">
        <v>11254</v>
      </c>
      <c r="C12191" s="1" t="s">
        <v>15</v>
      </c>
      <c r="D12191" s="1" t="s">
        <v>40</v>
      </c>
      <c r="E12191" s="1">
        <v>33731285</v>
      </c>
      <c r="F12191" s="1" t="s">
        <v>11255</v>
      </c>
      <c r="G12191" s="1">
        <v>33731285</v>
      </c>
      <c r="H12191" s="1" t="s">
        <v>11255</v>
      </c>
      <c r="I12191" s="2">
        <v>45086</v>
      </c>
      <c r="J12191" s="15" t="str">
        <f>MID(Tabla1[[#This Row],[HORA]],1,5)</f>
        <v>08:26</v>
      </c>
      <c r="K12191" s="16">
        <f>IF(Tabla1[[#This Row],[FECHA]]=I12192,IF(J12192-J12191&gt;0,(J12192-J12191)*1440,0),0)</f>
        <v>4.9999999999999822</v>
      </c>
      <c r="L12191" s="14">
        <f>2+L11932-Datos!$C$8</f>
        <v>8.8500000000000014</v>
      </c>
      <c r="M12191" s="13" t="s">
        <v>7269</v>
      </c>
      <c r="N12191" s="1" t="s">
        <v>11256</v>
      </c>
      <c r="O12191" s="1">
        <v>30</v>
      </c>
      <c r="P12191" s="1" t="s">
        <v>27</v>
      </c>
      <c r="Q12191" s="4" t="s">
        <v>21</v>
      </c>
    </row>
    <row r="12192" spans="1:17" ht="22.5" x14ac:dyDescent="0.25">
      <c r="A12192" s="3">
        <v>3608</v>
      </c>
      <c r="B12192" s="1" t="s">
        <v>11257</v>
      </c>
      <c r="C12192" s="1" t="s">
        <v>15</v>
      </c>
      <c r="D12192" s="1" t="s">
        <v>40</v>
      </c>
      <c r="E12192" s="1">
        <v>45955585</v>
      </c>
      <c r="F12192" s="1" t="s">
        <v>11258</v>
      </c>
      <c r="G12192" s="1">
        <v>75366491</v>
      </c>
      <c r="H12192" s="1" t="s">
        <v>11259</v>
      </c>
      <c r="I12192" s="2">
        <v>45086</v>
      </c>
      <c r="J12192" s="15" t="str">
        <f>MID(Tabla1[[#This Row],[HORA]],1,5)</f>
        <v>08:31</v>
      </c>
      <c r="K12192" s="16">
        <f>IF(Tabla1[[#This Row],[FECHA]]=I12193,IF(J12193-J12192&gt;0,(J12193-J12192)*1440,0),0)</f>
        <v>0.99999999999999645</v>
      </c>
      <c r="L12192" s="14">
        <f>2+L11933-Datos!$C$8</f>
        <v>10.09</v>
      </c>
      <c r="M12192" s="13" t="s">
        <v>1855</v>
      </c>
      <c r="N12192" s="1" t="s">
        <v>8527</v>
      </c>
      <c r="O12192" s="1">
        <v>10</v>
      </c>
      <c r="P12192" s="1" t="s">
        <v>27</v>
      </c>
      <c r="Q12192" s="4" t="s">
        <v>21</v>
      </c>
    </row>
    <row r="12193" spans="1:17" ht="22.5" x14ac:dyDescent="0.25">
      <c r="A12193" s="3">
        <v>3609</v>
      </c>
      <c r="B12193" s="1" t="s">
        <v>11260</v>
      </c>
      <c r="C12193" s="1" t="s">
        <v>15</v>
      </c>
      <c r="D12193" s="1" t="s">
        <v>40</v>
      </c>
      <c r="E12193" s="1">
        <v>41754753</v>
      </c>
      <c r="F12193" s="1" t="s">
        <v>11261</v>
      </c>
      <c r="G12193" s="1">
        <v>41754753</v>
      </c>
      <c r="H12193" s="1" t="s">
        <v>11261</v>
      </c>
      <c r="I12193" s="2">
        <v>45086</v>
      </c>
      <c r="J12193" s="15" t="str">
        <f>MID(Tabla1[[#This Row],[HORA]],1,5)</f>
        <v>08:32</v>
      </c>
      <c r="K12193" s="16">
        <f>IF(Tabla1[[#This Row],[FECHA]]=I12194,IF(J12194-J12193&gt;0,(J12194-J12193)*1440,0),0)</f>
        <v>0.99999999999999645</v>
      </c>
      <c r="L12193" s="14">
        <f>2+L11934-Datos!$C$8</f>
        <v>9.7800000000000011</v>
      </c>
      <c r="M12193" s="13" t="s">
        <v>10211</v>
      </c>
      <c r="N12193" s="1" t="s">
        <v>11262</v>
      </c>
      <c r="O12193" s="1">
        <v>6</v>
      </c>
      <c r="P12193" s="1" t="s">
        <v>27</v>
      </c>
      <c r="Q12193" s="4" t="s">
        <v>21</v>
      </c>
    </row>
    <row r="12194" spans="1:17" ht="22.5" x14ac:dyDescent="0.25">
      <c r="A12194" s="3">
        <v>9745</v>
      </c>
      <c r="B12194" s="1" t="s">
        <v>30424</v>
      </c>
      <c r="C12194" s="1" t="s">
        <v>15</v>
      </c>
      <c r="D12194" s="1" t="s">
        <v>40</v>
      </c>
      <c r="E12194" s="1">
        <v>3829377</v>
      </c>
      <c r="F12194" s="1" t="s">
        <v>9371</v>
      </c>
      <c r="G12194" s="1">
        <v>2241458</v>
      </c>
      <c r="H12194" s="1" t="s">
        <v>30425</v>
      </c>
      <c r="I12194" s="2">
        <v>45086</v>
      </c>
      <c r="J12194" s="15" t="str">
        <f>MID(Tabla1[[#This Row],[HORA]],1,5)</f>
        <v>08:33</v>
      </c>
      <c r="K12194" s="16">
        <f>IF(Tabla1[[#This Row],[FECHA]]=I12195,IF(J12195-J12194&gt;0,(J12195-J12194)*1440,0),0)</f>
        <v>1.9999999999999929</v>
      </c>
      <c r="L12194" s="14">
        <f>2+L11935-Datos!$C$8</f>
        <v>11.16</v>
      </c>
      <c r="M12194" s="13" t="s">
        <v>2202</v>
      </c>
      <c r="N12194" s="1" t="s">
        <v>1934</v>
      </c>
      <c r="O12194" s="1">
        <v>15</v>
      </c>
      <c r="P12194" s="1" t="s">
        <v>170</v>
      </c>
      <c r="Q12194" s="4" t="s">
        <v>21</v>
      </c>
    </row>
    <row r="12195" spans="1:17" ht="22.5" x14ac:dyDescent="0.25">
      <c r="A12195" s="3">
        <v>16341</v>
      </c>
      <c r="B12195" s="1" t="s">
        <v>49598</v>
      </c>
      <c r="C12195" s="1" t="s">
        <v>15</v>
      </c>
      <c r="D12195" s="1" t="s">
        <v>40</v>
      </c>
      <c r="E12195" s="1">
        <v>20561154474</v>
      </c>
      <c r="F12195" s="1" t="s">
        <v>47840</v>
      </c>
      <c r="G12195" s="1">
        <v>2241459</v>
      </c>
      <c r="H12195" s="1" t="s">
        <v>33818</v>
      </c>
      <c r="I12195" s="2">
        <v>45086</v>
      </c>
      <c r="J12195" s="15" t="str">
        <f>MID(Tabla1[[#This Row],[HORA]],1,5)</f>
        <v>08:35</v>
      </c>
      <c r="K12195" s="16">
        <f>IF(Tabla1[[#This Row],[FECHA]]=I12196,IF(J12196-J12195&gt;0,(J12196-J12195)*1440,0),0)</f>
        <v>8.999999999999968</v>
      </c>
      <c r="L12195" s="14">
        <f>2+L11936-Datos!$C$8</f>
        <v>11.100000000000001</v>
      </c>
      <c r="M12195" s="13" t="s">
        <v>4812</v>
      </c>
      <c r="N12195" s="1" t="s">
        <v>49599</v>
      </c>
      <c r="O12195" s="1">
        <v>20</v>
      </c>
      <c r="P12195" s="1" t="s">
        <v>27</v>
      </c>
      <c r="Q12195" s="4" t="s">
        <v>21</v>
      </c>
    </row>
    <row r="12196" spans="1:17" ht="22.5" x14ac:dyDescent="0.25">
      <c r="A12196" s="3">
        <v>9746</v>
      </c>
      <c r="B12196" s="1" t="s">
        <v>30426</v>
      </c>
      <c r="C12196" s="1" t="s">
        <v>15</v>
      </c>
      <c r="D12196" s="1" t="s">
        <v>33</v>
      </c>
      <c r="E12196" s="1">
        <v>8173310</v>
      </c>
      <c r="F12196" s="1" t="s">
        <v>30427</v>
      </c>
      <c r="G12196" s="1">
        <v>2241460</v>
      </c>
      <c r="H12196" s="1" t="s">
        <v>30428</v>
      </c>
      <c r="I12196" s="2">
        <v>45086</v>
      </c>
      <c r="J12196" s="15" t="str">
        <f>MID(Tabla1[[#This Row],[HORA]],1,5)</f>
        <v>08:44</v>
      </c>
      <c r="K12196" s="16">
        <f>IF(Tabla1[[#This Row],[FECHA]]=I12197,IF(J12197-J12196&gt;0,(J12197-J12196)*1440,0),0)</f>
        <v>2.0000000000000728</v>
      </c>
      <c r="L12196" s="14">
        <f>2+L11937-Datos!$C$8</f>
        <v>11</v>
      </c>
      <c r="M12196" s="13" t="s">
        <v>283</v>
      </c>
      <c r="N12196" s="1" t="s">
        <v>174</v>
      </c>
      <c r="O12196" s="1">
        <v>10</v>
      </c>
      <c r="P12196" s="1" t="s">
        <v>170</v>
      </c>
      <c r="Q12196" s="4" t="s">
        <v>21</v>
      </c>
    </row>
    <row r="12197" spans="1:17" ht="22.5" x14ac:dyDescent="0.25">
      <c r="A12197" s="3">
        <v>3610</v>
      </c>
      <c r="B12197" s="1" t="s">
        <v>11263</v>
      </c>
      <c r="C12197" s="1" t="s">
        <v>15</v>
      </c>
      <c r="D12197" s="1" t="s">
        <v>82</v>
      </c>
      <c r="E12197" s="1">
        <v>73976321</v>
      </c>
      <c r="F12197" s="1" t="s">
        <v>11264</v>
      </c>
      <c r="G12197" s="1">
        <v>2241461</v>
      </c>
      <c r="H12197" s="1" t="s">
        <v>11265</v>
      </c>
      <c r="I12197" s="2">
        <v>45086</v>
      </c>
      <c r="J12197" s="15" t="str">
        <f>MID(Tabla1[[#This Row],[HORA]],1,5)</f>
        <v>08:46</v>
      </c>
      <c r="K12197" s="16">
        <f>IF(Tabla1[[#This Row],[FECHA]]=I12198,IF(J12198-J12197&gt;0,(J12198-J12197)*1440,0),0)</f>
        <v>11.999999999999957</v>
      </c>
      <c r="L12197" s="14">
        <f>2+L11938-Datos!$C$8</f>
        <v>8.7100000000000009</v>
      </c>
      <c r="M12197" s="13" t="s">
        <v>11266</v>
      </c>
      <c r="N12197" s="1" t="s">
        <v>11267</v>
      </c>
      <c r="O12197" s="1">
        <v>10</v>
      </c>
      <c r="P12197" s="1" t="s">
        <v>27</v>
      </c>
      <c r="Q12197" s="4" t="s">
        <v>21</v>
      </c>
    </row>
    <row r="12198" spans="1:17" ht="22.5" x14ac:dyDescent="0.25">
      <c r="A12198" s="3">
        <v>414</v>
      </c>
      <c r="B12198" s="1" t="s">
        <v>970</v>
      </c>
      <c r="C12198" s="1" t="s">
        <v>15</v>
      </c>
      <c r="D12198" s="1" t="s">
        <v>172</v>
      </c>
      <c r="E12198" s="1">
        <v>16730959</v>
      </c>
      <c r="F12198" s="1" t="s">
        <v>345</v>
      </c>
      <c r="G12198" s="1">
        <v>2241464</v>
      </c>
      <c r="H12198" s="1" t="s">
        <v>971</v>
      </c>
      <c r="I12198" s="2">
        <v>45086</v>
      </c>
      <c r="J12198" s="15" t="str">
        <f>MID(Tabla1[[#This Row],[HORA]],1,5)</f>
        <v>08:58</v>
      </c>
      <c r="K12198" s="16">
        <f>IF(Tabla1[[#This Row],[FECHA]]=I12199,IF(J12199-J12198&gt;0,(J12199-J12198)*1440,0),0)</f>
        <v>0</v>
      </c>
      <c r="L12198" s="14">
        <f>2+L11939-Datos!$C$8</f>
        <v>10</v>
      </c>
      <c r="M12198" s="13" t="s">
        <v>972</v>
      </c>
      <c r="N12198" s="1" t="s">
        <v>174</v>
      </c>
      <c r="O12198" s="1">
        <v>0</v>
      </c>
      <c r="P12198" s="1" t="s">
        <v>170</v>
      </c>
      <c r="Q12198" s="4" t="s">
        <v>21</v>
      </c>
    </row>
    <row r="12199" spans="1:17" ht="22.5" x14ac:dyDescent="0.25">
      <c r="A12199" s="3">
        <v>3611</v>
      </c>
      <c r="B12199" s="1" t="s">
        <v>11268</v>
      </c>
      <c r="C12199" s="1" t="s">
        <v>15</v>
      </c>
      <c r="D12199" s="1" t="s">
        <v>40</v>
      </c>
      <c r="E12199" s="1">
        <v>75106035</v>
      </c>
      <c r="F12199" s="1" t="s">
        <v>11269</v>
      </c>
      <c r="G12199" s="1">
        <v>2241465</v>
      </c>
      <c r="H12199" s="1" t="s">
        <v>11270</v>
      </c>
      <c r="I12199" s="2">
        <v>45086</v>
      </c>
      <c r="J12199" s="15" t="str">
        <f>MID(Tabla1[[#This Row],[HORA]],1,5)</f>
        <v>08:58</v>
      </c>
      <c r="K12199" s="16">
        <f>IF(Tabla1[[#This Row],[FECHA]]=I12200,IF(J12200-J12199&gt;0,(J12200-J12199)*1440,0),0)</f>
        <v>1.9999999999999929</v>
      </c>
      <c r="L12199" s="14">
        <f>2+L11940-Datos!$C$8</f>
        <v>9.0100000000000016</v>
      </c>
      <c r="M12199" s="13" t="s">
        <v>972</v>
      </c>
      <c r="N12199" s="1" t="s">
        <v>10242</v>
      </c>
      <c r="O12199" s="1">
        <v>10</v>
      </c>
      <c r="P12199" s="1" t="s">
        <v>27</v>
      </c>
      <c r="Q12199" s="4" t="s">
        <v>21</v>
      </c>
    </row>
    <row r="12200" spans="1:17" ht="22.5" x14ac:dyDescent="0.25">
      <c r="A12200" s="3">
        <v>3612</v>
      </c>
      <c r="B12200" s="1" t="s">
        <v>11271</v>
      </c>
      <c r="C12200" s="1" t="s">
        <v>15</v>
      </c>
      <c r="D12200" s="1" t="s">
        <v>23</v>
      </c>
      <c r="E12200" s="1">
        <v>75106035</v>
      </c>
      <c r="F12200" s="1" t="s">
        <v>11269</v>
      </c>
      <c r="G12200" s="1">
        <v>2241466</v>
      </c>
      <c r="H12200" s="1" t="s">
        <v>11272</v>
      </c>
      <c r="I12200" s="2">
        <v>45086</v>
      </c>
      <c r="J12200" s="15" t="str">
        <f>MID(Tabla1[[#This Row],[HORA]],1,5)</f>
        <v>09:00</v>
      </c>
      <c r="K12200" s="16">
        <f>IF(Tabla1[[#This Row],[FECHA]]=I12201,IF(J12201-J12200&gt;0,(J12201-J12200)*1440,0),0)</f>
        <v>3.9999999999999858</v>
      </c>
      <c r="L12200" s="14">
        <f>2+L11941-Datos!$C$8</f>
        <v>12.02</v>
      </c>
      <c r="M12200" s="13" t="s">
        <v>5959</v>
      </c>
      <c r="N12200" s="1" t="s">
        <v>11273</v>
      </c>
      <c r="O12200" s="1">
        <v>30</v>
      </c>
      <c r="P12200" s="1" t="s">
        <v>27</v>
      </c>
      <c r="Q12200" s="4" t="s">
        <v>21</v>
      </c>
    </row>
    <row r="12201" spans="1:17" ht="22.5" x14ac:dyDescent="0.25">
      <c r="A12201" s="3">
        <v>3613</v>
      </c>
      <c r="B12201" s="1" t="s">
        <v>11274</v>
      </c>
      <c r="C12201" s="1" t="s">
        <v>15</v>
      </c>
      <c r="D12201" s="1" t="s">
        <v>33</v>
      </c>
      <c r="E12201" s="1">
        <v>41725479</v>
      </c>
      <c r="F12201" s="1" t="s">
        <v>11275</v>
      </c>
      <c r="G12201" s="1">
        <v>75151198</v>
      </c>
      <c r="H12201" s="1" t="s">
        <v>11276</v>
      </c>
      <c r="I12201" s="2">
        <v>45086</v>
      </c>
      <c r="J12201" s="15" t="str">
        <f>MID(Tabla1[[#This Row],[HORA]],1,5)</f>
        <v>09:04</v>
      </c>
      <c r="K12201" s="16">
        <f>IF(Tabla1[[#This Row],[FECHA]]=I12202,IF(J12202-J12201&gt;0,(J12202-J12201)*1440,0),0)</f>
        <v>3.9999999999999858</v>
      </c>
      <c r="L12201" s="14">
        <f>2+L11942-Datos!$C$8</f>
        <v>14.080000000000002</v>
      </c>
      <c r="M12201" s="13" t="s">
        <v>3588</v>
      </c>
      <c r="N12201" s="1" t="s">
        <v>11277</v>
      </c>
      <c r="O12201" s="1">
        <v>15</v>
      </c>
      <c r="P12201" s="1" t="s">
        <v>27</v>
      </c>
      <c r="Q12201" s="4" t="s">
        <v>21</v>
      </c>
    </row>
    <row r="12202" spans="1:17" ht="22.5" x14ac:dyDescent="0.25">
      <c r="A12202" s="3">
        <v>9747</v>
      </c>
      <c r="B12202" s="1" t="s">
        <v>30429</v>
      </c>
      <c r="C12202" s="1" t="s">
        <v>15</v>
      </c>
      <c r="D12202" s="1" t="s">
        <v>40</v>
      </c>
      <c r="E12202" s="1">
        <v>16769634</v>
      </c>
      <c r="F12202" s="1" t="s">
        <v>30207</v>
      </c>
      <c r="G12202" s="1">
        <v>2241467</v>
      </c>
      <c r="H12202" s="1" t="s">
        <v>30208</v>
      </c>
      <c r="I12202" s="2">
        <v>45086</v>
      </c>
      <c r="J12202" s="15" t="str">
        <f>MID(Tabla1[[#This Row],[HORA]],1,5)</f>
        <v>09:08</v>
      </c>
      <c r="K12202" s="16">
        <f>IF(Tabla1[[#This Row],[FECHA]]=I12203,IF(J12203-J12202&gt;0,(J12203-J12202)*1440,0),0)</f>
        <v>10.000000000000044</v>
      </c>
      <c r="L12202" s="14">
        <f>2+L11943-Datos!$C$8</f>
        <v>9.9500000000000011</v>
      </c>
      <c r="M12202" s="13" t="s">
        <v>4817</v>
      </c>
      <c r="N12202" s="1" t="s">
        <v>174</v>
      </c>
      <c r="O12202" s="1">
        <v>10</v>
      </c>
      <c r="P12202" s="1" t="s">
        <v>170</v>
      </c>
      <c r="Q12202" s="4" t="s">
        <v>21</v>
      </c>
    </row>
    <row r="12203" spans="1:17" ht="22.5" x14ac:dyDescent="0.25">
      <c r="A12203" s="3">
        <v>3614</v>
      </c>
      <c r="B12203" s="1" t="s">
        <v>11278</v>
      </c>
      <c r="C12203" s="1" t="s">
        <v>15</v>
      </c>
      <c r="D12203" s="1" t="s">
        <v>33</v>
      </c>
      <c r="E12203" s="1">
        <v>42020167</v>
      </c>
      <c r="F12203" s="1" t="s">
        <v>2729</v>
      </c>
      <c r="G12203" s="1">
        <v>74437822</v>
      </c>
      <c r="H12203" s="1" t="s">
        <v>2730</v>
      </c>
      <c r="I12203" s="2">
        <v>45086</v>
      </c>
      <c r="J12203" s="15" t="str">
        <f>MID(Tabla1[[#This Row],[HORA]],1,5)</f>
        <v>09:18</v>
      </c>
      <c r="K12203" s="16">
        <f>IF(Tabla1[[#This Row],[FECHA]]=I12204,IF(J12204-J12203&gt;0,(J12204-J12203)*1440,0),0)</f>
        <v>4.9999999999999822</v>
      </c>
      <c r="L12203" s="14">
        <f>2+L11944-Datos!$C$8</f>
        <v>9.7600000000000016</v>
      </c>
      <c r="M12203" s="13" t="s">
        <v>6983</v>
      </c>
      <c r="N12203" s="1" t="s">
        <v>11279</v>
      </c>
      <c r="O12203" s="1">
        <v>15</v>
      </c>
      <c r="P12203" s="1" t="s">
        <v>27</v>
      </c>
      <c r="Q12203" s="4" t="s">
        <v>21</v>
      </c>
    </row>
    <row r="12204" spans="1:17" ht="22.5" x14ac:dyDescent="0.25">
      <c r="A12204" s="3">
        <v>727</v>
      </c>
      <c r="B12204" s="1" t="s">
        <v>1676</v>
      </c>
      <c r="C12204" s="1" t="s">
        <v>15</v>
      </c>
      <c r="D12204" s="1" t="s">
        <v>40</v>
      </c>
      <c r="E12204" s="1">
        <v>16421143</v>
      </c>
      <c r="F12204" s="1" t="s">
        <v>135</v>
      </c>
      <c r="G12204" s="1">
        <v>2241470</v>
      </c>
      <c r="H12204" s="1" t="s">
        <v>1183</v>
      </c>
      <c r="I12204" s="2">
        <v>45086</v>
      </c>
      <c r="J12204" s="15" t="str">
        <f>MID(Tabla1[[#This Row],[HORA]],1,5)</f>
        <v>09:23</v>
      </c>
      <c r="K12204" s="16">
        <f>IF(Tabla1[[#This Row],[FECHA]]=I12205,IF(J12205-J12204&gt;0,(J12205-J12204)*1440,0),0)</f>
        <v>0.99999999999999645</v>
      </c>
      <c r="L12204" s="14">
        <f>2+L11945-Datos!$C$8</f>
        <v>11.850000000000001</v>
      </c>
      <c r="M12204" s="13" t="s">
        <v>1677</v>
      </c>
      <c r="N12204" s="1" t="s">
        <v>1678</v>
      </c>
      <c r="O12204" s="1">
        <v>0</v>
      </c>
      <c r="P12204" s="1" t="s">
        <v>27</v>
      </c>
      <c r="Q12204" s="4" t="s">
        <v>21</v>
      </c>
    </row>
    <row r="12205" spans="1:17" ht="22.5" x14ac:dyDescent="0.25">
      <c r="A12205" s="3">
        <v>9748</v>
      </c>
      <c r="B12205" s="1" t="s">
        <v>30430</v>
      </c>
      <c r="C12205" s="1" t="s">
        <v>15</v>
      </c>
      <c r="D12205" s="1" t="s">
        <v>40</v>
      </c>
      <c r="E12205" s="1">
        <v>41231478</v>
      </c>
      <c r="F12205" s="1" t="s">
        <v>3628</v>
      </c>
      <c r="G12205" s="1">
        <v>2241471</v>
      </c>
      <c r="H12205" s="1" t="s">
        <v>30431</v>
      </c>
      <c r="I12205" s="2">
        <v>45086</v>
      </c>
      <c r="J12205" s="15" t="str">
        <f>MID(Tabla1[[#This Row],[HORA]],1,5)</f>
        <v>09:24</v>
      </c>
      <c r="K12205" s="16">
        <f>IF(Tabla1[[#This Row],[FECHA]]=I12206,IF(J12206-J12205&gt;0,(J12206-J12205)*1440,0),0)</f>
        <v>1.9999999999999929</v>
      </c>
      <c r="L12205" s="14">
        <f>2+L11946-Datos!$C$8</f>
        <v>9.1900000000000013</v>
      </c>
      <c r="M12205" s="13" t="s">
        <v>700</v>
      </c>
      <c r="N12205" s="1" t="s">
        <v>30432</v>
      </c>
      <c r="O12205" s="1">
        <v>20</v>
      </c>
      <c r="P12205" s="1" t="s">
        <v>170</v>
      </c>
      <c r="Q12205" s="4" t="s">
        <v>21</v>
      </c>
    </row>
    <row r="12206" spans="1:17" ht="22.5" x14ac:dyDescent="0.25">
      <c r="A12206" s="3">
        <v>9749</v>
      </c>
      <c r="B12206" s="1" t="s">
        <v>30433</v>
      </c>
      <c r="C12206" s="1" t="s">
        <v>15</v>
      </c>
      <c r="D12206" s="1" t="s">
        <v>23</v>
      </c>
      <c r="E12206" s="1">
        <v>76505807</v>
      </c>
      <c r="F12206" s="1" t="s">
        <v>19465</v>
      </c>
      <c r="G12206" s="1">
        <v>48199989</v>
      </c>
      <c r="H12206" s="1" t="s">
        <v>30434</v>
      </c>
      <c r="I12206" s="2">
        <v>45086</v>
      </c>
      <c r="J12206" s="15" t="str">
        <f>MID(Tabla1[[#This Row],[HORA]],1,5)</f>
        <v>09:26</v>
      </c>
      <c r="K12206" s="16">
        <f>IF(Tabla1[[#This Row],[FECHA]]=I12207,IF(J12207-J12206&gt;0,(J12207-J12206)*1440,0),0)</f>
        <v>5.9999999999999787</v>
      </c>
      <c r="L12206" s="14">
        <f>2+L11947-Datos!$C$8</f>
        <v>10.920000000000002</v>
      </c>
      <c r="M12206" s="13" t="s">
        <v>1875</v>
      </c>
      <c r="N12206" s="1" t="s">
        <v>30435</v>
      </c>
      <c r="O12206" s="1">
        <v>20</v>
      </c>
      <c r="P12206" s="1" t="s">
        <v>170</v>
      </c>
      <c r="Q12206" s="4" t="s">
        <v>21</v>
      </c>
    </row>
    <row r="12207" spans="1:17" ht="22.5" x14ac:dyDescent="0.25">
      <c r="A12207" s="3">
        <v>3615</v>
      </c>
      <c r="B12207" s="1" t="s">
        <v>11280</v>
      </c>
      <c r="C12207" s="1" t="s">
        <v>15</v>
      </c>
      <c r="D12207" s="1" t="s">
        <v>40</v>
      </c>
      <c r="E12207" s="1">
        <v>73392347</v>
      </c>
      <c r="F12207" s="1" t="s">
        <v>11281</v>
      </c>
      <c r="G12207" s="1">
        <v>2241473</v>
      </c>
      <c r="H12207" s="1" t="s">
        <v>11282</v>
      </c>
      <c r="I12207" s="2">
        <v>45086</v>
      </c>
      <c r="J12207" s="15" t="str">
        <f>MID(Tabla1[[#This Row],[HORA]],1,5)</f>
        <v>09:32</v>
      </c>
      <c r="K12207" s="16">
        <f>IF(Tabla1[[#This Row],[FECHA]]=I12208,IF(J12208-J12207&gt;0,(J12208-J12207)*1440,0),0)</f>
        <v>1.9999999999999929</v>
      </c>
      <c r="L12207" s="14">
        <f>2+L11948-Datos!$C$8</f>
        <v>12.780000000000001</v>
      </c>
      <c r="M12207" s="13" t="s">
        <v>5614</v>
      </c>
      <c r="N12207" s="1" t="s">
        <v>11283</v>
      </c>
      <c r="O12207" s="1">
        <v>35</v>
      </c>
      <c r="P12207" s="1" t="s">
        <v>27</v>
      </c>
      <c r="Q12207" s="4" t="s">
        <v>21</v>
      </c>
    </row>
    <row r="12208" spans="1:17" ht="22.5" x14ac:dyDescent="0.25">
      <c r="A12208" s="3">
        <v>3616</v>
      </c>
      <c r="B12208" s="1" t="s">
        <v>11284</v>
      </c>
      <c r="C12208" s="1" t="s">
        <v>15</v>
      </c>
      <c r="D12208" s="1" t="s">
        <v>40</v>
      </c>
      <c r="E12208" s="1">
        <v>16571541</v>
      </c>
      <c r="F12208" s="1" t="s">
        <v>11285</v>
      </c>
      <c r="G12208" s="1">
        <v>2792741</v>
      </c>
      <c r="H12208" s="1" t="s">
        <v>11286</v>
      </c>
      <c r="I12208" s="2">
        <v>45086</v>
      </c>
      <c r="J12208" s="15" t="str">
        <f>MID(Tabla1[[#This Row],[HORA]],1,5)</f>
        <v>09:34</v>
      </c>
      <c r="K12208" s="16">
        <f>IF(Tabla1[[#This Row],[FECHA]]=I12209,IF(J12209-J12208&gt;0,(J12209-J12208)*1440,0),0)</f>
        <v>0</v>
      </c>
      <c r="L12208" s="14">
        <f>2+L11949-Datos!$C$8</f>
        <v>10.08</v>
      </c>
      <c r="M12208" s="13" t="s">
        <v>1730</v>
      </c>
      <c r="N12208" s="1" t="s">
        <v>8473</v>
      </c>
      <c r="O12208" s="1">
        <v>10</v>
      </c>
      <c r="P12208" s="1" t="s">
        <v>27</v>
      </c>
      <c r="Q12208" s="4" t="s">
        <v>21</v>
      </c>
    </row>
    <row r="12209" spans="1:17" ht="22.5" x14ac:dyDescent="0.25">
      <c r="A12209" s="3">
        <v>17591</v>
      </c>
      <c r="B12209" s="1" t="s">
        <v>52879</v>
      </c>
      <c r="C12209" s="1" t="s">
        <v>15</v>
      </c>
      <c r="D12209" s="1" t="s">
        <v>40</v>
      </c>
      <c r="E12209" s="1">
        <v>20609903440</v>
      </c>
      <c r="F12209" s="1" t="s">
        <v>52880</v>
      </c>
      <c r="G12209" s="1">
        <v>2241474</v>
      </c>
      <c r="H12209" s="1" t="s">
        <v>52881</v>
      </c>
      <c r="I12209" s="2">
        <v>45086</v>
      </c>
      <c r="J12209" s="15" t="str">
        <f>MID(Tabla1[[#This Row],[HORA]],1,5)</f>
        <v>09:34</v>
      </c>
      <c r="K12209" s="16">
        <f>IF(Tabla1[[#This Row],[FECHA]]=I12210,IF(J12210-J12209&gt;0,(J12210-J12209)*1440,0),0)</f>
        <v>0</v>
      </c>
      <c r="L12209" s="14">
        <f>2+L11950-Datos!$C$8</f>
        <v>10.74</v>
      </c>
      <c r="M12209" s="13" t="s">
        <v>1730</v>
      </c>
      <c r="N12209" s="1" t="s">
        <v>32010</v>
      </c>
      <c r="O12209" s="1">
        <v>26.67</v>
      </c>
      <c r="P12209" s="1" t="s">
        <v>170</v>
      </c>
      <c r="Q12209" s="4" t="s">
        <v>21</v>
      </c>
    </row>
    <row r="12210" spans="1:17" ht="22.5" x14ac:dyDescent="0.25">
      <c r="A12210" s="3">
        <v>17592</v>
      </c>
      <c r="B12210" s="1" t="s">
        <v>52879</v>
      </c>
      <c r="C12210" s="1" t="s">
        <v>15</v>
      </c>
      <c r="D12210" s="1" t="s">
        <v>40</v>
      </c>
      <c r="E12210" s="1">
        <v>20609903440</v>
      </c>
      <c r="F12210" s="1" t="s">
        <v>52880</v>
      </c>
      <c r="G12210" s="1">
        <v>2241474</v>
      </c>
      <c r="H12210" s="1" t="s">
        <v>52881</v>
      </c>
      <c r="I12210" s="2">
        <v>45086</v>
      </c>
      <c r="J12210" s="15" t="str">
        <f>MID(Tabla1[[#This Row],[HORA]],1,5)</f>
        <v>09:34</v>
      </c>
      <c r="K12210" s="16">
        <f>IF(Tabla1[[#This Row],[FECHA]]=I12211,IF(J12211-J12210&gt;0,(J12211-J12210)*1440,0),0)</f>
        <v>1.0000000000000764</v>
      </c>
      <c r="L12210" s="14">
        <f>2+L11951-Datos!$C$8</f>
        <v>10.68</v>
      </c>
      <c r="M12210" s="13" t="s">
        <v>1730</v>
      </c>
      <c r="N12210" s="1" t="s">
        <v>52882</v>
      </c>
      <c r="O12210" s="1">
        <v>53.33</v>
      </c>
      <c r="P12210" s="1" t="s">
        <v>170</v>
      </c>
      <c r="Q12210" s="4" t="s">
        <v>21</v>
      </c>
    </row>
    <row r="12211" spans="1:17" ht="22.5" x14ac:dyDescent="0.25">
      <c r="A12211" s="3">
        <v>9750</v>
      </c>
      <c r="B12211" s="1" t="s">
        <v>30436</v>
      </c>
      <c r="C12211" s="1" t="s">
        <v>15</v>
      </c>
      <c r="D12211" s="1" t="s">
        <v>77</v>
      </c>
      <c r="E12211" s="1">
        <v>17594099</v>
      </c>
      <c r="F12211" s="1" t="s">
        <v>30437</v>
      </c>
      <c r="G12211" s="1">
        <v>2241475</v>
      </c>
      <c r="H12211" s="1" t="s">
        <v>30438</v>
      </c>
      <c r="I12211" s="2">
        <v>45086</v>
      </c>
      <c r="J12211" s="15" t="str">
        <f>MID(Tabla1[[#This Row],[HORA]],1,5)</f>
        <v>09:35</v>
      </c>
      <c r="K12211" s="16">
        <f>IF(Tabla1[[#This Row],[FECHA]]=I12212,IF(J12212-J12211&gt;0,(J12212-J12211)*1440,0),0)</f>
        <v>1.9999999999999929</v>
      </c>
      <c r="L12211" s="14">
        <f>2+L11952-Datos!$C$8</f>
        <v>8.7800000000000011</v>
      </c>
      <c r="M12211" s="13" t="s">
        <v>3879</v>
      </c>
      <c r="N12211" s="1" t="s">
        <v>30439</v>
      </c>
      <c r="O12211" s="1">
        <v>15</v>
      </c>
      <c r="P12211" s="1" t="s">
        <v>170</v>
      </c>
      <c r="Q12211" s="4" t="s">
        <v>21</v>
      </c>
    </row>
    <row r="12212" spans="1:17" ht="22.5" x14ac:dyDescent="0.25">
      <c r="A12212" s="3">
        <v>3617</v>
      </c>
      <c r="B12212" s="1" t="s">
        <v>11287</v>
      </c>
      <c r="C12212" s="1" t="s">
        <v>15</v>
      </c>
      <c r="D12212" s="1" t="s">
        <v>40</v>
      </c>
      <c r="E12212" s="1">
        <v>2890720</v>
      </c>
      <c r="F12212" s="1" t="s">
        <v>7121</v>
      </c>
      <c r="G12212" s="1">
        <v>2241477</v>
      </c>
      <c r="H12212" s="1" t="s">
        <v>7122</v>
      </c>
      <c r="I12212" s="2">
        <v>45086</v>
      </c>
      <c r="J12212" s="15" t="str">
        <f>MID(Tabla1[[#This Row],[HORA]],1,5)</f>
        <v>09:37</v>
      </c>
      <c r="K12212" s="16">
        <f>IF(Tabla1[[#This Row],[FECHA]]=I12213,IF(J12213-J12212&gt;0,(J12213-J12212)*1440,0),0)</f>
        <v>0.99999999999991651</v>
      </c>
      <c r="L12212" s="14">
        <f>2+L11953-Datos!$C$8</f>
        <v>9.7900000000000009</v>
      </c>
      <c r="M12212" s="13" t="s">
        <v>3884</v>
      </c>
      <c r="N12212" s="1" t="s">
        <v>11267</v>
      </c>
      <c r="O12212" s="1">
        <v>10</v>
      </c>
      <c r="P12212" s="1" t="s">
        <v>27</v>
      </c>
      <c r="Q12212" s="4" t="s">
        <v>21</v>
      </c>
    </row>
    <row r="12213" spans="1:17" ht="22.5" x14ac:dyDescent="0.25">
      <c r="A12213" s="3">
        <v>9751</v>
      </c>
      <c r="B12213" s="1" t="s">
        <v>30440</v>
      </c>
      <c r="C12213" s="1" t="s">
        <v>15</v>
      </c>
      <c r="D12213" s="1" t="s">
        <v>40</v>
      </c>
      <c r="E12213" s="1">
        <v>45526190</v>
      </c>
      <c r="F12213" s="1" t="s">
        <v>30441</v>
      </c>
      <c r="G12213" s="1">
        <v>5640361</v>
      </c>
      <c r="H12213" s="1" t="s">
        <v>11217</v>
      </c>
      <c r="I12213" s="2">
        <v>45086</v>
      </c>
      <c r="J12213" s="15" t="str">
        <f>MID(Tabla1[[#This Row],[HORA]],1,5)</f>
        <v>09:38</v>
      </c>
      <c r="K12213" s="16">
        <f>IF(Tabla1[[#This Row],[FECHA]]=I12214,IF(J12214-J12213&gt;0,(J12214-J12213)*1440,0),0)</f>
        <v>3.0000000000000693</v>
      </c>
      <c r="L12213" s="14">
        <f>2+L11954-Datos!$C$8</f>
        <v>11.16</v>
      </c>
      <c r="M12213" s="13" t="s">
        <v>6567</v>
      </c>
      <c r="N12213" s="1" t="s">
        <v>30442</v>
      </c>
      <c r="O12213" s="1">
        <v>20</v>
      </c>
      <c r="P12213" s="1" t="s">
        <v>170</v>
      </c>
      <c r="Q12213" s="4" t="s">
        <v>21</v>
      </c>
    </row>
    <row r="12214" spans="1:17" ht="22.5" x14ac:dyDescent="0.25">
      <c r="A12214" s="3">
        <v>16342</v>
      </c>
      <c r="B12214" s="1" t="s">
        <v>49600</v>
      </c>
      <c r="C12214" s="1" t="s">
        <v>15</v>
      </c>
      <c r="D12214" s="1" t="s">
        <v>40</v>
      </c>
      <c r="E12214" s="1">
        <v>10442100620</v>
      </c>
      <c r="F12214" s="1" t="s">
        <v>48503</v>
      </c>
      <c r="G12214" s="1">
        <v>2241478</v>
      </c>
      <c r="H12214" s="1" t="s">
        <v>49601</v>
      </c>
      <c r="I12214" s="2">
        <v>45086</v>
      </c>
      <c r="J12214" s="15" t="str">
        <f>MID(Tabla1[[#This Row],[HORA]],1,5)</f>
        <v>09:41</v>
      </c>
      <c r="K12214" s="16">
        <f>IF(Tabla1[[#This Row],[FECHA]]=I12215,IF(J12215-J12214&gt;0,(J12215-J12214)*1440,0),0)</f>
        <v>9.000000000000048</v>
      </c>
      <c r="L12214" s="14">
        <f>2+L11955-Datos!$C$8</f>
        <v>10.91</v>
      </c>
      <c r="M12214" s="13" t="s">
        <v>2512</v>
      </c>
      <c r="N12214" s="1" t="s">
        <v>583</v>
      </c>
      <c r="O12214" s="1">
        <v>10</v>
      </c>
      <c r="P12214" s="1" t="s">
        <v>27</v>
      </c>
      <c r="Q12214" s="4" t="s">
        <v>21</v>
      </c>
    </row>
    <row r="12215" spans="1:17" ht="22.5" x14ac:dyDescent="0.25">
      <c r="A12215" s="3">
        <v>9752</v>
      </c>
      <c r="B12215" s="1" t="s">
        <v>30443</v>
      </c>
      <c r="C12215" s="1" t="s">
        <v>15</v>
      </c>
      <c r="D12215" s="1" t="s">
        <v>40</v>
      </c>
      <c r="E12215" s="1">
        <v>16471579</v>
      </c>
      <c r="F12215" s="1" t="s">
        <v>30444</v>
      </c>
      <c r="G12215" s="1">
        <v>2241483</v>
      </c>
      <c r="H12215" s="1" t="s">
        <v>30445</v>
      </c>
      <c r="I12215" s="2">
        <v>45086</v>
      </c>
      <c r="J12215" s="15" t="str">
        <f>MID(Tabla1[[#This Row],[HORA]],1,5)</f>
        <v>09:50</v>
      </c>
      <c r="K12215" s="16">
        <f>IF(Tabla1[[#This Row],[FECHA]]=I12216,IF(J12216-J12215&gt;0,(J12216-J12215)*1440,0),0)</f>
        <v>721.00000000000011</v>
      </c>
      <c r="L12215" s="14">
        <f>2+L11956-Datos!$C$8</f>
        <v>13.850000000000001</v>
      </c>
      <c r="M12215" s="13" t="s">
        <v>2810</v>
      </c>
      <c r="N12215" s="1" t="s">
        <v>30446</v>
      </c>
      <c r="O12215" s="1">
        <v>30</v>
      </c>
      <c r="P12215" s="1" t="s">
        <v>170</v>
      </c>
      <c r="Q12215" s="4" t="s">
        <v>21</v>
      </c>
    </row>
    <row r="12216" spans="1:17" ht="22.5" x14ac:dyDescent="0.25">
      <c r="A12216" s="3">
        <v>9858</v>
      </c>
      <c r="B12216" s="1" t="s">
        <v>30749</v>
      </c>
      <c r="C12216" s="1" t="s">
        <v>15</v>
      </c>
      <c r="D12216" s="1" t="s">
        <v>23</v>
      </c>
      <c r="E12216" s="1">
        <v>17957630</v>
      </c>
      <c r="F12216" s="1" t="s">
        <v>30750</v>
      </c>
      <c r="G12216" s="1">
        <v>17957630</v>
      </c>
      <c r="H12216" s="1" t="s">
        <v>30750</v>
      </c>
      <c r="I12216" s="2">
        <v>45086</v>
      </c>
      <c r="J12216" s="15" t="str">
        <f>MID(Tabla1[[#This Row],[HORA]],1,5)</f>
        <v>21:51</v>
      </c>
      <c r="K12216" s="16">
        <f>IF(Tabla1[[#This Row],[FECHA]]=I12217,IF(J12217-J12216&gt;0,(J12217-J12216)*1440,0),0)</f>
        <v>0</v>
      </c>
      <c r="L12216" s="14">
        <f>2+L11957-Datos!$C$8</f>
        <v>11</v>
      </c>
      <c r="M12216" s="13" t="s">
        <v>56336</v>
      </c>
      <c r="N12216" s="1" t="s">
        <v>1715</v>
      </c>
      <c r="O12216" s="1">
        <v>24</v>
      </c>
      <c r="P12216" s="1" t="s">
        <v>986</v>
      </c>
      <c r="Q12216" s="4" t="s">
        <v>21</v>
      </c>
    </row>
    <row r="12217" spans="1:17" ht="22.5" x14ac:dyDescent="0.25">
      <c r="A12217" s="3">
        <v>9753</v>
      </c>
      <c r="B12217" s="1" t="s">
        <v>30447</v>
      </c>
      <c r="C12217" s="1" t="s">
        <v>15</v>
      </c>
      <c r="D12217" s="1" t="s">
        <v>40</v>
      </c>
      <c r="E12217" s="1">
        <v>3208276</v>
      </c>
      <c r="F12217" s="1" t="s">
        <v>30448</v>
      </c>
      <c r="G12217" s="1">
        <v>2241484</v>
      </c>
      <c r="H12217" s="1" t="s">
        <v>30449</v>
      </c>
      <c r="I12217" s="2">
        <v>45086</v>
      </c>
      <c r="J12217" s="15" t="str">
        <f>MID(Tabla1[[#This Row],[HORA]],1,5)</f>
        <v>09:53</v>
      </c>
      <c r="K12217" s="16">
        <f>IF(Tabla1[[#This Row],[FECHA]]=I12218,IF(J12218-J12217&gt;0,(J12218-J12217)*1440,0),0)</f>
        <v>3.0000000000000693</v>
      </c>
      <c r="L12217" s="14">
        <f>2+L11958-Datos!$C$8</f>
        <v>9.2100000000000009</v>
      </c>
      <c r="M12217" s="13" t="s">
        <v>3616</v>
      </c>
      <c r="N12217" s="1" t="s">
        <v>30450</v>
      </c>
      <c r="O12217" s="1">
        <v>20</v>
      </c>
      <c r="P12217" s="1" t="s">
        <v>170</v>
      </c>
      <c r="Q12217" s="4" t="s">
        <v>21</v>
      </c>
    </row>
    <row r="12218" spans="1:17" ht="22.5" x14ac:dyDescent="0.25">
      <c r="A12218" s="3">
        <v>3722</v>
      </c>
      <c r="B12218" s="1" t="s">
        <v>11648</v>
      </c>
      <c r="C12218" s="1" t="s">
        <v>15</v>
      </c>
      <c r="D12218" s="1" t="s">
        <v>40</v>
      </c>
      <c r="E12218" s="1">
        <v>16421143</v>
      </c>
      <c r="F12218" s="1" t="s">
        <v>135</v>
      </c>
      <c r="G12218" s="1">
        <v>2241763</v>
      </c>
      <c r="H12218" s="1" t="s">
        <v>1183</v>
      </c>
      <c r="I12218" s="2">
        <v>45086</v>
      </c>
      <c r="J12218" s="15" t="str">
        <f>MID(Tabla1[[#This Row],[HORA]],1,5)</f>
        <v>09:56</v>
      </c>
      <c r="K12218" s="16">
        <f>IF(Tabla1[[#This Row],[FECHA]]=I12219,IF(J12219-J12218&gt;0,(J12219-J12218)*1440,0),0)</f>
        <v>15.999999999999943</v>
      </c>
      <c r="L12218" s="14">
        <f>2+L11959-Datos!$C$8</f>
        <v>10</v>
      </c>
      <c r="M12218" s="13" t="s">
        <v>6224</v>
      </c>
      <c r="N12218" s="1" t="s">
        <v>11649</v>
      </c>
      <c r="O12218" s="1">
        <v>1</v>
      </c>
      <c r="P12218" s="1" t="s">
        <v>818</v>
      </c>
      <c r="Q12218" s="4" t="s">
        <v>21</v>
      </c>
    </row>
    <row r="12219" spans="1:17" ht="22.5" x14ac:dyDescent="0.25">
      <c r="A12219" s="3">
        <v>3618</v>
      </c>
      <c r="B12219" s="1" t="s">
        <v>11288</v>
      </c>
      <c r="C12219" s="1" t="s">
        <v>15</v>
      </c>
      <c r="D12219" s="1" t="s">
        <v>40</v>
      </c>
      <c r="E12219" s="1">
        <v>16733671</v>
      </c>
      <c r="F12219" s="1" t="s">
        <v>11289</v>
      </c>
      <c r="G12219" s="1">
        <v>16773609</v>
      </c>
      <c r="H12219" s="1" t="s">
        <v>11290</v>
      </c>
      <c r="I12219" s="2">
        <v>45086</v>
      </c>
      <c r="J12219" s="15" t="str">
        <f>MID(Tabla1[[#This Row],[HORA]],1,5)</f>
        <v>10:12</v>
      </c>
      <c r="K12219" s="16">
        <f>IF(Tabla1[[#This Row],[FECHA]]=I12220,IF(J12220-J12219&gt;0,(J12220-J12219)*1440,0),0)</f>
        <v>0</v>
      </c>
      <c r="L12219" s="14">
        <f>2+L11960-Datos!$C$8</f>
        <v>8.74</v>
      </c>
      <c r="M12219" s="13" t="s">
        <v>3911</v>
      </c>
      <c r="N12219" s="1" t="s">
        <v>8527</v>
      </c>
      <c r="O12219" s="1">
        <v>10</v>
      </c>
      <c r="P12219" s="1" t="s">
        <v>27</v>
      </c>
      <c r="Q12219" s="4" t="s">
        <v>21</v>
      </c>
    </row>
    <row r="12220" spans="1:17" ht="22.5" x14ac:dyDescent="0.25">
      <c r="A12220" s="3">
        <v>9754</v>
      </c>
      <c r="B12220" s="1" t="s">
        <v>30451</v>
      </c>
      <c r="C12220" s="1" t="s">
        <v>15</v>
      </c>
      <c r="D12220" s="1" t="s">
        <v>82</v>
      </c>
      <c r="E12220" s="1">
        <v>238275</v>
      </c>
      <c r="F12220" s="1" t="s">
        <v>30452</v>
      </c>
      <c r="G12220" s="1">
        <v>2241486</v>
      </c>
      <c r="H12220" s="1" t="s">
        <v>30453</v>
      </c>
      <c r="I12220" s="2">
        <v>45086</v>
      </c>
      <c r="J12220" s="15" t="str">
        <f>MID(Tabla1[[#This Row],[HORA]],1,5)</f>
        <v>10:12</v>
      </c>
      <c r="K12220" s="16">
        <f>IF(Tabla1[[#This Row],[FECHA]]=I12221,IF(J12221-J12220&gt;0,(J12221-J12220)*1440,0),0)</f>
        <v>0</v>
      </c>
      <c r="L12220" s="14">
        <f>2+L11961-Datos!$C$8</f>
        <v>11.66</v>
      </c>
      <c r="M12220" s="13" t="s">
        <v>3911</v>
      </c>
      <c r="N12220" s="1" t="s">
        <v>30454</v>
      </c>
      <c r="O12220" s="1">
        <v>23</v>
      </c>
      <c r="P12220" s="1" t="s">
        <v>170</v>
      </c>
      <c r="Q12220" s="4" t="s">
        <v>21</v>
      </c>
    </row>
    <row r="12221" spans="1:17" ht="22.5" x14ac:dyDescent="0.25">
      <c r="A12221" s="3">
        <v>9755</v>
      </c>
      <c r="B12221" s="1" t="s">
        <v>30451</v>
      </c>
      <c r="C12221" s="1" t="s">
        <v>15</v>
      </c>
      <c r="D12221" s="1" t="s">
        <v>82</v>
      </c>
      <c r="E12221" s="1">
        <v>238275</v>
      </c>
      <c r="F12221" s="1" t="s">
        <v>30455</v>
      </c>
      <c r="G12221" s="1">
        <v>2241486</v>
      </c>
      <c r="H12221" s="1" t="s">
        <v>30453</v>
      </c>
      <c r="I12221" s="2">
        <v>45086</v>
      </c>
      <c r="J12221" s="15" t="str">
        <f>MID(Tabla1[[#This Row],[HORA]],1,5)</f>
        <v>10:12</v>
      </c>
      <c r="K12221" s="16">
        <f>IF(Tabla1[[#This Row],[FECHA]]=I12222,IF(J12222-J12221&gt;0,(J12222-J12221)*1440,0),0)</f>
        <v>0.99999999999999645</v>
      </c>
      <c r="L12221" s="14">
        <f>2+L11962-Datos!$C$8</f>
        <v>14.14</v>
      </c>
      <c r="M12221" s="13" t="s">
        <v>3911</v>
      </c>
      <c r="N12221" s="1" t="s">
        <v>30454</v>
      </c>
      <c r="O12221" s="1">
        <v>23</v>
      </c>
      <c r="P12221" s="1" t="s">
        <v>170</v>
      </c>
      <c r="Q12221" s="4" t="s">
        <v>21</v>
      </c>
    </row>
    <row r="12222" spans="1:17" ht="22.5" x14ac:dyDescent="0.25">
      <c r="A12222" s="3">
        <v>415</v>
      </c>
      <c r="B12222" s="1" t="s">
        <v>973</v>
      </c>
      <c r="C12222" s="1" t="s">
        <v>15</v>
      </c>
      <c r="D12222" s="1" t="s">
        <v>33</v>
      </c>
      <c r="E12222" s="1">
        <v>2241487</v>
      </c>
      <c r="F12222" s="1" t="s">
        <v>665</v>
      </c>
      <c r="G12222" s="1">
        <v>2241488</v>
      </c>
      <c r="H12222" s="1" t="s">
        <v>682</v>
      </c>
      <c r="I12222" s="2">
        <v>45086</v>
      </c>
      <c r="J12222" s="15" t="str">
        <f>MID(Tabla1[[#This Row],[HORA]],1,5)</f>
        <v>10:13</v>
      </c>
      <c r="K12222" s="16">
        <f>IF(Tabla1[[#This Row],[FECHA]]=I12223,IF(J12223-J12222&gt;0,(J12223-J12222)*1440,0),0)</f>
        <v>0.99999999999999645</v>
      </c>
      <c r="L12222" s="14">
        <f>2+L11963-Datos!$C$8</f>
        <v>9.84</v>
      </c>
      <c r="M12222" s="13" t="s">
        <v>974</v>
      </c>
      <c r="N12222" s="1" t="s">
        <v>975</v>
      </c>
      <c r="O12222" s="1">
        <v>0</v>
      </c>
      <c r="P12222" s="1" t="s">
        <v>170</v>
      </c>
      <c r="Q12222" s="4" t="s">
        <v>21</v>
      </c>
    </row>
    <row r="12223" spans="1:17" ht="22.5" x14ac:dyDescent="0.25">
      <c r="A12223" s="3">
        <v>3619</v>
      </c>
      <c r="B12223" s="1" t="s">
        <v>11291</v>
      </c>
      <c r="C12223" s="1" t="s">
        <v>15</v>
      </c>
      <c r="D12223" s="1" t="s">
        <v>1847</v>
      </c>
      <c r="E12223" s="1">
        <v>16485462</v>
      </c>
      <c r="F12223" s="1" t="s">
        <v>11292</v>
      </c>
      <c r="G12223" s="1">
        <v>43044656</v>
      </c>
      <c r="H12223" s="1" t="s">
        <v>11293</v>
      </c>
      <c r="I12223" s="2">
        <v>45086</v>
      </c>
      <c r="J12223" s="15" t="str">
        <f>MID(Tabla1[[#This Row],[HORA]],1,5)</f>
        <v>10:14</v>
      </c>
      <c r="K12223" s="16">
        <f>IF(Tabla1[[#This Row],[FECHA]]=I12224,IF(J12224-J12223&gt;0,(J12224-J12223)*1440,0),0)</f>
        <v>0.99999999999999645</v>
      </c>
      <c r="L12223" s="14">
        <f>2+L11964-Datos!$C$8</f>
        <v>8.9400000000000013</v>
      </c>
      <c r="M12223" s="13" t="s">
        <v>2824</v>
      </c>
      <c r="N12223" s="1" t="s">
        <v>11294</v>
      </c>
      <c r="O12223" s="1">
        <v>20</v>
      </c>
      <c r="P12223" s="1" t="s">
        <v>27</v>
      </c>
      <c r="Q12223" s="4" t="s">
        <v>21</v>
      </c>
    </row>
    <row r="12224" spans="1:17" ht="22.5" x14ac:dyDescent="0.25">
      <c r="A12224" s="3">
        <v>9756</v>
      </c>
      <c r="B12224" s="1" t="s">
        <v>30456</v>
      </c>
      <c r="C12224" s="1" t="s">
        <v>15</v>
      </c>
      <c r="D12224" s="1" t="s">
        <v>33</v>
      </c>
      <c r="E12224" s="1">
        <v>2241489</v>
      </c>
      <c r="F12224" s="1" t="s">
        <v>30457</v>
      </c>
      <c r="G12224" s="1">
        <v>16620928</v>
      </c>
      <c r="H12224" s="1" t="s">
        <v>21097</v>
      </c>
      <c r="I12224" s="2">
        <v>45086</v>
      </c>
      <c r="J12224" s="15" t="str">
        <f>MID(Tabla1[[#This Row],[HORA]],1,5)</f>
        <v>10:15</v>
      </c>
      <c r="K12224" s="16">
        <f>IF(Tabla1[[#This Row],[FECHA]]=I12225,IF(J12225-J12224&gt;0,(J12225-J12224)*1440,0),0)</f>
        <v>3.0000000000000693</v>
      </c>
      <c r="L12224" s="14">
        <f>2+L11965-Datos!$C$8</f>
        <v>10.14</v>
      </c>
      <c r="M12224" s="13" t="s">
        <v>589</v>
      </c>
      <c r="N12224" s="1" t="s">
        <v>30458</v>
      </c>
      <c r="O12224" s="1">
        <v>10</v>
      </c>
      <c r="P12224" s="1" t="s">
        <v>170</v>
      </c>
      <c r="Q12224" s="4" t="s">
        <v>21</v>
      </c>
    </row>
    <row r="12225" spans="1:17" ht="22.5" x14ac:dyDescent="0.25">
      <c r="A12225" s="3">
        <v>9757</v>
      </c>
      <c r="B12225" s="1" t="s">
        <v>30459</v>
      </c>
      <c r="C12225" s="1" t="s">
        <v>15</v>
      </c>
      <c r="D12225" s="1" t="s">
        <v>40</v>
      </c>
      <c r="E12225" s="1">
        <v>41336361</v>
      </c>
      <c r="F12225" s="1" t="s">
        <v>30460</v>
      </c>
      <c r="G12225" s="1">
        <v>9897790</v>
      </c>
      <c r="H12225" s="1" t="s">
        <v>30461</v>
      </c>
      <c r="I12225" s="2">
        <v>45086</v>
      </c>
      <c r="J12225" s="15" t="str">
        <f>MID(Tabla1[[#This Row],[HORA]],1,5)</f>
        <v>10:18</v>
      </c>
      <c r="K12225" s="16">
        <f>IF(Tabla1[[#This Row],[FECHA]]=I12226,IF(J12226-J12225&gt;0,(J12226-J12225)*1440,0),0)</f>
        <v>6.9999999999998952</v>
      </c>
      <c r="L12225" s="14">
        <f>2+L11966-Datos!$C$8</f>
        <v>11.64</v>
      </c>
      <c r="M12225" s="13" t="s">
        <v>159</v>
      </c>
      <c r="N12225" s="1" t="s">
        <v>30462</v>
      </c>
      <c r="O12225" s="1">
        <v>12</v>
      </c>
      <c r="P12225" s="1" t="s">
        <v>170</v>
      </c>
      <c r="Q12225" s="4" t="s">
        <v>21</v>
      </c>
    </row>
    <row r="12226" spans="1:17" ht="22.5" x14ac:dyDescent="0.25">
      <c r="A12226" s="3">
        <v>3620</v>
      </c>
      <c r="B12226" s="1" t="s">
        <v>11295</v>
      </c>
      <c r="C12226" s="1" t="s">
        <v>15</v>
      </c>
      <c r="D12226" s="1" t="s">
        <v>40</v>
      </c>
      <c r="E12226" s="1">
        <v>40180353</v>
      </c>
      <c r="F12226" s="1" t="s">
        <v>11296</v>
      </c>
      <c r="G12226" s="1">
        <v>2241493</v>
      </c>
      <c r="H12226" s="1" t="s">
        <v>11297</v>
      </c>
      <c r="I12226" s="2">
        <v>45086</v>
      </c>
      <c r="J12226" s="15" t="str">
        <f>MID(Tabla1[[#This Row],[HORA]],1,5)</f>
        <v>10:25</v>
      </c>
      <c r="K12226" s="16">
        <f>IF(Tabla1[[#This Row],[FECHA]]=I12227,IF(J12227-J12226&gt;0,(J12227-J12226)*1440,0),0)</f>
        <v>3.0000000000000693</v>
      </c>
      <c r="L12226" s="14">
        <f>2+L11967-Datos!$C$8</f>
        <v>8.99</v>
      </c>
      <c r="M12226" s="13" t="s">
        <v>6711</v>
      </c>
      <c r="N12226" s="1" t="s">
        <v>8527</v>
      </c>
      <c r="O12226" s="1">
        <v>10</v>
      </c>
      <c r="P12226" s="1" t="s">
        <v>27</v>
      </c>
      <c r="Q12226" s="4" t="s">
        <v>21</v>
      </c>
    </row>
    <row r="12227" spans="1:17" ht="22.5" x14ac:dyDescent="0.25">
      <c r="A12227" s="3">
        <v>416</v>
      </c>
      <c r="B12227" s="1" t="s">
        <v>976</v>
      </c>
      <c r="C12227" s="1" t="s">
        <v>15</v>
      </c>
      <c r="D12227" s="1" t="s">
        <v>77</v>
      </c>
      <c r="E12227" s="1">
        <v>16421143</v>
      </c>
      <c r="F12227" s="1" t="s">
        <v>135</v>
      </c>
      <c r="G12227" s="1">
        <v>2241495</v>
      </c>
      <c r="H12227" s="1" t="s">
        <v>977</v>
      </c>
      <c r="I12227" s="2">
        <v>45086</v>
      </c>
      <c r="J12227" s="15" t="str">
        <f>MID(Tabla1[[#This Row],[HORA]],1,5)</f>
        <v>10:28</v>
      </c>
      <c r="K12227" s="16">
        <f>IF(Tabla1[[#This Row],[FECHA]]=I12228,IF(J12228-J12227&gt;0,(J12228-J12227)*1440,0),0)</f>
        <v>5.0000000000000622</v>
      </c>
      <c r="L12227" s="14">
        <f>2+L11968-Datos!$C$8</f>
        <v>11.14</v>
      </c>
      <c r="M12227" s="13" t="s">
        <v>978</v>
      </c>
      <c r="N12227" s="1" t="s">
        <v>174</v>
      </c>
      <c r="O12227" s="1">
        <v>0</v>
      </c>
      <c r="P12227" s="1" t="s">
        <v>170</v>
      </c>
      <c r="Q12227" s="4" t="s">
        <v>21</v>
      </c>
    </row>
    <row r="12228" spans="1:17" ht="22.5" x14ac:dyDescent="0.25">
      <c r="A12228" s="3">
        <v>9758</v>
      </c>
      <c r="B12228" s="1" t="s">
        <v>30463</v>
      </c>
      <c r="C12228" s="1" t="s">
        <v>15</v>
      </c>
      <c r="D12228" s="1" t="s">
        <v>77</v>
      </c>
      <c r="E12228" s="1">
        <v>33428500</v>
      </c>
      <c r="F12228" s="1" t="s">
        <v>30464</v>
      </c>
      <c r="G12228" s="1">
        <v>2241496</v>
      </c>
      <c r="H12228" s="1" t="s">
        <v>30465</v>
      </c>
      <c r="I12228" s="2">
        <v>45086</v>
      </c>
      <c r="J12228" s="15" t="str">
        <f>MID(Tabla1[[#This Row],[HORA]],1,5)</f>
        <v>10:33</v>
      </c>
      <c r="K12228" s="16">
        <f>IF(Tabla1[[#This Row],[FECHA]]=I12229,IF(J12229-J12228&gt;0,(J12229-J12228)*1440,0),0)</f>
        <v>0.99999999999991651</v>
      </c>
      <c r="L12228" s="14">
        <f>2+L11969-Datos!$C$8</f>
        <v>12.84</v>
      </c>
      <c r="M12228" s="13" t="s">
        <v>1300</v>
      </c>
      <c r="N12228" s="1" t="s">
        <v>30466</v>
      </c>
      <c r="O12228" s="1">
        <v>20</v>
      </c>
      <c r="P12228" s="1" t="s">
        <v>170</v>
      </c>
      <c r="Q12228" s="4" t="s">
        <v>21</v>
      </c>
    </row>
    <row r="12229" spans="1:17" ht="22.5" x14ac:dyDescent="0.25">
      <c r="A12229" s="3">
        <v>3723</v>
      </c>
      <c r="B12229" s="1" t="s">
        <v>11650</v>
      </c>
      <c r="C12229" s="1" t="s">
        <v>15</v>
      </c>
      <c r="D12229" s="1" t="s">
        <v>257</v>
      </c>
      <c r="E12229" s="1">
        <v>73480550</v>
      </c>
      <c r="F12229" s="1" t="s">
        <v>11651</v>
      </c>
      <c r="G12229" s="1">
        <v>16801957</v>
      </c>
      <c r="H12229" s="1" t="s">
        <v>11652</v>
      </c>
      <c r="I12229" s="2">
        <v>45086</v>
      </c>
      <c r="J12229" s="15" t="str">
        <f>MID(Tabla1[[#This Row],[HORA]],1,5)</f>
        <v>10:34</v>
      </c>
      <c r="K12229" s="16">
        <f>IF(Tabla1[[#This Row],[FECHA]]=I12230,IF(J12230-J12229&gt;0,(J12230-J12229)*1440,0),0)</f>
        <v>1.9999999999999929</v>
      </c>
      <c r="L12229" s="14">
        <f>2+L11970-Datos!$C$8</f>
        <v>10</v>
      </c>
      <c r="M12229" s="13" t="s">
        <v>5915</v>
      </c>
      <c r="N12229" s="1" t="s">
        <v>11653</v>
      </c>
      <c r="O12229" s="1">
        <v>25</v>
      </c>
      <c r="P12229" s="1" t="s">
        <v>1508</v>
      </c>
      <c r="Q12229" s="4" t="s">
        <v>21</v>
      </c>
    </row>
    <row r="12230" spans="1:17" ht="22.5" x14ac:dyDescent="0.25">
      <c r="A12230" s="3">
        <v>9759</v>
      </c>
      <c r="B12230" s="1" t="s">
        <v>30467</v>
      </c>
      <c r="C12230" s="1" t="s">
        <v>15</v>
      </c>
      <c r="D12230" s="1" t="s">
        <v>40</v>
      </c>
      <c r="E12230" s="1">
        <v>17817911</v>
      </c>
      <c r="F12230" s="1" t="s">
        <v>30468</v>
      </c>
      <c r="G12230" s="1">
        <v>2241497</v>
      </c>
      <c r="H12230" s="1" t="s">
        <v>30469</v>
      </c>
      <c r="I12230" s="2">
        <v>45086</v>
      </c>
      <c r="J12230" s="15" t="str">
        <f>MID(Tabla1[[#This Row],[HORA]],1,5)</f>
        <v>10:36</v>
      </c>
      <c r="K12230" s="16">
        <f>IF(Tabla1[[#This Row],[FECHA]]=I12231,IF(J12231-J12230&gt;0,(J12231-J12230)*1440,0),0)</f>
        <v>1.9999999999999929</v>
      </c>
      <c r="L12230" s="14">
        <f>2+L11971-Datos!$C$8</f>
        <v>10.940000000000001</v>
      </c>
      <c r="M12230" s="13" t="s">
        <v>4241</v>
      </c>
      <c r="N12230" s="1" t="s">
        <v>30470</v>
      </c>
      <c r="O12230" s="1">
        <v>25</v>
      </c>
      <c r="P12230" s="1" t="s">
        <v>170</v>
      </c>
      <c r="Q12230" s="4" t="s">
        <v>21</v>
      </c>
    </row>
    <row r="12231" spans="1:17" ht="22.5" x14ac:dyDescent="0.25">
      <c r="A12231" s="3">
        <v>9760</v>
      </c>
      <c r="B12231" s="1" t="s">
        <v>30471</v>
      </c>
      <c r="C12231" s="1" t="s">
        <v>15</v>
      </c>
      <c r="D12231" s="1" t="s">
        <v>40</v>
      </c>
      <c r="E12231" s="1">
        <v>46033573</v>
      </c>
      <c r="F12231" s="1" t="s">
        <v>14132</v>
      </c>
      <c r="G12231" s="1">
        <v>2241500</v>
      </c>
      <c r="H12231" s="1" t="s">
        <v>30472</v>
      </c>
      <c r="I12231" s="2">
        <v>45086</v>
      </c>
      <c r="J12231" s="15" t="str">
        <f>MID(Tabla1[[#This Row],[HORA]],1,5)</f>
        <v>10:38</v>
      </c>
      <c r="K12231" s="16">
        <f>IF(Tabla1[[#This Row],[FECHA]]=I12232,IF(J12232-J12231&gt;0,(J12232-J12231)*1440,0),0)</f>
        <v>5.9999999999999787</v>
      </c>
      <c r="L12231" s="14">
        <f>2+L11972-Datos!$C$8</f>
        <v>11.18</v>
      </c>
      <c r="M12231" s="13" t="s">
        <v>334</v>
      </c>
      <c r="N12231" s="1" t="s">
        <v>30473</v>
      </c>
      <c r="O12231" s="1">
        <v>20</v>
      </c>
      <c r="P12231" s="1" t="s">
        <v>170</v>
      </c>
      <c r="Q12231" s="4" t="s">
        <v>21</v>
      </c>
    </row>
    <row r="12232" spans="1:17" ht="22.5" x14ac:dyDescent="0.25">
      <c r="A12232" s="3">
        <v>16343</v>
      </c>
      <c r="B12232" s="1" t="s">
        <v>49602</v>
      </c>
      <c r="C12232" s="1" t="s">
        <v>15</v>
      </c>
      <c r="D12232" s="1" t="s">
        <v>40</v>
      </c>
      <c r="E12232" s="1">
        <v>10166441744</v>
      </c>
      <c r="F12232" s="1" t="s">
        <v>49603</v>
      </c>
      <c r="G12232" s="1">
        <v>71875429</v>
      </c>
      <c r="H12232" s="1" t="s">
        <v>49604</v>
      </c>
      <c r="I12232" s="2">
        <v>45086</v>
      </c>
      <c r="J12232" s="15" t="str">
        <f>MID(Tabla1[[#This Row],[HORA]],1,5)</f>
        <v>10:44</v>
      </c>
      <c r="K12232" s="16">
        <f>IF(Tabla1[[#This Row],[FECHA]]=I12233,IF(J12233-J12232&gt;0,(J12233-J12232)*1440,0),0)</f>
        <v>5.0000000000000622</v>
      </c>
      <c r="L12232" s="14">
        <f>2+L11973-Datos!$C$8</f>
        <v>8.8500000000000014</v>
      </c>
      <c r="M12232" s="13" t="s">
        <v>6590</v>
      </c>
      <c r="N12232" s="1" t="s">
        <v>49605</v>
      </c>
      <c r="O12232" s="1">
        <v>15</v>
      </c>
      <c r="P12232" s="1" t="s">
        <v>27</v>
      </c>
      <c r="Q12232" s="4" t="s">
        <v>21</v>
      </c>
    </row>
    <row r="12233" spans="1:17" ht="22.5" x14ac:dyDescent="0.25">
      <c r="A12233" s="3">
        <v>16344</v>
      </c>
      <c r="B12233" s="1" t="s">
        <v>49606</v>
      </c>
      <c r="C12233" s="1" t="s">
        <v>15</v>
      </c>
      <c r="D12233" s="1" t="s">
        <v>40</v>
      </c>
      <c r="E12233" s="1">
        <v>20488037090</v>
      </c>
      <c r="F12233" s="1" t="s">
        <v>49607</v>
      </c>
      <c r="G12233" s="1">
        <v>72657684</v>
      </c>
      <c r="H12233" s="1" t="s">
        <v>49608</v>
      </c>
      <c r="I12233" s="2">
        <v>45086</v>
      </c>
      <c r="J12233" s="15" t="str">
        <f>MID(Tabla1[[#This Row],[HORA]],1,5)</f>
        <v>10:49</v>
      </c>
      <c r="K12233" s="16">
        <f>IF(Tabla1[[#This Row],[FECHA]]=I12234,IF(J12234-J12233&gt;0,(J12234-J12233)*1440,0),0)</f>
        <v>1.9999999999999929</v>
      </c>
      <c r="L12233" s="14">
        <f>2+L11974-Datos!$C$8</f>
        <v>10.09</v>
      </c>
      <c r="M12233" s="13" t="s">
        <v>1161</v>
      </c>
      <c r="N12233" s="1" t="s">
        <v>49609</v>
      </c>
      <c r="O12233" s="1">
        <v>80</v>
      </c>
      <c r="P12233" s="1" t="s">
        <v>27</v>
      </c>
      <c r="Q12233" s="4" t="s">
        <v>21</v>
      </c>
    </row>
    <row r="12234" spans="1:17" ht="22.5" x14ac:dyDescent="0.25">
      <c r="A12234" s="3">
        <v>9761</v>
      </c>
      <c r="B12234" s="1" t="s">
        <v>30474</v>
      </c>
      <c r="C12234" s="1" t="s">
        <v>15</v>
      </c>
      <c r="D12234" s="1" t="s">
        <v>40</v>
      </c>
      <c r="E12234" s="1">
        <v>16422555</v>
      </c>
      <c r="F12234" s="1" t="s">
        <v>30475</v>
      </c>
      <c r="G12234" s="1">
        <v>2241502</v>
      </c>
      <c r="H12234" s="1" t="s">
        <v>30476</v>
      </c>
      <c r="I12234" s="2">
        <v>45086</v>
      </c>
      <c r="J12234" s="15" t="str">
        <f>MID(Tabla1[[#This Row],[HORA]],1,5)</f>
        <v>10:51</v>
      </c>
      <c r="K12234" s="16">
        <f>IF(Tabla1[[#This Row],[FECHA]]=I12235,IF(J12235-J12234&gt;0,(J12235-J12234)*1440,0),0)</f>
        <v>0</v>
      </c>
      <c r="L12234" s="14">
        <f>2+L11975-Datos!$C$8</f>
        <v>9.7800000000000011</v>
      </c>
      <c r="M12234" s="13" t="s">
        <v>181</v>
      </c>
      <c r="N12234" s="1" t="s">
        <v>25568</v>
      </c>
      <c r="O12234" s="1">
        <v>15</v>
      </c>
      <c r="P12234" s="1" t="s">
        <v>170</v>
      </c>
      <c r="Q12234" s="4" t="s">
        <v>21</v>
      </c>
    </row>
    <row r="12235" spans="1:17" ht="22.5" x14ac:dyDescent="0.25">
      <c r="A12235" s="3">
        <v>16345</v>
      </c>
      <c r="B12235" s="1" t="s">
        <v>49610</v>
      </c>
      <c r="C12235" s="1" t="s">
        <v>15</v>
      </c>
      <c r="D12235" s="1" t="s">
        <v>40</v>
      </c>
      <c r="E12235" s="1">
        <v>20480386974</v>
      </c>
      <c r="F12235" s="1" t="s">
        <v>48248</v>
      </c>
      <c r="G12235" s="1">
        <v>44816623</v>
      </c>
      <c r="H12235" s="1" t="s">
        <v>3349</v>
      </c>
      <c r="I12235" s="2">
        <v>45086</v>
      </c>
      <c r="J12235" s="15" t="str">
        <f>MID(Tabla1[[#This Row],[HORA]],1,5)</f>
        <v>10:51</v>
      </c>
      <c r="K12235" s="16">
        <f>IF(Tabla1[[#This Row],[FECHA]]=I12236,IF(J12236-J12235&gt;0,(J12236-J12235)*1440,0),0)</f>
        <v>2.9999999999999893</v>
      </c>
      <c r="L12235" s="14">
        <f>2+L11976-Datos!$C$8</f>
        <v>11.16</v>
      </c>
      <c r="M12235" s="13" t="s">
        <v>181</v>
      </c>
      <c r="N12235" s="1" t="s">
        <v>12034</v>
      </c>
      <c r="O12235" s="1">
        <v>20</v>
      </c>
      <c r="P12235" s="1" t="s">
        <v>27</v>
      </c>
      <c r="Q12235" s="4" t="s">
        <v>21</v>
      </c>
    </row>
    <row r="12236" spans="1:17" ht="22.5" x14ac:dyDescent="0.25">
      <c r="A12236" s="3">
        <v>3621</v>
      </c>
      <c r="B12236" s="1" t="s">
        <v>11298</v>
      </c>
      <c r="C12236" s="1" t="s">
        <v>15</v>
      </c>
      <c r="D12236" s="1" t="s">
        <v>161</v>
      </c>
      <c r="E12236" s="1">
        <v>80543257</v>
      </c>
      <c r="F12236" s="1" t="s">
        <v>11299</v>
      </c>
      <c r="G12236" s="1">
        <v>70059775</v>
      </c>
      <c r="H12236" s="1" t="s">
        <v>11300</v>
      </c>
      <c r="I12236" s="2">
        <v>45086</v>
      </c>
      <c r="J12236" s="15" t="str">
        <f>MID(Tabla1[[#This Row],[HORA]],1,5)</f>
        <v>10:54</v>
      </c>
      <c r="K12236" s="16">
        <f>IF(Tabla1[[#This Row],[FECHA]]=I12237,IF(J12237-J12236&gt;0,(J12237-J12236)*1440,0),0)</f>
        <v>0</v>
      </c>
      <c r="L12236" s="14">
        <f>2+L11977-Datos!$C$8</f>
        <v>11.100000000000001</v>
      </c>
      <c r="M12236" s="13" t="s">
        <v>1276</v>
      </c>
      <c r="N12236" s="1" t="s">
        <v>8521</v>
      </c>
      <c r="O12236" s="1">
        <v>10</v>
      </c>
      <c r="P12236" s="1" t="s">
        <v>27</v>
      </c>
      <c r="Q12236" s="4" t="s">
        <v>21</v>
      </c>
    </row>
    <row r="12237" spans="1:17" ht="22.5" x14ac:dyDescent="0.25">
      <c r="A12237" s="3">
        <v>9762</v>
      </c>
      <c r="B12237" s="1" t="s">
        <v>30477</v>
      </c>
      <c r="C12237" s="1" t="s">
        <v>15</v>
      </c>
      <c r="D12237" s="1" t="s">
        <v>23</v>
      </c>
      <c r="E12237" s="1">
        <v>47430336</v>
      </c>
      <c r="F12237" s="1" t="s">
        <v>30478</v>
      </c>
      <c r="G12237" s="1">
        <v>2241503</v>
      </c>
      <c r="H12237" s="1" t="s">
        <v>30479</v>
      </c>
      <c r="I12237" s="2">
        <v>45086</v>
      </c>
      <c r="J12237" s="15" t="str">
        <f>MID(Tabla1[[#This Row],[HORA]],1,5)</f>
        <v>10:54</v>
      </c>
      <c r="K12237" s="16">
        <f>IF(Tabla1[[#This Row],[FECHA]]=I12238,IF(J12238-J12237&gt;0,(J12238-J12237)*1440,0),0)</f>
        <v>9.000000000000048</v>
      </c>
      <c r="L12237" s="14">
        <f>2+L11978-Datos!$C$8</f>
        <v>11</v>
      </c>
      <c r="M12237" s="13" t="s">
        <v>1276</v>
      </c>
      <c r="N12237" s="1" t="s">
        <v>30480</v>
      </c>
      <c r="O12237" s="1">
        <v>12</v>
      </c>
      <c r="P12237" s="1" t="s">
        <v>170</v>
      </c>
      <c r="Q12237" s="4" t="s">
        <v>21</v>
      </c>
    </row>
    <row r="12238" spans="1:17" ht="22.5" x14ac:dyDescent="0.25">
      <c r="A12238" s="3">
        <v>9763</v>
      </c>
      <c r="B12238" s="1" t="s">
        <v>30481</v>
      </c>
      <c r="C12238" s="1" t="s">
        <v>15</v>
      </c>
      <c r="D12238" s="1" t="s">
        <v>40</v>
      </c>
      <c r="E12238" s="1">
        <v>42073516</v>
      </c>
      <c r="F12238" s="1" t="s">
        <v>8466</v>
      </c>
      <c r="G12238" s="1">
        <v>2241505</v>
      </c>
      <c r="H12238" s="1" t="s">
        <v>30482</v>
      </c>
      <c r="I12238" s="2">
        <v>45086</v>
      </c>
      <c r="J12238" s="15" t="str">
        <f>MID(Tabla1[[#This Row],[HORA]],1,5)</f>
        <v>11:03</v>
      </c>
      <c r="K12238" s="16">
        <f>IF(Tabla1[[#This Row],[FECHA]]=I12239,IF(J12239-J12238&gt;0,(J12239-J12238)*1440,0),0)</f>
        <v>5.9999999999999787</v>
      </c>
      <c r="L12238" s="14">
        <f>2+L11979-Datos!$C$8</f>
        <v>8.7100000000000009</v>
      </c>
      <c r="M12238" s="13" t="s">
        <v>758</v>
      </c>
      <c r="N12238" s="1" t="s">
        <v>205</v>
      </c>
      <c r="O12238" s="1">
        <v>15</v>
      </c>
      <c r="P12238" s="1" t="s">
        <v>170</v>
      </c>
      <c r="Q12238" s="4" t="s">
        <v>21</v>
      </c>
    </row>
    <row r="12239" spans="1:17" ht="22.5" x14ac:dyDescent="0.25">
      <c r="A12239" s="3">
        <v>17593</v>
      </c>
      <c r="B12239" s="1" t="s">
        <v>52883</v>
      </c>
      <c r="C12239" s="1" t="s">
        <v>15</v>
      </c>
      <c r="D12239" s="1" t="s">
        <v>33</v>
      </c>
      <c r="E12239" s="1">
        <v>20602778518</v>
      </c>
      <c r="F12239" s="1" t="s">
        <v>52884</v>
      </c>
      <c r="G12239" s="1">
        <v>45651429</v>
      </c>
      <c r="H12239" s="1" t="s">
        <v>52885</v>
      </c>
      <c r="I12239" s="2">
        <v>45086</v>
      </c>
      <c r="J12239" s="15" t="str">
        <f>MID(Tabla1[[#This Row],[HORA]],1,5)</f>
        <v>11:09</v>
      </c>
      <c r="K12239" s="16">
        <f>IF(Tabla1[[#This Row],[FECHA]]=I12240,IF(J12240-J12239&gt;0,(J12240-J12239)*1440,0),0)</f>
        <v>3.9999999999999858</v>
      </c>
      <c r="L12239" s="14">
        <f>2+L11980-Datos!$C$8</f>
        <v>10</v>
      </c>
      <c r="M12239" s="13" t="s">
        <v>1082</v>
      </c>
      <c r="N12239" s="1" t="s">
        <v>52886</v>
      </c>
      <c r="O12239" s="1">
        <v>15</v>
      </c>
      <c r="P12239" s="1" t="s">
        <v>170</v>
      </c>
      <c r="Q12239" s="4" t="s">
        <v>21</v>
      </c>
    </row>
    <row r="12240" spans="1:17" ht="22.5" x14ac:dyDescent="0.25">
      <c r="A12240" s="3">
        <v>17594</v>
      </c>
      <c r="B12240" s="1" t="s">
        <v>52887</v>
      </c>
      <c r="C12240" s="1" t="s">
        <v>15</v>
      </c>
      <c r="D12240" s="1" t="s">
        <v>40</v>
      </c>
      <c r="E12240" s="1">
        <v>20488011538</v>
      </c>
      <c r="F12240" s="1" t="s">
        <v>52888</v>
      </c>
      <c r="G12240" s="1">
        <v>42637395</v>
      </c>
      <c r="H12240" s="1" t="s">
        <v>52889</v>
      </c>
      <c r="I12240" s="2">
        <v>45086</v>
      </c>
      <c r="J12240" s="15" t="str">
        <f>MID(Tabla1[[#This Row],[HORA]],1,5)</f>
        <v>11:13</v>
      </c>
      <c r="K12240" s="16">
        <f>IF(Tabla1[[#This Row],[FECHA]]=I12241,IF(J12241-J12240&gt;0,(J12241-J12240)*1440,0),0)</f>
        <v>3.0000000000000693</v>
      </c>
      <c r="L12240" s="14">
        <f>2+L11981-Datos!$C$8</f>
        <v>9.0100000000000016</v>
      </c>
      <c r="M12240" s="13" t="s">
        <v>339</v>
      </c>
      <c r="N12240" s="1" t="s">
        <v>52890</v>
      </c>
      <c r="O12240" s="1">
        <v>140</v>
      </c>
      <c r="P12240" s="1" t="s">
        <v>170</v>
      </c>
      <c r="Q12240" s="4" t="s">
        <v>21</v>
      </c>
    </row>
    <row r="12241" spans="1:17" ht="22.5" x14ac:dyDescent="0.25">
      <c r="A12241" s="3">
        <v>9764</v>
      </c>
      <c r="B12241" s="1" t="s">
        <v>30483</v>
      </c>
      <c r="C12241" s="1" t="s">
        <v>15</v>
      </c>
      <c r="D12241" s="1" t="s">
        <v>3088</v>
      </c>
      <c r="E12241" s="1">
        <v>44565226</v>
      </c>
      <c r="F12241" s="1" t="s">
        <v>30484</v>
      </c>
      <c r="G12241" s="1">
        <v>16480751</v>
      </c>
      <c r="H12241" s="1" t="s">
        <v>30485</v>
      </c>
      <c r="I12241" s="2">
        <v>45086</v>
      </c>
      <c r="J12241" s="15" t="str">
        <f>MID(Tabla1[[#This Row],[HORA]],1,5)</f>
        <v>11:16</v>
      </c>
      <c r="K12241" s="16">
        <f>IF(Tabla1[[#This Row],[FECHA]]=I12242,IF(J12242-J12241&gt;0,(J12242-J12241)*1440,0),0)</f>
        <v>0.99999999999991651</v>
      </c>
      <c r="L12241" s="14">
        <f>2+L11982-Datos!$C$8</f>
        <v>12.02</v>
      </c>
      <c r="M12241" s="13" t="s">
        <v>781</v>
      </c>
      <c r="N12241" s="1" t="s">
        <v>30486</v>
      </c>
      <c r="O12241" s="1">
        <v>13</v>
      </c>
      <c r="P12241" s="1" t="s">
        <v>170</v>
      </c>
      <c r="Q12241" s="4" t="s">
        <v>21</v>
      </c>
    </row>
    <row r="12242" spans="1:17" ht="22.5" x14ac:dyDescent="0.25">
      <c r="A12242" s="3">
        <v>17595</v>
      </c>
      <c r="B12242" s="1" t="s">
        <v>52891</v>
      </c>
      <c r="C12242" s="1" t="s">
        <v>15</v>
      </c>
      <c r="D12242" s="1" t="s">
        <v>82</v>
      </c>
      <c r="E12242" s="1">
        <v>20606027673</v>
      </c>
      <c r="F12242" s="1" t="s">
        <v>47869</v>
      </c>
      <c r="G12242" s="1">
        <v>2241506</v>
      </c>
      <c r="H12242" s="1" t="s">
        <v>52892</v>
      </c>
      <c r="I12242" s="2">
        <v>45086</v>
      </c>
      <c r="J12242" s="15" t="str">
        <f>MID(Tabla1[[#This Row],[HORA]],1,5)</f>
        <v>11:17</v>
      </c>
      <c r="K12242" s="16">
        <f>IF(Tabla1[[#This Row],[FECHA]]=I12243,IF(J12243-J12242&gt;0,(J12243-J12242)*1440,0),0)</f>
        <v>1.9999999999999929</v>
      </c>
      <c r="L12242" s="14">
        <f>2+L11983-Datos!$C$8</f>
        <v>14.080000000000002</v>
      </c>
      <c r="M12242" s="13" t="s">
        <v>767</v>
      </c>
      <c r="N12242" s="1" t="s">
        <v>52292</v>
      </c>
      <c r="O12242" s="1">
        <v>13</v>
      </c>
      <c r="P12242" s="1" t="s">
        <v>170</v>
      </c>
      <c r="Q12242" s="4" t="s">
        <v>21</v>
      </c>
    </row>
    <row r="12243" spans="1:17" ht="22.5" x14ac:dyDescent="0.25">
      <c r="A12243" s="3">
        <v>3622</v>
      </c>
      <c r="B12243" s="1" t="s">
        <v>11301</v>
      </c>
      <c r="C12243" s="1" t="s">
        <v>15</v>
      </c>
      <c r="D12243" s="1" t="s">
        <v>40</v>
      </c>
      <c r="E12243" s="1">
        <v>17529528</v>
      </c>
      <c r="F12243" s="1" t="s">
        <v>11302</v>
      </c>
      <c r="G12243" s="1">
        <v>2241510</v>
      </c>
      <c r="H12243" s="1" t="s">
        <v>11303</v>
      </c>
      <c r="I12243" s="2">
        <v>45086</v>
      </c>
      <c r="J12243" s="15" t="str">
        <f>MID(Tabla1[[#This Row],[HORA]],1,5)</f>
        <v>11:19</v>
      </c>
      <c r="K12243" s="16">
        <f>IF(Tabla1[[#This Row],[FECHA]]=I12244,IF(J12244-J12243&gt;0,(J12244-J12243)*1440,0),0)</f>
        <v>0</v>
      </c>
      <c r="L12243" s="14">
        <f>2+L11984-Datos!$C$8</f>
        <v>9.9500000000000011</v>
      </c>
      <c r="M12243" s="13" t="s">
        <v>1911</v>
      </c>
      <c r="N12243" s="1" t="s">
        <v>11304</v>
      </c>
      <c r="O12243" s="1">
        <v>15</v>
      </c>
      <c r="P12243" s="1" t="s">
        <v>27</v>
      </c>
      <c r="Q12243" s="4" t="s">
        <v>21</v>
      </c>
    </row>
    <row r="12244" spans="1:17" ht="22.5" x14ac:dyDescent="0.25">
      <c r="A12244" s="3">
        <v>9765</v>
      </c>
      <c r="B12244" s="1" t="s">
        <v>30487</v>
      </c>
      <c r="C12244" s="1" t="s">
        <v>15</v>
      </c>
      <c r="D12244" s="1" t="s">
        <v>77</v>
      </c>
      <c r="E12244" s="1">
        <v>45054455</v>
      </c>
      <c r="F12244" s="1" t="s">
        <v>18027</v>
      </c>
      <c r="G12244" s="1">
        <v>2241509</v>
      </c>
      <c r="H12244" s="1" t="s">
        <v>2291</v>
      </c>
      <c r="I12244" s="2">
        <v>45086</v>
      </c>
      <c r="J12244" s="15" t="str">
        <f>MID(Tabla1[[#This Row],[HORA]],1,5)</f>
        <v>11:19</v>
      </c>
      <c r="K12244" s="16">
        <f>IF(Tabla1[[#This Row],[FECHA]]=I12245,IF(J12245-J12244&gt;0,(J12245-J12244)*1440,0),0)</f>
        <v>1.0000000000000764</v>
      </c>
      <c r="L12244" s="14">
        <f>2+L11985-Datos!$C$8</f>
        <v>9.7600000000000016</v>
      </c>
      <c r="M12244" s="13" t="s">
        <v>1911</v>
      </c>
      <c r="N12244" s="1" t="s">
        <v>174</v>
      </c>
      <c r="O12244" s="1">
        <v>10</v>
      </c>
      <c r="P12244" s="1" t="s">
        <v>170</v>
      </c>
      <c r="Q12244" s="4" t="s">
        <v>21</v>
      </c>
    </row>
    <row r="12245" spans="1:17" ht="22.5" x14ac:dyDescent="0.25">
      <c r="A12245" s="3">
        <v>9766</v>
      </c>
      <c r="B12245" s="1" t="s">
        <v>30488</v>
      </c>
      <c r="C12245" s="1" t="s">
        <v>15</v>
      </c>
      <c r="D12245" s="1" t="s">
        <v>23</v>
      </c>
      <c r="E12245" s="1">
        <v>45054455</v>
      </c>
      <c r="F12245" s="1" t="s">
        <v>18027</v>
      </c>
      <c r="G12245" s="1">
        <v>2241511</v>
      </c>
      <c r="H12245" s="1" t="s">
        <v>30489</v>
      </c>
      <c r="I12245" s="2">
        <v>45086</v>
      </c>
      <c r="J12245" s="15" t="str">
        <f>MID(Tabla1[[#This Row],[HORA]],1,5)</f>
        <v>11:20</v>
      </c>
      <c r="K12245" s="16">
        <f>IF(Tabla1[[#This Row],[FECHA]]=I12246,IF(J12246-J12245&gt;0,(J12246-J12245)*1440,0),0)</f>
        <v>0.99999999999991651</v>
      </c>
      <c r="L12245" s="14">
        <f>2+L11986-Datos!$C$8</f>
        <v>11.850000000000001</v>
      </c>
      <c r="M12245" s="13" t="s">
        <v>563</v>
      </c>
      <c r="N12245" s="1" t="s">
        <v>30490</v>
      </c>
      <c r="O12245" s="1">
        <v>10</v>
      </c>
      <c r="P12245" s="1" t="s">
        <v>170</v>
      </c>
      <c r="Q12245" s="4" t="s">
        <v>21</v>
      </c>
    </row>
    <row r="12246" spans="1:17" ht="22.5" x14ac:dyDescent="0.25">
      <c r="A12246" s="3">
        <v>3623</v>
      </c>
      <c r="B12246" s="1" t="s">
        <v>11305</v>
      </c>
      <c r="C12246" s="1" t="s">
        <v>15</v>
      </c>
      <c r="D12246" s="1" t="s">
        <v>40</v>
      </c>
      <c r="E12246" s="1">
        <v>42558462</v>
      </c>
      <c r="F12246" s="1" t="s">
        <v>11306</v>
      </c>
      <c r="G12246" s="1">
        <v>2241512</v>
      </c>
      <c r="H12246" s="1" t="s">
        <v>11307</v>
      </c>
      <c r="I12246" s="2">
        <v>45086</v>
      </c>
      <c r="J12246" s="15" t="str">
        <f>MID(Tabla1[[#This Row],[HORA]],1,5)</f>
        <v>11:21</v>
      </c>
      <c r="K12246" s="16">
        <f>IF(Tabla1[[#This Row],[FECHA]]=I12247,IF(J12247-J12246&gt;0,(J12247-J12246)*1440,0),0)</f>
        <v>3.0000000000000693</v>
      </c>
      <c r="L12246" s="14">
        <f>2+L11987-Datos!$C$8</f>
        <v>9.1900000000000013</v>
      </c>
      <c r="M12246" s="13" t="s">
        <v>74</v>
      </c>
      <c r="N12246" s="1" t="s">
        <v>10231</v>
      </c>
      <c r="O12246" s="1">
        <v>15</v>
      </c>
      <c r="P12246" s="1" t="s">
        <v>27</v>
      </c>
      <c r="Q12246" s="4" t="s">
        <v>21</v>
      </c>
    </row>
    <row r="12247" spans="1:17" ht="22.5" x14ac:dyDescent="0.25">
      <c r="A12247" s="3">
        <v>3624</v>
      </c>
      <c r="B12247" s="1" t="s">
        <v>11308</v>
      </c>
      <c r="C12247" s="1" t="s">
        <v>15</v>
      </c>
      <c r="D12247" s="1" t="s">
        <v>141</v>
      </c>
      <c r="E12247" s="1">
        <v>46486250</v>
      </c>
      <c r="F12247" s="1" t="s">
        <v>1972</v>
      </c>
      <c r="G12247" s="1">
        <v>41271112</v>
      </c>
      <c r="H12247" s="1" t="s">
        <v>10820</v>
      </c>
      <c r="I12247" s="2">
        <v>45086</v>
      </c>
      <c r="J12247" s="15" t="str">
        <f>MID(Tabla1[[#This Row],[HORA]],1,5)</f>
        <v>11:24</v>
      </c>
      <c r="K12247" s="16">
        <f>IF(Tabla1[[#This Row],[FECHA]]=I12248,IF(J12248-J12247&gt;0,(J12248-J12247)*1440,0),0)</f>
        <v>2.9999999999999094</v>
      </c>
      <c r="L12247" s="14">
        <f>2+L11988-Datos!$C$8</f>
        <v>10.920000000000002</v>
      </c>
      <c r="M12247" s="13" t="s">
        <v>908</v>
      </c>
      <c r="N12247" s="1" t="s">
        <v>11309</v>
      </c>
      <c r="O12247" s="1">
        <v>20</v>
      </c>
      <c r="P12247" s="1" t="s">
        <v>27</v>
      </c>
      <c r="Q12247" s="4" t="s">
        <v>21</v>
      </c>
    </row>
    <row r="12248" spans="1:17" ht="22.5" x14ac:dyDescent="0.25">
      <c r="A12248" s="3">
        <v>3625</v>
      </c>
      <c r="B12248" s="1" t="s">
        <v>11310</v>
      </c>
      <c r="C12248" s="1" t="s">
        <v>15</v>
      </c>
      <c r="D12248" s="1" t="s">
        <v>161</v>
      </c>
      <c r="E12248" s="1">
        <v>45879480</v>
      </c>
      <c r="F12248" s="1" t="s">
        <v>11311</v>
      </c>
      <c r="G12248" s="1">
        <v>45643065</v>
      </c>
      <c r="H12248" s="1" t="s">
        <v>11312</v>
      </c>
      <c r="I12248" s="2">
        <v>45086</v>
      </c>
      <c r="J12248" s="15" t="str">
        <f>MID(Tabla1[[#This Row],[HORA]],1,5)</f>
        <v>11:27</v>
      </c>
      <c r="K12248" s="16">
        <f>IF(Tabla1[[#This Row],[FECHA]]=I12249,IF(J12249-J12248&gt;0,(J12249-J12248)*1440,0),0)</f>
        <v>1.0000000000000764</v>
      </c>
      <c r="L12248" s="14">
        <f>2+L11989-Datos!$C$8</f>
        <v>12.780000000000001</v>
      </c>
      <c r="M12248" s="13" t="s">
        <v>80</v>
      </c>
      <c r="N12248" s="1" t="s">
        <v>11249</v>
      </c>
      <c r="O12248" s="1">
        <v>20</v>
      </c>
      <c r="P12248" s="1" t="s">
        <v>27</v>
      </c>
      <c r="Q12248" s="4" t="s">
        <v>21</v>
      </c>
    </row>
    <row r="12249" spans="1:17" ht="22.5" x14ac:dyDescent="0.25">
      <c r="A12249" s="3">
        <v>9767</v>
      </c>
      <c r="B12249" s="1" t="s">
        <v>30491</v>
      </c>
      <c r="C12249" s="1" t="s">
        <v>15</v>
      </c>
      <c r="D12249" s="1" t="s">
        <v>40</v>
      </c>
      <c r="E12249" s="1">
        <v>16424932</v>
      </c>
      <c r="F12249" s="1" t="s">
        <v>30492</v>
      </c>
      <c r="G12249" s="1">
        <v>2241516</v>
      </c>
      <c r="H12249" s="1" t="s">
        <v>30493</v>
      </c>
      <c r="I12249" s="2">
        <v>45086</v>
      </c>
      <c r="J12249" s="15" t="str">
        <f>MID(Tabla1[[#This Row],[HORA]],1,5)</f>
        <v>11:28</v>
      </c>
      <c r="K12249" s="16">
        <f>IF(Tabla1[[#This Row],[FECHA]]=I12250,IF(J12250-J12249&gt;0,(J12250-J12249)*1440,0),0)</f>
        <v>1.9999999999999929</v>
      </c>
      <c r="L12249" s="14">
        <f>2+L11990-Datos!$C$8</f>
        <v>10.08</v>
      </c>
      <c r="M12249" s="13" t="s">
        <v>911</v>
      </c>
      <c r="N12249" s="1" t="s">
        <v>30494</v>
      </c>
      <c r="O12249" s="1">
        <v>15</v>
      </c>
      <c r="P12249" s="1" t="s">
        <v>170</v>
      </c>
      <c r="Q12249" s="4" t="s">
        <v>21</v>
      </c>
    </row>
    <row r="12250" spans="1:17" ht="22.5" x14ac:dyDescent="0.25">
      <c r="A12250" s="3">
        <v>3626</v>
      </c>
      <c r="B12250" s="1" t="s">
        <v>11313</v>
      </c>
      <c r="C12250" s="1" t="s">
        <v>15</v>
      </c>
      <c r="D12250" s="1" t="s">
        <v>40</v>
      </c>
      <c r="E12250" s="1">
        <v>16787615</v>
      </c>
      <c r="F12250" s="1" t="s">
        <v>11314</v>
      </c>
      <c r="G12250" s="1">
        <v>2241517</v>
      </c>
      <c r="H12250" s="1" t="s">
        <v>11315</v>
      </c>
      <c r="I12250" s="2">
        <v>45086</v>
      </c>
      <c r="J12250" s="15" t="str">
        <f>MID(Tabla1[[#This Row],[HORA]],1,5)</f>
        <v>11:30</v>
      </c>
      <c r="K12250" s="16">
        <f>IF(Tabla1[[#This Row],[FECHA]]=I12251,IF(J12251-J12250&gt;0,(J12251-J12250)*1440,0),0)</f>
        <v>0.99999999999999645</v>
      </c>
      <c r="L12250" s="14">
        <f>2+L11991-Datos!$C$8</f>
        <v>10.74</v>
      </c>
      <c r="M12250" s="13" t="s">
        <v>87</v>
      </c>
      <c r="N12250" s="1" t="s">
        <v>11316</v>
      </c>
      <c r="O12250" s="1">
        <v>30</v>
      </c>
      <c r="P12250" s="1" t="s">
        <v>27</v>
      </c>
      <c r="Q12250" s="4" t="s">
        <v>21</v>
      </c>
    </row>
    <row r="12251" spans="1:17" ht="22.5" x14ac:dyDescent="0.25">
      <c r="A12251" s="3">
        <v>9768</v>
      </c>
      <c r="B12251" s="1" t="s">
        <v>30495</v>
      </c>
      <c r="C12251" s="1" t="s">
        <v>15</v>
      </c>
      <c r="D12251" s="1" t="s">
        <v>71</v>
      </c>
      <c r="E12251" s="1">
        <v>74777786</v>
      </c>
      <c r="F12251" s="1" t="s">
        <v>30496</v>
      </c>
      <c r="G12251" s="1">
        <v>2241518</v>
      </c>
      <c r="H12251" s="1" t="s">
        <v>30497</v>
      </c>
      <c r="I12251" s="2">
        <v>45086</v>
      </c>
      <c r="J12251" s="15" t="str">
        <f>MID(Tabla1[[#This Row],[HORA]],1,5)</f>
        <v>11:31</v>
      </c>
      <c r="K12251" s="16">
        <f>IF(Tabla1[[#This Row],[FECHA]]=I12252,IF(J12252-J12251&gt;0,(J12252-J12251)*1440,0),0)</f>
        <v>1.9999999999999929</v>
      </c>
      <c r="L12251" s="14">
        <f>2+L11992-Datos!$C$8</f>
        <v>10.68</v>
      </c>
      <c r="M12251" s="13" t="s">
        <v>4268</v>
      </c>
      <c r="N12251" s="1" t="s">
        <v>30498</v>
      </c>
      <c r="O12251" s="1">
        <v>12</v>
      </c>
      <c r="P12251" s="1" t="s">
        <v>170</v>
      </c>
      <c r="Q12251" s="4" t="s">
        <v>21</v>
      </c>
    </row>
    <row r="12252" spans="1:17" ht="22.5" x14ac:dyDescent="0.25">
      <c r="A12252" s="3">
        <v>3627</v>
      </c>
      <c r="B12252" s="1" t="s">
        <v>11317</v>
      </c>
      <c r="C12252" s="1" t="s">
        <v>15</v>
      </c>
      <c r="D12252" s="1" t="s">
        <v>172</v>
      </c>
      <c r="E12252" s="1">
        <v>42406377</v>
      </c>
      <c r="F12252" s="1" t="s">
        <v>11318</v>
      </c>
      <c r="G12252" s="1">
        <v>42406377</v>
      </c>
      <c r="H12252" s="1" t="s">
        <v>11318</v>
      </c>
      <c r="I12252" s="2">
        <v>45086</v>
      </c>
      <c r="J12252" s="15" t="str">
        <f>MID(Tabla1[[#This Row],[HORA]],1,5)</f>
        <v>11:33</v>
      </c>
      <c r="K12252" s="16">
        <f>IF(Tabla1[[#This Row],[FECHA]]=I12253,IF(J12253-J12252&gt;0,(J12253-J12252)*1440,0),0)</f>
        <v>0</v>
      </c>
      <c r="L12252" s="14">
        <f>2+L11993-Datos!$C$8</f>
        <v>8.7800000000000011</v>
      </c>
      <c r="M12252" s="13" t="s">
        <v>805</v>
      </c>
      <c r="N12252" s="1" t="s">
        <v>11319</v>
      </c>
      <c r="O12252" s="1">
        <v>35</v>
      </c>
      <c r="P12252" s="1" t="s">
        <v>27</v>
      </c>
      <c r="Q12252" s="4" t="s">
        <v>21</v>
      </c>
    </row>
    <row r="12253" spans="1:17" ht="22.5" x14ac:dyDescent="0.25">
      <c r="A12253" s="3">
        <v>3628</v>
      </c>
      <c r="B12253" s="1" t="s">
        <v>11317</v>
      </c>
      <c r="C12253" s="1" t="s">
        <v>15</v>
      </c>
      <c r="D12253" s="1" t="s">
        <v>172</v>
      </c>
      <c r="E12253" s="1">
        <v>42406377</v>
      </c>
      <c r="F12253" s="1" t="s">
        <v>11318</v>
      </c>
      <c r="G12253" s="1">
        <v>42406377</v>
      </c>
      <c r="H12253" s="1" t="s">
        <v>11318</v>
      </c>
      <c r="I12253" s="2">
        <v>45086</v>
      </c>
      <c r="J12253" s="15" t="str">
        <f>MID(Tabla1[[#This Row],[HORA]],1,5)</f>
        <v>11:33</v>
      </c>
      <c r="K12253" s="16">
        <f>IF(Tabla1[[#This Row],[FECHA]]=I12254,IF(J12254-J12253&gt;0,(J12254-J12253)*1440,0),0)</f>
        <v>2.9999999999999893</v>
      </c>
      <c r="L12253" s="14">
        <f>2+L11994-Datos!$C$8</f>
        <v>9.7900000000000009</v>
      </c>
      <c r="M12253" s="13" t="s">
        <v>805</v>
      </c>
      <c r="N12253" s="1" t="s">
        <v>11320</v>
      </c>
      <c r="O12253" s="1">
        <v>35</v>
      </c>
      <c r="P12253" s="1" t="s">
        <v>27</v>
      </c>
      <c r="Q12253" s="4" t="s">
        <v>21</v>
      </c>
    </row>
    <row r="12254" spans="1:17" ht="22.5" x14ac:dyDescent="0.25">
      <c r="A12254" s="3">
        <v>9769</v>
      </c>
      <c r="B12254" s="1" t="s">
        <v>30499</v>
      </c>
      <c r="C12254" s="1" t="s">
        <v>15</v>
      </c>
      <c r="D12254" s="1" t="s">
        <v>40</v>
      </c>
      <c r="E12254" s="1">
        <v>16496734</v>
      </c>
      <c r="F12254" s="1" t="s">
        <v>30500</v>
      </c>
      <c r="G12254" s="1">
        <v>2241521</v>
      </c>
      <c r="H12254" s="1" t="s">
        <v>30501</v>
      </c>
      <c r="I12254" s="2">
        <v>45086</v>
      </c>
      <c r="J12254" s="15" t="str">
        <f>MID(Tabla1[[#This Row],[HORA]],1,5)</f>
        <v>11:36</v>
      </c>
      <c r="K12254" s="16">
        <f>IF(Tabla1[[#This Row],[FECHA]]=I12255,IF(J12255-J12254&gt;0,(J12255-J12254)*1440,0),0)</f>
        <v>0</v>
      </c>
      <c r="L12254" s="14">
        <f>2+L11995-Datos!$C$8</f>
        <v>11.16</v>
      </c>
      <c r="M12254" s="13" t="s">
        <v>90</v>
      </c>
      <c r="N12254" s="1" t="s">
        <v>16426</v>
      </c>
      <c r="O12254" s="1">
        <v>20</v>
      </c>
      <c r="P12254" s="1" t="s">
        <v>170</v>
      </c>
      <c r="Q12254" s="4" t="s">
        <v>21</v>
      </c>
    </row>
    <row r="12255" spans="1:17" ht="22.5" x14ac:dyDescent="0.25">
      <c r="A12255" s="3">
        <v>16346</v>
      </c>
      <c r="B12255" s="1" t="s">
        <v>49611</v>
      </c>
      <c r="C12255" s="1" t="s">
        <v>15</v>
      </c>
      <c r="D12255" s="1" t="s">
        <v>40</v>
      </c>
      <c r="E12255" s="1">
        <v>20477419390</v>
      </c>
      <c r="F12255" s="1" t="s">
        <v>49612</v>
      </c>
      <c r="G12255" s="1">
        <v>3040783</v>
      </c>
      <c r="H12255" s="1" t="s">
        <v>49613</v>
      </c>
      <c r="I12255" s="2">
        <v>45086</v>
      </c>
      <c r="J12255" s="15" t="str">
        <f>MID(Tabla1[[#This Row],[HORA]],1,5)</f>
        <v>11:36</v>
      </c>
      <c r="K12255" s="16">
        <f>IF(Tabla1[[#This Row],[FECHA]]=I12256,IF(J12256-J12255&gt;0,(J12256-J12255)*1440,0),0)</f>
        <v>2.9999999999999893</v>
      </c>
      <c r="L12255" s="14">
        <f>2+L11996-Datos!$C$8</f>
        <v>10.91</v>
      </c>
      <c r="M12255" s="13" t="s">
        <v>90</v>
      </c>
      <c r="N12255" s="1" t="s">
        <v>49614</v>
      </c>
      <c r="O12255" s="1">
        <v>15</v>
      </c>
      <c r="P12255" s="1" t="s">
        <v>27</v>
      </c>
      <c r="Q12255" s="4" t="s">
        <v>21</v>
      </c>
    </row>
    <row r="12256" spans="1:17" ht="22.5" x14ac:dyDescent="0.25">
      <c r="A12256" s="3">
        <v>3629</v>
      </c>
      <c r="B12256" s="1" t="s">
        <v>11321</v>
      </c>
      <c r="C12256" s="1" t="s">
        <v>15</v>
      </c>
      <c r="D12256" s="1" t="s">
        <v>61</v>
      </c>
      <c r="E12256" s="1">
        <v>46566259</v>
      </c>
      <c r="F12256" s="1" t="s">
        <v>11322</v>
      </c>
      <c r="G12256" s="1">
        <v>47110850</v>
      </c>
      <c r="H12256" s="1" t="s">
        <v>11323</v>
      </c>
      <c r="I12256" s="2">
        <v>45086</v>
      </c>
      <c r="J12256" s="15" t="str">
        <f>MID(Tabla1[[#This Row],[HORA]],1,5)</f>
        <v>11:39</v>
      </c>
      <c r="K12256" s="16">
        <f>IF(Tabla1[[#This Row],[FECHA]]=I12257,IF(J12257-J12256&gt;0,(J12257-J12256)*1440,0),0)</f>
        <v>1.9999999999999929</v>
      </c>
      <c r="L12256" s="14">
        <f>2+L11997-Datos!$C$8</f>
        <v>13.850000000000001</v>
      </c>
      <c r="M12256" s="13" t="s">
        <v>238</v>
      </c>
      <c r="N12256" s="1" t="s">
        <v>8527</v>
      </c>
      <c r="O12256" s="1">
        <v>10</v>
      </c>
      <c r="P12256" s="1" t="s">
        <v>27</v>
      </c>
      <c r="Q12256" s="4" t="s">
        <v>21</v>
      </c>
    </row>
    <row r="12257" spans="1:17" ht="22.5" x14ac:dyDescent="0.25">
      <c r="A12257" s="3">
        <v>3630</v>
      </c>
      <c r="B12257" s="1" t="s">
        <v>11324</v>
      </c>
      <c r="C12257" s="1" t="s">
        <v>15</v>
      </c>
      <c r="D12257" s="1" t="s">
        <v>40</v>
      </c>
      <c r="E12257" s="1">
        <v>73068400</v>
      </c>
      <c r="F12257" s="1" t="s">
        <v>11325</v>
      </c>
      <c r="G12257" s="1">
        <v>46430498</v>
      </c>
      <c r="H12257" s="1" t="s">
        <v>11326</v>
      </c>
      <c r="I12257" s="2">
        <v>45086</v>
      </c>
      <c r="J12257" s="15" t="str">
        <f>MID(Tabla1[[#This Row],[HORA]],1,5)</f>
        <v>11:41</v>
      </c>
      <c r="K12257" s="16">
        <f>IF(Tabla1[[#This Row],[FECHA]]=I12258,IF(J12258-J12257&gt;0,(J12258-J12257)*1440,0),0)</f>
        <v>0.99999999999999645</v>
      </c>
      <c r="L12257" s="14">
        <f>2+L11998-Datos!$C$8</f>
        <v>11</v>
      </c>
      <c r="M12257" s="13" t="s">
        <v>1920</v>
      </c>
      <c r="N12257" s="1" t="s">
        <v>9198</v>
      </c>
      <c r="O12257" s="1">
        <v>20</v>
      </c>
      <c r="P12257" s="1" t="s">
        <v>27</v>
      </c>
      <c r="Q12257" s="4" t="s">
        <v>21</v>
      </c>
    </row>
    <row r="12258" spans="1:17" ht="22.5" x14ac:dyDescent="0.25">
      <c r="A12258" s="3">
        <v>9770</v>
      </c>
      <c r="B12258" s="1" t="s">
        <v>30502</v>
      </c>
      <c r="C12258" s="1" t="s">
        <v>15</v>
      </c>
      <c r="D12258" s="1" t="s">
        <v>40</v>
      </c>
      <c r="E12258" s="1">
        <v>16680441</v>
      </c>
      <c r="F12258" s="1" t="s">
        <v>30503</v>
      </c>
      <c r="G12258" s="1">
        <v>2241527</v>
      </c>
      <c r="H12258" s="1" t="s">
        <v>30504</v>
      </c>
      <c r="I12258" s="2">
        <v>45086</v>
      </c>
      <c r="J12258" s="15" t="str">
        <f>MID(Tabla1[[#This Row],[HORA]],1,5)</f>
        <v>11:42</v>
      </c>
      <c r="K12258" s="16">
        <f>IF(Tabla1[[#This Row],[FECHA]]=I12259,IF(J12259-J12258&gt;0,(J12259-J12258)*1440,0),0)</f>
        <v>0</v>
      </c>
      <c r="L12258" s="14">
        <f>2+L11999-Datos!$C$8</f>
        <v>11.780000000000001</v>
      </c>
      <c r="M12258" s="13" t="s">
        <v>3945</v>
      </c>
      <c r="N12258" s="1" t="s">
        <v>30505</v>
      </c>
      <c r="O12258" s="1">
        <v>90</v>
      </c>
      <c r="P12258" s="1" t="s">
        <v>170</v>
      </c>
      <c r="Q12258" s="4" t="s">
        <v>21</v>
      </c>
    </row>
    <row r="12259" spans="1:17" ht="22.5" x14ac:dyDescent="0.25">
      <c r="A12259" s="3">
        <v>16347</v>
      </c>
      <c r="B12259" s="1" t="s">
        <v>49615</v>
      </c>
      <c r="C12259" s="1" t="s">
        <v>15</v>
      </c>
      <c r="D12259" s="1" t="s">
        <v>40</v>
      </c>
      <c r="E12259" s="1">
        <v>20526262183</v>
      </c>
      <c r="F12259" s="1" t="s">
        <v>49616</v>
      </c>
      <c r="G12259" s="1">
        <v>2801157</v>
      </c>
      <c r="H12259" s="1" t="s">
        <v>49085</v>
      </c>
      <c r="I12259" s="2">
        <v>45086</v>
      </c>
      <c r="J12259" s="15" t="str">
        <f>MID(Tabla1[[#This Row],[HORA]],1,5)</f>
        <v>11:42</v>
      </c>
      <c r="K12259" s="16">
        <f>IF(Tabla1[[#This Row],[FECHA]]=I12260,IF(J12260-J12259&gt;0,(J12260-J12259)*1440,0),0)</f>
        <v>4.0000000000000657</v>
      </c>
      <c r="L12259" s="14">
        <f>2+L12000-Datos!$C$8</f>
        <v>14.15</v>
      </c>
      <c r="M12259" s="13" t="s">
        <v>3945</v>
      </c>
      <c r="N12259" s="1" t="s">
        <v>49617</v>
      </c>
      <c r="O12259" s="1">
        <v>10</v>
      </c>
      <c r="P12259" s="1" t="s">
        <v>27</v>
      </c>
      <c r="Q12259" s="4" t="s">
        <v>21</v>
      </c>
    </row>
    <row r="12260" spans="1:17" ht="22.5" x14ac:dyDescent="0.25">
      <c r="A12260" s="3">
        <v>3631</v>
      </c>
      <c r="B12260" s="1" t="s">
        <v>11327</v>
      </c>
      <c r="C12260" s="1" t="s">
        <v>15</v>
      </c>
      <c r="D12260" s="1" t="s">
        <v>71</v>
      </c>
      <c r="E12260" s="1">
        <v>41958066</v>
      </c>
      <c r="F12260" s="1" t="s">
        <v>11328</v>
      </c>
      <c r="G12260" s="1">
        <v>41377873</v>
      </c>
      <c r="H12260" s="1" t="s">
        <v>11329</v>
      </c>
      <c r="I12260" s="2">
        <v>45086</v>
      </c>
      <c r="J12260" s="15" t="str">
        <f>MID(Tabla1[[#This Row],[HORA]],1,5)</f>
        <v>11:46</v>
      </c>
      <c r="K12260" s="16">
        <f>IF(Tabla1[[#This Row],[FECHA]]=I12261,IF(J12261-J12260&gt;0,(J12261-J12260)*1440,0),0)</f>
        <v>1.9999999999999929</v>
      </c>
      <c r="L12260" s="14">
        <f>2+L12001-Datos!$C$8</f>
        <v>12.84</v>
      </c>
      <c r="M12260" s="13" t="s">
        <v>3661</v>
      </c>
      <c r="N12260" s="1" t="s">
        <v>11330</v>
      </c>
      <c r="O12260" s="1">
        <v>20</v>
      </c>
      <c r="P12260" s="1" t="s">
        <v>27</v>
      </c>
      <c r="Q12260" s="4" t="s">
        <v>21</v>
      </c>
    </row>
    <row r="12261" spans="1:17" ht="22.5" x14ac:dyDescent="0.25">
      <c r="A12261" s="3">
        <v>3632</v>
      </c>
      <c r="B12261" s="1" t="s">
        <v>11331</v>
      </c>
      <c r="C12261" s="1" t="s">
        <v>15</v>
      </c>
      <c r="D12261" s="1" t="s">
        <v>33</v>
      </c>
      <c r="E12261" s="1">
        <v>71381755</v>
      </c>
      <c r="F12261" s="1" t="s">
        <v>8587</v>
      </c>
      <c r="G12261" s="1">
        <v>3650103</v>
      </c>
      <c r="H12261" s="1" t="s">
        <v>8588</v>
      </c>
      <c r="I12261" s="2">
        <v>45086</v>
      </c>
      <c r="J12261" s="15" t="str">
        <f>MID(Tabla1[[#This Row],[HORA]],1,5)</f>
        <v>11:48</v>
      </c>
      <c r="K12261" s="16">
        <f>IF(Tabla1[[#This Row],[FECHA]]=I12262,IF(J12262-J12261&gt;0,(J12262-J12261)*1440,0),0)</f>
        <v>1.9999999999999929</v>
      </c>
      <c r="L12261" s="14">
        <f>2+L12002-Datos!$C$8</f>
        <v>11.440000000000001</v>
      </c>
      <c r="M12261" s="13" t="s">
        <v>2271</v>
      </c>
      <c r="N12261" s="1" t="s">
        <v>11332</v>
      </c>
      <c r="O12261" s="1">
        <v>10</v>
      </c>
      <c r="P12261" s="1" t="s">
        <v>27</v>
      </c>
      <c r="Q12261" s="4" t="s">
        <v>21</v>
      </c>
    </row>
    <row r="12262" spans="1:17" ht="22.5" x14ac:dyDescent="0.25">
      <c r="A12262" s="3">
        <v>3633</v>
      </c>
      <c r="B12262" s="1" t="s">
        <v>11333</v>
      </c>
      <c r="C12262" s="1" t="s">
        <v>15</v>
      </c>
      <c r="D12262" s="1" t="s">
        <v>71</v>
      </c>
      <c r="E12262" s="1">
        <v>16625193</v>
      </c>
      <c r="F12262" s="1" t="s">
        <v>11334</v>
      </c>
      <c r="G12262" s="1">
        <v>2241530</v>
      </c>
      <c r="H12262" s="1" t="s">
        <v>11335</v>
      </c>
      <c r="I12262" s="2">
        <v>45086</v>
      </c>
      <c r="J12262" s="15" t="str">
        <f>MID(Tabla1[[#This Row],[HORA]],1,5)</f>
        <v>11:50</v>
      </c>
      <c r="K12262" s="16">
        <f>IF(Tabla1[[#This Row],[FECHA]]=I12263,IF(J12263-J12262&gt;0,(J12263-J12262)*1440,0),0)</f>
        <v>0.99999999999991651</v>
      </c>
      <c r="L12262" s="14">
        <f>2+L12003-Datos!$C$8</f>
        <v>9.18</v>
      </c>
      <c r="M12262" s="13" t="s">
        <v>5239</v>
      </c>
      <c r="N12262" s="1" t="s">
        <v>11336</v>
      </c>
      <c r="O12262" s="1">
        <v>30</v>
      </c>
      <c r="P12262" s="1" t="s">
        <v>27</v>
      </c>
      <c r="Q12262" s="4" t="s">
        <v>21</v>
      </c>
    </row>
    <row r="12263" spans="1:17" ht="22.5" x14ac:dyDescent="0.25">
      <c r="A12263" s="3">
        <v>3634</v>
      </c>
      <c r="B12263" s="1" t="s">
        <v>11337</v>
      </c>
      <c r="C12263" s="1" t="s">
        <v>15</v>
      </c>
      <c r="D12263" s="1" t="s">
        <v>40</v>
      </c>
      <c r="E12263" s="1">
        <v>2606913</v>
      </c>
      <c r="F12263" s="1" t="s">
        <v>11338</v>
      </c>
      <c r="G12263" s="1">
        <v>2241531</v>
      </c>
      <c r="H12263" s="1" t="s">
        <v>11339</v>
      </c>
      <c r="I12263" s="2">
        <v>45086</v>
      </c>
      <c r="J12263" s="15" t="str">
        <f>MID(Tabla1[[#This Row],[HORA]],1,5)</f>
        <v>11:51</v>
      </c>
      <c r="K12263" s="16">
        <f>IF(Tabla1[[#This Row],[FECHA]]=I12264,IF(J12264-J12263&gt;0,(J12264-J12263)*1440,0),0)</f>
        <v>1.0000000000000764</v>
      </c>
      <c r="L12263" s="14">
        <f>2+L12004-Datos!$C$8</f>
        <v>11.7</v>
      </c>
      <c r="M12263" s="13" t="s">
        <v>298</v>
      </c>
      <c r="N12263" s="1" t="s">
        <v>11340</v>
      </c>
      <c r="O12263" s="1">
        <v>10</v>
      </c>
      <c r="P12263" s="1" t="s">
        <v>27</v>
      </c>
      <c r="Q12263" s="4" t="s">
        <v>21</v>
      </c>
    </row>
    <row r="12264" spans="1:17" ht="22.5" x14ac:dyDescent="0.25">
      <c r="A12264" s="3">
        <v>17596</v>
      </c>
      <c r="B12264" s="1" t="s">
        <v>52893</v>
      </c>
      <c r="C12264" s="1" t="s">
        <v>15</v>
      </c>
      <c r="D12264" s="1" t="s">
        <v>40</v>
      </c>
      <c r="E12264" s="1">
        <v>20602315666</v>
      </c>
      <c r="F12264" s="1" t="s">
        <v>51916</v>
      </c>
      <c r="G12264" s="1">
        <v>45519492</v>
      </c>
      <c r="H12264" s="1" t="s">
        <v>52894</v>
      </c>
      <c r="I12264" s="2">
        <v>45086</v>
      </c>
      <c r="J12264" s="15" t="str">
        <f>MID(Tabla1[[#This Row],[HORA]],1,5)</f>
        <v>11:52</v>
      </c>
      <c r="K12264" s="16">
        <f>IF(Tabla1[[#This Row],[FECHA]]=I12265,IF(J12265-J12264&gt;0,(J12265-J12264)*1440,0),0)</f>
        <v>1.9999999999999929</v>
      </c>
      <c r="L12264" s="14">
        <f>2+L12005-Datos!$C$8</f>
        <v>10.73</v>
      </c>
      <c r="M12264" s="13" t="s">
        <v>5242</v>
      </c>
      <c r="N12264" s="1" t="s">
        <v>52895</v>
      </c>
      <c r="O12264" s="1">
        <v>80</v>
      </c>
      <c r="P12264" s="1" t="s">
        <v>170</v>
      </c>
      <c r="Q12264" s="4" t="s">
        <v>21</v>
      </c>
    </row>
    <row r="12265" spans="1:17" ht="22.5" x14ac:dyDescent="0.25">
      <c r="A12265" s="3">
        <v>3635</v>
      </c>
      <c r="B12265" s="1" t="s">
        <v>11341</v>
      </c>
      <c r="C12265" s="1" t="s">
        <v>15</v>
      </c>
      <c r="D12265" s="1" t="s">
        <v>40</v>
      </c>
      <c r="E12265" s="1">
        <v>3499260</v>
      </c>
      <c r="F12265" s="1" t="s">
        <v>11342</v>
      </c>
      <c r="G12265" s="1">
        <v>47339457</v>
      </c>
      <c r="H12265" s="1" t="s">
        <v>11343</v>
      </c>
      <c r="I12265" s="2">
        <v>45086</v>
      </c>
      <c r="J12265" s="15" t="str">
        <f>MID(Tabla1[[#This Row],[HORA]],1,5)</f>
        <v>11:54</v>
      </c>
      <c r="K12265" s="16">
        <f>IF(Tabla1[[#This Row],[FECHA]]=I12266,IF(J12266-J12265&gt;0,(J12266-J12265)*1440,0),0)</f>
        <v>4.9999999999999023</v>
      </c>
      <c r="L12265" s="14">
        <f>2+L12006-Datos!$C$8</f>
        <v>15.619</v>
      </c>
      <c r="M12265" s="13" t="s">
        <v>571</v>
      </c>
      <c r="N12265" s="1" t="s">
        <v>11344</v>
      </c>
      <c r="O12265" s="1">
        <v>15</v>
      </c>
      <c r="P12265" s="1" t="s">
        <v>27</v>
      </c>
      <c r="Q12265" s="4" t="s">
        <v>21</v>
      </c>
    </row>
    <row r="12266" spans="1:17" ht="22.5" x14ac:dyDescent="0.25">
      <c r="A12266" s="3">
        <v>16348</v>
      </c>
      <c r="B12266" s="1" t="s">
        <v>49618</v>
      </c>
      <c r="C12266" s="1" t="s">
        <v>15</v>
      </c>
      <c r="D12266" s="1" t="s">
        <v>40</v>
      </c>
      <c r="E12266" s="1">
        <v>20525638015</v>
      </c>
      <c r="F12266" s="1" t="s">
        <v>49197</v>
      </c>
      <c r="G12266" s="1">
        <v>73985347</v>
      </c>
      <c r="H12266" s="1" t="s">
        <v>49619</v>
      </c>
      <c r="I12266" s="2">
        <v>45086</v>
      </c>
      <c r="J12266" s="15" t="str">
        <f>MID(Tabla1[[#This Row],[HORA]],1,5)</f>
        <v>11:59</v>
      </c>
      <c r="K12266" s="16">
        <f>IF(Tabla1[[#This Row],[FECHA]]=I12267,IF(J12267-J12266&gt;0,(J12267-J12266)*1440,0),0)</f>
        <v>4.0000000000000657</v>
      </c>
      <c r="L12266" s="14">
        <f>2+L12007-Datos!$C$8</f>
        <v>15.4876</v>
      </c>
      <c r="M12266" s="13" t="s">
        <v>269</v>
      </c>
      <c r="N12266" s="1" t="s">
        <v>49620</v>
      </c>
      <c r="O12266" s="1">
        <v>30</v>
      </c>
      <c r="P12266" s="1" t="s">
        <v>27</v>
      </c>
      <c r="Q12266" s="4" t="s">
        <v>21</v>
      </c>
    </row>
    <row r="12267" spans="1:17" ht="22.5" x14ac:dyDescent="0.25">
      <c r="A12267" s="3">
        <v>417</v>
      </c>
      <c r="B12267" s="1" t="s">
        <v>979</v>
      </c>
      <c r="C12267" s="1" t="s">
        <v>15</v>
      </c>
      <c r="D12267" s="1" t="s">
        <v>40</v>
      </c>
      <c r="E12267" s="1">
        <v>16481921</v>
      </c>
      <c r="F12267" s="1" t="s">
        <v>980</v>
      </c>
      <c r="G12267" s="1">
        <v>2241535</v>
      </c>
      <c r="H12267" s="1" t="s">
        <v>232</v>
      </c>
      <c r="I12267" s="2">
        <v>45086</v>
      </c>
      <c r="J12267" s="15" t="str">
        <f>MID(Tabla1[[#This Row],[HORA]],1,5)</f>
        <v>12:03</v>
      </c>
      <c r="K12267" s="16">
        <f>IF(Tabla1[[#This Row],[FECHA]]=I12268,IF(J12268-J12267&gt;0,(J12268-J12267)*1440,0),0)</f>
        <v>0</v>
      </c>
      <c r="L12267" s="14">
        <f>2+L12008-Datos!$C$8</f>
        <v>11.326600000000001</v>
      </c>
      <c r="M12267" s="13" t="s">
        <v>981</v>
      </c>
      <c r="N12267" s="1" t="s">
        <v>982</v>
      </c>
      <c r="O12267" s="1">
        <v>0</v>
      </c>
      <c r="P12267" s="1" t="s">
        <v>170</v>
      </c>
      <c r="Q12267" s="4" t="s">
        <v>21</v>
      </c>
    </row>
    <row r="12268" spans="1:17" ht="22.5" x14ac:dyDescent="0.25">
      <c r="A12268" s="3">
        <v>16349</v>
      </c>
      <c r="B12268" s="1" t="s">
        <v>49621</v>
      </c>
      <c r="C12268" s="1" t="s">
        <v>15</v>
      </c>
      <c r="D12268" s="1" t="s">
        <v>40</v>
      </c>
      <c r="E12268" s="1">
        <v>20602247504</v>
      </c>
      <c r="F12268" s="1" t="s">
        <v>49622</v>
      </c>
      <c r="G12268" s="1">
        <v>2896718</v>
      </c>
      <c r="H12268" s="1" t="s">
        <v>49623</v>
      </c>
      <c r="I12268" s="2">
        <v>45086</v>
      </c>
      <c r="J12268" s="15" t="str">
        <f>MID(Tabla1[[#This Row],[HORA]],1,5)</f>
        <v>12:03</v>
      </c>
      <c r="K12268" s="16">
        <f>IF(Tabla1[[#This Row],[FECHA]]=I12269,IF(J12269-J12268&gt;0,(J12269-J12268)*1440,0),0)</f>
        <v>2.9999999999999893</v>
      </c>
      <c r="L12268" s="14">
        <f>2+L12009-Datos!$C$8</f>
        <v>13.538499999999999</v>
      </c>
      <c r="M12268" s="13" t="s">
        <v>981</v>
      </c>
      <c r="N12268" s="1" t="s">
        <v>49624</v>
      </c>
      <c r="O12268" s="1">
        <v>15</v>
      </c>
      <c r="P12268" s="1" t="s">
        <v>27</v>
      </c>
      <c r="Q12268" s="4" t="s">
        <v>21</v>
      </c>
    </row>
    <row r="12269" spans="1:17" ht="22.5" x14ac:dyDescent="0.25">
      <c r="A12269" s="3">
        <v>3636</v>
      </c>
      <c r="B12269" s="1" t="s">
        <v>11345</v>
      </c>
      <c r="C12269" s="1" t="s">
        <v>15</v>
      </c>
      <c r="D12269" s="1" t="s">
        <v>40</v>
      </c>
      <c r="E12269" s="1">
        <v>47528068</v>
      </c>
      <c r="F12269" s="1" t="s">
        <v>11346</v>
      </c>
      <c r="G12269" s="1">
        <v>41157650</v>
      </c>
      <c r="H12269" s="1" t="s">
        <v>11347</v>
      </c>
      <c r="I12269" s="2">
        <v>45086</v>
      </c>
      <c r="J12269" s="15" t="str">
        <f>MID(Tabla1[[#This Row],[HORA]],1,5)</f>
        <v>12:06</v>
      </c>
      <c r="K12269" s="16">
        <f>IF(Tabla1[[#This Row],[FECHA]]=I12270,IF(J12270-J12269&gt;0,(J12270-J12269)*1440,0),0)</f>
        <v>0</v>
      </c>
      <c r="L12269" s="14">
        <f>2+L12010-Datos!$C$8</f>
        <v>16.538799999999998</v>
      </c>
      <c r="M12269" s="13" t="s">
        <v>3670</v>
      </c>
      <c r="N12269" s="1" t="s">
        <v>11348</v>
      </c>
      <c r="O12269" s="1">
        <v>20</v>
      </c>
      <c r="P12269" s="1" t="s">
        <v>27</v>
      </c>
      <c r="Q12269" s="4" t="s">
        <v>21</v>
      </c>
    </row>
    <row r="12270" spans="1:17" ht="22.5" x14ac:dyDescent="0.25">
      <c r="A12270" s="3">
        <v>17597</v>
      </c>
      <c r="B12270" s="1" t="s">
        <v>52896</v>
      </c>
      <c r="C12270" s="1" t="s">
        <v>15</v>
      </c>
      <c r="D12270" s="1" t="s">
        <v>77</v>
      </c>
      <c r="E12270" s="1">
        <v>20530123457</v>
      </c>
      <c r="F12270" s="1" t="s">
        <v>49444</v>
      </c>
      <c r="G12270" s="1">
        <v>45763368</v>
      </c>
      <c r="H12270" s="1" t="s">
        <v>52897</v>
      </c>
      <c r="I12270" s="2">
        <v>45086</v>
      </c>
      <c r="J12270" s="15" t="str">
        <f>MID(Tabla1[[#This Row],[HORA]],1,5)</f>
        <v>12:06</v>
      </c>
      <c r="K12270" s="16">
        <f>IF(Tabla1[[#This Row],[FECHA]]=I12271,IF(J12271-J12270&gt;0,(J12271-J12270)*1440,0),0)</f>
        <v>2.9999999999999893</v>
      </c>
      <c r="L12270" s="14">
        <f>2+L12011-Datos!$C$8</f>
        <v>15.991299999999999</v>
      </c>
      <c r="M12270" s="13" t="s">
        <v>3670</v>
      </c>
      <c r="N12270" s="1" t="s">
        <v>38851</v>
      </c>
      <c r="O12270" s="1">
        <v>12</v>
      </c>
      <c r="P12270" s="1" t="s">
        <v>170</v>
      </c>
      <c r="Q12270" s="4" t="s">
        <v>21</v>
      </c>
    </row>
    <row r="12271" spans="1:17" ht="22.5" x14ac:dyDescent="0.25">
      <c r="A12271" s="3">
        <v>9771</v>
      </c>
      <c r="B12271" s="1" t="s">
        <v>30506</v>
      </c>
      <c r="C12271" s="1" t="s">
        <v>15</v>
      </c>
      <c r="D12271" s="1" t="s">
        <v>40</v>
      </c>
      <c r="E12271" s="1">
        <v>43571548</v>
      </c>
      <c r="F12271" s="1" t="s">
        <v>30507</v>
      </c>
      <c r="G12271" s="1">
        <v>75716853</v>
      </c>
      <c r="H12271" s="1" t="s">
        <v>30508</v>
      </c>
      <c r="I12271" s="2">
        <v>45086</v>
      </c>
      <c r="J12271" s="15" t="str">
        <f>MID(Tabla1[[#This Row],[HORA]],1,5)</f>
        <v>12:09</v>
      </c>
      <c r="K12271" s="16">
        <f>IF(Tabla1[[#This Row],[FECHA]]=I12272,IF(J12272-J12271&gt;0,(J12272-J12271)*1440,0),0)</f>
        <v>2.9999999999999893</v>
      </c>
      <c r="L12271" s="14">
        <f>2+L12012-Datos!$C$8</f>
        <v>9.84</v>
      </c>
      <c r="M12271" s="13" t="s">
        <v>1213</v>
      </c>
      <c r="N12271" s="1" t="s">
        <v>174</v>
      </c>
      <c r="O12271" s="1">
        <v>10</v>
      </c>
      <c r="P12271" s="1" t="s">
        <v>170</v>
      </c>
      <c r="Q12271" s="4" t="s">
        <v>21</v>
      </c>
    </row>
    <row r="12272" spans="1:17" ht="22.5" x14ac:dyDescent="0.25">
      <c r="A12272" s="3">
        <v>9772</v>
      </c>
      <c r="B12272" s="1" t="s">
        <v>30509</v>
      </c>
      <c r="C12272" s="1" t="s">
        <v>15</v>
      </c>
      <c r="D12272" s="1" t="s">
        <v>40</v>
      </c>
      <c r="E12272" s="1">
        <v>75434777</v>
      </c>
      <c r="F12272" s="1" t="s">
        <v>30510</v>
      </c>
      <c r="G12272" s="1">
        <v>2881348</v>
      </c>
      <c r="H12272" s="1" t="s">
        <v>30511</v>
      </c>
      <c r="I12272" s="2">
        <v>45086</v>
      </c>
      <c r="J12272" s="15" t="str">
        <f>MID(Tabla1[[#This Row],[HORA]],1,5)</f>
        <v>12:12</v>
      </c>
      <c r="K12272" s="16">
        <f>IF(Tabla1[[#This Row],[FECHA]]=I12273,IF(J12273-J12272&gt;0,(J12273-J12272)*1440,0),0)</f>
        <v>2.9999999999999893</v>
      </c>
      <c r="L12272" s="14">
        <f>2+L12013-Datos!$C$8</f>
        <v>8.9400000000000013</v>
      </c>
      <c r="M12272" s="13" t="s">
        <v>2587</v>
      </c>
      <c r="N12272" s="1" t="s">
        <v>30512</v>
      </c>
      <c r="O12272" s="1">
        <v>15</v>
      </c>
      <c r="P12272" s="1" t="s">
        <v>170</v>
      </c>
      <c r="Q12272" s="4" t="s">
        <v>21</v>
      </c>
    </row>
    <row r="12273" spans="1:17" ht="22.5" x14ac:dyDescent="0.25">
      <c r="A12273" s="3">
        <v>9773</v>
      </c>
      <c r="B12273" s="1" t="s">
        <v>30513</v>
      </c>
      <c r="C12273" s="1" t="s">
        <v>15</v>
      </c>
      <c r="D12273" s="1" t="s">
        <v>71</v>
      </c>
      <c r="E12273" s="1">
        <v>77098027</v>
      </c>
      <c r="F12273" s="1" t="s">
        <v>30514</v>
      </c>
      <c r="G12273" s="1">
        <v>73693612</v>
      </c>
      <c r="H12273" s="1" t="s">
        <v>30515</v>
      </c>
      <c r="I12273" s="2">
        <v>45086</v>
      </c>
      <c r="J12273" s="15" t="str">
        <f>MID(Tabla1[[#This Row],[HORA]],1,5)</f>
        <v>12:15</v>
      </c>
      <c r="K12273" s="16">
        <f>IF(Tabla1[[#This Row],[FECHA]]=I12274,IF(J12274-J12273&gt;0,(J12274-J12273)*1440,0),0)</f>
        <v>1.0000000000001563</v>
      </c>
      <c r="L12273" s="14">
        <f>2+L12014-Datos!$C$8</f>
        <v>10.14</v>
      </c>
      <c r="M12273" s="13" t="s">
        <v>271</v>
      </c>
      <c r="N12273" s="1" t="s">
        <v>30516</v>
      </c>
      <c r="O12273" s="1">
        <v>25</v>
      </c>
      <c r="P12273" s="1" t="s">
        <v>170</v>
      </c>
      <c r="Q12273" s="4" t="s">
        <v>21</v>
      </c>
    </row>
    <row r="12274" spans="1:17" ht="22.5" x14ac:dyDescent="0.25">
      <c r="A12274" s="3">
        <v>3637</v>
      </c>
      <c r="B12274" s="1" t="s">
        <v>11349</v>
      </c>
      <c r="C12274" s="1" t="s">
        <v>15</v>
      </c>
      <c r="D12274" s="1" t="s">
        <v>228</v>
      </c>
      <c r="E12274" s="1">
        <v>16560000</v>
      </c>
      <c r="F12274" s="1" t="s">
        <v>11350</v>
      </c>
      <c r="G12274" s="1">
        <v>2241537</v>
      </c>
      <c r="H12274" s="1" t="s">
        <v>11351</v>
      </c>
      <c r="I12274" s="2">
        <v>45086</v>
      </c>
      <c r="J12274" s="15" t="str">
        <f>MID(Tabla1[[#This Row],[HORA]],1,5)</f>
        <v>12:16</v>
      </c>
      <c r="K12274" s="16">
        <f>IF(Tabla1[[#This Row],[FECHA]]=I12275,IF(J12275-J12274&gt;0,(J12275-J12274)*1440,0),0)</f>
        <v>0.99999999999983658</v>
      </c>
      <c r="L12274" s="14">
        <f>2+L12015-Datos!$C$8</f>
        <v>11.64</v>
      </c>
      <c r="M12274" s="13" t="s">
        <v>2896</v>
      </c>
      <c r="N12274" s="1" t="s">
        <v>11352</v>
      </c>
      <c r="O12274" s="1">
        <v>15</v>
      </c>
      <c r="P12274" s="1" t="s">
        <v>27</v>
      </c>
      <c r="Q12274" s="4" t="s">
        <v>21</v>
      </c>
    </row>
    <row r="12275" spans="1:17" ht="22.5" x14ac:dyDescent="0.25">
      <c r="A12275" s="3">
        <v>9774</v>
      </c>
      <c r="B12275" s="1" t="s">
        <v>30517</v>
      </c>
      <c r="C12275" s="1" t="s">
        <v>15</v>
      </c>
      <c r="D12275" s="1" t="s">
        <v>33</v>
      </c>
      <c r="E12275" s="1">
        <v>40294956</v>
      </c>
      <c r="F12275" s="1" t="s">
        <v>30518</v>
      </c>
      <c r="G12275" s="1">
        <v>2241538</v>
      </c>
      <c r="H12275" s="1" t="s">
        <v>30519</v>
      </c>
      <c r="I12275" s="2">
        <v>45086</v>
      </c>
      <c r="J12275" s="15" t="str">
        <f>MID(Tabla1[[#This Row],[HORA]],1,5)</f>
        <v>12:17</v>
      </c>
      <c r="K12275" s="16">
        <f>IF(Tabla1[[#This Row],[FECHA]]=I12276,IF(J12276-J12275&gt;0,(J12276-J12275)*1440,0),0)</f>
        <v>5.9999999999999787</v>
      </c>
      <c r="L12275" s="14">
        <f>2+L12016-Datos!$C$8</f>
        <v>8.99</v>
      </c>
      <c r="M12275" s="13" t="s">
        <v>640</v>
      </c>
      <c r="N12275" s="1" t="s">
        <v>30520</v>
      </c>
      <c r="O12275" s="1">
        <v>20</v>
      </c>
      <c r="P12275" s="1" t="s">
        <v>170</v>
      </c>
      <c r="Q12275" s="4" t="s">
        <v>21</v>
      </c>
    </row>
    <row r="12276" spans="1:17" ht="22.5" x14ac:dyDescent="0.25">
      <c r="A12276" s="3">
        <v>9775</v>
      </c>
      <c r="B12276" s="1" t="s">
        <v>30521</v>
      </c>
      <c r="C12276" s="1" t="s">
        <v>15</v>
      </c>
      <c r="D12276" s="1" t="s">
        <v>71</v>
      </c>
      <c r="E12276" s="1">
        <v>46108501</v>
      </c>
      <c r="F12276" s="1" t="s">
        <v>30522</v>
      </c>
      <c r="G12276" s="1">
        <v>2241540</v>
      </c>
      <c r="H12276" s="1" t="s">
        <v>30523</v>
      </c>
      <c r="I12276" s="2">
        <v>45086</v>
      </c>
      <c r="J12276" s="15" t="str">
        <f>MID(Tabla1[[#This Row],[HORA]],1,5)</f>
        <v>12:23</v>
      </c>
      <c r="K12276" s="16">
        <f>IF(Tabla1[[#This Row],[FECHA]]=I12277,IF(J12277-J12276&gt;0,(J12277-J12276)*1440,0),0)</f>
        <v>3.0000000000001492</v>
      </c>
      <c r="L12276" s="14">
        <f>2+L12017-Datos!$C$8</f>
        <v>11.14</v>
      </c>
      <c r="M12276" s="13" t="s">
        <v>919</v>
      </c>
      <c r="N12276" s="1" t="s">
        <v>27369</v>
      </c>
      <c r="O12276" s="1">
        <v>25</v>
      </c>
      <c r="P12276" s="1" t="s">
        <v>170</v>
      </c>
      <c r="Q12276" s="4" t="s">
        <v>21</v>
      </c>
    </row>
    <row r="12277" spans="1:17" ht="22.5" x14ac:dyDescent="0.25">
      <c r="A12277" s="3">
        <v>9776</v>
      </c>
      <c r="B12277" s="1" t="s">
        <v>30524</v>
      </c>
      <c r="C12277" s="1" t="s">
        <v>15</v>
      </c>
      <c r="D12277" s="1" t="s">
        <v>40</v>
      </c>
      <c r="E12277" s="1">
        <v>2718031</v>
      </c>
      <c r="F12277" s="1" t="s">
        <v>30525</v>
      </c>
      <c r="G12277" s="1">
        <v>2718031</v>
      </c>
      <c r="H12277" s="1" t="s">
        <v>30525</v>
      </c>
      <c r="I12277" s="2">
        <v>45086</v>
      </c>
      <c r="J12277" s="15" t="str">
        <f>MID(Tabla1[[#This Row],[HORA]],1,5)</f>
        <v>12:26</v>
      </c>
      <c r="K12277" s="16">
        <f>IF(Tabla1[[#This Row],[FECHA]]=I12278,IF(J12278-J12277&gt;0,(J12278-J12277)*1440,0),0)</f>
        <v>0.99999999999983658</v>
      </c>
      <c r="L12277" s="14">
        <f>2+L12018-Datos!$C$8</f>
        <v>12.84</v>
      </c>
      <c r="M12277" s="13" t="s">
        <v>1609</v>
      </c>
      <c r="N12277" s="1" t="s">
        <v>30526</v>
      </c>
      <c r="O12277" s="1">
        <v>50</v>
      </c>
      <c r="P12277" s="1" t="s">
        <v>170</v>
      </c>
      <c r="Q12277" s="4" t="s">
        <v>21</v>
      </c>
    </row>
    <row r="12278" spans="1:17" ht="22.5" x14ac:dyDescent="0.25">
      <c r="A12278" s="3">
        <v>3638</v>
      </c>
      <c r="B12278" s="1" t="s">
        <v>11353</v>
      </c>
      <c r="C12278" s="1" t="s">
        <v>15</v>
      </c>
      <c r="D12278" s="1" t="s">
        <v>40</v>
      </c>
      <c r="E12278" s="1">
        <v>16651062</v>
      </c>
      <c r="F12278" s="1" t="s">
        <v>11354</v>
      </c>
      <c r="G12278" s="1">
        <v>2241545</v>
      </c>
      <c r="H12278" s="1" t="s">
        <v>11355</v>
      </c>
      <c r="I12278" s="2">
        <v>45086</v>
      </c>
      <c r="J12278" s="15" t="str">
        <f>MID(Tabla1[[#This Row],[HORA]],1,5)</f>
        <v>12:27</v>
      </c>
      <c r="K12278" s="16">
        <f>IF(Tabla1[[#This Row],[FECHA]]=I12279,IF(J12279-J12278&gt;0,(J12279-J12278)*1440,0),0)</f>
        <v>1.0000000000001563</v>
      </c>
      <c r="L12278" s="14">
        <f>2+L12019-Datos!$C$8</f>
        <v>10</v>
      </c>
      <c r="M12278" s="13" t="s">
        <v>1758</v>
      </c>
      <c r="N12278" s="1" t="s">
        <v>11356</v>
      </c>
      <c r="O12278" s="1">
        <v>12</v>
      </c>
      <c r="P12278" s="1" t="s">
        <v>27</v>
      </c>
      <c r="Q12278" s="4" t="s">
        <v>21</v>
      </c>
    </row>
    <row r="12279" spans="1:17" ht="22.5" x14ac:dyDescent="0.25">
      <c r="A12279" s="3">
        <v>9777</v>
      </c>
      <c r="B12279" s="1" t="s">
        <v>30527</v>
      </c>
      <c r="C12279" s="1" t="s">
        <v>15</v>
      </c>
      <c r="D12279" s="1" t="s">
        <v>33</v>
      </c>
      <c r="E12279" s="1">
        <v>44406200</v>
      </c>
      <c r="F12279" s="1" t="s">
        <v>10372</v>
      </c>
      <c r="G12279" s="1">
        <v>2241547</v>
      </c>
      <c r="H12279" s="1" t="s">
        <v>30528</v>
      </c>
      <c r="I12279" s="2">
        <v>45086</v>
      </c>
      <c r="J12279" s="15" t="str">
        <f>MID(Tabla1[[#This Row],[HORA]],1,5)</f>
        <v>12:28</v>
      </c>
      <c r="K12279" s="16">
        <f>IF(Tabla1[[#This Row],[FECHA]]=I12280,IF(J12280-J12279&gt;0,(J12280-J12279)*1440,0),0)</f>
        <v>6.9999999999999751</v>
      </c>
      <c r="L12279" s="14">
        <f>2+L12020-Datos!$C$8</f>
        <v>10.940000000000001</v>
      </c>
      <c r="M12279" s="13" t="s">
        <v>1950</v>
      </c>
      <c r="N12279" s="1" t="s">
        <v>30529</v>
      </c>
      <c r="O12279" s="1">
        <v>30</v>
      </c>
      <c r="P12279" s="1" t="s">
        <v>170</v>
      </c>
      <c r="Q12279" s="4" t="s">
        <v>21</v>
      </c>
    </row>
    <row r="12280" spans="1:17" ht="22.5" x14ac:dyDescent="0.25">
      <c r="A12280" s="3">
        <v>9778</v>
      </c>
      <c r="B12280" s="1" t="s">
        <v>30530</v>
      </c>
      <c r="C12280" s="1" t="s">
        <v>15</v>
      </c>
      <c r="D12280" s="1" t="s">
        <v>40</v>
      </c>
      <c r="E12280" s="1">
        <v>46974320</v>
      </c>
      <c r="F12280" s="1" t="s">
        <v>30531</v>
      </c>
      <c r="G12280" s="1">
        <v>46974320</v>
      </c>
      <c r="H12280" s="1" t="s">
        <v>30531</v>
      </c>
      <c r="I12280" s="2">
        <v>45086</v>
      </c>
      <c r="J12280" s="15" t="str">
        <f>MID(Tabla1[[#This Row],[HORA]],1,5)</f>
        <v>12:35</v>
      </c>
      <c r="K12280" s="16">
        <f>IF(Tabla1[[#This Row],[FECHA]]=I12281,IF(J12281-J12280&gt;0,(J12281-J12280)*1440,0),0)</f>
        <v>0.99999999999999645</v>
      </c>
      <c r="L12280" s="14">
        <f>2+L12021-Datos!$C$8</f>
        <v>11.18</v>
      </c>
      <c r="M12280" s="13" t="s">
        <v>1580</v>
      </c>
      <c r="N12280" s="1" t="s">
        <v>30532</v>
      </c>
      <c r="O12280" s="1">
        <v>50</v>
      </c>
      <c r="P12280" s="1" t="s">
        <v>170</v>
      </c>
      <c r="Q12280" s="4" t="s">
        <v>21</v>
      </c>
    </row>
    <row r="12281" spans="1:17" ht="22.5" x14ac:dyDescent="0.25">
      <c r="A12281" s="3">
        <v>3639</v>
      </c>
      <c r="B12281" s="1" t="s">
        <v>11357</v>
      </c>
      <c r="C12281" s="1" t="s">
        <v>15</v>
      </c>
      <c r="D12281" s="1" t="s">
        <v>40</v>
      </c>
      <c r="E12281" s="1">
        <v>16427484</v>
      </c>
      <c r="F12281" s="1" t="s">
        <v>11358</v>
      </c>
      <c r="G12281" s="1">
        <v>2241548</v>
      </c>
      <c r="H12281" s="1" t="s">
        <v>8309</v>
      </c>
      <c r="I12281" s="2">
        <v>45086</v>
      </c>
      <c r="J12281" s="15" t="str">
        <f>MID(Tabla1[[#This Row],[HORA]],1,5)</f>
        <v>12:36</v>
      </c>
      <c r="K12281" s="16">
        <f>IF(Tabla1[[#This Row],[FECHA]]=I12282,IF(J12282-J12281&gt;0,(J12282-J12281)*1440,0),0)</f>
        <v>0</v>
      </c>
      <c r="L12281" s="14">
        <f>2+L12022-Datos!$C$8</f>
        <v>8.8500000000000014</v>
      </c>
      <c r="M12281" s="13" t="s">
        <v>1768</v>
      </c>
      <c r="N12281" s="1" t="s">
        <v>11359</v>
      </c>
      <c r="O12281" s="1">
        <v>15</v>
      </c>
      <c r="P12281" s="1" t="s">
        <v>27</v>
      </c>
      <c r="Q12281" s="4" t="s">
        <v>21</v>
      </c>
    </row>
    <row r="12282" spans="1:17" ht="22.5" x14ac:dyDescent="0.25">
      <c r="A12282" s="3">
        <v>9779</v>
      </c>
      <c r="B12282" s="1" t="s">
        <v>30533</v>
      </c>
      <c r="C12282" s="1" t="s">
        <v>15</v>
      </c>
      <c r="D12282" s="1" t="s">
        <v>40</v>
      </c>
      <c r="E12282" s="1">
        <v>45677972</v>
      </c>
      <c r="F12282" s="1" t="s">
        <v>30534</v>
      </c>
      <c r="G12282" s="1">
        <v>45677972</v>
      </c>
      <c r="H12282" s="1" t="s">
        <v>30534</v>
      </c>
      <c r="I12282" s="2">
        <v>45086</v>
      </c>
      <c r="J12282" s="15" t="str">
        <f>MID(Tabla1[[#This Row],[HORA]],1,5)</f>
        <v>12:36</v>
      </c>
      <c r="K12282" s="16">
        <f>IF(Tabla1[[#This Row],[FECHA]]=I12283,IF(J12283-J12282&gt;0,(J12283-J12282)*1440,0),0)</f>
        <v>4.9999999999999822</v>
      </c>
      <c r="L12282" s="14">
        <f>2+L12023-Datos!$C$8</f>
        <v>10.09</v>
      </c>
      <c r="M12282" s="13" t="s">
        <v>1768</v>
      </c>
      <c r="N12282" s="1" t="s">
        <v>29096</v>
      </c>
      <c r="O12282" s="1">
        <v>10</v>
      </c>
      <c r="P12282" s="1" t="s">
        <v>170</v>
      </c>
      <c r="Q12282" s="4" t="s">
        <v>21</v>
      </c>
    </row>
    <row r="12283" spans="1:17" ht="22.5" x14ac:dyDescent="0.25">
      <c r="A12283" s="3">
        <v>3640</v>
      </c>
      <c r="B12283" s="1" t="s">
        <v>11360</v>
      </c>
      <c r="C12283" s="1" t="s">
        <v>15</v>
      </c>
      <c r="D12283" s="1" t="s">
        <v>77</v>
      </c>
      <c r="E12283" s="1">
        <v>75567246</v>
      </c>
      <c r="F12283" s="1" t="s">
        <v>11361</v>
      </c>
      <c r="G12283" s="1">
        <v>75567246</v>
      </c>
      <c r="H12283" s="1" t="s">
        <v>11361</v>
      </c>
      <c r="I12283" s="2">
        <v>45086</v>
      </c>
      <c r="J12283" s="15" t="str">
        <f>MID(Tabla1[[#This Row],[HORA]],1,5)</f>
        <v>12:41</v>
      </c>
      <c r="K12283" s="16">
        <f>IF(Tabla1[[#This Row],[FECHA]]=I12284,IF(J12284-J12283&gt;0,(J12284-J12283)*1440,0),0)</f>
        <v>0.99999999999999645</v>
      </c>
      <c r="L12283" s="14">
        <f>2+L12024-Datos!$C$8</f>
        <v>9.7800000000000011</v>
      </c>
      <c r="M12283" s="13" t="s">
        <v>2596</v>
      </c>
      <c r="N12283" s="1" t="s">
        <v>11362</v>
      </c>
      <c r="O12283" s="1">
        <v>40</v>
      </c>
      <c r="P12283" s="1" t="s">
        <v>27</v>
      </c>
      <c r="Q12283" s="4" t="s">
        <v>21</v>
      </c>
    </row>
    <row r="12284" spans="1:17" ht="22.5" x14ac:dyDescent="0.25">
      <c r="A12284" s="3">
        <v>3641</v>
      </c>
      <c r="B12284" s="1" t="s">
        <v>11363</v>
      </c>
      <c r="C12284" s="1" t="s">
        <v>15</v>
      </c>
      <c r="D12284" s="1" t="s">
        <v>77</v>
      </c>
      <c r="E12284" s="1">
        <v>70057055</v>
      </c>
      <c r="F12284" s="1" t="s">
        <v>11364</v>
      </c>
      <c r="G12284" s="1">
        <v>2241549</v>
      </c>
      <c r="H12284" s="1" t="s">
        <v>11365</v>
      </c>
      <c r="I12284" s="2">
        <v>45086</v>
      </c>
      <c r="J12284" s="15" t="str">
        <f>MID(Tabla1[[#This Row],[HORA]],1,5)</f>
        <v>12:42</v>
      </c>
      <c r="K12284" s="16">
        <f>IF(Tabla1[[#This Row],[FECHA]]=I12285,IF(J12285-J12284&gt;0,(J12285-J12284)*1440,0),0)</f>
        <v>5.9999999999999787</v>
      </c>
      <c r="L12284" s="14">
        <f>2+L12025-Datos!$C$8</f>
        <v>11.16</v>
      </c>
      <c r="M12284" s="13" t="s">
        <v>2301</v>
      </c>
      <c r="N12284" s="1" t="s">
        <v>8473</v>
      </c>
      <c r="O12284" s="1">
        <v>10</v>
      </c>
      <c r="P12284" s="1" t="s">
        <v>27</v>
      </c>
      <c r="Q12284" s="4" t="s">
        <v>21</v>
      </c>
    </row>
    <row r="12285" spans="1:17" ht="22.5" x14ac:dyDescent="0.25">
      <c r="A12285" s="3">
        <v>3642</v>
      </c>
      <c r="B12285" s="1" t="s">
        <v>11366</v>
      </c>
      <c r="C12285" s="1" t="s">
        <v>15</v>
      </c>
      <c r="D12285" s="1" t="s">
        <v>3257</v>
      </c>
      <c r="E12285" s="1">
        <v>45168837</v>
      </c>
      <c r="F12285" s="1" t="s">
        <v>11367</v>
      </c>
      <c r="G12285" s="1">
        <v>43230526</v>
      </c>
      <c r="H12285" s="1" t="s">
        <v>11368</v>
      </c>
      <c r="I12285" s="2">
        <v>45086</v>
      </c>
      <c r="J12285" s="15" t="str">
        <f>MID(Tabla1[[#This Row],[HORA]],1,5)</f>
        <v>12:48</v>
      </c>
      <c r="K12285" s="16">
        <f>IF(Tabla1[[#This Row],[FECHA]]=I12286,IF(J12286-J12285&gt;0,(J12286-J12285)*1440,0),0)</f>
        <v>1.9999999999999929</v>
      </c>
      <c r="L12285" s="14">
        <f>2+L12026-Datos!$C$8</f>
        <v>11.100000000000001</v>
      </c>
      <c r="M12285" s="13" t="s">
        <v>1057</v>
      </c>
      <c r="N12285" s="1" t="s">
        <v>11369</v>
      </c>
      <c r="O12285" s="1">
        <v>30</v>
      </c>
      <c r="P12285" s="1" t="s">
        <v>27</v>
      </c>
      <c r="Q12285" s="4" t="s">
        <v>21</v>
      </c>
    </row>
    <row r="12286" spans="1:17" ht="22.5" x14ac:dyDescent="0.25">
      <c r="A12286" s="3">
        <v>9780</v>
      </c>
      <c r="B12286" s="1" t="s">
        <v>30535</v>
      </c>
      <c r="C12286" s="1" t="s">
        <v>15</v>
      </c>
      <c r="D12286" s="1" t="s">
        <v>40</v>
      </c>
      <c r="E12286" s="1">
        <v>41598483</v>
      </c>
      <c r="F12286" s="1" t="s">
        <v>2946</v>
      </c>
      <c r="G12286" s="1">
        <v>2241551</v>
      </c>
      <c r="H12286" s="1" t="s">
        <v>2947</v>
      </c>
      <c r="I12286" s="2">
        <v>45086</v>
      </c>
      <c r="J12286" s="15" t="str">
        <f>MID(Tabla1[[#This Row],[HORA]],1,5)</f>
        <v>12:50</v>
      </c>
      <c r="K12286" s="16">
        <f>IF(Tabla1[[#This Row],[FECHA]]=I12287,IF(J12287-J12286&gt;0,(J12287-J12286)*1440,0),0)</f>
        <v>1.9999999999999929</v>
      </c>
      <c r="L12286" s="14">
        <f>2+L12027-Datos!$C$8</f>
        <v>11</v>
      </c>
      <c r="M12286" s="13" t="s">
        <v>249</v>
      </c>
      <c r="N12286" s="1" t="s">
        <v>18301</v>
      </c>
      <c r="O12286" s="1">
        <v>105</v>
      </c>
      <c r="P12286" s="1" t="s">
        <v>170</v>
      </c>
      <c r="Q12286" s="4" t="s">
        <v>21</v>
      </c>
    </row>
    <row r="12287" spans="1:17" ht="22.5" x14ac:dyDescent="0.25">
      <c r="A12287" s="3">
        <v>3643</v>
      </c>
      <c r="B12287" s="1" t="s">
        <v>11370</v>
      </c>
      <c r="C12287" s="1" t="s">
        <v>15</v>
      </c>
      <c r="D12287" s="1" t="s">
        <v>82</v>
      </c>
      <c r="E12287" s="1">
        <v>42819621</v>
      </c>
      <c r="F12287" s="1" t="s">
        <v>11371</v>
      </c>
      <c r="G12287" s="1">
        <v>45068667</v>
      </c>
      <c r="H12287" s="1" t="s">
        <v>11372</v>
      </c>
      <c r="I12287" s="2">
        <v>45086</v>
      </c>
      <c r="J12287" s="15" t="str">
        <f>MID(Tabla1[[#This Row],[HORA]],1,5)</f>
        <v>12:52</v>
      </c>
      <c r="K12287" s="16">
        <f>IF(Tabla1[[#This Row],[FECHA]]=I12288,IF(J12288-J12287&gt;0,(J12288-J12287)*1440,0),0)</f>
        <v>0.99999999999999645</v>
      </c>
      <c r="L12287" s="14">
        <f>2+L12028-Datos!$C$8</f>
        <v>8.7100000000000009</v>
      </c>
      <c r="M12287" s="13" t="s">
        <v>3416</v>
      </c>
      <c r="N12287" s="1" t="s">
        <v>11373</v>
      </c>
      <c r="O12287" s="1">
        <v>25</v>
      </c>
      <c r="P12287" s="1" t="s">
        <v>27</v>
      </c>
      <c r="Q12287" s="4" t="s">
        <v>21</v>
      </c>
    </row>
    <row r="12288" spans="1:17" ht="22.5" x14ac:dyDescent="0.25">
      <c r="A12288" s="3">
        <v>17598</v>
      </c>
      <c r="B12288" s="1" t="s">
        <v>52898</v>
      </c>
      <c r="C12288" s="1" t="s">
        <v>15</v>
      </c>
      <c r="D12288" s="1" t="s">
        <v>119</v>
      </c>
      <c r="E12288" s="1">
        <v>20480761813</v>
      </c>
      <c r="F12288" s="1" t="s">
        <v>47724</v>
      </c>
      <c r="G12288" s="1">
        <v>19671283</v>
      </c>
      <c r="H12288" s="1" t="s">
        <v>48152</v>
      </c>
      <c r="I12288" s="2">
        <v>45086</v>
      </c>
      <c r="J12288" s="15" t="str">
        <f>MID(Tabla1[[#This Row],[HORA]],1,5)</f>
        <v>12:53</v>
      </c>
      <c r="K12288" s="16">
        <f>IF(Tabla1[[#This Row],[FECHA]]=I12289,IF(J12289-J12288&gt;0,(J12289-J12288)*1440,0),0)</f>
        <v>1.9999999999999929</v>
      </c>
      <c r="L12288" s="14">
        <f>2+L12029-Datos!$C$8</f>
        <v>10</v>
      </c>
      <c r="M12288" s="13" t="s">
        <v>513</v>
      </c>
      <c r="N12288" s="1" t="s">
        <v>50473</v>
      </c>
      <c r="O12288" s="1">
        <v>140</v>
      </c>
      <c r="P12288" s="1" t="s">
        <v>170</v>
      </c>
      <c r="Q12288" s="4" t="s">
        <v>21</v>
      </c>
    </row>
    <row r="12289" spans="1:17" ht="22.5" x14ac:dyDescent="0.25">
      <c r="A12289" s="3">
        <v>3644</v>
      </c>
      <c r="B12289" s="1" t="s">
        <v>11374</v>
      </c>
      <c r="C12289" s="1" t="s">
        <v>15</v>
      </c>
      <c r="D12289" s="1" t="s">
        <v>40</v>
      </c>
      <c r="E12289" s="1">
        <v>16616463</v>
      </c>
      <c r="F12289" s="1" t="s">
        <v>11375</v>
      </c>
      <c r="G12289" s="1">
        <v>2241553</v>
      </c>
      <c r="H12289" s="1" t="s">
        <v>11376</v>
      </c>
      <c r="I12289" s="2">
        <v>45086</v>
      </c>
      <c r="J12289" s="15" t="str">
        <f>MID(Tabla1[[#This Row],[HORA]],1,5)</f>
        <v>12:55</v>
      </c>
      <c r="K12289" s="16">
        <f>IF(Tabla1[[#This Row],[FECHA]]=I12290,IF(J12290-J12289&gt;0,(J12290-J12289)*1440,0),0)</f>
        <v>1.9999999999999929</v>
      </c>
      <c r="L12289" s="14">
        <f>2+L12030-Datos!$C$8</f>
        <v>9.0100000000000016</v>
      </c>
      <c r="M12289" s="13" t="s">
        <v>1613</v>
      </c>
      <c r="N12289" s="1" t="s">
        <v>11377</v>
      </c>
      <c r="O12289" s="1">
        <v>11</v>
      </c>
      <c r="P12289" s="1" t="s">
        <v>27</v>
      </c>
      <c r="Q12289" s="4" t="s">
        <v>21</v>
      </c>
    </row>
    <row r="12290" spans="1:17" ht="22.5" x14ac:dyDescent="0.25">
      <c r="A12290" s="3">
        <v>16350</v>
      </c>
      <c r="B12290" s="1" t="s">
        <v>49625</v>
      </c>
      <c r="C12290" s="1" t="s">
        <v>15</v>
      </c>
      <c r="D12290" s="1" t="s">
        <v>33</v>
      </c>
      <c r="E12290" s="1">
        <v>20480761813</v>
      </c>
      <c r="F12290" s="1" t="s">
        <v>47724</v>
      </c>
      <c r="G12290" s="1">
        <v>44983440</v>
      </c>
      <c r="H12290" s="1" t="s">
        <v>47725</v>
      </c>
      <c r="I12290" s="2">
        <v>45086</v>
      </c>
      <c r="J12290" s="15" t="str">
        <f>MID(Tabla1[[#This Row],[HORA]],1,5)</f>
        <v>12:57</v>
      </c>
      <c r="K12290" s="16">
        <f>IF(Tabla1[[#This Row],[FECHA]]=I12291,IF(J12291-J12290&gt;0,(J12291-J12290)*1440,0),0)</f>
        <v>0.99999999999999645</v>
      </c>
      <c r="L12290" s="14">
        <f>2+L12031-Datos!$C$8</f>
        <v>12.02</v>
      </c>
      <c r="M12290" s="13" t="s">
        <v>2923</v>
      </c>
      <c r="N12290" s="1" t="s">
        <v>49626</v>
      </c>
      <c r="O12290" s="1">
        <v>60</v>
      </c>
      <c r="P12290" s="1" t="s">
        <v>27</v>
      </c>
      <c r="Q12290" s="4" t="s">
        <v>21</v>
      </c>
    </row>
    <row r="12291" spans="1:17" ht="22.5" x14ac:dyDescent="0.25">
      <c r="A12291" s="3">
        <v>17599</v>
      </c>
      <c r="B12291" s="1" t="s">
        <v>52899</v>
      </c>
      <c r="C12291" s="1" t="s">
        <v>15</v>
      </c>
      <c r="D12291" s="1" t="s">
        <v>40</v>
      </c>
      <c r="E12291" s="1">
        <v>20480761813</v>
      </c>
      <c r="F12291" s="1" t="s">
        <v>47724</v>
      </c>
      <c r="G12291" s="1">
        <v>42831572</v>
      </c>
      <c r="H12291" s="1" t="s">
        <v>47904</v>
      </c>
      <c r="I12291" s="2">
        <v>45086</v>
      </c>
      <c r="J12291" s="15" t="str">
        <f>MID(Tabla1[[#This Row],[HORA]],1,5)</f>
        <v>12:58</v>
      </c>
      <c r="K12291" s="16">
        <f>IF(Tabla1[[#This Row],[FECHA]]=I12292,IF(J12292-J12291&gt;0,(J12292-J12291)*1440,0),0)</f>
        <v>1.9999999999999929</v>
      </c>
      <c r="L12291" s="14">
        <f>2+L12032-Datos!$C$8</f>
        <v>14.080000000000002</v>
      </c>
      <c r="M12291" s="13" t="s">
        <v>1108</v>
      </c>
      <c r="N12291" s="1" t="s">
        <v>52900</v>
      </c>
      <c r="O12291" s="1">
        <v>30</v>
      </c>
      <c r="P12291" s="1" t="s">
        <v>170</v>
      </c>
      <c r="Q12291" s="4" t="s">
        <v>21</v>
      </c>
    </row>
    <row r="12292" spans="1:17" ht="22.5" x14ac:dyDescent="0.25">
      <c r="A12292" s="3">
        <v>16351</v>
      </c>
      <c r="B12292" s="1" t="s">
        <v>49627</v>
      </c>
      <c r="C12292" s="1" t="s">
        <v>15</v>
      </c>
      <c r="D12292" s="1" t="s">
        <v>119</v>
      </c>
      <c r="E12292" s="1">
        <v>20480761813</v>
      </c>
      <c r="F12292" s="1" t="s">
        <v>47724</v>
      </c>
      <c r="G12292" s="1">
        <v>19671283</v>
      </c>
      <c r="H12292" s="1" t="s">
        <v>48152</v>
      </c>
      <c r="I12292" s="2">
        <v>45086</v>
      </c>
      <c r="J12292" s="15" t="str">
        <f>MID(Tabla1[[#This Row],[HORA]],1,5)</f>
        <v>13:00</v>
      </c>
      <c r="K12292" s="16">
        <f>IF(Tabla1[[#This Row],[FECHA]]=I12293,IF(J12293-J12292&gt;0,(J12293-J12292)*1440,0),0)</f>
        <v>1.9999999999999929</v>
      </c>
      <c r="L12292" s="14">
        <f>2+L12033-Datos!$C$8</f>
        <v>9.9500000000000011</v>
      </c>
      <c r="M12292" s="13" t="s">
        <v>55837</v>
      </c>
      <c r="N12292" s="1" t="s">
        <v>49628</v>
      </c>
      <c r="O12292" s="1">
        <v>25</v>
      </c>
      <c r="P12292" s="1" t="s">
        <v>27</v>
      </c>
      <c r="Q12292" s="4" t="s">
        <v>21</v>
      </c>
    </row>
    <row r="12293" spans="1:17" ht="22.5" x14ac:dyDescent="0.25">
      <c r="A12293" s="3">
        <v>3645</v>
      </c>
      <c r="B12293" s="1" t="s">
        <v>11378</v>
      </c>
      <c r="C12293" s="1" t="s">
        <v>15</v>
      </c>
      <c r="D12293" s="1" t="s">
        <v>77</v>
      </c>
      <c r="E12293" s="1">
        <v>45938692</v>
      </c>
      <c r="F12293" s="1" t="s">
        <v>11379</v>
      </c>
      <c r="G12293" s="1">
        <v>16737038</v>
      </c>
      <c r="H12293" s="1" t="s">
        <v>11380</v>
      </c>
      <c r="I12293" s="2">
        <v>45086</v>
      </c>
      <c r="J12293" s="15" t="str">
        <f>MID(Tabla1[[#This Row],[HORA]],1,5)</f>
        <v>13:02</v>
      </c>
      <c r="K12293" s="16">
        <f>IF(Tabla1[[#This Row],[FECHA]]=I12294,IF(J12294-J12293&gt;0,(J12294-J12293)*1440,0),0)</f>
        <v>1.0000000000001563</v>
      </c>
      <c r="L12293" s="14">
        <f>2+L12034-Datos!$C$8</f>
        <v>9.7600000000000016</v>
      </c>
      <c r="M12293" s="13" t="s">
        <v>55838</v>
      </c>
      <c r="N12293" s="1" t="s">
        <v>11381</v>
      </c>
      <c r="O12293" s="1">
        <v>25</v>
      </c>
      <c r="P12293" s="1" t="s">
        <v>27</v>
      </c>
      <c r="Q12293" s="4" t="s">
        <v>21</v>
      </c>
    </row>
    <row r="12294" spans="1:17" ht="22.5" x14ac:dyDescent="0.25">
      <c r="A12294" s="3">
        <v>9781</v>
      </c>
      <c r="B12294" s="1" t="s">
        <v>30536</v>
      </c>
      <c r="C12294" s="1" t="s">
        <v>15</v>
      </c>
      <c r="D12294" s="1" t="s">
        <v>82</v>
      </c>
      <c r="E12294" s="1">
        <v>44197730</v>
      </c>
      <c r="F12294" s="1" t="s">
        <v>30537</v>
      </c>
      <c r="G12294" s="1">
        <v>44197730</v>
      </c>
      <c r="H12294" s="1" t="s">
        <v>30537</v>
      </c>
      <c r="I12294" s="2">
        <v>45086</v>
      </c>
      <c r="J12294" s="15" t="str">
        <f>MID(Tabla1[[#This Row],[HORA]],1,5)</f>
        <v>13:03</v>
      </c>
      <c r="K12294" s="16">
        <f>IF(Tabla1[[#This Row],[FECHA]]=I12295,IF(J12295-J12294&gt;0,(J12295-J12294)*1440,0),0)</f>
        <v>2.9999999999998295</v>
      </c>
      <c r="L12294" s="14">
        <f>2+L12035-Datos!$C$8</f>
        <v>11.850000000000001</v>
      </c>
      <c r="M12294" s="13" t="s">
        <v>55925</v>
      </c>
      <c r="N12294" s="1" t="s">
        <v>3080</v>
      </c>
      <c r="O12294" s="1">
        <v>15</v>
      </c>
      <c r="P12294" s="1" t="s">
        <v>170</v>
      </c>
      <c r="Q12294" s="4" t="s">
        <v>21</v>
      </c>
    </row>
    <row r="12295" spans="1:17" ht="22.5" x14ac:dyDescent="0.25">
      <c r="A12295" s="3">
        <v>3646</v>
      </c>
      <c r="B12295" s="1" t="s">
        <v>11382</v>
      </c>
      <c r="C12295" s="1" t="s">
        <v>15</v>
      </c>
      <c r="D12295" s="1" t="s">
        <v>40</v>
      </c>
      <c r="E12295" s="1">
        <v>40369759</v>
      </c>
      <c r="F12295" s="1" t="s">
        <v>11383</v>
      </c>
      <c r="G12295" s="1">
        <v>41108371</v>
      </c>
      <c r="H12295" s="1" t="s">
        <v>11384</v>
      </c>
      <c r="I12295" s="2">
        <v>45086</v>
      </c>
      <c r="J12295" s="15" t="str">
        <f>MID(Tabla1[[#This Row],[HORA]],1,5)</f>
        <v>13:06</v>
      </c>
      <c r="K12295" s="16">
        <f>IF(Tabla1[[#This Row],[FECHA]]=I12296,IF(J12296-J12295&gt;0,(J12296-J12295)*1440,0),0)</f>
        <v>3.0000000000001492</v>
      </c>
      <c r="L12295" s="14">
        <f>2+L12036-Datos!$C$8</f>
        <v>9.1900000000000013</v>
      </c>
      <c r="M12295" s="13" t="s">
        <v>55927</v>
      </c>
      <c r="N12295" s="1" t="s">
        <v>11385</v>
      </c>
      <c r="O12295" s="1">
        <v>15</v>
      </c>
      <c r="P12295" s="1" t="s">
        <v>27</v>
      </c>
      <c r="Q12295" s="4" t="s">
        <v>21</v>
      </c>
    </row>
    <row r="12296" spans="1:17" ht="22.5" x14ac:dyDescent="0.25">
      <c r="A12296" s="3">
        <v>3647</v>
      </c>
      <c r="B12296" s="1" t="s">
        <v>11386</v>
      </c>
      <c r="C12296" s="1" t="s">
        <v>15</v>
      </c>
      <c r="D12296" s="1" t="s">
        <v>40</v>
      </c>
      <c r="E12296" s="1">
        <v>40108163</v>
      </c>
      <c r="F12296" s="1" t="s">
        <v>11387</v>
      </c>
      <c r="G12296" s="1">
        <v>47416060</v>
      </c>
      <c r="H12296" s="1" t="s">
        <v>11388</v>
      </c>
      <c r="I12296" s="2">
        <v>45086</v>
      </c>
      <c r="J12296" s="15" t="str">
        <f>MID(Tabla1[[#This Row],[HORA]],1,5)</f>
        <v>13:09</v>
      </c>
      <c r="K12296" s="16">
        <f>IF(Tabla1[[#This Row],[FECHA]]=I12297,IF(J12297-J12296&gt;0,(J12297-J12296)*1440,0),0)</f>
        <v>2.9999999999998295</v>
      </c>
      <c r="L12296" s="14">
        <f>2+L12037-Datos!$C$8</f>
        <v>10.920000000000002</v>
      </c>
      <c r="M12296" s="13" t="s">
        <v>55840</v>
      </c>
      <c r="N12296" s="1" t="s">
        <v>11389</v>
      </c>
      <c r="O12296" s="1">
        <v>10</v>
      </c>
      <c r="P12296" s="1" t="s">
        <v>27</v>
      </c>
      <c r="Q12296" s="4" t="s">
        <v>21</v>
      </c>
    </row>
    <row r="12297" spans="1:17" ht="22.5" x14ac:dyDescent="0.25">
      <c r="A12297" s="3">
        <v>3648</v>
      </c>
      <c r="B12297" s="1" t="s">
        <v>11390</v>
      </c>
      <c r="C12297" s="1" t="s">
        <v>15</v>
      </c>
      <c r="D12297" s="1" t="s">
        <v>40</v>
      </c>
      <c r="E12297" s="1">
        <v>17406499</v>
      </c>
      <c r="F12297" s="1" t="s">
        <v>11391</v>
      </c>
      <c r="G12297" s="1">
        <v>2241558</v>
      </c>
      <c r="H12297" s="1" t="s">
        <v>11392</v>
      </c>
      <c r="I12297" s="2">
        <v>45086</v>
      </c>
      <c r="J12297" s="15" t="str">
        <f>MID(Tabla1[[#This Row],[HORA]],1,5)</f>
        <v>13:12</v>
      </c>
      <c r="K12297" s="16">
        <f>IF(Tabla1[[#This Row],[FECHA]]=I12298,IF(J12298-J12297&gt;0,(J12298-J12297)*1440,0),0)</f>
        <v>0</v>
      </c>
      <c r="L12297" s="14">
        <f>2+L12038-Datos!$C$8</f>
        <v>12.780000000000001</v>
      </c>
      <c r="M12297" s="13" t="s">
        <v>55931</v>
      </c>
      <c r="N12297" s="1" t="s">
        <v>11393</v>
      </c>
      <c r="O12297" s="1">
        <v>10</v>
      </c>
      <c r="P12297" s="1" t="s">
        <v>27</v>
      </c>
      <c r="Q12297" s="4" t="s">
        <v>21</v>
      </c>
    </row>
    <row r="12298" spans="1:17" ht="22.5" x14ac:dyDescent="0.25">
      <c r="A12298" s="3">
        <v>9782</v>
      </c>
      <c r="B12298" s="1" t="s">
        <v>30538</v>
      </c>
      <c r="C12298" s="1" t="s">
        <v>15</v>
      </c>
      <c r="D12298" s="1" t="s">
        <v>40</v>
      </c>
      <c r="E12298" s="1">
        <v>40387718</v>
      </c>
      <c r="F12298" s="1" t="s">
        <v>30539</v>
      </c>
      <c r="G12298" s="1">
        <v>2241557</v>
      </c>
      <c r="H12298" s="1" t="s">
        <v>30540</v>
      </c>
      <c r="I12298" s="2">
        <v>45086</v>
      </c>
      <c r="J12298" s="15" t="str">
        <f>MID(Tabla1[[#This Row],[HORA]],1,5)</f>
        <v>13:12</v>
      </c>
      <c r="K12298" s="16">
        <f>IF(Tabla1[[#This Row],[FECHA]]=I12299,IF(J12299-J12298&gt;0,(J12299-J12298)*1440,0),0)</f>
        <v>1.0000000000001563</v>
      </c>
      <c r="L12298" s="14">
        <f>2+L12039-Datos!$C$8</f>
        <v>10.08</v>
      </c>
      <c r="M12298" s="13" t="s">
        <v>55931</v>
      </c>
      <c r="N12298" s="1" t="s">
        <v>30541</v>
      </c>
      <c r="O12298" s="1">
        <v>10</v>
      </c>
      <c r="P12298" s="1" t="s">
        <v>170</v>
      </c>
      <c r="Q12298" s="4" t="s">
        <v>21</v>
      </c>
    </row>
    <row r="12299" spans="1:17" ht="22.5" x14ac:dyDescent="0.25">
      <c r="A12299" s="3">
        <v>9783</v>
      </c>
      <c r="B12299" s="1" t="s">
        <v>30542</v>
      </c>
      <c r="C12299" s="1" t="s">
        <v>15</v>
      </c>
      <c r="D12299" s="1" t="s">
        <v>40</v>
      </c>
      <c r="E12299" s="1">
        <v>41198321</v>
      </c>
      <c r="F12299" s="1" t="s">
        <v>30543</v>
      </c>
      <c r="G12299" s="1">
        <v>74662715</v>
      </c>
      <c r="H12299" s="1" t="s">
        <v>30544</v>
      </c>
      <c r="I12299" s="2">
        <v>45086</v>
      </c>
      <c r="J12299" s="15" t="str">
        <f>MID(Tabla1[[#This Row],[HORA]],1,5)</f>
        <v>13:13</v>
      </c>
      <c r="K12299" s="16">
        <f>IF(Tabla1[[#This Row],[FECHA]]=I12300,IF(J12300-J12299&gt;0,(J12300-J12299)*1440,0),0)</f>
        <v>4.9999999999999822</v>
      </c>
      <c r="L12299" s="14">
        <f>2+L12040-Datos!$C$8</f>
        <v>10.74</v>
      </c>
      <c r="M12299" s="13" t="s">
        <v>55932</v>
      </c>
      <c r="N12299" s="1" t="s">
        <v>30545</v>
      </c>
      <c r="O12299" s="1">
        <v>10</v>
      </c>
      <c r="P12299" s="1" t="s">
        <v>170</v>
      </c>
      <c r="Q12299" s="4" t="s">
        <v>206</v>
      </c>
    </row>
    <row r="12300" spans="1:17" ht="22.5" x14ac:dyDescent="0.25">
      <c r="A12300" s="3">
        <v>9784</v>
      </c>
      <c r="B12300" s="1" t="s">
        <v>30546</v>
      </c>
      <c r="C12300" s="1" t="s">
        <v>15</v>
      </c>
      <c r="D12300" s="1" t="s">
        <v>82</v>
      </c>
      <c r="E12300" s="1">
        <v>42479219</v>
      </c>
      <c r="F12300" s="1" t="s">
        <v>30547</v>
      </c>
      <c r="G12300" s="1">
        <v>2241561</v>
      </c>
      <c r="H12300" s="1" t="s">
        <v>30548</v>
      </c>
      <c r="I12300" s="2">
        <v>45086</v>
      </c>
      <c r="J12300" s="15" t="str">
        <f>MID(Tabla1[[#This Row],[HORA]],1,5)</f>
        <v>13:18</v>
      </c>
      <c r="K12300" s="16">
        <f>IF(Tabla1[[#This Row],[FECHA]]=I12301,IF(J12301-J12300&gt;0,(J12301-J12300)*1440,0),0)</f>
        <v>1.9999999999999929</v>
      </c>
      <c r="L12300" s="14">
        <f>2+L12041-Datos!$C$8</f>
        <v>10.68</v>
      </c>
      <c r="M12300" s="13" t="s">
        <v>55936</v>
      </c>
      <c r="N12300" s="1" t="s">
        <v>30549</v>
      </c>
      <c r="O12300" s="1">
        <v>25</v>
      </c>
      <c r="P12300" s="1" t="s">
        <v>170</v>
      </c>
      <c r="Q12300" s="4" t="s">
        <v>21</v>
      </c>
    </row>
    <row r="12301" spans="1:17" ht="22.5" x14ac:dyDescent="0.25">
      <c r="A12301" s="3">
        <v>3650</v>
      </c>
      <c r="B12301" s="1" t="s">
        <v>11397</v>
      </c>
      <c r="C12301" s="1" t="s">
        <v>15</v>
      </c>
      <c r="D12301" s="1" t="s">
        <v>40</v>
      </c>
      <c r="E12301" s="1">
        <v>2887302</v>
      </c>
      <c r="F12301" s="1" t="s">
        <v>11398</v>
      </c>
      <c r="G12301" s="1">
        <v>72322750</v>
      </c>
      <c r="H12301" s="1" t="s">
        <v>11399</v>
      </c>
      <c r="I12301" s="2">
        <v>45086</v>
      </c>
      <c r="J12301" s="15" t="str">
        <f>MID(Tabla1[[#This Row],[HORA]],1,5)</f>
        <v>13:20</v>
      </c>
      <c r="K12301" s="16">
        <f>IF(Tabla1[[#This Row],[FECHA]]=I12302,IF(J12302-J12301&gt;0,(J12302-J12301)*1440,0),0)</f>
        <v>8.999999999999968</v>
      </c>
      <c r="L12301" s="14">
        <f>2+L12042-Datos!$C$8</f>
        <v>8.7800000000000011</v>
      </c>
      <c r="M12301" s="13" t="s">
        <v>55938</v>
      </c>
      <c r="N12301" s="1" t="s">
        <v>11400</v>
      </c>
      <c r="O12301" s="1">
        <v>50</v>
      </c>
      <c r="P12301" s="1" t="s">
        <v>27</v>
      </c>
      <c r="Q12301" s="4" t="s">
        <v>21</v>
      </c>
    </row>
    <row r="12302" spans="1:17" ht="22.5" x14ac:dyDescent="0.25">
      <c r="A12302" s="3">
        <v>3651</v>
      </c>
      <c r="B12302" s="1" t="s">
        <v>11401</v>
      </c>
      <c r="C12302" s="1" t="s">
        <v>15</v>
      </c>
      <c r="D12302" s="1" t="s">
        <v>228</v>
      </c>
      <c r="E12302" s="1">
        <v>71772544</v>
      </c>
      <c r="F12302" s="1" t="s">
        <v>11402</v>
      </c>
      <c r="G12302" s="1">
        <v>2241562</v>
      </c>
      <c r="H12302" s="1" t="s">
        <v>11403</v>
      </c>
      <c r="I12302" s="2">
        <v>45086</v>
      </c>
      <c r="J12302" s="15" t="str">
        <f>MID(Tabla1[[#This Row],[HORA]],1,5)</f>
        <v>13:29</v>
      </c>
      <c r="K12302" s="16">
        <f>IF(Tabla1[[#This Row],[FECHA]]=I12303,IF(J12303-J12302&gt;0,(J12303-J12302)*1440,0),0)</f>
        <v>0</v>
      </c>
      <c r="L12302" s="14">
        <f>2+L12043-Datos!$C$8</f>
        <v>9.7900000000000009</v>
      </c>
      <c r="M12302" s="13" t="s">
        <v>55944</v>
      </c>
      <c r="N12302" s="1" t="s">
        <v>11404</v>
      </c>
      <c r="O12302" s="1">
        <v>15</v>
      </c>
      <c r="P12302" s="1" t="s">
        <v>27</v>
      </c>
      <c r="Q12302" s="4" t="s">
        <v>21</v>
      </c>
    </row>
    <row r="12303" spans="1:17" ht="22.5" x14ac:dyDescent="0.25">
      <c r="A12303" s="3">
        <v>3652</v>
      </c>
      <c r="B12303" s="1" t="s">
        <v>11401</v>
      </c>
      <c r="C12303" s="1" t="s">
        <v>15</v>
      </c>
      <c r="D12303" s="1" t="s">
        <v>228</v>
      </c>
      <c r="E12303" s="1">
        <v>71772544</v>
      </c>
      <c r="F12303" s="1" t="s">
        <v>11405</v>
      </c>
      <c r="G12303" s="1">
        <v>2241562</v>
      </c>
      <c r="H12303" s="1" t="s">
        <v>11403</v>
      </c>
      <c r="I12303" s="2">
        <v>45086</v>
      </c>
      <c r="J12303" s="15" t="str">
        <f>MID(Tabla1[[#This Row],[HORA]],1,5)</f>
        <v>13:29</v>
      </c>
      <c r="K12303" s="16">
        <f>IF(Tabla1[[#This Row],[FECHA]]=I12304,IF(J12304-J12303&gt;0,(J12304-J12303)*1440,0),0)</f>
        <v>0</v>
      </c>
      <c r="L12303" s="14">
        <f>2+L12044-Datos!$C$8</f>
        <v>11.16</v>
      </c>
      <c r="M12303" s="13" t="s">
        <v>55944</v>
      </c>
      <c r="N12303" s="1" t="s">
        <v>11404</v>
      </c>
      <c r="O12303" s="1">
        <v>15</v>
      </c>
      <c r="P12303" s="1" t="s">
        <v>27</v>
      </c>
      <c r="Q12303" s="4" t="s">
        <v>21</v>
      </c>
    </row>
    <row r="12304" spans="1:17" ht="22.5" x14ac:dyDescent="0.25">
      <c r="A12304" s="3">
        <v>9785</v>
      </c>
      <c r="B12304" s="1" t="s">
        <v>30550</v>
      </c>
      <c r="C12304" s="1" t="s">
        <v>15</v>
      </c>
      <c r="D12304" s="1" t="s">
        <v>40</v>
      </c>
      <c r="E12304" s="1">
        <v>45770486</v>
      </c>
      <c r="F12304" s="1" t="s">
        <v>30551</v>
      </c>
      <c r="G12304" s="1">
        <v>45770486</v>
      </c>
      <c r="H12304" s="1" t="s">
        <v>30551</v>
      </c>
      <c r="I12304" s="2">
        <v>45086</v>
      </c>
      <c r="J12304" s="15" t="str">
        <f>MID(Tabla1[[#This Row],[HORA]],1,5)</f>
        <v>13:29</v>
      </c>
      <c r="K12304" s="16">
        <f>IF(Tabla1[[#This Row],[FECHA]]=I12305,IF(J12305-J12304&gt;0,(J12305-J12304)*1440,0),0)</f>
        <v>2.9999999999999893</v>
      </c>
      <c r="L12304" s="14">
        <f>2+L12045-Datos!$C$8</f>
        <v>10.91</v>
      </c>
      <c r="M12304" s="13" t="s">
        <v>55944</v>
      </c>
      <c r="N12304" s="1" t="s">
        <v>29032</v>
      </c>
      <c r="O12304" s="1">
        <v>10</v>
      </c>
      <c r="P12304" s="1" t="s">
        <v>170</v>
      </c>
      <c r="Q12304" s="4" t="s">
        <v>21</v>
      </c>
    </row>
    <row r="12305" spans="1:17" ht="22.5" x14ac:dyDescent="0.25">
      <c r="A12305" s="3">
        <v>17600</v>
      </c>
      <c r="B12305" s="1" t="s">
        <v>52901</v>
      </c>
      <c r="C12305" s="1" t="s">
        <v>15</v>
      </c>
      <c r="D12305" s="1" t="s">
        <v>23</v>
      </c>
      <c r="E12305" s="1">
        <v>20602869343</v>
      </c>
      <c r="F12305" s="1" t="s">
        <v>50436</v>
      </c>
      <c r="G12305" s="1">
        <v>2241564</v>
      </c>
      <c r="H12305" s="1" t="s">
        <v>52902</v>
      </c>
      <c r="I12305" s="2">
        <v>45086</v>
      </c>
      <c r="J12305" s="15" t="str">
        <f>MID(Tabla1[[#This Row],[HORA]],1,5)</f>
        <v>13:32</v>
      </c>
      <c r="K12305" s="16">
        <f>IF(Tabla1[[#This Row],[FECHA]]=I12306,IF(J12306-J12305&gt;0,(J12306-J12305)*1440,0),0)</f>
        <v>1.9999999999999929</v>
      </c>
      <c r="L12305" s="14">
        <f>2+L12046-Datos!$C$8</f>
        <v>13.850000000000001</v>
      </c>
      <c r="M12305" s="13" t="s">
        <v>55846</v>
      </c>
      <c r="N12305" s="1" t="s">
        <v>38823</v>
      </c>
      <c r="O12305" s="1">
        <v>40</v>
      </c>
      <c r="P12305" s="1" t="s">
        <v>170</v>
      </c>
      <c r="Q12305" s="4" t="s">
        <v>21</v>
      </c>
    </row>
    <row r="12306" spans="1:17" ht="22.5" x14ac:dyDescent="0.25">
      <c r="A12306" s="3">
        <v>3653</v>
      </c>
      <c r="B12306" s="1" t="s">
        <v>11406</v>
      </c>
      <c r="C12306" s="1" t="s">
        <v>15</v>
      </c>
      <c r="D12306" s="1" t="s">
        <v>40</v>
      </c>
      <c r="E12306" s="1">
        <v>3700978</v>
      </c>
      <c r="F12306" s="1" t="s">
        <v>11407</v>
      </c>
      <c r="G12306" s="1">
        <v>2817762</v>
      </c>
      <c r="H12306" s="1" t="s">
        <v>11408</v>
      </c>
      <c r="I12306" s="2">
        <v>45086</v>
      </c>
      <c r="J12306" s="15" t="str">
        <f>MID(Tabla1[[#This Row],[HORA]],1,5)</f>
        <v>13:34</v>
      </c>
      <c r="K12306" s="16">
        <f>IF(Tabla1[[#This Row],[FECHA]]=I12307,IF(J12307-J12306&gt;0,(J12307-J12306)*1440,0),0)</f>
        <v>0</v>
      </c>
      <c r="L12306" s="14">
        <f>2+L12047-Datos!$C$8</f>
        <v>11</v>
      </c>
      <c r="M12306" s="13" t="s">
        <v>55947</v>
      </c>
      <c r="N12306" s="1" t="s">
        <v>11409</v>
      </c>
      <c r="O12306" s="1">
        <v>15</v>
      </c>
      <c r="P12306" s="1" t="s">
        <v>27</v>
      </c>
      <c r="Q12306" s="4" t="s">
        <v>21</v>
      </c>
    </row>
    <row r="12307" spans="1:17" ht="22.5" x14ac:dyDescent="0.25">
      <c r="A12307" s="3">
        <v>9786</v>
      </c>
      <c r="B12307" s="1" t="s">
        <v>30552</v>
      </c>
      <c r="C12307" s="1" t="s">
        <v>15</v>
      </c>
      <c r="D12307" s="1" t="s">
        <v>40</v>
      </c>
      <c r="E12307" s="1">
        <v>75492646</v>
      </c>
      <c r="F12307" s="1" t="s">
        <v>24561</v>
      </c>
      <c r="G12307" s="1">
        <v>40443216</v>
      </c>
      <c r="H12307" s="1" t="s">
        <v>30553</v>
      </c>
      <c r="I12307" s="2">
        <v>45086</v>
      </c>
      <c r="J12307" s="15" t="str">
        <f>MID(Tabla1[[#This Row],[HORA]],1,5)</f>
        <v>13:34</v>
      </c>
      <c r="K12307" s="16">
        <f>IF(Tabla1[[#This Row],[FECHA]]=I12308,IF(J12308-J12307&gt;0,(J12308-J12307)*1440,0),0)</f>
        <v>0.99999999999999645</v>
      </c>
      <c r="L12307" s="14">
        <f>2+L12048-Datos!$C$8</f>
        <v>9.2100000000000009</v>
      </c>
      <c r="M12307" s="13" t="s">
        <v>55947</v>
      </c>
      <c r="N12307" s="1" t="s">
        <v>30554</v>
      </c>
      <c r="O12307" s="1">
        <v>12</v>
      </c>
      <c r="P12307" s="1" t="s">
        <v>170</v>
      </c>
      <c r="Q12307" s="4" t="s">
        <v>21</v>
      </c>
    </row>
    <row r="12308" spans="1:17" ht="22.5" x14ac:dyDescent="0.25">
      <c r="A12308" s="3">
        <v>9787</v>
      </c>
      <c r="B12308" s="1" t="s">
        <v>30555</v>
      </c>
      <c r="C12308" s="1" t="s">
        <v>15</v>
      </c>
      <c r="D12308" s="1" t="s">
        <v>33</v>
      </c>
      <c r="E12308" s="1">
        <v>75492646</v>
      </c>
      <c r="F12308" s="1" t="s">
        <v>24561</v>
      </c>
      <c r="G12308" s="1">
        <v>48781270</v>
      </c>
      <c r="H12308" s="1" t="s">
        <v>30556</v>
      </c>
      <c r="I12308" s="2">
        <v>45086</v>
      </c>
      <c r="J12308" s="15" t="str">
        <f>MID(Tabla1[[#This Row],[HORA]],1,5)</f>
        <v>13:35</v>
      </c>
      <c r="K12308" s="16">
        <f>IF(Tabla1[[#This Row],[FECHA]]=I12309,IF(J12309-J12308&gt;0,(J12309-J12308)*1440,0),0)</f>
        <v>0.99999999999999645</v>
      </c>
      <c r="L12308" s="14">
        <f>2+L12049-Datos!$C$8</f>
        <v>10</v>
      </c>
      <c r="M12308" s="13" t="s">
        <v>55948</v>
      </c>
      <c r="N12308" s="1" t="s">
        <v>29441</v>
      </c>
      <c r="O12308" s="1">
        <v>12</v>
      </c>
      <c r="P12308" s="1" t="s">
        <v>170</v>
      </c>
      <c r="Q12308" s="4" t="s">
        <v>21</v>
      </c>
    </row>
    <row r="12309" spans="1:17" ht="22.5" x14ac:dyDescent="0.25">
      <c r="A12309" s="3">
        <v>3654</v>
      </c>
      <c r="B12309" s="1" t="s">
        <v>11410</v>
      </c>
      <c r="C12309" s="1" t="s">
        <v>15</v>
      </c>
      <c r="D12309" s="1" t="s">
        <v>23</v>
      </c>
      <c r="E12309" s="1">
        <v>76161852</v>
      </c>
      <c r="F12309" s="1" t="s">
        <v>11411</v>
      </c>
      <c r="G12309" s="1">
        <v>48094610</v>
      </c>
      <c r="H12309" s="1" t="s">
        <v>11412</v>
      </c>
      <c r="I12309" s="2">
        <v>45086</v>
      </c>
      <c r="J12309" s="15" t="str">
        <f>MID(Tabla1[[#This Row],[HORA]],1,5)</f>
        <v>13:36</v>
      </c>
      <c r="K12309" s="16">
        <f>IF(Tabla1[[#This Row],[FECHA]]=I12310,IF(J12310-J12309&gt;0,(J12310-J12309)*1440,0),0)</f>
        <v>0.99999999999999645</v>
      </c>
      <c r="L12309" s="14">
        <f>2+L12050-Datos!$C$8</f>
        <v>8.74</v>
      </c>
      <c r="M12309" s="13" t="s">
        <v>55949</v>
      </c>
      <c r="N12309" s="1" t="s">
        <v>11413</v>
      </c>
      <c r="O12309" s="1">
        <v>20</v>
      </c>
      <c r="P12309" s="1" t="s">
        <v>27</v>
      </c>
      <c r="Q12309" s="4" t="s">
        <v>21</v>
      </c>
    </row>
    <row r="12310" spans="1:17" ht="22.5" x14ac:dyDescent="0.25">
      <c r="A12310" s="3">
        <v>9788</v>
      </c>
      <c r="B12310" s="1" t="s">
        <v>30557</v>
      </c>
      <c r="C12310" s="1" t="s">
        <v>15</v>
      </c>
      <c r="D12310" s="1" t="s">
        <v>40</v>
      </c>
      <c r="E12310" s="1">
        <v>41198321</v>
      </c>
      <c r="F12310" s="1" t="s">
        <v>30543</v>
      </c>
      <c r="G12310" s="1">
        <v>41198321</v>
      </c>
      <c r="H12310" s="1" t="s">
        <v>30543</v>
      </c>
      <c r="I12310" s="2">
        <v>45086</v>
      </c>
      <c r="J12310" s="15" t="str">
        <f>MID(Tabla1[[#This Row],[HORA]],1,5)</f>
        <v>13:37</v>
      </c>
      <c r="K12310" s="16">
        <f>IF(Tabla1[[#This Row],[FECHA]]=I12311,IF(J12311-J12310&gt;0,(J12311-J12310)*1440,0),0)</f>
        <v>3.9999999999999858</v>
      </c>
      <c r="L12310" s="14">
        <f>2+L12051-Datos!$C$8</f>
        <v>11.66</v>
      </c>
      <c r="M12310" s="13" t="s">
        <v>55848</v>
      </c>
      <c r="N12310" s="1" t="s">
        <v>30558</v>
      </c>
      <c r="O12310" s="1">
        <v>3</v>
      </c>
      <c r="P12310" s="1" t="s">
        <v>170</v>
      </c>
      <c r="Q12310" s="4" t="s">
        <v>21</v>
      </c>
    </row>
    <row r="12311" spans="1:17" ht="22.5" x14ac:dyDescent="0.25">
      <c r="A12311" s="3">
        <v>3655</v>
      </c>
      <c r="B12311" s="1" t="s">
        <v>11414</v>
      </c>
      <c r="C12311" s="1" t="s">
        <v>15</v>
      </c>
      <c r="D12311" s="1" t="s">
        <v>40</v>
      </c>
      <c r="E12311" s="1">
        <v>121102</v>
      </c>
      <c r="F12311" s="1" t="s">
        <v>6601</v>
      </c>
      <c r="G12311" s="1">
        <v>45062402</v>
      </c>
      <c r="H12311" s="1" t="s">
        <v>11415</v>
      </c>
      <c r="I12311" s="2">
        <v>45086</v>
      </c>
      <c r="J12311" s="15" t="str">
        <f>MID(Tabla1[[#This Row],[HORA]],1,5)</f>
        <v>13:41</v>
      </c>
      <c r="K12311" s="16">
        <f>IF(Tabla1[[#This Row],[FECHA]]=I12312,IF(J12312-J12311&gt;0,(J12312-J12311)*1440,0),0)</f>
        <v>1.9999999999999929</v>
      </c>
      <c r="L12311" s="14">
        <f>2+L12052-Datos!$C$8</f>
        <v>14.14</v>
      </c>
      <c r="M12311" s="13" t="s">
        <v>55952</v>
      </c>
      <c r="N12311" s="1" t="s">
        <v>8464</v>
      </c>
      <c r="O12311" s="1">
        <v>40</v>
      </c>
      <c r="P12311" s="1" t="s">
        <v>27</v>
      </c>
      <c r="Q12311" s="4" t="s">
        <v>21</v>
      </c>
    </row>
    <row r="12312" spans="1:17" ht="22.5" x14ac:dyDescent="0.25">
      <c r="A12312" s="3">
        <v>16352</v>
      </c>
      <c r="B12312" s="1" t="s">
        <v>49629</v>
      </c>
      <c r="C12312" s="1" t="s">
        <v>15</v>
      </c>
      <c r="D12312" s="1" t="s">
        <v>40</v>
      </c>
      <c r="E12312" s="1">
        <v>20353947614</v>
      </c>
      <c r="F12312" s="1" t="s">
        <v>48430</v>
      </c>
      <c r="G12312" s="1">
        <v>42459684</v>
      </c>
      <c r="H12312" s="1" t="s">
        <v>48431</v>
      </c>
      <c r="I12312" s="2">
        <v>45086</v>
      </c>
      <c r="J12312" s="15" t="str">
        <f>MID(Tabla1[[#This Row],[HORA]],1,5)</f>
        <v>13:43</v>
      </c>
      <c r="K12312" s="16">
        <f>IF(Tabla1[[#This Row],[FECHA]]=I12313,IF(J12313-J12312&gt;0,(J12313-J12312)*1440,0),0)</f>
        <v>1.9999999999999929</v>
      </c>
      <c r="L12312" s="14">
        <f>2+L12053-Datos!$C$8</f>
        <v>9.84</v>
      </c>
      <c r="M12312" s="13" t="s">
        <v>55954</v>
      </c>
      <c r="N12312" s="1" t="s">
        <v>49630</v>
      </c>
      <c r="O12312" s="1">
        <v>30</v>
      </c>
      <c r="P12312" s="1" t="s">
        <v>27</v>
      </c>
      <c r="Q12312" s="4" t="s">
        <v>21</v>
      </c>
    </row>
    <row r="12313" spans="1:17" ht="22.5" x14ac:dyDescent="0.25">
      <c r="A12313" s="3">
        <v>3656</v>
      </c>
      <c r="B12313" s="1" t="s">
        <v>11416</v>
      </c>
      <c r="C12313" s="1" t="s">
        <v>15</v>
      </c>
      <c r="D12313" s="1" t="s">
        <v>40</v>
      </c>
      <c r="E12313" s="1">
        <v>44903158</v>
      </c>
      <c r="F12313" s="1" t="s">
        <v>11417</v>
      </c>
      <c r="G12313" s="1">
        <v>2241566</v>
      </c>
      <c r="H12313" s="1" t="s">
        <v>11418</v>
      </c>
      <c r="I12313" s="2">
        <v>45086</v>
      </c>
      <c r="J12313" s="15" t="str">
        <f>MID(Tabla1[[#This Row],[HORA]],1,5)</f>
        <v>13:45</v>
      </c>
      <c r="K12313" s="16">
        <f>IF(Tabla1[[#This Row],[FECHA]]=I12314,IF(J12314-J12313&gt;0,(J12314-J12313)*1440,0),0)</f>
        <v>1.9999999999999929</v>
      </c>
      <c r="L12313" s="14">
        <f>2+L12054-Datos!$C$8</f>
        <v>8.9400000000000013</v>
      </c>
      <c r="M12313" s="13" t="s">
        <v>55956</v>
      </c>
      <c r="N12313" s="1" t="s">
        <v>11419</v>
      </c>
      <c r="O12313" s="1">
        <v>10</v>
      </c>
      <c r="P12313" s="1" t="s">
        <v>27</v>
      </c>
      <c r="Q12313" s="4" t="s">
        <v>21</v>
      </c>
    </row>
    <row r="12314" spans="1:17" ht="22.5" x14ac:dyDescent="0.25">
      <c r="A12314" s="3">
        <v>17601</v>
      </c>
      <c r="B12314" s="1" t="s">
        <v>52903</v>
      </c>
      <c r="C12314" s="1" t="s">
        <v>15</v>
      </c>
      <c r="D12314" s="1" t="s">
        <v>119</v>
      </c>
      <c r="E12314" s="1">
        <v>20555378280</v>
      </c>
      <c r="F12314" s="1" t="s">
        <v>48345</v>
      </c>
      <c r="G12314" s="1">
        <v>42130586</v>
      </c>
      <c r="H12314" s="1" t="s">
        <v>49209</v>
      </c>
      <c r="I12314" s="2">
        <v>45086</v>
      </c>
      <c r="J12314" s="15" t="str">
        <f>MID(Tabla1[[#This Row],[HORA]],1,5)</f>
        <v>13:47</v>
      </c>
      <c r="K12314" s="16">
        <f>IF(Tabla1[[#This Row],[FECHA]]=I12315,IF(J12315-J12314&gt;0,(J12315-J12314)*1440,0),0)</f>
        <v>5.0000000000001421</v>
      </c>
      <c r="L12314" s="14">
        <f>2+L12055-Datos!$C$8</f>
        <v>10.14</v>
      </c>
      <c r="M12314" s="13" t="s">
        <v>55958</v>
      </c>
      <c r="N12314" s="1" t="s">
        <v>52904</v>
      </c>
      <c r="O12314" s="1">
        <v>160</v>
      </c>
      <c r="P12314" s="1" t="s">
        <v>170</v>
      </c>
      <c r="Q12314" s="4" t="s">
        <v>21</v>
      </c>
    </row>
    <row r="12315" spans="1:17" ht="22.5" x14ac:dyDescent="0.25">
      <c r="A12315" s="3">
        <v>3657</v>
      </c>
      <c r="B12315" s="1" t="s">
        <v>11420</v>
      </c>
      <c r="C12315" s="1" t="s">
        <v>15</v>
      </c>
      <c r="D12315" s="1" t="s">
        <v>40</v>
      </c>
      <c r="E12315" s="1">
        <v>373693</v>
      </c>
      <c r="F12315" s="1" t="s">
        <v>11421</v>
      </c>
      <c r="G12315" s="1">
        <v>373693</v>
      </c>
      <c r="H12315" s="1" t="s">
        <v>11421</v>
      </c>
      <c r="I12315" s="2">
        <v>45086</v>
      </c>
      <c r="J12315" s="15" t="str">
        <f>MID(Tabla1[[#This Row],[HORA]],1,5)</f>
        <v>13:52</v>
      </c>
      <c r="K12315" s="16">
        <f>IF(Tabla1[[#This Row],[FECHA]]=I12316,IF(J12316-J12315&gt;0,(J12316-J12315)*1440,0),0)</f>
        <v>14.999999999999947</v>
      </c>
      <c r="L12315" s="14">
        <f>2+L12056-Datos!$C$8</f>
        <v>11.64</v>
      </c>
      <c r="M12315" s="13" t="s">
        <v>55963</v>
      </c>
      <c r="N12315" s="1" t="s">
        <v>8389</v>
      </c>
      <c r="O12315" s="1">
        <v>10</v>
      </c>
      <c r="P12315" s="1" t="s">
        <v>27</v>
      </c>
      <c r="Q12315" s="4" t="s">
        <v>21</v>
      </c>
    </row>
    <row r="12316" spans="1:17" ht="22.5" x14ac:dyDescent="0.25">
      <c r="A12316" s="3">
        <v>9789</v>
      </c>
      <c r="B12316" s="1" t="s">
        <v>30559</v>
      </c>
      <c r="C12316" s="1" t="s">
        <v>15</v>
      </c>
      <c r="D12316" s="1" t="s">
        <v>82</v>
      </c>
      <c r="E12316" s="1">
        <v>42469591</v>
      </c>
      <c r="F12316" s="1" t="s">
        <v>30560</v>
      </c>
      <c r="G12316" s="1">
        <v>214370</v>
      </c>
      <c r="H12316" s="1" t="s">
        <v>30561</v>
      </c>
      <c r="I12316" s="2">
        <v>45086</v>
      </c>
      <c r="J12316" s="15" t="str">
        <f>MID(Tabla1[[#This Row],[HORA]],1,5)</f>
        <v>14:07</v>
      </c>
      <c r="K12316" s="16">
        <f>IF(Tabla1[[#This Row],[FECHA]]=I12317,IF(J12317-J12316&gt;0,(J12317-J12316)*1440,0),0)</f>
        <v>1.9999999999999929</v>
      </c>
      <c r="L12316" s="14">
        <f>2+L12057-Datos!$C$8</f>
        <v>8.99</v>
      </c>
      <c r="M12316" s="13" t="s">
        <v>55978</v>
      </c>
      <c r="N12316" s="1" t="s">
        <v>7032</v>
      </c>
      <c r="O12316" s="1">
        <v>20</v>
      </c>
      <c r="P12316" s="1" t="s">
        <v>986</v>
      </c>
      <c r="Q12316" s="4" t="s">
        <v>21</v>
      </c>
    </row>
    <row r="12317" spans="1:17" ht="22.5" x14ac:dyDescent="0.25">
      <c r="A12317" s="3">
        <v>17602</v>
      </c>
      <c r="B12317" s="1" t="s">
        <v>52905</v>
      </c>
      <c r="C12317" s="1" t="s">
        <v>15</v>
      </c>
      <c r="D12317" s="1" t="s">
        <v>40</v>
      </c>
      <c r="E12317" s="1">
        <v>20487913791</v>
      </c>
      <c r="F12317" s="1" t="s">
        <v>47814</v>
      </c>
      <c r="G12317" s="1">
        <v>71742180</v>
      </c>
      <c r="H12317" s="1" t="s">
        <v>47815</v>
      </c>
      <c r="I12317" s="2">
        <v>45086</v>
      </c>
      <c r="J12317" s="15" t="str">
        <f>MID(Tabla1[[#This Row],[HORA]],1,5)</f>
        <v>14:09</v>
      </c>
      <c r="K12317" s="16">
        <f>IF(Tabla1[[#This Row],[FECHA]]=I12318,IF(J12318-J12317&gt;0,(J12318-J12317)*1440,0),0)</f>
        <v>0.99999999999999645</v>
      </c>
      <c r="L12317" s="14">
        <f>2+L12058-Datos!$C$8</f>
        <v>11.14</v>
      </c>
      <c r="M12317" s="13" t="s">
        <v>55980</v>
      </c>
      <c r="N12317" s="1" t="s">
        <v>1531</v>
      </c>
      <c r="O12317" s="1">
        <v>10</v>
      </c>
      <c r="P12317" s="1" t="s">
        <v>986</v>
      </c>
      <c r="Q12317" s="4" t="s">
        <v>21</v>
      </c>
    </row>
    <row r="12318" spans="1:17" ht="22.5" x14ac:dyDescent="0.25">
      <c r="A12318" s="3">
        <v>17603</v>
      </c>
      <c r="B12318" s="1" t="s">
        <v>52906</v>
      </c>
      <c r="C12318" s="1" t="s">
        <v>15</v>
      </c>
      <c r="D12318" s="1" t="s">
        <v>172</v>
      </c>
      <c r="E12318" s="1">
        <v>20487913791</v>
      </c>
      <c r="F12318" s="1" t="s">
        <v>47814</v>
      </c>
      <c r="G12318" s="1">
        <v>43576453</v>
      </c>
      <c r="H12318" s="1" t="s">
        <v>52907</v>
      </c>
      <c r="I12318" s="2">
        <v>45086</v>
      </c>
      <c r="J12318" s="15" t="str">
        <f>MID(Tabla1[[#This Row],[HORA]],1,5)</f>
        <v>14:10</v>
      </c>
      <c r="K12318" s="16">
        <f>IF(Tabla1[[#This Row],[FECHA]]=I12319,IF(J12319-J12318&gt;0,(J12319-J12318)*1440,0),0)</f>
        <v>3.9999999999999858</v>
      </c>
      <c r="L12318" s="14">
        <f>2+L12059-Datos!$C$8</f>
        <v>12.84</v>
      </c>
      <c r="M12318" s="13" t="s">
        <v>55850</v>
      </c>
      <c r="N12318" s="1" t="s">
        <v>1531</v>
      </c>
      <c r="O12318" s="1">
        <v>10</v>
      </c>
      <c r="P12318" s="1" t="s">
        <v>986</v>
      </c>
      <c r="Q12318" s="4" t="s">
        <v>21</v>
      </c>
    </row>
    <row r="12319" spans="1:17" ht="22.5" x14ac:dyDescent="0.25">
      <c r="A12319" s="3">
        <v>9790</v>
      </c>
      <c r="B12319" s="1" t="s">
        <v>30562</v>
      </c>
      <c r="C12319" s="1" t="s">
        <v>15</v>
      </c>
      <c r="D12319" s="1" t="s">
        <v>40</v>
      </c>
      <c r="E12319" s="1">
        <v>16661749</v>
      </c>
      <c r="F12319" s="1" t="s">
        <v>30563</v>
      </c>
      <c r="G12319" s="1">
        <v>2241575</v>
      </c>
      <c r="H12319" s="1" t="s">
        <v>30564</v>
      </c>
      <c r="I12319" s="2">
        <v>45086</v>
      </c>
      <c r="J12319" s="15" t="str">
        <f>MID(Tabla1[[#This Row],[HORA]],1,5)</f>
        <v>14:14</v>
      </c>
      <c r="K12319" s="16">
        <f>IF(Tabla1[[#This Row],[FECHA]]=I12320,IF(J12320-J12319&gt;0,(J12320-J12319)*1440,0),0)</f>
        <v>3.9999999999999858</v>
      </c>
      <c r="L12319" s="14">
        <f>2+L12060-Datos!$C$8</f>
        <v>10</v>
      </c>
      <c r="M12319" s="13" t="s">
        <v>55983</v>
      </c>
      <c r="N12319" s="1" t="s">
        <v>30565</v>
      </c>
      <c r="O12319" s="1">
        <v>25</v>
      </c>
      <c r="P12319" s="1" t="s">
        <v>986</v>
      </c>
      <c r="Q12319" s="4" t="s">
        <v>21</v>
      </c>
    </row>
    <row r="12320" spans="1:17" ht="22.5" x14ac:dyDescent="0.25">
      <c r="A12320" s="3">
        <v>3658</v>
      </c>
      <c r="B12320" s="1" t="s">
        <v>11422</v>
      </c>
      <c r="C12320" s="1" t="s">
        <v>15</v>
      </c>
      <c r="D12320" s="1" t="s">
        <v>40</v>
      </c>
      <c r="E12320" s="1">
        <v>74809132</v>
      </c>
      <c r="F12320" s="1" t="s">
        <v>11423</v>
      </c>
      <c r="G12320" s="1">
        <v>73056812</v>
      </c>
      <c r="H12320" s="1" t="s">
        <v>11424</v>
      </c>
      <c r="I12320" s="2">
        <v>45086</v>
      </c>
      <c r="J12320" s="15" t="str">
        <f>MID(Tabla1[[#This Row],[HORA]],1,5)</f>
        <v>14:18</v>
      </c>
      <c r="K12320" s="16">
        <f>IF(Tabla1[[#This Row],[FECHA]]=I12321,IF(J12321-J12320&gt;0,(J12321-J12320)*1440,0),0)</f>
        <v>1.9999999999999929</v>
      </c>
      <c r="L12320" s="14">
        <f>2+L12061-Datos!$C$8</f>
        <v>10.940000000000001</v>
      </c>
      <c r="M12320" s="13" t="s">
        <v>55985</v>
      </c>
      <c r="N12320" s="1" t="s">
        <v>11425</v>
      </c>
      <c r="O12320" s="1">
        <v>20</v>
      </c>
      <c r="P12320" s="1" t="s">
        <v>818</v>
      </c>
      <c r="Q12320" s="4" t="s">
        <v>21</v>
      </c>
    </row>
    <row r="12321" spans="1:17" ht="22.5" x14ac:dyDescent="0.25">
      <c r="A12321" s="3">
        <v>3659</v>
      </c>
      <c r="B12321" s="1" t="s">
        <v>11426</v>
      </c>
      <c r="C12321" s="1" t="s">
        <v>15</v>
      </c>
      <c r="D12321" s="1" t="s">
        <v>71</v>
      </c>
      <c r="E12321" s="1">
        <v>44416921</v>
      </c>
      <c r="F12321" s="1" t="s">
        <v>11427</v>
      </c>
      <c r="G12321" s="1">
        <v>2241576</v>
      </c>
      <c r="H12321" s="1" t="s">
        <v>11428</v>
      </c>
      <c r="I12321" s="2">
        <v>45086</v>
      </c>
      <c r="J12321" s="15" t="str">
        <f>MID(Tabla1[[#This Row],[HORA]],1,5)</f>
        <v>14:20</v>
      </c>
      <c r="K12321" s="16">
        <f>IF(Tabla1[[#This Row],[FECHA]]=I12322,IF(J12322-J12321&gt;0,(J12322-J12321)*1440,0),0)</f>
        <v>0</v>
      </c>
      <c r="L12321" s="14">
        <f>2+L12062-Datos!$C$8</f>
        <v>11.18</v>
      </c>
      <c r="M12321" s="13" t="s">
        <v>55987</v>
      </c>
      <c r="N12321" s="1" t="s">
        <v>11429</v>
      </c>
      <c r="O12321" s="1">
        <v>20</v>
      </c>
      <c r="P12321" s="1" t="s">
        <v>818</v>
      </c>
      <c r="Q12321" s="4" t="s">
        <v>21</v>
      </c>
    </row>
    <row r="12322" spans="1:17" ht="22.5" x14ac:dyDescent="0.25">
      <c r="A12322" s="3">
        <v>9791</v>
      </c>
      <c r="B12322" s="1" t="s">
        <v>30566</v>
      </c>
      <c r="C12322" s="1" t="s">
        <v>15</v>
      </c>
      <c r="D12322" s="1" t="s">
        <v>82</v>
      </c>
      <c r="E12322" s="1">
        <v>16778185</v>
      </c>
      <c r="F12322" s="1" t="s">
        <v>30567</v>
      </c>
      <c r="G12322" s="1">
        <v>2241577</v>
      </c>
      <c r="H12322" s="1" t="s">
        <v>30568</v>
      </c>
      <c r="I12322" s="2">
        <v>45086</v>
      </c>
      <c r="J12322" s="15" t="str">
        <f>MID(Tabla1[[#This Row],[HORA]],1,5)</f>
        <v>14:20</v>
      </c>
      <c r="K12322" s="16">
        <f>IF(Tabla1[[#This Row],[FECHA]]=I12323,IF(J12323-J12322&gt;0,(J12323-J12322)*1440,0),0)</f>
        <v>4.9999999999999822</v>
      </c>
      <c r="L12322" s="14">
        <f>2+L12063-Datos!$C$8</f>
        <v>8.8500000000000014</v>
      </c>
      <c r="M12322" s="13" t="s">
        <v>55987</v>
      </c>
      <c r="N12322" s="1" t="s">
        <v>1145</v>
      </c>
      <c r="O12322" s="1">
        <v>20</v>
      </c>
      <c r="P12322" s="1" t="s">
        <v>986</v>
      </c>
      <c r="Q12322" s="4" t="s">
        <v>21</v>
      </c>
    </row>
    <row r="12323" spans="1:17" ht="22.5" x14ac:dyDescent="0.25">
      <c r="A12323" s="3">
        <v>9792</v>
      </c>
      <c r="B12323" s="1" t="s">
        <v>30569</v>
      </c>
      <c r="C12323" s="1" t="s">
        <v>15</v>
      </c>
      <c r="D12323" s="1" t="s">
        <v>61</v>
      </c>
      <c r="E12323" s="1">
        <v>16745739</v>
      </c>
      <c r="F12323" s="1" t="s">
        <v>8217</v>
      </c>
      <c r="G12323" s="1">
        <v>2241578</v>
      </c>
      <c r="H12323" s="1" t="s">
        <v>8218</v>
      </c>
      <c r="I12323" s="2">
        <v>45086</v>
      </c>
      <c r="J12323" s="15" t="str">
        <f>MID(Tabla1[[#This Row],[HORA]],1,5)</f>
        <v>14:25</v>
      </c>
      <c r="K12323" s="16">
        <f>IF(Tabla1[[#This Row],[FECHA]]=I12324,IF(J12324-J12323&gt;0,(J12324-J12323)*1440,0),0)</f>
        <v>2.9999999999999893</v>
      </c>
      <c r="L12323" s="14">
        <f>2+L12064-Datos!$C$8</f>
        <v>10.09</v>
      </c>
      <c r="M12323" s="13" t="s">
        <v>55855</v>
      </c>
      <c r="N12323" s="1" t="s">
        <v>1925</v>
      </c>
      <c r="O12323" s="1">
        <v>12</v>
      </c>
      <c r="P12323" s="1" t="s">
        <v>986</v>
      </c>
      <c r="Q12323" s="4" t="s">
        <v>21</v>
      </c>
    </row>
    <row r="12324" spans="1:17" ht="22.5" x14ac:dyDescent="0.25">
      <c r="A12324" s="3">
        <v>9793</v>
      </c>
      <c r="B12324" s="1" t="s">
        <v>30570</v>
      </c>
      <c r="C12324" s="1" t="s">
        <v>15</v>
      </c>
      <c r="D12324" s="1" t="s">
        <v>77</v>
      </c>
      <c r="E12324" s="1">
        <v>16660140</v>
      </c>
      <c r="F12324" s="1" t="s">
        <v>30571</v>
      </c>
      <c r="G12324" s="1">
        <v>72939438</v>
      </c>
      <c r="H12324" s="1" t="s">
        <v>30572</v>
      </c>
      <c r="I12324" s="2">
        <v>45086</v>
      </c>
      <c r="J12324" s="15" t="str">
        <f>MID(Tabla1[[#This Row],[HORA]],1,5)</f>
        <v>14:28</v>
      </c>
      <c r="K12324" s="16">
        <f>IF(Tabla1[[#This Row],[FECHA]]=I12325,IF(J12325-J12324&gt;0,(J12325-J12324)*1440,0),0)</f>
        <v>3.9999999999999858</v>
      </c>
      <c r="L12324" s="14">
        <f>2+L12065-Datos!$C$8</f>
        <v>9.7800000000000011</v>
      </c>
      <c r="M12324" s="13" t="s">
        <v>55991</v>
      </c>
      <c r="N12324" s="1" t="s">
        <v>14397</v>
      </c>
      <c r="O12324" s="1">
        <v>20</v>
      </c>
      <c r="P12324" s="1" t="s">
        <v>986</v>
      </c>
      <c r="Q12324" s="4" t="s">
        <v>21</v>
      </c>
    </row>
    <row r="12325" spans="1:17" ht="22.5" x14ac:dyDescent="0.25">
      <c r="A12325" s="3">
        <v>9794</v>
      </c>
      <c r="B12325" s="1" t="s">
        <v>30573</v>
      </c>
      <c r="C12325" s="1" t="s">
        <v>15</v>
      </c>
      <c r="D12325" s="1" t="s">
        <v>71</v>
      </c>
      <c r="E12325" s="1">
        <v>28110330</v>
      </c>
      <c r="F12325" s="1" t="s">
        <v>30574</v>
      </c>
      <c r="G12325" s="1">
        <v>2241581</v>
      </c>
      <c r="H12325" s="1" t="s">
        <v>30575</v>
      </c>
      <c r="I12325" s="2">
        <v>45086</v>
      </c>
      <c r="J12325" s="15" t="str">
        <f>MID(Tabla1[[#This Row],[HORA]],1,5)</f>
        <v>14:32</v>
      </c>
      <c r="K12325" s="16">
        <f>IF(Tabla1[[#This Row],[FECHA]]=I12326,IF(J12326-J12325&gt;0,(J12326-J12325)*1440,0),0)</f>
        <v>3.0000000000001492</v>
      </c>
      <c r="L12325" s="14">
        <f>2+L12066-Datos!$C$8</f>
        <v>11.16</v>
      </c>
      <c r="M12325" s="13" t="s">
        <v>55860</v>
      </c>
      <c r="N12325" s="1" t="s">
        <v>30576</v>
      </c>
      <c r="O12325" s="1">
        <v>30</v>
      </c>
      <c r="P12325" s="1" t="s">
        <v>986</v>
      </c>
      <c r="Q12325" s="4" t="s">
        <v>21</v>
      </c>
    </row>
    <row r="12326" spans="1:17" ht="22.5" x14ac:dyDescent="0.25">
      <c r="A12326" s="3">
        <v>17604</v>
      </c>
      <c r="B12326" s="1" t="s">
        <v>52908</v>
      </c>
      <c r="C12326" s="1" t="s">
        <v>15</v>
      </c>
      <c r="D12326" s="1" t="s">
        <v>40</v>
      </c>
      <c r="E12326" s="1">
        <v>20347237028</v>
      </c>
      <c r="F12326" s="1" t="s">
        <v>47847</v>
      </c>
      <c r="G12326" s="1">
        <v>2241583</v>
      </c>
      <c r="H12326" s="1" t="s">
        <v>47848</v>
      </c>
      <c r="I12326" s="2">
        <v>45086</v>
      </c>
      <c r="J12326" s="15" t="str">
        <f>MID(Tabla1[[#This Row],[HORA]],1,5)</f>
        <v>14:35</v>
      </c>
      <c r="K12326" s="16">
        <f>IF(Tabla1[[#This Row],[FECHA]]=I12327,IF(J12327-J12326&gt;0,(J12327-J12326)*1440,0),0)</f>
        <v>0.99999999999983658</v>
      </c>
      <c r="L12326" s="14">
        <f>2+L12067-Datos!$C$8</f>
        <v>11.100000000000001</v>
      </c>
      <c r="M12326" s="13" t="s">
        <v>55996</v>
      </c>
      <c r="N12326" s="1" t="s">
        <v>1531</v>
      </c>
      <c r="O12326" s="1">
        <v>10</v>
      </c>
      <c r="P12326" s="1" t="s">
        <v>986</v>
      </c>
      <c r="Q12326" s="4" t="s">
        <v>21</v>
      </c>
    </row>
    <row r="12327" spans="1:17" ht="22.5" x14ac:dyDescent="0.25">
      <c r="A12327" s="3">
        <v>3660</v>
      </c>
      <c r="B12327" s="1" t="s">
        <v>11430</v>
      </c>
      <c r="C12327" s="1" t="s">
        <v>15</v>
      </c>
      <c r="D12327" s="1" t="s">
        <v>33</v>
      </c>
      <c r="E12327" s="1">
        <v>46422270</v>
      </c>
      <c r="F12327" s="1" t="s">
        <v>11431</v>
      </c>
      <c r="G12327" s="1">
        <v>3691181</v>
      </c>
      <c r="H12327" s="1" t="s">
        <v>11432</v>
      </c>
      <c r="I12327" s="2">
        <v>45086</v>
      </c>
      <c r="J12327" s="15" t="str">
        <f>MID(Tabla1[[#This Row],[HORA]],1,5)</f>
        <v>14:36</v>
      </c>
      <c r="K12327" s="16">
        <f>IF(Tabla1[[#This Row],[FECHA]]=I12328,IF(J12328-J12327&gt;0,(J12328-J12327)*1440,0),0)</f>
        <v>1.9999999999999929</v>
      </c>
      <c r="L12327" s="14">
        <f>2+L12068-Datos!$C$8</f>
        <v>11</v>
      </c>
      <c r="M12327" s="13" t="s">
        <v>55997</v>
      </c>
      <c r="N12327" s="1" t="s">
        <v>11433</v>
      </c>
      <c r="O12327" s="1">
        <v>40</v>
      </c>
      <c r="P12327" s="1" t="s">
        <v>818</v>
      </c>
      <c r="Q12327" s="4" t="s">
        <v>21</v>
      </c>
    </row>
    <row r="12328" spans="1:17" ht="22.5" x14ac:dyDescent="0.25">
      <c r="A12328" s="3">
        <v>3661</v>
      </c>
      <c r="B12328" s="1" t="s">
        <v>11434</v>
      </c>
      <c r="C12328" s="1" t="s">
        <v>15</v>
      </c>
      <c r="D12328" s="1" t="s">
        <v>77</v>
      </c>
      <c r="E12328" s="1">
        <v>46705748</v>
      </c>
      <c r="F12328" s="1" t="s">
        <v>11435</v>
      </c>
      <c r="G12328" s="1">
        <v>48459172</v>
      </c>
      <c r="H12328" s="1" t="s">
        <v>11436</v>
      </c>
      <c r="I12328" s="2">
        <v>45086</v>
      </c>
      <c r="J12328" s="15" t="str">
        <f>MID(Tabla1[[#This Row],[HORA]],1,5)</f>
        <v>14:38</v>
      </c>
      <c r="K12328" s="16">
        <f>IF(Tabla1[[#This Row],[FECHA]]=I12329,IF(J12329-J12328&gt;0,(J12329-J12328)*1440,0),0)</f>
        <v>1.0000000000001563</v>
      </c>
      <c r="L12328" s="14">
        <f>2+L12069-Datos!$C$8</f>
        <v>8.7100000000000009</v>
      </c>
      <c r="M12328" s="13" t="s">
        <v>55999</v>
      </c>
      <c r="N12328" s="1" t="s">
        <v>11437</v>
      </c>
      <c r="O12328" s="1">
        <v>20</v>
      </c>
      <c r="P12328" s="1" t="s">
        <v>818</v>
      </c>
      <c r="Q12328" s="4" t="s">
        <v>206</v>
      </c>
    </row>
    <row r="12329" spans="1:17" ht="22.5" x14ac:dyDescent="0.25">
      <c r="A12329" s="3">
        <v>9795</v>
      </c>
      <c r="B12329" s="1" t="s">
        <v>30577</v>
      </c>
      <c r="C12329" s="1" t="s">
        <v>15</v>
      </c>
      <c r="D12329" s="1" t="s">
        <v>40</v>
      </c>
      <c r="E12329" s="1">
        <v>44565203</v>
      </c>
      <c r="F12329" s="1" t="s">
        <v>4639</v>
      </c>
      <c r="G12329" s="1">
        <v>2760489</v>
      </c>
      <c r="H12329" s="1" t="s">
        <v>30578</v>
      </c>
      <c r="I12329" s="2">
        <v>45086</v>
      </c>
      <c r="J12329" s="15" t="str">
        <f>MID(Tabla1[[#This Row],[HORA]],1,5)</f>
        <v>14:39</v>
      </c>
      <c r="K12329" s="16">
        <f>IF(Tabla1[[#This Row],[FECHA]]=I12330,IF(J12330-J12329&gt;0,(J12330-J12329)*1440,0),0)</f>
        <v>2.9999999999998295</v>
      </c>
      <c r="L12329" s="14">
        <f>2+L12070-Datos!$C$8</f>
        <v>10</v>
      </c>
      <c r="M12329" s="13" t="s">
        <v>56000</v>
      </c>
      <c r="N12329" s="1" t="s">
        <v>847</v>
      </c>
      <c r="O12329" s="1">
        <v>3</v>
      </c>
      <c r="P12329" s="1" t="s">
        <v>986</v>
      </c>
      <c r="Q12329" s="4" t="s">
        <v>21</v>
      </c>
    </row>
    <row r="12330" spans="1:17" ht="22.5" x14ac:dyDescent="0.25">
      <c r="A12330" s="3">
        <v>3662</v>
      </c>
      <c r="B12330" s="1" t="s">
        <v>11438</v>
      </c>
      <c r="C12330" s="1" t="s">
        <v>15</v>
      </c>
      <c r="D12330" s="1" t="s">
        <v>161</v>
      </c>
      <c r="E12330" s="1">
        <v>27266402</v>
      </c>
      <c r="F12330" s="1" t="s">
        <v>11439</v>
      </c>
      <c r="G12330" s="1">
        <v>2241584</v>
      </c>
      <c r="H12330" s="1" t="s">
        <v>11440</v>
      </c>
      <c r="I12330" s="2">
        <v>45086</v>
      </c>
      <c r="J12330" s="15" t="str">
        <f>MID(Tabla1[[#This Row],[HORA]],1,5)</f>
        <v>14:42</v>
      </c>
      <c r="K12330" s="16">
        <f>IF(Tabla1[[#This Row],[FECHA]]=I12331,IF(J12331-J12330&gt;0,(J12331-J12330)*1440,0),0)</f>
        <v>0</v>
      </c>
      <c r="L12330" s="14">
        <f>2+L12071-Datos!$C$8</f>
        <v>9.0100000000000016</v>
      </c>
      <c r="M12330" s="13" t="s">
        <v>56002</v>
      </c>
      <c r="N12330" s="1" t="s">
        <v>59</v>
      </c>
      <c r="O12330" s="1">
        <v>10</v>
      </c>
      <c r="P12330" s="1" t="s">
        <v>818</v>
      </c>
      <c r="Q12330" s="4" t="s">
        <v>21</v>
      </c>
    </row>
    <row r="12331" spans="1:17" ht="22.5" x14ac:dyDescent="0.25">
      <c r="A12331" s="3">
        <v>9796</v>
      </c>
      <c r="B12331" s="1" t="s">
        <v>30579</v>
      </c>
      <c r="C12331" s="1" t="s">
        <v>15</v>
      </c>
      <c r="D12331" s="1" t="s">
        <v>40</v>
      </c>
      <c r="E12331" s="1">
        <v>16649024</v>
      </c>
      <c r="F12331" s="1" t="s">
        <v>30580</v>
      </c>
      <c r="G12331" s="1">
        <v>16649024</v>
      </c>
      <c r="H12331" s="1" t="s">
        <v>30580</v>
      </c>
      <c r="I12331" s="2">
        <v>45086</v>
      </c>
      <c r="J12331" s="15" t="str">
        <f>MID(Tabla1[[#This Row],[HORA]],1,5)</f>
        <v>14:42</v>
      </c>
      <c r="K12331" s="16">
        <f>IF(Tabla1[[#This Row],[FECHA]]=I12332,IF(J12332-J12331&gt;0,(J12332-J12331)*1440,0),0)</f>
        <v>1.9999999999999929</v>
      </c>
      <c r="L12331" s="14">
        <f>2+L12072-Datos!$C$8</f>
        <v>12.02</v>
      </c>
      <c r="M12331" s="13" t="s">
        <v>56002</v>
      </c>
      <c r="N12331" s="1" t="s">
        <v>1715</v>
      </c>
      <c r="O12331" s="1">
        <v>10</v>
      </c>
      <c r="P12331" s="1" t="s">
        <v>986</v>
      </c>
      <c r="Q12331" s="4" t="s">
        <v>21</v>
      </c>
    </row>
    <row r="12332" spans="1:17" ht="22.5" x14ac:dyDescent="0.25">
      <c r="A12332" s="3">
        <v>3663</v>
      </c>
      <c r="B12332" s="1" t="s">
        <v>11441</v>
      </c>
      <c r="C12332" s="1" t="s">
        <v>15</v>
      </c>
      <c r="D12332" s="1" t="s">
        <v>33</v>
      </c>
      <c r="E12332" s="1">
        <v>27415080</v>
      </c>
      <c r="F12332" s="1" t="s">
        <v>11442</v>
      </c>
      <c r="G12332" s="1">
        <v>70884979</v>
      </c>
      <c r="H12332" s="1" t="s">
        <v>11443</v>
      </c>
      <c r="I12332" s="2">
        <v>45086</v>
      </c>
      <c r="J12332" s="15" t="str">
        <f>MID(Tabla1[[#This Row],[HORA]],1,5)</f>
        <v>14:44</v>
      </c>
      <c r="K12332" s="16">
        <f>IF(Tabla1[[#This Row],[FECHA]]=I12333,IF(J12333-J12332&gt;0,(J12333-J12332)*1440,0),0)</f>
        <v>3.0000000000001492</v>
      </c>
      <c r="L12332" s="14">
        <f>2+L12073-Datos!$C$8</f>
        <v>14.080000000000002</v>
      </c>
      <c r="M12332" s="13" t="s">
        <v>56004</v>
      </c>
      <c r="N12332" s="1" t="s">
        <v>11444</v>
      </c>
      <c r="O12332" s="1">
        <v>50</v>
      </c>
      <c r="P12332" s="1" t="s">
        <v>818</v>
      </c>
      <c r="Q12332" s="4" t="s">
        <v>21</v>
      </c>
    </row>
    <row r="12333" spans="1:17" ht="22.5" x14ac:dyDescent="0.25">
      <c r="A12333" s="3">
        <v>3664</v>
      </c>
      <c r="B12333" s="1" t="s">
        <v>11445</v>
      </c>
      <c r="C12333" s="1" t="s">
        <v>15</v>
      </c>
      <c r="D12333" s="1" t="s">
        <v>33</v>
      </c>
      <c r="E12333" s="1">
        <v>71484334</v>
      </c>
      <c r="F12333" s="1" t="s">
        <v>11446</v>
      </c>
      <c r="G12333" s="1">
        <v>71448547</v>
      </c>
      <c r="H12333" s="1" t="s">
        <v>11447</v>
      </c>
      <c r="I12333" s="2">
        <v>45086</v>
      </c>
      <c r="J12333" s="15" t="str">
        <f>MID(Tabla1[[#This Row],[HORA]],1,5)</f>
        <v>14:47</v>
      </c>
      <c r="K12333" s="16">
        <f>IF(Tabla1[[#This Row],[FECHA]]=I12334,IF(J12334-J12333&gt;0,(J12334-J12333)*1440,0),0)</f>
        <v>3.9999999999999858</v>
      </c>
      <c r="L12333" s="14">
        <f>2+L12074-Datos!$C$8</f>
        <v>9.9500000000000011</v>
      </c>
      <c r="M12333" s="13" t="s">
        <v>56007</v>
      </c>
      <c r="N12333" s="1" t="s">
        <v>11448</v>
      </c>
      <c r="O12333" s="1">
        <v>35</v>
      </c>
      <c r="P12333" s="1" t="s">
        <v>818</v>
      </c>
      <c r="Q12333" s="4" t="s">
        <v>21</v>
      </c>
    </row>
    <row r="12334" spans="1:17" ht="22.5" x14ac:dyDescent="0.25">
      <c r="A12334" s="3">
        <v>3665</v>
      </c>
      <c r="B12334" s="1" t="s">
        <v>11449</v>
      </c>
      <c r="C12334" s="1" t="s">
        <v>15</v>
      </c>
      <c r="D12334" s="1" t="s">
        <v>33</v>
      </c>
      <c r="E12334" s="1">
        <v>16798761</v>
      </c>
      <c r="F12334" s="1" t="s">
        <v>11450</v>
      </c>
      <c r="G12334" s="1">
        <v>2241586</v>
      </c>
      <c r="H12334" s="1" t="s">
        <v>11451</v>
      </c>
      <c r="I12334" s="2">
        <v>45086</v>
      </c>
      <c r="J12334" s="15" t="str">
        <f>MID(Tabla1[[#This Row],[HORA]],1,5)</f>
        <v>14:51</v>
      </c>
      <c r="K12334" s="16">
        <f>IF(Tabla1[[#This Row],[FECHA]]=I12335,IF(J12335-J12334&gt;0,(J12335-J12334)*1440,0),0)</f>
        <v>0</v>
      </c>
      <c r="L12334" s="14">
        <f>2+L12075-Datos!$C$8</f>
        <v>9.7600000000000016</v>
      </c>
      <c r="M12334" s="13" t="s">
        <v>55863</v>
      </c>
      <c r="N12334" s="1" t="s">
        <v>2553</v>
      </c>
      <c r="O12334" s="1">
        <v>20</v>
      </c>
      <c r="P12334" s="1" t="s">
        <v>818</v>
      </c>
      <c r="Q12334" s="4" t="s">
        <v>21</v>
      </c>
    </row>
    <row r="12335" spans="1:17" ht="22.5" x14ac:dyDescent="0.25">
      <c r="A12335" s="3">
        <v>9797</v>
      </c>
      <c r="B12335" s="1" t="s">
        <v>30581</v>
      </c>
      <c r="C12335" s="1" t="s">
        <v>15</v>
      </c>
      <c r="D12335" s="1" t="s">
        <v>40</v>
      </c>
      <c r="E12335" s="1">
        <v>16796087</v>
      </c>
      <c r="F12335" s="1" t="s">
        <v>30582</v>
      </c>
      <c r="G12335" s="1">
        <v>2241585</v>
      </c>
      <c r="H12335" s="1" t="s">
        <v>30583</v>
      </c>
      <c r="I12335" s="2">
        <v>45086</v>
      </c>
      <c r="J12335" s="15" t="str">
        <f>MID(Tabla1[[#This Row],[HORA]],1,5)</f>
        <v>14:51</v>
      </c>
      <c r="K12335" s="16">
        <f>IF(Tabla1[[#This Row],[FECHA]]=I12336,IF(J12336-J12335&gt;0,(J12336-J12335)*1440,0),0)</f>
        <v>0.99999999999999645</v>
      </c>
      <c r="L12335" s="14">
        <f>2+L12076-Datos!$C$8</f>
        <v>11.850000000000001</v>
      </c>
      <c r="M12335" s="13" t="s">
        <v>55863</v>
      </c>
      <c r="N12335" s="1" t="s">
        <v>1531</v>
      </c>
      <c r="O12335" s="1">
        <v>10</v>
      </c>
      <c r="P12335" s="1" t="s">
        <v>986</v>
      </c>
      <c r="Q12335" s="4" t="s">
        <v>21</v>
      </c>
    </row>
    <row r="12336" spans="1:17" ht="22.5" x14ac:dyDescent="0.25">
      <c r="A12336" s="3">
        <v>17605</v>
      </c>
      <c r="B12336" s="1" t="s">
        <v>52909</v>
      </c>
      <c r="C12336" s="1" t="s">
        <v>15</v>
      </c>
      <c r="D12336" s="1" t="s">
        <v>77</v>
      </c>
      <c r="E12336" s="1">
        <v>20101161634</v>
      </c>
      <c r="F12336" s="1" t="s">
        <v>48597</v>
      </c>
      <c r="G12336" s="1">
        <v>73263005</v>
      </c>
      <c r="H12336" s="1" t="s">
        <v>48598</v>
      </c>
      <c r="I12336" s="2">
        <v>45086</v>
      </c>
      <c r="J12336" s="15" t="str">
        <f>MID(Tabla1[[#This Row],[HORA]],1,5)</f>
        <v>14:52</v>
      </c>
      <c r="K12336" s="16">
        <f>IF(Tabla1[[#This Row],[FECHA]]=I12337,IF(J12337-J12336&gt;0,(J12337-J12336)*1440,0),0)</f>
        <v>0.99999999999999645</v>
      </c>
      <c r="L12336" s="14">
        <f>2+L12077-Datos!$C$8</f>
        <v>9.1900000000000013</v>
      </c>
      <c r="M12336" s="13" t="s">
        <v>56011</v>
      </c>
      <c r="N12336" s="1" t="s">
        <v>1715</v>
      </c>
      <c r="O12336" s="1">
        <v>100</v>
      </c>
      <c r="P12336" s="1" t="s">
        <v>986</v>
      </c>
      <c r="Q12336" s="4" t="s">
        <v>21</v>
      </c>
    </row>
    <row r="12337" spans="1:17" ht="22.5" x14ac:dyDescent="0.25">
      <c r="A12337" s="3">
        <v>3666</v>
      </c>
      <c r="B12337" s="1" t="s">
        <v>11452</v>
      </c>
      <c r="C12337" s="1" t="s">
        <v>15</v>
      </c>
      <c r="D12337" s="1" t="s">
        <v>40</v>
      </c>
      <c r="E12337" s="1">
        <v>43438439</v>
      </c>
      <c r="F12337" s="1" t="s">
        <v>11453</v>
      </c>
      <c r="G12337" s="1">
        <v>2241588</v>
      </c>
      <c r="H12337" s="1" t="s">
        <v>11454</v>
      </c>
      <c r="I12337" s="2">
        <v>45086</v>
      </c>
      <c r="J12337" s="15" t="str">
        <f>MID(Tabla1[[#This Row],[HORA]],1,5)</f>
        <v>14:53</v>
      </c>
      <c r="K12337" s="16">
        <f>IF(Tabla1[[#This Row],[FECHA]]=I12338,IF(J12338-J12337&gt;0,(J12338-J12337)*1440,0),0)</f>
        <v>7.9999999999999716</v>
      </c>
      <c r="L12337" s="14">
        <f>2+L12078-Datos!$C$8</f>
        <v>10.920000000000002</v>
      </c>
      <c r="M12337" s="13" t="s">
        <v>56012</v>
      </c>
      <c r="N12337" s="1" t="s">
        <v>11455</v>
      </c>
      <c r="O12337" s="1">
        <v>15</v>
      </c>
      <c r="P12337" s="1" t="s">
        <v>818</v>
      </c>
      <c r="Q12337" s="4" t="s">
        <v>21</v>
      </c>
    </row>
    <row r="12338" spans="1:17" ht="22.5" x14ac:dyDescent="0.25">
      <c r="A12338" s="3">
        <v>3667</v>
      </c>
      <c r="B12338" s="1" t="s">
        <v>11456</v>
      </c>
      <c r="C12338" s="1" t="s">
        <v>15</v>
      </c>
      <c r="D12338" s="1" t="s">
        <v>40</v>
      </c>
      <c r="E12338" s="1">
        <v>46119483</v>
      </c>
      <c r="F12338" s="1" t="s">
        <v>11457</v>
      </c>
      <c r="G12338" s="1">
        <v>2241591</v>
      </c>
      <c r="H12338" s="1" t="s">
        <v>11458</v>
      </c>
      <c r="I12338" s="2">
        <v>45086</v>
      </c>
      <c r="J12338" s="15" t="str">
        <f>MID(Tabla1[[#This Row],[HORA]],1,5)</f>
        <v>15:01</v>
      </c>
      <c r="K12338" s="16">
        <f>IF(Tabla1[[#This Row],[FECHA]]=I12339,IF(J12339-J12338&gt;0,(J12339-J12338)*1440,0),0)</f>
        <v>2.9999999999999893</v>
      </c>
      <c r="L12338" s="14">
        <f>2+L12079-Datos!$C$8</f>
        <v>12.780000000000001</v>
      </c>
      <c r="M12338" s="13" t="s">
        <v>56131</v>
      </c>
      <c r="N12338" s="1" t="s">
        <v>11459</v>
      </c>
      <c r="O12338" s="1">
        <v>15</v>
      </c>
      <c r="P12338" s="1" t="s">
        <v>818</v>
      </c>
      <c r="Q12338" s="4" t="s">
        <v>21</v>
      </c>
    </row>
    <row r="12339" spans="1:17" ht="22.5" x14ac:dyDescent="0.25">
      <c r="A12339" s="3">
        <v>3668</v>
      </c>
      <c r="B12339" s="1" t="s">
        <v>11460</v>
      </c>
      <c r="C12339" s="1" t="s">
        <v>15</v>
      </c>
      <c r="D12339" s="1" t="s">
        <v>33</v>
      </c>
      <c r="E12339" s="1">
        <v>47645796</v>
      </c>
      <c r="F12339" s="1" t="s">
        <v>11461</v>
      </c>
      <c r="G12339" s="1">
        <v>2241592</v>
      </c>
      <c r="H12339" s="1" t="s">
        <v>11462</v>
      </c>
      <c r="I12339" s="2">
        <v>45086</v>
      </c>
      <c r="J12339" s="15" t="str">
        <f>MID(Tabla1[[#This Row],[HORA]],1,5)</f>
        <v>15:04</v>
      </c>
      <c r="K12339" s="16">
        <f>IF(Tabla1[[#This Row],[FECHA]]=I12340,IF(J12340-J12339&gt;0,(J12340-J12339)*1440,0),0)</f>
        <v>0.99999999999999645</v>
      </c>
      <c r="L12339" s="14">
        <f>2+L12080-Datos!$C$8</f>
        <v>10.08</v>
      </c>
      <c r="M12339" s="13" t="s">
        <v>56133</v>
      </c>
      <c r="N12339" s="1" t="s">
        <v>11463</v>
      </c>
      <c r="O12339" s="1">
        <v>40</v>
      </c>
      <c r="P12339" s="1" t="s">
        <v>818</v>
      </c>
      <c r="Q12339" s="4" t="s">
        <v>21</v>
      </c>
    </row>
    <row r="12340" spans="1:17" ht="22.5" x14ac:dyDescent="0.25">
      <c r="A12340" s="3">
        <v>3669</v>
      </c>
      <c r="B12340" s="1" t="s">
        <v>11464</v>
      </c>
      <c r="C12340" s="1" t="s">
        <v>15</v>
      </c>
      <c r="D12340" s="1" t="s">
        <v>119</v>
      </c>
      <c r="E12340" s="1">
        <v>17622358</v>
      </c>
      <c r="F12340" s="1" t="s">
        <v>9145</v>
      </c>
      <c r="G12340" s="1">
        <v>2241595</v>
      </c>
      <c r="H12340" s="1" t="s">
        <v>9146</v>
      </c>
      <c r="I12340" s="2">
        <v>45086</v>
      </c>
      <c r="J12340" s="15" t="str">
        <f>MID(Tabla1[[#This Row],[HORA]],1,5)</f>
        <v>15:05</v>
      </c>
      <c r="K12340" s="16">
        <f>IF(Tabla1[[#This Row],[FECHA]]=I12341,IF(J12341-J12340&gt;0,(J12341-J12340)*1440,0),0)</f>
        <v>0.99999999999999645</v>
      </c>
      <c r="L12340" s="14">
        <f>2+L12081-Datos!$C$8</f>
        <v>10.74</v>
      </c>
      <c r="M12340" s="13" t="s">
        <v>56134</v>
      </c>
      <c r="N12340" s="1" t="s">
        <v>11465</v>
      </c>
      <c r="O12340" s="1">
        <v>15</v>
      </c>
      <c r="P12340" s="1" t="s">
        <v>818</v>
      </c>
      <c r="Q12340" s="4" t="s">
        <v>21</v>
      </c>
    </row>
    <row r="12341" spans="1:17" ht="22.5" x14ac:dyDescent="0.25">
      <c r="A12341" s="3">
        <v>3670</v>
      </c>
      <c r="B12341" s="1" t="s">
        <v>11466</v>
      </c>
      <c r="C12341" s="1" t="s">
        <v>15</v>
      </c>
      <c r="D12341" s="1" t="s">
        <v>40</v>
      </c>
      <c r="E12341" s="1">
        <v>45655675</v>
      </c>
      <c r="F12341" s="1" t="s">
        <v>11467</v>
      </c>
      <c r="G12341" s="1">
        <v>48174044</v>
      </c>
      <c r="H12341" s="1" t="s">
        <v>11468</v>
      </c>
      <c r="I12341" s="2">
        <v>45086</v>
      </c>
      <c r="J12341" s="15" t="str">
        <f>MID(Tabla1[[#This Row],[HORA]],1,5)</f>
        <v>15:06</v>
      </c>
      <c r="K12341" s="16">
        <f>IF(Tabla1[[#This Row],[FECHA]]=I12342,IF(J12342-J12341&gt;0,(J12342-J12341)*1440,0),0)</f>
        <v>8.999999999999968</v>
      </c>
      <c r="L12341" s="14">
        <f>2+L12082-Datos!$C$8</f>
        <v>10.68</v>
      </c>
      <c r="M12341" s="13" t="s">
        <v>56136</v>
      </c>
      <c r="N12341" s="1" t="s">
        <v>11469</v>
      </c>
      <c r="O12341" s="1">
        <v>13</v>
      </c>
      <c r="P12341" s="1" t="s">
        <v>818</v>
      </c>
      <c r="Q12341" s="4" t="s">
        <v>21</v>
      </c>
    </row>
    <row r="12342" spans="1:17" ht="22.5" x14ac:dyDescent="0.25">
      <c r="A12342" s="3">
        <v>3671</v>
      </c>
      <c r="B12342" s="1" t="s">
        <v>11470</v>
      </c>
      <c r="C12342" s="1" t="s">
        <v>15</v>
      </c>
      <c r="D12342" s="1" t="s">
        <v>77</v>
      </c>
      <c r="E12342" s="1">
        <v>72966643</v>
      </c>
      <c r="F12342" s="1" t="s">
        <v>11471</v>
      </c>
      <c r="G12342" s="1">
        <v>75362627</v>
      </c>
      <c r="H12342" s="1" t="s">
        <v>11472</v>
      </c>
      <c r="I12342" s="2">
        <v>45086</v>
      </c>
      <c r="J12342" s="15" t="str">
        <f>MID(Tabla1[[#This Row],[HORA]],1,5)</f>
        <v>15:15</v>
      </c>
      <c r="K12342" s="16">
        <f>IF(Tabla1[[#This Row],[FECHA]]=I12343,IF(J12343-J12342&gt;0,(J12343-J12342)*1440,0),0)</f>
        <v>3.0000000000001492</v>
      </c>
      <c r="L12342" s="14">
        <f>2+L12083-Datos!$C$8</f>
        <v>8.7800000000000011</v>
      </c>
      <c r="M12342" s="13" t="s">
        <v>55870</v>
      </c>
      <c r="N12342" s="1" t="s">
        <v>11473</v>
      </c>
      <c r="O12342" s="1">
        <v>12</v>
      </c>
      <c r="P12342" s="1" t="s">
        <v>818</v>
      </c>
      <c r="Q12342" s="4" t="s">
        <v>21</v>
      </c>
    </row>
    <row r="12343" spans="1:17" ht="22.5" x14ac:dyDescent="0.25">
      <c r="A12343" s="3">
        <v>3672</v>
      </c>
      <c r="B12343" s="1" t="s">
        <v>11474</v>
      </c>
      <c r="C12343" s="1" t="s">
        <v>15</v>
      </c>
      <c r="D12343" s="1" t="s">
        <v>40</v>
      </c>
      <c r="E12343" s="1">
        <v>16430328</v>
      </c>
      <c r="F12343" s="1" t="s">
        <v>6406</v>
      </c>
      <c r="G12343" s="1">
        <v>48342377</v>
      </c>
      <c r="H12343" s="1" t="s">
        <v>11475</v>
      </c>
      <c r="I12343" s="2">
        <v>45086</v>
      </c>
      <c r="J12343" s="15" t="str">
        <f>MID(Tabla1[[#This Row],[HORA]],1,5)</f>
        <v>15:18</v>
      </c>
      <c r="K12343" s="16">
        <f>IF(Tabla1[[#This Row],[FECHA]]=I12344,IF(J12344-J12343&gt;0,(J12344-J12343)*1440,0),0)</f>
        <v>4.9999999999998224</v>
      </c>
      <c r="L12343" s="14">
        <f>2+L12084-Datos!$C$8</f>
        <v>9.7900000000000009</v>
      </c>
      <c r="M12343" s="13" t="s">
        <v>55873</v>
      </c>
      <c r="N12343" s="1" t="s">
        <v>11476</v>
      </c>
      <c r="O12343" s="1">
        <v>20</v>
      </c>
      <c r="P12343" s="1" t="s">
        <v>818</v>
      </c>
      <c r="Q12343" s="4" t="s">
        <v>21</v>
      </c>
    </row>
    <row r="12344" spans="1:17" ht="22.5" x14ac:dyDescent="0.25">
      <c r="A12344" s="3">
        <v>9798</v>
      </c>
      <c r="B12344" s="1" t="s">
        <v>30584</v>
      </c>
      <c r="C12344" s="1" t="s">
        <v>15</v>
      </c>
      <c r="D12344" s="1" t="s">
        <v>40</v>
      </c>
      <c r="E12344" s="1">
        <v>76404283</v>
      </c>
      <c r="F12344" s="1" t="s">
        <v>30585</v>
      </c>
      <c r="G12344" s="1">
        <v>48134582</v>
      </c>
      <c r="H12344" s="1" t="s">
        <v>30586</v>
      </c>
      <c r="I12344" s="2">
        <v>45086</v>
      </c>
      <c r="J12344" s="15" t="str">
        <f>MID(Tabla1[[#This Row],[HORA]],1,5)</f>
        <v>15:23</v>
      </c>
      <c r="K12344" s="16">
        <f>IF(Tabla1[[#This Row],[FECHA]]=I12345,IF(J12345-J12344&gt;0,(J12345-J12344)*1440,0),0)</f>
        <v>1.9999999999999929</v>
      </c>
      <c r="L12344" s="14">
        <f>2+L12085-Datos!$C$8</f>
        <v>11.16</v>
      </c>
      <c r="M12344" s="13" t="s">
        <v>55878</v>
      </c>
      <c r="N12344" s="1" t="s">
        <v>30587</v>
      </c>
      <c r="O12344" s="1">
        <v>30</v>
      </c>
      <c r="P12344" s="1" t="s">
        <v>986</v>
      </c>
      <c r="Q12344" s="4" t="s">
        <v>21</v>
      </c>
    </row>
    <row r="12345" spans="1:17" ht="22.5" x14ac:dyDescent="0.25">
      <c r="A12345" s="3">
        <v>9799</v>
      </c>
      <c r="B12345" s="1" t="s">
        <v>30588</v>
      </c>
      <c r="C12345" s="1" t="s">
        <v>15</v>
      </c>
      <c r="D12345" s="1" t="s">
        <v>40</v>
      </c>
      <c r="E12345" s="1">
        <v>42591484</v>
      </c>
      <c r="F12345" s="1" t="s">
        <v>30589</v>
      </c>
      <c r="G12345" s="1">
        <v>2241603</v>
      </c>
      <c r="H12345" s="1" t="s">
        <v>30590</v>
      </c>
      <c r="I12345" s="2">
        <v>45086</v>
      </c>
      <c r="J12345" s="15" t="str">
        <f>MID(Tabla1[[#This Row],[HORA]],1,5)</f>
        <v>15:25</v>
      </c>
      <c r="K12345" s="16">
        <f>IF(Tabla1[[#This Row],[FECHA]]=I12346,IF(J12346-J12345&gt;0,(J12346-J12345)*1440,0),0)</f>
        <v>5.0000000000001421</v>
      </c>
      <c r="L12345" s="14">
        <f>2+L12086-Datos!$C$8</f>
        <v>10.91</v>
      </c>
      <c r="M12345" s="13" t="s">
        <v>55880</v>
      </c>
      <c r="N12345" s="1" t="s">
        <v>30591</v>
      </c>
      <c r="O12345" s="1">
        <v>20</v>
      </c>
      <c r="P12345" s="1" t="s">
        <v>986</v>
      </c>
      <c r="Q12345" s="4" t="s">
        <v>21</v>
      </c>
    </row>
    <row r="12346" spans="1:17" ht="22.5" x14ac:dyDescent="0.25">
      <c r="A12346" s="3">
        <v>3673</v>
      </c>
      <c r="B12346" s="1" t="s">
        <v>11477</v>
      </c>
      <c r="C12346" s="1" t="s">
        <v>15</v>
      </c>
      <c r="D12346" s="1" t="s">
        <v>82</v>
      </c>
      <c r="E12346" s="1">
        <v>16525068</v>
      </c>
      <c r="F12346" s="1" t="s">
        <v>11478</v>
      </c>
      <c r="G12346" s="1">
        <v>2241605</v>
      </c>
      <c r="H12346" s="1" t="s">
        <v>11479</v>
      </c>
      <c r="I12346" s="2">
        <v>45086</v>
      </c>
      <c r="J12346" s="15" t="str">
        <f>MID(Tabla1[[#This Row],[HORA]],1,5)</f>
        <v>15:30</v>
      </c>
      <c r="K12346" s="16">
        <f>IF(Tabla1[[#This Row],[FECHA]]=I12347,IF(J12347-J12346&gt;0,(J12347-J12346)*1440,0),0)</f>
        <v>1.9999999999999929</v>
      </c>
      <c r="L12346" s="14">
        <f>2+L12087-Datos!$C$8</f>
        <v>13.850000000000001</v>
      </c>
      <c r="M12346" s="13" t="s">
        <v>55885</v>
      </c>
      <c r="N12346" s="1" t="s">
        <v>11480</v>
      </c>
      <c r="O12346" s="1">
        <v>10</v>
      </c>
      <c r="P12346" s="1" t="s">
        <v>818</v>
      </c>
      <c r="Q12346" s="4" t="s">
        <v>21</v>
      </c>
    </row>
    <row r="12347" spans="1:17" ht="22.5" x14ac:dyDescent="0.25">
      <c r="A12347" s="3">
        <v>17606</v>
      </c>
      <c r="B12347" s="1" t="s">
        <v>52910</v>
      </c>
      <c r="C12347" s="1" t="s">
        <v>15</v>
      </c>
      <c r="D12347" s="1" t="s">
        <v>40</v>
      </c>
      <c r="E12347" s="1">
        <v>10424305427</v>
      </c>
      <c r="F12347" s="1" t="s">
        <v>47782</v>
      </c>
      <c r="G12347" s="1">
        <v>74064474</v>
      </c>
      <c r="H12347" s="1" t="s">
        <v>47783</v>
      </c>
      <c r="I12347" s="2">
        <v>45086</v>
      </c>
      <c r="J12347" s="15" t="str">
        <f>MID(Tabla1[[#This Row],[HORA]],1,5)</f>
        <v>15:32</v>
      </c>
      <c r="K12347" s="16">
        <f>IF(Tabla1[[#This Row],[FECHA]]=I12348,IF(J12348-J12347&gt;0,(J12348-J12347)*1440,0),0)</f>
        <v>0.99999999999999645</v>
      </c>
      <c r="L12347" s="14">
        <f>2+L12088-Datos!$C$8</f>
        <v>11</v>
      </c>
      <c r="M12347" s="13" t="s">
        <v>55887</v>
      </c>
      <c r="N12347" s="1" t="s">
        <v>52911</v>
      </c>
      <c r="O12347" s="1">
        <v>20</v>
      </c>
      <c r="P12347" s="1" t="s">
        <v>986</v>
      </c>
      <c r="Q12347" s="4" t="s">
        <v>21</v>
      </c>
    </row>
    <row r="12348" spans="1:17" ht="22.5" x14ac:dyDescent="0.25">
      <c r="A12348" s="3">
        <v>3674</v>
      </c>
      <c r="B12348" s="1" t="s">
        <v>11481</v>
      </c>
      <c r="C12348" s="1" t="s">
        <v>15</v>
      </c>
      <c r="D12348" s="1" t="s">
        <v>23</v>
      </c>
      <c r="E12348" s="1">
        <v>47257462</v>
      </c>
      <c r="F12348" s="1" t="s">
        <v>11482</v>
      </c>
      <c r="G12348" s="1">
        <v>2241607</v>
      </c>
      <c r="H12348" s="1" t="s">
        <v>11483</v>
      </c>
      <c r="I12348" s="2">
        <v>45086</v>
      </c>
      <c r="J12348" s="15" t="str">
        <f>MID(Tabla1[[#This Row],[HORA]],1,5)</f>
        <v>15:33</v>
      </c>
      <c r="K12348" s="16">
        <f>IF(Tabla1[[#This Row],[FECHA]]=I12349,IF(J12349-J12348&gt;0,(J12349-J12348)*1440,0),0)</f>
        <v>2.9999999999999893</v>
      </c>
      <c r="L12348" s="14">
        <f>2+L12089-Datos!$C$8</f>
        <v>11.780000000000001</v>
      </c>
      <c r="M12348" s="13" t="s">
        <v>55888</v>
      </c>
      <c r="N12348" s="1" t="s">
        <v>11484</v>
      </c>
      <c r="O12348" s="1">
        <v>15</v>
      </c>
      <c r="P12348" s="1" t="s">
        <v>818</v>
      </c>
      <c r="Q12348" s="4" t="s">
        <v>21</v>
      </c>
    </row>
    <row r="12349" spans="1:17" ht="22.5" x14ac:dyDescent="0.25">
      <c r="A12349" s="3">
        <v>9800</v>
      </c>
      <c r="B12349" s="1" t="s">
        <v>30592</v>
      </c>
      <c r="C12349" s="1" t="s">
        <v>15</v>
      </c>
      <c r="D12349" s="1" t="s">
        <v>71</v>
      </c>
      <c r="E12349" s="1">
        <v>47235569</v>
      </c>
      <c r="F12349" s="1" t="s">
        <v>30593</v>
      </c>
      <c r="G12349" s="1">
        <v>2241608</v>
      </c>
      <c r="H12349" s="1" t="s">
        <v>30594</v>
      </c>
      <c r="I12349" s="2">
        <v>45086</v>
      </c>
      <c r="J12349" s="15" t="str">
        <f>MID(Tabla1[[#This Row],[HORA]],1,5)</f>
        <v>15:36</v>
      </c>
      <c r="K12349" s="16">
        <f>IF(Tabla1[[#This Row],[FECHA]]=I12350,IF(J12350-J12349&gt;0,(J12350-J12349)*1440,0),0)</f>
        <v>1.9999999999999929</v>
      </c>
      <c r="L12349" s="14">
        <f>2+L12090-Datos!$C$8</f>
        <v>14.15</v>
      </c>
      <c r="M12349" s="13" t="s">
        <v>55891</v>
      </c>
      <c r="N12349" s="1" t="s">
        <v>30595</v>
      </c>
      <c r="O12349" s="1">
        <v>20</v>
      </c>
      <c r="P12349" s="1" t="s">
        <v>986</v>
      </c>
      <c r="Q12349" s="4" t="s">
        <v>21</v>
      </c>
    </row>
    <row r="12350" spans="1:17" ht="22.5" x14ac:dyDescent="0.25">
      <c r="A12350" s="3">
        <v>9801</v>
      </c>
      <c r="B12350" s="1" t="s">
        <v>30596</v>
      </c>
      <c r="C12350" s="1" t="s">
        <v>15</v>
      </c>
      <c r="D12350" s="1" t="s">
        <v>30</v>
      </c>
      <c r="E12350" s="1">
        <v>27711962</v>
      </c>
      <c r="F12350" s="1" t="s">
        <v>30597</v>
      </c>
      <c r="G12350" s="1">
        <v>2241610</v>
      </c>
      <c r="H12350" s="1" t="s">
        <v>23114</v>
      </c>
      <c r="I12350" s="2">
        <v>45086</v>
      </c>
      <c r="J12350" s="15" t="str">
        <f>MID(Tabla1[[#This Row],[HORA]],1,5)</f>
        <v>15:38</v>
      </c>
      <c r="K12350" s="16">
        <f>IF(Tabla1[[#This Row],[FECHA]]=I12351,IF(J12351-J12350&gt;0,(J12351-J12350)*1440,0),0)</f>
        <v>4.9999999999999822</v>
      </c>
      <c r="L12350" s="14">
        <f>2+L12091-Datos!$C$8</f>
        <v>12.84</v>
      </c>
      <c r="M12350" s="13" t="s">
        <v>55893</v>
      </c>
      <c r="N12350" s="1" t="s">
        <v>6637</v>
      </c>
      <c r="O12350" s="1">
        <v>25</v>
      </c>
      <c r="P12350" s="1" t="s">
        <v>986</v>
      </c>
      <c r="Q12350" s="4" t="s">
        <v>21</v>
      </c>
    </row>
    <row r="12351" spans="1:17" ht="22.5" x14ac:dyDescent="0.25">
      <c r="A12351" s="3">
        <v>16353</v>
      </c>
      <c r="B12351" s="1" t="s">
        <v>49631</v>
      </c>
      <c r="C12351" s="1" t="s">
        <v>15</v>
      </c>
      <c r="D12351" s="1" t="s">
        <v>82</v>
      </c>
      <c r="E12351" s="1">
        <v>20146354671</v>
      </c>
      <c r="F12351" s="1" t="s">
        <v>49632</v>
      </c>
      <c r="G12351" s="1">
        <v>2241612</v>
      </c>
      <c r="H12351" s="1" t="s">
        <v>49633</v>
      </c>
      <c r="I12351" s="2">
        <v>45086</v>
      </c>
      <c r="J12351" s="15" t="str">
        <f>MID(Tabla1[[#This Row],[HORA]],1,5)</f>
        <v>15:43</v>
      </c>
      <c r="K12351" s="16">
        <f>IF(Tabla1[[#This Row],[FECHA]]=I12352,IF(J12352-J12351&gt;0,(J12352-J12351)*1440,0),0)</f>
        <v>0.99999999999999645</v>
      </c>
      <c r="L12351" s="14">
        <f>2+L12092-Datos!$C$8</f>
        <v>11.440000000000001</v>
      </c>
      <c r="M12351" s="13" t="s">
        <v>55898</v>
      </c>
      <c r="N12351" s="1" t="s">
        <v>49634</v>
      </c>
      <c r="O12351" s="1">
        <v>20</v>
      </c>
      <c r="P12351" s="1" t="s">
        <v>818</v>
      </c>
      <c r="Q12351" s="4" t="s">
        <v>21</v>
      </c>
    </row>
    <row r="12352" spans="1:17" ht="22.5" x14ac:dyDescent="0.25">
      <c r="A12352" s="3">
        <v>9802</v>
      </c>
      <c r="B12352" s="1" t="s">
        <v>30598</v>
      </c>
      <c r="C12352" s="1" t="s">
        <v>15</v>
      </c>
      <c r="D12352" s="1" t="s">
        <v>77</v>
      </c>
      <c r="E12352" s="1">
        <v>16450337</v>
      </c>
      <c r="F12352" s="1" t="s">
        <v>10736</v>
      </c>
      <c r="G12352" s="1">
        <v>2241614</v>
      </c>
      <c r="H12352" s="1" t="s">
        <v>30599</v>
      </c>
      <c r="I12352" s="2">
        <v>45086</v>
      </c>
      <c r="J12352" s="15" t="str">
        <f>MID(Tabla1[[#This Row],[HORA]],1,5)</f>
        <v>15:44</v>
      </c>
      <c r="K12352" s="16">
        <f>IF(Tabla1[[#This Row],[FECHA]]=I12353,IF(J12353-J12352&gt;0,(J12353-J12352)*1440,0),0)</f>
        <v>2.9999999999999893</v>
      </c>
      <c r="L12352" s="14">
        <f>2+L12093-Datos!$C$8</f>
        <v>9.18</v>
      </c>
      <c r="M12352" s="13" t="s">
        <v>55899</v>
      </c>
      <c r="N12352" s="1" t="s">
        <v>1525</v>
      </c>
      <c r="O12352" s="1">
        <v>15</v>
      </c>
      <c r="P12352" s="1" t="s">
        <v>986</v>
      </c>
      <c r="Q12352" s="4" t="s">
        <v>21</v>
      </c>
    </row>
    <row r="12353" spans="1:17" ht="22.5" x14ac:dyDescent="0.25">
      <c r="A12353" s="3">
        <v>3675</v>
      </c>
      <c r="B12353" s="1" t="s">
        <v>11485</v>
      </c>
      <c r="C12353" s="1" t="s">
        <v>15</v>
      </c>
      <c r="D12353" s="1" t="s">
        <v>77</v>
      </c>
      <c r="E12353" s="1">
        <v>2241615</v>
      </c>
      <c r="F12353" s="1" t="s">
        <v>11486</v>
      </c>
      <c r="G12353" s="1">
        <v>70665495</v>
      </c>
      <c r="H12353" s="1" t="s">
        <v>11487</v>
      </c>
      <c r="I12353" s="2">
        <v>45086</v>
      </c>
      <c r="J12353" s="15" t="str">
        <f>MID(Tabla1[[#This Row],[HORA]],1,5)</f>
        <v>15:47</v>
      </c>
      <c r="K12353" s="16">
        <f>IF(Tabla1[[#This Row],[FECHA]]=I12354,IF(J12354-J12353&gt;0,(J12354-J12353)*1440,0),0)</f>
        <v>0.99999999999999645</v>
      </c>
      <c r="L12353" s="14">
        <f>2+L12094-Datos!$C$8</f>
        <v>10.600000000000001</v>
      </c>
      <c r="M12353" s="13" t="s">
        <v>55902</v>
      </c>
      <c r="N12353" s="1" t="s">
        <v>11488</v>
      </c>
      <c r="O12353" s="1">
        <v>80</v>
      </c>
      <c r="P12353" s="1" t="s">
        <v>818</v>
      </c>
      <c r="Q12353" s="4" t="s">
        <v>21</v>
      </c>
    </row>
    <row r="12354" spans="1:17" ht="22.5" x14ac:dyDescent="0.25">
      <c r="A12354" s="3">
        <v>9803</v>
      </c>
      <c r="B12354" s="1" t="s">
        <v>30600</v>
      </c>
      <c r="C12354" s="1" t="s">
        <v>15</v>
      </c>
      <c r="D12354" s="1" t="s">
        <v>2195</v>
      </c>
      <c r="E12354" s="1">
        <v>44955959</v>
      </c>
      <c r="F12354" s="1" t="s">
        <v>30601</v>
      </c>
      <c r="G12354" s="1">
        <v>2241616</v>
      </c>
      <c r="H12354" s="1" t="s">
        <v>30602</v>
      </c>
      <c r="I12354" s="2">
        <v>45086</v>
      </c>
      <c r="J12354" s="15" t="str">
        <f>MID(Tabla1[[#This Row],[HORA]],1,5)</f>
        <v>15:48</v>
      </c>
      <c r="K12354" s="16">
        <f>IF(Tabla1[[#This Row],[FECHA]]=I12355,IF(J12355-J12354&gt;0,(J12355-J12354)*1440,0),0)</f>
        <v>3.9999999999999858</v>
      </c>
      <c r="L12354" s="14">
        <f>2+L12095-Datos!$C$8</f>
        <v>11.8</v>
      </c>
      <c r="M12354" s="13" t="s">
        <v>55903</v>
      </c>
      <c r="N12354" s="1" t="s">
        <v>30603</v>
      </c>
      <c r="O12354" s="1">
        <v>20</v>
      </c>
      <c r="P12354" s="1" t="s">
        <v>986</v>
      </c>
      <c r="Q12354" s="4" t="s">
        <v>21</v>
      </c>
    </row>
    <row r="12355" spans="1:17" ht="22.5" x14ac:dyDescent="0.25">
      <c r="A12355" s="3">
        <v>9804</v>
      </c>
      <c r="B12355" s="1" t="s">
        <v>30604</v>
      </c>
      <c r="C12355" s="1" t="s">
        <v>15</v>
      </c>
      <c r="D12355" s="1" t="s">
        <v>82</v>
      </c>
      <c r="E12355" s="1">
        <v>48602108</v>
      </c>
      <c r="F12355" s="1" t="s">
        <v>30605</v>
      </c>
      <c r="G12355" s="1">
        <v>2241618</v>
      </c>
      <c r="H12355" s="1" t="s">
        <v>30606</v>
      </c>
      <c r="I12355" s="2">
        <v>45086</v>
      </c>
      <c r="J12355" s="15" t="str">
        <f>MID(Tabla1[[#This Row],[HORA]],1,5)</f>
        <v>15:52</v>
      </c>
      <c r="K12355" s="16">
        <f>IF(Tabla1[[#This Row],[FECHA]]=I12356,IF(J12356-J12355&gt;0,(J12356-J12355)*1440,0),0)</f>
        <v>0.99999999999999645</v>
      </c>
      <c r="L12355" s="14">
        <f>2+L12096-Datos!$C$8</f>
        <v>13.3</v>
      </c>
      <c r="M12355" s="13" t="s">
        <v>55907</v>
      </c>
      <c r="N12355" s="1" t="s">
        <v>30607</v>
      </c>
      <c r="O12355" s="1">
        <v>5</v>
      </c>
      <c r="P12355" s="1" t="s">
        <v>986</v>
      </c>
      <c r="Q12355" s="4" t="s">
        <v>21</v>
      </c>
    </row>
    <row r="12356" spans="1:17" ht="22.5" x14ac:dyDescent="0.25">
      <c r="A12356" s="3">
        <v>3676</v>
      </c>
      <c r="B12356" s="1" t="s">
        <v>11489</v>
      </c>
      <c r="C12356" s="1" t="s">
        <v>15</v>
      </c>
      <c r="D12356" s="1" t="s">
        <v>82</v>
      </c>
      <c r="E12356" s="1">
        <v>26715605</v>
      </c>
      <c r="F12356" s="1" t="s">
        <v>11490</v>
      </c>
      <c r="G12356" s="1">
        <v>2241619</v>
      </c>
      <c r="H12356" s="1" t="s">
        <v>11491</v>
      </c>
      <c r="I12356" s="2">
        <v>45086</v>
      </c>
      <c r="J12356" s="15" t="str">
        <f>MID(Tabla1[[#This Row],[HORA]],1,5)</f>
        <v>15:53</v>
      </c>
      <c r="K12356" s="16">
        <f>IF(Tabla1[[#This Row],[FECHA]]=I12357,IF(J12357-J12356&gt;0,(J12357-J12356)*1440,0),0)</f>
        <v>0</v>
      </c>
      <c r="L12356" s="14">
        <f>2+L12097-Datos!$C$8</f>
        <v>10.65</v>
      </c>
      <c r="M12356" s="13" t="s">
        <v>55908</v>
      </c>
      <c r="N12356" s="1" t="s">
        <v>11492</v>
      </c>
      <c r="O12356" s="1">
        <v>17</v>
      </c>
      <c r="P12356" s="1" t="s">
        <v>818</v>
      </c>
      <c r="Q12356" s="4" t="s">
        <v>21</v>
      </c>
    </row>
    <row r="12357" spans="1:17" ht="22.5" x14ac:dyDescent="0.25">
      <c r="A12357" s="3">
        <v>17607</v>
      </c>
      <c r="B12357" s="1" t="s">
        <v>52912</v>
      </c>
      <c r="C12357" s="1" t="s">
        <v>15</v>
      </c>
      <c r="D12357" s="1" t="s">
        <v>161</v>
      </c>
      <c r="E12357" s="1">
        <v>20340546653</v>
      </c>
      <c r="F12357" s="1" t="s">
        <v>47912</v>
      </c>
      <c r="G12357" s="1">
        <v>2241621</v>
      </c>
      <c r="H12357" s="1" t="s">
        <v>15124</v>
      </c>
      <c r="I12357" s="2">
        <v>45086</v>
      </c>
      <c r="J12357" s="15" t="str">
        <f>MID(Tabla1[[#This Row],[HORA]],1,5)</f>
        <v>15:53</v>
      </c>
      <c r="K12357" s="16">
        <f>IF(Tabla1[[#This Row],[FECHA]]=I12358,IF(J12358-J12357&gt;0,(J12358-J12357)*1440,0),0)</f>
        <v>1.9999999999999929</v>
      </c>
      <c r="L12357" s="14">
        <f>2+L12098-Datos!$C$8</f>
        <v>12.8</v>
      </c>
      <c r="M12357" s="13" t="s">
        <v>55908</v>
      </c>
      <c r="N12357" s="1" t="s">
        <v>52913</v>
      </c>
      <c r="O12357" s="1">
        <v>15</v>
      </c>
      <c r="P12357" s="1" t="s">
        <v>986</v>
      </c>
      <c r="Q12357" s="4" t="s">
        <v>21</v>
      </c>
    </row>
    <row r="12358" spans="1:17" ht="22.5" x14ac:dyDescent="0.25">
      <c r="A12358" s="3">
        <v>9805</v>
      </c>
      <c r="B12358" s="1" t="s">
        <v>30608</v>
      </c>
      <c r="C12358" s="1" t="s">
        <v>15</v>
      </c>
      <c r="D12358" s="1" t="s">
        <v>71</v>
      </c>
      <c r="E12358" s="1">
        <v>40980366</v>
      </c>
      <c r="F12358" s="1" t="s">
        <v>30609</v>
      </c>
      <c r="G12358" s="1">
        <v>2241624</v>
      </c>
      <c r="H12358" s="1" t="s">
        <v>30610</v>
      </c>
      <c r="I12358" s="2">
        <v>45086</v>
      </c>
      <c r="J12358" s="15" t="str">
        <f>MID(Tabla1[[#This Row],[HORA]],1,5)</f>
        <v>15:55</v>
      </c>
      <c r="K12358" s="16">
        <f>IF(Tabla1[[#This Row],[FECHA]]=I12359,IF(J12359-J12358&gt;0,(J12359-J12358)*1440,0),0)</f>
        <v>5.9999999999999787</v>
      </c>
      <c r="L12358" s="14">
        <f>2+L12099-Datos!$C$8</f>
        <v>14.5</v>
      </c>
      <c r="M12358" s="13" t="s">
        <v>55910</v>
      </c>
      <c r="N12358" s="1" t="s">
        <v>6481</v>
      </c>
      <c r="O12358" s="1">
        <v>20</v>
      </c>
      <c r="P12358" s="1" t="s">
        <v>986</v>
      </c>
      <c r="Q12358" s="4" t="s">
        <v>21</v>
      </c>
    </row>
    <row r="12359" spans="1:17" ht="22.5" x14ac:dyDescent="0.25">
      <c r="A12359" s="3">
        <v>17608</v>
      </c>
      <c r="B12359" s="1" t="s">
        <v>52914</v>
      </c>
      <c r="C12359" s="1" t="s">
        <v>15</v>
      </c>
      <c r="D12359" s="1" t="s">
        <v>82</v>
      </c>
      <c r="E12359" s="1">
        <v>20554911511</v>
      </c>
      <c r="F12359" s="1" t="s">
        <v>48411</v>
      </c>
      <c r="G12359" s="1">
        <v>2241625</v>
      </c>
      <c r="H12359" s="1" t="s">
        <v>48412</v>
      </c>
      <c r="I12359" s="2">
        <v>45086</v>
      </c>
      <c r="J12359" s="15" t="str">
        <f>MID(Tabla1[[#This Row],[HORA]],1,5)</f>
        <v>16:01</v>
      </c>
      <c r="K12359" s="16">
        <f>IF(Tabla1[[#This Row],[FECHA]]=I12360,IF(J12360-J12359&gt;0,(J12360-J12359)*1440,0),0)</f>
        <v>1.0000000000001563</v>
      </c>
      <c r="L12359" s="14">
        <f>2+L12100-Datos!$C$8</f>
        <v>11.66</v>
      </c>
      <c r="M12359" s="13" t="s">
        <v>55916</v>
      </c>
      <c r="N12359" s="1" t="s">
        <v>5687</v>
      </c>
      <c r="O12359" s="1">
        <v>15</v>
      </c>
      <c r="P12359" s="1" t="s">
        <v>986</v>
      </c>
      <c r="Q12359" s="4" t="s">
        <v>21</v>
      </c>
    </row>
    <row r="12360" spans="1:17" ht="22.5" x14ac:dyDescent="0.25">
      <c r="A12360" s="3">
        <v>9806</v>
      </c>
      <c r="B12360" s="1" t="s">
        <v>30611</v>
      </c>
      <c r="C12360" s="1" t="s">
        <v>15</v>
      </c>
      <c r="D12360" s="1" t="s">
        <v>40</v>
      </c>
      <c r="E12360" s="1">
        <v>76775502</v>
      </c>
      <c r="F12360" s="1" t="s">
        <v>30612</v>
      </c>
      <c r="G12360" s="1">
        <v>45318054</v>
      </c>
      <c r="H12360" s="1" t="s">
        <v>30613</v>
      </c>
      <c r="I12360" s="2">
        <v>45086</v>
      </c>
      <c r="J12360" s="15" t="str">
        <f>MID(Tabla1[[#This Row],[HORA]],1,5)</f>
        <v>16:02</v>
      </c>
      <c r="K12360" s="16">
        <f>IF(Tabla1[[#This Row],[FECHA]]=I12361,IF(J12361-J12360&gt;0,(J12361-J12360)*1440,0),0)</f>
        <v>1.999999999999833</v>
      </c>
      <c r="L12360" s="14">
        <f>2+L12101-Datos!$C$8</f>
        <v>12.600000000000001</v>
      </c>
      <c r="M12360" s="13" t="s">
        <v>55917</v>
      </c>
      <c r="N12360" s="1" t="s">
        <v>30614</v>
      </c>
      <c r="O12360" s="1">
        <v>20</v>
      </c>
      <c r="P12360" s="1" t="s">
        <v>986</v>
      </c>
      <c r="Q12360" s="4" t="s">
        <v>21</v>
      </c>
    </row>
    <row r="12361" spans="1:17" ht="22.5" x14ac:dyDescent="0.25">
      <c r="A12361" s="3">
        <v>9807</v>
      </c>
      <c r="B12361" s="1" t="s">
        <v>30615</v>
      </c>
      <c r="C12361" s="1" t="s">
        <v>15</v>
      </c>
      <c r="D12361" s="1" t="s">
        <v>82</v>
      </c>
      <c r="E12361" s="1">
        <v>40704916</v>
      </c>
      <c r="F12361" s="1" t="s">
        <v>30616</v>
      </c>
      <c r="G12361" s="1">
        <v>2241628</v>
      </c>
      <c r="H12361" s="1" t="s">
        <v>30617</v>
      </c>
      <c r="I12361" s="2">
        <v>45086</v>
      </c>
      <c r="J12361" s="15" t="str">
        <f>MID(Tabla1[[#This Row],[HORA]],1,5)</f>
        <v>16:04</v>
      </c>
      <c r="K12361" s="16">
        <f>IF(Tabla1[[#This Row],[FECHA]]=I12362,IF(J12362-J12361&gt;0,(J12362-J12361)*1440,0),0)</f>
        <v>0</v>
      </c>
      <c r="L12361" s="14">
        <f>2+L12102-Datos!$C$8</f>
        <v>12.84</v>
      </c>
      <c r="M12361" s="13" t="s">
        <v>55919</v>
      </c>
      <c r="N12361" s="1" t="s">
        <v>5654</v>
      </c>
      <c r="O12361" s="1">
        <v>14</v>
      </c>
      <c r="P12361" s="1" t="s">
        <v>986</v>
      </c>
      <c r="Q12361" s="4" t="s">
        <v>21</v>
      </c>
    </row>
    <row r="12362" spans="1:17" ht="22.5" x14ac:dyDescent="0.25">
      <c r="A12362" s="3">
        <v>16354</v>
      </c>
      <c r="B12362" s="1" t="s">
        <v>49635</v>
      </c>
      <c r="C12362" s="1" t="s">
        <v>15</v>
      </c>
      <c r="D12362" s="1" t="s">
        <v>40</v>
      </c>
      <c r="E12362" s="1">
        <v>20518680138</v>
      </c>
      <c r="F12362" s="1" t="s">
        <v>49636</v>
      </c>
      <c r="G12362" s="1">
        <v>2880542</v>
      </c>
      <c r="H12362" s="1" t="s">
        <v>49637</v>
      </c>
      <c r="I12362" s="2">
        <v>45086</v>
      </c>
      <c r="J12362" s="15" t="str">
        <f>MID(Tabla1[[#This Row],[HORA]],1,5)</f>
        <v>16:04</v>
      </c>
      <c r="K12362" s="16">
        <f>IF(Tabla1[[#This Row],[FECHA]]=I12363,IF(J12363-J12362&gt;0,(J12363-J12362)*1440,0),0)</f>
        <v>2.0000000000001528</v>
      </c>
      <c r="L12362" s="14">
        <f>2+L12103-Datos!$C$8</f>
        <v>10.510000000000002</v>
      </c>
      <c r="M12362" s="13" t="s">
        <v>55919</v>
      </c>
      <c r="N12362" s="1" t="s">
        <v>49638</v>
      </c>
      <c r="O12362" s="1">
        <v>15</v>
      </c>
      <c r="P12362" s="1" t="s">
        <v>818</v>
      </c>
      <c r="Q12362" s="4" t="s">
        <v>21</v>
      </c>
    </row>
    <row r="12363" spans="1:17" ht="22.5" x14ac:dyDescent="0.25">
      <c r="A12363" s="3">
        <v>9808</v>
      </c>
      <c r="B12363" s="1" t="s">
        <v>30618</v>
      </c>
      <c r="C12363" s="1" t="s">
        <v>15</v>
      </c>
      <c r="D12363" s="1" t="s">
        <v>71</v>
      </c>
      <c r="E12363" s="1">
        <v>16578922</v>
      </c>
      <c r="F12363" s="1" t="s">
        <v>30619</v>
      </c>
      <c r="G12363" s="1">
        <v>60665693</v>
      </c>
      <c r="H12363" s="1" t="s">
        <v>27695</v>
      </c>
      <c r="I12363" s="2">
        <v>45086</v>
      </c>
      <c r="J12363" s="15" t="str">
        <f>MID(Tabla1[[#This Row],[HORA]],1,5)</f>
        <v>16:06</v>
      </c>
      <c r="K12363" s="16">
        <f>IF(Tabla1[[#This Row],[FECHA]]=I12364,IF(J12364-J12363&gt;0,(J12364-J12363)*1440,0),0)</f>
        <v>1.999999999999833</v>
      </c>
      <c r="L12363" s="14">
        <f>2+L12104-Datos!$C$8</f>
        <v>11.75</v>
      </c>
      <c r="M12363" s="13" t="s">
        <v>55921</v>
      </c>
      <c r="N12363" s="1" t="s">
        <v>30620</v>
      </c>
      <c r="O12363" s="1">
        <v>20</v>
      </c>
      <c r="P12363" s="1" t="s">
        <v>986</v>
      </c>
      <c r="Q12363" s="4" t="s">
        <v>21</v>
      </c>
    </row>
    <row r="12364" spans="1:17" ht="22.5" x14ac:dyDescent="0.25">
      <c r="A12364" s="3">
        <v>16355</v>
      </c>
      <c r="B12364" s="1" t="s">
        <v>49639</v>
      </c>
      <c r="C12364" s="1" t="s">
        <v>15</v>
      </c>
      <c r="D12364" s="1" t="s">
        <v>40</v>
      </c>
      <c r="E12364" s="1">
        <v>20606201550</v>
      </c>
      <c r="F12364" s="1" t="s">
        <v>49640</v>
      </c>
      <c r="G12364" s="1">
        <v>75127418</v>
      </c>
      <c r="H12364" s="1" t="s">
        <v>49641</v>
      </c>
      <c r="I12364" s="2">
        <v>45086</v>
      </c>
      <c r="J12364" s="15" t="str">
        <f>MID(Tabla1[[#This Row],[HORA]],1,5)</f>
        <v>16:08</v>
      </c>
      <c r="K12364" s="16">
        <f>IF(Tabla1[[#This Row],[FECHA]]=I12365,IF(J12365-J12364&gt;0,(J12365-J12364)*1440,0),0)</f>
        <v>0</v>
      </c>
      <c r="L12364" s="14">
        <f>2+L12105-Datos!$C$8</f>
        <v>11.440000000000001</v>
      </c>
      <c r="M12364" s="13" t="s">
        <v>55923</v>
      </c>
      <c r="N12364" s="1" t="s">
        <v>49642</v>
      </c>
      <c r="O12364" s="1">
        <v>30</v>
      </c>
      <c r="P12364" s="1" t="s">
        <v>818</v>
      </c>
      <c r="Q12364" s="4" t="s">
        <v>21</v>
      </c>
    </row>
    <row r="12365" spans="1:17" ht="22.5" x14ac:dyDescent="0.25">
      <c r="A12365" s="3">
        <v>17609</v>
      </c>
      <c r="B12365" s="1" t="s">
        <v>52915</v>
      </c>
      <c r="C12365" s="1" t="s">
        <v>15</v>
      </c>
      <c r="D12365" s="1" t="s">
        <v>637</v>
      </c>
      <c r="E12365" s="1">
        <v>20610266909</v>
      </c>
      <c r="F12365" s="1" t="s">
        <v>52916</v>
      </c>
      <c r="G12365" s="1">
        <v>72961733</v>
      </c>
      <c r="H12365" s="1" t="s">
        <v>52917</v>
      </c>
      <c r="I12365" s="2">
        <v>45086</v>
      </c>
      <c r="J12365" s="15" t="str">
        <f>MID(Tabla1[[#This Row],[HORA]],1,5)</f>
        <v>16:08</v>
      </c>
      <c r="K12365" s="16">
        <f>IF(Tabla1[[#This Row],[FECHA]]=I12366,IF(J12366-J12365&gt;0,(J12366-J12365)*1440,0),0)</f>
        <v>2.0000000000001528</v>
      </c>
      <c r="L12365" s="14">
        <f>2+L12106-Datos!$C$8</f>
        <v>12.82</v>
      </c>
      <c r="M12365" s="13" t="s">
        <v>55923</v>
      </c>
      <c r="N12365" s="1" t="s">
        <v>52918</v>
      </c>
      <c r="O12365" s="1">
        <v>40</v>
      </c>
      <c r="P12365" s="1" t="s">
        <v>986</v>
      </c>
      <c r="Q12365" s="4" t="s">
        <v>21</v>
      </c>
    </row>
    <row r="12366" spans="1:17" ht="22.5" x14ac:dyDescent="0.25">
      <c r="A12366" s="3">
        <v>9809</v>
      </c>
      <c r="B12366" s="1" t="s">
        <v>30621</v>
      </c>
      <c r="C12366" s="1" t="s">
        <v>15</v>
      </c>
      <c r="D12366" s="1" t="s">
        <v>228</v>
      </c>
      <c r="E12366" s="1">
        <v>16634170</v>
      </c>
      <c r="F12366" s="1" t="s">
        <v>30622</v>
      </c>
      <c r="G12366" s="1">
        <v>2241630</v>
      </c>
      <c r="H12366" s="1" t="s">
        <v>30623</v>
      </c>
      <c r="I12366" s="2">
        <v>45086</v>
      </c>
      <c r="J12366" s="15" t="str">
        <f>MID(Tabla1[[#This Row],[HORA]],1,5)</f>
        <v>16:10</v>
      </c>
      <c r="K12366" s="16">
        <f>IF(Tabla1[[#This Row],[FECHA]]=I12367,IF(J12367-J12366&gt;0,(J12367-J12366)*1440,0),0)</f>
        <v>0.99999999999999645</v>
      </c>
      <c r="L12366" s="14">
        <f>2+L12107-Datos!$C$8</f>
        <v>12.760000000000002</v>
      </c>
      <c r="M12366" s="13" t="s">
        <v>56020</v>
      </c>
      <c r="N12366" s="1" t="s">
        <v>30624</v>
      </c>
      <c r="O12366" s="1">
        <v>40</v>
      </c>
      <c r="P12366" s="1" t="s">
        <v>986</v>
      </c>
      <c r="Q12366" s="4" t="s">
        <v>21</v>
      </c>
    </row>
    <row r="12367" spans="1:17" ht="22.5" x14ac:dyDescent="0.25">
      <c r="A12367" s="3">
        <v>9810</v>
      </c>
      <c r="B12367" s="1" t="s">
        <v>30625</v>
      </c>
      <c r="C12367" s="1" t="s">
        <v>15</v>
      </c>
      <c r="D12367" s="1" t="s">
        <v>33</v>
      </c>
      <c r="E12367" s="1">
        <v>46245613</v>
      </c>
      <c r="F12367" s="1" t="s">
        <v>30626</v>
      </c>
      <c r="G12367" s="1">
        <v>46307267</v>
      </c>
      <c r="H12367" s="1" t="s">
        <v>30627</v>
      </c>
      <c r="I12367" s="2">
        <v>45086</v>
      </c>
      <c r="J12367" s="15" t="str">
        <f>MID(Tabla1[[#This Row],[HORA]],1,5)</f>
        <v>16:11</v>
      </c>
      <c r="K12367" s="16">
        <f>IF(Tabla1[[#This Row],[FECHA]]=I12368,IF(J12368-J12367&gt;0,(J12368-J12367)*1440,0),0)</f>
        <v>0</v>
      </c>
      <c r="L12367" s="14">
        <f>2+L12108-Datos!$C$8</f>
        <v>12.66</v>
      </c>
      <c r="M12367" s="13" t="s">
        <v>56021</v>
      </c>
      <c r="N12367" s="1" t="s">
        <v>14999</v>
      </c>
      <c r="O12367" s="1">
        <v>15</v>
      </c>
      <c r="P12367" s="1" t="s">
        <v>986</v>
      </c>
      <c r="Q12367" s="4" t="s">
        <v>21</v>
      </c>
    </row>
    <row r="12368" spans="1:17" ht="22.5" x14ac:dyDescent="0.25">
      <c r="A12368" s="3">
        <v>16356</v>
      </c>
      <c r="B12368" s="1" t="s">
        <v>49643</v>
      </c>
      <c r="C12368" s="1" t="s">
        <v>15</v>
      </c>
      <c r="D12368" s="1" t="s">
        <v>71</v>
      </c>
      <c r="E12368" s="1">
        <v>20480230451</v>
      </c>
      <c r="F12368" s="1" t="s">
        <v>48420</v>
      </c>
      <c r="G12368" s="1">
        <v>27824856</v>
      </c>
      <c r="H12368" s="1" t="s">
        <v>49644</v>
      </c>
      <c r="I12368" s="2">
        <v>45086</v>
      </c>
      <c r="J12368" s="15" t="str">
        <f>MID(Tabla1[[#This Row],[HORA]],1,5)</f>
        <v>16:11</v>
      </c>
      <c r="K12368" s="16">
        <f>IF(Tabla1[[#This Row],[FECHA]]=I12369,IF(J12369-J12368&gt;0,(J12369-J12368)*1440,0),0)</f>
        <v>1.999999999999833</v>
      </c>
      <c r="L12368" s="14">
        <f>2+L12109-Datos!$C$8</f>
        <v>10.370000000000001</v>
      </c>
      <c r="M12368" s="13" t="s">
        <v>56021</v>
      </c>
      <c r="N12368" s="1" t="s">
        <v>49645</v>
      </c>
      <c r="O12368" s="1">
        <v>30</v>
      </c>
      <c r="P12368" s="1" t="s">
        <v>818</v>
      </c>
      <c r="Q12368" s="4" t="s">
        <v>21</v>
      </c>
    </row>
    <row r="12369" spans="1:17" ht="22.5" x14ac:dyDescent="0.25">
      <c r="A12369" s="3">
        <v>3677</v>
      </c>
      <c r="B12369" s="1" t="s">
        <v>11493</v>
      </c>
      <c r="C12369" s="1" t="s">
        <v>15</v>
      </c>
      <c r="D12369" s="1" t="s">
        <v>40</v>
      </c>
      <c r="E12369" s="1">
        <v>16769519</v>
      </c>
      <c r="F12369" s="1" t="s">
        <v>11494</v>
      </c>
      <c r="G12369" s="1">
        <v>44732459</v>
      </c>
      <c r="H12369" s="1" t="s">
        <v>11495</v>
      </c>
      <c r="I12369" s="2">
        <v>45086</v>
      </c>
      <c r="J12369" s="15" t="str">
        <f>MID(Tabla1[[#This Row],[HORA]],1,5)</f>
        <v>16:13</v>
      </c>
      <c r="K12369" s="16">
        <f>IF(Tabla1[[#This Row],[FECHA]]=I12370,IF(J12370-J12369&gt;0,(J12370-J12369)*1440,0),0)</f>
        <v>2.0000000000001528</v>
      </c>
      <c r="L12369" s="14">
        <f>2+L12110-Datos!$C$8</f>
        <v>11.66</v>
      </c>
      <c r="M12369" s="13" t="s">
        <v>56023</v>
      </c>
      <c r="N12369" s="1" t="s">
        <v>11496</v>
      </c>
      <c r="O12369" s="1">
        <v>30</v>
      </c>
      <c r="P12369" s="1" t="s">
        <v>818</v>
      </c>
      <c r="Q12369" s="4" t="s">
        <v>21</v>
      </c>
    </row>
    <row r="12370" spans="1:17" ht="22.5" x14ac:dyDescent="0.25">
      <c r="A12370" s="3">
        <v>9811</v>
      </c>
      <c r="B12370" s="1" t="s">
        <v>30628</v>
      </c>
      <c r="C12370" s="1" t="s">
        <v>15</v>
      </c>
      <c r="D12370" s="1" t="s">
        <v>40</v>
      </c>
      <c r="E12370" s="1">
        <v>72722973</v>
      </c>
      <c r="F12370" s="1" t="s">
        <v>2028</v>
      </c>
      <c r="G12370" s="1">
        <v>2241631</v>
      </c>
      <c r="H12370" s="1" t="s">
        <v>4843</v>
      </c>
      <c r="I12370" s="2">
        <v>45086</v>
      </c>
      <c r="J12370" s="15" t="str">
        <f>MID(Tabla1[[#This Row],[HORA]],1,5)</f>
        <v>16:15</v>
      </c>
      <c r="K12370" s="16">
        <f>IF(Tabla1[[#This Row],[FECHA]]=I12371,IF(J12371-J12370&gt;0,(J12371-J12370)*1440,0),0)</f>
        <v>0.99999999999983658</v>
      </c>
      <c r="L12370" s="14">
        <f>2+L12111-Datos!$C$8</f>
        <v>10.670000000000002</v>
      </c>
      <c r="M12370" s="13" t="s">
        <v>56025</v>
      </c>
      <c r="N12370" s="1" t="s">
        <v>1531</v>
      </c>
      <c r="O12370" s="1">
        <v>10</v>
      </c>
      <c r="P12370" s="1" t="s">
        <v>986</v>
      </c>
      <c r="Q12370" s="4" t="s">
        <v>21</v>
      </c>
    </row>
    <row r="12371" spans="1:17" ht="22.5" x14ac:dyDescent="0.25">
      <c r="A12371" s="3">
        <v>9812</v>
      </c>
      <c r="B12371" s="1" t="s">
        <v>30629</v>
      </c>
      <c r="C12371" s="1" t="s">
        <v>15</v>
      </c>
      <c r="D12371" s="1" t="s">
        <v>33</v>
      </c>
      <c r="E12371" s="1">
        <v>72722973</v>
      </c>
      <c r="F12371" s="1" t="s">
        <v>2028</v>
      </c>
      <c r="G12371" s="1">
        <v>2241632</v>
      </c>
      <c r="H12371" s="1" t="s">
        <v>2034</v>
      </c>
      <c r="I12371" s="2">
        <v>45086</v>
      </c>
      <c r="J12371" s="15" t="str">
        <f>MID(Tabla1[[#This Row],[HORA]],1,5)</f>
        <v>16:16</v>
      </c>
      <c r="K12371" s="16">
        <f>IF(Tabla1[[#This Row],[FECHA]]=I12372,IF(J12372-J12371&gt;0,(J12372-J12371)*1440,0),0)</f>
        <v>0</v>
      </c>
      <c r="L12371" s="14">
        <f>2+L12112-Datos!$C$8</f>
        <v>13.68</v>
      </c>
      <c r="M12371" s="13" t="s">
        <v>56026</v>
      </c>
      <c r="N12371" s="1" t="s">
        <v>1531</v>
      </c>
      <c r="O12371" s="1">
        <v>10</v>
      </c>
      <c r="P12371" s="1" t="s">
        <v>986</v>
      </c>
      <c r="Q12371" s="4" t="s">
        <v>21</v>
      </c>
    </row>
    <row r="12372" spans="1:17" ht="22.5" x14ac:dyDescent="0.25">
      <c r="A12372" s="3">
        <v>16357</v>
      </c>
      <c r="B12372" s="1" t="s">
        <v>49646</v>
      </c>
      <c r="C12372" s="1" t="s">
        <v>15</v>
      </c>
      <c r="D12372" s="1" t="s">
        <v>141</v>
      </c>
      <c r="E12372" s="1">
        <v>20514420913</v>
      </c>
      <c r="F12372" s="1" t="s">
        <v>48133</v>
      </c>
      <c r="G12372" s="1">
        <v>73208648</v>
      </c>
      <c r="H12372" s="1" t="s">
        <v>49647</v>
      </c>
      <c r="I12372" s="2">
        <v>45086</v>
      </c>
      <c r="J12372" s="15" t="str">
        <f>MID(Tabla1[[#This Row],[HORA]],1,5)</f>
        <v>16:16</v>
      </c>
      <c r="K12372" s="16">
        <f>IF(Tabla1[[#This Row],[FECHA]]=I12373,IF(J12373-J12372&gt;0,(J12373-J12372)*1440,0),0)</f>
        <v>0</v>
      </c>
      <c r="L12372" s="14">
        <f>2+L12113-Datos!$C$8</f>
        <v>15.740000000000002</v>
      </c>
      <c r="M12372" s="13" t="s">
        <v>56026</v>
      </c>
      <c r="N12372" s="1" t="s">
        <v>49648</v>
      </c>
      <c r="O12372" s="1">
        <v>40</v>
      </c>
      <c r="P12372" s="1" t="s">
        <v>818</v>
      </c>
      <c r="Q12372" s="4" t="s">
        <v>21</v>
      </c>
    </row>
    <row r="12373" spans="1:17" ht="22.5" x14ac:dyDescent="0.25">
      <c r="A12373" s="3">
        <v>16358</v>
      </c>
      <c r="B12373" s="1" t="s">
        <v>49646</v>
      </c>
      <c r="C12373" s="1" t="s">
        <v>15</v>
      </c>
      <c r="D12373" s="1" t="s">
        <v>141</v>
      </c>
      <c r="E12373" s="1">
        <v>20514420913</v>
      </c>
      <c r="F12373" s="1" t="s">
        <v>48133</v>
      </c>
      <c r="G12373" s="1">
        <v>73208648</v>
      </c>
      <c r="H12373" s="1" t="s">
        <v>49647</v>
      </c>
      <c r="I12373" s="2">
        <v>45086</v>
      </c>
      <c r="J12373" s="15" t="str">
        <f>MID(Tabla1[[#This Row],[HORA]],1,5)</f>
        <v>16:16</v>
      </c>
      <c r="K12373" s="16">
        <f>IF(Tabla1[[#This Row],[FECHA]]=I12374,IF(J12374-J12373&gt;0,(J12374-J12373)*1440,0),0)</f>
        <v>1.0000000000001563</v>
      </c>
      <c r="L12373" s="14">
        <f>2+L12114-Datos!$C$8</f>
        <v>11.610000000000001</v>
      </c>
      <c r="M12373" s="13" t="s">
        <v>56026</v>
      </c>
      <c r="N12373" s="1" t="s">
        <v>49649</v>
      </c>
      <c r="O12373" s="1">
        <v>40</v>
      </c>
      <c r="P12373" s="1" t="s">
        <v>818</v>
      </c>
      <c r="Q12373" s="4" t="s">
        <v>21</v>
      </c>
    </row>
    <row r="12374" spans="1:17" ht="22.5" x14ac:dyDescent="0.25">
      <c r="A12374" s="3">
        <v>9813</v>
      </c>
      <c r="B12374" s="1" t="s">
        <v>30630</v>
      </c>
      <c r="C12374" s="1" t="s">
        <v>15</v>
      </c>
      <c r="D12374" s="1" t="s">
        <v>40</v>
      </c>
      <c r="E12374" s="1">
        <v>72722973</v>
      </c>
      <c r="F12374" s="1" t="s">
        <v>2028</v>
      </c>
      <c r="G12374" s="1">
        <v>2241633</v>
      </c>
      <c r="H12374" s="1" t="s">
        <v>2032</v>
      </c>
      <c r="I12374" s="2">
        <v>45086</v>
      </c>
      <c r="J12374" s="15" t="str">
        <f>MID(Tabla1[[#This Row],[HORA]],1,5)</f>
        <v>16:17</v>
      </c>
      <c r="K12374" s="16">
        <f>IF(Tabla1[[#This Row],[FECHA]]=I12375,IF(J12375-J12374&gt;0,(J12375-J12374)*1440,0),0)</f>
        <v>0.99999999999999645</v>
      </c>
      <c r="L12374" s="14">
        <f>2+L12115-Datos!$C$8</f>
        <v>11.420000000000002</v>
      </c>
      <c r="M12374" s="13" t="s">
        <v>56027</v>
      </c>
      <c r="N12374" s="1" t="s">
        <v>1531</v>
      </c>
      <c r="O12374" s="1">
        <v>10</v>
      </c>
      <c r="P12374" s="1" t="s">
        <v>986</v>
      </c>
      <c r="Q12374" s="4" t="s">
        <v>21</v>
      </c>
    </row>
    <row r="12375" spans="1:17" ht="22.5" x14ac:dyDescent="0.25">
      <c r="A12375" s="3">
        <v>17610</v>
      </c>
      <c r="B12375" s="1" t="s">
        <v>52919</v>
      </c>
      <c r="C12375" s="1" t="s">
        <v>15</v>
      </c>
      <c r="D12375" s="1" t="s">
        <v>77</v>
      </c>
      <c r="E12375" s="1">
        <v>20231363255</v>
      </c>
      <c r="F12375" s="1" t="s">
        <v>48094</v>
      </c>
      <c r="G12375" s="1">
        <v>3894253</v>
      </c>
      <c r="H12375" s="1" t="s">
        <v>49373</v>
      </c>
      <c r="I12375" s="2">
        <v>45086</v>
      </c>
      <c r="J12375" s="15" t="str">
        <f>MID(Tabla1[[#This Row],[HORA]],1,5)</f>
        <v>16:18</v>
      </c>
      <c r="K12375" s="16">
        <f>IF(Tabla1[[#This Row],[FECHA]]=I12376,IF(J12376-J12375&gt;0,(J12376-J12375)*1440,0),0)</f>
        <v>0.99999999999999645</v>
      </c>
      <c r="L12375" s="14">
        <f>2+L12116-Datos!$C$8</f>
        <v>13.510000000000002</v>
      </c>
      <c r="M12375" s="13" t="s">
        <v>56028</v>
      </c>
      <c r="N12375" s="1" t="s">
        <v>1531</v>
      </c>
      <c r="O12375" s="1">
        <v>10</v>
      </c>
      <c r="P12375" s="1" t="s">
        <v>986</v>
      </c>
      <c r="Q12375" s="4" t="s">
        <v>21</v>
      </c>
    </row>
    <row r="12376" spans="1:17" ht="22.5" x14ac:dyDescent="0.25">
      <c r="A12376" s="3">
        <v>3678</v>
      </c>
      <c r="B12376" s="1" t="s">
        <v>11497</v>
      </c>
      <c r="C12376" s="1" t="s">
        <v>15</v>
      </c>
      <c r="D12376" s="1" t="s">
        <v>40</v>
      </c>
      <c r="E12376" s="1">
        <v>44896151</v>
      </c>
      <c r="F12376" s="1" t="s">
        <v>11498</v>
      </c>
      <c r="G12376" s="1">
        <v>41729409</v>
      </c>
      <c r="H12376" s="1" t="s">
        <v>11499</v>
      </c>
      <c r="I12376" s="2">
        <v>45086</v>
      </c>
      <c r="J12376" s="15" t="str">
        <f>MID(Tabla1[[#This Row],[HORA]],1,5)</f>
        <v>16:19</v>
      </c>
      <c r="K12376" s="16">
        <f>IF(Tabla1[[#This Row],[FECHA]]=I12377,IF(J12377-J12376&gt;0,(J12377-J12376)*1440,0),0)</f>
        <v>0</v>
      </c>
      <c r="L12376" s="14">
        <f>2+L12117-Datos!$C$8</f>
        <v>10.850000000000001</v>
      </c>
      <c r="M12376" s="13" t="s">
        <v>56029</v>
      </c>
      <c r="N12376" s="1" t="s">
        <v>11500</v>
      </c>
      <c r="O12376" s="1">
        <v>15</v>
      </c>
      <c r="P12376" s="1" t="s">
        <v>818</v>
      </c>
      <c r="Q12376" s="4" t="s">
        <v>21</v>
      </c>
    </row>
    <row r="12377" spans="1:17" ht="22.5" x14ac:dyDescent="0.25">
      <c r="A12377" s="3">
        <v>17611</v>
      </c>
      <c r="B12377" s="1" t="s">
        <v>52920</v>
      </c>
      <c r="C12377" s="1" t="s">
        <v>15</v>
      </c>
      <c r="D12377" s="1" t="s">
        <v>23</v>
      </c>
      <c r="E12377" s="1">
        <v>20231363255</v>
      </c>
      <c r="F12377" s="1" t="s">
        <v>48094</v>
      </c>
      <c r="G12377" s="1">
        <v>2241634</v>
      </c>
      <c r="H12377" s="1" t="s">
        <v>49055</v>
      </c>
      <c r="I12377" s="2">
        <v>45086</v>
      </c>
      <c r="J12377" s="15" t="str">
        <f>MID(Tabla1[[#This Row],[HORA]],1,5)</f>
        <v>16:19</v>
      </c>
      <c r="K12377" s="16">
        <f>IF(Tabla1[[#This Row],[FECHA]]=I12378,IF(J12378-J12377&gt;0,(J12378-J12377)*1440,0),0)</f>
        <v>0.99999999999983658</v>
      </c>
      <c r="L12377" s="14">
        <f>2+L12118-Datos!$C$8</f>
        <v>12.580000000000002</v>
      </c>
      <c r="M12377" s="13" t="s">
        <v>56029</v>
      </c>
      <c r="N12377" s="1" t="s">
        <v>52921</v>
      </c>
      <c r="O12377" s="1">
        <v>10</v>
      </c>
      <c r="P12377" s="1" t="s">
        <v>986</v>
      </c>
      <c r="Q12377" s="4" t="s">
        <v>21</v>
      </c>
    </row>
    <row r="12378" spans="1:17" ht="22.5" x14ac:dyDescent="0.25">
      <c r="A12378" s="3">
        <v>17612</v>
      </c>
      <c r="B12378" s="1" t="s">
        <v>52922</v>
      </c>
      <c r="C12378" s="1" t="s">
        <v>15</v>
      </c>
      <c r="D12378" s="1" t="s">
        <v>40</v>
      </c>
      <c r="E12378" s="1">
        <v>20231363255</v>
      </c>
      <c r="F12378" s="1" t="s">
        <v>48094</v>
      </c>
      <c r="G12378" s="1">
        <v>2241636</v>
      </c>
      <c r="H12378" s="1" t="s">
        <v>49061</v>
      </c>
      <c r="I12378" s="2">
        <v>45086</v>
      </c>
      <c r="J12378" s="15" t="str">
        <f>MID(Tabla1[[#This Row],[HORA]],1,5)</f>
        <v>16:20</v>
      </c>
      <c r="K12378" s="16">
        <f>IF(Tabla1[[#This Row],[FECHA]]=I12379,IF(J12379-J12378&gt;0,(J12379-J12378)*1440,0),0)</f>
        <v>2.0000000000001528</v>
      </c>
      <c r="L12378" s="14">
        <f>2+L12119-Datos!$C$8</f>
        <v>14.440000000000001</v>
      </c>
      <c r="M12378" s="13" t="s">
        <v>56030</v>
      </c>
      <c r="N12378" s="1" t="s">
        <v>52923</v>
      </c>
      <c r="O12378" s="1">
        <v>10</v>
      </c>
      <c r="P12378" s="1" t="s">
        <v>986</v>
      </c>
      <c r="Q12378" s="4" t="s">
        <v>21</v>
      </c>
    </row>
    <row r="12379" spans="1:17" ht="22.5" x14ac:dyDescent="0.25">
      <c r="A12379" s="3">
        <v>3679</v>
      </c>
      <c r="B12379" s="1" t="s">
        <v>11501</v>
      </c>
      <c r="C12379" s="1" t="s">
        <v>15</v>
      </c>
      <c r="D12379" s="1" t="s">
        <v>40</v>
      </c>
      <c r="E12379" s="1">
        <v>48052129</v>
      </c>
      <c r="F12379" s="1" t="s">
        <v>8462</v>
      </c>
      <c r="G12379" s="1">
        <v>72892079</v>
      </c>
      <c r="H12379" s="1" t="s">
        <v>11502</v>
      </c>
      <c r="I12379" s="2">
        <v>45086</v>
      </c>
      <c r="J12379" s="15" t="str">
        <f>MID(Tabla1[[#This Row],[HORA]],1,5)</f>
        <v>16:22</v>
      </c>
      <c r="K12379" s="16">
        <f>IF(Tabla1[[#This Row],[FECHA]]=I12380,IF(J12380-J12379&gt;0,(J12380-J12379)*1440,0),0)</f>
        <v>0.99999999999999645</v>
      </c>
      <c r="L12379" s="14">
        <f>2+L12120-Datos!$C$8</f>
        <v>11.74</v>
      </c>
      <c r="M12379" s="13" t="s">
        <v>56032</v>
      </c>
      <c r="N12379" s="1" t="s">
        <v>11503</v>
      </c>
      <c r="O12379" s="1">
        <v>45</v>
      </c>
      <c r="P12379" s="1" t="s">
        <v>818</v>
      </c>
      <c r="Q12379" s="4" t="s">
        <v>21</v>
      </c>
    </row>
    <row r="12380" spans="1:17" ht="22.5" x14ac:dyDescent="0.25">
      <c r="A12380" s="3">
        <v>9814</v>
      </c>
      <c r="B12380" s="1" t="s">
        <v>30631</v>
      </c>
      <c r="C12380" s="1" t="s">
        <v>15</v>
      </c>
      <c r="D12380" s="1" t="s">
        <v>71</v>
      </c>
      <c r="E12380" s="1">
        <v>71314896</v>
      </c>
      <c r="F12380" s="1" t="s">
        <v>9004</v>
      </c>
      <c r="G12380" s="1">
        <v>47807209</v>
      </c>
      <c r="H12380" s="1" t="s">
        <v>12180</v>
      </c>
      <c r="I12380" s="2">
        <v>45086</v>
      </c>
      <c r="J12380" s="15" t="str">
        <f>MID(Tabla1[[#This Row],[HORA]],1,5)</f>
        <v>16:23</v>
      </c>
      <c r="K12380" s="16">
        <f>IF(Tabla1[[#This Row],[FECHA]]=I12381,IF(J12381-J12380&gt;0,(J12381-J12380)*1440,0),0)</f>
        <v>0.99999999999983658</v>
      </c>
      <c r="L12380" s="14">
        <f>2+L12121-Datos!$C$8</f>
        <v>12.4</v>
      </c>
      <c r="M12380" s="13" t="s">
        <v>56033</v>
      </c>
      <c r="N12380" s="1" t="s">
        <v>30632</v>
      </c>
      <c r="O12380" s="1">
        <v>15</v>
      </c>
      <c r="P12380" s="1" t="s">
        <v>986</v>
      </c>
      <c r="Q12380" s="4" t="s">
        <v>21</v>
      </c>
    </row>
    <row r="12381" spans="1:17" ht="22.5" x14ac:dyDescent="0.25">
      <c r="A12381" s="3">
        <v>3680</v>
      </c>
      <c r="B12381" s="1" t="s">
        <v>11504</v>
      </c>
      <c r="C12381" s="1" t="s">
        <v>15</v>
      </c>
      <c r="D12381" s="1" t="s">
        <v>40</v>
      </c>
      <c r="E12381" s="1">
        <v>74051504</v>
      </c>
      <c r="F12381" s="1" t="s">
        <v>11505</v>
      </c>
      <c r="G12381" s="1">
        <v>76129272</v>
      </c>
      <c r="H12381" s="1" t="s">
        <v>11506</v>
      </c>
      <c r="I12381" s="2">
        <v>45086</v>
      </c>
      <c r="J12381" s="15" t="str">
        <f>MID(Tabla1[[#This Row],[HORA]],1,5)</f>
        <v>16:24</v>
      </c>
      <c r="K12381" s="16">
        <f>IF(Tabla1[[#This Row],[FECHA]]=I12382,IF(J12382-J12381&gt;0,(J12382-J12381)*1440,0),0)</f>
        <v>3.9999999999999858</v>
      </c>
      <c r="L12381" s="14">
        <f>2+L12122-Datos!$C$8</f>
        <v>12.34</v>
      </c>
      <c r="M12381" s="13" t="s">
        <v>56034</v>
      </c>
      <c r="N12381" s="1" t="s">
        <v>11179</v>
      </c>
      <c r="O12381" s="1">
        <v>10</v>
      </c>
      <c r="P12381" s="1" t="s">
        <v>818</v>
      </c>
      <c r="Q12381" s="4" t="s">
        <v>21</v>
      </c>
    </row>
    <row r="12382" spans="1:17" ht="22.5" x14ac:dyDescent="0.25">
      <c r="A12382" s="3">
        <v>3681</v>
      </c>
      <c r="B12382" s="1" t="s">
        <v>11507</v>
      </c>
      <c r="C12382" s="1" t="s">
        <v>15</v>
      </c>
      <c r="D12382" s="1" t="s">
        <v>82</v>
      </c>
      <c r="E12382" s="1">
        <v>41826492</v>
      </c>
      <c r="F12382" s="1" t="s">
        <v>11508</v>
      </c>
      <c r="G12382" s="1">
        <v>2241638</v>
      </c>
      <c r="H12382" s="1" t="s">
        <v>11509</v>
      </c>
      <c r="I12382" s="2">
        <v>45086</v>
      </c>
      <c r="J12382" s="15" t="str">
        <f>MID(Tabla1[[#This Row],[HORA]],1,5)</f>
        <v>16:28</v>
      </c>
      <c r="K12382" s="16">
        <f>IF(Tabla1[[#This Row],[FECHA]]=I12383,IF(J12383-J12382&gt;0,(J12383-J12382)*1440,0),0)</f>
        <v>6.0000000000001386</v>
      </c>
      <c r="L12382" s="14">
        <f>2+L12123-Datos!$C$8</f>
        <v>10.440000000000001</v>
      </c>
      <c r="M12382" s="13" t="s">
        <v>56038</v>
      </c>
      <c r="N12382" s="1" t="s">
        <v>11510</v>
      </c>
      <c r="O12382" s="1">
        <v>15</v>
      </c>
      <c r="P12382" s="1" t="s">
        <v>818</v>
      </c>
      <c r="Q12382" s="4" t="s">
        <v>21</v>
      </c>
    </row>
    <row r="12383" spans="1:17" ht="22.5" x14ac:dyDescent="0.25">
      <c r="A12383" s="3">
        <v>9815</v>
      </c>
      <c r="B12383" s="1" t="s">
        <v>30633</v>
      </c>
      <c r="C12383" s="1" t="s">
        <v>15</v>
      </c>
      <c r="D12383" s="1" t="s">
        <v>40</v>
      </c>
      <c r="E12383" s="1">
        <v>16793690</v>
      </c>
      <c r="F12383" s="1" t="s">
        <v>30634</v>
      </c>
      <c r="G12383" s="1">
        <v>2241641</v>
      </c>
      <c r="H12383" s="1" t="s">
        <v>30635</v>
      </c>
      <c r="I12383" s="2">
        <v>45086</v>
      </c>
      <c r="J12383" s="15" t="str">
        <f>MID(Tabla1[[#This Row],[HORA]],1,5)</f>
        <v>16:34</v>
      </c>
      <c r="K12383" s="16">
        <f>IF(Tabla1[[#This Row],[FECHA]]=I12384,IF(J12384-J12383&gt;0,(J12384-J12383)*1440,0),0)</f>
        <v>0</v>
      </c>
      <c r="L12383" s="14">
        <f>2+L12124-Datos!$C$8</f>
        <v>11.450000000000001</v>
      </c>
      <c r="M12383" s="13" t="s">
        <v>56044</v>
      </c>
      <c r="N12383" s="1" t="s">
        <v>30636</v>
      </c>
      <c r="O12383" s="1">
        <v>10</v>
      </c>
      <c r="P12383" s="1" t="s">
        <v>986</v>
      </c>
      <c r="Q12383" s="4" t="s">
        <v>21</v>
      </c>
    </row>
    <row r="12384" spans="1:17" ht="22.5" x14ac:dyDescent="0.25">
      <c r="A12384" s="3">
        <v>9816</v>
      </c>
      <c r="B12384" s="1" t="s">
        <v>30633</v>
      </c>
      <c r="C12384" s="1" t="s">
        <v>15</v>
      </c>
      <c r="D12384" s="1" t="s">
        <v>40</v>
      </c>
      <c r="E12384" s="1">
        <v>16793690</v>
      </c>
      <c r="F12384" s="1" t="s">
        <v>30637</v>
      </c>
      <c r="G12384" s="1">
        <v>2241641</v>
      </c>
      <c r="H12384" s="1" t="s">
        <v>30635</v>
      </c>
      <c r="I12384" s="2">
        <v>45086</v>
      </c>
      <c r="J12384" s="15" t="str">
        <f>MID(Tabla1[[#This Row],[HORA]],1,5)</f>
        <v>16:34</v>
      </c>
      <c r="K12384" s="16">
        <f>IF(Tabla1[[#This Row],[FECHA]]=I12385,IF(J12385-J12384&gt;0,(J12385-J12384)*1440,0),0)</f>
        <v>2.9999999999999893</v>
      </c>
      <c r="L12384" s="14">
        <f>2+L12125-Datos!$C$8</f>
        <v>12.82</v>
      </c>
      <c r="M12384" s="13" t="s">
        <v>56044</v>
      </c>
      <c r="N12384" s="1" t="s">
        <v>30636</v>
      </c>
      <c r="O12384" s="1">
        <v>10</v>
      </c>
      <c r="P12384" s="1" t="s">
        <v>986</v>
      </c>
      <c r="Q12384" s="4" t="s">
        <v>21</v>
      </c>
    </row>
    <row r="12385" spans="1:17" ht="22.5" x14ac:dyDescent="0.25">
      <c r="A12385" s="3">
        <v>9817</v>
      </c>
      <c r="B12385" s="1" t="s">
        <v>30638</v>
      </c>
      <c r="C12385" s="1" t="s">
        <v>15</v>
      </c>
      <c r="D12385" s="1" t="s">
        <v>228</v>
      </c>
      <c r="E12385" s="1">
        <v>3701239</v>
      </c>
      <c r="F12385" s="1" t="s">
        <v>23086</v>
      </c>
      <c r="G12385" s="1">
        <v>2241642</v>
      </c>
      <c r="H12385" s="1" t="s">
        <v>23087</v>
      </c>
      <c r="I12385" s="2">
        <v>45086</v>
      </c>
      <c r="J12385" s="15" t="str">
        <f>MID(Tabla1[[#This Row],[HORA]],1,5)</f>
        <v>16:37</v>
      </c>
      <c r="K12385" s="16">
        <f>IF(Tabla1[[#This Row],[FECHA]]=I12386,IF(J12386-J12385&gt;0,(J12386-J12385)*1440,0),0)</f>
        <v>0</v>
      </c>
      <c r="L12385" s="14">
        <f>2+L12126-Datos!$C$8</f>
        <v>12.57</v>
      </c>
      <c r="M12385" s="13" t="s">
        <v>56047</v>
      </c>
      <c r="N12385" s="1" t="s">
        <v>30639</v>
      </c>
      <c r="O12385" s="1">
        <v>40</v>
      </c>
      <c r="P12385" s="1" t="s">
        <v>986</v>
      </c>
      <c r="Q12385" s="4" t="s">
        <v>21</v>
      </c>
    </row>
    <row r="12386" spans="1:17" ht="22.5" x14ac:dyDescent="0.25">
      <c r="A12386" s="3">
        <v>16359</v>
      </c>
      <c r="B12386" s="1" t="s">
        <v>49650</v>
      </c>
      <c r="C12386" s="1" t="s">
        <v>15</v>
      </c>
      <c r="D12386" s="1" t="s">
        <v>172</v>
      </c>
      <c r="E12386" s="1">
        <v>20561233692</v>
      </c>
      <c r="F12386" s="1" t="s">
        <v>49651</v>
      </c>
      <c r="G12386" s="1">
        <v>2241643</v>
      </c>
      <c r="H12386" s="1" t="s">
        <v>49652</v>
      </c>
      <c r="I12386" s="2">
        <v>45086</v>
      </c>
      <c r="J12386" s="15" t="str">
        <f>MID(Tabla1[[#This Row],[HORA]],1,5)</f>
        <v>16:37</v>
      </c>
      <c r="K12386" s="16">
        <f>IF(Tabla1[[#This Row],[FECHA]]=I12387,IF(J12387-J12386&gt;0,(J12387-J12386)*1440,0),0)</f>
        <v>3.0000000000001492</v>
      </c>
      <c r="L12386" s="14">
        <f>2+L12127-Datos!$C$8</f>
        <v>15.510000000000002</v>
      </c>
      <c r="M12386" s="13" t="s">
        <v>56047</v>
      </c>
      <c r="N12386" s="1" t="s">
        <v>49653</v>
      </c>
      <c r="O12386" s="1">
        <v>25</v>
      </c>
      <c r="P12386" s="1" t="s">
        <v>818</v>
      </c>
      <c r="Q12386" s="4" t="s">
        <v>21</v>
      </c>
    </row>
    <row r="12387" spans="1:17" ht="22.5" x14ac:dyDescent="0.25">
      <c r="A12387" s="3">
        <v>9818</v>
      </c>
      <c r="B12387" s="1" t="s">
        <v>30640</v>
      </c>
      <c r="C12387" s="1" t="s">
        <v>15</v>
      </c>
      <c r="D12387" s="1" t="s">
        <v>228</v>
      </c>
      <c r="E12387" s="1">
        <v>46224455</v>
      </c>
      <c r="F12387" s="1" t="s">
        <v>30641</v>
      </c>
      <c r="G12387" s="1">
        <v>2241645</v>
      </c>
      <c r="H12387" s="1" t="s">
        <v>30642</v>
      </c>
      <c r="I12387" s="2">
        <v>45086</v>
      </c>
      <c r="J12387" s="15" t="str">
        <f>MID(Tabla1[[#This Row],[HORA]],1,5)</f>
        <v>16:40</v>
      </c>
      <c r="K12387" s="16">
        <f>IF(Tabla1[[#This Row],[FECHA]]=I12388,IF(J12388-J12387&gt;0,(J12388-J12387)*1440,0),0)</f>
        <v>1.999999999999833</v>
      </c>
      <c r="L12387" s="14">
        <f>2+L12128-Datos!$C$8</f>
        <v>12.66</v>
      </c>
      <c r="M12387" s="13" t="s">
        <v>56050</v>
      </c>
      <c r="N12387" s="1" t="s">
        <v>1531</v>
      </c>
      <c r="O12387" s="1">
        <v>10</v>
      </c>
      <c r="P12387" s="1" t="s">
        <v>986</v>
      </c>
      <c r="Q12387" s="4" t="s">
        <v>21</v>
      </c>
    </row>
    <row r="12388" spans="1:17" ht="22.5" x14ac:dyDescent="0.25">
      <c r="A12388" s="3">
        <v>9819</v>
      </c>
      <c r="B12388" s="1" t="s">
        <v>30643</v>
      </c>
      <c r="C12388" s="1" t="s">
        <v>15</v>
      </c>
      <c r="D12388" s="1" t="s">
        <v>40</v>
      </c>
      <c r="E12388" s="1">
        <v>60599687</v>
      </c>
      <c r="F12388" s="1" t="s">
        <v>30644</v>
      </c>
      <c r="G12388" s="1">
        <v>60599687</v>
      </c>
      <c r="H12388" s="1" t="s">
        <v>30644</v>
      </c>
      <c r="I12388" s="2">
        <v>45086</v>
      </c>
      <c r="J12388" s="15" t="str">
        <f>MID(Tabla1[[#This Row],[HORA]],1,5)</f>
        <v>16:42</v>
      </c>
      <c r="K12388" s="16">
        <f>IF(Tabla1[[#This Row],[FECHA]]=I12389,IF(J12389-J12388&gt;0,(J12389-J12388)*1440,0),0)</f>
        <v>2.0000000000001528</v>
      </c>
      <c r="L12388" s="14">
        <f>2+L12129-Datos!$C$8</f>
        <v>10.870000000000001</v>
      </c>
      <c r="M12388" s="13" t="s">
        <v>56052</v>
      </c>
      <c r="N12388" s="1" t="s">
        <v>1715</v>
      </c>
      <c r="O12388" s="1">
        <v>70</v>
      </c>
      <c r="P12388" s="1" t="s">
        <v>986</v>
      </c>
      <c r="Q12388" s="4" t="s">
        <v>21</v>
      </c>
    </row>
    <row r="12389" spans="1:17" ht="22.5" x14ac:dyDescent="0.25">
      <c r="A12389" s="3">
        <v>17613</v>
      </c>
      <c r="B12389" s="1" t="s">
        <v>52924</v>
      </c>
      <c r="C12389" s="1" t="s">
        <v>15</v>
      </c>
      <c r="D12389" s="1" t="s">
        <v>82</v>
      </c>
      <c r="E12389" s="1">
        <v>20561239381</v>
      </c>
      <c r="F12389" s="1" t="s">
        <v>52925</v>
      </c>
      <c r="G12389" s="1">
        <v>60889945</v>
      </c>
      <c r="H12389" s="1" t="s">
        <v>52926</v>
      </c>
      <c r="I12389" s="2">
        <v>45086</v>
      </c>
      <c r="J12389" s="15" t="str">
        <f>MID(Tabla1[[#This Row],[HORA]],1,5)</f>
        <v>16:44</v>
      </c>
      <c r="K12389" s="16">
        <f>IF(Tabla1[[#This Row],[FECHA]]=I12390,IF(J12390-J12389&gt;0,(J12390-J12389)*1440,0),0)</f>
        <v>1.999999999999833</v>
      </c>
      <c r="L12389" s="14">
        <f>2+L12130-Datos!$C$8</f>
        <v>11.66</v>
      </c>
      <c r="M12389" s="13" t="s">
        <v>56054</v>
      </c>
      <c r="N12389" s="1" t="s">
        <v>52927</v>
      </c>
      <c r="O12389" s="1">
        <v>20</v>
      </c>
      <c r="P12389" s="1" t="s">
        <v>986</v>
      </c>
      <c r="Q12389" s="4" t="s">
        <v>21</v>
      </c>
    </row>
    <row r="12390" spans="1:17" ht="22.5" x14ac:dyDescent="0.25">
      <c r="A12390" s="3">
        <v>9820</v>
      </c>
      <c r="B12390" s="1" t="s">
        <v>30645</v>
      </c>
      <c r="C12390" s="1" t="s">
        <v>15</v>
      </c>
      <c r="D12390" s="1" t="s">
        <v>161</v>
      </c>
      <c r="E12390" s="1">
        <v>45533124</v>
      </c>
      <c r="F12390" s="1" t="s">
        <v>30646</v>
      </c>
      <c r="G12390" s="1">
        <v>2241648</v>
      </c>
      <c r="H12390" s="1" t="s">
        <v>30647</v>
      </c>
      <c r="I12390" s="2">
        <v>45086</v>
      </c>
      <c r="J12390" s="15" t="str">
        <f>MID(Tabla1[[#This Row],[HORA]],1,5)</f>
        <v>16:46</v>
      </c>
      <c r="K12390" s="16">
        <f>IF(Tabla1[[#This Row],[FECHA]]=I12391,IF(J12391-J12390&gt;0,(J12391-J12390)*1440,0),0)</f>
        <v>6.0000000000001386</v>
      </c>
      <c r="L12390" s="14">
        <f>2+L12131-Datos!$C$8</f>
        <v>10.4</v>
      </c>
      <c r="M12390" s="13" t="s">
        <v>56056</v>
      </c>
      <c r="N12390" s="1" t="s">
        <v>7299</v>
      </c>
      <c r="O12390" s="1">
        <v>10</v>
      </c>
      <c r="P12390" s="1" t="s">
        <v>986</v>
      </c>
      <c r="Q12390" s="4" t="s">
        <v>21</v>
      </c>
    </row>
    <row r="12391" spans="1:17" ht="22.5" x14ac:dyDescent="0.25">
      <c r="A12391" s="3">
        <v>418</v>
      </c>
      <c r="B12391" s="1" t="s">
        <v>983</v>
      </c>
      <c r="C12391" s="1" t="s">
        <v>15</v>
      </c>
      <c r="D12391" s="1" t="s">
        <v>30</v>
      </c>
      <c r="E12391" s="1">
        <v>2241653</v>
      </c>
      <c r="F12391" s="1" t="s">
        <v>984</v>
      </c>
      <c r="G12391" s="1">
        <v>2241654</v>
      </c>
      <c r="H12391" s="1" t="s">
        <v>985</v>
      </c>
      <c r="I12391" s="2">
        <v>45086</v>
      </c>
      <c r="J12391" s="15" t="str">
        <f>MID(Tabla1[[#This Row],[HORA]],1,5)</f>
        <v>16:52</v>
      </c>
      <c r="K12391" s="16">
        <f>IF(Tabla1[[#This Row],[FECHA]]=I12392,IF(J12392-J12391&gt;0,(J12392-J12391)*1440,0),0)</f>
        <v>0</v>
      </c>
      <c r="L12391" s="14">
        <f>2+L12132-Datos!$C$8</f>
        <v>13.32</v>
      </c>
      <c r="M12391" s="13" t="s">
        <v>56062</v>
      </c>
      <c r="N12391" s="1" t="s">
        <v>26</v>
      </c>
      <c r="O12391" s="1">
        <v>0</v>
      </c>
      <c r="P12391" s="1" t="s">
        <v>986</v>
      </c>
      <c r="Q12391" s="4" t="s">
        <v>21</v>
      </c>
    </row>
    <row r="12392" spans="1:17" ht="22.5" x14ac:dyDescent="0.25">
      <c r="A12392" s="3">
        <v>3682</v>
      </c>
      <c r="B12392" s="1" t="s">
        <v>11511</v>
      </c>
      <c r="C12392" s="1" t="s">
        <v>15</v>
      </c>
      <c r="D12392" s="1" t="s">
        <v>82</v>
      </c>
      <c r="E12392" s="1">
        <v>10415327</v>
      </c>
      <c r="F12392" s="1" t="s">
        <v>11512</v>
      </c>
      <c r="G12392" s="1">
        <v>2241655</v>
      </c>
      <c r="H12392" s="1" t="s">
        <v>11513</v>
      </c>
      <c r="I12392" s="2">
        <v>45086</v>
      </c>
      <c r="J12392" s="15" t="str">
        <f>MID(Tabla1[[#This Row],[HORA]],1,5)</f>
        <v>16:52</v>
      </c>
      <c r="K12392" s="16">
        <f>IF(Tabla1[[#This Row],[FECHA]]=I12393,IF(J12393-J12392&gt;0,(J12393-J12392)*1440,0),0)</f>
        <v>1.999999999999833</v>
      </c>
      <c r="L12392" s="14">
        <f>2+L12133-Datos!$C$8</f>
        <v>15.8</v>
      </c>
      <c r="M12392" s="13" t="s">
        <v>56062</v>
      </c>
      <c r="N12392" s="1" t="s">
        <v>11514</v>
      </c>
      <c r="O12392" s="1">
        <v>10</v>
      </c>
      <c r="P12392" s="1" t="s">
        <v>818</v>
      </c>
      <c r="Q12392" s="4" t="s">
        <v>21</v>
      </c>
    </row>
    <row r="12393" spans="1:17" ht="22.5" x14ac:dyDescent="0.25">
      <c r="A12393" s="3">
        <v>3683</v>
      </c>
      <c r="B12393" s="1" t="s">
        <v>11515</v>
      </c>
      <c r="C12393" s="1" t="s">
        <v>15</v>
      </c>
      <c r="D12393" s="1" t="s">
        <v>71</v>
      </c>
      <c r="E12393" s="1">
        <v>16446344</v>
      </c>
      <c r="F12393" s="1" t="s">
        <v>11516</v>
      </c>
      <c r="G12393" s="1">
        <v>2241656</v>
      </c>
      <c r="H12393" s="1" t="s">
        <v>11517</v>
      </c>
      <c r="I12393" s="2">
        <v>45086</v>
      </c>
      <c r="J12393" s="15" t="str">
        <f>MID(Tabla1[[#This Row],[HORA]],1,5)</f>
        <v>16:54</v>
      </c>
      <c r="K12393" s="16">
        <f>IF(Tabla1[[#This Row],[FECHA]]=I12394,IF(J12394-J12393&gt;0,(J12394-J12393)*1440,0),0)</f>
        <v>2.0000000000001528</v>
      </c>
      <c r="L12393" s="14">
        <f>2+L12134-Datos!$C$8</f>
        <v>11.5</v>
      </c>
      <c r="M12393" s="13" t="s">
        <v>56064</v>
      </c>
      <c r="N12393" s="1" t="s">
        <v>11518</v>
      </c>
      <c r="O12393" s="1">
        <v>10</v>
      </c>
      <c r="P12393" s="1" t="s">
        <v>818</v>
      </c>
      <c r="Q12393" s="4" t="s">
        <v>21</v>
      </c>
    </row>
    <row r="12394" spans="1:17" ht="22.5" x14ac:dyDescent="0.25">
      <c r="A12394" s="3">
        <v>3684</v>
      </c>
      <c r="B12394" s="1" t="s">
        <v>11519</v>
      </c>
      <c r="C12394" s="1" t="s">
        <v>15</v>
      </c>
      <c r="D12394" s="1" t="s">
        <v>8138</v>
      </c>
      <c r="E12394" s="1">
        <v>75897106</v>
      </c>
      <c r="F12394" s="1" t="s">
        <v>11520</v>
      </c>
      <c r="G12394" s="1">
        <v>40641965</v>
      </c>
      <c r="H12394" s="1" t="s">
        <v>11521</v>
      </c>
      <c r="I12394" s="2">
        <v>45086</v>
      </c>
      <c r="J12394" s="15" t="str">
        <f>MID(Tabla1[[#This Row],[HORA]],1,5)</f>
        <v>16:56</v>
      </c>
      <c r="K12394" s="16">
        <f>IF(Tabla1[[#This Row],[FECHA]]=I12395,IF(J12395-J12394&gt;0,(J12395-J12394)*1440,0),0)</f>
        <v>0.99999999999983658</v>
      </c>
      <c r="L12394" s="14">
        <f>2+L12135-Datos!$C$8</f>
        <v>10.600000000000001</v>
      </c>
      <c r="M12394" s="13" t="s">
        <v>56066</v>
      </c>
      <c r="N12394" s="1" t="s">
        <v>11522</v>
      </c>
      <c r="O12394" s="1">
        <v>20</v>
      </c>
      <c r="P12394" s="1" t="s">
        <v>818</v>
      </c>
      <c r="Q12394" s="4" t="s">
        <v>21</v>
      </c>
    </row>
    <row r="12395" spans="1:17" ht="22.5" x14ac:dyDescent="0.25">
      <c r="A12395" s="3">
        <v>3685</v>
      </c>
      <c r="B12395" s="1" t="s">
        <v>11523</v>
      </c>
      <c r="C12395" s="1" t="s">
        <v>15</v>
      </c>
      <c r="D12395" s="1" t="s">
        <v>71</v>
      </c>
      <c r="E12395" s="1">
        <v>44741037</v>
      </c>
      <c r="F12395" s="1" t="s">
        <v>11524</v>
      </c>
      <c r="G12395" s="1">
        <v>41131987</v>
      </c>
      <c r="H12395" s="1" t="s">
        <v>11525</v>
      </c>
      <c r="I12395" s="2">
        <v>45086</v>
      </c>
      <c r="J12395" s="15" t="str">
        <f>MID(Tabla1[[#This Row],[HORA]],1,5)</f>
        <v>16:57</v>
      </c>
      <c r="K12395" s="16">
        <f>IF(Tabla1[[#This Row],[FECHA]]=I12396,IF(J12396-J12395&gt;0,(J12396-J12395)*1440,0),0)</f>
        <v>2.0000000000001528</v>
      </c>
      <c r="L12395" s="14">
        <f>2+L12136-Datos!$C$8</f>
        <v>11.8</v>
      </c>
      <c r="M12395" s="13" t="s">
        <v>56067</v>
      </c>
      <c r="N12395" s="1" t="s">
        <v>11526</v>
      </c>
      <c r="O12395" s="1">
        <v>30</v>
      </c>
      <c r="P12395" s="1" t="s">
        <v>818</v>
      </c>
      <c r="Q12395" s="4" t="s">
        <v>21</v>
      </c>
    </row>
    <row r="12396" spans="1:17" ht="22.5" x14ac:dyDescent="0.25">
      <c r="A12396" s="3">
        <v>9821</v>
      </c>
      <c r="B12396" s="1" t="s">
        <v>30648</v>
      </c>
      <c r="C12396" s="1" t="s">
        <v>15</v>
      </c>
      <c r="D12396" s="1" t="s">
        <v>77</v>
      </c>
      <c r="E12396" s="1">
        <v>43113332</v>
      </c>
      <c r="F12396" s="1" t="s">
        <v>30649</v>
      </c>
      <c r="G12396" s="1">
        <v>47093806</v>
      </c>
      <c r="H12396" s="1" t="s">
        <v>30650</v>
      </c>
      <c r="I12396" s="2">
        <v>45086</v>
      </c>
      <c r="J12396" s="15" t="str">
        <f>MID(Tabla1[[#This Row],[HORA]],1,5)</f>
        <v>16:59</v>
      </c>
      <c r="K12396" s="16">
        <f>IF(Tabla1[[#This Row],[FECHA]]=I12397,IF(J12397-J12396&gt;0,(J12397-J12396)*1440,0),0)</f>
        <v>0.99999999999999645</v>
      </c>
      <c r="L12396" s="14">
        <f>2+L12137-Datos!$C$8</f>
        <v>13.3</v>
      </c>
      <c r="M12396" s="13" t="s">
        <v>56069</v>
      </c>
      <c r="N12396" s="1" t="s">
        <v>30651</v>
      </c>
      <c r="O12396" s="1">
        <v>12</v>
      </c>
      <c r="P12396" s="1" t="s">
        <v>986</v>
      </c>
      <c r="Q12396" s="4" t="s">
        <v>21</v>
      </c>
    </row>
    <row r="12397" spans="1:17" ht="22.5" x14ac:dyDescent="0.25">
      <c r="A12397" s="3">
        <v>3686</v>
      </c>
      <c r="B12397" s="1" t="s">
        <v>11527</v>
      </c>
      <c r="C12397" s="1" t="s">
        <v>15</v>
      </c>
      <c r="D12397" s="1" t="s">
        <v>1847</v>
      </c>
      <c r="E12397" s="1">
        <v>46578535</v>
      </c>
      <c r="F12397" s="1" t="s">
        <v>11528</v>
      </c>
      <c r="G12397" s="1">
        <v>73569808</v>
      </c>
      <c r="H12397" s="1" t="s">
        <v>11529</v>
      </c>
      <c r="I12397" s="2">
        <v>45086</v>
      </c>
      <c r="J12397" s="15" t="str">
        <f>MID(Tabla1[[#This Row],[HORA]],1,5)</f>
        <v>17:00</v>
      </c>
      <c r="K12397" s="16">
        <f>IF(Tabla1[[#This Row],[FECHA]]=I12398,IF(J12398-J12397&gt;0,(J12398-J12397)*1440,0),0)</f>
        <v>0.99999999999983658</v>
      </c>
      <c r="L12397" s="14">
        <f>2+L12138-Datos!$C$8</f>
        <v>10.65</v>
      </c>
      <c r="M12397" s="13" t="s">
        <v>56070</v>
      </c>
      <c r="N12397" s="1" t="s">
        <v>11530</v>
      </c>
      <c r="O12397" s="1">
        <v>40</v>
      </c>
      <c r="P12397" s="1" t="s">
        <v>818</v>
      </c>
      <c r="Q12397" s="4" t="s">
        <v>21</v>
      </c>
    </row>
    <row r="12398" spans="1:17" ht="22.5" x14ac:dyDescent="0.25">
      <c r="A12398" s="3">
        <v>9822</v>
      </c>
      <c r="B12398" s="1" t="s">
        <v>30652</v>
      </c>
      <c r="C12398" s="1" t="s">
        <v>15</v>
      </c>
      <c r="D12398" s="1" t="s">
        <v>71</v>
      </c>
      <c r="E12398" s="1">
        <v>70928467</v>
      </c>
      <c r="F12398" s="1" t="s">
        <v>18716</v>
      </c>
      <c r="G12398" s="1">
        <v>46080673</v>
      </c>
      <c r="H12398" s="1" t="s">
        <v>30653</v>
      </c>
      <c r="I12398" s="2">
        <v>45086</v>
      </c>
      <c r="J12398" s="15" t="str">
        <f>MID(Tabla1[[#This Row],[HORA]],1,5)</f>
        <v>17:01</v>
      </c>
      <c r="K12398" s="16">
        <f>IF(Tabla1[[#This Row],[FECHA]]=I12399,IF(J12399-J12398&gt;0,(J12399-J12398)*1440,0),0)</f>
        <v>5.0000000000001421</v>
      </c>
      <c r="L12398" s="14">
        <f>2+L12139-Datos!$C$8</f>
        <v>12.8</v>
      </c>
      <c r="M12398" s="13" t="s">
        <v>56071</v>
      </c>
      <c r="N12398" s="1" t="s">
        <v>30654</v>
      </c>
      <c r="O12398" s="1">
        <v>15</v>
      </c>
      <c r="P12398" s="1" t="s">
        <v>986</v>
      </c>
      <c r="Q12398" s="4" t="s">
        <v>21</v>
      </c>
    </row>
    <row r="12399" spans="1:17" ht="22.5" x14ac:dyDescent="0.25">
      <c r="A12399" s="3">
        <v>9823</v>
      </c>
      <c r="B12399" s="1" t="s">
        <v>30655</v>
      </c>
      <c r="C12399" s="1" t="s">
        <v>15</v>
      </c>
      <c r="D12399" s="1" t="s">
        <v>172</v>
      </c>
      <c r="E12399" s="1">
        <v>70028207</v>
      </c>
      <c r="F12399" s="1" t="s">
        <v>30656</v>
      </c>
      <c r="G12399" s="1">
        <v>2241660</v>
      </c>
      <c r="H12399" s="1" t="s">
        <v>30657</v>
      </c>
      <c r="I12399" s="2">
        <v>45086</v>
      </c>
      <c r="J12399" s="15" t="str">
        <f>MID(Tabla1[[#This Row],[HORA]],1,5)</f>
        <v>17:06</v>
      </c>
      <c r="K12399" s="16">
        <f>IF(Tabla1[[#This Row],[FECHA]]=I12400,IF(J12400-J12399&gt;0,(J12400-J12399)*1440,0),0)</f>
        <v>0</v>
      </c>
      <c r="L12399" s="14">
        <f>2+L12140-Datos!$C$8</f>
        <v>14.5</v>
      </c>
      <c r="M12399" s="13" t="s">
        <v>56076</v>
      </c>
      <c r="N12399" s="1" t="s">
        <v>30658</v>
      </c>
      <c r="O12399" s="1">
        <v>40</v>
      </c>
      <c r="P12399" s="1" t="s">
        <v>986</v>
      </c>
      <c r="Q12399" s="4" t="s">
        <v>21</v>
      </c>
    </row>
    <row r="12400" spans="1:17" ht="22.5" x14ac:dyDescent="0.25">
      <c r="A12400" s="3">
        <v>9824</v>
      </c>
      <c r="B12400" s="1" t="s">
        <v>30655</v>
      </c>
      <c r="C12400" s="1" t="s">
        <v>15</v>
      </c>
      <c r="D12400" s="1" t="s">
        <v>172</v>
      </c>
      <c r="E12400" s="1">
        <v>70028207</v>
      </c>
      <c r="F12400" s="1" t="s">
        <v>30656</v>
      </c>
      <c r="G12400" s="1">
        <v>2241660</v>
      </c>
      <c r="H12400" s="1" t="s">
        <v>30657</v>
      </c>
      <c r="I12400" s="2">
        <v>45086</v>
      </c>
      <c r="J12400" s="15" t="str">
        <f>MID(Tabla1[[#This Row],[HORA]],1,5)</f>
        <v>17:06</v>
      </c>
      <c r="K12400" s="16">
        <f>IF(Tabla1[[#This Row],[FECHA]]=I12401,IF(J12401-J12400&gt;0,(J12401-J12400)*1440,0),0)</f>
        <v>3.9999999999999858</v>
      </c>
      <c r="L12400" s="14">
        <f>2+L12141-Datos!$C$8</f>
        <v>11.66</v>
      </c>
      <c r="M12400" s="13" t="s">
        <v>56076</v>
      </c>
      <c r="N12400" s="1" t="s">
        <v>30659</v>
      </c>
      <c r="O12400" s="1">
        <v>40</v>
      </c>
      <c r="P12400" s="1" t="s">
        <v>986</v>
      </c>
      <c r="Q12400" s="4" t="s">
        <v>21</v>
      </c>
    </row>
    <row r="12401" spans="1:17" ht="22.5" x14ac:dyDescent="0.25">
      <c r="A12401" s="3">
        <v>3687</v>
      </c>
      <c r="B12401" s="1" t="s">
        <v>11531</v>
      </c>
      <c r="C12401" s="1" t="s">
        <v>15</v>
      </c>
      <c r="D12401" s="1" t="s">
        <v>1847</v>
      </c>
      <c r="E12401" s="1">
        <v>76257706</v>
      </c>
      <c r="F12401" s="1" t="s">
        <v>11532</v>
      </c>
      <c r="G12401" s="1">
        <v>17622610</v>
      </c>
      <c r="H12401" s="1" t="s">
        <v>11533</v>
      </c>
      <c r="I12401" s="2">
        <v>45086</v>
      </c>
      <c r="J12401" s="15" t="str">
        <f>MID(Tabla1[[#This Row],[HORA]],1,5)</f>
        <v>17:10</v>
      </c>
      <c r="K12401" s="16">
        <f>IF(Tabla1[[#This Row],[FECHA]]=I12402,IF(J12402-J12401&gt;0,(J12402-J12401)*1440,0),0)</f>
        <v>2.9999999999998295</v>
      </c>
      <c r="L12401" s="14">
        <f>2+L12142-Datos!$C$8</f>
        <v>12.600000000000001</v>
      </c>
      <c r="M12401" s="13" t="s">
        <v>56080</v>
      </c>
      <c r="N12401" s="1" t="s">
        <v>11534</v>
      </c>
      <c r="O12401" s="1">
        <v>20</v>
      </c>
      <c r="P12401" s="1" t="s">
        <v>818</v>
      </c>
      <c r="Q12401" s="4" t="s">
        <v>21</v>
      </c>
    </row>
    <row r="12402" spans="1:17" ht="22.5" x14ac:dyDescent="0.25">
      <c r="A12402" s="3">
        <v>3688</v>
      </c>
      <c r="B12402" s="1" t="s">
        <v>11535</v>
      </c>
      <c r="C12402" s="1" t="s">
        <v>15</v>
      </c>
      <c r="D12402" s="1" t="s">
        <v>40</v>
      </c>
      <c r="E12402" s="1">
        <v>43375603</v>
      </c>
      <c r="F12402" s="1" t="s">
        <v>6155</v>
      </c>
      <c r="G12402" s="1">
        <v>2241663</v>
      </c>
      <c r="H12402" s="1" t="s">
        <v>2097</v>
      </c>
      <c r="I12402" s="2">
        <v>45086</v>
      </c>
      <c r="J12402" s="15" t="str">
        <f>MID(Tabla1[[#This Row],[HORA]],1,5)</f>
        <v>17:13</v>
      </c>
      <c r="K12402" s="16">
        <f>IF(Tabla1[[#This Row],[FECHA]]=I12403,IF(J12403-J12402&gt;0,(J12403-J12402)*1440,0),0)</f>
        <v>0</v>
      </c>
      <c r="L12402" s="14">
        <f>2+L12143-Datos!$C$8</f>
        <v>12.84</v>
      </c>
      <c r="M12402" s="13" t="s">
        <v>56083</v>
      </c>
      <c r="N12402" s="1" t="s">
        <v>11536</v>
      </c>
      <c r="O12402" s="1">
        <v>30</v>
      </c>
      <c r="P12402" s="1" t="s">
        <v>818</v>
      </c>
      <c r="Q12402" s="4" t="s">
        <v>21</v>
      </c>
    </row>
    <row r="12403" spans="1:17" ht="22.5" x14ac:dyDescent="0.25">
      <c r="A12403" s="3">
        <v>9825</v>
      </c>
      <c r="B12403" s="1" t="s">
        <v>30660</v>
      </c>
      <c r="C12403" s="1" t="s">
        <v>15</v>
      </c>
      <c r="D12403" s="1" t="s">
        <v>40</v>
      </c>
      <c r="E12403" s="1">
        <v>71448081</v>
      </c>
      <c r="F12403" s="1" t="s">
        <v>30661</v>
      </c>
      <c r="G12403" s="1">
        <v>46494886</v>
      </c>
      <c r="H12403" s="1" t="s">
        <v>30662</v>
      </c>
      <c r="I12403" s="2">
        <v>45086</v>
      </c>
      <c r="J12403" s="15" t="str">
        <f>MID(Tabla1[[#This Row],[HORA]],1,5)</f>
        <v>17:13</v>
      </c>
      <c r="K12403" s="16">
        <f>IF(Tabla1[[#This Row],[FECHA]]=I12404,IF(J12404-J12403&gt;0,(J12404-J12403)*1440,0),0)</f>
        <v>2.0000000000001528</v>
      </c>
      <c r="L12403" s="14">
        <f>2+L12144-Datos!$C$8</f>
        <v>10.510000000000002</v>
      </c>
      <c r="M12403" s="13" t="s">
        <v>56083</v>
      </c>
      <c r="N12403" s="1" t="s">
        <v>6488</v>
      </c>
      <c r="O12403" s="1">
        <v>15</v>
      </c>
      <c r="P12403" s="1" t="s">
        <v>986</v>
      </c>
      <c r="Q12403" s="4" t="s">
        <v>21</v>
      </c>
    </row>
    <row r="12404" spans="1:17" ht="22.5" x14ac:dyDescent="0.25">
      <c r="A12404" s="3">
        <v>9826</v>
      </c>
      <c r="B12404" s="1" t="s">
        <v>30663</v>
      </c>
      <c r="C12404" s="1" t="s">
        <v>15</v>
      </c>
      <c r="D12404" s="1" t="s">
        <v>33</v>
      </c>
      <c r="E12404" s="1">
        <v>16680231</v>
      </c>
      <c r="F12404" s="1" t="s">
        <v>12042</v>
      </c>
      <c r="G12404" s="1">
        <v>47316265</v>
      </c>
      <c r="H12404" s="1" t="s">
        <v>12043</v>
      </c>
      <c r="I12404" s="2">
        <v>45086</v>
      </c>
      <c r="J12404" s="15" t="str">
        <f>MID(Tabla1[[#This Row],[HORA]],1,5)</f>
        <v>17:15</v>
      </c>
      <c r="K12404" s="16">
        <f>IF(Tabla1[[#This Row],[FECHA]]=I12405,IF(J12405-J12404&gt;0,(J12405-J12404)*1440,0),0)</f>
        <v>2.9999999999999893</v>
      </c>
      <c r="L12404" s="14">
        <f>2+L12145-Datos!$C$8</f>
        <v>11.75</v>
      </c>
      <c r="M12404" s="13" t="s">
        <v>56085</v>
      </c>
      <c r="N12404" s="1" t="s">
        <v>30664</v>
      </c>
      <c r="O12404" s="1">
        <v>15</v>
      </c>
      <c r="P12404" s="1" t="s">
        <v>986</v>
      </c>
      <c r="Q12404" s="4" t="s">
        <v>21</v>
      </c>
    </row>
    <row r="12405" spans="1:17" ht="22.5" x14ac:dyDescent="0.25">
      <c r="A12405" s="3">
        <v>9827</v>
      </c>
      <c r="B12405" s="1" t="s">
        <v>30665</v>
      </c>
      <c r="C12405" s="1" t="s">
        <v>15</v>
      </c>
      <c r="D12405" s="1" t="s">
        <v>33</v>
      </c>
      <c r="E12405" s="1">
        <v>3685537</v>
      </c>
      <c r="F12405" s="1" t="s">
        <v>30666</v>
      </c>
      <c r="G12405" s="1">
        <v>3685537</v>
      </c>
      <c r="H12405" s="1" t="s">
        <v>30666</v>
      </c>
      <c r="I12405" s="2">
        <v>45086</v>
      </c>
      <c r="J12405" s="15" t="str">
        <f>MID(Tabla1[[#This Row],[HORA]],1,5)</f>
        <v>17:18</v>
      </c>
      <c r="K12405" s="16">
        <f>IF(Tabla1[[#This Row],[FECHA]]=I12406,IF(J12406-J12405&gt;0,(J12406-J12405)*1440,0),0)</f>
        <v>1.9999999999999929</v>
      </c>
      <c r="L12405" s="14">
        <f>2+L12146-Datos!$C$8</f>
        <v>11.440000000000001</v>
      </c>
      <c r="M12405" s="13" t="s">
        <v>56088</v>
      </c>
      <c r="N12405" s="1" t="s">
        <v>30667</v>
      </c>
      <c r="O12405" s="1">
        <v>40</v>
      </c>
      <c r="P12405" s="1" t="s">
        <v>986</v>
      </c>
      <c r="Q12405" s="4" t="s">
        <v>21</v>
      </c>
    </row>
    <row r="12406" spans="1:17" ht="22.5" x14ac:dyDescent="0.25">
      <c r="A12406" s="3">
        <v>9828</v>
      </c>
      <c r="B12406" s="1" t="s">
        <v>30668</v>
      </c>
      <c r="C12406" s="1" t="s">
        <v>15</v>
      </c>
      <c r="D12406" s="1" t="s">
        <v>23</v>
      </c>
      <c r="E12406" s="1">
        <v>43915317</v>
      </c>
      <c r="F12406" s="1" t="s">
        <v>30669</v>
      </c>
      <c r="G12406" s="1">
        <v>2241664</v>
      </c>
      <c r="H12406" s="1" t="s">
        <v>30670</v>
      </c>
      <c r="I12406" s="2">
        <v>45086</v>
      </c>
      <c r="J12406" s="15" t="str">
        <f>MID(Tabla1[[#This Row],[HORA]],1,5)</f>
        <v>17:20</v>
      </c>
      <c r="K12406" s="16">
        <f>IF(Tabla1[[#This Row],[FECHA]]=I12407,IF(J12407-J12406&gt;0,(J12407-J12406)*1440,0),0)</f>
        <v>1.0000000000001563</v>
      </c>
      <c r="L12406" s="14">
        <f>2+L12147-Datos!$C$8</f>
        <v>12.82</v>
      </c>
      <c r="M12406" s="13" t="s">
        <v>56090</v>
      </c>
      <c r="N12406" s="1" t="s">
        <v>30671</v>
      </c>
      <c r="O12406" s="1">
        <v>15</v>
      </c>
      <c r="P12406" s="1" t="s">
        <v>986</v>
      </c>
      <c r="Q12406" s="4" t="s">
        <v>21</v>
      </c>
    </row>
    <row r="12407" spans="1:17" ht="22.5" x14ac:dyDescent="0.25">
      <c r="A12407" s="3">
        <v>9829</v>
      </c>
      <c r="B12407" s="1" t="s">
        <v>30672</v>
      </c>
      <c r="C12407" s="1" t="s">
        <v>15</v>
      </c>
      <c r="D12407" s="1" t="s">
        <v>40</v>
      </c>
      <c r="E12407" s="1">
        <v>71450959</v>
      </c>
      <c r="F12407" s="1" t="s">
        <v>30673</v>
      </c>
      <c r="G12407" s="1">
        <v>2241669</v>
      </c>
      <c r="H12407" s="1" t="s">
        <v>30674</v>
      </c>
      <c r="I12407" s="2">
        <v>45086</v>
      </c>
      <c r="J12407" s="15" t="str">
        <f>MID(Tabla1[[#This Row],[HORA]],1,5)</f>
        <v>17:21</v>
      </c>
      <c r="K12407" s="16">
        <f>IF(Tabla1[[#This Row],[FECHA]]=I12408,IF(J12408-J12407&gt;0,(J12408-J12407)*1440,0),0)</f>
        <v>0.99999999999983658</v>
      </c>
      <c r="L12407" s="14">
        <f>2+L12148-Datos!$C$8</f>
        <v>12.760000000000002</v>
      </c>
      <c r="M12407" s="13" t="s">
        <v>56091</v>
      </c>
      <c r="N12407" s="1" t="s">
        <v>30675</v>
      </c>
      <c r="O12407" s="1">
        <v>20</v>
      </c>
      <c r="P12407" s="1" t="s">
        <v>986</v>
      </c>
      <c r="Q12407" s="4" t="s">
        <v>21</v>
      </c>
    </row>
    <row r="12408" spans="1:17" ht="22.5" x14ac:dyDescent="0.25">
      <c r="A12408" s="3">
        <v>3689</v>
      </c>
      <c r="B12408" s="1" t="s">
        <v>11537</v>
      </c>
      <c r="C12408" s="1" t="s">
        <v>15</v>
      </c>
      <c r="D12408" s="1" t="s">
        <v>40</v>
      </c>
      <c r="E12408" s="1">
        <v>16622779</v>
      </c>
      <c r="F12408" s="1" t="s">
        <v>11538</v>
      </c>
      <c r="G12408" s="1">
        <v>2241670</v>
      </c>
      <c r="H12408" s="1" t="s">
        <v>11539</v>
      </c>
      <c r="I12408" s="2">
        <v>45086</v>
      </c>
      <c r="J12408" s="15" t="str">
        <f>MID(Tabla1[[#This Row],[HORA]],1,5)</f>
        <v>17:22</v>
      </c>
      <c r="K12408" s="16">
        <f>IF(Tabla1[[#This Row],[FECHA]]=I12409,IF(J12409-J12408&gt;0,(J12409-J12408)*1440,0),0)</f>
        <v>1.9999999999999929</v>
      </c>
      <c r="L12408" s="14">
        <f>2+L12149-Datos!$C$8</f>
        <v>12.66</v>
      </c>
      <c r="M12408" s="13" t="s">
        <v>56092</v>
      </c>
      <c r="N12408" s="1" t="s">
        <v>59</v>
      </c>
      <c r="O12408" s="1">
        <v>10</v>
      </c>
      <c r="P12408" s="1" t="s">
        <v>818</v>
      </c>
      <c r="Q12408" s="4" t="s">
        <v>21</v>
      </c>
    </row>
    <row r="12409" spans="1:17" ht="22.5" x14ac:dyDescent="0.25">
      <c r="A12409" s="3">
        <v>9830</v>
      </c>
      <c r="B12409" s="1" t="s">
        <v>30676</v>
      </c>
      <c r="C12409" s="1" t="s">
        <v>15</v>
      </c>
      <c r="D12409" s="1" t="s">
        <v>82</v>
      </c>
      <c r="E12409" s="1">
        <v>6173840</v>
      </c>
      <c r="F12409" s="1" t="s">
        <v>30677</v>
      </c>
      <c r="G12409" s="1">
        <v>2241671</v>
      </c>
      <c r="H12409" s="1" t="s">
        <v>30678</v>
      </c>
      <c r="I12409" s="2">
        <v>45086</v>
      </c>
      <c r="J12409" s="15" t="str">
        <f>MID(Tabla1[[#This Row],[HORA]],1,5)</f>
        <v>17:24</v>
      </c>
      <c r="K12409" s="16">
        <f>IF(Tabla1[[#This Row],[FECHA]]=I12410,IF(J12410-J12409&gt;0,(J12410-J12409)*1440,0),0)</f>
        <v>9.0000000000001279</v>
      </c>
      <c r="L12409" s="14">
        <f>2+L12150-Datos!$C$8</f>
        <v>10.370000000000001</v>
      </c>
      <c r="M12409" s="13" t="s">
        <v>56094</v>
      </c>
      <c r="N12409" s="1" t="s">
        <v>27506</v>
      </c>
      <c r="O12409" s="1">
        <v>15</v>
      </c>
      <c r="P12409" s="1" t="s">
        <v>986</v>
      </c>
      <c r="Q12409" s="4" t="s">
        <v>21</v>
      </c>
    </row>
    <row r="12410" spans="1:17" ht="22.5" x14ac:dyDescent="0.25">
      <c r="A12410" s="3">
        <v>3690</v>
      </c>
      <c r="B12410" s="1" t="s">
        <v>11540</v>
      </c>
      <c r="C12410" s="1" t="s">
        <v>15</v>
      </c>
      <c r="D12410" s="1" t="s">
        <v>71</v>
      </c>
      <c r="E12410" s="1">
        <v>42475696</v>
      </c>
      <c r="F12410" s="1" t="s">
        <v>11541</v>
      </c>
      <c r="G12410" s="1">
        <v>2241674</v>
      </c>
      <c r="H12410" s="1" t="s">
        <v>11542</v>
      </c>
      <c r="I12410" s="2">
        <v>45086</v>
      </c>
      <c r="J12410" s="15" t="str">
        <f>MID(Tabla1[[#This Row],[HORA]],1,5)</f>
        <v>17:33</v>
      </c>
      <c r="K12410" s="16">
        <f>IF(Tabla1[[#This Row],[FECHA]]=I12411,IF(J12411-J12410&gt;0,(J12411-J12410)*1440,0),0)</f>
        <v>1.999999999999833</v>
      </c>
      <c r="L12410" s="14">
        <f>2+L12151-Datos!$C$8</f>
        <v>11.66</v>
      </c>
      <c r="M12410" s="13" t="s">
        <v>56103</v>
      </c>
      <c r="N12410" s="1" t="s">
        <v>11543</v>
      </c>
      <c r="O12410" s="1">
        <v>15</v>
      </c>
      <c r="P12410" s="1" t="s">
        <v>818</v>
      </c>
      <c r="Q12410" s="4" t="s">
        <v>21</v>
      </c>
    </row>
    <row r="12411" spans="1:17" ht="22.5" x14ac:dyDescent="0.25">
      <c r="A12411" s="3">
        <v>9831</v>
      </c>
      <c r="B12411" s="1" t="s">
        <v>30679</v>
      </c>
      <c r="C12411" s="1" t="s">
        <v>15</v>
      </c>
      <c r="D12411" s="1" t="s">
        <v>40</v>
      </c>
      <c r="E12411" s="1">
        <v>48544477</v>
      </c>
      <c r="F12411" s="1" t="s">
        <v>4236</v>
      </c>
      <c r="G12411" s="1">
        <v>43167507</v>
      </c>
      <c r="H12411" s="1" t="s">
        <v>4237</v>
      </c>
      <c r="I12411" s="2">
        <v>45086</v>
      </c>
      <c r="J12411" s="15" t="str">
        <f>MID(Tabla1[[#This Row],[HORA]],1,5)</f>
        <v>17:35</v>
      </c>
      <c r="K12411" s="16">
        <f>IF(Tabla1[[#This Row],[FECHA]]=I12412,IF(J12412-J12411&gt;0,(J12412-J12411)*1440,0),0)</f>
        <v>1.0000000000001563</v>
      </c>
      <c r="L12411" s="14">
        <f>2+L12152-Datos!$C$8</f>
        <v>10.670000000000002</v>
      </c>
      <c r="M12411" s="13" t="s">
        <v>56105</v>
      </c>
      <c r="N12411" s="1" t="s">
        <v>30680</v>
      </c>
      <c r="O12411" s="1">
        <v>25</v>
      </c>
      <c r="P12411" s="1" t="s">
        <v>986</v>
      </c>
      <c r="Q12411" s="4" t="s">
        <v>21</v>
      </c>
    </row>
    <row r="12412" spans="1:17" ht="22.5" x14ac:dyDescent="0.25">
      <c r="A12412" s="3">
        <v>3691</v>
      </c>
      <c r="B12412" s="1" t="s">
        <v>11544</v>
      </c>
      <c r="C12412" s="1" t="s">
        <v>15</v>
      </c>
      <c r="D12412" s="1" t="s">
        <v>77</v>
      </c>
      <c r="E12412" s="1">
        <v>16798651</v>
      </c>
      <c r="F12412" s="1" t="s">
        <v>11545</v>
      </c>
      <c r="G12412" s="1">
        <v>75759380</v>
      </c>
      <c r="H12412" s="1" t="s">
        <v>11546</v>
      </c>
      <c r="I12412" s="2">
        <v>45086</v>
      </c>
      <c r="J12412" s="15" t="str">
        <f>MID(Tabla1[[#This Row],[HORA]],1,5)</f>
        <v>17:36</v>
      </c>
      <c r="K12412" s="16">
        <f>IF(Tabla1[[#This Row],[FECHA]]=I12413,IF(J12413-J12412&gt;0,(J12413-J12412)*1440,0),0)</f>
        <v>0</v>
      </c>
      <c r="L12412" s="14">
        <f>2+L12153-Datos!$C$8</f>
        <v>13.68</v>
      </c>
      <c r="M12412" s="13" t="s">
        <v>56106</v>
      </c>
      <c r="N12412" s="1" t="s">
        <v>11547</v>
      </c>
      <c r="O12412" s="1">
        <v>15</v>
      </c>
      <c r="P12412" s="1" t="s">
        <v>818</v>
      </c>
      <c r="Q12412" s="4" t="s">
        <v>21</v>
      </c>
    </row>
    <row r="12413" spans="1:17" ht="22.5" x14ac:dyDescent="0.25">
      <c r="A12413" s="3">
        <v>17614</v>
      </c>
      <c r="B12413" s="1" t="s">
        <v>52928</v>
      </c>
      <c r="C12413" s="1" t="s">
        <v>15</v>
      </c>
      <c r="D12413" s="1" t="s">
        <v>82</v>
      </c>
      <c r="E12413" s="1">
        <v>20480731230</v>
      </c>
      <c r="F12413" s="1" t="s">
        <v>48779</v>
      </c>
      <c r="G12413" s="1">
        <v>2241677</v>
      </c>
      <c r="H12413" s="1" t="s">
        <v>52929</v>
      </c>
      <c r="I12413" s="2">
        <v>45086</v>
      </c>
      <c r="J12413" s="15" t="str">
        <f>MID(Tabla1[[#This Row],[HORA]],1,5)</f>
        <v>17:36</v>
      </c>
      <c r="K12413" s="16">
        <f>IF(Tabla1[[#This Row],[FECHA]]=I12414,IF(J12414-J12413&gt;0,(J12414-J12413)*1440,0),0)</f>
        <v>0.99999999999999645</v>
      </c>
      <c r="L12413" s="14">
        <f>2+L12154-Datos!$C$8</f>
        <v>15.740000000000002</v>
      </c>
      <c r="M12413" s="13" t="s">
        <v>56106</v>
      </c>
      <c r="N12413" s="1" t="s">
        <v>1531</v>
      </c>
      <c r="O12413" s="1">
        <v>10</v>
      </c>
      <c r="P12413" s="1" t="s">
        <v>986</v>
      </c>
      <c r="Q12413" s="4" t="s">
        <v>21</v>
      </c>
    </row>
    <row r="12414" spans="1:17" ht="22.5" x14ac:dyDescent="0.25">
      <c r="A12414" s="3">
        <v>17615</v>
      </c>
      <c r="B12414" s="1" t="s">
        <v>52930</v>
      </c>
      <c r="C12414" s="1" t="s">
        <v>15</v>
      </c>
      <c r="D12414" s="1" t="s">
        <v>40</v>
      </c>
      <c r="E12414" s="1">
        <v>20480731230</v>
      </c>
      <c r="F12414" s="1" t="s">
        <v>48779</v>
      </c>
      <c r="G12414" s="1">
        <v>2241678</v>
      </c>
      <c r="H12414" s="1" t="s">
        <v>16886</v>
      </c>
      <c r="I12414" s="2">
        <v>45086</v>
      </c>
      <c r="J12414" s="15" t="str">
        <f>MID(Tabla1[[#This Row],[HORA]],1,5)</f>
        <v>17:37</v>
      </c>
      <c r="K12414" s="16">
        <f>IF(Tabla1[[#This Row],[FECHA]]=I12415,IF(J12415-J12414&gt;0,(J12415-J12414)*1440,0),0)</f>
        <v>1.999999999999833</v>
      </c>
      <c r="L12414" s="14">
        <f>2+L12155-Datos!$C$8</f>
        <v>11.610000000000001</v>
      </c>
      <c r="M12414" s="13" t="s">
        <v>56107</v>
      </c>
      <c r="N12414" s="1" t="s">
        <v>1531</v>
      </c>
      <c r="O12414" s="1">
        <v>10</v>
      </c>
      <c r="P12414" s="1" t="s">
        <v>986</v>
      </c>
      <c r="Q12414" s="4" t="s">
        <v>21</v>
      </c>
    </row>
    <row r="12415" spans="1:17" ht="22.5" x14ac:dyDescent="0.25">
      <c r="A12415" s="3">
        <v>16360</v>
      </c>
      <c r="B12415" s="1" t="s">
        <v>49654</v>
      </c>
      <c r="C12415" s="1" t="s">
        <v>15</v>
      </c>
      <c r="D12415" s="1" t="s">
        <v>33</v>
      </c>
      <c r="E12415" s="1">
        <v>20103365628</v>
      </c>
      <c r="F12415" s="1" t="s">
        <v>47747</v>
      </c>
      <c r="G12415" s="1">
        <v>73208992</v>
      </c>
      <c r="H12415" s="1" t="s">
        <v>48644</v>
      </c>
      <c r="I12415" s="2">
        <v>45086</v>
      </c>
      <c r="J12415" s="15" t="str">
        <f>MID(Tabla1[[#This Row],[HORA]],1,5)</f>
        <v>17:39</v>
      </c>
      <c r="K12415" s="16">
        <f>IF(Tabla1[[#This Row],[FECHA]]=I12416,IF(J12416-J12415&gt;0,(J12416-J12415)*1440,0),0)</f>
        <v>2.0000000000001528</v>
      </c>
      <c r="L12415" s="14">
        <f>2+L12156-Datos!$C$8</f>
        <v>11.420000000000002</v>
      </c>
      <c r="M12415" s="13" t="s">
        <v>56109</v>
      </c>
      <c r="N12415" s="1" t="s">
        <v>59</v>
      </c>
      <c r="O12415" s="1">
        <v>10</v>
      </c>
      <c r="P12415" s="1" t="s">
        <v>818</v>
      </c>
      <c r="Q12415" s="4" t="s">
        <v>21</v>
      </c>
    </row>
    <row r="12416" spans="1:17" ht="22.5" x14ac:dyDescent="0.25">
      <c r="A12416" s="3">
        <v>9832</v>
      </c>
      <c r="B12416" s="1" t="s">
        <v>30681</v>
      </c>
      <c r="C12416" s="1" t="s">
        <v>15</v>
      </c>
      <c r="D12416" s="1" t="s">
        <v>33</v>
      </c>
      <c r="E12416" s="1">
        <v>71708078</v>
      </c>
      <c r="F12416" s="1" t="s">
        <v>30682</v>
      </c>
      <c r="G12416" s="1">
        <v>41028809</v>
      </c>
      <c r="H12416" s="1" t="s">
        <v>15992</v>
      </c>
      <c r="I12416" s="2">
        <v>45086</v>
      </c>
      <c r="J12416" s="15" t="str">
        <f>MID(Tabla1[[#This Row],[HORA]],1,5)</f>
        <v>17:41</v>
      </c>
      <c r="K12416" s="16">
        <f>IF(Tabla1[[#This Row],[FECHA]]=I12417,IF(J12417-J12416&gt;0,(J12417-J12416)*1440,0),0)</f>
        <v>2.9999999999999893</v>
      </c>
      <c r="L12416" s="14">
        <f>2+L12157-Datos!$C$8</f>
        <v>13.510000000000002</v>
      </c>
      <c r="M12416" s="13" t="s">
        <v>56111</v>
      </c>
      <c r="N12416" s="1" t="s">
        <v>30683</v>
      </c>
      <c r="O12416" s="1">
        <v>12</v>
      </c>
      <c r="P12416" s="1" t="s">
        <v>986</v>
      </c>
      <c r="Q12416" s="4" t="s">
        <v>21</v>
      </c>
    </row>
    <row r="12417" spans="1:17" ht="22.5" x14ac:dyDescent="0.25">
      <c r="A12417" s="3">
        <v>9833</v>
      </c>
      <c r="B12417" s="1" t="s">
        <v>30684</v>
      </c>
      <c r="C12417" s="1" t="s">
        <v>15</v>
      </c>
      <c r="D12417" s="1" t="s">
        <v>71</v>
      </c>
      <c r="E12417" s="1">
        <v>43693324</v>
      </c>
      <c r="F12417" s="1" t="s">
        <v>30685</v>
      </c>
      <c r="G12417" s="1">
        <v>2241682</v>
      </c>
      <c r="H12417" s="1" t="s">
        <v>30686</v>
      </c>
      <c r="I12417" s="2">
        <v>45086</v>
      </c>
      <c r="J12417" s="15" t="str">
        <f>MID(Tabla1[[#This Row],[HORA]],1,5)</f>
        <v>17:44</v>
      </c>
      <c r="K12417" s="16">
        <f>IF(Tabla1[[#This Row],[FECHA]]=I12418,IF(J12418-J12417&gt;0,(J12418-J12417)*1440,0),0)</f>
        <v>0</v>
      </c>
      <c r="L12417" s="14">
        <f>2+L12158-Datos!$C$8</f>
        <v>10.850000000000001</v>
      </c>
      <c r="M12417" s="13" t="s">
        <v>56114</v>
      </c>
      <c r="N12417" s="1" t="s">
        <v>1531</v>
      </c>
      <c r="O12417" s="1">
        <v>10</v>
      </c>
      <c r="P12417" s="1" t="s">
        <v>986</v>
      </c>
      <c r="Q12417" s="4" t="s">
        <v>21</v>
      </c>
    </row>
    <row r="12418" spans="1:17" ht="22.5" x14ac:dyDescent="0.25">
      <c r="A12418" s="3">
        <v>16361</v>
      </c>
      <c r="B12418" s="1" t="s">
        <v>49655</v>
      </c>
      <c r="C12418" s="1" t="s">
        <v>15</v>
      </c>
      <c r="D12418" s="1" t="s">
        <v>141</v>
      </c>
      <c r="E12418" s="1">
        <v>20488052722</v>
      </c>
      <c r="F12418" s="1" t="s">
        <v>49656</v>
      </c>
      <c r="G12418" s="1">
        <v>45127372</v>
      </c>
      <c r="H12418" s="1" t="s">
        <v>49657</v>
      </c>
      <c r="I12418" s="2">
        <v>45086</v>
      </c>
      <c r="J12418" s="15" t="str">
        <f>MID(Tabla1[[#This Row],[HORA]],1,5)</f>
        <v>17:44</v>
      </c>
      <c r="K12418" s="16">
        <f>IF(Tabla1[[#This Row],[FECHA]]=I12419,IF(J12419-J12418&gt;0,(J12419-J12418)*1440,0),0)</f>
        <v>1.999999999999833</v>
      </c>
      <c r="L12418" s="14">
        <f>2+L12159-Datos!$C$8</f>
        <v>12.580000000000002</v>
      </c>
      <c r="M12418" s="13" t="s">
        <v>56114</v>
      </c>
      <c r="N12418" s="1" t="s">
        <v>49658</v>
      </c>
      <c r="O12418" s="1">
        <v>75</v>
      </c>
      <c r="P12418" s="1" t="s">
        <v>818</v>
      </c>
      <c r="Q12418" s="4" t="s">
        <v>21</v>
      </c>
    </row>
    <row r="12419" spans="1:17" ht="22.5" x14ac:dyDescent="0.25">
      <c r="A12419" s="3">
        <v>9834</v>
      </c>
      <c r="B12419" s="1" t="s">
        <v>30687</v>
      </c>
      <c r="C12419" s="1" t="s">
        <v>15</v>
      </c>
      <c r="D12419" s="1" t="s">
        <v>33</v>
      </c>
      <c r="E12419" s="1">
        <v>3673956</v>
      </c>
      <c r="F12419" s="1" t="s">
        <v>9534</v>
      </c>
      <c r="G12419" s="1">
        <v>2241683</v>
      </c>
      <c r="H12419" s="1" t="s">
        <v>9535</v>
      </c>
      <c r="I12419" s="2">
        <v>45086</v>
      </c>
      <c r="J12419" s="15" t="str">
        <f>MID(Tabla1[[#This Row],[HORA]],1,5)</f>
        <v>17:46</v>
      </c>
      <c r="K12419" s="16">
        <f>IF(Tabla1[[#This Row],[FECHA]]=I12420,IF(J12420-J12419&gt;0,(J12420-J12419)*1440,0),0)</f>
        <v>2.0000000000001528</v>
      </c>
      <c r="L12419" s="14">
        <f>2+L12160-Datos!$C$8</f>
        <v>14.440000000000001</v>
      </c>
      <c r="M12419" s="13" t="s">
        <v>56116</v>
      </c>
      <c r="N12419" s="1" t="s">
        <v>847</v>
      </c>
      <c r="O12419" s="1">
        <v>40</v>
      </c>
      <c r="P12419" s="1" t="s">
        <v>986</v>
      </c>
      <c r="Q12419" s="4" t="s">
        <v>21</v>
      </c>
    </row>
    <row r="12420" spans="1:17" ht="22.5" x14ac:dyDescent="0.25">
      <c r="A12420" s="3">
        <v>419</v>
      </c>
      <c r="B12420" s="1" t="s">
        <v>987</v>
      </c>
      <c r="C12420" s="1" t="s">
        <v>15</v>
      </c>
      <c r="D12420" s="1" t="s">
        <v>16</v>
      </c>
      <c r="E12420" s="1">
        <v>2241684</v>
      </c>
      <c r="F12420" s="1" t="s">
        <v>988</v>
      </c>
      <c r="G12420" s="1">
        <v>2241685</v>
      </c>
      <c r="H12420" s="1" t="s">
        <v>988</v>
      </c>
      <c r="I12420" s="2">
        <v>45086</v>
      </c>
      <c r="J12420" s="15" t="str">
        <f>MID(Tabla1[[#This Row],[HORA]],1,5)</f>
        <v>17:48</v>
      </c>
      <c r="K12420" s="16">
        <f>IF(Tabla1[[#This Row],[FECHA]]=I12421,IF(J12421-J12420&gt;0,(J12421-J12420)*1440,0),0)</f>
        <v>1.999999999999833</v>
      </c>
      <c r="L12420" s="14">
        <f>2+L12161-Datos!$C$8</f>
        <v>11.74</v>
      </c>
      <c r="M12420" s="13" t="s">
        <v>56118</v>
      </c>
      <c r="N12420" s="1" t="s">
        <v>989</v>
      </c>
      <c r="O12420" s="1">
        <v>0</v>
      </c>
      <c r="P12420" s="1" t="s">
        <v>986</v>
      </c>
      <c r="Q12420" s="4" t="s">
        <v>21</v>
      </c>
    </row>
    <row r="12421" spans="1:17" ht="22.5" x14ac:dyDescent="0.25">
      <c r="A12421" s="3">
        <v>16362</v>
      </c>
      <c r="B12421" s="1" t="s">
        <v>49659</v>
      </c>
      <c r="C12421" s="1" t="s">
        <v>15</v>
      </c>
      <c r="D12421" s="1" t="s">
        <v>40</v>
      </c>
      <c r="E12421" s="1">
        <v>20539160070</v>
      </c>
      <c r="F12421" s="1" t="s">
        <v>49660</v>
      </c>
      <c r="G12421" s="1">
        <v>6104935</v>
      </c>
      <c r="H12421" s="1" t="s">
        <v>49661</v>
      </c>
      <c r="I12421" s="2">
        <v>45086</v>
      </c>
      <c r="J12421" s="15" t="str">
        <f>MID(Tabla1[[#This Row],[HORA]],1,5)</f>
        <v>17:50</v>
      </c>
      <c r="K12421" s="16">
        <f>IF(Tabla1[[#This Row],[FECHA]]=I12422,IF(J12422-J12421&gt;0,(J12422-J12421)*1440,0),0)</f>
        <v>2.0000000000001528</v>
      </c>
      <c r="L12421" s="14">
        <f>2+L12162-Datos!$C$8</f>
        <v>12.4</v>
      </c>
      <c r="M12421" s="13" t="s">
        <v>56120</v>
      </c>
      <c r="N12421" s="1" t="s">
        <v>49662</v>
      </c>
      <c r="O12421" s="1">
        <v>70</v>
      </c>
      <c r="P12421" s="1" t="s">
        <v>818</v>
      </c>
      <c r="Q12421" s="4" t="s">
        <v>21</v>
      </c>
    </row>
    <row r="12422" spans="1:17" ht="22.5" x14ac:dyDescent="0.25">
      <c r="A12422" s="3">
        <v>16363</v>
      </c>
      <c r="B12422" s="1" t="s">
        <v>49663</v>
      </c>
      <c r="C12422" s="1" t="s">
        <v>15</v>
      </c>
      <c r="D12422" s="1" t="s">
        <v>33</v>
      </c>
      <c r="E12422" s="1">
        <v>20437544248</v>
      </c>
      <c r="F12422" s="1" t="s">
        <v>47737</v>
      </c>
      <c r="G12422" s="1">
        <v>2241686</v>
      </c>
      <c r="H12422" s="1" t="s">
        <v>7168</v>
      </c>
      <c r="I12422" s="2">
        <v>45086</v>
      </c>
      <c r="J12422" s="15" t="str">
        <f>MID(Tabla1[[#This Row],[HORA]],1,5)</f>
        <v>17:52</v>
      </c>
      <c r="K12422" s="16">
        <f>IF(Tabla1[[#This Row],[FECHA]]=I12423,IF(J12423-J12422&gt;0,(J12423-J12422)*1440,0),0)</f>
        <v>6.9999999999999751</v>
      </c>
      <c r="L12422" s="14">
        <f>2+L12163-Datos!$C$8</f>
        <v>12.34</v>
      </c>
      <c r="M12422" s="13" t="s">
        <v>56122</v>
      </c>
      <c r="N12422" s="1" t="s">
        <v>49664</v>
      </c>
      <c r="O12422" s="1">
        <v>30</v>
      </c>
      <c r="P12422" s="1" t="s">
        <v>818</v>
      </c>
      <c r="Q12422" s="4" t="s">
        <v>21</v>
      </c>
    </row>
    <row r="12423" spans="1:17" ht="22.5" x14ac:dyDescent="0.25">
      <c r="A12423" s="3">
        <v>3692</v>
      </c>
      <c r="B12423" s="1" t="s">
        <v>11548</v>
      </c>
      <c r="C12423" s="1" t="s">
        <v>15</v>
      </c>
      <c r="D12423" s="1" t="s">
        <v>40</v>
      </c>
      <c r="E12423" s="1">
        <v>26628819</v>
      </c>
      <c r="F12423" s="1" t="s">
        <v>11549</v>
      </c>
      <c r="G12423" s="1">
        <v>2241695</v>
      </c>
      <c r="H12423" s="1" t="s">
        <v>11550</v>
      </c>
      <c r="I12423" s="2">
        <v>45086</v>
      </c>
      <c r="J12423" s="15" t="str">
        <f>MID(Tabla1[[#This Row],[HORA]],1,5)</f>
        <v>17:59</v>
      </c>
      <c r="K12423" s="16">
        <f>IF(Tabla1[[#This Row],[FECHA]]=I12424,IF(J12424-J12423&gt;0,(J12424-J12423)*1440,0),0)</f>
        <v>0</v>
      </c>
      <c r="L12423" s="14">
        <f>2+L12164-Datos!$C$8</f>
        <v>10.440000000000001</v>
      </c>
      <c r="M12423" s="13" t="s">
        <v>56129</v>
      </c>
      <c r="N12423" s="1" t="s">
        <v>11551</v>
      </c>
      <c r="O12423" s="1">
        <v>40</v>
      </c>
      <c r="P12423" s="1" t="s">
        <v>818</v>
      </c>
      <c r="Q12423" s="4" t="s">
        <v>21</v>
      </c>
    </row>
    <row r="12424" spans="1:17" ht="22.5" x14ac:dyDescent="0.25">
      <c r="A12424" s="3">
        <v>9837</v>
      </c>
      <c r="B12424" s="1" t="s">
        <v>30694</v>
      </c>
      <c r="C12424" s="1" t="s">
        <v>15</v>
      </c>
      <c r="D12424" s="1" t="s">
        <v>40</v>
      </c>
      <c r="E12424" s="1">
        <v>71702834</v>
      </c>
      <c r="F12424" s="1" t="s">
        <v>11579</v>
      </c>
      <c r="G12424" s="1">
        <v>3080519</v>
      </c>
      <c r="H12424" s="1" t="s">
        <v>8723</v>
      </c>
      <c r="I12424" s="2">
        <v>45086</v>
      </c>
      <c r="J12424" s="15" t="str">
        <f>MID(Tabla1[[#This Row],[HORA]],1,5)</f>
        <v>17:59</v>
      </c>
      <c r="K12424" s="16">
        <f>IF(Tabla1[[#This Row],[FECHA]]=I12425,IF(J12425-J12424&gt;0,(J12425-J12424)*1440,0),0)</f>
        <v>1.9999999999999929</v>
      </c>
      <c r="L12424" s="14">
        <f>2+L12165-Datos!$C$8</f>
        <v>11.450000000000001</v>
      </c>
      <c r="M12424" s="13" t="s">
        <v>56129</v>
      </c>
      <c r="N12424" s="1" t="s">
        <v>30695</v>
      </c>
      <c r="O12424" s="1">
        <v>30</v>
      </c>
      <c r="P12424" s="1" t="s">
        <v>986</v>
      </c>
      <c r="Q12424" s="4" t="s">
        <v>21</v>
      </c>
    </row>
    <row r="12425" spans="1:17" ht="22.5" x14ac:dyDescent="0.25">
      <c r="A12425" s="3">
        <v>3693</v>
      </c>
      <c r="B12425" s="1" t="s">
        <v>11552</v>
      </c>
      <c r="C12425" s="1" t="s">
        <v>15</v>
      </c>
      <c r="D12425" s="1" t="s">
        <v>71</v>
      </c>
      <c r="E12425" s="1">
        <v>40369759</v>
      </c>
      <c r="F12425" s="1" t="s">
        <v>11383</v>
      </c>
      <c r="G12425" s="1">
        <v>27856050</v>
      </c>
      <c r="H12425" s="1" t="s">
        <v>11553</v>
      </c>
      <c r="I12425" s="2">
        <v>45086</v>
      </c>
      <c r="J12425" s="15" t="str">
        <f>MID(Tabla1[[#This Row],[HORA]],1,5)</f>
        <v>18:01</v>
      </c>
      <c r="K12425" s="16">
        <f>IF(Tabla1[[#This Row],[FECHA]]=I12426,IF(J12426-J12425&gt;0,(J12426-J12425)*1440,0),0)</f>
        <v>3.9999999999999858</v>
      </c>
      <c r="L12425" s="14">
        <f>2+L12166-Datos!$C$8</f>
        <v>12.82</v>
      </c>
      <c r="M12425" s="13" t="s">
        <v>56140</v>
      </c>
      <c r="N12425" s="1" t="s">
        <v>11554</v>
      </c>
      <c r="O12425" s="1">
        <v>15</v>
      </c>
      <c r="P12425" s="1" t="s">
        <v>818</v>
      </c>
      <c r="Q12425" s="4" t="s">
        <v>21</v>
      </c>
    </row>
    <row r="12426" spans="1:17" ht="22.5" x14ac:dyDescent="0.25">
      <c r="A12426" s="3">
        <v>9838</v>
      </c>
      <c r="B12426" s="1" t="s">
        <v>30696</v>
      </c>
      <c r="C12426" s="1" t="s">
        <v>15</v>
      </c>
      <c r="D12426" s="1" t="s">
        <v>33</v>
      </c>
      <c r="E12426" s="1">
        <v>41074319</v>
      </c>
      <c r="F12426" s="1" t="s">
        <v>30697</v>
      </c>
      <c r="G12426" s="1">
        <v>2241697</v>
      </c>
      <c r="H12426" s="1" t="s">
        <v>30698</v>
      </c>
      <c r="I12426" s="2">
        <v>45086</v>
      </c>
      <c r="J12426" s="15" t="str">
        <f>MID(Tabla1[[#This Row],[HORA]],1,5)</f>
        <v>18:05</v>
      </c>
      <c r="K12426" s="16">
        <f>IF(Tabla1[[#This Row],[FECHA]]=I12427,IF(J12427-J12426&gt;0,(J12427-J12426)*1440,0),0)</f>
        <v>0</v>
      </c>
      <c r="L12426" s="14">
        <f>2+L12167-Datos!$C$8</f>
        <v>12.57</v>
      </c>
      <c r="M12426" s="13" t="s">
        <v>56144</v>
      </c>
      <c r="N12426" s="1" t="s">
        <v>30699</v>
      </c>
      <c r="O12426" s="1">
        <v>12</v>
      </c>
      <c r="P12426" s="1" t="s">
        <v>986</v>
      </c>
      <c r="Q12426" s="4" t="s">
        <v>21</v>
      </c>
    </row>
    <row r="12427" spans="1:17" ht="22.5" x14ac:dyDescent="0.25">
      <c r="A12427" s="3">
        <v>16364</v>
      </c>
      <c r="B12427" s="1" t="s">
        <v>49665</v>
      </c>
      <c r="C12427" s="1" t="s">
        <v>15</v>
      </c>
      <c r="D12427" s="1" t="s">
        <v>40</v>
      </c>
      <c r="E12427" s="1">
        <v>20601222788</v>
      </c>
      <c r="F12427" s="1" t="s">
        <v>48224</v>
      </c>
      <c r="G12427" s="1">
        <v>77346767</v>
      </c>
      <c r="H12427" s="1" t="s">
        <v>49666</v>
      </c>
      <c r="I12427" s="2">
        <v>45086</v>
      </c>
      <c r="J12427" s="15" t="str">
        <f>MID(Tabla1[[#This Row],[HORA]],1,5)</f>
        <v>18:05</v>
      </c>
      <c r="K12427" s="16">
        <f>IF(Tabla1[[#This Row],[FECHA]]=I12428,IF(J12428-J12427&gt;0,(J12428-J12427)*1440,0),0)</f>
        <v>1.0000000000001563</v>
      </c>
      <c r="L12427" s="14">
        <f>2+L12168-Datos!$C$8</f>
        <v>15.510000000000002</v>
      </c>
      <c r="M12427" s="13" t="s">
        <v>56144</v>
      </c>
      <c r="N12427" s="1" t="s">
        <v>59</v>
      </c>
      <c r="O12427" s="1">
        <v>10</v>
      </c>
      <c r="P12427" s="1" t="s">
        <v>818</v>
      </c>
      <c r="Q12427" s="4" t="s">
        <v>21</v>
      </c>
    </row>
    <row r="12428" spans="1:17" ht="22.5" x14ac:dyDescent="0.25">
      <c r="A12428" s="3">
        <v>9839</v>
      </c>
      <c r="B12428" s="1" t="s">
        <v>30700</v>
      </c>
      <c r="C12428" s="1" t="s">
        <v>15</v>
      </c>
      <c r="D12428" s="1" t="s">
        <v>33</v>
      </c>
      <c r="E12428" s="1">
        <v>78547853</v>
      </c>
      <c r="F12428" s="1" t="s">
        <v>6901</v>
      </c>
      <c r="G12428" s="1">
        <v>75086660</v>
      </c>
      <c r="H12428" s="1" t="s">
        <v>30701</v>
      </c>
      <c r="I12428" s="2">
        <v>45086</v>
      </c>
      <c r="J12428" s="15" t="str">
        <f>MID(Tabla1[[#This Row],[HORA]],1,5)</f>
        <v>18:06</v>
      </c>
      <c r="K12428" s="16">
        <f>IF(Tabla1[[#This Row],[FECHA]]=I12429,IF(J12429-J12428&gt;0,(J12429-J12428)*1440,0),0)</f>
        <v>1.999999999999833</v>
      </c>
      <c r="L12428" s="14">
        <f>2+L12169-Datos!$C$8</f>
        <v>12.66</v>
      </c>
      <c r="M12428" s="13" t="s">
        <v>56145</v>
      </c>
      <c r="N12428" s="1" t="s">
        <v>30702</v>
      </c>
      <c r="O12428" s="1">
        <v>20</v>
      </c>
      <c r="P12428" s="1" t="s">
        <v>986</v>
      </c>
      <c r="Q12428" s="4" t="s">
        <v>21</v>
      </c>
    </row>
    <row r="12429" spans="1:17" ht="22.5" x14ac:dyDescent="0.25">
      <c r="A12429" s="3">
        <v>9840</v>
      </c>
      <c r="B12429" s="1" t="s">
        <v>30703</v>
      </c>
      <c r="C12429" s="1" t="s">
        <v>15</v>
      </c>
      <c r="D12429" s="1" t="s">
        <v>77</v>
      </c>
      <c r="E12429" s="1">
        <v>73204736</v>
      </c>
      <c r="F12429" s="1" t="s">
        <v>30704</v>
      </c>
      <c r="G12429" s="1">
        <v>40651118</v>
      </c>
      <c r="H12429" s="1" t="s">
        <v>14266</v>
      </c>
      <c r="I12429" s="2">
        <v>45086</v>
      </c>
      <c r="J12429" s="15" t="str">
        <f>MID(Tabla1[[#This Row],[HORA]],1,5)</f>
        <v>18:08</v>
      </c>
      <c r="K12429" s="16">
        <f>IF(Tabla1[[#This Row],[FECHA]]=I12430,IF(J12430-J12429&gt;0,(J12430-J12429)*1440,0),0)</f>
        <v>2.0000000000001528</v>
      </c>
      <c r="L12429" s="14">
        <f>2+L12170-Datos!$C$8</f>
        <v>13.440000000000001</v>
      </c>
      <c r="M12429" s="13" t="s">
        <v>56147</v>
      </c>
      <c r="N12429" s="1" t="s">
        <v>30705</v>
      </c>
      <c r="O12429" s="1">
        <v>20</v>
      </c>
      <c r="P12429" s="1" t="s">
        <v>986</v>
      </c>
      <c r="Q12429" s="4" t="s">
        <v>21</v>
      </c>
    </row>
    <row r="12430" spans="1:17" ht="22.5" x14ac:dyDescent="0.25">
      <c r="A12430" s="3">
        <v>3694</v>
      </c>
      <c r="B12430" s="1" t="s">
        <v>11555</v>
      </c>
      <c r="C12430" s="1" t="s">
        <v>15</v>
      </c>
      <c r="D12430" s="1" t="s">
        <v>172</v>
      </c>
      <c r="E12430" s="1">
        <v>80539427</v>
      </c>
      <c r="F12430" s="1" t="s">
        <v>11556</v>
      </c>
      <c r="G12430" s="1">
        <v>77438204</v>
      </c>
      <c r="H12430" s="1" t="s">
        <v>11557</v>
      </c>
      <c r="I12430" s="2">
        <v>45086</v>
      </c>
      <c r="J12430" s="15" t="str">
        <f>MID(Tabla1[[#This Row],[HORA]],1,5)</f>
        <v>18:10</v>
      </c>
      <c r="K12430" s="16">
        <f>IF(Tabla1[[#This Row],[FECHA]]=I12431,IF(J12431-J12430&gt;0,(J12431-J12430)*1440,0),0)</f>
        <v>2.9999999999998295</v>
      </c>
      <c r="L12430" s="14">
        <f>2+L12171-Datos!$C$8</f>
        <v>15.809999999999999</v>
      </c>
      <c r="M12430" s="13" t="s">
        <v>56149</v>
      </c>
      <c r="N12430" s="1" t="s">
        <v>11558</v>
      </c>
      <c r="O12430" s="1">
        <v>20</v>
      </c>
      <c r="P12430" s="1" t="s">
        <v>818</v>
      </c>
      <c r="Q12430" s="4" t="s">
        <v>21</v>
      </c>
    </row>
    <row r="12431" spans="1:17" ht="22.5" x14ac:dyDescent="0.25">
      <c r="A12431" s="3">
        <v>9841</v>
      </c>
      <c r="B12431" s="1" t="s">
        <v>30706</v>
      </c>
      <c r="C12431" s="1" t="s">
        <v>15</v>
      </c>
      <c r="D12431" s="1" t="s">
        <v>40</v>
      </c>
      <c r="E12431" s="1">
        <v>3225410</v>
      </c>
      <c r="F12431" s="1" t="s">
        <v>16519</v>
      </c>
      <c r="G12431" s="1">
        <v>2241700</v>
      </c>
      <c r="H12431" s="1" t="s">
        <v>23449</v>
      </c>
      <c r="I12431" s="2">
        <v>45086</v>
      </c>
      <c r="J12431" s="15" t="str">
        <f>MID(Tabla1[[#This Row],[HORA]],1,5)</f>
        <v>18:13</v>
      </c>
      <c r="K12431" s="16">
        <f>IF(Tabla1[[#This Row],[FECHA]]=I12432,IF(J12432-J12431&gt;0,(J12432-J12431)*1440,0),0)</f>
        <v>2.9999999999999893</v>
      </c>
      <c r="L12431" s="14">
        <f>2+L12172-Datos!$C$8</f>
        <v>14.5</v>
      </c>
      <c r="M12431" s="13" t="s">
        <v>56152</v>
      </c>
      <c r="N12431" s="1" t="s">
        <v>30707</v>
      </c>
      <c r="O12431" s="1">
        <v>15</v>
      </c>
      <c r="P12431" s="1" t="s">
        <v>986</v>
      </c>
      <c r="Q12431" s="4" t="s">
        <v>21</v>
      </c>
    </row>
    <row r="12432" spans="1:17" ht="22.5" x14ac:dyDescent="0.25">
      <c r="A12432" s="3">
        <v>728</v>
      </c>
      <c r="B12432" s="1" t="s">
        <v>1679</v>
      </c>
      <c r="C12432" s="1" t="s">
        <v>15</v>
      </c>
      <c r="D12432" s="1" t="s">
        <v>172</v>
      </c>
      <c r="E12432" s="1">
        <v>2241701</v>
      </c>
      <c r="F12432" s="1" t="s">
        <v>1434</v>
      </c>
      <c r="G12432" s="1">
        <v>2241702</v>
      </c>
      <c r="H12432" s="1" t="s">
        <v>1680</v>
      </c>
      <c r="I12432" s="2">
        <v>45086</v>
      </c>
      <c r="J12432" s="15" t="str">
        <f>MID(Tabla1[[#This Row],[HORA]],1,5)</f>
        <v>18:16</v>
      </c>
      <c r="K12432" s="16">
        <f>IF(Tabla1[[#This Row],[FECHA]]=I12433,IF(J12433-J12432&gt;0,(J12433-J12432)*1440,0),0)</f>
        <v>2.0000000000001528</v>
      </c>
      <c r="L12432" s="14">
        <f>2+L12173-Datos!$C$8</f>
        <v>13.100000000000001</v>
      </c>
      <c r="M12432" s="13" t="s">
        <v>56155</v>
      </c>
      <c r="N12432" s="1" t="s">
        <v>1681</v>
      </c>
      <c r="O12432" s="1">
        <v>0</v>
      </c>
      <c r="P12432" s="1" t="s">
        <v>818</v>
      </c>
      <c r="Q12432" s="4" t="s">
        <v>21</v>
      </c>
    </row>
    <row r="12433" spans="1:17" ht="22.5" x14ac:dyDescent="0.25">
      <c r="A12433" s="3">
        <v>3695</v>
      </c>
      <c r="B12433" s="1" t="s">
        <v>11559</v>
      </c>
      <c r="C12433" s="1" t="s">
        <v>15</v>
      </c>
      <c r="D12433" s="1" t="s">
        <v>228</v>
      </c>
      <c r="E12433" s="1">
        <v>70059886</v>
      </c>
      <c r="F12433" s="1" t="s">
        <v>11560</v>
      </c>
      <c r="G12433" s="1">
        <v>2241705</v>
      </c>
      <c r="H12433" s="1" t="s">
        <v>11561</v>
      </c>
      <c r="I12433" s="2">
        <v>45086</v>
      </c>
      <c r="J12433" s="15" t="str">
        <f>MID(Tabla1[[#This Row],[HORA]],1,5)</f>
        <v>18:18</v>
      </c>
      <c r="K12433" s="16">
        <f>IF(Tabla1[[#This Row],[FECHA]]=I12434,IF(J12434-J12433&gt;0,(J12434-J12433)*1440,0),0)</f>
        <v>1.999999999999833</v>
      </c>
      <c r="L12433" s="14">
        <f>2+L12174-Datos!$C$8</f>
        <v>10.84</v>
      </c>
      <c r="M12433" s="13" t="s">
        <v>56157</v>
      </c>
      <c r="N12433" s="1" t="s">
        <v>11562</v>
      </c>
      <c r="O12433" s="1">
        <v>12</v>
      </c>
      <c r="P12433" s="1" t="s">
        <v>818</v>
      </c>
      <c r="Q12433" s="4" t="s">
        <v>21</v>
      </c>
    </row>
    <row r="12434" spans="1:17" ht="22.5" x14ac:dyDescent="0.25">
      <c r="A12434" s="3">
        <v>3696</v>
      </c>
      <c r="B12434" s="1" t="s">
        <v>11563</v>
      </c>
      <c r="C12434" s="1" t="s">
        <v>15</v>
      </c>
      <c r="D12434" s="1" t="s">
        <v>40</v>
      </c>
      <c r="E12434" s="1">
        <v>44656360</v>
      </c>
      <c r="F12434" s="1" t="s">
        <v>11564</v>
      </c>
      <c r="G12434" s="1">
        <v>42662970</v>
      </c>
      <c r="H12434" s="1" t="s">
        <v>11565</v>
      </c>
      <c r="I12434" s="2">
        <v>45086</v>
      </c>
      <c r="J12434" s="15" t="str">
        <f>MID(Tabla1[[#This Row],[HORA]],1,5)</f>
        <v>18:20</v>
      </c>
      <c r="K12434" s="16">
        <f>IF(Tabla1[[#This Row],[FECHA]]=I12435,IF(J12435-J12434&gt;0,(J12435-J12434)*1440,0),0)</f>
        <v>2.9999999999999893</v>
      </c>
      <c r="L12434" s="14">
        <f>2+L12175-Datos!$C$8</f>
        <v>13.36</v>
      </c>
      <c r="M12434" s="13" t="s">
        <v>56159</v>
      </c>
      <c r="N12434" s="1" t="s">
        <v>11566</v>
      </c>
      <c r="O12434" s="1">
        <v>12</v>
      </c>
      <c r="P12434" s="1" t="s">
        <v>818</v>
      </c>
      <c r="Q12434" s="4" t="s">
        <v>21</v>
      </c>
    </row>
    <row r="12435" spans="1:17" ht="22.5" x14ac:dyDescent="0.25">
      <c r="A12435" s="3">
        <v>3697</v>
      </c>
      <c r="B12435" s="1" t="s">
        <v>11567</v>
      </c>
      <c r="C12435" s="1" t="s">
        <v>15</v>
      </c>
      <c r="D12435" s="1" t="s">
        <v>141</v>
      </c>
      <c r="E12435" s="1">
        <v>16497793</v>
      </c>
      <c r="F12435" s="1" t="s">
        <v>11568</v>
      </c>
      <c r="G12435" s="1">
        <v>41344449</v>
      </c>
      <c r="H12435" s="1" t="s">
        <v>11569</v>
      </c>
      <c r="I12435" s="2">
        <v>45086</v>
      </c>
      <c r="J12435" s="15" t="str">
        <f>MID(Tabla1[[#This Row],[HORA]],1,5)</f>
        <v>18:23</v>
      </c>
      <c r="K12435" s="16">
        <f>IF(Tabla1[[#This Row],[FECHA]]=I12436,IF(J12436-J12435&gt;0,(J12436-J12435)*1440,0),0)</f>
        <v>2.0000000000001528</v>
      </c>
      <c r="L12435" s="14">
        <f>2+L12176-Datos!$C$8</f>
        <v>12.39</v>
      </c>
      <c r="M12435" s="13" t="s">
        <v>56162</v>
      </c>
      <c r="N12435" s="1" t="s">
        <v>11570</v>
      </c>
      <c r="O12435" s="1">
        <v>15</v>
      </c>
      <c r="P12435" s="1" t="s">
        <v>818</v>
      </c>
      <c r="Q12435" s="4" t="s">
        <v>21</v>
      </c>
    </row>
    <row r="12436" spans="1:17" ht="22.5" x14ac:dyDescent="0.25">
      <c r="A12436" s="3">
        <v>3698</v>
      </c>
      <c r="B12436" s="1" t="s">
        <v>11571</v>
      </c>
      <c r="C12436" s="1" t="s">
        <v>15</v>
      </c>
      <c r="D12436" s="1" t="s">
        <v>71</v>
      </c>
      <c r="E12436" s="1">
        <v>71703285</v>
      </c>
      <c r="F12436" s="1" t="s">
        <v>11572</v>
      </c>
      <c r="G12436" s="1">
        <v>48419228</v>
      </c>
      <c r="H12436" s="1" t="s">
        <v>11573</v>
      </c>
      <c r="I12436" s="2">
        <v>45086</v>
      </c>
      <c r="J12436" s="15" t="str">
        <f>MID(Tabla1[[#This Row],[HORA]],1,5)</f>
        <v>18:25</v>
      </c>
      <c r="K12436" s="16">
        <f>IF(Tabla1[[#This Row],[FECHA]]=I12437,IF(J12437-J12436&gt;0,(J12437-J12436)*1440,0),0)</f>
        <v>0.99999999999999645</v>
      </c>
      <c r="L12436" s="14">
        <f>2+L12177-Datos!$C$8</f>
        <v>11.5</v>
      </c>
      <c r="M12436" s="13" t="s">
        <v>56164</v>
      </c>
      <c r="N12436" s="1" t="s">
        <v>3224</v>
      </c>
      <c r="O12436" s="1">
        <v>15</v>
      </c>
      <c r="P12436" s="1" t="s">
        <v>818</v>
      </c>
      <c r="Q12436" s="4" t="s">
        <v>21</v>
      </c>
    </row>
    <row r="12437" spans="1:17" ht="22.5" x14ac:dyDescent="0.25">
      <c r="A12437" s="3">
        <v>9842</v>
      </c>
      <c r="B12437" s="1" t="s">
        <v>30708</v>
      </c>
      <c r="C12437" s="1" t="s">
        <v>15</v>
      </c>
      <c r="D12437" s="1" t="s">
        <v>71</v>
      </c>
      <c r="E12437" s="1">
        <v>73966306</v>
      </c>
      <c r="F12437" s="1" t="s">
        <v>30709</v>
      </c>
      <c r="G12437" s="1">
        <v>45931739</v>
      </c>
      <c r="H12437" s="1" t="s">
        <v>30710</v>
      </c>
      <c r="I12437" s="2">
        <v>45086</v>
      </c>
      <c r="J12437" s="15" t="str">
        <f>MID(Tabla1[[#This Row],[HORA]],1,5)</f>
        <v>18:26</v>
      </c>
      <c r="K12437" s="16">
        <f>IF(Tabla1[[#This Row],[FECHA]]=I12438,IF(J12438-J12437&gt;0,(J12438-J12437)*1440,0),0)</f>
        <v>0.99999999999983658</v>
      </c>
      <c r="L12437" s="14">
        <f>2+L12178-Datos!$C$8</f>
        <v>11.540000000000001</v>
      </c>
      <c r="M12437" s="13" t="s">
        <v>56165</v>
      </c>
      <c r="N12437" s="1" t="s">
        <v>1531</v>
      </c>
      <c r="O12437" s="1">
        <v>10</v>
      </c>
      <c r="P12437" s="1" t="s">
        <v>986</v>
      </c>
      <c r="Q12437" s="4" t="s">
        <v>21</v>
      </c>
    </row>
    <row r="12438" spans="1:17" ht="22.5" x14ac:dyDescent="0.25">
      <c r="A12438" s="3">
        <v>3699</v>
      </c>
      <c r="B12438" s="1" t="s">
        <v>11574</v>
      </c>
      <c r="C12438" s="1" t="s">
        <v>15</v>
      </c>
      <c r="D12438" s="1" t="s">
        <v>71</v>
      </c>
      <c r="E12438" s="1">
        <v>43081128</v>
      </c>
      <c r="F12438" s="1" t="s">
        <v>11575</v>
      </c>
      <c r="G12438" s="1">
        <v>75730295</v>
      </c>
      <c r="H12438" s="1" t="s">
        <v>11576</v>
      </c>
      <c r="I12438" s="2">
        <v>45086</v>
      </c>
      <c r="J12438" s="15" t="str">
        <f>MID(Tabla1[[#This Row],[HORA]],1,5)</f>
        <v>18:27</v>
      </c>
      <c r="K12438" s="16">
        <f>IF(Tabla1[[#This Row],[FECHA]]=I12439,IF(J12439-J12438&gt;0,(J12439-J12438)*1440,0),0)</f>
        <v>3.9999999999999858</v>
      </c>
      <c r="L12438" s="14">
        <f>2+L12179-Datos!$C$8</f>
        <v>16.419999999999998</v>
      </c>
      <c r="M12438" s="13" t="s">
        <v>56166</v>
      </c>
      <c r="N12438" s="1" t="s">
        <v>11577</v>
      </c>
      <c r="O12438" s="1">
        <v>16</v>
      </c>
      <c r="P12438" s="1" t="s">
        <v>818</v>
      </c>
      <c r="Q12438" s="4" t="s">
        <v>21</v>
      </c>
    </row>
    <row r="12439" spans="1:17" ht="22.5" x14ac:dyDescent="0.25">
      <c r="A12439" s="3">
        <v>9713</v>
      </c>
      <c r="B12439" s="1" t="s">
        <v>30342</v>
      </c>
      <c r="C12439" s="1" t="s">
        <v>15</v>
      </c>
      <c r="D12439" s="1" t="s">
        <v>1960</v>
      </c>
      <c r="E12439" s="1">
        <v>72205892</v>
      </c>
      <c r="F12439" s="1" t="s">
        <v>30343</v>
      </c>
      <c r="G12439" s="1">
        <v>222126</v>
      </c>
      <c r="H12439" s="1" t="s">
        <v>30344</v>
      </c>
      <c r="I12439" s="2">
        <v>45086</v>
      </c>
      <c r="J12439" s="15" t="str">
        <f>MID(Tabla1[[#This Row],[HORA]],1,5)</f>
        <v>18:31</v>
      </c>
      <c r="K12439" s="16">
        <f>IF(Tabla1[[#This Row],[FECHA]]=I12440,IF(J12440-J12439&gt;0,(J12440-J12439)*1440,0),0)</f>
        <v>3.0000000000001492</v>
      </c>
      <c r="L12439" s="14">
        <f>2+L12180-Datos!$C$8</f>
        <v>10.4</v>
      </c>
      <c r="M12439" s="13" t="s">
        <v>56170</v>
      </c>
      <c r="N12439" s="1" t="s">
        <v>30278</v>
      </c>
      <c r="O12439" s="1">
        <v>10</v>
      </c>
      <c r="P12439" s="1" t="s">
        <v>45</v>
      </c>
      <c r="Q12439" s="4" t="s">
        <v>21</v>
      </c>
    </row>
    <row r="12440" spans="1:17" ht="22.5" x14ac:dyDescent="0.25">
      <c r="A12440" s="3">
        <v>17581</v>
      </c>
      <c r="B12440" s="1" t="s">
        <v>52857</v>
      </c>
      <c r="C12440" s="1" t="s">
        <v>15</v>
      </c>
      <c r="D12440" s="1" t="s">
        <v>119</v>
      </c>
      <c r="E12440" s="1">
        <v>20610114734</v>
      </c>
      <c r="F12440" s="1" t="s">
        <v>49561</v>
      </c>
      <c r="G12440" s="1">
        <v>48268551</v>
      </c>
      <c r="H12440" s="1" t="s">
        <v>49562</v>
      </c>
      <c r="I12440" s="2">
        <v>45086</v>
      </c>
      <c r="J12440" s="15" t="str">
        <f>MID(Tabla1[[#This Row],[HORA]],1,5)</f>
        <v>18:34</v>
      </c>
      <c r="K12440" s="16">
        <f>IF(Tabla1[[#This Row],[FECHA]]=I12441,IF(J12441-J12440&gt;0,(J12441-J12440)*1440,0),0)</f>
        <v>1.9999999999999929</v>
      </c>
      <c r="L12440" s="14">
        <f>2+L12181-Datos!$C$8</f>
        <v>11.700000000000001</v>
      </c>
      <c r="M12440" s="13" t="s">
        <v>56173</v>
      </c>
      <c r="N12440" s="1" t="s">
        <v>52858</v>
      </c>
      <c r="O12440" s="1">
        <v>30</v>
      </c>
      <c r="P12440" s="1" t="s">
        <v>45</v>
      </c>
      <c r="Q12440" s="4" t="s">
        <v>21</v>
      </c>
    </row>
    <row r="12441" spans="1:17" ht="22.5" x14ac:dyDescent="0.25">
      <c r="A12441" s="3">
        <v>9843</v>
      </c>
      <c r="B12441" s="1" t="s">
        <v>30711</v>
      </c>
      <c r="C12441" s="1" t="s">
        <v>15</v>
      </c>
      <c r="D12441" s="1" t="s">
        <v>40</v>
      </c>
      <c r="E12441" s="1">
        <v>73036848</v>
      </c>
      <c r="F12441" s="1" t="s">
        <v>6140</v>
      </c>
      <c r="G12441" s="1">
        <v>2241708</v>
      </c>
      <c r="H12441" s="1" t="s">
        <v>6141</v>
      </c>
      <c r="I12441" s="2">
        <v>45086</v>
      </c>
      <c r="J12441" s="15" t="str">
        <f>MID(Tabla1[[#This Row],[HORA]],1,5)</f>
        <v>18:36</v>
      </c>
      <c r="K12441" s="16">
        <f>IF(Tabla1[[#This Row],[FECHA]]=I12442,IF(J12442-J12441&gt;0,(J12442-J12441)*1440,0),0)</f>
        <v>0.99999999999999645</v>
      </c>
      <c r="L12441" s="14">
        <f>2+L12182-Datos!$C$8</f>
        <v>10.600000000000001</v>
      </c>
      <c r="M12441" s="13" t="s">
        <v>56175</v>
      </c>
      <c r="N12441" s="1" t="s">
        <v>30712</v>
      </c>
      <c r="O12441" s="1">
        <v>38</v>
      </c>
      <c r="P12441" s="1" t="s">
        <v>986</v>
      </c>
      <c r="Q12441" s="4" t="s">
        <v>21</v>
      </c>
    </row>
    <row r="12442" spans="1:17" ht="22.5" x14ac:dyDescent="0.25">
      <c r="A12442" s="3">
        <v>9844</v>
      </c>
      <c r="B12442" s="1" t="s">
        <v>30713</v>
      </c>
      <c r="C12442" s="1" t="s">
        <v>15</v>
      </c>
      <c r="D12442" s="1" t="s">
        <v>77</v>
      </c>
      <c r="E12442" s="1">
        <v>70004513</v>
      </c>
      <c r="F12442" s="1" t="s">
        <v>10484</v>
      </c>
      <c r="G12442" s="1">
        <v>46447305</v>
      </c>
      <c r="H12442" s="1" t="s">
        <v>30714</v>
      </c>
      <c r="I12442" s="2">
        <v>45086</v>
      </c>
      <c r="J12442" s="15" t="str">
        <f>MID(Tabla1[[#This Row],[HORA]],1,5)</f>
        <v>18:37</v>
      </c>
      <c r="K12442" s="16">
        <f>IF(Tabla1[[#This Row],[FECHA]]=I12443,IF(J12443-J12442&gt;0,(J12443-J12442)*1440,0),0)</f>
        <v>0.99999999999999645</v>
      </c>
      <c r="L12442" s="14">
        <f>2+L12183-Datos!$C$8</f>
        <v>11.8</v>
      </c>
      <c r="M12442" s="13" t="s">
        <v>56176</v>
      </c>
      <c r="N12442" s="1" t="s">
        <v>5706</v>
      </c>
      <c r="O12442" s="1">
        <v>15</v>
      </c>
      <c r="P12442" s="1" t="s">
        <v>986</v>
      </c>
      <c r="Q12442" s="4" t="s">
        <v>21</v>
      </c>
    </row>
    <row r="12443" spans="1:17" ht="22.5" x14ac:dyDescent="0.25">
      <c r="A12443" s="3">
        <v>9714</v>
      </c>
      <c r="B12443" s="1" t="s">
        <v>30345</v>
      </c>
      <c r="C12443" s="1" t="s">
        <v>15</v>
      </c>
      <c r="D12443" s="1" t="s">
        <v>1017</v>
      </c>
      <c r="E12443" s="1">
        <v>47554719</v>
      </c>
      <c r="F12443" s="1" t="s">
        <v>30346</v>
      </c>
      <c r="G12443" s="1">
        <v>76826789</v>
      </c>
      <c r="H12443" s="1" t="s">
        <v>30347</v>
      </c>
      <c r="I12443" s="2">
        <v>45086</v>
      </c>
      <c r="J12443" s="15" t="str">
        <f>MID(Tabla1[[#This Row],[HORA]],1,5)</f>
        <v>18:38</v>
      </c>
      <c r="K12443" s="16">
        <f>IF(Tabla1[[#This Row],[FECHA]]=I12444,IF(J12444-J12443&gt;0,(J12444-J12443)*1440,0),0)</f>
        <v>0.99999999999983658</v>
      </c>
      <c r="L12443" s="14">
        <f>2+L12184-Datos!$C$8</f>
        <v>13.3</v>
      </c>
      <c r="M12443" s="13" t="s">
        <v>56177</v>
      </c>
      <c r="N12443" s="1" t="s">
        <v>30348</v>
      </c>
      <c r="O12443" s="1">
        <v>15</v>
      </c>
      <c r="P12443" s="1" t="s">
        <v>45</v>
      </c>
      <c r="Q12443" s="4" t="s">
        <v>21</v>
      </c>
    </row>
    <row r="12444" spans="1:17" ht="22.5" x14ac:dyDescent="0.25">
      <c r="A12444" s="3">
        <v>9845</v>
      </c>
      <c r="B12444" s="1" t="s">
        <v>30715</v>
      </c>
      <c r="C12444" s="1" t="s">
        <v>15</v>
      </c>
      <c r="D12444" s="1" t="s">
        <v>71</v>
      </c>
      <c r="E12444" s="1">
        <v>16702252</v>
      </c>
      <c r="F12444" s="1" t="s">
        <v>2817</v>
      </c>
      <c r="G12444" s="1">
        <v>2241711</v>
      </c>
      <c r="H12444" s="1" t="s">
        <v>2818</v>
      </c>
      <c r="I12444" s="2">
        <v>45086</v>
      </c>
      <c r="J12444" s="15" t="str">
        <f>MID(Tabla1[[#This Row],[HORA]],1,5)</f>
        <v>18:39</v>
      </c>
      <c r="K12444" s="16">
        <f>IF(Tabla1[[#This Row],[FECHA]]=I12445,IF(J12445-J12444&gt;0,(J12445-J12444)*1440,0),0)</f>
        <v>3.9999999999999858</v>
      </c>
      <c r="L12444" s="14">
        <f>2+L12185-Datos!$C$8</f>
        <v>10.65</v>
      </c>
      <c r="M12444" s="13" t="s">
        <v>56178</v>
      </c>
      <c r="N12444" s="1" t="s">
        <v>5854</v>
      </c>
      <c r="O12444" s="1">
        <v>15</v>
      </c>
      <c r="P12444" s="1" t="s">
        <v>986</v>
      </c>
      <c r="Q12444" s="4" t="s">
        <v>21</v>
      </c>
    </row>
    <row r="12445" spans="1:17" ht="22.5" x14ac:dyDescent="0.25">
      <c r="A12445" s="3">
        <v>3700</v>
      </c>
      <c r="B12445" s="1" t="s">
        <v>11578</v>
      </c>
      <c r="C12445" s="1" t="s">
        <v>15</v>
      </c>
      <c r="D12445" s="1" t="s">
        <v>71</v>
      </c>
      <c r="E12445" s="1">
        <v>71702834</v>
      </c>
      <c r="F12445" s="1" t="s">
        <v>11579</v>
      </c>
      <c r="G12445" s="1">
        <v>44159531</v>
      </c>
      <c r="H12445" s="1" t="s">
        <v>11580</v>
      </c>
      <c r="I12445" s="2">
        <v>45086</v>
      </c>
      <c r="J12445" s="15" t="str">
        <f>MID(Tabla1[[#This Row],[HORA]],1,5)</f>
        <v>18:43</v>
      </c>
      <c r="K12445" s="16">
        <f>IF(Tabla1[[#This Row],[FECHA]]=I12446,IF(J12446-J12445&gt;0,(J12446-J12445)*1440,0),0)</f>
        <v>5.0000000000001421</v>
      </c>
      <c r="L12445" s="14">
        <f>2+L12186-Datos!$C$8</f>
        <v>12.8</v>
      </c>
      <c r="M12445" s="13" t="s">
        <v>56182</v>
      </c>
      <c r="N12445" s="1" t="s">
        <v>11581</v>
      </c>
      <c r="O12445" s="1">
        <v>30</v>
      </c>
      <c r="P12445" s="1" t="s">
        <v>818</v>
      </c>
      <c r="Q12445" s="4" t="s">
        <v>21</v>
      </c>
    </row>
    <row r="12446" spans="1:17" ht="22.5" x14ac:dyDescent="0.25">
      <c r="A12446" s="3">
        <v>3701</v>
      </c>
      <c r="B12446" s="1" t="s">
        <v>11582</v>
      </c>
      <c r="C12446" s="1" t="s">
        <v>15</v>
      </c>
      <c r="D12446" s="1" t="s">
        <v>40</v>
      </c>
      <c r="E12446" s="1">
        <v>16769519</v>
      </c>
      <c r="F12446" s="1" t="s">
        <v>11494</v>
      </c>
      <c r="G12446" s="1">
        <v>44732459</v>
      </c>
      <c r="H12446" s="1" t="s">
        <v>11495</v>
      </c>
      <c r="I12446" s="2">
        <v>45086</v>
      </c>
      <c r="J12446" s="15" t="str">
        <f>MID(Tabla1[[#This Row],[HORA]],1,5)</f>
        <v>18:48</v>
      </c>
      <c r="K12446" s="16">
        <f>IF(Tabla1[[#This Row],[FECHA]]=I12447,IF(J12447-J12446&gt;0,(J12447-J12446)*1440,0),0)</f>
        <v>0</v>
      </c>
      <c r="L12446" s="14">
        <f>2+L12187-Datos!$C$8</f>
        <v>14.5</v>
      </c>
      <c r="M12446" s="13" t="s">
        <v>56187</v>
      </c>
      <c r="N12446" s="1" t="s">
        <v>11583</v>
      </c>
      <c r="O12446" s="1">
        <v>20</v>
      </c>
      <c r="P12446" s="1" t="s">
        <v>818</v>
      </c>
      <c r="Q12446" s="4" t="s">
        <v>21</v>
      </c>
    </row>
    <row r="12447" spans="1:17" ht="22.5" x14ac:dyDescent="0.25">
      <c r="A12447" s="3">
        <v>3702</v>
      </c>
      <c r="B12447" s="1" t="s">
        <v>11582</v>
      </c>
      <c r="C12447" s="1" t="s">
        <v>15</v>
      </c>
      <c r="D12447" s="1" t="s">
        <v>40</v>
      </c>
      <c r="E12447" s="1">
        <v>16769519</v>
      </c>
      <c r="F12447" s="1" t="s">
        <v>11494</v>
      </c>
      <c r="G12447" s="1">
        <v>44732459</v>
      </c>
      <c r="H12447" s="1" t="s">
        <v>11495</v>
      </c>
      <c r="I12447" s="2">
        <v>45086</v>
      </c>
      <c r="J12447" s="15" t="str">
        <f>MID(Tabla1[[#This Row],[HORA]],1,5)</f>
        <v>18:48</v>
      </c>
      <c r="K12447" s="16">
        <f>IF(Tabla1[[#This Row],[FECHA]]=I12448,IF(J12448-J12447&gt;0,(J12448-J12447)*1440,0),0)</f>
        <v>3.0000000000001492</v>
      </c>
      <c r="L12447" s="14">
        <f>2+L12188-Datos!$C$8</f>
        <v>11.66</v>
      </c>
      <c r="M12447" s="13" t="s">
        <v>56187</v>
      </c>
      <c r="N12447" s="1" t="s">
        <v>11584</v>
      </c>
      <c r="O12447" s="1">
        <v>20</v>
      </c>
      <c r="P12447" s="1" t="s">
        <v>818</v>
      </c>
      <c r="Q12447" s="4" t="s">
        <v>21</v>
      </c>
    </row>
    <row r="12448" spans="1:17" ht="22.5" x14ac:dyDescent="0.25">
      <c r="A12448" s="3">
        <v>3703</v>
      </c>
      <c r="B12448" s="1" t="s">
        <v>11585</v>
      </c>
      <c r="C12448" s="1" t="s">
        <v>15</v>
      </c>
      <c r="D12448" s="1" t="s">
        <v>40</v>
      </c>
      <c r="E12448" s="1">
        <v>41651052</v>
      </c>
      <c r="F12448" s="1" t="s">
        <v>11586</v>
      </c>
      <c r="G12448" s="1">
        <v>2241714</v>
      </c>
      <c r="H12448" s="1" t="s">
        <v>11587</v>
      </c>
      <c r="I12448" s="2">
        <v>45086</v>
      </c>
      <c r="J12448" s="15" t="str">
        <f>MID(Tabla1[[#This Row],[HORA]],1,5)</f>
        <v>18:51</v>
      </c>
      <c r="K12448" s="16">
        <f>IF(Tabla1[[#This Row],[FECHA]]=I12449,IF(J12449-J12448&gt;0,(J12449-J12448)*1440,0),0)</f>
        <v>2.9999999999998295</v>
      </c>
      <c r="L12448" s="14">
        <f>2+L12189-Datos!$C$8</f>
        <v>12.600000000000001</v>
      </c>
      <c r="M12448" s="13" t="s">
        <v>56190</v>
      </c>
      <c r="N12448" s="1" t="s">
        <v>59</v>
      </c>
      <c r="O12448" s="1">
        <v>10</v>
      </c>
      <c r="P12448" s="1" t="s">
        <v>818</v>
      </c>
      <c r="Q12448" s="4" t="s">
        <v>21</v>
      </c>
    </row>
    <row r="12449" spans="1:17" ht="22.5" x14ac:dyDescent="0.25">
      <c r="A12449" s="3">
        <v>16365</v>
      </c>
      <c r="B12449" s="1" t="s">
        <v>49667</v>
      </c>
      <c r="C12449" s="1" t="s">
        <v>15</v>
      </c>
      <c r="D12449" s="1" t="s">
        <v>40</v>
      </c>
      <c r="E12449" s="1">
        <v>10166577131</v>
      </c>
      <c r="F12449" s="1" t="s">
        <v>47855</v>
      </c>
      <c r="G12449" s="1">
        <v>2241717</v>
      </c>
      <c r="H12449" s="1" t="s">
        <v>48169</v>
      </c>
      <c r="I12449" s="2">
        <v>45086</v>
      </c>
      <c r="J12449" s="15" t="str">
        <f>MID(Tabla1[[#This Row],[HORA]],1,5)</f>
        <v>18:54</v>
      </c>
      <c r="K12449" s="16">
        <f>IF(Tabla1[[#This Row],[FECHA]]=I12450,IF(J12450-J12449&gt;0,(J12450-J12449)*1440,0),0)</f>
        <v>1.0000000000001563</v>
      </c>
      <c r="L12449" s="14">
        <f>2+L12190-Datos!$C$8</f>
        <v>12.84</v>
      </c>
      <c r="M12449" s="13" t="s">
        <v>56193</v>
      </c>
      <c r="N12449" s="1" t="s">
        <v>49668</v>
      </c>
      <c r="O12449" s="1">
        <v>20</v>
      </c>
      <c r="P12449" s="1" t="s">
        <v>818</v>
      </c>
      <c r="Q12449" s="4" t="s">
        <v>21</v>
      </c>
    </row>
    <row r="12450" spans="1:17" ht="22.5" x14ac:dyDescent="0.25">
      <c r="A12450" s="3">
        <v>16366</v>
      </c>
      <c r="B12450" s="1" t="s">
        <v>49669</v>
      </c>
      <c r="C12450" s="1" t="s">
        <v>15</v>
      </c>
      <c r="D12450" s="1" t="s">
        <v>161</v>
      </c>
      <c r="E12450" s="1">
        <v>10166577131</v>
      </c>
      <c r="F12450" s="1" t="s">
        <v>47855</v>
      </c>
      <c r="G12450" s="1">
        <v>2241720</v>
      </c>
      <c r="H12450" s="1" t="s">
        <v>47983</v>
      </c>
      <c r="I12450" s="2">
        <v>45086</v>
      </c>
      <c r="J12450" s="15" t="str">
        <f>MID(Tabla1[[#This Row],[HORA]],1,5)</f>
        <v>18:55</v>
      </c>
      <c r="K12450" s="16">
        <f>IF(Tabla1[[#This Row],[FECHA]]=I12451,IF(J12451-J12450&gt;0,(J12451-J12450)*1440,0),0)</f>
        <v>2.9999999999998295</v>
      </c>
      <c r="L12450" s="14">
        <f>2+L12191-Datos!$C$8</f>
        <v>10.510000000000002</v>
      </c>
      <c r="M12450" s="13" t="s">
        <v>56194</v>
      </c>
      <c r="N12450" s="1" t="s">
        <v>49670</v>
      </c>
      <c r="O12450" s="1">
        <v>12</v>
      </c>
      <c r="P12450" s="1" t="s">
        <v>818</v>
      </c>
      <c r="Q12450" s="4" t="s">
        <v>21</v>
      </c>
    </row>
    <row r="12451" spans="1:17" ht="22.5" x14ac:dyDescent="0.25">
      <c r="A12451" s="3">
        <v>3704</v>
      </c>
      <c r="B12451" s="1" t="s">
        <v>11588</v>
      </c>
      <c r="C12451" s="1" t="s">
        <v>15</v>
      </c>
      <c r="D12451" s="1" t="s">
        <v>33</v>
      </c>
      <c r="E12451" s="1">
        <v>47196978</v>
      </c>
      <c r="F12451" s="1" t="s">
        <v>8118</v>
      </c>
      <c r="G12451" s="1">
        <v>2241722</v>
      </c>
      <c r="H12451" s="1" t="s">
        <v>11589</v>
      </c>
      <c r="I12451" s="2">
        <v>45086</v>
      </c>
      <c r="J12451" s="15" t="str">
        <f>MID(Tabla1[[#This Row],[HORA]],1,5)</f>
        <v>18:58</v>
      </c>
      <c r="K12451" s="16">
        <f>IF(Tabla1[[#This Row],[FECHA]]=I12452,IF(J12452-J12451&gt;0,(J12452-J12451)*1440,0),0)</f>
        <v>0</v>
      </c>
      <c r="L12451" s="14">
        <f>2+L12192-Datos!$C$8</f>
        <v>11.75</v>
      </c>
      <c r="M12451" s="13" t="s">
        <v>56197</v>
      </c>
      <c r="N12451" s="1" t="s">
        <v>11590</v>
      </c>
      <c r="O12451" s="1">
        <v>15</v>
      </c>
      <c r="P12451" s="1" t="s">
        <v>818</v>
      </c>
      <c r="Q12451" s="4" t="s">
        <v>21</v>
      </c>
    </row>
    <row r="12452" spans="1:17" ht="22.5" x14ac:dyDescent="0.25">
      <c r="A12452" s="3">
        <v>17616</v>
      </c>
      <c r="B12452" s="1" t="s">
        <v>52931</v>
      </c>
      <c r="C12452" s="1" t="s">
        <v>15</v>
      </c>
      <c r="D12452" s="1" t="s">
        <v>40</v>
      </c>
      <c r="E12452" s="1">
        <v>20602413331</v>
      </c>
      <c r="F12452" s="1" t="s">
        <v>52932</v>
      </c>
      <c r="G12452" s="1">
        <v>71731913</v>
      </c>
      <c r="H12452" s="1" t="s">
        <v>13074</v>
      </c>
      <c r="I12452" s="2">
        <v>45086</v>
      </c>
      <c r="J12452" s="15" t="str">
        <f>MID(Tabla1[[#This Row],[HORA]],1,5)</f>
        <v>18:58</v>
      </c>
      <c r="K12452" s="16">
        <f>IF(Tabla1[[#This Row],[FECHA]]=I12453,IF(J12453-J12452&gt;0,(J12453-J12452)*1440,0),0)</f>
        <v>6.9999999999999751</v>
      </c>
      <c r="L12452" s="14">
        <f>2+L12193-Datos!$C$8</f>
        <v>11.440000000000001</v>
      </c>
      <c r="M12452" s="13" t="s">
        <v>56197</v>
      </c>
      <c r="N12452" s="1" t="s">
        <v>52933</v>
      </c>
      <c r="O12452" s="1">
        <v>150</v>
      </c>
      <c r="P12452" s="1" t="s">
        <v>986</v>
      </c>
      <c r="Q12452" s="4" t="s">
        <v>21</v>
      </c>
    </row>
    <row r="12453" spans="1:17" ht="22.5" x14ac:dyDescent="0.25">
      <c r="A12453" s="3">
        <v>9847</v>
      </c>
      <c r="B12453" s="1" t="s">
        <v>30719</v>
      </c>
      <c r="C12453" s="1" t="s">
        <v>15</v>
      </c>
      <c r="D12453" s="1" t="s">
        <v>40</v>
      </c>
      <c r="E12453" s="1">
        <v>8151298</v>
      </c>
      <c r="F12453" s="1" t="s">
        <v>13093</v>
      </c>
      <c r="G12453" s="1">
        <v>2241725</v>
      </c>
      <c r="H12453" s="1" t="s">
        <v>9651</v>
      </c>
      <c r="I12453" s="2">
        <v>45086</v>
      </c>
      <c r="J12453" s="15" t="str">
        <f>MID(Tabla1[[#This Row],[HORA]],1,5)</f>
        <v>19:05</v>
      </c>
      <c r="K12453" s="16">
        <f>IF(Tabla1[[#This Row],[FECHA]]=I12454,IF(J12454-J12453&gt;0,(J12454-J12453)*1440,0),0)</f>
        <v>3.9999999999999858</v>
      </c>
      <c r="L12453" s="14">
        <f>2+L12194-Datos!$C$8</f>
        <v>12.82</v>
      </c>
      <c r="M12453" s="13" t="s">
        <v>56204</v>
      </c>
      <c r="N12453" s="1" t="s">
        <v>6157</v>
      </c>
      <c r="O12453" s="1">
        <v>30</v>
      </c>
      <c r="P12453" s="1" t="s">
        <v>986</v>
      </c>
      <c r="Q12453" s="4" t="s">
        <v>21</v>
      </c>
    </row>
    <row r="12454" spans="1:17" ht="22.5" x14ac:dyDescent="0.25">
      <c r="A12454" s="3">
        <v>3705</v>
      </c>
      <c r="B12454" s="1" t="s">
        <v>11591</v>
      </c>
      <c r="C12454" s="1" t="s">
        <v>15</v>
      </c>
      <c r="D12454" s="1" t="s">
        <v>40</v>
      </c>
      <c r="E12454" s="1">
        <v>17613075</v>
      </c>
      <c r="F12454" s="1" t="s">
        <v>11592</v>
      </c>
      <c r="G12454" s="1">
        <v>2241727</v>
      </c>
      <c r="H12454" s="1" t="s">
        <v>11593</v>
      </c>
      <c r="I12454" s="2">
        <v>45086</v>
      </c>
      <c r="J12454" s="15" t="str">
        <f>MID(Tabla1[[#This Row],[HORA]],1,5)</f>
        <v>19:09</v>
      </c>
      <c r="K12454" s="16">
        <f>IF(Tabla1[[#This Row],[FECHA]]=I12455,IF(J12455-J12454&gt;0,(J12455-J12454)*1440,0),0)</f>
        <v>0</v>
      </c>
      <c r="L12454" s="14">
        <f>2+L12195-Datos!$C$8</f>
        <v>12.760000000000002</v>
      </c>
      <c r="M12454" s="13" t="s">
        <v>56208</v>
      </c>
      <c r="N12454" s="1" t="s">
        <v>11594</v>
      </c>
      <c r="O12454" s="1">
        <v>30</v>
      </c>
      <c r="P12454" s="1" t="s">
        <v>818</v>
      </c>
      <c r="Q12454" s="4" t="s">
        <v>21</v>
      </c>
    </row>
    <row r="12455" spans="1:17" ht="22.5" x14ac:dyDescent="0.25">
      <c r="A12455" s="3">
        <v>9848</v>
      </c>
      <c r="B12455" s="1" t="s">
        <v>30720</v>
      </c>
      <c r="C12455" s="1" t="s">
        <v>15</v>
      </c>
      <c r="D12455" s="1" t="s">
        <v>71</v>
      </c>
      <c r="E12455" s="1">
        <v>75799076</v>
      </c>
      <c r="F12455" s="1" t="s">
        <v>19986</v>
      </c>
      <c r="G12455" s="1">
        <v>2241726</v>
      </c>
      <c r="H12455" s="1" t="s">
        <v>30721</v>
      </c>
      <c r="I12455" s="2">
        <v>45086</v>
      </c>
      <c r="J12455" s="15" t="str">
        <f>MID(Tabla1[[#This Row],[HORA]],1,5)</f>
        <v>19:09</v>
      </c>
      <c r="K12455" s="16">
        <f>IF(Tabla1[[#This Row],[FECHA]]=I12456,IF(J12456-J12455&gt;0,(J12456-J12455)*1440,0),0)</f>
        <v>2.0000000000001528</v>
      </c>
      <c r="L12455" s="14">
        <f>2+L12196-Datos!$C$8</f>
        <v>12.66</v>
      </c>
      <c r="M12455" s="13" t="s">
        <v>56208</v>
      </c>
      <c r="N12455" s="1" t="s">
        <v>14336</v>
      </c>
      <c r="O12455" s="1">
        <v>15</v>
      </c>
      <c r="P12455" s="1" t="s">
        <v>986</v>
      </c>
      <c r="Q12455" s="4" t="s">
        <v>21</v>
      </c>
    </row>
    <row r="12456" spans="1:17" ht="22.5" x14ac:dyDescent="0.25">
      <c r="A12456" s="3">
        <v>9849</v>
      </c>
      <c r="B12456" s="1" t="s">
        <v>30722</v>
      </c>
      <c r="C12456" s="1" t="s">
        <v>15</v>
      </c>
      <c r="D12456" s="1" t="s">
        <v>33</v>
      </c>
      <c r="E12456" s="1">
        <v>47530635</v>
      </c>
      <c r="F12456" s="1" t="s">
        <v>7763</v>
      </c>
      <c r="G12456" s="1">
        <v>2241728</v>
      </c>
      <c r="H12456" s="1" t="s">
        <v>7764</v>
      </c>
      <c r="I12456" s="2">
        <v>45086</v>
      </c>
      <c r="J12456" s="15" t="str">
        <f>MID(Tabla1[[#This Row],[HORA]],1,5)</f>
        <v>19:11</v>
      </c>
      <c r="K12456" s="16">
        <f>IF(Tabla1[[#This Row],[FECHA]]=I12457,IF(J12457-J12456&gt;0,(J12457-J12456)*1440,0),0)</f>
        <v>0.99999999999983658</v>
      </c>
      <c r="L12456" s="14">
        <f>2+L12197-Datos!$C$8</f>
        <v>10.370000000000001</v>
      </c>
      <c r="M12456" s="13" t="s">
        <v>56210</v>
      </c>
      <c r="N12456" s="1" t="s">
        <v>30723</v>
      </c>
      <c r="O12456" s="1">
        <v>30</v>
      </c>
      <c r="P12456" s="1" t="s">
        <v>986</v>
      </c>
      <c r="Q12456" s="4" t="s">
        <v>21</v>
      </c>
    </row>
    <row r="12457" spans="1:17" ht="22.5" x14ac:dyDescent="0.25">
      <c r="A12457" s="3">
        <v>3706</v>
      </c>
      <c r="B12457" s="1" t="s">
        <v>11595</v>
      </c>
      <c r="C12457" s="1" t="s">
        <v>15</v>
      </c>
      <c r="D12457" s="1" t="s">
        <v>40</v>
      </c>
      <c r="E12457" s="1">
        <v>16653273</v>
      </c>
      <c r="F12457" s="1" t="s">
        <v>7805</v>
      </c>
      <c r="G12457" s="1">
        <v>44596188</v>
      </c>
      <c r="H12457" s="1" t="s">
        <v>7806</v>
      </c>
      <c r="I12457" s="2">
        <v>45086</v>
      </c>
      <c r="J12457" s="15" t="str">
        <f>MID(Tabla1[[#This Row],[HORA]],1,5)</f>
        <v>19:12</v>
      </c>
      <c r="K12457" s="16">
        <f>IF(Tabla1[[#This Row],[FECHA]]=I12458,IF(J12458-J12457&gt;0,(J12458-J12457)*1440,0),0)</f>
        <v>2.0000000000001528</v>
      </c>
      <c r="L12457" s="14">
        <f>2+L12198-Datos!$C$8</f>
        <v>11.66</v>
      </c>
      <c r="M12457" s="13" t="s">
        <v>56211</v>
      </c>
      <c r="N12457" s="1" t="s">
        <v>11596</v>
      </c>
      <c r="O12457" s="1">
        <v>30</v>
      </c>
      <c r="P12457" s="1" t="s">
        <v>818</v>
      </c>
      <c r="Q12457" s="4" t="s">
        <v>21</v>
      </c>
    </row>
    <row r="12458" spans="1:17" ht="22.5" x14ac:dyDescent="0.25">
      <c r="A12458" s="3">
        <v>9850</v>
      </c>
      <c r="B12458" s="1" t="s">
        <v>30724</v>
      </c>
      <c r="C12458" s="1" t="s">
        <v>15</v>
      </c>
      <c r="D12458" s="1" t="s">
        <v>40</v>
      </c>
      <c r="E12458" s="1">
        <v>48396493</v>
      </c>
      <c r="F12458" s="1" t="s">
        <v>30725</v>
      </c>
      <c r="G12458" s="1">
        <v>3465928</v>
      </c>
      <c r="H12458" s="1" t="s">
        <v>30726</v>
      </c>
      <c r="I12458" s="2">
        <v>45086</v>
      </c>
      <c r="J12458" s="15" t="str">
        <f>MID(Tabla1[[#This Row],[HORA]],1,5)</f>
        <v>19:14</v>
      </c>
      <c r="K12458" s="16">
        <f>IF(Tabla1[[#This Row],[FECHA]]=I12459,IF(J12459-J12458&gt;0,(J12459-J12458)*1440,0),0)</f>
        <v>0</v>
      </c>
      <c r="L12458" s="14">
        <f>2+L12199-Datos!$C$8</f>
        <v>10.670000000000002</v>
      </c>
      <c r="M12458" s="13" t="s">
        <v>56213</v>
      </c>
      <c r="N12458" s="1" t="s">
        <v>30727</v>
      </c>
      <c r="O12458" s="1">
        <v>25</v>
      </c>
      <c r="P12458" s="1" t="s">
        <v>986</v>
      </c>
      <c r="Q12458" s="4" t="s">
        <v>21</v>
      </c>
    </row>
    <row r="12459" spans="1:17" ht="22.5" x14ac:dyDescent="0.25">
      <c r="A12459" s="3">
        <v>16367</v>
      </c>
      <c r="B12459" s="1" t="s">
        <v>49671</v>
      </c>
      <c r="C12459" s="1" t="s">
        <v>15</v>
      </c>
      <c r="D12459" s="1" t="s">
        <v>40</v>
      </c>
      <c r="E12459" s="1">
        <v>20479726630</v>
      </c>
      <c r="F12459" s="1" t="s">
        <v>47772</v>
      </c>
      <c r="G12459" s="1">
        <v>2241729</v>
      </c>
      <c r="H12459" s="1" t="s">
        <v>49596</v>
      </c>
      <c r="I12459" s="2">
        <v>45086</v>
      </c>
      <c r="J12459" s="15" t="str">
        <f>MID(Tabla1[[#This Row],[HORA]],1,5)</f>
        <v>19:14</v>
      </c>
      <c r="K12459" s="16">
        <f>IF(Tabla1[[#This Row],[FECHA]]=I12460,IF(J12460-J12459&gt;0,(J12460-J12459)*1440,0),0)</f>
        <v>1.999999999999833</v>
      </c>
      <c r="L12459" s="14">
        <f>2+L12200-Datos!$C$8</f>
        <v>13.68</v>
      </c>
      <c r="M12459" s="13" t="s">
        <v>56213</v>
      </c>
      <c r="N12459" s="1" t="s">
        <v>49672</v>
      </c>
      <c r="O12459" s="1">
        <v>15</v>
      </c>
      <c r="P12459" s="1" t="s">
        <v>818</v>
      </c>
      <c r="Q12459" s="4" t="s">
        <v>21</v>
      </c>
    </row>
    <row r="12460" spans="1:17" ht="22.5" x14ac:dyDescent="0.25">
      <c r="A12460" s="3">
        <v>9851</v>
      </c>
      <c r="B12460" s="1" t="s">
        <v>30728</v>
      </c>
      <c r="C12460" s="1" t="s">
        <v>15</v>
      </c>
      <c r="D12460" s="1" t="s">
        <v>141</v>
      </c>
      <c r="E12460" s="1">
        <v>45700218</v>
      </c>
      <c r="F12460" s="1" t="s">
        <v>5970</v>
      </c>
      <c r="G12460" s="1">
        <v>2241731</v>
      </c>
      <c r="H12460" s="1" t="s">
        <v>30729</v>
      </c>
      <c r="I12460" s="2">
        <v>45086</v>
      </c>
      <c r="J12460" s="15" t="str">
        <f>MID(Tabla1[[#This Row],[HORA]],1,5)</f>
        <v>19:16</v>
      </c>
      <c r="K12460" s="16">
        <f>IF(Tabla1[[#This Row],[FECHA]]=I12461,IF(J12461-J12460&gt;0,(J12461-J12460)*1440,0),0)</f>
        <v>1.0000000000001563</v>
      </c>
      <c r="L12460" s="14">
        <f>2+L12201-Datos!$C$8</f>
        <v>15.740000000000002</v>
      </c>
      <c r="M12460" s="13" t="s">
        <v>56215</v>
      </c>
      <c r="N12460" s="1" t="s">
        <v>6488</v>
      </c>
      <c r="O12460" s="1">
        <v>15</v>
      </c>
      <c r="P12460" s="1" t="s">
        <v>986</v>
      </c>
      <c r="Q12460" s="4" t="s">
        <v>21</v>
      </c>
    </row>
    <row r="12461" spans="1:17" ht="22.5" x14ac:dyDescent="0.25">
      <c r="A12461" s="3">
        <v>3707</v>
      </c>
      <c r="B12461" s="1" t="s">
        <v>11597</v>
      </c>
      <c r="C12461" s="1" t="s">
        <v>15</v>
      </c>
      <c r="D12461" s="1" t="s">
        <v>33</v>
      </c>
      <c r="E12461" s="1">
        <v>61183913</v>
      </c>
      <c r="F12461" s="1" t="s">
        <v>9563</v>
      </c>
      <c r="G12461" s="1">
        <v>2241732</v>
      </c>
      <c r="H12461" s="1" t="s">
        <v>9564</v>
      </c>
      <c r="I12461" s="2">
        <v>45086</v>
      </c>
      <c r="J12461" s="15" t="str">
        <f>MID(Tabla1[[#This Row],[HORA]],1,5)</f>
        <v>19:17</v>
      </c>
      <c r="K12461" s="16">
        <f>IF(Tabla1[[#This Row],[FECHA]]=I12462,IF(J12462-J12461&gt;0,(J12462-J12461)*1440,0),0)</f>
        <v>1.9999999999999929</v>
      </c>
      <c r="L12461" s="14">
        <f>2+L12202-Datos!$C$8</f>
        <v>11.610000000000001</v>
      </c>
      <c r="M12461" s="13" t="s">
        <v>56216</v>
      </c>
      <c r="N12461" s="1" t="s">
        <v>11598</v>
      </c>
      <c r="O12461" s="1">
        <v>25</v>
      </c>
      <c r="P12461" s="1" t="s">
        <v>818</v>
      </c>
      <c r="Q12461" s="4" t="s">
        <v>21</v>
      </c>
    </row>
    <row r="12462" spans="1:17" ht="22.5" x14ac:dyDescent="0.25">
      <c r="A12462" s="3">
        <v>3708</v>
      </c>
      <c r="B12462" s="1" t="s">
        <v>11599</v>
      </c>
      <c r="C12462" s="1" t="s">
        <v>15</v>
      </c>
      <c r="D12462" s="1" t="s">
        <v>61</v>
      </c>
      <c r="E12462" s="1">
        <v>40102929</v>
      </c>
      <c r="F12462" s="1" t="s">
        <v>11600</v>
      </c>
      <c r="G12462" s="1">
        <v>2241733</v>
      </c>
      <c r="H12462" s="1" t="s">
        <v>6170</v>
      </c>
      <c r="I12462" s="2">
        <v>45086</v>
      </c>
      <c r="J12462" s="15" t="str">
        <f>MID(Tabla1[[#This Row],[HORA]],1,5)</f>
        <v>19:19</v>
      </c>
      <c r="K12462" s="16">
        <f>IF(Tabla1[[#This Row],[FECHA]]=I12463,IF(J12463-J12462&gt;0,(J12463-J12462)*1440,0),0)</f>
        <v>1.9999999999999929</v>
      </c>
      <c r="L12462" s="14">
        <f>2+L12203-Datos!$C$8</f>
        <v>11.420000000000002</v>
      </c>
      <c r="M12462" s="13" t="s">
        <v>56218</v>
      </c>
      <c r="N12462" s="1" t="s">
        <v>2630</v>
      </c>
      <c r="O12462" s="1">
        <v>10</v>
      </c>
      <c r="P12462" s="1" t="s">
        <v>818</v>
      </c>
      <c r="Q12462" s="4" t="s">
        <v>21</v>
      </c>
    </row>
    <row r="12463" spans="1:17" ht="22.5" x14ac:dyDescent="0.25">
      <c r="A12463" s="3">
        <v>3709</v>
      </c>
      <c r="B12463" s="1" t="s">
        <v>11601</v>
      </c>
      <c r="C12463" s="1" t="s">
        <v>15</v>
      </c>
      <c r="D12463" s="1" t="s">
        <v>23</v>
      </c>
      <c r="E12463" s="1">
        <v>71448658</v>
      </c>
      <c r="F12463" s="1" t="s">
        <v>11602</v>
      </c>
      <c r="G12463" s="1">
        <v>43981776</v>
      </c>
      <c r="H12463" s="1" t="s">
        <v>11603</v>
      </c>
      <c r="I12463" s="2">
        <v>45086</v>
      </c>
      <c r="J12463" s="15" t="str">
        <f>MID(Tabla1[[#This Row],[HORA]],1,5)</f>
        <v>19:21</v>
      </c>
      <c r="K12463" s="16">
        <f>IF(Tabla1[[#This Row],[FECHA]]=I12464,IF(J12464-J12463&gt;0,(J12464-J12463)*1440,0),0)</f>
        <v>0.99999999999999645</v>
      </c>
      <c r="L12463" s="14">
        <f>2+L12204-Datos!$C$8</f>
        <v>13.510000000000002</v>
      </c>
      <c r="M12463" s="13" t="s">
        <v>56220</v>
      </c>
      <c r="N12463" s="1" t="s">
        <v>11604</v>
      </c>
      <c r="O12463" s="1">
        <v>15</v>
      </c>
      <c r="P12463" s="1" t="s">
        <v>818</v>
      </c>
      <c r="Q12463" s="4" t="s">
        <v>21</v>
      </c>
    </row>
    <row r="12464" spans="1:17" ht="22.5" x14ac:dyDescent="0.25">
      <c r="A12464" s="3">
        <v>3710</v>
      </c>
      <c r="B12464" s="1" t="s">
        <v>11605</v>
      </c>
      <c r="C12464" s="1" t="s">
        <v>15</v>
      </c>
      <c r="D12464" s="1" t="s">
        <v>40</v>
      </c>
      <c r="E12464" s="1">
        <v>73266287</v>
      </c>
      <c r="F12464" s="1" t="s">
        <v>11606</v>
      </c>
      <c r="G12464" s="1">
        <v>2241734</v>
      </c>
      <c r="H12464" s="1" t="s">
        <v>11607</v>
      </c>
      <c r="I12464" s="2">
        <v>45086</v>
      </c>
      <c r="J12464" s="15" t="str">
        <f>MID(Tabla1[[#This Row],[HORA]],1,5)</f>
        <v>19:22</v>
      </c>
      <c r="K12464" s="16">
        <f>IF(Tabla1[[#This Row],[FECHA]]=I12465,IF(J12465-J12464&gt;0,(J12465-J12464)*1440,0),0)</f>
        <v>2.9999999999999893</v>
      </c>
      <c r="L12464" s="14">
        <f>2+L12205-Datos!$C$8</f>
        <v>10.850000000000001</v>
      </c>
      <c r="M12464" s="13" t="s">
        <v>56221</v>
      </c>
      <c r="N12464" s="1" t="s">
        <v>11608</v>
      </c>
      <c r="O12464" s="1">
        <v>10</v>
      </c>
      <c r="P12464" s="1" t="s">
        <v>818</v>
      </c>
      <c r="Q12464" s="4" t="s">
        <v>21</v>
      </c>
    </row>
    <row r="12465" spans="1:17" ht="22.5" x14ac:dyDescent="0.25">
      <c r="A12465" s="3">
        <v>9725</v>
      </c>
      <c r="B12465" s="1" t="s">
        <v>30373</v>
      </c>
      <c r="C12465" s="1" t="s">
        <v>15</v>
      </c>
      <c r="D12465" s="1" t="s">
        <v>228</v>
      </c>
      <c r="E12465" s="1">
        <v>41611519</v>
      </c>
      <c r="F12465" s="1" t="s">
        <v>30374</v>
      </c>
      <c r="G12465" s="1">
        <v>70476412</v>
      </c>
      <c r="H12465" s="1" t="s">
        <v>30375</v>
      </c>
      <c r="I12465" s="2">
        <v>45086</v>
      </c>
      <c r="J12465" s="15" t="str">
        <f>MID(Tabla1[[#This Row],[HORA]],1,5)</f>
        <v>19:25</v>
      </c>
      <c r="K12465" s="16">
        <f>IF(Tabla1[[#This Row],[FECHA]]=I12466,IF(J12466-J12465&gt;0,(J12466-J12465)*1440,0),0)</f>
        <v>0.99999999999999645</v>
      </c>
      <c r="L12465" s="14">
        <f>2+L12206-Datos!$C$8</f>
        <v>12.580000000000002</v>
      </c>
      <c r="M12465" s="13" t="s">
        <v>56224</v>
      </c>
      <c r="N12465" s="1" t="s">
        <v>16939</v>
      </c>
      <c r="O12465" s="1">
        <v>10</v>
      </c>
      <c r="P12465" s="1" t="s">
        <v>45</v>
      </c>
      <c r="Q12465" s="4" t="s">
        <v>21</v>
      </c>
    </row>
    <row r="12466" spans="1:17" ht="22.5" x14ac:dyDescent="0.25">
      <c r="A12466" s="3">
        <v>3711</v>
      </c>
      <c r="B12466" s="1" t="s">
        <v>11609</v>
      </c>
      <c r="C12466" s="1" t="s">
        <v>15</v>
      </c>
      <c r="D12466" s="1" t="s">
        <v>40</v>
      </c>
      <c r="E12466" s="1">
        <v>33675924</v>
      </c>
      <c r="F12466" s="1" t="s">
        <v>11610</v>
      </c>
      <c r="G12466" s="1">
        <v>2241738</v>
      </c>
      <c r="H12466" s="1" t="s">
        <v>11611</v>
      </c>
      <c r="I12466" s="2">
        <v>45086</v>
      </c>
      <c r="J12466" s="15" t="str">
        <f>MID(Tabla1[[#This Row],[HORA]],1,5)</f>
        <v>19:26</v>
      </c>
      <c r="K12466" s="16">
        <f>IF(Tabla1[[#This Row],[FECHA]]=I12467,IF(J12467-J12466&gt;0,(J12467-J12466)*1440,0),0)</f>
        <v>1.999999999999833</v>
      </c>
      <c r="L12466" s="14">
        <f>2+L12207-Datos!$C$8</f>
        <v>14.440000000000001</v>
      </c>
      <c r="M12466" s="13" t="s">
        <v>56225</v>
      </c>
      <c r="N12466" s="1" t="s">
        <v>11612</v>
      </c>
      <c r="O12466" s="1">
        <v>15</v>
      </c>
      <c r="P12466" s="1" t="s">
        <v>818</v>
      </c>
      <c r="Q12466" s="4" t="s">
        <v>21</v>
      </c>
    </row>
    <row r="12467" spans="1:17" ht="22.5" x14ac:dyDescent="0.25">
      <c r="A12467" s="3">
        <v>17617</v>
      </c>
      <c r="B12467" s="1" t="s">
        <v>52934</v>
      </c>
      <c r="C12467" s="1" t="s">
        <v>15</v>
      </c>
      <c r="D12467" s="1" t="s">
        <v>40</v>
      </c>
      <c r="E12467" s="1">
        <v>20480172150</v>
      </c>
      <c r="F12467" s="1" t="s">
        <v>48966</v>
      </c>
      <c r="G12467" s="1">
        <v>46950060</v>
      </c>
      <c r="H12467" s="1" t="s">
        <v>25002</v>
      </c>
      <c r="I12467" s="2">
        <v>45086</v>
      </c>
      <c r="J12467" s="15" t="str">
        <f>MID(Tabla1[[#This Row],[HORA]],1,5)</f>
        <v>19:28</v>
      </c>
      <c r="K12467" s="16">
        <f>IF(Tabla1[[#This Row],[FECHA]]=I12468,IF(J12468-J12467&gt;0,(J12468-J12467)*1440,0),0)</f>
        <v>2.0000000000001528</v>
      </c>
      <c r="L12467" s="14">
        <f>2+L12208-Datos!$C$8</f>
        <v>11.74</v>
      </c>
      <c r="M12467" s="13" t="s">
        <v>56227</v>
      </c>
      <c r="N12467" s="1" t="s">
        <v>52935</v>
      </c>
      <c r="O12467" s="1">
        <v>20</v>
      </c>
      <c r="P12467" s="1" t="s">
        <v>986</v>
      </c>
      <c r="Q12467" s="4" t="s">
        <v>21</v>
      </c>
    </row>
    <row r="12468" spans="1:17" ht="22.5" x14ac:dyDescent="0.25">
      <c r="A12468" s="3">
        <v>3712</v>
      </c>
      <c r="B12468" s="1" t="s">
        <v>11613</v>
      </c>
      <c r="C12468" s="1" t="s">
        <v>15</v>
      </c>
      <c r="D12468" s="1" t="s">
        <v>40</v>
      </c>
      <c r="E12468" s="1">
        <v>5645839</v>
      </c>
      <c r="F12468" s="1" t="s">
        <v>11614</v>
      </c>
      <c r="G12468" s="1">
        <v>2241739</v>
      </c>
      <c r="H12468" s="1" t="s">
        <v>11615</v>
      </c>
      <c r="I12468" s="2">
        <v>45086</v>
      </c>
      <c r="J12468" s="15" t="str">
        <f>MID(Tabla1[[#This Row],[HORA]],1,5)</f>
        <v>19:30</v>
      </c>
      <c r="K12468" s="16">
        <f>IF(Tabla1[[#This Row],[FECHA]]=I12469,IF(J12469-J12468&gt;0,(J12469-J12468)*1440,0),0)</f>
        <v>0</v>
      </c>
      <c r="L12468" s="14">
        <f>2+L12209-Datos!$C$8</f>
        <v>12.4</v>
      </c>
      <c r="M12468" s="13" t="s">
        <v>56229</v>
      </c>
      <c r="N12468" s="1" t="s">
        <v>11616</v>
      </c>
      <c r="O12468" s="1">
        <v>15</v>
      </c>
      <c r="P12468" s="1" t="s">
        <v>818</v>
      </c>
      <c r="Q12468" s="4" t="s">
        <v>21</v>
      </c>
    </row>
    <row r="12469" spans="1:17" ht="22.5" x14ac:dyDescent="0.25">
      <c r="A12469" s="3">
        <v>9852</v>
      </c>
      <c r="B12469" s="1" t="s">
        <v>30730</v>
      </c>
      <c r="C12469" s="1" t="s">
        <v>15</v>
      </c>
      <c r="D12469" s="1" t="s">
        <v>82</v>
      </c>
      <c r="E12469" s="1">
        <v>72883552</v>
      </c>
      <c r="F12469" s="1" t="s">
        <v>30731</v>
      </c>
      <c r="G12469" s="1">
        <v>76405439</v>
      </c>
      <c r="H12469" s="1" t="s">
        <v>30732</v>
      </c>
      <c r="I12469" s="2">
        <v>45086</v>
      </c>
      <c r="J12469" s="15" t="str">
        <f>MID(Tabla1[[#This Row],[HORA]],1,5)</f>
        <v>19:30</v>
      </c>
      <c r="K12469" s="16">
        <f>IF(Tabla1[[#This Row],[FECHA]]=I12470,IF(J12470-J12469&gt;0,(J12470-J12469)*1440,0),0)</f>
        <v>2.9999999999999893</v>
      </c>
      <c r="L12469" s="14">
        <f>2+L12210-Datos!$C$8</f>
        <v>12.34</v>
      </c>
      <c r="M12469" s="13" t="s">
        <v>56229</v>
      </c>
      <c r="N12469" s="1" t="s">
        <v>30733</v>
      </c>
      <c r="O12469" s="1">
        <v>15</v>
      </c>
      <c r="P12469" s="1" t="s">
        <v>986</v>
      </c>
      <c r="Q12469" s="4" t="s">
        <v>21</v>
      </c>
    </row>
    <row r="12470" spans="1:17" ht="22.5" x14ac:dyDescent="0.25">
      <c r="A12470" s="3">
        <v>9853</v>
      </c>
      <c r="B12470" s="1" t="s">
        <v>30734</v>
      </c>
      <c r="C12470" s="1" t="s">
        <v>15</v>
      </c>
      <c r="D12470" s="1" t="s">
        <v>71</v>
      </c>
      <c r="E12470" s="1">
        <v>16521151</v>
      </c>
      <c r="F12470" s="1" t="s">
        <v>30735</v>
      </c>
      <c r="G12470" s="1">
        <v>2241742</v>
      </c>
      <c r="H12470" s="1" t="s">
        <v>30736</v>
      </c>
      <c r="I12470" s="2">
        <v>45086</v>
      </c>
      <c r="J12470" s="15" t="str">
        <f>MID(Tabla1[[#This Row],[HORA]],1,5)</f>
        <v>19:33</v>
      </c>
      <c r="K12470" s="16">
        <f>IF(Tabla1[[#This Row],[FECHA]]=I12471,IF(J12471-J12470&gt;0,(J12471-J12470)*1440,0),0)</f>
        <v>1.9999999999999929</v>
      </c>
      <c r="L12470" s="14">
        <f>-2+L12211-Datos!$C$8</f>
        <v>6.4400000000000013</v>
      </c>
      <c r="M12470" s="13" t="s">
        <v>56232</v>
      </c>
      <c r="N12470" s="1" t="s">
        <v>30737</v>
      </c>
      <c r="O12470" s="1">
        <v>20</v>
      </c>
      <c r="P12470" s="1" t="s">
        <v>986</v>
      </c>
      <c r="Q12470" s="4" t="s">
        <v>21</v>
      </c>
    </row>
    <row r="12471" spans="1:17" ht="22.5" x14ac:dyDescent="0.25">
      <c r="A12471" s="3">
        <v>3713</v>
      </c>
      <c r="B12471" s="1" t="s">
        <v>11617</v>
      </c>
      <c r="C12471" s="1" t="s">
        <v>15</v>
      </c>
      <c r="D12471" s="1" t="s">
        <v>40</v>
      </c>
      <c r="E12471" s="1">
        <v>16403367</v>
      </c>
      <c r="F12471" s="1" t="s">
        <v>11618</v>
      </c>
      <c r="G12471" s="1">
        <v>41401534</v>
      </c>
      <c r="H12471" s="1" t="s">
        <v>11619</v>
      </c>
      <c r="I12471" s="2">
        <v>45086</v>
      </c>
      <c r="J12471" s="15" t="str">
        <f>MID(Tabla1[[#This Row],[HORA]],1,5)</f>
        <v>19:35</v>
      </c>
      <c r="K12471" s="16">
        <f>IF(Tabla1[[#This Row],[FECHA]]=I12472,IF(J12472-J12471&gt;0,(J12472-J12471)*1440,0),0)</f>
        <v>1.9999999999999929</v>
      </c>
      <c r="L12471" s="14">
        <f>-2+L12212-Datos!$C$8</f>
        <v>7.4500000000000011</v>
      </c>
      <c r="M12471" s="13" t="s">
        <v>56234</v>
      </c>
      <c r="N12471" s="1" t="s">
        <v>11620</v>
      </c>
      <c r="O12471" s="1">
        <v>15</v>
      </c>
      <c r="P12471" s="1" t="s">
        <v>818</v>
      </c>
      <c r="Q12471" s="4" t="s">
        <v>21</v>
      </c>
    </row>
    <row r="12472" spans="1:17" ht="22.5" x14ac:dyDescent="0.25">
      <c r="A12472" s="3">
        <v>9854</v>
      </c>
      <c r="B12472" s="1" t="s">
        <v>30738</v>
      </c>
      <c r="C12472" s="1" t="s">
        <v>15</v>
      </c>
      <c r="D12472" s="1" t="s">
        <v>161</v>
      </c>
      <c r="E12472" s="1">
        <v>75405226</v>
      </c>
      <c r="F12472" s="1" t="s">
        <v>30739</v>
      </c>
      <c r="G12472" s="1">
        <v>43447740</v>
      </c>
      <c r="H12472" s="1" t="s">
        <v>30740</v>
      </c>
      <c r="I12472" s="2">
        <v>45086</v>
      </c>
      <c r="J12472" s="15" t="str">
        <f>MID(Tabla1[[#This Row],[HORA]],1,5)</f>
        <v>19:37</v>
      </c>
      <c r="K12472" s="16">
        <f>IF(Tabla1[[#This Row],[FECHA]]=I12473,IF(J12473-J12472&gt;0,(J12473-J12472)*1440,0),0)</f>
        <v>1.9999999999999929</v>
      </c>
      <c r="L12472" s="14">
        <f>-2+L12213-Datos!$C$8</f>
        <v>8.82</v>
      </c>
      <c r="M12472" s="13" t="s">
        <v>56236</v>
      </c>
      <c r="N12472" s="1" t="s">
        <v>30741</v>
      </c>
      <c r="O12472" s="1">
        <v>15</v>
      </c>
      <c r="P12472" s="1" t="s">
        <v>986</v>
      </c>
      <c r="Q12472" s="4" t="s">
        <v>21</v>
      </c>
    </row>
    <row r="12473" spans="1:17" ht="22.5" x14ac:dyDescent="0.25">
      <c r="A12473" s="3">
        <v>9855</v>
      </c>
      <c r="B12473" s="1" t="s">
        <v>30742</v>
      </c>
      <c r="C12473" s="1" t="s">
        <v>15</v>
      </c>
      <c r="D12473" s="1" t="s">
        <v>33</v>
      </c>
      <c r="E12473" s="1">
        <v>16653033</v>
      </c>
      <c r="F12473" s="1" t="s">
        <v>11174</v>
      </c>
      <c r="G12473" s="1">
        <v>2241745</v>
      </c>
      <c r="H12473" s="1" t="s">
        <v>20928</v>
      </c>
      <c r="I12473" s="2">
        <v>45086</v>
      </c>
      <c r="J12473" s="15" t="str">
        <f>MID(Tabla1[[#This Row],[HORA]],1,5)</f>
        <v>19:39</v>
      </c>
      <c r="K12473" s="16">
        <f>IF(Tabla1[[#This Row],[FECHA]]=I12474,IF(J12474-J12473&gt;0,(J12474-J12473)*1440,0),0)</f>
        <v>5.0000000000001421</v>
      </c>
      <c r="L12473" s="14">
        <f>-2+L12214-Datos!$C$8</f>
        <v>8.57</v>
      </c>
      <c r="M12473" s="13" t="s">
        <v>56238</v>
      </c>
      <c r="N12473" s="1" t="s">
        <v>30743</v>
      </c>
      <c r="O12473" s="1">
        <v>30</v>
      </c>
      <c r="P12473" s="1" t="s">
        <v>986</v>
      </c>
      <c r="Q12473" s="4" t="s">
        <v>21</v>
      </c>
    </row>
    <row r="12474" spans="1:17" ht="22.5" x14ac:dyDescent="0.25">
      <c r="A12474" s="3">
        <v>3714</v>
      </c>
      <c r="B12474" s="1" t="s">
        <v>11621</v>
      </c>
      <c r="C12474" s="1" t="s">
        <v>15</v>
      </c>
      <c r="D12474" s="1" t="s">
        <v>23</v>
      </c>
      <c r="E12474" s="1">
        <v>10649851</v>
      </c>
      <c r="F12474" s="1" t="s">
        <v>11622</v>
      </c>
      <c r="G12474" s="1">
        <v>2241746</v>
      </c>
      <c r="H12474" s="1" t="s">
        <v>11623</v>
      </c>
      <c r="I12474" s="2">
        <v>45086</v>
      </c>
      <c r="J12474" s="15" t="str">
        <f>MID(Tabla1[[#This Row],[HORA]],1,5)</f>
        <v>19:44</v>
      </c>
      <c r="K12474" s="16">
        <f>IF(Tabla1[[#This Row],[FECHA]]=I12475,IF(J12475-J12474&gt;0,(J12475-J12474)*1440,0),0)</f>
        <v>6.9999999999999751</v>
      </c>
      <c r="L12474" s="14">
        <f>-2+L12215-Datos!$C$8</f>
        <v>11.510000000000002</v>
      </c>
      <c r="M12474" s="13" t="s">
        <v>56243</v>
      </c>
      <c r="N12474" s="1" t="s">
        <v>11624</v>
      </c>
      <c r="O12474" s="1">
        <v>10</v>
      </c>
      <c r="P12474" s="1" t="s">
        <v>818</v>
      </c>
      <c r="Q12474" s="4" t="s">
        <v>21</v>
      </c>
    </row>
    <row r="12475" spans="1:17" ht="22.5" x14ac:dyDescent="0.25">
      <c r="A12475" s="3">
        <v>3715</v>
      </c>
      <c r="B12475" s="1" t="s">
        <v>11625</v>
      </c>
      <c r="C12475" s="1" t="s">
        <v>15</v>
      </c>
      <c r="D12475" s="1" t="s">
        <v>71</v>
      </c>
      <c r="E12475" s="1">
        <v>16786697</v>
      </c>
      <c r="F12475" s="1" t="s">
        <v>5546</v>
      </c>
      <c r="G12475" s="1">
        <v>2241748</v>
      </c>
      <c r="H12475" s="1" t="s">
        <v>6180</v>
      </c>
      <c r="I12475" s="2">
        <v>45086</v>
      </c>
      <c r="J12475" s="15" t="str">
        <f>MID(Tabla1[[#This Row],[HORA]],1,5)</f>
        <v>19:51</v>
      </c>
      <c r="K12475" s="16">
        <f>IF(Tabla1[[#This Row],[FECHA]]=I12476,IF(J12476-J12475&gt;0,(J12476-J12475)*1440,0),0)</f>
        <v>0</v>
      </c>
      <c r="L12475" s="14">
        <f>-2+L12216-Datos!$C$8</f>
        <v>8.66</v>
      </c>
      <c r="M12475" s="13" t="s">
        <v>56250</v>
      </c>
      <c r="N12475" s="1" t="s">
        <v>11626</v>
      </c>
      <c r="O12475" s="1">
        <v>15</v>
      </c>
      <c r="P12475" s="1" t="s">
        <v>818</v>
      </c>
      <c r="Q12475" s="4" t="s">
        <v>21</v>
      </c>
    </row>
    <row r="12476" spans="1:17" ht="22.5" x14ac:dyDescent="0.25">
      <c r="A12476" s="3">
        <v>9856</v>
      </c>
      <c r="B12476" s="1" t="s">
        <v>30744</v>
      </c>
      <c r="C12476" s="1" t="s">
        <v>15</v>
      </c>
      <c r="D12476" s="1" t="s">
        <v>40</v>
      </c>
      <c r="E12476" s="1">
        <v>77073509</v>
      </c>
      <c r="F12476" s="1" t="s">
        <v>30745</v>
      </c>
      <c r="G12476" s="1">
        <v>2241747</v>
      </c>
      <c r="H12476" s="1" t="s">
        <v>30746</v>
      </c>
      <c r="I12476" s="2">
        <v>45086</v>
      </c>
      <c r="J12476" s="15" t="str">
        <f>MID(Tabla1[[#This Row],[HORA]],1,5)</f>
        <v>19:51</v>
      </c>
      <c r="K12476" s="16">
        <f>IF(Tabla1[[#This Row],[FECHA]]=I12477,IF(J12477-J12476&gt;0,(J12477-J12476)*1440,0),0)</f>
        <v>5.9999999999998188</v>
      </c>
      <c r="L12476" s="14">
        <f>-2+L12217-Datos!$C$8</f>
        <v>6.870000000000001</v>
      </c>
      <c r="M12476" s="13" t="s">
        <v>56250</v>
      </c>
      <c r="N12476" s="1" t="s">
        <v>14999</v>
      </c>
      <c r="O12476" s="1">
        <v>12</v>
      </c>
      <c r="P12476" s="1" t="s">
        <v>986</v>
      </c>
      <c r="Q12476" s="4" t="s">
        <v>21</v>
      </c>
    </row>
    <row r="12477" spans="1:17" ht="22.5" x14ac:dyDescent="0.25">
      <c r="A12477" s="3">
        <v>3717</v>
      </c>
      <c r="B12477" s="1" t="s">
        <v>11631</v>
      </c>
      <c r="C12477" s="1" t="s">
        <v>15</v>
      </c>
      <c r="D12477" s="1" t="s">
        <v>40</v>
      </c>
      <c r="E12477" s="1">
        <v>47419001</v>
      </c>
      <c r="F12477" s="1" t="s">
        <v>11632</v>
      </c>
      <c r="G12477" s="1">
        <v>16677381</v>
      </c>
      <c r="H12477" s="1" t="s">
        <v>11633</v>
      </c>
      <c r="I12477" s="2">
        <v>45086</v>
      </c>
      <c r="J12477" s="15" t="str">
        <f>MID(Tabla1[[#This Row],[HORA]],1,5)</f>
        <v>19:57</v>
      </c>
      <c r="K12477" s="16">
        <f>IF(Tabla1[[#This Row],[FECHA]]=I12478,IF(J12478-J12477&gt;0,(J12478-J12477)*1440,0),0)</f>
        <v>3.9999999999999858</v>
      </c>
      <c r="L12477" s="14">
        <f>-2+L12218-Datos!$C$8</f>
        <v>7.66</v>
      </c>
      <c r="M12477" s="13" t="s">
        <v>56256</v>
      </c>
      <c r="N12477" s="1" t="s">
        <v>11634</v>
      </c>
      <c r="O12477" s="1">
        <v>10</v>
      </c>
      <c r="P12477" s="1" t="s">
        <v>818</v>
      </c>
      <c r="Q12477" s="4" t="s">
        <v>21</v>
      </c>
    </row>
    <row r="12478" spans="1:17" ht="22.5" x14ac:dyDescent="0.25">
      <c r="A12478" s="3">
        <v>16368</v>
      </c>
      <c r="B12478" s="1" t="s">
        <v>49673</v>
      </c>
      <c r="C12478" s="1" t="s">
        <v>15</v>
      </c>
      <c r="D12478" s="1" t="s">
        <v>82</v>
      </c>
      <c r="E12478" s="1">
        <v>10062214657</v>
      </c>
      <c r="F12478" s="1" t="s">
        <v>48060</v>
      </c>
      <c r="G12478" s="1">
        <v>76618694</v>
      </c>
      <c r="H12478" s="1" t="s">
        <v>2736</v>
      </c>
      <c r="I12478" s="2">
        <v>45086</v>
      </c>
      <c r="J12478" s="15" t="str">
        <f>MID(Tabla1[[#This Row],[HORA]],1,5)</f>
        <v>20:01</v>
      </c>
      <c r="K12478" s="16">
        <f>IF(Tabla1[[#This Row],[FECHA]]=I12479,IF(J12479-J12478&gt;0,(J12479-J12478)*1440,0),0)</f>
        <v>2.0000000000001528</v>
      </c>
      <c r="L12478" s="14">
        <f>-2+L12219-Datos!$C$8</f>
        <v>6.4</v>
      </c>
      <c r="M12478" s="13" t="s">
        <v>56260</v>
      </c>
      <c r="N12478" s="1" t="s">
        <v>49438</v>
      </c>
      <c r="O12478" s="1">
        <v>15</v>
      </c>
      <c r="P12478" s="1" t="s">
        <v>818</v>
      </c>
      <c r="Q12478" s="4" t="s">
        <v>21</v>
      </c>
    </row>
    <row r="12479" spans="1:17" ht="22.5" x14ac:dyDescent="0.25">
      <c r="A12479" s="3">
        <v>16369</v>
      </c>
      <c r="B12479" s="1" t="s">
        <v>49674</v>
      </c>
      <c r="C12479" s="1" t="s">
        <v>15</v>
      </c>
      <c r="D12479" s="1" t="s">
        <v>82</v>
      </c>
      <c r="E12479" s="1">
        <v>10414082543</v>
      </c>
      <c r="F12479" s="1" t="s">
        <v>48182</v>
      </c>
      <c r="G12479" s="1">
        <v>2241753</v>
      </c>
      <c r="H12479" s="1" t="s">
        <v>49675</v>
      </c>
      <c r="I12479" s="2">
        <v>45086</v>
      </c>
      <c r="J12479" s="15" t="str">
        <f>MID(Tabla1[[#This Row],[HORA]],1,5)</f>
        <v>20:03</v>
      </c>
      <c r="K12479" s="16">
        <f>IF(Tabla1[[#This Row],[FECHA]]=I12480,IF(J12480-J12479&gt;0,(J12480-J12479)*1440,0),0)</f>
        <v>0.99999999999999645</v>
      </c>
      <c r="L12479" s="14">
        <f>-2+L12220-Datos!$C$8</f>
        <v>9.32</v>
      </c>
      <c r="M12479" s="13" t="s">
        <v>56262</v>
      </c>
      <c r="N12479" s="1" t="s">
        <v>49676</v>
      </c>
      <c r="O12479" s="1">
        <v>10</v>
      </c>
      <c r="P12479" s="1" t="s">
        <v>818</v>
      </c>
      <c r="Q12479" s="4" t="s">
        <v>21</v>
      </c>
    </row>
    <row r="12480" spans="1:17" ht="22.5" x14ac:dyDescent="0.25">
      <c r="A12480" s="3">
        <v>3718</v>
      </c>
      <c r="B12480" s="1" t="s">
        <v>11635</v>
      </c>
      <c r="C12480" s="1" t="s">
        <v>15</v>
      </c>
      <c r="D12480" s="1" t="s">
        <v>82</v>
      </c>
      <c r="E12480" s="1">
        <v>44515344</v>
      </c>
      <c r="F12480" s="1" t="s">
        <v>5573</v>
      </c>
      <c r="G12480" s="1">
        <v>250729</v>
      </c>
      <c r="H12480" s="1" t="s">
        <v>5574</v>
      </c>
      <c r="I12480" s="2">
        <v>45086</v>
      </c>
      <c r="J12480" s="15" t="str">
        <f>MID(Tabla1[[#This Row],[HORA]],1,5)</f>
        <v>20:04</v>
      </c>
      <c r="K12480" s="16">
        <f>IF(Tabla1[[#This Row],[FECHA]]=I12481,IF(J12481-J12480&gt;0,(J12481-J12480)*1440,0),0)</f>
        <v>5.9999999999999787</v>
      </c>
      <c r="L12480" s="14">
        <f>-2+L12221-Datos!$C$8</f>
        <v>11.8</v>
      </c>
      <c r="M12480" s="13" t="s">
        <v>56263</v>
      </c>
      <c r="N12480" s="1" t="s">
        <v>11636</v>
      </c>
      <c r="O12480" s="1">
        <v>15</v>
      </c>
      <c r="P12480" s="1" t="s">
        <v>818</v>
      </c>
      <c r="Q12480" s="4" t="s">
        <v>21</v>
      </c>
    </row>
    <row r="12481" spans="1:17" ht="22.5" x14ac:dyDescent="0.25">
      <c r="A12481" s="3">
        <v>16370</v>
      </c>
      <c r="B12481" s="1" t="s">
        <v>49677</v>
      </c>
      <c r="C12481" s="1" t="s">
        <v>15</v>
      </c>
      <c r="D12481" s="1" t="s">
        <v>40</v>
      </c>
      <c r="E12481" s="1">
        <v>20607459879</v>
      </c>
      <c r="F12481" s="1" t="s">
        <v>49678</v>
      </c>
      <c r="G12481" s="1">
        <v>47263625</v>
      </c>
      <c r="H12481" s="1" t="s">
        <v>49679</v>
      </c>
      <c r="I12481" s="2">
        <v>45086</v>
      </c>
      <c r="J12481" s="15" t="str">
        <f>MID(Tabla1[[#This Row],[HORA]],1,5)</f>
        <v>20:10</v>
      </c>
      <c r="K12481" s="16">
        <f>IF(Tabla1[[#This Row],[FECHA]]=I12482,IF(J12482-J12481&gt;0,(J12482-J12481)*1440,0),0)</f>
        <v>0.99999999999999645</v>
      </c>
      <c r="L12481" s="14">
        <f>-2+L12222-Datos!$C$8</f>
        <v>7.5</v>
      </c>
      <c r="M12481" s="13" t="s">
        <v>56269</v>
      </c>
      <c r="N12481" s="1" t="s">
        <v>49680</v>
      </c>
      <c r="O12481" s="1">
        <v>20</v>
      </c>
      <c r="P12481" s="1" t="s">
        <v>818</v>
      </c>
      <c r="Q12481" s="4" t="s">
        <v>21</v>
      </c>
    </row>
    <row r="12482" spans="1:17" ht="22.5" x14ac:dyDescent="0.25">
      <c r="A12482" s="3">
        <v>420</v>
      </c>
      <c r="B12482" s="1" t="s">
        <v>990</v>
      </c>
      <c r="C12482" s="1" t="s">
        <v>15</v>
      </c>
      <c r="D12482" s="1" t="s">
        <v>40</v>
      </c>
      <c r="E12482" s="1">
        <v>2241756</v>
      </c>
      <c r="F12482" s="1" t="s">
        <v>984</v>
      </c>
      <c r="G12482" s="1">
        <v>2241757</v>
      </c>
      <c r="H12482" s="1" t="s">
        <v>991</v>
      </c>
      <c r="I12482" s="2">
        <v>45086</v>
      </c>
      <c r="J12482" s="15" t="str">
        <f>MID(Tabla1[[#This Row],[HORA]],1,5)</f>
        <v>20:11</v>
      </c>
      <c r="K12482" s="16">
        <f>IF(Tabla1[[#This Row],[FECHA]]=I12483,IF(J12483-J12482&gt;0,(J12483-J12482)*1440,0),0)</f>
        <v>3.9999999999999858</v>
      </c>
      <c r="L12482" s="14">
        <f>-2+L12223-Datos!$C$8</f>
        <v>6.6000000000000014</v>
      </c>
      <c r="M12482" s="13" t="s">
        <v>56270</v>
      </c>
      <c r="N12482" s="1" t="s">
        <v>992</v>
      </c>
      <c r="O12482" s="1">
        <v>0</v>
      </c>
      <c r="P12482" s="1" t="s">
        <v>986</v>
      </c>
      <c r="Q12482" s="4" t="s">
        <v>21</v>
      </c>
    </row>
    <row r="12483" spans="1:17" ht="22.5" x14ac:dyDescent="0.25">
      <c r="A12483" s="3">
        <v>3719</v>
      </c>
      <c r="B12483" s="1" t="s">
        <v>11637</v>
      </c>
      <c r="C12483" s="1" t="s">
        <v>15</v>
      </c>
      <c r="D12483" s="1" t="s">
        <v>33</v>
      </c>
      <c r="E12483" s="1">
        <v>16466646</v>
      </c>
      <c r="F12483" s="1" t="s">
        <v>4057</v>
      </c>
      <c r="G12483" s="1">
        <v>2241758</v>
      </c>
      <c r="H12483" s="1" t="s">
        <v>11638</v>
      </c>
      <c r="I12483" s="2">
        <v>45086</v>
      </c>
      <c r="J12483" s="15" t="str">
        <f>MID(Tabla1[[#This Row],[HORA]],1,5)</f>
        <v>20:15</v>
      </c>
      <c r="K12483" s="16">
        <f>IF(Tabla1[[#This Row],[FECHA]]=I12484,IF(J12484-J12483&gt;0,(J12484-J12483)*1440,0),0)</f>
        <v>2.9999999999999893</v>
      </c>
      <c r="L12483" s="14">
        <f>-2+L12224-Datos!$C$8</f>
        <v>7.8000000000000007</v>
      </c>
      <c r="M12483" s="13" t="s">
        <v>56274</v>
      </c>
      <c r="N12483" s="1" t="s">
        <v>11639</v>
      </c>
      <c r="O12483" s="1">
        <v>12</v>
      </c>
      <c r="P12483" s="1" t="s">
        <v>818</v>
      </c>
      <c r="Q12483" s="4" t="s">
        <v>21</v>
      </c>
    </row>
    <row r="12484" spans="1:17" ht="22.5" x14ac:dyDescent="0.25">
      <c r="A12484" s="3">
        <v>3720</v>
      </c>
      <c r="B12484" s="1" t="s">
        <v>11640</v>
      </c>
      <c r="C12484" s="1" t="s">
        <v>15</v>
      </c>
      <c r="D12484" s="1" t="s">
        <v>82</v>
      </c>
      <c r="E12484" s="1">
        <v>75513449</v>
      </c>
      <c r="F12484" s="1" t="s">
        <v>11641</v>
      </c>
      <c r="G12484" s="1">
        <v>70584712</v>
      </c>
      <c r="H12484" s="1" t="s">
        <v>11642</v>
      </c>
      <c r="I12484" s="2">
        <v>45086</v>
      </c>
      <c r="J12484" s="15" t="str">
        <f>MID(Tabla1[[#This Row],[HORA]],1,5)</f>
        <v>20:18</v>
      </c>
      <c r="K12484" s="16">
        <f>IF(Tabla1[[#This Row],[FECHA]]=I12485,IF(J12485-J12484&gt;0,(J12485-J12484)*1440,0),0)</f>
        <v>3.0000000000001492</v>
      </c>
      <c r="L12484" s="14">
        <f>-2+L12225-Datos!$C$8</f>
        <v>9.3000000000000007</v>
      </c>
      <c r="M12484" s="13" t="s">
        <v>56277</v>
      </c>
      <c r="N12484" s="1" t="s">
        <v>11643</v>
      </c>
      <c r="O12484" s="1">
        <v>15</v>
      </c>
      <c r="P12484" s="1" t="s">
        <v>818</v>
      </c>
      <c r="Q12484" s="4" t="s">
        <v>21</v>
      </c>
    </row>
    <row r="12485" spans="1:17" ht="22.5" x14ac:dyDescent="0.25">
      <c r="A12485" s="3">
        <v>3721</v>
      </c>
      <c r="B12485" s="1" t="s">
        <v>11644</v>
      </c>
      <c r="C12485" s="1" t="s">
        <v>15</v>
      </c>
      <c r="D12485" s="1" t="s">
        <v>82</v>
      </c>
      <c r="E12485" s="1">
        <v>16783795</v>
      </c>
      <c r="F12485" s="1" t="s">
        <v>11645</v>
      </c>
      <c r="G12485" s="1">
        <v>130534541</v>
      </c>
      <c r="H12485" s="1" t="s">
        <v>11646</v>
      </c>
      <c r="I12485" s="2">
        <v>45086</v>
      </c>
      <c r="J12485" s="15" t="str">
        <f>MID(Tabla1[[#This Row],[HORA]],1,5)</f>
        <v>20:21</v>
      </c>
      <c r="K12485" s="16">
        <f>IF(Tabla1[[#This Row],[FECHA]]=I12486,IF(J12486-J12485&gt;0,(J12486-J12485)*1440,0),0)</f>
        <v>42.999999999999844</v>
      </c>
      <c r="L12485" s="14">
        <f>-2+L12226-Datos!$C$8</f>
        <v>6.65</v>
      </c>
      <c r="M12485" s="13" t="s">
        <v>56280</v>
      </c>
      <c r="N12485" s="1" t="s">
        <v>11647</v>
      </c>
      <c r="O12485" s="1">
        <v>12</v>
      </c>
      <c r="P12485" s="1" t="s">
        <v>818</v>
      </c>
      <c r="Q12485" s="4" t="s">
        <v>21</v>
      </c>
    </row>
    <row r="12486" spans="1:17" ht="22.5" x14ac:dyDescent="0.25">
      <c r="A12486" s="3">
        <v>16371</v>
      </c>
      <c r="B12486" s="1" t="s">
        <v>49681</v>
      </c>
      <c r="C12486" s="1" t="s">
        <v>15</v>
      </c>
      <c r="D12486" s="1" t="s">
        <v>82</v>
      </c>
      <c r="E12486" s="1">
        <v>20606904381</v>
      </c>
      <c r="F12486" s="1" t="s">
        <v>47678</v>
      </c>
      <c r="G12486" s="1">
        <v>373437</v>
      </c>
      <c r="H12486" s="1" t="s">
        <v>47679</v>
      </c>
      <c r="I12486" s="2">
        <v>45086</v>
      </c>
      <c r="J12486" s="15" t="str">
        <f>MID(Tabla1[[#This Row],[HORA]],1,5)</f>
        <v>21:04</v>
      </c>
      <c r="K12486" s="16">
        <f>IF(Tabla1[[#This Row],[FECHA]]=I12487,IF(J12487-J12486&gt;0,(J12487-J12486)*1440,0),0)</f>
        <v>0</v>
      </c>
      <c r="L12486" s="14">
        <f>-2+L12227-Datos!$C$8</f>
        <v>8.8000000000000007</v>
      </c>
      <c r="M12486" s="13" t="s">
        <v>56323</v>
      </c>
      <c r="N12486" s="1" t="s">
        <v>49682</v>
      </c>
      <c r="O12486" s="1">
        <v>40</v>
      </c>
      <c r="P12486" s="1" t="s">
        <v>818</v>
      </c>
      <c r="Q12486" s="4" t="s">
        <v>21</v>
      </c>
    </row>
    <row r="12487" spans="1:17" ht="22.5" x14ac:dyDescent="0.25">
      <c r="A12487" s="3">
        <v>9859</v>
      </c>
      <c r="B12487" s="1" t="s">
        <v>30751</v>
      </c>
      <c r="C12487" s="1" t="s">
        <v>15</v>
      </c>
      <c r="D12487" s="1" t="s">
        <v>33</v>
      </c>
      <c r="E12487" s="1">
        <v>17542376</v>
      </c>
      <c r="F12487" s="1" t="s">
        <v>30752</v>
      </c>
      <c r="G12487" s="1">
        <v>2241772</v>
      </c>
      <c r="H12487" s="1" t="s">
        <v>30753</v>
      </c>
      <c r="I12487" s="2">
        <v>45087</v>
      </c>
      <c r="J12487" s="15" t="str">
        <f>MID(Tabla1[[#This Row],[HORA]],1,5)</f>
        <v>06:28</v>
      </c>
      <c r="K12487" s="16">
        <f>IF(Tabla1[[#This Row],[FECHA]]=I12488,IF(J12488-J12487&gt;0,(J12488-J12487)*1440,0),0)</f>
        <v>2.9999999999999893</v>
      </c>
      <c r="L12487" s="14">
        <f>-2+L12228-Datos!$C$8</f>
        <v>10.5</v>
      </c>
      <c r="M12487" s="13" t="s">
        <v>5068</v>
      </c>
      <c r="N12487" s="1" t="s">
        <v>30754</v>
      </c>
      <c r="O12487" s="1">
        <v>20</v>
      </c>
      <c r="P12487" s="1" t="s">
        <v>27</v>
      </c>
      <c r="Q12487" s="4" t="s">
        <v>21</v>
      </c>
    </row>
    <row r="12488" spans="1:17" ht="22.5" x14ac:dyDescent="0.25">
      <c r="A12488" s="3">
        <v>3724</v>
      </c>
      <c r="B12488" s="1" t="s">
        <v>11654</v>
      </c>
      <c r="C12488" s="1" t="s">
        <v>15</v>
      </c>
      <c r="D12488" s="1" t="s">
        <v>40</v>
      </c>
      <c r="E12488" s="1">
        <v>44663597</v>
      </c>
      <c r="F12488" s="1" t="s">
        <v>6241</v>
      </c>
      <c r="G12488" s="1">
        <v>44663597</v>
      </c>
      <c r="H12488" s="1" t="s">
        <v>6241</v>
      </c>
      <c r="I12488" s="2">
        <v>45087</v>
      </c>
      <c r="J12488" s="15" t="str">
        <f>MID(Tabla1[[#This Row],[HORA]],1,5)</f>
        <v>06:31</v>
      </c>
      <c r="K12488" s="16">
        <f>IF(Tabla1[[#This Row],[FECHA]]=I12489,IF(J12489-J12488&gt;0,(J12489-J12488)*1440,0),0)</f>
        <v>0</v>
      </c>
      <c r="L12488" s="14">
        <f>-2+L12229-Datos!$C$8</f>
        <v>7.66</v>
      </c>
      <c r="M12488" s="13" t="s">
        <v>1399</v>
      </c>
      <c r="N12488" s="1" t="s">
        <v>2178</v>
      </c>
      <c r="O12488" s="1">
        <v>17</v>
      </c>
      <c r="P12488" s="1" t="s">
        <v>1511</v>
      </c>
      <c r="Q12488" s="4" t="s">
        <v>21</v>
      </c>
    </row>
    <row r="12489" spans="1:17" ht="22.5" x14ac:dyDescent="0.25">
      <c r="A12489" s="3">
        <v>9860</v>
      </c>
      <c r="B12489" s="1" t="s">
        <v>30755</v>
      </c>
      <c r="C12489" s="1" t="s">
        <v>15</v>
      </c>
      <c r="D12489" s="1" t="s">
        <v>40</v>
      </c>
      <c r="E12489" s="1">
        <v>41946709</v>
      </c>
      <c r="F12489" s="1" t="s">
        <v>21353</v>
      </c>
      <c r="G12489" s="1">
        <v>2241773</v>
      </c>
      <c r="H12489" s="1" t="s">
        <v>30756</v>
      </c>
      <c r="I12489" s="2">
        <v>45087</v>
      </c>
      <c r="J12489" s="15" t="str">
        <f>MID(Tabla1[[#This Row],[HORA]],1,5)</f>
        <v>06:31</v>
      </c>
      <c r="K12489" s="16">
        <f>IF(Tabla1[[#This Row],[FECHA]]=I12490,IF(J12490-J12489&gt;0,(J12490-J12489)*1440,0),0)</f>
        <v>18.000000000000014</v>
      </c>
      <c r="L12489" s="14">
        <f>-2+L12230-Datos!$C$8</f>
        <v>8.6000000000000014</v>
      </c>
      <c r="M12489" s="13" t="s">
        <v>1399</v>
      </c>
      <c r="N12489" s="1" t="s">
        <v>19137</v>
      </c>
      <c r="O12489" s="1">
        <v>5</v>
      </c>
      <c r="P12489" s="1" t="s">
        <v>27</v>
      </c>
      <c r="Q12489" s="4" t="s">
        <v>21</v>
      </c>
    </row>
    <row r="12490" spans="1:17" ht="22.5" x14ac:dyDescent="0.25">
      <c r="A12490" s="3">
        <v>3725</v>
      </c>
      <c r="B12490" s="1" t="s">
        <v>11655</v>
      </c>
      <c r="C12490" s="1" t="s">
        <v>15</v>
      </c>
      <c r="D12490" s="1" t="s">
        <v>40</v>
      </c>
      <c r="E12490" s="1">
        <v>16524119</v>
      </c>
      <c r="F12490" s="1" t="s">
        <v>3111</v>
      </c>
      <c r="G12490" s="1">
        <v>16524119</v>
      </c>
      <c r="H12490" s="1" t="s">
        <v>3111</v>
      </c>
      <c r="I12490" s="2">
        <v>45087</v>
      </c>
      <c r="J12490" s="15" t="str">
        <f>MID(Tabla1[[#This Row],[HORA]],1,5)</f>
        <v>06:49</v>
      </c>
      <c r="K12490" s="16">
        <f>IF(Tabla1[[#This Row],[FECHA]]=I12491,IF(J12491-J12490&gt;0,(J12491-J12490)*1440,0),0)</f>
        <v>0</v>
      </c>
      <c r="L12490" s="14">
        <f>-2+L12231-Datos!$C$8</f>
        <v>8.84</v>
      </c>
      <c r="M12490" s="13" t="s">
        <v>3115</v>
      </c>
      <c r="N12490" s="1" t="s">
        <v>2178</v>
      </c>
      <c r="O12490" s="1">
        <v>33</v>
      </c>
      <c r="P12490" s="1" t="s">
        <v>1511</v>
      </c>
      <c r="Q12490" s="4" t="s">
        <v>21</v>
      </c>
    </row>
    <row r="12491" spans="1:17" ht="22.5" x14ac:dyDescent="0.25">
      <c r="A12491" s="3">
        <v>9861</v>
      </c>
      <c r="B12491" s="1" t="s">
        <v>30757</v>
      </c>
      <c r="C12491" s="1" t="s">
        <v>15</v>
      </c>
      <c r="D12491" s="1" t="s">
        <v>40</v>
      </c>
      <c r="E12491" s="1">
        <v>47424583</v>
      </c>
      <c r="F12491" s="1" t="s">
        <v>9384</v>
      </c>
      <c r="G12491" s="1">
        <v>47424583</v>
      </c>
      <c r="H12491" s="1" t="s">
        <v>9384</v>
      </c>
      <c r="I12491" s="2">
        <v>45087</v>
      </c>
      <c r="J12491" s="15" t="str">
        <f>MID(Tabla1[[#This Row],[HORA]],1,5)</f>
        <v>06:49</v>
      </c>
      <c r="K12491" s="16">
        <f>IF(Tabla1[[#This Row],[FECHA]]=I12492,IF(J12492-J12491&gt;0,(J12492-J12491)*1440,0),0)</f>
        <v>13.000000000000034</v>
      </c>
      <c r="L12491" s="14">
        <f>-2+L12232-Datos!$C$8</f>
        <v>6.5100000000000016</v>
      </c>
      <c r="M12491" s="13" t="s">
        <v>3115</v>
      </c>
      <c r="N12491" s="1" t="s">
        <v>8389</v>
      </c>
      <c r="O12491" s="1">
        <v>10</v>
      </c>
      <c r="P12491" s="1" t="s">
        <v>27</v>
      </c>
      <c r="Q12491" s="4" t="s">
        <v>21</v>
      </c>
    </row>
    <row r="12492" spans="1:17" ht="22.5" x14ac:dyDescent="0.25">
      <c r="A12492" s="3">
        <v>3726</v>
      </c>
      <c r="B12492" s="1" t="s">
        <v>11656</v>
      </c>
      <c r="C12492" s="1" t="s">
        <v>15</v>
      </c>
      <c r="D12492" s="1" t="s">
        <v>40</v>
      </c>
      <c r="E12492" s="1">
        <v>16696225</v>
      </c>
      <c r="F12492" s="1" t="s">
        <v>11657</v>
      </c>
      <c r="G12492" s="1">
        <v>16696225</v>
      </c>
      <c r="H12492" s="1" t="s">
        <v>11657</v>
      </c>
      <c r="I12492" s="2">
        <v>45087</v>
      </c>
      <c r="J12492" s="15" t="str">
        <f>MID(Tabla1[[#This Row],[HORA]],1,5)</f>
        <v>07:02</v>
      </c>
      <c r="K12492" s="16">
        <f>IF(Tabla1[[#This Row],[FECHA]]=I12493,IF(J12493-J12492&gt;0,(J12493-J12492)*1440,0),0)</f>
        <v>2.9999999999999893</v>
      </c>
      <c r="L12492" s="14">
        <f>-2+L12233-Datos!$C$8</f>
        <v>7.75</v>
      </c>
      <c r="M12492" s="13" t="s">
        <v>598</v>
      </c>
      <c r="N12492" s="1" t="s">
        <v>2178</v>
      </c>
      <c r="O12492" s="1">
        <v>20</v>
      </c>
      <c r="P12492" s="1" t="s">
        <v>1511</v>
      </c>
      <c r="Q12492" s="4" t="s">
        <v>21</v>
      </c>
    </row>
    <row r="12493" spans="1:17" ht="22.5" x14ac:dyDescent="0.25">
      <c r="A12493" s="3">
        <v>9862</v>
      </c>
      <c r="B12493" s="1" t="s">
        <v>30758</v>
      </c>
      <c r="C12493" s="1" t="s">
        <v>15</v>
      </c>
      <c r="D12493" s="1" t="s">
        <v>77</v>
      </c>
      <c r="E12493" s="1">
        <v>2241779</v>
      </c>
      <c r="F12493" s="1" t="s">
        <v>30759</v>
      </c>
      <c r="G12493" s="1">
        <v>2241780</v>
      </c>
      <c r="H12493" s="1" t="s">
        <v>30760</v>
      </c>
      <c r="I12493" s="2">
        <v>45087</v>
      </c>
      <c r="J12493" s="15" t="str">
        <f>MID(Tabla1[[#This Row],[HORA]],1,5)</f>
        <v>07:05</v>
      </c>
      <c r="K12493" s="16">
        <f>IF(Tabla1[[#This Row],[FECHA]]=I12494,IF(J12494-J12493&gt;0,(J12494-J12493)*1440,0),0)</f>
        <v>0.99999999999999645</v>
      </c>
      <c r="L12493" s="14">
        <f>-2+L12234-Datos!$C$8</f>
        <v>7.4400000000000013</v>
      </c>
      <c r="M12493" s="13" t="s">
        <v>1201</v>
      </c>
      <c r="N12493" s="1" t="s">
        <v>1715</v>
      </c>
      <c r="O12493" s="1">
        <v>8</v>
      </c>
      <c r="P12493" s="1" t="s">
        <v>27</v>
      </c>
      <c r="Q12493" s="4" t="s">
        <v>21</v>
      </c>
    </row>
    <row r="12494" spans="1:17" ht="22.5" x14ac:dyDescent="0.25">
      <c r="A12494" s="3">
        <v>9863</v>
      </c>
      <c r="B12494" s="1" t="s">
        <v>30761</v>
      </c>
      <c r="C12494" s="1" t="s">
        <v>15</v>
      </c>
      <c r="D12494" s="1" t="s">
        <v>40</v>
      </c>
      <c r="E12494" s="1">
        <v>33599189</v>
      </c>
      <c r="F12494" s="1" t="s">
        <v>30762</v>
      </c>
      <c r="G12494" s="1">
        <v>2241781</v>
      </c>
      <c r="H12494" s="1" t="s">
        <v>30763</v>
      </c>
      <c r="I12494" s="2">
        <v>45087</v>
      </c>
      <c r="J12494" s="15" t="str">
        <f>MID(Tabla1[[#This Row],[HORA]],1,5)</f>
        <v>07:06</v>
      </c>
      <c r="K12494" s="16">
        <f>IF(Tabla1[[#This Row],[FECHA]]=I12495,IF(J12495-J12494&gt;0,(J12495-J12494)*1440,0),0)</f>
        <v>0.99999999999999645</v>
      </c>
      <c r="L12494" s="14">
        <f>-2+L12235-Datos!$C$8</f>
        <v>8.82</v>
      </c>
      <c r="M12494" s="13" t="s">
        <v>1839</v>
      </c>
      <c r="N12494" s="1" t="s">
        <v>340</v>
      </c>
      <c r="O12494" s="1">
        <v>20</v>
      </c>
      <c r="P12494" s="1" t="s">
        <v>27</v>
      </c>
      <c r="Q12494" s="4" t="s">
        <v>21</v>
      </c>
    </row>
    <row r="12495" spans="1:17" ht="22.5" x14ac:dyDescent="0.25">
      <c r="A12495" s="3">
        <v>9864</v>
      </c>
      <c r="B12495" s="1" t="s">
        <v>30764</v>
      </c>
      <c r="C12495" s="1" t="s">
        <v>15</v>
      </c>
      <c r="D12495" s="1" t="s">
        <v>40</v>
      </c>
      <c r="E12495" s="1">
        <v>19561272</v>
      </c>
      <c r="F12495" s="1" t="s">
        <v>30765</v>
      </c>
      <c r="G12495" s="1">
        <v>19561272</v>
      </c>
      <c r="H12495" s="1" t="s">
        <v>30765</v>
      </c>
      <c r="I12495" s="2">
        <v>45087</v>
      </c>
      <c r="J12495" s="15" t="str">
        <f>MID(Tabla1[[#This Row],[HORA]],1,5)</f>
        <v>07:07</v>
      </c>
      <c r="K12495" s="16">
        <f>IF(Tabla1[[#This Row],[FECHA]]=I12496,IF(J12496-J12495&gt;0,(J12496-J12495)*1440,0),0)</f>
        <v>6.9999999999999751</v>
      </c>
      <c r="L12495" s="14">
        <f>-2+L12236-Datos!$C$8</f>
        <v>8.7600000000000016</v>
      </c>
      <c r="M12495" s="13" t="s">
        <v>4496</v>
      </c>
      <c r="N12495" s="1" t="s">
        <v>30766</v>
      </c>
      <c r="O12495" s="1">
        <v>10</v>
      </c>
      <c r="P12495" s="1" t="s">
        <v>27</v>
      </c>
      <c r="Q12495" s="4" t="s">
        <v>21</v>
      </c>
    </row>
    <row r="12496" spans="1:17" ht="22.5" x14ac:dyDescent="0.25">
      <c r="A12496" s="3">
        <v>9865</v>
      </c>
      <c r="B12496" s="1" t="s">
        <v>30767</v>
      </c>
      <c r="C12496" s="1" t="s">
        <v>15</v>
      </c>
      <c r="D12496" s="1" t="s">
        <v>33</v>
      </c>
      <c r="E12496" s="1">
        <v>16451643</v>
      </c>
      <c r="F12496" s="1" t="s">
        <v>30768</v>
      </c>
      <c r="G12496" s="1">
        <v>2241782</v>
      </c>
      <c r="H12496" s="1" t="s">
        <v>30769</v>
      </c>
      <c r="I12496" s="2">
        <v>45087</v>
      </c>
      <c r="J12496" s="15" t="str">
        <f>MID(Tabla1[[#This Row],[HORA]],1,5)</f>
        <v>07:14</v>
      </c>
      <c r="K12496" s="16">
        <f>IF(Tabla1[[#This Row],[FECHA]]=I12497,IF(J12497-J12496&gt;0,(J12497-J12496)*1440,0),0)</f>
        <v>6.9999999999999751</v>
      </c>
      <c r="L12496" s="14">
        <f>-2+L12237-Datos!$C$8</f>
        <v>8.66</v>
      </c>
      <c r="M12496" s="13" t="s">
        <v>3858</v>
      </c>
      <c r="N12496" s="1" t="s">
        <v>30770</v>
      </c>
      <c r="O12496" s="1">
        <v>20</v>
      </c>
      <c r="P12496" s="1" t="s">
        <v>27</v>
      </c>
      <c r="Q12496" s="4" t="s">
        <v>21</v>
      </c>
    </row>
    <row r="12497" spans="1:17" ht="22.5" x14ac:dyDescent="0.25">
      <c r="A12497" s="3">
        <v>9866</v>
      </c>
      <c r="B12497" s="1" t="s">
        <v>30771</v>
      </c>
      <c r="C12497" s="1" t="s">
        <v>15</v>
      </c>
      <c r="D12497" s="1" t="s">
        <v>40</v>
      </c>
      <c r="E12497" s="1">
        <v>44069179</v>
      </c>
      <c r="F12497" s="1" t="s">
        <v>7466</v>
      </c>
      <c r="G12497" s="1">
        <v>2241783</v>
      </c>
      <c r="H12497" s="1" t="s">
        <v>30772</v>
      </c>
      <c r="I12497" s="2">
        <v>45087</v>
      </c>
      <c r="J12497" s="15" t="str">
        <f>MID(Tabla1[[#This Row],[HORA]],1,5)</f>
        <v>07:21</v>
      </c>
      <c r="K12497" s="16">
        <f>IF(Tabla1[[#This Row],[FECHA]]=I12498,IF(J12498-J12497&gt;0,(J12498-J12497)*1440,0),0)</f>
        <v>0.99999999999999645</v>
      </c>
      <c r="L12497" s="14">
        <f>-2+L12238-Datos!$C$8</f>
        <v>6.370000000000001</v>
      </c>
      <c r="M12497" s="13" t="s">
        <v>3133</v>
      </c>
      <c r="N12497" s="1" t="s">
        <v>9112</v>
      </c>
      <c r="O12497" s="1">
        <v>25</v>
      </c>
      <c r="P12497" s="1" t="s">
        <v>27</v>
      </c>
      <c r="Q12497" s="4" t="s">
        <v>21</v>
      </c>
    </row>
    <row r="12498" spans="1:17" ht="22.5" x14ac:dyDescent="0.25">
      <c r="A12498" s="3">
        <v>9867</v>
      </c>
      <c r="B12498" s="1" t="s">
        <v>30773</v>
      </c>
      <c r="C12498" s="1" t="s">
        <v>15</v>
      </c>
      <c r="D12498" s="1" t="s">
        <v>40</v>
      </c>
      <c r="E12498" s="1">
        <v>44069179</v>
      </c>
      <c r="F12498" s="1" t="s">
        <v>7466</v>
      </c>
      <c r="G12498" s="1">
        <v>2241784</v>
      </c>
      <c r="H12498" s="1" t="s">
        <v>24051</v>
      </c>
      <c r="I12498" s="2">
        <v>45087</v>
      </c>
      <c r="J12498" s="15" t="str">
        <f>MID(Tabla1[[#This Row],[HORA]],1,5)</f>
        <v>07:22</v>
      </c>
      <c r="K12498" s="16">
        <f>IF(Tabla1[[#This Row],[FECHA]]=I12499,IF(J12499-J12498&gt;0,(J12499-J12498)*1440,0),0)</f>
        <v>1.0000000000000764</v>
      </c>
      <c r="L12498" s="14">
        <f>-2+L12239-Datos!$C$8</f>
        <v>7.66</v>
      </c>
      <c r="M12498" s="13" t="s">
        <v>20567</v>
      </c>
      <c r="N12498" s="1" t="s">
        <v>11167</v>
      </c>
      <c r="O12498" s="1">
        <v>25</v>
      </c>
      <c r="P12498" s="1" t="s">
        <v>27</v>
      </c>
      <c r="Q12498" s="4" t="s">
        <v>21</v>
      </c>
    </row>
    <row r="12499" spans="1:17" ht="22.5" x14ac:dyDescent="0.25">
      <c r="A12499" s="3">
        <v>3727</v>
      </c>
      <c r="B12499" s="1" t="s">
        <v>11658</v>
      </c>
      <c r="C12499" s="1" t="s">
        <v>15</v>
      </c>
      <c r="D12499" s="1" t="s">
        <v>40</v>
      </c>
      <c r="E12499" s="1">
        <v>40466655</v>
      </c>
      <c r="F12499" s="1" t="s">
        <v>1842</v>
      </c>
      <c r="G12499" s="1">
        <v>40466655</v>
      </c>
      <c r="H12499" s="1" t="s">
        <v>1842</v>
      </c>
      <c r="I12499" s="2">
        <v>45087</v>
      </c>
      <c r="J12499" s="15" t="str">
        <f>MID(Tabla1[[#This Row],[HORA]],1,5)</f>
        <v>07:23</v>
      </c>
      <c r="K12499" s="16">
        <f>IF(Tabla1[[#This Row],[FECHA]]=I12500,IF(J12500-J12499&gt;0,(J12500-J12499)*1440,0),0)</f>
        <v>7.9999999999999716</v>
      </c>
      <c r="L12499" s="14">
        <f>-2+L12240-Datos!$C$8</f>
        <v>6.6700000000000017</v>
      </c>
      <c r="M12499" s="13" t="s">
        <v>4964</v>
      </c>
      <c r="N12499" s="1" t="s">
        <v>2178</v>
      </c>
      <c r="O12499" s="1">
        <v>10</v>
      </c>
      <c r="P12499" s="1" t="s">
        <v>1511</v>
      </c>
      <c r="Q12499" s="4" t="s">
        <v>21</v>
      </c>
    </row>
    <row r="12500" spans="1:17" ht="22.5" x14ac:dyDescent="0.25">
      <c r="A12500" s="3">
        <v>9868</v>
      </c>
      <c r="B12500" s="1" t="s">
        <v>30774</v>
      </c>
      <c r="C12500" s="1" t="s">
        <v>15</v>
      </c>
      <c r="D12500" s="1" t="s">
        <v>40</v>
      </c>
      <c r="E12500" s="1">
        <v>16793898</v>
      </c>
      <c r="F12500" s="1" t="s">
        <v>12551</v>
      </c>
      <c r="G12500" s="1">
        <v>16793898</v>
      </c>
      <c r="H12500" s="1" t="s">
        <v>12551</v>
      </c>
      <c r="I12500" s="2">
        <v>45087</v>
      </c>
      <c r="J12500" s="15" t="str">
        <f>MID(Tabla1[[#This Row],[HORA]],1,5)</f>
        <v>07:31</v>
      </c>
      <c r="K12500" s="16">
        <f>IF(Tabla1[[#This Row],[FECHA]]=I12501,IF(J12501-J12500&gt;0,(J12501-J12500)*1440,0),0)</f>
        <v>2.9999999999999893</v>
      </c>
      <c r="L12500" s="14">
        <f>-2+L12241-Datos!$C$8</f>
        <v>9.68</v>
      </c>
      <c r="M12500" s="13" t="s">
        <v>2448</v>
      </c>
      <c r="N12500" s="1" t="s">
        <v>9708</v>
      </c>
      <c r="O12500" s="1">
        <v>30</v>
      </c>
      <c r="P12500" s="1" t="s">
        <v>27</v>
      </c>
      <c r="Q12500" s="4" t="s">
        <v>21</v>
      </c>
    </row>
    <row r="12501" spans="1:17" ht="22.5" x14ac:dyDescent="0.25">
      <c r="A12501" s="3">
        <v>17618</v>
      </c>
      <c r="B12501" s="1" t="s">
        <v>52936</v>
      </c>
      <c r="C12501" s="1" t="s">
        <v>15</v>
      </c>
      <c r="D12501" s="1" t="s">
        <v>40</v>
      </c>
      <c r="E12501" s="1">
        <v>20547727429</v>
      </c>
      <c r="F12501" s="1" t="s">
        <v>52937</v>
      </c>
      <c r="G12501" s="1">
        <v>48016579</v>
      </c>
      <c r="H12501" s="1" t="s">
        <v>52938</v>
      </c>
      <c r="I12501" s="2">
        <v>45087</v>
      </c>
      <c r="J12501" s="15" t="str">
        <f>MID(Tabla1[[#This Row],[HORA]],1,5)</f>
        <v>07:34</v>
      </c>
      <c r="K12501" s="16">
        <f>IF(Tabla1[[#This Row],[FECHA]]=I12502,IF(J12502-J12501&gt;0,(J12502-J12501)*1440,0),0)</f>
        <v>1.9999999999999929</v>
      </c>
      <c r="L12501" s="14">
        <f>-2+L12242-Datos!$C$8</f>
        <v>11.740000000000002</v>
      </c>
      <c r="M12501" s="13" t="s">
        <v>5077</v>
      </c>
      <c r="N12501" s="1" t="s">
        <v>52939</v>
      </c>
      <c r="O12501" s="1">
        <v>100</v>
      </c>
      <c r="P12501" s="1" t="s">
        <v>27</v>
      </c>
      <c r="Q12501" s="4" t="s">
        <v>21</v>
      </c>
    </row>
    <row r="12502" spans="1:17" ht="22.5" x14ac:dyDescent="0.25">
      <c r="A12502" s="3">
        <v>9869</v>
      </c>
      <c r="B12502" s="1" t="s">
        <v>30775</v>
      </c>
      <c r="C12502" s="1" t="s">
        <v>15</v>
      </c>
      <c r="D12502" s="1" t="s">
        <v>33</v>
      </c>
      <c r="E12502" s="1">
        <v>49027693</v>
      </c>
      <c r="F12502" s="1" t="s">
        <v>30776</v>
      </c>
      <c r="G12502" s="1">
        <v>49027693</v>
      </c>
      <c r="H12502" s="1" t="s">
        <v>30776</v>
      </c>
      <c r="I12502" s="2">
        <v>45087</v>
      </c>
      <c r="J12502" s="15" t="str">
        <f>MID(Tabla1[[#This Row],[HORA]],1,5)</f>
        <v>07:36</v>
      </c>
      <c r="K12502" s="16">
        <f>IF(Tabla1[[#This Row],[FECHA]]=I12503,IF(J12503-J12502&gt;0,(J12503-J12502)*1440,0),0)</f>
        <v>25.999999999999986</v>
      </c>
      <c r="L12502" s="14">
        <f>-2+L12243-Datos!$C$8</f>
        <v>7.6100000000000012</v>
      </c>
      <c r="M12502" s="13" t="s">
        <v>216</v>
      </c>
      <c r="N12502" s="1" t="s">
        <v>1715</v>
      </c>
      <c r="O12502" s="1">
        <v>6</v>
      </c>
      <c r="P12502" s="1" t="s">
        <v>27</v>
      </c>
      <c r="Q12502" s="4" t="s">
        <v>21</v>
      </c>
    </row>
    <row r="12503" spans="1:17" ht="22.5" x14ac:dyDescent="0.25">
      <c r="A12503" s="3">
        <v>3728</v>
      </c>
      <c r="B12503" s="1" t="s">
        <v>11659</v>
      </c>
      <c r="C12503" s="1" t="s">
        <v>15</v>
      </c>
      <c r="D12503" s="1" t="s">
        <v>40</v>
      </c>
      <c r="E12503" s="1">
        <v>43235350</v>
      </c>
      <c r="F12503" s="1" t="s">
        <v>6268</v>
      </c>
      <c r="G12503" s="1">
        <v>43235350</v>
      </c>
      <c r="H12503" s="1" t="s">
        <v>6268</v>
      </c>
      <c r="I12503" s="2">
        <v>45087</v>
      </c>
      <c r="J12503" s="15" t="str">
        <f>MID(Tabla1[[#This Row],[HORA]],1,5)</f>
        <v>08:02</v>
      </c>
      <c r="K12503" s="16">
        <f>IF(Tabla1[[#This Row],[FECHA]]=I12504,IF(J12504-J12503&gt;0,(J12504-J12503)*1440,0),0)</f>
        <v>5.0000000000000622</v>
      </c>
      <c r="L12503" s="14">
        <f>-2+L12244-Datos!$C$8</f>
        <v>7.4200000000000017</v>
      </c>
      <c r="M12503" s="13" t="s">
        <v>5308</v>
      </c>
      <c r="N12503" s="1" t="s">
        <v>2178</v>
      </c>
      <c r="O12503" s="1">
        <v>9</v>
      </c>
      <c r="P12503" s="1" t="s">
        <v>1511</v>
      </c>
      <c r="Q12503" s="4" t="s">
        <v>21</v>
      </c>
    </row>
    <row r="12504" spans="1:17" ht="22.5" x14ac:dyDescent="0.25">
      <c r="A12504" s="3">
        <v>17619</v>
      </c>
      <c r="B12504" s="1" t="s">
        <v>52940</v>
      </c>
      <c r="C12504" s="1" t="s">
        <v>15</v>
      </c>
      <c r="D12504" s="1" t="s">
        <v>40</v>
      </c>
      <c r="E12504" s="1">
        <v>10403199163</v>
      </c>
      <c r="F12504" s="1" t="s">
        <v>52941</v>
      </c>
      <c r="G12504" s="1">
        <v>2241793</v>
      </c>
      <c r="H12504" s="1" t="s">
        <v>52942</v>
      </c>
      <c r="I12504" s="2">
        <v>45087</v>
      </c>
      <c r="J12504" s="15" t="str">
        <f>MID(Tabla1[[#This Row],[HORA]],1,5)</f>
        <v>08:07</v>
      </c>
      <c r="K12504" s="16">
        <f>IF(Tabla1[[#This Row],[FECHA]]=I12505,IF(J12505-J12504&gt;0,(J12505-J12504)*1440,0),0)</f>
        <v>2.9999999999999094</v>
      </c>
      <c r="L12504" s="14">
        <f>-2+L12245-Datos!$C$8</f>
        <v>9.5100000000000016</v>
      </c>
      <c r="M12504" s="13" t="s">
        <v>7414</v>
      </c>
      <c r="N12504" s="1" t="s">
        <v>50088</v>
      </c>
      <c r="O12504" s="1">
        <v>20</v>
      </c>
      <c r="P12504" s="1" t="s">
        <v>27</v>
      </c>
      <c r="Q12504" s="4" t="s">
        <v>21</v>
      </c>
    </row>
    <row r="12505" spans="1:17" ht="22.5" x14ac:dyDescent="0.25">
      <c r="A12505" s="3">
        <v>17620</v>
      </c>
      <c r="B12505" s="1" t="s">
        <v>52943</v>
      </c>
      <c r="C12505" s="1" t="s">
        <v>15</v>
      </c>
      <c r="D12505" s="1" t="s">
        <v>40</v>
      </c>
      <c r="E12505" s="1">
        <v>10164653060</v>
      </c>
      <c r="F12505" s="1" t="s">
        <v>52944</v>
      </c>
      <c r="G12505" s="1">
        <v>16682240</v>
      </c>
      <c r="H12505" s="1" t="s">
        <v>52945</v>
      </c>
      <c r="I12505" s="2">
        <v>45087</v>
      </c>
      <c r="J12505" s="15" t="str">
        <f>MID(Tabla1[[#This Row],[HORA]],1,5)</f>
        <v>08:10</v>
      </c>
      <c r="K12505" s="16">
        <f>IF(Tabla1[[#This Row],[FECHA]]=I12506,IF(J12506-J12505&gt;0,(J12506-J12505)*1440,0),0)</f>
        <v>29.000000000000057</v>
      </c>
      <c r="L12505" s="14">
        <f>-2+L12246-Datos!$C$8</f>
        <v>6.8500000000000014</v>
      </c>
      <c r="M12505" s="13" t="s">
        <v>5317</v>
      </c>
      <c r="N12505" s="1" t="s">
        <v>52946</v>
      </c>
      <c r="O12505" s="1">
        <v>140</v>
      </c>
      <c r="P12505" s="1" t="s">
        <v>27</v>
      </c>
      <c r="Q12505" s="4" t="s">
        <v>21</v>
      </c>
    </row>
    <row r="12506" spans="1:17" ht="22.5" x14ac:dyDescent="0.25">
      <c r="A12506" s="3">
        <v>9870</v>
      </c>
      <c r="B12506" s="1" t="s">
        <v>30777</v>
      </c>
      <c r="C12506" s="1" t="s">
        <v>15</v>
      </c>
      <c r="D12506" s="1" t="s">
        <v>71</v>
      </c>
      <c r="E12506" s="1">
        <v>46774721</v>
      </c>
      <c r="F12506" s="1" t="s">
        <v>30778</v>
      </c>
      <c r="G12506" s="1">
        <v>48489817</v>
      </c>
      <c r="H12506" s="1" t="s">
        <v>30779</v>
      </c>
      <c r="I12506" s="2">
        <v>45087</v>
      </c>
      <c r="J12506" s="15" t="str">
        <f>MID(Tabla1[[#This Row],[HORA]],1,5)</f>
        <v>08:39</v>
      </c>
      <c r="K12506" s="16">
        <f>IF(Tabla1[[#This Row],[FECHA]]=I12507,IF(J12507-J12506&gt;0,(J12507-J12506)*1440,0),0)</f>
        <v>0.99999999999999645</v>
      </c>
      <c r="L12506" s="14">
        <f>-2+L12247-Datos!$C$8</f>
        <v>8.5800000000000018</v>
      </c>
      <c r="M12506" s="13" t="s">
        <v>13014</v>
      </c>
      <c r="N12506" s="1" t="s">
        <v>324</v>
      </c>
      <c r="O12506" s="1">
        <v>30</v>
      </c>
      <c r="P12506" s="1" t="s">
        <v>27</v>
      </c>
      <c r="Q12506" s="4" t="s">
        <v>21</v>
      </c>
    </row>
    <row r="12507" spans="1:17" ht="22.5" x14ac:dyDescent="0.25">
      <c r="A12507" s="3">
        <v>9871</v>
      </c>
      <c r="B12507" s="1" t="s">
        <v>30780</v>
      </c>
      <c r="C12507" s="1" t="s">
        <v>15</v>
      </c>
      <c r="D12507" s="1" t="s">
        <v>40</v>
      </c>
      <c r="E12507" s="1">
        <v>19204993</v>
      </c>
      <c r="F12507" s="1" t="s">
        <v>30781</v>
      </c>
      <c r="G12507" s="1">
        <v>2241796</v>
      </c>
      <c r="H12507" s="1" t="s">
        <v>30782</v>
      </c>
      <c r="I12507" s="2">
        <v>45087</v>
      </c>
      <c r="J12507" s="15" t="str">
        <f>MID(Tabla1[[#This Row],[HORA]],1,5)</f>
        <v>08:40</v>
      </c>
      <c r="K12507" s="16">
        <f>IF(Tabla1[[#This Row],[FECHA]]=I12508,IF(J12508-J12507&gt;0,(J12508-J12507)*1440,0),0)</f>
        <v>6.9999999999999751</v>
      </c>
      <c r="L12507" s="14">
        <f>-2+L12248-Datos!$C$8</f>
        <v>10.440000000000001</v>
      </c>
      <c r="M12507" s="13" t="s">
        <v>7421</v>
      </c>
      <c r="N12507" s="1" t="s">
        <v>30783</v>
      </c>
      <c r="O12507" s="1">
        <v>20</v>
      </c>
      <c r="P12507" s="1" t="s">
        <v>27</v>
      </c>
      <c r="Q12507" s="4" t="s">
        <v>21</v>
      </c>
    </row>
    <row r="12508" spans="1:17" ht="22.5" x14ac:dyDescent="0.25">
      <c r="A12508" s="3">
        <v>9872</v>
      </c>
      <c r="B12508" s="1" t="s">
        <v>30784</v>
      </c>
      <c r="C12508" s="1" t="s">
        <v>15</v>
      </c>
      <c r="D12508" s="1" t="s">
        <v>40</v>
      </c>
      <c r="E12508" s="1">
        <v>27366768</v>
      </c>
      <c r="F12508" s="1" t="s">
        <v>30785</v>
      </c>
      <c r="G12508" s="1">
        <v>2241798</v>
      </c>
      <c r="H12508" s="1" t="s">
        <v>30786</v>
      </c>
      <c r="I12508" s="2">
        <v>45087</v>
      </c>
      <c r="J12508" s="15" t="str">
        <f>MID(Tabla1[[#This Row],[HORA]],1,5)</f>
        <v>08:47</v>
      </c>
      <c r="K12508" s="16">
        <f>IF(Tabla1[[#This Row],[FECHA]]=I12509,IF(J12509-J12508&gt;0,(J12509-J12508)*1440,0),0)</f>
        <v>1.0000000000000764</v>
      </c>
      <c r="L12508" s="14">
        <f>-2+L12249-Datos!$C$8</f>
        <v>7.74</v>
      </c>
      <c r="M12508" s="13" t="s">
        <v>4210</v>
      </c>
      <c r="N12508" s="1" t="s">
        <v>30787</v>
      </c>
      <c r="O12508" s="1">
        <v>20</v>
      </c>
      <c r="P12508" s="1" t="s">
        <v>27</v>
      </c>
      <c r="Q12508" s="4" t="s">
        <v>21</v>
      </c>
    </row>
    <row r="12509" spans="1:17" ht="22.5" x14ac:dyDescent="0.25">
      <c r="A12509" s="3">
        <v>9873</v>
      </c>
      <c r="B12509" s="1" t="s">
        <v>30788</v>
      </c>
      <c r="C12509" s="1" t="s">
        <v>15</v>
      </c>
      <c r="D12509" s="1" t="s">
        <v>40</v>
      </c>
      <c r="E12509" s="1">
        <v>17640111</v>
      </c>
      <c r="F12509" s="1" t="s">
        <v>30789</v>
      </c>
      <c r="G12509" s="1">
        <v>75636976</v>
      </c>
      <c r="H12509" s="1" t="s">
        <v>30790</v>
      </c>
      <c r="I12509" s="2">
        <v>45087</v>
      </c>
      <c r="J12509" s="15" t="str">
        <f>MID(Tabla1[[#This Row],[HORA]],1,5)</f>
        <v>08:48</v>
      </c>
      <c r="K12509" s="16">
        <f>IF(Tabla1[[#This Row],[FECHA]]=I12510,IF(J12510-J12509&gt;0,(J12510-J12509)*1440,0),0)</f>
        <v>1.9999999999999929</v>
      </c>
      <c r="L12509" s="14">
        <f>-2+L12250-Datos!$C$8</f>
        <v>8.4</v>
      </c>
      <c r="M12509" s="13" t="s">
        <v>1860</v>
      </c>
      <c r="N12509" s="1" t="s">
        <v>30791</v>
      </c>
      <c r="O12509" s="1">
        <v>10</v>
      </c>
      <c r="P12509" s="1" t="s">
        <v>27</v>
      </c>
      <c r="Q12509" s="4" t="s">
        <v>21</v>
      </c>
    </row>
    <row r="12510" spans="1:17" ht="22.5" x14ac:dyDescent="0.25">
      <c r="A12510" s="3">
        <v>9874</v>
      </c>
      <c r="B12510" s="1" t="s">
        <v>30792</v>
      </c>
      <c r="C12510" s="1" t="s">
        <v>15</v>
      </c>
      <c r="D12510" s="1" t="s">
        <v>71</v>
      </c>
      <c r="E12510" s="1">
        <v>74037271</v>
      </c>
      <c r="F12510" s="1" t="s">
        <v>30793</v>
      </c>
      <c r="G12510" s="1">
        <v>2241802</v>
      </c>
      <c r="H12510" s="1" t="s">
        <v>30794</v>
      </c>
      <c r="I12510" s="2">
        <v>45087</v>
      </c>
      <c r="J12510" s="15" t="str">
        <f>MID(Tabla1[[#This Row],[HORA]],1,5)</f>
        <v>08:50</v>
      </c>
      <c r="K12510" s="16">
        <f>IF(Tabla1[[#This Row],[FECHA]]=I12511,IF(J12511-J12510&gt;0,(J12511-J12510)*1440,0),0)</f>
        <v>4.9999999999999023</v>
      </c>
      <c r="L12510" s="14">
        <f>-2+L12251-Datos!$C$8</f>
        <v>8.34</v>
      </c>
      <c r="M12510" s="13" t="s">
        <v>6683</v>
      </c>
      <c r="N12510" s="1" t="s">
        <v>30795</v>
      </c>
      <c r="O12510" s="1">
        <v>15</v>
      </c>
      <c r="P12510" s="1" t="s">
        <v>27</v>
      </c>
      <c r="Q12510" s="4" t="s">
        <v>21</v>
      </c>
    </row>
    <row r="12511" spans="1:17" ht="22.5" x14ac:dyDescent="0.25">
      <c r="A12511" s="3">
        <v>9875</v>
      </c>
      <c r="B12511" s="1" t="s">
        <v>30796</v>
      </c>
      <c r="C12511" s="1" t="s">
        <v>15</v>
      </c>
      <c r="D12511" s="1" t="s">
        <v>40</v>
      </c>
      <c r="E12511" s="1">
        <v>48804185</v>
      </c>
      <c r="F12511" s="1" t="s">
        <v>3673</v>
      </c>
      <c r="G12511" s="1">
        <v>48804185</v>
      </c>
      <c r="H12511" s="1" t="s">
        <v>3673</v>
      </c>
      <c r="I12511" s="2">
        <v>45087</v>
      </c>
      <c r="J12511" s="15" t="str">
        <f>MID(Tabla1[[#This Row],[HORA]],1,5)</f>
        <v>08:55</v>
      </c>
      <c r="K12511" s="16">
        <f>IF(Tabla1[[#This Row],[FECHA]]=I12512,IF(J12512-J12511&gt;0,(J12512-J12511)*1440,0),0)</f>
        <v>5.0000000000000622</v>
      </c>
      <c r="L12511" s="14">
        <f>-2+L12252-Datos!$C$8</f>
        <v>6.4400000000000013</v>
      </c>
      <c r="M12511" s="13" t="s">
        <v>1865</v>
      </c>
      <c r="N12511" s="1" t="s">
        <v>1715</v>
      </c>
      <c r="O12511" s="1">
        <v>30</v>
      </c>
      <c r="P12511" s="1" t="s">
        <v>27</v>
      </c>
      <c r="Q12511" s="4" t="s">
        <v>21</v>
      </c>
    </row>
    <row r="12512" spans="1:17" ht="22.5" x14ac:dyDescent="0.25">
      <c r="A12512" s="3">
        <v>9876</v>
      </c>
      <c r="B12512" s="1" t="s">
        <v>30797</v>
      </c>
      <c r="C12512" s="1" t="s">
        <v>15</v>
      </c>
      <c r="D12512" s="1" t="s">
        <v>33</v>
      </c>
      <c r="E12512" s="1">
        <v>16751366</v>
      </c>
      <c r="F12512" s="1" t="s">
        <v>30798</v>
      </c>
      <c r="G12512" s="1">
        <v>2241804</v>
      </c>
      <c r="H12512" s="1" t="s">
        <v>30799</v>
      </c>
      <c r="I12512" s="2">
        <v>45087</v>
      </c>
      <c r="J12512" s="15" t="str">
        <f>MID(Tabla1[[#This Row],[HORA]],1,5)</f>
        <v>09:00</v>
      </c>
      <c r="K12512" s="16">
        <f>IF(Tabla1[[#This Row],[FECHA]]=I12513,IF(J12513-J12512&gt;0,(J12513-J12512)*1440,0),0)</f>
        <v>3.0000000000000693</v>
      </c>
      <c r="L12512" s="14">
        <f>-2+L12253-Datos!$C$8</f>
        <v>7.4500000000000011</v>
      </c>
      <c r="M12512" s="13" t="s">
        <v>5959</v>
      </c>
      <c r="N12512" s="1" t="s">
        <v>7410</v>
      </c>
      <c r="O12512" s="1">
        <v>1</v>
      </c>
      <c r="P12512" s="1" t="s">
        <v>27</v>
      </c>
      <c r="Q12512" s="4" t="s">
        <v>21</v>
      </c>
    </row>
    <row r="12513" spans="1:17" ht="22.5" x14ac:dyDescent="0.25">
      <c r="A12513" s="3">
        <v>16372</v>
      </c>
      <c r="B12513" s="1" t="s">
        <v>49683</v>
      </c>
      <c r="C12513" s="1" t="s">
        <v>15</v>
      </c>
      <c r="D12513" s="1" t="s">
        <v>40</v>
      </c>
      <c r="E12513" s="1">
        <v>20605514066</v>
      </c>
      <c r="F12513" s="1" t="s">
        <v>49684</v>
      </c>
      <c r="G12513" s="1">
        <v>2852986</v>
      </c>
      <c r="H12513" s="1" t="s">
        <v>48774</v>
      </c>
      <c r="I12513" s="2">
        <v>45087</v>
      </c>
      <c r="J12513" s="15" t="str">
        <f>MID(Tabla1[[#This Row],[HORA]],1,5)</f>
        <v>09:03</v>
      </c>
      <c r="K12513" s="16">
        <f>IF(Tabla1[[#This Row],[FECHA]]=I12514,IF(J12514-J12513&gt;0,(J12514-J12513)*1440,0),0)</f>
        <v>0.99999999999991651</v>
      </c>
      <c r="L12513" s="14">
        <f>-2+L12254-Datos!$C$8</f>
        <v>8.82</v>
      </c>
      <c r="M12513" s="13" t="s">
        <v>6691</v>
      </c>
      <c r="N12513" s="1" t="s">
        <v>26727</v>
      </c>
      <c r="O12513" s="1">
        <v>30</v>
      </c>
      <c r="P12513" s="1" t="s">
        <v>1511</v>
      </c>
      <c r="Q12513" s="4" t="s">
        <v>21</v>
      </c>
    </row>
    <row r="12514" spans="1:17" ht="22.5" x14ac:dyDescent="0.25">
      <c r="A12514" s="3">
        <v>3729</v>
      </c>
      <c r="B12514" s="1" t="s">
        <v>11660</v>
      </c>
      <c r="C12514" s="1" t="s">
        <v>15</v>
      </c>
      <c r="D12514" s="1" t="s">
        <v>40</v>
      </c>
      <c r="E12514" s="1">
        <v>80477808</v>
      </c>
      <c r="F12514" s="1" t="s">
        <v>4284</v>
      </c>
      <c r="G12514" s="1">
        <v>80477808</v>
      </c>
      <c r="H12514" s="1" t="s">
        <v>4284</v>
      </c>
      <c r="I12514" s="2">
        <v>45087</v>
      </c>
      <c r="J12514" s="15" t="str">
        <f>MID(Tabla1[[#This Row],[HORA]],1,5)</f>
        <v>09:04</v>
      </c>
      <c r="K12514" s="16">
        <f>IF(Tabla1[[#This Row],[FECHA]]=I12515,IF(J12515-J12514&gt;0,(J12515-J12514)*1440,0),0)</f>
        <v>1.0000000000000764</v>
      </c>
      <c r="L12514" s="14">
        <f>-2+L12255-Datos!$C$8</f>
        <v>8.57</v>
      </c>
      <c r="M12514" s="13" t="s">
        <v>3588</v>
      </c>
      <c r="N12514" s="1" t="s">
        <v>2178</v>
      </c>
      <c r="O12514" s="1">
        <v>5</v>
      </c>
      <c r="P12514" s="1" t="s">
        <v>1511</v>
      </c>
      <c r="Q12514" s="4" t="s">
        <v>21</v>
      </c>
    </row>
    <row r="12515" spans="1:17" ht="22.5" x14ac:dyDescent="0.25">
      <c r="A12515" s="3">
        <v>9877</v>
      </c>
      <c r="B12515" s="1" t="s">
        <v>30800</v>
      </c>
      <c r="C12515" s="1" t="s">
        <v>15</v>
      </c>
      <c r="D12515" s="1" t="s">
        <v>33</v>
      </c>
      <c r="E12515" s="1">
        <v>6108571</v>
      </c>
      <c r="F12515" s="1" t="s">
        <v>30801</v>
      </c>
      <c r="G12515" s="1">
        <v>71469775</v>
      </c>
      <c r="H12515" s="1" t="s">
        <v>30802</v>
      </c>
      <c r="I12515" s="2">
        <v>45087</v>
      </c>
      <c r="J12515" s="15" t="str">
        <f>MID(Tabla1[[#This Row],[HORA]],1,5)</f>
        <v>09:05</v>
      </c>
      <c r="K12515" s="16">
        <f>IF(Tabla1[[#This Row],[FECHA]]=I12516,IF(J12516-J12515&gt;0,(J12516-J12515)*1440,0),0)</f>
        <v>1.9999999999999929</v>
      </c>
      <c r="L12515" s="14">
        <f>-2+L12256-Datos!$C$8</f>
        <v>11.510000000000002</v>
      </c>
      <c r="M12515" s="13" t="s">
        <v>2212</v>
      </c>
      <c r="N12515" s="1" t="s">
        <v>30803</v>
      </c>
      <c r="O12515" s="1">
        <v>15</v>
      </c>
      <c r="P12515" s="1" t="s">
        <v>27</v>
      </c>
      <c r="Q12515" s="4" t="s">
        <v>21</v>
      </c>
    </row>
    <row r="12516" spans="1:17" ht="22.5" x14ac:dyDescent="0.25">
      <c r="A12516" s="3">
        <v>3730</v>
      </c>
      <c r="B12516" s="1" t="s">
        <v>11661</v>
      </c>
      <c r="C12516" s="1" t="s">
        <v>15</v>
      </c>
      <c r="D12516" s="1" t="s">
        <v>257</v>
      </c>
      <c r="E12516" s="1">
        <v>75179039</v>
      </c>
      <c r="F12516" s="1" t="s">
        <v>11662</v>
      </c>
      <c r="G12516" s="1">
        <v>2241805</v>
      </c>
      <c r="H12516" s="1" t="s">
        <v>11663</v>
      </c>
      <c r="I12516" s="2">
        <v>45087</v>
      </c>
      <c r="J12516" s="15" t="str">
        <f>MID(Tabla1[[#This Row],[HORA]],1,5)</f>
        <v>09:07</v>
      </c>
      <c r="K12516" s="16">
        <f>IF(Tabla1[[#This Row],[FECHA]]=I12517,IF(J12517-J12516&gt;0,(J12517-J12516)*1440,0),0)</f>
        <v>0</v>
      </c>
      <c r="L12516" s="14">
        <f>-2+L12257-Datos!$C$8</f>
        <v>8.66</v>
      </c>
      <c r="M12516" s="13" t="s">
        <v>1870</v>
      </c>
      <c r="N12516" s="1" t="s">
        <v>11664</v>
      </c>
      <c r="O12516" s="1">
        <v>15</v>
      </c>
      <c r="P12516" s="1" t="s">
        <v>1511</v>
      </c>
      <c r="Q12516" s="4" t="s">
        <v>21</v>
      </c>
    </row>
    <row r="12517" spans="1:17" ht="22.5" x14ac:dyDescent="0.25">
      <c r="A12517" s="3">
        <v>9878</v>
      </c>
      <c r="B12517" s="1" t="s">
        <v>30804</v>
      </c>
      <c r="C12517" s="1" t="s">
        <v>15</v>
      </c>
      <c r="D12517" s="1" t="s">
        <v>40</v>
      </c>
      <c r="E12517" s="1">
        <v>48492010</v>
      </c>
      <c r="F12517" s="1" t="s">
        <v>24974</v>
      </c>
      <c r="G12517" s="1">
        <v>3683852</v>
      </c>
      <c r="H12517" s="1" t="s">
        <v>19410</v>
      </c>
      <c r="I12517" s="2">
        <v>45087</v>
      </c>
      <c r="J12517" s="15" t="str">
        <f>MID(Tabla1[[#This Row],[HORA]],1,5)</f>
        <v>09:07</v>
      </c>
      <c r="K12517" s="16">
        <f>IF(Tabla1[[#This Row],[FECHA]]=I12518,IF(J12518-J12517&gt;0,(J12518-J12517)*1440,0),0)</f>
        <v>1.9999999999999929</v>
      </c>
      <c r="L12517" s="14">
        <f>-2+L12258-Datos!$C$8</f>
        <v>9.4400000000000013</v>
      </c>
      <c r="M12517" s="13" t="s">
        <v>1870</v>
      </c>
      <c r="N12517" s="1" t="s">
        <v>30805</v>
      </c>
      <c r="O12517" s="1">
        <v>15</v>
      </c>
      <c r="P12517" s="1" t="s">
        <v>27</v>
      </c>
      <c r="Q12517" s="4" t="s">
        <v>21</v>
      </c>
    </row>
    <row r="12518" spans="1:17" ht="22.5" x14ac:dyDescent="0.25">
      <c r="A12518" s="3">
        <v>3731</v>
      </c>
      <c r="B12518" s="1" t="s">
        <v>11665</v>
      </c>
      <c r="C12518" s="1" t="s">
        <v>15</v>
      </c>
      <c r="D12518" s="1" t="s">
        <v>40</v>
      </c>
      <c r="E12518" s="1">
        <v>16766165</v>
      </c>
      <c r="F12518" s="1" t="s">
        <v>11666</v>
      </c>
      <c r="G12518" s="1">
        <v>2677854</v>
      </c>
      <c r="H12518" s="1" t="s">
        <v>11667</v>
      </c>
      <c r="I12518" s="2">
        <v>45087</v>
      </c>
      <c r="J12518" s="15" t="str">
        <f>MID(Tabla1[[#This Row],[HORA]],1,5)</f>
        <v>09:09</v>
      </c>
      <c r="K12518" s="16">
        <f>IF(Tabla1[[#This Row],[FECHA]]=I12519,IF(J12519-J12518&gt;0,(J12519-J12518)*1440,0),0)</f>
        <v>0</v>
      </c>
      <c r="L12518" s="14">
        <f>-2+L12259-Datos!$C$8</f>
        <v>11.81</v>
      </c>
      <c r="M12518" s="13" t="s">
        <v>3593</v>
      </c>
      <c r="N12518" s="1" t="s">
        <v>11668</v>
      </c>
      <c r="O12518" s="1">
        <v>20</v>
      </c>
      <c r="P12518" s="1" t="s">
        <v>1511</v>
      </c>
      <c r="Q12518" s="4" t="s">
        <v>21</v>
      </c>
    </row>
    <row r="12519" spans="1:17" ht="22.5" x14ac:dyDescent="0.25">
      <c r="A12519" s="3">
        <v>9879</v>
      </c>
      <c r="B12519" s="1" t="s">
        <v>30806</v>
      </c>
      <c r="C12519" s="1" t="s">
        <v>15</v>
      </c>
      <c r="D12519" s="1" t="s">
        <v>40</v>
      </c>
      <c r="E12519" s="1">
        <v>42742951</v>
      </c>
      <c r="F12519" s="1" t="s">
        <v>30033</v>
      </c>
      <c r="G12519" s="1">
        <v>2241806</v>
      </c>
      <c r="H12519" s="1" t="s">
        <v>30807</v>
      </c>
      <c r="I12519" s="2">
        <v>45087</v>
      </c>
      <c r="J12519" s="15" t="str">
        <f>MID(Tabla1[[#This Row],[HORA]],1,5)</f>
        <v>09:09</v>
      </c>
      <c r="K12519" s="16">
        <f>IF(Tabla1[[#This Row],[FECHA]]=I12520,IF(J12520-J12519&gt;0,(J12520-J12519)*1440,0),0)</f>
        <v>1.9999999999999929</v>
      </c>
      <c r="L12519" s="14">
        <f>-2+L12260-Datos!$C$8</f>
        <v>10.5</v>
      </c>
      <c r="M12519" s="13" t="s">
        <v>3593</v>
      </c>
      <c r="N12519" s="1" t="s">
        <v>30808</v>
      </c>
      <c r="O12519" s="1">
        <v>15</v>
      </c>
      <c r="P12519" s="1" t="s">
        <v>27</v>
      </c>
      <c r="Q12519" s="4" t="s">
        <v>21</v>
      </c>
    </row>
    <row r="12520" spans="1:17" ht="22.5" x14ac:dyDescent="0.25">
      <c r="A12520" s="3">
        <v>3732</v>
      </c>
      <c r="B12520" s="1" t="s">
        <v>11669</v>
      </c>
      <c r="C12520" s="1" t="s">
        <v>15</v>
      </c>
      <c r="D12520" s="1" t="s">
        <v>40</v>
      </c>
      <c r="E12520" s="1">
        <v>43236519</v>
      </c>
      <c r="F12520" s="1" t="s">
        <v>11670</v>
      </c>
      <c r="G12520" s="1">
        <v>2241808</v>
      </c>
      <c r="H12520" s="1" t="s">
        <v>11671</v>
      </c>
      <c r="I12520" s="2">
        <v>45087</v>
      </c>
      <c r="J12520" s="15" t="str">
        <f>MID(Tabla1[[#This Row],[HORA]],1,5)</f>
        <v>09:11</v>
      </c>
      <c r="K12520" s="16">
        <f>IF(Tabla1[[#This Row],[FECHA]]=I12521,IF(J12521-J12520&gt;0,(J12521-J12520)*1440,0),0)</f>
        <v>0</v>
      </c>
      <c r="L12520" s="14">
        <f>-2+L12261-Datos!$C$8</f>
        <v>9.1000000000000014</v>
      </c>
      <c r="M12520" s="13" t="s">
        <v>4547</v>
      </c>
      <c r="N12520" s="1" t="s">
        <v>11672</v>
      </c>
      <c r="O12520" s="1">
        <v>15</v>
      </c>
      <c r="P12520" s="1" t="s">
        <v>1511</v>
      </c>
      <c r="Q12520" s="4" t="s">
        <v>21</v>
      </c>
    </row>
    <row r="12521" spans="1:17" ht="22.5" x14ac:dyDescent="0.25">
      <c r="A12521" s="3">
        <v>9880</v>
      </c>
      <c r="B12521" s="1" t="s">
        <v>30809</v>
      </c>
      <c r="C12521" s="1" t="s">
        <v>15</v>
      </c>
      <c r="D12521" s="1" t="s">
        <v>40</v>
      </c>
      <c r="E12521" s="1">
        <v>16692533</v>
      </c>
      <c r="F12521" s="1" t="s">
        <v>30810</v>
      </c>
      <c r="G12521" s="1">
        <v>2241807</v>
      </c>
      <c r="H12521" s="1" t="s">
        <v>30811</v>
      </c>
      <c r="I12521" s="2">
        <v>45087</v>
      </c>
      <c r="J12521" s="15" t="str">
        <f>MID(Tabla1[[#This Row],[HORA]],1,5)</f>
        <v>09:11</v>
      </c>
      <c r="K12521" s="16">
        <f>IF(Tabla1[[#This Row],[FECHA]]=I12522,IF(J12522-J12521&gt;0,(J12522-J12521)*1440,0),0)</f>
        <v>1.9999999999999929</v>
      </c>
      <c r="L12521" s="14">
        <f>-2+L12262-Datos!$C$8</f>
        <v>6.84</v>
      </c>
      <c r="M12521" s="13" t="s">
        <v>4547</v>
      </c>
      <c r="N12521" s="1" t="s">
        <v>30812</v>
      </c>
      <c r="O12521" s="1">
        <v>20</v>
      </c>
      <c r="P12521" s="1" t="s">
        <v>27</v>
      </c>
      <c r="Q12521" s="4" t="s">
        <v>21</v>
      </c>
    </row>
    <row r="12522" spans="1:17" ht="22.5" x14ac:dyDescent="0.25">
      <c r="A12522" s="3">
        <v>9881</v>
      </c>
      <c r="B12522" s="1" t="s">
        <v>30813</v>
      </c>
      <c r="C12522" s="1" t="s">
        <v>15</v>
      </c>
      <c r="D12522" s="1" t="s">
        <v>40</v>
      </c>
      <c r="E12522" s="1">
        <v>73357452</v>
      </c>
      <c r="F12522" s="1" t="s">
        <v>30814</v>
      </c>
      <c r="G12522" s="1">
        <v>2241811</v>
      </c>
      <c r="H12522" s="1" t="s">
        <v>30815</v>
      </c>
      <c r="I12522" s="2">
        <v>45087</v>
      </c>
      <c r="J12522" s="15" t="str">
        <f>MID(Tabla1[[#This Row],[HORA]],1,5)</f>
        <v>09:13</v>
      </c>
      <c r="K12522" s="16">
        <f>IF(Tabla1[[#This Row],[FECHA]]=I12523,IF(J12523-J12522&gt;0,(J12523-J12522)*1440,0),0)</f>
        <v>0.99999999999991651</v>
      </c>
      <c r="L12522" s="14">
        <f>-2+L12263-Datos!$C$8</f>
        <v>9.36</v>
      </c>
      <c r="M12522" s="13" t="s">
        <v>828</v>
      </c>
      <c r="N12522" s="1" t="s">
        <v>30816</v>
      </c>
      <c r="O12522" s="1">
        <v>10</v>
      </c>
      <c r="P12522" s="1" t="s">
        <v>27</v>
      </c>
      <c r="Q12522" s="4" t="s">
        <v>21</v>
      </c>
    </row>
    <row r="12523" spans="1:17" ht="22.5" x14ac:dyDescent="0.25">
      <c r="A12523" s="3">
        <v>3733</v>
      </c>
      <c r="B12523" s="1" t="s">
        <v>11673</v>
      </c>
      <c r="C12523" s="1" t="s">
        <v>15</v>
      </c>
      <c r="D12523" s="1" t="s">
        <v>33</v>
      </c>
      <c r="E12523" s="1">
        <v>27379550</v>
      </c>
      <c r="F12523" s="1" t="s">
        <v>9312</v>
      </c>
      <c r="G12523" s="1">
        <v>1879293</v>
      </c>
      <c r="H12523" s="1" t="s">
        <v>11674</v>
      </c>
      <c r="I12523" s="2">
        <v>45087</v>
      </c>
      <c r="J12523" s="15" t="str">
        <f>MID(Tabla1[[#This Row],[HORA]],1,5)</f>
        <v>09:14</v>
      </c>
      <c r="K12523" s="16">
        <f>IF(Tabla1[[#This Row],[FECHA]]=I12524,IF(J12524-J12523&gt;0,(J12524-J12523)*1440,0),0)</f>
        <v>3.0000000000000693</v>
      </c>
      <c r="L12523" s="14">
        <f>-2+L12264-Datos!$C$8</f>
        <v>8.39</v>
      </c>
      <c r="M12523" s="13" t="s">
        <v>832</v>
      </c>
      <c r="N12523" s="1" t="s">
        <v>11675</v>
      </c>
      <c r="O12523" s="1">
        <v>15</v>
      </c>
      <c r="P12523" s="1" t="s">
        <v>1511</v>
      </c>
      <c r="Q12523" s="4" t="s">
        <v>21</v>
      </c>
    </row>
    <row r="12524" spans="1:17" ht="22.5" x14ac:dyDescent="0.25">
      <c r="A12524" s="3">
        <v>9882</v>
      </c>
      <c r="B12524" s="1" t="s">
        <v>30817</v>
      </c>
      <c r="C12524" s="1" t="s">
        <v>15</v>
      </c>
      <c r="D12524" s="1" t="s">
        <v>228</v>
      </c>
      <c r="E12524" s="1">
        <v>16525522</v>
      </c>
      <c r="F12524" s="1" t="s">
        <v>30818</v>
      </c>
      <c r="G12524" s="1">
        <v>2241813</v>
      </c>
      <c r="H12524" s="1" t="s">
        <v>30819</v>
      </c>
      <c r="I12524" s="2">
        <v>45087</v>
      </c>
      <c r="J12524" s="15" t="str">
        <f>MID(Tabla1[[#This Row],[HORA]],1,5)</f>
        <v>09:17</v>
      </c>
      <c r="K12524" s="16">
        <f>IF(Tabla1[[#This Row],[FECHA]]=I12525,IF(J12525-J12524&gt;0,(J12525-J12524)*1440,0),0)</f>
        <v>9.9999999999999645</v>
      </c>
      <c r="L12524" s="14">
        <f>-2+L12265-Datos!$C$8</f>
        <v>13.279</v>
      </c>
      <c r="M12524" s="13" t="s">
        <v>3598</v>
      </c>
      <c r="N12524" s="1" t="s">
        <v>30820</v>
      </c>
      <c r="O12524" s="1">
        <v>20</v>
      </c>
      <c r="P12524" s="1" t="s">
        <v>27</v>
      </c>
      <c r="Q12524" s="4" t="s">
        <v>21</v>
      </c>
    </row>
    <row r="12525" spans="1:17" ht="22.5" x14ac:dyDescent="0.25">
      <c r="A12525" s="3">
        <v>9883</v>
      </c>
      <c r="B12525" s="1" t="s">
        <v>30821</v>
      </c>
      <c r="C12525" s="1" t="s">
        <v>15</v>
      </c>
      <c r="D12525" s="1" t="s">
        <v>40</v>
      </c>
      <c r="E12525" s="1">
        <v>43379586</v>
      </c>
      <c r="F12525" s="1" t="s">
        <v>30822</v>
      </c>
      <c r="G12525" s="1">
        <v>47357500</v>
      </c>
      <c r="H12525" s="1" t="s">
        <v>30823</v>
      </c>
      <c r="I12525" s="2">
        <v>45087</v>
      </c>
      <c r="J12525" s="15" t="str">
        <f>MID(Tabla1[[#This Row],[HORA]],1,5)</f>
        <v>09:27</v>
      </c>
      <c r="K12525" s="16">
        <f>IF(Tabla1[[#This Row],[FECHA]]=I12526,IF(J12526-J12525&gt;0,(J12526-J12525)*1440,0),0)</f>
        <v>8.0000000000000515</v>
      </c>
      <c r="L12525" s="14">
        <f>-2+L12266-Datos!$C$8</f>
        <v>13.147600000000001</v>
      </c>
      <c r="M12525" s="13" t="s">
        <v>2500</v>
      </c>
      <c r="N12525" s="1" t="s">
        <v>30824</v>
      </c>
      <c r="O12525" s="1">
        <v>25</v>
      </c>
      <c r="P12525" s="1" t="s">
        <v>27</v>
      </c>
      <c r="Q12525" s="4" t="s">
        <v>21</v>
      </c>
    </row>
    <row r="12526" spans="1:17" ht="22.5" x14ac:dyDescent="0.25">
      <c r="A12526" s="3">
        <v>9884</v>
      </c>
      <c r="B12526" s="1" t="s">
        <v>30825</v>
      </c>
      <c r="C12526" s="1" t="s">
        <v>15</v>
      </c>
      <c r="D12526" s="1" t="s">
        <v>82</v>
      </c>
      <c r="E12526" s="1">
        <v>240175</v>
      </c>
      <c r="F12526" s="1" t="s">
        <v>30826</v>
      </c>
      <c r="G12526" s="1">
        <v>2241821</v>
      </c>
      <c r="H12526" s="1" t="s">
        <v>30827</v>
      </c>
      <c r="I12526" s="2">
        <v>45087</v>
      </c>
      <c r="J12526" s="15" t="str">
        <f>MID(Tabla1[[#This Row],[HORA]],1,5)</f>
        <v>09:35</v>
      </c>
      <c r="K12526" s="16">
        <f>IF(Tabla1[[#This Row],[FECHA]]=I12527,IF(J12527-J12526&gt;0,(J12527-J12526)*1440,0),0)</f>
        <v>1.9999999999999929</v>
      </c>
      <c r="L12526" s="14">
        <f>-2+L12267-Datos!$C$8</f>
        <v>8.986600000000001</v>
      </c>
      <c r="M12526" s="13" t="s">
        <v>3879</v>
      </c>
      <c r="N12526" s="1" t="s">
        <v>30828</v>
      </c>
      <c r="O12526" s="1">
        <v>15</v>
      </c>
      <c r="P12526" s="1" t="s">
        <v>27</v>
      </c>
      <c r="Q12526" s="4" t="s">
        <v>21</v>
      </c>
    </row>
    <row r="12527" spans="1:17" ht="22.5" x14ac:dyDescent="0.25">
      <c r="A12527" s="3">
        <v>10004</v>
      </c>
      <c r="B12527" s="1" t="s">
        <v>31193</v>
      </c>
      <c r="C12527" s="1" t="s">
        <v>15</v>
      </c>
      <c r="D12527" s="1" t="s">
        <v>161</v>
      </c>
      <c r="E12527" s="1">
        <v>16430167</v>
      </c>
      <c r="F12527" s="1" t="s">
        <v>31194</v>
      </c>
      <c r="G12527" s="1">
        <v>16430167</v>
      </c>
      <c r="H12527" s="1" t="s">
        <v>31194</v>
      </c>
      <c r="I12527" s="2">
        <v>45087</v>
      </c>
      <c r="J12527" s="15" t="str">
        <f>MID(Tabla1[[#This Row],[HORA]],1,5)</f>
        <v>09:37</v>
      </c>
      <c r="K12527" s="16">
        <f>IF(Tabla1[[#This Row],[FECHA]]=I12528,IF(J12528-J12527&gt;0,(J12528-J12527)*1440,0),0)</f>
        <v>0.99999999999991651</v>
      </c>
      <c r="L12527" s="14">
        <f>-2+L12268-Datos!$C$8</f>
        <v>11.198499999999999</v>
      </c>
      <c r="M12527" s="13" t="s">
        <v>5179</v>
      </c>
      <c r="N12527" s="1" t="s">
        <v>1715</v>
      </c>
      <c r="O12527" s="1">
        <v>5</v>
      </c>
      <c r="P12527" s="1" t="s">
        <v>45</v>
      </c>
      <c r="Q12527" s="4" t="s">
        <v>21</v>
      </c>
    </row>
    <row r="12528" spans="1:17" ht="22.5" x14ac:dyDescent="0.25">
      <c r="A12528" s="3">
        <v>9885</v>
      </c>
      <c r="B12528" s="1" t="s">
        <v>30829</v>
      </c>
      <c r="C12528" s="1" t="s">
        <v>15</v>
      </c>
      <c r="D12528" s="1" t="s">
        <v>71</v>
      </c>
      <c r="E12528" s="1">
        <v>45571211</v>
      </c>
      <c r="F12528" s="1" t="s">
        <v>30830</v>
      </c>
      <c r="G12528" s="1">
        <v>2241822</v>
      </c>
      <c r="H12528" s="1" t="s">
        <v>30831</v>
      </c>
      <c r="I12528" s="2">
        <v>45087</v>
      </c>
      <c r="J12528" s="15" t="str">
        <f>MID(Tabla1[[#This Row],[HORA]],1,5)</f>
        <v>09:38</v>
      </c>
      <c r="K12528" s="16">
        <f>IF(Tabla1[[#This Row],[FECHA]]=I12529,IF(J12529-J12528&gt;0,(J12529-J12528)*1440,0),0)</f>
        <v>9.000000000000048</v>
      </c>
      <c r="L12528" s="14">
        <f>-2+L12269-Datos!$C$8</f>
        <v>14.198799999999999</v>
      </c>
      <c r="M12528" s="13" t="s">
        <v>6567</v>
      </c>
      <c r="N12528" s="1" t="s">
        <v>18898</v>
      </c>
      <c r="O12528" s="1">
        <v>10</v>
      </c>
      <c r="P12528" s="1" t="s">
        <v>27</v>
      </c>
      <c r="Q12528" s="4" t="s">
        <v>21</v>
      </c>
    </row>
    <row r="12529" spans="1:17" ht="22.5" x14ac:dyDescent="0.25">
      <c r="A12529" s="3">
        <v>3734</v>
      </c>
      <c r="B12529" s="1" t="s">
        <v>11676</v>
      </c>
      <c r="C12529" s="1" t="s">
        <v>15</v>
      </c>
      <c r="D12529" s="1" t="s">
        <v>40</v>
      </c>
      <c r="E12529" s="1">
        <v>46935495</v>
      </c>
      <c r="F12529" s="1" t="s">
        <v>6986</v>
      </c>
      <c r="G12529" s="1">
        <v>72519481</v>
      </c>
      <c r="H12529" s="1" t="s">
        <v>6987</v>
      </c>
      <c r="I12529" s="2">
        <v>45087</v>
      </c>
      <c r="J12529" s="15" t="str">
        <f>MID(Tabla1[[#This Row],[HORA]],1,5)</f>
        <v>09:47</v>
      </c>
      <c r="K12529" s="16">
        <f>IF(Tabla1[[#This Row],[FECHA]]=I12530,IF(J12530-J12529&gt;0,(J12530-J12529)*1440,0),0)</f>
        <v>3.9999999999999858</v>
      </c>
      <c r="L12529" s="14">
        <f>-2+L12270-Datos!$C$8</f>
        <v>13.651299999999999</v>
      </c>
      <c r="M12529" s="13" t="s">
        <v>2805</v>
      </c>
      <c r="N12529" s="1" t="s">
        <v>11677</v>
      </c>
      <c r="O12529" s="1">
        <v>20</v>
      </c>
      <c r="P12529" s="1" t="s">
        <v>1511</v>
      </c>
      <c r="Q12529" s="4" t="s">
        <v>21</v>
      </c>
    </row>
    <row r="12530" spans="1:17" ht="22.5" x14ac:dyDescent="0.25">
      <c r="A12530" s="3">
        <v>3735</v>
      </c>
      <c r="B12530" s="1" t="s">
        <v>11678</v>
      </c>
      <c r="C12530" s="1" t="s">
        <v>15</v>
      </c>
      <c r="D12530" s="1" t="s">
        <v>77</v>
      </c>
      <c r="E12530" s="1">
        <v>16575905</v>
      </c>
      <c r="F12530" s="1" t="s">
        <v>11679</v>
      </c>
      <c r="G12530" s="1">
        <v>2241824</v>
      </c>
      <c r="H12530" s="1" t="s">
        <v>11680</v>
      </c>
      <c r="I12530" s="2">
        <v>45087</v>
      </c>
      <c r="J12530" s="15" t="str">
        <f>MID(Tabla1[[#This Row],[HORA]],1,5)</f>
        <v>09:51</v>
      </c>
      <c r="K12530" s="16">
        <f>IF(Tabla1[[#This Row],[FECHA]]=I12531,IF(J12531-J12530&gt;0,(J12531-J12530)*1440,0),0)</f>
        <v>1.0000000000000764</v>
      </c>
      <c r="L12530" s="14">
        <f>-2+L12271-Datos!$C$8</f>
        <v>7.5</v>
      </c>
      <c r="M12530" s="13" t="s">
        <v>5621</v>
      </c>
      <c r="N12530" s="1" t="s">
        <v>11681</v>
      </c>
      <c r="O12530" s="1">
        <v>30</v>
      </c>
      <c r="P12530" s="1" t="s">
        <v>1511</v>
      </c>
      <c r="Q12530" s="4" t="s">
        <v>21</v>
      </c>
    </row>
    <row r="12531" spans="1:17" ht="22.5" x14ac:dyDescent="0.25">
      <c r="A12531" s="3">
        <v>17621</v>
      </c>
      <c r="B12531" s="1" t="s">
        <v>52947</v>
      </c>
      <c r="C12531" s="1" t="s">
        <v>15</v>
      </c>
      <c r="D12531" s="1" t="s">
        <v>119</v>
      </c>
      <c r="E12531" s="1">
        <v>20603240465</v>
      </c>
      <c r="F12531" s="1" t="s">
        <v>52948</v>
      </c>
      <c r="G12531" s="1">
        <v>46392708</v>
      </c>
      <c r="H12531" s="1" t="s">
        <v>52949</v>
      </c>
      <c r="I12531" s="2">
        <v>45087</v>
      </c>
      <c r="J12531" s="15" t="str">
        <f>MID(Tabla1[[#This Row],[HORA]],1,5)</f>
        <v>09:52</v>
      </c>
      <c r="K12531" s="16">
        <f>IF(Tabla1[[#This Row],[FECHA]]=I12532,IF(J12532-J12531&gt;0,(J12532-J12531)*1440,0),0)</f>
        <v>3.9999999999999858</v>
      </c>
      <c r="L12531" s="14">
        <f>-2+L12272-Datos!$C$8</f>
        <v>6.6000000000000014</v>
      </c>
      <c r="M12531" s="13" t="s">
        <v>13051</v>
      </c>
      <c r="N12531" s="1" t="s">
        <v>52950</v>
      </c>
      <c r="O12531" s="1">
        <v>80</v>
      </c>
      <c r="P12531" s="1" t="s">
        <v>27</v>
      </c>
      <c r="Q12531" s="4" t="s">
        <v>21</v>
      </c>
    </row>
    <row r="12532" spans="1:17" ht="22.5" x14ac:dyDescent="0.25">
      <c r="A12532" s="3">
        <v>9886</v>
      </c>
      <c r="B12532" s="1" t="s">
        <v>30832</v>
      </c>
      <c r="C12532" s="1" t="s">
        <v>15</v>
      </c>
      <c r="D12532" s="1" t="s">
        <v>82</v>
      </c>
      <c r="E12532" s="1">
        <v>27847175</v>
      </c>
      <c r="F12532" s="1" t="s">
        <v>7158</v>
      </c>
      <c r="G12532" s="1">
        <v>71870641</v>
      </c>
      <c r="H12532" s="1" t="s">
        <v>30833</v>
      </c>
      <c r="I12532" s="2">
        <v>45087</v>
      </c>
      <c r="J12532" s="15" t="str">
        <f>MID(Tabla1[[#This Row],[HORA]],1,5)</f>
        <v>09:56</v>
      </c>
      <c r="K12532" s="16">
        <f>IF(Tabla1[[#This Row],[FECHA]]=I12533,IF(J12533-J12532&gt;0,(J12533-J12532)*1440,0),0)</f>
        <v>2.9999999999999094</v>
      </c>
      <c r="L12532" s="14">
        <f>-2+L12273-Datos!$C$8</f>
        <v>7.8000000000000007</v>
      </c>
      <c r="M12532" s="13" t="s">
        <v>361</v>
      </c>
      <c r="N12532" s="1" t="s">
        <v>19703</v>
      </c>
      <c r="O12532" s="1">
        <v>10</v>
      </c>
      <c r="P12532" s="1" t="s">
        <v>27</v>
      </c>
      <c r="Q12532" s="4" t="s">
        <v>21</v>
      </c>
    </row>
    <row r="12533" spans="1:17" ht="22.5" x14ac:dyDescent="0.25">
      <c r="A12533" s="3">
        <v>3736</v>
      </c>
      <c r="B12533" s="1" t="s">
        <v>11682</v>
      </c>
      <c r="C12533" s="1" t="s">
        <v>15</v>
      </c>
      <c r="D12533" s="1" t="s">
        <v>82</v>
      </c>
      <c r="E12533" s="1">
        <v>16538787</v>
      </c>
      <c r="F12533" s="1" t="s">
        <v>8519</v>
      </c>
      <c r="G12533" s="1">
        <v>2241826</v>
      </c>
      <c r="H12533" s="1" t="s">
        <v>11683</v>
      </c>
      <c r="I12533" s="2">
        <v>45087</v>
      </c>
      <c r="J12533" s="15" t="str">
        <f>MID(Tabla1[[#This Row],[HORA]],1,5)</f>
        <v>09:59</v>
      </c>
      <c r="K12533" s="16">
        <f>IF(Tabla1[[#This Row],[FECHA]]=I12534,IF(J12534-J12533&gt;0,(J12534-J12533)*1440,0),0)</f>
        <v>1.0000000000000764</v>
      </c>
      <c r="L12533" s="14">
        <f>-2+L12274-Datos!$C$8</f>
        <v>9.3000000000000007</v>
      </c>
      <c r="M12533" s="13" t="s">
        <v>1734</v>
      </c>
      <c r="N12533" s="1" t="s">
        <v>11684</v>
      </c>
      <c r="O12533" s="1">
        <v>10</v>
      </c>
      <c r="P12533" s="1" t="s">
        <v>1511</v>
      </c>
      <c r="Q12533" s="4" t="s">
        <v>21</v>
      </c>
    </row>
    <row r="12534" spans="1:17" ht="22.5" x14ac:dyDescent="0.25">
      <c r="A12534" s="3">
        <v>9887</v>
      </c>
      <c r="B12534" s="1" t="s">
        <v>30834</v>
      </c>
      <c r="C12534" s="1" t="s">
        <v>15</v>
      </c>
      <c r="D12534" s="1" t="s">
        <v>40</v>
      </c>
      <c r="E12534" s="1">
        <v>33951524</v>
      </c>
      <c r="F12534" s="1" t="s">
        <v>9837</v>
      </c>
      <c r="G12534" s="1">
        <v>2241830</v>
      </c>
      <c r="H12534" s="1" t="s">
        <v>9838</v>
      </c>
      <c r="I12534" s="2">
        <v>45087</v>
      </c>
      <c r="J12534" s="15" t="str">
        <f>MID(Tabla1[[#This Row],[HORA]],1,5)</f>
        <v>10:00</v>
      </c>
      <c r="K12534" s="16">
        <f>IF(Tabla1[[#This Row],[FECHA]]=I12535,IF(J12535-J12534&gt;0,(J12535-J12534)*1440,0),0)</f>
        <v>4.9999999999999822</v>
      </c>
      <c r="L12534" s="14">
        <f>-2+L12275-Datos!$C$8</f>
        <v>6.65</v>
      </c>
      <c r="M12534" s="13" t="s">
        <v>619</v>
      </c>
      <c r="N12534" s="1" t="s">
        <v>8473</v>
      </c>
      <c r="O12534" s="1">
        <v>10</v>
      </c>
      <c r="P12534" s="1" t="s">
        <v>27</v>
      </c>
      <c r="Q12534" s="4" t="s">
        <v>21</v>
      </c>
    </row>
    <row r="12535" spans="1:17" ht="22.5" x14ac:dyDescent="0.25">
      <c r="A12535" s="3">
        <v>9888</v>
      </c>
      <c r="B12535" s="1" t="s">
        <v>30835</v>
      </c>
      <c r="C12535" s="1" t="s">
        <v>15</v>
      </c>
      <c r="D12535" s="1" t="s">
        <v>82</v>
      </c>
      <c r="E12535" s="1">
        <v>16475545</v>
      </c>
      <c r="F12535" s="1" t="s">
        <v>26207</v>
      </c>
      <c r="G12535" s="1">
        <v>2241835</v>
      </c>
      <c r="H12535" s="1" t="s">
        <v>26208</v>
      </c>
      <c r="I12535" s="2">
        <v>45087</v>
      </c>
      <c r="J12535" s="15" t="str">
        <f>MID(Tabla1[[#This Row],[HORA]],1,5)</f>
        <v>10:05</v>
      </c>
      <c r="K12535" s="16">
        <f>IF(Tabla1[[#This Row],[FECHA]]=I12536,IF(J12536-J12535&gt;0,(J12536-J12535)*1440,0),0)</f>
        <v>0.99999999999999645</v>
      </c>
      <c r="L12535" s="14">
        <f>-2+L12276-Datos!$C$8</f>
        <v>8.8000000000000007</v>
      </c>
      <c r="M12535" s="13" t="s">
        <v>4234</v>
      </c>
      <c r="N12535" s="1" t="s">
        <v>7285</v>
      </c>
      <c r="O12535" s="1">
        <v>7</v>
      </c>
      <c r="P12535" s="1" t="s">
        <v>27</v>
      </c>
      <c r="Q12535" s="4" t="s">
        <v>21</v>
      </c>
    </row>
    <row r="12536" spans="1:17" ht="22.5" x14ac:dyDescent="0.25">
      <c r="A12536" s="3">
        <v>9889</v>
      </c>
      <c r="B12536" s="1" t="s">
        <v>30836</v>
      </c>
      <c r="C12536" s="1" t="s">
        <v>15</v>
      </c>
      <c r="D12536" s="1" t="s">
        <v>82</v>
      </c>
      <c r="E12536" s="1">
        <v>16475545</v>
      </c>
      <c r="F12536" s="1" t="s">
        <v>26207</v>
      </c>
      <c r="G12536" s="1">
        <v>2241838</v>
      </c>
      <c r="H12536" s="1" t="s">
        <v>30837</v>
      </c>
      <c r="I12536" s="2">
        <v>45087</v>
      </c>
      <c r="J12536" s="15" t="str">
        <f>MID(Tabla1[[#This Row],[HORA]],1,5)</f>
        <v>10:06</v>
      </c>
      <c r="K12536" s="16">
        <f>IF(Tabla1[[#This Row],[FECHA]]=I12537,IF(J12537-J12536&gt;0,(J12537-J12536)*1440,0),0)</f>
        <v>3.9999999999999858</v>
      </c>
      <c r="L12536" s="14">
        <f>-2+L12277-Datos!$C$8</f>
        <v>10.5</v>
      </c>
      <c r="M12536" s="13" t="s">
        <v>775</v>
      </c>
      <c r="N12536" s="1" t="s">
        <v>7285</v>
      </c>
      <c r="O12536" s="1">
        <v>7</v>
      </c>
      <c r="P12536" s="1" t="s">
        <v>27</v>
      </c>
      <c r="Q12536" s="4" t="s">
        <v>21</v>
      </c>
    </row>
    <row r="12537" spans="1:17" ht="22.5" x14ac:dyDescent="0.25">
      <c r="A12537" s="3">
        <v>9890</v>
      </c>
      <c r="B12537" s="1" t="s">
        <v>30838</v>
      </c>
      <c r="C12537" s="1" t="s">
        <v>15</v>
      </c>
      <c r="D12537" s="1" t="s">
        <v>40</v>
      </c>
      <c r="E12537" s="1">
        <v>70030060</v>
      </c>
      <c r="F12537" s="1" t="s">
        <v>30839</v>
      </c>
      <c r="G12537" s="1">
        <v>73677743</v>
      </c>
      <c r="H12537" s="1" t="s">
        <v>30840</v>
      </c>
      <c r="I12537" s="2">
        <v>45087</v>
      </c>
      <c r="J12537" s="15" t="str">
        <f>MID(Tabla1[[#This Row],[HORA]],1,5)</f>
        <v>10:10</v>
      </c>
      <c r="K12537" s="16">
        <f>IF(Tabla1[[#This Row],[FECHA]]=I12538,IF(J12538-J12537&gt;0,(J12538-J12537)*1440,0),0)</f>
        <v>1.9999999999999929</v>
      </c>
      <c r="L12537" s="14">
        <f>-2+L12278-Datos!$C$8</f>
        <v>7.66</v>
      </c>
      <c r="M12537" s="13" t="s">
        <v>9402</v>
      </c>
      <c r="N12537" s="1" t="s">
        <v>30841</v>
      </c>
      <c r="O12537" s="1">
        <v>15</v>
      </c>
      <c r="P12537" s="1" t="s">
        <v>27</v>
      </c>
      <c r="Q12537" s="4" t="s">
        <v>206</v>
      </c>
    </row>
    <row r="12538" spans="1:17" ht="22.5" x14ac:dyDescent="0.25">
      <c r="A12538" s="3">
        <v>3816</v>
      </c>
      <c r="B12538" s="1" t="s">
        <v>11956</v>
      </c>
      <c r="C12538" s="1" t="s">
        <v>15</v>
      </c>
      <c r="D12538" s="1" t="s">
        <v>23</v>
      </c>
      <c r="E12538" s="1">
        <v>73993269</v>
      </c>
      <c r="F12538" s="1" t="s">
        <v>9587</v>
      </c>
      <c r="G12538" s="1">
        <v>73993269</v>
      </c>
      <c r="H12538" s="1" t="s">
        <v>9587</v>
      </c>
      <c r="I12538" s="2">
        <v>45087</v>
      </c>
      <c r="J12538" s="15" t="str">
        <f>MID(Tabla1[[#This Row],[HORA]],1,5)</f>
        <v>10:12</v>
      </c>
      <c r="K12538" s="16">
        <f>IF(Tabla1[[#This Row],[FECHA]]=I12539,IF(J12539-J12538&gt;0,(J12539-J12538)*1440,0),0)</f>
        <v>0.99999999999999645</v>
      </c>
      <c r="L12538" s="14">
        <f>-2+L12279-Datos!$C$8</f>
        <v>8.6000000000000014</v>
      </c>
      <c r="M12538" s="13" t="s">
        <v>11957</v>
      </c>
      <c r="N12538" s="1" t="s">
        <v>1715</v>
      </c>
      <c r="O12538" s="1">
        <v>20</v>
      </c>
      <c r="P12538" s="1" t="s">
        <v>1508</v>
      </c>
      <c r="Q12538" s="4" t="s">
        <v>21</v>
      </c>
    </row>
    <row r="12539" spans="1:17" ht="22.5" x14ac:dyDescent="0.25">
      <c r="A12539" s="3">
        <v>9891</v>
      </c>
      <c r="B12539" s="1" t="s">
        <v>30842</v>
      </c>
      <c r="C12539" s="1" t="s">
        <v>15</v>
      </c>
      <c r="D12539" s="1" t="s">
        <v>40</v>
      </c>
      <c r="E12539" s="1">
        <v>70030060</v>
      </c>
      <c r="F12539" s="1" t="s">
        <v>30839</v>
      </c>
      <c r="G12539" s="1">
        <v>73677743</v>
      </c>
      <c r="H12539" s="1" t="s">
        <v>30840</v>
      </c>
      <c r="I12539" s="2">
        <v>45087</v>
      </c>
      <c r="J12539" s="15" t="str">
        <f>MID(Tabla1[[#This Row],[HORA]],1,5)</f>
        <v>10:13</v>
      </c>
      <c r="K12539" s="16">
        <f>IF(Tabla1[[#This Row],[FECHA]]=I12540,IF(J12540-J12539&gt;0,(J12540-J12539)*1440,0),0)</f>
        <v>0.99999999999999645</v>
      </c>
      <c r="L12539" s="14">
        <f>-2+L12280-Datos!$C$8</f>
        <v>8.84</v>
      </c>
      <c r="M12539" s="13" t="s">
        <v>974</v>
      </c>
      <c r="N12539" s="1" t="s">
        <v>30841</v>
      </c>
      <c r="O12539" s="1">
        <v>15</v>
      </c>
      <c r="P12539" s="1" t="s">
        <v>27</v>
      </c>
      <c r="Q12539" s="4" t="s">
        <v>21</v>
      </c>
    </row>
    <row r="12540" spans="1:17" ht="22.5" x14ac:dyDescent="0.25">
      <c r="A12540" s="3">
        <v>16373</v>
      </c>
      <c r="B12540" s="1" t="s">
        <v>49685</v>
      </c>
      <c r="C12540" s="1" t="s">
        <v>15</v>
      </c>
      <c r="D12540" s="1" t="s">
        <v>33</v>
      </c>
      <c r="E12540" s="1">
        <v>20487947343</v>
      </c>
      <c r="F12540" s="1" t="s">
        <v>48819</v>
      </c>
      <c r="G12540" s="1">
        <v>48001964</v>
      </c>
      <c r="H12540" s="1" t="s">
        <v>48820</v>
      </c>
      <c r="I12540" s="2">
        <v>45087</v>
      </c>
      <c r="J12540" s="15" t="str">
        <f>MID(Tabla1[[#This Row],[HORA]],1,5)</f>
        <v>10:14</v>
      </c>
      <c r="K12540" s="16">
        <f>IF(Tabla1[[#This Row],[FECHA]]=I12541,IF(J12541-J12540&gt;0,(J12541-J12540)*1440,0),0)</f>
        <v>0.99999999999999645</v>
      </c>
      <c r="L12540" s="14">
        <f>-2+L12281-Datos!$C$8</f>
        <v>6.5100000000000016</v>
      </c>
      <c r="M12540" s="13" t="s">
        <v>2824</v>
      </c>
      <c r="N12540" s="1" t="s">
        <v>49686</v>
      </c>
      <c r="O12540" s="1">
        <v>15</v>
      </c>
      <c r="P12540" s="1" t="s">
        <v>1511</v>
      </c>
      <c r="Q12540" s="4" t="s">
        <v>21</v>
      </c>
    </row>
    <row r="12541" spans="1:17" ht="22.5" x14ac:dyDescent="0.25">
      <c r="A12541" s="3">
        <v>17622</v>
      </c>
      <c r="B12541" s="1" t="s">
        <v>52951</v>
      </c>
      <c r="C12541" s="1" t="s">
        <v>15</v>
      </c>
      <c r="D12541" s="1" t="s">
        <v>40</v>
      </c>
      <c r="E12541" s="1">
        <v>20608797794</v>
      </c>
      <c r="F12541" s="1" t="s">
        <v>52315</v>
      </c>
      <c r="G12541" s="1">
        <v>44572543</v>
      </c>
      <c r="H12541" s="1" t="s">
        <v>16783</v>
      </c>
      <c r="I12541" s="2">
        <v>45087</v>
      </c>
      <c r="J12541" s="15" t="str">
        <f>MID(Tabla1[[#This Row],[HORA]],1,5)</f>
        <v>10:15</v>
      </c>
      <c r="K12541" s="16">
        <f>IF(Tabla1[[#This Row],[FECHA]]=I12542,IF(J12542-J12541&gt;0,(J12542-J12541)*1440,0),0)</f>
        <v>3.9999999999999858</v>
      </c>
      <c r="L12541" s="14">
        <f>-2+L12282-Datos!$C$8</f>
        <v>7.75</v>
      </c>
      <c r="M12541" s="13" t="s">
        <v>589</v>
      </c>
      <c r="N12541" s="1" t="s">
        <v>52952</v>
      </c>
      <c r="O12541" s="1">
        <v>50</v>
      </c>
      <c r="P12541" s="1" t="s">
        <v>27</v>
      </c>
      <c r="Q12541" s="4" t="s">
        <v>21</v>
      </c>
    </row>
    <row r="12542" spans="1:17" ht="22.5" x14ac:dyDescent="0.25">
      <c r="A12542" s="3">
        <v>3737</v>
      </c>
      <c r="B12542" s="1" t="s">
        <v>11685</v>
      </c>
      <c r="C12542" s="1" t="s">
        <v>15</v>
      </c>
      <c r="D12542" s="1" t="s">
        <v>40</v>
      </c>
      <c r="E12542" s="1">
        <v>16493019</v>
      </c>
      <c r="F12542" s="1" t="s">
        <v>11686</v>
      </c>
      <c r="G12542" s="1">
        <v>2241841</v>
      </c>
      <c r="H12542" s="1" t="s">
        <v>11687</v>
      </c>
      <c r="I12542" s="2">
        <v>45087</v>
      </c>
      <c r="J12542" s="15" t="str">
        <f>MID(Tabla1[[#This Row],[HORA]],1,5)</f>
        <v>10:19</v>
      </c>
      <c r="K12542" s="16">
        <f>IF(Tabla1[[#This Row],[FECHA]]=I12543,IF(J12543-J12542&gt;0,(J12543-J12542)*1440,0),0)</f>
        <v>1.0000000000000764</v>
      </c>
      <c r="L12542" s="14">
        <f>-2+L12283-Datos!$C$8</f>
        <v>7.4400000000000013</v>
      </c>
      <c r="M12542" s="13" t="s">
        <v>163</v>
      </c>
      <c r="N12542" s="1" t="s">
        <v>11688</v>
      </c>
      <c r="O12542" s="1">
        <v>20</v>
      </c>
      <c r="P12542" s="1" t="s">
        <v>1511</v>
      </c>
      <c r="Q12542" s="4" t="s">
        <v>21</v>
      </c>
    </row>
    <row r="12543" spans="1:17" ht="22.5" x14ac:dyDescent="0.25">
      <c r="A12543" s="3">
        <v>17623</v>
      </c>
      <c r="B12543" s="1" t="s">
        <v>52953</v>
      </c>
      <c r="C12543" s="1" t="s">
        <v>15</v>
      </c>
      <c r="D12543" s="1" t="s">
        <v>40</v>
      </c>
      <c r="E12543" s="1">
        <v>20487494292</v>
      </c>
      <c r="F12543" s="1" t="s">
        <v>52954</v>
      </c>
      <c r="G12543" s="1">
        <v>2241842</v>
      </c>
      <c r="H12543" s="1" t="s">
        <v>52955</v>
      </c>
      <c r="I12543" s="2">
        <v>45087</v>
      </c>
      <c r="J12543" s="15" t="str">
        <f>MID(Tabla1[[#This Row],[HORA]],1,5)</f>
        <v>10:20</v>
      </c>
      <c r="K12543" s="16">
        <f>IF(Tabla1[[#This Row],[FECHA]]=I12544,IF(J12544-J12543&gt;0,(J12544-J12543)*1440,0),0)</f>
        <v>3.9999999999999858</v>
      </c>
      <c r="L12543" s="14">
        <f>-2+L12284-Datos!$C$8</f>
        <v>8.82</v>
      </c>
      <c r="M12543" s="13" t="s">
        <v>2833</v>
      </c>
      <c r="N12543" s="1" t="s">
        <v>52956</v>
      </c>
      <c r="O12543" s="1">
        <v>20</v>
      </c>
      <c r="P12543" s="1" t="s">
        <v>27</v>
      </c>
      <c r="Q12543" s="4" t="s">
        <v>21</v>
      </c>
    </row>
    <row r="12544" spans="1:17" ht="22.5" x14ac:dyDescent="0.25">
      <c r="A12544" s="3">
        <v>9892</v>
      </c>
      <c r="B12544" s="1" t="s">
        <v>30843</v>
      </c>
      <c r="C12544" s="1" t="s">
        <v>15</v>
      </c>
      <c r="D12544" s="1" t="s">
        <v>40</v>
      </c>
      <c r="E12544" s="1">
        <v>17622207</v>
      </c>
      <c r="F12544" s="1" t="s">
        <v>30844</v>
      </c>
      <c r="G12544" s="1">
        <v>2241847</v>
      </c>
      <c r="H12544" s="1" t="s">
        <v>30845</v>
      </c>
      <c r="I12544" s="2">
        <v>45087</v>
      </c>
      <c r="J12544" s="15" t="str">
        <f>MID(Tabla1[[#This Row],[HORA]],1,5)</f>
        <v>10:24</v>
      </c>
      <c r="K12544" s="16">
        <f>IF(Tabla1[[#This Row],[FECHA]]=I12545,IF(J12545-J12544&gt;0,(J12545-J12544)*1440,0),0)</f>
        <v>1.9999999999999929</v>
      </c>
      <c r="L12544" s="14">
        <f>-2+L12285-Datos!$C$8</f>
        <v>8.7600000000000016</v>
      </c>
      <c r="M12544" s="13" t="s">
        <v>934</v>
      </c>
      <c r="N12544" s="1" t="s">
        <v>30846</v>
      </c>
      <c r="O12544" s="1">
        <v>15</v>
      </c>
      <c r="P12544" s="1" t="s">
        <v>27</v>
      </c>
      <c r="Q12544" s="4" t="s">
        <v>21</v>
      </c>
    </row>
    <row r="12545" spans="1:17" ht="22.5" x14ac:dyDescent="0.25">
      <c r="A12545" s="3">
        <v>3738</v>
      </c>
      <c r="B12545" s="1" t="s">
        <v>11689</v>
      </c>
      <c r="C12545" s="1" t="s">
        <v>15</v>
      </c>
      <c r="D12545" s="1" t="s">
        <v>40</v>
      </c>
      <c r="E12545" s="1">
        <v>42199018</v>
      </c>
      <c r="F12545" s="1" t="s">
        <v>11690</v>
      </c>
      <c r="G12545" s="1">
        <v>42199018</v>
      </c>
      <c r="H12545" s="1" t="s">
        <v>11690</v>
      </c>
      <c r="I12545" s="2">
        <v>45087</v>
      </c>
      <c r="J12545" s="15" t="str">
        <f>MID(Tabla1[[#This Row],[HORA]],1,5)</f>
        <v>10:26</v>
      </c>
      <c r="K12545" s="16">
        <f>IF(Tabla1[[#This Row],[FECHA]]=I12546,IF(J12546-J12545&gt;0,(J12546-J12545)*1440,0),0)</f>
        <v>0.99999999999991651</v>
      </c>
      <c r="L12545" s="14">
        <f>-2+L12286-Datos!$C$8</f>
        <v>8.66</v>
      </c>
      <c r="M12545" s="13" t="s">
        <v>1587</v>
      </c>
      <c r="N12545" s="1" t="s">
        <v>2178</v>
      </c>
      <c r="O12545" s="1">
        <v>15</v>
      </c>
      <c r="P12545" s="1" t="s">
        <v>1511</v>
      </c>
      <c r="Q12545" s="4" t="s">
        <v>21</v>
      </c>
    </row>
    <row r="12546" spans="1:17" ht="22.5" x14ac:dyDescent="0.25">
      <c r="A12546" s="3">
        <v>9893</v>
      </c>
      <c r="B12546" s="1" t="s">
        <v>30847</v>
      </c>
      <c r="C12546" s="1" t="s">
        <v>15</v>
      </c>
      <c r="D12546" s="1" t="s">
        <v>23</v>
      </c>
      <c r="E12546" s="1">
        <v>16424084</v>
      </c>
      <c r="F12546" s="1" t="s">
        <v>30848</v>
      </c>
      <c r="G12546" s="1">
        <v>46848296</v>
      </c>
      <c r="H12546" s="1" t="s">
        <v>30849</v>
      </c>
      <c r="I12546" s="2">
        <v>45087</v>
      </c>
      <c r="J12546" s="15" t="str">
        <f>MID(Tabla1[[#This Row],[HORA]],1,5)</f>
        <v>10:27</v>
      </c>
      <c r="K12546" s="16">
        <f>IF(Tabla1[[#This Row],[FECHA]]=I12547,IF(J12547-J12546&gt;0,(J12547-J12546)*1440,0),0)</f>
        <v>1.0000000000000764</v>
      </c>
      <c r="L12546" s="14">
        <f>-2+L12287-Datos!$C$8</f>
        <v>6.370000000000001</v>
      </c>
      <c r="M12546" s="13" t="s">
        <v>1403</v>
      </c>
      <c r="N12546" s="1" t="s">
        <v>30850</v>
      </c>
      <c r="O12546" s="1">
        <v>10</v>
      </c>
      <c r="P12546" s="1" t="s">
        <v>27</v>
      </c>
      <c r="Q12546" s="4" t="s">
        <v>21</v>
      </c>
    </row>
    <row r="12547" spans="1:17" ht="22.5" x14ac:dyDescent="0.25">
      <c r="A12547" s="3">
        <v>421</v>
      </c>
      <c r="B12547" s="1" t="s">
        <v>993</v>
      </c>
      <c r="C12547" s="1" t="s">
        <v>15</v>
      </c>
      <c r="D12547" s="1" t="s">
        <v>172</v>
      </c>
      <c r="E12547" s="1">
        <v>2241850</v>
      </c>
      <c r="F12547" s="1" t="s">
        <v>994</v>
      </c>
      <c r="G12547" s="1">
        <v>2241851</v>
      </c>
      <c r="H12547" s="1" t="s">
        <v>995</v>
      </c>
      <c r="I12547" s="2">
        <v>45087</v>
      </c>
      <c r="J12547" s="15" t="str">
        <f>MID(Tabla1[[#This Row],[HORA]],1,5)</f>
        <v>10:28</v>
      </c>
      <c r="K12547" s="16">
        <f>IF(Tabla1[[#This Row],[FECHA]]=I12548,IF(J12548-J12547&gt;0,(J12548-J12547)*1440,0),0)</f>
        <v>0</v>
      </c>
      <c r="L12547" s="14">
        <f>-2+L12288-Datos!$C$8</f>
        <v>7.66</v>
      </c>
      <c r="M12547" s="13" t="s">
        <v>978</v>
      </c>
      <c r="N12547" s="1" t="s">
        <v>26</v>
      </c>
      <c r="O12547" s="1">
        <v>0</v>
      </c>
      <c r="P12547" s="1" t="s">
        <v>27</v>
      </c>
      <c r="Q12547" s="4" t="s">
        <v>21</v>
      </c>
    </row>
    <row r="12548" spans="1:17" ht="22.5" x14ac:dyDescent="0.25">
      <c r="A12548" s="3">
        <v>16374</v>
      </c>
      <c r="B12548" s="1" t="s">
        <v>49687</v>
      </c>
      <c r="C12548" s="1" t="s">
        <v>15</v>
      </c>
      <c r="D12548" s="1" t="s">
        <v>40</v>
      </c>
      <c r="E12548" s="1">
        <v>20480386974</v>
      </c>
      <c r="F12548" s="1" t="s">
        <v>48248</v>
      </c>
      <c r="G12548" s="1">
        <v>44816623</v>
      </c>
      <c r="H12548" s="1" t="s">
        <v>3349</v>
      </c>
      <c r="I12548" s="2">
        <v>45087</v>
      </c>
      <c r="J12548" s="15" t="str">
        <f>MID(Tabla1[[#This Row],[HORA]],1,5)</f>
        <v>10:28</v>
      </c>
      <c r="K12548" s="16">
        <f>IF(Tabla1[[#This Row],[FECHA]]=I12549,IF(J12549-J12548&gt;0,(J12549-J12548)*1440,0),0)</f>
        <v>3.0000000000000693</v>
      </c>
      <c r="L12548" s="14">
        <f>-2+L12289-Datos!$C$8</f>
        <v>6.6700000000000017</v>
      </c>
      <c r="M12548" s="13" t="s">
        <v>978</v>
      </c>
      <c r="N12548" s="1" t="s">
        <v>49688</v>
      </c>
      <c r="O12548" s="1">
        <v>20</v>
      </c>
      <c r="P12548" s="1" t="s">
        <v>1511</v>
      </c>
      <c r="Q12548" s="4" t="s">
        <v>21</v>
      </c>
    </row>
    <row r="12549" spans="1:17" ht="22.5" x14ac:dyDescent="0.25">
      <c r="A12549" s="3">
        <v>3739</v>
      </c>
      <c r="B12549" s="1" t="s">
        <v>11691</v>
      </c>
      <c r="C12549" s="1" t="s">
        <v>15</v>
      </c>
      <c r="D12549" s="1" t="s">
        <v>40</v>
      </c>
      <c r="E12549" s="1">
        <v>41867756</v>
      </c>
      <c r="F12549" s="1" t="s">
        <v>2261</v>
      </c>
      <c r="G12549" s="1">
        <v>40546553</v>
      </c>
      <c r="H12549" s="1" t="s">
        <v>11692</v>
      </c>
      <c r="I12549" s="2">
        <v>45087</v>
      </c>
      <c r="J12549" s="15" t="str">
        <f>MID(Tabla1[[#This Row],[HORA]],1,5)</f>
        <v>10:31</v>
      </c>
      <c r="K12549" s="16">
        <f>IF(Tabla1[[#This Row],[FECHA]]=I12550,IF(J12550-J12549&gt;0,(J12550-J12549)*1440,0),0)</f>
        <v>3.9999999999999858</v>
      </c>
      <c r="L12549" s="14">
        <f>-2+L12290-Datos!$C$8</f>
        <v>9.68</v>
      </c>
      <c r="M12549" s="13" t="s">
        <v>8594</v>
      </c>
      <c r="N12549" s="1" t="s">
        <v>11693</v>
      </c>
      <c r="O12549" s="1">
        <v>25</v>
      </c>
      <c r="P12549" s="1" t="s">
        <v>1511</v>
      </c>
      <c r="Q12549" s="4" t="s">
        <v>21</v>
      </c>
    </row>
    <row r="12550" spans="1:17" ht="22.5" x14ac:dyDescent="0.25">
      <c r="A12550" s="3">
        <v>422</v>
      </c>
      <c r="B12550" s="1" t="s">
        <v>996</v>
      </c>
      <c r="C12550" s="1" t="s">
        <v>15</v>
      </c>
      <c r="D12550" s="1" t="s">
        <v>161</v>
      </c>
      <c r="E12550" s="1">
        <v>12121212</v>
      </c>
      <c r="F12550" s="1" t="s">
        <v>24</v>
      </c>
      <c r="G12550" s="1">
        <v>2241852</v>
      </c>
      <c r="H12550" s="1" t="s">
        <v>616</v>
      </c>
      <c r="I12550" s="2">
        <v>45087</v>
      </c>
      <c r="J12550" s="15" t="str">
        <f>MID(Tabla1[[#This Row],[HORA]],1,5)</f>
        <v>10:35</v>
      </c>
      <c r="K12550" s="16">
        <f>IF(Tabla1[[#This Row],[FECHA]]=I12551,IF(J12551-J12550&gt;0,(J12551-J12550)*1440,0),0)</f>
        <v>0</v>
      </c>
      <c r="L12550" s="14">
        <f>-2+L12291-Datos!$C$8</f>
        <v>11.740000000000002</v>
      </c>
      <c r="M12550" s="13" t="s">
        <v>997</v>
      </c>
      <c r="N12550" s="1" t="s">
        <v>998</v>
      </c>
      <c r="O12550" s="1">
        <v>0</v>
      </c>
      <c r="P12550" s="1" t="s">
        <v>27</v>
      </c>
      <c r="Q12550" s="4" t="s">
        <v>21</v>
      </c>
    </row>
    <row r="12551" spans="1:17" ht="22.5" x14ac:dyDescent="0.25">
      <c r="A12551" s="3">
        <v>423</v>
      </c>
      <c r="B12551" s="1" t="s">
        <v>996</v>
      </c>
      <c r="C12551" s="1" t="s">
        <v>15</v>
      </c>
      <c r="D12551" s="1" t="s">
        <v>161</v>
      </c>
      <c r="E12551" s="1">
        <v>12121212</v>
      </c>
      <c r="F12551" s="1" t="s">
        <v>28</v>
      </c>
      <c r="G12551" s="1">
        <v>2241852</v>
      </c>
      <c r="H12551" s="1" t="s">
        <v>616</v>
      </c>
      <c r="I12551" s="2">
        <v>45087</v>
      </c>
      <c r="J12551" s="15" t="str">
        <f>MID(Tabla1[[#This Row],[HORA]],1,5)</f>
        <v>10:35</v>
      </c>
      <c r="K12551" s="16">
        <f>IF(Tabla1[[#This Row],[FECHA]]=I12552,IF(J12552-J12551&gt;0,(J12552-J12551)*1440,0),0)</f>
        <v>3.9999999999999858</v>
      </c>
      <c r="L12551" s="14">
        <f>-2+L12292-Datos!$C$8</f>
        <v>7.6100000000000012</v>
      </c>
      <c r="M12551" s="13" t="s">
        <v>997</v>
      </c>
      <c r="N12551" s="1" t="s">
        <v>998</v>
      </c>
      <c r="O12551" s="1">
        <v>0</v>
      </c>
      <c r="P12551" s="1" t="s">
        <v>27</v>
      </c>
      <c r="Q12551" s="4" t="s">
        <v>21</v>
      </c>
    </row>
    <row r="12552" spans="1:17" ht="22.5" x14ac:dyDescent="0.25">
      <c r="A12552" s="3">
        <v>3740</v>
      </c>
      <c r="B12552" s="1" t="s">
        <v>11694</v>
      </c>
      <c r="C12552" s="1" t="s">
        <v>15</v>
      </c>
      <c r="D12552" s="1" t="s">
        <v>33</v>
      </c>
      <c r="E12552" s="1">
        <v>77923214</v>
      </c>
      <c r="F12552" s="1" t="s">
        <v>11695</v>
      </c>
      <c r="G12552" s="1">
        <v>77567929</v>
      </c>
      <c r="H12552" s="1" t="s">
        <v>11696</v>
      </c>
      <c r="I12552" s="2">
        <v>45087</v>
      </c>
      <c r="J12552" s="15" t="str">
        <f>MID(Tabla1[[#This Row],[HORA]],1,5)</f>
        <v>10:39</v>
      </c>
      <c r="K12552" s="16">
        <f>IF(Tabla1[[#This Row],[FECHA]]=I12553,IF(J12553-J12552&gt;0,(J12553-J12552)*1440,0),0)</f>
        <v>0.99999999999991651</v>
      </c>
      <c r="L12552" s="14">
        <f>-2+L12293-Datos!$C$8</f>
        <v>7.4200000000000017</v>
      </c>
      <c r="M12552" s="13" t="s">
        <v>854</v>
      </c>
      <c r="N12552" s="1" t="s">
        <v>11697</v>
      </c>
      <c r="O12552" s="1">
        <v>20</v>
      </c>
      <c r="P12552" s="1" t="s">
        <v>1511</v>
      </c>
      <c r="Q12552" s="4" t="s">
        <v>21</v>
      </c>
    </row>
    <row r="12553" spans="1:17" ht="22.5" x14ac:dyDescent="0.25">
      <c r="A12553" s="3">
        <v>9894</v>
      </c>
      <c r="B12553" s="1" t="s">
        <v>30851</v>
      </c>
      <c r="C12553" s="1" t="s">
        <v>15</v>
      </c>
      <c r="D12553" s="1" t="s">
        <v>228</v>
      </c>
      <c r="E12553" s="1">
        <v>78017542</v>
      </c>
      <c r="F12553" s="1" t="s">
        <v>30852</v>
      </c>
      <c r="G12553" s="1">
        <v>78017862</v>
      </c>
      <c r="H12553" s="1" t="s">
        <v>30853</v>
      </c>
      <c r="I12553" s="2">
        <v>45087</v>
      </c>
      <c r="J12553" s="15" t="str">
        <f>MID(Tabla1[[#This Row],[HORA]],1,5)</f>
        <v>10:40</v>
      </c>
      <c r="K12553" s="16">
        <f>IF(Tabla1[[#This Row],[FECHA]]=I12554,IF(J12554-J12553&gt;0,(J12554-J12553)*1440,0),0)</f>
        <v>1.9999999999999929</v>
      </c>
      <c r="L12553" s="14">
        <f>-2+L12294-Datos!$C$8</f>
        <v>9.5100000000000016</v>
      </c>
      <c r="M12553" s="13" t="s">
        <v>1354</v>
      </c>
      <c r="N12553" s="1" t="s">
        <v>17456</v>
      </c>
      <c r="O12553" s="1">
        <v>15</v>
      </c>
      <c r="P12553" s="1" t="s">
        <v>27</v>
      </c>
      <c r="Q12553" s="4" t="s">
        <v>21</v>
      </c>
    </row>
    <row r="12554" spans="1:17" ht="22.5" x14ac:dyDescent="0.25">
      <c r="A12554" s="3">
        <v>424</v>
      </c>
      <c r="B12554" s="1" t="s">
        <v>999</v>
      </c>
      <c r="C12554" s="1" t="s">
        <v>15</v>
      </c>
      <c r="D12554" s="1" t="s">
        <v>82</v>
      </c>
      <c r="E12554" s="1">
        <v>12121212</v>
      </c>
      <c r="F12554" s="1" t="s">
        <v>28</v>
      </c>
      <c r="G12554" s="1">
        <v>2241853</v>
      </c>
      <c r="H12554" s="1" t="s">
        <v>110</v>
      </c>
      <c r="I12554" s="2">
        <v>45087</v>
      </c>
      <c r="J12554" s="15" t="str">
        <f>MID(Tabla1[[#This Row],[HORA]],1,5)</f>
        <v>10:42</v>
      </c>
      <c r="K12554" s="16">
        <f>IF(Tabla1[[#This Row],[FECHA]]=I12555,IF(J12555-J12554&gt;0,(J12555-J12554)*1440,0),0)</f>
        <v>0</v>
      </c>
      <c r="L12554" s="14">
        <f>-2+L12295-Datos!$C$8</f>
        <v>6.8500000000000014</v>
      </c>
      <c r="M12554" s="13" t="s">
        <v>1000</v>
      </c>
      <c r="N12554" s="1" t="s">
        <v>63</v>
      </c>
      <c r="O12554" s="1">
        <v>0</v>
      </c>
      <c r="P12554" s="1" t="s">
        <v>27</v>
      </c>
      <c r="Q12554" s="4" t="s">
        <v>21</v>
      </c>
    </row>
    <row r="12555" spans="1:17" ht="22.5" x14ac:dyDescent="0.25">
      <c r="A12555" s="3">
        <v>425</v>
      </c>
      <c r="B12555" s="1" t="s">
        <v>999</v>
      </c>
      <c r="C12555" s="1" t="s">
        <v>15</v>
      </c>
      <c r="D12555" s="1" t="s">
        <v>82</v>
      </c>
      <c r="E12555" s="1">
        <v>12121212</v>
      </c>
      <c r="F12555" s="1" t="s">
        <v>24</v>
      </c>
      <c r="G12555" s="1">
        <v>2241853</v>
      </c>
      <c r="H12555" s="1" t="s">
        <v>110</v>
      </c>
      <c r="I12555" s="2">
        <v>45087</v>
      </c>
      <c r="J12555" s="15" t="str">
        <f>MID(Tabla1[[#This Row],[HORA]],1,5)</f>
        <v>10:42</v>
      </c>
      <c r="K12555" s="16">
        <f>IF(Tabla1[[#This Row],[FECHA]]=I12556,IF(J12556-J12555&gt;0,(J12556-J12555)*1440,0),0)</f>
        <v>0</v>
      </c>
      <c r="L12555" s="14">
        <f>-2+L12296-Datos!$C$8</f>
        <v>8.5800000000000018</v>
      </c>
      <c r="M12555" s="13" t="s">
        <v>1000</v>
      </c>
      <c r="N12555" s="1" t="s">
        <v>63</v>
      </c>
      <c r="O12555" s="1">
        <v>0</v>
      </c>
      <c r="P12555" s="1" t="s">
        <v>27</v>
      </c>
      <c r="Q12555" s="4" t="s">
        <v>21</v>
      </c>
    </row>
    <row r="12556" spans="1:17" ht="22.5" x14ac:dyDescent="0.25">
      <c r="A12556" s="3">
        <v>3741</v>
      </c>
      <c r="B12556" s="1" t="s">
        <v>11698</v>
      </c>
      <c r="C12556" s="1" t="s">
        <v>15</v>
      </c>
      <c r="D12556" s="1" t="s">
        <v>40</v>
      </c>
      <c r="E12556" s="1">
        <v>16778345</v>
      </c>
      <c r="F12556" s="1" t="s">
        <v>11699</v>
      </c>
      <c r="G12556" s="1">
        <v>47664680</v>
      </c>
      <c r="H12556" s="1" t="s">
        <v>11700</v>
      </c>
      <c r="I12556" s="2">
        <v>45087</v>
      </c>
      <c r="J12556" s="15" t="str">
        <f>MID(Tabla1[[#This Row],[HORA]],1,5)</f>
        <v>10:42</v>
      </c>
      <c r="K12556" s="16">
        <f>IF(Tabla1[[#This Row],[FECHA]]=I12557,IF(J12557-J12556&gt;0,(J12557-J12556)*1440,0),0)</f>
        <v>16.000000000000021</v>
      </c>
      <c r="L12556" s="14">
        <f>-2+L12297-Datos!$C$8</f>
        <v>10.440000000000001</v>
      </c>
      <c r="M12556" s="13" t="s">
        <v>1000</v>
      </c>
      <c r="N12556" s="1" t="s">
        <v>11701</v>
      </c>
      <c r="O12556" s="1">
        <v>25</v>
      </c>
      <c r="P12556" s="1" t="s">
        <v>1511</v>
      </c>
      <c r="Q12556" s="4" t="s">
        <v>21</v>
      </c>
    </row>
    <row r="12557" spans="1:17" ht="22.5" x14ac:dyDescent="0.25">
      <c r="A12557" s="3">
        <v>9895</v>
      </c>
      <c r="B12557" s="1" t="s">
        <v>30854</v>
      </c>
      <c r="C12557" s="1" t="s">
        <v>15</v>
      </c>
      <c r="D12557" s="1" t="s">
        <v>257</v>
      </c>
      <c r="E12557" s="1">
        <v>16676503</v>
      </c>
      <c r="F12557" s="1" t="s">
        <v>26218</v>
      </c>
      <c r="G12557" s="1">
        <v>2241855</v>
      </c>
      <c r="H12557" s="1" t="s">
        <v>26219</v>
      </c>
      <c r="I12557" s="2">
        <v>45087</v>
      </c>
      <c r="J12557" s="15" t="str">
        <f>MID(Tabla1[[#This Row],[HORA]],1,5)</f>
        <v>10:58</v>
      </c>
      <c r="K12557" s="16">
        <f>IF(Tabla1[[#This Row],[FECHA]]=I12558,IF(J12558-J12557&gt;0,(J12558-J12557)*1440,0),0)</f>
        <v>0.99999999999999645</v>
      </c>
      <c r="L12557" s="14">
        <f>-2+L12298-Datos!$C$8</f>
        <v>7.74</v>
      </c>
      <c r="M12557" s="13" t="s">
        <v>263</v>
      </c>
      <c r="N12557" s="1" t="s">
        <v>30855</v>
      </c>
      <c r="O12557" s="1">
        <v>40</v>
      </c>
      <c r="P12557" s="1" t="s">
        <v>27</v>
      </c>
      <c r="Q12557" s="4" t="s">
        <v>21</v>
      </c>
    </row>
    <row r="12558" spans="1:17" ht="22.5" x14ac:dyDescent="0.25">
      <c r="A12558" s="3">
        <v>16375</v>
      </c>
      <c r="B12558" s="1" t="s">
        <v>49689</v>
      </c>
      <c r="C12558" s="1" t="s">
        <v>15</v>
      </c>
      <c r="D12558" s="1" t="s">
        <v>40</v>
      </c>
      <c r="E12558" s="1">
        <v>10164576677</v>
      </c>
      <c r="F12558" s="1" t="s">
        <v>49690</v>
      </c>
      <c r="G12558" s="1">
        <v>2241856</v>
      </c>
      <c r="H12558" s="1" t="s">
        <v>49691</v>
      </c>
      <c r="I12558" s="2">
        <v>45087</v>
      </c>
      <c r="J12558" s="15" t="str">
        <f>MID(Tabla1[[#This Row],[HORA]],1,5)</f>
        <v>10:59</v>
      </c>
      <c r="K12558" s="16">
        <f>IF(Tabla1[[#This Row],[FECHA]]=I12559,IF(J12559-J12558&gt;0,(J12559-J12558)*1440,0),0)</f>
        <v>2.0000000000000728</v>
      </c>
      <c r="L12558" s="14">
        <f>-2+L12299-Datos!$C$8</f>
        <v>8.4</v>
      </c>
      <c r="M12558" s="13" t="s">
        <v>753</v>
      </c>
      <c r="N12558" s="1" t="s">
        <v>49692</v>
      </c>
      <c r="O12558" s="1">
        <v>40</v>
      </c>
      <c r="P12558" s="1" t="s">
        <v>1511</v>
      </c>
      <c r="Q12558" s="4" t="s">
        <v>21</v>
      </c>
    </row>
    <row r="12559" spans="1:17" ht="22.5" x14ac:dyDescent="0.25">
      <c r="A12559" s="3">
        <v>9896</v>
      </c>
      <c r="B12559" s="1" t="s">
        <v>30856</v>
      </c>
      <c r="C12559" s="1" t="s">
        <v>15</v>
      </c>
      <c r="D12559" s="1" t="s">
        <v>71</v>
      </c>
      <c r="E12559" s="1">
        <v>16731346</v>
      </c>
      <c r="F12559" s="1" t="s">
        <v>18735</v>
      </c>
      <c r="G12559" s="1">
        <v>2241857</v>
      </c>
      <c r="H12559" s="1" t="s">
        <v>30857</v>
      </c>
      <c r="I12559" s="2">
        <v>45087</v>
      </c>
      <c r="J12559" s="15" t="str">
        <f>MID(Tabla1[[#This Row],[HORA]],1,5)</f>
        <v>11:01</v>
      </c>
      <c r="K12559" s="16">
        <f>IF(Tabla1[[#This Row],[FECHA]]=I12560,IF(J12560-J12559&gt;0,(J12560-J12559)*1440,0),0)</f>
        <v>9.9999999999999645</v>
      </c>
      <c r="L12559" s="14">
        <f>-2+L12300-Datos!$C$8</f>
        <v>8.34</v>
      </c>
      <c r="M12559" s="13" t="s">
        <v>266</v>
      </c>
      <c r="N12559" s="1" t="s">
        <v>15607</v>
      </c>
      <c r="O12559" s="1">
        <v>15</v>
      </c>
      <c r="P12559" s="1" t="s">
        <v>27</v>
      </c>
      <c r="Q12559" s="4" t="s">
        <v>21</v>
      </c>
    </row>
    <row r="12560" spans="1:17" ht="22.5" x14ac:dyDescent="0.25">
      <c r="A12560" s="3">
        <v>3742</v>
      </c>
      <c r="B12560" s="1" t="s">
        <v>11702</v>
      </c>
      <c r="C12560" s="1" t="s">
        <v>15</v>
      </c>
      <c r="D12560" s="1" t="s">
        <v>172</v>
      </c>
      <c r="E12560" s="1">
        <v>23933078</v>
      </c>
      <c r="F12560" s="1" t="s">
        <v>11703</v>
      </c>
      <c r="G12560" s="1">
        <v>23933078</v>
      </c>
      <c r="H12560" s="1" t="s">
        <v>11703</v>
      </c>
      <c r="I12560" s="2">
        <v>45087</v>
      </c>
      <c r="J12560" s="15" t="str">
        <f>MID(Tabla1[[#This Row],[HORA]],1,5)</f>
        <v>11:11</v>
      </c>
      <c r="K12560" s="16">
        <f>IF(Tabla1[[#This Row],[FECHA]]=I12561,IF(J12561-J12560&gt;0,(J12561-J12560)*1440,0),0)</f>
        <v>0.99999999999991651</v>
      </c>
      <c r="L12560" s="14">
        <f>-2+L12301-Datos!$C$8</f>
        <v>6.4400000000000013</v>
      </c>
      <c r="M12560" s="13" t="s">
        <v>4852</v>
      </c>
      <c r="N12560" s="1" t="s">
        <v>11704</v>
      </c>
      <c r="O12560" s="1">
        <v>20</v>
      </c>
      <c r="P12560" s="1" t="s">
        <v>1511</v>
      </c>
      <c r="Q12560" s="4" t="s">
        <v>21</v>
      </c>
    </row>
    <row r="12561" spans="1:17" ht="22.5" x14ac:dyDescent="0.25">
      <c r="A12561" s="3">
        <v>9897</v>
      </c>
      <c r="B12561" s="1" t="s">
        <v>30858</v>
      </c>
      <c r="C12561" s="1" t="s">
        <v>15</v>
      </c>
      <c r="D12561" s="1" t="s">
        <v>82</v>
      </c>
      <c r="E12561" s="1">
        <v>16536029</v>
      </c>
      <c r="F12561" s="1" t="s">
        <v>30859</v>
      </c>
      <c r="G12561" s="1">
        <v>2241860</v>
      </c>
      <c r="H12561" s="1" t="s">
        <v>30860</v>
      </c>
      <c r="I12561" s="2">
        <v>45087</v>
      </c>
      <c r="J12561" s="15" t="str">
        <f>MID(Tabla1[[#This Row],[HORA]],1,5)</f>
        <v>11:12</v>
      </c>
      <c r="K12561" s="16">
        <f>IF(Tabla1[[#This Row],[FECHA]]=I12562,IF(J12562-J12561&gt;0,(J12562-J12561)*1440,0),0)</f>
        <v>5.0000000000000622</v>
      </c>
      <c r="L12561" s="14">
        <f>-2+L12302-Datos!$C$8</f>
        <v>7.4500000000000011</v>
      </c>
      <c r="M12561" s="13" t="s">
        <v>437</v>
      </c>
      <c r="N12561" s="1" t="s">
        <v>30861</v>
      </c>
      <c r="O12561" s="1">
        <v>11</v>
      </c>
      <c r="P12561" s="1" t="s">
        <v>27</v>
      </c>
      <c r="Q12561" s="4" t="s">
        <v>21</v>
      </c>
    </row>
    <row r="12562" spans="1:17" ht="22.5" x14ac:dyDescent="0.25">
      <c r="A12562" s="3">
        <v>16376</v>
      </c>
      <c r="B12562" s="1" t="s">
        <v>49693</v>
      </c>
      <c r="C12562" s="1" t="s">
        <v>15</v>
      </c>
      <c r="D12562" s="1" t="s">
        <v>40</v>
      </c>
      <c r="E12562" s="1">
        <v>10408960997</v>
      </c>
      <c r="F12562" s="1" t="s">
        <v>49694</v>
      </c>
      <c r="G12562" s="1">
        <v>2241861</v>
      </c>
      <c r="H12562" s="1" t="s">
        <v>49695</v>
      </c>
      <c r="I12562" s="2">
        <v>45087</v>
      </c>
      <c r="J12562" s="15" t="str">
        <f>MID(Tabla1[[#This Row],[HORA]],1,5)</f>
        <v>11:17</v>
      </c>
      <c r="K12562" s="16">
        <f>IF(Tabla1[[#This Row],[FECHA]]=I12563,IF(J12563-J12562&gt;0,(J12563-J12562)*1440,0),0)</f>
        <v>1.9999999999999929</v>
      </c>
      <c r="L12562" s="14">
        <f>-2+L12303-Datos!$C$8</f>
        <v>8.82</v>
      </c>
      <c r="M12562" s="13" t="s">
        <v>767</v>
      </c>
      <c r="N12562" s="1" t="s">
        <v>49696</v>
      </c>
      <c r="O12562" s="1">
        <v>50</v>
      </c>
      <c r="P12562" s="1" t="s">
        <v>1511</v>
      </c>
      <c r="Q12562" s="4" t="s">
        <v>21</v>
      </c>
    </row>
    <row r="12563" spans="1:17" ht="22.5" x14ac:dyDescent="0.25">
      <c r="A12563" s="3">
        <v>3743</v>
      </c>
      <c r="B12563" s="1" t="s">
        <v>11705</v>
      </c>
      <c r="C12563" s="1" t="s">
        <v>15</v>
      </c>
      <c r="D12563" s="1" t="s">
        <v>40</v>
      </c>
      <c r="E12563" s="1">
        <v>42990608</v>
      </c>
      <c r="F12563" s="1" t="s">
        <v>11706</v>
      </c>
      <c r="G12563" s="1">
        <v>44886248</v>
      </c>
      <c r="H12563" s="1" t="s">
        <v>11707</v>
      </c>
      <c r="I12563" s="2">
        <v>45087</v>
      </c>
      <c r="J12563" s="15" t="str">
        <f>MID(Tabla1[[#This Row],[HORA]],1,5)</f>
        <v>11:19</v>
      </c>
      <c r="K12563" s="16">
        <f>IF(Tabla1[[#This Row],[FECHA]]=I12564,IF(J12564-J12563&gt;0,(J12564-J12563)*1440,0),0)</f>
        <v>1.0000000000000764</v>
      </c>
      <c r="L12563" s="14">
        <f>-2+L12304-Datos!$C$8</f>
        <v>8.57</v>
      </c>
      <c r="M12563" s="13" t="s">
        <v>1911</v>
      </c>
      <c r="N12563" s="1" t="s">
        <v>11708</v>
      </c>
      <c r="O12563" s="1">
        <v>10</v>
      </c>
      <c r="P12563" s="1" t="s">
        <v>1511</v>
      </c>
      <c r="Q12563" s="4" t="s">
        <v>21</v>
      </c>
    </row>
    <row r="12564" spans="1:17" ht="22.5" x14ac:dyDescent="0.25">
      <c r="A12564" s="3">
        <v>3744</v>
      </c>
      <c r="B12564" s="1" t="s">
        <v>11709</v>
      </c>
      <c r="C12564" s="1" t="s">
        <v>15</v>
      </c>
      <c r="D12564" s="1" t="s">
        <v>161</v>
      </c>
      <c r="E12564" s="1">
        <v>46248344</v>
      </c>
      <c r="F12564" s="1" t="s">
        <v>11710</v>
      </c>
      <c r="G12564" s="1">
        <v>2241862</v>
      </c>
      <c r="H12564" s="1" t="s">
        <v>11711</v>
      </c>
      <c r="I12564" s="2">
        <v>45087</v>
      </c>
      <c r="J12564" s="15" t="str">
        <f>MID(Tabla1[[#This Row],[HORA]],1,5)</f>
        <v>11:20</v>
      </c>
      <c r="K12564" s="16">
        <f>IF(Tabla1[[#This Row],[FECHA]]=I12565,IF(J12565-J12564&gt;0,(J12565-J12564)*1440,0),0)</f>
        <v>0.99999999999991651</v>
      </c>
      <c r="L12564" s="14">
        <f>-2+L12305-Datos!$C$8</f>
        <v>11.510000000000002</v>
      </c>
      <c r="M12564" s="13" t="s">
        <v>563</v>
      </c>
      <c r="N12564" s="1" t="s">
        <v>11712</v>
      </c>
      <c r="O12564" s="1">
        <v>20</v>
      </c>
      <c r="P12564" s="1" t="s">
        <v>1511</v>
      </c>
      <c r="Q12564" s="4" t="s">
        <v>21</v>
      </c>
    </row>
    <row r="12565" spans="1:17" ht="22.5" x14ac:dyDescent="0.25">
      <c r="A12565" s="3">
        <v>9898</v>
      </c>
      <c r="B12565" s="1" t="s">
        <v>30862</v>
      </c>
      <c r="C12565" s="1" t="s">
        <v>15</v>
      </c>
      <c r="D12565" s="1" t="s">
        <v>40</v>
      </c>
      <c r="E12565" s="1">
        <v>17618901</v>
      </c>
      <c r="F12565" s="1" t="s">
        <v>30863</v>
      </c>
      <c r="G12565" s="1">
        <v>2241863</v>
      </c>
      <c r="H12565" s="1" t="s">
        <v>30864</v>
      </c>
      <c r="I12565" s="2">
        <v>45087</v>
      </c>
      <c r="J12565" s="15" t="str">
        <f>MID(Tabla1[[#This Row],[HORA]],1,5)</f>
        <v>11:21</v>
      </c>
      <c r="K12565" s="16">
        <f>IF(Tabla1[[#This Row],[FECHA]]=I12566,IF(J12566-J12565&gt;0,(J12566-J12565)*1440,0),0)</f>
        <v>1.9999999999999929</v>
      </c>
      <c r="L12565" s="14">
        <f>-2+L12306-Datos!$C$8</f>
        <v>8.66</v>
      </c>
      <c r="M12565" s="13" t="s">
        <v>74</v>
      </c>
      <c r="N12565" s="1" t="s">
        <v>30865</v>
      </c>
      <c r="O12565" s="1">
        <v>30</v>
      </c>
      <c r="P12565" s="1" t="s">
        <v>27</v>
      </c>
      <c r="Q12565" s="4" t="s">
        <v>21</v>
      </c>
    </row>
    <row r="12566" spans="1:17" ht="22.5" x14ac:dyDescent="0.25">
      <c r="A12566" s="3">
        <v>3745</v>
      </c>
      <c r="B12566" s="1" t="s">
        <v>11713</v>
      </c>
      <c r="C12566" s="1" t="s">
        <v>15</v>
      </c>
      <c r="D12566" s="1" t="s">
        <v>23</v>
      </c>
      <c r="E12566" s="1">
        <v>9880163</v>
      </c>
      <c r="F12566" s="1" t="s">
        <v>11714</v>
      </c>
      <c r="G12566" s="1">
        <v>76977804</v>
      </c>
      <c r="H12566" s="1" t="s">
        <v>11715</v>
      </c>
      <c r="I12566" s="2">
        <v>45087</v>
      </c>
      <c r="J12566" s="15" t="str">
        <f>MID(Tabla1[[#This Row],[HORA]],1,5)</f>
        <v>11:23</v>
      </c>
      <c r="K12566" s="16">
        <f>IF(Tabla1[[#This Row],[FECHA]]=I12567,IF(J12567-J12566&gt;0,(J12567-J12566)*1440,0),0)</f>
        <v>1.9999999999999929</v>
      </c>
      <c r="L12566" s="14">
        <f>-2+L12307-Datos!$C$8</f>
        <v>6.870000000000001</v>
      </c>
      <c r="M12566" s="13" t="s">
        <v>904</v>
      </c>
      <c r="N12566" s="1" t="s">
        <v>11716</v>
      </c>
      <c r="O12566" s="1">
        <v>10</v>
      </c>
      <c r="P12566" s="1" t="s">
        <v>1511</v>
      </c>
      <c r="Q12566" s="4" t="s">
        <v>21</v>
      </c>
    </row>
    <row r="12567" spans="1:17" ht="22.5" x14ac:dyDescent="0.25">
      <c r="A12567" s="3">
        <v>9899</v>
      </c>
      <c r="B12567" s="1" t="s">
        <v>30866</v>
      </c>
      <c r="C12567" s="1" t="s">
        <v>15</v>
      </c>
      <c r="D12567" s="1" t="s">
        <v>257</v>
      </c>
      <c r="E12567" s="1">
        <v>3822422</v>
      </c>
      <c r="F12567" s="1" t="s">
        <v>30867</v>
      </c>
      <c r="G12567" s="1">
        <v>2241865</v>
      </c>
      <c r="H12567" s="1" t="s">
        <v>30868</v>
      </c>
      <c r="I12567" s="2">
        <v>45087</v>
      </c>
      <c r="J12567" s="15" t="str">
        <f>MID(Tabla1[[#This Row],[HORA]],1,5)</f>
        <v>11:25</v>
      </c>
      <c r="K12567" s="16">
        <f>IF(Tabla1[[#This Row],[FECHA]]=I12568,IF(J12568-J12567&gt;0,(J12568-J12567)*1440,0),0)</f>
        <v>1.0000000000000764</v>
      </c>
      <c r="L12567" s="14">
        <f>-2+L12308-Datos!$C$8</f>
        <v>7.66</v>
      </c>
      <c r="M12567" s="13" t="s">
        <v>708</v>
      </c>
      <c r="N12567" s="1" t="s">
        <v>30869</v>
      </c>
      <c r="O12567" s="1">
        <v>20</v>
      </c>
      <c r="P12567" s="1" t="s">
        <v>27</v>
      </c>
      <c r="Q12567" s="4" t="s">
        <v>21</v>
      </c>
    </row>
    <row r="12568" spans="1:17" ht="22.5" x14ac:dyDescent="0.25">
      <c r="A12568" s="3">
        <v>3746</v>
      </c>
      <c r="B12568" s="1" t="s">
        <v>11717</v>
      </c>
      <c r="C12568" s="1" t="s">
        <v>15</v>
      </c>
      <c r="D12568" s="1" t="s">
        <v>119</v>
      </c>
      <c r="E12568" s="1">
        <v>41005892</v>
      </c>
      <c r="F12568" s="1" t="s">
        <v>11718</v>
      </c>
      <c r="G12568" s="1">
        <v>74223108</v>
      </c>
      <c r="H12568" s="1" t="s">
        <v>11719</v>
      </c>
      <c r="I12568" s="2">
        <v>45087</v>
      </c>
      <c r="J12568" s="15" t="str">
        <f>MID(Tabla1[[#This Row],[HORA]],1,5)</f>
        <v>11:26</v>
      </c>
      <c r="K12568" s="16">
        <f>IF(Tabla1[[#This Row],[FECHA]]=I12569,IF(J12569-J12568&gt;0,(J12569-J12568)*1440,0),0)</f>
        <v>1.9999999999999929</v>
      </c>
      <c r="L12568" s="14">
        <f>-2+L12309-Datos!$C$8</f>
        <v>6.4</v>
      </c>
      <c r="M12568" s="13" t="s">
        <v>714</v>
      </c>
      <c r="N12568" s="1" t="s">
        <v>11720</v>
      </c>
      <c r="O12568" s="1">
        <v>30</v>
      </c>
      <c r="P12568" s="1" t="s">
        <v>1511</v>
      </c>
      <c r="Q12568" s="4" t="s">
        <v>21</v>
      </c>
    </row>
    <row r="12569" spans="1:17" ht="22.5" x14ac:dyDescent="0.25">
      <c r="A12569" s="3">
        <v>9900</v>
      </c>
      <c r="B12569" s="1" t="s">
        <v>30870</v>
      </c>
      <c r="C12569" s="1" t="s">
        <v>15</v>
      </c>
      <c r="D12569" s="1" t="s">
        <v>40</v>
      </c>
      <c r="E12569" s="1">
        <v>71775950</v>
      </c>
      <c r="F12569" s="1" t="s">
        <v>30871</v>
      </c>
      <c r="G12569" s="1">
        <v>246591</v>
      </c>
      <c r="H12569" s="1" t="s">
        <v>30872</v>
      </c>
      <c r="I12569" s="2">
        <v>45087</v>
      </c>
      <c r="J12569" s="15" t="str">
        <f>MID(Tabla1[[#This Row],[HORA]],1,5)</f>
        <v>11:28</v>
      </c>
      <c r="K12569" s="16">
        <f>IF(Tabla1[[#This Row],[FECHA]]=I12570,IF(J12570-J12569&gt;0,(J12570-J12569)*1440,0),0)</f>
        <v>0.99999999999991651</v>
      </c>
      <c r="L12569" s="14">
        <f>-2+L12310-Datos!$C$8</f>
        <v>9.32</v>
      </c>
      <c r="M12569" s="13" t="s">
        <v>911</v>
      </c>
      <c r="N12569" s="1" t="s">
        <v>30873</v>
      </c>
      <c r="O12569" s="1">
        <v>15</v>
      </c>
      <c r="P12569" s="1" t="s">
        <v>27</v>
      </c>
      <c r="Q12569" s="4" t="s">
        <v>21</v>
      </c>
    </row>
    <row r="12570" spans="1:17" ht="22.5" x14ac:dyDescent="0.25">
      <c r="A12570" s="3">
        <v>9901</v>
      </c>
      <c r="B12570" s="1" t="s">
        <v>30874</v>
      </c>
      <c r="C12570" s="1" t="s">
        <v>15</v>
      </c>
      <c r="D12570" s="1" t="s">
        <v>77</v>
      </c>
      <c r="E12570" s="1">
        <v>43650975</v>
      </c>
      <c r="F12570" s="1" t="s">
        <v>30875</v>
      </c>
      <c r="G12570" s="1">
        <v>2241866</v>
      </c>
      <c r="H12570" s="1" t="s">
        <v>30876</v>
      </c>
      <c r="I12570" s="2">
        <v>45087</v>
      </c>
      <c r="J12570" s="15" t="str">
        <f>MID(Tabla1[[#This Row],[HORA]],1,5)</f>
        <v>11:29</v>
      </c>
      <c r="K12570" s="16">
        <f>IF(Tabla1[[#This Row],[FECHA]]=I12571,IF(J12571-J12570&gt;0,(J12571-J12570)*1440,0),0)</f>
        <v>1.0000000000000764</v>
      </c>
      <c r="L12570" s="14">
        <f>-2+L12311-Datos!$C$8</f>
        <v>11.8</v>
      </c>
      <c r="M12570" s="13" t="s">
        <v>84</v>
      </c>
      <c r="N12570" s="1" t="s">
        <v>8473</v>
      </c>
      <c r="O12570" s="1">
        <v>10</v>
      </c>
      <c r="P12570" s="1" t="s">
        <v>27</v>
      </c>
      <c r="Q12570" s="4" t="s">
        <v>21</v>
      </c>
    </row>
    <row r="12571" spans="1:17" ht="22.5" x14ac:dyDescent="0.25">
      <c r="A12571" s="3">
        <v>3747</v>
      </c>
      <c r="B12571" s="1" t="s">
        <v>11721</v>
      </c>
      <c r="C12571" s="1" t="s">
        <v>15</v>
      </c>
      <c r="D12571" s="1" t="s">
        <v>40</v>
      </c>
      <c r="E12571" s="1">
        <v>40860461</v>
      </c>
      <c r="F12571" s="1" t="s">
        <v>11722</v>
      </c>
      <c r="G12571" s="1">
        <v>74592185</v>
      </c>
      <c r="H12571" s="1" t="s">
        <v>11723</v>
      </c>
      <c r="I12571" s="2">
        <v>45087</v>
      </c>
      <c r="J12571" s="15" t="str">
        <f>MID(Tabla1[[#This Row],[HORA]],1,5)</f>
        <v>11:30</v>
      </c>
      <c r="K12571" s="16">
        <f>IF(Tabla1[[#This Row],[FECHA]]=I12572,IF(J12572-J12571&gt;0,(J12572-J12571)*1440,0),0)</f>
        <v>0.99999999999999645</v>
      </c>
      <c r="L12571" s="14">
        <f>-2+L12312-Datos!$C$8</f>
        <v>7.5</v>
      </c>
      <c r="M12571" s="13" t="s">
        <v>87</v>
      </c>
      <c r="N12571" s="1" t="s">
        <v>11724</v>
      </c>
      <c r="O12571" s="1">
        <v>20</v>
      </c>
      <c r="P12571" s="1" t="s">
        <v>1511</v>
      </c>
      <c r="Q12571" s="4" t="s">
        <v>21</v>
      </c>
    </row>
    <row r="12572" spans="1:17" ht="22.5" x14ac:dyDescent="0.25">
      <c r="A12572" s="3">
        <v>3748</v>
      </c>
      <c r="B12572" s="1" t="s">
        <v>11725</v>
      </c>
      <c r="C12572" s="1" t="s">
        <v>15</v>
      </c>
      <c r="D12572" s="1" t="s">
        <v>40</v>
      </c>
      <c r="E12572" s="1">
        <v>40568539</v>
      </c>
      <c r="F12572" s="1" t="s">
        <v>3018</v>
      </c>
      <c r="G12572" s="1">
        <v>2241868</v>
      </c>
      <c r="H12572" s="1" t="s">
        <v>11726</v>
      </c>
      <c r="I12572" s="2">
        <v>45087</v>
      </c>
      <c r="J12572" s="15" t="str">
        <f>MID(Tabla1[[#This Row],[HORA]],1,5)</f>
        <v>11:31</v>
      </c>
      <c r="K12572" s="16">
        <f>IF(Tabla1[[#This Row],[FECHA]]=I12573,IF(J12573-J12572&gt;0,(J12573-J12572)*1440,0),0)</f>
        <v>2.9999999999999893</v>
      </c>
      <c r="L12572" s="14">
        <f>-2+L12313-Datos!$C$8</f>
        <v>6.6000000000000014</v>
      </c>
      <c r="M12572" s="13" t="s">
        <v>4268</v>
      </c>
      <c r="N12572" s="1" t="s">
        <v>11727</v>
      </c>
      <c r="O12572" s="1">
        <v>20</v>
      </c>
      <c r="P12572" s="1" t="s">
        <v>1511</v>
      </c>
      <c r="Q12572" s="4" t="s">
        <v>21</v>
      </c>
    </row>
    <row r="12573" spans="1:17" ht="22.5" x14ac:dyDescent="0.25">
      <c r="A12573" s="3">
        <v>9902</v>
      </c>
      <c r="B12573" s="1" t="s">
        <v>30877</v>
      </c>
      <c r="C12573" s="1" t="s">
        <v>15</v>
      </c>
      <c r="D12573" s="1" t="s">
        <v>33</v>
      </c>
      <c r="E12573" s="1">
        <v>16538076</v>
      </c>
      <c r="F12573" s="1" t="s">
        <v>2137</v>
      </c>
      <c r="G12573" s="1">
        <v>2241869</v>
      </c>
      <c r="H12573" s="1" t="s">
        <v>30878</v>
      </c>
      <c r="I12573" s="2">
        <v>45087</v>
      </c>
      <c r="J12573" s="15" t="str">
        <f>MID(Tabla1[[#This Row],[HORA]],1,5)</f>
        <v>11:34</v>
      </c>
      <c r="K12573" s="16">
        <f>IF(Tabla1[[#This Row],[FECHA]]=I12574,IF(J12574-J12573&gt;0,(J12574-J12573)*1440,0),0)</f>
        <v>3.9999999999999858</v>
      </c>
      <c r="L12573" s="14">
        <f>-2+L12314-Datos!$C$8</f>
        <v>7.8000000000000007</v>
      </c>
      <c r="M12573" s="13" t="s">
        <v>4273</v>
      </c>
      <c r="N12573" s="1" t="s">
        <v>8473</v>
      </c>
      <c r="O12573" s="1">
        <v>10</v>
      </c>
      <c r="P12573" s="1" t="s">
        <v>27</v>
      </c>
      <c r="Q12573" s="4" t="s">
        <v>21</v>
      </c>
    </row>
    <row r="12574" spans="1:17" ht="22.5" x14ac:dyDescent="0.25">
      <c r="A12574" s="3">
        <v>9903</v>
      </c>
      <c r="B12574" s="1" t="s">
        <v>30879</v>
      </c>
      <c r="C12574" s="1" t="s">
        <v>15</v>
      </c>
      <c r="D12574" s="1" t="s">
        <v>33</v>
      </c>
      <c r="E12574" s="1">
        <v>76245979</v>
      </c>
      <c r="F12574" s="1" t="s">
        <v>30880</v>
      </c>
      <c r="G12574" s="1">
        <v>75052019</v>
      </c>
      <c r="H12574" s="1" t="s">
        <v>30881</v>
      </c>
      <c r="I12574" s="2">
        <v>45087</v>
      </c>
      <c r="J12574" s="15" t="str">
        <f>MID(Tabla1[[#This Row],[HORA]],1,5)</f>
        <v>11:38</v>
      </c>
      <c r="K12574" s="16">
        <f>IF(Tabla1[[#This Row],[FECHA]]=I12575,IF(J12575-J12574&gt;0,(J12575-J12574)*1440,0),0)</f>
        <v>1.9999999999999929</v>
      </c>
      <c r="L12574" s="14">
        <f>-2+L12315-Datos!$C$8</f>
        <v>9.3000000000000007</v>
      </c>
      <c r="M12574" s="13" t="s">
        <v>95</v>
      </c>
      <c r="N12574" s="1" t="s">
        <v>30882</v>
      </c>
      <c r="O12574" s="1">
        <v>10</v>
      </c>
      <c r="P12574" s="1" t="s">
        <v>27</v>
      </c>
      <c r="Q12574" s="4" t="s">
        <v>21</v>
      </c>
    </row>
    <row r="12575" spans="1:17" ht="22.5" x14ac:dyDescent="0.25">
      <c r="A12575" s="3">
        <v>9904</v>
      </c>
      <c r="B12575" s="1" t="s">
        <v>30883</v>
      </c>
      <c r="C12575" s="1" t="s">
        <v>15</v>
      </c>
      <c r="D12575" s="1" t="s">
        <v>40</v>
      </c>
      <c r="E12575" s="1">
        <v>17524007</v>
      </c>
      <c r="F12575" s="1" t="s">
        <v>21020</v>
      </c>
      <c r="G12575" s="1">
        <v>2241871</v>
      </c>
      <c r="H12575" s="1" t="s">
        <v>30884</v>
      </c>
      <c r="I12575" s="2">
        <v>45087</v>
      </c>
      <c r="J12575" s="15" t="str">
        <f>MID(Tabla1[[#This Row],[HORA]],1,5)</f>
        <v>11:40</v>
      </c>
      <c r="K12575" s="16">
        <f>IF(Tabla1[[#This Row],[FECHA]]=I12576,IF(J12576-J12575&gt;0,(J12576-J12575)*1440,0),0)</f>
        <v>0.99999999999999645</v>
      </c>
      <c r="L12575" s="14">
        <f>-2+L12316-Datos!$C$8</f>
        <v>6.65</v>
      </c>
      <c r="M12575" s="13" t="s">
        <v>7060</v>
      </c>
      <c r="N12575" s="1" t="s">
        <v>30885</v>
      </c>
      <c r="O12575" s="1">
        <v>20</v>
      </c>
      <c r="P12575" s="1" t="s">
        <v>27</v>
      </c>
      <c r="Q12575" s="4" t="s">
        <v>21</v>
      </c>
    </row>
    <row r="12576" spans="1:17" ht="22.5" x14ac:dyDescent="0.25">
      <c r="A12576" s="3">
        <v>9905</v>
      </c>
      <c r="B12576" s="1" t="s">
        <v>30886</v>
      </c>
      <c r="C12576" s="1" t="s">
        <v>15</v>
      </c>
      <c r="D12576" s="1" t="s">
        <v>40</v>
      </c>
      <c r="E12576" s="1">
        <v>40108163</v>
      </c>
      <c r="F12576" s="1" t="s">
        <v>11387</v>
      </c>
      <c r="G12576" s="1">
        <v>47416060</v>
      </c>
      <c r="H12576" s="1" t="s">
        <v>11388</v>
      </c>
      <c r="I12576" s="2">
        <v>45087</v>
      </c>
      <c r="J12576" s="15" t="str">
        <f>MID(Tabla1[[#This Row],[HORA]],1,5)</f>
        <v>11:41</v>
      </c>
      <c r="K12576" s="16">
        <f>IF(Tabla1[[#This Row],[FECHA]]=I12577,IF(J12577-J12576&gt;0,(J12577-J12576)*1440,0),0)</f>
        <v>1.9999999999999929</v>
      </c>
      <c r="L12576" s="14">
        <f>-2+L12317-Datos!$C$8</f>
        <v>8.8000000000000007</v>
      </c>
      <c r="M12576" s="13" t="s">
        <v>1920</v>
      </c>
      <c r="N12576" s="1" t="s">
        <v>30887</v>
      </c>
      <c r="O12576" s="1">
        <v>10</v>
      </c>
      <c r="P12576" s="1" t="s">
        <v>27</v>
      </c>
      <c r="Q12576" s="4" t="s">
        <v>21</v>
      </c>
    </row>
    <row r="12577" spans="1:17" ht="22.5" x14ac:dyDescent="0.25">
      <c r="A12577" s="3">
        <v>9906</v>
      </c>
      <c r="B12577" s="1" t="s">
        <v>30888</v>
      </c>
      <c r="C12577" s="1" t="s">
        <v>15</v>
      </c>
      <c r="D12577" s="1" t="s">
        <v>40</v>
      </c>
      <c r="E12577" s="1">
        <v>43767857</v>
      </c>
      <c r="F12577" s="1" t="s">
        <v>30889</v>
      </c>
      <c r="G12577" s="1">
        <v>71643503</v>
      </c>
      <c r="H12577" s="1" t="s">
        <v>30890</v>
      </c>
      <c r="I12577" s="2">
        <v>45087</v>
      </c>
      <c r="J12577" s="15" t="str">
        <f>MID(Tabla1[[#This Row],[HORA]],1,5)</f>
        <v>11:43</v>
      </c>
      <c r="K12577" s="16">
        <f>IF(Tabla1[[#This Row],[FECHA]]=I12578,IF(J12578-J12577&gt;0,(J12578-J12577)*1440,0),0)</f>
        <v>3.0000000000000693</v>
      </c>
      <c r="L12577" s="14">
        <f>-2+L12318-Datos!$C$8</f>
        <v>10.5</v>
      </c>
      <c r="M12577" s="13" t="s">
        <v>1743</v>
      </c>
      <c r="N12577" s="1" t="s">
        <v>30891</v>
      </c>
      <c r="O12577" s="1">
        <v>15</v>
      </c>
      <c r="P12577" s="1" t="s">
        <v>27</v>
      </c>
      <c r="Q12577" s="4" t="s">
        <v>21</v>
      </c>
    </row>
    <row r="12578" spans="1:17" ht="22.5" x14ac:dyDescent="0.25">
      <c r="A12578" s="3">
        <v>3749</v>
      </c>
      <c r="B12578" s="1" t="s">
        <v>11728</v>
      </c>
      <c r="C12578" s="1" t="s">
        <v>15</v>
      </c>
      <c r="D12578" s="1" t="s">
        <v>77</v>
      </c>
      <c r="E12578" s="1">
        <v>27716009</v>
      </c>
      <c r="F12578" s="1" t="s">
        <v>11729</v>
      </c>
      <c r="G12578" s="1">
        <v>46679191</v>
      </c>
      <c r="H12578" s="1" t="s">
        <v>11730</v>
      </c>
      <c r="I12578" s="2">
        <v>45087</v>
      </c>
      <c r="J12578" s="15" t="str">
        <f>MID(Tabla1[[#This Row],[HORA]],1,5)</f>
        <v>11:46</v>
      </c>
      <c r="K12578" s="16">
        <f>IF(Tabla1[[#This Row],[FECHA]]=I12579,IF(J12579-J12578&gt;0,(J12579-J12578)*1440,0),0)</f>
        <v>4.9999999999999023</v>
      </c>
      <c r="L12578" s="14">
        <f>-2+L12319-Datos!$C$8</f>
        <v>7.66</v>
      </c>
      <c r="M12578" s="13" t="s">
        <v>3661</v>
      </c>
      <c r="N12578" s="1" t="s">
        <v>11731</v>
      </c>
      <c r="O12578" s="1">
        <v>15</v>
      </c>
      <c r="P12578" s="1" t="s">
        <v>1511</v>
      </c>
      <c r="Q12578" s="4" t="s">
        <v>21</v>
      </c>
    </row>
    <row r="12579" spans="1:17" ht="22.5" x14ac:dyDescent="0.25">
      <c r="A12579" s="3">
        <v>9907</v>
      </c>
      <c r="B12579" s="1" t="s">
        <v>30892</v>
      </c>
      <c r="C12579" s="1" t="s">
        <v>15</v>
      </c>
      <c r="D12579" s="1" t="s">
        <v>40</v>
      </c>
      <c r="E12579" s="1">
        <v>72709171</v>
      </c>
      <c r="F12579" s="1" t="s">
        <v>30893</v>
      </c>
      <c r="G12579" s="1">
        <v>2241872</v>
      </c>
      <c r="H12579" s="1" t="s">
        <v>30894</v>
      </c>
      <c r="I12579" s="2">
        <v>45087</v>
      </c>
      <c r="J12579" s="15" t="str">
        <f>MID(Tabla1[[#This Row],[HORA]],1,5)</f>
        <v>11:51</v>
      </c>
      <c r="K12579" s="16">
        <f>IF(Tabla1[[#This Row],[FECHA]]=I12580,IF(J12580-J12579&gt;0,(J12580-J12579)*1440,0),0)</f>
        <v>5.0000000000000622</v>
      </c>
      <c r="L12579" s="14">
        <f>-2+L12320-Datos!$C$8</f>
        <v>8.6000000000000014</v>
      </c>
      <c r="M12579" s="13" t="s">
        <v>298</v>
      </c>
      <c r="N12579" s="1" t="s">
        <v>30895</v>
      </c>
      <c r="O12579" s="1">
        <v>15</v>
      </c>
      <c r="P12579" s="1" t="s">
        <v>27</v>
      </c>
      <c r="Q12579" s="4" t="s">
        <v>21</v>
      </c>
    </row>
    <row r="12580" spans="1:17" ht="22.5" x14ac:dyDescent="0.25">
      <c r="A12580" s="3">
        <v>9908</v>
      </c>
      <c r="B12580" s="1" t="s">
        <v>30896</v>
      </c>
      <c r="C12580" s="1" t="s">
        <v>15</v>
      </c>
      <c r="D12580" s="1" t="s">
        <v>40</v>
      </c>
      <c r="E12580" s="1">
        <v>40151258</v>
      </c>
      <c r="F12580" s="1" t="s">
        <v>18359</v>
      </c>
      <c r="G12580" s="1">
        <v>40151258</v>
      </c>
      <c r="H12580" s="1" t="s">
        <v>18359</v>
      </c>
      <c r="I12580" s="2">
        <v>45087</v>
      </c>
      <c r="J12580" s="15" t="str">
        <f>MID(Tabla1[[#This Row],[HORA]],1,5)</f>
        <v>11:56</v>
      </c>
      <c r="K12580" s="16">
        <f>IF(Tabla1[[#This Row],[FECHA]]=I12581,IF(J12581-J12580&gt;0,(J12581-J12580)*1440,0),0)</f>
        <v>3.9999999999999858</v>
      </c>
      <c r="L12580" s="14">
        <f>-2+L12321-Datos!$C$8</f>
        <v>8.84</v>
      </c>
      <c r="M12580" s="13" t="s">
        <v>958</v>
      </c>
      <c r="N12580" s="1" t="s">
        <v>1715</v>
      </c>
      <c r="O12580" s="1">
        <v>65</v>
      </c>
      <c r="P12580" s="1" t="s">
        <v>27</v>
      </c>
      <c r="Q12580" s="4" t="s">
        <v>21</v>
      </c>
    </row>
    <row r="12581" spans="1:17" ht="22.5" x14ac:dyDescent="0.25">
      <c r="A12581" s="3">
        <v>16377</v>
      </c>
      <c r="B12581" s="1" t="s">
        <v>49697</v>
      </c>
      <c r="C12581" s="1" t="s">
        <v>15</v>
      </c>
      <c r="D12581" s="1" t="s">
        <v>172</v>
      </c>
      <c r="E12581" s="1">
        <v>20555189631</v>
      </c>
      <c r="F12581" s="1" t="s">
        <v>48316</v>
      </c>
      <c r="G12581" s="1">
        <v>45629041</v>
      </c>
      <c r="H12581" s="1" t="s">
        <v>49698</v>
      </c>
      <c r="I12581" s="2">
        <v>45087</v>
      </c>
      <c r="J12581" s="15" t="str">
        <f>MID(Tabla1[[#This Row],[HORA]],1,5)</f>
        <v>12:00</v>
      </c>
      <c r="K12581" s="16">
        <f>IF(Tabla1[[#This Row],[FECHA]]=I12582,IF(J12582-J12581&gt;0,(J12582-J12581)*1440,0),0)</f>
        <v>3.9999999999999858</v>
      </c>
      <c r="L12581" s="14">
        <f>-2+L12322-Datos!$C$8</f>
        <v>6.5100000000000016</v>
      </c>
      <c r="M12581" s="13" t="s">
        <v>2279</v>
      </c>
      <c r="N12581" s="1" t="s">
        <v>49699</v>
      </c>
      <c r="O12581" s="1">
        <v>70</v>
      </c>
      <c r="P12581" s="1" t="s">
        <v>1511</v>
      </c>
      <c r="Q12581" s="4" t="s">
        <v>21</v>
      </c>
    </row>
    <row r="12582" spans="1:17" ht="22.5" x14ac:dyDescent="0.25">
      <c r="A12582" s="3">
        <v>3750</v>
      </c>
      <c r="B12582" s="1" t="s">
        <v>11732</v>
      </c>
      <c r="C12582" s="1" t="s">
        <v>15</v>
      </c>
      <c r="D12582" s="1" t="s">
        <v>71</v>
      </c>
      <c r="E12582" s="1">
        <v>47715148</v>
      </c>
      <c r="F12582" s="1" t="s">
        <v>3022</v>
      </c>
      <c r="G12582" s="1">
        <v>2241874</v>
      </c>
      <c r="H12582" s="1" t="s">
        <v>3023</v>
      </c>
      <c r="I12582" s="2">
        <v>45087</v>
      </c>
      <c r="J12582" s="15" t="str">
        <f>MID(Tabla1[[#This Row],[HORA]],1,5)</f>
        <v>12:04</v>
      </c>
      <c r="K12582" s="16">
        <f>IF(Tabla1[[#This Row],[FECHA]]=I12583,IF(J12583-J12582&gt;0,(J12583-J12582)*1440,0),0)</f>
        <v>3.9999999999999858</v>
      </c>
      <c r="L12582" s="14">
        <f>-2+L12323-Datos!$C$8</f>
        <v>7.75</v>
      </c>
      <c r="M12582" s="13" t="s">
        <v>1929</v>
      </c>
      <c r="N12582" s="1" t="s">
        <v>11733</v>
      </c>
      <c r="O12582" s="1">
        <v>10</v>
      </c>
      <c r="P12582" s="1" t="s">
        <v>1511</v>
      </c>
      <c r="Q12582" s="4" t="s">
        <v>21</v>
      </c>
    </row>
    <row r="12583" spans="1:17" ht="22.5" x14ac:dyDescent="0.25">
      <c r="A12583" s="3">
        <v>9909</v>
      </c>
      <c r="B12583" s="1" t="s">
        <v>30897</v>
      </c>
      <c r="C12583" s="1" t="s">
        <v>15</v>
      </c>
      <c r="D12583" s="1" t="s">
        <v>71</v>
      </c>
      <c r="E12583" s="1">
        <v>16421114</v>
      </c>
      <c r="F12583" s="1" t="s">
        <v>30898</v>
      </c>
      <c r="G12583" s="1">
        <v>2241875</v>
      </c>
      <c r="H12583" s="1" t="s">
        <v>30899</v>
      </c>
      <c r="I12583" s="2">
        <v>45087</v>
      </c>
      <c r="J12583" s="15" t="str">
        <f>MID(Tabla1[[#This Row],[HORA]],1,5)</f>
        <v>12:08</v>
      </c>
      <c r="K12583" s="16">
        <f>IF(Tabla1[[#This Row],[FECHA]]=I12584,IF(J12584-J12583&gt;0,(J12584-J12583)*1440,0),0)</f>
        <v>2.9999999999999893</v>
      </c>
      <c r="L12583" s="14">
        <f>-2+L12324-Datos!$C$8</f>
        <v>7.4400000000000013</v>
      </c>
      <c r="M12583" s="13" t="s">
        <v>1753</v>
      </c>
      <c r="N12583" s="1" t="s">
        <v>8527</v>
      </c>
      <c r="O12583" s="1">
        <v>10</v>
      </c>
      <c r="P12583" s="1" t="s">
        <v>27</v>
      </c>
      <c r="Q12583" s="4" t="s">
        <v>21</v>
      </c>
    </row>
    <row r="12584" spans="1:17" ht="22.5" x14ac:dyDescent="0.25">
      <c r="A12584" s="3">
        <v>3751</v>
      </c>
      <c r="B12584" s="1" t="s">
        <v>11734</v>
      </c>
      <c r="C12584" s="1" t="s">
        <v>15</v>
      </c>
      <c r="D12584" s="1" t="s">
        <v>40</v>
      </c>
      <c r="E12584" s="1">
        <v>17434830</v>
      </c>
      <c r="F12584" s="1" t="s">
        <v>11735</v>
      </c>
      <c r="G12584" s="1">
        <v>2241878</v>
      </c>
      <c r="H12584" s="1" t="s">
        <v>11736</v>
      </c>
      <c r="I12584" s="2">
        <v>45087</v>
      </c>
      <c r="J12584" s="15" t="str">
        <f>MID(Tabla1[[#This Row],[HORA]],1,5)</f>
        <v>12:11</v>
      </c>
      <c r="K12584" s="16">
        <f>IF(Tabla1[[#This Row],[FECHA]]=I12585,IF(J12585-J12584&gt;0,(J12585-J12584)*1440,0),0)</f>
        <v>0</v>
      </c>
      <c r="L12584" s="14">
        <f>-2+L12325-Datos!$C$8</f>
        <v>8.82</v>
      </c>
      <c r="M12584" s="13" t="s">
        <v>575</v>
      </c>
      <c r="N12584" s="1" t="s">
        <v>11737</v>
      </c>
      <c r="O12584" s="1">
        <v>40</v>
      </c>
      <c r="P12584" s="1" t="s">
        <v>1511</v>
      </c>
      <c r="Q12584" s="4" t="s">
        <v>21</v>
      </c>
    </row>
    <row r="12585" spans="1:17" ht="22.5" x14ac:dyDescent="0.25">
      <c r="A12585" s="3">
        <v>9910</v>
      </c>
      <c r="B12585" s="1" t="s">
        <v>30900</v>
      </c>
      <c r="C12585" s="1" t="s">
        <v>15</v>
      </c>
      <c r="D12585" s="1" t="s">
        <v>33</v>
      </c>
      <c r="E12585" s="1">
        <v>46323301</v>
      </c>
      <c r="F12585" s="1" t="s">
        <v>19912</v>
      </c>
      <c r="G12585" s="1">
        <v>2241877</v>
      </c>
      <c r="H12585" s="1" t="s">
        <v>30901</v>
      </c>
      <c r="I12585" s="2">
        <v>45087</v>
      </c>
      <c r="J12585" s="15" t="str">
        <f>MID(Tabla1[[#This Row],[HORA]],1,5)</f>
        <v>12:11</v>
      </c>
      <c r="K12585" s="16">
        <f>IF(Tabla1[[#This Row],[FECHA]]=I12586,IF(J12586-J12585&gt;0,(J12586-J12585)*1440,0),0)</f>
        <v>5.0000000000001421</v>
      </c>
      <c r="L12585" s="14">
        <f>-2+L12326-Datos!$C$8</f>
        <v>8.7600000000000016</v>
      </c>
      <c r="M12585" s="13" t="s">
        <v>575</v>
      </c>
      <c r="N12585" s="1" t="s">
        <v>30902</v>
      </c>
      <c r="O12585" s="1">
        <v>20</v>
      </c>
      <c r="P12585" s="1" t="s">
        <v>27</v>
      </c>
      <c r="Q12585" s="4" t="s">
        <v>21</v>
      </c>
    </row>
    <row r="12586" spans="1:17" ht="22.5" x14ac:dyDescent="0.25">
      <c r="A12586" s="3">
        <v>3752</v>
      </c>
      <c r="B12586" s="1" t="s">
        <v>11738</v>
      </c>
      <c r="C12586" s="1" t="s">
        <v>15</v>
      </c>
      <c r="D12586" s="1" t="s">
        <v>172</v>
      </c>
      <c r="E12586" s="1">
        <v>42180532</v>
      </c>
      <c r="F12586" s="1" t="s">
        <v>11739</v>
      </c>
      <c r="G12586" s="1">
        <v>2241879</v>
      </c>
      <c r="H12586" s="1" t="s">
        <v>11740</v>
      </c>
      <c r="I12586" s="2">
        <v>45087</v>
      </c>
      <c r="J12586" s="15" t="str">
        <f>MID(Tabla1[[#This Row],[HORA]],1,5)</f>
        <v>12:16</v>
      </c>
      <c r="K12586" s="16">
        <f>IF(Tabla1[[#This Row],[FECHA]]=I12587,IF(J12587-J12586&gt;0,(J12587-J12586)*1440,0),0)</f>
        <v>1.9999999999999929</v>
      </c>
      <c r="L12586" s="14">
        <f>-2+L12327-Datos!$C$8</f>
        <v>8.66</v>
      </c>
      <c r="M12586" s="13" t="s">
        <v>2896</v>
      </c>
      <c r="N12586" s="1" t="s">
        <v>11741</v>
      </c>
      <c r="O12586" s="1">
        <v>20</v>
      </c>
      <c r="P12586" s="1" t="s">
        <v>1511</v>
      </c>
      <c r="Q12586" s="4" t="s">
        <v>21</v>
      </c>
    </row>
    <row r="12587" spans="1:17" ht="22.5" x14ac:dyDescent="0.25">
      <c r="A12587" s="3">
        <v>3753</v>
      </c>
      <c r="B12587" s="1" t="s">
        <v>11742</v>
      </c>
      <c r="C12587" s="1" t="s">
        <v>15</v>
      </c>
      <c r="D12587" s="1" t="s">
        <v>40</v>
      </c>
      <c r="E12587" s="1">
        <v>76091038</v>
      </c>
      <c r="F12587" s="1" t="s">
        <v>11743</v>
      </c>
      <c r="G12587" s="1">
        <v>74880950</v>
      </c>
      <c r="H12587" s="1" t="s">
        <v>11744</v>
      </c>
      <c r="I12587" s="2">
        <v>45087</v>
      </c>
      <c r="J12587" s="15" t="str">
        <f>MID(Tabla1[[#This Row],[HORA]],1,5)</f>
        <v>12:18</v>
      </c>
      <c r="K12587" s="16">
        <f>IF(Tabla1[[#This Row],[FECHA]]=I12588,IF(J12588-J12587&gt;0,(J12588-J12587)*1440,0),0)</f>
        <v>0.99999999999983658</v>
      </c>
      <c r="L12587" s="14">
        <f>-2+L12328-Datos!$C$8</f>
        <v>6.370000000000001</v>
      </c>
      <c r="M12587" s="13" t="s">
        <v>1628</v>
      </c>
      <c r="N12587" s="1" t="s">
        <v>11745</v>
      </c>
      <c r="O12587" s="1">
        <v>30</v>
      </c>
      <c r="P12587" s="1" t="s">
        <v>1511</v>
      </c>
      <c r="Q12587" s="4" t="s">
        <v>21</v>
      </c>
    </row>
    <row r="12588" spans="1:17" ht="22.5" x14ac:dyDescent="0.25">
      <c r="A12588" s="3">
        <v>9911</v>
      </c>
      <c r="B12588" s="1" t="s">
        <v>30903</v>
      </c>
      <c r="C12588" s="1" t="s">
        <v>15</v>
      </c>
      <c r="D12588" s="1" t="s">
        <v>637</v>
      </c>
      <c r="E12588" s="1">
        <v>46982468</v>
      </c>
      <c r="F12588" s="1" t="s">
        <v>30904</v>
      </c>
      <c r="G12588" s="1">
        <v>2241880</v>
      </c>
      <c r="H12588" s="1" t="s">
        <v>30905</v>
      </c>
      <c r="I12588" s="2">
        <v>45087</v>
      </c>
      <c r="J12588" s="15" t="str">
        <f>MID(Tabla1[[#This Row],[HORA]],1,5)</f>
        <v>12:19</v>
      </c>
      <c r="K12588" s="16">
        <f>IF(Tabla1[[#This Row],[FECHA]]=I12589,IF(J12589-J12588&gt;0,(J12589-J12588)*1440,0),0)</f>
        <v>1.0000000000001563</v>
      </c>
      <c r="L12588" s="14">
        <f>-2+L12329-Datos!$C$8</f>
        <v>7.66</v>
      </c>
      <c r="M12588" s="13" t="s">
        <v>916</v>
      </c>
      <c r="N12588" s="1" t="s">
        <v>30906</v>
      </c>
      <c r="O12588" s="1">
        <v>10</v>
      </c>
      <c r="P12588" s="1" t="s">
        <v>27</v>
      </c>
      <c r="Q12588" s="4" t="s">
        <v>21</v>
      </c>
    </row>
    <row r="12589" spans="1:17" ht="22.5" x14ac:dyDescent="0.25">
      <c r="A12589" s="3">
        <v>16378</v>
      </c>
      <c r="B12589" s="1" t="s">
        <v>49700</v>
      </c>
      <c r="C12589" s="1" t="s">
        <v>15</v>
      </c>
      <c r="D12589" s="1" t="s">
        <v>82</v>
      </c>
      <c r="E12589" s="1">
        <v>20561196631</v>
      </c>
      <c r="F12589" s="1" t="s">
        <v>47852</v>
      </c>
      <c r="G12589" s="1">
        <v>2241881</v>
      </c>
      <c r="H12589" s="1" t="s">
        <v>49701</v>
      </c>
      <c r="I12589" s="2">
        <v>45087</v>
      </c>
      <c r="J12589" s="15" t="str">
        <f>MID(Tabla1[[#This Row],[HORA]],1,5)</f>
        <v>12:20</v>
      </c>
      <c r="K12589" s="16">
        <f>IF(Tabla1[[#This Row],[FECHA]]=I12590,IF(J12590-J12589&gt;0,(J12590-J12589)*1440,0),0)</f>
        <v>0.99999999999983658</v>
      </c>
      <c r="L12589" s="14">
        <f>-2+L12330-Datos!$C$8</f>
        <v>6.6700000000000017</v>
      </c>
      <c r="M12589" s="13" t="s">
        <v>1084</v>
      </c>
      <c r="N12589" s="1" t="s">
        <v>1531</v>
      </c>
      <c r="O12589" s="1">
        <v>10</v>
      </c>
      <c r="P12589" s="1" t="s">
        <v>1511</v>
      </c>
      <c r="Q12589" s="4" t="s">
        <v>21</v>
      </c>
    </row>
    <row r="12590" spans="1:17" ht="22.5" x14ac:dyDescent="0.25">
      <c r="A12590" s="3">
        <v>9912</v>
      </c>
      <c r="B12590" s="1" t="s">
        <v>30907</v>
      </c>
      <c r="C12590" s="1" t="s">
        <v>15</v>
      </c>
      <c r="D12590" s="1" t="s">
        <v>40</v>
      </c>
      <c r="E12590" s="1">
        <v>16655796</v>
      </c>
      <c r="F12590" s="1" t="s">
        <v>13675</v>
      </c>
      <c r="G12590" s="1">
        <v>2241882</v>
      </c>
      <c r="H12590" s="1" t="s">
        <v>30908</v>
      </c>
      <c r="I12590" s="2">
        <v>45087</v>
      </c>
      <c r="J12590" s="15" t="str">
        <f>MID(Tabla1[[#This Row],[HORA]],1,5)</f>
        <v>12:21</v>
      </c>
      <c r="K12590" s="16">
        <f>IF(Tabla1[[#This Row],[FECHA]]=I12591,IF(J12591-J12590&gt;0,(J12591-J12590)*1440,0),0)</f>
        <v>5.0000000000001421</v>
      </c>
      <c r="L12590" s="14">
        <f>-2+L12331-Datos!$C$8</f>
        <v>9.68</v>
      </c>
      <c r="M12590" s="13" t="s">
        <v>941</v>
      </c>
      <c r="N12590" s="1" t="s">
        <v>30909</v>
      </c>
      <c r="O12590" s="1">
        <v>50</v>
      </c>
      <c r="P12590" s="1" t="s">
        <v>27</v>
      </c>
      <c r="Q12590" s="4" t="s">
        <v>21</v>
      </c>
    </row>
    <row r="12591" spans="1:17" ht="22.5" x14ac:dyDescent="0.25">
      <c r="A12591" s="3">
        <v>3754</v>
      </c>
      <c r="B12591" s="1" t="s">
        <v>11746</v>
      </c>
      <c r="C12591" s="1" t="s">
        <v>15</v>
      </c>
      <c r="D12591" s="1" t="s">
        <v>8138</v>
      </c>
      <c r="E12591" s="1">
        <v>73325391</v>
      </c>
      <c r="F12591" s="1" t="s">
        <v>11747</v>
      </c>
      <c r="G12591" s="1">
        <v>2241887</v>
      </c>
      <c r="H12591" s="1" t="s">
        <v>11748</v>
      </c>
      <c r="I12591" s="2">
        <v>45087</v>
      </c>
      <c r="J12591" s="15" t="str">
        <f>MID(Tabla1[[#This Row],[HORA]],1,5)</f>
        <v>12:26</v>
      </c>
      <c r="K12591" s="16">
        <f>IF(Tabla1[[#This Row],[FECHA]]=I12592,IF(J12592-J12591&gt;0,(J12592-J12591)*1440,0),0)</f>
        <v>0.99999999999983658</v>
      </c>
      <c r="L12591" s="14">
        <f>-2+L12332-Datos!$C$8</f>
        <v>11.740000000000002</v>
      </c>
      <c r="M12591" s="13" t="s">
        <v>1609</v>
      </c>
      <c r="N12591" s="1" t="s">
        <v>11749</v>
      </c>
      <c r="O12591" s="1">
        <v>20</v>
      </c>
      <c r="P12591" s="1" t="s">
        <v>1511</v>
      </c>
      <c r="Q12591" s="4" t="s">
        <v>21</v>
      </c>
    </row>
    <row r="12592" spans="1:17" ht="22.5" x14ac:dyDescent="0.25">
      <c r="A12592" s="3">
        <v>9913</v>
      </c>
      <c r="B12592" s="1" t="s">
        <v>30910</v>
      </c>
      <c r="C12592" s="1" t="s">
        <v>15</v>
      </c>
      <c r="D12592" s="1" t="s">
        <v>119</v>
      </c>
      <c r="E12592" s="1">
        <v>27849120</v>
      </c>
      <c r="F12592" s="1" t="s">
        <v>8177</v>
      </c>
      <c r="G12592" s="1">
        <v>2241888</v>
      </c>
      <c r="H12592" s="1" t="s">
        <v>30911</v>
      </c>
      <c r="I12592" s="2">
        <v>45087</v>
      </c>
      <c r="J12592" s="15" t="str">
        <f>MID(Tabla1[[#This Row],[HORA]],1,5)</f>
        <v>12:27</v>
      </c>
      <c r="K12592" s="16">
        <f>IF(Tabla1[[#This Row],[FECHA]]=I12593,IF(J12593-J12592&gt;0,(J12593-J12592)*1440,0),0)</f>
        <v>1.9999999999999929</v>
      </c>
      <c r="L12592" s="14">
        <f>-2+L12333-Datos!$C$8</f>
        <v>7.6100000000000012</v>
      </c>
      <c r="M12592" s="13" t="s">
        <v>1758</v>
      </c>
      <c r="N12592" s="1" t="s">
        <v>30912</v>
      </c>
      <c r="O12592" s="1">
        <v>30</v>
      </c>
      <c r="P12592" s="1" t="s">
        <v>27</v>
      </c>
      <c r="Q12592" s="4" t="s">
        <v>21</v>
      </c>
    </row>
    <row r="12593" spans="1:17" ht="22.5" x14ac:dyDescent="0.25">
      <c r="A12593" s="3">
        <v>9914</v>
      </c>
      <c r="B12593" s="1" t="s">
        <v>30913</v>
      </c>
      <c r="C12593" s="1" t="s">
        <v>15</v>
      </c>
      <c r="D12593" s="1" t="s">
        <v>172</v>
      </c>
      <c r="E12593" s="1">
        <v>27860010</v>
      </c>
      <c r="F12593" s="1" t="s">
        <v>30914</v>
      </c>
      <c r="G12593" s="1">
        <v>2241889</v>
      </c>
      <c r="H12593" s="1" t="s">
        <v>30915</v>
      </c>
      <c r="I12593" s="2">
        <v>45087</v>
      </c>
      <c r="J12593" s="15" t="str">
        <f>MID(Tabla1[[#This Row],[HORA]],1,5)</f>
        <v>12:29</v>
      </c>
      <c r="K12593" s="16">
        <f>IF(Tabla1[[#This Row],[FECHA]]=I12594,IF(J12594-J12593&gt;0,(J12594-J12593)*1440,0),0)</f>
        <v>0</v>
      </c>
      <c r="L12593" s="14">
        <f>-2+L12334-Datos!$C$8</f>
        <v>7.4200000000000017</v>
      </c>
      <c r="M12593" s="13" t="s">
        <v>307</v>
      </c>
      <c r="N12593" s="1" t="s">
        <v>30916</v>
      </c>
      <c r="O12593" s="1">
        <v>40</v>
      </c>
      <c r="P12593" s="1" t="s">
        <v>27</v>
      </c>
      <c r="Q12593" s="4" t="s">
        <v>21</v>
      </c>
    </row>
    <row r="12594" spans="1:17" ht="22.5" x14ac:dyDescent="0.25">
      <c r="A12594" s="3">
        <v>16379</v>
      </c>
      <c r="B12594" s="1" t="s">
        <v>49702</v>
      </c>
      <c r="C12594" s="1" t="s">
        <v>15</v>
      </c>
      <c r="D12594" s="1" t="s">
        <v>40</v>
      </c>
      <c r="E12594" s="1">
        <v>20600454545</v>
      </c>
      <c r="F12594" s="1" t="s">
        <v>49703</v>
      </c>
      <c r="G12594" s="1">
        <v>46726218</v>
      </c>
      <c r="H12594" s="1" t="s">
        <v>49704</v>
      </c>
      <c r="I12594" s="2">
        <v>45087</v>
      </c>
      <c r="J12594" s="15" t="str">
        <f>MID(Tabla1[[#This Row],[HORA]],1,5)</f>
        <v>12:29</v>
      </c>
      <c r="K12594" s="16">
        <f>IF(Tabla1[[#This Row],[FECHA]]=I12595,IF(J12595-J12594&gt;0,(J12595-J12594)*1440,0),0)</f>
        <v>6.0000000000001386</v>
      </c>
      <c r="L12594" s="14">
        <f>-2+L12335-Datos!$C$8</f>
        <v>9.5100000000000016</v>
      </c>
      <c r="M12594" s="13" t="s">
        <v>307</v>
      </c>
      <c r="N12594" s="1" t="s">
        <v>49705</v>
      </c>
      <c r="O12594" s="1">
        <v>20</v>
      </c>
      <c r="P12594" s="1" t="s">
        <v>1511</v>
      </c>
      <c r="Q12594" s="4" t="s">
        <v>21</v>
      </c>
    </row>
    <row r="12595" spans="1:17" ht="22.5" x14ac:dyDescent="0.25">
      <c r="A12595" s="3">
        <v>17624</v>
      </c>
      <c r="B12595" s="1" t="s">
        <v>52957</v>
      </c>
      <c r="C12595" s="1" t="s">
        <v>15</v>
      </c>
      <c r="D12595" s="1" t="s">
        <v>23</v>
      </c>
      <c r="E12595" s="1">
        <v>20607079804</v>
      </c>
      <c r="F12595" s="1" t="s">
        <v>47732</v>
      </c>
      <c r="G12595" s="1">
        <v>2241893</v>
      </c>
      <c r="H12595" s="1" t="s">
        <v>49055</v>
      </c>
      <c r="I12595" s="2">
        <v>45087</v>
      </c>
      <c r="J12595" s="15" t="str">
        <f>MID(Tabla1[[#This Row],[HORA]],1,5)</f>
        <v>12:35</v>
      </c>
      <c r="K12595" s="16">
        <f>IF(Tabla1[[#This Row],[FECHA]]=I12596,IF(J12596-J12595&gt;0,(J12596-J12595)*1440,0),0)</f>
        <v>1.9999999999999929</v>
      </c>
      <c r="L12595" s="14">
        <f>-2+L12336-Datos!$C$8</f>
        <v>6.8500000000000014</v>
      </c>
      <c r="M12595" s="13" t="s">
        <v>1580</v>
      </c>
      <c r="N12595" s="1" t="s">
        <v>8527</v>
      </c>
      <c r="O12595" s="1">
        <v>10</v>
      </c>
      <c r="P12595" s="1" t="s">
        <v>27</v>
      </c>
      <c r="Q12595" s="4" t="s">
        <v>21</v>
      </c>
    </row>
    <row r="12596" spans="1:17" ht="22.5" x14ac:dyDescent="0.25">
      <c r="A12596" s="3">
        <v>3755</v>
      </c>
      <c r="B12596" s="1" t="s">
        <v>11750</v>
      </c>
      <c r="C12596" s="1" t="s">
        <v>15</v>
      </c>
      <c r="D12596" s="1" t="s">
        <v>40</v>
      </c>
      <c r="E12596" s="1">
        <v>16627181</v>
      </c>
      <c r="F12596" s="1" t="s">
        <v>11751</v>
      </c>
      <c r="G12596" s="1">
        <v>16627181</v>
      </c>
      <c r="H12596" s="1" t="s">
        <v>11751</v>
      </c>
      <c r="I12596" s="2">
        <v>45087</v>
      </c>
      <c r="J12596" s="15" t="str">
        <f>MID(Tabla1[[#This Row],[HORA]],1,5)</f>
        <v>12:37</v>
      </c>
      <c r="K12596" s="16">
        <f>IF(Tabla1[[#This Row],[FECHA]]=I12597,IF(J12597-J12596&gt;0,(J12597-J12596)*1440,0),0)</f>
        <v>1.9999999999999929</v>
      </c>
      <c r="L12596" s="14">
        <f>-2+L12337-Datos!$C$8</f>
        <v>8.5800000000000018</v>
      </c>
      <c r="M12596" s="13" t="s">
        <v>1033</v>
      </c>
      <c r="N12596" s="1" t="s">
        <v>11752</v>
      </c>
      <c r="O12596" s="1">
        <v>30</v>
      </c>
      <c r="P12596" s="1" t="s">
        <v>1511</v>
      </c>
      <c r="Q12596" s="4" t="s">
        <v>21</v>
      </c>
    </row>
    <row r="12597" spans="1:17" ht="22.5" x14ac:dyDescent="0.25">
      <c r="A12597" s="3">
        <v>9916</v>
      </c>
      <c r="B12597" s="1" t="s">
        <v>30918</v>
      </c>
      <c r="C12597" s="1" t="s">
        <v>15</v>
      </c>
      <c r="D12597" s="1" t="s">
        <v>228</v>
      </c>
      <c r="E12597" s="1">
        <v>16678004</v>
      </c>
      <c r="F12597" s="1" t="s">
        <v>2541</v>
      </c>
      <c r="G12597" s="1">
        <v>2241896</v>
      </c>
      <c r="H12597" s="1" t="s">
        <v>30919</v>
      </c>
      <c r="I12597" s="2">
        <v>45087</v>
      </c>
      <c r="J12597" s="15" t="str">
        <f>MID(Tabla1[[#This Row],[HORA]],1,5)</f>
        <v>12:39</v>
      </c>
      <c r="K12597" s="16">
        <f>IF(Tabla1[[#This Row],[FECHA]]=I12598,IF(J12598-J12597&gt;0,(J12598-J12597)*1440,0),0)</f>
        <v>0</v>
      </c>
      <c r="L12597" s="14">
        <f>-2+L12338-Datos!$C$8</f>
        <v>10.440000000000001</v>
      </c>
      <c r="M12597" s="13" t="s">
        <v>98</v>
      </c>
      <c r="N12597" s="1" t="s">
        <v>8527</v>
      </c>
      <c r="O12597" s="1">
        <v>10</v>
      </c>
      <c r="P12597" s="1" t="s">
        <v>27</v>
      </c>
      <c r="Q12597" s="4" t="s">
        <v>21</v>
      </c>
    </row>
    <row r="12598" spans="1:17" ht="22.5" x14ac:dyDescent="0.25">
      <c r="A12598" s="3">
        <v>9917</v>
      </c>
      <c r="B12598" s="1" t="s">
        <v>30920</v>
      </c>
      <c r="C12598" s="1" t="s">
        <v>15</v>
      </c>
      <c r="D12598" s="1" t="s">
        <v>228</v>
      </c>
      <c r="E12598" s="1">
        <v>16678004</v>
      </c>
      <c r="F12598" s="1" t="s">
        <v>2541</v>
      </c>
      <c r="G12598" s="1">
        <v>2241898</v>
      </c>
      <c r="H12598" s="1" t="s">
        <v>30921</v>
      </c>
      <c r="I12598" s="2">
        <v>45087</v>
      </c>
      <c r="J12598" s="15" t="str">
        <f>MID(Tabla1[[#This Row],[HORA]],1,5)</f>
        <v>12:39</v>
      </c>
      <c r="K12598" s="16">
        <f>IF(Tabla1[[#This Row],[FECHA]]=I12599,IF(J12599-J12598&gt;0,(J12599-J12598)*1440,0),0)</f>
        <v>0.99999999999999645</v>
      </c>
      <c r="L12598" s="14">
        <f>-2+L12339-Datos!$C$8</f>
        <v>7.74</v>
      </c>
      <c r="M12598" s="13" t="s">
        <v>98</v>
      </c>
      <c r="N12598" s="1" t="s">
        <v>8527</v>
      </c>
      <c r="O12598" s="1">
        <v>10</v>
      </c>
      <c r="P12598" s="1" t="s">
        <v>27</v>
      </c>
      <c r="Q12598" s="4" t="s">
        <v>21</v>
      </c>
    </row>
    <row r="12599" spans="1:17" ht="22.5" x14ac:dyDescent="0.25">
      <c r="A12599" s="3">
        <v>16380</v>
      </c>
      <c r="B12599" s="1" t="s">
        <v>49706</v>
      </c>
      <c r="C12599" s="1" t="s">
        <v>15</v>
      </c>
      <c r="D12599" s="1" t="s">
        <v>40</v>
      </c>
      <c r="E12599" s="1">
        <v>20409494294</v>
      </c>
      <c r="F12599" s="1" t="s">
        <v>48709</v>
      </c>
      <c r="G12599" s="1">
        <v>43582790</v>
      </c>
      <c r="H12599" s="1" t="s">
        <v>49707</v>
      </c>
      <c r="I12599" s="2">
        <v>45087</v>
      </c>
      <c r="J12599" s="15" t="str">
        <f>MID(Tabla1[[#This Row],[HORA]],1,5)</f>
        <v>12:40</v>
      </c>
      <c r="K12599" s="16">
        <f>IF(Tabla1[[#This Row],[FECHA]]=I12600,IF(J12600-J12599&gt;0,(J12600-J12599)*1440,0),0)</f>
        <v>2.9999999999999893</v>
      </c>
      <c r="L12599" s="14">
        <f>-2+L12340-Datos!$C$8</f>
        <v>8.4</v>
      </c>
      <c r="M12599" s="13" t="s">
        <v>58</v>
      </c>
      <c r="N12599" s="1" t="s">
        <v>49708</v>
      </c>
      <c r="O12599" s="1">
        <v>15</v>
      </c>
      <c r="P12599" s="1" t="s">
        <v>1511</v>
      </c>
      <c r="Q12599" s="4" t="s">
        <v>21</v>
      </c>
    </row>
    <row r="12600" spans="1:17" ht="22.5" x14ac:dyDescent="0.25">
      <c r="A12600" s="3">
        <v>3756</v>
      </c>
      <c r="B12600" s="1" t="s">
        <v>11753</v>
      </c>
      <c r="C12600" s="1" t="s">
        <v>15</v>
      </c>
      <c r="D12600" s="1" t="s">
        <v>71</v>
      </c>
      <c r="E12600" s="1">
        <v>16770459</v>
      </c>
      <c r="F12600" s="1" t="s">
        <v>11754</v>
      </c>
      <c r="G12600" s="1">
        <v>2241901</v>
      </c>
      <c r="H12600" s="1" t="s">
        <v>11755</v>
      </c>
      <c r="I12600" s="2">
        <v>45087</v>
      </c>
      <c r="J12600" s="15" t="str">
        <f>MID(Tabla1[[#This Row],[HORA]],1,5)</f>
        <v>12:43</v>
      </c>
      <c r="K12600" s="16">
        <f>IF(Tabla1[[#This Row],[FECHA]]=I12601,IF(J12601-J12600&gt;0,(J12601-J12600)*1440,0),0)</f>
        <v>1.9999999999999929</v>
      </c>
      <c r="L12600" s="14">
        <f>-2+L12341-Datos!$C$8</f>
        <v>8.34</v>
      </c>
      <c r="M12600" s="13" t="s">
        <v>5801</v>
      </c>
      <c r="N12600" s="1" t="s">
        <v>11756</v>
      </c>
      <c r="O12600" s="1">
        <v>20</v>
      </c>
      <c r="P12600" s="1" t="s">
        <v>1511</v>
      </c>
      <c r="Q12600" s="4" t="s">
        <v>21</v>
      </c>
    </row>
    <row r="12601" spans="1:17" ht="22.5" x14ac:dyDescent="0.25">
      <c r="A12601" s="3">
        <v>426</v>
      </c>
      <c r="B12601" s="1" t="s">
        <v>1001</v>
      </c>
      <c r="C12601" s="1" t="s">
        <v>15</v>
      </c>
      <c r="D12601" s="1" t="s">
        <v>33</v>
      </c>
      <c r="E12601" s="1">
        <v>12121212</v>
      </c>
      <c r="F12601" s="1" t="s">
        <v>24</v>
      </c>
      <c r="G12601" s="1">
        <v>2241902</v>
      </c>
      <c r="H12601" s="1" t="s">
        <v>1002</v>
      </c>
      <c r="I12601" s="2">
        <v>45087</v>
      </c>
      <c r="J12601" s="15" t="str">
        <f>MID(Tabla1[[#This Row],[HORA]],1,5)</f>
        <v>12:45</v>
      </c>
      <c r="K12601" s="16">
        <f>IF(Tabla1[[#This Row],[FECHA]]=I12602,IF(J12602-J12601&gt;0,(J12602-J12601)*1440,0),0)</f>
        <v>0</v>
      </c>
      <c r="L12601" s="14">
        <f>-2+L12342-Datos!$C$8</f>
        <v>6.4400000000000013</v>
      </c>
      <c r="M12601" s="13" t="s">
        <v>1003</v>
      </c>
      <c r="N12601" s="1" t="s">
        <v>1004</v>
      </c>
      <c r="O12601" s="1">
        <v>0</v>
      </c>
      <c r="P12601" s="1" t="s">
        <v>27</v>
      </c>
      <c r="Q12601" s="4" t="s">
        <v>21</v>
      </c>
    </row>
    <row r="12602" spans="1:17" ht="22.5" x14ac:dyDescent="0.25">
      <c r="A12602" s="3">
        <v>427</v>
      </c>
      <c r="B12602" s="1" t="s">
        <v>1001</v>
      </c>
      <c r="C12602" s="1" t="s">
        <v>15</v>
      </c>
      <c r="D12602" s="1" t="s">
        <v>33</v>
      </c>
      <c r="E12602" s="1">
        <v>12121212</v>
      </c>
      <c r="F12602" s="1" t="s">
        <v>28</v>
      </c>
      <c r="G12602" s="1">
        <v>2241902</v>
      </c>
      <c r="H12602" s="1" t="s">
        <v>1002</v>
      </c>
      <c r="I12602" s="2">
        <v>45087</v>
      </c>
      <c r="J12602" s="15" t="str">
        <f>MID(Tabla1[[#This Row],[HORA]],1,5)</f>
        <v>12:45</v>
      </c>
      <c r="K12602" s="16">
        <f>IF(Tabla1[[#This Row],[FECHA]]=I12603,IF(J12603-J12602&gt;0,(J12603-J12602)*1440,0),0)</f>
        <v>0.99999999999999645</v>
      </c>
      <c r="L12602" s="14">
        <f>-2+L12343-Datos!$C$8</f>
        <v>7.4500000000000011</v>
      </c>
      <c r="M12602" s="13" t="s">
        <v>1003</v>
      </c>
      <c r="N12602" s="1" t="s">
        <v>1004</v>
      </c>
      <c r="O12602" s="1">
        <v>0</v>
      </c>
      <c r="P12602" s="1" t="s">
        <v>27</v>
      </c>
      <c r="Q12602" s="4" t="s">
        <v>21</v>
      </c>
    </row>
    <row r="12603" spans="1:17" ht="22.5" x14ac:dyDescent="0.25">
      <c r="A12603" s="3">
        <v>3757</v>
      </c>
      <c r="B12603" s="1" t="s">
        <v>11757</v>
      </c>
      <c r="C12603" s="1" t="s">
        <v>15</v>
      </c>
      <c r="D12603" s="1" t="s">
        <v>33</v>
      </c>
      <c r="E12603" s="1">
        <v>78278283</v>
      </c>
      <c r="F12603" s="1" t="s">
        <v>11758</v>
      </c>
      <c r="G12603" s="1">
        <v>73961223</v>
      </c>
      <c r="H12603" s="1" t="s">
        <v>11759</v>
      </c>
      <c r="I12603" s="2">
        <v>45087</v>
      </c>
      <c r="J12603" s="15" t="str">
        <f>MID(Tabla1[[#This Row],[HORA]],1,5)</f>
        <v>12:46</v>
      </c>
      <c r="K12603" s="16">
        <f>IF(Tabla1[[#This Row],[FECHA]]=I12604,IF(J12604-J12603&gt;0,(J12604-J12603)*1440,0),0)</f>
        <v>0.99999999999999645</v>
      </c>
      <c r="L12603" s="14">
        <f>-2+L12344-Datos!$C$8</f>
        <v>8.82</v>
      </c>
      <c r="M12603" s="13" t="s">
        <v>2914</v>
      </c>
      <c r="N12603" s="1" t="s">
        <v>6009</v>
      </c>
      <c r="O12603" s="1">
        <v>10</v>
      </c>
      <c r="P12603" s="1" t="s">
        <v>1511</v>
      </c>
      <c r="Q12603" s="4" t="s">
        <v>21</v>
      </c>
    </row>
    <row r="12604" spans="1:17" ht="22.5" x14ac:dyDescent="0.25">
      <c r="A12604" s="3">
        <v>17625</v>
      </c>
      <c r="B12604" s="1" t="s">
        <v>52958</v>
      </c>
      <c r="C12604" s="1" t="s">
        <v>15</v>
      </c>
      <c r="D12604" s="1" t="s">
        <v>40</v>
      </c>
      <c r="E12604" s="1">
        <v>20480667124</v>
      </c>
      <c r="F12604" s="1" t="s">
        <v>48815</v>
      </c>
      <c r="G12604" s="1">
        <v>3361283</v>
      </c>
      <c r="H12604" s="1" t="s">
        <v>52959</v>
      </c>
      <c r="I12604" s="2">
        <v>45087</v>
      </c>
      <c r="J12604" s="15" t="str">
        <f>MID(Tabla1[[#This Row],[HORA]],1,5)</f>
        <v>12:47</v>
      </c>
      <c r="K12604" s="16">
        <f>IF(Tabla1[[#This Row],[FECHA]]=I12605,IF(J12605-J12604&gt;0,(J12605-J12604)*1440,0),0)</f>
        <v>2.9999999999999893</v>
      </c>
      <c r="L12604" s="14">
        <f>-2+L12345-Datos!$C$8</f>
        <v>8.57</v>
      </c>
      <c r="M12604" s="13" t="s">
        <v>656</v>
      </c>
      <c r="N12604" s="1" t="s">
        <v>52960</v>
      </c>
      <c r="O12604" s="1">
        <v>15</v>
      </c>
      <c r="P12604" s="1" t="s">
        <v>27</v>
      </c>
      <c r="Q12604" s="4" t="s">
        <v>21</v>
      </c>
    </row>
    <row r="12605" spans="1:17" ht="22.5" x14ac:dyDescent="0.25">
      <c r="A12605" s="3">
        <v>3758</v>
      </c>
      <c r="B12605" s="1" t="s">
        <v>11760</v>
      </c>
      <c r="C12605" s="1" t="s">
        <v>15</v>
      </c>
      <c r="D12605" s="1" t="s">
        <v>40</v>
      </c>
      <c r="E12605" s="1">
        <v>75715277</v>
      </c>
      <c r="F12605" s="1" t="s">
        <v>11761</v>
      </c>
      <c r="G12605" s="1">
        <v>2830841</v>
      </c>
      <c r="H12605" s="1" t="s">
        <v>11762</v>
      </c>
      <c r="I12605" s="2">
        <v>45087</v>
      </c>
      <c r="J12605" s="15" t="str">
        <f>MID(Tabla1[[#This Row],[HORA]],1,5)</f>
        <v>12:50</v>
      </c>
      <c r="K12605" s="16">
        <f>IF(Tabla1[[#This Row],[FECHA]]=I12606,IF(J12606-J12605&gt;0,(J12606-J12605)*1440,0),0)</f>
        <v>0.99999999999999645</v>
      </c>
      <c r="L12605" s="14">
        <f>-2+L12346-Datos!$C$8</f>
        <v>11.510000000000002</v>
      </c>
      <c r="M12605" s="13" t="s">
        <v>249</v>
      </c>
      <c r="N12605" s="1" t="s">
        <v>11763</v>
      </c>
      <c r="O12605" s="1">
        <v>30</v>
      </c>
      <c r="P12605" s="1" t="s">
        <v>1511</v>
      </c>
      <c r="Q12605" s="4" t="s">
        <v>21</v>
      </c>
    </row>
    <row r="12606" spans="1:17" ht="22.5" x14ac:dyDescent="0.25">
      <c r="A12606" s="3">
        <v>9918</v>
      </c>
      <c r="B12606" s="1" t="s">
        <v>30922</v>
      </c>
      <c r="C12606" s="1" t="s">
        <v>15</v>
      </c>
      <c r="D12606" s="1" t="s">
        <v>1847</v>
      </c>
      <c r="E12606" s="1">
        <v>70158675</v>
      </c>
      <c r="F12606" s="1" t="s">
        <v>30923</v>
      </c>
      <c r="G12606" s="1">
        <v>70158675</v>
      </c>
      <c r="H12606" s="1" t="s">
        <v>30923</v>
      </c>
      <c r="I12606" s="2">
        <v>45087</v>
      </c>
      <c r="J12606" s="15" t="str">
        <f>MID(Tabla1[[#This Row],[HORA]],1,5)</f>
        <v>12:51</v>
      </c>
      <c r="K12606" s="16">
        <f>IF(Tabla1[[#This Row],[FECHA]]=I12607,IF(J12607-J12606&gt;0,(J12607-J12606)*1440,0),0)</f>
        <v>1.9999999999999929</v>
      </c>
      <c r="L12606" s="14">
        <f>-2+L12347-Datos!$C$8</f>
        <v>8.66</v>
      </c>
      <c r="M12606" s="13" t="s">
        <v>1243</v>
      </c>
      <c r="N12606" s="1" t="s">
        <v>6288</v>
      </c>
      <c r="O12606" s="1">
        <v>15</v>
      </c>
      <c r="P12606" s="1" t="s">
        <v>27</v>
      </c>
      <c r="Q12606" s="4" t="s">
        <v>21</v>
      </c>
    </row>
    <row r="12607" spans="1:17" ht="22.5" x14ac:dyDescent="0.25">
      <c r="A12607" s="3">
        <v>9919</v>
      </c>
      <c r="B12607" s="1" t="s">
        <v>30924</v>
      </c>
      <c r="C12607" s="1" t="s">
        <v>15</v>
      </c>
      <c r="D12607" s="1" t="s">
        <v>61</v>
      </c>
      <c r="E12607" s="1">
        <v>17404545</v>
      </c>
      <c r="F12607" s="1" t="s">
        <v>30925</v>
      </c>
      <c r="G12607" s="1">
        <v>17404545</v>
      </c>
      <c r="H12607" s="1" t="s">
        <v>30925</v>
      </c>
      <c r="I12607" s="2">
        <v>45087</v>
      </c>
      <c r="J12607" s="15" t="str">
        <f>MID(Tabla1[[#This Row],[HORA]],1,5)</f>
        <v>12:53</v>
      </c>
      <c r="K12607" s="16">
        <f>IF(Tabla1[[#This Row],[FECHA]]=I12608,IF(J12608-J12607&gt;0,(J12608-J12607)*1440,0),0)</f>
        <v>0.99999999999999645</v>
      </c>
      <c r="L12607" s="14">
        <f>-2+L12348-Datos!$C$8</f>
        <v>9.4400000000000013</v>
      </c>
      <c r="M12607" s="13" t="s">
        <v>513</v>
      </c>
      <c r="N12607" s="1" t="s">
        <v>1715</v>
      </c>
      <c r="O12607" s="1">
        <v>10</v>
      </c>
      <c r="P12607" s="1" t="s">
        <v>27</v>
      </c>
      <c r="Q12607" s="4" t="s">
        <v>21</v>
      </c>
    </row>
    <row r="12608" spans="1:17" ht="22.5" x14ac:dyDescent="0.25">
      <c r="A12608" s="3">
        <v>3759</v>
      </c>
      <c r="B12608" s="1" t="s">
        <v>11764</v>
      </c>
      <c r="C12608" s="1" t="s">
        <v>15</v>
      </c>
      <c r="D12608" s="1" t="s">
        <v>40</v>
      </c>
      <c r="E12608" s="1">
        <v>41040066</v>
      </c>
      <c r="F12608" s="1" t="s">
        <v>11765</v>
      </c>
      <c r="G12608" s="1">
        <v>2241904</v>
      </c>
      <c r="H12608" s="1" t="s">
        <v>11766</v>
      </c>
      <c r="I12608" s="2">
        <v>45087</v>
      </c>
      <c r="J12608" s="15" t="str">
        <f>MID(Tabla1[[#This Row],[HORA]],1,5)</f>
        <v>12:54</v>
      </c>
      <c r="K12608" s="16">
        <f>IF(Tabla1[[#This Row],[FECHA]]=I12609,IF(J12609-J12608&gt;0,(J12609-J12608)*1440,0),0)</f>
        <v>4.9999999999999822</v>
      </c>
      <c r="L12608" s="14">
        <f>-2+L12349-Datos!$C$8</f>
        <v>11.81</v>
      </c>
      <c r="M12608" s="13" t="s">
        <v>1217</v>
      </c>
      <c r="N12608" s="1" t="s">
        <v>6960</v>
      </c>
      <c r="O12608" s="1">
        <v>40</v>
      </c>
      <c r="P12608" s="1" t="s">
        <v>1511</v>
      </c>
      <c r="Q12608" s="4" t="s">
        <v>21</v>
      </c>
    </row>
    <row r="12609" spans="1:17" ht="22.5" x14ac:dyDescent="0.25">
      <c r="A12609" s="3">
        <v>3760</v>
      </c>
      <c r="B12609" s="1" t="s">
        <v>11767</v>
      </c>
      <c r="C12609" s="1" t="s">
        <v>15</v>
      </c>
      <c r="D12609" s="1" t="s">
        <v>161</v>
      </c>
      <c r="E12609" s="1">
        <v>33676090</v>
      </c>
      <c r="F12609" s="1" t="s">
        <v>11768</v>
      </c>
      <c r="G12609" s="1">
        <v>2241905</v>
      </c>
      <c r="H12609" s="1" t="s">
        <v>11769</v>
      </c>
      <c r="I12609" s="2">
        <v>45087</v>
      </c>
      <c r="J12609" s="15" t="str">
        <f>MID(Tabla1[[#This Row],[HORA]],1,5)</f>
        <v>12:59</v>
      </c>
      <c r="K12609" s="16">
        <f>IF(Tabla1[[#This Row],[FECHA]]=I12610,IF(J12610-J12609&gt;0,(J12610-J12609)*1440,0),0)</f>
        <v>2.0000000000001528</v>
      </c>
      <c r="L12609" s="14">
        <f>-2+L12350-Datos!$C$8</f>
        <v>10.5</v>
      </c>
      <c r="M12609" s="13" t="s">
        <v>446</v>
      </c>
      <c r="N12609" s="1" t="s">
        <v>11770</v>
      </c>
      <c r="O12609" s="1">
        <v>15</v>
      </c>
      <c r="P12609" s="1" t="s">
        <v>1511</v>
      </c>
      <c r="Q12609" s="4" t="s">
        <v>21</v>
      </c>
    </row>
    <row r="12610" spans="1:17" ht="22.5" x14ac:dyDescent="0.25">
      <c r="A12610" s="3">
        <v>9920</v>
      </c>
      <c r="B12610" s="1" t="s">
        <v>30926</v>
      </c>
      <c r="C12610" s="1" t="s">
        <v>15</v>
      </c>
      <c r="D12610" s="1" t="s">
        <v>82</v>
      </c>
      <c r="E12610" s="1">
        <v>3485972</v>
      </c>
      <c r="F12610" s="1" t="s">
        <v>30927</v>
      </c>
      <c r="G12610" s="1">
        <v>3485972</v>
      </c>
      <c r="H12610" s="1" t="s">
        <v>30927</v>
      </c>
      <c r="I12610" s="2">
        <v>45087</v>
      </c>
      <c r="J12610" s="15" t="str">
        <f>MID(Tabla1[[#This Row],[HORA]],1,5)</f>
        <v>13:01</v>
      </c>
      <c r="K12610" s="16">
        <f>IF(Tabla1[[#This Row],[FECHA]]=I12611,IF(J12611-J12610&gt;0,(J12611-J12610)*1440,0),0)</f>
        <v>3.9999999999999858</v>
      </c>
      <c r="L12610" s="14">
        <f>-2+L12351-Datos!$C$8</f>
        <v>9.1000000000000014</v>
      </c>
      <c r="M12610" s="13" t="s">
        <v>55924</v>
      </c>
      <c r="N12610" s="1" t="s">
        <v>17547</v>
      </c>
      <c r="O12610" s="1">
        <v>15</v>
      </c>
      <c r="P12610" s="1" t="s">
        <v>27</v>
      </c>
      <c r="Q12610" s="4" t="s">
        <v>21</v>
      </c>
    </row>
    <row r="12611" spans="1:17" ht="22.5" x14ac:dyDescent="0.25">
      <c r="A12611" s="3">
        <v>9921</v>
      </c>
      <c r="B12611" s="1" t="s">
        <v>30928</v>
      </c>
      <c r="C12611" s="1" t="s">
        <v>15</v>
      </c>
      <c r="D12611" s="1" t="s">
        <v>30</v>
      </c>
      <c r="E12611" s="1">
        <v>75627539</v>
      </c>
      <c r="F12611" s="1" t="s">
        <v>30929</v>
      </c>
      <c r="G12611" s="1">
        <v>75627540</v>
      </c>
      <c r="H12611" s="1" t="s">
        <v>30930</v>
      </c>
      <c r="I12611" s="2">
        <v>45087</v>
      </c>
      <c r="J12611" s="15" t="str">
        <f>MID(Tabla1[[#This Row],[HORA]],1,5)</f>
        <v>13:05</v>
      </c>
      <c r="K12611" s="16">
        <f>IF(Tabla1[[#This Row],[FECHA]]=I12612,IF(J12612-J12611&gt;0,(J12612-J12611)*1440,0),0)</f>
        <v>0.99999999999983658</v>
      </c>
      <c r="L12611" s="14">
        <f>-2+L12352-Datos!$C$8</f>
        <v>6.84</v>
      </c>
      <c r="M12611" s="13" t="s">
        <v>55839</v>
      </c>
      <c r="N12611" s="1" t="s">
        <v>30931</v>
      </c>
      <c r="O12611" s="1">
        <v>15</v>
      </c>
      <c r="P12611" s="1" t="s">
        <v>27</v>
      </c>
      <c r="Q12611" s="4" t="s">
        <v>21</v>
      </c>
    </row>
    <row r="12612" spans="1:17" ht="22.5" x14ac:dyDescent="0.25">
      <c r="A12612" s="3">
        <v>3761</v>
      </c>
      <c r="B12612" s="1" t="s">
        <v>11771</v>
      </c>
      <c r="C12612" s="1" t="s">
        <v>15</v>
      </c>
      <c r="D12612" s="1" t="s">
        <v>82</v>
      </c>
      <c r="E12612" s="1">
        <v>72021060</v>
      </c>
      <c r="F12612" s="1" t="s">
        <v>11772</v>
      </c>
      <c r="G12612" s="1">
        <v>72021060</v>
      </c>
      <c r="H12612" s="1" t="s">
        <v>11772</v>
      </c>
      <c r="I12612" s="2">
        <v>45087</v>
      </c>
      <c r="J12612" s="15" t="str">
        <f>MID(Tabla1[[#This Row],[HORA]],1,5)</f>
        <v>13:06</v>
      </c>
      <c r="K12612" s="16">
        <f>IF(Tabla1[[#This Row],[FECHA]]=I12613,IF(J12613-J12612&gt;0,(J12613-J12612)*1440,0),0)</f>
        <v>5.9999999999999787</v>
      </c>
      <c r="L12612" s="14">
        <f>-2+L12353-Datos!$C$8</f>
        <v>8.2600000000000016</v>
      </c>
      <c r="M12612" s="13" t="s">
        <v>55927</v>
      </c>
      <c r="N12612" s="1" t="s">
        <v>2178</v>
      </c>
      <c r="O12612" s="1">
        <v>10</v>
      </c>
      <c r="P12612" s="1" t="s">
        <v>1511</v>
      </c>
      <c r="Q12612" s="4" t="s">
        <v>21</v>
      </c>
    </row>
    <row r="12613" spans="1:17" ht="22.5" x14ac:dyDescent="0.25">
      <c r="A12613" s="3">
        <v>9922</v>
      </c>
      <c r="B12613" s="1" t="s">
        <v>30932</v>
      </c>
      <c r="C12613" s="1" t="s">
        <v>15</v>
      </c>
      <c r="D12613" s="1" t="s">
        <v>637</v>
      </c>
      <c r="E12613" s="1">
        <v>27362100</v>
      </c>
      <c r="F12613" s="1" t="s">
        <v>30933</v>
      </c>
      <c r="G12613" s="1">
        <v>2241908</v>
      </c>
      <c r="H12613" s="1" t="s">
        <v>30934</v>
      </c>
      <c r="I12613" s="2">
        <v>45087</v>
      </c>
      <c r="J12613" s="15" t="str">
        <f>MID(Tabla1[[#This Row],[HORA]],1,5)</f>
        <v>13:12</v>
      </c>
      <c r="K12613" s="16">
        <f>IF(Tabla1[[#This Row],[FECHA]]=I12614,IF(J12614-J12613&gt;0,(J12614-J12613)*1440,0),0)</f>
        <v>1.9999999999999929</v>
      </c>
      <c r="L12613" s="14">
        <f>-2+L12354-Datos!$C$8</f>
        <v>9.4600000000000009</v>
      </c>
      <c r="M12613" s="13" t="s">
        <v>55931</v>
      </c>
      <c r="N12613" s="1" t="s">
        <v>9645</v>
      </c>
      <c r="O12613" s="1">
        <v>30</v>
      </c>
      <c r="P12613" s="1" t="s">
        <v>27</v>
      </c>
      <c r="Q12613" s="4" t="s">
        <v>21</v>
      </c>
    </row>
    <row r="12614" spans="1:17" ht="22.5" x14ac:dyDescent="0.25">
      <c r="A12614" s="3">
        <v>3649</v>
      </c>
      <c r="B12614" s="1" t="s">
        <v>11394</v>
      </c>
      <c r="C12614" s="1" t="s">
        <v>15</v>
      </c>
      <c r="D12614" s="1" t="s">
        <v>1960</v>
      </c>
      <c r="E12614" s="1">
        <v>73514719</v>
      </c>
      <c r="F12614" s="1" t="s">
        <v>8576</v>
      </c>
      <c r="G12614" s="1">
        <v>46463681</v>
      </c>
      <c r="H12614" s="1" t="s">
        <v>11395</v>
      </c>
      <c r="I12614" s="2">
        <v>45087</v>
      </c>
      <c r="J12614" s="15" t="str">
        <f>MID(Tabla1[[#This Row],[HORA]],1,5)</f>
        <v>13:14</v>
      </c>
      <c r="K12614" s="16">
        <f>IF(Tabla1[[#This Row],[FECHA]]=I12615,IF(J12615-J12614&gt;0,(J12615-J12614)*1440,0),0)</f>
        <v>6.0000000000001386</v>
      </c>
      <c r="L12614" s="14">
        <f>-2+L12355-Datos!$C$8</f>
        <v>10.96</v>
      </c>
      <c r="M12614" s="13" t="s">
        <v>55842</v>
      </c>
      <c r="N12614" s="1" t="s">
        <v>11396</v>
      </c>
      <c r="O12614" s="1">
        <v>10</v>
      </c>
      <c r="P12614" s="1" t="s">
        <v>27</v>
      </c>
      <c r="Q12614" s="4" t="s">
        <v>21</v>
      </c>
    </row>
    <row r="12615" spans="1:17" ht="22.5" x14ac:dyDescent="0.25">
      <c r="A12615" s="3">
        <v>17626</v>
      </c>
      <c r="B12615" s="1" t="s">
        <v>52961</v>
      </c>
      <c r="C12615" s="1" t="s">
        <v>15</v>
      </c>
      <c r="D12615" s="1" t="s">
        <v>40</v>
      </c>
      <c r="E12615" s="1">
        <v>20502630378</v>
      </c>
      <c r="F12615" s="1" t="s">
        <v>50120</v>
      </c>
      <c r="G12615" s="1">
        <v>2241910</v>
      </c>
      <c r="H12615" s="1" t="s">
        <v>52710</v>
      </c>
      <c r="I12615" s="2">
        <v>45087</v>
      </c>
      <c r="J12615" s="15" t="str">
        <f>MID(Tabla1[[#This Row],[HORA]],1,5)</f>
        <v>13:20</v>
      </c>
      <c r="K12615" s="16">
        <f>IF(Tabla1[[#This Row],[FECHA]]=I12616,IF(J12616-J12615&gt;0,(J12616-J12615)*1440,0),0)</f>
        <v>1.9999999999999929</v>
      </c>
      <c r="L12615" s="14">
        <f>-2+L12356-Datos!$C$8</f>
        <v>8.31</v>
      </c>
      <c r="M12615" s="13" t="s">
        <v>55938</v>
      </c>
      <c r="N12615" s="1" t="s">
        <v>52962</v>
      </c>
      <c r="O12615" s="1">
        <v>18</v>
      </c>
      <c r="P12615" s="1" t="s">
        <v>27</v>
      </c>
      <c r="Q12615" s="4" t="s">
        <v>21</v>
      </c>
    </row>
    <row r="12616" spans="1:17" ht="22.5" x14ac:dyDescent="0.25">
      <c r="A12616" s="3">
        <v>3762</v>
      </c>
      <c r="B12616" s="1" t="s">
        <v>11773</v>
      </c>
      <c r="C12616" s="1" t="s">
        <v>15</v>
      </c>
      <c r="D12616" s="1" t="s">
        <v>40</v>
      </c>
      <c r="E12616" s="1">
        <v>16655686</v>
      </c>
      <c r="F12616" s="1" t="s">
        <v>11774</v>
      </c>
      <c r="G12616" s="1">
        <v>2241913</v>
      </c>
      <c r="H12616" s="1" t="s">
        <v>11775</v>
      </c>
      <c r="I12616" s="2">
        <v>45087</v>
      </c>
      <c r="J12616" s="15" t="str">
        <f>MID(Tabla1[[#This Row],[HORA]],1,5)</f>
        <v>13:22</v>
      </c>
      <c r="K12616" s="16">
        <f>IF(Tabla1[[#This Row],[FECHA]]=I12617,IF(J12617-J12616&gt;0,(J12617-J12616)*1440,0),0)</f>
        <v>0.99999999999999645</v>
      </c>
      <c r="L12616" s="14">
        <f>-2+L12357-Datos!$C$8</f>
        <v>10.46</v>
      </c>
      <c r="M12616" s="13" t="s">
        <v>55843</v>
      </c>
      <c r="N12616" s="1" t="s">
        <v>11776</v>
      </c>
      <c r="O12616" s="1">
        <v>20</v>
      </c>
      <c r="P12616" s="1" t="s">
        <v>1511</v>
      </c>
      <c r="Q12616" s="4" t="s">
        <v>21</v>
      </c>
    </row>
    <row r="12617" spans="1:17" ht="22.5" x14ac:dyDescent="0.25">
      <c r="A12617" s="3">
        <v>9923</v>
      </c>
      <c r="B12617" s="1" t="s">
        <v>30935</v>
      </c>
      <c r="C12617" s="1" t="s">
        <v>15</v>
      </c>
      <c r="D12617" s="1" t="s">
        <v>40</v>
      </c>
      <c r="E12617" s="1">
        <v>27399228</v>
      </c>
      <c r="F12617" s="1" t="s">
        <v>30936</v>
      </c>
      <c r="G12617" s="1">
        <v>2241914</v>
      </c>
      <c r="H12617" s="1" t="s">
        <v>30937</v>
      </c>
      <c r="I12617" s="2">
        <v>45087</v>
      </c>
      <c r="J12617" s="15" t="str">
        <f>MID(Tabla1[[#This Row],[HORA]],1,5)</f>
        <v>13:23</v>
      </c>
      <c r="K12617" s="16">
        <f>IF(Tabla1[[#This Row],[FECHA]]=I12618,IF(J12618-J12617&gt;0,(J12618-J12617)*1440,0),0)</f>
        <v>1.9999999999999929</v>
      </c>
      <c r="L12617" s="14">
        <f>-2+L12358-Datos!$C$8</f>
        <v>12.16</v>
      </c>
      <c r="M12617" s="13" t="s">
        <v>55940</v>
      </c>
      <c r="N12617" s="1" t="s">
        <v>30938</v>
      </c>
      <c r="O12617" s="1">
        <v>12</v>
      </c>
      <c r="P12617" s="1" t="s">
        <v>27</v>
      </c>
      <c r="Q12617" s="4" t="s">
        <v>21</v>
      </c>
    </row>
    <row r="12618" spans="1:17" ht="22.5" x14ac:dyDescent="0.25">
      <c r="A12618" s="3">
        <v>9924</v>
      </c>
      <c r="B12618" s="1" t="s">
        <v>30939</v>
      </c>
      <c r="C12618" s="1" t="s">
        <v>15</v>
      </c>
      <c r="D12618" s="1" t="s">
        <v>40</v>
      </c>
      <c r="E12618" s="1">
        <v>16779630</v>
      </c>
      <c r="F12618" s="1" t="s">
        <v>8525</v>
      </c>
      <c r="G12618" s="1">
        <v>2241915</v>
      </c>
      <c r="H12618" s="1" t="s">
        <v>30940</v>
      </c>
      <c r="I12618" s="2">
        <v>45087</v>
      </c>
      <c r="J12618" s="15" t="str">
        <f>MID(Tabla1[[#This Row],[HORA]],1,5)</f>
        <v>13:25</v>
      </c>
      <c r="K12618" s="16">
        <f>IF(Tabla1[[#This Row],[FECHA]]=I12619,IF(J12619-J12618&gt;0,(J12619-J12618)*1440,0),0)</f>
        <v>1.9999999999999929</v>
      </c>
      <c r="L12618" s="14">
        <f>-2+L12359-Datos!$C$8</f>
        <v>9.32</v>
      </c>
      <c r="M12618" s="13" t="s">
        <v>55941</v>
      </c>
      <c r="N12618" s="1" t="s">
        <v>30941</v>
      </c>
      <c r="O12618" s="1">
        <v>5</v>
      </c>
      <c r="P12618" s="1" t="s">
        <v>27</v>
      </c>
      <c r="Q12618" s="4" t="s">
        <v>21</v>
      </c>
    </row>
    <row r="12619" spans="1:17" ht="22.5" x14ac:dyDescent="0.25">
      <c r="A12619" s="3">
        <v>3763</v>
      </c>
      <c r="B12619" s="1" t="s">
        <v>11777</v>
      </c>
      <c r="C12619" s="1" t="s">
        <v>15</v>
      </c>
      <c r="D12619" s="1" t="s">
        <v>40</v>
      </c>
      <c r="E12619" s="1">
        <v>76244485</v>
      </c>
      <c r="F12619" s="1" t="s">
        <v>11778</v>
      </c>
      <c r="G12619" s="1">
        <v>70368625</v>
      </c>
      <c r="H12619" s="1" t="s">
        <v>11779</v>
      </c>
      <c r="I12619" s="2">
        <v>45087</v>
      </c>
      <c r="J12619" s="15" t="str">
        <f>MID(Tabla1[[#This Row],[HORA]],1,5)</f>
        <v>13:27</v>
      </c>
      <c r="K12619" s="16">
        <f>IF(Tabla1[[#This Row],[FECHA]]=I12620,IF(J12620-J12619&gt;0,(J12620-J12619)*1440,0),0)</f>
        <v>2.9999999999999893</v>
      </c>
      <c r="L12619" s="14">
        <f>-2+L12360-Datos!$C$8</f>
        <v>10.260000000000002</v>
      </c>
      <c r="M12619" s="13" t="s">
        <v>55942</v>
      </c>
      <c r="N12619" s="1" t="s">
        <v>11780</v>
      </c>
      <c r="O12619" s="1">
        <v>10</v>
      </c>
      <c r="P12619" s="1" t="s">
        <v>1511</v>
      </c>
      <c r="Q12619" s="4" t="s">
        <v>21</v>
      </c>
    </row>
    <row r="12620" spans="1:17" ht="22.5" x14ac:dyDescent="0.25">
      <c r="A12620" s="3">
        <v>3764</v>
      </c>
      <c r="B12620" s="1" t="s">
        <v>11781</v>
      </c>
      <c r="C12620" s="1" t="s">
        <v>15</v>
      </c>
      <c r="D12620" s="1" t="s">
        <v>40</v>
      </c>
      <c r="E12620" s="1">
        <v>46272882</v>
      </c>
      <c r="F12620" s="1" t="s">
        <v>11782</v>
      </c>
      <c r="G12620" s="1">
        <v>71452561</v>
      </c>
      <c r="H12620" s="1" t="s">
        <v>11783</v>
      </c>
      <c r="I12620" s="2">
        <v>45087</v>
      </c>
      <c r="J12620" s="15" t="str">
        <f>MID(Tabla1[[#This Row],[HORA]],1,5)</f>
        <v>13:30</v>
      </c>
      <c r="K12620" s="16">
        <f>IF(Tabla1[[#This Row],[FECHA]]=I12621,IF(J12621-J12620&gt;0,(J12621-J12620)*1440,0),0)</f>
        <v>0.99999999999999645</v>
      </c>
      <c r="L12620" s="14">
        <f>-2+L12361-Datos!$C$8</f>
        <v>10.5</v>
      </c>
      <c r="M12620" s="13" t="s">
        <v>55945</v>
      </c>
      <c r="N12620" s="1" t="s">
        <v>11784</v>
      </c>
      <c r="O12620" s="1">
        <v>20</v>
      </c>
      <c r="P12620" s="1" t="s">
        <v>1511</v>
      </c>
      <c r="Q12620" s="4" t="s">
        <v>21</v>
      </c>
    </row>
    <row r="12621" spans="1:17" ht="22.5" x14ac:dyDescent="0.25">
      <c r="A12621" s="3">
        <v>17627</v>
      </c>
      <c r="B12621" s="1" t="s">
        <v>52963</v>
      </c>
      <c r="C12621" s="1" t="s">
        <v>15</v>
      </c>
      <c r="D12621" s="1" t="s">
        <v>40</v>
      </c>
      <c r="E12621" s="1">
        <v>10166241141</v>
      </c>
      <c r="F12621" s="1" t="s">
        <v>52964</v>
      </c>
      <c r="G12621" s="1">
        <v>2241917</v>
      </c>
      <c r="H12621" s="1" t="s">
        <v>52965</v>
      </c>
      <c r="I12621" s="2">
        <v>45087</v>
      </c>
      <c r="J12621" s="15" t="str">
        <f>MID(Tabla1[[#This Row],[HORA]],1,5)</f>
        <v>13:31</v>
      </c>
      <c r="K12621" s="16">
        <f>IF(Tabla1[[#This Row],[FECHA]]=I12622,IF(J12622-J12621&gt;0,(J12622-J12621)*1440,0),0)</f>
        <v>0.99999999999999645</v>
      </c>
      <c r="L12621" s="14">
        <f>-2+L12362-Datos!$C$8</f>
        <v>8.1700000000000017</v>
      </c>
      <c r="M12621" s="13" t="s">
        <v>55946</v>
      </c>
      <c r="N12621" s="1" t="s">
        <v>8473</v>
      </c>
      <c r="O12621" s="1">
        <v>10</v>
      </c>
      <c r="P12621" s="1" t="s">
        <v>27</v>
      </c>
      <c r="Q12621" s="4" t="s">
        <v>21</v>
      </c>
    </row>
    <row r="12622" spans="1:17" ht="22.5" x14ac:dyDescent="0.25">
      <c r="A12622" s="3">
        <v>428</v>
      </c>
      <c r="B12622" s="1" t="s">
        <v>1005</v>
      </c>
      <c r="C12622" s="1" t="s">
        <v>15</v>
      </c>
      <c r="D12622" s="1" t="s">
        <v>30</v>
      </c>
      <c r="E12622" s="1">
        <v>12121212</v>
      </c>
      <c r="F12622" s="1" t="s">
        <v>28</v>
      </c>
      <c r="G12622" s="1">
        <v>2241918</v>
      </c>
      <c r="H12622" s="1" t="s">
        <v>1006</v>
      </c>
      <c r="I12622" s="2">
        <v>45087</v>
      </c>
      <c r="J12622" s="15" t="str">
        <f>MID(Tabla1[[#This Row],[HORA]],1,5)</f>
        <v>13:32</v>
      </c>
      <c r="K12622" s="16">
        <f>IF(Tabla1[[#This Row],[FECHA]]=I12623,IF(J12623-J12622&gt;0,(J12623-J12622)*1440,0),0)</f>
        <v>0</v>
      </c>
      <c r="L12622" s="14">
        <f>-2+L12363-Datos!$C$8</f>
        <v>9.41</v>
      </c>
      <c r="M12622" s="13" t="s">
        <v>55846</v>
      </c>
      <c r="N12622" s="1" t="s">
        <v>1007</v>
      </c>
      <c r="O12622" s="1">
        <v>0</v>
      </c>
      <c r="P12622" s="1" t="s">
        <v>27</v>
      </c>
      <c r="Q12622" s="4" t="s">
        <v>21</v>
      </c>
    </row>
    <row r="12623" spans="1:17" ht="22.5" x14ac:dyDescent="0.25">
      <c r="A12623" s="3">
        <v>429</v>
      </c>
      <c r="B12623" s="1" t="s">
        <v>1005</v>
      </c>
      <c r="C12623" s="1" t="s">
        <v>15</v>
      </c>
      <c r="D12623" s="1" t="s">
        <v>30</v>
      </c>
      <c r="E12623" s="1">
        <v>12121212</v>
      </c>
      <c r="F12623" s="1" t="s">
        <v>24</v>
      </c>
      <c r="G12623" s="1">
        <v>2241918</v>
      </c>
      <c r="H12623" s="1" t="s">
        <v>1006</v>
      </c>
      <c r="I12623" s="2">
        <v>45087</v>
      </c>
      <c r="J12623" s="15" t="str">
        <f>MID(Tabla1[[#This Row],[HORA]],1,5)</f>
        <v>13:32</v>
      </c>
      <c r="K12623" s="16">
        <f>IF(Tabla1[[#This Row],[FECHA]]=I12624,IF(J12624-J12623&gt;0,(J12624-J12623)*1440,0),0)</f>
        <v>0.99999999999999645</v>
      </c>
      <c r="L12623" s="14">
        <f>-2+L12364-Datos!$C$8</f>
        <v>9.1000000000000014</v>
      </c>
      <c r="M12623" s="13" t="s">
        <v>55846</v>
      </c>
      <c r="N12623" s="1" t="s">
        <v>1007</v>
      </c>
      <c r="O12623" s="1">
        <v>0</v>
      </c>
      <c r="P12623" s="1" t="s">
        <v>27</v>
      </c>
      <c r="Q12623" s="4" t="s">
        <v>21</v>
      </c>
    </row>
    <row r="12624" spans="1:17" ht="22.5" x14ac:dyDescent="0.25">
      <c r="A12624" s="3">
        <v>16381</v>
      </c>
      <c r="B12624" s="1" t="s">
        <v>49709</v>
      </c>
      <c r="C12624" s="1" t="s">
        <v>15</v>
      </c>
      <c r="D12624" s="1" t="s">
        <v>40</v>
      </c>
      <c r="E12624" s="1">
        <v>20609401169</v>
      </c>
      <c r="F12624" s="1" t="s">
        <v>49336</v>
      </c>
      <c r="G12624" s="1">
        <v>46655149</v>
      </c>
      <c r="H12624" s="1" t="s">
        <v>49337</v>
      </c>
      <c r="I12624" s="2">
        <v>45087</v>
      </c>
      <c r="J12624" s="15" t="str">
        <f>MID(Tabla1[[#This Row],[HORA]],1,5)</f>
        <v>13:33</v>
      </c>
      <c r="K12624" s="16">
        <f>IF(Tabla1[[#This Row],[FECHA]]=I12625,IF(J12625-J12624&gt;0,(J12625-J12624)*1440,0),0)</f>
        <v>2.9999999999999893</v>
      </c>
      <c r="L12624" s="14">
        <f>-2+L12365-Datos!$C$8</f>
        <v>10.48</v>
      </c>
      <c r="M12624" s="13" t="s">
        <v>55847</v>
      </c>
      <c r="N12624" s="1" t="s">
        <v>49710</v>
      </c>
      <c r="O12624" s="1">
        <v>15</v>
      </c>
      <c r="P12624" s="1" t="s">
        <v>1511</v>
      </c>
      <c r="Q12624" s="4" t="s">
        <v>21</v>
      </c>
    </row>
    <row r="12625" spans="1:17" ht="22.5" x14ac:dyDescent="0.25">
      <c r="A12625" s="3">
        <v>9925</v>
      </c>
      <c r="B12625" s="1" t="s">
        <v>30942</v>
      </c>
      <c r="C12625" s="1" t="s">
        <v>15</v>
      </c>
      <c r="D12625" s="1" t="s">
        <v>2195</v>
      </c>
      <c r="E12625" s="1">
        <v>48304519</v>
      </c>
      <c r="F12625" s="1" t="s">
        <v>5635</v>
      </c>
      <c r="G12625" s="1">
        <v>2241919</v>
      </c>
      <c r="H12625" s="1" t="s">
        <v>30943</v>
      </c>
      <c r="I12625" s="2">
        <v>45087</v>
      </c>
      <c r="J12625" s="15" t="str">
        <f>MID(Tabla1[[#This Row],[HORA]],1,5)</f>
        <v>13:36</v>
      </c>
      <c r="K12625" s="16">
        <f>IF(Tabla1[[#This Row],[FECHA]]=I12626,IF(J12626-J12625&gt;0,(J12626-J12625)*1440,0),0)</f>
        <v>0</v>
      </c>
      <c r="L12625" s="14">
        <f>-2+L12366-Datos!$C$8</f>
        <v>10.420000000000002</v>
      </c>
      <c r="M12625" s="13" t="s">
        <v>55949</v>
      </c>
      <c r="N12625" s="1" t="s">
        <v>30944</v>
      </c>
      <c r="O12625" s="1">
        <v>75</v>
      </c>
      <c r="P12625" s="1" t="s">
        <v>27</v>
      </c>
      <c r="Q12625" s="4" t="s">
        <v>21</v>
      </c>
    </row>
    <row r="12626" spans="1:17" ht="22.5" x14ac:dyDescent="0.25">
      <c r="A12626" s="3">
        <v>9926</v>
      </c>
      <c r="B12626" s="1" t="s">
        <v>30942</v>
      </c>
      <c r="C12626" s="1" t="s">
        <v>15</v>
      </c>
      <c r="D12626" s="1" t="s">
        <v>2195</v>
      </c>
      <c r="E12626" s="1">
        <v>48304519</v>
      </c>
      <c r="F12626" s="1" t="s">
        <v>5635</v>
      </c>
      <c r="G12626" s="1">
        <v>2241919</v>
      </c>
      <c r="H12626" s="1" t="s">
        <v>30943</v>
      </c>
      <c r="I12626" s="2">
        <v>45087</v>
      </c>
      <c r="J12626" s="15" t="str">
        <f>MID(Tabla1[[#This Row],[HORA]],1,5)</f>
        <v>13:36</v>
      </c>
      <c r="K12626" s="16">
        <f>IF(Tabla1[[#This Row],[FECHA]]=I12627,IF(J12627-J12626&gt;0,(J12627-J12626)*1440,0),0)</f>
        <v>1.9999999999999929</v>
      </c>
      <c r="L12626" s="14">
        <f>-2+L12367-Datos!$C$8</f>
        <v>10.32</v>
      </c>
      <c r="M12626" s="13" t="s">
        <v>55949</v>
      </c>
      <c r="N12626" s="1" t="s">
        <v>30945</v>
      </c>
      <c r="O12626" s="1">
        <v>25</v>
      </c>
      <c r="P12626" s="1" t="s">
        <v>27</v>
      </c>
      <c r="Q12626" s="4" t="s">
        <v>21</v>
      </c>
    </row>
    <row r="12627" spans="1:17" ht="22.5" x14ac:dyDescent="0.25">
      <c r="A12627" s="3">
        <v>9927</v>
      </c>
      <c r="B12627" s="1" t="s">
        <v>30946</v>
      </c>
      <c r="C12627" s="1" t="s">
        <v>15</v>
      </c>
      <c r="D12627" s="1" t="s">
        <v>40</v>
      </c>
      <c r="E12627" s="1">
        <v>45885917</v>
      </c>
      <c r="F12627" s="1" t="s">
        <v>30947</v>
      </c>
      <c r="G12627" s="1">
        <v>48572340</v>
      </c>
      <c r="H12627" s="1" t="s">
        <v>30948</v>
      </c>
      <c r="I12627" s="2">
        <v>45087</v>
      </c>
      <c r="J12627" s="15" t="str">
        <f>MID(Tabla1[[#This Row],[HORA]],1,5)</f>
        <v>13:38</v>
      </c>
      <c r="K12627" s="16">
        <f>IF(Tabla1[[#This Row],[FECHA]]=I12628,IF(J12628-J12627&gt;0,(J12628-J12627)*1440,0),0)</f>
        <v>1.9999999999999929</v>
      </c>
      <c r="L12627" s="14">
        <f>-2+L12368-Datos!$C$8</f>
        <v>8.0300000000000011</v>
      </c>
      <c r="M12627" s="13" t="s">
        <v>55950</v>
      </c>
      <c r="N12627" s="1" t="s">
        <v>30949</v>
      </c>
      <c r="O12627" s="1">
        <v>15</v>
      </c>
      <c r="P12627" s="1" t="s">
        <v>27</v>
      </c>
      <c r="Q12627" s="4" t="s">
        <v>21</v>
      </c>
    </row>
    <row r="12628" spans="1:17" ht="22.5" x14ac:dyDescent="0.25">
      <c r="A12628" s="3">
        <v>17628</v>
      </c>
      <c r="B12628" s="1" t="s">
        <v>52966</v>
      </c>
      <c r="C12628" s="1" t="s">
        <v>15</v>
      </c>
      <c r="D12628" s="1" t="s">
        <v>40</v>
      </c>
      <c r="E12628" s="1">
        <v>20487724981</v>
      </c>
      <c r="F12628" s="1" t="s">
        <v>52967</v>
      </c>
      <c r="G12628" s="1">
        <v>75485287</v>
      </c>
      <c r="H12628" s="1" t="s">
        <v>52968</v>
      </c>
      <c r="I12628" s="2">
        <v>45087</v>
      </c>
      <c r="J12628" s="15" t="str">
        <f>MID(Tabla1[[#This Row],[HORA]],1,5)</f>
        <v>13:40</v>
      </c>
      <c r="K12628" s="16">
        <f>IF(Tabla1[[#This Row],[FECHA]]=I12629,IF(J12629-J12628&gt;0,(J12629-J12628)*1440,0),0)</f>
        <v>2.9999999999999893</v>
      </c>
      <c r="L12628" s="14">
        <f>-2+L12369-Datos!$C$8</f>
        <v>9.32</v>
      </c>
      <c r="M12628" s="13" t="s">
        <v>55849</v>
      </c>
      <c r="N12628" s="1" t="s">
        <v>52969</v>
      </c>
      <c r="O12628" s="1">
        <v>50</v>
      </c>
      <c r="P12628" s="1" t="s">
        <v>27</v>
      </c>
      <c r="Q12628" s="4" t="s">
        <v>21</v>
      </c>
    </row>
    <row r="12629" spans="1:17" ht="22.5" x14ac:dyDescent="0.25">
      <c r="A12629" s="3">
        <v>17629</v>
      </c>
      <c r="B12629" s="1" t="s">
        <v>52970</v>
      </c>
      <c r="C12629" s="1" t="s">
        <v>15</v>
      </c>
      <c r="D12629" s="1" t="s">
        <v>33</v>
      </c>
      <c r="E12629" s="1">
        <v>20487701000</v>
      </c>
      <c r="F12629" s="1" t="s">
        <v>48068</v>
      </c>
      <c r="G12629" s="1">
        <v>3645917</v>
      </c>
      <c r="H12629" s="1" t="s">
        <v>7548</v>
      </c>
      <c r="I12629" s="2">
        <v>45087</v>
      </c>
      <c r="J12629" s="15" t="str">
        <f>MID(Tabla1[[#This Row],[HORA]],1,5)</f>
        <v>13:43</v>
      </c>
      <c r="K12629" s="16">
        <f>IF(Tabla1[[#This Row],[FECHA]]=I12630,IF(J12630-J12629&gt;0,(J12630-J12629)*1440,0),0)</f>
        <v>3.0000000000001492</v>
      </c>
      <c r="L12629" s="14">
        <f>-2+L12370-Datos!$C$8</f>
        <v>8.3300000000000018</v>
      </c>
      <c r="M12629" s="13" t="s">
        <v>55954</v>
      </c>
      <c r="N12629" s="1" t="s">
        <v>52971</v>
      </c>
      <c r="O12629" s="1">
        <v>12</v>
      </c>
      <c r="P12629" s="1" t="s">
        <v>27</v>
      </c>
      <c r="Q12629" s="4" t="s">
        <v>21</v>
      </c>
    </row>
    <row r="12630" spans="1:17" ht="22.5" x14ac:dyDescent="0.25">
      <c r="A12630" s="3">
        <v>17630</v>
      </c>
      <c r="B12630" s="1" t="s">
        <v>52972</v>
      </c>
      <c r="C12630" s="1" t="s">
        <v>15</v>
      </c>
      <c r="D12630" s="1" t="s">
        <v>40</v>
      </c>
      <c r="E12630" s="1">
        <v>20602787576</v>
      </c>
      <c r="F12630" s="1" t="s">
        <v>52973</v>
      </c>
      <c r="G12630" s="1">
        <v>2241921</v>
      </c>
      <c r="H12630" s="1" t="s">
        <v>52974</v>
      </c>
      <c r="I12630" s="2">
        <v>45087</v>
      </c>
      <c r="J12630" s="15" t="str">
        <f>MID(Tabla1[[#This Row],[HORA]],1,5)</f>
        <v>13:46</v>
      </c>
      <c r="K12630" s="16">
        <f>IF(Tabla1[[#This Row],[FECHA]]=I12631,IF(J12631-J12630&gt;0,(J12631-J12630)*1440,0),0)</f>
        <v>11.999999999999957</v>
      </c>
      <c r="L12630" s="14">
        <f>-2+L12371-Datos!$C$8</f>
        <v>11.34</v>
      </c>
      <c r="M12630" s="13" t="s">
        <v>55957</v>
      </c>
      <c r="N12630" s="1" t="s">
        <v>52975</v>
      </c>
      <c r="O12630" s="1">
        <v>60</v>
      </c>
      <c r="P12630" s="1" t="s">
        <v>27</v>
      </c>
      <c r="Q12630" s="4" t="s">
        <v>21</v>
      </c>
    </row>
    <row r="12631" spans="1:17" ht="22.5" x14ac:dyDescent="0.25">
      <c r="A12631" s="3">
        <v>9928</v>
      </c>
      <c r="B12631" s="1" t="s">
        <v>30950</v>
      </c>
      <c r="C12631" s="1" t="s">
        <v>15</v>
      </c>
      <c r="D12631" s="1" t="s">
        <v>8138</v>
      </c>
      <c r="E12631" s="1">
        <v>73597048</v>
      </c>
      <c r="F12631" s="1" t="s">
        <v>16076</v>
      </c>
      <c r="G12631" s="1">
        <v>2241925</v>
      </c>
      <c r="H12631" s="1" t="s">
        <v>30951</v>
      </c>
      <c r="I12631" s="2">
        <v>45087</v>
      </c>
      <c r="J12631" s="15" t="str">
        <f>MID(Tabla1[[#This Row],[HORA]],1,5)</f>
        <v>13:58</v>
      </c>
      <c r="K12631" s="16">
        <f>IF(Tabla1[[#This Row],[FECHA]]=I12632,IF(J12632-J12631&gt;0,(J12632-J12631)*1440,0),0)</f>
        <v>2.9999999999999893</v>
      </c>
      <c r="L12631" s="14">
        <f>-2+L12372-Datos!$C$8</f>
        <v>13.400000000000002</v>
      </c>
      <c r="M12631" s="13" t="s">
        <v>55969</v>
      </c>
      <c r="N12631" s="1" t="s">
        <v>30952</v>
      </c>
      <c r="O12631" s="1">
        <v>15</v>
      </c>
      <c r="P12631" s="1" t="s">
        <v>45</v>
      </c>
      <c r="Q12631" s="4" t="s">
        <v>21</v>
      </c>
    </row>
    <row r="12632" spans="1:17" ht="22.5" x14ac:dyDescent="0.25">
      <c r="A12632" s="3">
        <v>9929</v>
      </c>
      <c r="B12632" s="1" t="s">
        <v>30953</v>
      </c>
      <c r="C12632" s="1" t="s">
        <v>15</v>
      </c>
      <c r="D12632" s="1" t="s">
        <v>40</v>
      </c>
      <c r="E12632" s="1">
        <v>46397762</v>
      </c>
      <c r="F12632" s="1" t="s">
        <v>30954</v>
      </c>
      <c r="G12632" s="1">
        <v>2241926</v>
      </c>
      <c r="H12632" s="1" t="s">
        <v>30955</v>
      </c>
      <c r="I12632" s="2">
        <v>45087</v>
      </c>
      <c r="J12632" s="15" t="str">
        <f>MID(Tabla1[[#This Row],[HORA]],1,5)</f>
        <v>14:01</v>
      </c>
      <c r="K12632" s="16">
        <f>IF(Tabla1[[#This Row],[FECHA]]=I12633,IF(J12633-J12632&gt;0,(J12633-J12632)*1440,0),0)</f>
        <v>1.9999999999999929</v>
      </c>
      <c r="L12632" s="14">
        <f>-2+L12373-Datos!$C$8</f>
        <v>9.2700000000000014</v>
      </c>
      <c r="M12632" s="13" t="s">
        <v>55972</v>
      </c>
      <c r="N12632" s="1" t="s">
        <v>30956</v>
      </c>
      <c r="O12632" s="1">
        <v>15</v>
      </c>
      <c r="P12632" s="1" t="s">
        <v>45</v>
      </c>
      <c r="Q12632" s="4" t="s">
        <v>21</v>
      </c>
    </row>
    <row r="12633" spans="1:17" ht="22.5" x14ac:dyDescent="0.25">
      <c r="A12633" s="3">
        <v>17631</v>
      </c>
      <c r="B12633" s="1" t="s">
        <v>52976</v>
      </c>
      <c r="C12633" s="1" t="s">
        <v>15</v>
      </c>
      <c r="D12633" s="1" t="s">
        <v>40</v>
      </c>
      <c r="E12633" s="1">
        <v>20487616746</v>
      </c>
      <c r="F12633" s="1" t="s">
        <v>49956</v>
      </c>
      <c r="G12633" s="1">
        <v>3594305</v>
      </c>
      <c r="H12633" s="1" t="s">
        <v>52977</v>
      </c>
      <c r="I12633" s="2">
        <v>45087</v>
      </c>
      <c r="J12633" s="15" t="str">
        <f>MID(Tabla1[[#This Row],[HORA]],1,5)</f>
        <v>14:03</v>
      </c>
      <c r="K12633" s="16">
        <f>IF(Tabla1[[#This Row],[FECHA]]=I12634,IF(J12634-J12633&gt;0,(J12634-J12633)*1440,0),0)</f>
        <v>5.9999999999999787</v>
      </c>
      <c r="L12633" s="14">
        <f>-2+L12374-Datos!$C$8</f>
        <v>9.0800000000000018</v>
      </c>
      <c r="M12633" s="13" t="s">
        <v>55974</v>
      </c>
      <c r="N12633" s="1" t="s">
        <v>950</v>
      </c>
      <c r="O12633" s="1">
        <v>15</v>
      </c>
      <c r="P12633" s="1" t="s">
        <v>45</v>
      </c>
      <c r="Q12633" s="4" t="s">
        <v>21</v>
      </c>
    </row>
    <row r="12634" spans="1:17" ht="22.5" x14ac:dyDescent="0.25">
      <c r="A12634" s="3">
        <v>9930</v>
      </c>
      <c r="B12634" s="1" t="s">
        <v>30957</v>
      </c>
      <c r="C12634" s="1" t="s">
        <v>15</v>
      </c>
      <c r="D12634" s="1" t="s">
        <v>161</v>
      </c>
      <c r="E12634" s="1">
        <v>44747103</v>
      </c>
      <c r="F12634" s="1" t="s">
        <v>18918</v>
      </c>
      <c r="G12634" s="1">
        <v>2241934</v>
      </c>
      <c r="H12634" s="1" t="s">
        <v>18919</v>
      </c>
      <c r="I12634" s="2">
        <v>45087</v>
      </c>
      <c r="J12634" s="15" t="str">
        <f>MID(Tabla1[[#This Row],[HORA]],1,5)</f>
        <v>14:09</v>
      </c>
      <c r="K12634" s="16">
        <f>IF(Tabla1[[#This Row],[FECHA]]=I12635,IF(J12635-J12634&gt;0,(J12635-J12634)*1440,0),0)</f>
        <v>0.99999999999999645</v>
      </c>
      <c r="L12634" s="14">
        <f>-2+L12375-Datos!$C$8</f>
        <v>11.170000000000002</v>
      </c>
      <c r="M12634" s="13" t="s">
        <v>55980</v>
      </c>
      <c r="N12634" s="1" t="s">
        <v>29148</v>
      </c>
      <c r="O12634" s="1">
        <v>12</v>
      </c>
      <c r="P12634" s="1" t="s">
        <v>45</v>
      </c>
      <c r="Q12634" s="4" t="s">
        <v>21</v>
      </c>
    </row>
    <row r="12635" spans="1:17" ht="22.5" x14ac:dyDescent="0.25">
      <c r="A12635" s="3">
        <v>430</v>
      </c>
      <c r="B12635" s="1" t="s">
        <v>1008</v>
      </c>
      <c r="C12635" s="1" t="s">
        <v>15</v>
      </c>
      <c r="D12635" s="1" t="s">
        <v>172</v>
      </c>
      <c r="E12635" s="1">
        <v>2241936</v>
      </c>
      <c r="F12635" s="1" t="s">
        <v>56</v>
      </c>
      <c r="G12635" s="1">
        <v>2241937</v>
      </c>
      <c r="H12635" s="1" t="s">
        <v>173</v>
      </c>
      <c r="I12635" s="2">
        <v>45087</v>
      </c>
      <c r="J12635" s="15" t="str">
        <f>MID(Tabla1[[#This Row],[HORA]],1,5)</f>
        <v>14:10</v>
      </c>
      <c r="K12635" s="16">
        <f>IF(Tabla1[[#This Row],[FECHA]]=I12636,IF(J12636-J12635&gt;0,(J12636-J12635)*1440,0),0)</f>
        <v>1.9999999999999929</v>
      </c>
      <c r="L12635" s="14">
        <f>-2+L12376-Datos!$C$8</f>
        <v>8.5100000000000016</v>
      </c>
      <c r="M12635" s="13" t="s">
        <v>55850</v>
      </c>
      <c r="N12635" s="1" t="s">
        <v>59</v>
      </c>
      <c r="O12635" s="1">
        <v>0</v>
      </c>
      <c r="P12635" s="1" t="s">
        <v>45</v>
      </c>
      <c r="Q12635" s="4" t="s">
        <v>21</v>
      </c>
    </row>
    <row r="12636" spans="1:17" ht="22.5" x14ac:dyDescent="0.25">
      <c r="A12636" s="3">
        <v>17632</v>
      </c>
      <c r="B12636" s="1" t="s">
        <v>52978</v>
      </c>
      <c r="C12636" s="1" t="s">
        <v>15</v>
      </c>
      <c r="D12636" s="1" t="s">
        <v>40</v>
      </c>
      <c r="E12636" s="1">
        <v>20602686940</v>
      </c>
      <c r="F12636" s="1" t="s">
        <v>52979</v>
      </c>
      <c r="G12636" s="1">
        <v>3126110</v>
      </c>
      <c r="H12636" s="1" t="s">
        <v>52980</v>
      </c>
      <c r="I12636" s="2">
        <v>45087</v>
      </c>
      <c r="J12636" s="15" t="str">
        <f>MID(Tabla1[[#This Row],[HORA]],1,5)</f>
        <v>14:12</v>
      </c>
      <c r="K12636" s="16">
        <f>IF(Tabla1[[#This Row],[FECHA]]=I12637,IF(J12637-J12636&gt;0,(J12637-J12636)*1440,0),0)</f>
        <v>1.9999999999999929</v>
      </c>
      <c r="L12636" s="14">
        <f>-2+L12377-Datos!$C$8</f>
        <v>10.240000000000002</v>
      </c>
      <c r="M12636" s="13" t="s">
        <v>55851</v>
      </c>
      <c r="N12636" s="1" t="s">
        <v>52981</v>
      </c>
      <c r="O12636" s="1">
        <v>30</v>
      </c>
      <c r="P12636" s="1" t="s">
        <v>45</v>
      </c>
      <c r="Q12636" s="4" t="s">
        <v>21</v>
      </c>
    </row>
    <row r="12637" spans="1:17" ht="22.5" x14ac:dyDescent="0.25">
      <c r="A12637" s="3">
        <v>9931</v>
      </c>
      <c r="B12637" s="1" t="s">
        <v>30958</v>
      </c>
      <c r="C12637" s="1" t="s">
        <v>15</v>
      </c>
      <c r="D12637" s="1" t="s">
        <v>23</v>
      </c>
      <c r="E12637" s="1">
        <v>42062451</v>
      </c>
      <c r="F12637" s="1" t="s">
        <v>5445</v>
      </c>
      <c r="G12637" s="1">
        <v>41175091</v>
      </c>
      <c r="H12637" s="1" t="s">
        <v>30959</v>
      </c>
      <c r="I12637" s="2">
        <v>45087</v>
      </c>
      <c r="J12637" s="15" t="str">
        <f>MID(Tabla1[[#This Row],[HORA]],1,5)</f>
        <v>14:14</v>
      </c>
      <c r="K12637" s="16">
        <f>IF(Tabla1[[#This Row],[FECHA]]=I12638,IF(J12638-J12637&gt;0,(J12638-J12637)*1440,0),0)</f>
        <v>1.9999999999999929</v>
      </c>
      <c r="L12637" s="14">
        <f>-2+L12378-Datos!$C$8</f>
        <v>12.100000000000001</v>
      </c>
      <c r="M12637" s="13" t="s">
        <v>55983</v>
      </c>
      <c r="N12637" s="1" t="s">
        <v>30960</v>
      </c>
      <c r="O12637" s="1">
        <v>20</v>
      </c>
      <c r="P12637" s="1" t="s">
        <v>45</v>
      </c>
      <c r="Q12637" s="4" t="s">
        <v>21</v>
      </c>
    </row>
    <row r="12638" spans="1:17" ht="22.5" x14ac:dyDescent="0.25">
      <c r="A12638" s="3">
        <v>9932</v>
      </c>
      <c r="B12638" s="1" t="s">
        <v>30961</v>
      </c>
      <c r="C12638" s="1" t="s">
        <v>15</v>
      </c>
      <c r="D12638" s="1" t="s">
        <v>77</v>
      </c>
      <c r="E12638" s="1">
        <v>1002545427</v>
      </c>
      <c r="F12638" s="1" t="s">
        <v>30962</v>
      </c>
      <c r="G12638" s="1">
        <v>2241940</v>
      </c>
      <c r="H12638" s="1" t="s">
        <v>30963</v>
      </c>
      <c r="I12638" s="2">
        <v>45087</v>
      </c>
      <c r="J12638" s="15" t="str">
        <f>MID(Tabla1[[#This Row],[HORA]],1,5)</f>
        <v>14:16</v>
      </c>
      <c r="K12638" s="16">
        <f>IF(Tabla1[[#This Row],[FECHA]]=I12639,IF(J12639-J12638&gt;0,(J12639-J12638)*1440,0),0)</f>
        <v>3.9999999999999858</v>
      </c>
      <c r="L12638" s="14">
        <f>-2+L12379-Datos!$C$8</f>
        <v>9.4</v>
      </c>
      <c r="M12638" s="13" t="s">
        <v>55852</v>
      </c>
      <c r="N12638" s="1" t="s">
        <v>30964</v>
      </c>
      <c r="O12638" s="1">
        <v>50</v>
      </c>
      <c r="P12638" s="1" t="s">
        <v>45</v>
      </c>
      <c r="Q12638" s="4" t="s">
        <v>21</v>
      </c>
    </row>
    <row r="12639" spans="1:17" ht="22.5" x14ac:dyDescent="0.25">
      <c r="A12639" s="3">
        <v>9933</v>
      </c>
      <c r="B12639" s="1" t="s">
        <v>30965</v>
      </c>
      <c r="C12639" s="1" t="s">
        <v>15</v>
      </c>
      <c r="D12639" s="1" t="s">
        <v>40</v>
      </c>
      <c r="E12639" s="1">
        <v>47731299</v>
      </c>
      <c r="F12639" s="1" t="s">
        <v>11213</v>
      </c>
      <c r="G12639" s="1">
        <v>42764152</v>
      </c>
      <c r="H12639" s="1" t="s">
        <v>30966</v>
      </c>
      <c r="I12639" s="2">
        <v>45087</v>
      </c>
      <c r="J12639" s="15" t="str">
        <f>MID(Tabla1[[#This Row],[HORA]],1,5)</f>
        <v>14:20</v>
      </c>
      <c r="K12639" s="16">
        <f>IF(Tabla1[[#This Row],[FECHA]]=I12640,IF(J12640-J12639&gt;0,(J12640-J12639)*1440,0),0)</f>
        <v>11.999999999999957</v>
      </c>
      <c r="L12639" s="14">
        <f>-2+L12380-Datos!$C$8</f>
        <v>10.06</v>
      </c>
      <c r="M12639" s="13" t="s">
        <v>55987</v>
      </c>
      <c r="N12639" s="1" t="s">
        <v>30967</v>
      </c>
      <c r="O12639" s="1">
        <v>20</v>
      </c>
      <c r="P12639" s="1" t="s">
        <v>45</v>
      </c>
      <c r="Q12639" s="4" t="s">
        <v>21</v>
      </c>
    </row>
    <row r="12640" spans="1:17" ht="22.5" x14ac:dyDescent="0.25">
      <c r="A12640" s="3">
        <v>3765</v>
      </c>
      <c r="B12640" s="1" t="s">
        <v>11785</v>
      </c>
      <c r="C12640" s="1" t="s">
        <v>15</v>
      </c>
      <c r="D12640" s="1" t="s">
        <v>161</v>
      </c>
      <c r="E12640" s="1">
        <v>42949286</v>
      </c>
      <c r="F12640" s="1" t="s">
        <v>1980</v>
      </c>
      <c r="G12640" s="1">
        <v>2241943</v>
      </c>
      <c r="H12640" s="1" t="s">
        <v>11786</v>
      </c>
      <c r="I12640" s="2">
        <v>45087</v>
      </c>
      <c r="J12640" s="15" t="str">
        <f>MID(Tabla1[[#This Row],[HORA]],1,5)</f>
        <v>14:32</v>
      </c>
      <c r="K12640" s="16">
        <f>IF(Tabla1[[#This Row],[FECHA]]=I12641,IF(J12641-J12640&gt;0,(J12641-J12640)*1440,0),0)</f>
        <v>15.000000000000107</v>
      </c>
      <c r="L12640" s="14">
        <f>-2+L12381-Datos!$C$8</f>
        <v>10</v>
      </c>
      <c r="M12640" s="13" t="s">
        <v>55860</v>
      </c>
      <c r="N12640" s="1" t="s">
        <v>205</v>
      </c>
      <c r="O12640" s="1">
        <v>20</v>
      </c>
      <c r="P12640" s="1" t="s">
        <v>20</v>
      </c>
      <c r="Q12640" s="4" t="s">
        <v>21</v>
      </c>
    </row>
    <row r="12641" spans="1:17" ht="22.5" x14ac:dyDescent="0.25">
      <c r="A12641" s="3">
        <v>9934</v>
      </c>
      <c r="B12641" s="1" t="s">
        <v>30968</v>
      </c>
      <c r="C12641" s="1" t="s">
        <v>15</v>
      </c>
      <c r="D12641" s="1" t="s">
        <v>71</v>
      </c>
      <c r="E12641" s="1">
        <v>16768267</v>
      </c>
      <c r="F12641" s="1" t="s">
        <v>30969</v>
      </c>
      <c r="G12641" s="1">
        <v>2241946</v>
      </c>
      <c r="H12641" s="1" t="s">
        <v>30970</v>
      </c>
      <c r="I12641" s="2">
        <v>45087</v>
      </c>
      <c r="J12641" s="15" t="str">
        <f>MID(Tabla1[[#This Row],[HORA]],1,5)</f>
        <v>14:47</v>
      </c>
      <c r="K12641" s="16">
        <f>IF(Tabla1[[#This Row],[FECHA]]=I12642,IF(J12642-J12641&gt;0,(J12642-J12641)*1440,0),0)</f>
        <v>2.9999999999999893</v>
      </c>
      <c r="L12641" s="14">
        <f>-2+L12382-Datos!$C$8</f>
        <v>8.1000000000000014</v>
      </c>
      <c r="M12641" s="13" t="s">
        <v>56007</v>
      </c>
      <c r="N12641" s="1" t="s">
        <v>30971</v>
      </c>
      <c r="O12641" s="1">
        <v>15</v>
      </c>
      <c r="P12641" s="1" t="s">
        <v>45</v>
      </c>
      <c r="Q12641" s="4" t="s">
        <v>21</v>
      </c>
    </row>
    <row r="12642" spans="1:17" ht="22.5" x14ac:dyDescent="0.25">
      <c r="A12642" s="3">
        <v>9935</v>
      </c>
      <c r="B12642" s="1" t="s">
        <v>30972</v>
      </c>
      <c r="C12642" s="1" t="s">
        <v>15</v>
      </c>
      <c r="D12642" s="1" t="s">
        <v>33</v>
      </c>
      <c r="E12642" s="1">
        <v>8173310</v>
      </c>
      <c r="F12642" s="1" t="s">
        <v>30427</v>
      </c>
      <c r="G12642" s="1">
        <v>2241947</v>
      </c>
      <c r="H12642" s="1" t="s">
        <v>30973</v>
      </c>
      <c r="I12642" s="2">
        <v>45087</v>
      </c>
      <c r="J12642" s="15" t="str">
        <f>MID(Tabla1[[#This Row],[HORA]],1,5)</f>
        <v>14:50</v>
      </c>
      <c r="K12642" s="16">
        <f>IF(Tabla1[[#This Row],[FECHA]]=I12643,IF(J12643-J12642&gt;0,(J12643-J12642)*1440,0),0)</f>
        <v>10.999999999999961</v>
      </c>
      <c r="L12642" s="14">
        <f>-2+L12383-Datos!$C$8</f>
        <v>9.1100000000000012</v>
      </c>
      <c r="M12642" s="13" t="s">
        <v>56010</v>
      </c>
      <c r="N12642" s="1" t="s">
        <v>174</v>
      </c>
      <c r="O12642" s="1">
        <v>10</v>
      </c>
      <c r="P12642" s="1" t="s">
        <v>45</v>
      </c>
      <c r="Q12642" s="4" t="s">
        <v>21</v>
      </c>
    </row>
    <row r="12643" spans="1:17" ht="22.5" x14ac:dyDescent="0.25">
      <c r="A12643" s="3">
        <v>9936</v>
      </c>
      <c r="B12643" s="1" t="s">
        <v>30974</v>
      </c>
      <c r="C12643" s="1" t="s">
        <v>15</v>
      </c>
      <c r="D12643" s="1" t="s">
        <v>82</v>
      </c>
      <c r="E12643" s="1">
        <v>16419286</v>
      </c>
      <c r="F12643" s="1" t="s">
        <v>30975</v>
      </c>
      <c r="G12643" s="1">
        <v>2241950</v>
      </c>
      <c r="H12643" s="1" t="s">
        <v>30976</v>
      </c>
      <c r="I12643" s="2">
        <v>45087</v>
      </c>
      <c r="J12643" s="15" t="str">
        <f>MID(Tabla1[[#This Row],[HORA]],1,5)</f>
        <v>15:01</v>
      </c>
      <c r="K12643" s="16">
        <f>IF(Tabla1[[#This Row],[FECHA]]=I12644,IF(J12644-J12643&gt;0,(J12644-J12643)*1440,0),0)</f>
        <v>0.99999999999999645</v>
      </c>
      <c r="L12643" s="14">
        <f>-2+L12384-Datos!$C$8</f>
        <v>10.48</v>
      </c>
      <c r="M12643" s="13" t="s">
        <v>56131</v>
      </c>
      <c r="N12643" s="1" t="s">
        <v>30977</v>
      </c>
      <c r="O12643" s="1">
        <v>15</v>
      </c>
      <c r="P12643" s="1" t="s">
        <v>45</v>
      </c>
      <c r="Q12643" s="4" t="s">
        <v>21</v>
      </c>
    </row>
    <row r="12644" spans="1:17" ht="22.5" x14ac:dyDescent="0.25">
      <c r="A12644" s="3">
        <v>3766</v>
      </c>
      <c r="B12644" s="1" t="s">
        <v>11787</v>
      </c>
      <c r="C12644" s="1" t="s">
        <v>15</v>
      </c>
      <c r="D12644" s="1" t="s">
        <v>33</v>
      </c>
      <c r="E12644" s="1">
        <v>41393207</v>
      </c>
      <c r="F12644" s="1" t="s">
        <v>11788</v>
      </c>
      <c r="G12644" s="1">
        <v>2241951</v>
      </c>
      <c r="H12644" s="1" t="s">
        <v>11789</v>
      </c>
      <c r="I12644" s="2">
        <v>45087</v>
      </c>
      <c r="J12644" s="15" t="str">
        <f>MID(Tabla1[[#This Row],[HORA]],1,5)</f>
        <v>15:02</v>
      </c>
      <c r="K12644" s="16">
        <f>IF(Tabla1[[#This Row],[FECHA]]=I12645,IF(J12645-J12644&gt;0,(J12645-J12644)*1440,0),0)</f>
        <v>0</v>
      </c>
      <c r="L12644" s="14">
        <f>-2+L12385-Datos!$C$8</f>
        <v>10.23</v>
      </c>
      <c r="M12644" s="13" t="s">
        <v>56135</v>
      </c>
      <c r="N12644" s="1" t="s">
        <v>1715</v>
      </c>
      <c r="O12644" s="1">
        <v>15</v>
      </c>
      <c r="P12644" s="1" t="s">
        <v>20</v>
      </c>
      <c r="Q12644" s="4" t="s">
        <v>21</v>
      </c>
    </row>
    <row r="12645" spans="1:17" ht="22.5" x14ac:dyDescent="0.25">
      <c r="A12645" s="3">
        <v>9937</v>
      </c>
      <c r="B12645" s="1" t="s">
        <v>30978</v>
      </c>
      <c r="C12645" s="1" t="s">
        <v>15</v>
      </c>
      <c r="D12645" s="1" t="s">
        <v>33</v>
      </c>
      <c r="E12645" s="1">
        <v>3569711</v>
      </c>
      <c r="F12645" s="1" t="s">
        <v>30979</v>
      </c>
      <c r="G12645" s="1">
        <v>3569711</v>
      </c>
      <c r="H12645" s="1" t="s">
        <v>30979</v>
      </c>
      <c r="I12645" s="2">
        <v>45087</v>
      </c>
      <c r="J12645" s="15" t="str">
        <f>MID(Tabla1[[#This Row],[HORA]],1,5)</f>
        <v>15:02</v>
      </c>
      <c r="K12645" s="16">
        <f>IF(Tabla1[[#This Row],[FECHA]]=I12646,IF(J12646-J12645&gt;0,(J12646-J12645)*1440,0),0)</f>
        <v>2.9999999999999893</v>
      </c>
      <c r="L12645" s="14">
        <f>-2+L12386-Datos!$C$8</f>
        <v>13.170000000000002</v>
      </c>
      <c r="M12645" s="13" t="s">
        <v>56135</v>
      </c>
      <c r="N12645" s="1" t="s">
        <v>30980</v>
      </c>
      <c r="O12645" s="1">
        <v>50</v>
      </c>
      <c r="P12645" s="1" t="s">
        <v>45</v>
      </c>
      <c r="Q12645" s="4" t="s">
        <v>21</v>
      </c>
    </row>
    <row r="12646" spans="1:17" ht="22.5" x14ac:dyDescent="0.25">
      <c r="A12646" s="3">
        <v>9938</v>
      </c>
      <c r="B12646" s="1" t="s">
        <v>30981</v>
      </c>
      <c r="C12646" s="1" t="s">
        <v>15</v>
      </c>
      <c r="D12646" s="1" t="s">
        <v>40</v>
      </c>
      <c r="E12646" s="1">
        <v>45255257</v>
      </c>
      <c r="F12646" s="1" t="s">
        <v>30982</v>
      </c>
      <c r="G12646" s="1">
        <v>2241954</v>
      </c>
      <c r="H12646" s="1" t="s">
        <v>30983</v>
      </c>
      <c r="I12646" s="2">
        <v>45087</v>
      </c>
      <c r="J12646" s="15" t="str">
        <f>MID(Tabla1[[#This Row],[HORA]],1,5)</f>
        <v>15:05</v>
      </c>
      <c r="K12646" s="16">
        <f>IF(Tabla1[[#This Row],[FECHA]]=I12647,IF(J12647-J12646&gt;0,(J12647-J12646)*1440,0),0)</f>
        <v>1.9999999999999929</v>
      </c>
      <c r="L12646" s="14">
        <f>-2+L12387-Datos!$C$8</f>
        <v>10.32</v>
      </c>
      <c r="M12646" s="13" t="s">
        <v>56134</v>
      </c>
      <c r="N12646" s="1" t="s">
        <v>30984</v>
      </c>
      <c r="O12646" s="1">
        <v>10</v>
      </c>
      <c r="P12646" s="1" t="s">
        <v>45</v>
      </c>
      <c r="Q12646" s="4" t="s">
        <v>21</v>
      </c>
    </row>
    <row r="12647" spans="1:17" ht="22.5" x14ac:dyDescent="0.25">
      <c r="A12647" s="3">
        <v>9939</v>
      </c>
      <c r="B12647" s="1" t="s">
        <v>30985</v>
      </c>
      <c r="C12647" s="1" t="s">
        <v>15</v>
      </c>
      <c r="D12647" s="1" t="s">
        <v>161</v>
      </c>
      <c r="E12647" s="1">
        <v>45255257</v>
      </c>
      <c r="F12647" s="1" t="s">
        <v>30982</v>
      </c>
      <c r="G12647" s="1">
        <v>2241955</v>
      </c>
      <c r="H12647" s="1" t="s">
        <v>30986</v>
      </c>
      <c r="I12647" s="2">
        <v>45087</v>
      </c>
      <c r="J12647" s="15" t="str">
        <f>MID(Tabla1[[#This Row],[HORA]],1,5)</f>
        <v>15:07</v>
      </c>
      <c r="K12647" s="16">
        <f>IF(Tabla1[[#This Row],[FECHA]]=I12648,IF(J12648-J12647&gt;0,(J12648-J12647)*1440,0),0)</f>
        <v>0.99999999999999645</v>
      </c>
      <c r="L12647" s="14">
        <f>-2+L12388-Datos!$C$8</f>
        <v>8.5300000000000011</v>
      </c>
      <c r="M12647" s="13" t="s">
        <v>56137</v>
      </c>
      <c r="N12647" s="1" t="s">
        <v>30987</v>
      </c>
      <c r="O12647" s="1">
        <v>10</v>
      </c>
      <c r="P12647" s="1" t="s">
        <v>45</v>
      </c>
      <c r="Q12647" s="4" t="s">
        <v>21</v>
      </c>
    </row>
    <row r="12648" spans="1:17" ht="22.5" x14ac:dyDescent="0.25">
      <c r="A12648" s="3">
        <v>3767</v>
      </c>
      <c r="B12648" s="1" t="s">
        <v>11790</v>
      </c>
      <c r="C12648" s="1" t="s">
        <v>15</v>
      </c>
      <c r="D12648" s="1" t="s">
        <v>40</v>
      </c>
      <c r="E12648" s="1">
        <v>77918682</v>
      </c>
      <c r="F12648" s="1" t="s">
        <v>11791</v>
      </c>
      <c r="G12648" s="1">
        <v>77016668</v>
      </c>
      <c r="H12648" s="1" t="s">
        <v>11792</v>
      </c>
      <c r="I12648" s="2">
        <v>45087</v>
      </c>
      <c r="J12648" s="15" t="str">
        <f>MID(Tabla1[[#This Row],[HORA]],1,5)</f>
        <v>15:08</v>
      </c>
      <c r="K12648" s="16">
        <f>IF(Tabla1[[#This Row],[FECHA]]=I12649,IF(J12649-J12648&gt;0,(J12649-J12648)*1440,0),0)</f>
        <v>3.9999999999999858</v>
      </c>
      <c r="L12648" s="14">
        <f>-2+L12389-Datos!$C$8</f>
        <v>9.32</v>
      </c>
      <c r="M12648" s="13" t="s">
        <v>56138</v>
      </c>
      <c r="N12648" s="1" t="s">
        <v>11793</v>
      </c>
      <c r="O12648" s="1">
        <v>90</v>
      </c>
      <c r="P12648" s="1" t="s">
        <v>20</v>
      </c>
      <c r="Q12648" s="4" t="s">
        <v>21</v>
      </c>
    </row>
    <row r="12649" spans="1:17" ht="22.5" x14ac:dyDescent="0.25">
      <c r="A12649" s="3">
        <v>9940</v>
      </c>
      <c r="B12649" s="1" t="s">
        <v>30988</v>
      </c>
      <c r="C12649" s="1" t="s">
        <v>15</v>
      </c>
      <c r="D12649" s="1" t="s">
        <v>30</v>
      </c>
      <c r="E12649" s="1">
        <v>72390884</v>
      </c>
      <c r="F12649" s="1" t="s">
        <v>30989</v>
      </c>
      <c r="G12649" s="1">
        <v>72969103</v>
      </c>
      <c r="H12649" s="1" t="s">
        <v>30990</v>
      </c>
      <c r="I12649" s="2">
        <v>45087</v>
      </c>
      <c r="J12649" s="15" t="str">
        <f>MID(Tabla1[[#This Row],[HORA]],1,5)</f>
        <v>15:12</v>
      </c>
      <c r="K12649" s="16">
        <f>IF(Tabla1[[#This Row],[FECHA]]=I12650,IF(J12650-J12649&gt;0,(J12650-J12649)*1440,0),0)</f>
        <v>6.0000000000001386</v>
      </c>
      <c r="L12649" s="14">
        <f>-2+L12390-Datos!$C$8</f>
        <v>8.06</v>
      </c>
      <c r="M12649" s="13" t="s">
        <v>55867</v>
      </c>
      <c r="N12649" s="1" t="s">
        <v>30991</v>
      </c>
      <c r="O12649" s="1">
        <v>20</v>
      </c>
      <c r="P12649" s="1" t="s">
        <v>45</v>
      </c>
      <c r="Q12649" s="4" t="s">
        <v>21</v>
      </c>
    </row>
    <row r="12650" spans="1:17" ht="22.5" x14ac:dyDescent="0.25">
      <c r="A12650" s="3">
        <v>17633</v>
      </c>
      <c r="B12650" s="1" t="s">
        <v>52982</v>
      </c>
      <c r="C12650" s="1" t="s">
        <v>15</v>
      </c>
      <c r="D12650" s="1" t="s">
        <v>77</v>
      </c>
      <c r="E12650" s="1">
        <v>10166241141</v>
      </c>
      <c r="F12650" s="1" t="s">
        <v>52964</v>
      </c>
      <c r="G12650" s="1">
        <v>2241960</v>
      </c>
      <c r="H12650" s="1" t="s">
        <v>52983</v>
      </c>
      <c r="I12650" s="2">
        <v>45087</v>
      </c>
      <c r="J12650" s="15" t="str">
        <f>MID(Tabla1[[#This Row],[HORA]],1,5)</f>
        <v>15:18</v>
      </c>
      <c r="K12650" s="16">
        <f>IF(Tabla1[[#This Row],[FECHA]]=I12651,IF(J12651-J12650&gt;0,(J12651-J12650)*1440,0),0)</f>
        <v>0</v>
      </c>
      <c r="L12650" s="14">
        <f>-2+L12391-Datos!$C$8</f>
        <v>10.98</v>
      </c>
      <c r="M12650" s="13" t="s">
        <v>55873</v>
      </c>
      <c r="N12650" s="1" t="s">
        <v>52984</v>
      </c>
      <c r="O12650" s="1">
        <v>30</v>
      </c>
      <c r="P12650" s="1" t="s">
        <v>45</v>
      </c>
      <c r="Q12650" s="4" t="s">
        <v>21</v>
      </c>
    </row>
    <row r="12651" spans="1:17" ht="22.5" x14ac:dyDescent="0.25">
      <c r="A12651" s="3">
        <v>17634</v>
      </c>
      <c r="B12651" s="1" t="s">
        <v>52982</v>
      </c>
      <c r="C12651" s="1" t="s">
        <v>15</v>
      </c>
      <c r="D12651" s="1" t="s">
        <v>77</v>
      </c>
      <c r="E12651" s="1">
        <v>10166241141</v>
      </c>
      <c r="F12651" s="1" t="s">
        <v>52964</v>
      </c>
      <c r="G12651" s="1">
        <v>2241960</v>
      </c>
      <c r="H12651" s="1" t="s">
        <v>52983</v>
      </c>
      <c r="I12651" s="2">
        <v>45087</v>
      </c>
      <c r="J12651" s="15" t="str">
        <f>MID(Tabla1[[#This Row],[HORA]],1,5)</f>
        <v>15:18</v>
      </c>
      <c r="K12651" s="16">
        <f>IF(Tabla1[[#This Row],[FECHA]]=I12652,IF(J12652-J12651&gt;0,(J12652-J12651)*1440,0),0)</f>
        <v>3.9999999999999858</v>
      </c>
      <c r="L12651" s="14">
        <f>-2+L12392-Datos!$C$8</f>
        <v>13.46</v>
      </c>
      <c r="M12651" s="13" t="s">
        <v>55873</v>
      </c>
      <c r="N12651" s="1" t="s">
        <v>52985</v>
      </c>
      <c r="O12651" s="1">
        <v>30</v>
      </c>
      <c r="P12651" s="1" t="s">
        <v>45</v>
      </c>
      <c r="Q12651" s="4" t="s">
        <v>21</v>
      </c>
    </row>
    <row r="12652" spans="1:17" ht="22.5" x14ac:dyDescent="0.25">
      <c r="A12652" s="3">
        <v>9941</v>
      </c>
      <c r="B12652" s="1" t="s">
        <v>30992</v>
      </c>
      <c r="C12652" s="1" t="s">
        <v>15</v>
      </c>
      <c r="D12652" s="1" t="s">
        <v>172</v>
      </c>
      <c r="E12652" s="1">
        <v>16466987</v>
      </c>
      <c r="F12652" s="1" t="s">
        <v>29535</v>
      </c>
      <c r="G12652" s="1">
        <v>2241963</v>
      </c>
      <c r="H12652" s="1" t="s">
        <v>29536</v>
      </c>
      <c r="I12652" s="2">
        <v>45087</v>
      </c>
      <c r="J12652" s="15" t="str">
        <f>MID(Tabla1[[#This Row],[HORA]],1,5)</f>
        <v>15:22</v>
      </c>
      <c r="K12652" s="16">
        <f>IF(Tabla1[[#This Row],[FECHA]]=I12653,IF(J12653-J12652&gt;0,(J12653-J12652)*1440,0),0)</f>
        <v>2.9999999999998295</v>
      </c>
      <c r="L12652" s="14">
        <f>-2+L12393-Datos!$C$8</f>
        <v>9.16</v>
      </c>
      <c r="M12652" s="13" t="s">
        <v>55877</v>
      </c>
      <c r="N12652" s="1" t="s">
        <v>30993</v>
      </c>
      <c r="O12652" s="1">
        <v>25</v>
      </c>
      <c r="P12652" s="1" t="s">
        <v>45</v>
      </c>
      <c r="Q12652" s="4" t="s">
        <v>21</v>
      </c>
    </row>
    <row r="12653" spans="1:17" ht="22.5" x14ac:dyDescent="0.25">
      <c r="A12653" s="3">
        <v>3768</v>
      </c>
      <c r="B12653" s="1" t="s">
        <v>11794</v>
      </c>
      <c r="C12653" s="1" t="s">
        <v>15</v>
      </c>
      <c r="D12653" s="1" t="s">
        <v>40</v>
      </c>
      <c r="E12653" s="1">
        <v>16624983</v>
      </c>
      <c r="F12653" s="1" t="s">
        <v>3961</v>
      </c>
      <c r="G12653" s="1">
        <v>2241964</v>
      </c>
      <c r="H12653" s="1" t="s">
        <v>11795</v>
      </c>
      <c r="I12653" s="2">
        <v>45087</v>
      </c>
      <c r="J12653" s="15" t="str">
        <f>MID(Tabla1[[#This Row],[HORA]],1,5)</f>
        <v>15:25</v>
      </c>
      <c r="K12653" s="16">
        <f>IF(Tabla1[[#This Row],[FECHA]]=I12654,IF(J12654-J12653&gt;0,(J12654-J12653)*1440,0),0)</f>
        <v>3.0000000000001492</v>
      </c>
      <c r="L12653" s="14">
        <f>-2+L12394-Datos!$C$8</f>
        <v>8.2600000000000016</v>
      </c>
      <c r="M12653" s="13" t="s">
        <v>55880</v>
      </c>
      <c r="N12653" s="1" t="s">
        <v>11796</v>
      </c>
      <c r="O12653" s="1">
        <v>35</v>
      </c>
      <c r="P12653" s="1" t="s">
        <v>20</v>
      </c>
      <c r="Q12653" s="4" t="s">
        <v>21</v>
      </c>
    </row>
    <row r="12654" spans="1:17" ht="22.5" x14ac:dyDescent="0.25">
      <c r="A12654" s="3">
        <v>3769</v>
      </c>
      <c r="B12654" s="1" t="s">
        <v>11797</v>
      </c>
      <c r="C12654" s="1" t="s">
        <v>15</v>
      </c>
      <c r="D12654" s="1" t="s">
        <v>23</v>
      </c>
      <c r="E12654" s="1">
        <v>42045259</v>
      </c>
      <c r="F12654" s="1" t="s">
        <v>11798</v>
      </c>
      <c r="G12654" s="1">
        <v>2241965</v>
      </c>
      <c r="H12654" s="1" t="s">
        <v>11799</v>
      </c>
      <c r="I12654" s="2">
        <v>45087</v>
      </c>
      <c r="J12654" s="15" t="str">
        <f>MID(Tabla1[[#This Row],[HORA]],1,5)</f>
        <v>15:28</v>
      </c>
      <c r="K12654" s="16">
        <f>IF(Tabla1[[#This Row],[FECHA]]=I12655,IF(J12655-J12654&gt;0,(J12655-J12654)*1440,0),0)</f>
        <v>3.9999999999999858</v>
      </c>
      <c r="L12654" s="14">
        <f>-2+L12395-Datos!$C$8</f>
        <v>9.4600000000000009</v>
      </c>
      <c r="M12654" s="13" t="s">
        <v>55883</v>
      </c>
      <c r="N12654" s="1" t="s">
        <v>11800</v>
      </c>
      <c r="O12654" s="1">
        <v>15</v>
      </c>
      <c r="P12654" s="1" t="s">
        <v>20</v>
      </c>
      <c r="Q12654" s="4" t="s">
        <v>21</v>
      </c>
    </row>
    <row r="12655" spans="1:17" ht="22.5" x14ac:dyDescent="0.25">
      <c r="A12655" s="3">
        <v>9942</v>
      </c>
      <c r="B12655" s="1" t="s">
        <v>30994</v>
      </c>
      <c r="C12655" s="1" t="s">
        <v>15</v>
      </c>
      <c r="D12655" s="1" t="s">
        <v>3257</v>
      </c>
      <c r="E12655" s="1">
        <v>16408088</v>
      </c>
      <c r="F12655" s="1" t="s">
        <v>30995</v>
      </c>
      <c r="G12655" s="1">
        <v>2241967</v>
      </c>
      <c r="H12655" s="1" t="s">
        <v>30996</v>
      </c>
      <c r="I12655" s="2">
        <v>45087</v>
      </c>
      <c r="J12655" s="15" t="str">
        <f>MID(Tabla1[[#This Row],[HORA]],1,5)</f>
        <v>15:32</v>
      </c>
      <c r="K12655" s="16">
        <f>IF(Tabla1[[#This Row],[FECHA]]=I12656,IF(J12656-J12655&gt;0,(J12656-J12655)*1440,0),0)</f>
        <v>1.9999999999999929</v>
      </c>
      <c r="L12655" s="14">
        <f>-2+L12396-Datos!$C$8</f>
        <v>10.96</v>
      </c>
      <c r="M12655" s="13" t="s">
        <v>55887</v>
      </c>
      <c r="N12655" s="1" t="s">
        <v>30997</v>
      </c>
      <c r="O12655" s="1">
        <v>20</v>
      </c>
      <c r="P12655" s="1" t="s">
        <v>45</v>
      </c>
      <c r="Q12655" s="4" t="s">
        <v>21</v>
      </c>
    </row>
    <row r="12656" spans="1:17" ht="22.5" x14ac:dyDescent="0.25">
      <c r="A12656" s="3">
        <v>9943</v>
      </c>
      <c r="B12656" s="1" t="s">
        <v>30998</v>
      </c>
      <c r="C12656" s="1" t="s">
        <v>15</v>
      </c>
      <c r="D12656" s="1" t="s">
        <v>61</v>
      </c>
      <c r="E12656" s="1">
        <v>43674675</v>
      </c>
      <c r="F12656" s="1" t="s">
        <v>30999</v>
      </c>
      <c r="G12656" s="1">
        <v>2241968</v>
      </c>
      <c r="H12656" s="1" t="s">
        <v>31000</v>
      </c>
      <c r="I12656" s="2">
        <v>45087</v>
      </c>
      <c r="J12656" s="15" t="str">
        <f>MID(Tabla1[[#This Row],[HORA]],1,5)</f>
        <v>15:34</v>
      </c>
      <c r="K12656" s="16">
        <f>IF(Tabla1[[#This Row],[FECHA]]=I12657,IF(J12657-J12656&gt;0,(J12657-J12656)*1440,0),0)</f>
        <v>1.9999999999999929</v>
      </c>
      <c r="L12656" s="14">
        <f>-2+L12397-Datos!$C$8</f>
        <v>8.31</v>
      </c>
      <c r="M12656" s="13" t="s">
        <v>55889</v>
      </c>
      <c r="N12656" s="1" t="s">
        <v>31001</v>
      </c>
      <c r="O12656" s="1">
        <v>15</v>
      </c>
      <c r="P12656" s="1" t="s">
        <v>45</v>
      </c>
      <c r="Q12656" s="4" t="s">
        <v>21</v>
      </c>
    </row>
    <row r="12657" spans="1:17" ht="22.5" x14ac:dyDescent="0.25">
      <c r="A12657" s="3">
        <v>9944</v>
      </c>
      <c r="B12657" s="1" t="s">
        <v>31002</v>
      </c>
      <c r="C12657" s="1" t="s">
        <v>15</v>
      </c>
      <c r="D12657" s="1" t="s">
        <v>71</v>
      </c>
      <c r="E12657" s="1">
        <v>16595763</v>
      </c>
      <c r="F12657" s="1" t="s">
        <v>31003</v>
      </c>
      <c r="G12657" s="1">
        <v>2241970</v>
      </c>
      <c r="H12657" s="1" t="s">
        <v>31004</v>
      </c>
      <c r="I12657" s="2">
        <v>45087</v>
      </c>
      <c r="J12657" s="15" t="str">
        <f>MID(Tabla1[[#This Row],[HORA]],1,5)</f>
        <v>15:36</v>
      </c>
      <c r="K12657" s="16">
        <f>IF(Tabla1[[#This Row],[FECHA]]=I12658,IF(J12658-J12657&gt;0,(J12658-J12657)*1440,0),0)</f>
        <v>3.9999999999999858</v>
      </c>
      <c r="L12657" s="14">
        <f>-2+L12398-Datos!$C$8</f>
        <v>10.46</v>
      </c>
      <c r="M12657" s="13" t="s">
        <v>55891</v>
      </c>
      <c r="N12657" s="1" t="s">
        <v>31005</v>
      </c>
      <c r="O12657" s="1">
        <v>15</v>
      </c>
      <c r="P12657" s="1" t="s">
        <v>45</v>
      </c>
      <c r="Q12657" s="4" t="s">
        <v>21</v>
      </c>
    </row>
    <row r="12658" spans="1:17" ht="22.5" x14ac:dyDescent="0.25">
      <c r="A12658" s="3">
        <v>16382</v>
      </c>
      <c r="B12658" s="1" t="s">
        <v>49711</v>
      </c>
      <c r="C12658" s="1" t="s">
        <v>15</v>
      </c>
      <c r="D12658" s="1" t="s">
        <v>33</v>
      </c>
      <c r="E12658" s="1">
        <v>20102562322</v>
      </c>
      <c r="F12658" s="1" t="s">
        <v>49317</v>
      </c>
      <c r="G12658" s="1">
        <v>3659909</v>
      </c>
      <c r="H12658" s="1" t="s">
        <v>49318</v>
      </c>
      <c r="I12658" s="2">
        <v>45087</v>
      </c>
      <c r="J12658" s="15" t="str">
        <f>MID(Tabla1[[#This Row],[HORA]],1,5)</f>
        <v>15:40</v>
      </c>
      <c r="K12658" s="16">
        <f>IF(Tabla1[[#This Row],[FECHA]]=I12659,IF(J12659-J12658&gt;0,(J12659-J12658)*1440,0),0)</f>
        <v>1.9999999999999929</v>
      </c>
      <c r="L12658" s="14">
        <f>-2+L12399-Datos!$C$8</f>
        <v>12.16</v>
      </c>
      <c r="M12658" s="13" t="s">
        <v>55895</v>
      </c>
      <c r="N12658" s="1" t="s">
        <v>19288</v>
      </c>
      <c r="O12658" s="1">
        <v>15</v>
      </c>
      <c r="P12658" s="1" t="s">
        <v>20</v>
      </c>
      <c r="Q12658" s="4" t="s">
        <v>21</v>
      </c>
    </row>
    <row r="12659" spans="1:17" ht="22.5" x14ac:dyDescent="0.25">
      <c r="A12659" s="3">
        <v>9945</v>
      </c>
      <c r="B12659" s="1" t="s">
        <v>31006</v>
      </c>
      <c r="C12659" s="1" t="s">
        <v>15</v>
      </c>
      <c r="D12659" s="1" t="s">
        <v>40</v>
      </c>
      <c r="E12659" s="1">
        <v>43139417</v>
      </c>
      <c r="F12659" s="1" t="s">
        <v>31007</v>
      </c>
      <c r="G12659" s="1">
        <v>43382416</v>
      </c>
      <c r="H12659" s="1" t="s">
        <v>31008</v>
      </c>
      <c r="I12659" s="2">
        <v>45087</v>
      </c>
      <c r="J12659" s="15" t="str">
        <f>MID(Tabla1[[#This Row],[HORA]],1,5)</f>
        <v>15:42</v>
      </c>
      <c r="K12659" s="16">
        <f>IF(Tabla1[[#This Row],[FECHA]]=I12660,IF(J12660-J12659&gt;0,(J12660-J12659)*1440,0),0)</f>
        <v>1.9999999999999929</v>
      </c>
      <c r="L12659" s="14">
        <f>-2+L12400-Datos!$C$8</f>
        <v>9.32</v>
      </c>
      <c r="M12659" s="13" t="s">
        <v>55897</v>
      </c>
      <c r="N12659" s="1" t="s">
        <v>31009</v>
      </c>
      <c r="O12659" s="1">
        <v>30</v>
      </c>
      <c r="P12659" s="1" t="s">
        <v>45</v>
      </c>
      <c r="Q12659" s="4" t="s">
        <v>21</v>
      </c>
    </row>
    <row r="12660" spans="1:17" ht="22.5" x14ac:dyDescent="0.25">
      <c r="A12660" s="3">
        <v>3770</v>
      </c>
      <c r="B12660" s="1" t="s">
        <v>11801</v>
      </c>
      <c r="C12660" s="1" t="s">
        <v>15</v>
      </c>
      <c r="D12660" s="1" t="s">
        <v>82</v>
      </c>
      <c r="E12660" s="1">
        <v>16635324</v>
      </c>
      <c r="F12660" s="1" t="s">
        <v>11802</v>
      </c>
      <c r="G12660" s="1">
        <v>2241972</v>
      </c>
      <c r="H12660" s="1" t="s">
        <v>11803</v>
      </c>
      <c r="I12660" s="2">
        <v>45087</v>
      </c>
      <c r="J12660" s="15" t="str">
        <f>MID(Tabla1[[#This Row],[HORA]],1,5)</f>
        <v>15:44</v>
      </c>
      <c r="K12660" s="16">
        <f>IF(Tabla1[[#This Row],[FECHA]]=I12661,IF(J12661-J12660&gt;0,(J12661-J12660)*1440,0),0)</f>
        <v>0</v>
      </c>
      <c r="L12660" s="14">
        <f>-2+L12401-Datos!$C$8</f>
        <v>10.260000000000002</v>
      </c>
      <c r="M12660" s="13" t="s">
        <v>55899</v>
      </c>
      <c r="N12660" s="1" t="s">
        <v>11804</v>
      </c>
      <c r="O12660" s="1">
        <v>30</v>
      </c>
      <c r="P12660" s="1" t="s">
        <v>20</v>
      </c>
      <c r="Q12660" s="4" t="s">
        <v>21</v>
      </c>
    </row>
    <row r="12661" spans="1:17" ht="22.5" x14ac:dyDescent="0.25">
      <c r="A12661" s="3">
        <v>17635</v>
      </c>
      <c r="B12661" s="1" t="s">
        <v>52986</v>
      </c>
      <c r="C12661" s="1" t="s">
        <v>15</v>
      </c>
      <c r="D12661" s="1" t="s">
        <v>23</v>
      </c>
      <c r="E12661" s="1">
        <v>20606430311</v>
      </c>
      <c r="F12661" s="1" t="s">
        <v>50844</v>
      </c>
      <c r="G12661" s="1">
        <v>2241973</v>
      </c>
      <c r="H12661" s="1" t="s">
        <v>52987</v>
      </c>
      <c r="I12661" s="2">
        <v>45087</v>
      </c>
      <c r="J12661" s="15" t="str">
        <f>MID(Tabla1[[#This Row],[HORA]],1,5)</f>
        <v>15:44</v>
      </c>
      <c r="K12661" s="16">
        <f>IF(Tabla1[[#This Row],[FECHA]]=I12662,IF(J12662-J12661&gt;0,(J12662-J12661)*1440,0),0)</f>
        <v>1.9999999999999929</v>
      </c>
      <c r="L12661" s="14">
        <f>-2+L12402-Datos!$C$8</f>
        <v>10.5</v>
      </c>
      <c r="M12661" s="13" t="s">
        <v>55899</v>
      </c>
      <c r="N12661" s="1" t="s">
        <v>174</v>
      </c>
      <c r="O12661" s="1">
        <v>10</v>
      </c>
      <c r="P12661" s="1" t="s">
        <v>45</v>
      </c>
      <c r="Q12661" s="4" t="s">
        <v>21</v>
      </c>
    </row>
    <row r="12662" spans="1:17" ht="22.5" x14ac:dyDescent="0.25">
      <c r="A12662" s="3">
        <v>9946</v>
      </c>
      <c r="B12662" s="1" t="s">
        <v>31010</v>
      </c>
      <c r="C12662" s="1" t="s">
        <v>15</v>
      </c>
      <c r="D12662" s="1" t="s">
        <v>71</v>
      </c>
      <c r="E12662" s="1">
        <v>80548308</v>
      </c>
      <c r="F12662" s="1" t="s">
        <v>16468</v>
      </c>
      <c r="G12662" s="1">
        <v>2241975</v>
      </c>
      <c r="H12662" s="1" t="s">
        <v>26263</v>
      </c>
      <c r="I12662" s="2">
        <v>45087</v>
      </c>
      <c r="J12662" s="15" t="str">
        <f>MID(Tabla1[[#This Row],[HORA]],1,5)</f>
        <v>15:46</v>
      </c>
      <c r="K12662" s="16">
        <f>IF(Tabla1[[#This Row],[FECHA]]=I12663,IF(J12663-J12662&gt;0,(J12663-J12662)*1440,0),0)</f>
        <v>2.9999999999999893</v>
      </c>
      <c r="L12662" s="14">
        <f>-2+L12403-Datos!$C$8</f>
        <v>8.1700000000000017</v>
      </c>
      <c r="M12662" s="13" t="s">
        <v>55901</v>
      </c>
      <c r="N12662" s="1" t="s">
        <v>31011</v>
      </c>
      <c r="O12662" s="1">
        <v>20</v>
      </c>
      <c r="P12662" s="1" t="s">
        <v>45</v>
      </c>
      <c r="Q12662" s="4" t="s">
        <v>21</v>
      </c>
    </row>
    <row r="12663" spans="1:17" ht="22.5" x14ac:dyDescent="0.25">
      <c r="A12663" s="3">
        <v>3771</v>
      </c>
      <c r="B12663" s="1" t="s">
        <v>11805</v>
      </c>
      <c r="C12663" s="1" t="s">
        <v>15</v>
      </c>
      <c r="D12663" s="1" t="s">
        <v>77</v>
      </c>
      <c r="E12663" s="1">
        <v>46278422</v>
      </c>
      <c r="F12663" s="1" t="s">
        <v>11806</v>
      </c>
      <c r="G12663" s="1">
        <v>2241976</v>
      </c>
      <c r="H12663" s="1" t="s">
        <v>11807</v>
      </c>
      <c r="I12663" s="2">
        <v>45087</v>
      </c>
      <c r="J12663" s="15" t="str">
        <f>MID(Tabla1[[#This Row],[HORA]],1,5)</f>
        <v>15:49</v>
      </c>
      <c r="K12663" s="16">
        <f>IF(Tabla1[[#This Row],[FECHA]]=I12664,IF(J12664-J12663&gt;0,(J12664-J12663)*1440,0),0)</f>
        <v>3.9999999999999858</v>
      </c>
      <c r="L12663" s="14">
        <f>-2+L12404-Datos!$C$8</f>
        <v>9.41</v>
      </c>
      <c r="M12663" s="13" t="s">
        <v>55904</v>
      </c>
      <c r="N12663" s="1" t="s">
        <v>11808</v>
      </c>
      <c r="O12663" s="1">
        <v>25</v>
      </c>
      <c r="P12663" s="1" t="s">
        <v>20</v>
      </c>
      <c r="Q12663" s="4" t="s">
        <v>21</v>
      </c>
    </row>
    <row r="12664" spans="1:17" ht="22.5" x14ac:dyDescent="0.25">
      <c r="A12664" s="3">
        <v>3772</v>
      </c>
      <c r="B12664" s="1" t="s">
        <v>11809</v>
      </c>
      <c r="C12664" s="1" t="s">
        <v>15</v>
      </c>
      <c r="D12664" s="1" t="s">
        <v>40</v>
      </c>
      <c r="E12664" s="1">
        <v>16486398</v>
      </c>
      <c r="F12664" s="1" t="s">
        <v>8339</v>
      </c>
      <c r="G12664" s="1">
        <v>2241978</v>
      </c>
      <c r="H12664" s="1" t="s">
        <v>11810</v>
      </c>
      <c r="I12664" s="2">
        <v>45087</v>
      </c>
      <c r="J12664" s="15" t="str">
        <f>MID(Tabla1[[#This Row],[HORA]],1,5)</f>
        <v>15:53</v>
      </c>
      <c r="K12664" s="16">
        <f>IF(Tabla1[[#This Row],[FECHA]]=I12665,IF(J12665-J12664&gt;0,(J12665-J12664)*1440,0),0)</f>
        <v>2.9999999999999893</v>
      </c>
      <c r="L12664" s="14">
        <f>-2+L12405-Datos!$C$8</f>
        <v>9.1000000000000014</v>
      </c>
      <c r="M12664" s="13" t="s">
        <v>55908</v>
      </c>
      <c r="N12664" s="1" t="s">
        <v>11811</v>
      </c>
      <c r="O12664" s="1">
        <v>35</v>
      </c>
      <c r="P12664" s="1" t="s">
        <v>20</v>
      </c>
      <c r="Q12664" s="4" t="s">
        <v>21</v>
      </c>
    </row>
    <row r="12665" spans="1:17" ht="22.5" x14ac:dyDescent="0.25">
      <c r="A12665" s="3">
        <v>3773</v>
      </c>
      <c r="B12665" s="1" t="s">
        <v>11812</v>
      </c>
      <c r="C12665" s="1" t="s">
        <v>15</v>
      </c>
      <c r="D12665" s="1" t="s">
        <v>2195</v>
      </c>
      <c r="E12665" s="1">
        <v>16413978</v>
      </c>
      <c r="F12665" s="1" t="s">
        <v>11813</v>
      </c>
      <c r="G12665" s="1">
        <v>2241979</v>
      </c>
      <c r="H12665" s="1" t="s">
        <v>11814</v>
      </c>
      <c r="I12665" s="2">
        <v>45087</v>
      </c>
      <c r="J12665" s="15" t="str">
        <f>MID(Tabla1[[#This Row],[HORA]],1,5)</f>
        <v>15:56</v>
      </c>
      <c r="K12665" s="16">
        <f>IF(Tabla1[[#This Row],[FECHA]]=I12666,IF(J12666-J12665&gt;0,(J12666-J12665)*1440,0),0)</f>
        <v>7.000000000000135</v>
      </c>
      <c r="L12665" s="14">
        <f>-2+L12406-Datos!$C$8</f>
        <v>10.48</v>
      </c>
      <c r="M12665" s="13" t="s">
        <v>55911</v>
      </c>
      <c r="N12665" s="1" t="s">
        <v>11815</v>
      </c>
      <c r="O12665" s="1">
        <v>30</v>
      </c>
      <c r="P12665" s="1" t="s">
        <v>20</v>
      </c>
      <c r="Q12665" s="4" t="s">
        <v>21</v>
      </c>
    </row>
    <row r="12666" spans="1:17" ht="22.5" x14ac:dyDescent="0.25">
      <c r="A12666" s="3">
        <v>9947</v>
      </c>
      <c r="B12666" s="1" t="s">
        <v>31012</v>
      </c>
      <c r="C12666" s="1" t="s">
        <v>15</v>
      </c>
      <c r="D12666" s="1" t="s">
        <v>40</v>
      </c>
      <c r="E12666" s="1">
        <v>76835938</v>
      </c>
      <c r="F12666" s="1" t="s">
        <v>31013</v>
      </c>
      <c r="G12666" s="1">
        <v>74638280</v>
      </c>
      <c r="H12666" s="1" t="s">
        <v>31014</v>
      </c>
      <c r="I12666" s="2">
        <v>45087</v>
      </c>
      <c r="J12666" s="15" t="str">
        <f>MID(Tabla1[[#This Row],[HORA]],1,5)</f>
        <v>16:03</v>
      </c>
      <c r="K12666" s="16">
        <f>IF(Tabla1[[#This Row],[FECHA]]=I12667,IF(J12667-J12666&gt;0,(J12667-J12666)*1440,0),0)</f>
        <v>8.9999999999998082</v>
      </c>
      <c r="L12666" s="14">
        <f>-2+L12407-Datos!$C$8</f>
        <v>10.420000000000002</v>
      </c>
      <c r="M12666" s="13" t="s">
        <v>55918</v>
      </c>
      <c r="N12666" s="1" t="s">
        <v>16932</v>
      </c>
      <c r="O12666" s="1">
        <v>20</v>
      </c>
      <c r="P12666" s="1" t="s">
        <v>45</v>
      </c>
      <c r="Q12666" s="4" t="s">
        <v>21</v>
      </c>
    </row>
    <row r="12667" spans="1:17" ht="22.5" x14ac:dyDescent="0.25">
      <c r="A12667" s="3">
        <v>9948</v>
      </c>
      <c r="B12667" s="1" t="s">
        <v>31015</v>
      </c>
      <c r="C12667" s="1" t="s">
        <v>15</v>
      </c>
      <c r="D12667" s="1" t="s">
        <v>40</v>
      </c>
      <c r="E12667" s="1">
        <v>46644249</v>
      </c>
      <c r="F12667" s="1" t="s">
        <v>31016</v>
      </c>
      <c r="G12667" s="1">
        <v>2241983</v>
      </c>
      <c r="H12667" s="1" t="s">
        <v>31017</v>
      </c>
      <c r="I12667" s="2">
        <v>45087</v>
      </c>
      <c r="J12667" s="15" t="str">
        <f>MID(Tabla1[[#This Row],[HORA]],1,5)</f>
        <v>16:12</v>
      </c>
      <c r="K12667" s="16">
        <f>IF(Tabla1[[#This Row],[FECHA]]=I12668,IF(J12668-J12667&gt;0,(J12668-J12667)*1440,0),0)</f>
        <v>0</v>
      </c>
      <c r="L12667" s="14">
        <f>-2+L12408-Datos!$C$8</f>
        <v>10.32</v>
      </c>
      <c r="M12667" s="13" t="s">
        <v>56022</v>
      </c>
      <c r="N12667" s="1" t="s">
        <v>31018</v>
      </c>
      <c r="O12667" s="1">
        <v>10</v>
      </c>
      <c r="P12667" s="1" t="s">
        <v>45</v>
      </c>
      <c r="Q12667" s="4" t="s">
        <v>21</v>
      </c>
    </row>
    <row r="12668" spans="1:17" ht="22.5" x14ac:dyDescent="0.25">
      <c r="A12668" s="3">
        <v>16383</v>
      </c>
      <c r="B12668" s="1" t="s">
        <v>49712</v>
      </c>
      <c r="C12668" s="1" t="s">
        <v>15</v>
      </c>
      <c r="D12668" s="1" t="s">
        <v>40</v>
      </c>
      <c r="E12668" s="1">
        <v>10745994950</v>
      </c>
      <c r="F12668" s="1" t="s">
        <v>48114</v>
      </c>
      <c r="G12668" s="1">
        <v>43168192</v>
      </c>
      <c r="H12668" s="1" t="s">
        <v>49713</v>
      </c>
      <c r="I12668" s="2">
        <v>45087</v>
      </c>
      <c r="J12668" s="15" t="str">
        <f>MID(Tabla1[[#This Row],[HORA]],1,5)</f>
        <v>16:12</v>
      </c>
      <c r="K12668" s="16">
        <f>IF(Tabla1[[#This Row],[FECHA]]=I12669,IF(J12669-J12668&gt;0,(J12669-J12668)*1440,0),0)</f>
        <v>6.0000000000001386</v>
      </c>
      <c r="L12668" s="14">
        <f>-2+L12409-Datos!$C$8</f>
        <v>8.0300000000000011</v>
      </c>
      <c r="M12668" s="13" t="s">
        <v>56022</v>
      </c>
      <c r="N12668" s="1" t="s">
        <v>49714</v>
      </c>
      <c r="O12668" s="1">
        <v>15</v>
      </c>
      <c r="P12668" s="1" t="s">
        <v>20</v>
      </c>
      <c r="Q12668" s="4" t="s">
        <v>21</v>
      </c>
    </row>
    <row r="12669" spans="1:17" ht="22.5" x14ac:dyDescent="0.25">
      <c r="A12669" s="3">
        <v>9949</v>
      </c>
      <c r="B12669" s="1" t="s">
        <v>31019</v>
      </c>
      <c r="C12669" s="1" t="s">
        <v>15</v>
      </c>
      <c r="D12669" s="1" t="s">
        <v>30</v>
      </c>
      <c r="E12669" s="1">
        <v>834265</v>
      </c>
      <c r="F12669" s="1" t="s">
        <v>31020</v>
      </c>
      <c r="G12669" s="1">
        <v>2241986</v>
      </c>
      <c r="H12669" s="1" t="s">
        <v>31021</v>
      </c>
      <c r="I12669" s="2">
        <v>45087</v>
      </c>
      <c r="J12669" s="15" t="str">
        <f>MID(Tabla1[[#This Row],[HORA]],1,5)</f>
        <v>16:18</v>
      </c>
      <c r="K12669" s="16">
        <f>IF(Tabla1[[#This Row],[FECHA]]=I12670,IF(J12670-J12669&gt;0,(J12670-J12669)*1440,0),0)</f>
        <v>2.9999999999999893</v>
      </c>
      <c r="L12669" s="14">
        <f>-2+L12410-Datos!$C$8</f>
        <v>9.32</v>
      </c>
      <c r="M12669" s="13" t="s">
        <v>56028</v>
      </c>
      <c r="N12669" s="1" t="s">
        <v>31022</v>
      </c>
      <c r="O12669" s="1">
        <v>15</v>
      </c>
      <c r="P12669" s="1" t="s">
        <v>45</v>
      </c>
      <c r="Q12669" s="4" t="s">
        <v>21</v>
      </c>
    </row>
    <row r="12670" spans="1:17" ht="22.5" x14ac:dyDescent="0.25">
      <c r="A12670" s="3">
        <v>9950</v>
      </c>
      <c r="B12670" s="1" t="s">
        <v>31023</v>
      </c>
      <c r="C12670" s="1" t="s">
        <v>15</v>
      </c>
      <c r="D12670" s="1" t="s">
        <v>23</v>
      </c>
      <c r="E12670" s="1">
        <v>47201035</v>
      </c>
      <c r="F12670" s="1" t="s">
        <v>31024</v>
      </c>
      <c r="G12670" s="1">
        <v>2241987</v>
      </c>
      <c r="H12670" s="1" t="s">
        <v>31025</v>
      </c>
      <c r="I12670" s="2">
        <v>45087</v>
      </c>
      <c r="J12670" s="15" t="str">
        <f>MID(Tabla1[[#This Row],[HORA]],1,5)</f>
        <v>16:21</v>
      </c>
      <c r="K12670" s="16">
        <f>IF(Tabla1[[#This Row],[FECHA]]=I12671,IF(J12671-J12670&gt;0,(J12671-J12670)*1440,0),0)</f>
        <v>2.9999999999998295</v>
      </c>
      <c r="L12670" s="14">
        <f>-2+L12411-Datos!$C$8</f>
        <v>8.3300000000000018</v>
      </c>
      <c r="M12670" s="13" t="s">
        <v>56031</v>
      </c>
      <c r="N12670" s="1" t="s">
        <v>31026</v>
      </c>
      <c r="O12670" s="1">
        <v>15</v>
      </c>
      <c r="P12670" s="1" t="s">
        <v>45</v>
      </c>
      <c r="Q12670" s="4" t="s">
        <v>21</v>
      </c>
    </row>
    <row r="12671" spans="1:17" ht="22.5" x14ac:dyDescent="0.25">
      <c r="A12671" s="3">
        <v>9951</v>
      </c>
      <c r="B12671" s="1" t="s">
        <v>31027</v>
      </c>
      <c r="C12671" s="1" t="s">
        <v>15</v>
      </c>
      <c r="D12671" s="1" t="s">
        <v>1017</v>
      </c>
      <c r="E12671" s="1">
        <v>43516548</v>
      </c>
      <c r="F12671" s="1" t="s">
        <v>31028</v>
      </c>
      <c r="G12671" s="1">
        <v>73467361</v>
      </c>
      <c r="H12671" s="1" t="s">
        <v>31029</v>
      </c>
      <c r="I12671" s="2">
        <v>45087</v>
      </c>
      <c r="J12671" s="15" t="str">
        <f>MID(Tabla1[[#This Row],[HORA]],1,5)</f>
        <v>16:24</v>
      </c>
      <c r="K12671" s="16">
        <f>IF(Tabla1[[#This Row],[FECHA]]=I12672,IF(J12672-J12671&gt;0,(J12672-J12671)*1440,0),0)</f>
        <v>2.0000000000001528</v>
      </c>
      <c r="L12671" s="14">
        <f>-2+L12412-Datos!$C$8</f>
        <v>11.34</v>
      </c>
      <c r="M12671" s="13" t="s">
        <v>56034</v>
      </c>
      <c r="N12671" s="1" t="s">
        <v>31030</v>
      </c>
      <c r="O12671" s="1">
        <v>18</v>
      </c>
      <c r="P12671" s="1" t="s">
        <v>45</v>
      </c>
      <c r="Q12671" s="4" t="s">
        <v>21</v>
      </c>
    </row>
    <row r="12672" spans="1:17" ht="22.5" x14ac:dyDescent="0.25">
      <c r="A12672" s="3">
        <v>16384</v>
      </c>
      <c r="B12672" s="1" t="s">
        <v>49715</v>
      </c>
      <c r="C12672" s="1" t="s">
        <v>15</v>
      </c>
      <c r="D12672" s="1" t="s">
        <v>33</v>
      </c>
      <c r="E12672" s="1">
        <v>20349663547</v>
      </c>
      <c r="F12672" s="1" t="s">
        <v>49716</v>
      </c>
      <c r="G12672" s="1">
        <v>2241989</v>
      </c>
      <c r="H12672" s="1" t="s">
        <v>49717</v>
      </c>
      <c r="I12672" s="2">
        <v>45087</v>
      </c>
      <c r="J12672" s="15" t="str">
        <f>MID(Tabla1[[#This Row],[HORA]],1,5)</f>
        <v>16:26</v>
      </c>
      <c r="K12672" s="16">
        <f>IF(Tabla1[[#This Row],[FECHA]]=I12673,IF(J12673-J12672&gt;0,(J12673-J12672)*1440,0),0)</f>
        <v>0.99999999999999645</v>
      </c>
      <c r="L12672" s="14">
        <f>-2+L12413-Datos!$C$8</f>
        <v>13.400000000000002</v>
      </c>
      <c r="M12672" s="13" t="s">
        <v>56036</v>
      </c>
      <c r="N12672" s="1" t="s">
        <v>49718</v>
      </c>
      <c r="O12672" s="1">
        <v>60</v>
      </c>
      <c r="P12672" s="1" t="s">
        <v>20</v>
      </c>
      <c r="Q12672" s="4" t="s">
        <v>21</v>
      </c>
    </row>
    <row r="12673" spans="1:17" ht="22.5" x14ac:dyDescent="0.25">
      <c r="A12673" s="3">
        <v>9952</v>
      </c>
      <c r="B12673" s="1" t="s">
        <v>31031</v>
      </c>
      <c r="C12673" s="1" t="s">
        <v>15</v>
      </c>
      <c r="D12673" s="1" t="s">
        <v>2195</v>
      </c>
      <c r="E12673" s="1">
        <v>27831093</v>
      </c>
      <c r="F12673" s="1" t="s">
        <v>31032</v>
      </c>
      <c r="G12673" s="1">
        <v>2241991</v>
      </c>
      <c r="H12673" s="1" t="s">
        <v>31033</v>
      </c>
      <c r="I12673" s="2">
        <v>45087</v>
      </c>
      <c r="J12673" s="15" t="str">
        <f>MID(Tabla1[[#This Row],[HORA]],1,5)</f>
        <v>16:27</v>
      </c>
      <c r="K12673" s="16">
        <f>IF(Tabla1[[#This Row],[FECHA]]=I12674,IF(J12674-J12673&gt;0,(J12674-J12673)*1440,0),0)</f>
        <v>2.9999999999999893</v>
      </c>
      <c r="L12673" s="14">
        <f>-2+L12414-Datos!$C$8</f>
        <v>9.2700000000000014</v>
      </c>
      <c r="M12673" s="13" t="s">
        <v>56037</v>
      </c>
      <c r="N12673" s="1" t="s">
        <v>31034</v>
      </c>
      <c r="O12673" s="1">
        <v>15</v>
      </c>
      <c r="P12673" s="1" t="s">
        <v>45</v>
      </c>
      <c r="Q12673" s="4" t="s">
        <v>21</v>
      </c>
    </row>
    <row r="12674" spans="1:17" ht="22.5" x14ac:dyDescent="0.25">
      <c r="A12674" s="3">
        <v>3774</v>
      </c>
      <c r="B12674" s="1" t="s">
        <v>11816</v>
      </c>
      <c r="C12674" s="1" t="s">
        <v>15</v>
      </c>
      <c r="D12674" s="1" t="s">
        <v>33</v>
      </c>
      <c r="E12674" s="1">
        <v>41900201</v>
      </c>
      <c r="F12674" s="1" t="s">
        <v>11817</v>
      </c>
      <c r="G12674" s="1">
        <v>76265551</v>
      </c>
      <c r="H12674" s="1" t="s">
        <v>11818</v>
      </c>
      <c r="I12674" s="2">
        <v>45087</v>
      </c>
      <c r="J12674" s="15" t="str">
        <f>MID(Tabla1[[#This Row],[HORA]],1,5)</f>
        <v>16:30</v>
      </c>
      <c r="K12674" s="16">
        <f>IF(Tabla1[[#This Row],[FECHA]]=I12675,IF(J12675-J12674&gt;0,(J12675-J12674)*1440,0),0)</f>
        <v>2.0000000000001528</v>
      </c>
      <c r="L12674" s="14">
        <f>-2+L12415-Datos!$C$8</f>
        <v>9.0800000000000018</v>
      </c>
      <c r="M12674" s="13" t="s">
        <v>56040</v>
      </c>
      <c r="N12674" s="1" t="s">
        <v>59</v>
      </c>
      <c r="O12674" s="1">
        <v>10</v>
      </c>
      <c r="P12674" s="1" t="s">
        <v>20</v>
      </c>
      <c r="Q12674" s="4" t="s">
        <v>21</v>
      </c>
    </row>
    <row r="12675" spans="1:17" ht="22.5" x14ac:dyDescent="0.25">
      <c r="A12675" s="3">
        <v>3775</v>
      </c>
      <c r="B12675" s="1" t="s">
        <v>11819</v>
      </c>
      <c r="C12675" s="1" t="s">
        <v>15</v>
      </c>
      <c r="D12675" s="1" t="s">
        <v>33</v>
      </c>
      <c r="E12675" s="1">
        <v>889084</v>
      </c>
      <c r="F12675" s="1" t="s">
        <v>11820</v>
      </c>
      <c r="G12675" s="1">
        <v>2241992</v>
      </c>
      <c r="H12675" s="1" t="s">
        <v>11821</v>
      </c>
      <c r="I12675" s="2">
        <v>45087</v>
      </c>
      <c r="J12675" s="15" t="str">
        <f>MID(Tabla1[[#This Row],[HORA]],1,5)</f>
        <v>16:32</v>
      </c>
      <c r="K12675" s="16">
        <f>IF(Tabla1[[#This Row],[FECHA]]=I12676,IF(J12676-J12675&gt;0,(J12676-J12675)*1440,0),0)</f>
        <v>0.99999999999983658</v>
      </c>
      <c r="L12675" s="14">
        <f>-2+L12416-Datos!$C$8</f>
        <v>11.170000000000002</v>
      </c>
      <c r="M12675" s="13" t="s">
        <v>56042</v>
      </c>
      <c r="N12675" s="1" t="s">
        <v>11822</v>
      </c>
      <c r="O12675" s="1">
        <v>15</v>
      </c>
      <c r="P12675" s="1" t="s">
        <v>20</v>
      </c>
      <c r="Q12675" s="4" t="s">
        <v>21</v>
      </c>
    </row>
    <row r="12676" spans="1:17" ht="22.5" x14ac:dyDescent="0.25">
      <c r="A12676" s="3">
        <v>431</v>
      </c>
      <c r="B12676" s="1" t="s">
        <v>1009</v>
      </c>
      <c r="C12676" s="1" t="s">
        <v>15</v>
      </c>
      <c r="D12676" s="1" t="s">
        <v>172</v>
      </c>
      <c r="E12676" s="1">
        <v>16658385</v>
      </c>
      <c r="F12676" s="1" t="s">
        <v>857</v>
      </c>
      <c r="G12676" s="1">
        <v>2241993</v>
      </c>
      <c r="H12676" s="1" t="s">
        <v>1010</v>
      </c>
      <c r="I12676" s="2">
        <v>45087</v>
      </c>
      <c r="J12676" s="15" t="str">
        <f>MID(Tabla1[[#This Row],[HORA]],1,5)</f>
        <v>16:33</v>
      </c>
      <c r="K12676" s="16">
        <f>IF(Tabla1[[#This Row],[FECHA]]=I12677,IF(J12677-J12676&gt;0,(J12677-J12676)*1440,0),0)</f>
        <v>0.99999999999999645</v>
      </c>
      <c r="L12676" s="14">
        <f>-2+L12417-Datos!$C$8</f>
        <v>8.5100000000000016</v>
      </c>
      <c r="M12676" s="13" t="s">
        <v>56043</v>
      </c>
      <c r="N12676" s="1" t="s">
        <v>1011</v>
      </c>
      <c r="O12676" s="1">
        <v>0</v>
      </c>
      <c r="P12676" s="1" t="s">
        <v>45</v>
      </c>
      <c r="Q12676" s="4" t="s">
        <v>21</v>
      </c>
    </row>
    <row r="12677" spans="1:17" ht="22.5" x14ac:dyDescent="0.25">
      <c r="A12677" s="3">
        <v>9953</v>
      </c>
      <c r="B12677" s="1" t="s">
        <v>31035</v>
      </c>
      <c r="C12677" s="1" t="s">
        <v>15</v>
      </c>
      <c r="D12677" s="1" t="s">
        <v>141</v>
      </c>
      <c r="E12677" s="1">
        <v>47878072</v>
      </c>
      <c r="F12677" s="1" t="s">
        <v>31036</v>
      </c>
      <c r="G12677" s="1">
        <v>26631178</v>
      </c>
      <c r="H12677" s="1" t="s">
        <v>31037</v>
      </c>
      <c r="I12677" s="2">
        <v>45087</v>
      </c>
      <c r="J12677" s="15" t="str">
        <f>MID(Tabla1[[#This Row],[HORA]],1,5)</f>
        <v>16:34</v>
      </c>
      <c r="K12677" s="16">
        <f>IF(Tabla1[[#This Row],[FECHA]]=I12678,IF(J12678-J12677&gt;0,(J12678-J12677)*1440,0),0)</f>
        <v>0.99999999999999645</v>
      </c>
      <c r="L12677" s="14">
        <f>-2+L12418-Datos!$C$8</f>
        <v>10.240000000000002</v>
      </c>
      <c r="M12677" s="13" t="s">
        <v>56044</v>
      </c>
      <c r="N12677" s="1" t="s">
        <v>31038</v>
      </c>
      <c r="O12677" s="1">
        <v>15</v>
      </c>
      <c r="P12677" s="1" t="s">
        <v>45</v>
      </c>
      <c r="Q12677" s="4" t="s">
        <v>21</v>
      </c>
    </row>
    <row r="12678" spans="1:17" ht="22.5" x14ac:dyDescent="0.25">
      <c r="A12678" s="3">
        <v>3776</v>
      </c>
      <c r="B12678" s="1" t="s">
        <v>11823</v>
      </c>
      <c r="C12678" s="1" t="s">
        <v>15</v>
      </c>
      <c r="D12678" s="1" t="s">
        <v>1847</v>
      </c>
      <c r="E12678" s="1">
        <v>45600673</v>
      </c>
      <c r="F12678" s="1" t="s">
        <v>11824</v>
      </c>
      <c r="G12678" s="1">
        <v>43044656</v>
      </c>
      <c r="H12678" s="1" t="s">
        <v>11293</v>
      </c>
      <c r="I12678" s="2">
        <v>45087</v>
      </c>
      <c r="J12678" s="15" t="str">
        <f>MID(Tabla1[[#This Row],[HORA]],1,5)</f>
        <v>16:35</v>
      </c>
      <c r="K12678" s="16">
        <f>IF(Tabla1[[#This Row],[FECHA]]=I12679,IF(J12679-J12678&gt;0,(J12679-J12678)*1440,0),0)</f>
        <v>1.9999999999999929</v>
      </c>
      <c r="L12678" s="14">
        <f>-2+L12419-Datos!$C$8</f>
        <v>12.100000000000001</v>
      </c>
      <c r="M12678" s="13" t="s">
        <v>56045</v>
      </c>
      <c r="N12678" s="1" t="s">
        <v>11825</v>
      </c>
      <c r="O12678" s="1">
        <v>30</v>
      </c>
      <c r="P12678" s="1" t="s">
        <v>20</v>
      </c>
      <c r="Q12678" s="4" t="s">
        <v>21</v>
      </c>
    </row>
    <row r="12679" spans="1:17" ht="22.5" x14ac:dyDescent="0.25">
      <c r="A12679" s="3">
        <v>9954</v>
      </c>
      <c r="B12679" s="1" t="s">
        <v>31039</v>
      </c>
      <c r="C12679" s="1" t="s">
        <v>15</v>
      </c>
      <c r="D12679" s="1" t="s">
        <v>228</v>
      </c>
      <c r="E12679" s="1">
        <v>16462481</v>
      </c>
      <c r="F12679" s="1" t="s">
        <v>31040</v>
      </c>
      <c r="G12679" s="1">
        <v>2241995</v>
      </c>
      <c r="H12679" s="1" t="s">
        <v>31041</v>
      </c>
      <c r="I12679" s="2">
        <v>45087</v>
      </c>
      <c r="J12679" s="15" t="str">
        <f>MID(Tabla1[[#This Row],[HORA]],1,5)</f>
        <v>16:37</v>
      </c>
      <c r="K12679" s="16">
        <f>IF(Tabla1[[#This Row],[FECHA]]=I12680,IF(J12680-J12679&gt;0,(J12680-J12679)*1440,0),0)</f>
        <v>0.99999999999999645</v>
      </c>
      <c r="L12679" s="14">
        <f>-2+L12420-Datos!$C$8</f>
        <v>9.4</v>
      </c>
      <c r="M12679" s="13" t="s">
        <v>56047</v>
      </c>
      <c r="N12679" s="1" t="s">
        <v>31042</v>
      </c>
      <c r="O12679" s="1">
        <v>15</v>
      </c>
      <c r="P12679" s="1" t="s">
        <v>45</v>
      </c>
      <c r="Q12679" s="4" t="s">
        <v>21</v>
      </c>
    </row>
    <row r="12680" spans="1:17" ht="22.5" x14ac:dyDescent="0.25">
      <c r="A12680" s="3">
        <v>3777</v>
      </c>
      <c r="B12680" s="1" t="s">
        <v>11826</v>
      </c>
      <c r="C12680" s="1" t="s">
        <v>15</v>
      </c>
      <c r="D12680" s="1" t="s">
        <v>71</v>
      </c>
      <c r="E12680" s="1">
        <v>2241996</v>
      </c>
      <c r="F12680" s="1" t="s">
        <v>11827</v>
      </c>
      <c r="G12680" s="1">
        <v>2241997</v>
      </c>
      <c r="H12680" s="1" t="s">
        <v>11828</v>
      </c>
      <c r="I12680" s="2">
        <v>45087</v>
      </c>
      <c r="J12680" s="15" t="str">
        <f>MID(Tabla1[[#This Row],[HORA]],1,5)</f>
        <v>16:38</v>
      </c>
      <c r="K12680" s="16">
        <f>IF(Tabla1[[#This Row],[FECHA]]=I12681,IF(J12681-J12680&gt;0,(J12681-J12680)*1440,0),0)</f>
        <v>2.0000000000001528</v>
      </c>
      <c r="L12680" s="14">
        <f>-2+L12421-Datos!$C$8</f>
        <v>10.06</v>
      </c>
      <c r="M12680" s="13" t="s">
        <v>56048</v>
      </c>
      <c r="N12680" s="1" t="s">
        <v>59</v>
      </c>
      <c r="O12680" s="1">
        <v>10</v>
      </c>
      <c r="P12680" s="1" t="s">
        <v>20</v>
      </c>
      <c r="Q12680" s="4" t="s">
        <v>21</v>
      </c>
    </row>
    <row r="12681" spans="1:17" ht="22.5" x14ac:dyDescent="0.25">
      <c r="A12681" s="3">
        <v>9955</v>
      </c>
      <c r="B12681" s="1" t="s">
        <v>31043</v>
      </c>
      <c r="C12681" s="1" t="s">
        <v>15</v>
      </c>
      <c r="D12681" s="1" t="s">
        <v>82</v>
      </c>
      <c r="E12681" s="1">
        <v>8211640</v>
      </c>
      <c r="F12681" s="1" t="s">
        <v>31044</v>
      </c>
      <c r="G12681" s="1">
        <v>2242000</v>
      </c>
      <c r="H12681" s="1" t="s">
        <v>31045</v>
      </c>
      <c r="I12681" s="2">
        <v>45087</v>
      </c>
      <c r="J12681" s="15" t="str">
        <f>MID(Tabla1[[#This Row],[HORA]],1,5)</f>
        <v>16:40</v>
      </c>
      <c r="K12681" s="16">
        <f>IF(Tabla1[[#This Row],[FECHA]]=I12682,IF(J12682-J12681&gt;0,(J12682-J12681)*1440,0),0)</f>
        <v>0.99999999999983658</v>
      </c>
      <c r="L12681" s="14">
        <f>-2+L12422-Datos!$C$8</f>
        <v>10</v>
      </c>
      <c r="M12681" s="13" t="s">
        <v>56050</v>
      </c>
      <c r="N12681" s="1" t="s">
        <v>31046</v>
      </c>
      <c r="O12681" s="1">
        <v>25</v>
      </c>
      <c r="P12681" s="1" t="s">
        <v>45</v>
      </c>
      <c r="Q12681" s="4" t="s">
        <v>21</v>
      </c>
    </row>
    <row r="12682" spans="1:17" ht="22.5" x14ac:dyDescent="0.25">
      <c r="A12682" s="3">
        <v>3778</v>
      </c>
      <c r="B12682" s="1" t="s">
        <v>11829</v>
      </c>
      <c r="C12682" s="1" t="s">
        <v>15</v>
      </c>
      <c r="D12682" s="1" t="s">
        <v>71</v>
      </c>
      <c r="E12682" s="1">
        <v>77292304</v>
      </c>
      <c r="F12682" s="1" t="s">
        <v>11830</v>
      </c>
      <c r="G12682" s="1">
        <v>27841429</v>
      </c>
      <c r="H12682" s="1" t="s">
        <v>11831</v>
      </c>
      <c r="I12682" s="2">
        <v>45087</v>
      </c>
      <c r="J12682" s="15" t="str">
        <f>MID(Tabla1[[#This Row],[HORA]],1,5)</f>
        <v>16:41</v>
      </c>
      <c r="K12682" s="16">
        <f>IF(Tabla1[[#This Row],[FECHA]]=I12683,IF(J12683-J12682&gt;0,(J12683-J12682)*1440,0),0)</f>
        <v>1.9999999999999929</v>
      </c>
      <c r="L12682" s="14">
        <f>-2+L12423-Datos!$C$8</f>
        <v>8.1000000000000014</v>
      </c>
      <c r="M12682" s="13" t="s">
        <v>56051</v>
      </c>
      <c r="N12682" s="1" t="s">
        <v>11832</v>
      </c>
      <c r="O12682" s="1">
        <v>35</v>
      </c>
      <c r="P12682" s="1" t="s">
        <v>20</v>
      </c>
      <c r="Q12682" s="4" t="s">
        <v>21</v>
      </c>
    </row>
    <row r="12683" spans="1:17" ht="22.5" x14ac:dyDescent="0.25">
      <c r="A12683" s="3">
        <v>9956</v>
      </c>
      <c r="B12683" s="1" t="s">
        <v>31047</v>
      </c>
      <c r="C12683" s="1" t="s">
        <v>15</v>
      </c>
      <c r="D12683" s="1" t="s">
        <v>77</v>
      </c>
      <c r="E12683" s="1">
        <v>75933306</v>
      </c>
      <c r="F12683" s="1" t="s">
        <v>31048</v>
      </c>
      <c r="G12683" s="1">
        <v>2242001</v>
      </c>
      <c r="H12683" s="1" t="s">
        <v>31049</v>
      </c>
      <c r="I12683" s="2">
        <v>45087</v>
      </c>
      <c r="J12683" s="15" t="str">
        <f>MID(Tabla1[[#This Row],[HORA]],1,5)</f>
        <v>16:43</v>
      </c>
      <c r="K12683" s="16">
        <f>IF(Tabla1[[#This Row],[FECHA]]=I12684,IF(J12684-J12683&gt;0,(J12684-J12683)*1440,0),0)</f>
        <v>0</v>
      </c>
      <c r="L12683" s="14">
        <f>-2+L12424-Datos!$C$8</f>
        <v>9.1100000000000012</v>
      </c>
      <c r="M12683" s="13" t="s">
        <v>56053</v>
      </c>
      <c r="N12683" s="1" t="s">
        <v>31050</v>
      </c>
      <c r="O12683" s="1">
        <v>15</v>
      </c>
      <c r="P12683" s="1" t="s">
        <v>45</v>
      </c>
      <c r="Q12683" s="4" t="s">
        <v>21</v>
      </c>
    </row>
    <row r="12684" spans="1:17" ht="22.5" x14ac:dyDescent="0.25">
      <c r="A12684" s="3">
        <v>16385</v>
      </c>
      <c r="B12684" s="1" t="s">
        <v>49719</v>
      </c>
      <c r="C12684" s="1" t="s">
        <v>15</v>
      </c>
      <c r="D12684" s="1" t="s">
        <v>40</v>
      </c>
      <c r="E12684" s="1">
        <v>20526938535</v>
      </c>
      <c r="F12684" s="1" t="s">
        <v>49720</v>
      </c>
      <c r="G12684" s="1">
        <v>46077937</v>
      </c>
      <c r="H12684" s="1" t="s">
        <v>49721</v>
      </c>
      <c r="I12684" s="2">
        <v>45087</v>
      </c>
      <c r="J12684" s="15" t="str">
        <f>MID(Tabla1[[#This Row],[HORA]],1,5)</f>
        <v>16:43</v>
      </c>
      <c r="K12684" s="16">
        <f>IF(Tabla1[[#This Row],[FECHA]]=I12685,IF(J12685-J12684&gt;0,(J12685-J12684)*1440,0),0)</f>
        <v>1.9999999999999929</v>
      </c>
      <c r="L12684" s="14">
        <f>-2+L12425-Datos!$C$8</f>
        <v>10.48</v>
      </c>
      <c r="M12684" s="13" t="s">
        <v>56053</v>
      </c>
      <c r="N12684" s="1" t="s">
        <v>49722</v>
      </c>
      <c r="O12684" s="1">
        <v>25</v>
      </c>
      <c r="P12684" s="1" t="s">
        <v>20</v>
      </c>
      <c r="Q12684" s="4" t="s">
        <v>21</v>
      </c>
    </row>
    <row r="12685" spans="1:17" ht="22.5" x14ac:dyDescent="0.25">
      <c r="A12685" s="3">
        <v>9957</v>
      </c>
      <c r="B12685" s="1" t="s">
        <v>31051</v>
      </c>
      <c r="C12685" s="1" t="s">
        <v>15</v>
      </c>
      <c r="D12685" s="1" t="s">
        <v>3257</v>
      </c>
      <c r="E12685" s="1">
        <v>71705837</v>
      </c>
      <c r="F12685" s="1" t="s">
        <v>31052</v>
      </c>
      <c r="G12685" s="1">
        <v>2242002</v>
      </c>
      <c r="H12685" s="1" t="s">
        <v>31053</v>
      </c>
      <c r="I12685" s="2">
        <v>45087</v>
      </c>
      <c r="J12685" s="15" t="str">
        <f>MID(Tabla1[[#This Row],[HORA]],1,5)</f>
        <v>16:45</v>
      </c>
      <c r="K12685" s="16">
        <f>IF(Tabla1[[#This Row],[FECHA]]=I12686,IF(J12686-J12685&gt;0,(J12686-J12685)*1440,0),0)</f>
        <v>7.000000000000135</v>
      </c>
      <c r="L12685" s="14">
        <f>-2+L12426-Datos!$C$8</f>
        <v>10.23</v>
      </c>
      <c r="M12685" s="13" t="s">
        <v>56055</v>
      </c>
      <c r="N12685" s="1" t="s">
        <v>31054</v>
      </c>
      <c r="O12685" s="1">
        <v>30</v>
      </c>
      <c r="P12685" s="1" t="s">
        <v>45</v>
      </c>
      <c r="Q12685" s="4" t="s">
        <v>21</v>
      </c>
    </row>
    <row r="12686" spans="1:17" ht="22.5" x14ac:dyDescent="0.25">
      <c r="A12686" s="3">
        <v>16386</v>
      </c>
      <c r="B12686" s="1" t="s">
        <v>49723</v>
      </c>
      <c r="C12686" s="1" t="s">
        <v>15</v>
      </c>
      <c r="D12686" s="1" t="s">
        <v>23</v>
      </c>
      <c r="E12686" s="1">
        <v>20551701264</v>
      </c>
      <c r="F12686" s="1" t="s">
        <v>49724</v>
      </c>
      <c r="G12686" s="1">
        <v>77798486</v>
      </c>
      <c r="H12686" s="1" t="s">
        <v>49725</v>
      </c>
      <c r="I12686" s="2">
        <v>45087</v>
      </c>
      <c r="J12686" s="15" t="str">
        <f>MID(Tabla1[[#This Row],[HORA]],1,5)</f>
        <v>16:52</v>
      </c>
      <c r="K12686" s="16">
        <f>IF(Tabla1[[#This Row],[FECHA]]=I12687,IF(J12687-J12686&gt;0,(J12687-J12686)*1440,0),0)</f>
        <v>0.99999999999983658</v>
      </c>
      <c r="L12686" s="14">
        <f>-2+L12427-Datos!$C$8</f>
        <v>13.170000000000002</v>
      </c>
      <c r="M12686" s="13" t="s">
        <v>56062</v>
      </c>
      <c r="N12686" s="1" t="s">
        <v>49726</v>
      </c>
      <c r="O12686" s="1">
        <v>15</v>
      </c>
      <c r="P12686" s="1" t="s">
        <v>20</v>
      </c>
      <c r="Q12686" s="4" t="s">
        <v>21</v>
      </c>
    </row>
    <row r="12687" spans="1:17" ht="22.5" x14ac:dyDescent="0.25">
      <c r="A12687" s="3">
        <v>9958</v>
      </c>
      <c r="B12687" s="1" t="s">
        <v>31055</v>
      </c>
      <c r="C12687" s="1" t="s">
        <v>15</v>
      </c>
      <c r="D12687" s="1" t="s">
        <v>71</v>
      </c>
      <c r="E12687" s="1">
        <v>16733604</v>
      </c>
      <c r="F12687" s="1" t="s">
        <v>31056</v>
      </c>
      <c r="G12687" s="1">
        <v>2242004</v>
      </c>
      <c r="H12687" s="1" t="s">
        <v>31057</v>
      </c>
      <c r="I12687" s="2">
        <v>45087</v>
      </c>
      <c r="J12687" s="15" t="str">
        <f>MID(Tabla1[[#This Row],[HORA]],1,5)</f>
        <v>16:53</v>
      </c>
      <c r="K12687" s="16">
        <f>IF(Tabla1[[#This Row],[FECHA]]=I12688,IF(J12688-J12687&gt;0,(J12688-J12687)*1440,0),0)</f>
        <v>2.0000000000001528</v>
      </c>
      <c r="L12687" s="14">
        <f>-2+L12428-Datos!$C$8</f>
        <v>10.32</v>
      </c>
      <c r="M12687" s="13" t="s">
        <v>56063</v>
      </c>
      <c r="N12687" s="1" t="s">
        <v>31058</v>
      </c>
      <c r="O12687" s="1">
        <v>15</v>
      </c>
      <c r="P12687" s="1" t="s">
        <v>45</v>
      </c>
      <c r="Q12687" s="4" t="s">
        <v>21</v>
      </c>
    </row>
    <row r="12688" spans="1:17" ht="22.5" x14ac:dyDescent="0.25">
      <c r="A12688" s="3">
        <v>3779</v>
      </c>
      <c r="B12688" s="1" t="s">
        <v>11833</v>
      </c>
      <c r="C12688" s="1" t="s">
        <v>15</v>
      </c>
      <c r="D12688" s="1" t="s">
        <v>40</v>
      </c>
      <c r="E12688" s="1">
        <v>40990713</v>
      </c>
      <c r="F12688" s="1" t="s">
        <v>11834</v>
      </c>
      <c r="G12688" s="1">
        <v>2242005</v>
      </c>
      <c r="H12688" s="1" t="s">
        <v>11835</v>
      </c>
      <c r="I12688" s="2">
        <v>45087</v>
      </c>
      <c r="J12688" s="15" t="str">
        <f>MID(Tabla1[[#This Row],[HORA]],1,5)</f>
        <v>16:55</v>
      </c>
      <c r="K12688" s="16">
        <f>IF(Tabla1[[#This Row],[FECHA]]=I12689,IF(J12689-J12688&gt;0,(J12689-J12688)*1440,0),0)</f>
        <v>4.9999999999999822</v>
      </c>
      <c r="L12688" s="14">
        <f>-2+L12429-Datos!$C$8</f>
        <v>11.100000000000001</v>
      </c>
      <c r="M12688" s="13" t="s">
        <v>56065</v>
      </c>
      <c r="N12688" s="1" t="s">
        <v>11836</v>
      </c>
      <c r="O12688" s="1">
        <v>30</v>
      </c>
      <c r="P12688" s="1" t="s">
        <v>20</v>
      </c>
      <c r="Q12688" s="4" t="s">
        <v>21</v>
      </c>
    </row>
    <row r="12689" spans="1:17" ht="22.5" x14ac:dyDescent="0.25">
      <c r="A12689" s="3">
        <v>9959</v>
      </c>
      <c r="B12689" s="1" t="s">
        <v>31059</v>
      </c>
      <c r="C12689" s="1" t="s">
        <v>15</v>
      </c>
      <c r="D12689" s="1" t="s">
        <v>30</v>
      </c>
      <c r="E12689" s="1">
        <v>41985751</v>
      </c>
      <c r="F12689" s="1" t="s">
        <v>31060</v>
      </c>
      <c r="G12689" s="1">
        <v>2242007</v>
      </c>
      <c r="H12689" s="1" t="s">
        <v>31061</v>
      </c>
      <c r="I12689" s="2">
        <v>45087</v>
      </c>
      <c r="J12689" s="15" t="str">
        <f>MID(Tabla1[[#This Row],[HORA]],1,5)</f>
        <v>17:00</v>
      </c>
      <c r="K12689" s="16">
        <f>IF(Tabla1[[#This Row],[FECHA]]=I12690,IF(J12690-J12689&gt;0,(J12690-J12689)*1440,0),0)</f>
        <v>2.9999999999999893</v>
      </c>
      <c r="L12689" s="14">
        <f>-2+L12430-Datos!$C$8</f>
        <v>13.469999999999999</v>
      </c>
      <c r="M12689" s="13" t="s">
        <v>56070</v>
      </c>
      <c r="N12689" s="1" t="s">
        <v>31062</v>
      </c>
      <c r="O12689" s="1">
        <v>15</v>
      </c>
      <c r="P12689" s="1" t="s">
        <v>45</v>
      </c>
      <c r="Q12689" s="4" t="s">
        <v>21</v>
      </c>
    </row>
    <row r="12690" spans="1:17" ht="22.5" x14ac:dyDescent="0.25">
      <c r="A12690" s="3">
        <v>3780</v>
      </c>
      <c r="B12690" s="1" t="s">
        <v>11837</v>
      </c>
      <c r="C12690" s="1" t="s">
        <v>15</v>
      </c>
      <c r="D12690" s="1" t="s">
        <v>40</v>
      </c>
      <c r="E12690" s="1">
        <v>33796462</v>
      </c>
      <c r="F12690" s="1" t="s">
        <v>11838</v>
      </c>
      <c r="G12690" s="1">
        <v>2242008</v>
      </c>
      <c r="H12690" s="1" t="s">
        <v>6228</v>
      </c>
      <c r="I12690" s="2">
        <v>45087</v>
      </c>
      <c r="J12690" s="15" t="str">
        <f>MID(Tabla1[[#This Row],[HORA]],1,5)</f>
        <v>17:03</v>
      </c>
      <c r="K12690" s="16">
        <f>IF(Tabla1[[#This Row],[FECHA]]=I12691,IF(J12691-J12690&gt;0,(J12691-J12690)*1440,0),0)</f>
        <v>1.999999999999833</v>
      </c>
      <c r="L12690" s="14">
        <f>-2+L12431-Datos!$C$8</f>
        <v>12.16</v>
      </c>
      <c r="M12690" s="13" t="s">
        <v>56073</v>
      </c>
      <c r="N12690" s="1" t="s">
        <v>1715</v>
      </c>
      <c r="O12690" s="1">
        <v>10</v>
      </c>
      <c r="P12690" s="1" t="s">
        <v>20</v>
      </c>
      <c r="Q12690" s="4" t="s">
        <v>21</v>
      </c>
    </row>
    <row r="12691" spans="1:17" ht="22.5" x14ac:dyDescent="0.25">
      <c r="A12691" s="3">
        <v>9960</v>
      </c>
      <c r="B12691" s="1" t="s">
        <v>31063</v>
      </c>
      <c r="C12691" s="1" t="s">
        <v>15</v>
      </c>
      <c r="D12691" s="1" t="s">
        <v>40</v>
      </c>
      <c r="E12691" s="1">
        <v>3239597</v>
      </c>
      <c r="F12691" s="1" t="s">
        <v>31064</v>
      </c>
      <c r="G12691" s="1">
        <v>3239597</v>
      </c>
      <c r="H12691" s="1" t="s">
        <v>31064</v>
      </c>
      <c r="I12691" s="2">
        <v>45087</v>
      </c>
      <c r="J12691" s="15" t="str">
        <f>MID(Tabla1[[#This Row],[HORA]],1,5)</f>
        <v>17:05</v>
      </c>
      <c r="K12691" s="16">
        <f>IF(Tabla1[[#This Row],[FECHA]]=I12692,IF(J12692-J12691&gt;0,(J12692-J12691)*1440,0),0)</f>
        <v>2.0000000000001528</v>
      </c>
      <c r="L12691" s="14">
        <f>-2+L12432-Datos!$C$8</f>
        <v>10.760000000000002</v>
      </c>
      <c r="M12691" s="13" t="s">
        <v>56075</v>
      </c>
      <c r="N12691" s="1" t="s">
        <v>1715</v>
      </c>
      <c r="O12691" s="1">
        <v>20</v>
      </c>
      <c r="P12691" s="1" t="s">
        <v>45</v>
      </c>
      <c r="Q12691" s="4" t="s">
        <v>21</v>
      </c>
    </row>
    <row r="12692" spans="1:17" ht="22.5" x14ac:dyDescent="0.25">
      <c r="A12692" s="3">
        <v>3781</v>
      </c>
      <c r="B12692" s="1" t="s">
        <v>11839</v>
      </c>
      <c r="C12692" s="1" t="s">
        <v>15</v>
      </c>
      <c r="D12692" s="1" t="s">
        <v>40</v>
      </c>
      <c r="E12692" s="1">
        <v>71044373</v>
      </c>
      <c r="F12692" s="1" t="s">
        <v>11840</v>
      </c>
      <c r="G12692" s="1">
        <v>45735255</v>
      </c>
      <c r="H12692" s="1" t="s">
        <v>11841</v>
      </c>
      <c r="I12692" s="2">
        <v>45087</v>
      </c>
      <c r="J12692" s="15" t="str">
        <f>MID(Tabla1[[#This Row],[HORA]],1,5)</f>
        <v>17:07</v>
      </c>
      <c r="K12692" s="16">
        <f>IF(Tabla1[[#This Row],[FECHA]]=I12693,IF(J12693-J12692&gt;0,(J12693-J12692)*1440,0),0)</f>
        <v>0.99999999999999645</v>
      </c>
      <c r="L12692" s="14">
        <f>-2+L12433-Datos!$C$8</f>
        <v>8.5</v>
      </c>
      <c r="M12692" s="13" t="s">
        <v>56077</v>
      </c>
      <c r="N12692" s="1" t="s">
        <v>11842</v>
      </c>
      <c r="O12692" s="1">
        <v>15</v>
      </c>
      <c r="P12692" s="1" t="s">
        <v>20</v>
      </c>
      <c r="Q12692" s="4" t="s">
        <v>21</v>
      </c>
    </row>
    <row r="12693" spans="1:17" ht="22.5" x14ac:dyDescent="0.25">
      <c r="A12693" s="3">
        <v>9961</v>
      </c>
      <c r="B12693" s="1" t="s">
        <v>31065</v>
      </c>
      <c r="C12693" s="1" t="s">
        <v>15</v>
      </c>
      <c r="D12693" s="1" t="s">
        <v>82</v>
      </c>
      <c r="E12693" s="1">
        <v>17616791</v>
      </c>
      <c r="F12693" s="1" t="s">
        <v>31066</v>
      </c>
      <c r="G12693" s="1">
        <v>17564061</v>
      </c>
      <c r="H12693" s="1" t="s">
        <v>31067</v>
      </c>
      <c r="I12693" s="2">
        <v>45087</v>
      </c>
      <c r="J12693" s="15" t="str">
        <f>MID(Tabla1[[#This Row],[HORA]],1,5)</f>
        <v>17:08</v>
      </c>
      <c r="K12693" s="16">
        <f>IF(Tabla1[[#This Row],[FECHA]]=I12694,IF(J12694-J12693&gt;0,(J12694-J12693)*1440,0),0)</f>
        <v>1.9999999999999929</v>
      </c>
      <c r="L12693" s="14">
        <f>-2+L12434-Datos!$C$8</f>
        <v>11.02</v>
      </c>
      <c r="M12693" s="13" t="s">
        <v>56078</v>
      </c>
      <c r="N12693" s="1" t="s">
        <v>23398</v>
      </c>
      <c r="O12693" s="1">
        <v>20</v>
      </c>
      <c r="P12693" s="1" t="s">
        <v>45</v>
      </c>
      <c r="Q12693" s="4" t="s">
        <v>21</v>
      </c>
    </row>
    <row r="12694" spans="1:17" ht="22.5" x14ac:dyDescent="0.25">
      <c r="A12694" s="3">
        <v>9962</v>
      </c>
      <c r="B12694" s="1" t="s">
        <v>31068</v>
      </c>
      <c r="C12694" s="1" t="s">
        <v>15</v>
      </c>
      <c r="D12694" s="1" t="s">
        <v>33</v>
      </c>
      <c r="E12694" s="1">
        <v>16806032</v>
      </c>
      <c r="F12694" s="1" t="s">
        <v>31069</v>
      </c>
      <c r="G12694" s="1">
        <v>49027693</v>
      </c>
      <c r="H12694" s="1" t="s">
        <v>30776</v>
      </c>
      <c r="I12694" s="2">
        <v>45087</v>
      </c>
      <c r="J12694" s="15" t="str">
        <f>MID(Tabla1[[#This Row],[HORA]],1,5)</f>
        <v>17:10</v>
      </c>
      <c r="K12694" s="16">
        <f>IF(Tabla1[[#This Row],[FECHA]]=I12695,IF(J12695-J12694&gt;0,(J12695-J12694)*1440,0),0)</f>
        <v>1.9999999999999929</v>
      </c>
      <c r="L12694" s="14">
        <f>-2+L12435-Datos!$C$8</f>
        <v>10.050000000000001</v>
      </c>
      <c r="M12694" s="13" t="s">
        <v>56080</v>
      </c>
      <c r="N12694" s="1" t="s">
        <v>31070</v>
      </c>
      <c r="O12694" s="1">
        <v>20</v>
      </c>
      <c r="P12694" s="1" t="s">
        <v>45</v>
      </c>
      <c r="Q12694" s="4" t="s">
        <v>21</v>
      </c>
    </row>
    <row r="12695" spans="1:17" ht="22.5" x14ac:dyDescent="0.25">
      <c r="A12695" s="3">
        <v>9963</v>
      </c>
      <c r="B12695" s="1" t="s">
        <v>31071</v>
      </c>
      <c r="C12695" s="1" t="s">
        <v>15</v>
      </c>
      <c r="D12695" s="1" t="s">
        <v>23</v>
      </c>
      <c r="E12695" s="1">
        <v>73364509</v>
      </c>
      <c r="F12695" s="1" t="s">
        <v>31072</v>
      </c>
      <c r="G12695" s="1">
        <v>2242012</v>
      </c>
      <c r="H12695" s="1" t="s">
        <v>31073</v>
      </c>
      <c r="I12695" s="2">
        <v>45087</v>
      </c>
      <c r="J12695" s="15" t="str">
        <f>MID(Tabla1[[#This Row],[HORA]],1,5)</f>
        <v>17:12</v>
      </c>
      <c r="K12695" s="16">
        <f>IF(Tabla1[[#This Row],[FECHA]]=I12696,IF(J12696-J12695&gt;0,(J12696-J12695)*1440,0),0)</f>
        <v>3.9999999999999858</v>
      </c>
      <c r="L12695" s="14">
        <f>-2+L12436-Datos!$C$8</f>
        <v>9.16</v>
      </c>
      <c r="M12695" s="13" t="s">
        <v>56082</v>
      </c>
      <c r="N12695" s="1" t="s">
        <v>31074</v>
      </c>
      <c r="O12695" s="1">
        <v>15</v>
      </c>
      <c r="P12695" s="1" t="s">
        <v>45</v>
      </c>
      <c r="Q12695" s="4" t="s">
        <v>21</v>
      </c>
    </row>
    <row r="12696" spans="1:17" ht="22.5" x14ac:dyDescent="0.25">
      <c r="A12696" s="3">
        <v>3783</v>
      </c>
      <c r="B12696" s="1" t="s">
        <v>11847</v>
      </c>
      <c r="C12696" s="1" t="s">
        <v>15</v>
      </c>
      <c r="D12696" s="1" t="s">
        <v>172</v>
      </c>
      <c r="E12696" s="1">
        <v>48304600</v>
      </c>
      <c r="F12696" s="1" t="s">
        <v>11848</v>
      </c>
      <c r="G12696" s="1">
        <v>46127968</v>
      </c>
      <c r="H12696" s="1" t="s">
        <v>11849</v>
      </c>
      <c r="I12696" s="2">
        <v>45087</v>
      </c>
      <c r="J12696" s="15" t="str">
        <f>MID(Tabla1[[#This Row],[HORA]],1,5)</f>
        <v>17:16</v>
      </c>
      <c r="K12696" s="16">
        <f>IF(Tabla1[[#This Row],[FECHA]]=I12697,IF(J12697-J12696&gt;0,(J12697-J12696)*1440,0),0)</f>
        <v>0</v>
      </c>
      <c r="L12696" s="14">
        <f>-2+L12437-Datos!$C$8</f>
        <v>9.2000000000000011</v>
      </c>
      <c r="M12696" s="13" t="s">
        <v>56086</v>
      </c>
      <c r="N12696" s="1" t="s">
        <v>11850</v>
      </c>
      <c r="O12696" s="1">
        <v>20</v>
      </c>
      <c r="P12696" s="1" t="s">
        <v>20</v>
      </c>
      <c r="Q12696" s="4" t="s">
        <v>21</v>
      </c>
    </row>
    <row r="12697" spans="1:17" ht="22.5" x14ac:dyDescent="0.25">
      <c r="A12697" s="3">
        <v>3784</v>
      </c>
      <c r="B12697" s="1" t="s">
        <v>11847</v>
      </c>
      <c r="C12697" s="1" t="s">
        <v>15</v>
      </c>
      <c r="D12697" s="1" t="s">
        <v>172</v>
      </c>
      <c r="E12697" s="1">
        <v>48304600</v>
      </c>
      <c r="F12697" s="1" t="s">
        <v>11848</v>
      </c>
      <c r="G12697" s="1">
        <v>46127968</v>
      </c>
      <c r="H12697" s="1" t="s">
        <v>11849</v>
      </c>
      <c r="I12697" s="2">
        <v>45087</v>
      </c>
      <c r="J12697" s="15" t="str">
        <f>MID(Tabla1[[#This Row],[HORA]],1,5)</f>
        <v>17:16</v>
      </c>
      <c r="K12697" s="16">
        <f>IF(Tabla1[[#This Row],[FECHA]]=I12698,IF(J12698-J12697&gt;0,(J12698-J12697)*1440,0),0)</f>
        <v>3.9999999999999858</v>
      </c>
      <c r="L12697" s="14">
        <f>-2+L12438-Datos!$C$8</f>
        <v>14.079999999999998</v>
      </c>
      <c r="M12697" s="13" t="s">
        <v>56086</v>
      </c>
      <c r="N12697" s="1" t="s">
        <v>11851</v>
      </c>
      <c r="O12697" s="1">
        <v>20</v>
      </c>
      <c r="P12697" s="1" t="s">
        <v>20</v>
      </c>
      <c r="Q12697" s="4" t="s">
        <v>21</v>
      </c>
    </row>
    <row r="12698" spans="1:17" ht="22.5" x14ac:dyDescent="0.25">
      <c r="A12698" s="3">
        <v>16387</v>
      </c>
      <c r="B12698" s="1" t="s">
        <v>49727</v>
      </c>
      <c r="C12698" s="1" t="s">
        <v>15</v>
      </c>
      <c r="D12698" s="1" t="s">
        <v>77</v>
      </c>
      <c r="E12698" s="1">
        <v>20603844212</v>
      </c>
      <c r="F12698" s="1" t="s">
        <v>47956</v>
      </c>
      <c r="G12698" s="1">
        <v>43486683</v>
      </c>
      <c r="H12698" s="1" t="s">
        <v>47957</v>
      </c>
      <c r="I12698" s="2">
        <v>45087</v>
      </c>
      <c r="J12698" s="15" t="str">
        <f>MID(Tabla1[[#This Row],[HORA]],1,5)</f>
        <v>17:20</v>
      </c>
      <c r="K12698" s="16">
        <f>IF(Tabla1[[#This Row],[FECHA]]=I12699,IF(J12699-J12698&gt;0,(J12699-J12698)*1440,0),0)</f>
        <v>1.0000000000001563</v>
      </c>
      <c r="L12698" s="14">
        <f>-2+L12439-Datos!$C$8</f>
        <v>8.06</v>
      </c>
      <c r="M12698" s="13" t="s">
        <v>56090</v>
      </c>
      <c r="N12698" s="1" t="s">
        <v>49728</v>
      </c>
      <c r="O12698" s="1">
        <v>25</v>
      </c>
      <c r="P12698" s="1" t="s">
        <v>20</v>
      </c>
      <c r="Q12698" s="4" t="s">
        <v>21</v>
      </c>
    </row>
    <row r="12699" spans="1:17" ht="22.5" x14ac:dyDescent="0.25">
      <c r="A12699" s="3">
        <v>16388</v>
      </c>
      <c r="B12699" s="1" t="s">
        <v>49729</v>
      </c>
      <c r="C12699" s="1" t="s">
        <v>15</v>
      </c>
      <c r="D12699" s="1" t="s">
        <v>82</v>
      </c>
      <c r="E12699" s="1">
        <v>20603844212</v>
      </c>
      <c r="F12699" s="1" t="s">
        <v>47956</v>
      </c>
      <c r="G12699" s="1">
        <v>46332881</v>
      </c>
      <c r="H12699" s="1" t="s">
        <v>47963</v>
      </c>
      <c r="I12699" s="2">
        <v>45087</v>
      </c>
      <c r="J12699" s="15" t="str">
        <f>MID(Tabla1[[#This Row],[HORA]],1,5)</f>
        <v>17:21</v>
      </c>
      <c r="K12699" s="16">
        <f>IF(Tabla1[[#This Row],[FECHA]]=I12700,IF(J12700-J12699&gt;0,(J12700-J12699)*1440,0),0)</f>
        <v>1.999999999999833</v>
      </c>
      <c r="L12699" s="14">
        <f>-2+L12440-Datos!$C$8</f>
        <v>9.3600000000000012</v>
      </c>
      <c r="M12699" s="13" t="s">
        <v>56091</v>
      </c>
      <c r="N12699" s="1" t="s">
        <v>49730</v>
      </c>
      <c r="O12699" s="1">
        <v>20</v>
      </c>
      <c r="P12699" s="1" t="s">
        <v>20</v>
      </c>
      <c r="Q12699" s="4" t="s">
        <v>21</v>
      </c>
    </row>
    <row r="12700" spans="1:17" ht="22.5" x14ac:dyDescent="0.25">
      <c r="A12700" s="3">
        <v>9964</v>
      </c>
      <c r="B12700" s="1" t="s">
        <v>31075</v>
      </c>
      <c r="C12700" s="1" t="s">
        <v>15</v>
      </c>
      <c r="D12700" s="1" t="s">
        <v>40</v>
      </c>
      <c r="E12700" s="1">
        <v>70939688</v>
      </c>
      <c r="F12700" s="1" t="s">
        <v>31076</v>
      </c>
      <c r="G12700" s="1">
        <v>2242015</v>
      </c>
      <c r="H12700" s="1" t="s">
        <v>31077</v>
      </c>
      <c r="I12700" s="2">
        <v>45087</v>
      </c>
      <c r="J12700" s="15" t="str">
        <f>MID(Tabla1[[#This Row],[HORA]],1,5)</f>
        <v>17:23</v>
      </c>
      <c r="K12700" s="16">
        <f>IF(Tabla1[[#This Row],[FECHA]]=I12701,IF(J12701-J12700&gt;0,(J12701-J12700)*1440,0),0)</f>
        <v>2.0000000000001528</v>
      </c>
      <c r="L12700" s="14">
        <f>-2+L12441-Datos!$C$8</f>
        <v>8.2600000000000016</v>
      </c>
      <c r="M12700" s="13" t="s">
        <v>56093</v>
      </c>
      <c r="N12700" s="1" t="s">
        <v>31078</v>
      </c>
      <c r="O12700" s="1">
        <v>30</v>
      </c>
      <c r="P12700" s="1" t="s">
        <v>45</v>
      </c>
      <c r="Q12700" s="4" t="s">
        <v>21</v>
      </c>
    </row>
    <row r="12701" spans="1:17" ht="22.5" x14ac:dyDescent="0.25">
      <c r="A12701" s="3">
        <v>3785</v>
      </c>
      <c r="B12701" s="1" t="s">
        <v>11852</v>
      </c>
      <c r="C12701" s="1" t="s">
        <v>15</v>
      </c>
      <c r="D12701" s="1" t="s">
        <v>40</v>
      </c>
      <c r="E12701" s="1">
        <v>2242016</v>
      </c>
      <c r="F12701" s="1" t="s">
        <v>11853</v>
      </c>
      <c r="G12701" s="1">
        <v>2242017</v>
      </c>
      <c r="H12701" s="1" t="s">
        <v>10501</v>
      </c>
      <c r="I12701" s="2">
        <v>45087</v>
      </c>
      <c r="J12701" s="15" t="str">
        <f>MID(Tabla1[[#This Row],[HORA]],1,5)</f>
        <v>17:25</v>
      </c>
      <c r="K12701" s="16">
        <f>IF(Tabla1[[#This Row],[FECHA]]=I12702,IF(J12702-J12701&gt;0,(J12702-J12701)*1440,0),0)</f>
        <v>6.9999999999999751</v>
      </c>
      <c r="L12701" s="14">
        <f>-2+L12442-Datos!$C$8</f>
        <v>9.4600000000000009</v>
      </c>
      <c r="M12701" s="13" t="s">
        <v>56095</v>
      </c>
      <c r="N12701" s="1" t="s">
        <v>11854</v>
      </c>
      <c r="O12701" s="1">
        <v>10</v>
      </c>
      <c r="P12701" s="1" t="s">
        <v>20</v>
      </c>
      <c r="Q12701" s="4" t="s">
        <v>21</v>
      </c>
    </row>
    <row r="12702" spans="1:17" ht="22.5" x14ac:dyDescent="0.25">
      <c r="A12702" s="3">
        <v>9965</v>
      </c>
      <c r="B12702" s="1" t="s">
        <v>31079</v>
      </c>
      <c r="C12702" s="1" t="s">
        <v>15</v>
      </c>
      <c r="D12702" s="1" t="s">
        <v>71</v>
      </c>
      <c r="E12702" s="1">
        <v>8321171</v>
      </c>
      <c r="F12702" s="1" t="s">
        <v>16051</v>
      </c>
      <c r="G12702" s="1">
        <v>2242022</v>
      </c>
      <c r="H12702" s="1" t="s">
        <v>16052</v>
      </c>
      <c r="I12702" s="2">
        <v>45087</v>
      </c>
      <c r="J12702" s="15" t="str">
        <f>MID(Tabla1[[#This Row],[HORA]],1,5)</f>
        <v>17:32</v>
      </c>
      <c r="K12702" s="16">
        <f>IF(Tabla1[[#This Row],[FECHA]]=I12703,IF(J12703-J12702&gt;0,(J12703-J12702)*1440,0),0)</f>
        <v>4.9999999999999822</v>
      </c>
      <c r="L12702" s="14">
        <f>-2+L12443-Datos!$C$8</f>
        <v>10.96</v>
      </c>
      <c r="M12702" s="13" t="s">
        <v>56102</v>
      </c>
      <c r="N12702" s="1" t="s">
        <v>31080</v>
      </c>
      <c r="O12702" s="1">
        <v>15</v>
      </c>
      <c r="P12702" s="1" t="s">
        <v>45</v>
      </c>
      <c r="Q12702" s="4" t="s">
        <v>21</v>
      </c>
    </row>
    <row r="12703" spans="1:17" ht="22.5" x14ac:dyDescent="0.25">
      <c r="A12703" s="3">
        <v>9966</v>
      </c>
      <c r="B12703" s="1" t="s">
        <v>31081</v>
      </c>
      <c r="C12703" s="1" t="s">
        <v>15</v>
      </c>
      <c r="D12703" s="1" t="s">
        <v>33</v>
      </c>
      <c r="E12703" s="1">
        <v>46654555</v>
      </c>
      <c r="F12703" s="1" t="s">
        <v>31082</v>
      </c>
      <c r="G12703" s="1">
        <v>42642766</v>
      </c>
      <c r="H12703" s="1" t="s">
        <v>31083</v>
      </c>
      <c r="I12703" s="2">
        <v>45087</v>
      </c>
      <c r="J12703" s="15" t="str">
        <f>MID(Tabla1[[#This Row],[HORA]],1,5)</f>
        <v>17:37</v>
      </c>
      <c r="K12703" s="16">
        <f>IF(Tabla1[[#This Row],[FECHA]]=I12704,IF(J12704-J12703&gt;0,(J12704-J12703)*1440,0),0)</f>
        <v>2.9999999999999893</v>
      </c>
      <c r="L12703" s="14">
        <f>-2+L12444-Datos!$C$8</f>
        <v>8.31</v>
      </c>
      <c r="M12703" s="13" t="s">
        <v>56107</v>
      </c>
      <c r="N12703" s="1" t="s">
        <v>31084</v>
      </c>
      <c r="O12703" s="1">
        <v>18</v>
      </c>
      <c r="P12703" s="1" t="s">
        <v>45</v>
      </c>
      <c r="Q12703" s="4" t="s">
        <v>21</v>
      </c>
    </row>
    <row r="12704" spans="1:17" ht="22.5" x14ac:dyDescent="0.25">
      <c r="A12704" s="3">
        <v>3786</v>
      </c>
      <c r="B12704" s="1" t="s">
        <v>11855</v>
      </c>
      <c r="C12704" s="1" t="s">
        <v>15</v>
      </c>
      <c r="D12704" s="1" t="s">
        <v>40</v>
      </c>
      <c r="E12704" s="1">
        <v>75878030</v>
      </c>
      <c r="F12704" s="1" t="s">
        <v>11856</v>
      </c>
      <c r="G12704" s="1">
        <v>2242026</v>
      </c>
      <c r="H12704" s="1" t="s">
        <v>6228</v>
      </c>
      <c r="I12704" s="2">
        <v>45087</v>
      </c>
      <c r="J12704" s="15" t="str">
        <f>MID(Tabla1[[#This Row],[HORA]],1,5)</f>
        <v>17:40</v>
      </c>
      <c r="K12704" s="16">
        <f>IF(Tabla1[[#This Row],[FECHA]]=I12705,IF(J12705-J12704&gt;0,(J12705-J12704)*1440,0),0)</f>
        <v>0</v>
      </c>
      <c r="L12704" s="14">
        <f>-2+L12445-Datos!$C$8</f>
        <v>10.46</v>
      </c>
      <c r="M12704" s="13" t="s">
        <v>56110</v>
      </c>
      <c r="N12704" s="1" t="s">
        <v>1715</v>
      </c>
      <c r="O12704" s="1">
        <v>25</v>
      </c>
      <c r="P12704" s="1" t="s">
        <v>20</v>
      </c>
      <c r="Q12704" s="4" t="s">
        <v>21</v>
      </c>
    </row>
    <row r="12705" spans="1:17" ht="22.5" x14ac:dyDescent="0.25">
      <c r="A12705" s="3">
        <v>9967</v>
      </c>
      <c r="B12705" s="1" t="s">
        <v>31085</v>
      </c>
      <c r="C12705" s="1" t="s">
        <v>15</v>
      </c>
      <c r="D12705" s="1" t="s">
        <v>1847</v>
      </c>
      <c r="E12705" s="1">
        <v>43362056</v>
      </c>
      <c r="F12705" s="1" t="s">
        <v>31086</v>
      </c>
      <c r="G12705" s="1">
        <v>2242027</v>
      </c>
      <c r="H12705" s="1" t="s">
        <v>31087</v>
      </c>
      <c r="I12705" s="2">
        <v>45087</v>
      </c>
      <c r="J12705" s="15" t="str">
        <f>MID(Tabla1[[#This Row],[HORA]],1,5)</f>
        <v>17:40</v>
      </c>
      <c r="K12705" s="16">
        <f>IF(Tabla1[[#This Row],[FECHA]]=I12706,IF(J12706-J12705&gt;0,(J12706-J12705)*1440,0),0)</f>
        <v>1.999999999999833</v>
      </c>
      <c r="L12705" s="14">
        <f>-2+L12446-Datos!$C$8</f>
        <v>12.16</v>
      </c>
      <c r="M12705" s="13" t="s">
        <v>56110</v>
      </c>
      <c r="N12705" s="1" t="s">
        <v>31088</v>
      </c>
      <c r="O12705" s="1">
        <v>20</v>
      </c>
      <c r="P12705" s="1" t="s">
        <v>45</v>
      </c>
      <c r="Q12705" s="4" t="s">
        <v>21</v>
      </c>
    </row>
    <row r="12706" spans="1:17" ht="22.5" x14ac:dyDescent="0.25">
      <c r="A12706" s="3">
        <v>9968</v>
      </c>
      <c r="B12706" s="1" t="s">
        <v>31089</v>
      </c>
      <c r="C12706" s="1" t="s">
        <v>15</v>
      </c>
      <c r="D12706" s="1" t="s">
        <v>71</v>
      </c>
      <c r="E12706" s="1">
        <v>40258211</v>
      </c>
      <c r="F12706" s="1" t="s">
        <v>7898</v>
      </c>
      <c r="G12706" s="1">
        <v>2242028</v>
      </c>
      <c r="H12706" s="1" t="s">
        <v>31090</v>
      </c>
      <c r="I12706" s="2">
        <v>45087</v>
      </c>
      <c r="J12706" s="15" t="str">
        <f>MID(Tabla1[[#This Row],[HORA]],1,5)</f>
        <v>17:42</v>
      </c>
      <c r="K12706" s="16">
        <f>IF(Tabla1[[#This Row],[FECHA]]=I12707,IF(J12707-J12706&gt;0,(J12707-J12706)*1440,0),0)</f>
        <v>2.0000000000001528</v>
      </c>
      <c r="L12706" s="14">
        <f>-2+L12447-Datos!$C$8</f>
        <v>9.32</v>
      </c>
      <c r="M12706" s="13" t="s">
        <v>56112</v>
      </c>
      <c r="N12706" s="1" t="s">
        <v>31091</v>
      </c>
      <c r="O12706" s="1">
        <v>15</v>
      </c>
      <c r="P12706" s="1" t="s">
        <v>45</v>
      </c>
      <c r="Q12706" s="4" t="s">
        <v>21</v>
      </c>
    </row>
    <row r="12707" spans="1:17" ht="22.5" x14ac:dyDescent="0.25">
      <c r="A12707" s="3">
        <v>3787</v>
      </c>
      <c r="B12707" s="1" t="s">
        <v>11857</v>
      </c>
      <c r="C12707" s="1" t="s">
        <v>15</v>
      </c>
      <c r="D12707" s="1" t="s">
        <v>71</v>
      </c>
      <c r="E12707" s="1">
        <v>73022262</v>
      </c>
      <c r="F12707" s="1" t="s">
        <v>11858</v>
      </c>
      <c r="G12707" s="1">
        <v>2242032</v>
      </c>
      <c r="H12707" s="1" t="s">
        <v>11859</v>
      </c>
      <c r="I12707" s="2">
        <v>45087</v>
      </c>
      <c r="J12707" s="15" t="str">
        <f>MID(Tabla1[[#This Row],[HORA]],1,5)</f>
        <v>17:44</v>
      </c>
      <c r="K12707" s="16">
        <f>IF(Tabla1[[#This Row],[FECHA]]=I12708,IF(J12708-J12707&gt;0,(J12708-J12707)*1440,0),0)</f>
        <v>0.99999999999999645</v>
      </c>
      <c r="L12707" s="14">
        <f>-2+L12448-Datos!$C$8</f>
        <v>10.260000000000002</v>
      </c>
      <c r="M12707" s="13" t="s">
        <v>56114</v>
      </c>
      <c r="N12707" s="1" t="s">
        <v>11860</v>
      </c>
      <c r="O12707" s="1">
        <v>10</v>
      </c>
      <c r="P12707" s="1" t="s">
        <v>20</v>
      </c>
      <c r="Q12707" s="4" t="s">
        <v>21</v>
      </c>
    </row>
    <row r="12708" spans="1:17" ht="22.5" x14ac:dyDescent="0.25">
      <c r="A12708" s="3">
        <v>9969</v>
      </c>
      <c r="B12708" s="1" t="s">
        <v>31092</v>
      </c>
      <c r="C12708" s="1" t="s">
        <v>15</v>
      </c>
      <c r="D12708" s="1" t="s">
        <v>33</v>
      </c>
      <c r="E12708" s="1">
        <v>75475636</v>
      </c>
      <c r="F12708" s="1" t="s">
        <v>31093</v>
      </c>
      <c r="G12708" s="1">
        <v>48111225</v>
      </c>
      <c r="H12708" s="1" t="s">
        <v>31094</v>
      </c>
      <c r="I12708" s="2">
        <v>45087</v>
      </c>
      <c r="J12708" s="15" t="str">
        <f>MID(Tabla1[[#This Row],[HORA]],1,5)</f>
        <v>17:45</v>
      </c>
      <c r="K12708" s="16">
        <f>IF(Tabla1[[#This Row],[FECHA]]=I12709,IF(J12709-J12708&gt;0,(J12709-J12708)*1440,0),0)</f>
        <v>1.9999999999999929</v>
      </c>
      <c r="L12708" s="14">
        <f>-2+L12449-Datos!$C$8</f>
        <v>10.5</v>
      </c>
      <c r="M12708" s="13" t="s">
        <v>56115</v>
      </c>
      <c r="N12708" s="1" t="s">
        <v>31095</v>
      </c>
      <c r="O12708" s="1">
        <v>20</v>
      </c>
      <c r="P12708" s="1" t="s">
        <v>45</v>
      </c>
      <c r="Q12708" s="4" t="s">
        <v>21</v>
      </c>
    </row>
    <row r="12709" spans="1:17" ht="22.5" x14ac:dyDescent="0.25">
      <c r="A12709" s="3">
        <v>9970</v>
      </c>
      <c r="B12709" s="1" t="s">
        <v>31096</v>
      </c>
      <c r="C12709" s="1" t="s">
        <v>15</v>
      </c>
      <c r="D12709" s="1" t="s">
        <v>33</v>
      </c>
      <c r="E12709" s="1">
        <v>3665395</v>
      </c>
      <c r="F12709" s="1" t="s">
        <v>31097</v>
      </c>
      <c r="G12709" s="1">
        <v>2242033</v>
      </c>
      <c r="H12709" s="1" t="s">
        <v>31098</v>
      </c>
      <c r="I12709" s="2">
        <v>45087</v>
      </c>
      <c r="J12709" s="15" t="str">
        <f>MID(Tabla1[[#This Row],[HORA]],1,5)</f>
        <v>17:47</v>
      </c>
      <c r="K12709" s="16">
        <f>IF(Tabla1[[#This Row],[FECHA]]=I12710,IF(J12710-J12709&gt;0,(J12710-J12709)*1440,0),0)</f>
        <v>0.99999999999999645</v>
      </c>
      <c r="L12709" s="14">
        <f>-2+L12450-Datos!$C$8</f>
        <v>8.1700000000000017</v>
      </c>
      <c r="M12709" s="13" t="s">
        <v>56117</v>
      </c>
      <c r="N12709" s="1" t="s">
        <v>31099</v>
      </c>
      <c r="O12709" s="1">
        <v>90</v>
      </c>
      <c r="P12709" s="1" t="s">
        <v>45</v>
      </c>
      <c r="Q12709" s="4" t="s">
        <v>21</v>
      </c>
    </row>
    <row r="12710" spans="1:17" ht="22.5" x14ac:dyDescent="0.25">
      <c r="A12710" s="3">
        <v>3788</v>
      </c>
      <c r="B12710" s="1" t="s">
        <v>11861</v>
      </c>
      <c r="C12710" s="1" t="s">
        <v>15</v>
      </c>
      <c r="D12710" s="1" t="s">
        <v>82</v>
      </c>
      <c r="E12710" s="1">
        <v>71847704</v>
      </c>
      <c r="F12710" s="1" t="s">
        <v>11862</v>
      </c>
      <c r="G12710" s="1">
        <v>74352907</v>
      </c>
      <c r="H12710" s="1" t="s">
        <v>11863</v>
      </c>
      <c r="I12710" s="2">
        <v>45087</v>
      </c>
      <c r="J12710" s="15" t="str">
        <f>MID(Tabla1[[#This Row],[HORA]],1,5)</f>
        <v>17:48</v>
      </c>
      <c r="K12710" s="16">
        <f>IF(Tabla1[[#This Row],[FECHA]]=I12711,IF(J12711-J12710&gt;0,(J12711-J12710)*1440,0),0)</f>
        <v>1.999999999999833</v>
      </c>
      <c r="L12710" s="14">
        <f>-2+L12451-Datos!$C$8</f>
        <v>9.41</v>
      </c>
      <c r="M12710" s="13" t="s">
        <v>56118</v>
      </c>
      <c r="N12710" s="1" t="s">
        <v>11864</v>
      </c>
      <c r="O12710" s="1">
        <v>30</v>
      </c>
      <c r="P12710" s="1" t="s">
        <v>20</v>
      </c>
      <c r="Q12710" s="4" t="s">
        <v>21</v>
      </c>
    </row>
    <row r="12711" spans="1:17" ht="22.5" x14ac:dyDescent="0.25">
      <c r="A12711" s="3">
        <v>9971</v>
      </c>
      <c r="B12711" s="1" t="s">
        <v>31100</v>
      </c>
      <c r="C12711" s="1" t="s">
        <v>15</v>
      </c>
      <c r="D12711" s="1" t="s">
        <v>71</v>
      </c>
      <c r="E12711" s="1">
        <v>43129472</v>
      </c>
      <c r="F12711" s="1" t="s">
        <v>31101</v>
      </c>
      <c r="G12711" s="1">
        <v>41492854</v>
      </c>
      <c r="H12711" s="1" t="s">
        <v>31102</v>
      </c>
      <c r="I12711" s="2">
        <v>45087</v>
      </c>
      <c r="J12711" s="15" t="str">
        <f>MID(Tabla1[[#This Row],[HORA]],1,5)</f>
        <v>17:50</v>
      </c>
      <c r="K12711" s="16">
        <f>IF(Tabla1[[#This Row],[FECHA]]=I12712,IF(J12712-J12711&gt;0,(J12712-J12711)*1440,0),0)</f>
        <v>1.0000000000001563</v>
      </c>
      <c r="L12711" s="14">
        <f>-2+L12452-Datos!$C$8</f>
        <v>9.1000000000000014</v>
      </c>
      <c r="M12711" s="13" t="s">
        <v>56120</v>
      </c>
      <c r="N12711" s="1" t="s">
        <v>31103</v>
      </c>
      <c r="O12711" s="1">
        <v>30</v>
      </c>
      <c r="P12711" s="1" t="s">
        <v>45</v>
      </c>
      <c r="Q12711" s="4" t="s">
        <v>21</v>
      </c>
    </row>
    <row r="12712" spans="1:17" ht="22.5" x14ac:dyDescent="0.25">
      <c r="A12712" s="3">
        <v>3789</v>
      </c>
      <c r="B12712" s="1" t="s">
        <v>11865</v>
      </c>
      <c r="C12712" s="1" t="s">
        <v>15</v>
      </c>
      <c r="D12712" s="1" t="s">
        <v>71</v>
      </c>
      <c r="E12712" s="1">
        <v>27578346</v>
      </c>
      <c r="F12712" s="1" t="s">
        <v>11866</v>
      </c>
      <c r="G12712" s="1">
        <v>2242035</v>
      </c>
      <c r="H12712" s="1" t="s">
        <v>11867</v>
      </c>
      <c r="I12712" s="2">
        <v>45087</v>
      </c>
      <c r="J12712" s="15" t="str">
        <f>MID(Tabla1[[#This Row],[HORA]],1,5)</f>
        <v>17:51</v>
      </c>
      <c r="K12712" s="16">
        <f>IF(Tabla1[[#This Row],[FECHA]]=I12713,IF(J12713-J12712&gt;0,(J12713-J12712)*1440,0),0)</f>
        <v>1.9999999999999929</v>
      </c>
      <c r="L12712" s="14">
        <f>-2+L12453-Datos!$C$8</f>
        <v>10.48</v>
      </c>
      <c r="M12712" s="13" t="s">
        <v>56121</v>
      </c>
      <c r="N12712" s="1" t="s">
        <v>11868</v>
      </c>
      <c r="O12712" s="1">
        <v>20</v>
      </c>
      <c r="P12712" s="1" t="s">
        <v>20</v>
      </c>
      <c r="Q12712" s="4" t="s">
        <v>21</v>
      </c>
    </row>
    <row r="12713" spans="1:17" ht="22.5" x14ac:dyDescent="0.25">
      <c r="A12713" s="3">
        <v>9835</v>
      </c>
      <c r="B12713" s="1" t="s">
        <v>30688</v>
      </c>
      <c r="C12713" s="1" t="s">
        <v>15</v>
      </c>
      <c r="D12713" s="1" t="s">
        <v>257</v>
      </c>
      <c r="E12713" s="1">
        <v>41282695</v>
      </c>
      <c r="F12713" s="1" t="s">
        <v>28837</v>
      </c>
      <c r="G12713" s="1">
        <v>2241688</v>
      </c>
      <c r="H12713" s="1" t="s">
        <v>30689</v>
      </c>
      <c r="I12713" s="2">
        <v>45087</v>
      </c>
      <c r="J12713" s="15" t="str">
        <f>MID(Tabla1[[#This Row],[HORA]],1,5)</f>
        <v>17:53</v>
      </c>
      <c r="K12713" s="16">
        <f>IF(Tabla1[[#This Row],[FECHA]]=I12714,IF(J12714-J12713&gt;0,(J12714-J12713)*1440,0),0)</f>
        <v>0</v>
      </c>
      <c r="L12713" s="14">
        <f>-2+L12454-Datos!$C$8</f>
        <v>10.420000000000002</v>
      </c>
      <c r="M12713" s="13" t="s">
        <v>56123</v>
      </c>
      <c r="N12713" s="1" t="s">
        <v>30690</v>
      </c>
      <c r="O12713" s="1">
        <v>12</v>
      </c>
      <c r="P12713" s="1" t="s">
        <v>986</v>
      </c>
      <c r="Q12713" s="4" t="s">
        <v>21</v>
      </c>
    </row>
    <row r="12714" spans="1:17" ht="22.5" x14ac:dyDescent="0.25">
      <c r="A12714" s="3">
        <v>9972</v>
      </c>
      <c r="B12714" s="1" t="s">
        <v>31104</v>
      </c>
      <c r="C12714" s="1" t="s">
        <v>15</v>
      </c>
      <c r="D12714" s="1" t="s">
        <v>40</v>
      </c>
      <c r="E12714" s="1">
        <v>17633224</v>
      </c>
      <c r="F12714" s="1" t="s">
        <v>31105</v>
      </c>
      <c r="G12714" s="1">
        <v>2242036</v>
      </c>
      <c r="H12714" s="1" t="s">
        <v>31106</v>
      </c>
      <c r="I12714" s="2">
        <v>45087</v>
      </c>
      <c r="J12714" s="15" t="str">
        <f>MID(Tabla1[[#This Row],[HORA]],1,5)</f>
        <v>17:53</v>
      </c>
      <c r="K12714" s="16">
        <f>IF(Tabla1[[#This Row],[FECHA]]=I12715,IF(J12715-J12714&gt;0,(J12715-J12714)*1440,0),0)</f>
        <v>0.99999999999983658</v>
      </c>
      <c r="L12714" s="14">
        <f>-2+L12455-Datos!$C$8</f>
        <v>10.32</v>
      </c>
      <c r="M12714" s="13" t="s">
        <v>56123</v>
      </c>
      <c r="N12714" s="1" t="s">
        <v>31107</v>
      </c>
      <c r="O12714" s="1">
        <v>20</v>
      </c>
      <c r="P12714" s="1" t="s">
        <v>45</v>
      </c>
      <c r="Q12714" s="4" t="s">
        <v>21</v>
      </c>
    </row>
    <row r="12715" spans="1:17" ht="22.5" x14ac:dyDescent="0.25">
      <c r="A12715" s="3">
        <v>3790</v>
      </c>
      <c r="B12715" s="1" t="s">
        <v>11869</v>
      </c>
      <c r="C12715" s="1" t="s">
        <v>15</v>
      </c>
      <c r="D12715" s="1" t="s">
        <v>40</v>
      </c>
      <c r="E12715" s="1">
        <v>71208022</v>
      </c>
      <c r="F12715" s="1" t="s">
        <v>9050</v>
      </c>
      <c r="G12715" s="1">
        <v>48587075</v>
      </c>
      <c r="H12715" s="1" t="s">
        <v>11870</v>
      </c>
      <c r="I12715" s="2">
        <v>45087</v>
      </c>
      <c r="J12715" s="15" t="str">
        <f>MID(Tabla1[[#This Row],[HORA]],1,5)</f>
        <v>17:54</v>
      </c>
      <c r="K12715" s="16">
        <f>IF(Tabla1[[#This Row],[FECHA]]=I12716,IF(J12716-J12715&gt;0,(J12716-J12715)*1440,0),0)</f>
        <v>2.0000000000001528</v>
      </c>
      <c r="L12715" s="14">
        <f>-2+L12456-Datos!$C$8</f>
        <v>8.0300000000000011</v>
      </c>
      <c r="M12715" s="13" t="s">
        <v>56124</v>
      </c>
      <c r="N12715" s="1" t="s">
        <v>11871</v>
      </c>
      <c r="O12715" s="1">
        <v>10</v>
      </c>
      <c r="P12715" s="1" t="s">
        <v>20</v>
      </c>
      <c r="Q12715" s="4" t="s">
        <v>21</v>
      </c>
    </row>
    <row r="12716" spans="1:17" ht="22.5" x14ac:dyDescent="0.25">
      <c r="A12716" s="3">
        <v>3791</v>
      </c>
      <c r="B12716" s="1" t="s">
        <v>11872</v>
      </c>
      <c r="C12716" s="1" t="s">
        <v>15</v>
      </c>
      <c r="D12716" s="1" t="s">
        <v>40</v>
      </c>
      <c r="E12716" s="1">
        <v>16795004</v>
      </c>
      <c r="F12716" s="1" t="s">
        <v>4421</v>
      </c>
      <c r="G12716" s="1">
        <v>2242038</v>
      </c>
      <c r="H12716" s="1" t="s">
        <v>2097</v>
      </c>
      <c r="I12716" s="2">
        <v>45087</v>
      </c>
      <c r="J12716" s="15" t="str">
        <f>MID(Tabla1[[#This Row],[HORA]],1,5)</f>
        <v>17:56</v>
      </c>
      <c r="K12716" s="16">
        <f>IF(Tabla1[[#This Row],[FECHA]]=I12717,IF(J12717-J12716&gt;0,(J12717-J12716)*1440,0),0)</f>
        <v>0</v>
      </c>
      <c r="L12716" s="14">
        <f>-2+L12457-Datos!$C$8</f>
        <v>9.32</v>
      </c>
      <c r="M12716" s="13" t="s">
        <v>56126</v>
      </c>
      <c r="N12716" s="1" t="s">
        <v>11873</v>
      </c>
      <c r="O12716" s="1">
        <v>15</v>
      </c>
      <c r="P12716" s="1" t="s">
        <v>20</v>
      </c>
      <c r="Q12716" s="4" t="s">
        <v>21</v>
      </c>
    </row>
    <row r="12717" spans="1:17" ht="22.5" x14ac:dyDescent="0.25">
      <c r="A12717" s="3">
        <v>9836</v>
      </c>
      <c r="B12717" s="1" t="s">
        <v>30691</v>
      </c>
      <c r="C12717" s="1" t="s">
        <v>15</v>
      </c>
      <c r="D12717" s="1" t="s">
        <v>1017</v>
      </c>
      <c r="E12717" s="1">
        <v>46935467</v>
      </c>
      <c r="F12717" s="1" t="s">
        <v>30692</v>
      </c>
      <c r="G12717" s="1">
        <v>16683191</v>
      </c>
      <c r="H12717" s="1" t="s">
        <v>30693</v>
      </c>
      <c r="I12717" s="2">
        <v>45087</v>
      </c>
      <c r="J12717" s="15" t="str">
        <f>MID(Tabla1[[#This Row],[HORA]],1,5)</f>
        <v>17:56</v>
      </c>
      <c r="K12717" s="16">
        <f>IF(Tabla1[[#This Row],[FECHA]]=I12718,IF(J12718-J12717&gt;0,(J12718-J12717)*1440,0),0)</f>
        <v>0</v>
      </c>
      <c r="L12717" s="14">
        <f>-2+L12458-Datos!$C$8</f>
        <v>8.3300000000000018</v>
      </c>
      <c r="M12717" s="13" t="s">
        <v>56126</v>
      </c>
      <c r="N12717" s="1" t="s">
        <v>5854</v>
      </c>
      <c r="O12717" s="1">
        <v>20</v>
      </c>
      <c r="P12717" s="1" t="s">
        <v>986</v>
      </c>
      <c r="Q12717" s="4" t="s">
        <v>21</v>
      </c>
    </row>
    <row r="12718" spans="1:17" ht="22.5" x14ac:dyDescent="0.25">
      <c r="A12718" s="3">
        <v>17636</v>
      </c>
      <c r="B12718" s="1" t="s">
        <v>52988</v>
      </c>
      <c r="C12718" s="1" t="s">
        <v>15</v>
      </c>
      <c r="D12718" s="1" t="s">
        <v>33</v>
      </c>
      <c r="E12718" s="1">
        <v>20602413048</v>
      </c>
      <c r="F12718" s="1" t="s">
        <v>52989</v>
      </c>
      <c r="G12718" s="1">
        <v>2242037</v>
      </c>
      <c r="H12718" s="1" t="s">
        <v>52990</v>
      </c>
      <c r="I12718" s="2">
        <v>45087</v>
      </c>
      <c r="J12718" s="15" t="str">
        <f>MID(Tabla1[[#This Row],[HORA]],1,5)</f>
        <v>17:56</v>
      </c>
      <c r="K12718" s="16">
        <f>IF(Tabla1[[#This Row],[FECHA]]=I12719,IF(J12719-J12718&gt;0,(J12719-J12718)*1440,0),0)</f>
        <v>0.99999999999999645</v>
      </c>
      <c r="L12718" s="14">
        <f>-2+L12459-Datos!$C$8</f>
        <v>11.34</v>
      </c>
      <c r="M12718" s="13" t="s">
        <v>56126</v>
      </c>
      <c r="N12718" s="1" t="s">
        <v>14554</v>
      </c>
      <c r="O12718" s="1">
        <v>10</v>
      </c>
      <c r="P12718" s="1" t="s">
        <v>45</v>
      </c>
      <c r="Q12718" s="4" t="s">
        <v>21</v>
      </c>
    </row>
    <row r="12719" spans="1:17" ht="22.5" x14ac:dyDescent="0.25">
      <c r="A12719" s="3">
        <v>9973</v>
      </c>
      <c r="B12719" s="1" t="s">
        <v>31108</v>
      </c>
      <c r="C12719" s="1" t="s">
        <v>15</v>
      </c>
      <c r="D12719" s="1" t="s">
        <v>40</v>
      </c>
      <c r="E12719" s="1">
        <v>48454161</v>
      </c>
      <c r="F12719" s="1" t="s">
        <v>31109</v>
      </c>
      <c r="G12719" s="1">
        <v>2242039</v>
      </c>
      <c r="H12719" s="1" t="s">
        <v>31110</v>
      </c>
      <c r="I12719" s="2">
        <v>45087</v>
      </c>
      <c r="J12719" s="15" t="str">
        <f>MID(Tabla1[[#This Row],[HORA]],1,5)</f>
        <v>17:57</v>
      </c>
      <c r="K12719" s="16">
        <f>IF(Tabla1[[#This Row],[FECHA]]=I12720,IF(J12720-J12719&gt;0,(J12720-J12719)*1440,0),0)</f>
        <v>0</v>
      </c>
      <c r="L12719" s="14">
        <f>-2+L12460-Datos!$C$8</f>
        <v>13.400000000000002</v>
      </c>
      <c r="M12719" s="13" t="s">
        <v>56127</v>
      </c>
      <c r="N12719" s="1" t="s">
        <v>31111</v>
      </c>
      <c r="O12719" s="1">
        <v>17.5</v>
      </c>
      <c r="P12719" s="1" t="s">
        <v>45</v>
      </c>
      <c r="Q12719" s="4" t="s">
        <v>21</v>
      </c>
    </row>
    <row r="12720" spans="1:17" ht="22.5" x14ac:dyDescent="0.25">
      <c r="A12720" s="3">
        <v>9974</v>
      </c>
      <c r="B12720" s="1" t="s">
        <v>31108</v>
      </c>
      <c r="C12720" s="1" t="s">
        <v>15</v>
      </c>
      <c r="D12720" s="1" t="s">
        <v>40</v>
      </c>
      <c r="E12720" s="1">
        <v>48454161</v>
      </c>
      <c r="F12720" s="1" t="s">
        <v>31109</v>
      </c>
      <c r="G12720" s="1">
        <v>2242039</v>
      </c>
      <c r="H12720" s="1" t="s">
        <v>31110</v>
      </c>
      <c r="I12720" s="2">
        <v>45087</v>
      </c>
      <c r="J12720" s="15" t="str">
        <f>MID(Tabla1[[#This Row],[HORA]],1,5)</f>
        <v>17:57</v>
      </c>
      <c r="K12720" s="16">
        <f>IF(Tabla1[[#This Row],[FECHA]]=I12721,IF(J12721-J12720&gt;0,(J12721-J12720)*1440,0),0)</f>
        <v>1.9999999999999929</v>
      </c>
      <c r="L12720" s="14">
        <f>-2+L12461-Datos!$C$8</f>
        <v>9.2700000000000014</v>
      </c>
      <c r="M12720" s="13" t="s">
        <v>56127</v>
      </c>
      <c r="N12720" s="1" t="s">
        <v>31112</v>
      </c>
      <c r="O12720" s="1">
        <v>17.5</v>
      </c>
      <c r="P12720" s="1" t="s">
        <v>45</v>
      </c>
      <c r="Q12720" s="4" t="s">
        <v>21</v>
      </c>
    </row>
    <row r="12721" spans="1:17" ht="22.5" x14ac:dyDescent="0.25">
      <c r="A12721" s="3">
        <v>16389</v>
      </c>
      <c r="B12721" s="1" t="s">
        <v>49731</v>
      </c>
      <c r="C12721" s="1" t="s">
        <v>15</v>
      </c>
      <c r="D12721" s="1" t="s">
        <v>40</v>
      </c>
      <c r="E12721" s="1">
        <v>10166577131</v>
      </c>
      <c r="F12721" s="1" t="s">
        <v>47855</v>
      </c>
      <c r="G12721" s="1">
        <v>2242040</v>
      </c>
      <c r="H12721" s="1" t="s">
        <v>49732</v>
      </c>
      <c r="I12721" s="2">
        <v>45087</v>
      </c>
      <c r="J12721" s="15" t="str">
        <f>MID(Tabla1[[#This Row],[HORA]],1,5)</f>
        <v>17:59</v>
      </c>
      <c r="K12721" s="16">
        <f>IF(Tabla1[[#This Row],[FECHA]]=I12722,IF(J12722-J12721&gt;0,(J12722-J12721)*1440,0),0)</f>
        <v>0.99999999999999645</v>
      </c>
      <c r="L12721" s="14">
        <f>-2+L12462-Datos!$C$8</f>
        <v>9.0800000000000018</v>
      </c>
      <c r="M12721" s="13" t="s">
        <v>56129</v>
      </c>
      <c r="N12721" s="1" t="s">
        <v>49733</v>
      </c>
      <c r="O12721" s="1">
        <v>50</v>
      </c>
      <c r="P12721" s="1" t="s">
        <v>20</v>
      </c>
      <c r="Q12721" s="4" t="s">
        <v>21</v>
      </c>
    </row>
    <row r="12722" spans="1:17" ht="22.5" x14ac:dyDescent="0.25">
      <c r="A12722" s="3">
        <v>9975</v>
      </c>
      <c r="B12722" s="1" t="s">
        <v>31113</v>
      </c>
      <c r="C12722" s="1" t="s">
        <v>15</v>
      </c>
      <c r="D12722" s="1" t="s">
        <v>172</v>
      </c>
      <c r="E12722" s="1">
        <v>47725352</v>
      </c>
      <c r="F12722" s="1" t="s">
        <v>31114</v>
      </c>
      <c r="G12722" s="1">
        <v>2242042</v>
      </c>
      <c r="H12722" s="1" t="s">
        <v>31115</v>
      </c>
      <c r="I12722" s="2">
        <v>45087</v>
      </c>
      <c r="J12722" s="15" t="str">
        <f>MID(Tabla1[[#This Row],[HORA]],1,5)</f>
        <v>18:00</v>
      </c>
      <c r="K12722" s="16">
        <f>IF(Tabla1[[#This Row],[FECHA]]=I12723,IF(J12723-J12722&gt;0,(J12723-J12722)*1440,0),0)</f>
        <v>2.9999999999999893</v>
      </c>
      <c r="L12722" s="14">
        <f>-2+L12463-Datos!$C$8</f>
        <v>11.170000000000002</v>
      </c>
      <c r="M12722" s="13" t="s">
        <v>56139</v>
      </c>
      <c r="N12722" s="1" t="s">
        <v>31116</v>
      </c>
      <c r="O12722" s="1">
        <v>15</v>
      </c>
      <c r="P12722" s="1" t="s">
        <v>45</v>
      </c>
      <c r="Q12722" s="4" t="s">
        <v>21</v>
      </c>
    </row>
    <row r="12723" spans="1:17" ht="22.5" x14ac:dyDescent="0.25">
      <c r="A12723" s="3">
        <v>9976</v>
      </c>
      <c r="B12723" s="1" t="s">
        <v>31117</v>
      </c>
      <c r="C12723" s="1" t="s">
        <v>15</v>
      </c>
      <c r="D12723" s="1" t="s">
        <v>82</v>
      </c>
      <c r="E12723" s="1">
        <v>75910301</v>
      </c>
      <c r="F12723" s="1" t="s">
        <v>31118</v>
      </c>
      <c r="G12723" s="1">
        <v>40000708</v>
      </c>
      <c r="H12723" s="1" t="s">
        <v>31119</v>
      </c>
      <c r="I12723" s="2">
        <v>45087</v>
      </c>
      <c r="J12723" s="15" t="str">
        <f>MID(Tabla1[[#This Row],[HORA]],1,5)</f>
        <v>18:03</v>
      </c>
      <c r="K12723" s="16">
        <f>IF(Tabla1[[#This Row],[FECHA]]=I12724,IF(J12724-J12723&gt;0,(J12724-J12723)*1440,0),0)</f>
        <v>0</v>
      </c>
      <c r="L12723" s="14">
        <f>-2+L12464-Datos!$C$8</f>
        <v>8.5100000000000016</v>
      </c>
      <c r="M12723" s="13" t="s">
        <v>56142</v>
      </c>
      <c r="N12723" s="1" t="s">
        <v>31120</v>
      </c>
      <c r="O12723" s="1">
        <v>15</v>
      </c>
      <c r="P12723" s="1" t="s">
        <v>45</v>
      </c>
      <c r="Q12723" s="4" t="s">
        <v>21</v>
      </c>
    </row>
    <row r="12724" spans="1:17" ht="22.5" x14ac:dyDescent="0.25">
      <c r="A12724" s="3">
        <v>16390</v>
      </c>
      <c r="B12724" s="1" t="s">
        <v>49734</v>
      </c>
      <c r="C12724" s="1" t="s">
        <v>15</v>
      </c>
      <c r="D12724" s="1" t="s">
        <v>40</v>
      </c>
      <c r="E12724" s="1">
        <v>20479379735</v>
      </c>
      <c r="F12724" s="1" t="s">
        <v>49582</v>
      </c>
      <c r="G12724" s="1">
        <v>2845700</v>
      </c>
      <c r="H12724" s="1" t="s">
        <v>49735</v>
      </c>
      <c r="I12724" s="2">
        <v>45087</v>
      </c>
      <c r="J12724" s="15" t="str">
        <f>MID(Tabla1[[#This Row],[HORA]],1,5)</f>
        <v>18:03</v>
      </c>
      <c r="K12724" s="16">
        <f>IF(Tabla1[[#This Row],[FECHA]]=I12725,IF(J12725-J12724&gt;0,(J12725-J12724)*1440,0),0)</f>
        <v>0.99999999999999645</v>
      </c>
      <c r="L12724" s="14">
        <f>-2+L12465-Datos!$C$8</f>
        <v>10.240000000000002</v>
      </c>
      <c r="M12724" s="13" t="s">
        <v>56142</v>
      </c>
      <c r="N12724" s="1" t="s">
        <v>59</v>
      </c>
      <c r="O12724" s="1">
        <v>10</v>
      </c>
      <c r="P12724" s="1" t="s">
        <v>20</v>
      </c>
      <c r="Q12724" s="4" t="s">
        <v>21</v>
      </c>
    </row>
    <row r="12725" spans="1:17" ht="22.5" x14ac:dyDescent="0.25">
      <c r="A12725" s="3">
        <v>9977</v>
      </c>
      <c r="B12725" s="1" t="s">
        <v>31121</v>
      </c>
      <c r="C12725" s="1" t="s">
        <v>15</v>
      </c>
      <c r="D12725" s="1" t="s">
        <v>40</v>
      </c>
      <c r="E12725" s="1">
        <v>77535935</v>
      </c>
      <c r="F12725" s="1" t="s">
        <v>20644</v>
      </c>
      <c r="G12725" s="1">
        <v>75515201</v>
      </c>
      <c r="H12725" s="1" t="s">
        <v>6119</v>
      </c>
      <c r="I12725" s="2">
        <v>45087</v>
      </c>
      <c r="J12725" s="15" t="str">
        <f>MID(Tabla1[[#This Row],[HORA]],1,5)</f>
        <v>18:04</v>
      </c>
      <c r="K12725" s="16">
        <f>IF(Tabla1[[#This Row],[FECHA]]=I12726,IF(J12726-J12725&gt;0,(J12726-J12725)*1440,0),0)</f>
        <v>0.99999999999999645</v>
      </c>
      <c r="L12725" s="14">
        <f>-2+L12466-Datos!$C$8</f>
        <v>12.100000000000001</v>
      </c>
      <c r="M12725" s="13" t="s">
        <v>56143</v>
      </c>
      <c r="N12725" s="1" t="s">
        <v>31122</v>
      </c>
      <c r="O12725" s="1">
        <v>15</v>
      </c>
      <c r="P12725" s="1" t="s">
        <v>45</v>
      </c>
      <c r="Q12725" s="4" t="s">
        <v>21</v>
      </c>
    </row>
    <row r="12726" spans="1:17" ht="22.5" x14ac:dyDescent="0.25">
      <c r="A12726" s="3">
        <v>3792</v>
      </c>
      <c r="B12726" s="1" t="s">
        <v>11874</v>
      </c>
      <c r="C12726" s="1" t="s">
        <v>15</v>
      </c>
      <c r="D12726" s="1" t="s">
        <v>23</v>
      </c>
      <c r="E12726" s="1">
        <v>44467378</v>
      </c>
      <c r="F12726" s="1" t="s">
        <v>11875</v>
      </c>
      <c r="G12726" s="1">
        <v>2242044</v>
      </c>
      <c r="H12726" s="1" t="s">
        <v>11876</v>
      </c>
      <c r="I12726" s="2">
        <v>45087</v>
      </c>
      <c r="J12726" s="15" t="str">
        <f>MID(Tabla1[[#This Row],[HORA]],1,5)</f>
        <v>18:05</v>
      </c>
      <c r="K12726" s="16">
        <f>IF(Tabla1[[#This Row],[FECHA]]=I12727,IF(J12727-J12726&gt;0,(J12727-J12726)*1440,0),0)</f>
        <v>0</v>
      </c>
      <c r="L12726" s="14">
        <f>-2+L12467-Datos!$C$8</f>
        <v>9.4</v>
      </c>
      <c r="M12726" s="13" t="s">
        <v>56144</v>
      </c>
      <c r="N12726" s="1" t="s">
        <v>11877</v>
      </c>
      <c r="O12726" s="1">
        <v>20</v>
      </c>
      <c r="P12726" s="1" t="s">
        <v>20</v>
      </c>
      <c r="Q12726" s="4" t="s">
        <v>21</v>
      </c>
    </row>
    <row r="12727" spans="1:17" ht="22.5" x14ac:dyDescent="0.25">
      <c r="A12727" s="3">
        <v>9978</v>
      </c>
      <c r="B12727" s="1" t="s">
        <v>31123</v>
      </c>
      <c r="C12727" s="1" t="s">
        <v>15</v>
      </c>
      <c r="D12727" s="1" t="s">
        <v>23</v>
      </c>
      <c r="E12727" s="1">
        <v>77535935</v>
      </c>
      <c r="F12727" s="1" t="s">
        <v>20644</v>
      </c>
      <c r="G12727" s="1">
        <v>2242043</v>
      </c>
      <c r="H12727" s="1" t="s">
        <v>31124</v>
      </c>
      <c r="I12727" s="2">
        <v>45087</v>
      </c>
      <c r="J12727" s="15" t="str">
        <f>MID(Tabla1[[#This Row],[HORA]],1,5)</f>
        <v>18:05</v>
      </c>
      <c r="K12727" s="16">
        <f>IF(Tabla1[[#This Row],[FECHA]]=I12728,IF(J12728-J12727&gt;0,(J12728-J12727)*1440,0),0)</f>
        <v>2.9999999999999893</v>
      </c>
      <c r="L12727" s="14">
        <f>-2+L12468-Datos!$C$8</f>
        <v>10.06</v>
      </c>
      <c r="M12727" s="13" t="s">
        <v>56144</v>
      </c>
      <c r="N12727" s="1" t="s">
        <v>31125</v>
      </c>
      <c r="O12727" s="1">
        <v>15</v>
      </c>
      <c r="P12727" s="1" t="s">
        <v>45</v>
      </c>
      <c r="Q12727" s="4" t="s">
        <v>21</v>
      </c>
    </row>
    <row r="12728" spans="1:17" ht="22.5" x14ac:dyDescent="0.25">
      <c r="A12728" s="3">
        <v>3793</v>
      </c>
      <c r="B12728" s="1" t="s">
        <v>11878</v>
      </c>
      <c r="C12728" s="1" t="s">
        <v>15</v>
      </c>
      <c r="D12728" s="1" t="s">
        <v>40</v>
      </c>
      <c r="E12728" s="1">
        <v>40252451</v>
      </c>
      <c r="F12728" s="1" t="s">
        <v>11879</v>
      </c>
      <c r="G12728" s="1">
        <v>2242045</v>
      </c>
      <c r="H12728" s="1" t="s">
        <v>11880</v>
      </c>
      <c r="I12728" s="2">
        <v>45087</v>
      </c>
      <c r="J12728" s="15" t="str">
        <f>MID(Tabla1[[#This Row],[HORA]],1,5)</f>
        <v>18:08</v>
      </c>
      <c r="K12728" s="16">
        <f>IF(Tabla1[[#This Row],[FECHA]]=I12729,IF(J12729-J12728&gt;0,(J12729-J12728)*1440,0),0)</f>
        <v>3.9999999999999858</v>
      </c>
      <c r="L12728" s="14">
        <f>-2+L12469-Datos!$C$8</f>
        <v>10</v>
      </c>
      <c r="M12728" s="13" t="s">
        <v>56147</v>
      </c>
      <c r="N12728" s="1" t="s">
        <v>11881</v>
      </c>
      <c r="O12728" s="1">
        <v>15</v>
      </c>
      <c r="P12728" s="1" t="s">
        <v>20</v>
      </c>
      <c r="Q12728" s="4" t="s">
        <v>21</v>
      </c>
    </row>
    <row r="12729" spans="1:17" ht="22.5" x14ac:dyDescent="0.25">
      <c r="A12729" s="3">
        <v>3794</v>
      </c>
      <c r="B12729" s="1" t="s">
        <v>11882</v>
      </c>
      <c r="C12729" s="1" t="s">
        <v>15</v>
      </c>
      <c r="D12729" s="1" t="s">
        <v>33</v>
      </c>
      <c r="E12729" s="1">
        <v>44840424</v>
      </c>
      <c r="F12729" s="1" t="s">
        <v>11883</v>
      </c>
      <c r="G12729" s="1">
        <v>2242047</v>
      </c>
      <c r="H12729" s="1" t="s">
        <v>11884</v>
      </c>
      <c r="I12729" s="2">
        <v>45087</v>
      </c>
      <c r="J12729" s="15" t="str">
        <f>MID(Tabla1[[#This Row],[HORA]],1,5)</f>
        <v>18:12</v>
      </c>
      <c r="K12729" s="16">
        <f>IF(Tabla1[[#This Row],[FECHA]]=I12730,IF(J12730-J12729&gt;0,(J12730-J12729)*1440,0),0)</f>
        <v>2.9999999999999893</v>
      </c>
      <c r="L12729" s="14">
        <f>-2+L12470-Datos!$C$8</f>
        <v>4.1000000000000014</v>
      </c>
      <c r="M12729" s="13" t="s">
        <v>56151</v>
      </c>
      <c r="N12729" s="1" t="s">
        <v>11885</v>
      </c>
      <c r="O12729" s="1">
        <v>15</v>
      </c>
      <c r="P12729" s="1" t="s">
        <v>20</v>
      </c>
      <c r="Q12729" s="4" t="s">
        <v>21</v>
      </c>
    </row>
    <row r="12730" spans="1:17" ht="22.5" x14ac:dyDescent="0.25">
      <c r="A12730" s="3">
        <v>3795</v>
      </c>
      <c r="B12730" s="1" t="s">
        <v>11886</v>
      </c>
      <c r="C12730" s="1" t="s">
        <v>15</v>
      </c>
      <c r="D12730" s="1" t="s">
        <v>1847</v>
      </c>
      <c r="E12730" s="1">
        <v>2242050</v>
      </c>
      <c r="F12730" s="1" t="s">
        <v>11887</v>
      </c>
      <c r="G12730" s="1">
        <v>2242051</v>
      </c>
      <c r="H12730" s="1" t="s">
        <v>11888</v>
      </c>
      <c r="I12730" s="2">
        <v>45087</v>
      </c>
      <c r="J12730" s="15" t="str">
        <f>MID(Tabla1[[#This Row],[HORA]],1,5)</f>
        <v>18:15</v>
      </c>
      <c r="K12730" s="16">
        <f>IF(Tabla1[[#This Row],[FECHA]]=I12731,IF(J12731-J12730&gt;0,(J12731-J12730)*1440,0),0)</f>
        <v>2.0000000000001528</v>
      </c>
      <c r="L12730" s="14">
        <f>-2+L12471-Datos!$C$8</f>
        <v>5.1100000000000012</v>
      </c>
      <c r="M12730" s="13" t="s">
        <v>56154</v>
      </c>
      <c r="N12730" s="1" t="s">
        <v>11889</v>
      </c>
      <c r="O12730" s="1">
        <v>15</v>
      </c>
      <c r="P12730" s="1" t="s">
        <v>20</v>
      </c>
      <c r="Q12730" s="4" t="s">
        <v>21</v>
      </c>
    </row>
    <row r="12731" spans="1:17" ht="22.5" x14ac:dyDescent="0.25">
      <c r="A12731" s="3">
        <v>3796</v>
      </c>
      <c r="B12731" s="1" t="s">
        <v>11890</v>
      </c>
      <c r="C12731" s="1" t="s">
        <v>15</v>
      </c>
      <c r="D12731" s="1" t="s">
        <v>82</v>
      </c>
      <c r="E12731" s="1">
        <v>44550716</v>
      </c>
      <c r="F12731" s="1" t="s">
        <v>11891</v>
      </c>
      <c r="G12731" s="1">
        <v>27753309</v>
      </c>
      <c r="H12731" s="1" t="s">
        <v>11892</v>
      </c>
      <c r="I12731" s="2">
        <v>45087</v>
      </c>
      <c r="J12731" s="15" t="str">
        <f>MID(Tabla1[[#This Row],[HORA]],1,5)</f>
        <v>18:17</v>
      </c>
      <c r="K12731" s="16">
        <f>IF(Tabla1[[#This Row],[FECHA]]=I12732,IF(J12732-J12731&gt;0,(J12732-J12731)*1440,0),0)</f>
        <v>0.99999999999999645</v>
      </c>
      <c r="L12731" s="14">
        <f>-2+L12472-Datos!$C$8</f>
        <v>6.48</v>
      </c>
      <c r="M12731" s="13" t="s">
        <v>56156</v>
      </c>
      <c r="N12731" s="1" t="s">
        <v>11893</v>
      </c>
      <c r="O12731" s="1">
        <v>15</v>
      </c>
      <c r="P12731" s="1" t="s">
        <v>20</v>
      </c>
      <c r="Q12731" s="4" t="s">
        <v>21</v>
      </c>
    </row>
    <row r="12732" spans="1:17" ht="22.5" x14ac:dyDescent="0.25">
      <c r="A12732" s="3">
        <v>432</v>
      </c>
      <c r="B12732" s="1" t="s">
        <v>1012</v>
      </c>
      <c r="C12732" s="1" t="s">
        <v>15</v>
      </c>
      <c r="D12732" s="1" t="s">
        <v>228</v>
      </c>
      <c r="E12732" s="1">
        <v>2242052</v>
      </c>
      <c r="F12732" s="1" t="s">
        <v>893</v>
      </c>
      <c r="G12732" s="1">
        <v>2242053</v>
      </c>
      <c r="H12732" s="1" t="s">
        <v>893</v>
      </c>
      <c r="I12732" s="2">
        <v>45087</v>
      </c>
      <c r="J12732" s="15" t="str">
        <f>MID(Tabla1[[#This Row],[HORA]],1,5)</f>
        <v>18:18</v>
      </c>
      <c r="K12732" s="16">
        <f>IF(Tabla1[[#This Row],[FECHA]]=I12733,IF(J12733-J12732&gt;0,(J12733-J12732)*1440,0),0)</f>
        <v>0.99999999999983658</v>
      </c>
      <c r="L12732" s="14">
        <f>-2+L12473-Datos!$C$8</f>
        <v>6.23</v>
      </c>
      <c r="M12732" s="13" t="s">
        <v>56157</v>
      </c>
      <c r="N12732" s="1" t="s">
        <v>59</v>
      </c>
      <c r="O12732" s="1">
        <v>0</v>
      </c>
      <c r="P12732" s="1" t="s">
        <v>45</v>
      </c>
      <c r="Q12732" s="4" t="s">
        <v>21</v>
      </c>
    </row>
    <row r="12733" spans="1:17" ht="22.5" x14ac:dyDescent="0.25">
      <c r="A12733" s="3">
        <v>433</v>
      </c>
      <c r="B12733" s="1" t="s">
        <v>1013</v>
      </c>
      <c r="C12733" s="1" t="s">
        <v>15</v>
      </c>
      <c r="D12733" s="1" t="s">
        <v>141</v>
      </c>
      <c r="E12733" s="1">
        <v>2242054</v>
      </c>
      <c r="F12733" s="1" t="s">
        <v>56</v>
      </c>
      <c r="G12733" s="1">
        <v>2242055</v>
      </c>
      <c r="H12733" s="1" t="s">
        <v>887</v>
      </c>
      <c r="I12733" s="2">
        <v>45087</v>
      </c>
      <c r="J12733" s="15" t="str">
        <f>MID(Tabla1[[#This Row],[HORA]],1,5)</f>
        <v>18:19</v>
      </c>
      <c r="K12733" s="16">
        <f>IF(Tabla1[[#This Row],[FECHA]]=I12734,IF(J12734-J12733&gt;0,(J12734-J12733)*1440,0),0)</f>
        <v>0.99999999999999645</v>
      </c>
      <c r="L12733" s="14">
        <f>-2+L12474-Datos!$C$8</f>
        <v>9.1700000000000017</v>
      </c>
      <c r="M12733" s="13" t="s">
        <v>56158</v>
      </c>
      <c r="N12733" s="1" t="s">
        <v>59</v>
      </c>
      <c r="O12733" s="1">
        <v>0</v>
      </c>
      <c r="P12733" s="1" t="s">
        <v>45</v>
      </c>
      <c r="Q12733" s="4" t="s">
        <v>21</v>
      </c>
    </row>
    <row r="12734" spans="1:17" ht="22.5" x14ac:dyDescent="0.25">
      <c r="A12734" s="3">
        <v>3797</v>
      </c>
      <c r="B12734" s="1" t="s">
        <v>11894</v>
      </c>
      <c r="C12734" s="1" t="s">
        <v>15</v>
      </c>
      <c r="D12734" s="1" t="s">
        <v>40</v>
      </c>
      <c r="E12734" s="1">
        <v>16796570</v>
      </c>
      <c r="F12734" s="1" t="s">
        <v>11895</v>
      </c>
      <c r="G12734" s="1">
        <v>43702933</v>
      </c>
      <c r="H12734" s="1" t="s">
        <v>11896</v>
      </c>
      <c r="I12734" s="2">
        <v>45087</v>
      </c>
      <c r="J12734" s="15" t="str">
        <f>MID(Tabla1[[#This Row],[HORA]],1,5)</f>
        <v>18:20</v>
      </c>
      <c r="K12734" s="16">
        <f>IF(Tabla1[[#This Row],[FECHA]]=I12735,IF(J12735-J12734&gt;0,(J12735-J12734)*1440,0),0)</f>
        <v>2.0000000000001528</v>
      </c>
      <c r="L12734" s="14">
        <f>-2+L12475-Datos!$C$8</f>
        <v>6.32</v>
      </c>
      <c r="M12734" s="13" t="s">
        <v>56159</v>
      </c>
      <c r="N12734" s="1" t="s">
        <v>11897</v>
      </c>
      <c r="O12734" s="1">
        <v>20</v>
      </c>
      <c r="P12734" s="1" t="s">
        <v>20</v>
      </c>
      <c r="Q12734" s="4" t="s">
        <v>21</v>
      </c>
    </row>
    <row r="12735" spans="1:17" ht="22.5" x14ac:dyDescent="0.25">
      <c r="A12735" s="3">
        <v>9979</v>
      </c>
      <c r="B12735" s="1" t="s">
        <v>31126</v>
      </c>
      <c r="C12735" s="1" t="s">
        <v>15</v>
      </c>
      <c r="D12735" s="1" t="s">
        <v>33</v>
      </c>
      <c r="E12735" s="1">
        <v>77057131</v>
      </c>
      <c r="F12735" s="1" t="s">
        <v>31127</v>
      </c>
      <c r="G12735" s="1">
        <v>2242056</v>
      </c>
      <c r="H12735" s="1" t="s">
        <v>31128</v>
      </c>
      <c r="I12735" s="2">
        <v>45087</v>
      </c>
      <c r="J12735" s="15" t="str">
        <f>MID(Tabla1[[#This Row],[HORA]],1,5)</f>
        <v>18:22</v>
      </c>
      <c r="K12735" s="16">
        <f>IF(Tabla1[[#This Row],[FECHA]]=I12736,IF(J12736-J12735&gt;0,(J12736-J12735)*1440,0),0)</f>
        <v>5.9999999999998188</v>
      </c>
      <c r="L12735" s="14">
        <f>-2+L12476-Datos!$C$8</f>
        <v>4.5300000000000011</v>
      </c>
      <c r="M12735" s="13" t="s">
        <v>56161</v>
      </c>
      <c r="N12735" s="1" t="s">
        <v>31129</v>
      </c>
      <c r="O12735" s="1">
        <v>10</v>
      </c>
      <c r="P12735" s="1" t="s">
        <v>45</v>
      </c>
      <c r="Q12735" s="4" t="s">
        <v>21</v>
      </c>
    </row>
    <row r="12736" spans="1:17" ht="22.5" x14ac:dyDescent="0.25">
      <c r="A12736" s="3">
        <v>3798</v>
      </c>
      <c r="B12736" s="1" t="s">
        <v>11898</v>
      </c>
      <c r="C12736" s="1" t="s">
        <v>15</v>
      </c>
      <c r="D12736" s="1" t="s">
        <v>77</v>
      </c>
      <c r="E12736" s="1">
        <v>76447635</v>
      </c>
      <c r="F12736" s="1" t="s">
        <v>11899</v>
      </c>
      <c r="G12736" s="1">
        <v>2242058</v>
      </c>
      <c r="H12736" s="1" t="s">
        <v>11900</v>
      </c>
      <c r="I12736" s="2">
        <v>45087</v>
      </c>
      <c r="J12736" s="15" t="str">
        <f>MID(Tabla1[[#This Row],[HORA]],1,5)</f>
        <v>18:28</v>
      </c>
      <c r="K12736" s="16">
        <f>IF(Tabla1[[#This Row],[FECHA]]=I12737,IF(J12737-J12736&gt;0,(J12737-J12736)*1440,0),0)</f>
        <v>0</v>
      </c>
      <c r="L12736" s="14">
        <f>-2+L12477-Datos!$C$8</f>
        <v>5.32</v>
      </c>
      <c r="M12736" s="13" t="s">
        <v>56167</v>
      </c>
      <c r="N12736" s="1" t="s">
        <v>11901</v>
      </c>
      <c r="O12736" s="1">
        <v>15</v>
      </c>
      <c r="P12736" s="1" t="s">
        <v>20</v>
      </c>
      <c r="Q12736" s="4" t="s">
        <v>21</v>
      </c>
    </row>
    <row r="12737" spans="1:17" ht="22.5" x14ac:dyDescent="0.25">
      <c r="A12737" s="3">
        <v>9980</v>
      </c>
      <c r="B12737" s="1" t="s">
        <v>31130</v>
      </c>
      <c r="C12737" s="1" t="s">
        <v>15</v>
      </c>
      <c r="D12737" s="1" t="s">
        <v>82</v>
      </c>
      <c r="E12737" s="1">
        <v>40834063</v>
      </c>
      <c r="F12737" s="1" t="s">
        <v>31131</v>
      </c>
      <c r="G12737" s="1">
        <v>2242059</v>
      </c>
      <c r="H12737" s="1" t="s">
        <v>31132</v>
      </c>
      <c r="I12737" s="2">
        <v>45087</v>
      </c>
      <c r="J12737" s="15" t="str">
        <f>MID(Tabla1[[#This Row],[HORA]],1,5)</f>
        <v>18:28</v>
      </c>
      <c r="K12737" s="16">
        <f>IF(Tabla1[[#This Row],[FECHA]]=I12738,IF(J12738-J12737&gt;0,(J12738-J12737)*1440,0),0)</f>
        <v>0</v>
      </c>
      <c r="L12737" s="14">
        <f>-2+L12478-Datos!$C$8</f>
        <v>4.0600000000000005</v>
      </c>
      <c r="M12737" s="13" t="s">
        <v>56167</v>
      </c>
      <c r="N12737" s="1" t="s">
        <v>31133</v>
      </c>
      <c r="O12737" s="1">
        <v>12.5</v>
      </c>
      <c r="P12737" s="1" t="s">
        <v>45</v>
      </c>
      <c r="Q12737" s="4" t="s">
        <v>21</v>
      </c>
    </row>
    <row r="12738" spans="1:17" ht="22.5" x14ac:dyDescent="0.25">
      <c r="A12738" s="3">
        <v>9981</v>
      </c>
      <c r="B12738" s="1" t="s">
        <v>31130</v>
      </c>
      <c r="C12738" s="1" t="s">
        <v>15</v>
      </c>
      <c r="D12738" s="1" t="s">
        <v>82</v>
      </c>
      <c r="E12738" s="1">
        <v>40834063</v>
      </c>
      <c r="F12738" s="1" t="s">
        <v>31131</v>
      </c>
      <c r="G12738" s="1">
        <v>2242059</v>
      </c>
      <c r="H12738" s="1" t="s">
        <v>31132</v>
      </c>
      <c r="I12738" s="2">
        <v>45087</v>
      </c>
      <c r="J12738" s="15" t="str">
        <f>MID(Tabla1[[#This Row],[HORA]],1,5)</f>
        <v>18:28</v>
      </c>
      <c r="K12738" s="16">
        <f>IF(Tabla1[[#This Row],[FECHA]]=I12739,IF(J12739-J12738&gt;0,(J12739-J12738)*1440,0),0)</f>
        <v>1.0000000000001563</v>
      </c>
      <c r="L12738" s="14">
        <f>-2+L12479-Datos!$C$8</f>
        <v>6.98</v>
      </c>
      <c r="M12738" s="13" t="s">
        <v>56167</v>
      </c>
      <c r="N12738" s="1" t="s">
        <v>174</v>
      </c>
      <c r="O12738" s="1">
        <v>12.5</v>
      </c>
      <c r="P12738" s="1" t="s">
        <v>45</v>
      </c>
      <c r="Q12738" s="4" t="s">
        <v>21</v>
      </c>
    </row>
    <row r="12739" spans="1:17" ht="22.5" x14ac:dyDescent="0.25">
      <c r="A12739" s="3">
        <v>3799</v>
      </c>
      <c r="B12739" s="1" t="s">
        <v>11902</v>
      </c>
      <c r="C12739" s="1" t="s">
        <v>15</v>
      </c>
      <c r="D12739" s="1" t="s">
        <v>82</v>
      </c>
      <c r="E12739" s="1">
        <v>22972788</v>
      </c>
      <c r="F12739" s="1" t="s">
        <v>11903</v>
      </c>
      <c r="G12739" s="1">
        <v>2242061</v>
      </c>
      <c r="H12739" s="1" t="s">
        <v>11904</v>
      </c>
      <c r="I12739" s="2">
        <v>45087</v>
      </c>
      <c r="J12739" s="15" t="str">
        <f>MID(Tabla1[[#This Row],[HORA]],1,5)</f>
        <v>18:29</v>
      </c>
      <c r="K12739" s="16">
        <f>IF(Tabla1[[#This Row],[FECHA]]=I12740,IF(J12740-J12739&gt;0,(J12740-J12739)*1440,0),0)</f>
        <v>0.99999999999999645</v>
      </c>
      <c r="L12739" s="14">
        <f>-2+L12480-Datos!$C$8</f>
        <v>9.4600000000000009</v>
      </c>
      <c r="M12739" s="13" t="s">
        <v>56168</v>
      </c>
      <c r="N12739" s="1" t="s">
        <v>11905</v>
      </c>
      <c r="O12739" s="1">
        <v>10</v>
      </c>
      <c r="P12739" s="1" t="s">
        <v>20</v>
      </c>
      <c r="Q12739" s="4" t="s">
        <v>21</v>
      </c>
    </row>
    <row r="12740" spans="1:17" ht="22.5" x14ac:dyDescent="0.25">
      <c r="A12740" s="3">
        <v>9982</v>
      </c>
      <c r="B12740" s="1" t="s">
        <v>31134</v>
      </c>
      <c r="C12740" s="1" t="s">
        <v>15</v>
      </c>
      <c r="D12740" s="1" t="s">
        <v>40</v>
      </c>
      <c r="E12740" s="1">
        <v>16653033</v>
      </c>
      <c r="F12740" s="1" t="s">
        <v>11174</v>
      </c>
      <c r="G12740" s="1">
        <v>2242062</v>
      </c>
      <c r="H12740" s="1" t="s">
        <v>24021</v>
      </c>
      <c r="I12740" s="2">
        <v>45087</v>
      </c>
      <c r="J12740" s="15" t="str">
        <f>MID(Tabla1[[#This Row],[HORA]],1,5)</f>
        <v>18:30</v>
      </c>
      <c r="K12740" s="16">
        <f>IF(Tabla1[[#This Row],[FECHA]]=I12741,IF(J12741-J12740&gt;0,(J12741-J12740)*1440,0),0)</f>
        <v>1.9999999999999929</v>
      </c>
      <c r="L12740" s="14">
        <f>-2+L12481-Datos!$C$8</f>
        <v>5.16</v>
      </c>
      <c r="M12740" s="13" t="s">
        <v>56169</v>
      </c>
      <c r="N12740" s="1" t="s">
        <v>31135</v>
      </c>
      <c r="O12740" s="1">
        <v>30</v>
      </c>
      <c r="P12740" s="1" t="s">
        <v>45</v>
      </c>
      <c r="Q12740" s="4" t="s">
        <v>21</v>
      </c>
    </row>
    <row r="12741" spans="1:17" ht="22.5" x14ac:dyDescent="0.25">
      <c r="A12741" s="3">
        <v>9983</v>
      </c>
      <c r="B12741" s="1" t="s">
        <v>31136</v>
      </c>
      <c r="C12741" s="1" t="s">
        <v>15</v>
      </c>
      <c r="D12741" s="1" t="s">
        <v>40</v>
      </c>
      <c r="E12741" s="1">
        <v>11395</v>
      </c>
      <c r="F12741" s="1" t="s">
        <v>31137</v>
      </c>
      <c r="G12741" s="1">
        <v>2242063</v>
      </c>
      <c r="H12741" s="1" t="s">
        <v>31138</v>
      </c>
      <c r="I12741" s="2">
        <v>45087</v>
      </c>
      <c r="J12741" s="15" t="str">
        <f>MID(Tabla1[[#This Row],[HORA]],1,5)</f>
        <v>18:32</v>
      </c>
      <c r="K12741" s="16">
        <f>IF(Tabla1[[#This Row],[FECHA]]=I12742,IF(J12742-J12741&gt;0,(J12742-J12741)*1440,0),0)</f>
        <v>0.99999999999999645</v>
      </c>
      <c r="L12741" s="14">
        <f>-2+L12482-Datos!$C$8</f>
        <v>4.2600000000000016</v>
      </c>
      <c r="M12741" s="13" t="s">
        <v>56171</v>
      </c>
      <c r="N12741" s="1" t="s">
        <v>31139</v>
      </c>
      <c r="O12741" s="1">
        <v>10</v>
      </c>
      <c r="P12741" s="1" t="s">
        <v>45</v>
      </c>
      <c r="Q12741" s="4" t="s">
        <v>21</v>
      </c>
    </row>
    <row r="12742" spans="1:17" ht="22.5" x14ac:dyDescent="0.25">
      <c r="A12742" s="3">
        <v>3800</v>
      </c>
      <c r="B12742" s="1" t="s">
        <v>11906</v>
      </c>
      <c r="C12742" s="1" t="s">
        <v>15</v>
      </c>
      <c r="D12742" s="1" t="s">
        <v>33</v>
      </c>
      <c r="E12742" s="1">
        <v>3665645</v>
      </c>
      <c r="F12742" s="1" t="s">
        <v>11907</v>
      </c>
      <c r="G12742" s="1">
        <v>2242064</v>
      </c>
      <c r="H12742" s="1" t="s">
        <v>11908</v>
      </c>
      <c r="I12742" s="2">
        <v>45087</v>
      </c>
      <c r="J12742" s="15" t="str">
        <f>MID(Tabla1[[#This Row],[HORA]],1,5)</f>
        <v>18:33</v>
      </c>
      <c r="K12742" s="16">
        <f>IF(Tabla1[[#This Row],[FECHA]]=I12743,IF(J12743-J12742&gt;0,(J12743-J12742)*1440,0),0)</f>
        <v>1.999999999999833</v>
      </c>
      <c r="L12742" s="14">
        <f>-2+L12483-Datos!$C$8</f>
        <v>5.4600000000000009</v>
      </c>
      <c r="M12742" s="13" t="s">
        <v>56172</v>
      </c>
      <c r="N12742" s="1" t="s">
        <v>11909</v>
      </c>
      <c r="O12742" s="1">
        <v>15</v>
      </c>
      <c r="P12742" s="1" t="s">
        <v>20</v>
      </c>
      <c r="Q12742" s="4" t="s">
        <v>21</v>
      </c>
    </row>
    <row r="12743" spans="1:17" ht="22.5" x14ac:dyDescent="0.25">
      <c r="A12743" s="3">
        <v>9984</v>
      </c>
      <c r="B12743" s="1" t="s">
        <v>31140</v>
      </c>
      <c r="C12743" s="1" t="s">
        <v>15</v>
      </c>
      <c r="D12743" s="1" t="s">
        <v>40</v>
      </c>
      <c r="E12743" s="1">
        <v>75899235</v>
      </c>
      <c r="F12743" s="1" t="s">
        <v>31141</v>
      </c>
      <c r="G12743" s="1">
        <v>2242065</v>
      </c>
      <c r="H12743" s="1" t="s">
        <v>31142</v>
      </c>
      <c r="I12743" s="2">
        <v>45087</v>
      </c>
      <c r="J12743" s="15" t="str">
        <f>MID(Tabla1[[#This Row],[HORA]],1,5)</f>
        <v>18:35</v>
      </c>
      <c r="K12743" s="16">
        <f>IF(Tabla1[[#This Row],[FECHA]]=I12744,IF(J12744-J12743&gt;0,(J12744-J12743)*1440,0),0)</f>
        <v>1.0000000000001563</v>
      </c>
      <c r="L12743" s="14">
        <f>-2+L12484-Datos!$C$8</f>
        <v>6.9600000000000009</v>
      </c>
      <c r="M12743" s="13" t="s">
        <v>56174</v>
      </c>
      <c r="N12743" s="1" t="s">
        <v>31143</v>
      </c>
      <c r="O12743" s="1">
        <v>25</v>
      </c>
      <c r="P12743" s="1" t="s">
        <v>45</v>
      </c>
      <c r="Q12743" s="4" t="s">
        <v>21</v>
      </c>
    </row>
    <row r="12744" spans="1:17" ht="22.5" x14ac:dyDescent="0.25">
      <c r="A12744" s="3">
        <v>3801</v>
      </c>
      <c r="B12744" s="1" t="s">
        <v>11910</v>
      </c>
      <c r="C12744" s="1" t="s">
        <v>15</v>
      </c>
      <c r="D12744" s="1" t="s">
        <v>228</v>
      </c>
      <c r="E12744" s="1">
        <v>16750757</v>
      </c>
      <c r="F12744" s="1" t="s">
        <v>11911</v>
      </c>
      <c r="G12744" s="1">
        <v>2242068</v>
      </c>
      <c r="H12744" s="1" t="s">
        <v>11912</v>
      </c>
      <c r="I12744" s="2">
        <v>45087</v>
      </c>
      <c r="J12744" s="15" t="str">
        <f>MID(Tabla1[[#This Row],[HORA]],1,5)</f>
        <v>18:36</v>
      </c>
      <c r="K12744" s="16">
        <f>IF(Tabla1[[#This Row],[FECHA]]=I12745,IF(J12745-J12744&gt;0,(J12745-J12744)*1440,0),0)</f>
        <v>0</v>
      </c>
      <c r="L12744" s="14">
        <f>-2+L12485-Datos!$C$8</f>
        <v>4.3100000000000005</v>
      </c>
      <c r="M12744" s="13" t="s">
        <v>56175</v>
      </c>
      <c r="N12744" s="1" t="s">
        <v>59</v>
      </c>
      <c r="O12744" s="1">
        <v>10</v>
      </c>
      <c r="P12744" s="1" t="s">
        <v>20</v>
      </c>
      <c r="Q12744" s="4" t="s">
        <v>21</v>
      </c>
    </row>
    <row r="12745" spans="1:17" ht="22.5" x14ac:dyDescent="0.25">
      <c r="A12745" s="3">
        <v>9985</v>
      </c>
      <c r="B12745" s="1" t="s">
        <v>31144</v>
      </c>
      <c r="C12745" s="1" t="s">
        <v>15</v>
      </c>
      <c r="D12745" s="1" t="s">
        <v>40</v>
      </c>
      <c r="E12745" s="1">
        <v>16758300</v>
      </c>
      <c r="F12745" s="1" t="s">
        <v>4859</v>
      </c>
      <c r="G12745" s="1">
        <v>2242067</v>
      </c>
      <c r="H12745" s="1" t="s">
        <v>31145</v>
      </c>
      <c r="I12745" s="2">
        <v>45087</v>
      </c>
      <c r="J12745" s="15" t="str">
        <f>MID(Tabla1[[#This Row],[HORA]],1,5)</f>
        <v>18:36</v>
      </c>
      <c r="K12745" s="16">
        <f>IF(Tabla1[[#This Row],[FECHA]]=I12746,IF(J12746-J12745&gt;0,(J12746-J12745)*1440,0),0)</f>
        <v>2.9999999999998295</v>
      </c>
      <c r="L12745" s="14">
        <f>-2+L12486-Datos!$C$8</f>
        <v>6.4600000000000009</v>
      </c>
      <c r="M12745" s="13" t="s">
        <v>56175</v>
      </c>
      <c r="N12745" s="1" t="s">
        <v>31146</v>
      </c>
      <c r="O12745" s="1">
        <v>12</v>
      </c>
      <c r="P12745" s="1" t="s">
        <v>45</v>
      </c>
      <c r="Q12745" s="4" t="s">
        <v>21</v>
      </c>
    </row>
    <row r="12746" spans="1:17" ht="22.5" x14ac:dyDescent="0.25">
      <c r="A12746" s="3">
        <v>3802</v>
      </c>
      <c r="B12746" s="1" t="s">
        <v>11913</v>
      </c>
      <c r="C12746" s="1" t="s">
        <v>15</v>
      </c>
      <c r="D12746" s="1" t="s">
        <v>40</v>
      </c>
      <c r="E12746" s="1">
        <v>45147081</v>
      </c>
      <c r="F12746" s="1" t="s">
        <v>11914</v>
      </c>
      <c r="G12746" s="1">
        <v>2242069</v>
      </c>
      <c r="H12746" s="1" t="s">
        <v>11915</v>
      </c>
      <c r="I12746" s="2">
        <v>45087</v>
      </c>
      <c r="J12746" s="15" t="str">
        <f>MID(Tabla1[[#This Row],[HORA]],1,5)</f>
        <v>18:39</v>
      </c>
      <c r="K12746" s="16">
        <f>IF(Tabla1[[#This Row],[FECHA]]=I12747,IF(J12747-J12746&gt;0,(J12747-J12746)*1440,0),0)</f>
        <v>1.0000000000001563</v>
      </c>
      <c r="L12746" s="14">
        <f>-2+L12487-Datos!$C$8</f>
        <v>8.16</v>
      </c>
      <c r="M12746" s="13" t="s">
        <v>56178</v>
      </c>
      <c r="N12746" s="1" t="s">
        <v>6296</v>
      </c>
      <c r="O12746" s="1">
        <v>20</v>
      </c>
      <c r="P12746" s="1" t="s">
        <v>20</v>
      </c>
      <c r="Q12746" s="4" t="s">
        <v>21</v>
      </c>
    </row>
    <row r="12747" spans="1:17" ht="22.5" x14ac:dyDescent="0.25">
      <c r="A12747" s="3">
        <v>17637</v>
      </c>
      <c r="B12747" s="1" t="s">
        <v>52991</v>
      </c>
      <c r="C12747" s="1" t="s">
        <v>15</v>
      </c>
      <c r="D12747" s="1" t="s">
        <v>82</v>
      </c>
      <c r="E12747" s="1">
        <v>20602636039</v>
      </c>
      <c r="F12747" s="1" t="s">
        <v>52992</v>
      </c>
      <c r="G12747" s="1">
        <v>2242070</v>
      </c>
      <c r="H12747" s="1" t="s">
        <v>52993</v>
      </c>
      <c r="I12747" s="2">
        <v>45087</v>
      </c>
      <c r="J12747" s="15" t="str">
        <f>MID(Tabla1[[#This Row],[HORA]],1,5)</f>
        <v>18:40</v>
      </c>
      <c r="K12747" s="16">
        <f>IF(Tabla1[[#This Row],[FECHA]]=I12748,IF(J12748-J12747&gt;0,(J12748-J12747)*1440,0),0)</f>
        <v>0</v>
      </c>
      <c r="L12747" s="14">
        <f>-2+L12488-Datos!$C$8</f>
        <v>5.32</v>
      </c>
      <c r="M12747" s="13" t="s">
        <v>56179</v>
      </c>
      <c r="N12747" s="1" t="s">
        <v>52994</v>
      </c>
      <c r="O12747" s="1">
        <v>50</v>
      </c>
      <c r="P12747" s="1" t="s">
        <v>45</v>
      </c>
      <c r="Q12747" s="4" t="s">
        <v>21</v>
      </c>
    </row>
    <row r="12748" spans="1:17" ht="22.5" x14ac:dyDescent="0.25">
      <c r="A12748" s="3">
        <v>17638</v>
      </c>
      <c r="B12748" s="1" t="s">
        <v>52991</v>
      </c>
      <c r="C12748" s="1" t="s">
        <v>15</v>
      </c>
      <c r="D12748" s="1" t="s">
        <v>82</v>
      </c>
      <c r="E12748" s="1">
        <v>20602636039</v>
      </c>
      <c r="F12748" s="1" t="s">
        <v>52992</v>
      </c>
      <c r="G12748" s="1">
        <v>2242070</v>
      </c>
      <c r="H12748" s="1" t="s">
        <v>52993</v>
      </c>
      <c r="I12748" s="2">
        <v>45087</v>
      </c>
      <c r="J12748" s="15" t="str">
        <f>MID(Tabla1[[#This Row],[HORA]],1,5)</f>
        <v>18:40</v>
      </c>
      <c r="K12748" s="16">
        <f>IF(Tabla1[[#This Row],[FECHA]]=I12749,IF(J12749-J12748&gt;0,(J12749-J12748)*1440,0),0)</f>
        <v>1.9999999999999929</v>
      </c>
      <c r="L12748" s="14">
        <f>-2+L12489-Datos!$C$8</f>
        <v>6.2600000000000016</v>
      </c>
      <c r="M12748" s="13" t="s">
        <v>56179</v>
      </c>
      <c r="N12748" s="1" t="s">
        <v>52995</v>
      </c>
      <c r="O12748" s="1">
        <v>150</v>
      </c>
      <c r="P12748" s="1" t="s">
        <v>45</v>
      </c>
      <c r="Q12748" s="4" t="s">
        <v>21</v>
      </c>
    </row>
    <row r="12749" spans="1:17" ht="22.5" x14ac:dyDescent="0.25">
      <c r="A12749" s="3">
        <v>3803</v>
      </c>
      <c r="B12749" s="1" t="s">
        <v>11916</v>
      </c>
      <c r="C12749" s="1" t="s">
        <v>15</v>
      </c>
      <c r="D12749" s="1" t="s">
        <v>40</v>
      </c>
      <c r="E12749" s="1">
        <v>2744111</v>
      </c>
      <c r="F12749" s="1" t="s">
        <v>11917</v>
      </c>
      <c r="G12749" s="1">
        <v>2242073</v>
      </c>
      <c r="H12749" s="1" t="s">
        <v>6228</v>
      </c>
      <c r="I12749" s="2">
        <v>45087</v>
      </c>
      <c r="J12749" s="15" t="str">
        <f>MID(Tabla1[[#This Row],[HORA]],1,5)</f>
        <v>18:42</v>
      </c>
      <c r="K12749" s="16">
        <f>IF(Tabla1[[#This Row],[FECHA]]=I12750,IF(J12750-J12749&gt;0,(J12750-J12749)*1440,0),0)</f>
        <v>0</v>
      </c>
      <c r="L12749" s="14">
        <f>-2+L12490-Datos!$C$8</f>
        <v>6.5</v>
      </c>
      <c r="M12749" s="13" t="s">
        <v>56181</v>
      </c>
      <c r="N12749" s="1" t="s">
        <v>1715</v>
      </c>
      <c r="O12749" s="1">
        <v>80</v>
      </c>
      <c r="P12749" s="1" t="s">
        <v>20</v>
      </c>
      <c r="Q12749" s="4" t="s">
        <v>21</v>
      </c>
    </row>
    <row r="12750" spans="1:17" ht="22.5" x14ac:dyDescent="0.25">
      <c r="A12750" s="3">
        <v>9986</v>
      </c>
      <c r="B12750" s="1" t="s">
        <v>31147</v>
      </c>
      <c r="C12750" s="1" t="s">
        <v>15</v>
      </c>
      <c r="D12750" s="1" t="s">
        <v>33</v>
      </c>
      <c r="E12750" s="1">
        <v>8151298</v>
      </c>
      <c r="F12750" s="1" t="s">
        <v>13093</v>
      </c>
      <c r="G12750" s="1">
        <v>2242072</v>
      </c>
      <c r="H12750" s="1" t="s">
        <v>31148</v>
      </c>
      <c r="I12750" s="2">
        <v>45087</v>
      </c>
      <c r="J12750" s="15" t="str">
        <f>MID(Tabla1[[#This Row],[HORA]],1,5)</f>
        <v>18:42</v>
      </c>
      <c r="K12750" s="16">
        <f>IF(Tabla1[[#This Row],[FECHA]]=I12751,IF(J12751-J12750&gt;0,(J12751-J12750)*1440,0),0)</f>
        <v>0.99999999999983658</v>
      </c>
      <c r="L12750" s="14">
        <f>-2+L12491-Datos!$C$8</f>
        <v>4.1700000000000017</v>
      </c>
      <c r="M12750" s="13" t="s">
        <v>56181</v>
      </c>
      <c r="N12750" s="1" t="s">
        <v>31149</v>
      </c>
      <c r="O12750" s="1">
        <v>30</v>
      </c>
      <c r="P12750" s="1" t="s">
        <v>45</v>
      </c>
      <c r="Q12750" s="4" t="s">
        <v>21</v>
      </c>
    </row>
    <row r="12751" spans="1:17" ht="22.5" x14ac:dyDescent="0.25">
      <c r="A12751" s="3">
        <v>3804</v>
      </c>
      <c r="B12751" s="1" t="s">
        <v>11918</v>
      </c>
      <c r="C12751" s="1" t="s">
        <v>15</v>
      </c>
      <c r="D12751" s="1" t="s">
        <v>141</v>
      </c>
      <c r="E12751" s="1">
        <v>44172000</v>
      </c>
      <c r="F12751" s="1" t="s">
        <v>7874</v>
      </c>
      <c r="G12751" s="1">
        <v>45817978</v>
      </c>
      <c r="H12751" s="1" t="s">
        <v>7875</v>
      </c>
      <c r="I12751" s="2">
        <v>45087</v>
      </c>
      <c r="J12751" s="15" t="str">
        <f>MID(Tabla1[[#This Row],[HORA]],1,5)</f>
        <v>18:43</v>
      </c>
      <c r="K12751" s="16">
        <f>IF(Tabla1[[#This Row],[FECHA]]=I12752,IF(J12752-J12751&gt;0,(J12752-J12751)*1440,0),0)</f>
        <v>8.0000000000002913</v>
      </c>
      <c r="L12751" s="14">
        <f>-2+L12492-Datos!$C$8</f>
        <v>5.41</v>
      </c>
      <c r="M12751" s="13" t="s">
        <v>56182</v>
      </c>
      <c r="N12751" s="1" t="s">
        <v>59</v>
      </c>
      <c r="O12751" s="1">
        <v>10</v>
      </c>
      <c r="P12751" s="1" t="s">
        <v>20</v>
      </c>
      <c r="Q12751" s="4" t="s">
        <v>21</v>
      </c>
    </row>
    <row r="12752" spans="1:17" ht="22.5" x14ac:dyDescent="0.25">
      <c r="A12752" s="3">
        <v>9987</v>
      </c>
      <c r="B12752" s="1" t="s">
        <v>31150</v>
      </c>
      <c r="C12752" s="1" t="s">
        <v>15</v>
      </c>
      <c r="D12752" s="1" t="s">
        <v>40</v>
      </c>
      <c r="E12752" s="1">
        <v>16719247</v>
      </c>
      <c r="F12752" s="1" t="s">
        <v>31151</v>
      </c>
      <c r="G12752" s="1">
        <v>2242076</v>
      </c>
      <c r="H12752" s="1" t="s">
        <v>31152</v>
      </c>
      <c r="I12752" s="2">
        <v>45087</v>
      </c>
      <c r="J12752" s="15" t="str">
        <f>MID(Tabla1[[#This Row],[HORA]],1,5)</f>
        <v>18:51</v>
      </c>
      <c r="K12752" s="16">
        <f>IF(Tabla1[[#This Row],[FECHA]]=I12753,IF(J12753-J12752&gt;0,(J12753-J12752)*1440,0),0)</f>
        <v>1.999999999999833</v>
      </c>
      <c r="L12752" s="14">
        <f>-2+L12493-Datos!$C$8</f>
        <v>5.1000000000000014</v>
      </c>
      <c r="M12752" s="13" t="s">
        <v>56190</v>
      </c>
      <c r="N12752" s="1" t="s">
        <v>14554</v>
      </c>
      <c r="O12752" s="1">
        <v>10</v>
      </c>
      <c r="P12752" s="1" t="s">
        <v>45</v>
      </c>
      <c r="Q12752" s="4" t="s">
        <v>21</v>
      </c>
    </row>
    <row r="12753" spans="1:17" ht="22.5" x14ac:dyDescent="0.25">
      <c r="A12753" s="3">
        <v>9988</v>
      </c>
      <c r="B12753" s="1" t="s">
        <v>31153</v>
      </c>
      <c r="C12753" s="1" t="s">
        <v>15</v>
      </c>
      <c r="D12753" s="1" t="s">
        <v>40</v>
      </c>
      <c r="E12753" s="1">
        <v>16476477</v>
      </c>
      <c r="F12753" s="1" t="s">
        <v>3014</v>
      </c>
      <c r="G12753" s="1">
        <v>71601326</v>
      </c>
      <c r="H12753" s="1" t="s">
        <v>3015</v>
      </c>
      <c r="I12753" s="2">
        <v>45087</v>
      </c>
      <c r="J12753" s="15" t="str">
        <f>MID(Tabla1[[#This Row],[HORA]],1,5)</f>
        <v>18:53</v>
      </c>
      <c r="K12753" s="16">
        <f>IF(Tabla1[[#This Row],[FECHA]]=I12754,IF(J12754-J12753&gt;0,(J12754-J12753)*1440,0),0)</f>
        <v>0.99999999999999645</v>
      </c>
      <c r="L12753" s="14">
        <f>-2+L12494-Datos!$C$8</f>
        <v>6.48</v>
      </c>
      <c r="M12753" s="13" t="s">
        <v>56192</v>
      </c>
      <c r="N12753" s="1" t="s">
        <v>31154</v>
      </c>
      <c r="O12753" s="1">
        <v>50</v>
      </c>
      <c r="P12753" s="1" t="s">
        <v>45</v>
      </c>
      <c r="Q12753" s="4" t="s">
        <v>21</v>
      </c>
    </row>
    <row r="12754" spans="1:17" ht="22.5" x14ac:dyDescent="0.25">
      <c r="A12754" s="3">
        <v>9846</v>
      </c>
      <c r="B12754" s="1" t="s">
        <v>30716</v>
      </c>
      <c r="C12754" s="1" t="s">
        <v>15</v>
      </c>
      <c r="D12754" s="1" t="s">
        <v>1017</v>
      </c>
      <c r="E12754" s="1">
        <v>44582267</v>
      </c>
      <c r="F12754" s="1" t="s">
        <v>30717</v>
      </c>
      <c r="G12754" s="1">
        <v>2241719</v>
      </c>
      <c r="H12754" s="1" t="s">
        <v>30718</v>
      </c>
      <c r="I12754" s="2">
        <v>45087</v>
      </c>
      <c r="J12754" s="15" t="str">
        <f>MID(Tabla1[[#This Row],[HORA]],1,5)</f>
        <v>18:54</v>
      </c>
      <c r="K12754" s="16">
        <f>IF(Tabla1[[#This Row],[FECHA]]=I12755,IF(J12755-J12754&gt;0,(J12755-J12754)*1440,0),0)</f>
        <v>1.9999999999999929</v>
      </c>
      <c r="L12754" s="14">
        <f>-2+L12495-Datos!$C$8</f>
        <v>6.4200000000000017</v>
      </c>
      <c r="M12754" s="13" t="s">
        <v>56193</v>
      </c>
      <c r="N12754" s="1" t="s">
        <v>1531</v>
      </c>
      <c r="O12754" s="1">
        <v>10</v>
      </c>
      <c r="P12754" s="1" t="s">
        <v>986</v>
      </c>
      <c r="Q12754" s="4" t="s">
        <v>21</v>
      </c>
    </row>
    <row r="12755" spans="1:17" ht="22.5" x14ac:dyDescent="0.25">
      <c r="A12755" s="3">
        <v>9989</v>
      </c>
      <c r="B12755" s="1" t="s">
        <v>31155</v>
      </c>
      <c r="C12755" s="1" t="s">
        <v>15</v>
      </c>
      <c r="D12755" s="1" t="s">
        <v>23</v>
      </c>
      <c r="E12755" s="1">
        <v>73364475</v>
      </c>
      <c r="F12755" s="1" t="s">
        <v>31156</v>
      </c>
      <c r="G12755" s="1">
        <v>2242077</v>
      </c>
      <c r="H12755" s="1" t="s">
        <v>31157</v>
      </c>
      <c r="I12755" s="2">
        <v>45087</v>
      </c>
      <c r="J12755" s="15" t="str">
        <f>MID(Tabla1[[#This Row],[HORA]],1,5)</f>
        <v>18:56</v>
      </c>
      <c r="K12755" s="16">
        <f>IF(Tabla1[[#This Row],[FECHA]]=I12756,IF(J12756-J12755&gt;0,(J12756-J12755)*1440,0),0)</f>
        <v>4.9999999999999822</v>
      </c>
      <c r="L12755" s="14">
        <f>-2+L12496-Datos!$C$8</f>
        <v>6.32</v>
      </c>
      <c r="M12755" s="13" t="s">
        <v>56195</v>
      </c>
      <c r="N12755" s="1" t="s">
        <v>31158</v>
      </c>
      <c r="O12755" s="1">
        <v>25</v>
      </c>
      <c r="P12755" s="1" t="s">
        <v>45</v>
      </c>
      <c r="Q12755" s="4" t="s">
        <v>21</v>
      </c>
    </row>
    <row r="12756" spans="1:17" ht="22.5" x14ac:dyDescent="0.25">
      <c r="A12756" s="3">
        <v>3805</v>
      </c>
      <c r="B12756" s="1" t="s">
        <v>11919</v>
      </c>
      <c r="C12756" s="1" t="s">
        <v>15</v>
      </c>
      <c r="D12756" s="1" t="s">
        <v>23</v>
      </c>
      <c r="E12756" s="1">
        <v>77332881</v>
      </c>
      <c r="F12756" s="1" t="s">
        <v>11920</v>
      </c>
      <c r="G12756" s="1">
        <v>2242078</v>
      </c>
      <c r="H12756" s="1" t="s">
        <v>11921</v>
      </c>
      <c r="I12756" s="2">
        <v>45087</v>
      </c>
      <c r="J12756" s="15" t="str">
        <f>MID(Tabla1[[#This Row],[HORA]],1,5)</f>
        <v>19:01</v>
      </c>
      <c r="K12756" s="16">
        <f>IF(Tabla1[[#This Row],[FECHA]]=I12757,IF(J12757-J12756&gt;0,(J12757-J12756)*1440,0),0)</f>
        <v>0</v>
      </c>
      <c r="L12756" s="14">
        <f>-2+L12497-Datos!$C$8</f>
        <v>4.0300000000000011</v>
      </c>
      <c r="M12756" s="13" t="s">
        <v>56200</v>
      </c>
      <c r="N12756" s="1" t="s">
        <v>11922</v>
      </c>
      <c r="O12756" s="1">
        <v>20</v>
      </c>
      <c r="P12756" s="1" t="s">
        <v>20</v>
      </c>
      <c r="Q12756" s="4" t="s">
        <v>21</v>
      </c>
    </row>
    <row r="12757" spans="1:17" ht="22.5" x14ac:dyDescent="0.25">
      <c r="A12757" s="3">
        <v>9990</v>
      </c>
      <c r="B12757" s="1" t="s">
        <v>31159</v>
      </c>
      <c r="C12757" s="1" t="s">
        <v>15</v>
      </c>
      <c r="D12757" s="1" t="s">
        <v>40</v>
      </c>
      <c r="E12757" s="1">
        <v>42625407</v>
      </c>
      <c r="F12757" s="1" t="s">
        <v>31160</v>
      </c>
      <c r="G12757" s="1">
        <v>44364103</v>
      </c>
      <c r="H12757" s="1" t="s">
        <v>31161</v>
      </c>
      <c r="I12757" s="2">
        <v>45087</v>
      </c>
      <c r="J12757" s="15" t="str">
        <f>MID(Tabla1[[#This Row],[HORA]],1,5)</f>
        <v>19:01</v>
      </c>
      <c r="K12757" s="16">
        <f>IF(Tabla1[[#This Row],[FECHA]]=I12758,IF(J12758-J12757&gt;0,(J12758-J12757)*1440,0),0)</f>
        <v>3.9999999999999858</v>
      </c>
      <c r="L12757" s="14">
        <f>-2+L12498-Datos!$C$8</f>
        <v>5.32</v>
      </c>
      <c r="M12757" s="13" t="s">
        <v>56200</v>
      </c>
      <c r="N12757" s="1" t="s">
        <v>174</v>
      </c>
      <c r="O12757" s="1">
        <v>12</v>
      </c>
      <c r="P12757" s="1" t="s">
        <v>45</v>
      </c>
      <c r="Q12757" s="4" t="s">
        <v>21</v>
      </c>
    </row>
    <row r="12758" spans="1:17" ht="22.5" x14ac:dyDescent="0.25">
      <c r="A12758" s="3">
        <v>9991</v>
      </c>
      <c r="B12758" s="1" t="s">
        <v>31162</v>
      </c>
      <c r="C12758" s="1" t="s">
        <v>15</v>
      </c>
      <c r="D12758" s="1" t="s">
        <v>33</v>
      </c>
      <c r="E12758" s="1">
        <v>3651131</v>
      </c>
      <c r="F12758" s="1" t="s">
        <v>31163</v>
      </c>
      <c r="G12758" s="1">
        <v>2242079</v>
      </c>
      <c r="H12758" s="1" t="s">
        <v>31164</v>
      </c>
      <c r="I12758" s="2">
        <v>45087</v>
      </c>
      <c r="J12758" s="15" t="str">
        <f>MID(Tabla1[[#This Row],[HORA]],1,5)</f>
        <v>19:05</v>
      </c>
      <c r="K12758" s="16">
        <f>IF(Tabla1[[#This Row],[FECHA]]=I12759,IF(J12759-J12758&gt;0,(J12759-J12758)*1440,0),0)</f>
        <v>3.9999999999999858</v>
      </c>
      <c r="L12758" s="14">
        <f>-2+L12499-Datos!$C$8</f>
        <v>4.3300000000000018</v>
      </c>
      <c r="M12758" s="13" t="s">
        <v>56204</v>
      </c>
      <c r="N12758" s="1" t="s">
        <v>31165</v>
      </c>
      <c r="O12758" s="1">
        <v>25</v>
      </c>
      <c r="P12758" s="1" t="s">
        <v>45</v>
      </c>
      <c r="Q12758" s="4" t="s">
        <v>21</v>
      </c>
    </row>
    <row r="12759" spans="1:17" ht="22.5" x14ac:dyDescent="0.25">
      <c r="A12759" s="3">
        <v>9992</v>
      </c>
      <c r="B12759" s="1" t="s">
        <v>31166</v>
      </c>
      <c r="C12759" s="1" t="s">
        <v>15</v>
      </c>
      <c r="D12759" s="1" t="s">
        <v>23</v>
      </c>
      <c r="E12759" s="1">
        <v>41084233</v>
      </c>
      <c r="F12759" s="1" t="s">
        <v>5558</v>
      </c>
      <c r="G12759" s="1">
        <v>70102220</v>
      </c>
      <c r="H12759" s="1" t="s">
        <v>5559</v>
      </c>
      <c r="I12759" s="2">
        <v>45087</v>
      </c>
      <c r="J12759" s="15" t="str">
        <f>MID(Tabla1[[#This Row],[HORA]],1,5)</f>
        <v>19:09</v>
      </c>
      <c r="K12759" s="16">
        <f>IF(Tabla1[[#This Row],[FECHA]]=I12760,IF(J12760-J12759&gt;0,(J12760-J12759)*1440,0),0)</f>
        <v>0</v>
      </c>
      <c r="L12759" s="14">
        <f>-2+L12500-Datos!$C$8</f>
        <v>7.34</v>
      </c>
      <c r="M12759" s="13" t="s">
        <v>56208</v>
      </c>
      <c r="N12759" s="1" t="s">
        <v>950</v>
      </c>
      <c r="O12759" s="1">
        <v>15</v>
      </c>
      <c r="P12759" s="1" t="s">
        <v>45</v>
      </c>
      <c r="Q12759" s="4" t="s">
        <v>21</v>
      </c>
    </row>
    <row r="12760" spans="1:17" ht="22.5" x14ac:dyDescent="0.25">
      <c r="A12760" s="3">
        <v>16391</v>
      </c>
      <c r="B12760" s="1" t="s">
        <v>49736</v>
      </c>
      <c r="C12760" s="1" t="s">
        <v>15</v>
      </c>
      <c r="D12760" s="1" t="s">
        <v>40</v>
      </c>
      <c r="E12760" s="1">
        <v>20608028448</v>
      </c>
      <c r="F12760" s="1" t="s">
        <v>48665</v>
      </c>
      <c r="G12760" s="1">
        <v>77034440</v>
      </c>
      <c r="H12760" s="1" t="s">
        <v>49737</v>
      </c>
      <c r="I12760" s="2">
        <v>45087</v>
      </c>
      <c r="J12760" s="15" t="str">
        <f>MID(Tabla1[[#This Row],[HORA]],1,5)</f>
        <v>19:09</v>
      </c>
      <c r="K12760" s="16">
        <f>IF(Tabla1[[#This Row],[FECHA]]=I12761,IF(J12761-J12760&gt;0,(J12761-J12760)*1440,0),0)</f>
        <v>1.0000000000001563</v>
      </c>
      <c r="L12760" s="14">
        <f>-2+L12501-Datos!$C$8</f>
        <v>9.4000000000000021</v>
      </c>
      <c r="M12760" s="13" t="s">
        <v>56208</v>
      </c>
      <c r="N12760" s="1" t="s">
        <v>49738</v>
      </c>
      <c r="O12760" s="1">
        <v>20</v>
      </c>
      <c r="P12760" s="1" t="s">
        <v>20</v>
      </c>
      <c r="Q12760" s="4" t="s">
        <v>21</v>
      </c>
    </row>
    <row r="12761" spans="1:17" ht="22.5" x14ac:dyDescent="0.25">
      <c r="A12761" s="3">
        <v>16392</v>
      </c>
      <c r="B12761" s="1" t="s">
        <v>49739</v>
      </c>
      <c r="C12761" s="1" t="s">
        <v>15</v>
      </c>
      <c r="D12761" s="1" t="s">
        <v>40</v>
      </c>
      <c r="E12761" s="1">
        <v>20608028448</v>
      </c>
      <c r="F12761" s="1" t="s">
        <v>48665</v>
      </c>
      <c r="G12761" s="1">
        <v>74227231</v>
      </c>
      <c r="H12761" s="1" t="s">
        <v>49740</v>
      </c>
      <c r="I12761" s="2">
        <v>45087</v>
      </c>
      <c r="J12761" s="15" t="str">
        <f>MID(Tabla1[[#This Row],[HORA]],1,5)</f>
        <v>19:10</v>
      </c>
      <c r="K12761" s="16">
        <f>IF(Tabla1[[#This Row],[FECHA]]=I12762,IF(J12762-J12761&gt;0,(J12762-J12761)*1440,0),0)</f>
        <v>1.999999999999833</v>
      </c>
      <c r="L12761" s="14">
        <f>-2+L12502-Datos!$C$8</f>
        <v>5.2700000000000014</v>
      </c>
      <c r="M12761" s="13" t="s">
        <v>56209</v>
      </c>
      <c r="N12761" s="1" t="s">
        <v>49741</v>
      </c>
      <c r="O12761" s="1">
        <v>35</v>
      </c>
      <c r="P12761" s="1" t="s">
        <v>20</v>
      </c>
      <c r="Q12761" s="4" t="s">
        <v>21</v>
      </c>
    </row>
    <row r="12762" spans="1:17" ht="22.5" x14ac:dyDescent="0.25">
      <c r="A12762" s="3">
        <v>3806</v>
      </c>
      <c r="B12762" s="1" t="s">
        <v>11923</v>
      </c>
      <c r="C12762" s="1" t="s">
        <v>15</v>
      </c>
      <c r="D12762" s="1" t="s">
        <v>71</v>
      </c>
      <c r="E12762" s="1">
        <v>76467864</v>
      </c>
      <c r="F12762" s="1" t="s">
        <v>11924</v>
      </c>
      <c r="G12762" s="1">
        <v>2869093</v>
      </c>
      <c r="H12762" s="1" t="s">
        <v>11925</v>
      </c>
      <c r="I12762" s="2">
        <v>45087</v>
      </c>
      <c r="J12762" s="15" t="str">
        <f>MID(Tabla1[[#This Row],[HORA]],1,5)</f>
        <v>19:12</v>
      </c>
      <c r="K12762" s="16">
        <f>IF(Tabla1[[#This Row],[FECHA]]=I12763,IF(J12763-J12762&gt;0,(J12763-J12762)*1440,0),0)</f>
        <v>0.99999999999999645</v>
      </c>
      <c r="L12762" s="14">
        <f>-2+L12503-Datos!$C$8</f>
        <v>5.0800000000000018</v>
      </c>
      <c r="M12762" s="13" t="s">
        <v>56211</v>
      </c>
      <c r="N12762" s="1" t="s">
        <v>11926</v>
      </c>
      <c r="O12762" s="1">
        <v>15</v>
      </c>
      <c r="P12762" s="1" t="s">
        <v>20</v>
      </c>
      <c r="Q12762" s="4" t="s">
        <v>21</v>
      </c>
    </row>
    <row r="12763" spans="1:17" ht="22.5" x14ac:dyDescent="0.25">
      <c r="A12763" s="3">
        <v>9993</v>
      </c>
      <c r="B12763" s="1" t="s">
        <v>31167</v>
      </c>
      <c r="C12763" s="1" t="s">
        <v>15</v>
      </c>
      <c r="D12763" s="1" t="s">
        <v>40</v>
      </c>
      <c r="E12763" s="1">
        <v>42895247</v>
      </c>
      <c r="F12763" s="1" t="s">
        <v>31168</v>
      </c>
      <c r="G12763" s="1">
        <v>2242081</v>
      </c>
      <c r="H12763" s="1" t="s">
        <v>31169</v>
      </c>
      <c r="I12763" s="2">
        <v>45087</v>
      </c>
      <c r="J12763" s="15" t="str">
        <f>MID(Tabla1[[#This Row],[HORA]],1,5)</f>
        <v>19:13</v>
      </c>
      <c r="K12763" s="16">
        <f>IF(Tabla1[[#This Row],[FECHA]]=I12764,IF(J12764-J12763&gt;0,(J12764-J12763)*1440,0),0)</f>
        <v>1.0000000000001563</v>
      </c>
      <c r="L12763" s="14">
        <f>-2+L12504-Datos!$C$8</f>
        <v>7.1700000000000017</v>
      </c>
      <c r="M12763" s="13" t="s">
        <v>56212</v>
      </c>
      <c r="N12763" s="1" t="s">
        <v>174</v>
      </c>
      <c r="O12763" s="1">
        <v>10</v>
      </c>
      <c r="P12763" s="1" t="s">
        <v>45</v>
      </c>
      <c r="Q12763" s="4" t="s">
        <v>21</v>
      </c>
    </row>
    <row r="12764" spans="1:17" ht="22.5" x14ac:dyDescent="0.25">
      <c r="A12764" s="3">
        <v>3807</v>
      </c>
      <c r="B12764" s="1" t="s">
        <v>11927</v>
      </c>
      <c r="C12764" s="1" t="s">
        <v>15</v>
      </c>
      <c r="D12764" s="1" t="s">
        <v>82</v>
      </c>
      <c r="E12764" s="1">
        <v>16720755</v>
      </c>
      <c r="F12764" s="1" t="s">
        <v>4783</v>
      </c>
      <c r="G12764" s="1">
        <v>45925369</v>
      </c>
      <c r="H12764" s="1" t="s">
        <v>11928</v>
      </c>
      <c r="I12764" s="2">
        <v>45087</v>
      </c>
      <c r="J12764" s="15" t="str">
        <f>MID(Tabla1[[#This Row],[HORA]],1,5)</f>
        <v>19:14</v>
      </c>
      <c r="K12764" s="16">
        <f>IF(Tabla1[[#This Row],[FECHA]]=I12765,IF(J12765-J12764&gt;0,(J12765-J12764)*1440,0),0)</f>
        <v>2.9999999999999893</v>
      </c>
      <c r="L12764" s="14">
        <f>-2+L12505-Datos!$C$8</f>
        <v>4.5100000000000016</v>
      </c>
      <c r="M12764" s="13" t="s">
        <v>56213</v>
      </c>
      <c r="N12764" s="1" t="s">
        <v>11929</v>
      </c>
      <c r="O12764" s="1">
        <v>15</v>
      </c>
      <c r="P12764" s="1" t="s">
        <v>20</v>
      </c>
      <c r="Q12764" s="4" t="s">
        <v>21</v>
      </c>
    </row>
    <row r="12765" spans="1:17" ht="22.5" x14ac:dyDescent="0.25">
      <c r="A12765" s="3">
        <v>3808</v>
      </c>
      <c r="B12765" s="1" t="s">
        <v>11930</v>
      </c>
      <c r="C12765" s="1" t="s">
        <v>15</v>
      </c>
      <c r="D12765" s="1" t="s">
        <v>40</v>
      </c>
      <c r="E12765" s="1">
        <v>80457580</v>
      </c>
      <c r="F12765" s="1" t="s">
        <v>11931</v>
      </c>
      <c r="G12765" s="1">
        <v>76815255</v>
      </c>
      <c r="H12765" s="1" t="s">
        <v>11932</v>
      </c>
      <c r="I12765" s="2">
        <v>45087</v>
      </c>
      <c r="J12765" s="15" t="str">
        <f>MID(Tabla1[[#This Row],[HORA]],1,5)</f>
        <v>19:17</v>
      </c>
      <c r="K12765" s="16">
        <f>IF(Tabla1[[#This Row],[FECHA]]=I12766,IF(J12766-J12765&gt;0,(J12766-J12765)*1440,0),0)</f>
        <v>12.999999999999954</v>
      </c>
      <c r="L12765" s="14">
        <f>-2+L12506-Datos!$C$8</f>
        <v>6.240000000000002</v>
      </c>
      <c r="M12765" s="13" t="s">
        <v>56216</v>
      </c>
      <c r="N12765" s="1" t="s">
        <v>11933</v>
      </c>
      <c r="O12765" s="1">
        <v>15</v>
      </c>
      <c r="P12765" s="1" t="s">
        <v>20</v>
      </c>
      <c r="Q12765" s="4" t="s">
        <v>21</v>
      </c>
    </row>
    <row r="12766" spans="1:17" ht="22.5" x14ac:dyDescent="0.25">
      <c r="A12766" s="3">
        <v>9994</v>
      </c>
      <c r="B12766" s="1" t="s">
        <v>31170</v>
      </c>
      <c r="C12766" s="1" t="s">
        <v>15</v>
      </c>
      <c r="D12766" s="1" t="s">
        <v>40</v>
      </c>
      <c r="E12766" s="1">
        <v>41781085</v>
      </c>
      <c r="F12766" s="1" t="s">
        <v>31171</v>
      </c>
      <c r="G12766" s="1">
        <v>41781085</v>
      </c>
      <c r="H12766" s="1" t="s">
        <v>31171</v>
      </c>
      <c r="I12766" s="2">
        <v>45087</v>
      </c>
      <c r="J12766" s="15" t="str">
        <f>MID(Tabla1[[#This Row],[HORA]],1,5)</f>
        <v>19:30</v>
      </c>
      <c r="K12766" s="16">
        <f>IF(Tabla1[[#This Row],[FECHA]]=I12767,IF(J12767-J12766&gt;0,(J12767-J12766)*1440,0),0)</f>
        <v>0.99999999999999645</v>
      </c>
      <c r="L12766" s="14">
        <f>-2+L12507-Datos!$C$8</f>
        <v>8.1000000000000014</v>
      </c>
      <c r="M12766" s="13" t="s">
        <v>56229</v>
      </c>
      <c r="N12766" s="1" t="s">
        <v>1715</v>
      </c>
      <c r="O12766" s="1">
        <v>10</v>
      </c>
      <c r="P12766" s="1" t="s">
        <v>45</v>
      </c>
      <c r="Q12766" s="4" t="s">
        <v>21</v>
      </c>
    </row>
    <row r="12767" spans="1:17" ht="22.5" x14ac:dyDescent="0.25">
      <c r="A12767" s="3">
        <v>9995</v>
      </c>
      <c r="B12767" s="1" t="s">
        <v>31172</v>
      </c>
      <c r="C12767" s="1" t="s">
        <v>15</v>
      </c>
      <c r="D12767" s="1" t="s">
        <v>71</v>
      </c>
      <c r="E12767" s="1">
        <v>72365623</v>
      </c>
      <c r="F12767" s="1" t="s">
        <v>31173</v>
      </c>
      <c r="G12767" s="1">
        <v>72365623</v>
      </c>
      <c r="H12767" s="1" t="s">
        <v>31173</v>
      </c>
      <c r="I12767" s="2">
        <v>45087</v>
      </c>
      <c r="J12767" s="15" t="str">
        <f>MID(Tabla1[[#This Row],[HORA]],1,5)</f>
        <v>19:31</v>
      </c>
      <c r="K12767" s="16">
        <f>IF(Tabla1[[#This Row],[FECHA]]=I12768,IF(J12768-J12767&gt;0,(J12768-J12767)*1440,0),0)</f>
        <v>1.0000000000001563</v>
      </c>
      <c r="L12767" s="14">
        <f>-2+L12508-Datos!$C$8</f>
        <v>5.4</v>
      </c>
      <c r="M12767" s="13" t="s">
        <v>56230</v>
      </c>
      <c r="N12767" s="1" t="s">
        <v>1715</v>
      </c>
      <c r="O12767" s="1">
        <v>5</v>
      </c>
      <c r="P12767" s="1" t="s">
        <v>45</v>
      </c>
      <c r="Q12767" s="4" t="s">
        <v>21</v>
      </c>
    </row>
    <row r="12768" spans="1:17" ht="22.5" x14ac:dyDescent="0.25">
      <c r="A12768" s="3">
        <v>9996</v>
      </c>
      <c r="B12768" s="1" t="s">
        <v>31174</v>
      </c>
      <c r="C12768" s="1" t="s">
        <v>15</v>
      </c>
      <c r="D12768" s="1" t="s">
        <v>71</v>
      </c>
      <c r="E12768" s="1">
        <v>75756183</v>
      </c>
      <c r="F12768" s="1" t="s">
        <v>31175</v>
      </c>
      <c r="G12768" s="1">
        <v>75756183</v>
      </c>
      <c r="H12768" s="1" t="s">
        <v>31175</v>
      </c>
      <c r="I12768" s="2">
        <v>45087</v>
      </c>
      <c r="J12768" s="15" t="str">
        <f>MID(Tabla1[[#This Row],[HORA]],1,5)</f>
        <v>19:32</v>
      </c>
      <c r="K12768" s="16">
        <f>IF(Tabla1[[#This Row],[FECHA]]=I12769,IF(J12769-J12768&gt;0,(J12769-J12768)*1440,0),0)</f>
        <v>5.9999999999998188</v>
      </c>
      <c r="L12768" s="14">
        <f>-2+L12509-Datos!$C$8</f>
        <v>6.0600000000000005</v>
      </c>
      <c r="M12768" s="13" t="s">
        <v>56231</v>
      </c>
      <c r="N12768" s="1" t="s">
        <v>1715</v>
      </c>
      <c r="O12768" s="1">
        <v>15</v>
      </c>
      <c r="P12768" s="1" t="s">
        <v>45</v>
      </c>
      <c r="Q12768" s="4" t="s">
        <v>21</v>
      </c>
    </row>
    <row r="12769" spans="1:17" ht="22.5" x14ac:dyDescent="0.25">
      <c r="A12769" s="3">
        <v>3809</v>
      </c>
      <c r="B12769" s="1" t="s">
        <v>11934</v>
      </c>
      <c r="C12769" s="1" t="s">
        <v>15</v>
      </c>
      <c r="D12769" s="1" t="s">
        <v>77</v>
      </c>
      <c r="E12769" s="1">
        <v>16679411</v>
      </c>
      <c r="F12769" s="1" t="s">
        <v>11935</v>
      </c>
      <c r="G12769" s="1">
        <v>3892592</v>
      </c>
      <c r="H12769" s="1" t="s">
        <v>11936</v>
      </c>
      <c r="I12769" s="2">
        <v>45087</v>
      </c>
      <c r="J12769" s="15" t="str">
        <f>MID(Tabla1[[#This Row],[HORA]],1,5)</f>
        <v>19:38</v>
      </c>
      <c r="K12769" s="16">
        <f>IF(Tabla1[[#This Row],[FECHA]]=I12770,IF(J12770-J12769&gt;0,(J12770-J12769)*1440,0),0)</f>
        <v>0.99999999999999645</v>
      </c>
      <c r="L12769" s="14">
        <f>-2+L12510-Datos!$C$8</f>
        <v>6</v>
      </c>
      <c r="M12769" s="13" t="s">
        <v>56237</v>
      </c>
      <c r="N12769" s="1" t="s">
        <v>11937</v>
      </c>
      <c r="O12769" s="1">
        <v>15</v>
      </c>
      <c r="P12769" s="1" t="s">
        <v>20</v>
      </c>
      <c r="Q12769" s="4" t="s">
        <v>21</v>
      </c>
    </row>
    <row r="12770" spans="1:17" ht="22.5" x14ac:dyDescent="0.25">
      <c r="A12770" s="3">
        <v>9997</v>
      </c>
      <c r="B12770" s="1" t="s">
        <v>31176</v>
      </c>
      <c r="C12770" s="1" t="s">
        <v>15</v>
      </c>
      <c r="D12770" s="1" t="s">
        <v>77</v>
      </c>
      <c r="E12770" s="1">
        <v>16471689</v>
      </c>
      <c r="F12770" s="1" t="s">
        <v>31177</v>
      </c>
      <c r="G12770" s="1">
        <v>2242084</v>
      </c>
      <c r="H12770" s="1" t="s">
        <v>31178</v>
      </c>
      <c r="I12770" s="2">
        <v>45087</v>
      </c>
      <c r="J12770" s="15" t="str">
        <f>MID(Tabla1[[#This Row],[HORA]],1,5)</f>
        <v>19:39</v>
      </c>
      <c r="K12770" s="16">
        <f>IF(Tabla1[[#This Row],[FECHA]]=I12771,IF(J12771-J12770&gt;0,(J12771-J12770)*1440,0),0)</f>
        <v>1.9999999999999929</v>
      </c>
      <c r="L12770" s="14">
        <f>-2+L12511-Datos!$C$8</f>
        <v>4.1000000000000014</v>
      </c>
      <c r="M12770" s="13" t="s">
        <v>56238</v>
      </c>
      <c r="N12770" s="1" t="s">
        <v>16932</v>
      </c>
      <c r="O12770" s="1">
        <v>20</v>
      </c>
      <c r="P12770" s="1" t="s">
        <v>45</v>
      </c>
      <c r="Q12770" s="4" t="s">
        <v>21</v>
      </c>
    </row>
    <row r="12771" spans="1:17" ht="22.5" x14ac:dyDescent="0.25">
      <c r="A12771" s="3">
        <v>9998</v>
      </c>
      <c r="B12771" s="1" t="s">
        <v>31179</v>
      </c>
      <c r="C12771" s="1" t="s">
        <v>15</v>
      </c>
      <c r="D12771" s="1" t="s">
        <v>40</v>
      </c>
      <c r="E12771" s="1">
        <v>16403846</v>
      </c>
      <c r="F12771" s="1" t="s">
        <v>31180</v>
      </c>
      <c r="G12771" s="1">
        <v>16403846</v>
      </c>
      <c r="H12771" s="1" t="s">
        <v>31180</v>
      </c>
      <c r="I12771" s="2">
        <v>45087</v>
      </c>
      <c r="J12771" s="15" t="str">
        <f>MID(Tabla1[[#This Row],[HORA]],1,5)</f>
        <v>19:41</v>
      </c>
      <c r="K12771" s="16">
        <f>IF(Tabla1[[#This Row],[FECHA]]=I12772,IF(J12772-J12771&gt;0,(J12772-J12771)*1440,0),0)</f>
        <v>10.000000000000124</v>
      </c>
      <c r="L12771" s="14">
        <f>-2+L12512-Datos!$C$8</f>
        <v>5.1100000000000012</v>
      </c>
      <c r="M12771" s="13" t="s">
        <v>56240</v>
      </c>
      <c r="N12771" s="1" t="s">
        <v>1715</v>
      </c>
      <c r="O12771" s="1">
        <v>10</v>
      </c>
      <c r="P12771" s="1" t="s">
        <v>45</v>
      </c>
      <c r="Q12771" s="4" t="s">
        <v>21</v>
      </c>
    </row>
    <row r="12772" spans="1:17" ht="22.5" x14ac:dyDescent="0.25">
      <c r="A12772" s="3">
        <v>10000</v>
      </c>
      <c r="B12772" s="1" t="s">
        <v>31185</v>
      </c>
      <c r="C12772" s="1" t="s">
        <v>15</v>
      </c>
      <c r="D12772" s="1" t="s">
        <v>40</v>
      </c>
      <c r="E12772" s="1">
        <v>27116144</v>
      </c>
      <c r="F12772" s="1" t="s">
        <v>8565</v>
      </c>
      <c r="G12772" s="1">
        <v>42460937</v>
      </c>
      <c r="H12772" s="1" t="s">
        <v>31186</v>
      </c>
      <c r="I12772" s="2">
        <v>45087</v>
      </c>
      <c r="J12772" s="15" t="str">
        <f>MID(Tabla1[[#This Row],[HORA]],1,5)</f>
        <v>19:51</v>
      </c>
      <c r="K12772" s="16">
        <f>IF(Tabla1[[#This Row],[FECHA]]=I12773,IF(J12773-J12772&gt;0,(J12773-J12772)*1440,0),0)</f>
        <v>3.9999999999999858</v>
      </c>
      <c r="L12772" s="14">
        <f>-2+L12513-Datos!$C$8</f>
        <v>6.48</v>
      </c>
      <c r="M12772" s="13" t="s">
        <v>56250</v>
      </c>
      <c r="N12772" s="1" t="s">
        <v>31187</v>
      </c>
      <c r="O12772" s="1">
        <v>10</v>
      </c>
      <c r="P12772" s="1" t="s">
        <v>45</v>
      </c>
      <c r="Q12772" s="4" t="s">
        <v>21</v>
      </c>
    </row>
    <row r="12773" spans="1:17" ht="22.5" x14ac:dyDescent="0.25">
      <c r="A12773" s="3">
        <v>3716</v>
      </c>
      <c r="B12773" s="1" t="s">
        <v>11627</v>
      </c>
      <c r="C12773" s="1" t="s">
        <v>15</v>
      </c>
      <c r="D12773" s="1" t="s">
        <v>228</v>
      </c>
      <c r="E12773" s="1">
        <v>73748867</v>
      </c>
      <c r="F12773" s="1" t="s">
        <v>11628</v>
      </c>
      <c r="G12773" s="1">
        <v>2241749</v>
      </c>
      <c r="H12773" s="1" t="s">
        <v>11629</v>
      </c>
      <c r="I12773" s="2">
        <v>45087</v>
      </c>
      <c r="J12773" s="15" t="str">
        <f>MID(Tabla1[[#This Row],[HORA]],1,5)</f>
        <v>19:55</v>
      </c>
      <c r="K12773" s="16">
        <f>IF(Tabla1[[#This Row],[FECHA]]=I12774,IF(J12774-J12773&gt;0,(J12774-J12773)*1440,0),0)</f>
        <v>0</v>
      </c>
      <c r="L12773" s="14">
        <f>-2+L12514-Datos!$C$8</f>
        <v>6.23</v>
      </c>
      <c r="M12773" s="13" t="s">
        <v>56254</v>
      </c>
      <c r="N12773" s="1" t="s">
        <v>11630</v>
      </c>
      <c r="O12773" s="1">
        <v>10</v>
      </c>
      <c r="P12773" s="1" t="s">
        <v>818</v>
      </c>
      <c r="Q12773" s="4" t="s">
        <v>21</v>
      </c>
    </row>
    <row r="12774" spans="1:17" ht="22.5" x14ac:dyDescent="0.25">
      <c r="A12774" s="3">
        <v>17639</v>
      </c>
      <c r="B12774" s="1" t="s">
        <v>52996</v>
      </c>
      <c r="C12774" s="1" t="s">
        <v>15</v>
      </c>
      <c r="D12774" s="1" t="s">
        <v>82</v>
      </c>
      <c r="E12774" s="1">
        <v>10062214657</v>
      </c>
      <c r="F12774" s="1" t="s">
        <v>48060</v>
      </c>
      <c r="G12774" s="1">
        <v>76618694</v>
      </c>
      <c r="H12774" s="1" t="s">
        <v>2736</v>
      </c>
      <c r="I12774" s="2">
        <v>45087</v>
      </c>
      <c r="J12774" s="15" t="str">
        <f>MID(Tabla1[[#This Row],[HORA]],1,5)</f>
        <v>19:55</v>
      </c>
      <c r="K12774" s="16">
        <f>IF(Tabla1[[#This Row],[FECHA]]=I12775,IF(J12775-J12774&gt;0,(J12775-J12774)*1440,0),0)</f>
        <v>1.999999999999833</v>
      </c>
      <c r="L12774" s="14">
        <f>-2+L12515-Datos!$C$8</f>
        <v>9.1700000000000017</v>
      </c>
      <c r="M12774" s="13" t="s">
        <v>56254</v>
      </c>
      <c r="N12774" s="1" t="s">
        <v>52997</v>
      </c>
      <c r="O12774" s="1">
        <v>15</v>
      </c>
      <c r="P12774" s="1" t="s">
        <v>45</v>
      </c>
      <c r="Q12774" s="4" t="s">
        <v>21</v>
      </c>
    </row>
    <row r="12775" spans="1:17" ht="22.5" x14ac:dyDescent="0.25">
      <c r="A12775" s="3">
        <v>17640</v>
      </c>
      <c r="B12775" s="1" t="s">
        <v>52998</v>
      </c>
      <c r="C12775" s="1" t="s">
        <v>15</v>
      </c>
      <c r="D12775" s="1" t="s">
        <v>82</v>
      </c>
      <c r="E12775" s="1">
        <v>10062214657</v>
      </c>
      <c r="F12775" s="1" t="s">
        <v>48060</v>
      </c>
      <c r="G12775" s="1">
        <v>4239622</v>
      </c>
      <c r="H12775" s="1" t="s">
        <v>14187</v>
      </c>
      <c r="I12775" s="2">
        <v>45087</v>
      </c>
      <c r="J12775" s="15" t="str">
        <f>MID(Tabla1[[#This Row],[HORA]],1,5)</f>
        <v>19:57</v>
      </c>
      <c r="K12775" s="16">
        <f>IF(Tabla1[[#This Row],[FECHA]]=I12776,IF(J12776-J12775&gt;0,(J12776-J12775)*1440,0),0)</f>
        <v>0.99999999999999645</v>
      </c>
      <c r="L12775" s="14">
        <f>-2+L12516-Datos!$C$8</f>
        <v>6.32</v>
      </c>
      <c r="M12775" s="13" t="s">
        <v>56256</v>
      </c>
      <c r="N12775" s="1" t="s">
        <v>19312</v>
      </c>
      <c r="O12775" s="1">
        <v>13</v>
      </c>
      <c r="P12775" s="1" t="s">
        <v>45</v>
      </c>
      <c r="Q12775" s="4" t="s">
        <v>21</v>
      </c>
    </row>
    <row r="12776" spans="1:17" ht="22.5" x14ac:dyDescent="0.25">
      <c r="A12776" s="3">
        <v>10001</v>
      </c>
      <c r="B12776" s="1" t="s">
        <v>31188</v>
      </c>
      <c r="C12776" s="1" t="s">
        <v>15</v>
      </c>
      <c r="D12776" s="1" t="s">
        <v>33</v>
      </c>
      <c r="E12776" s="1">
        <v>27752829</v>
      </c>
      <c r="F12776" s="1" t="s">
        <v>9377</v>
      </c>
      <c r="G12776" s="1">
        <v>48395754</v>
      </c>
      <c r="H12776" s="1" t="s">
        <v>31189</v>
      </c>
      <c r="I12776" s="2">
        <v>45087</v>
      </c>
      <c r="J12776" s="15" t="str">
        <f>MID(Tabla1[[#This Row],[HORA]],1,5)</f>
        <v>19:58</v>
      </c>
      <c r="K12776" s="16">
        <f>IF(Tabla1[[#This Row],[FECHA]]=I12777,IF(J12777-J12776&gt;0,(J12777-J12776)*1440,0),0)</f>
        <v>5.0000000000001421</v>
      </c>
      <c r="L12776" s="14">
        <f>-2+L12517-Datos!$C$8</f>
        <v>7.1000000000000014</v>
      </c>
      <c r="M12776" s="13" t="s">
        <v>56257</v>
      </c>
      <c r="N12776" s="1" t="s">
        <v>14554</v>
      </c>
      <c r="O12776" s="1">
        <v>10</v>
      </c>
      <c r="P12776" s="1" t="s">
        <v>45</v>
      </c>
      <c r="Q12776" s="4" t="s">
        <v>21</v>
      </c>
    </row>
    <row r="12777" spans="1:17" ht="22.5" x14ac:dyDescent="0.25">
      <c r="A12777" s="3">
        <v>3810</v>
      </c>
      <c r="B12777" s="1" t="s">
        <v>11938</v>
      </c>
      <c r="C12777" s="1" t="s">
        <v>15</v>
      </c>
      <c r="D12777" s="1" t="s">
        <v>3257</v>
      </c>
      <c r="E12777" s="1">
        <v>48254754</v>
      </c>
      <c r="F12777" s="1" t="s">
        <v>3528</v>
      </c>
      <c r="G12777" s="1">
        <v>2242089</v>
      </c>
      <c r="H12777" s="1" t="s">
        <v>11939</v>
      </c>
      <c r="I12777" s="2">
        <v>45087</v>
      </c>
      <c r="J12777" s="15" t="str">
        <f>MID(Tabla1[[#This Row],[HORA]],1,5)</f>
        <v>20:03</v>
      </c>
      <c r="K12777" s="16">
        <f>IF(Tabla1[[#This Row],[FECHA]]=I12778,IF(J12778-J12777&gt;0,(J12778-J12777)*1440,0),0)</f>
        <v>16.99999999999994</v>
      </c>
      <c r="L12777" s="14">
        <f>-2+L12518-Datos!$C$8</f>
        <v>9.4700000000000006</v>
      </c>
      <c r="M12777" s="13" t="s">
        <v>56262</v>
      </c>
      <c r="N12777" s="1" t="s">
        <v>11940</v>
      </c>
      <c r="O12777" s="1">
        <v>15</v>
      </c>
      <c r="P12777" s="1" t="s">
        <v>20</v>
      </c>
      <c r="Q12777" s="4" t="s">
        <v>21</v>
      </c>
    </row>
    <row r="12778" spans="1:17" ht="22.5" x14ac:dyDescent="0.25">
      <c r="A12778" s="3">
        <v>3811</v>
      </c>
      <c r="B12778" s="1" t="s">
        <v>11941</v>
      </c>
      <c r="C12778" s="1" t="s">
        <v>15</v>
      </c>
      <c r="D12778" s="1" t="s">
        <v>23</v>
      </c>
      <c r="E12778" s="1">
        <v>60161425</v>
      </c>
      <c r="F12778" s="1" t="s">
        <v>4331</v>
      </c>
      <c r="G12778" s="1">
        <v>74878699</v>
      </c>
      <c r="H12778" s="1" t="s">
        <v>7227</v>
      </c>
      <c r="I12778" s="2">
        <v>45087</v>
      </c>
      <c r="J12778" s="15" t="str">
        <f>MID(Tabla1[[#This Row],[HORA]],1,5)</f>
        <v>20:20</v>
      </c>
      <c r="K12778" s="16">
        <f>IF(Tabla1[[#This Row],[FECHA]]=I12779,IF(J12779-J12778&gt;0,(J12779-J12778)*1440,0),0)</f>
        <v>2.9999999999999893</v>
      </c>
      <c r="L12778" s="14">
        <f>-2+L12519-Datos!$C$8</f>
        <v>8.16</v>
      </c>
      <c r="M12778" s="13" t="s">
        <v>56278</v>
      </c>
      <c r="N12778" s="1" t="s">
        <v>11942</v>
      </c>
      <c r="O12778" s="1">
        <v>35</v>
      </c>
      <c r="P12778" s="1" t="s">
        <v>20</v>
      </c>
      <c r="Q12778" s="4" t="s">
        <v>21</v>
      </c>
    </row>
    <row r="12779" spans="1:17" ht="22.5" x14ac:dyDescent="0.25">
      <c r="A12779" s="3">
        <v>16393</v>
      </c>
      <c r="B12779" s="1" t="s">
        <v>49742</v>
      </c>
      <c r="C12779" s="1" t="s">
        <v>15</v>
      </c>
      <c r="D12779" s="1" t="s">
        <v>82</v>
      </c>
      <c r="E12779" s="1">
        <v>10414082543</v>
      </c>
      <c r="F12779" s="1" t="s">
        <v>48182</v>
      </c>
      <c r="G12779" s="1">
        <v>2242093</v>
      </c>
      <c r="H12779" s="1" t="s">
        <v>7238</v>
      </c>
      <c r="I12779" s="2">
        <v>45087</v>
      </c>
      <c r="J12779" s="15" t="str">
        <f>MID(Tabla1[[#This Row],[HORA]],1,5)</f>
        <v>20:23</v>
      </c>
      <c r="K12779" s="16">
        <f>IF(Tabla1[[#This Row],[FECHA]]=I12780,IF(J12780-J12779&gt;0,(J12780-J12779)*1440,0),0)</f>
        <v>3.9999999999999858</v>
      </c>
      <c r="L12779" s="14">
        <f>-2+L12520-Datos!$C$8</f>
        <v>6.7600000000000016</v>
      </c>
      <c r="M12779" s="13" t="s">
        <v>56282</v>
      </c>
      <c r="N12779" s="1" t="s">
        <v>25314</v>
      </c>
      <c r="O12779" s="1">
        <v>15</v>
      </c>
      <c r="P12779" s="1" t="s">
        <v>20</v>
      </c>
      <c r="Q12779" s="4" t="s">
        <v>21</v>
      </c>
    </row>
    <row r="12780" spans="1:17" ht="22.5" x14ac:dyDescent="0.25">
      <c r="A12780" s="3">
        <v>10002</v>
      </c>
      <c r="B12780" s="1" t="s">
        <v>31190</v>
      </c>
      <c r="C12780" s="1" t="s">
        <v>15</v>
      </c>
      <c r="D12780" s="1" t="s">
        <v>82</v>
      </c>
      <c r="E12780" s="1">
        <v>16648641</v>
      </c>
      <c r="F12780" s="1" t="s">
        <v>31191</v>
      </c>
      <c r="G12780" s="1">
        <v>16648641</v>
      </c>
      <c r="H12780" s="1" t="s">
        <v>31191</v>
      </c>
      <c r="I12780" s="2">
        <v>45087</v>
      </c>
      <c r="J12780" s="15" t="str">
        <f>MID(Tabla1[[#This Row],[HORA]],1,5)</f>
        <v>20:27</v>
      </c>
      <c r="K12780" s="16">
        <f>IF(Tabla1[[#This Row],[FECHA]]=I12781,IF(J12781-J12780&gt;0,(J12781-J12780)*1440,0),0)</f>
        <v>2.9999999999999893</v>
      </c>
      <c r="L12780" s="14">
        <f>-2+L12521-Datos!$C$8</f>
        <v>4.5</v>
      </c>
      <c r="M12780" s="13" t="s">
        <v>56286</v>
      </c>
      <c r="N12780" s="1" t="s">
        <v>1715</v>
      </c>
      <c r="O12780" s="1">
        <v>15</v>
      </c>
      <c r="P12780" s="1" t="s">
        <v>45</v>
      </c>
      <c r="Q12780" s="4" t="s">
        <v>21</v>
      </c>
    </row>
    <row r="12781" spans="1:17" ht="22.5" x14ac:dyDescent="0.25">
      <c r="A12781" s="3">
        <v>3813</v>
      </c>
      <c r="B12781" s="1" t="s">
        <v>11947</v>
      </c>
      <c r="C12781" s="1" t="s">
        <v>15</v>
      </c>
      <c r="D12781" s="1" t="s">
        <v>161</v>
      </c>
      <c r="E12781" s="1">
        <v>16675095</v>
      </c>
      <c r="F12781" s="1" t="s">
        <v>11948</v>
      </c>
      <c r="G12781" s="1">
        <v>2242098</v>
      </c>
      <c r="H12781" s="1" t="s">
        <v>11949</v>
      </c>
      <c r="I12781" s="2">
        <v>45087</v>
      </c>
      <c r="J12781" s="15" t="str">
        <f>MID(Tabla1[[#This Row],[HORA]],1,5)</f>
        <v>20:30</v>
      </c>
      <c r="K12781" s="16">
        <f>IF(Tabla1[[#This Row],[FECHA]]=I12782,IF(J12782-J12781&gt;0,(J12782-J12781)*1440,0),0)</f>
        <v>14.00000000000011</v>
      </c>
      <c r="L12781" s="14">
        <f>-2+L12522-Datos!$C$8</f>
        <v>7.02</v>
      </c>
      <c r="M12781" s="13" t="s">
        <v>56289</v>
      </c>
      <c r="N12781" s="1" t="s">
        <v>11950</v>
      </c>
      <c r="O12781" s="1">
        <v>15</v>
      </c>
      <c r="P12781" s="1" t="s">
        <v>20</v>
      </c>
      <c r="Q12781" s="4" t="s">
        <v>21</v>
      </c>
    </row>
    <row r="12782" spans="1:17" ht="22.5" x14ac:dyDescent="0.25">
      <c r="A12782" s="3">
        <v>9857</v>
      </c>
      <c r="B12782" s="1" t="s">
        <v>30747</v>
      </c>
      <c r="C12782" s="1" t="s">
        <v>15</v>
      </c>
      <c r="D12782" s="1" t="s">
        <v>172</v>
      </c>
      <c r="E12782" s="1">
        <v>47832363</v>
      </c>
      <c r="F12782" s="1" t="s">
        <v>30748</v>
      </c>
      <c r="G12782" s="1">
        <v>47832363</v>
      </c>
      <c r="H12782" s="1" t="s">
        <v>30748</v>
      </c>
      <c r="I12782" s="2">
        <v>45087</v>
      </c>
      <c r="J12782" s="15" t="str">
        <f>MID(Tabla1[[#This Row],[HORA]],1,5)</f>
        <v>20:44</v>
      </c>
      <c r="K12782" s="16">
        <f>IF(Tabla1[[#This Row],[FECHA]]=I12783,IF(J12783-J12782&gt;0,(J12783-J12782)*1440,0),0)</f>
        <v>1.999999999999833</v>
      </c>
      <c r="L12782" s="14">
        <f>-2+L12523-Datos!$C$8</f>
        <v>6.0500000000000007</v>
      </c>
      <c r="M12782" s="13" t="s">
        <v>56303</v>
      </c>
      <c r="N12782" s="1" t="s">
        <v>27609</v>
      </c>
      <c r="O12782" s="1">
        <v>160</v>
      </c>
      <c r="P12782" s="1" t="s">
        <v>986</v>
      </c>
      <c r="Q12782" s="4" t="s">
        <v>21</v>
      </c>
    </row>
    <row r="12783" spans="1:17" ht="22.5" x14ac:dyDescent="0.25">
      <c r="A12783" s="3">
        <v>10003</v>
      </c>
      <c r="B12783" s="1" t="s">
        <v>31192</v>
      </c>
      <c r="C12783" s="1" t="s">
        <v>15</v>
      </c>
      <c r="D12783" s="1" t="s">
        <v>33</v>
      </c>
      <c r="E12783" s="1">
        <v>78547853</v>
      </c>
      <c r="F12783" s="1" t="s">
        <v>6901</v>
      </c>
      <c r="G12783" s="1">
        <v>3533580</v>
      </c>
      <c r="H12783" s="1" t="s">
        <v>28018</v>
      </c>
      <c r="I12783" s="2">
        <v>45087</v>
      </c>
      <c r="J12783" s="15" t="str">
        <f>MID(Tabla1[[#This Row],[HORA]],1,5)</f>
        <v>20:46</v>
      </c>
      <c r="K12783" s="16">
        <f>IF(Tabla1[[#This Row],[FECHA]]=I12784,IF(J12784-J12783&gt;0,(J12784-J12783)*1440,0),0)</f>
        <v>9.0000000000001279</v>
      </c>
      <c r="L12783" s="14">
        <f>-2+L12524-Datos!$C$8</f>
        <v>10.939</v>
      </c>
      <c r="M12783" s="13" t="s">
        <v>56305</v>
      </c>
      <c r="N12783" s="1" t="s">
        <v>30303</v>
      </c>
      <c r="O12783" s="1">
        <v>25</v>
      </c>
      <c r="P12783" s="1" t="s">
        <v>45</v>
      </c>
      <c r="Q12783" s="4" t="s">
        <v>21</v>
      </c>
    </row>
    <row r="12784" spans="1:17" ht="22.5" x14ac:dyDescent="0.25">
      <c r="A12784" s="3">
        <v>3814</v>
      </c>
      <c r="B12784" s="1" t="s">
        <v>11951</v>
      </c>
      <c r="C12784" s="1" t="s">
        <v>15</v>
      </c>
      <c r="D12784" s="1" t="s">
        <v>61</v>
      </c>
      <c r="E12784" s="1">
        <v>75975363</v>
      </c>
      <c r="F12784" s="1" t="s">
        <v>9710</v>
      </c>
      <c r="G12784" s="1">
        <v>2242101</v>
      </c>
      <c r="H12784" s="1" t="s">
        <v>11952</v>
      </c>
      <c r="I12784" s="2">
        <v>45087</v>
      </c>
      <c r="J12784" s="15" t="str">
        <f>MID(Tabla1[[#This Row],[HORA]],1,5)</f>
        <v>20:55</v>
      </c>
      <c r="K12784" s="16">
        <f>IF(Tabla1[[#This Row],[FECHA]]=I12785,IF(J12785-J12784&gt;0,(J12785-J12784)*1440,0),0)</f>
        <v>9.9999999999999645</v>
      </c>
      <c r="L12784" s="14">
        <f>-2+L12525-Datos!$C$8</f>
        <v>10.807600000000001</v>
      </c>
      <c r="M12784" s="13" t="s">
        <v>56314</v>
      </c>
      <c r="N12784" s="1" t="s">
        <v>11953</v>
      </c>
      <c r="O12784" s="1">
        <v>15</v>
      </c>
      <c r="P12784" s="1" t="s">
        <v>20</v>
      </c>
      <c r="Q12784" s="4" t="s">
        <v>21</v>
      </c>
    </row>
    <row r="12785" spans="1:17" ht="22.5" x14ac:dyDescent="0.25">
      <c r="A12785" s="3">
        <v>3815</v>
      </c>
      <c r="B12785" s="1" t="s">
        <v>11954</v>
      </c>
      <c r="C12785" s="1" t="s">
        <v>15</v>
      </c>
      <c r="D12785" s="1" t="s">
        <v>77</v>
      </c>
      <c r="E12785" s="1">
        <v>40244971</v>
      </c>
      <c r="F12785" s="1" t="s">
        <v>11955</v>
      </c>
      <c r="G12785" s="1">
        <v>2242102</v>
      </c>
      <c r="H12785" s="1" t="s">
        <v>6228</v>
      </c>
      <c r="I12785" s="2">
        <v>45087</v>
      </c>
      <c r="J12785" s="15" t="str">
        <f>MID(Tabla1[[#This Row],[HORA]],1,5)</f>
        <v>21:05</v>
      </c>
      <c r="K12785" s="16">
        <f>IF(Tabla1[[#This Row],[FECHA]]=I12786,IF(J12786-J12785&gt;0,(J12786-J12785)*1440,0),0)</f>
        <v>0</v>
      </c>
      <c r="L12785" s="14">
        <f>-2+L12526-Datos!$C$8</f>
        <v>6.6466000000000012</v>
      </c>
      <c r="M12785" s="13" t="s">
        <v>56324</v>
      </c>
      <c r="N12785" s="1" t="s">
        <v>1715</v>
      </c>
      <c r="O12785" s="1">
        <v>20</v>
      </c>
      <c r="P12785" s="1" t="s">
        <v>20</v>
      </c>
      <c r="Q12785" s="4" t="s">
        <v>21</v>
      </c>
    </row>
    <row r="12786" spans="1:17" ht="22.5" x14ac:dyDescent="0.25">
      <c r="A12786" s="3">
        <v>10005</v>
      </c>
      <c r="B12786" s="1" t="s">
        <v>31195</v>
      </c>
      <c r="C12786" s="1" t="s">
        <v>15</v>
      </c>
      <c r="D12786" s="1" t="s">
        <v>40</v>
      </c>
      <c r="E12786" s="1">
        <v>1104948847</v>
      </c>
      <c r="F12786" s="1" t="s">
        <v>31196</v>
      </c>
      <c r="G12786" s="1">
        <v>1104948847</v>
      </c>
      <c r="H12786" s="1" t="s">
        <v>31196</v>
      </c>
      <c r="I12786" s="2">
        <v>45088</v>
      </c>
      <c r="J12786" s="15" t="str">
        <f>MID(Tabla1[[#This Row],[HORA]],1,5)</f>
        <v>06:16</v>
      </c>
      <c r="K12786" s="16">
        <f>IF(Tabla1[[#This Row],[FECHA]]=I12787,IF(J12787-J12786&gt;0,(J12787-J12786)*1440,0),0)</f>
        <v>6.9999999999999751</v>
      </c>
      <c r="L12786" s="14">
        <f>-2+L12527-Datos!$C$8</f>
        <v>8.8584999999999994</v>
      </c>
      <c r="M12786" s="13" t="s">
        <v>1813</v>
      </c>
      <c r="N12786" s="1" t="s">
        <v>31197</v>
      </c>
      <c r="O12786" s="1">
        <v>40</v>
      </c>
      <c r="P12786" s="1" t="s">
        <v>170</v>
      </c>
      <c r="Q12786" s="4" t="s">
        <v>21</v>
      </c>
    </row>
    <row r="12787" spans="1:17" ht="22.5" x14ac:dyDescent="0.25">
      <c r="A12787" s="3">
        <v>3817</v>
      </c>
      <c r="B12787" s="1" t="s">
        <v>11958</v>
      </c>
      <c r="C12787" s="1" t="s">
        <v>15</v>
      </c>
      <c r="D12787" s="1" t="s">
        <v>40</v>
      </c>
      <c r="E12787" s="1">
        <v>6033386</v>
      </c>
      <c r="F12787" s="1" t="s">
        <v>11959</v>
      </c>
      <c r="G12787" s="1">
        <v>6033386</v>
      </c>
      <c r="H12787" s="1" t="s">
        <v>11959</v>
      </c>
      <c r="I12787" s="2">
        <v>45088</v>
      </c>
      <c r="J12787" s="15" t="str">
        <f>MID(Tabla1[[#This Row],[HORA]],1,5)</f>
        <v>06:23</v>
      </c>
      <c r="K12787" s="16">
        <f>IF(Tabla1[[#This Row],[FECHA]]=I12788,IF(J12788-J12787&gt;0,(J12788-J12787)*1440,0),0)</f>
        <v>14.00000000000003</v>
      </c>
      <c r="L12787" s="14">
        <f>-2+L12528-Datos!$C$8</f>
        <v>11.858799999999999</v>
      </c>
      <c r="M12787" s="13" t="s">
        <v>417</v>
      </c>
      <c r="N12787" s="1" t="s">
        <v>11960</v>
      </c>
      <c r="O12787" s="1">
        <v>60</v>
      </c>
      <c r="P12787" s="1" t="s">
        <v>27</v>
      </c>
      <c r="Q12787" s="4" t="s">
        <v>21</v>
      </c>
    </row>
    <row r="12788" spans="1:17" ht="22.5" x14ac:dyDescent="0.25">
      <c r="A12788" s="3">
        <v>3818</v>
      </c>
      <c r="B12788" s="1" t="s">
        <v>11961</v>
      </c>
      <c r="C12788" s="1" t="s">
        <v>15</v>
      </c>
      <c r="D12788" s="1" t="s">
        <v>33</v>
      </c>
      <c r="E12788" s="1">
        <v>10323819</v>
      </c>
      <c r="F12788" s="1" t="s">
        <v>11962</v>
      </c>
      <c r="G12788" s="1">
        <v>43126353</v>
      </c>
      <c r="H12788" s="1" t="s">
        <v>11963</v>
      </c>
      <c r="I12788" s="2">
        <v>45088</v>
      </c>
      <c r="J12788" s="15" t="str">
        <f>MID(Tabla1[[#This Row],[HORA]],1,5)</f>
        <v>06:37</v>
      </c>
      <c r="K12788" s="16">
        <f>IF(Tabla1[[#This Row],[FECHA]]=I12789,IF(J12789-J12788&gt;0,(J12789-J12788)*1440,0),0)</f>
        <v>2.9999999999999893</v>
      </c>
      <c r="L12788" s="14">
        <f>-2+L12529-Datos!$C$8</f>
        <v>11.311299999999999</v>
      </c>
      <c r="M12788" s="13" t="s">
        <v>68</v>
      </c>
      <c r="N12788" s="1" t="s">
        <v>11964</v>
      </c>
      <c r="O12788" s="1">
        <v>50</v>
      </c>
      <c r="P12788" s="1" t="s">
        <v>27</v>
      </c>
      <c r="Q12788" s="4" t="s">
        <v>21</v>
      </c>
    </row>
    <row r="12789" spans="1:17" ht="22.5" x14ac:dyDescent="0.25">
      <c r="A12789" s="3">
        <v>10006</v>
      </c>
      <c r="B12789" s="1" t="s">
        <v>31198</v>
      </c>
      <c r="C12789" s="1" t="s">
        <v>15</v>
      </c>
      <c r="D12789" s="1" t="s">
        <v>77</v>
      </c>
      <c r="E12789" s="1">
        <v>75007201</v>
      </c>
      <c r="F12789" s="1" t="s">
        <v>31199</v>
      </c>
      <c r="G12789" s="1">
        <v>75007201</v>
      </c>
      <c r="H12789" s="1" t="s">
        <v>31199</v>
      </c>
      <c r="I12789" s="2">
        <v>45088</v>
      </c>
      <c r="J12789" s="15" t="str">
        <f>MID(Tabla1[[#This Row],[HORA]],1,5)</f>
        <v>06:40</v>
      </c>
      <c r="K12789" s="16">
        <f>IF(Tabla1[[#This Row],[FECHA]]=I12790,IF(J12790-J12789&gt;0,(J12790-J12789)*1440,0),0)</f>
        <v>5.9999999999999787</v>
      </c>
      <c r="L12789" s="14">
        <f>-2+L12530-Datos!$C$8</f>
        <v>5.16</v>
      </c>
      <c r="M12789" s="13" t="s">
        <v>2170</v>
      </c>
      <c r="N12789" s="1" t="s">
        <v>3080</v>
      </c>
      <c r="O12789" s="1">
        <v>10</v>
      </c>
      <c r="P12789" s="1" t="s">
        <v>170</v>
      </c>
      <c r="Q12789" s="4" t="s">
        <v>21</v>
      </c>
    </row>
    <row r="12790" spans="1:17" ht="22.5" x14ac:dyDescent="0.25">
      <c r="A12790" s="3">
        <v>3819</v>
      </c>
      <c r="B12790" s="1" t="s">
        <v>11965</v>
      </c>
      <c r="C12790" s="1" t="s">
        <v>15</v>
      </c>
      <c r="D12790" s="1" t="s">
        <v>40</v>
      </c>
      <c r="E12790" s="1">
        <v>46703307</v>
      </c>
      <c r="F12790" s="1" t="s">
        <v>11966</v>
      </c>
      <c r="G12790" s="1">
        <v>2242112</v>
      </c>
      <c r="H12790" s="1" t="s">
        <v>11967</v>
      </c>
      <c r="I12790" s="2">
        <v>45088</v>
      </c>
      <c r="J12790" s="15" t="str">
        <f>MID(Tabla1[[#This Row],[HORA]],1,5)</f>
        <v>06:46</v>
      </c>
      <c r="K12790" s="16">
        <f>IF(Tabla1[[#This Row],[FECHA]]=I12791,IF(J12791-J12790&gt;0,(J12791-J12790)*1440,0),0)</f>
        <v>17.000000000000021</v>
      </c>
      <c r="L12790" s="14">
        <f>-2+L12531-Datos!$C$8</f>
        <v>4.2600000000000016</v>
      </c>
      <c r="M12790" s="13" t="s">
        <v>3112</v>
      </c>
      <c r="N12790" s="1" t="s">
        <v>9198</v>
      </c>
      <c r="O12790" s="1">
        <v>20</v>
      </c>
      <c r="P12790" s="1" t="s">
        <v>27</v>
      </c>
      <c r="Q12790" s="4" t="s">
        <v>21</v>
      </c>
    </row>
    <row r="12791" spans="1:17" ht="22.5" x14ac:dyDescent="0.25">
      <c r="A12791" s="3">
        <v>3820</v>
      </c>
      <c r="B12791" s="1" t="s">
        <v>11968</v>
      </c>
      <c r="C12791" s="1" t="s">
        <v>15</v>
      </c>
      <c r="D12791" s="1" t="s">
        <v>33</v>
      </c>
      <c r="E12791" s="1">
        <v>41993690</v>
      </c>
      <c r="F12791" s="1" t="s">
        <v>11969</v>
      </c>
      <c r="G12791" s="1">
        <v>2242115</v>
      </c>
      <c r="H12791" s="1" t="s">
        <v>11970</v>
      </c>
      <c r="I12791" s="2">
        <v>45088</v>
      </c>
      <c r="J12791" s="15" t="str">
        <f>MID(Tabla1[[#This Row],[HORA]],1,5)</f>
        <v>07:03</v>
      </c>
      <c r="K12791" s="16">
        <f>IF(Tabla1[[#This Row],[FECHA]]=I12792,IF(J12792-J12791&gt;0,(J12792-J12791)*1440,0),0)</f>
        <v>5.9999999999999787</v>
      </c>
      <c r="L12791" s="14">
        <f>-2+L12532-Datos!$C$8</f>
        <v>5.4600000000000009</v>
      </c>
      <c r="M12791" s="13" t="s">
        <v>602</v>
      </c>
      <c r="N12791" s="1" t="s">
        <v>11971</v>
      </c>
      <c r="O12791" s="1">
        <v>35</v>
      </c>
      <c r="P12791" s="1" t="s">
        <v>27</v>
      </c>
      <c r="Q12791" s="4" t="s">
        <v>21</v>
      </c>
    </row>
    <row r="12792" spans="1:17" ht="22.5" x14ac:dyDescent="0.25">
      <c r="A12792" s="3">
        <v>3821</v>
      </c>
      <c r="B12792" s="1" t="s">
        <v>11972</v>
      </c>
      <c r="C12792" s="1" t="s">
        <v>15</v>
      </c>
      <c r="D12792" s="1" t="s">
        <v>40</v>
      </c>
      <c r="E12792" s="1">
        <v>40123490</v>
      </c>
      <c r="F12792" s="1" t="s">
        <v>11973</v>
      </c>
      <c r="G12792" s="1">
        <v>40055851</v>
      </c>
      <c r="H12792" s="1" t="s">
        <v>11974</v>
      </c>
      <c r="I12792" s="2">
        <v>45088</v>
      </c>
      <c r="J12792" s="15" t="str">
        <f>MID(Tabla1[[#This Row],[HORA]],1,5)</f>
        <v>07:09</v>
      </c>
      <c r="K12792" s="16">
        <f>IF(Tabla1[[#This Row],[FECHA]]=I12793,IF(J12793-J12792&gt;0,(J12793-J12792)*1440,0),0)</f>
        <v>0</v>
      </c>
      <c r="L12792" s="14">
        <f>-2+L12533-Datos!$C$8</f>
        <v>6.9600000000000009</v>
      </c>
      <c r="M12792" s="13" t="s">
        <v>117</v>
      </c>
      <c r="N12792" s="1" t="s">
        <v>11975</v>
      </c>
      <c r="O12792" s="1">
        <v>25</v>
      </c>
      <c r="P12792" s="1" t="s">
        <v>27</v>
      </c>
      <c r="Q12792" s="4" t="s">
        <v>21</v>
      </c>
    </row>
    <row r="12793" spans="1:17" ht="22.5" x14ac:dyDescent="0.25">
      <c r="A12793" s="3">
        <v>10007</v>
      </c>
      <c r="B12793" s="1" t="s">
        <v>31200</v>
      </c>
      <c r="C12793" s="1" t="s">
        <v>15</v>
      </c>
      <c r="D12793" s="1" t="s">
        <v>23</v>
      </c>
      <c r="E12793" s="1">
        <v>41779144</v>
      </c>
      <c r="F12793" s="1" t="s">
        <v>31201</v>
      </c>
      <c r="G12793" s="1">
        <v>41779144</v>
      </c>
      <c r="H12793" s="1" t="s">
        <v>31201</v>
      </c>
      <c r="I12793" s="2">
        <v>45088</v>
      </c>
      <c r="J12793" s="15" t="str">
        <f>MID(Tabla1[[#This Row],[HORA]],1,5)</f>
        <v>07:09</v>
      </c>
      <c r="K12793" s="16">
        <f>IF(Tabla1[[#This Row],[FECHA]]=I12794,IF(J12794-J12793&gt;0,(J12794-J12793)*1440,0),0)</f>
        <v>3.9999999999999858</v>
      </c>
      <c r="L12793" s="14">
        <f>2+L12534-Datos!$C$8</f>
        <v>8.31</v>
      </c>
      <c r="M12793" s="13" t="s">
        <v>117</v>
      </c>
      <c r="N12793" s="1" t="s">
        <v>3080</v>
      </c>
      <c r="O12793" s="1">
        <v>25</v>
      </c>
      <c r="P12793" s="1" t="s">
        <v>170</v>
      </c>
      <c r="Q12793" s="4" t="s">
        <v>21</v>
      </c>
    </row>
    <row r="12794" spans="1:17" ht="22.5" x14ac:dyDescent="0.25">
      <c r="A12794" s="3">
        <v>3822</v>
      </c>
      <c r="B12794" s="1" t="s">
        <v>11976</v>
      </c>
      <c r="C12794" s="1" t="s">
        <v>15</v>
      </c>
      <c r="D12794" s="1" t="s">
        <v>82</v>
      </c>
      <c r="E12794" s="1">
        <v>43854364</v>
      </c>
      <c r="F12794" s="1" t="s">
        <v>3045</v>
      </c>
      <c r="G12794" s="1">
        <v>74942085</v>
      </c>
      <c r="H12794" s="1" t="s">
        <v>5498</v>
      </c>
      <c r="I12794" s="2">
        <v>45088</v>
      </c>
      <c r="J12794" s="15" t="str">
        <f>MID(Tabla1[[#This Row],[HORA]],1,5)</f>
        <v>07:13</v>
      </c>
      <c r="K12794" s="16">
        <f>IF(Tabla1[[#This Row],[FECHA]]=I12795,IF(J12795-J12794&gt;0,(J12795-J12794)*1440,0),0)</f>
        <v>0.99999999999999645</v>
      </c>
      <c r="L12794" s="14">
        <f>2+L12535-Datos!$C$8</f>
        <v>10.46</v>
      </c>
      <c r="M12794" s="13" t="s">
        <v>3124</v>
      </c>
      <c r="N12794" s="1" t="s">
        <v>11977</v>
      </c>
      <c r="O12794" s="1">
        <v>10</v>
      </c>
      <c r="P12794" s="1" t="s">
        <v>27</v>
      </c>
      <c r="Q12794" s="4" t="s">
        <v>21</v>
      </c>
    </row>
    <row r="12795" spans="1:17" ht="22.5" x14ac:dyDescent="0.25">
      <c r="A12795" s="3">
        <v>3823</v>
      </c>
      <c r="B12795" s="1" t="s">
        <v>11978</v>
      </c>
      <c r="C12795" s="1" t="s">
        <v>15</v>
      </c>
      <c r="D12795" s="1" t="s">
        <v>33</v>
      </c>
      <c r="E12795" s="1">
        <v>16531873</v>
      </c>
      <c r="F12795" s="1" t="s">
        <v>3849</v>
      </c>
      <c r="G12795" s="1">
        <v>2242116</v>
      </c>
      <c r="H12795" s="1" t="s">
        <v>11979</v>
      </c>
      <c r="I12795" s="2">
        <v>45088</v>
      </c>
      <c r="J12795" s="15" t="str">
        <f>MID(Tabla1[[#This Row],[HORA]],1,5)</f>
        <v>07:14</v>
      </c>
      <c r="K12795" s="16">
        <f>IF(Tabla1[[#This Row],[FECHA]]=I12796,IF(J12796-J12795&gt;0,(J12796-J12795)*1440,0),0)</f>
        <v>1.9999999999999929</v>
      </c>
      <c r="L12795" s="14">
        <f>2+L12536-Datos!$C$8</f>
        <v>12.16</v>
      </c>
      <c r="M12795" s="13" t="s">
        <v>3858</v>
      </c>
      <c r="N12795" s="1" t="s">
        <v>10542</v>
      </c>
      <c r="O12795" s="1">
        <v>13</v>
      </c>
      <c r="P12795" s="1" t="s">
        <v>27</v>
      </c>
      <c r="Q12795" s="4" t="s">
        <v>21</v>
      </c>
    </row>
    <row r="12796" spans="1:17" ht="22.5" x14ac:dyDescent="0.25">
      <c r="A12796" s="3">
        <v>3824</v>
      </c>
      <c r="B12796" s="1" t="s">
        <v>11980</v>
      </c>
      <c r="C12796" s="1" t="s">
        <v>15</v>
      </c>
      <c r="D12796" s="1" t="s">
        <v>33</v>
      </c>
      <c r="E12796" s="1">
        <v>16757660</v>
      </c>
      <c r="F12796" s="1" t="s">
        <v>11981</v>
      </c>
      <c r="G12796" s="1">
        <v>48040241</v>
      </c>
      <c r="H12796" s="1" t="s">
        <v>11982</v>
      </c>
      <c r="I12796" s="2">
        <v>45088</v>
      </c>
      <c r="J12796" s="15" t="str">
        <f>MID(Tabla1[[#This Row],[HORA]],1,5)</f>
        <v>07:16</v>
      </c>
      <c r="K12796" s="16">
        <f>IF(Tabla1[[#This Row],[FECHA]]=I12797,IF(J12797-J12796&gt;0,(J12797-J12796)*1440,0),0)</f>
        <v>37.000000000000028</v>
      </c>
      <c r="L12796" s="14">
        <f>2+L12537-Datos!$C$8</f>
        <v>9.32</v>
      </c>
      <c r="M12796" s="13" t="s">
        <v>4794</v>
      </c>
      <c r="N12796" s="1" t="s">
        <v>340</v>
      </c>
      <c r="O12796" s="1">
        <v>20</v>
      </c>
      <c r="P12796" s="1" t="s">
        <v>27</v>
      </c>
      <c r="Q12796" s="4" t="s">
        <v>21</v>
      </c>
    </row>
    <row r="12797" spans="1:17" ht="22.5" x14ac:dyDescent="0.25">
      <c r="A12797" s="3">
        <v>3825</v>
      </c>
      <c r="B12797" s="1" t="s">
        <v>11983</v>
      </c>
      <c r="C12797" s="1" t="s">
        <v>15</v>
      </c>
      <c r="D12797" s="1" t="s">
        <v>40</v>
      </c>
      <c r="E12797" s="1">
        <v>16563144</v>
      </c>
      <c r="F12797" s="1" t="s">
        <v>11984</v>
      </c>
      <c r="G12797" s="1">
        <v>16563144</v>
      </c>
      <c r="H12797" s="1" t="s">
        <v>11984</v>
      </c>
      <c r="I12797" s="2">
        <v>45088</v>
      </c>
      <c r="J12797" s="15" t="str">
        <f>MID(Tabla1[[#This Row],[HORA]],1,5)</f>
        <v>07:53</v>
      </c>
      <c r="K12797" s="16">
        <f>IF(Tabla1[[#This Row],[FECHA]]=I12798,IF(J12798-J12797&gt;0,(J12798-J12797)*1440,0),0)</f>
        <v>18.999999999999932</v>
      </c>
      <c r="L12797" s="14">
        <f>2+L12538-Datos!$C$8</f>
        <v>10.260000000000002</v>
      </c>
      <c r="M12797" s="13" t="s">
        <v>7705</v>
      </c>
      <c r="N12797" s="1" t="s">
        <v>8389</v>
      </c>
      <c r="O12797" s="1">
        <v>10</v>
      </c>
      <c r="P12797" s="1" t="s">
        <v>27</v>
      </c>
      <c r="Q12797" s="4" t="s">
        <v>21</v>
      </c>
    </row>
    <row r="12798" spans="1:17" ht="22.5" x14ac:dyDescent="0.25">
      <c r="A12798" s="3">
        <v>3826</v>
      </c>
      <c r="B12798" s="1" t="s">
        <v>11985</v>
      </c>
      <c r="C12798" s="1" t="s">
        <v>15</v>
      </c>
      <c r="D12798" s="1" t="s">
        <v>33</v>
      </c>
      <c r="E12798" s="1">
        <v>27694375</v>
      </c>
      <c r="F12798" s="1" t="s">
        <v>11986</v>
      </c>
      <c r="G12798" s="1">
        <v>2242127</v>
      </c>
      <c r="H12798" s="1" t="s">
        <v>11987</v>
      </c>
      <c r="I12798" s="2">
        <v>45088</v>
      </c>
      <c r="J12798" s="15" t="str">
        <f>MID(Tabla1[[#This Row],[HORA]],1,5)</f>
        <v>08:12</v>
      </c>
      <c r="K12798" s="16">
        <f>IF(Tabla1[[#This Row],[FECHA]]=I12799,IF(J12799-J12798&gt;0,(J12799-J12798)*1440,0),0)</f>
        <v>9.000000000000048</v>
      </c>
      <c r="L12798" s="14">
        <f>2+L12539-Datos!$C$8</f>
        <v>10.5</v>
      </c>
      <c r="M12798" s="13" t="s">
        <v>5599</v>
      </c>
      <c r="N12798" s="1" t="s">
        <v>324</v>
      </c>
      <c r="O12798" s="1">
        <v>30</v>
      </c>
      <c r="P12798" s="1" t="s">
        <v>27</v>
      </c>
      <c r="Q12798" s="4" t="s">
        <v>21</v>
      </c>
    </row>
    <row r="12799" spans="1:17" ht="22.5" x14ac:dyDescent="0.25">
      <c r="A12799" s="3">
        <v>3827</v>
      </c>
      <c r="B12799" s="1" t="s">
        <v>11988</v>
      </c>
      <c r="C12799" s="1" t="s">
        <v>15</v>
      </c>
      <c r="D12799" s="1" t="s">
        <v>82</v>
      </c>
      <c r="E12799" s="1">
        <v>27286381</v>
      </c>
      <c r="F12799" s="1" t="s">
        <v>3138</v>
      </c>
      <c r="G12799" s="1">
        <v>2242130</v>
      </c>
      <c r="H12799" s="1" t="s">
        <v>11989</v>
      </c>
      <c r="I12799" s="2">
        <v>45088</v>
      </c>
      <c r="J12799" s="15" t="str">
        <f>MID(Tabla1[[#This Row],[HORA]],1,5)</f>
        <v>08:21</v>
      </c>
      <c r="K12799" s="16">
        <f>IF(Tabla1[[#This Row],[FECHA]]=I12800,IF(J12800-J12799&gt;0,(J12800-J12799)*1440,0),0)</f>
        <v>3.9999999999999858</v>
      </c>
      <c r="L12799" s="14">
        <f>2+L12540-Datos!$C$8</f>
        <v>8.1700000000000017</v>
      </c>
      <c r="M12799" s="13" t="s">
        <v>204</v>
      </c>
      <c r="N12799" s="1" t="s">
        <v>11990</v>
      </c>
      <c r="O12799" s="1">
        <v>19</v>
      </c>
      <c r="P12799" s="1" t="s">
        <v>27</v>
      </c>
      <c r="Q12799" s="4" t="s">
        <v>21</v>
      </c>
    </row>
    <row r="12800" spans="1:17" ht="22.5" x14ac:dyDescent="0.25">
      <c r="A12800" s="3">
        <v>10008</v>
      </c>
      <c r="B12800" s="1" t="s">
        <v>31202</v>
      </c>
      <c r="C12800" s="1" t="s">
        <v>15</v>
      </c>
      <c r="D12800" s="1" t="s">
        <v>82</v>
      </c>
      <c r="E12800" s="1">
        <v>44359313</v>
      </c>
      <c r="F12800" s="1" t="s">
        <v>31203</v>
      </c>
      <c r="G12800" s="1">
        <v>44359313</v>
      </c>
      <c r="H12800" s="1" t="s">
        <v>31203</v>
      </c>
      <c r="I12800" s="2">
        <v>45088</v>
      </c>
      <c r="J12800" s="15" t="str">
        <f>MID(Tabla1[[#This Row],[HORA]],1,5)</f>
        <v>08:25</v>
      </c>
      <c r="K12800" s="16">
        <f>IF(Tabla1[[#This Row],[FECHA]]=I12801,IF(J12801-J12800&gt;0,(J12801-J12800)*1440,0),0)</f>
        <v>18.000000000000014</v>
      </c>
      <c r="L12800" s="14">
        <f>2+L12541-Datos!$C$8</f>
        <v>9.41</v>
      </c>
      <c r="M12800" s="13" t="s">
        <v>3144</v>
      </c>
      <c r="N12800" s="1" t="s">
        <v>3080</v>
      </c>
      <c r="O12800" s="1">
        <v>5</v>
      </c>
      <c r="P12800" s="1" t="s">
        <v>170</v>
      </c>
      <c r="Q12800" s="4" t="s">
        <v>21</v>
      </c>
    </row>
    <row r="12801" spans="1:17" ht="22.5" x14ac:dyDescent="0.25">
      <c r="A12801" s="3">
        <v>3828</v>
      </c>
      <c r="B12801" s="1" t="s">
        <v>11991</v>
      </c>
      <c r="C12801" s="1" t="s">
        <v>15</v>
      </c>
      <c r="D12801" s="1" t="s">
        <v>40</v>
      </c>
      <c r="E12801" s="1">
        <v>71631541</v>
      </c>
      <c r="F12801" s="1" t="s">
        <v>11992</v>
      </c>
      <c r="G12801" s="1">
        <v>47699193</v>
      </c>
      <c r="H12801" s="1" t="s">
        <v>11993</v>
      </c>
      <c r="I12801" s="2">
        <v>45088</v>
      </c>
      <c r="J12801" s="15" t="str">
        <f>MID(Tabla1[[#This Row],[HORA]],1,5)</f>
        <v>08:43</v>
      </c>
      <c r="K12801" s="16">
        <f>IF(Tabla1[[#This Row],[FECHA]]=I12802,IF(J12802-J12801&gt;0,(J12802-J12801)*1440,0),0)</f>
        <v>0.99999999999999645</v>
      </c>
      <c r="L12801" s="14">
        <f>2+L12542-Datos!$C$8</f>
        <v>9.1000000000000014</v>
      </c>
      <c r="M12801" s="13" t="s">
        <v>6974</v>
      </c>
      <c r="N12801" s="1" t="s">
        <v>8527</v>
      </c>
      <c r="O12801" s="1">
        <v>10</v>
      </c>
      <c r="P12801" s="1" t="s">
        <v>27</v>
      </c>
      <c r="Q12801" s="4" t="s">
        <v>21</v>
      </c>
    </row>
    <row r="12802" spans="1:17" ht="22.5" x14ac:dyDescent="0.25">
      <c r="A12802" s="3">
        <v>10009</v>
      </c>
      <c r="B12802" s="1" t="s">
        <v>31204</v>
      </c>
      <c r="C12802" s="1" t="s">
        <v>15</v>
      </c>
      <c r="D12802" s="1" t="s">
        <v>40</v>
      </c>
      <c r="E12802" s="1">
        <v>16693862</v>
      </c>
      <c r="F12802" s="1" t="s">
        <v>21752</v>
      </c>
      <c r="G12802" s="1">
        <v>16693862</v>
      </c>
      <c r="H12802" s="1" t="s">
        <v>21752</v>
      </c>
      <c r="I12802" s="2">
        <v>45088</v>
      </c>
      <c r="J12802" s="15" t="str">
        <f>MID(Tabla1[[#This Row],[HORA]],1,5)</f>
        <v>08:44</v>
      </c>
      <c r="K12802" s="16">
        <f>IF(Tabla1[[#This Row],[FECHA]]=I12803,IF(J12803-J12802&gt;0,(J12803-J12802)*1440,0),0)</f>
        <v>4.9999999999999822</v>
      </c>
      <c r="L12802" s="14">
        <f>2+L12543-Datos!$C$8</f>
        <v>10.48</v>
      </c>
      <c r="M12802" s="13" t="s">
        <v>283</v>
      </c>
      <c r="N12802" s="1" t="s">
        <v>3080</v>
      </c>
      <c r="O12802" s="1">
        <v>30</v>
      </c>
      <c r="P12802" s="1" t="s">
        <v>170</v>
      </c>
      <c r="Q12802" s="4" t="s">
        <v>21</v>
      </c>
    </row>
    <row r="12803" spans="1:17" ht="22.5" x14ac:dyDescent="0.25">
      <c r="A12803" s="3">
        <v>3829</v>
      </c>
      <c r="B12803" s="1" t="s">
        <v>11994</v>
      </c>
      <c r="C12803" s="1" t="s">
        <v>15</v>
      </c>
      <c r="D12803" s="1" t="s">
        <v>33</v>
      </c>
      <c r="E12803" s="1">
        <v>3501105</v>
      </c>
      <c r="F12803" s="1" t="s">
        <v>11995</v>
      </c>
      <c r="G12803" s="1">
        <v>3665718</v>
      </c>
      <c r="H12803" s="1" t="s">
        <v>11996</v>
      </c>
      <c r="I12803" s="2">
        <v>45088</v>
      </c>
      <c r="J12803" s="15" t="str">
        <f>MID(Tabla1[[#This Row],[HORA]],1,5)</f>
        <v>08:49</v>
      </c>
      <c r="K12803" s="16">
        <f>IF(Tabla1[[#This Row],[FECHA]]=I12804,IF(J12804-J12803&gt;0,(J12804-J12803)*1440,0),0)</f>
        <v>3.0000000000000693</v>
      </c>
      <c r="L12803" s="14">
        <f>2+L12544-Datos!$C$8</f>
        <v>10.420000000000002</v>
      </c>
      <c r="M12803" s="13" t="s">
        <v>546</v>
      </c>
      <c r="N12803" s="1" t="s">
        <v>11997</v>
      </c>
      <c r="O12803" s="1">
        <v>30</v>
      </c>
      <c r="P12803" s="1" t="s">
        <v>27</v>
      </c>
      <c r="Q12803" s="4" t="s">
        <v>21</v>
      </c>
    </row>
    <row r="12804" spans="1:17" ht="22.5" x14ac:dyDescent="0.25">
      <c r="A12804" s="3">
        <v>3830</v>
      </c>
      <c r="B12804" s="1" t="s">
        <v>11998</v>
      </c>
      <c r="C12804" s="1" t="s">
        <v>15</v>
      </c>
      <c r="D12804" s="1" t="s">
        <v>33</v>
      </c>
      <c r="E12804" s="1">
        <v>28109805</v>
      </c>
      <c r="F12804" s="1" t="s">
        <v>11999</v>
      </c>
      <c r="G12804" s="1">
        <v>2242132</v>
      </c>
      <c r="H12804" s="1" t="s">
        <v>12000</v>
      </c>
      <c r="I12804" s="2">
        <v>45088</v>
      </c>
      <c r="J12804" s="15" t="str">
        <f>MID(Tabla1[[#This Row],[HORA]],1,5)</f>
        <v>08:52</v>
      </c>
      <c r="K12804" s="16">
        <f>IF(Tabla1[[#This Row],[FECHA]]=I12805,IF(J12805-J12804&gt;0,(J12805-J12804)*1440,0),0)</f>
        <v>6.9999999999998952</v>
      </c>
      <c r="L12804" s="14">
        <f>2+L12545-Datos!$C$8</f>
        <v>10.32</v>
      </c>
      <c r="M12804" s="13" t="s">
        <v>5100</v>
      </c>
      <c r="N12804" s="1" t="s">
        <v>324</v>
      </c>
      <c r="O12804" s="1">
        <v>30</v>
      </c>
      <c r="P12804" s="1" t="s">
        <v>27</v>
      </c>
      <c r="Q12804" s="4" t="s">
        <v>21</v>
      </c>
    </row>
    <row r="12805" spans="1:17" ht="22.5" x14ac:dyDescent="0.25">
      <c r="A12805" s="3">
        <v>3831</v>
      </c>
      <c r="B12805" s="1" t="s">
        <v>12001</v>
      </c>
      <c r="C12805" s="1" t="s">
        <v>15</v>
      </c>
      <c r="D12805" s="1" t="s">
        <v>40</v>
      </c>
      <c r="E12805" s="1">
        <v>16772101</v>
      </c>
      <c r="F12805" s="1" t="s">
        <v>12002</v>
      </c>
      <c r="G12805" s="1">
        <v>2242133</v>
      </c>
      <c r="H12805" s="1" t="s">
        <v>12003</v>
      </c>
      <c r="I12805" s="2">
        <v>45088</v>
      </c>
      <c r="J12805" s="15" t="str">
        <f>MID(Tabla1[[#This Row],[HORA]],1,5)</f>
        <v>08:59</v>
      </c>
      <c r="K12805" s="16">
        <f>IF(Tabla1[[#This Row],[FECHA]]=I12806,IF(J12806-J12805&gt;0,(J12806-J12805)*1440,0),0)</f>
        <v>2.0000000000001528</v>
      </c>
      <c r="L12805" s="14">
        <f>2+L12546-Datos!$C$8</f>
        <v>8.0300000000000011</v>
      </c>
      <c r="M12805" s="13" t="s">
        <v>4535</v>
      </c>
      <c r="N12805" s="1" t="s">
        <v>12004</v>
      </c>
      <c r="O12805" s="1">
        <v>20</v>
      </c>
      <c r="P12805" s="1" t="s">
        <v>27</v>
      </c>
      <c r="Q12805" s="4" t="s">
        <v>21</v>
      </c>
    </row>
    <row r="12806" spans="1:17" ht="22.5" x14ac:dyDescent="0.25">
      <c r="A12806" s="3">
        <v>3832</v>
      </c>
      <c r="B12806" s="1" t="s">
        <v>12005</v>
      </c>
      <c r="C12806" s="1" t="s">
        <v>15</v>
      </c>
      <c r="D12806" s="1" t="s">
        <v>40</v>
      </c>
      <c r="E12806" s="1">
        <v>2817098</v>
      </c>
      <c r="F12806" s="1" t="s">
        <v>12006</v>
      </c>
      <c r="G12806" s="1">
        <v>2242134</v>
      </c>
      <c r="H12806" s="1" t="s">
        <v>12007</v>
      </c>
      <c r="I12806" s="2">
        <v>45088</v>
      </c>
      <c r="J12806" s="15" t="str">
        <f>MID(Tabla1[[#This Row],[HORA]],1,5)</f>
        <v>09:01</v>
      </c>
      <c r="K12806" s="16">
        <f>IF(Tabla1[[#This Row],[FECHA]]=I12807,IF(J12807-J12806&gt;0,(J12807-J12806)*1440,0),0)</f>
        <v>19.999999999999929</v>
      </c>
      <c r="L12806" s="14">
        <f>2+L12547-Datos!$C$8</f>
        <v>9.32</v>
      </c>
      <c r="M12806" s="13" t="s">
        <v>7709</v>
      </c>
      <c r="N12806" s="1" t="s">
        <v>12008</v>
      </c>
      <c r="O12806" s="1">
        <v>10</v>
      </c>
      <c r="P12806" s="1" t="s">
        <v>27</v>
      </c>
      <c r="Q12806" s="4" t="s">
        <v>21</v>
      </c>
    </row>
    <row r="12807" spans="1:17" ht="22.5" x14ac:dyDescent="0.25">
      <c r="A12807" s="3">
        <v>10010</v>
      </c>
      <c r="B12807" s="1" t="s">
        <v>31205</v>
      </c>
      <c r="C12807" s="1" t="s">
        <v>15</v>
      </c>
      <c r="D12807" s="1" t="s">
        <v>40</v>
      </c>
      <c r="E12807" s="1">
        <v>33592414</v>
      </c>
      <c r="F12807" s="1" t="s">
        <v>31206</v>
      </c>
      <c r="G12807" s="1">
        <v>2242136</v>
      </c>
      <c r="H12807" s="1" t="s">
        <v>31207</v>
      </c>
      <c r="I12807" s="2">
        <v>45088</v>
      </c>
      <c r="J12807" s="15" t="str">
        <f>MID(Tabla1[[#This Row],[HORA]],1,5)</f>
        <v>09:21</v>
      </c>
      <c r="K12807" s="16">
        <f>IF(Tabla1[[#This Row],[FECHA]]=I12808,IF(J12808-J12807&gt;0,(J12808-J12807)*1440,0),0)</f>
        <v>3.9999999999999858</v>
      </c>
      <c r="L12807" s="14">
        <f>2+L12548-Datos!$C$8</f>
        <v>8.3300000000000018</v>
      </c>
      <c r="M12807" s="13" t="s">
        <v>507</v>
      </c>
      <c r="N12807" s="1" t="s">
        <v>31208</v>
      </c>
      <c r="O12807" s="1">
        <v>20</v>
      </c>
      <c r="P12807" s="1" t="s">
        <v>170</v>
      </c>
      <c r="Q12807" s="4" t="s">
        <v>21</v>
      </c>
    </row>
    <row r="12808" spans="1:17" ht="22.5" x14ac:dyDescent="0.25">
      <c r="A12808" s="3">
        <v>3833</v>
      </c>
      <c r="B12808" s="1" t="s">
        <v>12009</v>
      </c>
      <c r="C12808" s="1" t="s">
        <v>15</v>
      </c>
      <c r="D12808" s="1" t="s">
        <v>40</v>
      </c>
      <c r="E12808" s="1">
        <v>16681586</v>
      </c>
      <c r="F12808" s="1" t="s">
        <v>12010</v>
      </c>
      <c r="G12808" s="1">
        <v>77100011</v>
      </c>
      <c r="H12808" s="1" t="s">
        <v>12011</v>
      </c>
      <c r="I12808" s="2">
        <v>45088</v>
      </c>
      <c r="J12808" s="15" t="str">
        <f>MID(Tabla1[[#This Row],[HORA]],1,5)</f>
        <v>09:25</v>
      </c>
      <c r="K12808" s="16">
        <f>IF(Tabla1[[#This Row],[FECHA]]=I12809,IF(J12809-J12808&gt;0,(J12809-J12808)*1440,0),0)</f>
        <v>0.99999999999999645</v>
      </c>
      <c r="L12808" s="14">
        <f>2+L12549-Datos!$C$8</f>
        <v>11.34</v>
      </c>
      <c r="M12808" s="13" t="s">
        <v>1366</v>
      </c>
      <c r="N12808" s="1" t="s">
        <v>12012</v>
      </c>
      <c r="O12808" s="1">
        <v>50</v>
      </c>
      <c r="P12808" s="1" t="s">
        <v>27</v>
      </c>
      <c r="Q12808" s="4" t="s">
        <v>21</v>
      </c>
    </row>
    <row r="12809" spans="1:17" ht="22.5" x14ac:dyDescent="0.25">
      <c r="A12809" s="3">
        <v>10103</v>
      </c>
      <c r="B12809" s="1" t="s">
        <v>31489</v>
      </c>
      <c r="C12809" s="1" t="s">
        <v>15</v>
      </c>
      <c r="D12809" s="1" t="s">
        <v>161</v>
      </c>
      <c r="E12809" s="1">
        <v>47118465</v>
      </c>
      <c r="F12809" s="1" t="s">
        <v>31490</v>
      </c>
      <c r="G12809" s="1">
        <v>47118465</v>
      </c>
      <c r="H12809" s="1" t="s">
        <v>31490</v>
      </c>
      <c r="I12809" s="2">
        <v>45088</v>
      </c>
      <c r="J12809" s="15" t="str">
        <f>MID(Tabla1[[#This Row],[HORA]],1,5)</f>
        <v>09:26</v>
      </c>
      <c r="K12809" s="16">
        <f>IF(Tabla1[[#This Row],[FECHA]]=I12810,IF(J12810-J12809&gt;0,(J12810-J12809)*1440,0),0)</f>
        <v>11.000000000000041</v>
      </c>
      <c r="L12809" s="14">
        <f>2+L12550-Datos!$C$8</f>
        <v>13.400000000000002</v>
      </c>
      <c r="M12809" s="13" t="s">
        <v>9943</v>
      </c>
      <c r="N12809" s="1" t="s">
        <v>1715</v>
      </c>
      <c r="O12809" s="1">
        <v>15</v>
      </c>
      <c r="P12809" s="1" t="s">
        <v>45</v>
      </c>
      <c r="Q12809" s="4" t="s">
        <v>21</v>
      </c>
    </row>
    <row r="12810" spans="1:17" ht="22.5" x14ac:dyDescent="0.25">
      <c r="A12810" s="3">
        <v>17641</v>
      </c>
      <c r="B12810" s="1" t="s">
        <v>52999</v>
      </c>
      <c r="C12810" s="1" t="s">
        <v>15</v>
      </c>
      <c r="D12810" s="1" t="s">
        <v>40</v>
      </c>
      <c r="E12810" s="1">
        <v>10775291716</v>
      </c>
      <c r="F12810" s="1" t="s">
        <v>52590</v>
      </c>
      <c r="G12810" s="1">
        <v>2242137</v>
      </c>
      <c r="H12810" s="1" t="s">
        <v>21444</v>
      </c>
      <c r="I12810" s="2">
        <v>45088</v>
      </c>
      <c r="J12810" s="15" t="str">
        <f>MID(Tabla1[[#This Row],[HORA]],1,5)</f>
        <v>09:37</v>
      </c>
      <c r="K12810" s="16">
        <f>IF(Tabla1[[#This Row],[FECHA]]=I12811,IF(J12811-J12810&gt;0,(J12811-J12810)*1440,0),0)</f>
        <v>0.99999999999991651</v>
      </c>
      <c r="L12810" s="14">
        <f>2+L12551-Datos!$C$8</f>
        <v>9.2700000000000014</v>
      </c>
      <c r="M12810" s="13" t="s">
        <v>3884</v>
      </c>
      <c r="N12810" s="1" t="s">
        <v>340</v>
      </c>
      <c r="O12810" s="1">
        <v>20</v>
      </c>
      <c r="P12810" s="1" t="s">
        <v>170</v>
      </c>
      <c r="Q12810" s="4" t="s">
        <v>21</v>
      </c>
    </row>
    <row r="12811" spans="1:17" ht="22.5" x14ac:dyDescent="0.25">
      <c r="A12811" s="3">
        <v>10104</v>
      </c>
      <c r="B12811" s="1" t="s">
        <v>31491</v>
      </c>
      <c r="C12811" s="1" t="s">
        <v>15</v>
      </c>
      <c r="D12811" s="1" t="s">
        <v>141</v>
      </c>
      <c r="E12811" s="1">
        <v>40974992</v>
      </c>
      <c r="F12811" s="1" t="s">
        <v>31492</v>
      </c>
      <c r="G12811" s="1">
        <v>40974992</v>
      </c>
      <c r="H12811" s="1" t="s">
        <v>31492</v>
      </c>
      <c r="I12811" s="2">
        <v>45088</v>
      </c>
      <c r="J12811" s="15" t="str">
        <f>MID(Tabla1[[#This Row],[HORA]],1,5)</f>
        <v>09:38</v>
      </c>
      <c r="K12811" s="16">
        <f>IF(Tabla1[[#This Row],[FECHA]]=I12812,IF(J12812-J12811&gt;0,(J12812-J12811)*1440,0),0)</f>
        <v>1.9999999999999929</v>
      </c>
      <c r="L12811" s="14">
        <f>2+L12552-Datos!$C$8</f>
        <v>9.0800000000000018</v>
      </c>
      <c r="M12811" s="13" t="s">
        <v>8874</v>
      </c>
      <c r="N12811" s="1" t="s">
        <v>1715</v>
      </c>
      <c r="O12811" s="1">
        <v>100</v>
      </c>
      <c r="P12811" s="1" t="s">
        <v>45</v>
      </c>
      <c r="Q12811" s="4" t="s">
        <v>21</v>
      </c>
    </row>
    <row r="12812" spans="1:17" ht="22.5" x14ac:dyDescent="0.25">
      <c r="A12812" s="3">
        <v>10011</v>
      </c>
      <c r="B12812" s="1" t="s">
        <v>31209</v>
      </c>
      <c r="C12812" s="1" t="s">
        <v>15</v>
      </c>
      <c r="D12812" s="1" t="s">
        <v>40</v>
      </c>
      <c r="E12812" s="1">
        <v>44768240</v>
      </c>
      <c r="F12812" s="1" t="s">
        <v>31210</v>
      </c>
      <c r="G12812" s="1">
        <v>2242138</v>
      </c>
      <c r="H12812" s="1" t="s">
        <v>31211</v>
      </c>
      <c r="I12812" s="2">
        <v>45088</v>
      </c>
      <c r="J12812" s="15" t="str">
        <f>MID(Tabla1[[#This Row],[HORA]],1,5)</f>
        <v>09:40</v>
      </c>
      <c r="K12812" s="16">
        <f>IF(Tabla1[[#This Row],[FECHA]]=I12813,IF(J12813-J12812&gt;0,(J12813-J12812)*1440,0),0)</f>
        <v>1.0000000000000764</v>
      </c>
      <c r="L12812" s="14">
        <f>2+L12553-Datos!$C$8</f>
        <v>11.170000000000002</v>
      </c>
      <c r="M12812" s="13" t="s">
        <v>2217</v>
      </c>
      <c r="N12812" s="1" t="s">
        <v>31212</v>
      </c>
      <c r="O12812" s="1">
        <v>10</v>
      </c>
      <c r="P12812" s="1" t="s">
        <v>170</v>
      </c>
      <c r="Q12812" s="4" t="s">
        <v>21</v>
      </c>
    </row>
    <row r="12813" spans="1:17" ht="22.5" x14ac:dyDescent="0.25">
      <c r="A12813" s="3">
        <v>10012</v>
      </c>
      <c r="B12813" s="1" t="s">
        <v>31213</v>
      </c>
      <c r="C12813" s="1" t="s">
        <v>15</v>
      </c>
      <c r="D12813" s="1" t="s">
        <v>30</v>
      </c>
      <c r="E12813" s="1">
        <v>16806968</v>
      </c>
      <c r="F12813" s="1" t="s">
        <v>4522</v>
      </c>
      <c r="G12813" s="1">
        <v>2242139</v>
      </c>
      <c r="H12813" s="1" t="s">
        <v>4523</v>
      </c>
      <c r="I12813" s="2">
        <v>45088</v>
      </c>
      <c r="J12813" s="15" t="str">
        <f>MID(Tabla1[[#This Row],[HORA]],1,5)</f>
        <v>09:41</v>
      </c>
      <c r="K12813" s="16">
        <f>IF(Tabla1[[#This Row],[FECHA]]=I12814,IF(J12814-J12813&gt;0,(J12814-J12813)*1440,0),0)</f>
        <v>0</v>
      </c>
      <c r="L12813" s="14">
        <f>2+L12554-Datos!$C$8</f>
        <v>8.5100000000000016</v>
      </c>
      <c r="M12813" s="13" t="s">
        <v>2512</v>
      </c>
      <c r="N12813" s="1" t="s">
        <v>174</v>
      </c>
      <c r="O12813" s="1">
        <v>10</v>
      </c>
      <c r="P12813" s="1" t="s">
        <v>170</v>
      </c>
      <c r="Q12813" s="4" t="s">
        <v>21</v>
      </c>
    </row>
    <row r="12814" spans="1:17" ht="22.5" x14ac:dyDescent="0.25">
      <c r="A12814" s="3">
        <v>10013</v>
      </c>
      <c r="B12814" s="1" t="s">
        <v>31213</v>
      </c>
      <c r="C12814" s="1" t="s">
        <v>15</v>
      </c>
      <c r="D12814" s="1" t="s">
        <v>30</v>
      </c>
      <c r="E12814" s="1">
        <v>16806968</v>
      </c>
      <c r="F12814" s="1" t="s">
        <v>4525</v>
      </c>
      <c r="G12814" s="1">
        <v>2242139</v>
      </c>
      <c r="H12814" s="1" t="s">
        <v>4523</v>
      </c>
      <c r="I12814" s="2">
        <v>45088</v>
      </c>
      <c r="J12814" s="15" t="str">
        <f>MID(Tabla1[[#This Row],[HORA]],1,5)</f>
        <v>09:41</v>
      </c>
      <c r="K12814" s="16">
        <f>IF(Tabla1[[#This Row],[FECHA]]=I12815,IF(J12815-J12814&gt;0,(J12815-J12814)*1440,0),0)</f>
        <v>5.9999999999999787</v>
      </c>
      <c r="L12814" s="14">
        <f>2+L12555-Datos!$C$8</f>
        <v>10.240000000000002</v>
      </c>
      <c r="M12814" s="13" t="s">
        <v>2512</v>
      </c>
      <c r="N12814" s="1" t="s">
        <v>174</v>
      </c>
      <c r="O12814" s="1">
        <v>10</v>
      </c>
      <c r="P12814" s="1" t="s">
        <v>170</v>
      </c>
      <c r="Q12814" s="4" t="s">
        <v>21</v>
      </c>
    </row>
    <row r="12815" spans="1:17" ht="22.5" x14ac:dyDescent="0.25">
      <c r="A12815" s="3">
        <v>10014</v>
      </c>
      <c r="B12815" s="1" t="s">
        <v>31214</v>
      </c>
      <c r="C12815" s="1" t="s">
        <v>15</v>
      </c>
      <c r="D12815" s="1" t="s">
        <v>40</v>
      </c>
      <c r="E12815" s="1">
        <v>46943362</v>
      </c>
      <c r="F12815" s="1" t="s">
        <v>31215</v>
      </c>
      <c r="G12815" s="1">
        <v>44292100</v>
      </c>
      <c r="H12815" s="1" t="s">
        <v>31216</v>
      </c>
      <c r="I12815" s="2">
        <v>45088</v>
      </c>
      <c r="J12815" s="15" t="str">
        <f>MID(Tabla1[[#This Row],[HORA]],1,5)</f>
        <v>09:47</v>
      </c>
      <c r="K12815" s="16">
        <f>IF(Tabla1[[#This Row],[FECHA]]=I12816,IF(J12816-J12815&gt;0,(J12816-J12815)*1440,0),0)</f>
        <v>1.0000000000000764</v>
      </c>
      <c r="L12815" s="14">
        <f>2+L12556-Datos!$C$8</f>
        <v>12.100000000000001</v>
      </c>
      <c r="M12815" s="13" t="s">
        <v>2805</v>
      </c>
      <c r="N12815" s="1" t="s">
        <v>31217</v>
      </c>
      <c r="O12815" s="1">
        <v>12</v>
      </c>
      <c r="P12815" s="1" t="s">
        <v>170</v>
      </c>
      <c r="Q12815" s="4" t="s">
        <v>21</v>
      </c>
    </row>
    <row r="12816" spans="1:17" ht="22.5" x14ac:dyDescent="0.25">
      <c r="A12816" s="3">
        <v>3834</v>
      </c>
      <c r="B12816" s="1" t="s">
        <v>12013</v>
      </c>
      <c r="C12816" s="1" t="s">
        <v>15</v>
      </c>
      <c r="D12816" s="1" t="s">
        <v>40</v>
      </c>
      <c r="E12816" s="1">
        <v>43024424</v>
      </c>
      <c r="F12816" s="1" t="s">
        <v>12014</v>
      </c>
      <c r="G12816" s="1">
        <v>2242140</v>
      </c>
      <c r="H12816" s="1" t="s">
        <v>12015</v>
      </c>
      <c r="I12816" s="2">
        <v>45088</v>
      </c>
      <c r="J12816" s="15" t="str">
        <f>MID(Tabla1[[#This Row],[HORA]],1,5)</f>
        <v>09:48</v>
      </c>
      <c r="K12816" s="16">
        <f>IF(Tabla1[[#This Row],[FECHA]]=I12817,IF(J12817-J12816&gt;0,(J12817-J12816)*1440,0),0)</f>
        <v>11.999999999999957</v>
      </c>
      <c r="L12816" s="14">
        <f>2+L12557-Datos!$C$8</f>
        <v>9.4</v>
      </c>
      <c r="M12816" s="13" t="s">
        <v>3899</v>
      </c>
      <c r="N12816" s="1" t="s">
        <v>340</v>
      </c>
      <c r="O12816" s="1">
        <v>30</v>
      </c>
      <c r="P12816" s="1" t="s">
        <v>27</v>
      </c>
      <c r="Q12816" s="4" t="s">
        <v>21</v>
      </c>
    </row>
    <row r="12817" spans="1:17" ht="22.5" x14ac:dyDescent="0.25">
      <c r="A12817" s="3">
        <v>10015</v>
      </c>
      <c r="B12817" s="1" t="s">
        <v>31218</v>
      </c>
      <c r="C12817" s="1" t="s">
        <v>15</v>
      </c>
      <c r="D12817" s="1" t="s">
        <v>23</v>
      </c>
      <c r="E12817" s="1">
        <v>73084018</v>
      </c>
      <c r="F12817" s="1" t="s">
        <v>31219</v>
      </c>
      <c r="G12817" s="1">
        <v>2242143</v>
      </c>
      <c r="H12817" s="1" t="s">
        <v>31220</v>
      </c>
      <c r="I12817" s="2">
        <v>45088</v>
      </c>
      <c r="J12817" s="15" t="str">
        <f>MID(Tabla1[[#This Row],[HORA]],1,5)</f>
        <v>10:00</v>
      </c>
      <c r="K12817" s="16">
        <f>IF(Tabla1[[#This Row],[FECHA]]=I12818,IF(J12818-J12817&gt;0,(J12818-J12817)*1440,0),0)</f>
        <v>1.9999999999999929</v>
      </c>
      <c r="L12817" s="14">
        <f>2+L12558-Datos!$C$8</f>
        <v>10.06</v>
      </c>
      <c r="M12817" s="13" t="s">
        <v>619</v>
      </c>
      <c r="N12817" s="1" t="s">
        <v>31221</v>
      </c>
      <c r="O12817" s="1">
        <v>10</v>
      </c>
      <c r="P12817" s="1" t="s">
        <v>170</v>
      </c>
      <c r="Q12817" s="4" t="s">
        <v>21</v>
      </c>
    </row>
    <row r="12818" spans="1:17" ht="22.5" x14ac:dyDescent="0.25">
      <c r="A12818" s="3">
        <v>10016</v>
      </c>
      <c r="B12818" s="1" t="s">
        <v>31222</v>
      </c>
      <c r="C12818" s="1" t="s">
        <v>15</v>
      </c>
      <c r="D12818" s="1" t="s">
        <v>71</v>
      </c>
      <c r="E12818" s="1">
        <v>74072610</v>
      </c>
      <c r="F12818" s="1" t="s">
        <v>31223</v>
      </c>
      <c r="G12818" s="1">
        <v>27847855</v>
      </c>
      <c r="H12818" s="1" t="s">
        <v>31224</v>
      </c>
      <c r="I12818" s="2">
        <v>45088</v>
      </c>
      <c r="J12818" s="15" t="str">
        <f>MID(Tabla1[[#This Row],[HORA]],1,5)</f>
        <v>10:02</v>
      </c>
      <c r="K12818" s="16">
        <f>IF(Tabla1[[#This Row],[FECHA]]=I12819,IF(J12819-J12818&gt;0,(J12819-J12818)*1440,0),0)</f>
        <v>7.9999999999999716</v>
      </c>
      <c r="L12818" s="14">
        <f>2+L12559-Datos!$C$8</f>
        <v>10</v>
      </c>
      <c r="M12818" s="13" t="s">
        <v>704</v>
      </c>
      <c r="N12818" s="1" t="s">
        <v>31225</v>
      </c>
      <c r="O12818" s="1">
        <v>20</v>
      </c>
      <c r="P12818" s="1" t="s">
        <v>170</v>
      </c>
      <c r="Q12818" s="4" t="s">
        <v>21</v>
      </c>
    </row>
    <row r="12819" spans="1:17" ht="22.5" x14ac:dyDescent="0.25">
      <c r="A12819" s="3">
        <v>10017</v>
      </c>
      <c r="B12819" s="1" t="s">
        <v>31226</v>
      </c>
      <c r="C12819" s="1" t="s">
        <v>15</v>
      </c>
      <c r="D12819" s="1" t="s">
        <v>40</v>
      </c>
      <c r="E12819" s="1">
        <v>73546588</v>
      </c>
      <c r="F12819" s="1" t="s">
        <v>31227</v>
      </c>
      <c r="G12819" s="1">
        <v>2242145</v>
      </c>
      <c r="H12819" s="1" t="s">
        <v>31228</v>
      </c>
      <c r="I12819" s="2">
        <v>45088</v>
      </c>
      <c r="J12819" s="15" t="str">
        <f>MID(Tabla1[[#This Row],[HORA]],1,5)</f>
        <v>10:10</v>
      </c>
      <c r="K12819" s="16">
        <f>IF(Tabla1[[#This Row],[FECHA]]=I12820,IF(J12820-J12819&gt;0,(J12820-J12819)*1440,0),0)</f>
        <v>6.0000000000000586</v>
      </c>
      <c r="L12819" s="14">
        <f>2+L12560-Datos!$C$8</f>
        <v>8.1000000000000014</v>
      </c>
      <c r="M12819" s="13" t="s">
        <v>9402</v>
      </c>
      <c r="N12819" s="1" t="s">
        <v>3152</v>
      </c>
      <c r="O12819" s="1">
        <v>15</v>
      </c>
      <c r="P12819" s="1" t="s">
        <v>170</v>
      </c>
      <c r="Q12819" s="4" t="s">
        <v>21</v>
      </c>
    </row>
    <row r="12820" spans="1:17" ht="22.5" x14ac:dyDescent="0.25">
      <c r="A12820" s="3">
        <v>3835</v>
      </c>
      <c r="B12820" s="1" t="s">
        <v>12016</v>
      </c>
      <c r="C12820" s="1" t="s">
        <v>15</v>
      </c>
      <c r="D12820" s="1" t="s">
        <v>71</v>
      </c>
      <c r="E12820" s="1">
        <v>43655459</v>
      </c>
      <c r="F12820" s="1" t="s">
        <v>12017</v>
      </c>
      <c r="G12820" s="1">
        <v>27846024</v>
      </c>
      <c r="H12820" s="1" t="s">
        <v>12018</v>
      </c>
      <c r="I12820" s="2">
        <v>45088</v>
      </c>
      <c r="J12820" s="15" t="str">
        <f>MID(Tabla1[[#This Row],[HORA]],1,5)</f>
        <v>10:16</v>
      </c>
      <c r="K12820" s="16">
        <f>IF(Tabla1[[#This Row],[FECHA]]=I12821,IF(J12821-J12820&gt;0,(J12821-J12820)*1440,0),0)</f>
        <v>0.99999999999991651</v>
      </c>
      <c r="L12820" s="14">
        <f>2+L12561-Datos!$C$8</f>
        <v>9.1100000000000012</v>
      </c>
      <c r="M12820" s="13" t="s">
        <v>365</v>
      </c>
      <c r="N12820" s="1" t="s">
        <v>12019</v>
      </c>
      <c r="O12820" s="1">
        <v>20</v>
      </c>
      <c r="P12820" s="1" t="s">
        <v>27</v>
      </c>
      <c r="Q12820" s="4" t="s">
        <v>21</v>
      </c>
    </row>
    <row r="12821" spans="1:17" ht="22.5" x14ac:dyDescent="0.25">
      <c r="A12821" s="3">
        <v>10018</v>
      </c>
      <c r="B12821" s="1" t="s">
        <v>31229</v>
      </c>
      <c r="C12821" s="1" t="s">
        <v>15</v>
      </c>
      <c r="D12821" s="1" t="s">
        <v>40</v>
      </c>
      <c r="E12821" s="1">
        <v>42254666</v>
      </c>
      <c r="F12821" s="1" t="s">
        <v>4550</v>
      </c>
      <c r="G12821" s="1">
        <v>2242147</v>
      </c>
      <c r="H12821" s="1" t="s">
        <v>31230</v>
      </c>
      <c r="I12821" s="2">
        <v>45088</v>
      </c>
      <c r="J12821" s="15" t="str">
        <f>MID(Tabla1[[#This Row],[HORA]],1,5)</f>
        <v>10:17</v>
      </c>
      <c r="K12821" s="16">
        <f>IF(Tabla1[[#This Row],[FECHA]]=I12822,IF(J12822-J12821&gt;0,(J12822-J12821)*1440,0),0)</f>
        <v>1.9999999999999929</v>
      </c>
      <c r="L12821" s="14">
        <f>2+L12562-Datos!$C$8</f>
        <v>10.48</v>
      </c>
      <c r="M12821" s="13" t="s">
        <v>466</v>
      </c>
      <c r="N12821" s="1" t="s">
        <v>31231</v>
      </c>
      <c r="O12821" s="1">
        <v>15</v>
      </c>
      <c r="P12821" s="1" t="s">
        <v>170</v>
      </c>
      <c r="Q12821" s="4" t="s">
        <v>21</v>
      </c>
    </row>
    <row r="12822" spans="1:17" ht="22.5" x14ac:dyDescent="0.25">
      <c r="A12822" s="3">
        <v>10019</v>
      </c>
      <c r="B12822" s="1" t="s">
        <v>31232</v>
      </c>
      <c r="C12822" s="1" t="s">
        <v>15</v>
      </c>
      <c r="D12822" s="1" t="s">
        <v>40</v>
      </c>
      <c r="E12822" s="1">
        <v>27720852</v>
      </c>
      <c r="F12822" s="1" t="s">
        <v>31233</v>
      </c>
      <c r="G12822" s="1">
        <v>2242148</v>
      </c>
      <c r="H12822" s="1" t="s">
        <v>31234</v>
      </c>
      <c r="I12822" s="2">
        <v>45088</v>
      </c>
      <c r="J12822" s="15" t="str">
        <f>MID(Tabla1[[#This Row],[HORA]],1,5)</f>
        <v>10:19</v>
      </c>
      <c r="K12822" s="16">
        <f>IF(Tabla1[[#This Row],[FECHA]]=I12823,IF(J12823-J12822&gt;0,(J12823-J12822)*1440,0),0)</f>
        <v>5.0000000000000622</v>
      </c>
      <c r="L12822" s="14">
        <f>2+L12563-Datos!$C$8</f>
        <v>10.23</v>
      </c>
      <c r="M12822" s="13" t="s">
        <v>163</v>
      </c>
      <c r="N12822" s="1" t="s">
        <v>31235</v>
      </c>
      <c r="O12822" s="1">
        <v>15</v>
      </c>
      <c r="P12822" s="1" t="s">
        <v>170</v>
      </c>
      <c r="Q12822" s="4" t="s">
        <v>21</v>
      </c>
    </row>
    <row r="12823" spans="1:17" ht="22.5" x14ac:dyDescent="0.25">
      <c r="A12823" s="3">
        <v>10020</v>
      </c>
      <c r="B12823" s="1" t="s">
        <v>31236</v>
      </c>
      <c r="C12823" s="1" t="s">
        <v>15</v>
      </c>
      <c r="D12823" s="1" t="s">
        <v>40</v>
      </c>
      <c r="E12823" s="1">
        <v>16672020</v>
      </c>
      <c r="F12823" s="1" t="s">
        <v>31237</v>
      </c>
      <c r="G12823" s="1">
        <v>2242151</v>
      </c>
      <c r="H12823" s="1" t="s">
        <v>31238</v>
      </c>
      <c r="I12823" s="2">
        <v>45088</v>
      </c>
      <c r="J12823" s="15" t="str">
        <f>MID(Tabla1[[#This Row],[HORA]],1,5)</f>
        <v>10:24</v>
      </c>
      <c r="K12823" s="16">
        <f>IF(Tabla1[[#This Row],[FECHA]]=I12824,IF(J12824-J12823&gt;0,(J12824-J12823)*1440,0),0)</f>
        <v>7.0000000000000551</v>
      </c>
      <c r="L12823" s="14">
        <f>2+L12564-Datos!$C$8</f>
        <v>13.170000000000002</v>
      </c>
      <c r="M12823" s="13" t="s">
        <v>934</v>
      </c>
      <c r="N12823" s="1" t="s">
        <v>31239</v>
      </c>
      <c r="O12823" s="1">
        <v>40</v>
      </c>
      <c r="P12823" s="1" t="s">
        <v>170</v>
      </c>
      <c r="Q12823" s="4" t="s">
        <v>21</v>
      </c>
    </row>
    <row r="12824" spans="1:17" ht="22.5" x14ac:dyDescent="0.25">
      <c r="A12824" s="3">
        <v>10021</v>
      </c>
      <c r="B12824" s="1" t="s">
        <v>31240</v>
      </c>
      <c r="C12824" s="1" t="s">
        <v>15</v>
      </c>
      <c r="D12824" s="1" t="s">
        <v>40</v>
      </c>
      <c r="E12824" s="1">
        <v>16689092</v>
      </c>
      <c r="F12824" s="1" t="s">
        <v>1811</v>
      </c>
      <c r="G12824" s="1">
        <v>80441406</v>
      </c>
      <c r="H12824" s="1" t="s">
        <v>1812</v>
      </c>
      <c r="I12824" s="2">
        <v>45088</v>
      </c>
      <c r="J12824" s="15" t="str">
        <f>MID(Tabla1[[#This Row],[HORA]],1,5)</f>
        <v>10:31</v>
      </c>
      <c r="K12824" s="16">
        <f>IF(Tabla1[[#This Row],[FECHA]]=I12825,IF(J12825-J12824&gt;0,(J12825-J12824)*1440,0),0)</f>
        <v>2.9999999999999094</v>
      </c>
      <c r="L12824" s="14">
        <f>2+L12565-Datos!$C$8</f>
        <v>10.32</v>
      </c>
      <c r="M12824" s="13" t="s">
        <v>8594</v>
      </c>
      <c r="N12824" s="1" t="s">
        <v>31241</v>
      </c>
      <c r="O12824" s="1">
        <v>20</v>
      </c>
      <c r="P12824" s="1" t="s">
        <v>170</v>
      </c>
      <c r="Q12824" s="4" t="s">
        <v>21</v>
      </c>
    </row>
    <row r="12825" spans="1:17" ht="22.5" x14ac:dyDescent="0.25">
      <c r="A12825" s="3">
        <v>3836</v>
      </c>
      <c r="B12825" s="1" t="s">
        <v>12020</v>
      </c>
      <c r="C12825" s="1" t="s">
        <v>15</v>
      </c>
      <c r="D12825" s="1" t="s">
        <v>40</v>
      </c>
      <c r="E12825" s="1">
        <v>16681737</v>
      </c>
      <c r="F12825" s="1" t="s">
        <v>12021</v>
      </c>
      <c r="G12825" s="1">
        <v>2242152</v>
      </c>
      <c r="H12825" s="1" t="s">
        <v>12022</v>
      </c>
      <c r="I12825" s="2">
        <v>45088</v>
      </c>
      <c r="J12825" s="15" t="str">
        <f>MID(Tabla1[[#This Row],[HORA]],1,5)</f>
        <v>10:34</v>
      </c>
      <c r="K12825" s="16">
        <f>IF(Tabla1[[#This Row],[FECHA]]=I12826,IF(J12826-J12825&gt;0,(J12826-J12825)*1440,0),0)</f>
        <v>5.9999999999999787</v>
      </c>
      <c r="L12825" s="14">
        <f>2+L12566-Datos!$C$8</f>
        <v>8.5300000000000011</v>
      </c>
      <c r="M12825" s="13" t="s">
        <v>1323</v>
      </c>
      <c r="N12825" s="1" t="s">
        <v>12023</v>
      </c>
      <c r="O12825" s="1">
        <v>15</v>
      </c>
      <c r="P12825" s="1" t="s">
        <v>27</v>
      </c>
      <c r="Q12825" s="4" t="s">
        <v>21</v>
      </c>
    </row>
    <row r="12826" spans="1:17" ht="22.5" x14ac:dyDescent="0.25">
      <c r="A12826" s="3">
        <v>10022</v>
      </c>
      <c r="B12826" s="1" t="s">
        <v>31242</v>
      </c>
      <c r="C12826" s="1" t="s">
        <v>15</v>
      </c>
      <c r="D12826" s="1" t="s">
        <v>33</v>
      </c>
      <c r="E12826" s="1">
        <v>17432860</v>
      </c>
      <c r="F12826" s="1" t="s">
        <v>31243</v>
      </c>
      <c r="G12826" s="1">
        <v>2242153</v>
      </c>
      <c r="H12826" s="1" t="s">
        <v>31244</v>
      </c>
      <c r="I12826" s="2">
        <v>45088</v>
      </c>
      <c r="J12826" s="15" t="str">
        <f>MID(Tabla1[[#This Row],[HORA]],1,5)</f>
        <v>10:40</v>
      </c>
      <c r="K12826" s="16">
        <f>IF(Tabla1[[#This Row],[FECHA]]=I12827,IF(J12827-J12826&gt;0,(J12827-J12826)*1440,0),0)</f>
        <v>0</v>
      </c>
      <c r="L12826" s="14">
        <f>2+L12567-Datos!$C$8</f>
        <v>9.32</v>
      </c>
      <c r="M12826" s="13" t="s">
        <v>1354</v>
      </c>
      <c r="N12826" s="1" t="s">
        <v>217</v>
      </c>
      <c r="O12826" s="1">
        <v>27.5</v>
      </c>
      <c r="P12826" s="1" t="s">
        <v>170</v>
      </c>
      <c r="Q12826" s="4" t="s">
        <v>21</v>
      </c>
    </row>
    <row r="12827" spans="1:17" ht="22.5" x14ac:dyDescent="0.25">
      <c r="A12827" s="3">
        <v>10023</v>
      </c>
      <c r="B12827" s="1" t="s">
        <v>31242</v>
      </c>
      <c r="C12827" s="1" t="s">
        <v>15</v>
      </c>
      <c r="D12827" s="1" t="s">
        <v>33</v>
      </c>
      <c r="E12827" s="1">
        <v>17432860</v>
      </c>
      <c r="F12827" s="1" t="s">
        <v>31243</v>
      </c>
      <c r="G12827" s="1">
        <v>2242153</v>
      </c>
      <c r="H12827" s="1" t="s">
        <v>31244</v>
      </c>
      <c r="I12827" s="2">
        <v>45088</v>
      </c>
      <c r="J12827" s="15" t="str">
        <f>MID(Tabla1[[#This Row],[HORA]],1,5)</f>
        <v>10:40</v>
      </c>
      <c r="K12827" s="16">
        <f>IF(Tabla1[[#This Row],[FECHA]]=I12828,IF(J12828-J12827&gt;0,(J12828-J12827)*1440,0),0)</f>
        <v>6.0000000000000586</v>
      </c>
      <c r="L12827" s="14">
        <f>2+L12568-Datos!$C$8</f>
        <v>8.06</v>
      </c>
      <c r="M12827" s="13" t="s">
        <v>1354</v>
      </c>
      <c r="N12827" s="1" t="s">
        <v>28625</v>
      </c>
      <c r="O12827" s="1">
        <v>27.5</v>
      </c>
      <c r="P12827" s="1" t="s">
        <v>170</v>
      </c>
      <c r="Q12827" s="4" t="s">
        <v>21</v>
      </c>
    </row>
    <row r="12828" spans="1:17" ht="22.5" x14ac:dyDescent="0.25">
      <c r="A12828" s="3">
        <v>10024</v>
      </c>
      <c r="B12828" s="1" t="s">
        <v>31245</v>
      </c>
      <c r="C12828" s="1" t="s">
        <v>15</v>
      </c>
      <c r="D12828" s="1" t="s">
        <v>40</v>
      </c>
      <c r="E12828" s="1">
        <v>16621546</v>
      </c>
      <c r="F12828" s="1" t="s">
        <v>31246</v>
      </c>
      <c r="G12828" s="1">
        <v>2697118</v>
      </c>
      <c r="H12828" s="1" t="s">
        <v>31247</v>
      </c>
      <c r="I12828" s="2">
        <v>45088</v>
      </c>
      <c r="J12828" s="15" t="str">
        <f>MID(Tabla1[[#This Row],[HORA]],1,5)</f>
        <v>10:46</v>
      </c>
      <c r="K12828" s="16">
        <f>IF(Tabla1[[#This Row],[FECHA]]=I12829,IF(J12829-J12828&gt;0,(J12829-J12828)*1440,0),0)</f>
        <v>1.9999999999999929</v>
      </c>
      <c r="L12828" s="14">
        <f>2+L12569-Datos!$C$8</f>
        <v>10.98</v>
      </c>
      <c r="M12828" s="13" t="s">
        <v>1158</v>
      </c>
      <c r="N12828" s="1" t="s">
        <v>31248</v>
      </c>
      <c r="O12828" s="1">
        <v>15</v>
      </c>
      <c r="P12828" s="1" t="s">
        <v>170</v>
      </c>
      <c r="Q12828" s="4" t="s">
        <v>21</v>
      </c>
    </row>
    <row r="12829" spans="1:17" ht="22.5" x14ac:dyDescent="0.25">
      <c r="A12829" s="3">
        <v>3858</v>
      </c>
      <c r="B12829" s="1" t="s">
        <v>12093</v>
      </c>
      <c r="C12829" s="1" t="s">
        <v>15</v>
      </c>
      <c r="D12829" s="1" t="s">
        <v>141</v>
      </c>
      <c r="E12829" s="1">
        <v>16706903</v>
      </c>
      <c r="F12829" s="1" t="s">
        <v>5183</v>
      </c>
      <c r="G12829" s="1">
        <v>16706903</v>
      </c>
      <c r="H12829" s="1" t="s">
        <v>5183</v>
      </c>
      <c r="I12829" s="2">
        <v>45088</v>
      </c>
      <c r="J12829" s="15" t="str">
        <f>MID(Tabla1[[#This Row],[HORA]],1,5)</f>
        <v>10:48</v>
      </c>
      <c r="K12829" s="16">
        <f>IF(Tabla1[[#This Row],[FECHA]]=I12830,IF(J12830-J12829&gt;0,(J12830-J12829)*1440,0),0)</f>
        <v>0.99999999999999645</v>
      </c>
      <c r="L12829" s="14">
        <f>2+L12570-Datos!$C$8</f>
        <v>13.46</v>
      </c>
      <c r="M12829" s="13" t="s">
        <v>5720</v>
      </c>
      <c r="N12829" s="1" t="s">
        <v>1715</v>
      </c>
      <c r="O12829" s="1">
        <v>10</v>
      </c>
      <c r="P12829" s="1" t="s">
        <v>1508</v>
      </c>
      <c r="Q12829" s="4" t="s">
        <v>21</v>
      </c>
    </row>
    <row r="12830" spans="1:17" ht="22.5" x14ac:dyDescent="0.25">
      <c r="A12830" s="3">
        <v>3859</v>
      </c>
      <c r="B12830" s="1" t="s">
        <v>12094</v>
      </c>
      <c r="C12830" s="1" t="s">
        <v>15</v>
      </c>
      <c r="D12830" s="1" t="s">
        <v>23</v>
      </c>
      <c r="E12830" s="1">
        <v>40713467</v>
      </c>
      <c r="F12830" s="1" t="s">
        <v>12095</v>
      </c>
      <c r="G12830" s="1">
        <v>40713467</v>
      </c>
      <c r="H12830" s="1" t="s">
        <v>12095</v>
      </c>
      <c r="I12830" s="2">
        <v>45088</v>
      </c>
      <c r="J12830" s="15" t="str">
        <f>MID(Tabla1[[#This Row],[HORA]],1,5)</f>
        <v>10:49</v>
      </c>
      <c r="K12830" s="16">
        <f>IF(Tabla1[[#This Row],[FECHA]]=I12831,IF(J12831-J12830&gt;0,(J12831-J12830)*1440,0),0)</f>
        <v>14.00000000000003</v>
      </c>
      <c r="L12830" s="14">
        <f>2+L12571-Datos!$C$8</f>
        <v>9.16</v>
      </c>
      <c r="M12830" s="13" t="s">
        <v>10828</v>
      </c>
      <c r="N12830" s="1" t="s">
        <v>1715</v>
      </c>
      <c r="O12830" s="1">
        <v>10</v>
      </c>
      <c r="P12830" s="1" t="s">
        <v>1508</v>
      </c>
      <c r="Q12830" s="4" t="s">
        <v>21</v>
      </c>
    </row>
    <row r="12831" spans="1:17" ht="22.5" x14ac:dyDescent="0.25">
      <c r="A12831" s="3">
        <v>3837</v>
      </c>
      <c r="B12831" s="1" t="s">
        <v>12024</v>
      </c>
      <c r="C12831" s="1" t="s">
        <v>15</v>
      </c>
      <c r="D12831" s="1" t="s">
        <v>77</v>
      </c>
      <c r="E12831" s="1">
        <v>70004513</v>
      </c>
      <c r="F12831" s="1" t="s">
        <v>10484</v>
      </c>
      <c r="G12831" s="1">
        <v>41714969</v>
      </c>
      <c r="H12831" s="1" t="s">
        <v>12025</v>
      </c>
      <c r="I12831" s="2">
        <v>45088</v>
      </c>
      <c r="J12831" s="15" t="str">
        <f>MID(Tabla1[[#This Row],[HORA]],1,5)</f>
        <v>11:03</v>
      </c>
      <c r="K12831" s="16">
        <f>IF(Tabla1[[#This Row],[FECHA]]=I12832,IF(J12832-J12831&gt;0,(J12832-J12831)*1440,0),0)</f>
        <v>3.9999999999999858</v>
      </c>
      <c r="L12831" s="14">
        <f>2+L12572-Datos!$C$8</f>
        <v>8.2600000000000016</v>
      </c>
      <c r="M12831" s="13" t="s">
        <v>758</v>
      </c>
      <c r="N12831" s="1" t="s">
        <v>12026</v>
      </c>
      <c r="O12831" s="1">
        <v>15</v>
      </c>
      <c r="P12831" s="1" t="s">
        <v>27</v>
      </c>
      <c r="Q12831" s="4" t="s">
        <v>21</v>
      </c>
    </row>
    <row r="12832" spans="1:17" ht="22.5" x14ac:dyDescent="0.25">
      <c r="A12832" s="3">
        <v>3838</v>
      </c>
      <c r="B12832" s="1" t="s">
        <v>12027</v>
      </c>
      <c r="C12832" s="1" t="s">
        <v>15</v>
      </c>
      <c r="D12832" s="1" t="s">
        <v>2195</v>
      </c>
      <c r="E12832" s="1">
        <v>76616271</v>
      </c>
      <c r="F12832" s="1" t="s">
        <v>12028</v>
      </c>
      <c r="G12832" s="1">
        <v>44360123</v>
      </c>
      <c r="H12832" s="1" t="s">
        <v>12029</v>
      </c>
      <c r="I12832" s="2">
        <v>45088</v>
      </c>
      <c r="J12832" s="15" t="str">
        <f>MID(Tabla1[[#This Row],[HORA]],1,5)</f>
        <v>11:07</v>
      </c>
      <c r="K12832" s="16">
        <f>IF(Tabla1[[#This Row],[FECHA]]=I12833,IF(J12833-J12832&gt;0,(J12833-J12832)*1440,0),0)</f>
        <v>3.9999999999999858</v>
      </c>
      <c r="L12832" s="14">
        <f>2+L12573-Datos!$C$8</f>
        <v>9.4600000000000009</v>
      </c>
      <c r="M12832" s="13" t="s">
        <v>2557</v>
      </c>
      <c r="N12832" s="1" t="s">
        <v>12030</v>
      </c>
      <c r="O12832" s="1">
        <v>15</v>
      </c>
      <c r="P12832" s="1" t="s">
        <v>27</v>
      </c>
      <c r="Q12832" s="4" t="s">
        <v>21</v>
      </c>
    </row>
    <row r="12833" spans="1:17" ht="22.5" x14ac:dyDescent="0.25">
      <c r="A12833" s="3">
        <v>10025</v>
      </c>
      <c r="B12833" s="1" t="s">
        <v>31249</v>
      </c>
      <c r="C12833" s="1" t="s">
        <v>15</v>
      </c>
      <c r="D12833" s="1" t="s">
        <v>40</v>
      </c>
      <c r="E12833" s="1">
        <v>16721495</v>
      </c>
      <c r="F12833" s="1" t="s">
        <v>31250</v>
      </c>
      <c r="G12833" s="1">
        <v>2242158</v>
      </c>
      <c r="H12833" s="1" t="s">
        <v>31251</v>
      </c>
      <c r="I12833" s="2">
        <v>45088</v>
      </c>
      <c r="J12833" s="15" t="str">
        <f>MID(Tabla1[[#This Row],[HORA]],1,5)</f>
        <v>11:11</v>
      </c>
      <c r="K12833" s="16">
        <f>IF(Tabla1[[#This Row],[FECHA]]=I12834,IF(J12834-J12833&gt;0,(J12834-J12833)*1440,0),0)</f>
        <v>0.99999999999991651</v>
      </c>
      <c r="L12833" s="14">
        <f>2+L12574-Datos!$C$8</f>
        <v>10.96</v>
      </c>
      <c r="M12833" s="13" t="s">
        <v>4852</v>
      </c>
      <c r="N12833" s="1" t="s">
        <v>31252</v>
      </c>
      <c r="O12833" s="1">
        <v>15</v>
      </c>
      <c r="P12833" s="1" t="s">
        <v>170</v>
      </c>
      <c r="Q12833" s="4" t="s">
        <v>21</v>
      </c>
    </row>
    <row r="12834" spans="1:17" ht="22.5" x14ac:dyDescent="0.25">
      <c r="A12834" s="3">
        <v>3839</v>
      </c>
      <c r="B12834" s="1" t="s">
        <v>12031</v>
      </c>
      <c r="C12834" s="1" t="s">
        <v>15</v>
      </c>
      <c r="D12834" s="1" t="s">
        <v>40</v>
      </c>
      <c r="E12834" s="1">
        <v>46446223</v>
      </c>
      <c r="F12834" s="1" t="s">
        <v>12032</v>
      </c>
      <c r="G12834" s="1">
        <v>41000855</v>
      </c>
      <c r="H12834" s="1" t="s">
        <v>12033</v>
      </c>
      <c r="I12834" s="2">
        <v>45088</v>
      </c>
      <c r="J12834" s="15" t="str">
        <f>MID(Tabla1[[#This Row],[HORA]],1,5)</f>
        <v>11:12</v>
      </c>
      <c r="K12834" s="16">
        <f>IF(Tabla1[[#This Row],[FECHA]]=I12835,IF(J12835-J12834&gt;0,(J12835-J12834)*1440,0),0)</f>
        <v>1.0000000000000764</v>
      </c>
      <c r="L12834" s="14">
        <f>2+L12575-Datos!$C$8</f>
        <v>8.31</v>
      </c>
      <c r="M12834" s="13" t="s">
        <v>437</v>
      </c>
      <c r="N12834" s="1" t="s">
        <v>12034</v>
      </c>
      <c r="O12834" s="1">
        <v>20</v>
      </c>
      <c r="P12834" s="1" t="s">
        <v>27</v>
      </c>
      <c r="Q12834" s="4" t="s">
        <v>21</v>
      </c>
    </row>
    <row r="12835" spans="1:17" ht="22.5" x14ac:dyDescent="0.25">
      <c r="A12835" s="3">
        <v>3840</v>
      </c>
      <c r="B12835" s="1" t="s">
        <v>12035</v>
      </c>
      <c r="C12835" s="1" t="s">
        <v>15</v>
      </c>
      <c r="D12835" s="1" t="s">
        <v>40</v>
      </c>
      <c r="E12835" s="1">
        <v>16731521</v>
      </c>
      <c r="F12835" s="1" t="s">
        <v>10538</v>
      </c>
      <c r="G12835" s="1">
        <v>16731521</v>
      </c>
      <c r="H12835" s="1" t="s">
        <v>10538</v>
      </c>
      <c r="I12835" s="2">
        <v>45088</v>
      </c>
      <c r="J12835" s="15" t="str">
        <f>MID(Tabla1[[#This Row],[HORA]],1,5)</f>
        <v>11:13</v>
      </c>
      <c r="K12835" s="16">
        <f>IF(Tabla1[[#This Row],[FECHA]]=I12836,IF(J12836-J12835&gt;0,(J12836-J12835)*1440,0),0)</f>
        <v>0.99999999999991651</v>
      </c>
      <c r="L12835" s="14">
        <f>2+L12576-Datos!$C$8</f>
        <v>10.46</v>
      </c>
      <c r="M12835" s="13" t="s">
        <v>339</v>
      </c>
      <c r="N12835" s="1" t="s">
        <v>12036</v>
      </c>
      <c r="O12835" s="1">
        <v>5</v>
      </c>
      <c r="P12835" s="1" t="s">
        <v>27</v>
      </c>
      <c r="Q12835" s="4" t="s">
        <v>21</v>
      </c>
    </row>
    <row r="12836" spans="1:17" ht="22.5" x14ac:dyDescent="0.25">
      <c r="A12836" s="3">
        <v>10026</v>
      </c>
      <c r="B12836" s="1" t="s">
        <v>31253</v>
      </c>
      <c r="C12836" s="1" t="s">
        <v>15</v>
      </c>
      <c r="D12836" s="1" t="s">
        <v>71</v>
      </c>
      <c r="E12836" s="1">
        <v>72647216</v>
      </c>
      <c r="F12836" s="1" t="s">
        <v>31254</v>
      </c>
      <c r="G12836" s="1">
        <v>71895020</v>
      </c>
      <c r="H12836" s="1" t="s">
        <v>31255</v>
      </c>
      <c r="I12836" s="2">
        <v>45088</v>
      </c>
      <c r="J12836" s="15" t="str">
        <f>MID(Tabla1[[#This Row],[HORA]],1,5)</f>
        <v>11:14</v>
      </c>
      <c r="K12836" s="16">
        <f>IF(Tabla1[[#This Row],[FECHA]]=I12837,IF(J12837-J12836&gt;0,(J12837-J12836)*1440,0),0)</f>
        <v>5.0000000000000622</v>
      </c>
      <c r="L12836" s="14">
        <f>2+L12577-Datos!$C$8</f>
        <v>12.16</v>
      </c>
      <c r="M12836" s="13" t="s">
        <v>779</v>
      </c>
      <c r="N12836" s="1" t="s">
        <v>31256</v>
      </c>
      <c r="O12836" s="1">
        <v>20</v>
      </c>
      <c r="P12836" s="1" t="s">
        <v>170</v>
      </c>
      <c r="Q12836" s="4" t="s">
        <v>21</v>
      </c>
    </row>
    <row r="12837" spans="1:17" ht="22.5" x14ac:dyDescent="0.25">
      <c r="A12837" s="3">
        <v>10027</v>
      </c>
      <c r="B12837" s="1" t="s">
        <v>31257</v>
      </c>
      <c r="C12837" s="1" t="s">
        <v>15</v>
      </c>
      <c r="D12837" s="1" t="s">
        <v>40</v>
      </c>
      <c r="E12837" s="1">
        <v>18097008</v>
      </c>
      <c r="F12837" s="1" t="s">
        <v>31258</v>
      </c>
      <c r="G12837" s="1">
        <v>2242159</v>
      </c>
      <c r="H12837" s="1" t="s">
        <v>16234</v>
      </c>
      <c r="I12837" s="2">
        <v>45088</v>
      </c>
      <c r="J12837" s="15" t="str">
        <f>MID(Tabla1[[#This Row],[HORA]],1,5)</f>
        <v>11:19</v>
      </c>
      <c r="K12837" s="16">
        <f>IF(Tabla1[[#This Row],[FECHA]]=I12838,IF(J12838-J12837&gt;0,(J12838-J12837)*1440,0),0)</f>
        <v>0</v>
      </c>
      <c r="L12837" s="14">
        <f>2+L12578-Datos!$C$8</f>
        <v>9.32</v>
      </c>
      <c r="M12837" s="13" t="s">
        <v>1911</v>
      </c>
      <c r="N12837" s="1" t="s">
        <v>31259</v>
      </c>
      <c r="O12837" s="1">
        <v>45</v>
      </c>
      <c r="P12837" s="1" t="s">
        <v>170</v>
      </c>
      <c r="Q12837" s="4" t="s">
        <v>21</v>
      </c>
    </row>
    <row r="12838" spans="1:17" ht="22.5" x14ac:dyDescent="0.25">
      <c r="A12838" s="3">
        <v>10028</v>
      </c>
      <c r="B12838" s="1" t="s">
        <v>31257</v>
      </c>
      <c r="C12838" s="1" t="s">
        <v>15</v>
      </c>
      <c r="D12838" s="1" t="s">
        <v>40</v>
      </c>
      <c r="E12838" s="1">
        <v>18097008</v>
      </c>
      <c r="F12838" s="1" t="s">
        <v>31258</v>
      </c>
      <c r="G12838" s="1">
        <v>2242159</v>
      </c>
      <c r="H12838" s="1" t="s">
        <v>16234</v>
      </c>
      <c r="I12838" s="2">
        <v>45088</v>
      </c>
      <c r="J12838" s="15" t="str">
        <f>MID(Tabla1[[#This Row],[HORA]],1,5)</f>
        <v>11:19</v>
      </c>
      <c r="K12838" s="16">
        <f>IF(Tabla1[[#This Row],[FECHA]]=I12839,IF(J12839-J12838&gt;0,(J12839-J12838)*1440,0),0)</f>
        <v>5.0000000000000622</v>
      </c>
      <c r="L12838" s="14">
        <f>2+L12579-Datos!$C$8</f>
        <v>10.260000000000002</v>
      </c>
      <c r="M12838" s="13" t="s">
        <v>1911</v>
      </c>
      <c r="N12838" s="1" t="s">
        <v>31260</v>
      </c>
      <c r="O12838" s="1">
        <v>45</v>
      </c>
      <c r="P12838" s="1" t="s">
        <v>170</v>
      </c>
      <c r="Q12838" s="4" t="s">
        <v>21</v>
      </c>
    </row>
    <row r="12839" spans="1:17" ht="22.5" x14ac:dyDescent="0.25">
      <c r="A12839" s="3">
        <v>3841</v>
      </c>
      <c r="B12839" s="1" t="s">
        <v>12037</v>
      </c>
      <c r="C12839" s="1" t="s">
        <v>15</v>
      </c>
      <c r="D12839" s="1" t="s">
        <v>40</v>
      </c>
      <c r="E12839" s="1">
        <v>16760728</v>
      </c>
      <c r="F12839" s="1" t="s">
        <v>12038</v>
      </c>
      <c r="G12839" s="1">
        <v>2242161</v>
      </c>
      <c r="H12839" s="1" t="s">
        <v>12039</v>
      </c>
      <c r="I12839" s="2">
        <v>45088</v>
      </c>
      <c r="J12839" s="15" t="str">
        <f>MID(Tabla1[[#This Row],[HORA]],1,5)</f>
        <v>11:24</v>
      </c>
      <c r="K12839" s="16">
        <f>IF(Tabla1[[#This Row],[FECHA]]=I12840,IF(J12840-J12839&gt;0,(J12840-J12839)*1440,0),0)</f>
        <v>1.9999999999999929</v>
      </c>
      <c r="L12839" s="14">
        <f>2+L12580-Datos!$C$8</f>
        <v>10.5</v>
      </c>
      <c r="M12839" s="13" t="s">
        <v>908</v>
      </c>
      <c r="N12839" s="1" t="s">
        <v>12040</v>
      </c>
      <c r="O12839" s="1">
        <v>18</v>
      </c>
      <c r="P12839" s="1" t="s">
        <v>27</v>
      </c>
      <c r="Q12839" s="4" t="s">
        <v>21</v>
      </c>
    </row>
    <row r="12840" spans="1:17" ht="22.5" x14ac:dyDescent="0.25">
      <c r="A12840" s="3">
        <v>10029</v>
      </c>
      <c r="B12840" s="1" t="s">
        <v>31261</v>
      </c>
      <c r="C12840" s="1" t="s">
        <v>15</v>
      </c>
      <c r="D12840" s="1" t="s">
        <v>40</v>
      </c>
      <c r="E12840" s="1">
        <v>16781722</v>
      </c>
      <c r="F12840" s="1" t="s">
        <v>20996</v>
      </c>
      <c r="G12840" s="1">
        <v>2242163</v>
      </c>
      <c r="H12840" s="1" t="s">
        <v>20997</v>
      </c>
      <c r="I12840" s="2">
        <v>45088</v>
      </c>
      <c r="J12840" s="15" t="str">
        <f>MID(Tabla1[[#This Row],[HORA]],1,5)</f>
        <v>11:26</v>
      </c>
      <c r="K12840" s="16">
        <f>IF(Tabla1[[#This Row],[FECHA]]=I12841,IF(J12841-J12840&gt;0,(J12841-J12840)*1440,0),0)</f>
        <v>9.9999999999999645</v>
      </c>
      <c r="L12840" s="14">
        <f>2+L12581-Datos!$C$8</f>
        <v>8.1700000000000017</v>
      </c>
      <c r="M12840" s="13" t="s">
        <v>714</v>
      </c>
      <c r="N12840" s="1" t="s">
        <v>31262</v>
      </c>
      <c r="O12840" s="1">
        <v>15</v>
      </c>
      <c r="P12840" s="1" t="s">
        <v>170</v>
      </c>
      <c r="Q12840" s="4" t="s">
        <v>21</v>
      </c>
    </row>
    <row r="12841" spans="1:17" ht="22.5" x14ac:dyDescent="0.25">
      <c r="A12841" s="3">
        <v>17642</v>
      </c>
      <c r="B12841" s="1" t="s">
        <v>53000</v>
      </c>
      <c r="C12841" s="1" t="s">
        <v>15</v>
      </c>
      <c r="D12841" s="1" t="s">
        <v>40</v>
      </c>
      <c r="E12841" s="1">
        <v>20487683851</v>
      </c>
      <c r="F12841" s="1" t="s">
        <v>49589</v>
      </c>
      <c r="G12841" s="1">
        <v>27740851</v>
      </c>
      <c r="H12841" s="1" t="s">
        <v>3636</v>
      </c>
      <c r="I12841" s="2">
        <v>45088</v>
      </c>
      <c r="J12841" s="15" t="str">
        <f>MID(Tabla1[[#This Row],[HORA]],1,5)</f>
        <v>11:36</v>
      </c>
      <c r="K12841" s="16">
        <f>IF(Tabla1[[#This Row],[FECHA]]=I12842,IF(J12842-J12841&gt;0,(J12842-J12841)*1440,0),0)</f>
        <v>12.000000000000037</v>
      </c>
      <c r="L12841" s="14">
        <f>2+L12582-Datos!$C$8</f>
        <v>9.41</v>
      </c>
      <c r="M12841" s="13" t="s">
        <v>90</v>
      </c>
      <c r="N12841" s="1" t="s">
        <v>174</v>
      </c>
      <c r="O12841" s="1">
        <v>10</v>
      </c>
      <c r="P12841" s="1" t="s">
        <v>170</v>
      </c>
      <c r="Q12841" s="4" t="s">
        <v>21</v>
      </c>
    </row>
    <row r="12842" spans="1:17" ht="22.5" x14ac:dyDescent="0.25">
      <c r="A12842" s="3">
        <v>10030</v>
      </c>
      <c r="B12842" s="1" t="s">
        <v>31263</v>
      </c>
      <c r="C12842" s="1" t="s">
        <v>15</v>
      </c>
      <c r="D12842" s="1" t="s">
        <v>40</v>
      </c>
      <c r="E12842" s="1">
        <v>42930593</v>
      </c>
      <c r="F12842" s="1" t="s">
        <v>31264</v>
      </c>
      <c r="G12842" s="1">
        <v>42930593</v>
      </c>
      <c r="H12842" s="1" t="s">
        <v>31264</v>
      </c>
      <c r="I12842" s="2">
        <v>45088</v>
      </c>
      <c r="J12842" s="15" t="str">
        <f>MID(Tabla1[[#This Row],[HORA]],1,5)</f>
        <v>11:48</v>
      </c>
      <c r="K12842" s="16">
        <f>IF(Tabla1[[#This Row],[FECHA]]=I12843,IF(J12843-J12842&gt;0,(J12843-J12842)*1440,0),0)</f>
        <v>0.99999999999991651</v>
      </c>
      <c r="L12842" s="14">
        <f>2+L12583-Datos!$C$8</f>
        <v>9.1000000000000014</v>
      </c>
      <c r="M12842" s="13" t="s">
        <v>2271</v>
      </c>
      <c r="N12842" s="1" t="s">
        <v>3080</v>
      </c>
      <c r="O12842" s="1">
        <v>15</v>
      </c>
      <c r="P12842" s="1" t="s">
        <v>170</v>
      </c>
      <c r="Q12842" s="4" t="s">
        <v>21</v>
      </c>
    </row>
    <row r="12843" spans="1:17" ht="22.5" x14ac:dyDescent="0.25">
      <c r="A12843" s="3">
        <v>10031</v>
      </c>
      <c r="B12843" s="1" t="s">
        <v>31265</v>
      </c>
      <c r="C12843" s="1" t="s">
        <v>15</v>
      </c>
      <c r="D12843" s="1" t="s">
        <v>33</v>
      </c>
      <c r="E12843" s="1">
        <v>16636398</v>
      </c>
      <c r="F12843" s="1" t="s">
        <v>31266</v>
      </c>
      <c r="G12843" s="1">
        <v>2242166</v>
      </c>
      <c r="H12843" s="1" t="s">
        <v>31267</v>
      </c>
      <c r="I12843" s="2">
        <v>45088</v>
      </c>
      <c r="J12843" s="15" t="str">
        <f>MID(Tabla1[[#This Row],[HORA]],1,5)</f>
        <v>11:49</v>
      </c>
      <c r="K12843" s="16">
        <f>IF(Tabla1[[#This Row],[FECHA]]=I12844,IF(J12844-J12843&gt;0,(J12844-J12843)*1440,0),0)</f>
        <v>15.000000000000027</v>
      </c>
      <c r="L12843" s="14">
        <f>2+L12584-Datos!$C$8</f>
        <v>10.48</v>
      </c>
      <c r="M12843" s="13" t="s">
        <v>6359</v>
      </c>
      <c r="N12843" s="1" t="s">
        <v>174</v>
      </c>
      <c r="O12843" s="1">
        <v>10</v>
      </c>
      <c r="P12843" s="1" t="s">
        <v>170</v>
      </c>
      <c r="Q12843" s="4" t="s">
        <v>21</v>
      </c>
    </row>
    <row r="12844" spans="1:17" ht="22.5" x14ac:dyDescent="0.25">
      <c r="A12844" s="3">
        <v>10032</v>
      </c>
      <c r="B12844" s="1" t="s">
        <v>31268</v>
      </c>
      <c r="C12844" s="1" t="s">
        <v>15</v>
      </c>
      <c r="D12844" s="1" t="s">
        <v>30</v>
      </c>
      <c r="E12844" s="1">
        <v>41685563</v>
      </c>
      <c r="F12844" s="1" t="s">
        <v>31269</v>
      </c>
      <c r="G12844" s="1">
        <v>2242168</v>
      </c>
      <c r="H12844" s="1" t="s">
        <v>31270</v>
      </c>
      <c r="I12844" s="2">
        <v>45088</v>
      </c>
      <c r="J12844" s="15" t="str">
        <f>MID(Tabla1[[#This Row],[HORA]],1,5)</f>
        <v>12:04</v>
      </c>
      <c r="K12844" s="16">
        <f>IF(Tabla1[[#This Row],[FECHA]]=I12845,IF(J12845-J12844&gt;0,(J12845-J12844)*1440,0),0)</f>
        <v>1.9999999999999929</v>
      </c>
      <c r="L12844" s="14">
        <f>2+L12585-Datos!$C$8</f>
        <v>10.420000000000002</v>
      </c>
      <c r="M12844" s="13" t="s">
        <v>1929</v>
      </c>
      <c r="N12844" s="1" t="s">
        <v>31271</v>
      </c>
      <c r="O12844" s="1">
        <v>15</v>
      </c>
      <c r="P12844" s="1" t="s">
        <v>170</v>
      </c>
      <c r="Q12844" s="4" t="s">
        <v>21</v>
      </c>
    </row>
    <row r="12845" spans="1:17" ht="22.5" x14ac:dyDescent="0.25">
      <c r="A12845" s="3">
        <v>10033</v>
      </c>
      <c r="B12845" s="1" t="s">
        <v>31272</v>
      </c>
      <c r="C12845" s="1" t="s">
        <v>15</v>
      </c>
      <c r="D12845" s="1" t="s">
        <v>40</v>
      </c>
      <c r="E12845" s="1">
        <v>77070063</v>
      </c>
      <c r="F12845" s="1" t="s">
        <v>5810</v>
      </c>
      <c r="G12845" s="1">
        <v>2242169</v>
      </c>
      <c r="H12845" s="1" t="s">
        <v>31273</v>
      </c>
      <c r="I12845" s="2">
        <v>45088</v>
      </c>
      <c r="J12845" s="15" t="str">
        <f>MID(Tabla1[[#This Row],[HORA]],1,5)</f>
        <v>12:06</v>
      </c>
      <c r="K12845" s="16">
        <f>IF(Tabla1[[#This Row],[FECHA]]=I12846,IF(J12846-J12845&gt;0,(J12846-J12845)*1440,0),0)</f>
        <v>1.9999999999999929</v>
      </c>
      <c r="L12845" s="14">
        <f>2+L12586-Datos!$C$8</f>
        <v>10.32</v>
      </c>
      <c r="M12845" s="13" t="s">
        <v>3670</v>
      </c>
      <c r="N12845" s="1" t="s">
        <v>31274</v>
      </c>
      <c r="O12845" s="1">
        <v>60</v>
      </c>
      <c r="P12845" s="1" t="s">
        <v>170</v>
      </c>
      <c r="Q12845" s="4" t="s">
        <v>21</v>
      </c>
    </row>
    <row r="12846" spans="1:17" ht="22.5" x14ac:dyDescent="0.25">
      <c r="A12846" s="3">
        <v>10034</v>
      </c>
      <c r="B12846" s="1" t="s">
        <v>31275</v>
      </c>
      <c r="C12846" s="1" t="s">
        <v>15</v>
      </c>
      <c r="D12846" s="1" t="s">
        <v>40</v>
      </c>
      <c r="E12846" s="1">
        <v>45494054</v>
      </c>
      <c r="F12846" s="1" t="s">
        <v>31276</v>
      </c>
      <c r="G12846" s="1">
        <v>40925908</v>
      </c>
      <c r="H12846" s="1" t="s">
        <v>31277</v>
      </c>
      <c r="I12846" s="2">
        <v>45088</v>
      </c>
      <c r="J12846" s="15" t="str">
        <f>MID(Tabla1[[#This Row],[HORA]],1,5)</f>
        <v>12:08</v>
      </c>
      <c r="K12846" s="16">
        <f>IF(Tabla1[[#This Row],[FECHA]]=I12847,IF(J12847-J12846&gt;0,(J12847-J12846)*1440,0),0)</f>
        <v>0.99999999999999645</v>
      </c>
      <c r="L12846" s="14">
        <f>2+L12587-Datos!$C$8</f>
        <v>8.0300000000000011</v>
      </c>
      <c r="M12846" s="13" t="s">
        <v>1753</v>
      </c>
      <c r="N12846" s="1" t="s">
        <v>31278</v>
      </c>
      <c r="O12846" s="1">
        <v>15</v>
      </c>
      <c r="P12846" s="1" t="s">
        <v>170</v>
      </c>
      <c r="Q12846" s="4" t="s">
        <v>21</v>
      </c>
    </row>
    <row r="12847" spans="1:17" ht="22.5" x14ac:dyDescent="0.25">
      <c r="A12847" s="3">
        <v>10035</v>
      </c>
      <c r="B12847" s="1" t="s">
        <v>31279</v>
      </c>
      <c r="C12847" s="1" t="s">
        <v>15</v>
      </c>
      <c r="D12847" s="1" t="s">
        <v>40</v>
      </c>
      <c r="E12847" s="1">
        <v>16669444</v>
      </c>
      <c r="F12847" s="1" t="s">
        <v>20545</v>
      </c>
      <c r="G12847" s="1">
        <v>2242171</v>
      </c>
      <c r="H12847" s="1" t="s">
        <v>21689</v>
      </c>
      <c r="I12847" s="2">
        <v>45088</v>
      </c>
      <c r="J12847" s="15" t="str">
        <f>MID(Tabla1[[#This Row],[HORA]],1,5)</f>
        <v>12:09</v>
      </c>
      <c r="K12847" s="16">
        <f>IF(Tabla1[[#This Row],[FECHA]]=I12848,IF(J12848-J12847&gt;0,(J12848-J12847)*1440,0),0)</f>
        <v>4.9999999999999822</v>
      </c>
      <c r="L12847" s="14">
        <f>2+L12588-Datos!$C$8</f>
        <v>9.32</v>
      </c>
      <c r="M12847" s="13" t="s">
        <v>1213</v>
      </c>
      <c r="N12847" s="1" t="s">
        <v>31280</v>
      </c>
      <c r="O12847" s="1">
        <v>18</v>
      </c>
      <c r="P12847" s="1" t="s">
        <v>170</v>
      </c>
      <c r="Q12847" s="4" t="s">
        <v>21</v>
      </c>
    </row>
    <row r="12848" spans="1:17" ht="22.5" x14ac:dyDescent="0.25">
      <c r="A12848" s="3">
        <v>10036</v>
      </c>
      <c r="B12848" s="1" t="s">
        <v>31281</v>
      </c>
      <c r="C12848" s="1" t="s">
        <v>15</v>
      </c>
      <c r="D12848" s="1" t="s">
        <v>33</v>
      </c>
      <c r="E12848" s="1">
        <v>16786383</v>
      </c>
      <c r="F12848" s="1" t="s">
        <v>31282</v>
      </c>
      <c r="G12848" s="1">
        <v>2242173</v>
      </c>
      <c r="H12848" s="1" t="s">
        <v>31283</v>
      </c>
      <c r="I12848" s="2">
        <v>45088</v>
      </c>
      <c r="J12848" s="15" t="str">
        <f>MID(Tabla1[[#This Row],[HORA]],1,5)</f>
        <v>12:14</v>
      </c>
      <c r="K12848" s="16">
        <f>IF(Tabla1[[#This Row],[FECHA]]=I12849,IF(J12849-J12848&gt;0,(J12849-J12848)*1440,0),0)</f>
        <v>6.0000000000001386</v>
      </c>
      <c r="L12848" s="14">
        <f>2+L12589-Datos!$C$8</f>
        <v>8.3300000000000018</v>
      </c>
      <c r="M12848" s="13" t="s">
        <v>4296</v>
      </c>
      <c r="N12848" s="1" t="s">
        <v>31284</v>
      </c>
      <c r="O12848" s="1">
        <v>15</v>
      </c>
      <c r="P12848" s="1" t="s">
        <v>170</v>
      </c>
      <c r="Q12848" s="4" t="s">
        <v>21</v>
      </c>
    </row>
    <row r="12849" spans="1:17" ht="22.5" x14ac:dyDescent="0.25">
      <c r="A12849" s="3">
        <v>10037</v>
      </c>
      <c r="B12849" s="1" t="s">
        <v>31285</v>
      </c>
      <c r="C12849" s="1" t="s">
        <v>15</v>
      </c>
      <c r="D12849" s="1" t="s">
        <v>82</v>
      </c>
      <c r="E12849" s="1">
        <v>33560034</v>
      </c>
      <c r="F12849" s="1" t="s">
        <v>31286</v>
      </c>
      <c r="G12849" s="1">
        <v>2242175</v>
      </c>
      <c r="H12849" s="1" t="s">
        <v>31287</v>
      </c>
      <c r="I12849" s="2">
        <v>45088</v>
      </c>
      <c r="J12849" s="15" t="str">
        <f>MID(Tabla1[[#This Row],[HORA]],1,5)</f>
        <v>12:20</v>
      </c>
      <c r="K12849" s="16">
        <f>IF(Tabla1[[#This Row],[FECHA]]=I12850,IF(J12850-J12849&gt;0,(J12850-J12849)*1440,0),0)</f>
        <v>2.9999999999998295</v>
      </c>
      <c r="L12849" s="14">
        <f>2+L12590-Datos!$C$8</f>
        <v>11.34</v>
      </c>
      <c r="M12849" s="13" t="s">
        <v>1084</v>
      </c>
      <c r="N12849" s="1" t="s">
        <v>31288</v>
      </c>
      <c r="O12849" s="1">
        <v>12</v>
      </c>
      <c r="P12849" s="1" t="s">
        <v>170</v>
      </c>
      <c r="Q12849" s="4" t="s">
        <v>21</v>
      </c>
    </row>
    <row r="12850" spans="1:17" ht="22.5" x14ac:dyDescent="0.25">
      <c r="A12850" s="3">
        <v>10038</v>
      </c>
      <c r="B12850" s="1" t="s">
        <v>31289</v>
      </c>
      <c r="C12850" s="1" t="s">
        <v>15</v>
      </c>
      <c r="D12850" s="1" t="s">
        <v>71</v>
      </c>
      <c r="E12850" s="1">
        <v>16713611</v>
      </c>
      <c r="F12850" s="1" t="s">
        <v>10054</v>
      </c>
      <c r="G12850" s="1">
        <v>2242176</v>
      </c>
      <c r="H12850" s="1" t="s">
        <v>31290</v>
      </c>
      <c r="I12850" s="2">
        <v>45088</v>
      </c>
      <c r="J12850" s="15" t="str">
        <f>MID(Tabla1[[#This Row],[HORA]],1,5)</f>
        <v>12:23</v>
      </c>
      <c r="K12850" s="16">
        <f>IF(Tabla1[[#This Row],[FECHA]]=I12851,IF(J12851-J12850&gt;0,(J12851-J12850)*1440,0),0)</f>
        <v>1.0000000000001563</v>
      </c>
      <c r="L12850" s="14">
        <f>2+L12591-Datos!$C$8</f>
        <v>13.400000000000002</v>
      </c>
      <c r="M12850" s="13" t="s">
        <v>919</v>
      </c>
      <c r="N12850" s="1" t="s">
        <v>31291</v>
      </c>
      <c r="O12850" s="1">
        <v>20</v>
      </c>
      <c r="P12850" s="1" t="s">
        <v>170</v>
      </c>
      <c r="Q12850" s="4" t="s">
        <v>21</v>
      </c>
    </row>
    <row r="12851" spans="1:17" ht="22.5" x14ac:dyDescent="0.25">
      <c r="A12851" s="3">
        <v>3842</v>
      </c>
      <c r="B12851" s="1" t="s">
        <v>12041</v>
      </c>
      <c r="C12851" s="1" t="s">
        <v>15</v>
      </c>
      <c r="D12851" s="1" t="s">
        <v>33</v>
      </c>
      <c r="E12851" s="1">
        <v>16680231</v>
      </c>
      <c r="F12851" s="1" t="s">
        <v>12042</v>
      </c>
      <c r="G12851" s="1">
        <v>47316265</v>
      </c>
      <c r="H12851" s="1" t="s">
        <v>12043</v>
      </c>
      <c r="I12851" s="2">
        <v>45088</v>
      </c>
      <c r="J12851" s="15" t="str">
        <f>MID(Tabla1[[#This Row],[HORA]],1,5)</f>
        <v>12:24</v>
      </c>
      <c r="K12851" s="16">
        <f>IF(Tabla1[[#This Row],[FECHA]]=I12852,IF(J12852-J12851&gt;0,(J12852-J12851)*1440,0),0)</f>
        <v>0.99999999999983658</v>
      </c>
      <c r="L12851" s="14">
        <f>2+L12592-Datos!$C$8</f>
        <v>9.2700000000000014</v>
      </c>
      <c r="M12851" s="13" t="s">
        <v>1086</v>
      </c>
      <c r="N12851" s="1" t="s">
        <v>12044</v>
      </c>
      <c r="O12851" s="1">
        <v>12</v>
      </c>
      <c r="P12851" s="1" t="s">
        <v>27</v>
      </c>
      <c r="Q12851" s="4" t="s">
        <v>21</v>
      </c>
    </row>
    <row r="12852" spans="1:17" ht="22.5" x14ac:dyDescent="0.25">
      <c r="A12852" s="3">
        <v>15553</v>
      </c>
      <c r="B12852" s="1" t="s">
        <v>47377</v>
      </c>
      <c r="C12852" s="1" t="s">
        <v>15</v>
      </c>
      <c r="D12852" s="1" t="s">
        <v>40</v>
      </c>
      <c r="E12852" s="1">
        <v>72747841</v>
      </c>
      <c r="F12852" s="1" t="s">
        <v>47378</v>
      </c>
      <c r="G12852" s="1">
        <v>72747841</v>
      </c>
      <c r="H12852" s="1" t="s">
        <v>47378</v>
      </c>
      <c r="I12852" s="2">
        <v>45088</v>
      </c>
      <c r="J12852" s="15" t="str">
        <f>MID(Tabla1[[#This Row],[HORA]],1,5)</f>
        <v>12:25</v>
      </c>
      <c r="K12852" s="16">
        <f>IF(Tabla1[[#This Row],[FECHA]]=I12853,IF(J12853-J12852&gt;0,(J12853-J12852)*1440,0),0)</f>
        <v>6.0000000000001386</v>
      </c>
      <c r="L12852" s="14">
        <f>2+L12593-Datos!$C$8</f>
        <v>9.0800000000000018</v>
      </c>
      <c r="M12852" s="13" t="s">
        <v>303</v>
      </c>
      <c r="N12852" s="1" t="s">
        <v>47379</v>
      </c>
      <c r="O12852" s="1">
        <v>7</v>
      </c>
      <c r="P12852" s="1" t="s">
        <v>986</v>
      </c>
      <c r="Q12852" s="4" t="s">
        <v>21</v>
      </c>
    </row>
    <row r="12853" spans="1:17" ht="22.5" x14ac:dyDescent="0.25">
      <c r="A12853" s="3">
        <v>3843</v>
      </c>
      <c r="B12853" s="1" t="s">
        <v>12045</v>
      </c>
      <c r="C12853" s="1" t="s">
        <v>15</v>
      </c>
      <c r="D12853" s="1" t="s">
        <v>40</v>
      </c>
      <c r="E12853" s="1">
        <v>2795417</v>
      </c>
      <c r="F12853" s="1" t="s">
        <v>12046</v>
      </c>
      <c r="G12853" s="1">
        <v>2795417</v>
      </c>
      <c r="H12853" s="1" t="s">
        <v>12046</v>
      </c>
      <c r="I12853" s="2">
        <v>45088</v>
      </c>
      <c r="J12853" s="15" t="str">
        <f>MID(Tabla1[[#This Row],[HORA]],1,5)</f>
        <v>12:31</v>
      </c>
      <c r="K12853" s="16">
        <f>IF(Tabla1[[#This Row],[FECHA]]=I12854,IF(J12854-J12853&gt;0,(J12854-J12853)*1440,0),0)</f>
        <v>0</v>
      </c>
      <c r="L12853" s="14">
        <f>2+L12594-Datos!$C$8</f>
        <v>11.170000000000002</v>
      </c>
      <c r="M12853" s="13" t="s">
        <v>526</v>
      </c>
      <c r="N12853" s="1" t="s">
        <v>12047</v>
      </c>
      <c r="O12853" s="1">
        <v>10</v>
      </c>
      <c r="P12853" s="1" t="s">
        <v>27</v>
      </c>
      <c r="Q12853" s="4" t="s">
        <v>21</v>
      </c>
    </row>
    <row r="12854" spans="1:17" ht="22.5" x14ac:dyDescent="0.25">
      <c r="A12854" s="3">
        <v>10039</v>
      </c>
      <c r="B12854" s="1" t="s">
        <v>31292</v>
      </c>
      <c r="C12854" s="1" t="s">
        <v>15</v>
      </c>
      <c r="D12854" s="1" t="s">
        <v>40</v>
      </c>
      <c r="E12854" s="1">
        <v>40888860</v>
      </c>
      <c r="F12854" s="1" t="s">
        <v>31293</v>
      </c>
      <c r="G12854" s="1">
        <v>2242177</v>
      </c>
      <c r="H12854" s="1" t="s">
        <v>31294</v>
      </c>
      <c r="I12854" s="2">
        <v>45088</v>
      </c>
      <c r="J12854" s="15" t="str">
        <f>MID(Tabla1[[#This Row],[HORA]],1,5)</f>
        <v>12:31</v>
      </c>
      <c r="K12854" s="16">
        <f>IF(Tabla1[[#This Row],[FECHA]]=I12855,IF(J12855-J12854&gt;0,(J12855-J12854)*1440,0),0)</f>
        <v>4.9999999999999822</v>
      </c>
      <c r="L12854" s="14">
        <f>2+L12595-Datos!$C$8</f>
        <v>8.5100000000000016</v>
      </c>
      <c r="M12854" s="13" t="s">
        <v>526</v>
      </c>
      <c r="N12854" s="1" t="s">
        <v>31295</v>
      </c>
      <c r="O12854" s="1">
        <v>25</v>
      </c>
      <c r="P12854" s="1" t="s">
        <v>170</v>
      </c>
      <c r="Q12854" s="4" t="s">
        <v>21</v>
      </c>
    </row>
    <row r="12855" spans="1:17" ht="22.5" x14ac:dyDescent="0.25">
      <c r="A12855" s="3">
        <v>3844</v>
      </c>
      <c r="B12855" s="1" t="s">
        <v>12048</v>
      </c>
      <c r="C12855" s="1" t="s">
        <v>15</v>
      </c>
      <c r="D12855" s="1" t="s">
        <v>40</v>
      </c>
      <c r="E12855" s="1">
        <v>8611828</v>
      </c>
      <c r="F12855" s="1" t="s">
        <v>3415</v>
      </c>
      <c r="G12855" s="1">
        <v>8611828</v>
      </c>
      <c r="H12855" s="1" t="s">
        <v>3415</v>
      </c>
      <c r="I12855" s="2">
        <v>45088</v>
      </c>
      <c r="J12855" s="15" t="str">
        <f>MID(Tabla1[[#This Row],[HORA]],1,5)</f>
        <v>12:36</v>
      </c>
      <c r="K12855" s="16">
        <f>IF(Tabla1[[#This Row],[FECHA]]=I12856,IF(J12856-J12855&gt;0,(J12856-J12855)*1440,0),0)</f>
        <v>1.9999999999999929</v>
      </c>
      <c r="L12855" s="14">
        <f>2+L12596-Datos!$C$8</f>
        <v>10.240000000000002</v>
      </c>
      <c r="M12855" s="13" t="s">
        <v>1768</v>
      </c>
      <c r="N12855" s="1" t="s">
        <v>8389</v>
      </c>
      <c r="O12855" s="1">
        <v>30</v>
      </c>
      <c r="P12855" s="1" t="s">
        <v>27</v>
      </c>
      <c r="Q12855" s="4" t="s">
        <v>21</v>
      </c>
    </row>
    <row r="12856" spans="1:17" ht="22.5" x14ac:dyDescent="0.25">
      <c r="A12856" s="3">
        <v>9915</v>
      </c>
      <c r="B12856" s="1" t="s">
        <v>30917</v>
      </c>
      <c r="C12856" s="1" t="s">
        <v>15</v>
      </c>
      <c r="D12856" s="1" t="s">
        <v>119</v>
      </c>
      <c r="E12856" s="1">
        <v>16678004</v>
      </c>
      <c r="F12856" s="1" t="s">
        <v>2541</v>
      </c>
      <c r="G12856" s="1">
        <v>2241895</v>
      </c>
      <c r="H12856" s="1" t="s">
        <v>23692</v>
      </c>
      <c r="I12856" s="2">
        <v>45088</v>
      </c>
      <c r="J12856" s="15" t="str">
        <f>MID(Tabla1[[#This Row],[HORA]],1,5)</f>
        <v>12:38</v>
      </c>
      <c r="K12856" s="16">
        <f>IF(Tabla1[[#This Row],[FECHA]]=I12857,IF(J12857-J12856&gt;0,(J12857-J12856)*1440,0),0)</f>
        <v>0.99999999999999645</v>
      </c>
      <c r="L12856" s="14">
        <f>2+L12597-Datos!$C$8</f>
        <v>12.100000000000001</v>
      </c>
      <c r="M12856" s="13" t="s">
        <v>245</v>
      </c>
      <c r="N12856" s="1" t="s">
        <v>8527</v>
      </c>
      <c r="O12856" s="1">
        <v>10</v>
      </c>
      <c r="P12856" s="1" t="s">
        <v>27</v>
      </c>
      <c r="Q12856" s="4" t="s">
        <v>21</v>
      </c>
    </row>
    <row r="12857" spans="1:17" ht="22.5" x14ac:dyDescent="0.25">
      <c r="A12857" s="3">
        <v>10040</v>
      </c>
      <c r="B12857" s="1" t="s">
        <v>31296</v>
      </c>
      <c r="C12857" s="1" t="s">
        <v>15</v>
      </c>
      <c r="D12857" s="1" t="s">
        <v>40</v>
      </c>
      <c r="E12857" s="1">
        <v>41101630</v>
      </c>
      <c r="F12857" s="1" t="s">
        <v>4410</v>
      </c>
      <c r="G12857" s="1">
        <v>2242179</v>
      </c>
      <c r="H12857" s="1" t="s">
        <v>31297</v>
      </c>
      <c r="I12857" s="2">
        <v>45088</v>
      </c>
      <c r="J12857" s="15" t="str">
        <f>MID(Tabla1[[#This Row],[HORA]],1,5)</f>
        <v>12:39</v>
      </c>
      <c r="K12857" s="16">
        <f>IF(Tabla1[[#This Row],[FECHA]]=I12858,IF(J12858-J12857&gt;0,(J12858-J12857)*1440,0),0)</f>
        <v>3.9999999999999858</v>
      </c>
      <c r="L12857" s="14">
        <f>2+L12598-Datos!$C$8</f>
        <v>9.4</v>
      </c>
      <c r="M12857" s="13" t="s">
        <v>98</v>
      </c>
      <c r="N12857" s="1" t="s">
        <v>31298</v>
      </c>
      <c r="O12857" s="1">
        <v>30</v>
      </c>
      <c r="P12857" s="1" t="s">
        <v>170</v>
      </c>
      <c r="Q12857" s="4" t="s">
        <v>21</v>
      </c>
    </row>
    <row r="12858" spans="1:17" ht="22.5" x14ac:dyDescent="0.25">
      <c r="A12858" s="3">
        <v>15554</v>
      </c>
      <c r="B12858" s="1" t="s">
        <v>47380</v>
      </c>
      <c r="C12858" s="1" t="s">
        <v>15</v>
      </c>
      <c r="D12858" s="1" t="s">
        <v>40</v>
      </c>
      <c r="E12858" s="1">
        <v>76484421</v>
      </c>
      <c r="F12858" s="1" t="s">
        <v>47381</v>
      </c>
      <c r="G12858" s="1">
        <v>76484421</v>
      </c>
      <c r="H12858" s="1" t="s">
        <v>47381</v>
      </c>
      <c r="I12858" s="2">
        <v>45088</v>
      </c>
      <c r="J12858" s="15" t="str">
        <f>MID(Tabla1[[#This Row],[HORA]],1,5)</f>
        <v>12:43</v>
      </c>
      <c r="K12858" s="16">
        <f>IF(Tabla1[[#This Row],[FECHA]]=I12859,IF(J12859-J12858&gt;0,(J12859-J12858)*1440,0),0)</f>
        <v>4.9999999999999822</v>
      </c>
      <c r="L12858" s="14">
        <f>2+L12599-Datos!$C$8</f>
        <v>10.06</v>
      </c>
      <c r="M12858" s="13" t="s">
        <v>5801</v>
      </c>
      <c r="N12858" s="1" t="s">
        <v>2078</v>
      </c>
      <c r="O12858" s="1">
        <v>15</v>
      </c>
      <c r="P12858" s="1" t="s">
        <v>986</v>
      </c>
      <c r="Q12858" s="4" t="s">
        <v>21</v>
      </c>
    </row>
    <row r="12859" spans="1:17" ht="22.5" x14ac:dyDescent="0.25">
      <c r="A12859" s="3">
        <v>10041</v>
      </c>
      <c r="B12859" s="1" t="s">
        <v>31299</v>
      </c>
      <c r="C12859" s="1" t="s">
        <v>15</v>
      </c>
      <c r="D12859" s="1" t="s">
        <v>40</v>
      </c>
      <c r="E12859" s="1">
        <v>47734198</v>
      </c>
      <c r="F12859" s="1" t="s">
        <v>31300</v>
      </c>
      <c r="G12859" s="1">
        <v>47734198</v>
      </c>
      <c r="H12859" s="1" t="s">
        <v>31300</v>
      </c>
      <c r="I12859" s="2">
        <v>45088</v>
      </c>
      <c r="J12859" s="15" t="str">
        <f>MID(Tabla1[[#This Row],[HORA]],1,5)</f>
        <v>12:48</v>
      </c>
      <c r="K12859" s="16">
        <f>IF(Tabla1[[#This Row],[FECHA]]=I12860,IF(J12860-J12859&gt;0,(J12860-J12859)*1440,0),0)</f>
        <v>10.999999999999961</v>
      </c>
      <c r="L12859" s="14">
        <f>2+L12600-Datos!$C$8</f>
        <v>10</v>
      </c>
      <c r="M12859" s="13" t="s">
        <v>1057</v>
      </c>
      <c r="N12859" s="1" t="s">
        <v>3080</v>
      </c>
      <c r="O12859" s="1">
        <v>5</v>
      </c>
      <c r="P12859" s="1" t="s">
        <v>170</v>
      </c>
      <c r="Q12859" s="4" t="s">
        <v>21</v>
      </c>
    </row>
    <row r="12860" spans="1:17" ht="22.5" x14ac:dyDescent="0.25">
      <c r="A12860" s="3">
        <v>10042</v>
      </c>
      <c r="B12860" s="1" t="s">
        <v>31301</v>
      </c>
      <c r="C12860" s="1" t="s">
        <v>15</v>
      </c>
      <c r="D12860" s="1" t="s">
        <v>71</v>
      </c>
      <c r="E12860" s="1">
        <v>43201403</v>
      </c>
      <c r="F12860" s="1" t="s">
        <v>31302</v>
      </c>
      <c r="G12860" s="1">
        <v>2242182</v>
      </c>
      <c r="H12860" s="1" t="s">
        <v>31303</v>
      </c>
      <c r="I12860" s="2">
        <v>45088</v>
      </c>
      <c r="J12860" s="15" t="str">
        <f>MID(Tabla1[[#This Row],[HORA]],1,5)</f>
        <v>12:59</v>
      </c>
      <c r="K12860" s="16">
        <f>IF(Tabla1[[#This Row],[FECHA]]=I12861,IF(J12861-J12860&gt;0,(J12861-J12860)*1440,0),0)</f>
        <v>2.0000000000001528</v>
      </c>
      <c r="L12860" s="14">
        <f>2+L12601-Datos!$C$8</f>
        <v>8.1000000000000014</v>
      </c>
      <c r="M12860" s="13" t="s">
        <v>446</v>
      </c>
      <c r="N12860" s="1" t="s">
        <v>31304</v>
      </c>
      <c r="O12860" s="1">
        <v>20</v>
      </c>
      <c r="P12860" s="1" t="s">
        <v>170</v>
      </c>
      <c r="Q12860" s="4" t="s">
        <v>21</v>
      </c>
    </row>
    <row r="12861" spans="1:17" ht="22.5" x14ac:dyDescent="0.25">
      <c r="A12861" s="3">
        <v>434</v>
      </c>
      <c r="B12861" s="1" t="s">
        <v>1014</v>
      </c>
      <c r="C12861" s="1" t="s">
        <v>15</v>
      </c>
      <c r="D12861" s="1" t="s">
        <v>40</v>
      </c>
      <c r="E12861" s="1">
        <v>2242183</v>
      </c>
      <c r="F12861" s="1" t="s">
        <v>665</v>
      </c>
      <c r="G12861" s="1">
        <v>2242184</v>
      </c>
      <c r="H12861" s="1" t="s">
        <v>1015</v>
      </c>
      <c r="I12861" s="2">
        <v>45088</v>
      </c>
      <c r="J12861" s="15" t="str">
        <f>MID(Tabla1[[#This Row],[HORA]],1,5)</f>
        <v>13:01</v>
      </c>
      <c r="K12861" s="16">
        <f>IF(Tabla1[[#This Row],[FECHA]]=I12862,IF(J12862-J12861&gt;0,(J12862-J12861)*1440,0),0)</f>
        <v>0</v>
      </c>
      <c r="L12861" s="14">
        <f>2+L12602-Datos!$C$8</f>
        <v>9.1100000000000012</v>
      </c>
      <c r="M12861" s="13" t="s">
        <v>55924</v>
      </c>
      <c r="N12861" s="1" t="s">
        <v>663</v>
      </c>
      <c r="O12861" s="1">
        <v>0</v>
      </c>
      <c r="P12861" s="1" t="s">
        <v>170</v>
      </c>
      <c r="Q12861" s="4" t="s">
        <v>21</v>
      </c>
    </row>
    <row r="12862" spans="1:17" ht="22.5" x14ac:dyDescent="0.25">
      <c r="A12862" s="3">
        <v>10043</v>
      </c>
      <c r="B12862" s="1" t="s">
        <v>31305</v>
      </c>
      <c r="C12862" s="1" t="s">
        <v>15</v>
      </c>
      <c r="D12862" s="1" t="s">
        <v>82</v>
      </c>
      <c r="E12862" s="1">
        <v>70759083</v>
      </c>
      <c r="F12862" s="1" t="s">
        <v>31306</v>
      </c>
      <c r="G12862" s="1">
        <v>70759083</v>
      </c>
      <c r="H12862" s="1" t="s">
        <v>31306</v>
      </c>
      <c r="I12862" s="2">
        <v>45088</v>
      </c>
      <c r="J12862" s="15" t="str">
        <f>MID(Tabla1[[#This Row],[HORA]],1,5)</f>
        <v>13:01</v>
      </c>
      <c r="K12862" s="16">
        <f>IF(Tabla1[[#This Row],[FECHA]]=I12863,IF(J12863-J12862&gt;0,(J12863-J12862)*1440,0),0)</f>
        <v>2.9999999999998295</v>
      </c>
      <c r="L12862" s="14">
        <f>2+L12603-Datos!$C$8</f>
        <v>10.48</v>
      </c>
      <c r="M12862" s="13" t="s">
        <v>55924</v>
      </c>
      <c r="N12862" s="1" t="s">
        <v>31307</v>
      </c>
      <c r="O12862" s="1">
        <v>8</v>
      </c>
      <c r="P12862" s="1" t="s">
        <v>170</v>
      </c>
      <c r="Q12862" s="4" t="s">
        <v>21</v>
      </c>
    </row>
    <row r="12863" spans="1:17" ht="22.5" x14ac:dyDescent="0.25">
      <c r="A12863" s="3">
        <v>10044</v>
      </c>
      <c r="B12863" s="1" t="s">
        <v>31308</v>
      </c>
      <c r="C12863" s="1" t="s">
        <v>15</v>
      </c>
      <c r="D12863" s="1" t="s">
        <v>40</v>
      </c>
      <c r="E12863" s="1">
        <v>16762862</v>
      </c>
      <c r="F12863" s="1" t="s">
        <v>31309</v>
      </c>
      <c r="G12863" s="1">
        <v>16762862</v>
      </c>
      <c r="H12863" s="1" t="s">
        <v>31309</v>
      </c>
      <c r="I12863" s="2">
        <v>45088</v>
      </c>
      <c r="J12863" s="15" t="str">
        <f>MID(Tabla1[[#This Row],[HORA]],1,5)</f>
        <v>13:04</v>
      </c>
      <c r="K12863" s="16">
        <f>IF(Tabla1[[#This Row],[FECHA]]=I12864,IF(J12864-J12863&gt;0,(J12864-J12863)*1440,0),0)</f>
        <v>1.9999999999999929</v>
      </c>
      <c r="L12863" s="14">
        <f>2+L12604-Datos!$C$8</f>
        <v>10.23</v>
      </c>
      <c r="M12863" s="13" t="s">
        <v>55926</v>
      </c>
      <c r="N12863" s="1" t="s">
        <v>3080</v>
      </c>
      <c r="O12863" s="1">
        <v>5</v>
      </c>
      <c r="P12863" s="1" t="s">
        <v>170</v>
      </c>
      <c r="Q12863" s="4" t="s">
        <v>21</v>
      </c>
    </row>
    <row r="12864" spans="1:17" ht="22.5" x14ac:dyDescent="0.25">
      <c r="A12864" s="3">
        <v>10045</v>
      </c>
      <c r="B12864" s="1" t="s">
        <v>31310</v>
      </c>
      <c r="C12864" s="1" t="s">
        <v>15</v>
      </c>
      <c r="D12864" s="1" t="s">
        <v>40</v>
      </c>
      <c r="E12864" s="1">
        <v>16637366</v>
      </c>
      <c r="F12864" s="1" t="s">
        <v>31311</v>
      </c>
      <c r="G12864" s="1">
        <v>2242185</v>
      </c>
      <c r="H12864" s="1" t="s">
        <v>31312</v>
      </c>
      <c r="I12864" s="2">
        <v>45088</v>
      </c>
      <c r="J12864" s="15" t="str">
        <f>MID(Tabla1[[#This Row],[HORA]],1,5)</f>
        <v>13:06</v>
      </c>
      <c r="K12864" s="16">
        <f>IF(Tabla1[[#This Row],[FECHA]]=I12865,IF(J12865-J12864&gt;0,(J12865-J12864)*1440,0),0)</f>
        <v>1.0000000000001563</v>
      </c>
      <c r="L12864" s="14">
        <f>2+L12605-Datos!$C$8</f>
        <v>13.170000000000002</v>
      </c>
      <c r="M12864" s="13" t="s">
        <v>55927</v>
      </c>
      <c r="N12864" s="1" t="s">
        <v>31313</v>
      </c>
      <c r="O12864" s="1">
        <v>20</v>
      </c>
      <c r="P12864" s="1" t="s">
        <v>170</v>
      </c>
      <c r="Q12864" s="4" t="s">
        <v>21</v>
      </c>
    </row>
    <row r="12865" spans="1:17" ht="22.5" x14ac:dyDescent="0.25">
      <c r="A12865" s="3">
        <v>3845</v>
      </c>
      <c r="B12865" s="1" t="s">
        <v>12049</v>
      </c>
      <c r="C12865" s="1" t="s">
        <v>15</v>
      </c>
      <c r="D12865" s="1" t="s">
        <v>71</v>
      </c>
      <c r="E12865" s="1">
        <v>74856265</v>
      </c>
      <c r="F12865" s="1" t="s">
        <v>12050</v>
      </c>
      <c r="G12865" s="1">
        <v>74036508</v>
      </c>
      <c r="H12865" s="1" t="s">
        <v>12051</v>
      </c>
      <c r="I12865" s="2">
        <v>45088</v>
      </c>
      <c r="J12865" s="15" t="str">
        <f>MID(Tabla1[[#This Row],[HORA]],1,5)</f>
        <v>13:07</v>
      </c>
      <c r="K12865" s="16">
        <f>IF(Tabla1[[#This Row],[FECHA]]=I12866,IF(J12866-J12865&gt;0,(J12866-J12865)*1440,0),0)</f>
        <v>2.9999999999998295</v>
      </c>
      <c r="L12865" s="14">
        <f>2+L12606-Datos!$C$8</f>
        <v>10.32</v>
      </c>
      <c r="M12865" s="13" t="s">
        <v>55928</v>
      </c>
      <c r="N12865" s="1" t="s">
        <v>12052</v>
      </c>
      <c r="O12865" s="1">
        <v>15</v>
      </c>
      <c r="P12865" s="1" t="s">
        <v>27</v>
      </c>
      <c r="Q12865" s="4" t="s">
        <v>21</v>
      </c>
    </row>
    <row r="12866" spans="1:17" ht="22.5" x14ac:dyDescent="0.25">
      <c r="A12866" s="3">
        <v>3846</v>
      </c>
      <c r="B12866" s="1" t="s">
        <v>12053</v>
      </c>
      <c r="C12866" s="1" t="s">
        <v>15</v>
      </c>
      <c r="D12866" s="1" t="s">
        <v>40</v>
      </c>
      <c r="E12866" s="1">
        <v>2242187</v>
      </c>
      <c r="F12866" s="1" t="s">
        <v>12054</v>
      </c>
      <c r="G12866" s="1">
        <v>2242188</v>
      </c>
      <c r="H12866" s="1" t="s">
        <v>9861</v>
      </c>
      <c r="I12866" s="2">
        <v>45088</v>
      </c>
      <c r="J12866" s="15" t="str">
        <f>MID(Tabla1[[#This Row],[HORA]],1,5)</f>
        <v>13:10</v>
      </c>
      <c r="K12866" s="16">
        <f>IF(Tabla1[[#This Row],[FECHA]]=I12867,IF(J12867-J12866&gt;0,(J12867-J12866)*1440,0),0)</f>
        <v>12.000000000000117</v>
      </c>
      <c r="L12866" s="14">
        <f>2+L12607-Datos!$C$8</f>
        <v>11.100000000000001</v>
      </c>
      <c r="M12866" s="13" t="s">
        <v>55930</v>
      </c>
      <c r="N12866" s="1" t="s">
        <v>12055</v>
      </c>
      <c r="O12866" s="1">
        <v>15</v>
      </c>
      <c r="P12866" s="1" t="s">
        <v>27</v>
      </c>
      <c r="Q12866" s="4" t="s">
        <v>21</v>
      </c>
    </row>
    <row r="12867" spans="1:17" ht="22.5" x14ac:dyDescent="0.25">
      <c r="A12867" s="3">
        <v>10046</v>
      </c>
      <c r="B12867" s="1" t="s">
        <v>31314</v>
      </c>
      <c r="C12867" s="1" t="s">
        <v>15</v>
      </c>
      <c r="D12867" s="1" t="s">
        <v>40</v>
      </c>
      <c r="E12867" s="1">
        <v>76266232</v>
      </c>
      <c r="F12867" s="1" t="s">
        <v>1756</v>
      </c>
      <c r="G12867" s="1">
        <v>44797135</v>
      </c>
      <c r="H12867" s="1" t="s">
        <v>31315</v>
      </c>
      <c r="I12867" s="2">
        <v>45088</v>
      </c>
      <c r="J12867" s="15" t="str">
        <f>MID(Tabla1[[#This Row],[HORA]],1,5)</f>
        <v>13:22</v>
      </c>
      <c r="K12867" s="16">
        <f>IF(Tabla1[[#This Row],[FECHA]]=I12868,IF(J12868-J12867&gt;0,(J12868-J12867)*1440,0),0)</f>
        <v>8.999999999999968</v>
      </c>
      <c r="L12867" s="14">
        <f>2+L12608-Datos!$C$8</f>
        <v>13.47</v>
      </c>
      <c r="M12867" s="13" t="s">
        <v>55843</v>
      </c>
      <c r="N12867" s="1" t="s">
        <v>31316</v>
      </c>
      <c r="O12867" s="1">
        <v>20</v>
      </c>
      <c r="P12867" s="1" t="s">
        <v>170</v>
      </c>
      <c r="Q12867" s="4" t="s">
        <v>21</v>
      </c>
    </row>
    <row r="12868" spans="1:17" ht="22.5" x14ac:dyDescent="0.25">
      <c r="A12868" s="3">
        <v>3847</v>
      </c>
      <c r="B12868" s="1" t="s">
        <v>12056</v>
      </c>
      <c r="C12868" s="1" t="s">
        <v>15</v>
      </c>
      <c r="D12868" s="1" t="s">
        <v>40</v>
      </c>
      <c r="E12868" s="1">
        <v>41598483</v>
      </c>
      <c r="F12868" s="1" t="s">
        <v>2946</v>
      </c>
      <c r="G12868" s="1">
        <v>2242194</v>
      </c>
      <c r="H12868" s="1" t="s">
        <v>6343</v>
      </c>
      <c r="I12868" s="2">
        <v>45088</v>
      </c>
      <c r="J12868" s="15" t="str">
        <f>MID(Tabla1[[#This Row],[HORA]],1,5)</f>
        <v>13:31</v>
      </c>
      <c r="K12868" s="16">
        <f>IF(Tabla1[[#This Row],[FECHA]]=I12869,IF(J12869-J12868&gt;0,(J12869-J12868)*1440,0),0)</f>
        <v>0</v>
      </c>
      <c r="L12868" s="14">
        <f>2+L12609-Datos!$C$8</f>
        <v>12.16</v>
      </c>
      <c r="M12868" s="13" t="s">
        <v>55946</v>
      </c>
      <c r="N12868" s="1" t="s">
        <v>12057</v>
      </c>
      <c r="O12868" s="1">
        <v>70</v>
      </c>
      <c r="P12868" s="1" t="s">
        <v>27</v>
      </c>
      <c r="Q12868" s="4" t="s">
        <v>21</v>
      </c>
    </row>
    <row r="12869" spans="1:17" ht="22.5" x14ac:dyDescent="0.25">
      <c r="A12869" s="3">
        <v>10047</v>
      </c>
      <c r="B12869" s="1" t="s">
        <v>31317</v>
      </c>
      <c r="C12869" s="1" t="s">
        <v>15</v>
      </c>
      <c r="D12869" s="1" t="s">
        <v>40</v>
      </c>
      <c r="E12869" s="1">
        <v>16707456</v>
      </c>
      <c r="F12869" s="1" t="s">
        <v>31318</v>
      </c>
      <c r="G12869" s="1">
        <v>2242193</v>
      </c>
      <c r="H12869" s="1" t="s">
        <v>2633</v>
      </c>
      <c r="I12869" s="2">
        <v>45088</v>
      </c>
      <c r="J12869" s="15" t="str">
        <f>MID(Tabla1[[#This Row],[HORA]],1,5)</f>
        <v>13:31</v>
      </c>
      <c r="K12869" s="16">
        <f>IF(Tabla1[[#This Row],[FECHA]]=I12870,IF(J12870-J12869&gt;0,(J12870-J12869)*1440,0),0)</f>
        <v>1.9999999999999929</v>
      </c>
      <c r="L12869" s="14">
        <f>2+L12610-Datos!$C$8</f>
        <v>10.760000000000002</v>
      </c>
      <c r="M12869" s="13" t="s">
        <v>55946</v>
      </c>
      <c r="N12869" s="1" t="s">
        <v>31319</v>
      </c>
      <c r="O12869" s="1">
        <v>73.5</v>
      </c>
      <c r="P12869" s="1" t="s">
        <v>170</v>
      </c>
      <c r="Q12869" s="4" t="s">
        <v>21</v>
      </c>
    </row>
    <row r="12870" spans="1:17" ht="22.5" x14ac:dyDescent="0.25">
      <c r="A12870" s="3">
        <v>10048</v>
      </c>
      <c r="B12870" s="1" t="s">
        <v>31320</v>
      </c>
      <c r="C12870" s="1" t="s">
        <v>15</v>
      </c>
      <c r="D12870" s="1" t="s">
        <v>33</v>
      </c>
      <c r="E12870" s="1">
        <v>44380776</v>
      </c>
      <c r="F12870" s="1" t="s">
        <v>31321</v>
      </c>
      <c r="G12870" s="1">
        <v>2242195</v>
      </c>
      <c r="H12870" s="1" t="s">
        <v>31322</v>
      </c>
      <c r="I12870" s="2">
        <v>45088</v>
      </c>
      <c r="J12870" s="15" t="str">
        <f>MID(Tabla1[[#This Row],[HORA]],1,5)</f>
        <v>13:33</v>
      </c>
      <c r="K12870" s="16">
        <f>IF(Tabla1[[#This Row],[FECHA]]=I12871,IF(J12871-J12870&gt;0,(J12871-J12870)*1440,0),0)</f>
        <v>13.99999999999995</v>
      </c>
      <c r="L12870" s="14">
        <f>2+L12611-Datos!$C$8</f>
        <v>8.5</v>
      </c>
      <c r="M12870" s="13" t="s">
        <v>55847</v>
      </c>
      <c r="N12870" s="1" t="s">
        <v>31323</v>
      </c>
      <c r="O12870" s="1">
        <v>30</v>
      </c>
      <c r="P12870" s="1" t="s">
        <v>170</v>
      </c>
      <c r="Q12870" s="4" t="s">
        <v>21</v>
      </c>
    </row>
    <row r="12871" spans="1:17" ht="22.5" x14ac:dyDescent="0.25">
      <c r="A12871" s="3">
        <v>10049</v>
      </c>
      <c r="B12871" s="1" t="s">
        <v>31324</v>
      </c>
      <c r="C12871" s="1" t="s">
        <v>15</v>
      </c>
      <c r="D12871" s="1" t="s">
        <v>40</v>
      </c>
      <c r="E12871" s="1">
        <v>3382974</v>
      </c>
      <c r="F12871" s="1" t="s">
        <v>31325</v>
      </c>
      <c r="G12871" s="1">
        <v>2242198</v>
      </c>
      <c r="H12871" s="1" t="s">
        <v>31326</v>
      </c>
      <c r="I12871" s="2">
        <v>45088</v>
      </c>
      <c r="J12871" s="15" t="str">
        <f>MID(Tabla1[[#This Row],[HORA]],1,5)</f>
        <v>13:47</v>
      </c>
      <c r="K12871" s="16">
        <f>IF(Tabla1[[#This Row],[FECHA]]=I12872,IF(J12872-J12871&gt;0,(J12872-J12871)*1440,0),0)</f>
        <v>1.0000000000001563</v>
      </c>
      <c r="L12871" s="14">
        <f>2+L12612-Datos!$C$8</f>
        <v>9.9200000000000017</v>
      </c>
      <c r="M12871" s="13" t="s">
        <v>55958</v>
      </c>
      <c r="N12871" s="1" t="s">
        <v>31327</v>
      </c>
      <c r="O12871" s="1">
        <v>20</v>
      </c>
      <c r="P12871" s="1" t="s">
        <v>170</v>
      </c>
      <c r="Q12871" s="4" t="s">
        <v>21</v>
      </c>
    </row>
    <row r="12872" spans="1:17" ht="22.5" x14ac:dyDescent="0.25">
      <c r="A12872" s="3">
        <v>10050</v>
      </c>
      <c r="B12872" s="1" t="s">
        <v>31328</v>
      </c>
      <c r="C12872" s="1" t="s">
        <v>15</v>
      </c>
      <c r="D12872" s="1" t="s">
        <v>40</v>
      </c>
      <c r="E12872" s="1">
        <v>8662868</v>
      </c>
      <c r="F12872" s="1" t="s">
        <v>31329</v>
      </c>
      <c r="G12872" s="1">
        <v>2860330</v>
      </c>
      <c r="H12872" s="1" t="s">
        <v>31330</v>
      </c>
      <c r="I12872" s="2">
        <v>45088</v>
      </c>
      <c r="J12872" s="15" t="str">
        <f>MID(Tabla1[[#This Row],[HORA]],1,5)</f>
        <v>13:48</v>
      </c>
      <c r="K12872" s="16">
        <f>IF(Tabla1[[#This Row],[FECHA]]=I12873,IF(J12873-J12872&gt;0,(J12873-J12872)*1440,0),0)</f>
        <v>0.99999999999983658</v>
      </c>
      <c r="L12872" s="14">
        <f>2+L12613-Datos!$C$8</f>
        <v>11.120000000000001</v>
      </c>
      <c r="M12872" s="13" t="s">
        <v>55959</v>
      </c>
      <c r="N12872" s="1" t="s">
        <v>174</v>
      </c>
      <c r="O12872" s="1">
        <v>10</v>
      </c>
      <c r="P12872" s="1" t="s">
        <v>170</v>
      </c>
      <c r="Q12872" s="4" t="s">
        <v>21</v>
      </c>
    </row>
    <row r="12873" spans="1:17" ht="22.5" x14ac:dyDescent="0.25">
      <c r="A12873" s="3">
        <v>10051</v>
      </c>
      <c r="B12873" s="1" t="s">
        <v>31331</v>
      </c>
      <c r="C12873" s="1" t="s">
        <v>15</v>
      </c>
      <c r="D12873" s="1" t="s">
        <v>40</v>
      </c>
      <c r="E12873" s="1">
        <v>46183155</v>
      </c>
      <c r="F12873" s="1" t="s">
        <v>31332</v>
      </c>
      <c r="G12873" s="1">
        <v>46183155</v>
      </c>
      <c r="H12873" s="1" t="s">
        <v>31332</v>
      </c>
      <c r="I12873" s="2">
        <v>45088</v>
      </c>
      <c r="J12873" s="15" t="str">
        <f>MID(Tabla1[[#This Row],[HORA]],1,5)</f>
        <v>13:49</v>
      </c>
      <c r="K12873" s="16">
        <f>IF(Tabla1[[#This Row],[FECHA]]=I12874,IF(J12874-J12873&gt;0,(J12874-J12873)*1440,0),0)</f>
        <v>3.0000000000001492</v>
      </c>
      <c r="L12873" s="14">
        <f>2+L12614-Datos!$C$8</f>
        <v>12.620000000000001</v>
      </c>
      <c r="M12873" s="13" t="s">
        <v>55960</v>
      </c>
      <c r="N12873" s="1" t="s">
        <v>3080</v>
      </c>
      <c r="O12873" s="1">
        <v>25</v>
      </c>
      <c r="P12873" s="1" t="s">
        <v>170</v>
      </c>
      <c r="Q12873" s="4" t="s">
        <v>21</v>
      </c>
    </row>
    <row r="12874" spans="1:17" ht="22.5" x14ac:dyDescent="0.25">
      <c r="A12874" s="3">
        <v>435</v>
      </c>
      <c r="B12874" s="1" t="s">
        <v>1016</v>
      </c>
      <c r="C12874" s="1" t="s">
        <v>15</v>
      </c>
      <c r="D12874" s="1" t="s">
        <v>1017</v>
      </c>
      <c r="E12874" s="1">
        <v>2242200</v>
      </c>
      <c r="F12874" s="1" t="s">
        <v>665</v>
      </c>
      <c r="G12874" s="1">
        <v>2242201</v>
      </c>
      <c r="H12874" s="1" t="s">
        <v>1018</v>
      </c>
      <c r="I12874" s="2">
        <v>45088</v>
      </c>
      <c r="J12874" s="15" t="str">
        <f>MID(Tabla1[[#This Row],[HORA]],1,5)</f>
        <v>13:52</v>
      </c>
      <c r="K12874" s="16">
        <f>IF(Tabla1[[#This Row],[FECHA]]=I12875,IF(J12875-J12874&gt;0,(J12875-J12874)*1440,0),0)</f>
        <v>1.9999999999999929</v>
      </c>
      <c r="L12874" s="14">
        <f>2+L12615-Datos!$C$8</f>
        <v>9.9700000000000006</v>
      </c>
      <c r="M12874" s="13" t="s">
        <v>55963</v>
      </c>
      <c r="N12874" s="1" t="s">
        <v>731</v>
      </c>
      <c r="O12874" s="1">
        <v>0</v>
      </c>
      <c r="P12874" s="1" t="s">
        <v>170</v>
      </c>
      <c r="Q12874" s="4" t="s">
        <v>21</v>
      </c>
    </row>
    <row r="12875" spans="1:17" ht="22.5" x14ac:dyDescent="0.25">
      <c r="A12875" s="3">
        <v>10052</v>
      </c>
      <c r="B12875" s="1" t="s">
        <v>31333</v>
      </c>
      <c r="C12875" s="1" t="s">
        <v>15</v>
      </c>
      <c r="D12875" s="1" t="s">
        <v>119</v>
      </c>
      <c r="E12875" s="1">
        <v>908530</v>
      </c>
      <c r="F12875" s="1" t="s">
        <v>31334</v>
      </c>
      <c r="G12875" s="1">
        <v>908530</v>
      </c>
      <c r="H12875" s="1" t="s">
        <v>31334</v>
      </c>
      <c r="I12875" s="2">
        <v>45088</v>
      </c>
      <c r="J12875" s="15" t="str">
        <f>MID(Tabla1[[#This Row],[HORA]],1,5)</f>
        <v>13:54</v>
      </c>
      <c r="K12875" s="16">
        <f>IF(Tabla1[[#This Row],[FECHA]]=I12876,IF(J12876-J12875&gt;0,(J12876-J12875)*1440,0),0)</f>
        <v>9.9999999999999645</v>
      </c>
      <c r="L12875" s="14">
        <f>2+L12616-Datos!$C$8</f>
        <v>12.120000000000001</v>
      </c>
      <c r="M12875" s="13" t="s">
        <v>55965</v>
      </c>
      <c r="N12875" s="1" t="s">
        <v>31335</v>
      </c>
      <c r="O12875" s="1">
        <v>15</v>
      </c>
      <c r="P12875" s="1" t="s">
        <v>170</v>
      </c>
      <c r="Q12875" s="4" t="s">
        <v>21</v>
      </c>
    </row>
    <row r="12876" spans="1:17" ht="22.5" x14ac:dyDescent="0.25">
      <c r="A12876" s="3">
        <v>10053</v>
      </c>
      <c r="B12876" s="1" t="s">
        <v>31336</v>
      </c>
      <c r="C12876" s="1" t="s">
        <v>15</v>
      </c>
      <c r="D12876" s="1" t="s">
        <v>33</v>
      </c>
      <c r="E12876" s="1">
        <v>40955478</v>
      </c>
      <c r="F12876" s="1" t="s">
        <v>31337</v>
      </c>
      <c r="G12876" s="1">
        <v>2242203</v>
      </c>
      <c r="H12876" s="1" t="s">
        <v>31338</v>
      </c>
      <c r="I12876" s="2">
        <v>45088</v>
      </c>
      <c r="J12876" s="15" t="str">
        <f>MID(Tabla1[[#This Row],[HORA]],1,5)</f>
        <v>14:04</v>
      </c>
      <c r="K12876" s="16">
        <f>IF(Tabla1[[#This Row],[FECHA]]=I12877,IF(J12877-J12876&gt;0,(J12877-J12876)*1440,0),0)</f>
        <v>5.9999999999999787</v>
      </c>
      <c r="L12876" s="14">
        <f>2+L12617-Datos!$C$8</f>
        <v>13.82</v>
      </c>
      <c r="M12876" s="13" t="s">
        <v>55975</v>
      </c>
      <c r="N12876" s="1" t="s">
        <v>14554</v>
      </c>
      <c r="O12876" s="1">
        <v>10</v>
      </c>
      <c r="P12876" s="1" t="s">
        <v>45</v>
      </c>
      <c r="Q12876" s="4" t="s">
        <v>21</v>
      </c>
    </row>
    <row r="12877" spans="1:17" ht="22.5" x14ac:dyDescent="0.25">
      <c r="A12877" s="3">
        <v>17643</v>
      </c>
      <c r="B12877" s="1" t="s">
        <v>53001</v>
      </c>
      <c r="C12877" s="1" t="s">
        <v>15</v>
      </c>
      <c r="D12877" s="1" t="s">
        <v>40</v>
      </c>
      <c r="E12877" s="1">
        <v>20511424896</v>
      </c>
      <c r="F12877" s="1" t="s">
        <v>48243</v>
      </c>
      <c r="G12877" s="1">
        <v>47074325</v>
      </c>
      <c r="H12877" s="1" t="s">
        <v>53002</v>
      </c>
      <c r="I12877" s="2">
        <v>45088</v>
      </c>
      <c r="J12877" s="15" t="str">
        <f>MID(Tabla1[[#This Row],[HORA]],1,5)</f>
        <v>14:10</v>
      </c>
      <c r="K12877" s="16">
        <f>IF(Tabla1[[#This Row],[FECHA]]=I12878,IF(J12878-J12877&gt;0,(J12878-J12877)*1440,0),0)</f>
        <v>7.9999999999999716</v>
      </c>
      <c r="L12877" s="14">
        <f>2+L12618-Datos!$C$8</f>
        <v>10.98</v>
      </c>
      <c r="M12877" s="13" t="s">
        <v>55850</v>
      </c>
      <c r="N12877" s="1" t="s">
        <v>14554</v>
      </c>
      <c r="O12877" s="1">
        <v>10</v>
      </c>
      <c r="P12877" s="1" t="s">
        <v>45</v>
      </c>
      <c r="Q12877" s="4" t="s">
        <v>21</v>
      </c>
    </row>
    <row r="12878" spans="1:17" ht="22.5" x14ac:dyDescent="0.25">
      <c r="A12878" s="3">
        <v>3848</v>
      </c>
      <c r="B12878" s="1" t="s">
        <v>12058</v>
      </c>
      <c r="C12878" s="1" t="s">
        <v>15</v>
      </c>
      <c r="D12878" s="1" t="s">
        <v>71</v>
      </c>
      <c r="E12878" s="1">
        <v>73356519</v>
      </c>
      <c r="F12878" s="1" t="s">
        <v>12059</v>
      </c>
      <c r="G12878" s="1">
        <v>42726778</v>
      </c>
      <c r="H12878" s="1" t="s">
        <v>12060</v>
      </c>
      <c r="I12878" s="2">
        <v>45088</v>
      </c>
      <c r="J12878" s="15" t="str">
        <f>MID(Tabla1[[#This Row],[HORA]],1,5)</f>
        <v>14:18</v>
      </c>
      <c r="K12878" s="16">
        <f>IF(Tabla1[[#This Row],[FECHA]]=I12879,IF(J12879-J12878&gt;0,(J12879-J12878)*1440,0),0)</f>
        <v>4.9999999999999822</v>
      </c>
      <c r="L12878" s="14">
        <f>2+L12619-Datos!$C$8</f>
        <v>11.920000000000002</v>
      </c>
      <c r="M12878" s="13" t="s">
        <v>55985</v>
      </c>
      <c r="N12878" s="1" t="s">
        <v>12061</v>
      </c>
      <c r="O12878" s="1">
        <v>15</v>
      </c>
      <c r="P12878" s="1" t="s">
        <v>818</v>
      </c>
      <c r="Q12878" s="4" t="s">
        <v>21</v>
      </c>
    </row>
    <row r="12879" spans="1:17" ht="22.5" x14ac:dyDescent="0.25">
      <c r="A12879" s="3">
        <v>3849</v>
      </c>
      <c r="B12879" s="1" t="s">
        <v>12062</v>
      </c>
      <c r="C12879" s="1" t="s">
        <v>15</v>
      </c>
      <c r="D12879" s="1" t="s">
        <v>161</v>
      </c>
      <c r="E12879" s="1">
        <v>76939877</v>
      </c>
      <c r="F12879" s="1" t="s">
        <v>12063</v>
      </c>
      <c r="G12879" s="1">
        <v>2242206</v>
      </c>
      <c r="H12879" s="1" t="s">
        <v>12064</v>
      </c>
      <c r="I12879" s="2">
        <v>45088</v>
      </c>
      <c r="J12879" s="15" t="str">
        <f>MID(Tabla1[[#This Row],[HORA]],1,5)</f>
        <v>14:23</v>
      </c>
      <c r="K12879" s="16">
        <f>IF(Tabla1[[#This Row],[FECHA]]=I12880,IF(J12880-J12879&gt;0,(J12880-J12879)*1440,0),0)</f>
        <v>2.9999999999999893</v>
      </c>
      <c r="L12879" s="14">
        <f>2+L12620-Datos!$C$8</f>
        <v>12.16</v>
      </c>
      <c r="M12879" s="13" t="s">
        <v>55854</v>
      </c>
      <c r="N12879" s="1" t="s">
        <v>12065</v>
      </c>
      <c r="O12879" s="1">
        <v>15</v>
      </c>
      <c r="P12879" s="1" t="s">
        <v>818</v>
      </c>
      <c r="Q12879" s="4" t="s">
        <v>21</v>
      </c>
    </row>
    <row r="12880" spans="1:17" ht="22.5" x14ac:dyDescent="0.25">
      <c r="A12880" s="3">
        <v>3850</v>
      </c>
      <c r="B12880" s="1" t="s">
        <v>12066</v>
      </c>
      <c r="C12880" s="1" t="s">
        <v>15</v>
      </c>
      <c r="D12880" s="1" t="s">
        <v>40</v>
      </c>
      <c r="E12880" s="1">
        <v>42712164</v>
      </c>
      <c r="F12880" s="1" t="s">
        <v>12067</v>
      </c>
      <c r="G12880" s="1">
        <v>2242207</v>
      </c>
      <c r="H12880" s="1" t="s">
        <v>12068</v>
      </c>
      <c r="I12880" s="2">
        <v>45088</v>
      </c>
      <c r="J12880" s="15" t="str">
        <f>MID(Tabla1[[#This Row],[HORA]],1,5)</f>
        <v>14:26</v>
      </c>
      <c r="K12880" s="16">
        <f>IF(Tabla1[[#This Row],[FECHA]]=I12881,IF(J12881-J12880&gt;0,(J12881-J12880)*1440,0),0)</f>
        <v>2.9999999999999893</v>
      </c>
      <c r="L12880" s="14">
        <f>-1+L12621-Datos!$C$8</f>
        <v>6.8300000000000018</v>
      </c>
      <c r="M12880" s="13" t="s">
        <v>55856</v>
      </c>
      <c r="N12880" s="1" t="s">
        <v>12069</v>
      </c>
      <c r="O12880" s="1">
        <v>20</v>
      </c>
      <c r="P12880" s="1" t="s">
        <v>818</v>
      </c>
      <c r="Q12880" s="4" t="s">
        <v>21</v>
      </c>
    </row>
    <row r="12881" spans="1:17" ht="22.5" x14ac:dyDescent="0.25">
      <c r="A12881" s="3">
        <v>10054</v>
      </c>
      <c r="B12881" s="1" t="s">
        <v>31339</v>
      </c>
      <c r="C12881" s="1" t="s">
        <v>15</v>
      </c>
      <c r="D12881" s="1" t="s">
        <v>40</v>
      </c>
      <c r="E12881" s="1">
        <v>44172080</v>
      </c>
      <c r="F12881" s="1" t="s">
        <v>31340</v>
      </c>
      <c r="G12881" s="1">
        <v>2242208</v>
      </c>
      <c r="H12881" s="1" t="s">
        <v>31341</v>
      </c>
      <c r="I12881" s="2">
        <v>45088</v>
      </c>
      <c r="J12881" s="15" t="str">
        <f>MID(Tabla1[[#This Row],[HORA]],1,5)</f>
        <v>14:29</v>
      </c>
      <c r="K12881" s="16">
        <f>IF(Tabla1[[#This Row],[FECHA]]=I12882,IF(J12882-J12881&gt;0,(J12882-J12881)*1440,0),0)</f>
        <v>2.0000000000001528</v>
      </c>
      <c r="L12881" s="14">
        <f>-1+L12622-Datos!$C$8</f>
        <v>8.07</v>
      </c>
      <c r="M12881" s="13" t="s">
        <v>55858</v>
      </c>
      <c r="N12881" s="1" t="s">
        <v>14554</v>
      </c>
      <c r="O12881" s="1">
        <v>10</v>
      </c>
      <c r="P12881" s="1" t="s">
        <v>45</v>
      </c>
      <c r="Q12881" s="4" t="s">
        <v>21</v>
      </c>
    </row>
    <row r="12882" spans="1:17" ht="22.5" x14ac:dyDescent="0.25">
      <c r="A12882" s="3">
        <v>10055</v>
      </c>
      <c r="B12882" s="1" t="s">
        <v>31342</v>
      </c>
      <c r="C12882" s="1" t="s">
        <v>15</v>
      </c>
      <c r="D12882" s="1" t="s">
        <v>637</v>
      </c>
      <c r="E12882" s="1">
        <v>43616469</v>
      </c>
      <c r="F12882" s="1" t="s">
        <v>31343</v>
      </c>
      <c r="G12882" s="1">
        <v>44390492</v>
      </c>
      <c r="H12882" s="1" t="s">
        <v>31344</v>
      </c>
      <c r="I12882" s="2">
        <v>45088</v>
      </c>
      <c r="J12882" s="15" t="str">
        <f>MID(Tabla1[[#This Row],[HORA]],1,5)</f>
        <v>14:31</v>
      </c>
      <c r="K12882" s="16">
        <f>IF(Tabla1[[#This Row],[FECHA]]=I12883,IF(J12883-J12882&gt;0,(J12883-J12882)*1440,0),0)</f>
        <v>5.9999999999999787</v>
      </c>
      <c r="L12882" s="14">
        <f>-1+L12623-Datos!$C$8</f>
        <v>7.7600000000000016</v>
      </c>
      <c r="M12882" s="13" t="s">
        <v>55992</v>
      </c>
      <c r="N12882" s="1" t="s">
        <v>31345</v>
      </c>
      <c r="O12882" s="1">
        <v>15</v>
      </c>
      <c r="P12882" s="1" t="s">
        <v>45</v>
      </c>
      <c r="Q12882" s="4" t="s">
        <v>21</v>
      </c>
    </row>
    <row r="12883" spans="1:17" ht="22.5" x14ac:dyDescent="0.25">
      <c r="A12883" s="3">
        <v>3851</v>
      </c>
      <c r="B12883" s="1" t="s">
        <v>12070</v>
      </c>
      <c r="C12883" s="1" t="s">
        <v>15</v>
      </c>
      <c r="D12883" s="1" t="s">
        <v>40</v>
      </c>
      <c r="E12883" s="1">
        <v>10448833</v>
      </c>
      <c r="F12883" s="1" t="s">
        <v>12071</v>
      </c>
      <c r="G12883" s="1">
        <v>71538076</v>
      </c>
      <c r="H12883" s="1" t="s">
        <v>12072</v>
      </c>
      <c r="I12883" s="2">
        <v>45088</v>
      </c>
      <c r="J12883" s="15" t="str">
        <f>MID(Tabla1[[#This Row],[HORA]],1,5)</f>
        <v>14:37</v>
      </c>
      <c r="K12883" s="16">
        <f>IF(Tabla1[[#This Row],[FECHA]]=I12884,IF(J12884-J12883&gt;0,(J12884-J12883)*1440,0),0)</f>
        <v>0.99999999999983658</v>
      </c>
      <c r="L12883" s="14">
        <f>-1+L12624-Datos!$C$8</f>
        <v>9.14</v>
      </c>
      <c r="M12883" s="13" t="s">
        <v>55998</v>
      </c>
      <c r="N12883" s="1" t="s">
        <v>12073</v>
      </c>
      <c r="O12883" s="1">
        <v>15</v>
      </c>
      <c r="P12883" s="1" t="s">
        <v>818</v>
      </c>
      <c r="Q12883" s="4" t="s">
        <v>21</v>
      </c>
    </row>
    <row r="12884" spans="1:17" ht="22.5" x14ac:dyDescent="0.25">
      <c r="A12884" s="3">
        <v>10056</v>
      </c>
      <c r="B12884" s="1" t="s">
        <v>31346</v>
      </c>
      <c r="C12884" s="1" t="s">
        <v>15</v>
      </c>
      <c r="D12884" s="1" t="s">
        <v>23</v>
      </c>
      <c r="E12884" s="1">
        <v>73102961</v>
      </c>
      <c r="F12884" s="1" t="s">
        <v>31347</v>
      </c>
      <c r="G12884" s="1">
        <v>2242210</v>
      </c>
      <c r="H12884" s="1" t="s">
        <v>31348</v>
      </c>
      <c r="I12884" s="2">
        <v>45088</v>
      </c>
      <c r="J12884" s="15" t="str">
        <f>MID(Tabla1[[#This Row],[HORA]],1,5)</f>
        <v>14:38</v>
      </c>
      <c r="K12884" s="16">
        <f>IF(Tabla1[[#This Row],[FECHA]]=I12885,IF(J12885-J12884&gt;0,(J12885-J12884)*1440,0),0)</f>
        <v>1.9999999999999929</v>
      </c>
      <c r="L12884" s="14">
        <f>-1+L12625-Datos!$C$8</f>
        <v>9.0800000000000018</v>
      </c>
      <c r="M12884" s="13" t="s">
        <v>55999</v>
      </c>
      <c r="N12884" s="1" t="s">
        <v>3152</v>
      </c>
      <c r="O12884" s="1">
        <v>20</v>
      </c>
      <c r="P12884" s="1" t="s">
        <v>45</v>
      </c>
      <c r="Q12884" s="4" t="s">
        <v>21</v>
      </c>
    </row>
    <row r="12885" spans="1:17" ht="22.5" x14ac:dyDescent="0.25">
      <c r="A12885" s="3">
        <v>10057</v>
      </c>
      <c r="B12885" s="1" t="s">
        <v>31349</v>
      </c>
      <c r="C12885" s="1" t="s">
        <v>15</v>
      </c>
      <c r="D12885" s="1" t="s">
        <v>40</v>
      </c>
      <c r="E12885" s="1">
        <v>44508083</v>
      </c>
      <c r="F12885" s="1" t="s">
        <v>28233</v>
      </c>
      <c r="G12885" s="1">
        <v>46990276</v>
      </c>
      <c r="H12885" s="1" t="s">
        <v>20683</v>
      </c>
      <c r="I12885" s="2">
        <v>45088</v>
      </c>
      <c r="J12885" s="15" t="str">
        <f>MID(Tabla1[[#This Row],[HORA]],1,5)</f>
        <v>14:40</v>
      </c>
      <c r="K12885" s="16">
        <f>IF(Tabla1[[#This Row],[FECHA]]=I12886,IF(J12886-J12885&gt;0,(J12886-J12885)*1440,0),0)</f>
        <v>6.0000000000001386</v>
      </c>
      <c r="L12885" s="14">
        <f>-1+L12626-Datos!$C$8</f>
        <v>8.98</v>
      </c>
      <c r="M12885" s="13" t="s">
        <v>56001</v>
      </c>
      <c r="N12885" s="1" t="s">
        <v>31350</v>
      </c>
      <c r="O12885" s="1">
        <v>15</v>
      </c>
      <c r="P12885" s="1" t="s">
        <v>45</v>
      </c>
      <c r="Q12885" s="4" t="s">
        <v>21</v>
      </c>
    </row>
    <row r="12886" spans="1:17" ht="22.5" x14ac:dyDescent="0.25">
      <c r="A12886" s="3">
        <v>3852</v>
      </c>
      <c r="B12886" s="1" t="s">
        <v>12074</v>
      </c>
      <c r="C12886" s="1" t="s">
        <v>15</v>
      </c>
      <c r="D12886" s="1" t="s">
        <v>33</v>
      </c>
      <c r="E12886" s="1">
        <v>44466411</v>
      </c>
      <c r="F12886" s="1" t="s">
        <v>12075</v>
      </c>
      <c r="G12886" s="1">
        <v>3577655</v>
      </c>
      <c r="H12886" s="1" t="s">
        <v>12076</v>
      </c>
      <c r="I12886" s="2">
        <v>45088</v>
      </c>
      <c r="J12886" s="15" t="str">
        <f>MID(Tabla1[[#This Row],[HORA]],1,5)</f>
        <v>14:46</v>
      </c>
      <c r="K12886" s="16">
        <f>IF(Tabla1[[#This Row],[FECHA]]=I12887,IF(J12887-J12886&gt;0,(J12887-J12886)*1440,0),0)</f>
        <v>1.9999999999999929</v>
      </c>
      <c r="L12886" s="14">
        <f>-1+L12627-Datos!$C$8</f>
        <v>6.6900000000000013</v>
      </c>
      <c r="M12886" s="13" t="s">
        <v>56006</v>
      </c>
      <c r="N12886" s="1" t="s">
        <v>12077</v>
      </c>
      <c r="O12886" s="1">
        <v>12</v>
      </c>
      <c r="P12886" s="1" t="s">
        <v>818</v>
      </c>
      <c r="Q12886" s="4" t="s">
        <v>21</v>
      </c>
    </row>
    <row r="12887" spans="1:17" ht="22.5" x14ac:dyDescent="0.25">
      <c r="A12887" s="3">
        <v>3853</v>
      </c>
      <c r="B12887" s="1" t="s">
        <v>12078</v>
      </c>
      <c r="C12887" s="1" t="s">
        <v>15</v>
      </c>
      <c r="D12887" s="1" t="s">
        <v>40</v>
      </c>
      <c r="E12887" s="1">
        <v>40837163</v>
      </c>
      <c r="F12887" s="1" t="s">
        <v>3426</v>
      </c>
      <c r="G12887" s="1">
        <v>2242213</v>
      </c>
      <c r="H12887" s="1" t="s">
        <v>3427</v>
      </c>
      <c r="I12887" s="2">
        <v>45088</v>
      </c>
      <c r="J12887" s="15" t="str">
        <f>MID(Tabla1[[#This Row],[HORA]],1,5)</f>
        <v>14:48</v>
      </c>
      <c r="K12887" s="16">
        <f>IF(Tabla1[[#This Row],[FECHA]]=I12888,IF(J12888-J12887&gt;0,(J12888-J12887)*1440,0),0)</f>
        <v>2.9999999999999893</v>
      </c>
      <c r="L12887" s="14">
        <f>-1+L12628-Datos!$C$8</f>
        <v>7.98</v>
      </c>
      <c r="M12887" s="13" t="s">
        <v>56008</v>
      </c>
      <c r="N12887" s="1" t="s">
        <v>12079</v>
      </c>
      <c r="O12887" s="1">
        <v>15</v>
      </c>
      <c r="P12887" s="1" t="s">
        <v>818</v>
      </c>
      <c r="Q12887" s="4" t="s">
        <v>21</v>
      </c>
    </row>
    <row r="12888" spans="1:17" ht="22.5" x14ac:dyDescent="0.25">
      <c r="A12888" s="3">
        <v>3854</v>
      </c>
      <c r="B12888" s="1" t="s">
        <v>12080</v>
      </c>
      <c r="C12888" s="1" t="s">
        <v>15</v>
      </c>
      <c r="D12888" s="1" t="s">
        <v>77</v>
      </c>
      <c r="E12888" s="1">
        <v>43758116</v>
      </c>
      <c r="F12888" s="1" t="s">
        <v>12081</v>
      </c>
      <c r="G12888" s="1">
        <v>2242215</v>
      </c>
      <c r="H12888" s="1" t="s">
        <v>12082</v>
      </c>
      <c r="I12888" s="2">
        <v>45088</v>
      </c>
      <c r="J12888" s="15" t="str">
        <f>MID(Tabla1[[#This Row],[HORA]],1,5)</f>
        <v>14:51</v>
      </c>
      <c r="K12888" s="16">
        <f>IF(Tabla1[[#This Row],[FECHA]]=I12889,IF(J12889-J12888&gt;0,(J12889-J12888)*1440,0),0)</f>
        <v>12.999999999999954</v>
      </c>
      <c r="L12888" s="14">
        <f>-1+L12629-Datos!$C$8</f>
        <v>6.990000000000002</v>
      </c>
      <c r="M12888" s="13" t="s">
        <v>55863</v>
      </c>
      <c r="N12888" s="1" t="s">
        <v>12083</v>
      </c>
      <c r="O12888" s="1">
        <v>15</v>
      </c>
      <c r="P12888" s="1" t="s">
        <v>818</v>
      </c>
      <c r="Q12888" s="4" t="s">
        <v>21</v>
      </c>
    </row>
    <row r="12889" spans="1:17" ht="22.5" x14ac:dyDescent="0.25">
      <c r="A12889" s="3">
        <v>10058</v>
      </c>
      <c r="B12889" s="1" t="s">
        <v>31351</v>
      </c>
      <c r="C12889" s="1" t="s">
        <v>15</v>
      </c>
      <c r="D12889" s="1" t="s">
        <v>23</v>
      </c>
      <c r="E12889" s="1">
        <v>75469083</v>
      </c>
      <c r="F12889" s="1" t="s">
        <v>7124</v>
      </c>
      <c r="G12889" s="1">
        <v>72003268</v>
      </c>
      <c r="H12889" s="1" t="s">
        <v>31352</v>
      </c>
      <c r="I12889" s="2">
        <v>45088</v>
      </c>
      <c r="J12889" s="15" t="str">
        <f>MID(Tabla1[[#This Row],[HORA]],1,5)</f>
        <v>15:04</v>
      </c>
      <c r="K12889" s="16">
        <f>IF(Tabla1[[#This Row],[FECHA]]=I12890,IF(J12890-J12889&gt;0,(J12890-J12889)*1440,0),0)</f>
        <v>8.999999999999968</v>
      </c>
      <c r="L12889" s="14">
        <f>-1+L12630-Datos!$C$8</f>
        <v>10</v>
      </c>
      <c r="M12889" s="13" t="s">
        <v>56133</v>
      </c>
      <c r="N12889" s="1" t="s">
        <v>31353</v>
      </c>
      <c r="O12889" s="1">
        <v>25</v>
      </c>
      <c r="P12889" s="1" t="s">
        <v>45</v>
      </c>
      <c r="Q12889" s="4" t="s">
        <v>21</v>
      </c>
    </row>
    <row r="12890" spans="1:17" ht="22.5" x14ac:dyDescent="0.25">
      <c r="A12890" s="3">
        <v>10059</v>
      </c>
      <c r="B12890" s="1" t="s">
        <v>31354</v>
      </c>
      <c r="C12890" s="1" t="s">
        <v>15</v>
      </c>
      <c r="D12890" s="1" t="s">
        <v>40</v>
      </c>
      <c r="E12890" s="1">
        <v>48350860</v>
      </c>
      <c r="F12890" s="1" t="s">
        <v>31355</v>
      </c>
      <c r="G12890" s="1">
        <v>48350860</v>
      </c>
      <c r="H12890" s="1" t="s">
        <v>31355</v>
      </c>
      <c r="I12890" s="2">
        <v>45088</v>
      </c>
      <c r="J12890" s="15" t="str">
        <f>MID(Tabla1[[#This Row],[HORA]],1,5)</f>
        <v>15:13</v>
      </c>
      <c r="K12890" s="16">
        <f>IF(Tabla1[[#This Row],[FECHA]]=I12891,IF(J12891-J12890&gt;0,(J12891-J12890)*1440,0),0)</f>
        <v>7.9999999999999716</v>
      </c>
      <c r="L12890" s="14">
        <f>-1+L12631-Datos!$C$8</f>
        <v>12.060000000000002</v>
      </c>
      <c r="M12890" s="13" t="s">
        <v>55868</v>
      </c>
      <c r="N12890" s="1" t="s">
        <v>1715</v>
      </c>
      <c r="O12890" s="1">
        <v>25</v>
      </c>
      <c r="P12890" s="1" t="s">
        <v>45</v>
      </c>
      <c r="Q12890" s="4" t="s">
        <v>21</v>
      </c>
    </row>
    <row r="12891" spans="1:17" ht="22.5" x14ac:dyDescent="0.25">
      <c r="A12891" s="3">
        <v>10060</v>
      </c>
      <c r="B12891" s="1" t="s">
        <v>31356</v>
      </c>
      <c r="C12891" s="1" t="s">
        <v>15</v>
      </c>
      <c r="D12891" s="1" t="s">
        <v>40</v>
      </c>
      <c r="E12891" s="1">
        <v>27427863</v>
      </c>
      <c r="F12891" s="1" t="s">
        <v>3957</v>
      </c>
      <c r="G12891" s="1">
        <v>2242222</v>
      </c>
      <c r="H12891" s="1" t="s">
        <v>3958</v>
      </c>
      <c r="I12891" s="2">
        <v>45088</v>
      </c>
      <c r="J12891" s="15" t="str">
        <f>MID(Tabla1[[#This Row],[HORA]],1,5)</f>
        <v>15:21</v>
      </c>
      <c r="K12891" s="16">
        <f>IF(Tabla1[[#This Row],[FECHA]]=I12892,IF(J12892-J12891&gt;0,(J12892-J12891)*1440,0),0)</f>
        <v>10.000000000000124</v>
      </c>
      <c r="L12891" s="14">
        <f>-1+L12632-Datos!$C$8</f>
        <v>7.9300000000000015</v>
      </c>
      <c r="M12891" s="13" t="s">
        <v>55876</v>
      </c>
      <c r="N12891" s="1" t="s">
        <v>27648</v>
      </c>
      <c r="O12891" s="1">
        <v>70</v>
      </c>
      <c r="P12891" s="1" t="s">
        <v>45</v>
      </c>
      <c r="Q12891" s="4" t="s">
        <v>21</v>
      </c>
    </row>
    <row r="12892" spans="1:17" ht="22.5" x14ac:dyDescent="0.25">
      <c r="A12892" s="3">
        <v>10061</v>
      </c>
      <c r="B12892" s="1" t="s">
        <v>31357</v>
      </c>
      <c r="C12892" s="1" t="s">
        <v>15</v>
      </c>
      <c r="D12892" s="1" t="s">
        <v>71</v>
      </c>
      <c r="E12892" s="1">
        <v>73424047</v>
      </c>
      <c r="F12892" s="1" t="s">
        <v>31358</v>
      </c>
      <c r="G12892" s="1">
        <v>2242226</v>
      </c>
      <c r="H12892" s="1" t="s">
        <v>31359</v>
      </c>
      <c r="I12892" s="2">
        <v>45088</v>
      </c>
      <c r="J12892" s="15" t="str">
        <f>MID(Tabla1[[#This Row],[HORA]],1,5)</f>
        <v>15:31</v>
      </c>
      <c r="K12892" s="16">
        <f>IF(Tabla1[[#This Row],[FECHA]]=I12893,IF(J12893-J12892&gt;0,(J12893-J12892)*1440,0),0)</f>
        <v>4.9999999999999822</v>
      </c>
      <c r="L12892" s="14">
        <f>-1+L12633-Datos!$C$8</f>
        <v>7.740000000000002</v>
      </c>
      <c r="M12892" s="13" t="s">
        <v>55886</v>
      </c>
      <c r="N12892" s="1" t="s">
        <v>31360</v>
      </c>
      <c r="O12892" s="1">
        <v>15</v>
      </c>
      <c r="P12892" s="1" t="s">
        <v>45</v>
      </c>
      <c r="Q12892" s="4" t="s">
        <v>21</v>
      </c>
    </row>
    <row r="12893" spans="1:17" ht="22.5" x14ac:dyDescent="0.25">
      <c r="A12893" s="3">
        <v>3855</v>
      </c>
      <c r="B12893" s="1" t="s">
        <v>12084</v>
      </c>
      <c r="C12893" s="1" t="s">
        <v>15</v>
      </c>
      <c r="D12893" s="1" t="s">
        <v>82</v>
      </c>
      <c r="E12893" s="1">
        <v>16640632</v>
      </c>
      <c r="F12893" s="1" t="s">
        <v>12085</v>
      </c>
      <c r="G12893" s="1">
        <v>44554742</v>
      </c>
      <c r="H12893" s="1" t="s">
        <v>12086</v>
      </c>
      <c r="I12893" s="2">
        <v>45088</v>
      </c>
      <c r="J12893" s="15" t="str">
        <f>MID(Tabla1[[#This Row],[HORA]],1,5)</f>
        <v>15:36</v>
      </c>
      <c r="K12893" s="16">
        <f>IF(Tabla1[[#This Row],[FECHA]]=I12894,IF(J12894-J12893&gt;0,(J12894-J12893)*1440,0),0)</f>
        <v>21.999999999999922</v>
      </c>
      <c r="L12893" s="14">
        <f>-1+L12634-Datos!$C$8</f>
        <v>9.8300000000000018</v>
      </c>
      <c r="M12893" s="13" t="s">
        <v>55891</v>
      </c>
      <c r="N12893" s="1" t="s">
        <v>12087</v>
      </c>
      <c r="O12893" s="1">
        <v>20</v>
      </c>
      <c r="P12893" s="1" t="s">
        <v>818</v>
      </c>
      <c r="Q12893" s="4" t="s">
        <v>21</v>
      </c>
    </row>
    <row r="12894" spans="1:17" ht="22.5" x14ac:dyDescent="0.25">
      <c r="A12894" s="3">
        <v>10062</v>
      </c>
      <c r="B12894" s="1" t="s">
        <v>31361</v>
      </c>
      <c r="C12894" s="1" t="s">
        <v>15</v>
      </c>
      <c r="D12894" s="1" t="s">
        <v>40</v>
      </c>
      <c r="E12894" s="1">
        <v>16792319</v>
      </c>
      <c r="F12894" s="1" t="s">
        <v>31362</v>
      </c>
      <c r="G12894" s="1">
        <v>2618860</v>
      </c>
      <c r="H12894" s="1" t="s">
        <v>31363</v>
      </c>
      <c r="I12894" s="2">
        <v>45088</v>
      </c>
      <c r="J12894" s="15" t="str">
        <f>MID(Tabla1[[#This Row],[HORA]],1,5)</f>
        <v>15:58</v>
      </c>
      <c r="K12894" s="16">
        <f>IF(Tabla1[[#This Row],[FECHA]]=I12895,IF(J12895-J12894&gt;0,(J12895-J12894)*1440,0),0)</f>
        <v>6.9999999999999751</v>
      </c>
      <c r="L12894" s="14">
        <f>-1+L12635-Datos!$C$8</f>
        <v>7.1700000000000017</v>
      </c>
      <c r="M12894" s="13" t="s">
        <v>55913</v>
      </c>
      <c r="N12894" s="1" t="s">
        <v>31364</v>
      </c>
      <c r="O12894" s="1">
        <v>13</v>
      </c>
      <c r="P12894" s="1" t="s">
        <v>45</v>
      </c>
      <c r="Q12894" s="4" t="s">
        <v>21</v>
      </c>
    </row>
    <row r="12895" spans="1:17" ht="22.5" x14ac:dyDescent="0.25">
      <c r="A12895" s="3">
        <v>10063</v>
      </c>
      <c r="B12895" s="1" t="s">
        <v>31365</v>
      </c>
      <c r="C12895" s="1" t="s">
        <v>15</v>
      </c>
      <c r="D12895" s="1" t="s">
        <v>40</v>
      </c>
      <c r="E12895" s="1">
        <v>16586418</v>
      </c>
      <c r="F12895" s="1" t="s">
        <v>31366</v>
      </c>
      <c r="G12895" s="1">
        <v>16759927</v>
      </c>
      <c r="H12895" s="1" t="s">
        <v>31367</v>
      </c>
      <c r="I12895" s="2">
        <v>45088</v>
      </c>
      <c r="J12895" s="15" t="str">
        <f>MID(Tabla1[[#This Row],[HORA]],1,5)</f>
        <v>16:05</v>
      </c>
      <c r="K12895" s="16">
        <f>IF(Tabla1[[#This Row],[FECHA]]=I12896,IF(J12896-J12895&gt;0,(J12896-J12895)*1440,0),0)</f>
        <v>6.9999999999999751</v>
      </c>
      <c r="L12895" s="14">
        <f>-1+L12636-Datos!$C$8</f>
        <v>8.9000000000000021</v>
      </c>
      <c r="M12895" s="13" t="s">
        <v>55920</v>
      </c>
      <c r="N12895" s="1" t="s">
        <v>31368</v>
      </c>
      <c r="O12895" s="1">
        <v>20</v>
      </c>
      <c r="P12895" s="1" t="s">
        <v>45</v>
      </c>
      <c r="Q12895" s="4" t="s">
        <v>21</v>
      </c>
    </row>
    <row r="12896" spans="1:17" ht="22.5" x14ac:dyDescent="0.25">
      <c r="A12896" s="3">
        <v>10064</v>
      </c>
      <c r="B12896" s="1" t="s">
        <v>31369</v>
      </c>
      <c r="C12896" s="1" t="s">
        <v>15</v>
      </c>
      <c r="D12896" s="1" t="s">
        <v>40</v>
      </c>
      <c r="E12896" s="1">
        <v>3501529</v>
      </c>
      <c r="F12896" s="1" t="s">
        <v>31370</v>
      </c>
      <c r="G12896" s="1">
        <v>3501529</v>
      </c>
      <c r="H12896" s="1" t="s">
        <v>31370</v>
      </c>
      <c r="I12896" s="2">
        <v>45088</v>
      </c>
      <c r="J12896" s="15" t="str">
        <f>MID(Tabla1[[#This Row],[HORA]],1,5)</f>
        <v>16:12</v>
      </c>
      <c r="K12896" s="16">
        <f>IF(Tabla1[[#This Row],[FECHA]]=I12897,IF(J12897-J12896&gt;0,(J12897-J12896)*1440,0),0)</f>
        <v>7.9999999999999716</v>
      </c>
      <c r="L12896" s="14">
        <f>-1+L12637-Datos!$C$8</f>
        <v>10.760000000000002</v>
      </c>
      <c r="M12896" s="13" t="s">
        <v>56022</v>
      </c>
      <c r="N12896" s="1" t="s">
        <v>1715</v>
      </c>
      <c r="O12896" s="1">
        <v>10</v>
      </c>
      <c r="P12896" s="1" t="s">
        <v>45</v>
      </c>
      <c r="Q12896" s="4" t="s">
        <v>21</v>
      </c>
    </row>
    <row r="12897" spans="1:17" ht="22.5" x14ac:dyDescent="0.25">
      <c r="A12897" s="3">
        <v>10065</v>
      </c>
      <c r="B12897" s="1" t="s">
        <v>31371</v>
      </c>
      <c r="C12897" s="1" t="s">
        <v>15</v>
      </c>
      <c r="D12897" s="1" t="s">
        <v>71</v>
      </c>
      <c r="E12897" s="1">
        <v>27847175</v>
      </c>
      <c r="F12897" s="1" t="s">
        <v>7158</v>
      </c>
      <c r="G12897" s="1">
        <v>2242230</v>
      </c>
      <c r="H12897" s="1" t="s">
        <v>31372</v>
      </c>
      <c r="I12897" s="2">
        <v>45088</v>
      </c>
      <c r="J12897" s="15" t="str">
        <f>MID(Tabla1[[#This Row],[HORA]],1,5)</f>
        <v>16:20</v>
      </c>
      <c r="K12897" s="16">
        <f>IF(Tabla1[[#This Row],[FECHA]]=I12898,IF(J12898-J12897&gt;0,(J12898-J12897)*1440,0),0)</f>
        <v>3.0000000000001492</v>
      </c>
      <c r="L12897" s="14">
        <f>-1+L12638-Datos!$C$8</f>
        <v>8.06</v>
      </c>
      <c r="M12897" s="13" t="s">
        <v>56030</v>
      </c>
      <c r="N12897" s="1" t="s">
        <v>29557</v>
      </c>
      <c r="O12897" s="1">
        <v>20</v>
      </c>
      <c r="P12897" s="1" t="s">
        <v>45</v>
      </c>
      <c r="Q12897" s="4" t="s">
        <v>21</v>
      </c>
    </row>
    <row r="12898" spans="1:17" ht="22.5" x14ac:dyDescent="0.25">
      <c r="A12898" s="3">
        <v>10066</v>
      </c>
      <c r="B12898" s="1" t="s">
        <v>31373</v>
      </c>
      <c r="C12898" s="1" t="s">
        <v>15</v>
      </c>
      <c r="D12898" s="1" t="s">
        <v>82</v>
      </c>
      <c r="E12898" s="1">
        <v>42293288</v>
      </c>
      <c r="F12898" s="1" t="s">
        <v>12232</v>
      </c>
      <c r="G12898" s="1">
        <v>2242231</v>
      </c>
      <c r="H12898" s="1" t="s">
        <v>12233</v>
      </c>
      <c r="I12898" s="2">
        <v>45088</v>
      </c>
      <c r="J12898" s="15" t="str">
        <f>MID(Tabla1[[#This Row],[HORA]],1,5)</f>
        <v>16:23</v>
      </c>
      <c r="K12898" s="16">
        <f>IF(Tabla1[[#This Row],[FECHA]]=I12899,IF(J12899-J12898&gt;0,(J12899-J12898)*1440,0),0)</f>
        <v>5.9999999999999787</v>
      </c>
      <c r="L12898" s="14">
        <f>-1+L12639-Datos!$C$8</f>
        <v>8.7200000000000006</v>
      </c>
      <c r="M12898" s="13" t="s">
        <v>56033</v>
      </c>
      <c r="N12898" s="1" t="s">
        <v>31374</v>
      </c>
      <c r="O12898" s="1">
        <v>30</v>
      </c>
      <c r="P12898" s="1" t="s">
        <v>45</v>
      </c>
      <c r="Q12898" s="4" t="s">
        <v>21</v>
      </c>
    </row>
    <row r="12899" spans="1:17" ht="22.5" x14ac:dyDescent="0.25">
      <c r="A12899" s="3">
        <v>10067</v>
      </c>
      <c r="B12899" s="1" t="s">
        <v>31375</v>
      </c>
      <c r="C12899" s="1" t="s">
        <v>15</v>
      </c>
      <c r="D12899" s="1" t="s">
        <v>23</v>
      </c>
      <c r="E12899" s="1">
        <v>16634676</v>
      </c>
      <c r="F12899" s="1" t="s">
        <v>31376</v>
      </c>
      <c r="G12899" s="1">
        <v>2242232</v>
      </c>
      <c r="H12899" s="1" t="s">
        <v>31377</v>
      </c>
      <c r="I12899" s="2">
        <v>45088</v>
      </c>
      <c r="J12899" s="15" t="str">
        <f>MID(Tabla1[[#This Row],[HORA]],1,5)</f>
        <v>16:29</v>
      </c>
      <c r="K12899" s="16">
        <f>IF(Tabla1[[#This Row],[FECHA]]=I12900,IF(J12900-J12899&gt;0,(J12900-J12899)*1440,0),0)</f>
        <v>4.9999999999999822</v>
      </c>
      <c r="L12899" s="14">
        <f>-1+L12640-Datos!$C$8</f>
        <v>8.66</v>
      </c>
      <c r="M12899" s="13" t="s">
        <v>56039</v>
      </c>
      <c r="N12899" s="1" t="s">
        <v>31378</v>
      </c>
      <c r="O12899" s="1">
        <v>20</v>
      </c>
      <c r="P12899" s="1" t="s">
        <v>45</v>
      </c>
      <c r="Q12899" s="4" t="s">
        <v>21</v>
      </c>
    </row>
    <row r="12900" spans="1:17" ht="22.5" x14ac:dyDescent="0.25">
      <c r="A12900" s="3">
        <v>10068</v>
      </c>
      <c r="B12900" s="1" t="s">
        <v>31379</v>
      </c>
      <c r="C12900" s="1" t="s">
        <v>15</v>
      </c>
      <c r="D12900" s="1" t="s">
        <v>23</v>
      </c>
      <c r="E12900" s="1">
        <v>76225837</v>
      </c>
      <c r="F12900" s="1" t="s">
        <v>31380</v>
      </c>
      <c r="G12900" s="1">
        <v>75513468</v>
      </c>
      <c r="H12900" s="1" t="s">
        <v>31381</v>
      </c>
      <c r="I12900" s="2">
        <v>45088</v>
      </c>
      <c r="J12900" s="15" t="str">
        <f>MID(Tabla1[[#This Row],[HORA]],1,5)</f>
        <v>16:34</v>
      </c>
      <c r="K12900" s="16">
        <f>IF(Tabla1[[#This Row],[FECHA]]=I12901,IF(J12901-J12900&gt;0,(J12901-J12900)*1440,0),0)</f>
        <v>4.9999999999999822</v>
      </c>
      <c r="L12900" s="14">
        <f>-1+L12641-Datos!$C$8</f>
        <v>6.7600000000000016</v>
      </c>
      <c r="M12900" s="13" t="s">
        <v>56044</v>
      </c>
      <c r="N12900" s="1" t="s">
        <v>29566</v>
      </c>
      <c r="O12900" s="1">
        <v>20</v>
      </c>
      <c r="P12900" s="1" t="s">
        <v>45</v>
      </c>
      <c r="Q12900" s="4" t="s">
        <v>21</v>
      </c>
    </row>
    <row r="12901" spans="1:17" ht="22.5" x14ac:dyDescent="0.25">
      <c r="A12901" s="3">
        <v>10069</v>
      </c>
      <c r="B12901" s="1" t="s">
        <v>31382</v>
      </c>
      <c r="C12901" s="1" t="s">
        <v>15</v>
      </c>
      <c r="D12901" s="1" t="s">
        <v>33</v>
      </c>
      <c r="E12901" s="1">
        <v>16652383</v>
      </c>
      <c r="F12901" s="1" t="s">
        <v>31383</v>
      </c>
      <c r="G12901" s="1">
        <v>76751740</v>
      </c>
      <c r="H12901" s="1" t="s">
        <v>31384</v>
      </c>
      <c r="I12901" s="2">
        <v>45088</v>
      </c>
      <c r="J12901" s="15" t="str">
        <f>MID(Tabla1[[#This Row],[HORA]],1,5)</f>
        <v>16:39</v>
      </c>
      <c r="K12901" s="16">
        <f>IF(Tabla1[[#This Row],[FECHA]]=I12902,IF(J12902-J12901&gt;0,(J12902-J12901)*1440,0),0)</f>
        <v>8.0000000000001315</v>
      </c>
      <c r="L12901" s="14">
        <f>-1+L12642-Datos!$C$8</f>
        <v>7.7700000000000014</v>
      </c>
      <c r="M12901" s="13" t="s">
        <v>56049</v>
      </c>
      <c r="N12901" s="1" t="s">
        <v>31385</v>
      </c>
      <c r="O12901" s="1">
        <v>10</v>
      </c>
      <c r="P12901" s="1" t="s">
        <v>45</v>
      </c>
      <c r="Q12901" s="4" t="s">
        <v>21</v>
      </c>
    </row>
    <row r="12902" spans="1:17" ht="22.5" x14ac:dyDescent="0.25">
      <c r="A12902" s="3">
        <v>10070</v>
      </c>
      <c r="B12902" s="1" t="s">
        <v>31386</v>
      </c>
      <c r="C12902" s="1" t="s">
        <v>15</v>
      </c>
      <c r="D12902" s="1" t="s">
        <v>40</v>
      </c>
      <c r="E12902" s="1">
        <v>16486398</v>
      </c>
      <c r="F12902" s="1" t="s">
        <v>8339</v>
      </c>
      <c r="G12902" s="1">
        <v>2242233</v>
      </c>
      <c r="H12902" s="1" t="s">
        <v>9328</v>
      </c>
      <c r="I12902" s="2">
        <v>45088</v>
      </c>
      <c r="J12902" s="15" t="str">
        <f>MID(Tabla1[[#This Row],[HORA]],1,5)</f>
        <v>16:47</v>
      </c>
      <c r="K12902" s="16">
        <f>IF(Tabla1[[#This Row],[FECHA]]=I12903,IF(J12903-J12902&gt;0,(J12903-J12902)*1440,0),0)</f>
        <v>2.9999999999998295</v>
      </c>
      <c r="L12902" s="14">
        <f>-1+L12643-Datos!$C$8</f>
        <v>9.14</v>
      </c>
      <c r="M12902" s="13" t="s">
        <v>56057</v>
      </c>
      <c r="N12902" s="1" t="s">
        <v>31387</v>
      </c>
      <c r="O12902" s="1">
        <v>35</v>
      </c>
      <c r="P12902" s="1" t="s">
        <v>45</v>
      </c>
      <c r="Q12902" s="4" t="s">
        <v>21</v>
      </c>
    </row>
    <row r="12903" spans="1:17" ht="22.5" x14ac:dyDescent="0.25">
      <c r="A12903" s="3">
        <v>10071</v>
      </c>
      <c r="B12903" s="1" t="s">
        <v>31388</v>
      </c>
      <c r="C12903" s="1" t="s">
        <v>15</v>
      </c>
      <c r="D12903" s="1" t="s">
        <v>40</v>
      </c>
      <c r="E12903" s="1">
        <v>73464185</v>
      </c>
      <c r="F12903" s="1" t="s">
        <v>31389</v>
      </c>
      <c r="G12903" s="1">
        <v>71443394</v>
      </c>
      <c r="H12903" s="1" t="s">
        <v>31390</v>
      </c>
      <c r="I12903" s="2">
        <v>45088</v>
      </c>
      <c r="J12903" s="15" t="str">
        <f>MID(Tabla1[[#This Row],[HORA]],1,5)</f>
        <v>16:50</v>
      </c>
      <c r="K12903" s="16">
        <f>IF(Tabla1[[#This Row],[FECHA]]=I12904,IF(J12904-J12903&gt;0,(J12904-J12903)*1440,0),0)</f>
        <v>12.000000000000117</v>
      </c>
      <c r="L12903" s="14">
        <f>-1+L12644-Datos!$C$8</f>
        <v>8.89</v>
      </c>
      <c r="M12903" s="13" t="s">
        <v>56060</v>
      </c>
      <c r="N12903" s="1" t="s">
        <v>31391</v>
      </c>
      <c r="O12903" s="1">
        <v>12</v>
      </c>
      <c r="P12903" s="1" t="s">
        <v>45</v>
      </c>
      <c r="Q12903" s="4" t="s">
        <v>21</v>
      </c>
    </row>
    <row r="12904" spans="1:17" ht="22.5" x14ac:dyDescent="0.25">
      <c r="A12904" s="3">
        <v>3856</v>
      </c>
      <c r="B12904" s="1" t="s">
        <v>12088</v>
      </c>
      <c r="C12904" s="1" t="s">
        <v>15</v>
      </c>
      <c r="D12904" s="1" t="s">
        <v>2195</v>
      </c>
      <c r="E12904" s="1">
        <v>71643655</v>
      </c>
      <c r="F12904" s="1" t="s">
        <v>6622</v>
      </c>
      <c r="G12904" s="1">
        <v>2242235</v>
      </c>
      <c r="H12904" s="1" t="s">
        <v>6623</v>
      </c>
      <c r="I12904" s="2">
        <v>45088</v>
      </c>
      <c r="J12904" s="15" t="str">
        <f>MID(Tabla1[[#This Row],[HORA]],1,5)</f>
        <v>17:02</v>
      </c>
      <c r="K12904" s="16">
        <f>IF(Tabla1[[#This Row],[FECHA]]=I12905,IF(J12905-J12904&gt;0,(J12905-J12904)*1440,0),0)</f>
        <v>0.99999999999999645</v>
      </c>
      <c r="L12904" s="14">
        <f>-1+L12645-Datos!$C$8</f>
        <v>11.830000000000002</v>
      </c>
      <c r="M12904" s="13" t="s">
        <v>56072</v>
      </c>
      <c r="N12904" s="1" t="s">
        <v>10766</v>
      </c>
      <c r="O12904" s="1">
        <v>20</v>
      </c>
      <c r="P12904" s="1" t="s">
        <v>818</v>
      </c>
      <c r="Q12904" s="4" t="s">
        <v>21</v>
      </c>
    </row>
    <row r="12905" spans="1:17" ht="22.5" x14ac:dyDescent="0.25">
      <c r="A12905" s="3">
        <v>10072</v>
      </c>
      <c r="B12905" s="1" t="s">
        <v>31392</v>
      </c>
      <c r="C12905" s="1" t="s">
        <v>15</v>
      </c>
      <c r="D12905" s="1" t="s">
        <v>33</v>
      </c>
      <c r="E12905" s="1">
        <v>16544884</v>
      </c>
      <c r="F12905" s="1" t="s">
        <v>31393</v>
      </c>
      <c r="G12905" s="1">
        <v>2242236</v>
      </c>
      <c r="H12905" s="1" t="s">
        <v>31394</v>
      </c>
      <c r="I12905" s="2">
        <v>45088</v>
      </c>
      <c r="J12905" s="15" t="str">
        <f>MID(Tabla1[[#This Row],[HORA]],1,5)</f>
        <v>17:03</v>
      </c>
      <c r="K12905" s="16">
        <f>IF(Tabla1[[#This Row],[FECHA]]=I12906,IF(J12906-J12905&gt;0,(J12906-J12905)*1440,0),0)</f>
        <v>3.9999999999999858</v>
      </c>
      <c r="L12905" s="14">
        <f>-1+L12646-Datos!$C$8</f>
        <v>8.98</v>
      </c>
      <c r="M12905" s="13" t="s">
        <v>56073</v>
      </c>
      <c r="N12905" s="1" t="s">
        <v>31395</v>
      </c>
      <c r="O12905" s="1">
        <v>20</v>
      </c>
      <c r="P12905" s="1" t="s">
        <v>45</v>
      </c>
      <c r="Q12905" s="4" t="s">
        <v>21</v>
      </c>
    </row>
    <row r="12906" spans="1:17" ht="22.5" x14ac:dyDescent="0.25">
      <c r="A12906" s="3">
        <v>17644</v>
      </c>
      <c r="B12906" s="1" t="s">
        <v>53003</v>
      </c>
      <c r="C12906" s="1" t="s">
        <v>15</v>
      </c>
      <c r="D12906" s="1" t="s">
        <v>40</v>
      </c>
      <c r="E12906" s="1">
        <v>10167211289</v>
      </c>
      <c r="F12906" s="1" t="s">
        <v>53004</v>
      </c>
      <c r="G12906" s="1">
        <v>2242237</v>
      </c>
      <c r="H12906" s="1" t="s">
        <v>53005</v>
      </c>
      <c r="I12906" s="2">
        <v>45088</v>
      </c>
      <c r="J12906" s="15" t="str">
        <f>MID(Tabla1[[#This Row],[HORA]],1,5)</f>
        <v>17:07</v>
      </c>
      <c r="K12906" s="16">
        <f>IF(Tabla1[[#This Row],[FECHA]]=I12907,IF(J12907-J12906&gt;0,(J12907-J12906)*1440,0),0)</f>
        <v>1.999999999999833</v>
      </c>
      <c r="L12906" s="14">
        <f>-1+L12647-Datos!$C$8</f>
        <v>7.1900000000000013</v>
      </c>
      <c r="M12906" s="13" t="s">
        <v>56077</v>
      </c>
      <c r="N12906" s="1" t="s">
        <v>53006</v>
      </c>
      <c r="O12906" s="1">
        <v>60</v>
      </c>
      <c r="P12906" s="1" t="s">
        <v>45</v>
      </c>
      <c r="Q12906" s="4" t="s">
        <v>21</v>
      </c>
    </row>
    <row r="12907" spans="1:17" ht="22.5" x14ac:dyDescent="0.25">
      <c r="A12907" s="3">
        <v>3782</v>
      </c>
      <c r="B12907" s="1" t="s">
        <v>11843</v>
      </c>
      <c r="C12907" s="1" t="s">
        <v>15</v>
      </c>
      <c r="D12907" s="1" t="s">
        <v>30</v>
      </c>
      <c r="E12907" s="1">
        <v>16557259</v>
      </c>
      <c r="F12907" s="1" t="s">
        <v>11844</v>
      </c>
      <c r="G12907" s="1">
        <v>2242010</v>
      </c>
      <c r="H12907" s="1" t="s">
        <v>11845</v>
      </c>
      <c r="I12907" s="2">
        <v>45088</v>
      </c>
      <c r="J12907" s="15" t="str">
        <f>MID(Tabla1[[#This Row],[HORA]],1,5)</f>
        <v>17:09</v>
      </c>
      <c r="K12907" s="16">
        <f>IF(Tabla1[[#This Row],[FECHA]]=I12908,IF(J12908-J12907&gt;0,(J12908-J12907)*1440,0),0)</f>
        <v>0</v>
      </c>
      <c r="L12907" s="14">
        <f>-1+L12648-Datos!$C$8</f>
        <v>7.98</v>
      </c>
      <c r="M12907" s="13" t="s">
        <v>56079</v>
      </c>
      <c r="N12907" s="1" t="s">
        <v>11846</v>
      </c>
      <c r="O12907" s="1">
        <v>15</v>
      </c>
      <c r="P12907" s="1" t="s">
        <v>20</v>
      </c>
      <c r="Q12907" s="4" t="s">
        <v>21</v>
      </c>
    </row>
    <row r="12908" spans="1:17" ht="22.5" x14ac:dyDescent="0.25">
      <c r="A12908" s="3">
        <v>10073</v>
      </c>
      <c r="B12908" s="1" t="s">
        <v>31396</v>
      </c>
      <c r="C12908" s="1" t="s">
        <v>15</v>
      </c>
      <c r="D12908" s="1" t="s">
        <v>71</v>
      </c>
      <c r="E12908" s="1">
        <v>75718705</v>
      </c>
      <c r="F12908" s="1" t="s">
        <v>31397</v>
      </c>
      <c r="G12908" s="1">
        <v>2242238</v>
      </c>
      <c r="H12908" s="1" t="s">
        <v>31398</v>
      </c>
      <c r="I12908" s="2">
        <v>45088</v>
      </c>
      <c r="J12908" s="15" t="str">
        <f>MID(Tabla1[[#This Row],[HORA]],1,5)</f>
        <v>17:09</v>
      </c>
      <c r="K12908" s="16">
        <f>IF(Tabla1[[#This Row],[FECHA]]=I12909,IF(J12909-J12908&gt;0,(J12909-J12908)*1440,0),0)</f>
        <v>3.0000000000001492</v>
      </c>
      <c r="L12908" s="14">
        <f>-1+L12649-Datos!$C$8</f>
        <v>6.7200000000000006</v>
      </c>
      <c r="M12908" s="13" t="s">
        <v>56079</v>
      </c>
      <c r="N12908" s="1" t="s">
        <v>31399</v>
      </c>
      <c r="O12908" s="1">
        <v>15</v>
      </c>
      <c r="P12908" s="1" t="s">
        <v>45</v>
      </c>
      <c r="Q12908" s="4" t="s">
        <v>21</v>
      </c>
    </row>
    <row r="12909" spans="1:17" ht="22.5" x14ac:dyDescent="0.25">
      <c r="A12909" s="3">
        <v>10074</v>
      </c>
      <c r="B12909" s="1" t="s">
        <v>31400</v>
      </c>
      <c r="C12909" s="1" t="s">
        <v>15</v>
      </c>
      <c r="D12909" s="1" t="s">
        <v>40</v>
      </c>
      <c r="E12909" s="1">
        <v>46446956</v>
      </c>
      <c r="F12909" s="1" t="s">
        <v>31401</v>
      </c>
      <c r="G12909" s="1">
        <v>2242239</v>
      </c>
      <c r="H12909" s="1" t="s">
        <v>31402</v>
      </c>
      <c r="I12909" s="2">
        <v>45088</v>
      </c>
      <c r="J12909" s="15" t="str">
        <f>MID(Tabla1[[#This Row],[HORA]],1,5)</f>
        <v>17:12</v>
      </c>
      <c r="K12909" s="16">
        <f>IF(Tabla1[[#This Row],[FECHA]]=I12910,IF(J12910-J12909&gt;0,(J12910-J12909)*1440,0),0)</f>
        <v>5.9999999999999787</v>
      </c>
      <c r="L12909" s="14">
        <f>-1+L12650-Datos!$C$8</f>
        <v>9.64</v>
      </c>
      <c r="M12909" s="13" t="s">
        <v>56082</v>
      </c>
      <c r="N12909" s="1" t="s">
        <v>14554</v>
      </c>
      <c r="O12909" s="1">
        <v>10</v>
      </c>
      <c r="P12909" s="1" t="s">
        <v>45</v>
      </c>
      <c r="Q12909" s="4" t="s">
        <v>21</v>
      </c>
    </row>
    <row r="12910" spans="1:17" ht="22.5" x14ac:dyDescent="0.25">
      <c r="A12910" s="3">
        <v>10075</v>
      </c>
      <c r="B12910" s="1" t="s">
        <v>31403</v>
      </c>
      <c r="C12910" s="1" t="s">
        <v>15</v>
      </c>
      <c r="D12910" s="1" t="s">
        <v>40</v>
      </c>
      <c r="E12910" s="1">
        <v>44191346</v>
      </c>
      <c r="F12910" s="1" t="s">
        <v>31404</v>
      </c>
      <c r="G12910" s="1">
        <v>2242240</v>
      </c>
      <c r="H12910" s="1" t="s">
        <v>31405</v>
      </c>
      <c r="I12910" s="2">
        <v>45088</v>
      </c>
      <c r="J12910" s="15" t="str">
        <f>MID(Tabla1[[#This Row],[HORA]],1,5)</f>
        <v>17:18</v>
      </c>
      <c r="K12910" s="16">
        <f>IF(Tabla1[[#This Row],[FECHA]]=I12911,IF(J12911-J12910&gt;0,(J12911-J12910)*1440,0),0)</f>
        <v>7.000000000000135</v>
      </c>
      <c r="L12910" s="14">
        <f>-1+L12651-Datos!$C$8</f>
        <v>12.120000000000001</v>
      </c>
      <c r="M12910" s="13" t="s">
        <v>56088</v>
      </c>
      <c r="N12910" s="1" t="s">
        <v>31406</v>
      </c>
      <c r="O12910" s="1">
        <v>25</v>
      </c>
      <c r="P12910" s="1" t="s">
        <v>45</v>
      </c>
      <c r="Q12910" s="4" t="s">
        <v>21</v>
      </c>
    </row>
    <row r="12911" spans="1:17" ht="22.5" x14ac:dyDescent="0.25">
      <c r="A12911" s="3">
        <v>10076</v>
      </c>
      <c r="B12911" s="1" t="s">
        <v>31407</v>
      </c>
      <c r="C12911" s="1" t="s">
        <v>15</v>
      </c>
      <c r="D12911" s="1" t="s">
        <v>40</v>
      </c>
      <c r="E12911" s="1">
        <v>46918010</v>
      </c>
      <c r="F12911" s="1" t="s">
        <v>2712</v>
      </c>
      <c r="G12911" s="1">
        <v>45036804</v>
      </c>
      <c r="H12911" s="1" t="s">
        <v>31408</v>
      </c>
      <c r="I12911" s="2">
        <v>45088</v>
      </c>
      <c r="J12911" s="15" t="str">
        <f>MID(Tabla1[[#This Row],[HORA]],1,5)</f>
        <v>17:25</v>
      </c>
      <c r="K12911" s="16">
        <f>IF(Tabla1[[#This Row],[FECHA]]=I12912,IF(J12912-J12911&gt;0,(J12912-J12911)*1440,0),0)</f>
        <v>0.99999999999983658</v>
      </c>
      <c r="L12911" s="14">
        <f>-1+L12652-Datos!$C$8</f>
        <v>7.82</v>
      </c>
      <c r="M12911" s="13" t="s">
        <v>56095</v>
      </c>
      <c r="N12911" s="1" t="s">
        <v>29566</v>
      </c>
      <c r="O12911" s="1">
        <v>15</v>
      </c>
      <c r="P12911" s="1" t="s">
        <v>45</v>
      </c>
      <c r="Q12911" s="4" t="s">
        <v>21</v>
      </c>
    </row>
    <row r="12912" spans="1:17" ht="22.5" x14ac:dyDescent="0.25">
      <c r="A12912" s="3">
        <v>10077</v>
      </c>
      <c r="B12912" s="1" t="s">
        <v>31409</v>
      </c>
      <c r="C12912" s="1" t="s">
        <v>15</v>
      </c>
      <c r="D12912" s="1" t="s">
        <v>40</v>
      </c>
      <c r="E12912" s="1">
        <v>45795534</v>
      </c>
      <c r="F12912" s="1" t="s">
        <v>31410</v>
      </c>
      <c r="G12912" s="1">
        <v>45795534</v>
      </c>
      <c r="H12912" s="1" t="s">
        <v>31410</v>
      </c>
      <c r="I12912" s="2">
        <v>45088</v>
      </c>
      <c r="J12912" s="15" t="str">
        <f>MID(Tabla1[[#This Row],[HORA]],1,5)</f>
        <v>17:26</v>
      </c>
      <c r="K12912" s="16">
        <f>IF(Tabla1[[#This Row],[FECHA]]=I12913,IF(J12913-J12912&gt;0,(J12913-J12912)*1440,0),0)</f>
        <v>3.0000000000001492</v>
      </c>
      <c r="L12912" s="14">
        <f>-1+L12653-Datos!$C$8</f>
        <v>6.9200000000000017</v>
      </c>
      <c r="M12912" s="13" t="s">
        <v>56096</v>
      </c>
      <c r="N12912" s="1" t="s">
        <v>1715</v>
      </c>
      <c r="O12912" s="1">
        <v>20</v>
      </c>
      <c r="P12912" s="1" t="s">
        <v>45</v>
      </c>
      <c r="Q12912" s="4" t="s">
        <v>21</v>
      </c>
    </row>
    <row r="12913" spans="1:17" ht="22.5" x14ac:dyDescent="0.25">
      <c r="A12913" s="3">
        <v>3857</v>
      </c>
      <c r="B12913" s="1" t="s">
        <v>12089</v>
      </c>
      <c r="C12913" s="1" t="s">
        <v>15</v>
      </c>
      <c r="D12913" s="1" t="s">
        <v>71</v>
      </c>
      <c r="E12913" s="1">
        <v>16724246</v>
      </c>
      <c r="F12913" s="1" t="s">
        <v>12090</v>
      </c>
      <c r="G12913" s="1">
        <v>2242242</v>
      </c>
      <c r="H12913" s="1" t="s">
        <v>12091</v>
      </c>
      <c r="I12913" s="2">
        <v>45088</v>
      </c>
      <c r="J12913" s="15" t="str">
        <f>MID(Tabla1[[#This Row],[HORA]],1,5)</f>
        <v>17:29</v>
      </c>
      <c r="K12913" s="16">
        <f>IF(Tabla1[[#This Row],[FECHA]]=I12914,IF(J12914-J12913&gt;0,(J12914-J12913)*1440,0),0)</f>
        <v>21.999999999999922</v>
      </c>
      <c r="L12913" s="14">
        <f>-1+L12654-Datos!$C$8</f>
        <v>8.120000000000001</v>
      </c>
      <c r="M12913" s="13" t="s">
        <v>56099</v>
      </c>
      <c r="N12913" s="1" t="s">
        <v>12092</v>
      </c>
      <c r="O12913" s="1">
        <v>1</v>
      </c>
      <c r="P12913" s="1" t="s">
        <v>818</v>
      </c>
      <c r="Q12913" s="4" t="s">
        <v>21</v>
      </c>
    </row>
    <row r="12914" spans="1:17" ht="22.5" x14ac:dyDescent="0.25">
      <c r="A12914" s="3">
        <v>10079</v>
      </c>
      <c r="B12914" s="1" t="s">
        <v>31415</v>
      </c>
      <c r="C12914" s="1" t="s">
        <v>15</v>
      </c>
      <c r="D12914" s="1" t="s">
        <v>40</v>
      </c>
      <c r="E12914" s="1">
        <v>40123602</v>
      </c>
      <c r="F12914" s="1" t="s">
        <v>31416</v>
      </c>
      <c r="G12914" s="1">
        <v>2889319</v>
      </c>
      <c r="H12914" s="1" t="s">
        <v>31417</v>
      </c>
      <c r="I12914" s="2">
        <v>45088</v>
      </c>
      <c r="J12914" s="15" t="str">
        <f>MID(Tabla1[[#This Row],[HORA]],1,5)</f>
        <v>17:51</v>
      </c>
      <c r="K12914" s="16">
        <f>IF(Tabla1[[#This Row],[FECHA]]=I12915,IF(J12915-J12914&gt;0,(J12915-J12914)*1440,0),0)</f>
        <v>2.9999999999998295</v>
      </c>
      <c r="L12914" s="14">
        <f>-1+L12655-Datos!$C$8</f>
        <v>9.620000000000001</v>
      </c>
      <c r="M12914" s="13" t="s">
        <v>56121</v>
      </c>
      <c r="N12914" s="1" t="s">
        <v>31418</v>
      </c>
      <c r="O12914" s="1">
        <v>20</v>
      </c>
      <c r="P12914" s="1" t="s">
        <v>45</v>
      </c>
      <c r="Q12914" s="4" t="s">
        <v>21</v>
      </c>
    </row>
    <row r="12915" spans="1:17" ht="22.5" x14ac:dyDescent="0.25">
      <c r="A12915" s="3">
        <v>10080</v>
      </c>
      <c r="B12915" s="1" t="s">
        <v>31419</v>
      </c>
      <c r="C12915" s="1" t="s">
        <v>15</v>
      </c>
      <c r="D12915" s="1" t="s">
        <v>40</v>
      </c>
      <c r="E12915" s="1">
        <v>47223473</v>
      </c>
      <c r="F12915" s="1" t="s">
        <v>31420</v>
      </c>
      <c r="G12915" s="1">
        <v>2242250</v>
      </c>
      <c r="H12915" s="1" t="s">
        <v>31421</v>
      </c>
      <c r="I12915" s="2">
        <v>45088</v>
      </c>
      <c r="J12915" s="15" t="str">
        <f>MID(Tabla1[[#This Row],[HORA]],1,5)</f>
        <v>17:54</v>
      </c>
      <c r="K12915" s="16">
        <f>IF(Tabla1[[#This Row],[FECHA]]=I12916,IF(J12916-J12915&gt;0,(J12916-J12915)*1440,0),0)</f>
        <v>6.0000000000001386</v>
      </c>
      <c r="L12915" s="14">
        <f>-1+L12656-Datos!$C$8</f>
        <v>6.9700000000000006</v>
      </c>
      <c r="M12915" s="13" t="s">
        <v>56124</v>
      </c>
      <c r="N12915" s="1" t="s">
        <v>21557</v>
      </c>
      <c r="O12915" s="1">
        <v>15</v>
      </c>
      <c r="P12915" s="1" t="s">
        <v>45</v>
      </c>
      <c r="Q12915" s="4" t="s">
        <v>21</v>
      </c>
    </row>
    <row r="12916" spans="1:17" ht="22.5" x14ac:dyDescent="0.25">
      <c r="A12916" s="3">
        <v>10081</v>
      </c>
      <c r="B12916" s="1" t="s">
        <v>31422</v>
      </c>
      <c r="C12916" s="1" t="s">
        <v>15</v>
      </c>
      <c r="D12916" s="1" t="s">
        <v>228</v>
      </c>
      <c r="E12916" s="1">
        <v>17405227</v>
      </c>
      <c r="F12916" s="1" t="s">
        <v>31423</v>
      </c>
      <c r="G12916" s="1">
        <v>44420979</v>
      </c>
      <c r="H12916" s="1" t="s">
        <v>31424</v>
      </c>
      <c r="I12916" s="2">
        <v>45088</v>
      </c>
      <c r="J12916" s="15" t="str">
        <f>MID(Tabla1[[#This Row],[HORA]],1,5)</f>
        <v>18:00</v>
      </c>
      <c r="K12916" s="16">
        <f>IF(Tabla1[[#This Row],[FECHA]]=I12917,IF(J12917-J12916&gt;0,(J12917-J12916)*1440,0),0)</f>
        <v>14.00000000000011</v>
      </c>
      <c r="L12916" s="14">
        <f>-1+L12657-Datos!$C$8</f>
        <v>9.120000000000001</v>
      </c>
      <c r="M12916" s="13" t="s">
        <v>56139</v>
      </c>
      <c r="N12916" s="1" t="s">
        <v>16932</v>
      </c>
      <c r="O12916" s="1">
        <v>20</v>
      </c>
      <c r="P12916" s="1" t="s">
        <v>45</v>
      </c>
      <c r="Q12916" s="4" t="s">
        <v>21</v>
      </c>
    </row>
    <row r="12917" spans="1:17" ht="22.5" x14ac:dyDescent="0.25">
      <c r="A12917" s="3">
        <v>17645</v>
      </c>
      <c r="B12917" s="1" t="s">
        <v>53007</v>
      </c>
      <c r="C12917" s="1" t="s">
        <v>15</v>
      </c>
      <c r="D12917" s="1" t="s">
        <v>33</v>
      </c>
      <c r="E12917" s="1">
        <v>20608028448</v>
      </c>
      <c r="F12917" s="1" t="s">
        <v>48665</v>
      </c>
      <c r="G12917" s="1">
        <v>42141043</v>
      </c>
      <c r="H12917" s="1" t="s">
        <v>10574</v>
      </c>
      <c r="I12917" s="2">
        <v>45088</v>
      </c>
      <c r="J12917" s="15" t="str">
        <f>MID(Tabla1[[#This Row],[HORA]],1,5)</f>
        <v>18:14</v>
      </c>
      <c r="K12917" s="16">
        <f>IF(Tabla1[[#This Row],[FECHA]]=I12918,IF(J12918-J12917&gt;0,(J12918-J12917)*1440,0),0)</f>
        <v>0.99999999999983658</v>
      </c>
      <c r="L12917" s="14">
        <f>-1+L12658-Datos!$C$8</f>
        <v>10.82</v>
      </c>
      <c r="M12917" s="13" t="s">
        <v>56153</v>
      </c>
      <c r="N12917" s="1" t="s">
        <v>53008</v>
      </c>
      <c r="O12917" s="1">
        <v>40</v>
      </c>
      <c r="P12917" s="1" t="s">
        <v>45</v>
      </c>
      <c r="Q12917" s="4" t="s">
        <v>21</v>
      </c>
    </row>
    <row r="12918" spans="1:17" ht="22.5" x14ac:dyDescent="0.25">
      <c r="A12918" s="3">
        <v>17646</v>
      </c>
      <c r="B12918" s="1" t="s">
        <v>53009</v>
      </c>
      <c r="C12918" s="1" t="s">
        <v>15</v>
      </c>
      <c r="D12918" s="1" t="s">
        <v>33</v>
      </c>
      <c r="E12918" s="1">
        <v>20608028448</v>
      </c>
      <c r="F12918" s="1" t="s">
        <v>48665</v>
      </c>
      <c r="G12918" s="1">
        <v>44447770</v>
      </c>
      <c r="H12918" s="1" t="s">
        <v>53010</v>
      </c>
      <c r="I12918" s="2">
        <v>45088</v>
      </c>
      <c r="J12918" s="15" t="str">
        <f>MID(Tabla1[[#This Row],[HORA]],1,5)</f>
        <v>18:15</v>
      </c>
      <c r="K12918" s="16">
        <f>IF(Tabla1[[#This Row],[FECHA]]=I12919,IF(J12919-J12918&gt;0,(J12919-J12918)*1440,0),0)</f>
        <v>6.0000000000001386</v>
      </c>
      <c r="L12918" s="14">
        <f>-1+L12659-Datos!$C$8</f>
        <v>7.98</v>
      </c>
      <c r="M12918" s="13" t="s">
        <v>56154</v>
      </c>
      <c r="N12918" s="1" t="s">
        <v>29741</v>
      </c>
      <c r="O12918" s="1">
        <v>20</v>
      </c>
      <c r="P12918" s="1" t="s">
        <v>45</v>
      </c>
      <c r="Q12918" s="4" t="s">
        <v>21</v>
      </c>
    </row>
    <row r="12919" spans="1:17" ht="22.5" x14ac:dyDescent="0.25">
      <c r="A12919" s="3">
        <v>10082</v>
      </c>
      <c r="B12919" s="1" t="s">
        <v>31425</v>
      </c>
      <c r="C12919" s="1" t="s">
        <v>15</v>
      </c>
      <c r="D12919" s="1" t="s">
        <v>33</v>
      </c>
      <c r="E12919" s="1">
        <v>16702188</v>
      </c>
      <c r="F12919" s="1" t="s">
        <v>9867</v>
      </c>
      <c r="G12919" s="1">
        <v>46648364</v>
      </c>
      <c r="H12919" s="1" t="s">
        <v>9868</v>
      </c>
      <c r="I12919" s="2">
        <v>45088</v>
      </c>
      <c r="J12919" s="15" t="str">
        <f>MID(Tabla1[[#This Row],[HORA]],1,5)</f>
        <v>18:21</v>
      </c>
      <c r="K12919" s="16">
        <f>IF(Tabla1[[#This Row],[FECHA]]=I12920,IF(J12920-J12919&gt;0,(J12920-J12919)*1440,0),0)</f>
        <v>3.9999999999999858</v>
      </c>
      <c r="L12919" s="14">
        <f>-1+L12660-Datos!$C$8</f>
        <v>8.9200000000000017</v>
      </c>
      <c r="M12919" s="13" t="s">
        <v>56160</v>
      </c>
      <c r="N12919" s="1" t="s">
        <v>31426</v>
      </c>
      <c r="O12919" s="1">
        <v>15</v>
      </c>
      <c r="P12919" s="1" t="s">
        <v>45</v>
      </c>
      <c r="Q12919" s="4" t="s">
        <v>21</v>
      </c>
    </row>
    <row r="12920" spans="1:17" ht="22.5" x14ac:dyDescent="0.25">
      <c r="A12920" s="3">
        <v>10083</v>
      </c>
      <c r="B12920" s="1" t="s">
        <v>31427</v>
      </c>
      <c r="C12920" s="1" t="s">
        <v>15</v>
      </c>
      <c r="D12920" s="1" t="s">
        <v>71</v>
      </c>
      <c r="E12920" s="1">
        <v>27821636</v>
      </c>
      <c r="F12920" s="1" t="s">
        <v>31428</v>
      </c>
      <c r="G12920" s="1">
        <v>2242254</v>
      </c>
      <c r="H12920" s="1" t="s">
        <v>31429</v>
      </c>
      <c r="I12920" s="2">
        <v>45088</v>
      </c>
      <c r="J12920" s="15" t="str">
        <f>MID(Tabla1[[#This Row],[HORA]],1,5)</f>
        <v>18:25</v>
      </c>
      <c r="K12920" s="16">
        <f>IF(Tabla1[[#This Row],[FECHA]]=I12921,IF(J12921-J12920&gt;0,(J12921-J12920)*1440,0),0)</f>
        <v>12.999999999999954</v>
      </c>
      <c r="L12920" s="14">
        <f>-1+L12661-Datos!$C$8</f>
        <v>9.16</v>
      </c>
      <c r="M12920" s="13" t="s">
        <v>56164</v>
      </c>
      <c r="N12920" s="1" t="s">
        <v>31430</v>
      </c>
      <c r="O12920" s="1">
        <v>15</v>
      </c>
      <c r="P12920" s="1" t="s">
        <v>45</v>
      </c>
      <c r="Q12920" s="4" t="s">
        <v>21</v>
      </c>
    </row>
    <row r="12921" spans="1:17" ht="22.5" x14ac:dyDescent="0.25">
      <c r="A12921" s="3">
        <v>10084</v>
      </c>
      <c r="B12921" s="1" t="s">
        <v>31431</v>
      </c>
      <c r="C12921" s="1" t="s">
        <v>15</v>
      </c>
      <c r="D12921" s="1" t="s">
        <v>71</v>
      </c>
      <c r="E12921" s="1">
        <v>73693539</v>
      </c>
      <c r="F12921" s="1" t="s">
        <v>31432</v>
      </c>
      <c r="G12921" s="1">
        <v>2242262</v>
      </c>
      <c r="H12921" s="1" t="s">
        <v>31433</v>
      </c>
      <c r="I12921" s="2">
        <v>45088</v>
      </c>
      <c r="J12921" s="15" t="str">
        <f>MID(Tabla1[[#This Row],[HORA]],1,5)</f>
        <v>18:38</v>
      </c>
      <c r="K12921" s="16">
        <f>IF(Tabla1[[#This Row],[FECHA]]=I12922,IF(J12922-J12921&gt;0,(J12922-J12921)*1440,0),0)</f>
        <v>9.9999999999999645</v>
      </c>
      <c r="L12921" s="14">
        <f>-1+L12662-Datos!$C$8</f>
        <v>6.8300000000000018</v>
      </c>
      <c r="M12921" s="13" t="s">
        <v>56177</v>
      </c>
      <c r="N12921" s="1" t="s">
        <v>31434</v>
      </c>
      <c r="O12921" s="1">
        <v>20</v>
      </c>
      <c r="P12921" s="1" t="s">
        <v>45</v>
      </c>
      <c r="Q12921" s="4" t="s">
        <v>21</v>
      </c>
    </row>
    <row r="12922" spans="1:17" ht="22.5" x14ac:dyDescent="0.25">
      <c r="A12922" s="3">
        <v>10085</v>
      </c>
      <c r="B12922" s="1" t="s">
        <v>31435</v>
      </c>
      <c r="C12922" s="1" t="s">
        <v>15</v>
      </c>
      <c r="D12922" s="1" t="s">
        <v>82</v>
      </c>
      <c r="E12922" s="1">
        <v>17577629</v>
      </c>
      <c r="F12922" s="1" t="s">
        <v>31436</v>
      </c>
      <c r="G12922" s="1">
        <v>2242265</v>
      </c>
      <c r="H12922" s="1" t="s">
        <v>31437</v>
      </c>
      <c r="I12922" s="2">
        <v>45088</v>
      </c>
      <c r="J12922" s="15" t="str">
        <f>MID(Tabla1[[#This Row],[HORA]],1,5)</f>
        <v>18:48</v>
      </c>
      <c r="K12922" s="16">
        <f>IF(Tabla1[[#This Row],[FECHA]]=I12923,IF(J12923-J12922&gt;0,(J12923-J12922)*1440,0),0)</f>
        <v>0.99999999999999645</v>
      </c>
      <c r="L12922" s="14">
        <f>-1+L12663-Datos!$C$8</f>
        <v>8.07</v>
      </c>
      <c r="M12922" s="13" t="s">
        <v>56187</v>
      </c>
      <c r="N12922" s="1" t="s">
        <v>31438</v>
      </c>
      <c r="O12922" s="1">
        <v>20</v>
      </c>
      <c r="P12922" s="1" t="s">
        <v>45</v>
      </c>
      <c r="Q12922" s="4" t="s">
        <v>21</v>
      </c>
    </row>
    <row r="12923" spans="1:17" ht="22.5" x14ac:dyDescent="0.25">
      <c r="A12923" s="3">
        <v>10086</v>
      </c>
      <c r="B12923" s="1" t="s">
        <v>31439</v>
      </c>
      <c r="C12923" s="1" t="s">
        <v>15</v>
      </c>
      <c r="D12923" s="1" t="s">
        <v>40</v>
      </c>
      <c r="E12923" s="1">
        <v>16783412</v>
      </c>
      <c r="F12923" s="1" t="s">
        <v>18955</v>
      </c>
      <c r="G12923" s="1">
        <v>16783412</v>
      </c>
      <c r="H12923" s="1" t="s">
        <v>18955</v>
      </c>
      <c r="I12923" s="2">
        <v>45088</v>
      </c>
      <c r="J12923" s="15" t="str">
        <f>MID(Tabla1[[#This Row],[HORA]],1,5)</f>
        <v>18:49</v>
      </c>
      <c r="K12923" s="16">
        <f>IF(Tabla1[[#This Row],[FECHA]]=I12924,IF(J12924-J12923&gt;0,(J12924-J12923)*1440,0),0)</f>
        <v>0.99999999999999645</v>
      </c>
      <c r="L12923" s="14">
        <f>-1+L12664-Datos!$C$8</f>
        <v>7.7600000000000016</v>
      </c>
      <c r="M12923" s="13" t="s">
        <v>56188</v>
      </c>
      <c r="N12923" s="1" t="s">
        <v>1715</v>
      </c>
      <c r="O12923" s="1">
        <v>80</v>
      </c>
      <c r="P12923" s="1" t="s">
        <v>45</v>
      </c>
      <c r="Q12923" s="4" t="s">
        <v>21</v>
      </c>
    </row>
    <row r="12924" spans="1:17" ht="22.5" x14ac:dyDescent="0.25">
      <c r="A12924" s="3">
        <v>10087</v>
      </c>
      <c r="B12924" s="1" t="s">
        <v>31440</v>
      </c>
      <c r="C12924" s="1" t="s">
        <v>15</v>
      </c>
      <c r="D12924" s="1" t="s">
        <v>228</v>
      </c>
      <c r="E12924" s="1">
        <v>80800052</v>
      </c>
      <c r="F12924" s="1" t="s">
        <v>31441</v>
      </c>
      <c r="G12924" s="1">
        <v>80800052</v>
      </c>
      <c r="H12924" s="1" t="s">
        <v>31441</v>
      </c>
      <c r="I12924" s="2">
        <v>45088</v>
      </c>
      <c r="J12924" s="15" t="str">
        <f>MID(Tabla1[[#This Row],[HORA]],1,5)</f>
        <v>18:50</v>
      </c>
      <c r="K12924" s="16">
        <f>IF(Tabla1[[#This Row],[FECHA]]=I12925,IF(J12925-J12924&gt;0,(J12925-J12924)*1440,0),0)</f>
        <v>10.999999999999961</v>
      </c>
      <c r="L12924" s="14">
        <f>-1+L12665-Datos!$C$8</f>
        <v>9.14</v>
      </c>
      <c r="M12924" s="13" t="s">
        <v>56189</v>
      </c>
      <c r="N12924" s="1" t="s">
        <v>1715</v>
      </c>
      <c r="O12924" s="1">
        <v>30</v>
      </c>
      <c r="P12924" s="1" t="s">
        <v>45</v>
      </c>
      <c r="Q12924" s="4" t="s">
        <v>21</v>
      </c>
    </row>
    <row r="12925" spans="1:17" ht="22.5" x14ac:dyDescent="0.25">
      <c r="A12925" s="3">
        <v>10088</v>
      </c>
      <c r="B12925" s="1" t="s">
        <v>31442</v>
      </c>
      <c r="C12925" s="1" t="s">
        <v>15</v>
      </c>
      <c r="D12925" s="1" t="s">
        <v>82</v>
      </c>
      <c r="E12925" s="1">
        <v>74998536</v>
      </c>
      <c r="F12925" s="1" t="s">
        <v>31443</v>
      </c>
      <c r="G12925" s="1">
        <v>74998535</v>
      </c>
      <c r="H12925" s="1" t="s">
        <v>31444</v>
      </c>
      <c r="I12925" s="2">
        <v>45088</v>
      </c>
      <c r="J12925" s="15" t="str">
        <f>MID(Tabla1[[#This Row],[HORA]],1,5)</f>
        <v>19:01</v>
      </c>
      <c r="K12925" s="16">
        <f>IF(Tabla1[[#This Row],[FECHA]]=I12926,IF(J12926-J12925&gt;0,(J12926-J12925)*1440,0),0)</f>
        <v>6.9999999999999751</v>
      </c>
      <c r="L12925" s="14">
        <f>-1+L12666-Datos!$C$8</f>
        <v>9.0800000000000018</v>
      </c>
      <c r="M12925" s="13" t="s">
        <v>56200</v>
      </c>
      <c r="N12925" s="1" t="s">
        <v>31445</v>
      </c>
      <c r="O12925" s="1">
        <v>15</v>
      </c>
      <c r="P12925" s="1" t="s">
        <v>45</v>
      </c>
      <c r="Q12925" s="4" t="s">
        <v>21</v>
      </c>
    </row>
    <row r="12926" spans="1:17" ht="22.5" x14ac:dyDescent="0.25">
      <c r="A12926" s="3">
        <v>10089</v>
      </c>
      <c r="B12926" s="1" t="s">
        <v>31446</v>
      </c>
      <c r="C12926" s="1" t="s">
        <v>15</v>
      </c>
      <c r="D12926" s="1" t="s">
        <v>40</v>
      </c>
      <c r="E12926" s="1">
        <v>80389725</v>
      </c>
      <c r="F12926" s="1" t="s">
        <v>31447</v>
      </c>
      <c r="G12926" s="1">
        <v>75427535</v>
      </c>
      <c r="H12926" s="1" t="s">
        <v>31448</v>
      </c>
      <c r="I12926" s="2">
        <v>45088</v>
      </c>
      <c r="J12926" s="15" t="str">
        <f>MID(Tabla1[[#This Row],[HORA]],1,5)</f>
        <v>19:08</v>
      </c>
      <c r="K12926" s="16">
        <f>IF(Tabla1[[#This Row],[FECHA]]=I12927,IF(J12927-J12926&gt;0,(J12927-J12926)*1440,0),0)</f>
        <v>4.9999999999999822</v>
      </c>
      <c r="L12926" s="14">
        <f>-1+L12667-Datos!$C$8</f>
        <v>8.98</v>
      </c>
      <c r="M12926" s="13" t="s">
        <v>56207</v>
      </c>
      <c r="N12926" s="1" t="s">
        <v>31449</v>
      </c>
      <c r="O12926" s="1">
        <v>20</v>
      </c>
      <c r="P12926" s="1" t="s">
        <v>45</v>
      </c>
      <c r="Q12926" s="4" t="s">
        <v>21</v>
      </c>
    </row>
    <row r="12927" spans="1:17" ht="22.5" x14ac:dyDescent="0.25">
      <c r="A12927" s="3">
        <v>10090</v>
      </c>
      <c r="B12927" s="1" t="s">
        <v>31450</v>
      </c>
      <c r="C12927" s="1" t="s">
        <v>15</v>
      </c>
      <c r="D12927" s="1" t="s">
        <v>33</v>
      </c>
      <c r="E12927" s="1">
        <v>17620285</v>
      </c>
      <c r="F12927" s="1" t="s">
        <v>31451</v>
      </c>
      <c r="G12927" s="1">
        <v>2242268</v>
      </c>
      <c r="H12927" s="1" t="s">
        <v>31452</v>
      </c>
      <c r="I12927" s="2">
        <v>45088</v>
      </c>
      <c r="J12927" s="15" t="str">
        <f>MID(Tabla1[[#This Row],[HORA]],1,5)</f>
        <v>19:13</v>
      </c>
      <c r="K12927" s="16">
        <f>IF(Tabla1[[#This Row],[FECHA]]=I12928,IF(J12928-J12927&gt;0,(J12928-J12927)*1440,0),0)</f>
        <v>2.9999999999999893</v>
      </c>
      <c r="L12927" s="14">
        <f>-1+L12668-Datos!$C$8</f>
        <v>6.6900000000000013</v>
      </c>
      <c r="M12927" s="13" t="s">
        <v>56212</v>
      </c>
      <c r="N12927" s="1" t="s">
        <v>7410</v>
      </c>
      <c r="O12927" s="1">
        <v>1</v>
      </c>
      <c r="P12927" s="1" t="s">
        <v>45</v>
      </c>
      <c r="Q12927" s="4" t="s">
        <v>21</v>
      </c>
    </row>
    <row r="12928" spans="1:17" ht="22.5" x14ac:dyDescent="0.25">
      <c r="A12928" s="3">
        <v>10091</v>
      </c>
      <c r="B12928" s="1" t="s">
        <v>31453</v>
      </c>
      <c r="C12928" s="1" t="s">
        <v>15</v>
      </c>
      <c r="D12928" s="1" t="s">
        <v>82</v>
      </c>
      <c r="E12928" s="1">
        <v>47607652</v>
      </c>
      <c r="F12928" s="1" t="s">
        <v>31454</v>
      </c>
      <c r="G12928" s="1">
        <v>2242270</v>
      </c>
      <c r="H12928" s="1" t="s">
        <v>31455</v>
      </c>
      <c r="I12928" s="2">
        <v>45088</v>
      </c>
      <c r="J12928" s="15" t="str">
        <f>MID(Tabla1[[#This Row],[HORA]],1,5)</f>
        <v>19:16</v>
      </c>
      <c r="K12928" s="16">
        <f>IF(Tabla1[[#This Row],[FECHA]]=I12929,IF(J12929-J12928&gt;0,(J12929-J12928)*1440,0),0)</f>
        <v>2.0000000000001528</v>
      </c>
      <c r="L12928" s="14">
        <f>-1+L12669-Datos!$C$8</f>
        <v>7.98</v>
      </c>
      <c r="M12928" s="13" t="s">
        <v>56215</v>
      </c>
      <c r="N12928" s="1" t="s">
        <v>31456</v>
      </c>
      <c r="O12928" s="1">
        <v>15</v>
      </c>
      <c r="P12928" s="1" t="s">
        <v>45</v>
      </c>
      <c r="Q12928" s="4" t="s">
        <v>21</v>
      </c>
    </row>
    <row r="12929" spans="1:17" ht="22.5" x14ac:dyDescent="0.25">
      <c r="A12929" s="3">
        <v>10092</v>
      </c>
      <c r="B12929" s="1" t="s">
        <v>31457</v>
      </c>
      <c r="C12929" s="1" t="s">
        <v>15</v>
      </c>
      <c r="D12929" s="1" t="s">
        <v>40</v>
      </c>
      <c r="E12929" s="1">
        <v>40114021</v>
      </c>
      <c r="F12929" s="1" t="s">
        <v>31458</v>
      </c>
      <c r="G12929" s="1">
        <v>2650287</v>
      </c>
      <c r="H12929" s="1" t="s">
        <v>31459</v>
      </c>
      <c r="I12929" s="2">
        <v>45088</v>
      </c>
      <c r="J12929" s="15" t="str">
        <f>MID(Tabla1[[#This Row],[HORA]],1,5)</f>
        <v>19:18</v>
      </c>
      <c r="K12929" s="16">
        <f>IF(Tabla1[[#This Row],[FECHA]]=I12930,IF(J12930-J12929&gt;0,(J12930-J12929)*1440,0),0)</f>
        <v>1.999999999999833</v>
      </c>
      <c r="L12929" s="14">
        <f>-1+L12670-Datos!$C$8</f>
        <v>6.990000000000002</v>
      </c>
      <c r="M12929" s="13" t="s">
        <v>56217</v>
      </c>
      <c r="N12929" s="1" t="s">
        <v>31460</v>
      </c>
      <c r="O12929" s="1">
        <v>3</v>
      </c>
      <c r="P12929" s="1" t="s">
        <v>45</v>
      </c>
      <c r="Q12929" s="4" t="s">
        <v>21</v>
      </c>
    </row>
    <row r="12930" spans="1:17" ht="22.5" x14ac:dyDescent="0.25">
      <c r="A12930" s="3">
        <v>10093</v>
      </c>
      <c r="B12930" s="1" t="s">
        <v>31461</v>
      </c>
      <c r="C12930" s="1" t="s">
        <v>15</v>
      </c>
      <c r="D12930" s="1" t="s">
        <v>77</v>
      </c>
      <c r="E12930" s="1">
        <v>16698540</v>
      </c>
      <c r="F12930" s="1" t="s">
        <v>31462</v>
      </c>
      <c r="G12930" s="1">
        <v>2242271</v>
      </c>
      <c r="H12930" s="1" t="s">
        <v>31463</v>
      </c>
      <c r="I12930" s="2">
        <v>45088</v>
      </c>
      <c r="J12930" s="15" t="str">
        <f>MID(Tabla1[[#This Row],[HORA]],1,5)</f>
        <v>19:20</v>
      </c>
      <c r="K12930" s="16">
        <f>IF(Tabla1[[#This Row],[FECHA]]=I12931,IF(J12931-J12930&gt;0,(J12931-J12930)*1440,0),0)</f>
        <v>7.000000000000135</v>
      </c>
      <c r="L12930" s="14">
        <f>-1+L12671-Datos!$C$8</f>
        <v>10</v>
      </c>
      <c r="M12930" s="13" t="s">
        <v>56219</v>
      </c>
      <c r="N12930" s="1" t="s">
        <v>31464</v>
      </c>
      <c r="O12930" s="1">
        <v>20</v>
      </c>
      <c r="P12930" s="1" t="s">
        <v>45</v>
      </c>
      <c r="Q12930" s="4" t="s">
        <v>21</v>
      </c>
    </row>
    <row r="12931" spans="1:17" ht="22.5" x14ac:dyDescent="0.25">
      <c r="A12931" s="3">
        <v>10094</v>
      </c>
      <c r="B12931" s="1" t="s">
        <v>31465</v>
      </c>
      <c r="C12931" s="1" t="s">
        <v>15</v>
      </c>
      <c r="D12931" s="1" t="s">
        <v>40</v>
      </c>
      <c r="E12931" s="1">
        <v>48182011</v>
      </c>
      <c r="F12931" s="1" t="s">
        <v>31466</v>
      </c>
      <c r="G12931" s="1">
        <v>2242275</v>
      </c>
      <c r="H12931" s="1" t="s">
        <v>31467</v>
      </c>
      <c r="I12931" s="2">
        <v>45088</v>
      </c>
      <c r="J12931" s="15" t="str">
        <f>MID(Tabla1[[#This Row],[HORA]],1,5)</f>
        <v>19:27</v>
      </c>
      <c r="K12931" s="16">
        <f>IF(Tabla1[[#This Row],[FECHA]]=I12932,IF(J12932-J12931&gt;0,(J12932-J12931)*1440,0),0)</f>
        <v>1.9999999999999929</v>
      </c>
      <c r="L12931" s="14">
        <f>-1+L12672-Datos!$C$8</f>
        <v>12.060000000000002</v>
      </c>
      <c r="M12931" s="13" t="s">
        <v>56226</v>
      </c>
      <c r="N12931" s="1" t="s">
        <v>14554</v>
      </c>
      <c r="O12931" s="1">
        <v>10</v>
      </c>
      <c r="P12931" s="1" t="s">
        <v>45</v>
      </c>
      <c r="Q12931" s="4" t="s">
        <v>21</v>
      </c>
    </row>
    <row r="12932" spans="1:17" ht="22.5" x14ac:dyDescent="0.25">
      <c r="A12932" s="3">
        <v>10095</v>
      </c>
      <c r="B12932" s="1" t="s">
        <v>31468</v>
      </c>
      <c r="C12932" s="1" t="s">
        <v>15</v>
      </c>
      <c r="D12932" s="1" t="s">
        <v>71</v>
      </c>
      <c r="E12932" s="1">
        <v>48278757</v>
      </c>
      <c r="F12932" s="1" t="s">
        <v>31469</v>
      </c>
      <c r="G12932" s="1">
        <v>2242276</v>
      </c>
      <c r="H12932" s="1" t="s">
        <v>31470</v>
      </c>
      <c r="I12932" s="2">
        <v>45088</v>
      </c>
      <c r="J12932" s="15" t="str">
        <f>MID(Tabla1[[#This Row],[HORA]],1,5)</f>
        <v>19:29</v>
      </c>
      <c r="K12932" s="16">
        <f>IF(Tabla1[[#This Row],[FECHA]]=I12933,IF(J12933-J12932&gt;0,(J12933-J12932)*1440,0),0)</f>
        <v>3.0000000000001492</v>
      </c>
      <c r="L12932" s="14">
        <f>-1+L12673-Datos!$C$8</f>
        <v>7.9300000000000015</v>
      </c>
      <c r="M12932" s="13" t="s">
        <v>56228</v>
      </c>
      <c r="N12932" s="1" t="s">
        <v>14554</v>
      </c>
      <c r="O12932" s="1">
        <v>10</v>
      </c>
      <c r="P12932" s="1" t="s">
        <v>45</v>
      </c>
      <c r="Q12932" s="4" t="s">
        <v>21</v>
      </c>
    </row>
    <row r="12933" spans="1:17" ht="22.5" x14ac:dyDescent="0.25">
      <c r="A12933" s="3">
        <v>10096</v>
      </c>
      <c r="B12933" s="1" t="s">
        <v>31471</v>
      </c>
      <c r="C12933" s="1" t="s">
        <v>15</v>
      </c>
      <c r="D12933" s="1" t="s">
        <v>141</v>
      </c>
      <c r="E12933" s="1">
        <v>42626548</v>
      </c>
      <c r="F12933" s="1" t="s">
        <v>31472</v>
      </c>
      <c r="G12933" s="1">
        <v>2242279</v>
      </c>
      <c r="H12933" s="1" t="s">
        <v>31473</v>
      </c>
      <c r="I12933" s="2">
        <v>45088</v>
      </c>
      <c r="J12933" s="15" t="str">
        <f>MID(Tabla1[[#This Row],[HORA]],1,5)</f>
        <v>19:32</v>
      </c>
      <c r="K12933" s="16">
        <f>IF(Tabla1[[#This Row],[FECHA]]=I12934,IF(J12934-J12933&gt;0,(J12934-J12933)*1440,0),0)</f>
        <v>9.9999999999998046</v>
      </c>
      <c r="L12933" s="14">
        <f>-1+L12674-Datos!$C$8</f>
        <v>7.740000000000002</v>
      </c>
      <c r="M12933" s="13" t="s">
        <v>56231</v>
      </c>
      <c r="N12933" s="1" t="s">
        <v>950</v>
      </c>
      <c r="O12933" s="1">
        <v>20</v>
      </c>
      <c r="P12933" s="1" t="s">
        <v>45</v>
      </c>
      <c r="Q12933" s="4" t="s">
        <v>21</v>
      </c>
    </row>
    <row r="12934" spans="1:17" ht="22.5" x14ac:dyDescent="0.25">
      <c r="A12934" s="3">
        <v>10097</v>
      </c>
      <c r="B12934" s="1" t="s">
        <v>31474</v>
      </c>
      <c r="C12934" s="1" t="s">
        <v>15</v>
      </c>
      <c r="D12934" s="1" t="s">
        <v>71</v>
      </c>
      <c r="E12934" s="1">
        <v>46674767</v>
      </c>
      <c r="F12934" s="1" t="s">
        <v>7038</v>
      </c>
      <c r="G12934" s="1">
        <v>16782367</v>
      </c>
      <c r="H12934" s="1" t="s">
        <v>8238</v>
      </c>
      <c r="I12934" s="2">
        <v>45088</v>
      </c>
      <c r="J12934" s="15" t="str">
        <f>MID(Tabla1[[#This Row],[HORA]],1,5)</f>
        <v>19:42</v>
      </c>
      <c r="K12934" s="16">
        <f>IF(Tabla1[[#This Row],[FECHA]]=I12935,IF(J12935-J12934&gt;0,(J12935-J12934)*1440,0),0)</f>
        <v>0.99999999999999645</v>
      </c>
      <c r="L12934" s="14">
        <f>-1+L12675-Datos!$C$8</f>
        <v>9.8300000000000018</v>
      </c>
      <c r="M12934" s="13" t="s">
        <v>56241</v>
      </c>
      <c r="N12934" s="1" t="s">
        <v>31475</v>
      </c>
      <c r="O12934" s="1">
        <v>30</v>
      </c>
      <c r="P12934" s="1" t="s">
        <v>45</v>
      </c>
      <c r="Q12934" s="4" t="s">
        <v>21</v>
      </c>
    </row>
    <row r="12935" spans="1:17" ht="22.5" x14ac:dyDescent="0.25">
      <c r="A12935" s="3">
        <v>9999</v>
      </c>
      <c r="B12935" s="1" t="s">
        <v>31181</v>
      </c>
      <c r="C12935" s="1" t="s">
        <v>15</v>
      </c>
      <c r="D12935" s="1" t="s">
        <v>1017</v>
      </c>
      <c r="E12935" s="1">
        <v>45692581</v>
      </c>
      <c r="F12935" s="1" t="s">
        <v>31182</v>
      </c>
      <c r="G12935" s="1">
        <v>2242086</v>
      </c>
      <c r="H12935" s="1" t="s">
        <v>31183</v>
      </c>
      <c r="I12935" s="2">
        <v>45088</v>
      </c>
      <c r="J12935" s="15" t="str">
        <f>MID(Tabla1[[#This Row],[HORA]],1,5)</f>
        <v>19:43</v>
      </c>
      <c r="K12935" s="16">
        <f>IF(Tabla1[[#This Row],[FECHA]]=I12936,IF(J12936-J12935&gt;0,(J12936-J12935)*1440,0),0)</f>
        <v>19.000000000000092</v>
      </c>
      <c r="L12935" s="14">
        <f>-1+L12676-Datos!$C$8</f>
        <v>7.1700000000000017</v>
      </c>
      <c r="M12935" s="13" t="s">
        <v>56242</v>
      </c>
      <c r="N12935" s="1" t="s">
        <v>31184</v>
      </c>
      <c r="O12935" s="1">
        <v>10</v>
      </c>
      <c r="P12935" s="1" t="s">
        <v>45</v>
      </c>
      <c r="Q12935" s="4" t="s">
        <v>21</v>
      </c>
    </row>
    <row r="12936" spans="1:17" ht="22.5" x14ac:dyDescent="0.25">
      <c r="A12936" s="3">
        <v>10098</v>
      </c>
      <c r="B12936" s="1" t="s">
        <v>31476</v>
      </c>
      <c r="C12936" s="1" t="s">
        <v>15</v>
      </c>
      <c r="D12936" s="1" t="s">
        <v>141</v>
      </c>
      <c r="E12936" s="1">
        <v>73268206</v>
      </c>
      <c r="F12936" s="1" t="s">
        <v>31477</v>
      </c>
      <c r="G12936" s="1">
        <v>2242284</v>
      </c>
      <c r="H12936" s="1" t="s">
        <v>31478</v>
      </c>
      <c r="I12936" s="2">
        <v>45088</v>
      </c>
      <c r="J12936" s="15" t="str">
        <f>MID(Tabla1[[#This Row],[HORA]],1,5)</f>
        <v>20:02</v>
      </c>
      <c r="K12936" s="16">
        <f>IF(Tabla1[[#This Row],[FECHA]]=I12937,IF(J12937-J12936&gt;0,(J12937-J12936)*1440,0),0)</f>
        <v>0</v>
      </c>
      <c r="L12936" s="14">
        <f>-1+L12677-Datos!$C$8</f>
        <v>8.9000000000000021</v>
      </c>
      <c r="M12936" s="13" t="s">
        <v>56261</v>
      </c>
      <c r="N12936" s="1" t="s">
        <v>31479</v>
      </c>
      <c r="O12936" s="1">
        <v>12</v>
      </c>
      <c r="P12936" s="1" t="s">
        <v>45</v>
      </c>
      <c r="Q12936" s="4" t="s">
        <v>21</v>
      </c>
    </row>
    <row r="12937" spans="1:17" ht="22.5" x14ac:dyDescent="0.25">
      <c r="A12937" s="3">
        <v>10099</v>
      </c>
      <c r="B12937" s="1" t="s">
        <v>31476</v>
      </c>
      <c r="C12937" s="1" t="s">
        <v>15</v>
      </c>
      <c r="D12937" s="1" t="s">
        <v>141</v>
      </c>
      <c r="E12937" s="1">
        <v>73268206</v>
      </c>
      <c r="F12937" s="1" t="s">
        <v>31480</v>
      </c>
      <c r="G12937" s="1">
        <v>2242284</v>
      </c>
      <c r="H12937" s="1" t="s">
        <v>31478</v>
      </c>
      <c r="I12937" s="2">
        <v>45088</v>
      </c>
      <c r="J12937" s="15" t="str">
        <f>MID(Tabla1[[#This Row],[HORA]],1,5)</f>
        <v>20:02</v>
      </c>
      <c r="K12937" s="16">
        <f>IF(Tabla1[[#This Row],[FECHA]]=I12938,IF(J12938-J12937&gt;0,(J12938-J12937)*1440,0),0)</f>
        <v>2.9999999999998295</v>
      </c>
      <c r="L12937" s="14">
        <f>-1+L12678-Datos!$C$8</f>
        <v>10.760000000000002</v>
      </c>
      <c r="M12937" s="13" t="s">
        <v>56261</v>
      </c>
      <c r="N12937" s="1" t="s">
        <v>31479</v>
      </c>
      <c r="O12937" s="1">
        <v>12</v>
      </c>
      <c r="P12937" s="1" t="s">
        <v>45</v>
      </c>
      <c r="Q12937" s="4" t="s">
        <v>21</v>
      </c>
    </row>
    <row r="12938" spans="1:17" ht="22.5" x14ac:dyDescent="0.25">
      <c r="A12938" s="3">
        <v>17647</v>
      </c>
      <c r="B12938" s="1" t="s">
        <v>53011</v>
      </c>
      <c r="C12938" s="1" t="s">
        <v>15</v>
      </c>
      <c r="D12938" s="1" t="s">
        <v>40</v>
      </c>
      <c r="E12938" s="1">
        <v>20479931721</v>
      </c>
      <c r="F12938" s="1" t="s">
        <v>48125</v>
      </c>
      <c r="G12938" s="1">
        <v>2242285</v>
      </c>
      <c r="H12938" s="1" t="s">
        <v>49126</v>
      </c>
      <c r="I12938" s="2">
        <v>45088</v>
      </c>
      <c r="J12938" s="15" t="str">
        <f>MID(Tabla1[[#This Row],[HORA]],1,5)</f>
        <v>20:05</v>
      </c>
      <c r="K12938" s="16">
        <f>IF(Tabla1[[#This Row],[FECHA]]=I12939,IF(J12939-J12938&gt;0,(J12939-J12938)*1440,0),0)</f>
        <v>13.000000000000114</v>
      </c>
      <c r="L12938" s="14">
        <f>-1+L12679-Datos!$C$8</f>
        <v>8.06</v>
      </c>
      <c r="M12938" s="13" t="s">
        <v>56264</v>
      </c>
      <c r="N12938" s="1" t="s">
        <v>14554</v>
      </c>
      <c r="O12938" s="1">
        <v>10</v>
      </c>
      <c r="P12938" s="1" t="s">
        <v>45</v>
      </c>
      <c r="Q12938" s="4" t="s">
        <v>21</v>
      </c>
    </row>
    <row r="12939" spans="1:17" ht="22.5" x14ac:dyDescent="0.25">
      <c r="A12939" s="3">
        <v>10100</v>
      </c>
      <c r="B12939" s="1" t="s">
        <v>31481</v>
      </c>
      <c r="C12939" s="1" t="s">
        <v>15</v>
      </c>
      <c r="D12939" s="1" t="s">
        <v>71</v>
      </c>
      <c r="E12939" s="1">
        <v>27834374</v>
      </c>
      <c r="F12939" s="1" t="s">
        <v>31482</v>
      </c>
      <c r="G12939" s="1">
        <v>27834374</v>
      </c>
      <c r="H12939" s="1" t="s">
        <v>31482</v>
      </c>
      <c r="I12939" s="2">
        <v>45088</v>
      </c>
      <c r="J12939" s="15" t="str">
        <f>MID(Tabla1[[#This Row],[HORA]],1,5)</f>
        <v>20:18</v>
      </c>
      <c r="K12939" s="16">
        <f>IF(Tabla1[[#This Row],[FECHA]]=I12940,IF(J12940-J12939&gt;0,(J12940-J12939)*1440,0),0)</f>
        <v>7.9999999999999716</v>
      </c>
      <c r="L12939" s="14">
        <f>-1+L12680-Datos!$C$8</f>
        <v>8.7200000000000006</v>
      </c>
      <c r="M12939" s="13" t="s">
        <v>56277</v>
      </c>
      <c r="N12939" s="1" t="s">
        <v>1715</v>
      </c>
      <c r="O12939" s="1">
        <v>10</v>
      </c>
      <c r="P12939" s="1" t="s">
        <v>45</v>
      </c>
      <c r="Q12939" s="4" t="s">
        <v>21</v>
      </c>
    </row>
    <row r="12940" spans="1:17" ht="22.5" x14ac:dyDescent="0.25">
      <c r="A12940" s="3">
        <v>3812</v>
      </c>
      <c r="B12940" s="1" t="s">
        <v>11943</v>
      </c>
      <c r="C12940" s="1" t="s">
        <v>15</v>
      </c>
      <c r="D12940" s="1" t="s">
        <v>1017</v>
      </c>
      <c r="E12940" s="1">
        <v>48424296</v>
      </c>
      <c r="F12940" s="1" t="s">
        <v>11944</v>
      </c>
      <c r="G12940" s="1">
        <v>2242096</v>
      </c>
      <c r="H12940" s="1" t="s">
        <v>11945</v>
      </c>
      <c r="I12940" s="2">
        <v>45088</v>
      </c>
      <c r="J12940" s="15" t="str">
        <f>MID(Tabla1[[#This Row],[HORA]],1,5)</f>
        <v>20:26</v>
      </c>
      <c r="K12940" s="16">
        <f>IF(Tabla1[[#This Row],[FECHA]]=I12941,IF(J12941-J12940&gt;0,(J12941-J12940)*1440,0),0)</f>
        <v>11.000000000000121</v>
      </c>
      <c r="L12940" s="14">
        <f>-1+L12681-Datos!$C$8</f>
        <v>8.66</v>
      </c>
      <c r="M12940" s="13" t="s">
        <v>56285</v>
      </c>
      <c r="N12940" s="1" t="s">
        <v>11946</v>
      </c>
      <c r="O12940" s="1">
        <v>15</v>
      </c>
      <c r="P12940" s="1" t="s">
        <v>20</v>
      </c>
      <c r="Q12940" s="4" t="s">
        <v>21</v>
      </c>
    </row>
    <row r="12941" spans="1:17" ht="22.5" x14ac:dyDescent="0.25">
      <c r="A12941" s="3">
        <v>10101</v>
      </c>
      <c r="B12941" s="1" t="s">
        <v>31483</v>
      </c>
      <c r="C12941" s="1" t="s">
        <v>15</v>
      </c>
      <c r="D12941" s="1" t="s">
        <v>77</v>
      </c>
      <c r="E12941" s="1">
        <v>16703896</v>
      </c>
      <c r="F12941" s="1" t="s">
        <v>31484</v>
      </c>
      <c r="G12941" s="1">
        <v>2242289</v>
      </c>
      <c r="H12941" s="1" t="s">
        <v>31485</v>
      </c>
      <c r="I12941" s="2">
        <v>45088</v>
      </c>
      <c r="J12941" s="15" t="str">
        <f>MID(Tabla1[[#This Row],[HORA]],1,5)</f>
        <v>20:37</v>
      </c>
      <c r="K12941" s="16">
        <f>IF(Tabla1[[#This Row],[FECHA]]=I12942,IF(J12942-J12941&gt;0,(J12942-J12941)*1440,0),0)</f>
        <v>5.9999999999998188</v>
      </c>
      <c r="L12941" s="14">
        <f>-1+L12682-Datos!$C$8</f>
        <v>6.7600000000000016</v>
      </c>
      <c r="M12941" s="13" t="s">
        <v>56296</v>
      </c>
      <c r="N12941" s="1" t="s">
        <v>31486</v>
      </c>
      <c r="O12941" s="1">
        <v>15</v>
      </c>
      <c r="P12941" s="1" t="s">
        <v>45</v>
      </c>
      <c r="Q12941" s="4" t="s">
        <v>21</v>
      </c>
    </row>
    <row r="12942" spans="1:17" ht="22.5" x14ac:dyDescent="0.25">
      <c r="A12942" s="3">
        <v>448</v>
      </c>
      <c r="B12942" s="1" t="s">
        <v>1044</v>
      </c>
      <c r="C12942" s="1" t="s">
        <v>15</v>
      </c>
      <c r="D12942" s="1" t="s">
        <v>93</v>
      </c>
      <c r="E12942" s="1">
        <v>12121212</v>
      </c>
      <c r="F12942" s="1" t="s">
        <v>28</v>
      </c>
      <c r="G12942" s="1">
        <v>2242624</v>
      </c>
      <c r="H12942" s="1" t="s">
        <v>130</v>
      </c>
      <c r="I12942" s="2">
        <v>45088</v>
      </c>
      <c r="J12942" s="15" t="str">
        <f>MID(Tabla1[[#This Row],[HORA]],1,5)</f>
        <v>20:43</v>
      </c>
      <c r="K12942" s="16">
        <f>IF(Tabla1[[#This Row],[FECHA]]=I12943,IF(J12943-J12942&gt;0,(J12943-J12942)*1440,0),0)</f>
        <v>0</v>
      </c>
      <c r="L12942" s="14">
        <f>-1+L12683-Datos!$C$8</f>
        <v>7.7700000000000014</v>
      </c>
      <c r="M12942" s="13" t="s">
        <v>56302</v>
      </c>
      <c r="N12942" s="1" t="s">
        <v>26</v>
      </c>
      <c r="O12942" s="1">
        <v>0</v>
      </c>
      <c r="P12942" s="1" t="s">
        <v>27</v>
      </c>
      <c r="Q12942" s="4" t="s">
        <v>21</v>
      </c>
    </row>
    <row r="12943" spans="1:17" ht="22.5" x14ac:dyDescent="0.25">
      <c r="A12943" s="3">
        <v>449</v>
      </c>
      <c r="B12943" s="1" t="s">
        <v>1044</v>
      </c>
      <c r="C12943" s="1" t="s">
        <v>15</v>
      </c>
      <c r="D12943" s="1" t="s">
        <v>93</v>
      </c>
      <c r="E12943" s="1">
        <v>12121212</v>
      </c>
      <c r="F12943" s="1" t="s">
        <v>24</v>
      </c>
      <c r="G12943" s="1">
        <v>2242624</v>
      </c>
      <c r="H12943" s="1" t="s">
        <v>130</v>
      </c>
      <c r="I12943" s="2">
        <v>45088</v>
      </c>
      <c r="J12943" s="15" t="str">
        <f>MID(Tabla1[[#This Row],[HORA]],1,5)</f>
        <v>20:43</v>
      </c>
      <c r="K12943" s="16">
        <f>IF(Tabla1[[#This Row],[FECHA]]=I12944,IF(J12944-J12943&gt;0,(J12944-J12943)*1440,0),0)</f>
        <v>12.000000000000117</v>
      </c>
      <c r="L12943" s="14">
        <f>-1+L12684-Datos!$C$8</f>
        <v>9.14</v>
      </c>
      <c r="M12943" s="13" t="s">
        <v>56302</v>
      </c>
      <c r="N12943" s="1" t="s">
        <v>26</v>
      </c>
      <c r="O12943" s="1">
        <v>0</v>
      </c>
      <c r="P12943" s="1" t="s">
        <v>27</v>
      </c>
      <c r="Q12943" s="4" t="s">
        <v>21</v>
      </c>
    </row>
    <row r="12944" spans="1:17" ht="22.5" x14ac:dyDescent="0.25">
      <c r="A12944" s="3">
        <v>10102</v>
      </c>
      <c r="B12944" s="1" t="s">
        <v>31487</v>
      </c>
      <c r="C12944" s="1" t="s">
        <v>15</v>
      </c>
      <c r="D12944" s="1" t="s">
        <v>23</v>
      </c>
      <c r="E12944" s="1">
        <v>45742984</v>
      </c>
      <c r="F12944" s="1" t="s">
        <v>31488</v>
      </c>
      <c r="G12944" s="1">
        <v>45742984</v>
      </c>
      <c r="H12944" s="1" t="s">
        <v>31488</v>
      </c>
      <c r="I12944" s="2">
        <v>45088</v>
      </c>
      <c r="J12944" s="15" t="str">
        <f>MID(Tabla1[[#This Row],[HORA]],1,5)</f>
        <v>20:55</v>
      </c>
      <c r="K12944" s="16">
        <f>IF(Tabla1[[#This Row],[FECHA]]=I12945,IF(J12945-J12944&gt;0,(J12945-J12944)*1440,0),0)</f>
        <v>0</v>
      </c>
      <c r="L12944" s="14">
        <f>-1+L12685-Datos!$C$8</f>
        <v>8.89</v>
      </c>
      <c r="M12944" s="13" t="s">
        <v>56314</v>
      </c>
      <c r="N12944" s="1" t="s">
        <v>1715</v>
      </c>
      <c r="O12944" s="1">
        <v>10</v>
      </c>
      <c r="P12944" s="1" t="s">
        <v>45</v>
      </c>
      <c r="Q12944" s="4" t="s">
        <v>21</v>
      </c>
    </row>
    <row r="12945" spans="1:17" ht="22.5" x14ac:dyDescent="0.25">
      <c r="A12945" s="3">
        <v>436</v>
      </c>
      <c r="B12945" s="1" t="s">
        <v>1019</v>
      </c>
      <c r="C12945" s="1" t="s">
        <v>15</v>
      </c>
      <c r="D12945" s="1" t="s">
        <v>40</v>
      </c>
      <c r="E12945" s="1">
        <v>2242293</v>
      </c>
      <c r="F12945" s="1" t="s">
        <v>1020</v>
      </c>
      <c r="G12945" s="1">
        <v>2242294</v>
      </c>
      <c r="H12945" s="1" t="s">
        <v>1021</v>
      </c>
      <c r="I12945" s="2">
        <v>45089</v>
      </c>
      <c r="J12945" s="15" t="str">
        <f>MID(Tabla1[[#This Row],[HORA]],1,5)</f>
        <v>06:09</v>
      </c>
      <c r="K12945" s="16">
        <f>IF(Tabla1[[#This Row],[FECHA]]=I12946,IF(J12946-J12945&gt;0,(J12946-J12945)*1440,0),0)</f>
        <v>0</v>
      </c>
      <c r="L12945" s="14">
        <f>-1+L12686-Datos!$C$8</f>
        <v>11.830000000000002</v>
      </c>
      <c r="M12945" s="13" t="s">
        <v>1022</v>
      </c>
      <c r="N12945" s="1" t="s">
        <v>1023</v>
      </c>
      <c r="O12945" s="1">
        <v>0</v>
      </c>
      <c r="P12945" s="1" t="s">
        <v>20</v>
      </c>
      <c r="Q12945" s="4" t="s">
        <v>21</v>
      </c>
    </row>
    <row r="12946" spans="1:17" ht="22.5" x14ac:dyDescent="0.25">
      <c r="A12946" s="3">
        <v>437</v>
      </c>
      <c r="B12946" s="1" t="s">
        <v>1019</v>
      </c>
      <c r="C12946" s="1" t="s">
        <v>15</v>
      </c>
      <c r="D12946" s="1" t="s">
        <v>40</v>
      </c>
      <c r="E12946" s="1">
        <v>2242293</v>
      </c>
      <c r="F12946" s="1" t="s">
        <v>1020</v>
      </c>
      <c r="G12946" s="1">
        <v>2242294</v>
      </c>
      <c r="H12946" s="1" t="s">
        <v>1021</v>
      </c>
      <c r="I12946" s="2">
        <v>45089</v>
      </c>
      <c r="J12946" s="15" t="str">
        <f>MID(Tabla1[[#This Row],[HORA]],1,5)</f>
        <v>06:09</v>
      </c>
      <c r="K12946" s="16">
        <f>IF(Tabla1[[#This Row],[FECHA]]=I12947,IF(J12947-J12946&gt;0,(J12947-J12946)*1440,0),0)</f>
        <v>2.9999999999999893</v>
      </c>
      <c r="L12946" s="14">
        <f>-1+L12687-Datos!$C$8</f>
        <v>8.98</v>
      </c>
      <c r="M12946" s="13" t="s">
        <v>1022</v>
      </c>
      <c r="N12946" s="1" t="s">
        <v>1024</v>
      </c>
      <c r="O12946" s="1">
        <v>0</v>
      </c>
      <c r="P12946" s="1" t="s">
        <v>20</v>
      </c>
      <c r="Q12946" s="4" t="s">
        <v>21</v>
      </c>
    </row>
    <row r="12947" spans="1:17" ht="22.5" x14ac:dyDescent="0.25">
      <c r="A12947" s="3">
        <v>438</v>
      </c>
      <c r="B12947" s="1" t="s">
        <v>1025</v>
      </c>
      <c r="C12947" s="1" t="s">
        <v>15</v>
      </c>
      <c r="D12947" s="1" t="s">
        <v>112</v>
      </c>
      <c r="E12947" s="1">
        <v>2242295</v>
      </c>
      <c r="F12947" s="1" t="s">
        <v>1026</v>
      </c>
      <c r="G12947" s="1">
        <v>2242296</v>
      </c>
      <c r="H12947" s="1" t="s">
        <v>793</v>
      </c>
      <c r="I12947" s="2">
        <v>45089</v>
      </c>
      <c r="J12947" s="15" t="str">
        <f>MID(Tabla1[[#This Row],[HORA]],1,5)</f>
        <v>06:12</v>
      </c>
      <c r="K12947" s="16">
        <f>IF(Tabla1[[#This Row],[FECHA]]=I12948,IF(J12948-J12947&gt;0,(J12948-J12947)*1440,0),0)</f>
        <v>11.999999999999957</v>
      </c>
      <c r="L12947" s="14">
        <f>-1+L12688-Datos!$C$8</f>
        <v>9.7600000000000016</v>
      </c>
      <c r="M12947" s="13" t="s">
        <v>1027</v>
      </c>
      <c r="N12947" s="1" t="s">
        <v>1028</v>
      </c>
      <c r="O12947" s="1">
        <v>0</v>
      </c>
      <c r="P12947" s="1" t="s">
        <v>20</v>
      </c>
      <c r="Q12947" s="4" t="s">
        <v>21</v>
      </c>
    </row>
    <row r="12948" spans="1:17" ht="22.5" x14ac:dyDescent="0.25">
      <c r="A12948" s="3">
        <v>3860</v>
      </c>
      <c r="B12948" s="1" t="s">
        <v>12096</v>
      </c>
      <c r="C12948" s="1" t="s">
        <v>15</v>
      </c>
      <c r="D12948" s="1" t="s">
        <v>33</v>
      </c>
      <c r="E12948" s="1">
        <v>41199282</v>
      </c>
      <c r="F12948" s="1" t="s">
        <v>12097</v>
      </c>
      <c r="G12948" s="1">
        <v>2242297</v>
      </c>
      <c r="H12948" s="1" t="s">
        <v>12098</v>
      </c>
      <c r="I12948" s="2">
        <v>45089</v>
      </c>
      <c r="J12948" s="15" t="str">
        <f>MID(Tabla1[[#This Row],[HORA]],1,5)</f>
        <v>06:24</v>
      </c>
      <c r="K12948" s="16">
        <f>IF(Tabla1[[#This Row],[FECHA]]=I12949,IF(J12949-J12948&gt;0,(J12949-J12948)*1440,0),0)</f>
        <v>5.9999999999999787</v>
      </c>
      <c r="L12948" s="14">
        <f>-1+L12689-Datos!$C$8</f>
        <v>12.129999999999999</v>
      </c>
      <c r="M12948" s="13" t="s">
        <v>153</v>
      </c>
      <c r="N12948" s="1" t="s">
        <v>12099</v>
      </c>
      <c r="O12948" s="1">
        <v>25</v>
      </c>
      <c r="P12948" s="1" t="s">
        <v>376</v>
      </c>
      <c r="Q12948" s="4" t="s">
        <v>21</v>
      </c>
    </row>
    <row r="12949" spans="1:17" ht="22.5" x14ac:dyDescent="0.25">
      <c r="A12949" s="3">
        <v>3861</v>
      </c>
      <c r="B12949" s="1" t="s">
        <v>12100</v>
      </c>
      <c r="C12949" s="1" t="s">
        <v>15</v>
      </c>
      <c r="D12949" s="1" t="s">
        <v>33</v>
      </c>
      <c r="E12949" s="1">
        <v>80277100</v>
      </c>
      <c r="F12949" s="1" t="s">
        <v>12101</v>
      </c>
      <c r="G12949" s="1">
        <v>2242298</v>
      </c>
      <c r="H12949" s="1" t="s">
        <v>1742</v>
      </c>
      <c r="I12949" s="2">
        <v>45089</v>
      </c>
      <c r="J12949" s="15" t="str">
        <f>MID(Tabla1[[#This Row],[HORA]],1,5)</f>
        <v>06:30</v>
      </c>
      <c r="K12949" s="16">
        <f>IF(Tabla1[[#This Row],[FECHA]]=I12950,IF(J12950-J12949&gt;0,(J12950-J12949)*1440,0),0)</f>
        <v>36.000000000000028</v>
      </c>
      <c r="L12949" s="14">
        <f>-1+L12690-Datos!$C$8</f>
        <v>10.82</v>
      </c>
      <c r="M12949" s="13" t="s">
        <v>11228</v>
      </c>
      <c r="N12949" s="1" t="s">
        <v>12102</v>
      </c>
      <c r="O12949" s="1">
        <v>15</v>
      </c>
      <c r="P12949" s="1" t="s">
        <v>376</v>
      </c>
      <c r="Q12949" s="4" t="s">
        <v>21</v>
      </c>
    </row>
    <row r="12950" spans="1:17" ht="22.5" x14ac:dyDescent="0.25">
      <c r="A12950" s="3">
        <v>10105</v>
      </c>
      <c r="B12950" s="1" t="s">
        <v>31493</v>
      </c>
      <c r="C12950" s="1" t="s">
        <v>15</v>
      </c>
      <c r="D12950" s="1" t="s">
        <v>1017</v>
      </c>
      <c r="E12950" s="1">
        <v>43137639</v>
      </c>
      <c r="F12950" s="1" t="s">
        <v>21380</v>
      </c>
      <c r="G12950" s="1">
        <v>46626510</v>
      </c>
      <c r="H12950" s="1" t="s">
        <v>21381</v>
      </c>
      <c r="I12950" s="2">
        <v>45089</v>
      </c>
      <c r="J12950" s="15" t="str">
        <f>MID(Tabla1[[#This Row],[HORA]],1,5)</f>
        <v>07:06</v>
      </c>
      <c r="K12950" s="16">
        <f>IF(Tabla1[[#This Row],[FECHA]]=I12951,IF(J12951-J12950&gt;0,(J12951-J12950)*1440,0),0)</f>
        <v>23.999999999999993</v>
      </c>
      <c r="L12950" s="14">
        <f>-1+L12691-Datos!$C$8</f>
        <v>9.4200000000000017</v>
      </c>
      <c r="M12950" s="13" t="s">
        <v>1839</v>
      </c>
      <c r="N12950" s="1" t="s">
        <v>59</v>
      </c>
      <c r="O12950" s="1">
        <v>10</v>
      </c>
      <c r="P12950" s="1" t="s">
        <v>20</v>
      </c>
      <c r="Q12950" s="4" t="s">
        <v>21</v>
      </c>
    </row>
    <row r="12951" spans="1:17" ht="22.5" x14ac:dyDescent="0.25">
      <c r="A12951" s="3">
        <v>3862</v>
      </c>
      <c r="B12951" s="1" t="s">
        <v>12103</v>
      </c>
      <c r="C12951" s="1" t="s">
        <v>15</v>
      </c>
      <c r="D12951" s="1" t="s">
        <v>40</v>
      </c>
      <c r="E12951" s="1">
        <v>46952135</v>
      </c>
      <c r="F12951" s="1" t="s">
        <v>12104</v>
      </c>
      <c r="G12951" s="1">
        <v>2242304</v>
      </c>
      <c r="H12951" s="1" t="s">
        <v>12105</v>
      </c>
      <c r="I12951" s="2">
        <v>45089</v>
      </c>
      <c r="J12951" s="15" t="str">
        <f>MID(Tabla1[[#This Row],[HORA]],1,5)</f>
        <v>07:30</v>
      </c>
      <c r="K12951" s="16">
        <f>IF(Tabla1[[#This Row],[FECHA]]=I12952,IF(J12952-J12951&gt;0,(J12952-J12951)*1440,0),0)</f>
        <v>10.000000000000044</v>
      </c>
      <c r="L12951" s="14">
        <f>-1+L12692-Datos!$C$8</f>
        <v>7.16</v>
      </c>
      <c r="M12951" s="13" t="s">
        <v>4194</v>
      </c>
      <c r="N12951" s="1" t="s">
        <v>12106</v>
      </c>
      <c r="O12951" s="1">
        <v>20</v>
      </c>
      <c r="P12951" s="1" t="s">
        <v>376</v>
      </c>
      <c r="Q12951" s="4" t="s">
        <v>21</v>
      </c>
    </row>
    <row r="12952" spans="1:17" ht="22.5" x14ac:dyDescent="0.25">
      <c r="A12952" s="3">
        <v>3863</v>
      </c>
      <c r="B12952" s="1" t="s">
        <v>12107</v>
      </c>
      <c r="C12952" s="1" t="s">
        <v>15</v>
      </c>
      <c r="D12952" s="1" t="s">
        <v>40</v>
      </c>
      <c r="E12952" s="1">
        <v>42626428</v>
      </c>
      <c r="F12952" s="1" t="s">
        <v>2777</v>
      </c>
      <c r="G12952" s="1">
        <v>2795332</v>
      </c>
      <c r="H12952" s="1" t="s">
        <v>2778</v>
      </c>
      <c r="I12952" s="2">
        <v>45089</v>
      </c>
      <c r="J12952" s="15" t="str">
        <f>MID(Tabla1[[#This Row],[HORA]],1,5)</f>
        <v>07:40</v>
      </c>
      <c r="K12952" s="16">
        <f>IF(Tabla1[[#This Row],[FECHA]]=I12953,IF(J12953-J12952&gt;0,(J12953-J12952)*1440,0),0)</f>
        <v>1.9999999999999929</v>
      </c>
      <c r="L12952" s="14">
        <f>-1+L12693-Datos!$C$8</f>
        <v>9.68</v>
      </c>
      <c r="M12952" s="13" t="s">
        <v>4197</v>
      </c>
      <c r="N12952" s="1" t="s">
        <v>12108</v>
      </c>
      <c r="O12952" s="1">
        <v>80</v>
      </c>
      <c r="P12952" s="1" t="s">
        <v>376</v>
      </c>
      <c r="Q12952" s="4" t="s">
        <v>21</v>
      </c>
    </row>
    <row r="12953" spans="1:17" ht="22.5" x14ac:dyDescent="0.25">
      <c r="A12953" s="3">
        <v>3864</v>
      </c>
      <c r="B12953" s="1" t="s">
        <v>12109</v>
      </c>
      <c r="C12953" s="1" t="s">
        <v>15</v>
      </c>
      <c r="D12953" s="1" t="s">
        <v>33</v>
      </c>
      <c r="E12953" s="1">
        <v>17408069</v>
      </c>
      <c r="F12953" s="1" t="s">
        <v>12110</v>
      </c>
      <c r="G12953" s="1">
        <v>2242305</v>
      </c>
      <c r="H12953" s="1" t="s">
        <v>12111</v>
      </c>
      <c r="I12953" s="2">
        <v>45089</v>
      </c>
      <c r="J12953" s="15" t="str">
        <f>MID(Tabla1[[#This Row],[HORA]],1,5)</f>
        <v>07:42</v>
      </c>
      <c r="K12953" s="16">
        <f>IF(Tabla1[[#This Row],[FECHA]]=I12954,IF(J12954-J12953&gt;0,(J12954-J12953)*1440,0),0)</f>
        <v>9.9999999999999645</v>
      </c>
      <c r="L12953" s="14">
        <f>-1+L12694-Datos!$C$8</f>
        <v>8.7100000000000009</v>
      </c>
      <c r="M12953" s="13" t="s">
        <v>2187</v>
      </c>
      <c r="N12953" s="1" t="s">
        <v>12112</v>
      </c>
      <c r="O12953" s="1">
        <v>20</v>
      </c>
      <c r="P12953" s="1" t="s">
        <v>376</v>
      </c>
      <c r="Q12953" s="4" t="s">
        <v>21</v>
      </c>
    </row>
    <row r="12954" spans="1:17" ht="22.5" x14ac:dyDescent="0.25">
      <c r="A12954" s="3">
        <v>3865</v>
      </c>
      <c r="B12954" s="1" t="s">
        <v>12113</v>
      </c>
      <c r="C12954" s="1" t="s">
        <v>15</v>
      </c>
      <c r="D12954" s="1" t="s">
        <v>40</v>
      </c>
      <c r="E12954" s="1">
        <v>16777939</v>
      </c>
      <c r="F12954" s="1" t="s">
        <v>12114</v>
      </c>
      <c r="G12954" s="1">
        <v>16777939</v>
      </c>
      <c r="H12954" s="1" t="s">
        <v>12114</v>
      </c>
      <c r="I12954" s="2">
        <v>45089</v>
      </c>
      <c r="J12954" s="15" t="str">
        <f>MID(Tabla1[[#This Row],[HORA]],1,5)</f>
        <v>07:52</v>
      </c>
      <c r="K12954" s="16">
        <f>IF(Tabla1[[#This Row],[FECHA]]=I12955,IF(J12955-J12954&gt;0,(J12955-J12954)*1440,0),0)</f>
        <v>1.9999999999999929</v>
      </c>
      <c r="L12954" s="14">
        <f>-1+L12695-Datos!$C$8</f>
        <v>7.82</v>
      </c>
      <c r="M12954" s="13" t="s">
        <v>12115</v>
      </c>
      <c r="N12954" s="1" t="s">
        <v>1715</v>
      </c>
      <c r="O12954" s="1">
        <v>40</v>
      </c>
      <c r="P12954" s="1" t="s">
        <v>376</v>
      </c>
      <c r="Q12954" s="4" t="s">
        <v>21</v>
      </c>
    </row>
    <row r="12955" spans="1:17" ht="22.5" x14ac:dyDescent="0.25">
      <c r="A12955" s="3">
        <v>10106</v>
      </c>
      <c r="B12955" s="1" t="s">
        <v>31494</v>
      </c>
      <c r="C12955" s="1" t="s">
        <v>15</v>
      </c>
      <c r="D12955" s="1" t="s">
        <v>40</v>
      </c>
      <c r="E12955" s="1">
        <v>74432344</v>
      </c>
      <c r="F12955" s="1" t="s">
        <v>31495</v>
      </c>
      <c r="G12955" s="1">
        <v>2242307</v>
      </c>
      <c r="H12955" s="1" t="s">
        <v>31496</v>
      </c>
      <c r="I12955" s="2">
        <v>45089</v>
      </c>
      <c r="J12955" s="15" t="str">
        <f>MID(Tabla1[[#This Row],[HORA]],1,5)</f>
        <v>07:54</v>
      </c>
      <c r="K12955" s="16">
        <f>IF(Tabla1[[#This Row],[FECHA]]=I12956,IF(J12956-J12955&gt;0,(J12956-J12955)*1440,0),0)</f>
        <v>9.000000000000048</v>
      </c>
      <c r="L12955" s="14">
        <f>-1+L12696-Datos!$C$8</f>
        <v>7.8600000000000012</v>
      </c>
      <c r="M12955" s="13" t="s">
        <v>5303</v>
      </c>
      <c r="N12955" s="1" t="s">
        <v>16708</v>
      </c>
      <c r="O12955" s="1">
        <v>20</v>
      </c>
      <c r="P12955" s="1" t="s">
        <v>20</v>
      </c>
      <c r="Q12955" s="4" t="s">
        <v>21</v>
      </c>
    </row>
    <row r="12956" spans="1:17" ht="22.5" x14ac:dyDescent="0.25">
      <c r="A12956" s="3">
        <v>16394</v>
      </c>
      <c r="B12956" s="1" t="s">
        <v>49743</v>
      </c>
      <c r="C12956" s="1" t="s">
        <v>15</v>
      </c>
      <c r="D12956" s="1" t="s">
        <v>40</v>
      </c>
      <c r="E12956" s="1">
        <v>20141785037</v>
      </c>
      <c r="F12956" s="1" t="s">
        <v>48297</v>
      </c>
      <c r="G12956" s="1">
        <v>76129469</v>
      </c>
      <c r="H12956" s="1" t="s">
        <v>48298</v>
      </c>
      <c r="I12956" s="2">
        <v>45089</v>
      </c>
      <c r="J12956" s="15" t="str">
        <f>MID(Tabla1[[#This Row],[HORA]],1,5)</f>
        <v>08:03</v>
      </c>
      <c r="K12956" s="16">
        <f>IF(Tabla1[[#This Row],[FECHA]]=I12957,IF(J12957-J12956&gt;0,(J12957-J12956)*1440,0),0)</f>
        <v>0.99999999999991651</v>
      </c>
      <c r="L12956" s="14">
        <f>-1+L12697-Datos!$C$8</f>
        <v>12.739999999999998</v>
      </c>
      <c r="M12956" s="13" t="s">
        <v>2467</v>
      </c>
      <c r="N12956" s="1" t="s">
        <v>40063</v>
      </c>
      <c r="O12956" s="1">
        <v>10</v>
      </c>
      <c r="P12956" s="1" t="s">
        <v>376</v>
      </c>
      <c r="Q12956" s="4" t="s">
        <v>21</v>
      </c>
    </row>
    <row r="12957" spans="1:17" ht="22.5" x14ac:dyDescent="0.25">
      <c r="A12957" s="3">
        <v>3866</v>
      </c>
      <c r="B12957" s="1" t="s">
        <v>12116</v>
      </c>
      <c r="C12957" s="1" t="s">
        <v>15</v>
      </c>
      <c r="D12957" s="1" t="s">
        <v>82</v>
      </c>
      <c r="E12957" s="1">
        <v>16646486</v>
      </c>
      <c r="F12957" s="1" t="s">
        <v>12117</v>
      </c>
      <c r="G12957" s="1">
        <v>16646486</v>
      </c>
      <c r="H12957" s="1" t="s">
        <v>12117</v>
      </c>
      <c r="I12957" s="2">
        <v>45089</v>
      </c>
      <c r="J12957" s="15" t="str">
        <f>MID(Tabla1[[#This Row],[HORA]],1,5)</f>
        <v>08:04</v>
      </c>
      <c r="K12957" s="16">
        <f>IF(Tabla1[[#This Row],[FECHA]]=I12958,IF(J12958-J12957&gt;0,(J12958-J12957)*1440,0),0)</f>
        <v>3.9999999999999858</v>
      </c>
      <c r="L12957" s="14">
        <f>-1+L12698-Datos!$C$8</f>
        <v>6.7200000000000006</v>
      </c>
      <c r="M12957" s="13" t="s">
        <v>12118</v>
      </c>
      <c r="N12957" s="1" t="s">
        <v>2773</v>
      </c>
      <c r="O12957" s="1">
        <v>15</v>
      </c>
      <c r="P12957" s="1" t="s">
        <v>376</v>
      </c>
      <c r="Q12957" s="4" t="s">
        <v>21</v>
      </c>
    </row>
    <row r="12958" spans="1:17" ht="22.5" x14ac:dyDescent="0.25">
      <c r="A12958" s="3">
        <v>3867</v>
      </c>
      <c r="B12958" s="1" t="s">
        <v>12119</v>
      </c>
      <c r="C12958" s="1" t="s">
        <v>15</v>
      </c>
      <c r="D12958" s="1" t="s">
        <v>33</v>
      </c>
      <c r="E12958" s="1">
        <v>16731527</v>
      </c>
      <c r="F12958" s="1" t="s">
        <v>4316</v>
      </c>
      <c r="G12958" s="1">
        <v>41728613</v>
      </c>
      <c r="H12958" s="1" t="s">
        <v>12120</v>
      </c>
      <c r="I12958" s="2">
        <v>45089</v>
      </c>
      <c r="J12958" s="15" t="str">
        <f>MID(Tabla1[[#This Row],[HORA]],1,5)</f>
        <v>08:08</v>
      </c>
      <c r="K12958" s="16">
        <f>IF(Tabla1[[#This Row],[FECHA]]=I12959,IF(J12959-J12958&gt;0,(J12959-J12958)*1440,0),0)</f>
        <v>5.0000000000000622</v>
      </c>
      <c r="L12958" s="14">
        <f>-1+L12699-Datos!$C$8</f>
        <v>8.0200000000000014</v>
      </c>
      <c r="M12958" s="13" t="s">
        <v>2198</v>
      </c>
      <c r="N12958" s="1" t="s">
        <v>447</v>
      </c>
      <c r="O12958" s="1">
        <v>10</v>
      </c>
      <c r="P12958" s="1" t="s">
        <v>376</v>
      </c>
      <c r="Q12958" s="4" t="s">
        <v>21</v>
      </c>
    </row>
    <row r="12959" spans="1:17" ht="22.5" x14ac:dyDescent="0.25">
      <c r="A12959" s="3">
        <v>10107</v>
      </c>
      <c r="B12959" s="1" t="s">
        <v>31497</v>
      </c>
      <c r="C12959" s="1" t="s">
        <v>15</v>
      </c>
      <c r="D12959" s="1" t="s">
        <v>40</v>
      </c>
      <c r="E12959" s="1">
        <v>75898616</v>
      </c>
      <c r="F12959" s="1" t="s">
        <v>28584</v>
      </c>
      <c r="G12959" s="1">
        <v>2242311</v>
      </c>
      <c r="H12959" s="1" t="s">
        <v>31498</v>
      </c>
      <c r="I12959" s="2">
        <v>45089</v>
      </c>
      <c r="J12959" s="15" t="str">
        <f>MID(Tabla1[[#This Row],[HORA]],1,5)</f>
        <v>08:13</v>
      </c>
      <c r="K12959" s="16">
        <f>IF(Tabla1[[#This Row],[FECHA]]=I12960,IF(J12960-J12959&gt;0,(J12960-J12959)*1440,0),0)</f>
        <v>3.9999999999999858</v>
      </c>
      <c r="L12959" s="14">
        <f>-1+L12700-Datos!$C$8</f>
        <v>6.9200000000000017</v>
      </c>
      <c r="M12959" s="13" t="s">
        <v>4514</v>
      </c>
      <c r="N12959" s="1" t="s">
        <v>25843</v>
      </c>
      <c r="O12959" s="1">
        <v>20</v>
      </c>
      <c r="P12959" s="1" t="s">
        <v>20</v>
      </c>
      <c r="Q12959" s="4" t="s">
        <v>21</v>
      </c>
    </row>
    <row r="12960" spans="1:17" ht="22.5" x14ac:dyDescent="0.25">
      <c r="A12960" s="3">
        <v>10108</v>
      </c>
      <c r="B12960" s="1" t="s">
        <v>31499</v>
      </c>
      <c r="C12960" s="1" t="s">
        <v>15</v>
      </c>
      <c r="D12960" s="1" t="s">
        <v>23</v>
      </c>
      <c r="E12960" s="1">
        <v>74715065</v>
      </c>
      <c r="F12960" s="1" t="s">
        <v>31500</v>
      </c>
      <c r="G12960" s="1">
        <v>2242312</v>
      </c>
      <c r="H12960" s="1" t="s">
        <v>31501</v>
      </c>
      <c r="I12960" s="2">
        <v>45089</v>
      </c>
      <c r="J12960" s="15" t="str">
        <f>MID(Tabla1[[#This Row],[HORA]],1,5)</f>
        <v>08:17</v>
      </c>
      <c r="K12960" s="16">
        <f>IF(Tabla1[[#This Row],[FECHA]]=I12961,IF(J12961-J12960&gt;0,(J12961-J12960)*1440,0),0)</f>
        <v>1.9999999999999929</v>
      </c>
      <c r="L12960" s="14">
        <f>-1+L12701-Datos!$C$8</f>
        <v>8.120000000000001</v>
      </c>
      <c r="M12960" s="13" t="s">
        <v>3336</v>
      </c>
      <c r="N12960" s="1" t="s">
        <v>31502</v>
      </c>
      <c r="O12960" s="1">
        <v>20</v>
      </c>
      <c r="P12960" s="1" t="s">
        <v>20</v>
      </c>
      <c r="Q12960" s="4" t="s">
        <v>21</v>
      </c>
    </row>
    <row r="12961" spans="1:17" ht="22.5" x14ac:dyDescent="0.25">
      <c r="A12961" s="3">
        <v>3868</v>
      </c>
      <c r="B12961" s="1" t="s">
        <v>12121</v>
      </c>
      <c r="C12961" s="1" t="s">
        <v>15</v>
      </c>
      <c r="D12961" s="1" t="s">
        <v>77</v>
      </c>
      <c r="E12961" s="1">
        <v>3897364</v>
      </c>
      <c r="F12961" s="1" t="s">
        <v>12122</v>
      </c>
      <c r="G12961" s="1">
        <v>2242313</v>
      </c>
      <c r="H12961" s="1" t="s">
        <v>12123</v>
      </c>
      <c r="I12961" s="2">
        <v>45089</v>
      </c>
      <c r="J12961" s="15" t="str">
        <f>MID(Tabla1[[#This Row],[HORA]],1,5)</f>
        <v>08:19</v>
      </c>
      <c r="K12961" s="16">
        <f>IF(Tabla1[[#This Row],[FECHA]]=I12962,IF(J12962-J12961&gt;0,(J12962-J12961)*1440,0),0)</f>
        <v>27.999999999999979</v>
      </c>
      <c r="L12961" s="14">
        <f>-1+L12702-Datos!$C$8</f>
        <v>9.620000000000001</v>
      </c>
      <c r="M12961" s="13" t="s">
        <v>1225</v>
      </c>
      <c r="N12961" s="1" t="s">
        <v>12124</v>
      </c>
      <c r="O12961" s="1">
        <v>20</v>
      </c>
      <c r="P12961" s="1" t="s">
        <v>376</v>
      </c>
      <c r="Q12961" s="4" t="s">
        <v>21</v>
      </c>
    </row>
    <row r="12962" spans="1:17" ht="22.5" x14ac:dyDescent="0.25">
      <c r="A12962" s="3">
        <v>16395</v>
      </c>
      <c r="B12962" s="1" t="s">
        <v>49744</v>
      </c>
      <c r="C12962" s="1" t="s">
        <v>15</v>
      </c>
      <c r="D12962" s="1" t="s">
        <v>40</v>
      </c>
      <c r="E12962" s="1">
        <v>20601222788</v>
      </c>
      <c r="F12962" s="1" t="s">
        <v>48224</v>
      </c>
      <c r="G12962" s="1">
        <v>2242321</v>
      </c>
      <c r="H12962" s="1" t="s">
        <v>49745</v>
      </c>
      <c r="I12962" s="2">
        <v>45089</v>
      </c>
      <c r="J12962" s="15" t="str">
        <f>MID(Tabla1[[#This Row],[HORA]],1,5)</f>
        <v>08:47</v>
      </c>
      <c r="K12962" s="16">
        <f>IF(Tabla1[[#This Row],[FECHA]]=I12963,IF(J12963-J12962&gt;0,(J12963-J12962)*1440,0),0)</f>
        <v>0</v>
      </c>
      <c r="L12962" s="14">
        <f>-1+L12703-Datos!$C$8</f>
        <v>6.9700000000000006</v>
      </c>
      <c r="M12962" s="13" t="s">
        <v>4210</v>
      </c>
      <c r="N12962" s="1" t="s">
        <v>49746</v>
      </c>
      <c r="O12962" s="1">
        <v>40</v>
      </c>
      <c r="P12962" s="1" t="s">
        <v>376</v>
      </c>
      <c r="Q12962" s="4" t="s">
        <v>21</v>
      </c>
    </row>
    <row r="12963" spans="1:17" ht="22.5" x14ac:dyDescent="0.25">
      <c r="A12963" s="3">
        <v>16396</v>
      </c>
      <c r="B12963" s="1" t="s">
        <v>49744</v>
      </c>
      <c r="C12963" s="1" t="s">
        <v>15</v>
      </c>
      <c r="D12963" s="1" t="s">
        <v>40</v>
      </c>
      <c r="E12963" s="1">
        <v>20601222788</v>
      </c>
      <c r="F12963" s="1" t="s">
        <v>48224</v>
      </c>
      <c r="G12963" s="1">
        <v>2242321</v>
      </c>
      <c r="H12963" s="1" t="s">
        <v>49745</v>
      </c>
      <c r="I12963" s="2">
        <v>45089</v>
      </c>
      <c r="J12963" s="15" t="str">
        <f>MID(Tabla1[[#This Row],[HORA]],1,5)</f>
        <v>08:47</v>
      </c>
      <c r="K12963" s="16">
        <f>IF(Tabla1[[#This Row],[FECHA]]=I12964,IF(J12964-J12963&gt;0,(J12964-J12963)*1440,0),0)</f>
        <v>5.9999999999999787</v>
      </c>
      <c r="L12963" s="14">
        <f>-1+L12704-Datos!$C$8</f>
        <v>9.120000000000001</v>
      </c>
      <c r="M12963" s="13" t="s">
        <v>4210</v>
      </c>
      <c r="N12963" s="1" t="s">
        <v>49747</v>
      </c>
      <c r="O12963" s="1">
        <v>40</v>
      </c>
      <c r="P12963" s="1" t="s">
        <v>376</v>
      </c>
      <c r="Q12963" s="4" t="s">
        <v>21</v>
      </c>
    </row>
    <row r="12964" spans="1:17" ht="22.5" x14ac:dyDescent="0.25">
      <c r="A12964" s="3">
        <v>10109</v>
      </c>
      <c r="B12964" s="1" t="s">
        <v>31503</v>
      </c>
      <c r="C12964" s="1" t="s">
        <v>15</v>
      </c>
      <c r="D12964" s="1" t="s">
        <v>40</v>
      </c>
      <c r="E12964" s="1">
        <v>16553443</v>
      </c>
      <c r="F12964" s="1" t="s">
        <v>31504</v>
      </c>
      <c r="G12964" s="1">
        <v>2242325</v>
      </c>
      <c r="H12964" s="1" t="s">
        <v>31505</v>
      </c>
      <c r="I12964" s="2">
        <v>45089</v>
      </c>
      <c r="J12964" s="15" t="str">
        <f>MID(Tabla1[[#This Row],[HORA]],1,5)</f>
        <v>08:53</v>
      </c>
      <c r="K12964" s="16">
        <f>IF(Tabla1[[#This Row],[FECHA]]=I12965,IF(J12965-J12964&gt;0,(J12965-J12964)*1440,0),0)</f>
        <v>1.0000000000000764</v>
      </c>
      <c r="L12964" s="14">
        <f>-1+L12705-Datos!$C$8</f>
        <v>10.82</v>
      </c>
      <c r="M12964" s="13" t="s">
        <v>1669</v>
      </c>
      <c r="N12964" s="1" t="s">
        <v>31506</v>
      </c>
      <c r="O12964" s="1">
        <v>20</v>
      </c>
      <c r="P12964" s="1" t="s">
        <v>20</v>
      </c>
      <c r="Q12964" s="4" t="s">
        <v>21</v>
      </c>
    </row>
    <row r="12965" spans="1:17" ht="22.5" x14ac:dyDescent="0.25">
      <c r="A12965" s="3">
        <v>16397</v>
      </c>
      <c r="B12965" s="1" t="s">
        <v>49748</v>
      </c>
      <c r="C12965" s="1" t="s">
        <v>15</v>
      </c>
      <c r="D12965" s="1" t="s">
        <v>40</v>
      </c>
      <c r="E12965" s="1">
        <v>20480761813</v>
      </c>
      <c r="F12965" s="1" t="s">
        <v>47724</v>
      </c>
      <c r="G12965" s="1">
        <v>42831572</v>
      </c>
      <c r="H12965" s="1" t="s">
        <v>47904</v>
      </c>
      <c r="I12965" s="2">
        <v>45089</v>
      </c>
      <c r="J12965" s="15" t="str">
        <f>MID(Tabla1[[#This Row],[HORA]],1,5)</f>
        <v>08:54</v>
      </c>
      <c r="K12965" s="16">
        <f>IF(Tabla1[[#This Row],[FECHA]]=I12966,IF(J12966-J12965&gt;0,(J12966-J12965)*1440,0),0)</f>
        <v>3.9999999999999858</v>
      </c>
      <c r="L12965" s="14">
        <f>-1+L12706-Datos!$C$8</f>
        <v>7.98</v>
      </c>
      <c r="M12965" s="13" t="s">
        <v>5203</v>
      </c>
      <c r="N12965" s="1" t="s">
        <v>49749</v>
      </c>
      <c r="O12965" s="1">
        <v>60</v>
      </c>
      <c r="P12965" s="1" t="s">
        <v>376</v>
      </c>
      <c r="Q12965" s="4" t="s">
        <v>21</v>
      </c>
    </row>
    <row r="12966" spans="1:17" ht="22.5" x14ac:dyDescent="0.25">
      <c r="A12966" s="3">
        <v>3869</v>
      </c>
      <c r="B12966" s="1" t="s">
        <v>12125</v>
      </c>
      <c r="C12966" s="1" t="s">
        <v>15</v>
      </c>
      <c r="D12966" s="1" t="s">
        <v>40</v>
      </c>
      <c r="E12966" s="1">
        <v>16783355</v>
      </c>
      <c r="F12966" s="1" t="s">
        <v>12126</v>
      </c>
      <c r="G12966" s="1">
        <v>2242326</v>
      </c>
      <c r="H12966" s="1" t="s">
        <v>12127</v>
      </c>
      <c r="I12966" s="2">
        <v>45089</v>
      </c>
      <c r="J12966" s="15" t="str">
        <f>MID(Tabla1[[#This Row],[HORA]],1,5)</f>
        <v>08:58</v>
      </c>
      <c r="K12966" s="16">
        <f>IF(Tabla1[[#This Row],[FECHA]]=I12967,IF(J12967-J12966&gt;0,(J12967-J12966)*1440,0),0)</f>
        <v>3.9999999999999858</v>
      </c>
      <c r="L12966" s="14">
        <f>-1+L12707-Datos!$C$8</f>
        <v>8.9200000000000017</v>
      </c>
      <c r="M12966" s="13" t="s">
        <v>972</v>
      </c>
      <c r="N12966" s="1" t="s">
        <v>12128</v>
      </c>
      <c r="O12966" s="1">
        <v>15</v>
      </c>
      <c r="P12966" s="1" t="s">
        <v>376</v>
      </c>
      <c r="Q12966" s="4" t="s">
        <v>21</v>
      </c>
    </row>
    <row r="12967" spans="1:17" ht="22.5" x14ac:dyDescent="0.25">
      <c r="A12967" s="3">
        <v>3870</v>
      </c>
      <c r="B12967" s="1" t="s">
        <v>12129</v>
      </c>
      <c r="C12967" s="1" t="s">
        <v>15</v>
      </c>
      <c r="D12967" s="1" t="s">
        <v>40</v>
      </c>
      <c r="E12967" s="1">
        <v>17452689</v>
      </c>
      <c r="F12967" s="1" t="s">
        <v>12130</v>
      </c>
      <c r="G12967" s="1">
        <v>2242328</v>
      </c>
      <c r="H12967" s="1" t="s">
        <v>12131</v>
      </c>
      <c r="I12967" s="2">
        <v>45089</v>
      </c>
      <c r="J12967" s="15" t="str">
        <f>MID(Tabla1[[#This Row],[HORA]],1,5)</f>
        <v>09:02</v>
      </c>
      <c r="K12967" s="16">
        <f>IF(Tabla1[[#This Row],[FECHA]]=I12968,IF(J12968-J12967&gt;0,(J12968-J12967)*1440,0),0)</f>
        <v>1.9999999999999929</v>
      </c>
      <c r="L12967" s="14">
        <f>-1+L12708-Datos!$C$8</f>
        <v>9.16</v>
      </c>
      <c r="M12967" s="13" t="s">
        <v>5332</v>
      </c>
      <c r="N12967" s="1" t="s">
        <v>59</v>
      </c>
      <c r="O12967" s="1">
        <v>10</v>
      </c>
      <c r="P12967" s="1" t="s">
        <v>376</v>
      </c>
      <c r="Q12967" s="4" t="s">
        <v>21</v>
      </c>
    </row>
    <row r="12968" spans="1:17" ht="22.5" x14ac:dyDescent="0.25">
      <c r="A12968" s="3">
        <v>10110</v>
      </c>
      <c r="B12968" s="1" t="s">
        <v>31507</v>
      </c>
      <c r="C12968" s="1" t="s">
        <v>15</v>
      </c>
      <c r="D12968" s="1" t="s">
        <v>40</v>
      </c>
      <c r="E12968" s="1">
        <v>16414168</v>
      </c>
      <c r="F12968" s="1" t="s">
        <v>31508</v>
      </c>
      <c r="G12968" s="1">
        <v>2242329</v>
      </c>
      <c r="H12968" s="1" t="s">
        <v>31509</v>
      </c>
      <c r="I12968" s="2">
        <v>45089</v>
      </c>
      <c r="J12968" s="15" t="str">
        <f>MID(Tabla1[[#This Row],[HORA]],1,5)</f>
        <v>09:04</v>
      </c>
      <c r="K12968" s="16">
        <f>IF(Tabla1[[#This Row],[FECHA]]=I12969,IF(J12969-J12968&gt;0,(J12969-J12968)*1440,0),0)</f>
        <v>1.0000000000000764</v>
      </c>
      <c r="L12968" s="14">
        <f>-1+L12709-Datos!$C$8</f>
        <v>6.8300000000000018</v>
      </c>
      <c r="M12968" s="13" t="s">
        <v>3588</v>
      </c>
      <c r="N12968" s="1" t="s">
        <v>31510</v>
      </c>
      <c r="O12968" s="1">
        <v>15</v>
      </c>
      <c r="P12968" s="1" t="s">
        <v>20</v>
      </c>
      <c r="Q12968" s="4" t="s">
        <v>21</v>
      </c>
    </row>
    <row r="12969" spans="1:17" ht="22.5" x14ac:dyDescent="0.25">
      <c r="A12969" s="3">
        <v>16398</v>
      </c>
      <c r="B12969" s="1" t="s">
        <v>49750</v>
      </c>
      <c r="C12969" s="1" t="s">
        <v>15</v>
      </c>
      <c r="D12969" s="1" t="s">
        <v>40</v>
      </c>
      <c r="E12969" s="1">
        <v>20605254315</v>
      </c>
      <c r="F12969" s="1" t="s">
        <v>49751</v>
      </c>
      <c r="G12969" s="1">
        <v>2242330</v>
      </c>
      <c r="H12969" s="1" t="s">
        <v>49752</v>
      </c>
      <c r="I12969" s="2">
        <v>45089</v>
      </c>
      <c r="J12969" s="15" t="str">
        <f>MID(Tabla1[[#This Row],[HORA]],1,5)</f>
        <v>09:05</v>
      </c>
      <c r="K12969" s="16">
        <f>IF(Tabla1[[#This Row],[FECHA]]=I12970,IF(J12970-J12969&gt;0,(J12970-J12969)*1440,0),0)</f>
        <v>6.9999999999998952</v>
      </c>
      <c r="L12969" s="14">
        <f>-1+L12710-Datos!$C$8</f>
        <v>8.07</v>
      </c>
      <c r="M12969" s="13" t="s">
        <v>2212</v>
      </c>
      <c r="N12969" s="1" t="s">
        <v>49753</v>
      </c>
      <c r="O12969" s="1">
        <v>25</v>
      </c>
      <c r="P12969" s="1" t="s">
        <v>376</v>
      </c>
      <c r="Q12969" s="4" t="s">
        <v>21</v>
      </c>
    </row>
    <row r="12970" spans="1:17" ht="22.5" x14ac:dyDescent="0.25">
      <c r="A12970" s="3">
        <v>17675</v>
      </c>
      <c r="B12970" s="1" t="s">
        <v>53078</v>
      </c>
      <c r="C12970" s="1" t="s">
        <v>15</v>
      </c>
      <c r="D12970" s="1" t="s">
        <v>82</v>
      </c>
      <c r="E12970" s="1">
        <v>20606904381</v>
      </c>
      <c r="F12970" s="1" t="s">
        <v>47678</v>
      </c>
      <c r="G12970" s="1">
        <v>373437</v>
      </c>
      <c r="H12970" s="1" t="s">
        <v>47679</v>
      </c>
      <c r="I12970" s="2">
        <v>45089</v>
      </c>
      <c r="J12970" s="15" t="str">
        <f>MID(Tabla1[[#This Row],[HORA]],1,5)</f>
        <v>09:12</v>
      </c>
      <c r="K12970" s="16">
        <f>IF(Tabla1[[#This Row],[FECHA]]=I12971,IF(J12971-J12970&gt;0,(J12971-J12970)*1440,0),0)</f>
        <v>1.9999999999999929</v>
      </c>
      <c r="L12970" s="14">
        <f>-1+L12711-Datos!$C$8</f>
        <v>7.7600000000000016</v>
      </c>
      <c r="M12970" s="13" t="s">
        <v>557</v>
      </c>
      <c r="N12970" s="1" t="s">
        <v>53079</v>
      </c>
      <c r="O12970" s="1">
        <v>40</v>
      </c>
      <c r="P12970" s="1" t="s">
        <v>27</v>
      </c>
      <c r="Q12970" s="4" t="s">
        <v>21</v>
      </c>
    </row>
    <row r="12971" spans="1:17" ht="22.5" x14ac:dyDescent="0.25">
      <c r="A12971" s="3">
        <v>10226</v>
      </c>
      <c r="B12971" s="1" t="s">
        <v>31866</v>
      </c>
      <c r="C12971" s="1" t="s">
        <v>15</v>
      </c>
      <c r="D12971" s="1" t="s">
        <v>82</v>
      </c>
      <c r="E12971" s="1">
        <v>26468011</v>
      </c>
      <c r="F12971" s="1" t="s">
        <v>31867</v>
      </c>
      <c r="G12971" s="1">
        <v>26468011</v>
      </c>
      <c r="H12971" s="1" t="s">
        <v>31867</v>
      </c>
      <c r="I12971" s="2">
        <v>45089</v>
      </c>
      <c r="J12971" s="15" t="str">
        <f>MID(Tabla1[[#This Row],[HORA]],1,5)</f>
        <v>09:14</v>
      </c>
      <c r="K12971" s="16">
        <f>IF(Tabla1[[#This Row],[FECHA]]=I12972,IF(J12972-J12971&gt;0,(J12972-J12971)*1440,0),0)</f>
        <v>2.0000000000000728</v>
      </c>
      <c r="L12971" s="14">
        <f>-1+L12712-Datos!$C$8</f>
        <v>9.14</v>
      </c>
      <c r="M12971" s="13" t="s">
        <v>7682</v>
      </c>
      <c r="N12971" s="1" t="s">
        <v>31868</v>
      </c>
      <c r="O12971" s="1">
        <v>15</v>
      </c>
      <c r="P12971" s="1" t="s">
        <v>27</v>
      </c>
      <c r="Q12971" s="4" t="s">
        <v>21</v>
      </c>
    </row>
    <row r="12972" spans="1:17" ht="22.5" x14ac:dyDescent="0.25">
      <c r="A12972" s="3">
        <v>10111</v>
      </c>
      <c r="B12972" s="1" t="s">
        <v>31511</v>
      </c>
      <c r="C12972" s="1" t="s">
        <v>15</v>
      </c>
      <c r="D12972" s="1" t="s">
        <v>40</v>
      </c>
      <c r="E12972" s="1">
        <v>27557832</v>
      </c>
      <c r="F12972" s="1" t="s">
        <v>26862</v>
      </c>
      <c r="G12972" s="1">
        <v>2242335</v>
      </c>
      <c r="H12972" s="1" t="s">
        <v>6228</v>
      </c>
      <c r="I12972" s="2">
        <v>45089</v>
      </c>
      <c r="J12972" s="15" t="str">
        <f>MID(Tabla1[[#This Row],[HORA]],1,5)</f>
        <v>09:16</v>
      </c>
      <c r="K12972" s="16">
        <f>IF(Tabla1[[#This Row],[FECHA]]=I12973,IF(J12973-J12972&gt;0,(J12973-J12972)*1440,0),0)</f>
        <v>4.9999999999999822</v>
      </c>
      <c r="L12972" s="14">
        <f>-1+L12713-Datos!$C$8</f>
        <v>9.0800000000000018</v>
      </c>
      <c r="M12972" s="13" t="s">
        <v>3160</v>
      </c>
      <c r="N12972" s="1" t="s">
        <v>1715</v>
      </c>
      <c r="O12972" s="1">
        <v>135</v>
      </c>
      <c r="P12972" s="1" t="s">
        <v>20</v>
      </c>
      <c r="Q12972" s="4" t="s">
        <v>21</v>
      </c>
    </row>
    <row r="12973" spans="1:17" ht="22.5" x14ac:dyDescent="0.25">
      <c r="A12973" s="3">
        <v>3871</v>
      </c>
      <c r="B12973" s="1" t="s">
        <v>12132</v>
      </c>
      <c r="C12973" s="1" t="s">
        <v>15</v>
      </c>
      <c r="D12973" s="1" t="s">
        <v>40</v>
      </c>
      <c r="E12973" s="1">
        <v>43151849</v>
      </c>
      <c r="F12973" s="1" t="s">
        <v>12133</v>
      </c>
      <c r="G12973" s="1">
        <v>2242339</v>
      </c>
      <c r="H12973" s="1" t="s">
        <v>12134</v>
      </c>
      <c r="I12973" s="2">
        <v>45089</v>
      </c>
      <c r="J12973" s="15" t="str">
        <f>MID(Tabla1[[#This Row],[HORA]],1,5)</f>
        <v>09:21</v>
      </c>
      <c r="K12973" s="16">
        <f>IF(Tabla1[[#This Row],[FECHA]]=I12974,IF(J12974-J12973&gt;0,(J12974-J12973)*1440,0),0)</f>
        <v>1.9999999999999929</v>
      </c>
      <c r="L12973" s="14">
        <f>-1+L12714-Datos!$C$8</f>
        <v>8.98</v>
      </c>
      <c r="M12973" s="13" t="s">
        <v>507</v>
      </c>
      <c r="N12973" s="1" t="s">
        <v>12135</v>
      </c>
      <c r="O12973" s="1">
        <v>15</v>
      </c>
      <c r="P12973" s="1" t="s">
        <v>376</v>
      </c>
      <c r="Q12973" s="4" t="s">
        <v>21</v>
      </c>
    </row>
    <row r="12974" spans="1:17" ht="22.5" x14ac:dyDescent="0.25">
      <c r="A12974" s="3">
        <v>10112</v>
      </c>
      <c r="B12974" s="1" t="s">
        <v>31512</v>
      </c>
      <c r="C12974" s="1" t="s">
        <v>15</v>
      </c>
      <c r="D12974" s="1" t="s">
        <v>40</v>
      </c>
      <c r="E12974" s="1">
        <v>16672774</v>
      </c>
      <c r="F12974" s="1" t="s">
        <v>31513</v>
      </c>
      <c r="G12974" s="1">
        <v>2242340</v>
      </c>
      <c r="H12974" s="1" t="s">
        <v>31514</v>
      </c>
      <c r="I12974" s="2">
        <v>45089</v>
      </c>
      <c r="J12974" s="15" t="str">
        <f>MID(Tabla1[[#This Row],[HORA]],1,5)</f>
        <v>09:23</v>
      </c>
      <c r="K12974" s="16">
        <f>IF(Tabla1[[#This Row],[FECHA]]=I12975,IF(J12975-J12974&gt;0,(J12975-J12974)*1440,0),0)</f>
        <v>3.9999999999999858</v>
      </c>
      <c r="L12974" s="14">
        <f>-1+L12715-Datos!$C$8</f>
        <v>6.6900000000000013</v>
      </c>
      <c r="M12974" s="13" t="s">
        <v>1677</v>
      </c>
      <c r="N12974" s="1" t="s">
        <v>31515</v>
      </c>
      <c r="O12974" s="1">
        <v>15</v>
      </c>
      <c r="P12974" s="1" t="s">
        <v>20</v>
      </c>
      <c r="Q12974" s="4" t="s">
        <v>21</v>
      </c>
    </row>
    <row r="12975" spans="1:17" ht="22.5" x14ac:dyDescent="0.25">
      <c r="A12975" s="3">
        <v>10113</v>
      </c>
      <c r="B12975" s="1" t="s">
        <v>31516</v>
      </c>
      <c r="C12975" s="1" t="s">
        <v>15</v>
      </c>
      <c r="D12975" s="1" t="s">
        <v>40</v>
      </c>
      <c r="E12975" s="1">
        <v>46138851</v>
      </c>
      <c r="F12975" s="1" t="s">
        <v>31517</v>
      </c>
      <c r="G12975" s="1">
        <v>2242341</v>
      </c>
      <c r="H12975" s="1" t="s">
        <v>31518</v>
      </c>
      <c r="I12975" s="2">
        <v>45089</v>
      </c>
      <c r="J12975" s="15" t="str">
        <f>MID(Tabla1[[#This Row],[HORA]],1,5)</f>
        <v>09:27</v>
      </c>
      <c r="K12975" s="16">
        <f>IF(Tabla1[[#This Row],[FECHA]]=I12976,IF(J12976-J12975&gt;0,(J12976-J12975)*1440,0),0)</f>
        <v>2.9999999999999893</v>
      </c>
      <c r="L12975" s="14">
        <f>-1+L12716-Datos!$C$8</f>
        <v>7.98</v>
      </c>
      <c r="M12975" s="13" t="s">
        <v>2500</v>
      </c>
      <c r="N12975" s="1" t="s">
        <v>31519</v>
      </c>
      <c r="O12975" s="1">
        <v>15</v>
      </c>
      <c r="P12975" s="1" t="s">
        <v>20</v>
      </c>
      <c r="Q12975" s="4" t="s">
        <v>21</v>
      </c>
    </row>
    <row r="12976" spans="1:17" ht="22.5" x14ac:dyDescent="0.25">
      <c r="A12976" s="3">
        <v>10114</v>
      </c>
      <c r="B12976" s="1" t="s">
        <v>31520</v>
      </c>
      <c r="C12976" s="1" t="s">
        <v>15</v>
      </c>
      <c r="D12976" s="1" t="s">
        <v>40</v>
      </c>
      <c r="E12976" s="1">
        <v>16596491</v>
      </c>
      <c r="F12976" s="1" t="s">
        <v>16330</v>
      </c>
      <c r="G12976" s="1">
        <v>2242342</v>
      </c>
      <c r="H12976" s="1" t="s">
        <v>6228</v>
      </c>
      <c r="I12976" s="2">
        <v>45089</v>
      </c>
      <c r="J12976" s="15" t="str">
        <f>MID(Tabla1[[#This Row],[HORA]],1,5)</f>
        <v>09:30</v>
      </c>
      <c r="K12976" s="16">
        <f>IF(Tabla1[[#This Row],[FECHA]]=I12977,IF(J12977-J12976&gt;0,(J12977-J12976)*1440,0),0)</f>
        <v>3.0000000000000693</v>
      </c>
      <c r="L12976" s="14">
        <f>-1+L12717-Datos!$C$8</f>
        <v>6.990000000000002</v>
      </c>
      <c r="M12976" s="13" t="s">
        <v>1294</v>
      </c>
      <c r="N12976" s="1" t="s">
        <v>1715</v>
      </c>
      <c r="O12976" s="1">
        <v>10</v>
      </c>
      <c r="P12976" s="1" t="s">
        <v>20</v>
      </c>
      <c r="Q12976" s="4" t="s">
        <v>21</v>
      </c>
    </row>
    <row r="12977" spans="1:17" ht="22.5" x14ac:dyDescent="0.25">
      <c r="A12977" s="3">
        <v>3872</v>
      </c>
      <c r="B12977" s="1" t="s">
        <v>12136</v>
      </c>
      <c r="C12977" s="1" t="s">
        <v>15</v>
      </c>
      <c r="D12977" s="1" t="s">
        <v>40</v>
      </c>
      <c r="E12977" s="1">
        <v>3133231</v>
      </c>
      <c r="F12977" s="1" t="s">
        <v>12137</v>
      </c>
      <c r="G12977" s="1">
        <v>2242343</v>
      </c>
      <c r="H12977" s="1" t="s">
        <v>12138</v>
      </c>
      <c r="I12977" s="2">
        <v>45089</v>
      </c>
      <c r="J12977" s="15" t="str">
        <f>MID(Tabla1[[#This Row],[HORA]],1,5)</f>
        <v>09:33</v>
      </c>
      <c r="K12977" s="16">
        <f>IF(Tabla1[[#This Row],[FECHA]]=I12978,IF(J12978-J12977&gt;0,(J12978-J12977)*1440,0),0)</f>
        <v>7.9999999999999716</v>
      </c>
      <c r="L12977" s="14">
        <f>-1+L12718-Datos!$C$8</f>
        <v>10</v>
      </c>
      <c r="M12977" s="13" t="s">
        <v>609</v>
      </c>
      <c r="N12977" s="1" t="s">
        <v>12139</v>
      </c>
      <c r="O12977" s="1">
        <v>15</v>
      </c>
      <c r="P12977" s="1" t="s">
        <v>376</v>
      </c>
      <c r="Q12977" s="4" t="s">
        <v>21</v>
      </c>
    </row>
    <row r="12978" spans="1:17" ht="22.5" x14ac:dyDescent="0.25">
      <c r="A12978" s="3">
        <v>10115</v>
      </c>
      <c r="B12978" s="1" t="s">
        <v>31521</v>
      </c>
      <c r="C12978" s="1" t="s">
        <v>15</v>
      </c>
      <c r="D12978" s="1" t="s">
        <v>40</v>
      </c>
      <c r="E12978" s="1">
        <v>41851003</v>
      </c>
      <c r="F12978" s="1" t="s">
        <v>31522</v>
      </c>
      <c r="G12978" s="1">
        <v>2242345</v>
      </c>
      <c r="H12978" s="1" t="s">
        <v>6228</v>
      </c>
      <c r="I12978" s="2">
        <v>45089</v>
      </c>
      <c r="J12978" s="15" t="str">
        <f>MID(Tabla1[[#This Row],[HORA]],1,5)</f>
        <v>09:41</v>
      </c>
      <c r="K12978" s="16">
        <f>IF(Tabla1[[#This Row],[FECHA]]=I12979,IF(J12979-J12978&gt;0,(J12979-J12978)*1440,0),0)</f>
        <v>17.000000000000021</v>
      </c>
      <c r="L12978" s="14">
        <f>-1+L12719-Datos!$C$8</f>
        <v>12.060000000000002</v>
      </c>
      <c r="M12978" s="13" t="s">
        <v>2512</v>
      </c>
      <c r="N12978" s="1" t="s">
        <v>1715</v>
      </c>
      <c r="O12978" s="1">
        <v>20</v>
      </c>
      <c r="P12978" s="1" t="s">
        <v>20</v>
      </c>
      <c r="Q12978" s="4" t="s">
        <v>21</v>
      </c>
    </row>
    <row r="12979" spans="1:17" ht="22.5" x14ac:dyDescent="0.25">
      <c r="A12979" s="3">
        <v>3873</v>
      </c>
      <c r="B12979" s="1" t="s">
        <v>12140</v>
      </c>
      <c r="C12979" s="1" t="s">
        <v>15</v>
      </c>
      <c r="D12979" s="1" t="s">
        <v>71</v>
      </c>
      <c r="E12979" s="1">
        <v>46208433</v>
      </c>
      <c r="F12979" s="1" t="s">
        <v>12141</v>
      </c>
      <c r="G12979" s="1">
        <v>2242348</v>
      </c>
      <c r="H12979" s="1" t="s">
        <v>12142</v>
      </c>
      <c r="I12979" s="2">
        <v>45089</v>
      </c>
      <c r="J12979" s="15" t="str">
        <f>MID(Tabla1[[#This Row],[HORA]],1,5)</f>
        <v>09:58</v>
      </c>
      <c r="K12979" s="16">
        <f>IF(Tabla1[[#This Row],[FECHA]]=I12980,IF(J12980-J12979&gt;0,(J12980-J12979)*1440,0),0)</f>
        <v>0</v>
      </c>
      <c r="L12979" s="14">
        <f>-1+L12720-Datos!$C$8</f>
        <v>7.9300000000000015</v>
      </c>
      <c r="M12979" s="13" t="s">
        <v>53</v>
      </c>
      <c r="N12979" s="1" t="s">
        <v>12143</v>
      </c>
      <c r="O12979" s="1">
        <v>25</v>
      </c>
      <c r="P12979" s="1" t="s">
        <v>376</v>
      </c>
      <c r="Q12979" s="4" t="s">
        <v>21</v>
      </c>
    </row>
    <row r="12980" spans="1:17" ht="22.5" x14ac:dyDescent="0.25">
      <c r="A12980" s="3">
        <v>3874</v>
      </c>
      <c r="B12980" s="1" t="s">
        <v>12140</v>
      </c>
      <c r="C12980" s="1" t="s">
        <v>15</v>
      </c>
      <c r="D12980" s="1" t="s">
        <v>71</v>
      </c>
      <c r="E12980" s="1">
        <v>46208433</v>
      </c>
      <c r="F12980" s="1" t="s">
        <v>12141</v>
      </c>
      <c r="G12980" s="1">
        <v>2242348</v>
      </c>
      <c r="H12980" s="1" t="s">
        <v>12142</v>
      </c>
      <c r="I12980" s="2">
        <v>45089</v>
      </c>
      <c r="J12980" s="15" t="str">
        <f>MID(Tabla1[[#This Row],[HORA]],1,5)</f>
        <v>09:58</v>
      </c>
      <c r="K12980" s="16">
        <f>IF(Tabla1[[#This Row],[FECHA]]=I12981,IF(J12981-J12980&gt;0,(J12981-J12980)*1440,0),0)</f>
        <v>0</v>
      </c>
      <c r="L12980" s="14">
        <f>-1+L12721-Datos!$C$8</f>
        <v>7.740000000000002</v>
      </c>
      <c r="M12980" s="13" t="s">
        <v>53</v>
      </c>
      <c r="N12980" s="1" t="s">
        <v>12144</v>
      </c>
      <c r="O12980" s="1">
        <v>25</v>
      </c>
      <c r="P12980" s="1" t="s">
        <v>376</v>
      </c>
      <c r="Q12980" s="4" t="s">
        <v>21</v>
      </c>
    </row>
    <row r="12981" spans="1:17" ht="22.5" x14ac:dyDescent="0.25">
      <c r="A12981" s="3">
        <v>10116</v>
      </c>
      <c r="B12981" s="1" t="s">
        <v>31523</v>
      </c>
      <c r="C12981" s="1" t="s">
        <v>15</v>
      </c>
      <c r="D12981" s="1" t="s">
        <v>40</v>
      </c>
      <c r="E12981" s="1">
        <v>9101755</v>
      </c>
      <c r="F12981" s="1" t="s">
        <v>31524</v>
      </c>
      <c r="G12981" s="1">
        <v>2242346</v>
      </c>
      <c r="H12981" s="1" t="s">
        <v>6228</v>
      </c>
      <c r="I12981" s="2">
        <v>45089</v>
      </c>
      <c r="J12981" s="15" t="str">
        <f>MID(Tabla1[[#This Row],[HORA]],1,5)</f>
        <v>09:58</v>
      </c>
      <c r="K12981" s="16">
        <f>IF(Tabla1[[#This Row],[FECHA]]=I12982,IF(J12982-J12981&gt;0,(J12982-J12981)*1440,0),0)</f>
        <v>5.9999999999999787</v>
      </c>
      <c r="L12981" s="14">
        <f>-1+L12722-Datos!$C$8</f>
        <v>9.8300000000000018</v>
      </c>
      <c r="M12981" s="13" t="s">
        <v>53</v>
      </c>
      <c r="N12981" s="1" t="s">
        <v>1715</v>
      </c>
      <c r="O12981" s="1">
        <v>150</v>
      </c>
      <c r="P12981" s="1" t="s">
        <v>20</v>
      </c>
      <c r="Q12981" s="4" t="s">
        <v>21</v>
      </c>
    </row>
    <row r="12982" spans="1:17" ht="22.5" x14ac:dyDescent="0.25">
      <c r="A12982" s="3">
        <v>3875</v>
      </c>
      <c r="B12982" s="1" t="s">
        <v>12145</v>
      </c>
      <c r="C12982" s="1" t="s">
        <v>15</v>
      </c>
      <c r="D12982" s="1" t="s">
        <v>40</v>
      </c>
      <c r="E12982" s="1">
        <v>16502428</v>
      </c>
      <c r="F12982" s="1" t="s">
        <v>12146</v>
      </c>
      <c r="G12982" s="1">
        <v>2242350</v>
      </c>
      <c r="H12982" s="1" t="s">
        <v>12147</v>
      </c>
      <c r="I12982" s="2">
        <v>45089</v>
      </c>
      <c r="J12982" s="15" t="str">
        <f>MID(Tabla1[[#This Row],[HORA]],1,5)</f>
        <v>10:04</v>
      </c>
      <c r="K12982" s="16">
        <f>IF(Tabla1[[#This Row],[FECHA]]=I12983,IF(J12983-J12982&gt;0,(J12983-J12982)*1440,0),0)</f>
        <v>29.999999999999972</v>
      </c>
      <c r="L12982" s="14">
        <f>-1+L12723-Datos!$C$8</f>
        <v>7.1700000000000017</v>
      </c>
      <c r="M12982" s="13" t="s">
        <v>901</v>
      </c>
      <c r="N12982" s="1" t="s">
        <v>12148</v>
      </c>
      <c r="O12982" s="1">
        <v>10</v>
      </c>
      <c r="P12982" s="1" t="s">
        <v>376</v>
      </c>
      <c r="Q12982" s="4" t="s">
        <v>21</v>
      </c>
    </row>
    <row r="12983" spans="1:17" ht="22.5" x14ac:dyDescent="0.25">
      <c r="A12983" s="3">
        <v>10117</v>
      </c>
      <c r="B12983" s="1" t="s">
        <v>31525</v>
      </c>
      <c r="C12983" s="1" t="s">
        <v>15</v>
      </c>
      <c r="D12983" s="1" t="s">
        <v>228</v>
      </c>
      <c r="E12983" s="1">
        <v>40325673</v>
      </c>
      <c r="F12983" s="1" t="s">
        <v>8152</v>
      </c>
      <c r="G12983" s="1">
        <v>2242354</v>
      </c>
      <c r="H12983" s="1" t="s">
        <v>13553</v>
      </c>
      <c r="I12983" s="2">
        <v>45089</v>
      </c>
      <c r="J12983" s="15" t="str">
        <f>MID(Tabla1[[#This Row],[HORA]],1,5)</f>
        <v>10:34</v>
      </c>
      <c r="K12983" s="16">
        <f>IF(Tabla1[[#This Row],[FECHA]]=I12984,IF(J12984-J12983&gt;0,(J12984-J12983)*1440,0),0)</f>
        <v>1.0000000000000764</v>
      </c>
      <c r="L12983" s="14">
        <f>-1+L12724-Datos!$C$8</f>
        <v>8.9000000000000021</v>
      </c>
      <c r="M12983" s="13" t="s">
        <v>1323</v>
      </c>
      <c r="N12983" s="1" t="s">
        <v>31526</v>
      </c>
      <c r="O12983" s="1">
        <v>5</v>
      </c>
      <c r="P12983" s="1" t="s">
        <v>20</v>
      </c>
      <c r="Q12983" s="4" t="s">
        <v>21</v>
      </c>
    </row>
    <row r="12984" spans="1:17" ht="22.5" x14ac:dyDescent="0.25">
      <c r="A12984" s="3">
        <v>3876</v>
      </c>
      <c r="B12984" s="1" t="s">
        <v>12149</v>
      </c>
      <c r="C12984" s="1" t="s">
        <v>15</v>
      </c>
      <c r="D12984" s="1" t="s">
        <v>82</v>
      </c>
      <c r="E12984" s="1">
        <v>75365213</v>
      </c>
      <c r="F12984" s="1" t="s">
        <v>12150</v>
      </c>
      <c r="G12984" s="1">
        <v>2242356</v>
      </c>
      <c r="H12984" s="1" t="s">
        <v>12151</v>
      </c>
      <c r="I12984" s="2">
        <v>45089</v>
      </c>
      <c r="J12984" s="15" t="str">
        <f>MID(Tabla1[[#This Row],[HORA]],1,5)</f>
        <v>10:35</v>
      </c>
      <c r="K12984" s="16">
        <f>IF(Tabla1[[#This Row],[FECHA]]=I12985,IF(J12985-J12984&gt;0,(J12985-J12984)*1440,0),0)</f>
        <v>2.9999999999999094</v>
      </c>
      <c r="L12984" s="14">
        <f>-1+L12725-Datos!$C$8</f>
        <v>10.760000000000002</v>
      </c>
      <c r="M12984" s="13" t="s">
        <v>997</v>
      </c>
      <c r="N12984" s="1" t="s">
        <v>12152</v>
      </c>
      <c r="O12984" s="1">
        <v>15</v>
      </c>
      <c r="P12984" s="1" t="s">
        <v>376</v>
      </c>
      <c r="Q12984" s="4" t="s">
        <v>21</v>
      </c>
    </row>
    <row r="12985" spans="1:17" ht="22.5" x14ac:dyDescent="0.25">
      <c r="A12985" s="3">
        <v>3877</v>
      </c>
      <c r="B12985" s="1" t="s">
        <v>12153</v>
      </c>
      <c r="C12985" s="1" t="s">
        <v>15</v>
      </c>
      <c r="D12985" s="1" t="s">
        <v>33</v>
      </c>
      <c r="E12985" s="1">
        <v>16702880</v>
      </c>
      <c r="F12985" s="1" t="s">
        <v>12154</v>
      </c>
      <c r="G12985" s="1">
        <v>41274737</v>
      </c>
      <c r="H12985" s="1" t="s">
        <v>12155</v>
      </c>
      <c r="I12985" s="2">
        <v>45089</v>
      </c>
      <c r="J12985" s="15" t="str">
        <f>MID(Tabla1[[#This Row],[HORA]],1,5)</f>
        <v>10:38</v>
      </c>
      <c r="K12985" s="16">
        <f>IF(Tabla1[[#This Row],[FECHA]]=I12986,IF(J12986-J12985&gt;0,(J12986-J12985)*1440,0),0)</f>
        <v>1.0000000000000764</v>
      </c>
      <c r="L12985" s="14">
        <f>-1+L12726-Datos!$C$8</f>
        <v>8.06</v>
      </c>
      <c r="M12985" s="13" t="s">
        <v>334</v>
      </c>
      <c r="N12985" s="1" t="s">
        <v>12156</v>
      </c>
      <c r="O12985" s="1">
        <v>10</v>
      </c>
      <c r="P12985" s="1" t="s">
        <v>376</v>
      </c>
      <c r="Q12985" s="4" t="s">
        <v>21</v>
      </c>
    </row>
    <row r="12986" spans="1:17" ht="22.5" x14ac:dyDescent="0.25">
      <c r="A12986" s="3">
        <v>10118</v>
      </c>
      <c r="B12986" s="1" t="s">
        <v>31527</v>
      </c>
      <c r="C12986" s="1" t="s">
        <v>15</v>
      </c>
      <c r="D12986" s="1" t="s">
        <v>82</v>
      </c>
      <c r="E12986" s="1">
        <v>40484650</v>
      </c>
      <c r="F12986" s="1" t="s">
        <v>31528</v>
      </c>
      <c r="G12986" s="1">
        <v>2242357</v>
      </c>
      <c r="H12986" s="1" t="s">
        <v>31529</v>
      </c>
      <c r="I12986" s="2">
        <v>45089</v>
      </c>
      <c r="J12986" s="15" t="str">
        <f>MID(Tabla1[[#This Row],[HORA]],1,5)</f>
        <v>10:39</v>
      </c>
      <c r="K12986" s="16">
        <f>IF(Tabla1[[#This Row],[FECHA]]=I12987,IF(J12987-J12986&gt;0,(J12987-J12986)*1440,0),0)</f>
        <v>0.99999999999991651</v>
      </c>
      <c r="L12986" s="14">
        <f>-1+L12727-Datos!$C$8</f>
        <v>8.7200000000000006</v>
      </c>
      <c r="M12986" s="13" t="s">
        <v>854</v>
      </c>
      <c r="N12986" s="1" t="s">
        <v>17008</v>
      </c>
      <c r="O12986" s="1">
        <v>15</v>
      </c>
      <c r="P12986" s="1" t="s">
        <v>20</v>
      </c>
      <c r="Q12986" s="4" t="s">
        <v>21</v>
      </c>
    </row>
    <row r="12987" spans="1:17" ht="22.5" x14ac:dyDescent="0.25">
      <c r="A12987" s="3">
        <v>3878</v>
      </c>
      <c r="B12987" s="1" t="s">
        <v>12157</v>
      </c>
      <c r="C12987" s="1" t="s">
        <v>15</v>
      </c>
      <c r="D12987" s="1" t="s">
        <v>71</v>
      </c>
      <c r="E12987" s="1">
        <v>72479034</v>
      </c>
      <c r="F12987" s="1" t="s">
        <v>12158</v>
      </c>
      <c r="G12987" s="1">
        <v>2242358</v>
      </c>
      <c r="H12987" s="1" t="s">
        <v>12159</v>
      </c>
      <c r="I12987" s="2">
        <v>45089</v>
      </c>
      <c r="J12987" s="15" t="str">
        <f>MID(Tabla1[[#This Row],[HORA]],1,5)</f>
        <v>10:40</v>
      </c>
      <c r="K12987" s="16">
        <f>IF(Tabla1[[#This Row],[FECHA]]=I12988,IF(J12988-J12987&gt;0,(J12988-J12987)*1440,0),0)</f>
        <v>8.0000000000000515</v>
      </c>
      <c r="L12987" s="14">
        <f>-1+L12728-Datos!$C$8</f>
        <v>8.66</v>
      </c>
      <c r="M12987" s="13" t="s">
        <v>1354</v>
      </c>
      <c r="N12987" s="1" t="s">
        <v>12160</v>
      </c>
      <c r="O12987" s="1">
        <v>13</v>
      </c>
      <c r="P12987" s="1" t="s">
        <v>376</v>
      </c>
      <c r="Q12987" s="4" t="s">
        <v>21</v>
      </c>
    </row>
    <row r="12988" spans="1:17" ht="22.5" x14ac:dyDescent="0.25">
      <c r="A12988" s="3">
        <v>10119</v>
      </c>
      <c r="B12988" s="1" t="s">
        <v>31530</v>
      </c>
      <c r="C12988" s="1" t="s">
        <v>15</v>
      </c>
      <c r="D12988" s="1" t="s">
        <v>40</v>
      </c>
      <c r="E12988" s="1">
        <v>48461817</v>
      </c>
      <c r="F12988" s="1" t="s">
        <v>31531</v>
      </c>
      <c r="G12988" s="1">
        <v>77041763</v>
      </c>
      <c r="H12988" s="1" t="s">
        <v>31532</v>
      </c>
      <c r="I12988" s="2">
        <v>45089</v>
      </c>
      <c r="J12988" s="15" t="str">
        <f>MID(Tabla1[[#This Row],[HORA]],1,5)</f>
        <v>10:48</v>
      </c>
      <c r="K12988" s="16">
        <f>IF(Tabla1[[#This Row],[FECHA]]=I12989,IF(J12989-J12988&gt;0,(J12989-J12988)*1440,0),0)</f>
        <v>3.9999999999999858</v>
      </c>
      <c r="L12988" s="14">
        <f>-1+L12729-Datos!$C$8</f>
        <v>2.7600000000000016</v>
      </c>
      <c r="M12988" s="13" t="s">
        <v>5989</v>
      </c>
      <c r="N12988" s="1" t="s">
        <v>31533</v>
      </c>
      <c r="O12988" s="1">
        <v>50</v>
      </c>
      <c r="P12988" s="1" t="s">
        <v>20</v>
      </c>
      <c r="Q12988" s="4" t="s">
        <v>21</v>
      </c>
    </row>
    <row r="12989" spans="1:17" ht="22.5" x14ac:dyDescent="0.25">
      <c r="A12989" s="3">
        <v>16399</v>
      </c>
      <c r="B12989" s="1" t="s">
        <v>49754</v>
      </c>
      <c r="C12989" s="1" t="s">
        <v>15</v>
      </c>
      <c r="D12989" s="1" t="s">
        <v>40</v>
      </c>
      <c r="E12989" s="1">
        <v>20600533020</v>
      </c>
      <c r="F12989" s="1" t="s">
        <v>48300</v>
      </c>
      <c r="G12989" s="1">
        <v>16801821</v>
      </c>
      <c r="H12989" s="1" t="s">
        <v>49755</v>
      </c>
      <c r="I12989" s="2">
        <v>45089</v>
      </c>
      <c r="J12989" s="15" t="str">
        <f>MID(Tabla1[[#This Row],[HORA]],1,5)</f>
        <v>10:52</v>
      </c>
      <c r="K12989" s="16">
        <f>IF(Tabla1[[#This Row],[FECHA]]=I12990,IF(J12990-J12989&gt;0,(J12990-J12989)*1440,0),0)</f>
        <v>9.000000000000048</v>
      </c>
      <c r="L12989" s="14">
        <f>-1+L12730-Datos!$C$8</f>
        <v>3.7700000000000014</v>
      </c>
      <c r="M12989" s="13" t="s">
        <v>2245</v>
      </c>
      <c r="N12989" s="1" t="s">
        <v>2773</v>
      </c>
      <c r="O12989" s="1">
        <v>10</v>
      </c>
      <c r="P12989" s="1" t="s">
        <v>376</v>
      </c>
      <c r="Q12989" s="4" t="s">
        <v>21</v>
      </c>
    </row>
    <row r="12990" spans="1:17" ht="22.5" x14ac:dyDescent="0.25">
      <c r="A12990" s="3">
        <v>10120</v>
      </c>
      <c r="B12990" s="1" t="s">
        <v>31534</v>
      </c>
      <c r="C12990" s="1" t="s">
        <v>15</v>
      </c>
      <c r="D12990" s="1" t="s">
        <v>40</v>
      </c>
      <c r="E12990" s="1">
        <v>16540078</v>
      </c>
      <c r="F12990" s="1" t="s">
        <v>31535</v>
      </c>
      <c r="G12990" s="1">
        <v>2242365</v>
      </c>
      <c r="H12990" s="1" t="s">
        <v>31536</v>
      </c>
      <c r="I12990" s="2">
        <v>45089</v>
      </c>
      <c r="J12990" s="15" t="str">
        <f>MID(Tabla1[[#This Row],[HORA]],1,5)</f>
        <v>11:01</v>
      </c>
      <c r="K12990" s="16">
        <f>IF(Tabla1[[#This Row],[FECHA]]=I12991,IF(J12991-J12990&gt;0,(J12991-J12990)*1440,0),0)</f>
        <v>0.99999999999991651</v>
      </c>
      <c r="L12990" s="14">
        <f>-1+L12731-Datos!$C$8</f>
        <v>5.1400000000000006</v>
      </c>
      <c r="M12990" s="13" t="s">
        <v>266</v>
      </c>
      <c r="N12990" s="1" t="s">
        <v>31537</v>
      </c>
      <c r="O12990" s="1">
        <v>20</v>
      </c>
      <c r="P12990" s="1" t="s">
        <v>20</v>
      </c>
      <c r="Q12990" s="4" t="s">
        <v>21</v>
      </c>
    </row>
    <row r="12991" spans="1:17" ht="22.5" x14ac:dyDescent="0.25">
      <c r="A12991" s="3">
        <v>3879</v>
      </c>
      <c r="B12991" s="1" t="s">
        <v>12161</v>
      </c>
      <c r="C12991" s="1" t="s">
        <v>15</v>
      </c>
      <c r="D12991" s="1" t="s">
        <v>77</v>
      </c>
      <c r="E12991" s="1">
        <v>75049162</v>
      </c>
      <c r="F12991" s="1" t="s">
        <v>12162</v>
      </c>
      <c r="G12991" s="1">
        <v>2242367</v>
      </c>
      <c r="H12991" s="1" t="s">
        <v>12163</v>
      </c>
      <c r="I12991" s="2">
        <v>45089</v>
      </c>
      <c r="J12991" s="15" t="str">
        <f>MID(Tabla1[[#This Row],[HORA]],1,5)</f>
        <v>11:02</v>
      </c>
      <c r="K12991" s="16">
        <f>IF(Tabla1[[#This Row],[FECHA]]=I12992,IF(J12992-J12991&gt;0,(J12992-J12991)*1440,0),0)</f>
        <v>1.9999999999999929</v>
      </c>
      <c r="L12991" s="14">
        <f>-1+L12732-Datos!$C$8</f>
        <v>4.8900000000000006</v>
      </c>
      <c r="M12991" s="13" t="s">
        <v>433</v>
      </c>
      <c r="N12991" s="1" t="s">
        <v>12164</v>
      </c>
      <c r="O12991" s="1">
        <v>35</v>
      </c>
      <c r="P12991" s="1" t="s">
        <v>376</v>
      </c>
      <c r="Q12991" s="4" t="s">
        <v>21</v>
      </c>
    </row>
    <row r="12992" spans="1:17" ht="22.5" x14ac:dyDescent="0.25">
      <c r="A12992" s="3">
        <v>3880</v>
      </c>
      <c r="B12992" s="1" t="s">
        <v>12165</v>
      </c>
      <c r="C12992" s="1" t="s">
        <v>15</v>
      </c>
      <c r="D12992" s="1" t="s">
        <v>40</v>
      </c>
      <c r="E12992" s="1">
        <v>42020649</v>
      </c>
      <c r="F12992" s="1" t="s">
        <v>1968</v>
      </c>
      <c r="G12992" s="1">
        <v>42850887</v>
      </c>
      <c r="H12992" s="1" t="s">
        <v>1969</v>
      </c>
      <c r="I12992" s="2">
        <v>45089</v>
      </c>
      <c r="J12992" s="15" t="str">
        <f>MID(Tabla1[[#This Row],[HORA]],1,5)</f>
        <v>11:04</v>
      </c>
      <c r="K12992" s="16">
        <f>IF(Tabla1[[#This Row],[FECHA]]=I12993,IF(J12993-J12992&gt;0,(J12993-J12992)*1440,0),0)</f>
        <v>1.0000000000000764</v>
      </c>
      <c r="L12992" s="14">
        <f>-1+L12733-Datos!$C$8</f>
        <v>7.8300000000000018</v>
      </c>
      <c r="M12992" s="13" t="s">
        <v>4255</v>
      </c>
      <c r="N12992" s="1" t="s">
        <v>12166</v>
      </c>
      <c r="O12992" s="1">
        <v>30</v>
      </c>
      <c r="P12992" s="1" t="s">
        <v>376</v>
      </c>
      <c r="Q12992" s="4" t="s">
        <v>21</v>
      </c>
    </row>
    <row r="12993" spans="1:17" ht="22.5" x14ac:dyDescent="0.25">
      <c r="A12993" s="3">
        <v>10121</v>
      </c>
      <c r="B12993" s="1" t="s">
        <v>31538</v>
      </c>
      <c r="C12993" s="1" t="s">
        <v>15</v>
      </c>
      <c r="D12993" s="1" t="s">
        <v>40</v>
      </c>
      <c r="E12993" s="1">
        <v>73135752</v>
      </c>
      <c r="F12993" s="1" t="s">
        <v>31539</v>
      </c>
      <c r="G12993" s="1">
        <v>2242368</v>
      </c>
      <c r="H12993" s="1" t="s">
        <v>31540</v>
      </c>
      <c r="I12993" s="2">
        <v>45089</v>
      </c>
      <c r="J12993" s="15" t="str">
        <f>MID(Tabla1[[#This Row],[HORA]],1,5)</f>
        <v>11:05</v>
      </c>
      <c r="K12993" s="16">
        <f>IF(Tabla1[[#This Row],[FECHA]]=I12994,IF(J12994-J12993&gt;0,(J12994-J12993)*1440,0),0)</f>
        <v>2.9999999999999094</v>
      </c>
      <c r="L12993" s="14">
        <f>-1+L12734-Datos!$C$8</f>
        <v>4.9800000000000004</v>
      </c>
      <c r="M12993" s="13" t="s">
        <v>2552</v>
      </c>
      <c r="N12993" s="1" t="s">
        <v>6312</v>
      </c>
      <c r="O12993" s="1">
        <v>13</v>
      </c>
      <c r="P12993" s="1" t="s">
        <v>20</v>
      </c>
      <c r="Q12993" s="4" t="s">
        <v>21</v>
      </c>
    </row>
    <row r="12994" spans="1:17" ht="22.5" x14ac:dyDescent="0.25">
      <c r="A12994" s="3">
        <v>10122</v>
      </c>
      <c r="B12994" s="1" t="s">
        <v>31541</v>
      </c>
      <c r="C12994" s="1" t="s">
        <v>15</v>
      </c>
      <c r="D12994" s="1" t="s">
        <v>40</v>
      </c>
      <c r="E12994" s="1">
        <v>16733552</v>
      </c>
      <c r="F12994" s="1" t="s">
        <v>31542</v>
      </c>
      <c r="G12994" s="1">
        <v>2242369</v>
      </c>
      <c r="H12994" s="1" t="s">
        <v>31543</v>
      </c>
      <c r="I12994" s="2">
        <v>45089</v>
      </c>
      <c r="J12994" s="15" t="str">
        <f>MID(Tabla1[[#This Row],[HORA]],1,5)</f>
        <v>11:08</v>
      </c>
      <c r="K12994" s="16">
        <f>IF(Tabla1[[#This Row],[FECHA]]=I12995,IF(J12995-J12994&gt;0,(J12995-J12994)*1440,0),0)</f>
        <v>3.9999999999999858</v>
      </c>
      <c r="L12994" s="14">
        <f>-1+L12735-Datos!$C$8</f>
        <v>3.1900000000000013</v>
      </c>
      <c r="M12994" s="13" t="s">
        <v>1055</v>
      </c>
      <c r="N12994" s="1" t="s">
        <v>31544</v>
      </c>
      <c r="O12994" s="1">
        <v>18</v>
      </c>
      <c r="P12994" s="1" t="s">
        <v>20</v>
      </c>
      <c r="Q12994" s="4" t="s">
        <v>21</v>
      </c>
    </row>
    <row r="12995" spans="1:17" ht="22.5" x14ac:dyDescent="0.25">
      <c r="A12995" s="3">
        <v>10123</v>
      </c>
      <c r="B12995" s="1" t="s">
        <v>31545</v>
      </c>
      <c r="C12995" s="1" t="s">
        <v>15</v>
      </c>
      <c r="D12995" s="1" t="s">
        <v>637</v>
      </c>
      <c r="E12995" s="1">
        <v>16764753</v>
      </c>
      <c r="F12995" s="1" t="s">
        <v>31546</v>
      </c>
      <c r="G12995" s="1">
        <v>2242370</v>
      </c>
      <c r="H12995" s="1" t="s">
        <v>31547</v>
      </c>
      <c r="I12995" s="2">
        <v>45089</v>
      </c>
      <c r="J12995" s="15" t="str">
        <f>MID(Tabla1[[#This Row],[HORA]],1,5)</f>
        <v>11:12</v>
      </c>
      <c r="K12995" s="16">
        <f>IF(Tabla1[[#This Row],[FECHA]]=I12996,IF(J12996-J12995&gt;0,(J12996-J12995)*1440,0),0)</f>
        <v>1.0000000000000764</v>
      </c>
      <c r="L12995" s="14">
        <f>-1+L12736-Datos!$C$8</f>
        <v>3.9800000000000004</v>
      </c>
      <c r="M12995" s="13" t="s">
        <v>437</v>
      </c>
      <c r="N12995" s="1" t="s">
        <v>31548</v>
      </c>
      <c r="O12995" s="1">
        <v>30</v>
      </c>
      <c r="P12995" s="1" t="s">
        <v>20</v>
      </c>
      <c r="Q12995" s="4" t="s">
        <v>21</v>
      </c>
    </row>
    <row r="12996" spans="1:17" ht="22.5" x14ac:dyDescent="0.25">
      <c r="A12996" s="3">
        <v>3881</v>
      </c>
      <c r="B12996" s="1" t="s">
        <v>12167</v>
      </c>
      <c r="C12996" s="1" t="s">
        <v>15</v>
      </c>
      <c r="D12996" s="1" t="s">
        <v>8138</v>
      </c>
      <c r="E12996" s="1">
        <v>16655705</v>
      </c>
      <c r="F12996" s="1" t="s">
        <v>12168</v>
      </c>
      <c r="G12996" s="1">
        <v>2242371</v>
      </c>
      <c r="H12996" s="1" t="s">
        <v>12169</v>
      </c>
      <c r="I12996" s="2">
        <v>45089</v>
      </c>
      <c r="J12996" s="15" t="str">
        <f>MID(Tabla1[[#This Row],[HORA]],1,5)</f>
        <v>11:13</v>
      </c>
      <c r="K12996" s="16">
        <f>IF(Tabla1[[#This Row],[FECHA]]=I12997,IF(J12997-J12996&gt;0,(J12997-J12996)*1440,0),0)</f>
        <v>3.9999999999999858</v>
      </c>
      <c r="L12996" s="14">
        <f>-1+L12737-Datos!$C$8</f>
        <v>2.7200000000000006</v>
      </c>
      <c r="M12996" s="13" t="s">
        <v>339</v>
      </c>
      <c r="N12996" s="1" t="s">
        <v>12170</v>
      </c>
      <c r="O12996" s="1">
        <v>12</v>
      </c>
      <c r="P12996" s="1" t="s">
        <v>376</v>
      </c>
      <c r="Q12996" s="4" t="s">
        <v>21</v>
      </c>
    </row>
    <row r="12997" spans="1:17" ht="22.5" x14ac:dyDescent="0.25">
      <c r="A12997" s="3">
        <v>16400</v>
      </c>
      <c r="B12997" s="1" t="s">
        <v>49756</v>
      </c>
      <c r="C12997" s="1" t="s">
        <v>15</v>
      </c>
      <c r="D12997" s="1" t="s">
        <v>40</v>
      </c>
      <c r="E12997" s="1">
        <v>20561179973</v>
      </c>
      <c r="F12997" s="1" t="s">
        <v>49757</v>
      </c>
      <c r="G12997" s="1">
        <v>74684574</v>
      </c>
      <c r="H12997" s="1" t="s">
        <v>48654</v>
      </c>
      <c r="I12997" s="2">
        <v>45089</v>
      </c>
      <c r="J12997" s="15" t="str">
        <f>MID(Tabla1[[#This Row],[HORA]],1,5)</f>
        <v>11:17</v>
      </c>
      <c r="K12997" s="16">
        <f>IF(Tabla1[[#This Row],[FECHA]]=I12998,IF(J12998-J12997&gt;0,(J12998-J12997)*1440,0),0)</f>
        <v>3.0000000000000693</v>
      </c>
      <c r="L12997" s="14">
        <f>-1+L12738-Datos!$C$8</f>
        <v>5.6400000000000006</v>
      </c>
      <c r="M12997" s="13" t="s">
        <v>767</v>
      </c>
      <c r="N12997" s="1" t="s">
        <v>447</v>
      </c>
      <c r="O12997" s="1">
        <v>10</v>
      </c>
      <c r="P12997" s="1" t="s">
        <v>376</v>
      </c>
      <c r="Q12997" s="4" t="s">
        <v>21</v>
      </c>
    </row>
    <row r="12998" spans="1:17" ht="22.5" x14ac:dyDescent="0.25">
      <c r="A12998" s="3">
        <v>3882</v>
      </c>
      <c r="B12998" s="1" t="s">
        <v>12171</v>
      </c>
      <c r="C12998" s="1" t="s">
        <v>15</v>
      </c>
      <c r="D12998" s="1" t="s">
        <v>40</v>
      </c>
      <c r="E12998" s="1">
        <v>26696224</v>
      </c>
      <c r="F12998" s="1" t="s">
        <v>12172</v>
      </c>
      <c r="G12998" s="1">
        <v>2242373</v>
      </c>
      <c r="H12998" s="1" t="s">
        <v>12173</v>
      </c>
      <c r="I12998" s="2">
        <v>45089</v>
      </c>
      <c r="J12998" s="15" t="str">
        <f>MID(Tabla1[[#This Row],[HORA]],1,5)</f>
        <v>11:20</v>
      </c>
      <c r="K12998" s="16">
        <f>IF(Tabla1[[#This Row],[FECHA]]=I12999,IF(J12999-J12998&gt;0,(J12999-J12998)*1440,0),0)</f>
        <v>1.9999999999999929</v>
      </c>
      <c r="L12998" s="14">
        <f>-1+L12739-Datos!$C$8</f>
        <v>8.120000000000001</v>
      </c>
      <c r="M12998" s="13" t="s">
        <v>563</v>
      </c>
      <c r="N12998" s="1" t="s">
        <v>12174</v>
      </c>
      <c r="O12998" s="1">
        <v>15</v>
      </c>
      <c r="P12998" s="1" t="s">
        <v>376</v>
      </c>
      <c r="Q12998" s="4" t="s">
        <v>21</v>
      </c>
    </row>
    <row r="12999" spans="1:17" ht="22.5" x14ac:dyDescent="0.25">
      <c r="A12999" s="3">
        <v>10124</v>
      </c>
      <c r="B12999" s="1" t="s">
        <v>31549</v>
      </c>
      <c r="C12999" s="1" t="s">
        <v>15</v>
      </c>
      <c r="D12999" s="1" t="s">
        <v>40</v>
      </c>
      <c r="E12999" s="1">
        <v>16684645</v>
      </c>
      <c r="F12999" s="1" t="s">
        <v>5773</v>
      </c>
      <c r="G12999" s="1">
        <v>2242374</v>
      </c>
      <c r="H12999" s="1" t="s">
        <v>5774</v>
      </c>
      <c r="I12999" s="2">
        <v>45089</v>
      </c>
      <c r="J12999" s="15" t="str">
        <f>MID(Tabla1[[#This Row],[HORA]],1,5)</f>
        <v>11:22</v>
      </c>
      <c r="K12999" s="16">
        <f>IF(Tabla1[[#This Row],[FECHA]]=I13000,IF(J13000-J12999&gt;0,(J13000-J12999)*1440,0),0)</f>
        <v>4.9999999999999023</v>
      </c>
      <c r="L12999" s="14">
        <f>-1+L12740-Datos!$C$8</f>
        <v>3.8200000000000003</v>
      </c>
      <c r="M12999" s="13" t="s">
        <v>2879</v>
      </c>
      <c r="N12999" s="1" t="s">
        <v>59</v>
      </c>
      <c r="O12999" s="1">
        <v>10</v>
      </c>
      <c r="P12999" s="1" t="s">
        <v>20</v>
      </c>
      <c r="Q12999" s="4" t="s">
        <v>21</v>
      </c>
    </row>
    <row r="13000" spans="1:17" ht="22.5" x14ac:dyDescent="0.25">
      <c r="A13000" s="3">
        <v>3883</v>
      </c>
      <c r="B13000" s="1" t="s">
        <v>12175</v>
      </c>
      <c r="C13000" s="1" t="s">
        <v>15</v>
      </c>
      <c r="D13000" s="1" t="s">
        <v>40</v>
      </c>
      <c r="E13000" s="1">
        <v>27244712</v>
      </c>
      <c r="F13000" s="1" t="s">
        <v>12176</v>
      </c>
      <c r="G13000" s="1">
        <v>76513448</v>
      </c>
      <c r="H13000" s="1" t="s">
        <v>12177</v>
      </c>
      <c r="I13000" s="2">
        <v>45089</v>
      </c>
      <c r="J13000" s="15" t="str">
        <f>MID(Tabla1[[#This Row],[HORA]],1,5)</f>
        <v>11:27</v>
      </c>
      <c r="K13000" s="16">
        <f>IF(Tabla1[[#This Row],[FECHA]]=I13001,IF(J13001-J13000&gt;0,(J13001-J13000)*1440,0),0)</f>
        <v>0</v>
      </c>
      <c r="L13000" s="14">
        <f>-1+L12741-Datos!$C$8</f>
        <v>2.9200000000000017</v>
      </c>
      <c r="M13000" s="13" t="s">
        <v>80</v>
      </c>
      <c r="N13000" s="1" t="s">
        <v>12178</v>
      </c>
      <c r="O13000" s="1">
        <v>30</v>
      </c>
      <c r="P13000" s="1" t="s">
        <v>376</v>
      </c>
      <c r="Q13000" s="4" t="s">
        <v>21</v>
      </c>
    </row>
    <row r="13001" spans="1:17" ht="22.5" x14ac:dyDescent="0.25">
      <c r="A13001" s="3">
        <v>10125</v>
      </c>
      <c r="B13001" s="1" t="s">
        <v>31550</v>
      </c>
      <c r="C13001" s="1" t="s">
        <v>15</v>
      </c>
      <c r="D13001" s="1" t="s">
        <v>40</v>
      </c>
      <c r="E13001" s="1">
        <v>70458782</v>
      </c>
      <c r="F13001" s="1" t="s">
        <v>31551</v>
      </c>
      <c r="G13001" s="1">
        <v>44877094</v>
      </c>
      <c r="H13001" s="1" t="s">
        <v>31552</v>
      </c>
      <c r="I13001" s="2">
        <v>45089</v>
      </c>
      <c r="J13001" s="15" t="str">
        <f>MID(Tabla1[[#This Row],[HORA]],1,5)</f>
        <v>11:27</v>
      </c>
      <c r="K13001" s="16">
        <f>IF(Tabla1[[#This Row],[FECHA]]=I13002,IF(J13002-J13001&gt;0,(J13002-J13001)*1440,0),0)</f>
        <v>0</v>
      </c>
      <c r="L13001" s="14">
        <f>-1+L12742-Datos!$C$8</f>
        <v>4.120000000000001</v>
      </c>
      <c r="M13001" s="13" t="s">
        <v>80</v>
      </c>
      <c r="N13001" s="1" t="s">
        <v>31553</v>
      </c>
      <c r="O13001" s="1">
        <v>15</v>
      </c>
      <c r="P13001" s="1" t="s">
        <v>20</v>
      </c>
      <c r="Q13001" s="4" t="s">
        <v>21</v>
      </c>
    </row>
    <row r="13002" spans="1:17" ht="22.5" x14ac:dyDescent="0.25">
      <c r="A13002" s="3">
        <v>10126</v>
      </c>
      <c r="B13002" s="1" t="s">
        <v>31550</v>
      </c>
      <c r="C13002" s="1" t="s">
        <v>15</v>
      </c>
      <c r="D13002" s="1" t="s">
        <v>40</v>
      </c>
      <c r="E13002" s="1">
        <v>70458782</v>
      </c>
      <c r="F13002" s="1" t="s">
        <v>31554</v>
      </c>
      <c r="G13002" s="1">
        <v>44877094</v>
      </c>
      <c r="H13002" s="1" t="s">
        <v>31552</v>
      </c>
      <c r="I13002" s="2">
        <v>45089</v>
      </c>
      <c r="J13002" s="15" t="str">
        <f>MID(Tabla1[[#This Row],[HORA]],1,5)</f>
        <v>11:27</v>
      </c>
      <c r="K13002" s="16">
        <f>IF(Tabla1[[#This Row],[FECHA]]=I13003,IF(J13003-J13002&gt;0,(J13003-J13002)*1440,0),0)</f>
        <v>3.0000000000000693</v>
      </c>
      <c r="L13002" s="14">
        <f>-1+L12743-Datos!$C$8</f>
        <v>5.620000000000001</v>
      </c>
      <c r="M13002" s="13" t="s">
        <v>80</v>
      </c>
      <c r="N13002" s="1" t="s">
        <v>31553</v>
      </c>
      <c r="O13002" s="1">
        <v>15</v>
      </c>
      <c r="P13002" s="1" t="s">
        <v>20</v>
      </c>
      <c r="Q13002" s="4" t="s">
        <v>21</v>
      </c>
    </row>
    <row r="13003" spans="1:17" ht="22.5" x14ac:dyDescent="0.25">
      <c r="A13003" s="3">
        <v>3884</v>
      </c>
      <c r="B13003" s="1" t="s">
        <v>12179</v>
      </c>
      <c r="C13003" s="1" t="s">
        <v>15</v>
      </c>
      <c r="D13003" s="1" t="s">
        <v>71</v>
      </c>
      <c r="E13003" s="1">
        <v>71314896</v>
      </c>
      <c r="F13003" s="1" t="s">
        <v>9004</v>
      </c>
      <c r="G13003" s="1">
        <v>47807209</v>
      </c>
      <c r="H13003" s="1" t="s">
        <v>12180</v>
      </c>
      <c r="I13003" s="2">
        <v>45089</v>
      </c>
      <c r="J13003" s="15" t="str">
        <f>MID(Tabla1[[#This Row],[HORA]],1,5)</f>
        <v>11:30</v>
      </c>
      <c r="K13003" s="16">
        <f>IF(Tabla1[[#This Row],[FECHA]]=I13004,IF(J13004-J13003&gt;0,(J13004-J13003)*1440,0),0)</f>
        <v>2.9999999999999893</v>
      </c>
      <c r="L13003" s="14">
        <f>-1+L12744-Datos!$C$8</f>
        <v>2.9700000000000006</v>
      </c>
      <c r="M13003" s="13" t="s">
        <v>87</v>
      </c>
      <c r="N13003" s="1" t="s">
        <v>12181</v>
      </c>
      <c r="O13003" s="1">
        <v>15</v>
      </c>
      <c r="P13003" s="1" t="s">
        <v>376</v>
      </c>
      <c r="Q13003" s="4" t="s">
        <v>21</v>
      </c>
    </row>
    <row r="13004" spans="1:17" ht="22.5" x14ac:dyDescent="0.25">
      <c r="A13004" s="3">
        <v>16401</v>
      </c>
      <c r="B13004" s="1" t="s">
        <v>49758</v>
      </c>
      <c r="C13004" s="1" t="s">
        <v>15</v>
      </c>
      <c r="D13004" s="1" t="s">
        <v>77</v>
      </c>
      <c r="E13004" s="1">
        <v>20108983583</v>
      </c>
      <c r="F13004" s="1" t="s">
        <v>48948</v>
      </c>
      <c r="G13004" s="1">
        <v>3885370</v>
      </c>
      <c r="H13004" s="1" t="s">
        <v>48949</v>
      </c>
      <c r="I13004" s="2">
        <v>45089</v>
      </c>
      <c r="J13004" s="15" t="str">
        <f>MID(Tabla1[[#This Row],[HORA]],1,5)</f>
        <v>11:33</v>
      </c>
      <c r="K13004" s="16">
        <f>IF(Tabla1[[#This Row],[FECHA]]=I13005,IF(J13005-J13004&gt;0,(J13005-J13004)*1440,0),0)</f>
        <v>2.9999999999999893</v>
      </c>
      <c r="L13004" s="14">
        <f>-1+L12745-Datos!$C$8</f>
        <v>5.120000000000001</v>
      </c>
      <c r="M13004" s="13" t="s">
        <v>805</v>
      </c>
      <c r="N13004" s="1" t="s">
        <v>49759</v>
      </c>
      <c r="O13004" s="1">
        <v>20</v>
      </c>
      <c r="P13004" s="1" t="s">
        <v>376</v>
      </c>
      <c r="Q13004" s="4" t="s">
        <v>21</v>
      </c>
    </row>
    <row r="13005" spans="1:17" ht="22.5" x14ac:dyDescent="0.25">
      <c r="A13005" s="3">
        <v>16402</v>
      </c>
      <c r="B13005" s="1" t="s">
        <v>49760</v>
      </c>
      <c r="C13005" s="1" t="s">
        <v>15</v>
      </c>
      <c r="D13005" s="1" t="s">
        <v>40</v>
      </c>
      <c r="E13005" s="1">
        <v>20526262183</v>
      </c>
      <c r="F13005" s="1" t="s">
        <v>49616</v>
      </c>
      <c r="G13005" s="1">
        <v>2801157</v>
      </c>
      <c r="H13005" s="1" t="s">
        <v>49085</v>
      </c>
      <c r="I13005" s="2">
        <v>45089</v>
      </c>
      <c r="J13005" s="15" t="str">
        <f>MID(Tabla1[[#This Row],[HORA]],1,5)</f>
        <v>11:36</v>
      </c>
      <c r="K13005" s="16">
        <f>IF(Tabla1[[#This Row],[FECHA]]=I13006,IF(J13006-J13005&gt;0,(J13006-J13005)*1440,0),0)</f>
        <v>3.9999999999999858</v>
      </c>
      <c r="L13005" s="14">
        <f>-1+L12746-Datos!$C$8</f>
        <v>6.82</v>
      </c>
      <c r="M13005" s="13" t="s">
        <v>90</v>
      </c>
      <c r="N13005" s="1" t="s">
        <v>49761</v>
      </c>
      <c r="O13005" s="1">
        <v>10</v>
      </c>
      <c r="P13005" s="1" t="s">
        <v>376</v>
      </c>
      <c r="Q13005" s="4" t="s">
        <v>21</v>
      </c>
    </row>
    <row r="13006" spans="1:17" ht="22.5" x14ac:dyDescent="0.25">
      <c r="A13006" s="3">
        <v>16403</v>
      </c>
      <c r="B13006" s="1" t="s">
        <v>49762</v>
      </c>
      <c r="C13006" s="1" t="s">
        <v>15</v>
      </c>
      <c r="D13006" s="1" t="s">
        <v>23</v>
      </c>
      <c r="E13006" s="1">
        <v>20608363719</v>
      </c>
      <c r="F13006" s="1" t="s">
        <v>49763</v>
      </c>
      <c r="G13006" s="1">
        <v>2242378</v>
      </c>
      <c r="H13006" s="1" t="s">
        <v>49764</v>
      </c>
      <c r="I13006" s="2">
        <v>45089</v>
      </c>
      <c r="J13006" s="15" t="str">
        <f>MID(Tabla1[[#This Row],[HORA]],1,5)</f>
        <v>11:40</v>
      </c>
      <c r="K13006" s="16">
        <f>IF(Tabla1[[#This Row],[FECHA]]=I13007,IF(J13007-J13006&gt;0,(J13007-J13006)*1440,0),0)</f>
        <v>2.9999999999999893</v>
      </c>
      <c r="L13006" s="14">
        <f>-1+L12747-Datos!$C$8</f>
        <v>3.9800000000000004</v>
      </c>
      <c r="M13006" s="13" t="s">
        <v>7060</v>
      </c>
      <c r="N13006" s="1" t="s">
        <v>49765</v>
      </c>
      <c r="O13006" s="1">
        <v>30</v>
      </c>
      <c r="P13006" s="1" t="s">
        <v>376</v>
      </c>
      <c r="Q13006" s="4" t="s">
        <v>21</v>
      </c>
    </row>
    <row r="13007" spans="1:17" ht="22.5" x14ac:dyDescent="0.25">
      <c r="A13007" s="3">
        <v>10127</v>
      </c>
      <c r="B13007" s="1" t="s">
        <v>31555</v>
      </c>
      <c r="C13007" s="1" t="s">
        <v>15</v>
      </c>
      <c r="D13007" s="1" t="s">
        <v>77</v>
      </c>
      <c r="E13007" s="1">
        <v>33670270</v>
      </c>
      <c r="F13007" s="1" t="s">
        <v>31556</v>
      </c>
      <c r="G13007" s="1">
        <v>2242379</v>
      </c>
      <c r="H13007" s="1" t="s">
        <v>31557</v>
      </c>
      <c r="I13007" s="2">
        <v>45089</v>
      </c>
      <c r="J13007" s="15" t="str">
        <f>MID(Tabla1[[#This Row],[HORA]],1,5)</f>
        <v>11:43</v>
      </c>
      <c r="K13007" s="16">
        <f>IF(Tabla1[[#This Row],[FECHA]]=I13008,IF(J13008-J13007&gt;0,(J13008-J13007)*1440,0),0)</f>
        <v>0</v>
      </c>
      <c r="L13007" s="14">
        <f>-1+L12748-Datos!$C$8</f>
        <v>4.9200000000000017</v>
      </c>
      <c r="M13007" s="13" t="s">
        <v>1743</v>
      </c>
      <c r="N13007" s="1" t="s">
        <v>31558</v>
      </c>
      <c r="O13007" s="1">
        <v>20</v>
      </c>
      <c r="P13007" s="1" t="s">
        <v>20</v>
      </c>
      <c r="Q13007" s="4" t="s">
        <v>21</v>
      </c>
    </row>
    <row r="13008" spans="1:17" ht="22.5" x14ac:dyDescent="0.25">
      <c r="A13008" s="3">
        <v>10128</v>
      </c>
      <c r="B13008" s="1" t="s">
        <v>31555</v>
      </c>
      <c r="C13008" s="1" t="s">
        <v>15</v>
      </c>
      <c r="D13008" s="1" t="s">
        <v>77</v>
      </c>
      <c r="E13008" s="1">
        <v>33670270</v>
      </c>
      <c r="F13008" s="1" t="s">
        <v>31559</v>
      </c>
      <c r="G13008" s="1">
        <v>2242379</v>
      </c>
      <c r="H13008" s="1" t="s">
        <v>31557</v>
      </c>
      <c r="I13008" s="2">
        <v>45089</v>
      </c>
      <c r="J13008" s="15" t="str">
        <f>MID(Tabla1[[#This Row],[HORA]],1,5)</f>
        <v>11:43</v>
      </c>
      <c r="K13008" s="16">
        <f>IF(Tabla1[[#This Row],[FECHA]]=I13009,IF(J13009-J13008&gt;0,(J13009-J13008)*1440,0),0)</f>
        <v>0</v>
      </c>
      <c r="L13008" s="14">
        <f>-1+L12749-Datos!$C$8</f>
        <v>5.16</v>
      </c>
      <c r="M13008" s="13" t="s">
        <v>1743</v>
      </c>
      <c r="N13008" s="1" t="s">
        <v>31558</v>
      </c>
      <c r="O13008" s="1">
        <v>20</v>
      </c>
      <c r="P13008" s="1" t="s">
        <v>20</v>
      </c>
      <c r="Q13008" s="4" t="s">
        <v>21</v>
      </c>
    </row>
    <row r="13009" spans="1:17" ht="22.5" x14ac:dyDescent="0.25">
      <c r="A13009" s="3">
        <v>16404</v>
      </c>
      <c r="B13009" s="1" t="s">
        <v>49766</v>
      </c>
      <c r="C13009" s="1" t="s">
        <v>15</v>
      </c>
      <c r="D13009" s="1" t="s">
        <v>40</v>
      </c>
      <c r="E13009" s="1">
        <v>20454197209</v>
      </c>
      <c r="F13009" s="1" t="s">
        <v>49236</v>
      </c>
      <c r="G13009" s="1">
        <v>2242380</v>
      </c>
      <c r="H13009" s="1" t="s">
        <v>49767</v>
      </c>
      <c r="I13009" s="2">
        <v>45089</v>
      </c>
      <c r="J13009" s="15" t="str">
        <f>MID(Tabla1[[#This Row],[HORA]],1,5)</f>
        <v>11:43</v>
      </c>
      <c r="K13009" s="16">
        <f>IF(Tabla1[[#This Row],[FECHA]]=I13010,IF(J13010-J13009&gt;0,(J13010-J13009)*1440,0),0)</f>
        <v>0.99999999999999645</v>
      </c>
      <c r="L13009" s="14">
        <f>-1+L12750-Datos!$C$8</f>
        <v>2.8300000000000018</v>
      </c>
      <c r="M13009" s="13" t="s">
        <v>1743</v>
      </c>
      <c r="N13009" s="1" t="s">
        <v>447</v>
      </c>
      <c r="O13009" s="1">
        <v>10</v>
      </c>
      <c r="P13009" s="1" t="s">
        <v>376</v>
      </c>
      <c r="Q13009" s="4" t="s">
        <v>21</v>
      </c>
    </row>
    <row r="13010" spans="1:17" ht="22.5" x14ac:dyDescent="0.25">
      <c r="A13010" s="3">
        <v>3885</v>
      </c>
      <c r="B13010" s="1" t="s">
        <v>12182</v>
      </c>
      <c r="C13010" s="1" t="s">
        <v>15</v>
      </c>
      <c r="D13010" s="1" t="s">
        <v>40</v>
      </c>
      <c r="E13010" s="1">
        <v>16442894</v>
      </c>
      <c r="F13010" s="1" t="s">
        <v>12183</v>
      </c>
      <c r="G13010" s="1">
        <v>2242381</v>
      </c>
      <c r="H13010" s="1" t="s">
        <v>12184</v>
      </c>
      <c r="I13010" s="2">
        <v>45089</v>
      </c>
      <c r="J13010" s="15" t="str">
        <f>MID(Tabla1[[#This Row],[HORA]],1,5)</f>
        <v>11:44</v>
      </c>
      <c r="K13010" s="16">
        <f>IF(Tabla1[[#This Row],[FECHA]]=I13011,IF(J13011-J13010&gt;0,(J13011-J13010)*1440,0),0)</f>
        <v>2.0000000000000728</v>
      </c>
      <c r="L13010" s="14">
        <f>-1+L12751-Datos!$C$8</f>
        <v>4.07</v>
      </c>
      <c r="M13010" s="13" t="s">
        <v>241</v>
      </c>
      <c r="N13010" s="1" t="s">
        <v>59</v>
      </c>
      <c r="O13010" s="1">
        <v>10</v>
      </c>
      <c r="P13010" s="1" t="s">
        <v>376</v>
      </c>
      <c r="Q13010" s="4" t="s">
        <v>21</v>
      </c>
    </row>
    <row r="13011" spans="1:17" ht="22.5" x14ac:dyDescent="0.25">
      <c r="A13011" s="3">
        <v>3886</v>
      </c>
      <c r="B13011" s="1" t="s">
        <v>12185</v>
      </c>
      <c r="C13011" s="1" t="s">
        <v>15</v>
      </c>
      <c r="D13011" s="1" t="s">
        <v>40</v>
      </c>
      <c r="E13011" s="1">
        <v>16531805</v>
      </c>
      <c r="F13011" s="1" t="s">
        <v>7810</v>
      </c>
      <c r="G13011" s="1">
        <v>2242382</v>
      </c>
      <c r="H13011" s="1" t="s">
        <v>12186</v>
      </c>
      <c r="I13011" s="2">
        <v>45089</v>
      </c>
      <c r="J13011" s="15" t="str">
        <f>MID(Tabla1[[#This Row],[HORA]],1,5)</f>
        <v>11:46</v>
      </c>
      <c r="K13011" s="16">
        <f>IF(Tabla1[[#This Row],[FECHA]]=I13012,IF(J13012-J13011&gt;0,(J13012-J13011)*1440,0),0)</f>
        <v>0</v>
      </c>
      <c r="L13011" s="14">
        <f>-1+L12752-Datos!$C$8</f>
        <v>3.7600000000000016</v>
      </c>
      <c r="M13011" s="13" t="s">
        <v>3661</v>
      </c>
      <c r="N13011" s="1" t="s">
        <v>12187</v>
      </c>
      <c r="O13011" s="1">
        <v>25</v>
      </c>
      <c r="P13011" s="1" t="s">
        <v>376</v>
      </c>
      <c r="Q13011" s="4" t="s">
        <v>21</v>
      </c>
    </row>
    <row r="13012" spans="1:17" ht="22.5" x14ac:dyDescent="0.25">
      <c r="A13012" s="3">
        <v>10129</v>
      </c>
      <c r="B13012" s="1" t="s">
        <v>31560</v>
      </c>
      <c r="C13012" s="1" t="s">
        <v>15</v>
      </c>
      <c r="D13012" s="1" t="s">
        <v>40</v>
      </c>
      <c r="E13012" s="1">
        <v>2242383</v>
      </c>
      <c r="F13012" s="1" t="s">
        <v>31561</v>
      </c>
      <c r="G13012" s="1">
        <v>2242384</v>
      </c>
      <c r="H13012" s="1" t="s">
        <v>31562</v>
      </c>
      <c r="I13012" s="2">
        <v>45089</v>
      </c>
      <c r="J13012" s="15" t="str">
        <f>MID(Tabla1[[#This Row],[HORA]],1,5)</f>
        <v>11:46</v>
      </c>
      <c r="K13012" s="16">
        <f>IF(Tabla1[[#This Row],[FECHA]]=I13013,IF(J13013-J13012&gt;0,(J13013-J13012)*1440,0),0)</f>
        <v>2.9999999999999094</v>
      </c>
      <c r="L13012" s="14">
        <f>-1+L12753-Datos!$C$8</f>
        <v>5.1400000000000006</v>
      </c>
      <c r="M13012" s="13" t="s">
        <v>3661</v>
      </c>
      <c r="N13012" s="1" t="s">
        <v>59</v>
      </c>
      <c r="O13012" s="1">
        <v>10</v>
      </c>
      <c r="P13012" s="1" t="s">
        <v>20</v>
      </c>
      <c r="Q13012" s="4" t="s">
        <v>21</v>
      </c>
    </row>
    <row r="13013" spans="1:17" ht="22.5" x14ac:dyDescent="0.25">
      <c r="A13013" s="3">
        <v>3887</v>
      </c>
      <c r="B13013" s="1" t="s">
        <v>12188</v>
      </c>
      <c r="C13013" s="1" t="s">
        <v>15</v>
      </c>
      <c r="D13013" s="1" t="s">
        <v>40</v>
      </c>
      <c r="E13013" s="1">
        <v>40837163</v>
      </c>
      <c r="F13013" s="1" t="s">
        <v>3426</v>
      </c>
      <c r="G13013" s="1">
        <v>2242385</v>
      </c>
      <c r="H13013" s="1" t="s">
        <v>3427</v>
      </c>
      <c r="I13013" s="2">
        <v>45089</v>
      </c>
      <c r="J13013" s="15" t="str">
        <f>MID(Tabla1[[#This Row],[HORA]],1,5)</f>
        <v>11:49</v>
      </c>
      <c r="K13013" s="16">
        <f>IF(Tabla1[[#This Row],[FECHA]]=I13014,IF(J13014-J13013&gt;0,(J13014-J13013)*1440,0),0)</f>
        <v>1.0000000000000764</v>
      </c>
      <c r="L13013" s="14">
        <f>-1+L12754-Datos!$C$8</f>
        <v>5.0800000000000018</v>
      </c>
      <c r="M13013" s="13" t="s">
        <v>6359</v>
      </c>
      <c r="N13013" s="1" t="s">
        <v>12189</v>
      </c>
      <c r="O13013" s="1">
        <v>12</v>
      </c>
      <c r="P13013" s="1" t="s">
        <v>376</v>
      </c>
      <c r="Q13013" s="4" t="s">
        <v>21</v>
      </c>
    </row>
    <row r="13014" spans="1:17" ht="22.5" x14ac:dyDescent="0.25">
      <c r="A13014" s="3">
        <v>17648</v>
      </c>
      <c r="B13014" s="1" t="s">
        <v>53012</v>
      </c>
      <c r="C13014" s="1" t="s">
        <v>15</v>
      </c>
      <c r="D13014" s="1" t="s">
        <v>40</v>
      </c>
      <c r="E13014" s="1">
        <v>20164113532</v>
      </c>
      <c r="F13014" s="1" t="s">
        <v>53013</v>
      </c>
      <c r="G13014" s="1">
        <v>2242386</v>
      </c>
      <c r="H13014" s="1" t="s">
        <v>53014</v>
      </c>
      <c r="I13014" s="2">
        <v>45089</v>
      </c>
      <c r="J13014" s="15" t="str">
        <f>MID(Tabla1[[#This Row],[HORA]],1,5)</f>
        <v>11:50</v>
      </c>
      <c r="K13014" s="16">
        <f>IF(Tabla1[[#This Row],[FECHA]]=I13015,IF(J13015-J13014&gt;0,(J13015-J13014)*1440,0),0)</f>
        <v>0.99999999999991651</v>
      </c>
      <c r="L13014" s="14">
        <f>-1+L12755-Datos!$C$8</f>
        <v>4.9800000000000004</v>
      </c>
      <c r="M13014" s="13" t="s">
        <v>5239</v>
      </c>
      <c r="N13014" s="1" t="s">
        <v>53015</v>
      </c>
      <c r="O13014" s="1">
        <v>40</v>
      </c>
      <c r="P13014" s="1" t="s">
        <v>20</v>
      </c>
      <c r="Q13014" s="4" t="s">
        <v>21</v>
      </c>
    </row>
    <row r="13015" spans="1:17" ht="22.5" x14ac:dyDescent="0.25">
      <c r="A13015" s="3">
        <v>3888</v>
      </c>
      <c r="B13015" s="1" t="s">
        <v>12190</v>
      </c>
      <c r="C13015" s="1" t="s">
        <v>15</v>
      </c>
      <c r="D13015" s="1" t="s">
        <v>23</v>
      </c>
      <c r="E13015" s="1">
        <v>42002989</v>
      </c>
      <c r="F13015" s="1" t="s">
        <v>12191</v>
      </c>
      <c r="G13015" s="1">
        <v>41921233</v>
      </c>
      <c r="H13015" s="1" t="s">
        <v>12192</v>
      </c>
      <c r="I13015" s="2">
        <v>45089</v>
      </c>
      <c r="J13015" s="15" t="str">
        <f>MID(Tabla1[[#This Row],[HORA]],1,5)</f>
        <v>11:51</v>
      </c>
      <c r="K13015" s="16">
        <f>IF(Tabla1[[#This Row],[FECHA]]=I13016,IF(J13016-J13015&gt;0,(J13016-J13015)*1440,0),0)</f>
        <v>7.9999999999999716</v>
      </c>
      <c r="L13015" s="14">
        <f>-1+L12756-Datos!$C$8</f>
        <v>2.6900000000000013</v>
      </c>
      <c r="M13015" s="13" t="s">
        <v>298</v>
      </c>
      <c r="N13015" s="1" t="s">
        <v>12193</v>
      </c>
      <c r="O13015" s="1">
        <v>15</v>
      </c>
      <c r="P13015" s="1" t="s">
        <v>376</v>
      </c>
      <c r="Q13015" s="4" t="s">
        <v>21</v>
      </c>
    </row>
    <row r="13016" spans="1:17" ht="22.5" x14ac:dyDescent="0.25">
      <c r="A13016" s="3">
        <v>10130</v>
      </c>
      <c r="B13016" s="1" t="s">
        <v>31563</v>
      </c>
      <c r="C13016" s="1" t="s">
        <v>15</v>
      </c>
      <c r="D13016" s="1" t="s">
        <v>228</v>
      </c>
      <c r="E13016" s="1">
        <v>16688223</v>
      </c>
      <c r="F13016" s="1" t="s">
        <v>31564</v>
      </c>
      <c r="G13016" s="1">
        <v>2242389</v>
      </c>
      <c r="H13016" s="1" t="s">
        <v>31565</v>
      </c>
      <c r="I13016" s="2">
        <v>45089</v>
      </c>
      <c r="J13016" s="15" t="str">
        <f>MID(Tabla1[[#This Row],[HORA]],1,5)</f>
        <v>11:59</v>
      </c>
      <c r="K13016" s="16">
        <f>IF(Tabla1[[#This Row],[FECHA]]=I13017,IF(J13017-J13016&gt;0,(J13017-J13016)*1440,0),0)</f>
        <v>3.0000000000000693</v>
      </c>
      <c r="L13016" s="14">
        <f>-1+L12757-Datos!$C$8</f>
        <v>3.9800000000000004</v>
      </c>
      <c r="M13016" s="13" t="s">
        <v>269</v>
      </c>
      <c r="N13016" s="1" t="s">
        <v>31566</v>
      </c>
      <c r="O13016" s="1">
        <v>10</v>
      </c>
      <c r="P13016" s="1" t="s">
        <v>20</v>
      </c>
      <c r="Q13016" s="4" t="s">
        <v>21</v>
      </c>
    </row>
    <row r="13017" spans="1:17" ht="22.5" x14ac:dyDescent="0.25">
      <c r="A13017" s="3">
        <v>439</v>
      </c>
      <c r="B13017" s="1" t="s">
        <v>1029</v>
      </c>
      <c r="C13017" s="1" t="s">
        <v>15</v>
      </c>
      <c r="D13017" s="1" t="s">
        <v>119</v>
      </c>
      <c r="E13017" s="1">
        <v>2242391</v>
      </c>
      <c r="F13017" s="1" t="s">
        <v>78</v>
      </c>
      <c r="G13017" s="1">
        <v>2242392</v>
      </c>
      <c r="H13017" s="1" t="s">
        <v>120</v>
      </c>
      <c r="I13017" s="2">
        <v>45089</v>
      </c>
      <c r="J13017" s="15" t="str">
        <f>MID(Tabla1[[#This Row],[HORA]],1,5)</f>
        <v>12:02</v>
      </c>
      <c r="K13017" s="16">
        <f>IF(Tabla1[[#This Row],[FECHA]]=I13018,IF(J13018-J13017&gt;0,(J13018-J13017)*1440,0),0)</f>
        <v>6.9999999999999751</v>
      </c>
      <c r="L13017" s="14">
        <f>-1+L12758-Datos!$C$8</f>
        <v>2.990000000000002</v>
      </c>
      <c r="M13017" s="13" t="s">
        <v>1030</v>
      </c>
      <c r="N13017" s="1" t="s">
        <v>63</v>
      </c>
      <c r="O13017" s="1">
        <v>0</v>
      </c>
      <c r="P13017" s="1" t="s">
        <v>20</v>
      </c>
      <c r="Q13017" s="4" t="s">
        <v>21</v>
      </c>
    </row>
    <row r="13018" spans="1:17" ht="22.5" x14ac:dyDescent="0.25">
      <c r="A13018" s="3">
        <v>16405</v>
      </c>
      <c r="B13018" s="1" t="s">
        <v>49768</v>
      </c>
      <c r="C13018" s="1" t="s">
        <v>15</v>
      </c>
      <c r="D13018" s="1" t="s">
        <v>40</v>
      </c>
      <c r="E13018" s="1">
        <v>20479729141</v>
      </c>
      <c r="F13018" s="1" t="s">
        <v>49769</v>
      </c>
      <c r="G13018" s="1">
        <v>46325330</v>
      </c>
      <c r="H13018" s="1" t="s">
        <v>49770</v>
      </c>
      <c r="I13018" s="2">
        <v>45089</v>
      </c>
      <c r="J13018" s="15" t="str">
        <f>MID(Tabla1[[#This Row],[HORA]],1,5)</f>
        <v>12:09</v>
      </c>
      <c r="K13018" s="16">
        <f>IF(Tabla1[[#This Row],[FECHA]]=I13019,IF(J13019-J13018&gt;0,(J13019-J13018)*1440,0),0)</f>
        <v>0.99999999999999645</v>
      </c>
      <c r="L13018" s="14">
        <f>-1+L12759-Datos!$C$8</f>
        <v>6</v>
      </c>
      <c r="M13018" s="13" t="s">
        <v>1213</v>
      </c>
      <c r="N13018" s="1" t="s">
        <v>39575</v>
      </c>
      <c r="O13018" s="1">
        <v>10</v>
      </c>
      <c r="P13018" s="1" t="s">
        <v>376</v>
      </c>
      <c r="Q13018" s="4" t="s">
        <v>21</v>
      </c>
    </row>
    <row r="13019" spans="1:17" ht="22.5" x14ac:dyDescent="0.25">
      <c r="A13019" s="3">
        <v>10131</v>
      </c>
      <c r="B13019" s="1" t="s">
        <v>31567</v>
      </c>
      <c r="C13019" s="1" t="s">
        <v>15</v>
      </c>
      <c r="D13019" s="1" t="s">
        <v>23</v>
      </c>
      <c r="E13019" s="1">
        <v>16724227</v>
      </c>
      <c r="F13019" s="1" t="s">
        <v>31568</v>
      </c>
      <c r="G13019" s="1">
        <v>2242393</v>
      </c>
      <c r="H13019" s="1" t="s">
        <v>31569</v>
      </c>
      <c r="I13019" s="2">
        <v>45089</v>
      </c>
      <c r="J13019" s="15" t="str">
        <f>MID(Tabla1[[#This Row],[HORA]],1,5)</f>
        <v>12:10</v>
      </c>
      <c r="K13019" s="16">
        <f>IF(Tabla1[[#This Row],[FECHA]]=I13020,IF(J13020-J13019&gt;0,(J13020-J13019)*1440,0),0)</f>
        <v>6.9999999999999751</v>
      </c>
      <c r="L13019" s="14">
        <f>-1+L12760-Datos!$C$8</f>
        <v>8.0600000000000023</v>
      </c>
      <c r="M13019" s="13" t="s">
        <v>622</v>
      </c>
      <c r="N13019" s="1" t="s">
        <v>31570</v>
      </c>
      <c r="O13019" s="1">
        <v>40</v>
      </c>
      <c r="P13019" s="1" t="s">
        <v>20</v>
      </c>
      <c r="Q13019" s="4" t="s">
        <v>21</v>
      </c>
    </row>
    <row r="13020" spans="1:17" ht="22.5" x14ac:dyDescent="0.25">
      <c r="A13020" s="3">
        <v>3889</v>
      </c>
      <c r="B13020" s="1" t="s">
        <v>12194</v>
      </c>
      <c r="C13020" s="1" t="s">
        <v>15</v>
      </c>
      <c r="D13020" s="1" t="s">
        <v>40</v>
      </c>
      <c r="E13020" s="1">
        <v>16563464</v>
      </c>
      <c r="F13020" s="1" t="s">
        <v>12195</v>
      </c>
      <c r="G13020" s="1">
        <v>2242394</v>
      </c>
      <c r="H13020" s="1" t="s">
        <v>12196</v>
      </c>
      <c r="I13020" s="2">
        <v>45089</v>
      </c>
      <c r="J13020" s="15" t="str">
        <f>MID(Tabla1[[#This Row],[HORA]],1,5)</f>
        <v>12:17</v>
      </c>
      <c r="K13020" s="16">
        <f>IF(Tabla1[[#This Row],[FECHA]]=I13021,IF(J13021-J13020&gt;0,(J13021-J13020)*1440,0),0)</f>
        <v>3.0000000000001492</v>
      </c>
      <c r="L13020" s="14">
        <f>-1+L12761-Datos!$C$8</f>
        <v>3.9300000000000015</v>
      </c>
      <c r="M13020" s="13" t="s">
        <v>640</v>
      </c>
      <c r="N13020" s="1" t="s">
        <v>12197</v>
      </c>
      <c r="O13020" s="1">
        <v>15</v>
      </c>
      <c r="P13020" s="1" t="s">
        <v>376</v>
      </c>
      <c r="Q13020" s="4" t="s">
        <v>21</v>
      </c>
    </row>
    <row r="13021" spans="1:17" ht="22.5" x14ac:dyDescent="0.25">
      <c r="A13021" s="3">
        <v>10132</v>
      </c>
      <c r="B13021" s="1" t="s">
        <v>31571</v>
      </c>
      <c r="C13021" s="1" t="s">
        <v>15</v>
      </c>
      <c r="D13021" s="1" t="s">
        <v>77</v>
      </c>
      <c r="E13021" s="1">
        <v>16764083</v>
      </c>
      <c r="F13021" s="1" t="s">
        <v>17015</v>
      </c>
      <c r="G13021" s="1">
        <v>2242395</v>
      </c>
      <c r="H13021" s="1" t="s">
        <v>19813</v>
      </c>
      <c r="I13021" s="2">
        <v>45089</v>
      </c>
      <c r="J13021" s="15" t="str">
        <f>MID(Tabla1[[#This Row],[HORA]],1,5)</f>
        <v>12:20</v>
      </c>
      <c r="K13021" s="16">
        <f>IF(Tabla1[[#This Row],[FECHA]]=I13022,IF(J13022-J13021&gt;0,(J13022-J13021)*1440,0),0)</f>
        <v>0.99999999999983658</v>
      </c>
      <c r="L13021" s="14">
        <f>-1+L12762-Datos!$C$8</f>
        <v>3.740000000000002</v>
      </c>
      <c r="M13021" s="13" t="s">
        <v>1084</v>
      </c>
      <c r="N13021" s="1" t="s">
        <v>19601</v>
      </c>
      <c r="O13021" s="1">
        <v>20</v>
      </c>
      <c r="P13021" s="1" t="s">
        <v>20</v>
      </c>
      <c r="Q13021" s="4" t="s">
        <v>21</v>
      </c>
    </row>
    <row r="13022" spans="1:17" ht="22.5" x14ac:dyDescent="0.25">
      <c r="A13022" s="3">
        <v>10133</v>
      </c>
      <c r="B13022" s="1" t="s">
        <v>31572</v>
      </c>
      <c r="C13022" s="1" t="s">
        <v>15</v>
      </c>
      <c r="D13022" s="1" t="s">
        <v>2195</v>
      </c>
      <c r="E13022" s="1">
        <v>16670672</v>
      </c>
      <c r="F13022" s="1" t="s">
        <v>31573</v>
      </c>
      <c r="G13022" s="1">
        <v>2242396</v>
      </c>
      <c r="H13022" s="1" t="s">
        <v>31574</v>
      </c>
      <c r="I13022" s="2">
        <v>45089</v>
      </c>
      <c r="J13022" s="15" t="str">
        <f>MID(Tabla1[[#This Row],[HORA]],1,5)</f>
        <v>12:21</v>
      </c>
      <c r="K13022" s="16">
        <f>IF(Tabla1[[#This Row],[FECHA]]=I13023,IF(J13023-J13022&gt;0,(J13023-J13022)*1440,0),0)</f>
        <v>1.0000000000001563</v>
      </c>
      <c r="L13022" s="14">
        <f>-1+L12763-Datos!$C$8</f>
        <v>5.8300000000000018</v>
      </c>
      <c r="M13022" s="13" t="s">
        <v>941</v>
      </c>
      <c r="N13022" s="1" t="s">
        <v>31575</v>
      </c>
      <c r="O13022" s="1">
        <v>20</v>
      </c>
      <c r="P13022" s="1" t="s">
        <v>20</v>
      </c>
      <c r="Q13022" s="4" t="s">
        <v>21</v>
      </c>
    </row>
    <row r="13023" spans="1:17" ht="22.5" x14ac:dyDescent="0.25">
      <c r="A13023" s="3">
        <v>3890</v>
      </c>
      <c r="B13023" s="1" t="s">
        <v>12198</v>
      </c>
      <c r="C13023" s="1" t="s">
        <v>15</v>
      </c>
      <c r="D13023" s="1" t="s">
        <v>40</v>
      </c>
      <c r="E13023" s="1">
        <v>16805967</v>
      </c>
      <c r="F13023" s="1" t="s">
        <v>12199</v>
      </c>
      <c r="G13023" s="1">
        <v>2242397</v>
      </c>
      <c r="H13023" s="1" t="s">
        <v>12200</v>
      </c>
      <c r="I13023" s="2">
        <v>45089</v>
      </c>
      <c r="J13023" s="15" t="str">
        <f>MID(Tabla1[[#This Row],[HORA]],1,5)</f>
        <v>12:22</v>
      </c>
      <c r="K13023" s="16">
        <f>IF(Tabla1[[#This Row],[FECHA]]=I13024,IF(J13024-J13023&gt;0,(J13024-J13023)*1440,0),0)</f>
        <v>0.99999999999983658</v>
      </c>
      <c r="L13023" s="14">
        <f>-1+L12764-Datos!$C$8</f>
        <v>3.1700000000000017</v>
      </c>
      <c r="M13023" s="13" t="s">
        <v>12201</v>
      </c>
      <c r="N13023" s="1" t="s">
        <v>12202</v>
      </c>
      <c r="O13023" s="1">
        <v>20</v>
      </c>
      <c r="P13023" s="1" t="s">
        <v>376</v>
      </c>
      <c r="Q13023" s="4" t="s">
        <v>21</v>
      </c>
    </row>
    <row r="13024" spans="1:17" ht="22.5" x14ac:dyDescent="0.25">
      <c r="A13024" s="3">
        <v>10134</v>
      </c>
      <c r="B13024" s="1" t="s">
        <v>31576</v>
      </c>
      <c r="C13024" s="1" t="s">
        <v>15</v>
      </c>
      <c r="D13024" s="1" t="s">
        <v>40</v>
      </c>
      <c r="E13024" s="1">
        <v>46277531</v>
      </c>
      <c r="F13024" s="1" t="s">
        <v>31577</v>
      </c>
      <c r="G13024" s="1">
        <v>2242398</v>
      </c>
      <c r="H13024" s="1" t="s">
        <v>31578</v>
      </c>
      <c r="I13024" s="2">
        <v>45089</v>
      </c>
      <c r="J13024" s="15" t="str">
        <f>MID(Tabla1[[#This Row],[HORA]],1,5)</f>
        <v>12:23</v>
      </c>
      <c r="K13024" s="16">
        <f>IF(Tabla1[[#This Row],[FECHA]]=I13025,IF(J13025-J13024&gt;0,(J13025-J13024)*1440,0),0)</f>
        <v>1.9999999999999929</v>
      </c>
      <c r="L13024" s="14">
        <f>-1+L12765-Datos!$C$8</f>
        <v>4.9000000000000021</v>
      </c>
      <c r="M13024" s="13" t="s">
        <v>919</v>
      </c>
      <c r="N13024" s="1" t="s">
        <v>31579</v>
      </c>
      <c r="O13024" s="1">
        <v>13</v>
      </c>
      <c r="P13024" s="1" t="s">
        <v>20</v>
      </c>
      <c r="Q13024" s="4" t="s">
        <v>21</v>
      </c>
    </row>
    <row r="13025" spans="1:17" ht="22.5" x14ac:dyDescent="0.25">
      <c r="A13025" s="3">
        <v>3891</v>
      </c>
      <c r="B13025" s="1" t="s">
        <v>12203</v>
      </c>
      <c r="C13025" s="1" t="s">
        <v>15</v>
      </c>
      <c r="D13025" s="1" t="s">
        <v>71</v>
      </c>
      <c r="E13025" s="1">
        <v>27727360</v>
      </c>
      <c r="F13025" s="1" t="s">
        <v>12204</v>
      </c>
      <c r="G13025" s="1">
        <v>2242399</v>
      </c>
      <c r="H13025" s="1" t="s">
        <v>12205</v>
      </c>
      <c r="I13025" s="2">
        <v>45089</v>
      </c>
      <c r="J13025" s="15" t="str">
        <f>MID(Tabla1[[#This Row],[HORA]],1,5)</f>
        <v>12:25</v>
      </c>
      <c r="K13025" s="16">
        <f>IF(Tabla1[[#This Row],[FECHA]]=I13026,IF(J13026-J13025&gt;0,(J13026-J13025)*1440,0),0)</f>
        <v>3.9999999999999858</v>
      </c>
      <c r="L13025" s="14">
        <f>-1+L12766-Datos!$C$8</f>
        <v>6.7600000000000016</v>
      </c>
      <c r="M13025" s="13" t="s">
        <v>303</v>
      </c>
      <c r="N13025" s="1" t="s">
        <v>12206</v>
      </c>
      <c r="O13025" s="1">
        <v>15</v>
      </c>
      <c r="P13025" s="1" t="s">
        <v>376</v>
      </c>
      <c r="Q13025" s="4" t="s">
        <v>21</v>
      </c>
    </row>
    <row r="13026" spans="1:17" ht="22.5" x14ac:dyDescent="0.25">
      <c r="A13026" s="3">
        <v>3892</v>
      </c>
      <c r="B13026" s="1" t="s">
        <v>12207</v>
      </c>
      <c r="C13026" s="1" t="s">
        <v>15</v>
      </c>
      <c r="D13026" s="1" t="s">
        <v>40</v>
      </c>
      <c r="E13026" s="1">
        <v>16456978</v>
      </c>
      <c r="F13026" s="1" t="s">
        <v>12208</v>
      </c>
      <c r="G13026" s="1">
        <v>2242400</v>
      </c>
      <c r="H13026" s="1" t="s">
        <v>12209</v>
      </c>
      <c r="I13026" s="2">
        <v>45089</v>
      </c>
      <c r="J13026" s="15" t="str">
        <f>MID(Tabla1[[#This Row],[HORA]],1,5)</f>
        <v>12:29</v>
      </c>
      <c r="K13026" s="16">
        <f>IF(Tabla1[[#This Row],[FECHA]]=I13027,IF(J13027-J13026&gt;0,(J13027-J13026)*1440,0),0)</f>
        <v>0</v>
      </c>
      <c r="L13026" s="14">
        <f>-1+L12767-Datos!$C$8</f>
        <v>4.0600000000000005</v>
      </c>
      <c r="M13026" s="13" t="s">
        <v>307</v>
      </c>
      <c r="N13026" s="1" t="s">
        <v>12210</v>
      </c>
      <c r="O13026" s="1">
        <v>10</v>
      </c>
      <c r="P13026" s="1" t="s">
        <v>376</v>
      </c>
      <c r="Q13026" s="4" t="s">
        <v>21</v>
      </c>
    </row>
    <row r="13027" spans="1:17" ht="22.5" x14ac:dyDescent="0.25">
      <c r="A13027" s="3">
        <v>10135</v>
      </c>
      <c r="B13027" s="1" t="s">
        <v>31580</v>
      </c>
      <c r="C13027" s="1" t="s">
        <v>15</v>
      </c>
      <c r="D13027" s="1" t="s">
        <v>71</v>
      </c>
      <c r="E13027" s="1">
        <v>27244162</v>
      </c>
      <c r="F13027" s="1" t="s">
        <v>31581</v>
      </c>
      <c r="G13027" s="1">
        <v>2242401</v>
      </c>
      <c r="H13027" s="1" t="s">
        <v>31582</v>
      </c>
      <c r="I13027" s="2">
        <v>45089</v>
      </c>
      <c r="J13027" s="15" t="str">
        <f>MID(Tabla1[[#This Row],[HORA]],1,5)</f>
        <v>12:29</v>
      </c>
      <c r="K13027" s="16">
        <f>IF(Tabla1[[#This Row],[FECHA]]=I13028,IF(J13028-J13027&gt;0,(J13028-J13027)*1440,0),0)</f>
        <v>2.0000000000001528</v>
      </c>
      <c r="L13027" s="14">
        <f>-1+L12768-Datos!$C$8</f>
        <v>4.7200000000000006</v>
      </c>
      <c r="M13027" s="13" t="s">
        <v>307</v>
      </c>
      <c r="N13027" s="1" t="s">
        <v>31583</v>
      </c>
      <c r="O13027" s="1">
        <v>15</v>
      </c>
      <c r="P13027" s="1" t="s">
        <v>20</v>
      </c>
      <c r="Q13027" s="4" t="s">
        <v>21</v>
      </c>
    </row>
    <row r="13028" spans="1:17" ht="22.5" x14ac:dyDescent="0.25">
      <c r="A13028" s="3">
        <v>3893</v>
      </c>
      <c r="B13028" s="1" t="s">
        <v>12211</v>
      </c>
      <c r="C13028" s="1" t="s">
        <v>15</v>
      </c>
      <c r="D13028" s="1" t="s">
        <v>23</v>
      </c>
      <c r="E13028" s="1">
        <v>75204736</v>
      </c>
      <c r="F13028" s="1" t="s">
        <v>12212</v>
      </c>
      <c r="G13028" s="1">
        <v>27718845</v>
      </c>
      <c r="H13028" s="1" t="s">
        <v>12213</v>
      </c>
      <c r="I13028" s="2">
        <v>45089</v>
      </c>
      <c r="J13028" s="15" t="str">
        <f>MID(Tabla1[[#This Row],[HORA]],1,5)</f>
        <v>12:31</v>
      </c>
      <c r="K13028" s="16">
        <f>IF(Tabla1[[#This Row],[FECHA]]=I13029,IF(J13029-J13028&gt;0,(J13029-J13028)*1440,0),0)</f>
        <v>2.9999999999999893</v>
      </c>
      <c r="L13028" s="14">
        <f>-1+L12769-Datos!$C$8</f>
        <v>4.66</v>
      </c>
      <c r="M13028" s="13" t="s">
        <v>526</v>
      </c>
      <c r="N13028" s="1" t="s">
        <v>12214</v>
      </c>
      <c r="O13028" s="1">
        <v>20</v>
      </c>
      <c r="P13028" s="1" t="s">
        <v>376</v>
      </c>
      <c r="Q13028" s="4" t="s">
        <v>21</v>
      </c>
    </row>
    <row r="13029" spans="1:17" ht="22.5" x14ac:dyDescent="0.25">
      <c r="A13029" s="3">
        <v>10136</v>
      </c>
      <c r="B13029" s="1" t="s">
        <v>31584</v>
      </c>
      <c r="C13029" s="1" t="s">
        <v>15</v>
      </c>
      <c r="D13029" s="1" t="s">
        <v>82</v>
      </c>
      <c r="E13029" s="1">
        <v>77680001</v>
      </c>
      <c r="F13029" s="1" t="s">
        <v>31585</v>
      </c>
      <c r="G13029" s="1">
        <v>70045279</v>
      </c>
      <c r="H13029" s="1" t="s">
        <v>31586</v>
      </c>
      <c r="I13029" s="2">
        <v>45089</v>
      </c>
      <c r="J13029" s="15" t="str">
        <f>MID(Tabla1[[#This Row],[HORA]],1,5)</f>
        <v>12:34</v>
      </c>
      <c r="K13029" s="16">
        <f>IF(Tabla1[[#This Row],[FECHA]]=I13030,IF(J13030-J13029&gt;0,(J13030-J13029)*1440,0),0)</f>
        <v>2.9999999999999893</v>
      </c>
      <c r="L13029" s="14">
        <f>-1+L12770-Datos!$C$8</f>
        <v>2.7600000000000016</v>
      </c>
      <c r="M13029" s="13" t="s">
        <v>4888</v>
      </c>
      <c r="N13029" s="1" t="s">
        <v>59</v>
      </c>
      <c r="O13029" s="1">
        <v>10</v>
      </c>
      <c r="P13029" s="1" t="s">
        <v>20</v>
      </c>
      <c r="Q13029" s="4" t="s">
        <v>21</v>
      </c>
    </row>
    <row r="13030" spans="1:17" ht="22.5" x14ac:dyDescent="0.25">
      <c r="A13030" s="3">
        <v>440</v>
      </c>
      <c r="B13030" s="1" t="s">
        <v>1031</v>
      </c>
      <c r="C13030" s="1" t="s">
        <v>15</v>
      </c>
      <c r="D13030" s="1" t="s">
        <v>637</v>
      </c>
      <c r="E13030" s="1">
        <v>2242402</v>
      </c>
      <c r="F13030" s="1" t="s">
        <v>183</v>
      </c>
      <c r="G13030" s="1">
        <v>2242403</v>
      </c>
      <c r="H13030" s="1" t="s">
        <v>1032</v>
      </c>
      <c r="I13030" s="2">
        <v>45089</v>
      </c>
      <c r="J13030" s="15" t="str">
        <f>MID(Tabla1[[#This Row],[HORA]],1,5)</f>
        <v>12:37</v>
      </c>
      <c r="K13030" s="16">
        <f>IF(Tabla1[[#This Row],[FECHA]]=I13031,IF(J13031-J13030&gt;0,(J13031-J13030)*1440,0),0)</f>
        <v>2.9999999999999893</v>
      </c>
      <c r="L13030" s="14">
        <f>-1+L12771-Datos!$C$8</f>
        <v>3.7700000000000014</v>
      </c>
      <c r="M13030" s="13" t="s">
        <v>1033</v>
      </c>
      <c r="N13030" s="1" t="s">
        <v>1034</v>
      </c>
      <c r="O13030" s="1">
        <v>0</v>
      </c>
      <c r="P13030" s="1" t="s">
        <v>20</v>
      </c>
      <c r="Q13030" s="4" t="s">
        <v>21</v>
      </c>
    </row>
    <row r="13031" spans="1:17" ht="22.5" x14ac:dyDescent="0.25">
      <c r="A13031" s="3">
        <v>17649</v>
      </c>
      <c r="B13031" s="1" t="s">
        <v>53016</v>
      </c>
      <c r="C13031" s="1" t="s">
        <v>15</v>
      </c>
      <c r="D13031" s="1" t="s">
        <v>40</v>
      </c>
      <c r="E13031" s="1">
        <v>20539185579</v>
      </c>
      <c r="F13031" s="1" t="s">
        <v>47792</v>
      </c>
      <c r="G13031" s="1">
        <v>74547697</v>
      </c>
      <c r="H13031" s="1" t="s">
        <v>47941</v>
      </c>
      <c r="I13031" s="2">
        <v>45089</v>
      </c>
      <c r="J13031" s="15" t="str">
        <f>MID(Tabla1[[#This Row],[HORA]],1,5)</f>
        <v>12:40</v>
      </c>
      <c r="K13031" s="16">
        <f>IF(Tabla1[[#This Row],[FECHA]]=I13032,IF(J13032-J13031&gt;0,(J13032-J13031)*1440,0),0)</f>
        <v>7.9999999999999716</v>
      </c>
      <c r="L13031" s="14">
        <f>-1+L12772-Datos!$C$8</f>
        <v>5.1400000000000006</v>
      </c>
      <c r="M13031" s="13" t="s">
        <v>58</v>
      </c>
      <c r="N13031" s="1" t="s">
        <v>53017</v>
      </c>
      <c r="O13031" s="1">
        <v>15</v>
      </c>
      <c r="P13031" s="1" t="s">
        <v>20</v>
      </c>
      <c r="Q13031" s="4" t="s">
        <v>21</v>
      </c>
    </row>
    <row r="13032" spans="1:17" ht="22.5" x14ac:dyDescent="0.25">
      <c r="A13032" s="3">
        <v>10137</v>
      </c>
      <c r="B13032" s="1" t="s">
        <v>31587</v>
      </c>
      <c r="C13032" s="1" t="s">
        <v>15</v>
      </c>
      <c r="D13032" s="1" t="s">
        <v>172</v>
      </c>
      <c r="E13032" s="1">
        <v>41998549</v>
      </c>
      <c r="F13032" s="1" t="s">
        <v>31588</v>
      </c>
      <c r="G13032" s="1">
        <v>47307533</v>
      </c>
      <c r="H13032" s="1" t="s">
        <v>31589</v>
      </c>
      <c r="I13032" s="2">
        <v>45089</v>
      </c>
      <c r="J13032" s="15" t="str">
        <f>MID(Tabla1[[#This Row],[HORA]],1,5)</f>
        <v>12:48</v>
      </c>
      <c r="K13032" s="16">
        <f>IF(Tabla1[[#This Row],[FECHA]]=I13033,IF(J13033-J13032&gt;0,(J13033-J13032)*1440,0),0)</f>
        <v>1.9999999999999929</v>
      </c>
      <c r="L13032" s="14">
        <f>-1+L12773-Datos!$C$8</f>
        <v>4.8900000000000006</v>
      </c>
      <c r="M13032" s="13" t="s">
        <v>1057</v>
      </c>
      <c r="N13032" s="1" t="s">
        <v>31590</v>
      </c>
      <c r="O13032" s="1">
        <v>15</v>
      </c>
      <c r="P13032" s="1" t="s">
        <v>20</v>
      </c>
      <c r="Q13032" s="4" t="s">
        <v>21</v>
      </c>
    </row>
    <row r="13033" spans="1:17" ht="22.5" x14ac:dyDescent="0.25">
      <c r="A13033" s="3">
        <v>16406</v>
      </c>
      <c r="B13033" s="1" t="s">
        <v>49771</v>
      </c>
      <c r="C13033" s="1" t="s">
        <v>15</v>
      </c>
      <c r="D13033" s="1" t="s">
        <v>40</v>
      </c>
      <c r="E13033" s="1">
        <v>20559568121</v>
      </c>
      <c r="F13033" s="1" t="s">
        <v>49772</v>
      </c>
      <c r="G13033" s="1">
        <v>47738592</v>
      </c>
      <c r="H13033" s="1" t="s">
        <v>49773</v>
      </c>
      <c r="I13033" s="2">
        <v>45089</v>
      </c>
      <c r="J13033" s="15" t="str">
        <f>MID(Tabla1[[#This Row],[HORA]],1,5)</f>
        <v>12:50</v>
      </c>
      <c r="K13033" s="16">
        <f>IF(Tabla1[[#This Row],[FECHA]]=I13034,IF(J13034-J13033&gt;0,(J13034-J13033)*1440,0),0)</f>
        <v>2.9999999999999893</v>
      </c>
      <c r="L13033" s="14">
        <f>-1+L12774-Datos!$C$8</f>
        <v>7.8300000000000018</v>
      </c>
      <c r="M13033" s="13" t="s">
        <v>249</v>
      </c>
      <c r="N13033" s="1" t="s">
        <v>13630</v>
      </c>
      <c r="O13033" s="1">
        <v>10</v>
      </c>
      <c r="P13033" s="1" t="s">
        <v>376</v>
      </c>
      <c r="Q13033" s="4" t="s">
        <v>21</v>
      </c>
    </row>
    <row r="13034" spans="1:17" ht="22.5" x14ac:dyDescent="0.25">
      <c r="A13034" s="3">
        <v>10138</v>
      </c>
      <c r="B13034" s="1" t="s">
        <v>31591</v>
      </c>
      <c r="C13034" s="1" t="s">
        <v>15</v>
      </c>
      <c r="D13034" s="1" t="s">
        <v>141</v>
      </c>
      <c r="E13034" s="1">
        <v>45642823</v>
      </c>
      <c r="F13034" s="1" t="s">
        <v>31592</v>
      </c>
      <c r="G13034" s="1">
        <v>2242406</v>
      </c>
      <c r="H13034" s="1" t="s">
        <v>31593</v>
      </c>
      <c r="I13034" s="2">
        <v>45089</v>
      </c>
      <c r="J13034" s="15" t="str">
        <f>MID(Tabla1[[#This Row],[HORA]],1,5)</f>
        <v>12:53</v>
      </c>
      <c r="K13034" s="16">
        <f>IF(Tabla1[[#This Row],[FECHA]]=I13035,IF(J13035-J13034&gt;0,(J13035-J13034)*1440,0),0)</f>
        <v>2.9999999999999893</v>
      </c>
      <c r="L13034" s="14">
        <f>-1+L12775-Datos!$C$8</f>
        <v>4.9800000000000004</v>
      </c>
      <c r="M13034" s="13" t="s">
        <v>513</v>
      </c>
      <c r="N13034" s="1" t="s">
        <v>31594</v>
      </c>
      <c r="O13034" s="1">
        <v>20</v>
      </c>
      <c r="P13034" s="1" t="s">
        <v>20</v>
      </c>
      <c r="Q13034" s="4" t="s">
        <v>21</v>
      </c>
    </row>
    <row r="13035" spans="1:17" ht="22.5" x14ac:dyDescent="0.25">
      <c r="A13035" s="3">
        <v>10139</v>
      </c>
      <c r="B13035" s="1" t="s">
        <v>31595</v>
      </c>
      <c r="C13035" s="1" t="s">
        <v>15</v>
      </c>
      <c r="D13035" s="1" t="s">
        <v>77</v>
      </c>
      <c r="E13035" s="1">
        <v>16682747</v>
      </c>
      <c r="F13035" s="1" t="s">
        <v>31596</v>
      </c>
      <c r="G13035" s="1">
        <v>2242408</v>
      </c>
      <c r="H13035" s="1" t="s">
        <v>31597</v>
      </c>
      <c r="I13035" s="2">
        <v>45089</v>
      </c>
      <c r="J13035" s="15" t="str">
        <f>MID(Tabla1[[#This Row],[HORA]],1,5)</f>
        <v>12:56</v>
      </c>
      <c r="K13035" s="16">
        <f>IF(Tabla1[[#This Row],[FECHA]]=I13036,IF(J13036-J13035&gt;0,(J13036-J13035)*1440,0),0)</f>
        <v>1.9999999999999929</v>
      </c>
      <c r="L13035" s="14">
        <f>-1+L12776-Datos!$C$8</f>
        <v>5.7600000000000016</v>
      </c>
      <c r="M13035" s="13" t="s">
        <v>1618</v>
      </c>
      <c r="N13035" s="1" t="s">
        <v>31598</v>
      </c>
      <c r="O13035" s="1">
        <v>35</v>
      </c>
      <c r="P13035" s="1" t="s">
        <v>20</v>
      </c>
      <c r="Q13035" s="4" t="s">
        <v>21</v>
      </c>
    </row>
    <row r="13036" spans="1:17" ht="22.5" x14ac:dyDescent="0.25">
      <c r="A13036" s="3">
        <v>10140</v>
      </c>
      <c r="B13036" s="1" t="s">
        <v>31599</v>
      </c>
      <c r="C13036" s="1" t="s">
        <v>15</v>
      </c>
      <c r="D13036" s="1" t="s">
        <v>33</v>
      </c>
      <c r="E13036" s="1">
        <v>41727207</v>
      </c>
      <c r="F13036" s="1" t="s">
        <v>31600</v>
      </c>
      <c r="G13036" s="1">
        <v>2242411</v>
      </c>
      <c r="H13036" s="1" t="s">
        <v>1965</v>
      </c>
      <c r="I13036" s="2">
        <v>45089</v>
      </c>
      <c r="J13036" s="15" t="str">
        <f>MID(Tabla1[[#This Row],[HORA]],1,5)</f>
        <v>12:58</v>
      </c>
      <c r="K13036" s="16">
        <f>IF(Tabla1[[#This Row],[FECHA]]=I13037,IF(J13037-J13036&gt;0,(J13037-J13036)*1440,0),0)</f>
        <v>1.9999999999999929</v>
      </c>
      <c r="L13036" s="14">
        <f>-1+L12777-Datos!$C$8</f>
        <v>8.1300000000000008</v>
      </c>
      <c r="M13036" s="13" t="s">
        <v>1108</v>
      </c>
      <c r="N13036" s="1" t="s">
        <v>31601</v>
      </c>
      <c r="O13036" s="1">
        <v>30</v>
      </c>
      <c r="P13036" s="1" t="s">
        <v>20</v>
      </c>
      <c r="Q13036" s="4" t="s">
        <v>21</v>
      </c>
    </row>
    <row r="13037" spans="1:17" ht="22.5" x14ac:dyDescent="0.25">
      <c r="A13037" s="3">
        <v>3894</v>
      </c>
      <c r="B13037" s="1" t="s">
        <v>12215</v>
      </c>
      <c r="C13037" s="1" t="s">
        <v>15</v>
      </c>
      <c r="D13037" s="1" t="s">
        <v>40</v>
      </c>
      <c r="E13037" s="1">
        <v>48433388</v>
      </c>
      <c r="F13037" s="1" t="s">
        <v>12216</v>
      </c>
      <c r="G13037" s="1">
        <v>72628746</v>
      </c>
      <c r="H13037" s="1" t="s">
        <v>12217</v>
      </c>
      <c r="I13037" s="2">
        <v>45089</v>
      </c>
      <c r="J13037" s="15" t="str">
        <f>MID(Tabla1[[#This Row],[HORA]],1,5)</f>
        <v>13:00</v>
      </c>
      <c r="K13037" s="16">
        <f>IF(Tabla1[[#This Row],[FECHA]]=I13038,IF(J13038-J13037&gt;0,(J13038-J13037)*1440,0),0)</f>
        <v>1.0000000000001563</v>
      </c>
      <c r="L13037" s="14">
        <f>-1+L12778-Datos!$C$8</f>
        <v>6.82</v>
      </c>
      <c r="M13037" s="13" t="s">
        <v>55837</v>
      </c>
      <c r="N13037" s="1" t="s">
        <v>12218</v>
      </c>
      <c r="O13037" s="1">
        <v>15</v>
      </c>
      <c r="P13037" s="1" t="s">
        <v>376</v>
      </c>
      <c r="Q13037" s="4" t="s">
        <v>21</v>
      </c>
    </row>
    <row r="13038" spans="1:17" ht="22.5" x14ac:dyDescent="0.25">
      <c r="A13038" s="3">
        <v>3895</v>
      </c>
      <c r="B13038" s="1" t="s">
        <v>12219</v>
      </c>
      <c r="C13038" s="1" t="s">
        <v>15</v>
      </c>
      <c r="D13038" s="1" t="s">
        <v>23</v>
      </c>
      <c r="E13038" s="1">
        <v>41792838</v>
      </c>
      <c r="F13038" s="1" t="s">
        <v>12220</v>
      </c>
      <c r="G13038" s="1">
        <v>46578455</v>
      </c>
      <c r="H13038" s="1" t="s">
        <v>12221</v>
      </c>
      <c r="I13038" s="2">
        <v>45089</v>
      </c>
      <c r="J13038" s="15" t="str">
        <f>MID(Tabla1[[#This Row],[HORA]],1,5)</f>
        <v>13:01</v>
      </c>
      <c r="K13038" s="16">
        <f>IF(Tabla1[[#This Row],[FECHA]]=I13039,IF(J13039-J13038&gt;0,(J13039-J13038)*1440,0),0)</f>
        <v>0</v>
      </c>
      <c r="L13038" s="14">
        <f>-1+L12779-Datos!$C$8</f>
        <v>5.4200000000000017</v>
      </c>
      <c r="M13038" s="13" t="s">
        <v>55924</v>
      </c>
      <c r="N13038" s="1" t="s">
        <v>12222</v>
      </c>
      <c r="O13038" s="1">
        <v>10</v>
      </c>
      <c r="P13038" s="1" t="s">
        <v>376</v>
      </c>
      <c r="Q13038" s="4" t="s">
        <v>21</v>
      </c>
    </row>
    <row r="13039" spans="1:17" ht="22.5" x14ac:dyDescent="0.25">
      <c r="A13039" s="3">
        <v>10141</v>
      </c>
      <c r="B13039" s="1" t="s">
        <v>31602</v>
      </c>
      <c r="C13039" s="1" t="s">
        <v>15</v>
      </c>
      <c r="D13039" s="1" t="s">
        <v>2195</v>
      </c>
      <c r="E13039" s="1">
        <v>47154669</v>
      </c>
      <c r="F13039" s="1" t="s">
        <v>10924</v>
      </c>
      <c r="G13039" s="1">
        <v>2242412</v>
      </c>
      <c r="H13039" s="1" t="s">
        <v>10925</v>
      </c>
      <c r="I13039" s="2">
        <v>45089</v>
      </c>
      <c r="J13039" s="15" t="str">
        <f>MID(Tabla1[[#This Row],[HORA]],1,5)</f>
        <v>13:01</v>
      </c>
      <c r="K13039" s="16">
        <f>IF(Tabla1[[#This Row],[FECHA]]=I13040,IF(J13040-J13039&gt;0,(J13040-J13039)*1440,0),0)</f>
        <v>1.9999999999999929</v>
      </c>
      <c r="L13039" s="14">
        <f>-1+L12780-Datos!$C$8</f>
        <v>3.16</v>
      </c>
      <c r="M13039" s="13" t="s">
        <v>55924</v>
      </c>
      <c r="N13039" s="1" t="s">
        <v>31603</v>
      </c>
      <c r="O13039" s="1">
        <v>15</v>
      </c>
      <c r="P13039" s="1" t="s">
        <v>20</v>
      </c>
      <c r="Q13039" s="4" t="s">
        <v>21</v>
      </c>
    </row>
    <row r="13040" spans="1:17" ht="22.5" x14ac:dyDescent="0.25">
      <c r="A13040" s="3">
        <v>3896</v>
      </c>
      <c r="B13040" s="1" t="s">
        <v>12223</v>
      </c>
      <c r="C13040" s="1" t="s">
        <v>15</v>
      </c>
      <c r="D13040" s="1" t="s">
        <v>40</v>
      </c>
      <c r="E13040" s="1">
        <v>45568057</v>
      </c>
      <c r="F13040" s="1" t="s">
        <v>12224</v>
      </c>
      <c r="G13040" s="1">
        <v>43553935</v>
      </c>
      <c r="H13040" s="1" t="s">
        <v>12225</v>
      </c>
      <c r="I13040" s="2">
        <v>45089</v>
      </c>
      <c r="J13040" s="15" t="str">
        <f>MID(Tabla1[[#This Row],[HORA]],1,5)</f>
        <v>13:03</v>
      </c>
      <c r="K13040" s="16">
        <f>IF(Tabla1[[#This Row],[FECHA]]=I13041,IF(J13041-J13040&gt;0,(J13041-J13040)*1440,0),0)</f>
        <v>0.99999999999983658</v>
      </c>
      <c r="L13040" s="14">
        <f>-1+L12781-Datos!$C$8</f>
        <v>5.68</v>
      </c>
      <c r="M13040" s="13" t="s">
        <v>55925</v>
      </c>
      <c r="N13040" s="1" t="s">
        <v>12226</v>
      </c>
      <c r="O13040" s="1">
        <v>10</v>
      </c>
      <c r="P13040" s="1" t="s">
        <v>376</v>
      </c>
      <c r="Q13040" s="4" t="s">
        <v>21</v>
      </c>
    </row>
    <row r="13041" spans="1:17" ht="22.5" x14ac:dyDescent="0.25">
      <c r="A13041" s="3">
        <v>10142</v>
      </c>
      <c r="B13041" s="1" t="s">
        <v>31604</v>
      </c>
      <c r="C13041" s="1" t="s">
        <v>15</v>
      </c>
      <c r="D13041" s="1" t="s">
        <v>33</v>
      </c>
      <c r="E13041" s="1">
        <v>73080045</v>
      </c>
      <c r="F13041" s="1" t="s">
        <v>10799</v>
      </c>
      <c r="G13041" s="1">
        <v>2242413</v>
      </c>
      <c r="H13041" s="1" t="s">
        <v>10800</v>
      </c>
      <c r="I13041" s="2">
        <v>45089</v>
      </c>
      <c r="J13041" s="15" t="str">
        <f>MID(Tabla1[[#This Row],[HORA]],1,5)</f>
        <v>13:04</v>
      </c>
      <c r="K13041" s="16">
        <f>IF(Tabla1[[#This Row],[FECHA]]=I13042,IF(J13042-J13041&gt;0,(J13042-J13041)*1440,0),0)</f>
        <v>5.0000000000001421</v>
      </c>
      <c r="L13041" s="14">
        <f>-1+L12782-Datos!$C$8</f>
        <v>4.7100000000000009</v>
      </c>
      <c r="M13041" s="13" t="s">
        <v>55926</v>
      </c>
      <c r="N13041" s="1" t="s">
        <v>31605</v>
      </c>
      <c r="O13041" s="1">
        <v>15</v>
      </c>
      <c r="P13041" s="1" t="s">
        <v>20</v>
      </c>
      <c r="Q13041" s="4" t="s">
        <v>21</v>
      </c>
    </row>
    <row r="13042" spans="1:17" ht="22.5" x14ac:dyDescent="0.25">
      <c r="A13042" s="3">
        <v>3897</v>
      </c>
      <c r="B13042" s="1" t="s">
        <v>12227</v>
      </c>
      <c r="C13042" s="1" t="s">
        <v>15</v>
      </c>
      <c r="D13042" s="1" t="s">
        <v>3088</v>
      </c>
      <c r="E13042" s="1">
        <v>80212359</v>
      </c>
      <c r="F13042" s="1" t="s">
        <v>12228</v>
      </c>
      <c r="G13042" s="1">
        <v>45082601</v>
      </c>
      <c r="H13042" s="1" t="s">
        <v>12229</v>
      </c>
      <c r="I13042" s="2">
        <v>45089</v>
      </c>
      <c r="J13042" s="15" t="str">
        <f>MID(Tabla1[[#This Row],[HORA]],1,5)</f>
        <v>13:09</v>
      </c>
      <c r="K13042" s="16">
        <f>IF(Tabla1[[#This Row],[FECHA]]=I13043,IF(J13043-J13042&gt;0,(J13043-J13042)*1440,0),0)</f>
        <v>1.9999999999999929</v>
      </c>
      <c r="L13042" s="14">
        <f>-1+L12783-Datos!$C$8</f>
        <v>9.5990000000000002</v>
      </c>
      <c r="M13042" s="13" t="s">
        <v>55840</v>
      </c>
      <c r="N13042" s="1" t="s">
        <v>12230</v>
      </c>
      <c r="O13042" s="1">
        <v>15</v>
      </c>
      <c r="P13042" s="1" t="s">
        <v>376</v>
      </c>
      <c r="Q13042" s="4" t="s">
        <v>21</v>
      </c>
    </row>
    <row r="13043" spans="1:17" ht="22.5" x14ac:dyDescent="0.25">
      <c r="A13043" s="3">
        <v>10143</v>
      </c>
      <c r="B13043" s="1" t="s">
        <v>31606</v>
      </c>
      <c r="C13043" s="1" t="s">
        <v>15</v>
      </c>
      <c r="D13043" s="1" t="s">
        <v>40</v>
      </c>
      <c r="E13043" s="1">
        <v>71534075</v>
      </c>
      <c r="F13043" s="1" t="s">
        <v>31607</v>
      </c>
      <c r="G13043" s="1">
        <v>2242414</v>
      </c>
      <c r="H13043" s="1" t="s">
        <v>31608</v>
      </c>
      <c r="I13043" s="2">
        <v>45089</v>
      </c>
      <c r="J13043" s="15" t="str">
        <f>MID(Tabla1[[#This Row],[HORA]],1,5)</f>
        <v>13:11</v>
      </c>
      <c r="K13043" s="16">
        <f>IF(Tabla1[[#This Row],[FECHA]]=I13044,IF(J13044-J13043&gt;0,(J13044-J13043)*1440,0),0)</f>
        <v>7.9999999999999716</v>
      </c>
      <c r="L13043" s="14">
        <f>-1+L12784-Datos!$C$8</f>
        <v>9.4676000000000009</v>
      </c>
      <c r="M13043" s="13" t="s">
        <v>55841</v>
      </c>
      <c r="N13043" s="1" t="s">
        <v>31609</v>
      </c>
      <c r="O13043" s="1">
        <v>15</v>
      </c>
      <c r="P13043" s="1" t="s">
        <v>20</v>
      </c>
      <c r="Q13043" s="4" t="s">
        <v>21</v>
      </c>
    </row>
    <row r="13044" spans="1:17" ht="22.5" x14ac:dyDescent="0.25">
      <c r="A13044" s="3">
        <v>3898</v>
      </c>
      <c r="B13044" s="1" t="s">
        <v>12231</v>
      </c>
      <c r="C13044" s="1" t="s">
        <v>15</v>
      </c>
      <c r="D13044" s="1" t="s">
        <v>82</v>
      </c>
      <c r="E13044" s="1">
        <v>42293288</v>
      </c>
      <c r="F13044" s="1" t="s">
        <v>12232</v>
      </c>
      <c r="G13044" s="1">
        <v>2242417</v>
      </c>
      <c r="H13044" s="1" t="s">
        <v>12233</v>
      </c>
      <c r="I13044" s="2">
        <v>45089</v>
      </c>
      <c r="J13044" s="15" t="str">
        <f>MID(Tabla1[[#This Row],[HORA]],1,5)</f>
        <v>13:19</v>
      </c>
      <c r="K13044" s="16">
        <f>IF(Tabla1[[#This Row],[FECHA]]=I13045,IF(J13045-J13044&gt;0,(J13045-J13044)*1440,0),0)</f>
        <v>0</v>
      </c>
      <c r="L13044" s="14">
        <f>-1+L12785-Datos!$C$8</f>
        <v>5.3066000000000013</v>
      </c>
      <c r="M13044" s="13" t="s">
        <v>55937</v>
      </c>
      <c r="N13044" s="1" t="s">
        <v>12234</v>
      </c>
      <c r="O13044" s="1">
        <v>20</v>
      </c>
      <c r="P13044" s="1" t="s">
        <v>376</v>
      </c>
      <c r="Q13044" s="4" t="s">
        <v>21</v>
      </c>
    </row>
    <row r="13045" spans="1:17" ht="22.5" x14ac:dyDescent="0.25">
      <c r="A13045" s="3">
        <v>10144</v>
      </c>
      <c r="B13045" s="1" t="s">
        <v>31610</v>
      </c>
      <c r="C13045" s="1" t="s">
        <v>15</v>
      </c>
      <c r="D13045" s="1" t="s">
        <v>40</v>
      </c>
      <c r="E13045" s="1">
        <v>80661938</v>
      </c>
      <c r="F13045" s="1" t="s">
        <v>26097</v>
      </c>
      <c r="G13045" s="1">
        <v>2242416</v>
      </c>
      <c r="H13045" s="1" t="s">
        <v>31611</v>
      </c>
      <c r="I13045" s="2">
        <v>45089</v>
      </c>
      <c r="J13045" s="15" t="str">
        <f>MID(Tabla1[[#This Row],[HORA]],1,5)</f>
        <v>13:19</v>
      </c>
      <c r="K13045" s="16">
        <f>IF(Tabla1[[#This Row],[FECHA]]=I13046,IF(J13046-J13045&gt;0,(J13046-J13045)*1440,0),0)</f>
        <v>5.9999999999999787</v>
      </c>
      <c r="L13045" s="14">
        <f>-1+L12786-Datos!$C$8</f>
        <v>7.5184999999999995</v>
      </c>
      <c r="M13045" s="13" t="s">
        <v>55937</v>
      </c>
      <c r="N13045" s="1" t="s">
        <v>31612</v>
      </c>
      <c r="O13045" s="1">
        <v>10</v>
      </c>
      <c r="P13045" s="1" t="s">
        <v>20</v>
      </c>
      <c r="Q13045" s="4" t="s">
        <v>21</v>
      </c>
    </row>
    <row r="13046" spans="1:17" ht="22.5" x14ac:dyDescent="0.25">
      <c r="A13046" s="3">
        <v>10145</v>
      </c>
      <c r="B13046" s="1" t="s">
        <v>31613</v>
      </c>
      <c r="C13046" s="1" t="s">
        <v>15</v>
      </c>
      <c r="D13046" s="1" t="s">
        <v>40</v>
      </c>
      <c r="E13046" s="1">
        <v>46703052</v>
      </c>
      <c r="F13046" s="1" t="s">
        <v>2632</v>
      </c>
      <c r="G13046" s="1">
        <v>2242418</v>
      </c>
      <c r="H13046" s="1" t="s">
        <v>31614</v>
      </c>
      <c r="I13046" s="2">
        <v>45089</v>
      </c>
      <c r="J13046" s="15" t="str">
        <f>MID(Tabla1[[#This Row],[HORA]],1,5)</f>
        <v>13:25</v>
      </c>
      <c r="K13046" s="16">
        <f>IF(Tabla1[[#This Row],[FECHA]]=I13047,IF(J13047-J13046&gt;0,(J13047-J13046)*1440,0),0)</f>
        <v>1.9999999999999929</v>
      </c>
      <c r="L13046" s="14">
        <f>-1+L12787-Datos!$C$8</f>
        <v>10.518799999999999</v>
      </c>
      <c r="M13046" s="13" t="s">
        <v>55941</v>
      </c>
      <c r="N13046" s="1" t="s">
        <v>31615</v>
      </c>
      <c r="O13046" s="1">
        <v>77</v>
      </c>
      <c r="P13046" s="1" t="s">
        <v>20</v>
      </c>
      <c r="Q13046" s="4" t="s">
        <v>21</v>
      </c>
    </row>
    <row r="13047" spans="1:17" ht="22.5" x14ac:dyDescent="0.25">
      <c r="A13047" s="3">
        <v>441</v>
      </c>
      <c r="B13047" s="1" t="s">
        <v>1035</v>
      </c>
      <c r="C13047" s="1" t="s">
        <v>15</v>
      </c>
      <c r="D13047" s="1" t="s">
        <v>16</v>
      </c>
      <c r="E13047" s="1">
        <v>16738895</v>
      </c>
      <c r="F13047" s="1" t="s">
        <v>1036</v>
      </c>
      <c r="G13047" s="1">
        <v>2242419</v>
      </c>
      <c r="H13047" s="1" t="s">
        <v>1037</v>
      </c>
      <c r="I13047" s="2">
        <v>45089</v>
      </c>
      <c r="J13047" s="15" t="str">
        <f>MID(Tabla1[[#This Row],[HORA]],1,5)</f>
        <v>13:27</v>
      </c>
      <c r="K13047" s="16">
        <f>IF(Tabla1[[#This Row],[FECHA]]=I13048,IF(J13048-J13047&gt;0,(J13048-J13047)*1440,0),0)</f>
        <v>0.99999999999999645</v>
      </c>
      <c r="L13047" s="14">
        <f>-1+L12788-Datos!$C$8</f>
        <v>9.9712999999999994</v>
      </c>
      <c r="M13047" s="13" t="s">
        <v>55942</v>
      </c>
      <c r="N13047" s="1" t="s">
        <v>1038</v>
      </c>
      <c r="O13047" s="1">
        <v>0</v>
      </c>
      <c r="P13047" s="1" t="s">
        <v>20</v>
      </c>
      <c r="Q13047" s="4" t="s">
        <v>21</v>
      </c>
    </row>
    <row r="13048" spans="1:17" ht="22.5" x14ac:dyDescent="0.25">
      <c r="A13048" s="3">
        <v>3899</v>
      </c>
      <c r="B13048" s="1" t="s">
        <v>12235</v>
      </c>
      <c r="C13048" s="1" t="s">
        <v>15</v>
      </c>
      <c r="D13048" s="1" t="s">
        <v>40</v>
      </c>
      <c r="E13048" s="1">
        <v>43239316</v>
      </c>
      <c r="F13048" s="1" t="s">
        <v>12236</v>
      </c>
      <c r="G13048" s="1">
        <v>42881435</v>
      </c>
      <c r="H13048" s="1" t="s">
        <v>12237</v>
      </c>
      <c r="I13048" s="2">
        <v>45089</v>
      </c>
      <c r="J13048" s="15" t="str">
        <f>MID(Tabla1[[#This Row],[HORA]],1,5)</f>
        <v>13:28</v>
      </c>
      <c r="K13048" s="16">
        <f>IF(Tabla1[[#This Row],[FECHA]]=I13049,IF(J13049-J13048&gt;0,(J13049-J13048)*1440,0),0)</f>
        <v>0</v>
      </c>
      <c r="L13048" s="14">
        <f>-1+L12789-Datos!$C$8</f>
        <v>3.8200000000000003</v>
      </c>
      <c r="M13048" s="13" t="s">
        <v>55943</v>
      </c>
      <c r="N13048" s="1" t="s">
        <v>12238</v>
      </c>
      <c r="O13048" s="1">
        <v>12</v>
      </c>
      <c r="P13048" s="1" t="s">
        <v>376</v>
      </c>
      <c r="Q13048" s="4" t="s">
        <v>21</v>
      </c>
    </row>
    <row r="13049" spans="1:17" ht="22.5" x14ac:dyDescent="0.25">
      <c r="A13049" s="3">
        <v>3900</v>
      </c>
      <c r="B13049" s="1" t="s">
        <v>12235</v>
      </c>
      <c r="C13049" s="1" t="s">
        <v>15</v>
      </c>
      <c r="D13049" s="1" t="s">
        <v>40</v>
      </c>
      <c r="E13049" s="1">
        <v>43239316</v>
      </c>
      <c r="F13049" s="1" t="s">
        <v>12239</v>
      </c>
      <c r="G13049" s="1">
        <v>42881435</v>
      </c>
      <c r="H13049" s="1" t="s">
        <v>12237</v>
      </c>
      <c r="I13049" s="2">
        <v>45089</v>
      </c>
      <c r="J13049" s="15" t="str">
        <f>MID(Tabla1[[#This Row],[HORA]],1,5)</f>
        <v>13:28</v>
      </c>
      <c r="K13049" s="16">
        <f>IF(Tabla1[[#This Row],[FECHA]]=I13050,IF(J13050-J13049&gt;0,(J13050-J13049)*1440,0),0)</f>
        <v>1.9999999999999929</v>
      </c>
      <c r="L13049" s="14">
        <f>-1+L12790-Datos!$C$8</f>
        <v>2.9200000000000017</v>
      </c>
      <c r="M13049" s="13" t="s">
        <v>55943</v>
      </c>
      <c r="N13049" s="1" t="s">
        <v>12238</v>
      </c>
      <c r="O13049" s="1">
        <v>12</v>
      </c>
      <c r="P13049" s="1" t="s">
        <v>376</v>
      </c>
      <c r="Q13049" s="4" t="s">
        <v>21</v>
      </c>
    </row>
    <row r="13050" spans="1:17" ht="22.5" x14ac:dyDescent="0.25">
      <c r="A13050" s="3">
        <v>10146</v>
      </c>
      <c r="B13050" s="1" t="s">
        <v>31616</v>
      </c>
      <c r="C13050" s="1" t="s">
        <v>15</v>
      </c>
      <c r="D13050" s="1" t="s">
        <v>40</v>
      </c>
      <c r="E13050" s="1">
        <v>121102</v>
      </c>
      <c r="F13050" s="1" t="s">
        <v>6601</v>
      </c>
      <c r="G13050" s="1">
        <v>16687580</v>
      </c>
      <c r="H13050" s="1" t="s">
        <v>31617</v>
      </c>
      <c r="I13050" s="2">
        <v>45089</v>
      </c>
      <c r="J13050" s="15" t="str">
        <f>MID(Tabla1[[#This Row],[HORA]],1,5)</f>
        <v>13:30</v>
      </c>
      <c r="K13050" s="16">
        <f>IF(Tabla1[[#This Row],[FECHA]]=I13051,IF(J13051-J13050&gt;0,(J13051-J13050)*1440,0),0)</f>
        <v>6.9999999999999751</v>
      </c>
      <c r="L13050" s="14">
        <f>-1+L12791-Datos!$C$8</f>
        <v>4.120000000000001</v>
      </c>
      <c r="M13050" s="13" t="s">
        <v>55945</v>
      </c>
      <c r="N13050" s="1" t="s">
        <v>31618</v>
      </c>
      <c r="O13050" s="1">
        <v>60</v>
      </c>
      <c r="P13050" s="1" t="s">
        <v>20</v>
      </c>
      <c r="Q13050" s="4" t="s">
        <v>21</v>
      </c>
    </row>
    <row r="13051" spans="1:17" ht="22.5" x14ac:dyDescent="0.25">
      <c r="A13051" s="3">
        <v>10147</v>
      </c>
      <c r="B13051" s="1" t="s">
        <v>31619</v>
      </c>
      <c r="C13051" s="1" t="s">
        <v>15</v>
      </c>
      <c r="D13051" s="1" t="s">
        <v>33</v>
      </c>
      <c r="E13051" s="1">
        <v>16759669</v>
      </c>
      <c r="F13051" s="1" t="s">
        <v>31620</v>
      </c>
      <c r="G13051" s="1">
        <v>3648078</v>
      </c>
      <c r="H13051" s="1" t="s">
        <v>31621</v>
      </c>
      <c r="I13051" s="2">
        <v>45089</v>
      </c>
      <c r="J13051" s="15" t="str">
        <f>MID(Tabla1[[#This Row],[HORA]],1,5)</f>
        <v>13:37</v>
      </c>
      <c r="K13051" s="16">
        <f>IF(Tabla1[[#This Row],[FECHA]]=I13052,IF(J13052-J13051&gt;0,(J13052-J13051)*1440,0),0)</f>
        <v>0.99999999999999645</v>
      </c>
      <c r="L13051" s="14">
        <f>-1+L12792-Datos!$C$8</f>
        <v>5.620000000000001</v>
      </c>
      <c r="M13051" s="13" t="s">
        <v>55848</v>
      </c>
      <c r="N13051" s="1" t="s">
        <v>31622</v>
      </c>
      <c r="O13051" s="1">
        <v>20</v>
      </c>
      <c r="P13051" s="1" t="s">
        <v>20</v>
      </c>
      <c r="Q13051" s="4" t="s">
        <v>21</v>
      </c>
    </row>
    <row r="13052" spans="1:17" ht="22.5" x14ac:dyDescent="0.25">
      <c r="A13052" s="3">
        <v>16407</v>
      </c>
      <c r="B13052" s="1" t="s">
        <v>49774</v>
      </c>
      <c r="C13052" s="1" t="s">
        <v>15</v>
      </c>
      <c r="D13052" s="1" t="s">
        <v>161</v>
      </c>
      <c r="E13052" s="1">
        <v>20438196073</v>
      </c>
      <c r="F13052" s="1" t="s">
        <v>48032</v>
      </c>
      <c r="G13052" s="1">
        <v>2242421</v>
      </c>
      <c r="H13052" s="1" t="s">
        <v>49775</v>
      </c>
      <c r="I13052" s="2">
        <v>45089</v>
      </c>
      <c r="J13052" s="15" t="str">
        <f>MID(Tabla1[[#This Row],[HORA]],1,5)</f>
        <v>13:38</v>
      </c>
      <c r="K13052" s="16">
        <f>IF(Tabla1[[#This Row],[FECHA]]=I13053,IF(J13053-J13052&gt;0,(J13053-J13052)*1440,0),0)</f>
        <v>0.99999999999999645</v>
      </c>
      <c r="L13052" s="14">
        <f>-1+L12793-Datos!$C$8</f>
        <v>6.9700000000000006</v>
      </c>
      <c r="M13052" s="13" t="s">
        <v>55950</v>
      </c>
      <c r="N13052" s="1" t="s">
        <v>49776</v>
      </c>
      <c r="O13052" s="1">
        <v>20</v>
      </c>
      <c r="P13052" s="1" t="s">
        <v>376</v>
      </c>
      <c r="Q13052" s="4" t="s">
        <v>21</v>
      </c>
    </row>
    <row r="13053" spans="1:17" ht="22.5" x14ac:dyDescent="0.25">
      <c r="A13053" s="3">
        <v>10148</v>
      </c>
      <c r="B13053" s="1" t="s">
        <v>31623</v>
      </c>
      <c r="C13053" s="1" t="s">
        <v>15</v>
      </c>
      <c r="D13053" s="1" t="s">
        <v>40</v>
      </c>
      <c r="E13053" s="1">
        <v>16423952</v>
      </c>
      <c r="F13053" s="1" t="s">
        <v>14234</v>
      </c>
      <c r="G13053" s="1">
        <v>2242422</v>
      </c>
      <c r="H13053" s="1" t="s">
        <v>14235</v>
      </c>
      <c r="I13053" s="2">
        <v>45089</v>
      </c>
      <c r="J13053" s="15" t="str">
        <f>MID(Tabla1[[#This Row],[HORA]],1,5)</f>
        <v>13:39</v>
      </c>
      <c r="K13053" s="16">
        <f>IF(Tabla1[[#This Row],[FECHA]]=I13054,IF(J13054-J13053&gt;0,(J13054-J13053)*1440,0),0)</f>
        <v>3.9999999999999858</v>
      </c>
      <c r="L13053" s="14">
        <f>-1+L12794-Datos!$C$8</f>
        <v>9.120000000000001</v>
      </c>
      <c r="M13053" s="13" t="s">
        <v>55951</v>
      </c>
      <c r="N13053" s="1" t="s">
        <v>31624</v>
      </c>
      <c r="O13053" s="1">
        <v>25</v>
      </c>
      <c r="P13053" s="1" t="s">
        <v>20</v>
      </c>
      <c r="Q13053" s="4" t="s">
        <v>21</v>
      </c>
    </row>
    <row r="13054" spans="1:17" ht="22.5" x14ac:dyDescent="0.25">
      <c r="A13054" s="3">
        <v>10149</v>
      </c>
      <c r="B13054" s="1" t="s">
        <v>31625</v>
      </c>
      <c r="C13054" s="1" t="s">
        <v>15</v>
      </c>
      <c r="D13054" s="1" t="s">
        <v>40</v>
      </c>
      <c r="E13054" s="1">
        <v>16485770</v>
      </c>
      <c r="F13054" s="1" t="s">
        <v>31626</v>
      </c>
      <c r="G13054" s="1">
        <v>2242423</v>
      </c>
      <c r="H13054" s="1" t="s">
        <v>31627</v>
      </c>
      <c r="I13054" s="2">
        <v>45089</v>
      </c>
      <c r="J13054" s="15" t="str">
        <f>MID(Tabla1[[#This Row],[HORA]],1,5)</f>
        <v>13:43</v>
      </c>
      <c r="K13054" s="16">
        <f>IF(Tabla1[[#This Row],[FECHA]]=I13055,IF(J13055-J13054&gt;0,(J13055-J13054)*1440,0),0)</f>
        <v>7.000000000000135</v>
      </c>
      <c r="L13054" s="14">
        <f>-1+L12795-Datos!$C$8</f>
        <v>10.82</v>
      </c>
      <c r="M13054" s="13" t="s">
        <v>55954</v>
      </c>
      <c r="N13054" s="1" t="s">
        <v>31628</v>
      </c>
      <c r="O13054" s="1">
        <v>10</v>
      </c>
      <c r="P13054" s="1" t="s">
        <v>20</v>
      </c>
      <c r="Q13054" s="4" t="s">
        <v>21</v>
      </c>
    </row>
    <row r="13055" spans="1:17" ht="22.5" x14ac:dyDescent="0.25">
      <c r="A13055" s="3">
        <v>10150</v>
      </c>
      <c r="B13055" s="1" t="s">
        <v>31629</v>
      </c>
      <c r="C13055" s="1" t="s">
        <v>15</v>
      </c>
      <c r="D13055" s="1" t="s">
        <v>77</v>
      </c>
      <c r="E13055" s="1">
        <v>2242426</v>
      </c>
      <c r="F13055" s="1" t="s">
        <v>24358</v>
      </c>
      <c r="G13055" s="1">
        <v>2242427</v>
      </c>
      <c r="H13055" s="1" t="s">
        <v>31630</v>
      </c>
      <c r="I13055" s="2">
        <v>45089</v>
      </c>
      <c r="J13055" s="15" t="str">
        <f>MID(Tabla1[[#This Row],[HORA]],1,5)</f>
        <v>13:50</v>
      </c>
      <c r="K13055" s="16">
        <f>IF(Tabla1[[#This Row],[FECHA]]=I13056,IF(J13056-J13055&gt;0,(J13056-J13055)*1440,0),0)</f>
        <v>19.999999999999929</v>
      </c>
      <c r="L13055" s="14">
        <f>-1+L12796-Datos!$C$8</f>
        <v>7.98</v>
      </c>
      <c r="M13055" s="13" t="s">
        <v>55961</v>
      </c>
      <c r="N13055" s="1" t="s">
        <v>31631</v>
      </c>
      <c r="O13055" s="1">
        <v>10</v>
      </c>
      <c r="P13055" s="1" t="s">
        <v>20</v>
      </c>
      <c r="Q13055" s="4" t="s">
        <v>21</v>
      </c>
    </row>
    <row r="13056" spans="1:17" ht="22.5" x14ac:dyDescent="0.25">
      <c r="A13056" s="3">
        <v>10152</v>
      </c>
      <c r="B13056" s="1" t="s">
        <v>31636</v>
      </c>
      <c r="C13056" s="1" t="s">
        <v>15</v>
      </c>
      <c r="D13056" s="1" t="s">
        <v>33</v>
      </c>
      <c r="E13056" s="1">
        <v>3562174</v>
      </c>
      <c r="F13056" s="1" t="s">
        <v>31637</v>
      </c>
      <c r="G13056" s="1">
        <v>3562174</v>
      </c>
      <c r="H13056" s="1" t="s">
        <v>31637</v>
      </c>
      <c r="I13056" s="2">
        <v>45089</v>
      </c>
      <c r="J13056" s="15" t="str">
        <f>MID(Tabla1[[#This Row],[HORA]],1,5)</f>
        <v>14:10</v>
      </c>
      <c r="K13056" s="16">
        <f>IF(Tabla1[[#This Row],[FECHA]]=I13057,IF(J13057-J13056&gt;0,(J13057-J13056)*1440,0),0)</f>
        <v>3.9999999999999858</v>
      </c>
      <c r="L13056" s="14">
        <f>-1+L12797-Datos!$C$8</f>
        <v>8.9200000000000017</v>
      </c>
      <c r="M13056" s="13" t="s">
        <v>55850</v>
      </c>
      <c r="N13056" s="1" t="s">
        <v>18856</v>
      </c>
      <c r="O13056" s="1">
        <v>10</v>
      </c>
      <c r="P13056" s="1" t="s">
        <v>27</v>
      </c>
      <c r="Q13056" s="4" t="s">
        <v>21</v>
      </c>
    </row>
    <row r="13057" spans="1:17" ht="22.5" x14ac:dyDescent="0.25">
      <c r="A13057" s="3">
        <v>10153</v>
      </c>
      <c r="B13057" s="1" t="s">
        <v>31638</v>
      </c>
      <c r="C13057" s="1" t="s">
        <v>15</v>
      </c>
      <c r="D13057" s="1" t="s">
        <v>40</v>
      </c>
      <c r="E13057" s="1">
        <v>76322124</v>
      </c>
      <c r="F13057" s="1" t="s">
        <v>23318</v>
      </c>
      <c r="G13057" s="1">
        <v>47159885</v>
      </c>
      <c r="H13057" s="1" t="s">
        <v>31639</v>
      </c>
      <c r="I13057" s="2">
        <v>45089</v>
      </c>
      <c r="J13057" s="15" t="str">
        <f>MID(Tabla1[[#This Row],[HORA]],1,5)</f>
        <v>14:14</v>
      </c>
      <c r="K13057" s="16">
        <f>IF(Tabla1[[#This Row],[FECHA]]=I13058,IF(J13058-J13057&gt;0,(J13058-J13057)*1440,0),0)</f>
        <v>3.9999999999999858</v>
      </c>
      <c r="L13057" s="14">
        <f>-1+L12798-Datos!$C$8</f>
        <v>9.16</v>
      </c>
      <c r="M13057" s="13" t="s">
        <v>55983</v>
      </c>
      <c r="N13057" s="1" t="s">
        <v>31640</v>
      </c>
      <c r="O13057" s="1">
        <v>15</v>
      </c>
      <c r="P13057" s="1" t="s">
        <v>27</v>
      </c>
      <c r="Q13057" s="4" t="s">
        <v>21</v>
      </c>
    </row>
    <row r="13058" spans="1:17" ht="22.5" x14ac:dyDescent="0.25">
      <c r="A13058" s="3">
        <v>10154</v>
      </c>
      <c r="B13058" s="1" t="s">
        <v>31641</v>
      </c>
      <c r="C13058" s="1" t="s">
        <v>15</v>
      </c>
      <c r="D13058" s="1" t="s">
        <v>33</v>
      </c>
      <c r="E13058" s="1">
        <v>16756957</v>
      </c>
      <c r="F13058" s="1" t="s">
        <v>31642</v>
      </c>
      <c r="G13058" s="1">
        <v>42552792</v>
      </c>
      <c r="H13058" s="1" t="s">
        <v>31643</v>
      </c>
      <c r="I13058" s="2">
        <v>45089</v>
      </c>
      <c r="J13058" s="15" t="str">
        <f>MID(Tabla1[[#This Row],[HORA]],1,5)</f>
        <v>14:18</v>
      </c>
      <c r="K13058" s="16">
        <f>IF(Tabla1[[#This Row],[FECHA]]=I13059,IF(J13059-J13058&gt;0,(J13059-J13058)*1440,0),0)</f>
        <v>3.9999999999999858</v>
      </c>
      <c r="L13058" s="14">
        <f>-1+L12799-Datos!$C$8</f>
        <v>6.8300000000000018</v>
      </c>
      <c r="M13058" s="13" t="s">
        <v>55985</v>
      </c>
      <c r="N13058" s="1" t="s">
        <v>31644</v>
      </c>
      <c r="O13058" s="1">
        <v>15</v>
      </c>
      <c r="P13058" s="1" t="s">
        <v>27</v>
      </c>
      <c r="Q13058" s="4" t="s">
        <v>21</v>
      </c>
    </row>
    <row r="13059" spans="1:17" ht="22.5" x14ac:dyDescent="0.25">
      <c r="A13059" s="3">
        <v>14425</v>
      </c>
      <c r="B13059" s="1" t="s">
        <v>44271</v>
      </c>
      <c r="C13059" s="1" t="s">
        <v>15</v>
      </c>
      <c r="D13059" s="1" t="s">
        <v>40</v>
      </c>
      <c r="E13059" s="1">
        <v>3361903</v>
      </c>
      <c r="F13059" s="1" t="s">
        <v>44272</v>
      </c>
      <c r="G13059" s="1">
        <v>2242432</v>
      </c>
      <c r="H13059" s="1" t="s">
        <v>44273</v>
      </c>
      <c r="I13059" s="2">
        <v>45089</v>
      </c>
      <c r="J13059" s="15" t="str">
        <f>MID(Tabla1[[#This Row],[HORA]],1,5)</f>
        <v>14:22</v>
      </c>
      <c r="K13059" s="16">
        <f>IF(Tabla1[[#This Row],[FECHA]]=I13060,IF(J13060-J13059&gt;0,(J13060-J13059)*1440,0),0)</f>
        <v>2.9999999999999893</v>
      </c>
      <c r="L13059" s="14">
        <f>-1+L12800-Datos!$C$8</f>
        <v>8.07</v>
      </c>
      <c r="M13059" s="13" t="s">
        <v>55989</v>
      </c>
      <c r="N13059" s="1" t="s">
        <v>27506</v>
      </c>
      <c r="O13059" s="1">
        <v>25</v>
      </c>
      <c r="P13059" s="1" t="s">
        <v>986</v>
      </c>
      <c r="Q13059" s="4" t="s">
        <v>21</v>
      </c>
    </row>
    <row r="13060" spans="1:17" ht="22.5" x14ac:dyDescent="0.25">
      <c r="A13060" s="3">
        <v>14426</v>
      </c>
      <c r="B13060" s="1" t="s">
        <v>44274</v>
      </c>
      <c r="C13060" s="1" t="s">
        <v>15</v>
      </c>
      <c r="D13060" s="1" t="s">
        <v>30</v>
      </c>
      <c r="E13060" s="1">
        <v>75501164</v>
      </c>
      <c r="F13060" s="1" t="s">
        <v>44275</v>
      </c>
      <c r="G13060" s="1">
        <v>2242433</v>
      </c>
      <c r="H13060" s="1" t="s">
        <v>44276</v>
      </c>
      <c r="I13060" s="2">
        <v>45089</v>
      </c>
      <c r="J13060" s="15" t="str">
        <f>MID(Tabla1[[#This Row],[HORA]],1,5)</f>
        <v>14:25</v>
      </c>
      <c r="K13060" s="16">
        <f>IF(Tabla1[[#This Row],[FECHA]]=I13061,IF(J13061-J13060&gt;0,(J13061-J13060)*1440,0),0)</f>
        <v>2.9999999999999893</v>
      </c>
      <c r="L13060" s="14">
        <f>-1+L12801-Datos!$C$8</f>
        <v>7.7600000000000016</v>
      </c>
      <c r="M13060" s="13" t="s">
        <v>55855</v>
      </c>
      <c r="N13060" s="1" t="s">
        <v>44277</v>
      </c>
      <c r="O13060" s="1">
        <v>90</v>
      </c>
      <c r="P13060" s="1" t="s">
        <v>986</v>
      </c>
      <c r="Q13060" s="4" t="s">
        <v>21</v>
      </c>
    </row>
    <row r="13061" spans="1:17" ht="22.5" x14ac:dyDescent="0.25">
      <c r="A13061" s="3">
        <v>14427</v>
      </c>
      <c r="B13061" s="1" t="s">
        <v>44278</v>
      </c>
      <c r="C13061" s="1" t="s">
        <v>15</v>
      </c>
      <c r="D13061" s="1" t="s">
        <v>33</v>
      </c>
      <c r="E13061" s="1">
        <v>45153760</v>
      </c>
      <c r="F13061" s="1" t="s">
        <v>44279</v>
      </c>
      <c r="G13061" s="1">
        <v>72643070</v>
      </c>
      <c r="H13061" s="1" t="s">
        <v>44280</v>
      </c>
      <c r="I13061" s="2">
        <v>45089</v>
      </c>
      <c r="J13061" s="15" t="str">
        <f>MID(Tabla1[[#This Row],[HORA]],1,5)</f>
        <v>14:28</v>
      </c>
      <c r="K13061" s="16">
        <f>IF(Tabla1[[#This Row],[FECHA]]=I13062,IF(J13062-J13061&gt;0,(J13062-J13061)*1440,0),0)</f>
        <v>3.9999999999999858</v>
      </c>
      <c r="L13061" s="14">
        <f>-1+L12802-Datos!$C$8</f>
        <v>9.14</v>
      </c>
      <c r="M13061" s="13" t="s">
        <v>55991</v>
      </c>
      <c r="N13061" s="1" t="s">
        <v>44281</v>
      </c>
      <c r="O13061" s="1">
        <v>12</v>
      </c>
      <c r="P13061" s="1" t="s">
        <v>986</v>
      </c>
      <c r="Q13061" s="4" t="s">
        <v>21</v>
      </c>
    </row>
    <row r="13062" spans="1:17" ht="22.5" x14ac:dyDescent="0.25">
      <c r="A13062" s="3">
        <v>14428</v>
      </c>
      <c r="B13062" s="1" t="s">
        <v>44282</v>
      </c>
      <c r="C13062" s="1" t="s">
        <v>15</v>
      </c>
      <c r="D13062" s="1" t="s">
        <v>119</v>
      </c>
      <c r="E13062" s="1">
        <v>74587231</v>
      </c>
      <c r="F13062" s="1" t="s">
        <v>44283</v>
      </c>
      <c r="G13062" s="1">
        <v>77292295</v>
      </c>
      <c r="H13062" s="1" t="s">
        <v>44284</v>
      </c>
      <c r="I13062" s="2">
        <v>45089</v>
      </c>
      <c r="J13062" s="15" t="str">
        <f>MID(Tabla1[[#This Row],[HORA]],1,5)</f>
        <v>14:32</v>
      </c>
      <c r="K13062" s="16">
        <f>IF(Tabla1[[#This Row],[FECHA]]=I13063,IF(J13063-J13062&gt;0,(J13063-J13062)*1440,0),0)</f>
        <v>5.9999999999999787</v>
      </c>
      <c r="L13062" s="14">
        <f>-1+L12803-Datos!$C$8</f>
        <v>9.0800000000000018</v>
      </c>
      <c r="M13062" s="13" t="s">
        <v>55860</v>
      </c>
      <c r="N13062" s="1" t="s">
        <v>44285</v>
      </c>
      <c r="O13062" s="1">
        <v>15</v>
      </c>
      <c r="P13062" s="1" t="s">
        <v>986</v>
      </c>
      <c r="Q13062" s="4" t="s">
        <v>21</v>
      </c>
    </row>
    <row r="13063" spans="1:17" ht="22.5" x14ac:dyDescent="0.25">
      <c r="A13063" s="3">
        <v>14429</v>
      </c>
      <c r="B13063" s="1" t="s">
        <v>44286</v>
      </c>
      <c r="C13063" s="1" t="s">
        <v>15</v>
      </c>
      <c r="D13063" s="1" t="s">
        <v>40</v>
      </c>
      <c r="E13063" s="1">
        <v>71196245</v>
      </c>
      <c r="F13063" s="1" t="s">
        <v>44287</v>
      </c>
      <c r="G13063" s="1">
        <v>2242438</v>
      </c>
      <c r="H13063" s="1" t="s">
        <v>44288</v>
      </c>
      <c r="I13063" s="2">
        <v>45089</v>
      </c>
      <c r="J13063" s="15" t="str">
        <f>MID(Tabla1[[#This Row],[HORA]],1,5)</f>
        <v>14:38</v>
      </c>
      <c r="K13063" s="16">
        <f>IF(Tabla1[[#This Row],[FECHA]]=I13064,IF(J13064-J13063&gt;0,(J13064-J13063)*1440,0),0)</f>
        <v>5.9999999999999787</v>
      </c>
      <c r="L13063" s="14">
        <f>-1+L12804-Datos!$C$8</f>
        <v>8.98</v>
      </c>
      <c r="M13063" s="13" t="s">
        <v>55999</v>
      </c>
      <c r="N13063" s="1" t="s">
        <v>6582</v>
      </c>
      <c r="O13063" s="1">
        <v>15</v>
      </c>
      <c r="P13063" s="1" t="s">
        <v>986</v>
      </c>
      <c r="Q13063" s="4" t="s">
        <v>21</v>
      </c>
    </row>
    <row r="13064" spans="1:17" ht="22.5" x14ac:dyDescent="0.25">
      <c r="A13064" s="3">
        <v>14430</v>
      </c>
      <c r="B13064" s="1" t="s">
        <v>44289</v>
      </c>
      <c r="C13064" s="1" t="s">
        <v>15</v>
      </c>
      <c r="D13064" s="1" t="s">
        <v>82</v>
      </c>
      <c r="E13064" s="1">
        <v>45648162</v>
      </c>
      <c r="F13064" s="1" t="s">
        <v>44290</v>
      </c>
      <c r="G13064" s="1">
        <v>2242440</v>
      </c>
      <c r="H13064" s="1" t="s">
        <v>44291</v>
      </c>
      <c r="I13064" s="2">
        <v>45089</v>
      </c>
      <c r="J13064" s="15" t="str">
        <f>MID(Tabla1[[#This Row],[HORA]],1,5)</f>
        <v>14:44</v>
      </c>
      <c r="K13064" s="16">
        <f>IF(Tabla1[[#This Row],[FECHA]]=I13065,IF(J13065-J13064&gt;0,(J13065-J13064)*1440,0),0)</f>
        <v>2.0000000000001528</v>
      </c>
      <c r="L13064" s="14">
        <f>-1+L12805-Datos!$C$8</f>
        <v>6.6900000000000013</v>
      </c>
      <c r="M13064" s="13" t="s">
        <v>56004</v>
      </c>
      <c r="N13064" s="1" t="s">
        <v>44292</v>
      </c>
      <c r="O13064" s="1">
        <v>15</v>
      </c>
      <c r="P13064" s="1" t="s">
        <v>986</v>
      </c>
      <c r="Q13064" s="4" t="s">
        <v>21</v>
      </c>
    </row>
    <row r="13065" spans="1:17" ht="22.5" x14ac:dyDescent="0.25">
      <c r="A13065" s="3">
        <v>14431</v>
      </c>
      <c r="B13065" s="1" t="s">
        <v>44293</v>
      </c>
      <c r="C13065" s="1" t="s">
        <v>15</v>
      </c>
      <c r="D13065" s="1" t="s">
        <v>40</v>
      </c>
      <c r="E13065" s="1">
        <v>43991799</v>
      </c>
      <c r="F13065" s="1" t="s">
        <v>44294</v>
      </c>
      <c r="G13065" s="1">
        <v>2242441</v>
      </c>
      <c r="H13065" s="1" t="s">
        <v>44295</v>
      </c>
      <c r="I13065" s="2">
        <v>45089</v>
      </c>
      <c r="J13065" s="15" t="str">
        <f>MID(Tabla1[[#This Row],[HORA]],1,5)</f>
        <v>14:46</v>
      </c>
      <c r="K13065" s="16">
        <f>IF(Tabla1[[#This Row],[FECHA]]=I13066,IF(J13066-J13065&gt;0,(J13066-J13065)*1440,0),0)</f>
        <v>4.9999999999999822</v>
      </c>
      <c r="L13065" s="14">
        <f>-1+L12806-Datos!$C$8</f>
        <v>7.98</v>
      </c>
      <c r="M13065" s="13" t="s">
        <v>56006</v>
      </c>
      <c r="N13065" s="1" t="s">
        <v>1531</v>
      </c>
      <c r="O13065" s="1">
        <v>10</v>
      </c>
      <c r="P13065" s="1" t="s">
        <v>986</v>
      </c>
      <c r="Q13065" s="4" t="s">
        <v>21</v>
      </c>
    </row>
    <row r="13066" spans="1:17" ht="22.5" x14ac:dyDescent="0.25">
      <c r="A13066" s="3">
        <v>18556</v>
      </c>
      <c r="B13066" s="1" t="s">
        <v>55245</v>
      </c>
      <c r="C13066" s="1" t="s">
        <v>15</v>
      </c>
      <c r="D13066" s="1" t="s">
        <v>40</v>
      </c>
      <c r="E13066" s="1">
        <v>20397561454</v>
      </c>
      <c r="F13066" s="1" t="s">
        <v>49548</v>
      </c>
      <c r="G13066" s="1">
        <v>41267057</v>
      </c>
      <c r="H13066" s="1" t="s">
        <v>55246</v>
      </c>
      <c r="I13066" s="2">
        <v>45089</v>
      </c>
      <c r="J13066" s="15" t="str">
        <f>MID(Tabla1[[#This Row],[HORA]],1,5)</f>
        <v>14:51</v>
      </c>
      <c r="K13066" s="16">
        <f>IF(Tabla1[[#This Row],[FECHA]]=I13067,IF(J13067-J13066&gt;0,(J13067-J13066)*1440,0),0)</f>
        <v>2.9999999999999893</v>
      </c>
      <c r="L13066" s="14">
        <f>-1+L12807-Datos!$C$8</f>
        <v>6.990000000000002</v>
      </c>
      <c r="M13066" s="13" t="s">
        <v>55863</v>
      </c>
      <c r="N13066" s="1" t="s">
        <v>55247</v>
      </c>
      <c r="O13066" s="1">
        <v>15</v>
      </c>
      <c r="P13066" s="1" t="s">
        <v>986</v>
      </c>
      <c r="Q13066" s="4" t="s">
        <v>21</v>
      </c>
    </row>
    <row r="13067" spans="1:17" ht="22.5" x14ac:dyDescent="0.25">
      <c r="A13067" s="3">
        <v>10155</v>
      </c>
      <c r="B13067" s="1" t="s">
        <v>31645</v>
      </c>
      <c r="C13067" s="1" t="s">
        <v>15</v>
      </c>
      <c r="D13067" s="1" t="s">
        <v>33</v>
      </c>
      <c r="E13067" s="1">
        <v>61565452</v>
      </c>
      <c r="F13067" s="1" t="s">
        <v>31646</v>
      </c>
      <c r="G13067" s="1">
        <v>3636289</v>
      </c>
      <c r="H13067" s="1" t="s">
        <v>31647</v>
      </c>
      <c r="I13067" s="2">
        <v>45089</v>
      </c>
      <c r="J13067" s="15" t="str">
        <f>MID(Tabla1[[#This Row],[HORA]],1,5)</f>
        <v>14:54</v>
      </c>
      <c r="K13067" s="16">
        <f>IF(Tabla1[[#This Row],[FECHA]]=I13068,IF(J13068-J13067&gt;0,(J13068-J13067)*1440,0),0)</f>
        <v>8.999999999999968</v>
      </c>
      <c r="L13067" s="14">
        <f>-1+L12808-Datos!$C$8</f>
        <v>10</v>
      </c>
      <c r="M13067" s="13" t="s">
        <v>56013</v>
      </c>
      <c r="N13067" s="1" t="s">
        <v>31648</v>
      </c>
      <c r="O13067" s="1">
        <v>70</v>
      </c>
      <c r="P13067" s="1" t="s">
        <v>27</v>
      </c>
      <c r="Q13067" s="4" t="s">
        <v>21</v>
      </c>
    </row>
    <row r="13068" spans="1:17" ht="22.5" x14ac:dyDescent="0.25">
      <c r="A13068" s="3">
        <v>14432</v>
      </c>
      <c r="B13068" s="1" t="s">
        <v>44296</v>
      </c>
      <c r="C13068" s="1" t="s">
        <v>15</v>
      </c>
      <c r="D13068" s="1" t="s">
        <v>40</v>
      </c>
      <c r="E13068" s="1">
        <v>3886366</v>
      </c>
      <c r="F13068" s="1" t="s">
        <v>44297</v>
      </c>
      <c r="G13068" s="1">
        <v>3886366</v>
      </c>
      <c r="H13068" s="1" t="s">
        <v>44297</v>
      </c>
      <c r="I13068" s="2">
        <v>45089</v>
      </c>
      <c r="J13068" s="15" t="str">
        <f>MID(Tabla1[[#This Row],[HORA]],1,5)</f>
        <v>15:03</v>
      </c>
      <c r="K13068" s="16">
        <f>IF(Tabla1[[#This Row],[FECHA]]=I13069,IF(J13069-J13068&gt;0,(J13069-J13068)*1440,0),0)</f>
        <v>2.9999999999999893</v>
      </c>
      <c r="L13068" s="14">
        <f>-1+L12809-Datos!$C$8</f>
        <v>12.060000000000002</v>
      </c>
      <c r="M13068" s="13" t="s">
        <v>56132</v>
      </c>
      <c r="N13068" s="1" t="s">
        <v>44298</v>
      </c>
      <c r="O13068" s="1">
        <v>60</v>
      </c>
      <c r="P13068" s="1" t="s">
        <v>986</v>
      </c>
      <c r="Q13068" s="4" t="s">
        <v>21</v>
      </c>
    </row>
    <row r="13069" spans="1:17" ht="22.5" x14ac:dyDescent="0.25">
      <c r="A13069" s="3">
        <v>17650</v>
      </c>
      <c r="B13069" s="1" t="s">
        <v>53018</v>
      </c>
      <c r="C13069" s="1" t="s">
        <v>15</v>
      </c>
      <c r="D13069" s="1" t="s">
        <v>40</v>
      </c>
      <c r="E13069" s="1">
        <v>20610712976</v>
      </c>
      <c r="F13069" s="1" t="s">
        <v>53019</v>
      </c>
      <c r="G13069" s="1">
        <v>2242448</v>
      </c>
      <c r="H13069" s="1" t="s">
        <v>53020</v>
      </c>
      <c r="I13069" s="2">
        <v>45089</v>
      </c>
      <c r="J13069" s="15" t="str">
        <f>MID(Tabla1[[#This Row],[HORA]],1,5)</f>
        <v>15:06</v>
      </c>
      <c r="K13069" s="16">
        <f>IF(Tabla1[[#This Row],[FECHA]]=I13070,IF(J13070-J13069&gt;0,(J13070-J13069)*1440,0),0)</f>
        <v>0.99999999999999645</v>
      </c>
      <c r="L13069" s="14">
        <f>-1+L12810-Datos!$C$8</f>
        <v>7.9300000000000015</v>
      </c>
      <c r="M13069" s="13" t="s">
        <v>56136</v>
      </c>
      <c r="N13069" s="1" t="s">
        <v>53021</v>
      </c>
      <c r="O13069" s="1">
        <v>15</v>
      </c>
      <c r="P13069" s="1" t="s">
        <v>27</v>
      </c>
      <c r="Q13069" s="4" t="s">
        <v>21</v>
      </c>
    </row>
    <row r="13070" spans="1:17" ht="22.5" x14ac:dyDescent="0.25">
      <c r="A13070" s="3">
        <v>14433</v>
      </c>
      <c r="B13070" s="1" t="s">
        <v>44299</v>
      </c>
      <c r="C13070" s="1" t="s">
        <v>15</v>
      </c>
      <c r="D13070" s="1" t="s">
        <v>33</v>
      </c>
      <c r="E13070" s="1">
        <v>42142269</v>
      </c>
      <c r="F13070" s="1" t="s">
        <v>44300</v>
      </c>
      <c r="G13070" s="1">
        <v>2242449</v>
      </c>
      <c r="H13070" s="1" t="s">
        <v>44301</v>
      </c>
      <c r="I13070" s="2">
        <v>45089</v>
      </c>
      <c r="J13070" s="15" t="str">
        <f>MID(Tabla1[[#This Row],[HORA]],1,5)</f>
        <v>15:07</v>
      </c>
      <c r="K13070" s="16">
        <f>IF(Tabla1[[#This Row],[FECHA]]=I13071,IF(J13071-J13070&gt;0,(J13071-J13070)*1440,0),0)</f>
        <v>0.99999999999999645</v>
      </c>
      <c r="L13070" s="14">
        <f>-1+L12811-Datos!$C$8</f>
        <v>7.740000000000002</v>
      </c>
      <c r="M13070" s="13" t="s">
        <v>56137</v>
      </c>
      <c r="N13070" s="1" t="s">
        <v>44302</v>
      </c>
      <c r="O13070" s="1">
        <v>12</v>
      </c>
      <c r="P13070" s="1" t="s">
        <v>986</v>
      </c>
      <c r="Q13070" s="4" t="s">
        <v>21</v>
      </c>
    </row>
    <row r="13071" spans="1:17" ht="22.5" x14ac:dyDescent="0.25">
      <c r="A13071" s="3">
        <v>17651</v>
      </c>
      <c r="B13071" s="1" t="s">
        <v>53022</v>
      </c>
      <c r="C13071" s="1" t="s">
        <v>15</v>
      </c>
      <c r="D13071" s="1" t="s">
        <v>23</v>
      </c>
      <c r="E13071" s="1">
        <v>20600533020</v>
      </c>
      <c r="F13071" s="1" t="s">
        <v>48300</v>
      </c>
      <c r="G13071" s="1">
        <v>43175859</v>
      </c>
      <c r="H13071" s="1" t="s">
        <v>34276</v>
      </c>
      <c r="I13071" s="2">
        <v>45089</v>
      </c>
      <c r="J13071" s="15" t="str">
        <f>MID(Tabla1[[#This Row],[HORA]],1,5)</f>
        <v>15:08</v>
      </c>
      <c r="K13071" s="16">
        <f>IF(Tabla1[[#This Row],[FECHA]]=I13072,IF(J13072-J13071&gt;0,(J13072-J13071)*1440,0),0)</f>
        <v>3.9999999999999858</v>
      </c>
      <c r="L13071" s="14">
        <f>-1+L12812-Datos!$C$8</f>
        <v>9.8300000000000018</v>
      </c>
      <c r="M13071" s="13" t="s">
        <v>56138</v>
      </c>
      <c r="N13071" s="1" t="s">
        <v>8389</v>
      </c>
      <c r="O13071" s="1">
        <v>10</v>
      </c>
      <c r="P13071" s="1" t="s">
        <v>27</v>
      </c>
      <c r="Q13071" s="4" t="s">
        <v>21</v>
      </c>
    </row>
    <row r="13072" spans="1:17" ht="22.5" x14ac:dyDescent="0.25">
      <c r="A13072" s="3">
        <v>14434</v>
      </c>
      <c r="B13072" s="1" t="s">
        <v>44303</v>
      </c>
      <c r="C13072" s="1" t="s">
        <v>15</v>
      </c>
      <c r="D13072" s="1" t="s">
        <v>71</v>
      </c>
      <c r="E13072" s="1">
        <v>40050155</v>
      </c>
      <c r="F13072" s="1" t="s">
        <v>44304</v>
      </c>
      <c r="G13072" s="1">
        <v>2242452</v>
      </c>
      <c r="H13072" s="1" t="s">
        <v>44305</v>
      </c>
      <c r="I13072" s="2">
        <v>45089</v>
      </c>
      <c r="J13072" s="15" t="str">
        <f>MID(Tabla1[[#This Row],[HORA]],1,5)</f>
        <v>15:12</v>
      </c>
      <c r="K13072" s="16">
        <f>IF(Tabla1[[#This Row],[FECHA]]=I13073,IF(J13073-J13072&gt;0,(J13073-J13072)*1440,0),0)</f>
        <v>2.9999999999999893</v>
      </c>
      <c r="L13072" s="14">
        <f>-1+L12813-Datos!$C$8</f>
        <v>7.1700000000000017</v>
      </c>
      <c r="M13072" s="13" t="s">
        <v>55867</v>
      </c>
      <c r="N13072" s="1" t="s">
        <v>1531</v>
      </c>
      <c r="O13072" s="1">
        <v>10</v>
      </c>
      <c r="P13072" s="1" t="s">
        <v>986</v>
      </c>
      <c r="Q13072" s="4" t="s">
        <v>21</v>
      </c>
    </row>
    <row r="13073" spans="1:17" ht="22.5" x14ac:dyDescent="0.25">
      <c r="A13073" s="3">
        <v>10156</v>
      </c>
      <c r="B13073" s="1" t="s">
        <v>31649</v>
      </c>
      <c r="C13073" s="1" t="s">
        <v>15</v>
      </c>
      <c r="D13073" s="1" t="s">
        <v>33</v>
      </c>
      <c r="E13073" s="1">
        <v>76155782</v>
      </c>
      <c r="F13073" s="1" t="s">
        <v>31650</v>
      </c>
      <c r="G13073" s="1">
        <v>2242453</v>
      </c>
      <c r="H13073" s="1" t="s">
        <v>31651</v>
      </c>
      <c r="I13073" s="2">
        <v>45089</v>
      </c>
      <c r="J13073" s="15" t="str">
        <f>MID(Tabla1[[#This Row],[HORA]],1,5)</f>
        <v>15:15</v>
      </c>
      <c r="K13073" s="16">
        <f>IF(Tabla1[[#This Row],[FECHA]]=I13074,IF(J13074-J13073&gt;0,(J13074-J13073)*1440,0),0)</f>
        <v>11.000000000000121</v>
      </c>
      <c r="L13073" s="14">
        <f>-1+L12814-Datos!$C$8</f>
        <v>8.9000000000000021</v>
      </c>
      <c r="M13073" s="13" t="s">
        <v>55870</v>
      </c>
      <c r="N13073" s="1" t="s">
        <v>324</v>
      </c>
      <c r="O13073" s="1">
        <v>20</v>
      </c>
      <c r="P13073" s="1" t="s">
        <v>27</v>
      </c>
      <c r="Q13073" s="4" t="s">
        <v>21</v>
      </c>
    </row>
    <row r="13074" spans="1:17" ht="22.5" x14ac:dyDescent="0.25">
      <c r="A13074" s="3">
        <v>14435</v>
      </c>
      <c r="B13074" s="1" t="s">
        <v>44306</v>
      </c>
      <c r="C13074" s="1" t="s">
        <v>15</v>
      </c>
      <c r="D13074" s="1" t="s">
        <v>40</v>
      </c>
      <c r="E13074" s="1">
        <v>41225397</v>
      </c>
      <c r="F13074" s="1" t="s">
        <v>44307</v>
      </c>
      <c r="G13074" s="1">
        <v>2242454</v>
      </c>
      <c r="H13074" s="1" t="s">
        <v>44308</v>
      </c>
      <c r="I13074" s="2">
        <v>45089</v>
      </c>
      <c r="J13074" s="15" t="str">
        <f>MID(Tabla1[[#This Row],[HORA]],1,5)</f>
        <v>15:26</v>
      </c>
      <c r="K13074" s="16">
        <f>IF(Tabla1[[#This Row],[FECHA]]=I13075,IF(J13075-J13074&gt;0,(J13075-J13074)*1440,0),0)</f>
        <v>3.9999999999999858</v>
      </c>
      <c r="L13074" s="14">
        <f>-1+L12815-Datos!$C$8</f>
        <v>10.760000000000002</v>
      </c>
      <c r="M13074" s="13" t="s">
        <v>55881</v>
      </c>
      <c r="N13074" s="1" t="s">
        <v>13550</v>
      </c>
      <c r="O13074" s="1">
        <v>15</v>
      </c>
      <c r="P13074" s="1" t="s">
        <v>986</v>
      </c>
      <c r="Q13074" s="4" t="s">
        <v>21</v>
      </c>
    </row>
    <row r="13075" spans="1:17" ht="22.5" x14ac:dyDescent="0.25">
      <c r="A13075" s="3">
        <v>10157</v>
      </c>
      <c r="B13075" s="1" t="s">
        <v>31652</v>
      </c>
      <c r="C13075" s="1" t="s">
        <v>15</v>
      </c>
      <c r="D13075" s="1" t="s">
        <v>40</v>
      </c>
      <c r="E13075" s="1">
        <v>16668426</v>
      </c>
      <c r="F13075" s="1" t="s">
        <v>31653</v>
      </c>
      <c r="G13075" s="1">
        <v>2242457</v>
      </c>
      <c r="H13075" s="1" t="s">
        <v>31654</v>
      </c>
      <c r="I13075" s="2">
        <v>45089</v>
      </c>
      <c r="J13075" s="15" t="str">
        <f>MID(Tabla1[[#This Row],[HORA]],1,5)</f>
        <v>15:30</v>
      </c>
      <c r="K13075" s="16">
        <f>IF(Tabla1[[#This Row],[FECHA]]=I13076,IF(J13076-J13075&gt;0,(J13076-J13075)*1440,0),0)</f>
        <v>0.99999999999999645</v>
      </c>
      <c r="L13075" s="14">
        <f>-1+L12816-Datos!$C$8</f>
        <v>8.06</v>
      </c>
      <c r="M13075" s="13" t="s">
        <v>55885</v>
      </c>
      <c r="N13075" s="1" t="s">
        <v>31655</v>
      </c>
      <c r="O13075" s="1">
        <v>15</v>
      </c>
      <c r="P13075" s="1" t="s">
        <v>27</v>
      </c>
      <c r="Q13075" s="4" t="s">
        <v>21</v>
      </c>
    </row>
    <row r="13076" spans="1:17" ht="22.5" x14ac:dyDescent="0.25">
      <c r="A13076" s="3">
        <v>14436</v>
      </c>
      <c r="B13076" s="1" t="s">
        <v>44309</v>
      </c>
      <c r="C13076" s="1" t="s">
        <v>15</v>
      </c>
      <c r="D13076" s="1" t="s">
        <v>82</v>
      </c>
      <c r="E13076" s="1">
        <v>16685536</v>
      </c>
      <c r="F13076" s="1" t="s">
        <v>8751</v>
      </c>
      <c r="G13076" s="1">
        <v>43715579</v>
      </c>
      <c r="H13076" s="1" t="s">
        <v>44310</v>
      </c>
      <c r="I13076" s="2">
        <v>45089</v>
      </c>
      <c r="J13076" s="15" t="str">
        <f>MID(Tabla1[[#This Row],[HORA]],1,5)</f>
        <v>15:31</v>
      </c>
      <c r="K13076" s="16">
        <f>IF(Tabla1[[#This Row],[FECHA]]=I13077,IF(J13077-J13076&gt;0,(J13077-J13076)*1440,0),0)</f>
        <v>0.99999999999999645</v>
      </c>
      <c r="L13076" s="14">
        <f>-1+L12817-Datos!$C$8</f>
        <v>8.7200000000000006</v>
      </c>
      <c r="M13076" s="13" t="s">
        <v>55886</v>
      </c>
      <c r="N13076" s="1" t="s">
        <v>44311</v>
      </c>
      <c r="O13076" s="1">
        <v>20</v>
      </c>
      <c r="P13076" s="1" t="s">
        <v>986</v>
      </c>
      <c r="Q13076" s="4" t="s">
        <v>21</v>
      </c>
    </row>
    <row r="13077" spans="1:17" ht="22.5" x14ac:dyDescent="0.25">
      <c r="A13077" s="3">
        <v>10158</v>
      </c>
      <c r="B13077" s="1" t="s">
        <v>31656</v>
      </c>
      <c r="C13077" s="1" t="s">
        <v>15</v>
      </c>
      <c r="D13077" s="1" t="s">
        <v>71</v>
      </c>
      <c r="E13077" s="1">
        <v>48116531</v>
      </c>
      <c r="F13077" s="1" t="s">
        <v>31657</v>
      </c>
      <c r="G13077" s="1">
        <v>27856852</v>
      </c>
      <c r="H13077" s="1" t="s">
        <v>31658</v>
      </c>
      <c r="I13077" s="2">
        <v>45089</v>
      </c>
      <c r="J13077" s="15" t="str">
        <f>MID(Tabla1[[#This Row],[HORA]],1,5)</f>
        <v>15:32</v>
      </c>
      <c r="K13077" s="16">
        <f>IF(Tabla1[[#This Row],[FECHA]]=I13078,IF(J13078-J13077&gt;0,(J13078-J13077)*1440,0),0)</f>
        <v>0</v>
      </c>
      <c r="L13077" s="14">
        <f>-1+L12818-Datos!$C$8</f>
        <v>8.66</v>
      </c>
      <c r="M13077" s="13" t="s">
        <v>55887</v>
      </c>
      <c r="N13077" s="1" t="s">
        <v>31659</v>
      </c>
      <c r="O13077" s="1">
        <v>20</v>
      </c>
      <c r="P13077" s="1" t="s">
        <v>27</v>
      </c>
      <c r="Q13077" s="4" t="s">
        <v>21</v>
      </c>
    </row>
    <row r="13078" spans="1:17" ht="22.5" x14ac:dyDescent="0.25">
      <c r="A13078" s="3">
        <v>14437</v>
      </c>
      <c r="B13078" s="1" t="s">
        <v>44312</v>
      </c>
      <c r="C13078" s="1" t="s">
        <v>15</v>
      </c>
      <c r="D13078" s="1" t="s">
        <v>82</v>
      </c>
      <c r="E13078" s="1">
        <v>16685536</v>
      </c>
      <c r="F13078" s="1" t="s">
        <v>8751</v>
      </c>
      <c r="G13078" s="1">
        <v>40941434</v>
      </c>
      <c r="H13078" s="1" t="s">
        <v>8752</v>
      </c>
      <c r="I13078" s="2">
        <v>45089</v>
      </c>
      <c r="J13078" s="15" t="str">
        <f>MID(Tabla1[[#This Row],[HORA]],1,5)</f>
        <v>15:32</v>
      </c>
      <c r="K13078" s="16">
        <f>IF(Tabla1[[#This Row],[FECHA]]=I13079,IF(J13079-J13078&gt;0,(J13079-J13078)*1440,0),0)</f>
        <v>2.9999999999999893</v>
      </c>
      <c r="L13078" s="14">
        <f>-1+L12819-Datos!$C$8</f>
        <v>6.7600000000000016</v>
      </c>
      <c r="M13078" s="13" t="s">
        <v>55887</v>
      </c>
      <c r="N13078" s="1" t="s">
        <v>44313</v>
      </c>
      <c r="O13078" s="1">
        <v>20</v>
      </c>
      <c r="P13078" s="1" t="s">
        <v>986</v>
      </c>
      <c r="Q13078" s="4" t="s">
        <v>21</v>
      </c>
    </row>
    <row r="13079" spans="1:17" ht="22.5" x14ac:dyDescent="0.25">
      <c r="A13079" s="3">
        <v>18557</v>
      </c>
      <c r="B13079" s="1" t="s">
        <v>55248</v>
      </c>
      <c r="C13079" s="1" t="s">
        <v>15</v>
      </c>
      <c r="D13079" s="1" t="s">
        <v>40</v>
      </c>
      <c r="E13079" s="1">
        <v>20488114183</v>
      </c>
      <c r="F13079" s="1" t="s">
        <v>54285</v>
      </c>
      <c r="G13079" s="1">
        <v>16407306</v>
      </c>
      <c r="H13079" s="1" t="s">
        <v>36720</v>
      </c>
      <c r="I13079" s="2">
        <v>45089</v>
      </c>
      <c r="J13079" s="15" t="str">
        <f>MID(Tabla1[[#This Row],[HORA]],1,5)</f>
        <v>15:35</v>
      </c>
      <c r="K13079" s="16">
        <f>IF(Tabla1[[#This Row],[FECHA]]=I13080,IF(J13080-J13079&gt;0,(J13080-J13079)*1440,0),0)</f>
        <v>0.99999999999999645</v>
      </c>
      <c r="L13079" s="14">
        <f>-1+L12820-Datos!$C$8</f>
        <v>7.7700000000000014</v>
      </c>
      <c r="M13079" s="13" t="s">
        <v>55890</v>
      </c>
      <c r="N13079" s="1" t="s">
        <v>6142</v>
      </c>
      <c r="O13079" s="1">
        <v>15</v>
      </c>
      <c r="P13079" s="1" t="s">
        <v>986</v>
      </c>
      <c r="Q13079" s="4" t="s">
        <v>21</v>
      </c>
    </row>
    <row r="13080" spans="1:17" ht="22.5" x14ac:dyDescent="0.25">
      <c r="A13080" s="3">
        <v>10159</v>
      </c>
      <c r="B13080" s="1" t="s">
        <v>31660</v>
      </c>
      <c r="C13080" s="1" t="s">
        <v>15</v>
      </c>
      <c r="D13080" s="1" t="s">
        <v>1017</v>
      </c>
      <c r="E13080" s="1">
        <v>45823505</v>
      </c>
      <c r="F13080" s="1" t="s">
        <v>31661</v>
      </c>
      <c r="G13080" s="1">
        <v>2242460</v>
      </c>
      <c r="H13080" s="1" t="s">
        <v>31662</v>
      </c>
      <c r="I13080" s="2">
        <v>45089</v>
      </c>
      <c r="J13080" s="15" t="str">
        <f>MID(Tabla1[[#This Row],[HORA]],1,5)</f>
        <v>15:36</v>
      </c>
      <c r="K13080" s="16">
        <f>IF(Tabla1[[#This Row],[FECHA]]=I13081,IF(J13081-J13080&gt;0,(J13081-J13080)*1440,0),0)</f>
        <v>2.9999999999999893</v>
      </c>
      <c r="L13080" s="14">
        <f>-1+L12821-Datos!$C$8</f>
        <v>9.14</v>
      </c>
      <c r="M13080" s="13" t="s">
        <v>55891</v>
      </c>
      <c r="N13080" s="1" t="s">
        <v>31663</v>
      </c>
      <c r="O13080" s="1">
        <v>15</v>
      </c>
      <c r="P13080" s="1" t="s">
        <v>27</v>
      </c>
      <c r="Q13080" s="4" t="s">
        <v>21</v>
      </c>
    </row>
    <row r="13081" spans="1:17" ht="22.5" x14ac:dyDescent="0.25">
      <c r="A13081" s="3">
        <v>10160</v>
      </c>
      <c r="B13081" s="1" t="s">
        <v>31664</v>
      </c>
      <c r="C13081" s="1" t="s">
        <v>15</v>
      </c>
      <c r="D13081" s="1" t="s">
        <v>40</v>
      </c>
      <c r="E13081" s="1">
        <v>41004998</v>
      </c>
      <c r="F13081" s="1" t="s">
        <v>31665</v>
      </c>
      <c r="G13081" s="1">
        <v>42936153</v>
      </c>
      <c r="H13081" s="1" t="s">
        <v>31666</v>
      </c>
      <c r="I13081" s="2">
        <v>45089</v>
      </c>
      <c r="J13081" s="15" t="str">
        <f>MID(Tabla1[[#This Row],[HORA]],1,5)</f>
        <v>15:39</v>
      </c>
      <c r="K13081" s="16">
        <f>IF(Tabla1[[#This Row],[FECHA]]=I13082,IF(J13082-J13081&gt;0,(J13082-J13081)*1440,0),0)</f>
        <v>0.99999999999999645</v>
      </c>
      <c r="L13081" s="14">
        <f>-1+L12822-Datos!$C$8</f>
        <v>8.89</v>
      </c>
      <c r="M13081" s="13" t="s">
        <v>55894</v>
      </c>
      <c r="N13081" s="1" t="s">
        <v>583</v>
      </c>
      <c r="O13081" s="1">
        <v>10</v>
      </c>
      <c r="P13081" s="1" t="s">
        <v>27</v>
      </c>
      <c r="Q13081" s="4" t="s">
        <v>21</v>
      </c>
    </row>
    <row r="13082" spans="1:17" ht="22.5" x14ac:dyDescent="0.25">
      <c r="A13082" s="3">
        <v>10161</v>
      </c>
      <c r="B13082" s="1" t="s">
        <v>31667</v>
      </c>
      <c r="C13082" s="1" t="s">
        <v>15</v>
      </c>
      <c r="D13082" s="1" t="s">
        <v>82</v>
      </c>
      <c r="E13082" s="1">
        <v>10789137</v>
      </c>
      <c r="F13082" s="1" t="s">
        <v>4996</v>
      </c>
      <c r="G13082" s="1">
        <v>2242463</v>
      </c>
      <c r="H13082" s="1" t="s">
        <v>7024</v>
      </c>
      <c r="I13082" s="2">
        <v>45089</v>
      </c>
      <c r="J13082" s="15" t="str">
        <f>MID(Tabla1[[#This Row],[HORA]],1,5)</f>
        <v>15:40</v>
      </c>
      <c r="K13082" s="16">
        <f>IF(Tabla1[[#This Row],[FECHA]]=I13083,IF(J13083-J13082&gt;0,(J13083-J13082)*1440,0),0)</f>
        <v>0.99999999999999645</v>
      </c>
      <c r="L13082" s="14">
        <f>-1+L12823-Datos!$C$8</f>
        <v>11.830000000000002</v>
      </c>
      <c r="M13082" s="13" t="s">
        <v>55895</v>
      </c>
      <c r="N13082" s="1" t="s">
        <v>583</v>
      </c>
      <c r="O13082" s="1">
        <v>10</v>
      </c>
      <c r="P13082" s="1" t="s">
        <v>27</v>
      </c>
      <c r="Q13082" s="4" t="s">
        <v>21</v>
      </c>
    </row>
    <row r="13083" spans="1:17" ht="22.5" x14ac:dyDescent="0.25">
      <c r="A13083" s="3">
        <v>14438</v>
      </c>
      <c r="B13083" s="1" t="s">
        <v>44314</v>
      </c>
      <c r="C13083" s="1" t="s">
        <v>15</v>
      </c>
      <c r="D13083" s="1" t="s">
        <v>40</v>
      </c>
      <c r="E13083" s="1">
        <v>41927457</v>
      </c>
      <c r="F13083" s="1" t="s">
        <v>44315</v>
      </c>
      <c r="G13083" s="1">
        <v>46826097</v>
      </c>
      <c r="H13083" s="1" t="s">
        <v>44316</v>
      </c>
      <c r="I13083" s="2">
        <v>45089</v>
      </c>
      <c r="J13083" s="15" t="str">
        <f>MID(Tabla1[[#This Row],[HORA]],1,5)</f>
        <v>15:41</v>
      </c>
      <c r="K13083" s="16">
        <f>IF(Tabla1[[#This Row],[FECHA]]=I13084,IF(J13084-J13083&gt;0,(J13084-J13083)*1440,0),0)</f>
        <v>0.99999999999999645</v>
      </c>
      <c r="L13083" s="14">
        <f>-1+L12824-Datos!$C$8</f>
        <v>8.98</v>
      </c>
      <c r="M13083" s="13" t="s">
        <v>55896</v>
      </c>
      <c r="N13083" s="1" t="s">
        <v>15170</v>
      </c>
      <c r="O13083" s="1">
        <v>20</v>
      </c>
      <c r="P13083" s="1" t="s">
        <v>986</v>
      </c>
      <c r="Q13083" s="4" t="s">
        <v>21</v>
      </c>
    </row>
    <row r="13084" spans="1:17" ht="22.5" x14ac:dyDescent="0.25">
      <c r="A13084" s="3">
        <v>10162</v>
      </c>
      <c r="B13084" s="1" t="s">
        <v>31668</v>
      </c>
      <c r="C13084" s="1" t="s">
        <v>15</v>
      </c>
      <c r="D13084" s="1" t="s">
        <v>71</v>
      </c>
      <c r="E13084" s="1">
        <v>47715148</v>
      </c>
      <c r="F13084" s="1" t="s">
        <v>3022</v>
      </c>
      <c r="G13084" s="1">
        <v>2242464</v>
      </c>
      <c r="H13084" s="1" t="s">
        <v>4731</v>
      </c>
      <c r="I13084" s="2">
        <v>45089</v>
      </c>
      <c r="J13084" s="15" t="str">
        <f>MID(Tabla1[[#This Row],[HORA]],1,5)</f>
        <v>15:42</v>
      </c>
      <c r="K13084" s="16">
        <f>IF(Tabla1[[#This Row],[FECHA]]=I13085,IF(J13085-J13084&gt;0,(J13085-J13084)*1440,0),0)</f>
        <v>2.9999999999999893</v>
      </c>
      <c r="L13084" s="14">
        <f>-1+L12825-Datos!$C$8</f>
        <v>7.1900000000000013</v>
      </c>
      <c r="M13084" s="13" t="s">
        <v>55897</v>
      </c>
      <c r="N13084" s="1" t="s">
        <v>31669</v>
      </c>
      <c r="O13084" s="1">
        <v>10</v>
      </c>
      <c r="P13084" s="1" t="s">
        <v>27</v>
      </c>
      <c r="Q13084" s="4" t="s">
        <v>21</v>
      </c>
    </row>
    <row r="13085" spans="1:17" ht="22.5" x14ac:dyDescent="0.25">
      <c r="A13085" s="3">
        <v>10163</v>
      </c>
      <c r="B13085" s="1" t="s">
        <v>31670</v>
      </c>
      <c r="C13085" s="1" t="s">
        <v>15</v>
      </c>
      <c r="D13085" s="1" t="s">
        <v>161</v>
      </c>
      <c r="E13085" s="1">
        <v>16510125</v>
      </c>
      <c r="F13085" s="1" t="s">
        <v>31671</v>
      </c>
      <c r="G13085" s="1">
        <v>2242466</v>
      </c>
      <c r="H13085" s="1" t="s">
        <v>31672</v>
      </c>
      <c r="I13085" s="2">
        <v>45089</v>
      </c>
      <c r="J13085" s="15" t="str">
        <f>MID(Tabla1[[#This Row],[HORA]],1,5)</f>
        <v>15:45</v>
      </c>
      <c r="K13085" s="16">
        <f>IF(Tabla1[[#This Row],[FECHA]]=I13086,IF(J13086-J13085&gt;0,(J13086-J13085)*1440,0),0)</f>
        <v>0</v>
      </c>
      <c r="L13085" s="14">
        <f>-1+L12826-Datos!$C$8</f>
        <v>7.98</v>
      </c>
      <c r="M13085" s="13" t="s">
        <v>55900</v>
      </c>
      <c r="N13085" s="1" t="s">
        <v>31673</v>
      </c>
      <c r="O13085" s="1">
        <v>20</v>
      </c>
      <c r="P13085" s="1" t="s">
        <v>27</v>
      </c>
      <c r="Q13085" s="4" t="s">
        <v>21</v>
      </c>
    </row>
    <row r="13086" spans="1:17" ht="22.5" x14ac:dyDescent="0.25">
      <c r="A13086" s="3">
        <v>10164</v>
      </c>
      <c r="B13086" s="1" t="s">
        <v>31670</v>
      </c>
      <c r="C13086" s="1" t="s">
        <v>15</v>
      </c>
      <c r="D13086" s="1" t="s">
        <v>161</v>
      </c>
      <c r="E13086" s="1">
        <v>16510125</v>
      </c>
      <c r="F13086" s="1" t="s">
        <v>31671</v>
      </c>
      <c r="G13086" s="1">
        <v>2242466</v>
      </c>
      <c r="H13086" s="1" t="s">
        <v>31672</v>
      </c>
      <c r="I13086" s="2">
        <v>45089</v>
      </c>
      <c r="J13086" s="15" t="str">
        <f>MID(Tabla1[[#This Row],[HORA]],1,5)</f>
        <v>15:45</v>
      </c>
      <c r="K13086" s="16">
        <f>IF(Tabla1[[#This Row],[FECHA]]=I13087,IF(J13087-J13086&gt;0,(J13087-J13086)*1440,0),0)</f>
        <v>0</v>
      </c>
      <c r="L13086" s="14">
        <f>-1+L12827-Datos!$C$8</f>
        <v>6.7200000000000006</v>
      </c>
      <c r="M13086" s="13" t="s">
        <v>55900</v>
      </c>
      <c r="N13086" s="1" t="s">
        <v>31674</v>
      </c>
      <c r="O13086" s="1">
        <v>20</v>
      </c>
      <c r="P13086" s="1" t="s">
        <v>27</v>
      </c>
      <c r="Q13086" s="4" t="s">
        <v>21</v>
      </c>
    </row>
    <row r="13087" spans="1:17" ht="22.5" x14ac:dyDescent="0.25">
      <c r="A13087" s="3">
        <v>14439</v>
      </c>
      <c r="B13087" s="1" t="s">
        <v>44317</v>
      </c>
      <c r="C13087" s="1" t="s">
        <v>15</v>
      </c>
      <c r="D13087" s="1" t="s">
        <v>228</v>
      </c>
      <c r="E13087" s="1">
        <v>47625585</v>
      </c>
      <c r="F13087" s="1" t="s">
        <v>44318</v>
      </c>
      <c r="G13087" s="1">
        <v>2242465</v>
      </c>
      <c r="H13087" s="1" t="s">
        <v>44319</v>
      </c>
      <c r="I13087" s="2">
        <v>45089</v>
      </c>
      <c r="J13087" s="15" t="str">
        <f>MID(Tabla1[[#This Row],[HORA]],1,5)</f>
        <v>15:45</v>
      </c>
      <c r="K13087" s="16">
        <f>IF(Tabla1[[#This Row],[FECHA]]=I13088,IF(J13088-J13087&gt;0,(J13088-J13087)*1440,0),0)</f>
        <v>1.9999999999999929</v>
      </c>
      <c r="L13087" s="14">
        <f>-1+L12828-Datos!$C$8</f>
        <v>9.64</v>
      </c>
      <c r="M13087" s="13" t="s">
        <v>55900</v>
      </c>
      <c r="N13087" s="1" t="s">
        <v>44320</v>
      </c>
      <c r="O13087" s="1">
        <v>25</v>
      </c>
      <c r="P13087" s="1" t="s">
        <v>986</v>
      </c>
      <c r="Q13087" s="4" t="s">
        <v>21</v>
      </c>
    </row>
    <row r="13088" spans="1:17" ht="22.5" x14ac:dyDescent="0.25">
      <c r="A13088" s="3">
        <v>14440</v>
      </c>
      <c r="B13088" s="1" t="s">
        <v>44321</v>
      </c>
      <c r="C13088" s="1" t="s">
        <v>15</v>
      </c>
      <c r="D13088" s="1" t="s">
        <v>77</v>
      </c>
      <c r="E13088" s="1">
        <v>48228829</v>
      </c>
      <c r="F13088" s="1" t="s">
        <v>44322</v>
      </c>
      <c r="G13088" s="1">
        <v>3884034</v>
      </c>
      <c r="H13088" s="1" t="s">
        <v>44323</v>
      </c>
      <c r="I13088" s="2">
        <v>45089</v>
      </c>
      <c r="J13088" s="15" t="str">
        <f>MID(Tabla1[[#This Row],[HORA]],1,5)</f>
        <v>15:47</v>
      </c>
      <c r="K13088" s="16">
        <f>IF(Tabla1[[#This Row],[FECHA]]=I13089,IF(J13089-J13088&gt;0,(J13089-J13088)*1440,0),0)</f>
        <v>0.99999999999999645</v>
      </c>
      <c r="L13088" s="14">
        <f>-1+L12829-Datos!$C$8</f>
        <v>12.120000000000001</v>
      </c>
      <c r="M13088" s="13" t="s">
        <v>55902</v>
      </c>
      <c r="N13088" s="1" t="s">
        <v>44324</v>
      </c>
      <c r="O13088" s="1">
        <v>12</v>
      </c>
      <c r="P13088" s="1" t="s">
        <v>986</v>
      </c>
      <c r="Q13088" s="4" t="s">
        <v>21</v>
      </c>
    </row>
    <row r="13089" spans="1:17" ht="22.5" x14ac:dyDescent="0.25">
      <c r="A13089" s="3">
        <v>10165</v>
      </c>
      <c r="B13089" s="1" t="s">
        <v>31675</v>
      </c>
      <c r="C13089" s="1" t="s">
        <v>15</v>
      </c>
      <c r="D13089" s="1" t="s">
        <v>40</v>
      </c>
      <c r="E13089" s="1">
        <v>73514719</v>
      </c>
      <c r="F13089" s="1" t="s">
        <v>8576</v>
      </c>
      <c r="G13089" s="1">
        <v>42460937</v>
      </c>
      <c r="H13089" s="1" t="s">
        <v>31186</v>
      </c>
      <c r="I13089" s="2">
        <v>45089</v>
      </c>
      <c r="J13089" s="15" t="str">
        <f>MID(Tabla1[[#This Row],[HORA]],1,5)</f>
        <v>15:48</v>
      </c>
      <c r="K13089" s="16">
        <f>IF(Tabla1[[#This Row],[FECHA]]=I13090,IF(J13090-J13089&gt;0,(J13090-J13089)*1440,0),0)</f>
        <v>0.99999999999999645</v>
      </c>
      <c r="L13089" s="14">
        <f>-1+L12830-Datos!$C$8</f>
        <v>7.82</v>
      </c>
      <c r="M13089" s="13" t="s">
        <v>55903</v>
      </c>
      <c r="N13089" s="1" t="s">
        <v>31676</v>
      </c>
      <c r="O13089" s="1">
        <v>10</v>
      </c>
      <c r="P13089" s="1" t="s">
        <v>27</v>
      </c>
      <c r="Q13089" s="4" t="s">
        <v>21</v>
      </c>
    </row>
    <row r="13090" spans="1:17" ht="22.5" x14ac:dyDescent="0.25">
      <c r="A13090" s="3">
        <v>14441</v>
      </c>
      <c r="B13090" s="1" t="s">
        <v>44325</v>
      </c>
      <c r="C13090" s="1" t="s">
        <v>15</v>
      </c>
      <c r="D13090" s="1" t="s">
        <v>33</v>
      </c>
      <c r="E13090" s="1">
        <v>16537227</v>
      </c>
      <c r="F13090" s="1" t="s">
        <v>2024</v>
      </c>
      <c r="G13090" s="1">
        <v>2242467</v>
      </c>
      <c r="H13090" s="1" t="s">
        <v>2293</v>
      </c>
      <c r="I13090" s="2">
        <v>45089</v>
      </c>
      <c r="J13090" s="15" t="str">
        <f>MID(Tabla1[[#This Row],[HORA]],1,5)</f>
        <v>15:49</v>
      </c>
      <c r="K13090" s="16">
        <f>IF(Tabla1[[#This Row],[FECHA]]=I13091,IF(J13091-J13090&gt;0,(J13091-J13090)*1440,0),0)</f>
        <v>0</v>
      </c>
      <c r="L13090" s="14">
        <f>-1+L12831-Datos!$C$8</f>
        <v>6.9200000000000017</v>
      </c>
      <c r="M13090" s="13" t="s">
        <v>55904</v>
      </c>
      <c r="N13090" s="1" t="s">
        <v>1531</v>
      </c>
      <c r="O13090" s="1">
        <v>10</v>
      </c>
      <c r="P13090" s="1" t="s">
        <v>986</v>
      </c>
      <c r="Q13090" s="4" t="s">
        <v>21</v>
      </c>
    </row>
    <row r="13091" spans="1:17" ht="22.5" x14ac:dyDescent="0.25">
      <c r="A13091" s="3">
        <v>14442</v>
      </c>
      <c r="B13091" s="1" t="s">
        <v>44326</v>
      </c>
      <c r="C13091" s="1" t="s">
        <v>15</v>
      </c>
      <c r="D13091" s="1" t="s">
        <v>77</v>
      </c>
      <c r="E13091" s="1">
        <v>16537227</v>
      </c>
      <c r="F13091" s="1" t="s">
        <v>2024</v>
      </c>
      <c r="G13091" s="1">
        <v>2242468</v>
      </c>
      <c r="H13091" s="1" t="s">
        <v>2291</v>
      </c>
      <c r="I13091" s="2">
        <v>45089</v>
      </c>
      <c r="J13091" s="15" t="str">
        <f>MID(Tabla1[[#This Row],[HORA]],1,5)</f>
        <v>15:49</v>
      </c>
      <c r="K13091" s="16">
        <f>IF(Tabla1[[#This Row],[FECHA]]=I13092,IF(J13092-J13091&gt;0,(J13092-J13091)*1440,0),0)</f>
        <v>8.999999999999968</v>
      </c>
      <c r="L13091" s="14">
        <f>-1+L12832-Datos!$C$8</f>
        <v>8.120000000000001</v>
      </c>
      <c r="M13091" s="13" t="s">
        <v>55904</v>
      </c>
      <c r="N13091" s="1" t="s">
        <v>1531</v>
      </c>
      <c r="O13091" s="1">
        <v>10</v>
      </c>
      <c r="P13091" s="1" t="s">
        <v>986</v>
      </c>
      <c r="Q13091" s="4" t="s">
        <v>21</v>
      </c>
    </row>
    <row r="13092" spans="1:17" ht="22.5" x14ac:dyDescent="0.25">
      <c r="A13092" s="3">
        <v>10166</v>
      </c>
      <c r="B13092" s="1" t="s">
        <v>31677</v>
      </c>
      <c r="C13092" s="1" t="s">
        <v>15</v>
      </c>
      <c r="D13092" s="1" t="s">
        <v>71</v>
      </c>
      <c r="E13092" s="1">
        <v>72781142</v>
      </c>
      <c r="F13092" s="1" t="s">
        <v>18375</v>
      </c>
      <c r="G13092" s="1">
        <v>74161165</v>
      </c>
      <c r="H13092" s="1" t="s">
        <v>31678</v>
      </c>
      <c r="I13092" s="2">
        <v>45089</v>
      </c>
      <c r="J13092" s="15" t="str">
        <f>MID(Tabla1[[#This Row],[HORA]],1,5)</f>
        <v>15:58</v>
      </c>
      <c r="K13092" s="16">
        <f>IF(Tabla1[[#This Row],[FECHA]]=I13093,IF(J13093-J13092&gt;0,(J13093-J13092)*1440,0),0)</f>
        <v>0.99999999999999645</v>
      </c>
      <c r="L13092" s="14">
        <f>-1+L12833-Datos!$C$8</f>
        <v>9.620000000000001</v>
      </c>
      <c r="M13092" s="13" t="s">
        <v>55913</v>
      </c>
      <c r="N13092" s="1" t="s">
        <v>31679</v>
      </c>
      <c r="O13092" s="1">
        <v>20</v>
      </c>
      <c r="P13092" s="1" t="s">
        <v>27</v>
      </c>
      <c r="Q13092" s="4" t="s">
        <v>21</v>
      </c>
    </row>
    <row r="13093" spans="1:17" ht="22.5" x14ac:dyDescent="0.25">
      <c r="A13093" s="3">
        <v>14443</v>
      </c>
      <c r="B13093" s="1" t="s">
        <v>44327</v>
      </c>
      <c r="C13093" s="1" t="s">
        <v>15</v>
      </c>
      <c r="D13093" s="1" t="s">
        <v>172</v>
      </c>
      <c r="E13093" s="1">
        <v>73889636</v>
      </c>
      <c r="F13093" s="1" t="s">
        <v>44328</v>
      </c>
      <c r="G13093" s="1">
        <v>73889636</v>
      </c>
      <c r="H13093" s="1" t="s">
        <v>44328</v>
      </c>
      <c r="I13093" s="2">
        <v>45089</v>
      </c>
      <c r="J13093" s="15" t="str">
        <f>MID(Tabla1[[#This Row],[HORA]],1,5)</f>
        <v>15:59</v>
      </c>
      <c r="K13093" s="16">
        <f>IF(Tabla1[[#This Row],[FECHA]]=I13094,IF(J13094-J13093&gt;0,(J13094-J13093)*1440,0),0)</f>
        <v>3.0000000000001492</v>
      </c>
      <c r="L13093" s="14">
        <f>-1+L12834-Datos!$C$8</f>
        <v>6.9700000000000006</v>
      </c>
      <c r="M13093" s="13" t="s">
        <v>55914</v>
      </c>
      <c r="N13093" s="1" t="s">
        <v>847</v>
      </c>
      <c r="O13093" s="1">
        <v>30</v>
      </c>
      <c r="P13093" s="1" t="s">
        <v>986</v>
      </c>
      <c r="Q13093" s="4" t="s">
        <v>21</v>
      </c>
    </row>
    <row r="13094" spans="1:17" ht="22.5" x14ac:dyDescent="0.25">
      <c r="A13094" s="3">
        <v>10167</v>
      </c>
      <c r="B13094" s="1" t="s">
        <v>31680</v>
      </c>
      <c r="C13094" s="1" t="s">
        <v>15</v>
      </c>
      <c r="D13094" s="1" t="s">
        <v>30</v>
      </c>
      <c r="E13094" s="1">
        <v>2242470</v>
      </c>
      <c r="F13094" s="1" t="s">
        <v>31681</v>
      </c>
      <c r="G13094" s="1">
        <v>71289637</v>
      </c>
      <c r="H13094" s="1" t="s">
        <v>31682</v>
      </c>
      <c r="I13094" s="2">
        <v>45089</v>
      </c>
      <c r="J13094" s="15" t="str">
        <f>MID(Tabla1[[#This Row],[HORA]],1,5)</f>
        <v>16:02</v>
      </c>
      <c r="K13094" s="16">
        <f>IF(Tabla1[[#This Row],[FECHA]]=I13095,IF(J13095-J13094&gt;0,(J13095-J13094)*1440,0),0)</f>
        <v>2.9999999999998295</v>
      </c>
      <c r="L13094" s="14">
        <f>-1+L12835-Datos!$C$8</f>
        <v>9.120000000000001</v>
      </c>
      <c r="M13094" s="13" t="s">
        <v>55917</v>
      </c>
      <c r="N13094" s="1" t="s">
        <v>31683</v>
      </c>
      <c r="O13094" s="1">
        <v>10</v>
      </c>
      <c r="P13094" s="1" t="s">
        <v>27</v>
      </c>
      <c r="Q13094" s="4" t="s">
        <v>21</v>
      </c>
    </row>
    <row r="13095" spans="1:17" ht="22.5" x14ac:dyDescent="0.25">
      <c r="A13095" s="3">
        <v>10168</v>
      </c>
      <c r="B13095" s="1" t="s">
        <v>31684</v>
      </c>
      <c r="C13095" s="1" t="s">
        <v>15</v>
      </c>
      <c r="D13095" s="1" t="s">
        <v>40</v>
      </c>
      <c r="E13095" s="1">
        <v>47577123</v>
      </c>
      <c r="F13095" s="1" t="s">
        <v>7985</v>
      </c>
      <c r="G13095" s="1">
        <v>48573590</v>
      </c>
      <c r="H13095" s="1" t="s">
        <v>31685</v>
      </c>
      <c r="I13095" s="2">
        <v>45089</v>
      </c>
      <c r="J13095" s="15" t="str">
        <f>MID(Tabla1[[#This Row],[HORA]],1,5)</f>
        <v>16:05</v>
      </c>
      <c r="K13095" s="16">
        <f>IF(Tabla1[[#This Row],[FECHA]]=I13096,IF(J13096-J13095&gt;0,(J13096-J13095)*1440,0),0)</f>
        <v>0</v>
      </c>
      <c r="L13095" s="14">
        <f>-1+L12836-Datos!$C$8</f>
        <v>10.82</v>
      </c>
      <c r="M13095" s="13" t="s">
        <v>55920</v>
      </c>
      <c r="N13095" s="1" t="s">
        <v>31686</v>
      </c>
      <c r="O13095" s="1">
        <v>15</v>
      </c>
      <c r="P13095" s="1" t="s">
        <v>27</v>
      </c>
      <c r="Q13095" s="4" t="s">
        <v>21</v>
      </c>
    </row>
    <row r="13096" spans="1:17" ht="22.5" x14ac:dyDescent="0.25">
      <c r="A13096" s="3">
        <v>14444</v>
      </c>
      <c r="B13096" s="1" t="s">
        <v>44329</v>
      </c>
      <c r="C13096" s="1" t="s">
        <v>15</v>
      </c>
      <c r="D13096" s="1" t="s">
        <v>161</v>
      </c>
      <c r="E13096" s="1">
        <v>46102013</v>
      </c>
      <c r="F13096" s="1" t="s">
        <v>44330</v>
      </c>
      <c r="G13096" s="1">
        <v>2242473</v>
      </c>
      <c r="H13096" s="1" t="s">
        <v>31696</v>
      </c>
      <c r="I13096" s="2">
        <v>45089</v>
      </c>
      <c r="J13096" s="15" t="str">
        <f>MID(Tabla1[[#This Row],[HORA]],1,5)</f>
        <v>16:05</v>
      </c>
      <c r="K13096" s="16">
        <f>IF(Tabla1[[#This Row],[FECHA]]=I13097,IF(J13097-J13096&gt;0,(J13097-J13096)*1440,0),0)</f>
        <v>2.0000000000001528</v>
      </c>
      <c r="L13096" s="14">
        <f>-1+L12837-Datos!$C$8</f>
        <v>7.98</v>
      </c>
      <c r="M13096" s="13" t="s">
        <v>55920</v>
      </c>
      <c r="N13096" s="1" t="s">
        <v>5887</v>
      </c>
      <c r="O13096" s="1">
        <v>20</v>
      </c>
      <c r="P13096" s="1" t="s">
        <v>986</v>
      </c>
      <c r="Q13096" s="4" t="s">
        <v>21</v>
      </c>
    </row>
    <row r="13097" spans="1:17" ht="22.5" x14ac:dyDescent="0.25">
      <c r="A13097" s="3">
        <v>10169</v>
      </c>
      <c r="B13097" s="1" t="s">
        <v>31687</v>
      </c>
      <c r="C13097" s="1" t="s">
        <v>15</v>
      </c>
      <c r="D13097" s="1" t="s">
        <v>1017</v>
      </c>
      <c r="E13097" s="1">
        <v>27741344</v>
      </c>
      <c r="F13097" s="1" t="s">
        <v>31688</v>
      </c>
      <c r="G13097" s="1">
        <v>16691471</v>
      </c>
      <c r="H13097" s="1" t="s">
        <v>31689</v>
      </c>
      <c r="I13097" s="2">
        <v>45089</v>
      </c>
      <c r="J13097" s="15" t="str">
        <f>MID(Tabla1[[#This Row],[HORA]],1,5)</f>
        <v>16:07</v>
      </c>
      <c r="K13097" s="16">
        <f>IF(Tabla1[[#This Row],[FECHA]]=I13098,IF(J13098-J13097&gt;0,(J13098-J13097)*1440,0),0)</f>
        <v>2.9999999999999893</v>
      </c>
      <c r="L13097" s="14">
        <f>-1+L12838-Datos!$C$8</f>
        <v>8.9200000000000017</v>
      </c>
      <c r="M13097" s="13" t="s">
        <v>55922</v>
      </c>
      <c r="N13097" s="1" t="s">
        <v>8521</v>
      </c>
      <c r="O13097" s="1">
        <v>10</v>
      </c>
      <c r="P13097" s="1" t="s">
        <v>27</v>
      </c>
      <c r="Q13097" s="4" t="s">
        <v>21</v>
      </c>
    </row>
    <row r="13098" spans="1:17" ht="22.5" x14ac:dyDescent="0.25">
      <c r="A13098" s="3">
        <v>10170</v>
      </c>
      <c r="B13098" s="1" t="s">
        <v>31690</v>
      </c>
      <c r="C13098" s="1" t="s">
        <v>15</v>
      </c>
      <c r="D13098" s="1" t="s">
        <v>40</v>
      </c>
      <c r="E13098" s="1">
        <v>76951879</v>
      </c>
      <c r="F13098" s="1" t="s">
        <v>31691</v>
      </c>
      <c r="G13098" s="1">
        <v>2242477</v>
      </c>
      <c r="H13098" s="1" t="s">
        <v>31692</v>
      </c>
      <c r="I13098" s="2">
        <v>45089</v>
      </c>
      <c r="J13098" s="15" t="str">
        <f>MID(Tabla1[[#This Row],[HORA]],1,5)</f>
        <v>16:10</v>
      </c>
      <c r="K13098" s="16">
        <f>IF(Tabla1[[#This Row],[FECHA]]=I13099,IF(J13099-J13098&gt;0,(J13099-J13098)*1440,0),0)</f>
        <v>1.999999999999833</v>
      </c>
      <c r="L13098" s="14">
        <f>-1+L12839-Datos!$C$8</f>
        <v>9.16</v>
      </c>
      <c r="M13098" s="13" t="s">
        <v>56020</v>
      </c>
      <c r="N13098" s="1" t="s">
        <v>31693</v>
      </c>
      <c r="O13098" s="1">
        <v>40</v>
      </c>
      <c r="P13098" s="1" t="s">
        <v>27</v>
      </c>
      <c r="Q13098" s="4" t="s">
        <v>21</v>
      </c>
    </row>
    <row r="13099" spans="1:17" ht="22.5" x14ac:dyDescent="0.25">
      <c r="A13099" s="3">
        <v>17652</v>
      </c>
      <c r="B13099" s="1" t="s">
        <v>53023</v>
      </c>
      <c r="C13099" s="1" t="s">
        <v>15</v>
      </c>
      <c r="D13099" s="1" t="s">
        <v>141</v>
      </c>
      <c r="E13099" s="1">
        <v>20388829452</v>
      </c>
      <c r="F13099" s="1" t="s">
        <v>53024</v>
      </c>
      <c r="G13099" s="1">
        <v>75593555</v>
      </c>
      <c r="H13099" s="1" t="s">
        <v>53025</v>
      </c>
      <c r="I13099" s="2">
        <v>45089</v>
      </c>
      <c r="J13099" s="15" t="str">
        <f>MID(Tabla1[[#This Row],[HORA]],1,5)</f>
        <v>16:12</v>
      </c>
      <c r="K13099" s="16">
        <f>IF(Tabla1[[#This Row],[FECHA]]=I13100,IF(J13100-J13099&gt;0,(J13100-J13099)*1440,0),0)</f>
        <v>2.0000000000001528</v>
      </c>
      <c r="L13099" s="14">
        <f>-1+L12840-Datos!$C$8</f>
        <v>6.8300000000000018</v>
      </c>
      <c r="M13099" s="13" t="s">
        <v>56022</v>
      </c>
      <c r="N13099" s="1" t="s">
        <v>53026</v>
      </c>
      <c r="O13099" s="1">
        <v>18</v>
      </c>
      <c r="P13099" s="1" t="s">
        <v>27</v>
      </c>
      <c r="Q13099" s="4" t="s">
        <v>21</v>
      </c>
    </row>
    <row r="13100" spans="1:17" ht="22.5" x14ac:dyDescent="0.25">
      <c r="A13100" s="3">
        <v>10171</v>
      </c>
      <c r="B13100" s="1" t="s">
        <v>31694</v>
      </c>
      <c r="C13100" s="1" t="s">
        <v>15</v>
      </c>
      <c r="D13100" s="1" t="s">
        <v>161</v>
      </c>
      <c r="E13100" s="1">
        <v>2856925</v>
      </c>
      <c r="F13100" s="1" t="s">
        <v>31695</v>
      </c>
      <c r="G13100" s="1">
        <v>2242479</v>
      </c>
      <c r="H13100" s="1" t="s">
        <v>31696</v>
      </c>
      <c r="I13100" s="2">
        <v>45089</v>
      </c>
      <c r="J13100" s="15" t="str">
        <f>MID(Tabla1[[#This Row],[HORA]],1,5)</f>
        <v>16:14</v>
      </c>
      <c r="K13100" s="16">
        <f>IF(Tabla1[[#This Row],[FECHA]]=I13101,IF(J13101-J13100&gt;0,(J13101-J13100)*1440,0),0)</f>
        <v>0</v>
      </c>
      <c r="L13100" s="14">
        <f>-1+L12841-Datos!$C$8</f>
        <v>8.07</v>
      </c>
      <c r="M13100" s="13" t="s">
        <v>56024</v>
      </c>
      <c r="N13100" s="1" t="s">
        <v>31697</v>
      </c>
      <c r="O13100" s="1">
        <v>20</v>
      </c>
      <c r="P13100" s="1" t="s">
        <v>27</v>
      </c>
      <c r="Q13100" s="4" t="s">
        <v>21</v>
      </c>
    </row>
    <row r="13101" spans="1:17" ht="22.5" x14ac:dyDescent="0.25">
      <c r="A13101" s="3">
        <v>14445</v>
      </c>
      <c r="B13101" s="1" t="s">
        <v>44331</v>
      </c>
      <c r="C13101" s="1" t="s">
        <v>15</v>
      </c>
      <c r="D13101" s="1" t="s">
        <v>228</v>
      </c>
      <c r="E13101" s="1">
        <v>16420124</v>
      </c>
      <c r="F13101" s="1" t="s">
        <v>44332</v>
      </c>
      <c r="G13101" s="1">
        <v>2242478</v>
      </c>
      <c r="H13101" s="1" t="s">
        <v>44333</v>
      </c>
      <c r="I13101" s="2">
        <v>45089</v>
      </c>
      <c r="J13101" s="15" t="str">
        <f>MID(Tabla1[[#This Row],[HORA]],1,5)</f>
        <v>16:14</v>
      </c>
      <c r="K13101" s="16">
        <f>IF(Tabla1[[#This Row],[FECHA]]=I13102,IF(J13102-J13101&gt;0,(J13102-J13101)*1440,0),0)</f>
        <v>2.9999999999999893</v>
      </c>
      <c r="L13101" s="14">
        <f>-1+L12842-Datos!$C$8</f>
        <v>7.7600000000000016</v>
      </c>
      <c r="M13101" s="13" t="s">
        <v>56024</v>
      </c>
      <c r="N13101" s="1" t="s">
        <v>12652</v>
      </c>
      <c r="O13101" s="1">
        <v>15</v>
      </c>
      <c r="P13101" s="1" t="s">
        <v>986</v>
      </c>
      <c r="Q13101" s="4" t="s">
        <v>21</v>
      </c>
    </row>
    <row r="13102" spans="1:17" ht="22.5" x14ac:dyDescent="0.25">
      <c r="A13102" s="3">
        <v>10172</v>
      </c>
      <c r="B13102" s="1" t="s">
        <v>31698</v>
      </c>
      <c r="C13102" s="1" t="s">
        <v>15</v>
      </c>
      <c r="D13102" s="1" t="s">
        <v>637</v>
      </c>
      <c r="E13102" s="1">
        <v>16404530</v>
      </c>
      <c r="F13102" s="1" t="s">
        <v>31699</v>
      </c>
      <c r="G13102" s="1">
        <v>42766782</v>
      </c>
      <c r="H13102" s="1" t="s">
        <v>31700</v>
      </c>
      <c r="I13102" s="2">
        <v>45089</v>
      </c>
      <c r="J13102" s="15" t="str">
        <f>MID(Tabla1[[#This Row],[HORA]],1,5)</f>
        <v>16:17</v>
      </c>
      <c r="K13102" s="16">
        <f>IF(Tabla1[[#This Row],[FECHA]]=I13103,IF(J13103-J13102&gt;0,(J13103-J13102)*1440,0),0)</f>
        <v>0</v>
      </c>
      <c r="L13102" s="14">
        <f>-1+L12843-Datos!$C$8</f>
        <v>9.14</v>
      </c>
      <c r="M13102" s="13" t="s">
        <v>56027</v>
      </c>
      <c r="N13102" s="1" t="s">
        <v>31701</v>
      </c>
      <c r="O13102" s="1">
        <v>40</v>
      </c>
      <c r="P13102" s="1" t="s">
        <v>27</v>
      </c>
      <c r="Q13102" s="4" t="s">
        <v>21</v>
      </c>
    </row>
    <row r="13103" spans="1:17" ht="22.5" x14ac:dyDescent="0.25">
      <c r="A13103" s="3">
        <v>14446</v>
      </c>
      <c r="B13103" s="1" t="s">
        <v>44334</v>
      </c>
      <c r="C13103" s="1" t="s">
        <v>15</v>
      </c>
      <c r="D13103" s="1" t="s">
        <v>23</v>
      </c>
      <c r="E13103" s="1">
        <v>48350138</v>
      </c>
      <c r="F13103" s="1" t="s">
        <v>44335</v>
      </c>
      <c r="G13103" s="1">
        <v>46099309</v>
      </c>
      <c r="H13103" s="1" t="s">
        <v>44336</v>
      </c>
      <c r="I13103" s="2">
        <v>45089</v>
      </c>
      <c r="J13103" s="15" t="str">
        <f>MID(Tabla1[[#This Row],[HORA]],1,5)</f>
        <v>16:17</v>
      </c>
      <c r="K13103" s="16">
        <f>IF(Tabla1[[#This Row],[FECHA]]=I13104,IF(J13104-J13103&gt;0,(J13104-J13103)*1440,0),0)</f>
        <v>1.9999999999999929</v>
      </c>
      <c r="L13103" s="14">
        <f>-1+L12844-Datos!$C$8</f>
        <v>9.0800000000000018</v>
      </c>
      <c r="M13103" s="13" t="s">
        <v>56027</v>
      </c>
      <c r="N13103" s="1" t="s">
        <v>44337</v>
      </c>
      <c r="O13103" s="1">
        <v>20</v>
      </c>
      <c r="P13103" s="1" t="s">
        <v>986</v>
      </c>
      <c r="Q13103" s="4" t="s">
        <v>21</v>
      </c>
    </row>
    <row r="13104" spans="1:17" ht="22.5" x14ac:dyDescent="0.25">
      <c r="A13104" s="3">
        <v>14447</v>
      </c>
      <c r="B13104" s="1" t="s">
        <v>44338</v>
      </c>
      <c r="C13104" s="1" t="s">
        <v>15</v>
      </c>
      <c r="D13104" s="1" t="s">
        <v>40</v>
      </c>
      <c r="E13104" s="1">
        <v>16636398</v>
      </c>
      <c r="F13104" s="1" t="s">
        <v>31266</v>
      </c>
      <c r="G13104" s="1">
        <v>2242480</v>
      </c>
      <c r="H13104" s="1" t="s">
        <v>44339</v>
      </c>
      <c r="I13104" s="2">
        <v>45089</v>
      </c>
      <c r="J13104" s="15" t="str">
        <f>MID(Tabla1[[#This Row],[HORA]],1,5)</f>
        <v>16:19</v>
      </c>
      <c r="K13104" s="16">
        <f>IF(Tabla1[[#This Row],[FECHA]]=I13105,IF(J13105-J13104&gt;0,(J13105-J13104)*1440,0),0)</f>
        <v>1.9999999999999929</v>
      </c>
      <c r="L13104" s="14">
        <f>-1+L12845-Datos!$C$8</f>
        <v>8.98</v>
      </c>
      <c r="M13104" s="13" t="s">
        <v>56029</v>
      </c>
      <c r="N13104" s="1" t="s">
        <v>1531</v>
      </c>
      <c r="O13104" s="1">
        <v>10</v>
      </c>
      <c r="P13104" s="1" t="s">
        <v>986</v>
      </c>
      <c r="Q13104" s="4" t="s">
        <v>21</v>
      </c>
    </row>
    <row r="13105" spans="1:17" ht="22.5" x14ac:dyDescent="0.25">
      <c r="A13105" s="3">
        <v>10173</v>
      </c>
      <c r="B13105" s="1" t="s">
        <v>31702</v>
      </c>
      <c r="C13105" s="1" t="s">
        <v>15</v>
      </c>
      <c r="D13105" s="1" t="s">
        <v>33</v>
      </c>
      <c r="E13105" s="1">
        <v>16650090</v>
      </c>
      <c r="F13105" s="1" t="s">
        <v>31703</v>
      </c>
      <c r="G13105" s="1">
        <v>46691289</v>
      </c>
      <c r="H13105" s="1" t="s">
        <v>31704</v>
      </c>
      <c r="I13105" s="2">
        <v>45089</v>
      </c>
      <c r="J13105" s="15" t="str">
        <f>MID(Tabla1[[#This Row],[HORA]],1,5)</f>
        <v>16:21</v>
      </c>
      <c r="K13105" s="16">
        <f>IF(Tabla1[[#This Row],[FECHA]]=I13106,IF(J13106-J13105&gt;0,(J13106-J13105)*1440,0),0)</f>
        <v>0</v>
      </c>
      <c r="L13105" s="14">
        <f>-1+L12846-Datos!$C$8</f>
        <v>6.6900000000000013</v>
      </c>
      <c r="M13105" s="13" t="s">
        <v>56031</v>
      </c>
      <c r="N13105" s="1" t="s">
        <v>31705</v>
      </c>
      <c r="O13105" s="1">
        <v>30</v>
      </c>
      <c r="P13105" s="1" t="s">
        <v>27</v>
      </c>
      <c r="Q13105" s="4" t="s">
        <v>21</v>
      </c>
    </row>
    <row r="13106" spans="1:17" ht="22.5" x14ac:dyDescent="0.25">
      <c r="A13106" s="3">
        <v>10174</v>
      </c>
      <c r="B13106" s="1" t="s">
        <v>31702</v>
      </c>
      <c r="C13106" s="1" t="s">
        <v>15</v>
      </c>
      <c r="D13106" s="1" t="s">
        <v>33</v>
      </c>
      <c r="E13106" s="1">
        <v>16650090</v>
      </c>
      <c r="F13106" s="1" t="s">
        <v>31703</v>
      </c>
      <c r="G13106" s="1">
        <v>46691289</v>
      </c>
      <c r="H13106" s="1" t="s">
        <v>31706</v>
      </c>
      <c r="I13106" s="2">
        <v>45089</v>
      </c>
      <c r="J13106" s="15" t="str">
        <f>MID(Tabla1[[#This Row],[HORA]],1,5)</f>
        <v>16:21</v>
      </c>
      <c r="K13106" s="16">
        <f>IF(Tabla1[[#This Row],[FECHA]]=I13107,IF(J13107-J13106&gt;0,(J13107-J13106)*1440,0),0)</f>
        <v>0</v>
      </c>
      <c r="L13106" s="14">
        <f>-1+L12847-Datos!$C$8</f>
        <v>7.98</v>
      </c>
      <c r="M13106" s="13" t="s">
        <v>56031</v>
      </c>
      <c r="N13106" s="1" t="s">
        <v>31705</v>
      </c>
      <c r="O13106" s="1">
        <v>30</v>
      </c>
      <c r="P13106" s="1" t="s">
        <v>27</v>
      </c>
      <c r="Q13106" s="4" t="s">
        <v>21</v>
      </c>
    </row>
    <row r="13107" spans="1:17" ht="22.5" x14ac:dyDescent="0.25">
      <c r="A13107" s="3">
        <v>18558</v>
      </c>
      <c r="B13107" s="1" t="s">
        <v>55249</v>
      </c>
      <c r="C13107" s="1" t="s">
        <v>15</v>
      </c>
      <c r="D13107" s="1" t="s">
        <v>40</v>
      </c>
      <c r="E13107" s="1">
        <v>10032083396</v>
      </c>
      <c r="F13107" s="1" t="s">
        <v>55250</v>
      </c>
      <c r="G13107" s="1">
        <v>3208339</v>
      </c>
      <c r="H13107" s="1" t="s">
        <v>5643</v>
      </c>
      <c r="I13107" s="2">
        <v>45089</v>
      </c>
      <c r="J13107" s="15" t="str">
        <f>MID(Tabla1[[#This Row],[HORA]],1,5)</f>
        <v>16:21</v>
      </c>
      <c r="K13107" s="16">
        <f>IF(Tabla1[[#This Row],[FECHA]]=I13108,IF(J13108-J13107&gt;0,(J13108-J13107)*1440,0),0)</f>
        <v>2.9999999999998295</v>
      </c>
      <c r="L13107" s="14">
        <f>-1+L12848-Datos!$C$8</f>
        <v>6.990000000000002</v>
      </c>
      <c r="M13107" s="13" t="s">
        <v>56031</v>
      </c>
      <c r="N13107" s="1" t="s">
        <v>55251</v>
      </c>
      <c r="O13107" s="1">
        <v>20</v>
      </c>
      <c r="P13107" s="1" t="s">
        <v>986</v>
      </c>
      <c r="Q13107" s="4" t="s">
        <v>21</v>
      </c>
    </row>
    <row r="13108" spans="1:17" ht="22.5" x14ac:dyDescent="0.25">
      <c r="A13108" s="3">
        <v>17653</v>
      </c>
      <c r="B13108" s="1" t="s">
        <v>53027</v>
      </c>
      <c r="C13108" s="1" t="s">
        <v>15</v>
      </c>
      <c r="D13108" s="1" t="s">
        <v>40</v>
      </c>
      <c r="E13108" s="1">
        <v>20231363255</v>
      </c>
      <c r="F13108" s="1" t="s">
        <v>48094</v>
      </c>
      <c r="G13108" s="1">
        <v>2242483</v>
      </c>
      <c r="H13108" s="1" t="s">
        <v>13175</v>
      </c>
      <c r="I13108" s="2">
        <v>45089</v>
      </c>
      <c r="J13108" s="15" t="str">
        <f>MID(Tabla1[[#This Row],[HORA]],1,5)</f>
        <v>16:24</v>
      </c>
      <c r="K13108" s="16">
        <f>IF(Tabla1[[#This Row],[FECHA]]=I13109,IF(J13109-J13108&gt;0,(J13109-J13108)*1440,0),0)</f>
        <v>1.0000000000001563</v>
      </c>
      <c r="L13108" s="14">
        <f>-1+L12849-Datos!$C$8</f>
        <v>10</v>
      </c>
      <c r="M13108" s="13" t="s">
        <v>56034</v>
      </c>
      <c r="N13108" s="1" t="s">
        <v>8473</v>
      </c>
      <c r="O13108" s="1">
        <v>10</v>
      </c>
      <c r="P13108" s="1" t="s">
        <v>27</v>
      </c>
      <c r="Q13108" s="4" t="s">
        <v>21</v>
      </c>
    </row>
    <row r="13109" spans="1:17" ht="22.5" x14ac:dyDescent="0.25">
      <c r="A13109" s="3">
        <v>17654</v>
      </c>
      <c r="B13109" s="1" t="s">
        <v>53028</v>
      </c>
      <c r="C13109" s="1" t="s">
        <v>15</v>
      </c>
      <c r="D13109" s="1" t="s">
        <v>23</v>
      </c>
      <c r="E13109" s="1">
        <v>20607079804</v>
      </c>
      <c r="F13109" s="1" t="s">
        <v>47732</v>
      </c>
      <c r="G13109" s="1">
        <v>2242484</v>
      </c>
      <c r="H13109" s="1" t="s">
        <v>49055</v>
      </c>
      <c r="I13109" s="2">
        <v>45089</v>
      </c>
      <c r="J13109" s="15" t="str">
        <f>MID(Tabla1[[#This Row],[HORA]],1,5)</f>
        <v>16:25</v>
      </c>
      <c r="K13109" s="16">
        <f>IF(Tabla1[[#This Row],[FECHA]]=I13110,IF(J13110-J13109&gt;0,(J13110-J13109)*1440,0),0)</f>
        <v>0.99999999999999645</v>
      </c>
      <c r="L13109" s="14">
        <f>-1+L12850-Datos!$C$8</f>
        <v>12.060000000000002</v>
      </c>
      <c r="M13109" s="13" t="s">
        <v>56035</v>
      </c>
      <c r="N13109" s="1" t="s">
        <v>8527</v>
      </c>
      <c r="O13109" s="1">
        <v>10</v>
      </c>
      <c r="P13109" s="1" t="s">
        <v>27</v>
      </c>
      <c r="Q13109" s="4" t="s">
        <v>21</v>
      </c>
    </row>
    <row r="13110" spans="1:17" ht="22.5" x14ac:dyDescent="0.25">
      <c r="A13110" s="3">
        <v>17655</v>
      </c>
      <c r="B13110" s="1" t="s">
        <v>53029</v>
      </c>
      <c r="C13110" s="1" t="s">
        <v>15</v>
      </c>
      <c r="D13110" s="1" t="s">
        <v>71</v>
      </c>
      <c r="E13110" s="1">
        <v>20607079804</v>
      </c>
      <c r="F13110" s="1" t="s">
        <v>47732</v>
      </c>
      <c r="G13110" s="1">
        <v>2242486</v>
      </c>
      <c r="H13110" s="1" t="s">
        <v>48097</v>
      </c>
      <c r="I13110" s="2">
        <v>45089</v>
      </c>
      <c r="J13110" s="15" t="str">
        <f>MID(Tabla1[[#This Row],[HORA]],1,5)</f>
        <v>16:26</v>
      </c>
      <c r="K13110" s="16">
        <f>IF(Tabla1[[#This Row],[FECHA]]=I13111,IF(J13111-J13110&gt;0,(J13111-J13110)*1440,0),0)</f>
        <v>0</v>
      </c>
      <c r="L13110" s="14">
        <f>-1+L12851-Datos!$C$8</f>
        <v>7.9300000000000015</v>
      </c>
      <c r="M13110" s="13" t="s">
        <v>56036</v>
      </c>
      <c r="N13110" s="1" t="s">
        <v>8527</v>
      </c>
      <c r="O13110" s="1">
        <v>10</v>
      </c>
      <c r="P13110" s="1" t="s">
        <v>27</v>
      </c>
      <c r="Q13110" s="4" t="s">
        <v>21</v>
      </c>
    </row>
    <row r="13111" spans="1:17" ht="22.5" x14ac:dyDescent="0.25">
      <c r="A13111" s="3">
        <v>18559</v>
      </c>
      <c r="B13111" s="1" t="s">
        <v>55252</v>
      </c>
      <c r="C13111" s="1" t="s">
        <v>15</v>
      </c>
      <c r="D13111" s="1" t="s">
        <v>33</v>
      </c>
      <c r="E13111" s="1">
        <v>20602819737</v>
      </c>
      <c r="F13111" s="1" t="s">
        <v>49023</v>
      </c>
      <c r="G13111" s="1">
        <v>73692030</v>
      </c>
      <c r="H13111" s="1" t="s">
        <v>49024</v>
      </c>
      <c r="I13111" s="2">
        <v>45089</v>
      </c>
      <c r="J13111" s="15" t="str">
        <f>MID(Tabla1[[#This Row],[HORA]],1,5)</f>
        <v>16:26</v>
      </c>
      <c r="K13111" s="16">
        <f>IF(Tabla1[[#This Row],[FECHA]]=I13112,IF(J13112-J13111&gt;0,(J13112-J13111)*1440,0),0)</f>
        <v>2.9999999999999893</v>
      </c>
      <c r="L13111" s="14">
        <f>-1+L12852-Datos!$C$8</f>
        <v>7.740000000000002</v>
      </c>
      <c r="M13111" s="13" t="s">
        <v>56036</v>
      </c>
      <c r="N13111" s="1" t="s">
        <v>55253</v>
      </c>
      <c r="O13111" s="1">
        <v>15</v>
      </c>
      <c r="P13111" s="1" t="s">
        <v>986</v>
      </c>
      <c r="Q13111" s="4" t="s">
        <v>21</v>
      </c>
    </row>
    <row r="13112" spans="1:17" ht="22.5" x14ac:dyDescent="0.25">
      <c r="A13112" s="3">
        <v>676</v>
      </c>
      <c r="B13112" s="1" t="s">
        <v>1533</v>
      </c>
      <c r="C13112" s="1" t="s">
        <v>15</v>
      </c>
      <c r="D13112" s="1" t="s">
        <v>172</v>
      </c>
      <c r="E13112" s="1">
        <v>2242487</v>
      </c>
      <c r="F13112" s="1" t="s">
        <v>273</v>
      </c>
      <c r="G13112" s="1">
        <v>2242488</v>
      </c>
      <c r="H13112" s="1" t="s">
        <v>1534</v>
      </c>
      <c r="I13112" s="2">
        <v>45089</v>
      </c>
      <c r="J13112" s="15" t="str">
        <f>MID(Tabla1[[#This Row],[HORA]],1,5)</f>
        <v>16:29</v>
      </c>
      <c r="K13112" s="16">
        <f>IF(Tabla1[[#This Row],[FECHA]]=I13113,IF(J13113-J13112&gt;0,(J13113-J13112)*1440,0),0)</f>
        <v>1.9999999999999929</v>
      </c>
      <c r="L13112" s="14">
        <f>-1+L12853-Datos!$C$8</f>
        <v>9.8300000000000018</v>
      </c>
      <c r="M13112" s="13" t="s">
        <v>56039</v>
      </c>
      <c r="N13112" s="1" t="s">
        <v>1535</v>
      </c>
      <c r="O13112" s="1">
        <v>0</v>
      </c>
      <c r="P13112" s="1" t="s">
        <v>986</v>
      </c>
      <c r="Q13112" s="4" t="s">
        <v>21</v>
      </c>
    </row>
    <row r="13113" spans="1:17" ht="22.5" x14ac:dyDescent="0.25">
      <c r="A13113" s="3">
        <v>10175</v>
      </c>
      <c r="B13113" s="1" t="s">
        <v>31707</v>
      </c>
      <c r="C13113" s="1" t="s">
        <v>15</v>
      </c>
      <c r="D13113" s="1" t="s">
        <v>40</v>
      </c>
      <c r="E13113" s="1">
        <v>19331073</v>
      </c>
      <c r="F13113" s="1" t="s">
        <v>22314</v>
      </c>
      <c r="G13113" s="1">
        <v>19331073</v>
      </c>
      <c r="H13113" s="1" t="s">
        <v>22314</v>
      </c>
      <c r="I13113" s="2">
        <v>45089</v>
      </c>
      <c r="J13113" s="15" t="str">
        <f>MID(Tabla1[[#This Row],[HORA]],1,5)</f>
        <v>16:31</v>
      </c>
      <c r="K13113" s="16">
        <f>IF(Tabla1[[#This Row],[FECHA]]=I13114,IF(J13114-J13113&gt;0,(J13114-J13113)*1440,0),0)</f>
        <v>7.9999999999999716</v>
      </c>
      <c r="L13113" s="14">
        <f>-1+L12854-Datos!$C$8</f>
        <v>7.1700000000000017</v>
      </c>
      <c r="M13113" s="13" t="s">
        <v>56041</v>
      </c>
      <c r="N13113" s="1" t="s">
        <v>10526</v>
      </c>
      <c r="O13113" s="1">
        <v>30</v>
      </c>
      <c r="P13113" s="1" t="s">
        <v>27</v>
      </c>
      <c r="Q13113" s="4" t="s">
        <v>21</v>
      </c>
    </row>
    <row r="13114" spans="1:17" ht="22.5" x14ac:dyDescent="0.25">
      <c r="A13114" s="3">
        <v>10176</v>
      </c>
      <c r="B13114" s="1" t="s">
        <v>31708</v>
      </c>
      <c r="C13114" s="1" t="s">
        <v>15</v>
      </c>
      <c r="D13114" s="1" t="s">
        <v>40</v>
      </c>
      <c r="E13114" s="1">
        <v>42002253</v>
      </c>
      <c r="F13114" s="1" t="s">
        <v>6316</v>
      </c>
      <c r="G13114" s="1">
        <v>46602901</v>
      </c>
      <c r="H13114" s="1" t="s">
        <v>31709</v>
      </c>
      <c r="I13114" s="2">
        <v>45089</v>
      </c>
      <c r="J13114" s="15" t="str">
        <f>MID(Tabla1[[#This Row],[HORA]],1,5)</f>
        <v>16:39</v>
      </c>
      <c r="K13114" s="16">
        <f>IF(Tabla1[[#This Row],[FECHA]]=I13115,IF(J13115-J13114&gt;0,(J13115-J13114)*1440,0),0)</f>
        <v>2.9999999999999893</v>
      </c>
      <c r="L13114" s="14">
        <f>-1+L12855-Datos!$C$8</f>
        <v>8.9000000000000021</v>
      </c>
      <c r="M13114" s="13" t="s">
        <v>56049</v>
      </c>
      <c r="N13114" s="1" t="s">
        <v>31710</v>
      </c>
      <c r="O13114" s="1">
        <v>12</v>
      </c>
      <c r="P13114" s="1" t="s">
        <v>27</v>
      </c>
      <c r="Q13114" s="4" t="s">
        <v>21</v>
      </c>
    </row>
    <row r="13115" spans="1:17" ht="22.5" x14ac:dyDescent="0.25">
      <c r="A13115" s="3">
        <v>14448</v>
      </c>
      <c r="B13115" s="1" t="s">
        <v>44340</v>
      </c>
      <c r="C13115" s="1" t="s">
        <v>15</v>
      </c>
      <c r="D13115" s="1" t="s">
        <v>33</v>
      </c>
      <c r="E13115" s="1">
        <v>41102358</v>
      </c>
      <c r="F13115" s="1" t="s">
        <v>44341</v>
      </c>
      <c r="G13115" s="1">
        <v>48013418</v>
      </c>
      <c r="H13115" s="1" t="s">
        <v>44342</v>
      </c>
      <c r="I13115" s="2">
        <v>45089</v>
      </c>
      <c r="J13115" s="15" t="str">
        <f>MID(Tabla1[[#This Row],[HORA]],1,5)</f>
        <v>16:42</v>
      </c>
      <c r="K13115" s="16">
        <f>IF(Tabla1[[#This Row],[FECHA]]=I13116,IF(J13116-J13115&gt;0,(J13116-J13115)*1440,0),0)</f>
        <v>0.99999999999999645</v>
      </c>
      <c r="L13115" s="14">
        <f>-1+L12856-Datos!$C$8</f>
        <v>10.760000000000002</v>
      </c>
      <c r="M13115" s="13" t="s">
        <v>56052</v>
      </c>
      <c r="N13115" s="1" t="s">
        <v>44343</v>
      </c>
      <c r="O13115" s="1">
        <v>15</v>
      </c>
      <c r="P13115" s="1" t="s">
        <v>986</v>
      </c>
      <c r="Q13115" s="4" t="s">
        <v>21</v>
      </c>
    </row>
    <row r="13116" spans="1:17" ht="22.5" x14ac:dyDescent="0.25">
      <c r="A13116" s="3">
        <v>17656</v>
      </c>
      <c r="B13116" s="1" t="s">
        <v>53030</v>
      </c>
      <c r="C13116" s="1" t="s">
        <v>15</v>
      </c>
      <c r="D13116" s="1" t="s">
        <v>40</v>
      </c>
      <c r="E13116" s="1">
        <v>20395498241</v>
      </c>
      <c r="F13116" s="1" t="s">
        <v>53031</v>
      </c>
      <c r="G13116" s="1">
        <v>2818000</v>
      </c>
      <c r="H13116" s="1" t="s">
        <v>53032</v>
      </c>
      <c r="I13116" s="2">
        <v>45089</v>
      </c>
      <c r="J13116" s="15" t="str">
        <f>MID(Tabla1[[#This Row],[HORA]],1,5)</f>
        <v>16:43</v>
      </c>
      <c r="K13116" s="16">
        <f>IF(Tabla1[[#This Row],[FECHA]]=I13117,IF(J13117-J13116&gt;0,(J13117-J13116)*1440,0),0)</f>
        <v>4.0000000000001457</v>
      </c>
      <c r="L13116" s="14">
        <f>-1+L12857-Datos!$C$8</f>
        <v>8.06</v>
      </c>
      <c r="M13116" s="13" t="s">
        <v>56053</v>
      </c>
      <c r="N13116" s="1" t="s">
        <v>53033</v>
      </c>
      <c r="O13116" s="1">
        <v>200</v>
      </c>
      <c r="P13116" s="1" t="s">
        <v>27</v>
      </c>
      <c r="Q13116" s="4" t="s">
        <v>21</v>
      </c>
    </row>
    <row r="13117" spans="1:17" ht="22.5" x14ac:dyDescent="0.25">
      <c r="A13117" s="3">
        <v>17657</v>
      </c>
      <c r="B13117" s="1" t="s">
        <v>53034</v>
      </c>
      <c r="C13117" s="1" t="s">
        <v>15</v>
      </c>
      <c r="D13117" s="1" t="s">
        <v>172</v>
      </c>
      <c r="E13117" s="1">
        <v>20605608141</v>
      </c>
      <c r="F13117" s="1" t="s">
        <v>48191</v>
      </c>
      <c r="G13117" s="1">
        <v>2242495</v>
      </c>
      <c r="H13117" s="1" t="s">
        <v>53035</v>
      </c>
      <c r="I13117" s="2">
        <v>45089</v>
      </c>
      <c r="J13117" s="15" t="str">
        <f>MID(Tabla1[[#This Row],[HORA]],1,5)</f>
        <v>16:47</v>
      </c>
      <c r="K13117" s="16">
        <f>IF(Tabla1[[#This Row],[FECHA]]=I13118,IF(J13118-J13117&gt;0,(J13118-J13117)*1440,0),0)</f>
        <v>0.99999999999999645</v>
      </c>
      <c r="L13117" s="14">
        <f>-1+L12858-Datos!$C$8</f>
        <v>8.7200000000000006</v>
      </c>
      <c r="M13117" s="13" t="s">
        <v>56057</v>
      </c>
      <c r="N13117" s="1" t="s">
        <v>53036</v>
      </c>
      <c r="O13117" s="1">
        <v>10</v>
      </c>
      <c r="P13117" s="1" t="s">
        <v>27</v>
      </c>
      <c r="Q13117" s="4" t="s">
        <v>21</v>
      </c>
    </row>
    <row r="13118" spans="1:17" ht="22.5" x14ac:dyDescent="0.25">
      <c r="A13118" s="3">
        <v>18560</v>
      </c>
      <c r="B13118" s="1" t="s">
        <v>55254</v>
      </c>
      <c r="C13118" s="1" t="s">
        <v>15</v>
      </c>
      <c r="D13118" s="1" t="s">
        <v>40</v>
      </c>
      <c r="E13118" s="1">
        <v>20488147600</v>
      </c>
      <c r="F13118" s="1" t="s">
        <v>55255</v>
      </c>
      <c r="G13118" s="1">
        <v>27720568</v>
      </c>
      <c r="H13118" s="1" t="s">
        <v>55256</v>
      </c>
      <c r="I13118" s="2">
        <v>45089</v>
      </c>
      <c r="J13118" s="15" t="str">
        <f>MID(Tabla1[[#This Row],[HORA]],1,5)</f>
        <v>16:48</v>
      </c>
      <c r="K13118" s="16">
        <f>IF(Tabla1[[#This Row],[FECHA]]=I13119,IF(J13119-J13118&gt;0,(J13119-J13118)*1440,0),0)</f>
        <v>1.999999999999833</v>
      </c>
      <c r="L13118" s="14">
        <f>-1+L12859-Datos!$C$8</f>
        <v>8.66</v>
      </c>
      <c r="M13118" s="13" t="s">
        <v>56058</v>
      </c>
      <c r="N13118" s="1" t="s">
        <v>1715</v>
      </c>
      <c r="O13118" s="1">
        <v>20</v>
      </c>
      <c r="P13118" s="1" t="s">
        <v>986</v>
      </c>
      <c r="Q13118" s="4" t="s">
        <v>21</v>
      </c>
    </row>
    <row r="13119" spans="1:17" ht="22.5" x14ac:dyDescent="0.25">
      <c r="A13119" s="3">
        <v>14449</v>
      </c>
      <c r="B13119" s="1" t="s">
        <v>44344</v>
      </c>
      <c r="C13119" s="1" t="s">
        <v>15</v>
      </c>
      <c r="D13119" s="1" t="s">
        <v>33</v>
      </c>
      <c r="E13119" s="1">
        <v>78547853</v>
      </c>
      <c r="F13119" s="1" t="s">
        <v>6901</v>
      </c>
      <c r="G13119" s="1">
        <v>43368674</v>
      </c>
      <c r="H13119" s="1" t="s">
        <v>44345</v>
      </c>
      <c r="I13119" s="2">
        <v>45089</v>
      </c>
      <c r="J13119" s="15" t="str">
        <f>MID(Tabla1[[#This Row],[HORA]],1,5)</f>
        <v>16:50</v>
      </c>
      <c r="K13119" s="16">
        <f>IF(Tabla1[[#This Row],[FECHA]]=I13120,IF(J13120-J13119&gt;0,(J13120-J13119)*1440,0),0)</f>
        <v>10.000000000000124</v>
      </c>
      <c r="L13119" s="14">
        <f>-1+L12860-Datos!$C$8</f>
        <v>6.7600000000000016</v>
      </c>
      <c r="M13119" s="13" t="s">
        <v>56060</v>
      </c>
      <c r="N13119" s="1" t="s">
        <v>27046</v>
      </c>
      <c r="O13119" s="1">
        <v>15</v>
      </c>
      <c r="P13119" s="1" t="s">
        <v>986</v>
      </c>
      <c r="Q13119" s="4" t="s">
        <v>21</v>
      </c>
    </row>
    <row r="13120" spans="1:17" ht="22.5" x14ac:dyDescent="0.25">
      <c r="A13120" s="3">
        <v>10177</v>
      </c>
      <c r="B13120" s="1" t="s">
        <v>31711</v>
      </c>
      <c r="C13120" s="1" t="s">
        <v>15</v>
      </c>
      <c r="D13120" s="1" t="s">
        <v>228</v>
      </c>
      <c r="E13120" s="1">
        <v>16433738</v>
      </c>
      <c r="F13120" s="1" t="s">
        <v>31712</v>
      </c>
      <c r="G13120" s="1">
        <v>2242497</v>
      </c>
      <c r="H13120" s="1" t="s">
        <v>31713</v>
      </c>
      <c r="I13120" s="2">
        <v>45089</v>
      </c>
      <c r="J13120" s="15" t="str">
        <f>MID(Tabla1[[#This Row],[HORA]],1,5)</f>
        <v>17:00</v>
      </c>
      <c r="K13120" s="16">
        <f>IF(Tabla1[[#This Row],[FECHA]]=I13121,IF(J13121-J13120&gt;0,(J13121-J13120)*1440,0),0)</f>
        <v>0.99999999999983658</v>
      </c>
      <c r="L13120" s="14">
        <f>-1+L12861-Datos!$C$8</f>
        <v>7.7700000000000014</v>
      </c>
      <c r="M13120" s="13" t="s">
        <v>56070</v>
      </c>
      <c r="N13120" s="1" t="s">
        <v>31714</v>
      </c>
      <c r="O13120" s="1">
        <v>20</v>
      </c>
      <c r="P13120" s="1" t="s">
        <v>27</v>
      </c>
      <c r="Q13120" s="4" t="s">
        <v>21</v>
      </c>
    </row>
    <row r="13121" spans="1:17" ht="22.5" x14ac:dyDescent="0.25">
      <c r="A13121" s="3">
        <v>10178</v>
      </c>
      <c r="B13121" s="1" t="s">
        <v>31715</v>
      </c>
      <c r="C13121" s="1" t="s">
        <v>15</v>
      </c>
      <c r="D13121" s="1" t="s">
        <v>40</v>
      </c>
      <c r="E13121" s="1">
        <v>17411447</v>
      </c>
      <c r="F13121" s="1" t="s">
        <v>31716</v>
      </c>
      <c r="G13121" s="1">
        <v>76385448</v>
      </c>
      <c r="H13121" s="1" t="s">
        <v>31717</v>
      </c>
      <c r="I13121" s="2">
        <v>45089</v>
      </c>
      <c r="J13121" s="15" t="str">
        <f>MID(Tabla1[[#This Row],[HORA]],1,5)</f>
        <v>17:01</v>
      </c>
      <c r="K13121" s="16">
        <f>IF(Tabla1[[#This Row],[FECHA]]=I13122,IF(J13122-J13121&gt;0,(J13122-J13121)*1440,0),0)</f>
        <v>0</v>
      </c>
      <c r="L13121" s="14">
        <f>-1+L12862-Datos!$C$8</f>
        <v>9.14</v>
      </c>
      <c r="M13121" s="13" t="s">
        <v>56071</v>
      </c>
      <c r="N13121" s="1" t="s">
        <v>31718</v>
      </c>
      <c r="O13121" s="1">
        <v>15</v>
      </c>
      <c r="P13121" s="1" t="s">
        <v>27</v>
      </c>
      <c r="Q13121" s="4" t="s">
        <v>21</v>
      </c>
    </row>
    <row r="13122" spans="1:17" ht="22.5" x14ac:dyDescent="0.25">
      <c r="A13122" s="3">
        <v>14450</v>
      </c>
      <c r="B13122" s="1" t="s">
        <v>44346</v>
      </c>
      <c r="C13122" s="1" t="s">
        <v>15</v>
      </c>
      <c r="D13122" s="1" t="s">
        <v>40</v>
      </c>
      <c r="E13122" s="1">
        <v>47668452</v>
      </c>
      <c r="F13122" s="1" t="s">
        <v>13098</v>
      </c>
      <c r="G13122" s="1">
        <v>2242498</v>
      </c>
      <c r="H13122" s="1" t="s">
        <v>44347</v>
      </c>
      <c r="I13122" s="2">
        <v>45089</v>
      </c>
      <c r="J13122" s="15" t="str">
        <f>MID(Tabla1[[#This Row],[HORA]],1,5)</f>
        <v>17:01</v>
      </c>
      <c r="K13122" s="16">
        <f>IF(Tabla1[[#This Row],[FECHA]]=I13123,IF(J13123-J13122&gt;0,(J13123-J13122)*1440,0),0)</f>
        <v>2.0000000000001528</v>
      </c>
      <c r="L13122" s="14">
        <f>-1+L12863-Datos!$C$8</f>
        <v>8.89</v>
      </c>
      <c r="M13122" s="13" t="s">
        <v>56071</v>
      </c>
      <c r="N13122" s="1" t="s">
        <v>44348</v>
      </c>
      <c r="O13122" s="1">
        <v>12</v>
      </c>
      <c r="P13122" s="1" t="s">
        <v>986</v>
      </c>
      <c r="Q13122" s="4" t="s">
        <v>21</v>
      </c>
    </row>
    <row r="13123" spans="1:17" ht="22.5" x14ac:dyDescent="0.25">
      <c r="A13123" s="3">
        <v>14451</v>
      </c>
      <c r="B13123" s="1" t="s">
        <v>44349</v>
      </c>
      <c r="C13123" s="1" t="s">
        <v>15</v>
      </c>
      <c r="D13123" s="1" t="s">
        <v>228</v>
      </c>
      <c r="E13123" s="1">
        <v>41784596</v>
      </c>
      <c r="F13123" s="1" t="s">
        <v>44350</v>
      </c>
      <c r="G13123" s="1">
        <v>2242499</v>
      </c>
      <c r="H13123" s="1" t="s">
        <v>44351</v>
      </c>
      <c r="I13123" s="2">
        <v>45089</v>
      </c>
      <c r="J13123" s="15" t="str">
        <f>MID(Tabla1[[#This Row],[HORA]],1,5)</f>
        <v>17:03</v>
      </c>
      <c r="K13123" s="16">
        <f>IF(Tabla1[[#This Row],[FECHA]]=I13124,IF(J13124-J13123&gt;0,(J13124-J13123)*1440,0),0)</f>
        <v>0.99999999999999645</v>
      </c>
      <c r="L13123" s="14">
        <f>-1+L12864-Datos!$C$8</f>
        <v>11.830000000000002</v>
      </c>
      <c r="M13123" s="13" t="s">
        <v>56073</v>
      </c>
      <c r="N13123" s="1" t="s">
        <v>44352</v>
      </c>
      <c r="O13123" s="1">
        <v>20</v>
      </c>
      <c r="P13123" s="1" t="s">
        <v>986</v>
      </c>
      <c r="Q13123" s="4" t="s">
        <v>21</v>
      </c>
    </row>
    <row r="13124" spans="1:17" ht="22.5" x14ac:dyDescent="0.25">
      <c r="A13124" s="3">
        <v>17658</v>
      </c>
      <c r="B13124" s="1" t="s">
        <v>53037</v>
      </c>
      <c r="C13124" s="1" t="s">
        <v>15</v>
      </c>
      <c r="D13124" s="1" t="s">
        <v>40</v>
      </c>
      <c r="E13124" s="1">
        <v>20100148162</v>
      </c>
      <c r="F13124" s="1" t="s">
        <v>48538</v>
      </c>
      <c r="G13124" s="1">
        <v>46607096</v>
      </c>
      <c r="H13124" s="1" t="s">
        <v>48539</v>
      </c>
      <c r="I13124" s="2">
        <v>45089</v>
      </c>
      <c r="J13124" s="15" t="str">
        <f>MID(Tabla1[[#This Row],[HORA]],1,5)</f>
        <v>17:04</v>
      </c>
      <c r="K13124" s="16">
        <f>IF(Tabla1[[#This Row],[FECHA]]=I13125,IF(J13125-J13124&gt;0,(J13125-J13124)*1440,0),0)</f>
        <v>0.99999999999983658</v>
      </c>
      <c r="L13124" s="14">
        <f>-1+L12865-Datos!$C$8</f>
        <v>8.98</v>
      </c>
      <c r="M13124" s="13" t="s">
        <v>56074</v>
      </c>
      <c r="N13124" s="1" t="s">
        <v>53038</v>
      </c>
      <c r="O13124" s="1">
        <v>15</v>
      </c>
      <c r="P13124" s="1" t="s">
        <v>27</v>
      </c>
      <c r="Q13124" s="4" t="s">
        <v>21</v>
      </c>
    </row>
    <row r="13125" spans="1:17" ht="22.5" x14ac:dyDescent="0.25">
      <c r="A13125" s="3">
        <v>18561</v>
      </c>
      <c r="B13125" s="1" t="s">
        <v>55257</v>
      </c>
      <c r="C13125" s="1" t="s">
        <v>15</v>
      </c>
      <c r="D13125" s="1" t="s">
        <v>82</v>
      </c>
      <c r="E13125" s="1">
        <v>20554911511</v>
      </c>
      <c r="F13125" s="1" t="s">
        <v>48411</v>
      </c>
      <c r="G13125" s="1">
        <v>2242501</v>
      </c>
      <c r="H13125" s="1" t="s">
        <v>48412</v>
      </c>
      <c r="I13125" s="2">
        <v>45089</v>
      </c>
      <c r="J13125" s="15" t="str">
        <f>MID(Tabla1[[#This Row],[HORA]],1,5)</f>
        <v>17:05</v>
      </c>
      <c r="K13125" s="16">
        <f>IF(Tabla1[[#This Row],[FECHA]]=I13126,IF(J13126-J13125&gt;0,(J13126-J13125)*1440,0),0)</f>
        <v>1.0000000000001563</v>
      </c>
      <c r="L13125" s="14">
        <f>-1+L12866-Datos!$C$8</f>
        <v>9.7600000000000016</v>
      </c>
      <c r="M13125" s="13" t="s">
        <v>56075</v>
      </c>
      <c r="N13125" s="1" t="s">
        <v>5687</v>
      </c>
      <c r="O13125" s="1">
        <v>15</v>
      </c>
      <c r="P13125" s="1" t="s">
        <v>986</v>
      </c>
      <c r="Q13125" s="4" t="s">
        <v>21</v>
      </c>
    </row>
    <row r="13126" spans="1:17" ht="22.5" x14ac:dyDescent="0.25">
      <c r="A13126" s="3">
        <v>10179</v>
      </c>
      <c r="B13126" s="1" t="s">
        <v>31719</v>
      </c>
      <c r="C13126" s="1" t="s">
        <v>15</v>
      </c>
      <c r="D13126" s="1" t="s">
        <v>71</v>
      </c>
      <c r="E13126" s="1">
        <v>70103496</v>
      </c>
      <c r="F13126" s="1" t="s">
        <v>31720</v>
      </c>
      <c r="G13126" s="1">
        <v>2242503</v>
      </c>
      <c r="H13126" s="1" t="s">
        <v>31721</v>
      </c>
      <c r="I13126" s="2">
        <v>45089</v>
      </c>
      <c r="J13126" s="15" t="str">
        <f>MID(Tabla1[[#This Row],[HORA]],1,5)</f>
        <v>17:06</v>
      </c>
      <c r="K13126" s="16">
        <f>IF(Tabla1[[#This Row],[FECHA]]=I13127,IF(J13127-J13126&gt;0,(J13127-J13126)*1440,0),0)</f>
        <v>0</v>
      </c>
      <c r="L13126" s="14">
        <f>-1+L12867-Datos!$C$8</f>
        <v>12.13</v>
      </c>
      <c r="M13126" s="13" t="s">
        <v>56076</v>
      </c>
      <c r="N13126" s="1" t="s">
        <v>31722</v>
      </c>
      <c r="O13126" s="1">
        <v>20</v>
      </c>
      <c r="P13126" s="1" t="s">
        <v>27</v>
      </c>
      <c r="Q13126" s="4" t="s">
        <v>21</v>
      </c>
    </row>
    <row r="13127" spans="1:17" ht="22.5" x14ac:dyDescent="0.25">
      <c r="A13127" s="3">
        <v>10180</v>
      </c>
      <c r="B13127" s="1" t="s">
        <v>31723</v>
      </c>
      <c r="C13127" s="1" t="s">
        <v>15</v>
      </c>
      <c r="D13127" s="1" t="s">
        <v>40</v>
      </c>
      <c r="E13127" s="1">
        <v>46340101</v>
      </c>
      <c r="F13127" s="1" t="s">
        <v>31724</v>
      </c>
      <c r="G13127" s="1">
        <v>46340101</v>
      </c>
      <c r="H13127" s="1" t="s">
        <v>31724</v>
      </c>
      <c r="I13127" s="2">
        <v>45089</v>
      </c>
      <c r="J13127" s="15" t="str">
        <f>MID(Tabla1[[#This Row],[HORA]],1,5)</f>
        <v>17:06</v>
      </c>
      <c r="K13127" s="16">
        <f>IF(Tabla1[[#This Row],[FECHA]]=I13128,IF(J13128-J13127&gt;0,(J13128-J13127)*1440,0),0)</f>
        <v>0.99999999999999645</v>
      </c>
      <c r="L13127" s="14">
        <f>-1+L12868-Datos!$C$8</f>
        <v>10.82</v>
      </c>
      <c r="M13127" s="13" t="s">
        <v>56076</v>
      </c>
      <c r="N13127" s="1" t="s">
        <v>1715</v>
      </c>
      <c r="O13127" s="1">
        <v>10</v>
      </c>
      <c r="P13127" s="1" t="s">
        <v>27</v>
      </c>
      <c r="Q13127" s="4" t="s">
        <v>21</v>
      </c>
    </row>
    <row r="13128" spans="1:17" ht="22.5" x14ac:dyDescent="0.25">
      <c r="A13128" s="3">
        <v>14452</v>
      </c>
      <c r="B13128" s="1" t="s">
        <v>44353</v>
      </c>
      <c r="C13128" s="1" t="s">
        <v>15</v>
      </c>
      <c r="D13128" s="1" t="s">
        <v>33</v>
      </c>
      <c r="E13128" s="1">
        <v>90091614</v>
      </c>
      <c r="F13128" s="1" t="s">
        <v>18163</v>
      </c>
      <c r="G13128" s="1">
        <v>76090195</v>
      </c>
      <c r="H13128" s="1" t="s">
        <v>44354</v>
      </c>
      <c r="I13128" s="2">
        <v>45089</v>
      </c>
      <c r="J13128" s="15" t="str">
        <f>MID(Tabla1[[#This Row],[HORA]],1,5)</f>
        <v>17:07</v>
      </c>
      <c r="K13128" s="16">
        <f>IF(Tabla1[[#This Row],[FECHA]]=I13129,IF(J13129-J13128&gt;0,(J13129-J13128)*1440,0),0)</f>
        <v>1.999999999999833</v>
      </c>
      <c r="L13128" s="14">
        <f>-1+L12869-Datos!$C$8</f>
        <v>9.4200000000000017</v>
      </c>
      <c r="M13128" s="13" t="s">
        <v>56077</v>
      </c>
      <c r="N13128" s="1" t="s">
        <v>44355</v>
      </c>
      <c r="O13128" s="1">
        <v>20</v>
      </c>
      <c r="P13128" s="1" t="s">
        <v>986</v>
      </c>
      <c r="Q13128" s="4" t="s">
        <v>21</v>
      </c>
    </row>
    <row r="13129" spans="1:17" ht="22.5" x14ac:dyDescent="0.25">
      <c r="A13129" s="3">
        <v>10181</v>
      </c>
      <c r="B13129" s="1" t="s">
        <v>31725</v>
      </c>
      <c r="C13129" s="1" t="s">
        <v>15</v>
      </c>
      <c r="D13129" s="1" t="s">
        <v>33</v>
      </c>
      <c r="E13129" s="1">
        <v>40109598</v>
      </c>
      <c r="F13129" s="1" t="s">
        <v>31726</v>
      </c>
      <c r="G13129" s="1">
        <v>2242505</v>
      </c>
      <c r="H13129" s="1" t="s">
        <v>31727</v>
      </c>
      <c r="I13129" s="2">
        <v>45089</v>
      </c>
      <c r="J13129" s="15" t="str">
        <f>MID(Tabla1[[#This Row],[HORA]],1,5)</f>
        <v>17:09</v>
      </c>
      <c r="K13129" s="16">
        <f>IF(Tabla1[[#This Row],[FECHA]]=I13130,IF(J13130-J13129&gt;0,(J13130-J13129)*1440,0),0)</f>
        <v>0</v>
      </c>
      <c r="L13129" s="14">
        <f>-1+L12870-Datos!$C$8</f>
        <v>7.16</v>
      </c>
      <c r="M13129" s="13" t="s">
        <v>56079</v>
      </c>
      <c r="N13129" s="1" t="s">
        <v>31728</v>
      </c>
      <c r="O13129" s="1">
        <v>10</v>
      </c>
      <c r="P13129" s="1" t="s">
        <v>27</v>
      </c>
      <c r="Q13129" s="4" t="s">
        <v>21</v>
      </c>
    </row>
    <row r="13130" spans="1:17" ht="22.5" x14ac:dyDescent="0.25">
      <c r="A13130" s="3">
        <v>14453</v>
      </c>
      <c r="B13130" s="1" t="s">
        <v>44356</v>
      </c>
      <c r="C13130" s="1" t="s">
        <v>15</v>
      </c>
      <c r="D13130" s="1" t="s">
        <v>3257</v>
      </c>
      <c r="E13130" s="1">
        <v>40733488</v>
      </c>
      <c r="F13130" s="1" t="s">
        <v>44357</v>
      </c>
      <c r="G13130" s="1">
        <v>2242504</v>
      </c>
      <c r="H13130" s="1" t="s">
        <v>44358</v>
      </c>
      <c r="I13130" s="2">
        <v>45089</v>
      </c>
      <c r="J13130" s="15" t="str">
        <f>MID(Tabla1[[#This Row],[HORA]],1,5)</f>
        <v>17:09</v>
      </c>
      <c r="K13130" s="16">
        <f>IF(Tabla1[[#This Row],[FECHA]]=I13131,IF(J13131-J13130&gt;0,(J13131-J13130)*1440,0),0)</f>
        <v>3.0000000000001492</v>
      </c>
      <c r="L13130" s="14">
        <f>-1+L12871-Datos!$C$8</f>
        <v>8.5800000000000018</v>
      </c>
      <c r="M13130" s="13" t="s">
        <v>56079</v>
      </c>
      <c r="N13130" s="1" t="s">
        <v>44359</v>
      </c>
      <c r="O13130" s="1">
        <v>15</v>
      </c>
      <c r="P13130" s="1" t="s">
        <v>986</v>
      </c>
      <c r="Q13130" s="4" t="s">
        <v>21</v>
      </c>
    </row>
    <row r="13131" spans="1:17" ht="22.5" x14ac:dyDescent="0.25">
      <c r="A13131" s="3">
        <v>10182</v>
      </c>
      <c r="B13131" s="1" t="s">
        <v>31729</v>
      </c>
      <c r="C13131" s="1" t="s">
        <v>15</v>
      </c>
      <c r="D13131" s="1" t="s">
        <v>71</v>
      </c>
      <c r="E13131" s="1">
        <v>42298123</v>
      </c>
      <c r="F13131" s="1" t="s">
        <v>10306</v>
      </c>
      <c r="G13131" s="1">
        <v>2242507</v>
      </c>
      <c r="H13131" s="1" t="s">
        <v>31730</v>
      </c>
      <c r="I13131" s="2">
        <v>45089</v>
      </c>
      <c r="J13131" s="15" t="str">
        <f>MID(Tabla1[[#This Row],[HORA]],1,5)</f>
        <v>17:12</v>
      </c>
      <c r="K13131" s="16">
        <f>IF(Tabla1[[#This Row],[FECHA]]=I13132,IF(J13132-J13131&gt;0,(J13132-J13131)*1440,0),0)</f>
        <v>0.99999999999983658</v>
      </c>
      <c r="L13131" s="14">
        <f>-1+L12872-Datos!$C$8</f>
        <v>9.7800000000000011</v>
      </c>
      <c r="M13131" s="13" t="s">
        <v>56082</v>
      </c>
      <c r="N13131" s="1" t="s">
        <v>31731</v>
      </c>
      <c r="O13131" s="1">
        <v>30</v>
      </c>
      <c r="P13131" s="1" t="s">
        <v>27</v>
      </c>
      <c r="Q13131" s="4" t="s">
        <v>21</v>
      </c>
    </row>
    <row r="13132" spans="1:17" ht="22.5" x14ac:dyDescent="0.25">
      <c r="A13132" s="3">
        <v>10183</v>
      </c>
      <c r="B13132" s="1" t="s">
        <v>31732</v>
      </c>
      <c r="C13132" s="1" t="s">
        <v>15</v>
      </c>
      <c r="D13132" s="1" t="s">
        <v>23</v>
      </c>
      <c r="E13132" s="1">
        <v>42995021</v>
      </c>
      <c r="F13132" s="1" t="s">
        <v>4456</v>
      </c>
      <c r="G13132" s="1">
        <v>2242508</v>
      </c>
      <c r="H13132" s="1" t="s">
        <v>7145</v>
      </c>
      <c r="I13132" s="2">
        <v>45089</v>
      </c>
      <c r="J13132" s="15" t="str">
        <f>MID(Tabla1[[#This Row],[HORA]],1,5)</f>
        <v>17:13</v>
      </c>
      <c r="K13132" s="16">
        <f>IF(Tabla1[[#This Row],[FECHA]]=I13133,IF(J13133-J13132&gt;0,(J13133-J13132)*1440,0),0)</f>
        <v>1.0000000000001563</v>
      </c>
      <c r="L13132" s="14">
        <f>-1+L12873-Datos!$C$8</f>
        <v>11.280000000000001</v>
      </c>
      <c r="M13132" s="13" t="s">
        <v>56083</v>
      </c>
      <c r="N13132" s="1" t="s">
        <v>8523</v>
      </c>
      <c r="O13132" s="1">
        <v>10</v>
      </c>
      <c r="P13132" s="1" t="s">
        <v>27</v>
      </c>
      <c r="Q13132" s="4" t="s">
        <v>21</v>
      </c>
    </row>
    <row r="13133" spans="1:17" ht="22.5" x14ac:dyDescent="0.25">
      <c r="A13133" s="3">
        <v>14454</v>
      </c>
      <c r="B13133" s="1" t="s">
        <v>44360</v>
      </c>
      <c r="C13133" s="1" t="s">
        <v>15</v>
      </c>
      <c r="D13133" s="1" t="s">
        <v>40</v>
      </c>
      <c r="E13133" s="1">
        <v>10617364</v>
      </c>
      <c r="F13133" s="1" t="s">
        <v>44361</v>
      </c>
      <c r="G13133" s="1">
        <v>2242509</v>
      </c>
      <c r="H13133" s="1" t="s">
        <v>44362</v>
      </c>
      <c r="I13133" s="2">
        <v>45089</v>
      </c>
      <c r="J13133" s="15" t="str">
        <f>MID(Tabla1[[#This Row],[HORA]],1,5)</f>
        <v>17:14</v>
      </c>
      <c r="K13133" s="16">
        <f>IF(Tabla1[[#This Row],[FECHA]]=I13134,IF(J13134-J13133&gt;0,(J13134-J13133)*1440,0),0)</f>
        <v>0.99999999999999645</v>
      </c>
      <c r="L13133" s="14">
        <f>-1+L12874-Datos!$C$8</f>
        <v>8.6300000000000008</v>
      </c>
      <c r="M13133" s="13" t="s">
        <v>56084</v>
      </c>
      <c r="N13133" s="1" t="s">
        <v>44363</v>
      </c>
      <c r="O13133" s="1">
        <v>30</v>
      </c>
      <c r="P13133" s="1" t="s">
        <v>986</v>
      </c>
      <c r="Q13133" s="4" t="s">
        <v>21</v>
      </c>
    </row>
    <row r="13134" spans="1:17" ht="22.5" x14ac:dyDescent="0.25">
      <c r="A13134" s="3">
        <v>10184</v>
      </c>
      <c r="B13134" s="1" t="s">
        <v>31733</v>
      </c>
      <c r="C13134" s="1" t="s">
        <v>15</v>
      </c>
      <c r="D13134" s="1" t="s">
        <v>172</v>
      </c>
      <c r="E13134" s="1">
        <v>16604379</v>
      </c>
      <c r="F13134" s="1" t="s">
        <v>11038</v>
      </c>
      <c r="G13134" s="1">
        <v>2242511</v>
      </c>
      <c r="H13134" s="1" t="s">
        <v>31734</v>
      </c>
      <c r="I13134" s="2">
        <v>45089</v>
      </c>
      <c r="J13134" s="15" t="str">
        <f>MID(Tabla1[[#This Row],[HORA]],1,5)</f>
        <v>17:15</v>
      </c>
      <c r="K13134" s="16">
        <f>IF(Tabla1[[#This Row],[FECHA]]=I13135,IF(J13135-J13134&gt;0,(J13135-J13134)*1440,0),0)</f>
        <v>0</v>
      </c>
      <c r="L13134" s="14">
        <f>-1+L12875-Datos!$C$8</f>
        <v>10.780000000000001</v>
      </c>
      <c r="M13134" s="13" t="s">
        <v>56085</v>
      </c>
      <c r="N13134" s="1" t="s">
        <v>31735</v>
      </c>
      <c r="O13134" s="1">
        <v>5</v>
      </c>
      <c r="P13134" s="1" t="s">
        <v>27</v>
      </c>
      <c r="Q13134" s="4" t="s">
        <v>21</v>
      </c>
    </row>
    <row r="13135" spans="1:17" ht="22.5" x14ac:dyDescent="0.25">
      <c r="A13135" s="3">
        <v>14455</v>
      </c>
      <c r="B13135" s="1" t="s">
        <v>44364</v>
      </c>
      <c r="C13135" s="1" t="s">
        <v>15</v>
      </c>
      <c r="D13135" s="1" t="s">
        <v>1847</v>
      </c>
      <c r="E13135" s="1">
        <v>71648850</v>
      </c>
      <c r="F13135" s="1" t="s">
        <v>44365</v>
      </c>
      <c r="G13135" s="1">
        <v>2242510</v>
      </c>
      <c r="H13135" s="1" t="s">
        <v>44366</v>
      </c>
      <c r="I13135" s="2">
        <v>45089</v>
      </c>
      <c r="J13135" s="15" t="str">
        <f>MID(Tabla1[[#This Row],[HORA]],1,5)</f>
        <v>17:15</v>
      </c>
      <c r="K13135" s="16">
        <f>IF(Tabla1[[#This Row],[FECHA]]=I13136,IF(J13136-J13135&gt;0,(J13136-J13135)*1440,0),0)</f>
        <v>2.9999999999999893</v>
      </c>
      <c r="L13135" s="14">
        <f>-1+L12876-Datos!$C$8</f>
        <v>12.48</v>
      </c>
      <c r="M13135" s="13" t="s">
        <v>56085</v>
      </c>
      <c r="N13135" s="1" t="s">
        <v>44355</v>
      </c>
      <c r="O13135" s="1">
        <v>20</v>
      </c>
      <c r="P13135" s="1" t="s">
        <v>986</v>
      </c>
      <c r="Q13135" s="4" t="s">
        <v>21</v>
      </c>
    </row>
    <row r="13136" spans="1:17" ht="22.5" x14ac:dyDescent="0.25">
      <c r="A13136" s="3">
        <v>14456</v>
      </c>
      <c r="B13136" s="1" t="s">
        <v>44367</v>
      </c>
      <c r="C13136" s="1" t="s">
        <v>15</v>
      </c>
      <c r="D13136" s="1" t="s">
        <v>71</v>
      </c>
      <c r="E13136" s="1">
        <v>43047797</v>
      </c>
      <c r="F13136" s="1" t="s">
        <v>21392</v>
      </c>
      <c r="G13136" s="1">
        <v>27854740</v>
      </c>
      <c r="H13136" s="1" t="s">
        <v>44368</v>
      </c>
      <c r="I13136" s="2">
        <v>45089</v>
      </c>
      <c r="J13136" s="15" t="str">
        <f>MID(Tabla1[[#This Row],[HORA]],1,5)</f>
        <v>17:18</v>
      </c>
      <c r="K13136" s="16">
        <f>IF(Tabla1[[#This Row],[FECHA]]=I13137,IF(J13137-J13136&gt;0,(J13137-J13136)*1440,0),0)</f>
        <v>0</v>
      </c>
      <c r="L13136" s="14">
        <f>-2.26+L12877-Datos!$C$8</f>
        <v>8.3800000000000008</v>
      </c>
      <c r="M13136" s="13" t="s">
        <v>56088</v>
      </c>
      <c r="N13136" s="1" t="s">
        <v>44369</v>
      </c>
      <c r="O13136" s="1">
        <v>40</v>
      </c>
      <c r="P13136" s="1" t="s">
        <v>986</v>
      </c>
      <c r="Q13136" s="4" t="s">
        <v>21</v>
      </c>
    </row>
    <row r="13137" spans="1:17" ht="22.5" x14ac:dyDescent="0.25">
      <c r="A13137" s="3">
        <v>17659</v>
      </c>
      <c r="B13137" s="1" t="s">
        <v>53039</v>
      </c>
      <c r="C13137" s="1" t="s">
        <v>15</v>
      </c>
      <c r="D13137" s="1" t="s">
        <v>172</v>
      </c>
      <c r="E13137" s="1">
        <v>20600302630</v>
      </c>
      <c r="F13137" s="1" t="s">
        <v>48499</v>
      </c>
      <c r="G13137" s="1">
        <v>10177267</v>
      </c>
      <c r="H13137" s="1" t="s">
        <v>48500</v>
      </c>
      <c r="I13137" s="2">
        <v>45089</v>
      </c>
      <c r="J13137" s="15" t="str">
        <f>MID(Tabla1[[#This Row],[HORA]],1,5)</f>
        <v>17:18</v>
      </c>
      <c r="K13137" s="16">
        <f>IF(Tabla1[[#This Row],[FECHA]]=I13138,IF(J13138-J13137&gt;0,(J13138-J13137)*1440,0),0)</f>
        <v>1.9999999999999929</v>
      </c>
      <c r="L13137" s="14">
        <f>-2.26+L12878-Datos!$C$8</f>
        <v>9.3200000000000021</v>
      </c>
      <c r="M13137" s="13" t="s">
        <v>56088</v>
      </c>
      <c r="N13137" s="1" t="s">
        <v>53040</v>
      </c>
      <c r="O13137" s="1">
        <v>30</v>
      </c>
      <c r="P13137" s="1" t="s">
        <v>27</v>
      </c>
      <c r="Q13137" s="4" t="s">
        <v>21</v>
      </c>
    </row>
    <row r="13138" spans="1:17" ht="22.5" x14ac:dyDescent="0.25">
      <c r="A13138" s="3">
        <v>14457</v>
      </c>
      <c r="B13138" s="1" t="s">
        <v>44370</v>
      </c>
      <c r="C13138" s="1" t="s">
        <v>15</v>
      </c>
      <c r="D13138" s="1" t="s">
        <v>40</v>
      </c>
      <c r="E13138" s="1">
        <v>80212674</v>
      </c>
      <c r="F13138" s="1" t="s">
        <v>13996</v>
      </c>
      <c r="G13138" s="1">
        <v>2242513</v>
      </c>
      <c r="H13138" s="1" t="s">
        <v>44371</v>
      </c>
      <c r="I13138" s="2">
        <v>45089</v>
      </c>
      <c r="J13138" s="15" t="str">
        <f>MID(Tabla1[[#This Row],[HORA]],1,5)</f>
        <v>17:20</v>
      </c>
      <c r="K13138" s="16">
        <f>IF(Tabla1[[#This Row],[FECHA]]=I13139,IF(J13139-J13138&gt;0,(J13139-J13138)*1440,0),0)</f>
        <v>5.9999999999999787</v>
      </c>
      <c r="L13138" s="14">
        <f>-2.26+L12879-Datos!$C$8</f>
        <v>9.56</v>
      </c>
      <c r="M13138" s="13" t="s">
        <v>56090</v>
      </c>
      <c r="N13138" s="1" t="s">
        <v>44372</v>
      </c>
      <c r="O13138" s="1">
        <v>15</v>
      </c>
      <c r="P13138" s="1" t="s">
        <v>986</v>
      </c>
      <c r="Q13138" s="4" t="s">
        <v>21</v>
      </c>
    </row>
    <row r="13139" spans="1:17" ht="22.5" x14ac:dyDescent="0.25">
      <c r="A13139" s="3">
        <v>18562</v>
      </c>
      <c r="B13139" s="1" t="s">
        <v>55258</v>
      </c>
      <c r="C13139" s="1" t="s">
        <v>15</v>
      </c>
      <c r="D13139" s="1" t="s">
        <v>40</v>
      </c>
      <c r="E13139" s="1">
        <v>20605254315</v>
      </c>
      <c r="F13139" s="1" t="s">
        <v>49751</v>
      </c>
      <c r="G13139" s="1">
        <v>76748410</v>
      </c>
      <c r="H13139" s="1" t="s">
        <v>55259</v>
      </c>
      <c r="I13139" s="2">
        <v>45089</v>
      </c>
      <c r="J13139" s="15" t="str">
        <f>MID(Tabla1[[#This Row],[HORA]],1,5)</f>
        <v>17:26</v>
      </c>
      <c r="K13139" s="16">
        <f>IF(Tabla1[[#This Row],[FECHA]]=I13140,IF(J13140-J13139&gt;0,(J13140-J13139)*1440,0),0)</f>
        <v>1.9999999999999929</v>
      </c>
      <c r="L13139" s="14">
        <f>-2.26+L12880-Datos!$C$8</f>
        <v>4.2300000000000022</v>
      </c>
      <c r="M13139" s="13" t="s">
        <v>56096</v>
      </c>
      <c r="N13139" s="1" t="s">
        <v>55260</v>
      </c>
      <c r="O13139" s="1">
        <v>25</v>
      </c>
      <c r="P13139" s="1" t="s">
        <v>986</v>
      </c>
      <c r="Q13139" s="4" t="s">
        <v>21</v>
      </c>
    </row>
    <row r="13140" spans="1:17" ht="22.5" x14ac:dyDescent="0.25">
      <c r="A13140" s="3">
        <v>17660</v>
      </c>
      <c r="B13140" s="1" t="s">
        <v>53041</v>
      </c>
      <c r="C13140" s="1" t="s">
        <v>15</v>
      </c>
      <c r="D13140" s="1" t="s">
        <v>40</v>
      </c>
      <c r="E13140" s="1">
        <v>20545052050</v>
      </c>
      <c r="F13140" s="1" t="s">
        <v>53042</v>
      </c>
      <c r="G13140" s="1">
        <v>2242514</v>
      </c>
      <c r="H13140" s="1" t="s">
        <v>53043</v>
      </c>
      <c r="I13140" s="2">
        <v>45089</v>
      </c>
      <c r="J13140" s="15" t="str">
        <f>MID(Tabla1[[#This Row],[HORA]],1,5)</f>
        <v>17:28</v>
      </c>
      <c r="K13140" s="16">
        <f>IF(Tabla1[[#This Row],[FECHA]]=I13141,IF(J13141-J13140&gt;0,(J13141-J13140)*1440,0),0)</f>
        <v>5.0000000000001421</v>
      </c>
      <c r="L13140" s="14">
        <f>-2.26+L12881-Datos!$C$8</f>
        <v>5.4700000000000006</v>
      </c>
      <c r="M13140" s="13" t="s">
        <v>56098</v>
      </c>
      <c r="N13140" s="1" t="s">
        <v>53044</v>
      </c>
      <c r="O13140" s="1">
        <v>25</v>
      </c>
      <c r="P13140" s="1" t="s">
        <v>27</v>
      </c>
      <c r="Q13140" s="4" t="s">
        <v>21</v>
      </c>
    </row>
    <row r="13141" spans="1:17" ht="22.5" x14ac:dyDescent="0.25">
      <c r="A13141" s="3">
        <v>14458</v>
      </c>
      <c r="B13141" s="1" t="s">
        <v>44373</v>
      </c>
      <c r="C13141" s="1" t="s">
        <v>15</v>
      </c>
      <c r="D13141" s="1" t="s">
        <v>40</v>
      </c>
      <c r="E13141" s="1">
        <v>16482575</v>
      </c>
      <c r="F13141" s="1" t="s">
        <v>44374</v>
      </c>
      <c r="G13141" s="1">
        <v>2242516</v>
      </c>
      <c r="H13141" s="1" t="s">
        <v>44375</v>
      </c>
      <c r="I13141" s="2">
        <v>45089</v>
      </c>
      <c r="J13141" s="15" t="str">
        <f>MID(Tabla1[[#This Row],[HORA]],1,5)</f>
        <v>17:33</v>
      </c>
      <c r="K13141" s="16">
        <f>IF(Tabla1[[#This Row],[FECHA]]=I13142,IF(J13142-J13141&gt;0,(J13142-J13141)*1440,0),0)</f>
        <v>1.999999999999833</v>
      </c>
      <c r="L13141" s="14">
        <f>-2.26+L12882-Datos!$C$8</f>
        <v>5.1600000000000019</v>
      </c>
      <c r="M13141" s="13" t="s">
        <v>56103</v>
      </c>
      <c r="N13141" s="1" t="s">
        <v>44376</v>
      </c>
      <c r="O13141" s="1">
        <v>10</v>
      </c>
      <c r="P13141" s="1" t="s">
        <v>986</v>
      </c>
      <c r="Q13141" s="4" t="s">
        <v>21</v>
      </c>
    </row>
    <row r="13142" spans="1:17" ht="22.5" x14ac:dyDescent="0.25">
      <c r="A13142" s="3">
        <v>14459</v>
      </c>
      <c r="B13142" s="1" t="s">
        <v>44377</v>
      </c>
      <c r="C13142" s="1" t="s">
        <v>15</v>
      </c>
      <c r="D13142" s="1" t="s">
        <v>172</v>
      </c>
      <c r="E13142" s="1">
        <v>17621873</v>
      </c>
      <c r="F13142" s="1" t="s">
        <v>44378</v>
      </c>
      <c r="G13142" s="1">
        <v>2242517</v>
      </c>
      <c r="H13142" s="1" t="s">
        <v>44379</v>
      </c>
      <c r="I13142" s="2">
        <v>45089</v>
      </c>
      <c r="J13142" s="15" t="str">
        <f>MID(Tabla1[[#This Row],[HORA]],1,5)</f>
        <v>17:35</v>
      </c>
      <c r="K13142" s="16">
        <f>IF(Tabla1[[#This Row],[FECHA]]=I13143,IF(J13143-J13142&gt;0,(J13143-J13142)*1440,0),0)</f>
        <v>1.0000000000001563</v>
      </c>
      <c r="L13142" s="14">
        <f>-2.26+L12883-Datos!$C$8</f>
        <v>6.5400000000000009</v>
      </c>
      <c r="M13142" s="13" t="s">
        <v>56105</v>
      </c>
      <c r="N13142" s="1" t="s">
        <v>44380</v>
      </c>
      <c r="O13142" s="1">
        <v>15</v>
      </c>
      <c r="P13142" s="1" t="s">
        <v>986</v>
      </c>
      <c r="Q13142" s="4" t="s">
        <v>21</v>
      </c>
    </row>
    <row r="13143" spans="1:17" ht="22.5" x14ac:dyDescent="0.25">
      <c r="A13143" s="3">
        <v>10185</v>
      </c>
      <c r="B13143" s="1" t="s">
        <v>31736</v>
      </c>
      <c r="C13143" s="1" t="s">
        <v>15</v>
      </c>
      <c r="D13143" s="1" t="s">
        <v>40</v>
      </c>
      <c r="E13143" s="1">
        <v>47863564</v>
      </c>
      <c r="F13143" s="1" t="s">
        <v>31737</v>
      </c>
      <c r="G13143" s="1">
        <v>2242518</v>
      </c>
      <c r="H13143" s="1" t="s">
        <v>31738</v>
      </c>
      <c r="I13143" s="2">
        <v>45089</v>
      </c>
      <c r="J13143" s="15" t="str">
        <f>MID(Tabla1[[#This Row],[HORA]],1,5)</f>
        <v>17:36</v>
      </c>
      <c r="K13143" s="16">
        <f>IF(Tabla1[[#This Row],[FECHA]]=I13144,IF(J13144-J13143&gt;0,(J13144-J13143)*1440,0),0)</f>
        <v>0.99999999999999645</v>
      </c>
      <c r="L13143" s="14">
        <f>-2.26+L12884-Datos!$C$8</f>
        <v>6.4800000000000022</v>
      </c>
      <c r="M13143" s="13" t="s">
        <v>56106</v>
      </c>
      <c r="N13143" s="1" t="s">
        <v>31739</v>
      </c>
      <c r="O13143" s="1">
        <v>1</v>
      </c>
      <c r="P13143" s="1" t="s">
        <v>27</v>
      </c>
      <c r="Q13143" s="4" t="s">
        <v>21</v>
      </c>
    </row>
    <row r="13144" spans="1:17" ht="22.5" x14ac:dyDescent="0.25">
      <c r="A13144" s="3">
        <v>14460</v>
      </c>
      <c r="B13144" s="1" t="s">
        <v>44381</v>
      </c>
      <c r="C13144" s="1" t="s">
        <v>15</v>
      </c>
      <c r="D13144" s="1" t="s">
        <v>40</v>
      </c>
      <c r="E13144" s="1">
        <v>43023511</v>
      </c>
      <c r="F13144" s="1" t="s">
        <v>44382</v>
      </c>
      <c r="G13144" s="1">
        <v>43023511</v>
      </c>
      <c r="H13144" s="1" t="s">
        <v>44382</v>
      </c>
      <c r="I13144" s="2">
        <v>45089</v>
      </c>
      <c r="J13144" s="15" t="str">
        <f>MID(Tabla1[[#This Row],[HORA]],1,5)</f>
        <v>17:37</v>
      </c>
      <c r="K13144" s="16">
        <f>IF(Tabla1[[#This Row],[FECHA]]=I13145,IF(J13145-J13144&gt;0,(J13145-J13144)*1440,0),0)</f>
        <v>0.99999999999983658</v>
      </c>
      <c r="L13144" s="14">
        <f>-2.26+L12885-Datos!$C$8</f>
        <v>6.3800000000000008</v>
      </c>
      <c r="M13144" s="13" t="s">
        <v>56107</v>
      </c>
      <c r="N13144" s="1" t="s">
        <v>1715</v>
      </c>
      <c r="O13144" s="1">
        <v>70</v>
      </c>
      <c r="P13144" s="1" t="s">
        <v>986</v>
      </c>
      <c r="Q13144" s="4" t="s">
        <v>21</v>
      </c>
    </row>
    <row r="13145" spans="1:17" ht="22.5" x14ac:dyDescent="0.25">
      <c r="A13145" s="3">
        <v>10186</v>
      </c>
      <c r="B13145" s="1" t="s">
        <v>31740</v>
      </c>
      <c r="C13145" s="1" t="s">
        <v>15</v>
      </c>
      <c r="D13145" s="1" t="s">
        <v>40</v>
      </c>
      <c r="E13145" s="1">
        <v>16474755</v>
      </c>
      <c r="F13145" s="1" t="s">
        <v>31741</v>
      </c>
      <c r="G13145" s="1">
        <v>2242521</v>
      </c>
      <c r="H13145" s="1" t="s">
        <v>31742</v>
      </c>
      <c r="I13145" s="2">
        <v>45089</v>
      </c>
      <c r="J13145" s="15" t="str">
        <f>MID(Tabla1[[#This Row],[HORA]],1,5)</f>
        <v>17:38</v>
      </c>
      <c r="K13145" s="16">
        <f>IF(Tabla1[[#This Row],[FECHA]]=I13146,IF(J13146-J13145&gt;0,(J13146-J13145)*1440,0),0)</f>
        <v>0.99999999999999645</v>
      </c>
      <c r="L13145" s="14">
        <f>-2.26+L12886-Datos!$C$8</f>
        <v>4.0900000000000016</v>
      </c>
      <c r="M13145" s="13" t="s">
        <v>56108</v>
      </c>
      <c r="N13145" s="1" t="s">
        <v>583</v>
      </c>
      <c r="O13145" s="1">
        <v>10</v>
      </c>
      <c r="P13145" s="1" t="s">
        <v>27</v>
      </c>
      <c r="Q13145" s="4" t="s">
        <v>21</v>
      </c>
    </row>
    <row r="13146" spans="1:17" ht="22.5" x14ac:dyDescent="0.25">
      <c r="A13146" s="3">
        <v>14461</v>
      </c>
      <c r="B13146" s="1" t="s">
        <v>44383</v>
      </c>
      <c r="C13146" s="1" t="s">
        <v>15</v>
      </c>
      <c r="D13146" s="1" t="s">
        <v>40</v>
      </c>
      <c r="E13146" s="1">
        <v>71874280</v>
      </c>
      <c r="F13146" s="1" t="s">
        <v>44384</v>
      </c>
      <c r="G13146" s="1">
        <v>41113772</v>
      </c>
      <c r="H13146" s="1" t="s">
        <v>44385</v>
      </c>
      <c r="I13146" s="2">
        <v>45089</v>
      </c>
      <c r="J13146" s="15" t="str">
        <f>MID(Tabla1[[#This Row],[HORA]],1,5)</f>
        <v>17:39</v>
      </c>
      <c r="K13146" s="16">
        <f>IF(Tabla1[[#This Row],[FECHA]]=I13147,IF(J13147-J13146&gt;0,(J13147-J13146)*1440,0),0)</f>
        <v>3.9999999999999858</v>
      </c>
      <c r="L13146" s="14">
        <f>-2.26+L12887-Datos!$C$8</f>
        <v>5.3800000000000008</v>
      </c>
      <c r="M13146" s="13" t="s">
        <v>56109</v>
      </c>
      <c r="N13146" s="1" t="s">
        <v>4799</v>
      </c>
      <c r="O13146" s="1">
        <v>10</v>
      </c>
      <c r="P13146" s="1" t="s">
        <v>986</v>
      </c>
      <c r="Q13146" s="4" t="s">
        <v>21</v>
      </c>
    </row>
    <row r="13147" spans="1:17" ht="22.5" x14ac:dyDescent="0.25">
      <c r="A13147" s="3">
        <v>10187</v>
      </c>
      <c r="B13147" s="1" t="s">
        <v>31743</v>
      </c>
      <c r="C13147" s="1" t="s">
        <v>15</v>
      </c>
      <c r="D13147" s="1" t="s">
        <v>172</v>
      </c>
      <c r="E13147" s="1">
        <v>40887343</v>
      </c>
      <c r="F13147" s="1" t="s">
        <v>31744</v>
      </c>
      <c r="G13147" s="1">
        <v>2242524</v>
      </c>
      <c r="H13147" s="1" t="s">
        <v>31745</v>
      </c>
      <c r="I13147" s="2">
        <v>45089</v>
      </c>
      <c r="J13147" s="15" t="str">
        <f>MID(Tabla1[[#This Row],[HORA]],1,5)</f>
        <v>17:43</v>
      </c>
      <c r="K13147" s="16">
        <f>IF(Tabla1[[#This Row],[FECHA]]=I13148,IF(J13148-J13147&gt;0,(J13148-J13147)*1440,0),0)</f>
        <v>1.0000000000001563</v>
      </c>
      <c r="L13147" s="14">
        <f>-2.26+L12888-Datos!$C$8</f>
        <v>4.3900000000000023</v>
      </c>
      <c r="M13147" s="13" t="s">
        <v>56113</v>
      </c>
      <c r="N13147" s="1" t="s">
        <v>31746</v>
      </c>
      <c r="O13147" s="1">
        <v>10</v>
      </c>
      <c r="P13147" s="1" t="s">
        <v>27</v>
      </c>
      <c r="Q13147" s="4" t="s">
        <v>21</v>
      </c>
    </row>
    <row r="13148" spans="1:17" ht="22.5" x14ac:dyDescent="0.25">
      <c r="A13148" s="3">
        <v>10188</v>
      </c>
      <c r="B13148" s="1" t="s">
        <v>31747</v>
      </c>
      <c r="C13148" s="1" t="s">
        <v>15</v>
      </c>
      <c r="D13148" s="1" t="s">
        <v>228</v>
      </c>
      <c r="E13148" s="1">
        <v>16665054</v>
      </c>
      <c r="F13148" s="1" t="s">
        <v>31748</v>
      </c>
      <c r="G13148" s="1">
        <v>2242525</v>
      </c>
      <c r="H13148" s="1" t="s">
        <v>1524</v>
      </c>
      <c r="I13148" s="2">
        <v>45089</v>
      </c>
      <c r="J13148" s="15" t="str">
        <f>MID(Tabla1[[#This Row],[HORA]],1,5)</f>
        <v>17:44</v>
      </c>
      <c r="K13148" s="16">
        <f>IF(Tabla1[[#This Row],[FECHA]]=I13149,IF(J13149-J13148&gt;0,(J13149-J13148)*1440,0),0)</f>
        <v>0</v>
      </c>
      <c r="L13148" s="14">
        <f>-2.26+L12889-Datos!$C$8</f>
        <v>7.4</v>
      </c>
      <c r="M13148" s="13" t="s">
        <v>56114</v>
      </c>
      <c r="N13148" s="1" t="s">
        <v>31749</v>
      </c>
      <c r="O13148" s="1">
        <v>10</v>
      </c>
      <c r="P13148" s="1" t="s">
        <v>27</v>
      </c>
      <c r="Q13148" s="4" t="s">
        <v>21</v>
      </c>
    </row>
    <row r="13149" spans="1:17" ht="22.5" x14ac:dyDescent="0.25">
      <c r="A13149" s="3">
        <v>14462</v>
      </c>
      <c r="B13149" s="1" t="s">
        <v>44386</v>
      </c>
      <c r="C13149" s="1" t="s">
        <v>15</v>
      </c>
      <c r="D13149" s="1" t="s">
        <v>71</v>
      </c>
      <c r="E13149" s="1">
        <v>46950869</v>
      </c>
      <c r="F13149" s="1" t="s">
        <v>4592</v>
      </c>
      <c r="G13149" s="1">
        <v>42794842</v>
      </c>
      <c r="H13149" s="1" t="s">
        <v>44387</v>
      </c>
      <c r="I13149" s="2">
        <v>45089</v>
      </c>
      <c r="J13149" s="15" t="str">
        <f>MID(Tabla1[[#This Row],[HORA]],1,5)</f>
        <v>17:44</v>
      </c>
      <c r="K13149" s="16">
        <f>IF(Tabla1[[#This Row],[FECHA]]=I13150,IF(J13150-J13149&gt;0,(J13150-J13149)*1440,0),0)</f>
        <v>1.999999999999833</v>
      </c>
      <c r="L13149" s="14">
        <f>-2.26+L12890-Datos!$C$8</f>
        <v>9.4600000000000026</v>
      </c>
      <c r="M13149" s="13" t="s">
        <v>56114</v>
      </c>
      <c r="N13149" s="1" t="s">
        <v>44388</v>
      </c>
      <c r="O13149" s="1">
        <v>30</v>
      </c>
      <c r="P13149" s="1" t="s">
        <v>986</v>
      </c>
      <c r="Q13149" s="4" t="s">
        <v>21</v>
      </c>
    </row>
    <row r="13150" spans="1:17" ht="22.5" x14ac:dyDescent="0.25">
      <c r="A13150" s="3">
        <v>10078</v>
      </c>
      <c r="B13150" s="1" t="s">
        <v>31411</v>
      </c>
      <c r="C13150" s="1" t="s">
        <v>15</v>
      </c>
      <c r="D13150" s="1" t="s">
        <v>1960</v>
      </c>
      <c r="E13150" s="1">
        <v>255540</v>
      </c>
      <c r="F13150" s="1" t="s">
        <v>31412</v>
      </c>
      <c r="G13150" s="1">
        <v>2242247</v>
      </c>
      <c r="H13150" s="1" t="s">
        <v>31413</v>
      </c>
      <c r="I13150" s="2">
        <v>45089</v>
      </c>
      <c r="J13150" s="15" t="str">
        <f>MID(Tabla1[[#This Row],[HORA]],1,5)</f>
        <v>17:46</v>
      </c>
      <c r="K13150" s="16">
        <f>IF(Tabla1[[#This Row],[FECHA]]=I13151,IF(J13151-J13150&gt;0,(J13151-J13150)*1440,0),0)</f>
        <v>0</v>
      </c>
      <c r="L13150" s="14">
        <f>-2.26+L12891-Datos!$C$8</f>
        <v>5.3300000000000018</v>
      </c>
      <c r="M13150" s="13" t="s">
        <v>56116</v>
      </c>
      <c r="N13150" s="1" t="s">
        <v>31414</v>
      </c>
      <c r="O13150" s="1">
        <v>20</v>
      </c>
      <c r="P13150" s="1" t="s">
        <v>45</v>
      </c>
      <c r="Q13150" s="4" t="s">
        <v>21</v>
      </c>
    </row>
    <row r="13151" spans="1:17" ht="22.5" x14ac:dyDescent="0.25">
      <c r="A13151" s="3">
        <v>14463</v>
      </c>
      <c r="B13151" s="1" t="s">
        <v>44389</v>
      </c>
      <c r="C13151" s="1" t="s">
        <v>15</v>
      </c>
      <c r="D13151" s="1" t="s">
        <v>33</v>
      </c>
      <c r="E13151" s="1">
        <v>9791393</v>
      </c>
      <c r="F13151" s="1" t="s">
        <v>44390</v>
      </c>
      <c r="G13151" s="1">
        <v>9791393</v>
      </c>
      <c r="H13151" s="1" t="s">
        <v>44390</v>
      </c>
      <c r="I13151" s="2">
        <v>45089</v>
      </c>
      <c r="J13151" s="15" t="str">
        <f>MID(Tabla1[[#This Row],[HORA]],1,5)</f>
        <v>17:46</v>
      </c>
      <c r="K13151" s="16">
        <f>IF(Tabla1[[#This Row],[FECHA]]=I13152,IF(J13152-J13151&gt;0,(J13152-J13151)*1440,0),0)</f>
        <v>2.0000000000001528</v>
      </c>
      <c r="L13151" s="14">
        <f>-2.26+L12892-Datos!$C$8</f>
        <v>5.1400000000000023</v>
      </c>
      <c r="M13151" s="13" t="s">
        <v>56116</v>
      </c>
      <c r="N13151" s="1" t="s">
        <v>1715</v>
      </c>
      <c r="O13151" s="1">
        <v>15</v>
      </c>
      <c r="P13151" s="1" t="s">
        <v>986</v>
      </c>
      <c r="Q13151" s="4" t="s">
        <v>21</v>
      </c>
    </row>
    <row r="13152" spans="1:17" ht="22.5" x14ac:dyDescent="0.25">
      <c r="A13152" s="3">
        <v>10189</v>
      </c>
      <c r="B13152" s="1" t="s">
        <v>31750</v>
      </c>
      <c r="C13152" s="1" t="s">
        <v>15</v>
      </c>
      <c r="D13152" s="1" t="s">
        <v>40</v>
      </c>
      <c r="E13152" s="1">
        <v>47493302</v>
      </c>
      <c r="F13152" s="1" t="s">
        <v>31751</v>
      </c>
      <c r="G13152" s="1">
        <v>2242526</v>
      </c>
      <c r="H13152" s="1" t="s">
        <v>31752</v>
      </c>
      <c r="I13152" s="2">
        <v>45089</v>
      </c>
      <c r="J13152" s="15" t="str">
        <f>MID(Tabla1[[#This Row],[HORA]],1,5)</f>
        <v>17:48</v>
      </c>
      <c r="K13152" s="16">
        <f>IF(Tabla1[[#This Row],[FECHA]]=I13153,IF(J13153-J13152&gt;0,(J13153-J13152)*1440,0),0)</f>
        <v>2.9999999999999893</v>
      </c>
      <c r="L13152" s="14">
        <f>-2.26+L12893-Datos!$C$8</f>
        <v>7.2300000000000022</v>
      </c>
      <c r="M13152" s="13" t="s">
        <v>56118</v>
      </c>
      <c r="N13152" s="1" t="s">
        <v>31753</v>
      </c>
      <c r="O13152" s="1">
        <v>30</v>
      </c>
      <c r="P13152" s="1" t="s">
        <v>27</v>
      </c>
      <c r="Q13152" s="4" t="s">
        <v>21</v>
      </c>
    </row>
    <row r="13153" spans="1:17" ht="22.5" x14ac:dyDescent="0.25">
      <c r="A13153" s="3">
        <v>14464</v>
      </c>
      <c r="B13153" s="1" t="s">
        <v>44391</v>
      </c>
      <c r="C13153" s="1" t="s">
        <v>15</v>
      </c>
      <c r="D13153" s="1" t="s">
        <v>23</v>
      </c>
      <c r="E13153" s="1">
        <v>70933497</v>
      </c>
      <c r="F13153" s="1" t="s">
        <v>44392</v>
      </c>
      <c r="G13153" s="1">
        <v>75071399</v>
      </c>
      <c r="H13153" s="1" t="s">
        <v>17892</v>
      </c>
      <c r="I13153" s="2">
        <v>45089</v>
      </c>
      <c r="J13153" s="15" t="str">
        <f>MID(Tabla1[[#This Row],[HORA]],1,5)</f>
        <v>17:51</v>
      </c>
      <c r="K13153" s="16">
        <f>IF(Tabla1[[#This Row],[FECHA]]=I13154,IF(J13154-J13153&gt;0,(J13154-J13153)*1440,0),0)</f>
        <v>0.99999999999999645</v>
      </c>
      <c r="L13153" s="14">
        <f>-2.26+L12894-Datos!$C$8</f>
        <v>4.5700000000000021</v>
      </c>
      <c r="M13153" s="13" t="s">
        <v>56121</v>
      </c>
      <c r="N13153" s="1" t="s">
        <v>44393</v>
      </c>
      <c r="O13153" s="1">
        <v>20</v>
      </c>
      <c r="P13153" s="1" t="s">
        <v>986</v>
      </c>
      <c r="Q13153" s="4" t="s">
        <v>21</v>
      </c>
    </row>
    <row r="13154" spans="1:17" ht="22.5" x14ac:dyDescent="0.25">
      <c r="A13154" s="3">
        <v>10190</v>
      </c>
      <c r="B13154" s="1" t="s">
        <v>31754</v>
      </c>
      <c r="C13154" s="1" t="s">
        <v>15</v>
      </c>
      <c r="D13154" s="1" t="s">
        <v>77</v>
      </c>
      <c r="E13154" s="1">
        <v>27368083</v>
      </c>
      <c r="F13154" s="1" t="s">
        <v>31755</v>
      </c>
      <c r="G13154" s="1">
        <v>2242528</v>
      </c>
      <c r="H13154" s="1" t="s">
        <v>31756</v>
      </c>
      <c r="I13154" s="2">
        <v>45089</v>
      </c>
      <c r="J13154" s="15" t="str">
        <f>MID(Tabla1[[#This Row],[HORA]],1,5)</f>
        <v>17:52</v>
      </c>
      <c r="K13154" s="16">
        <f>IF(Tabla1[[#This Row],[FECHA]]=I13155,IF(J13155-J13154&gt;0,(J13155-J13154)*1440,0),0)</f>
        <v>1.999999999999833</v>
      </c>
      <c r="L13154" s="14">
        <f>-2.26+L12895-Datos!$C$8</f>
        <v>6.3000000000000025</v>
      </c>
      <c r="M13154" s="13" t="s">
        <v>56122</v>
      </c>
      <c r="N13154" s="1" t="s">
        <v>10082</v>
      </c>
      <c r="O13154" s="1">
        <v>20</v>
      </c>
      <c r="P13154" s="1" t="s">
        <v>27</v>
      </c>
      <c r="Q13154" s="4" t="s">
        <v>21</v>
      </c>
    </row>
    <row r="13155" spans="1:17" ht="22.5" x14ac:dyDescent="0.25">
      <c r="A13155" s="3">
        <v>18563</v>
      </c>
      <c r="B13155" s="1" t="s">
        <v>55261</v>
      </c>
      <c r="C13155" s="1" t="s">
        <v>15</v>
      </c>
      <c r="D13155" s="1" t="s">
        <v>40</v>
      </c>
      <c r="E13155" s="1">
        <v>20539115368</v>
      </c>
      <c r="F13155" s="1" t="s">
        <v>55262</v>
      </c>
      <c r="G13155" s="1">
        <v>17607367</v>
      </c>
      <c r="H13155" s="1" t="s">
        <v>55263</v>
      </c>
      <c r="I13155" s="2">
        <v>45089</v>
      </c>
      <c r="J13155" s="15" t="str">
        <f>MID(Tabla1[[#This Row],[HORA]],1,5)</f>
        <v>17:54</v>
      </c>
      <c r="K13155" s="16">
        <f>IF(Tabla1[[#This Row],[FECHA]]=I13156,IF(J13156-J13155&gt;0,(J13156-J13155)*1440,0),0)</f>
        <v>0</v>
      </c>
      <c r="L13155" s="14">
        <f>-2.26+L12896-Datos!$C$8</f>
        <v>8.1600000000000019</v>
      </c>
      <c r="M13155" s="13" t="s">
        <v>56124</v>
      </c>
      <c r="N13155" s="1" t="s">
        <v>14770</v>
      </c>
      <c r="O13155" s="1">
        <v>97.5</v>
      </c>
      <c r="P13155" s="1" t="s">
        <v>986</v>
      </c>
      <c r="Q13155" s="4" t="s">
        <v>21</v>
      </c>
    </row>
    <row r="13156" spans="1:17" ht="22.5" x14ac:dyDescent="0.25">
      <c r="A13156" s="3">
        <v>18564</v>
      </c>
      <c r="B13156" s="1" t="s">
        <v>55261</v>
      </c>
      <c r="C13156" s="1" t="s">
        <v>15</v>
      </c>
      <c r="D13156" s="1" t="s">
        <v>40</v>
      </c>
      <c r="E13156" s="1">
        <v>20539115368</v>
      </c>
      <c r="F13156" s="1" t="s">
        <v>55262</v>
      </c>
      <c r="G13156" s="1">
        <v>17607367</v>
      </c>
      <c r="H13156" s="1" t="s">
        <v>55263</v>
      </c>
      <c r="I13156" s="2">
        <v>45089</v>
      </c>
      <c r="J13156" s="15" t="str">
        <f>MID(Tabla1[[#This Row],[HORA]],1,5)</f>
        <v>17:54</v>
      </c>
      <c r="K13156" s="16">
        <f>IF(Tabla1[[#This Row],[FECHA]]=I13157,IF(J13157-J13156&gt;0,(J13157-J13156)*1440,0),0)</f>
        <v>2.0000000000001528</v>
      </c>
      <c r="L13156" s="14">
        <f>-2.26+L12897-Datos!$C$8</f>
        <v>5.4600000000000009</v>
      </c>
      <c r="M13156" s="13" t="s">
        <v>56124</v>
      </c>
      <c r="N13156" s="1" t="s">
        <v>461</v>
      </c>
      <c r="O13156" s="1">
        <v>32.5</v>
      </c>
      <c r="P13156" s="1" t="s">
        <v>986</v>
      </c>
      <c r="Q13156" s="4" t="s">
        <v>21</v>
      </c>
    </row>
    <row r="13157" spans="1:17" ht="22.5" x14ac:dyDescent="0.25">
      <c r="A13157" s="3">
        <v>18565</v>
      </c>
      <c r="B13157" s="1" t="s">
        <v>55264</v>
      </c>
      <c r="C13157" s="1" t="s">
        <v>15</v>
      </c>
      <c r="D13157" s="1" t="s">
        <v>33</v>
      </c>
      <c r="E13157" s="1">
        <v>20603569548</v>
      </c>
      <c r="F13157" s="1" t="s">
        <v>47878</v>
      </c>
      <c r="G13157" s="1">
        <v>2242529</v>
      </c>
      <c r="H13157" s="1" t="s">
        <v>55265</v>
      </c>
      <c r="I13157" s="2">
        <v>45089</v>
      </c>
      <c r="J13157" s="15" t="str">
        <f>MID(Tabla1[[#This Row],[HORA]],1,5)</f>
        <v>17:56</v>
      </c>
      <c r="K13157" s="16">
        <f>IF(Tabla1[[#This Row],[FECHA]]=I13158,IF(J13158-J13157&gt;0,(J13158-J13157)*1440,0),0)</f>
        <v>4.9999999999999822</v>
      </c>
      <c r="L13157" s="14">
        <f>-2.26+L12898-Datos!$C$8</f>
        <v>6.120000000000001</v>
      </c>
      <c r="M13157" s="13" t="s">
        <v>56126</v>
      </c>
      <c r="N13157" s="1" t="s">
        <v>1531</v>
      </c>
      <c r="O13157" s="1">
        <v>10</v>
      </c>
      <c r="P13157" s="1" t="s">
        <v>986</v>
      </c>
      <c r="Q13157" s="4" t="s">
        <v>21</v>
      </c>
    </row>
    <row r="13158" spans="1:17" ht="22.5" x14ac:dyDescent="0.25">
      <c r="A13158" s="3">
        <v>14465</v>
      </c>
      <c r="B13158" s="1" t="s">
        <v>44394</v>
      </c>
      <c r="C13158" s="1" t="s">
        <v>15</v>
      </c>
      <c r="D13158" s="1" t="s">
        <v>71</v>
      </c>
      <c r="E13158" s="1">
        <v>16758695</v>
      </c>
      <c r="F13158" s="1" t="s">
        <v>37951</v>
      </c>
      <c r="G13158" s="1">
        <v>2242532</v>
      </c>
      <c r="H13158" s="1" t="s">
        <v>44395</v>
      </c>
      <c r="I13158" s="2">
        <v>45089</v>
      </c>
      <c r="J13158" s="15" t="str">
        <f>MID(Tabla1[[#This Row],[HORA]],1,5)</f>
        <v>18:01</v>
      </c>
      <c r="K13158" s="16">
        <f>IF(Tabla1[[#This Row],[FECHA]]=I13159,IF(J13159-J13158&gt;0,(J13159-J13158)*1440,0),0)</f>
        <v>1.9999999999999929</v>
      </c>
      <c r="L13158" s="14">
        <f>-2.26+L12899-Datos!$C$8</f>
        <v>6.0600000000000005</v>
      </c>
      <c r="M13158" s="13" t="s">
        <v>56140</v>
      </c>
      <c r="N13158" s="1" t="s">
        <v>44396</v>
      </c>
      <c r="O13158" s="1">
        <v>12</v>
      </c>
      <c r="P13158" s="1" t="s">
        <v>986</v>
      </c>
      <c r="Q13158" s="4" t="s">
        <v>21</v>
      </c>
    </row>
    <row r="13159" spans="1:17" ht="22.5" x14ac:dyDescent="0.25">
      <c r="A13159" s="3">
        <v>10191</v>
      </c>
      <c r="B13159" s="1" t="s">
        <v>31757</v>
      </c>
      <c r="C13159" s="1" t="s">
        <v>15</v>
      </c>
      <c r="D13159" s="1" t="s">
        <v>40</v>
      </c>
      <c r="E13159" s="1">
        <v>46433038</v>
      </c>
      <c r="F13159" s="1" t="s">
        <v>31758</v>
      </c>
      <c r="G13159" s="1">
        <v>2242533</v>
      </c>
      <c r="H13159" s="1" t="s">
        <v>31759</v>
      </c>
      <c r="I13159" s="2">
        <v>45089</v>
      </c>
      <c r="J13159" s="15" t="str">
        <f>MID(Tabla1[[#This Row],[HORA]],1,5)</f>
        <v>18:03</v>
      </c>
      <c r="K13159" s="16">
        <f>IF(Tabla1[[#This Row],[FECHA]]=I13160,IF(J13160-J13159&gt;0,(J13160-J13159)*1440,0),0)</f>
        <v>0</v>
      </c>
      <c r="L13159" s="14">
        <f>-2.26+L12900-Datos!$C$8</f>
        <v>4.1600000000000019</v>
      </c>
      <c r="M13159" s="13" t="s">
        <v>56142</v>
      </c>
      <c r="N13159" s="1" t="s">
        <v>31760</v>
      </c>
      <c r="O13159" s="1">
        <v>20</v>
      </c>
      <c r="P13159" s="1" t="s">
        <v>27</v>
      </c>
      <c r="Q13159" s="4" t="s">
        <v>21</v>
      </c>
    </row>
    <row r="13160" spans="1:17" ht="22.5" x14ac:dyDescent="0.25">
      <c r="A13160" s="3">
        <v>14466</v>
      </c>
      <c r="B13160" s="1" t="s">
        <v>44397</v>
      </c>
      <c r="C13160" s="1" t="s">
        <v>15</v>
      </c>
      <c r="D13160" s="1" t="s">
        <v>40</v>
      </c>
      <c r="E13160" s="1">
        <v>46695534</v>
      </c>
      <c r="F13160" s="1" t="s">
        <v>17469</v>
      </c>
      <c r="G13160" s="1">
        <v>43370323</v>
      </c>
      <c r="H13160" s="1" t="s">
        <v>44398</v>
      </c>
      <c r="I13160" s="2">
        <v>45089</v>
      </c>
      <c r="J13160" s="15" t="str">
        <f>MID(Tabla1[[#This Row],[HORA]],1,5)</f>
        <v>18:03</v>
      </c>
      <c r="K13160" s="16">
        <f>IF(Tabla1[[#This Row],[FECHA]]=I13161,IF(J13161-J13160&gt;0,(J13161-J13160)*1440,0),0)</f>
        <v>0.99999999999999645</v>
      </c>
      <c r="L13160" s="14">
        <f>-2.26+L12901-Datos!$C$8</f>
        <v>5.1700000000000017</v>
      </c>
      <c r="M13160" s="13" t="s">
        <v>56142</v>
      </c>
      <c r="N13160" s="1" t="s">
        <v>44399</v>
      </c>
      <c r="O13160" s="1">
        <v>12</v>
      </c>
      <c r="P13160" s="1" t="s">
        <v>986</v>
      </c>
      <c r="Q13160" s="4" t="s">
        <v>21</v>
      </c>
    </row>
    <row r="13161" spans="1:17" ht="22.5" x14ac:dyDescent="0.25">
      <c r="A13161" s="3">
        <v>10192</v>
      </c>
      <c r="B13161" s="1" t="s">
        <v>31761</v>
      </c>
      <c r="C13161" s="1" t="s">
        <v>15</v>
      </c>
      <c r="D13161" s="1" t="s">
        <v>3257</v>
      </c>
      <c r="E13161" s="1">
        <v>72218301</v>
      </c>
      <c r="F13161" s="1" t="s">
        <v>31762</v>
      </c>
      <c r="G13161" s="1">
        <v>2242537</v>
      </c>
      <c r="H13161" s="1" t="s">
        <v>25388</v>
      </c>
      <c r="I13161" s="2">
        <v>45089</v>
      </c>
      <c r="J13161" s="15" t="str">
        <f>MID(Tabla1[[#This Row],[HORA]],1,5)</f>
        <v>18:04</v>
      </c>
      <c r="K13161" s="16">
        <f>IF(Tabla1[[#This Row],[FECHA]]=I13162,IF(J13162-J13161&gt;0,(J13162-J13161)*1440,0),0)</f>
        <v>2.9999999999999893</v>
      </c>
      <c r="L13161" s="14">
        <f>-2.26+L12902-Datos!$C$8</f>
        <v>6.5400000000000009</v>
      </c>
      <c r="M13161" s="13" t="s">
        <v>56143</v>
      </c>
      <c r="N13161" s="1" t="s">
        <v>31763</v>
      </c>
      <c r="O13161" s="1">
        <v>20</v>
      </c>
      <c r="P13161" s="1" t="s">
        <v>27</v>
      </c>
      <c r="Q13161" s="4" t="s">
        <v>21</v>
      </c>
    </row>
    <row r="13162" spans="1:17" ht="22.5" x14ac:dyDescent="0.25">
      <c r="A13162" s="3">
        <v>10193</v>
      </c>
      <c r="B13162" s="1" t="s">
        <v>31764</v>
      </c>
      <c r="C13162" s="1" t="s">
        <v>15</v>
      </c>
      <c r="D13162" s="1" t="s">
        <v>228</v>
      </c>
      <c r="E13162" s="1">
        <v>16699880</v>
      </c>
      <c r="F13162" s="1" t="s">
        <v>31765</v>
      </c>
      <c r="G13162" s="1">
        <v>2242540</v>
      </c>
      <c r="H13162" s="1" t="s">
        <v>31766</v>
      </c>
      <c r="I13162" s="2">
        <v>45089</v>
      </c>
      <c r="J13162" s="15" t="str">
        <f>MID(Tabla1[[#This Row],[HORA]],1,5)</f>
        <v>18:07</v>
      </c>
      <c r="K13162" s="16">
        <f>IF(Tabla1[[#This Row],[FECHA]]=I13163,IF(J13163-J13162&gt;0,(J13163-J13162)*1440,0),0)</f>
        <v>0</v>
      </c>
      <c r="L13162" s="14">
        <f>-2.26+L12903-Datos!$C$8</f>
        <v>6.2900000000000009</v>
      </c>
      <c r="M13162" s="13" t="s">
        <v>56146</v>
      </c>
      <c r="N13162" s="1" t="s">
        <v>31767</v>
      </c>
      <c r="O13162" s="1">
        <v>20</v>
      </c>
      <c r="P13162" s="1" t="s">
        <v>27</v>
      </c>
      <c r="Q13162" s="4" t="s">
        <v>21</v>
      </c>
    </row>
    <row r="13163" spans="1:17" ht="22.5" x14ac:dyDescent="0.25">
      <c r="A13163" s="3">
        <v>14467</v>
      </c>
      <c r="B13163" s="1" t="s">
        <v>44400</v>
      </c>
      <c r="C13163" s="1" t="s">
        <v>15</v>
      </c>
      <c r="D13163" s="1" t="s">
        <v>82</v>
      </c>
      <c r="E13163" s="1">
        <v>45561758</v>
      </c>
      <c r="F13163" s="1" t="s">
        <v>3803</v>
      </c>
      <c r="G13163" s="1">
        <v>2242542</v>
      </c>
      <c r="H13163" s="1" t="s">
        <v>3804</v>
      </c>
      <c r="I13163" s="2">
        <v>45089</v>
      </c>
      <c r="J13163" s="15" t="str">
        <f>MID(Tabla1[[#This Row],[HORA]],1,5)</f>
        <v>18:07</v>
      </c>
      <c r="K13163" s="16">
        <f>IF(Tabla1[[#This Row],[FECHA]]=I13164,IF(J13164-J13163&gt;0,(J13164-J13163)*1440,0),0)</f>
        <v>3.0000000000001492</v>
      </c>
      <c r="L13163" s="14">
        <f>-2.26+L12904-Datos!$C$8</f>
        <v>9.2300000000000022</v>
      </c>
      <c r="M13163" s="13" t="s">
        <v>56146</v>
      </c>
      <c r="N13163" s="1" t="s">
        <v>44401</v>
      </c>
      <c r="O13163" s="1">
        <v>20</v>
      </c>
      <c r="P13163" s="1" t="s">
        <v>986</v>
      </c>
      <c r="Q13163" s="4" t="s">
        <v>21</v>
      </c>
    </row>
    <row r="13164" spans="1:17" ht="22.5" x14ac:dyDescent="0.25">
      <c r="A13164" s="3">
        <v>10194</v>
      </c>
      <c r="B13164" s="1" t="s">
        <v>31768</v>
      </c>
      <c r="C13164" s="1" t="s">
        <v>15</v>
      </c>
      <c r="D13164" s="1" t="s">
        <v>71</v>
      </c>
      <c r="E13164" s="1">
        <v>40837929</v>
      </c>
      <c r="F13164" s="1" t="s">
        <v>31769</v>
      </c>
      <c r="G13164" s="1">
        <v>2242544</v>
      </c>
      <c r="H13164" s="1" t="s">
        <v>31770</v>
      </c>
      <c r="I13164" s="2">
        <v>45089</v>
      </c>
      <c r="J13164" s="15" t="str">
        <f>MID(Tabla1[[#This Row],[HORA]],1,5)</f>
        <v>18:10</v>
      </c>
      <c r="K13164" s="16">
        <f>IF(Tabla1[[#This Row],[FECHA]]=I13165,IF(J13165-J13164&gt;0,(J13165-J13164)*1440,0),0)</f>
        <v>0.99999999999983658</v>
      </c>
      <c r="L13164" s="14">
        <f>-2.26+L12905-Datos!$C$8</f>
        <v>6.3800000000000008</v>
      </c>
      <c r="M13164" s="13" t="s">
        <v>56149</v>
      </c>
      <c r="N13164" s="1" t="s">
        <v>31771</v>
      </c>
      <c r="O13164" s="1">
        <v>15</v>
      </c>
      <c r="P13164" s="1" t="s">
        <v>27</v>
      </c>
      <c r="Q13164" s="4" t="s">
        <v>21</v>
      </c>
    </row>
    <row r="13165" spans="1:17" ht="22.5" x14ac:dyDescent="0.25">
      <c r="A13165" s="3">
        <v>14468</v>
      </c>
      <c r="B13165" s="1" t="s">
        <v>44402</v>
      </c>
      <c r="C13165" s="1" t="s">
        <v>15</v>
      </c>
      <c r="D13165" s="1" t="s">
        <v>40</v>
      </c>
      <c r="E13165" s="1">
        <v>16417396</v>
      </c>
      <c r="F13165" s="1" t="s">
        <v>44403</v>
      </c>
      <c r="G13165" s="1">
        <v>75708545</v>
      </c>
      <c r="H13165" s="1" t="s">
        <v>44404</v>
      </c>
      <c r="I13165" s="2">
        <v>45089</v>
      </c>
      <c r="J13165" s="15" t="str">
        <f>MID(Tabla1[[#This Row],[HORA]],1,5)</f>
        <v>18:11</v>
      </c>
      <c r="K13165" s="16">
        <f>IF(Tabla1[[#This Row],[FECHA]]=I13166,IF(J13166-J13165&gt;0,(J13166-J13165)*1440,0),0)</f>
        <v>1.9999999999999929</v>
      </c>
      <c r="L13165" s="14">
        <f>-2.26+L12906-Datos!$C$8</f>
        <v>4.5900000000000016</v>
      </c>
      <c r="M13165" s="13" t="s">
        <v>56150</v>
      </c>
      <c r="N13165" s="1" t="s">
        <v>6102</v>
      </c>
      <c r="O13165" s="1">
        <v>15</v>
      </c>
      <c r="P13165" s="1" t="s">
        <v>986</v>
      </c>
      <c r="Q13165" s="4" t="s">
        <v>21</v>
      </c>
    </row>
    <row r="13166" spans="1:17" ht="22.5" x14ac:dyDescent="0.25">
      <c r="A13166" s="3">
        <v>14469</v>
      </c>
      <c r="B13166" s="1" t="s">
        <v>44405</v>
      </c>
      <c r="C13166" s="1" t="s">
        <v>15</v>
      </c>
      <c r="D13166" s="1" t="s">
        <v>228</v>
      </c>
      <c r="E13166" s="1">
        <v>72977025</v>
      </c>
      <c r="F13166" s="1" t="s">
        <v>30155</v>
      </c>
      <c r="G13166" s="1">
        <v>2242546</v>
      </c>
      <c r="H13166" s="1" t="s">
        <v>44406</v>
      </c>
      <c r="I13166" s="2">
        <v>45089</v>
      </c>
      <c r="J13166" s="15" t="str">
        <f>MID(Tabla1[[#This Row],[HORA]],1,5)</f>
        <v>18:13</v>
      </c>
      <c r="K13166" s="16">
        <f>IF(Tabla1[[#This Row],[FECHA]]=I13167,IF(J13167-J13166&gt;0,(J13167-J13166)*1440,0),0)</f>
        <v>1.0000000000001563</v>
      </c>
      <c r="L13166" s="14">
        <f>-2.26+L12907-Datos!$C$8</f>
        <v>5.3800000000000008</v>
      </c>
      <c r="M13166" s="13" t="s">
        <v>56152</v>
      </c>
      <c r="N13166" s="1" t="s">
        <v>44407</v>
      </c>
      <c r="O13166" s="1">
        <v>15</v>
      </c>
      <c r="P13166" s="1" t="s">
        <v>986</v>
      </c>
      <c r="Q13166" s="4" t="s">
        <v>21</v>
      </c>
    </row>
    <row r="13167" spans="1:17" ht="22.5" x14ac:dyDescent="0.25">
      <c r="A13167" s="3">
        <v>17661</v>
      </c>
      <c r="B13167" s="1" t="s">
        <v>53045</v>
      </c>
      <c r="C13167" s="1" t="s">
        <v>15</v>
      </c>
      <c r="D13167" s="1" t="s">
        <v>71</v>
      </c>
      <c r="E13167" s="1">
        <v>20437544248</v>
      </c>
      <c r="F13167" s="1" t="s">
        <v>47737</v>
      </c>
      <c r="G13167" s="1">
        <v>43026236</v>
      </c>
      <c r="H13167" s="1" t="s">
        <v>48702</v>
      </c>
      <c r="I13167" s="2">
        <v>45089</v>
      </c>
      <c r="J13167" s="15" t="str">
        <f>MID(Tabla1[[#This Row],[HORA]],1,5)</f>
        <v>18:14</v>
      </c>
      <c r="K13167" s="16">
        <f>IF(Tabla1[[#This Row],[FECHA]]=I13168,IF(J13168-J13167&gt;0,(J13168-J13167)*1440,0),0)</f>
        <v>2.9999999999999893</v>
      </c>
      <c r="L13167" s="14">
        <f>-2.26+L12908-Datos!$C$8</f>
        <v>4.120000000000001</v>
      </c>
      <c r="M13167" s="13" t="s">
        <v>56153</v>
      </c>
      <c r="N13167" s="1" t="s">
        <v>53046</v>
      </c>
      <c r="O13167" s="1">
        <v>30</v>
      </c>
      <c r="P13167" s="1" t="s">
        <v>27</v>
      </c>
      <c r="Q13167" s="4" t="s">
        <v>21</v>
      </c>
    </row>
    <row r="13168" spans="1:17" ht="22.5" x14ac:dyDescent="0.25">
      <c r="A13168" s="3">
        <v>14470</v>
      </c>
      <c r="B13168" s="1" t="s">
        <v>44408</v>
      </c>
      <c r="C13168" s="1" t="s">
        <v>15</v>
      </c>
      <c r="D13168" s="1" t="s">
        <v>40</v>
      </c>
      <c r="E13168" s="1">
        <v>45869720</v>
      </c>
      <c r="F13168" s="1" t="s">
        <v>44409</v>
      </c>
      <c r="G13168" s="1">
        <v>2242551</v>
      </c>
      <c r="H13168" s="1" t="s">
        <v>44410</v>
      </c>
      <c r="I13168" s="2">
        <v>45089</v>
      </c>
      <c r="J13168" s="15" t="str">
        <f>MID(Tabla1[[#This Row],[HORA]],1,5)</f>
        <v>18:17</v>
      </c>
      <c r="K13168" s="16">
        <f>IF(Tabla1[[#This Row],[FECHA]]=I13169,IF(J13169-J13168&gt;0,(J13169-J13168)*1440,0),0)</f>
        <v>1.999999999999833</v>
      </c>
      <c r="L13168" s="14">
        <f>-2.26+L12909-Datos!$C$8</f>
        <v>7.0400000000000009</v>
      </c>
      <c r="M13168" s="13" t="s">
        <v>56156</v>
      </c>
      <c r="N13168" s="1" t="s">
        <v>44411</v>
      </c>
      <c r="O13168" s="1">
        <v>15</v>
      </c>
      <c r="P13168" s="1" t="s">
        <v>986</v>
      </c>
      <c r="Q13168" s="4" t="s">
        <v>21</v>
      </c>
    </row>
    <row r="13169" spans="1:17" ht="22.5" x14ac:dyDescent="0.25">
      <c r="A13169" s="3">
        <v>14471</v>
      </c>
      <c r="B13169" s="1" t="s">
        <v>44412</v>
      </c>
      <c r="C13169" s="1" t="s">
        <v>15</v>
      </c>
      <c r="D13169" s="1" t="s">
        <v>40</v>
      </c>
      <c r="E13169" s="1">
        <v>43029696</v>
      </c>
      <c r="F13169" s="1" t="s">
        <v>44413</v>
      </c>
      <c r="G13169" s="1">
        <v>2242556</v>
      </c>
      <c r="H13169" s="1" t="s">
        <v>44414</v>
      </c>
      <c r="I13169" s="2">
        <v>45089</v>
      </c>
      <c r="J13169" s="15" t="str">
        <f>MID(Tabla1[[#This Row],[HORA]],1,5)</f>
        <v>18:19</v>
      </c>
      <c r="K13169" s="16">
        <f>IF(Tabla1[[#This Row],[FECHA]]=I13170,IF(J13170-J13169&gt;0,(J13170-J13169)*1440,0),0)</f>
        <v>2.0000000000001528</v>
      </c>
      <c r="L13169" s="14">
        <f>-2.26+L12910-Datos!$C$8</f>
        <v>9.5200000000000014</v>
      </c>
      <c r="M13169" s="13" t="s">
        <v>56158</v>
      </c>
      <c r="N13169" s="1" t="s">
        <v>44415</v>
      </c>
      <c r="O13169" s="1">
        <v>15</v>
      </c>
      <c r="P13169" s="1" t="s">
        <v>986</v>
      </c>
      <c r="Q13169" s="4" t="s">
        <v>21</v>
      </c>
    </row>
    <row r="13170" spans="1:17" ht="22.5" x14ac:dyDescent="0.25">
      <c r="A13170" s="3">
        <v>14472</v>
      </c>
      <c r="B13170" s="1" t="s">
        <v>44416</v>
      </c>
      <c r="C13170" s="1" t="s">
        <v>15</v>
      </c>
      <c r="D13170" s="1" t="s">
        <v>40</v>
      </c>
      <c r="E13170" s="1">
        <v>10198592</v>
      </c>
      <c r="F13170" s="1" t="s">
        <v>44417</v>
      </c>
      <c r="G13170" s="1">
        <v>2242558</v>
      </c>
      <c r="H13170" s="1" t="s">
        <v>44418</v>
      </c>
      <c r="I13170" s="2">
        <v>45089</v>
      </c>
      <c r="J13170" s="15" t="str">
        <f>MID(Tabla1[[#This Row],[HORA]],1,5)</f>
        <v>18:21</v>
      </c>
      <c r="K13170" s="16">
        <f>IF(Tabla1[[#This Row],[FECHA]]=I13171,IF(J13171-J13170&gt;0,(J13171-J13170)*1440,0),0)</f>
        <v>1.999999999999833</v>
      </c>
      <c r="L13170" s="14">
        <f>-2.26+L12911-Datos!$C$8</f>
        <v>5.2200000000000006</v>
      </c>
      <c r="M13170" s="13" t="s">
        <v>56160</v>
      </c>
      <c r="N13170" s="1" t="s">
        <v>44419</v>
      </c>
      <c r="O13170" s="1">
        <v>20</v>
      </c>
      <c r="P13170" s="1" t="s">
        <v>986</v>
      </c>
      <c r="Q13170" s="4" t="s">
        <v>21</v>
      </c>
    </row>
    <row r="13171" spans="1:17" ht="22.5" x14ac:dyDescent="0.25">
      <c r="A13171" s="3">
        <v>18566</v>
      </c>
      <c r="B13171" s="1" t="s">
        <v>55266</v>
      </c>
      <c r="C13171" s="1" t="s">
        <v>15</v>
      </c>
      <c r="D13171" s="1" t="s">
        <v>40</v>
      </c>
      <c r="E13171" s="1">
        <v>20525416381</v>
      </c>
      <c r="F13171" s="1" t="s">
        <v>55267</v>
      </c>
      <c r="G13171" s="1">
        <v>3233735</v>
      </c>
      <c r="H13171" s="1" t="s">
        <v>2216</v>
      </c>
      <c r="I13171" s="2">
        <v>45089</v>
      </c>
      <c r="J13171" s="15" t="str">
        <f>MID(Tabla1[[#This Row],[HORA]],1,5)</f>
        <v>18:23</v>
      </c>
      <c r="K13171" s="16">
        <f>IF(Tabla1[[#This Row],[FECHA]]=I13172,IF(J13172-J13171&gt;0,(J13172-J13171)*1440,0),0)</f>
        <v>0.99999999999999645</v>
      </c>
      <c r="L13171" s="14">
        <f>-2.26+L12912-Datos!$C$8</f>
        <v>4.3200000000000021</v>
      </c>
      <c r="M13171" s="13" t="s">
        <v>56162</v>
      </c>
      <c r="N13171" s="1" t="s">
        <v>55268</v>
      </c>
      <c r="O13171" s="1">
        <v>20</v>
      </c>
      <c r="P13171" s="1" t="s">
        <v>986</v>
      </c>
      <c r="Q13171" s="4" t="s">
        <v>21</v>
      </c>
    </row>
    <row r="13172" spans="1:17" ht="22.5" x14ac:dyDescent="0.25">
      <c r="A13172" s="3">
        <v>17662</v>
      </c>
      <c r="B13172" s="1" t="s">
        <v>53047</v>
      </c>
      <c r="C13172" s="1" t="s">
        <v>15</v>
      </c>
      <c r="D13172" s="1" t="s">
        <v>141</v>
      </c>
      <c r="E13172" s="1">
        <v>20608557998</v>
      </c>
      <c r="F13172" s="1" t="s">
        <v>53048</v>
      </c>
      <c r="G13172" s="1">
        <v>77709584</v>
      </c>
      <c r="H13172" s="1" t="s">
        <v>53049</v>
      </c>
      <c r="I13172" s="2">
        <v>45089</v>
      </c>
      <c r="J13172" s="15" t="str">
        <f>MID(Tabla1[[#This Row],[HORA]],1,5)</f>
        <v>18:24</v>
      </c>
      <c r="K13172" s="16">
        <f>IF(Tabla1[[#This Row],[FECHA]]=I13173,IF(J13173-J13172&gt;0,(J13173-J13172)*1440,0),0)</f>
        <v>1.0000000000001563</v>
      </c>
      <c r="L13172" s="14">
        <f>-2.26+L12913-Datos!$C$8</f>
        <v>5.5200000000000014</v>
      </c>
      <c r="M13172" s="13" t="s">
        <v>56163</v>
      </c>
      <c r="N13172" s="1" t="s">
        <v>53050</v>
      </c>
      <c r="O13172" s="1">
        <v>30</v>
      </c>
      <c r="P13172" s="1" t="s">
        <v>27</v>
      </c>
      <c r="Q13172" s="4" t="s">
        <v>21</v>
      </c>
    </row>
    <row r="13173" spans="1:17" ht="22.5" x14ac:dyDescent="0.25">
      <c r="A13173" s="3">
        <v>14473</v>
      </c>
      <c r="B13173" s="1" t="s">
        <v>44420</v>
      </c>
      <c r="C13173" s="1" t="s">
        <v>15</v>
      </c>
      <c r="D13173" s="1" t="s">
        <v>71</v>
      </c>
      <c r="E13173" s="1">
        <v>76704215</v>
      </c>
      <c r="F13173" s="1" t="s">
        <v>44421</v>
      </c>
      <c r="G13173" s="1">
        <v>1041490</v>
      </c>
      <c r="H13173" s="1" t="s">
        <v>44422</v>
      </c>
      <c r="I13173" s="2">
        <v>45089</v>
      </c>
      <c r="J13173" s="15" t="str">
        <f>MID(Tabla1[[#This Row],[HORA]],1,5)</f>
        <v>18:25</v>
      </c>
      <c r="K13173" s="16">
        <f>IF(Tabla1[[#This Row],[FECHA]]=I13174,IF(J13174-J13173&gt;0,(J13174-J13173)*1440,0),0)</f>
        <v>0</v>
      </c>
      <c r="L13173" s="14">
        <f>-2.26+L12914-Datos!$C$8</f>
        <v>7.0200000000000014</v>
      </c>
      <c r="M13173" s="13" t="s">
        <v>56164</v>
      </c>
      <c r="N13173" s="1" t="s">
        <v>1145</v>
      </c>
      <c r="O13173" s="1">
        <v>15</v>
      </c>
      <c r="P13173" s="1" t="s">
        <v>986</v>
      </c>
      <c r="Q13173" s="4" t="s">
        <v>21</v>
      </c>
    </row>
    <row r="13174" spans="1:17" ht="22.5" x14ac:dyDescent="0.25">
      <c r="A13174" s="3">
        <v>14474</v>
      </c>
      <c r="B13174" s="1" t="s">
        <v>44420</v>
      </c>
      <c r="C13174" s="1" t="s">
        <v>15</v>
      </c>
      <c r="D13174" s="1" t="s">
        <v>71</v>
      </c>
      <c r="E13174" s="1">
        <v>76704215</v>
      </c>
      <c r="F13174" s="1" t="s">
        <v>44421</v>
      </c>
      <c r="G13174" s="1">
        <v>1041490</v>
      </c>
      <c r="H13174" s="1" t="s">
        <v>44422</v>
      </c>
      <c r="I13174" s="2">
        <v>45089</v>
      </c>
      <c r="J13174" s="15" t="str">
        <f>MID(Tabla1[[#This Row],[HORA]],1,5)</f>
        <v>18:25</v>
      </c>
      <c r="K13174" s="16">
        <f>IF(Tabla1[[#This Row],[FECHA]]=I13175,IF(J13175-J13174&gt;0,(J13175-J13174)*1440,0),0)</f>
        <v>1.999999999999833</v>
      </c>
      <c r="L13174" s="14">
        <f>-2.26+L12915-Datos!$C$8</f>
        <v>4.370000000000001</v>
      </c>
      <c r="M13174" s="13" t="s">
        <v>56164</v>
      </c>
      <c r="N13174" s="1" t="s">
        <v>43815</v>
      </c>
      <c r="O13174" s="1">
        <v>15</v>
      </c>
      <c r="P13174" s="1" t="s">
        <v>986</v>
      </c>
      <c r="Q13174" s="4" t="s">
        <v>21</v>
      </c>
    </row>
    <row r="13175" spans="1:17" ht="22.5" x14ac:dyDescent="0.25">
      <c r="A13175" s="3">
        <v>10195</v>
      </c>
      <c r="B13175" s="1" t="s">
        <v>31772</v>
      </c>
      <c r="C13175" s="1" t="s">
        <v>15</v>
      </c>
      <c r="D13175" s="1" t="s">
        <v>40</v>
      </c>
      <c r="E13175" s="1">
        <v>77342866</v>
      </c>
      <c r="F13175" s="1" t="s">
        <v>31773</v>
      </c>
      <c r="G13175" s="1">
        <v>47442332</v>
      </c>
      <c r="H13175" s="1" t="s">
        <v>31774</v>
      </c>
      <c r="I13175" s="2">
        <v>45089</v>
      </c>
      <c r="J13175" s="15" t="str">
        <f>MID(Tabla1[[#This Row],[HORA]],1,5)</f>
        <v>18:27</v>
      </c>
      <c r="K13175" s="16">
        <f>IF(Tabla1[[#This Row],[FECHA]]=I13176,IF(J13176-J13175&gt;0,(J13176-J13175)*1440,0),0)</f>
        <v>2.0000000000001528</v>
      </c>
      <c r="L13175" s="14">
        <f>-2.26+L12916-Datos!$C$8</f>
        <v>6.5200000000000014</v>
      </c>
      <c r="M13175" s="13" t="s">
        <v>56166</v>
      </c>
      <c r="N13175" s="1" t="s">
        <v>31775</v>
      </c>
      <c r="O13175" s="1">
        <v>15</v>
      </c>
      <c r="P13175" s="1" t="s">
        <v>27</v>
      </c>
      <c r="Q13175" s="4" t="s">
        <v>21</v>
      </c>
    </row>
    <row r="13176" spans="1:17" ht="22.5" x14ac:dyDescent="0.25">
      <c r="A13176" s="3">
        <v>10196</v>
      </c>
      <c r="B13176" s="1" t="s">
        <v>31776</v>
      </c>
      <c r="C13176" s="1" t="s">
        <v>15</v>
      </c>
      <c r="D13176" s="1" t="s">
        <v>71</v>
      </c>
      <c r="E13176" s="1">
        <v>71071707</v>
      </c>
      <c r="F13176" s="1" t="s">
        <v>31777</v>
      </c>
      <c r="G13176" s="1">
        <v>2242561</v>
      </c>
      <c r="H13176" s="1" t="s">
        <v>31778</v>
      </c>
      <c r="I13176" s="2">
        <v>45089</v>
      </c>
      <c r="J13176" s="15" t="str">
        <f>MID(Tabla1[[#This Row],[HORA]],1,5)</f>
        <v>18:29</v>
      </c>
      <c r="K13176" s="16">
        <f>IF(Tabla1[[#This Row],[FECHA]]=I13177,IF(J13177-J13176&gt;0,(J13177-J13176)*1440,0),0)</f>
        <v>2.9999999999999893</v>
      </c>
      <c r="L13176" s="14">
        <f>-2.26+L12917-Datos!$C$8</f>
        <v>8.2200000000000006</v>
      </c>
      <c r="M13176" s="13" t="s">
        <v>56168</v>
      </c>
      <c r="N13176" s="1" t="s">
        <v>31779</v>
      </c>
      <c r="O13176" s="1">
        <v>10</v>
      </c>
      <c r="P13176" s="1" t="s">
        <v>27</v>
      </c>
      <c r="Q13176" s="4" t="s">
        <v>21</v>
      </c>
    </row>
    <row r="13177" spans="1:17" ht="22.5" x14ac:dyDescent="0.25">
      <c r="A13177" s="3">
        <v>10197</v>
      </c>
      <c r="B13177" s="1" t="s">
        <v>31780</v>
      </c>
      <c r="C13177" s="1" t="s">
        <v>15</v>
      </c>
      <c r="D13177" s="1" t="s">
        <v>40</v>
      </c>
      <c r="E13177" s="1">
        <v>2657165</v>
      </c>
      <c r="F13177" s="1" t="s">
        <v>16404</v>
      </c>
      <c r="G13177" s="1">
        <v>2242563</v>
      </c>
      <c r="H13177" s="1" t="s">
        <v>31781</v>
      </c>
      <c r="I13177" s="2">
        <v>45089</v>
      </c>
      <c r="J13177" s="15" t="str">
        <f>MID(Tabla1[[#This Row],[HORA]],1,5)</f>
        <v>18:32</v>
      </c>
      <c r="K13177" s="16">
        <f>IF(Tabla1[[#This Row],[FECHA]]=I13178,IF(J13178-J13177&gt;0,(J13178-J13177)*1440,0),0)</f>
        <v>0.99999999999999645</v>
      </c>
      <c r="L13177" s="14">
        <f>-2.26+L12918-Datos!$C$8</f>
        <v>5.3800000000000008</v>
      </c>
      <c r="M13177" s="13" t="s">
        <v>56171</v>
      </c>
      <c r="N13177" s="1" t="s">
        <v>31782</v>
      </c>
      <c r="O13177" s="1">
        <v>15</v>
      </c>
      <c r="P13177" s="1" t="s">
        <v>27</v>
      </c>
      <c r="Q13177" s="4" t="s">
        <v>21</v>
      </c>
    </row>
    <row r="13178" spans="1:17" ht="22.5" x14ac:dyDescent="0.25">
      <c r="A13178" s="3">
        <v>10198</v>
      </c>
      <c r="B13178" s="1" t="s">
        <v>31783</v>
      </c>
      <c r="C13178" s="1" t="s">
        <v>15</v>
      </c>
      <c r="D13178" s="1" t="s">
        <v>33</v>
      </c>
      <c r="E13178" s="1">
        <v>77334033</v>
      </c>
      <c r="F13178" s="1" t="s">
        <v>29538</v>
      </c>
      <c r="G13178" s="1">
        <v>2242564</v>
      </c>
      <c r="H13178" s="1" t="s">
        <v>29539</v>
      </c>
      <c r="I13178" s="2">
        <v>45089</v>
      </c>
      <c r="J13178" s="15" t="str">
        <f>MID(Tabla1[[#This Row],[HORA]],1,5)</f>
        <v>18:33</v>
      </c>
      <c r="K13178" s="16">
        <f>IF(Tabla1[[#This Row],[FECHA]]=I13179,IF(J13179-J13178&gt;0,(J13179-J13178)*1440,0),0)</f>
        <v>0</v>
      </c>
      <c r="L13178" s="14">
        <f>-2.26+L12919-Datos!$C$8</f>
        <v>6.3200000000000021</v>
      </c>
      <c r="M13178" s="13" t="s">
        <v>56172</v>
      </c>
      <c r="N13178" s="1" t="s">
        <v>31784</v>
      </c>
      <c r="O13178" s="1">
        <v>20</v>
      </c>
      <c r="P13178" s="1" t="s">
        <v>27</v>
      </c>
      <c r="Q13178" s="4" t="s">
        <v>21</v>
      </c>
    </row>
    <row r="13179" spans="1:17" ht="22.5" x14ac:dyDescent="0.25">
      <c r="A13179" s="3">
        <v>14478</v>
      </c>
      <c r="B13179" s="1" t="s">
        <v>44428</v>
      </c>
      <c r="C13179" s="1" t="s">
        <v>15</v>
      </c>
      <c r="D13179" s="1" t="s">
        <v>40</v>
      </c>
      <c r="E13179" s="1">
        <v>16688162</v>
      </c>
      <c r="F13179" s="1" t="s">
        <v>44429</v>
      </c>
      <c r="G13179" s="1">
        <v>40472479</v>
      </c>
      <c r="H13179" s="1" t="s">
        <v>44430</v>
      </c>
      <c r="I13179" s="2">
        <v>45089</v>
      </c>
      <c r="J13179" s="15" t="str">
        <f>MID(Tabla1[[#This Row],[HORA]],1,5)</f>
        <v>18:33</v>
      </c>
      <c r="K13179" s="16">
        <f>IF(Tabla1[[#This Row],[FECHA]]=I13180,IF(J13180-J13179&gt;0,(J13180-J13179)*1440,0),0)</f>
        <v>1.999999999999833</v>
      </c>
      <c r="L13179" s="14">
        <f>-2.26+L12920-Datos!$C$8</f>
        <v>6.5600000000000005</v>
      </c>
      <c r="M13179" s="13" t="s">
        <v>56172</v>
      </c>
      <c r="N13179" s="1" t="s">
        <v>13543</v>
      </c>
      <c r="O13179" s="1">
        <v>15</v>
      </c>
      <c r="P13179" s="1" t="s">
        <v>986</v>
      </c>
      <c r="Q13179" s="4" t="s">
        <v>21</v>
      </c>
    </row>
    <row r="13180" spans="1:17" ht="22.5" x14ac:dyDescent="0.25">
      <c r="A13180" s="3">
        <v>17663</v>
      </c>
      <c r="B13180" s="1" t="s">
        <v>53051</v>
      </c>
      <c r="C13180" s="1" t="s">
        <v>15</v>
      </c>
      <c r="D13180" s="1" t="s">
        <v>77</v>
      </c>
      <c r="E13180" s="1">
        <v>20523915399</v>
      </c>
      <c r="F13180" s="1" t="s">
        <v>47802</v>
      </c>
      <c r="G13180" s="1">
        <v>42564981</v>
      </c>
      <c r="H13180" s="1" t="s">
        <v>53052</v>
      </c>
      <c r="I13180" s="2">
        <v>45089</v>
      </c>
      <c r="J13180" s="15" t="str">
        <f>MID(Tabla1[[#This Row],[HORA]],1,5)</f>
        <v>18:35</v>
      </c>
      <c r="K13180" s="16">
        <f>IF(Tabla1[[#This Row],[FECHA]]=I13181,IF(J13181-J13180&gt;0,(J13181-J13180)*1440,0),0)</f>
        <v>2.0000000000001528</v>
      </c>
      <c r="L13180" s="14">
        <f>-2.26+L12921-Datos!$C$8</f>
        <v>4.2300000000000022</v>
      </c>
      <c r="M13180" s="13" t="s">
        <v>56174</v>
      </c>
      <c r="N13180" s="1" t="s">
        <v>53053</v>
      </c>
      <c r="O13180" s="1">
        <v>10</v>
      </c>
      <c r="P13180" s="1" t="s">
        <v>27</v>
      </c>
      <c r="Q13180" s="4" t="s">
        <v>21</v>
      </c>
    </row>
    <row r="13181" spans="1:17" ht="22.5" x14ac:dyDescent="0.25">
      <c r="A13181" s="3">
        <v>10199</v>
      </c>
      <c r="B13181" s="1" t="s">
        <v>31785</v>
      </c>
      <c r="C13181" s="1" t="s">
        <v>15</v>
      </c>
      <c r="D13181" s="1" t="s">
        <v>40</v>
      </c>
      <c r="E13181" s="1">
        <v>72973150</v>
      </c>
      <c r="F13181" s="1" t="s">
        <v>31786</v>
      </c>
      <c r="G13181" s="1">
        <v>16425426</v>
      </c>
      <c r="H13181" s="1" t="s">
        <v>31787</v>
      </c>
      <c r="I13181" s="2">
        <v>45089</v>
      </c>
      <c r="J13181" s="15" t="str">
        <f>MID(Tabla1[[#This Row],[HORA]],1,5)</f>
        <v>18:37</v>
      </c>
      <c r="K13181" s="16">
        <f>IF(Tabla1[[#This Row],[FECHA]]=I13182,IF(J13182-J13181&gt;0,(J13182-J13181)*1440,0),0)</f>
        <v>0.99999999999999645</v>
      </c>
      <c r="L13181" s="14">
        <f>-2.26+L12922-Datos!$C$8</f>
        <v>5.4700000000000006</v>
      </c>
      <c r="M13181" s="13" t="s">
        <v>56176</v>
      </c>
      <c r="N13181" s="1" t="s">
        <v>31788</v>
      </c>
      <c r="O13181" s="1">
        <v>15</v>
      </c>
      <c r="P13181" s="1" t="s">
        <v>27</v>
      </c>
      <c r="Q13181" s="4" t="s">
        <v>21</v>
      </c>
    </row>
    <row r="13182" spans="1:17" ht="22.5" x14ac:dyDescent="0.25">
      <c r="A13182" s="3">
        <v>14479</v>
      </c>
      <c r="B13182" s="1" t="s">
        <v>44431</v>
      </c>
      <c r="C13182" s="1" t="s">
        <v>15</v>
      </c>
      <c r="D13182" s="1" t="s">
        <v>40</v>
      </c>
      <c r="E13182" s="1">
        <v>75581110</v>
      </c>
      <c r="F13182" s="1" t="s">
        <v>44432</v>
      </c>
      <c r="G13182" s="1">
        <v>75594284</v>
      </c>
      <c r="H13182" s="1" t="s">
        <v>44433</v>
      </c>
      <c r="I13182" s="2">
        <v>45089</v>
      </c>
      <c r="J13182" s="15" t="str">
        <f>MID(Tabla1[[#This Row],[HORA]],1,5)</f>
        <v>18:38</v>
      </c>
      <c r="K13182" s="16">
        <f>IF(Tabla1[[#This Row],[FECHA]]=I13183,IF(J13183-J13182&gt;0,(J13183-J13182)*1440,0),0)</f>
        <v>0.99999999999983658</v>
      </c>
      <c r="L13182" s="14">
        <f>-2.26+L12923-Datos!$C$8</f>
        <v>5.1600000000000019</v>
      </c>
      <c r="M13182" s="13" t="s">
        <v>56177</v>
      </c>
      <c r="N13182" s="1" t="s">
        <v>44434</v>
      </c>
      <c r="O13182" s="1">
        <v>15</v>
      </c>
      <c r="P13182" s="1" t="s">
        <v>986</v>
      </c>
      <c r="Q13182" s="4" t="s">
        <v>21</v>
      </c>
    </row>
    <row r="13183" spans="1:17" ht="22.5" x14ac:dyDescent="0.25">
      <c r="A13183" s="3">
        <v>10200</v>
      </c>
      <c r="B13183" s="1" t="s">
        <v>31789</v>
      </c>
      <c r="C13183" s="1" t="s">
        <v>15</v>
      </c>
      <c r="D13183" s="1" t="s">
        <v>141</v>
      </c>
      <c r="E13183" s="1">
        <v>27277971</v>
      </c>
      <c r="F13183" s="1" t="s">
        <v>31790</v>
      </c>
      <c r="G13183" s="1">
        <v>2242565</v>
      </c>
      <c r="H13183" s="1" t="s">
        <v>31791</v>
      </c>
      <c r="I13183" s="2">
        <v>45089</v>
      </c>
      <c r="J13183" s="15" t="str">
        <f>MID(Tabla1[[#This Row],[HORA]],1,5)</f>
        <v>18:39</v>
      </c>
      <c r="K13183" s="16">
        <f>IF(Tabla1[[#This Row],[FECHA]]=I13184,IF(J13184-J13183&gt;0,(J13184-J13183)*1440,0),0)</f>
        <v>1.0000000000001563</v>
      </c>
      <c r="L13183" s="14">
        <f>-2.26+L12924-Datos!$C$8</f>
        <v>6.5400000000000009</v>
      </c>
      <c r="M13183" s="13" t="s">
        <v>56178</v>
      </c>
      <c r="N13183" s="1" t="s">
        <v>31792</v>
      </c>
      <c r="O13183" s="1">
        <v>10</v>
      </c>
      <c r="P13183" s="1" t="s">
        <v>27</v>
      </c>
      <c r="Q13183" s="4" t="s">
        <v>21</v>
      </c>
    </row>
    <row r="13184" spans="1:17" ht="22.5" x14ac:dyDescent="0.25">
      <c r="A13184" s="3">
        <v>10201</v>
      </c>
      <c r="B13184" s="1" t="s">
        <v>31793</v>
      </c>
      <c r="C13184" s="1" t="s">
        <v>15</v>
      </c>
      <c r="D13184" s="1" t="s">
        <v>33</v>
      </c>
      <c r="E13184" s="1">
        <v>70777999</v>
      </c>
      <c r="F13184" s="1" t="s">
        <v>31794</v>
      </c>
      <c r="G13184" s="1">
        <v>2242568</v>
      </c>
      <c r="H13184" s="1" t="s">
        <v>31795</v>
      </c>
      <c r="I13184" s="2">
        <v>45089</v>
      </c>
      <c r="J13184" s="15" t="str">
        <f>MID(Tabla1[[#This Row],[HORA]],1,5)</f>
        <v>18:40</v>
      </c>
      <c r="K13184" s="16">
        <f>IF(Tabla1[[#This Row],[FECHA]]=I13185,IF(J13185-J13184&gt;0,(J13185-J13184)*1440,0),0)</f>
        <v>1.9999999999999929</v>
      </c>
      <c r="L13184" s="14">
        <f>-2.26+L12925-Datos!$C$8</f>
        <v>6.4800000000000022</v>
      </c>
      <c r="M13184" s="13" t="s">
        <v>56179</v>
      </c>
      <c r="N13184" s="1" t="s">
        <v>31796</v>
      </c>
      <c r="O13184" s="1">
        <v>20</v>
      </c>
      <c r="P13184" s="1" t="s">
        <v>27</v>
      </c>
      <c r="Q13184" s="4" t="s">
        <v>21</v>
      </c>
    </row>
    <row r="13185" spans="1:17" ht="22.5" x14ac:dyDescent="0.25">
      <c r="A13185" s="3">
        <v>14480</v>
      </c>
      <c r="B13185" s="1" t="s">
        <v>44435</v>
      </c>
      <c r="C13185" s="1" t="s">
        <v>15</v>
      </c>
      <c r="D13185" s="1" t="s">
        <v>33</v>
      </c>
      <c r="E13185" s="1">
        <v>45035045</v>
      </c>
      <c r="F13185" s="1" t="s">
        <v>44436</v>
      </c>
      <c r="G13185" s="1">
        <v>2242569</v>
      </c>
      <c r="H13185" s="1" t="s">
        <v>44437</v>
      </c>
      <c r="I13185" s="2">
        <v>45089</v>
      </c>
      <c r="J13185" s="15" t="str">
        <f>MID(Tabla1[[#This Row],[HORA]],1,5)</f>
        <v>18:42</v>
      </c>
      <c r="K13185" s="16">
        <f>IF(Tabla1[[#This Row],[FECHA]]=I13186,IF(J13186-J13185&gt;0,(J13186-J13185)*1440,0),0)</f>
        <v>1.9999999999999929</v>
      </c>
      <c r="L13185" s="14">
        <f>-2.26+L12926-Datos!$C$8</f>
        <v>6.3800000000000008</v>
      </c>
      <c r="M13185" s="13" t="s">
        <v>56181</v>
      </c>
      <c r="N13185" s="1" t="s">
        <v>43289</v>
      </c>
      <c r="O13185" s="1">
        <v>15</v>
      </c>
      <c r="P13185" s="1" t="s">
        <v>986</v>
      </c>
      <c r="Q13185" s="4" t="s">
        <v>21</v>
      </c>
    </row>
    <row r="13186" spans="1:17" ht="22.5" x14ac:dyDescent="0.25">
      <c r="A13186" s="3">
        <v>14481</v>
      </c>
      <c r="B13186" s="1" t="s">
        <v>44438</v>
      </c>
      <c r="C13186" s="1" t="s">
        <v>15</v>
      </c>
      <c r="D13186" s="1" t="s">
        <v>71</v>
      </c>
      <c r="E13186" s="1">
        <v>17636771</v>
      </c>
      <c r="F13186" s="1" t="s">
        <v>44439</v>
      </c>
      <c r="G13186" s="1">
        <v>2242572</v>
      </c>
      <c r="H13186" s="1" t="s">
        <v>44440</v>
      </c>
      <c r="I13186" s="2">
        <v>45089</v>
      </c>
      <c r="J13186" s="15" t="str">
        <f>MID(Tabla1[[#This Row],[HORA]],1,5)</f>
        <v>18:44</v>
      </c>
      <c r="K13186" s="16">
        <f>IF(Tabla1[[#This Row],[FECHA]]=I13187,IF(J13187-J13186&gt;0,(J13187-J13186)*1440,0),0)</f>
        <v>3.0000000000001492</v>
      </c>
      <c r="L13186" s="14">
        <f>-2.26+L12927-Datos!$C$8</f>
        <v>4.0900000000000016</v>
      </c>
      <c r="M13186" s="13" t="s">
        <v>56183</v>
      </c>
      <c r="N13186" s="1" t="s">
        <v>44441</v>
      </c>
      <c r="O13186" s="1">
        <v>15</v>
      </c>
      <c r="P13186" s="1" t="s">
        <v>986</v>
      </c>
      <c r="Q13186" s="4" t="s">
        <v>21</v>
      </c>
    </row>
    <row r="13187" spans="1:17" ht="22.5" x14ac:dyDescent="0.25">
      <c r="A13187" s="3">
        <v>14482</v>
      </c>
      <c r="B13187" s="1" t="s">
        <v>44442</v>
      </c>
      <c r="C13187" s="1" t="s">
        <v>15</v>
      </c>
      <c r="D13187" s="1" t="s">
        <v>40</v>
      </c>
      <c r="E13187" s="1">
        <v>16800293</v>
      </c>
      <c r="F13187" s="1" t="s">
        <v>44443</v>
      </c>
      <c r="G13187" s="1">
        <v>2898144</v>
      </c>
      <c r="H13187" s="1" t="s">
        <v>39566</v>
      </c>
      <c r="I13187" s="2">
        <v>45089</v>
      </c>
      <c r="J13187" s="15" t="str">
        <f>MID(Tabla1[[#This Row],[HORA]],1,5)</f>
        <v>18:47</v>
      </c>
      <c r="K13187" s="16">
        <f>IF(Tabla1[[#This Row],[FECHA]]=I13188,IF(J13188-J13187&gt;0,(J13188-J13187)*1440,0),0)</f>
        <v>0.99999999999983658</v>
      </c>
      <c r="L13187" s="14">
        <f>-2.26+L12928-Datos!$C$8</f>
        <v>5.3800000000000008</v>
      </c>
      <c r="M13187" s="13" t="s">
        <v>56186</v>
      </c>
      <c r="N13187" s="1" t="s">
        <v>44444</v>
      </c>
      <c r="O13187" s="1">
        <v>80</v>
      </c>
      <c r="P13187" s="1" t="s">
        <v>986</v>
      </c>
      <c r="Q13187" s="4" t="s">
        <v>21</v>
      </c>
    </row>
    <row r="13188" spans="1:17" ht="22.5" x14ac:dyDescent="0.25">
      <c r="A13188" s="3">
        <v>10202</v>
      </c>
      <c r="B13188" s="1" t="s">
        <v>31797</v>
      </c>
      <c r="C13188" s="1" t="s">
        <v>15</v>
      </c>
      <c r="D13188" s="1" t="s">
        <v>33</v>
      </c>
      <c r="E13188" s="1">
        <v>72722973</v>
      </c>
      <c r="F13188" s="1" t="s">
        <v>2028</v>
      </c>
      <c r="G13188" s="1">
        <v>2242573</v>
      </c>
      <c r="H13188" s="1" t="s">
        <v>2034</v>
      </c>
      <c r="I13188" s="2">
        <v>45089</v>
      </c>
      <c r="J13188" s="15" t="str">
        <f>MID(Tabla1[[#This Row],[HORA]],1,5)</f>
        <v>18:48</v>
      </c>
      <c r="K13188" s="16">
        <f>IF(Tabla1[[#This Row],[FECHA]]=I13189,IF(J13189-J13188&gt;0,(J13189-J13188)*1440,0),0)</f>
        <v>0.99999999999999645</v>
      </c>
      <c r="L13188" s="14">
        <f>-2.26+L12929-Datos!$C$8</f>
        <v>4.3900000000000023</v>
      </c>
      <c r="M13188" s="13" t="s">
        <v>56187</v>
      </c>
      <c r="N13188" s="1" t="s">
        <v>583</v>
      </c>
      <c r="O13188" s="1">
        <v>10</v>
      </c>
      <c r="P13188" s="1" t="s">
        <v>27</v>
      </c>
      <c r="Q13188" s="4" t="s">
        <v>21</v>
      </c>
    </row>
    <row r="13189" spans="1:17" ht="22.5" x14ac:dyDescent="0.25">
      <c r="A13189" s="3">
        <v>10203</v>
      </c>
      <c r="B13189" s="1" t="s">
        <v>31798</v>
      </c>
      <c r="C13189" s="1" t="s">
        <v>15</v>
      </c>
      <c r="D13189" s="1" t="s">
        <v>40</v>
      </c>
      <c r="E13189" s="1">
        <v>72722973</v>
      </c>
      <c r="F13189" s="1" t="s">
        <v>2028</v>
      </c>
      <c r="G13189" s="1">
        <v>2242574</v>
      </c>
      <c r="H13189" s="1" t="s">
        <v>4843</v>
      </c>
      <c r="I13189" s="2">
        <v>45089</v>
      </c>
      <c r="J13189" s="15" t="str">
        <f>MID(Tabla1[[#This Row],[HORA]],1,5)</f>
        <v>18:49</v>
      </c>
      <c r="K13189" s="16">
        <f>IF(Tabla1[[#This Row],[FECHA]]=I13190,IF(J13190-J13189&gt;0,(J13190-J13189)*1440,0),0)</f>
        <v>0</v>
      </c>
      <c r="L13189" s="14">
        <f>-2.26+L12930-Datos!$C$8</f>
        <v>7.4</v>
      </c>
      <c r="M13189" s="13" t="s">
        <v>56188</v>
      </c>
      <c r="N13189" s="1" t="s">
        <v>8473</v>
      </c>
      <c r="O13189" s="1">
        <v>10</v>
      </c>
      <c r="P13189" s="1" t="s">
        <v>27</v>
      </c>
      <c r="Q13189" s="4" t="s">
        <v>21</v>
      </c>
    </row>
    <row r="13190" spans="1:17" ht="22.5" x14ac:dyDescent="0.25">
      <c r="A13190" s="3">
        <v>18567</v>
      </c>
      <c r="B13190" s="1" t="s">
        <v>55269</v>
      </c>
      <c r="C13190" s="1" t="s">
        <v>15</v>
      </c>
      <c r="D13190" s="1" t="s">
        <v>40</v>
      </c>
      <c r="E13190" s="1">
        <v>20549385355</v>
      </c>
      <c r="F13190" s="1" t="s">
        <v>55270</v>
      </c>
      <c r="G13190" s="1">
        <v>2242575</v>
      </c>
      <c r="H13190" s="1" t="s">
        <v>55271</v>
      </c>
      <c r="I13190" s="2">
        <v>45089</v>
      </c>
      <c r="J13190" s="15" t="str">
        <f>MID(Tabla1[[#This Row],[HORA]],1,5)</f>
        <v>18:49</v>
      </c>
      <c r="K13190" s="16">
        <f>IF(Tabla1[[#This Row],[FECHA]]=I13191,IF(J13191-J13190&gt;0,(J13191-J13190)*1440,0),0)</f>
        <v>2.0000000000001528</v>
      </c>
      <c r="L13190" s="14">
        <f>-2.26+L12931-Datos!$C$8</f>
        <v>9.4600000000000026</v>
      </c>
      <c r="M13190" s="13" t="s">
        <v>56188</v>
      </c>
      <c r="N13190" s="1" t="s">
        <v>15468</v>
      </c>
      <c r="O13190" s="1">
        <v>10</v>
      </c>
      <c r="P13190" s="1" t="s">
        <v>986</v>
      </c>
      <c r="Q13190" s="4" t="s">
        <v>21</v>
      </c>
    </row>
    <row r="13191" spans="1:17" ht="22.5" x14ac:dyDescent="0.25">
      <c r="A13191" s="3">
        <v>10204</v>
      </c>
      <c r="B13191" s="1" t="s">
        <v>31799</v>
      </c>
      <c r="C13191" s="1" t="s">
        <v>15</v>
      </c>
      <c r="D13191" s="1" t="s">
        <v>82</v>
      </c>
      <c r="E13191" s="1">
        <v>16663064</v>
      </c>
      <c r="F13191" s="1" t="s">
        <v>31800</v>
      </c>
      <c r="G13191" s="1">
        <v>25553213</v>
      </c>
      <c r="H13191" s="1" t="s">
        <v>31801</v>
      </c>
      <c r="I13191" s="2">
        <v>45089</v>
      </c>
      <c r="J13191" s="15" t="str">
        <f>MID(Tabla1[[#This Row],[HORA]],1,5)</f>
        <v>18:51</v>
      </c>
      <c r="K13191" s="16">
        <f>IF(Tabla1[[#This Row],[FECHA]]=I13192,IF(J13192-J13191&gt;0,(J13192-J13191)*1440,0),0)</f>
        <v>0.99999999999983658</v>
      </c>
      <c r="L13191" s="14">
        <f>-2.26+L12932-Datos!$C$8</f>
        <v>5.3300000000000018</v>
      </c>
      <c r="M13191" s="13" t="s">
        <v>56190</v>
      </c>
      <c r="N13191" s="1" t="s">
        <v>31802</v>
      </c>
      <c r="O13191" s="1">
        <v>30</v>
      </c>
      <c r="P13191" s="1" t="s">
        <v>27</v>
      </c>
      <c r="Q13191" s="4" t="s">
        <v>21</v>
      </c>
    </row>
    <row r="13192" spans="1:17" ht="22.5" x14ac:dyDescent="0.25">
      <c r="A13192" s="3">
        <v>14483</v>
      </c>
      <c r="B13192" s="1" t="s">
        <v>44445</v>
      </c>
      <c r="C13192" s="1" t="s">
        <v>15</v>
      </c>
      <c r="D13192" s="1" t="s">
        <v>228</v>
      </c>
      <c r="E13192" s="1">
        <v>16547111</v>
      </c>
      <c r="F13192" s="1" t="s">
        <v>44446</v>
      </c>
      <c r="G13192" s="1">
        <v>16547111</v>
      </c>
      <c r="H13192" s="1" t="s">
        <v>44446</v>
      </c>
      <c r="I13192" s="2">
        <v>45089</v>
      </c>
      <c r="J13192" s="15" t="str">
        <f>MID(Tabla1[[#This Row],[HORA]],1,5)</f>
        <v>18:52</v>
      </c>
      <c r="K13192" s="16">
        <f>IF(Tabla1[[#This Row],[FECHA]]=I13193,IF(J13193-J13192&gt;0,(J13193-J13192)*1440,0),0)</f>
        <v>0.99999999999999645</v>
      </c>
      <c r="L13192" s="14">
        <f>-2.26+L12933-Datos!$C$8</f>
        <v>5.1400000000000023</v>
      </c>
      <c r="M13192" s="13" t="s">
        <v>56191</v>
      </c>
      <c r="N13192" s="1" t="s">
        <v>1715</v>
      </c>
      <c r="O13192" s="1">
        <v>30</v>
      </c>
      <c r="P13192" s="1" t="s">
        <v>986</v>
      </c>
      <c r="Q13192" s="4" t="s">
        <v>21</v>
      </c>
    </row>
    <row r="13193" spans="1:17" ht="22.5" x14ac:dyDescent="0.25">
      <c r="A13193" s="3">
        <v>17664</v>
      </c>
      <c r="B13193" s="1" t="s">
        <v>53054</v>
      </c>
      <c r="C13193" s="1" t="s">
        <v>15</v>
      </c>
      <c r="D13193" s="1" t="s">
        <v>40</v>
      </c>
      <c r="E13193" s="1">
        <v>10166577131</v>
      </c>
      <c r="F13193" s="1" t="s">
        <v>47855</v>
      </c>
      <c r="G13193" s="1">
        <v>2242577</v>
      </c>
      <c r="H13193" s="1" t="s">
        <v>47856</v>
      </c>
      <c r="I13193" s="2">
        <v>45089</v>
      </c>
      <c r="J13193" s="15" t="str">
        <f>MID(Tabla1[[#This Row],[HORA]],1,5)</f>
        <v>18:53</v>
      </c>
      <c r="K13193" s="16">
        <f>IF(Tabla1[[#This Row],[FECHA]]=I13194,IF(J13194-J13193&gt;0,(J13194-J13193)*1440,0),0)</f>
        <v>0.99999999999999645</v>
      </c>
      <c r="L13193" s="14">
        <f>-2.26+L12934-Datos!$C$8</f>
        <v>7.2300000000000022</v>
      </c>
      <c r="M13193" s="13" t="s">
        <v>56192</v>
      </c>
      <c r="N13193" s="1" t="s">
        <v>53055</v>
      </c>
      <c r="O13193" s="1">
        <v>35</v>
      </c>
      <c r="P13193" s="1" t="s">
        <v>27</v>
      </c>
      <c r="Q13193" s="4" t="s">
        <v>21</v>
      </c>
    </row>
    <row r="13194" spans="1:17" ht="22.5" x14ac:dyDescent="0.25">
      <c r="A13194" s="3">
        <v>14484</v>
      </c>
      <c r="B13194" s="1" t="s">
        <v>44447</v>
      </c>
      <c r="C13194" s="1" t="s">
        <v>15</v>
      </c>
      <c r="D13194" s="1" t="s">
        <v>40</v>
      </c>
      <c r="E13194" s="1">
        <v>16479893</v>
      </c>
      <c r="F13194" s="1" t="s">
        <v>44448</v>
      </c>
      <c r="G13194" s="1">
        <v>2242579</v>
      </c>
      <c r="H13194" s="1" t="s">
        <v>44449</v>
      </c>
      <c r="I13194" s="2">
        <v>45089</v>
      </c>
      <c r="J13194" s="15" t="str">
        <f>MID(Tabla1[[#This Row],[HORA]],1,5)</f>
        <v>18:54</v>
      </c>
      <c r="K13194" s="16">
        <f>IF(Tabla1[[#This Row],[FECHA]]=I13195,IF(J13195-J13194&gt;0,(J13195-J13194)*1440,0),0)</f>
        <v>1.0000000000001563</v>
      </c>
      <c r="L13194" s="14">
        <f>-2.26+L12935-Datos!$C$8</f>
        <v>4.5700000000000021</v>
      </c>
      <c r="M13194" s="13" t="s">
        <v>56193</v>
      </c>
      <c r="N13194" s="1" t="s">
        <v>44450</v>
      </c>
      <c r="O13194" s="1">
        <v>15</v>
      </c>
      <c r="P13194" s="1" t="s">
        <v>986</v>
      </c>
      <c r="Q13194" s="4" t="s">
        <v>21</v>
      </c>
    </row>
    <row r="13195" spans="1:17" ht="22.5" x14ac:dyDescent="0.25">
      <c r="A13195" s="3">
        <v>17665</v>
      </c>
      <c r="B13195" s="1" t="s">
        <v>53056</v>
      </c>
      <c r="C13195" s="1" t="s">
        <v>15</v>
      </c>
      <c r="D13195" s="1" t="s">
        <v>161</v>
      </c>
      <c r="E13195" s="1">
        <v>10166577131</v>
      </c>
      <c r="F13195" s="1" t="s">
        <v>47855</v>
      </c>
      <c r="G13195" s="1">
        <v>2242580</v>
      </c>
      <c r="H13195" s="1" t="s">
        <v>47983</v>
      </c>
      <c r="I13195" s="2">
        <v>45089</v>
      </c>
      <c r="J13195" s="15" t="str">
        <f>MID(Tabla1[[#This Row],[HORA]],1,5)</f>
        <v>18:55</v>
      </c>
      <c r="K13195" s="16">
        <f>IF(Tabla1[[#This Row],[FECHA]]=I13196,IF(J13196-J13195&gt;0,(J13196-J13195)*1440,0),0)</f>
        <v>0.99999999999983658</v>
      </c>
      <c r="L13195" s="14">
        <f>-2.26+L12936-Datos!$C$8</f>
        <v>6.3000000000000025</v>
      </c>
      <c r="M13195" s="13" t="s">
        <v>56194</v>
      </c>
      <c r="N13195" s="1" t="s">
        <v>49005</v>
      </c>
      <c r="O13195" s="1">
        <v>15</v>
      </c>
      <c r="P13195" s="1" t="s">
        <v>27</v>
      </c>
      <c r="Q13195" s="4" t="s">
        <v>21</v>
      </c>
    </row>
    <row r="13196" spans="1:17" ht="22.5" x14ac:dyDescent="0.25">
      <c r="A13196" s="3">
        <v>17666</v>
      </c>
      <c r="B13196" s="1" t="s">
        <v>53057</v>
      </c>
      <c r="C13196" s="1" t="s">
        <v>15</v>
      </c>
      <c r="D13196" s="1" t="s">
        <v>161</v>
      </c>
      <c r="E13196" s="1">
        <v>10166577131</v>
      </c>
      <c r="F13196" s="1" t="s">
        <v>47855</v>
      </c>
      <c r="G13196" s="1">
        <v>2242582</v>
      </c>
      <c r="H13196" s="1" t="s">
        <v>47859</v>
      </c>
      <c r="I13196" s="2">
        <v>45089</v>
      </c>
      <c r="J13196" s="15" t="str">
        <f>MID(Tabla1[[#This Row],[HORA]],1,5)</f>
        <v>18:56</v>
      </c>
      <c r="K13196" s="16">
        <f>IF(Tabla1[[#This Row],[FECHA]]=I13197,IF(J13197-J13196&gt;0,(J13197-J13196)*1440,0),0)</f>
        <v>0</v>
      </c>
      <c r="L13196" s="14">
        <f>-2.26+L12937-Datos!$C$8</f>
        <v>8.1600000000000019</v>
      </c>
      <c r="M13196" s="13" t="s">
        <v>56195</v>
      </c>
      <c r="N13196" s="1" t="s">
        <v>53058</v>
      </c>
      <c r="O13196" s="1">
        <v>15</v>
      </c>
      <c r="P13196" s="1" t="s">
        <v>27</v>
      </c>
      <c r="Q13196" s="4" t="s">
        <v>21</v>
      </c>
    </row>
    <row r="13197" spans="1:17" ht="22.5" x14ac:dyDescent="0.25">
      <c r="A13197" s="3">
        <v>18568</v>
      </c>
      <c r="B13197" s="1" t="s">
        <v>55272</v>
      </c>
      <c r="C13197" s="1" t="s">
        <v>15</v>
      </c>
      <c r="D13197" s="1" t="s">
        <v>33</v>
      </c>
      <c r="E13197" s="1">
        <v>20487725286</v>
      </c>
      <c r="F13197" s="1" t="s">
        <v>48803</v>
      </c>
      <c r="G13197" s="1">
        <v>71941795</v>
      </c>
      <c r="H13197" s="1" t="s">
        <v>52645</v>
      </c>
      <c r="I13197" s="2">
        <v>45089</v>
      </c>
      <c r="J13197" s="15" t="str">
        <f>MID(Tabla1[[#This Row],[HORA]],1,5)</f>
        <v>18:56</v>
      </c>
      <c r="K13197" s="16">
        <f>IF(Tabla1[[#This Row],[FECHA]]=I13198,IF(J13198-J13197&gt;0,(J13198-J13197)*1440,0),0)</f>
        <v>0.99999999999999645</v>
      </c>
      <c r="L13197" s="14">
        <f>-2.26+L12938-Datos!$C$8</f>
        <v>5.4600000000000009</v>
      </c>
      <c r="M13197" s="13" t="s">
        <v>56195</v>
      </c>
      <c r="N13197" s="1" t="s">
        <v>13543</v>
      </c>
      <c r="O13197" s="1">
        <v>20</v>
      </c>
      <c r="P13197" s="1" t="s">
        <v>986</v>
      </c>
      <c r="Q13197" s="4" t="s">
        <v>21</v>
      </c>
    </row>
    <row r="13198" spans="1:17" ht="22.5" x14ac:dyDescent="0.25">
      <c r="A13198" s="3">
        <v>14485</v>
      </c>
      <c r="B13198" s="1" t="s">
        <v>44451</v>
      </c>
      <c r="C13198" s="1" t="s">
        <v>15</v>
      </c>
      <c r="D13198" s="1" t="s">
        <v>82</v>
      </c>
      <c r="E13198" s="1">
        <v>16680496</v>
      </c>
      <c r="F13198" s="1" t="s">
        <v>44452</v>
      </c>
      <c r="G13198" s="1">
        <v>2242584</v>
      </c>
      <c r="H13198" s="1" t="s">
        <v>44453</v>
      </c>
      <c r="I13198" s="2">
        <v>45089</v>
      </c>
      <c r="J13198" s="15" t="str">
        <f>MID(Tabla1[[#This Row],[HORA]],1,5)</f>
        <v>18:57</v>
      </c>
      <c r="K13198" s="16">
        <f>IF(Tabla1[[#This Row],[FECHA]]=I13199,IF(J13199-J13198&gt;0,(J13199-J13198)*1440,0),0)</f>
        <v>2.9999999999999893</v>
      </c>
      <c r="L13198" s="14">
        <f>-2.26+L12939-Datos!$C$8</f>
        <v>6.120000000000001</v>
      </c>
      <c r="M13198" s="13" t="s">
        <v>56196</v>
      </c>
      <c r="N13198" s="1" t="s">
        <v>44454</v>
      </c>
      <c r="O13198" s="1">
        <v>20</v>
      </c>
      <c r="P13198" s="1" t="s">
        <v>986</v>
      </c>
      <c r="Q13198" s="4" t="s">
        <v>21</v>
      </c>
    </row>
    <row r="13199" spans="1:17" ht="22.5" x14ac:dyDescent="0.25">
      <c r="A13199" s="3">
        <v>10205</v>
      </c>
      <c r="B13199" s="1" t="s">
        <v>31803</v>
      </c>
      <c r="C13199" s="1" t="s">
        <v>15</v>
      </c>
      <c r="D13199" s="1" t="s">
        <v>40</v>
      </c>
      <c r="E13199" s="1">
        <v>77286949</v>
      </c>
      <c r="F13199" s="1" t="s">
        <v>31804</v>
      </c>
      <c r="G13199" s="1">
        <v>2242585</v>
      </c>
      <c r="H13199" s="1" t="s">
        <v>31805</v>
      </c>
      <c r="I13199" s="2">
        <v>45089</v>
      </c>
      <c r="J13199" s="15" t="str">
        <f>MID(Tabla1[[#This Row],[HORA]],1,5)</f>
        <v>19:00</v>
      </c>
      <c r="K13199" s="16">
        <f>IF(Tabla1[[#This Row],[FECHA]]=I13200,IF(J13200-J13199&gt;0,(J13200-J13199)*1440,0),0)</f>
        <v>0</v>
      </c>
      <c r="L13199" s="14">
        <f>-2.26+L12940-Datos!$C$8</f>
        <v>6.0600000000000005</v>
      </c>
      <c r="M13199" s="13" t="s">
        <v>56199</v>
      </c>
      <c r="N13199" s="1" t="s">
        <v>9306</v>
      </c>
      <c r="O13199" s="1">
        <v>20</v>
      </c>
      <c r="P13199" s="1" t="s">
        <v>27</v>
      </c>
      <c r="Q13199" s="4" t="s">
        <v>21</v>
      </c>
    </row>
    <row r="13200" spans="1:17" ht="22.5" x14ac:dyDescent="0.25">
      <c r="A13200" s="3">
        <v>14486</v>
      </c>
      <c r="B13200" s="1" t="s">
        <v>44455</v>
      </c>
      <c r="C13200" s="1" t="s">
        <v>15</v>
      </c>
      <c r="D13200" s="1" t="s">
        <v>61</v>
      </c>
      <c r="E13200" s="1">
        <v>16789859</v>
      </c>
      <c r="F13200" s="1" t="s">
        <v>29000</v>
      </c>
      <c r="G13200" s="1">
        <v>3112665</v>
      </c>
      <c r="H13200" s="1" t="s">
        <v>29001</v>
      </c>
      <c r="I13200" s="2">
        <v>45089</v>
      </c>
      <c r="J13200" s="15" t="str">
        <f>MID(Tabla1[[#This Row],[HORA]],1,5)</f>
        <v>19:00</v>
      </c>
      <c r="K13200" s="16">
        <f>IF(Tabla1[[#This Row],[FECHA]]=I13201,IF(J13201-J13200&gt;0,(J13201-J13200)*1440,0),0)</f>
        <v>2.0000000000001528</v>
      </c>
      <c r="L13200" s="14">
        <f>-2.26+L12941-Datos!$C$8</f>
        <v>4.1600000000000019</v>
      </c>
      <c r="M13200" s="13" t="s">
        <v>56199</v>
      </c>
      <c r="N13200" s="1" t="s">
        <v>28201</v>
      </c>
      <c r="O13200" s="1">
        <v>15</v>
      </c>
      <c r="P13200" s="1" t="s">
        <v>986</v>
      </c>
      <c r="Q13200" s="4" t="s">
        <v>21</v>
      </c>
    </row>
    <row r="13201" spans="1:17" ht="22.5" x14ac:dyDescent="0.25">
      <c r="A13201" s="3">
        <v>10206</v>
      </c>
      <c r="B13201" s="1" t="s">
        <v>31806</v>
      </c>
      <c r="C13201" s="1" t="s">
        <v>15</v>
      </c>
      <c r="D13201" s="1" t="s">
        <v>71</v>
      </c>
      <c r="E13201" s="1">
        <v>16679905</v>
      </c>
      <c r="F13201" s="1" t="s">
        <v>9256</v>
      </c>
      <c r="G13201" s="1">
        <v>2242586</v>
      </c>
      <c r="H13201" s="1" t="s">
        <v>22630</v>
      </c>
      <c r="I13201" s="2">
        <v>45089</v>
      </c>
      <c r="J13201" s="15" t="str">
        <f>MID(Tabla1[[#This Row],[HORA]],1,5)</f>
        <v>19:02</v>
      </c>
      <c r="K13201" s="16">
        <f>IF(Tabla1[[#This Row],[FECHA]]=I13202,IF(J13202-J13201&gt;0,(J13202-J13201)*1440,0),0)</f>
        <v>0</v>
      </c>
      <c r="L13201" s="14">
        <f>-2.26+L12942-Datos!$C$8</f>
        <v>5.1700000000000017</v>
      </c>
      <c r="M13201" s="13" t="s">
        <v>56201</v>
      </c>
      <c r="N13201" s="1" t="s">
        <v>31807</v>
      </c>
      <c r="O13201" s="1">
        <v>20</v>
      </c>
      <c r="P13201" s="1" t="s">
        <v>27</v>
      </c>
      <c r="Q13201" s="4" t="s">
        <v>21</v>
      </c>
    </row>
    <row r="13202" spans="1:17" ht="22.5" x14ac:dyDescent="0.25">
      <c r="A13202" s="3">
        <v>14487</v>
      </c>
      <c r="B13202" s="1" t="s">
        <v>44456</v>
      </c>
      <c r="C13202" s="1" t="s">
        <v>15</v>
      </c>
      <c r="D13202" s="1" t="s">
        <v>33</v>
      </c>
      <c r="E13202" s="1">
        <v>16686213</v>
      </c>
      <c r="F13202" s="1" t="s">
        <v>44457</v>
      </c>
      <c r="G13202" s="1">
        <v>47906264</v>
      </c>
      <c r="H13202" s="1" t="s">
        <v>44458</v>
      </c>
      <c r="I13202" s="2">
        <v>45089</v>
      </c>
      <c r="J13202" s="15" t="str">
        <f>MID(Tabla1[[#This Row],[HORA]],1,5)</f>
        <v>19:02</v>
      </c>
      <c r="K13202" s="16">
        <f>IF(Tabla1[[#This Row],[FECHA]]=I13203,IF(J13203-J13202&gt;0,(J13203-J13202)*1440,0),0)</f>
        <v>2.9999999999998295</v>
      </c>
      <c r="L13202" s="14">
        <f>-2.26+L12943-Datos!$C$8</f>
        <v>6.5400000000000009</v>
      </c>
      <c r="M13202" s="13" t="s">
        <v>56201</v>
      </c>
      <c r="N13202" s="1" t="s">
        <v>6495</v>
      </c>
      <c r="O13202" s="1">
        <v>25</v>
      </c>
      <c r="P13202" s="1" t="s">
        <v>986</v>
      </c>
      <c r="Q13202" s="4" t="s">
        <v>21</v>
      </c>
    </row>
    <row r="13203" spans="1:17" ht="22.5" x14ac:dyDescent="0.25">
      <c r="A13203" s="3">
        <v>10207</v>
      </c>
      <c r="B13203" s="1" t="s">
        <v>31808</v>
      </c>
      <c r="C13203" s="1" t="s">
        <v>15</v>
      </c>
      <c r="D13203" s="1" t="s">
        <v>71</v>
      </c>
      <c r="E13203" s="1">
        <v>74228587</v>
      </c>
      <c r="F13203" s="1" t="s">
        <v>31809</v>
      </c>
      <c r="G13203" s="1">
        <v>2242588</v>
      </c>
      <c r="H13203" s="1" t="s">
        <v>31810</v>
      </c>
      <c r="I13203" s="2">
        <v>45089</v>
      </c>
      <c r="J13203" s="15" t="str">
        <f>MID(Tabla1[[#This Row],[HORA]],1,5)</f>
        <v>19:05</v>
      </c>
      <c r="K13203" s="16">
        <f>IF(Tabla1[[#This Row],[FECHA]]=I13204,IF(J13204-J13203&gt;0,(J13204-J13203)*1440,0),0)</f>
        <v>1.0000000000001563</v>
      </c>
      <c r="L13203" s="14">
        <f>-2.26+L12944-Datos!$C$8</f>
        <v>6.2900000000000009</v>
      </c>
      <c r="M13203" s="13" t="s">
        <v>56204</v>
      </c>
      <c r="N13203" s="1" t="s">
        <v>31811</v>
      </c>
      <c r="O13203" s="1">
        <v>25</v>
      </c>
      <c r="P13203" s="1" t="s">
        <v>27</v>
      </c>
      <c r="Q13203" s="4" t="s">
        <v>21</v>
      </c>
    </row>
    <row r="13204" spans="1:17" ht="22.5" x14ac:dyDescent="0.25">
      <c r="A13204" s="3">
        <v>17667</v>
      </c>
      <c r="B13204" s="1" t="s">
        <v>53059</v>
      </c>
      <c r="C13204" s="1" t="s">
        <v>15</v>
      </c>
      <c r="D13204" s="1" t="s">
        <v>161</v>
      </c>
      <c r="E13204" s="1">
        <v>20539185579</v>
      </c>
      <c r="F13204" s="1" t="s">
        <v>47792</v>
      </c>
      <c r="G13204" s="1">
        <v>43065476</v>
      </c>
      <c r="H13204" s="1" t="s">
        <v>50548</v>
      </c>
      <c r="I13204" s="2">
        <v>45089</v>
      </c>
      <c r="J13204" s="15" t="str">
        <f>MID(Tabla1[[#This Row],[HORA]],1,5)</f>
        <v>19:06</v>
      </c>
      <c r="K13204" s="16">
        <f>IF(Tabla1[[#This Row],[FECHA]]=I13205,IF(J13205-J13204&gt;0,(J13205-J13204)*1440,0),0)</f>
        <v>1.999999999999833</v>
      </c>
      <c r="L13204" s="14">
        <f>-2.26+L12945-Datos!$C$8</f>
        <v>9.2300000000000022</v>
      </c>
      <c r="M13204" s="13" t="s">
        <v>56205</v>
      </c>
      <c r="N13204" s="1" t="s">
        <v>53060</v>
      </c>
      <c r="O13204" s="1">
        <v>12</v>
      </c>
      <c r="P13204" s="1" t="s">
        <v>27</v>
      </c>
      <c r="Q13204" s="4" t="s">
        <v>21</v>
      </c>
    </row>
    <row r="13205" spans="1:17" ht="22.5" x14ac:dyDescent="0.25">
      <c r="A13205" s="3">
        <v>10208</v>
      </c>
      <c r="B13205" s="1" t="s">
        <v>31812</v>
      </c>
      <c r="C13205" s="1" t="s">
        <v>15</v>
      </c>
      <c r="D13205" s="1" t="s">
        <v>40</v>
      </c>
      <c r="E13205" s="1">
        <v>3106656</v>
      </c>
      <c r="F13205" s="1" t="s">
        <v>31813</v>
      </c>
      <c r="G13205" s="1">
        <v>3106656</v>
      </c>
      <c r="H13205" s="1" t="s">
        <v>31813</v>
      </c>
      <c r="I13205" s="2">
        <v>45089</v>
      </c>
      <c r="J13205" s="15" t="str">
        <f>MID(Tabla1[[#This Row],[HORA]],1,5)</f>
        <v>19:08</v>
      </c>
      <c r="K13205" s="16">
        <f>IF(Tabla1[[#This Row],[FECHA]]=I13206,IF(J13206-J13205&gt;0,(J13206-J13205)*1440,0),0)</f>
        <v>3.0000000000001492</v>
      </c>
      <c r="L13205" s="14">
        <f>-2.26+L12946-Datos!$C$8</f>
        <v>6.3800000000000008</v>
      </c>
      <c r="M13205" s="13" t="s">
        <v>56207</v>
      </c>
      <c r="N13205" s="1" t="s">
        <v>10526</v>
      </c>
      <c r="O13205" s="1">
        <v>30</v>
      </c>
      <c r="P13205" s="1" t="s">
        <v>27</v>
      </c>
      <c r="Q13205" s="4" t="s">
        <v>21</v>
      </c>
    </row>
    <row r="13206" spans="1:17" ht="22.5" x14ac:dyDescent="0.25">
      <c r="A13206" s="3">
        <v>17668</v>
      </c>
      <c r="B13206" s="1" t="s">
        <v>53061</v>
      </c>
      <c r="C13206" s="1" t="s">
        <v>15</v>
      </c>
      <c r="D13206" s="1" t="s">
        <v>40</v>
      </c>
      <c r="E13206" s="1">
        <v>20539196007</v>
      </c>
      <c r="F13206" s="1" t="s">
        <v>53062</v>
      </c>
      <c r="G13206" s="1">
        <v>5640361</v>
      </c>
      <c r="H13206" s="1" t="s">
        <v>11217</v>
      </c>
      <c r="I13206" s="2">
        <v>45089</v>
      </c>
      <c r="J13206" s="15" t="str">
        <f>MID(Tabla1[[#This Row],[HORA]],1,5)</f>
        <v>19:11</v>
      </c>
      <c r="K13206" s="16">
        <f>IF(Tabla1[[#This Row],[FECHA]]=I13207,IF(J13207-J13206&gt;0,(J13207-J13206)*1440,0),0)</f>
        <v>3.9999999999999858</v>
      </c>
      <c r="L13206" s="14">
        <f>-2.26+L12947-Datos!$C$8</f>
        <v>7.1600000000000019</v>
      </c>
      <c r="M13206" s="13" t="s">
        <v>56210</v>
      </c>
      <c r="N13206" s="1" t="s">
        <v>53063</v>
      </c>
      <c r="O13206" s="1">
        <v>25</v>
      </c>
      <c r="P13206" s="1" t="s">
        <v>27</v>
      </c>
      <c r="Q13206" s="4" t="s">
        <v>21</v>
      </c>
    </row>
    <row r="13207" spans="1:17" ht="22.5" x14ac:dyDescent="0.25">
      <c r="A13207" s="3">
        <v>10209</v>
      </c>
      <c r="B13207" s="1" t="s">
        <v>31814</v>
      </c>
      <c r="C13207" s="1" t="s">
        <v>15</v>
      </c>
      <c r="D13207" s="1" t="s">
        <v>40</v>
      </c>
      <c r="E13207" s="1">
        <v>48248274</v>
      </c>
      <c r="F13207" s="1" t="s">
        <v>31815</v>
      </c>
      <c r="G13207" s="1">
        <v>76249101</v>
      </c>
      <c r="H13207" s="1" t="s">
        <v>31816</v>
      </c>
      <c r="I13207" s="2">
        <v>45089</v>
      </c>
      <c r="J13207" s="15" t="str">
        <f>MID(Tabla1[[#This Row],[HORA]],1,5)</f>
        <v>19:15</v>
      </c>
      <c r="K13207" s="16">
        <f>IF(Tabla1[[#This Row],[FECHA]]=I13208,IF(J13208-J13207&gt;0,(J13208-J13207)*1440,0),0)</f>
        <v>1.9999999999999929</v>
      </c>
      <c r="L13207" s="14">
        <f>-2.26+L12948-Datos!$C$8</f>
        <v>9.5299999999999994</v>
      </c>
      <c r="M13207" s="13" t="s">
        <v>56214</v>
      </c>
      <c r="N13207" s="1" t="s">
        <v>31817</v>
      </c>
      <c r="O13207" s="1">
        <v>10</v>
      </c>
      <c r="P13207" s="1" t="s">
        <v>27</v>
      </c>
      <c r="Q13207" s="4" t="s">
        <v>21</v>
      </c>
    </row>
    <row r="13208" spans="1:17" ht="22.5" x14ac:dyDescent="0.25">
      <c r="A13208" s="3">
        <v>17669</v>
      </c>
      <c r="B13208" s="1" t="s">
        <v>53064</v>
      </c>
      <c r="C13208" s="1" t="s">
        <v>15</v>
      </c>
      <c r="D13208" s="1" t="s">
        <v>82</v>
      </c>
      <c r="E13208" s="1">
        <v>20409494294</v>
      </c>
      <c r="F13208" s="1" t="s">
        <v>48709</v>
      </c>
      <c r="G13208" s="1">
        <v>327996</v>
      </c>
      <c r="H13208" s="1" t="s">
        <v>48710</v>
      </c>
      <c r="I13208" s="2">
        <v>45089</v>
      </c>
      <c r="J13208" s="15" t="str">
        <f>MID(Tabla1[[#This Row],[HORA]],1,5)</f>
        <v>19:17</v>
      </c>
      <c r="K13208" s="16">
        <f>IF(Tabla1[[#This Row],[FECHA]]=I13209,IF(J13209-J13208&gt;0,(J13209-J13208)*1440,0),0)</f>
        <v>2.9999999999998295</v>
      </c>
      <c r="L13208" s="14">
        <f>-2.26+L12949-Datos!$C$8</f>
        <v>8.2200000000000006</v>
      </c>
      <c r="M13208" s="13" t="s">
        <v>56216</v>
      </c>
      <c r="N13208" s="1" t="s">
        <v>53065</v>
      </c>
      <c r="O13208" s="1">
        <v>30</v>
      </c>
      <c r="P13208" s="1" t="s">
        <v>27</v>
      </c>
      <c r="Q13208" s="4" t="s">
        <v>21</v>
      </c>
    </row>
    <row r="13209" spans="1:17" ht="22.5" x14ac:dyDescent="0.25">
      <c r="A13209" s="3">
        <v>10210</v>
      </c>
      <c r="B13209" s="1" t="s">
        <v>31818</v>
      </c>
      <c r="C13209" s="1" t="s">
        <v>15</v>
      </c>
      <c r="D13209" s="1" t="s">
        <v>161</v>
      </c>
      <c r="E13209" s="1">
        <v>16641064</v>
      </c>
      <c r="F13209" s="1" t="s">
        <v>31819</v>
      </c>
      <c r="G13209" s="1">
        <v>2242594</v>
      </c>
      <c r="H13209" s="1" t="s">
        <v>31820</v>
      </c>
      <c r="I13209" s="2">
        <v>45089</v>
      </c>
      <c r="J13209" s="15" t="str">
        <f>MID(Tabla1[[#This Row],[HORA]],1,5)</f>
        <v>19:20</v>
      </c>
      <c r="K13209" s="16">
        <f>IF(Tabla1[[#This Row],[FECHA]]=I13210,IF(J13210-J13209&gt;0,(J13210-J13209)*1440,0),0)</f>
        <v>2.0000000000001528</v>
      </c>
      <c r="L13209" s="14">
        <f>-2.26+L12950-Datos!$C$8</f>
        <v>6.8200000000000021</v>
      </c>
      <c r="M13209" s="13" t="s">
        <v>56219</v>
      </c>
      <c r="N13209" s="1" t="s">
        <v>31821</v>
      </c>
      <c r="O13209" s="1">
        <v>15</v>
      </c>
      <c r="P13209" s="1" t="s">
        <v>27</v>
      </c>
      <c r="Q13209" s="4" t="s">
        <v>21</v>
      </c>
    </row>
    <row r="13210" spans="1:17" ht="22.5" x14ac:dyDescent="0.25">
      <c r="A13210" s="3">
        <v>14488</v>
      </c>
      <c r="B13210" s="1" t="s">
        <v>44459</v>
      </c>
      <c r="C13210" s="1" t="s">
        <v>15</v>
      </c>
      <c r="D13210" s="1" t="s">
        <v>77</v>
      </c>
      <c r="E13210" s="1">
        <v>72032493</v>
      </c>
      <c r="F13210" s="1" t="s">
        <v>36593</v>
      </c>
      <c r="G13210" s="1">
        <v>2242595</v>
      </c>
      <c r="H13210" s="1" t="s">
        <v>44460</v>
      </c>
      <c r="I13210" s="2">
        <v>45089</v>
      </c>
      <c r="J13210" s="15" t="str">
        <f>MID(Tabla1[[#This Row],[HORA]],1,5)</f>
        <v>19:22</v>
      </c>
      <c r="K13210" s="16">
        <f>IF(Tabla1[[#This Row],[FECHA]]=I13211,IF(J13211-J13210&gt;0,(J13211-J13210)*1440,0),0)</f>
        <v>1.999999999999833</v>
      </c>
      <c r="L13210" s="14">
        <f>-2.26+L12951-Datos!$C$8</f>
        <v>4.5600000000000005</v>
      </c>
      <c r="M13210" s="13" t="s">
        <v>56221</v>
      </c>
      <c r="N13210" s="1" t="s">
        <v>44461</v>
      </c>
      <c r="O13210" s="1">
        <v>20</v>
      </c>
      <c r="P13210" s="1" t="s">
        <v>986</v>
      </c>
      <c r="Q13210" s="4" t="s">
        <v>21</v>
      </c>
    </row>
    <row r="13211" spans="1:17" ht="22.5" x14ac:dyDescent="0.25">
      <c r="A13211" s="3">
        <v>18569</v>
      </c>
      <c r="B13211" s="1" t="s">
        <v>55273</v>
      </c>
      <c r="C13211" s="1" t="s">
        <v>15</v>
      </c>
      <c r="D13211" s="1" t="s">
        <v>71</v>
      </c>
      <c r="E13211" s="1">
        <v>10472515697</v>
      </c>
      <c r="F13211" s="1" t="s">
        <v>55274</v>
      </c>
      <c r="G13211" s="1">
        <v>2242596</v>
      </c>
      <c r="H13211" s="1" t="s">
        <v>55275</v>
      </c>
      <c r="I13211" s="2">
        <v>45089</v>
      </c>
      <c r="J13211" s="15" t="str">
        <f>MID(Tabla1[[#This Row],[HORA]],1,5)</f>
        <v>19:24</v>
      </c>
      <c r="K13211" s="16">
        <f>IF(Tabla1[[#This Row],[FECHA]]=I13212,IF(J13212-J13211&gt;0,(J13212-J13211)*1440,0),0)</f>
        <v>3.0000000000001492</v>
      </c>
      <c r="L13211" s="14">
        <f>-2.26+L12952-Datos!$C$8</f>
        <v>7.08</v>
      </c>
      <c r="M13211" s="13" t="s">
        <v>56223</v>
      </c>
      <c r="N13211" s="1" t="s">
        <v>55276</v>
      </c>
      <c r="O13211" s="1">
        <v>12</v>
      </c>
      <c r="P13211" s="1" t="s">
        <v>986</v>
      </c>
      <c r="Q13211" s="4" t="s">
        <v>21</v>
      </c>
    </row>
    <row r="13212" spans="1:17" ht="22.5" x14ac:dyDescent="0.25">
      <c r="A13212" s="3">
        <v>14489</v>
      </c>
      <c r="B13212" s="1" t="s">
        <v>44462</v>
      </c>
      <c r="C13212" s="1" t="s">
        <v>15</v>
      </c>
      <c r="D13212" s="1" t="s">
        <v>71</v>
      </c>
      <c r="E13212" s="1">
        <v>75536493</v>
      </c>
      <c r="F13212" s="1" t="s">
        <v>44463</v>
      </c>
      <c r="G13212" s="1">
        <v>2242597</v>
      </c>
      <c r="H13212" s="1" t="s">
        <v>44464</v>
      </c>
      <c r="I13212" s="2">
        <v>45089</v>
      </c>
      <c r="J13212" s="15" t="str">
        <f>MID(Tabla1[[#This Row],[HORA]],1,5)</f>
        <v>19:27</v>
      </c>
      <c r="K13212" s="16">
        <f>IF(Tabla1[[#This Row],[FECHA]]=I13213,IF(J13213-J13212&gt;0,(J13213-J13212)*1440,0),0)</f>
        <v>1.9999999999999929</v>
      </c>
      <c r="L13212" s="14">
        <f>-2.26+L12953-Datos!$C$8</f>
        <v>6.1100000000000012</v>
      </c>
      <c r="M13212" s="13" t="s">
        <v>56226</v>
      </c>
      <c r="N13212" s="1" t="s">
        <v>13531</v>
      </c>
      <c r="O13212" s="1">
        <v>10</v>
      </c>
      <c r="P13212" s="1" t="s">
        <v>986</v>
      </c>
      <c r="Q13212" s="4" t="s">
        <v>21</v>
      </c>
    </row>
    <row r="13213" spans="1:17" ht="22.5" x14ac:dyDescent="0.25">
      <c r="A13213" s="3">
        <v>14490</v>
      </c>
      <c r="B13213" s="1" t="s">
        <v>44465</v>
      </c>
      <c r="C13213" s="1" t="s">
        <v>15</v>
      </c>
      <c r="D13213" s="1" t="s">
        <v>33</v>
      </c>
      <c r="E13213" s="1">
        <v>16800253</v>
      </c>
      <c r="F13213" s="1" t="s">
        <v>42926</v>
      </c>
      <c r="G13213" s="1">
        <v>33826992</v>
      </c>
      <c r="H13213" s="1" t="s">
        <v>42927</v>
      </c>
      <c r="I13213" s="2">
        <v>45089</v>
      </c>
      <c r="J13213" s="15" t="str">
        <f>MID(Tabla1[[#This Row],[HORA]],1,5)</f>
        <v>19:29</v>
      </c>
      <c r="K13213" s="16">
        <f>IF(Tabla1[[#This Row],[FECHA]]=I13214,IF(J13214-J13213&gt;0,(J13214-J13213)*1440,0),0)</f>
        <v>1.9999999999999929</v>
      </c>
      <c r="L13213" s="14">
        <f>-2.26+L12954-Datos!$C$8</f>
        <v>5.2200000000000006</v>
      </c>
      <c r="M13213" s="13" t="s">
        <v>56228</v>
      </c>
      <c r="N13213" s="1" t="s">
        <v>1531</v>
      </c>
      <c r="O13213" s="1">
        <v>10</v>
      </c>
      <c r="P13213" s="1" t="s">
        <v>986</v>
      </c>
      <c r="Q13213" s="4" t="s">
        <v>21</v>
      </c>
    </row>
    <row r="13214" spans="1:17" ht="22.5" x14ac:dyDescent="0.25">
      <c r="A13214" s="3">
        <v>10211</v>
      </c>
      <c r="B13214" s="1" t="s">
        <v>31822</v>
      </c>
      <c r="C13214" s="1" t="s">
        <v>15</v>
      </c>
      <c r="D13214" s="1" t="s">
        <v>23</v>
      </c>
      <c r="E13214" s="1">
        <v>16805125</v>
      </c>
      <c r="F13214" s="1" t="s">
        <v>31823</v>
      </c>
      <c r="G13214" s="1">
        <v>2242599</v>
      </c>
      <c r="H13214" s="1" t="s">
        <v>31824</v>
      </c>
      <c r="I13214" s="2">
        <v>45089</v>
      </c>
      <c r="J13214" s="15" t="str">
        <f>MID(Tabla1[[#This Row],[HORA]],1,5)</f>
        <v>19:31</v>
      </c>
      <c r="K13214" s="16">
        <f>IF(Tabla1[[#This Row],[FECHA]]=I13215,IF(J13215-J13214&gt;0,(J13215-J13214)*1440,0),0)</f>
        <v>1.0000000000001563</v>
      </c>
      <c r="L13214" s="14">
        <f>-2.26+L12955-Datos!$C$8</f>
        <v>5.2600000000000016</v>
      </c>
      <c r="M13214" s="13" t="s">
        <v>56230</v>
      </c>
      <c r="N13214" s="1" t="s">
        <v>31825</v>
      </c>
      <c r="O13214" s="1">
        <v>10</v>
      </c>
      <c r="P13214" s="1" t="s">
        <v>27</v>
      </c>
      <c r="Q13214" s="4" t="s">
        <v>21</v>
      </c>
    </row>
    <row r="13215" spans="1:17" ht="22.5" x14ac:dyDescent="0.25">
      <c r="A13215" s="3">
        <v>14491</v>
      </c>
      <c r="B13215" s="1" t="s">
        <v>44466</v>
      </c>
      <c r="C13215" s="1" t="s">
        <v>15</v>
      </c>
      <c r="D13215" s="1" t="s">
        <v>33</v>
      </c>
      <c r="E13215" s="1">
        <v>47017309</v>
      </c>
      <c r="F13215" s="1" t="s">
        <v>44467</v>
      </c>
      <c r="G13215" s="1">
        <v>46774016</v>
      </c>
      <c r="H13215" s="1" t="s">
        <v>44468</v>
      </c>
      <c r="I13215" s="2">
        <v>45089</v>
      </c>
      <c r="J13215" s="15" t="str">
        <f>MID(Tabla1[[#This Row],[HORA]],1,5)</f>
        <v>19:32</v>
      </c>
      <c r="K13215" s="16">
        <f>IF(Tabla1[[#This Row],[FECHA]]=I13216,IF(J13216-J13215&gt;0,(J13216-J13215)*1440,0),0)</f>
        <v>1.999999999999833</v>
      </c>
      <c r="L13215" s="14">
        <f>-2.26+L12956-Datos!$C$8</f>
        <v>10.139999999999999</v>
      </c>
      <c r="M13215" s="13" t="s">
        <v>56231</v>
      </c>
      <c r="N13215" s="1" t="s">
        <v>1531</v>
      </c>
      <c r="O13215" s="1">
        <v>10</v>
      </c>
      <c r="P13215" s="1" t="s">
        <v>986</v>
      </c>
      <c r="Q13215" s="4" t="s">
        <v>21</v>
      </c>
    </row>
    <row r="13216" spans="1:17" ht="22.5" x14ac:dyDescent="0.25">
      <c r="A13216" s="3">
        <v>14492</v>
      </c>
      <c r="B13216" s="1" t="s">
        <v>44469</v>
      </c>
      <c r="C13216" s="1" t="s">
        <v>15</v>
      </c>
      <c r="D13216" s="1" t="s">
        <v>40</v>
      </c>
      <c r="E13216" s="1">
        <v>47975760</v>
      </c>
      <c r="F13216" s="1" t="s">
        <v>35127</v>
      </c>
      <c r="G13216" s="1">
        <v>72423296</v>
      </c>
      <c r="H13216" s="1" t="s">
        <v>44470</v>
      </c>
      <c r="I13216" s="2">
        <v>45089</v>
      </c>
      <c r="J13216" s="15" t="str">
        <f>MID(Tabla1[[#This Row],[HORA]],1,5)</f>
        <v>19:34</v>
      </c>
      <c r="K13216" s="16">
        <f>IF(Tabla1[[#This Row],[FECHA]]=I13217,IF(J13217-J13216&gt;0,(J13217-J13216)*1440,0),0)</f>
        <v>0.99999999999999645</v>
      </c>
      <c r="L13216" s="14">
        <f>-2.26+L12957-Datos!$C$8</f>
        <v>4.120000000000001</v>
      </c>
      <c r="M13216" s="13" t="s">
        <v>56233</v>
      </c>
      <c r="N13216" s="1" t="s">
        <v>44471</v>
      </c>
      <c r="O13216" s="1">
        <v>12</v>
      </c>
      <c r="P13216" s="1" t="s">
        <v>986</v>
      </c>
      <c r="Q13216" s="4" t="s">
        <v>21</v>
      </c>
    </row>
    <row r="13217" spans="1:17" ht="22.5" x14ac:dyDescent="0.25">
      <c r="A13217" s="3">
        <v>17670</v>
      </c>
      <c r="B13217" s="1" t="s">
        <v>53066</v>
      </c>
      <c r="C13217" s="1" t="s">
        <v>15</v>
      </c>
      <c r="D13217" s="1" t="s">
        <v>71</v>
      </c>
      <c r="E13217" s="1">
        <v>20271977108</v>
      </c>
      <c r="F13217" s="1" t="s">
        <v>53067</v>
      </c>
      <c r="G13217" s="1">
        <v>44360132</v>
      </c>
      <c r="H13217" s="1" t="s">
        <v>53068</v>
      </c>
      <c r="I13217" s="2">
        <v>45089</v>
      </c>
      <c r="J13217" s="15" t="str">
        <f>MID(Tabla1[[#This Row],[HORA]],1,5)</f>
        <v>19:35</v>
      </c>
      <c r="K13217" s="16">
        <f>IF(Tabla1[[#This Row],[FECHA]]=I13218,IF(J13218-J13217&gt;0,(J13218-J13217)*1440,0),0)</f>
        <v>2.9999999999999893</v>
      </c>
      <c r="L13217" s="14">
        <f>-2.26+L12958-Datos!$C$8</f>
        <v>5.4200000000000017</v>
      </c>
      <c r="M13217" s="13" t="s">
        <v>56234</v>
      </c>
      <c r="N13217" s="1" t="s">
        <v>53069</v>
      </c>
      <c r="O13217" s="1">
        <v>25</v>
      </c>
      <c r="P13217" s="1" t="s">
        <v>27</v>
      </c>
      <c r="Q13217" s="4" t="s">
        <v>21</v>
      </c>
    </row>
    <row r="13218" spans="1:17" ht="22.5" x14ac:dyDescent="0.25">
      <c r="A13218" s="3">
        <v>14493</v>
      </c>
      <c r="B13218" s="1" t="s">
        <v>44472</v>
      </c>
      <c r="C13218" s="1" t="s">
        <v>15</v>
      </c>
      <c r="D13218" s="1" t="s">
        <v>71</v>
      </c>
      <c r="E13218" s="1">
        <v>41934200</v>
      </c>
      <c r="F13218" s="1" t="s">
        <v>44473</v>
      </c>
      <c r="G13218" s="1">
        <v>47392682</v>
      </c>
      <c r="H13218" s="1" t="s">
        <v>44474</v>
      </c>
      <c r="I13218" s="2">
        <v>45089</v>
      </c>
      <c r="J13218" s="15" t="str">
        <f>MID(Tabla1[[#This Row],[HORA]],1,5)</f>
        <v>19:38</v>
      </c>
      <c r="K13218" s="16">
        <f>IF(Tabla1[[#This Row],[FECHA]]=I13219,IF(J13219-J13218&gt;0,(J13219-J13218)*1440,0),0)</f>
        <v>0.99999999999999645</v>
      </c>
      <c r="L13218" s="14">
        <f>-2.26+L12959-Datos!$C$8</f>
        <v>4.3200000000000021</v>
      </c>
      <c r="M13218" s="13" t="s">
        <v>56237</v>
      </c>
      <c r="N13218" s="1" t="s">
        <v>44475</v>
      </c>
      <c r="O13218" s="1">
        <v>12</v>
      </c>
      <c r="P13218" s="1" t="s">
        <v>986</v>
      </c>
      <c r="Q13218" s="4" t="s">
        <v>21</v>
      </c>
    </row>
    <row r="13219" spans="1:17" ht="22.5" x14ac:dyDescent="0.25">
      <c r="A13219" s="3">
        <v>17671</v>
      </c>
      <c r="B13219" s="1" t="s">
        <v>53070</v>
      </c>
      <c r="C13219" s="1" t="s">
        <v>15</v>
      </c>
      <c r="D13219" s="1" t="s">
        <v>23</v>
      </c>
      <c r="E13219" s="1">
        <v>20479726630</v>
      </c>
      <c r="F13219" s="1" t="s">
        <v>47772</v>
      </c>
      <c r="G13219" s="1">
        <v>2242600</v>
      </c>
      <c r="H13219" s="1" t="s">
        <v>48359</v>
      </c>
      <c r="I13219" s="2">
        <v>45089</v>
      </c>
      <c r="J13219" s="15" t="str">
        <f>MID(Tabla1[[#This Row],[HORA]],1,5)</f>
        <v>19:39</v>
      </c>
      <c r="K13219" s="16">
        <f>IF(Tabla1[[#This Row],[FECHA]]=I13220,IF(J13220-J13219&gt;0,(J13220-J13219)*1440,0),0)</f>
        <v>1.9999999999999929</v>
      </c>
      <c r="L13219" s="14">
        <f>-2.26+L12960-Datos!$C$8</f>
        <v>5.5200000000000014</v>
      </c>
      <c r="M13219" s="13" t="s">
        <v>56238</v>
      </c>
      <c r="N13219" s="1" t="s">
        <v>53071</v>
      </c>
      <c r="O13219" s="1">
        <v>20</v>
      </c>
      <c r="P13219" s="1" t="s">
        <v>27</v>
      </c>
      <c r="Q13219" s="4" t="s">
        <v>21</v>
      </c>
    </row>
    <row r="13220" spans="1:17" ht="22.5" x14ac:dyDescent="0.25">
      <c r="A13220" s="3">
        <v>14494</v>
      </c>
      <c r="B13220" s="1" t="s">
        <v>44476</v>
      </c>
      <c r="C13220" s="1" t="s">
        <v>15</v>
      </c>
      <c r="D13220" s="1" t="s">
        <v>61</v>
      </c>
      <c r="E13220" s="1">
        <v>16688872</v>
      </c>
      <c r="F13220" s="1" t="s">
        <v>42166</v>
      </c>
      <c r="G13220" s="1">
        <v>2242601</v>
      </c>
      <c r="H13220" s="1" t="s">
        <v>44477</v>
      </c>
      <c r="I13220" s="2">
        <v>45089</v>
      </c>
      <c r="J13220" s="15" t="str">
        <f>MID(Tabla1[[#This Row],[HORA]],1,5)</f>
        <v>19:41</v>
      </c>
      <c r="K13220" s="16">
        <f>IF(Tabla1[[#This Row],[FECHA]]=I13221,IF(J13221-J13220&gt;0,(J13221-J13220)*1440,0),0)</f>
        <v>0.99999999999999645</v>
      </c>
      <c r="L13220" s="14">
        <f>-2.26+L12961-Datos!$C$8</f>
        <v>7.0200000000000014</v>
      </c>
      <c r="M13220" s="13" t="s">
        <v>56240</v>
      </c>
      <c r="N13220" s="1" t="s">
        <v>44478</v>
      </c>
      <c r="O13220" s="1">
        <v>15</v>
      </c>
      <c r="P13220" s="1" t="s">
        <v>986</v>
      </c>
      <c r="Q13220" s="4" t="s">
        <v>21</v>
      </c>
    </row>
    <row r="13221" spans="1:17" ht="22.5" x14ac:dyDescent="0.25">
      <c r="A13221" s="3">
        <v>10212</v>
      </c>
      <c r="B13221" s="1" t="s">
        <v>31826</v>
      </c>
      <c r="C13221" s="1" t="s">
        <v>15</v>
      </c>
      <c r="D13221" s="1" t="s">
        <v>141</v>
      </c>
      <c r="E13221" s="1">
        <v>77708052</v>
      </c>
      <c r="F13221" s="1" t="s">
        <v>31827</v>
      </c>
      <c r="G13221" s="1">
        <v>46314492</v>
      </c>
      <c r="H13221" s="1" t="s">
        <v>31828</v>
      </c>
      <c r="I13221" s="2">
        <v>45089</v>
      </c>
      <c r="J13221" s="15" t="str">
        <f>MID(Tabla1[[#This Row],[HORA]],1,5)</f>
        <v>19:42</v>
      </c>
      <c r="K13221" s="16">
        <f>IF(Tabla1[[#This Row],[FECHA]]=I13222,IF(J13222-J13221&gt;0,(J13222-J13221)*1440,0),0)</f>
        <v>0</v>
      </c>
      <c r="L13221" s="14">
        <f>-2.26+L12962-Datos!$C$8</f>
        <v>4.370000000000001</v>
      </c>
      <c r="M13221" s="13" t="s">
        <v>56241</v>
      </c>
      <c r="N13221" s="1" t="s">
        <v>31829</v>
      </c>
      <c r="O13221" s="1">
        <v>15</v>
      </c>
      <c r="P13221" s="1" t="s">
        <v>27</v>
      </c>
      <c r="Q13221" s="4" t="s">
        <v>21</v>
      </c>
    </row>
    <row r="13222" spans="1:17" ht="22.5" x14ac:dyDescent="0.25">
      <c r="A13222" s="3">
        <v>10213</v>
      </c>
      <c r="B13222" s="1" t="s">
        <v>31826</v>
      </c>
      <c r="C13222" s="1" t="s">
        <v>15</v>
      </c>
      <c r="D13222" s="1" t="s">
        <v>141</v>
      </c>
      <c r="E13222" s="1">
        <v>77708052</v>
      </c>
      <c r="F13222" s="1" t="s">
        <v>31827</v>
      </c>
      <c r="G13222" s="1">
        <v>46314492</v>
      </c>
      <c r="H13222" s="1" t="s">
        <v>31830</v>
      </c>
      <c r="I13222" s="2">
        <v>45089</v>
      </c>
      <c r="J13222" s="15" t="str">
        <f>MID(Tabla1[[#This Row],[HORA]],1,5)</f>
        <v>19:42</v>
      </c>
      <c r="K13222" s="16">
        <f>IF(Tabla1[[#This Row],[FECHA]]=I13223,IF(J13223-J13222&gt;0,(J13223-J13222)*1440,0),0)</f>
        <v>0.99999999999999645</v>
      </c>
      <c r="L13222" s="14">
        <f>-2.26+L12963-Datos!$C$8</f>
        <v>6.5200000000000014</v>
      </c>
      <c r="M13222" s="13" t="s">
        <v>56241</v>
      </c>
      <c r="N13222" s="1" t="s">
        <v>31829</v>
      </c>
      <c r="O13222" s="1">
        <v>15</v>
      </c>
      <c r="P13222" s="1" t="s">
        <v>27</v>
      </c>
      <c r="Q13222" s="4" t="s">
        <v>21</v>
      </c>
    </row>
    <row r="13223" spans="1:17" ht="22.5" x14ac:dyDescent="0.25">
      <c r="A13223" s="3">
        <v>14495</v>
      </c>
      <c r="B13223" s="1" t="s">
        <v>44479</v>
      </c>
      <c r="C13223" s="1" t="s">
        <v>15</v>
      </c>
      <c r="D13223" s="1" t="s">
        <v>71</v>
      </c>
      <c r="E13223" s="1">
        <v>72876771</v>
      </c>
      <c r="F13223" s="1" t="s">
        <v>44480</v>
      </c>
      <c r="G13223" s="1">
        <v>72876771</v>
      </c>
      <c r="H13223" s="1" t="s">
        <v>44480</v>
      </c>
      <c r="I13223" s="2">
        <v>45089</v>
      </c>
      <c r="J13223" s="15" t="str">
        <f>MID(Tabla1[[#This Row],[HORA]],1,5)</f>
        <v>19:43</v>
      </c>
      <c r="K13223" s="16">
        <f>IF(Tabla1[[#This Row],[FECHA]]=I13224,IF(J13224-J13223&gt;0,(J13224-J13223)*1440,0),0)</f>
        <v>1.9999999999999929</v>
      </c>
      <c r="L13223" s="14">
        <f>-2.26+L12964-Datos!$C$8</f>
        <v>8.2200000000000006</v>
      </c>
      <c r="M13223" s="13" t="s">
        <v>56242</v>
      </c>
      <c r="N13223" s="1" t="s">
        <v>1715</v>
      </c>
      <c r="O13223" s="1">
        <v>15</v>
      </c>
      <c r="P13223" s="1" t="s">
        <v>986</v>
      </c>
      <c r="Q13223" s="4" t="s">
        <v>21</v>
      </c>
    </row>
    <row r="13224" spans="1:17" ht="22.5" x14ac:dyDescent="0.25">
      <c r="A13224" s="3">
        <v>14496</v>
      </c>
      <c r="B13224" s="1" t="s">
        <v>44481</v>
      </c>
      <c r="C13224" s="1" t="s">
        <v>15</v>
      </c>
      <c r="D13224" s="1" t="s">
        <v>33</v>
      </c>
      <c r="E13224" s="1">
        <v>45229388</v>
      </c>
      <c r="F13224" s="1" t="s">
        <v>44482</v>
      </c>
      <c r="G13224" s="1">
        <v>2242603</v>
      </c>
      <c r="H13224" s="1" t="s">
        <v>42737</v>
      </c>
      <c r="I13224" s="2">
        <v>45089</v>
      </c>
      <c r="J13224" s="15" t="str">
        <f>MID(Tabla1[[#This Row],[HORA]],1,5)</f>
        <v>19:45</v>
      </c>
      <c r="K13224" s="16">
        <f>IF(Tabla1[[#This Row],[FECHA]]=I13225,IF(J13225-J13224&gt;0,(J13225-J13224)*1440,0),0)</f>
        <v>0.99999999999999645</v>
      </c>
      <c r="L13224" s="14">
        <f>-2.26+L12965-Datos!$C$8</f>
        <v>5.3800000000000008</v>
      </c>
      <c r="M13224" s="13" t="s">
        <v>56244</v>
      </c>
      <c r="N13224" s="1" t="s">
        <v>44483</v>
      </c>
      <c r="O13224" s="1">
        <v>20</v>
      </c>
      <c r="P13224" s="1" t="s">
        <v>986</v>
      </c>
      <c r="Q13224" s="4" t="s">
        <v>21</v>
      </c>
    </row>
    <row r="13225" spans="1:17" ht="22.5" x14ac:dyDescent="0.25">
      <c r="A13225" s="3">
        <v>10214</v>
      </c>
      <c r="B13225" s="1" t="s">
        <v>31831</v>
      </c>
      <c r="C13225" s="1" t="s">
        <v>15</v>
      </c>
      <c r="D13225" s="1" t="s">
        <v>40</v>
      </c>
      <c r="E13225" s="1">
        <v>41073556</v>
      </c>
      <c r="F13225" s="1" t="s">
        <v>31832</v>
      </c>
      <c r="G13225" s="1">
        <v>2242604</v>
      </c>
      <c r="H13225" s="1" t="s">
        <v>31833</v>
      </c>
      <c r="I13225" s="2">
        <v>45089</v>
      </c>
      <c r="J13225" s="15" t="str">
        <f>MID(Tabla1[[#This Row],[HORA]],1,5)</f>
        <v>19:46</v>
      </c>
      <c r="K13225" s="16">
        <f>IF(Tabla1[[#This Row],[FECHA]]=I13226,IF(J13226-J13225&gt;0,(J13226-J13225)*1440,0),0)</f>
        <v>2.0000000000001528</v>
      </c>
      <c r="L13225" s="14">
        <f>-2.26+L12966-Datos!$C$8</f>
        <v>6.3200000000000021</v>
      </c>
      <c r="M13225" s="13" t="s">
        <v>56245</v>
      </c>
      <c r="N13225" s="1" t="s">
        <v>31834</v>
      </c>
      <c r="O13225" s="1">
        <v>25</v>
      </c>
      <c r="P13225" s="1" t="s">
        <v>27</v>
      </c>
      <c r="Q13225" s="4" t="s">
        <v>21</v>
      </c>
    </row>
    <row r="13226" spans="1:17" ht="22.5" x14ac:dyDescent="0.25">
      <c r="A13226" s="3">
        <v>14497</v>
      </c>
      <c r="B13226" s="1" t="s">
        <v>44484</v>
      </c>
      <c r="C13226" s="1" t="s">
        <v>15</v>
      </c>
      <c r="D13226" s="1" t="s">
        <v>40</v>
      </c>
      <c r="E13226" s="1">
        <v>16795409</v>
      </c>
      <c r="F13226" s="1" t="s">
        <v>8684</v>
      </c>
      <c r="G13226" s="1">
        <v>42463632</v>
      </c>
      <c r="H13226" s="1" t="s">
        <v>8685</v>
      </c>
      <c r="I13226" s="2">
        <v>45089</v>
      </c>
      <c r="J13226" s="15" t="str">
        <f>MID(Tabla1[[#This Row],[HORA]],1,5)</f>
        <v>19:48</v>
      </c>
      <c r="K13226" s="16">
        <f>IF(Tabla1[[#This Row],[FECHA]]=I13227,IF(J13227-J13226&gt;0,(J13227-J13226)*1440,0),0)</f>
        <v>1.999999999999833</v>
      </c>
      <c r="L13226" s="14">
        <f>-2.26+L12967-Datos!$C$8</f>
        <v>6.5600000000000005</v>
      </c>
      <c r="M13226" s="13" t="s">
        <v>56247</v>
      </c>
      <c r="N13226" s="1" t="s">
        <v>43185</v>
      </c>
      <c r="O13226" s="1">
        <v>12</v>
      </c>
      <c r="P13226" s="1" t="s">
        <v>986</v>
      </c>
      <c r="Q13226" s="4" t="s">
        <v>21</v>
      </c>
    </row>
    <row r="13227" spans="1:17" ht="22.5" x14ac:dyDescent="0.25">
      <c r="A13227" s="3">
        <v>14498</v>
      </c>
      <c r="B13227" s="1" t="s">
        <v>44485</v>
      </c>
      <c r="C13227" s="1" t="s">
        <v>15</v>
      </c>
      <c r="D13227" s="1" t="s">
        <v>161</v>
      </c>
      <c r="E13227" s="1">
        <v>16699307</v>
      </c>
      <c r="F13227" s="1" t="s">
        <v>44486</v>
      </c>
      <c r="G13227" s="1">
        <v>2242607</v>
      </c>
      <c r="H13227" s="1" t="s">
        <v>44487</v>
      </c>
      <c r="I13227" s="2">
        <v>45089</v>
      </c>
      <c r="J13227" s="15" t="str">
        <f>MID(Tabla1[[#This Row],[HORA]],1,5)</f>
        <v>19:50</v>
      </c>
      <c r="K13227" s="16">
        <f>IF(Tabla1[[#This Row],[FECHA]]=I13228,IF(J13228-J13227&gt;0,(J13228-J13227)*1440,0),0)</f>
        <v>2.9999999999999893</v>
      </c>
      <c r="L13227" s="14">
        <f>-2.26+L12968-Datos!$C$8</f>
        <v>4.2300000000000022</v>
      </c>
      <c r="M13227" s="13" t="s">
        <v>56249</v>
      </c>
      <c r="N13227" s="1" t="s">
        <v>44488</v>
      </c>
      <c r="O13227" s="1">
        <v>15</v>
      </c>
      <c r="P13227" s="1" t="s">
        <v>986</v>
      </c>
      <c r="Q13227" s="4" t="s">
        <v>21</v>
      </c>
    </row>
    <row r="13228" spans="1:17" ht="22.5" x14ac:dyDescent="0.25">
      <c r="A13228" s="3">
        <v>14499</v>
      </c>
      <c r="B13228" s="1" t="s">
        <v>44489</v>
      </c>
      <c r="C13228" s="1" t="s">
        <v>15</v>
      </c>
      <c r="D13228" s="1" t="s">
        <v>2195</v>
      </c>
      <c r="E13228" s="1">
        <v>16698142</v>
      </c>
      <c r="F13228" s="1" t="s">
        <v>13981</v>
      </c>
      <c r="G13228" s="1">
        <v>2242608</v>
      </c>
      <c r="H13228" s="1" t="s">
        <v>44490</v>
      </c>
      <c r="I13228" s="2">
        <v>45089</v>
      </c>
      <c r="J13228" s="15" t="str">
        <f>MID(Tabla1[[#This Row],[HORA]],1,5)</f>
        <v>19:53</v>
      </c>
      <c r="K13228" s="16">
        <f>IF(Tabla1[[#This Row],[FECHA]]=I13229,IF(J13229-J13228&gt;0,(J13229-J13228)*1440,0),0)</f>
        <v>2.0000000000001528</v>
      </c>
      <c r="L13228" s="14">
        <f>-2.26+L12969-Datos!$C$8</f>
        <v>5.4700000000000006</v>
      </c>
      <c r="M13228" s="13" t="s">
        <v>56252</v>
      </c>
      <c r="N13228" s="1" t="s">
        <v>44491</v>
      </c>
      <c r="O13228" s="1">
        <v>12</v>
      </c>
      <c r="P13228" s="1" t="s">
        <v>986</v>
      </c>
      <c r="Q13228" s="4" t="s">
        <v>21</v>
      </c>
    </row>
    <row r="13229" spans="1:17" ht="22.5" x14ac:dyDescent="0.25">
      <c r="A13229" s="3">
        <v>10215</v>
      </c>
      <c r="B13229" s="1" t="s">
        <v>31835</v>
      </c>
      <c r="C13229" s="1" t="s">
        <v>15</v>
      </c>
      <c r="D13229" s="1" t="s">
        <v>23</v>
      </c>
      <c r="E13229" s="1">
        <v>60161425</v>
      </c>
      <c r="F13229" s="1" t="s">
        <v>4331</v>
      </c>
      <c r="G13229" s="1">
        <v>74878699</v>
      </c>
      <c r="H13229" s="1" t="s">
        <v>7227</v>
      </c>
      <c r="I13229" s="2">
        <v>45089</v>
      </c>
      <c r="J13229" s="15" t="str">
        <f>MID(Tabla1[[#This Row],[HORA]],1,5)</f>
        <v>19:55</v>
      </c>
      <c r="K13229" s="16">
        <f>IF(Tabla1[[#This Row],[FECHA]]=I13230,IF(J13230-J13229&gt;0,(J13230-J13229)*1440,0),0)</f>
        <v>0</v>
      </c>
      <c r="L13229" s="14">
        <f>-2.26+L12970-Datos!$C$8</f>
        <v>5.1600000000000019</v>
      </c>
      <c r="M13229" s="13" t="s">
        <v>56254</v>
      </c>
      <c r="N13229" s="1" t="s">
        <v>31836</v>
      </c>
      <c r="O13229" s="1">
        <v>10</v>
      </c>
      <c r="P13229" s="1" t="s">
        <v>27</v>
      </c>
      <c r="Q13229" s="4" t="s">
        <v>21</v>
      </c>
    </row>
    <row r="13230" spans="1:17" ht="22.5" x14ac:dyDescent="0.25">
      <c r="A13230" s="3">
        <v>14500</v>
      </c>
      <c r="B13230" s="1" t="s">
        <v>44492</v>
      </c>
      <c r="C13230" s="1" t="s">
        <v>15</v>
      </c>
      <c r="D13230" s="1" t="s">
        <v>161</v>
      </c>
      <c r="E13230" s="1">
        <v>44393993</v>
      </c>
      <c r="F13230" s="1" t="s">
        <v>44493</v>
      </c>
      <c r="G13230" s="1">
        <v>2242609</v>
      </c>
      <c r="H13230" s="1" t="s">
        <v>44494</v>
      </c>
      <c r="I13230" s="2">
        <v>45089</v>
      </c>
      <c r="J13230" s="15" t="str">
        <f>MID(Tabla1[[#This Row],[HORA]],1,5)</f>
        <v>19:55</v>
      </c>
      <c r="K13230" s="16">
        <f>IF(Tabla1[[#This Row],[FECHA]]=I13231,IF(J13231-J13230&gt;0,(J13231-J13230)*1440,0),0)</f>
        <v>3.9999999999999858</v>
      </c>
      <c r="L13230" s="14">
        <f>-2.26+L12971-Datos!$C$8</f>
        <v>6.5400000000000009</v>
      </c>
      <c r="M13230" s="13" t="s">
        <v>56254</v>
      </c>
      <c r="N13230" s="1" t="s">
        <v>44495</v>
      </c>
      <c r="O13230" s="1">
        <v>10</v>
      </c>
      <c r="P13230" s="1" t="s">
        <v>986</v>
      </c>
      <c r="Q13230" s="4" t="s">
        <v>21</v>
      </c>
    </row>
    <row r="13231" spans="1:17" ht="22.5" x14ac:dyDescent="0.25">
      <c r="A13231" s="3">
        <v>10216</v>
      </c>
      <c r="B13231" s="1" t="s">
        <v>31837</v>
      </c>
      <c r="C13231" s="1" t="s">
        <v>15</v>
      </c>
      <c r="D13231" s="1" t="s">
        <v>71</v>
      </c>
      <c r="E13231" s="1">
        <v>42079038</v>
      </c>
      <c r="F13231" s="1" t="s">
        <v>11193</v>
      </c>
      <c r="G13231" s="1">
        <v>73948269</v>
      </c>
      <c r="H13231" s="1" t="s">
        <v>4122</v>
      </c>
      <c r="I13231" s="2">
        <v>45089</v>
      </c>
      <c r="J13231" s="15" t="str">
        <f>MID(Tabla1[[#This Row],[HORA]],1,5)</f>
        <v>19:59</v>
      </c>
      <c r="K13231" s="16">
        <f>IF(Tabla1[[#This Row],[FECHA]]=I13232,IF(J13232-J13231&gt;0,(J13232-J13231)*1440,0),0)</f>
        <v>0.99999999999999645</v>
      </c>
      <c r="L13231" s="14">
        <f>-2.26+L12972-Datos!$C$8</f>
        <v>6.4800000000000022</v>
      </c>
      <c r="M13231" s="13" t="s">
        <v>56258</v>
      </c>
      <c r="N13231" s="1" t="s">
        <v>31838</v>
      </c>
      <c r="O13231" s="1">
        <v>15</v>
      </c>
      <c r="P13231" s="1" t="s">
        <v>27</v>
      </c>
      <c r="Q13231" s="4" t="s">
        <v>21</v>
      </c>
    </row>
    <row r="13232" spans="1:17" ht="22.5" x14ac:dyDescent="0.25">
      <c r="A13232" s="3">
        <v>10217</v>
      </c>
      <c r="B13232" s="1" t="s">
        <v>31839</v>
      </c>
      <c r="C13232" s="1" t="s">
        <v>15</v>
      </c>
      <c r="D13232" s="1" t="s">
        <v>40</v>
      </c>
      <c r="E13232" s="1">
        <v>42634200</v>
      </c>
      <c r="F13232" s="1" t="s">
        <v>31840</v>
      </c>
      <c r="G13232" s="1">
        <v>16767463</v>
      </c>
      <c r="H13232" s="1" t="s">
        <v>31841</v>
      </c>
      <c r="I13232" s="2">
        <v>45089</v>
      </c>
      <c r="J13232" s="15" t="str">
        <f>MID(Tabla1[[#This Row],[HORA]],1,5)</f>
        <v>20:00</v>
      </c>
      <c r="K13232" s="16">
        <f>IF(Tabla1[[#This Row],[FECHA]]=I13233,IF(J13233-J13232&gt;0,(J13233-J13232)*1440,0),0)</f>
        <v>1.9999999999999929</v>
      </c>
      <c r="L13232" s="14">
        <f>-2.26+L12973-Datos!$C$8</f>
        <v>6.3800000000000008</v>
      </c>
      <c r="M13232" s="13" t="s">
        <v>56259</v>
      </c>
      <c r="N13232" s="1" t="s">
        <v>31842</v>
      </c>
      <c r="O13232" s="1">
        <v>15</v>
      </c>
      <c r="P13232" s="1" t="s">
        <v>27</v>
      </c>
      <c r="Q13232" s="4" t="s">
        <v>21</v>
      </c>
    </row>
    <row r="13233" spans="1:17" ht="22.5" x14ac:dyDescent="0.25">
      <c r="A13233" s="3">
        <v>10218</v>
      </c>
      <c r="B13233" s="1" t="s">
        <v>31843</v>
      </c>
      <c r="C13233" s="1" t="s">
        <v>15</v>
      </c>
      <c r="D13233" s="1" t="s">
        <v>23</v>
      </c>
      <c r="E13233" s="1">
        <v>40371388</v>
      </c>
      <c r="F13233" s="1" t="s">
        <v>31844</v>
      </c>
      <c r="G13233" s="1">
        <v>41921546</v>
      </c>
      <c r="H13233" s="1" t="s">
        <v>31845</v>
      </c>
      <c r="I13233" s="2">
        <v>45089</v>
      </c>
      <c r="J13233" s="15" t="str">
        <f>MID(Tabla1[[#This Row],[HORA]],1,5)</f>
        <v>20:02</v>
      </c>
      <c r="K13233" s="16">
        <f>IF(Tabla1[[#This Row],[FECHA]]=I13234,IF(J13234-J13233&gt;0,(J13234-J13233)*1440,0),0)</f>
        <v>2.9999999999998295</v>
      </c>
      <c r="L13233" s="14">
        <f>-2.26+L12974-Datos!$C$8</f>
        <v>4.0900000000000016</v>
      </c>
      <c r="M13233" s="13" t="s">
        <v>56261</v>
      </c>
      <c r="N13233" s="1" t="s">
        <v>8503</v>
      </c>
      <c r="O13233" s="1">
        <v>10</v>
      </c>
      <c r="P13233" s="1" t="s">
        <v>27</v>
      </c>
      <c r="Q13233" s="4" t="s">
        <v>21</v>
      </c>
    </row>
    <row r="13234" spans="1:17" ht="22.5" x14ac:dyDescent="0.25">
      <c r="A13234" s="3">
        <v>17672</v>
      </c>
      <c r="B13234" s="1" t="s">
        <v>53072</v>
      </c>
      <c r="C13234" s="1" t="s">
        <v>15</v>
      </c>
      <c r="D13234" s="1" t="s">
        <v>71</v>
      </c>
      <c r="E13234" s="1">
        <v>20561164356</v>
      </c>
      <c r="F13234" s="1" t="s">
        <v>48172</v>
      </c>
      <c r="G13234" s="1">
        <v>2242613</v>
      </c>
      <c r="H13234" s="1" t="s">
        <v>50918</v>
      </c>
      <c r="I13234" s="2">
        <v>45089</v>
      </c>
      <c r="J13234" s="15" t="str">
        <f>MID(Tabla1[[#This Row],[HORA]],1,5)</f>
        <v>20:05</v>
      </c>
      <c r="K13234" s="16">
        <f>IF(Tabla1[[#This Row],[FECHA]]=I13235,IF(J13235-J13234&gt;0,(J13235-J13234)*1440,0),0)</f>
        <v>1.0000000000001563</v>
      </c>
      <c r="L13234" s="14">
        <f>-2.26+L12975-Datos!$C$8</f>
        <v>5.3800000000000008</v>
      </c>
      <c r="M13234" s="13" t="s">
        <v>56264</v>
      </c>
      <c r="N13234" s="1" t="s">
        <v>53073</v>
      </c>
      <c r="O13234" s="1">
        <v>25</v>
      </c>
      <c r="P13234" s="1" t="s">
        <v>27</v>
      </c>
      <c r="Q13234" s="4" t="s">
        <v>21</v>
      </c>
    </row>
    <row r="13235" spans="1:17" ht="22.5" x14ac:dyDescent="0.25">
      <c r="A13235" s="3">
        <v>17673</v>
      </c>
      <c r="B13235" s="1" t="s">
        <v>53074</v>
      </c>
      <c r="C13235" s="1" t="s">
        <v>15</v>
      </c>
      <c r="D13235" s="1" t="s">
        <v>77</v>
      </c>
      <c r="E13235" s="1">
        <v>20561164356</v>
      </c>
      <c r="F13235" s="1" t="s">
        <v>48172</v>
      </c>
      <c r="G13235" s="1">
        <v>3823206</v>
      </c>
      <c r="H13235" s="1" t="s">
        <v>48176</v>
      </c>
      <c r="I13235" s="2">
        <v>45089</v>
      </c>
      <c r="J13235" s="15" t="str">
        <f>MID(Tabla1[[#This Row],[HORA]],1,5)</f>
        <v>20:06</v>
      </c>
      <c r="K13235" s="16">
        <f>IF(Tabla1[[#This Row],[FECHA]]=I13236,IF(J13236-J13235&gt;0,(J13236-J13235)*1440,0),0)</f>
        <v>1.9999999999999929</v>
      </c>
      <c r="L13235" s="14">
        <f>-2.26+L12976-Datos!$C$8</f>
        <v>4.3900000000000023</v>
      </c>
      <c r="M13235" s="13" t="s">
        <v>56265</v>
      </c>
      <c r="N13235" s="1" t="s">
        <v>53075</v>
      </c>
      <c r="O13235" s="1">
        <v>10</v>
      </c>
      <c r="P13235" s="1" t="s">
        <v>27</v>
      </c>
      <c r="Q13235" s="4" t="s">
        <v>21</v>
      </c>
    </row>
    <row r="13236" spans="1:17" ht="22.5" x14ac:dyDescent="0.25">
      <c r="A13236" s="3">
        <v>14501</v>
      </c>
      <c r="B13236" s="1" t="s">
        <v>44496</v>
      </c>
      <c r="C13236" s="1" t="s">
        <v>15</v>
      </c>
      <c r="D13236" s="1" t="s">
        <v>40</v>
      </c>
      <c r="E13236" s="1">
        <v>16730853</v>
      </c>
      <c r="F13236" s="1" t="s">
        <v>9763</v>
      </c>
      <c r="G13236" s="1">
        <v>2242614</v>
      </c>
      <c r="H13236" s="1" t="s">
        <v>44497</v>
      </c>
      <c r="I13236" s="2">
        <v>45089</v>
      </c>
      <c r="J13236" s="15" t="str">
        <f>MID(Tabla1[[#This Row],[HORA]],1,5)</f>
        <v>20:08</v>
      </c>
      <c r="K13236" s="16">
        <f>IF(Tabla1[[#This Row],[FECHA]]=I13237,IF(J13237-J13236&gt;0,(J13237-J13236)*1440,0),0)</f>
        <v>0</v>
      </c>
      <c r="L13236" s="14">
        <f>-2.26+L12977-Datos!$C$8</f>
        <v>7.4</v>
      </c>
      <c r="M13236" s="13" t="s">
        <v>56267</v>
      </c>
      <c r="N13236" s="1" t="s">
        <v>43743</v>
      </c>
      <c r="O13236" s="1">
        <v>30</v>
      </c>
      <c r="P13236" s="1" t="s">
        <v>986</v>
      </c>
      <c r="Q13236" s="4" t="s">
        <v>21</v>
      </c>
    </row>
    <row r="13237" spans="1:17" ht="22.5" x14ac:dyDescent="0.25">
      <c r="A13237" s="3">
        <v>17674</v>
      </c>
      <c r="B13237" s="1" t="s">
        <v>53076</v>
      </c>
      <c r="C13237" s="1" t="s">
        <v>15</v>
      </c>
      <c r="D13237" s="1" t="s">
        <v>33</v>
      </c>
      <c r="E13237" s="1">
        <v>20561164356</v>
      </c>
      <c r="F13237" s="1" t="s">
        <v>48172</v>
      </c>
      <c r="G13237" s="1">
        <v>41261266</v>
      </c>
      <c r="H13237" s="1" t="s">
        <v>48179</v>
      </c>
      <c r="I13237" s="2">
        <v>45089</v>
      </c>
      <c r="J13237" s="15" t="str">
        <f>MID(Tabla1[[#This Row],[HORA]],1,5)</f>
        <v>20:08</v>
      </c>
      <c r="K13237" s="16">
        <f>IF(Tabla1[[#This Row],[FECHA]]=I13238,IF(J13238-J13237&gt;0,(J13238-J13237)*1440,0),0)</f>
        <v>1.9999999999999929</v>
      </c>
      <c r="L13237" s="14">
        <f>-2.26+L12978-Datos!$C$8</f>
        <v>9.4600000000000026</v>
      </c>
      <c r="M13237" s="13" t="s">
        <v>56267</v>
      </c>
      <c r="N13237" s="1" t="s">
        <v>53077</v>
      </c>
      <c r="O13237" s="1">
        <v>15</v>
      </c>
      <c r="P13237" s="1" t="s">
        <v>27</v>
      </c>
      <c r="Q13237" s="4" t="s">
        <v>21</v>
      </c>
    </row>
    <row r="13238" spans="1:17" ht="22.5" x14ac:dyDescent="0.25">
      <c r="A13238" s="3">
        <v>442</v>
      </c>
      <c r="B13238" s="1" t="s">
        <v>1039</v>
      </c>
      <c r="C13238" s="1" t="s">
        <v>15</v>
      </c>
      <c r="D13238" s="1" t="s">
        <v>71</v>
      </c>
      <c r="E13238" s="1">
        <v>12121212</v>
      </c>
      <c r="F13238" s="1" t="s">
        <v>28</v>
      </c>
      <c r="G13238" s="1">
        <v>2242615</v>
      </c>
      <c r="H13238" s="1" t="s">
        <v>1040</v>
      </c>
      <c r="I13238" s="2">
        <v>45089</v>
      </c>
      <c r="J13238" s="15" t="str">
        <f>MID(Tabla1[[#This Row],[HORA]],1,5)</f>
        <v>20:10</v>
      </c>
      <c r="K13238" s="16">
        <f>IF(Tabla1[[#This Row],[FECHA]]=I13239,IF(J13239-J13238&gt;0,(J13239-J13238)*1440,0),0)</f>
        <v>0</v>
      </c>
      <c r="L13238" s="14">
        <f>-2.26+L12979-Datos!$C$8</f>
        <v>5.3300000000000018</v>
      </c>
      <c r="M13238" s="13" t="s">
        <v>56269</v>
      </c>
      <c r="N13238" s="1" t="s">
        <v>26</v>
      </c>
      <c r="O13238" s="1">
        <v>0</v>
      </c>
      <c r="P13238" s="1" t="s">
        <v>27</v>
      </c>
      <c r="Q13238" s="4" t="s">
        <v>21</v>
      </c>
    </row>
    <row r="13239" spans="1:17" ht="22.5" x14ac:dyDescent="0.25">
      <c r="A13239" s="3">
        <v>443</v>
      </c>
      <c r="B13239" s="1" t="s">
        <v>1039</v>
      </c>
      <c r="C13239" s="1" t="s">
        <v>15</v>
      </c>
      <c r="D13239" s="1" t="s">
        <v>71</v>
      </c>
      <c r="E13239" s="1">
        <v>12121212</v>
      </c>
      <c r="F13239" s="1" t="s">
        <v>24</v>
      </c>
      <c r="G13239" s="1">
        <v>2242615</v>
      </c>
      <c r="H13239" s="1" t="s">
        <v>1040</v>
      </c>
      <c r="I13239" s="2">
        <v>45089</v>
      </c>
      <c r="J13239" s="15" t="str">
        <f>MID(Tabla1[[#This Row],[HORA]],1,5)</f>
        <v>20:10</v>
      </c>
      <c r="K13239" s="16">
        <f>IF(Tabla1[[#This Row],[FECHA]]=I13240,IF(J13240-J13239&gt;0,(J13240-J13239)*1440,0),0)</f>
        <v>4.9999999999999822</v>
      </c>
      <c r="L13239" s="14">
        <f>-2.26+L12980-Datos!$C$8</f>
        <v>5.1400000000000023</v>
      </c>
      <c r="M13239" s="13" t="s">
        <v>56269</v>
      </c>
      <c r="N13239" s="1" t="s">
        <v>26</v>
      </c>
      <c r="O13239" s="1">
        <v>0</v>
      </c>
      <c r="P13239" s="1" t="s">
        <v>27</v>
      </c>
      <c r="Q13239" s="4" t="s">
        <v>21</v>
      </c>
    </row>
    <row r="13240" spans="1:17" ht="22.5" x14ac:dyDescent="0.25">
      <c r="A13240" s="3">
        <v>14502</v>
      </c>
      <c r="B13240" s="1" t="s">
        <v>44498</v>
      </c>
      <c r="C13240" s="1" t="s">
        <v>15</v>
      </c>
      <c r="D13240" s="1" t="s">
        <v>40</v>
      </c>
      <c r="E13240" s="1">
        <v>16770120</v>
      </c>
      <c r="F13240" s="1" t="s">
        <v>44499</v>
      </c>
      <c r="G13240" s="1">
        <v>2242616</v>
      </c>
      <c r="H13240" s="1" t="s">
        <v>44500</v>
      </c>
      <c r="I13240" s="2">
        <v>45089</v>
      </c>
      <c r="J13240" s="15" t="str">
        <f>MID(Tabla1[[#This Row],[HORA]],1,5)</f>
        <v>20:15</v>
      </c>
      <c r="K13240" s="16">
        <f>IF(Tabla1[[#This Row],[FECHA]]=I13241,IF(J13241-J13240&gt;0,(J13241-J13240)*1440,0),0)</f>
        <v>4.9999999999999822</v>
      </c>
      <c r="L13240" s="14">
        <f>-2.26+L12981-Datos!$C$8</f>
        <v>7.2300000000000022</v>
      </c>
      <c r="M13240" s="13" t="s">
        <v>56274</v>
      </c>
      <c r="N13240" s="1" t="s">
        <v>44501</v>
      </c>
      <c r="O13240" s="1">
        <v>20</v>
      </c>
      <c r="P13240" s="1" t="s">
        <v>986</v>
      </c>
      <c r="Q13240" s="4" t="s">
        <v>21</v>
      </c>
    </row>
    <row r="13241" spans="1:17" ht="22.5" x14ac:dyDescent="0.25">
      <c r="A13241" s="3">
        <v>14503</v>
      </c>
      <c r="B13241" s="1" t="s">
        <v>44502</v>
      </c>
      <c r="C13241" s="1" t="s">
        <v>15</v>
      </c>
      <c r="D13241" s="1" t="s">
        <v>40</v>
      </c>
      <c r="E13241" s="1">
        <v>40814529</v>
      </c>
      <c r="F13241" s="1" t="s">
        <v>44503</v>
      </c>
      <c r="G13241" s="1">
        <v>45830114</v>
      </c>
      <c r="H13241" s="1" t="s">
        <v>44504</v>
      </c>
      <c r="I13241" s="2">
        <v>45089</v>
      </c>
      <c r="J13241" s="15" t="str">
        <f>MID(Tabla1[[#This Row],[HORA]],1,5)</f>
        <v>20:20</v>
      </c>
      <c r="K13241" s="16">
        <f>IF(Tabla1[[#This Row],[FECHA]]=I13242,IF(J13242-J13241&gt;0,(J13242-J13241)*1440,0),0)</f>
        <v>1.0000000000001563</v>
      </c>
      <c r="L13241" s="14">
        <f>-2.26+L12982-Datos!$C$8</f>
        <v>4.5700000000000021</v>
      </c>
      <c r="M13241" s="13" t="s">
        <v>56278</v>
      </c>
      <c r="N13241" s="1" t="s">
        <v>42687</v>
      </c>
      <c r="O13241" s="1">
        <v>15</v>
      </c>
      <c r="P13241" s="1" t="s">
        <v>986</v>
      </c>
      <c r="Q13241" s="4" t="s">
        <v>21</v>
      </c>
    </row>
    <row r="13242" spans="1:17" ht="22.5" x14ac:dyDescent="0.25">
      <c r="A13242" s="3">
        <v>18572</v>
      </c>
      <c r="B13242" s="1" t="s">
        <v>55281</v>
      </c>
      <c r="C13242" s="1" t="s">
        <v>15</v>
      </c>
      <c r="D13242" s="1" t="s">
        <v>82</v>
      </c>
      <c r="E13242" s="1">
        <v>10062214657</v>
      </c>
      <c r="F13242" s="1" t="s">
        <v>48060</v>
      </c>
      <c r="G13242" s="1">
        <v>76618694</v>
      </c>
      <c r="H13242" s="1" t="s">
        <v>2736</v>
      </c>
      <c r="I13242" s="2">
        <v>45089</v>
      </c>
      <c r="J13242" s="15" t="str">
        <f>MID(Tabla1[[#This Row],[HORA]],1,5)</f>
        <v>20:21</v>
      </c>
      <c r="K13242" s="16">
        <f>IF(Tabla1[[#This Row],[FECHA]]=I13243,IF(J13243-J13242&gt;0,(J13243-J13242)*1440,0),0)</f>
        <v>2.9999999999998295</v>
      </c>
      <c r="L13242" s="14">
        <f>-2.26+L12983-Datos!$C$8</f>
        <v>6.3000000000000025</v>
      </c>
      <c r="M13242" s="13" t="s">
        <v>56280</v>
      </c>
      <c r="N13242" s="1" t="s">
        <v>55282</v>
      </c>
      <c r="O13242" s="1">
        <v>15</v>
      </c>
      <c r="P13242" s="1" t="s">
        <v>986</v>
      </c>
      <c r="Q13242" s="4" t="s">
        <v>21</v>
      </c>
    </row>
    <row r="13243" spans="1:17" ht="22.5" x14ac:dyDescent="0.25">
      <c r="A13243" s="3">
        <v>18573</v>
      </c>
      <c r="B13243" s="1" t="s">
        <v>55283</v>
      </c>
      <c r="C13243" s="1" t="s">
        <v>15</v>
      </c>
      <c r="D13243" s="1" t="s">
        <v>40</v>
      </c>
      <c r="E13243" s="1">
        <v>20605797858</v>
      </c>
      <c r="F13243" s="1" t="s">
        <v>48415</v>
      </c>
      <c r="G13243" s="1">
        <v>41036475</v>
      </c>
      <c r="H13243" s="1" t="s">
        <v>55284</v>
      </c>
      <c r="I13243" s="2">
        <v>45089</v>
      </c>
      <c r="J13243" s="15" t="str">
        <f>MID(Tabla1[[#This Row],[HORA]],1,5)</f>
        <v>20:24</v>
      </c>
      <c r="K13243" s="16">
        <f>IF(Tabla1[[#This Row],[FECHA]]=I13244,IF(J13244-J13243&gt;0,(J13244-J13243)*1440,0),0)</f>
        <v>2.9999999999999893</v>
      </c>
      <c r="L13243" s="14">
        <f>-2.26+L12984-Datos!$C$8</f>
        <v>8.1600000000000019</v>
      </c>
      <c r="M13243" s="13" t="s">
        <v>56283</v>
      </c>
      <c r="N13243" s="1" t="s">
        <v>1531</v>
      </c>
      <c r="O13243" s="1">
        <v>10</v>
      </c>
      <c r="P13243" s="1" t="s">
        <v>986</v>
      </c>
      <c r="Q13243" s="4" t="s">
        <v>21</v>
      </c>
    </row>
    <row r="13244" spans="1:17" ht="22.5" x14ac:dyDescent="0.25">
      <c r="A13244" s="3">
        <v>14504</v>
      </c>
      <c r="B13244" s="1" t="s">
        <v>44505</v>
      </c>
      <c r="C13244" s="1" t="s">
        <v>15</v>
      </c>
      <c r="D13244" s="1" t="s">
        <v>40</v>
      </c>
      <c r="E13244" s="1">
        <v>72578681</v>
      </c>
      <c r="F13244" s="1" t="s">
        <v>4651</v>
      </c>
      <c r="G13244" s="1">
        <v>73699992</v>
      </c>
      <c r="H13244" s="1" t="s">
        <v>4652</v>
      </c>
      <c r="I13244" s="2">
        <v>45089</v>
      </c>
      <c r="J13244" s="15" t="str">
        <f>MID(Tabla1[[#This Row],[HORA]],1,5)</f>
        <v>20:27</v>
      </c>
      <c r="K13244" s="16">
        <f>IF(Tabla1[[#This Row],[FECHA]]=I13245,IF(J13245-J13244&gt;0,(J13245-J13244)*1440,0),0)</f>
        <v>0.99999999999999645</v>
      </c>
      <c r="L13244" s="14">
        <f>-2.26+L12985-Datos!$C$8</f>
        <v>5.4600000000000009</v>
      </c>
      <c r="M13244" s="13" t="s">
        <v>56286</v>
      </c>
      <c r="N13244" s="1" t="s">
        <v>44506</v>
      </c>
      <c r="O13244" s="1">
        <v>20</v>
      </c>
      <c r="P13244" s="1" t="s">
        <v>986</v>
      </c>
      <c r="Q13244" s="4" t="s">
        <v>21</v>
      </c>
    </row>
    <row r="13245" spans="1:17" ht="22.5" x14ac:dyDescent="0.25">
      <c r="A13245" s="3">
        <v>10219</v>
      </c>
      <c r="B13245" s="1" t="s">
        <v>31846</v>
      </c>
      <c r="C13245" s="1" t="s">
        <v>15</v>
      </c>
      <c r="D13245" s="1" t="s">
        <v>82</v>
      </c>
      <c r="E13245" s="1">
        <v>80369951</v>
      </c>
      <c r="F13245" s="1" t="s">
        <v>17887</v>
      </c>
      <c r="G13245" s="1">
        <v>2242617</v>
      </c>
      <c r="H13245" s="1" t="s">
        <v>24927</v>
      </c>
      <c r="I13245" s="2">
        <v>45089</v>
      </c>
      <c r="J13245" s="15" t="str">
        <f>MID(Tabla1[[#This Row],[HORA]],1,5)</f>
        <v>20:28</v>
      </c>
      <c r="K13245" s="16">
        <f>IF(Tabla1[[#This Row],[FECHA]]=I13246,IF(J13246-J13245&gt;0,(J13246-J13245)*1440,0),0)</f>
        <v>1.0000000000001563</v>
      </c>
      <c r="L13245" s="14">
        <f>-2.26+L12986-Datos!$C$8</f>
        <v>6.120000000000001</v>
      </c>
      <c r="M13245" s="13" t="s">
        <v>56287</v>
      </c>
      <c r="N13245" s="1" t="s">
        <v>31847</v>
      </c>
      <c r="O13245" s="1">
        <v>20</v>
      </c>
      <c r="P13245" s="1" t="s">
        <v>27</v>
      </c>
      <c r="Q13245" s="4" t="s">
        <v>21</v>
      </c>
    </row>
    <row r="13246" spans="1:17" ht="22.5" x14ac:dyDescent="0.25">
      <c r="A13246" s="3">
        <v>14505</v>
      </c>
      <c r="B13246" s="1" t="s">
        <v>44507</v>
      </c>
      <c r="C13246" s="1" t="s">
        <v>15</v>
      </c>
      <c r="D13246" s="1" t="s">
        <v>40</v>
      </c>
      <c r="E13246" s="1">
        <v>27993240</v>
      </c>
      <c r="F13246" s="1" t="s">
        <v>44508</v>
      </c>
      <c r="G13246" s="1">
        <v>2242618</v>
      </c>
      <c r="H13246" s="1" t="s">
        <v>44509</v>
      </c>
      <c r="I13246" s="2">
        <v>45089</v>
      </c>
      <c r="J13246" s="15" t="str">
        <f>MID(Tabla1[[#This Row],[HORA]],1,5)</f>
        <v>20:29</v>
      </c>
      <c r="K13246" s="16">
        <f>IF(Tabla1[[#This Row],[FECHA]]=I13247,IF(J13247-J13246&gt;0,(J13247-J13246)*1440,0),0)</f>
        <v>0.99999999999983658</v>
      </c>
      <c r="L13246" s="14">
        <f>-2.26+L12987-Datos!$C$8</f>
        <v>6.0600000000000005</v>
      </c>
      <c r="M13246" s="13" t="s">
        <v>56288</v>
      </c>
      <c r="N13246" s="1" t="s">
        <v>44510</v>
      </c>
      <c r="O13246" s="1">
        <v>10</v>
      </c>
      <c r="P13246" s="1" t="s">
        <v>986</v>
      </c>
      <c r="Q13246" s="4" t="s">
        <v>21</v>
      </c>
    </row>
    <row r="13247" spans="1:17" ht="22.5" x14ac:dyDescent="0.25">
      <c r="A13247" s="3">
        <v>10220</v>
      </c>
      <c r="B13247" s="1" t="s">
        <v>31848</v>
      </c>
      <c r="C13247" s="1" t="s">
        <v>15</v>
      </c>
      <c r="D13247" s="1" t="s">
        <v>82</v>
      </c>
      <c r="E13247" s="1">
        <v>42266352</v>
      </c>
      <c r="F13247" s="1" t="s">
        <v>3298</v>
      </c>
      <c r="G13247" s="1">
        <v>2242619</v>
      </c>
      <c r="H13247" s="1" t="s">
        <v>31849</v>
      </c>
      <c r="I13247" s="2">
        <v>45089</v>
      </c>
      <c r="J13247" s="15" t="str">
        <f>MID(Tabla1[[#This Row],[HORA]],1,5)</f>
        <v>20:30</v>
      </c>
      <c r="K13247" s="16">
        <f>IF(Tabla1[[#This Row],[FECHA]]=I13248,IF(J13248-J13247&gt;0,(J13248-J13247)*1440,0),0)</f>
        <v>2.0000000000001528</v>
      </c>
      <c r="L13247" s="14">
        <f>-2.26+L12988-Datos!$C$8</f>
        <v>0.16000000000000175</v>
      </c>
      <c r="M13247" s="13" t="s">
        <v>56289</v>
      </c>
      <c r="N13247" s="1" t="s">
        <v>31850</v>
      </c>
      <c r="O13247" s="1">
        <v>10</v>
      </c>
      <c r="P13247" s="1" t="s">
        <v>27</v>
      </c>
      <c r="Q13247" s="4" t="s">
        <v>21</v>
      </c>
    </row>
    <row r="13248" spans="1:17" ht="22.5" x14ac:dyDescent="0.25">
      <c r="A13248" s="3">
        <v>10221</v>
      </c>
      <c r="B13248" s="1" t="s">
        <v>31851</v>
      </c>
      <c r="C13248" s="1" t="s">
        <v>15</v>
      </c>
      <c r="D13248" s="1" t="s">
        <v>71</v>
      </c>
      <c r="E13248" s="1">
        <v>42031017</v>
      </c>
      <c r="F13248" s="1" t="s">
        <v>31852</v>
      </c>
      <c r="G13248" s="1">
        <v>42031017</v>
      </c>
      <c r="H13248" s="1" t="s">
        <v>31852</v>
      </c>
      <c r="I13248" s="2">
        <v>45089</v>
      </c>
      <c r="J13248" s="15" t="str">
        <f>MID(Tabla1[[#This Row],[HORA]],1,5)</f>
        <v>20:32</v>
      </c>
      <c r="K13248" s="16">
        <f>IF(Tabla1[[#This Row],[FECHA]]=I13249,IF(J13249-J13248&gt;0,(J13249-J13248)*1440,0),0)</f>
        <v>1.999999999999833</v>
      </c>
      <c r="L13248" s="14">
        <f>-2.26+L12989-Datos!$C$8</f>
        <v>1.1700000000000015</v>
      </c>
      <c r="M13248" s="13" t="s">
        <v>56291</v>
      </c>
      <c r="N13248" s="1" t="s">
        <v>8389</v>
      </c>
      <c r="O13248" s="1">
        <v>10</v>
      </c>
      <c r="P13248" s="1" t="s">
        <v>27</v>
      </c>
      <c r="Q13248" s="4" t="s">
        <v>21</v>
      </c>
    </row>
    <row r="13249" spans="1:17" ht="22.5" x14ac:dyDescent="0.25">
      <c r="A13249" s="3">
        <v>14506</v>
      </c>
      <c r="B13249" s="1" t="s">
        <v>44511</v>
      </c>
      <c r="C13249" s="1" t="s">
        <v>15</v>
      </c>
      <c r="D13249" s="1" t="s">
        <v>33</v>
      </c>
      <c r="E13249" s="1">
        <v>70559776</v>
      </c>
      <c r="F13249" s="1" t="s">
        <v>44512</v>
      </c>
      <c r="G13249" s="1">
        <v>45792018</v>
      </c>
      <c r="H13249" s="1" t="s">
        <v>16059</v>
      </c>
      <c r="I13249" s="2">
        <v>45089</v>
      </c>
      <c r="J13249" s="15" t="str">
        <f>MID(Tabla1[[#This Row],[HORA]],1,5)</f>
        <v>20:34</v>
      </c>
      <c r="K13249" s="16">
        <f>IF(Tabla1[[#This Row],[FECHA]]=I13250,IF(J13250-J13249&gt;0,(J13250-J13249)*1440,0),0)</f>
        <v>0.99999999999999645</v>
      </c>
      <c r="L13249" s="14">
        <f>-2.26+L12990-Datos!$C$8</f>
        <v>2.5400000000000009</v>
      </c>
      <c r="M13249" s="13" t="s">
        <v>56293</v>
      </c>
      <c r="N13249" s="1" t="s">
        <v>44513</v>
      </c>
      <c r="O13249" s="1">
        <v>10</v>
      </c>
      <c r="P13249" s="1" t="s">
        <v>986</v>
      </c>
      <c r="Q13249" s="4" t="s">
        <v>21</v>
      </c>
    </row>
    <row r="13250" spans="1:17" ht="22.5" x14ac:dyDescent="0.25">
      <c r="A13250" s="3">
        <v>18574</v>
      </c>
      <c r="B13250" s="1" t="s">
        <v>55285</v>
      </c>
      <c r="C13250" s="1" t="s">
        <v>15</v>
      </c>
      <c r="D13250" s="1" t="s">
        <v>82</v>
      </c>
      <c r="E13250" s="1">
        <v>10414082543</v>
      </c>
      <c r="F13250" s="1" t="s">
        <v>48182</v>
      </c>
      <c r="G13250" s="1">
        <v>2242621</v>
      </c>
      <c r="H13250" s="1" t="s">
        <v>7238</v>
      </c>
      <c r="I13250" s="2">
        <v>45089</v>
      </c>
      <c r="J13250" s="15" t="str">
        <f>MID(Tabla1[[#This Row],[HORA]],1,5)</f>
        <v>20:35</v>
      </c>
      <c r="K13250" s="16">
        <f>IF(Tabla1[[#This Row],[FECHA]]=I13251,IF(J13251-J13250&gt;0,(J13251-J13250)*1440,0),0)</f>
        <v>6.0000000000001386</v>
      </c>
      <c r="L13250" s="14">
        <f>-2.26+L12991-Datos!$C$8</f>
        <v>2.2900000000000009</v>
      </c>
      <c r="M13250" s="13" t="s">
        <v>56294</v>
      </c>
      <c r="N13250" s="1" t="s">
        <v>44867</v>
      </c>
      <c r="O13250" s="1">
        <v>10</v>
      </c>
      <c r="P13250" s="1" t="s">
        <v>986</v>
      </c>
      <c r="Q13250" s="4" t="s">
        <v>21</v>
      </c>
    </row>
    <row r="13251" spans="1:17" ht="22.5" x14ac:dyDescent="0.25">
      <c r="A13251" s="3">
        <v>444</v>
      </c>
      <c r="B13251" s="1" t="s">
        <v>1041</v>
      </c>
      <c r="C13251" s="1" t="s">
        <v>15</v>
      </c>
      <c r="D13251" s="1" t="s">
        <v>161</v>
      </c>
      <c r="E13251" s="1">
        <v>12121212</v>
      </c>
      <c r="F13251" s="1" t="s">
        <v>24</v>
      </c>
      <c r="G13251" s="1">
        <v>2242622</v>
      </c>
      <c r="H13251" s="1" t="s">
        <v>545</v>
      </c>
      <c r="I13251" s="2">
        <v>45089</v>
      </c>
      <c r="J13251" s="15" t="str">
        <f>MID(Tabla1[[#This Row],[HORA]],1,5)</f>
        <v>20:41</v>
      </c>
      <c r="K13251" s="16">
        <f>IF(Tabla1[[#This Row],[FECHA]]=I13252,IF(J13252-J13251&gt;0,(J13252-J13251)*1440,0),0)</f>
        <v>0</v>
      </c>
      <c r="L13251" s="14">
        <f>-2.26+L12992-Datos!$C$8</f>
        <v>5.2300000000000022</v>
      </c>
      <c r="M13251" s="13" t="s">
        <v>56300</v>
      </c>
      <c r="N13251" s="1" t="s">
        <v>26</v>
      </c>
      <c r="O13251" s="1">
        <v>0</v>
      </c>
      <c r="P13251" s="1" t="s">
        <v>27</v>
      </c>
      <c r="Q13251" s="4" t="s">
        <v>21</v>
      </c>
    </row>
    <row r="13252" spans="1:17" ht="22.5" x14ac:dyDescent="0.25">
      <c r="A13252" s="3">
        <v>445</v>
      </c>
      <c r="B13252" s="1" t="s">
        <v>1041</v>
      </c>
      <c r="C13252" s="1" t="s">
        <v>15</v>
      </c>
      <c r="D13252" s="1" t="s">
        <v>161</v>
      </c>
      <c r="E13252" s="1">
        <v>12121212</v>
      </c>
      <c r="F13252" s="1" t="s">
        <v>28</v>
      </c>
      <c r="G13252" s="1">
        <v>2242622</v>
      </c>
      <c r="H13252" s="1" t="s">
        <v>545</v>
      </c>
      <c r="I13252" s="2">
        <v>45089</v>
      </c>
      <c r="J13252" s="15" t="str">
        <f>MID(Tabla1[[#This Row],[HORA]],1,5)</f>
        <v>20:41</v>
      </c>
      <c r="K13252" s="16">
        <f>IF(Tabla1[[#This Row],[FECHA]]=I13253,IF(J13253-J13252&gt;0,(J13253-J13252)*1440,0),0)</f>
        <v>0.99999999999983658</v>
      </c>
      <c r="L13252" s="14">
        <f>2+L12993-Datos!$C$8</f>
        <v>6.6400000000000006</v>
      </c>
      <c r="M13252" s="13" t="s">
        <v>56300</v>
      </c>
      <c r="N13252" s="1" t="s">
        <v>26</v>
      </c>
      <c r="O13252" s="1">
        <v>0</v>
      </c>
      <c r="P13252" s="1" t="s">
        <v>27</v>
      </c>
      <c r="Q13252" s="4" t="s">
        <v>21</v>
      </c>
    </row>
    <row r="13253" spans="1:17" ht="22.5" x14ac:dyDescent="0.25">
      <c r="A13253" s="3">
        <v>446</v>
      </c>
      <c r="B13253" s="1" t="s">
        <v>1042</v>
      </c>
      <c r="C13253" s="1" t="s">
        <v>15</v>
      </c>
      <c r="D13253" s="1" t="s">
        <v>141</v>
      </c>
      <c r="E13253" s="1">
        <v>12121212</v>
      </c>
      <c r="F13253" s="1" t="s">
        <v>28</v>
      </c>
      <c r="G13253" s="1">
        <v>2242623</v>
      </c>
      <c r="H13253" s="1" t="s">
        <v>1043</v>
      </c>
      <c r="I13253" s="2">
        <v>45089</v>
      </c>
      <c r="J13253" s="15" t="str">
        <f>MID(Tabla1[[#This Row],[HORA]],1,5)</f>
        <v>20:42</v>
      </c>
      <c r="K13253" s="16">
        <f>IF(Tabla1[[#This Row],[FECHA]]=I13254,IF(J13254-J13253&gt;0,(J13254-J13253)*1440,0),0)</f>
        <v>0</v>
      </c>
      <c r="L13253" s="14">
        <f>2+L12994-Datos!$C$8</f>
        <v>4.8500000000000014</v>
      </c>
      <c r="M13253" s="13" t="s">
        <v>56301</v>
      </c>
      <c r="N13253" s="1" t="s">
        <v>26</v>
      </c>
      <c r="O13253" s="1">
        <v>0</v>
      </c>
      <c r="P13253" s="1" t="s">
        <v>27</v>
      </c>
      <c r="Q13253" s="4" t="s">
        <v>21</v>
      </c>
    </row>
    <row r="13254" spans="1:17" ht="22.5" x14ac:dyDescent="0.25">
      <c r="A13254" s="3">
        <v>447</v>
      </c>
      <c r="B13254" s="1" t="s">
        <v>1042</v>
      </c>
      <c r="C13254" s="1" t="s">
        <v>15</v>
      </c>
      <c r="D13254" s="1" t="s">
        <v>141</v>
      </c>
      <c r="E13254" s="1">
        <v>12121212</v>
      </c>
      <c r="F13254" s="1" t="s">
        <v>24</v>
      </c>
      <c r="G13254" s="1">
        <v>2242623</v>
      </c>
      <c r="H13254" s="1" t="s">
        <v>1043</v>
      </c>
      <c r="I13254" s="2">
        <v>45089</v>
      </c>
      <c r="J13254" s="15" t="str">
        <f>MID(Tabla1[[#This Row],[HORA]],1,5)</f>
        <v>20:42</v>
      </c>
      <c r="K13254" s="16">
        <f>IF(Tabla1[[#This Row],[FECHA]]=I13255,IF(J13255-J13254&gt;0,(J13255-J13254)*1440,0),0)</f>
        <v>10.000000000000124</v>
      </c>
      <c r="L13254" s="14">
        <f>2+L12995-Datos!$C$8</f>
        <v>5.6400000000000006</v>
      </c>
      <c r="M13254" s="13" t="s">
        <v>56301</v>
      </c>
      <c r="N13254" s="1" t="s">
        <v>26</v>
      </c>
      <c r="O13254" s="1">
        <v>0</v>
      </c>
      <c r="P13254" s="1" t="s">
        <v>27</v>
      </c>
      <c r="Q13254" s="4" t="s">
        <v>21</v>
      </c>
    </row>
    <row r="13255" spans="1:17" ht="22.5" x14ac:dyDescent="0.25">
      <c r="A13255" s="3">
        <v>10222</v>
      </c>
      <c r="B13255" s="1" t="s">
        <v>31853</v>
      </c>
      <c r="C13255" s="1" t="s">
        <v>15</v>
      </c>
      <c r="D13255" s="1" t="s">
        <v>82</v>
      </c>
      <c r="E13255" s="1">
        <v>16794668</v>
      </c>
      <c r="F13255" s="1" t="s">
        <v>13444</v>
      </c>
      <c r="G13255" s="1">
        <v>16794668</v>
      </c>
      <c r="H13255" s="1" t="s">
        <v>13444</v>
      </c>
      <c r="I13255" s="2">
        <v>45089</v>
      </c>
      <c r="J13255" s="15" t="str">
        <f>MID(Tabla1[[#This Row],[HORA]],1,5)</f>
        <v>20:52</v>
      </c>
      <c r="K13255" s="16">
        <f>IF(Tabla1[[#This Row],[FECHA]]=I13256,IF(J13256-J13255&gt;0,(J13256-J13255)*1440,0),0)</f>
        <v>7.9999999999999716</v>
      </c>
      <c r="L13255" s="14">
        <f>2+L12996-Datos!$C$8</f>
        <v>4.3800000000000008</v>
      </c>
      <c r="M13255" s="13" t="s">
        <v>56311</v>
      </c>
      <c r="N13255" s="1" t="s">
        <v>31854</v>
      </c>
      <c r="O13255" s="1">
        <v>135</v>
      </c>
      <c r="P13255" s="1" t="s">
        <v>27</v>
      </c>
      <c r="Q13255" s="4" t="s">
        <v>21</v>
      </c>
    </row>
    <row r="13256" spans="1:17" ht="22.5" x14ac:dyDescent="0.25">
      <c r="A13256" s="3">
        <v>10223</v>
      </c>
      <c r="B13256" s="1" t="s">
        <v>31855</v>
      </c>
      <c r="C13256" s="1" t="s">
        <v>15</v>
      </c>
      <c r="D13256" s="1" t="s">
        <v>82</v>
      </c>
      <c r="E13256" s="1">
        <v>45255257</v>
      </c>
      <c r="F13256" s="1" t="s">
        <v>30982</v>
      </c>
      <c r="G13256" s="1">
        <v>2242628</v>
      </c>
      <c r="H13256" s="1" t="s">
        <v>31856</v>
      </c>
      <c r="I13256" s="2">
        <v>45089</v>
      </c>
      <c r="J13256" s="15" t="str">
        <f>MID(Tabla1[[#This Row],[HORA]],1,5)</f>
        <v>21:00</v>
      </c>
      <c r="K13256" s="16">
        <f>IF(Tabla1[[#This Row],[FECHA]]=I13257,IF(J13257-J13256&gt;0,(J13257-J13256)*1440,0),0)</f>
        <v>8.999999999999968</v>
      </c>
      <c r="L13256" s="14">
        <f>2+L12997-Datos!$C$8</f>
        <v>7.3000000000000007</v>
      </c>
      <c r="M13256" s="13" t="s">
        <v>56319</v>
      </c>
      <c r="N13256" s="1" t="s">
        <v>31857</v>
      </c>
      <c r="O13256" s="1">
        <v>10</v>
      </c>
      <c r="P13256" s="1" t="s">
        <v>27</v>
      </c>
      <c r="Q13256" s="4" t="s">
        <v>21</v>
      </c>
    </row>
    <row r="13257" spans="1:17" ht="22.5" x14ac:dyDescent="0.25">
      <c r="A13257" s="3">
        <v>10225</v>
      </c>
      <c r="B13257" s="1" t="s">
        <v>31862</v>
      </c>
      <c r="C13257" s="1" t="s">
        <v>15</v>
      </c>
      <c r="D13257" s="1" t="s">
        <v>33</v>
      </c>
      <c r="E13257" s="1">
        <v>70003872</v>
      </c>
      <c r="F13257" s="1" t="s">
        <v>31863</v>
      </c>
      <c r="G13257" s="1">
        <v>2242629</v>
      </c>
      <c r="H13257" s="1" t="s">
        <v>31864</v>
      </c>
      <c r="I13257" s="2">
        <v>45089</v>
      </c>
      <c r="J13257" s="15" t="str">
        <f>MID(Tabla1[[#This Row],[HORA]],1,5)</f>
        <v>21:09</v>
      </c>
      <c r="K13257" s="16">
        <f>IF(Tabla1[[#This Row],[FECHA]]=I13258,IF(J13258-J13257&gt;0,(J13258-J13257)*1440,0),0)</f>
        <v>0</v>
      </c>
      <c r="L13257" s="14">
        <f>2+L12998-Datos!$C$8</f>
        <v>9.7800000000000011</v>
      </c>
      <c r="M13257" s="13" t="s">
        <v>56328</v>
      </c>
      <c r="N13257" s="1" t="s">
        <v>31865</v>
      </c>
      <c r="O13257" s="1">
        <v>15</v>
      </c>
      <c r="P13257" s="1" t="s">
        <v>27</v>
      </c>
      <c r="Q13257" s="4" t="s">
        <v>21</v>
      </c>
    </row>
    <row r="13258" spans="1:17" ht="22.5" x14ac:dyDescent="0.25">
      <c r="A13258" s="3">
        <v>10227</v>
      </c>
      <c r="B13258" s="1" t="s">
        <v>31869</v>
      </c>
      <c r="C13258" s="1" t="s">
        <v>15</v>
      </c>
      <c r="D13258" s="1" t="s">
        <v>33</v>
      </c>
      <c r="E13258" s="1">
        <v>3883793</v>
      </c>
      <c r="F13258" s="1" t="s">
        <v>31870</v>
      </c>
      <c r="G13258" s="1">
        <v>2242631</v>
      </c>
      <c r="H13258" s="1" t="s">
        <v>6228</v>
      </c>
      <c r="I13258" s="2">
        <v>45090</v>
      </c>
      <c r="J13258" s="15" t="str">
        <f>MID(Tabla1[[#This Row],[HORA]],1,5)</f>
        <v>06:06</v>
      </c>
      <c r="K13258" s="16">
        <f>IF(Tabla1[[#This Row],[FECHA]]=I13259,IF(J13259-J13258&gt;0,(J13259-J13258)*1440,0),0)</f>
        <v>0.99999999999999645</v>
      </c>
      <c r="L13258" s="14">
        <f>2+L12999-Datos!$C$8</f>
        <v>5.48</v>
      </c>
      <c r="M13258" s="13" t="s">
        <v>20534</v>
      </c>
      <c r="N13258" s="1" t="s">
        <v>1715</v>
      </c>
      <c r="O13258" s="1">
        <v>25</v>
      </c>
      <c r="P13258" s="1" t="s">
        <v>20</v>
      </c>
      <c r="Q13258" s="4" t="s">
        <v>21</v>
      </c>
    </row>
    <row r="13259" spans="1:17" ht="22.5" x14ac:dyDescent="0.25">
      <c r="A13259" s="3">
        <v>10228</v>
      </c>
      <c r="B13259" s="1" t="s">
        <v>31871</v>
      </c>
      <c r="C13259" s="1" t="s">
        <v>15</v>
      </c>
      <c r="D13259" s="1" t="s">
        <v>40</v>
      </c>
      <c r="E13259" s="1">
        <v>73544603</v>
      </c>
      <c r="F13259" s="1" t="s">
        <v>31872</v>
      </c>
      <c r="G13259" s="1">
        <v>2242632</v>
      </c>
      <c r="H13259" s="1" t="s">
        <v>6228</v>
      </c>
      <c r="I13259" s="2">
        <v>45090</v>
      </c>
      <c r="J13259" s="15" t="str">
        <f>MID(Tabla1[[#This Row],[HORA]],1,5)</f>
        <v>06:07</v>
      </c>
      <c r="K13259" s="16">
        <f>IF(Tabla1[[#This Row],[FECHA]]=I13260,IF(J13260-J13259&gt;0,(J13260-J13259)*1440,0),0)</f>
        <v>4.0000000000000657</v>
      </c>
      <c r="L13259" s="14">
        <f>2+L13000-Datos!$C$8</f>
        <v>4.5800000000000018</v>
      </c>
      <c r="M13259" s="13" t="s">
        <v>2772</v>
      </c>
      <c r="N13259" s="1" t="s">
        <v>1715</v>
      </c>
      <c r="O13259" s="1">
        <v>25</v>
      </c>
      <c r="P13259" s="1" t="s">
        <v>20</v>
      </c>
      <c r="Q13259" s="4" t="s">
        <v>21</v>
      </c>
    </row>
    <row r="13260" spans="1:17" ht="22.5" x14ac:dyDescent="0.25">
      <c r="A13260" s="3">
        <v>450</v>
      </c>
      <c r="B13260" s="1" t="s">
        <v>1045</v>
      </c>
      <c r="C13260" s="1" t="s">
        <v>15</v>
      </c>
      <c r="D13260" s="1" t="s">
        <v>40</v>
      </c>
      <c r="E13260" s="1">
        <v>2242633</v>
      </c>
      <c r="F13260" s="1" t="s">
        <v>66</v>
      </c>
      <c r="G13260" s="1">
        <v>2242634</v>
      </c>
      <c r="H13260" s="1" t="s">
        <v>1046</v>
      </c>
      <c r="I13260" s="2">
        <v>45090</v>
      </c>
      <c r="J13260" s="15" t="str">
        <f>MID(Tabla1[[#This Row],[HORA]],1,5)</f>
        <v>06:11</v>
      </c>
      <c r="K13260" s="16">
        <f>IF(Tabla1[[#This Row],[FECHA]]=I13261,IF(J13261-J13260&gt;0,(J13261-J13260)*1440,0),0)</f>
        <v>30.999999999999972</v>
      </c>
      <c r="L13260" s="14">
        <f>2+L13001-Datos!$C$8</f>
        <v>5.7800000000000011</v>
      </c>
      <c r="M13260" s="13" t="s">
        <v>278</v>
      </c>
      <c r="N13260" s="1" t="s">
        <v>154</v>
      </c>
      <c r="O13260" s="1">
        <v>0</v>
      </c>
      <c r="P13260" s="1" t="s">
        <v>20</v>
      </c>
      <c r="Q13260" s="4" t="s">
        <v>21</v>
      </c>
    </row>
    <row r="13261" spans="1:17" ht="22.5" x14ac:dyDescent="0.25">
      <c r="A13261" s="3">
        <v>10229</v>
      </c>
      <c r="B13261" s="1" t="s">
        <v>31873</v>
      </c>
      <c r="C13261" s="1" t="s">
        <v>15</v>
      </c>
      <c r="D13261" s="1" t="s">
        <v>77</v>
      </c>
      <c r="E13261" s="1">
        <v>80239425</v>
      </c>
      <c r="F13261" s="1" t="s">
        <v>4687</v>
      </c>
      <c r="G13261" s="1">
        <v>2242638</v>
      </c>
      <c r="H13261" s="1" t="s">
        <v>10177</v>
      </c>
      <c r="I13261" s="2">
        <v>45090</v>
      </c>
      <c r="J13261" s="15" t="str">
        <f>MID(Tabla1[[#This Row],[HORA]],1,5)</f>
        <v>06:42</v>
      </c>
      <c r="K13261" s="16">
        <f>IF(Tabla1[[#This Row],[FECHA]]=I13262,IF(J13262-J13261&gt;0,(J13262-J13261)*1440,0),0)</f>
        <v>14.00000000000003</v>
      </c>
      <c r="L13261" s="14">
        <f>2+L13002-Datos!$C$8</f>
        <v>7.2800000000000011</v>
      </c>
      <c r="M13261" s="13" t="s">
        <v>744</v>
      </c>
      <c r="N13261" s="1" t="s">
        <v>12718</v>
      </c>
      <c r="O13261" s="1">
        <v>30</v>
      </c>
      <c r="P13261" s="1" t="s">
        <v>20</v>
      </c>
      <c r="Q13261" s="4" t="s">
        <v>21</v>
      </c>
    </row>
    <row r="13262" spans="1:17" ht="22.5" x14ac:dyDescent="0.25">
      <c r="A13262" s="3">
        <v>3901</v>
      </c>
      <c r="B13262" s="1" t="s">
        <v>12240</v>
      </c>
      <c r="C13262" s="1" t="s">
        <v>15</v>
      </c>
      <c r="D13262" s="1" t="s">
        <v>33</v>
      </c>
      <c r="E13262" s="1">
        <v>16774450</v>
      </c>
      <c r="F13262" s="1" t="s">
        <v>12241</v>
      </c>
      <c r="G13262" s="1">
        <v>3668007</v>
      </c>
      <c r="H13262" s="1" t="s">
        <v>12242</v>
      </c>
      <c r="I13262" s="2">
        <v>45090</v>
      </c>
      <c r="J13262" s="15" t="str">
        <f>MID(Tabla1[[#This Row],[HORA]],1,5)</f>
        <v>06:56</v>
      </c>
      <c r="K13262" s="16">
        <f>IF(Tabla1[[#This Row],[FECHA]]=I13263,IF(J13263-J13262&gt;0,(J13263-J13262)*1440,0),0)</f>
        <v>2.9999999999999893</v>
      </c>
      <c r="L13262" s="14">
        <f>2+L13003-Datos!$C$8</f>
        <v>4.6300000000000008</v>
      </c>
      <c r="M13262" s="13" t="s">
        <v>1197</v>
      </c>
      <c r="N13262" s="1" t="s">
        <v>12243</v>
      </c>
      <c r="O13262" s="1">
        <v>15</v>
      </c>
      <c r="P13262" s="1" t="s">
        <v>1141</v>
      </c>
      <c r="Q13262" s="4" t="s">
        <v>21</v>
      </c>
    </row>
    <row r="13263" spans="1:17" ht="22.5" x14ac:dyDescent="0.25">
      <c r="A13263" s="3">
        <v>3902</v>
      </c>
      <c r="B13263" s="1" t="s">
        <v>12244</v>
      </c>
      <c r="C13263" s="1" t="s">
        <v>15</v>
      </c>
      <c r="D13263" s="1" t="s">
        <v>82</v>
      </c>
      <c r="E13263" s="1">
        <v>16723301</v>
      </c>
      <c r="F13263" s="1" t="s">
        <v>3071</v>
      </c>
      <c r="G13263" s="1">
        <v>2242640</v>
      </c>
      <c r="H13263" s="1" t="s">
        <v>9110</v>
      </c>
      <c r="I13263" s="2">
        <v>45090</v>
      </c>
      <c r="J13263" s="15" t="str">
        <f>MID(Tabla1[[#This Row],[HORA]],1,5)</f>
        <v>06:59</v>
      </c>
      <c r="K13263" s="16">
        <f>IF(Tabla1[[#This Row],[FECHA]]=I13264,IF(J13264-J13263&gt;0,(J13264-J13263)*1440,0),0)</f>
        <v>13.99999999999995</v>
      </c>
      <c r="L13263" s="14">
        <f>2+L13004-Datos!$C$8</f>
        <v>6.7800000000000011</v>
      </c>
      <c r="M13263" s="13" t="s">
        <v>4785</v>
      </c>
      <c r="N13263" s="1" t="s">
        <v>12245</v>
      </c>
      <c r="O13263" s="1">
        <v>20</v>
      </c>
      <c r="P13263" s="1" t="s">
        <v>1141</v>
      </c>
      <c r="Q13263" s="4" t="s">
        <v>21</v>
      </c>
    </row>
    <row r="13264" spans="1:17" ht="22.5" x14ac:dyDescent="0.25">
      <c r="A13264" s="3">
        <v>10230</v>
      </c>
      <c r="B13264" s="1" t="s">
        <v>31874</v>
      </c>
      <c r="C13264" s="1" t="s">
        <v>15</v>
      </c>
      <c r="D13264" s="1" t="s">
        <v>40</v>
      </c>
      <c r="E13264" s="1">
        <v>42413128</v>
      </c>
      <c r="F13264" s="1" t="s">
        <v>31875</v>
      </c>
      <c r="G13264" s="1">
        <v>2242641</v>
      </c>
      <c r="H13264" s="1" t="s">
        <v>31876</v>
      </c>
      <c r="I13264" s="2">
        <v>45090</v>
      </c>
      <c r="J13264" s="15" t="str">
        <f>MID(Tabla1[[#This Row],[HORA]],1,5)</f>
        <v>07:13</v>
      </c>
      <c r="K13264" s="16">
        <f>IF(Tabla1[[#This Row],[FECHA]]=I13265,IF(J13265-J13264&gt;0,(J13265-J13264)*1440,0),0)</f>
        <v>6.9999999999999751</v>
      </c>
      <c r="L13264" s="14">
        <f>2+L13005-Datos!$C$8</f>
        <v>8.48</v>
      </c>
      <c r="M13264" s="13" t="s">
        <v>3124</v>
      </c>
      <c r="N13264" s="1" t="s">
        <v>31877</v>
      </c>
      <c r="O13264" s="1">
        <v>15</v>
      </c>
      <c r="P13264" s="1" t="s">
        <v>20</v>
      </c>
      <c r="Q13264" s="4" t="s">
        <v>21</v>
      </c>
    </row>
    <row r="13265" spans="1:17" ht="22.5" x14ac:dyDescent="0.25">
      <c r="A13265" s="3">
        <v>17676</v>
      </c>
      <c r="B13265" s="1" t="s">
        <v>53080</v>
      </c>
      <c r="C13265" s="1" t="s">
        <v>15</v>
      </c>
      <c r="D13265" s="1" t="s">
        <v>40</v>
      </c>
      <c r="E13265" s="1">
        <v>10424305427</v>
      </c>
      <c r="F13265" s="1" t="s">
        <v>47782</v>
      </c>
      <c r="G13265" s="1">
        <v>2242642</v>
      </c>
      <c r="H13265" s="1" t="s">
        <v>19629</v>
      </c>
      <c r="I13265" s="2">
        <v>45090</v>
      </c>
      <c r="J13265" s="15" t="str">
        <f>MID(Tabla1[[#This Row],[HORA]],1,5)</f>
        <v>07:20</v>
      </c>
      <c r="K13265" s="16">
        <f>IF(Tabla1[[#This Row],[FECHA]]=I13266,IF(J13266-J13265&gt;0,(J13266-J13265)*1440,0),0)</f>
        <v>4.0000000000000657</v>
      </c>
      <c r="L13265" s="14">
        <f>2+L13006-Datos!$C$8</f>
        <v>5.6400000000000006</v>
      </c>
      <c r="M13265" s="13" t="s">
        <v>10861</v>
      </c>
      <c r="N13265" s="1" t="s">
        <v>53081</v>
      </c>
      <c r="O13265" s="1">
        <v>40</v>
      </c>
      <c r="P13265" s="1" t="s">
        <v>20</v>
      </c>
      <c r="Q13265" s="4" t="s">
        <v>21</v>
      </c>
    </row>
    <row r="13266" spans="1:17" ht="22.5" x14ac:dyDescent="0.25">
      <c r="A13266" s="3">
        <v>3903</v>
      </c>
      <c r="B13266" s="1" t="s">
        <v>12246</v>
      </c>
      <c r="C13266" s="1" t="s">
        <v>15</v>
      </c>
      <c r="D13266" s="1" t="s">
        <v>33</v>
      </c>
      <c r="E13266" s="1">
        <v>16424160</v>
      </c>
      <c r="F13266" s="1" t="s">
        <v>12247</v>
      </c>
      <c r="G13266" s="1">
        <v>16424160</v>
      </c>
      <c r="H13266" s="1" t="s">
        <v>12247</v>
      </c>
      <c r="I13266" s="2">
        <v>45090</v>
      </c>
      <c r="J13266" s="15" t="str">
        <f>MID(Tabla1[[#This Row],[HORA]],1,5)</f>
        <v>07:24</v>
      </c>
      <c r="K13266" s="16">
        <f>IF(Tabla1[[#This Row],[FECHA]]=I13267,IF(J13267-J13266&gt;0,(J13267-J13266)*1440,0),0)</f>
        <v>7.9999999999999716</v>
      </c>
      <c r="L13266" s="14">
        <f>2+L13007-Datos!$C$8</f>
        <v>6.5800000000000018</v>
      </c>
      <c r="M13266" s="13" t="s">
        <v>3568</v>
      </c>
      <c r="N13266" s="1" t="s">
        <v>1715</v>
      </c>
      <c r="O13266" s="1">
        <v>25</v>
      </c>
      <c r="P13266" s="1" t="s">
        <v>1141</v>
      </c>
      <c r="Q13266" s="4" t="s">
        <v>21</v>
      </c>
    </row>
    <row r="13267" spans="1:17" ht="22.5" x14ac:dyDescent="0.25">
      <c r="A13267" s="3">
        <v>3904</v>
      </c>
      <c r="B13267" s="1" t="s">
        <v>12248</v>
      </c>
      <c r="C13267" s="1" t="s">
        <v>15</v>
      </c>
      <c r="D13267" s="1" t="s">
        <v>33</v>
      </c>
      <c r="E13267" s="1">
        <v>72131825</v>
      </c>
      <c r="F13267" s="1" t="s">
        <v>5933</v>
      </c>
      <c r="G13267" s="1">
        <v>72131825</v>
      </c>
      <c r="H13267" s="1" t="s">
        <v>5933</v>
      </c>
      <c r="I13267" s="2">
        <v>45090</v>
      </c>
      <c r="J13267" s="15" t="str">
        <f>MID(Tabla1[[#This Row],[HORA]],1,5)</f>
        <v>07:32</v>
      </c>
      <c r="K13267" s="16">
        <f>IF(Tabla1[[#This Row],[FECHA]]=I13268,IF(J13268-J13267&gt;0,(J13268-J13267)*1440,0),0)</f>
        <v>0</v>
      </c>
      <c r="L13267" s="14">
        <f>2+L13008-Datos!$C$8</f>
        <v>6.82</v>
      </c>
      <c r="M13267" s="13" t="s">
        <v>10464</v>
      </c>
      <c r="N13267" s="1" t="s">
        <v>1715</v>
      </c>
      <c r="O13267" s="1">
        <v>45</v>
      </c>
      <c r="P13267" s="1" t="s">
        <v>1141</v>
      </c>
      <c r="Q13267" s="4" t="s">
        <v>21</v>
      </c>
    </row>
    <row r="13268" spans="1:17" ht="22.5" x14ac:dyDescent="0.25">
      <c r="A13268" s="3">
        <v>10231</v>
      </c>
      <c r="B13268" s="1" t="s">
        <v>31878</v>
      </c>
      <c r="C13268" s="1" t="s">
        <v>15</v>
      </c>
      <c r="D13268" s="1" t="s">
        <v>33</v>
      </c>
      <c r="E13268" s="1">
        <v>27367024</v>
      </c>
      <c r="F13268" s="1" t="s">
        <v>9119</v>
      </c>
      <c r="G13268" s="1">
        <v>44669835</v>
      </c>
      <c r="H13268" s="1" t="s">
        <v>31879</v>
      </c>
      <c r="I13268" s="2">
        <v>45090</v>
      </c>
      <c r="J13268" s="15" t="str">
        <f>MID(Tabla1[[#This Row],[HORA]],1,5)</f>
        <v>07:32</v>
      </c>
      <c r="K13268" s="16">
        <f>IF(Tabla1[[#This Row],[FECHA]]=I13269,IF(J13269-J13268&gt;0,(J13269-J13268)*1440,0),0)</f>
        <v>15.000000000000027</v>
      </c>
      <c r="L13268" s="14">
        <f>2+L13009-Datos!$C$8</f>
        <v>4.490000000000002</v>
      </c>
      <c r="M13268" s="13" t="s">
        <v>10464</v>
      </c>
      <c r="N13268" s="1" t="s">
        <v>31880</v>
      </c>
      <c r="O13268" s="1">
        <v>15</v>
      </c>
      <c r="P13268" s="1" t="s">
        <v>20</v>
      </c>
      <c r="Q13268" s="4" t="s">
        <v>21</v>
      </c>
    </row>
    <row r="13269" spans="1:17" ht="22.5" x14ac:dyDescent="0.25">
      <c r="A13269" s="3">
        <v>3905</v>
      </c>
      <c r="B13269" s="1" t="s">
        <v>12249</v>
      </c>
      <c r="C13269" s="1" t="s">
        <v>15</v>
      </c>
      <c r="D13269" s="1" t="s">
        <v>40</v>
      </c>
      <c r="E13269" s="1">
        <v>46533871</v>
      </c>
      <c r="F13269" s="1" t="s">
        <v>12250</v>
      </c>
      <c r="G13269" s="1">
        <v>2242647</v>
      </c>
      <c r="H13269" s="1" t="s">
        <v>12251</v>
      </c>
      <c r="I13269" s="2">
        <v>45090</v>
      </c>
      <c r="J13269" s="15" t="str">
        <f>MID(Tabla1[[#This Row],[HORA]],1,5)</f>
        <v>07:47</v>
      </c>
      <c r="K13269" s="16">
        <f>IF(Tabla1[[#This Row],[FECHA]]=I13270,IF(J13270-J13269&gt;0,(J13270-J13269)*1440,0),0)</f>
        <v>9.9999999999999645</v>
      </c>
      <c r="L13269" s="14">
        <f>2+L13010-Datos!$C$8</f>
        <v>5.73</v>
      </c>
      <c r="M13269" s="13" t="s">
        <v>3581</v>
      </c>
      <c r="N13269" s="1" t="s">
        <v>1876</v>
      </c>
      <c r="O13269" s="1">
        <v>20</v>
      </c>
      <c r="P13269" s="1" t="s">
        <v>1141</v>
      </c>
      <c r="Q13269" s="4" t="s">
        <v>21</v>
      </c>
    </row>
    <row r="13270" spans="1:17" ht="22.5" x14ac:dyDescent="0.25">
      <c r="A13270" s="3">
        <v>17677</v>
      </c>
      <c r="B13270" s="1" t="s">
        <v>53082</v>
      </c>
      <c r="C13270" s="1" t="s">
        <v>15</v>
      </c>
      <c r="D13270" s="1" t="s">
        <v>33</v>
      </c>
      <c r="E13270" s="1">
        <v>20605976850</v>
      </c>
      <c r="F13270" s="1" t="s">
        <v>53083</v>
      </c>
      <c r="G13270" s="1">
        <v>3685537</v>
      </c>
      <c r="H13270" s="1" t="s">
        <v>30666</v>
      </c>
      <c r="I13270" s="2">
        <v>45090</v>
      </c>
      <c r="J13270" s="15" t="str">
        <f>MID(Tabla1[[#This Row],[HORA]],1,5)</f>
        <v>07:57</v>
      </c>
      <c r="K13270" s="16">
        <f>IF(Tabla1[[#This Row],[FECHA]]=I13271,IF(J13271-J13270&gt;0,(J13271-J13270)*1440,0),0)</f>
        <v>6.0000000000000586</v>
      </c>
      <c r="L13270" s="14">
        <f>2+L13011-Datos!$C$8</f>
        <v>5.4200000000000017</v>
      </c>
      <c r="M13270" s="13" t="s">
        <v>2459</v>
      </c>
      <c r="N13270" s="1" t="s">
        <v>53084</v>
      </c>
      <c r="O13270" s="1">
        <v>15</v>
      </c>
      <c r="P13270" s="1" t="s">
        <v>20</v>
      </c>
      <c r="Q13270" s="4" t="s">
        <v>21</v>
      </c>
    </row>
    <row r="13271" spans="1:17" ht="22.5" x14ac:dyDescent="0.25">
      <c r="A13271" s="3">
        <v>3906</v>
      </c>
      <c r="B13271" s="1" t="s">
        <v>12252</v>
      </c>
      <c r="C13271" s="1" t="s">
        <v>15</v>
      </c>
      <c r="D13271" s="1" t="s">
        <v>40</v>
      </c>
      <c r="E13271" s="1">
        <v>16665828</v>
      </c>
      <c r="F13271" s="1" t="s">
        <v>12253</v>
      </c>
      <c r="G13271" s="1">
        <v>2242651</v>
      </c>
      <c r="H13271" s="1" t="s">
        <v>12254</v>
      </c>
      <c r="I13271" s="2">
        <v>45090</v>
      </c>
      <c r="J13271" s="15" t="str">
        <f>MID(Tabla1[[#This Row],[HORA]],1,5)</f>
        <v>08:03</v>
      </c>
      <c r="K13271" s="16">
        <f>IF(Tabla1[[#This Row],[FECHA]]=I13272,IF(J13272-J13271&gt;0,(J13272-J13271)*1440,0),0)</f>
        <v>0</v>
      </c>
      <c r="L13271" s="14">
        <f>2+L13012-Datos!$C$8</f>
        <v>6.8000000000000007</v>
      </c>
      <c r="M13271" s="13" t="s">
        <v>2467</v>
      </c>
      <c r="N13271" s="1" t="s">
        <v>1145</v>
      </c>
      <c r="O13271" s="1">
        <v>20</v>
      </c>
      <c r="P13271" s="1" t="s">
        <v>1141</v>
      </c>
      <c r="Q13271" s="4" t="s">
        <v>21</v>
      </c>
    </row>
    <row r="13272" spans="1:17" ht="22.5" x14ac:dyDescent="0.25">
      <c r="A13272" s="3">
        <v>10232</v>
      </c>
      <c r="B13272" s="1" t="s">
        <v>31881</v>
      </c>
      <c r="C13272" s="1" t="s">
        <v>15</v>
      </c>
      <c r="D13272" s="1" t="s">
        <v>40</v>
      </c>
      <c r="E13272" s="1">
        <v>16795223</v>
      </c>
      <c r="F13272" s="1" t="s">
        <v>31882</v>
      </c>
      <c r="G13272" s="1">
        <v>2242650</v>
      </c>
      <c r="H13272" s="1" t="s">
        <v>31883</v>
      </c>
      <c r="I13272" s="2">
        <v>45090</v>
      </c>
      <c r="J13272" s="15" t="str">
        <f>MID(Tabla1[[#This Row],[HORA]],1,5)</f>
        <v>08:03</v>
      </c>
      <c r="K13272" s="16">
        <f>IF(Tabla1[[#This Row],[FECHA]]=I13273,IF(J13273-J13272&gt;0,(J13273-J13272)*1440,0),0)</f>
        <v>13.99999999999995</v>
      </c>
      <c r="L13272" s="14">
        <f>2+L13013-Datos!$C$8</f>
        <v>6.740000000000002</v>
      </c>
      <c r="M13272" s="13" t="s">
        <v>2467</v>
      </c>
      <c r="N13272" s="1" t="s">
        <v>31884</v>
      </c>
      <c r="O13272" s="1">
        <v>30</v>
      </c>
      <c r="P13272" s="1" t="s">
        <v>20</v>
      </c>
      <c r="Q13272" s="4" t="s">
        <v>21</v>
      </c>
    </row>
    <row r="13273" spans="1:17" ht="22.5" x14ac:dyDescent="0.25">
      <c r="A13273" s="3">
        <v>16408</v>
      </c>
      <c r="B13273" s="1" t="s">
        <v>49777</v>
      </c>
      <c r="C13273" s="1" t="s">
        <v>15</v>
      </c>
      <c r="D13273" s="1" t="s">
        <v>40</v>
      </c>
      <c r="E13273" s="1">
        <v>20606201096</v>
      </c>
      <c r="F13273" s="1" t="s">
        <v>49778</v>
      </c>
      <c r="G13273" s="1">
        <v>44080832</v>
      </c>
      <c r="H13273" s="1" t="s">
        <v>49779</v>
      </c>
      <c r="I13273" s="2">
        <v>45090</v>
      </c>
      <c r="J13273" s="15" t="str">
        <f>MID(Tabla1[[#This Row],[HORA]],1,5)</f>
        <v>08:17</v>
      </c>
      <c r="K13273" s="16">
        <f>IF(Tabla1[[#This Row],[FECHA]]=I13274,IF(J13274-J13273&gt;0,(J13274-J13273)*1440,0),0)</f>
        <v>9.9999999999999645</v>
      </c>
      <c r="L13273" s="14">
        <f>2+L13014-Datos!$C$8</f>
        <v>6.6400000000000006</v>
      </c>
      <c r="M13273" s="13" t="s">
        <v>3336</v>
      </c>
      <c r="N13273" s="1" t="s">
        <v>49780</v>
      </c>
      <c r="O13273" s="1">
        <v>15</v>
      </c>
      <c r="P13273" s="1" t="s">
        <v>1141</v>
      </c>
      <c r="Q13273" s="4" t="s">
        <v>21</v>
      </c>
    </row>
    <row r="13274" spans="1:17" ht="22.5" x14ac:dyDescent="0.25">
      <c r="A13274" s="3">
        <v>3907</v>
      </c>
      <c r="B13274" s="1" t="s">
        <v>12255</v>
      </c>
      <c r="C13274" s="1" t="s">
        <v>15</v>
      </c>
      <c r="D13274" s="1" t="s">
        <v>82</v>
      </c>
      <c r="E13274" s="1">
        <v>16789913</v>
      </c>
      <c r="F13274" s="1" t="s">
        <v>12256</v>
      </c>
      <c r="G13274" s="1">
        <v>2242656</v>
      </c>
      <c r="H13274" s="1" t="s">
        <v>12257</v>
      </c>
      <c r="I13274" s="2">
        <v>45090</v>
      </c>
      <c r="J13274" s="15" t="str">
        <f>MID(Tabla1[[#This Row],[HORA]],1,5)</f>
        <v>08:27</v>
      </c>
      <c r="K13274" s="16">
        <f>IF(Tabla1[[#This Row],[FECHA]]=I13275,IF(J13275-J13274&gt;0,(J13275-J13274)*1440,0),0)</f>
        <v>1.0000000000000764</v>
      </c>
      <c r="L13274" s="14">
        <f>2+L13015-Datos!$C$8</f>
        <v>4.3500000000000014</v>
      </c>
      <c r="M13274" s="13" t="s">
        <v>2475</v>
      </c>
      <c r="N13274" s="1" t="s">
        <v>12258</v>
      </c>
      <c r="O13274" s="1">
        <v>15</v>
      </c>
      <c r="P13274" s="1" t="s">
        <v>1141</v>
      </c>
      <c r="Q13274" s="4" t="s">
        <v>21</v>
      </c>
    </row>
    <row r="13275" spans="1:17" ht="22.5" x14ac:dyDescent="0.25">
      <c r="A13275" s="3">
        <v>10233</v>
      </c>
      <c r="B13275" s="1" t="s">
        <v>31885</v>
      </c>
      <c r="C13275" s="1" t="s">
        <v>15</v>
      </c>
      <c r="D13275" s="1" t="s">
        <v>82</v>
      </c>
      <c r="E13275" s="1">
        <v>27847175</v>
      </c>
      <c r="F13275" s="1" t="s">
        <v>7158</v>
      </c>
      <c r="G13275" s="1">
        <v>2242657</v>
      </c>
      <c r="H13275" s="1" t="s">
        <v>31886</v>
      </c>
      <c r="I13275" s="2">
        <v>45090</v>
      </c>
      <c r="J13275" s="15" t="str">
        <f>MID(Tabla1[[#This Row],[HORA]],1,5)</f>
        <v>08:28</v>
      </c>
      <c r="K13275" s="16">
        <f>IF(Tabla1[[#This Row],[FECHA]]=I13276,IF(J13276-J13275&gt;0,(J13276-J13275)*1440,0),0)</f>
        <v>16.99999999999994</v>
      </c>
      <c r="L13275" s="14">
        <f>2+L13016-Datos!$C$8</f>
        <v>5.6400000000000006</v>
      </c>
      <c r="M13275" s="13" t="s">
        <v>6269</v>
      </c>
      <c r="N13275" s="1" t="s">
        <v>18247</v>
      </c>
      <c r="O13275" s="1">
        <v>13</v>
      </c>
      <c r="P13275" s="1" t="s">
        <v>20</v>
      </c>
      <c r="Q13275" s="4" t="s">
        <v>21</v>
      </c>
    </row>
    <row r="13276" spans="1:17" ht="22.5" x14ac:dyDescent="0.25">
      <c r="A13276" s="3">
        <v>10234</v>
      </c>
      <c r="B13276" s="1" t="s">
        <v>31887</v>
      </c>
      <c r="C13276" s="1" t="s">
        <v>15</v>
      </c>
      <c r="D13276" s="1" t="s">
        <v>40</v>
      </c>
      <c r="E13276" s="1">
        <v>2831639</v>
      </c>
      <c r="F13276" s="1" t="s">
        <v>31888</v>
      </c>
      <c r="G13276" s="1">
        <v>2242659</v>
      </c>
      <c r="H13276" s="1" t="s">
        <v>6228</v>
      </c>
      <c r="I13276" s="2">
        <v>45090</v>
      </c>
      <c r="J13276" s="15" t="str">
        <f>MID(Tabla1[[#This Row],[HORA]],1,5)</f>
        <v>08:45</v>
      </c>
      <c r="K13276" s="16">
        <f>IF(Tabla1[[#This Row],[FECHA]]=I13277,IF(J13277-J13276&gt;0,(J13277-J13276)*1440,0),0)</f>
        <v>3.9999999999999858</v>
      </c>
      <c r="L13276" s="14">
        <f>2+L13017-Datos!$C$8</f>
        <v>4.6500000000000021</v>
      </c>
      <c r="M13276" s="13" t="s">
        <v>2207</v>
      </c>
      <c r="N13276" s="1" t="s">
        <v>1715</v>
      </c>
      <c r="O13276" s="1">
        <v>15</v>
      </c>
      <c r="P13276" s="1" t="s">
        <v>20</v>
      </c>
      <c r="Q13276" s="4" t="s">
        <v>21</v>
      </c>
    </row>
    <row r="13277" spans="1:17" ht="22.5" x14ac:dyDescent="0.25">
      <c r="A13277" s="3">
        <v>10235</v>
      </c>
      <c r="B13277" s="1" t="s">
        <v>31889</v>
      </c>
      <c r="C13277" s="1" t="s">
        <v>15</v>
      </c>
      <c r="D13277" s="1" t="s">
        <v>40</v>
      </c>
      <c r="E13277" s="1">
        <v>16411469</v>
      </c>
      <c r="F13277" s="1" t="s">
        <v>31890</v>
      </c>
      <c r="G13277" s="1">
        <v>2242660</v>
      </c>
      <c r="H13277" s="1" t="s">
        <v>31891</v>
      </c>
      <c r="I13277" s="2">
        <v>45090</v>
      </c>
      <c r="J13277" s="15" t="str">
        <f>MID(Tabla1[[#This Row],[HORA]],1,5)</f>
        <v>08:49</v>
      </c>
      <c r="K13277" s="16">
        <f>IF(Tabla1[[#This Row],[FECHA]]=I13278,IF(J13278-J13277&gt;0,(J13278-J13277)*1440,0),0)</f>
        <v>1.9999999999999929</v>
      </c>
      <c r="L13277" s="14">
        <f>2+L13018-Datos!$C$8</f>
        <v>7.66</v>
      </c>
      <c r="M13277" s="13" t="s">
        <v>546</v>
      </c>
      <c r="N13277" s="1" t="s">
        <v>31892</v>
      </c>
      <c r="O13277" s="1">
        <v>15</v>
      </c>
      <c r="P13277" s="1" t="s">
        <v>20</v>
      </c>
      <c r="Q13277" s="4" t="s">
        <v>21</v>
      </c>
    </row>
    <row r="13278" spans="1:17" ht="22.5" x14ac:dyDescent="0.25">
      <c r="A13278" s="3">
        <v>16409</v>
      </c>
      <c r="B13278" s="1" t="s">
        <v>49781</v>
      </c>
      <c r="C13278" s="1" t="s">
        <v>15</v>
      </c>
      <c r="D13278" s="1" t="s">
        <v>40</v>
      </c>
      <c r="E13278" s="1">
        <v>10415373193</v>
      </c>
      <c r="F13278" s="1" t="s">
        <v>48602</v>
      </c>
      <c r="G13278" s="1">
        <v>16718422</v>
      </c>
      <c r="H13278" s="1" t="s">
        <v>20411</v>
      </c>
      <c r="I13278" s="2">
        <v>45090</v>
      </c>
      <c r="J13278" s="15" t="str">
        <f>MID(Tabla1[[#This Row],[HORA]],1,5)</f>
        <v>08:51</v>
      </c>
      <c r="K13278" s="16">
        <f>IF(Tabla1[[#This Row],[FECHA]]=I13279,IF(J13279-J13278&gt;0,(J13279-J13278)*1440,0),0)</f>
        <v>9.000000000000048</v>
      </c>
      <c r="L13278" s="14">
        <f>2+L13019-Datos!$C$8</f>
        <v>9.7200000000000024</v>
      </c>
      <c r="M13278" s="13" t="s">
        <v>1351</v>
      </c>
      <c r="N13278" s="1" t="s">
        <v>49782</v>
      </c>
      <c r="O13278" s="1">
        <v>15</v>
      </c>
      <c r="P13278" s="1" t="s">
        <v>1141</v>
      </c>
      <c r="Q13278" s="4" t="s">
        <v>21</v>
      </c>
    </row>
    <row r="13279" spans="1:17" ht="22.5" x14ac:dyDescent="0.25">
      <c r="A13279" s="3">
        <v>3908</v>
      </c>
      <c r="B13279" s="1" t="s">
        <v>12259</v>
      </c>
      <c r="C13279" s="1" t="s">
        <v>15</v>
      </c>
      <c r="D13279" s="1" t="s">
        <v>40</v>
      </c>
      <c r="E13279" s="1">
        <v>41733344</v>
      </c>
      <c r="F13279" s="1" t="s">
        <v>12260</v>
      </c>
      <c r="G13279" s="1">
        <v>2868371</v>
      </c>
      <c r="H13279" s="1" t="s">
        <v>12261</v>
      </c>
      <c r="I13279" s="2">
        <v>45090</v>
      </c>
      <c r="J13279" s="15" t="str">
        <f>MID(Tabla1[[#This Row],[HORA]],1,5)</f>
        <v>09:00</v>
      </c>
      <c r="K13279" s="16">
        <f>IF(Tabla1[[#This Row],[FECHA]]=I13280,IF(J13280-J13279&gt;0,(J13280-J13279)*1440,0),0)</f>
        <v>9.000000000000048</v>
      </c>
      <c r="L13279" s="14">
        <f>2+L13020-Datos!$C$8</f>
        <v>5.5900000000000016</v>
      </c>
      <c r="M13279" s="13" t="s">
        <v>5959</v>
      </c>
      <c r="N13279" s="1" t="s">
        <v>12262</v>
      </c>
      <c r="O13279" s="1">
        <v>13</v>
      </c>
      <c r="P13279" s="1" t="s">
        <v>1141</v>
      </c>
      <c r="Q13279" s="4" t="s">
        <v>21</v>
      </c>
    </row>
    <row r="13280" spans="1:17" ht="22.5" x14ac:dyDescent="0.25">
      <c r="A13280" s="3">
        <v>10236</v>
      </c>
      <c r="B13280" s="1" t="s">
        <v>31893</v>
      </c>
      <c r="C13280" s="1" t="s">
        <v>15</v>
      </c>
      <c r="D13280" s="1" t="s">
        <v>71</v>
      </c>
      <c r="E13280" s="1">
        <v>16524996</v>
      </c>
      <c r="F13280" s="1" t="s">
        <v>31894</v>
      </c>
      <c r="G13280" s="1">
        <v>2242661</v>
      </c>
      <c r="H13280" s="1" t="s">
        <v>31895</v>
      </c>
      <c r="I13280" s="2">
        <v>45090</v>
      </c>
      <c r="J13280" s="15" t="str">
        <f>MID(Tabla1[[#This Row],[HORA]],1,5)</f>
        <v>09:09</v>
      </c>
      <c r="K13280" s="16">
        <f>IF(Tabla1[[#This Row],[FECHA]]=I13281,IF(J13281-J13280&gt;0,(J13281-J13280)*1440,0),0)</f>
        <v>15.999999999999943</v>
      </c>
      <c r="L13280" s="14">
        <f>2+L13021-Datos!$C$8</f>
        <v>5.4000000000000021</v>
      </c>
      <c r="M13280" s="13" t="s">
        <v>3593</v>
      </c>
      <c r="N13280" s="1" t="s">
        <v>31896</v>
      </c>
      <c r="O13280" s="1">
        <v>40</v>
      </c>
      <c r="P13280" s="1" t="s">
        <v>20</v>
      </c>
      <c r="Q13280" s="4" t="s">
        <v>21</v>
      </c>
    </row>
    <row r="13281" spans="1:17" ht="22.5" x14ac:dyDescent="0.25">
      <c r="A13281" s="3">
        <v>10237</v>
      </c>
      <c r="B13281" s="1" t="s">
        <v>31897</v>
      </c>
      <c r="C13281" s="1" t="s">
        <v>15</v>
      </c>
      <c r="D13281" s="1" t="s">
        <v>77</v>
      </c>
      <c r="E13281" s="1">
        <v>43871966</v>
      </c>
      <c r="F13281" s="1" t="s">
        <v>31898</v>
      </c>
      <c r="G13281" s="1">
        <v>2242665</v>
      </c>
      <c r="H13281" s="1" t="s">
        <v>31899</v>
      </c>
      <c r="I13281" s="2">
        <v>45090</v>
      </c>
      <c r="J13281" s="15" t="str">
        <f>MID(Tabla1[[#This Row],[HORA]],1,5)</f>
        <v>09:25</v>
      </c>
      <c r="K13281" s="16">
        <f>IF(Tabla1[[#This Row],[FECHA]]=I13282,IF(J13282-J13281&gt;0,(J13282-J13281)*1440,0),0)</f>
        <v>10.999999999999961</v>
      </c>
      <c r="L13281" s="14">
        <f>2+L13022-Datos!$C$8</f>
        <v>7.490000000000002</v>
      </c>
      <c r="M13281" s="13" t="s">
        <v>1366</v>
      </c>
      <c r="N13281" s="1" t="s">
        <v>31900</v>
      </c>
      <c r="O13281" s="1">
        <v>15</v>
      </c>
      <c r="P13281" s="1" t="s">
        <v>20</v>
      </c>
      <c r="Q13281" s="4" t="s">
        <v>21</v>
      </c>
    </row>
    <row r="13282" spans="1:17" ht="22.5" x14ac:dyDescent="0.25">
      <c r="A13282" s="3">
        <v>10238</v>
      </c>
      <c r="B13282" s="1" t="s">
        <v>31901</v>
      </c>
      <c r="C13282" s="1" t="s">
        <v>15</v>
      </c>
      <c r="D13282" s="1" t="s">
        <v>77</v>
      </c>
      <c r="E13282" s="1">
        <v>16510085</v>
      </c>
      <c r="F13282" s="1" t="s">
        <v>31902</v>
      </c>
      <c r="G13282" s="1">
        <v>2242668</v>
      </c>
      <c r="H13282" s="1" t="s">
        <v>31903</v>
      </c>
      <c r="I13282" s="2">
        <v>45090</v>
      </c>
      <c r="J13282" s="15" t="str">
        <f>MID(Tabla1[[#This Row],[HORA]],1,5)</f>
        <v>09:36</v>
      </c>
      <c r="K13282" s="16">
        <f>IF(Tabla1[[#This Row],[FECHA]]=I13283,IF(J13283-J13282&gt;0,(J13283-J13282)*1440,0),0)</f>
        <v>1.9999999999999929</v>
      </c>
      <c r="L13282" s="14">
        <f>2+L13023-Datos!$C$8</f>
        <v>4.8300000000000018</v>
      </c>
      <c r="M13282" s="13" t="s">
        <v>4561</v>
      </c>
      <c r="N13282" s="1" t="s">
        <v>31904</v>
      </c>
      <c r="O13282" s="1">
        <v>90</v>
      </c>
      <c r="P13282" s="1" t="s">
        <v>20</v>
      </c>
      <c r="Q13282" s="4" t="s">
        <v>21</v>
      </c>
    </row>
    <row r="13283" spans="1:17" ht="22.5" x14ac:dyDescent="0.25">
      <c r="A13283" s="3">
        <v>16410</v>
      </c>
      <c r="B13283" s="1" t="s">
        <v>49783</v>
      </c>
      <c r="C13283" s="1" t="s">
        <v>15</v>
      </c>
      <c r="D13283" s="1" t="s">
        <v>40</v>
      </c>
      <c r="E13283" s="1">
        <v>20557137409</v>
      </c>
      <c r="F13283" s="1" t="s">
        <v>49784</v>
      </c>
      <c r="G13283" s="1">
        <v>43079171</v>
      </c>
      <c r="H13283" s="1" t="s">
        <v>49785</v>
      </c>
      <c r="I13283" s="2">
        <v>45090</v>
      </c>
      <c r="J13283" s="15" t="str">
        <f>MID(Tabla1[[#This Row],[HORA]],1,5)</f>
        <v>09:38</v>
      </c>
      <c r="K13283" s="16">
        <f>IF(Tabla1[[#This Row],[FECHA]]=I13284,IF(J13284-J13283&gt;0,(J13284-J13283)*1440,0),0)</f>
        <v>0</v>
      </c>
      <c r="L13283" s="14">
        <f>2+L13024-Datos!$C$8</f>
        <v>6.5600000000000023</v>
      </c>
      <c r="M13283" s="13" t="s">
        <v>6567</v>
      </c>
      <c r="N13283" s="1" t="s">
        <v>49786</v>
      </c>
      <c r="O13283" s="1">
        <v>90</v>
      </c>
      <c r="P13283" s="1" t="s">
        <v>1141</v>
      </c>
      <c r="Q13283" s="4" t="s">
        <v>21</v>
      </c>
    </row>
    <row r="13284" spans="1:17" ht="22.5" x14ac:dyDescent="0.25">
      <c r="A13284" s="3">
        <v>16411</v>
      </c>
      <c r="B13284" s="1" t="s">
        <v>49783</v>
      </c>
      <c r="C13284" s="1" t="s">
        <v>15</v>
      </c>
      <c r="D13284" s="1" t="s">
        <v>40</v>
      </c>
      <c r="E13284" s="1">
        <v>20557137409</v>
      </c>
      <c r="F13284" s="1" t="s">
        <v>49784</v>
      </c>
      <c r="G13284" s="1">
        <v>43079171</v>
      </c>
      <c r="H13284" s="1" t="s">
        <v>49785</v>
      </c>
      <c r="I13284" s="2">
        <v>45090</v>
      </c>
      <c r="J13284" s="15" t="str">
        <f>MID(Tabla1[[#This Row],[HORA]],1,5)</f>
        <v>09:38</v>
      </c>
      <c r="K13284" s="16">
        <f>IF(Tabla1[[#This Row],[FECHA]]=I13285,IF(J13285-J13284&gt;0,(J13285-J13284)*1440,0),0)</f>
        <v>1.9999999999999929</v>
      </c>
      <c r="L13284" s="14">
        <f>2+L13025-Datos!$C$8</f>
        <v>8.4200000000000017</v>
      </c>
      <c r="M13284" s="13" t="s">
        <v>6567</v>
      </c>
      <c r="N13284" s="1" t="s">
        <v>49787</v>
      </c>
      <c r="O13284" s="1">
        <v>30</v>
      </c>
      <c r="P13284" s="1" t="s">
        <v>1141</v>
      </c>
      <c r="Q13284" s="4" t="s">
        <v>21</v>
      </c>
    </row>
    <row r="13285" spans="1:17" ht="22.5" x14ac:dyDescent="0.25">
      <c r="A13285" s="3">
        <v>10239</v>
      </c>
      <c r="B13285" s="1" t="s">
        <v>31905</v>
      </c>
      <c r="C13285" s="1" t="s">
        <v>15</v>
      </c>
      <c r="D13285" s="1" t="s">
        <v>40</v>
      </c>
      <c r="E13285" s="1">
        <v>16423096</v>
      </c>
      <c r="F13285" s="1" t="s">
        <v>31906</v>
      </c>
      <c r="G13285" s="1">
        <v>2793568</v>
      </c>
      <c r="H13285" s="1" t="s">
        <v>31907</v>
      </c>
      <c r="I13285" s="2">
        <v>45090</v>
      </c>
      <c r="J13285" s="15" t="str">
        <f>MID(Tabla1[[#This Row],[HORA]],1,5)</f>
        <v>09:40</v>
      </c>
      <c r="K13285" s="16">
        <f>IF(Tabla1[[#This Row],[FECHA]]=I13286,IF(J13286-J13285&gt;0,(J13286-J13285)*1440,0),0)</f>
        <v>6.0000000000001386</v>
      </c>
      <c r="L13285" s="14">
        <f>2+L13026-Datos!$C$8</f>
        <v>5.7200000000000006</v>
      </c>
      <c r="M13285" s="13" t="s">
        <v>2217</v>
      </c>
      <c r="N13285" s="1" t="s">
        <v>18722</v>
      </c>
      <c r="O13285" s="1">
        <v>15</v>
      </c>
      <c r="P13285" s="1" t="s">
        <v>20</v>
      </c>
      <c r="Q13285" s="4" t="s">
        <v>21</v>
      </c>
    </row>
    <row r="13286" spans="1:17" ht="22.5" x14ac:dyDescent="0.25">
      <c r="A13286" s="3">
        <v>10240</v>
      </c>
      <c r="B13286" s="1" t="s">
        <v>31908</v>
      </c>
      <c r="C13286" s="1" t="s">
        <v>15</v>
      </c>
      <c r="D13286" s="1" t="s">
        <v>33</v>
      </c>
      <c r="E13286" s="1">
        <v>27847175</v>
      </c>
      <c r="F13286" s="1" t="s">
        <v>7158</v>
      </c>
      <c r="G13286" s="1">
        <v>2242669</v>
      </c>
      <c r="H13286" s="1" t="s">
        <v>31909</v>
      </c>
      <c r="I13286" s="2">
        <v>45090</v>
      </c>
      <c r="J13286" s="15" t="str">
        <f>MID(Tabla1[[#This Row],[HORA]],1,5)</f>
        <v>09:46</v>
      </c>
      <c r="K13286" s="16">
        <f>IF(Tabla1[[#This Row],[FECHA]]=I13287,IF(J13287-J13286&gt;0,(J13287-J13286)*1440,0),0)</f>
        <v>0.99999999999991651</v>
      </c>
      <c r="L13286" s="14">
        <f>2+L13027-Datos!$C$8</f>
        <v>6.3800000000000008</v>
      </c>
      <c r="M13286" s="13" t="s">
        <v>3895</v>
      </c>
      <c r="N13286" s="1" t="s">
        <v>31910</v>
      </c>
      <c r="O13286" s="1">
        <v>13</v>
      </c>
      <c r="P13286" s="1" t="s">
        <v>20</v>
      </c>
      <c r="Q13286" s="4" t="s">
        <v>21</v>
      </c>
    </row>
    <row r="13287" spans="1:17" ht="22.5" x14ac:dyDescent="0.25">
      <c r="A13287" s="3">
        <v>3909</v>
      </c>
      <c r="B13287" s="1" t="s">
        <v>12263</v>
      </c>
      <c r="C13287" s="1" t="s">
        <v>15</v>
      </c>
      <c r="D13287" s="1" t="s">
        <v>71</v>
      </c>
      <c r="E13287" s="1">
        <v>16562967</v>
      </c>
      <c r="F13287" s="1" t="s">
        <v>9934</v>
      </c>
      <c r="G13287" s="1">
        <v>2242670</v>
      </c>
      <c r="H13287" s="1" t="s">
        <v>12264</v>
      </c>
      <c r="I13287" s="2">
        <v>45090</v>
      </c>
      <c r="J13287" s="15" t="str">
        <f>MID(Tabla1[[#This Row],[HORA]],1,5)</f>
        <v>09:47</v>
      </c>
      <c r="K13287" s="16">
        <f>IF(Tabla1[[#This Row],[FECHA]]=I13288,IF(J13288-J13287&gt;0,(J13288-J13287)*1440,0),0)</f>
        <v>0</v>
      </c>
      <c r="L13287" s="14">
        <f>2+L13028-Datos!$C$8</f>
        <v>6.32</v>
      </c>
      <c r="M13287" s="13" t="s">
        <v>2805</v>
      </c>
      <c r="N13287" s="1" t="s">
        <v>12265</v>
      </c>
      <c r="O13287" s="1">
        <v>25</v>
      </c>
      <c r="P13287" s="1" t="s">
        <v>1141</v>
      </c>
      <c r="Q13287" s="4" t="s">
        <v>21</v>
      </c>
    </row>
    <row r="13288" spans="1:17" ht="22.5" x14ac:dyDescent="0.25">
      <c r="A13288" s="3">
        <v>3994</v>
      </c>
      <c r="B13288" s="1" t="s">
        <v>12520</v>
      </c>
      <c r="C13288" s="1" t="s">
        <v>15</v>
      </c>
      <c r="D13288" s="1" t="s">
        <v>77</v>
      </c>
      <c r="E13288" s="1">
        <v>32857142</v>
      </c>
      <c r="F13288" s="1" t="s">
        <v>12521</v>
      </c>
      <c r="G13288" s="1">
        <v>32857142</v>
      </c>
      <c r="H13288" s="1" t="s">
        <v>12521</v>
      </c>
      <c r="I13288" s="2">
        <v>45090</v>
      </c>
      <c r="J13288" s="15" t="str">
        <f>MID(Tabla1[[#This Row],[HORA]],1,5)</f>
        <v>09:47</v>
      </c>
      <c r="K13288" s="16">
        <f>IF(Tabla1[[#This Row],[FECHA]]=I13289,IF(J13289-J13288&gt;0,(J13289-J13288)*1440,0),0)</f>
        <v>1.9999999999999929</v>
      </c>
      <c r="L13288" s="14">
        <f>2+L13029-Datos!$C$8</f>
        <v>4.4200000000000017</v>
      </c>
      <c r="M13288" s="13" t="s">
        <v>6657</v>
      </c>
      <c r="N13288" s="1" t="s">
        <v>2178</v>
      </c>
      <c r="O13288" s="1">
        <v>20</v>
      </c>
      <c r="P13288" s="1" t="s">
        <v>1511</v>
      </c>
      <c r="Q13288" s="4" t="s">
        <v>21</v>
      </c>
    </row>
    <row r="13289" spans="1:17" ht="22.5" x14ac:dyDescent="0.25">
      <c r="A13289" s="3">
        <v>3910</v>
      </c>
      <c r="B13289" s="1" t="s">
        <v>12266</v>
      </c>
      <c r="C13289" s="1" t="s">
        <v>15</v>
      </c>
      <c r="D13289" s="1" t="s">
        <v>40</v>
      </c>
      <c r="E13289" s="1">
        <v>17452689</v>
      </c>
      <c r="F13289" s="1" t="s">
        <v>12130</v>
      </c>
      <c r="G13289" s="1">
        <v>2242672</v>
      </c>
      <c r="H13289" s="1" t="s">
        <v>12267</v>
      </c>
      <c r="I13289" s="2">
        <v>45090</v>
      </c>
      <c r="J13289" s="15" t="str">
        <f>MID(Tabla1[[#This Row],[HORA]],1,5)</f>
        <v>09:49</v>
      </c>
      <c r="K13289" s="16">
        <f>IF(Tabla1[[#This Row],[FECHA]]=I13290,IF(J13290-J13289&gt;0,(J13290-J13289)*1440,0),0)</f>
        <v>1.0000000000000764</v>
      </c>
      <c r="L13289" s="14">
        <f>2+L13030-Datos!$C$8</f>
        <v>5.4300000000000015</v>
      </c>
      <c r="M13289" s="13" t="s">
        <v>2222</v>
      </c>
      <c r="N13289" s="1" t="s">
        <v>12268</v>
      </c>
      <c r="O13289" s="1">
        <v>10</v>
      </c>
      <c r="P13289" s="1" t="s">
        <v>1141</v>
      </c>
      <c r="Q13289" s="4" t="s">
        <v>21</v>
      </c>
    </row>
    <row r="13290" spans="1:17" ht="22.5" x14ac:dyDescent="0.25">
      <c r="A13290" s="3">
        <v>10241</v>
      </c>
      <c r="B13290" s="1" t="s">
        <v>31911</v>
      </c>
      <c r="C13290" s="1" t="s">
        <v>15</v>
      </c>
      <c r="D13290" s="1" t="s">
        <v>40</v>
      </c>
      <c r="E13290" s="1">
        <v>16651948</v>
      </c>
      <c r="F13290" s="1" t="s">
        <v>31912</v>
      </c>
      <c r="G13290" s="1">
        <v>2242673</v>
      </c>
      <c r="H13290" s="1" t="s">
        <v>31913</v>
      </c>
      <c r="I13290" s="2">
        <v>45090</v>
      </c>
      <c r="J13290" s="15" t="str">
        <f>MID(Tabla1[[#This Row],[HORA]],1,5)</f>
        <v>09:50</v>
      </c>
      <c r="K13290" s="16">
        <f>IF(Tabla1[[#This Row],[FECHA]]=I13291,IF(J13291-J13290&gt;0,(J13291-J13290)*1440,0),0)</f>
        <v>719.99999999999989</v>
      </c>
      <c r="L13290" s="14">
        <f>2+L13031-Datos!$C$8</f>
        <v>6.8000000000000007</v>
      </c>
      <c r="M13290" s="13" t="s">
        <v>2810</v>
      </c>
      <c r="N13290" s="1" t="s">
        <v>2323</v>
      </c>
      <c r="O13290" s="1">
        <v>13</v>
      </c>
      <c r="P13290" s="1" t="s">
        <v>20</v>
      </c>
      <c r="Q13290" s="4" t="s">
        <v>21</v>
      </c>
    </row>
    <row r="13291" spans="1:17" ht="22.5" x14ac:dyDescent="0.25">
      <c r="A13291" s="3">
        <v>3995</v>
      </c>
      <c r="B13291" s="1" t="s">
        <v>12522</v>
      </c>
      <c r="C13291" s="1" t="s">
        <v>15</v>
      </c>
      <c r="D13291" s="1" t="s">
        <v>82</v>
      </c>
      <c r="E13291" s="1">
        <v>74071476</v>
      </c>
      <c r="F13291" s="1" t="s">
        <v>12523</v>
      </c>
      <c r="G13291" s="1">
        <v>74071476</v>
      </c>
      <c r="H13291" s="1" t="s">
        <v>12523</v>
      </c>
      <c r="I13291" s="2">
        <v>45090</v>
      </c>
      <c r="J13291" s="15" t="str">
        <f>MID(Tabla1[[#This Row],[HORA]],1,5)</f>
        <v>21:50</v>
      </c>
      <c r="K13291" s="16">
        <f>IF(Tabla1[[#This Row],[FECHA]]=I13292,IF(J13292-J13291&gt;0,(J13292-J13291)*1440,0),0)</f>
        <v>1.0000000000001563</v>
      </c>
      <c r="L13291" s="14">
        <f>2+L13032-Datos!$C$8</f>
        <v>6.5500000000000007</v>
      </c>
      <c r="M13291" s="13" t="s">
        <v>56337</v>
      </c>
      <c r="N13291" s="1" t="s">
        <v>2178</v>
      </c>
      <c r="O13291" s="1">
        <v>15</v>
      </c>
      <c r="P13291" s="1" t="s">
        <v>1511</v>
      </c>
      <c r="Q13291" s="4" t="s">
        <v>21</v>
      </c>
    </row>
    <row r="13292" spans="1:17" ht="22.5" x14ac:dyDescent="0.25">
      <c r="A13292" s="3">
        <v>3996</v>
      </c>
      <c r="B13292" s="1" t="s">
        <v>12524</v>
      </c>
      <c r="C13292" s="1" t="s">
        <v>15</v>
      </c>
      <c r="D13292" s="1" t="s">
        <v>77</v>
      </c>
      <c r="E13292" s="1">
        <v>44210739</v>
      </c>
      <c r="F13292" s="1" t="s">
        <v>2157</v>
      </c>
      <c r="G13292" s="1">
        <v>44210739</v>
      </c>
      <c r="H13292" s="1" t="s">
        <v>2157</v>
      </c>
      <c r="I13292" s="2">
        <v>45090</v>
      </c>
      <c r="J13292" s="15" t="str">
        <f>MID(Tabla1[[#This Row],[HORA]],1,5)</f>
        <v>21:51</v>
      </c>
      <c r="K13292" s="16">
        <f>IF(Tabla1[[#This Row],[FECHA]]=I13293,IF(J13293-J13292&gt;0,(J13293-J13292)*1440,0),0)</f>
        <v>0</v>
      </c>
      <c r="L13292" s="14">
        <f>2+L13033-Datos!$C$8</f>
        <v>9.490000000000002</v>
      </c>
      <c r="M13292" s="13" t="s">
        <v>56336</v>
      </c>
      <c r="N13292" s="1" t="s">
        <v>2178</v>
      </c>
      <c r="O13292" s="1">
        <v>50</v>
      </c>
      <c r="P13292" s="1" t="s">
        <v>1511</v>
      </c>
      <c r="Q13292" s="4" t="s">
        <v>21</v>
      </c>
    </row>
    <row r="13293" spans="1:17" ht="22.5" x14ac:dyDescent="0.25">
      <c r="A13293" s="3">
        <v>16412</v>
      </c>
      <c r="B13293" s="1" t="s">
        <v>49788</v>
      </c>
      <c r="C13293" s="1" t="s">
        <v>15</v>
      </c>
      <c r="D13293" s="1" t="s">
        <v>77</v>
      </c>
      <c r="E13293" s="1">
        <v>20608899350</v>
      </c>
      <c r="F13293" s="1" t="s">
        <v>49103</v>
      </c>
      <c r="G13293" s="1">
        <v>2242674</v>
      </c>
      <c r="H13293" s="1" t="s">
        <v>49104</v>
      </c>
      <c r="I13293" s="2">
        <v>45090</v>
      </c>
      <c r="J13293" s="15" t="str">
        <f>MID(Tabla1[[#This Row],[HORA]],1,5)</f>
        <v>09:53</v>
      </c>
      <c r="K13293" s="16">
        <f>IF(Tabla1[[#This Row],[FECHA]]=I13294,IF(J13294-J13293&gt;0,(J13294-J13293)*1440,0),0)</f>
        <v>1.0000000000000764</v>
      </c>
      <c r="L13293" s="14">
        <f>2+L13034-Datos!$C$8</f>
        <v>6.6400000000000006</v>
      </c>
      <c r="M13293" s="13" t="s">
        <v>3616</v>
      </c>
      <c r="N13293" s="1" t="s">
        <v>49789</v>
      </c>
      <c r="O13293" s="1">
        <v>50</v>
      </c>
      <c r="P13293" s="1" t="s">
        <v>1141</v>
      </c>
      <c r="Q13293" s="4" t="s">
        <v>21</v>
      </c>
    </row>
    <row r="13294" spans="1:17" ht="22.5" x14ac:dyDescent="0.25">
      <c r="A13294" s="3">
        <v>10242</v>
      </c>
      <c r="B13294" s="1" t="s">
        <v>31914</v>
      </c>
      <c r="C13294" s="1" t="s">
        <v>15</v>
      </c>
      <c r="D13294" s="1" t="s">
        <v>40</v>
      </c>
      <c r="E13294" s="1">
        <v>48111595</v>
      </c>
      <c r="F13294" s="1" t="s">
        <v>31915</v>
      </c>
      <c r="G13294" s="1">
        <v>2242676</v>
      </c>
      <c r="H13294" s="1" t="s">
        <v>31916</v>
      </c>
      <c r="I13294" s="2">
        <v>45090</v>
      </c>
      <c r="J13294" s="15" t="str">
        <f>MID(Tabla1[[#This Row],[HORA]],1,5)</f>
        <v>09:54</v>
      </c>
      <c r="K13294" s="16">
        <f>IF(Tabla1[[#This Row],[FECHA]]=I13295,IF(J13295-J13294&gt;0,(J13295-J13294)*1440,0),0)</f>
        <v>1.9999999999999929</v>
      </c>
      <c r="L13294" s="14">
        <f>2+L13035-Datos!$C$8</f>
        <v>7.4200000000000017</v>
      </c>
      <c r="M13294" s="13" t="s">
        <v>6300</v>
      </c>
      <c r="N13294" s="1" t="s">
        <v>59</v>
      </c>
      <c r="O13294" s="1">
        <v>10</v>
      </c>
      <c r="P13294" s="1" t="s">
        <v>20</v>
      </c>
      <c r="Q13294" s="4" t="s">
        <v>21</v>
      </c>
    </row>
    <row r="13295" spans="1:17" ht="22.5" x14ac:dyDescent="0.25">
      <c r="A13295" s="3">
        <v>451</v>
      </c>
      <c r="B13295" s="1" t="s">
        <v>1047</v>
      </c>
      <c r="C13295" s="1" t="s">
        <v>15</v>
      </c>
      <c r="D13295" s="1" t="s">
        <v>228</v>
      </c>
      <c r="E13295" s="1">
        <v>2242677</v>
      </c>
      <c r="F13295" s="1" t="s">
        <v>78</v>
      </c>
      <c r="G13295" s="1">
        <v>2242678</v>
      </c>
      <c r="H13295" s="1" t="s">
        <v>229</v>
      </c>
      <c r="I13295" s="2">
        <v>45090</v>
      </c>
      <c r="J13295" s="15" t="str">
        <f>MID(Tabla1[[#This Row],[HORA]],1,5)</f>
        <v>09:56</v>
      </c>
      <c r="K13295" s="16">
        <f>IF(Tabla1[[#This Row],[FECHA]]=I13296,IF(J13296-J13295&gt;0,(J13296-J13295)*1440,0),0)</f>
        <v>0</v>
      </c>
      <c r="L13295" s="14">
        <f>2+L13036-Datos!$C$8</f>
        <v>9.7900000000000009</v>
      </c>
      <c r="M13295" s="13" t="s">
        <v>361</v>
      </c>
      <c r="N13295" s="1" t="s">
        <v>1048</v>
      </c>
      <c r="O13295" s="1">
        <v>0</v>
      </c>
      <c r="P13295" s="1" t="s">
        <v>20</v>
      </c>
      <c r="Q13295" s="4" t="s">
        <v>21</v>
      </c>
    </row>
    <row r="13296" spans="1:17" ht="22.5" x14ac:dyDescent="0.25">
      <c r="A13296" s="3">
        <v>452</v>
      </c>
      <c r="B13296" s="1" t="s">
        <v>1047</v>
      </c>
      <c r="C13296" s="1" t="s">
        <v>15</v>
      </c>
      <c r="D13296" s="1" t="s">
        <v>228</v>
      </c>
      <c r="E13296" s="1">
        <v>2242677</v>
      </c>
      <c r="F13296" s="1" t="s">
        <v>78</v>
      </c>
      <c r="G13296" s="1">
        <v>2242678</v>
      </c>
      <c r="H13296" s="1" t="s">
        <v>229</v>
      </c>
      <c r="I13296" s="2">
        <v>45090</v>
      </c>
      <c r="J13296" s="15" t="str">
        <f>MID(Tabla1[[#This Row],[HORA]],1,5)</f>
        <v>09:56</v>
      </c>
      <c r="K13296" s="16">
        <f>IF(Tabla1[[#This Row],[FECHA]]=I13297,IF(J13297-J13296&gt;0,(J13297-J13296)*1440,0),0)</f>
        <v>0</v>
      </c>
      <c r="L13296" s="14">
        <f>2+L13037-Datos!$C$8</f>
        <v>8.48</v>
      </c>
      <c r="M13296" s="13" t="s">
        <v>361</v>
      </c>
      <c r="N13296" s="1" t="s">
        <v>63</v>
      </c>
      <c r="O13296" s="1">
        <v>0</v>
      </c>
      <c r="P13296" s="1" t="s">
        <v>20</v>
      </c>
      <c r="Q13296" s="4" t="s">
        <v>21</v>
      </c>
    </row>
    <row r="13297" spans="1:17" ht="22.5" x14ac:dyDescent="0.25">
      <c r="A13297" s="3">
        <v>453</v>
      </c>
      <c r="B13297" s="1" t="s">
        <v>1047</v>
      </c>
      <c r="C13297" s="1" t="s">
        <v>15</v>
      </c>
      <c r="D13297" s="1" t="s">
        <v>228</v>
      </c>
      <c r="E13297" s="1">
        <v>2242677</v>
      </c>
      <c r="F13297" s="1" t="s">
        <v>78</v>
      </c>
      <c r="G13297" s="1">
        <v>2242678</v>
      </c>
      <c r="H13297" s="1" t="s">
        <v>229</v>
      </c>
      <c r="I13297" s="2">
        <v>45090</v>
      </c>
      <c r="J13297" s="15" t="str">
        <f>MID(Tabla1[[#This Row],[HORA]],1,5)</f>
        <v>09:56</v>
      </c>
      <c r="K13297" s="16">
        <f>IF(Tabla1[[#This Row],[FECHA]]=I13298,IF(J13298-J13297&gt;0,(J13298-J13297)*1440,0),0)</f>
        <v>0.99999999999991651</v>
      </c>
      <c r="L13297" s="14">
        <f>2+L13038-Datos!$C$8</f>
        <v>7.0800000000000018</v>
      </c>
      <c r="M13297" s="13" t="s">
        <v>361</v>
      </c>
      <c r="N13297" s="1" t="s">
        <v>59</v>
      </c>
      <c r="O13297" s="1">
        <v>0</v>
      </c>
      <c r="P13297" s="1" t="s">
        <v>20</v>
      </c>
      <c r="Q13297" s="4" t="s">
        <v>21</v>
      </c>
    </row>
    <row r="13298" spans="1:17" ht="22.5" x14ac:dyDescent="0.25">
      <c r="A13298" s="3">
        <v>3911</v>
      </c>
      <c r="B13298" s="1" t="s">
        <v>12269</v>
      </c>
      <c r="C13298" s="1" t="s">
        <v>15</v>
      </c>
      <c r="D13298" s="1" t="s">
        <v>33</v>
      </c>
      <c r="E13298" s="1">
        <v>16440378</v>
      </c>
      <c r="F13298" s="1" t="s">
        <v>12270</v>
      </c>
      <c r="G13298" s="1">
        <v>2242679</v>
      </c>
      <c r="H13298" s="1" t="s">
        <v>12271</v>
      </c>
      <c r="I13298" s="2">
        <v>45090</v>
      </c>
      <c r="J13298" s="15" t="str">
        <f>MID(Tabla1[[#This Row],[HORA]],1,5)</f>
        <v>09:57</v>
      </c>
      <c r="K13298" s="16">
        <f>IF(Tabla1[[#This Row],[FECHA]]=I13299,IF(J13299-J13298&gt;0,(J13299-J13298)*1440,0),0)</f>
        <v>3.0000000000000693</v>
      </c>
      <c r="L13298" s="14">
        <f>2+L13039-Datos!$C$8</f>
        <v>4.82</v>
      </c>
      <c r="M13298" s="13" t="s">
        <v>612</v>
      </c>
      <c r="N13298" s="1" t="s">
        <v>12272</v>
      </c>
      <c r="O13298" s="1">
        <v>50</v>
      </c>
      <c r="P13298" s="1" t="s">
        <v>1141</v>
      </c>
      <c r="Q13298" s="4" t="s">
        <v>21</v>
      </c>
    </row>
    <row r="13299" spans="1:17" ht="22.5" x14ac:dyDescent="0.25">
      <c r="A13299" s="3">
        <v>10243</v>
      </c>
      <c r="B13299" s="1" t="s">
        <v>31917</v>
      </c>
      <c r="C13299" s="1" t="s">
        <v>15</v>
      </c>
      <c r="D13299" s="1" t="s">
        <v>1017</v>
      </c>
      <c r="E13299" s="1">
        <v>76076977</v>
      </c>
      <c r="F13299" s="1" t="s">
        <v>3689</v>
      </c>
      <c r="G13299" s="1">
        <v>1050857</v>
      </c>
      <c r="H13299" s="1" t="s">
        <v>31918</v>
      </c>
      <c r="I13299" s="2">
        <v>45090</v>
      </c>
      <c r="J13299" s="15" t="str">
        <f>MID(Tabla1[[#This Row],[HORA]],1,5)</f>
        <v>10:00</v>
      </c>
      <c r="K13299" s="16">
        <f>IF(Tabla1[[#This Row],[FECHA]]=I13300,IF(J13300-J13299&gt;0,(J13300-J13299)*1440,0),0)</f>
        <v>0</v>
      </c>
      <c r="L13299" s="14">
        <f>2+L13040-Datos!$C$8</f>
        <v>7.34</v>
      </c>
      <c r="M13299" s="13" t="s">
        <v>619</v>
      </c>
      <c r="N13299" s="1" t="s">
        <v>31919</v>
      </c>
      <c r="O13299" s="1">
        <v>70</v>
      </c>
      <c r="P13299" s="1" t="s">
        <v>20</v>
      </c>
      <c r="Q13299" s="4" t="s">
        <v>21</v>
      </c>
    </row>
    <row r="13300" spans="1:17" ht="22.5" x14ac:dyDescent="0.25">
      <c r="A13300" s="3">
        <v>10244</v>
      </c>
      <c r="B13300" s="1" t="s">
        <v>31917</v>
      </c>
      <c r="C13300" s="1" t="s">
        <v>15</v>
      </c>
      <c r="D13300" s="1" t="s">
        <v>1017</v>
      </c>
      <c r="E13300" s="1">
        <v>76076977</v>
      </c>
      <c r="F13300" s="1" t="s">
        <v>3689</v>
      </c>
      <c r="G13300" s="1">
        <v>1050857</v>
      </c>
      <c r="H13300" s="1" t="s">
        <v>31918</v>
      </c>
      <c r="I13300" s="2">
        <v>45090</v>
      </c>
      <c r="J13300" s="15" t="str">
        <f>MID(Tabla1[[#This Row],[HORA]],1,5)</f>
        <v>10:00</v>
      </c>
      <c r="K13300" s="16">
        <f>IF(Tabla1[[#This Row],[FECHA]]=I13301,IF(J13301-J13300&gt;0,(J13301-J13300)*1440,0),0)</f>
        <v>1.9999999999999929</v>
      </c>
      <c r="L13300" s="14">
        <f>2+L13041-Datos!$C$8</f>
        <v>6.370000000000001</v>
      </c>
      <c r="M13300" s="13" t="s">
        <v>619</v>
      </c>
      <c r="N13300" s="1" t="s">
        <v>31920</v>
      </c>
      <c r="O13300" s="1">
        <v>70</v>
      </c>
      <c r="P13300" s="1" t="s">
        <v>20</v>
      </c>
      <c r="Q13300" s="4" t="s">
        <v>21</v>
      </c>
    </row>
    <row r="13301" spans="1:17" ht="22.5" x14ac:dyDescent="0.25">
      <c r="A13301" s="3">
        <v>3912</v>
      </c>
      <c r="B13301" s="1" t="s">
        <v>12273</v>
      </c>
      <c r="C13301" s="1" t="s">
        <v>15</v>
      </c>
      <c r="D13301" s="1" t="s">
        <v>40</v>
      </c>
      <c r="E13301" s="1">
        <v>47011459</v>
      </c>
      <c r="F13301" s="1" t="s">
        <v>12274</v>
      </c>
      <c r="G13301" s="1">
        <v>15999999</v>
      </c>
      <c r="H13301" s="1" t="s">
        <v>12275</v>
      </c>
      <c r="I13301" s="2">
        <v>45090</v>
      </c>
      <c r="J13301" s="15" t="str">
        <f>MID(Tabla1[[#This Row],[HORA]],1,5)</f>
        <v>10:02</v>
      </c>
      <c r="K13301" s="16">
        <f>IF(Tabla1[[#This Row],[FECHA]]=I13302,IF(J13302-J13301&gt;0,(J13302-J13301)*1440,0),0)</f>
        <v>0</v>
      </c>
      <c r="L13301" s="14">
        <f>2+L13042-Datos!$C$8</f>
        <v>11.259</v>
      </c>
      <c r="M13301" s="13" t="s">
        <v>704</v>
      </c>
      <c r="N13301" s="1" t="s">
        <v>1715</v>
      </c>
      <c r="O13301" s="1">
        <v>20</v>
      </c>
      <c r="P13301" s="1" t="s">
        <v>1141</v>
      </c>
      <c r="Q13301" s="4" t="s">
        <v>21</v>
      </c>
    </row>
    <row r="13302" spans="1:17" ht="22.5" x14ac:dyDescent="0.25">
      <c r="A13302" s="3">
        <v>10245</v>
      </c>
      <c r="B13302" s="1" t="s">
        <v>31921</v>
      </c>
      <c r="C13302" s="1" t="s">
        <v>15</v>
      </c>
      <c r="D13302" s="1" t="s">
        <v>40</v>
      </c>
      <c r="E13302" s="1">
        <v>2242680</v>
      </c>
      <c r="F13302" s="1" t="s">
        <v>31922</v>
      </c>
      <c r="G13302" s="1">
        <v>2242681</v>
      </c>
      <c r="H13302" s="1" t="s">
        <v>31923</v>
      </c>
      <c r="I13302" s="2">
        <v>45090</v>
      </c>
      <c r="J13302" s="15" t="str">
        <f>MID(Tabla1[[#This Row],[HORA]],1,5)</f>
        <v>10:02</v>
      </c>
      <c r="K13302" s="16">
        <f>IF(Tabla1[[#This Row],[FECHA]]=I13303,IF(J13303-J13302&gt;0,(J13303-J13302)*1440,0),0)</f>
        <v>2.9999999999999893</v>
      </c>
      <c r="L13302" s="14">
        <f>2+L13043-Datos!$C$8</f>
        <v>11.127600000000001</v>
      </c>
      <c r="M13302" s="13" t="s">
        <v>704</v>
      </c>
      <c r="N13302" s="1" t="s">
        <v>59</v>
      </c>
      <c r="O13302" s="1">
        <v>10</v>
      </c>
      <c r="P13302" s="1" t="s">
        <v>20</v>
      </c>
      <c r="Q13302" s="4" t="s">
        <v>21</v>
      </c>
    </row>
    <row r="13303" spans="1:17" ht="22.5" x14ac:dyDescent="0.25">
      <c r="A13303" s="3">
        <v>10246</v>
      </c>
      <c r="B13303" s="1" t="s">
        <v>31924</v>
      </c>
      <c r="C13303" s="1" t="s">
        <v>15</v>
      </c>
      <c r="D13303" s="1" t="s">
        <v>40</v>
      </c>
      <c r="E13303" s="1">
        <v>43024424</v>
      </c>
      <c r="F13303" s="1" t="s">
        <v>12014</v>
      </c>
      <c r="G13303" s="1">
        <v>2242682</v>
      </c>
      <c r="H13303" s="1" t="s">
        <v>29049</v>
      </c>
      <c r="I13303" s="2">
        <v>45090</v>
      </c>
      <c r="J13303" s="15" t="str">
        <f>MID(Tabla1[[#This Row],[HORA]],1,5)</f>
        <v>10:05</v>
      </c>
      <c r="K13303" s="16">
        <f>IF(Tabla1[[#This Row],[FECHA]]=I13304,IF(J13304-J13303&gt;0,(J13304-J13303)*1440,0),0)</f>
        <v>0</v>
      </c>
      <c r="L13303" s="14">
        <f>2+L13044-Datos!$C$8</f>
        <v>6.9666000000000015</v>
      </c>
      <c r="M13303" s="13" t="s">
        <v>4234</v>
      </c>
      <c r="N13303" s="1" t="s">
        <v>2171</v>
      </c>
      <c r="O13303" s="1">
        <v>20</v>
      </c>
      <c r="P13303" s="1" t="s">
        <v>20</v>
      </c>
      <c r="Q13303" s="4" t="s">
        <v>21</v>
      </c>
    </row>
    <row r="13304" spans="1:17" ht="22.5" x14ac:dyDescent="0.25">
      <c r="A13304" s="3">
        <v>3997</v>
      </c>
      <c r="B13304" s="1" t="s">
        <v>12525</v>
      </c>
      <c r="C13304" s="1" t="s">
        <v>15</v>
      </c>
      <c r="D13304" s="1" t="s">
        <v>82</v>
      </c>
      <c r="E13304" s="1">
        <v>75019162</v>
      </c>
      <c r="F13304" s="1" t="s">
        <v>12526</v>
      </c>
      <c r="G13304" s="1">
        <v>75019162</v>
      </c>
      <c r="H13304" s="1" t="s">
        <v>12526</v>
      </c>
      <c r="I13304" s="2">
        <v>45090</v>
      </c>
      <c r="J13304" s="15" t="str">
        <f>MID(Tabla1[[#This Row],[HORA]],1,5)</f>
        <v>10:05</v>
      </c>
      <c r="K13304" s="16">
        <f>IF(Tabla1[[#This Row],[FECHA]]=I13305,IF(J13305-J13304&gt;0,(J13305-J13304)*1440,0),0)</f>
        <v>4.9999999999999822</v>
      </c>
      <c r="L13304" s="14">
        <f>2+L13045-Datos!$C$8</f>
        <v>9.1784999999999997</v>
      </c>
      <c r="M13304" s="13" t="s">
        <v>1688</v>
      </c>
      <c r="N13304" s="1" t="s">
        <v>1715</v>
      </c>
      <c r="O13304" s="1">
        <v>10</v>
      </c>
      <c r="P13304" s="1" t="s">
        <v>1508</v>
      </c>
      <c r="Q13304" s="4" t="s">
        <v>21</v>
      </c>
    </row>
    <row r="13305" spans="1:17" ht="22.5" x14ac:dyDescent="0.25">
      <c r="A13305" s="3">
        <v>10247</v>
      </c>
      <c r="B13305" s="1" t="s">
        <v>31925</v>
      </c>
      <c r="C13305" s="1" t="s">
        <v>15</v>
      </c>
      <c r="D13305" s="1" t="s">
        <v>40</v>
      </c>
      <c r="E13305" s="1">
        <v>16659532</v>
      </c>
      <c r="F13305" s="1" t="s">
        <v>31926</v>
      </c>
      <c r="G13305" s="1">
        <v>2242684</v>
      </c>
      <c r="H13305" s="1" t="s">
        <v>31927</v>
      </c>
      <c r="I13305" s="2">
        <v>45090</v>
      </c>
      <c r="J13305" s="15" t="str">
        <f>MID(Tabla1[[#This Row],[HORA]],1,5)</f>
        <v>10:10</v>
      </c>
      <c r="K13305" s="16">
        <f>IF(Tabla1[[#This Row],[FECHA]]=I13306,IF(J13306-J13305&gt;0,(J13306-J13305)*1440,0),0)</f>
        <v>0.99999999999999645</v>
      </c>
      <c r="L13305" s="14">
        <f>2+L13046-Datos!$C$8</f>
        <v>12.178799999999999</v>
      </c>
      <c r="M13305" s="13" t="s">
        <v>9402</v>
      </c>
      <c r="N13305" s="1" t="s">
        <v>31928</v>
      </c>
      <c r="O13305" s="1">
        <v>50</v>
      </c>
      <c r="P13305" s="1" t="s">
        <v>20</v>
      </c>
      <c r="Q13305" s="4" t="s">
        <v>21</v>
      </c>
    </row>
    <row r="13306" spans="1:17" ht="22.5" x14ac:dyDescent="0.25">
      <c r="A13306" s="3">
        <v>16428</v>
      </c>
      <c r="B13306" s="1" t="s">
        <v>49833</v>
      </c>
      <c r="C13306" s="1" t="s">
        <v>15</v>
      </c>
      <c r="D13306" s="1" t="s">
        <v>82</v>
      </c>
      <c r="E13306" s="1">
        <v>10481718771</v>
      </c>
      <c r="F13306" s="1" t="s">
        <v>49834</v>
      </c>
      <c r="G13306" s="1">
        <v>46006742</v>
      </c>
      <c r="H13306" s="1" t="s">
        <v>49835</v>
      </c>
      <c r="I13306" s="2">
        <v>45090</v>
      </c>
      <c r="J13306" s="15" t="str">
        <f>MID(Tabla1[[#This Row],[HORA]],1,5)</f>
        <v>10:11</v>
      </c>
      <c r="K13306" s="16">
        <f>IF(Tabla1[[#This Row],[FECHA]]=I13307,IF(J13307-J13306&gt;0,(J13307-J13306)*1440,0),0)</f>
        <v>1.9999999999999929</v>
      </c>
      <c r="L13306" s="14">
        <f>2+L13047-Datos!$C$8</f>
        <v>11.6313</v>
      </c>
      <c r="M13306" s="13" t="s">
        <v>49836</v>
      </c>
      <c r="N13306" s="1" t="s">
        <v>1715</v>
      </c>
      <c r="O13306" s="1">
        <v>80</v>
      </c>
      <c r="P13306" s="1" t="s">
        <v>1508</v>
      </c>
      <c r="Q13306" s="4" t="s">
        <v>21</v>
      </c>
    </row>
    <row r="13307" spans="1:17" ht="22.5" x14ac:dyDescent="0.25">
      <c r="A13307" s="3">
        <v>3913</v>
      </c>
      <c r="B13307" s="1" t="s">
        <v>12276</v>
      </c>
      <c r="C13307" s="1" t="s">
        <v>15</v>
      </c>
      <c r="D13307" s="1" t="s">
        <v>40</v>
      </c>
      <c r="E13307" s="1">
        <v>16663091</v>
      </c>
      <c r="F13307" s="1" t="s">
        <v>12277</v>
      </c>
      <c r="G13307" s="1">
        <v>2242685</v>
      </c>
      <c r="H13307" s="1" t="s">
        <v>12278</v>
      </c>
      <c r="I13307" s="2">
        <v>45090</v>
      </c>
      <c r="J13307" s="15" t="str">
        <f>MID(Tabla1[[#This Row],[HORA]],1,5)</f>
        <v>10:13</v>
      </c>
      <c r="K13307" s="16">
        <f>IF(Tabla1[[#This Row],[FECHA]]=I13308,IF(J13308-J13307&gt;0,(J13308-J13307)*1440,0),0)</f>
        <v>0</v>
      </c>
      <c r="L13307" s="14">
        <f>2+L13048-Datos!$C$8</f>
        <v>5.48</v>
      </c>
      <c r="M13307" s="13" t="s">
        <v>974</v>
      </c>
      <c r="N13307" s="1" t="s">
        <v>12268</v>
      </c>
      <c r="O13307" s="1">
        <v>10</v>
      </c>
      <c r="P13307" s="1" t="s">
        <v>1141</v>
      </c>
      <c r="Q13307" s="4" t="s">
        <v>21</v>
      </c>
    </row>
    <row r="13308" spans="1:17" ht="22.5" x14ac:dyDescent="0.25">
      <c r="A13308" s="3">
        <v>17678</v>
      </c>
      <c r="B13308" s="1" t="s">
        <v>53085</v>
      </c>
      <c r="C13308" s="1" t="s">
        <v>15</v>
      </c>
      <c r="D13308" s="1" t="s">
        <v>40</v>
      </c>
      <c r="E13308" s="1">
        <v>20480615167</v>
      </c>
      <c r="F13308" s="1" t="s">
        <v>53086</v>
      </c>
      <c r="G13308" s="1">
        <v>2242687</v>
      </c>
      <c r="H13308" s="1" t="s">
        <v>53087</v>
      </c>
      <c r="I13308" s="2">
        <v>45090</v>
      </c>
      <c r="J13308" s="15" t="str">
        <f>MID(Tabla1[[#This Row],[HORA]],1,5)</f>
        <v>10:13</v>
      </c>
      <c r="K13308" s="16">
        <f>IF(Tabla1[[#This Row],[FECHA]]=I13309,IF(J13309-J13308&gt;0,(J13309-J13308)*1440,0),0)</f>
        <v>0</v>
      </c>
      <c r="L13308" s="14">
        <f>2+L13049-Datos!$C$8</f>
        <v>4.5800000000000018</v>
      </c>
      <c r="M13308" s="13" t="s">
        <v>974</v>
      </c>
      <c r="N13308" s="1" t="s">
        <v>59</v>
      </c>
      <c r="O13308" s="1">
        <v>10</v>
      </c>
      <c r="P13308" s="1" t="s">
        <v>20</v>
      </c>
      <c r="Q13308" s="4" t="s">
        <v>21</v>
      </c>
    </row>
    <row r="13309" spans="1:17" ht="22.5" x14ac:dyDescent="0.25">
      <c r="A13309" s="3">
        <v>3998</v>
      </c>
      <c r="B13309" s="1" t="s">
        <v>12527</v>
      </c>
      <c r="C13309" s="1" t="s">
        <v>15</v>
      </c>
      <c r="D13309" s="1" t="s">
        <v>77</v>
      </c>
      <c r="E13309" s="1">
        <v>29881036</v>
      </c>
      <c r="F13309" s="1" t="s">
        <v>12528</v>
      </c>
      <c r="G13309" s="1">
        <v>29881036</v>
      </c>
      <c r="H13309" s="1" t="s">
        <v>12528</v>
      </c>
      <c r="I13309" s="2">
        <v>45090</v>
      </c>
      <c r="J13309" s="15" t="str">
        <f>MID(Tabla1[[#This Row],[HORA]],1,5)</f>
        <v>10:13</v>
      </c>
      <c r="K13309" s="16">
        <f>IF(Tabla1[[#This Row],[FECHA]]=I13310,IF(J13310-J13309&gt;0,(J13310-J13309)*1440,0),0)</f>
        <v>1.9999999999999929</v>
      </c>
      <c r="L13309" s="14">
        <f>2+L13050-Datos!$C$8</f>
        <v>5.7800000000000011</v>
      </c>
      <c r="M13309" s="13" t="s">
        <v>2152</v>
      </c>
      <c r="N13309" s="1" t="s">
        <v>12529</v>
      </c>
      <c r="O13309" s="1">
        <v>12</v>
      </c>
      <c r="P13309" s="1" t="s">
        <v>1508</v>
      </c>
      <c r="Q13309" s="4" t="s">
        <v>21</v>
      </c>
    </row>
    <row r="13310" spans="1:17" ht="22.5" x14ac:dyDescent="0.25">
      <c r="A13310" s="3">
        <v>3914</v>
      </c>
      <c r="B13310" s="1" t="s">
        <v>12279</v>
      </c>
      <c r="C13310" s="1" t="s">
        <v>15</v>
      </c>
      <c r="D13310" s="1" t="s">
        <v>3257</v>
      </c>
      <c r="E13310" s="1">
        <v>16782852</v>
      </c>
      <c r="F13310" s="1" t="s">
        <v>12280</v>
      </c>
      <c r="G13310" s="1">
        <v>40421695</v>
      </c>
      <c r="H13310" s="1" t="s">
        <v>12281</v>
      </c>
      <c r="I13310" s="2">
        <v>45090</v>
      </c>
      <c r="J13310" s="15" t="str">
        <f>MID(Tabla1[[#This Row],[HORA]],1,5)</f>
        <v>10:15</v>
      </c>
      <c r="K13310" s="16">
        <f>IF(Tabla1[[#This Row],[FECHA]]=I13311,IF(J13311-J13310&gt;0,(J13311-J13310)*1440,0),0)</f>
        <v>0</v>
      </c>
      <c r="L13310" s="14">
        <f>2+L13051-Datos!$C$8</f>
        <v>7.2800000000000011</v>
      </c>
      <c r="M13310" s="13" t="s">
        <v>589</v>
      </c>
      <c r="N13310" s="1" t="s">
        <v>12282</v>
      </c>
      <c r="O13310" s="1">
        <v>20</v>
      </c>
      <c r="P13310" s="1" t="s">
        <v>1141</v>
      </c>
      <c r="Q13310" s="4" t="s">
        <v>21</v>
      </c>
    </row>
    <row r="13311" spans="1:17" ht="22.5" x14ac:dyDescent="0.25">
      <c r="A13311" s="3">
        <v>10248</v>
      </c>
      <c r="B13311" s="1" t="s">
        <v>31929</v>
      </c>
      <c r="C13311" s="1" t="s">
        <v>15</v>
      </c>
      <c r="D13311" s="1" t="s">
        <v>33</v>
      </c>
      <c r="E13311" s="1">
        <v>42089084</v>
      </c>
      <c r="F13311" s="1" t="s">
        <v>31930</v>
      </c>
      <c r="G13311" s="1">
        <v>2242688</v>
      </c>
      <c r="H13311" s="1" t="s">
        <v>31931</v>
      </c>
      <c r="I13311" s="2">
        <v>45090</v>
      </c>
      <c r="J13311" s="15" t="str">
        <f>MID(Tabla1[[#This Row],[HORA]],1,5)</f>
        <v>10:15</v>
      </c>
      <c r="K13311" s="16">
        <f>IF(Tabla1[[#This Row],[FECHA]]=I13312,IF(J13312-J13311&gt;0,(J13312-J13311)*1440,0),0)</f>
        <v>1.9999999999999929</v>
      </c>
      <c r="L13311" s="14">
        <f>2+L13052-Datos!$C$8</f>
        <v>8.6300000000000008</v>
      </c>
      <c r="M13311" s="13" t="s">
        <v>589</v>
      </c>
      <c r="N13311" s="1" t="s">
        <v>31932</v>
      </c>
      <c r="O13311" s="1">
        <v>13</v>
      </c>
      <c r="P13311" s="1" t="s">
        <v>20</v>
      </c>
      <c r="Q13311" s="4" t="s">
        <v>21</v>
      </c>
    </row>
    <row r="13312" spans="1:17" ht="22.5" x14ac:dyDescent="0.25">
      <c r="A13312" s="3">
        <v>10249</v>
      </c>
      <c r="B13312" s="1" t="s">
        <v>31933</v>
      </c>
      <c r="C13312" s="1" t="s">
        <v>15</v>
      </c>
      <c r="D13312" s="1" t="s">
        <v>40</v>
      </c>
      <c r="E13312" s="1">
        <v>16791304</v>
      </c>
      <c r="F13312" s="1" t="s">
        <v>31934</v>
      </c>
      <c r="G13312" s="1">
        <v>2242689</v>
      </c>
      <c r="H13312" s="1" t="s">
        <v>31935</v>
      </c>
      <c r="I13312" s="2">
        <v>45090</v>
      </c>
      <c r="J13312" s="15" t="str">
        <f>MID(Tabla1[[#This Row],[HORA]],1,5)</f>
        <v>10:17</v>
      </c>
      <c r="K13312" s="16">
        <f>IF(Tabla1[[#This Row],[FECHA]]=I13313,IF(J13313-J13312&gt;0,(J13313-J13312)*1440,0),0)</f>
        <v>1.9999999999999929</v>
      </c>
      <c r="L13312" s="14">
        <f>2+L13053-Datos!$C$8</f>
        <v>10.780000000000001</v>
      </c>
      <c r="M13312" s="13" t="s">
        <v>466</v>
      </c>
      <c r="N13312" s="1" t="s">
        <v>2263</v>
      </c>
      <c r="O13312" s="1">
        <v>30</v>
      </c>
      <c r="P13312" s="1" t="s">
        <v>20</v>
      </c>
      <c r="Q13312" s="4" t="s">
        <v>21</v>
      </c>
    </row>
    <row r="13313" spans="1:17" ht="22.5" x14ac:dyDescent="0.25">
      <c r="A13313" s="3">
        <v>10250</v>
      </c>
      <c r="B13313" s="1" t="s">
        <v>31936</v>
      </c>
      <c r="C13313" s="1" t="s">
        <v>15</v>
      </c>
      <c r="D13313" s="1" t="s">
        <v>40</v>
      </c>
      <c r="E13313" s="1">
        <v>73016724</v>
      </c>
      <c r="F13313" s="1" t="s">
        <v>31937</v>
      </c>
      <c r="G13313" s="1">
        <v>2242690</v>
      </c>
      <c r="H13313" s="1" t="s">
        <v>31938</v>
      </c>
      <c r="I13313" s="2">
        <v>45090</v>
      </c>
      <c r="J13313" s="15" t="str">
        <f>MID(Tabla1[[#This Row],[HORA]],1,5)</f>
        <v>10:19</v>
      </c>
      <c r="K13313" s="16">
        <f>IF(Tabla1[[#This Row],[FECHA]]=I13314,IF(J13314-J13313&gt;0,(J13314-J13313)*1440,0),0)</f>
        <v>1.9999999999999929</v>
      </c>
      <c r="L13313" s="14">
        <f>2+L13054-Datos!$C$8</f>
        <v>12.48</v>
      </c>
      <c r="M13313" s="13" t="s">
        <v>163</v>
      </c>
      <c r="N13313" s="1" t="s">
        <v>31939</v>
      </c>
      <c r="O13313" s="1">
        <v>30</v>
      </c>
      <c r="P13313" s="1" t="s">
        <v>20</v>
      </c>
      <c r="Q13313" s="4" t="s">
        <v>21</v>
      </c>
    </row>
    <row r="13314" spans="1:17" ht="22.5" x14ac:dyDescent="0.25">
      <c r="A13314" s="3">
        <v>3915</v>
      </c>
      <c r="B13314" s="1" t="s">
        <v>12283</v>
      </c>
      <c r="C13314" s="1" t="s">
        <v>15</v>
      </c>
      <c r="D13314" s="1" t="s">
        <v>33</v>
      </c>
      <c r="E13314" s="1">
        <v>73118090</v>
      </c>
      <c r="F13314" s="1" t="s">
        <v>12284</v>
      </c>
      <c r="G13314" s="1">
        <v>2242691</v>
      </c>
      <c r="H13314" s="1" t="s">
        <v>12285</v>
      </c>
      <c r="I13314" s="2">
        <v>45090</v>
      </c>
      <c r="J13314" s="15" t="str">
        <f>MID(Tabla1[[#This Row],[HORA]],1,5)</f>
        <v>10:21</v>
      </c>
      <c r="K13314" s="16">
        <f>IF(Tabla1[[#This Row],[FECHA]]=I13315,IF(J13315-J13314&gt;0,(J13315-J13314)*1440,0),0)</f>
        <v>3.9999999999999858</v>
      </c>
      <c r="L13314" s="14">
        <f>2+L13055-Datos!$C$8</f>
        <v>9.64</v>
      </c>
      <c r="M13314" s="13" t="s">
        <v>12286</v>
      </c>
      <c r="N13314" s="1" t="s">
        <v>12287</v>
      </c>
      <c r="O13314" s="1">
        <v>10</v>
      </c>
      <c r="P13314" s="1" t="s">
        <v>1141</v>
      </c>
      <c r="Q13314" s="4" t="s">
        <v>21</v>
      </c>
    </row>
    <row r="13315" spans="1:17" ht="22.5" x14ac:dyDescent="0.25">
      <c r="A13315" s="3">
        <v>3916</v>
      </c>
      <c r="B13315" s="1" t="s">
        <v>12288</v>
      </c>
      <c r="C13315" s="1" t="s">
        <v>15</v>
      </c>
      <c r="D13315" s="1" t="s">
        <v>23</v>
      </c>
      <c r="E13315" s="1">
        <v>76009445</v>
      </c>
      <c r="F13315" s="1" t="s">
        <v>12289</v>
      </c>
      <c r="G13315" s="1">
        <v>2242693</v>
      </c>
      <c r="H13315" s="1" t="s">
        <v>12290</v>
      </c>
      <c r="I13315" s="2">
        <v>45090</v>
      </c>
      <c r="J13315" s="15" t="str">
        <f>MID(Tabla1[[#This Row],[HORA]],1,5)</f>
        <v>10:25</v>
      </c>
      <c r="K13315" s="16">
        <f>IF(Tabla1[[#This Row],[FECHA]]=I13316,IF(J13316-J13315&gt;0,(J13316-J13315)*1440,0),0)</f>
        <v>0</v>
      </c>
      <c r="L13315" s="14">
        <f>2+L13056-Datos!$C$8</f>
        <v>10.580000000000002</v>
      </c>
      <c r="M13315" s="13" t="s">
        <v>6711</v>
      </c>
      <c r="N13315" s="1" t="s">
        <v>12291</v>
      </c>
      <c r="O13315" s="1">
        <v>15</v>
      </c>
      <c r="P13315" s="1" t="s">
        <v>1141</v>
      </c>
      <c r="Q13315" s="4" t="s">
        <v>21</v>
      </c>
    </row>
    <row r="13316" spans="1:17" ht="22.5" x14ac:dyDescent="0.25">
      <c r="A13316" s="3">
        <v>10251</v>
      </c>
      <c r="B13316" s="1" t="s">
        <v>31940</v>
      </c>
      <c r="C13316" s="1" t="s">
        <v>15</v>
      </c>
      <c r="D13316" s="1" t="s">
        <v>40</v>
      </c>
      <c r="E13316" s="1">
        <v>70857793</v>
      </c>
      <c r="F13316" s="1" t="s">
        <v>31941</v>
      </c>
      <c r="G13316" s="1">
        <v>2242692</v>
      </c>
      <c r="H13316" s="1" t="s">
        <v>31942</v>
      </c>
      <c r="I13316" s="2">
        <v>45090</v>
      </c>
      <c r="J13316" s="15" t="str">
        <f>MID(Tabla1[[#This Row],[HORA]],1,5)</f>
        <v>10:25</v>
      </c>
      <c r="K13316" s="16">
        <f>IF(Tabla1[[#This Row],[FECHA]]=I13317,IF(J13317-J13316&gt;0,(J13317-J13316)*1440,0),0)</f>
        <v>1.9999999999999929</v>
      </c>
      <c r="L13316" s="14">
        <f>2+L13057-Datos!$C$8</f>
        <v>10.82</v>
      </c>
      <c r="M13316" s="13" t="s">
        <v>6711</v>
      </c>
      <c r="N13316" s="1" t="s">
        <v>31943</v>
      </c>
      <c r="O13316" s="1">
        <v>13</v>
      </c>
      <c r="P13316" s="1" t="s">
        <v>20</v>
      </c>
      <c r="Q13316" s="4" t="s">
        <v>21</v>
      </c>
    </row>
    <row r="13317" spans="1:17" ht="22.5" x14ac:dyDescent="0.25">
      <c r="A13317" s="3">
        <v>3917</v>
      </c>
      <c r="B13317" s="1" t="s">
        <v>12292</v>
      </c>
      <c r="C13317" s="1" t="s">
        <v>15</v>
      </c>
      <c r="D13317" s="1" t="s">
        <v>71</v>
      </c>
      <c r="E13317" s="1">
        <v>72647214</v>
      </c>
      <c r="F13317" s="1" t="s">
        <v>12293</v>
      </c>
      <c r="G13317" s="1">
        <v>40907487</v>
      </c>
      <c r="H13317" s="1" t="s">
        <v>3166</v>
      </c>
      <c r="I13317" s="2">
        <v>45090</v>
      </c>
      <c r="J13317" s="15" t="str">
        <f>MID(Tabla1[[#This Row],[HORA]],1,5)</f>
        <v>10:27</v>
      </c>
      <c r="K13317" s="16">
        <f>IF(Tabla1[[#This Row],[FECHA]]=I13318,IF(J13318-J13317&gt;0,(J13318-J13317)*1440,0),0)</f>
        <v>1.9999999999999929</v>
      </c>
      <c r="L13317" s="14">
        <f>2+L13058-Datos!$C$8</f>
        <v>8.490000000000002</v>
      </c>
      <c r="M13317" s="13" t="s">
        <v>1403</v>
      </c>
      <c r="N13317" s="1" t="s">
        <v>12268</v>
      </c>
      <c r="O13317" s="1">
        <v>10</v>
      </c>
      <c r="P13317" s="1" t="s">
        <v>1141</v>
      </c>
      <c r="Q13317" s="4" t="s">
        <v>21</v>
      </c>
    </row>
    <row r="13318" spans="1:17" ht="22.5" x14ac:dyDescent="0.25">
      <c r="A13318" s="3">
        <v>729</v>
      </c>
      <c r="B13318" s="1" t="s">
        <v>1682</v>
      </c>
      <c r="C13318" s="1" t="s">
        <v>15</v>
      </c>
      <c r="D13318" s="1" t="s">
        <v>172</v>
      </c>
      <c r="E13318" s="1">
        <v>88888888</v>
      </c>
      <c r="F13318" s="1" t="s">
        <v>1336</v>
      </c>
      <c r="G13318" s="1">
        <v>2242694</v>
      </c>
      <c r="H13318" s="1" t="s">
        <v>1683</v>
      </c>
      <c r="I13318" s="2">
        <v>45090</v>
      </c>
      <c r="J13318" s="15" t="str">
        <f>MID(Tabla1[[#This Row],[HORA]],1,5)</f>
        <v>10:29</v>
      </c>
      <c r="K13318" s="16">
        <f>IF(Tabla1[[#This Row],[FECHA]]=I13319,IF(J13319-J13318&gt;0,(J13319-J13318)*1440,0),0)</f>
        <v>0</v>
      </c>
      <c r="L13318" s="14">
        <f>2+L13059-Datos!$C$8</f>
        <v>9.73</v>
      </c>
      <c r="M13318" s="13" t="s">
        <v>1684</v>
      </c>
      <c r="N13318" s="1" t="s">
        <v>26</v>
      </c>
      <c r="O13318" s="1">
        <v>0</v>
      </c>
      <c r="P13318" s="1" t="s">
        <v>1141</v>
      </c>
      <c r="Q13318" s="4" t="s">
        <v>21</v>
      </c>
    </row>
    <row r="13319" spans="1:17" ht="22.5" x14ac:dyDescent="0.25">
      <c r="A13319" s="3">
        <v>10252</v>
      </c>
      <c r="B13319" s="1" t="s">
        <v>31944</v>
      </c>
      <c r="C13319" s="1" t="s">
        <v>15</v>
      </c>
      <c r="D13319" s="1" t="s">
        <v>40</v>
      </c>
      <c r="E13319" s="1">
        <v>44028141</v>
      </c>
      <c r="F13319" s="1" t="s">
        <v>31945</v>
      </c>
      <c r="G13319" s="1">
        <v>2242695</v>
      </c>
      <c r="H13319" s="1" t="s">
        <v>31946</v>
      </c>
      <c r="I13319" s="2">
        <v>45090</v>
      </c>
      <c r="J13319" s="15" t="str">
        <f>MID(Tabla1[[#This Row],[HORA]],1,5)</f>
        <v>10:29</v>
      </c>
      <c r="K13319" s="16">
        <f>IF(Tabla1[[#This Row],[FECHA]]=I13320,IF(J13320-J13319&gt;0,(J13320-J13319)*1440,0),0)</f>
        <v>2.0000000000001528</v>
      </c>
      <c r="L13319" s="14">
        <f>2+L13060-Datos!$C$8</f>
        <v>9.4200000000000017</v>
      </c>
      <c r="M13319" s="13" t="s">
        <v>1684</v>
      </c>
      <c r="N13319" s="1" t="s">
        <v>31947</v>
      </c>
      <c r="O13319" s="1">
        <v>20</v>
      </c>
      <c r="P13319" s="1" t="s">
        <v>20</v>
      </c>
      <c r="Q13319" s="4" t="s">
        <v>21</v>
      </c>
    </row>
    <row r="13320" spans="1:17" ht="22.5" x14ac:dyDescent="0.25">
      <c r="A13320" s="3">
        <v>3918</v>
      </c>
      <c r="B13320" s="1" t="s">
        <v>12294</v>
      </c>
      <c r="C13320" s="1" t="s">
        <v>15</v>
      </c>
      <c r="D13320" s="1" t="s">
        <v>40</v>
      </c>
      <c r="E13320" s="1">
        <v>40564536</v>
      </c>
      <c r="F13320" s="1" t="s">
        <v>12295</v>
      </c>
      <c r="G13320" s="1">
        <v>41016987</v>
      </c>
      <c r="H13320" s="1" t="s">
        <v>12296</v>
      </c>
      <c r="I13320" s="2">
        <v>45090</v>
      </c>
      <c r="J13320" s="15" t="str">
        <f>MID(Tabla1[[#This Row],[HORA]],1,5)</f>
        <v>10:31</v>
      </c>
      <c r="K13320" s="16">
        <f>IF(Tabla1[[#This Row],[FECHA]]=I13321,IF(J13321-J13320&gt;0,(J13321-J13320)*1440,0),0)</f>
        <v>0</v>
      </c>
      <c r="L13320" s="14">
        <f>2+L13061-Datos!$C$8</f>
        <v>10.8</v>
      </c>
      <c r="M13320" s="13" t="s">
        <v>8594</v>
      </c>
      <c r="N13320" s="1" t="s">
        <v>12297</v>
      </c>
      <c r="O13320" s="1">
        <v>15</v>
      </c>
      <c r="P13320" s="1" t="s">
        <v>1141</v>
      </c>
      <c r="Q13320" s="4" t="s">
        <v>21</v>
      </c>
    </row>
    <row r="13321" spans="1:17" ht="22.5" x14ac:dyDescent="0.25">
      <c r="A13321" s="3">
        <v>10253</v>
      </c>
      <c r="B13321" s="1" t="s">
        <v>31948</v>
      </c>
      <c r="C13321" s="1" t="s">
        <v>15</v>
      </c>
      <c r="D13321" s="1" t="s">
        <v>1960</v>
      </c>
      <c r="E13321" s="1">
        <v>44316455</v>
      </c>
      <c r="F13321" s="1" t="s">
        <v>31949</v>
      </c>
      <c r="G13321" s="1">
        <v>2242698</v>
      </c>
      <c r="H13321" s="1" t="s">
        <v>31950</v>
      </c>
      <c r="I13321" s="2">
        <v>45090</v>
      </c>
      <c r="J13321" s="15" t="str">
        <f>MID(Tabla1[[#This Row],[HORA]],1,5)</f>
        <v>10:31</v>
      </c>
      <c r="K13321" s="16">
        <f>IF(Tabla1[[#This Row],[FECHA]]=I13322,IF(J13322-J13321&gt;0,(J13322-J13321)*1440,0),0)</f>
        <v>1.9999999999999929</v>
      </c>
      <c r="L13321" s="14">
        <f>2+L13062-Datos!$C$8</f>
        <v>10.740000000000002</v>
      </c>
      <c r="M13321" s="13" t="s">
        <v>8594</v>
      </c>
      <c r="N13321" s="1" t="s">
        <v>26760</v>
      </c>
      <c r="O13321" s="1">
        <v>18</v>
      </c>
      <c r="P13321" s="1" t="s">
        <v>20</v>
      </c>
      <c r="Q13321" s="4" t="s">
        <v>21</v>
      </c>
    </row>
    <row r="13322" spans="1:17" ht="22.5" x14ac:dyDescent="0.25">
      <c r="A13322" s="3">
        <v>3919</v>
      </c>
      <c r="B13322" s="1" t="s">
        <v>12298</v>
      </c>
      <c r="C13322" s="1" t="s">
        <v>15</v>
      </c>
      <c r="D13322" s="1" t="s">
        <v>77</v>
      </c>
      <c r="E13322" s="1">
        <v>42352733</v>
      </c>
      <c r="F13322" s="1" t="s">
        <v>12299</v>
      </c>
      <c r="G13322" s="1">
        <v>3885658</v>
      </c>
      <c r="H13322" s="1" t="s">
        <v>12300</v>
      </c>
      <c r="I13322" s="2">
        <v>45090</v>
      </c>
      <c r="J13322" s="15" t="str">
        <f>MID(Tabla1[[#This Row],[HORA]],1,5)</f>
        <v>10:33</v>
      </c>
      <c r="K13322" s="16">
        <f>IF(Tabla1[[#This Row],[FECHA]]=I13323,IF(J13323-J13322&gt;0,(J13323-J13322)*1440,0),0)</f>
        <v>0.99999999999991651</v>
      </c>
      <c r="L13322" s="14">
        <f>2+L13063-Datos!$C$8</f>
        <v>10.64</v>
      </c>
      <c r="M13322" s="13" t="s">
        <v>1300</v>
      </c>
      <c r="N13322" s="1" t="s">
        <v>12301</v>
      </c>
      <c r="O13322" s="1">
        <v>20</v>
      </c>
      <c r="P13322" s="1" t="s">
        <v>1141</v>
      </c>
      <c r="Q13322" s="4" t="s">
        <v>21</v>
      </c>
    </row>
    <row r="13323" spans="1:17" ht="22.5" x14ac:dyDescent="0.25">
      <c r="A13323" s="3">
        <v>10254</v>
      </c>
      <c r="B13323" s="1" t="s">
        <v>31951</v>
      </c>
      <c r="C13323" s="1" t="s">
        <v>15</v>
      </c>
      <c r="D13323" s="1" t="s">
        <v>1847</v>
      </c>
      <c r="E13323" s="1">
        <v>40867883</v>
      </c>
      <c r="F13323" s="1" t="s">
        <v>7454</v>
      </c>
      <c r="G13323" s="1">
        <v>2242699</v>
      </c>
      <c r="H13323" s="1" t="s">
        <v>31952</v>
      </c>
      <c r="I13323" s="2">
        <v>45090</v>
      </c>
      <c r="J13323" s="15" t="str">
        <f>MID(Tabla1[[#This Row],[HORA]],1,5)</f>
        <v>10:34</v>
      </c>
      <c r="K13323" s="16">
        <f>IF(Tabla1[[#This Row],[FECHA]]=I13324,IF(J13324-J13323&gt;0,(J13324-J13323)*1440,0),0)</f>
        <v>1.0000000000000764</v>
      </c>
      <c r="L13323" s="14">
        <f>2+L13064-Datos!$C$8</f>
        <v>8.3500000000000014</v>
      </c>
      <c r="M13323" s="13" t="s">
        <v>1323</v>
      </c>
      <c r="N13323" s="1" t="s">
        <v>31953</v>
      </c>
      <c r="O13323" s="1">
        <v>20</v>
      </c>
      <c r="P13323" s="1" t="s">
        <v>20</v>
      </c>
      <c r="Q13323" s="4" t="s">
        <v>21</v>
      </c>
    </row>
    <row r="13324" spans="1:17" ht="22.5" x14ac:dyDescent="0.25">
      <c r="A13324" s="3">
        <v>10255</v>
      </c>
      <c r="B13324" s="1" t="s">
        <v>31954</v>
      </c>
      <c r="C13324" s="1" t="s">
        <v>15</v>
      </c>
      <c r="D13324" s="1" t="s">
        <v>33</v>
      </c>
      <c r="E13324" s="1">
        <v>16793820</v>
      </c>
      <c r="F13324" s="1" t="s">
        <v>31955</v>
      </c>
      <c r="G13324" s="1">
        <v>2242702</v>
      </c>
      <c r="H13324" s="1" t="s">
        <v>31956</v>
      </c>
      <c r="I13324" s="2">
        <v>45090</v>
      </c>
      <c r="J13324" s="15" t="str">
        <f>MID(Tabla1[[#This Row],[HORA]],1,5)</f>
        <v>10:35</v>
      </c>
      <c r="K13324" s="16">
        <f>IF(Tabla1[[#This Row],[FECHA]]=I13325,IF(J13325-J13324&gt;0,(J13325-J13324)*1440,0),0)</f>
        <v>0</v>
      </c>
      <c r="L13324" s="14">
        <f>2+L13065-Datos!$C$8</f>
        <v>9.64</v>
      </c>
      <c r="M13324" s="13" t="s">
        <v>997</v>
      </c>
      <c r="N13324" s="1" t="s">
        <v>59</v>
      </c>
      <c r="O13324" s="1">
        <v>10</v>
      </c>
      <c r="P13324" s="1" t="s">
        <v>20</v>
      </c>
      <c r="Q13324" s="4" t="s">
        <v>21</v>
      </c>
    </row>
    <row r="13325" spans="1:17" ht="22.5" x14ac:dyDescent="0.25">
      <c r="A13325" s="3">
        <v>16413</v>
      </c>
      <c r="B13325" s="1" t="s">
        <v>49790</v>
      </c>
      <c r="C13325" s="1" t="s">
        <v>15</v>
      </c>
      <c r="D13325" s="1" t="s">
        <v>40</v>
      </c>
      <c r="E13325" s="1">
        <v>10440440938</v>
      </c>
      <c r="F13325" s="1" t="s">
        <v>49791</v>
      </c>
      <c r="G13325" s="1">
        <v>2242701</v>
      </c>
      <c r="H13325" s="1" t="s">
        <v>49792</v>
      </c>
      <c r="I13325" s="2">
        <v>45090</v>
      </c>
      <c r="J13325" s="15" t="str">
        <f>MID(Tabla1[[#This Row],[HORA]],1,5)</f>
        <v>10:35</v>
      </c>
      <c r="K13325" s="16">
        <f>IF(Tabla1[[#This Row],[FECHA]]=I13326,IF(J13326-J13325&gt;0,(J13326-J13325)*1440,0),0)</f>
        <v>2.9999999999999094</v>
      </c>
      <c r="L13325" s="14">
        <f>2+L13066-Datos!$C$8</f>
        <v>8.6500000000000021</v>
      </c>
      <c r="M13325" s="13" t="s">
        <v>997</v>
      </c>
      <c r="N13325" s="1" t="s">
        <v>36802</v>
      </c>
      <c r="O13325" s="1">
        <v>40</v>
      </c>
      <c r="P13325" s="1" t="s">
        <v>1141</v>
      </c>
      <c r="Q13325" s="4" t="s">
        <v>21</v>
      </c>
    </row>
    <row r="13326" spans="1:17" ht="22.5" x14ac:dyDescent="0.25">
      <c r="A13326" s="3">
        <v>454</v>
      </c>
      <c r="B13326" s="1" t="s">
        <v>1049</v>
      </c>
      <c r="C13326" s="1" t="s">
        <v>15</v>
      </c>
      <c r="D13326" s="1" t="s">
        <v>77</v>
      </c>
      <c r="E13326" s="1">
        <v>2242704</v>
      </c>
      <c r="F13326" s="1" t="s">
        <v>1050</v>
      </c>
      <c r="G13326" s="1">
        <v>2242705</v>
      </c>
      <c r="H13326" s="1" t="s">
        <v>176</v>
      </c>
      <c r="I13326" s="2">
        <v>45090</v>
      </c>
      <c r="J13326" s="15" t="str">
        <f>MID(Tabla1[[#This Row],[HORA]],1,5)</f>
        <v>10:38</v>
      </c>
      <c r="K13326" s="16">
        <f>IF(Tabla1[[#This Row],[FECHA]]=I13327,IF(J13327-J13326&gt;0,(J13327-J13326)*1440,0),0)</f>
        <v>0</v>
      </c>
      <c r="L13326" s="14">
        <f>2+L13067-Datos!$C$8</f>
        <v>11.66</v>
      </c>
      <c r="M13326" s="13" t="s">
        <v>334</v>
      </c>
      <c r="N13326" s="1" t="s">
        <v>59</v>
      </c>
      <c r="O13326" s="1">
        <v>0</v>
      </c>
      <c r="P13326" s="1" t="s">
        <v>20</v>
      </c>
      <c r="Q13326" s="4" t="s">
        <v>206</v>
      </c>
    </row>
    <row r="13327" spans="1:17" ht="22.5" x14ac:dyDescent="0.25">
      <c r="A13327" s="3">
        <v>3999</v>
      </c>
      <c r="B13327" s="1" t="s">
        <v>12530</v>
      </c>
      <c r="C13327" s="1" t="s">
        <v>15</v>
      </c>
      <c r="D13327" s="1" t="s">
        <v>77</v>
      </c>
      <c r="E13327" s="1">
        <v>2242976</v>
      </c>
      <c r="F13327" s="1" t="s">
        <v>12531</v>
      </c>
      <c r="G13327" s="1">
        <v>2242977</v>
      </c>
      <c r="H13327" s="1" t="s">
        <v>12532</v>
      </c>
      <c r="I13327" s="2">
        <v>45090</v>
      </c>
      <c r="J13327" s="15" t="str">
        <f>MID(Tabla1[[#This Row],[HORA]],1,5)</f>
        <v>10:38</v>
      </c>
      <c r="K13327" s="16">
        <f>IF(Tabla1[[#This Row],[FECHA]]=I13328,IF(J13328-J13327&gt;0,(J13328-J13327)*1440,0),0)</f>
        <v>1.0000000000000764</v>
      </c>
      <c r="L13327" s="14">
        <f>2+L13068-Datos!$C$8</f>
        <v>13.720000000000002</v>
      </c>
      <c r="M13327" s="13" t="s">
        <v>4174</v>
      </c>
      <c r="N13327" s="1" t="s">
        <v>4764</v>
      </c>
      <c r="O13327" s="1">
        <v>18</v>
      </c>
      <c r="P13327" s="1" t="s">
        <v>1508</v>
      </c>
      <c r="Q13327" s="4" t="s">
        <v>21</v>
      </c>
    </row>
    <row r="13328" spans="1:17" ht="22.5" x14ac:dyDescent="0.25">
      <c r="A13328" s="3">
        <v>3920</v>
      </c>
      <c r="B13328" s="1" t="s">
        <v>12302</v>
      </c>
      <c r="C13328" s="1" t="s">
        <v>15</v>
      </c>
      <c r="D13328" s="1" t="s">
        <v>40</v>
      </c>
      <c r="E13328" s="1">
        <v>16645375</v>
      </c>
      <c r="F13328" s="1" t="s">
        <v>12303</v>
      </c>
      <c r="G13328" s="1">
        <v>2242706</v>
      </c>
      <c r="H13328" s="1" t="s">
        <v>12304</v>
      </c>
      <c r="I13328" s="2">
        <v>45090</v>
      </c>
      <c r="J13328" s="15" t="str">
        <f>MID(Tabla1[[#This Row],[HORA]],1,5)</f>
        <v>10:39</v>
      </c>
      <c r="K13328" s="16">
        <f>IF(Tabla1[[#This Row],[FECHA]]=I13329,IF(J13329-J13328&gt;0,(J13329-J13328)*1440,0),0)</f>
        <v>0</v>
      </c>
      <c r="L13328" s="14">
        <f>2+L13069-Datos!$C$8</f>
        <v>9.5900000000000016</v>
      </c>
      <c r="M13328" s="13" t="s">
        <v>854</v>
      </c>
      <c r="N13328" s="1" t="s">
        <v>12305</v>
      </c>
      <c r="O13328" s="1">
        <v>12</v>
      </c>
      <c r="P13328" s="1" t="s">
        <v>1141</v>
      </c>
      <c r="Q13328" s="4" t="s">
        <v>21</v>
      </c>
    </row>
    <row r="13329" spans="1:17" ht="22.5" x14ac:dyDescent="0.25">
      <c r="A13329" s="3">
        <v>10256</v>
      </c>
      <c r="B13329" s="1" t="s">
        <v>31957</v>
      </c>
      <c r="C13329" s="1" t="s">
        <v>15</v>
      </c>
      <c r="D13329" s="1" t="s">
        <v>30</v>
      </c>
      <c r="E13329" s="1">
        <v>73125728</v>
      </c>
      <c r="F13329" s="1" t="s">
        <v>31958</v>
      </c>
      <c r="G13329" s="1">
        <v>2242707</v>
      </c>
      <c r="H13329" s="1" t="s">
        <v>6228</v>
      </c>
      <c r="I13329" s="2">
        <v>45090</v>
      </c>
      <c r="J13329" s="15" t="str">
        <f>MID(Tabla1[[#This Row],[HORA]],1,5)</f>
        <v>10:39</v>
      </c>
      <c r="K13329" s="16">
        <f>IF(Tabla1[[#This Row],[FECHA]]=I13330,IF(J13330-J13329&gt;0,(J13330-J13329)*1440,0),0)</f>
        <v>2.9999999999999094</v>
      </c>
      <c r="L13329" s="14">
        <f>2+L13070-Datos!$C$8</f>
        <v>9.4000000000000021</v>
      </c>
      <c r="M13329" s="13" t="s">
        <v>854</v>
      </c>
      <c r="N13329" s="1" t="s">
        <v>1715</v>
      </c>
      <c r="O13329" s="1">
        <v>25</v>
      </c>
      <c r="P13329" s="1" t="s">
        <v>20</v>
      </c>
      <c r="Q13329" s="4" t="s">
        <v>21</v>
      </c>
    </row>
    <row r="13330" spans="1:17" ht="22.5" x14ac:dyDescent="0.25">
      <c r="A13330" s="3">
        <v>3921</v>
      </c>
      <c r="B13330" s="1" t="s">
        <v>12306</v>
      </c>
      <c r="C13330" s="1" t="s">
        <v>15</v>
      </c>
      <c r="D13330" s="1" t="s">
        <v>23</v>
      </c>
      <c r="E13330" s="1">
        <v>16699961</v>
      </c>
      <c r="F13330" s="1" t="s">
        <v>12307</v>
      </c>
      <c r="G13330" s="1">
        <v>2242708</v>
      </c>
      <c r="H13330" s="1" t="s">
        <v>12308</v>
      </c>
      <c r="I13330" s="2">
        <v>45090</v>
      </c>
      <c r="J13330" s="15" t="str">
        <f>MID(Tabla1[[#This Row],[HORA]],1,5)</f>
        <v>10:42</v>
      </c>
      <c r="K13330" s="16">
        <f>IF(Tabla1[[#This Row],[FECHA]]=I13331,IF(J13331-J13330&gt;0,(J13331-J13330)*1440,0),0)</f>
        <v>1.0000000000000764</v>
      </c>
      <c r="L13330" s="14">
        <f>2+L13071-Datos!$C$8</f>
        <v>11.490000000000002</v>
      </c>
      <c r="M13330" s="13" t="s">
        <v>1000</v>
      </c>
      <c r="N13330" s="1" t="s">
        <v>12309</v>
      </c>
      <c r="O13330" s="1">
        <v>25</v>
      </c>
      <c r="P13330" s="1" t="s">
        <v>1141</v>
      </c>
      <c r="Q13330" s="4" t="s">
        <v>21</v>
      </c>
    </row>
    <row r="13331" spans="1:17" ht="22.5" x14ac:dyDescent="0.25">
      <c r="A13331" s="3">
        <v>455</v>
      </c>
      <c r="B13331" s="1" t="s">
        <v>1051</v>
      </c>
      <c r="C13331" s="1" t="s">
        <v>15</v>
      </c>
      <c r="D13331" s="1" t="s">
        <v>119</v>
      </c>
      <c r="E13331" s="1">
        <v>2242709</v>
      </c>
      <c r="F13331" s="1" t="s">
        <v>78</v>
      </c>
      <c r="G13331" s="1">
        <v>2242710</v>
      </c>
      <c r="H13331" s="1" t="s">
        <v>120</v>
      </c>
      <c r="I13331" s="2">
        <v>45090</v>
      </c>
      <c r="J13331" s="15" t="str">
        <f>MID(Tabla1[[#This Row],[HORA]],1,5)</f>
        <v>10:43</v>
      </c>
      <c r="K13331" s="16">
        <f>IF(Tabla1[[#This Row],[FECHA]]=I13332,IF(J13332-J13331&gt;0,(J13332-J13331)*1440,0),0)</f>
        <v>0.99999999999991651</v>
      </c>
      <c r="L13331" s="14">
        <f>2+L13072-Datos!$C$8</f>
        <v>8.8300000000000018</v>
      </c>
      <c r="M13331" s="13" t="s">
        <v>1052</v>
      </c>
      <c r="N13331" s="1" t="s">
        <v>59</v>
      </c>
      <c r="O13331" s="1">
        <v>0</v>
      </c>
      <c r="P13331" s="1" t="s">
        <v>20</v>
      </c>
      <c r="Q13331" s="4" t="s">
        <v>21</v>
      </c>
    </row>
    <row r="13332" spans="1:17" ht="22.5" x14ac:dyDescent="0.25">
      <c r="A13332" s="3">
        <v>3922</v>
      </c>
      <c r="B13332" s="1" t="s">
        <v>12310</v>
      </c>
      <c r="C13332" s="1" t="s">
        <v>15</v>
      </c>
      <c r="D13332" s="1" t="s">
        <v>23</v>
      </c>
      <c r="E13332" s="1">
        <v>16589696</v>
      </c>
      <c r="F13332" s="1" t="s">
        <v>12311</v>
      </c>
      <c r="G13332" s="1">
        <v>2242711</v>
      </c>
      <c r="H13332" s="1" t="s">
        <v>12312</v>
      </c>
      <c r="I13332" s="2">
        <v>45090</v>
      </c>
      <c r="J13332" s="15" t="str">
        <f>MID(Tabla1[[#This Row],[HORA]],1,5)</f>
        <v>10:44</v>
      </c>
      <c r="K13332" s="16">
        <f>IF(Tabla1[[#This Row],[FECHA]]=I13333,IF(J13333-J13332&gt;0,(J13333-J13332)*1440,0),0)</f>
        <v>3.0000000000000693</v>
      </c>
      <c r="L13332" s="14">
        <f>2+L13073-Datos!$C$8</f>
        <v>10.560000000000002</v>
      </c>
      <c r="M13332" s="13" t="s">
        <v>6590</v>
      </c>
      <c r="N13332" s="1" t="s">
        <v>12313</v>
      </c>
      <c r="O13332" s="1">
        <v>15</v>
      </c>
      <c r="P13332" s="1" t="s">
        <v>1141</v>
      </c>
      <c r="Q13332" s="4" t="s">
        <v>21</v>
      </c>
    </row>
    <row r="13333" spans="1:17" ht="22.5" x14ac:dyDescent="0.25">
      <c r="A13333" s="3">
        <v>3923</v>
      </c>
      <c r="B13333" s="1" t="s">
        <v>12314</v>
      </c>
      <c r="C13333" s="1" t="s">
        <v>15</v>
      </c>
      <c r="D13333" s="1" t="s">
        <v>40</v>
      </c>
      <c r="E13333" s="1">
        <v>9568706</v>
      </c>
      <c r="F13333" s="1" t="s">
        <v>12315</v>
      </c>
      <c r="G13333" s="1">
        <v>73204760</v>
      </c>
      <c r="H13333" s="1" t="s">
        <v>12316</v>
      </c>
      <c r="I13333" s="2">
        <v>45090</v>
      </c>
      <c r="J13333" s="15" t="str">
        <f>MID(Tabla1[[#This Row],[HORA]],1,5)</f>
        <v>10:47</v>
      </c>
      <c r="K13333" s="16">
        <f>IF(Tabla1[[#This Row],[FECHA]]=I13334,IF(J13334-J13333&gt;0,(J13334-J13333)*1440,0),0)</f>
        <v>1.9999999999999929</v>
      </c>
      <c r="L13333" s="14">
        <f>2+L13074-Datos!$C$8</f>
        <v>12.420000000000002</v>
      </c>
      <c r="M13333" s="13" t="s">
        <v>801</v>
      </c>
      <c r="N13333" s="1" t="s">
        <v>12317</v>
      </c>
      <c r="O13333" s="1">
        <v>13</v>
      </c>
      <c r="P13333" s="1" t="s">
        <v>1141</v>
      </c>
      <c r="Q13333" s="4" t="s">
        <v>21</v>
      </c>
    </row>
    <row r="13334" spans="1:17" ht="22.5" x14ac:dyDescent="0.25">
      <c r="A13334" s="3">
        <v>3924</v>
      </c>
      <c r="B13334" s="1" t="s">
        <v>12318</v>
      </c>
      <c r="C13334" s="1" t="s">
        <v>15</v>
      </c>
      <c r="D13334" s="1" t="s">
        <v>40</v>
      </c>
      <c r="E13334" s="1">
        <v>70334511</v>
      </c>
      <c r="F13334" s="1" t="s">
        <v>12319</v>
      </c>
      <c r="G13334" s="1">
        <v>46692822</v>
      </c>
      <c r="H13334" s="1" t="s">
        <v>12320</v>
      </c>
      <c r="I13334" s="2">
        <v>45090</v>
      </c>
      <c r="J13334" s="15" t="str">
        <f>MID(Tabla1[[#This Row],[HORA]],1,5)</f>
        <v>10:49</v>
      </c>
      <c r="K13334" s="16">
        <f>IF(Tabla1[[#This Row],[FECHA]]=I13335,IF(J13335-J13334&gt;0,(J13335-J13334)*1440,0),0)</f>
        <v>1.9999999999999929</v>
      </c>
      <c r="L13334" s="14">
        <f>2+L13075-Datos!$C$8</f>
        <v>9.7200000000000006</v>
      </c>
      <c r="M13334" s="13" t="s">
        <v>1161</v>
      </c>
      <c r="N13334" s="1" t="s">
        <v>12268</v>
      </c>
      <c r="O13334" s="1">
        <v>10</v>
      </c>
      <c r="P13334" s="1" t="s">
        <v>1141</v>
      </c>
      <c r="Q13334" s="4" t="s">
        <v>21</v>
      </c>
    </row>
    <row r="13335" spans="1:17" ht="22.5" x14ac:dyDescent="0.25">
      <c r="A13335" s="3">
        <v>3925</v>
      </c>
      <c r="B13335" s="1" t="s">
        <v>12321</v>
      </c>
      <c r="C13335" s="1" t="s">
        <v>15</v>
      </c>
      <c r="D13335" s="1" t="s">
        <v>40</v>
      </c>
      <c r="E13335" s="1">
        <v>70778008</v>
      </c>
      <c r="F13335" s="1" t="s">
        <v>12322</v>
      </c>
      <c r="G13335" s="1">
        <v>47122083</v>
      </c>
      <c r="H13335" s="1" t="s">
        <v>12323</v>
      </c>
      <c r="I13335" s="2">
        <v>45090</v>
      </c>
      <c r="J13335" s="15" t="str">
        <f>MID(Tabla1[[#This Row],[HORA]],1,5)</f>
        <v>10:51</v>
      </c>
      <c r="K13335" s="16">
        <f>IF(Tabla1[[#This Row],[FECHA]]=I13336,IF(J13336-J13335&gt;0,(J13336-J13335)*1440,0),0)</f>
        <v>0.99999999999999645</v>
      </c>
      <c r="L13335" s="14">
        <f>2+L13076-Datos!$C$8</f>
        <v>10.38</v>
      </c>
      <c r="M13335" s="13" t="s">
        <v>181</v>
      </c>
      <c r="N13335" s="1" t="s">
        <v>12268</v>
      </c>
      <c r="O13335" s="1">
        <v>10</v>
      </c>
      <c r="P13335" s="1" t="s">
        <v>1141</v>
      </c>
      <c r="Q13335" s="4" t="s">
        <v>21</v>
      </c>
    </row>
    <row r="13336" spans="1:17" ht="22.5" x14ac:dyDescent="0.25">
      <c r="A13336" s="3">
        <v>16429</v>
      </c>
      <c r="B13336" s="1" t="s">
        <v>49837</v>
      </c>
      <c r="C13336" s="1" t="s">
        <v>15</v>
      </c>
      <c r="D13336" s="1" t="s">
        <v>2747</v>
      </c>
      <c r="E13336" s="1">
        <v>20101161634</v>
      </c>
      <c r="F13336" s="1" t="s">
        <v>48597</v>
      </c>
      <c r="G13336" s="1">
        <v>73263005</v>
      </c>
      <c r="H13336" s="1" t="s">
        <v>48598</v>
      </c>
      <c r="I13336" s="2">
        <v>45090</v>
      </c>
      <c r="J13336" s="15" t="str">
        <f>MID(Tabla1[[#This Row],[HORA]],1,5)</f>
        <v>10:52</v>
      </c>
      <c r="K13336" s="16">
        <f>IF(Tabla1[[#This Row],[FECHA]]=I13337,IF(J13337-J13336&gt;0,(J13337-J13336)*1440,0),0)</f>
        <v>4.9999999999999822</v>
      </c>
      <c r="L13336" s="14">
        <f>2+L13077-Datos!$C$8</f>
        <v>10.32</v>
      </c>
      <c r="M13336" s="13" t="s">
        <v>3557</v>
      </c>
      <c r="N13336" s="1" t="s">
        <v>1715</v>
      </c>
      <c r="O13336" s="1">
        <v>20</v>
      </c>
      <c r="P13336" s="1" t="s">
        <v>1508</v>
      </c>
      <c r="Q13336" s="4" t="s">
        <v>21</v>
      </c>
    </row>
    <row r="13337" spans="1:17" ht="22.5" x14ac:dyDescent="0.25">
      <c r="A13337" s="3">
        <v>3926</v>
      </c>
      <c r="B13337" s="1" t="s">
        <v>12324</v>
      </c>
      <c r="C13337" s="1" t="s">
        <v>15</v>
      </c>
      <c r="D13337" s="1" t="s">
        <v>40</v>
      </c>
      <c r="E13337" s="1">
        <v>41861263</v>
      </c>
      <c r="F13337" s="1" t="s">
        <v>9461</v>
      </c>
      <c r="G13337" s="1">
        <v>70668816</v>
      </c>
      <c r="H13337" s="1" t="s">
        <v>12325</v>
      </c>
      <c r="I13337" s="2">
        <v>45090</v>
      </c>
      <c r="J13337" s="15" t="str">
        <f>MID(Tabla1[[#This Row],[HORA]],1,5)</f>
        <v>10:57</v>
      </c>
      <c r="K13337" s="16">
        <f>IF(Tabla1[[#This Row],[FECHA]]=I13338,IF(J13338-J13337&gt;0,(J13338-J13337)*1440,0),0)</f>
        <v>2.9999999999999893</v>
      </c>
      <c r="L13337" s="14">
        <f>2+L13078-Datos!$C$8</f>
        <v>8.4200000000000017</v>
      </c>
      <c r="M13337" s="13" t="s">
        <v>220</v>
      </c>
      <c r="N13337" s="1" t="s">
        <v>12326</v>
      </c>
      <c r="O13337" s="1">
        <v>13</v>
      </c>
      <c r="P13337" s="1" t="s">
        <v>1141</v>
      </c>
      <c r="Q13337" s="4" t="s">
        <v>21</v>
      </c>
    </row>
    <row r="13338" spans="1:17" ht="22.5" x14ac:dyDescent="0.25">
      <c r="A13338" s="3">
        <v>3927</v>
      </c>
      <c r="B13338" s="1" t="s">
        <v>12327</v>
      </c>
      <c r="C13338" s="1" t="s">
        <v>15</v>
      </c>
      <c r="D13338" s="1" t="s">
        <v>33</v>
      </c>
      <c r="E13338" s="1">
        <v>46933455</v>
      </c>
      <c r="F13338" s="1" t="s">
        <v>12328</v>
      </c>
      <c r="G13338" s="1">
        <v>42240578</v>
      </c>
      <c r="H13338" s="1" t="s">
        <v>12329</v>
      </c>
      <c r="I13338" s="2">
        <v>45090</v>
      </c>
      <c r="J13338" s="15" t="str">
        <f>MID(Tabla1[[#This Row],[HORA]],1,5)</f>
        <v>11:00</v>
      </c>
      <c r="K13338" s="16">
        <f>IF(Tabla1[[#This Row],[FECHA]]=I13339,IF(J13339-J13338&gt;0,(J13339-J13338)*1440,0),0)</f>
        <v>0</v>
      </c>
      <c r="L13338" s="14">
        <f>2+L13079-Datos!$C$8</f>
        <v>9.4300000000000015</v>
      </c>
      <c r="M13338" s="13" t="s">
        <v>2252</v>
      </c>
      <c r="N13338" s="1" t="s">
        <v>12330</v>
      </c>
      <c r="O13338" s="1">
        <v>20</v>
      </c>
      <c r="P13338" s="1" t="s">
        <v>1141</v>
      </c>
      <c r="Q13338" s="4" t="s">
        <v>21</v>
      </c>
    </row>
    <row r="13339" spans="1:17" ht="22.5" x14ac:dyDescent="0.25">
      <c r="A13339" s="3">
        <v>10257</v>
      </c>
      <c r="B13339" s="1" t="s">
        <v>31959</v>
      </c>
      <c r="C13339" s="1" t="s">
        <v>15</v>
      </c>
      <c r="D13339" s="1" t="s">
        <v>40</v>
      </c>
      <c r="E13339" s="1">
        <v>16537227</v>
      </c>
      <c r="F13339" s="1" t="s">
        <v>2024</v>
      </c>
      <c r="G13339" s="1">
        <v>44182701</v>
      </c>
      <c r="H13339" s="1" t="s">
        <v>2025</v>
      </c>
      <c r="I13339" s="2">
        <v>45090</v>
      </c>
      <c r="J13339" s="15" t="str">
        <f>MID(Tabla1[[#This Row],[HORA]],1,5)</f>
        <v>11:00</v>
      </c>
      <c r="K13339" s="16">
        <f>IF(Tabla1[[#This Row],[FECHA]]=I13340,IF(J13340-J13339&gt;0,(J13340-J13339)*1440,0),0)</f>
        <v>3.0000000000000693</v>
      </c>
      <c r="L13339" s="14">
        <f>2+L13080-Datos!$C$8</f>
        <v>10.8</v>
      </c>
      <c r="M13339" s="13" t="s">
        <v>2252</v>
      </c>
      <c r="N13339" s="1" t="s">
        <v>59</v>
      </c>
      <c r="O13339" s="1">
        <v>10</v>
      </c>
      <c r="P13339" s="1" t="s">
        <v>20</v>
      </c>
      <c r="Q13339" s="4" t="s">
        <v>21</v>
      </c>
    </row>
    <row r="13340" spans="1:17" ht="22.5" x14ac:dyDescent="0.25">
      <c r="A13340" s="3">
        <v>17679</v>
      </c>
      <c r="B13340" s="1" t="s">
        <v>53088</v>
      </c>
      <c r="C13340" s="1" t="s">
        <v>15</v>
      </c>
      <c r="D13340" s="1" t="s">
        <v>40</v>
      </c>
      <c r="E13340" s="1">
        <v>20543036961</v>
      </c>
      <c r="F13340" s="1" t="s">
        <v>53089</v>
      </c>
      <c r="G13340" s="1">
        <v>2242713</v>
      </c>
      <c r="H13340" s="1" t="s">
        <v>53090</v>
      </c>
      <c r="I13340" s="2">
        <v>45090</v>
      </c>
      <c r="J13340" s="15" t="str">
        <f>MID(Tabla1[[#This Row],[HORA]],1,5)</f>
        <v>11:03</v>
      </c>
      <c r="K13340" s="16">
        <f>IF(Tabla1[[#This Row],[FECHA]]=I13341,IF(J13341-J13340&gt;0,(J13341-J13340)*1440,0),0)</f>
        <v>3.9999999999999858</v>
      </c>
      <c r="L13340" s="14">
        <f>2+L13081-Datos!$C$8</f>
        <v>10.55</v>
      </c>
      <c r="M13340" s="13" t="s">
        <v>758</v>
      </c>
      <c r="N13340" s="1" t="s">
        <v>53091</v>
      </c>
      <c r="O13340" s="1">
        <v>30</v>
      </c>
      <c r="P13340" s="1" t="s">
        <v>20</v>
      </c>
      <c r="Q13340" s="4" t="s">
        <v>21</v>
      </c>
    </row>
    <row r="13341" spans="1:17" ht="22.5" x14ac:dyDescent="0.25">
      <c r="A13341" s="3">
        <v>10258</v>
      </c>
      <c r="B13341" s="1" t="s">
        <v>31960</v>
      </c>
      <c r="C13341" s="1" t="s">
        <v>15</v>
      </c>
      <c r="D13341" s="1" t="s">
        <v>23</v>
      </c>
      <c r="E13341" s="1">
        <v>16478117</v>
      </c>
      <c r="F13341" s="1" t="s">
        <v>31961</v>
      </c>
      <c r="G13341" s="1">
        <v>2242715</v>
      </c>
      <c r="H13341" s="1" t="s">
        <v>31962</v>
      </c>
      <c r="I13341" s="2">
        <v>45090</v>
      </c>
      <c r="J13341" s="15" t="str">
        <f>MID(Tabla1[[#This Row],[HORA]],1,5)</f>
        <v>11:07</v>
      </c>
      <c r="K13341" s="16">
        <f>IF(Tabla1[[#This Row],[FECHA]]=I13342,IF(J13342-J13341&gt;0,(J13342-J13341)*1440,0),0)</f>
        <v>0</v>
      </c>
      <c r="L13341" s="14">
        <f>2+L13082-Datos!$C$8</f>
        <v>13.490000000000002</v>
      </c>
      <c r="M13341" s="13" t="s">
        <v>2557</v>
      </c>
      <c r="N13341" s="1" t="s">
        <v>31963</v>
      </c>
      <c r="O13341" s="1">
        <v>20</v>
      </c>
      <c r="P13341" s="1" t="s">
        <v>20</v>
      </c>
      <c r="Q13341" s="4" t="s">
        <v>21</v>
      </c>
    </row>
    <row r="13342" spans="1:17" ht="22.5" x14ac:dyDescent="0.25">
      <c r="A13342" s="3">
        <v>10259</v>
      </c>
      <c r="B13342" s="1" t="s">
        <v>31960</v>
      </c>
      <c r="C13342" s="1" t="s">
        <v>15</v>
      </c>
      <c r="D13342" s="1" t="s">
        <v>23</v>
      </c>
      <c r="E13342" s="1">
        <v>16478117</v>
      </c>
      <c r="F13342" s="1" t="s">
        <v>31964</v>
      </c>
      <c r="G13342" s="1">
        <v>2242715</v>
      </c>
      <c r="H13342" s="1" t="s">
        <v>31962</v>
      </c>
      <c r="I13342" s="2">
        <v>45090</v>
      </c>
      <c r="J13342" s="15" t="str">
        <f>MID(Tabla1[[#This Row],[HORA]],1,5)</f>
        <v>11:07</v>
      </c>
      <c r="K13342" s="16">
        <f>IF(Tabla1[[#This Row],[FECHA]]=I13343,IF(J13343-J13342&gt;0,(J13343-J13342)*1440,0),0)</f>
        <v>0.99999999999991651</v>
      </c>
      <c r="L13342" s="14">
        <f>2+L13083-Datos!$C$8</f>
        <v>10.64</v>
      </c>
      <c r="M13342" s="13" t="s">
        <v>2557</v>
      </c>
      <c r="N13342" s="1" t="s">
        <v>31963</v>
      </c>
      <c r="O13342" s="1">
        <v>20</v>
      </c>
      <c r="P13342" s="1" t="s">
        <v>20</v>
      </c>
      <c r="Q13342" s="4" t="s">
        <v>21</v>
      </c>
    </row>
    <row r="13343" spans="1:17" ht="22.5" x14ac:dyDescent="0.25">
      <c r="A13343" s="3">
        <v>456</v>
      </c>
      <c r="B13343" s="1" t="s">
        <v>1053</v>
      </c>
      <c r="C13343" s="1" t="s">
        <v>15</v>
      </c>
      <c r="D13343" s="1" t="s">
        <v>172</v>
      </c>
      <c r="E13343" s="1">
        <v>2242716</v>
      </c>
      <c r="F13343" s="1" t="s">
        <v>444</v>
      </c>
      <c r="G13343" s="1">
        <v>2242717</v>
      </c>
      <c r="H13343" s="1" t="s">
        <v>1054</v>
      </c>
      <c r="I13343" s="2">
        <v>45090</v>
      </c>
      <c r="J13343" s="15" t="str">
        <f>MID(Tabla1[[#This Row],[HORA]],1,5)</f>
        <v>11:08</v>
      </c>
      <c r="K13343" s="16">
        <f>IF(Tabla1[[#This Row],[FECHA]]=I13344,IF(J13344-J13343&gt;0,(J13344-J13343)*1440,0),0)</f>
        <v>1.0000000000000764</v>
      </c>
      <c r="L13343" s="14">
        <f>2+L13084-Datos!$C$8</f>
        <v>8.8500000000000014</v>
      </c>
      <c r="M13343" s="13" t="s">
        <v>1055</v>
      </c>
      <c r="N13343" s="1" t="s">
        <v>59</v>
      </c>
      <c r="O13343" s="1">
        <v>0</v>
      </c>
      <c r="P13343" s="1" t="s">
        <v>20</v>
      </c>
      <c r="Q13343" s="4" t="s">
        <v>21</v>
      </c>
    </row>
    <row r="13344" spans="1:17" ht="22.5" x14ac:dyDescent="0.25">
      <c r="A13344" s="3">
        <v>3928</v>
      </c>
      <c r="B13344" s="1" t="s">
        <v>12331</v>
      </c>
      <c r="C13344" s="1" t="s">
        <v>15</v>
      </c>
      <c r="D13344" s="1" t="s">
        <v>40</v>
      </c>
      <c r="E13344" s="1">
        <v>46226946</v>
      </c>
      <c r="F13344" s="1" t="s">
        <v>2546</v>
      </c>
      <c r="G13344" s="1">
        <v>2242718</v>
      </c>
      <c r="H13344" s="1" t="s">
        <v>12332</v>
      </c>
      <c r="I13344" s="2">
        <v>45090</v>
      </c>
      <c r="J13344" s="15" t="str">
        <f>MID(Tabla1[[#This Row],[HORA]],1,5)</f>
        <v>11:09</v>
      </c>
      <c r="K13344" s="16">
        <f>IF(Tabla1[[#This Row],[FECHA]]=I13345,IF(J13345-J13344&gt;0,(J13345-J13344)*1440,0),0)</f>
        <v>0.99999999999991651</v>
      </c>
      <c r="L13344" s="14">
        <f>2+L13085-Datos!$C$8</f>
        <v>9.64</v>
      </c>
      <c r="M13344" s="13" t="s">
        <v>1082</v>
      </c>
      <c r="N13344" s="1" t="s">
        <v>12333</v>
      </c>
      <c r="O13344" s="1">
        <v>20</v>
      </c>
      <c r="P13344" s="1" t="s">
        <v>1141</v>
      </c>
      <c r="Q13344" s="4" t="s">
        <v>21</v>
      </c>
    </row>
    <row r="13345" spans="1:17" ht="22.5" x14ac:dyDescent="0.25">
      <c r="A13345" s="3">
        <v>10260</v>
      </c>
      <c r="B13345" s="1" t="s">
        <v>31965</v>
      </c>
      <c r="C13345" s="1" t="s">
        <v>15</v>
      </c>
      <c r="D13345" s="1" t="s">
        <v>228</v>
      </c>
      <c r="E13345" s="1">
        <v>17629233</v>
      </c>
      <c r="F13345" s="1" t="s">
        <v>31966</v>
      </c>
      <c r="G13345" s="1">
        <v>2242721</v>
      </c>
      <c r="H13345" s="1" t="s">
        <v>31967</v>
      </c>
      <c r="I13345" s="2">
        <v>45090</v>
      </c>
      <c r="J13345" s="15" t="str">
        <f>MID(Tabla1[[#This Row],[HORA]],1,5)</f>
        <v>11:10</v>
      </c>
      <c r="K13345" s="16">
        <f>IF(Tabla1[[#This Row],[FECHA]]=I13346,IF(J13346-J13345&gt;0,(J13346-J13345)*1440,0),0)</f>
        <v>3.0000000000000693</v>
      </c>
      <c r="L13345" s="14">
        <f>2+L13086-Datos!$C$8</f>
        <v>8.3800000000000008</v>
      </c>
      <c r="M13345" s="13" t="s">
        <v>937</v>
      </c>
      <c r="N13345" s="1" t="s">
        <v>59</v>
      </c>
      <c r="O13345" s="1">
        <v>10</v>
      </c>
      <c r="P13345" s="1" t="s">
        <v>20</v>
      </c>
      <c r="Q13345" s="4" t="s">
        <v>21</v>
      </c>
    </row>
    <row r="13346" spans="1:17" ht="22.5" x14ac:dyDescent="0.25">
      <c r="A13346" s="3">
        <v>17680</v>
      </c>
      <c r="B13346" s="1" t="s">
        <v>53092</v>
      </c>
      <c r="C13346" s="1" t="s">
        <v>15</v>
      </c>
      <c r="D13346" s="1" t="s">
        <v>637</v>
      </c>
      <c r="E13346" s="1">
        <v>20610003690</v>
      </c>
      <c r="F13346" s="1" t="s">
        <v>50224</v>
      </c>
      <c r="G13346" s="1">
        <v>2242723</v>
      </c>
      <c r="H13346" s="1" t="s">
        <v>53093</v>
      </c>
      <c r="I13346" s="2">
        <v>45090</v>
      </c>
      <c r="J13346" s="15" t="str">
        <f>MID(Tabla1[[#This Row],[HORA]],1,5)</f>
        <v>11:13</v>
      </c>
      <c r="K13346" s="16">
        <f>IF(Tabla1[[#This Row],[FECHA]]=I13347,IF(J13347-J13346&gt;0,(J13347-J13346)*1440,0),0)</f>
        <v>5.9999999999999787</v>
      </c>
      <c r="L13346" s="14">
        <f>2+L13087-Datos!$C$8</f>
        <v>11.3</v>
      </c>
      <c r="M13346" s="13" t="s">
        <v>339</v>
      </c>
      <c r="N13346" s="1" t="s">
        <v>53094</v>
      </c>
      <c r="O13346" s="1">
        <v>20</v>
      </c>
      <c r="P13346" s="1" t="s">
        <v>20</v>
      </c>
      <c r="Q13346" s="4" t="s">
        <v>21</v>
      </c>
    </row>
    <row r="13347" spans="1:17" ht="22.5" x14ac:dyDescent="0.25">
      <c r="A13347" s="3">
        <v>3929</v>
      </c>
      <c r="B13347" s="1" t="s">
        <v>12334</v>
      </c>
      <c r="C13347" s="1" t="s">
        <v>15</v>
      </c>
      <c r="D13347" s="1" t="s">
        <v>40</v>
      </c>
      <c r="E13347" s="1">
        <v>74940801</v>
      </c>
      <c r="F13347" s="1" t="s">
        <v>12335</v>
      </c>
      <c r="G13347" s="1">
        <v>48187487</v>
      </c>
      <c r="H13347" s="1" t="s">
        <v>12336</v>
      </c>
      <c r="I13347" s="2">
        <v>45090</v>
      </c>
      <c r="J13347" s="15" t="str">
        <f>MID(Tabla1[[#This Row],[HORA]],1,5)</f>
        <v>11:19</v>
      </c>
      <c r="K13347" s="16">
        <f>IF(Tabla1[[#This Row],[FECHA]]=I13348,IF(J13348-J13347&gt;0,(J13348-J13347)*1440,0),0)</f>
        <v>3.9999999999999858</v>
      </c>
      <c r="L13347" s="14">
        <f>2+L13088-Datos!$C$8</f>
        <v>13.780000000000001</v>
      </c>
      <c r="M13347" s="13" t="s">
        <v>1911</v>
      </c>
      <c r="N13347" s="1" t="s">
        <v>12337</v>
      </c>
      <c r="O13347" s="1">
        <v>25</v>
      </c>
      <c r="P13347" s="1" t="s">
        <v>1141</v>
      </c>
      <c r="Q13347" s="4" t="s">
        <v>21</v>
      </c>
    </row>
    <row r="13348" spans="1:17" ht="22.5" x14ac:dyDescent="0.25">
      <c r="A13348" s="3">
        <v>10261</v>
      </c>
      <c r="B13348" s="1" t="s">
        <v>31968</v>
      </c>
      <c r="C13348" s="1" t="s">
        <v>15</v>
      </c>
      <c r="D13348" s="1" t="s">
        <v>71</v>
      </c>
      <c r="E13348" s="1">
        <v>48084040</v>
      </c>
      <c r="F13348" s="1" t="s">
        <v>14245</v>
      </c>
      <c r="G13348" s="1">
        <v>2242727</v>
      </c>
      <c r="H13348" s="1" t="s">
        <v>31969</v>
      </c>
      <c r="I13348" s="2">
        <v>45090</v>
      </c>
      <c r="J13348" s="15" t="str">
        <f>MID(Tabla1[[#This Row],[HORA]],1,5)</f>
        <v>11:23</v>
      </c>
      <c r="K13348" s="16">
        <f>IF(Tabla1[[#This Row],[FECHA]]=I13349,IF(J13349-J13348&gt;0,(J13349-J13348)*1440,0),0)</f>
        <v>1.0000000000000764</v>
      </c>
      <c r="L13348" s="14">
        <f>2+L13089-Datos!$C$8</f>
        <v>9.48</v>
      </c>
      <c r="M13348" s="13" t="s">
        <v>904</v>
      </c>
      <c r="N13348" s="1" t="s">
        <v>31970</v>
      </c>
      <c r="O13348" s="1">
        <v>13</v>
      </c>
      <c r="P13348" s="1" t="s">
        <v>20</v>
      </c>
      <c r="Q13348" s="4" t="s">
        <v>21</v>
      </c>
    </row>
    <row r="13349" spans="1:17" ht="22.5" x14ac:dyDescent="0.25">
      <c r="A13349" s="3">
        <v>10262</v>
      </c>
      <c r="B13349" s="1" t="s">
        <v>31971</v>
      </c>
      <c r="C13349" s="1" t="s">
        <v>15</v>
      </c>
      <c r="D13349" s="1" t="s">
        <v>23</v>
      </c>
      <c r="E13349" s="1">
        <v>27712772</v>
      </c>
      <c r="F13349" s="1" t="s">
        <v>31972</v>
      </c>
      <c r="G13349" s="1">
        <v>2242728</v>
      </c>
      <c r="H13349" s="1" t="s">
        <v>31973</v>
      </c>
      <c r="I13349" s="2">
        <v>45090</v>
      </c>
      <c r="J13349" s="15" t="str">
        <f>MID(Tabla1[[#This Row],[HORA]],1,5)</f>
        <v>11:24</v>
      </c>
      <c r="K13349" s="16">
        <f>IF(Tabla1[[#This Row],[FECHA]]=I13350,IF(J13350-J13349&gt;0,(J13350-J13349)*1440,0),0)</f>
        <v>1.9999999999999929</v>
      </c>
      <c r="L13349" s="14">
        <f>2+L13090-Datos!$C$8</f>
        <v>8.5800000000000018</v>
      </c>
      <c r="M13349" s="13" t="s">
        <v>908</v>
      </c>
      <c r="N13349" s="1" t="s">
        <v>16708</v>
      </c>
      <c r="O13349" s="1">
        <v>20</v>
      </c>
      <c r="P13349" s="1" t="s">
        <v>20</v>
      </c>
      <c r="Q13349" s="4" t="s">
        <v>21</v>
      </c>
    </row>
    <row r="13350" spans="1:17" ht="22.5" x14ac:dyDescent="0.25">
      <c r="A13350" s="3">
        <v>10263</v>
      </c>
      <c r="B13350" s="1" t="s">
        <v>31974</v>
      </c>
      <c r="C13350" s="1" t="s">
        <v>15</v>
      </c>
      <c r="D13350" s="1" t="s">
        <v>71</v>
      </c>
      <c r="E13350" s="1">
        <v>2242729</v>
      </c>
      <c r="F13350" s="1" t="s">
        <v>31975</v>
      </c>
      <c r="G13350" s="1">
        <v>2242730</v>
      </c>
      <c r="H13350" s="1" t="s">
        <v>31976</v>
      </c>
      <c r="I13350" s="2">
        <v>45090</v>
      </c>
      <c r="J13350" s="15" t="str">
        <f>MID(Tabla1[[#This Row],[HORA]],1,5)</f>
        <v>11:26</v>
      </c>
      <c r="K13350" s="16">
        <f>IF(Tabla1[[#This Row],[FECHA]]=I13351,IF(J13351-J13350&gt;0,(J13351-J13350)*1440,0),0)</f>
        <v>3.9999999999999858</v>
      </c>
      <c r="L13350" s="14">
        <f>2+L13091-Datos!$C$8</f>
        <v>9.7800000000000011</v>
      </c>
      <c r="M13350" s="13" t="s">
        <v>714</v>
      </c>
      <c r="N13350" s="1" t="s">
        <v>31977</v>
      </c>
      <c r="O13350" s="1">
        <v>10</v>
      </c>
      <c r="P13350" s="1" t="s">
        <v>20</v>
      </c>
      <c r="Q13350" s="4" t="s">
        <v>21</v>
      </c>
    </row>
    <row r="13351" spans="1:17" ht="22.5" x14ac:dyDescent="0.25">
      <c r="A13351" s="3">
        <v>3930</v>
      </c>
      <c r="B13351" s="1" t="s">
        <v>12338</v>
      </c>
      <c r="C13351" s="1" t="s">
        <v>15</v>
      </c>
      <c r="D13351" s="1" t="s">
        <v>30</v>
      </c>
      <c r="E13351" s="1">
        <v>48133424</v>
      </c>
      <c r="F13351" s="1" t="s">
        <v>12339</v>
      </c>
      <c r="G13351" s="1">
        <v>2242731</v>
      </c>
      <c r="H13351" s="1" t="s">
        <v>12340</v>
      </c>
      <c r="I13351" s="2">
        <v>45090</v>
      </c>
      <c r="J13351" s="15" t="str">
        <f>MID(Tabla1[[#This Row],[HORA]],1,5)</f>
        <v>11:30</v>
      </c>
      <c r="K13351" s="16">
        <f>IF(Tabla1[[#This Row],[FECHA]]=I13352,IF(J13352-J13351&gt;0,(J13352-J13351)*1440,0),0)</f>
        <v>0</v>
      </c>
      <c r="L13351" s="14">
        <f>2+L13092-Datos!$C$8</f>
        <v>11.280000000000001</v>
      </c>
      <c r="M13351" s="13" t="s">
        <v>87</v>
      </c>
      <c r="N13351" s="1" t="s">
        <v>1525</v>
      </c>
      <c r="O13351" s="1">
        <v>20</v>
      </c>
      <c r="P13351" s="1" t="s">
        <v>1141</v>
      </c>
      <c r="Q13351" s="4" t="s">
        <v>21</v>
      </c>
    </row>
    <row r="13352" spans="1:17" ht="22.5" x14ac:dyDescent="0.25">
      <c r="A13352" s="3">
        <v>17681</v>
      </c>
      <c r="B13352" s="1" t="s">
        <v>53095</v>
      </c>
      <c r="C13352" s="1" t="s">
        <v>15</v>
      </c>
      <c r="D13352" s="1" t="s">
        <v>33</v>
      </c>
      <c r="E13352" s="1">
        <v>20479808873</v>
      </c>
      <c r="F13352" s="1" t="s">
        <v>53096</v>
      </c>
      <c r="G13352" s="1">
        <v>2242732</v>
      </c>
      <c r="H13352" s="1" t="s">
        <v>53097</v>
      </c>
      <c r="I13352" s="2">
        <v>45090</v>
      </c>
      <c r="J13352" s="15" t="str">
        <f>MID(Tabla1[[#This Row],[HORA]],1,5)</f>
        <v>11:30</v>
      </c>
      <c r="K13352" s="16">
        <f>IF(Tabla1[[#This Row],[FECHA]]=I13353,IF(J13353-J13352&gt;0,(J13353-J13352)*1440,0),0)</f>
        <v>2.9999999999999893</v>
      </c>
      <c r="L13352" s="14">
        <f>2+L13093-Datos!$C$8</f>
        <v>8.6300000000000008</v>
      </c>
      <c r="M13352" s="13" t="s">
        <v>87</v>
      </c>
      <c r="N13352" s="1" t="s">
        <v>59</v>
      </c>
      <c r="O13352" s="1">
        <v>12</v>
      </c>
      <c r="P13352" s="1" t="s">
        <v>20</v>
      </c>
      <c r="Q13352" s="4" t="s">
        <v>21</v>
      </c>
    </row>
    <row r="13353" spans="1:17" ht="22.5" x14ac:dyDescent="0.25">
      <c r="A13353" s="3">
        <v>10264</v>
      </c>
      <c r="B13353" s="1" t="s">
        <v>31978</v>
      </c>
      <c r="C13353" s="1" t="s">
        <v>15</v>
      </c>
      <c r="D13353" s="1" t="s">
        <v>40</v>
      </c>
      <c r="E13353" s="1">
        <v>16683173</v>
      </c>
      <c r="F13353" s="1" t="s">
        <v>31979</v>
      </c>
      <c r="G13353" s="1">
        <v>2242733</v>
      </c>
      <c r="H13353" s="1" t="s">
        <v>31980</v>
      </c>
      <c r="I13353" s="2">
        <v>45090</v>
      </c>
      <c r="J13353" s="15" t="str">
        <f>MID(Tabla1[[#This Row],[HORA]],1,5)</f>
        <v>11:33</v>
      </c>
      <c r="K13353" s="16">
        <f>IF(Tabla1[[#This Row],[FECHA]]=I13354,IF(J13354-J13353&gt;0,(J13354-J13353)*1440,0),0)</f>
        <v>0.99999999999999645</v>
      </c>
      <c r="L13353" s="14">
        <f>2+L13094-Datos!$C$8</f>
        <v>10.780000000000001</v>
      </c>
      <c r="M13353" s="13" t="s">
        <v>805</v>
      </c>
      <c r="N13353" s="1" t="s">
        <v>31981</v>
      </c>
      <c r="O13353" s="1">
        <v>15</v>
      </c>
      <c r="P13353" s="1" t="s">
        <v>20</v>
      </c>
      <c r="Q13353" s="4" t="s">
        <v>21</v>
      </c>
    </row>
    <row r="13354" spans="1:17" ht="22.5" x14ac:dyDescent="0.25">
      <c r="A13354" s="3">
        <v>10265</v>
      </c>
      <c r="B13354" s="1" t="s">
        <v>31982</v>
      </c>
      <c r="C13354" s="1" t="s">
        <v>15</v>
      </c>
      <c r="D13354" s="1" t="s">
        <v>3088</v>
      </c>
      <c r="E13354" s="1">
        <v>47975190</v>
      </c>
      <c r="F13354" s="1" t="s">
        <v>31983</v>
      </c>
      <c r="G13354" s="1">
        <v>2242734</v>
      </c>
      <c r="H13354" s="1" t="s">
        <v>31984</v>
      </c>
      <c r="I13354" s="2">
        <v>45090</v>
      </c>
      <c r="J13354" s="15" t="str">
        <f>MID(Tabla1[[#This Row],[HORA]],1,5)</f>
        <v>11:34</v>
      </c>
      <c r="K13354" s="16">
        <f>IF(Tabla1[[#This Row],[FECHA]]=I13355,IF(J13355-J13354&gt;0,(J13355-J13354)*1440,0),0)</f>
        <v>1.9999999999999929</v>
      </c>
      <c r="L13354" s="14">
        <f>2+L13095-Datos!$C$8</f>
        <v>12.48</v>
      </c>
      <c r="M13354" s="13" t="s">
        <v>4273</v>
      </c>
      <c r="N13354" s="1" t="s">
        <v>31985</v>
      </c>
      <c r="O13354" s="1">
        <v>15</v>
      </c>
      <c r="P13354" s="1" t="s">
        <v>20</v>
      </c>
      <c r="Q13354" s="4" t="s">
        <v>21</v>
      </c>
    </row>
    <row r="13355" spans="1:17" ht="22.5" x14ac:dyDescent="0.25">
      <c r="A13355" s="3">
        <v>10266</v>
      </c>
      <c r="B13355" s="1" t="s">
        <v>31986</v>
      </c>
      <c r="C13355" s="1" t="s">
        <v>15</v>
      </c>
      <c r="D13355" s="1" t="s">
        <v>33</v>
      </c>
      <c r="E13355" s="1">
        <v>16561166</v>
      </c>
      <c r="F13355" s="1" t="s">
        <v>31987</v>
      </c>
      <c r="G13355" s="1">
        <v>45211223</v>
      </c>
      <c r="H13355" s="1" t="s">
        <v>31988</v>
      </c>
      <c r="I13355" s="2">
        <v>45090</v>
      </c>
      <c r="J13355" s="15" t="str">
        <f>MID(Tabla1[[#This Row],[HORA]],1,5)</f>
        <v>11:36</v>
      </c>
      <c r="K13355" s="16">
        <f>IF(Tabla1[[#This Row],[FECHA]]=I13356,IF(J13356-J13355&gt;0,(J13356-J13355)*1440,0),0)</f>
        <v>3.9999999999999858</v>
      </c>
      <c r="L13355" s="14">
        <f>2+L13096-Datos!$C$8</f>
        <v>9.64</v>
      </c>
      <c r="M13355" s="13" t="s">
        <v>90</v>
      </c>
      <c r="N13355" s="1" t="s">
        <v>31989</v>
      </c>
      <c r="O13355" s="1">
        <v>15</v>
      </c>
      <c r="P13355" s="1" t="s">
        <v>20</v>
      </c>
      <c r="Q13355" s="4" t="s">
        <v>21</v>
      </c>
    </row>
    <row r="13356" spans="1:17" ht="22.5" x14ac:dyDescent="0.25">
      <c r="A13356" s="3">
        <v>17682</v>
      </c>
      <c r="B13356" s="1" t="s">
        <v>53098</v>
      </c>
      <c r="C13356" s="1" t="s">
        <v>15</v>
      </c>
      <c r="D13356" s="1" t="s">
        <v>71</v>
      </c>
      <c r="E13356" s="1">
        <v>20600316185</v>
      </c>
      <c r="F13356" s="1" t="s">
        <v>53099</v>
      </c>
      <c r="G13356" s="1">
        <v>2242735</v>
      </c>
      <c r="H13356" s="1" t="s">
        <v>53100</v>
      </c>
      <c r="I13356" s="2">
        <v>45090</v>
      </c>
      <c r="J13356" s="15" t="str">
        <f>MID(Tabla1[[#This Row],[HORA]],1,5)</f>
        <v>11:40</v>
      </c>
      <c r="K13356" s="16">
        <f>IF(Tabla1[[#This Row],[FECHA]]=I13357,IF(J13357-J13356&gt;0,(J13357-J13356)*1440,0),0)</f>
        <v>2.9999999999999893</v>
      </c>
      <c r="L13356" s="14">
        <f>2+L13097-Datos!$C$8</f>
        <v>10.580000000000002</v>
      </c>
      <c r="M13356" s="13" t="s">
        <v>7060</v>
      </c>
      <c r="N13356" s="1" t="s">
        <v>59</v>
      </c>
      <c r="O13356" s="1">
        <v>10</v>
      </c>
      <c r="P13356" s="1" t="s">
        <v>20</v>
      </c>
      <c r="Q13356" s="4" t="s">
        <v>21</v>
      </c>
    </row>
    <row r="13357" spans="1:17" ht="22.5" x14ac:dyDescent="0.25">
      <c r="A13357" s="3">
        <v>10267</v>
      </c>
      <c r="B13357" s="1" t="s">
        <v>31990</v>
      </c>
      <c r="C13357" s="1" t="s">
        <v>15</v>
      </c>
      <c r="D13357" s="1" t="s">
        <v>228</v>
      </c>
      <c r="E13357" s="1">
        <v>16783172</v>
      </c>
      <c r="F13357" s="1" t="s">
        <v>31991</v>
      </c>
      <c r="G13357" s="1">
        <v>41746607</v>
      </c>
      <c r="H13357" s="1" t="s">
        <v>23315</v>
      </c>
      <c r="I13357" s="2">
        <v>45090</v>
      </c>
      <c r="J13357" s="15" t="str">
        <f>MID(Tabla1[[#This Row],[HORA]],1,5)</f>
        <v>11:43</v>
      </c>
      <c r="K13357" s="16">
        <f>IF(Tabla1[[#This Row],[FECHA]]=I13358,IF(J13358-J13357&gt;0,(J13358-J13357)*1440,0),0)</f>
        <v>3.0000000000000693</v>
      </c>
      <c r="L13357" s="14">
        <f>2+L13098-Datos!$C$8</f>
        <v>10.82</v>
      </c>
      <c r="M13357" s="13" t="s">
        <v>1743</v>
      </c>
      <c r="N13357" s="1" t="s">
        <v>18343</v>
      </c>
      <c r="O13357" s="1">
        <v>15</v>
      </c>
      <c r="P13357" s="1" t="s">
        <v>20</v>
      </c>
      <c r="Q13357" s="4" t="s">
        <v>21</v>
      </c>
    </row>
    <row r="13358" spans="1:17" ht="22.5" x14ac:dyDescent="0.25">
      <c r="A13358" s="3">
        <v>10268</v>
      </c>
      <c r="B13358" s="1" t="s">
        <v>31992</v>
      </c>
      <c r="C13358" s="1" t="s">
        <v>15</v>
      </c>
      <c r="D13358" s="1" t="s">
        <v>23</v>
      </c>
      <c r="E13358" s="1">
        <v>76950064</v>
      </c>
      <c r="F13358" s="1" t="s">
        <v>31993</v>
      </c>
      <c r="G13358" s="1">
        <v>2242736</v>
      </c>
      <c r="H13358" s="1" t="s">
        <v>31994</v>
      </c>
      <c r="I13358" s="2">
        <v>45090</v>
      </c>
      <c r="J13358" s="15" t="str">
        <f>MID(Tabla1[[#This Row],[HORA]],1,5)</f>
        <v>11:46</v>
      </c>
      <c r="K13358" s="16">
        <f>IF(Tabla1[[#This Row],[FECHA]]=I13359,IF(J13359-J13358&gt;0,(J13359-J13358)*1440,0),0)</f>
        <v>0.99999999999991651</v>
      </c>
      <c r="L13358" s="14">
        <f>2+L13099-Datos!$C$8</f>
        <v>8.490000000000002</v>
      </c>
      <c r="M13358" s="13" t="s">
        <v>3661</v>
      </c>
      <c r="N13358" s="1" t="s">
        <v>31995</v>
      </c>
      <c r="O13358" s="1">
        <v>10</v>
      </c>
      <c r="P13358" s="1" t="s">
        <v>20</v>
      </c>
      <c r="Q13358" s="4" t="s">
        <v>21</v>
      </c>
    </row>
    <row r="13359" spans="1:17" ht="22.5" x14ac:dyDescent="0.25">
      <c r="A13359" s="3">
        <v>10269</v>
      </c>
      <c r="B13359" s="1" t="s">
        <v>31996</v>
      </c>
      <c r="C13359" s="1" t="s">
        <v>15</v>
      </c>
      <c r="D13359" s="1" t="s">
        <v>77</v>
      </c>
      <c r="E13359" s="1">
        <v>40387698</v>
      </c>
      <c r="F13359" s="1" t="s">
        <v>31997</v>
      </c>
      <c r="G13359" s="1">
        <v>2242737</v>
      </c>
      <c r="H13359" s="1" t="s">
        <v>31998</v>
      </c>
      <c r="I13359" s="2">
        <v>45090</v>
      </c>
      <c r="J13359" s="15" t="str">
        <f>MID(Tabla1[[#This Row],[HORA]],1,5)</f>
        <v>11:47</v>
      </c>
      <c r="K13359" s="16">
        <f>IF(Tabla1[[#This Row],[FECHA]]=I13360,IF(J13360-J13359&gt;0,(J13360-J13359)*1440,0),0)</f>
        <v>3.9999999999999858</v>
      </c>
      <c r="L13359" s="14">
        <f>2+L13100-Datos!$C$8</f>
        <v>9.73</v>
      </c>
      <c r="M13359" s="13" t="s">
        <v>5413</v>
      </c>
      <c r="N13359" s="1" t="s">
        <v>59</v>
      </c>
      <c r="O13359" s="1">
        <v>10</v>
      </c>
      <c r="P13359" s="1" t="s">
        <v>20</v>
      </c>
      <c r="Q13359" s="4" t="s">
        <v>21</v>
      </c>
    </row>
    <row r="13360" spans="1:17" ht="22.5" x14ac:dyDescent="0.25">
      <c r="A13360" s="3">
        <v>16414</v>
      </c>
      <c r="B13360" s="1" t="s">
        <v>49793</v>
      </c>
      <c r="C13360" s="1" t="s">
        <v>15</v>
      </c>
      <c r="D13360" s="1" t="s">
        <v>40</v>
      </c>
      <c r="E13360" s="1">
        <v>20600651901</v>
      </c>
      <c r="F13360" s="1" t="s">
        <v>49794</v>
      </c>
      <c r="G13360" s="1">
        <v>2242740</v>
      </c>
      <c r="H13360" s="1" t="s">
        <v>49795</v>
      </c>
      <c r="I13360" s="2">
        <v>45090</v>
      </c>
      <c r="J13360" s="15" t="str">
        <f>MID(Tabla1[[#This Row],[HORA]],1,5)</f>
        <v>11:51</v>
      </c>
      <c r="K13360" s="16">
        <f>IF(Tabla1[[#This Row],[FECHA]]=I13361,IF(J13361-J13360&gt;0,(J13361-J13360)*1440,0),0)</f>
        <v>3.0000000000000693</v>
      </c>
      <c r="L13360" s="14">
        <f>2+L13101-Datos!$C$8</f>
        <v>9.4200000000000017</v>
      </c>
      <c r="M13360" s="13" t="s">
        <v>298</v>
      </c>
      <c r="N13360" s="1" t="s">
        <v>49796</v>
      </c>
      <c r="O13360" s="1">
        <v>15</v>
      </c>
      <c r="P13360" s="1" t="s">
        <v>1141</v>
      </c>
      <c r="Q13360" s="4" t="s">
        <v>21</v>
      </c>
    </row>
    <row r="13361" spans="1:17" ht="22.5" x14ac:dyDescent="0.25">
      <c r="A13361" s="3">
        <v>10270</v>
      </c>
      <c r="B13361" s="1" t="s">
        <v>31999</v>
      </c>
      <c r="C13361" s="1" t="s">
        <v>15</v>
      </c>
      <c r="D13361" s="1" t="s">
        <v>257</v>
      </c>
      <c r="E13361" s="1">
        <v>72746417</v>
      </c>
      <c r="F13361" s="1" t="s">
        <v>32000</v>
      </c>
      <c r="G13361" s="1">
        <v>33591975</v>
      </c>
      <c r="H13361" s="1" t="s">
        <v>32001</v>
      </c>
      <c r="I13361" s="2">
        <v>45090</v>
      </c>
      <c r="J13361" s="15" t="str">
        <f>MID(Tabla1[[#This Row],[HORA]],1,5)</f>
        <v>11:54</v>
      </c>
      <c r="K13361" s="16">
        <f>IF(Tabla1[[#This Row],[FECHA]]=I13362,IF(J13362-J13361&gt;0,(J13362-J13361)*1440,0),0)</f>
        <v>3.9999999999999858</v>
      </c>
      <c r="L13361" s="14">
        <f>2+L13102-Datos!$C$8</f>
        <v>10.8</v>
      </c>
      <c r="M13361" s="13" t="s">
        <v>571</v>
      </c>
      <c r="N13361" s="1" t="s">
        <v>32002</v>
      </c>
      <c r="O13361" s="1">
        <v>150</v>
      </c>
      <c r="P13361" s="1" t="s">
        <v>20</v>
      </c>
      <c r="Q13361" s="4" t="s">
        <v>21</v>
      </c>
    </row>
    <row r="13362" spans="1:17" ht="22.5" x14ac:dyDescent="0.25">
      <c r="A13362" s="3">
        <v>3931</v>
      </c>
      <c r="B13362" s="1" t="s">
        <v>12341</v>
      </c>
      <c r="C13362" s="1" t="s">
        <v>15</v>
      </c>
      <c r="D13362" s="1" t="s">
        <v>40</v>
      </c>
      <c r="E13362" s="1">
        <v>16757963</v>
      </c>
      <c r="F13362" s="1" t="s">
        <v>12342</v>
      </c>
      <c r="G13362" s="1">
        <v>2242748</v>
      </c>
      <c r="H13362" s="1" t="s">
        <v>12343</v>
      </c>
      <c r="I13362" s="2">
        <v>45090</v>
      </c>
      <c r="J13362" s="15" t="str">
        <f>MID(Tabla1[[#This Row],[HORA]],1,5)</f>
        <v>11:58</v>
      </c>
      <c r="K13362" s="16">
        <f>IF(Tabla1[[#This Row],[FECHA]]=I13363,IF(J13363-J13362&gt;0,(J13363-J13362)*1440,0),0)</f>
        <v>0.99999999999991651</v>
      </c>
      <c r="L13362" s="14">
        <f>2+L13103-Datos!$C$8</f>
        <v>10.740000000000002</v>
      </c>
      <c r="M13362" s="13" t="s">
        <v>652</v>
      </c>
      <c r="N13362" s="1" t="s">
        <v>12268</v>
      </c>
      <c r="O13362" s="1">
        <v>10</v>
      </c>
      <c r="P13362" s="1" t="s">
        <v>1141</v>
      </c>
      <c r="Q13362" s="4" t="s">
        <v>21</v>
      </c>
    </row>
    <row r="13363" spans="1:17" ht="22.5" x14ac:dyDescent="0.25">
      <c r="A13363" s="3">
        <v>10271</v>
      </c>
      <c r="B13363" s="1" t="s">
        <v>32003</v>
      </c>
      <c r="C13363" s="1" t="s">
        <v>15</v>
      </c>
      <c r="D13363" s="1" t="s">
        <v>40</v>
      </c>
      <c r="E13363" s="1">
        <v>2881997</v>
      </c>
      <c r="F13363" s="1" t="s">
        <v>32004</v>
      </c>
      <c r="G13363" s="1">
        <v>2242749</v>
      </c>
      <c r="H13363" s="1" t="s">
        <v>32005</v>
      </c>
      <c r="I13363" s="2">
        <v>45090</v>
      </c>
      <c r="J13363" s="15" t="str">
        <f>MID(Tabla1[[#This Row],[HORA]],1,5)</f>
        <v>11:59</v>
      </c>
      <c r="K13363" s="16">
        <f>IF(Tabla1[[#This Row],[FECHA]]=I13364,IF(J13364-J13363&gt;0,(J13364-J13363)*1440,0),0)</f>
        <v>2.0000000000000728</v>
      </c>
      <c r="L13363" s="14">
        <f>2+L13104-Datos!$C$8</f>
        <v>10.64</v>
      </c>
      <c r="M13363" s="13" t="s">
        <v>269</v>
      </c>
      <c r="N13363" s="1" t="s">
        <v>950</v>
      </c>
      <c r="O13363" s="1">
        <v>15</v>
      </c>
      <c r="P13363" s="1" t="s">
        <v>20</v>
      </c>
      <c r="Q13363" s="4" t="s">
        <v>21</v>
      </c>
    </row>
    <row r="13364" spans="1:17" ht="22.5" x14ac:dyDescent="0.25">
      <c r="A13364" s="3">
        <v>3932</v>
      </c>
      <c r="B13364" s="1" t="s">
        <v>12344</v>
      </c>
      <c r="C13364" s="1" t="s">
        <v>15</v>
      </c>
      <c r="D13364" s="1" t="s">
        <v>40</v>
      </c>
      <c r="E13364" s="1">
        <v>70157943</v>
      </c>
      <c r="F13364" s="1" t="s">
        <v>12345</v>
      </c>
      <c r="G13364" s="1">
        <v>40189537</v>
      </c>
      <c r="H13364" s="1" t="s">
        <v>12346</v>
      </c>
      <c r="I13364" s="2">
        <v>45090</v>
      </c>
      <c r="J13364" s="15" t="str">
        <f>MID(Tabla1[[#This Row],[HORA]],1,5)</f>
        <v>12:01</v>
      </c>
      <c r="K13364" s="16">
        <f>IF(Tabla1[[#This Row],[FECHA]]=I13365,IF(J13365-J13364&gt;0,(J13365-J13364)*1440,0),0)</f>
        <v>6.9999999999999751</v>
      </c>
      <c r="L13364" s="14">
        <f>2+L13105-Datos!$C$8</f>
        <v>8.3500000000000014</v>
      </c>
      <c r="M13364" s="13" t="s">
        <v>858</v>
      </c>
      <c r="N13364" s="1" t="s">
        <v>12347</v>
      </c>
      <c r="O13364" s="1">
        <v>10</v>
      </c>
      <c r="P13364" s="1" t="s">
        <v>1141</v>
      </c>
      <c r="Q13364" s="4" t="s">
        <v>21</v>
      </c>
    </row>
    <row r="13365" spans="1:17" ht="22.5" x14ac:dyDescent="0.25">
      <c r="A13365" s="3">
        <v>3933</v>
      </c>
      <c r="B13365" s="1" t="s">
        <v>12348</v>
      </c>
      <c r="C13365" s="1" t="s">
        <v>15</v>
      </c>
      <c r="D13365" s="1" t="s">
        <v>2195</v>
      </c>
      <c r="E13365" s="1">
        <v>47346208</v>
      </c>
      <c r="F13365" s="1" t="s">
        <v>12349</v>
      </c>
      <c r="G13365" s="1">
        <v>41598438</v>
      </c>
      <c r="H13365" s="1" t="s">
        <v>12350</v>
      </c>
      <c r="I13365" s="2">
        <v>45090</v>
      </c>
      <c r="J13365" s="15" t="str">
        <f>MID(Tabla1[[#This Row],[HORA]],1,5)</f>
        <v>12:08</v>
      </c>
      <c r="K13365" s="16">
        <f>IF(Tabla1[[#This Row],[FECHA]]=I13366,IF(J13366-J13365&gt;0,(J13366-J13365)*1440,0),0)</f>
        <v>0.99999999999999645</v>
      </c>
      <c r="L13365" s="14">
        <f>2+L13106-Datos!$C$8</f>
        <v>9.64</v>
      </c>
      <c r="M13365" s="13" t="s">
        <v>1753</v>
      </c>
      <c r="N13365" s="1" t="s">
        <v>12351</v>
      </c>
      <c r="O13365" s="1">
        <v>15</v>
      </c>
      <c r="P13365" s="1" t="s">
        <v>1141</v>
      </c>
      <c r="Q13365" s="4" t="s">
        <v>21</v>
      </c>
    </row>
    <row r="13366" spans="1:17" ht="22.5" x14ac:dyDescent="0.25">
      <c r="A13366" s="3">
        <v>10272</v>
      </c>
      <c r="B13366" s="1" t="s">
        <v>32006</v>
      </c>
      <c r="C13366" s="1" t="s">
        <v>15</v>
      </c>
      <c r="D13366" s="1" t="s">
        <v>40</v>
      </c>
      <c r="E13366" s="1">
        <v>44880776</v>
      </c>
      <c r="F13366" s="1" t="s">
        <v>32007</v>
      </c>
      <c r="G13366" s="1">
        <v>2242751</v>
      </c>
      <c r="H13366" s="1" t="s">
        <v>32008</v>
      </c>
      <c r="I13366" s="2">
        <v>45090</v>
      </c>
      <c r="J13366" s="15" t="str">
        <f>MID(Tabla1[[#This Row],[HORA]],1,5)</f>
        <v>12:09</v>
      </c>
      <c r="K13366" s="16">
        <f>IF(Tabla1[[#This Row],[FECHA]]=I13367,IF(J13367-J13366&gt;0,(J13367-J13366)*1440,0),0)</f>
        <v>1.9999999999999929</v>
      </c>
      <c r="L13366" s="14">
        <f>2+L13107-Datos!$C$8</f>
        <v>8.6500000000000021</v>
      </c>
      <c r="M13366" s="13" t="s">
        <v>1213</v>
      </c>
      <c r="N13366" s="1" t="s">
        <v>59</v>
      </c>
      <c r="O13366" s="1">
        <v>10</v>
      </c>
      <c r="P13366" s="1" t="s">
        <v>20</v>
      </c>
      <c r="Q13366" s="4" t="s">
        <v>21</v>
      </c>
    </row>
    <row r="13367" spans="1:17" ht="22.5" x14ac:dyDescent="0.25">
      <c r="A13367" s="3">
        <v>10273</v>
      </c>
      <c r="B13367" s="1" t="s">
        <v>32009</v>
      </c>
      <c r="C13367" s="1" t="s">
        <v>15</v>
      </c>
      <c r="D13367" s="1" t="s">
        <v>2195</v>
      </c>
      <c r="E13367" s="1">
        <v>48304519</v>
      </c>
      <c r="F13367" s="1" t="s">
        <v>5635</v>
      </c>
      <c r="G13367" s="1">
        <v>2242753</v>
      </c>
      <c r="H13367" s="1" t="s">
        <v>30943</v>
      </c>
      <c r="I13367" s="2">
        <v>45090</v>
      </c>
      <c r="J13367" s="15" t="str">
        <f>MID(Tabla1[[#This Row],[HORA]],1,5)</f>
        <v>12:11</v>
      </c>
      <c r="K13367" s="16">
        <f>IF(Tabla1[[#This Row],[FECHA]]=I13368,IF(J13368-J13367&gt;0,(J13368-J13367)*1440,0),0)</f>
        <v>3.9999999999999858</v>
      </c>
      <c r="L13367" s="14">
        <f>2+L13108-Datos!$C$8</f>
        <v>11.66</v>
      </c>
      <c r="M13367" s="13" t="s">
        <v>575</v>
      </c>
      <c r="N13367" s="1" t="s">
        <v>32010</v>
      </c>
      <c r="O13367" s="1">
        <v>60</v>
      </c>
      <c r="P13367" s="1" t="s">
        <v>20</v>
      </c>
      <c r="Q13367" s="4" t="s">
        <v>21</v>
      </c>
    </row>
    <row r="13368" spans="1:17" ht="22.5" x14ac:dyDescent="0.25">
      <c r="A13368" s="3">
        <v>10274</v>
      </c>
      <c r="B13368" s="1" t="s">
        <v>32011</v>
      </c>
      <c r="C13368" s="1" t="s">
        <v>15</v>
      </c>
      <c r="D13368" s="1" t="s">
        <v>40</v>
      </c>
      <c r="E13368" s="1">
        <v>41595359</v>
      </c>
      <c r="F13368" s="1" t="s">
        <v>2550</v>
      </c>
      <c r="G13368" s="1">
        <v>71726582</v>
      </c>
      <c r="H13368" s="1" t="s">
        <v>5424</v>
      </c>
      <c r="I13368" s="2">
        <v>45090</v>
      </c>
      <c r="J13368" s="15" t="str">
        <f>MID(Tabla1[[#This Row],[HORA]],1,5)</f>
        <v>12:15</v>
      </c>
      <c r="K13368" s="16">
        <f>IF(Tabla1[[#This Row],[FECHA]]=I13369,IF(J13369-J13368&gt;0,(J13369-J13368)*1440,0),0)</f>
        <v>1.0000000000001563</v>
      </c>
      <c r="L13368" s="14">
        <f>2+L13109-Datos!$C$8</f>
        <v>13.720000000000002</v>
      </c>
      <c r="M13368" s="13" t="s">
        <v>271</v>
      </c>
      <c r="N13368" s="1" t="s">
        <v>26320</v>
      </c>
      <c r="O13368" s="1">
        <v>20</v>
      </c>
      <c r="P13368" s="1" t="s">
        <v>20</v>
      </c>
      <c r="Q13368" s="4" t="s">
        <v>21</v>
      </c>
    </row>
    <row r="13369" spans="1:17" ht="22.5" x14ac:dyDescent="0.25">
      <c r="A13369" s="3">
        <v>16415</v>
      </c>
      <c r="B13369" s="1" t="s">
        <v>49797</v>
      </c>
      <c r="C13369" s="1" t="s">
        <v>15</v>
      </c>
      <c r="D13369" s="1" t="s">
        <v>40</v>
      </c>
      <c r="E13369" s="1">
        <v>20504645046</v>
      </c>
      <c r="F13369" s="1" t="s">
        <v>49216</v>
      </c>
      <c r="G13369" s="1">
        <v>2242754</v>
      </c>
      <c r="H13369" s="1" t="s">
        <v>49798</v>
      </c>
      <c r="I13369" s="2">
        <v>45090</v>
      </c>
      <c r="J13369" s="15" t="str">
        <f>MID(Tabla1[[#This Row],[HORA]],1,5)</f>
        <v>12:16</v>
      </c>
      <c r="K13369" s="16">
        <f>IF(Tabla1[[#This Row],[FECHA]]=I13370,IF(J13370-J13369&gt;0,(J13370-J13369)*1440,0),0)</f>
        <v>2.9999999999998295</v>
      </c>
      <c r="L13369" s="14">
        <f>2+L13110-Datos!$C$8</f>
        <v>9.5900000000000016</v>
      </c>
      <c r="M13369" s="13" t="s">
        <v>2896</v>
      </c>
      <c r="N13369" s="1" t="s">
        <v>49799</v>
      </c>
      <c r="O13369" s="1">
        <v>38</v>
      </c>
      <c r="P13369" s="1" t="s">
        <v>1141</v>
      </c>
      <c r="Q13369" s="4" t="s">
        <v>21</v>
      </c>
    </row>
    <row r="13370" spans="1:17" ht="22.5" x14ac:dyDescent="0.25">
      <c r="A13370" s="3">
        <v>10275</v>
      </c>
      <c r="B13370" s="1" t="s">
        <v>32012</v>
      </c>
      <c r="C13370" s="1" t="s">
        <v>15</v>
      </c>
      <c r="D13370" s="1" t="s">
        <v>119</v>
      </c>
      <c r="E13370" s="1">
        <v>40859610</v>
      </c>
      <c r="F13370" s="1" t="s">
        <v>32013</v>
      </c>
      <c r="G13370" s="1">
        <v>2242757</v>
      </c>
      <c r="H13370" s="1" t="s">
        <v>6228</v>
      </c>
      <c r="I13370" s="2">
        <v>45090</v>
      </c>
      <c r="J13370" s="15" t="str">
        <f>MID(Tabla1[[#This Row],[HORA]],1,5)</f>
        <v>12:19</v>
      </c>
      <c r="K13370" s="16">
        <f>IF(Tabla1[[#This Row],[FECHA]]=I13371,IF(J13371-J13370&gt;0,(J13371-J13370)*1440,0),0)</f>
        <v>3.0000000000001492</v>
      </c>
      <c r="L13370" s="14">
        <f>2+L13111-Datos!$C$8</f>
        <v>9.4000000000000021</v>
      </c>
      <c r="M13370" s="13" t="s">
        <v>916</v>
      </c>
      <c r="N13370" s="1" t="s">
        <v>1715</v>
      </c>
      <c r="O13370" s="1">
        <v>140</v>
      </c>
      <c r="P13370" s="1" t="s">
        <v>20</v>
      </c>
      <c r="Q13370" s="4" t="s">
        <v>21</v>
      </c>
    </row>
    <row r="13371" spans="1:17" ht="22.5" x14ac:dyDescent="0.25">
      <c r="A13371" s="3">
        <v>10276</v>
      </c>
      <c r="B13371" s="1" t="s">
        <v>32014</v>
      </c>
      <c r="C13371" s="1" t="s">
        <v>15</v>
      </c>
      <c r="D13371" s="1" t="s">
        <v>77</v>
      </c>
      <c r="E13371" s="1">
        <v>17871447</v>
      </c>
      <c r="F13371" s="1" t="s">
        <v>32015</v>
      </c>
      <c r="G13371" s="1">
        <v>2242758</v>
      </c>
      <c r="H13371" s="1" t="s">
        <v>32016</v>
      </c>
      <c r="I13371" s="2">
        <v>45090</v>
      </c>
      <c r="J13371" s="15" t="str">
        <f>MID(Tabla1[[#This Row],[HORA]],1,5)</f>
        <v>12:22</v>
      </c>
      <c r="K13371" s="16">
        <f>IF(Tabla1[[#This Row],[FECHA]]=I13372,IF(J13372-J13371&gt;0,(J13372-J13371)*1440,0),0)</f>
        <v>1.9999999999999929</v>
      </c>
      <c r="L13371" s="14">
        <f>2+L13112-Datos!$C$8</f>
        <v>11.490000000000002</v>
      </c>
      <c r="M13371" s="13" t="s">
        <v>12201</v>
      </c>
      <c r="N13371" s="1" t="s">
        <v>32017</v>
      </c>
      <c r="O13371" s="1">
        <v>10</v>
      </c>
      <c r="P13371" s="1" t="s">
        <v>20</v>
      </c>
      <c r="Q13371" s="4" t="s">
        <v>21</v>
      </c>
    </row>
    <row r="13372" spans="1:17" ht="22.5" x14ac:dyDescent="0.25">
      <c r="A13372" s="3">
        <v>17683</v>
      </c>
      <c r="B13372" s="1" t="s">
        <v>53101</v>
      </c>
      <c r="C13372" s="1" t="s">
        <v>15</v>
      </c>
      <c r="D13372" s="1" t="s">
        <v>82</v>
      </c>
      <c r="E13372" s="1">
        <v>20479378763</v>
      </c>
      <c r="F13372" s="1" t="s">
        <v>53102</v>
      </c>
      <c r="G13372" s="1">
        <v>72487835</v>
      </c>
      <c r="H13372" s="1" t="s">
        <v>53103</v>
      </c>
      <c r="I13372" s="2">
        <v>45090</v>
      </c>
      <c r="J13372" s="15" t="str">
        <f>MID(Tabla1[[#This Row],[HORA]],1,5)</f>
        <v>12:24</v>
      </c>
      <c r="K13372" s="16">
        <f>IF(Tabla1[[#This Row],[FECHA]]=I13373,IF(J13373-J13372&gt;0,(J13373-J13372)*1440,0),0)</f>
        <v>0.99999999999983658</v>
      </c>
      <c r="L13372" s="14">
        <f>2+L13113-Datos!$C$8</f>
        <v>8.8300000000000018</v>
      </c>
      <c r="M13372" s="13" t="s">
        <v>1086</v>
      </c>
      <c r="N13372" s="1" t="s">
        <v>53104</v>
      </c>
      <c r="O13372" s="1">
        <v>50</v>
      </c>
      <c r="P13372" s="1" t="s">
        <v>20</v>
      </c>
      <c r="Q13372" s="4" t="s">
        <v>21</v>
      </c>
    </row>
    <row r="13373" spans="1:17" ht="22.5" x14ac:dyDescent="0.25">
      <c r="A13373" s="3">
        <v>3934</v>
      </c>
      <c r="B13373" s="1" t="s">
        <v>12352</v>
      </c>
      <c r="C13373" s="1" t="s">
        <v>15</v>
      </c>
      <c r="D13373" s="1" t="s">
        <v>40</v>
      </c>
      <c r="E13373" s="1">
        <v>6751914</v>
      </c>
      <c r="F13373" s="1" t="s">
        <v>12353</v>
      </c>
      <c r="G13373" s="1">
        <v>2242760</v>
      </c>
      <c r="H13373" s="1" t="s">
        <v>12354</v>
      </c>
      <c r="I13373" s="2">
        <v>45090</v>
      </c>
      <c r="J13373" s="15" t="str">
        <f>MID(Tabla1[[#This Row],[HORA]],1,5)</f>
        <v>12:25</v>
      </c>
      <c r="K13373" s="16">
        <f>IF(Tabla1[[#This Row],[FECHA]]=I13374,IF(J13374-J13373&gt;0,(J13374-J13373)*1440,0),0)</f>
        <v>1.9999999999999929</v>
      </c>
      <c r="L13373" s="14">
        <f>2+L13114-Datos!$C$8</f>
        <v>10.560000000000002</v>
      </c>
      <c r="M13373" s="13" t="s">
        <v>303</v>
      </c>
      <c r="N13373" s="1" t="s">
        <v>12355</v>
      </c>
      <c r="O13373" s="1">
        <v>15</v>
      </c>
      <c r="P13373" s="1" t="s">
        <v>1141</v>
      </c>
      <c r="Q13373" s="4" t="s">
        <v>21</v>
      </c>
    </row>
    <row r="13374" spans="1:17" ht="22.5" x14ac:dyDescent="0.25">
      <c r="A13374" s="3">
        <v>17684</v>
      </c>
      <c r="B13374" s="1" t="s">
        <v>53105</v>
      </c>
      <c r="C13374" s="1" t="s">
        <v>15</v>
      </c>
      <c r="D13374" s="1" t="s">
        <v>40</v>
      </c>
      <c r="E13374" s="1">
        <v>20101600140</v>
      </c>
      <c r="F13374" s="1" t="s">
        <v>49280</v>
      </c>
      <c r="G13374" s="1">
        <v>42466776</v>
      </c>
      <c r="H13374" s="1" t="s">
        <v>53106</v>
      </c>
      <c r="I13374" s="2">
        <v>45090</v>
      </c>
      <c r="J13374" s="15" t="str">
        <f>MID(Tabla1[[#This Row],[HORA]],1,5)</f>
        <v>12:27</v>
      </c>
      <c r="K13374" s="16">
        <f>IF(Tabla1[[#This Row],[FECHA]]=I13375,IF(J13375-J13374&gt;0,(J13375-J13374)*1440,0),0)</f>
        <v>1.0000000000001563</v>
      </c>
      <c r="L13374" s="14">
        <f>2+L13115-Datos!$C$8</f>
        <v>12.420000000000002</v>
      </c>
      <c r="M13374" s="13" t="s">
        <v>1758</v>
      </c>
      <c r="N13374" s="1" t="s">
        <v>53107</v>
      </c>
      <c r="O13374" s="1">
        <v>15</v>
      </c>
      <c r="P13374" s="1" t="s">
        <v>20</v>
      </c>
      <c r="Q13374" s="4" t="s">
        <v>21</v>
      </c>
    </row>
    <row r="13375" spans="1:17" ht="22.5" x14ac:dyDescent="0.25">
      <c r="A13375" s="3">
        <v>3935</v>
      </c>
      <c r="B13375" s="1" t="s">
        <v>12356</v>
      </c>
      <c r="C13375" s="1" t="s">
        <v>15</v>
      </c>
      <c r="D13375" s="1" t="s">
        <v>23</v>
      </c>
      <c r="E13375" s="1">
        <v>60161425</v>
      </c>
      <c r="F13375" s="1" t="s">
        <v>4331</v>
      </c>
      <c r="G13375" s="1">
        <v>74878699</v>
      </c>
      <c r="H13375" s="1" t="s">
        <v>7227</v>
      </c>
      <c r="I13375" s="2">
        <v>45090</v>
      </c>
      <c r="J13375" s="15" t="str">
        <f>MID(Tabla1[[#This Row],[HORA]],1,5)</f>
        <v>12:28</v>
      </c>
      <c r="K13375" s="16">
        <f>IF(Tabla1[[#This Row],[FECHA]]=I13376,IF(J13376-J13375&gt;0,(J13376-J13375)*1440,0),0)</f>
        <v>0.99999999999983658</v>
      </c>
      <c r="L13375" s="14">
        <f>2+L13116-Datos!$C$8</f>
        <v>9.7200000000000006</v>
      </c>
      <c r="M13375" s="13" t="s">
        <v>1950</v>
      </c>
      <c r="N13375" s="1" t="s">
        <v>12357</v>
      </c>
      <c r="O13375" s="1">
        <v>20</v>
      </c>
      <c r="P13375" s="1" t="s">
        <v>1141</v>
      </c>
      <c r="Q13375" s="4" t="s">
        <v>21</v>
      </c>
    </row>
    <row r="13376" spans="1:17" ht="22.5" x14ac:dyDescent="0.25">
      <c r="A13376" s="3">
        <v>3936</v>
      </c>
      <c r="B13376" s="1" t="s">
        <v>12358</v>
      </c>
      <c r="C13376" s="1" t="s">
        <v>15</v>
      </c>
      <c r="D13376" s="1" t="s">
        <v>40</v>
      </c>
      <c r="E13376" s="1">
        <v>60161425</v>
      </c>
      <c r="F13376" s="1" t="s">
        <v>4331</v>
      </c>
      <c r="G13376" s="1">
        <v>73825287</v>
      </c>
      <c r="H13376" s="1" t="s">
        <v>4335</v>
      </c>
      <c r="I13376" s="2">
        <v>45090</v>
      </c>
      <c r="J13376" s="15" t="str">
        <f>MID(Tabla1[[#This Row],[HORA]],1,5)</f>
        <v>12:29</v>
      </c>
      <c r="K13376" s="16">
        <f>IF(Tabla1[[#This Row],[FECHA]]=I13377,IF(J13377-J13376&gt;0,(J13377-J13376)*1440,0),0)</f>
        <v>0</v>
      </c>
      <c r="L13376" s="14">
        <f>2+L13117-Datos!$C$8</f>
        <v>10.38</v>
      </c>
      <c r="M13376" s="13" t="s">
        <v>307</v>
      </c>
      <c r="N13376" s="1" t="s">
        <v>12357</v>
      </c>
      <c r="O13376" s="1">
        <v>20</v>
      </c>
      <c r="P13376" s="1" t="s">
        <v>1141</v>
      </c>
      <c r="Q13376" s="4" t="s">
        <v>21</v>
      </c>
    </row>
    <row r="13377" spans="1:17" ht="22.5" x14ac:dyDescent="0.25">
      <c r="A13377" s="3">
        <v>17685</v>
      </c>
      <c r="B13377" s="1" t="s">
        <v>53108</v>
      </c>
      <c r="C13377" s="1" t="s">
        <v>15</v>
      </c>
      <c r="D13377" s="1" t="s">
        <v>77</v>
      </c>
      <c r="E13377" s="1">
        <v>20101600140</v>
      </c>
      <c r="F13377" s="1" t="s">
        <v>49280</v>
      </c>
      <c r="G13377" s="1">
        <v>2242762</v>
      </c>
      <c r="H13377" s="1" t="s">
        <v>53109</v>
      </c>
      <c r="I13377" s="2">
        <v>45090</v>
      </c>
      <c r="J13377" s="15" t="str">
        <f>MID(Tabla1[[#This Row],[HORA]],1,5)</f>
        <v>12:29</v>
      </c>
      <c r="K13377" s="16">
        <f>IF(Tabla1[[#This Row],[FECHA]]=I13378,IF(J13378-J13377&gt;0,(J13378-J13377)*1440,0),0)</f>
        <v>3.0000000000001492</v>
      </c>
      <c r="L13377" s="14">
        <f>2+L13118-Datos!$C$8</f>
        <v>10.32</v>
      </c>
      <c r="M13377" s="13" t="s">
        <v>307</v>
      </c>
      <c r="N13377" s="1" t="s">
        <v>53110</v>
      </c>
      <c r="O13377" s="1">
        <v>15</v>
      </c>
      <c r="P13377" s="1" t="s">
        <v>20</v>
      </c>
      <c r="Q13377" s="4" t="s">
        <v>21</v>
      </c>
    </row>
    <row r="13378" spans="1:17" ht="22.5" x14ac:dyDescent="0.25">
      <c r="A13378" s="3">
        <v>16416</v>
      </c>
      <c r="B13378" s="1" t="s">
        <v>49800</v>
      </c>
      <c r="C13378" s="1" t="s">
        <v>15</v>
      </c>
      <c r="D13378" s="1" t="s">
        <v>33</v>
      </c>
      <c r="E13378" s="1">
        <v>20487725286</v>
      </c>
      <c r="F13378" s="1" t="s">
        <v>48803</v>
      </c>
      <c r="G13378" s="1">
        <v>3634690</v>
      </c>
      <c r="H13378" s="1" t="s">
        <v>49801</v>
      </c>
      <c r="I13378" s="2">
        <v>45090</v>
      </c>
      <c r="J13378" s="15" t="str">
        <f>MID(Tabla1[[#This Row],[HORA]],1,5)</f>
        <v>12:32</v>
      </c>
      <c r="K13378" s="16">
        <f>IF(Tabla1[[#This Row],[FECHA]]=I13379,IF(J13379-J13378&gt;0,(J13379-J13378)*1440,0),0)</f>
        <v>2.9999999999999893</v>
      </c>
      <c r="L13378" s="14">
        <f>2+L13119-Datos!$C$8</f>
        <v>8.4200000000000017</v>
      </c>
      <c r="M13378" s="13" t="s">
        <v>310</v>
      </c>
      <c r="N13378" s="1" t="s">
        <v>48864</v>
      </c>
      <c r="O13378" s="1">
        <v>90</v>
      </c>
      <c r="P13378" s="1" t="s">
        <v>1141</v>
      </c>
      <c r="Q13378" s="4" t="s">
        <v>21</v>
      </c>
    </row>
    <row r="13379" spans="1:17" ht="22.5" x14ac:dyDescent="0.25">
      <c r="A13379" s="3">
        <v>3937</v>
      </c>
      <c r="B13379" s="1" t="s">
        <v>12359</v>
      </c>
      <c r="C13379" s="1" t="s">
        <v>15</v>
      </c>
      <c r="D13379" s="1" t="s">
        <v>71</v>
      </c>
      <c r="E13379" s="1">
        <v>27674523</v>
      </c>
      <c r="F13379" s="1" t="s">
        <v>12360</v>
      </c>
      <c r="G13379" s="1">
        <v>2242764</v>
      </c>
      <c r="H13379" s="1" t="s">
        <v>12361</v>
      </c>
      <c r="I13379" s="2">
        <v>45090</v>
      </c>
      <c r="J13379" s="15" t="str">
        <f>MID(Tabla1[[#This Row],[HORA]],1,5)</f>
        <v>12:35</v>
      </c>
      <c r="K13379" s="16">
        <f>IF(Tabla1[[#This Row],[FECHA]]=I13380,IF(J13380-J13379&gt;0,(J13380-J13379)*1440,0),0)</f>
        <v>4.9999999999999822</v>
      </c>
      <c r="L13379" s="14">
        <f>2+L13120-Datos!$C$8</f>
        <v>9.4300000000000015</v>
      </c>
      <c r="M13379" s="13" t="s">
        <v>1580</v>
      </c>
      <c r="N13379" s="1" t="s">
        <v>12268</v>
      </c>
      <c r="O13379" s="1">
        <v>10</v>
      </c>
      <c r="P13379" s="1" t="s">
        <v>1141</v>
      </c>
      <c r="Q13379" s="4" t="s">
        <v>21</v>
      </c>
    </row>
    <row r="13380" spans="1:17" ht="22.5" x14ac:dyDescent="0.25">
      <c r="A13380" s="3">
        <v>17686</v>
      </c>
      <c r="B13380" s="1" t="s">
        <v>53111</v>
      </c>
      <c r="C13380" s="1" t="s">
        <v>15</v>
      </c>
      <c r="D13380" s="1" t="s">
        <v>40</v>
      </c>
      <c r="E13380" s="1">
        <v>20539185579</v>
      </c>
      <c r="F13380" s="1" t="s">
        <v>47792</v>
      </c>
      <c r="G13380" s="1">
        <v>74547697</v>
      </c>
      <c r="H13380" s="1" t="s">
        <v>47941</v>
      </c>
      <c r="I13380" s="2">
        <v>45090</v>
      </c>
      <c r="J13380" s="15" t="str">
        <f>MID(Tabla1[[#This Row],[HORA]],1,5)</f>
        <v>12:40</v>
      </c>
      <c r="K13380" s="16">
        <f>IF(Tabla1[[#This Row],[FECHA]]=I13381,IF(J13381-J13380&gt;0,(J13381-J13380)*1440,0),0)</f>
        <v>0.99999999999999645</v>
      </c>
      <c r="L13380" s="14">
        <f>2+L13121-Datos!$C$8</f>
        <v>10.8</v>
      </c>
      <c r="M13380" s="13" t="s">
        <v>58</v>
      </c>
      <c r="N13380" s="1" t="s">
        <v>950</v>
      </c>
      <c r="O13380" s="1">
        <v>20</v>
      </c>
      <c r="P13380" s="1" t="s">
        <v>20</v>
      </c>
      <c r="Q13380" s="4" t="s">
        <v>21</v>
      </c>
    </row>
    <row r="13381" spans="1:17" ht="22.5" x14ac:dyDescent="0.25">
      <c r="A13381" s="3">
        <v>10277</v>
      </c>
      <c r="B13381" s="1" t="s">
        <v>32018</v>
      </c>
      <c r="C13381" s="1" t="s">
        <v>15</v>
      </c>
      <c r="D13381" s="1" t="s">
        <v>1017</v>
      </c>
      <c r="E13381" s="1">
        <v>77668224</v>
      </c>
      <c r="F13381" s="1" t="s">
        <v>32019</v>
      </c>
      <c r="G13381" s="1">
        <v>2242765</v>
      </c>
      <c r="H13381" s="1" t="s">
        <v>6228</v>
      </c>
      <c r="I13381" s="2">
        <v>45090</v>
      </c>
      <c r="J13381" s="15" t="str">
        <f>MID(Tabla1[[#This Row],[HORA]],1,5)</f>
        <v>12:41</v>
      </c>
      <c r="K13381" s="16">
        <f>IF(Tabla1[[#This Row],[FECHA]]=I13382,IF(J13382-J13381&gt;0,(J13382-J13381)*1440,0),0)</f>
        <v>1.9999999999999929</v>
      </c>
      <c r="L13381" s="14">
        <f>2+L13122-Datos!$C$8</f>
        <v>10.55</v>
      </c>
      <c r="M13381" s="13" t="s">
        <v>2596</v>
      </c>
      <c r="N13381" s="1" t="s">
        <v>1715</v>
      </c>
      <c r="O13381" s="1">
        <v>50</v>
      </c>
      <c r="P13381" s="1" t="s">
        <v>20</v>
      </c>
      <c r="Q13381" s="4" t="s">
        <v>21</v>
      </c>
    </row>
    <row r="13382" spans="1:17" ht="22.5" x14ac:dyDescent="0.25">
      <c r="A13382" s="3">
        <v>10278</v>
      </c>
      <c r="B13382" s="1" t="s">
        <v>32020</v>
      </c>
      <c r="C13382" s="1" t="s">
        <v>15</v>
      </c>
      <c r="D13382" s="1" t="s">
        <v>40</v>
      </c>
      <c r="E13382" s="1">
        <v>2242766</v>
      </c>
      <c r="F13382" s="1" t="s">
        <v>32021</v>
      </c>
      <c r="G13382" s="1">
        <v>2242767</v>
      </c>
      <c r="H13382" s="1" t="s">
        <v>32022</v>
      </c>
      <c r="I13382" s="2">
        <v>45090</v>
      </c>
      <c r="J13382" s="15" t="str">
        <f>MID(Tabla1[[#This Row],[HORA]],1,5)</f>
        <v>12:43</v>
      </c>
      <c r="K13382" s="16">
        <f>IF(Tabla1[[#This Row],[FECHA]]=I13383,IF(J13383-J13382&gt;0,(J13383-J13382)*1440,0),0)</f>
        <v>4.9999999999999822</v>
      </c>
      <c r="L13382" s="14">
        <f>2+L13123-Datos!$C$8</f>
        <v>13.490000000000002</v>
      </c>
      <c r="M13382" s="13" t="s">
        <v>5801</v>
      </c>
      <c r="N13382" s="1" t="s">
        <v>2171</v>
      </c>
      <c r="O13382" s="1">
        <v>20</v>
      </c>
      <c r="P13382" s="1" t="s">
        <v>20</v>
      </c>
      <c r="Q13382" s="4" t="s">
        <v>21</v>
      </c>
    </row>
    <row r="13383" spans="1:17" ht="22.5" x14ac:dyDescent="0.25">
      <c r="A13383" s="3">
        <v>457</v>
      </c>
      <c r="B13383" s="1" t="s">
        <v>1056</v>
      </c>
      <c r="C13383" s="1" t="s">
        <v>15</v>
      </c>
      <c r="D13383" s="1" t="s">
        <v>40</v>
      </c>
      <c r="E13383" s="1">
        <v>2242769</v>
      </c>
      <c r="F13383" s="1" t="s">
        <v>78</v>
      </c>
      <c r="G13383" s="1">
        <v>2242770</v>
      </c>
      <c r="H13383" s="1" t="s">
        <v>156</v>
      </c>
      <c r="I13383" s="2">
        <v>45090</v>
      </c>
      <c r="J13383" s="15" t="str">
        <f>MID(Tabla1[[#This Row],[HORA]],1,5)</f>
        <v>12:48</v>
      </c>
      <c r="K13383" s="16">
        <f>IF(Tabla1[[#This Row],[FECHA]]=I13384,IF(J13384-J13383&gt;0,(J13384-J13383)*1440,0),0)</f>
        <v>1.9999999999999929</v>
      </c>
      <c r="L13383" s="14">
        <f>2+L13124-Datos!$C$8</f>
        <v>10.64</v>
      </c>
      <c r="M13383" s="13" t="s">
        <v>1057</v>
      </c>
      <c r="N13383" s="1" t="s">
        <v>59</v>
      </c>
      <c r="O13383" s="1">
        <v>0</v>
      </c>
      <c r="P13383" s="1" t="s">
        <v>20</v>
      </c>
      <c r="Q13383" s="4" t="s">
        <v>21</v>
      </c>
    </row>
    <row r="13384" spans="1:17" ht="22.5" x14ac:dyDescent="0.25">
      <c r="A13384" s="3">
        <v>10279</v>
      </c>
      <c r="B13384" s="1" t="s">
        <v>32023</v>
      </c>
      <c r="C13384" s="1" t="s">
        <v>15</v>
      </c>
      <c r="D13384" s="1" t="s">
        <v>33</v>
      </c>
      <c r="E13384" s="1">
        <v>8173310</v>
      </c>
      <c r="F13384" s="1" t="s">
        <v>30427</v>
      </c>
      <c r="G13384" s="1">
        <v>2242771</v>
      </c>
      <c r="H13384" s="1" t="s">
        <v>30428</v>
      </c>
      <c r="I13384" s="2">
        <v>45090</v>
      </c>
      <c r="J13384" s="15" t="str">
        <f>MID(Tabla1[[#This Row],[HORA]],1,5)</f>
        <v>12:50</v>
      </c>
      <c r="K13384" s="16">
        <f>IF(Tabla1[[#This Row],[FECHA]]=I13385,IF(J13385-J13384&gt;0,(J13385-J13384)*1440,0),0)</f>
        <v>5.9999999999999787</v>
      </c>
      <c r="L13384" s="14">
        <f>2+L13125-Datos!$C$8</f>
        <v>11.420000000000002</v>
      </c>
      <c r="M13384" s="13" t="s">
        <v>249</v>
      </c>
      <c r="N13384" s="1" t="s">
        <v>59</v>
      </c>
      <c r="O13384" s="1">
        <v>10</v>
      </c>
      <c r="P13384" s="1" t="s">
        <v>20</v>
      </c>
      <c r="Q13384" s="4" t="s">
        <v>21</v>
      </c>
    </row>
    <row r="13385" spans="1:17" ht="22.5" x14ac:dyDescent="0.25">
      <c r="A13385" s="3">
        <v>16417</v>
      </c>
      <c r="B13385" s="1" t="s">
        <v>49802</v>
      </c>
      <c r="C13385" s="1" t="s">
        <v>15</v>
      </c>
      <c r="D13385" s="1" t="s">
        <v>82</v>
      </c>
      <c r="E13385" s="1">
        <v>20254305066</v>
      </c>
      <c r="F13385" s="1" t="s">
        <v>49509</v>
      </c>
      <c r="G13385" s="1">
        <v>2242772</v>
      </c>
      <c r="H13385" s="1" t="s">
        <v>49803</v>
      </c>
      <c r="I13385" s="2">
        <v>45090</v>
      </c>
      <c r="J13385" s="15" t="str">
        <f>MID(Tabla1[[#This Row],[HORA]],1,5)</f>
        <v>12:56</v>
      </c>
      <c r="K13385" s="16">
        <f>IF(Tabla1[[#This Row],[FECHA]]=I13386,IF(J13386-J13385&gt;0,(J13386-J13385)*1440,0),0)</f>
        <v>2.9999999999999893</v>
      </c>
      <c r="L13385" s="14">
        <f>2+L13126-Datos!$C$8</f>
        <v>13.790000000000001</v>
      </c>
      <c r="M13385" s="13" t="s">
        <v>1618</v>
      </c>
      <c r="N13385" s="1" t="s">
        <v>49804</v>
      </c>
      <c r="O13385" s="1">
        <v>40</v>
      </c>
      <c r="P13385" s="1" t="s">
        <v>1141</v>
      </c>
      <c r="Q13385" s="4" t="s">
        <v>21</v>
      </c>
    </row>
    <row r="13386" spans="1:17" ht="22.5" x14ac:dyDescent="0.25">
      <c r="A13386" s="3">
        <v>10280</v>
      </c>
      <c r="B13386" s="1" t="s">
        <v>32024</v>
      </c>
      <c r="C13386" s="1" t="s">
        <v>15</v>
      </c>
      <c r="D13386" s="1" t="s">
        <v>40</v>
      </c>
      <c r="E13386" s="1">
        <v>16620229</v>
      </c>
      <c r="F13386" s="1" t="s">
        <v>3448</v>
      </c>
      <c r="G13386" s="1">
        <v>42057670</v>
      </c>
      <c r="H13386" s="1" t="s">
        <v>32025</v>
      </c>
      <c r="I13386" s="2">
        <v>45090</v>
      </c>
      <c r="J13386" s="15" t="str">
        <f>MID(Tabla1[[#This Row],[HORA]],1,5)</f>
        <v>12:59</v>
      </c>
      <c r="K13386" s="16">
        <f>IF(Tabla1[[#This Row],[FECHA]]=I13387,IF(J13387-J13386&gt;0,(J13387-J13386)*1440,0),0)</f>
        <v>0.99999999999999645</v>
      </c>
      <c r="L13386" s="14">
        <f>2+L13127-Datos!$C$8</f>
        <v>12.48</v>
      </c>
      <c r="M13386" s="13" t="s">
        <v>446</v>
      </c>
      <c r="N13386" s="1" t="s">
        <v>32026</v>
      </c>
      <c r="O13386" s="1">
        <v>15</v>
      </c>
      <c r="P13386" s="1" t="s">
        <v>20</v>
      </c>
      <c r="Q13386" s="4" t="s">
        <v>21</v>
      </c>
    </row>
    <row r="13387" spans="1:17" ht="22.5" x14ac:dyDescent="0.25">
      <c r="A13387" s="3">
        <v>3938</v>
      </c>
      <c r="B13387" s="1" t="s">
        <v>12362</v>
      </c>
      <c r="C13387" s="1" t="s">
        <v>15</v>
      </c>
      <c r="D13387" s="1" t="s">
        <v>40</v>
      </c>
      <c r="E13387" s="1">
        <v>76696743</v>
      </c>
      <c r="F13387" s="1" t="s">
        <v>10476</v>
      </c>
      <c r="G13387" s="1">
        <v>46739231</v>
      </c>
      <c r="H13387" s="1" t="s">
        <v>10477</v>
      </c>
      <c r="I13387" s="2">
        <v>45090</v>
      </c>
      <c r="J13387" s="15" t="str">
        <f>MID(Tabla1[[#This Row],[HORA]],1,5)</f>
        <v>13:00</v>
      </c>
      <c r="K13387" s="16">
        <f>IF(Tabla1[[#This Row],[FECHA]]=I13388,IF(J13388-J13387&gt;0,(J13388-J13387)*1440,0),0)</f>
        <v>3.9999999999999858</v>
      </c>
      <c r="L13387" s="14">
        <f>2+L13128-Datos!$C$8</f>
        <v>11.080000000000002</v>
      </c>
      <c r="M13387" s="13" t="s">
        <v>55837</v>
      </c>
      <c r="N13387" s="1" t="s">
        <v>12363</v>
      </c>
      <c r="O13387" s="1">
        <v>15</v>
      </c>
      <c r="P13387" s="1" t="s">
        <v>1141</v>
      </c>
      <c r="Q13387" s="4" t="s">
        <v>21</v>
      </c>
    </row>
    <row r="13388" spans="1:17" ht="22.5" x14ac:dyDescent="0.25">
      <c r="A13388" s="3">
        <v>3939</v>
      </c>
      <c r="B13388" s="1" t="s">
        <v>12364</v>
      </c>
      <c r="C13388" s="1" t="s">
        <v>15</v>
      </c>
      <c r="D13388" s="1" t="s">
        <v>40</v>
      </c>
      <c r="E13388" s="1">
        <v>47720853</v>
      </c>
      <c r="F13388" s="1" t="s">
        <v>12365</v>
      </c>
      <c r="G13388" s="1">
        <v>73531566</v>
      </c>
      <c r="H13388" s="1" t="s">
        <v>12366</v>
      </c>
      <c r="I13388" s="2">
        <v>45090</v>
      </c>
      <c r="J13388" s="15" t="str">
        <f>MID(Tabla1[[#This Row],[HORA]],1,5)</f>
        <v>13:04</v>
      </c>
      <c r="K13388" s="16">
        <f>IF(Tabla1[[#This Row],[FECHA]]=I13389,IF(J13389-J13388&gt;0,(J13389-J13388)*1440,0),0)</f>
        <v>7.000000000000135</v>
      </c>
      <c r="L13388" s="14">
        <f>2+L13129-Datos!$C$8</f>
        <v>8.82</v>
      </c>
      <c r="M13388" s="13" t="s">
        <v>55926</v>
      </c>
      <c r="N13388" s="1" t="s">
        <v>12367</v>
      </c>
      <c r="O13388" s="1">
        <v>30</v>
      </c>
      <c r="P13388" s="1" t="s">
        <v>1141</v>
      </c>
      <c r="Q13388" s="4" t="s">
        <v>21</v>
      </c>
    </row>
    <row r="13389" spans="1:17" ht="22.5" x14ac:dyDescent="0.25">
      <c r="A13389" s="3">
        <v>3940</v>
      </c>
      <c r="B13389" s="1" t="s">
        <v>12368</v>
      </c>
      <c r="C13389" s="1" t="s">
        <v>15</v>
      </c>
      <c r="D13389" s="1" t="s">
        <v>172</v>
      </c>
      <c r="E13389" s="1">
        <v>48279742</v>
      </c>
      <c r="F13389" s="1" t="s">
        <v>12369</v>
      </c>
      <c r="G13389" s="1">
        <v>47390142</v>
      </c>
      <c r="H13389" s="1" t="s">
        <v>12370</v>
      </c>
      <c r="I13389" s="2">
        <v>45090</v>
      </c>
      <c r="J13389" s="15" t="str">
        <f>MID(Tabla1[[#This Row],[HORA]],1,5)</f>
        <v>13:11</v>
      </c>
      <c r="K13389" s="16">
        <f>IF(Tabla1[[#This Row],[FECHA]]=I13390,IF(J13390-J13389&gt;0,(J13390-J13389)*1440,0),0)</f>
        <v>1.9999999999999929</v>
      </c>
      <c r="L13389" s="14">
        <f>2+L13130-Datos!$C$8</f>
        <v>10.240000000000002</v>
      </c>
      <c r="M13389" s="13" t="s">
        <v>55841</v>
      </c>
      <c r="N13389" s="1" t="s">
        <v>12371</v>
      </c>
      <c r="O13389" s="1">
        <v>30</v>
      </c>
      <c r="P13389" s="1" t="s">
        <v>1141</v>
      </c>
      <c r="Q13389" s="4" t="s">
        <v>21</v>
      </c>
    </row>
    <row r="13390" spans="1:17" ht="22.5" x14ac:dyDescent="0.25">
      <c r="A13390" s="3">
        <v>10281</v>
      </c>
      <c r="B13390" s="1" t="s">
        <v>32027</v>
      </c>
      <c r="C13390" s="1" t="s">
        <v>15</v>
      </c>
      <c r="D13390" s="1" t="s">
        <v>40</v>
      </c>
      <c r="E13390" s="1">
        <v>7452735</v>
      </c>
      <c r="F13390" s="1" t="s">
        <v>14609</v>
      </c>
      <c r="G13390" s="1">
        <v>41657072</v>
      </c>
      <c r="H13390" s="1" t="s">
        <v>14610</v>
      </c>
      <c r="I13390" s="2">
        <v>45090</v>
      </c>
      <c r="J13390" s="15" t="str">
        <f>MID(Tabla1[[#This Row],[HORA]],1,5)</f>
        <v>13:13</v>
      </c>
      <c r="K13390" s="16">
        <f>IF(Tabla1[[#This Row],[FECHA]]=I13391,IF(J13391-J13390&gt;0,(J13391-J13390)*1440,0),0)</f>
        <v>1.9999999999999929</v>
      </c>
      <c r="L13390" s="14">
        <f>2+L13131-Datos!$C$8</f>
        <v>11.440000000000001</v>
      </c>
      <c r="M13390" s="13" t="s">
        <v>55932</v>
      </c>
      <c r="N13390" s="1" t="s">
        <v>16429</v>
      </c>
      <c r="O13390" s="1">
        <v>10</v>
      </c>
      <c r="P13390" s="1" t="s">
        <v>20</v>
      </c>
      <c r="Q13390" s="4" t="s">
        <v>21</v>
      </c>
    </row>
    <row r="13391" spans="1:17" ht="22.5" x14ac:dyDescent="0.25">
      <c r="A13391" s="3">
        <v>10282</v>
      </c>
      <c r="B13391" s="1" t="s">
        <v>32028</v>
      </c>
      <c r="C13391" s="1" t="s">
        <v>15</v>
      </c>
      <c r="D13391" s="1" t="s">
        <v>40</v>
      </c>
      <c r="E13391" s="1">
        <v>75498682</v>
      </c>
      <c r="F13391" s="1" t="s">
        <v>32029</v>
      </c>
      <c r="G13391" s="1">
        <v>80241906</v>
      </c>
      <c r="H13391" s="1" t="s">
        <v>32030</v>
      </c>
      <c r="I13391" s="2">
        <v>45090</v>
      </c>
      <c r="J13391" s="15" t="str">
        <f>MID(Tabla1[[#This Row],[HORA]],1,5)</f>
        <v>13:15</v>
      </c>
      <c r="K13391" s="16">
        <f>IF(Tabla1[[#This Row],[FECHA]]=I13392,IF(J13392-J13391&gt;0,(J13392-J13391)*1440,0),0)</f>
        <v>2.9999999999999893</v>
      </c>
      <c r="L13391" s="14">
        <f>2+L13132-Datos!$C$8</f>
        <v>12.940000000000001</v>
      </c>
      <c r="M13391" s="13" t="s">
        <v>55933</v>
      </c>
      <c r="N13391" s="1" t="s">
        <v>25919</v>
      </c>
      <c r="O13391" s="1">
        <v>13</v>
      </c>
      <c r="P13391" s="1" t="s">
        <v>20</v>
      </c>
      <c r="Q13391" s="4" t="s">
        <v>21</v>
      </c>
    </row>
    <row r="13392" spans="1:17" ht="22.5" x14ac:dyDescent="0.25">
      <c r="A13392" s="3">
        <v>10283</v>
      </c>
      <c r="B13392" s="1" t="s">
        <v>32031</v>
      </c>
      <c r="C13392" s="1" t="s">
        <v>15</v>
      </c>
      <c r="D13392" s="1" t="s">
        <v>40</v>
      </c>
      <c r="E13392" s="1">
        <v>2242775</v>
      </c>
      <c r="F13392" s="1" t="s">
        <v>32032</v>
      </c>
      <c r="G13392" s="1">
        <v>2242776</v>
      </c>
      <c r="H13392" s="1" t="s">
        <v>32033</v>
      </c>
      <c r="I13392" s="2">
        <v>45090</v>
      </c>
      <c r="J13392" s="15" t="str">
        <f>MID(Tabla1[[#This Row],[HORA]],1,5)</f>
        <v>13:18</v>
      </c>
      <c r="K13392" s="16">
        <f>IF(Tabla1[[#This Row],[FECHA]]=I13393,IF(J13393-J13392&gt;0,(J13393-J13392)*1440,0),0)</f>
        <v>0.99999999999999645</v>
      </c>
      <c r="L13392" s="14">
        <f>2+L13133-Datos!$C$8</f>
        <v>10.290000000000001</v>
      </c>
      <c r="M13392" s="13" t="s">
        <v>55936</v>
      </c>
      <c r="N13392" s="1" t="s">
        <v>32034</v>
      </c>
      <c r="O13392" s="1">
        <v>15</v>
      </c>
      <c r="P13392" s="1" t="s">
        <v>20</v>
      </c>
      <c r="Q13392" s="4" t="s">
        <v>21</v>
      </c>
    </row>
    <row r="13393" spans="1:17" ht="22.5" x14ac:dyDescent="0.25">
      <c r="A13393" s="3">
        <v>3941</v>
      </c>
      <c r="B13393" s="1" t="s">
        <v>12372</v>
      </c>
      <c r="C13393" s="1" t="s">
        <v>15</v>
      </c>
      <c r="D13393" s="1" t="s">
        <v>40</v>
      </c>
      <c r="E13393" s="1">
        <v>70415826</v>
      </c>
      <c r="F13393" s="1" t="s">
        <v>12373</v>
      </c>
      <c r="G13393" s="1">
        <v>72448302</v>
      </c>
      <c r="H13393" s="1" t="s">
        <v>12374</v>
      </c>
      <c r="I13393" s="2">
        <v>45090</v>
      </c>
      <c r="J13393" s="15" t="str">
        <f>MID(Tabla1[[#This Row],[HORA]],1,5)</f>
        <v>13:19</v>
      </c>
      <c r="K13393" s="16">
        <f>IF(Tabla1[[#This Row],[FECHA]]=I13394,IF(J13394-J13393&gt;0,(J13394-J13393)*1440,0),0)</f>
        <v>7.9999999999999716</v>
      </c>
      <c r="L13393" s="14">
        <f>2+L13134-Datos!$C$8</f>
        <v>12.440000000000001</v>
      </c>
      <c r="M13393" s="13" t="s">
        <v>55937</v>
      </c>
      <c r="N13393" s="1" t="s">
        <v>12375</v>
      </c>
      <c r="O13393" s="1">
        <v>13</v>
      </c>
      <c r="P13393" s="1" t="s">
        <v>1141</v>
      </c>
      <c r="Q13393" s="4" t="s">
        <v>21</v>
      </c>
    </row>
    <row r="13394" spans="1:17" ht="22.5" x14ac:dyDescent="0.25">
      <c r="A13394" s="3">
        <v>10284</v>
      </c>
      <c r="B13394" s="1" t="s">
        <v>32035</v>
      </c>
      <c r="C13394" s="1" t="s">
        <v>15</v>
      </c>
      <c r="D13394" s="1" t="s">
        <v>40</v>
      </c>
      <c r="E13394" s="1">
        <v>16710682</v>
      </c>
      <c r="F13394" s="1" t="s">
        <v>32036</v>
      </c>
      <c r="G13394" s="1">
        <v>44169993</v>
      </c>
      <c r="H13394" s="1" t="s">
        <v>32037</v>
      </c>
      <c r="I13394" s="2">
        <v>45090</v>
      </c>
      <c r="J13394" s="15" t="str">
        <f>MID(Tabla1[[#This Row],[HORA]],1,5)</f>
        <v>13:27</v>
      </c>
      <c r="K13394" s="16">
        <f>IF(Tabla1[[#This Row],[FECHA]]=I13395,IF(J13395-J13394&gt;0,(J13395-J13394)*1440,0),0)</f>
        <v>3.9999999999999858</v>
      </c>
      <c r="L13394" s="14">
        <f>2+L13135-Datos!$C$8</f>
        <v>14.14</v>
      </c>
      <c r="M13394" s="13" t="s">
        <v>55942</v>
      </c>
      <c r="N13394" s="1" t="s">
        <v>32038</v>
      </c>
      <c r="O13394" s="1">
        <v>15</v>
      </c>
      <c r="P13394" s="1" t="s">
        <v>20</v>
      </c>
      <c r="Q13394" s="4" t="s">
        <v>21</v>
      </c>
    </row>
    <row r="13395" spans="1:17" ht="22.5" x14ac:dyDescent="0.25">
      <c r="A13395" s="3">
        <v>3942</v>
      </c>
      <c r="B13395" s="1" t="s">
        <v>12376</v>
      </c>
      <c r="C13395" s="1" t="s">
        <v>15</v>
      </c>
      <c r="D13395" s="1" t="s">
        <v>40</v>
      </c>
      <c r="E13395" s="1">
        <v>73353296</v>
      </c>
      <c r="F13395" s="1" t="s">
        <v>12377</v>
      </c>
      <c r="G13395" s="1">
        <v>71518528</v>
      </c>
      <c r="H13395" s="1" t="s">
        <v>12378</v>
      </c>
      <c r="I13395" s="2">
        <v>45090</v>
      </c>
      <c r="J13395" s="15" t="str">
        <f>MID(Tabla1[[#This Row],[HORA]],1,5)</f>
        <v>13:31</v>
      </c>
      <c r="K13395" s="16">
        <f>IF(Tabla1[[#This Row],[FECHA]]=I13396,IF(J13396-J13395&gt;0,(J13396-J13395)*1440,0),0)</f>
        <v>0</v>
      </c>
      <c r="L13395" s="14">
        <f>2+L13136-Datos!$C$8</f>
        <v>10.040000000000001</v>
      </c>
      <c r="M13395" s="13" t="s">
        <v>55946</v>
      </c>
      <c r="N13395" s="1" t="s">
        <v>12379</v>
      </c>
      <c r="O13395" s="1">
        <v>17.5</v>
      </c>
      <c r="P13395" s="1" t="s">
        <v>1141</v>
      </c>
      <c r="Q13395" s="4" t="s">
        <v>21</v>
      </c>
    </row>
    <row r="13396" spans="1:17" ht="22.5" x14ac:dyDescent="0.25">
      <c r="A13396" s="3">
        <v>3943</v>
      </c>
      <c r="B13396" s="1" t="s">
        <v>12376</v>
      </c>
      <c r="C13396" s="1" t="s">
        <v>15</v>
      </c>
      <c r="D13396" s="1" t="s">
        <v>40</v>
      </c>
      <c r="E13396" s="1">
        <v>73353296</v>
      </c>
      <c r="F13396" s="1" t="s">
        <v>12377</v>
      </c>
      <c r="G13396" s="1">
        <v>71518528</v>
      </c>
      <c r="H13396" s="1" t="s">
        <v>12378</v>
      </c>
      <c r="I13396" s="2">
        <v>45090</v>
      </c>
      <c r="J13396" s="15" t="str">
        <f>MID(Tabla1[[#This Row],[HORA]],1,5)</f>
        <v>13:31</v>
      </c>
      <c r="K13396" s="16">
        <f>IF(Tabla1[[#This Row],[FECHA]]=I13397,IF(J13397-J13396&gt;0,(J13397-J13396)*1440,0),0)</f>
        <v>0</v>
      </c>
      <c r="L13396" s="14">
        <f>2+L13137-Datos!$C$8</f>
        <v>10.980000000000002</v>
      </c>
      <c r="M13396" s="13" t="s">
        <v>55946</v>
      </c>
      <c r="N13396" s="1" t="s">
        <v>12380</v>
      </c>
      <c r="O13396" s="1">
        <v>17.5</v>
      </c>
      <c r="P13396" s="1" t="s">
        <v>1141</v>
      </c>
      <c r="Q13396" s="4" t="s">
        <v>21</v>
      </c>
    </row>
    <row r="13397" spans="1:17" ht="22.5" x14ac:dyDescent="0.25">
      <c r="A13397" s="3">
        <v>10285</v>
      </c>
      <c r="B13397" s="1" t="s">
        <v>32039</v>
      </c>
      <c r="C13397" s="1" t="s">
        <v>15</v>
      </c>
      <c r="D13397" s="1" t="s">
        <v>2195</v>
      </c>
      <c r="E13397" s="1">
        <v>46839023</v>
      </c>
      <c r="F13397" s="1" t="s">
        <v>32040</v>
      </c>
      <c r="G13397" s="1">
        <v>2242779</v>
      </c>
      <c r="H13397" s="1" t="s">
        <v>32041</v>
      </c>
      <c r="I13397" s="2">
        <v>45090</v>
      </c>
      <c r="J13397" s="15" t="str">
        <f>MID(Tabla1[[#This Row],[HORA]],1,5)</f>
        <v>13:31</v>
      </c>
      <c r="K13397" s="16">
        <f>IF(Tabla1[[#This Row],[FECHA]]=I13398,IF(J13398-J13397&gt;0,(J13398-J13397)*1440,0),0)</f>
        <v>2.9999999999999893</v>
      </c>
      <c r="L13397" s="14">
        <f>2+L13138-Datos!$C$8</f>
        <v>11.22</v>
      </c>
      <c r="M13397" s="13" t="s">
        <v>55946</v>
      </c>
      <c r="N13397" s="1" t="s">
        <v>17735</v>
      </c>
      <c r="O13397" s="1">
        <v>20</v>
      </c>
      <c r="P13397" s="1" t="s">
        <v>20</v>
      </c>
      <c r="Q13397" s="4" t="s">
        <v>21</v>
      </c>
    </row>
    <row r="13398" spans="1:17" ht="22.5" x14ac:dyDescent="0.25">
      <c r="A13398" s="3">
        <v>10286</v>
      </c>
      <c r="B13398" s="1" t="s">
        <v>32042</v>
      </c>
      <c r="C13398" s="1" t="s">
        <v>15</v>
      </c>
      <c r="D13398" s="1" t="s">
        <v>40</v>
      </c>
      <c r="E13398" s="1">
        <v>74489831</v>
      </c>
      <c r="F13398" s="1" t="s">
        <v>32043</v>
      </c>
      <c r="G13398" s="1">
        <v>2242780</v>
      </c>
      <c r="H13398" s="1" t="s">
        <v>32044</v>
      </c>
      <c r="I13398" s="2">
        <v>45090</v>
      </c>
      <c r="J13398" s="15" t="str">
        <f>MID(Tabla1[[#This Row],[HORA]],1,5)</f>
        <v>13:34</v>
      </c>
      <c r="K13398" s="16">
        <f>IF(Tabla1[[#This Row],[FECHA]]=I13399,IF(J13399-J13398&gt;0,(J13399-J13398)*1440,0),0)</f>
        <v>7.9999999999999716</v>
      </c>
      <c r="L13398" s="14">
        <f>2+L13139-Datos!$C$8</f>
        <v>5.8900000000000023</v>
      </c>
      <c r="M13398" s="13" t="s">
        <v>55947</v>
      </c>
      <c r="N13398" s="1" t="s">
        <v>32045</v>
      </c>
      <c r="O13398" s="1">
        <v>20</v>
      </c>
      <c r="P13398" s="1" t="s">
        <v>20</v>
      </c>
      <c r="Q13398" s="4" t="s">
        <v>21</v>
      </c>
    </row>
    <row r="13399" spans="1:17" ht="22.5" x14ac:dyDescent="0.25">
      <c r="A13399" s="3">
        <v>17687</v>
      </c>
      <c r="B13399" s="1" t="s">
        <v>53112</v>
      </c>
      <c r="C13399" s="1" t="s">
        <v>15</v>
      </c>
      <c r="D13399" s="1" t="s">
        <v>40</v>
      </c>
      <c r="E13399" s="1">
        <v>20479924270</v>
      </c>
      <c r="F13399" s="1" t="s">
        <v>48378</v>
      </c>
      <c r="G13399" s="1">
        <v>40664986</v>
      </c>
      <c r="H13399" s="1" t="s">
        <v>53113</v>
      </c>
      <c r="I13399" s="2">
        <v>45090</v>
      </c>
      <c r="J13399" s="15" t="str">
        <f>MID(Tabla1[[#This Row],[HORA]],1,5)</f>
        <v>13:42</v>
      </c>
      <c r="K13399" s="16">
        <f>IF(Tabla1[[#This Row],[FECHA]]=I13400,IF(J13400-J13399&gt;0,(J13400-J13399)*1440,0),0)</f>
        <v>0.99999999999999645</v>
      </c>
      <c r="L13399" s="14">
        <f>2+L13140-Datos!$C$8</f>
        <v>7.1300000000000008</v>
      </c>
      <c r="M13399" s="13" t="s">
        <v>55953</v>
      </c>
      <c r="N13399" s="1" t="s">
        <v>230</v>
      </c>
      <c r="O13399" s="1">
        <v>12</v>
      </c>
      <c r="P13399" s="1" t="s">
        <v>20</v>
      </c>
      <c r="Q13399" s="4" t="s">
        <v>21</v>
      </c>
    </row>
    <row r="13400" spans="1:17" ht="22.5" x14ac:dyDescent="0.25">
      <c r="A13400" s="3">
        <v>3944</v>
      </c>
      <c r="B13400" s="1" t="s">
        <v>12381</v>
      </c>
      <c r="C13400" s="1" t="s">
        <v>15</v>
      </c>
      <c r="D13400" s="1" t="s">
        <v>77</v>
      </c>
      <c r="E13400" s="1">
        <v>3846097</v>
      </c>
      <c r="F13400" s="1" t="s">
        <v>12382</v>
      </c>
      <c r="G13400" s="1">
        <v>2242784</v>
      </c>
      <c r="H13400" s="1" t="s">
        <v>12383</v>
      </c>
      <c r="I13400" s="2">
        <v>45090</v>
      </c>
      <c r="J13400" s="15" t="str">
        <f>MID(Tabla1[[#This Row],[HORA]],1,5)</f>
        <v>13:43</v>
      </c>
      <c r="K13400" s="16">
        <f>IF(Tabla1[[#This Row],[FECHA]]=I13401,IF(J13401-J13400&gt;0,(J13401-J13400)*1440,0),0)</f>
        <v>3.0000000000001492</v>
      </c>
      <c r="L13400" s="14">
        <f>2+L13141-Datos!$C$8</f>
        <v>6.8200000000000021</v>
      </c>
      <c r="M13400" s="13" t="s">
        <v>55954</v>
      </c>
      <c r="N13400" s="1" t="s">
        <v>12268</v>
      </c>
      <c r="O13400" s="1">
        <v>10</v>
      </c>
      <c r="P13400" s="1" t="s">
        <v>1141</v>
      </c>
      <c r="Q13400" s="4" t="s">
        <v>21</v>
      </c>
    </row>
    <row r="13401" spans="1:17" ht="22.5" x14ac:dyDescent="0.25">
      <c r="A13401" s="3">
        <v>16418</v>
      </c>
      <c r="B13401" s="1" t="s">
        <v>49805</v>
      </c>
      <c r="C13401" s="1" t="s">
        <v>15</v>
      </c>
      <c r="D13401" s="1" t="s">
        <v>82</v>
      </c>
      <c r="E13401" s="1">
        <v>20517236277</v>
      </c>
      <c r="F13401" s="1" t="s">
        <v>49806</v>
      </c>
      <c r="G13401" s="1">
        <v>369333</v>
      </c>
      <c r="H13401" s="1" t="s">
        <v>49807</v>
      </c>
      <c r="I13401" s="2">
        <v>45090</v>
      </c>
      <c r="J13401" s="15" t="str">
        <f>MID(Tabla1[[#This Row],[HORA]],1,5)</f>
        <v>13:46</v>
      </c>
      <c r="K13401" s="16">
        <f>IF(Tabla1[[#This Row],[FECHA]]=I13402,IF(J13402-J13401&gt;0,(J13402-J13401)*1440,0),0)</f>
        <v>0.99999999999983658</v>
      </c>
      <c r="L13401" s="14">
        <f>2+L13142-Datos!$C$8</f>
        <v>8.2000000000000011</v>
      </c>
      <c r="M13401" s="13" t="s">
        <v>55957</v>
      </c>
      <c r="N13401" s="1" t="s">
        <v>49808</v>
      </c>
      <c r="O13401" s="1">
        <v>30</v>
      </c>
      <c r="P13401" s="1" t="s">
        <v>1141</v>
      </c>
      <c r="Q13401" s="4" t="s">
        <v>21</v>
      </c>
    </row>
    <row r="13402" spans="1:17" ht="22.5" x14ac:dyDescent="0.25">
      <c r="A13402" s="3">
        <v>10287</v>
      </c>
      <c r="B13402" s="1" t="s">
        <v>32046</v>
      </c>
      <c r="C13402" s="1" t="s">
        <v>15</v>
      </c>
      <c r="D13402" s="1" t="s">
        <v>3088</v>
      </c>
      <c r="E13402" s="1">
        <v>76262532</v>
      </c>
      <c r="F13402" s="1" t="s">
        <v>32047</v>
      </c>
      <c r="G13402" s="1">
        <v>2242786</v>
      </c>
      <c r="H13402" s="1" t="s">
        <v>32048</v>
      </c>
      <c r="I13402" s="2">
        <v>45090</v>
      </c>
      <c r="J13402" s="15" t="str">
        <f>MID(Tabla1[[#This Row],[HORA]],1,5)</f>
        <v>13:47</v>
      </c>
      <c r="K13402" s="16">
        <f>IF(Tabla1[[#This Row],[FECHA]]=I13403,IF(J13403-J13402&gt;0,(J13403-J13402)*1440,0),0)</f>
        <v>7.000000000000135</v>
      </c>
      <c r="L13402" s="14">
        <f>2+L13143-Datos!$C$8</f>
        <v>8.1400000000000023</v>
      </c>
      <c r="M13402" s="13" t="s">
        <v>55958</v>
      </c>
      <c r="N13402" s="1" t="s">
        <v>26422</v>
      </c>
      <c r="O13402" s="1">
        <v>15</v>
      </c>
      <c r="P13402" s="1" t="s">
        <v>20</v>
      </c>
      <c r="Q13402" s="4" t="s">
        <v>21</v>
      </c>
    </row>
    <row r="13403" spans="1:17" ht="22.5" x14ac:dyDescent="0.25">
      <c r="A13403" s="3">
        <v>17688</v>
      </c>
      <c r="B13403" s="1" t="s">
        <v>53114</v>
      </c>
      <c r="C13403" s="1" t="s">
        <v>15</v>
      </c>
      <c r="D13403" s="1" t="s">
        <v>40</v>
      </c>
      <c r="E13403" s="1">
        <v>20486496372</v>
      </c>
      <c r="F13403" s="1" t="s">
        <v>53115</v>
      </c>
      <c r="G13403" s="1">
        <v>2242787</v>
      </c>
      <c r="H13403" s="1" t="s">
        <v>53116</v>
      </c>
      <c r="I13403" s="2">
        <v>45090</v>
      </c>
      <c r="J13403" s="15" t="str">
        <f>MID(Tabla1[[#This Row],[HORA]],1,5)</f>
        <v>13:54</v>
      </c>
      <c r="K13403" s="16">
        <f>IF(Tabla1[[#This Row],[FECHA]]=I13404,IF(J13404-J13403&gt;0,(J13404-J13403)*1440,0),0)</f>
        <v>6.9999999999999751</v>
      </c>
      <c r="L13403" s="14">
        <f>2+L13144-Datos!$C$8</f>
        <v>8.0400000000000009</v>
      </c>
      <c r="M13403" s="13" t="s">
        <v>55965</v>
      </c>
      <c r="N13403" s="1" t="s">
        <v>53117</v>
      </c>
      <c r="O13403" s="1">
        <v>15</v>
      </c>
      <c r="P13403" s="1" t="s">
        <v>20</v>
      </c>
      <c r="Q13403" s="4" t="s">
        <v>21</v>
      </c>
    </row>
    <row r="13404" spans="1:17" ht="22.5" x14ac:dyDescent="0.25">
      <c r="A13404" s="3">
        <v>3945</v>
      </c>
      <c r="B13404" s="1" t="s">
        <v>12384</v>
      </c>
      <c r="C13404" s="1" t="s">
        <v>15</v>
      </c>
      <c r="D13404" s="1" t="s">
        <v>119</v>
      </c>
      <c r="E13404" s="1">
        <v>27726913</v>
      </c>
      <c r="F13404" s="1" t="s">
        <v>12385</v>
      </c>
      <c r="G13404" s="1">
        <v>27726913</v>
      </c>
      <c r="H13404" s="1" t="s">
        <v>12385</v>
      </c>
      <c r="I13404" s="2">
        <v>45090</v>
      </c>
      <c r="J13404" s="15" t="str">
        <f>MID(Tabla1[[#This Row],[HORA]],1,5)</f>
        <v>14:01</v>
      </c>
      <c r="K13404" s="16">
        <f>IF(Tabla1[[#This Row],[FECHA]]=I13405,IF(J13405-J13404&gt;0,(J13405-J13404)*1440,0),0)</f>
        <v>1.9999999999999929</v>
      </c>
      <c r="L13404" s="14">
        <f>2+L13145-Datos!$C$8</f>
        <v>5.7500000000000018</v>
      </c>
      <c r="M13404" s="13" t="s">
        <v>55972</v>
      </c>
      <c r="N13404" s="1" t="s">
        <v>2178</v>
      </c>
      <c r="O13404" s="1">
        <v>40</v>
      </c>
      <c r="P13404" s="1" t="s">
        <v>1511</v>
      </c>
      <c r="Q13404" s="4" t="s">
        <v>21</v>
      </c>
    </row>
    <row r="13405" spans="1:17" ht="22.5" x14ac:dyDescent="0.25">
      <c r="A13405" s="3">
        <v>3946</v>
      </c>
      <c r="B13405" s="1" t="s">
        <v>12386</v>
      </c>
      <c r="C13405" s="1" t="s">
        <v>15</v>
      </c>
      <c r="D13405" s="1" t="s">
        <v>40</v>
      </c>
      <c r="E13405" s="1">
        <v>40301589</v>
      </c>
      <c r="F13405" s="1" t="s">
        <v>12387</v>
      </c>
      <c r="G13405" s="1">
        <v>40301589</v>
      </c>
      <c r="H13405" s="1" t="s">
        <v>12387</v>
      </c>
      <c r="I13405" s="2">
        <v>45090</v>
      </c>
      <c r="J13405" s="15" t="str">
        <f>MID(Tabla1[[#This Row],[HORA]],1,5)</f>
        <v>14:03</v>
      </c>
      <c r="K13405" s="16">
        <f>IF(Tabla1[[#This Row],[FECHA]]=I13406,IF(J13406-J13405&gt;0,(J13406-J13405)*1440,0),0)</f>
        <v>1.9999999999999929</v>
      </c>
      <c r="L13405" s="14">
        <f>2+L13146-Datos!$C$8</f>
        <v>7.0400000000000009</v>
      </c>
      <c r="M13405" s="13" t="s">
        <v>55974</v>
      </c>
      <c r="N13405" s="1" t="s">
        <v>2178</v>
      </c>
      <c r="O13405" s="1">
        <v>15</v>
      </c>
      <c r="P13405" s="1" t="s">
        <v>1511</v>
      </c>
      <c r="Q13405" s="4" t="s">
        <v>21</v>
      </c>
    </row>
    <row r="13406" spans="1:17" ht="22.5" x14ac:dyDescent="0.25">
      <c r="A13406" s="3">
        <v>10151</v>
      </c>
      <c r="B13406" s="1" t="s">
        <v>31632</v>
      </c>
      <c r="C13406" s="1" t="s">
        <v>15</v>
      </c>
      <c r="D13406" s="1" t="s">
        <v>257</v>
      </c>
      <c r="E13406" s="1">
        <v>46339881</v>
      </c>
      <c r="F13406" s="1" t="s">
        <v>31633</v>
      </c>
      <c r="G13406" s="1">
        <v>2242430</v>
      </c>
      <c r="H13406" s="1" t="s">
        <v>31634</v>
      </c>
      <c r="I13406" s="2">
        <v>45090</v>
      </c>
      <c r="J13406" s="15" t="str">
        <f>MID(Tabla1[[#This Row],[HORA]],1,5)</f>
        <v>14:05</v>
      </c>
      <c r="K13406" s="16">
        <f>IF(Tabla1[[#This Row],[FECHA]]=I13407,IF(J13407-J13406&gt;0,(J13407-J13406)*1440,0),0)</f>
        <v>0</v>
      </c>
      <c r="L13406" s="14">
        <f>2+L13147-Datos!$C$8</f>
        <v>6.0500000000000025</v>
      </c>
      <c r="M13406" s="13" t="s">
        <v>55976</v>
      </c>
      <c r="N13406" s="1" t="s">
        <v>31635</v>
      </c>
      <c r="O13406" s="1">
        <v>10</v>
      </c>
      <c r="P13406" s="1" t="s">
        <v>27</v>
      </c>
      <c r="Q13406" s="4" t="s">
        <v>21</v>
      </c>
    </row>
    <row r="13407" spans="1:17" ht="22.5" x14ac:dyDescent="0.25">
      <c r="A13407" s="3">
        <v>10288</v>
      </c>
      <c r="B13407" s="1" t="s">
        <v>32049</v>
      </c>
      <c r="C13407" s="1" t="s">
        <v>15</v>
      </c>
      <c r="D13407" s="1" t="s">
        <v>172</v>
      </c>
      <c r="E13407" s="1">
        <v>25832244</v>
      </c>
      <c r="F13407" s="1" t="s">
        <v>32050</v>
      </c>
      <c r="G13407" s="1">
        <v>2242793</v>
      </c>
      <c r="H13407" s="1" t="s">
        <v>32051</v>
      </c>
      <c r="I13407" s="2">
        <v>45090</v>
      </c>
      <c r="J13407" s="15" t="str">
        <f>MID(Tabla1[[#This Row],[HORA]],1,5)</f>
        <v>14:05</v>
      </c>
      <c r="K13407" s="16">
        <f>IF(Tabla1[[#This Row],[FECHA]]=I13408,IF(J13408-J13407&gt;0,(J13408-J13407)*1440,0),0)</f>
        <v>0</v>
      </c>
      <c r="L13407" s="14">
        <f>2+L13148-Datos!$C$8</f>
        <v>9.06</v>
      </c>
      <c r="M13407" s="13" t="s">
        <v>55976</v>
      </c>
      <c r="N13407" s="1" t="s">
        <v>32052</v>
      </c>
      <c r="O13407" s="1">
        <v>40</v>
      </c>
      <c r="P13407" s="1" t="s">
        <v>27</v>
      </c>
      <c r="Q13407" s="4" t="s">
        <v>21</v>
      </c>
    </row>
    <row r="13408" spans="1:17" ht="22.5" x14ac:dyDescent="0.25">
      <c r="A13408" s="3">
        <v>14507</v>
      </c>
      <c r="B13408" s="1" t="s">
        <v>44514</v>
      </c>
      <c r="C13408" s="1" t="s">
        <v>15</v>
      </c>
      <c r="D13408" s="1" t="s">
        <v>40</v>
      </c>
      <c r="E13408" s="1">
        <v>16486398</v>
      </c>
      <c r="F13408" s="1" t="s">
        <v>8339</v>
      </c>
      <c r="G13408" s="1">
        <v>2242794</v>
      </c>
      <c r="H13408" s="1" t="s">
        <v>8340</v>
      </c>
      <c r="I13408" s="2">
        <v>45090</v>
      </c>
      <c r="J13408" s="15" t="str">
        <f>MID(Tabla1[[#This Row],[HORA]],1,5)</f>
        <v>14:05</v>
      </c>
      <c r="K13408" s="16">
        <f>IF(Tabla1[[#This Row],[FECHA]]=I13409,IF(J13409-J13408&gt;0,(J13409-J13408)*1440,0),0)</f>
        <v>1.9999999999999929</v>
      </c>
      <c r="L13408" s="14">
        <f>2+L13149-Datos!$C$8</f>
        <v>11.120000000000003</v>
      </c>
      <c r="M13408" s="13" t="s">
        <v>55976</v>
      </c>
      <c r="N13408" s="1" t="s">
        <v>44515</v>
      </c>
      <c r="O13408" s="1">
        <v>30</v>
      </c>
      <c r="P13408" s="1" t="s">
        <v>986</v>
      </c>
      <c r="Q13408" s="4" t="s">
        <v>21</v>
      </c>
    </row>
    <row r="13409" spans="1:17" ht="22.5" x14ac:dyDescent="0.25">
      <c r="A13409" s="3">
        <v>10289</v>
      </c>
      <c r="B13409" s="1" t="s">
        <v>32053</v>
      </c>
      <c r="C13409" s="1" t="s">
        <v>15</v>
      </c>
      <c r="D13409" s="1" t="s">
        <v>40</v>
      </c>
      <c r="E13409" s="1">
        <v>16544313</v>
      </c>
      <c r="F13409" s="1" t="s">
        <v>32054</v>
      </c>
      <c r="G13409" s="1">
        <v>2242795</v>
      </c>
      <c r="H13409" s="1" t="s">
        <v>15628</v>
      </c>
      <c r="I13409" s="2">
        <v>45090</v>
      </c>
      <c r="J13409" s="15" t="str">
        <f>MID(Tabla1[[#This Row],[HORA]],1,5)</f>
        <v>14:07</v>
      </c>
      <c r="K13409" s="16">
        <f>IF(Tabla1[[#This Row],[FECHA]]=I13410,IF(J13410-J13409&gt;0,(J13410-J13409)*1440,0),0)</f>
        <v>2.9999999999999893</v>
      </c>
      <c r="L13409" s="14">
        <f>2+L13150-Datos!$C$8</f>
        <v>6.990000000000002</v>
      </c>
      <c r="M13409" s="13" t="s">
        <v>55978</v>
      </c>
      <c r="N13409" s="1" t="s">
        <v>32055</v>
      </c>
      <c r="O13409" s="1">
        <v>15</v>
      </c>
      <c r="P13409" s="1" t="s">
        <v>27</v>
      </c>
      <c r="Q13409" s="4" t="s">
        <v>21</v>
      </c>
    </row>
    <row r="13410" spans="1:17" ht="22.5" x14ac:dyDescent="0.25">
      <c r="A13410" s="3">
        <v>3947</v>
      </c>
      <c r="B13410" s="1" t="s">
        <v>12388</v>
      </c>
      <c r="C13410" s="1" t="s">
        <v>15</v>
      </c>
      <c r="D13410" s="1" t="s">
        <v>119</v>
      </c>
      <c r="E13410" s="1">
        <v>45700218</v>
      </c>
      <c r="F13410" s="1" t="s">
        <v>5970</v>
      </c>
      <c r="G13410" s="1">
        <v>1128443</v>
      </c>
      <c r="H13410" s="1" t="s">
        <v>12389</v>
      </c>
      <c r="I13410" s="2">
        <v>45090</v>
      </c>
      <c r="J13410" s="15" t="str">
        <f>MID(Tabla1[[#This Row],[HORA]],1,5)</f>
        <v>14:10</v>
      </c>
      <c r="K13410" s="16">
        <f>IF(Tabla1[[#This Row],[FECHA]]=I13411,IF(J13411-J13410&gt;0,(J13411-J13410)*1440,0),0)</f>
        <v>1.9999999999999929</v>
      </c>
      <c r="L13410" s="14">
        <f>2+L13151-Datos!$C$8</f>
        <v>6.8000000000000025</v>
      </c>
      <c r="M13410" s="13" t="s">
        <v>55850</v>
      </c>
      <c r="N13410" s="1" t="s">
        <v>12390</v>
      </c>
      <c r="O13410" s="1">
        <v>15</v>
      </c>
      <c r="P13410" s="1" t="s">
        <v>1511</v>
      </c>
      <c r="Q13410" s="4" t="s">
        <v>21</v>
      </c>
    </row>
    <row r="13411" spans="1:17" ht="22.5" x14ac:dyDescent="0.25">
      <c r="A13411" s="3">
        <v>18575</v>
      </c>
      <c r="B13411" s="1" t="s">
        <v>55286</v>
      </c>
      <c r="C13411" s="1" t="s">
        <v>15</v>
      </c>
      <c r="D13411" s="1" t="s">
        <v>40</v>
      </c>
      <c r="E13411" s="1">
        <v>20494109647</v>
      </c>
      <c r="F13411" s="1" t="s">
        <v>49190</v>
      </c>
      <c r="G13411" s="1">
        <v>2242798</v>
      </c>
      <c r="H13411" s="1" t="s">
        <v>55287</v>
      </c>
      <c r="I13411" s="2">
        <v>45090</v>
      </c>
      <c r="J13411" s="15" t="str">
        <f>MID(Tabla1[[#This Row],[HORA]],1,5)</f>
        <v>14:12</v>
      </c>
      <c r="K13411" s="16">
        <f>IF(Tabla1[[#This Row],[FECHA]]=I13412,IF(J13412-J13411&gt;0,(J13412-J13411)*1440,0),0)</f>
        <v>2.9999999999999893</v>
      </c>
      <c r="L13411" s="14">
        <f>2+L13152-Datos!$C$8</f>
        <v>8.8900000000000023</v>
      </c>
      <c r="M13411" s="13" t="s">
        <v>55851</v>
      </c>
      <c r="N13411" s="1" t="s">
        <v>55288</v>
      </c>
      <c r="O13411" s="1">
        <v>30</v>
      </c>
      <c r="P13411" s="1" t="s">
        <v>986</v>
      </c>
      <c r="Q13411" s="4" t="s">
        <v>21</v>
      </c>
    </row>
    <row r="13412" spans="1:17" ht="22.5" x14ac:dyDescent="0.25">
      <c r="A13412" s="3">
        <v>3948</v>
      </c>
      <c r="B13412" s="1" t="s">
        <v>12391</v>
      </c>
      <c r="C13412" s="1" t="s">
        <v>15</v>
      </c>
      <c r="D13412" s="1" t="s">
        <v>23</v>
      </c>
      <c r="E13412" s="1">
        <v>73998780</v>
      </c>
      <c r="F13412" s="1" t="s">
        <v>12392</v>
      </c>
      <c r="G13412" s="1">
        <v>73998780</v>
      </c>
      <c r="H13412" s="1" t="s">
        <v>12392</v>
      </c>
      <c r="I13412" s="2">
        <v>45090</v>
      </c>
      <c r="J13412" s="15" t="str">
        <f>MID(Tabla1[[#This Row],[HORA]],1,5)</f>
        <v>14:15</v>
      </c>
      <c r="K13412" s="16">
        <f>IF(Tabla1[[#This Row],[FECHA]]=I13413,IF(J13413-J13412&gt;0,(J13413-J13412)*1440,0),0)</f>
        <v>0.99999999999999645</v>
      </c>
      <c r="L13412" s="14">
        <f>2+L13153-Datos!$C$8</f>
        <v>6.2300000000000022</v>
      </c>
      <c r="M13412" s="13" t="s">
        <v>55984</v>
      </c>
      <c r="N13412" s="1" t="s">
        <v>2178</v>
      </c>
      <c r="O13412" s="1">
        <v>20</v>
      </c>
      <c r="P13412" s="1" t="s">
        <v>1511</v>
      </c>
      <c r="Q13412" s="4" t="s">
        <v>21</v>
      </c>
    </row>
    <row r="13413" spans="1:17" ht="22.5" x14ac:dyDescent="0.25">
      <c r="A13413" s="3">
        <v>3949</v>
      </c>
      <c r="B13413" s="1" t="s">
        <v>12393</v>
      </c>
      <c r="C13413" s="1" t="s">
        <v>15</v>
      </c>
      <c r="D13413" s="1" t="s">
        <v>77</v>
      </c>
      <c r="E13413" s="1">
        <v>25785145</v>
      </c>
      <c r="F13413" s="1" t="s">
        <v>12394</v>
      </c>
      <c r="G13413" s="1">
        <v>25785145</v>
      </c>
      <c r="H13413" s="1" t="s">
        <v>12394</v>
      </c>
      <c r="I13413" s="2">
        <v>45090</v>
      </c>
      <c r="J13413" s="15" t="str">
        <f>MID(Tabla1[[#This Row],[HORA]],1,5)</f>
        <v>14:16</v>
      </c>
      <c r="K13413" s="16">
        <f>IF(Tabla1[[#This Row],[FECHA]]=I13414,IF(J13414-J13413&gt;0,(J13414-J13413)*1440,0),0)</f>
        <v>0.99999999999999645</v>
      </c>
      <c r="L13413" s="14">
        <f>2+L13154-Datos!$C$8</f>
        <v>7.9600000000000026</v>
      </c>
      <c r="M13413" s="13" t="s">
        <v>55852</v>
      </c>
      <c r="N13413" s="1" t="s">
        <v>2178</v>
      </c>
      <c r="O13413" s="1">
        <v>330</v>
      </c>
      <c r="P13413" s="1" t="s">
        <v>1511</v>
      </c>
      <c r="Q13413" s="4" t="s">
        <v>21</v>
      </c>
    </row>
    <row r="13414" spans="1:17" ht="22.5" x14ac:dyDescent="0.25">
      <c r="A13414" s="3">
        <v>17689</v>
      </c>
      <c r="B13414" s="1" t="s">
        <v>53118</v>
      </c>
      <c r="C13414" s="1" t="s">
        <v>15</v>
      </c>
      <c r="D13414" s="1" t="s">
        <v>119</v>
      </c>
      <c r="E13414" s="1">
        <v>20601217245</v>
      </c>
      <c r="F13414" s="1" t="s">
        <v>53119</v>
      </c>
      <c r="G13414" s="1">
        <v>41363792</v>
      </c>
      <c r="H13414" s="1" t="s">
        <v>53120</v>
      </c>
      <c r="I13414" s="2">
        <v>45090</v>
      </c>
      <c r="J13414" s="15" t="str">
        <f>MID(Tabla1[[#This Row],[HORA]],1,5)</f>
        <v>14:17</v>
      </c>
      <c r="K13414" s="16">
        <f>IF(Tabla1[[#This Row],[FECHA]]=I13415,IF(J13415-J13414&gt;0,(J13415-J13414)*1440,0),0)</f>
        <v>0.99999999999999645</v>
      </c>
      <c r="L13414" s="14">
        <f>2+L13155-Datos!$C$8</f>
        <v>9.8200000000000021</v>
      </c>
      <c r="M13414" s="13" t="s">
        <v>55853</v>
      </c>
      <c r="N13414" s="1" t="s">
        <v>8389</v>
      </c>
      <c r="O13414" s="1">
        <v>20</v>
      </c>
      <c r="P13414" s="1" t="s">
        <v>27</v>
      </c>
      <c r="Q13414" s="4" t="s">
        <v>21</v>
      </c>
    </row>
    <row r="13415" spans="1:17" ht="22.5" x14ac:dyDescent="0.25">
      <c r="A13415" s="3">
        <v>14508</v>
      </c>
      <c r="B13415" s="1" t="s">
        <v>44516</v>
      </c>
      <c r="C13415" s="1" t="s">
        <v>15</v>
      </c>
      <c r="D13415" s="1" t="s">
        <v>33</v>
      </c>
      <c r="E13415" s="1">
        <v>44132845</v>
      </c>
      <c r="F13415" s="1" t="s">
        <v>44517</v>
      </c>
      <c r="G13415" s="1">
        <v>40116763</v>
      </c>
      <c r="H13415" s="1" t="s">
        <v>44518</v>
      </c>
      <c r="I13415" s="2">
        <v>45090</v>
      </c>
      <c r="J13415" s="15" t="str">
        <f>MID(Tabla1[[#This Row],[HORA]],1,5)</f>
        <v>14:18</v>
      </c>
      <c r="K13415" s="16">
        <f>IF(Tabla1[[#This Row],[FECHA]]=I13416,IF(J13416-J13415&gt;0,(J13416-J13415)*1440,0),0)</f>
        <v>0.99999999999999645</v>
      </c>
      <c r="L13415" s="14">
        <f>2+L13156-Datos!$C$8</f>
        <v>7.120000000000001</v>
      </c>
      <c r="M13415" s="13" t="s">
        <v>55985</v>
      </c>
      <c r="N13415" s="1" t="s">
        <v>44519</v>
      </c>
      <c r="O13415" s="1">
        <v>15</v>
      </c>
      <c r="P13415" s="1" t="s">
        <v>986</v>
      </c>
      <c r="Q13415" s="4" t="s">
        <v>21</v>
      </c>
    </row>
    <row r="13416" spans="1:17" ht="22.5" x14ac:dyDescent="0.25">
      <c r="A13416" s="3">
        <v>10290</v>
      </c>
      <c r="B13416" s="1" t="s">
        <v>32056</v>
      </c>
      <c r="C13416" s="1" t="s">
        <v>15</v>
      </c>
      <c r="D13416" s="1" t="s">
        <v>40</v>
      </c>
      <c r="E13416" s="1">
        <v>73312309</v>
      </c>
      <c r="F13416" s="1" t="s">
        <v>32057</v>
      </c>
      <c r="G13416" s="1">
        <v>2242803</v>
      </c>
      <c r="H13416" s="1" t="s">
        <v>32058</v>
      </c>
      <c r="I13416" s="2">
        <v>45090</v>
      </c>
      <c r="J13416" s="15" t="str">
        <f>MID(Tabla1[[#This Row],[HORA]],1,5)</f>
        <v>14:19</v>
      </c>
      <c r="K13416" s="16">
        <f>IF(Tabla1[[#This Row],[FECHA]]=I13417,IF(J13417-J13416&gt;0,(J13417-J13416)*1440,0),0)</f>
        <v>0.99999999999999645</v>
      </c>
      <c r="L13416" s="14">
        <f>2+L13157-Datos!$C$8</f>
        <v>7.7800000000000011</v>
      </c>
      <c r="M13416" s="13" t="s">
        <v>55986</v>
      </c>
      <c r="N13416" s="1" t="s">
        <v>32059</v>
      </c>
      <c r="O13416" s="1">
        <v>13</v>
      </c>
      <c r="P13416" s="1" t="s">
        <v>27</v>
      </c>
      <c r="Q13416" s="4" t="s">
        <v>21</v>
      </c>
    </row>
    <row r="13417" spans="1:17" ht="22.5" x14ac:dyDescent="0.25">
      <c r="A13417" s="3">
        <v>14509</v>
      </c>
      <c r="B13417" s="1" t="s">
        <v>44520</v>
      </c>
      <c r="C13417" s="1" t="s">
        <v>15</v>
      </c>
      <c r="D13417" s="1" t="s">
        <v>40</v>
      </c>
      <c r="E13417" s="1">
        <v>16653273</v>
      </c>
      <c r="F13417" s="1" t="s">
        <v>7805</v>
      </c>
      <c r="G13417" s="1">
        <v>44596188</v>
      </c>
      <c r="H13417" s="1" t="s">
        <v>7806</v>
      </c>
      <c r="I13417" s="2">
        <v>45090</v>
      </c>
      <c r="J13417" s="15" t="str">
        <f>MID(Tabla1[[#This Row],[HORA]],1,5)</f>
        <v>14:20</v>
      </c>
      <c r="K13417" s="16">
        <f>IF(Tabla1[[#This Row],[FECHA]]=I13418,IF(J13418-J13417&gt;0,(J13418-J13417)*1440,0),0)</f>
        <v>2.9999999999999893</v>
      </c>
      <c r="L13417" s="14">
        <f>2+L13158-Datos!$C$8</f>
        <v>7.7200000000000006</v>
      </c>
      <c r="M13417" s="13" t="s">
        <v>55987</v>
      </c>
      <c r="N13417" s="1" t="s">
        <v>44521</v>
      </c>
      <c r="O13417" s="1">
        <v>25</v>
      </c>
      <c r="P13417" s="1" t="s">
        <v>986</v>
      </c>
      <c r="Q13417" s="4" t="s">
        <v>21</v>
      </c>
    </row>
    <row r="13418" spans="1:17" ht="22.5" x14ac:dyDescent="0.25">
      <c r="A13418" s="3">
        <v>10291</v>
      </c>
      <c r="B13418" s="1" t="s">
        <v>32060</v>
      </c>
      <c r="C13418" s="1" t="s">
        <v>15</v>
      </c>
      <c r="D13418" s="1" t="s">
        <v>77</v>
      </c>
      <c r="E13418" s="1">
        <v>43086220</v>
      </c>
      <c r="F13418" s="1" t="s">
        <v>32061</v>
      </c>
      <c r="G13418" s="1">
        <v>3873240</v>
      </c>
      <c r="H13418" s="1" t="s">
        <v>32062</v>
      </c>
      <c r="I13418" s="2">
        <v>45090</v>
      </c>
      <c r="J13418" s="15" t="str">
        <f>MID(Tabla1[[#This Row],[HORA]],1,5)</f>
        <v>14:23</v>
      </c>
      <c r="K13418" s="16">
        <f>IF(Tabla1[[#This Row],[FECHA]]=I13419,IF(J13419-J13418&gt;0,(J13419-J13418)*1440,0),0)</f>
        <v>3.9999999999999858</v>
      </c>
      <c r="L13418" s="14">
        <f>2+L13159-Datos!$C$8</f>
        <v>5.8200000000000021</v>
      </c>
      <c r="M13418" s="13" t="s">
        <v>55854</v>
      </c>
      <c r="N13418" s="1" t="s">
        <v>32063</v>
      </c>
      <c r="O13418" s="1">
        <v>40</v>
      </c>
      <c r="P13418" s="1" t="s">
        <v>27</v>
      </c>
      <c r="Q13418" s="4" t="s">
        <v>21</v>
      </c>
    </row>
    <row r="13419" spans="1:17" ht="22.5" x14ac:dyDescent="0.25">
      <c r="A13419" s="3">
        <v>10292</v>
      </c>
      <c r="B13419" s="1" t="s">
        <v>32064</v>
      </c>
      <c r="C13419" s="1" t="s">
        <v>15</v>
      </c>
      <c r="D13419" s="1" t="s">
        <v>40</v>
      </c>
      <c r="E13419" s="1">
        <v>19326831</v>
      </c>
      <c r="F13419" s="1" t="s">
        <v>17299</v>
      </c>
      <c r="G13419" s="1">
        <v>43929222</v>
      </c>
      <c r="H13419" s="1" t="s">
        <v>32065</v>
      </c>
      <c r="I13419" s="2">
        <v>45090</v>
      </c>
      <c r="J13419" s="15" t="str">
        <f>MID(Tabla1[[#This Row],[HORA]],1,5)</f>
        <v>14:27</v>
      </c>
      <c r="K13419" s="16">
        <f>IF(Tabla1[[#This Row],[FECHA]]=I13420,IF(J13420-J13419&gt;0,(J13420-J13419)*1440,0),0)</f>
        <v>1.9999999999999929</v>
      </c>
      <c r="L13419" s="14">
        <f>2+L13160-Datos!$C$8</f>
        <v>6.8300000000000018</v>
      </c>
      <c r="M13419" s="13" t="s">
        <v>55857</v>
      </c>
      <c r="N13419" s="1" t="s">
        <v>10946</v>
      </c>
      <c r="O13419" s="1">
        <v>15</v>
      </c>
      <c r="P13419" s="1" t="s">
        <v>27</v>
      </c>
      <c r="Q13419" s="4" t="s">
        <v>21</v>
      </c>
    </row>
    <row r="13420" spans="1:17" ht="22.5" x14ac:dyDescent="0.25">
      <c r="A13420" s="3">
        <v>14510</v>
      </c>
      <c r="B13420" s="1" t="s">
        <v>44522</v>
      </c>
      <c r="C13420" s="1" t="s">
        <v>15</v>
      </c>
      <c r="D13420" s="1" t="s">
        <v>40</v>
      </c>
      <c r="E13420" s="1">
        <v>73699016</v>
      </c>
      <c r="F13420" s="1" t="s">
        <v>44523</v>
      </c>
      <c r="G13420" s="1">
        <v>2828741</v>
      </c>
      <c r="H13420" s="1" t="s">
        <v>20246</v>
      </c>
      <c r="I13420" s="2">
        <v>45090</v>
      </c>
      <c r="J13420" s="15" t="str">
        <f>MID(Tabla1[[#This Row],[HORA]],1,5)</f>
        <v>14:29</v>
      </c>
      <c r="K13420" s="16">
        <f>IF(Tabla1[[#This Row],[FECHA]]=I13421,IF(J13421-J13420&gt;0,(J13421-J13420)*1440,0),0)</f>
        <v>0</v>
      </c>
      <c r="L13420" s="14">
        <f>2+L13161-Datos!$C$8</f>
        <v>8.2000000000000011</v>
      </c>
      <c r="M13420" s="13" t="s">
        <v>55858</v>
      </c>
      <c r="N13420" s="1" t="s">
        <v>6102</v>
      </c>
      <c r="O13420" s="1">
        <v>15</v>
      </c>
      <c r="P13420" s="1" t="s">
        <v>986</v>
      </c>
      <c r="Q13420" s="4" t="s">
        <v>21</v>
      </c>
    </row>
    <row r="13421" spans="1:17" ht="22.5" x14ac:dyDescent="0.25">
      <c r="A13421" s="3">
        <v>14511</v>
      </c>
      <c r="B13421" s="1" t="s">
        <v>44522</v>
      </c>
      <c r="C13421" s="1" t="s">
        <v>15</v>
      </c>
      <c r="D13421" s="1" t="s">
        <v>40</v>
      </c>
      <c r="E13421" s="1">
        <v>73699016</v>
      </c>
      <c r="F13421" s="1" t="s">
        <v>44523</v>
      </c>
      <c r="G13421" s="1">
        <v>2828741</v>
      </c>
      <c r="H13421" s="1" t="s">
        <v>20247</v>
      </c>
      <c r="I13421" s="2">
        <v>45090</v>
      </c>
      <c r="J13421" s="15" t="str">
        <f>MID(Tabla1[[#This Row],[HORA]],1,5)</f>
        <v>14:29</v>
      </c>
      <c r="K13421" s="16">
        <f>IF(Tabla1[[#This Row],[FECHA]]=I13422,IF(J13422-J13421&gt;0,(J13422-J13421)*1440,0),0)</f>
        <v>4.0000000000001457</v>
      </c>
      <c r="L13421" s="14">
        <f>2+L13162-Datos!$C$8</f>
        <v>7.9500000000000011</v>
      </c>
      <c r="M13421" s="13" t="s">
        <v>55858</v>
      </c>
      <c r="N13421" s="1" t="s">
        <v>6102</v>
      </c>
      <c r="O13421" s="1">
        <v>15</v>
      </c>
      <c r="P13421" s="1" t="s">
        <v>986</v>
      </c>
      <c r="Q13421" s="4" t="s">
        <v>21</v>
      </c>
    </row>
    <row r="13422" spans="1:17" ht="22.5" x14ac:dyDescent="0.25">
      <c r="A13422" s="3">
        <v>17690</v>
      </c>
      <c r="B13422" s="1" t="s">
        <v>53121</v>
      </c>
      <c r="C13422" s="1" t="s">
        <v>15</v>
      </c>
      <c r="D13422" s="1" t="s">
        <v>71</v>
      </c>
      <c r="E13422" s="1">
        <v>20353982878</v>
      </c>
      <c r="F13422" s="1" t="s">
        <v>49906</v>
      </c>
      <c r="G13422" s="1">
        <v>2242809</v>
      </c>
      <c r="H13422" s="1" t="s">
        <v>53122</v>
      </c>
      <c r="I13422" s="2">
        <v>45090</v>
      </c>
      <c r="J13422" s="15" t="str">
        <f>MID(Tabla1[[#This Row],[HORA]],1,5)</f>
        <v>14:33</v>
      </c>
      <c r="K13422" s="16">
        <f>IF(Tabla1[[#This Row],[FECHA]]=I13423,IF(J13423-J13422&gt;0,(J13423-J13422)*1440,0),0)</f>
        <v>0.99999999999983658</v>
      </c>
      <c r="L13422" s="14">
        <f>2+L13163-Datos!$C$8</f>
        <v>10.890000000000002</v>
      </c>
      <c r="M13422" s="13" t="s">
        <v>55995</v>
      </c>
      <c r="N13422" s="1" t="s">
        <v>9323</v>
      </c>
      <c r="O13422" s="1">
        <v>10</v>
      </c>
      <c r="P13422" s="1" t="s">
        <v>27</v>
      </c>
      <c r="Q13422" s="4" t="s">
        <v>21</v>
      </c>
    </row>
    <row r="13423" spans="1:17" ht="22.5" x14ac:dyDescent="0.25">
      <c r="A13423" s="3">
        <v>17691</v>
      </c>
      <c r="B13423" s="1" t="s">
        <v>53123</v>
      </c>
      <c r="C13423" s="1" t="s">
        <v>15</v>
      </c>
      <c r="D13423" s="1" t="s">
        <v>33</v>
      </c>
      <c r="E13423" s="1">
        <v>20353982878</v>
      </c>
      <c r="F13423" s="1" t="s">
        <v>49906</v>
      </c>
      <c r="G13423" s="1">
        <v>2242810</v>
      </c>
      <c r="H13423" s="1" t="s">
        <v>53124</v>
      </c>
      <c r="I13423" s="2">
        <v>45090</v>
      </c>
      <c r="J13423" s="15" t="str">
        <f>MID(Tabla1[[#This Row],[HORA]],1,5)</f>
        <v>14:34</v>
      </c>
      <c r="K13423" s="16">
        <f>IF(Tabla1[[#This Row],[FECHA]]=I13424,IF(J13424-J13423&gt;0,(J13424-J13423)*1440,0),0)</f>
        <v>1.0000000000001563</v>
      </c>
      <c r="L13423" s="14">
        <f>2+L13164-Datos!$C$8</f>
        <v>8.0400000000000009</v>
      </c>
      <c r="M13423" s="13" t="s">
        <v>55861</v>
      </c>
      <c r="N13423" s="1" t="s">
        <v>25349</v>
      </c>
      <c r="O13423" s="1">
        <v>10</v>
      </c>
      <c r="P13423" s="1" t="s">
        <v>27</v>
      </c>
      <c r="Q13423" s="4" t="s">
        <v>21</v>
      </c>
    </row>
    <row r="13424" spans="1:17" ht="22.5" x14ac:dyDescent="0.25">
      <c r="A13424" s="3">
        <v>17692</v>
      </c>
      <c r="B13424" s="1" t="s">
        <v>53125</v>
      </c>
      <c r="C13424" s="1" t="s">
        <v>15</v>
      </c>
      <c r="D13424" s="1" t="s">
        <v>82</v>
      </c>
      <c r="E13424" s="1">
        <v>20353982878</v>
      </c>
      <c r="F13424" s="1" t="s">
        <v>49906</v>
      </c>
      <c r="G13424" s="1">
        <v>2242811</v>
      </c>
      <c r="H13424" s="1" t="s">
        <v>53126</v>
      </c>
      <c r="I13424" s="2">
        <v>45090</v>
      </c>
      <c r="J13424" s="15" t="str">
        <f>MID(Tabla1[[#This Row],[HORA]],1,5)</f>
        <v>14:35</v>
      </c>
      <c r="K13424" s="16">
        <f>IF(Tabla1[[#This Row],[FECHA]]=I13425,IF(J13425-J13424&gt;0,(J13425-J13424)*1440,0),0)</f>
        <v>1.9999999999999929</v>
      </c>
      <c r="L13424" s="14">
        <f>2+L13165-Datos!$C$8</f>
        <v>6.2500000000000018</v>
      </c>
      <c r="M13424" s="13" t="s">
        <v>55996</v>
      </c>
      <c r="N13424" s="1" t="s">
        <v>25349</v>
      </c>
      <c r="O13424" s="1">
        <v>10</v>
      </c>
      <c r="P13424" s="1" t="s">
        <v>27</v>
      </c>
      <c r="Q13424" s="4" t="s">
        <v>21</v>
      </c>
    </row>
    <row r="13425" spans="1:17" ht="22.5" x14ac:dyDescent="0.25">
      <c r="A13425" s="3">
        <v>17693</v>
      </c>
      <c r="B13425" s="1" t="s">
        <v>53127</v>
      </c>
      <c r="C13425" s="1" t="s">
        <v>15</v>
      </c>
      <c r="D13425" s="1" t="s">
        <v>23</v>
      </c>
      <c r="E13425" s="1">
        <v>20353982878</v>
      </c>
      <c r="F13425" s="1" t="s">
        <v>49906</v>
      </c>
      <c r="G13425" s="1">
        <v>2242812</v>
      </c>
      <c r="H13425" s="1" t="s">
        <v>53128</v>
      </c>
      <c r="I13425" s="2">
        <v>45090</v>
      </c>
      <c r="J13425" s="15" t="str">
        <f>MID(Tabla1[[#This Row],[HORA]],1,5)</f>
        <v>14:37</v>
      </c>
      <c r="K13425" s="16">
        <f>IF(Tabla1[[#This Row],[FECHA]]=I13426,IF(J13426-J13425&gt;0,(J13426-J13425)*1440,0),0)</f>
        <v>2.9999999999998295</v>
      </c>
      <c r="L13425" s="14">
        <f>2+L13166-Datos!$C$8</f>
        <v>7.0400000000000009</v>
      </c>
      <c r="M13425" s="13" t="s">
        <v>55998</v>
      </c>
      <c r="N13425" s="1" t="s">
        <v>25349</v>
      </c>
      <c r="O13425" s="1">
        <v>10</v>
      </c>
      <c r="P13425" s="1" t="s">
        <v>27</v>
      </c>
      <c r="Q13425" s="4" t="s">
        <v>21</v>
      </c>
    </row>
    <row r="13426" spans="1:17" ht="22.5" x14ac:dyDescent="0.25">
      <c r="A13426" s="3">
        <v>14512</v>
      </c>
      <c r="B13426" s="1" t="s">
        <v>44524</v>
      </c>
      <c r="C13426" s="1" t="s">
        <v>15</v>
      </c>
      <c r="D13426" s="1" t="s">
        <v>23</v>
      </c>
      <c r="E13426" s="1">
        <v>44936215</v>
      </c>
      <c r="F13426" s="1" t="s">
        <v>44525</v>
      </c>
      <c r="G13426" s="1">
        <v>2242814</v>
      </c>
      <c r="H13426" s="1" t="s">
        <v>44526</v>
      </c>
      <c r="I13426" s="2">
        <v>45090</v>
      </c>
      <c r="J13426" s="15" t="str">
        <f>MID(Tabla1[[#This Row],[HORA]],1,5)</f>
        <v>14:40</v>
      </c>
      <c r="K13426" s="16">
        <f>IF(Tabla1[[#This Row],[FECHA]]=I13427,IF(J13427-J13426&gt;0,(J13427-J13426)*1440,0),0)</f>
        <v>3.9999999999999858</v>
      </c>
      <c r="L13426" s="14">
        <f>2+L13167-Datos!$C$8</f>
        <v>5.7800000000000011</v>
      </c>
      <c r="M13426" s="13" t="s">
        <v>56001</v>
      </c>
      <c r="N13426" s="1" t="s">
        <v>44527</v>
      </c>
      <c r="O13426" s="1">
        <v>15</v>
      </c>
      <c r="P13426" s="1" t="s">
        <v>986</v>
      </c>
      <c r="Q13426" s="4" t="s">
        <v>21</v>
      </c>
    </row>
    <row r="13427" spans="1:17" ht="22.5" x14ac:dyDescent="0.25">
      <c r="A13427" s="3">
        <v>14513</v>
      </c>
      <c r="B13427" s="1" t="s">
        <v>44528</v>
      </c>
      <c r="C13427" s="1" t="s">
        <v>15</v>
      </c>
      <c r="D13427" s="1" t="s">
        <v>40</v>
      </c>
      <c r="E13427" s="1">
        <v>47576441</v>
      </c>
      <c r="F13427" s="1" t="s">
        <v>44529</v>
      </c>
      <c r="G13427" s="1">
        <v>45390176</v>
      </c>
      <c r="H13427" s="1" t="s">
        <v>44530</v>
      </c>
      <c r="I13427" s="2">
        <v>45090</v>
      </c>
      <c r="J13427" s="15" t="str">
        <f>MID(Tabla1[[#This Row],[HORA]],1,5)</f>
        <v>14:44</v>
      </c>
      <c r="K13427" s="16">
        <f>IF(Tabla1[[#This Row],[FECHA]]=I13428,IF(J13428-J13427&gt;0,(J13428-J13427)*1440,0),0)</f>
        <v>3.0000000000001492</v>
      </c>
      <c r="L13427" s="14">
        <f>2+L13168-Datos!$C$8</f>
        <v>8.7000000000000011</v>
      </c>
      <c r="M13427" s="13" t="s">
        <v>56004</v>
      </c>
      <c r="N13427" s="1" t="s">
        <v>13543</v>
      </c>
      <c r="O13427" s="1">
        <v>12</v>
      </c>
      <c r="P13427" s="1" t="s">
        <v>986</v>
      </c>
      <c r="Q13427" s="4" t="s">
        <v>21</v>
      </c>
    </row>
    <row r="13428" spans="1:17" ht="22.5" x14ac:dyDescent="0.25">
      <c r="A13428" s="3">
        <v>14514</v>
      </c>
      <c r="B13428" s="1" t="s">
        <v>44531</v>
      </c>
      <c r="C13428" s="1" t="s">
        <v>15</v>
      </c>
      <c r="D13428" s="1" t="s">
        <v>71</v>
      </c>
      <c r="E13428" s="1">
        <v>17406235</v>
      </c>
      <c r="F13428" s="1" t="s">
        <v>44532</v>
      </c>
      <c r="G13428" s="1">
        <v>2242816</v>
      </c>
      <c r="H13428" s="1" t="s">
        <v>23432</v>
      </c>
      <c r="I13428" s="2">
        <v>45090</v>
      </c>
      <c r="J13428" s="15" t="str">
        <f>MID(Tabla1[[#This Row],[HORA]],1,5)</f>
        <v>14:47</v>
      </c>
      <c r="K13428" s="16">
        <f>IF(Tabla1[[#This Row],[FECHA]]=I13429,IF(J13429-J13428&gt;0,(J13429-J13428)*1440,0),0)</f>
        <v>8.999999999999968</v>
      </c>
      <c r="L13428" s="14">
        <f>2+L13169-Datos!$C$8</f>
        <v>11.180000000000001</v>
      </c>
      <c r="M13428" s="13" t="s">
        <v>56007</v>
      </c>
      <c r="N13428" s="1" t="s">
        <v>847</v>
      </c>
      <c r="O13428" s="1">
        <v>20</v>
      </c>
      <c r="P13428" s="1" t="s">
        <v>986</v>
      </c>
      <c r="Q13428" s="4" t="s">
        <v>21</v>
      </c>
    </row>
    <row r="13429" spans="1:17" ht="22.5" x14ac:dyDescent="0.25">
      <c r="A13429" s="3">
        <v>10293</v>
      </c>
      <c r="B13429" s="1" t="s">
        <v>32066</v>
      </c>
      <c r="C13429" s="1" t="s">
        <v>15</v>
      </c>
      <c r="D13429" s="1" t="s">
        <v>33</v>
      </c>
      <c r="E13429" s="1">
        <v>44553172</v>
      </c>
      <c r="F13429" s="1" t="s">
        <v>32067</v>
      </c>
      <c r="G13429" s="1">
        <v>2242819</v>
      </c>
      <c r="H13429" s="1" t="s">
        <v>32068</v>
      </c>
      <c r="I13429" s="2">
        <v>45090</v>
      </c>
      <c r="J13429" s="15" t="str">
        <f>MID(Tabla1[[#This Row],[HORA]],1,5)</f>
        <v>14:56</v>
      </c>
      <c r="K13429" s="16">
        <f>IF(Tabla1[[#This Row],[FECHA]]=I13430,IF(J13430-J13429&gt;0,(J13430-J13429)*1440,0),0)</f>
        <v>11.999999999999957</v>
      </c>
      <c r="L13429" s="14">
        <f>2+L13170-Datos!$C$8</f>
        <v>6.8800000000000008</v>
      </c>
      <c r="M13429" s="13" t="s">
        <v>56015</v>
      </c>
      <c r="N13429" s="1" t="s">
        <v>32069</v>
      </c>
      <c r="O13429" s="1">
        <v>20</v>
      </c>
      <c r="P13429" s="1" t="s">
        <v>27</v>
      </c>
      <c r="Q13429" s="4" t="s">
        <v>21</v>
      </c>
    </row>
    <row r="13430" spans="1:17" ht="22.5" x14ac:dyDescent="0.25">
      <c r="A13430" s="3">
        <v>10294</v>
      </c>
      <c r="B13430" s="1" t="s">
        <v>32070</v>
      </c>
      <c r="C13430" s="1" t="s">
        <v>15</v>
      </c>
      <c r="D13430" s="1" t="s">
        <v>228</v>
      </c>
      <c r="E13430" s="1">
        <v>48128710</v>
      </c>
      <c r="F13430" s="1" t="s">
        <v>32071</v>
      </c>
      <c r="G13430" s="1">
        <v>2242820</v>
      </c>
      <c r="H13430" s="1" t="s">
        <v>32072</v>
      </c>
      <c r="I13430" s="2">
        <v>45090</v>
      </c>
      <c r="J13430" s="15" t="str">
        <f>MID(Tabla1[[#This Row],[HORA]],1,5)</f>
        <v>15:08</v>
      </c>
      <c r="K13430" s="16">
        <f>IF(Tabla1[[#This Row],[FECHA]]=I13431,IF(J13431-J13430&gt;0,(J13431-J13430)*1440,0),0)</f>
        <v>2.9999999999999893</v>
      </c>
      <c r="L13430" s="14">
        <f>2+L13171-Datos!$C$8</f>
        <v>5.9800000000000022</v>
      </c>
      <c r="M13430" s="13" t="s">
        <v>56138</v>
      </c>
      <c r="N13430" s="1" t="s">
        <v>32073</v>
      </c>
      <c r="O13430" s="1">
        <v>15</v>
      </c>
      <c r="P13430" s="1" t="s">
        <v>27</v>
      </c>
      <c r="Q13430" s="4" t="s">
        <v>21</v>
      </c>
    </row>
    <row r="13431" spans="1:17" ht="22.5" x14ac:dyDescent="0.25">
      <c r="A13431" s="3">
        <v>16419</v>
      </c>
      <c r="B13431" s="1" t="s">
        <v>49809</v>
      </c>
      <c r="C13431" s="1" t="s">
        <v>15</v>
      </c>
      <c r="D13431" s="1" t="s">
        <v>33</v>
      </c>
      <c r="E13431" s="1">
        <v>20608793080</v>
      </c>
      <c r="F13431" s="1" t="s">
        <v>49810</v>
      </c>
      <c r="G13431" s="1">
        <v>72218212</v>
      </c>
      <c r="H13431" s="1" t="s">
        <v>23037</v>
      </c>
      <c r="I13431" s="2">
        <v>45090</v>
      </c>
      <c r="J13431" s="15" t="str">
        <f>MID(Tabla1[[#This Row],[HORA]],1,5)</f>
        <v>15:11</v>
      </c>
      <c r="K13431" s="16">
        <f>IF(Tabla1[[#This Row],[FECHA]]=I13432,IF(J13432-J13431&gt;0,(J13432-J13431)*1440,0),0)</f>
        <v>0.99999999999999645</v>
      </c>
      <c r="L13431" s="14">
        <f>2+L13172-Datos!$C$8</f>
        <v>7.1800000000000015</v>
      </c>
      <c r="M13431" s="13" t="s">
        <v>55866</v>
      </c>
      <c r="N13431" s="1" t="s">
        <v>49811</v>
      </c>
      <c r="O13431" s="1">
        <v>50</v>
      </c>
      <c r="P13431" s="1" t="s">
        <v>1511</v>
      </c>
      <c r="Q13431" s="4" t="s">
        <v>21</v>
      </c>
    </row>
    <row r="13432" spans="1:17" ht="22.5" x14ac:dyDescent="0.25">
      <c r="A13432" s="3">
        <v>10295</v>
      </c>
      <c r="B13432" s="1" t="s">
        <v>32074</v>
      </c>
      <c r="C13432" s="1" t="s">
        <v>15</v>
      </c>
      <c r="D13432" s="1" t="s">
        <v>30</v>
      </c>
      <c r="E13432" s="1">
        <v>40930849</v>
      </c>
      <c r="F13432" s="1" t="s">
        <v>32075</v>
      </c>
      <c r="G13432" s="1">
        <v>2242822</v>
      </c>
      <c r="H13432" s="1" t="s">
        <v>32076</v>
      </c>
      <c r="I13432" s="2">
        <v>45090</v>
      </c>
      <c r="J13432" s="15" t="str">
        <f>MID(Tabla1[[#This Row],[HORA]],1,5)</f>
        <v>15:12</v>
      </c>
      <c r="K13432" s="16">
        <f>IF(Tabla1[[#This Row],[FECHA]]=I13433,IF(J13433-J13432&gt;0,(J13433-J13432)*1440,0),0)</f>
        <v>4.0000000000001457</v>
      </c>
      <c r="L13432" s="14">
        <f>2+L13173-Datos!$C$8</f>
        <v>8.6800000000000015</v>
      </c>
      <c r="M13432" s="13" t="s">
        <v>55867</v>
      </c>
      <c r="N13432" s="1" t="s">
        <v>32077</v>
      </c>
      <c r="O13432" s="1">
        <v>15</v>
      </c>
      <c r="P13432" s="1" t="s">
        <v>27</v>
      </c>
      <c r="Q13432" s="4" t="s">
        <v>21</v>
      </c>
    </row>
    <row r="13433" spans="1:17" ht="22.5" x14ac:dyDescent="0.25">
      <c r="A13433" s="3">
        <v>14515</v>
      </c>
      <c r="B13433" s="1" t="s">
        <v>44533</v>
      </c>
      <c r="C13433" s="1" t="s">
        <v>15</v>
      </c>
      <c r="D13433" s="1" t="s">
        <v>71</v>
      </c>
      <c r="E13433" s="1">
        <v>46014115</v>
      </c>
      <c r="F13433" s="1" t="s">
        <v>40693</v>
      </c>
      <c r="G13433" s="1">
        <v>2242823</v>
      </c>
      <c r="H13433" s="1" t="s">
        <v>44534</v>
      </c>
      <c r="I13433" s="2">
        <v>45090</v>
      </c>
      <c r="J13433" s="15" t="str">
        <f>MID(Tabla1[[#This Row],[HORA]],1,5)</f>
        <v>15:16</v>
      </c>
      <c r="K13433" s="16">
        <f>IF(Tabla1[[#This Row],[FECHA]]=I13434,IF(J13434-J13433&gt;0,(J13434-J13433)*1440,0),0)</f>
        <v>3.9999999999999858</v>
      </c>
      <c r="L13433" s="14">
        <f>2+L13174-Datos!$C$8</f>
        <v>6.0300000000000011</v>
      </c>
      <c r="M13433" s="13" t="s">
        <v>55871</v>
      </c>
      <c r="N13433" s="1" t="s">
        <v>1145</v>
      </c>
      <c r="O13433" s="1">
        <v>20</v>
      </c>
      <c r="P13433" s="1" t="s">
        <v>986</v>
      </c>
      <c r="Q13433" s="4" t="s">
        <v>21</v>
      </c>
    </row>
    <row r="13434" spans="1:17" ht="22.5" x14ac:dyDescent="0.25">
      <c r="A13434" s="3">
        <v>14516</v>
      </c>
      <c r="B13434" s="1" t="s">
        <v>44535</v>
      </c>
      <c r="C13434" s="1" t="s">
        <v>15</v>
      </c>
      <c r="D13434" s="1" t="s">
        <v>30</v>
      </c>
      <c r="E13434" s="1">
        <v>16670156</v>
      </c>
      <c r="F13434" s="1" t="s">
        <v>32120</v>
      </c>
      <c r="G13434" s="1">
        <v>75555706</v>
      </c>
      <c r="H13434" s="1" t="s">
        <v>43883</v>
      </c>
      <c r="I13434" s="2">
        <v>45090</v>
      </c>
      <c r="J13434" s="15" t="str">
        <f>MID(Tabla1[[#This Row],[HORA]],1,5)</f>
        <v>15:20</v>
      </c>
      <c r="K13434" s="16">
        <f>IF(Tabla1[[#This Row],[FECHA]]=I13435,IF(J13435-J13434&gt;0,(J13435-J13434)*1440,0),0)</f>
        <v>0.99999999999983658</v>
      </c>
      <c r="L13434" s="14">
        <f>2+L13175-Datos!$C$8</f>
        <v>8.1800000000000015</v>
      </c>
      <c r="M13434" s="13" t="s">
        <v>55875</v>
      </c>
      <c r="N13434" s="1" t="s">
        <v>42838</v>
      </c>
      <c r="O13434" s="1">
        <v>20</v>
      </c>
      <c r="P13434" s="1" t="s">
        <v>986</v>
      </c>
      <c r="Q13434" s="4" t="s">
        <v>21</v>
      </c>
    </row>
    <row r="13435" spans="1:17" ht="22.5" x14ac:dyDescent="0.25">
      <c r="A13435" s="3">
        <v>3950</v>
      </c>
      <c r="B13435" s="1" t="s">
        <v>12395</v>
      </c>
      <c r="C13435" s="1" t="s">
        <v>15</v>
      </c>
      <c r="D13435" s="1" t="s">
        <v>33</v>
      </c>
      <c r="E13435" s="1">
        <v>41101630</v>
      </c>
      <c r="F13435" s="1" t="s">
        <v>4410</v>
      </c>
      <c r="G13435" s="1">
        <v>41101630</v>
      </c>
      <c r="H13435" s="1" t="s">
        <v>4410</v>
      </c>
      <c r="I13435" s="2">
        <v>45090</v>
      </c>
      <c r="J13435" s="15" t="str">
        <f>MID(Tabla1[[#This Row],[HORA]],1,5)</f>
        <v>15:21</v>
      </c>
      <c r="K13435" s="16">
        <f>IF(Tabla1[[#This Row],[FECHA]]=I13436,IF(J13436-J13435&gt;0,(J13436-J13435)*1440,0),0)</f>
        <v>0</v>
      </c>
      <c r="L13435" s="14">
        <f>2+L13176-Datos!$C$8</f>
        <v>9.8800000000000008</v>
      </c>
      <c r="M13435" s="13" t="s">
        <v>55876</v>
      </c>
      <c r="N13435" s="1" t="s">
        <v>2178</v>
      </c>
      <c r="O13435" s="1">
        <v>30</v>
      </c>
      <c r="P13435" s="1" t="s">
        <v>1511</v>
      </c>
      <c r="Q13435" s="4" t="s">
        <v>21</v>
      </c>
    </row>
    <row r="13436" spans="1:17" ht="22.5" x14ac:dyDescent="0.25">
      <c r="A13436" s="3">
        <v>10296</v>
      </c>
      <c r="B13436" s="1" t="s">
        <v>32078</v>
      </c>
      <c r="C13436" s="1" t="s">
        <v>15</v>
      </c>
      <c r="D13436" s="1" t="s">
        <v>33</v>
      </c>
      <c r="E13436" s="1">
        <v>76174716</v>
      </c>
      <c r="F13436" s="1" t="s">
        <v>32079</v>
      </c>
      <c r="G13436" s="1">
        <v>47344265</v>
      </c>
      <c r="H13436" s="1" t="s">
        <v>32080</v>
      </c>
      <c r="I13436" s="2">
        <v>45090</v>
      </c>
      <c r="J13436" s="15" t="str">
        <f>MID(Tabla1[[#This Row],[HORA]],1,5)</f>
        <v>15:21</v>
      </c>
      <c r="K13436" s="16">
        <f>IF(Tabla1[[#This Row],[FECHA]]=I13437,IF(J13437-J13436&gt;0,(J13437-J13436)*1440,0),0)</f>
        <v>0</v>
      </c>
      <c r="L13436" s="14">
        <f>2+L13177-Datos!$C$8</f>
        <v>7.0400000000000009</v>
      </c>
      <c r="M13436" s="13" t="s">
        <v>55876</v>
      </c>
      <c r="N13436" s="1" t="s">
        <v>32081</v>
      </c>
      <c r="O13436" s="1">
        <v>18</v>
      </c>
      <c r="P13436" s="1" t="s">
        <v>27</v>
      </c>
      <c r="Q13436" s="4" t="s">
        <v>21</v>
      </c>
    </row>
    <row r="13437" spans="1:17" ht="22.5" x14ac:dyDescent="0.25">
      <c r="A13437" s="3">
        <v>14517</v>
      </c>
      <c r="B13437" s="1" t="s">
        <v>44536</v>
      </c>
      <c r="C13437" s="1" t="s">
        <v>15</v>
      </c>
      <c r="D13437" s="1" t="s">
        <v>40</v>
      </c>
      <c r="E13437" s="1">
        <v>44565203</v>
      </c>
      <c r="F13437" s="1" t="s">
        <v>4639</v>
      </c>
      <c r="G13437" s="1">
        <v>2242825</v>
      </c>
      <c r="H13437" s="1" t="s">
        <v>44537</v>
      </c>
      <c r="I13437" s="2">
        <v>45090</v>
      </c>
      <c r="J13437" s="15" t="str">
        <f>MID(Tabla1[[#This Row],[HORA]],1,5)</f>
        <v>15:21</v>
      </c>
      <c r="K13437" s="16">
        <f>IF(Tabla1[[#This Row],[FECHA]]=I13438,IF(J13438-J13437&gt;0,(J13438-J13437)*1440,0),0)</f>
        <v>3.9999999999999858</v>
      </c>
      <c r="L13437" s="14">
        <f>2+L13178-Datos!$C$8</f>
        <v>7.9800000000000022</v>
      </c>
      <c r="M13437" s="13" t="s">
        <v>55876</v>
      </c>
      <c r="N13437" s="1" t="s">
        <v>1531</v>
      </c>
      <c r="O13437" s="1">
        <v>3</v>
      </c>
      <c r="P13437" s="1" t="s">
        <v>986</v>
      </c>
      <c r="Q13437" s="4" t="s">
        <v>21</v>
      </c>
    </row>
    <row r="13438" spans="1:17" ht="22.5" x14ac:dyDescent="0.25">
      <c r="A13438" s="3">
        <v>10297</v>
      </c>
      <c r="B13438" s="1" t="s">
        <v>32082</v>
      </c>
      <c r="C13438" s="1" t="s">
        <v>15</v>
      </c>
      <c r="D13438" s="1" t="s">
        <v>161</v>
      </c>
      <c r="E13438" s="1">
        <v>73431437</v>
      </c>
      <c r="F13438" s="1" t="s">
        <v>32083</v>
      </c>
      <c r="G13438" s="1">
        <v>42745849</v>
      </c>
      <c r="H13438" s="1" t="s">
        <v>32084</v>
      </c>
      <c r="I13438" s="2">
        <v>45090</v>
      </c>
      <c r="J13438" s="15" t="str">
        <f>MID(Tabla1[[#This Row],[HORA]],1,5)</f>
        <v>15:25</v>
      </c>
      <c r="K13438" s="16">
        <f>IF(Tabla1[[#This Row],[FECHA]]=I13439,IF(J13439-J13438&gt;0,(J13439-J13438)*1440,0),0)</f>
        <v>1.9999999999999929</v>
      </c>
      <c r="L13438" s="14">
        <f>2+L13179-Datos!$C$8</f>
        <v>8.2200000000000006</v>
      </c>
      <c r="M13438" s="13" t="s">
        <v>55880</v>
      </c>
      <c r="N13438" s="1" t="s">
        <v>32085</v>
      </c>
      <c r="O13438" s="1">
        <v>20</v>
      </c>
      <c r="P13438" s="1" t="s">
        <v>27</v>
      </c>
      <c r="Q13438" s="4" t="s">
        <v>21</v>
      </c>
    </row>
    <row r="13439" spans="1:17" ht="22.5" x14ac:dyDescent="0.25">
      <c r="A13439" s="3">
        <v>14518</v>
      </c>
      <c r="B13439" s="1" t="s">
        <v>44538</v>
      </c>
      <c r="C13439" s="1" t="s">
        <v>15</v>
      </c>
      <c r="D13439" s="1" t="s">
        <v>33</v>
      </c>
      <c r="E13439" s="1">
        <v>42161516</v>
      </c>
      <c r="F13439" s="1" t="s">
        <v>16604</v>
      </c>
      <c r="G13439" s="1">
        <v>42161516</v>
      </c>
      <c r="H13439" s="1" t="s">
        <v>16604</v>
      </c>
      <c r="I13439" s="2">
        <v>45090</v>
      </c>
      <c r="J13439" s="15" t="str">
        <f>MID(Tabla1[[#This Row],[HORA]],1,5)</f>
        <v>15:27</v>
      </c>
      <c r="K13439" s="16">
        <f>IF(Tabla1[[#This Row],[FECHA]]=I13440,IF(J13440-J13439&gt;0,(J13440-J13439)*1440,0),0)</f>
        <v>1.9999999999999929</v>
      </c>
      <c r="L13439" s="14">
        <f>2+L13180-Datos!$C$8</f>
        <v>5.8900000000000023</v>
      </c>
      <c r="M13439" s="13" t="s">
        <v>55882</v>
      </c>
      <c r="N13439" s="1" t="s">
        <v>1715</v>
      </c>
      <c r="O13439" s="1">
        <v>15</v>
      </c>
      <c r="P13439" s="1" t="s">
        <v>986</v>
      </c>
      <c r="Q13439" s="4" t="s">
        <v>21</v>
      </c>
    </row>
    <row r="13440" spans="1:17" ht="22.5" x14ac:dyDescent="0.25">
      <c r="A13440" s="3">
        <v>10298</v>
      </c>
      <c r="B13440" s="1" t="s">
        <v>32086</v>
      </c>
      <c r="C13440" s="1" t="s">
        <v>15</v>
      </c>
      <c r="D13440" s="1" t="s">
        <v>40</v>
      </c>
      <c r="E13440" s="1">
        <v>74766725</v>
      </c>
      <c r="F13440" s="1" t="s">
        <v>32087</v>
      </c>
      <c r="G13440" s="1">
        <v>2737809</v>
      </c>
      <c r="H13440" s="1" t="s">
        <v>32088</v>
      </c>
      <c r="I13440" s="2">
        <v>45090</v>
      </c>
      <c r="J13440" s="15" t="str">
        <f>MID(Tabla1[[#This Row],[HORA]],1,5)</f>
        <v>15:29</v>
      </c>
      <c r="K13440" s="16">
        <f>IF(Tabla1[[#This Row],[FECHA]]=I13441,IF(J13441-J13440&gt;0,(J13441-J13440)*1440,0),0)</f>
        <v>6.0000000000001386</v>
      </c>
      <c r="L13440" s="14">
        <f>2+L13181-Datos!$C$8</f>
        <v>7.1300000000000008</v>
      </c>
      <c r="M13440" s="13" t="s">
        <v>55884</v>
      </c>
      <c r="N13440" s="1" t="s">
        <v>32089</v>
      </c>
      <c r="O13440" s="1">
        <v>50</v>
      </c>
      <c r="P13440" s="1" t="s">
        <v>27</v>
      </c>
      <c r="Q13440" s="4" t="s">
        <v>21</v>
      </c>
    </row>
    <row r="13441" spans="1:17" ht="22.5" x14ac:dyDescent="0.25">
      <c r="A13441" s="3">
        <v>10299</v>
      </c>
      <c r="B13441" s="1" t="s">
        <v>32090</v>
      </c>
      <c r="C13441" s="1" t="s">
        <v>15</v>
      </c>
      <c r="D13441" s="1" t="s">
        <v>33</v>
      </c>
      <c r="E13441" s="1">
        <v>3668817</v>
      </c>
      <c r="F13441" s="1" t="s">
        <v>5646</v>
      </c>
      <c r="G13441" s="1">
        <v>3668817</v>
      </c>
      <c r="H13441" s="1" t="s">
        <v>5646</v>
      </c>
      <c r="I13441" s="2">
        <v>45090</v>
      </c>
      <c r="J13441" s="15" t="str">
        <f>MID(Tabla1[[#This Row],[HORA]],1,5)</f>
        <v>15:35</v>
      </c>
      <c r="K13441" s="16">
        <f>IF(Tabla1[[#This Row],[FECHA]]=I13442,IF(J13442-J13441&gt;0,(J13442-J13441)*1440,0),0)</f>
        <v>0</v>
      </c>
      <c r="L13441" s="14">
        <f>2+L13182-Datos!$C$8</f>
        <v>6.8200000000000021</v>
      </c>
      <c r="M13441" s="13" t="s">
        <v>55890</v>
      </c>
      <c r="N13441" s="1" t="s">
        <v>8389</v>
      </c>
      <c r="O13441" s="1">
        <v>10</v>
      </c>
      <c r="P13441" s="1" t="s">
        <v>27</v>
      </c>
      <c r="Q13441" s="4" t="s">
        <v>21</v>
      </c>
    </row>
    <row r="13442" spans="1:17" ht="22.5" x14ac:dyDescent="0.25">
      <c r="A13442" s="3">
        <v>16420</v>
      </c>
      <c r="B13442" s="1" t="s">
        <v>49812</v>
      </c>
      <c r="C13442" s="1" t="s">
        <v>15</v>
      </c>
      <c r="D13442" s="1" t="s">
        <v>40</v>
      </c>
      <c r="E13442" s="1">
        <v>20488042093</v>
      </c>
      <c r="F13442" s="1" t="s">
        <v>49813</v>
      </c>
      <c r="G13442" s="1">
        <v>2242828</v>
      </c>
      <c r="H13442" s="1" t="s">
        <v>49814</v>
      </c>
      <c r="I13442" s="2">
        <v>45090</v>
      </c>
      <c r="J13442" s="15" t="str">
        <f>MID(Tabla1[[#This Row],[HORA]],1,5)</f>
        <v>15:35</v>
      </c>
      <c r="K13442" s="16">
        <f>IF(Tabla1[[#This Row],[FECHA]]=I13443,IF(J13443-J13442&gt;0,(J13443-J13442)*1440,0),0)</f>
        <v>1.9999999999999929</v>
      </c>
      <c r="L13442" s="14">
        <f>2+L13183-Datos!$C$8</f>
        <v>8.2000000000000011</v>
      </c>
      <c r="M13442" s="13" t="s">
        <v>55890</v>
      </c>
      <c r="N13442" s="1" t="s">
        <v>49815</v>
      </c>
      <c r="O13442" s="1">
        <v>15</v>
      </c>
      <c r="P13442" s="1" t="s">
        <v>1511</v>
      </c>
      <c r="Q13442" s="4" t="s">
        <v>21</v>
      </c>
    </row>
    <row r="13443" spans="1:17" ht="22.5" x14ac:dyDescent="0.25">
      <c r="A13443" s="3">
        <v>16421</v>
      </c>
      <c r="B13443" s="1" t="s">
        <v>49816</v>
      </c>
      <c r="C13443" s="1" t="s">
        <v>15</v>
      </c>
      <c r="D13443" s="1" t="s">
        <v>40</v>
      </c>
      <c r="E13443" s="1">
        <v>20488042093</v>
      </c>
      <c r="F13443" s="1" t="s">
        <v>49813</v>
      </c>
      <c r="G13443" s="1">
        <v>2242829</v>
      </c>
      <c r="H13443" s="1" t="s">
        <v>49817</v>
      </c>
      <c r="I13443" s="2">
        <v>45090</v>
      </c>
      <c r="J13443" s="15" t="str">
        <f>MID(Tabla1[[#This Row],[HORA]],1,5)</f>
        <v>15:37</v>
      </c>
      <c r="K13443" s="16">
        <f>IF(Tabla1[[#This Row],[FECHA]]=I13444,IF(J13444-J13443&gt;0,(J13444-J13443)*1440,0),0)</f>
        <v>0.99999999999999645</v>
      </c>
      <c r="L13443" s="14">
        <f>2+L13184-Datos!$C$8</f>
        <v>8.1400000000000023</v>
      </c>
      <c r="M13443" s="13" t="s">
        <v>55892</v>
      </c>
      <c r="N13443" s="1" t="s">
        <v>49818</v>
      </c>
      <c r="O13443" s="1">
        <v>15</v>
      </c>
      <c r="P13443" s="1" t="s">
        <v>1511</v>
      </c>
      <c r="Q13443" s="4" t="s">
        <v>21</v>
      </c>
    </row>
    <row r="13444" spans="1:17" ht="22.5" x14ac:dyDescent="0.25">
      <c r="A13444" s="3">
        <v>458</v>
      </c>
      <c r="B13444" s="1" t="s">
        <v>1058</v>
      </c>
      <c r="C13444" s="1" t="s">
        <v>15</v>
      </c>
      <c r="D13444" s="1" t="s">
        <v>16</v>
      </c>
      <c r="E13444" s="1">
        <v>16665475</v>
      </c>
      <c r="F13444" s="1" t="s">
        <v>126</v>
      </c>
      <c r="G13444" s="1">
        <v>2242830</v>
      </c>
      <c r="H13444" s="1" t="s">
        <v>1059</v>
      </c>
      <c r="I13444" s="2">
        <v>45090</v>
      </c>
      <c r="J13444" s="15" t="str">
        <f>MID(Tabla1[[#This Row],[HORA]],1,5)</f>
        <v>15:38</v>
      </c>
      <c r="K13444" s="16">
        <f>IF(Tabla1[[#This Row],[FECHA]]=I13445,IF(J13445-J13444&gt;0,(J13445-J13444)*1440,0),0)</f>
        <v>0.99999999999999645</v>
      </c>
      <c r="L13444" s="14">
        <f>2+L13185-Datos!$C$8</f>
        <v>8.0400000000000009</v>
      </c>
      <c r="M13444" s="13" t="s">
        <v>55893</v>
      </c>
      <c r="N13444" s="1" t="s">
        <v>1060</v>
      </c>
      <c r="O13444" s="1">
        <v>0</v>
      </c>
      <c r="P13444" s="1" t="s">
        <v>27</v>
      </c>
      <c r="Q13444" s="4" t="s">
        <v>21</v>
      </c>
    </row>
    <row r="13445" spans="1:17" ht="22.5" x14ac:dyDescent="0.25">
      <c r="A13445" s="3">
        <v>16422</v>
      </c>
      <c r="B13445" s="1" t="s">
        <v>49819</v>
      </c>
      <c r="C13445" s="1" t="s">
        <v>15</v>
      </c>
      <c r="D13445" s="1" t="s">
        <v>23</v>
      </c>
      <c r="E13445" s="1">
        <v>20488042093</v>
      </c>
      <c r="F13445" s="1" t="s">
        <v>49813</v>
      </c>
      <c r="G13445" s="1">
        <v>2242831</v>
      </c>
      <c r="H13445" s="1" t="s">
        <v>49820</v>
      </c>
      <c r="I13445" s="2">
        <v>45090</v>
      </c>
      <c r="J13445" s="15" t="str">
        <f>MID(Tabla1[[#This Row],[HORA]],1,5)</f>
        <v>15:39</v>
      </c>
      <c r="K13445" s="16">
        <f>IF(Tabla1[[#This Row],[FECHA]]=I13446,IF(J13446-J13445&gt;0,(J13446-J13445)*1440,0),0)</f>
        <v>1.9999999999999929</v>
      </c>
      <c r="L13445" s="14">
        <f>2+L13186-Datos!$C$8</f>
        <v>5.7500000000000018</v>
      </c>
      <c r="M13445" s="13" t="s">
        <v>55894</v>
      </c>
      <c r="N13445" s="1" t="s">
        <v>49821</v>
      </c>
      <c r="O13445" s="1">
        <v>30</v>
      </c>
      <c r="P13445" s="1" t="s">
        <v>1511</v>
      </c>
      <c r="Q13445" s="4" t="s">
        <v>21</v>
      </c>
    </row>
    <row r="13446" spans="1:17" ht="22.5" x14ac:dyDescent="0.25">
      <c r="A13446" s="3">
        <v>14519</v>
      </c>
      <c r="B13446" s="1" t="s">
        <v>44539</v>
      </c>
      <c r="C13446" s="1" t="s">
        <v>15</v>
      </c>
      <c r="D13446" s="1" t="s">
        <v>40</v>
      </c>
      <c r="E13446" s="1">
        <v>16474053</v>
      </c>
      <c r="F13446" s="1" t="s">
        <v>44540</v>
      </c>
      <c r="G13446" s="1">
        <v>2242836</v>
      </c>
      <c r="H13446" s="1" t="s">
        <v>44541</v>
      </c>
      <c r="I13446" s="2">
        <v>45090</v>
      </c>
      <c r="J13446" s="15" t="str">
        <f>MID(Tabla1[[#This Row],[HORA]],1,5)</f>
        <v>15:41</v>
      </c>
      <c r="K13446" s="16">
        <f>IF(Tabla1[[#This Row],[FECHA]]=I13447,IF(J13447-J13446&gt;0,(J13447-J13446)*1440,0),0)</f>
        <v>1.9999999999999929</v>
      </c>
      <c r="L13446" s="14">
        <f>2+L13187-Datos!$C$8</f>
        <v>7.0400000000000009</v>
      </c>
      <c r="M13446" s="13" t="s">
        <v>55896</v>
      </c>
      <c r="N13446" s="1" t="s">
        <v>1531</v>
      </c>
      <c r="O13446" s="1">
        <v>10</v>
      </c>
      <c r="P13446" s="1" t="s">
        <v>986</v>
      </c>
      <c r="Q13446" s="4" t="s">
        <v>21</v>
      </c>
    </row>
    <row r="13447" spans="1:17" ht="22.5" x14ac:dyDescent="0.25">
      <c r="A13447" s="3">
        <v>10300</v>
      </c>
      <c r="B13447" s="1" t="s">
        <v>32091</v>
      </c>
      <c r="C13447" s="1" t="s">
        <v>15</v>
      </c>
      <c r="D13447" s="1" t="s">
        <v>23</v>
      </c>
      <c r="E13447" s="1">
        <v>16589089</v>
      </c>
      <c r="F13447" s="1" t="s">
        <v>32092</v>
      </c>
      <c r="G13447" s="1">
        <v>2242838</v>
      </c>
      <c r="H13447" s="1" t="s">
        <v>32093</v>
      </c>
      <c r="I13447" s="2">
        <v>45090</v>
      </c>
      <c r="J13447" s="15" t="str">
        <f>MID(Tabla1[[#This Row],[HORA]],1,5)</f>
        <v>15:43</v>
      </c>
      <c r="K13447" s="16">
        <f>IF(Tabla1[[#This Row],[FECHA]]=I13448,IF(J13448-J13447&gt;0,(J13448-J13447)*1440,0),0)</f>
        <v>0.99999999999999645</v>
      </c>
      <c r="L13447" s="14">
        <f>2+L13188-Datos!$C$8</f>
        <v>6.0500000000000025</v>
      </c>
      <c r="M13447" s="13" t="s">
        <v>55898</v>
      </c>
      <c r="N13447" s="1" t="s">
        <v>32094</v>
      </c>
      <c r="O13447" s="1">
        <v>20</v>
      </c>
      <c r="P13447" s="1" t="s">
        <v>27</v>
      </c>
      <c r="Q13447" s="4" t="s">
        <v>21</v>
      </c>
    </row>
    <row r="13448" spans="1:17" ht="22.5" x14ac:dyDescent="0.25">
      <c r="A13448" s="3">
        <v>14520</v>
      </c>
      <c r="B13448" s="1" t="s">
        <v>44542</v>
      </c>
      <c r="C13448" s="1" t="s">
        <v>15</v>
      </c>
      <c r="D13448" s="1" t="s">
        <v>40</v>
      </c>
      <c r="E13448" s="1">
        <v>17817911</v>
      </c>
      <c r="F13448" s="1" t="s">
        <v>30468</v>
      </c>
      <c r="G13448" s="1">
        <v>2242839</v>
      </c>
      <c r="H13448" s="1" t="s">
        <v>43828</v>
      </c>
      <c r="I13448" s="2">
        <v>45090</v>
      </c>
      <c r="J13448" s="15" t="str">
        <f>MID(Tabla1[[#This Row],[HORA]],1,5)</f>
        <v>15:44</v>
      </c>
      <c r="K13448" s="16">
        <f>IF(Tabla1[[#This Row],[FECHA]]=I13449,IF(J13449-J13448&gt;0,(J13449-J13448)*1440,0),0)</f>
        <v>0.99999999999999645</v>
      </c>
      <c r="L13448" s="14">
        <f>2+L13189-Datos!$C$8</f>
        <v>9.06</v>
      </c>
      <c r="M13448" s="13" t="s">
        <v>55899</v>
      </c>
      <c r="N13448" s="1" t="s">
        <v>30658</v>
      </c>
      <c r="O13448" s="1">
        <v>30</v>
      </c>
      <c r="P13448" s="1" t="s">
        <v>986</v>
      </c>
      <c r="Q13448" s="4" t="s">
        <v>21</v>
      </c>
    </row>
    <row r="13449" spans="1:17" ht="22.5" x14ac:dyDescent="0.25">
      <c r="A13449" s="3">
        <v>17694</v>
      </c>
      <c r="B13449" s="1" t="s">
        <v>53129</v>
      </c>
      <c r="C13449" s="1" t="s">
        <v>15</v>
      </c>
      <c r="D13449" s="1" t="s">
        <v>40</v>
      </c>
      <c r="E13449" s="1">
        <v>20480230451</v>
      </c>
      <c r="F13449" s="1" t="s">
        <v>48420</v>
      </c>
      <c r="G13449" s="1">
        <v>44408136</v>
      </c>
      <c r="H13449" s="1" t="s">
        <v>49170</v>
      </c>
      <c r="I13449" s="2">
        <v>45090</v>
      </c>
      <c r="J13449" s="15" t="str">
        <f>MID(Tabla1[[#This Row],[HORA]],1,5)</f>
        <v>15:45</v>
      </c>
      <c r="K13449" s="16">
        <f>IF(Tabla1[[#This Row],[FECHA]]=I13450,IF(J13450-J13449&gt;0,(J13450-J13449)*1440,0),0)</f>
        <v>1.9999999999999929</v>
      </c>
      <c r="L13449" s="14">
        <f>2+L13190-Datos!$C$8</f>
        <v>11.120000000000003</v>
      </c>
      <c r="M13449" s="13" t="s">
        <v>55900</v>
      </c>
      <c r="N13449" s="1" t="s">
        <v>583</v>
      </c>
      <c r="O13449" s="1">
        <v>10</v>
      </c>
      <c r="P13449" s="1" t="s">
        <v>27</v>
      </c>
      <c r="Q13449" s="4" t="s">
        <v>21</v>
      </c>
    </row>
    <row r="13450" spans="1:17" ht="22.5" x14ac:dyDescent="0.25">
      <c r="A13450" s="3">
        <v>14521</v>
      </c>
      <c r="B13450" s="1" t="s">
        <v>44543</v>
      </c>
      <c r="C13450" s="1" t="s">
        <v>15</v>
      </c>
      <c r="D13450" s="1" t="s">
        <v>82</v>
      </c>
      <c r="E13450" s="1">
        <v>43974573</v>
      </c>
      <c r="F13450" s="1" t="s">
        <v>17242</v>
      </c>
      <c r="G13450" s="1">
        <v>44469952</v>
      </c>
      <c r="H13450" s="1" t="s">
        <v>44544</v>
      </c>
      <c r="I13450" s="2">
        <v>45090</v>
      </c>
      <c r="J13450" s="15" t="str">
        <f>MID(Tabla1[[#This Row],[HORA]],1,5)</f>
        <v>15:47</v>
      </c>
      <c r="K13450" s="16">
        <f>IF(Tabla1[[#This Row],[FECHA]]=I13451,IF(J13451-J13450&gt;0,(J13451-J13450)*1440,0),0)</f>
        <v>0.99999999999999645</v>
      </c>
      <c r="L13450" s="14">
        <f>2+L13191-Datos!$C$8</f>
        <v>6.990000000000002</v>
      </c>
      <c r="M13450" s="13" t="s">
        <v>55902</v>
      </c>
      <c r="N13450" s="1" t="s">
        <v>44545</v>
      </c>
      <c r="O13450" s="1">
        <v>15</v>
      </c>
      <c r="P13450" s="1" t="s">
        <v>986</v>
      </c>
      <c r="Q13450" s="4" t="s">
        <v>21</v>
      </c>
    </row>
    <row r="13451" spans="1:17" ht="22.5" x14ac:dyDescent="0.25">
      <c r="A13451" s="3">
        <v>10301</v>
      </c>
      <c r="B13451" s="1" t="s">
        <v>32095</v>
      </c>
      <c r="C13451" s="1" t="s">
        <v>15</v>
      </c>
      <c r="D13451" s="1" t="s">
        <v>40</v>
      </c>
      <c r="E13451" s="1">
        <v>2242840</v>
      </c>
      <c r="F13451" s="1" t="s">
        <v>32096</v>
      </c>
      <c r="G13451" s="1">
        <v>73024708</v>
      </c>
      <c r="H13451" s="1" t="s">
        <v>22682</v>
      </c>
      <c r="I13451" s="2">
        <v>45090</v>
      </c>
      <c r="J13451" s="15" t="str">
        <f>MID(Tabla1[[#This Row],[HORA]],1,5)</f>
        <v>15:48</v>
      </c>
      <c r="K13451" s="16">
        <f>IF(Tabla1[[#This Row],[FECHA]]=I13452,IF(J13452-J13451&gt;0,(J13452-J13451)*1440,0),0)</f>
        <v>3.9999999999999858</v>
      </c>
      <c r="L13451" s="14">
        <f>2+L13192-Datos!$C$8</f>
        <v>6.8000000000000025</v>
      </c>
      <c r="M13451" s="13" t="s">
        <v>55903</v>
      </c>
      <c r="N13451" s="1" t="s">
        <v>32097</v>
      </c>
      <c r="O13451" s="1">
        <v>25</v>
      </c>
      <c r="P13451" s="1" t="s">
        <v>27</v>
      </c>
      <c r="Q13451" s="4" t="s">
        <v>21</v>
      </c>
    </row>
    <row r="13452" spans="1:17" ht="22.5" x14ac:dyDescent="0.25">
      <c r="A13452" s="3">
        <v>10302</v>
      </c>
      <c r="B13452" s="1" t="s">
        <v>32098</v>
      </c>
      <c r="C13452" s="1" t="s">
        <v>15</v>
      </c>
      <c r="D13452" s="1" t="s">
        <v>40</v>
      </c>
      <c r="E13452" s="1">
        <v>46977621</v>
      </c>
      <c r="F13452" s="1" t="s">
        <v>32099</v>
      </c>
      <c r="G13452" s="1">
        <v>46977621</v>
      </c>
      <c r="H13452" s="1" t="s">
        <v>32099</v>
      </c>
      <c r="I13452" s="2">
        <v>45090</v>
      </c>
      <c r="J13452" s="15" t="str">
        <f>MID(Tabla1[[#This Row],[HORA]],1,5)</f>
        <v>15:52</v>
      </c>
      <c r="K13452" s="16">
        <f>IF(Tabla1[[#This Row],[FECHA]]=I13453,IF(J13453-J13452&gt;0,(J13453-J13452)*1440,0),0)</f>
        <v>0</v>
      </c>
      <c r="L13452" s="14">
        <f>2+L13193-Datos!$C$8</f>
        <v>8.8900000000000023</v>
      </c>
      <c r="M13452" s="13" t="s">
        <v>55907</v>
      </c>
      <c r="N13452" s="1" t="s">
        <v>1715</v>
      </c>
      <c r="O13452" s="1">
        <v>10</v>
      </c>
      <c r="P13452" s="1" t="s">
        <v>27</v>
      </c>
      <c r="Q13452" s="4" t="s">
        <v>21</v>
      </c>
    </row>
    <row r="13453" spans="1:17" ht="22.5" x14ac:dyDescent="0.25">
      <c r="A13453" s="3">
        <v>14522</v>
      </c>
      <c r="B13453" s="1" t="s">
        <v>44546</v>
      </c>
      <c r="C13453" s="1" t="s">
        <v>15</v>
      </c>
      <c r="D13453" s="1" t="s">
        <v>33</v>
      </c>
      <c r="E13453" s="1">
        <v>17636218</v>
      </c>
      <c r="F13453" s="1" t="s">
        <v>14997</v>
      </c>
      <c r="G13453" s="1">
        <v>2242843</v>
      </c>
      <c r="H13453" s="1" t="s">
        <v>44547</v>
      </c>
      <c r="I13453" s="2">
        <v>45090</v>
      </c>
      <c r="J13453" s="15" t="str">
        <f>MID(Tabla1[[#This Row],[HORA]],1,5)</f>
        <v>15:52</v>
      </c>
      <c r="K13453" s="16">
        <f>IF(Tabla1[[#This Row],[FECHA]]=I13454,IF(J13454-J13453&gt;0,(J13454-J13453)*1440,0),0)</f>
        <v>0.99999999999999645</v>
      </c>
      <c r="L13453" s="14">
        <f>2+L13194-Datos!$C$8</f>
        <v>6.2300000000000022</v>
      </c>
      <c r="M13453" s="13" t="s">
        <v>55907</v>
      </c>
      <c r="N13453" s="1" t="s">
        <v>1876</v>
      </c>
      <c r="O13453" s="1">
        <v>15</v>
      </c>
      <c r="P13453" s="1" t="s">
        <v>986</v>
      </c>
      <c r="Q13453" s="4" t="s">
        <v>21</v>
      </c>
    </row>
    <row r="13454" spans="1:17" ht="22.5" x14ac:dyDescent="0.25">
      <c r="A13454" s="3">
        <v>3951</v>
      </c>
      <c r="B13454" s="1" t="s">
        <v>12396</v>
      </c>
      <c r="C13454" s="1" t="s">
        <v>15</v>
      </c>
      <c r="D13454" s="1" t="s">
        <v>71</v>
      </c>
      <c r="E13454" s="1">
        <v>47234794</v>
      </c>
      <c r="F13454" s="1" t="s">
        <v>12397</v>
      </c>
      <c r="G13454" s="1">
        <v>43749673</v>
      </c>
      <c r="H13454" s="1" t="s">
        <v>12398</v>
      </c>
      <c r="I13454" s="2">
        <v>45090</v>
      </c>
      <c r="J13454" s="15" t="str">
        <f>MID(Tabla1[[#This Row],[HORA]],1,5)</f>
        <v>15:53</v>
      </c>
      <c r="K13454" s="16">
        <f>IF(Tabla1[[#This Row],[FECHA]]=I13455,IF(J13455-J13454&gt;0,(J13455-J13454)*1440,0),0)</f>
        <v>2.9999999999999893</v>
      </c>
      <c r="L13454" s="14">
        <f>2+L13195-Datos!$C$8</f>
        <v>7.9600000000000026</v>
      </c>
      <c r="M13454" s="13" t="s">
        <v>55908</v>
      </c>
      <c r="N13454" s="1" t="s">
        <v>12399</v>
      </c>
      <c r="O13454" s="1">
        <v>15</v>
      </c>
      <c r="P13454" s="1" t="s">
        <v>1511</v>
      </c>
      <c r="Q13454" s="4" t="s">
        <v>21</v>
      </c>
    </row>
    <row r="13455" spans="1:17" ht="22.5" x14ac:dyDescent="0.25">
      <c r="A13455" s="3">
        <v>14523</v>
      </c>
      <c r="B13455" s="1" t="s">
        <v>44548</v>
      </c>
      <c r="C13455" s="1" t="s">
        <v>15</v>
      </c>
      <c r="D13455" s="1" t="s">
        <v>40</v>
      </c>
      <c r="E13455" s="1">
        <v>44475080</v>
      </c>
      <c r="F13455" s="1" t="s">
        <v>27308</v>
      </c>
      <c r="G13455" s="1">
        <v>2242846</v>
      </c>
      <c r="H13455" s="1" t="s">
        <v>27309</v>
      </c>
      <c r="I13455" s="2">
        <v>45090</v>
      </c>
      <c r="J13455" s="15" t="str">
        <f>MID(Tabla1[[#This Row],[HORA]],1,5)</f>
        <v>15:56</v>
      </c>
      <c r="K13455" s="16">
        <f>IF(Tabla1[[#This Row],[FECHA]]=I13456,IF(J13456-J13455&gt;0,(J13456-J13455)*1440,0),0)</f>
        <v>6.0000000000001386</v>
      </c>
      <c r="L13455" s="14">
        <f>2+L13196-Datos!$C$8</f>
        <v>9.8200000000000021</v>
      </c>
      <c r="M13455" s="13" t="s">
        <v>55911</v>
      </c>
      <c r="N13455" s="1" t="s">
        <v>13531</v>
      </c>
      <c r="O13455" s="1">
        <v>20</v>
      </c>
      <c r="P13455" s="1" t="s">
        <v>986</v>
      </c>
      <c r="Q13455" s="4" t="s">
        <v>21</v>
      </c>
    </row>
    <row r="13456" spans="1:17" ht="22.5" x14ac:dyDescent="0.25">
      <c r="A13456" s="3">
        <v>14524</v>
      </c>
      <c r="B13456" s="1" t="s">
        <v>44549</v>
      </c>
      <c r="C13456" s="1" t="s">
        <v>15</v>
      </c>
      <c r="D13456" s="1" t="s">
        <v>71</v>
      </c>
      <c r="E13456" s="1">
        <v>16542693</v>
      </c>
      <c r="F13456" s="1" t="s">
        <v>44550</v>
      </c>
      <c r="G13456" s="1">
        <v>2242847</v>
      </c>
      <c r="H13456" s="1" t="s">
        <v>44551</v>
      </c>
      <c r="I13456" s="2">
        <v>45090</v>
      </c>
      <c r="J13456" s="15" t="str">
        <f>MID(Tabla1[[#This Row],[HORA]],1,5)</f>
        <v>16:02</v>
      </c>
      <c r="K13456" s="16">
        <f>IF(Tabla1[[#This Row],[FECHA]]=I13457,IF(J13457-J13456&gt;0,(J13457-J13456)*1440,0),0)</f>
        <v>9.9999999999998046</v>
      </c>
      <c r="L13456" s="14">
        <f>2+L13197-Datos!$C$8</f>
        <v>7.120000000000001</v>
      </c>
      <c r="M13456" s="13" t="s">
        <v>55917</v>
      </c>
      <c r="N13456" s="1" t="s">
        <v>1145</v>
      </c>
      <c r="O13456" s="1">
        <v>20</v>
      </c>
      <c r="P13456" s="1" t="s">
        <v>986</v>
      </c>
      <c r="Q13456" s="4" t="s">
        <v>21</v>
      </c>
    </row>
    <row r="13457" spans="1:17" ht="22.5" x14ac:dyDescent="0.25">
      <c r="A13457" s="3">
        <v>16423</v>
      </c>
      <c r="B13457" s="1" t="s">
        <v>49822</v>
      </c>
      <c r="C13457" s="1" t="s">
        <v>15</v>
      </c>
      <c r="D13457" s="1" t="s">
        <v>77</v>
      </c>
      <c r="E13457" s="1">
        <v>20101600140</v>
      </c>
      <c r="F13457" s="1" t="s">
        <v>49280</v>
      </c>
      <c r="G13457" s="1">
        <v>80427022</v>
      </c>
      <c r="H13457" s="1" t="s">
        <v>49823</v>
      </c>
      <c r="I13457" s="2">
        <v>45090</v>
      </c>
      <c r="J13457" s="15" t="str">
        <f>MID(Tabla1[[#This Row],[HORA]],1,5)</f>
        <v>16:12</v>
      </c>
      <c r="K13457" s="16">
        <f>IF(Tabla1[[#This Row],[FECHA]]=I13458,IF(J13458-J13457&gt;0,(J13458-J13457)*1440,0),0)</f>
        <v>3.0000000000001492</v>
      </c>
      <c r="L13457" s="14">
        <f>2+L13198-Datos!$C$8</f>
        <v>7.7800000000000011</v>
      </c>
      <c r="M13457" s="13" t="s">
        <v>56022</v>
      </c>
      <c r="N13457" s="1" t="s">
        <v>49824</v>
      </c>
      <c r="O13457" s="1">
        <v>15</v>
      </c>
      <c r="P13457" s="1" t="s">
        <v>1511</v>
      </c>
      <c r="Q13457" s="4" t="s">
        <v>21</v>
      </c>
    </row>
    <row r="13458" spans="1:17" ht="22.5" x14ac:dyDescent="0.25">
      <c r="A13458" s="3">
        <v>14525</v>
      </c>
      <c r="B13458" s="1" t="s">
        <v>44552</v>
      </c>
      <c r="C13458" s="1" t="s">
        <v>15</v>
      </c>
      <c r="D13458" s="1" t="s">
        <v>82</v>
      </c>
      <c r="E13458" s="1">
        <v>75318418</v>
      </c>
      <c r="F13458" s="1" t="s">
        <v>44553</v>
      </c>
      <c r="G13458" s="1">
        <v>2242851</v>
      </c>
      <c r="H13458" s="1" t="s">
        <v>44554</v>
      </c>
      <c r="I13458" s="2">
        <v>45090</v>
      </c>
      <c r="J13458" s="15" t="str">
        <f>MID(Tabla1[[#This Row],[HORA]],1,5)</f>
        <v>16:15</v>
      </c>
      <c r="K13458" s="16">
        <f>IF(Tabla1[[#This Row],[FECHA]]=I13459,IF(J13459-J13458&gt;0,(J13459-J13458)*1440,0),0)</f>
        <v>1.9999999999999929</v>
      </c>
      <c r="L13458" s="14">
        <f>2+L13199-Datos!$C$8</f>
        <v>7.7200000000000006</v>
      </c>
      <c r="M13458" s="13" t="s">
        <v>56025</v>
      </c>
      <c r="N13458" s="1" t="s">
        <v>44555</v>
      </c>
      <c r="O13458" s="1">
        <v>15</v>
      </c>
      <c r="P13458" s="1" t="s">
        <v>986</v>
      </c>
      <c r="Q13458" s="4" t="s">
        <v>21</v>
      </c>
    </row>
    <row r="13459" spans="1:17" ht="22.5" x14ac:dyDescent="0.25">
      <c r="A13459" s="3">
        <v>3952</v>
      </c>
      <c r="B13459" s="1" t="s">
        <v>12400</v>
      </c>
      <c r="C13459" s="1" t="s">
        <v>15</v>
      </c>
      <c r="D13459" s="1" t="s">
        <v>637</v>
      </c>
      <c r="E13459" s="1">
        <v>16791114</v>
      </c>
      <c r="F13459" s="1" t="s">
        <v>12401</v>
      </c>
      <c r="G13459" s="1">
        <v>16791114</v>
      </c>
      <c r="H13459" s="1" t="s">
        <v>12401</v>
      </c>
      <c r="I13459" s="2">
        <v>45090</v>
      </c>
      <c r="J13459" s="15" t="str">
        <f>MID(Tabla1[[#This Row],[HORA]],1,5)</f>
        <v>16:17</v>
      </c>
      <c r="K13459" s="16">
        <f>IF(Tabla1[[#This Row],[FECHA]]=I13460,IF(J13460-J13459&gt;0,(J13460-J13459)*1440,0),0)</f>
        <v>0</v>
      </c>
      <c r="L13459" s="14">
        <f>2+L13200-Datos!$C$8</f>
        <v>5.8200000000000021</v>
      </c>
      <c r="M13459" s="13" t="s">
        <v>56027</v>
      </c>
      <c r="N13459" s="1" t="s">
        <v>2178</v>
      </c>
      <c r="O13459" s="1">
        <v>15</v>
      </c>
      <c r="P13459" s="1" t="s">
        <v>1511</v>
      </c>
      <c r="Q13459" s="4" t="s">
        <v>21</v>
      </c>
    </row>
    <row r="13460" spans="1:17" ht="22.5" x14ac:dyDescent="0.25">
      <c r="A13460" s="3">
        <v>10303</v>
      </c>
      <c r="B13460" s="1" t="s">
        <v>32100</v>
      </c>
      <c r="C13460" s="1" t="s">
        <v>15</v>
      </c>
      <c r="D13460" s="1" t="s">
        <v>40</v>
      </c>
      <c r="E13460" s="1">
        <v>43364664</v>
      </c>
      <c r="F13460" s="1" t="s">
        <v>32101</v>
      </c>
      <c r="G13460" s="1">
        <v>2242852</v>
      </c>
      <c r="H13460" s="1" t="s">
        <v>32102</v>
      </c>
      <c r="I13460" s="2">
        <v>45090</v>
      </c>
      <c r="J13460" s="15" t="str">
        <f>MID(Tabla1[[#This Row],[HORA]],1,5)</f>
        <v>16:17</v>
      </c>
      <c r="K13460" s="16">
        <f>IF(Tabla1[[#This Row],[FECHA]]=I13461,IF(J13461-J13460&gt;0,(J13461-J13460)*1440,0),0)</f>
        <v>0.99999999999999645</v>
      </c>
      <c r="L13460" s="14">
        <f>2+L13201-Datos!$C$8</f>
        <v>6.8300000000000018</v>
      </c>
      <c r="M13460" s="13" t="s">
        <v>56027</v>
      </c>
      <c r="N13460" s="1" t="s">
        <v>32103</v>
      </c>
      <c r="O13460" s="1">
        <v>15</v>
      </c>
      <c r="P13460" s="1" t="s">
        <v>27</v>
      </c>
      <c r="Q13460" s="4" t="s">
        <v>21</v>
      </c>
    </row>
    <row r="13461" spans="1:17" ht="22.5" x14ac:dyDescent="0.25">
      <c r="A13461" s="3">
        <v>18576</v>
      </c>
      <c r="B13461" s="1" t="s">
        <v>55289</v>
      </c>
      <c r="C13461" s="1" t="s">
        <v>15</v>
      </c>
      <c r="D13461" s="1" t="s">
        <v>77</v>
      </c>
      <c r="E13461" s="1">
        <v>20487930611</v>
      </c>
      <c r="F13461" s="1" t="s">
        <v>55290</v>
      </c>
      <c r="G13461" s="1">
        <v>40625635</v>
      </c>
      <c r="H13461" s="1" t="s">
        <v>55291</v>
      </c>
      <c r="I13461" s="2">
        <v>45090</v>
      </c>
      <c r="J13461" s="15" t="str">
        <f>MID(Tabla1[[#This Row],[HORA]],1,5)</f>
        <v>16:18</v>
      </c>
      <c r="K13461" s="16">
        <f>IF(Tabla1[[#This Row],[FECHA]]=I13462,IF(J13462-J13461&gt;0,(J13462-J13461)*1440,0),0)</f>
        <v>0.99999999999999645</v>
      </c>
      <c r="L13461" s="14">
        <f>2+L13202-Datos!$C$8</f>
        <v>8.2000000000000011</v>
      </c>
      <c r="M13461" s="13" t="s">
        <v>56028</v>
      </c>
      <c r="N13461" s="1" t="s">
        <v>42838</v>
      </c>
      <c r="O13461" s="1">
        <v>20</v>
      </c>
      <c r="P13461" s="1" t="s">
        <v>986</v>
      </c>
      <c r="Q13461" s="4" t="s">
        <v>21</v>
      </c>
    </row>
    <row r="13462" spans="1:17" ht="22.5" x14ac:dyDescent="0.25">
      <c r="A13462" s="3">
        <v>16424</v>
      </c>
      <c r="B13462" s="1" t="s">
        <v>49825</v>
      </c>
      <c r="C13462" s="1" t="s">
        <v>15</v>
      </c>
      <c r="D13462" s="1" t="s">
        <v>40</v>
      </c>
      <c r="E13462" s="1">
        <v>20523915399</v>
      </c>
      <c r="F13462" s="1" t="s">
        <v>47802</v>
      </c>
      <c r="G13462" s="1">
        <v>41176404</v>
      </c>
      <c r="H13462" s="1" t="s">
        <v>47803</v>
      </c>
      <c r="I13462" s="2">
        <v>45090</v>
      </c>
      <c r="J13462" s="15" t="str">
        <f>MID(Tabla1[[#This Row],[HORA]],1,5)</f>
        <v>16:19</v>
      </c>
      <c r="K13462" s="16">
        <f>IF(Tabla1[[#This Row],[FECHA]]=I13463,IF(J13463-J13462&gt;0,(J13463-J13462)*1440,0),0)</f>
        <v>0.99999999999983658</v>
      </c>
      <c r="L13462" s="14">
        <f>2+L13203-Datos!$C$8</f>
        <v>7.9500000000000011</v>
      </c>
      <c r="M13462" s="13" t="s">
        <v>56029</v>
      </c>
      <c r="N13462" s="1" t="s">
        <v>49826</v>
      </c>
      <c r="O13462" s="1">
        <v>15</v>
      </c>
      <c r="P13462" s="1" t="s">
        <v>1511</v>
      </c>
      <c r="Q13462" s="4" t="s">
        <v>21</v>
      </c>
    </row>
    <row r="13463" spans="1:17" ht="22.5" x14ac:dyDescent="0.25">
      <c r="A13463" s="3">
        <v>10304</v>
      </c>
      <c r="B13463" s="1" t="s">
        <v>32104</v>
      </c>
      <c r="C13463" s="1" t="s">
        <v>15</v>
      </c>
      <c r="D13463" s="1" t="s">
        <v>40</v>
      </c>
      <c r="E13463" s="1">
        <v>16461609</v>
      </c>
      <c r="F13463" s="1" t="s">
        <v>32105</v>
      </c>
      <c r="G13463" s="1">
        <v>2242854</v>
      </c>
      <c r="H13463" s="1" t="s">
        <v>32106</v>
      </c>
      <c r="I13463" s="2">
        <v>45090</v>
      </c>
      <c r="J13463" s="15" t="str">
        <f>MID(Tabla1[[#This Row],[HORA]],1,5)</f>
        <v>16:20</v>
      </c>
      <c r="K13463" s="16">
        <f>IF(Tabla1[[#This Row],[FECHA]]=I13464,IF(J13464-J13463&gt;0,(J13464-J13463)*1440,0),0)</f>
        <v>1.0000000000001563</v>
      </c>
      <c r="L13463" s="14">
        <f>2+L13204-Datos!$C$8</f>
        <v>10.890000000000002</v>
      </c>
      <c r="M13463" s="13" t="s">
        <v>56030</v>
      </c>
      <c r="N13463" s="1" t="s">
        <v>32107</v>
      </c>
      <c r="O13463" s="1">
        <v>50</v>
      </c>
      <c r="P13463" s="1" t="s">
        <v>27</v>
      </c>
      <c r="Q13463" s="4" t="s">
        <v>21</v>
      </c>
    </row>
    <row r="13464" spans="1:17" ht="22.5" x14ac:dyDescent="0.25">
      <c r="A13464" s="3">
        <v>3953</v>
      </c>
      <c r="B13464" s="1" t="s">
        <v>12402</v>
      </c>
      <c r="C13464" s="1" t="s">
        <v>15</v>
      </c>
      <c r="D13464" s="1" t="s">
        <v>1017</v>
      </c>
      <c r="E13464" s="1">
        <v>16590360</v>
      </c>
      <c r="F13464" s="1" t="s">
        <v>12403</v>
      </c>
      <c r="G13464" s="1">
        <v>16590360</v>
      </c>
      <c r="H13464" s="1" t="s">
        <v>12403</v>
      </c>
      <c r="I13464" s="2">
        <v>45090</v>
      </c>
      <c r="J13464" s="15" t="str">
        <f>MID(Tabla1[[#This Row],[HORA]],1,5)</f>
        <v>16:21</v>
      </c>
      <c r="K13464" s="16">
        <f>IF(Tabla1[[#This Row],[FECHA]]=I13465,IF(J13465-J13464&gt;0,(J13465-J13464)*1440,0),0)</f>
        <v>1.9999999999999929</v>
      </c>
      <c r="L13464" s="14">
        <f>2+L13205-Datos!$C$8</f>
        <v>8.0400000000000009</v>
      </c>
      <c r="M13464" s="13" t="s">
        <v>56031</v>
      </c>
      <c r="N13464" s="1" t="s">
        <v>2178</v>
      </c>
      <c r="O13464" s="1">
        <v>10</v>
      </c>
      <c r="P13464" s="1" t="s">
        <v>1511</v>
      </c>
      <c r="Q13464" s="4" t="s">
        <v>21</v>
      </c>
    </row>
    <row r="13465" spans="1:17" ht="22.5" x14ac:dyDescent="0.25">
      <c r="A13465" s="3">
        <v>10305</v>
      </c>
      <c r="B13465" s="1" t="s">
        <v>32108</v>
      </c>
      <c r="C13465" s="1" t="s">
        <v>15</v>
      </c>
      <c r="D13465" s="1" t="s">
        <v>33</v>
      </c>
      <c r="E13465" s="1">
        <v>42696328</v>
      </c>
      <c r="F13465" s="1" t="s">
        <v>32109</v>
      </c>
      <c r="G13465" s="1">
        <v>2242855</v>
      </c>
      <c r="H13465" s="1" t="s">
        <v>32110</v>
      </c>
      <c r="I13465" s="2">
        <v>45090</v>
      </c>
      <c r="J13465" s="15" t="str">
        <f>MID(Tabla1[[#This Row],[HORA]],1,5)</f>
        <v>16:23</v>
      </c>
      <c r="K13465" s="16">
        <f>IF(Tabla1[[#This Row],[FECHA]]=I13466,IF(J13466-J13465&gt;0,(J13466-J13465)*1440,0),0)</f>
        <v>1.9999999999999929</v>
      </c>
      <c r="L13465" s="14">
        <f>2+L13206-Datos!$C$8</f>
        <v>8.8200000000000021</v>
      </c>
      <c r="M13465" s="13" t="s">
        <v>56033</v>
      </c>
      <c r="N13465" s="1" t="s">
        <v>32111</v>
      </c>
      <c r="O13465" s="1">
        <v>10</v>
      </c>
      <c r="P13465" s="1" t="s">
        <v>27</v>
      </c>
      <c r="Q13465" s="4" t="s">
        <v>21</v>
      </c>
    </row>
    <row r="13466" spans="1:17" ht="22.5" x14ac:dyDescent="0.25">
      <c r="A13466" s="3">
        <v>10306</v>
      </c>
      <c r="B13466" s="1" t="s">
        <v>32112</v>
      </c>
      <c r="C13466" s="1" t="s">
        <v>15</v>
      </c>
      <c r="D13466" s="1" t="s">
        <v>40</v>
      </c>
      <c r="E13466" s="1">
        <v>41635440</v>
      </c>
      <c r="F13466" s="1" t="s">
        <v>32113</v>
      </c>
      <c r="G13466" s="1">
        <v>41411437</v>
      </c>
      <c r="H13466" s="1" t="s">
        <v>32114</v>
      </c>
      <c r="I13466" s="2">
        <v>45090</v>
      </c>
      <c r="J13466" s="15" t="str">
        <f>MID(Tabla1[[#This Row],[HORA]],1,5)</f>
        <v>16:25</v>
      </c>
      <c r="K13466" s="16">
        <f>IF(Tabla1[[#This Row],[FECHA]]=I13467,IF(J13467-J13466&gt;0,(J13467-J13466)*1440,0),0)</f>
        <v>0.99999999999999645</v>
      </c>
      <c r="L13466" s="14">
        <f>2+L13207-Datos!$C$8</f>
        <v>11.19</v>
      </c>
      <c r="M13466" s="13" t="s">
        <v>56035</v>
      </c>
      <c r="N13466" s="1" t="s">
        <v>8473</v>
      </c>
      <c r="O13466" s="1">
        <v>10</v>
      </c>
      <c r="P13466" s="1" t="s">
        <v>27</v>
      </c>
      <c r="Q13466" s="4" t="s">
        <v>21</v>
      </c>
    </row>
    <row r="13467" spans="1:17" ht="22.5" x14ac:dyDescent="0.25">
      <c r="A13467" s="3">
        <v>14526</v>
      </c>
      <c r="B13467" s="1" t="s">
        <v>44556</v>
      </c>
      <c r="C13467" s="1" t="s">
        <v>15</v>
      </c>
      <c r="D13467" s="1" t="s">
        <v>40</v>
      </c>
      <c r="E13467" s="1">
        <v>42939048</v>
      </c>
      <c r="F13467" s="1" t="s">
        <v>44557</v>
      </c>
      <c r="G13467" s="1" t="s">
        <v>44558</v>
      </c>
      <c r="H13467" s="1" t="s">
        <v>44559</v>
      </c>
      <c r="I13467" s="2">
        <v>45090</v>
      </c>
      <c r="J13467" s="15" t="str">
        <f>MID(Tabla1[[#This Row],[HORA]],1,5)</f>
        <v>16:26</v>
      </c>
      <c r="K13467" s="16">
        <f>IF(Tabla1[[#This Row],[FECHA]]=I13468,IF(J13468-J13467&gt;0,(J13468-J13467)*1440,0),0)</f>
        <v>0</v>
      </c>
      <c r="L13467" s="14">
        <f>2+L13208-Datos!$C$8</f>
        <v>9.8800000000000008</v>
      </c>
      <c r="M13467" s="13" t="s">
        <v>56036</v>
      </c>
      <c r="N13467" s="1" t="s">
        <v>44560</v>
      </c>
      <c r="O13467" s="1">
        <v>12</v>
      </c>
      <c r="P13467" s="1" t="s">
        <v>986</v>
      </c>
      <c r="Q13467" s="4" t="s">
        <v>21</v>
      </c>
    </row>
    <row r="13468" spans="1:17" ht="22.5" x14ac:dyDescent="0.25">
      <c r="A13468" s="3">
        <v>16425</v>
      </c>
      <c r="B13468" s="1" t="s">
        <v>49827</v>
      </c>
      <c r="C13468" s="1" t="s">
        <v>15</v>
      </c>
      <c r="D13468" s="1" t="s">
        <v>40</v>
      </c>
      <c r="E13468" s="1">
        <v>20513704063</v>
      </c>
      <c r="F13468" s="1" t="s">
        <v>49828</v>
      </c>
      <c r="G13468" s="1">
        <v>41382603</v>
      </c>
      <c r="H13468" s="1" t="s">
        <v>36000</v>
      </c>
      <c r="I13468" s="2">
        <v>45090</v>
      </c>
      <c r="J13468" s="15" t="str">
        <f>MID(Tabla1[[#This Row],[HORA]],1,5)</f>
        <v>16:26</v>
      </c>
      <c r="K13468" s="16">
        <f>IF(Tabla1[[#This Row],[FECHA]]=I13469,IF(J13469-J13468&gt;0,(J13469-J13468)*1440,0),0)</f>
        <v>1.999999999999833</v>
      </c>
      <c r="L13468" s="14">
        <f>2+L13209-Datos!$C$8</f>
        <v>8.4800000000000022</v>
      </c>
      <c r="M13468" s="13" t="s">
        <v>56036</v>
      </c>
      <c r="N13468" s="1" t="s">
        <v>6956</v>
      </c>
      <c r="O13468" s="1">
        <v>10</v>
      </c>
      <c r="P13468" s="1" t="s">
        <v>1511</v>
      </c>
      <c r="Q13468" s="4" t="s">
        <v>21</v>
      </c>
    </row>
    <row r="13469" spans="1:17" ht="22.5" x14ac:dyDescent="0.25">
      <c r="A13469" s="3">
        <v>10307</v>
      </c>
      <c r="B13469" s="1" t="s">
        <v>32115</v>
      </c>
      <c r="C13469" s="1" t="s">
        <v>15</v>
      </c>
      <c r="D13469" s="1" t="s">
        <v>40</v>
      </c>
      <c r="E13469" s="1">
        <v>74145234</v>
      </c>
      <c r="F13469" s="1" t="s">
        <v>32116</v>
      </c>
      <c r="G13469" s="1">
        <v>2759301</v>
      </c>
      <c r="H13469" s="1" t="s">
        <v>32117</v>
      </c>
      <c r="I13469" s="2">
        <v>45090</v>
      </c>
      <c r="J13469" s="15" t="str">
        <f>MID(Tabla1[[#This Row],[HORA]],1,5)</f>
        <v>16:28</v>
      </c>
      <c r="K13469" s="16">
        <f>IF(Tabla1[[#This Row],[FECHA]]=I13470,IF(J13470-J13469&gt;0,(J13470-J13469)*1440,0),0)</f>
        <v>1.0000000000001563</v>
      </c>
      <c r="L13469" s="14">
        <f>2+L13210-Datos!$C$8</f>
        <v>6.2200000000000006</v>
      </c>
      <c r="M13469" s="13" t="s">
        <v>56038</v>
      </c>
      <c r="N13469" s="1" t="s">
        <v>32118</v>
      </c>
      <c r="O13469" s="1">
        <v>30</v>
      </c>
      <c r="P13469" s="1" t="s">
        <v>27</v>
      </c>
      <c r="Q13469" s="4" t="s">
        <v>21</v>
      </c>
    </row>
    <row r="13470" spans="1:17" ht="22.5" x14ac:dyDescent="0.25">
      <c r="A13470" s="3">
        <v>14527</v>
      </c>
      <c r="B13470" s="1" t="s">
        <v>44561</v>
      </c>
      <c r="C13470" s="1" t="s">
        <v>15</v>
      </c>
      <c r="D13470" s="1" t="s">
        <v>172</v>
      </c>
      <c r="E13470" s="1">
        <v>17577489</v>
      </c>
      <c r="F13470" s="1" t="s">
        <v>44562</v>
      </c>
      <c r="G13470" s="1">
        <v>2242858</v>
      </c>
      <c r="H13470" s="1" t="s">
        <v>44563</v>
      </c>
      <c r="I13470" s="2">
        <v>45090</v>
      </c>
      <c r="J13470" s="15" t="str">
        <f>MID(Tabla1[[#This Row],[HORA]],1,5)</f>
        <v>16:29</v>
      </c>
      <c r="K13470" s="16">
        <f>IF(Tabla1[[#This Row],[FECHA]]=I13471,IF(J13471-J13470&gt;0,(J13471-J13470)*1440,0),0)</f>
        <v>1.9999999999999929</v>
      </c>
      <c r="L13470" s="14">
        <f>2+L13211-Datos!$C$8</f>
        <v>8.74</v>
      </c>
      <c r="M13470" s="13" t="s">
        <v>56039</v>
      </c>
      <c r="N13470" s="1" t="s">
        <v>1531</v>
      </c>
      <c r="O13470" s="1">
        <v>10</v>
      </c>
      <c r="P13470" s="1" t="s">
        <v>986</v>
      </c>
      <c r="Q13470" s="4" t="s">
        <v>21</v>
      </c>
    </row>
    <row r="13471" spans="1:17" ht="22.5" x14ac:dyDescent="0.25">
      <c r="A13471" s="3">
        <v>10308</v>
      </c>
      <c r="B13471" s="1" t="s">
        <v>32119</v>
      </c>
      <c r="C13471" s="1" t="s">
        <v>15</v>
      </c>
      <c r="D13471" s="1" t="s">
        <v>71</v>
      </c>
      <c r="E13471" s="1">
        <v>16670156</v>
      </c>
      <c r="F13471" s="1" t="s">
        <v>32120</v>
      </c>
      <c r="G13471" s="1">
        <v>74777247</v>
      </c>
      <c r="H13471" s="1" t="s">
        <v>32121</v>
      </c>
      <c r="I13471" s="2">
        <v>45090</v>
      </c>
      <c r="J13471" s="15" t="str">
        <f>MID(Tabla1[[#This Row],[HORA]],1,5)</f>
        <v>16:31</v>
      </c>
      <c r="K13471" s="16">
        <f>IF(Tabla1[[#This Row],[FECHA]]=I13472,IF(J13472-J13471&gt;0,(J13472-J13471)*1440,0),0)</f>
        <v>1.0000000000001563</v>
      </c>
      <c r="L13471" s="14">
        <f>2+L13212-Datos!$C$8</f>
        <v>7.7700000000000014</v>
      </c>
      <c r="M13471" s="13" t="s">
        <v>56041</v>
      </c>
      <c r="N13471" s="1" t="s">
        <v>32122</v>
      </c>
      <c r="O13471" s="1">
        <v>15</v>
      </c>
      <c r="P13471" s="1" t="s">
        <v>27</v>
      </c>
      <c r="Q13471" s="4" t="s">
        <v>21</v>
      </c>
    </row>
    <row r="13472" spans="1:17" ht="22.5" x14ac:dyDescent="0.25">
      <c r="A13472" s="3">
        <v>14528</v>
      </c>
      <c r="B13472" s="1" t="s">
        <v>44564</v>
      </c>
      <c r="C13472" s="1" t="s">
        <v>15</v>
      </c>
      <c r="D13472" s="1" t="s">
        <v>82</v>
      </c>
      <c r="E13472" s="1">
        <v>45426437</v>
      </c>
      <c r="F13472" s="1" t="s">
        <v>8454</v>
      </c>
      <c r="G13472" s="1">
        <v>2242860</v>
      </c>
      <c r="H13472" s="1" t="s">
        <v>44565</v>
      </c>
      <c r="I13472" s="2">
        <v>45090</v>
      </c>
      <c r="J13472" s="15" t="str">
        <f>MID(Tabla1[[#This Row],[HORA]],1,5)</f>
        <v>16:32</v>
      </c>
      <c r="K13472" s="16">
        <f>IF(Tabla1[[#This Row],[FECHA]]=I13473,IF(J13473-J13472&gt;0,(J13473-J13472)*1440,0),0)</f>
        <v>2.9999999999998295</v>
      </c>
      <c r="L13472" s="14">
        <f>2+L13213-Datos!$C$8</f>
        <v>6.8800000000000008</v>
      </c>
      <c r="M13472" s="13" t="s">
        <v>56042</v>
      </c>
      <c r="N13472" s="1" t="s">
        <v>44566</v>
      </c>
      <c r="O13472" s="1">
        <v>20</v>
      </c>
      <c r="P13472" s="1" t="s">
        <v>986</v>
      </c>
      <c r="Q13472" s="4" t="s">
        <v>21</v>
      </c>
    </row>
    <row r="13473" spans="1:17" ht="22.5" x14ac:dyDescent="0.25">
      <c r="A13473" s="3">
        <v>3954</v>
      </c>
      <c r="B13473" s="1" t="s">
        <v>12404</v>
      </c>
      <c r="C13473" s="1" t="s">
        <v>15</v>
      </c>
      <c r="D13473" s="1" t="s">
        <v>30</v>
      </c>
      <c r="E13473" s="1">
        <v>33594879</v>
      </c>
      <c r="F13473" s="1" t="s">
        <v>12405</v>
      </c>
      <c r="G13473" s="1">
        <v>33594879</v>
      </c>
      <c r="H13473" s="1" t="s">
        <v>12405</v>
      </c>
      <c r="I13473" s="2">
        <v>45090</v>
      </c>
      <c r="J13473" s="15" t="str">
        <f>MID(Tabla1[[#This Row],[HORA]],1,5)</f>
        <v>16:35</v>
      </c>
      <c r="K13473" s="16">
        <f>IF(Tabla1[[#This Row],[FECHA]]=I13474,IF(J13474-J13473&gt;0,(J13474-J13473)*1440,0),0)</f>
        <v>1.9999999999999929</v>
      </c>
      <c r="L13473" s="14">
        <f>2+L13214-Datos!$C$8</f>
        <v>6.9200000000000017</v>
      </c>
      <c r="M13473" s="13" t="s">
        <v>56045</v>
      </c>
      <c r="N13473" s="1" t="s">
        <v>2178</v>
      </c>
      <c r="O13473" s="1">
        <v>15</v>
      </c>
      <c r="P13473" s="1" t="s">
        <v>1511</v>
      </c>
      <c r="Q13473" s="4" t="s">
        <v>21</v>
      </c>
    </row>
    <row r="13474" spans="1:17" ht="22.5" x14ac:dyDescent="0.25">
      <c r="A13474" s="3">
        <v>14529</v>
      </c>
      <c r="B13474" s="1" t="s">
        <v>44567</v>
      </c>
      <c r="C13474" s="1" t="s">
        <v>15</v>
      </c>
      <c r="D13474" s="1" t="s">
        <v>71</v>
      </c>
      <c r="E13474" s="1">
        <v>16525106</v>
      </c>
      <c r="F13474" s="1" t="s">
        <v>44568</v>
      </c>
      <c r="G13474" s="1">
        <v>73113412</v>
      </c>
      <c r="H13474" s="1" t="s">
        <v>44569</v>
      </c>
      <c r="I13474" s="2">
        <v>45090</v>
      </c>
      <c r="J13474" s="15" t="str">
        <f>MID(Tabla1[[#This Row],[HORA]],1,5)</f>
        <v>16:37</v>
      </c>
      <c r="K13474" s="16">
        <f>IF(Tabla1[[#This Row],[FECHA]]=I13475,IF(J13475-J13474&gt;0,(J13475-J13474)*1440,0),0)</f>
        <v>1.9999999999999929</v>
      </c>
      <c r="L13474" s="14">
        <f>2+L13215-Datos!$C$8</f>
        <v>11.799999999999999</v>
      </c>
      <c r="M13474" s="13" t="s">
        <v>56047</v>
      </c>
      <c r="N13474" s="1" t="s">
        <v>43732</v>
      </c>
      <c r="O13474" s="1">
        <v>20</v>
      </c>
      <c r="P13474" s="1" t="s">
        <v>986</v>
      </c>
      <c r="Q13474" s="4" t="s">
        <v>21</v>
      </c>
    </row>
    <row r="13475" spans="1:17" ht="22.5" x14ac:dyDescent="0.25">
      <c r="A13475" s="3">
        <v>10309</v>
      </c>
      <c r="B13475" s="1" t="s">
        <v>32123</v>
      </c>
      <c r="C13475" s="1" t="s">
        <v>15</v>
      </c>
      <c r="D13475" s="1" t="s">
        <v>71</v>
      </c>
      <c r="E13475" s="1">
        <v>47488435</v>
      </c>
      <c r="F13475" s="1" t="s">
        <v>32124</v>
      </c>
      <c r="G13475" s="1">
        <v>71068629</v>
      </c>
      <c r="H13475" s="1" t="s">
        <v>32125</v>
      </c>
      <c r="I13475" s="2">
        <v>45090</v>
      </c>
      <c r="J13475" s="15" t="str">
        <f>MID(Tabla1[[#This Row],[HORA]],1,5)</f>
        <v>16:39</v>
      </c>
      <c r="K13475" s="16">
        <f>IF(Tabla1[[#This Row],[FECHA]]=I13476,IF(J13476-J13475&gt;0,(J13476-J13475)*1440,0),0)</f>
        <v>1.0000000000001563</v>
      </c>
      <c r="L13475" s="14">
        <f>2+L13216-Datos!$C$8</f>
        <v>5.7800000000000011</v>
      </c>
      <c r="M13475" s="13" t="s">
        <v>56049</v>
      </c>
      <c r="N13475" s="1" t="s">
        <v>583</v>
      </c>
      <c r="O13475" s="1">
        <v>10</v>
      </c>
      <c r="P13475" s="1" t="s">
        <v>27</v>
      </c>
      <c r="Q13475" s="4" t="s">
        <v>21</v>
      </c>
    </row>
    <row r="13476" spans="1:17" ht="22.5" x14ac:dyDescent="0.25">
      <c r="A13476" s="3">
        <v>3955</v>
      </c>
      <c r="B13476" s="1" t="s">
        <v>12406</v>
      </c>
      <c r="C13476" s="1" t="s">
        <v>15</v>
      </c>
      <c r="D13476" s="1" t="s">
        <v>33</v>
      </c>
      <c r="E13476" s="1">
        <v>42020167</v>
      </c>
      <c r="F13476" s="1" t="s">
        <v>2729</v>
      </c>
      <c r="G13476" s="1">
        <v>43049848</v>
      </c>
      <c r="H13476" s="1" t="s">
        <v>12407</v>
      </c>
      <c r="I13476" s="2">
        <v>45090</v>
      </c>
      <c r="J13476" s="15" t="str">
        <f>MID(Tabla1[[#This Row],[HORA]],1,5)</f>
        <v>16:40</v>
      </c>
      <c r="K13476" s="16">
        <f>IF(Tabla1[[#This Row],[FECHA]]=I13477,IF(J13477-J13476&gt;0,(J13477-J13476)*1440,0),0)</f>
        <v>0.99999999999983658</v>
      </c>
      <c r="L13476" s="14">
        <f>2+L13217-Datos!$C$8</f>
        <v>7.0800000000000018</v>
      </c>
      <c r="M13476" s="13" t="s">
        <v>56050</v>
      </c>
      <c r="N13476" s="1" t="s">
        <v>12408</v>
      </c>
      <c r="O13476" s="1">
        <v>15</v>
      </c>
      <c r="P13476" s="1" t="s">
        <v>1511</v>
      </c>
      <c r="Q13476" s="4" t="s">
        <v>21</v>
      </c>
    </row>
    <row r="13477" spans="1:17" ht="22.5" x14ac:dyDescent="0.25">
      <c r="A13477" s="3">
        <v>14530</v>
      </c>
      <c r="B13477" s="1" t="s">
        <v>44570</v>
      </c>
      <c r="C13477" s="1" t="s">
        <v>15</v>
      </c>
      <c r="D13477" s="1" t="s">
        <v>71</v>
      </c>
      <c r="E13477" s="1">
        <v>46911620</v>
      </c>
      <c r="F13477" s="1" t="s">
        <v>44571</v>
      </c>
      <c r="G13477" s="1">
        <v>2242867</v>
      </c>
      <c r="H13477" s="1" t="s">
        <v>44572</v>
      </c>
      <c r="I13477" s="2">
        <v>45090</v>
      </c>
      <c r="J13477" s="15" t="str">
        <f>MID(Tabla1[[#This Row],[HORA]],1,5)</f>
        <v>16:41</v>
      </c>
      <c r="K13477" s="16">
        <f>IF(Tabla1[[#This Row],[FECHA]]=I13478,IF(J13478-J13477&gt;0,(J13478-J13477)*1440,0),0)</f>
        <v>3.9999999999999858</v>
      </c>
      <c r="L13477" s="14">
        <f>2+L13218-Datos!$C$8</f>
        <v>5.9800000000000022</v>
      </c>
      <c r="M13477" s="13" t="s">
        <v>56051</v>
      </c>
      <c r="N13477" s="1" t="s">
        <v>1531</v>
      </c>
      <c r="O13477" s="1">
        <v>10</v>
      </c>
      <c r="P13477" s="1" t="s">
        <v>986</v>
      </c>
      <c r="Q13477" s="4" t="s">
        <v>21</v>
      </c>
    </row>
    <row r="13478" spans="1:17" ht="22.5" x14ac:dyDescent="0.25">
      <c r="A13478" s="3">
        <v>10311</v>
      </c>
      <c r="B13478" s="1" t="s">
        <v>32129</v>
      </c>
      <c r="C13478" s="1" t="s">
        <v>15</v>
      </c>
      <c r="D13478" s="1" t="s">
        <v>33</v>
      </c>
      <c r="E13478" s="1">
        <v>75707389</v>
      </c>
      <c r="F13478" s="1" t="s">
        <v>32130</v>
      </c>
      <c r="G13478" s="1">
        <v>77076075</v>
      </c>
      <c r="H13478" s="1" t="s">
        <v>32131</v>
      </c>
      <c r="I13478" s="2">
        <v>45090</v>
      </c>
      <c r="J13478" s="15" t="str">
        <f>MID(Tabla1[[#This Row],[HORA]],1,5)</f>
        <v>16:45</v>
      </c>
      <c r="K13478" s="16">
        <f>IF(Tabla1[[#This Row],[FECHA]]=I13479,IF(J13479-J13478&gt;0,(J13479-J13478)*1440,0),0)</f>
        <v>0.99999999999999645</v>
      </c>
      <c r="L13478" s="14">
        <f>2+L13219-Datos!$C$8</f>
        <v>7.1800000000000015</v>
      </c>
      <c r="M13478" s="13" t="s">
        <v>56055</v>
      </c>
      <c r="N13478" s="1" t="s">
        <v>30787</v>
      </c>
      <c r="O13478" s="1">
        <v>20</v>
      </c>
      <c r="P13478" s="1" t="s">
        <v>27</v>
      </c>
      <c r="Q13478" s="4" t="s">
        <v>21</v>
      </c>
    </row>
    <row r="13479" spans="1:17" ht="22.5" x14ac:dyDescent="0.25">
      <c r="A13479" s="3">
        <v>3956</v>
      </c>
      <c r="B13479" s="1" t="s">
        <v>12409</v>
      </c>
      <c r="C13479" s="1" t="s">
        <v>15</v>
      </c>
      <c r="D13479" s="1" t="s">
        <v>1017</v>
      </c>
      <c r="E13479" s="1">
        <v>46721110</v>
      </c>
      <c r="F13479" s="1" t="s">
        <v>12410</v>
      </c>
      <c r="G13479" s="1">
        <v>46721110</v>
      </c>
      <c r="H13479" s="1" t="s">
        <v>12410</v>
      </c>
      <c r="I13479" s="2">
        <v>45090</v>
      </c>
      <c r="J13479" s="15" t="str">
        <f>MID(Tabla1[[#This Row],[HORA]],1,5)</f>
        <v>16:46</v>
      </c>
      <c r="K13479" s="16">
        <f>IF(Tabla1[[#This Row],[FECHA]]=I13480,IF(J13480-J13479&gt;0,(J13480-J13479)*1440,0),0)</f>
        <v>6.0000000000001386</v>
      </c>
      <c r="L13479" s="14">
        <f>2+L13220-Datos!$C$8</f>
        <v>8.6800000000000015</v>
      </c>
      <c r="M13479" s="13" t="s">
        <v>56056</v>
      </c>
      <c r="N13479" s="1" t="s">
        <v>2178</v>
      </c>
      <c r="O13479" s="1">
        <v>10</v>
      </c>
      <c r="P13479" s="1" t="s">
        <v>1511</v>
      </c>
      <c r="Q13479" s="4" t="s">
        <v>21</v>
      </c>
    </row>
    <row r="13480" spans="1:17" ht="22.5" x14ac:dyDescent="0.25">
      <c r="A13480" s="3">
        <v>10312</v>
      </c>
      <c r="B13480" s="1" t="s">
        <v>32132</v>
      </c>
      <c r="C13480" s="1" t="s">
        <v>15</v>
      </c>
      <c r="D13480" s="1" t="s">
        <v>71</v>
      </c>
      <c r="E13480" s="1">
        <v>70804300</v>
      </c>
      <c r="F13480" s="1" t="s">
        <v>32133</v>
      </c>
      <c r="G13480" s="1">
        <v>71818256</v>
      </c>
      <c r="H13480" s="1" t="s">
        <v>32134</v>
      </c>
      <c r="I13480" s="2">
        <v>45090</v>
      </c>
      <c r="J13480" s="15" t="str">
        <f>MID(Tabla1[[#This Row],[HORA]],1,5)</f>
        <v>16:52</v>
      </c>
      <c r="K13480" s="16">
        <f>IF(Tabla1[[#This Row],[FECHA]]=I13481,IF(J13481-J13480&gt;0,(J13481-J13480)*1440,0),0)</f>
        <v>0</v>
      </c>
      <c r="L13480" s="14">
        <f>2+L13221-Datos!$C$8</f>
        <v>6.0300000000000011</v>
      </c>
      <c r="M13480" s="13" t="s">
        <v>56062</v>
      </c>
      <c r="N13480" s="1" t="s">
        <v>32135</v>
      </c>
      <c r="O13480" s="1">
        <v>70</v>
      </c>
      <c r="P13480" s="1" t="s">
        <v>27</v>
      </c>
      <c r="Q13480" s="4" t="s">
        <v>21</v>
      </c>
    </row>
    <row r="13481" spans="1:17" ht="22.5" x14ac:dyDescent="0.25">
      <c r="A13481" s="3">
        <v>14531</v>
      </c>
      <c r="B13481" s="1" t="s">
        <v>44573</v>
      </c>
      <c r="C13481" s="1" t="s">
        <v>15</v>
      </c>
      <c r="D13481" s="1" t="s">
        <v>30</v>
      </c>
      <c r="E13481" s="1">
        <v>43140876</v>
      </c>
      <c r="F13481" s="1" t="s">
        <v>44574</v>
      </c>
      <c r="G13481" s="1">
        <v>2242872</v>
      </c>
      <c r="H13481" s="1" t="s">
        <v>44575</v>
      </c>
      <c r="I13481" s="2">
        <v>45090</v>
      </c>
      <c r="J13481" s="15" t="str">
        <f>MID(Tabla1[[#This Row],[HORA]],1,5)</f>
        <v>16:52</v>
      </c>
      <c r="K13481" s="16">
        <f>IF(Tabla1[[#This Row],[FECHA]]=I13482,IF(J13482-J13481&gt;0,(J13482-J13481)*1440,0),0)</f>
        <v>6.9999999999999751</v>
      </c>
      <c r="L13481" s="14">
        <f>2+L13222-Datos!$C$8</f>
        <v>8.1800000000000015</v>
      </c>
      <c r="M13481" s="13" t="s">
        <v>56062</v>
      </c>
      <c r="N13481" s="1" t="s">
        <v>1531</v>
      </c>
      <c r="O13481" s="1">
        <v>10</v>
      </c>
      <c r="P13481" s="1" t="s">
        <v>986</v>
      </c>
      <c r="Q13481" s="4" t="s">
        <v>21</v>
      </c>
    </row>
    <row r="13482" spans="1:17" ht="22.5" x14ac:dyDescent="0.25">
      <c r="A13482" s="3">
        <v>14532</v>
      </c>
      <c r="B13482" s="1" t="s">
        <v>44576</v>
      </c>
      <c r="C13482" s="1" t="s">
        <v>15</v>
      </c>
      <c r="D13482" s="1" t="s">
        <v>119</v>
      </c>
      <c r="E13482" s="1">
        <v>43445192</v>
      </c>
      <c r="F13482" s="1" t="s">
        <v>44577</v>
      </c>
      <c r="G13482" s="1">
        <v>2242873</v>
      </c>
      <c r="H13482" s="1" t="s">
        <v>44578</v>
      </c>
      <c r="I13482" s="2">
        <v>45090</v>
      </c>
      <c r="J13482" s="15" t="str">
        <f>MID(Tabla1[[#This Row],[HORA]],1,5)</f>
        <v>16:59</v>
      </c>
      <c r="K13482" s="16">
        <f>IF(Tabla1[[#This Row],[FECHA]]=I13483,IF(J13483-J13482&gt;0,(J13483-J13482)*1440,0),0)</f>
        <v>2.9999999999999893</v>
      </c>
      <c r="L13482" s="14">
        <f>2+L13223-Datos!$C$8</f>
        <v>9.8800000000000008</v>
      </c>
      <c r="M13482" s="13" t="s">
        <v>56069</v>
      </c>
      <c r="N13482" s="1" t="s">
        <v>44579</v>
      </c>
      <c r="O13482" s="1">
        <v>20</v>
      </c>
      <c r="P13482" s="1" t="s">
        <v>986</v>
      </c>
      <c r="Q13482" s="4" t="s">
        <v>21</v>
      </c>
    </row>
    <row r="13483" spans="1:17" ht="22.5" x14ac:dyDescent="0.25">
      <c r="A13483" s="3">
        <v>3957</v>
      </c>
      <c r="B13483" s="1" t="s">
        <v>12411</v>
      </c>
      <c r="C13483" s="1" t="s">
        <v>15</v>
      </c>
      <c r="D13483" s="1" t="s">
        <v>23</v>
      </c>
      <c r="E13483" s="1">
        <v>72401283</v>
      </c>
      <c r="F13483" s="1" t="s">
        <v>12412</v>
      </c>
      <c r="G13483" s="1">
        <v>2242875</v>
      </c>
      <c r="H13483" s="1" t="s">
        <v>12413</v>
      </c>
      <c r="I13483" s="2">
        <v>45090</v>
      </c>
      <c r="J13483" s="15" t="str">
        <f>MID(Tabla1[[#This Row],[HORA]],1,5)</f>
        <v>17:02</v>
      </c>
      <c r="K13483" s="16">
        <f>IF(Tabla1[[#This Row],[FECHA]]=I13484,IF(J13484-J13483&gt;0,(J13484-J13483)*1440,0),0)</f>
        <v>2.9999999999998295</v>
      </c>
      <c r="L13483" s="14">
        <f>2+L13224-Datos!$C$8</f>
        <v>7.0400000000000009</v>
      </c>
      <c r="M13483" s="13" t="s">
        <v>56072</v>
      </c>
      <c r="N13483" s="1" t="s">
        <v>1531</v>
      </c>
      <c r="O13483" s="1">
        <v>10</v>
      </c>
      <c r="P13483" s="1" t="s">
        <v>1511</v>
      </c>
      <c r="Q13483" s="4" t="s">
        <v>21</v>
      </c>
    </row>
    <row r="13484" spans="1:17" ht="22.5" x14ac:dyDescent="0.25">
      <c r="A13484" s="3">
        <v>14533</v>
      </c>
      <c r="B13484" s="1" t="s">
        <v>44580</v>
      </c>
      <c r="C13484" s="1" t="s">
        <v>15</v>
      </c>
      <c r="D13484" s="1" t="s">
        <v>30</v>
      </c>
      <c r="E13484" s="1">
        <v>73204938</v>
      </c>
      <c r="F13484" s="1" t="s">
        <v>44581</v>
      </c>
      <c r="G13484" s="1">
        <v>16582017</v>
      </c>
      <c r="H13484" s="1" t="s">
        <v>44582</v>
      </c>
      <c r="I13484" s="2">
        <v>45090</v>
      </c>
      <c r="J13484" s="15" t="str">
        <f>MID(Tabla1[[#This Row],[HORA]],1,5)</f>
        <v>17:05</v>
      </c>
      <c r="K13484" s="16">
        <f>IF(Tabla1[[#This Row],[FECHA]]=I13485,IF(J13485-J13484&gt;0,(J13485-J13484)*1440,0),0)</f>
        <v>3.9999999999999858</v>
      </c>
      <c r="L13484" s="14">
        <f>2+L13225-Datos!$C$8</f>
        <v>7.9800000000000022</v>
      </c>
      <c r="M13484" s="13" t="s">
        <v>56075</v>
      </c>
      <c r="N13484" s="1" t="s">
        <v>1145</v>
      </c>
      <c r="O13484" s="1">
        <v>15</v>
      </c>
      <c r="P13484" s="1" t="s">
        <v>986</v>
      </c>
      <c r="Q13484" s="4" t="s">
        <v>21</v>
      </c>
    </row>
    <row r="13485" spans="1:17" ht="22.5" x14ac:dyDescent="0.25">
      <c r="A13485" s="3">
        <v>3958</v>
      </c>
      <c r="B13485" s="1" t="s">
        <v>12414</v>
      </c>
      <c r="C13485" s="1" t="s">
        <v>15</v>
      </c>
      <c r="D13485" s="1" t="s">
        <v>33</v>
      </c>
      <c r="E13485" s="1">
        <v>252284</v>
      </c>
      <c r="F13485" s="1" t="s">
        <v>12415</v>
      </c>
      <c r="G13485" s="1">
        <v>2242876</v>
      </c>
      <c r="H13485" s="1" t="s">
        <v>12416</v>
      </c>
      <c r="I13485" s="2">
        <v>45090</v>
      </c>
      <c r="J13485" s="15" t="str">
        <f>MID(Tabla1[[#This Row],[HORA]],1,5)</f>
        <v>17:09</v>
      </c>
      <c r="K13485" s="16">
        <f>IF(Tabla1[[#This Row],[FECHA]]=I13486,IF(J13486-J13485&gt;0,(J13486-J13485)*1440,0),0)</f>
        <v>3.9999999999999858</v>
      </c>
      <c r="L13485" s="14">
        <f>2+L13226-Datos!$C$8</f>
        <v>8.2200000000000006</v>
      </c>
      <c r="M13485" s="13" t="s">
        <v>56079</v>
      </c>
      <c r="N13485" s="1" t="s">
        <v>12417</v>
      </c>
      <c r="O13485" s="1">
        <v>10</v>
      </c>
      <c r="P13485" s="1" t="s">
        <v>1511</v>
      </c>
      <c r="Q13485" s="4" t="s">
        <v>21</v>
      </c>
    </row>
    <row r="13486" spans="1:17" ht="22.5" x14ac:dyDescent="0.25">
      <c r="A13486" s="3">
        <v>10313</v>
      </c>
      <c r="B13486" s="1" t="s">
        <v>32136</v>
      </c>
      <c r="C13486" s="1" t="s">
        <v>15</v>
      </c>
      <c r="D13486" s="1" t="s">
        <v>33</v>
      </c>
      <c r="E13486" s="1">
        <v>16680859</v>
      </c>
      <c r="F13486" s="1" t="s">
        <v>32137</v>
      </c>
      <c r="G13486" s="1">
        <v>2242877</v>
      </c>
      <c r="H13486" s="1" t="s">
        <v>32138</v>
      </c>
      <c r="I13486" s="2">
        <v>45090</v>
      </c>
      <c r="J13486" s="15" t="str">
        <f>MID(Tabla1[[#This Row],[HORA]],1,5)</f>
        <v>17:13</v>
      </c>
      <c r="K13486" s="16">
        <f>IF(Tabla1[[#This Row],[FECHA]]=I13487,IF(J13487-J13486&gt;0,(J13487-J13486)*1440,0),0)</f>
        <v>2.0000000000001528</v>
      </c>
      <c r="L13486" s="14">
        <f>2+L13227-Datos!$C$8</f>
        <v>5.8900000000000023</v>
      </c>
      <c r="M13486" s="13" t="s">
        <v>56083</v>
      </c>
      <c r="N13486" s="1" t="s">
        <v>32139</v>
      </c>
      <c r="O13486" s="1">
        <v>15</v>
      </c>
      <c r="P13486" s="1" t="s">
        <v>27</v>
      </c>
      <c r="Q13486" s="4" t="s">
        <v>21</v>
      </c>
    </row>
    <row r="13487" spans="1:17" ht="22.5" x14ac:dyDescent="0.25">
      <c r="A13487" s="3">
        <v>14534</v>
      </c>
      <c r="B13487" s="1" t="s">
        <v>44583</v>
      </c>
      <c r="C13487" s="1" t="s">
        <v>15</v>
      </c>
      <c r="D13487" s="1" t="s">
        <v>77</v>
      </c>
      <c r="E13487" s="1">
        <v>71065067</v>
      </c>
      <c r="F13487" s="1" t="s">
        <v>17157</v>
      </c>
      <c r="G13487" s="1">
        <v>75584697</v>
      </c>
      <c r="H13487" s="1" t="s">
        <v>44584</v>
      </c>
      <c r="I13487" s="2">
        <v>45090</v>
      </c>
      <c r="J13487" s="15" t="str">
        <f>MID(Tabla1[[#This Row],[HORA]],1,5)</f>
        <v>17:15</v>
      </c>
      <c r="K13487" s="16">
        <f>IF(Tabla1[[#This Row],[FECHA]]=I13488,IF(J13488-J13487&gt;0,(J13488-J13487)*1440,0),0)</f>
        <v>2.0000000000001528</v>
      </c>
      <c r="L13487" s="14">
        <f>2+L13228-Datos!$C$8</f>
        <v>7.1300000000000008</v>
      </c>
      <c r="M13487" s="13" t="s">
        <v>56085</v>
      </c>
      <c r="N13487" s="1" t="s">
        <v>44585</v>
      </c>
      <c r="O13487" s="1">
        <v>15</v>
      </c>
      <c r="P13487" s="1" t="s">
        <v>986</v>
      </c>
      <c r="Q13487" s="4" t="s">
        <v>21</v>
      </c>
    </row>
    <row r="13488" spans="1:17" ht="22.5" x14ac:dyDescent="0.25">
      <c r="A13488" s="3">
        <v>14535</v>
      </c>
      <c r="B13488" s="1" t="s">
        <v>44586</v>
      </c>
      <c r="C13488" s="1" t="s">
        <v>15</v>
      </c>
      <c r="D13488" s="1" t="s">
        <v>82</v>
      </c>
      <c r="E13488" s="1">
        <v>207152</v>
      </c>
      <c r="F13488" s="1" t="s">
        <v>44587</v>
      </c>
      <c r="G13488" s="1">
        <v>2242879</v>
      </c>
      <c r="H13488" s="1" t="s">
        <v>44588</v>
      </c>
      <c r="I13488" s="2">
        <v>45090</v>
      </c>
      <c r="J13488" s="15" t="str">
        <f>MID(Tabla1[[#This Row],[HORA]],1,5)</f>
        <v>17:17</v>
      </c>
      <c r="K13488" s="16">
        <f>IF(Tabla1[[#This Row],[FECHA]]=I13489,IF(J13489-J13488&gt;0,(J13489-J13488)*1440,0),0)</f>
        <v>0.99999999999983658</v>
      </c>
      <c r="L13488" s="14">
        <f>2+L13229-Datos!$C$8</f>
        <v>6.8200000000000021</v>
      </c>
      <c r="M13488" s="13" t="s">
        <v>56087</v>
      </c>
      <c r="N13488" s="1" t="s">
        <v>1531</v>
      </c>
      <c r="O13488" s="1">
        <v>10</v>
      </c>
      <c r="P13488" s="1" t="s">
        <v>986</v>
      </c>
      <c r="Q13488" s="4" t="s">
        <v>21</v>
      </c>
    </row>
    <row r="13489" spans="1:17" ht="22.5" x14ac:dyDescent="0.25">
      <c r="A13489" s="3">
        <v>10314</v>
      </c>
      <c r="B13489" s="1" t="s">
        <v>32140</v>
      </c>
      <c r="C13489" s="1" t="s">
        <v>15</v>
      </c>
      <c r="D13489" s="1" t="s">
        <v>40</v>
      </c>
      <c r="E13489" s="1">
        <v>2647017</v>
      </c>
      <c r="F13489" s="1" t="s">
        <v>32141</v>
      </c>
      <c r="G13489" s="1">
        <v>2242880</v>
      </c>
      <c r="H13489" s="1" t="s">
        <v>32142</v>
      </c>
      <c r="I13489" s="2">
        <v>45090</v>
      </c>
      <c r="J13489" s="15" t="str">
        <f>MID(Tabla1[[#This Row],[HORA]],1,5)</f>
        <v>17:18</v>
      </c>
      <c r="K13489" s="16">
        <f>IF(Tabla1[[#This Row],[FECHA]]=I13490,IF(J13490-J13489&gt;0,(J13490-J13489)*1440,0),0)</f>
        <v>0.99999999999999645</v>
      </c>
      <c r="L13489" s="14">
        <f>2+L13230-Datos!$C$8</f>
        <v>8.2000000000000011</v>
      </c>
      <c r="M13489" s="13" t="s">
        <v>56088</v>
      </c>
      <c r="N13489" s="1" t="s">
        <v>32143</v>
      </c>
      <c r="O13489" s="1">
        <v>50</v>
      </c>
      <c r="P13489" s="1" t="s">
        <v>27</v>
      </c>
      <c r="Q13489" s="4" t="s">
        <v>21</v>
      </c>
    </row>
    <row r="13490" spans="1:17" ht="22.5" x14ac:dyDescent="0.25">
      <c r="A13490" s="3">
        <v>14536</v>
      </c>
      <c r="B13490" s="1" t="s">
        <v>44589</v>
      </c>
      <c r="C13490" s="1" t="s">
        <v>15</v>
      </c>
      <c r="D13490" s="1" t="s">
        <v>40</v>
      </c>
      <c r="E13490" s="1">
        <v>16552858</v>
      </c>
      <c r="F13490" s="1" t="s">
        <v>16256</v>
      </c>
      <c r="G13490" s="1">
        <v>2242881</v>
      </c>
      <c r="H13490" s="1" t="s">
        <v>44590</v>
      </c>
      <c r="I13490" s="2">
        <v>45090</v>
      </c>
      <c r="J13490" s="15" t="str">
        <f>MID(Tabla1[[#This Row],[HORA]],1,5)</f>
        <v>17:19</v>
      </c>
      <c r="K13490" s="16">
        <f>IF(Tabla1[[#This Row],[FECHA]]=I13491,IF(J13491-J13490&gt;0,(J13491-J13490)*1440,0),0)</f>
        <v>2.0000000000001528</v>
      </c>
      <c r="L13490" s="14">
        <f>2+L13231-Datos!$C$8</f>
        <v>8.1400000000000023</v>
      </c>
      <c r="M13490" s="13" t="s">
        <v>56089</v>
      </c>
      <c r="N13490" s="1" t="s">
        <v>1145</v>
      </c>
      <c r="O13490" s="1">
        <v>20</v>
      </c>
      <c r="P13490" s="1" t="s">
        <v>986</v>
      </c>
      <c r="Q13490" s="4" t="s">
        <v>21</v>
      </c>
    </row>
    <row r="13491" spans="1:17" ht="22.5" x14ac:dyDescent="0.25">
      <c r="A13491" s="3">
        <v>10315</v>
      </c>
      <c r="B13491" s="1" t="s">
        <v>32144</v>
      </c>
      <c r="C13491" s="1" t="s">
        <v>15</v>
      </c>
      <c r="D13491" s="1" t="s">
        <v>40</v>
      </c>
      <c r="E13491" s="1">
        <v>16651655</v>
      </c>
      <c r="F13491" s="1" t="s">
        <v>32145</v>
      </c>
      <c r="G13491" s="1">
        <v>2242882</v>
      </c>
      <c r="H13491" s="1" t="s">
        <v>32146</v>
      </c>
      <c r="I13491" s="2">
        <v>45090</v>
      </c>
      <c r="J13491" s="15" t="str">
        <f>MID(Tabla1[[#This Row],[HORA]],1,5)</f>
        <v>17:21</v>
      </c>
      <c r="K13491" s="16">
        <f>IF(Tabla1[[#This Row],[FECHA]]=I13492,IF(J13492-J13491&gt;0,(J13492-J13491)*1440,0),0)</f>
        <v>0</v>
      </c>
      <c r="L13491" s="14">
        <f>2+L13232-Datos!$C$8</f>
        <v>8.0400000000000009</v>
      </c>
      <c r="M13491" s="13" t="s">
        <v>56091</v>
      </c>
      <c r="N13491" s="1" t="s">
        <v>32147</v>
      </c>
      <c r="O13491" s="1">
        <v>15</v>
      </c>
      <c r="P13491" s="1" t="s">
        <v>27</v>
      </c>
      <c r="Q13491" s="4" t="s">
        <v>21</v>
      </c>
    </row>
    <row r="13492" spans="1:17" ht="22.5" x14ac:dyDescent="0.25">
      <c r="A13492" s="3">
        <v>14537</v>
      </c>
      <c r="B13492" s="1" t="s">
        <v>44591</v>
      </c>
      <c r="C13492" s="1" t="s">
        <v>15</v>
      </c>
      <c r="D13492" s="1" t="s">
        <v>33</v>
      </c>
      <c r="E13492" s="1">
        <v>27689884</v>
      </c>
      <c r="F13492" s="1" t="s">
        <v>44592</v>
      </c>
      <c r="G13492" s="1">
        <v>3671109</v>
      </c>
      <c r="H13492" s="1" t="s">
        <v>44593</v>
      </c>
      <c r="I13492" s="2">
        <v>45090</v>
      </c>
      <c r="J13492" s="15" t="str">
        <f>MID(Tabla1[[#This Row],[HORA]],1,5)</f>
        <v>17:21</v>
      </c>
      <c r="K13492" s="16">
        <f>IF(Tabla1[[#This Row],[FECHA]]=I13493,IF(J13493-J13492&gt;0,(J13493-J13492)*1440,0),0)</f>
        <v>1.999999999999833</v>
      </c>
      <c r="L13492" s="14">
        <f>2+L13233-Datos!$C$8</f>
        <v>5.7500000000000018</v>
      </c>
      <c r="M13492" s="13" t="s">
        <v>56091</v>
      </c>
      <c r="N13492" s="1" t="s">
        <v>1531</v>
      </c>
      <c r="O13492" s="1">
        <v>10</v>
      </c>
      <c r="P13492" s="1" t="s">
        <v>986</v>
      </c>
      <c r="Q13492" s="4" t="s">
        <v>21</v>
      </c>
    </row>
    <row r="13493" spans="1:17" ht="22.5" x14ac:dyDescent="0.25">
      <c r="A13493" s="3">
        <v>3959</v>
      </c>
      <c r="B13493" s="1" t="s">
        <v>12418</v>
      </c>
      <c r="C13493" s="1" t="s">
        <v>15</v>
      </c>
      <c r="D13493" s="1" t="s">
        <v>228</v>
      </c>
      <c r="E13493" s="1">
        <v>42494896</v>
      </c>
      <c r="F13493" s="1" t="s">
        <v>12419</v>
      </c>
      <c r="G13493" s="1">
        <v>43057277</v>
      </c>
      <c r="H13493" s="1" t="s">
        <v>12420</v>
      </c>
      <c r="I13493" s="2">
        <v>45090</v>
      </c>
      <c r="J13493" s="15" t="str">
        <f>MID(Tabla1[[#This Row],[HORA]],1,5)</f>
        <v>17:23</v>
      </c>
      <c r="K13493" s="16">
        <f>IF(Tabla1[[#This Row],[FECHA]]=I13494,IF(J13494-J13493&gt;0,(J13494-J13493)*1440,0),0)</f>
        <v>2.9999999999999893</v>
      </c>
      <c r="L13493" s="14">
        <f>2+L13234-Datos!$C$8</f>
        <v>7.0400000000000009</v>
      </c>
      <c r="M13493" s="13" t="s">
        <v>56093</v>
      </c>
      <c r="N13493" s="1" t="s">
        <v>12421</v>
      </c>
      <c r="O13493" s="1">
        <v>20</v>
      </c>
      <c r="P13493" s="1" t="s">
        <v>1511</v>
      </c>
      <c r="Q13493" s="4" t="s">
        <v>21</v>
      </c>
    </row>
    <row r="13494" spans="1:17" ht="22.5" x14ac:dyDescent="0.25">
      <c r="A13494" s="3">
        <v>3960</v>
      </c>
      <c r="B13494" s="1" t="s">
        <v>12422</v>
      </c>
      <c r="C13494" s="1" t="s">
        <v>15</v>
      </c>
      <c r="D13494" s="1" t="s">
        <v>82</v>
      </c>
      <c r="E13494" s="1">
        <v>16725869</v>
      </c>
      <c r="F13494" s="1" t="s">
        <v>12423</v>
      </c>
      <c r="G13494" s="1">
        <v>2242885</v>
      </c>
      <c r="H13494" s="1" t="s">
        <v>12424</v>
      </c>
      <c r="I13494" s="2">
        <v>45090</v>
      </c>
      <c r="J13494" s="15" t="str">
        <f>MID(Tabla1[[#This Row],[HORA]],1,5)</f>
        <v>17:26</v>
      </c>
      <c r="K13494" s="16">
        <f>IF(Tabla1[[#This Row],[FECHA]]=I13495,IF(J13495-J13494&gt;0,(J13495-J13494)*1440,0),0)</f>
        <v>3.9999999999999858</v>
      </c>
      <c r="L13494" s="14">
        <f>2+L13235-Datos!$C$8</f>
        <v>6.0500000000000025</v>
      </c>
      <c r="M13494" s="13" t="s">
        <v>56096</v>
      </c>
      <c r="N13494" s="1" t="s">
        <v>12425</v>
      </c>
      <c r="O13494" s="1">
        <v>25</v>
      </c>
      <c r="P13494" s="1" t="s">
        <v>1511</v>
      </c>
      <c r="Q13494" s="4" t="s">
        <v>21</v>
      </c>
    </row>
    <row r="13495" spans="1:17" ht="22.5" x14ac:dyDescent="0.25">
      <c r="A13495" s="3">
        <v>10316</v>
      </c>
      <c r="B13495" s="1" t="s">
        <v>32148</v>
      </c>
      <c r="C13495" s="1" t="s">
        <v>15</v>
      </c>
      <c r="D13495" s="1" t="s">
        <v>40</v>
      </c>
      <c r="E13495" s="1">
        <v>3365284</v>
      </c>
      <c r="F13495" s="1" t="s">
        <v>32149</v>
      </c>
      <c r="G13495" s="1">
        <v>3365284</v>
      </c>
      <c r="H13495" s="1" t="s">
        <v>32149</v>
      </c>
      <c r="I13495" s="2">
        <v>45090</v>
      </c>
      <c r="J13495" s="15" t="str">
        <f>MID(Tabla1[[#This Row],[HORA]],1,5)</f>
        <v>17:30</v>
      </c>
      <c r="K13495" s="16">
        <f>IF(Tabla1[[#This Row],[FECHA]]=I13496,IF(J13496-J13495&gt;0,(J13496-J13495)*1440,0),0)</f>
        <v>0</v>
      </c>
      <c r="L13495" s="14">
        <f>2+L13236-Datos!$C$8</f>
        <v>9.06</v>
      </c>
      <c r="M13495" s="13" t="s">
        <v>56100</v>
      </c>
      <c r="N13495" s="1" t="s">
        <v>8389</v>
      </c>
      <c r="O13495" s="1">
        <v>35</v>
      </c>
      <c r="P13495" s="1" t="s">
        <v>27</v>
      </c>
      <c r="Q13495" s="4" t="s">
        <v>21</v>
      </c>
    </row>
    <row r="13496" spans="1:17" ht="22.5" x14ac:dyDescent="0.25">
      <c r="A13496" s="3">
        <v>18577</v>
      </c>
      <c r="B13496" s="1" t="s">
        <v>55292</v>
      </c>
      <c r="C13496" s="1" t="s">
        <v>15</v>
      </c>
      <c r="D13496" s="1" t="s">
        <v>77</v>
      </c>
      <c r="E13496" s="1">
        <v>20515346113</v>
      </c>
      <c r="F13496" s="1" t="s">
        <v>48582</v>
      </c>
      <c r="G13496" s="1">
        <v>42211877</v>
      </c>
      <c r="H13496" s="1" t="s">
        <v>55293</v>
      </c>
      <c r="I13496" s="2">
        <v>45090</v>
      </c>
      <c r="J13496" s="15" t="str">
        <f>MID(Tabla1[[#This Row],[HORA]],1,5)</f>
        <v>17:30</v>
      </c>
      <c r="K13496" s="16">
        <f>IF(Tabla1[[#This Row],[FECHA]]=I13497,IF(J13497-J13496&gt;0,(J13497-J13496)*1440,0),0)</f>
        <v>2.0000000000001528</v>
      </c>
      <c r="L13496" s="14">
        <f>2+L13237-Datos!$C$8</f>
        <v>11.120000000000003</v>
      </c>
      <c r="M13496" s="13" t="s">
        <v>56100</v>
      </c>
      <c r="N13496" s="1" t="s">
        <v>1525</v>
      </c>
      <c r="O13496" s="1">
        <v>20</v>
      </c>
      <c r="P13496" s="1" t="s">
        <v>986</v>
      </c>
      <c r="Q13496" s="4" t="s">
        <v>21</v>
      </c>
    </row>
    <row r="13497" spans="1:17" ht="22.5" x14ac:dyDescent="0.25">
      <c r="A13497" s="3">
        <v>3961</v>
      </c>
      <c r="B13497" s="1" t="s">
        <v>12426</v>
      </c>
      <c r="C13497" s="1" t="s">
        <v>15</v>
      </c>
      <c r="D13497" s="1" t="s">
        <v>71</v>
      </c>
      <c r="E13497" s="1">
        <v>597736</v>
      </c>
      <c r="F13497" s="1" t="s">
        <v>12427</v>
      </c>
      <c r="G13497" s="1">
        <v>2242892</v>
      </c>
      <c r="H13497" s="1" t="s">
        <v>12428</v>
      </c>
      <c r="I13497" s="2">
        <v>45090</v>
      </c>
      <c r="J13497" s="15" t="str">
        <f>MID(Tabla1[[#This Row],[HORA]],1,5)</f>
        <v>17:32</v>
      </c>
      <c r="K13497" s="16">
        <f>IF(Tabla1[[#This Row],[FECHA]]=I13498,IF(J13498-J13497&gt;0,(J13498-J13497)*1440,0),0)</f>
        <v>0</v>
      </c>
      <c r="L13497" s="14">
        <f>2+L13238-Datos!$C$8</f>
        <v>6.990000000000002</v>
      </c>
      <c r="M13497" s="13" t="s">
        <v>56102</v>
      </c>
      <c r="N13497" s="1" t="s">
        <v>12429</v>
      </c>
      <c r="O13497" s="1">
        <v>25</v>
      </c>
      <c r="P13497" s="1" t="s">
        <v>1511</v>
      </c>
      <c r="Q13497" s="4" t="s">
        <v>21</v>
      </c>
    </row>
    <row r="13498" spans="1:17" ht="22.5" x14ac:dyDescent="0.25">
      <c r="A13498" s="3">
        <v>14539</v>
      </c>
      <c r="B13498" s="1" t="s">
        <v>44596</v>
      </c>
      <c r="C13498" s="1" t="s">
        <v>15</v>
      </c>
      <c r="D13498" s="1" t="s">
        <v>2195</v>
      </c>
      <c r="E13498" s="1">
        <v>27718125</v>
      </c>
      <c r="F13498" s="1" t="s">
        <v>44597</v>
      </c>
      <c r="G13498" s="1">
        <v>2242890</v>
      </c>
      <c r="H13498" s="1" t="s">
        <v>44598</v>
      </c>
      <c r="I13498" s="2">
        <v>45090</v>
      </c>
      <c r="J13498" s="15" t="str">
        <f>MID(Tabla1[[#This Row],[HORA]],1,5)</f>
        <v>17:32</v>
      </c>
      <c r="K13498" s="16">
        <f>IF(Tabla1[[#This Row],[FECHA]]=I13499,IF(J13499-J13498&gt;0,(J13499-J13498)*1440,0),0)</f>
        <v>0.99999999999999645</v>
      </c>
      <c r="L13498" s="14">
        <f>2+L13239-Datos!$C$8</f>
        <v>6.8000000000000025</v>
      </c>
      <c r="M13498" s="13" t="s">
        <v>56102</v>
      </c>
      <c r="N13498" s="1" t="s">
        <v>44599</v>
      </c>
      <c r="O13498" s="1">
        <v>20</v>
      </c>
      <c r="P13498" s="1" t="s">
        <v>986</v>
      </c>
      <c r="Q13498" s="4" t="s">
        <v>21</v>
      </c>
    </row>
    <row r="13499" spans="1:17" ht="22.5" x14ac:dyDescent="0.25">
      <c r="A13499" s="3">
        <v>10317</v>
      </c>
      <c r="B13499" s="1" t="s">
        <v>32150</v>
      </c>
      <c r="C13499" s="1" t="s">
        <v>15</v>
      </c>
      <c r="D13499" s="1" t="s">
        <v>40</v>
      </c>
      <c r="E13499" s="1">
        <v>16427484</v>
      </c>
      <c r="F13499" s="1" t="s">
        <v>11358</v>
      </c>
      <c r="G13499" s="1">
        <v>2242893</v>
      </c>
      <c r="H13499" s="1" t="s">
        <v>32151</v>
      </c>
      <c r="I13499" s="2">
        <v>45090</v>
      </c>
      <c r="J13499" s="15" t="str">
        <f>MID(Tabla1[[#This Row],[HORA]],1,5)</f>
        <v>17:33</v>
      </c>
      <c r="K13499" s="16">
        <f>IF(Tabla1[[#This Row],[FECHA]]=I13500,IF(J13500-J13499&gt;0,(J13500-J13499)*1440,0),0)</f>
        <v>1.999999999999833</v>
      </c>
      <c r="L13499" s="14">
        <f>2+L13240-Datos!$C$8</f>
        <v>8.8900000000000023</v>
      </c>
      <c r="M13499" s="13" t="s">
        <v>56103</v>
      </c>
      <c r="N13499" s="1" t="s">
        <v>32152</v>
      </c>
      <c r="O13499" s="1">
        <v>10</v>
      </c>
      <c r="P13499" s="1" t="s">
        <v>27</v>
      </c>
      <c r="Q13499" s="4" t="s">
        <v>21</v>
      </c>
    </row>
    <row r="13500" spans="1:17" ht="22.5" x14ac:dyDescent="0.25">
      <c r="A13500" s="3">
        <v>10318</v>
      </c>
      <c r="B13500" s="1" t="s">
        <v>32153</v>
      </c>
      <c r="C13500" s="1" t="s">
        <v>15</v>
      </c>
      <c r="D13500" s="1" t="s">
        <v>40</v>
      </c>
      <c r="E13500" s="1">
        <v>26609875</v>
      </c>
      <c r="F13500" s="1" t="s">
        <v>32154</v>
      </c>
      <c r="G13500" s="1">
        <v>48006404</v>
      </c>
      <c r="H13500" s="1" t="s">
        <v>32155</v>
      </c>
      <c r="I13500" s="2">
        <v>45090</v>
      </c>
      <c r="J13500" s="15" t="str">
        <f>MID(Tabla1[[#This Row],[HORA]],1,5)</f>
        <v>17:35</v>
      </c>
      <c r="K13500" s="16">
        <f>IF(Tabla1[[#This Row],[FECHA]]=I13501,IF(J13501-J13500&gt;0,(J13501-J13500)*1440,0),0)</f>
        <v>0</v>
      </c>
      <c r="L13500" s="14">
        <f>2+L13241-Datos!$C$8</f>
        <v>6.2300000000000022</v>
      </c>
      <c r="M13500" s="13" t="s">
        <v>56105</v>
      </c>
      <c r="N13500" s="1" t="s">
        <v>32156</v>
      </c>
      <c r="O13500" s="1">
        <v>20</v>
      </c>
      <c r="P13500" s="1" t="s">
        <v>27</v>
      </c>
      <c r="Q13500" s="4" t="s">
        <v>21</v>
      </c>
    </row>
    <row r="13501" spans="1:17" ht="22.5" x14ac:dyDescent="0.25">
      <c r="A13501" s="3">
        <v>14540</v>
      </c>
      <c r="B13501" s="1" t="s">
        <v>44600</v>
      </c>
      <c r="C13501" s="1" t="s">
        <v>15</v>
      </c>
      <c r="D13501" s="1" t="s">
        <v>40</v>
      </c>
      <c r="E13501" s="1">
        <v>76091038</v>
      </c>
      <c r="F13501" s="1" t="s">
        <v>11743</v>
      </c>
      <c r="G13501" s="1">
        <v>74880950</v>
      </c>
      <c r="H13501" s="1" t="s">
        <v>11744</v>
      </c>
      <c r="I13501" s="2">
        <v>45090</v>
      </c>
      <c r="J13501" s="15" t="str">
        <f>MID(Tabla1[[#This Row],[HORA]],1,5)</f>
        <v>17:35</v>
      </c>
      <c r="K13501" s="16">
        <f>IF(Tabla1[[#This Row],[FECHA]]=I13502,IF(J13502-J13501&gt;0,(J13502-J13501)*1440,0),0)</f>
        <v>2.0000000000001528</v>
      </c>
      <c r="L13501" s="14">
        <f>2+L13242-Datos!$C$8</f>
        <v>7.9600000000000026</v>
      </c>
      <c r="M13501" s="13" t="s">
        <v>56105</v>
      </c>
      <c r="N13501" s="1" t="s">
        <v>44601</v>
      </c>
      <c r="O13501" s="1">
        <v>10</v>
      </c>
      <c r="P13501" s="1" t="s">
        <v>986</v>
      </c>
      <c r="Q13501" s="4" t="s">
        <v>21</v>
      </c>
    </row>
    <row r="13502" spans="1:17" ht="22.5" x14ac:dyDescent="0.25">
      <c r="A13502" s="3">
        <v>3962</v>
      </c>
      <c r="B13502" s="1" t="s">
        <v>12430</v>
      </c>
      <c r="C13502" s="1" t="s">
        <v>15</v>
      </c>
      <c r="D13502" s="1" t="s">
        <v>141</v>
      </c>
      <c r="E13502" s="1">
        <v>2634360</v>
      </c>
      <c r="F13502" s="1" t="s">
        <v>2921</v>
      </c>
      <c r="G13502" s="1">
        <v>2242894</v>
      </c>
      <c r="H13502" s="1" t="s">
        <v>12431</v>
      </c>
      <c r="I13502" s="2">
        <v>45090</v>
      </c>
      <c r="J13502" s="15" t="str">
        <f>MID(Tabla1[[#This Row],[HORA]],1,5)</f>
        <v>17:37</v>
      </c>
      <c r="K13502" s="16">
        <f>IF(Tabla1[[#This Row],[FECHA]]=I13503,IF(J13503-J13502&gt;0,(J13503-J13502)*1440,0),0)</f>
        <v>0.99999999999983658</v>
      </c>
      <c r="L13502" s="14">
        <f>2+L13243-Datos!$C$8</f>
        <v>9.8200000000000021</v>
      </c>
      <c r="M13502" s="13" t="s">
        <v>56107</v>
      </c>
      <c r="N13502" s="1" t="s">
        <v>12432</v>
      </c>
      <c r="O13502" s="1">
        <v>20</v>
      </c>
      <c r="P13502" s="1" t="s">
        <v>1511</v>
      </c>
      <c r="Q13502" s="4" t="s">
        <v>21</v>
      </c>
    </row>
    <row r="13503" spans="1:17" ht="22.5" x14ac:dyDescent="0.25">
      <c r="A13503" s="3">
        <v>10319</v>
      </c>
      <c r="B13503" s="1" t="s">
        <v>32157</v>
      </c>
      <c r="C13503" s="1" t="s">
        <v>15</v>
      </c>
      <c r="D13503" s="1" t="s">
        <v>77</v>
      </c>
      <c r="E13503" s="1">
        <v>78462367</v>
      </c>
      <c r="F13503" s="1" t="s">
        <v>32158</v>
      </c>
      <c r="G13503" s="1">
        <v>2242895</v>
      </c>
      <c r="H13503" s="1" t="s">
        <v>32159</v>
      </c>
      <c r="I13503" s="2">
        <v>45090</v>
      </c>
      <c r="J13503" s="15" t="str">
        <f>MID(Tabla1[[#This Row],[HORA]],1,5)</f>
        <v>17:38</v>
      </c>
      <c r="K13503" s="16">
        <f>IF(Tabla1[[#This Row],[FECHA]]=I13504,IF(J13504-J13503&gt;0,(J13504-J13503)*1440,0),0)</f>
        <v>0.99999999999999645</v>
      </c>
      <c r="L13503" s="14">
        <f>2+L13244-Datos!$C$8</f>
        <v>7.120000000000001</v>
      </c>
      <c r="M13503" s="13" t="s">
        <v>56108</v>
      </c>
      <c r="N13503" s="1" t="s">
        <v>32160</v>
      </c>
      <c r="O13503" s="1">
        <v>15</v>
      </c>
      <c r="P13503" s="1" t="s">
        <v>27</v>
      </c>
      <c r="Q13503" s="4" t="s">
        <v>21</v>
      </c>
    </row>
    <row r="13504" spans="1:17" ht="22.5" x14ac:dyDescent="0.25">
      <c r="A13504" s="3">
        <v>10320</v>
      </c>
      <c r="B13504" s="1" t="s">
        <v>32161</v>
      </c>
      <c r="C13504" s="1" t="s">
        <v>15</v>
      </c>
      <c r="D13504" s="1" t="s">
        <v>172</v>
      </c>
      <c r="E13504" s="1">
        <v>42995021</v>
      </c>
      <c r="F13504" s="1" t="s">
        <v>4456</v>
      </c>
      <c r="G13504" s="1">
        <v>2242896</v>
      </c>
      <c r="H13504" s="1" t="s">
        <v>7142</v>
      </c>
      <c r="I13504" s="2">
        <v>45090</v>
      </c>
      <c r="J13504" s="15" t="str">
        <f>MID(Tabla1[[#This Row],[HORA]],1,5)</f>
        <v>17:39</v>
      </c>
      <c r="K13504" s="16">
        <f>IF(Tabla1[[#This Row],[FECHA]]=I13505,IF(J13505-J13504&gt;0,(J13505-J13504)*1440,0),0)</f>
        <v>1.0000000000001563</v>
      </c>
      <c r="L13504" s="14">
        <f>2+L13245-Datos!$C$8</f>
        <v>7.7800000000000011</v>
      </c>
      <c r="M13504" s="13" t="s">
        <v>56109</v>
      </c>
      <c r="N13504" s="1" t="s">
        <v>32162</v>
      </c>
      <c r="O13504" s="1">
        <v>10</v>
      </c>
      <c r="P13504" s="1" t="s">
        <v>27</v>
      </c>
      <c r="Q13504" s="4" t="s">
        <v>21</v>
      </c>
    </row>
    <row r="13505" spans="1:17" ht="22.5" x14ac:dyDescent="0.25">
      <c r="A13505" s="3">
        <v>3963</v>
      </c>
      <c r="B13505" s="1" t="s">
        <v>12433</v>
      </c>
      <c r="C13505" s="1" t="s">
        <v>15</v>
      </c>
      <c r="D13505" s="1" t="s">
        <v>228</v>
      </c>
      <c r="E13505" s="1">
        <v>74349404</v>
      </c>
      <c r="F13505" s="1" t="s">
        <v>12434</v>
      </c>
      <c r="G13505" s="1">
        <v>74865750</v>
      </c>
      <c r="H13505" s="1" t="s">
        <v>12435</v>
      </c>
      <c r="I13505" s="2">
        <v>45090</v>
      </c>
      <c r="J13505" s="15" t="str">
        <f>MID(Tabla1[[#This Row],[HORA]],1,5)</f>
        <v>17:40</v>
      </c>
      <c r="K13505" s="16">
        <f>IF(Tabla1[[#This Row],[FECHA]]=I13506,IF(J13506-J13505&gt;0,(J13506-J13505)*1440,0),0)</f>
        <v>2.9999999999998295</v>
      </c>
      <c r="L13505" s="14">
        <f>2+L13246-Datos!$C$8</f>
        <v>7.7200000000000006</v>
      </c>
      <c r="M13505" s="13" t="s">
        <v>56110</v>
      </c>
      <c r="N13505" s="1" t="s">
        <v>12436</v>
      </c>
      <c r="O13505" s="1">
        <v>20</v>
      </c>
      <c r="P13505" s="1" t="s">
        <v>1511</v>
      </c>
      <c r="Q13505" s="4" t="s">
        <v>21</v>
      </c>
    </row>
    <row r="13506" spans="1:17" ht="22.5" x14ac:dyDescent="0.25">
      <c r="A13506" s="3">
        <v>17695</v>
      </c>
      <c r="B13506" s="1" t="s">
        <v>53130</v>
      </c>
      <c r="C13506" s="1" t="s">
        <v>15</v>
      </c>
      <c r="D13506" s="1" t="s">
        <v>228</v>
      </c>
      <c r="E13506" s="1">
        <v>20480607814</v>
      </c>
      <c r="F13506" s="1" t="s">
        <v>53131</v>
      </c>
      <c r="G13506" s="1">
        <v>71821603</v>
      </c>
      <c r="H13506" s="1" t="s">
        <v>53132</v>
      </c>
      <c r="I13506" s="2">
        <v>45090</v>
      </c>
      <c r="J13506" s="15" t="str">
        <f>MID(Tabla1[[#This Row],[HORA]],1,5)</f>
        <v>17:43</v>
      </c>
      <c r="K13506" s="16">
        <f>IF(Tabla1[[#This Row],[FECHA]]=I13507,IF(J13507-J13506&gt;0,(J13507-J13506)*1440,0),0)</f>
        <v>1.0000000000001563</v>
      </c>
      <c r="L13506" s="14">
        <f>2+L13247-Datos!$C$8</f>
        <v>1.8200000000000018</v>
      </c>
      <c r="M13506" s="13" t="s">
        <v>56113</v>
      </c>
      <c r="N13506" s="1" t="s">
        <v>53133</v>
      </c>
      <c r="O13506" s="1">
        <v>10</v>
      </c>
      <c r="P13506" s="1" t="s">
        <v>27</v>
      </c>
      <c r="Q13506" s="4" t="s">
        <v>21</v>
      </c>
    </row>
    <row r="13507" spans="1:17" ht="22.5" x14ac:dyDescent="0.25">
      <c r="A13507" s="3">
        <v>17696</v>
      </c>
      <c r="B13507" s="1" t="s">
        <v>53134</v>
      </c>
      <c r="C13507" s="1" t="s">
        <v>15</v>
      </c>
      <c r="D13507" s="1" t="s">
        <v>23</v>
      </c>
      <c r="E13507" s="1">
        <v>20480607814</v>
      </c>
      <c r="F13507" s="1" t="s">
        <v>53131</v>
      </c>
      <c r="G13507" s="1">
        <v>27726981</v>
      </c>
      <c r="H13507" s="1" t="s">
        <v>53135</v>
      </c>
      <c r="I13507" s="2">
        <v>45090</v>
      </c>
      <c r="J13507" s="15" t="str">
        <f>MID(Tabla1[[#This Row],[HORA]],1,5)</f>
        <v>17:44</v>
      </c>
      <c r="K13507" s="16">
        <f>IF(Tabla1[[#This Row],[FECHA]]=I13508,IF(J13508-J13507&gt;0,(J13508-J13507)*1440,0),0)</f>
        <v>2.9999999999999893</v>
      </c>
      <c r="L13507" s="14">
        <f>2+L13248-Datos!$C$8</f>
        <v>2.8300000000000018</v>
      </c>
      <c r="M13507" s="13" t="s">
        <v>56114</v>
      </c>
      <c r="N13507" s="1" t="s">
        <v>53136</v>
      </c>
      <c r="O13507" s="1">
        <v>20</v>
      </c>
      <c r="P13507" s="1" t="s">
        <v>27</v>
      </c>
      <c r="Q13507" s="4" t="s">
        <v>21</v>
      </c>
    </row>
    <row r="13508" spans="1:17" ht="22.5" x14ac:dyDescent="0.25">
      <c r="A13508" s="3">
        <v>14541</v>
      </c>
      <c r="B13508" s="1" t="s">
        <v>44602</v>
      </c>
      <c r="C13508" s="1" t="s">
        <v>15</v>
      </c>
      <c r="D13508" s="1" t="s">
        <v>23</v>
      </c>
      <c r="E13508" s="1">
        <v>16735416</v>
      </c>
      <c r="F13508" s="1" t="s">
        <v>22398</v>
      </c>
      <c r="G13508" s="1">
        <v>2242901</v>
      </c>
      <c r="H13508" s="1" t="s">
        <v>44603</v>
      </c>
      <c r="I13508" s="2">
        <v>45090</v>
      </c>
      <c r="J13508" s="15" t="str">
        <f>MID(Tabla1[[#This Row],[HORA]],1,5)</f>
        <v>17:47</v>
      </c>
      <c r="K13508" s="16">
        <f>IF(Tabla1[[#This Row],[FECHA]]=I13509,IF(J13509-J13508&gt;0,(J13509-J13508)*1440,0),0)</f>
        <v>0.99999999999999645</v>
      </c>
      <c r="L13508" s="14">
        <f>2+L13249-Datos!$C$8</f>
        <v>4.2000000000000011</v>
      </c>
      <c r="M13508" s="13" t="s">
        <v>56117</v>
      </c>
      <c r="N13508" s="1" t="s">
        <v>1531</v>
      </c>
      <c r="O13508" s="1">
        <v>10</v>
      </c>
      <c r="P13508" s="1" t="s">
        <v>986</v>
      </c>
      <c r="Q13508" s="4" t="s">
        <v>21</v>
      </c>
    </row>
    <row r="13509" spans="1:17" ht="22.5" x14ac:dyDescent="0.25">
      <c r="A13509" s="3">
        <v>3964</v>
      </c>
      <c r="B13509" s="1" t="s">
        <v>12437</v>
      </c>
      <c r="C13509" s="1" t="s">
        <v>15</v>
      </c>
      <c r="D13509" s="1" t="s">
        <v>141</v>
      </c>
      <c r="E13509" s="1">
        <v>73067957</v>
      </c>
      <c r="F13509" s="1" t="s">
        <v>12438</v>
      </c>
      <c r="G13509" s="1">
        <v>26652362</v>
      </c>
      <c r="H13509" s="1" t="s">
        <v>12439</v>
      </c>
      <c r="I13509" s="2">
        <v>45090</v>
      </c>
      <c r="J13509" s="15" t="str">
        <f>MID(Tabla1[[#This Row],[HORA]],1,5)</f>
        <v>17:48</v>
      </c>
      <c r="K13509" s="16">
        <f>IF(Tabla1[[#This Row],[FECHA]]=I13510,IF(J13510-J13509&gt;0,(J13510-J13509)*1440,0),0)</f>
        <v>0</v>
      </c>
      <c r="L13509" s="14">
        <f>2+L13250-Datos!$C$8</f>
        <v>3.9500000000000011</v>
      </c>
      <c r="M13509" s="13" t="s">
        <v>56118</v>
      </c>
      <c r="N13509" s="1" t="s">
        <v>12440</v>
      </c>
      <c r="O13509" s="1">
        <v>15</v>
      </c>
      <c r="P13509" s="1" t="s">
        <v>1511</v>
      </c>
      <c r="Q13509" s="4" t="s">
        <v>21</v>
      </c>
    </row>
    <row r="13510" spans="1:17" ht="22.5" x14ac:dyDescent="0.25">
      <c r="A13510" s="3">
        <v>10321</v>
      </c>
      <c r="B13510" s="1" t="s">
        <v>32163</v>
      </c>
      <c r="C13510" s="1" t="s">
        <v>15</v>
      </c>
      <c r="D13510" s="1" t="s">
        <v>40</v>
      </c>
      <c r="E13510" s="1">
        <v>16652372</v>
      </c>
      <c r="F13510" s="1" t="s">
        <v>32164</v>
      </c>
      <c r="G13510" s="1">
        <v>2242902</v>
      </c>
      <c r="H13510" s="1" t="s">
        <v>32165</v>
      </c>
      <c r="I13510" s="2">
        <v>45090</v>
      </c>
      <c r="J13510" s="15" t="str">
        <f>MID(Tabla1[[#This Row],[HORA]],1,5)</f>
        <v>17:48</v>
      </c>
      <c r="K13510" s="16">
        <f>IF(Tabla1[[#This Row],[FECHA]]=I13511,IF(J13511-J13510&gt;0,(J13511-J13510)*1440,0),0)</f>
        <v>1.999999999999833</v>
      </c>
      <c r="L13510" s="14">
        <f>2+L13251-Datos!$C$8</f>
        <v>6.8900000000000023</v>
      </c>
      <c r="M13510" s="13" t="s">
        <v>56118</v>
      </c>
      <c r="N13510" s="1" t="s">
        <v>32166</v>
      </c>
      <c r="O13510" s="1">
        <v>10</v>
      </c>
      <c r="P13510" s="1" t="s">
        <v>27</v>
      </c>
      <c r="Q13510" s="4" t="s">
        <v>21</v>
      </c>
    </row>
    <row r="13511" spans="1:17" ht="22.5" x14ac:dyDescent="0.25">
      <c r="A13511" s="3">
        <v>14542</v>
      </c>
      <c r="B13511" s="1" t="s">
        <v>44604</v>
      </c>
      <c r="C13511" s="1" t="s">
        <v>15</v>
      </c>
      <c r="D13511" s="1" t="s">
        <v>40</v>
      </c>
      <c r="E13511" s="1">
        <v>41082977</v>
      </c>
      <c r="F13511" s="1" t="s">
        <v>44605</v>
      </c>
      <c r="G13511" s="1">
        <v>72038388</v>
      </c>
      <c r="H13511" s="1" t="s">
        <v>44606</v>
      </c>
      <c r="I13511" s="2">
        <v>45090</v>
      </c>
      <c r="J13511" s="15" t="str">
        <f>MID(Tabla1[[#This Row],[HORA]],1,5)</f>
        <v>17:50</v>
      </c>
      <c r="K13511" s="16">
        <f>IF(Tabla1[[#This Row],[FECHA]]=I13512,IF(J13512-J13511&gt;0,(J13512-J13511)*1440,0),0)</f>
        <v>1.0000000000001563</v>
      </c>
      <c r="L13511" s="14">
        <f>2+L13252-Datos!$C$8</f>
        <v>8.3000000000000007</v>
      </c>
      <c r="M13511" s="13" t="s">
        <v>56120</v>
      </c>
      <c r="N13511" s="1" t="s">
        <v>44607</v>
      </c>
      <c r="O13511" s="1">
        <v>80</v>
      </c>
      <c r="P13511" s="1" t="s">
        <v>986</v>
      </c>
      <c r="Q13511" s="4" t="s">
        <v>21</v>
      </c>
    </row>
    <row r="13512" spans="1:17" ht="22.5" x14ac:dyDescent="0.25">
      <c r="A13512" s="3">
        <v>3965</v>
      </c>
      <c r="B13512" s="1" t="s">
        <v>12441</v>
      </c>
      <c r="C13512" s="1" t="s">
        <v>15</v>
      </c>
      <c r="D13512" s="1" t="s">
        <v>77</v>
      </c>
      <c r="E13512" s="1">
        <v>1884464</v>
      </c>
      <c r="F13512" s="1" t="s">
        <v>2671</v>
      </c>
      <c r="G13512" s="1">
        <v>2242903</v>
      </c>
      <c r="H13512" s="1" t="s">
        <v>12442</v>
      </c>
      <c r="I13512" s="2">
        <v>45090</v>
      </c>
      <c r="J13512" s="15" t="str">
        <f>MID(Tabla1[[#This Row],[HORA]],1,5)</f>
        <v>17:51</v>
      </c>
      <c r="K13512" s="16">
        <f>IF(Tabla1[[#This Row],[FECHA]]=I13513,IF(J13513-J13512&gt;0,(J13513-J13512)*1440,0),0)</f>
        <v>1.9999999999999929</v>
      </c>
      <c r="L13512" s="14">
        <f>2+L13253-Datos!$C$8</f>
        <v>6.5100000000000016</v>
      </c>
      <c r="M13512" s="13" t="s">
        <v>56121</v>
      </c>
      <c r="N13512" s="1" t="s">
        <v>59</v>
      </c>
      <c r="O13512" s="1">
        <v>10</v>
      </c>
      <c r="P13512" s="1" t="s">
        <v>1511</v>
      </c>
      <c r="Q13512" s="4" t="s">
        <v>21</v>
      </c>
    </row>
    <row r="13513" spans="1:17" ht="22.5" x14ac:dyDescent="0.25">
      <c r="A13513" s="3">
        <v>3966</v>
      </c>
      <c r="B13513" s="1" t="s">
        <v>12443</v>
      </c>
      <c r="C13513" s="1" t="s">
        <v>15</v>
      </c>
      <c r="D13513" s="1" t="s">
        <v>23</v>
      </c>
      <c r="E13513" s="1">
        <v>17451140</v>
      </c>
      <c r="F13513" s="1" t="s">
        <v>12444</v>
      </c>
      <c r="G13513" s="1">
        <v>2242905</v>
      </c>
      <c r="H13513" s="1" t="s">
        <v>12445</v>
      </c>
      <c r="I13513" s="2">
        <v>45090</v>
      </c>
      <c r="J13513" s="15" t="str">
        <f>MID(Tabla1[[#This Row],[HORA]],1,5)</f>
        <v>17:53</v>
      </c>
      <c r="K13513" s="16">
        <f>IF(Tabla1[[#This Row],[FECHA]]=I13514,IF(J13514-J13513&gt;0,(J13514-J13513)*1440,0),0)</f>
        <v>9.0000000000001279</v>
      </c>
      <c r="L13513" s="14">
        <f>2+L13254-Datos!$C$8</f>
        <v>7.3000000000000007</v>
      </c>
      <c r="M13513" s="13" t="s">
        <v>56123</v>
      </c>
      <c r="N13513" s="1" t="s">
        <v>12446</v>
      </c>
      <c r="O13513" s="1">
        <v>15</v>
      </c>
      <c r="P13513" s="1" t="s">
        <v>1511</v>
      </c>
      <c r="Q13513" s="4" t="s">
        <v>21</v>
      </c>
    </row>
    <row r="13514" spans="1:17" ht="22.5" x14ac:dyDescent="0.25">
      <c r="A13514" s="3">
        <v>17698</v>
      </c>
      <c r="B13514" s="1" t="s">
        <v>53141</v>
      </c>
      <c r="C13514" s="1" t="s">
        <v>15</v>
      </c>
      <c r="D13514" s="1" t="s">
        <v>40</v>
      </c>
      <c r="E13514" s="1">
        <v>20479985732</v>
      </c>
      <c r="F13514" s="1" t="s">
        <v>53142</v>
      </c>
      <c r="G13514" s="1">
        <v>2242906</v>
      </c>
      <c r="H13514" s="1" t="s">
        <v>53143</v>
      </c>
      <c r="I13514" s="2">
        <v>45090</v>
      </c>
      <c r="J13514" s="15" t="str">
        <f>MID(Tabla1[[#This Row],[HORA]],1,5)</f>
        <v>18:02</v>
      </c>
      <c r="K13514" s="16">
        <f>IF(Tabla1[[#This Row],[FECHA]]=I13515,IF(J13515-J13514&gt;0,(J13515-J13514)*1440,0),0)</f>
        <v>1.999999999999833</v>
      </c>
      <c r="L13514" s="14">
        <f>2+L13255-Datos!$C$8</f>
        <v>6.0400000000000009</v>
      </c>
      <c r="M13514" s="13" t="s">
        <v>56141</v>
      </c>
      <c r="N13514" s="1" t="s">
        <v>49140</v>
      </c>
      <c r="O13514" s="1">
        <v>15</v>
      </c>
      <c r="P13514" s="1" t="s">
        <v>27</v>
      </c>
      <c r="Q13514" s="4" t="s">
        <v>21</v>
      </c>
    </row>
    <row r="13515" spans="1:17" ht="22.5" x14ac:dyDescent="0.25">
      <c r="A13515" s="3">
        <v>10323</v>
      </c>
      <c r="B13515" s="1" t="s">
        <v>32171</v>
      </c>
      <c r="C13515" s="1" t="s">
        <v>15</v>
      </c>
      <c r="D13515" s="1" t="s">
        <v>71</v>
      </c>
      <c r="E13515" s="1">
        <v>43412907</v>
      </c>
      <c r="F13515" s="1" t="s">
        <v>32172</v>
      </c>
      <c r="G13515" s="1">
        <v>42025534</v>
      </c>
      <c r="H13515" s="1" t="s">
        <v>32173</v>
      </c>
      <c r="I13515" s="2">
        <v>45090</v>
      </c>
      <c r="J13515" s="15" t="str">
        <f>MID(Tabla1[[#This Row],[HORA]],1,5)</f>
        <v>18:04</v>
      </c>
      <c r="K13515" s="16">
        <f>IF(Tabla1[[#This Row],[FECHA]]=I13516,IF(J13516-J13515&gt;0,(J13516-J13515)*1440,0),0)</f>
        <v>0.99999999999999645</v>
      </c>
      <c r="L13515" s="14">
        <f>2+L13256-Datos!$C$8</f>
        <v>8.9600000000000009</v>
      </c>
      <c r="M13515" s="13" t="s">
        <v>56143</v>
      </c>
      <c r="N13515" s="1" t="s">
        <v>8473</v>
      </c>
      <c r="O13515" s="1">
        <v>10</v>
      </c>
      <c r="P13515" s="1" t="s">
        <v>27</v>
      </c>
      <c r="Q13515" s="4" t="s">
        <v>21</v>
      </c>
    </row>
    <row r="13516" spans="1:17" ht="22.5" x14ac:dyDescent="0.25">
      <c r="A13516" s="3">
        <v>3967</v>
      </c>
      <c r="B13516" s="1" t="s">
        <v>12447</v>
      </c>
      <c r="C13516" s="1" t="s">
        <v>15</v>
      </c>
      <c r="D13516" s="1" t="s">
        <v>40</v>
      </c>
      <c r="E13516" s="1">
        <v>3700819</v>
      </c>
      <c r="F13516" s="1" t="s">
        <v>7369</v>
      </c>
      <c r="G13516" s="1">
        <v>3700819</v>
      </c>
      <c r="H13516" s="1" t="s">
        <v>7369</v>
      </c>
      <c r="I13516" s="2">
        <v>45090</v>
      </c>
      <c r="J13516" s="15" t="str">
        <f>MID(Tabla1[[#This Row],[HORA]],1,5)</f>
        <v>18:05</v>
      </c>
      <c r="K13516" s="16">
        <f>IF(Tabla1[[#This Row],[FECHA]]=I13517,IF(J13517-J13516&gt;0,(J13517-J13516)*1440,0),0)</f>
        <v>1.0000000000001563</v>
      </c>
      <c r="L13516" s="14">
        <f>2+L13257-Datos!$C$8</f>
        <v>11.440000000000001</v>
      </c>
      <c r="M13516" s="13" t="s">
        <v>56144</v>
      </c>
      <c r="N13516" s="1" t="s">
        <v>2178</v>
      </c>
      <c r="O13516" s="1">
        <v>20</v>
      </c>
      <c r="P13516" s="1" t="s">
        <v>1511</v>
      </c>
      <c r="Q13516" s="4" t="s">
        <v>21</v>
      </c>
    </row>
    <row r="13517" spans="1:17" ht="22.5" x14ac:dyDescent="0.25">
      <c r="A13517" s="3">
        <v>3968</v>
      </c>
      <c r="B13517" s="1" t="s">
        <v>12448</v>
      </c>
      <c r="C13517" s="1" t="s">
        <v>15</v>
      </c>
      <c r="D13517" s="1" t="s">
        <v>228</v>
      </c>
      <c r="E13517" s="1">
        <v>75192769</v>
      </c>
      <c r="F13517" s="1" t="s">
        <v>12449</v>
      </c>
      <c r="G13517" s="1">
        <v>45545595</v>
      </c>
      <c r="H13517" s="1" t="s">
        <v>12450</v>
      </c>
      <c r="I13517" s="2">
        <v>45090</v>
      </c>
      <c r="J13517" s="15" t="str">
        <f>MID(Tabla1[[#This Row],[HORA]],1,5)</f>
        <v>18:06</v>
      </c>
      <c r="K13517" s="16">
        <f>IF(Tabla1[[#This Row],[FECHA]]=I13518,IF(J13518-J13517&gt;0,(J13518-J13517)*1440,0),0)</f>
        <v>0.99999999999983658</v>
      </c>
      <c r="L13517" s="14">
        <f>2+L13258-Datos!$C$8</f>
        <v>7.1400000000000006</v>
      </c>
      <c r="M13517" s="13" t="s">
        <v>56145</v>
      </c>
      <c r="N13517" s="1" t="s">
        <v>12451</v>
      </c>
      <c r="O13517" s="1">
        <v>20</v>
      </c>
      <c r="P13517" s="1" t="s">
        <v>1511</v>
      </c>
      <c r="Q13517" s="4" t="s">
        <v>21</v>
      </c>
    </row>
    <row r="13518" spans="1:17" ht="22.5" x14ac:dyDescent="0.25">
      <c r="A13518" s="3">
        <v>14543</v>
      </c>
      <c r="B13518" s="1" t="s">
        <v>44608</v>
      </c>
      <c r="C13518" s="1" t="s">
        <v>15</v>
      </c>
      <c r="D13518" s="1" t="s">
        <v>77</v>
      </c>
      <c r="E13518" s="1">
        <v>3673956</v>
      </c>
      <c r="F13518" s="1" t="s">
        <v>9534</v>
      </c>
      <c r="G13518" s="1">
        <v>2242907</v>
      </c>
      <c r="H13518" s="1" t="s">
        <v>44609</v>
      </c>
      <c r="I13518" s="2">
        <v>45090</v>
      </c>
      <c r="J13518" s="15" t="str">
        <f>MID(Tabla1[[#This Row],[HORA]],1,5)</f>
        <v>18:07</v>
      </c>
      <c r="K13518" s="16">
        <f>IF(Tabla1[[#This Row],[FECHA]]=I13519,IF(J13519-J13518&gt;0,(J13519-J13518)*1440,0),0)</f>
        <v>0.99999999999999645</v>
      </c>
      <c r="L13518" s="14">
        <f>2+L13259-Datos!$C$8</f>
        <v>6.240000000000002</v>
      </c>
      <c r="M13518" s="13" t="s">
        <v>56146</v>
      </c>
      <c r="N13518" s="1" t="s">
        <v>44610</v>
      </c>
      <c r="O13518" s="1">
        <v>20</v>
      </c>
      <c r="P13518" s="1" t="s">
        <v>986</v>
      </c>
      <c r="Q13518" s="4" t="s">
        <v>21</v>
      </c>
    </row>
    <row r="13519" spans="1:17" ht="22.5" x14ac:dyDescent="0.25">
      <c r="A13519" s="3">
        <v>3969</v>
      </c>
      <c r="B13519" s="1" t="s">
        <v>12452</v>
      </c>
      <c r="C13519" s="1" t="s">
        <v>15</v>
      </c>
      <c r="D13519" s="1" t="s">
        <v>71</v>
      </c>
      <c r="E13519" s="1">
        <v>16677282</v>
      </c>
      <c r="F13519" s="1" t="s">
        <v>12453</v>
      </c>
      <c r="G13519" s="1">
        <v>2242909</v>
      </c>
      <c r="H13519" s="1" t="s">
        <v>12454</v>
      </c>
      <c r="I13519" s="2">
        <v>45090</v>
      </c>
      <c r="J13519" s="15" t="str">
        <f>MID(Tabla1[[#This Row],[HORA]],1,5)</f>
        <v>18:08</v>
      </c>
      <c r="K13519" s="16">
        <f>IF(Tabla1[[#This Row],[FECHA]]=I13520,IF(J13520-J13519&gt;0,(J13520-J13519)*1440,0),0)</f>
        <v>7.9999999999999716</v>
      </c>
      <c r="L13519" s="14">
        <f>2+L13260-Datos!$C$8</f>
        <v>7.4400000000000013</v>
      </c>
      <c r="M13519" s="13" t="s">
        <v>56147</v>
      </c>
      <c r="N13519" s="1" t="s">
        <v>12455</v>
      </c>
      <c r="O13519" s="1">
        <v>40</v>
      </c>
      <c r="P13519" s="1" t="s">
        <v>1511</v>
      </c>
      <c r="Q13519" s="4" t="s">
        <v>21</v>
      </c>
    </row>
    <row r="13520" spans="1:17" ht="22.5" x14ac:dyDescent="0.25">
      <c r="A13520" s="3">
        <v>10324</v>
      </c>
      <c r="B13520" s="1" t="s">
        <v>32174</v>
      </c>
      <c r="C13520" s="1" t="s">
        <v>15</v>
      </c>
      <c r="D13520" s="1" t="s">
        <v>77</v>
      </c>
      <c r="E13520" s="1">
        <v>48384502</v>
      </c>
      <c r="F13520" s="1" t="s">
        <v>32175</v>
      </c>
      <c r="G13520" s="1">
        <v>2242913</v>
      </c>
      <c r="H13520" s="1" t="s">
        <v>32176</v>
      </c>
      <c r="I13520" s="2">
        <v>45090</v>
      </c>
      <c r="J13520" s="15" t="str">
        <f>MID(Tabla1[[#This Row],[HORA]],1,5)</f>
        <v>18:16</v>
      </c>
      <c r="K13520" s="16">
        <f>IF(Tabla1[[#This Row],[FECHA]]=I13521,IF(J13521-J13520&gt;0,(J13521-J13520)*1440,0),0)</f>
        <v>0</v>
      </c>
      <c r="L13520" s="14">
        <f>2+L13261-Datos!$C$8</f>
        <v>8.9400000000000013</v>
      </c>
      <c r="M13520" s="13" t="s">
        <v>56155</v>
      </c>
      <c r="N13520" s="1" t="s">
        <v>32177</v>
      </c>
      <c r="O13520" s="1">
        <v>20</v>
      </c>
      <c r="P13520" s="1" t="s">
        <v>27</v>
      </c>
      <c r="Q13520" s="4" t="s">
        <v>21</v>
      </c>
    </row>
    <row r="13521" spans="1:17" ht="22.5" x14ac:dyDescent="0.25">
      <c r="A13521" s="3">
        <v>14545</v>
      </c>
      <c r="B13521" s="1" t="s">
        <v>44612</v>
      </c>
      <c r="C13521" s="1" t="s">
        <v>15</v>
      </c>
      <c r="D13521" s="1" t="s">
        <v>77</v>
      </c>
      <c r="E13521" s="1">
        <v>8604918</v>
      </c>
      <c r="F13521" s="1" t="s">
        <v>44613</v>
      </c>
      <c r="G13521" s="1">
        <v>43942908</v>
      </c>
      <c r="H13521" s="1" t="s">
        <v>44614</v>
      </c>
      <c r="I13521" s="2">
        <v>45090</v>
      </c>
      <c r="J13521" s="15" t="str">
        <f>MID(Tabla1[[#This Row],[HORA]],1,5)</f>
        <v>18:16</v>
      </c>
      <c r="K13521" s="16">
        <f>IF(Tabla1[[#This Row],[FECHA]]=I13522,IF(J13522-J13521&gt;0,(J13522-J13521)*1440,0),0)</f>
        <v>2.9999999999999893</v>
      </c>
      <c r="L13521" s="14">
        <f>2+L13262-Datos!$C$8</f>
        <v>6.2900000000000009</v>
      </c>
      <c r="M13521" s="13" t="s">
        <v>56155</v>
      </c>
      <c r="N13521" s="1" t="s">
        <v>5981</v>
      </c>
      <c r="O13521" s="1">
        <v>12</v>
      </c>
      <c r="P13521" s="1" t="s">
        <v>986</v>
      </c>
      <c r="Q13521" s="4" t="s">
        <v>21</v>
      </c>
    </row>
    <row r="13522" spans="1:17" ht="22.5" x14ac:dyDescent="0.25">
      <c r="A13522" s="3">
        <v>10325</v>
      </c>
      <c r="B13522" s="1" t="s">
        <v>32178</v>
      </c>
      <c r="C13522" s="1" t="s">
        <v>15</v>
      </c>
      <c r="D13522" s="1" t="s">
        <v>3257</v>
      </c>
      <c r="E13522" s="1">
        <v>27848336</v>
      </c>
      <c r="F13522" s="1" t="s">
        <v>22745</v>
      </c>
      <c r="G13522" s="1">
        <v>2242914</v>
      </c>
      <c r="H13522" s="1" t="s">
        <v>32179</v>
      </c>
      <c r="I13522" s="2">
        <v>45090</v>
      </c>
      <c r="J13522" s="15" t="str">
        <f>MID(Tabla1[[#This Row],[HORA]],1,5)</f>
        <v>18:19</v>
      </c>
      <c r="K13522" s="16">
        <f>IF(Tabla1[[#This Row],[FECHA]]=I13523,IF(J13523-J13522&gt;0,(J13523-J13522)*1440,0),0)</f>
        <v>0</v>
      </c>
      <c r="L13522" s="14">
        <f>2+L13263-Datos!$C$8</f>
        <v>8.4400000000000013</v>
      </c>
      <c r="M13522" s="13" t="s">
        <v>56158</v>
      </c>
      <c r="N13522" s="1" t="s">
        <v>32180</v>
      </c>
      <c r="O13522" s="1">
        <v>30</v>
      </c>
      <c r="P13522" s="1" t="s">
        <v>27</v>
      </c>
      <c r="Q13522" s="4" t="s">
        <v>21</v>
      </c>
    </row>
    <row r="13523" spans="1:17" ht="22.5" x14ac:dyDescent="0.25">
      <c r="A13523" s="3">
        <v>14546</v>
      </c>
      <c r="B13523" s="1" t="s">
        <v>44615</v>
      </c>
      <c r="C13523" s="1" t="s">
        <v>15</v>
      </c>
      <c r="D13523" s="1" t="s">
        <v>40</v>
      </c>
      <c r="E13523" s="1">
        <v>46367271</v>
      </c>
      <c r="F13523" s="1" t="s">
        <v>44616</v>
      </c>
      <c r="G13523" s="1">
        <v>2242915</v>
      </c>
      <c r="H13523" s="1" t="s">
        <v>44617</v>
      </c>
      <c r="I13523" s="2">
        <v>45090</v>
      </c>
      <c r="J13523" s="15" t="str">
        <f>MID(Tabla1[[#This Row],[HORA]],1,5)</f>
        <v>18:19</v>
      </c>
      <c r="K13523" s="16">
        <f>IF(Tabla1[[#This Row],[FECHA]]=I13524,IF(J13524-J13523&gt;0,(J13524-J13523)*1440,0),0)</f>
        <v>2.0000000000001528</v>
      </c>
      <c r="L13523" s="14">
        <f>2+L13264-Datos!$C$8</f>
        <v>10.14</v>
      </c>
      <c r="M13523" s="13" t="s">
        <v>56158</v>
      </c>
      <c r="N13523" s="1" t="s">
        <v>44618</v>
      </c>
      <c r="O13523" s="1">
        <v>15</v>
      </c>
      <c r="P13523" s="1" t="s">
        <v>986</v>
      </c>
      <c r="Q13523" s="4" t="s">
        <v>21</v>
      </c>
    </row>
    <row r="13524" spans="1:17" ht="22.5" x14ac:dyDescent="0.25">
      <c r="A13524" s="3">
        <v>459</v>
      </c>
      <c r="B13524" s="1" t="s">
        <v>1061</v>
      </c>
      <c r="C13524" s="1" t="s">
        <v>15</v>
      </c>
      <c r="D13524" s="1" t="s">
        <v>82</v>
      </c>
      <c r="E13524" s="1">
        <v>12121212</v>
      </c>
      <c r="F13524" s="1" t="s">
        <v>28</v>
      </c>
      <c r="G13524" s="1">
        <v>2242916</v>
      </c>
      <c r="H13524" s="1" t="s">
        <v>110</v>
      </c>
      <c r="I13524" s="2">
        <v>45090</v>
      </c>
      <c r="J13524" s="15" t="str">
        <f>MID(Tabla1[[#This Row],[HORA]],1,5)</f>
        <v>18:21</v>
      </c>
      <c r="K13524" s="16">
        <f>IF(Tabla1[[#This Row],[FECHA]]=I13525,IF(J13525-J13524&gt;0,(J13525-J13524)*1440,0),0)</f>
        <v>0</v>
      </c>
      <c r="L13524" s="14">
        <f>2+L13265-Datos!$C$8</f>
        <v>7.3000000000000007</v>
      </c>
      <c r="M13524" s="13" t="s">
        <v>56160</v>
      </c>
      <c r="N13524" s="1" t="s">
        <v>26</v>
      </c>
      <c r="O13524" s="1">
        <v>0</v>
      </c>
      <c r="P13524" s="1" t="s">
        <v>27</v>
      </c>
      <c r="Q13524" s="4" t="s">
        <v>21</v>
      </c>
    </row>
    <row r="13525" spans="1:17" ht="22.5" x14ac:dyDescent="0.25">
      <c r="A13525" s="3">
        <v>460</v>
      </c>
      <c r="B13525" s="1" t="s">
        <v>1061</v>
      </c>
      <c r="C13525" s="1" t="s">
        <v>15</v>
      </c>
      <c r="D13525" s="1" t="s">
        <v>82</v>
      </c>
      <c r="E13525" s="1">
        <v>12121212</v>
      </c>
      <c r="F13525" s="1" t="s">
        <v>24</v>
      </c>
      <c r="G13525" s="1">
        <v>2242916</v>
      </c>
      <c r="H13525" s="1" t="s">
        <v>110</v>
      </c>
      <c r="I13525" s="2">
        <v>45090</v>
      </c>
      <c r="J13525" s="15" t="str">
        <f>MID(Tabla1[[#This Row],[HORA]],1,5)</f>
        <v>18:21</v>
      </c>
      <c r="K13525" s="16">
        <f>IF(Tabla1[[#This Row],[FECHA]]=I13526,IF(J13526-J13525&gt;0,(J13526-J13525)*1440,0),0)</f>
        <v>1.999999999999833</v>
      </c>
      <c r="L13525" s="14">
        <f>2+L13266-Datos!$C$8</f>
        <v>8.240000000000002</v>
      </c>
      <c r="M13525" s="13" t="s">
        <v>56160</v>
      </c>
      <c r="N13525" s="1" t="s">
        <v>26</v>
      </c>
      <c r="O13525" s="1">
        <v>0</v>
      </c>
      <c r="P13525" s="1" t="s">
        <v>27</v>
      </c>
      <c r="Q13525" s="4" t="s">
        <v>21</v>
      </c>
    </row>
    <row r="13526" spans="1:17" ht="22.5" x14ac:dyDescent="0.25">
      <c r="A13526" s="3">
        <v>461</v>
      </c>
      <c r="B13526" s="1" t="s">
        <v>1062</v>
      </c>
      <c r="C13526" s="1" t="s">
        <v>15</v>
      </c>
      <c r="D13526" s="1" t="s">
        <v>16</v>
      </c>
      <c r="E13526" s="1">
        <v>16421143</v>
      </c>
      <c r="F13526" s="1" t="s">
        <v>135</v>
      </c>
      <c r="G13526" s="1">
        <v>2242917</v>
      </c>
      <c r="H13526" s="1" t="s">
        <v>1063</v>
      </c>
      <c r="I13526" s="2">
        <v>45090</v>
      </c>
      <c r="J13526" s="15" t="str">
        <f>MID(Tabla1[[#This Row],[HORA]],1,5)</f>
        <v>18:23</v>
      </c>
      <c r="K13526" s="16">
        <f>IF(Tabla1[[#This Row],[FECHA]]=I13527,IF(J13527-J13526&gt;0,(J13527-J13526)*1440,0),0)</f>
        <v>3.0000000000001492</v>
      </c>
      <c r="L13526" s="14">
        <f>2+L13267-Datos!$C$8</f>
        <v>8.48</v>
      </c>
      <c r="M13526" s="13" t="s">
        <v>56162</v>
      </c>
      <c r="N13526" s="1" t="s">
        <v>224</v>
      </c>
      <c r="O13526" s="1">
        <v>0</v>
      </c>
      <c r="P13526" s="1" t="s">
        <v>27</v>
      </c>
      <c r="Q13526" s="4" t="s">
        <v>21</v>
      </c>
    </row>
    <row r="13527" spans="1:17" ht="22.5" x14ac:dyDescent="0.25">
      <c r="A13527" s="3">
        <v>14547</v>
      </c>
      <c r="B13527" s="1" t="s">
        <v>44619</v>
      </c>
      <c r="C13527" s="1" t="s">
        <v>15</v>
      </c>
      <c r="D13527" s="1" t="s">
        <v>228</v>
      </c>
      <c r="E13527" s="1">
        <v>70406813</v>
      </c>
      <c r="F13527" s="1" t="s">
        <v>44620</v>
      </c>
      <c r="G13527" s="1">
        <v>45602732</v>
      </c>
      <c r="H13527" s="1" t="s">
        <v>37747</v>
      </c>
      <c r="I13527" s="2">
        <v>45090</v>
      </c>
      <c r="J13527" s="15" t="str">
        <f>MID(Tabla1[[#This Row],[HORA]],1,5)</f>
        <v>18:26</v>
      </c>
      <c r="K13527" s="16">
        <f>IF(Tabla1[[#This Row],[FECHA]]=I13528,IF(J13528-J13527&gt;0,(J13528-J13527)*1440,0),0)</f>
        <v>0.99999999999983658</v>
      </c>
      <c r="L13527" s="14">
        <f>2+L13268-Datos!$C$8</f>
        <v>6.1500000000000021</v>
      </c>
      <c r="M13527" s="13" t="s">
        <v>56165</v>
      </c>
      <c r="N13527" s="1" t="s">
        <v>1531</v>
      </c>
      <c r="O13527" s="1">
        <v>10</v>
      </c>
      <c r="P13527" s="1" t="s">
        <v>986</v>
      </c>
      <c r="Q13527" s="4" t="s">
        <v>21</v>
      </c>
    </row>
    <row r="13528" spans="1:17" ht="22.5" x14ac:dyDescent="0.25">
      <c r="A13528" s="3">
        <v>3970</v>
      </c>
      <c r="B13528" s="1" t="s">
        <v>12456</v>
      </c>
      <c r="C13528" s="1" t="s">
        <v>15</v>
      </c>
      <c r="D13528" s="1" t="s">
        <v>82</v>
      </c>
      <c r="E13528" s="1">
        <v>45976339</v>
      </c>
      <c r="F13528" s="1" t="s">
        <v>12457</v>
      </c>
      <c r="G13528" s="1">
        <v>219563</v>
      </c>
      <c r="H13528" s="1" t="s">
        <v>12458</v>
      </c>
      <c r="I13528" s="2">
        <v>45090</v>
      </c>
      <c r="J13528" s="15" t="str">
        <f>MID(Tabla1[[#This Row],[HORA]],1,5)</f>
        <v>18:27</v>
      </c>
      <c r="K13528" s="16">
        <f>IF(Tabla1[[#This Row],[FECHA]]=I13529,IF(J13529-J13528&gt;0,(J13529-J13528)*1440,0),0)</f>
        <v>3.0000000000001492</v>
      </c>
      <c r="L13528" s="14">
        <f>2+L13269-Datos!$C$8</f>
        <v>7.3900000000000006</v>
      </c>
      <c r="M13528" s="13" t="s">
        <v>56166</v>
      </c>
      <c r="N13528" s="1" t="s">
        <v>12459</v>
      </c>
      <c r="O13528" s="1">
        <v>15</v>
      </c>
      <c r="P13528" s="1" t="s">
        <v>1511</v>
      </c>
      <c r="Q13528" s="4" t="s">
        <v>21</v>
      </c>
    </row>
    <row r="13529" spans="1:17" ht="22.5" x14ac:dyDescent="0.25">
      <c r="A13529" s="3">
        <v>3971</v>
      </c>
      <c r="B13529" s="1" t="s">
        <v>12460</v>
      </c>
      <c r="C13529" s="1" t="s">
        <v>15</v>
      </c>
      <c r="D13529" s="1" t="s">
        <v>40</v>
      </c>
      <c r="E13529" s="1">
        <v>3364396</v>
      </c>
      <c r="F13529" s="1" t="s">
        <v>12461</v>
      </c>
      <c r="G13529" s="1">
        <v>2242920</v>
      </c>
      <c r="H13529" s="1" t="s">
        <v>12462</v>
      </c>
      <c r="I13529" s="2">
        <v>45090</v>
      </c>
      <c r="J13529" s="15" t="str">
        <f>MID(Tabla1[[#This Row],[HORA]],1,5)</f>
        <v>18:30</v>
      </c>
      <c r="K13529" s="16">
        <f>IF(Tabla1[[#This Row],[FECHA]]=I13530,IF(J13530-J13529&gt;0,(J13530-J13529)*1440,0),0)</f>
        <v>0</v>
      </c>
      <c r="L13529" s="14">
        <f>2+L13270-Datos!$C$8</f>
        <v>7.0800000000000018</v>
      </c>
      <c r="M13529" s="13" t="s">
        <v>56169</v>
      </c>
      <c r="N13529" s="1" t="s">
        <v>12463</v>
      </c>
      <c r="O13529" s="1">
        <v>10</v>
      </c>
      <c r="P13529" s="1" t="s">
        <v>1511</v>
      </c>
      <c r="Q13529" s="4" t="s">
        <v>21</v>
      </c>
    </row>
    <row r="13530" spans="1:17" ht="22.5" x14ac:dyDescent="0.25">
      <c r="A13530" s="3">
        <v>14475</v>
      </c>
      <c r="B13530" s="1" t="s">
        <v>44423</v>
      </c>
      <c r="C13530" s="1" t="s">
        <v>15</v>
      </c>
      <c r="D13530" s="1" t="s">
        <v>257</v>
      </c>
      <c r="E13530" s="1">
        <v>46605343</v>
      </c>
      <c r="F13530" s="1" t="s">
        <v>44424</v>
      </c>
      <c r="G13530" s="1">
        <v>2242562</v>
      </c>
      <c r="H13530" s="1" t="s">
        <v>44425</v>
      </c>
      <c r="I13530" s="2">
        <v>45090</v>
      </c>
      <c r="J13530" s="15" t="str">
        <f>MID(Tabla1[[#This Row],[HORA]],1,5)</f>
        <v>18:30</v>
      </c>
      <c r="K13530" s="16">
        <f>IF(Tabla1[[#This Row],[FECHA]]=I13531,IF(J13531-J13530&gt;0,(J13531-J13530)*1440,0),0)</f>
        <v>0</v>
      </c>
      <c r="L13530" s="14">
        <f>2+L13271-Datos!$C$8</f>
        <v>8.4600000000000009</v>
      </c>
      <c r="M13530" s="13" t="s">
        <v>56169</v>
      </c>
      <c r="N13530" s="1" t="s">
        <v>6132</v>
      </c>
      <c r="O13530" s="1">
        <v>20</v>
      </c>
      <c r="P13530" s="1" t="s">
        <v>986</v>
      </c>
      <c r="Q13530" s="4" t="s">
        <v>21</v>
      </c>
    </row>
    <row r="13531" spans="1:17" ht="22.5" x14ac:dyDescent="0.25">
      <c r="A13531" s="3">
        <v>14476</v>
      </c>
      <c r="B13531" s="1" t="s">
        <v>44423</v>
      </c>
      <c r="C13531" s="1" t="s">
        <v>15</v>
      </c>
      <c r="D13531" s="1" t="s">
        <v>257</v>
      </c>
      <c r="E13531" s="1">
        <v>46605343</v>
      </c>
      <c r="F13531" s="1" t="s">
        <v>44424</v>
      </c>
      <c r="G13531" s="1">
        <v>2242562</v>
      </c>
      <c r="H13531" s="1" t="s">
        <v>44425</v>
      </c>
      <c r="I13531" s="2">
        <v>45090</v>
      </c>
      <c r="J13531" s="15" t="str">
        <f>MID(Tabla1[[#This Row],[HORA]],1,5)</f>
        <v>18:30</v>
      </c>
      <c r="K13531" s="16">
        <f>IF(Tabla1[[#This Row],[FECHA]]=I13532,IF(J13532-J13531&gt;0,(J13532-J13531)*1440,0),0)</f>
        <v>0</v>
      </c>
      <c r="L13531" s="14">
        <f>2+L13272-Datos!$C$8</f>
        <v>8.4000000000000021</v>
      </c>
      <c r="M13531" s="13" t="s">
        <v>56169</v>
      </c>
      <c r="N13531" s="1" t="s">
        <v>44426</v>
      </c>
      <c r="O13531" s="1">
        <v>20</v>
      </c>
      <c r="P13531" s="1" t="s">
        <v>986</v>
      </c>
      <c r="Q13531" s="4" t="s">
        <v>21</v>
      </c>
    </row>
    <row r="13532" spans="1:17" ht="22.5" x14ac:dyDescent="0.25">
      <c r="A13532" s="3">
        <v>14477</v>
      </c>
      <c r="B13532" s="1" t="s">
        <v>44423</v>
      </c>
      <c r="C13532" s="1" t="s">
        <v>15</v>
      </c>
      <c r="D13532" s="1" t="s">
        <v>257</v>
      </c>
      <c r="E13532" s="1">
        <v>46605343</v>
      </c>
      <c r="F13532" s="1" t="s">
        <v>44424</v>
      </c>
      <c r="G13532" s="1">
        <v>2242562</v>
      </c>
      <c r="H13532" s="1" t="s">
        <v>44425</v>
      </c>
      <c r="I13532" s="2">
        <v>45090</v>
      </c>
      <c r="J13532" s="15" t="str">
        <f>MID(Tabla1[[#This Row],[HORA]],1,5)</f>
        <v>18:30</v>
      </c>
      <c r="K13532" s="16">
        <f>IF(Tabla1[[#This Row],[FECHA]]=I13533,IF(J13533-J13532&gt;0,(J13533-J13532)*1440,0),0)</f>
        <v>0</v>
      </c>
      <c r="L13532" s="14">
        <f>2+L13273-Datos!$C$8</f>
        <v>8.3000000000000007</v>
      </c>
      <c r="M13532" s="13" t="s">
        <v>56169</v>
      </c>
      <c r="N13532" s="1" t="s">
        <v>44427</v>
      </c>
      <c r="O13532" s="1">
        <v>20</v>
      </c>
      <c r="P13532" s="1" t="s">
        <v>986</v>
      </c>
      <c r="Q13532" s="4" t="s">
        <v>21</v>
      </c>
    </row>
    <row r="13533" spans="1:17" ht="22.5" x14ac:dyDescent="0.25">
      <c r="A13533" s="3">
        <v>14548</v>
      </c>
      <c r="B13533" s="1" t="s">
        <v>44621</v>
      </c>
      <c r="C13533" s="1" t="s">
        <v>15</v>
      </c>
      <c r="D13533" s="1" t="s">
        <v>40</v>
      </c>
      <c r="E13533" s="1">
        <v>46306807</v>
      </c>
      <c r="F13533" s="1" t="s">
        <v>44204</v>
      </c>
      <c r="G13533" s="1">
        <v>44996988</v>
      </c>
      <c r="H13533" s="1" t="s">
        <v>44205</v>
      </c>
      <c r="I13533" s="2">
        <v>45090</v>
      </c>
      <c r="J13533" s="15" t="str">
        <f>MID(Tabla1[[#This Row],[HORA]],1,5)</f>
        <v>18:30</v>
      </c>
      <c r="K13533" s="16">
        <f>IF(Tabla1[[#This Row],[FECHA]]=I13534,IF(J13534-J13533&gt;0,(J13534-J13533)*1440,0),0)</f>
        <v>0</v>
      </c>
      <c r="L13533" s="14">
        <f>2+L13274-Datos!$C$8</f>
        <v>6.0100000000000016</v>
      </c>
      <c r="M13533" s="13" t="s">
        <v>56169</v>
      </c>
      <c r="N13533" s="1" t="s">
        <v>44622</v>
      </c>
      <c r="O13533" s="1">
        <v>33.33</v>
      </c>
      <c r="P13533" s="1" t="s">
        <v>986</v>
      </c>
      <c r="Q13533" s="4" t="s">
        <v>21</v>
      </c>
    </row>
    <row r="13534" spans="1:17" ht="22.5" x14ac:dyDescent="0.25">
      <c r="A13534" s="3">
        <v>14549</v>
      </c>
      <c r="B13534" s="1" t="s">
        <v>44621</v>
      </c>
      <c r="C13534" s="1" t="s">
        <v>15</v>
      </c>
      <c r="D13534" s="1" t="s">
        <v>40</v>
      </c>
      <c r="E13534" s="1">
        <v>46306807</v>
      </c>
      <c r="F13534" s="1" t="s">
        <v>44204</v>
      </c>
      <c r="G13534" s="1">
        <v>44996988</v>
      </c>
      <c r="H13534" s="1" t="s">
        <v>44205</v>
      </c>
      <c r="I13534" s="2">
        <v>45090</v>
      </c>
      <c r="J13534" s="15" t="str">
        <f>MID(Tabla1[[#This Row],[HORA]],1,5)</f>
        <v>18:30</v>
      </c>
      <c r="K13534" s="16">
        <f>IF(Tabla1[[#This Row],[FECHA]]=I13535,IF(J13535-J13534&gt;0,(J13535-J13534)*1440,0),0)</f>
        <v>0</v>
      </c>
      <c r="L13534" s="14">
        <f>2+L13275-Datos!$C$8</f>
        <v>7.3000000000000007</v>
      </c>
      <c r="M13534" s="13" t="s">
        <v>56169</v>
      </c>
      <c r="N13534" s="1" t="s">
        <v>44623</v>
      </c>
      <c r="O13534" s="1">
        <v>66.67</v>
      </c>
      <c r="P13534" s="1" t="s">
        <v>986</v>
      </c>
      <c r="Q13534" s="4" t="s">
        <v>21</v>
      </c>
    </row>
    <row r="13535" spans="1:17" ht="22.5" x14ac:dyDescent="0.25">
      <c r="A13535" s="3">
        <v>17699</v>
      </c>
      <c r="B13535" s="1" t="s">
        <v>53144</v>
      </c>
      <c r="C13535" s="1" t="s">
        <v>15</v>
      </c>
      <c r="D13535" s="1" t="s">
        <v>463</v>
      </c>
      <c r="E13535" s="1">
        <v>10188649497</v>
      </c>
      <c r="F13535" s="1" t="s">
        <v>52455</v>
      </c>
      <c r="G13535" s="1">
        <v>80482984</v>
      </c>
      <c r="H13535" s="1" t="s">
        <v>53145</v>
      </c>
      <c r="I13535" s="2">
        <v>45090</v>
      </c>
      <c r="J13535" s="15" t="str">
        <f>MID(Tabla1[[#This Row],[HORA]],1,5)</f>
        <v>18:30</v>
      </c>
      <c r="K13535" s="16">
        <f>IF(Tabla1[[#This Row],[FECHA]]=I13536,IF(J13536-J13535&gt;0,(J13536-J13535)*1440,0),0)</f>
        <v>0.99999999999983658</v>
      </c>
      <c r="L13535" s="14">
        <f>2+L13276-Datos!$C$8</f>
        <v>6.3100000000000023</v>
      </c>
      <c r="M13535" s="13" t="s">
        <v>56169</v>
      </c>
      <c r="N13535" s="1" t="s">
        <v>9971</v>
      </c>
      <c r="O13535" s="1">
        <v>15</v>
      </c>
      <c r="P13535" s="1" t="s">
        <v>27</v>
      </c>
      <c r="Q13535" s="4" t="s">
        <v>21</v>
      </c>
    </row>
    <row r="13536" spans="1:17" ht="22.5" x14ac:dyDescent="0.25">
      <c r="A13536" s="3">
        <v>14550</v>
      </c>
      <c r="B13536" s="1" t="s">
        <v>44624</v>
      </c>
      <c r="C13536" s="1" t="s">
        <v>15</v>
      </c>
      <c r="D13536" s="1" t="s">
        <v>40</v>
      </c>
      <c r="E13536" s="1">
        <v>76876189</v>
      </c>
      <c r="F13536" s="1" t="s">
        <v>44625</v>
      </c>
      <c r="G13536" s="1">
        <v>70079183</v>
      </c>
      <c r="H13536" s="1" t="s">
        <v>44626</v>
      </c>
      <c r="I13536" s="2">
        <v>45090</v>
      </c>
      <c r="J13536" s="15" t="str">
        <f>MID(Tabla1[[#This Row],[HORA]],1,5)</f>
        <v>18:31</v>
      </c>
      <c r="K13536" s="16">
        <f>IF(Tabla1[[#This Row],[FECHA]]=I13537,IF(J13537-J13536&gt;0,(J13537-J13536)*1440,0),0)</f>
        <v>2.0000000000001528</v>
      </c>
      <c r="L13536" s="14">
        <f>2+L13277-Datos!$C$8</f>
        <v>9.32</v>
      </c>
      <c r="M13536" s="13" t="s">
        <v>56170</v>
      </c>
      <c r="N13536" s="1" t="s">
        <v>1531</v>
      </c>
      <c r="O13536" s="1">
        <v>10</v>
      </c>
      <c r="P13536" s="1" t="s">
        <v>986</v>
      </c>
      <c r="Q13536" s="4" t="s">
        <v>21</v>
      </c>
    </row>
    <row r="13537" spans="1:17" ht="22.5" x14ac:dyDescent="0.25">
      <c r="A13537" s="3">
        <v>462</v>
      </c>
      <c r="B13537" s="1" t="s">
        <v>1064</v>
      </c>
      <c r="C13537" s="1" t="s">
        <v>15</v>
      </c>
      <c r="D13537" s="1" t="s">
        <v>61</v>
      </c>
      <c r="E13537" s="1">
        <v>12121212</v>
      </c>
      <c r="F13537" s="1" t="s">
        <v>28</v>
      </c>
      <c r="G13537" s="1">
        <v>2242922</v>
      </c>
      <c r="H13537" s="1" t="s">
        <v>132</v>
      </c>
      <c r="I13537" s="2">
        <v>45090</v>
      </c>
      <c r="J13537" s="15" t="str">
        <f>MID(Tabla1[[#This Row],[HORA]],1,5)</f>
        <v>18:33</v>
      </c>
      <c r="K13537" s="16">
        <f>IF(Tabla1[[#This Row],[FECHA]]=I13538,IF(J13538-J13537&gt;0,(J13538-J13537)*1440,0),0)</f>
        <v>0</v>
      </c>
      <c r="L13537" s="14">
        <f>2+L13278-Datos!$C$8</f>
        <v>11.380000000000003</v>
      </c>
      <c r="M13537" s="13" t="s">
        <v>56172</v>
      </c>
      <c r="N13537" s="1" t="s">
        <v>26</v>
      </c>
      <c r="O13537" s="1">
        <v>0</v>
      </c>
      <c r="P13537" s="1" t="s">
        <v>27</v>
      </c>
      <c r="Q13537" s="4" t="s">
        <v>21</v>
      </c>
    </row>
    <row r="13538" spans="1:17" ht="22.5" x14ac:dyDescent="0.25">
      <c r="A13538" s="3">
        <v>463</v>
      </c>
      <c r="B13538" s="1" t="s">
        <v>1064</v>
      </c>
      <c r="C13538" s="1" t="s">
        <v>15</v>
      </c>
      <c r="D13538" s="1" t="s">
        <v>61</v>
      </c>
      <c r="E13538" s="1">
        <v>12121212</v>
      </c>
      <c r="F13538" s="1" t="s">
        <v>24</v>
      </c>
      <c r="G13538" s="1">
        <v>2242922</v>
      </c>
      <c r="H13538" s="1" t="s">
        <v>132</v>
      </c>
      <c r="I13538" s="2">
        <v>45090</v>
      </c>
      <c r="J13538" s="15" t="str">
        <f>MID(Tabla1[[#This Row],[HORA]],1,5)</f>
        <v>18:33</v>
      </c>
      <c r="K13538" s="16">
        <f>IF(Tabla1[[#This Row],[FECHA]]=I13539,IF(J13539-J13538&gt;0,(J13539-J13538)*1440,0),0)</f>
        <v>1.999999999999833</v>
      </c>
      <c r="L13538" s="14">
        <f>2+L13279-Datos!$C$8</f>
        <v>7.2500000000000018</v>
      </c>
      <c r="M13538" s="13" t="s">
        <v>56172</v>
      </c>
      <c r="N13538" s="1" t="s">
        <v>26</v>
      </c>
      <c r="O13538" s="1">
        <v>0</v>
      </c>
      <c r="P13538" s="1" t="s">
        <v>27</v>
      </c>
      <c r="Q13538" s="4" t="s">
        <v>21</v>
      </c>
    </row>
    <row r="13539" spans="1:17" ht="22.5" x14ac:dyDescent="0.25">
      <c r="A13539" s="3">
        <v>14551</v>
      </c>
      <c r="B13539" s="1" t="s">
        <v>44627</v>
      </c>
      <c r="C13539" s="1" t="s">
        <v>15</v>
      </c>
      <c r="D13539" s="1" t="s">
        <v>23</v>
      </c>
      <c r="E13539" s="1">
        <v>42979416</v>
      </c>
      <c r="F13539" s="1" t="s">
        <v>44628</v>
      </c>
      <c r="G13539" s="1">
        <v>27670893</v>
      </c>
      <c r="H13539" s="1" t="s">
        <v>44629</v>
      </c>
      <c r="I13539" s="2">
        <v>45090</v>
      </c>
      <c r="J13539" s="15" t="str">
        <f>MID(Tabla1[[#This Row],[HORA]],1,5)</f>
        <v>18:35</v>
      </c>
      <c r="K13539" s="16">
        <f>IF(Tabla1[[#This Row],[FECHA]]=I13540,IF(J13540-J13539&gt;0,(J13540-J13539)*1440,0),0)</f>
        <v>2.0000000000001528</v>
      </c>
      <c r="L13539" s="14">
        <f>2+L13280-Datos!$C$8</f>
        <v>7.0600000000000023</v>
      </c>
      <c r="M13539" s="13" t="s">
        <v>56174</v>
      </c>
      <c r="N13539" s="1" t="s">
        <v>1531</v>
      </c>
      <c r="O13539" s="1">
        <v>10</v>
      </c>
      <c r="P13539" s="1" t="s">
        <v>986</v>
      </c>
      <c r="Q13539" s="4" t="s">
        <v>21</v>
      </c>
    </row>
    <row r="13540" spans="1:17" ht="22.5" x14ac:dyDescent="0.25">
      <c r="A13540" s="3">
        <v>3972</v>
      </c>
      <c r="B13540" s="1" t="s">
        <v>12464</v>
      </c>
      <c r="C13540" s="1" t="s">
        <v>15</v>
      </c>
      <c r="D13540" s="1" t="s">
        <v>71</v>
      </c>
      <c r="E13540" s="1">
        <v>40329181</v>
      </c>
      <c r="F13540" s="1" t="s">
        <v>12465</v>
      </c>
      <c r="G13540" s="1">
        <v>40329181</v>
      </c>
      <c r="H13540" s="1" t="s">
        <v>12465</v>
      </c>
      <c r="I13540" s="2">
        <v>45090</v>
      </c>
      <c r="J13540" s="15" t="str">
        <f>MID(Tabla1[[#This Row],[HORA]],1,5)</f>
        <v>18:37</v>
      </c>
      <c r="K13540" s="16">
        <f>IF(Tabla1[[#This Row],[FECHA]]=I13541,IF(J13541-J13540&gt;0,(J13541-J13540)*1440,0),0)</f>
        <v>0</v>
      </c>
      <c r="L13540" s="14">
        <f>2+L13281-Datos!$C$8</f>
        <v>9.1500000000000021</v>
      </c>
      <c r="M13540" s="13" t="s">
        <v>56176</v>
      </c>
      <c r="N13540" s="1" t="s">
        <v>2178</v>
      </c>
      <c r="O13540" s="1">
        <v>20</v>
      </c>
      <c r="P13540" s="1" t="s">
        <v>1511</v>
      </c>
      <c r="Q13540" s="4" t="s">
        <v>21</v>
      </c>
    </row>
    <row r="13541" spans="1:17" ht="22.5" x14ac:dyDescent="0.25">
      <c r="A13541" s="3">
        <v>10326</v>
      </c>
      <c r="B13541" s="1" t="s">
        <v>32181</v>
      </c>
      <c r="C13541" s="1" t="s">
        <v>15</v>
      </c>
      <c r="D13541" s="1" t="s">
        <v>40</v>
      </c>
      <c r="E13541" s="1">
        <v>42117609</v>
      </c>
      <c r="F13541" s="1" t="s">
        <v>15150</v>
      </c>
      <c r="G13541" s="1">
        <v>2242924</v>
      </c>
      <c r="H13541" s="1" t="s">
        <v>26012</v>
      </c>
      <c r="I13541" s="2">
        <v>45090</v>
      </c>
      <c r="J13541" s="15" t="str">
        <f>MID(Tabla1[[#This Row],[HORA]],1,5)</f>
        <v>18:37</v>
      </c>
      <c r="K13541" s="16">
        <f>IF(Tabla1[[#This Row],[FECHA]]=I13542,IF(J13542-J13541&gt;0,(J13542-J13541)*1440,0),0)</f>
        <v>0</v>
      </c>
      <c r="L13541" s="14">
        <f>2+L13282-Datos!$C$8</f>
        <v>6.490000000000002</v>
      </c>
      <c r="M13541" s="13" t="s">
        <v>56176</v>
      </c>
      <c r="N13541" s="1" t="s">
        <v>8627</v>
      </c>
      <c r="O13541" s="1">
        <v>20</v>
      </c>
      <c r="P13541" s="1" t="s">
        <v>27</v>
      </c>
      <c r="Q13541" s="4" t="s">
        <v>21</v>
      </c>
    </row>
    <row r="13542" spans="1:17" ht="22.5" x14ac:dyDescent="0.25">
      <c r="A13542" s="3">
        <v>14552</v>
      </c>
      <c r="B13542" s="1" t="s">
        <v>44630</v>
      </c>
      <c r="C13542" s="1" t="s">
        <v>15</v>
      </c>
      <c r="D13542" s="1" t="s">
        <v>2195</v>
      </c>
      <c r="E13542" s="1">
        <v>16668228</v>
      </c>
      <c r="F13542" s="1" t="s">
        <v>44631</v>
      </c>
      <c r="G13542" s="1">
        <v>2242923</v>
      </c>
      <c r="H13542" s="1" t="s">
        <v>44632</v>
      </c>
      <c r="I13542" s="2">
        <v>45090</v>
      </c>
      <c r="J13542" s="15" t="str">
        <f>MID(Tabla1[[#This Row],[HORA]],1,5)</f>
        <v>18:37</v>
      </c>
      <c r="K13542" s="16">
        <f>IF(Tabla1[[#This Row],[FECHA]]=I13543,IF(J13543-J13542&gt;0,(J13543-J13542)*1440,0),0)</f>
        <v>1.999999999999833</v>
      </c>
      <c r="L13542" s="14">
        <f>2+L13283-Datos!$C$8</f>
        <v>8.2200000000000024</v>
      </c>
      <c r="M13542" s="13" t="s">
        <v>56176</v>
      </c>
      <c r="N13542" s="1" t="s">
        <v>1145</v>
      </c>
      <c r="O13542" s="1">
        <v>20</v>
      </c>
      <c r="P13542" s="1" t="s">
        <v>986</v>
      </c>
      <c r="Q13542" s="4" t="s">
        <v>21</v>
      </c>
    </row>
    <row r="13543" spans="1:17" ht="22.5" x14ac:dyDescent="0.25">
      <c r="A13543" s="3">
        <v>3973</v>
      </c>
      <c r="B13543" s="1" t="s">
        <v>12466</v>
      </c>
      <c r="C13543" s="1" t="s">
        <v>15</v>
      </c>
      <c r="D13543" s="1" t="s">
        <v>33</v>
      </c>
      <c r="E13543" s="1">
        <v>46248351</v>
      </c>
      <c r="F13543" s="1" t="s">
        <v>12467</v>
      </c>
      <c r="G13543" s="1">
        <v>45927438</v>
      </c>
      <c r="H13543" s="1" t="s">
        <v>12468</v>
      </c>
      <c r="I13543" s="2">
        <v>45090</v>
      </c>
      <c r="J13543" s="15" t="str">
        <f>MID(Tabla1[[#This Row],[HORA]],1,5)</f>
        <v>18:39</v>
      </c>
      <c r="K13543" s="16">
        <f>IF(Tabla1[[#This Row],[FECHA]]=I13544,IF(J13544-J13543&gt;0,(J13544-J13543)*1440,0),0)</f>
        <v>0</v>
      </c>
      <c r="L13543" s="14">
        <f>2+L13284-Datos!$C$8</f>
        <v>10.080000000000002</v>
      </c>
      <c r="M13543" s="13" t="s">
        <v>56178</v>
      </c>
      <c r="N13543" s="1" t="s">
        <v>12469</v>
      </c>
      <c r="O13543" s="1">
        <v>30</v>
      </c>
      <c r="P13543" s="1" t="s">
        <v>1511</v>
      </c>
      <c r="Q13543" s="4" t="s">
        <v>21</v>
      </c>
    </row>
    <row r="13544" spans="1:17" ht="22.5" x14ac:dyDescent="0.25">
      <c r="A13544" s="3">
        <v>10327</v>
      </c>
      <c r="B13544" s="1" t="s">
        <v>32182</v>
      </c>
      <c r="C13544" s="1" t="s">
        <v>15</v>
      </c>
      <c r="D13544" s="1" t="s">
        <v>40</v>
      </c>
      <c r="E13544" s="1">
        <v>42117609</v>
      </c>
      <c r="F13544" s="1" t="s">
        <v>15150</v>
      </c>
      <c r="G13544" s="1">
        <v>2242925</v>
      </c>
      <c r="H13544" s="1" t="s">
        <v>3056</v>
      </c>
      <c r="I13544" s="2">
        <v>45090</v>
      </c>
      <c r="J13544" s="15" t="str">
        <f>MID(Tabla1[[#This Row],[HORA]],1,5)</f>
        <v>18:39</v>
      </c>
      <c r="K13544" s="16">
        <f>IF(Tabla1[[#This Row],[FECHA]]=I13545,IF(J13545-J13544&gt;0,(J13545-J13544)*1440,0),0)</f>
        <v>0</v>
      </c>
      <c r="L13544" s="14">
        <f>2+L13285-Datos!$C$8</f>
        <v>7.3800000000000008</v>
      </c>
      <c r="M13544" s="13" t="s">
        <v>56178</v>
      </c>
      <c r="N13544" s="1" t="s">
        <v>32183</v>
      </c>
      <c r="O13544" s="1">
        <v>30</v>
      </c>
      <c r="P13544" s="1" t="s">
        <v>27</v>
      </c>
      <c r="Q13544" s="4" t="s">
        <v>21</v>
      </c>
    </row>
    <row r="13545" spans="1:17" ht="22.5" x14ac:dyDescent="0.25">
      <c r="A13545" s="3">
        <v>14553</v>
      </c>
      <c r="B13545" s="1" t="s">
        <v>44633</v>
      </c>
      <c r="C13545" s="1" t="s">
        <v>15</v>
      </c>
      <c r="D13545" s="1" t="s">
        <v>82</v>
      </c>
      <c r="E13545" s="1">
        <v>41554111</v>
      </c>
      <c r="F13545" s="1" t="s">
        <v>44634</v>
      </c>
      <c r="G13545" s="1">
        <v>40644811</v>
      </c>
      <c r="H13545" s="1" t="s">
        <v>44635</v>
      </c>
      <c r="I13545" s="2">
        <v>45090</v>
      </c>
      <c r="J13545" s="15" t="str">
        <f>MID(Tabla1[[#This Row],[HORA]],1,5)</f>
        <v>18:39</v>
      </c>
      <c r="K13545" s="16">
        <f>IF(Tabla1[[#This Row],[FECHA]]=I13546,IF(J13546-J13545&gt;0,(J13546-J13545)*1440,0),0)</f>
        <v>0</v>
      </c>
      <c r="L13545" s="14">
        <f>2+L13286-Datos!$C$8</f>
        <v>8.0400000000000009</v>
      </c>
      <c r="M13545" s="13" t="s">
        <v>56178</v>
      </c>
      <c r="N13545" s="1" t="s">
        <v>13531</v>
      </c>
      <c r="O13545" s="1">
        <v>20</v>
      </c>
      <c r="P13545" s="1" t="s">
        <v>986</v>
      </c>
      <c r="Q13545" s="4" t="s">
        <v>21</v>
      </c>
    </row>
    <row r="13546" spans="1:17" ht="22.5" x14ac:dyDescent="0.25">
      <c r="A13546" s="3">
        <v>14554</v>
      </c>
      <c r="B13546" s="1" t="s">
        <v>44633</v>
      </c>
      <c r="C13546" s="1" t="s">
        <v>15</v>
      </c>
      <c r="D13546" s="1" t="s">
        <v>82</v>
      </c>
      <c r="E13546" s="1">
        <v>41554111</v>
      </c>
      <c r="F13546" s="1" t="s">
        <v>44636</v>
      </c>
      <c r="G13546" s="1">
        <v>40644811</v>
      </c>
      <c r="H13546" s="1" t="s">
        <v>44635</v>
      </c>
      <c r="I13546" s="2">
        <v>45090</v>
      </c>
      <c r="J13546" s="15" t="str">
        <f>MID(Tabla1[[#This Row],[HORA]],1,5)</f>
        <v>18:39</v>
      </c>
      <c r="K13546" s="16">
        <f>IF(Tabla1[[#This Row],[FECHA]]=I13547,IF(J13547-J13546&gt;0,(J13547-J13546)*1440,0),0)</f>
        <v>3.0000000000001492</v>
      </c>
      <c r="L13546" s="14">
        <f>2+L13287-Datos!$C$8</f>
        <v>7.98</v>
      </c>
      <c r="M13546" s="13" t="s">
        <v>56178</v>
      </c>
      <c r="N13546" s="1" t="s">
        <v>13531</v>
      </c>
      <c r="O13546" s="1">
        <v>20</v>
      </c>
      <c r="P13546" s="1" t="s">
        <v>986</v>
      </c>
      <c r="Q13546" s="4" t="s">
        <v>21</v>
      </c>
    </row>
    <row r="13547" spans="1:17" ht="22.5" x14ac:dyDescent="0.25">
      <c r="A13547" s="3">
        <v>3974</v>
      </c>
      <c r="B13547" s="1" t="s">
        <v>12470</v>
      </c>
      <c r="C13547" s="1" t="s">
        <v>15</v>
      </c>
      <c r="D13547" s="1" t="s">
        <v>33</v>
      </c>
      <c r="E13547" s="1">
        <v>42846852</v>
      </c>
      <c r="F13547" s="1" t="s">
        <v>3037</v>
      </c>
      <c r="G13547" s="1">
        <v>2242927</v>
      </c>
      <c r="H13547" s="1" t="s">
        <v>12471</v>
      </c>
      <c r="I13547" s="2">
        <v>45090</v>
      </c>
      <c r="J13547" s="15" t="str">
        <f>MID(Tabla1[[#This Row],[HORA]],1,5)</f>
        <v>18:42</v>
      </c>
      <c r="K13547" s="16">
        <f>IF(Tabla1[[#This Row],[FECHA]]=I13548,IF(J13548-J13547&gt;0,(J13548-J13547)*1440,0),0)</f>
        <v>0</v>
      </c>
      <c r="L13547" s="14">
        <f>2+L13288-Datos!$C$8</f>
        <v>6.0800000000000018</v>
      </c>
      <c r="M13547" s="13" t="s">
        <v>56181</v>
      </c>
      <c r="N13547" s="1" t="s">
        <v>12472</v>
      </c>
      <c r="O13547" s="1">
        <v>20</v>
      </c>
      <c r="P13547" s="1" t="s">
        <v>1511</v>
      </c>
      <c r="Q13547" s="4" t="s">
        <v>21</v>
      </c>
    </row>
    <row r="13548" spans="1:17" ht="22.5" x14ac:dyDescent="0.25">
      <c r="A13548" s="3">
        <v>14555</v>
      </c>
      <c r="B13548" s="1" t="s">
        <v>44637</v>
      </c>
      <c r="C13548" s="1" t="s">
        <v>15</v>
      </c>
      <c r="D13548" s="1" t="s">
        <v>61</v>
      </c>
      <c r="E13548" s="1">
        <v>16446691</v>
      </c>
      <c r="F13548" s="1" t="s">
        <v>44638</v>
      </c>
      <c r="G13548" s="1">
        <v>2242928</v>
      </c>
      <c r="H13548" s="1" t="s">
        <v>44639</v>
      </c>
      <c r="I13548" s="2">
        <v>45090</v>
      </c>
      <c r="J13548" s="15" t="str">
        <f>MID(Tabla1[[#This Row],[HORA]],1,5)</f>
        <v>18:42</v>
      </c>
      <c r="K13548" s="16">
        <f>IF(Tabla1[[#This Row],[FECHA]]=I13549,IF(J13549-J13548&gt;0,(J13549-J13548)*1440,0),0)</f>
        <v>0</v>
      </c>
      <c r="L13548" s="14">
        <f>2+L13289-Datos!$C$8</f>
        <v>7.0900000000000016</v>
      </c>
      <c r="M13548" s="13" t="s">
        <v>56181</v>
      </c>
      <c r="N13548" s="1" t="s">
        <v>44640</v>
      </c>
      <c r="O13548" s="1">
        <v>35</v>
      </c>
      <c r="P13548" s="1" t="s">
        <v>986</v>
      </c>
      <c r="Q13548" s="4" t="s">
        <v>21</v>
      </c>
    </row>
    <row r="13549" spans="1:17" ht="22.5" x14ac:dyDescent="0.25">
      <c r="A13549" s="3">
        <v>14556</v>
      </c>
      <c r="B13549" s="1" t="s">
        <v>44637</v>
      </c>
      <c r="C13549" s="1" t="s">
        <v>15</v>
      </c>
      <c r="D13549" s="1" t="s">
        <v>61</v>
      </c>
      <c r="E13549" s="1">
        <v>16446691</v>
      </c>
      <c r="F13549" s="1" t="s">
        <v>44638</v>
      </c>
      <c r="G13549" s="1">
        <v>2242928</v>
      </c>
      <c r="H13549" s="1" t="s">
        <v>44639</v>
      </c>
      <c r="I13549" s="2">
        <v>45090</v>
      </c>
      <c r="J13549" s="15" t="str">
        <f>MID(Tabla1[[#This Row],[HORA]],1,5)</f>
        <v>18:42</v>
      </c>
      <c r="K13549" s="16">
        <f>IF(Tabla1[[#This Row],[FECHA]]=I13550,IF(J13550-J13549&gt;0,(J13550-J13549)*1440,0),0)</f>
        <v>2.9999999999999893</v>
      </c>
      <c r="L13549" s="14">
        <f>2+L13290-Datos!$C$8</f>
        <v>8.4600000000000009</v>
      </c>
      <c r="M13549" s="13" t="s">
        <v>56181</v>
      </c>
      <c r="N13549" s="1" t="s">
        <v>44641</v>
      </c>
      <c r="O13549" s="1">
        <v>35</v>
      </c>
      <c r="P13549" s="1" t="s">
        <v>986</v>
      </c>
      <c r="Q13549" s="4" t="s">
        <v>21</v>
      </c>
    </row>
    <row r="13550" spans="1:17" ht="22.5" x14ac:dyDescent="0.25">
      <c r="A13550" s="3">
        <v>3975</v>
      </c>
      <c r="B13550" s="1" t="s">
        <v>12473</v>
      </c>
      <c r="C13550" s="1" t="s">
        <v>15</v>
      </c>
      <c r="D13550" s="1" t="s">
        <v>40</v>
      </c>
      <c r="E13550" s="1">
        <v>47122923</v>
      </c>
      <c r="F13550" s="1" t="s">
        <v>12474</v>
      </c>
      <c r="G13550" s="1">
        <v>47122923</v>
      </c>
      <c r="H13550" s="1" t="s">
        <v>12474</v>
      </c>
      <c r="I13550" s="2">
        <v>45090</v>
      </c>
      <c r="J13550" s="15" t="str">
        <f>MID(Tabla1[[#This Row],[HORA]],1,5)</f>
        <v>18:45</v>
      </c>
      <c r="K13550" s="16">
        <f>IF(Tabla1[[#This Row],[FECHA]]=I13551,IF(J13551-J13550&gt;0,(J13551-J13550)*1440,0),0)</f>
        <v>0</v>
      </c>
      <c r="L13550" s="14">
        <f>2+L13291-Datos!$C$8</f>
        <v>8.2100000000000009</v>
      </c>
      <c r="M13550" s="13" t="s">
        <v>56184</v>
      </c>
      <c r="N13550" s="1" t="s">
        <v>2178</v>
      </c>
      <c r="O13550" s="1">
        <v>15</v>
      </c>
      <c r="P13550" s="1" t="s">
        <v>1511</v>
      </c>
      <c r="Q13550" s="4" t="s">
        <v>21</v>
      </c>
    </row>
    <row r="13551" spans="1:17" ht="22.5" x14ac:dyDescent="0.25">
      <c r="A13551" s="3">
        <v>17700</v>
      </c>
      <c r="B13551" s="1" t="s">
        <v>53146</v>
      </c>
      <c r="C13551" s="1" t="s">
        <v>15</v>
      </c>
      <c r="D13551" s="1" t="s">
        <v>33</v>
      </c>
      <c r="E13551" s="1">
        <v>20103495084</v>
      </c>
      <c r="F13551" s="1" t="s">
        <v>48022</v>
      </c>
      <c r="G13551" s="1">
        <v>3589330</v>
      </c>
      <c r="H13551" s="1" t="s">
        <v>53147</v>
      </c>
      <c r="I13551" s="2">
        <v>45090</v>
      </c>
      <c r="J13551" s="15" t="str">
        <f>MID(Tabla1[[#This Row],[HORA]],1,5)</f>
        <v>18:45</v>
      </c>
      <c r="K13551" s="16">
        <f>IF(Tabla1[[#This Row],[FECHA]]=I13552,IF(J13552-J13551&gt;0,(J13552-J13551)*1440,0),0)</f>
        <v>0</v>
      </c>
      <c r="L13551" s="14">
        <f>2+L13292-Datos!$C$8</f>
        <v>11.150000000000002</v>
      </c>
      <c r="M13551" s="13" t="s">
        <v>56184</v>
      </c>
      <c r="N13551" s="1" t="s">
        <v>53148</v>
      </c>
      <c r="O13551" s="1">
        <v>20</v>
      </c>
      <c r="P13551" s="1" t="s">
        <v>27</v>
      </c>
      <c r="Q13551" s="4" t="s">
        <v>21</v>
      </c>
    </row>
    <row r="13552" spans="1:17" ht="22.5" x14ac:dyDescent="0.25">
      <c r="A13552" s="3">
        <v>18578</v>
      </c>
      <c r="B13552" s="1" t="s">
        <v>55294</v>
      </c>
      <c r="C13552" s="1" t="s">
        <v>15</v>
      </c>
      <c r="D13552" s="1" t="s">
        <v>40</v>
      </c>
      <c r="E13552" s="1">
        <v>10166577131</v>
      </c>
      <c r="F13552" s="1" t="s">
        <v>47855</v>
      </c>
      <c r="G13552" s="1">
        <v>2242929</v>
      </c>
      <c r="H13552" s="1" t="s">
        <v>47856</v>
      </c>
      <c r="I13552" s="2">
        <v>45090</v>
      </c>
      <c r="J13552" s="15" t="str">
        <f>MID(Tabla1[[#This Row],[HORA]],1,5)</f>
        <v>18:45</v>
      </c>
      <c r="K13552" s="16">
        <f>IF(Tabla1[[#This Row],[FECHA]]=I13553,IF(J13553-J13552&gt;0,(J13553-J13552)*1440,0),0)</f>
        <v>2.0000000000001528</v>
      </c>
      <c r="L13552" s="14">
        <f>2+L13293-Datos!$C$8</f>
        <v>8.3000000000000007</v>
      </c>
      <c r="M13552" s="13" t="s">
        <v>56184</v>
      </c>
      <c r="N13552" s="1" t="s">
        <v>55295</v>
      </c>
      <c r="O13552" s="1">
        <v>40</v>
      </c>
      <c r="P13552" s="1" t="s">
        <v>986</v>
      </c>
      <c r="Q13552" s="4" t="s">
        <v>21</v>
      </c>
    </row>
    <row r="13553" spans="1:17" ht="22.5" x14ac:dyDescent="0.25">
      <c r="A13553" s="3">
        <v>3976</v>
      </c>
      <c r="B13553" s="1" t="s">
        <v>12475</v>
      </c>
      <c r="C13553" s="1" t="s">
        <v>15</v>
      </c>
      <c r="D13553" s="1" t="s">
        <v>71</v>
      </c>
      <c r="E13553" s="1">
        <v>27823745</v>
      </c>
      <c r="F13553" s="1" t="s">
        <v>12476</v>
      </c>
      <c r="G13553" s="1">
        <v>27823745</v>
      </c>
      <c r="H13553" s="1" t="s">
        <v>12476</v>
      </c>
      <c r="I13553" s="2">
        <v>45090</v>
      </c>
      <c r="J13553" s="15" t="str">
        <f>MID(Tabla1[[#This Row],[HORA]],1,5)</f>
        <v>18:47</v>
      </c>
      <c r="K13553" s="16">
        <f>IF(Tabla1[[#This Row],[FECHA]]=I13554,IF(J13554-J13553&gt;0,(J13554-J13553)*1440,0),0)</f>
        <v>0</v>
      </c>
      <c r="L13553" s="14">
        <f>2+L13294-Datos!$C$8</f>
        <v>9.0800000000000018</v>
      </c>
      <c r="M13553" s="13" t="s">
        <v>56186</v>
      </c>
      <c r="N13553" s="1" t="s">
        <v>2178</v>
      </c>
      <c r="O13553" s="1">
        <v>10</v>
      </c>
      <c r="P13553" s="1" t="s">
        <v>1511</v>
      </c>
      <c r="Q13553" s="4" t="s">
        <v>21</v>
      </c>
    </row>
    <row r="13554" spans="1:17" ht="22.5" x14ac:dyDescent="0.25">
      <c r="A13554" s="3">
        <v>14557</v>
      </c>
      <c r="B13554" s="1" t="s">
        <v>44642</v>
      </c>
      <c r="C13554" s="1" t="s">
        <v>15</v>
      </c>
      <c r="D13554" s="1" t="s">
        <v>33</v>
      </c>
      <c r="E13554" s="1">
        <v>43974573</v>
      </c>
      <c r="F13554" s="1" t="s">
        <v>17242</v>
      </c>
      <c r="G13554" s="1">
        <v>3890750</v>
      </c>
      <c r="H13554" s="1" t="s">
        <v>44643</v>
      </c>
      <c r="I13554" s="2">
        <v>45090</v>
      </c>
      <c r="J13554" s="15" t="str">
        <f>MID(Tabla1[[#This Row],[HORA]],1,5)</f>
        <v>18:47</v>
      </c>
      <c r="K13554" s="16">
        <f>IF(Tabla1[[#This Row],[FECHA]]=I13555,IF(J13555-J13554&gt;0,(J13555-J13554)*1440,0),0)</f>
        <v>0.99999999999983658</v>
      </c>
      <c r="L13554" s="14">
        <f>2+L13295-Datos!$C$8</f>
        <v>11.450000000000001</v>
      </c>
      <c r="M13554" s="13" t="s">
        <v>56186</v>
      </c>
      <c r="N13554" s="1" t="s">
        <v>44644</v>
      </c>
      <c r="O13554" s="1">
        <v>15</v>
      </c>
      <c r="P13554" s="1" t="s">
        <v>986</v>
      </c>
      <c r="Q13554" s="4" t="s">
        <v>21</v>
      </c>
    </row>
    <row r="13555" spans="1:17" ht="22.5" x14ac:dyDescent="0.25">
      <c r="A13555" s="3">
        <v>3977</v>
      </c>
      <c r="B13555" s="1" t="s">
        <v>12477</v>
      </c>
      <c r="C13555" s="1" t="s">
        <v>15</v>
      </c>
      <c r="D13555" s="1" t="s">
        <v>71</v>
      </c>
      <c r="E13555" s="1">
        <v>76127352</v>
      </c>
      <c r="F13555" s="1" t="s">
        <v>12478</v>
      </c>
      <c r="G13555" s="1">
        <v>76127352</v>
      </c>
      <c r="H13555" s="1" t="s">
        <v>12478</v>
      </c>
      <c r="I13555" s="2">
        <v>45090</v>
      </c>
      <c r="J13555" s="15" t="str">
        <f>MID(Tabla1[[#This Row],[HORA]],1,5)</f>
        <v>18:48</v>
      </c>
      <c r="K13555" s="16">
        <f>IF(Tabla1[[#This Row],[FECHA]]=I13556,IF(J13556-J13555&gt;0,(J13556-J13555)*1440,0),0)</f>
        <v>0</v>
      </c>
      <c r="L13555" s="14">
        <f>2+L13296-Datos!$C$8</f>
        <v>10.14</v>
      </c>
      <c r="M13555" s="13" t="s">
        <v>56187</v>
      </c>
      <c r="N13555" s="1" t="s">
        <v>2178</v>
      </c>
      <c r="O13555" s="1">
        <v>40</v>
      </c>
      <c r="P13555" s="1" t="s">
        <v>1511</v>
      </c>
      <c r="Q13555" s="4" t="s">
        <v>21</v>
      </c>
    </row>
    <row r="13556" spans="1:17" ht="22.5" x14ac:dyDescent="0.25">
      <c r="A13556" s="3">
        <v>10329</v>
      </c>
      <c r="B13556" s="1" t="s">
        <v>32188</v>
      </c>
      <c r="C13556" s="1" t="s">
        <v>15</v>
      </c>
      <c r="D13556" s="1" t="s">
        <v>40</v>
      </c>
      <c r="E13556" s="1">
        <v>22469229</v>
      </c>
      <c r="F13556" s="1" t="s">
        <v>6218</v>
      </c>
      <c r="G13556" s="1">
        <v>46102836</v>
      </c>
      <c r="H13556" s="1" t="s">
        <v>32189</v>
      </c>
      <c r="I13556" s="2">
        <v>45090</v>
      </c>
      <c r="J13556" s="15" t="str">
        <f>MID(Tabla1[[#This Row],[HORA]],1,5)</f>
        <v>18:48</v>
      </c>
      <c r="K13556" s="16">
        <f>IF(Tabla1[[#This Row],[FECHA]]=I13557,IF(J13557-J13556&gt;0,(J13557-J13556)*1440,0),0)</f>
        <v>0.99999999999999645</v>
      </c>
      <c r="L13556" s="14">
        <f>2+L13297-Datos!$C$8</f>
        <v>8.740000000000002</v>
      </c>
      <c r="M13556" s="13" t="s">
        <v>56187</v>
      </c>
      <c r="N13556" s="1" t="s">
        <v>32190</v>
      </c>
      <c r="O13556" s="1">
        <v>15</v>
      </c>
      <c r="P13556" s="1" t="s">
        <v>27</v>
      </c>
      <c r="Q13556" s="4" t="s">
        <v>21</v>
      </c>
    </row>
    <row r="13557" spans="1:17" ht="22.5" x14ac:dyDescent="0.25">
      <c r="A13557" s="3">
        <v>464</v>
      </c>
      <c r="B13557" s="1" t="s">
        <v>1065</v>
      </c>
      <c r="C13557" s="1" t="s">
        <v>15</v>
      </c>
      <c r="D13557" s="1" t="s">
        <v>112</v>
      </c>
      <c r="E13557" s="1">
        <v>12121212</v>
      </c>
      <c r="F13557" s="1" t="s">
        <v>24</v>
      </c>
      <c r="G13557" s="1">
        <v>2242932</v>
      </c>
      <c r="H13557" s="1" t="s">
        <v>570</v>
      </c>
      <c r="I13557" s="2">
        <v>45090</v>
      </c>
      <c r="J13557" s="15" t="str">
        <f>MID(Tabla1[[#This Row],[HORA]],1,5)</f>
        <v>18:49</v>
      </c>
      <c r="K13557" s="16">
        <f>IF(Tabla1[[#This Row],[FECHA]]=I13558,IF(J13558-J13557&gt;0,(J13558-J13557)*1440,0),0)</f>
        <v>0</v>
      </c>
      <c r="L13557" s="14">
        <f>2+L13298-Datos!$C$8</f>
        <v>6.48</v>
      </c>
      <c r="M13557" s="13" t="s">
        <v>56188</v>
      </c>
      <c r="N13557" s="1" t="s">
        <v>26</v>
      </c>
      <c r="O13557" s="1">
        <v>0</v>
      </c>
      <c r="P13557" s="1" t="s">
        <v>27</v>
      </c>
      <c r="Q13557" s="4" t="s">
        <v>21</v>
      </c>
    </row>
    <row r="13558" spans="1:17" ht="22.5" x14ac:dyDescent="0.25">
      <c r="A13558" s="3">
        <v>465</v>
      </c>
      <c r="B13558" s="1" t="s">
        <v>1065</v>
      </c>
      <c r="C13558" s="1" t="s">
        <v>15</v>
      </c>
      <c r="D13558" s="1" t="s">
        <v>112</v>
      </c>
      <c r="E13558" s="1">
        <v>12121212</v>
      </c>
      <c r="F13558" s="1" t="s">
        <v>28</v>
      </c>
      <c r="G13558" s="1">
        <v>2242932</v>
      </c>
      <c r="H13558" s="1" t="s">
        <v>570</v>
      </c>
      <c r="I13558" s="2">
        <v>45090</v>
      </c>
      <c r="J13558" s="15" t="str">
        <f>MID(Tabla1[[#This Row],[HORA]],1,5)</f>
        <v>18:49</v>
      </c>
      <c r="K13558" s="16">
        <f>IF(Tabla1[[#This Row],[FECHA]]=I13559,IF(J13559-J13558&gt;0,(J13559-J13558)*1440,0),0)</f>
        <v>0</v>
      </c>
      <c r="L13558" s="14">
        <f>2+L13299-Datos!$C$8</f>
        <v>9</v>
      </c>
      <c r="M13558" s="13" t="s">
        <v>56188</v>
      </c>
      <c r="N13558" s="1" t="s">
        <v>26</v>
      </c>
      <c r="O13558" s="1">
        <v>0</v>
      </c>
      <c r="P13558" s="1" t="s">
        <v>27</v>
      </c>
      <c r="Q13558" s="4" t="s">
        <v>21</v>
      </c>
    </row>
    <row r="13559" spans="1:17" ht="22.5" x14ac:dyDescent="0.25">
      <c r="A13559" s="3">
        <v>3978</v>
      </c>
      <c r="B13559" s="1" t="s">
        <v>12479</v>
      </c>
      <c r="C13559" s="1" t="s">
        <v>15</v>
      </c>
      <c r="D13559" s="1" t="s">
        <v>228</v>
      </c>
      <c r="E13559" s="1">
        <v>16539982</v>
      </c>
      <c r="F13559" s="1" t="s">
        <v>12480</v>
      </c>
      <c r="G13559" s="1">
        <v>16539982</v>
      </c>
      <c r="H13559" s="1" t="s">
        <v>12480</v>
      </c>
      <c r="I13559" s="2">
        <v>45090</v>
      </c>
      <c r="J13559" s="15" t="str">
        <f>MID(Tabla1[[#This Row],[HORA]],1,5)</f>
        <v>18:49</v>
      </c>
      <c r="K13559" s="16">
        <f>IF(Tabla1[[#This Row],[FECHA]]=I13560,IF(J13560-J13559&gt;0,(J13560-J13559)*1440,0),0)</f>
        <v>0.99999999999999645</v>
      </c>
      <c r="L13559" s="14">
        <f>2+L13300-Datos!$C$8</f>
        <v>8.0300000000000011</v>
      </c>
      <c r="M13559" s="13" t="s">
        <v>56188</v>
      </c>
      <c r="N13559" s="1" t="s">
        <v>2178</v>
      </c>
      <c r="O13559" s="1">
        <v>20</v>
      </c>
      <c r="P13559" s="1" t="s">
        <v>1511</v>
      </c>
      <c r="Q13559" s="4" t="s">
        <v>21</v>
      </c>
    </row>
    <row r="13560" spans="1:17" ht="22.5" x14ac:dyDescent="0.25">
      <c r="A13560" s="3">
        <v>3979</v>
      </c>
      <c r="B13560" s="1" t="s">
        <v>12481</v>
      </c>
      <c r="C13560" s="1" t="s">
        <v>15</v>
      </c>
      <c r="D13560" s="1" t="s">
        <v>228</v>
      </c>
      <c r="E13560" s="1">
        <v>47830813</v>
      </c>
      <c r="F13560" s="1" t="s">
        <v>12482</v>
      </c>
      <c r="G13560" s="1">
        <v>47830813</v>
      </c>
      <c r="H13560" s="1" t="s">
        <v>12482</v>
      </c>
      <c r="I13560" s="2">
        <v>45090</v>
      </c>
      <c r="J13560" s="15" t="str">
        <f>MID(Tabla1[[#This Row],[HORA]],1,5)</f>
        <v>18:50</v>
      </c>
      <c r="K13560" s="16">
        <f>IF(Tabla1[[#This Row],[FECHA]]=I13561,IF(J13561-J13560&gt;0,(J13561-J13560)*1440,0),0)</f>
        <v>0</v>
      </c>
      <c r="L13560" s="14">
        <f>2+L13301-Datos!$C$8</f>
        <v>12.919</v>
      </c>
      <c r="M13560" s="13" t="s">
        <v>56189</v>
      </c>
      <c r="N13560" s="1" t="s">
        <v>2178</v>
      </c>
      <c r="O13560" s="1">
        <v>30</v>
      </c>
      <c r="P13560" s="1" t="s">
        <v>1511</v>
      </c>
      <c r="Q13560" s="4" t="s">
        <v>21</v>
      </c>
    </row>
    <row r="13561" spans="1:17" ht="22.5" x14ac:dyDescent="0.25">
      <c r="A13561" s="3">
        <v>18579</v>
      </c>
      <c r="B13561" s="1" t="s">
        <v>55296</v>
      </c>
      <c r="C13561" s="1" t="s">
        <v>15</v>
      </c>
      <c r="D13561" s="1" t="s">
        <v>40</v>
      </c>
      <c r="E13561" s="1">
        <v>20487683851</v>
      </c>
      <c r="F13561" s="1" t="s">
        <v>49589</v>
      </c>
      <c r="G13561" s="1">
        <v>27740851</v>
      </c>
      <c r="H13561" s="1" t="s">
        <v>3636</v>
      </c>
      <c r="I13561" s="2">
        <v>45090</v>
      </c>
      <c r="J13561" s="15" t="str">
        <f>MID(Tabla1[[#This Row],[HORA]],1,5)</f>
        <v>18:50</v>
      </c>
      <c r="K13561" s="16">
        <f>IF(Tabla1[[#This Row],[FECHA]]=I13562,IF(J13562-J13561&gt;0,(J13562-J13561)*1440,0),0)</f>
        <v>1.9999999999999929</v>
      </c>
      <c r="L13561" s="14">
        <f>2+L13302-Datos!$C$8</f>
        <v>12.787600000000001</v>
      </c>
      <c r="M13561" s="13" t="s">
        <v>56189</v>
      </c>
      <c r="N13561" s="1" t="s">
        <v>55297</v>
      </c>
      <c r="O13561" s="1">
        <v>20</v>
      </c>
      <c r="P13561" s="1" t="s">
        <v>986</v>
      </c>
      <c r="Q13561" s="4" t="s">
        <v>21</v>
      </c>
    </row>
    <row r="13562" spans="1:17" ht="22.5" x14ac:dyDescent="0.25">
      <c r="A13562" s="3">
        <v>3980</v>
      </c>
      <c r="B13562" s="1" t="s">
        <v>12483</v>
      </c>
      <c r="C13562" s="1" t="s">
        <v>15</v>
      </c>
      <c r="D13562" s="1" t="s">
        <v>71</v>
      </c>
      <c r="E13562" s="1">
        <v>8984934</v>
      </c>
      <c r="F13562" s="1" t="s">
        <v>12484</v>
      </c>
      <c r="G13562" s="1">
        <v>8984934</v>
      </c>
      <c r="H13562" s="1" t="s">
        <v>12484</v>
      </c>
      <c r="I13562" s="2">
        <v>45090</v>
      </c>
      <c r="J13562" s="15" t="str">
        <f>MID(Tabla1[[#This Row],[HORA]],1,5)</f>
        <v>18:52</v>
      </c>
      <c r="K13562" s="16">
        <f>IF(Tabla1[[#This Row],[FECHA]]=I13563,IF(J13563-J13562&gt;0,(J13563-J13562)*1440,0),0)</f>
        <v>3.0000000000001492</v>
      </c>
      <c r="L13562" s="14">
        <f>2+L13303-Datos!$C$8</f>
        <v>8.6266000000000016</v>
      </c>
      <c r="M13562" s="13" t="s">
        <v>56191</v>
      </c>
      <c r="N13562" s="1" t="s">
        <v>2178</v>
      </c>
      <c r="O13562" s="1">
        <v>35</v>
      </c>
      <c r="P13562" s="1" t="s">
        <v>1511</v>
      </c>
      <c r="Q13562" s="4" t="s">
        <v>21</v>
      </c>
    </row>
    <row r="13563" spans="1:17" ht="22.5" x14ac:dyDescent="0.25">
      <c r="A13563" s="3">
        <v>3981</v>
      </c>
      <c r="B13563" s="1" t="s">
        <v>12485</v>
      </c>
      <c r="C13563" s="1" t="s">
        <v>15</v>
      </c>
      <c r="D13563" s="1" t="s">
        <v>228</v>
      </c>
      <c r="E13563" s="1">
        <v>43188864</v>
      </c>
      <c r="F13563" s="1" t="s">
        <v>12486</v>
      </c>
      <c r="G13563" s="1">
        <v>43188864</v>
      </c>
      <c r="H13563" s="1" t="s">
        <v>12486</v>
      </c>
      <c r="I13563" s="2">
        <v>45090</v>
      </c>
      <c r="J13563" s="15" t="str">
        <f>MID(Tabla1[[#This Row],[HORA]],1,5)</f>
        <v>18:55</v>
      </c>
      <c r="K13563" s="16">
        <f>IF(Tabla1[[#This Row],[FECHA]]=I13564,IF(J13564-J13563&gt;0,(J13564-J13563)*1440,0),0)</f>
        <v>6.9999999999999751</v>
      </c>
      <c r="L13563" s="14">
        <f>2+L13304-Datos!$C$8</f>
        <v>10.8385</v>
      </c>
      <c r="M13563" s="13" t="s">
        <v>56194</v>
      </c>
      <c r="N13563" s="1" t="s">
        <v>2178</v>
      </c>
      <c r="O13563" s="1">
        <v>10</v>
      </c>
      <c r="P13563" s="1" t="s">
        <v>1511</v>
      </c>
      <c r="Q13563" s="4" t="s">
        <v>21</v>
      </c>
    </row>
    <row r="13564" spans="1:17" ht="22.5" x14ac:dyDescent="0.25">
      <c r="A13564" s="3">
        <v>10330</v>
      </c>
      <c r="B13564" s="1" t="s">
        <v>32191</v>
      </c>
      <c r="C13564" s="1" t="s">
        <v>15</v>
      </c>
      <c r="D13564" s="1" t="s">
        <v>71</v>
      </c>
      <c r="E13564" s="1">
        <v>46622171</v>
      </c>
      <c r="F13564" s="1" t="s">
        <v>32192</v>
      </c>
      <c r="G13564" s="1">
        <v>16716662</v>
      </c>
      <c r="H13564" s="1" t="s">
        <v>32193</v>
      </c>
      <c r="I13564" s="2">
        <v>45090</v>
      </c>
      <c r="J13564" s="15" t="str">
        <f>MID(Tabla1[[#This Row],[HORA]],1,5)</f>
        <v>19:02</v>
      </c>
      <c r="K13564" s="16">
        <f>IF(Tabla1[[#This Row],[FECHA]]=I13565,IF(J13565-J13564&gt;0,(J13565-J13564)*1440,0),0)</f>
        <v>0</v>
      </c>
      <c r="L13564" s="14">
        <f>2+L13305-Datos!$C$8</f>
        <v>13.838799999999999</v>
      </c>
      <c r="M13564" s="13" t="s">
        <v>56201</v>
      </c>
      <c r="N13564" s="1" t="s">
        <v>583</v>
      </c>
      <c r="O13564" s="1">
        <v>10</v>
      </c>
      <c r="P13564" s="1" t="s">
        <v>27</v>
      </c>
      <c r="Q13564" s="4" t="s">
        <v>21</v>
      </c>
    </row>
    <row r="13565" spans="1:17" ht="22.5" x14ac:dyDescent="0.25">
      <c r="A13565" s="3">
        <v>14558</v>
      </c>
      <c r="B13565" s="1" t="s">
        <v>44645</v>
      </c>
      <c r="C13565" s="1" t="s">
        <v>15</v>
      </c>
      <c r="D13565" s="1" t="s">
        <v>82</v>
      </c>
      <c r="E13565" s="1">
        <v>45074783</v>
      </c>
      <c r="F13565" s="1" t="s">
        <v>32551</v>
      </c>
      <c r="G13565" s="1">
        <v>2242936</v>
      </c>
      <c r="H13565" s="1" t="s">
        <v>32552</v>
      </c>
      <c r="I13565" s="2">
        <v>45090</v>
      </c>
      <c r="J13565" s="15" t="str">
        <f>MID(Tabla1[[#This Row],[HORA]],1,5)</f>
        <v>19:02</v>
      </c>
      <c r="K13565" s="16">
        <f>IF(Tabla1[[#This Row],[FECHA]]=I13566,IF(J13566-J13565&gt;0,(J13566-J13565)*1440,0),0)</f>
        <v>2.9999999999998295</v>
      </c>
      <c r="L13565" s="14">
        <f>2+L13306-Datos!$C$8</f>
        <v>13.2913</v>
      </c>
      <c r="M13565" s="13" t="s">
        <v>56201</v>
      </c>
      <c r="N13565" s="1" t="s">
        <v>43732</v>
      </c>
      <c r="O13565" s="1">
        <v>15</v>
      </c>
      <c r="P13565" s="1" t="s">
        <v>986</v>
      </c>
      <c r="Q13565" s="4" t="s">
        <v>21</v>
      </c>
    </row>
    <row r="13566" spans="1:17" ht="22.5" x14ac:dyDescent="0.25">
      <c r="A13566" s="3">
        <v>10331</v>
      </c>
      <c r="B13566" s="1" t="s">
        <v>32194</v>
      </c>
      <c r="C13566" s="1" t="s">
        <v>15</v>
      </c>
      <c r="D13566" s="1" t="s">
        <v>40</v>
      </c>
      <c r="E13566" s="1">
        <v>45986473</v>
      </c>
      <c r="F13566" s="1" t="s">
        <v>17891</v>
      </c>
      <c r="G13566" s="1">
        <v>46276222</v>
      </c>
      <c r="H13566" s="1" t="s">
        <v>32195</v>
      </c>
      <c r="I13566" s="2">
        <v>45090</v>
      </c>
      <c r="J13566" s="15" t="str">
        <f>MID(Tabla1[[#This Row],[HORA]],1,5)</f>
        <v>19:05</v>
      </c>
      <c r="K13566" s="16">
        <f>IF(Tabla1[[#This Row],[FECHA]]=I13567,IF(J13567-J13566&gt;0,(J13567-J13566)*1440,0),0)</f>
        <v>2.0000000000001528</v>
      </c>
      <c r="L13566" s="14">
        <f>2+L13307-Datos!$C$8</f>
        <v>7.1400000000000006</v>
      </c>
      <c r="M13566" s="13" t="s">
        <v>56204</v>
      </c>
      <c r="N13566" s="1" t="s">
        <v>32196</v>
      </c>
      <c r="O13566" s="1">
        <v>25</v>
      </c>
      <c r="P13566" s="1" t="s">
        <v>27</v>
      </c>
      <c r="Q13566" s="4" t="s">
        <v>21</v>
      </c>
    </row>
    <row r="13567" spans="1:17" ht="22.5" x14ac:dyDescent="0.25">
      <c r="A13567" s="3">
        <v>10332</v>
      </c>
      <c r="B13567" s="1" t="s">
        <v>32197</v>
      </c>
      <c r="C13567" s="1" t="s">
        <v>15</v>
      </c>
      <c r="D13567" s="1" t="s">
        <v>40</v>
      </c>
      <c r="E13567" s="1">
        <v>16653033</v>
      </c>
      <c r="F13567" s="1" t="s">
        <v>11174</v>
      </c>
      <c r="G13567" s="1">
        <v>2242937</v>
      </c>
      <c r="H13567" s="1" t="s">
        <v>11175</v>
      </c>
      <c r="I13567" s="2">
        <v>45090</v>
      </c>
      <c r="J13567" s="15" t="str">
        <f>MID(Tabla1[[#This Row],[HORA]],1,5)</f>
        <v>19:07</v>
      </c>
      <c r="K13567" s="16">
        <f>IF(Tabla1[[#This Row],[FECHA]]=I13568,IF(J13568-J13567&gt;0,(J13568-J13567)*1440,0),0)</f>
        <v>0.99999999999983658</v>
      </c>
      <c r="L13567" s="14">
        <f>2+L13308-Datos!$C$8</f>
        <v>6.240000000000002</v>
      </c>
      <c r="M13567" s="13" t="s">
        <v>56206</v>
      </c>
      <c r="N13567" s="1" t="s">
        <v>8627</v>
      </c>
      <c r="O13567" s="1">
        <v>20</v>
      </c>
      <c r="P13567" s="1" t="s">
        <v>27</v>
      </c>
      <c r="Q13567" s="4" t="s">
        <v>21</v>
      </c>
    </row>
    <row r="13568" spans="1:17" ht="22.5" x14ac:dyDescent="0.25">
      <c r="A13568" s="3">
        <v>3982</v>
      </c>
      <c r="B13568" s="1" t="s">
        <v>12487</v>
      </c>
      <c r="C13568" s="1" t="s">
        <v>15</v>
      </c>
      <c r="D13568" s="1" t="s">
        <v>228</v>
      </c>
      <c r="E13568" s="1">
        <v>7467793</v>
      </c>
      <c r="F13568" s="1" t="s">
        <v>12488</v>
      </c>
      <c r="G13568" s="1">
        <v>7467793</v>
      </c>
      <c r="H13568" s="1" t="s">
        <v>12488</v>
      </c>
      <c r="I13568" s="2">
        <v>45090</v>
      </c>
      <c r="J13568" s="15" t="str">
        <f>MID(Tabla1[[#This Row],[HORA]],1,5)</f>
        <v>19:08</v>
      </c>
      <c r="K13568" s="16">
        <f>IF(Tabla1[[#This Row],[FECHA]]=I13569,IF(J13569-J13568&gt;0,(J13569-J13568)*1440,0),0)</f>
        <v>4.9999999999999822</v>
      </c>
      <c r="L13568" s="14">
        <f>2+L13309-Datos!$C$8</f>
        <v>7.4400000000000013</v>
      </c>
      <c r="M13568" s="13" t="s">
        <v>56207</v>
      </c>
      <c r="N13568" s="1" t="s">
        <v>2178</v>
      </c>
      <c r="O13568" s="1">
        <v>25</v>
      </c>
      <c r="P13568" s="1" t="s">
        <v>1511</v>
      </c>
      <c r="Q13568" s="4" t="s">
        <v>21</v>
      </c>
    </row>
    <row r="13569" spans="1:17" ht="22.5" x14ac:dyDescent="0.25">
      <c r="A13569" s="3">
        <v>3983</v>
      </c>
      <c r="B13569" s="1" t="s">
        <v>12489</v>
      </c>
      <c r="C13569" s="1" t="s">
        <v>15</v>
      </c>
      <c r="D13569" s="1" t="s">
        <v>228</v>
      </c>
      <c r="E13569" s="1">
        <v>43312570</v>
      </c>
      <c r="F13569" s="1" t="s">
        <v>12490</v>
      </c>
      <c r="G13569" s="1">
        <v>43312570</v>
      </c>
      <c r="H13569" s="1" t="s">
        <v>12490</v>
      </c>
      <c r="I13569" s="2">
        <v>45090</v>
      </c>
      <c r="J13569" s="15" t="str">
        <f>MID(Tabla1[[#This Row],[HORA]],1,5)</f>
        <v>19:13</v>
      </c>
      <c r="K13569" s="16">
        <f>IF(Tabla1[[#This Row],[FECHA]]=I13570,IF(J13570-J13569&gt;0,(J13570-J13569)*1440,0),0)</f>
        <v>0</v>
      </c>
      <c r="L13569" s="14">
        <f>2+L13310-Datos!$C$8</f>
        <v>8.9400000000000013</v>
      </c>
      <c r="M13569" s="13" t="s">
        <v>56212</v>
      </c>
      <c r="N13569" s="1" t="s">
        <v>2178</v>
      </c>
      <c r="O13569" s="1">
        <v>50</v>
      </c>
      <c r="P13569" s="1" t="s">
        <v>1511</v>
      </c>
      <c r="Q13569" s="4" t="s">
        <v>21</v>
      </c>
    </row>
    <row r="13570" spans="1:17" ht="22.5" x14ac:dyDescent="0.25">
      <c r="A13570" s="3">
        <v>18580</v>
      </c>
      <c r="B13570" s="1" t="s">
        <v>55298</v>
      </c>
      <c r="C13570" s="1" t="s">
        <v>15</v>
      </c>
      <c r="D13570" s="1" t="s">
        <v>77</v>
      </c>
      <c r="E13570" s="1">
        <v>20605979476</v>
      </c>
      <c r="F13570" s="1" t="s">
        <v>51477</v>
      </c>
      <c r="G13570" s="1">
        <v>2242938</v>
      </c>
      <c r="H13570" s="1" t="s">
        <v>55299</v>
      </c>
      <c r="I13570" s="2">
        <v>45090</v>
      </c>
      <c r="J13570" s="15" t="str">
        <f>MID(Tabla1[[#This Row],[HORA]],1,5)</f>
        <v>19:13</v>
      </c>
      <c r="K13570" s="16">
        <f>IF(Tabla1[[#This Row],[FECHA]]=I13571,IF(J13571-J13570&gt;0,(J13571-J13570)*1440,0),0)</f>
        <v>1.0000000000001563</v>
      </c>
      <c r="L13570" s="14">
        <f>2+L13311-Datos!$C$8</f>
        <v>10.290000000000001</v>
      </c>
      <c r="M13570" s="13" t="s">
        <v>56212</v>
      </c>
      <c r="N13570" s="1" t="s">
        <v>1531</v>
      </c>
      <c r="O13570" s="1">
        <v>10</v>
      </c>
      <c r="P13570" s="1" t="s">
        <v>986</v>
      </c>
      <c r="Q13570" s="4" t="s">
        <v>21</v>
      </c>
    </row>
    <row r="13571" spans="1:17" ht="22.5" x14ac:dyDescent="0.25">
      <c r="A13571" s="3">
        <v>10333</v>
      </c>
      <c r="B13571" s="1" t="s">
        <v>32198</v>
      </c>
      <c r="C13571" s="1" t="s">
        <v>15</v>
      </c>
      <c r="D13571" s="1" t="s">
        <v>3257</v>
      </c>
      <c r="E13571" s="1">
        <v>48254754</v>
      </c>
      <c r="F13571" s="1" t="s">
        <v>3528</v>
      </c>
      <c r="G13571" s="1">
        <v>70760530</v>
      </c>
      <c r="H13571" s="1" t="s">
        <v>3529</v>
      </c>
      <c r="I13571" s="2">
        <v>45090</v>
      </c>
      <c r="J13571" s="15" t="str">
        <f>MID(Tabla1[[#This Row],[HORA]],1,5)</f>
        <v>19:14</v>
      </c>
      <c r="K13571" s="16">
        <f>IF(Tabla1[[#This Row],[FECHA]]=I13572,IF(J13572-J13571&gt;0,(J13572-J13571)*1440,0),0)</f>
        <v>6.9999999999999751</v>
      </c>
      <c r="L13571" s="14">
        <f>2+L13312-Datos!$C$8</f>
        <v>12.440000000000001</v>
      </c>
      <c r="M13571" s="13" t="s">
        <v>56213</v>
      </c>
      <c r="N13571" s="1" t="s">
        <v>25070</v>
      </c>
      <c r="O13571" s="1">
        <v>15</v>
      </c>
      <c r="P13571" s="1" t="s">
        <v>27</v>
      </c>
      <c r="Q13571" s="4" t="s">
        <v>21</v>
      </c>
    </row>
    <row r="13572" spans="1:17" ht="22.5" x14ac:dyDescent="0.25">
      <c r="A13572" s="3">
        <v>10334</v>
      </c>
      <c r="B13572" s="1" t="s">
        <v>32199</v>
      </c>
      <c r="C13572" s="1" t="s">
        <v>15</v>
      </c>
      <c r="D13572" s="1" t="s">
        <v>40</v>
      </c>
      <c r="E13572" s="1">
        <v>16440372</v>
      </c>
      <c r="F13572" s="1" t="s">
        <v>32200</v>
      </c>
      <c r="G13572" s="1">
        <v>16440372</v>
      </c>
      <c r="H13572" s="1" t="s">
        <v>32200</v>
      </c>
      <c r="I13572" s="2">
        <v>45090</v>
      </c>
      <c r="J13572" s="15" t="str">
        <f>MID(Tabla1[[#This Row],[HORA]],1,5)</f>
        <v>19:21</v>
      </c>
      <c r="K13572" s="16">
        <f>IF(Tabla1[[#This Row],[FECHA]]=I13573,IF(J13573-J13572&gt;0,(J13573-J13572)*1440,0),0)</f>
        <v>0.99999999999999645</v>
      </c>
      <c r="L13572" s="14">
        <f>2+L13313-Datos!$C$8</f>
        <v>14.14</v>
      </c>
      <c r="M13572" s="13" t="s">
        <v>56220</v>
      </c>
      <c r="N13572" s="1" t="s">
        <v>32201</v>
      </c>
      <c r="O13572" s="1">
        <v>15</v>
      </c>
      <c r="P13572" s="1" t="s">
        <v>27</v>
      </c>
      <c r="Q13572" s="4" t="s">
        <v>21</v>
      </c>
    </row>
    <row r="13573" spans="1:17" ht="22.5" x14ac:dyDescent="0.25">
      <c r="A13573" s="3">
        <v>14559</v>
      </c>
      <c r="B13573" s="1" t="s">
        <v>44646</v>
      </c>
      <c r="C13573" s="1" t="s">
        <v>15</v>
      </c>
      <c r="D13573" s="1" t="s">
        <v>40</v>
      </c>
      <c r="E13573" s="1">
        <v>16719247</v>
      </c>
      <c r="F13573" s="1" t="s">
        <v>31151</v>
      </c>
      <c r="G13573" s="1">
        <v>2242941</v>
      </c>
      <c r="H13573" s="1" t="s">
        <v>44647</v>
      </c>
      <c r="I13573" s="2">
        <v>45090</v>
      </c>
      <c r="J13573" s="15" t="str">
        <f>MID(Tabla1[[#This Row],[HORA]],1,5)</f>
        <v>19:22</v>
      </c>
      <c r="K13573" s="16">
        <f>IF(Tabla1[[#This Row],[FECHA]]=I13574,IF(J13574-J13573&gt;0,(J13574-J13573)*1440,0),0)</f>
        <v>0</v>
      </c>
      <c r="L13573" s="14">
        <f>2+L13314-Datos!$C$8</f>
        <v>11.3</v>
      </c>
      <c r="M13573" s="13" t="s">
        <v>56221</v>
      </c>
      <c r="N13573" s="1" t="s">
        <v>1531</v>
      </c>
      <c r="O13573" s="1">
        <v>10</v>
      </c>
      <c r="P13573" s="1" t="s">
        <v>986</v>
      </c>
      <c r="Q13573" s="4" t="s">
        <v>21</v>
      </c>
    </row>
    <row r="13574" spans="1:17" ht="22.5" x14ac:dyDescent="0.25">
      <c r="A13574" s="3">
        <v>14560</v>
      </c>
      <c r="B13574" s="1" t="s">
        <v>44648</v>
      </c>
      <c r="C13574" s="1" t="s">
        <v>15</v>
      </c>
      <c r="D13574" s="1" t="s">
        <v>40</v>
      </c>
      <c r="E13574" s="1">
        <v>16719247</v>
      </c>
      <c r="F13574" s="1" t="s">
        <v>31151</v>
      </c>
      <c r="G13574" s="1">
        <v>2242942</v>
      </c>
      <c r="H13574" s="1" t="s">
        <v>44649</v>
      </c>
      <c r="I13574" s="2">
        <v>45090</v>
      </c>
      <c r="J13574" s="15" t="str">
        <f>MID(Tabla1[[#This Row],[HORA]],1,5)</f>
        <v>19:22</v>
      </c>
      <c r="K13574" s="16">
        <f>IF(Tabla1[[#This Row],[FECHA]]=I13575,IF(J13575-J13574&gt;0,(J13575-J13574)*1440,0),0)</f>
        <v>2.9999999999999893</v>
      </c>
      <c r="L13574" s="14">
        <f>2+L13315-Datos!$C$8</f>
        <v>12.240000000000002</v>
      </c>
      <c r="M13574" s="13" t="s">
        <v>56221</v>
      </c>
      <c r="N13574" s="1" t="s">
        <v>1531</v>
      </c>
      <c r="O13574" s="1">
        <v>10</v>
      </c>
      <c r="P13574" s="1" t="s">
        <v>986</v>
      </c>
      <c r="Q13574" s="4" t="s">
        <v>21</v>
      </c>
    </row>
    <row r="13575" spans="1:17" ht="22.5" x14ac:dyDescent="0.25">
      <c r="A13575" s="3">
        <v>10335</v>
      </c>
      <c r="B13575" s="1" t="s">
        <v>32202</v>
      </c>
      <c r="C13575" s="1" t="s">
        <v>15</v>
      </c>
      <c r="D13575" s="1" t="s">
        <v>71</v>
      </c>
      <c r="E13575" s="1">
        <v>16786697</v>
      </c>
      <c r="F13575" s="1" t="s">
        <v>5546</v>
      </c>
      <c r="G13575" s="1">
        <v>2242944</v>
      </c>
      <c r="H13575" s="1" t="s">
        <v>5547</v>
      </c>
      <c r="I13575" s="2">
        <v>45090</v>
      </c>
      <c r="J13575" s="15" t="str">
        <f>MID(Tabla1[[#This Row],[HORA]],1,5)</f>
        <v>19:25</v>
      </c>
      <c r="K13575" s="16">
        <f>IF(Tabla1[[#This Row],[FECHA]]=I13576,IF(J13576-J13575&gt;0,(J13576-J13575)*1440,0),0)</f>
        <v>0</v>
      </c>
      <c r="L13575" s="14">
        <f>2+L13316-Datos!$C$8</f>
        <v>12.48</v>
      </c>
      <c r="M13575" s="13" t="s">
        <v>56224</v>
      </c>
      <c r="N13575" s="1" t="s">
        <v>20934</v>
      </c>
      <c r="O13575" s="1">
        <v>12</v>
      </c>
      <c r="P13575" s="1" t="s">
        <v>27</v>
      </c>
      <c r="Q13575" s="4" t="s">
        <v>21</v>
      </c>
    </row>
    <row r="13576" spans="1:17" ht="22.5" x14ac:dyDescent="0.25">
      <c r="A13576" s="3">
        <v>14561</v>
      </c>
      <c r="B13576" s="1" t="s">
        <v>44650</v>
      </c>
      <c r="C13576" s="1" t="s">
        <v>15</v>
      </c>
      <c r="D13576" s="1" t="s">
        <v>23</v>
      </c>
      <c r="E13576" s="1">
        <v>16670289</v>
      </c>
      <c r="F13576" s="1" t="s">
        <v>29782</v>
      </c>
      <c r="G13576" s="1">
        <v>2242943</v>
      </c>
      <c r="H13576" s="1" t="s">
        <v>44651</v>
      </c>
      <c r="I13576" s="2">
        <v>45090</v>
      </c>
      <c r="J13576" s="15" t="str">
        <f>MID(Tabla1[[#This Row],[HORA]],1,5)</f>
        <v>19:25</v>
      </c>
      <c r="K13576" s="16">
        <f>IF(Tabla1[[#This Row],[FECHA]]=I13577,IF(J13577-J13576&gt;0,(J13577-J13576)*1440,0),0)</f>
        <v>0.99999999999999645</v>
      </c>
      <c r="L13576" s="14">
        <f>2+L13317-Datos!$C$8</f>
        <v>10.150000000000002</v>
      </c>
      <c r="M13576" s="13" t="s">
        <v>56224</v>
      </c>
      <c r="N13576" s="1" t="s">
        <v>44652</v>
      </c>
      <c r="O13576" s="1">
        <v>20</v>
      </c>
      <c r="P13576" s="1" t="s">
        <v>986</v>
      </c>
      <c r="Q13576" s="4" t="s">
        <v>21</v>
      </c>
    </row>
    <row r="13577" spans="1:17" ht="22.5" x14ac:dyDescent="0.25">
      <c r="A13577" s="3">
        <v>10336</v>
      </c>
      <c r="B13577" s="1" t="s">
        <v>32203</v>
      </c>
      <c r="C13577" s="1" t="s">
        <v>15</v>
      </c>
      <c r="D13577" s="1" t="s">
        <v>71</v>
      </c>
      <c r="E13577" s="1">
        <v>16786697</v>
      </c>
      <c r="F13577" s="1" t="s">
        <v>5546</v>
      </c>
      <c r="G13577" s="1">
        <v>2242945</v>
      </c>
      <c r="H13577" s="1" t="s">
        <v>6180</v>
      </c>
      <c r="I13577" s="2">
        <v>45090</v>
      </c>
      <c r="J13577" s="15" t="str">
        <f>MID(Tabla1[[#This Row],[HORA]],1,5)</f>
        <v>19:26</v>
      </c>
      <c r="K13577" s="16">
        <f>IF(Tabla1[[#This Row],[FECHA]]=I13578,IF(J13578-J13577&gt;0,(J13578-J13577)*1440,0),0)</f>
        <v>3.9999999999999858</v>
      </c>
      <c r="L13577" s="14">
        <f>2+L13318-Datos!$C$8</f>
        <v>11.39</v>
      </c>
      <c r="M13577" s="13" t="s">
        <v>56225</v>
      </c>
      <c r="N13577" s="1" t="s">
        <v>32204</v>
      </c>
      <c r="O13577" s="1">
        <v>15</v>
      </c>
      <c r="P13577" s="1" t="s">
        <v>27</v>
      </c>
      <c r="Q13577" s="4" t="s">
        <v>21</v>
      </c>
    </row>
    <row r="13578" spans="1:17" ht="22.5" x14ac:dyDescent="0.25">
      <c r="A13578" s="3">
        <v>14562</v>
      </c>
      <c r="B13578" s="1" t="s">
        <v>44653</v>
      </c>
      <c r="C13578" s="1" t="s">
        <v>15</v>
      </c>
      <c r="D13578" s="1" t="s">
        <v>40</v>
      </c>
      <c r="E13578" s="1">
        <v>71110435</v>
      </c>
      <c r="F13578" s="1" t="s">
        <v>44654</v>
      </c>
      <c r="G13578" s="1">
        <v>2242946</v>
      </c>
      <c r="H13578" s="1" t="s">
        <v>44655</v>
      </c>
      <c r="I13578" s="2">
        <v>45090</v>
      </c>
      <c r="J13578" s="15" t="str">
        <f>MID(Tabla1[[#This Row],[HORA]],1,5)</f>
        <v>19:30</v>
      </c>
      <c r="K13578" s="16">
        <f>IF(Tabla1[[#This Row],[FECHA]]=I13579,IF(J13579-J13578&gt;0,(J13579-J13578)*1440,0),0)</f>
        <v>2.9999999999999893</v>
      </c>
      <c r="L13578" s="14">
        <f>2+L13319-Datos!$C$8</f>
        <v>11.080000000000002</v>
      </c>
      <c r="M13578" s="13" t="s">
        <v>56229</v>
      </c>
      <c r="N13578" s="1" t="s">
        <v>4830</v>
      </c>
      <c r="O13578" s="1">
        <v>15</v>
      </c>
      <c r="P13578" s="1" t="s">
        <v>986</v>
      </c>
      <c r="Q13578" s="4" t="s">
        <v>21</v>
      </c>
    </row>
    <row r="13579" spans="1:17" ht="22.5" x14ac:dyDescent="0.25">
      <c r="A13579" s="3">
        <v>3984</v>
      </c>
      <c r="B13579" s="1" t="s">
        <v>12491</v>
      </c>
      <c r="C13579" s="1" t="s">
        <v>15</v>
      </c>
      <c r="D13579" s="1" t="s">
        <v>71</v>
      </c>
      <c r="E13579" s="1">
        <v>72923072</v>
      </c>
      <c r="F13579" s="1" t="s">
        <v>6390</v>
      </c>
      <c r="G13579" s="1">
        <v>2242949</v>
      </c>
      <c r="H13579" s="1" t="s">
        <v>5680</v>
      </c>
      <c r="I13579" s="2">
        <v>45090</v>
      </c>
      <c r="J13579" s="15" t="str">
        <f>MID(Tabla1[[#This Row],[HORA]],1,5)</f>
        <v>19:33</v>
      </c>
      <c r="K13579" s="16">
        <f>IF(Tabla1[[#This Row],[FECHA]]=I13580,IF(J13580-J13579&gt;0,(J13580-J13579)*1440,0),0)</f>
        <v>0.99999999999999645</v>
      </c>
      <c r="L13579" s="14">
        <f>2+L13320-Datos!$C$8</f>
        <v>12.46</v>
      </c>
      <c r="M13579" s="13" t="s">
        <v>56232</v>
      </c>
      <c r="N13579" s="1" t="s">
        <v>12492</v>
      </c>
      <c r="O13579" s="1">
        <v>20</v>
      </c>
      <c r="P13579" s="1" t="s">
        <v>1511</v>
      </c>
      <c r="Q13579" s="4" t="s">
        <v>21</v>
      </c>
    </row>
    <row r="13580" spans="1:17" ht="22.5" x14ac:dyDescent="0.25">
      <c r="A13580" s="3">
        <v>14563</v>
      </c>
      <c r="B13580" s="1" t="s">
        <v>44656</v>
      </c>
      <c r="C13580" s="1" t="s">
        <v>15</v>
      </c>
      <c r="D13580" s="1" t="s">
        <v>33</v>
      </c>
      <c r="E13580" s="1">
        <v>75915645</v>
      </c>
      <c r="F13580" s="1" t="s">
        <v>44657</v>
      </c>
      <c r="G13580" s="1">
        <v>2242950</v>
      </c>
      <c r="H13580" s="1" t="s">
        <v>44658</v>
      </c>
      <c r="I13580" s="2">
        <v>45090</v>
      </c>
      <c r="J13580" s="15" t="str">
        <f>MID(Tabla1[[#This Row],[HORA]],1,5)</f>
        <v>19:34</v>
      </c>
      <c r="K13580" s="16">
        <f>IF(Tabla1[[#This Row],[FECHA]]=I13581,IF(J13581-J13580&gt;0,(J13581-J13580)*1440,0),0)</f>
        <v>0.99999999999999645</v>
      </c>
      <c r="L13580" s="14">
        <f>2+L13321-Datos!$C$8</f>
        <v>12.400000000000002</v>
      </c>
      <c r="M13580" s="13" t="s">
        <v>56233</v>
      </c>
      <c r="N13580" s="1" t="s">
        <v>44659</v>
      </c>
      <c r="O13580" s="1">
        <v>20</v>
      </c>
      <c r="P13580" s="1" t="s">
        <v>986</v>
      </c>
      <c r="Q13580" s="4" t="s">
        <v>21</v>
      </c>
    </row>
    <row r="13581" spans="1:17" ht="22.5" x14ac:dyDescent="0.25">
      <c r="A13581" s="3">
        <v>3985</v>
      </c>
      <c r="B13581" s="1" t="s">
        <v>12493</v>
      </c>
      <c r="C13581" s="1" t="s">
        <v>15</v>
      </c>
      <c r="D13581" s="1" t="s">
        <v>33</v>
      </c>
      <c r="E13581" s="1">
        <v>43459783</v>
      </c>
      <c r="F13581" s="1" t="s">
        <v>12494</v>
      </c>
      <c r="G13581" s="1">
        <v>2242951</v>
      </c>
      <c r="H13581" s="1" t="s">
        <v>12495</v>
      </c>
      <c r="I13581" s="2">
        <v>45090</v>
      </c>
      <c r="J13581" s="15" t="str">
        <f>MID(Tabla1[[#This Row],[HORA]],1,5)</f>
        <v>19:35</v>
      </c>
      <c r="K13581" s="16">
        <f>IF(Tabla1[[#This Row],[FECHA]]=I13582,IF(J13582-J13581&gt;0,(J13582-J13581)*1440,0),0)</f>
        <v>2.9999999999999893</v>
      </c>
      <c r="L13581" s="14">
        <f>2+L13322-Datos!$C$8</f>
        <v>12.3</v>
      </c>
      <c r="M13581" s="13" t="s">
        <v>56234</v>
      </c>
      <c r="N13581" s="1" t="s">
        <v>1531</v>
      </c>
      <c r="O13581" s="1">
        <v>10</v>
      </c>
      <c r="P13581" s="1" t="s">
        <v>1511</v>
      </c>
      <c r="Q13581" s="4" t="s">
        <v>21</v>
      </c>
    </row>
    <row r="13582" spans="1:17" ht="22.5" x14ac:dyDescent="0.25">
      <c r="A13582" s="3">
        <v>14564</v>
      </c>
      <c r="B13582" s="1" t="s">
        <v>44660</v>
      </c>
      <c r="C13582" s="1" t="s">
        <v>15</v>
      </c>
      <c r="D13582" s="1" t="s">
        <v>40</v>
      </c>
      <c r="E13582" s="1">
        <v>47327168</v>
      </c>
      <c r="F13582" s="1" t="s">
        <v>44661</v>
      </c>
      <c r="G13582" s="1">
        <v>71125414</v>
      </c>
      <c r="H13582" s="1" t="s">
        <v>44662</v>
      </c>
      <c r="I13582" s="2">
        <v>45090</v>
      </c>
      <c r="J13582" s="15" t="str">
        <f>MID(Tabla1[[#This Row],[HORA]],1,5)</f>
        <v>19:38</v>
      </c>
      <c r="K13582" s="16">
        <f>IF(Tabla1[[#This Row],[FECHA]]=I13583,IF(J13583-J13582&gt;0,(J13583-J13582)*1440,0),0)</f>
        <v>0.99999999999999645</v>
      </c>
      <c r="L13582" s="14">
        <f>2+L13323-Datos!$C$8</f>
        <v>10.010000000000002</v>
      </c>
      <c r="M13582" s="13" t="s">
        <v>56237</v>
      </c>
      <c r="N13582" s="1" t="s">
        <v>44663</v>
      </c>
      <c r="O13582" s="1">
        <v>70</v>
      </c>
      <c r="P13582" s="1" t="s">
        <v>986</v>
      </c>
      <c r="Q13582" s="4" t="s">
        <v>21</v>
      </c>
    </row>
    <row r="13583" spans="1:17" ht="22.5" x14ac:dyDescent="0.25">
      <c r="A13583" s="3">
        <v>3986</v>
      </c>
      <c r="B13583" s="1" t="s">
        <v>12496</v>
      </c>
      <c r="C13583" s="1" t="s">
        <v>15</v>
      </c>
      <c r="D13583" s="1" t="s">
        <v>40</v>
      </c>
      <c r="E13583" s="1">
        <v>207384</v>
      </c>
      <c r="F13583" s="1" t="s">
        <v>12497</v>
      </c>
      <c r="G13583" s="1">
        <v>76905768</v>
      </c>
      <c r="H13583" s="1" t="s">
        <v>12498</v>
      </c>
      <c r="I13583" s="2">
        <v>45090</v>
      </c>
      <c r="J13583" s="15" t="str">
        <f>MID(Tabla1[[#This Row],[HORA]],1,5)</f>
        <v>19:39</v>
      </c>
      <c r="K13583" s="16">
        <f>IF(Tabla1[[#This Row],[FECHA]]=I13584,IF(J13584-J13583&gt;0,(J13584-J13583)*1440,0),0)</f>
        <v>1.9999999999999929</v>
      </c>
      <c r="L13583" s="14">
        <f>2+L13324-Datos!$C$8</f>
        <v>11.3</v>
      </c>
      <c r="M13583" s="13" t="s">
        <v>56238</v>
      </c>
      <c r="N13583" s="1" t="s">
        <v>12499</v>
      </c>
      <c r="O13583" s="1">
        <v>15</v>
      </c>
      <c r="P13583" s="1" t="s">
        <v>1511</v>
      </c>
      <c r="Q13583" s="4" t="s">
        <v>21</v>
      </c>
    </row>
    <row r="13584" spans="1:17" ht="22.5" x14ac:dyDescent="0.25">
      <c r="A13584" s="3">
        <v>10337</v>
      </c>
      <c r="B13584" s="1" t="s">
        <v>32205</v>
      </c>
      <c r="C13584" s="1" t="s">
        <v>15</v>
      </c>
      <c r="D13584" s="1" t="s">
        <v>40</v>
      </c>
      <c r="E13584" s="1">
        <v>73001545</v>
      </c>
      <c r="F13584" s="1" t="s">
        <v>32206</v>
      </c>
      <c r="G13584" s="1">
        <v>73001544</v>
      </c>
      <c r="H13584" s="1" t="s">
        <v>32207</v>
      </c>
      <c r="I13584" s="2">
        <v>45090</v>
      </c>
      <c r="J13584" s="15" t="str">
        <f>MID(Tabla1[[#This Row],[HORA]],1,5)</f>
        <v>19:41</v>
      </c>
      <c r="K13584" s="16">
        <f>IF(Tabla1[[#This Row],[FECHA]]=I13585,IF(J13585-J13584&gt;0,(J13585-J13584)*1440,0),0)</f>
        <v>1.9999999999999929</v>
      </c>
      <c r="L13584" s="14">
        <f>2+L13325-Datos!$C$8</f>
        <v>10.310000000000002</v>
      </c>
      <c r="M13584" s="13" t="s">
        <v>56240</v>
      </c>
      <c r="N13584" s="1" t="s">
        <v>32208</v>
      </c>
      <c r="O13584" s="1">
        <v>10</v>
      </c>
      <c r="P13584" s="1" t="s">
        <v>27</v>
      </c>
      <c r="Q13584" s="4" t="s">
        <v>21</v>
      </c>
    </row>
    <row r="13585" spans="1:17" ht="22.5" x14ac:dyDescent="0.25">
      <c r="A13585" s="3">
        <v>3987</v>
      </c>
      <c r="B13585" s="1" t="s">
        <v>12500</v>
      </c>
      <c r="C13585" s="1" t="s">
        <v>15</v>
      </c>
      <c r="D13585" s="1" t="s">
        <v>77</v>
      </c>
      <c r="E13585" s="1">
        <v>46909254</v>
      </c>
      <c r="F13585" s="1" t="s">
        <v>12501</v>
      </c>
      <c r="G13585" s="1">
        <v>3829290</v>
      </c>
      <c r="H13585" s="1" t="s">
        <v>12502</v>
      </c>
      <c r="I13585" s="2">
        <v>45090</v>
      </c>
      <c r="J13585" s="15" t="str">
        <f>MID(Tabla1[[#This Row],[HORA]],1,5)</f>
        <v>19:43</v>
      </c>
      <c r="K13585" s="16">
        <f>IF(Tabla1[[#This Row],[FECHA]]=I13586,IF(J13586-J13585&gt;0,(J13586-J13585)*1440,0),0)</f>
        <v>0</v>
      </c>
      <c r="L13585" s="14">
        <f>2+L13326-Datos!$C$8</f>
        <v>13.32</v>
      </c>
      <c r="M13585" s="13" t="s">
        <v>56242</v>
      </c>
      <c r="N13585" s="1" t="s">
        <v>12503</v>
      </c>
      <c r="O13585" s="1">
        <v>15</v>
      </c>
      <c r="P13585" s="1" t="s">
        <v>1511</v>
      </c>
      <c r="Q13585" s="4" t="s">
        <v>21</v>
      </c>
    </row>
    <row r="13586" spans="1:17" ht="22.5" x14ac:dyDescent="0.25">
      <c r="A13586" s="3">
        <v>17701</v>
      </c>
      <c r="B13586" s="1" t="s">
        <v>53149</v>
      </c>
      <c r="C13586" s="1" t="s">
        <v>15</v>
      </c>
      <c r="D13586" s="1" t="s">
        <v>82</v>
      </c>
      <c r="E13586" s="1">
        <v>10062214657</v>
      </c>
      <c r="F13586" s="1" t="s">
        <v>48060</v>
      </c>
      <c r="G13586" s="1">
        <v>76618694</v>
      </c>
      <c r="H13586" s="1" t="s">
        <v>2736</v>
      </c>
      <c r="I13586" s="2">
        <v>45090</v>
      </c>
      <c r="J13586" s="15" t="str">
        <f>MID(Tabla1[[#This Row],[HORA]],1,5)</f>
        <v>19:43</v>
      </c>
      <c r="K13586" s="16">
        <f>IF(Tabla1[[#This Row],[FECHA]]=I13587,IF(J13587-J13586&gt;0,(J13587-J13586)*1440,0),0)</f>
        <v>2.9999999999999893</v>
      </c>
      <c r="L13586" s="14">
        <f>2+L13327-Datos!$C$8</f>
        <v>15.380000000000003</v>
      </c>
      <c r="M13586" s="13" t="s">
        <v>56242</v>
      </c>
      <c r="N13586" s="1" t="s">
        <v>53150</v>
      </c>
      <c r="O13586" s="1">
        <v>15</v>
      </c>
      <c r="P13586" s="1" t="s">
        <v>27</v>
      </c>
      <c r="Q13586" s="4" t="s">
        <v>21</v>
      </c>
    </row>
    <row r="13587" spans="1:17" ht="22.5" x14ac:dyDescent="0.25">
      <c r="A13587" s="3">
        <v>10338</v>
      </c>
      <c r="B13587" s="1" t="s">
        <v>32209</v>
      </c>
      <c r="C13587" s="1" t="s">
        <v>15</v>
      </c>
      <c r="D13587" s="1" t="s">
        <v>33</v>
      </c>
      <c r="E13587" s="1">
        <v>41516377</v>
      </c>
      <c r="F13587" s="1" t="s">
        <v>6213</v>
      </c>
      <c r="G13587" s="1">
        <v>2242953</v>
      </c>
      <c r="H13587" s="1" t="s">
        <v>2709</v>
      </c>
      <c r="I13587" s="2">
        <v>45090</v>
      </c>
      <c r="J13587" s="15" t="str">
        <f>MID(Tabla1[[#This Row],[HORA]],1,5)</f>
        <v>19:46</v>
      </c>
      <c r="K13587" s="16">
        <f>IF(Tabla1[[#This Row],[FECHA]]=I13588,IF(J13588-J13587&gt;0,(J13588-J13587)*1440,0),0)</f>
        <v>0</v>
      </c>
      <c r="L13587" s="14">
        <f>2+L13328-Datos!$C$8</f>
        <v>11.250000000000002</v>
      </c>
      <c r="M13587" s="13" t="s">
        <v>56245</v>
      </c>
      <c r="N13587" s="1" t="s">
        <v>32210</v>
      </c>
      <c r="O13587" s="1">
        <v>30</v>
      </c>
      <c r="P13587" s="1" t="s">
        <v>27</v>
      </c>
      <c r="Q13587" s="4" t="s">
        <v>21</v>
      </c>
    </row>
    <row r="13588" spans="1:17" ht="22.5" x14ac:dyDescent="0.25">
      <c r="A13588" s="3">
        <v>10339</v>
      </c>
      <c r="B13588" s="1" t="s">
        <v>32211</v>
      </c>
      <c r="C13588" s="1" t="s">
        <v>15</v>
      </c>
      <c r="D13588" s="1" t="s">
        <v>77</v>
      </c>
      <c r="E13588" s="1">
        <v>41516377</v>
      </c>
      <c r="F13588" s="1" t="s">
        <v>6213</v>
      </c>
      <c r="G13588" s="1">
        <v>2242954</v>
      </c>
      <c r="H13588" s="1" t="s">
        <v>6214</v>
      </c>
      <c r="I13588" s="2">
        <v>45090</v>
      </c>
      <c r="J13588" s="15" t="str">
        <f>MID(Tabla1[[#This Row],[HORA]],1,5)</f>
        <v>19:46</v>
      </c>
      <c r="K13588" s="16">
        <f>IF(Tabla1[[#This Row],[FECHA]]=I13589,IF(J13589-J13588&gt;0,(J13589-J13588)*1440,0),0)</f>
        <v>2.9999999999999893</v>
      </c>
      <c r="L13588" s="14">
        <f>2+L13329-Datos!$C$8</f>
        <v>11.060000000000002</v>
      </c>
      <c r="M13588" s="13" t="s">
        <v>56245</v>
      </c>
      <c r="N13588" s="1" t="s">
        <v>32212</v>
      </c>
      <c r="O13588" s="1">
        <v>40</v>
      </c>
      <c r="P13588" s="1" t="s">
        <v>27</v>
      </c>
      <c r="Q13588" s="4" t="s">
        <v>21</v>
      </c>
    </row>
    <row r="13589" spans="1:17" ht="22.5" x14ac:dyDescent="0.25">
      <c r="A13589" s="3">
        <v>16426</v>
      </c>
      <c r="B13589" s="1" t="s">
        <v>49829</v>
      </c>
      <c r="C13589" s="1" t="s">
        <v>15</v>
      </c>
      <c r="D13589" s="1" t="s">
        <v>40</v>
      </c>
      <c r="E13589" s="1">
        <v>20600759141</v>
      </c>
      <c r="F13589" s="1" t="s">
        <v>49830</v>
      </c>
      <c r="G13589" s="1">
        <v>20600759141</v>
      </c>
      <c r="H13589" s="1" t="s">
        <v>49830</v>
      </c>
      <c r="I13589" s="2">
        <v>45090</v>
      </c>
      <c r="J13589" s="15" t="str">
        <f>MID(Tabla1[[#This Row],[HORA]],1,5)</f>
        <v>19:49</v>
      </c>
      <c r="K13589" s="16">
        <f>IF(Tabla1[[#This Row],[FECHA]]=I13590,IF(J13590-J13589&gt;0,(J13590-J13589)*1440,0),0)</f>
        <v>0</v>
      </c>
      <c r="L13589" s="14">
        <f>2+L13330-Datos!$C$8</f>
        <v>13.150000000000002</v>
      </c>
      <c r="M13589" s="13" t="s">
        <v>56248</v>
      </c>
      <c r="N13589" s="1" t="s">
        <v>2178</v>
      </c>
      <c r="O13589" s="1">
        <v>10</v>
      </c>
      <c r="P13589" s="1" t="s">
        <v>1511</v>
      </c>
      <c r="Q13589" s="4" t="s">
        <v>21</v>
      </c>
    </row>
    <row r="13590" spans="1:17" ht="22.5" x14ac:dyDescent="0.25">
      <c r="A13590" s="3">
        <v>17702</v>
      </c>
      <c r="B13590" s="1" t="s">
        <v>53151</v>
      </c>
      <c r="C13590" s="1" t="s">
        <v>15</v>
      </c>
      <c r="D13590" s="1" t="s">
        <v>82</v>
      </c>
      <c r="E13590" s="1">
        <v>20409367691</v>
      </c>
      <c r="F13590" s="1" t="s">
        <v>53152</v>
      </c>
      <c r="G13590" s="1">
        <v>2242955</v>
      </c>
      <c r="H13590" s="1" t="s">
        <v>53153</v>
      </c>
      <c r="I13590" s="2">
        <v>45090</v>
      </c>
      <c r="J13590" s="15" t="str">
        <f>MID(Tabla1[[#This Row],[HORA]],1,5)</f>
        <v>19:49</v>
      </c>
      <c r="K13590" s="16">
        <f>IF(Tabla1[[#This Row],[FECHA]]=I13591,IF(J13591-J13590&gt;0,(J13591-J13590)*1440,0),0)</f>
        <v>2.0000000000001528</v>
      </c>
      <c r="L13590" s="14">
        <f>2+L13331-Datos!$C$8</f>
        <v>10.490000000000002</v>
      </c>
      <c r="M13590" s="13" t="s">
        <v>56248</v>
      </c>
      <c r="N13590" s="1" t="s">
        <v>33305</v>
      </c>
      <c r="O13590" s="1">
        <v>20</v>
      </c>
      <c r="P13590" s="1" t="s">
        <v>27</v>
      </c>
      <c r="Q13590" s="4" t="s">
        <v>21</v>
      </c>
    </row>
    <row r="13591" spans="1:17" ht="22.5" x14ac:dyDescent="0.25">
      <c r="A13591" s="3">
        <v>3988</v>
      </c>
      <c r="B13591" s="1" t="s">
        <v>12504</v>
      </c>
      <c r="C13591" s="1" t="s">
        <v>15</v>
      </c>
      <c r="D13591" s="1" t="s">
        <v>71</v>
      </c>
      <c r="E13591" s="1">
        <v>16516163</v>
      </c>
      <c r="F13591" s="1" t="s">
        <v>6522</v>
      </c>
      <c r="G13591" s="1">
        <v>16516163</v>
      </c>
      <c r="H13591" s="1" t="s">
        <v>6522</v>
      </c>
      <c r="I13591" s="2">
        <v>45090</v>
      </c>
      <c r="J13591" s="15" t="str">
        <f>MID(Tabla1[[#This Row],[HORA]],1,5)</f>
        <v>19:51</v>
      </c>
      <c r="K13591" s="16">
        <f>IF(Tabla1[[#This Row],[FECHA]]=I13592,IF(J13592-J13591&gt;0,(J13592-J13591)*1440,0),0)</f>
        <v>2.9999999999998295</v>
      </c>
      <c r="L13591" s="14">
        <f>2+L13332-Datos!$C$8</f>
        <v>12.220000000000002</v>
      </c>
      <c r="M13591" s="13" t="s">
        <v>56250</v>
      </c>
      <c r="N13591" s="1" t="s">
        <v>2178</v>
      </c>
      <c r="O13591" s="1">
        <v>30</v>
      </c>
      <c r="P13591" s="1" t="s">
        <v>1511</v>
      </c>
      <c r="Q13591" s="4" t="s">
        <v>21</v>
      </c>
    </row>
    <row r="13592" spans="1:17" ht="22.5" x14ac:dyDescent="0.25">
      <c r="A13592" s="3">
        <v>14565</v>
      </c>
      <c r="B13592" s="1" t="s">
        <v>44664</v>
      </c>
      <c r="C13592" s="1" t="s">
        <v>15</v>
      </c>
      <c r="D13592" s="1" t="s">
        <v>40</v>
      </c>
      <c r="E13592" s="1">
        <v>16551394</v>
      </c>
      <c r="F13592" s="1" t="s">
        <v>44665</v>
      </c>
      <c r="G13592" s="1">
        <v>2242957</v>
      </c>
      <c r="H13592" s="1" t="s">
        <v>44666</v>
      </c>
      <c r="I13592" s="2">
        <v>45090</v>
      </c>
      <c r="J13592" s="15" t="str">
        <f>MID(Tabla1[[#This Row],[HORA]],1,5)</f>
        <v>19:54</v>
      </c>
      <c r="K13592" s="16">
        <f>IF(Tabla1[[#This Row],[FECHA]]=I13593,IF(J13593-J13592&gt;0,(J13593-J13592)*1440,0),0)</f>
        <v>2.0000000000001528</v>
      </c>
      <c r="L13592" s="14">
        <f>2+L13333-Datos!$C$8</f>
        <v>14.080000000000002</v>
      </c>
      <c r="M13592" s="13" t="s">
        <v>56253</v>
      </c>
      <c r="N13592" s="1" t="s">
        <v>32226</v>
      </c>
      <c r="O13592" s="1">
        <v>20</v>
      </c>
      <c r="P13592" s="1" t="s">
        <v>986</v>
      </c>
      <c r="Q13592" s="4" t="s">
        <v>21</v>
      </c>
    </row>
    <row r="13593" spans="1:17" ht="22.5" x14ac:dyDescent="0.25">
      <c r="A13593" s="3">
        <v>14566</v>
      </c>
      <c r="B13593" s="1" t="s">
        <v>44667</v>
      </c>
      <c r="C13593" s="1" t="s">
        <v>15</v>
      </c>
      <c r="D13593" s="1" t="s">
        <v>23</v>
      </c>
      <c r="E13593" s="1">
        <v>72175476</v>
      </c>
      <c r="F13593" s="1" t="s">
        <v>5683</v>
      </c>
      <c r="G13593" s="1">
        <v>70813797</v>
      </c>
      <c r="H13593" s="1" t="s">
        <v>2114</v>
      </c>
      <c r="I13593" s="2">
        <v>45090</v>
      </c>
      <c r="J13593" s="15" t="str">
        <f>MID(Tabla1[[#This Row],[HORA]],1,5)</f>
        <v>19:56</v>
      </c>
      <c r="K13593" s="16">
        <f>IF(Tabla1[[#This Row],[FECHA]]=I13594,IF(J13594-J13593&gt;0,(J13594-J13593)*1440,0),0)</f>
        <v>0.99999999999983658</v>
      </c>
      <c r="L13593" s="14">
        <f>2+L13334-Datos!$C$8</f>
        <v>11.38</v>
      </c>
      <c r="M13593" s="13" t="s">
        <v>56255</v>
      </c>
      <c r="N13593" s="1" t="s">
        <v>5681</v>
      </c>
      <c r="O13593" s="1">
        <v>30</v>
      </c>
      <c r="P13593" s="1" t="s">
        <v>986</v>
      </c>
      <c r="Q13593" s="4" t="s">
        <v>21</v>
      </c>
    </row>
    <row r="13594" spans="1:17" ht="22.5" x14ac:dyDescent="0.25">
      <c r="A13594" s="3">
        <v>3989</v>
      </c>
      <c r="B13594" s="1" t="s">
        <v>12505</v>
      </c>
      <c r="C13594" s="1" t="s">
        <v>15</v>
      </c>
      <c r="D13594" s="1" t="s">
        <v>161</v>
      </c>
      <c r="E13594" s="1">
        <v>42966833</v>
      </c>
      <c r="F13594" s="1" t="s">
        <v>12506</v>
      </c>
      <c r="G13594" s="1">
        <v>2242960</v>
      </c>
      <c r="H13594" s="1" t="s">
        <v>12507</v>
      </c>
      <c r="I13594" s="2">
        <v>45090</v>
      </c>
      <c r="J13594" s="15" t="str">
        <f>MID(Tabla1[[#This Row],[HORA]],1,5)</f>
        <v>19:57</v>
      </c>
      <c r="K13594" s="16">
        <f>IF(Tabla1[[#This Row],[FECHA]]=I13595,IF(J13595-J13594&gt;0,(J13595-J13594)*1440,0),0)</f>
        <v>3.0000000000001492</v>
      </c>
      <c r="L13594" s="14">
        <f>2+L13335-Datos!$C$8</f>
        <v>12.040000000000001</v>
      </c>
      <c r="M13594" s="13" t="s">
        <v>56256</v>
      </c>
      <c r="N13594" s="1" t="s">
        <v>12508</v>
      </c>
      <c r="O13594" s="1">
        <v>15</v>
      </c>
      <c r="P13594" s="1" t="s">
        <v>1511</v>
      </c>
      <c r="Q13594" s="4" t="s">
        <v>21</v>
      </c>
    </row>
    <row r="13595" spans="1:17" ht="22.5" x14ac:dyDescent="0.25">
      <c r="A13595" s="3">
        <v>14567</v>
      </c>
      <c r="B13595" s="1" t="s">
        <v>44668</v>
      </c>
      <c r="C13595" s="1" t="s">
        <v>15</v>
      </c>
      <c r="D13595" s="1" t="s">
        <v>33</v>
      </c>
      <c r="E13595" s="1">
        <v>74809132</v>
      </c>
      <c r="F13595" s="1" t="s">
        <v>11423</v>
      </c>
      <c r="G13595" s="1">
        <v>47276117</v>
      </c>
      <c r="H13595" s="1" t="s">
        <v>5491</v>
      </c>
      <c r="I13595" s="2">
        <v>45090</v>
      </c>
      <c r="J13595" s="15" t="str">
        <f>MID(Tabla1[[#This Row],[HORA]],1,5)</f>
        <v>20:00</v>
      </c>
      <c r="K13595" s="16">
        <f>IF(Tabla1[[#This Row],[FECHA]]=I13596,IF(J13596-J13595&gt;0,(J13596-J13595)*1440,0),0)</f>
        <v>3.9999999999999858</v>
      </c>
      <c r="L13595" s="14">
        <f>2+L13336-Datos!$C$8</f>
        <v>11.98</v>
      </c>
      <c r="M13595" s="13" t="s">
        <v>56259</v>
      </c>
      <c r="N13595" s="1" t="s">
        <v>44669</v>
      </c>
      <c r="O13595" s="1">
        <v>20</v>
      </c>
      <c r="P13595" s="1" t="s">
        <v>986</v>
      </c>
      <c r="Q13595" s="4" t="s">
        <v>21</v>
      </c>
    </row>
    <row r="13596" spans="1:17" ht="22.5" x14ac:dyDescent="0.25">
      <c r="A13596" s="3">
        <v>16427</v>
      </c>
      <c r="B13596" s="1" t="s">
        <v>49831</v>
      </c>
      <c r="C13596" s="1" t="s">
        <v>15</v>
      </c>
      <c r="D13596" s="1" t="s">
        <v>82</v>
      </c>
      <c r="E13596" s="1">
        <v>10414082543</v>
      </c>
      <c r="F13596" s="1" t="s">
        <v>48182</v>
      </c>
      <c r="G13596" s="1">
        <v>2242963</v>
      </c>
      <c r="H13596" s="1" t="s">
        <v>7238</v>
      </c>
      <c r="I13596" s="2">
        <v>45090</v>
      </c>
      <c r="J13596" s="15" t="str">
        <f>MID(Tabla1[[#This Row],[HORA]],1,5)</f>
        <v>20:04</v>
      </c>
      <c r="K13596" s="16">
        <f>IF(Tabla1[[#This Row],[FECHA]]=I13597,IF(J13597-J13596&gt;0,(J13597-J13596)*1440,0),0)</f>
        <v>3.9999999999999858</v>
      </c>
      <c r="L13596" s="14">
        <f>2+L13337-Datos!$C$8</f>
        <v>10.080000000000002</v>
      </c>
      <c r="M13596" s="13" t="s">
        <v>56263</v>
      </c>
      <c r="N13596" s="1" t="s">
        <v>49832</v>
      </c>
      <c r="O13596" s="1">
        <v>15</v>
      </c>
      <c r="P13596" s="1" t="s">
        <v>1511</v>
      </c>
      <c r="Q13596" s="4" t="s">
        <v>21</v>
      </c>
    </row>
    <row r="13597" spans="1:17" ht="22.5" x14ac:dyDescent="0.25">
      <c r="A13597" s="3">
        <v>14568</v>
      </c>
      <c r="B13597" s="1" t="s">
        <v>44670</v>
      </c>
      <c r="C13597" s="1" t="s">
        <v>15</v>
      </c>
      <c r="D13597" s="1" t="s">
        <v>40</v>
      </c>
      <c r="E13597" s="1">
        <v>41792824</v>
      </c>
      <c r="F13597" s="1" t="s">
        <v>44671</v>
      </c>
      <c r="G13597" s="1">
        <v>2242964</v>
      </c>
      <c r="H13597" s="1" t="s">
        <v>44672</v>
      </c>
      <c r="I13597" s="2">
        <v>45090</v>
      </c>
      <c r="J13597" s="15" t="str">
        <f>MID(Tabla1[[#This Row],[HORA]],1,5)</f>
        <v>20:08</v>
      </c>
      <c r="K13597" s="16">
        <f>IF(Tabla1[[#This Row],[FECHA]]=I13598,IF(J13598-J13597&gt;0,(J13598-J13597)*1440,0),0)</f>
        <v>0.99999999999983658</v>
      </c>
      <c r="L13597" s="14">
        <f>2+L13338-Datos!$C$8</f>
        <v>11.090000000000002</v>
      </c>
      <c r="M13597" s="13" t="s">
        <v>56267</v>
      </c>
      <c r="N13597" s="1" t="s">
        <v>1531</v>
      </c>
      <c r="O13597" s="1">
        <v>10</v>
      </c>
      <c r="P13597" s="1" t="s">
        <v>986</v>
      </c>
      <c r="Q13597" s="4" t="s">
        <v>21</v>
      </c>
    </row>
    <row r="13598" spans="1:17" ht="22.5" x14ac:dyDescent="0.25">
      <c r="A13598" s="3">
        <v>14569</v>
      </c>
      <c r="B13598" s="1" t="s">
        <v>44673</v>
      </c>
      <c r="C13598" s="1" t="s">
        <v>15</v>
      </c>
      <c r="D13598" s="1" t="s">
        <v>33</v>
      </c>
      <c r="E13598" s="1">
        <v>43375603</v>
      </c>
      <c r="F13598" s="1" t="s">
        <v>6155</v>
      </c>
      <c r="G13598" s="1">
        <v>2242965</v>
      </c>
      <c r="H13598" s="1" t="s">
        <v>20928</v>
      </c>
      <c r="I13598" s="2">
        <v>45090</v>
      </c>
      <c r="J13598" s="15" t="str">
        <f>MID(Tabla1[[#This Row],[HORA]],1,5)</f>
        <v>20:09</v>
      </c>
      <c r="K13598" s="16">
        <f>IF(Tabla1[[#This Row],[FECHA]]=I13599,IF(J13599-J13598&gt;0,(J13599-J13598)*1440,0),0)</f>
        <v>1.0000000000001563</v>
      </c>
      <c r="L13598" s="14">
        <f>2+L13339-Datos!$C$8</f>
        <v>12.46</v>
      </c>
      <c r="M13598" s="13" t="s">
        <v>56268</v>
      </c>
      <c r="N13598" s="1" t="s">
        <v>5875</v>
      </c>
      <c r="O13598" s="1">
        <v>30</v>
      </c>
      <c r="P13598" s="1" t="s">
        <v>986</v>
      </c>
      <c r="Q13598" s="4" t="s">
        <v>21</v>
      </c>
    </row>
    <row r="13599" spans="1:17" ht="22.5" x14ac:dyDescent="0.25">
      <c r="A13599" s="3">
        <v>3990</v>
      </c>
      <c r="B13599" s="1" t="s">
        <v>12509</v>
      </c>
      <c r="C13599" s="1" t="s">
        <v>15</v>
      </c>
      <c r="D13599" s="1" t="s">
        <v>71</v>
      </c>
      <c r="E13599" s="1">
        <v>46517405</v>
      </c>
      <c r="F13599" s="1" t="s">
        <v>12510</v>
      </c>
      <c r="G13599" s="1">
        <v>76279986</v>
      </c>
      <c r="H13599" s="1" t="s">
        <v>6337</v>
      </c>
      <c r="I13599" s="2">
        <v>45090</v>
      </c>
      <c r="J13599" s="15" t="str">
        <f>MID(Tabla1[[#This Row],[HORA]],1,5)</f>
        <v>20:10</v>
      </c>
      <c r="K13599" s="16">
        <f>IF(Tabla1[[#This Row],[FECHA]]=I13600,IF(J13600-J13599&gt;0,(J13600-J13599)*1440,0),0)</f>
        <v>0</v>
      </c>
      <c r="L13599" s="14">
        <f>2+L13340-Datos!$C$8</f>
        <v>12.21</v>
      </c>
      <c r="M13599" s="13" t="s">
        <v>56269</v>
      </c>
      <c r="N13599" s="1" t="s">
        <v>12511</v>
      </c>
      <c r="O13599" s="1">
        <v>15</v>
      </c>
      <c r="P13599" s="1" t="s">
        <v>1511</v>
      </c>
      <c r="Q13599" s="4" t="s">
        <v>21</v>
      </c>
    </row>
    <row r="13600" spans="1:17" ht="22.5" x14ac:dyDescent="0.25">
      <c r="A13600" s="3">
        <v>18570</v>
      </c>
      <c r="B13600" s="1" t="s">
        <v>55277</v>
      </c>
      <c r="C13600" s="1" t="s">
        <v>15</v>
      </c>
      <c r="D13600" s="1" t="s">
        <v>119</v>
      </c>
      <c r="E13600" s="1">
        <v>20609747936</v>
      </c>
      <c r="F13600" s="1" t="s">
        <v>55278</v>
      </c>
      <c r="G13600" s="1">
        <v>10550195</v>
      </c>
      <c r="H13600" s="1" t="s">
        <v>49470</v>
      </c>
      <c r="I13600" s="2">
        <v>45090</v>
      </c>
      <c r="J13600" s="15" t="str">
        <f>MID(Tabla1[[#This Row],[HORA]],1,5)</f>
        <v>20:10</v>
      </c>
      <c r="K13600" s="16">
        <f>IF(Tabla1[[#This Row],[FECHA]]=I13601,IF(J13601-J13600&gt;0,(J13601-J13600)*1440,0),0)</f>
        <v>0</v>
      </c>
      <c r="L13600" s="14">
        <f>2+L13341-Datos!$C$8</f>
        <v>15.150000000000002</v>
      </c>
      <c r="M13600" s="13" t="s">
        <v>56269</v>
      </c>
      <c r="N13600" s="1" t="s">
        <v>55279</v>
      </c>
      <c r="O13600" s="1">
        <v>20</v>
      </c>
      <c r="P13600" s="1" t="s">
        <v>986</v>
      </c>
      <c r="Q13600" s="4" t="s">
        <v>21</v>
      </c>
    </row>
    <row r="13601" spans="1:17" ht="22.5" x14ac:dyDescent="0.25">
      <c r="A13601" s="3">
        <v>18571</v>
      </c>
      <c r="B13601" s="1" t="s">
        <v>55277</v>
      </c>
      <c r="C13601" s="1" t="s">
        <v>15</v>
      </c>
      <c r="D13601" s="1" t="s">
        <v>119</v>
      </c>
      <c r="E13601" s="1">
        <v>20609747936</v>
      </c>
      <c r="F13601" s="1" t="s">
        <v>55278</v>
      </c>
      <c r="G13601" s="1">
        <v>10550195</v>
      </c>
      <c r="H13601" s="1" t="s">
        <v>49470</v>
      </c>
      <c r="I13601" s="2">
        <v>45090</v>
      </c>
      <c r="J13601" s="15" t="str">
        <f>MID(Tabla1[[#This Row],[HORA]],1,5)</f>
        <v>20:10</v>
      </c>
      <c r="K13601" s="16">
        <f>IF(Tabla1[[#This Row],[FECHA]]=I13602,IF(J13602-J13601&gt;0,(J13602-J13601)*1440,0),0)</f>
        <v>8.999999999999968</v>
      </c>
      <c r="L13601" s="14">
        <f>2+L13342-Datos!$C$8</f>
        <v>12.3</v>
      </c>
      <c r="M13601" s="13" t="s">
        <v>56269</v>
      </c>
      <c r="N13601" s="1" t="s">
        <v>55280</v>
      </c>
      <c r="O13601" s="1">
        <v>20</v>
      </c>
      <c r="P13601" s="1" t="s">
        <v>986</v>
      </c>
      <c r="Q13601" s="4" t="s">
        <v>21</v>
      </c>
    </row>
    <row r="13602" spans="1:17" ht="22.5" x14ac:dyDescent="0.25">
      <c r="A13602" s="3">
        <v>10340</v>
      </c>
      <c r="B13602" s="1" t="s">
        <v>32213</v>
      </c>
      <c r="C13602" s="1" t="s">
        <v>15</v>
      </c>
      <c r="D13602" s="1" t="s">
        <v>23</v>
      </c>
      <c r="E13602" s="1">
        <v>46889367</v>
      </c>
      <c r="F13602" s="1" t="s">
        <v>3061</v>
      </c>
      <c r="G13602" s="1">
        <v>46723996</v>
      </c>
      <c r="H13602" s="1" t="s">
        <v>32214</v>
      </c>
      <c r="I13602" s="2">
        <v>45090</v>
      </c>
      <c r="J13602" s="15" t="str">
        <f>MID(Tabla1[[#This Row],[HORA]],1,5)</f>
        <v>20:19</v>
      </c>
      <c r="K13602" s="16">
        <f>IF(Tabla1[[#This Row],[FECHA]]=I13603,IF(J13603-J13602&gt;0,(J13603-J13602)*1440,0),0)</f>
        <v>6.9999999999999751</v>
      </c>
      <c r="L13602" s="14">
        <f>2+L13343-Datos!$C$8</f>
        <v>10.510000000000002</v>
      </c>
      <c r="M13602" s="13" t="s">
        <v>56279</v>
      </c>
      <c r="N13602" s="1" t="s">
        <v>18870</v>
      </c>
      <c r="O13602" s="1">
        <v>15</v>
      </c>
      <c r="P13602" s="1" t="s">
        <v>27</v>
      </c>
      <c r="Q13602" s="4" t="s">
        <v>21</v>
      </c>
    </row>
    <row r="13603" spans="1:17" ht="22.5" x14ac:dyDescent="0.25">
      <c r="A13603" s="3">
        <v>3991</v>
      </c>
      <c r="B13603" s="1" t="s">
        <v>12512</v>
      </c>
      <c r="C13603" s="1" t="s">
        <v>15</v>
      </c>
      <c r="D13603" s="1" t="s">
        <v>71</v>
      </c>
      <c r="E13603" s="1">
        <v>73316523</v>
      </c>
      <c r="F13603" s="1" t="s">
        <v>12513</v>
      </c>
      <c r="G13603" s="1">
        <v>73316523</v>
      </c>
      <c r="H13603" s="1" t="s">
        <v>12513</v>
      </c>
      <c r="I13603" s="2">
        <v>45090</v>
      </c>
      <c r="J13603" s="15" t="str">
        <f>MID(Tabla1[[#This Row],[HORA]],1,5)</f>
        <v>20:26</v>
      </c>
      <c r="K13603" s="16">
        <f>IF(Tabla1[[#This Row],[FECHA]]=I13604,IF(J13604-J13603&gt;0,(J13604-J13603)*1440,0),0)</f>
        <v>0.99999999999999645</v>
      </c>
      <c r="L13603" s="14">
        <f>2+L13344-Datos!$C$8</f>
        <v>11.3</v>
      </c>
      <c r="M13603" s="13" t="s">
        <v>56285</v>
      </c>
      <c r="N13603" s="1" t="s">
        <v>2178</v>
      </c>
      <c r="O13603" s="1">
        <v>10</v>
      </c>
      <c r="P13603" s="1" t="s">
        <v>1511</v>
      </c>
      <c r="Q13603" s="4" t="s">
        <v>21</v>
      </c>
    </row>
    <row r="13604" spans="1:17" ht="22.5" x14ac:dyDescent="0.25">
      <c r="A13604" s="3">
        <v>10341</v>
      </c>
      <c r="B13604" s="1" t="s">
        <v>32215</v>
      </c>
      <c r="C13604" s="1" t="s">
        <v>15</v>
      </c>
      <c r="D13604" s="1" t="s">
        <v>33</v>
      </c>
      <c r="E13604" s="1">
        <v>16723933</v>
      </c>
      <c r="F13604" s="1" t="s">
        <v>17567</v>
      </c>
      <c r="G13604" s="1">
        <v>2242971</v>
      </c>
      <c r="H13604" s="1" t="s">
        <v>17568</v>
      </c>
      <c r="I13604" s="2">
        <v>45090</v>
      </c>
      <c r="J13604" s="15" t="str">
        <f>MID(Tabla1[[#This Row],[HORA]],1,5)</f>
        <v>20:27</v>
      </c>
      <c r="K13604" s="16">
        <f>IF(Tabla1[[#This Row],[FECHA]]=I13605,IF(J13605-J13604&gt;0,(J13605-J13604)*1440,0),0)</f>
        <v>0.99999999999999645</v>
      </c>
      <c r="L13604" s="14">
        <f>2+L13345-Datos!$C$8</f>
        <v>10.040000000000001</v>
      </c>
      <c r="M13604" s="13" t="s">
        <v>56286</v>
      </c>
      <c r="N13604" s="1" t="s">
        <v>32216</v>
      </c>
      <c r="O13604" s="1">
        <v>30</v>
      </c>
      <c r="P13604" s="1" t="s">
        <v>27</v>
      </c>
      <c r="Q13604" s="4" t="s">
        <v>21</v>
      </c>
    </row>
    <row r="13605" spans="1:17" ht="22.5" x14ac:dyDescent="0.25">
      <c r="A13605" s="3">
        <v>3992</v>
      </c>
      <c r="B13605" s="1" t="s">
        <v>12514</v>
      </c>
      <c r="C13605" s="1" t="s">
        <v>15</v>
      </c>
      <c r="D13605" s="1" t="s">
        <v>82</v>
      </c>
      <c r="E13605" s="1">
        <v>44515344</v>
      </c>
      <c r="F13605" s="1" t="s">
        <v>5573</v>
      </c>
      <c r="G13605" s="1">
        <v>250729</v>
      </c>
      <c r="H13605" s="1" t="s">
        <v>5574</v>
      </c>
      <c r="I13605" s="2">
        <v>45090</v>
      </c>
      <c r="J13605" s="15" t="str">
        <f>MID(Tabla1[[#This Row],[HORA]],1,5)</f>
        <v>20:28</v>
      </c>
      <c r="K13605" s="16">
        <f>IF(Tabla1[[#This Row],[FECHA]]=I13606,IF(J13606-J13605&gt;0,(J13606-J13605)*1440,0),0)</f>
        <v>2.9999999999999893</v>
      </c>
      <c r="L13605" s="14">
        <f>2+L13346-Datos!$C$8</f>
        <v>12.96</v>
      </c>
      <c r="M13605" s="13" t="s">
        <v>56287</v>
      </c>
      <c r="N13605" s="1" t="s">
        <v>12515</v>
      </c>
      <c r="O13605" s="1">
        <v>15</v>
      </c>
      <c r="P13605" s="1" t="s">
        <v>1511</v>
      </c>
      <c r="Q13605" s="4" t="s">
        <v>21</v>
      </c>
    </row>
    <row r="13606" spans="1:17" ht="22.5" x14ac:dyDescent="0.25">
      <c r="A13606" s="3">
        <v>14570</v>
      </c>
      <c r="B13606" s="1" t="s">
        <v>44674</v>
      </c>
      <c r="C13606" s="1" t="s">
        <v>15</v>
      </c>
      <c r="D13606" s="1" t="s">
        <v>82</v>
      </c>
      <c r="E13606" s="1">
        <v>46340879</v>
      </c>
      <c r="F13606" s="1" t="s">
        <v>44675</v>
      </c>
      <c r="G13606" s="1">
        <v>2242973</v>
      </c>
      <c r="H13606" s="1" t="s">
        <v>44676</v>
      </c>
      <c r="I13606" s="2">
        <v>45090</v>
      </c>
      <c r="J13606" s="15" t="str">
        <f>MID(Tabla1[[#This Row],[HORA]],1,5)</f>
        <v>20:31</v>
      </c>
      <c r="K13606" s="16">
        <f>IF(Tabla1[[#This Row],[FECHA]]=I13607,IF(J13607-J13606&gt;0,(J13607-J13606)*1440,0),0)</f>
        <v>0</v>
      </c>
      <c r="L13606" s="14">
        <f>2+L13347-Datos!$C$8</f>
        <v>15.440000000000001</v>
      </c>
      <c r="M13606" s="13" t="s">
        <v>56290</v>
      </c>
      <c r="N13606" s="1" t="s">
        <v>6205</v>
      </c>
      <c r="O13606" s="1">
        <v>20</v>
      </c>
      <c r="P13606" s="1" t="s">
        <v>986</v>
      </c>
      <c r="Q13606" s="4" t="s">
        <v>21</v>
      </c>
    </row>
    <row r="13607" spans="1:17" ht="22.5" x14ac:dyDescent="0.25">
      <c r="A13607" s="3">
        <v>14571</v>
      </c>
      <c r="B13607" s="1" t="s">
        <v>44674</v>
      </c>
      <c r="C13607" s="1" t="s">
        <v>15</v>
      </c>
      <c r="D13607" s="1" t="s">
        <v>82</v>
      </c>
      <c r="E13607" s="1">
        <v>46340879</v>
      </c>
      <c r="F13607" s="1" t="s">
        <v>44677</v>
      </c>
      <c r="G13607" s="1">
        <v>2242973</v>
      </c>
      <c r="H13607" s="1" t="s">
        <v>44676</v>
      </c>
      <c r="I13607" s="2">
        <v>45090</v>
      </c>
      <c r="J13607" s="15" t="str">
        <f>MID(Tabla1[[#This Row],[HORA]],1,5)</f>
        <v>20:31</v>
      </c>
      <c r="K13607" s="16">
        <f>IF(Tabla1[[#This Row],[FECHA]]=I13608,IF(J13608-J13607&gt;0,(J13608-J13607)*1440,0),0)</f>
        <v>5.0000000000001421</v>
      </c>
      <c r="L13607" s="14">
        <f>2+L13348-Datos!$C$8</f>
        <v>11.14</v>
      </c>
      <c r="M13607" s="13" t="s">
        <v>56290</v>
      </c>
      <c r="N13607" s="1" t="s">
        <v>6205</v>
      </c>
      <c r="O13607" s="1">
        <v>20</v>
      </c>
      <c r="P13607" s="1" t="s">
        <v>986</v>
      </c>
      <c r="Q13607" s="4" t="s">
        <v>21</v>
      </c>
    </row>
    <row r="13608" spans="1:17" ht="22.5" x14ac:dyDescent="0.25">
      <c r="A13608" s="3">
        <v>10342</v>
      </c>
      <c r="B13608" s="1" t="s">
        <v>32217</v>
      </c>
      <c r="C13608" s="1" t="s">
        <v>15</v>
      </c>
      <c r="D13608" s="1" t="s">
        <v>82</v>
      </c>
      <c r="E13608" s="1">
        <v>46590424</v>
      </c>
      <c r="F13608" s="1" t="s">
        <v>32218</v>
      </c>
      <c r="G13608" s="1">
        <v>46590424</v>
      </c>
      <c r="H13608" s="1" t="s">
        <v>32218</v>
      </c>
      <c r="I13608" s="2">
        <v>45090</v>
      </c>
      <c r="J13608" s="15" t="str">
        <f>MID(Tabla1[[#This Row],[HORA]],1,5)</f>
        <v>20:36</v>
      </c>
      <c r="K13608" s="16">
        <f>IF(Tabla1[[#This Row],[FECHA]]=I13609,IF(J13609-J13608&gt;0,(J13609-J13608)*1440,0),0)</f>
        <v>6.9999999999998153</v>
      </c>
      <c r="L13608" s="14">
        <f>2+L13349-Datos!$C$8</f>
        <v>10.240000000000002</v>
      </c>
      <c r="M13608" s="13" t="s">
        <v>56295</v>
      </c>
      <c r="N13608" s="1" t="s">
        <v>32219</v>
      </c>
      <c r="O13608" s="1">
        <v>10</v>
      </c>
      <c r="P13608" s="1" t="s">
        <v>27</v>
      </c>
      <c r="Q13608" s="4" t="s">
        <v>21</v>
      </c>
    </row>
    <row r="13609" spans="1:17" ht="22.5" x14ac:dyDescent="0.25">
      <c r="A13609" s="3">
        <v>3993</v>
      </c>
      <c r="B13609" s="1" t="s">
        <v>12516</v>
      </c>
      <c r="C13609" s="1" t="s">
        <v>15</v>
      </c>
      <c r="D13609" s="1" t="s">
        <v>40</v>
      </c>
      <c r="E13609" s="1">
        <v>76301126</v>
      </c>
      <c r="F13609" s="1" t="s">
        <v>12517</v>
      </c>
      <c r="G13609" s="1">
        <v>75709893</v>
      </c>
      <c r="H13609" s="1" t="s">
        <v>12518</v>
      </c>
      <c r="I13609" s="2">
        <v>45090</v>
      </c>
      <c r="J13609" s="15" t="str">
        <f>MID(Tabla1[[#This Row],[HORA]],1,5)</f>
        <v>20:43</v>
      </c>
      <c r="K13609" s="16">
        <f>IF(Tabla1[[#This Row],[FECHA]]=I13610,IF(J13610-J13609&gt;0,(J13610-J13609)*1440,0),0)</f>
        <v>0</v>
      </c>
      <c r="L13609" s="14">
        <f>2+L13350-Datos!$C$8</f>
        <v>11.440000000000001</v>
      </c>
      <c r="M13609" s="13" t="s">
        <v>56302</v>
      </c>
      <c r="N13609" s="1" t="s">
        <v>12519</v>
      </c>
      <c r="O13609" s="1">
        <v>15</v>
      </c>
      <c r="P13609" s="1" t="s">
        <v>1511</v>
      </c>
      <c r="Q13609" s="4" t="s">
        <v>21</v>
      </c>
    </row>
    <row r="13610" spans="1:17" ht="22.5" x14ac:dyDescent="0.25">
      <c r="A13610" s="3">
        <v>14572</v>
      </c>
      <c r="B13610" s="1" t="s">
        <v>44678</v>
      </c>
      <c r="C13610" s="1" t="s">
        <v>15</v>
      </c>
      <c r="D13610" s="1" t="s">
        <v>77</v>
      </c>
      <c r="E13610" s="1">
        <v>43590176</v>
      </c>
      <c r="F13610" s="1" t="s">
        <v>21900</v>
      </c>
      <c r="G13610" s="1">
        <v>42738788</v>
      </c>
      <c r="H13610" s="1" t="s">
        <v>44679</v>
      </c>
      <c r="I13610" s="2">
        <v>45090</v>
      </c>
      <c r="J13610" s="15" t="str">
        <f>MID(Tabla1[[#This Row],[HORA]],1,5)</f>
        <v>20:43</v>
      </c>
      <c r="K13610" s="16">
        <f>IF(Tabla1[[#This Row],[FECHA]]=I13611,IF(J13611-J13610&gt;0,(J13611-J13610)*1440,0),0)</f>
        <v>4.0000000000001457</v>
      </c>
      <c r="L13610" s="14">
        <f>2+L13351-Datos!$C$8</f>
        <v>12.940000000000001</v>
      </c>
      <c r="M13610" s="13" t="s">
        <v>56302</v>
      </c>
      <c r="N13610" s="1" t="s">
        <v>44680</v>
      </c>
      <c r="O13610" s="1">
        <v>25</v>
      </c>
      <c r="P13610" s="1" t="s">
        <v>986</v>
      </c>
      <c r="Q13610" s="4" t="s">
        <v>21</v>
      </c>
    </row>
    <row r="13611" spans="1:17" ht="22.5" x14ac:dyDescent="0.25">
      <c r="A13611" s="3">
        <v>14573</v>
      </c>
      <c r="B13611" s="1" t="s">
        <v>44681</v>
      </c>
      <c r="C13611" s="1" t="s">
        <v>15</v>
      </c>
      <c r="D13611" s="1" t="s">
        <v>82</v>
      </c>
      <c r="E13611" s="1">
        <v>48373209</v>
      </c>
      <c r="F13611" s="1" t="s">
        <v>44682</v>
      </c>
      <c r="G13611" s="1">
        <v>48373209</v>
      </c>
      <c r="H13611" s="1" t="s">
        <v>44682</v>
      </c>
      <c r="I13611" s="2">
        <v>45090</v>
      </c>
      <c r="J13611" s="15" t="str">
        <f>MID(Tabla1[[#This Row],[HORA]],1,5)</f>
        <v>20:47</v>
      </c>
      <c r="K13611" s="16">
        <f>IF(Tabla1[[#This Row],[FECHA]]=I13612,IF(J13612-J13611&gt;0,(J13612-J13611)*1440,0),0)</f>
        <v>1.9999999999999929</v>
      </c>
      <c r="L13611" s="14">
        <f>2+L13352-Datos!$C$8</f>
        <v>10.290000000000001</v>
      </c>
      <c r="M13611" s="13" t="s">
        <v>56306</v>
      </c>
      <c r="N13611" s="1" t="s">
        <v>1715</v>
      </c>
      <c r="O13611" s="1">
        <v>15</v>
      </c>
      <c r="P13611" s="1" t="s">
        <v>986</v>
      </c>
      <c r="Q13611" s="4" t="s">
        <v>21</v>
      </c>
    </row>
    <row r="13612" spans="1:17" ht="22.5" x14ac:dyDescent="0.25">
      <c r="A13612" s="3">
        <v>14574</v>
      </c>
      <c r="B13612" s="1" t="s">
        <v>44683</v>
      </c>
      <c r="C13612" s="1" t="s">
        <v>15</v>
      </c>
      <c r="D13612" s="1" t="s">
        <v>40</v>
      </c>
      <c r="E13612" s="1">
        <v>16758001</v>
      </c>
      <c r="F13612" s="1" t="s">
        <v>9072</v>
      </c>
      <c r="G13612" s="1">
        <v>2892060</v>
      </c>
      <c r="H13612" s="1" t="s">
        <v>9073</v>
      </c>
      <c r="I13612" s="2">
        <v>45090</v>
      </c>
      <c r="J13612" s="15" t="str">
        <f>MID(Tabla1[[#This Row],[HORA]],1,5)</f>
        <v>20:49</v>
      </c>
      <c r="K13612" s="16">
        <f>IF(Tabla1[[#This Row],[FECHA]]=I13613,IF(J13613-J13612&gt;0,(J13613-J13612)*1440,0),0)</f>
        <v>2.9999999999999893</v>
      </c>
      <c r="L13612" s="14">
        <f>2+L13353-Datos!$C$8</f>
        <v>12.440000000000001</v>
      </c>
      <c r="M13612" s="13" t="s">
        <v>56308</v>
      </c>
      <c r="N13612" s="1" t="s">
        <v>44684</v>
      </c>
      <c r="O13612" s="1">
        <v>12</v>
      </c>
      <c r="P13612" s="1" t="s">
        <v>986</v>
      </c>
      <c r="Q13612" s="4" t="s">
        <v>21</v>
      </c>
    </row>
    <row r="13613" spans="1:17" ht="22.5" x14ac:dyDescent="0.25">
      <c r="A13613" s="3">
        <v>17703</v>
      </c>
      <c r="B13613" s="1" t="s">
        <v>53154</v>
      </c>
      <c r="C13613" s="1" t="s">
        <v>15</v>
      </c>
      <c r="D13613" s="1" t="s">
        <v>82</v>
      </c>
      <c r="E13613" s="1">
        <v>20606904381</v>
      </c>
      <c r="F13613" s="1" t="s">
        <v>47678</v>
      </c>
      <c r="G13613" s="1">
        <v>373437</v>
      </c>
      <c r="H13613" s="1" t="s">
        <v>47679</v>
      </c>
      <c r="I13613" s="2">
        <v>45090</v>
      </c>
      <c r="J13613" s="15" t="str">
        <f>MID(Tabla1[[#This Row],[HORA]],1,5)</f>
        <v>20:52</v>
      </c>
      <c r="K13613" s="16">
        <f>IF(Tabla1[[#This Row],[FECHA]]=I13614,IF(J13614-J13613&gt;0,(J13614-J13613)*1440,0),0)</f>
        <v>12.999999999999954</v>
      </c>
      <c r="L13613" s="14">
        <f>2+L13354-Datos!$C$8</f>
        <v>14.14</v>
      </c>
      <c r="M13613" s="13" t="s">
        <v>56311</v>
      </c>
      <c r="N13613" s="1" t="s">
        <v>53155</v>
      </c>
      <c r="O13613" s="1">
        <v>40</v>
      </c>
      <c r="P13613" s="1" t="s">
        <v>27</v>
      </c>
      <c r="Q13613" s="4" t="s">
        <v>21</v>
      </c>
    </row>
    <row r="13614" spans="1:17" ht="22.5" x14ac:dyDescent="0.25">
      <c r="A13614" s="3">
        <v>10224</v>
      </c>
      <c r="B13614" s="1" t="s">
        <v>31858</v>
      </c>
      <c r="C13614" s="1" t="s">
        <v>15</v>
      </c>
      <c r="D13614" s="1" t="s">
        <v>463</v>
      </c>
      <c r="E13614" s="1">
        <v>41537799</v>
      </c>
      <c r="F13614" s="1" t="s">
        <v>31859</v>
      </c>
      <c r="G13614" s="1">
        <v>40566710</v>
      </c>
      <c r="H13614" s="1" t="s">
        <v>31860</v>
      </c>
      <c r="I13614" s="2">
        <v>45090</v>
      </c>
      <c r="J13614" s="15" t="str">
        <f>MID(Tabla1[[#This Row],[HORA]],1,5)</f>
        <v>21:05</v>
      </c>
      <c r="K13614" s="16">
        <f>IF(Tabla1[[#This Row],[FECHA]]=I13615,IF(J13615-J13614&gt;0,(J13615-J13614)*1440,0),0)</f>
        <v>2.9999999999999893</v>
      </c>
      <c r="L13614" s="14">
        <f>2+L13355-Datos!$C$8</f>
        <v>11.3</v>
      </c>
      <c r="M13614" s="13" t="s">
        <v>56324</v>
      </c>
      <c r="N13614" s="1" t="s">
        <v>31861</v>
      </c>
      <c r="O13614" s="1">
        <v>30</v>
      </c>
      <c r="P13614" s="1" t="s">
        <v>27</v>
      </c>
      <c r="Q13614" s="4" t="s">
        <v>21</v>
      </c>
    </row>
    <row r="13615" spans="1:17" ht="22.5" x14ac:dyDescent="0.25">
      <c r="A13615" s="3">
        <v>17704</v>
      </c>
      <c r="B13615" s="1" t="s">
        <v>53156</v>
      </c>
      <c r="C13615" s="1" t="s">
        <v>15</v>
      </c>
      <c r="D13615" s="1" t="s">
        <v>40</v>
      </c>
      <c r="E13615" s="1">
        <v>20610132228</v>
      </c>
      <c r="F13615" s="1" t="s">
        <v>53157</v>
      </c>
      <c r="G13615" s="1">
        <v>57339457</v>
      </c>
      <c r="H13615" s="1" t="s">
        <v>33347</v>
      </c>
      <c r="I13615" s="2">
        <v>45090</v>
      </c>
      <c r="J13615" s="15" t="str">
        <f>MID(Tabla1[[#This Row],[HORA]],1,5)</f>
        <v>21:08</v>
      </c>
      <c r="K13615" s="16">
        <f>IF(Tabla1[[#This Row],[FECHA]]=I13616,IF(J13616-J13615&gt;0,(J13616-J13615)*1440,0),0)</f>
        <v>0</v>
      </c>
      <c r="L13615" s="14">
        <f>2+L13356-Datos!$C$8</f>
        <v>12.240000000000002</v>
      </c>
      <c r="M13615" s="13" t="s">
        <v>56327</v>
      </c>
      <c r="N13615" s="1" t="s">
        <v>53158</v>
      </c>
      <c r="O13615" s="1">
        <v>30</v>
      </c>
      <c r="P13615" s="1" t="s">
        <v>27</v>
      </c>
      <c r="Q13615" s="4" t="s">
        <v>21</v>
      </c>
    </row>
    <row r="13616" spans="1:17" ht="22.5" x14ac:dyDescent="0.25">
      <c r="A13616" s="3">
        <v>4000</v>
      </c>
      <c r="B13616" s="1" t="s">
        <v>12533</v>
      </c>
      <c r="C13616" s="1" t="s">
        <v>15</v>
      </c>
      <c r="D13616" s="1" t="s">
        <v>172</v>
      </c>
      <c r="E13616" s="1">
        <v>1757971</v>
      </c>
      <c r="F13616" s="1" t="s">
        <v>12534</v>
      </c>
      <c r="G13616" s="1">
        <v>1757971</v>
      </c>
      <c r="H13616" s="1" t="s">
        <v>12534</v>
      </c>
      <c r="I13616" s="2">
        <v>45091</v>
      </c>
      <c r="J13616" s="15" t="str">
        <f>MID(Tabla1[[#This Row],[HORA]],1,5)</f>
        <v>06:34</v>
      </c>
      <c r="K13616" s="16">
        <f>IF(Tabla1[[#This Row],[FECHA]]=I13617,IF(J13617-J13616&gt;0,(J13617-J13616)*1440,0),0)</f>
        <v>0</v>
      </c>
      <c r="L13616" s="14">
        <f>2+L13357-Datos!$C$8</f>
        <v>12.48</v>
      </c>
      <c r="M13616" s="13" t="s">
        <v>157</v>
      </c>
      <c r="N13616" s="1" t="s">
        <v>12535</v>
      </c>
      <c r="O13616" s="1">
        <v>40</v>
      </c>
      <c r="P13616" s="1" t="s">
        <v>1141</v>
      </c>
      <c r="Q13616" s="4" t="s">
        <v>21</v>
      </c>
    </row>
    <row r="13617" spans="1:17" ht="22.5" x14ac:dyDescent="0.25">
      <c r="A13617" s="3">
        <v>10344</v>
      </c>
      <c r="B13617" s="1" t="s">
        <v>32223</v>
      </c>
      <c r="C13617" s="1" t="s">
        <v>15</v>
      </c>
      <c r="D13617" s="1" t="s">
        <v>40</v>
      </c>
      <c r="E13617" s="1">
        <v>808381</v>
      </c>
      <c r="F13617" s="1" t="s">
        <v>32224</v>
      </c>
      <c r="G13617" s="1">
        <v>72166597</v>
      </c>
      <c r="H13617" s="1" t="s">
        <v>32225</v>
      </c>
      <c r="I13617" s="2">
        <v>45091</v>
      </c>
      <c r="J13617" s="15" t="str">
        <f>MID(Tabla1[[#This Row],[HORA]],1,5)</f>
        <v>06:34</v>
      </c>
      <c r="K13617" s="16">
        <f>IF(Tabla1[[#This Row],[FECHA]]=I13618,IF(J13618-J13617&gt;0,(J13618-J13617)*1440,0),0)</f>
        <v>0.99999999999999645</v>
      </c>
      <c r="L13617" s="14">
        <f>2+L13358-Datos!$C$8</f>
        <v>10.150000000000002</v>
      </c>
      <c r="M13617" s="13" t="s">
        <v>157</v>
      </c>
      <c r="N13617" s="1" t="s">
        <v>32226</v>
      </c>
      <c r="O13617" s="1">
        <v>20</v>
      </c>
      <c r="P13617" s="1" t="s">
        <v>20</v>
      </c>
      <c r="Q13617" s="4" t="s">
        <v>21</v>
      </c>
    </row>
    <row r="13618" spans="1:17" ht="22.5" x14ac:dyDescent="0.25">
      <c r="A13618" s="3">
        <v>10345</v>
      </c>
      <c r="B13618" s="1" t="s">
        <v>32227</v>
      </c>
      <c r="C13618" s="1" t="s">
        <v>15</v>
      </c>
      <c r="D13618" s="1" t="s">
        <v>77</v>
      </c>
      <c r="E13618" s="1">
        <v>80239425</v>
      </c>
      <c r="F13618" s="1" t="s">
        <v>4687</v>
      </c>
      <c r="G13618" s="1">
        <v>2242978</v>
      </c>
      <c r="H13618" s="1" t="s">
        <v>5583</v>
      </c>
      <c r="I13618" s="2">
        <v>45091</v>
      </c>
      <c r="J13618" s="15" t="str">
        <f>MID(Tabla1[[#This Row],[HORA]],1,5)</f>
        <v>06:35</v>
      </c>
      <c r="K13618" s="16">
        <f>IF(Tabla1[[#This Row],[FECHA]]=I13619,IF(J13619-J13618&gt;0,(J13619-J13618)*1440,0),0)</f>
        <v>7.0000000000000551</v>
      </c>
      <c r="L13618" s="14">
        <f>2+L13359-Datos!$C$8</f>
        <v>11.39</v>
      </c>
      <c r="M13618" s="13" t="s">
        <v>6536</v>
      </c>
      <c r="N13618" s="1" t="s">
        <v>12718</v>
      </c>
      <c r="O13618" s="1">
        <v>30</v>
      </c>
      <c r="P13618" s="1" t="s">
        <v>20</v>
      </c>
      <c r="Q13618" s="4" t="s">
        <v>21</v>
      </c>
    </row>
    <row r="13619" spans="1:17" ht="22.5" x14ac:dyDescent="0.25">
      <c r="A13619" s="3">
        <v>4001</v>
      </c>
      <c r="B13619" s="1" t="s">
        <v>12536</v>
      </c>
      <c r="C13619" s="1" t="s">
        <v>15</v>
      </c>
      <c r="D13619" s="1" t="s">
        <v>77</v>
      </c>
      <c r="E13619" s="1">
        <v>3489018</v>
      </c>
      <c r="F13619" s="1" t="s">
        <v>12537</v>
      </c>
      <c r="G13619" s="1">
        <v>18888888</v>
      </c>
      <c r="H13619" s="1" t="s">
        <v>12538</v>
      </c>
      <c r="I13619" s="2">
        <v>45091</v>
      </c>
      <c r="J13619" s="15" t="str">
        <f>MID(Tabla1[[#This Row],[HORA]],1,5)</f>
        <v>06:42</v>
      </c>
      <c r="K13619" s="16">
        <f>IF(Tabla1[[#This Row],[FECHA]]=I13620,IF(J13620-J13619&gt;0,(J13620-J13619)*1440,0),0)</f>
        <v>0.99999999999999645</v>
      </c>
      <c r="L13619" s="14">
        <f>2+L13360-Datos!$C$8</f>
        <v>11.080000000000002</v>
      </c>
      <c r="M13619" s="13" t="s">
        <v>744</v>
      </c>
      <c r="N13619" s="1" t="s">
        <v>12539</v>
      </c>
      <c r="O13619" s="1">
        <v>35</v>
      </c>
      <c r="P13619" s="1" t="s">
        <v>1141</v>
      </c>
      <c r="Q13619" s="4" t="s">
        <v>21</v>
      </c>
    </row>
    <row r="13620" spans="1:17" ht="22.5" x14ac:dyDescent="0.25">
      <c r="A13620" s="3">
        <v>4002</v>
      </c>
      <c r="B13620" s="1" t="s">
        <v>12540</v>
      </c>
      <c r="C13620" s="1" t="s">
        <v>15</v>
      </c>
      <c r="D13620" s="1" t="s">
        <v>33</v>
      </c>
      <c r="E13620" s="1">
        <v>16761578</v>
      </c>
      <c r="F13620" s="1" t="s">
        <v>12541</v>
      </c>
      <c r="G13620" s="1">
        <v>18888888</v>
      </c>
      <c r="H13620" s="1" t="s">
        <v>12538</v>
      </c>
      <c r="I13620" s="2">
        <v>45091</v>
      </c>
      <c r="J13620" s="15" t="str">
        <f>MID(Tabla1[[#This Row],[HORA]],1,5)</f>
        <v>06:43</v>
      </c>
      <c r="K13620" s="16">
        <f>IF(Tabla1[[#This Row],[FECHA]]=I13621,IF(J13621-J13620&gt;0,(J13621-J13620)*1440,0),0)</f>
        <v>9.9999999999999645</v>
      </c>
      <c r="L13620" s="14">
        <f>2+L13361-Datos!$C$8</f>
        <v>12.46</v>
      </c>
      <c r="M13620" s="13" t="s">
        <v>841</v>
      </c>
      <c r="N13620" s="1" t="s">
        <v>1715</v>
      </c>
      <c r="O13620" s="1">
        <v>15</v>
      </c>
      <c r="P13620" s="1" t="s">
        <v>1141</v>
      </c>
      <c r="Q13620" s="4" t="s">
        <v>21</v>
      </c>
    </row>
    <row r="13621" spans="1:17" ht="22.5" x14ac:dyDescent="0.25">
      <c r="A13621" s="3">
        <v>10346</v>
      </c>
      <c r="B13621" s="1" t="s">
        <v>32228</v>
      </c>
      <c r="C13621" s="1" t="s">
        <v>15</v>
      </c>
      <c r="D13621" s="1" t="s">
        <v>40</v>
      </c>
      <c r="E13621" s="1">
        <v>42303673</v>
      </c>
      <c r="F13621" s="1" t="s">
        <v>32229</v>
      </c>
      <c r="G13621" s="1">
        <v>2242979</v>
      </c>
      <c r="H13621" s="1" t="s">
        <v>32230</v>
      </c>
      <c r="I13621" s="2">
        <v>45091</v>
      </c>
      <c r="J13621" s="15" t="str">
        <f>MID(Tabla1[[#This Row],[HORA]],1,5)</f>
        <v>06:53</v>
      </c>
      <c r="K13621" s="16">
        <f>IF(Tabla1[[#This Row],[FECHA]]=I13622,IF(J13622-J13621&gt;0,(J13622-J13621)*1440,0),0)</f>
        <v>2.0000000000000728</v>
      </c>
      <c r="L13621" s="14">
        <f>2+L13362-Datos!$C$8</f>
        <v>12.400000000000002</v>
      </c>
      <c r="M13621" s="13" t="s">
        <v>1193</v>
      </c>
      <c r="N13621" s="1" t="s">
        <v>205</v>
      </c>
      <c r="O13621" s="1">
        <v>30</v>
      </c>
      <c r="P13621" s="1" t="s">
        <v>20</v>
      </c>
      <c r="Q13621" s="4" t="s">
        <v>21</v>
      </c>
    </row>
    <row r="13622" spans="1:17" ht="22.5" x14ac:dyDescent="0.25">
      <c r="A13622" s="3">
        <v>4003</v>
      </c>
      <c r="B13622" s="1" t="s">
        <v>12542</v>
      </c>
      <c r="C13622" s="1" t="s">
        <v>15</v>
      </c>
      <c r="D13622" s="1" t="s">
        <v>40</v>
      </c>
      <c r="E13622" s="1">
        <v>16800869</v>
      </c>
      <c r="F13622" s="1" t="s">
        <v>12543</v>
      </c>
      <c r="G13622" s="1">
        <v>2242980</v>
      </c>
      <c r="H13622" s="1" t="s">
        <v>12544</v>
      </c>
      <c r="I13622" s="2">
        <v>45091</v>
      </c>
      <c r="J13622" s="15" t="str">
        <f>MID(Tabla1[[#This Row],[HORA]],1,5)</f>
        <v>06:55</v>
      </c>
      <c r="K13622" s="16">
        <f>IF(Tabla1[[#This Row],[FECHA]]=I13623,IF(J13623-J13622&gt;0,(J13623-J13622)*1440,0),0)</f>
        <v>29.999999999999972</v>
      </c>
      <c r="L13622" s="14">
        <f>2+L13363-Datos!$C$8</f>
        <v>12.3</v>
      </c>
      <c r="M13622" s="13" t="s">
        <v>2184</v>
      </c>
      <c r="N13622" s="1" t="s">
        <v>12545</v>
      </c>
      <c r="O13622" s="1">
        <v>13</v>
      </c>
      <c r="P13622" s="1" t="s">
        <v>1141</v>
      </c>
      <c r="Q13622" s="4" t="s">
        <v>21</v>
      </c>
    </row>
    <row r="13623" spans="1:17" ht="22.5" x14ac:dyDescent="0.25">
      <c r="A13623" s="3">
        <v>10347</v>
      </c>
      <c r="B13623" s="1" t="s">
        <v>32231</v>
      </c>
      <c r="C13623" s="1" t="s">
        <v>15</v>
      </c>
      <c r="D13623" s="1" t="s">
        <v>33</v>
      </c>
      <c r="E13623" s="1">
        <v>2242981</v>
      </c>
      <c r="F13623" s="1" t="s">
        <v>32232</v>
      </c>
      <c r="G13623" s="1">
        <v>2242982</v>
      </c>
      <c r="H13623" s="1" t="s">
        <v>32233</v>
      </c>
      <c r="I13623" s="2">
        <v>45091</v>
      </c>
      <c r="J13623" s="15" t="str">
        <f>MID(Tabla1[[#This Row],[HORA]],1,5)</f>
        <v>07:25</v>
      </c>
      <c r="K13623" s="16">
        <f>IF(Tabla1[[#This Row],[FECHA]]=I13624,IF(J13624-J13623&gt;0,(J13624-J13623)*1440,0),0)</f>
        <v>0.99999999999999645</v>
      </c>
      <c r="L13623" s="14">
        <f>2+L13364-Datos!$C$8</f>
        <v>10.010000000000002</v>
      </c>
      <c r="M13623" s="13" t="s">
        <v>3863</v>
      </c>
      <c r="N13623" s="1" t="s">
        <v>32234</v>
      </c>
      <c r="O13623" s="1">
        <v>20</v>
      </c>
      <c r="P13623" s="1" t="s">
        <v>20</v>
      </c>
      <c r="Q13623" s="4" t="s">
        <v>21</v>
      </c>
    </row>
    <row r="13624" spans="1:17" ht="22.5" x14ac:dyDescent="0.25">
      <c r="A13624" s="3">
        <v>10348</v>
      </c>
      <c r="B13624" s="1" t="s">
        <v>32235</v>
      </c>
      <c r="C13624" s="1" t="s">
        <v>15</v>
      </c>
      <c r="D13624" s="1" t="s">
        <v>40</v>
      </c>
      <c r="E13624" s="1">
        <v>2242983</v>
      </c>
      <c r="F13624" s="1" t="s">
        <v>32232</v>
      </c>
      <c r="G13624" s="1">
        <v>2242984</v>
      </c>
      <c r="H13624" s="1" t="s">
        <v>32236</v>
      </c>
      <c r="I13624" s="2">
        <v>45091</v>
      </c>
      <c r="J13624" s="15" t="str">
        <f>MID(Tabla1[[#This Row],[HORA]],1,5)</f>
        <v>07:26</v>
      </c>
      <c r="K13624" s="16">
        <f>IF(Tabla1[[#This Row],[FECHA]]=I13625,IF(J13625-J13624&gt;0,(J13625-J13624)*1440,0),0)</f>
        <v>7.9999999999999716</v>
      </c>
      <c r="L13624" s="14">
        <f>2+L13365-Datos!$C$8</f>
        <v>11.3</v>
      </c>
      <c r="M13624" s="13" t="s">
        <v>9364</v>
      </c>
      <c r="N13624" s="1" t="s">
        <v>32237</v>
      </c>
      <c r="O13624" s="1">
        <v>20</v>
      </c>
      <c r="P13624" s="1" t="s">
        <v>20</v>
      </c>
      <c r="Q13624" s="4" t="s">
        <v>21</v>
      </c>
    </row>
    <row r="13625" spans="1:17" ht="22.5" x14ac:dyDescent="0.25">
      <c r="A13625" s="3">
        <v>10349</v>
      </c>
      <c r="B13625" s="1" t="s">
        <v>32238</v>
      </c>
      <c r="C13625" s="1" t="s">
        <v>15</v>
      </c>
      <c r="D13625" s="1" t="s">
        <v>40</v>
      </c>
      <c r="E13625" s="1">
        <v>2708312</v>
      </c>
      <c r="F13625" s="1" t="s">
        <v>3986</v>
      </c>
      <c r="G13625" s="1">
        <v>2242987</v>
      </c>
      <c r="H13625" s="1" t="s">
        <v>32239</v>
      </c>
      <c r="I13625" s="2">
        <v>45091</v>
      </c>
      <c r="J13625" s="15" t="str">
        <f>MID(Tabla1[[#This Row],[HORA]],1,5)</f>
        <v>07:34</v>
      </c>
      <c r="K13625" s="16">
        <f>IF(Tabla1[[#This Row],[FECHA]]=I13626,IF(J13626-J13625&gt;0,(J13626-J13625)*1440,0),0)</f>
        <v>3.0000000000000693</v>
      </c>
      <c r="L13625" s="14">
        <f>2+L13366-Datos!$C$8</f>
        <v>10.310000000000002</v>
      </c>
      <c r="M13625" s="13" t="s">
        <v>5077</v>
      </c>
      <c r="N13625" s="1" t="s">
        <v>32240</v>
      </c>
      <c r="O13625" s="1">
        <v>29</v>
      </c>
      <c r="P13625" s="1" t="s">
        <v>20</v>
      </c>
      <c r="Q13625" s="4" t="s">
        <v>21</v>
      </c>
    </row>
    <row r="13626" spans="1:17" ht="22.5" x14ac:dyDescent="0.25">
      <c r="A13626" s="3">
        <v>10350</v>
      </c>
      <c r="B13626" s="1" t="s">
        <v>32241</v>
      </c>
      <c r="C13626" s="1" t="s">
        <v>15</v>
      </c>
      <c r="D13626" s="1" t="s">
        <v>1960</v>
      </c>
      <c r="E13626" s="1">
        <v>46094932</v>
      </c>
      <c r="F13626" s="1" t="s">
        <v>25217</v>
      </c>
      <c r="G13626" s="1">
        <v>70812469</v>
      </c>
      <c r="H13626" s="1" t="s">
        <v>32242</v>
      </c>
      <c r="I13626" s="2">
        <v>45091</v>
      </c>
      <c r="J13626" s="15" t="str">
        <f>MID(Tabla1[[#This Row],[HORA]],1,5)</f>
        <v>07:37</v>
      </c>
      <c r="K13626" s="16">
        <f>IF(Tabla1[[#This Row],[FECHA]]=I13627,IF(J13627-J13626&gt;0,(J13627-J13626)*1440,0),0)</f>
        <v>0.99999999999991651</v>
      </c>
      <c r="L13626" s="14">
        <f>2+L13367-Datos!$C$8</f>
        <v>13.32</v>
      </c>
      <c r="M13626" s="13" t="s">
        <v>5937</v>
      </c>
      <c r="N13626" s="1" t="s">
        <v>25219</v>
      </c>
      <c r="O13626" s="1">
        <v>15</v>
      </c>
      <c r="P13626" s="1" t="s">
        <v>20</v>
      </c>
      <c r="Q13626" s="4" t="s">
        <v>21</v>
      </c>
    </row>
    <row r="13627" spans="1:17" ht="22.5" x14ac:dyDescent="0.25">
      <c r="A13627" s="3">
        <v>17705</v>
      </c>
      <c r="B13627" s="1" t="s">
        <v>53159</v>
      </c>
      <c r="C13627" s="1" t="s">
        <v>15</v>
      </c>
      <c r="D13627" s="1" t="s">
        <v>40</v>
      </c>
      <c r="E13627" s="1">
        <v>10424305427</v>
      </c>
      <c r="F13627" s="1" t="s">
        <v>47782</v>
      </c>
      <c r="G13627" s="1">
        <v>2242989</v>
      </c>
      <c r="H13627" s="1" t="s">
        <v>19629</v>
      </c>
      <c r="I13627" s="2">
        <v>45091</v>
      </c>
      <c r="J13627" s="15" t="str">
        <f>MID(Tabla1[[#This Row],[HORA]],1,5)</f>
        <v>07:38</v>
      </c>
      <c r="K13627" s="16">
        <f>IF(Tabla1[[#This Row],[FECHA]]=I13628,IF(J13628-J13627&gt;0,(J13628-J13627)*1440,0),0)</f>
        <v>0</v>
      </c>
      <c r="L13627" s="14">
        <f>2+L13368-Datos!$C$8</f>
        <v>15.380000000000003</v>
      </c>
      <c r="M13627" s="13" t="s">
        <v>43</v>
      </c>
      <c r="N13627" s="1" t="s">
        <v>53160</v>
      </c>
      <c r="O13627" s="1">
        <v>15</v>
      </c>
      <c r="P13627" s="1" t="s">
        <v>20</v>
      </c>
      <c r="Q13627" s="4" t="s">
        <v>21</v>
      </c>
    </row>
    <row r="13628" spans="1:17" ht="22.5" x14ac:dyDescent="0.25">
      <c r="A13628" s="3">
        <v>17706</v>
      </c>
      <c r="B13628" s="1" t="s">
        <v>53159</v>
      </c>
      <c r="C13628" s="1" t="s">
        <v>15</v>
      </c>
      <c r="D13628" s="1" t="s">
        <v>40</v>
      </c>
      <c r="E13628" s="1">
        <v>10424305427</v>
      </c>
      <c r="F13628" s="1" t="s">
        <v>47782</v>
      </c>
      <c r="G13628" s="1">
        <v>2242989</v>
      </c>
      <c r="H13628" s="1" t="s">
        <v>19629</v>
      </c>
      <c r="I13628" s="2">
        <v>45091</v>
      </c>
      <c r="J13628" s="15" t="str">
        <f>MID(Tabla1[[#This Row],[HORA]],1,5)</f>
        <v>07:38</v>
      </c>
      <c r="K13628" s="16">
        <f>IF(Tabla1[[#This Row],[FECHA]]=I13629,IF(J13629-J13628&gt;0,(J13629-J13628)*1440,0),0)</f>
        <v>6.0000000000000586</v>
      </c>
      <c r="L13628" s="14">
        <f>2+L13369-Datos!$C$8</f>
        <v>11.250000000000002</v>
      </c>
      <c r="M13628" s="13" t="s">
        <v>43</v>
      </c>
      <c r="N13628" s="1" t="s">
        <v>25219</v>
      </c>
      <c r="O13628" s="1">
        <v>15</v>
      </c>
      <c r="P13628" s="1" t="s">
        <v>20</v>
      </c>
      <c r="Q13628" s="4" t="s">
        <v>21</v>
      </c>
    </row>
    <row r="13629" spans="1:17" ht="22.5" x14ac:dyDescent="0.25">
      <c r="A13629" s="3">
        <v>4004</v>
      </c>
      <c r="B13629" s="1" t="s">
        <v>12546</v>
      </c>
      <c r="C13629" s="1" t="s">
        <v>15</v>
      </c>
      <c r="D13629" s="1" t="s">
        <v>82</v>
      </c>
      <c r="E13629" s="1">
        <v>17426686</v>
      </c>
      <c r="F13629" s="1" t="s">
        <v>12547</v>
      </c>
      <c r="G13629" s="1">
        <v>2242992</v>
      </c>
      <c r="H13629" s="1" t="s">
        <v>7405</v>
      </c>
      <c r="I13629" s="2">
        <v>45091</v>
      </c>
      <c r="J13629" s="15" t="str">
        <f>MID(Tabla1[[#This Row],[HORA]],1,5)</f>
        <v>07:44</v>
      </c>
      <c r="K13629" s="16">
        <f>IF(Tabla1[[#This Row],[FECHA]]=I13630,IF(J13630-J13629&gt;0,(J13630-J13629)*1440,0),0)</f>
        <v>0</v>
      </c>
      <c r="L13629" s="14">
        <f>2+L13370-Datos!$C$8</f>
        <v>11.060000000000002</v>
      </c>
      <c r="M13629" s="13" t="s">
        <v>6955</v>
      </c>
      <c r="N13629" s="1" t="s">
        <v>12548</v>
      </c>
      <c r="O13629" s="1">
        <v>25</v>
      </c>
      <c r="P13629" s="1" t="s">
        <v>1141</v>
      </c>
      <c r="Q13629" s="4" t="s">
        <v>21</v>
      </c>
    </row>
    <row r="13630" spans="1:17" ht="22.5" x14ac:dyDescent="0.25">
      <c r="A13630" s="3">
        <v>4005</v>
      </c>
      <c r="B13630" s="1" t="s">
        <v>12546</v>
      </c>
      <c r="C13630" s="1" t="s">
        <v>15</v>
      </c>
      <c r="D13630" s="1" t="s">
        <v>82</v>
      </c>
      <c r="E13630" s="1">
        <v>17426686</v>
      </c>
      <c r="F13630" s="1" t="s">
        <v>12549</v>
      </c>
      <c r="G13630" s="1">
        <v>2242992</v>
      </c>
      <c r="H13630" s="1" t="s">
        <v>7405</v>
      </c>
      <c r="I13630" s="2">
        <v>45091</v>
      </c>
      <c r="J13630" s="15" t="str">
        <f>MID(Tabla1[[#This Row],[HORA]],1,5)</f>
        <v>07:44</v>
      </c>
      <c r="K13630" s="16">
        <f>IF(Tabla1[[#This Row],[FECHA]]=I13631,IF(J13631-J13630&gt;0,(J13631-J13630)*1440,0),0)</f>
        <v>0.99999999999999645</v>
      </c>
      <c r="L13630" s="14">
        <f>2+L13371-Datos!$C$8</f>
        <v>13.150000000000002</v>
      </c>
      <c r="M13630" s="13" t="s">
        <v>6955</v>
      </c>
      <c r="N13630" s="1" t="s">
        <v>12548</v>
      </c>
      <c r="O13630" s="1">
        <v>25</v>
      </c>
      <c r="P13630" s="1" t="s">
        <v>1141</v>
      </c>
      <c r="Q13630" s="4" t="s">
        <v>21</v>
      </c>
    </row>
    <row r="13631" spans="1:17" ht="22.5" x14ac:dyDescent="0.25">
      <c r="A13631" s="3">
        <v>4006</v>
      </c>
      <c r="B13631" s="1" t="s">
        <v>12550</v>
      </c>
      <c r="C13631" s="1" t="s">
        <v>15</v>
      </c>
      <c r="D13631" s="1" t="s">
        <v>40</v>
      </c>
      <c r="E13631" s="1">
        <v>16793898</v>
      </c>
      <c r="F13631" s="1" t="s">
        <v>12551</v>
      </c>
      <c r="G13631" s="1">
        <v>18888888</v>
      </c>
      <c r="H13631" s="1" t="s">
        <v>12538</v>
      </c>
      <c r="I13631" s="2">
        <v>45091</v>
      </c>
      <c r="J13631" s="15" t="str">
        <f>MID(Tabla1[[#This Row],[HORA]],1,5)</f>
        <v>07:45</v>
      </c>
      <c r="K13631" s="16">
        <f>IF(Tabla1[[#This Row],[FECHA]]=I13632,IF(J13632-J13631&gt;0,(J13632-J13631)*1440,0),0)</f>
        <v>35.000000000000036</v>
      </c>
      <c r="L13631" s="14">
        <f>2+L13372-Datos!$C$8</f>
        <v>10.490000000000002</v>
      </c>
      <c r="M13631" s="13" t="s">
        <v>7927</v>
      </c>
      <c r="N13631" s="1" t="s">
        <v>12552</v>
      </c>
      <c r="O13631" s="1">
        <v>30</v>
      </c>
      <c r="P13631" s="1" t="s">
        <v>1141</v>
      </c>
      <c r="Q13631" s="4" t="s">
        <v>21</v>
      </c>
    </row>
    <row r="13632" spans="1:17" ht="22.5" x14ac:dyDescent="0.25">
      <c r="A13632" s="3">
        <v>4007</v>
      </c>
      <c r="B13632" s="1" t="s">
        <v>12553</v>
      </c>
      <c r="C13632" s="1" t="s">
        <v>15</v>
      </c>
      <c r="D13632" s="1" t="s">
        <v>82</v>
      </c>
      <c r="E13632" s="1">
        <v>46401585</v>
      </c>
      <c r="F13632" s="1" t="s">
        <v>12554</v>
      </c>
      <c r="G13632" s="1">
        <v>2242993</v>
      </c>
      <c r="H13632" s="1" t="s">
        <v>12555</v>
      </c>
      <c r="I13632" s="2">
        <v>45091</v>
      </c>
      <c r="J13632" s="15" t="str">
        <f>MID(Tabla1[[#This Row],[HORA]],1,5)</f>
        <v>08:20</v>
      </c>
      <c r="K13632" s="16">
        <f>IF(Tabla1[[#This Row],[FECHA]]=I13633,IF(J13633-J13632&gt;0,(J13633-J13632)*1440,0),0)</f>
        <v>5.9999999999999787</v>
      </c>
      <c r="L13632" s="14">
        <f>2+L13373-Datos!$C$8</f>
        <v>12.220000000000002</v>
      </c>
      <c r="M13632" s="13" t="s">
        <v>12556</v>
      </c>
      <c r="N13632" s="1" t="s">
        <v>12557</v>
      </c>
      <c r="O13632" s="1">
        <v>20</v>
      </c>
      <c r="P13632" s="1" t="s">
        <v>1141</v>
      </c>
      <c r="Q13632" s="4" t="s">
        <v>21</v>
      </c>
    </row>
    <row r="13633" spans="1:17" ht="22.5" x14ac:dyDescent="0.25">
      <c r="A13633" s="3">
        <v>4008</v>
      </c>
      <c r="B13633" s="1" t="s">
        <v>12558</v>
      </c>
      <c r="C13633" s="1" t="s">
        <v>15</v>
      </c>
      <c r="D13633" s="1" t="s">
        <v>40</v>
      </c>
      <c r="E13633" s="1">
        <v>48955814</v>
      </c>
      <c r="F13633" s="1" t="s">
        <v>5662</v>
      </c>
      <c r="G13633" s="1">
        <v>2242994</v>
      </c>
      <c r="H13633" s="1" t="s">
        <v>5663</v>
      </c>
      <c r="I13633" s="2">
        <v>45091</v>
      </c>
      <c r="J13633" s="15" t="str">
        <f>MID(Tabla1[[#This Row],[HORA]],1,5)</f>
        <v>08:26</v>
      </c>
      <c r="K13633" s="16">
        <f>IF(Tabla1[[#This Row],[FECHA]]=I13634,IF(J13634-J13633&gt;0,(J13634-J13633)*1440,0),0)</f>
        <v>4.9999999999999822</v>
      </c>
      <c r="L13633" s="14">
        <f>2+L13374-Datos!$C$8</f>
        <v>14.080000000000002</v>
      </c>
      <c r="M13633" s="13" t="s">
        <v>7269</v>
      </c>
      <c r="N13633" s="1" t="s">
        <v>12559</v>
      </c>
      <c r="O13633" s="1">
        <v>10</v>
      </c>
      <c r="P13633" s="1" t="s">
        <v>1141</v>
      </c>
      <c r="Q13633" s="4" t="s">
        <v>21</v>
      </c>
    </row>
    <row r="13634" spans="1:17" ht="22.5" x14ac:dyDescent="0.25">
      <c r="A13634" s="3">
        <v>10351</v>
      </c>
      <c r="B13634" s="1" t="s">
        <v>32243</v>
      </c>
      <c r="C13634" s="1" t="s">
        <v>15</v>
      </c>
      <c r="D13634" s="1" t="s">
        <v>40</v>
      </c>
      <c r="E13634" s="1">
        <v>40837163</v>
      </c>
      <c r="F13634" s="1" t="s">
        <v>3426</v>
      </c>
      <c r="G13634" s="1">
        <v>2242996</v>
      </c>
      <c r="H13634" s="1" t="s">
        <v>3427</v>
      </c>
      <c r="I13634" s="2">
        <v>45091</v>
      </c>
      <c r="J13634" s="15" t="str">
        <f>MID(Tabla1[[#This Row],[HORA]],1,5)</f>
        <v>08:31</v>
      </c>
      <c r="K13634" s="16">
        <f>IF(Tabla1[[#This Row],[FECHA]]=I13635,IF(J13635-J13634&gt;0,(J13635-J13634)*1440,0),0)</f>
        <v>17.000000000000021</v>
      </c>
      <c r="L13634" s="14">
        <f>2+L13375-Datos!$C$8</f>
        <v>11.38</v>
      </c>
      <c r="M13634" s="13" t="s">
        <v>1855</v>
      </c>
      <c r="N13634" s="1" t="s">
        <v>32244</v>
      </c>
      <c r="O13634" s="1">
        <v>13</v>
      </c>
      <c r="P13634" s="1" t="s">
        <v>20</v>
      </c>
      <c r="Q13634" s="4" t="s">
        <v>21</v>
      </c>
    </row>
    <row r="13635" spans="1:17" ht="22.5" x14ac:dyDescent="0.25">
      <c r="A13635" s="3">
        <v>16430</v>
      </c>
      <c r="B13635" s="1" t="s">
        <v>49838</v>
      </c>
      <c r="C13635" s="1" t="s">
        <v>15</v>
      </c>
      <c r="D13635" s="1" t="s">
        <v>40</v>
      </c>
      <c r="E13635" s="1">
        <v>20605481320</v>
      </c>
      <c r="F13635" s="1" t="s">
        <v>48862</v>
      </c>
      <c r="G13635" s="1">
        <v>42860517</v>
      </c>
      <c r="H13635" s="1" t="s">
        <v>49839</v>
      </c>
      <c r="I13635" s="2">
        <v>45091</v>
      </c>
      <c r="J13635" s="15" t="str">
        <f>MID(Tabla1[[#This Row],[HORA]],1,5)</f>
        <v>08:48</v>
      </c>
      <c r="K13635" s="16">
        <f>IF(Tabla1[[#This Row],[FECHA]]=I13636,IF(J13636-J13635&gt;0,(J13636-J13635)*1440,0),0)</f>
        <v>4.9999999999999023</v>
      </c>
      <c r="L13635" s="14">
        <f>2+L13376-Datos!$C$8</f>
        <v>12.040000000000001</v>
      </c>
      <c r="M13635" s="13" t="s">
        <v>1860</v>
      </c>
      <c r="N13635" s="1" t="s">
        <v>49840</v>
      </c>
      <c r="O13635" s="1">
        <v>80</v>
      </c>
      <c r="P13635" s="1" t="s">
        <v>1141</v>
      </c>
      <c r="Q13635" s="4" t="s">
        <v>21</v>
      </c>
    </row>
    <row r="13636" spans="1:17" ht="22.5" x14ac:dyDescent="0.25">
      <c r="A13636" s="3">
        <v>4009</v>
      </c>
      <c r="B13636" s="1" t="s">
        <v>12560</v>
      </c>
      <c r="C13636" s="1" t="s">
        <v>15</v>
      </c>
      <c r="D13636" s="1" t="s">
        <v>1960</v>
      </c>
      <c r="E13636" s="1">
        <v>241410</v>
      </c>
      <c r="F13636" s="1" t="s">
        <v>12561</v>
      </c>
      <c r="G13636" s="1">
        <v>2242999</v>
      </c>
      <c r="H13636" s="1" t="s">
        <v>12562</v>
      </c>
      <c r="I13636" s="2">
        <v>45091</v>
      </c>
      <c r="J13636" s="15" t="str">
        <f>MID(Tabla1[[#This Row],[HORA]],1,5)</f>
        <v>08:53</v>
      </c>
      <c r="K13636" s="16">
        <f>IF(Tabla1[[#This Row],[FECHA]]=I13637,IF(J13637-J13636&gt;0,(J13637-J13636)*1440,0),0)</f>
        <v>3.0000000000000693</v>
      </c>
      <c r="L13636" s="14">
        <f>2+L13377-Datos!$C$8</f>
        <v>11.98</v>
      </c>
      <c r="M13636" s="13" t="s">
        <v>1669</v>
      </c>
      <c r="N13636" s="1" t="s">
        <v>12268</v>
      </c>
      <c r="O13636" s="1">
        <v>10</v>
      </c>
      <c r="P13636" s="1" t="s">
        <v>1141</v>
      </c>
      <c r="Q13636" s="4" t="s">
        <v>21</v>
      </c>
    </row>
    <row r="13637" spans="1:17" ht="22.5" x14ac:dyDescent="0.25">
      <c r="A13637" s="3">
        <v>4010</v>
      </c>
      <c r="B13637" s="1" t="s">
        <v>12563</v>
      </c>
      <c r="C13637" s="1" t="s">
        <v>15</v>
      </c>
      <c r="D13637" s="1" t="s">
        <v>71</v>
      </c>
      <c r="E13637" s="1">
        <v>16700794</v>
      </c>
      <c r="F13637" s="1" t="s">
        <v>12564</v>
      </c>
      <c r="G13637" s="1">
        <v>27848892</v>
      </c>
      <c r="H13637" s="1" t="s">
        <v>12565</v>
      </c>
      <c r="I13637" s="2">
        <v>45091</v>
      </c>
      <c r="J13637" s="15" t="str">
        <f>MID(Tabla1[[#This Row],[HORA]],1,5)</f>
        <v>08:56</v>
      </c>
      <c r="K13637" s="16">
        <f>IF(Tabla1[[#This Row],[FECHA]]=I13638,IF(J13638-J13637&gt;0,(J13638-J13637)*1440,0),0)</f>
        <v>0</v>
      </c>
      <c r="L13637" s="14">
        <f>2+L13378-Datos!$C$8</f>
        <v>10.080000000000002</v>
      </c>
      <c r="M13637" s="13" t="s">
        <v>3350</v>
      </c>
      <c r="N13637" s="1" t="s">
        <v>12566</v>
      </c>
      <c r="O13637" s="1">
        <v>25</v>
      </c>
      <c r="P13637" s="1" t="s">
        <v>1141</v>
      </c>
      <c r="Q13637" s="4" t="s">
        <v>21</v>
      </c>
    </row>
    <row r="13638" spans="1:17" ht="22.5" x14ac:dyDescent="0.25">
      <c r="A13638" s="3">
        <v>10352</v>
      </c>
      <c r="B13638" s="1" t="s">
        <v>32245</v>
      </c>
      <c r="C13638" s="1" t="s">
        <v>15</v>
      </c>
      <c r="D13638" s="1" t="s">
        <v>228</v>
      </c>
      <c r="E13638" s="1">
        <v>2243000</v>
      </c>
      <c r="F13638" s="1" t="s">
        <v>32246</v>
      </c>
      <c r="G13638" s="1">
        <v>2243001</v>
      </c>
      <c r="H13638" s="1" t="s">
        <v>32247</v>
      </c>
      <c r="I13638" s="2">
        <v>45091</v>
      </c>
      <c r="J13638" s="15" t="str">
        <f>MID(Tabla1[[#This Row],[HORA]],1,5)</f>
        <v>08:56</v>
      </c>
      <c r="K13638" s="16">
        <f>IF(Tabla1[[#This Row],[FECHA]]=I13639,IF(J13639-J13638&gt;0,(J13639-J13638)*1440,0),0)</f>
        <v>2.9999999999999094</v>
      </c>
      <c r="L13638" s="14">
        <f>2+L13379-Datos!$C$8</f>
        <v>11.090000000000002</v>
      </c>
      <c r="M13638" s="13" t="s">
        <v>3350</v>
      </c>
      <c r="N13638" s="1" t="s">
        <v>1573</v>
      </c>
      <c r="O13638" s="1">
        <v>5</v>
      </c>
      <c r="P13638" s="1" t="s">
        <v>20</v>
      </c>
      <c r="Q13638" s="4" t="s">
        <v>21</v>
      </c>
    </row>
    <row r="13639" spans="1:17" ht="22.5" x14ac:dyDescent="0.25">
      <c r="A13639" s="3">
        <v>10353</v>
      </c>
      <c r="B13639" s="1" t="s">
        <v>32248</v>
      </c>
      <c r="C13639" s="1" t="s">
        <v>15</v>
      </c>
      <c r="D13639" s="1" t="s">
        <v>40</v>
      </c>
      <c r="E13639" s="1">
        <v>27423144</v>
      </c>
      <c r="F13639" s="1" t="s">
        <v>32249</v>
      </c>
      <c r="G13639" s="1">
        <v>2243002</v>
      </c>
      <c r="H13639" s="1" t="s">
        <v>32250</v>
      </c>
      <c r="I13639" s="2">
        <v>45091</v>
      </c>
      <c r="J13639" s="15" t="str">
        <f>MID(Tabla1[[#This Row],[HORA]],1,5)</f>
        <v>08:59</v>
      </c>
      <c r="K13639" s="16">
        <f>IF(Tabla1[[#This Row],[FECHA]]=I13640,IF(J13640-J13639&gt;0,(J13640-J13639)*1440,0),0)</f>
        <v>2.0000000000001528</v>
      </c>
      <c r="L13639" s="14">
        <f>2+L13380-Datos!$C$8</f>
        <v>12.46</v>
      </c>
      <c r="M13639" s="13" t="s">
        <v>4535</v>
      </c>
      <c r="N13639" s="1" t="s">
        <v>32251</v>
      </c>
      <c r="O13639" s="1">
        <v>18</v>
      </c>
      <c r="P13639" s="1" t="s">
        <v>20</v>
      </c>
      <c r="Q13639" s="4" t="s">
        <v>21</v>
      </c>
    </row>
    <row r="13640" spans="1:17" ht="22.5" x14ac:dyDescent="0.25">
      <c r="A13640" s="3">
        <v>4011</v>
      </c>
      <c r="B13640" s="1" t="s">
        <v>12567</v>
      </c>
      <c r="C13640" s="1" t="s">
        <v>15</v>
      </c>
      <c r="D13640" s="1" t="s">
        <v>33</v>
      </c>
      <c r="E13640" s="1">
        <v>76338278</v>
      </c>
      <c r="F13640" s="1" t="s">
        <v>12568</v>
      </c>
      <c r="G13640" s="1">
        <v>3617285</v>
      </c>
      <c r="H13640" s="1" t="s">
        <v>12569</v>
      </c>
      <c r="I13640" s="2">
        <v>45091</v>
      </c>
      <c r="J13640" s="15" t="str">
        <f>MID(Tabla1[[#This Row],[HORA]],1,5)</f>
        <v>09:01</v>
      </c>
      <c r="K13640" s="16">
        <f>IF(Tabla1[[#This Row],[FECHA]]=I13641,IF(J13641-J13640&gt;0,(J13641-J13640)*1440,0),0)</f>
        <v>0</v>
      </c>
      <c r="L13640" s="14">
        <f>2+L13381-Datos!$C$8</f>
        <v>12.21</v>
      </c>
      <c r="M13640" s="13" t="s">
        <v>7709</v>
      </c>
      <c r="N13640" s="1" t="s">
        <v>12570</v>
      </c>
      <c r="O13640" s="1">
        <v>35</v>
      </c>
      <c r="P13640" s="1" t="s">
        <v>1141</v>
      </c>
      <c r="Q13640" s="4" t="s">
        <v>21</v>
      </c>
    </row>
    <row r="13641" spans="1:17" ht="22.5" x14ac:dyDescent="0.25">
      <c r="A13641" s="3">
        <v>4012</v>
      </c>
      <c r="B13641" s="1" t="s">
        <v>12567</v>
      </c>
      <c r="C13641" s="1" t="s">
        <v>15</v>
      </c>
      <c r="D13641" s="1" t="s">
        <v>33</v>
      </c>
      <c r="E13641" s="1">
        <v>76338278</v>
      </c>
      <c r="F13641" s="1" t="s">
        <v>12568</v>
      </c>
      <c r="G13641" s="1">
        <v>3617285</v>
      </c>
      <c r="H13641" s="1" t="s">
        <v>12569</v>
      </c>
      <c r="I13641" s="2">
        <v>45091</v>
      </c>
      <c r="J13641" s="15" t="str">
        <f>MID(Tabla1[[#This Row],[HORA]],1,5)</f>
        <v>09:01</v>
      </c>
      <c r="K13641" s="16">
        <f>IF(Tabla1[[#This Row],[FECHA]]=I13642,IF(J13642-J13641&gt;0,(J13642-J13641)*1440,0),0)</f>
        <v>0</v>
      </c>
      <c r="L13641" s="14">
        <f>2+L13382-Datos!$C$8</f>
        <v>15.150000000000002</v>
      </c>
      <c r="M13641" s="13" t="s">
        <v>7709</v>
      </c>
      <c r="N13641" s="1" t="s">
        <v>12571</v>
      </c>
      <c r="O13641" s="1">
        <v>35</v>
      </c>
      <c r="P13641" s="1" t="s">
        <v>1141</v>
      </c>
      <c r="Q13641" s="4" t="s">
        <v>21</v>
      </c>
    </row>
    <row r="13642" spans="1:17" ht="22.5" x14ac:dyDescent="0.25">
      <c r="A13642" s="3">
        <v>10354</v>
      </c>
      <c r="B13642" s="1" t="s">
        <v>32252</v>
      </c>
      <c r="C13642" s="1" t="s">
        <v>15</v>
      </c>
      <c r="D13642" s="1" t="s">
        <v>40</v>
      </c>
      <c r="E13642" s="1">
        <v>47816671</v>
      </c>
      <c r="F13642" s="1" t="s">
        <v>7509</v>
      </c>
      <c r="G13642" s="1">
        <v>2243003</v>
      </c>
      <c r="H13642" s="1" t="s">
        <v>6228</v>
      </c>
      <c r="I13642" s="2">
        <v>45091</v>
      </c>
      <c r="J13642" s="15" t="str">
        <f>MID(Tabla1[[#This Row],[HORA]],1,5)</f>
        <v>09:01</v>
      </c>
      <c r="K13642" s="16">
        <f>IF(Tabla1[[#This Row],[FECHA]]=I13643,IF(J13643-J13642&gt;0,(J13643-J13642)*1440,0),0)</f>
        <v>3.9999999999999858</v>
      </c>
      <c r="L13642" s="14">
        <f>2+L13383-Datos!$C$8</f>
        <v>12.3</v>
      </c>
      <c r="M13642" s="13" t="s">
        <v>7709</v>
      </c>
      <c r="N13642" s="1" t="s">
        <v>1715</v>
      </c>
      <c r="O13642" s="1">
        <v>35</v>
      </c>
      <c r="P13642" s="1" t="s">
        <v>20</v>
      </c>
      <c r="Q13642" s="4" t="s">
        <v>21</v>
      </c>
    </row>
    <row r="13643" spans="1:17" ht="22.5" x14ac:dyDescent="0.25">
      <c r="A13643" s="3">
        <v>4013</v>
      </c>
      <c r="B13643" s="1" t="s">
        <v>12572</v>
      </c>
      <c r="C13643" s="1" t="s">
        <v>15</v>
      </c>
      <c r="D13643" s="1" t="s">
        <v>71</v>
      </c>
      <c r="E13643" s="1">
        <v>75499995</v>
      </c>
      <c r="F13643" s="1" t="s">
        <v>12573</v>
      </c>
      <c r="G13643" s="1">
        <v>45900994</v>
      </c>
      <c r="H13643" s="1" t="s">
        <v>12574</v>
      </c>
      <c r="I13643" s="2">
        <v>45091</v>
      </c>
      <c r="J13643" s="15" t="str">
        <f>MID(Tabla1[[#This Row],[HORA]],1,5)</f>
        <v>09:05</v>
      </c>
      <c r="K13643" s="16">
        <f>IF(Tabla1[[#This Row],[FECHA]]=I13644,IF(J13644-J13643&gt;0,(J13644-J13643)*1440,0),0)</f>
        <v>0</v>
      </c>
      <c r="L13643" s="14">
        <f>2+L13384-Datos!$C$8</f>
        <v>13.080000000000002</v>
      </c>
      <c r="M13643" s="13" t="s">
        <v>2212</v>
      </c>
      <c r="N13643" s="1" t="s">
        <v>12575</v>
      </c>
      <c r="O13643" s="1">
        <v>10</v>
      </c>
      <c r="P13643" s="1" t="s">
        <v>1141</v>
      </c>
      <c r="Q13643" s="4" t="s">
        <v>21</v>
      </c>
    </row>
    <row r="13644" spans="1:17" ht="22.5" x14ac:dyDescent="0.25">
      <c r="A13644" s="3">
        <v>10355</v>
      </c>
      <c r="B13644" s="1" t="s">
        <v>32253</v>
      </c>
      <c r="C13644" s="1" t="s">
        <v>15</v>
      </c>
      <c r="D13644" s="1" t="s">
        <v>40</v>
      </c>
      <c r="E13644" s="1">
        <v>76742372</v>
      </c>
      <c r="F13644" s="1" t="s">
        <v>32254</v>
      </c>
      <c r="G13644" s="1">
        <v>2243004</v>
      </c>
      <c r="H13644" s="1" t="s">
        <v>32255</v>
      </c>
      <c r="I13644" s="2">
        <v>45091</v>
      </c>
      <c r="J13644" s="15" t="str">
        <f>MID(Tabla1[[#This Row],[HORA]],1,5)</f>
        <v>09:05</v>
      </c>
      <c r="K13644" s="16">
        <f>IF(Tabla1[[#This Row],[FECHA]]=I13645,IF(J13645-J13644&gt;0,(J13645-J13644)*1440,0),0)</f>
        <v>6.9999999999998952</v>
      </c>
      <c r="L13644" s="14">
        <f>2+L13385-Datos!$C$8</f>
        <v>15.450000000000001</v>
      </c>
      <c r="M13644" s="13" t="s">
        <v>2212</v>
      </c>
      <c r="N13644" s="1" t="s">
        <v>32256</v>
      </c>
      <c r="O13644" s="1">
        <v>15</v>
      </c>
      <c r="P13644" s="1" t="s">
        <v>20</v>
      </c>
      <c r="Q13644" s="4" t="s">
        <v>21</v>
      </c>
    </row>
    <row r="13645" spans="1:17" ht="22.5" x14ac:dyDescent="0.25">
      <c r="A13645" s="3">
        <v>10470</v>
      </c>
      <c r="B13645" s="1" t="s">
        <v>32593</v>
      </c>
      <c r="C13645" s="1" t="s">
        <v>15</v>
      </c>
      <c r="D13645" s="1" t="s">
        <v>33</v>
      </c>
      <c r="E13645" s="1">
        <v>43481680</v>
      </c>
      <c r="F13645" s="1" t="s">
        <v>4217</v>
      </c>
      <c r="G13645" s="1">
        <v>74776455</v>
      </c>
      <c r="H13645" s="1" t="s">
        <v>32594</v>
      </c>
      <c r="I13645" s="2">
        <v>45091</v>
      </c>
      <c r="J13645" s="15" t="str">
        <f>MID(Tabla1[[#This Row],[HORA]],1,5)</f>
        <v>09:12</v>
      </c>
      <c r="K13645" s="16">
        <f>IF(Tabla1[[#This Row],[FECHA]]=I13646,IF(J13646-J13645&gt;0,(J13646-J13645)*1440,0),0)</f>
        <v>1.0000000000000764</v>
      </c>
      <c r="L13645" s="14">
        <f>2+L13386-Datos!$C$8</f>
        <v>14.14</v>
      </c>
      <c r="M13645" s="13" t="s">
        <v>557</v>
      </c>
      <c r="N13645" s="1" t="s">
        <v>32595</v>
      </c>
      <c r="O13645" s="1">
        <v>20</v>
      </c>
      <c r="P13645" s="1" t="s">
        <v>27</v>
      </c>
      <c r="Q13645" s="4" t="s">
        <v>21</v>
      </c>
    </row>
    <row r="13646" spans="1:17" ht="22.5" x14ac:dyDescent="0.25">
      <c r="A13646" s="3">
        <v>10356</v>
      </c>
      <c r="B13646" s="1" t="s">
        <v>32257</v>
      </c>
      <c r="C13646" s="1" t="s">
        <v>15</v>
      </c>
      <c r="D13646" s="1" t="s">
        <v>71</v>
      </c>
      <c r="E13646" s="1">
        <v>16490356</v>
      </c>
      <c r="F13646" s="1" t="s">
        <v>32258</v>
      </c>
      <c r="G13646" s="1">
        <v>2243007</v>
      </c>
      <c r="H13646" s="1" t="s">
        <v>32259</v>
      </c>
      <c r="I13646" s="2">
        <v>45091</v>
      </c>
      <c r="J13646" s="15" t="str">
        <f>MID(Tabla1[[#This Row],[HORA]],1,5)</f>
        <v>09:13</v>
      </c>
      <c r="K13646" s="16">
        <f>IF(Tabla1[[#This Row],[FECHA]]=I13647,IF(J13647-J13646&gt;0,(J13647-J13646)*1440,0),0)</f>
        <v>0</v>
      </c>
      <c r="L13646" s="14">
        <f>2+L13387-Datos!$C$8</f>
        <v>12.740000000000002</v>
      </c>
      <c r="M13646" s="13" t="s">
        <v>828</v>
      </c>
      <c r="N13646" s="1" t="s">
        <v>32260</v>
      </c>
      <c r="O13646" s="1">
        <v>12</v>
      </c>
      <c r="P13646" s="1" t="s">
        <v>20</v>
      </c>
      <c r="Q13646" s="4" t="s">
        <v>21</v>
      </c>
    </row>
    <row r="13647" spans="1:17" ht="22.5" x14ac:dyDescent="0.25">
      <c r="A13647" s="3">
        <v>16431</v>
      </c>
      <c r="B13647" s="1" t="s">
        <v>49841</v>
      </c>
      <c r="C13647" s="1" t="s">
        <v>15</v>
      </c>
      <c r="D13647" s="1" t="s">
        <v>40</v>
      </c>
      <c r="E13647" s="1">
        <v>20479879541</v>
      </c>
      <c r="F13647" s="1" t="s">
        <v>48674</v>
      </c>
      <c r="G13647" s="1">
        <v>2243006</v>
      </c>
      <c r="H13647" s="1" t="s">
        <v>49842</v>
      </c>
      <c r="I13647" s="2">
        <v>45091</v>
      </c>
      <c r="J13647" s="15" t="str">
        <f>MID(Tabla1[[#This Row],[HORA]],1,5)</f>
        <v>09:13</v>
      </c>
      <c r="K13647" s="16">
        <f>IF(Tabla1[[#This Row],[FECHA]]=I13648,IF(J13648-J13647&gt;0,(J13648-J13647)*1440,0),0)</f>
        <v>1.9999999999999929</v>
      </c>
      <c r="L13647" s="14">
        <f>2+L13388-Datos!$C$8</f>
        <v>10.48</v>
      </c>
      <c r="M13647" s="13" t="s">
        <v>828</v>
      </c>
      <c r="N13647" s="1" t="s">
        <v>49843</v>
      </c>
      <c r="O13647" s="1">
        <v>30</v>
      </c>
      <c r="P13647" s="1" t="s">
        <v>1141</v>
      </c>
      <c r="Q13647" s="4" t="s">
        <v>21</v>
      </c>
    </row>
    <row r="13648" spans="1:17" ht="22.5" x14ac:dyDescent="0.25">
      <c r="A13648" s="3">
        <v>4014</v>
      </c>
      <c r="B13648" s="1" t="s">
        <v>12576</v>
      </c>
      <c r="C13648" s="1" t="s">
        <v>15</v>
      </c>
      <c r="D13648" s="1" t="s">
        <v>40</v>
      </c>
      <c r="E13648" s="1">
        <v>16667059</v>
      </c>
      <c r="F13648" s="1" t="s">
        <v>6682</v>
      </c>
      <c r="G13648" s="1">
        <v>18888888</v>
      </c>
      <c r="H13648" s="1" t="s">
        <v>12538</v>
      </c>
      <c r="I13648" s="2">
        <v>45091</v>
      </c>
      <c r="J13648" s="15" t="str">
        <f>MID(Tabla1[[#This Row],[HORA]],1,5)</f>
        <v>09:15</v>
      </c>
      <c r="K13648" s="16">
        <f>IF(Tabla1[[#This Row],[FECHA]]=I13649,IF(J13649-J13648&gt;0,(J13649-J13648)*1440,0),0)</f>
        <v>11.999999999999957</v>
      </c>
      <c r="L13648" s="14">
        <f>2+L13389-Datos!$C$8</f>
        <v>11.900000000000002</v>
      </c>
      <c r="M13648" s="13" t="s">
        <v>5340</v>
      </c>
      <c r="N13648" s="1" t="s">
        <v>12577</v>
      </c>
      <c r="O13648" s="1">
        <v>65</v>
      </c>
      <c r="P13648" s="1" t="s">
        <v>1141</v>
      </c>
      <c r="Q13648" s="4" t="s">
        <v>21</v>
      </c>
    </row>
    <row r="13649" spans="1:17" ht="22.5" x14ac:dyDescent="0.25">
      <c r="A13649" s="3">
        <v>10357</v>
      </c>
      <c r="B13649" s="1" t="s">
        <v>32261</v>
      </c>
      <c r="C13649" s="1" t="s">
        <v>15</v>
      </c>
      <c r="D13649" s="1" t="s">
        <v>40</v>
      </c>
      <c r="E13649" s="1">
        <v>74299543</v>
      </c>
      <c r="F13649" s="1" t="s">
        <v>10723</v>
      </c>
      <c r="G13649" s="1">
        <v>2243011</v>
      </c>
      <c r="H13649" s="1" t="s">
        <v>15948</v>
      </c>
      <c r="I13649" s="2">
        <v>45091</v>
      </c>
      <c r="J13649" s="15" t="str">
        <f>MID(Tabla1[[#This Row],[HORA]],1,5)</f>
        <v>09:27</v>
      </c>
      <c r="K13649" s="16">
        <f>IF(Tabla1[[#This Row],[FECHA]]=I13650,IF(J13650-J13649&gt;0,(J13650-J13649)*1440,0),0)</f>
        <v>1.9999999999999929</v>
      </c>
      <c r="L13649" s="14">
        <f>2+L13390-Datos!$C$8</f>
        <v>13.100000000000001</v>
      </c>
      <c r="M13649" s="13" t="s">
        <v>2500</v>
      </c>
      <c r="N13649" s="1" t="s">
        <v>59</v>
      </c>
      <c r="O13649" s="1">
        <v>10</v>
      </c>
      <c r="P13649" s="1" t="s">
        <v>20</v>
      </c>
      <c r="Q13649" s="4" t="s">
        <v>21</v>
      </c>
    </row>
    <row r="13650" spans="1:17" ht="22.5" x14ac:dyDescent="0.25">
      <c r="A13650" s="3">
        <v>10358</v>
      </c>
      <c r="B13650" s="1" t="s">
        <v>32262</v>
      </c>
      <c r="C13650" s="1" t="s">
        <v>15</v>
      </c>
      <c r="D13650" s="1" t="s">
        <v>82</v>
      </c>
      <c r="E13650" s="1">
        <v>76511762</v>
      </c>
      <c r="F13650" s="1" t="s">
        <v>14443</v>
      </c>
      <c r="G13650" s="1">
        <v>41529551</v>
      </c>
      <c r="H13650" s="1" t="s">
        <v>32263</v>
      </c>
      <c r="I13650" s="2">
        <v>45091</v>
      </c>
      <c r="J13650" s="15" t="str">
        <f>MID(Tabla1[[#This Row],[HORA]],1,5)</f>
        <v>09:29</v>
      </c>
      <c r="K13650" s="16">
        <f>IF(Tabla1[[#This Row],[FECHA]]=I13651,IF(J13651-J13650&gt;0,(J13651-J13650)*1440,0),0)</f>
        <v>6.9999999999999751</v>
      </c>
      <c r="L13650" s="14">
        <f>2+L13391-Datos!$C$8</f>
        <v>14.600000000000001</v>
      </c>
      <c r="M13650" s="13" t="s">
        <v>13540</v>
      </c>
      <c r="N13650" s="1" t="s">
        <v>32264</v>
      </c>
      <c r="O13650" s="1">
        <v>15</v>
      </c>
      <c r="P13650" s="1" t="s">
        <v>20</v>
      </c>
      <c r="Q13650" s="4" t="s">
        <v>21</v>
      </c>
    </row>
    <row r="13651" spans="1:17" ht="22.5" x14ac:dyDescent="0.25">
      <c r="A13651" s="3">
        <v>10359</v>
      </c>
      <c r="B13651" s="1" t="s">
        <v>32265</v>
      </c>
      <c r="C13651" s="1" t="s">
        <v>15</v>
      </c>
      <c r="D13651" s="1" t="s">
        <v>40</v>
      </c>
      <c r="E13651" s="1">
        <v>76091193</v>
      </c>
      <c r="F13651" s="1" t="s">
        <v>32266</v>
      </c>
      <c r="G13651" s="1">
        <v>46636611</v>
      </c>
      <c r="H13651" s="1" t="s">
        <v>32267</v>
      </c>
      <c r="I13651" s="2">
        <v>45091</v>
      </c>
      <c r="J13651" s="15" t="str">
        <f>MID(Tabla1[[#This Row],[HORA]],1,5)</f>
        <v>09:36</v>
      </c>
      <c r="K13651" s="16">
        <f>IF(Tabla1[[#This Row],[FECHA]]=I13652,IF(J13652-J13651&gt;0,(J13652-J13651)*1440,0),0)</f>
        <v>1.9999999999999929</v>
      </c>
      <c r="L13651" s="14">
        <f>2+L13392-Datos!$C$8</f>
        <v>11.950000000000001</v>
      </c>
      <c r="M13651" s="13" t="s">
        <v>4561</v>
      </c>
      <c r="N13651" s="1" t="s">
        <v>59</v>
      </c>
      <c r="O13651" s="1">
        <v>10</v>
      </c>
      <c r="P13651" s="1" t="s">
        <v>20</v>
      </c>
      <c r="Q13651" s="4" t="s">
        <v>21</v>
      </c>
    </row>
    <row r="13652" spans="1:17" ht="22.5" x14ac:dyDescent="0.25">
      <c r="A13652" s="3">
        <v>10360</v>
      </c>
      <c r="B13652" s="1" t="s">
        <v>32268</v>
      </c>
      <c r="C13652" s="1" t="s">
        <v>15</v>
      </c>
      <c r="D13652" s="1" t="s">
        <v>1960</v>
      </c>
      <c r="E13652" s="1">
        <v>47282055</v>
      </c>
      <c r="F13652" s="1" t="s">
        <v>32269</v>
      </c>
      <c r="G13652" s="1">
        <v>2243013</v>
      </c>
      <c r="H13652" s="1" t="s">
        <v>32270</v>
      </c>
      <c r="I13652" s="2">
        <v>45091</v>
      </c>
      <c r="J13652" s="15" t="str">
        <f>MID(Tabla1[[#This Row],[HORA]],1,5)</f>
        <v>09:38</v>
      </c>
      <c r="K13652" s="16">
        <f>IF(Tabla1[[#This Row],[FECHA]]=I13653,IF(J13653-J13652&gt;0,(J13653-J13652)*1440,0),0)</f>
        <v>5.0000000000000622</v>
      </c>
      <c r="L13652" s="14">
        <f>2+L13393-Datos!$C$8</f>
        <v>14.100000000000001</v>
      </c>
      <c r="M13652" s="13" t="s">
        <v>6567</v>
      </c>
      <c r="N13652" s="1" t="s">
        <v>32271</v>
      </c>
      <c r="O13652" s="1">
        <v>15</v>
      </c>
      <c r="P13652" s="1" t="s">
        <v>20</v>
      </c>
      <c r="Q13652" s="4" t="s">
        <v>21</v>
      </c>
    </row>
    <row r="13653" spans="1:17" ht="22.5" x14ac:dyDescent="0.25">
      <c r="A13653" s="3">
        <v>10361</v>
      </c>
      <c r="B13653" s="1" t="s">
        <v>32272</v>
      </c>
      <c r="C13653" s="1" t="s">
        <v>15</v>
      </c>
      <c r="D13653" s="1" t="s">
        <v>82</v>
      </c>
      <c r="E13653" s="1">
        <v>6676976</v>
      </c>
      <c r="F13653" s="1" t="s">
        <v>32273</v>
      </c>
      <c r="G13653" s="1">
        <v>2243015</v>
      </c>
      <c r="H13653" s="1" t="s">
        <v>32274</v>
      </c>
      <c r="I13653" s="2">
        <v>45091</v>
      </c>
      <c r="J13653" s="15" t="str">
        <f>MID(Tabla1[[#This Row],[HORA]],1,5)</f>
        <v>09:43</v>
      </c>
      <c r="K13653" s="16">
        <f>IF(Tabla1[[#This Row],[FECHA]]=I13654,IF(J13654-J13653&gt;0,(J13654-J13653)*1440,0),0)</f>
        <v>5.9999999999999787</v>
      </c>
      <c r="L13653" s="14">
        <f>2+L13394-Datos!$C$8</f>
        <v>15.8</v>
      </c>
      <c r="M13653" s="13" t="s">
        <v>3608</v>
      </c>
      <c r="N13653" s="1" t="s">
        <v>32275</v>
      </c>
      <c r="O13653" s="1">
        <v>15</v>
      </c>
      <c r="P13653" s="1" t="s">
        <v>20</v>
      </c>
      <c r="Q13653" s="4" t="s">
        <v>21</v>
      </c>
    </row>
    <row r="13654" spans="1:17" ht="22.5" x14ac:dyDescent="0.25">
      <c r="A13654" s="3">
        <v>17707</v>
      </c>
      <c r="B13654" s="1" t="s">
        <v>53161</v>
      </c>
      <c r="C13654" s="1" t="s">
        <v>15</v>
      </c>
      <c r="D13654" s="1" t="s">
        <v>40</v>
      </c>
      <c r="E13654" s="1">
        <v>20517668657</v>
      </c>
      <c r="F13654" s="1" t="s">
        <v>47889</v>
      </c>
      <c r="G13654" s="1">
        <v>76196853</v>
      </c>
      <c r="H13654" s="1" t="s">
        <v>49243</v>
      </c>
      <c r="I13654" s="2">
        <v>45091</v>
      </c>
      <c r="J13654" s="15" t="str">
        <f>MID(Tabla1[[#This Row],[HORA]],1,5)</f>
        <v>09:49</v>
      </c>
      <c r="K13654" s="16">
        <f>IF(Tabla1[[#This Row],[FECHA]]=I13655,IF(J13655-J13654&gt;0,(J13655-J13654)*1440,0),0)</f>
        <v>1.9999999999999929</v>
      </c>
      <c r="L13654" s="14">
        <f>2+L13395-Datos!$C$8</f>
        <v>11.700000000000001</v>
      </c>
      <c r="M13654" s="13" t="s">
        <v>2222</v>
      </c>
      <c r="N13654" s="1" t="s">
        <v>53162</v>
      </c>
      <c r="O13654" s="1">
        <v>25</v>
      </c>
      <c r="P13654" s="1" t="s">
        <v>20</v>
      </c>
      <c r="Q13654" s="4" t="s">
        <v>21</v>
      </c>
    </row>
    <row r="13655" spans="1:17" ht="22.5" x14ac:dyDescent="0.25">
      <c r="A13655" s="3">
        <v>4015</v>
      </c>
      <c r="B13655" s="1" t="s">
        <v>12578</v>
      </c>
      <c r="C13655" s="1" t="s">
        <v>15</v>
      </c>
      <c r="D13655" s="1" t="s">
        <v>40</v>
      </c>
      <c r="E13655" s="1">
        <v>17526698</v>
      </c>
      <c r="F13655" s="1" t="s">
        <v>12579</v>
      </c>
      <c r="G13655" s="1">
        <v>2243017</v>
      </c>
      <c r="H13655" s="1" t="s">
        <v>12580</v>
      </c>
      <c r="I13655" s="2">
        <v>45091</v>
      </c>
      <c r="J13655" s="15" t="str">
        <f>MID(Tabla1[[#This Row],[HORA]],1,5)</f>
        <v>09:51</v>
      </c>
      <c r="K13655" s="16">
        <f>IF(Tabla1[[#This Row],[FECHA]]=I13656,IF(J13656-J13655&gt;0,(J13656-J13655)*1440,0),0)</f>
        <v>7.9999999999999716</v>
      </c>
      <c r="L13655" s="14">
        <f>2+L13396-Datos!$C$8</f>
        <v>12.640000000000002</v>
      </c>
      <c r="M13655" s="13" t="s">
        <v>5621</v>
      </c>
      <c r="N13655" s="1" t="s">
        <v>12268</v>
      </c>
      <c r="O13655" s="1">
        <v>10</v>
      </c>
      <c r="P13655" s="1" t="s">
        <v>1141</v>
      </c>
      <c r="Q13655" s="4" t="s">
        <v>21</v>
      </c>
    </row>
    <row r="13656" spans="1:17" ht="22.5" x14ac:dyDescent="0.25">
      <c r="A13656" s="3">
        <v>10362</v>
      </c>
      <c r="B13656" s="1" t="s">
        <v>32276</v>
      </c>
      <c r="C13656" s="1" t="s">
        <v>15</v>
      </c>
      <c r="D13656" s="1" t="s">
        <v>77</v>
      </c>
      <c r="E13656" s="1">
        <v>3886043</v>
      </c>
      <c r="F13656" s="1" t="s">
        <v>32277</v>
      </c>
      <c r="G13656" s="1">
        <v>2243022</v>
      </c>
      <c r="H13656" s="1" t="s">
        <v>32278</v>
      </c>
      <c r="I13656" s="2">
        <v>45091</v>
      </c>
      <c r="J13656" s="15" t="str">
        <f>MID(Tabla1[[#This Row],[HORA]],1,5)</f>
        <v>09:59</v>
      </c>
      <c r="K13656" s="16">
        <f>IF(Tabla1[[#This Row],[FECHA]]=I13657,IF(J13657-J13656&gt;0,(J13657-J13656)*1440,0),0)</f>
        <v>1.0000000000000764</v>
      </c>
      <c r="L13656" s="14">
        <f>2+L13397-Datos!$C$8</f>
        <v>12.88</v>
      </c>
      <c r="M13656" s="13" t="s">
        <v>1734</v>
      </c>
      <c r="N13656" s="1" t="s">
        <v>59</v>
      </c>
      <c r="O13656" s="1">
        <v>10</v>
      </c>
      <c r="P13656" s="1" t="s">
        <v>20</v>
      </c>
      <c r="Q13656" s="4" t="s">
        <v>21</v>
      </c>
    </row>
    <row r="13657" spans="1:17" ht="22.5" x14ac:dyDescent="0.25">
      <c r="A13657" s="3">
        <v>4016</v>
      </c>
      <c r="B13657" s="1" t="s">
        <v>12581</v>
      </c>
      <c r="C13657" s="1" t="s">
        <v>15</v>
      </c>
      <c r="D13657" s="1" t="s">
        <v>71</v>
      </c>
      <c r="E13657" s="1">
        <v>16556781</v>
      </c>
      <c r="F13657" s="1" t="s">
        <v>5619</v>
      </c>
      <c r="G13657" s="1">
        <v>2243023</v>
      </c>
      <c r="H13657" s="1" t="s">
        <v>5620</v>
      </c>
      <c r="I13657" s="2">
        <v>45091</v>
      </c>
      <c r="J13657" s="15" t="str">
        <f>MID(Tabla1[[#This Row],[HORA]],1,5)</f>
        <v>10:00</v>
      </c>
      <c r="K13657" s="16">
        <f>IF(Tabla1[[#This Row],[FECHA]]=I13658,IF(J13658-J13657&gt;0,(J13658-J13657)*1440,0),0)</f>
        <v>5.9999999999999787</v>
      </c>
      <c r="L13657" s="14">
        <f>2+L13398-Datos!$C$8</f>
        <v>7.5500000000000025</v>
      </c>
      <c r="M13657" s="13" t="s">
        <v>619</v>
      </c>
      <c r="N13657" s="1" t="s">
        <v>12582</v>
      </c>
      <c r="O13657" s="1">
        <v>30</v>
      </c>
      <c r="P13657" s="1" t="s">
        <v>1141</v>
      </c>
      <c r="Q13657" s="4" t="s">
        <v>21</v>
      </c>
    </row>
    <row r="13658" spans="1:17" ht="22.5" x14ac:dyDescent="0.25">
      <c r="A13658" s="3">
        <v>4055</v>
      </c>
      <c r="B13658" s="1" t="s">
        <v>12707</v>
      </c>
      <c r="C13658" s="1" t="s">
        <v>15</v>
      </c>
      <c r="D13658" s="1" t="s">
        <v>23</v>
      </c>
      <c r="E13658" s="1">
        <v>16465405</v>
      </c>
      <c r="F13658" s="1" t="s">
        <v>12708</v>
      </c>
      <c r="G13658" s="1">
        <v>16465405</v>
      </c>
      <c r="H13658" s="1" t="s">
        <v>12708</v>
      </c>
      <c r="I13658" s="2">
        <v>45091</v>
      </c>
      <c r="J13658" s="15" t="str">
        <f>MID(Tabla1[[#This Row],[HORA]],1,5)</f>
        <v>10:06</v>
      </c>
      <c r="K13658" s="16">
        <f>IF(Tabla1[[#This Row],[FECHA]]=I13659,IF(J13659-J13658&gt;0,(J13659-J13658)*1440,0),0)</f>
        <v>7.9999999999999716</v>
      </c>
      <c r="L13658" s="14">
        <f>2+L13399-Datos!$C$8</f>
        <v>8.7900000000000009</v>
      </c>
      <c r="M13658" s="13" t="s">
        <v>1797</v>
      </c>
      <c r="N13658" s="1" t="s">
        <v>1715</v>
      </c>
      <c r="O13658" s="1">
        <v>15</v>
      </c>
      <c r="P13658" s="1" t="s">
        <v>1508</v>
      </c>
      <c r="Q13658" s="4" t="s">
        <v>21</v>
      </c>
    </row>
    <row r="13659" spans="1:17" ht="22.5" x14ac:dyDescent="0.25">
      <c r="A13659" s="3">
        <v>10363</v>
      </c>
      <c r="B13659" s="1" t="s">
        <v>32279</v>
      </c>
      <c r="C13659" s="1" t="s">
        <v>15</v>
      </c>
      <c r="D13659" s="1" t="s">
        <v>40</v>
      </c>
      <c r="E13659" s="1">
        <v>77132913</v>
      </c>
      <c r="F13659" s="1" t="s">
        <v>24381</v>
      </c>
      <c r="G13659" s="1">
        <v>2243032</v>
      </c>
      <c r="H13659" s="1" t="s">
        <v>32280</v>
      </c>
      <c r="I13659" s="2">
        <v>45091</v>
      </c>
      <c r="J13659" s="15" t="str">
        <f>MID(Tabla1[[#This Row],[HORA]],1,5)</f>
        <v>10:14</v>
      </c>
      <c r="K13659" s="16">
        <f>IF(Tabla1[[#This Row],[FECHA]]=I13660,IF(J13660-J13659&gt;0,(J13660-J13659)*1440,0),0)</f>
        <v>0.99999999999999645</v>
      </c>
      <c r="L13659" s="14">
        <f>2+L13400-Datos!$C$8</f>
        <v>8.4800000000000022</v>
      </c>
      <c r="M13659" s="13" t="s">
        <v>2824</v>
      </c>
      <c r="N13659" s="1" t="s">
        <v>32281</v>
      </c>
      <c r="O13659" s="1">
        <v>30</v>
      </c>
      <c r="P13659" s="1" t="s">
        <v>20</v>
      </c>
      <c r="Q13659" s="4" t="s">
        <v>21</v>
      </c>
    </row>
    <row r="13660" spans="1:17" ht="22.5" x14ac:dyDescent="0.25">
      <c r="A13660" s="3">
        <v>4017</v>
      </c>
      <c r="B13660" s="1" t="s">
        <v>12583</v>
      </c>
      <c r="C13660" s="1" t="s">
        <v>15</v>
      </c>
      <c r="D13660" s="1" t="s">
        <v>40</v>
      </c>
      <c r="E13660" s="1">
        <v>16518264</v>
      </c>
      <c r="F13660" s="1" t="s">
        <v>12584</v>
      </c>
      <c r="G13660" s="1">
        <v>2676118</v>
      </c>
      <c r="H13660" s="1" t="s">
        <v>12585</v>
      </c>
      <c r="I13660" s="2">
        <v>45091</v>
      </c>
      <c r="J13660" s="15" t="str">
        <f>MID(Tabla1[[#This Row],[HORA]],1,5)</f>
        <v>10:15</v>
      </c>
      <c r="K13660" s="16">
        <f>IF(Tabla1[[#This Row],[FECHA]]=I13661,IF(J13661-J13660&gt;0,(J13661-J13660)*1440,0),0)</f>
        <v>3.0000000000000693</v>
      </c>
      <c r="L13660" s="14">
        <f>2+L13401-Datos!$C$8</f>
        <v>9.8600000000000012</v>
      </c>
      <c r="M13660" s="13" t="s">
        <v>589</v>
      </c>
      <c r="N13660" s="1" t="s">
        <v>12586</v>
      </c>
      <c r="O13660" s="1">
        <v>40</v>
      </c>
      <c r="P13660" s="1" t="s">
        <v>1141</v>
      </c>
      <c r="Q13660" s="4" t="s">
        <v>21</v>
      </c>
    </row>
    <row r="13661" spans="1:17" ht="22.5" x14ac:dyDescent="0.25">
      <c r="A13661" s="3">
        <v>17708</v>
      </c>
      <c r="B13661" s="1" t="s">
        <v>53163</v>
      </c>
      <c r="C13661" s="1" t="s">
        <v>15</v>
      </c>
      <c r="D13661" s="1" t="s">
        <v>40</v>
      </c>
      <c r="E13661" s="1">
        <v>20600671317</v>
      </c>
      <c r="F13661" s="1" t="s">
        <v>50913</v>
      </c>
      <c r="G13661" s="1">
        <v>2243033</v>
      </c>
      <c r="H13661" s="1" t="s">
        <v>53164</v>
      </c>
      <c r="I13661" s="2">
        <v>45091</v>
      </c>
      <c r="J13661" s="15" t="str">
        <f>MID(Tabla1[[#This Row],[HORA]],1,5)</f>
        <v>10:18</v>
      </c>
      <c r="K13661" s="16">
        <f>IF(Tabla1[[#This Row],[FECHA]]=I13662,IF(J13662-J13661&gt;0,(J13662-J13661)*1440,0),0)</f>
        <v>0.99999999999991651</v>
      </c>
      <c r="L13661" s="14">
        <f>2+L13402-Datos!$C$8</f>
        <v>9.8000000000000025</v>
      </c>
      <c r="M13661" s="13" t="s">
        <v>159</v>
      </c>
      <c r="N13661" s="1" t="s">
        <v>59</v>
      </c>
      <c r="O13661" s="1">
        <v>10</v>
      </c>
      <c r="P13661" s="1" t="s">
        <v>20</v>
      </c>
      <c r="Q13661" s="4" t="s">
        <v>21</v>
      </c>
    </row>
    <row r="13662" spans="1:17" ht="22.5" x14ac:dyDescent="0.25">
      <c r="A13662" s="3">
        <v>4018</v>
      </c>
      <c r="B13662" s="1" t="s">
        <v>12587</v>
      </c>
      <c r="C13662" s="1" t="s">
        <v>15</v>
      </c>
      <c r="D13662" s="1" t="s">
        <v>40</v>
      </c>
      <c r="E13662" s="1">
        <v>80277936</v>
      </c>
      <c r="F13662" s="1" t="s">
        <v>12588</v>
      </c>
      <c r="G13662" s="1">
        <v>2243034</v>
      </c>
      <c r="H13662" s="1" t="s">
        <v>12589</v>
      </c>
      <c r="I13662" s="2">
        <v>45091</v>
      </c>
      <c r="J13662" s="15" t="str">
        <f>MID(Tabla1[[#This Row],[HORA]],1,5)</f>
        <v>10:19</v>
      </c>
      <c r="K13662" s="16">
        <f>IF(Tabla1[[#This Row],[FECHA]]=I13663,IF(J13663-J13662&gt;0,(J13663-J13662)*1440,0),0)</f>
        <v>3.9999999999999858</v>
      </c>
      <c r="L13662" s="14">
        <f>2+L13403-Datos!$C$8</f>
        <v>9.7000000000000011</v>
      </c>
      <c r="M13662" s="13" t="s">
        <v>163</v>
      </c>
      <c r="N13662" s="1" t="s">
        <v>12590</v>
      </c>
      <c r="O13662" s="1">
        <v>20</v>
      </c>
      <c r="P13662" s="1" t="s">
        <v>1141</v>
      </c>
      <c r="Q13662" s="4" t="s">
        <v>21</v>
      </c>
    </row>
    <row r="13663" spans="1:17" ht="22.5" x14ac:dyDescent="0.25">
      <c r="A13663" s="3">
        <v>4019</v>
      </c>
      <c r="B13663" s="1" t="s">
        <v>12591</v>
      </c>
      <c r="C13663" s="1" t="s">
        <v>15</v>
      </c>
      <c r="D13663" s="1" t="s">
        <v>228</v>
      </c>
      <c r="E13663" s="1">
        <v>42002253</v>
      </c>
      <c r="F13663" s="1" t="s">
        <v>6316</v>
      </c>
      <c r="G13663" s="1">
        <v>45626034</v>
      </c>
      <c r="H13663" s="1" t="s">
        <v>12592</v>
      </c>
      <c r="I13663" s="2">
        <v>45091</v>
      </c>
      <c r="J13663" s="15" t="str">
        <f>MID(Tabla1[[#This Row],[HORA]],1,5)</f>
        <v>10:23</v>
      </c>
      <c r="K13663" s="16">
        <f>IF(Tabla1[[#This Row],[FECHA]]=I13664,IF(J13664-J13663&gt;0,(J13664-J13663)*1440,0),0)</f>
        <v>3.0000000000000693</v>
      </c>
      <c r="L13663" s="14">
        <f>2+L13404-Datos!$C$8</f>
        <v>7.4100000000000019</v>
      </c>
      <c r="M13663" s="13" t="s">
        <v>7015</v>
      </c>
      <c r="N13663" s="1" t="s">
        <v>12593</v>
      </c>
      <c r="O13663" s="1">
        <v>13</v>
      </c>
      <c r="P13663" s="1" t="s">
        <v>1141</v>
      </c>
      <c r="Q13663" s="4" t="s">
        <v>21</v>
      </c>
    </row>
    <row r="13664" spans="1:17" ht="22.5" x14ac:dyDescent="0.25">
      <c r="A13664" s="3">
        <v>10364</v>
      </c>
      <c r="B13664" s="1" t="s">
        <v>32282</v>
      </c>
      <c r="C13664" s="1" t="s">
        <v>15</v>
      </c>
      <c r="D13664" s="1" t="s">
        <v>228</v>
      </c>
      <c r="E13664" s="1">
        <v>17413994</v>
      </c>
      <c r="F13664" s="1" t="s">
        <v>32283</v>
      </c>
      <c r="G13664" s="1">
        <v>2243036</v>
      </c>
      <c r="H13664" s="1" t="s">
        <v>32284</v>
      </c>
      <c r="I13664" s="2">
        <v>45091</v>
      </c>
      <c r="J13664" s="15" t="str">
        <f>MID(Tabla1[[#This Row],[HORA]],1,5)</f>
        <v>10:26</v>
      </c>
      <c r="K13664" s="16">
        <f>IF(Tabla1[[#This Row],[FECHA]]=I13665,IF(J13665-J13664&gt;0,(J13665-J13664)*1440,0),0)</f>
        <v>1.9999999999999929</v>
      </c>
      <c r="L13664" s="14">
        <f>2+L13405-Datos!$C$8</f>
        <v>8.7000000000000011</v>
      </c>
      <c r="M13664" s="13" t="s">
        <v>1587</v>
      </c>
      <c r="N13664" s="1" t="s">
        <v>30387</v>
      </c>
      <c r="O13664" s="1">
        <v>15</v>
      </c>
      <c r="P13664" s="1" t="s">
        <v>20</v>
      </c>
      <c r="Q13664" s="4" t="s">
        <v>21</v>
      </c>
    </row>
    <row r="13665" spans="1:17" ht="22.5" x14ac:dyDescent="0.25">
      <c r="A13665" s="3">
        <v>4020</v>
      </c>
      <c r="B13665" s="1" t="s">
        <v>12594</v>
      </c>
      <c r="C13665" s="1" t="s">
        <v>15</v>
      </c>
      <c r="D13665" s="1" t="s">
        <v>40</v>
      </c>
      <c r="E13665" s="1">
        <v>43574635</v>
      </c>
      <c r="F13665" s="1" t="s">
        <v>6144</v>
      </c>
      <c r="G13665" s="1">
        <v>2243037</v>
      </c>
      <c r="H13665" s="1" t="s">
        <v>12595</v>
      </c>
      <c r="I13665" s="2">
        <v>45091</v>
      </c>
      <c r="J13665" s="15" t="str">
        <f>MID(Tabla1[[#This Row],[HORA]],1,5)</f>
        <v>10:28</v>
      </c>
      <c r="K13665" s="16">
        <f>IF(Tabla1[[#This Row],[FECHA]]=I13666,IF(J13666-J13665&gt;0,(J13666-J13665)*1440,0),0)</f>
        <v>13.000000000000034</v>
      </c>
      <c r="L13665" s="14">
        <f>2+L13406-Datos!$C$8</f>
        <v>7.7100000000000026</v>
      </c>
      <c r="M13665" s="13" t="s">
        <v>978</v>
      </c>
      <c r="N13665" s="1" t="s">
        <v>12596</v>
      </c>
      <c r="O13665" s="1">
        <v>20</v>
      </c>
      <c r="P13665" s="1" t="s">
        <v>1141</v>
      </c>
      <c r="Q13665" s="4" t="s">
        <v>21</v>
      </c>
    </row>
    <row r="13666" spans="1:17" ht="22.5" x14ac:dyDescent="0.25">
      <c r="A13666" s="3">
        <v>466</v>
      </c>
      <c r="B13666" s="1" t="s">
        <v>1066</v>
      </c>
      <c r="C13666" s="1" t="s">
        <v>15</v>
      </c>
      <c r="D13666" s="1" t="s">
        <v>33</v>
      </c>
      <c r="E13666" s="1">
        <v>2243040</v>
      </c>
      <c r="F13666" s="1" t="s">
        <v>78</v>
      </c>
      <c r="G13666" s="1">
        <v>2243041</v>
      </c>
      <c r="H13666" s="1" t="s">
        <v>97</v>
      </c>
      <c r="I13666" s="2">
        <v>45091</v>
      </c>
      <c r="J13666" s="15" t="str">
        <f>MID(Tabla1[[#This Row],[HORA]],1,5)</f>
        <v>10:41</v>
      </c>
      <c r="K13666" s="16">
        <f>IF(Tabla1[[#This Row],[FECHA]]=I13667,IF(J13667-J13666&gt;0,(J13667-J13666)*1440,0),0)</f>
        <v>0</v>
      </c>
      <c r="L13666" s="14">
        <f>2+L13407-Datos!$C$8</f>
        <v>10.72</v>
      </c>
      <c r="M13666" s="13" t="s">
        <v>1067</v>
      </c>
      <c r="N13666" s="1" t="s">
        <v>63</v>
      </c>
      <c r="O13666" s="1">
        <v>0</v>
      </c>
      <c r="P13666" s="1" t="s">
        <v>20</v>
      </c>
      <c r="Q13666" s="4" t="s">
        <v>21</v>
      </c>
    </row>
    <row r="13667" spans="1:17" ht="22.5" x14ac:dyDescent="0.25">
      <c r="A13667" s="3">
        <v>4021</v>
      </c>
      <c r="B13667" s="1" t="s">
        <v>12597</v>
      </c>
      <c r="C13667" s="1" t="s">
        <v>15</v>
      </c>
      <c r="D13667" s="1" t="s">
        <v>40</v>
      </c>
      <c r="E13667" s="1">
        <v>41952870</v>
      </c>
      <c r="F13667" s="1" t="s">
        <v>12598</v>
      </c>
      <c r="G13667" s="1">
        <v>43187898</v>
      </c>
      <c r="H13667" s="1" t="s">
        <v>12599</v>
      </c>
      <c r="I13667" s="2">
        <v>45091</v>
      </c>
      <c r="J13667" s="15" t="str">
        <f>MID(Tabla1[[#This Row],[HORA]],1,5)</f>
        <v>10:41</v>
      </c>
      <c r="K13667" s="16">
        <f>IF(Tabla1[[#This Row],[FECHA]]=I13668,IF(J13668-J13667&gt;0,(J13668-J13667)*1440,0),0)</f>
        <v>0.99999999999991651</v>
      </c>
      <c r="L13667" s="14">
        <f>2+L13408-Datos!$C$8</f>
        <v>12.780000000000003</v>
      </c>
      <c r="M13667" s="13" t="s">
        <v>1067</v>
      </c>
      <c r="N13667" s="1" t="s">
        <v>12600</v>
      </c>
      <c r="O13667" s="1">
        <v>10</v>
      </c>
      <c r="P13667" s="1" t="s">
        <v>1141</v>
      </c>
      <c r="Q13667" s="4" t="s">
        <v>21</v>
      </c>
    </row>
    <row r="13668" spans="1:17" ht="22.5" x14ac:dyDescent="0.25">
      <c r="A13668" s="3">
        <v>467</v>
      </c>
      <c r="B13668" s="1" t="s">
        <v>1068</v>
      </c>
      <c r="C13668" s="1" t="s">
        <v>15</v>
      </c>
      <c r="D13668" s="1" t="s">
        <v>77</v>
      </c>
      <c r="E13668" s="1">
        <v>2243042</v>
      </c>
      <c r="F13668" s="1" t="s">
        <v>78</v>
      </c>
      <c r="G13668" s="1">
        <v>2243043</v>
      </c>
      <c r="H13668" s="1" t="s">
        <v>176</v>
      </c>
      <c r="I13668" s="2">
        <v>45091</v>
      </c>
      <c r="J13668" s="15" t="str">
        <f>MID(Tabla1[[#This Row],[HORA]],1,5)</f>
        <v>10:42</v>
      </c>
      <c r="K13668" s="16">
        <f>IF(Tabla1[[#This Row],[FECHA]]=I13669,IF(J13669-J13668&gt;0,(J13669-J13668)*1440,0),0)</f>
        <v>0</v>
      </c>
      <c r="L13668" s="14">
        <f>2+L13409-Datos!$C$8</f>
        <v>8.6500000000000021</v>
      </c>
      <c r="M13668" s="13" t="s">
        <v>1000</v>
      </c>
      <c r="N13668" s="1" t="s">
        <v>63</v>
      </c>
      <c r="O13668" s="1">
        <v>0</v>
      </c>
      <c r="P13668" s="1" t="s">
        <v>20</v>
      </c>
      <c r="Q13668" s="4" t="s">
        <v>21</v>
      </c>
    </row>
    <row r="13669" spans="1:17" ht="22.5" x14ac:dyDescent="0.25">
      <c r="A13669" s="3">
        <v>468</v>
      </c>
      <c r="B13669" s="1" t="s">
        <v>1068</v>
      </c>
      <c r="C13669" s="1" t="s">
        <v>15</v>
      </c>
      <c r="D13669" s="1" t="s">
        <v>77</v>
      </c>
      <c r="E13669" s="1">
        <v>2243042</v>
      </c>
      <c r="F13669" s="1" t="s">
        <v>78</v>
      </c>
      <c r="G13669" s="1">
        <v>2243043</v>
      </c>
      <c r="H13669" s="1" t="s">
        <v>176</v>
      </c>
      <c r="I13669" s="2">
        <v>45091</v>
      </c>
      <c r="J13669" s="15" t="str">
        <f>MID(Tabla1[[#This Row],[HORA]],1,5)</f>
        <v>10:42</v>
      </c>
      <c r="K13669" s="16">
        <f>IF(Tabla1[[#This Row],[FECHA]]=I13670,IF(J13670-J13669&gt;0,(J13670-J13669)*1440,0),0)</f>
        <v>1.9999999999999929</v>
      </c>
      <c r="L13669" s="14">
        <f>2+L13410-Datos!$C$8</f>
        <v>8.4600000000000026</v>
      </c>
      <c r="M13669" s="13" t="s">
        <v>1000</v>
      </c>
      <c r="N13669" s="1" t="s">
        <v>64</v>
      </c>
      <c r="O13669" s="1">
        <v>0</v>
      </c>
      <c r="P13669" s="1" t="s">
        <v>20</v>
      </c>
      <c r="Q13669" s="4" t="s">
        <v>21</v>
      </c>
    </row>
    <row r="13670" spans="1:17" ht="22.5" x14ac:dyDescent="0.25">
      <c r="A13670" s="3">
        <v>10365</v>
      </c>
      <c r="B13670" s="1" t="s">
        <v>32285</v>
      </c>
      <c r="C13670" s="1" t="s">
        <v>15</v>
      </c>
      <c r="D13670" s="1" t="s">
        <v>40</v>
      </c>
      <c r="E13670" s="1">
        <v>3870116</v>
      </c>
      <c r="F13670" s="1" t="s">
        <v>32286</v>
      </c>
      <c r="G13670" s="1">
        <v>2243044</v>
      </c>
      <c r="H13670" s="1" t="s">
        <v>32287</v>
      </c>
      <c r="I13670" s="2">
        <v>45091</v>
      </c>
      <c r="J13670" s="15" t="str">
        <f>MID(Tabla1[[#This Row],[HORA]],1,5)</f>
        <v>10:44</v>
      </c>
      <c r="K13670" s="16">
        <f>IF(Tabla1[[#This Row],[FECHA]]=I13671,IF(J13671-J13670&gt;0,(J13671-J13670)*1440,0),0)</f>
        <v>7.0000000000000551</v>
      </c>
      <c r="L13670" s="14">
        <f>2+L13411-Datos!$C$8</f>
        <v>10.550000000000002</v>
      </c>
      <c r="M13670" s="13" t="s">
        <v>6590</v>
      </c>
      <c r="N13670" s="1" t="s">
        <v>32288</v>
      </c>
      <c r="O13670" s="1">
        <v>30</v>
      </c>
      <c r="P13670" s="1" t="s">
        <v>20</v>
      </c>
      <c r="Q13670" s="4" t="s">
        <v>21</v>
      </c>
    </row>
    <row r="13671" spans="1:17" ht="22.5" x14ac:dyDescent="0.25">
      <c r="A13671" s="3">
        <v>469</v>
      </c>
      <c r="B13671" s="1" t="s">
        <v>1069</v>
      </c>
      <c r="C13671" s="1" t="s">
        <v>15</v>
      </c>
      <c r="D13671" s="1" t="s">
        <v>30</v>
      </c>
      <c r="E13671" s="1">
        <v>2243046</v>
      </c>
      <c r="F13671" s="1" t="s">
        <v>72</v>
      </c>
      <c r="G13671" s="1">
        <v>2243047</v>
      </c>
      <c r="H13671" s="1" t="s">
        <v>1070</v>
      </c>
      <c r="I13671" s="2">
        <v>45091</v>
      </c>
      <c r="J13671" s="15" t="str">
        <f>MID(Tabla1[[#This Row],[HORA]],1,5)</f>
        <v>10:51</v>
      </c>
      <c r="K13671" s="16">
        <f>IF(Tabla1[[#This Row],[FECHA]]=I13672,IF(J13672-J13671&gt;0,(J13672-J13671)*1440,0),0)</f>
        <v>0</v>
      </c>
      <c r="L13671" s="14">
        <f>2+L13412-Datos!$C$8</f>
        <v>7.8900000000000023</v>
      </c>
      <c r="M13671" s="13" t="s">
        <v>181</v>
      </c>
      <c r="N13671" s="1" t="s">
        <v>1071</v>
      </c>
      <c r="O13671" s="1">
        <v>0</v>
      </c>
      <c r="P13671" s="1" t="s">
        <v>20</v>
      </c>
      <c r="Q13671" s="4" t="s">
        <v>21</v>
      </c>
    </row>
    <row r="13672" spans="1:17" ht="22.5" x14ac:dyDescent="0.25">
      <c r="A13672" s="3">
        <v>4056</v>
      </c>
      <c r="B13672" s="1" t="s">
        <v>12709</v>
      </c>
      <c r="C13672" s="1" t="s">
        <v>15</v>
      </c>
      <c r="D13672" s="1" t="s">
        <v>82</v>
      </c>
      <c r="E13672" s="1">
        <v>45704027</v>
      </c>
      <c r="F13672" s="1" t="s">
        <v>12710</v>
      </c>
      <c r="G13672" s="1">
        <v>45704027</v>
      </c>
      <c r="H13672" s="1" t="s">
        <v>12710</v>
      </c>
      <c r="I13672" s="2">
        <v>45091</v>
      </c>
      <c r="J13672" s="15" t="str">
        <f>MID(Tabla1[[#This Row],[HORA]],1,5)</f>
        <v>10:51</v>
      </c>
      <c r="K13672" s="16">
        <f>IF(Tabla1[[#This Row],[FECHA]]=I13673,IF(J13673-J13672&gt;0,(J13673-J13672)*1440,0),0)</f>
        <v>1.9999999999999929</v>
      </c>
      <c r="L13672" s="14">
        <f>2+L13413-Datos!$C$8</f>
        <v>9.6200000000000028</v>
      </c>
      <c r="M13672" s="13" t="s">
        <v>12711</v>
      </c>
      <c r="N13672" s="1" t="s">
        <v>12712</v>
      </c>
      <c r="O13672" s="1">
        <v>3</v>
      </c>
      <c r="P13672" s="1" t="s">
        <v>1508</v>
      </c>
      <c r="Q13672" s="4" t="s">
        <v>21</v>
      </c>
    </row>
    <row r="13673" spans="1:17" ht="22.5" x14ac:dyDescent="0.25">
      <c r="A13673" s="3">
        <v>10366</v>
      </c>
      <c r="B13673" s="1" t="s">
        <v>32289</v>
      </c>
      <c r="C13673" s="1" t="s">
        <v>15</v>
      </c>
      <c r="D13673" s="1" t="s">
        <v>33</v>
      </c>
      <c r="E13673" s="1">
        <v>2243048</v>
      </c>
      <c r="F13673" s="1" t="s">
        <v>32290</v>
      </c>
      <c r="G13673" s="1">
        <v>2243049</v>
      </c>
      <c r="H13673" s="1" t="s">
        <v>32291</v>
      </c>
      <c r="I13673" s="2">
        <v>45091</v>
      </c>
      <c r="J13673" s="15" t="str">
        <f>MID(Tabla1[[#This Row],[HORA]],1,5)</f>
        <v>10:53</v>
      </c>
      <c r="K13673" s="16">
        <f>IF(Tabla1[[#This Row],[FECHA]]=I13674,IF(J13674-J13673&gt;0,(J13674-J13673)*1440,0),0)</f>
        <v>16.99999999999994</v>
      </c>
      <c r="L13673" s="14">
        <f>2+L13414-Datos!$C$8</f>
        <v>11.480000000000002</v>
      </c>
      <c r="M13673" s="13" t="s">
        <v>6325</v>
      </c>
      <c r="N13673" s="1" t="s">
        <v>32292</v>
      </c>
      <c r="O13673" s="1">
        <v>13</v>
      </c>
      <c r="P13673" s="1" t="s">
        <v>20</v>
      </c>
      <c r="Q13673" s="4" t="s">
        <v>21</v>
      </c>
    </row>
    <row r="13674" spans="1:17" ht="22.5" x14ac:dyDescent="0.25">
      <c r="A13674" s="3">
        <v>4022</v>
      </c>
      <c r="B13674" s="1" t="s">
        <v>12601</v>
      </c>
      <c r="C13674" s="1" t="s">
        <v>15</v>
      </c>
      <c r="D13674" s="1" t="s">
        <v>71</v>
      </c>
      <c r="E13674" s="1">
        <v>72647224</v>
      </c>
      <c r="F13674" s="1" t="s">
        <v>12602</v>
      </c>
      <c r="G13674" s="1">
        <v>72780459</v>
      </c>
      <c r="H13674" s="1" t="s">
        <v>12603</v>
      </c>
      <c r="I13674" s="2">
        <v>45091</v>
      </c>
      <c r="J13674" s="15" t="str">
        <f>MID(Tabla1[[#This Row],[HORA]],1,5)</f>
        <v>11:10</v>
      </c>
      <c r="K13674" s="16">
        <f>IF(Tabla1[[#This Row],[FECHA]]=I13675,IF(J13675-J13674&gt;0,(J13675-J13674)*1440,0),0)</f>
        <v>0</v>
      </c>
      <c r="L13674" s="14">
        <f>2+L13415-Datos!$C$8</f>
        <v>8.7800000000000011</v>
      </c>
      <c r="M13674" s="13" t="s">
        <v>937</v>
      </c>
      <c r="N13674" s="1" t="s">
        <v>12604</v>
      </c>
      <c r="O13674" s="1">
        <v>110</v>
      </c>
      <c r="P13674" s="1" t="s">
        <v>1141</v>
      </c>
      <c r="Q13674" s="4" t="s">
        <v>21</v>
      </c>
    </row>
    <row r="13675" spans="1:17" ht="22.5" x14ac:dyDescent="0.25">
      <c r="A13675" s="3">
        <v>4023</v>
      </c>
      <c r="B13675" s="1" t="s">
        <v>12601</v>
      </c>
      <c r="C13675" s="1" t="s">
        <v>15</v>
      </c>
      <c r="D13675" s="1" t="s">
        <v>71</v>
      </c>
      <c r="E13675" s="1">
        <v>72647224</v>
      </c>
      <c r="F13675" s="1" t="s">
        <v>12602</v>
      </c>
      <c r="G13675" s="1">
        <v>72780459</v>
      </c>
      <c r="H13675" s="1" t="s">
        <v>12603</v>
      </c>
      <c r="I13675" s="2">
        <v>45091</v>
      </c>
      <c r="J13675" s="15" t="str">
        <f>MID(Tabla1[[#This Row],[HORA]],1,5)</f>
        <v>11:10</v>
      </c>
      <c r="K13675" s="16">
        <f>IF(Tabla1[[#This Row],[FECHA]]=I13676,IF(J13676-J13675&gt;0,(J13676-J13675)*1440,0),0)</f>
        <v>0</v>
      </c>
      <c r="L13675" s="14">
        <f>2+L13416-Datos!$C$8</f>
        <v>9.4400000000000013</v>
      </c>
      <c r="M13675" s="13" t="s">
        <v>937</v>
      </c>
      <c r="N13675" s="1" t="s">
        <v>12605</v>
      </c>
      <c r="O13675" s="1">
        <v>55</v>
      </c>
      <c r="P13675" s="1" t="s">
        <v>1141</v>
      </c>
      <c r="Q13675" s="4" t="s">
        <v>21</v>
      </c>
    </row>
    <row r="13676" spans="1:17" ht="22.5" x14ac:dyDescent="0.25">
      <c r="A13676" s="3">
        <v>4024</v>
      </c>
      <c r="B13676" s="1" t="s">
        <v>12601</v>
      </c>
      <c r="C13676" s="1" t="s">
        <v>15</v>
      </c>
      <c r="D13676" s="1" t="s">
        <v>71</v>
      </c>
      <c r="E13676" s="1">
        <v>72647224</v>
      </c>
      <c r="F13676" s="1" t="s">
        <v>12602</v>
      </c>
      <c r="G13676" s="1">
        <v>72780459</v>
      </c>
      <c r="H13676" s="1" t="s">
        <v>12603</v>
      </c>
      <c r="I13676" s="2">
        <v>45091</v>
      </c>
      <c r="J13676" s="15" t="str">
        <f>MID(Tabla1[[#This Row],[HORA]],1,5)</f>
        <v>11:10</v>
      </c>
      <c r="K13676" s="16">
        <f>IF(Tabla1[[#This Row],[FECHA]]=I13677,IF(J13677-J13676&gt;0,(J13677-J13676)*1440,0),0)</f>
        <v>5.0000000000000622</v>
      </c>
      <c r="L13676" s="14">
        <f>2+L13417-Datos!$C$8</f>
        <v>9.3800000000000008</v>
      </c>
      <c r="M13676" s="13" t="s">
        <v>937</v>
      </c>
      <c r="N13676" s="1" t="s">
        <v>12606</v>
      </c>
      <c r="O13676" s="1">
        <v>55</v>
      </c>
      <c r="P13676" s="1" t="s">
        <v>1141</v>
      </c>
      <c r="Q13676" s="4" t="s">
        <v>21</v>
      </c>
    </row>
    <row r="13677" spans="1:17" ht="22.5" x14ac:dyDescent="0.25">
      <c r="A13677" s="3">
        <v>4025</v>
      </c>
      <c r="B13677" s="1" t="s">
        <v>12607</v>
      </c>
      <c r="C13677" s="1" t="s">
        <v>15</v>
      </c>
      <c r="D13677" s="1" t="s">
        <v>40</v>
      </c>
      <c r="E13677" s="1">
        <v>1153584</v>
      </c>
      <c r="F13677" s="1" t="s">
        <v>12608</v>
      </c>
      <c r="G13677" s="1">
        <v>47538123</v>
      </c>
      <c r="H13677" s="1" t="s">
        <v>12609</v>
      </c>
      <c r="I13677" s="2">
        <v>45091</v>
      </c>
      <c r="J13677" s="15" t="str">
        <f>MID(Tabla1[[#This Row],[HORA]],1,5)</f>
        <v>11:15</v>
      </c>
      <c r="K13677" s="16">
        <f>IF(Tabla1[[#This Row],[FECHA]]=I13678,IF(J13678-J13677&gt;0,(J13678-J13677)*1440,0),0)</f>
        <v>1.9999999999999929</v>
      </c>
      <c r="L13677" s="14">
        <f>2+L13418-Datos!$C$8</f>
        <v>7.4800000000000022</v>
      </c>
      <c r="M13677" s="13" t="s">
        <v>764</v>
      </c>
      <c r="N13677" s="1" t="s">
        <v>12610</v>
      </c>
      <c r="O13677" s="1">
        <v>15</v>
      </c>
      <c r="P13677" s="1" t="s">
        <v>1141</v>
      </c>
      <c r="Q13677" s="4" t="s">
        <v>21</v>
      </c>
    </row>
    <row r="13678" spans="1:17" ht="22.5" x14ac:dyDescent="0.25">
      <c r="A13678" s="3">
        <v>16432</v>
      </c>
      <c r="B13678" s="1" t="s">
        <v>49844</v>
      </c>
      <c r="C13678" s="1" t="s">
        <v>15</v>
      </c>
      <c r="D13678" s="1" t="s">
        <v>40</v>
      </c>
      <c r="E13678" s="1">
        <v>20353947614</v>
      </c>
      <c r="F13678" s="1" t="s">
        <v>48430</v>
      </c>
      <c r="G13678" s="1">
        <v>42459684</v>
      </c>
      <c r="H13678" s="1" t="s">
        <v>48431</v>
      </c>
      <c r="I13678" s="2">
        <v>45091</v>
      </c>
      <c r="J13678" s="15" t="str">
        <f>MID(Tabla1[[#This Row],[HORA]],1,5)</f>
        <v>11:17</v>
      </c>
      <c r="K13678" s="16">
        <f>IF(Tabla1[[#This Row],[FECHA]]=I13679,IF(J13679-J13678&gt;0,(J13679-J13678)*1440,0),0)</f>
        <v>3.0000000000000693</v>
      </c>
      <c r="L13678" s="14">
        <f>2+L13419-Datos!$C$8</f>
        <v>8.490000000000002</v>
      </c>
      <c r="M13678" s="13" t="s">
        <v>767</v>
      </c>
      <c r="N13678" s="1" t="s">
        <v>49845</v>
      </c>
      <c r="O13678" s="1">
        <v>80</v>
      </c>
      <c r="P13678" s="1" t="s">
        <v>1141</v>
      </c>
      <c r="Q13678" s="4" t="s">
        <v>21</v>
      </c>
    </row>
    <row r="13679" spans="1:17" ht="22.5" x14ac:dyDescent="0.25">
      <c r="A13679" s="3">
        <v>4026</v>
      </c>
      <c r="B13679" s="1" t="s">
        <v>12611</v>
      </c>
      <c r="C13679" s="1" t="s">
        <v>15</v>
      </c>
      <c r="D13679" s="1" t="s">
        <v>40</v>
      </c>
      <c r="E13679" s="1">
        <v>28110535</v>
      </c>
      <c r="F13679" s="1" t="s">
        <v>12612</v>
      </c>
      <c r="G13679" s="1">
        <v>18888888</v>
      </c>
      <c r="H13679" s="1" t="s">
        <v>12538</v>
      </c>
      <c r="I13679" s="2">
        <v>45091</v>
      </c>
      <c r="J13679" s="15" t="str">
        <f>MID(Tabla1[[#This Row],[HORA]],1,5)</f>
        <v>11:20</v>
      </c>
      <c r="K13679" s="16">
        <f>IF(Tabla1[[#This Row],[FECHA]]=I13680,IF(J13680-J13679&gt;0,(J13680-J13679)*1440,0),0)</f>
        <v>0.99999999999991651</v>
      </c>
      <c r="L13679" s="14">
        <f>2+L13420-Datos!$C$8</f>
        <v>9.8600000000000012</v>
      </c>
      <c r="M13679" s="13" t="s">
        <v>563</v>
      </c>
      <c r="N13679" s="1" t="s">
        <v>12613</v>
      </c>
      <c r="O13679" s="1">
        <v>20</v>
      </c>
      <c r="P13679" s="1" t="s">
        <v>1141</v>
      </c>
      <c r="Q13679" s="4" t="s">
        <v>21</v>
      </c>
    </row>
    <row r="13680" spans="1:17" ht="22.5" x14ac:dyDescent="0.25">
      <c r="A13680" s="3">
        <v>4027</v>
      </c>
      <c r="B13680" s="1" t="s">
        <v>12614</v>
      </c>
      <c r="C13680" s="1" t="s">
        <v>15</v>
      </c>
      <c r="D13680" s="1" t="s">
        <v>40</v>
      </c>
      <c r="E13680" s="1">
        <v>2856165</v>
      </c>
      <c r="F13680" s="1" t="s">
        <v>12615</v>
      </c>
      <c r="G13680" s="1">
        <v>18888888</v>
      </c>
      <c r="H13680" s="1" t="s">
        <v>12538</v>
      </c>
      <c r="I13680" s="2">
        <v>45091</v>
      </c>
      <c r="J13680" s="15" t="str">
        <f>MID(Tabla1[[#This Row],[HORA]],1,5)</f>
        <v>11:21</v>
      </c>
      <c r="K13680" s="16">
        <f>IF(Tabla1[[#This Row],[FECHA]]=I13681,IF(J13681-J13680&gt;0,(J13681-J13680)*1440,0),0)</f>
        <v>0</v>
      </c>
      <c r="L13680" s="14">
        <f>2+L13421-Datos!$C$8</f>
        <v>9.6100000000000012</v>
      </c>
      <c r="M13680" s="13" t="s">
        <v>74</v>
      </c>
      <c r="N13680" s="1" t="s">
        <v>12616</v>
      </c>
      <c r="O13680" s="1">
        <v>15</v>
      </c>
      <c r="P13680" s="1" t="s">
        <v>1141</v>
      </c>
      <c r="Q13680" s="4" t="s">
        <v>21</v>
      </c>
    </row>
    <row r="13681" spans="1:17" ht="22.5" x14ac:dyDescent="0.25">
      <c r="A13681" s="3">
        <v>10367</v>
      </c>
      <c r="B13681" s="1" t="s">
        <v>32293</v>
      </c>
      <c r="C13681" s="1" t="s">
        <v>15</v>
      </c>
      <c r="D13681" s="1" t="s">
        <v>40</v>
      </c>
      <c r="E13681" s="1">
        <v>76091038</v>
      </c>
      <c r="F13681" s="1" t="s">
        <v>11743</v>
      </c>
      <c r="G13681" s="1">
        <v>77392220</v>
      </c>
      <c r="H13681" s="1" t="s">
        <v>32294</v>
      </c>
      <c r="I13681" s="2">
        <v>45091</v>
      </c>
      <c r="J13681" s="15" t="str">
        <f>MID(Tabla1[[#This Row],[HORA]],1,5)</f>
        <v>11:21</v>
      </c>
      <c r="K13681" s="16">
        <f>IF(Tabla1[[#This Row],[FECHA]]=I13682,IF(J13682-J13681&gt;0,(J13682-J13681)*1440,0),0)</f>
        <v>1.9999999999999929</v>
      </c>
      <c r="L13681" s="14">
        <f>2+L13422-Datos!$C$8</f>
        <v>12.550000000000002</v>
      </c>
      <c r="M13681" s="13" t="s">
        <v>74</v>
      </c>
      <c r="N13681" s="1" t="s">
        <v>32295</v>
      </c>
      <c r="O13681" s="1">
        <v>10</v>
      </c>
      <c r="P13681" s="1" t="s">
        <v>20</v>
      </c>
      <c r="Q13681" s="4" t="s">
        <v>21</v>
      </c>
    </row>
    <row r="13682" spans="1:17" ht="22.5" x14ac:dyDescent="0.25">
      <c r="A13682" s="3">
        <v>10368</v>
      </c>
      <c r="B13682" s="1" t="s">
        <v>32296</v>
      </c>
      <c r="C13682" s="1" t="s">
        <v>15</v>
      </c>
      <c r="D13682" s="1" t="s">
        <v>40</v>
      </c>
      <c r="E13682" s="1">
        <v>43293769</v>
      </c>
      <c r="F13682" s="1" t="s">
        <v>32297</v>
      </c>
      <c r="G13682" s="1">
        <v>2243057</v>
      </c>
      <c r="H13682" s="1" t="s">
        <v>32298</v>
      </c>
      <c r="I13682" s="2">
        <v>45091</v>
      </c>
      <c r="J13682" s="15" t="str">
        <f>MID(Tabla1[[#This Row],[HORA]],1,5)</f>
        <v>11:23</v>
      </c>
      <c r="K13682" s="16">
        <f>IF(Tabla1[[#This Row],[FECHA]]=I13683,IF(J13683-J13682&gt;0,(J13683-J13682)*1440,0),0)</f>
        <v>1.9999999999999929</v>
      </c>
      <c r="L13682" s="14">
        <f>2+L13423-Datos!$C$8</f>
        <v>9.7000000000000011</v>
      </c>
      <c r="M13682" s="13" t="s">
        <v>904</v>
      </c>
      <c r="N13682" s="1" t="s">
        <v>32299</v>
      </c>
      <c r="O13682" s="1">
        <v>15</v>
      </c>
      <c r="P13682" s="1" t="s">
        <v>20</v>
      </c>
      <c r="Q13682" s="4" t="s">
        <v>21</v>
      </c>
    </row>
    <row r="13683" spans="1:17" ht="22.5" x14ac:dyDescent="0.25">
      <c r="A13683" s="3">
        <v>10369</v>
      </c>
      <c r="B13683" s="1" t="s">
        <v>32300</v>
      </c>
      <c r="C13683" s="1" t="s">
        <v>15</v>
      </c>
      <c r="D13683" s="1" t="s">
        <v>33</v>
      </c>
      <c r="E13683" s="1">
        <v>2243058</v>
      </c>
      <c r="F13683" s="1" t="s">
        <v>32301</v>
      </c>
      <c r="G13683" s="1">
        <v>44374677</v>
      </c>
      <c r="H13683" s="1" t="s">
        <v>32302</v>
      </c>
      <c r="I13683" s="2">
        <v>45091</v>
      </c>
      <c r="J13683" s="15" t="str">
        <f>MID(Tabla1[[#This Row],[HORA]],1,5)</f>
        <v>11:25</v>
      </c>
      <c r="K13683" s="16">
        <f>IF(Tabla1[[#This Row],[FECHA]]=I13684,IF(J13684-J13683&gt;0,(J13684-J13683)*1440,0),0)</f>
        <v>3.0000000000000693</v>
      </c>
      <c r="L13683" s="14">
        <f>2+L13424-Datos!$C$8</f>
        <v>7.9100000000000019</v>
      </c>
      <c r="M13683" s="13" t="s">
        <v>708</v>
      </c>
      <c r="N13683" s="1" t="s">
        <v>59</v>
      </c>
      <c r="O13683" s="1">
        <v>10</v>
      </c>
      <c r="P13683" s="1" t="s">
        <v>20</v>
      </c>
      <c r="Q13683" s="4" t="s">
        <v>21</v>
      </c>
    </row>
    <row r="13684" spans="1:17" ht="22.5" x14ac:dyDescent="0.25">
      <c r="A13684" s="3">
        <v>4028</v>
      </c>
      <c r="B13684" s="1" t="s">
        <v>12617</v>
      </c>
      <c r="C13684" s="1" t="s">
        <v>15</v>
      </c>
      <c r="D13684" s="1" t="s">
        <v>82</v>
      </c>
      <c r="E13684" s="1">
        <v>40891135</v>
      </c>
      <c r="F13684" s="1" t="s">
        <v>12618</v>
      </c>
      <c r="G13684" s="1">
        <v>2243060</v>
      </c>
      <c r="H13684" s="1" t="s">
        <v>12619</v>
      </c>
      <c r="I13684" s="2">
        <v>45091</v>
      </c>
      <c r="J13684" s="15" t="str">
        <f>MID(Tabla1[[#This Row],[HORA]],1,5)</f>
        <v>11:28</v>
      </c>
      <c r="K13684" s="16">
        <f>IF(Tabla1[[#This Row],[FECHA]]=I13685,IF(J13685-J13684&gt;0,(J13685-J13684)*1440,0),0)</f>
        <v>4.9999999999999822</v>
      </c>
      <c r="L13684" s="14">
        <f>2+L13425-Datos!$C$8</f>
        <v>8.7000000000000011</v>
      </c>
      <c r="M13684" s="13" t="s">
        <v>911</v>
      </c>
      <c r="N13684" s="1" t="s">
        <v>12620</v>
      </c>
      <c r="O13684" s="1">
        <v>25</v>
      </c>
      <c r="P13684" s="1" t="s">
        <v>1141</v>
      </c>
      <c r="Q13684" s="4" t="s">
        <v>21</v>
      </c>
    </row>
    <row r="13685" spans="1:17" ht="22.5" x14ac:dyDescent="0.25">
      <c r="A13685" s="3">
        <v>10370</v>
      </c>
      <c r="B13685" s="1" t="s">
        <v>32303</v>
      </c>
      <c r="C13685" s="1" t="s">
        <v>15</v>
      </c>
      <c r="D13685" s="1" t="s">
        <v>71</v>
      </c>
      <c r="E13685" s="1">
        <v>2243061</v>
      </c>
      <c r="F13685" s="1" t="s">
        <v>32304</v>
      </c>
      <c r="G13685" s="1">
        <v>2243062</v>
      </c>
      <c r="H13685" s="1" t="s">
        <v>32305</v>
      </c>
      <c r="I13685" s="2">
        <v>45091</v>
      </c>
      <c r="J13685" s="15" t="str">
        <f>MID(Tabla1[[#This Row],[HORA]],1,5)</f>
        <v>11:33</v>
      </c>
      <c r="K13685" s="16">
        <f>IF(Tabla1[[#This Row],[FECHA]]=I13686,IF(J13686-J13685&gt;0,(J13686-J13685)*1440,0),0)</f>
        <v>0.99999999999999645</v>
      </c>
      <c r="L13685" s="14">
        <f>2+L13426-Datos!$C$8</f>
        <v>7.4400000000000013</v>
      </c>
      <c r="M13685" s="13" t="s">
        <v>805</v>
      </c>
      <c r="N13685" s="1" t="s">
        <v>59</v>
      </c>
      <c r="O13685" s="1">
        <v>10</v>
      </c>
      <c r="P13685" s="1" t="s">
        <v>20</v>
      </c>
      <c r="Q13685" s="4" t="s">
        <v>21</v>
      </c>
    </row>
    <row r="13686" spans="1:17" ht="22.5" x14ac:dyDescent="0.25">
      <c r="A13686" s="3">
        <v>10371</v>
      </c>
      <c r="B13686" s="1" t="s">
        <v>32306</v>
      </c>
      <c r="C13686" s="1" t="s">
        <v>15</v>
      </c>
      <c r="D13686" s="1" t="s">
        <v>40</v>
      </c>
      <c r="E13686" s="1">
        <v>16671412</v>
      </c>
      <c r="F13686" s="1" t="s">
        <v>4055</v>
      </c>
      <c r="G13686" s="1">
        <v>2243063</v>
      </c>
      <c r="H13686" s="1" t="s">
        <v>6228</v>
      </c>
      <c r="I13686" s="2">
        <v>45091</v>
      </c>
      <c r="J13686" s="15" t="str">
        <f>MID(Tabla1[[#This Row],[HORA]],1,5)</f>
        <v>11:34</v>
      </c>
      <c r="K13686" s="16">
        <f>IF(Tabla1[[#This Row],[FECHA]]=I13687,IF(J13687-J13686&gt;0,(J13687-J13686)*1440,0),0)</f>
        <v>1.9999999999999929</v>
      </c>
      <c r="L13686" s="14">
        <f>2+L13427-Datos!$C$8</f>
        <v>10.360000000000001</v>
      </c>
      <c r="M13686" s="13" t="s">
        <v>4273</v>
      </c>
      <c r="N13686" s="1" t="s">
        <v>1715</v>
      </c>
      <c r="O13686" s="1">
        <v>30</v>
      </c>
      <c r="P13686" s="1" t="s">
        <v>20</v>
      </c>
      <c r="Q13686" s="4" t="s">
        <v>21</v>
      </c>
    </row>
    <row r="13687" spans="1:17" ht="22.5" x14ac:dyDescent="0.25">
      <c r="A13687" s="3">
        <v>4029</v>
      </c>
      <c r="B13687" s="1" t="s">
        <v>12621</v>
      </c>
      <c r="C13687" s="1" t="s">
        <v>15</v>
      </c>
      <c r="D13687" s="1" t="s">
        <v>1017</v>
      </c>
      <c r="E13687" s="1">
        <v>16548469</v>
      </c>
      <c r="F13687" s="1" t="s">
        <v>12622</v>
      </c>
      <c r="G13687" s="1">
        <v>2243065</v>
      </c>
      <c r="H13687" s="1" t="s">
        <v>12623</v>
      </c>
      <c r="I13687" s="2">
        <v>45091</v>
      </c>
      <c r="J13687" s="15" t="str">
        <f>MID(Tabla1[[#This Row],[HORA]],1,5)</f>
        <v>11:36</v>
      </c>
      <c r="K13687" s="16">
        <f>IF(Tabla1[[#This Row],[FECHA]]=I13688,IF(J13688-J13687&gt;0,(J13688-J13687)*1440,0),0)</f>
        <v>0.99999999999999645</v>
      </c>
      <c r="L13687" s="14">
        <f>2+L13428-Datos!$C$8</f>
        <v>12.840000000000002</v>
      </c>
      <c r="M13687" s="13" t="s">
        <v>90</v>
      </c>
      <c r="N13687" s="1" t="s">
        <v>12624</v>
      </c>
      <c r="O13687" s="1">
        <v>25</v>
      </c>
      <c r="P13687" s="1" t="s">
        <v>1141</v>
      </c>
      <c r="Q13687" s="4" t="s">
        <v>21</v>
      </c>
    </row>
    <row r="13688" spans="1:17" ht="22.5" x14ac:dyDescent="0.25">
      <c r="A13688" s="3">
        <v>10372</v>
      </c>
      <c r="B13688" s="1" t="s">
        <v>32307</v>
      </c>
      <c r="C13688" s="1" t="s">
        <v>15</v>
      </c>
      <c r="D13688" s="1" t="s">
        <v>71</v>
      </c>
      <c r="E13688" s="1">
        <v>74960599</v>
      </c>
      <c r="F13688" s="1" t="s">
        <v>32308</v>
      </c>
      <c r="G13688" s="1">
        <v>2243066</v>
      </c>
      <c r="H13688" s="1" t="s">
        <v>32309</v>
      </c>
      <c r="I13688" s="2">
        <v>45091</v>
      </c>
      <c r="J13688" s="15" t="str">
        <f>MID(Tabla1[[#This Row],[HORA]],1,5)</f>
        <v>11:37</v>
      </c>
      <c r="K13688" s="16">
        <f>IF(Tabla1[[#This Row],[FECHA]]=I13689,IF(J13689-J13688&gt;0,(J13689-J13688)*1440,0),0)</f>
        <v>3.9999999999999858</v>
      </c>
      <c r="L13688" s="14">
        <f>2+L13429-Datos!$C$8</f>
        <v>8.5400000000000009</v>
      </c>
      <c r="M13688" s="13" t="s">
        <v>811</v>
      </c>
      <c r="N13688" s="1" t="s">
        <v>32310</v>
      </c>
      <c r="O13688" s="1">
        <v>15</v>
      </c>
      <c r="P13688" s="1" t="s">
        <v>20</v>
      </c>
      <c r="Q13688" s="4" t="s">
        <v>21</v>
      </c>
    </row>
    <row r="13689" spans="1:17" ht="22.5" x14ac:dyDescent="0.25">
      <c r="A13689" s="3">
        <v>4030</v>
      </c>
      <c r="B13689" s="1" t="s">
        <v>12625</v>
      </c>
      <c r="C13689" s="1" t="s">
        <v>15</v>
      </c>
      <c r="D13689" s="1" t="s">
        <v>71</v>
      </c>
      <c r="E13689" s="1">
        <v>73782389</v>
      </c>
      <c r="F13689" s="1" t="s">
        <v>12626</v>
      </c>
      <c r="G13689" s="1">
        <v>73223982</v>
      </c>
      <c r="H13689" s="1" t="s">
        <v>8716</v>
      </c>
      <c r="I13689" s="2">
        <v>45091</v>
      </c>
      <c r="J13689" s="15" t="str">
        <f>MID(Tabla1[[#This Row],[HORA]],1,5)</f>
        <v>11:41</v>
      </c>
      <c r="K13689" s="16">
        <f>IF(Tabla1[[#This Row],[FECHA]]=I13690,IF(J13690-J13689&gt;0,(J13690-J13689)*1440,0),0)</f>
        <v>2.9999999999999893</v>
      </c>
      <c r="L13689" s="14">
        <f>2+L13430-Datos!$C$8</f>
        <v>7.6400000000000023</v>
      </c>
      <c r="M13689" s="13" t="s">
        <v>1920</v>
      </c>
      <c r="N13689" s="1" t="s">
        <v>12627</v>
      </c>
      <c r="O13689" s="1">
        <v>20</v>
      </c>
      <c r="P13689" s="1" t="s">
        <v>1141</v>
      </c>
      <c r="Q13689" s="4" t="s">
        <v>21</v>
      </c>
    </row>
    <row r="13690" spans="1:17" ht="22.5" x14ac:dyDescent="0.25">
      <c r="A13690" s="3">
        <v>10373</v>
      </c>
      <c r="B13690" s="1" t="s">
        <v>32311</v>
      </c>
      <c r="C13690" s="1" t="s">
        <v>15</v>
      </c>
      <c r="D13690" s="1" t="s">
        <v>172</v>
      </c>
      <c r="E13690" s="1">
        <v>76831135</v>
      </c>
      <c r="F13690" s="1" t="s">
        <v>32312</v>
      </c>
      <c r="G13690" s="1">
        <v>2243068</v>
      </c>
      <c r="H13690" s="1" t="s">
        <v>32313</v>
      </c>
      <c r="I13690" s="2">
        <v>45091</v>
      </c>
      <c r="J13690" s="15" t="str">
        <f>MID(Tabla1[[#This Row],[HORA]],1,5)</f>
        <v>11:44</v>
      </c>
      <c r="K13690" s="16">
        <f>IF(Tabla1[[#This Row],[FECHA]]=I13691,IF(J13691-J13690&gt;0,(J13691-J13690)*1440,0),0)</f>
        <v>6.9999999999999751</v>
      </c>
      <c r="L13690" s="14">
        <f>2+L13431-Datos!$C$8</f>
        <v>8.8400000000000016</v>
      </c>
      <c r="M13690" s="13" t="s">
        <v>241</v>
      </c>
      <c r="N13690" s="1" t="s">
        <v>32026</v>
      </c>
      <c r="O13690" s="1">
        <v>15</v>
      </c>
      <c r="P13690" s="1" t="s">
        <v>20</v>
      </c>
      <c r="Q13690" s="4" t="s">
        <v>21</v>
      </c>
    </row>
    <row r="13691" spans="1:17" ht="22.5" x14ac:dyDescent="0.25">
      <c r="A13691" s="3">
        <v>470</v>
      </c>
      <c r="B13691" s="1" t="s">
        <v>1072</v>
      </c>
      <c r="C13691" s="1" t="s">
        <v>15</v>
      </c>
      <c r="D13691" s="1" t="s">
        <v>112</v>
      </c>
      <c r="E13691" s="1">
        <v>2243071</v>
      </c>
      <c r="F13691" s="1" t="s">
        <v>78</v>
      </c>
      <c r="G13691" s="1">
        <v>2243072</v>
      </c>
      <c r="H13691" s="1" t="s">
        <v>180</v>
      </c>
      <c r="I13691" s="2">
        <v>45091</v>
      </c>
      <c r="J13691" s="15" t="str">
        <f>MID(Tabla1[[#This Row],[HORA]],1,5)</f>
        <v>11:51</v>
      </c>
      <c r="K13691" s="16">
        <f>IF(Tabla1[[#This Row],[FECHA]]=I13692,IF(J13692-J13691&gt;0,(J13692-J13691)*1440,0),0)</f>
        <v>0</v>
      </c>
      <c r="L13691" s="14">
        <f>2+L13432-Datos!$C$8</f>
        <v>10.340000000000002</v>
      </c>
      <c r="M13691" s="13" t="s">
        <v>298</v>
      </c>
      <c r="N13691" s="1" t="s">
        <v>59</v>
      </c>
      <c r="O13691" s="1">
        <v>0</v>
      </c>
      <c r="P13691" s="1" t="s">
        <v>20</v>
      </c>
      <c r="Q13691" s="4" t="s">
        <v>21</v>
      </c>
    </row>
    <row r="13692" spans="1:17" ht="22.5" x14ac:dyDescent="0.25">
      <c r="A13692" s="3">
        <v>471</v>
      </c>
      <c r="B13692" s="1" t="s">
        <v>1072</v>
      </c>
      <c r="C13692" s="1" t="s">
        <v>15</v>
      </c>
      <c r="D13692" s="1" t="s">
        <v>112</v>
      </c>
      <c r="E13692" s="1">
        <v>2243071</v>
      </c>
      <c r="F13692" s="1" t="s">
        <v>78</v>
      </c>
      <c r="G13692" s="1">
        <v>2243072</v>
      </c>
      <c r="H13692" s="1" t="s">
        <v>180</v>
      </c>
      <c r="I13692" s="2">
        <v>45091</v>
      </c>
      <c r="J13692" s="15" t="str">
        <f>MID(Tabla1[[#This Row],[HORA]],1,5)</f>
        <v>11:51</v>
      </c>
      <c r="K13692" s="16">
        <f>IF(Tabla1[[#This Row],[FECHA]]=I13693,IF(J13693-J13692&gt;0,(J13693-J13692)*1440,0),0)</f>
        <v>5.0000000000000622</v>
      </c>
      <c r="L13692" s="14">
        <f>2+L13433-Datos!$C$8</f>
        <v>7.6900000000000013</v>
      </c>
      <c r="M13692" s="13" t="s">
        <v>298</v>
      </c>
      <c r="N13692" s="1" t="s">
        <v>1073</v>
      </c>
      <c r="O13692" s="1">
        <v>0</v>
      </c>
      <c r="P13692" s="1" t="s">
        <v>20</v>
      </c>
      <c r="Q13692" s="4" t="s">
        <v>21</v>
      </c>
    </row>
    <row r="13693" spans="1:17" ht="22.5" x14ac:dyDescent="0.25">
      <c r="A13693" s="3">
        <v>4031</v>
      </c>
      <c r="B13693" s="1" t="s">
        <v>12628</v>
      </c>
      <c r="C13693" s="1" t="s">
        <v>15</v>
      </c>
      <c r="D13693" s="1" t="s">
        <v>40</v>
      </c>
      <c r="E13693" s="1">
        <v>45933354</v>
      </c>
      <c r="F13693" s="1" t="s">
        <v>12629</v>
      </c>
      <c r="G13693" s="1">
        <v>72426715</v>
      </c>
      <c r="H13693" s="1" t="s">
        <v>12630</v>
      </c>
      <c r="I13693" s="2">
        <v>45091</v>
      </c>
      <c r="J13693" s="15" t="str">
        <f>MID(Tabla1[[#This Row],[HORA]],1,5)</f>
        <v>11:56</v>
      </c>
      <c r="K13693" s="16">
        <f>IF(Tabla1[[#This Row],[FECHA]]=I13694,IF(J13694-J13693&gt;0,(J13694-J13693)*1440,0),0)</f>
        <v>1.9999999999999929</v>
      </c>
      <c r="L13693" s="14">
        <f>2+L13434-Datos!$C$8</f>
        <v>9.8400000000000016</v>
      </c>
      <c r="M13693" s="13" t="s">
        <v>958</v>
      </c>
      <c r="N13693" s="1" t="s">
        <v>12631</v>
      </c>
      <c r="O13693" s="1">
        <v>25</v>
      </c>
      <c r="P13693" s="1" t="s">
        <v>1141</v>
      </c>
      <c r="Q13693" s="4" t="s">
        <v>21</v>
      </c>
    </row>
    <row r="13694" spans="1:17" ht="22.5" x14ac:dyDescent="0.25">
      <c r="A13694" s="3">
        <v>10374</v>
      </c>
      <c r="B13694" s="1" t="s">
        <v>32314</v>
      </c>
      <c r="C13694" s="1" t="s">
        <v>15</v>
      </c>
      <c r="D13694" s="1" t="s">
        <v>637</v>
      </c>
      <c r="E13694" s="1">
        <v>16805545</v>
      </c>
      <c r="F13694" s="1" t="s">
        <v>32315</v>
      </c>
      <c r="G13694" s="1">
        <v>2243073</v>
      </c>
      <c r="H13694" s="1" t="s">
        <v>32316</v>
      </c>
      <c r="I13694" s="2">
        <v>45091</v>
      </c>
      <c r="J13694" s="15" t="str">
        <f>MID(Tabla1[[#This Row],[HORA]],1,5)</f>
        <v>11:58</v>
      </c>
      <c r="K13694" s="16">
        <f>IF(Tabla1[[#This Row],[FECHA]]=I13695,IF(J13695-J13694&gt;0,(J13695-J13694)*1440,0),0)</f>
        <v>0</v>
      </c>
      <c r="L13694" s="14">
        <f>2+L13435-Datos!$C$8</f>
        <v>11.540000000000001</v>
      </c>
      <c r="M13694" s="13" t="s">
        <v>652</v>
      </c>
      <c r="N13694" s="1" t="s">
        <v>32317</v>
      </c>
      <c r="O13694" s="1">
        <v>15</v>
      </c>
      <c r="P13694" s="1" t="s">
        <v>20</v>
      </c>
      <c r="Q13694" s="4" t="s">
        <v>21</v>
      </c>
    </row>
    <row r="13695" spans="1:17" ht="22.5" x14ac:dyDescent="0.25">
      <c r="A13695" s="3">
        <v>16433</v>
      </c>
      <c r="B13695" s="1" t="s">
        <v>49846</v>
      </c>
      <c r="C13695" s="1" t="s">
        <v>15</v>
      </c>
      <c r="D13695" s="1" t="s">
        <v>23</v>
      </c>
      <c r="E13695" s="1">
        <v>20480351089</v>
      </c>
      <c r="F13695" s="1" t="s">
        <v>49847</v>
      </c>
      <c r="G13695" s="1">
        <v>10276468</v>
      </c>
      <c r="H13695" s="1" t="s">
        <v>49848</v>
      </c>
      <c r="I13695" s="2">
        <v>45091</v>
      </c>
      <c r="J13695" s="15" t="str">
        <f>MID(Tabla1[[#This Row],[HORA]],1,5)</f>
        <v>11:58</v>
      </c>
      <c r="K13695" s="16">
        <f>IF(Tabla1[[#This Row],[FECHA]]=I13696,IF(J13696-J13695&gt;0,(J13696-J13695)*1440,0),0)</f>
        <v>0.99999999999991651</v>
      </c>
      <c r="L13695" s="14">
        <f>2+L13436-Datos!$C$8</f>
        <v>8.7000000000000011</v>
      </c>
      <c r="M13695" s="13" t="s">
        <v>652</v>
      </c>
      <c r="N13695" s="1" t="s">
        <v>49849</v>
      </c>
      <c r="O13695" s="1">
        <v>13</v>
      </c>
      <c r="P13695" s="1" t="s">
        <v>1141</v>
      </c>
      <c r="Q13695" s="4" t="s">
        <v>21</v>
      </c>
    </row>
    <row r="13696" spans="1:17" ht="22.5" x14ac:dyDescent="0.25">
      <c r="A13696" s="3">
        <v>4032</v>
      </c>
      <c r="B13696" s="1" t="s">
        <v>12632</v>
      </c>
      <c r="C13696" s="1" t="s">
        <v>15</v>
      </c>
      <c r="D13696" s="1" t="s">
        <v>40</v>
      </c>
      <c r="E13696" s="1">
        <v>42676027</v>
      </c>
      <c r="F13696" s="1" t="s">
        <v>12633</v>
      </c>
      <c r="G13696" s="1">
        <v>2243074</v>
      </c>
      <c r="H13696" s="1" t="s">
        <v>12634</v>
      </c>
      <c r="I13696" s="2">
        <v>45091</v>
      </c>
      <c r="J13696" s="15" t="str">
        <f>MID(Tabla1[[#This Row],[HORA]],1,5)</f>
        <v>11:59</v>
      </c>
      <c r="K13696" s="16">
        <f>IF(Tabla1[[#This Row],[FECHA]]=I13697,IF(J13697-J13696&gt;0,(J13697-J13696)*1440,0),0)</f>
        <v>1.0000000000000764</v>
      </c>
      <c r="L13696" s="14">
        <f>2+L13437-Datos!$C$8</f>
        <v>9.6400000000000023</v>
      </c>
      <c r="M13696" s="13" t="s">
        <v>269</v>
      </c>
      <c r="N13696" s="1" t="s">
        <v>12635</v>
      </c>
      <c r="O13696" s="1">
        <v>40</v>
      </c>
      <c r="P13696" s="1" t="s">
        <v>1141</v>
      </c>
      <c r="Q13696" s="4" t="s">
        <v>21</v>
      </c>
    </row>
    <row r="13697" spans="1:17" ht="22.5" x14ac:dyDescent="0.25">
      <c r="A13697" s="3">
        <v>10375</v>
      </c>
      <c r="B13697" s="1" t="s">
        <v>32318</v>
      </c>
      <c r="C13697" s="1" t="s">
        <v>15</v>
      </c>
      <c r="D13697" s="1" t="s">
        <v>71</v>
      </c>
      <c r="E13697" s="1">
        <v>17551259</v>
      </c>
      <c r="F13697" s="1" t="s">
        <v>32319</v>
      </c>
      <c r="G13697" s="1">
        <v>2243075</v>
      </c>
      <c r="H13697" s="1" t="s">
        <v>32320</v>
      </c>
      <c r="I13697" s="2">
        <v>45091</v>
      </c>
      <c r="J13697" s="15" t="str">
        <f>MID(Tabla1[[#This Row],[HORA]],1,5)</f>
        <v>12:00</v>
      </c>
      <c r="K13697" s="16">
        <f>IF(Tabla1[[#This Row],[FECHA]]=I13698,IF(J13698-J13697&gt;0,(J13698-J13697)*1440,0),0)</f>
        <v>2.9999999999999893</v>
      </c>
      <c r="L13697" s="14">
        <f>2+L13438-Datos!$C$8</f>
        <v>9.8800000000000008</v>
      </c>
      <c r="M13697" s="13" t="s">
        <v>2279</v>
      </c>
      <c r="N13697" s="1" t="s">
        <v>32321</v>
      </c>
      <c r="O13697" s="1">
        <v>13</v>
      </c>
      <c r="P13697" s="1" t="s">
        <v>20</v>
      </c>
      <c r="Q13697" s="4" t="s">
        <v>21</v>
      </c>
    </row>
    <row r="13698" spans="1:17" ht="22.5" x14ac:dyDescent="0.25">
      <c r="A13698" s="3">
        <v>10376</v>
      </c>
      <c r="B13698" s="1" t="s">
        <v>32322</v>
      </c>
      <c r="C13698" s="1" t="s">
        <v>15</v>
      </c>
      <c r="D13698" s="1" t="s">
        <v>40</v>
      </c>
      <c r="E13698" s="1">
        <v>45021142</v>
      </c>
      <c r="F13698" s="1" t="s">
        <v>32323</v>
      </c>
      <c r="G13698" s="1">
        <v>2243077</v>
      </c>
      <c r="H13698" s="1" t="s">
        <v>32324</v>
      </c>
      <c r="I13698" s="2">
        <v>45091</v>
      </c>
      <c r="J13698" s="15" t="str">
        <f>MID(Tabla1[[#This Row],[HORA]],1,5)</f>
        <v>12:03</v>
      </c>
      <c r="K13698" s="16">
        <f>IF(Tabla1[[#This Row],[FECHA]]=I13699,IF(J13699-J13698&gt;0,(J13699-J13698)*1440,0),0)</f>
        <v>4.9999999999999822</v>
      </c>
      <c r="L13698" s="14">
        <f>2+L13439-Datos!$C$8</f>
        <v>7.5500000000000025</v>
      </c>
      <c r="M13698" s="13" t="s">
        <v>981</v>
      </c>
      <c r="N13698" s="1" t="s">
        <v>32325</v>
      </c>
      <c r="O13698" s="1">
        <v>25</v>
      </c>
      <c r="P13698" s="1" t="s">
        <v>20</v>
      </c>
      <c r="Q13698" s="4" t="s">
        <v>21</v>
      </c>
    </row>
    <row r="13699" spans="1:17" ht="22.5" x14ac:dyDescent="0.25">
      <c r="A13699" s="3">
        <v>17709</v>
      </c>
      <c r="B13699" s="1" t="s">
        <v>53165</v>
      </c>
      <c r="C13699" s="1" t="s">
        <v>15</v>
      </c>
      <c r="D13699" s="1" t="s">
        <v>40</v>
      </c>
      <c r="E13699" s="1">
        <v>20536747711</v>
      </c>
      <c r="F13699" s="1" t="s">
        <v>53166</v>
      </c>
      <c r="G13699" s="1">
        <v>47694144</v>
      </c>
      <c r="H13699" s="1" t="s">
        <v>53167</v>
      </c>
      <c r="I13699" s="2">
        <v>45091</v>
      </c>
      <c r="J13699" s="15" t="str">
        <f>MID(Tabla1[[#This Row],[HORA]],1,5)</f>
        <v>12:08</v>
      </c>
      <c r="K13699" s="16">
        <f>IF(Tabla1[[#This Row],[FECHA]]=I13700,IF(J13700-J13699&gt;0,(J13700-J13699)*1440,0),0)</f>
        <v>2.9999999999999893</v>
      </c>
      <c r="L13699" s="14">
        <f>2+L13440-Datos!$C$8</f>
        <v>8.7900000000000009</v>
      </c>
      <c r="M13699" s="13" t="s">
        <v>1753</v>
      </c>
      <c r="N13699" s="1" t="s">
        <v>59</v>
      </c>
      <c r="O13699" s="1">
        <v>10</v>
      </c>
      <c r="P13699" s="1" t="s">
        <v>20</v>
      </c>
      <c r="Q13699" s="4" t="s">
        <v>21</v>
      </c>
    </row>
    <row r="13700" spans="1:17" ht="22.5" x14ac:dyDescent="0.25">
      <c r="A13700" s="3">
        <v>4033</v>
      </c>
      <c r="B13700" s="1" t="s">
        <v>12636</v>
      </c>
      <c r="C13700" s="1" t="s">
        <v>15</v>
      </c>
      <c r="D13700" s="1" t="s">
        <v>40</v>
      </c>
      <c r="E13700" s="1">
        <v>16682311</v>
      </c>
      <c r="F13700" s="1" t="s">
        <v>7471</v>
      </c>
      <c r="G13700" s="1">
        <v>2243078</v>
      </c>
      <c r="H13700" s="1" t="s">
        <v>12637</v>
      </c>
      <c r="I13700" s="2">
        <v>45091</v>
      </c>
      <c r="J13700" s="15" t="str">
        <f>MID(Tabla1[[#This Row],[HORA]],1,5)</f>
        <v>12:11</v>
      </c>
      <c r="K13700" s="16">
        <f>IF(Tabla1[[#This Row],[FECHA]]=I13701,IF(J13701-J13700&gt;0,(J13701-J13700)*1440,0),0)</f>
        <v>0</v>
      </c>
      <c r="L13700" s="14">
        <f>2+L13441-Datos!$C$8</f>
        <v>8.4800000000000022</v>
      </c>
      <c r="M13700" s="13" t="s">
        <v>575</v>
      </c>
      <c r="N13700" s="1" t="s">
        <v>12638</v>
      </c>
      <c r="O13700" s="1">
        <v>18</v>
      </c>
      <c r="P13700" s="1" t="s">
        <v>1141</v>
      </c>
      <c r="Q13700" s="4" t="s">
        <v>21</v>
      </c>
    </row>
    <row r="13701" spans="1:17" ht="22.5" x14ac:dyDescent="0.25">
      <c r="A13701" s="3">
        <v>10377</v>
      </c>
      <c r="B13701" s="1" t="s">
        <v>32326</v>
      </c>
      <c r="C13701" s="1" t="s">
        <v>15</v>
      </c>
      <c r="D13701" s="1" t="s">
        <v>71</v>
      </c>
      <c r="E13701" s="1">
        <v>16758323</v>
      </c>
      <c r="F13701" s="1" t="s">
        <v>4855</v>
      </c>
      <c r="G13701" s="1">
        <v>2243079</v>
      </c>
      <c r="H13701" s="1" t="s">
        <v>4856</v>
      </c>
      <c r="I13701" s="2">
        <v>45091</v>
      </c>
      <c r="J13701" s="15" t="str">
        <f>MID(Tabla1[[#This Row],[HORA]],1,5)</f>
        <v>12:11</v>
      </c>
      <c r="K13701" s="16">
        <f>IF(Tabla1[[#This Row],[FECHA]]=I13702,IF(J13702-J13701&gt;0,(J13702-J13701)*1440,0),0)</f>
        <v>9.9999999999999645</v>
      </c>
      <c r="L13701" s="14">
        <f>2+L13442-Datos!$C$8</f>
        <v>9.8600000000000012</v>
      </c>
      <c r="M13701" s="13" t="s">
        <v>575</v>
      </c>
      <c r="N13701" s="1" t="s">
        <v>32327</v>
      </c>
      <c r="O13701" s="1">
        <v>20</v>
      </c>
      <c r="P13701" s="1" t="s">
        <v>20</v>
      </c>
      <c r="Q13701" s="4" t="s">
        <v>21</v>
      </c>
    </row>
    <row r="13702" spans="1:17" ht="22.5" x14ac:dyDescent="0.25">
      <c r="A13702" s="3">
        <v>4034</v>
      </c>
      <c r="B13702" s="1" t="s">
        <v>12639</v>
      </c>
      <c r="C13702" s="1" t="s">
        <v>15</v>
      </c>
      <c r="D13702" s="1" t="s">
        <v>40</v>
      </c>
      <c r="E13702" s="1">
        <v>16716630</v>
      </c>
      <c r="F13702" s="1" t="s">
        <v>12640</v>
      </c>
      <c r="G13702" s="1">
        <v>2243082</v>
      </c>
      <c r="H13702" s="1" t="s">
        <v>12641</v>
      </c>
      <c r="I13702" s="2">
        <v>45091</v>
      </c>
      <c r="J13702" s="15" t="str">
        <f>MID(Tabla1[[#This Row],[HORA]],1,5)</f>
        <v>12:21</v>
      </c>
      <c r="K13702" s="16">
        <f>IF(Tabla1[[#This Row],[FECHA]]=I13703,IF(J13703-J13702&gt;0,(J13703-J13702)*1440,0),0)</f>
        <v>0</v>
      </c>
      <c r="L13702" s="14">
        <f>2+L13443-Datos!$C$8</f>
        <v>9.8000000000000025</v>
      </c>
      <c r="M13702" s="13" t="s">
        <v>941</v>
      </c>
      <c r="N13702" s="1" t="s">
        <v>12642</v>
      </c>
      <c r="O13702" s="1">
        <v>20</v>
      </c>
      <c r="P13702" s="1" t="s">
        <v>1141</v>
      </c>
      <c r="Q13702" s="4" t="s">
        <v>21</v>
      </c>
    </row>
    <row r="13703" spans="1:17" ht="22.5" x14ac:dyDescent="0.25">
      <c r="A13703" s="3">
        <v>4035</v>
      </c>
      <c r="B13703" s="1" t="s">
        <v>12639</v>
      </c>
      <c r="C13703" s="1" t="s">
        <v>15</v>
      </c>
      <c r="D13703" s="1" t="s">
        <v>40</v>
      </c>
      <c r="E13703" s="1">
        <v>16716630</v>
      </c>
      <c r="F13703" s="1" t="s">
        <v>12640</v>
      </c>
      <c r="G13703" s="1">
        <v>2243082</v>
      </c>
      <c r="H13703" s="1" t="s">
        <v>12641</v>
      </c>
      <c r="I13703" s="2">
        <v>45091</v>
      </c>
      <c r="J13703" s="15" t="str">
        <f>MID(Tabla1[[#This Row],[HORA]],1,5)</f>
        <v>12:21</v>
      </c>
      <c r="K13703" s="16">
        <f>IF(Tabla1[[#This Row],[FECHA]]=I13704,IF(J13704-J13703&gt;0,(J13704-J13703)*1440,0),0)</f>
        <v>0</v>
      </c>
      <c r="L13703" s="14">
        <f>2+L13444-Datos!$C$8</f>
        <v>9.7000000000000011</v>
      </c>
      <c r="M13703" s="13" t="s">
        <v>941</v>
      </c>
      <c r="N13703" s="1" t="s">
        <v>12643</v>
      </c>
      <c r="O13703" s="1">
        <v>20</v>
      </c>
      <c r="P13703" s="1" t="s">
        <v>1141</v>
      </c>
      <c r="Q13703" s="4" t="s">
        <v>21</v>
      </c>
    </row>
    <row r="13704" spans="1:17" ht="22.5" x14ac:dyDescent="0.25">
      <c r="A13704" s="3">
        <v>4036</v>
      </c>
      <c r="B13704" s="1" t="s">
        <v>12639</v>
      </c>
      <c r="C13704" s="1" t="s">
        <v>15</v>
      </c>
      <c r="D13704" s="1" t="s">
        <v>40</v>
      </c>
      <c r="E13704" s="1">
        <v>16716630</v>
      </c>
      <c r="F13704" s="1" t="s">
        <v>12640</v>
      </c>
      <c r="G13704" s="1">
        <v>2243082</v>
      </c>
      <c r="H13704" s="1" t="s">
        <v>12641</v>
      </c>
      <c r="I13704" s="2">
        <v>45091</v>
      </c>
      <c r="J13704" s="15" t="str">
        <f>MID(Tabla1[[#This Row],[HORA]],1,5)</f>
        <v>12:21</v>
      </c>
      <c r="K13704" s="16">
        <f>IF(Tabla1[[#This Row],[FECHA]]=I13705,IF(J13705-J13704&gt;0,(J13705-J13704)*1440,0),0)</f>
        <v>1.0000000000001563</v>
      </c>
      <c r="L13704" s="14">
        <f>2+L13445-Datos!$C$8</f>
        <v>7.4100000000000019</v>
      </c>
      <c r="M13704" s="13" t="s">
        <v>941</v>
      </c>
      <c r="N13704" s="1" t="s">
        <v>12644</v>
      </c>
      <c r="O13704" s="1">
        <v>20</v>
      </c>
      <c r="P13704" s="1" t="s">
        <v>1141</v>
      </c>
      <c r="Q13704" s="4" t="s">
        <v>21</v>
      </c>
    </row>
    <row r="13705" spans="1:17" ht="22.5" x14ac:dyDescent="0.25">
      <c r="A13705" s="3">
        <v>10378</v>
      </c>
      <c r="B13705" s="1" t="s">
        <v>32328</v>
      </c>
      <c r="C13705" s="1" t="s">
        <v>15</v>
      </c>
      <c r="D13705" s="1" t="s">
        <v>172</v>
      </c>
      <c r="E13705" s="1">
        <v>42971748</v>
      </c>
      <c r="F13705" s="1" t="s">
        <v>32329</v>
      </c>
      <c r="G13705" s="1">
        <v>2243083</v>
      </c>
      <c r="H13705" s="1" t="s">
        <v>32330</v>
      </c>
      <c r="I13705" s="2">
        <v>45091</v>
      </c>
      <c r="J13705" s="15" t="str">
        <f>MID(Tabla1[[#This Row],[HORA]],1,5)</f>
        <v>12:22</v>
      </c>
      <c r="K13705" s="16">
        <f>IF(Tabla1[[#This Row],[FECHA]]=I13706,IF(J13706-J13705&gt;0,(J13706-J13705)*1440,0),0)</f>
        <v>2.9999999999998295</v>
      </c>
      <c r="L13705" s="14">
        <f>2+L13446-Datos!$C$8</f>
        <v>8.7000000000000011</v>
      </c>
      <c r="M13705" s="13" t="s">
        <v>12201</v>
      </c>
      <c r="N13705" s="1" t="s">
        <v>32331</v>
      </c>
      <c r="O13705" s="1">
        <v>30</v>
      </c>
      <c r="P13705" s="1" t="s">
        <v>20</v>
      </c>
      <c r="Q13705" s="4" t="s">
        <v>21</v>
      </c>
    </row>
    <row r="13706" spans="1:17" ht="22.5" x14ac:dyDescent="0.25">
      <c r="A13706" s="3">
        <v>4037</v>
      </c>
      <c r="B13706" s="1" t="s">
        <v>12645</v>
      </c>
      <c r="C13706" s="1" t="s">
        <v>15</v>
      </c>
      <c r="D13706" s="1" t="s">
        <v>161</v>
      </c>
      <c r="E13706" s="1">
        <v>47266989</v>
      </c>
      <c r="F13706" s="1" t="s">
        <v>12646</v>
      </c>
      <c r="G13706" s="1">
        <v>75473290</v>
      </c>
      <c r="H13706" s="1" t="s">
        <v>12647</v>
      </c>
      <c r="I13706" s="2">
        <v>45091</v>
      </c>
      <c r="J13706" s="15" t="str">
        <f>MID(Tabla1[[#This Row],[HORA]],1,5)</f>
        <v>12:25</v>
      </c>
      <c r="K13706" s="16">
        <f>IF(Tabla1[[#This Row],[FECHA]]=I13707,IF(J13707-J13706&gt;0,(J13707-J13706)*1440,0),0)</f>
        <v>0</v>
      </c>
      <c r="L13706" s="14">
        <f>2+L13447-Datos!$C$8</f>
        <v>7.7100000000000026</v>
      </c>
      <c r="M13706" s="13" t="s">
        <v>303</v>
      </c>
      <c r="N13706" s="1" t="s">
        <v>12648</v>
      </c>
      <c r="O13706" s="1">
        <v>35</v>
      </c>
      <c r="P13706" s="1" t="s">
        <v>1141</v>
      </c>
      <c r="Q13706" s="4" t="s">
        <v>21</v>
      </c>
    </row>
    <row r="13707" spans="1:17" ht="22.5" x14ac:dyDescent="0.25">
      <c r="A13707" s="3">
        <v>10379</v>
      </c>
      <c r="B13707" s="1" t="s">
        <v>32332</v>
      </c>
      <c r="C13707" s="1" t="s">
        <v>15</v>
      </c>
      <c r="D13707" s="1" t="s">
        <v>141</v>
      </c>
      <c r="E13707" s="1">
        <v>17521022</v>
      </c>
      <c r="F13707" s="1" t="s">
        <v>32333</v>
      </c>
      <c r="G13707" s="1">
        <v>2243085</v>
      </c>
      <c r="H13707" s="1" t="s">
        <v>32334</v>
      </c>
      <c r="I13707" s="2">
        <v>45091</v>
      </c>
      <c r="J13707" s="15" t="str">
        <f>MID(Tabla1[[#This Row],[HORA]],1,5)</f>
        <v>12:25</v>
      </c>
      <c r="K13707" s="16">
        <f>IF(Tabla1[[#This Row],[FECHA]]=I13708,IF(J13708-J13707&gt;0,(J13708-J13707)*1440,0),0)</f>
        <v>0</v>
      </c>
      <c r="L13707" s="14">
        <f>2+L13448-Datos!$C$8</f>
        <v>10.72</v>
      </c>
      <c r="M13707" s="13" t="s">
        <v>303</v>
      </c>
      <c r="N13707" s="1" t="s">
        <v>32335</v>
      </c>
      <c r="O13707" s="1">
        <v>20</v>
      </c>
      <c r="P13707" s="1" t="s">
        <v>20</v>
      </c>
      <c r="Q13707" s="4" t="s">
        <v>21</v>
      </c>
    </row>
    <row r="13708" spans="1:17" ht="22.5" x14ac:dyDescent="0.25">
      <c r="A13708" s="3">
        <v>10380</v>
      </c>
      <c r="B13708" s="1" t="s">
        <v>32332</v>
      </c>
      <c r="C13708" s="1" t="s">
        <v>15</v>
      </c>
      <c r="D13708" s="1" t="s">
        <v>141</v>
      </c>
      <c r="E13708" s="1">
        <v>17521022</v>
      </c>
      <c r="F13708" s="1" t="s">
        <v>32333</v>
      </c>
      <c r="G13708" s="1">
        <v>2243085</v>
      </c>
      <c r="H13708" s="1" t="s">
        <v>32334</v>
      </c>
      <c r="I13708" s="2">
        <v>45091</v>
      </c>
      <c r="J13708" s="15" t="str">
        <f>MID(Tabla1[[#This Row],[HORA]],1,5)</f>
        <v>12:25</v>
      </c>
      <c r="K13708" s="16">
        <f>IF(Tabla1[[#This Row],[FECHA]]=I13709,IF(J13709-J13708&gt;0,(J13709-J13708)*1440,0),0)</f>
        <v>1.0000000000001563</v>
      </c>
      <c r="L13708" s="14">
        <f>2+L13449-Datos!$C$8</f>
        <v>12.780000000000003</v>
      </c>
      <c r="M13708" s="13" t="s">
        <v>303</v>
      </c>
      <c r="N13708" s="1" t="s">
        <v>32336</v>
      </c>
      <c r="O13708" s="1">
        <v>40</v>
      </c>
      <c r="P13708" s="1" t="s">
        <v>20</v>
      </c>
      <c r="Q13708" s="4" t="s">
        <v>21</v>
      </c>
    </row>
    <row r="13709" spans="1:17" ht="22.5" x14ac:dyDescent="0.25">
      <c r="A13709" s="3">
        <v>4038</v>
      </c>
      <c r="B13709" s="1" t="s">
        <v>12649</v>
      </c>
      <c r="C13709" s="1" t="s">
        <v>15</v>
      </c>
      <c r="D13709" s="1" t="s">
        <v>2195</v>
      </c>
      <c r="E13709" s="1">
        <v>45785162</v>
      </c>
      <c r="F13709" s="1" t="s">
        <v>12650</v>
      </c>
      <c r="G13709" s="1">
        <v>47459567</v>
      </c>
      <c r="H13709" s="1" t="s">
        <v>12651</v>
      </c>
      <c r="I13709" s="2">
        <v>45091</v>
      </c>
      <c r="J13709" s="15" t="str">
        <f>MID(Tabla1[[#This Row],[HORA]],1,5)</f>
        <v>12:26</v>
      </c>
      <c r="K13709" s="16">
        <f>IF(Tabla1[[#This Row],[FECHA]]=I13710,IF(J13710-J13709&gt;0,(J13710-J13709)*1440,0),0)</f>
        <v>3.9999999999999858</v>
      </c>
      <c r="L13709" s="14">
        <f>2+L13450-Datos!$C$8</f>
        <v>8.6500000000000021</v>
      </c>
      <c r="M13709" s="13" t="s">
        <v>1609</v>
      </c>
      <c r="N13709" s="1" t="s">
        <v>12652</v>
      </c>
      <c r="O13709" s="1">
        <v>15</v>
      </c>
      <c r="P13709" s="1" t="s">
        <v>1141</v>
      </c>
      <c r="Q13709" s="4" t="s">
        <v>21</v>
      </c>
    </row>
    <row r="13710" spans="1:17" ht="22.5" x14ac:dyDescent="0.25">
      <c r="A13710" s="3">
        <v>10381</v>
      </c>
      <c r="B13710" s="1" t="s">
        <v>32337</v>
      </c>
      <c r="C13710" s="1" t="s">
        <v>15</v>
      </c>
      <c r="D13710" s="1" t="s">
        <v>30</v>
      </c>
      <c r="E13710" s="1">
        <v>16679152</v>
      </c>
      <c r="F13710" s="1" t="s">
        <v>32338</v>
      </c>
      <c r="G13710" s="1">
        <v>2243086</v>
      </c>
      <c r="H13710" s="1" t="s">
        <v>32339</v>
      </c>
      <c r="I13710" s="2">
        <v>45091</v>
      </c>
      <c r="J13710" s="15" t="str">
        <f>MID(Tabla1[[#This Row],[HORA]],1,5)</f>
        <v>12:30</v>
      </c>
      <c r="K13710" s="16">
        <f>IF(Tabla1[[#This Row],[FECHA]]=I13711,IF(J13711-J13710&gt;0,(J13711-J13710)*1440,0),0)</f>
        <v>1.9999999999999929</v>
      </c>
      <c r="L13710" s="14">
        <f>2+L13451-Datos!$C$8</f>
        <v>8.4600000000000026</v>
      </c>
      <c r="M13710" s="13" t="s">
        <v>3979</v>
      </c>
      <c r="N13710" s="1" t="s">
        <v>16876</v>
      </c>
      <c r="O13710" s="1">
        <v>35</v>
      </c>
      <c r="P13710" s="1" t="s">
        <v>20</v>
      </c>
      <c r="Q13710" s="4" t="s">
        <v>21</v>
      </c>
    </row>
    <row r="13711" spans="1:17" ht="22.5" x14ac:dyDescent="0.25">
      <c r="A13711" s="3">
        <v>16434</v>
      </c>
      <c r="B13711" s="1" t="s">
        <v>49850</v>
      </c>
      <c r="C13711" s="1" t="s">
        <v>15</v>
      </c>
      <c r="D13711" s="1" t="s">
        <v>40</v>
      </c>
      <c r="E13711" s="1">
        <v>20602746241</v>
      </c>
      <c r="F13711" s="1" t="s">
        <v>49851</v>
      </c>
      <c r="G13711" s="1">
        <v>75570135</v>
      </c>
      <c r="H13711" s="1" t="s">
        <v>49852</v>
      </c>
      <c r="I13711" s="2">
        <v>45091</v>
      </c>
      <c r="J13711" s="15" t="str">
        <f>MID(Tabla1[[#This Row],[HORA]],1,5)</f>
        <v>12:32</v>
      </c>
      <c r="K13711" s="16">
        <f>IF(Tabla1[[#This Row],[FECHA]]=I13712,IF(J13712-J13711&gt;0,(J13712-J13711)*1440,0),0)</f>
        <v>0.99999999999999645</v>
      </c>
      <c r="L13711" s="14">
        <f>2+L13452-Datos!$C$8</f>
        <v>10.550000000000002</v>
      </c>
      <c r="M13711" s="13" t="s">
        <v>310</v>
      </c>
      <c r="N13711" s="1" t="s">
        <v>49853</v>
      </c>
      <c r="O13711" s="1">
        <v>40</v>
      </c>
      <c r="P13711" s="1" t="s">
        <v>1141</v>
      </c>
      <c r="Q13711" s="4" t="s">
        <v>21</v>
      </c>
    </row>
    <row r="13712" spans="1:17" ht="22.5" x14ac:dyDescent="0.25">
      <c r="A13712" s="3">
        <v>10382</v>
      </c>
      <c r="B13712" s="1" t="s">
        <v>32340</v>
      </c>
      <c r="C13712" s="1" t="s">
        <v>15</v>
      </c>
      <c r="D13712" s="1" t="s">
        <v>40</v>
      </c>
      <c r="E13712" s="1">
        <v>42742231</v>
      </c>
      <c r="F13712" s="1" t="s">
        <v>32341</v>
      </c>
      <c r="G13712" s="1">
        <v>2243088</v>
      </c>
      <c r="H13712" s="1" t="s">
        <v>32342</v>
      </c>
      <c r="I13712" s="2">
        <v>45091</v>
      </c>
      <c r="J13712" s="15" t="str">
        <f>MID(Tabla1[[#This Row],[HORA]],1,5)</f>
        <v>12:33</v>
      </c>
      <c r="K13712" s="16">
        <f>IF(Tabla1[[#This Row],[FECHA]]=I13713,IF(J13713-J13712&gt;0,(J13713-J13712)*1440,0),0)</f>
        <v>0.99999999999999645</v>
      </c>
      <c r="L13712" s="14">
        <f>2+L13453-Datos!$C$8</f>
        <v>7.8900000000000023</v>
      </c>
      <c r="M13712" s="13" t="s">
        <v>1763</v>
      </c>
      <c r="N13712" s="1" t="s">
        <v>32343</v>
      </c>
      <c r="O13712" s="1">
        <v>15</v>
      </c>
      <c r="P13712" s="1" t="s">
        <v>20</v>
      </c>
      <c r="Q13712" s="4" t="s">
        <v>21</v>
      </c>
    </row>
    <row r="13713" spans="1:17" ht="22.5" x14ac:dyDescent="0.25">
      <c r="A13713" s="3">
        <v>4039</v>
      </c>
      <c r="B13713" s="1" t="s">
        <v>12653</v>
      </c>
      <c r="C13713" s="1" t="s">
        <v>15</v>
      </c>
      <c r="D13713" s="1" t="s">
        <v>40</v>
      </c>
      <c r="E13713" s="1">
        <v>44301132</v>
      </c>
      <c r="F13713" s="1" t="s">
        <v>12654</v>
      </c>
      <c r="G13713" s="1">
        <v>45605515</v>
      </c>
      <c r="H13713" s="1" t="s">
        <v>12655</v>
      </c>
      <c r="I13713" s="2">
        <v>45091</v>
      </c>
      <c r="J13713" s="15" t="str">
        <f>MID(Tabla1[[#This Row],[HORA]],1,5)</f>
        <v>12:34</v>
      </c>
      <c r="K13713" s="16">
        <f>IF(Tabla1[[#This Row],[FECHA]]=I13714,IF(J13714-J13713&gt;0,(J13714-J13713)*1440,0),0)</f>
        <v>1.9999999999999929</v>
      </c>
      <c r="L13713" s="14">
        <f>2+L13454-Datos!$C$8</f>
        <v>9.6200000000000028</v>
      </c>
      <c r="M13713" s="13" t="s">
        <v>4888</v>
      </c>
      <c r="N13713" s="1" t="s">
        <v>12656</v>
      </c>
      <c r="O13713" s="1">
        <v>20</v>
      </c>
      <c r="P13713" s="1" t="s">
        <v>1141</v>
      </c>
      <c r="Q13713" s="4" t="s">
        <v>21</v>
      </c>
    </row>
    <row r="13714" spans="1:17" ht="22.5" x14ac:dyDescent="0.25">
      <c r="A13714" s="3">
        <v>4040</v>
      </c>
      <c r="B13714" s="1" t="s">
        <v>12657</v>
      </c>
      <c r="C13714" s="1" t="s">
        <v>15</v>
      </c>
      <c r="D13714" s="1" t="s">
        <v>228</v>
      </c>
      <c r="E13714" s="1">
        <v>72932900</v>
      </c>
      <c r="F13714" s="1" t="s">
        <v>12658</v>
      </c>
      <c r="G13714" s="1">
        <v>46091093</v>
      </c>
      <c r="H13714" s="1" t="s">
        <v>12659</v>
      </c>
      <c r="I13714" s="2">
        <v>45091</v>
      </c>
      <c r="J13714" s="15" t="str">
        <f>MID(Tabla1[[#This Row],[HORA]],1,5)</f>
        <v>12:36</v>
      </c>
      <c r="K13714" s="16">
        <f>IF(Tabla1[[#This Row],[FECHA]]=I13715,IF(J13715-J13714&gt;0,(J13715-J13714)*1440,0),0)</f>
        <v>1.9999999999999929</v>
      </c>
      <c r="L13714" s="14">
        <f>2+L13455-Datos!$C$8</f>
        <v>11.480000000000002</v>
      </c>
      <c r="M13714" s="13" t="s">
        <v>1768</v>
      </c>
      <c r="N13714" s="1" t="s">
        <v>12660</v>
      </c>
      <c r="O13714" s="1">
        <v>15</v>
      </c>
      <c r="P13714" s="1" t="s">
        <v>1141</v>
      </c>
      <c r="Q13714" s="4" t="s">
        <v>21</v>
      </c>
    </row>
    <row r="13715" spans="1:17" ht="22.5" x14ac:dyDescent="0.25">
      <c r="A13715" s="3">
        <v>10383</v>
      </c>
      <c r="B13715" s="1" t="s">
        <v>32344</v>
      </c>
      <c r="C13715" s="1" t="s">
        <v>15</v>
      </c>
      <c r="D13715" s="1" t="s">
        <v>40</v>
      </c>
      <c r="E13715" s="1">
        <v>45054455</v>
      </c>
      <c r="F13715" s="1" t="s">
        <v>18027</v>
      </c>
      <c r="G13715" s="1">
        <v>2243089</v>
      </c>
      <c r="H13715" s="1" t="s">
        <v>5997</v>
      </c>
      <c r="I13715" s="2">
        <v>45091</v>
      </c>
      <c r="J13715" s="15" t="str">
        <f>MID(Tabla1[[#This Row],[HORA]],1,5)</f>
        <v>12:38</v>
      </c>
      <c r="K13715" s="16">
        <f>IF(Tabla1[[#This Row],[FECHA]]=I13716,IF(J13716-J13715&gt;0,(J13716-J13715)*1440,0),0)</f>
        <v>0.99999999999999645</v>
      </c>
      <c r="L13715" s="14">
        <f>2+L13456-Datos!$C$8</f>
        <v>8.7800000000000011</v>
      </c>
      <c r="M13715" s="13" t="s">
        <v>245</v>
      </c>
      <c r="N13715" s="1" t="s">
        <v>59</v>
      </c>
      <c r="O13715" s="1">
        <v>10</v>
      </c>
      <c r="P13715" s="1" t="s">
        <v>20</v>
      </c>
      <c r="Q13715" s="4" t="s">
        <v>21</v>
      </c>
    </row>
    <row r="13716" spans="1:17" ht="22.5" x14ac:dyDescent="0.25">
      <c r="A13716" s="3">
        <v>10384</v>
      </c>
      <c r="B13716" s="1" t="s">
        <v>32345</v>
      </c>
      <c r="C13716" s="1" t="s">
        <v>15</v>
      </c>
      <c r="D13716" s="1" t="s">
        <v>77</v>
      </c>
      <c r="E13716" s="1">
        <v>45054455</v>
      </c>
      <c r="F13716" s="1" t="s">
        <v>18027</v>
      </c>
      <c r="G13716" s="1">
        <v>2243090</v>
      </c>
      <c r="H13716" s="1" t="s">
        <v>2291</v>
      </c>
      <c r="I13716" s="2">
        <v>45091</v>
      </c>
      <c r="J13716" s="15" t="str">
        <f>MID(Tabla1[[#This Row],[HORA]],1,5)</f>
        <v>12:39</v>
      </c>
      <c r="K13716" s="16">
        <f>IF(Tabla1[[#This Row],[FECHA]]=I13717,IF(J13717-J13716&gt;0,(J13717-J13716)*1440,0),0)</f>
        <v>2.9999999999999893</v>
      </c>
      <c r="L13716" s="14">
        <f>2+L13457-Datos!$C$8</f>
        <v>9.4400000000000013</v>
      </c>
      <c r="M13716" s="13" t="s">
        <v>98</v>
      </c>
      <c r="N13716" s="1" t="s">
        <v>59</v>
      </c>
      <c r="O13716" s="1">
        <v>10</v>
      </c>
      <c r="P13716" s="1" t="s">
        <v>20</v>
      </c>
      <c r="Q13716" s="4" t="s">
        <v>21</v>
      </c>
    </row>
    <row r="13717" spans="1:17" ht="22.5" x14ac:dyDescent="0.25">
      <c r="A13717" s="3">
        <v>10385</v>
      </c>
      <c r="B13717" s="1" t="s">
        <v>32346</v>
      </c>
      <c r="C13717" s="1" t="s">
        <v>15</v>
      </c>
      <c r="D13717" s="1" t="s">
        <v>33</v>
      </c>
      <c r="E13717" s="1">
        <v>16437343</v>
      </c>
      <c r="F13717" s="1" t="s">
        <v>32347</v>
      </c>
      <c r="G13717" s="1">
        <v>2243091</v>
      </c>
      <c r="H13717" s="1" t="s">
        <v>32348</v>
      </c>
      <c r="I13717" s="2">
        <v>45091</v>
      </c>
      <c r="J13717" s="15" t="str">
        <f>MID(Tabla1[[#This Row],[HORA]],1,5)</f>
        <v>12:42</v>
      </c>
      <c r="K13717" s="16">
        <f>IF(Tabla1[[#This Row],[FECHA]]=I13718,IF(J13718-J13717&gt;0,(J13718-J13717)*1440,0),0)</f>
        <v>3.9999999999999858</v>
      </c>
      <c r="L13717" s="14">
        <f>2+L13458-Datos!$C$8</f>
        <v>9.3800000000000008</v>
      </c>
      <c r="M13717" s="13" t="s">
        <v>2301</v>
      </c>
      <c r="N13717" s="1" t="s">
        <v>32349</v>
      </c>
      <c r="O13717" s="1">
        <v>40</v>
      </c>
      <c r="P13717" s="1" t="s">
        <v>20</v>
      </c>
      <c r="Q13717" s="4" t="s">
        <v>21</v>
      </c>
    </row>
    <row r="13718" spans="1:17" ht="22.5" x14ac:dyDescent="0.25">
      <c r="A13718" s="3">
        <v>10386</v>
      </c>
      <c r="B13718" s="1" t="s">
        <v>32350</v>
      </c>
      <c r="C13718" s="1" t="s">
        <v>15</v>
      </c>
      <c r="D13718" s="1" t="s">
        <v>33</v>
      </c>
      <c r="E13718" s="1">
        <v>48373941</v>
      </c>
      <c r="F13718" s="1" t="s">
        <v>32351</v>
      </c>
      <c r="G13718" s="1">
        <v>42552707</v>
      </c>
      <c r="H13718" s="1" t="s">
        <v>2891</v>
      </c>
      <c r="I13718" s="2">
        <v>45091</v>
      </c>
      <c r="J13718" s="15" t="str">
        <f>MID(Tabla1[[#This Row],[HORA]],1,5)</f>
        <v>12:46</v>
      </c>
      <c r="K13718" s="16">
        <f>IF(Tabla1[[#This Row],[FECHA]]=I13719,IF(J13719-J13718&gt;0,(J13719-J13718)*1440,0),0)</f>
        <v>0</v>
      </c>
      <c r="L13718" s="14">
        <f>2+L13459-Datos!$C$8</f>
        <v>7.4800000000000022</v>
      </c>
      <c r="M13718" s="13" t="s">
        <v>2914</v>
      </c>
      <c r="N13718" s="1" t="s">
        <v>32352</v>
      </c>
      <c r="O13718" s="1">
        <v>30</v>
      </c>
      <c r="P13718" s="1" t="s">
        <v>20</v>
      </c>
      <c r="Q13718" s="4" t="s">
        <v>21</v>
      </c>
    </row>
    <row r="13719" spans="1:17" ht="22.5" x14ac:dyDescent="0.25">
      <c r="A13719" s="3">
        <v>10387</v>
      </c>
      <c r="B13719" s="1" t="s">
        <v>32350</v>
      </c>
      <c r="C13719" s="1" t="s">
        <v>15</v>
      </c>
      <c r="D13719" s="1" t="s">
        <v>33</v>
      </c>
      <c r="E13719" s="1">
        <v>48373941</v>
      </c>
      <c r="F13719" s="1" t="s">
        <v>32351</v>
      </c>
      <c r="G13719" s="1">
        <v>42552707</v>
      </c>
      <c r="H13719" s="1" t="s">
        <v>2891</v>
      </c>
      <c r="I13719" s="2">
        <v>45091</v>
      </c>
      <c r="J13719" s="15" t="str">
        <f>MID(Tabla1[[#This Row],[HORA]],1,5)</f>
        <v>12:46</v>
      </c>
      <c r="K13719" s="16">
        <f>IF(Tabla1[[#This Row],[FECHA]]=I13720,IF(J13720-J13719&gt;0,(J13720-J13719)*1440,0),0)</f>
        <v>0.99999999999999645</v>
      </c>
      <c r="L13719" s="14">
        <f>2+L13460-Datos!$C$8</f>
        <v>8.490000000000002</v>
      </c>
      <c r="M13719" s="13" t="s">
        <v>2914</v>
      </c>
      <c r="N13719" s="1" t="s">
        <v>32353</v>
      </c>
      <c r="O13719" s="1">
        <v>30</v>
      </c>
      <c r="P13719" s="1" t="s">
        <v>20</v>
      </c>
      <c r="Q13719" s="4" t="s">
        <v>21</v>
      </c>
    </row>
    <row r="13720" spans="1:17" ht="22.5" x14ac:dyDescent="0.25">
      <c r="A13720" s="3">
        <v>4041</v>
      </c>
      <c r="B13720" s="1" t="s">
        <v>12661</v>
      </c>
      <c r="C13720" s="1" t="s">
        <v>15</v>
      </c>
      <c r="D13720" s="1" t="s">
        <v>71</v>
      </c>
      <c r="E13720" s="1">
        <v>45994043</v>
      </c>
      <c r="F13720" s="1" t="s">
        <v>12662</v>
      </c>
      <c r="G13720" s="1">
        <v>18888888</v>
      </c>
      <c r="H13720" s="1" t="s">
        <v>12538</v>
      </c>
      <c r="I13720" s="2">
        <v>45091</v>
      </c>
      <c r="J13720" s="15" t="str">
        <f>MID(Tabla1[[#This Row],[HORA]],1,5)</f>
        <v>12:47</v>
      </c>
      <c r="K13720" s="16">
        <f>IF(Tabla1[[#This Row],[FECHA]]=I13721,IF(J13721-J13720&gt;0,(J13721-J13720)*1440,0),0)</f>
        <v>4.9999999999999822</v>
      </c>
      <c r="L13720" s="14">
        <f>2+L13461-Datos!$C$8</f>
        <v>9.8600000000000012</v>
      </c>
      <c r="M13720" s="13" t="s">
        <v>656</v>
      </c>
      <c r="N13720" s="1" t="s">
        <v>12663</v>
      </c>
      <c r="O13720" s="1">
        <v>20</v>
      </c>
      <c r="P13720" s="1" t="s">
        <v>1141</v>
      </c>
      <c r="Q13720" s="4" t="s">
        <v>21</v>
      </c>
    </row>
    <row r="13721" spans="1:17" ht="22.5" x14ac:dyDescent="0.25">
      <c r="A13721" s="3">
        <v>4042</v>
      </c>
      <c r="B13721" s="1" t="s">
        <v>12664</v>
      </c>
      <c r="C13721" s="1" t="s">
        <v>15</v>
      </c>
      <c r="D13721" s="1" t="s">
        <v>40</v>
      </c>
      <c r="E13721" s="1">
        <v>43793864</v>
      </c>
      <c r="F13721" s="1" t="s">
        <v>12665</v>
      </c>
      <c r="G13721" s="1">
        <v>2604176</v>
      </c>
      <c r="H13721" s="1" t="s">
        <v>12666</v>
      </c>
      <c r="I13721" s="2">
        <v>45091</v>
      </c>
      <c r="J13721" s="15" t="str">
        <f>MID(Tabla1[[#This Row],[HORA]],1,5)</f>
        <v>12:52</v>
      </c>
      <c r="K13721" s="16">
        <f>IF(Tabla1[[#This Row],[FECHA]]=I13722,IF(J13722-J13721&gt;0,(J13722-J13721)*1440,0),0)</f>
        <v>0</v>
      </c>
      <c r="L13721" s="14">
        <f>2+L13462-Datos!$C$8</f>
        <v>9.6100000000000012</v>
      </c>
      <c r="M13721" s="13" t="s">
        <v>3416</v>
      </c>
      <c r="N13721" s="1" t="s">
        <v>12667</v>
      </c>
      <c r="O13721" s="1">
        <v>20</v>
      </c>
      <c r="P13721" s="1" t="s">
        <v>1141</v>
      </c>
      <c r="Q13721" s="4" t="s">
        <v>21</v>
      </c>
    </row>
    <row r="13722" spans="1:17" ht="22.5" x14ac:dyDescent="0.25">
      <c r="A13722" s="3">
        <v>10388</v>
      </c>
      <c r="B13722" s="1" t="s">
        <v>32354</v>
      </c>
      <c r="C13722" s="1" t="s">
        <v>15</v>
      </c>
      <c r="D13722" s="1" t="s">
        <v>40</v>
      </c>
      <c r="E13722" s="1">
        <v>45104892</v>
      </c>
      <c r="F13722" s="1" t="s">
        <v>32355</v>
      </c>
      <c r="G13722" s="1">
        <v>2876990</v>
      </c>
      <c r="H13722" s="1" t="s">
        <v>32356</v>
      </c>
      <c r="I13722" s="2">
        <v>45091</v>
      </c>
      <c r="J13722" s="15" t="str">
        <f>MID(Tabla1[[#This Row],[HORA]],1,5)</f>
        <v>12:52</v>
      </c>
      <c r="K13722" s="16">
        <f>IF(Tabla1[[#This Row],[FECHA]]=I13723,IF(J13723-J13722&gt;0,(J13723-J13722)*1440,0),0)</f>
        <v>1.9999999999999929</v>
      </c>
      <c r="L13722" s="14">
        <f>2+L13463-Datos!$C$8</f>
        <v>12.550000000000002</v>
      </c>
      <c r="M13722" s="13" t="s">
        <v>3416</v>
      </c>
      <c r="N13722" s="1" t="s">
        <v>59</v>
      </c>
      <c r="O13722" s="1">
        <v>10</v>
      </c>
      <c r="P13722" s="1" t="s">
        <v>20</v>
      </c>
      <c r="Q13722" s="4" t="s">
        <v>21</v>
      </c>
    </row>
    <row r="13723" spans="1:17" ht="22.5" x14ac:dyDescent="0.25">
      <c r="A13723" s="3">
        <v>4043</v>
      </c>
      <c r="B13723" s="1" t="s">
        <v>12668</v>
      </c>
      <c r="C13723" s="1" t="s">
        <v>15</v>
      </c>
      <c r="D13723" s="1" t="s">
        <v>40</v>
      </c>
      <c r="E13723" s="1">
        <v>16641370</v>
      </c>
      <c r="F13723" s="1" t="s">
        <v>12669</v>
      </c>
      <c r="G13723" s="1">
        <v>2243095</v>
      </c>
      <c r="H13723" s="1" t="s">
        <v>12670</v>
      </c>
      <c r="I13723" s="2">
        <v>45091</v>
      </c>
      <c r="J13723" s="15" t="str">
        <f>MID(Tabla1[[#This Row],[HORA]],1,5)</f>
        <v>12:54</v>
      </c>
      <c r="K13723" s="16">
        <f>IF(Tabla1[[#This Row],[FECHA]]=I13724,IF(J13724-J13723&gt;0,(J13724-J13723)*1440,0),0)</f>
        <v>0.99999999999999645</v>
      </c>
      <c r="L13723" s="14">
        <f>2+L13464-Datos!$C$8</f>
        <v>9.7000000000000011</v>
      </c>
      <c r="M13723" s="13" t="s">
        <v>1217</v>
      </c>
      <c r="N13723" s="1" t="s">
        <v>8531</v>
      </c>
      <c r="O13723" s="1">
        <v>1</v>
      </c>
      <c r="P13723" s="1" t="s">
        <v>1141</v>
      </c>
      <c r="Q13723" s="4" t="s">
        <v>21</v>
      </c>
    </row>
    <row r="13724" spans="1:17" ht="22.5" x14ac:dyDescent="0.25">
      <c r="A13724" s="3">
        <v>17710</v>
      </c>
      <c r="B13724" s="1" t="s">
        <v>53168</v>
      </c>
      <c r="C13724" s="1" t="s">
        <v>15</v>
      </c>
      <c r="D13724" s="1" t="s">
        <v>40</v>
      </c>
      <c r="E13724" s="1">
        <v>20101600140</v>
      </c>
      <c r="F13724" s="1" t="s">
        <v>49280</v>
      </c>
      <c r="G13724" s="1">
        <v>41243881</v>
      </c>
      <c r="H13724" s="1" t="s">
        <v>53169</v>
      </c>
      <c r="I13724" s="2">
        <v>45091</v>
      </c>
      <c r="J13724" s="15" t="str">
        <f>MID(Tabla1[[#This Row],[HORA]],1,5)</f>
        <v>12:55</v>
      </c>
      <c r="K13724" s="16">
        <f>IF(Tabla1[[#This Row],[FECHA]]=I13725,IF(J13725-J13724&gt;0,(J13725-J13724)*1440,0),0)</f>
        <v>0.99999999999999645</v>
      </c>
      <c r="L13724" s="14">
        <f>2+L13465-Datos!$C$8</f>
        <v>10.480000000000002</v>
      </c>
      <c r="M13724" s="13" t="s">
        <v>1613</v>
      </c>
      <c r="N13724" s="1" t="s">
        <v>53170</v>
      </c>
      <c r="O13724" s="1">
        <v>15</v>
      </c>
      <c r="P13724" s="1" t="s">
        <v>20</v>
      </c>
      <c r="Q13724" s="4" t="s">
        <v>21</v>
      </c>
    </row>
    <row r="13725" spans="1:17" ht="22.5" x14ac:dyDescent="0.25">
      <c r="A13725" s="3">
        <v>4044</v>
      </c>
      <c r="B13725" s="1" t="s">
        <v>12671</v>
      </c>
      <c r="C13725" s="1" t="s">
        <v>15</v>
      </c>
      <c r="D13725" s="1" t="s">
        <v>71</v>
      </c>
      <c r="E13725" s="1">
        <v>16645636</v>
      </c>
      <c r="F13725" s="1" t="s">
        <v>12672</v>
      </c>
      <c r="G13725" s="1">
        <v>2243096</v>
      </c>
      <c r="H13725" s="1" t="s">
        <v>12673</v>
      </c>
      <c r="I13725" s="2">
        <v>45091</v>
      </c>
      <c r="J13725" s="15" t="str">
        <f>MID(Tabla1[[#This Row],[HORA]],1,5)</f>
        <v>12:56</v>
      </c>
      <c r="K13725" s="16">
        <f>IF(Tabla1[[#This Row],[FECHA]]=I13726,IF(J13726-J13725&gt;0,(J13726-J13725)*1440,0),0)</f>
        <v>0.99999999999999645</v>
      </c>
      <c r="L13725" s="14">
        <f>2+L13466-Datos!$C$8</f>
        <v>12.85</v>
      </c>
      <c r="M13725" s="13" t="s">
        <v>1618</v>
      </c>
      <c r="N13725" s="1" t="s">
        <v>12674</v>
      </c>
      <c r="O13725" s="1">
        <v>13</v>
      </c>
      <c r="P13725" s="1" t="s">
        <v>1141</v>
      </c>
      <c r="Q13725" s="4" t="s">
        <v>21</v>
      </c>
    </row>
    <row r="13726" spans="1:17" ht="22.5" x14ac:dyDescent="0.25">
      <c r="A13726" s="3">
        <v>17711</v>
      </c>
      <c r="B13726" s="1" t="s">
        <v>53171</v>
      </c>
      <c r="C13726" s="1" t="s">
        <v>15</v>
      </c>
      <c r="D13726" s="1" t="s">
        <v>40</v>
      </c>
      <c r="E13726" s="1">
        <v>20101600140</v>
      </c>
      <c r="F13726" s="1" t="s">
        <v>49280</v>
      </c>
      <c r="G13726" s="1">
        <v>47138998</v>
      </c>
      <c r="H13726" s="1" t="s">
        <v>53172</v>
      </c>
      <c r="I13726" s="2">
        <v>45091</v>
      </c>
      <c r="J13726" s="15" t="str">
        <f>MID(Tabla1[[#This Row],[HORA]],1,5)</f>
        <v>12:57</v>
      </c>
      <c r="K13726" s="16">
        <f>IF(Tabla1[[#This Row],[FECHA]]=I13727,IF(J13727-J13726&gt;0,(J13727-J13726)*1440,0),0)</f>
        <v>2.9999999999999893</v>
      </c>
      <c r="L13726" s="14">
        <f>2+L13467-Datos!$C$8</f>
        <v>11.540000000000001</v>
      </c>
      <c r="M13726" s="13" t="s">
        <v>2923</v>
      </c>
      <c r="N13726" s="1" t="s">
        <v>53173</v>
      </c>
      <c r="O13726" s="1">
        <v>20</v>
      </c>
      <c r="P13726" s="1" t="s">
        <v>20</v>
      </c>
      <c r="Q13726" s="4" t="s">
        <v>21</v>
      </c>
    </row>
    <row r="13727" spans="1:17" ht="22.5" x14ac:dyDescent="0.25">
      <c r="A13727" s="3">
        <v>10389</v>
      </c>
      <c r="B13727" s="1" t="s">
        <v>32357</v>
      </c>
      <c r="C13727" s="1" t="s">
        <v>15</v>
      </c>
      <c r="D13727" s="1" t="s">
        <v>33</v>
      </c>
      <c r="E13727" s="1">
        <v>16733580</v>
      </c>
      <c r="F13727" s="1" t="s">
        <v>32358</v>
      </c>
      <c r="G13727" s="1">
        <v>2243097</v>
      </c>
      <c r="H13727" s="1" t="s">
        <v>32359</v>
      </c>
      <c r="I13727" s="2">
        <v>45091</v>
      </c>
      <c r="J13727" s="15" t="str">
        <f>MID(Tabla1[[#This Row],[HORA]],1,5)</f>
        <v>13:00</v>
      </c>
      <c r="K13727" s="16">
        <f>IF(Tabla1[[#This Row],[FECHA]]=I13728,IF(J13728-J13727&gt;0,(J13728-J13727)*1440,0),0)</f>
        <v>3.0000000000001492</v>
      </c>
      <c r="L13727" s="14">
        <f>2+L13468-Datos!$C$8</f>
        <v>10.140000000000002</v>
      </c>
      <c r="M13727" s="13" t="s">
        <v>55837</v>
      </c>
      <c r="N13727" s="1" t="s">
        <v>32360</v>
      </c>
      <c r="O13727" s="1">
        <v>20</v>
      </c>
      <c r="P13727" s="1" t="s">
        <v>20</v>
      </c>
      <c r="Q13727" s="4" t="s">
        <v>21</v>
      </c>
    </row>
    <row r="13728" spans="1:17" ht="22.5" x14ac:dyDescent="0.25">
      <c r="A13728" s="3">
        <v>4045</v>
      </c>
      <c r="B13728" s="1" t="s">
        <v>12675</v>
      </c>
      <c r="C13728" s="1" t="s">
        <v>15</v>
      </c>
      <c r="D13728" s="1" t="s">
        <v>33</v>
      </c>
      <c r="E13728" s="1">
        <v>43793864</v>
      </c>
      <c r="F13728" s="1" t="s">
        <v>12665</v>
      </c>
      <c r="G13728" s="1">
        <v>76435942</v>
      </c>
      <c r="H13728" s="1" t="s">
        <v>12676</v>
      </c>
      <c r="I13728" s="2">
        <v>45091</v>
      </c>
      <c r="J13728" s="15" t="str">
        <f>MID(Tabla1[[#This Row],[HORA]],1,5)</f>
        <v>13:03</v>
      </c>
      <c r="K13728" s="16">
        <f>IF(Tabla1[[#This Row],[FECHA]]=I13729,IF(J13729-J13728&gt;0,(J13729-J13728)*1440,0),0)</f>
        <v>0.99999999999983658</v>
      </c>
      <c r="L13728" s="14">
        <f>2+L13469-Datos!$C$8</f>
        <v>7.8800000000000008</v>
      </c>
      <c r="M13728" s="13" t="s">
        <v>55925</v>
      </c>
      <c r="N13728" s="1" t="s">
        <v>12677</v>
      </c>
      <c r="O13728" s="1">
        <v>25</v>
      </c>
      <c r="P13728" s="1" t="s">
        <v>1141</v>
      </c>
      <c r="Q13728" s="4" t="s">
        <v>21</v>
      </c>
    </row>
    <row r="13729" spans="1:17" ht="22.5" x14ac:dyDescent="0.25">
      <c r="A13729" s="3">
        <v>10390</v>
      </c>
      <c r="B13729" s="1" t="s">
        <v>32361</v>
      </c>
      <c r="C13729" s="1" t="s">
        <v>15</v>
      </c>
      <c r="D13729" s="1" t="s">
        <v>40</v>
      </c>
      <c r="E13729" s="1">
        <v>16539343</v>
      </c>
      <c r="F13729" s="1" t="s">
        <v>32362</v>
      </c>
      <c r="G13729" s="1">
        <v>2243098</v>
      </c>
      <c r="H13729" s="1" t="s">
        <v>32363</v>
      </c>
      <c r="I13729" s="2">
        <v>45091</v>
      </c>
      <c r="J13729" s="15" t="str">
        <f>MID(Tabla1[[#This Row],[HORA]],1,5)</f>
        <v>13:04</v>
      </c>
      <c r="K13729" s="16">
        <f>IF(Tabla1[[#This Row],[FECHA]]=I13730,IF(J13730-J13729&gt;0,(J13730-J13729)*1440,0),0)</f>
        <v>1.0000000000001563</v>
      </c>
      <c r="L13729" s="14">
        <f>2+L13470-Datos!$C$8</f>
        <v>10.4</v>
      </c>
      <c r="M13729" s="13" t="s">
        <v>55926</v>
      </c>
      <c r="N13729" s="1" t="s">
        <v>32364</v>
      </c>
      <c r="O13729" s="1">
        <v>20</v>
      </c>
      <c r="P13729" s="1" t="s">
        <v>20</v>
      </c>
      <c r="Q13729" s="4" t="s">
        <v>21</v>
      </c>
    </row>
    <row r="13730" spans="1:17" ht="22.5" x14ac:dyDescent="0.25">
      <c r="A13730" s="3">
        <v>4046</v>
      </c>
      <c r="B13730" s="1" t="s">
        <v>12678</v>
      </c>
      <c r="C13730" s="1" t="s">
        <v>15</v>
      </c>
      <c r="D13730" s="1" t="s">
        <v>40</v>
      </c>
      <c r="E13730" s="1">
        <v>47080623</v>
      </c>
      <c r="F13730" s="1" t="s">
        <v>12679</v>
      </c>
      <c r="G13730" s="1">
        <v>2243099</v>
      </c>
      <c r="H13730" s="1" t="s">
        <v>12680</v>
      </c>
      <c r="I13730" s="2">
        <v>45091</v>
      </c>
      <c r="J13730" s="15" t="str">
        <f>MID(Tabla1[[#This Row],[HORA]],1,5)</f>
        <v>13:05</v>
      </c>
      <c r="K13730" s="16">
        <f>IF(Tabla1[[#This Row],[FECHA]]=I13731,IF(J13731-J13730&gt;0,(J13731-J13730)*1440,0),0)</f>
        <v>4.9999999999998224</v>
      </c>
      <c r="L13730" s="14">
        <f>2+L13471-Datos!$C$8</f>
        <v>9.4300000000000015</v>
      </c>
      <c r="M13730" s="13" t="s">
        <v>55839</v>
      </c>
      <c r="N13730" s="1" t="s">
        <v>12681</v>
      </c>
      <c r="O13730" s="1">
        <v>25</v>
      </c>
      <c r="P13730" s="1" t="s">
        <v>1141</v>
      </c>
      <c r="Q13730" s="4" t="s">
        <v>21</v>
      </c>
    </row>
    <row r="13731" spans="1:17" ht="22.5" x14ac:dyDescent="0.25">
      <c r="A13731" s="3">
        <v>4047</v>
      </c>
      <c r="B13731" s="1" t="s">
        <v>12682</v>
      </c>
      <c r="C13731" s="1" t="s">
        <v>15</v>
      </c>
      <c r="D13731" s="1" t="s">
        <v>40</v>
      </c>
      <c r="E13731" s="1">
        <v>47940244</v>
      </c>
      <c r="F13731" s="1" t="s">
        <v>12683</v>
      </c>
      <c r="G13731" s="1">
        <v>2828796</v>
      </c>
      <c r="H13731" s="1" t="s">
        <v>12684</v>
      </c>
      <c r="I13731" s="2">
        <v>45091</v>
      </c>
      <c r="J13731" s="15" t="str">
        <f>MID(Tabla1[[#This Row],[HORA]],1,5)</f>
        <v>13:10</v>
      </c>
      <c r="K13731" s="16">
        <f>IF(Tabla1[[#This Row],[FECHA]]=I13732,IF(J13732-J13731&gt;0,(J13732-J13731)*1440,0),0)</f>
        <v>1.9999999999999929</v>
      </c>
      <c r="L13731" s="14">
        <f>2+L13472-Datos!$C$8</f>
        <v>8.5400000000000009</v>
      </c>
      <c r="M13731" s="13" t="s">
        <v>55930</v>
      </c>
      <c r="N13731" s="1" t="s">
        <v>12685</v>
      </c>
      <c r="O13731" s="1">
        <v>30</v>
      </c>
      <c r="P13731" s="1" t="s">
        <v>1141</v>
      </c>
      <c r="Q13731" s="4" t="s">
        <v>21</v>
      </c>
    </row>
    <row r="13732" spans="1:17" ht="22.5" x14ac:dyDescent="0.25">
      <c r="A13732" s="3">
        <v>472</v>
      </c>
      <c r="B13732" s="1" t="s">
        <v>1074</v>
      </c>
      <c r="C13732" s="1" t="s">
        <v>15</v>
      </c>
      <c r="D13732" s="1" t="s">
        <v>61</v>
      </c>
      <c r="E13732" s="1">
        <v>2243100</v>
      </c>
      <c r="F13732" s="1" t="s">
        <v>78</v>
      </c>
      <c r="G13732" s="1">
        <v>2243101</v>
      </c>
      <c r="H13732" s="1" t="s">
        <v>1075</v>
      </c>
      <c r="I13732" s="2">
        <v>45091</v>
      </c>
      <c r="J13732" s="15" t="str">
        <f>MID(Tabla1[[#This Row],[HORA]],1,5)</f>
        <v>13:12</v>
      </c>
      <c r="K13732" s="16">
        <f>IF(Tabla1[[#This Row],[FECHA]]=I13733,IF(J13733-J13732&gt;0,(J13733-J13732)*1440,0),0)</f>
        <v>4.0000000000001457</v>
      </c>
      <c r="L13732" s="14">
        <f>2+L13473-Datos!$C$8</f>
        <v>8.5800000000000018</v>
      </c>
      <c r="M13732" s="13" t="s">
        <v>55931</v>
      </c>
      <c r="N13732" s="1" t="s">
        <v>224</v>
      </c>
      <c r="O13732" s="1">
        <v>0</v>
      </c>
      <c r="P13732" s="1" t="s">
        <v>20</v>
      </c>
      <c r="Q13732" s="4" t="s">
        <v>21</v>
      </c>
    </row>
    <row r="13733" spans="1:17" ht="22.5" x14ac:dyDescent="0.25">
      <c r="A13733" s="3">
        <v>10391</v>
      </c>
      <c r="B13733" s="1" t="s">
        <v>32365</v>
      </c>
      <c r="C13733" s="1" t="s">
        <v>15</v>
      </c>
      <c r="D13733" s="1" t="s">
        <v>40</v>
      </c>
      <c r="E13733" s="1">
        <v>41576082</v>
      </c>
      <c r="F13733" s="1" t="s">
        <v>32366</v>
      </c>
      <c r="G13733" s="1">
        <v>2243103</v>
      </c>
      <c r="H13733" s="1" t="s">
        <v>32367</v>
      </c>
      <c r="I13733" s="2">
        <v>45091</v>
      </c>
      <c r="J13733" s="15" t="str">
        <f>MID(Tabla1[[#This Row],[HORA]],1,5)</f>
        <v>13:16</v>
      </c>
      <c r="K13733" s="16">
        <f>IF(Tabla1[[#This Row],[FECHA]]=I13734,IF(J13734-J13733&gt;0,(J13734-J13733)*1440,0),0)</f>
        <v>0</v>
      </c>
      <c r="L13733" s="14">
        <f>2+L13474-Datos!$C$8</f>
        <v>13.459999999999999</v>
      </c>
      <c r="M13733" s="13" t="s">
        <v>55934</v>
      </c>
      <c r="N13733" s="1" t="s">
        <v>32368</v>
      </c>
      <c r="O13733" s="1">
        <v>20</v>
      </c>
      <c r="P13733" s="1" t="s">
        <v>20</v>
      </c>
      <c r="Q13733" s="4" t="s">
        <v>21</v>
      </c>
    </row>
    <row r="13734" spans="1:17" ht="22.5" x14ac:dyDescent="0.25">
      <c r="A13734" s="3">
        <v>10392</v>
      </c>
      <c r="B13734" s="1" t="s">
        <v>32365</v>
      </c>
      <c r="C13734" s="1" t="s">
        <v>15</v>
      </c>
      <c r="D13734" s="1" t="s">
        <v>40</v>
      </c>
      <c r="E13734" s="1">
        <v>41576082</v>
      </c>
      <c r="F13734" s="1" t="s">
        <v>32366</v>
      </c>
      <c r="G13734" s="1">
        <v>2243103</v>
      </c>
      <c r="H13734" s="1" t="s">
        <v>32367</v>
      </c>
      <c r="I13734" s="2">
        <v>45091</v>
      </c>
      <c r="J13734" s="15" t="str">
        <f>MID(Tabla1[[#This Row],[HORA]],1,5)</f>
        <v>13:16</v>
      </c>
      <c r="K13734" s="16">
        <f>IF(Tabla1[[#This Row],[FECHA]]=I13735,IF(J13735-J13734&gt;0,(J13735-J13734)*1440,0),0)</f>
        <v>2.9999999999999893</v>
      </c>
      <c r="L13734" s="14">
        <f>2+L13475-Datos!$C$8</f>
        <v>7.4400000000000013</v>
      </c>
      <c r="M13734" s="13" t="s">
        <v>55934</v>
      </c>
      <c r="N13734" s="1" t="s">
        <v>11808</v>
      </c>
      <c r="O13734" s="1">
        <v>20</v>
      </c>
      <c r="P13734" s="1" t="s">
        <v>20</v>
      </c>
      <c r="Q13734" s="4" t="s">
        <v>21</v>
      </c>
    </row>
    <row r="13735" spans="1:17" ht="22.5" x14ac:dyDescent="0.25">
      <c r="A13735" s="3">
        <v>17712</v>
      </c>
      <c r="B13735" s="1" t="s">
        <v>53174</v>
      </c>
      <c r="C13735" s="1" t="s">
        <v>15</v>
      </c>
      <c r="D13735" s="1" t="s">
        <v>30</v>
      </c>
      <c r="E13735" s="1">
        <v>10445343183</v>
      </c>
      <c r="F13735" s="1" t="s">
        <v>53175</v>
      </c>
      <c r="G13735" s="1">
        <v>2243104</v>
      </c>
      <c r="H13735" s="1" t="s">
        <v>53176</v>
      </c>
      <c r="I13735" s="2">
        <v>45091</v>
      </c>
      <c r="J13735" s="15" t="str">
        <f>MID(Tabla1[[#This Row],[HORA]],1,5)</f>
        <v>13:19</v>
      </c>
      <c r="K13735" s="16">
        <f>IF(Tabla1[[#This Row],[FECHA]]=I13736,IF(J13736-J13735&gt;0,(J13736-J13735)*1440,0),0)</f>
        <v>2.9999999999999893</v>
      </c>
      <c r="L13735" s="14">
        <f>2+L13476-Datos!$C$8</f>
        <v>8.740000000000002</v>
      </c>
      <c r="M13735" s="13" t="s">
        <v>55937</v>
      </c>
      <c r="N13735" s="1" t="s">
        <v>53177</v>
      </c>
      <c r="O13735" s="1">
        <v>15</v>
      </c>
      <c r="P13735" s="1" t="s">
        <v>20</v>
      </c>
      <c r="Q13735" s="4" t="s">
        <v>21</v>
      </c>
    </row>
    <row r="13736" spans="1:17" ht="22.5" x14ac:dyDescent="0.25">
      <c r="A13736" s="3">
        <v>4048</v>
      </c>
      <c r="B13736" s="1" t="s">
        <v>12686</v>
      </c>
      <c r="C13736" s="1" t="s">
        <v>15</v>
      </c>
      <c r="D13736" s="1" t="s">
        <v>40</v>
      </c>
      <c r="E13736" s="1">
        <v>71420216</v>
      </c>
      <c r="F13736" s="1" t="s">
        <v>9478</v>
      </c>
      <c r="G13736" s="1">
        <v>46804012</v>
      </c>
      <c r="H13736" s="1" t="s">
        <v>12687</v>
      </c>
      <c r="I13736" s="2">
        <v>45091</v>
      </c>
      <c r="J13736" s="15" t="str">
        <f>MID(Tabla1[[#This Row],[HORA]],1,5)</f>
        <v>13:22</v>
      </c>
      <c r="K13736" s="16">
        <f>IF(Tabla1[[#This Row],[FECHA]]=I13737,IF(J13737-J13736&gt;0,(J13737-J13736)*1440,0),0)</f>
        <v>0</v>
      </c>
      <c r="L13736" s="14">
        <f>2+L13477-Datos!$C$8</f>
        <v>7.6400000000000023</v>
      </c>
      <c r="M13736" s="13" t="s">
        <v>55843</v>
      </c>
      <c r="N13736" s="1" t="s">
        <v>12688</v>
      </c>
      <c r="O13736" s="1">
        <v>10</v>
      </c>
      <c r="P13736" s="1" t="s">
        <v>1141</v>
      </c>
      <c r="Q13736" s="4" t="s">
        <v>21</v>
      </c>
    </row>
    <row r="13737" spans="1:17" ht="22.5" x14ac:dyDescent="0.25">
      <c r="A13737" s="3">
        <v>17713</v>
      </c>
      <c r="B13737" s="1" t="s">
        <v>53178</v>
      </c>
      <c r="C13737" s="1" t="s">
        <v>15</v>
      </c>
      <c r="D13737" s="1" t="s">
        <v>40</v>
      </c>
      <c r="E13737" s="1">
        <v>20480842813</v>
      </c>
      <c r="F13737" s="1" t="s">
        <v>48218</v>
      </c>
      <c r="G13737" s="1">
        <v>2243106</v>
      </c>
      <c r="H13737" s="1" t="s">
        <v>53179</v>
      </c>
      <c r="I13737" s="2">
        <v>45091</v>
      </c>
      <c r="J13737" s="15" t="str">
        <f>MID(Tabla1[[#This Row],[HORA]],1,5)</f>
        <v>13:22</v>
      </c>
      <c r="K13737" s="16">
        <f>IF(Tabla1[[#This Row],[FECHA]]=I13738,IF(J13738-J13737&gt;0,(J13738-J13737)*1440,0),0)</f>
        <v>1.9999999999999929</v>
      </c>
      <c r="L13737" s="14">
        <f>2+L13478-Datos!$C$8</f>
        <v>8.8400000000000016</v>
      </c>
      <c r="M13737" s="13" t="s">
        <v>55843</v>
      </c>
      <c r="N13737" s="1" t="s">
        <v>53180</v>
      </c>
      <c r="O13737" s="1">
        <v>20</v>
      </c>
      <c r="P13737" s="1" t="s">
        <v>20</v>
      </c>
      <c r="Q13737" s="4" t="s">
        <v>21</v>
      </c>
    </row>
    <row r="13738" spans="1:17" ht="22.5" x14ac:dyDescent="0.25">
      <c r="A13738" s="3">
        <v>4049</v>
      </c>
      <c r="B13738" s="1" t="s">
        <v>12689</v>
      </c>
      <c r="C13738" s="1" t="s">
        <v>15</v>
      </c>
      <c r="D13738" s="1" t="s">
        <v>172</v>
      </c>
      <c r="E13738" s="1">
        <v>16807619</v>
      </c>
      <c r="F13738" s="1" t="s">
        <v>12690</v>
      </c>
      <c r="G13738" s="1">
        <v>2243107</v>
      </c>
      <c r="H13738" s="1" t="s">
        <v>12691</v>
      </c>
      <c r="I13738" s="2">
        <v>45091</v>
      </c>
      <c r="J13738" s="15" t="str">
        <f>MID(Tabla1[[#This Row],[HORA]],1,5)</f>
        <v>13:24</v>
      </c>
      <c r="K13738" s="16">
        <f>IF(Tabla1[[#This Row],[FECHA]]=I13739,IF(J13739-J13738&gt;0,(J13739-J13738)*1440,0),0)</f>
        <v>2.9999999999999893</v>
      </c>
      <c r="L13738" s="14">
        <f>2+L13479-Datos!$C$8</f>
        <v>10.340000000000002</v>
      </c>
      <c r="M13738" s="13" t="s">
        <v>55844</v>
      </c>
      <c r="N13738" s="1" t="s">
        <v>12692</v>
      </c>
      <c r="O13738" s="1">
        <v>8</v>
      </c>
      <c r="P13738" s="1" t="s">
        <v>1141</v>
      </c>
      <c r="Q13738" s="4" t="s">
        <v>21</v>
      </c>
    </row>
    <row r="13739" spans="1:17" ht="22.5" x14ac:dyDescent="0.25">
      <c r="A13739" s="3">
        <v>10393</v>
      </c>
      <c r="B13739" s="1" t="s">
        <v>32369</v>
      </c>
      <c r="C13739" s="1" t="s">
        <v>15</v>
      </c>
      <c r="D13739" s="1" t="s">
        <v>40</v>
      </c>
      <c r="E13739" s="1">
        <v>45702557</v>
      </c>
      <c r="F13739" s="1" t="s">
        <v>32370</v>
      </c>
      <c r="G13739" s="1">
        <v>2243109</v>
      </c>
      <c r="H13739" s="1" t="s">
        <v>32371</v>
      </c>
      <c r="I13739" s="2">
        <v>45091</v>
      </c>
      <c r="J13739" s="15" t="str">
        <f>MID(Tabla1[[#This Row],[HORA]],1,5)</f>
        <v>13:27</v>
      </c>
      <c r="K13739" s="16">
        <f>IF(Tabla1[[#This Row],[FECHA]]=I13740,IF(J13740-J13739&gt;0,(J13740-J13739)*1440,0),0)</f>
        <v>4.9999999999999822</v>
      </c>
      <c r="L13739" s="14">
        <f>2+L13480-Datos!$C$8</f>
        <v>7.6900000000000013</v>
      </c>
      <c r="M13739" s="13" t="s">
        <v>55942</v>
      </c>
      <c r="N13739" s="1" t="s">
        <v>59</v>
      </c>
      <c r="O13739" s="1">
        <v>10</v>
      </c>
      <c r="P13739" s="1" t="s">
        <v>20</v>
      </c>
      <c r="Q13739" s="4" t="s">
        <v>21</v>
      </c>
    </row>
    <row r="13740" spans="1:17" ht="22.5" x14ac:dyDescent="0.25">
      <c r="A13740" s="3">
        <v>4050</v>
      </c>
      <c r="B13740" s="1" t="s">
        <v>12693</v>
      </c>
      <c r="C13740" s="1" t="s">
        <v>15</v>
      </c>
      <c r="D13740" s="1" t="s">
        <v>40</v>
      </c>
      <c r="E13740" s="1">
        <v>2716770</v>
      </c>
      <c r="F13740" s="1" t="s">
        <v>12694</v>
      </c>
      <c r="G13740" s="1">
        <v>18888888</v>
      </c>
      <c r="H13740" s="1" t="s">
        <v>12538</v>
      </c>
      <c r="I13740" s="2">
        <v>45091</v>
      </c>
      <c r="J13740" s="15" t="str">
        <f>MID(Tabla1[[#This Row],[HORA]],1,5)</f>
        <v>13:32</v>
      </c>
      <c r="K13740" s="16">
        <f>IF(Tabla1[[#This Row],[FECHA]]=I13741,IF(J13741-J13740&gt;0,(J13741-J13740)*1440,0),0)</f>
        <v>0.99999999999999645</v>
      </c>
      <c r="L13740" s="14">
        <f>2+L13481-Datos!$C$8</f>
        <v>9.8400000000000016</v>
      </c>
      <c r="M13740" s="13" t="s">
        <v>55846</v>
      </c>
      <c r="N13740" s="1" t="s">
        <v>12695</v>
      </c>
      <c r="O13740" s="1">
        <v>10</v>
      </c>
      <c r="P13740" s="1" t="s">
        <v>1141</v>
      </c>
      <c r="Q13740" s="4" t="s">
        <v>21</v>
      </c>
    </row>
    <row r="13741" spans="1:17" ht="22.5" x14ac:dyDescent="0.25">
      <c r="A13741" s="3">
        <v>10394</v>
      </c>
      <c r="B13741" s="1" t="s">
        <v>32372</v>
      </c>
      <c r="C13741" s="1" t="s">
        <v>15</v>
      </c>
      <c r="D13741" s="1" t="s">
        <v>77</v>
      </c>
      <c r="E13741" s="1">
        <v>40256787</v>
      </c>
      <c r="F13741" s="1" t="s">
        <v>19180</v>
      </c>
      <c r="G13741" s="1">
        <v>2243110</v>
      </c>
      <c r="H13741" s="1" t="s">
        <v>32373</v>
      </c>
      <c r="I13741" s="2">
        <v>45091</v>
      </c>
      <c r="J13741" s="15" t="str">
        <f>MID(Tabla1[[#This Row],[HORA]],1,5)</f>
        <v>13:33</v>
      </c>
      <c r="K13741" s="16">
        <f>IF(Tabla1[[#This Row],[FECHA]]=I13742,IF(J13742-J13741&gt;0,(J13742-J13741)*1440,0),0)</f>
        <v>0.99999999999999645</v>
      </c>
      <c r="L13741" s="14">
        <f>2+L13482-Datos!$C$8</f>
        <v>11.540000000000001</v>
      </c>
      <c r="M13741" s="13" t="s">
        <v>55847</v>
      </c>
      <c r="N13741" s="1" t="s">
        <v>32374</v>
      </c>
      <c r="O13741" s="1">
        <v>15</v>
      </c>
      <c r="P13741" s="1" t="s">
        <v>20</v>
      </c>
      <c r="Q13741" s="4" t="s">
        <v>21</v>
      </c>
    </row>
    <row r="13742" spans="1:17" ht="22.5" x14ac:dyDescent="0.25">
      <c r="A13742" s="3">
        <v>4051</v>
      </c>
      <c r="B13742" s="1" t="s">
        <v>12696</v>
      </c>
      <c r="C13742" s="1" t="s">
        <v>15</v>
      </c>
      <c r="D13742" s="1" t="s">
        <v>77</v>
      </c>
      <c r="E13742" s="1">
        <v>75406200</v>
      </c>
      <c r="F13742" s="1" t="s">
        <v>6486</v>
      </c>
      <c r="G13742" s="1">
        <v>75179937</v>
      </c>
      <c r="H13742" s="1" t="s">
        <v>12697</v>
      </c>
      <c r="I13742" s="2">
        <v>45091</v>
      </c>
      <c r="J13742" s="15" t="str">
        <f>MID(Tabla1[[#This Row],[HORA]],1,5)</f>
        <v>13:34</v>
      </c>
      <c r="K13742" s="16">
        <f>IF(Tabla1[[#This Row],[FECHA]]=I13743,IF(J13743-J13742&gt;0,(J13743-J13742)*1440,0),0)</f>
        <v>0.99999999999999645</v>
      </c>
      <c r="L13742" s="14">
        <f>2+L13483-Datos!$C$8</f>
        <v>8.7000000000000011</v>
      </c>
      <c r="M13742" s="13" t="s">
        <v>55947</v>
      </c>
      <c r="N13742" s="1" t="s">
        <v>12268</v>
      </c>
      <c r="O13742" s="1">
        <v>10</v>
      </c>
      <c r="P13742" s="1" t="s">
        <v>1141</v>
      </c>
      <c r="Q13742" s="4" t="s">
        <v>21</v>
      </c>
    </row>
    <row r="13743" spans="1:17" ht="22.5" x14ac:dyDescent="0.25">
      <c r="A13743" s="3">
        <v>10395</v>
      </c>
      <c r="B13743" s="1" t="s">
        <v>32375</v>
      </c>
      <c r="C13743" s="1" t="s">
        <v>15</v>
      </c>
      <c r="D13743" s="1" t="s">
        <v>40</v>
      </c>
      <c r="E13743" s="1">
        <v>2243111</v>
      </c>
      <c r="F13743" s="1" t="s">
        <v>32376</v>
      </c>
      <c r="G13743" s="1">
        <v>2243112</v>
      </c>
      <c r="H13743" s="1" t="s">
        <v>32377</v>
      </c>
      <c r="I13743" s="2">
        <v>45091</v>
      </c>
      <c r="J13743" s="15" t="str">
        <f>MID(Tabla1[[#This Row],[HORA]],1,5)</f>
        <v>13:35</v>
      </c>
      <c r="K13743" s="16">
        <f>IF(Tabla1[[#This Row],[FECHA]]=I13744,IF(J13744-J13743&gt;0,(J13744-J13743)*1440,0),0)</f>
        <v>0.99999999999999645</v>
      </c>
      <c r="L13743" s="14">
        <f>2+L13484-Datos!$C$8</f>
        <v>9.6400000000000023</v>
      </c>
      <c r="M13743" s="13" t="s">
        <v>55948</v>
      </c>
      <c r="N13743" s="1" t="s">
        <v>59</v>
      </c>
      <c r="O13743" s="1">
        <v>10</v>
      </c>
      <c r="P13743" s="1" t="s">
        <v>20</v>
      </c>
      <c r="Q13743" s="4" t="s">
        <v>21</v>
      </c>
    </row>
    <row r="13744" spans="1:17" ht="22.5" x14ac:dyDescent="0.25">
      <c r="A13744" s="3">
        <v>4052</v>
      </c>
      <c r="B13744" s="1" t="s">
        <v>12698</v>
      </c>
      <c r="C13744" s="1" t="s">
        <v>15</v>
      </c>
      <c r="D13744" s="1" t="s">
        <v>40</v>
      </c>
      <c r="E13744" s="1">
        <v>75549749</v>
      </c>
      <c r="F13744" s="1" t="s">
        <v>12699</v>
      </c>
      <c r="G13744" s="1">
        <v>18888888</v>
      </c>
      <c r="H13744" s="1" t="s">
        <v>12538</v>
      </c>
      <c r="I13744" s="2">
        <v>45091</v>
      </c>
      <c r="J13744" s="15" t="str">
        <f>MID(Tabla1[[#This Row],[HORA]],1,5)</f>
        <v>13:36</v>
      </c>
      <c r="K13744" s="16">
        <f>IF(Tabla1[[#This Row],[FECHA]]=I13745,IF(J13745-J13744&gt;0,(J13745-J13744)*1440,0),0)</f>
        <v>0.99999999999999645</v>
      </c>
      <c r="L13744" s="14">
        <f>2+L13485-Datos!$C$8</f>
        <v>9.8800000000000008</v>
      </c>
      <c r="M13744" s="13" t="s">
        <v>55949</v>
      </c>
      <c r="N13744" s="1" t="s">
        <v>12700</v>
      </c>
      <c r="O13744" s="1">
        <v>55</v>
      </c>
      <c r="P13744" s="1" t="s">
        <v>1141</v>
      </c>
      <c r="Q13744" s="4" t="s">
        <v>21</v>
      </c>
    </row>
    <row r="13745" spans="1:17" ht="22.5" x14ac:dyDescent="0.25">
      <c r="A13745" s="3">
        <v>10396</v>
      </c>
      <c r="B13745" s="1" t="s">
        <v>32378</v>
      </c>
      <c r="C13745" s="1" t="s">
        <v>15</v>
      </c>
      <c r="D13745" s="1" t="s">
        <v>40</v>
      </c>
      <c r="E13745" s="1">
        <v>73262953</v>
      </c>
      <c r="F13745" s="1" t="s">
        <v>32379</v>
      </c>
      <c r="G13745" s="1">
        <v>2243113</v>
      </c>
      <c r="H13745" s="1" t="s">
        <v>32380</v>
      </c>
      <c r="I13745" s="2">
        <v>45091</v>
      </c>
      <c r="J13745" s="15" t="str">
        <f>MID(Tabla1[[#This Row],[HORA]],1,5)</f>
        <v>13:37</v>
      </c>
      <c r="K13745" s="16">
        <f>IF(Tabla1[[#This Row],[FECHA]]=I13746,IF(J13746-J13745&gt;0,(J13746-J13745)*1440,0),0)</f>
        <v>2.9999999999999893</v>
      </c>
      <c r="L13745" s="14">
        <f>2+L13486-Datos!$C$8</f>
        <v>7.5500000000000025</v>
      </c>
      <c r="M13745" s="13" t="s">
        <v>55848</v>
      </c>
      <c r="N13745" s="1" t="s">
        <v>59</v>
      </c>
      <c r="O13745" s="1">
        <v>10</v>
      </c>
      <c r="P13745" s="1" t="s">
        <v>20</v>
      </c>
      <c r="Q13745" s="4" t="s">
        <v>21</v>
      </c>
    </row>
    <row r="13746" spans="1:17" ht="22.5" x14ac:dyDescent="0.25">
      <c r="A13746" s="3">
        <v>10397</v>
      </c>
      <c r="B13746" s="1" t="s">
        <v>32381</v>
      </c>
      <c r="C13746" s="1" t="s">
        <v>15</v>
      </c>
      <c r="D13746" s="1" t="s">
        <v>30</v>
      </c>
      <c r="E13746" s="1">
        <v>45863890</v>
      </c>
      <c r="F13746" s="1" t="s">
        <v>32382</v>
      </c>
      <c r="G13746" s="1">
        <v>2243115</v>
      </c>
      <c r="H13746" s="1" t="s">
        <v>32383</v>
      </c>
      <c r="I13746" s="2">
        <v>45091</v>
      </c>
      <c r="J13746" s="15" t="str">
        <f>MID(Tabla1[[#This Row],[HORA]],1,5)</f>
        <v>13:40</v>
      </c>
      <c r="K13746" s="16">
        <f>IF(Tabla1[[#This Row],[FECHA]]=I13747,IF(J13747-J13746&gt;0,(J13747-J13746)*1440,0),0)</f>
        <v>1.9999999999999929</v>
      </c>
      <c r="L13746" s="14">
        <f>2+L13487-Datos!$C$8</f>
        <v>8.7900000000000009</v>
      </c>
      <c r="M13746" s="13" t="s">
        <v>55849</v>
      </c>
      <c r="N13746" s="1" t="s">
        <v>32384</v>
      </c>
      <c r="O13746" s="1">
        <v>40</v>
      </c>
      <c r="P13746" s="1" t="s">
        <v>20</v>
      </c>
      <c r="Q13746" s="4" t="s">
        <v>21</v>
      </c>
    </row>
    <row r="13747" spans="1:17" ht="22.5" x14ac:dyDescent="0.25">
      <c r="A13747" s="3">
        <v>4053</v>
      </c>
      <c r="B13747" s="1" t="s">
        <v>12701</v>
      </c>
      <c r="C13747" s="1" t="s">
        <v>15</v>
      </c>
      <c r="D13747" s="1" t="s">
        <v>33</v>
      </c>
      <c r="E13747" s="1">
        <v>43286068</v>
      </c>
      <c r="F13747" s="1" t="s">
        <v>12702</v>
      </c>
      <c r="G13747" s="1">
        <v>2243116</v>
      </c>
      <c r="H13747" s="1" t="s">
        <v>12703</v>
      </c>
      <c r="I13747" s="2">
        <v>45091</v>
      </c>
      <c r="J13747" s="15" t="str">
        <f>MID(Tabla1[[#This Row],[HORA]],1,5)</f>
        <v>13:42</v>
      </c>
      <c r="K13747" s="16">
        <f>IF(Tabla1[[#This Row],[FECHA]]=I13748,IF(J13748-J13747&gt;0,(J13748-J13747)*1440,0),0)</f>
        <v>8.999999999999968</v>
      </c>
      <c r="L13747" s="14">
        <f>2+L13488-Datos!$C$8</f>
        <v>8.4800000000000022</v>
      </c>
      <c r="M13747" s="13" t="s">
        <v>55953</v>
      </c>
      <c r="N13747" s="1" t="s">
        <v>12704</v>
      </c>
      <c r="O13747" s="1">
        <v>10</v>
      </c>
      <c r="P13747" s="1" t="s">
        <v>1141</v>
      </c>
      <c r="Q13747" s="4" t="s">
        <v>21</v>
      </c>
    </row>
    <row r="13748" spans="1:17" ht="22.5" x14ac:dyDescent="0.25">
      <c r="A13748" s="3">
        <v>4054</v>
      </c>
      <c r="B13748" s="1" t="s">
        <v>12705</v>
      </c>
      <c r="C13748" s="1" t="s">
        <v>15</v>
      </c>
      <c r="D13748" s="1" t="s">
        <v>40</v>
      </c>
      <c r="E13748" s="1">
        <v>72970002</v>
      </c>
      <c r="F13748" s="1" t="s">
        <v>7294</v>
      </c>
      <c r="G13748" s="1">
        <v>3496803</v>
      </c>
      <c r="H13748" s="1" t="s">
        <v>7295</v>
      </c>
      <c r="I13748" s="2">
        <v>45091</v>
      </c>
      <c r="J13748" s="15" t="str">
        <f>MID(Tabla1[[#This Row],[HORA]],1,5)</f>
        <v>13:51</v>
      </c>
      <c r="K13748" s="16">
        <f>IF(Tabla1[[#This Row],[FECHA]]=I13749,IF(J13749-J13748&gt;0,(J13749-J13748)*1440,0),0)</f>
        <v>3.0000000000001492</v>
      </c>
      <c r="L13748" s="14">
        <f>2+L13489-Datos!$C$8</f>
        <v>9.8600000000000012</v>
      </c>
      <c r="M13748" s="13" t="s">
        <v>55962</v>
      </c>
      <c r="N13748" s="1" t="s">
        <v>12706</v>
      </c>
      <c r="O13748" s="1">
        <v>10</v>
      </c>
      <c r="P13748" s="1" t="s">
        <v>1141</v>
      </c>
      <c r="Q13748" s="4" t="s">
        <v>21</v>
      </c>
    </row>
    <row r="13749" spans="1:17" ht="22.5" x14ac:dyDescent="0.25">
      <c r="A13749" s="3">
        <v>10398</v>
      </c>
      <c r="B13749" s="1" t="s">
        <v>32385</v>
      </c>
      <c r="C13749" s="1" t="s">
        <v>15</v>
      </c>
      <c r="D13749" s="1" t="s">
        <v>40</v>
      </c>
      <c r="E13749" s="1">
        <v>46979601</v>
      </c>
      <c r="F13749" s="1" t="s">
        <v>32386</v>
      </c>
      <c r="G13749" s="1">
        <v>2243118</v>
      </c>
      <c r="H13749" s="1" t="s">
        <v>32387</v>
      </c>
      <c r="I13749" s="2">
        <v>45091</v>
      </c>
      <c r="J13749" s="15" t="str">
        <f>MID(Tabla1[[#This Row],[HORA]],1,5)</f>
        <v>13:54</v>
      </c>
      <c r="K13749" s="16">
        <f>IF(Tabla1[[#This Row],[FECHA]]=I13750,IF(J13750-J13749&gt;0,(J13750-J13749)*1440,0),0)</f>
        <v>2.9999999999998295</v>
      </c>
      <c r="L13749" s="14">
        <f>2+L13490-Datos!$C$8</f>
        <v>9.8000000000000025</v>
      </c>
      <c r="M13749" s="13" t="s">
        <v>55965</v>
      </c>
      <c r="N13749" s="1" t="s">
        <v>32388</v>
      </c>
      <c r="O13749" s="1">
        <v>15</v>
      </c>
      <c r="P13749" s="1" t="s">
        <v>20</v>
      </c>
      <c r="Q13749" s="4" t="s">
        <v>21</v>
      </c>
    </row>
    <row r="13750" spans="1:17" ht="22.5" x14ac:dyDescent="0.25">
      <c r="A13750" s="3">
        <v>17714</v>
      </c>
      <c r="B13750" s="1" t="s">
        <v>53181</v>
      </c>
      <c r="C13750" s="1" t="s">
        <v>15</v>
      </c>
      <c r="D13750" s="1" t="s">
        <v>40</v>
      </c>
      <c r="E13750" s="1">
        <v>20610573585</v>
      </c>
      <c r="F13750" s="1" t="s">
        <v>49536</v>
      </c>
      <c r="G13750" s="1">
        <v>2243119</v>
      </c>
      <c r="H13750" s="1" t="s">
        <v>52539</v>
      </c>
      <c r="I13750" s="2">
        <v>45091</v>
      </c>
      <c r="J13750" s="15" t="str">
        <f>MID(Tabla1[[#This Row],[HORA]],1,5)</f>
        <v>13:57</v>
      </c>
      <c r="K13750" s="16">
        <f>IF(Tabla1[[#This Row],[FECHA]]=I13751,IF(J13751-J13750&gt;0,(J13751-J13750)*1440,0),0)</f>
        <v>1.9999999999999929</v>
      </c>
      <c r="L13750" s="14">
        <f>2+L13491-Datos!$C$8</f>
        <v>9.7000000000000011</v>
      </c>
      <c r="M13750" s="13" t="s">
        <v>55968</v>
      </c>
      <c r="N13750" s="1" t="s">
        <v>18326</v>
      </c>
      <c r="O13750" s="1">
        <v>15</v>
      </c>
      <c r="P13750" s="1" t="s">
        <v>20</v>
      </c>
      <c r="Q13750" s="4" t="s">
        <v>21</v>
      </c>
    </row>
    <row r="13751" spans="1:17" ht="22.5" x14ac:dyDescent="0.25">
      <c r="A13751" s="3">
        <v>10399</v>
      </c>
      <c r="B13751" s="1" t="s">
        <v>32389</v>
      </c>
      <c r="C13751" s="1" t="s">
        <v>15</v>
      </c>
      <c r="D13751" s="1" t="s">
        <v>71</v>
      </c>
      <c r="E13751" s="1">
        <v>41199250</v>
      </c>
      <c r="F13751" s="1" t="s">
        <v>32390</v>
      </c>
      <c r="G13751" s="1">
        <v>2243120</v>
      </c>
      <c r="H13751" s="1" t="s">
        <v>32391</v>
      </c>
      <c r="I13751" s="2">
        <v>45091</v>
      </c>
      <c r="J13751" s="15" t="str">
        <f>MID(Tabla1[[#This Row],[HORA]],1,5)</f>
        <v>13:59</v>
      </c>
      <c r="K13751" s="16">
        <f>IF(Tabla1[[#This Row],[FECHA]]=I13752,IF(J13752-J13751&gt;0,(J13752-J13751)*1440,0),0)</f>
        <v>1.0000000000001563</v>
      </c>
      <c r="L13751" s="14">
        <f>2+L13492-Datos!$C$8</f>
        <v>7.4100000000000019</v>
      </c>
      <c r="M13751" s="13" t="s">
        <v>55970</v>
      </c>
      <c r="N13751" s="1" t="s">
        <v>32392</v>
      </c>
      <c r="O13751" s="1">
        <v>20</v>
      </c>
      <c r="P13751" s="1" t="s">
        <v>20</v>
      </c>
      <c r="Q13751" s="4" t="s">
        <v>21</v>
      </c>
    </row>
    <row r="13752" spans="1:17" ht="22.5" x14ac:dyDescent="0.25">
      <c r="A13752" s="3">
        <v>10400</v>
      </c>
      <c r="B13752" s="1" t="s">
        <v>32393</v>
      </c>
      <c r="C13752" s="1" t="s">
        <v>15</v>
      </c>
      <c r="D13752" s="1" t="s">
        <v>40</v>
      </c>
      <c r="E13752" s="1">
        <v>2658676</v>
      </c>
      <c r="F13752" s="1" t="s">
        <v>15953</v>
      </c>
      <c r="G13752" s="1">
        <v>2243121</v>
      </c>
      <c r="H13752" s="1" t="s">
        <v>6228</v>
      </c>
      <c r="I13752" s="2">
        <v>45091</v>
      </c>
      <c r="J13752" s="15" t="str">
        <f>MID(Tabla1[[#This Row],[HORA]],1,5)</f>
        <v>14:00</v>
      </c>
      <c r="K13752" s="16">
        <f>IF(Tabla1[[#This Row],[FECHA]]=I13753,IF(J13753-J13752&gt;0,(J13753-J13752)*1440,0),0)</f>
        <v>7.9999999999999716</v>
      </c>
      <c r="L13752" s="14">
        <f>2+L13493-Datos!$C$8</f>
        <v>8.7000000000000011</v>
      </c>
      <c r="M13752" s="13" t="s">
        <v>55971</v>
      </c>
      <c r="N13752" s="1" t="s">
        <v>1715</v>
      </c>
      <c r="O13752" s="1">
        <v>50</v>
      </c>
      <c r="P13752" s="1" t="s">
        <v>20</v>
      </c>
      <c r="Q13752" s="4" t="s">
        <v>21</v>
      </c>
    </row>
    <row r="13753" spans="1:17" ht="22.5" x14ac:dyDescent="0.25">
      <c r="A13753" s="3">
        <v>17715</v>
      </c>
      <c r="B13753" s="1" t="s">
        <v>53182</v>
      </c>
      <c r="C13753" s="1" t="s">
        <v>15</v>
      </c>
      <c r="D13753" s="1" t="s">
        <v>119</v>
      </c>
      <c r="E13753" s="1">
        <v>20480761813</v>
      </c>
      <c r="F13753" s="1" t="s">
        <v>47724</v>
      </c>
      <c r="G13753" s="1">
        <v>19671283</v>
      </c>
      <c r="H13753" s="1" t="s">
        <v>48152</v>
      </c>
      <c r="I13753" s="2">
        <v>45091</v>
      </c>
      <c r="J13753" s="15" t="str">
        <f>MID(Tabla1[[#This Row],[HORA]],1,5)</f>
        <v>14:08</v>
      </c>
      <c r="K13753" s="16">
        <f>IF(Tabla1[[#This Row],[FECHA]]=I13754,IF(J13754-J13753&gt;0,(J13754-J13753)*1440,0),0)</f>
        <v>0.99999999999999645</v>
      </c>
      <c r="L13753" s="14">
        <f>2+L13494-Datos!$C$8</f>
        <v>7.7100000000000026</v>
      </c>
      <c r="M13753" s="13" t="s">
        <v>55979</v>
      </c>
      <c r="N13753" s="1" t="s">
        <v>53183</v>
      </c>
      <c r="O13753" s="1">
        <v>140</v>
      </c>
      <c r="P13753" s="1" t="s">
        <v>27</v>
      </c>
      <c r="Q13753" s="4" t="s">
        <v>21</v>
      </c>
    </row>
    <row r="13754" spans="1:17" ht="22.5" x14ac:dyDescent="0.25">
      <c r="A13754" s="3">
        <v>14575</v>
      </c>
      <c r="B13754" s="1" t="s">
        <v>44685</v>
      </c>
      <c r="C13754" s="1" t="s">
        <v>15</v>
      </c>
      <c r="D13754" s="1" t="s">
        <v>40</v>
      </c>
      <c r="E13754" s="1">
        <v>2771610</v>
      </c>
      <c r="F13754" s="1" t="s">
        <v>2282</v>
      </c>
      <c r="G13754" s="1">
        <v>2771610</v>
      </c>
      <c r="H13754" s="1" t="s">
        <v>2282</v>
      </c>
      <c r="I13754" s="2">
        <v>45091</v>
      </c>
      <c r="J13754" s="15" t="str">
        <f>MID(Tabla1[[#This Row],[HORA]],1,5)</f>
        <v>14:09</v>
      </c>
      <c r="K13754" s="16">
        <f>IF(Tabla1[[#This Row],[FECHA]]=I13755,IF(J13755-J13754&gt;0,(J13755-J13754)*1440,0),0)</f>
        <v>1.9999999999999929</v>
      </c>
      <c r="L13754" s="14">
        <f>2+L13495-Datos!$C$8</f>
        <v>10.72</v>
      </c>
      <c r="M13754" s="13" t="s">
        <v>55980</v>
      </c>
      <c r="N13754" s="1" t="s">
        <v>1715</v>
      </c>
      <c r="O13754" s="1">
        <v>40</v>
      </c>
      <c r="P13754" s="1" t="s">
        <v>986</v>
      </c>
      <c r="Q13754" s="4" t="s">
        <v>21</v>
      </c>
    </row>
    <row r="13755" spans="1:17" ht="22.5" x14ac:dyDescent="0.25">
      <c r="A13755" s="3">
        <v>14576</v>
      </c>
      <c r="B13755" s="1" t="s">
        <v>44686</v>
      </c>
      <c r="C13755" s="1" t="s">
        <v>15</v>
      </c>
      <c r="D13755" s="1" t="s">
        <v>637</v>
      </c>
      <c r="E13755" s="1">
        <v>45445471</v>
      </c>
      <c r="F13755" s="1" t="s">
        <v>44687</v>
      </c>
      <c r="G13755" s="1">
        <v>2243123</v>
      </c>
      <c r="H13755" s="1" t="s">
        <v>44688</v>
      </c>
      <c r="I13755" s="2">
        <v>45091</v>
      </c>
      <c r="J13755" s="15" t="str">
        <f>MID(Tabla1[[#This Row],[HORA]],1,5)</f>
        <v>14:11</v>
      </c>
      <c r="K13755" s="16">
        <f>IF(Tabla1[[#This Row],[FECHA]]=I13756,IF(J13756-J13755&gt;0,(J13756-J13755)*1440,0),0)</f>
        <v>0.99999999999999645</v>
      </c>
      <c r="L13755" s="14">
        <f>2+L13496-Datos!$C$8</f>
        <v>12.780000000000003</v>
      </c>
      <c r="M13755" s="13" t="s">
        <v>55981</v>
      </c>
      <c r="N13755" s="1" t="s">
        <v>44689</v>
      </c>
      <c r="O13755" s="1">
        <v>15</v>
      </c>
      <c r="P13755" s="1" t="s">
        <v>986</v>
      </c>
      <c r="Q13755" s="4" t="s">
        <v>21</v>
      </c>
    </row>
    <row r="13756" spans="1:17" ht="22.5" x14ac:dyDescent="0.25">
      <c r="A13756" s="3">
        <v>10401</v>
      </c>
      <c r="B13756" s="1" t="s">
        <v>32394</v>
      </c>
      <c r="C13756" s="1" t="s">
        <v>15</v>
      </c>
      <c r="D13756" s="1" t="s">
        <v>33</v>
      </c>
      <c r="E13756" s="1">
        <v>44556569</v>
      </c>
      <c r="F13756" s="1" t="s">
        <v>32395</v>
      </c>
      <c r="G13756" s="1">
        <v>46476419</v>
      </c>
      <c r="H13756" s="1" t="s">
        <v>32396</v>
      </c>
      <c r="I13756" s="2">
        <v>45091</v>
      </c>
      <c r="J13756" s="15" t="str">
        <f>MID(Tabla1[[#This Row],[HORA]],1,5)</f>
        <v>14:12</v>
      </c>
      <c r="K13756" s="16">
        <f>IF(Tabla1[[#This Row],[FECHA]]=I13757,IF(J13757-J13756&gt;0,(J13757-J13756)*1440,0),0)</f>
        <v>0</v>
      </c>
      <c r="L13756" s="14">
        <f>2+L13497-Datos!$C$8</f>
        <v>8.6500000000000021</v>
      </c>
      <c r="M13756" s="13" t="s">
        <v>55851</v>
      </c>
      <c r="N13756" s="1" t="s">
        <v>32397</v>
      </c>
      <c r="O13756" s="1">
        <v>15</v>
      </c>
      <c r="P13756" s="1" t="s">
        <v>27</v>
      </c>
      <c r="Q13756" s="4" t="s">
        <v>21</v>
      </c>
    </row>
    <row r="13757" spans="1:17" ht="22.5" x14ac:dyDescent="0.25">
      <c r="A13757" s="3">
        <v>10402</v>
      </c>
      <c r="B13757" s="1" t="s">
        <v>32394</v>
      </c>
      <c r="C13757" s="1" t="s">
        <v>15</v>
      </c>
      <c r="D13757" s="1" t="s">
        <v>33</v>
      </c>
      <c r="E13757" s="1">
        <v>44556569</v>
      </c>
      <c r="F13757" s="1" t="s">
        <v>32395</v>
      </c>
      <c r="G13757" s="1">
        <v>46476419</v>
      </c>
      <c r="H13757" s="1" t="s">
        <v>32396</v>
      </c>
      <c r="I13757" s="2">
        <v>45091</v>
      </c>
      <c r="J13757" s="15" t="str">
        <f>MID(Tabla1[[#This Row],[HORA]],1,5)</f>
        <v>14:12</v>
      </c>
      <c r="K13757" s="16">
        <f>IF(Tabla1[[#This Row],[FECHA]]=I13758,IF(J13758-J13757&gt;0,(J13758-J13757)*1440,0),0)</f>
        <v>0.99999999999999645</v>
      </c>
      <c r="L13757" s="14">
        <f>2+L13498-Datos!$C$8</f>
        <v>8.4600000000000026</v>
      </c>
      <c r="M13757" s="13" t="s">
        <v>55851</v>
      </c>
      <c r="N13757" s="1" t="s">
        <v>32398</v>
      </c>
      <c r="O13757" s="1">
        <v>15</v>
      </c>
      <c r="P13757" s="1" t="s">
        <v>27</v>
      </c>
      <c r="Q13757" s="4" t="s">
        <v>21</v>
      </c>
    </row>
    <row r="13758" spans="1:17" ht="22.5" x14ac:dyDescent="0.25">
      <c r="A13758" s="3">
        <v>14577</v>
      </c>
      <c r="B13758" s="1" t="s">
        <v>44690</v>
      </c>
      <c r="C13758" s="1" t="s">
        <v>15</v>
      </c>
      <c r="D13758" s="1" t="s">
        <v>33</v>
      </c>
      <c r="E13758" s="1">
        <v>27289787</v>
      </c>
      <c r="F13758" s="1" t="s">
        <v>44691</v>
      </c>
      <c r="G13758" s="1">
        <v>2243124</v>
      </c>
      <c r="H13758" s="1" t="s">
        <v>44692</v>
      </c>
      <c r="I13758" s="2">
        <v>45091</v>
      </c>
      <c r="J13758" s="15" t="str">
        <f>MID(Tabla1[[#This Row],[HORA]],1,5)</f>
        <v>14:13</v>
      </c>
      <c r="K13758" s="16">
        <f>IF(Tabla1[[#This Row],[FECHA]]=I13759,IF(J13759-J13758&gt;0,(J13759-J13758)*1440,0),0)</f>
        <v>0.99999999999999645</v>
      </c>
      <c r="L13758" s="14">
        <f>2+L13499-Datos!$C$8</f>
        <v>10.550000000000002</v>
      </c>
      <c r="M13758" s="13" t="s">
        <v>55982</v>
      </c>
      <c r="N13758" s="1" t="s">
        <v>1531</v>
      </c>
      <c r="O13758" s="1">
        <v>10</v>
      </c>
      <c r="P13758" s="1" t="s">
        <v>986</v>
      </c>
      <c r="Q13758" s="4" t="s">
        <v>21</v>
      </c>
    </row>
    <row r="13759" spans="1:17" ht="22.5" x14ac:dyDescent="0.25">
      <c r="A13759" s="3">
        <v>10403</v>
      </c>
      <c r="B13759" s="1" t="s">
        <v>32399</v>
      </c>
      <c r="C13759" s="1" t="s">
        <v>15</v>
      </c>
      <c r="D13759" s="1" t="s">
        <v>33</v>
      </c>
      <c r="E13759" s="1">
        <v>80425818</v>
      </c>
      <c r="F13759" s="1" t="s">
        <v>32400</v>
      </c>
      <c r="G13759" s="1">
        <v>3588748</v>
      </c>
      <c r="H13759" s="1" t="s">
        <v>32401</v>
      </c>
      <c r="I13759" s="2">
        <v>45091</v>
      </c>
      <c r="J13759" s="15" t="str">
        <f>MID(Tabla1[[#This Row],[HORA]],1,5)</f>
        <v>14:14</v>
      </c>
      <c r="K13759" s="16">
        <f>IF(Tabla1[[#This Row],[FECHA]]=I13760,IF(J13760-J13759&gt;0,(J13760-J13759)*1440,0),0)</f>
        <v>0</v>
      </c>
      <c r="L13759" s="14">
        <f>2+L13500-Datos!$C$8</f>
        <v>7.8900000000000023</v>
      </c>
      <c r="M13759" s="13" t="s">
        <v>55983</v>
      </c>
      <c r="N13759" s="1" t="s">
        <v>19119</v>
      </c>
      <c r="O13759" s="1">
        <v>15</v>
      </c>
      <c r="P13759" s="1" t="s">
        <v>27</v>
      </c>
      <c r="Q13759" s="4" t="s">
        <v>21</v>
      </c>
    </row>
    <row r="13760" spans="1:17" ht="22.5" x14ac:dyDescent="0.25">
      <c r="A13760" s="3">
        <v>14578</v>
      </c>
      <c r="B13760" s="1" t="s">
        <v>44693</v>
      </c>
      <c r="C13760" s="1" t="s">
        <v>15</v>
      </c>
      <c r="D13760" s="1" t="s">
        <v>23</v>
      </c>
      <c r="E13760" s="1">
        <v>33676151</v>
      </c>
      <c r="F13760" s="1" t="s">
        <v>44694</v>
      </c>
      <c r="G13760" s="1">
        <v>2243125</v>
      </c>
      <c r="H13760" s="1" t="s">
        <v>44695</v>
      </c>
      <c r="I13760" s="2">
        <v>45091</v>
      </c>
      <c r="J13760" s="15" t="str">
        <f>MID(Tabla1[[#This Row],[HORA]],1,5)</f>
        <v>14:14</v>
      </c>
      <c r="K13760" s="16">
        <f>IF(Tabla1[[#This Row],[FECHA]]=I13761,IF(J13761-J13760&gt;0,(J13761-J13760)*1440,0),0)</f>
        <v>10.999999999999961</v>
      </c>
      <c r="L13760" s="14">
        <f>2+L13501-Datos!$C$8</f>
        <v>9.6200000000000028</v>
      </c>
      <c r="M13760" s="13" t="s">
        <v>55983</v>
      </c>
      <c r="N13760" s="1" t="s">
        <v>44696</v>
      </c>
      <c r="O13760" s="1">
        <v>15</v>
      </c>
      <c r="P13760" s="1" t="s">
        <v>986</v>
      </c>
      <c r="Q13760" s="4" t="s">
        <v>21</v>
      </c>
    </row>
    <row r="13761" spans="1:17" ht="22.5" x14ac:dyDescent="0.25">
      <c r="A13761" s="3">
        <v>14579</v>
      </c>
      <c r="B13761" s="1" t="s">
        <v>44697</v>
      </c>
      <c r="C13761" s="1" t="s">
        <v>15</v>
      </c>
      <c r="D13761" s="1" t="s">
        <v>77</v>
      </c>
      <c r="E13761" s="1">
        <v>17594966</v>
      </c>
      <c r="F13761" s="1" t="s">
        <v>44698</v>
      </c>
      <c r="G13761" s="1">
        <v>2243127</v>
      </c>
      <c r="H13761" s="1" t="s">
        <v>44699</v>
      </c>
      <c r="I13761" s="2">
        <v>45091</v>
      </c>
      <c r="J13761" s="15" t="str">
        <f>MID(Tabla1[[#This Row],[HORA]],1,5)</f>
        <v>14:25</v>
      </c>
      <c r="K13761" s="16">
        <f>IF(Tabla1[[#This Row],[FECHA]]=I13762,IF(J13762-J13761&gt;0,(J13762-J13761)*1440,0),0)</f>
        <v>0.99999999999999645</v>
      </c>
      <c r="L13761" s="14">
        <f>2+L13502-Datos!$C$8</f>
        <v>11.480000000000002</v>
      </c>
      <c r="M13761" s="13" t="s">
        <v>55855</v>
      </c>
      <c r="N13761" s="1" t="s">
        <v>44700</v>
      </c>
      <c r="O13761" s="1">
        <v>20</v>
      </c>
      <c r="P13761" s="1" t="s">
        <v>986</v>
      </c>
      <c r="Q13761" s="4" t="s">
        <v>21</v>
      </c>
    </row>
    <row r="13762" spans="1:17" ht="22.5" x14ac:dyDescent="0.25">
      <c r="A13762" s="3">
        <v>14580</v>
      </c>
      <c r="B13762" s="1" t="s">
        <v>44701</v>
      </c>
      <c r="C13762" s="1" t="s">
        <v>15</v>
      </c>
      <c r="D13762" s="1" t="s">
        <v>40</v>
      </c>
      <c r="E13762" s="1">
        <v>44368855</v>
      </c>
      <c r="F13762" s="1" t="s">
        <v>14358</v>
      </c>
      <c r="G13762" s="1">
        <v>2243129</v>
      </c>
      <c r="H13762" s="1" t="s">
        <v>14359</v>
      </c>
      <c r="I13762" s="2">
        <v>45091</v>
      </c>
      <c r="J13762" s="15" t="str">
        <f>MID(Tabla1[[#This Row],[HORA]],1,5)</f>
        <v>14:26</v>
      </c>
      <c r="K13762" s="16">
        <f>IF(Tabla1[[#This Row],[FECHA]]=I13763,IF(J13763-J13762&gt;0,(J13763-J13762)*1440,0),0)</f>
        <v>3.9999999999999858</v>
      </c>
      <c r="L13762" s="14">
        <f>2+L13503-Datos!$C$8</f>
        <v>8.7800000000000011</v>
      </c>
      <c r="M13762" s="13" t="s">
        <v>55856</v>
      </c>
      <c r="N13762" s="1" t="s">
        <v>847</v>
      </c>
      <c r="O13762" s="1">
        <v>15</v>
      </c>
      <c r="P13762" s="1" t="s">
        <v>986</v>
      </c>
      <c r="Q13762" s="4" t="s">
        <v>21</v>
      </c>
    </row>
    <row r="13763" spans="1:17" ht="22.5" x14ac:dyDescent="0.25">
      <c r="A13763" s="3">
        <v>14581</v>
      </c>
      <c r="B13763" s="1" t="s">
        <v>44702</v>
      </c>
      <c r="C13763" s="1" t="s">
        <v>15</v>
      </c>
      <c r="D13763" s="1" t="s">
        <v>40</v>
      </c>
      <c r="E13763" s="1">
        <v>19655010</v>
      </c>
      <c r="F13763" s="1" t="s">
        <v>11140</v>
      </c>
      <c r="G13763" s="1">
        <v>2243130</v>
      </c>
      <c r="H13763" s="1" t="s">
        <v>44703</v>
      </c>
      <c r="I13763" s="2">
        <v>45091</v>
      </c>
      <c r="J13763" s="15" t="str">
        <f>MID(Tabla1[[#This Row],[HORA]],1,5)</f>
        <v>14:30</v>
      </c>
      <c r="K13763" s="16">
        <f>IF(Tabla1[[#This Row],[FECHA]]=I13764,IF(J13764-J13763&gt;0,(J13764-J13763)*1440,0),0)</f>
        <v>1.9999999999999929</v>
      </c>
      <c r="L13763" s="14">
        <f>2+L13504-Datos!$C$8</f>
        <v>9.4400000000000013</v>
      </c>
      <c r="M13763" s="13" t="s">
        <v>55859</v>
      </c>
      <c r="N13763" s="1" t="s">
        <v>44704</v>
      </c>
      <c r="O13763" s="1">
        <v>15</v>
      </c>
      <c r="P13763" s="1" t="s">
        <v>986</v>
      </c>
      <c r="Q13763" s="4" t="s">
        <v>21</v>
      </c>
    </row>
    <row r="13764" spans="1:17" ht="22.5" x14ac:dyDescent="0.25">
      <c r="A13764" s="3">
        <v>14582</v>
      </c>
      <c r="B13764" s="1" t="s">
        <v>44705</v>
      </c>
      <c r="C13764" s="1" t="s">
        <v>15</v>
      </c>
      <c r="D13764" s="1" t="s">
        <v>30</v>
      </c>
      <c r="E13764" s="1">
        <v>16693968</v>
      </c>
      <c r="F13764" s="1" t="s">
        <v>40278</v>
      </c>
      <c r="G13764" s="1">
        <v>2243131</v>
      </c>
      <c r="H13764" s="1" t="s">
        <v>44706</v>
      </c>
      <c r="I13764" s="2">
        <v>45091</v>
      </c>
      <c r="J13764" s="15" t="str">
        <f>MID(Tabla1[[#This Row],[HORA]],1,5)</f>
        <v>14:32</v>
      </c>
      <c r="K13764" s="16">
        <f>IF(Tabla1[[#This Row],[FECHA]]=I13765,IF(J13765-J13764&gt;0,(J13765-J13764)*1440,0),0)</f>
        <v>5.9999999999999787</v>
      </c>
      <c r="L13764" s="14">
        <f>2+L13505-Datos!$C$8</f>
        <v>9.3800000000000008</v>
      </c>
      <c r="M13764" s="13" t="s">
        <v>55860</v>
      </c>
      <c r="N13764" s="1" t="s">
        <v>1145</v>
      </c>
      <c r="O13764" s="1">
        <v>15</v>
      </c>
      <c r="P13764" s="1" t="s">
        <v>986</v>
      </c>
      <c r="Q13764" s="4" t="s">
        <v>21</v>
      </c>
    </row>
    <row r="13765" spans="1:17" ht="22.5" x14ac:dyDescent="0.25">
      <c r="A13765" s="3">
        <v>14583</v>
      </c>
      <c r="B13765" s="1" t="s">
        <v>44707</v>
      </c>
      <c r="C13765" s="1" t="s">
        <v>15</v>
      </c>
      <c r="D13765" s="1" t="s">
        <v>77</v>
      </c>
      <c r="E13765" s="1">
        <v>16785029</v>
      </c>
      <c r="F13765" s="1" t="s">
        <v>44708</v>
      </c>
      <c r="G13765" s="1">
        <v>7726215</v>
      </c>
      <c r="H13765" s="1" t="s">
        <v>44709</v>
      </c>
      <c r="I13765" s="2">
        <v>45091</v>
      </c>
      <c r="J13765" s="15" t="str">
        <f>MID(Tabla1[[#This Row],[HORA]],1,5)</f>
        <v>14:38</v>
      </c>
      <c r="K13765" s="16">
        <f>IF(Tabla1[[#This Row],[FECHA]]=I13766,IF(J13766-J13765&gt;0,(J13766-J13765)*1440,0),0)</f>
        <v>1.9999999999999929</v>
      </c>
      <c r="L13765" s="14">
        <f>2+L13506-Datos!$C$8</f>
        <v>3.4800000000000022</v>
      </c>
      <c r="M13765" s="13" t="s">
        <v>55999</v>
      </c>
      <c r="N13765" s="1" t="s">
        <v>44710</v>
      </c>
      <c r="O13765" s="1">
        <v>20</v>
      </c>
      <c r="P13765" s="1" t="s">
        <v>986</v>
      </c>
      <c r="Q13765" s="4" t="s">
        <v>21</v>
      </c>
    </row>
    <row r="13766" spans="1:17" ht="22.5" x14ac:dyDescent="0.25">
      <c r="A13766" s="3">
        <v>10404</v>
      </c>
      <c r="B13766" s="1" t="s">
        <v>32402</v>
      </c>
      <c r="C13766" s="1" t="s">
        <v>15</v>
      </c>
      <c r="D13766" s="1" t="s">
        <v>71</v>
      </c>
      <c r="E13766" s="1">
        <v>16685674</v>
      </c>
      <c r="F13766" s="1" t="s">
        <v>32403</v>
      </c>
      <c r="G13766" s="1">
        <v>2243133</v>
      </c>
      <c r="H13766" s="1" t="s">
        <v>32404</v>
      </c>
      <c r="I13766" s="2">
        <v>45091</v>
      </c>
      <c r="J13766" s="15" t="str">
        <f>MID(Tabla1[[#This Row],[HORA]],1,5)</f>
        <v>14:40</v>
      </c>
      <c r="K13766" s="16">
        <f>IF(Tabla1[[#This Row],[FECHA]]=I13767,IF(J13767-J13766&gt;0,(J13767-J13766)*1440,0),0)</f>
        <v>3.0000000000001492</v>
      </c>
      <c r="L13766" s="14">
        <f>2+L13507-Datos!$C$8</f>
        <v>4.490000000000002</v>
      </c>
      <c r="M13766" s="13" t="s">
        <v>56001</v>
      </c>
      <c r="N13766" s="1" t="s">
        <v>32405</v>
      </c>
      <c r="O13766" s="1">
        <v>12</v>
      </c>
      <c r="P13766" s="1" t="s">
        <v>27</v>
      </c>
      <c r="Q13766" s="4" t="s">
        <v>21</v>
      </c>
    </row>
    <row r="13767" spans="1:17" ht="22.5" x14ac:dyDescent="0.25">
      <c r="A13767" s="3">
        <v>14584</v>
      </c>
      <c r="B13767" s="1" t="s">
        <v>44711</v>
      </c>
      <c r="C13767" s="1" t="s">
        <v>15</v>
      </c>
      <c r="D13767" s="1" t="s">
        <v>40</v>
      </c>
      <c r="E13767" s="1">
        <v>46715016</v>
      </c>
      <c r="F13767" s="1" t="s">
        <v>44712</v>
      </c>
      <c r="G13767" s="1">
        <v>41197285</v>
      </c>
      <c r="H13767" s="1" t="s">
        <v>44713</v>
      </c>
      <c r="I13767" s="2">
        <v>45091</v>
      </c>
      <c r="J13767" s="15" t="str">
        <f>MID(Tabla1[[#This Row],[HORA]],1,5)</f>
        <v>14:43</v>
      </c>
      <c r="K13767" s="16">
        <f>IF(Tabla1[[#This Row],[FECHA]]=I13768,IF(J13768-J13767&gt;0,(J13768-J13767)*1440,0),0)</f>
        <v>0.99999999999983658</v>
      </c>
      <c r="L13767" s="14">
        <f>2+L13508-Datos!$C$8</f>
        <v>5.8600000000000012</v>
      </c>
      <c r="M13767" s="13" t="s">
        <v>56003</v>
      </c>
      <c r="N13767" s="1" t="s">
        <v>1531</v>
      </c>
      <c r="O13767" s="1">
        <v>10</v>
      </c>
      <c r="P13767" s="1" t="s">
        <v>986</v>
      </c>
      <c r="Q13767" s="4" t="s">
        <v>21</v>
      </c>
    </row>
    <row r="13768" spans="1:17" ht="22.5" x14ac:dyDescent="0.25">
      <c r="A13768" s="3">
        <v>10405</v>
      </c>
      <c r="B13768" s="1" t="s">
        <v>32406</v>
      </c>
      <c r="C13768" s="1" t="s">
        <v>15</v>
      </c>
      <c r="D13768" s="1" t="s">
        <v>40</v>
      </c>
      <c r="E13768" s="1">
        <v>47530635</v>
      </c>
      <c r="F13768" s="1" t="s">
        <v>7763</v>
      </c>
      <c r="G13768" s="1">
        <v>47308734</v>
      </c>
      <c r="H13768" s="1" t="s">
        <v>29163</v>
      </c>
      <c r="I13768" s="2">
        <v>45091</v>
      </c>
      <c r="J13768" s="15" t="str">
        <f>MID(Tabla1[[#This Row],[HORA]],1,5)</f>
        <v>14:44</v>
      </c>
      <c r="K13768" s="16">
        <f>IF(Tabla1[[#This Row],[FECHA]]=I13769,IF(J13769-J13768&gt;0,(J13769-J13768)*1440,0),0)</f>
        <v>8.0000000000001315</v>
      </c>
      <c r="L13768" s="14">
        <f>2+L13509-Datos!$C$8</f>
        <v>5.6100000000000012</v>
      </c>
      <c r="M13768" s="13" t="s">
        <v>56004</v>
      </c>
      <c r="N13768" s="1" t="s">
        <v>32407</v>
      </c>
      <c r="O13768" s="1">
        <v>160</v>
      </c>
      <c r="P13768" s="1" t="s">
        <v>27</v>
      </c>
      <c r="Q13768" s="4" t="s">
        <v>21</v>
      </c>
    </row>
    <row r="13769" spans="1:17" ht="22.5" x14ac:dyDescent="0.25">
      <c r="A13769" s="3">
        <v>10406</v>
      </c>
      <c r="B13769" s="1" t="s">
        <v>32408</v>
      </c>
      <c r="C13769" s="1" t="s">
        <v>15</v>
      </c>
      <c r="D13769" s="1" t="s">
        <v>33</v>
      </c>
      <c r="E13769" s="1">
        <v>17431415</v>
      </c>
      <c r="F13769" s="1" t="s">
        <v>32409</v>
      </c>
      <c r="G13769" s="1">
        <v>2243139</v>
      </c>
      <c r="H13769" s="1" t="s">
        <v>32410</v>
      </c>
      <c r="I13769" s="2">
        <v>45091</v>
      </c>
      <c r="J13769" s="15" t="str">
        <f>MID(Tabla1[[#This Row],[HORA]],1,5)</f>
        <v>14:52</v>
      </c>
      <c r="K13769" s="16">
        <f>IF(Tabla1[[#This Row],[FECHA]]=I13770,IF(J13770-J13769&gt;0,(J13770-J13769)*1440,0),0)</f>
        <v>1.9999999999999929</v>
      </c>
      <c r="L13769" s="14">
        <f>2+L13510-Datos!$C$8</f>
        <v>8.5500000000000025</v>
      </c>
      <c r="M13769" s="13" t="s">
        <v>56011</v>
      </c>
      <c r="N13769" s="1" t="s">
        <v>32411</v>
      </c>
      <c r="O13769" s="1">
        <v>40</v>
      </c>
      <c r="P13769" s="1" t="s">
        <v>27</v>
      </c>
      <c r="Q13769" s="4" t="s">
        <v>21</v>
      </c>
    </row>
    <row r="13770" spans="1:17" ht="22.5" x14ac:dyDescent="0.25">
      <c r="A13770" s="3">
        <v>17716</v>
      </c>
      <c r="B13770" s="1" t="s">
        <v>53184</v>
      </c>
      <c r="C13770" s="1" t="s">
        <v>15</v>
      </c>
      <c r="D13770" s="1" t="s">
        <v>40</v>
      </c>
      <c r="E13770" s="1">
        <v>20610593306</v>
      </c>
      <c r="F13770" s="1" t="s">
        <v>51671</v>
      </c>
      <c r="G13770" s="1">
        <v>46027587</v>
      </c>
      <c r="H13770" s="1" t="s">
        <v>53185</v>
      </c>
      <c r="I13770" s="2">
        <v>45091</v>
      </c>
      <c r="J13770" s="15" t="str">
        <f>MID(Tabla1[[#This Row],[HORA]],1,5)</f>
        <v>14:54</v>
      </c>
      <c r="K13770" s="16">
        <f>IF(Tabla1[[#This Row],[FECHA]]=I13771,IF(J13771-J13770&gt;0,(J13771-J13770)*1440,0),0)</f>
        <v>4.9999999999999822</v>
      </c>
      <c r="L13770" s="14">
        <f>2+L13511-Datos!$C$8</f>
        <v>9.9600000000000009</v>
      </c>
      <c r="M13770" s="13" t="s">
        <v>56013</v>
      </c>
      <c r="N13770" s="1" t="s">
        <v>53186</v>
      </c>
      <c r="O13770" s="1">
        <v>20</v>
      </c>
      <c r="P13770" s="1" t="s">
        <v>27</v>
      </c>
      <c r="Q13770" s="4" t="s">
        <v>21</v>
      </c>
    </row>
    <row r="13771" spans="1:17" ht="22.5" x14ac:dyDescent="0.25">
      <c r="A13771" s="3">
        <v>14585</v>
      </c>
      <c r="B13771" s="1" t="s">
        <v>44714</v>
      </c>
      <c r="C13771" s="1" t="s">
        <v>15</v>
      </c>
      <c r="D13771" s="1" t="s">
        <v>82</v>
      </c>
      <c r="E13771" s="1">
        <v>78111003</v>
      </c>
      <c r="F13771" s="1" t="s">
        <v>44715</v>
      </c>
      <c r="G13771" s="1">
        <v>2243141</v>
      </c>
      <c r="H13771" s="1" t="s">
        <v>44716</v>
      </c>
      <c r="I13771" s="2">
        <v>45091</v>
      </c>
      <c r="J13771" s="15" t="str">
        <f>MID(Tabla1[[#This Row],[HORA]],1,5)</f>
        <v>14:59</v>
      </c>
      <c r="K13771" s="16">
        <f>IF(Tabla1[[#This Row],[FECHA]]=I13772,IF(J13772-J13771&gt;0,(J13772-J13771)*1440,0),0)</f>
        <v>1.9999999999999929</v>
      </c>
      <c r="L13771" s="14">
        <f>2+L13512-Datos!$C$8</f>
        <v>8.1700000000000017</v>
      </c>
      <c r="M13771" s="13" t="s">
        <v>56018</v>
      </c>
      <c r="N13771" s="1" t="s">
        <v>44717</v>
      </c>
      <c r="O13771" s="1">
        <v>20</v>
      </c>
      <c r="P13771" s="1" t="s">
        <v>986</v>
      </c>
      <c r="Q13771" s="4" t="s">
        <v>21</v>
      </c>
    </row>
    <row r="13772" spans="1:17" ht="22.5" x14ac:dyDescent="0.25">
      <c r="A13772" s="3">
        <v>18581</v>
      </c>
      <c r="B13772" s="1" t="s">
        <v>55300</v>
      </c>
      <c r="C13772" s="1" t="s">
        <v>15</v>
      </c>
      <c r="D13772" s="1" t="s">
        <v>637</v>
      </c>
      <c r="E13772" s="1">
        <v>20479388998</v>
      </c>
      <c r="F13772" s="1" t="s">
        <v>55301</v>
      </c>
      <c r="G13772" s="1">
        <v>45844782</v>
      </c>
      <c r="H13772" s="1" t="s">
        <v>8873</v>
      </c>
      <c r="I13772" s="2">
        <v>45091</v>
      </c>
      <c r="J13772" s="15" t="str">
        <f>MID(Tabla1[[#This Row],[HORA]],1,5)</f>
        <v>15:01</v>
      </c>
      <c r="K13772" s="16">
        <f>IF(Tabla1[[#This Row],[FECHA]]=I13773,IF(J13773-J13772&gt;0,(J13773-J13772)*1440,0),0)</f>
        <v>0.99999999999999645</v>
      </c>
      <c r="L13772" s="14">
        <f>2+L13513-Datos!$C$8</f>
        <v>8.9600000000000009</v>
      </c>
      <c r="M13772" s="13" t="s">
        <v>56131</v>
      </c>
      <c r="N13772" s="1" t="s">
        <v>55302</v>
      </c>
      <c r="O13772" s="1">
        <v>50</v>
      </c>
      <c r="P13772" s="1" t="s">
        <v>986</v>
      </c>
      <c r="Q13772" s="4" t="s">
        <v>21</v>
      </c>
    </row>
    <row r="13773" spans="1:17" ht="22.5" x14ac:dyDescent="0.25">
      <c r="A13773" s="3">
        <v>10407</v>
      </c>
      <c r="B13773" s="1" t="s">
        <v>32412</v>
      </c>
      <c r="C13773" s="1" t="s">
        <v>15</v>
      </c>
      <c r="D13773" s="1" t="s">
        <v>33</v>
      </c>
      <c r="E13773" s="1">
        <v>45855010</v>
      </c>
      <c r="F13773" s="1" t="s">
        <v>32413</v>
      </c>
      <c r="G13773" s="1">
        <v>76275325</v>
      </c>
      <c r="H13773" s="1" t="s">
        <v>32414</v>
      </c>
      <c r="I13773" s="2">
        <v>45091</v>
      </c>
      <c r="J13773" s="15" t="str">
        <f>MID(Tabla1[[#This Row],[HORA]],1,5)</f>
        <v>15:02</v>
      </c>
      <c r="K13773" s="16">
        <f>IF(Tabla1[[#This Row],[FECHA]]=I13774,IF(J13774-J13773&gt;0,(J13774-J13773)*1440,0),0)</f>
        <v>0</v>
      </c>
      <c r="L13773" s="14">
        <f>2+L13514-Datos!$C$8</f>
        <v>7.7000000000000011</v>
      </c>
      <c r="M13773" s="13" t="s">
        <v>56135</v>
      </c>
      <c r="N13773" s="1" t="s">
        <v>32415</v>
      </c>
      <c r="O13773" s="1">
        <v>20</v>
      </c>
      <c r="P13773" s="1" t="s">
        <v>27</v>
      </c>
      <c r="Q13773" s="4" t="s">
        <v>21</v>
      </c>
    </row>
    <row r="13774" spans="1:17" ht="22.5" x14ac:dyDescent="0.25">
      <c r="A13774" s="3">
        <v>18582</v>
      </c>
      <c r="B13774" s="1" t="s">
        <v>55303</v>
      </c>
      <c r="C13774" s="1" t="s">
        <v>15</v>
      </c>
      <c r="D13774" s="1" t="s">
        <v>82</v>
      </c>
      <c r="E13774" s="1">
        <v>20479388998</v>
      </c>
      <c r="F13774" s="1" t="s">
        <v>55301</v>
      </c>
      <c r="G13774" s="1">
        <v>76437689</v>
      </c>
      <c r="H13774" s="1" t="s">
        <v>55304</v>
      </c>
      <c r="I13774" s="2">
        <v>45091</v>
      </c>
      <c r="J13774" s="15" t="str">
        <f>MID(Tabla1[[#This Row],[HORA]],1,5)</f>
        <v>15:02</v>
      </c>
      <c r="K13774" s="16">
        <f>IF(Tabla1[[#This Row],[FECHA]]=I13775,IF(J13775-J13774&gt;0,(J13775-J13774)*1440,0),0)</f>
        <v>3.9999999999999858</v>
      </c>
      <c r="L13774" s="14">
        <f>2+L13515-Datos!$C$8</f>
        <v>10.620000000000001</v>
      </c>
      <c r="M13774" s="13" t="s">
        <v>56135</v>
      </c>
      <c r="N13774" s="1" t="s">
        <v>55305</v>
      </c>
      <c r="O13774" s="1">
        <v>40</v>
      </c>
      <c r="P13774" s="1" t="s">
        <v>986</v>
      </c>
      <c r="Q13774" s="4" t="s">
        <v>21</v>
      </c>
    </row>
    <row r="13775" spans="1:17" ht="22.5" x14ac:dyDescent="0.25">
      <c r="A13775" s="3">
        <v>14586</v>
      </c>
      <c r="B13775" s="1" t="s">
        <v>44718</v>
      </c>
      <c r="C13775" s="1" t="s">
        <v>15</v>
      </c>
      <c r="D13775" s="1" t="s">
        <v>40</v>
      </c>
      <c r="E13775" s="1">
        <v>16655796</v>
      </c>
      <c r="F13775" s="1" t="s">
        <v>13675</v>
      </c>
      <c r="G13775" s="1">
        <v>2243142</v>
      </c>
      <c r="H13775" s="1" t="s">
        <v>13676</v>
      </c>
      <c r="I13775" s="2">
        <v>45091</v>
      </c>
      <c r="J13775" s="15" t="str">
        <f>MID(Tabla1[[#This Row],[HORA]],1,5)</f>
        <v>15:06</v>
      </c>
      <c r="K13775" s="16">
        <f>IF(Tabla1[[#This Row],[FECHA]]=I13776,IF(J13776-J13775&gt;0,(J13776-J13775)*1440,0),0)</f>
        <v>8.999999999999968</v>
      </c>
      <c r="L13775" s="14">
        <f>2+L13516-Datos!$C$8</f>
        <v>13.100000000000001</v>
      </c>
      <c r="M13775" s="13" t="s">
        <v>56136</v>
      </c>
      <c r="N13775" s="1" t="s">
        <v>44719</v>
      </c>
      <c r="O13775" s="1">
        <v>50</v>
      </c>
      <c r="P13775" s="1" t="s">
        <v>986</v>
      </c>
      <c r="Q13775" s="4" t="s">
        <v>21</v>
      </c>
    </row>
    <row r="13776" spans="1:17" ht="22.5" x14ac:dyDescent="0.25">
      <c r="A13776" s="3">
        <v>17717</v>
      </c>
      <c r="B13776" s="1" t="s">
        <v>53187</v>
      </c>
      <c r="C13776" s="1" t="s">
        <v>15</v>
      </c>
      <c r="D13776" s="1" t="s">
        <v>40</v>
      </c>
      <c r="E13776" s="1">
        <v>20395379233</v>
      </c>
      <c r="F13776" s="1" t="s">
        <v>53188</v>
      </c>
      <c r="G13776" s="1">
        <v>2609522</v>
      </c>
      <c r="H13776" s="1" t="s">
        <v>53189</v>
      </c>
      <c r="I13776" s="2">
        <v>45091</v>
      </c>
      <c r="J13776" s="15" t="str">
        <f>MID(Tabla1[[#This Row],[HORA]],1,5)</f>
        <v>15:15</v>
      </c>
      <c r="K13776" s="16">
        <f>IF(Tabla1[[#This Row],[FECHA]]=I13777,IF(J13777-J13776&gt;0,(J13777-J13776)*1440,0),0)</f>
        <v>1.9999999999999929</v>
      </c>
      <c r="L13776" s="14">
        <f>2+L13517-Datos!$C$8</f>
        <v>8.8000000000000007</v>
      </c>
      <c r="M13776" s="13" t="s">
        <v>55870</v>
      </c>
      <c r="N13776" s="1" t="s">
        <v>53190</v>
      </c>
      <c r="O13776" s="1">
        <v>15</v>
      </c>
      <c r="P13776" s="1" t="s">
        <v>27</v>
      </c>
      <c r="Q13776" s="4" t="s">
        <v>21</v>
      </c>
    </row>
    <row r="13777" spans="1:17" ht="22.5" x14ac:dyDescent="0.25">
      <c r="A13777" s="3">
        <v>473</v>
      </c>
      <c r="B13777" s="1" t="s">
        <v>1076</v>
      </c>
      <c r="C13777" s="1" t="s">
        <v>15</v>
      </c>
      <c r="D13777" s="1" t="s">
        <v>33</v>
      </c>
      <c r="E13777" s="1">
        <v>12121212</v>
      </c>
      <c r="F13777" s="1" t="s">
        <v>24</v>
      </c>
      <c r="G13777" s="1">
        <v>2243144</v>
      </c>
      <c r="H13777" s="1" t="s">
        <v>34</v>
      </c>
      <c r="I13777" s="2">
        <v>45091</v>
      </c>
      <c r="J13777" s="15" t="str">
        <f>MID(Tabla1[[#This Row],[HORA]],1,5)</f>
        <v>15:17</v>
      </c>
      <c r="K13777" s="16">
        <f>IF(Tabla1[[#This Row],[FECHA]]=I13778,IF(J13778-J13777&gt;0,(J13778-J13777)*1440,0),0)</f>
        <v>0</v>
      </c>
      <c r="L13777" s="14">
        <f>2+L13518-Datos!$C$8</f>
        <v>7.9000000000000021</v>
      </c>
      <c r="M13777" s="13" t="s">
        <v>55872</v>
      </c>
      <c r="N13777" s="1" t="s">
        <v>63</v>
      </c>
      <c r="O13777" s="1">
        <v>0</v>
      </c>
      <c r="P13777" s="1" t="s">
        <v>27</v>
      </c>
      <c r="Q13777" s="4" t="s">
        <v>21</v>
      </c>
    </row>
    <row r="13778" spans="1:17" ht="22.5" x14ac:dyDescent="0.25">
      <c r="A13778" s="3">
        <v>474</v>
      </c>
      <c r="B13778" s="1" t="s">
        <v>1076</v>
      </c>
      <c r="C13778" s="1" t="s">
        <v>15</v>
      </c>
      <c r="D13778" s="1" t="s">
        <v>33</v>
      </c>
      <c r="E13778" s="1">
        <v>12121212</v>
      </c>
      <c r="F13778" s="1" t="s">
        <v>28</v>
      </c>
      <c r="G13778" s="1">
        <v>2243144</v>
      </c>
      <c r="H13778" s="1" t="s">
        <v>34</v>
      </c>
      <c r="I13778" s="2">
        <v>45091</v>
      </c>
      <c r="J13778" s="15" t="str">
        <f>MID(Tabla1[[#This Row],[HORA]],1,5)</f>
        <v>15:17</v>
      </c>
      <c r="K13778" s="16">
        <f>IF(Tabla1[[#This Row],[FECHA]]=I13779,IF(J13779-J13778&gt;0,(J13779-J13778)*1440,0),0)</f>
        <v>1.9999999999999929</v>
      </c>
      <c r="L13778" s="14">
        <f>2+L13519-Datos!$C$8</f>
        <v>9.1000000000000014</v>
      </c>
      <c r="M13778" s="13" t="s">
        <v>55872</v>
      </c>
      <c r="N13778" s="1" t="s">
        <v>63</v>
      </c>
      <c r="O13778" s="1">
        <v>0</v>
      </c>
      <c r="P13778" s="1" t="s">
        <v>27</v>
      </c>
      <c r="Q13778" s="4" t="s">
        <v>21</v>
      </c>
    </row>
    <row r="13779" spans="1:17" ht="22.5" x14ac:dyDescent="0.25">
      <c r="A13779" s="3">
        <v>10408</v>
      </c>
      <c r="B13779" s="1" t="s">
        <v>32416</v>
      </c>
      <c r="C13779" s="1" t="s">
        <v>15</v>
      </c>
      <c r="D13779" s="1" t="s">
        <v>161</v>
      </c>
      <c r="E13779" s="1">
        <v>16472173</v>
      </c>
      <c r="F13779" s="1" t="s">
        <v>32417</v>
      </c>
      <c r="G13779" s="1">
        <v>16689878</v>
      </c>
      <c r="H13779" s="1" t="s">
        <v>32418</v>
      </c>
      <c r="I13779" s="2">
        <v>45091</v>
      </c>
      <c r="J13779" s="15" t="str">
        <f>MID(Tabla1[[#This Row],[HORA]],1,5)</f>
        <v>15:19</v>
      </c>
      <c r="K13779" s="16">
        <f>IF(Tabla1[[#This Row],[FECHA]]=I13780,IF(J13780-J13779&gt;0,(J13780-J13779)*1440,0),0)</f>
        <v>1.9999999999999929</v>
      </c>
      <c r="L13779" s="14">
        <f>2+L13520-Datos!$C$8</f>
        <v>10.600000000000001</v>
      </c>
      <c r="M13779" s="13" t="s">
        <v>55874</v>
      </c>
      <c r="N13779" s="1" t="s">
        <v>32419</v>
      </c>
      <c r="O13779" s="1">
        <v>13</v>
      </c>
      <c r="P13779" s="1" t="s">
        <v>27</v>
      </c>
      <c r="Q13779" s="4" t="s">
        <v>21</v>
      </c>
    </row>
    <row r="13780" spans="1:17" ht="22.5" x14ac:dyDescent="0.25">
      <c r="A13780" s="3">
        <v>10409</v>
      </c>
      <c r="B13780" s="1" t="s">
        <v>32420</v>
      </c>
      <c r="C13780" s="1" t="s">
        <v>15</v>
      </c>
      <c r="D13780" s="1" t="s">
        <v>33</v>
      </c>
      <c r="E13780" s="1">
        <v>3653596</v>
      </c>
      <c r="F13780" s="1" t="s">
        <v>8399</v>
      </c>
      <c r="G13780" s="1">
        <v>3653596</v>
      </c>
      <c r="H13780" s="1" t="s">
        <v>8399</v>
      </c>
      <c r="I13780" s="2">
        <v>45091</v>
      </c>
      <c r="J13780" s="15" t="str">
        <f>MID(Tabla1[[#This Row],[HORA]],1,5)</f>
        <v>15:21</v>
      </c>
      <c r="K13780" s="16">
        <f>IF(Tabla1[[#This Row],[FECHA]]=I13781,IF(J13781-J13780&gt;0,(J13781-J13780)*1440,0),0)</f>
        <v>0</v>
      </c>
      <c r="L13780" s="14">
        <f>2+L13521-Datos!$C$8</f>
        <v>7.9500000000000011</v>
      </c>
      <c r="M13780" s="13" t="s">
        <v>55876</v>
      </c>
      <c r="N13780" s="1" t="s">
        <v>32421</v>
      </c>
      <c r="O13780" s="1">
        <v>50</v>
      </c>
      <c r="P13780" s="1" t="s">
        <v>27</v>
      </c>
      <c r="Q13780" s="4" t="s">
        <v>21</v>
      </c>
    </row>
    <row r="13781" spans="1:17" ht="22.5" x14ac:dyDescent="0.25">
      <c r="A13781" s="3">
        <v>10410</v>
      </c>
      <c r="B13781" s="1" t="s">
        <v>32420</v>
      </c>
      <c r="C13781" s="1" t="s">
        <v>15</v>
      </c>
      <c r="D13781" s="1" t="s">
        <v>33</v>
      </c>
      <c r="E13781" s="1">
        <v>3653596</v>
      </c>
      <c r="F13781" s="1" t="s">
        <v>8399</v>
      </c>
      <c r="G13781" s="1">
        <v>3653596</v>
      </c>
      <c r="H13781" s="1" t="s">
        <v>8399</v>
      </c>
      <c r="I13781" s="2">
        <v>45091</v>
      </c>
      <c r="J13781" s="15" t="str">
        <f>MID(Tabla1[[#This Row],[HORA]],1,5)</f>
        <v>15:21</v>
      </c>
      <c r="K13781" s="16">
        <f>IF(Tabla1[[#This Row],[FECHA]]=I13782,IF(J13782-J13781&gt;0,(J13782-J13781)*1440,0),0)</f>
        <v>1.9999999999999929</v>
      </c>
      <c r="L13781" s="14">
        <f>2+L13522-Datos!$C$8</f>
        <v>10.100000000000001</v>
      </c>
      <c r="M13781" s="13" t="s">
        <v>55876</v>
      </c>
      <c r="N13781" s="1" t="s">
        <v>32422</v>
      </c>
      <c r="O13781" s="1">
        <v>100</v>
      </c>
      <c r="P13781" s="1" t="s">
        <v>27</v>
      </c>
      <c r="Q13781" s="4" t="s">
        <v>21</v>
      </c>
    </row>
    <row r="13782" spans="1:17" ht="22.5" x14ac:dyDescent="0.25">
      <c r="A13782" s="3">
        <v>10411</v>
      </c>
      <c r="B13782" s="1" t="s">
        <v>32423</v>
      </c>
      <c r="C13782" s="1" t="s">
        <v>15</v>
      </c>
      <c r="D13782" s="1" t="s">
        <v>77</v>
      </c>
      <c r="E13782" s="1">
        <v>80614311</v>
      </c>
      <c r="F13782" s="1" t="s">
        <v>32424</v>
      </c>
      <c r="G13782" s="1">
        <v>42324206</v>
      </c>
      <c r="H13782" s="1" t="s">
        <v>32425</v>
      </c>
      <c r="I13782" s="2">
        <v>45091</v>
      </c>
      <c r="J13782" s="15" t="str">
        <f>MID(Tabla1[[#This Row],[HORA]],1,5)</f>
        <v>15:23</v>
      </c>
      <c r="K13782" s="16">
        <f>IF(Tabla1[[#This Row],[FECHA]]=I13783,IF(J13783-J13782&gt;0,(J13783-J13782)*1440,0),0)</f>
        <v>5.9999999999999787</v>
      </c>
      <c r="L13782" s="14">
        <f>2+L13523-Datos!$C$8</f>
        <v>11.8</v>
      </c>
      <c r="M13782" s="13" t="s">
        <v>55878</v>
      </c>
      <c r="N13782" s="1" t="s">
        <v>32426</v>
      </c>
      <c r="O13782" s="1">
        <v>90</v>
      </c>
      <c r="P13782" s="1" t="s">
        <v>27</v>
      </c>
      <c r="Q13782" s="4" t="s">
        <v>21</v>
      </c>
    </row>
    <row r="13783" spans="1:17" ht="22.5" x14ac:dyDescent="0.25">
      <c r="A13783" s="3">
        <v>14587</v>
      </c>
      <c r="B13783" s="1" t="s">
        <v>44720</v>
      </c>
      <c r="C13783" s="1" t="s">
        <v>15</v>
      </c>
      <c r="D13783" s="1" t="s">
        <v>30</v>
      </c>
      <c r="E13783" s="1">
        <v>44069179</v>
      </c>
      <c r="F13783" s="1" t="s">
        <v>7466</v>
      </c>
      <c r="G13783" s="1">
        <v>2243148</v>
      </c>
      <c r="H13783" s="1" t="s">
        <v>44721</v>
      </c>
      <c r="I13783" s="2">
        <v>45091</v>
      </c>
      <c r="J13783" s="15" t="str">
        <f>MID(Tabla1[[#This Row],[HORA]],1,5)</f>
        <v>15:29</v>
      </c>
      <c r="K13783" s="16">
        <f>IF(Tabla1[[#This Row],[FECHA]]=I13784,IF(J13784-J13783&gt;0,(J13784-J13783)*1440,0),0)</f>
        <v>0</v>
      </c>
      <c r="L13783" s="14">
        <f>2+L13524-Datos!$C$8</f>
        <v>8.9600000000000009</v>
      </c>
      <c r="M13783" s="13" t="s">
        <v>55884</v>
      </c>
      <c r="N13783" s="1" t="s">
        <v>44722</v>
      </c>
      <c r="O13783" s="1">
        <v>10</v>
      </c>
      <c r="P13783" s="1" t="s">
        <v>986</v>
      </c>
      <c r="Q13783" s="4" t="s">
        <v>21</v>
      </c>
    </row>
    <row r="13784" spans="1:17" ht="22.5" x14ac:dyDescent="0.25">
      <c r="A13784" s="3">
        <v>14588</v>
      </c>
      <c r="B13784" s="1" t="s">
        <v>44720</v>
      </c>
      <c r="C13784" s="1" t="s">
        <v>15</v>
      </c>
      <c r="D13784" s="1" t="s">
        <v>30</v>
      </c>
      <c r="E13784" s="1">
        <v>44069179</v>
      </c>
      <c r="F13784" s="1" t="s">
        <v>7466</v>
      </c>
      <c r="G13784" s="1">
        <v>2243148</v>
      </c>
      <c r="H13784" s="1" t="s">
        <v>44721</v>
      </c>
      <c r="I13784" s="2">
        <v>45091</v>
      </c>
      <c r="J13784" s="15" t="str">
        <f>MID(Tabla1[[#This Row],[HORA]],1,5)</f>
        <v>15:29</v>
      </c>
      <c r="K13784" s="16">
        <f>IF(Tabla1[[#This Row],[FECHA]]=I13785,IF(J13785-J13784&gt;0,(J13785-J13784)*1440,0),0)</f>
        <v>2.0000000000001528</v>
      </c>
      <c r="L13784" s="14">
        <f>2+L13525-Datos!$C$8</f>
        <v>9.9000000000000021</v>
      </c>
      <c r="M13784" s="13" t="s">
        <v>55884</v>
      </c>
      <c r="N13784" s="1" t="s">
        <v>44723</v>
      </c>
      <c r="O13784" s="1">
        <v>10</v>
      </c>
      <c r="P13784" s="1" t="s">
        <v>986</v>
      </c>
      <c r="Q13784" s="4" t="s">
        <v>21</v>
      </c>
    </row>
    <row r="13785" spans="1:17" ht="22.5" x14ac:dyDescent="0.25">
      <c r="A13785" s="3">
        <v>14589</v>
      </c>
      <c r="B13785" s="1" t="s">
        <v>44724</v>
      </c>
      <c r="C13785" s="1" t="s">
        <v>15</v>
      </c>
      <c r="D13785" s="1" t="s">
        <v>1017</v>
      </c>
      <c r="E13785" s="1">
        <v>16670289</v>
      </c>
      <c r="F13785" s="1" t="s">
        <v>29782</v>
      </c>
      <c r="G13785" s="1">
        <v>2243149</v>
      </c>
      <c r="H13785" s="1" t="s">
        <v>18399</v>
      </c>
      <c r="I13785" s="2">
        <v>45091</v>
      </c>
      <c r="J13785" s="15" t="str">
        <f>MID(Tabla1[[#This Row],[HORA]],1,5)</f>
        <v>15:31</v>
      </c>
      <c r="K13785" s="16">
        <f>IF(Tabla1[[#This Row],[FECHA]]=I13786,IF(J13786-J13785&gt;0,(J13786-J13785)*1440,0),0)</f>
        <v>2.9999999999999893</v>
      </c>
      <c r="L13785" s="14">
        <f>2+L13526-Datos!$C$8</f>
        <v>10.14</v>
      </c>
      <c r="M13785" s="13" t="s">
        <v>55886</v>
      </c>
      <c r="N13785" s="1" t="s">
        <v>44725</v>
      </c>
      <c r="O13785" s="1">
        <v>15</v>
      </c>
      <c r="P13785" s="1" t="s">
        <v>986</v>
      </c>
      <c r="Q13785" s="4" t="s">
        <v>21</v>
      </c>
    </row>
    <row r="13786" spans="1:17" ht="22.5" x14ac:dyDescent="0.25">
      <c r="A13786" s="3">
        <v>14590</v>
      </c>
      <c r="B13786" s="1" t="s">
        <v>44726</v>
      </c>
      <c r="C13786" s="1" t="s">
        <v>15</v>
      </c>
      <c r="D13786" s="1" t="s">
        <v>40</v>
      </c>
      <c r="E13786" s="1">
        <v>45927304</v>
      </c>
      <c r="F13786" s="1" t="s">
        <v>44727</v>
      </c>
      <c r="G13786" s="1">
        <v>45927304</v>
      </c>
      <c r="H13786" s="1" t="s">
        <v>44727</v>
      </c>
      <c r="I13786" s="2">
        <v>45091</v>
      </c>
      <c r="J13786" s="15" t="str">
        <f>MID(Tabla1[[#This Row],[HORA]],1,5)</f>
        <v>15:34</v>
      </c>
      <c r="K13786" s="16">
        <f>IF(Tabla1[[#This Row],[FECHA]]=I13787,IF(J13787-J13786&gt;0,(J13787-J13786)*1440,0),0)</f>
        <v>1.9999999999999929</v>
      </c>
      <c r="L13786" s="14">
        <f>2+L13527-Datos!$C$8</f>
        <v>7.8100000000000023</v>
      </c>
      <c r="M13786" s="13" t="s">
        <v>55889</v>
      </c>
      <c r="N13786" s="1" t="s">
        <v>1715</v>
      </c>
      <c r="O13786" s="1">
        <v>5</v>
      </c>
      <c r="P13786" s="1" t="s">
        <v>986</v>
      </c>
      <c r="Q13786" s="4" t="s">
        <v>21</v>
      </c>
    </row>
    <row r="13787" spans="1:17" ht="22.5" x14ac:dyDescent="0.25">
      <c r="A13787" s="3">
        <v>17718</v>
      </c>
      <c r="B13787" s="1" t="s">
        <v>53191</v>
      </c>
      <c r="C13787" s="1" t="s">
        <v>15</v>
      </c>
      <c r="D13787" s="1" t="s">
        <v>40</v>
      </c>
      <c r="E13787" s="1">
        <v>20607977691</v>
      </c>
      <c r="F13787" s="1" t="s">
        <v>50266</v>
      </c>
      <c r="G13787" s="1">
        <v>16133505</v>
      </c>
      <c r="H13787" s="1" t="s">
        <v>50267</v>
      </c>
      <c r="I13787" s="2">
        <v>45091</v>
      </c>
      <c r="J13787" s="15" t="str">
        <f>MID(Tabla1[[#This Row],[HORA]],1,5)</f>
        <v>15:36</v>
      </c>
      <c r="K13787" s="16">
        <f>IF(Tabla1[[#This Row],[FECHA]]=I13788,IF(J13788-J13787&gt;0,(J13788-J13787)*1440,0),0)</f>
        <v>1.9999999999999929</v>
      </c>
      <c r="L13787" s="14">
        <f>2+L13528-Datos!$C$8</f>
        <v>9.0500000000000007</v>
      </c>
      <c r="M13787" s="13" t="s">
        <v>55891</v>
      </c>
      <c r="N13787" s="1" t="s">
        <v>53192</v>
      </c>
      <c r="O13787" s="1">
        <v>20</v>
      </c>
      <c r="P13787" s="1" t="s">
        <v>27</v>
      </c>
      <c r="Q13787" s="4" t="s">
        <v>21</v>
      </c>
    </row>
    <row r="13788" spans="1:17" ht="22.5" x14ac:dyDescent="0.25">
      <c r="A13788" s="3">
        <v>10412</v>
      </c>
      <c r="B13788" s="1" t="s">
        <v>32427</v>
      </c>
      <c r="C13788" s="1" t="s">
        <v>15</v>
      </c>
      <c r="D13788" s="1" t="s">
        <v>40</v>
      </c>
      <c r="E13788" s="1">
        <v>70926303</v>
      </c>
      <c r="F13788" s="1" t="s">
        <v>32428</v>
      </c>
      <c r="G13788" s="1">
        <v>16669126</v>
      </c>
      <c r="H13788" s="1" t="s">
        <v>26033</v>
      </c>
      <c r="I13788" s="2">
        <v>45091</v>
      </c>
      <c r="J13788" s="15" t="str">
        <f>MID(Tabla1[[#This Row],[HORA]],1,5)</f>
        <v>15:38</v>
      </c>
      <c r="K13788" s="16">
        <f>IF(Tabla1[[#This Row],[FECHA]]=I13789,IF(J13789-J13788&gt;0,(J13789-J13788)*1440,0),0)</f>
        <v>0.99999999999999645</v>
      </c>
      <c r="L13788" s="14">
        <f>2+L13529-Datos!$C$8</f>
        <v>8.740000000000002</v>
      </c>
      <c r="M13788" s="13" t="s">
        <v>55893</v>
      </c>
      <c r="N13788" s="1" t="s">
        <v>32429</v>
      </c>
      <c r="O13788" s="1">
        <v>25</v>
      </c>
      <c r="P13788" s="1" t="s">
        <v>27</v>
      </c>
      <c r="Q13788" s="4" t="s">
        <v>21</v>
      </c>
    </row>
    <row r="13789" spans="1:17" ht="22.5" x14ac:dyDescent="0.25">
      <c r="A13789" s="3">
        <v>10413</v>
      </c>
      <c r="B13789" s="1" t="s">
        <v>32430</v>
      </c>
      <c r="C13789" s="1" t="s">
        <v>15</v>
      </c>
      <c r="D13789" s="1" t="s">
        <v>33</v>
      </c>
      <c r="E13789" s="1">
        <v>40155472</v>
      </c>
      <c r="F13789" s="1" t="s">
        <v>32431</v>
      </c>
      <c r="G13789" s="1">
        <v>2243151</v>
      </c>
      <c r="H13789" s="1" t="s">
        <v>32432</v>
      </c>
      <c r="I13789" s="2">
        <v>45091</v>
      </c>
      <c r="J13789" s="15" t="str">
        <f>MID(Tabla1[[#This Row],[HORA]],1,5)</f>
        <v>15:39</v>
      </c>
      <c r="K13789" s="16">
        <f>IF(Tabla1[[#This Row],[FECHA]]=I13790,IF(J13790-J13789&gt;0,(J13790-J13789)*1440,0),0)</f>
        <v>0</v>
      </c>
      <c r="L13789" s="14">
        <f>2+L13530-Datos!$C$8</f>
        <v>10.120000000000001</v>
      </c>
      <c r="M13789" s="13" t="s">
        <v>55894</v>
      </c>
      <c r="N13789" s="1" t="s">
        <v>32433</v>
      </c>
      <c r="O13789" s="1">
        <v>15</v>
      </c>
      <c r="P13789" s="1" t="s">
        <v>27</v>
      </c>
      <c r="Q13789" s="4" t="s">
        <v>21</v>
      </c>
    </row>
    <row r="13790" spans="1:17" ht="22.5" x14ac:dyDescent="0.25">
      <c r="A13790" s="3">
        <v>18583</v>
      </c>
      <c r="B13790" s="1" t="s">
        <v>55306</v>
      </c>
      <c r="C13790" s="1" t="s">
        <v>15</v>
      </c>
      <c r="D13790" s="1" t="s">
        <v>40</v>
      </c>
      <c r="E13790" s="1">
        <v>20355267734</v>
      </c>
      <c r="F13790" s="1" t="s">
        <v>48505</v>
      </c>
      <c r="G13790" s="1">
        <v>2243152</v>
      </c>
      <c r="H13790" s="1" t="s">
        <v>40062</v>
      </c>
      <c r="I13790" s="2">
        <v>45091</v>
      </c>
      <c r="J13790" s="15" t="str">
        <f>MID(Tabla1[[#This Row],[HORA]],1,5)</f>
        <v>15:39</v>
      </c>
      <c r="K13790" s="16">
        <f>IF(Tabla1[[#This Row],[FECHA]]=I13791,IF(J13791-J13790&gt;0,(J13791-J13790)*1440,0),0)</f>
        <v>1.9999999999999929</v>
      </c>
      <c r="L13790" s="14">
        <f>2+L13531-Datos!$C$8</f>
        <v>10.060000000000002</v>
      </c>
      <c r="M13790" s="13" t="s">
        <v>55894</v>
      </c>
      <c r="N13790" s="1" t="s">
        <v>55307</v>
      </c>
      <c r="O13790" s="1">
        <v>15</v>
      </c>
      <c r="P13790" s="1" t="s">
        <v>986</v>
      </c>
      <c r="Q13790" s="4" t="s">
        <v>21</v>
      </c>
    </row>
    <row r="13791" spans="1:17" ht="22.5" x14ac:dyDescent="0.25">
      <c r="A13791" s="3">
        <v>10414</v>
      </c>
      <c r="B13791" s="1" t="s">
        <v>32434</v>
      </c>
      <c r="C13791" s="1" t="s">
        <v>15</v>
      </c>
      <c r="D13791" s="1" t="s">
        <v>1017</v>
      </c>
      <c r="E13791" s="1">
        <v>77170256</v>
      </c>
      <c r="F13791" s="1" t="s">
        <v>32435</v>
      </c>
      <c r="G13791" s="1">
        <v>2243155</v>
      </c>
      <c r="H13791" s="1" t="s">
        <v>32436</v>
      </c>
      <c r="I13791" s="2">
        <v>45091</v>
      </c>
      <c r="J13791" s="15" t="str">
        <f>MID(Tabla1[[#This Row],[HORA]],1,5)</f>
        <v>15:41</v>
      </c>
      <c r="K13791" s="16">
        <f>IF(Tabla1[[#This Row],[FECHA]]=I13792,IF(J13792-J13791&gt;0,(J13792-J13791)*1440,0),0)</f>
        <v>7.9999999999999716</v>
      </c>
      <c r="L13791" s="14">
        <f>2+L13532-Datos!$C$8</f>
        <v>9.9600000000000009</v>
      </c>
      <c r="M13791" s="13" t="s">
        <v>55896</v>
      </c>
      <c r="N13791" s="1" t="s">
        <v>10003</v>
      </c>
      <c r="O13791" s="1">
        <v>40</v>
      </c>
      <c r="P13791" s="1" t="s">
        <v>27</v>
      </c>
      <c r="Q13791" s="4" t="s">
        <v>21</v>
      </c>
    </row>
    <row r="13792" spans="1:17" ht="22.5" x14ac:dyDescent="0.25">
      <c r="A13792" s="3">
        <v>10415</v>
      </c>
      <c r="B13792" s="1" t="s">
        <v>32437</v>
      </c>
      <c r="C13792" s="1" t="s">
        <v>15</v>
      </c>
      <c r="D13792" s="1" t="s">
        <v>40</v>
      </c>
      <c r="E13792" s="1">
        <v>16764099</v>
      </c>
      <c r="F13792" s="1" t="s">
        <v>32438</v>
      </c>
      <c r="G13792" s="1">
        <v>40227138</v>
      </c>
      <c r="H13792" s="1" t="s">
        <v>32439</v>
      </c>
      <c r="I13792" s="2">
        <v>45091</v>
      </c>
      <c r="J13792" s="15" t="str">
        <f>MID(Tabla1[[#This Row],[HORA]],1,5)</f>
        <v>15:49</v>
      </c>
      <c r="K13792" s="16">
        <f>IF(Tabla1[[#This Row],[FECHA]]=I13793,IF(J13793-J13792&gt;0,(J13793-J13792)*1440,0),0)</f>
        <v>0</v>
      </c>
      <c r="L13792" s="14">
        <f>2+L13533-Datos!$C$8</f>
        <v>7.6700000000000017</v>
      </c>
      <c r="M13792" s="13" t="s">
        <v>55904</v>
      </c>
      <c r="N13792" s="1" t="s">
        <v>32440</v>
      </c>
      <c r="O13792" s="1">
        <v>30</v>
      </c>
      <c r="P13792" s="1" t="s">
        <v>27</v>
      </c>
      <c r="Q13792" s="4" t="s">
        <v>21</v>
      </c>
    </row>
    <row r="13793" spans="1:17" ht="22.5" x14ac:dyDescent="0.25">
      <c r="A13793" s="3">
        <v>14591</v>
      </c>
      <c r="B13793" s="1" t="s">
        <v>44728</v>
      </c>
      <c r="C13793" s="1" t="s">
        <v>15</v>
      </c>
      <c r="D13793" s="1" t="s">
        <v>82</v>
      </c>
      <c r="E13793" s="1">
        <v>2414020</v>
      </c>
      <c r="F13793" s="1" t="s">
        <v>44729</v>
      </c>
      <c r="G13793" s="1">
        <v>2243158</v>
      </c>
      <c r="H13793" s="1" t="s">
        <v>44730</v>
      </c>
      <c r="I13793" s="2">
        <v>45091</v>
      </c>
      <c r="J13793" s="15" t="str">
        <f>MID(Tabla1[[#This Row],[HORA]],1,5)</f>
        <v>15:49</v>
      </c>
      <c r="K13793" s="16">
        <f>IF(Tabla1[[#This Row],[FECHA]]=I13794,IF(J13794-J13793&gt;0,(J13794-J13793)*1440,0),0)</f>
        <v>0</v>
      </c>
      <c r="L13793" s="14">
        <f>2+L13534-Datos!$C$8</f>
        <v>8.9600000000000009</v>
      </c>
      <c r="M13793" s="13" t="s">
        <v>55904</v>
      </c>
      <c r="N13793" s="1" t="s">
        <v>44731</v>
      </c>
      <c r="O13793" s="1">
        <v>56</v>
      </c>
      <c r="P13793" s="1" t="s">
        <v>986</v>
      </c>
      <c r="Q13793" s="4" t="s">
        <v>21</v>
      </c>
    </row>
    <row r="13794" spans="1:17" ht="22.5" x14ac:dyDescent="0.25">
      <c r="A13794" s="3">
        <v>14592</v>
      </c>
      <c r="B13794" s="1" t="s">
        <v>44728</v>
      </c>
      <c r="C13794" s="1" t="s">
        <v>15</v>
      </c>
      <c r="D13794" s="1" t="s">
        <v>82</v>
      </c>
      <c r="E13794" s="1">
        <v>2414020</v>
      </c>
      <c r="F13794" s="1" t="s">
        <v>44729</v>
      </c>
      <c r="G13794" s="1">
        <v>2243158</v>
      </c>
      <c r="H13794" s="1" t="s">
        <v>44730</v>
      </c>
      <c r="I13794" s="2">
        <v>45091</v>
      </c>
      <c r="J13794" s="15" t="str">
        <f>MID(Tabla1[[#This Row],[HORA]],1,5)</f>
        <v>15:49</v>
      </c>
      <c r="K13794" s="16">
        <f>IF(Tabla1[[#This Row],[FECHA]]=I13795,IF(J13795-J13794&gt;0,(J13795-J13794)*1440,0),0)</f>
        <v>0</v>
      </c>
      <c r="L13794" s="14">
        <f>2+L13535-Datos!$C$8</f>
        <v>7.9700000000000024</v>
      </c>
      <c r="M13794" s="13" t="s">
        <v>55904</v>
      </c>
      <c r="N13794" s="1" t="s">
        <v>44732</v>
      </c>
      <c r="O13794" s="1">
        <v>28</v>
      </c>
      <c r="P13794" s="1" t="s">
        <v>986</v>
      </c>
      <c r="Q13794" s="4" t="s">
        <v>21</v>
      </c>
    </row>
    <row r="13795" spans="1:17" ht="22.5" x14ac:dyDescent="0.25">
      <c r="A13795" s="3">
        <v>14593</v>
      </c>
      <c r="B13795" s="1" t="s">
        <v>44728</v>
      </c>
      <c r="C13795" s="1" t="s">
        <v>15</v>
      </c>
      <c r="D13795" s="1" t="s">
        <v>82</v>
      </c>
      <c r="E13795" s="1">
        <v>2414020</v>
      </c>
      <c r="F13795" s="1" t="s">
        <v>44729</v>
      </c>
      <c r="G13795" s="1">
        <v>2243158</v>
      </c>
      <c r="H13795" s="1" t="s">
        <v>44730</v>
      </c>
      <c r="I13795" s="2">
        <v>45091</v>
      </c>
      <c r="J13795" s="15" t="str">
        <f>MID(Tabla1[[#This Row],[HORA]],1,5)</f>
        <v>15:49</v>
      </c>
      <c r="K13795" s="16">
        <f>IF(Tabla1[[#This Row],[FECHA]]=I13796,IF(J13796-J13795&gt;0,(J13796-J13795)*1440,0),0)</f>
        <v>0</v>
      </c>
      <c r="L13795" s="14">
        <f>2+L13536-Datos!$C$8</f>
        <v>10.98</v>
      </c>
      <c r="M13795" s="13" t="s">
        <v>55904</v>
      </c>
      <c r="N13795" s="1" t="s">
        <v>1145</v>
      </c>
      <c r="O13795" s="1">
        <v>28</v>
      </c>
      <c r="P13795" s="1" t="s">
        <v>986</v>
      </c>
      <c r="Q13795" s="4" t="s">
        <v>21</v>
      </c>
    </row>
    <row r="13796" spans="1:17" ht="22.5" x14ac:dyDescent="0.25">
      <c r="A13796" s="3">
        <v>14594</v>
      </c>
      <c r="B13796" s="1" t="s">
        <v>44728</v>
      </c>
      <c r="C13796" s="1" t="s">
        <v>15</v>
      </c>
      <c r="D13796" s="1" t="s">
        <v>82</v>
      </c>
      <c r="E13796" s="1">
        <v>2414020</v>
      </c>
      <c r="F13796" s="1" t="s">
        <v>44729</v>
      </c>
      <c r="G13796" s="1">
        <v>2243158</v>
      </c>
      <c r="H13796" s="1" t="s">
        <v>44730</v>
      </c>
      <c r="I13796" s="2">
        <v>45091</v>
      </c>
      <c r="J13796" s="15" t="str">
        <f>MID(Tabla1[[#This Row],[HORA]],1,5)</f>
        <v>15:49</v>
      </c>
      <c r="K13796" s="16">
        <f>IF(Tabla1[[#This Row],[FECHA]]=I13797,IF(J13797-J13796&gt;0,(J13797-J13796)*1440,0),0)</f>
        <v>0.99999999999999645</v>
      </c>
      <c r="L13796" s="14">
        <f>2+L13537-Datos!$C$8</f>
        <v>13.040000000000003</v>
      </c>
      <c r="M13796" s="13" t="s">
        <v>55904</v>
      </c>
      <c r="N13796" s="1" t="s">
        <v>44733</v>
      </c>
      <c r="O13796" s="1">
        <v>28</v>
      </c>
      <c r="P13796" s="1" t="s">
        <v>986</v>
      </c>
      <c r="Q13796" s="4" t="s">
        <v>21</v>
      </c>
    </row>
    <row r="13797" spans="1:17" ht="22.5" x14ac:dyDescent="0.25">
      <c r="A13797" s="3">
        <v>10416</v>
      </c>
      <c r="B13797" s="1" t="s">
        <v>32441</v>
      </c>
      <c r="C13797" s="1" t="s">
        <v>15</v>
      </c>
      <c r="D13797" s="1" t="s">
        <v>23</v>
      </c>
      <c r="E13797" s="1">
        <v>16676415</v>
      </c>
      <c r="F13797" s="1" t="s">
        <v>32442</v>
      </c>
      <c r="G13797" s="1">
        <v>2243159</v>
      </c>
      <c r="H13797" s="1" t="s">
        <v>26976</v>
      </c>
      <c r="I13797" s="2">
        <v>45091</v>
      </c>
      <c r="J13797" s="15" t="str">
        <f>MID(Tabla1[[#This Row],[HORA]],1,5)</f>
        <v>15:50</v>
      </c>
      <c r="K13797" s="16">
        <f>IF(Tabla1[[#This Row],[FECHA]]=I13798,IF(J13798-J13797&gt;0,(J13798-J13797)*1440,0),0)</f>
        <v>3.9999999999999858</v>
      </c>
      <c r="L13797" s="14">
        <f>2+L13538-Datos!$C$8</f>
        <v>8.9100000000000019</v>
      </c>
      <c r="M13797" s="13" t="s">
        <v>55905</v>
      </c>
      <c r="N13797" s="1" t="s">
        <v>19428</v>
      </c>
      <c r="O13797" s="1">
        <v>20</v>
      </c>
      <c r="P13797" s="1" t="s">
        <v>27</v>
      </c>
      <c r="Q13797" s="4" t="s">
        <v>21</v>
      </c>
    </row>
    <row r="13798" spans="1:17" ht="22.5" x14ac:dyDescent="0.25">
      <c r="A13798" s="3">
        <v>14595</v>
      </c>
      <c r="B13798" s="1" t="s">
        <v>44734</v>
      </c>
      <c r="C13798" s="1" t="s">
        <v>15</v>
      </c>
      <c r="D13798" s="1" t="s">
        <v>40</v>
      </c>
      <c r="E13798" s="1">
        <v>74207253</v>
      </c>
      <c r="F13798" s="1" t="s">
        <v>40555</v>
      </c>
      <c r="G13798" s="1">
        <v>77811473</v>
      </c>
      <c r="H13798" s="1" t="s">
        <v>44735</v>
      </c>
      <c r="I13798" s="2">
        <v>45091</v>
      </c>
      <c r="J13798" s="15" t="str">
        <f>MID(Tabla1[[#This Row],[HORA]],1,5)</f>
        <v>15:54</v>
      </c>
      <c r="K13798" s="16">
        <f>IF(Tabla1[[#This Row],[FECHA]]=I13799,IF(J13799-J13798&gt;0,(J13799-J13798)*1440,0),0)</f>
        <v>2.9999999999999893</v>
      </c>
      <c r="L13798" s="14">
        <f>2+L13539-Datos!$C$8</f>
        <v>8.7200000000000024</v>
      </c>
      <c r="M13798" s="13" t="s">
        <v>55909</v>
      </c>
      <c r="N13798" s="1" t="s">
        <v>44736</v>
      </c>
      <c r="O13798" s="1">
        <v>10</v>
      </c>
      <c r="P13798" s="1" t="s">
        <v>986</v>
      </c>
      <c r="Q13798" s="4" t="s">
        <v>21</v>
      </c>
    </row>
    <row r="13799" spans="1:17" ht="22.5" x14ac:dyDescent="0.25">
      <c r="A13799" s="3">
        <v>14596</v>
      </c>
      <c r="B13799" s="1" t="s">
        <v>44737</v>
      </c>
      <c r="C13799" s="1" t="s">
        <v>15</v>
      </c>
      <c r="D13799" s="1" t="s">
        <v>40</v>
      </c>
      <c r="E13799" s="1">
        <v>16769795</v>
      </c>
      <c r="F13799" s="1" t="s">
        <v>44738</v>
      </c>
      <c r="G13799" s="1">
        <v>2243161</v>
      </c>
      <c r="H13799" s="1" t="s">
        <v>44739</v>
      </c>
      <c r="I13799" s="2">
        <v>45091</v>
      </c>
      <c r="J13799" s="15" t="str">
        <f>MID(Tabla1[[#This Row],[HORA]],1,5)</f>
        <v>15:57</v>
      </c>
      <c r="K13799" s="16">
        <f>IF(Tabla1[[#This Row],[FECHA]]=I13800,IF(J13800-J13799&gt;0,(J13800-J13799)*1440,0),0)</f>
        <v>1.9999999999999929</v>
      </c>
      <c r="L13799" s="14">
        <f>2+L13540-Datos!$C$8</f>
        <v>10.810000000000002</v>
      </c>
      <c r="M13799" s="13" t="s">
        <v>55912</v>
      </c>
      <c r="N13799" s="1" t="s">
        <v>44740</v>
      </c>
      <c r="O13799" s="1">
        <v>40</v>
      </c>
      <c r="P13799" s="1" t="s">
        <v>986</v>
      </c>
      <c r="Q13799" s="4" t="s">
        <v>21</v>
      </c>
    </row>
    <row r="13800" spans="1:17" ht="22.5" x14ac:dyDescent="0.25">
      <c r="A13800" s="3">
        <v>14597</v>
      </c>
      <c r="B13800" s="1" t="s">
        <v>44741</v>
      </c>
      <c r="C13800" s="1" t="s">
        <v>15</v>
      </c>
      <c r="D13800" s="1" t="s">
        <v>82</v>
      </c>
      <c r="E13800" s="1">
        <v>76410728</v>
      </c>
      <c r="F13800" s="1" t="s">
        <v>44742</v>
      </c>
      <c r="G13800" s="1">
        <v>76410728</v>
      </c>
      <c r="H13800" s="1" t="s">
        <v>44742</v>
      </c>
      <c r="I13800" s="2">
        <v>45091</v>
      </c>
      <c r="J13800" s="15" t="str">
        <f>MID(Tabla1[[#This Row],[HORA]],1,5)</f>
        <v>15:59</v>
      </c>
      <c r="K13800" s="16">
        <f>IF(Tabla1[[#This Row],[FECHA]]=I13801,IF(J13801-J13800&gt;0,(J13801-J13800)*1440,0),0)</f>
        <v>1.9999999999999929</v>
      </c>
      <c r="L13800" s="14">
        <f>2+L13541-Datos!$C$8</f>
        <v>8.1500000000000021</v>
      </c>
      <c r="M13800" s="13" t="s">
        <v>55914</v>
      </c>
      <c r="N13800" s="1" t="s">
        <v>1715</v>
      </c>
      <c r="O13800" s="1">
        <v>25</v>
      </c>
      <c r="P13800" s="1" t="s">
        <v>986</v>
      </c>
      <c r="Q13800" s="4" t="s">
        <v>21</v>
      </c>
    </row>
    <row r="13801" spans="1:17" ht="22.5" x14ac:dyDescent="0.25">
      <c r="A13801" s="3">
        <v>10417</v>
      </c>
      <c r="B13801" s="1" t="s">
        <v>32443</v>
      </c>
      <c r="C13801" s="1" t="s">
        <v>15</v>
      </c>
      <c r="D13801" s="1" t="s">
        <v>71</v>
      </c>
      <c r="E13801" s="1">
        <v>16712649</v>
      </c>
      <c r="F13801" s="1" t="s">
        <v>1976</v>
      </c>
      <c r="G13801" s="1">
        <v>73515570</v>
      </c>
      <c r="H13801" s="1" t="s">
        <v>1977</v>
      </c>
      <c r="I13801" s="2">
        <v>45091</v>
      </c>
      <c r="J13801" s="15" t="str">
        <f>MID(Tabla1[[#This Row],[HORA]],1,5)</f>
        <v>16:01</v>
      </c>
      <c r="K13801" s="16">
        <f>IF(Tabla1[[#This Row],[FECHA]]=I13802,IF(J13802-J13801&gt;0,(J13802-J13801)*1440,0),0)</f>
        <v>2.0000000000001528</v>
      </c>
      <c r="L13801" s="14">
        <f>2+L13542-Datos!$C$8</f>
        <v>9.8800000000000026</v>
      </c>
      <c r="M13801" s="13" t="s">
        <v>55916</v>
      </c>
      <c r="N13801" s="1" t="s">
        <v>32444</v>
      </c>
      <c r="O13801" s="1">
        <v>15</v>
      </c>
      <c r="P13801" s="1" t="s">
        <v>27</v>
      </c>
      <c r="Q13801" s="4" t="s">
        <v>21</v>
      </c>
    </row>
    <row r="13802" spans="1:17" ht="22.5" x14ac:dyDescent="0.25">
      <c r="A13802" s="3">
        <v>10418</v>
      </c>
      <c r="B13802" s="1" t="s">
        <v>32445</v>
      </c>
      <c r="C13802" s="1" t="s">
        <v>15</v>
      </c>
      <c r="D13802" s="1" t="s">
        <v>33</v>
      </c>
      <c r="E13802" s="1">
        <v>70205349</v>
      </c>
      <c r="F13802" s="1" t="s">
        <v>32446</v>
      </c>
      <c r="G13802" s="1">
        <v>2243163</v>
      </c>
      <c r="H13802" s="1" t="s">
        <v>32447</v>
      </c>
      <c r="I13802" s="2">
        <v>45091</v>
      </c>
      <c r="J13802" s="15" t="str">
        <f>MID(Tabla1[[#This Row],[HORA]],1,5)</f>
        <v>16:03</v>
      </c>
      <c r="K13802" s="16">
        <f>IF(Tabla1[[#This Row],[FECHA]]=I13803,IF(J13803-J13802&gt;0,(J13803-J13802)*1440,0),0)</f>
        <v>0</v>
      </c>
      <c r="L13802" s="14">
        <f>2+L13543-Datos!$C$8</f>
        <v>11.740000000000002</v>
      </c>
      <c r="M13802" s="13" t="s">
        <v>55918</v>
      </c>
      <c r="N13802" s="1" t="s">
        <v>10253</v>
      </c>
      <c r="O13802" s="1">
        <v>20</v>
      </c>
      <c r="P13802" s="1" t="s">
        <v>27</v>
      </c>
      <c r="Q13802" s="4" t="s">
        <v>21</v>
      </c>
    </row>
    <row r="13803" spans="1:17" ht="22.5" x14ac:dyDescent="0.25">
      <c r="A13803" s="3">
        <v>14598</v>
      </c>
      <c r="B13803" s="1" t="s">
        <v>44743</v>
      </c>
      <c r="C13803" s="1" t="s">
        <v>15</v>
      </c>
      <c r="D13803" s="1" t="s">
        <v>33</v>
      </c>
      <c r="E13803" s="1">
        <v>41573036</v>
      </c>
      <c r="F13803" s="1" t="s">
        <v>44744</v>
      </c>
      <c r="G13803" s="1">
        <v>2243164</v>
      </c>
      <c r="H13803" s="1" t="s">
        <v>44745</v>
      </c>
      <c r="I13803" s="2">
        <v>45091</v>
      </c>
      <c r="J13803" s="15" t="str">
        <f>MID(Tabla1[[#This Row],[HORA]],1,5)</f>
        <v>16:03</v>
      </c>
      <c r="K13803" s="16">
        <f>IF(Tabla1[[#This Row],[FECHA]]=I13804,IF(J13804-J13803&gt;0,(J13804-J13803)*1440,0),0)</f>
        <v>4.9999999999998224</v>
      </c>
      <c r="L13803" s="14">
        <f>2+L13544-Datos!$C$8</f>
        <v>9.0400000000000009</v>
      </c>
      <c r="M13803" s="13" t="s">
        <v>55918</v>
      </c>
      <c r="N13803" s="1" t="s">
        <v>44746</v>
      </c>
      <c r="O13803" s="1">
        <v>30</v>
      </c>
      <c r="P13803" s="1" t="s">
        <v>986</v>
      </c>
      <c r="Q13803" s="4" t="s">
        <v>21</v>
      </c>
    </row>
    <row r="13804" spans="1:17" ht="22.5" x14ac:dyDescent="0.25">
      <c r="A13804" s="3">
        <v>18584</v>
      </c>
      <c r="B13804" s="1" t="s">
        <v>55308</v>
      </c>
      <c r="C13804" s="1" t="s">
        <v>15</v>
      </c>
      <c r="D13804" s="1" t="s">
        <v>141</v>
      </c>
      <c r="E13804" s="1">
        <v>20608557998</v>
      </c>
      <c r="F13804" s="1" t="s">
        <v>53048</v>
      </c>
      <c r="G13804" s="1">
        <v>2243167</v>
      </c>
      <c r="H13804" s="1" t="s">
        <v>55309</v>
      </c>
      <c r="I13804" s="2">
        <v>45091</v>
      </c>
      <c r="J13804" s="15" t="str">
        <f>MID(Tabla1[[#This Row],[HORA]],1,5)</f>
        <v>16:08</v>
      </c>
      <c r="K13804" s="16">
        <f>IF(Tabla1[[#This Row],[FECHA]]=I13805,IF(J13805-J13804&gt;0,(J13805-J13804)*1440,0),0)</f>
        <v>0.99999999999999645</v>
      </c>
      <c r="L13804" s="14">
        <f>2+L13545-Datos!$C$8</f>
        <v>9.7000000000000011</v>
      </c>
      <c r="M13804" s="13" t="s">
        <v>55923</v>
      </c>
      <c r="N13804" s="1" t="s">
        <v>55310</v>
      </c>
      <c r="O13804" s="1">
        <v>35</v>
      </c>
      <c r="P13804" s="1" t="s">
        <v>986</v>
      </c>
      <c r="Q13804" s="4" t="s">
        <v>21</v>
      </c>
    </row>
    <row r="13805" spans="1:17" ht="22.5" x14ac:dyDescent="0.25">
      <c r="A13805" s="3">
        <v>10419</v>
      </c>
      <c r="B13805" s="1" t="s">
        <v>32448</v>
      </c>
      <c r="C13805" s="1" t="s">
        <v>15</v>
      </c>
      <c r="D13805" s="1" t="s">
        <v>1017</v>
      </c>
      <c r="E13805" s="1">
        <v>42460028</v>
      </c>
      <c r="F13805" s="1" t="s">
        <v>19792</v>
      </c>
      <c r="G13805" s="1">
        <v>42460028</v>
      </c>
      <c r="H13805" s="1" t="s">
        <v>19792</v>
      </c>
      <c r="I13805" s="2">
        <v>45091</v>
      </c>
      <c r="J13805" s="15" t="str">
        <f>MID(Tabla1[[#This Row],[HORA]],1,5)</f>
        <v>16:09</v>
      </c>
      <c r="K13805" s="16">
        <f>IF(Tabla1[[#This Row],[FECHA]]=I13806,IF(J13806-J13805&gt;0,(J13806-J13805)*1440,0),0)</f>
        <v>1.0000000000001563</v>
      </c>
      <c r="L13805" s="14">
        <f>2+L13546-Datos!$C$8</f>
        <v>9.64</v>
      </c>
      <c r="M13805" s="13" t="s">
        <v>56019</v>
      </c>
      <c r="N13805" s="1" t="s">
        <v>10526</v>
      </c>
      <c r="O13805" s="1">
        <v>40</v>
      </c>
      <c r="P13805" s="1" t="s">
        <v>27</v>
      </c>
      <c r="Q13805" s="4" t="s">
        <v>21</v>
      </c>
    </row>
    <row r="13806" spans="1:17" ht="22.5" x14ac:dyDescent="0.25">
      <c r="A13806" s="3">
        <v>18585</v>
      </c>
      <c r="B13806" s="1" t="s">
        <v>55311</v>
      </c>
      <c r="C13806" s="1" t="s">
        <v>15</v>
      </c>
      <c r="D13806" s="1" t="s">
        <v>71</v>
      </c>
      <c r="E13806" s="1">
        <v>20609872277</v>
      </c>
      <c r="F13806" s="1" t="s">
        <v>53397</v>
      </c>
      <c r="G13806" s="1">
        <v>45766541</v>
      </c>
      <c r="H13806" s="1" t="s">
        <v>55312</v>
      </c>
      <c r="I13806" s="2">
        <v>45091</v>
      </c>
      <c r="J13806" s="15" t="str">
        <f>MID(Tabla1[[#This Row],[HORA]],1,5)</f>
        <v>16:10</v>
      </c>
      <c r="K13806" s="16">
        <f>IF(Tabla1[[#This Row],[FECHA]]=I13807,IF(J13807-J13806&gt;0,(J13807-J13806)*1440,0),0)</f>
        <v>0.99999999999999645</v>
      </c>
      <c r="L13806" s="14">
        <f>2+L13547-Datos!$C$8</f>
        <v>7.740000000000002</v>
      </c>
      <c r="M13806" s="13" t="s">
        <v>56020</v>
      </c>
      <c r="N13806" s="1" t="s">
        <v>55313</v>
      </c>
      <c r="O13806" s="1">
        <v>15</v>
      </c>
      <c r="P13806" s="1" t="s">
        <v>986</v>
      </c>
      <c r="Q13806" s="4" t="s">
        <v>21</v>
      </c>
    </row>
    <row r="13807" spans="1:17" ht="22.5" x14ac:dyDescent="0.25">
      <c r="A13807" s="3">
        <v>10420</v>
      </c>
      <c r="B13807" s="1" t="s">
        <v>32449</v>
      </c>
      <c r="C13807" s="1" t="s">
        <v>15</v>
      </c>
      <c r="D13807" s="1" t="s">
        <v>82</v>
      </c>
      <c r="E13807" s="1">
        <v>16655615</v>
      </c>
      <c r="F13807" s="1" t="s">
        <v>32450</v>
      </c>
      <c r="G13807" s="1">
        <v>2243169</v>
      </c>
      <c r="H13807" s="1" t="s">
        <v>32451</v>
      </c>
      <c r="I13807" s="2">
        <v>45091</v>
      </c>
      <c r="J13807" s="15" t="str">
        <f>MID(Tabla1[[#This Row],[HORA]],1,5)</f>
        <v>16:11</v>
      </c>
      <c r="K13807" s="16">
        <f>IF(Tabla1[[#This Row],[FECHA]]=I13808,IF(J13808-J13807&gt;0,(J13808-J13807)*1440,0),0)</f>
        <v>4.9999999999998224</v>
      </c>
      <c r="L13807" s="14">
        <f>2+L13548-Datos!$C$8</f>
        <v>8.7500000000000018</v>
      </c>
      <c r="M13807" s="13" t="s">
        <v>56021</v>
      </c>
      <c r="N13807" s="1" t="s">
        <v>32452</v>
      </c>
      <c r="O13807" s="1">
        <v>15</v>
      </c>
      <c r="P13807" s="1" t="s">
        <v>27</v>
      </c>
      <c r="Q13807" s="4" t="s">
        <v>21</v>
      </c>
    </row>
    <row r="13808" spans="1:17" ht="22.5" x14ac:dyDescent="0.25">
      <c r="A13808" s="3">
        <v>10421</v>
      </c>
      <c r="B13808" s="1" t="s">
        <v>32453</v>
      </c>
      <c r="C13808" s="1" t="s">
        <v>15</v>
      </c>
      <c r="D13808" s="1" t="s">
        <v>40</v>
      </c>
      <c r="E13808" s="1">
        <v>43256705</v>
      </c>
      <c r="F13808" s="1" t="s">
        <v>32454</v>
      </c>
      <c r="G13808" s="1">
        <v>2243173</v>
      </c>
      <c r="H13808" s="1" t="s">
        <v>32455</v>
      </c>
      <c r="I13808" s="2">
        <v>45091</v>
      </c>
      <c r="J13808" s="15" t="str">
        <f>MID(Tabla1[[#This Row],[HORA]],1,5)</f>
        <v>16:16</v>
      </c>
      <c r="K13808" s="16">
        <f>IF(Tabla1[[#This Row],[FECHA]]=I13809,IF(J13809-J13808&gt;0,(J13809-J13808)*1440,0),0)</f>
        <v>9.0000000000001279</v>
      </c>
      <c r="L13808" s="14">
        <f>2+L13549-Datos!$C$8</f>
        <v>10.120000000000001</v>
      </c>
      <c r="M13808" s="13" t="s">
        <v>56026</v>
      </c>
      <c r="N13808" s="1" t="s">
        <v>32456</v>
      </c>
      <c r="O13808" s="1">
        <v>10</v>
      </c>
      <c r="P13808" s="1" t="s">
        <v>27</v>
      </c>
      <c r="Q13808" s="4" t="s">
        <v>21</v>
      </c>
    </row>
    <row r="13809" spans="1:17" ht="22.5" x14ac:dyDescent="0.25">
      <c r="A13809" s="3">
        <v>10422</v>
      </c>
      <c r="B13809" s="1" t="s">
        <v>32457</v>
      </c>
      <c r="C13809" s="1" t="s">
        <v>15</v>
      </c>
      <c r="D13809" s="1" t="s">
        <v>82</v>
      </c>
      <c r="E13809" s="1">
        <v>80641601</v>
      </c>
      <c r="F13809" s="1" t="s">
        <v>32458</v>
      </c>
      <c r="G13809" s="1">
        <v>2243179</v>
      </c>
      <c r="H13809" s="1" t="s">
        <v>32459</v>
      </c>
      <c r="I13809" s="2">
        <v>45091</v>
      </c>
      <c r="J13809" s="15" t="str">
        <f>MID(Tabla1[[#This Row],[HORA]],1,5)</f>
        <v>16:25</v>
      </c>
      <c r="K13809" s="16">
        <f>IF(Tabla1[[#This Row],[FECHA]]=I13810,IF(J13810-J13809&gt;0,(J13810-J13809)*1440,0),0)</f>
        <v>0.99999999999999645</v>
      </c>
      <c r="L13809" s="14">
        <f>2+L13550-Datos!$C$8</f>
        <v>9.870000000000001</v>
      </c>
      <c r="M13809" s="13" t="s">
        <v>56035</v>
      </c>
      <c r="N13809" s="1" t="s">
        <v>32460</v>
      </c>
      <c r="O13809" s="1">
        <v>50</v>
      </c>
      <c r="P13809" s="1" t="s">
        <v>27</v>
      </c>
      <c r="Q13809" s="4" t="s">
        <v>21</v>
      </c>
    </row>
    <row r="13810" spans="1:17" ht="22.5" x14ac:dyDescent="0.25">
      <c r="A13810" s="3">
        <v>10423</v>
      </c>
      <c r="B13810" s="1" t="s">
        <v>32461</v>
      </c>
      <c r="C13810" s="1" t="s">
        <v>15</v>
      </c>
      <c r="D13810" s="1" t="s">
        <v>23</v>
      </c>
      <c r="E13810" s="1">
        <v>16681214</v>
      </c>
      <c r="F13810" s="1" t="s">
        <v>32462</v>
      </c>
      <c r="G13810" s="1">
        <v>2243180</v>
      </c>
      <c r="H13810" s="1" t="s">
        <v>32463</v>
      </c>
      <c r="I13810" s="2">
        <v>45091</v>
      </c>
      <c r="J13810" s="15" t="str">
        <f>MID(Tabla1[[#This Row],[HORA]],1,5)</f>
        <v>16:26</v>
      </c>
      <c r="K13810" s="16">
        <f>IF(Tabla1[[#This Row],[FECHA]]=I13811,IF(J13811-J13810&gt;0,(J13811-J13810)*1440,0),0)</f>
        <v>0.99999999999999645</v>
      </c>
      <c r="L13810" s="14">
        <f>2+L13551-Datos!$C$8</f>
        <v>12.810000000000002</v>
      </c>
      <c r="M13810" s="13" t="s">
        <v>56036</v>
      </c>
      <c r="N13810" s="1" t="s">
        <v>583</v>
      </c>
      <c r="O13810" s="1">
        <v>10</v>
      </c>
      <c r="P13810" s="1" t="s">
        <v>27</v>
      </c>
      <c r="Q13810" s="4" t="s">
        <v>21</v>
      </c>
    </row>
    <row r="13811" spans="1:17" ht="22.5" x14ac:dyDescent="0.25">
      <c r="A13811" s="3">
        <v>14599</v>
      </c>
      <c r="B13811" s="1" t="s">
        <v>44747</v>
      </c>
      <c r="C13811" s="1" t="s">
        <v>15</v>
      </c>
      <c r="D13811" s="1" t="s">
        <v>40</v>
      </c>
      <c r="E13811" s="1">
        <v>48628745</v>
      </c>
      <c r="F13811" s="1" t="s">
        <v>44748</v>
      </c>
      <c r="G13811" s="1">
        <v>42558423</v>
      </c>
      <c r="H13811" s="1" t="s">
        <v>44749</v>
      </c>
      <c r="I13811" s="2">
        <v>45091</v>
      </c>
      <c r="J13811" s="15" t="str">
        <f>MID(Tabla1[[#This Row],[HORA]],1,5)</f>
        <v>16:27</v>
      </c>
      <c r="K13811" s="16">
        <f>IF(Tabla1[[#This Row],[FECHA]]=I13812,IF(J13812-J13811&gt;0,(J13812-J13811)*1440,0),0)</f>
        <v>0.99999999999983658</v>
      </c>
      <c r="L13811" s="14">
        <f>2+L13552-Datos!$C$8</f>
        <v>9.9600000000000009</v>
      </c>
      <c r="M13811" s="13" t="s">
        <v>56037</v>
      </c>
      <c r="N13811" s="1" t="s">
        <v>44750</v>
      </c>
      <c r="O13811" s="1">
        <v>15</v>
      </c>
      <c r="P13811" s="1" t="s">
        <v>986</v>
      </c>
      <c r="Q13811" s="4" t="s">
        <v>21</v>
      </c>
    </row>
    <row r="13812" spans="1:17" ht="22.5" x14ac:dyDescent="0.25">
      <c r="A13812" s="3">
        <v>10424</v>
      </c>
      <c r="B13812" s="1" t="s">
        <v>32464</v>
      </c>
      <c r="C13812" s="1" t="s">
        <v>15</v>
      </c>
      <c r="D13812" s="1" t="s">
        <v>172</v>
      </c>
      <c r="E13812" s="1">
        <v>16690535</v>
      </c>
      <c r="F13812" s="1" t="s">
        <v>19859</v>
      </c>
      <c r="G13812" s="1">
        <v>43409948</v>
      </c>
      <c r="H13812" s="1" t="s">
        <v>29271</v>
      </c>
      <c r="I13812" s="2">
        <v>45091</v>
      </c>
      <c r="J13812" s="15" t="str">
        <f>MID(Tabla1[[#This Row],[HORA]],1,5)</f>
        <v>16:28</v>
      </c>
      <c r="K13812" s="16">
        <f>IF(Tabla1[[#This Row],[FECHA]]=I13813,IF(J13813-J13812&gt;0,(J13813-J13812)*1440,0),0)</f>
        <v>1.0000000000001563</v>
      </c>
      <c r="L13812" s="14">
        <f>2+L13553-Datos!$C$8</f>
        <v>10.740000000000002</v>
      </c>
      <c r="M13812" s="13" t="s">
        <v>56038</v>
      </c>
      <c r="N13812" s="1" t="s">
        <v>8527</v>
      </c>
      <c r="O13812" s="1">
        <v>10</v>
      </c>
      <c r="P13812" s="1" t="s">
        <v>27</v>
      </c>
      <c r="Q13812" s="4" t="s">
        <v>21</v>
      </c>
    </row>
    <row r="13813" spans="1:17" ht="22.5" x14ac:dyDescent="0.25">
      <c r="A13813" s="3">
        <v>14600</v>
      </c>
      <c r="B13813" s="1" t="s">
        <v>44751</v>
      </c>
      <c r="C13813" s="1" t="s">
        <v>15</v>
      </c>
      <c r="D13813" s="1" t="s">
        <v>23</v>
      </c>
      <c r="E13813" s="1">
        <v>72471014</v>
      </c>
      <c r="F13813" s="1" t="s">
        <v>44752</v>
      </c>
      <c r="G13813" s="1">
        <v>75797010</v>
      </c>
      <c r="H13813" s="1" t="s">
        <v>44753</v>
      </c>
      <c r="I13813" s="2">
        <v>45091</v>
      </c>
      <c r="J13813" s="15" t="str">
        <f>MID(Tabla1[[#This Row],[HORA]],1,5)</f>
        <v>16:29</v>
      </c>
      <c r="K13813" s="16">
        <f>IF(Tabla1[[#This Row],[FECHA]]=I13814,IF(J13814-J13813&gt;0,(J13814-J13813)*1440,0),0)</f>
        <v>0.99999999999999645</v>
      </c>
      <c r="L13813" s="14">
        <f>2+L13554-Datos!$C$8</f>
        <v>13.110000000000001</v>
      </c>
      <c r="M13813" s="13" t="s">
        <v>56039</v>
      </c>
      <c r="N13813" s="1" t="s">
        <v>44754</v>
      </c>
      <c r="O13813" s="1">
        <v>10</v>
      </c>
      <c r="P13813" s="1" t="s">
        <v>986</v>
      </c>
      <c r="Q13813" s="4" t="s">
        <v>21</v>
      </c>
    </row>
    <row r="13814" spans="1:17" ht="22.5" x14ac:dyDescent="0.25">
      <c r="A13814" s="3">
        <v>10425</v>
      </c>
      <c r="B13814" s="1" t="s">
        <v>32465</v>
      </c>
      <c r="C13814" s="1" t="s">
        <v>15</v>
      </c>
      <c r="D13814" s="1" t="s">
        <v>77</v>
      </c>
      <c r="E13814" s="1">
        <v>18188811</v>
      </c>
      <c r="F13814" s="1" t="s">
        <v>4741</v>
      </c>
      <c r="G13814" s="1">
        <v>3881242</v>
      </c>
      <c r="H13814" s="1" t="s">
        <v>32466</v>
      </c>
      <c r="I13814" s="2">
        <v>45091</v>
      </c>
      <c r="J13814" s="15" t="str">
        <f>MID(Tabla1[[#This Row],[HORA]],1,5)</f>
        <v>16:30</v>
      </c>
      <c r="K13814" s="16">
        <f>IF(Tabla1[[#This Row],[FECHA]]=I13815,IF(J13815-J13814&gt;0,(J13815-J13814)*1440,0),0)</f>
        <v>0.99999999999999645</v>
      </c>
      <c r="L13814" s="14">
        <f>2+L13555-Datos!$C$8</f>
        <v>11.8</v>
      </c>
      <c r="M13814" s="13" t="s">
        <v>56040</v>
      </c>
      <c r="N13814" s="1" t="s">
        <v>32467</v>
      </c>
      <c r="O13814" s="1">
        <v>20</v>
      </c>
      <c r="P13814" s="1" t="s">
        <v>27</v>
      </c>
      <c r="Q13814" s="4" t="s">
        <v>21</v>
      </c>
    </row>
    <row r="13815" spans="1:17" ht="22.5" x14ac:dyDescent="0.25">
      <c r="A13815" s="3">
        <v>18586</v>
      </c>
      <c r="B13815" s="1" t="s">
        <v>55314</v>
      </c>
      <c r="C13815" s="1" t="s">
        <v>15</v>
      </c>
      <c r="D13815" s="1" t="s">
        <v>40</v>
      </c>
      <c r="E13815" s="1">
        <v>10167013657</v>
      </c>
      <c r="F13815" s="1" t="s">
        <v>55315</v>
      </c>
      <c r="G13815" s="1">
        <v>42395743</v>
      </c>
      <c r="H13815" s="1" t="s">
        <v>55316</v>
      </c>
      <c r="I13815" s="2">
        <v>45091</v>
      </c>
      <c r="J13815" s="15" t="str">
        <f>MID(Tabla1[[#This Row],[HORA]],1,5)</f>
        <v>16:31</v>
      </c>
      <c r="K13815" s="16">
        <f>IF(Tabla1[[#This Row],[FECHA]]=I13816,IF(J13816-J13815&gt;0,(J13816-J13815)*1440,0),0)</f>
        <v>1.9999999999999929</v>
      </c>
      <c r="L13815" s="14">
        <f>2+L13556-Datos!$C$8</f>
        <v>10.400000000000002</v>
      </c>
      <c r="M13815" s="13" t="s">
        <v>56041</v>
      </c>
      <c r="N13815" s="1" t="s">
        <v>55317</v>
      </c>
      <c r="O13815" s="1">
        <v>15</v>
      </c>
      <c r="P13815" s="1" t="s">
        <v>986</v>
      </c>
      <c r="Q13815" s="4" t="s">
        <v>21</v>
      </c>
    </row>
    <row r="13816" spans="1:17" ht="22.5" x14ac:dyDescent="0.25">
      <c r="A13816" s="3">
        <v>10426</v>
      </c>
      <c r="B13816" s="1" t="s">
        <v>32468</v>
      </c>
      <c r="C13816" s="1" t="s">
        <v>15</v>
      </c>
      <c r="D13816" s="1" t="s">
        <v>40</v>
      </c>
      <c r="E13816" s="1">
        <v>72814370</v>
      </c>
      <c r="F13816" s="1" t="s">
        <v>3699</v>
      </c>
      <c r="G13816" s="1">
        <v>47366161</v>
      </c>
      <c r="H13816" s="1" t="s">
        <v>3700</v>
      </c>
      <c r="I13816" s="2">
        <v>45091</v>
      </c>
      <c r="J13816" s="15" t="str">
        <f>MID(Tabla1[[#This Row],[HORA]],1,5)</f>
        <v>16:33</v>
      </c>
      <c r="K13816" s="16">
        <f>IF(Tabla1[[#This Row],[FECHA]]=I13817,IF(J13817-J13816&gt;0,(J13817-J13816)*1440,0),0)</f>
        <v>0.99999999999999645</v>
      </c>
      <c r="L13816" s="14">
        <f>2+L13557-Datos!$C$8</f>
        <v>8.14</v>
      </c>
      <c r="M13816" s="13" t="s">
        <v>56043</v>
      </c>
      <c r="N13816" s="1" t="s">
        <v>32469</v>
      </c>
      <c r="O13816" s="1">
        <v>20</v>
      </c>
      <c r="P13816" s="1" t="s">
        <v>27</v>
      </c>
      <c r="Q13816" s="4" t="s">
        <v>21</v>
      </c>
    </row>
    <row r="13817" spans="1:17" ht="22.5" x14ac:dyDescent="0.25">
      <c r="A13817" s="3">
        <v>10427</v>
      </c>
      <c r="B13817" s="1" t="s">
        <v>32470</v>
      </c>
      <c r="C13817" s="1" t="s">
        <v>15</v>
      </c>
      <c r="D13817" s="1" t="s">
        <v>30</v>
      </c>
      <c r="E13817" s="1">
        <v>16767800</v>
      </c>
      <c r="F13817" s="1" t="s">
        <v>32471</v>
      </c>
      <c r="G13817" s="1">
        <v>2243182</v>
      </c>
      <c r="H13817" s="1" t="s">
        <v>32472</v>
      </c>
      <c r="I13817" s="2">
        <v>45091</v>
      </c>
      <c r="J13817" s="15" t="str">
        <f>MID(Tabla1[[#This Row],[HORA]],1,5)</f>
        <v>16:34</v>
      </c>
      <c r="K13817" s="16">
        <f>IF(Tabla1[[#This Row],[FECHA]]=I13818,IF(J13818-J13817&gt;0,(J13818-J13817)*1440,0),0)</f>
        <v>0</v>
      </c>
      <c r="L13817" s="14">
        <f>2+L13558-Datos!$C$8</f>
        <v>10.66</v>
      </c>
      <c r="M13817" s="13" t="s">
        <v>56044</v>
      </c>
      <c r="N13817" s="1" t="s">
        <v>32473</v>
      </c>
      <c r="O13817" s="1">
        <v>20</v>
      </c>
      <c r="P13817" s="1" t="s">
        <v>27</v>
      </c>
      <c r="Q13817" s="4" t="s">
        <v>21</v>
      </c>
    </row>
    <row r="13818" spans="1:17" ht="22.5" x14ac:dyDescent="0.25">
      <c r="A13818" s="3">
        <v>10428</v>
      </c>
      <c r="B13818" s="1" t="s">
        <v>32470</v>
      </c>
      <c r="C13818" s="1" t="s">
        <v>15</v>
      </c>
      <c r="D13818" s="1" t="s">
        <v>30</v>
      </c>
      <c r="E13818" s="1">
        <v>16767800</v>
      </c>
      <c r="F13818" s="1" t="s">
        <v>32474</v>
      </c>
      <c r="G13818" s="1">
        <v>2243182</v>
      </c>
      <c r="H13818" s="1" t="s">
        <v>32472</v>
      </c>
      <c r="I13818" s="2">
        <v>45091</v>
      </c>
      <c r="J13818" s="15" t="str">
        <f>MID(Tabla1[[#This Row],[HORA]],1,5)</f>
        <v>16:34</v>
      </c>
      <c r="K13818" s="16">
        <f>IF(Tabla1[[#This Row],[FECHA]]=I13819,IF(J13819-J13818&gt;0,(J13819-J13818)*1440,0),0)</f>
        <v>0.99999999999999645</v>
      </c>
      <c r="L13818" s="14">
        <f>2+L13559-Datos!$C$8</f>
        <v>9.6900000000000013</v>
      </c>
      <c r="M13818" s="13" t="s">
        <v>56044</v>
      </c>
      <c r="N13818" s="1" t="s">
        <v>32473</v>
      </c>
      <c r="O13818" s="1">
        <v>20</v>
      </c>
      <c r="P13818" s="1" t="s">
        <v>27</v>
      </c>
      <c r="Q13818" s="4" t="s">
        <v>21</v>
      </c>
    </row>
    <row r="13819" spans="1:17" ht="22.5" x14ac:dyDescent="0.25">
      <c r="A13819" s="3">
        <v>18587</v>
      </c>
      <c r="B13819" s="1" t="s">
        <v>55318</v>
      </c>
      <c r="C13819" s="1" t="s">
        <v>15</v>
      </c>
      <c r="D13819" s="1" t="s">
        <v>23</v>
      </c>
      <c r="E13819" s="1">
        <v>20231363255</v>
      </c>
      <c r="F13819" s="1" t="s">
        <v>48094</v>
      </c>
      <c r="G13819" s="1">
        <v>46053397</v>
      </c>
      <c r="H13819" s="1" t="s">
        <v>55319</v>
      </c>
      <c r="I13819" s="2">
        <v>45091</v>
      </c>
      <c r="J13819" s="15" t="str">
        <f>MID(Tabla1[[#This Row],[HORA]],1,5)</f>
        <v>16:35</v>
      </c>
      <c r="K13819" s="16">
        <f>IF(Tabla1[[#This Row],[FECHA]]=I13820,IF(J13820-J13819&gt;0,(J13820-J13819)*1440,0),0)</f>
        <v>1.9999999999999929</v>
      </c>
      <c r="L13819" s="14">
        <f>2+L13560-Datos!$C$8</f>
        <v>14.579000000000001</v>
      </c>
      <c r="M13819" s="13" t="s">
        <v>56045</v>
      </c>
      <c r="N13819" s="1" t="s">
        <v>1531</v>
      </c>
      <c r="O13819" s="1">
        <v>10</v>
      </c>
      <c r="P13819" s="1" t="s">
        <v>986</v>
      </c>
      <c r="Q13819" s="4" t="s">
        <v>21</v>
      </c>
    </row>
    <row r="13820" spans="1:17" ht="22.5" x14ac:dyDescent="0.25">
      <c r="A13820" s="3">
        <v>475</v>
      </c>
      <c r="B13820" s="1" t="s">
        <v>1077</v>
      </c>
      <c r="C13820" s="1" t="s">
        <v>15</v>
      </c>
      <c r="D13820" s="1" t="s">
        <v>228</v>
      </c>
      <c r="E13820" s="1">
        <v>12121212</v>
      </c>
      <c r="F13820" s="1" t="s">
        <v>28</v>
      </c>
      <c r="G13820" s="1">
        <v>2243184</v>
      </c>
      <c r="H13820" s="1" t="s">
        <v>1078</v>
      </c>
      <c r="I13820" s="2">
        <v>45091</v>
      </c>
      <c r="J13820" s="15" t="str">
        <f>MID(Tabla1[[#This Row],[HORA]],1,5)</f>
        <v>16:37</v>
      </c>
      <c r="K13820" s="16">
        <f>IF(Tabla1[[#This Row],[FECHA]]=I13821,IF(J13821-J13820&gt;0,(J13821-J13820)*1440,0),0)</f>
        <v>0</v>
      </c>
      <c r="L13820" s="14">
        <f>2+L13561-Datos!$C$8</f>
        <v>14.447600000000001</v>
      </c>
      <c r="M13820" s="13" t="s">
        <v>56047</v>
      </c>
      <c r="N13820" s="1" t="s">
        <v>26</v>
      </c>
      <c r="O13820" s="1">
        <v>0</v>
      </c>
      <c r="P13820" s="1" t="s">
        <v>27</v>
      </c>
      <c r="Q13820" s="4" t="s">
        <v>21</v>
      </c>
    </row>
    <row r="13821" spans="1:17" ht="22.5" x14ac:dyDescent="0.25">
      <c r="A13821" s="3">
        <v>476</v>
      </c>
      <c r="B13821" s="1" t="s">
        <v>1077</v>
      </c>
      <c r="C13821" s="1" t="s">
        <v>15</v>
      </c>
      <c r="D13821" s="1" t="s">
        <v>228</v>
      </c>
      <c r="E13821" s="1">
        <v>12121212</v>
      </c>
      <c r="F13821" s="1" t="s">
        <v>24</v>
      </c>
      <c r="G13821" s="1">
        <v>2243184</v>
      </c>
      <c r="H13821" s="1" t="s">
        <v>1078</v>
      </c>
      <c r="I13821" s="2">
        <v>45091</v>
      </c>
      <c r="J13821" s="15" t="str">
        <f>MID(Tabla1[[#This Row],[HORA]],1,5)</f>
        <v>16:37</v>
      </c>
      <c r="K13821" s="16">
        <f>IF(Tabla1[[#This Row],[FECHA]]=I13822,IF(J13822-J13821&gt;0,(J13822-J13821)*1440,0),0)</f>
        <v>0</v>
      </c>
      <c r="L13821" s="14">
        <f>2+L13562-Datos!$C$8</f>
        <v>10.286600000000002</v>
      </c>
      <c r="M13821" s="13" t="s">
        <v>56047</v>
      </c>
      <c r="N13821" s="1" t="s">
        <v>26</v>
      </c>
      <c r="O13821" s="1">
        <v>0</v>
      </c>
      <c r="P13821" s="1" t="s">
        <v>27</v>
      </c>
      <c r="Q13821" s="4" t="s">
        <v>21</v>
      </c>
    </row>
    <row r="13822" spans="1:17" ht="22.5" x14ac:dyDescent="0.25">
      <c r="A13822" s="3">
        <v>14601</v>
      </c>
      <c r="B13822" s="1" t="s">
        <v>44755</v>
      </c>
      <c r="C13822" s="1" t="s">
        <v>15</v>
      </c>
      <c r="D13822" s="1" t="s">
        <v>23</v>
      </c>
      <c r="E13822" s="1">
        <v>43064208</v>
      </c>
      <c r="F13822" s="1" t="s">
        <v>44756</v>
      </c>
      <c r="G13822" s="1">
        <v>2243183</v>
      </c>
      <c r="H13822" s="1" t="s">
        <v>44757</v>
      </c>
      <c r="I13822" s="2">
        <v>45091</v>
      </c>
      <c r="J13822" s="15" t="str">
        <f>MID(Tabla1[[#This Row],[HORA]],1,5)</f>
        <v>16:37</v>
      </c>
      <c r="K13822" s="16">
        <f>IF(Tabla1[[#This Row],[FECHA]]=I13823,IF(J13823-J13822&gt;0,(J13823-J13822)*1440,0),0)</f>
        <v>3.9999999999999858</v>
      </c>
      <c r="L13822" s="14">
        <f>2+L13563-Datos!$C$8</f>
        <v>12.4985</v>
      </c>
      <c r="M13822" s="13" t="s">
        <v>56047</v>
      </c>
      <c r="N13822" s="1" t="s">
        <v>6488</v>
      </c>
      <c r="O13822" s="1">
        <v>15</v>
      </c>
      <c r="P13822" s="1" t="s">
        <v>986</v>
      </c>
      <c r="Q13822" s="4" t="s">
        <v>21</v>
      </c>
    </row>
    <row r="13823" spans="1:17" ht="22.5" x14ac:dyDescent="0.25">
      <c r="A13823" s="3">
        <v>10429</v>
      </c>
      <c r="B13823" s="1" t="s">
        <v>32475</v>
      </c>
      <c r="C13823" s="1" t="s">
        <v>15</v>
      </c>
      <c r="D13823" s="1" t="s">
        <v>228</v>
      </c>
      <c r="E13823" s="1">
        <v>17406179</v>
      </c>
      <c r="F13823" s="1" t="s">
        <v>32476</v>
      </c>
      <c r="G13823" s="1">
        <v>2243185</v>
      </c>
      <c r="H13823" s="1" t="s">
        <v>32477</v>
      </c>
      <c r="I13823" s="2">
        <v>45091</v>
      </c>
      <c r="J13823" s="15" t="str">
        <f>MID(Tabla1[[#This Row],[HORA]],1,5)</f>
        <v>16:41</v>
      </c>
      <c r="K13823" s="16">
        <f>IF(Tabla1[[#This Row],[FECHA]]=I13824,IF(J13824-J13823&gt;0,(J13824-J13823)*1440,0),0)</f>
        <v>1.9999999999999929</v>
      </c>
      <c r="L13823" s="14">
        <f>2+L13564-Datos!$C$8</f>
        <v>15.498799999999999</v>
      </c>
      <c r="M13823" s="13" t="s">
        <v>56051</v>
      </c>
      <c r="N13823" s="1" t="s">
        <v>32478</v>
      </c>
      <c r="O13823" s="1">
        <v>15</v>
      </c>
      <c r="P13823" s="1" t="s">
        <v>27</v>
      </c>
      <c r="Q13823" s="4" t="s">
        <v>21</v>
      </c>
    </row>
    <row r="13824" spans="1:17" ht="22.5" x14ac:dyDescent="0.25">
      <c r="A13824" s="3">
        <v>10310</v>
      </c>
      <c r="B13824" s="1" t="s">
        <v>32126</v>
      </c>
      <c r="C13824" s="1" t="s">
        <v>15</v>
      </c>
      <c r="D13824" s="1" t="s">
        <v>257</v>
      </c>
      <c r="E13824" s="1">
        <v>16445087</v>
      </c>
      <c r="F13824" s="1" t="s">
        <v>32127</v>
      </c>
      <c r="G13824" s="1">
        <v>2242868</v>
      </c>
      <c r="H13824" s="1" t="s">
        <v>32128</v>
      </c>
      <c r="I13824" s="2">
        <v>45091</v>
      </c>
      <c r="J13824" s="15" t="str">
        <f>MID(Tabla1[[#This Row],[HORA]],1,5)</f>
        <v>16:43</v>
      </c>
      <c r="K13824" s="16">
        <f>IF(Tabla1[[#This Row],[FECHA]]=I13825,IF(J13825-J13824&gt;0,(J13825-J13824)*1440,0),0)</f>
        <v>6.9999999999999751</v>
      </c>
      <c r="L13824" s="14">
        <f>2+L13565-Datos!$C$8</f>
        <v>14.9513</v>
      </c>
      <c r="M13824" s="13" t="s">
        <v>56053</v>
      </c>
      <c r="N13824" s="1" t="s">
        <v>10930</v>
      </c>
      <c r="O13824" s="1">
        <v>20</v>
      </c>
      <c r="P13824" s="1" t="s">
        <v>27</v>
      </c>
      <c r="Q13824" s="4" t="s">
        <v>21</v>
      </c>
    </row>
    <row r="13825" spans="1:17" ht="22.5" x14ac:dyDescent="0.25">
      <c r="A13825" s="3">
        <v>17719</v>
      </c>
      <c r="B13825" s="1" t="s">
        <v>53193</v>
      </c>
      <c r="C13825" s="1" t="s">
        <v>15</v>
      </c>
      <c r="D13825" s="1" t="s">
        <v>77</v>
      </c>
      <c r="E13825" s="1">
        <v>10167353504</v>
      </c>
      <c r="F13825" s="1" t="s">
        <v>53194</v>
      </c>
      <c r="G13825" s="1">
        <v>2243190</v>
      </c>
      <c r="H13825" s="1" t="s">
        <v>53195</v>
      </c>
      <c r="I13825" s="2">
        <v>45091</v>
      </c>
      <c r="J13825" s="15" t="str">
        <f>MID(Tabla1[[#This Row],[HORA]],1,5)</f>
        <v>16:50</v>
      </c>
      <c r="K13825" s="16">
        <f>IF(Tabla1[[#This Row],[FECHA]]=I13826,IF(J13826-J13825&gt;0,(J13826-J13825)*1440,0),0)</f>
        <v>2.0000000000001528</v>
      </c>
      <c r="L13825" s="14">
        <f>2+L13566-Datos!$C$8</f>
        <v>8.8000000000000007</v>
      </c>
      <c r="M13825" s="13" t="s">
        <v>56060</v>
      </c>
      <c r="N13825" s="1" t="s">
        <v>53196</v>
      </c>
      <c r="O13825" s="1">
        <v>35</v>
      </c>
      <c r="P13825" s="1" t="s">
        <v>27</v>
      </c>
      <c r="Q13825" s="4" t="s">
        <v>21</v>
      </c>
    </row>
    <row r="13826" spans="1:17" ht="22.5" x14ac:dyDescent="0.25">
      <c r="A13826" s="3">
        <v>10430</v>
      </c>
      <c r="B13826" s="1" t="s">
        <v>32479</v>
      </c>
      <c r="C13826" s="1" t="s">
        <v>15</v>
      </c>
      <c r="D13826" s="1" t="s">
        <v>77</v>
      </c>
      <c r="E13826" s="1">
        <v>43306834</v>
      </c>
      <c r="F13826" s="1" t="s">
        <v>32480</v>
      </c>
      <c r="G13826" s="1">
        <v>2243192</v>
      </c>
      <c r="H13826" s="1" t="s">
        <v>32481</v>
      </c>
      <c r="I13826" s="2">
        <v>45091</v>
      </c>
      <c r="J13826" s="15" t="str">
        <f>MID(Tabla1[[#This Row],[HORA]],1,5)</f>
        <v>16:52</v>
      </c>
      <c r="K13826" s="16">
        <f>IF(Tabla1[[#This Row],[FECHA]]=I13827,IF(J13827-J13826&gt;0,(J13827-J13826)*1440,0),0)</f>
        <v>0.99999999999983658</v>
      </c>
      <c r="L13826" s="14">
        <f>2+L13567-Datos!$C$8</f>
        <v>7.9000000000000021</v>
      </c>
      <c r="M13826" s="13" t="s">
        <v>56062</v>
      </c>
      <c r="N13826" s="1" t="s">
        <v>32482</v>
      </c>
      <c r="O13826" s="1">
        <v>18</v>
      </c>
      <c r="P13826" s="1" t="s">
        <v>27</v>
      </c>
      <c r="Q13826" s="4" t="s">
        <v>21</v>
      </c>
    </row>
    <row r="13827" spans="1:17" ht="22.5" x14ac:dyDescent="0.25">
      <c r="A13827" s="3">
        <v>14602</v>
      </c>
      <c r="B13827" s="1" t="s">
        <v>44758</v>
      </c>
      <c r="C13827" s="1" t="s">
        <v>15</v>
      </c>
      <c r="D13827" s="1" t="s">
        <v>40</v>
      </c>
      <c r="E13827" s="1">
        <v>77289212</v>
      </c>
      <c r="F13827" s="1" t="s">
        <v>44759</v>
      </c>
      <c r="G13827" s="1">
        <v>75676744</v>
      </c>
      <c r="H13827" s="1" t="s">
        <v>44760</v>
      </c>
      <c r="I13827" s="2">
        <v>45091</v>
      </c>
      <c r="J13827" s="15" t="str">
        <f>MID(Tabla1[[#This Row],[HORA]],1,5)</f>
        <v>16:53</v>
      </c>
      <c r="K13827" s="16">
        <f>IF(Tabla1[[#This Row],[FECHA]]=I13828,IF(J13828-J13827&gt;0,(J13828-J13827)*1440,0),0)</f>
        <v>0.99999999999999645</v>
      </c>
      <c r="L13827" s="14">
        <f>2+L13568-Datos!$C$8</f>
        <v>9.1000000000000014</v>
      </c>
      <c r="M13827" s="13" t="s">
        <v>56063</v>
      </c>
      <c r="N13827" s="1" t="s">
        <v>28227</v>
      </c>
      <c r="O13827" s="1">
        <v>15</v>
      </c>
      <c r="P13827" s="1" t="s">
        <v>986</v>
      </c>
      <c r="Q13827" s="4" t="s">
        <v>21</v>
      </c>
    </row>
    <row r="13828" spans="1:17" ht="22.5" x14ac:dyDescent="0.25">
      <c r="A13828" s="3">
        <v>14603</v>
      </c>
      <c r="B13828" s="1" t="s">
        <v>44761</v>
      </c>
      <c r="C13828" s="1" t="s">
        <v>15</v>
      </c>
      <c r="D13828" s="1" t="s">
        <v>33</v>
      </c>
      <c r="E13828" s="1">
        <v>27379550</v>
      </c>
      <c r="F13828" s="1" t="s">
        <v>9312</v>
      </c>
      <c r="G13828" s="1">
        <v>3667746</v>
      </c>
      <c r="H13828" s="1" t="s">
        <v>42158</v>
      </c>
      <c r="I13828" s="2">
        <v>45091</v>
      </c>
      <c r="J13828" s="15" t="str">
        <f>MID(Tabla1[[#This Row],[HORA]],1,5)</f>
        <v>16:54</v>
      </c>
      <c r="K13828" s="16">
        <f>IF(Tabla1[[#This Row],[FECHA]]=I13829,IF(J13829-J13828&gt;0,(J13829-J13828)*1440,0),0)</f>
        <v>5.0000000000001421</v>
      </c>
      <c r="L13828" s="14">
        <f>2+L13569-Datos!$C$8</f>
        <v>10.600000000000001</v>
      </c>
      <c r="M13828" s="13" t="s">
        <v>56064</v>
      </c>
      <c r="N13828" s="1" t="s">
        <v>44762</v>
      </c>
      <c r="O13828" s="1">
        <v>15</v>
      </c>
      <c r="P13828" s="1" t="s">
        <v>986</v>
      </c>
      <c r="Q13828" s="4" t="s">
        <v>21</v>
      </c>
    </row>
    <row r="13829" spans="1:17" ht="22.5" x14ac:dyDescent="0.25">
      <c r="A13829" s="3">
        <v>17720</v>
      </c>
      <c r="B13829" s="1" t="s">
        <v>53197</v>
      </c>
      <c r="C13829" s="1" t="s">
        <v>15</v>
      </c>
      <c r="D13829" s="1" t="s">
        <v>40</v>
      </c>
      <c r="E13829" s="1">
        <v>20609252252</v>
      </c>
      <c r="F13829" s="1" t="s">
        <v>53198</v>
      </c>
      <c r="G13829" s="1">
        <v>70057790</v>
      </c>
      <c r="H13829" s="1" t="s">
        <v>53199</v>
      </c>
      <c r="I13829" s="2">
        <v>45091</v>
      </c>
      <c r="J13829" s="15" t="str">
        <f>MID(Tabla1[[#This Row],[HORA]],1,5)</f>
        <v>16:59</v>
      </c>
      <c r="K13829" s="16">
        <f>IF(Tabla1[[#This Row],[FECHA]]=I13830,IF(J13830-J13829&gt;0,(J13830-J13829)*1440,0),0)</f>
        <v>0.99999999999999645</v>
      </c>
      <c r="L13829" s="14">
        <f>2+L13570-Datos!$C$8</f>
        <v>11.950000000000001</v>
      </c>
      <c r="M13829" s="13" t="s">
        <v>56069</v>
      </c>
      <c r="N13829" s="1" t="s">
        <v>53200</v>
      </c>
      <c r="O13829" s="1">
        <v>15</v>
      </c>
      <c r="P13829" s="1" t="s">
        <v>27</v>
      </c>
      <c r="Q13829" s="4" t="s">
        <v>21</v>
      </c>
    </row>
    <row r="13830" spans="1:17" ht="22.5" x14ac:dyDescent="0.25">
      <c r="A13830" s="3">
        <v>14605</v>
      </c>
      <c r="B13830" s="1" t="s">
        <v>44767</v>
      </c>
      <c r="C13830" s="1" t="s">
        <v>15</v>
      </c>
      <c r="D13830" s="1" t="s">
        <v>82</v>
      </c>
      <c r="E13830" s="1">
        <v>40328034</v>
      </c>
      <c r="F13830" s="1" t="s">
        <v>4643</v>
      </c>
      <c r="G13830" s="1">
        <v>46248434</v>
      </c>
      <c r="H13830" s="1" t="s">
        <v>44768</v>
      </c>
      <c r="I13830" s="2">
        <v>45091</v>
      </c>
      <c r="J13830" s="15" t="str">
        <f>MID(Tabla1[[#This Row],[HORA]],1,5)</f>
        <v>17:00</v>
      </c>
      <c r="K13830" s="16">
        <f>IF(Tabla1[[#This Row],[FECHA]]=I13831,IF(J13831-J13830&gt;0,(J13831-J13830)*1440,0),0)</f>
        <v>0.99999999999983658</v>
      </c>
      <c r="L13830" s="14">
        <f>2+L13571-Datos!$C$8</f>
        <v>14.100000000000001</v>
      </c>
      <c r="M13830" s="13" t="s">
        <v>56070</v>
      </c>
      <c r="N13830" s="1" t="s">
        <v>1531</v>
      </c>
      <c r="O13830" s="1">
        <v>10</v>
      </c>
      <c r="P13830" s="1" t="s">
        <v>986</v>
      </c>
      <c r="Q13830" s="4" t="s">
        <v>21</v>
      </c>
    </row>
    <row r="13831" spans="1:17" ht="22.5" x14ac:dyDescent="0.25">
      <c r="A13831" s="3">
        <v>10431</v>
      </c>
      <c r="B13831" s="1" t="s">
        <v>32483</v>
      </c>
      <c r="C13831" s="1" t="s">
        <v>15</v>
      </c>
      <c r="D13831" s="1" t="s">
        <v>40</v>
      </c>
      <c r="E13831" s="1">
        <v>44163153</v>
      </c>
      <c r="F13831" s="1" t="s">
        <v>21142</v>
      </c>
      <c r="G13831" s="1">
        <v>3893635</v>
      </c>
      <c r="H13831" s="1" t="s">
        <v>25440</v>
      </c>
      <c r="I13831" s="2">
        <v>45091</v>
      </c>
      <c r="J13831" s="15" t="str">
        <f>MID(Tabla1[[#This Row],[HORA]],1,5)</f>
        <v>17:01</v>
      </c>
      <c r="K13831" s="16">
        <f>IF(Tabla1[[#This Row],[FECHA]]=I13832,IF(J13832-J13831&gt;0,(J13832-J13831)*1440,0),0)</f>
        <v>3.9999999999999858</v>
      </c>
      <c r="L13831" s="14">
        <f>2+L13572-Datos!$C$8</f>
        <v>15.8</v>
      </c>
      <c r="M13831" s="13" t="s">
        <v>56071</v>
      </c>
      <c r="N13831" s="1" t="s">
        <v>32484</v>
      </c>
      <c r="O13831" s="1">
        <v>18</v>
      </c>
      <c r="P13831" s="1" t="s">
        <v>27</v>
      </c>
      <c r="Q13831" s="4" t="s">
        <v>21</v>
      </c>
    </row>
    <row r="13832" spans="1:17" ht="22.5" x14ac:dyDescent="0.25">
      <c r="A13832" s="3">
        <v>10432</v>
      </c>
      <c r="B13832" s="1" t="s">
        <v>32485</v>
      </c>
      <c r="C13832" s="1" t="s">
        <v>15</v>
      </c>
      <c r="D13832" s="1" t="s">
        <v>228</v>
      </c>
      <c r="E13832" s="1">
        <v>77087946</v>
      </c>
      <c r="F13832" s="1" t="s">
        <v>32486</v>
      </c>
      <c r="G13832" s="1">
        <v>33960123</v>
      </c>
      <c r="H13832" s="1" t="s">
        <v>32487</v>
      </c>
      <c r="I13832" s="2">
        <v>45091</v>
      </c>
      <c r="J13832" s="15" t="str">
        <f>MID(Tabla1[[#This Row],[HORA]],1,5)</f>
        <v>17:05</v>
      </c>
      <c r="K13832" s="16">
        <f>IF(Tabla1[[#This Row],[FECHA]]=I13833,IF(J13833-J13832&gt;0,(J13833-J13832)*1440,0),0)</f>
        <v>1.0000000000001563</v>
      </c>
      <c r="L13832" s="14">
        <f>2+L13573-Datos!$C$8</f>
        <v>12.96</v>
      </c>
      <c r="M13832" s="13" t="s">
        <v>56075</v>
      </c>
      <c r="N13832" s="1" t="s">
        <v>11249</v>
      </c>
      <c r="O13832" s="1">
        <v>20</v>
      </c>
      <c r="P13832" s="1" t="s">
        <v>27</v>
      </c>
      <c r="Q13832" s="4" t="s">
        <v>21</v>
      </c>
    </row>
    <row r="13833" spans="1:17" ht="22.5" x14ac:dyDescent="0.25">
      <c r="A13833" s="3">
        <v>14606</v>
      </c>
      <c r="B13833" s="1" t="s">
        <v>44769</v>
      </c>
      <c r="C13833" s="1" t="s">
        <v>15</v>
      </c>
      <c r="D13833" s="1" t="s">
        <v>33</v>
      </c>
      <c r="E13833" s="1">
        <v>48072310</v>
      </c>
      <c r="F13833" s="1" t="s">
        <v>36446</v>
      </c>
      <c r="G13833" s="1">
        <v>3604165</v>
      </c>
      <c r="H13833" s="1" t="s">
        <v>36447</v>
      </c>
      <c r="I13833" s="2">
        <v>45091</v>
      </c>
      <c r="J13833" s="15" t="str">
        <f>MID(Tabla1[[#This Row],[HORA]],1,5)</f>
        <v>17:06</v>
      </c>
      <c r="K13833" s="16">
        <f>IF(Tabla1[[#This Row],[FECHA]]=I13834,IF(J13834-J13833&gt;0,(J13834-J13833)*1440,0),0)</f>
        <v>2.9999999999998295</v>
      </c>
      <c r="L13833" s="14">
        <f>2+L13574-Datos!$C$8</f>
        <v>13.900000000000002</v>
      </c>
      <c r="M13833" s="13" t="s">
        <v>56076</v>
      </c>
      <c r="N13833" s="1" t="s">
        <v>44770</v>
      </c>
      <c r="O13833" s="1">
        <v>15</v>
      </c>
      <c r="P13833" s="1" t="s">
        <v>986</v>
      </c>
      <c r="Q13833" s="4" t="s">
        <v>21</v>
      </c>
    </row>
    <row r="13834" spans="1:17" ht="22.5" x14ac:dyDescent="0.25">
      <c r="A13834" s="3">
        <v>18588</v>
      </c>
      <c r="B13834" s="1" t="s">
        <v>55320</v>
      </c>
      <c r="C13834" s="1" t="s">
        <v>15</v>
      </c>
      <c r="D13834" s="1" t="s">
        <v>82</v>
      </c>
      <c r="E13834" s="1">
        <v>20554911511</v>
      </c>
      <c r="F13834" s="1" t="s">
        <v>48411</v>
      </c>
      <c r="G13834" s="1">
        <v>2243194</v>
      </c>
      <c r="H13834" s="1" t="s">
        <v>48412</v>
      </c>
      <c r="I13834" s="2">
        <v>45091</v>
      </c>
      <c r="J13834" s="15" t="str">
        <f>MID(Tabla1[[#This Row],[HORA]],1,5)</f>
        <v>17:09</v>
      </c>
      <c r="K13834" s="16">
        <f>IF(Tabla1[[#This Row],[FECHA]]=I13835,IF(J13835-J13834&gt;0,(J13835-J13834)*1440,0),0)</f>
        <v>5.0000000000001421</v>
      </c>
      <c r="L13834" s="14">
        <f>2+L13575-Datos!$C$8</f>
        <v>14.14</v>
      </c>
      <c r="M13834" s="13" t="s">
        <v>56079</v>
      </c>
      <c r="N13834" s="1" t="s">
        <v>55190</v>
      </c>
      <c r="O13834" s="1">
        <v>20</v>
      </c>
      <c r="P13834" s="1" t="s">
        <v>986</v>
      </c>
      <c r="Q13834" s="4" t="s">
        <v>21</v>
      </c>
    </row>
    <row r="13835" spans="1:17" ht="22.5" x14ac:dyDescent="0.25">
      <c r="A13835" s="3">
        <v>18589</v>
      </c>
      <c r="B13835" s="1" t="s">
        <v>55321</v>
      </c>
      <c r="C13835" s="1" t="s">
        <v>15</v>
      </c>
      <c r="D13835" s="1" t="s">
        <v>33</v>
      </c>
      <c r="E13835" s="1">
        <v>20256265916</v>
      </c>
      <c r="F13835" s="1" t="s">
        <v>50185</v>
      </c>
      <c r="G13835" s="1">
        <v>72797933</v>
      </c>
      <c r="H13835" s="1" t="s">
        <v>55322</v>
      </c>
      <c r="I13835" s="2">
        <v>45091</v>
      </c>
      <c r="J13835" s="15" t="str">
        <f>MID(Tabla1[[#This Row],[HORA]],1,5)</f>
        <v>17:14</v>
      </c>
      <c r="K13835" s="16">
        <f>IF(Tabla1[[#This Row],[FECHA]]=I13836,IF(J13836-J13835&gt;0,(J13836-J13835)*1440,0),0)</f>
        <v>7.000000000000135</v>
      </c>
      <c r="L13835" s="14">
        <f>2+L13576-Datos!$C$8</f>
        <v>11.810000000000002</v>
      </c>
      <c r="M13835" s="13" t="s">
        <v>56084</v>
      </c>
      <c r="N13835" s="1" t="s">
        <v>55323</v>
      </c>
      <c r="O13835" s="1">
        <v>30</v>
      </c>
      <c r="P13835" s="1" t="s">
        <v>986</v>
      </c>
      <c r="Q13835" s="4" t="s">
        <v>21</v>
      </c>
    </row>
    <row r="13836" spans="1:17" ht="22.5" x14ac:dyDescent="0.25">
      <c r="A13836" s="3">
        <v>17721</v>
      </c>
      <c r="B13836" s="1" t="s">
        <v>53201</v>
      </c>
      <c r="C13836" s="1" t="s">
        <v>15</v>
      </c>
      <c r="D13836" s="1" t="s">
        <v>71</v>
      </c>
      <c r="E13836" s="1">
        <v>20437544248</v>
      </c>
      <c r="F13836" s="1" t="s">
        <v>47737</v>
      </c>
      <c r="G13836" s="1">
        <v>43026236</v>
      </c>
      <c r="H13836" s="1" t="s">
        <v>48702</v>
      </c>
      <c r="I13836" s="2">
        <v>45091</v>
      </c>
      <c r="J13836" s="15" t="str">
        <f>MID(Tabla1[[#This Row],[HORA]],1,5)</f>
        <v>17:21</v>
      </c>
      <c r="K13836" s="16">
        <f>IF(Tabla1[[#This Row],[FECHA]]=I13837,IF(J13837-J13836&gt;0,(J13837-J13836)*1440,0),0)</f>
        <v>0.99999999999983658</v>
      </c>
      <c r="L13836" s="14">
        <f>2+L13577-Datos!$C$8</f>
        <v>13.05</v>
      </c>
      <c r="M13836" s="13" t="s">
        <v>56091</v>
      </c>
      <c r="N13836" s="1" t="s">
        <v>53202</v>
      </c>
      <c r="O13836" s="1">
        <v>20</v>
      </c>
      <c r="P13836" s="1" t="s">
        <v>27</v>
      </c>
      <c r="Q13836" s="4" t="s">
        <v>21</v>
      </c>
    </row>
    <row r="13837" spans="1:17" ht="22.5" x14ac:dyDescent="0.25">
      <c r="A13837" s="3">
        <v>14538</v>
      </c>
      <c r="B13837" s="1" t="s">
        <v>44594</v>
      </c>
      <c r="C13837" s="1" t="s">
        <v>15</v>
      </c>
      <c r="D13837" s="1" t="s">
        <v>119</v>
      </c>
      <c r="E13837" s="1">
        <v>80484422</v>
      </c>
      <c r="F13837" s="1" t="s">
        <v>9046</v>
      </c>
      <c r="G13837" s="1">
        <v>44602599</v>
      </c>
      <c r="H13837" s="1" t="s">
        <v>9047</v>
      </c>
      <c r="I13837" s="2">
        <v>45091</v>
      </c>
      <c r="J13837" s="15" t="str">
        <f>MID(Tabla1[[#This Row],[HORA]],1,5)</f>
        <v>17:22</v>
      </c>
      <c r="K13837" s="16">
        <f>IF(Tabla1[[#This Row],[FECHA]]=I13838,IF(J13838-J13837&gt;0,(J13838-J13837)*1440,0),0)</f>
        <v>0</v>
      </c>
      <c r="L13837" s="14">
        <f>2+L13578-Datos!$C$8</f>
        <v>12.740000000000002</v>
      </c>
      <c r="M13837" s="13" t="s">
        <v>56092</v>
      </c>
      <c r="N13837" s="1" t="s">
        <v>44595</v>
      </c>
      <c r="O13837" s="1">
        <v>15</v>
      </c>
      <c r="P13837" s="1" t="s">
        <v>986</v>
      </c>
      <c r="Q13837" s="4" t="s">
        <v>21</v>
      </c>
    </row>
    <row r="13838" spans="1:17" ht="22.5" x14ac:dyDescent="0.25">
      <c r="A13838" s="3">
        <v>14607</v>
      </c>
      <c r="B13838" s="1" t="s">
        <v>44771</v>
      </c>
      <c r="C13838" s="1" t="s">
        <v>15</v>
      </c>
      <c r="D13838" s="1" t="s">
        <v>61</v>
      </c>
      <c r="E13838" s="1">
        <v>62298497</v>
      </c>
      <c r="F13838" s="1" t="s">
        <v>44772</v>
      </c>
      <c r="G13838" s="1">
        <v>2243201</v>
      </c>
      <c r="H13838" s="1" t="s">
        <v>44773</v>
      </c>
      <c r="I13838" s="2">
        <v>45091</v>
      </c>
      <c r="J13838" s="15" t="str">
        <f>MID(Tabla1[[#This Row],[HORA]],1,5)</f>
        <v>17:22</v>
      </c>
      <c r="K13838" s="16">
        <f>IF(Tabla1[[#This Row],[FECHA]]=I13839,IF(J13839-J13838&gt;0,(J13839-J13838)*1440,0),0)</f>
        <v>1.9999999999999929</v>
      </c>
      <c r="L13838" s="14">
        <f>2+L13579-Datos!$C$8</f>
        <v>14.120000000000001</v>
      </c>
      <c r="M13838" s="13" t="s">
        <v>56092</v>
      </c>
      <c r="N13838" s="1" t="s">
        <v>44774</v>
      </c>
      <c r="O13838" s="1">
        <v>15</v>
      </c>
      <c r="P13838" s="1" t="s">
        <v>986</v>
      </c>
      <c r="Q13838" s="4" t="s">
        <v>21</v>
      </c>
    </row>
    <row r="13839" spans="1:17" ht="22.5" x14ac:dyDescent="0.25">
      <c r="A13839" s="3">
        <v>14608</v>
      </c>
      <c r="B13839" s="1" t="s">
        <v>44775</v>
      </c>
      <c r="C13839" s="1" t="s">
        <v>15</v>
      </c>
      <c r="D13839" s="1" t="s">
        <v>40</v>
      </c>
      <c r="E13839" s="1">
        <v>16658425</v>
      </c>
      <c r="F13839" s="1" t="s">
        <v>44776</v>
      </c>
      <c r="G13839" s="1">
        <v>2243203</v>
      </c>
      <c r="H13839" s="1" t="s">
        <v>44777</v>
      </c>
      <c r="I13839" s="2">
        <v>45091</v>
      </c>
      <c r="J13839" s="15" t="str">
        <f>MID(Tabla1[[#This Row],[HORA]],1,5)</f>
        <v>17:24</v>
      </c>
      <c r="K13839" s="16">
        <f>IF(Tabla1[[#This Row],[FECHA]]=I13840,IF(J13840-J13839&gt;0,(J13840-J13839)*1440,0),0)</f>
        <v>5.9999999999999787</v>
      </c>
      <c r="L13839" s="14">
        <f>2+L13580-Datos!$C$8</f>
        <v>14.060000000000002</v>
      </c>
      <c r="M13839" s="13" t="s">
        <v>56094</v>
      </c>
      <c r="N13839" s="1" t="s">
        <v>44778</v>
      </c>
      <c r="O13839" s="1">
        <v>20</v>
      </c>
      <c r="P13839" s="1" t="s">
        <v>986</v>
      </c>
      <c r="Q13839" s="4" t="s">
        <v>21</v>
      </c>
    </row>
    <row r="13840" spans="1:17" ht="22.5" x14ac:dyDescent="0.25">
      <c r="A13840" s="3">
        <v>14610</v>
      </c>
      <c r="B13840" s="1" t="s">
        <v>44781</v>
      </c>
      <c r="C13840" s="1" t="s">
        <v>15</v>
      </c>
      <c r="D13840" s="1" t="s">
        <v>82</v>
      </c>
      <c r="E13840" s="1">
        <v>16569058</v>
      </c>
      <c r="F13840" s="1" t="s">
        <v>44782</v>
      </c>
      <c r="G13840" s="1">
        <v>2243206</v>
      </c>
      <c r="H13840" s="1" t="s">
        <v>44783</v>
      </c>
      <c r="I13840" s="2">
        <v>45091</v>
      </c>
      <c r="J13840" s="15" t="str">
        <f>MID(Tabla1[[#This Row],[HORA]],1,5)</f>
        <v>17:30</v>
      </c>
      <c r="K13840" s="16">
        <f>IF(Tabla1[[#This Row],[FECHA]]=I13841,IF(J13841-J13840&gt;0,(J13841-J13840)*1440,0),0)</f>
        <v>4.9999999999999822</v>
      </c>
      <c r="L13840" s="14">
        <f>2+L13581-Datos!$C$8</f>
        <v>13.96</v>
      </c>
      <c r="M13840" s="13" t="s">
        <v>56100</v>
      </c>
      <c r="N13840" s="1" t="s">
        <v>44784</v>
      </c>
      <c r="O13840" s="1">
        <v>20</v>
      </c>
      <c r="P13840" s="1" t="s">
        <v>986</v>
      </c>
      <c r="Q13840" s="4" t="s">
        <v>21</v>
      </c>
    </row>
    <row r="13841" spans="1:17" ht="22.5" x14ac:dyDescent="0.25">
      <c r="A13841" s="3">
        <v>14611</v>
      </c>
      <c r="B13841" s="1" t="s">
        <v>44785</v>
      </c>
      <c r="C13841" s="1" t="s">
        <v>15</v>
      </c>
      <c r="D13841" s="1" t="s">
        <v>40</v>
      </c>
      <c r="E13841" s="1">
        <v>70447197</v>
      </c>
      <c r="F13841" s="1" t="s">
        <v>44786</v>
      </c>
      <c r="G13841" s="1">
        <v>2818844</v>
      </c>
      <c r="H13841" s="1" t="s">
        <v>44787</v>
      </c>
      <c r="I13841" s="2">
        <v>45091</v>
      </c>
      <c r="J13841" s="15" t="str">
        <f>MID(Tabla1[[#This Row],[HORA]],1,5)</f>
        <v>17:35</v>
      </c>
      <c r="K13841" s="16">
        <f>IF(Tabla1[[#This Row],[FECHA]]=I13842,IF(J13842-J13841&gt;0,(J13842-J13841)*1440,0),0)</f>
        <v>2.9999999999999893</v>
      </c>
      <c r="L13841" s="14">
        <f>2+L13582-Datos!$C$8</f>
        <v>11.670000000000002</v>
      </c>
      <c r="M13841" s="13" t="s">
        <v>56105</v>
      </c>
      <c r="N13841" s="1" t="s">
        <v>44788</v>
      </c>
      <c r="O13841" s="1">
        <v>25</v>
      </c>
      <c r="P13841" s="1" t="s">
        <v>986</v>
      </c>
      <c r="Q13841" s="4" t="s">
        <v>21</v>
      </c>
    </row>
    <row r="13842" spans="1:17" ht="22.5" x14ac:dyDescent="0.25">
      <c r="A13842" s="3">
        <v>10434</v>
      </c>
      <c r="B13842" s="1" t="s">
        <v>32492</v>
      </c>
      <c r="C13842" s="1" t="s">
        <v>15</v>
      </c>
      <c r="D13842" s="1" t="s">
        <v>33</v>
      </c>
      <c r="E13842" s="1">
        <v>43677859</v>
      </c>
      <c r="F13842" s="1" t="s">
        <v>32493</v>
      </c>
      <c r="G13842" s="1">
        <v>2243208</v>
      </c>
      <c r="H13842" s="1" t="s">
        <v>32494</v>
      </c>
      <c r="I13842" s="2">
        <v>45091</v>
      </c>
      <c r="J13842" s="15" t="str">
        <f>MID(Tabla1[[#This Row],[HORA]],1,5)</f>
        <v>17:38</v>
      </c>
      <c r="K13842" s="16">
        <f>IF(Tabla1[[#This Row],[FECHA]]=I13843,IF(J13843-J13842&gt;0,(J13843-J13842)*1440,0),0)</f>
        <v>7.000000000000135</v>
      </c>
      <c r="L13842" s="14">
        <f>2+L13583-Datos!$C$8</f>
        <v>12.96</v>
      </c>
      <c r="M13842" s="13" t="s">
        <v>56108</v>
      </c>
      <c r="N13842" s="1" t="s">
        <v>32495</v>
      </c>
      <c r="O13842" s="1">
        <v>20</v>
      </c>
      <c r="P13842" s="1" t="s">
        <v>27</v>
      </c>
      <c r="Q13842" s="4" t="s">
        <v>21</v>
      </c>
    </row>
    <row r="13843" spans="1:17" ht="22.5" x14ac:dyDescent="0.25">
      <c r="A13843" s="3">
        <v>14612</v>
      </c>
      <c r="B13843" s="1" t="s">
        <v>44789</v>
      </c>
      <c r="C13843" s="1" t="s">
        <v>15</v>
      </c>
      <c r="D13843" s="1" t="s">
        <v>40</v>
      </c>
      <c r="E13843" s="1">
        <v>41952870</v>
      </c>
      <c r="F13843" s="1" t="s">
        <v>12598</v>
      </c>
      <c r="G13843" s="1">
        <v>43187898</v>
      </c>
      <c r="H13843" s="1" t="s">
        <v>12599</v>
      </c>
      <c r="I13843" s="2">
        <v>45091</v>
      </c>
      <c r="J13843" s="15" t="str">
        <f>MID(Tabla1[[#This Row],[HORA]],1,5)</f>
        <v>17:45</v>
      </c>
      <c r="K13843" s="16">
        <f>IF(Tabla1[[#This Row],[FECHA]]=I13844,IF(J13844-J13843&gt;0,(J13844-J13843)*1440,0),0)</f>
        <v>5.9999999999999787</v>
      </c>
      <c r="L13843" s="14">
        <f>2+L13584-Datos!$C$8</f>
        <v>11.970000000000002</v>
      </c>
      <c r="M13843" s="13" t="s">
        <v>56115</v>
      </c>
      <c r="N13843" s="1" t="s">
        <v>44790</v>
      </c>
      <c r="O13843" s="1">
        <v>10</v>
      </c>
      <c r="P13843" s="1" t="s">
        <v>986</v>
      </c>
      <c r="Q13843" s="4" t="s">
        <v>21</v>
      </c>
    </row>
    <row r="13844" spans="1:17" ht="22.5" x14ac:dyDescent="0.25">
      <c r="A13844" s="3">
        <v>10322</v>
      </c>
      <c r="B13844" s="1" t="s">
        <v>32167</v>
      </c>
      <c r="C13844" s="1" t="s">
        <v>15</v>
      </c>
      <c r="D13844" s="1" t="s">
        <v>1017</v>
      </c>
      <c r="E13844" s="1">
        <v>48432953</v>
      </c>
      <c r="F13844" s="1" t="s">
        <v>32168</v>
      </c>
      <c r="G13844" s="1">
        <v>42340278</v>
      </c>
      <c r="H13844" s="1" t="s">
        <v>32169</v>
      </c>
      <c r="I13844" s="2">
        <v>45091</v>
      </c>
      <c r="J13844" s="15" t="str">
        <f>MID(Tabla1[[#This Row],[HORA]],1,5)</f>
        <v>17:51</v>
      </c>
      <c r="K13844" s="16">
        <f>IF(Tabla1[[#This Row],[FECHA]]=I13845,IF(J13845-J13844&gt;0,(J13845-J13844)*1440,0),0)</f>
        <v>2.9999999999998295</v>
      </c>
      <c r="L13844" s="14">
        <f>2+L13585-Datos!$C$8</f>
        <v>14.98</v>
      </c>
      <c r="M13844" s="13" t="s">
        <v>56121</v>
      </c>
      <c r="N13844" s="1" t="s">
        <v>32170</v>
      </c>
      <c r="O13844" s="1">
        <v>30</v>
      </c>
      <c r="P13844" s="1" t="s">
        <v>27</v>
      </c>
      <c r="Q13844" s="4" t="s">
        <v>21</v>
      </c>
    </row>
    <row r="13845" spans="1:17" ht="22.5" x14ac:dyDescent="0.25">
      <c r="A13845" s="3">
        <v>17697</v>
      </c>
      <c r="B13845" s="1" t="s">
        <v>53137</v>
      </c>
      <c r="C13845" s="1" t="s">
        <v>15</v>
      </c>
      <c r="D13845" s="1" t="s">
        <v>119</v>
      </c>
      <c r="E13845" s="1">
        <v>20605548904</v>
      </c>
      <c r="F13845" s="1" t="s">
        <v>53138</v>
      </c>
      <c r="G13845" s="1">
        <v>45798931</v>
      </c>
      <c r="H13845" s="1" t="s">
        <v>53139</v>
      </c>
      <c r="I13845" s="2">
        <v>45091</v>
      </c>
      <c r="J13845" s="15" t="str">
        <f>MID(Tabla1[[#This Row],[HORA]],1,5)</f>
        <v>17:54</v>
      </c>
      <c r="K13845" s="16">
        <f>IF(Tabla1[[#This Row],[FECHA]]=I13846,IF(J13846-J13845&gt;0,(J13846-J13845)*1440,0),0)</f>
        <v>3.0000000000001492</v>
      </c>
      <c r="L13845" s="14">
        <f>-5+L13586-Datos!$C$8</f>
        <v>10.040000000000003</v>
      </c>
      <c r="M13845" s="13" t="s">
        <v>56124</v>
      </c>
      <c r="N13845" s="1" t="s">
        <v>53140</v>
      </c>
      <c r="O13845" s="1">
        <v>25</v>
      </c>
      <c r="P13845" s="1" t="s">
        <v>27</v>
      </c>
      <c r="Q13845" s="4" t="s">
        <v>21</v>
      </c>
    </row>
    <row r="13846" spans="1:17" ht="22.5" x14ac:dyDescent="0.25">
      <c r="A13846" s="3">
        <v>14613</v>
      </c>
      <c r="B13846" s="1" t="s">
        <v>44791</v>
      </c>
      <c r="C13846" s="1" t="s">
        <v>15</v>
      </c>
      <c r="D13846" s="1" t="s">
        <v>33</v>
      </c>
      <c r="E13846" s="1">
        <v>3111331</v>
      </c>
      <c r="F13846" s="1" t="s">
        <v>44792</v>
      </c>
      <c r="G13846" s="1">
        <v>2243212</v>
      </c>
      <c r="H13846" s="1" t="s">
        <v>44793</v>
      </c>
      <c r="I13846" s="2">
        <v>45091</v>
      </c>
      <c r="J13846" s="15" t="str">
        <f>MID(Tabla1[[#This Row],[HORA]],1,5)</f>
        <v>17:57</v>
      </c>
      <c r="K13846" s="16">
        <f>IF(Tabla1[[#This Row],[FECHA]]=I13847,IF(J13847-J13846&gt;0,(J13847-J13846)*1440,0),0)</f>
        <v>0.99999999999983658</v>
      </c>
      <c r="L13846" s="14">
        <f>-5+L13587-Datos!$C$8</f>
        <v>5.9100000000000019</v>
      </c>
      <c r="M13846" s="13" t="s">
        <v>56127</v>
      </c>
      <c r="N13846" s="1" t="s">
        <v>7032</v>
      </c>
      <c r="O13846" s="1">
        <v>20</v>
      </c>
      <c r="P13846" s="1" t="s">
        <v>986</v>
      </c>
      <c r="Q13846" s="4" t="s">
        <v>21</v>
      </c>
    </row>
    <row r="13847" spans="1:17" ht="22.5" x14ac:dyDescent="0.25">
      <c r="A13847" s="3">
        <v>10435</v>
      </c>
      <c r="B13847" s="1" t="s">
        <v>32496</v>
      </c>
      <c r="C13847" s="1" t="s">
        <v>15</v>
      </c>
      <c r="D13847" s="1" t="s">
        <v>40</v>
      </c>
      <c r="E13847" s="1">
        <v>73785435</v>
      </c>
      <c r="F13847" s="1" t="s">
        <v>32497</v>
      </c>
      <c r="G13847" s="1">
        <v>41931232</v>
      </c>
      <c r="H13847" s="1" t="s">
        <v>32498</v>
      </c>
      <c r="I13847" s="2">
        <v>45091</v>
      </c>
      <c r="J13847" s="15" t="str">
        <f>MID(Tabla1[[#This Row],[HORA]],1,5)</f>
        <v>17:58</v>
      </c>
      <c r="K13847" s="16">
        <f>IF(Tabla1[[#This Row],[FECHA]]=I13848,IF(J13848-J13847&gt;0,(J13848-J13847)*1440,0),0)</f>
        <v>0</v>
      </c>
      <c r="L13847" s="14">
        <f>-5+L13588-Datos!$C$8</f>
        <v>5.7200000000000024</v>
      </c>
      <c r="M13847" s="13" t="s">
        <v>56128</v>
      </c>
      <c r="N13847" s="1" t="s">
        <v>25354</v>
      </c>
      <c r="O13847" s="1">
        <v>75</v>
      </c>
      <c r="P13847" s="1" t="s">
        <v>27</v>
      </c>
      <c r="Q13847" s="4" t="s">
        <v>21</v>
      </c>
    </row>
    <row r="13848" spans="1:17" ht="22.5" x14ac:dyDescent="0.25">
      <c r="A13848" s="3">
        <v>10436</v>
      </c>
      <c r="B13848" s="1" t="s">
        <v>32496</v>
      </c>
      <c r="C13848" s="1" t="s">
        <v>15</v>
      </c>
      <c r="D13848" s="1" t="s">
        <v>40</v>
      </c>
      <c r="E13848" s="1">
        <v>73785435</v>
      </c>
      <c r="F13848" s="1" t="s">
        <v>32497</v>
      </c>
      <c r="G13848" s="1">
        <v>41931232</v>
      </c>
      <c r="H13848" s="1" t="s">
        <v>32498</v>
      </c>
      <c r="I13848" s="2">
        <v>45091</v>
      </c>
      <c r="J13848" s="15" t="str">
        <f>MID(Tabla1[[#This Row],[HORA]],1,5)</f>
        <v>17:58</v>
      </c>
      <c r="K13848" s="16">
        <f>IF(Tabla1[[#This Row],[FECHA]]=I13849,IF(J13849-J13848&gt;0,(J13849-J13848)*1440,0),0)</f>
        <v>0</v>
      </c>
      <c r="L13848" s="14">
        <f>-5+L13589-Datos!$C$8</f>
        <v>7.8100000000000023</v>
      </c>
      <c r="M13848" s="13" t="s">
        <v>56128</v>
      </c>
      <c r="N13848" s="1" t="s">
        <v>32499</v>
      </c>
      <c r="O13848" s="1">
        <v>25</v>
      </c>
      <c r="P13848" s="1" t="s">
        <v>27</v>
      </c>
      <c r="Q13848" s="4" t="s">
        <v>21</v>
      </c>
    </row>
    <row r="13849" spans="1:17" ht="22.5" x14ac:dyDescent="0.25">
      <c r="A13849" s="3">
        <v>14614</v>
      </c>
      <c r="B13849" s="1" t="s">
        <v>44794</v>
      </c>
      <c r="C13849" s="1" t="s">
        <v>15</v>
      </c>
      <c r="D13849" s="1" t="s">
        <v>40</v>
      </c>
      <c r="E13849" s="1">
        <v>71076211</v>
      </c>
      <c r="F13849" s="1" t="s">
        <v>44795</v>
      </c>
      <c r="G13849" s="1">
        <v>71076211</v>
      </c>
      <c r="H13849" s="1" t="s">
        <v>44795</v>
      </c>
      <c r="I13849" s="2">
        <v>45091</v>
      </c>
      <c r="J13849" s="15" t="str">
        <f>MID(Tabla1[[#This Row],[HORA]],1,5)</f>
        <v>17:58</v>
      </c>
      <c r="K13849" s="16">
        <f>IF(Tabla1[[#This Row],[FECHA]]=I13850,IF(J13850-J13849&gt;0,(J13850-J13849)*1440,0),0)</f>
        <v>4.0000000000003055</v>
      </c>
      <c r="L13849" s="14">
        <f>-5+L13590-Datos!$C$8</f>
        <v>5.1500000000000021</v>
      </c>
      <c r="M13849" s="13" t="s">
        <v>56128</v>
      </c>
      <c r="N13849" s="1" t="s">
        <v>1715</v>
      </c>
      <c r="O13849" s="1">
        <v>20</v>
      </c>
      <c r="P13849" s="1" t="s">
        <v>986</v>
      </c>
      <c r="Q13849" s="4" t="s">
        <v>21</v>
      </c>
    </row>
    <row r="13850" spans="1:17" ht="22.5" x14ac:dyDescent="0.25">
      <c r="A13850" s="3">
        <v>17722</v>
      </c>
      <c r="B13850" s="1" t="s">
        <v>53203</v>
      </c>
      <c r="C13850" s="1" t="s">
        <v>15</v>
      </c>
      <c r="D13850" s="1" t="s">
        <v>40</v>
      </c>
      <c r="E13850" s="1">
        <v>20606027673</v>
      </c>
      <c r="F13850" s="1" t="s">
        <v>47869</v>
      </c>
      <c r="G13850" s="1">
        <v>2243218</v>
      </c>
      <c r="H13850" s="1" t="s">
        <v>48232</v>
      </c>
      <c r="I13850" s="2">
        <v>45091</v>
      </c>
      <c r="J13850" s="15" t="str">
        <f>MID(Tabla1[[#This Row],[HORA]],1,5)</f>
        <v>18:02</v>
      </c>
      <c r="K13850" s="16">
        <f>IF(Tabla1[[#This Row],[FECHA]]=I13851,IF(J13851-J13850&gt;0,(J13851-J13850)*1440,0),0)</f>
        <v>0.99999999999983658</v>
      </c>
      <c r="L13850" s="14">
        <f>-5+L13591-Datos!$C$8</f>
        <v>6.8800000000000026</v>
      </c>
      <c r="M13850" s="13" t="s">
        <v>56141</v>
      </c>
      <c r="N13850" s="1" t="s">
        <v>53204</v>
      </c>
      <c r="O13850" s="1">
        <v>10</v>
      </c>
      <c r="P13850" s="1" t="s">
        <v>27</v>
      </c>
      <c r="Q13850" s="4" t="s">
        <v>21</v>
      </c>
    </row>
    <row r="13851" spans="1:17" ht="22.5" x14ac:dyDescent="0.25">
      <c r="A13851" s="3">
        <v>14616</v>
      </c>
      <c r="B13851" s="1" t="s">
        <v>44799</v>
      </c>
      <c r="C13851" s="1" t="s">
        <v>15</v>
      </c>
      <c r="D13851" s="1" t="s">
        <v>161</v>
      </c>
      <c r="E13851" s="1">
        <v>7885190</v>
      </c>
      <c r="F13851" s="1" t="s">
        <v>8132</v>
      </c>
      <c r="G13851" s="1">
        <v>2243221</v>
      </c>
      <c r="H13851" s="1" t="s">
        <v>44800</v>
      </c>
      <c r="I13851" s="2">
        <v>45091</v>
      </c>
      <c r="J13851" s="15" t="str">
        <f>MID(Tabla1[[#This Row],[HORA]],1,5)</f>
        <v>18:03</v>
      </c>
      <c r="K13851" s="16">
        <f>IF(Tabla1[[#This Row],[FECHA]]=I13852,IF(J13852-J13851&gt;0,(J13852-J13851)*1440,0),0)</f>
        <v>0.99999999999999645</v>
      </c>
      <c r="L13851" s="14">
        <f>-5+L13592-Datos!$C$8</f>
        <v>8.740000000000002</v>
      </c>
      <c r="M13851" s="13" t="s">
        <v>56142</v>
      </c>
      <c r="N13851" s="1" t="s">
        <v>5571</v>
      </c>
      <c r="O13851" s="1">
        <v>10</v>
      </c>
      <c r="P13851" s="1" t="s">
        <v>986</v>
      </c>
      <c r="Q13851" s="4" t="s">
        <v>21</v>
      </c>
    </row>
    <row r="13852" spans="1:17" ht="22.5" x14ac:dyDescent="0.25">
      <c r="A13852" s="3">
        <v>10437</v>
      </c>
      <c r="B13852" s="1" t="s">
        <v>32500</v>
      </c>
      <c r="C13852" s="1" t="s">
        <v>15</v>
      </c>
      <c r="D13852" s="1" t="s">
        <v>40</v>
      </c>
      <c r="E13852" s="1">
        <v>44239473</v>
      </c>
      <c r="F13852" s="1" t="s">
        <v>32501</v>
      </c>
      <c r="G13852" s="1">
        <v>2243222</v>
      </c>
      <c r="H13852" s="1" t="s">
        <v>32502</v>
      </c>
      <c r="I13852" s="2">
        <v>45091</v>
      </c>
      <c r="J13852" s="15" t="str">
        <f>MID(Tabla1[[#This Row],[HORA]],1,5)</f>
        <v>18:04</v>
      </c>
      <c r="K13852" s="16">
        <f>IF(Tabla1[[#This Row],[FECHA]]=I13853,IF(J13853-J13852&gt;0,(J13853-J13852)*1440,0),0)</f>
        <v>2.9999999999999893</v>
      </c>
      <c r="L13852" s="14">
        <f>-5+L13593-Datos!$C$8</f>
        <v>6.0400000000000009</v>
      </c>
      <c r="M13852" s="13" t="s">
        <v>56143</v>
      </c>
      <c r="N13852" s="1" t="s">
        <v>8473</v>
      </c>
      <c r="O13852" s="1">
        <v>10</v>
      </c>
      <c r="P13852" s="1" t="s">
        <v>27</v>
      </c>
      <c r="Q13852" s="4" t="s">
        <v>21</v>
      </c>
    </row>
    <row r="13853" spans="1:17" ht="22.5" x14ac:dyDescent="0.25">
      <c r="A13853" s="3">
        <v>17723</v>
      </c>
      <c r="B13853" s="1" t="s">
        <v>53205</v>
      </c>
      <c r="C13853" s="1" t="s">
        <v>15</v>
      </c>
      <c r="D13853" s="1" t="s">
        <v>141</v>
      </c>
      <c r="E13853" s="1">
        <v>20529313471</v>
      </c>
      <c r="F13853" s="1" t="s">
        <v>53206</v>
      </c>
      <c r="G13853" s="1">
        <v>2243223</v>
      </c>
      <c r="H13853" s="1" t="s">
        <v>53207</v>
      </c>
      <c r="I13853" s="2">
        <v>45091</v>
      </c>
      <c r="J13853" s="15" t="str">
        <f>MID(Tabla1[[#This Row],[HORA]],1,5)</f>
        <v>18:07</v>
      </c>
      <c r="K13853" s="16">
        <f>IF(Tabla1[[#This Row],[FECHA]]=I13854,IF(J13854-J13853&gt;0,(J13854-J13853)*1440,0),0)</f>
        <v>0</v>
      </c>
      <c r="L13853" s="14">
        <f>-5+L13594-Datos!$C$8</f>
        <v>6.7000000000000011</v>
      </c>
      <c r="M13853" s="13" t="s">
        <v>56146</v>
      </c>
      <c r="N13853" s="1" t="s">
        <v>53208</v>
      </c>
      <c r="O13853" s="1">
        <v>40</v>
      </c>
      <c r="P13853" s="1" t="s">
        <v>27</v>
      </c>
      <c r="Q13853" s="4" t="s">
        <v>21</v>
      </c>
    </row>
    <row r="13854" spans="1:17" ht="22.5" x14ac:dyDescent="0.25">
      <c r="A13854" s="3">
        <v>17724</v>
      </c>
      <c r="B13854" s="1" t="s">
        <v>53205</v>
      </c>
      <c r="C13854" s="1" t="s">
        <v>15</v>
      </c>
      <c r="D13854" s="1" t="s">
        <v>141</v>
      </c>
      <c r="E13854" s="1">
        <v>20529313471</v>
      </c>
      <c r="F13854" s="1" t="s">
        <v>53206</v>
      </c>
      <c r="G13854" s="1">
        <v>2243223</v>
      </c>
      <c r="H13854" s="1" t="s">
        <v>53207</v>
      </c>
      <c r="I13854" s="2">
        <v>45091</v>
      </c>
      <c r="J13854" s="15" t="str">
        <f>MID(Tabla1[[#This Row],[HORA]],1,5)</f>
        <v>18:07</v>
      </c>
      <c r="K13854" s="16">
        <f>IF(Tabla1[[#This Row],[FECHA]]=I13855,IF(J13855-J13854&gt;0,(J13855-J13854)*1440,0),0)</f>
        <v>0</v>
      </c>
      <c r="L13854" s="14">
        <f>-5+L13595-Datos!$C$8</f>
        <v>6.6400000000000006</v>
      </c>
      <c r="M13854" s="13" t="s">
        <v>56146</v>
      </c>
      <c r="N13854" s="1" t="s">
        <v>53209</v>
      </c>
      <c r="O13854" s="1">
        <v>40</v>
      </c>
      <c r="P13854" s="1" t="s">
        <v>27</v>
      </c>
      <c r="Q13854" s="4" t="s">
        <v>21</v>
      </c>
    </row>
    <row r="13855" spans="1:17" ht="22.5" x14ac:dyDescent="0.25">
      <c r="A13855" s="3">
        <v>18590</v>
      </c>
      <c r="B13855" s="1" t="s">
        <v>55324</v>
      </c>
      <c r="C13855" s="1" t="s">
        <v>15</v>
      </c>
      <c r="D13855" s="1" t="s">
        <v>141</v>
      </c>
      <c r="E13855" s="1">
        <v>20510400667</v>
      </c>
      <c r="F13855" s="1" t="s">
        <v>50727</v>
      </c>
      <c r="G13855" s="1">
        <v>40922107</v>
      </c>
      <c r="H13855" s="1" t="s">
        <v>51556</v>
      </c>
      <c r="I13855" s="2">
        <v>45091</v>
      </c>
      <c r="J13855" s="15" t="str">
        <f>MID(Tabla1[[#This Row],[HORA]],1,5)</f>
        <v>18:07</v>
      </c>
      <c r="K13855" s="16">
        <f>IF(Tabla1[[#This Row],[FECHA]]=I13856,IF(J13856-J13855&gt;0,(J13856-J13855)*1440,0),0)</f>
        <v>0.99999999999999645</v>
      </c>
      <c r="L13855" s="14">
        <f>2+L13596-Datos!$C$8</f>
        <v>11.740000000000002</v>
      </c>
      <c r="M13855" s="13" t="s">
        <v>56146</v>
      </c>
      <c r="N13855" s="1" t="s">
        <v>1531</v>
      </c>
      <c r="O13855" s="1">
        <v>10</v>
      </c>
      <c r="P13855" s="1" t="s">
        <v>986</v>
      </c>
      <c r="Q13855" s="4" t="s">
        <v>21</v>
      </c>
    </row>
    <row r="13856" spans="1:17" ht="22.5" x14ac:dyDescent="0.25">
      <c r="A13856" s="3">
        <v>18591</v>
      </c>
      <c r="B13856" s="1" t="s">
        <v>55325</v>
      </c>
      <c r="C13856" s="1" t="s">
        <v>15</v>
      </c>
      <c r="D13856" s="1" t="s">
        <v>141</v>
      </c>
      <c r="E13856" s="1">
        <v>20510400667</v>
      </c>
      <c r="F13856" s="1" t="s">
        <v>50727</v>
      </c>
      <c r="G13856" s="1">
        <v>73949306</v>
      </c>
      <c r="H13856" s="1" t="s">
        <v>55326</v>
      </c>
      <c r="I13856" s="2">
        <v>45091</v>
      </c>
      <c r="J13856" s="15" t="str">
        <f>MID(Tabla1[[#This Row],[HORA]],1,5)</f>
        <v>18:08</v>
      </c>
      <c r="K13856" s="16">
        <f>IF(Tabla1[[#This Row],[FECHA]]=I13857,IF(J13857-J13856&gt;0,(J13857-J13856)*1440,0),0)</f>
        <v>0.99999999999999645</v>
      </c>
      <c r="L13856" s="14">
        <f>-1.24+L13597-Datos!$C$8</f>
        <v>9.5100000000000016</v>
      </c>
      <c r="M13856" s="13" t="s">
        <v>56147</v>
      </c>
      <c r="N13856" s="1" t="s">
        <v>1531</v>
      </c>
      <c r="O13856" s="1">
        <v>10</v>
      </c>
      <c r="P13856" s="1" t="s">
        <v>986</v>
      </c>
      <c r="Q13856" s="4" t="s">
        <v>21</v>
      </c>
    </row>
    <row r="13857" spans="1:17" ht="22.5" x14ac:dyDescent="0.25">
      <c r="A13857" s="3">
        <v>10438</v>
      </c>
      <c r="B13857" s="1" t="s">
        <v>32503</v>
      </c>
      <c r="C13857" s="1" t="s">
        <v>15</v>
      </c>
      <c r="D13857" s="1" t="s">
        <v>141</v>
      </c>
      <c r="E13857" s="1">
        <v>16755432</v>
      </c>
      <c r="F13857" s="1" t="s">
        <v>32504</v>
      </c>
      <c r="G13857" s="1">
        <v>2243225</v>
      </c>
      <c r="H13857" s="1" t="s">
        <v>32505</v>
      </c>
      <c r="I13857" s="2">
        <v>45091</v>
      </c>
      <c r="J13857" s="15" t="str">
        <f>MID(Tabla1[[#This Row],[HORA]],1,5)</f>
        <v>18:09</v>
      </c>
      <c r="K13857" s="16">
        <f>IF(Tabla1[[#This Row],[FECHA]]=I13858,IF(J13858-J13857&gt;0,(J13858-J13857)*1440,0),0)</f>
        <v>0</v>
      </c>
      <c r="L13857" s="14">
        <f>-1.24+L13598-Datos!$C$8</f>
        <v>10.88</v>
      </c>
      <c r="M13857" s="13" t="s">
        <v>56148</v>
      </c>
      <c r="N13857" s="1" t="s">
        <v>32506</v>
      </c>
      <c r="O13857" s="1">
        <v>20</v>
      </c>
      <c r="P13857" s="1" t="s">
        <v>27</v>
      </c>
      <c r="Q13857" s="4" t="s">
        <v>21</v>
      </c>
    </row>
    <row r="13858" spans="1:17" ht="22.5" x14ac:dyDescent="0.25">
      <c r="A13858" s="3">
        <v>14544</v>
      </c>
      <c r="B13858" s="1" t="s">
        <v>44611</v>
      </c>
      <c r="C13858" s="1" t="s">
        <v>15</v>
      </c>
      <c r="D13858" s="1" t="s">
        <v>257</v>
      </c>
      <c r="E13858" s="1">
        <v>42462679</v>
      </c>
      <c r="F13858" s="1" t="s">
        <v>4156</v>
      </c>
      <c r="G13858" s="1">
        <v>72787558</v>
      </c>
      <c r="H13858" s="1" t="s">
        <v>20189</v>
      </c>
      <c r="I13858" s="2">
        <v>45091</v>
      </c>
      <c r="J13858" s="15" t="str">
        <f>MID(Tabla1[[#This Row],[HORA]],1,5)</f>
        <v>18:09</v>
      </c>
      <c r="K13858" s="16">
        <f>IF(Tabla1[[#This Row],[FECHA]]=I13859,IF(J13859-J13858&gt;0,(J13859-J13858)*1440,0),0)</f>
        <v>1.0000000000001563</v>
      </c>
      <c r="L13858" s="14">
        <f>-1.24+L13599-Datos!$C$8</f>
        <v>10.63</v>
      </c>
      <c r="M13858" s="13" t="s">
        <v>56148</v>
      </c>
      <c r="N13858" s="1" t="s">
        <v>6488</v>
      </c>
      <c r="O13858" s="1">
        <v>15</v>
      </c>
      <c r="P13858" s="1" t="s">
        <v>986</v>
      </c>
      <c r="Q13858" s="4" t="s">
        <v>21</v>
      </c>
    </row>
    <row r="13859" spans="1:17" ht="22.5" x14ac:dyDescent="0.25">
      <c r="A13859" s="3">
        <v>477</v>
      </c>
      <c r="B13859" s="1" t="s">
        <v>1079</v>
      </c>
      <c r="C13859" s="1" t="s">
        <v>15</v>
      </c>
      <c r="D13859" s="1" t="s">
        <v>172</v>
      </c>
      <c r="E13859" s="1">
        <v>12121212</v>
      </c>
      <c r="F13859" s="1" t="s">
        <v>28</v>
      </c>
      <c r="G13859" s="1">
        <v>2243226</v>
      </c>
      <c r="H13859" s="1" t="s">
        <v>1080</v>
      </c>
      <c r="I13859" s="2">
        <v>45091</v>
      </c>
      <c r="J13859" s="15" t="str">
        <f>MID(Tabla1[[#This Row],[HORA]],1,5)</f>
        <v>18:10</v>
      </c>
      <c r="K13859" s="16">
        <f>IF(Tabla1[[#This Row],[FECHA]]=I13860,IF(J13860-J13859&gt;0,(J13860-J13859)*1440,0),0)</f>
        <v>0</v>
      </c>
      <c r="L13859" s="14">
        <f>-1.24+L13600-Datos!$C$8</f>
        <v>13.570000000000002</v>
      </c>
      <c r="M13859" s="13" t="s">
        <v>56149</v>
      </c>
      <c r="N13859" s="1" t="s">
        <v>26</v>
      </c>
      <c r="O13859" s="1">
        <v>0</v>
      </c>
      <c r="P13859" s="1" t="s">
        <v>27</v>
      </c>
      <c r="Q13859" s="4" t="s">
        <v>21</v>
      </c>
    </row>
    <row r="13860" spans="1:17" ht="22.5" x14ac:dyDescent="0.25">
      <c r="A13860" s="3">
        <v>478</v>
      </c>
      <c r="B13860" s="1" t="s">
        <v>1079</v>
      </c>
      <c r="C13860" s="1" t="s">
        <v>15</v>
      </c>
      <c r="D13860" s="1" t="s">
        <v>172</v>
      </c>
      <c r="E13860" s="1">
        <v>12121212</v>
      </c>
      <c r="F13860" s="1" t="s">
        <v>24</v>
      </c>
      <c r="G13860" s="1">
        <v>2243226</v>
      </c>
      <c r="H13860" s="1" t="s">
        <v>1080</v>
      </c>
      <c r="I13860" s="2">
        <v>45091</v>
      </c>
      <c r="J13860" s="15" t="str">
        <f>MID(Tabla1[[#This Row],[HORA]],1,5)</f>
        <v>18:10</v>
      </c>
      <c r="K13860" s="16">
        <f>IF(Tabla1[[#This Row],[FECHA]]=I13861,IF(J13861-J13860&gt;0,(J13861-J13860)*1440,0),0)</f>
        <v>1.999999999999833</v>
      </c>
      <c r="L13860" s="14">
        <f>-1.24+L13601-Datos!$C$8</f>
        <v>10.72</v>
      </c>
      <c r="M13860" s="13" t="s">
        <v>56149</v>
      </c>
      <c r="N13860" s="1" t="s">
        <v>26</v>
      </c>
      <c r="O13860" s="1">
        <v>0</v>
      </c>
      <c r="P13860" s="1" t="s">
        <v>27</v>
      </c>
      <c r="Q13860" s="4" t="s">
        <v>21</v>
      </c>
    </row>
    <row r="13861" spans="1:17" ht="22.5" x14ac:dyDescent="0.25">
      <c r="A13861" s="3">
        <v>14617</v>
      </c>
      <c r="B13861" s="1" t="s">
        <v>44801</v>
      </c>
      <c r="C13861" s="1" t="s">
        <v>15</v>
      </c>
      <c r="D13861" s="1" t="s">
        <v>33</v>
      </c>
      <c r="E13861" s="1">
        <v>16707391</v>
      </c>
      <c r="F13861" s="1" t="s">
        <v>44802</v>
      </c>
      <c r="G13861" s="1">
        <v>2243227</v>
      </c>
      <c r="H13861" s="1" t="s">
        <v>44803</v>
      </c>
      <c r="I13861" s="2">
        <v>45091</v>
      </c>
      <c r="J13861" s="15" t="str">
        <f>MID(Tabla1[[#This Row],[HORA]],1,5)</f>
        <v>18:12</v>
      </c>
      <c r="K13861" s="16">
        <f>IF(Tabla1[[#This Row],[FECHA]]=I13862,IF(J13862-J13861&gt;0,(J13862-J13861)*1440,0),0)</f>
        <v>0.99999999999999645</v>
      </c>
      <c r="L13861" s="14">
        <f>-1.24+L13602-Datos!$C$8</f>
        <v>8.9300000000000015</v>
      </c>
      <c r="M13861" s="13" t="s">
        <v>56151</v>
      </c>
      <c r="N13861" s="1" t="s">
        <v>44804</v>
      </c>
      <c r="O13861" s="1">
        <v>25</v>
      </c>
      <c r="P13861" s="1" t="s">
        <v>986</v>
      </c>
      <c r="Q13861" s="4" t="s">
        <v>21</v>
      </c>
    </row>
    <row r="13862" spans="1:17" ht="22.5" x14ac:dyDescent="0.25">
      <c r="A13862" s="3">
        <v>14618</v>
      </c>
      <c r="B13862" s="1" t="s">
        <v>44805</v>
      </c>
      <c r="C13862" s="1" t="s">
        <v>15</v>
      </c>
      <c r="D13862" s="1" t="s">
        <v>82</v>
      </c>
      <c r="E13862" s="1">
        <v>43854364</v>
      </c>
      <c r="F13862" s="1" t="s">
        <v>3045</v>
      </c>
      <c r="G13862" s="1">
        <v>46987225</v>
      </c>
      <c r="H13862" s="1" t="s">
        <v>44806</v>
      </c>
      <c r="I13862" s="2">
        <v>45091</v>
      </c>
      <c r="J13862" s="15" t="str">
        <f>MID(Tabla1[[#This Row],[HORA]],1,5)</f>
        <v>18:13</v>
      </c>
      <c r="K13862" s="16">
        <f>IF(Tabla1[[#This Row],[FECHA]]=I13863,IF(J13863-J13862&gt;0,(J13863-J13862)*1440,0),0)</f>
        <v>1.9999999999999929</v>
      </c>
      <c r="L13862" s="14">
        <f>-1.24+L13603-Datos!$C$8</f>
        <v>9.7200000000000006</v>
      </c>
      <c r="M13862" s="13" t="s">
        <v>56152</v>
      </c>
      <c r="N13862" s="1" t="s">
        <v>42727</v>
      </c>
      <c r="O13862" s="1">
        <v>15</v>
      </c>
      <c r="P13862" s="1" t="s">
        <v>986</v>
      </c>
      <c r="Q13862" s="4" t="s">
        <v>21</v>
      </c>
    </row>
    <row r="13863" spans="1:17" ht="22.5" x14ac:dyDescent="0.25">
      <c r="A13863" s="3">
        <v>14619</v>
      </c>
      <c r="B13863" s="1" t="s">
        <v>44807</v>
      </c>
      <c r="C13863" s="1" t="s">
        <v>15</v>
      </c>
      <c r="D13863" s="1" t="s">
        <v>71</v>
      </c>
      <c r="E13863" s="1">
        <v>75492674</v>
      </c>
      <c r="F13863" s="1" t="s">
        <v>44808</v>
      </c>
      <c r="G13863" s="1">
        <v>73697613</v>
      </c>
      <c r="H13863" s="1" t="s">
        <v>44809</v>
      </c>
      <c r="I13863" s="2">
        <v>45091</v>
      </c>
      <c r="J13863" s="15" t="str">
        <f>MID(Tabla1[[#This Row],[HORA]],1,5)</f>
        <v>18:15</v>
      </c>
      <c r="K13863" s="16">
        <f>IF(Tabla1[[#This Row],[FECHA]]=I13864,IF(J13864-J13863&gt;0,(J13864-J13863)*1440,0),0)</f>
        <v>3.9999999999999858</v>
      </c>
      <c r="L13863" s="14">
        <f>-1.24+L13604-Datos!$C$8</f>
        <v>8.4600000000000009</v>
      </c>
      <c r="M13863" s="13" t="s">
        <v>56154</v>
      </c>
      <c r="N13863" s="1" t="s">
        <v>44810</v>
      </c>
      <c r="O13863" s="1">
        <v>15</v>
      </c>
      <c r="P13863" s="1" t="s">
        <v>986</v>
      </c>
      <c r="Q13863" s="4" t="s">
        <v>21</v>
      </c>
    </row>
    <row r="13864" spans="1:17" ht="22.5" x14ac:dyDescent="0.25">
      <c r="A13864" s="3">
        <v>17725</v>
      </c>
      <c r="B13864" s="1" t="s">
        <v>53210</v>
      </c>
      <c r="C13864" s="1" t="s">
        <v>15</v>
      </c>
      <c r="D13864" s="1" t="s">
        <v>82</v>
      </c>
      <c r="E13864" s="1">
        <v>20480731230</v>
      </c>
      <c r="F13864" s="1" t="s">
        <v>48779</v>
      </c>
      <c r="G13864" s="1">
        <v>77707183</v>
      </c>
      <c r="H13864" s="1" t="s">
        <v>42837</v>
      </c>
      <c r="I13864" s="2">
        <v>45091</v>
      </c>
      <c r="J13864" s="15" t="str">
        <f>MID(Tabla1[[#This Row],[HORA]],1,5)</f>
        <v>18:19</v>
      </c>
      <c r="K13864" s="16">
        <f>IF(Tabla1[[#This Row],[FECHA]]=I13865,IF(J13865-J13864&gt;0,(J13865-J13864)*1440,0),0)</f>
        <v>0.99999999999999645</v>
      </c>
      <c r="L13864" s="14">
        <f>-1.24+L13605-Datos!$C$8</f>
        <v>11.38</v>
      </c>
      <c r="M13864" s="13" t="s">
        <v>56158</v>
      </c>
      <c r="N13864" s="1" t="s">
        <v>53211</v>
      </c>
      <c r="O13864" s="1">
        <v>20</v>
      </c>
      <c r="P13864" s="1" t="s">
        <v>27</v>
      </c>
      <c r="Q13864" s="4" t="s">
        <v>21</v>
      </c>
    </row>
    <row r="13865" spans="1:17" ht="22.5" x14ac:dyDescent="0.25">
      <c r="A13865" s="3">
        <v>10439</v>
      </c>
      <c r="B13865" s="1" t="s">
        <v>32507</v>
      </c>
      <c r="C13865" s="1" t="s">
        <v>15</v>
      </c>
      <c r="D13865" s="1" t="s">
        <v>40</v>
      </c>
      <c r="E13865" s="1">
        <v>42117609</v>
      </c>
      <c r="F13865" s="1" t="s">
        <v>15150</v>
      </c>
      <c r="G13865" s="1">
        <v>2243228</v>
      </c>
      <c r="H13865" s="1" t="s">
        <v>26012</v>
      </c>
      <c r="I13865" s="2">
        <v>45091</v>
      </c>
      <c r="J13865" s="15" t="str">
        <f>MID(Tabla1[[#This Row],[HORA]],1,5)</f>
        <v>18:20</v>
      </c>
      <c r="K13865" s="16">
        <f>IF(Tabla1[[#This Row],[FECHA]]=I13866,IF(J13866-J13865&gt;0,(J13866-J13865)*1440,0),0)</f>
        <v>2.0000000000001528</v>
      </c>
      <c r="L13865" s="14">
        <f>-1.24+L13606-Datos!$C$8</f>
        <v>13.860000000000001</v>
      </c>
      <c r="M13865" s="13" t="s">
        <v>56159</v>
      </c>
      <c r="N13865" s="1" t="s">
        <v>32508</v>
      </c>
      <c r="O13865" s="1">
        <v>15</v>
      </c>
      <c r="P13865" s="1" t="s">
        <v>27</v>
      </c>
      <c r="Q13865" s="4" t="s">
        <v>21</v>
      </c>
    </row>
    <row r="13866" spans="1:17" ht="22.5" x14ac:dyDescent="0.25">
      <c r="A13866" s="3">
        <v>10440</v>
      </c>
      <c r="B13866" s="1" t="s">
        <v>32509</v>
      </c>
      <c r="C13866" s="1" t="s">
        <v>15</v>
      </c>
      <c r="D13866" s="1" t="s">
        <v>40</v>
      </c>
      <c r="E13866" s="1">
        <v>48487348</v>
      </c>
      <c r="F13866" s="1" t="s">
        <v>23982</v>
      </c>
      <c r="G13866" s="1">
        <v>48487348</v>
      </c>
      <c r="H13866" s="1" t="s">
        <v>23982</v>
      </c>
      <c r="I13866" s="2">
        <v>45091</v>
      </c>
      <c r="J13866" s="15" t="str">
        <f>MID(Tabla1[[#This Row],[HORA]],1,5)</f>
        <v>18:22</v>
      </c>
      <c r="K13866" s="16">
        <f>IF(Tabla1[[#This Row],[FECHA]]=I13867,IF(J13867-J13866&gt;0,(J13867-J13866)*1440,0),0)</f>
        <v>0.99999999999983658</v>
      </c>
      <c r="L13866" s="14">
        <f>-1.24+L13607-Datos!$C$8</f>
        <v>9.56</v>
      </c>
      <c r="M13866" s="13" t="s">
        <v>56161</v>
      </c>
      <c r="N13866" s="1" t="s">
        <v>8389</v>
      </c>
      <c r="O13866" s="1">
        <v>30</v>
      </c>
      <c r="P13866" s="1" t="s">
        <v>27</v>
      </c>
      <c r="Q13866" s="4" t="s">
        <v>21</v>
      </c>
    </row>
    <row r="13867" spans="1:17" ht="22.5" x14ac:dyDescent="0.25">
      <c r="A13867" s="3">
        <v>10441</v>
      </c>
      <c r="B13867" s="1" t="s">
        <v>32510</v>
      </c>
      <c r="C13867" s="1" t="s">
        <v>15</v>
      </c>
      <c r="D13867" s="1" t="s">
        <v>40</v>
      </c>
      <c r="E13867" s="1">
        <v>48487348</v>
      </c>
      <c r="F13867" s="1" t="s">
        <v>23982</v>
      </c>
      <c r="G13867" s="1">
        <v>48487348</v>
      </c>
      <c r="H13867" s="1" t="s">
        <v>23982</v>
      </c>
      <c r="I13867" s="2">
        <v>45091</v>
      </c>
      <c r="J13867" s="15" t="str">
        <f>MID(Tabla1[[#This Row],[HORA]],1,5)</f>
        <v>18:23</v>
      </c>
      <c r="K13867" s="16">
        <f>IF(Tabla1[[#This Row],[FECHA]]=I13868,IF(J13868-J13867&gt;0,(J13868-J13867)*1440,0),0)</f>
        <v>3.0000000000001492</v>
      </c>
      <c r="L13867" s="14">
        <f>-1.24+L13608-Datos!$C$8</f>
        <v>8.6600000000000019</v>
      </c>
      <c r="M13867" s="13" t="s">
        <v>56162</v>
      </c>
      <c r="N13867" s="1" t="s">
        <v>1715</v>
      </c>
      <c r="O13867" s="1">
        <v>5</v>
      </c>
      <c r="P13867" s="1" t="s">
        <v>27</v>
      </c>
      <c r="Q13867" s="4" t="s">
        <v>21</v>
      </c>
    </row>
    <row r="13868" spans="1:17" ht="22.5" x14ac:dyDescent="0.25">
      <c r="A13868" s="3">
        <v>14620</v>
      </c>
      <c r="B13868" s="1" t="s">
        <v>44811</v>
      </c>
      <c r="C13868" s="1" t="s">
        <v>15</v>
      </c>
      <c r="D13868" s="1" t="s">
        <v>40</v>
      </c>
      <c r="E13868" s="1">
        <v>17523762</v>
      </c>
      <c r="F13868" s="1" t="s">
        <v>44812</v>
      </c>
      <c r="G13868" s="1">
        <v>2243231</v>
      </c>
      <c r="H13868" s="1" t="s">
        <v>44813</v>
      </c>
      <c r="I13868" s="2">
        <v>45091</v>
      </c>
      <c r="J13868" s="15" t="str">
        <f>MID(Tabla1[[#This Row],[HORA]],1,5)</f>
        <v>18:26</v>
      </c>
      <c r="K13868" s="16">
        <f>IF(Tabla1[[#This Row],[FECHA]]=I13869,IF(J13869-J13868&gt;0,(J13869-J13868)*1440,0),0)</f>
        <v>1.999999999999833</v>
      </c>
      <c r="L13868" s="14">
        <f>-1.24+L13609-Datos!$C$8</f>
        <v>9.8600000000000012</v>
      </c>
      <c r="M13868" s="13" t="s">
        <v>56165</v>
      </c>
      <c r="N13868" s="1" t="s">
        <v>44814</v>
      </c>
      <c r="O13868" s="1">
        <v>10</v>
      </c>
      <c r="P13868" s="1" t="s">
        <v>986</v>
      </c>
      <c r="Q13868" s="4" t="s">
        <v>21</v>
      </c>
    </row>
    <row r="13869" spans="1:17" ht="22.5" x14ac:dyDescent="0.25">
      <c r="A13869" s="3">
        <v>10442</v>
      </c>
      <c r="B13869" s="1" t="s">
        <v>32511</v>
      </c>
      <c r="C13869" s="1" t="s">
        <v>15</v>
      </c>
      <c r="D13869" s="1" t="s">
        <v>61</v>
      </c>
      <c r="E13869" s="1">
        <v>42649950</v>
      </c>
      <c r="F13869" s="1" t="s">
        <v>32512</v>
      </c>
      <c r="G13869" s="1">
        <v>44511380</v>
      </c>
      <c r="H13869" s="1" t="s">
        <v>32513</v>
      </c>
      <c r="I13869" s="2">
        <v>45091</v>
      </c>
      <c r="J13869" s="15" t="str">
        <f>MID(Tabla1[[#This Row],[HORA]],1,5)</f>
        <v>18:28</v>
      </c>
      <c r="K13869" s="16">
        <f>IF(Tabla1[[#This Row],[FECHA]]=I13870,IF(J13870-J13869&gt;0,(J13870-J13869)*1440,0),0)</f>
        <v>2.0000000000001528</v>
      </c>
      <c r="L13869" s="14">
        <f>-1.24+L13610-Datos!$C$8</f>
        <v>11.360000000000001</v>
      </c>
      <c r="M13869" s="13" t="s">
        <v>56167</v>
      </c>
      <c r="N13869" s="1" t="s">
        <v>32514</v>
      </c>
      <c r="O13869" s="1">
        <v>40</v>
      </c>
      <c r="P13869" s="1" t="s">
        <v>27</v>
      </c>
      <c r="Q13869" s="4" t="s">
        <v>21</v>
      </c>
    </row>
    <row r="13870" spans="1:17" ht="22.5" x14ac:dyDescent="0.25">
      <c r="A13870" s="3">
        <v>10443</v>
      </c>
      <c r="B13870" s="1" t="s">
        <v>32515</v>
      </c>
      <c r="C13870" s="1" t="s">
        <v>15</v>
      </c>
      <c r="D13870" s="1" t="s">
        <v>23</v>
      </c>
      <c r="E13870" s="1">
        <v>71071216</v>
      </c>
      <c r="F13870" s="1" t="s">
        <v>32516</v>
      </c>
      <c r="G13870" s="1">
        <v>78010575</v>
      </c>
      <c r="H13870" s="1" t="s">
        <v>32517</v>
      </c>
      <c r="I13870" s="2">
        <v>45091</v>
      </c>
      <c r="J13870" s="15" t="str">
        <f>MID(Tabla1[[#This Row],[HORA]],1,5)</f>
        <v>18:30</v>
      </c>
      <c r="K13870" s="16">
        <f>IF(Tabla1[[#This Row],[FECHA]]=I13871,IF(J13871-J13870&gt;0,(J13871-J13870)*1440,0),0)</f>
        <v>4.9999999999998224</v>
      </c>
      <c r="L13870" s="14">
        <f>-1.24+L13611-Datos!$C$8</f>
        <v>8.7100000000000009</v>
      </c>
      <c r="M13870" s="13" t="s">
        <v>56169</v>
      </c>
      <c r="N13870" s="1" t="s">
        <v>32518</v>
      </c>
      <c r="O13870" s="1">
        <v>15</v>
      </c>
      <c r="P13870" s="1" t="s">
        <v>27</v>
      </c>
      <c r="Q13870" s="4" t="s">
        <v>21</v>
      </c>
    </row>
    <row r="13871" spans="1:17" ht="22.5" x14ac:dyDescent="0.25">
      <c r="A13871" s="3">
        <v>18592</v>
      </c>
      <c r="B13871" s="1" t="s">
        <v>55327</v>
      </c>
      <c r="C13871" s="1" t="s">
        <v>15</v>
      </c>
      <c r="D13871" s="1" t="s">
        <v>228</v>
      </c>
      <c r="E13871" s="1">
        <v>20561292273</v>
      </c>
      <c r="F13871" s="1" t="s">
        <v>48492</v>
      </c>
      <c r="G13871" s="1">
        <v>9841999</v>
      </c>
      <c r="H13871" s="1" t="s">
        <v>55328</v>
      </c>
      <c r="I13871" s="2">
        <v>45091</v>
      </c>
      <c r="J13871" s="15" t="str">
        <f>MID(Tabla1[[#This Row],[HORA]],1,5)</f>
        <v>18:35</v>
      </c>
      <c r="K13871" s="16">
        <f>IF(Tabla1[[#This Row],[FECHA]]=I13872,IF(J13872-J13871&gt;0,(J13872-J13871)*1440,0),0)</f>
        <v>1.0000000000001563</v>
      </c>
      <c r="L13871" s="14">
        <f>-1.24+L13612-Datos!$C$8</f>
        <v>10.860000000000001</v>
      </c>
      <c r="M13871" s="13" t="s">
        <v>56174</v>
      </c>
      <c r="N13871" s="1" t="s">
        <v>43743</v>
      </c>
      <c r="O13871" s="1">
        <v>15</v>
      </c>
      <c r="P13871" s="1" t="s">
        <v>986</v>
      </c>
      <c r="Q13871" s="4" t="s">
        <v>21</v>
      </c>
    </row>
    <row r="13872" spans="1:17" ht="22.5" x14ac:dyDescent="0.25">
      <c r="A13872" s="3">
        <v>10444</v>
      </c>
      <c r="B13872" s="1" t="s">
        <v>32519</v>
      </c>
      <c r="C13872" s="1" t="s">
        <v>15</v>
      </c>
      <c r="D13872" s="1" t="s">
        <v>40</v>
      </c>
      <c r="E13872" s="1">
        <v>6011941</v>
      </c>
      <c r="F13872" s="1" t="s">
        <v>24879</v>
      </c>
      <c r="G13872" s="1">
        <v>2243241</v>
      </c>
      <c r="H13872" s="1" t="s">
        <v>32520</v>
      </c>
      <c r="I13872" s="2">
        <v>45091</v>
      </c>
      <c r="J13872" s="15" t="str">
        <f>MID(Tabla1[[#This Row],[HORA]],1,5)</f>
        <v>18:36</v>
      </c>
      <c r="K13872" s="16">
        <f>IF(Tabla1[[#This Row],[FECHA]]=I13873,IF(J13873-J13872&gt;0,(J13873-J13872)*1440,0),0)</f>
        <v>4.9999999999999822</v>
      </c>
      <c r="L13872" s="14">
        <f>-1.24+L13613-Datos!$C$8</f>
        <v>12.56</v>
      </c>
      <c r="M13872" s="13" t="s">
        <v>56175</v>
      </c>
      <c r="N13872" s="1" t="s">
        <v>32521</v>
      </c>
      <c r="O13872" s="1">
        <v>10</v>
      </c>
      <c r="P13872" s="1" t="s">
        <v>27</v>
      </c>
      <c r="Q13872" s="4" t="s">
        <v>21</v>
      </c>
    </row>
    <row r="13873" spans="1:17" ht="22.5" x14ac:dyDescent="0.25">
      <c r="A13873" s="3">
        <v>14621</v>
      </c>
      <c r="B13873" s="1" t="s">
        <v>44815</v>
      </c>
      <c r="C13873" s="1" t="s">
        <v>15</v>
      </c>
      <c r="D13873" s="1" t="s">
        <v>23</v>
      </c>
      <c r="E13873" s="1">
        <v>10294077</v>
      </c>
      <c r="F13873" s="1" t="s">
        <v>15968</v>
      </c>
      <c r="G13873" s="1">
        <v>2243243</v>
      </c>
      <c r="H13873" s="1" t="s">
        <v>2052</v>
      </c>
      <c r="I13873" s="2">
        <v>45091</v>
      </c>
      <c r="J13873" s="15" t="str">
        <f>MID(Tabla1[[#This Row],[HORA]],1,5)</f>
        <v>18:41</v>
      </c>
      <c r="K13873" s="16">
        <f>IF(Tabla1[[#This Row],[FECHA]]=I13874,IF(J13874-J13873&gt;0,(J13874-J13873)*1440,0),0)</f>
        <v>1.999999999999833</v>
      </c>
      <c r="L13873" s="14">
        <f>-1.24+L13614-Datos!$C$8</f>
        <v>9.7200000000000006</v>
      </c>
      <c r="M13873" s="13" t="s">
        <v>56180</v>
      </c>
      <c r="N13873" s="1" t="s">
        <v>28816</v>
      </c>
      <c r="O13873" s="1">
        <v>12</v>
      </c>
      <c r="P13873" s="1" t="s">
        <v>986</v>
      </c>
      <c r="Q13873" s="4" t="s">
        <v>21</v>
      </c>
    </row>
    <row r="13874" spans="1:17" ht="22.5" x14ac:dyDescent="0.25">
      <c r="A13874" s="3">
        <v>10328</v>
      </c>
      <c r="B13874" s="1" t="s">
        <v>32184</v>
      </c>
      <c r="C13874" s="1" t="s">
        <v>15</v>
      </c>
      <c r="D13874" s="1" t="s">
        <v>1017</v>
      </c>
      <c r="E13874" s="1">
        <v>47661936</v>
      </c>
      <c r="F13874" s="1" t="s">
        <v>32185</v>
      </c>
      <c r="G13874" s="1">
        <v>43277805</v>
      </c>
      <c r="H13874" s="1" t="s">
        <v>32186</v>
      </c>
      <c r="I13874" s="2">
        <v>45091</v>
      </c>
      <c r="J13874" s="15" t="str">
        <f>MID(Tabla1[[#This Row],[HORA]],1,5)</f>
        <v>18:43</v>
      </c>
      <c r="K13874" s="16">
        <f>IF(Tabla1[[#This Row],[FECHA]]=I13875,IF(J13875-J13874&gt;0,(J13875-J13874)*1440,0),0)</f>
        <v>0</v>
      </c>
      <c r="L13874" s="14">
        <f>-1.24+L13615-Datos!$C$8</f>
        <v>10.660000000000002</v>
      </c>
      <c r="M13874" s="13" t="s">
        <v>56182</v>
      </c>
      <c r="N13874" s="1" t="s">
        <v>32187</v>
      </c>
      <c r="O13874" s="1">
        <v>20</v>
      </c>
      <c r="P13874" s="1" t="s">
        <v>27</v>
      </c>
      <c r="Q13874" s="4" t="s">
        <v>21</v>
      </c>
    </row>
    <row r="13875" spans="1:17" ht="22.5" x14ac:dyDescent="0.25">
      <c r="A13875" s="3">
        <v>14622</v>
      </c>
      <c r="B13875" s="1" t="s">
        <v>44816</v>
      </c>
      <c r="C13875" s="1" t="s">
        <v>15</v>
      </c>
      <c r="D13875" s="1" t="s">
        <v>40</v>
      </c>
      <c r="E13875" s="1">
        <v>16765910</v>
      </c>
      <c r="F13875" s="1" t="s">
        <v>32680</v>
      </c>
      <c r="G13875" s="1">
        <v>47227677</v>
      </c>
      <c r="H13875" s="1" t="s">
        <v>8071</v>
      </c>
      <c r="I13875" s="2">
        <v>45091</v>
      </c>
      <c r="J13875" s="15" t="str">
        <f>MID(Tabla1[[#This Row],[HORA]],1,5)</f>
        <v>18:43</v>
      </c>
      <c r="K13875" s="16">
        <f>IF(Tabla1[[#This Row],[FECHA]]=I13876,IF(J13876-J13875&gt;0,(J13876-J13875)*1440,0),0)</f>
        <v>3.0000000000001492</v>
      </c>
      <c r="L13875" s="14">
        <f>-1.24+L13616-Datos!$C$8</f>
        <v>10.9</v>
      </c>
      <c r="M13875" s="13" t="s">
        <v>56182</v>
      </c>
      <c r="N13875" s="1" t="s">
        <v>44817</v>
      </c>
      <c r="O13875" s="1">
        <v>150</v>
      </c>
      <c r="P13875" s="1" t="s">
        <v>986</v>
      </c>
      <c r="Q13875" s="4" t="s">
        <v>21</v>
      </c>
    </row>
    <row r="13876" spans="1:17" ht="22.5" x14ac:dyDescent="0.25">
      <c r="A13876" s="3">
        <v>17726</v>
      </c>
      <c r="B13876" s="1" t="s">
        <v>53212</v>
      </c>
      <c r="C13876" s="1" t="s">
        <v>15</v>
      </c>
      <c r="D13876" s="1" t="s">
        <v>77</v>
      </c>
      <c r="E13876" s="1">
        <v>20603844212</v>
      </c>
      <c r="F13876" s="1" t="s">
        <v>47956</v>
      </c>
      <c r="G13876" s="1">
        <v>43486683</v>
      </c>
      <c r="H13876" s="1" t="s">
        <v>47957</v>
      </c>
      <c r="I13876" s="2">
        <v>45091</v>
      </c>
      <c r="J13876" s="15" t="str">
        <f>MID(Tabla1[[#This Row],[HORA]],1,5)</f>
        <v>18:46</v>
      </c>
      <c r="K13876" s="16">
        <f>IF(Tabla1[[#This Row],[FECHA]]=I13877,IF(J13877-J13876&gt;0,(J13877-J13876)*1440,0),0)</f>
        <v>1.9999999999999929</v>
      </c>
      <c r="L13876" s="14">
        <f>-1.24+L13617-Datos!$C$8</f>
        <v>8.5700000000000021</v>
      </c>
      <c r="M13876" s="13" t="s">
        <v>56185</v>
      </c>
      <c r="N13876" s="1" t="s">
        <v>53213</v>
      </c>
      <c r="O13876" s="1">
        <v>25</v>
      </c>
      <c r="P13876" s="1" t="s">
        <v>27</v>
      </c>
      <c r="Q13876" s="4" t="s">
        <v>21</v>
      </c>
    </row>
    <row r="13877" spans="1:17" ht="22.5" x14ac:dyDescent="0.25">
      <c r="A13877" s="3">
        <v>10445</v>
      </c>
      <c r="B13877" s="1" t="s">
        <v>32522</v>
      </c>
      <c r="C13877" s="1" t="s">
        <v>15</v>
      </c>
      <c r="D13877" s="1" t="s">
        <v>33</v>
      </c>
      <c r="E13877" s="1">
        <v>75532046</v>
      </c>
      <c r="F13877" s="1" t="s">
        <v>32523</v>
      </c>
      <c r="G13877" s="1">
        <v>2243246</v>
      </c>
      <c r="H13877" s="1" t="s">
        <v>32524</v>
      </c>
      <c r="I13877" s="2">
        <v>45091</v>
      </c>
      <c r="J13877" s="15" t="str">
        <f>MID(Tabla1[[#This Row],[HORA]],1,5)</f>
        <v>18:48</v>
      </c>
      <c r="K13877" s="16">
        <f>IF(Tabla1[[#This Row],[FECHA]]=I13878,IF(J13878-J13877&gt;0,(J13878-J13877)*1440,0),0)</f>
        <v>0</v>
      </c>
      <c r="L13877" s="14">
        <f>-1.24+L13618-Datos!$C$8</f>
        <v>9.81</v>
      </c>
      <c r="M13877" s="13" t="s">
        <v>56187</v>
      </c>
      <c r="N13877" s="1" t="s">
        <v>32415</v>
      </c>
      <c r="O13877" s="1">
        <v>20</v>
      </c>
      <c r="P13877" s="1" t="s">
        <v>27</v>
      </c>
      <c r="Q13877" s="4" t="s">
        <v>21</v>
      </c>
    </row>
    <row r="13878" spans="1:17" ht="22.5" x14ac:dyDescent="0.25">
      <c r="A13878" s="3">
        <v>14623</v>
      </c>
      <c r="B13878" s="1" t="s">
        <v>44818</v>
      </c>
      <c r="C13878" s="1" t="s">
        <v>15</v>
      </c>
      <c r="D13878" s="1" t="s">
        <v>82</v>
      </c>
      <c r="E13878" s="1">
        <v>44069179</v>
      </c>
      <c r="F13878" s="1" t="s">
        <v>7466</v>
      </c>
      <c r="G13878" s="1">
        <v>2243247</v>
      </c>
      <c r="H13878" s="1" t="s">
        <v>9110</v>
      </c>
      <c r="I13878" s="2">
        <v>45091</v>
      </c>
      <c r="J13878" s="15" t="str">
        <f>MID(Tabla1[[#This Row],[HORA]],1,5)</f>
        <v>18:48</v>
      </c>
      <c r="K13878" s="16">
        <f>IF(Tabla1[[#This Row],[FECHA]]=I13879,IF(J13879-J13878&gt;0,(J13879-J13878)*1440,0),0)</f>
        <v>1.9999999999999929</v>
      </c>
      <c r="L13878" s="14">
        <f>-1.24+L13619-Datos!$C$8</f>
        <v>9.5000000000000018</v>
      </c>
      <c r="M13878" s="13" t="s">
        <v>56187</v>
      </c>
      <c r="N13878" s="1" t="s">
        <v>44819</v>
      </c>
      <c r="O13878" s="1">
        <v>30</v>
      </c>
      <c r="P13878" s="1" t="s">
        <v>986</v>
      </c>
      <c r="Q13878" s="4" t="s">
        <v>21</v>
      </c>
    </row>
    <row r="13879" spans="1:17" ht="22.5" x14ac:dyDescent="0.25">
      <c r="A13879" s="3">
        <v>14624</v>
      </c>
      <c r="B13879" s="1" t="s">
        <v>44820</v>
      </c>
      <c r="C13879" s="1" t="s">
        <v>15</v>
      </c>
      <c r="D13879" s="1" t="s">
        <v>2195</v>
      </c>
      <c r="E13879" s="1">
        <v>43117253</v>
      </c>
      <c r="F13879" s="1" t="s">
        <v>44821</v>
      </c>
      <c r="G13879" s="1">
        <v>47459567</v>
      </c>
      <c r="H13879" s="1" t="s">
        <v>12651</v>
      </c>
      <c r="I13879" s="2">
        <v>45091</v>
      </c>
      <c r="J13879" s="15" t="str">
        <f>MID(Tabla1[[#This Row],[HORA]],1,5)</f>
        <v>18:50</v>
      </c>
      <c r="K13879" s="16">
        <f>IF(Tabla1[[#This Row],[FECHA]]=I13880,IF(J13880-J13879&gt;0,(J13880-J13879)*1440,0),0)</f>
        <v>1.0000000000001563</v>
      </c>
      <c r="L13879" s="14">
        <f>-1.24+L13620-Datos!$C$8</f>
        <v>10.88</v>
      </c>
      <c r="M13879" s="13" t="s">
        <v>56189</v>
      </c>
      <c r="N13879" s="1" t="s">
        <v>44822</v>
      </c>
      <c r="O13879" s="1">
        <v>15</v>
      </c>
      <c r="P13879" s="1" t="s">
        <v>986</v>
      </c>
      <c r="Q13879" s="4" t="s">
        <v>21</v>
      </c>
    </row>
    <row r="13880" spans="1:17" ht="22.5" x14ac:dyDescent="0.25">
      <c r="A13880" s="3">
        <v>10446</v>
      </c>
      <c r="B13880" s="1" t="s">
        <v>32525</v>
      </c>
      <c r="C13880" s="1" t="s">
        <v>15</v>
      </c>
      <c r="D13880" s="1" t="s">
        <v>33</v>
      </c>
      <c r="E13880" s="1">
        <v>48475821</v>
      </c>
      <c r="F13880" s="1" t="s">
        <v>32526</v>
      </c>
      <c r="G13880" s="1">
        <v>76097216</v>
      </c>
      <c r="H13880" s="1" t="s">
        <v>32527</v>
      </c>
      <c r="I13880" s="2">
        <v>45091</v>
      </c>
      <c r="J13880" s="15" t="str">
        <f>MID(Tabla1[[#This Row],[HORA]],1,5)</f>
        <v>18:51</v>
      </c>
      <c r="K13880" s="16">
        <f>IF(Tabla1[[#This Row],[FECHA]]=I13881,IF(J13881-J13880&gt;0,(J13881-J13880)*1440,0),0)</f>
        <v>0.99999999999983658</v>
      </c>
      <c r="L13880" s="14">
        <f>-1.24+L13621-Datos!$C$8</f>
        <v>10.820000000000002</v>
      </c>
      <c r="M13880" s="13" t="s">
        <v>56190</v>
      </c>
      <c r="N13880" s="1" t="s">
        <v>32528</v>
      </c>
      <c r="O13880" s="1">
        <v>15</v>
      </c>
      <c r="P13880" s="1" t="s">
        <v>27</v>
      </c>
      <c r="Q13880" s="4" t="s">
        <v>21</v>
      </c>
    </row>
    <row r="13881" spans="1:17" ht="22.5" x14ac:dyDescent="0.25">
      <c r="A13881" s="3">
        <v>14625</v>
      </c>
      <c r="B13881" s="1" t="s">
        <v>44823</v>
      </c>
      <c r="C13881" s="1" t="s">
        <v>15</v>
      </c>
      <c r="D13881" s="1" t="s">
        <v>228</v>
      </c>
      <c r="E13881" s="1">
        <v>41952894</v>
      </c>
      <c r="F13881" s="1" t="s">
        <v>4113</v>
      </c>
      <c r="G13881" s="1">
        <v>47209140</v>
      </c>
      <c r="H13881" s="1" t="s">
        <v>4114</v>
      </c>
      <c r="I13881" s="2">
        <v>45091</v>
      </c>
      <c r="J13881" s="15" t="str">
        <f>MID(Tabla1[[#This Row],[HORA]],1,5)</f>
        <v>18:52</v>
      </c>
      <c r="K13881" s="16">
        <f>IF(Tabla1[[#This Row],[FECHA]]=I13882,IF(J13882-J13881&gt;0,(J13882-J13881)*1440,0),0)</f>
        <v>1.9999999999999929</v>
      </c>
      <c r="L13881" s="14">
        <f>-1.24+L13622-Datos!$C$8</f>
        <v>10.72</v>
      </c>
      <c r="M13881" s="13" t="s">
        <v>56191</v>
      </c>
      <c r="N13881" s="1" t="s">
        <v>11536</v>
      </c>
      <c r="O13881" s="1">
        <v>40</v>
      </c>
      <c r="P13881" s="1" t="s">
        <v>986</v>
      </c>
      <c r="Q13881" s="4" t="s">
        <v>21</v>
      </c>
    </row>
    <row r="13882" spans="1:17" ht="22.5" x14ac:dyDescent="0.25">
      <c r="A13882" s="3">
        <v>10447</v>
      </c>
      <c r="B13882" s="1" t="s">
        <v>32529</v>
      </c>
      <c r="C13882" s="1" t="s">
        <v>15</v>
      </c>
      <c r="D13882" s="1" t="s">
        <v>71</v>
      </c>
      <c r="E13882" s="1">
        <v>16698883</v>
      </c>
      <c r="F13882" s="1" t="s">
        <v>14056</v>
      </c>
      <c r="G13882" s="1">
        <v>2243248</v>
      </c>
      <c r="H13882" s="1" t="s">
        <v>32530</v>
      </c>
      <c r="I13882" s="2">
        <v>45091</v>
      </c>
      <c r="J13882" s="15" t="str">
        <f>MID(Tabla1[[#This Row],[HORA]],1,5)</f>
        <v>18:54</v>
      </c>
      <c r="K13882" s="16">
        <f>IF(Tabla1[[#This Row],[FECHA]]=I13883,IF(J13883-J13882&gt;0,(J13883-J13882)*1440,0),0)</f>
        <v>1.0000000000001563</v>
      </c>
      <c r="L13882" s="14">
        <f>-1.24+L13623-Datos!$C$8</f>
        <v>8.4300000000000015</v>
      </c>
      <c r="M13882" s="13" t="s">
        <v>56193</v>
      </c>
      <c r="N13882" s="1" t="s">
        <v>32531</v>
      </c>
      <c r="O13882" s="1">
        <v>25</v>
      </c>
      <c r="P13882" s="1" t="s">
        <v>27</v>
      </c>
      <c r="Q13882" s="4" t="s">
        <v>21</v>
      </c>
    </row>
    <row r="13883" spans="1:17" ht="22.5" x14ac:dyDescent="0.25">
      <c r="A13883" s="3">
        <v>17727</v>
      </c>
      <c r="B13883" s="1" t="s">
        <v>53214</v>
      </c>
      <c r="C13883" s="1" t="s">
        <v>15</v>
      </c>
      <c r="D13883" s="1" t="s">
        <v>161</v>
      </c>
      <c r="E13883" s="1">
        <v>10166577131</v>
      </c>
      <c r="F13883" s="1" t="s">
        <v>47855</v>
      </c>
      <c r="G13883" s="1">
        <v>2243250</v>
      </c>
      <c r="H13883" s="1" t="s">
        <v>47859</v>
      </c>
      <c r="I13883" s="2">
        <v>45091</v>
      </c>
      <c r="J13883" s="15" t="str">
        <f>MID(Tabla1[[#This Row],[HORA]],1,5)</f>
        <v>18:55</v>
      </c>
      <c r="K13883" s="16">
        <f>IF(Tabla1[[#This Row],[FECHA]]=I13884,IF(J13884-J13883&gt;0,(J13884-J13883)*1440,0),0)</f>
        <v>1.999999999999833</v>
      </c>
      <c r="L13883" s="14">
        <f>-1.24+L13624-Datos!$C$8</f>
        <v>9.7200000000000006</v>
      </c>
      <c r="M13883" s="13" t="s">
        <v>56194</v>
      </c>
      <c r="N13883" s="1" t="s">
        <v>53215</v>
      </c>
      <c r="O13883" s="1">
        <v>13</v>
      </c>
      <c r="P13883" s="1" t="s">
        <v>27</v>
      </c>
      <c r="Q13883" s="4" t="s">
        <v>21</v>
      </c>
    </row>
    <row r="13884" spans="1:17" ht="22.5" x14ac:dyDescent="0.25">
      <c r="A13884" s="3">
        <v>14626</v>
      </c>
      <c r="B13884" s="1" t="s">
        <v>44824</v>
      </c>
      <c r="C13884" s="1" t="s">
        <v>15</v>
      </c>
      <c r="D13884" s="1" t="s">
        <v>71</v>
      </c>
      <c r="E13884" s="1">
        <v>42615351</v>
      </c>
      <c r="F13884" s="1" t="s">
        <v>44825</v>
      </c>
      <c r="G13884" s="1">
        <v>33408850</v>
      </c>
      <c r="H13884" s="1" t="s">
        <v>44826</v>
      </c>
      <c r="I13884" s="2">
        <v>45091</v>
      </c>
      <c r="J13884" s="15" t="str">
        <f>MID(Tabla1[[#This Row],[HORA]],1,5)</f>
        <v>18:57</v>
      </c>
      <c r="K13884" s="16">
        <f>IF(Tabla1[[#This Row],[FECHA]]=I13885,IF(J13885-J13884&gt;0,(J13885-J13884)*1440,0),0)</f>
        <v>0</v>
      </c>
      <c r="L13884" s="14">
        <f>-1.24+L13625-Datos!$C$8</f>
        <v>8.7300000000000022</v>
      </c>
      <c r="M13884" s="13" t="s">
        <v>56196</v>
      </c>
      <c r="N13884" s="1" t="s">
        <v>44827</v>
      </c>
      <c r="O13884" s="1">
        <v>50</v>
      </c>
      <c r="P13884" s="1" t="s">
        <v>986</v>
      </c>
      <c r="Q13884" s="4" t="s">
        <v>21</v>
      </c>
    </row>
    <row r="13885" spans="1:17" ht="22.5" x14ac:dyDescent="0.25">
      <c r="A13885" s="3">
        <v>17728</v>
      </c>
      <c r="B13885" s="1" t="s">
        <v>53216</v>
      </c>
      <c r="C13885" s="1" t="s">
        <v>15</v>
      </c>
      <c r="D13885" s="1" t="s">
        <v>82</v>
      </c>
      <c r="E13885" s="1">
        <v>10166577131</v>
      </c>
      <c r="F13885" s="1" t="s">
        <v>47855</v>
      </c>
      <c r="G13885" s="1">
        <v>4239622</v>
      </c>
      <c r="H13885" s="1" t="s">
        <v>14187</v>
      </c>
      <c r="I13885" s="2">
        <v>45091</v>
      </c>
      <c r="J13885" s="15" t="str">
        <f>MID(Tabla1[[#This Row],[HORA]],1,5)</f>
        <v>18:57</v>
      </c>
      <c r="K13885" s="16">
        <f>IF(Tabla1[[#This Row],[FECHA]]=I13886,IF(J13886-J13885&gt;0,(J13886-J13885)*1440,0),0)</f>
        <v>0.99999999999999645</v>
      </c>
      <c r="L13885" s="14">
        <f>-1.24+L13626-Datos!$C$8</f>
        <v>11.74</v>
      </c>
      <c r="M13885" s="13" t="s">
        <v>56196</v>
      </c>
      <c r="N13885" s="1" t="s">
        <v>49005</v>
      </c>
      <c r="O13885" s="1">
        <v>15</v>
      </c>
      <c r="P13885" s="1" t="s">
        <v>27</v>
      </c>
      <c r="Q13885" s="4" t="s">
        <v>21</v>
      </c>
    </row>
    <row r="13886" spans="1:17" ht="22.5" x14ac:dyDescent="0.25">
      <c r="A13886" s="3">
        <v>17729</v>
      </c>
      <c r="B13886" s="1" t="s">
        <v>53217</v>
      </c>
      <c r="C13886" s="1" t="s">
        <v>15</v>
      </c>
      <c r="D13886" s="1" t="s">
        <v>161</v>
      </c>
      <c r="E13886" s="1">
        <v>10166577131</v>
      </c>
      <c r="F13886" s="1" t="s">
        <v>47855</v>
      </c>
      <c r="G13886" s="1">
        <v>2243251</v>
      </c>
      <c r="H13886" s="1" t="s">
        <v>47983</v>
      </c>
      <c r="I13886" s="2">
        <v>45091</v>
      </c>
      <c r="J13886" s="15" t="str">
        <f>MID(Tabla1[[#This Row],[HORA]],1,5)</f>
        <v>18:58</v>
      </c>
      <c r="K13886" s="16">
        <f>IF(Tabla1[[#This Row],[FECHA]]=I13887,IF(J13887-J13886&gt;0,(J13887-J13886)*1440,0),0)</f>
        <v>1.0000000000001563</v>
      </c>
      <c r="L13886" s="14">
        <f>-1.24+L13627-Datos!$C$8</f>
        <v>13.800000000000002</v>
      </c>
      <c r="M13886" s="13" t="s">
        <v>56197</v>
      </c>
      <c r="N13886" s="1" t="s">
        <v>49005</v>
      </c>
      <c r="O13886" s="1">
        <v>13</v>
      </c>
      <c r="P13886" s="1" t="s">
        <v>27</v>
      </c>
      <c r="Q13886" s="4" t="s">
        <v>21</v>
      </c>
    </row>
    <row r="13887" spans="1:17" ht="22.5" x14ac:dyDescent="0.25">
      <c r="A13887" s="3">
        <v>14627</v>
      </c>
      <c r="B13887" s="1" t="s">
        <v>44828</v>
      </c>
      <c r="C13887" s="1" t="s">
        <v>15</v>
      </c>
      <c r="D13887" s="1" t="s">
        <v>40</v>
      </c>
      <c r="E13887" s="1">
        <v>42930776</v>
      </c>
      <c r="F13887" s="1" t="s">
        <v>29634</v>
      </c>
      <c r="G13887" s="1">
        <v>2243253</v>
      </c>
      <c r="H13887" s="1" t="s">
        <v>29635</v>
      </c>
      <c r="I13887" s="2">
        <v>45091</v>
      </c>
      <c r="J13887" s="15" t="str">
        <f>MID(Tabla1[[#This Row],[HORA]],1,5)</f>
        <v>18:59</v>
      </c>
      <c r="K13887" s="16">
        <f>IF(Tabla1[[#This Row],[FECHA]]=I13888,IF(J13888-J13887&gt;0,(J13888-J13887)*1440,0),0)</f>
        <v>0.99999999999983658</v>
      </c>
      <c r="L13887" s="14">
        <f>-1.24+L13628-Datos!$C$8</f>
        <v>9.6700000000000017</v>
      </c>
      <c r="M13887" s="13" t="s">
        <v>56198</v>
      </c>
      <c r="N13887" s="1" t="s">
        <v>44829</v>
      </c>
      <c r="O13887" s="1">
        <v>15</v>
      </c>
      <c r="P13887" s="1" t="s">
        <v>986</v>
      </c>
      <c r="Q13887" s="4" t="s">
        <v>21</v>
      </c>
    </row>
    <row r="13888" spans="1:17" ht="22.5" x14ac:dyDescent="0.25">
      <c r="A13888" s="3">
        <v>10448</v>
      </c>
      <c r="B13888" s="1" t="s">
        <v>32532</v>
      </c>
      <c r="C13888" s="1" t="s">
        <v>15</v>
      </c>
      <c r="D13888" s="1" t="s">
        <v>71</v>
      </c>
      <c r="E13888" s="1">
        <v>16404421</v>
      </c>
      <c r="F13888" s="1" t="s">
        <v>2080</v>
      </c>
      <c r="G13888" s="1">
        <v>27820992</v>
      </c>
      <c r="H13888" s="1" t="s">
        <v>2081</v>
      </c>
      <c r="I13888" s="2">
        <v>45091</v>
      </c>
      <c r="J13888" s="15" t="str">
        <f>MID(Tabla1[[#This Row],[HORA]],1,5)</f>
        <v>19:00</v>
      </c>
      <c r="K13888" s="16">
        <f>IF(Tabla1[[#This Row],[FECHA]]=I13889,IF(J13889-J13888&gt;0,(J13889-J13888)*1440,0),0)</f>
        <v>4.9999999999999822</v>
      </c>
      <c r="L13888" s="14">
        <f>-1.24+L13629-Datos!$C$8</f>
        <v>9.4800000000000022</v>
      </c>
      <c r="M13888" s="13" t="s">
        <v>56199</v>
      </c>
      <c r="N13888" s="1" t="s">
        <v>32533</v>
      </c>
      <c r="O13888" s="1">
        <v>20</v>
      </c>
      <c r="P13888" s="1" t="s">
        <v>27</v>
      </c>
      <c r="Q13888" s="4" t="s">
        <v>21</v>
      </c>
    </row>
    <row r="13889" spans="1:17" ht="22.5" x14ac:dyDescent="0.25">
      <c r="A13889" s="3">
        <v>14628</v>
      </c>
      <c r="B13889" s="1" t="s">
        <v>44830</v>
      </c>
      <c r="C13889" s="1" t="s">
        <v>15</v>
      </c>
      <c r="D13889" s="1" t="s">
        <v>40</v>
      </c>
      <c r="E13889" s="1">
        <v>40524276</v>
      </c>
      <c r="F13889" s="1" t="s">
        <v>44831</v>
      </c>
      <c r="G13889" s="1">
        <v>2243254</v>
      </c>
      <c r="H13889" s="1" t="s">
        <v>44832</v>
      </c>
      <c r="I13889" s="2">
        <v>45091</v>
      </c>
      <c r="J13889" s="15" t="str">
        <f>MID(Tabla1[[#This Row],[HORA]],1,5)</f>
        <v>19:05</v>
      </c>
      <c r="K13889" s="16">
        <f>IF(Tabla1[[#This Row],[FECHA]]=I13890,IF(J13890-J13889&gt;0,(J13890-J13889)*1440,0),0)</f>
        <v>1.0000000000001563</v>
      </c>
      <c r="L13889" s="14">
        <f>-1.24+L13630-Datos!$C$8</f>
        <v>11.570000000000002</v>
      </c>
      <c r="M13889" s="13" t="s">
        <v>56204</v>
      </c>
      <c r="N13889" s="1" t="s">
        <v>44833</v>
      </c>
      <c r="O13889" s="1">
        <v>25</v>
      </c>
      <c r="P13889" s="1" t="s">
        <v>986</v>
      </c>
      <c r="Q13889" s="4" t="s">
        <v>21</v>
      </c>
    </row>
    <row r="13890" spans="1:17" ht="22.5" x14ac:dyDescent="0.25">
      <c r="A13890" s="3">
        <v>10449</v>
      </c>
      <c r="B13890" s="1" t="s">
        <v>32534</v>
      </c>
      <c r="C13890" s="1" t="s">
        <v>15</v>
      </c>
      <c r="D13890" s="1" t="s">
        <v>40</v>
      </c>
      <c r="E13890" s="1">
        <v>48544477</v>
      </c>
      <c r="F13890" s="1" t="s">
        <v>4236</v>
      </c>
      <c r="G13890" s="1">
        <v>41430640</v>
      </c>
      <c r="H13890" s="1" t="s">
        <v>32535</v>
      </c>
      <c r="I13890" s="2">
        <v>45091</v>
      </c>
      <c r="J13890" s="15" t="str">
        <f>MID(Tabla1[[#This Row],[HORA]],1,5)</f>
        <v>19:06</v>
      </c>
      <c r="K13890" s="16">
        <f>IF(Tabla1[[#This Row],[FECHA]]=I13891,IF(J13891-J13890&gt;0,(J13891-J13890)*1440,0),0)</f>
        <v>0.99999999999999645</v>
      </c>
      <c r="L13890" s="14">
        <f>-1.24+L13631-Datos!$C$8</f>
        <v>8.9100000000000019</v>
      </c>
      <c r="M13890" s="13" t="s">
        <v>56205</v>
      </c>
      <c r="N13890" s="1" t="s">
        <v>32536</v>
      </c>
      <c r="O13890" s="1">
        <v>30</v>
      </c>
      <c r="P13890" s="1" t="s">
        <v>27</v>
      </c>
      <c r="Q13890" s="4" t="s">
        <v>21</v>
      </c>
    </row>
    <row r="13891" spans="1:17" ht="22.5" x14ac:dyDescent="0.25">
      <c r="A13891" s="3">
        <v>14629</v>
      </c>
      <c r="B13891" s="1" t="s">
        <v>44834</v>
      </c>
      <c r="C13891" s="1" t="s">
        <v>15</v>
      </c>
      <c r="D13891" s="1" t="s">
        <v>71</v>
      </c>
      <c r="E13891" s="1">
        <v>40421336</v>
      </c>
      <c r="F13891" s="1" t="s">
        <v>44835</v>
      </c>
      <c r="G13891" s="1">
        <v>2243255</v>
      </c>
      <c r="H13891" s="1" t="s">
        <v>44836</v>
      </c>
      <c r="I13891" s="2">
        <v>45091</v>
      </c>
      <c r="J13891" s="15" t="str">
        <f>MID(Tabla1[[#This Row],[HORA]],1,5)</f>
        <v>19:07</v>
      </c>
      <c r="K13891" s="16">
        <f>IF(Tabla1[[#This Row],[FECHA]]=I13892,IF(J13892-J13891&gt;0,(J13892-J13891)*1440,0),0)</f>
        <v>0.99999999999983658</v>
      </c>
      <c r="L13891" s="14">
        <f>-1.24+L13632-Datos!$C$8</f>
        <v>10.640000000000002</v>
      </c>
      <c r="M13891" s="13" t="s">
        <v>56206</v>
      </c>
      <c r="N13891" s="1" t="s">
        <v>44837</v>
      </c>
      <c r="O13891" s="1">
        <v>20</v>
      </c>
      <c r="P13891" s="1" t="s">
        <v>986</v>
      </c>
      <c r="Q13891" s="4" t="s">
        <v>21</v>
      </c>
    </row>
    <row r="13892" spans="1:17" ht="22.5" x14ac:dyDescent="0.25">
      <c r="A13892" s="3">
        <v>10450</v>
      </c>
      <c r="B13892" s="1" t="s">
        <v>32537</v>
      </c>
      <c r="C13892" s="1" t="s">
        <v>15</v>
      </c>
      <c r="D13892" s="1" t="s">
        <v>23</v>
      </c>
      <c r="E13892" s="1">
        <v>48197062</v>
      </c>
      <c r="F13892" s="1" t="s">
        <v>32538</v>
      </c>
      <c r="G13892" s="1">
        <v>2243256</v>
      </c>
      <c r="H13892" s="1" t="s">
        <v>32539</v>
      </c>
      <c r="I13892" s="2">
        <v>45091</v>
      </c>
      <c r="J13892" s="15" t="str">
        <f>MID(Tabla1[[#This Row],[HORA]],1,5)</f>
        <v>19:08</v>
      </c>
      <c r="K13892" s="16">
        <f>IF(Tabla1[[#This Row],[FECHA]]=I13893,IF(J13893-J13892&gt;0,(J13893-J13892)*1440,0),0)</f>
        <v>2.0000000000001528</v>
      </c>
      <c r="L13892" s="14">
        <f>-1.24+L13633-Datos!$C$8</f>
        <v>12.500000000000002</v>
      </c>
      <c r="M13892" s="13" t="s">
        <v>56207</v>
      </c>
      <c r="N13892" s="1" t="s">
        <v>32540</v>
      </c>
      <c r="O13892" s="1">
        <v>15</v>
      </c>
      <c r="P13892" s="1" t="s">
        <v>27</v>
      </c>
      <c r="Q13892" s="4" t="s">
        <v>21</v>
      </c>
    </row>
    <row r="13893" spans="1:17" ht="22.5" x14ac:dyDescent="0.25">
      <c r="A13893" s="3">
        <v>10451</v>
      </c>
      <c r="B13893" s="1" t="s">
        <v>32541</v>
      </c>
      <c r="C13893" s="1" t="s">
        <v>15</v>
      </c>
      <c r="D13893" s="1" t="s">
        <v>82</v>
      </c>
      <c r="E13893" s="1">
        <v>73884958</v>
      </c>
      <c r="F13893" s="1" t="s">
        <v>32542</v>
      </c>
      <c r="G13893" s="1">
        <v>16710333</v>
      </c>
      <c r="H13893" s="1" t="s">
        <v>32543</v>
      </c>
      <c r="I13893" s="2">
        <v>45091</v>
      </c>
      <c r="J13893" s="15" t="str">
        <f>MID(Tabla1[[#This Row],[HORA]],1,5)</f>
        <v>19:10</v>
      </c>
      <c r="K13893" s="16">
        <f>IF(Tabla1[[#This Row],[FECHA]]=I13894,IF(J13894-J13893&gt;0,(J13894-J13893)*1440,0),0)</f>
        <v>1.999999999999833</v>
      </c>
      <c r="L13893" s="14">
        <f>-1.24+L13634-Datos!$C$8</f>
        <v>9.8000000000000007</v>
      </c>
      <c r="M13893" s="13" t="s">
        <v>56209</v>
      </c>
      <c r="N13893" s="1" t="s">
        <v>583</v>
      </c>
      <c r="O13893" s="1">
        <v>10</v>
      </c>
      <c r="P13893" s="1" t="s">
        <v>27</v>
      </c>
      <c r="Q13893" s="4" t="s">
        <v>21</v>
      </c>
    </row>
    <row r="13894" spans="1:17" ht="22.5" x14ac:dyDescent="0.25">
      <c r="A13894" s="3">
        <v>10452</v>
      </c>
      <c r="B13894" s="1" t="s">
        <v>32544</v>
      </c>
      <c r="C13894" s="1" t="s">
        <v>15</v>
      </c>
      <c r="D13894" s="1" t="s">
        <v>40</v>
      </c>
      <c r="E13894" s="1">
        <v>80612554</v>
      </c>
      <c r="F13894" s="1" t="s">
        <v>32545</v>
      </c>
      <c r="G13894" s="1">
        <v>2243258</v>
      </c>
      <c r="H13894" s="1" t="s">
        <v>27666</v>
      </c>
      <c r="I13894" s="2">
        <v>45091</v>
      </c>
      <c r="J13894" s="15" t="str">
        <f>MID(Tabla1[[#This Row],[HORA]],1,5)</f>
        <v>19:12</v>
      </c>
      <c r="K13894" s="16">
        <f>IF(Tabla1[[#This Row],[FECHA]]=I13895,IF(J13895-J13894&gt;0,(J13895-J13894)*1440,0),0)</f>
        <v>0.99999999999999645</v>
      </c>
      <c r="L13894" s="14">
        <f>-1.24+L13635-Datos!$C$8</f>
        <v>10.46</v>
      </c>
      <c r="M13894" s="13" t="s">
        <v>56211</v>
      </c>
      <c r="N13894" s="1" t="s">
        <v>32546</v>
      </c>
      <c r="O13894" s="1">
        <v>15</v>
      </c>
      <c r="P13894" s="1" t="s">
        <v>27</v>
      </c>
      <c r="Q13894" s="4" t="s">
        <v>21</v>
      </c>
    </row>
    <row r="13895" spans="1:17" ht="22.5" x14ac:dyDescent="0.25">
      <c r="A13895" s="3">
        <v>14630</v>
      </c>
      <c r="B13895" s="1" t="s">
        <v>44838</v>
      </c>
      <c r="C13895" s="1" t="s">
        <v>15</v>
      </c>
      <c r="D13895" s="1" t="s">
        <v>71</v>
      </c>
      <c r="E13895" s="1">
        <v>77292254</v>
      </c>
      <c r="F13895" s="1" t="s">
        <v>44839</v>
      </c>
      <c r="G13895" s="1">
        <v>2243259</v>
      </c>
      <c r="H13895" s="1" t="s">
        <v>44840</v>
      </c>
      <c r="I13895" s="2">
        <v>45091</v>
      </c>
      <c r="J13895" s="15" t="str">
        <f>MID(Tabla1[[#This Row],[HORA]],1,5)</f>
        <v>19:13</v>
      </c>
      <c r="K13895" s="16">
        <f>IF(Tabla1[[#This Row],[FECHA]]=I13896,IF(J13896-J13895&gt;0,(J13896-J13895)*1440,0),0)</f>
        <v>2.0000000000001528</v>
      </c>
      <c r="L13895" s="14">
        <f>-1.24+L13636-Datos!$C$8</f>
        <v>10.4</v>
      </c>
      <c r="M13895" s="13" t="s">
        <v>56212</v>
      </c>
      <c r="N13895" s="1" t="s">
        <v>44841</v>
      </c>
      <c r="O13895" s="1">
        <v>15</v>
      </c>
      <c r="P13895" s="1" t="s">
        <v>986</v>
      </c>
      <c r="Q13895" s="4" t="s">
        <v>21</v>
      </c>
    </row>
    <row r="13896" spans="1:17" ht="22.5" x14ac:dyDescent="0.25">
      <c r="A13896" s="3">
        <v>14631</v>
      </c>
      <c r="B13896" s="1" t="s">
        <v>44842</v>
      </c>
      <c r="C13896" s="1" t="s">
        <v>15</v>
      </c>
      <c r="D13896" s="1" t="s">
        <v>40</v>
      </c>
      <c r="E13896" s="1">
        <v>48836555</v>
      </c>
      <c r="F13896" s="1" t="s">
        <v>10417</v>
      </c>
      <c r="G13896" s="1">
        <v>41998937</v>
      </c>
      <c r="H13896" s="1" t="s">
        <v>44843</v>
      </c>
      <c r="I13896" s="2">
        <v>45091</v>
      </c>
      <c r="J13896" s="15" t="str">
        <f>MID(Tabla1[[#This Row],[HORA]],1,5)</f>
        <v>19:15</v>
      </c>
      <c r="K13896" s="16">
        <f>IF(Tabla1[[#This Row],[FECHA]]=I13897,IF(J13897-J13896&gt;0,(J13897-J13896)*1440,0),0)</f>
        <v>0</v>
      </c>
      <c r="L13896" s="14">
        <f>-1.24+L13637-Datos!$C$8</f>
        <v>8.5000000000000018</v>
      </c>
      <c r="M13896" s="13" t="s">
        <v>56214</v>
      </c>
      <c r="N13896" s="1" t="s">
        <v>44844</v>
      </c>
      <c r="O13896" s="1">
        <v>50</v>
      </c>
      <c r="P13896" s="1" t="s">
        <v>986</v>
      </c>
      <c r="Q13896" s="4" t="s">
        <v>21</v>
      </c>
    </row>
    <row r="13897" spans="1:17" ht="22.5" x14ac:dyDescent="0.25">
      <c r="A13897" s="3">
        <v>17730</v>
      </c>
      <c r="B13897" s="1" t="s">
        <v>53218</v>
      </c>
      <c r="C13897" s="1" t="s">
        <v>15</v>
      </c>
      <c r="D13897" s="1" t="s">
        <v>33</v>
      </c>
      <c r="E13897" s="1">
        <v>20517668657</v>
      </c>
      <c r="F13897" s="1" t="s">
        <v>47889</v>
      </c>
      <c r="G13897" s="1">
        <v>31037220</v>
      </c>
      <c r="H13897" s="1" t="s">
        <v>53219</v>
      </c>
      <c r="I13897" s="2">
        <v>45091</v>
      </c>
      <c r="J13897" s="15" t="str">
        <f>MID(Tabla1[[#This Row],[HORA]],1,5)</f>
        <v>19:15</v>
      </c>
      <c r="K13897" s="16">
        <f>IF(Tabla1[[#This Row],[FECHA]]=I13898,IF(J13898-J13897&gt;0,(J13898-J13897)*1440,0),0)</f>
        <v>1.9999999999999929</v>
      </c>
      <c r="L13897" s="14">
        <f>-1.24+L13638-Datos!$C$8</f>
        <v>9.5100000000000016</v>
      </c>
      <c r="M13897" s="13" t="s">
        <v>56214</v>
      </c>
      <c r="N13897" s="1" t="s">
        <v>26</v>
      </c>
      <c r="O13897" s="1">
        <v>10</v>
      </c>
      <c r="P13897" s="1" t="s">
        <v>27</v>
      </c>
      <c r="Q13897" s="4" t="s">
        <v>21</v>
      </c>
    </row>
    <row r="13898" spans="1:17" ht="22.5" x14ac:dyDescent="0.25">
      <c r="A13898" s="3">
        <v>10453</v>
      </c>
      <c r="B13898" s="1" t="s">
        <v>32547</v>
      </c>
      <c r="C13898" s="1" t="s">
        <v>15</v>
      </c>
      <c r="D13898" s="1" t="s">
        <v>33</v>
      </c>
      <c r="E13898" s="1">
        <v>47196978</v>
      </c>
      <c r="F13898" s="1" t="s">
        <v>8118</v>
      </c>
      <c r="G13898" s="1">
        <v>2243261</v>
      </c>
      <c r="H13898" s="1" t="s">
        <v>32548</v>
      </c>
      <c r="I13898" s="2">
        <v>45091</v>
      </c>
      <c r="J13898" s="15" t="str">
        <f>MID(Tabla1[[#This Row],[HORA]],1,5)</f>
        <v>19:17</v>
      </c>
      <c r="K13898" s="16">
        <f>IF(Tabla1[[#This Row],[FECHA]]=I13899,IF(J13899-J13898&gt;0,(J13899-J13898)*1440,0),0)</f>
        <v>1.9999999999999929</v>
      </c>
      <c r="L13898" s="14">
        <f>-1.24+L13639-Datos!$C$8</f>
        <v>10.88</v>
      </c>
      <c r="M13898" s="13" t="s">
        <v>56216</v>
      </c>
      <c r="N13898" s="1" t="s">
        <v>32549</v>
      </c>
      <c r="O13898" s="1">
        <v>18</v>
      </c>
      <c r="P13898" s="1" t="s">
        <v>27</v>
      </c>
      <c r="Q13898" s="4" t="s">
        <v>21</v>
      </c>
    </row>
    <row r="13899" spans="1:17" ht="22.5" x14ac:dyDescent="0.25">
      <c r="A13899" s="3">
        <v>10454</v>
      </c>
      <c r="B13899" s="1" t="s">
        <v>32550</v>
      </c>
      <c r="C13899" s="1" t="s">
        <v>15</v>
      </c>
      <c r="D13899" s="1" t="s">
        <v>82</v>
      </c>
      <c r="E13899" s="1">
        <v>45074783</v>
      </c>
      <c r="F13899" s="1" t="s">
        <v>32551</v>
      </c>
      <c r="G13899" s="1">
        <v>2243262</v>
      </c>
      <c r="H13899" s="1" t="s">
        <v>32552</v>
      </c>
      <c r="I13899" s="2">
        <v>45091</v>
      </c>
      <c r="J13899" s="15" t="str">
        <f>MID(Tabla1[[#This Row],[HORA]],1,5)</f>
        <v>19:19</v>
      </c>
      <c r="K13899" s="16">
        <f>IF(Tabla1[[#This Row],[FECHA]]=I13900,IF(J13900-J13899&gt;0,(J13900-J13899)*1440,0),0)</f>
        <v>0.99999999999983658</v>
      </c>
      <c r="L13899" s="14">
        <f>-1.24+L13640-Datos!$C$8</f>
        <v>10.63</v>
      </c>
      <c r="M13899" s="13" t="s">
        <v>56218</v>
      </c>
      <c r="N13899" s="1" t="s">
        <v>32553</v>
      </c>
      <c r="O13899" s="1">
        <v>10</v>
      </c>
      <c r="P13899" s="1" t="s">
        <v>27</v>
      </c>
      <c r="Q13899" s="4" t="s">
        <v>21</v>
      </c>
    </row>
    <row r="13900" spans="1:17" ht="22.5" x14ac:dyDescent="0.25">
      <c r="A13900" s="3">
        <v>10455</v>
      </c>
      <c r="B13900" s="1" t="s">
        <v>32554</v>
      </c>
      <c r="C13900" s="1" t="s">
        <v>15</v>
      </c>
      <c r="D13900" s="1" t="s">
        <v>33</v>
      </c>
      <c r="E13900" s="1">
        <v>8151298</v>
      </c>
      <c r="F13900" s="1" t="s">
        <v>13093</v>
      </c>
      <c r="G13900" s="1">
        <v>2243263</v>
      </c>
      <c r="H13900" s="1" t="s">
        <v>13094</v>
      </c>
      <c r="I13900" s="2">
        <v>45091</v>
      </c>
      <c r="J13900" s="15" t="str">
        <f>MID(Tabla1[[#This Row],[HORA]],1,5)</f>
        <v>19:20</v>
      </c>
      <c r="K13900" s="16">
        <f>IF(Tabla1[[#This Row],[FECHA]]=I13901,IF(J13901-J13900&gt;0,(J13901-J13900)*1440,0),0)</f>
        <v>3.9999999999999858</v>
      </c>
      <c r="L13900" s="14">
        <f>-1.24+L13641-Datos!$C$8</f>
        <v>13.570000000000002</v>
      </c>
      <c r="M13900" s="13" t="s">
        <v>56219</v>
      </c>
      <c r="N13900" s="1" t="s">
        <v>32555</v>
      </c>
      <c r="O13900" s="1">
        <v>25</v>
      </c>
      <c r="P13900" s="1" t="s">
        <v>27</v>
      </c>
      <c r="Q13900" s="4" t="s">
        <v>21</v>
      </c>
    </row>
    <row r="13901" spans="1:17" ht="22.5" x14ac:dyDescent="0.25">
      <c r="A13901" s="3">
        <v>18593</v>
      </c>
      <c r="B13901" s="1" t="s">
        <v>55329</v>
      </c>
      <c r="C13901" s="1" t="s">
        <v>15</v>
      </c>
      <c r="D13901" s="1" t="s">
        <v>40</v>
      </c>
      <c r="E13901" s="1">
        <v>20603075251</v>
      </c>
      <c r="F13901" s="1" t="s">
        <v>55330</v>
      </c>
      <c r="G13901" s="1">
        <v>2243264</v>
      </c>
      <c r="H13901" s="1" t="s">
        <v>38320</v>
      </c>
      <c r="I13901" s="2">
        <v>45091</v>
      </c>
      <c r="J13901" s="15" t="str">
        <f>MID(Tabla1[[#This Row],[HORA]],1,5)</f>
        <v>19:24</v>
      </c>
      <c r="K13901" s="16">
        <f>IF(Tabla1[[#This Row],[FECHA]]=I13902,IF(J13902-J13901&gt;0,(J13902-J13901)*1440,0),0)</f>
        <v>5.0000000000001421</v>
      </c>
      <c r="L13901" s="14">
        <f>-1.24+L13642-Datos!$C$8</f>
        <v>10.72</v>
      </c>
      <c r="M13901" s="13" t="s">
        <v>56223</v>
      </c>
      <c r="N13901" s="1" t="s">
        <v>1531</v>
      </c>
      <c r="O13901" s="1">
        <v>10</v>
      </c>
      <c r="P13901" s="1" t="s">
        <v>986</v>
      </c>
      <c r="Q13901" s="4" t="s">
        <v>21</v>
      </c>
    </row>
    <row r="13902" spans="1:17" ht="22.5" x14ac:dyDescent="0.25">
      <c r="A13902" s="3">
        <v>14632</v>
      </c>
      <c r="B13902" s="1" t="s">
        <v>44845</v>
      </c>
      <c r="C13902" s="1" t="s">
        <v>15</v>
      </c>
      <c r="D13902" s="1" t="s">
        <v>40</v>
      </c>
      <c r="E13902" s="1">
        <v>16653033</v>
      </c>
      <c r="F13902" s="1" t="s">
        <v>11174</v>
      </c>
      <c r="G13902" s="1">
        <v>2243265</v>
      </c>
      <c r="H13902" s="1" t="s">
        <v>21804</v>
      </c>
      <c r="I13902" s="2">
        <v>45091</v>
      </c>
      <c r="J13902" s="15" t="str">
        <f>MID(Tabla1[[#This Row],[HORA]],1,5)</f>
        <v>19:29</v>
      </c>
      <c r="K13902" s="16">
        <f>IF(Tabla1[[#This Row],[FECHA]]=I13903,IF(J13903-J13902&gt;0,(J13903-J13902)*1440,0),0)</f>
        <v>1.9999999999999929</v>
      </c>
      <c r="L13902" s="14">
        <f>-1.24+L13643-Datos!$C$8</f>
        <v>11.500000000000002</v>
      </c>
      <c r="M13902" s="13" t="s">
        <v>56228</v>
      </c>
      <c r="N13902" s="1" t="s">
        <v>44846</v>
      </c>
      <c r="O13902" s="1">
        <v>15</v>
      </c>
      <c r="P13902" s="1" t="s">
        <v>986</v>
      </c>
      <c r="Q13902" s="4" t="s">
        <v>21</v>
      </c>
    </row>
    <row r="13903" spans="1:17" ht="22.5" x14ac:dyDescent="0.25">
      <c r="A13903" s="3">
        <v>18594</v>
      </c>
      <c r="B13903" s="1" t="s">
        <v>55331</v>
      </c>
      <c r="C13903" s="1" t="s">
        <v>15</v>
      </c>
      <c r="D13903" s="1" t="s">
        <v>82</v>
      </c>
      <c r="E13903" s="1">
        <v>10062214657</v>
      </c>
      <c r="F13903" s="1" t="s">
        <v>48060</v>
      </c>
      <c r="G13903" s="1">
        <v>76618694</v>
      </c>
      <c r="H13903" s="1" t="s">
        <v>2736</v>
      </c>
      <c r="I13903" s="2">
        <v>45091</v>
      </c>
      <c r="J13903" s="15" t="str">
        <f>MID(Tabla1[[#This Row],[HORA]],1,5)</f>
        <v>19:31</v>
      </c>
      <c r="K13903" s="16">
        <f>IF(Tabla1[[#This Row],[FECHA]]=I13904,IF(J13904-J13903&gt;0,(J13904-J13903)*1440,0),0)</f>
        <v>1.9999999999999929</v>
      </c>
      <c r="L13903" s="14">
        <f>-1.24+L13644-Datos!$C$8</f>
        <v>13.870000000000001</v>
      </c>
      <c r="M13903" s="13" t="s">
        <v>56230</v>
      </c>
      <c r="N13903" s="1" t="s">
        <v>44750</v>
      </c>
      <c r="O13903" s="1">
        <v>15</v>
      </c>
      <c r="P13903" s="1" t="s">
        <v>986</v>
      </c>
      <c r="Q13903" s="4" t="s">
        <v>21</v>
      </c>
    </row>
    <row r="13904" spans="1:17" ht="22.5" x14ac:dyDescent="0.25">
      <c r="A13904" s="3">
        <v>14633</v>
      </c>
      <c r="B13904" s="1" t="s">
        <v>44847</v>
      </c>
      <c r="C13904" s="1" t="s">
        <v>15</v>
      </c>
      <c r="D13904" s="1" t="s">
        <v>77</v>
      </c>
      <c r="E13904" s="1">
        <v>71062739</v>
      </c>
      <c r="F13904" s="1" t="s">
        <v>3740</v>
      </c>
      <c r="G13904" s="1">
        <v>77296150</v>
      </c>
      <c r="H13904" s="1" t="s">
        <v>16535</v>
      </c>
      <c r="I13904" s="2">
        <v>45091</v>
      </c>
      <c r="J13904" s="15" t="str">
        <f>MID(Tabla1[[#This Row],[HORA]],1,5)</f>
        <v>19:33</v>
      </c>
      <c r="K13904" s="16">
        <f>IF(Tabla1[[#This Row],[FECHA]]=I13905,IF(J13905-J13904&gt;0,(J13905-J13904)*1440,0),0)</f>
        <v>3.0000000000001492</v>
      </c>
      <c r="L13904" s="14">
        <f>-1.24+L13645-Datos!$C$8</f>
        <v>12.56</v>
      </c>
      <c r="M13904" s="13" t="s">
        <v>56232</v>
      </c>
      <c r="N13904" s="1" t="s">
        <v>44848</v>
      </c>
      <c r="O13904" s="1">
        <v>15</v>
      </c>
      <c r="P13904" s="1" t="s">
        <v>986</v>
      </c>
      <c r="Q13904" s="4" t="s">
        <v>21</v>
      </c>
    </row>
    <row r="13905" spans="1:17" ht="22.5" x14ac:dyDescent="0.25">
      <c r="A13905" s="3">
        <v>17731</v>
      </c>
      <c r="B13905" s="1" t="s">
        <v>53220</v>
      </c>
      <c r="C13905" s="1" t="s">
        <v>15</v>
      </c>
      <c r="D13905" s="1" t="s">
        <v>77</v>
      </c>
      <c r="E13905" s="1">
        <v>20539067967</v>
      </c>
      <c r="F13905" s="1" t="s">
        <v>53221</v>
      </c>
      <c r="G13905" s="1">
        <v>18022827</v>
      </c>
      <c r="H13905" s="1" t="s">
        <v>32592</v>
      </c>
      <c r="I13905" s="2">
        <v>45091</v>
      </c>
      <c r="J13905" s="15" t="str">
        <f>MID(Tabla1[[#This Row],[HORA]],1,5)</f>
        <v>19:36</v>
      </c>
      <c r="K13905" s="16">
        <f>IF(Tabla1[[#This Row],[FECHA]]=I13906,IF(J13906-J13905&gt;0,(J13906-J13905)*1440,0),0)</f>
        <v>1.999999999999833</v>
      </c>
      <c r="L13905" s="14">
        <f>-1.24+L13646-Datos!$C$8</f>
        <v>11.160000000000002</v>
      </c>
      <c r="M13905" s="13" t="s">
        <v>56235</v>
      </c>
      <c r="N13905" s="1" t="s">
        <v>583</v>
      </c>
      <c r="O13905" s="1">
        <v>10</v>
      </c>
      <c r="P13905" s="1" t="s">
        <v>27</v>
      </c>
      <c r="Q13905" s="4" t="s">
        <v>21</v>
      </c>
    </row>
    <row r="13906" spans="1:17" ht="22.5" x14ac:dyDescent="0.25">
      <c r="A13906" s="3">
        <v>14634</v>
      </c>
      <c r="B13906" s="1" t="s">
        <v>44849</v>
      </c>
      <c r="C13906" s="1" t="s">
        <v>15</v>
      </c>
      <c r="D13906" s="1" t="s">
        <v>71</v>
      </c>
      <c r="E13906" s="1">
        <v>40258211</v>
      </c>
      <c r="F13906" s="1" t="s">
        <v>7898</v>
      </c>
      <c r="G13906" s="1">
        <v>2243269</v>
      </c>
      <c r="H13906" s="1" t="s">
        <v>7899</v>
      </c>
      <c r="I13906" s="2">
        <v>45091</v>
      </c>
      <c r="J13906" s="15" t="str">
        <f>MID(Tabla1[[#This Row],[HORA]],1,5)</f>
        <v>19:38</v>
      </c>
      <c r="K13906" s="16">
        <f>IF(Tabla1[[#This Row],[FECHA]]=I13907,IF(J13907-J13906&gt;0,(J13907-J13906)*1440,0),0)</f>
        <v>0.99999999999999645</v>
      </c>
      <c r="L13906" s="14">
        <f>-1.24+L13647-Datos!$C$8</f>
        <v>8.9</v>
      </c>
      <c r="M13906" s="13" t="s">
        <v>56237</v>
      </c>
      <c r="N13906" s="1" t="s">
        <v>44850</v>
      </c>
      <c r="O13906" s="1">
        <v>25</v>
      </c>
      <c r="P13906" s="1" t="s">
        <v>986</v>
      </c>
      <c r="Q13906" s="4" t="s">
        <v>21</v>
      </c>
    </row>
    <row r="13907" spans="1:17" ht="22.5" x14ac:dyDescent="0.25">
      <c r="A13907" s="3">
        <v>10456</v>
      </c>
      <c r="B13907" s="1" t="s">
        <v>32556</v>
      </c>
      <c r="C13907" s="1" t="s">
        <v>15</v>
      </c>
      <c r="D13907" s="1" t="s">
        <v>40</v>
      </c>
      <c r="E13907" s="1">
        <v>46918010</v>
      </c>
      <c r="F13907" s="1" t="s">
        <v>2712</v>
      </c>
      <c r="G13907" s="1">
        <v>45036804</v>
      </c>
      <c r="H13907" s="1" t="s">
        <v>31408</v>
      </c>
      <c r="I13907" s="2">
        <v>45091</v>
      </c>
      <c r="J13907" s="15" t="str">
        <f>MID(Tabla1[[#This Row],[HORA]],1,5)</f>
        <v>19:39</v>
      </c>
      <c r="K13907" s="16">
        <f>IF(Tabla1[[#This Row],[FECHA]]=I13908,IF(J13908-J13907&gt;0,(J13908-J13907)*1440,0),0)</f>
        <v>1.9999999999999929</v>
      </c>
      <c r="L13907" s="14">
        <f>-1.24+L13648-Datos!$C$8</f>
        <v>10.320000000000002</v>
      </c>
      <c r="M13907" s="13" t="s">
        <v>56238</v>
      </c>
      <c r="N13907" s="1" t="s">
        <v>32557</v>
      </c>
      <c r="O13907" s="1">
        <v>35</v>
      </c>
      <c r="P13907" s="1" t="s">
        <v>27</v>
      </c>
      <c r="Q13907" s="4" t="s">
        <v>21</v>
      </c>
    </row>
    <row r="13908" spans="1:17" ht="22.5" x14ac:dyDescent="0.25">
      <c r="A13908" s="3">
        <v>10457</v>
      </c>
      <c r="B13908" s="1" t="s">
        <v>32558</v>
      </c>
      <c r="C13908" s="1" t="s">
        <v>15</v>
      </c>
      <c r="D13908" s="1" t="s">
        <v>40</v>
      </c>
      <c r="E13908" s="1">
        <v>2737828</v>
      </c>
      <c r="F13908" s="1" t="s">
        <v>32559</v>
      </c>
      <c r="G13908" s="1">
        <v>2243271</v>
      </c>
      <c r="H13908" s="1" t="s">
        <v>32560</v>
      </c>
      <c r="I13908" s="2">
        <v>45091</v>
      </c>
      <c r="J13908" s="15" t="str">
        <f>MID(Tabla1[[#This Row],[HORA]],1,5)</f>
        <v>19:41</v>
      </c>
      <c r="K13908" s="16">
        <f>IF(Tabla1[[#This Row],[FECHA]]=I13909,IF(J13909-J13908&gt;0,(J13909-J13908)*1440,0),0)</f>
        <v>0</v>
      </c>
      <c r="L13908" s="14">
        <f>-1.24+L13649-Datos!$C$8</f>
        <v>11.520000000000001</v>
      </c>
      <c r="M13908" s="13" t="s">
        <v>56240</v>
      </c>
      <c r="N13908" s="1" t="s">
        <v>32561</v>
      </c>
      <c r="O13908" s="1">
        <v>15</v>
      </c>
      <c r="P13908" s="1" t="s">
        <v>27</v>
      </c>
      <c r="Q13908" s="4" t="s">
        <v>21</v>
      </c>
    </row>
    <row r="13909" spans="1:17" ht="22.5" x14ac:dyDescent="0.25">
      <c r="A13909" s="3">
        <v>14635</v>
      </c>
      <c r="B13909" s="1" t="s">
        <v>44851</v>
      </c>
      <c r="C13909" s="1" t="s">
        <v>15</v>
      </c>
      <c r="D13909" s="1" t="s">
        <v>71</v>
      </c>
      <c r="E13909" s="1">
        <v>46891047</v>
      </c>
      <c r="F13909" s="1" t="s">
        <v>44852</v>
      </c>
      <c r="G13909" s="1">
        <v>46891047</v>
      </c>
      <c r="H13909" s="1" t="s">
        <v>44852</v>
      </c>
      <c r="I13909" s="2">
        <v>45091</v>
      </c>
      <c r="J13909" s="15" t="str">
        <f>MID(Tabla1[[#This Row],[HORA]],1,5)</f>
        <v>19:41</v>
      </c>
      <c r="K13909" s="16">
        <f>IF(Tabla1[[#This Row],[FECHA]]=I13910,IF(J13910-J13909&gt;0,(J13910-J13909)*1440,0),0)</f>
        <v>3.9999999999999858</v>
      </c>
      <c r="L13909" s="14">
        <f>-1.24+L13650-Datos!$C$8</f>
        <v>13.020000000000001</v>
      </c>
      <c r="M13909" s="13" t="s">
        <v>56240</v>
      </c>
      <c r="N13909" s="1" t="s">
        <v>1715</v>
      </c>
      <c r="O13909" s="1">
        <v>15</v>
      </c>
      <c r="P13909" s="1" t="s">
        <v>986</v>
      </c>
      <c r="Q13909" s="4" t="s">
        <v>21</v>
      </c>
    </row>
    <row r="13910" spans="1:17" ht="22.5" x14ac:dyDescent="0.25">
      <c r="A13910" s="3">
        <v>14636</v>
      </c>
      <c r="B13910" s="1" t="s">
        <v>44853</v>
      </c>
      <c r="C13910" s="1" t="s">
        <v>15</v>
      </c>
      <c r="D13910" s="1" t="s">
        <v>71</v>
      </c>
      <c r="E13910" s="1">
        <v>42079038</v>
      </c>
      <c r="F13910" s="1" t="s">
        <v>11193</v>
      </c>
      <c r="G13910" s="1">
        <v>73948269</v>
      </c>
      <c r="H13910" s="1" t="s">
        <v>4122</v>
      </c>
      <c r="I13910" s="2">
        <v>45091</v>
      </c>
      <c r="J13910" s="15" t="str">
        <f>MID(Tabla1[[#This Row],[HORA]],1,5)</f>
        <v>19:45</v>
      </c>
      <c r="K13910" s="16">
        <f>IF(Tabla1[[#This Row],[FECHA]]=I13911,IF(J13911-J13910&gt;0,(J13911-J13910)*1440,0),0)</f>
        <v>0.99999999999999645</v>
      </c>
      <c r="L13910" s="14">
        <f>-1.24+L13651-Datos!$C$8</f>
        <v>10.370000000000001</v>
      </c>
      <c r="M13910" s="13" t="s">
        <v>56244</v>
      </c>
      <c r="N13910" s="1" t="s">
        <v>44854</v>
      </c>
      <c r="O13910" s="1">
        <v>15</v>
      </c>
      <c r="P13910" s="1" t="s">
        <v>986</v>
      </c>
      <c r="Q13910" s="4" t="s">
        <v>21</v>
      </c>
    </row>
    <row r="13911" spans="1:17" ht="22.5" x14ac:dyDescent="0.25">
      <c r="A13911" s="3">
        <v>17732</v>
      </c>
      <c r="B13911" s="1" t="s">
        <v>53222</v>
      </c>
      <c r="C13911" s="1" t="s">
        <v>15</v>
      </c>
      <c r="D13911" s="1" t="s">
        <v>40</v>
      </c>
      <c r="E13911" s="1">
        <v>20605797858</v>
      </c>
      <c r="F13911" s="1" t="s">
        <v>48415</v>
      </c>
      <c r="G13911" s="1">
        <v>73685527</v>
      </c>
      <c r="H13911" s="1" t="s">
        <v>53223</v>
      </c>
      <c r="I13911" s="2">
        <v>45091</v>
      </c>
      <c r="J13911" s="15" t="str">
        <f>MID(Tabla1[[#This Row],[HORA]],1,5)</f>
        <v>19:46</v>
      </c>
      <c r="K13911" s="16">
        <f>IF(Tabla1[[#This Row],[FECHA]]=I13912,IF(J13912-J13911&gt;0,(J13912-J13911)*1440,0),0)</f>
        <v>2.0000000000001528</v>
      </c>
      <c r="L13911" s="14">
        <f>-1.24+L13652-Datos!$C$8</f>
        <v>12.520000000000001</v>
      </c>
      <c r="M13911" s="13" t="s">
        <v>56245</v>
      </c>
      <c r="N13911" s="1" t="s">
        <v>18898</v>
      </c>
      <c r="O13911" s="1">
        <v>15</v>
      </c>
      <c r="P13911" s="1" t="s">
        <v>27</v>
      </c>
      <c r="Q13911" s="4" t="s">
        <v>21</v>
      </c>
    </row>
    <row r="13912" spans="1:17" ht="22.5" x14ac:dyDescent="0.25">
      <c r="A13912" s="3">
        <v>10458</v>
      </c>
      <c r="B13912" s="1" t="s">
        <v>32562</v>
      </c>
      <c r="C13912" s="1" t="s">
        <v>15</v>
      </c>
      <c r="D13912" s="1" t="s">
        <v>33</v>
      </c>
      <c r="E13912" s="1">
        <v>73514719</v>
      </c>
      <c r="F13912" s="1" t="s">
        <v>8576</v>
      </c>
      <c r="G13912" s="1">
        <v>45725408</v>
      </c>
      <c r="H13912" s="1" t="s">
        <v>32563</v>
      </c>
      <c r="I13912" s="2">
        <v>45091</v>
      </c>
      <c r="J13912" s="15" t="str">
        <f>MID(Tabla1[[#This Row],[HORA]],1,5)</f>
        <v>19:48</v>
      </c>
      <c r="K13912" s="16">
        <f>IF(Tabla1[[#This Row],[FECHA]]=I13913,IF(J13913-J13912&gt;0,(J13913-J13912)*1440,0),0)</f>
        <v>1.999999999999833</v>
      </c>
      <c r="L13912" s="14">
        <f>-1.24+L13653-Datos!$C$8</f>
        <v>14.22</v>
      </c>
      <c r="M13912" s="13" t="s">
        <v>56247</v>
      </c>
      <c r="N13912" s="1" t="s">
        <v>32564</v>
      </c>
      <c r="O13912" s="1">
        <v>10</v>
      </c>
      <c r="P13912" s="1" t="s">
        <v>27</v>
      </c>
      <c r="Q13912" s="4" t="s">
        <v>21</v>
      </c>
    </row>
    <row r="13913" spans="1:17" ht="22.5" x14ac:dyDescent="0.25">
      <c r="A13913" s="3">
        <v>10459</v>
      </c>
      <c r="B13913" s="1" t="s">
        <v>32565</v>
      </c>
      <c r="C13913" s="1" t="s">
        <v>15</v>
      </c>
      <c r="D13913" s="1" t="s">
        <v>33</v>
      </c>
      <c r="E13913" s="1">
        <v>73514719</v>
      </c>
      <c r="F13913" s="1" t="s">
        <v>8576</v>
      </c>
      <c r="G13913" s="1">
        <v>47293545</v>
      </c>
      <c r="H13913" s="1" t="s">
        <v>32566</v>
      </c>
      <c r="I13913" s="2">
        <v>45091</v>
      </c>
      <c r="J13913" s="15" t="str">
        <f>MID(Tabla1[[#This Row],[HORA]],1,5)</f>
        <v>19:50</v>
      </c>
      <c r="K13913" s="16">
        <f>IF(Tabla1[[#This Row],[FECHA]]=I13914,IF(J13914-J13913&gt;0,(J13914-J13913)*1440,0),0)</f>
        <v>7.9999999999999716</v>
      </c>
      <c r="L13913" s="14">
        <f>-1.24+L13654-Datos!$C$8</f>
        <v>10.120000000000001</v>
      </c>
      <c r="M13913" s="13" t="s">
        <v>56249</v>
      </c>
      <c r="N13913" s="1" t="s">
        <v>32564</v>
      </c>
      <c r="O13913" s="1">
        <v>10</v>
      </c>
      <c r="P13913" s="1" t="s">
        <v>27</v>
      </c>
      <c r="Q13913" s="4" t="s">
        <v>21</v>
      </c>
    </row>
    <row r="13914" spans="1:17" ht="22.5" x14ac:dyDescent="0.25">
      <c r="A13914" s="3">
        <v>14638</v>
      </c>
      <c r="B13914" s="1" t="s">
        <v>44859</v>
      </c>
      <c r="C13914" s="1" t="s">
        <v>15</v>
      </c>
      <c r="D13914" s="1" t="s">
        <v>33</v>
      </c>
      <c r="E13914" s="1">
        <v>70993093</v>
      </c>
      <c r="F13914" s="1" t="s">
        <v>44860</v>
      </c>
      <c r="G13914" s="1">
        <v>47344872</v>
      </c>
      <c r="H13914" s="1" t="s">
        <v>44861</v>
      </c>
      <c r="I13914" s="2">
        <v>45091</v>
      </c>
      <c r="J13914" s="15" t="str">
        <f>MID(Tabla1[[#This Row],[HORA]],1,5)</f>
        <v>19:58</v>
      </c>
      <c r="K13914" s="16">
        <f>IF(Tabla1[[#This Row],[FECHA]]=I13915,IF(J13915-J13914&gt;0,(J13915-J13914)*1440,0),0)</f>
        <v>6.0000000000001386</v>
      </c>
      <c r="L13914" s="14">
        <f>-1.24+L13655-Datos!$C$8</f>
        <v>11.060000000000002</v>
      </c>
      <c r="M13914" s="13" t="s">
        <v>56257</v>
      </c>
      <c r="N13914" s="1" t="s">
        <v>44862</v>
      </c>
      <c r="O13914" s="1">
        <v>40</v>
      </c>
      <c r="P13914" s="1" t="s">
        <v>986</v>
      </c>
      <c r="Q13914" s="4" t="s">
        <v>21</v>
      </c>
    </row>
    <row r="13915" spans="1:17" ht="22.5" x14ac:dyDescent="0.25">
      <c r="A13915" s="3">
        <v>18595</v>
      </c>
      <c r="B13915" s="1" t="s">
        <v>55332</v>
      </c>
      <c r="C13915" s="1" t="s">
        <v>15</v>
      </c>
      <c r="D13915" s="1" t="s">
        <v>71</v>
      </c>
      <c r="E13915" s="1">
        <v>20561164356</v>
      </c>
      <c r="F13915" s="1" t="s">
        <v>48172</v>
      </c>
      <c r="G13915" s="1">
        <v>2243278</v>
      </c>
      <c r="H13915" s="1" t="s">
        <v>50918</v>
      </c>
      <c r="I13915" s="2">
        <v>45091</v>
      </c>
      <c r="J13915" s="15" t="str">
        <f>MID(Tabla1[[#This Row],[HORA]],1,5)</f>
        <v>20:04</v>
      </c>
      <c r="K13915" s="16">
        <f>IF(Tabla1[[#This Row],[FECHA]]=I13916,IF(J13916-J13915&gt;0,(J13916-J13915)*1440,0),0)</f>
        <v>0.99999999999983658</v>
      </c>
      <c r="L13915" s="14">
        <f>-1.24+L13656-Datos!$C$8</f>
        <v>11.3</v>
      </c>
      <c r="M13915" s="13" t="s">
        <v>56263</v>
      </c>
      <c r="N13915" s="1" t="s">
        <v>48407</v>
      </c>
      <c r="O13915" s="1">
        <v>20</v>
      </c>
      <c r="P13915" s="1" t="s">
        <v>986</v>
      </c>
      <c r="Q13915" s="4" t="s">
        <v>21</v>
      </c>
    </row>
    <row r="13916" spans="1:17" ht="22.5" x14ac:dyDescent="0.25">
      <c r="A13916" s="3">
        <v>18596</v>
      </c>
      <c r="B13916" s="1" t="s">
        <v>55333</v>
      </c>
      <c r="C13916" s="1" t="s">
        <v>15</v>
      </c>
      <c r="D13916" s="1" t="s">
        <v>77</v>
      </c>
      <c r="E13916" s="1">
        <v>20561164356</v>
      </c>
      <c r="F13916" s="1" t="s">
        <v>48172</v>
      </c>
      <c r="G13916" s="1">
        <v>3823206</v>
      </c>
      <c r="H13916" s="1" t="s">
        <v>48176</v>
      </c>
      <c r="I13916" s="2">
        <v>45091</v>
      </c>
      <c r="J13916" s="15" t="str">
        <f>MID(Tabla1[[#This Row],[HORA]],1,5)</f>
        <v>20:05</v>
      </c>
      <c r="K13916" s="16">
        <f>IF(Tabla1[[#This Row],[FECHA]]=I13917,IF(J13917-J13916&gt;0,(J13917-J13916)*1440,0),0)</f>
        <v>1.0000000000001563</v>
      </c>
      <c r="L13916" s="14">
        <f>-1.24+L13657-Datos!$C$8</f>
        <v>5.9700000000000024</v>
      </c>
      <c r="M13916" s="13" t="s">
        <v>56264</v>
      </c>
      <c r="N13916" s="1" t="s">
        <v>55334</v>
      </c>
      <c r="O13916" s="1">
        <v>15</v>
      </c>
      <c r="P13916" s="1" t="s">
        <v>986</v>
      </c>
      <c r="Q13916" s="4" t="s">
        <v>21</v>
      </c>
    </row>
    <row r="13917" spans="1:17" ht="22.5" x14ac:dyDescent="0.25">
      <c r="A13917" s="3">
        <v>18597</v>
      </c>
      <c r="B13917" s="1" t="s">
        <v>55335</v>
      </c>
      <c r="C13917" s="1" t="s">
        <v>15</v>
      </c>
      <c r="D13917" s="1" t="s">
        <v>33</v>
      </c>
      <c r="E13917" s="1">
        <v>20561164356</v>
      </c>
      <c r="F13917" s="1" t="s">
        <v>48172</v>
      </c>
      <c r="G13917" s="1">
        <v>41261266</v>
      </c>
      <c r="H13917" s="1" t="s">
        <v>48179</v>
      </c>
      <c r="I13917" s="2">
        <v>45091</v>
      </c>
      <c r="J13917" s="15" t="str">
        <f>MID(Tabla1[[#This Row],[HORA]],1,5)</f>
        <v>20:06</v>
      </c>
      <c r="K13917" s="16">
        <f>IF(Tabla1[[#This Row],[FECHA]]=I13918,IF(J13918-J13917&gt;0,(J13918-J13917)*1440,0),0)</f>
        <v>2.9999999999998295</v>
      </c>
      <c r="L13917" s="14">
        <f>-1.24+L13658-Datos!$C$8</f>
        <v>7.2100000000000009</v>
      </c>
      <c r="M13917" s="13" t="s">
        <v>56265</v>
      </c>
      <c r="N13917" s="1" t="s">
        <v>55336</v>
      </c>
      <c r="O13917" s="1">
        <v>15</v>
      </c>
      <c r="P13917" s="1" t="s">
        <v>986</v>
      </c>
      <c r="Q13917" s="4" t="s">
        <v>21</v>
      </c>
    </row>
    <row r="13918" spans="1:17" ht="22.5" x14ac:dyDescent="0.25">
      <c r="A13918" s="3">
        <v>14639</v>
      </c>
      <c r="B13918" s="1" t="s">
        <v>44863</v>
      </c>
      <c r="C13918" s="1" t="s">
        <v>15</v>
      </c>
      <c r="D13918" s="1" t="s">
        <v>71</v>
      </c>
      <c r="E13918" s="1">
        <v>40647362</v>
      </c>
      <c r="F13918" s="1" t="s">
        <v>35448</v>
      </c>
      <c r="G13918" s="1">
        <v>43058199</v>
      </c>
      <c r="H13918" s="1" t="s">
        <v>44864</v>
      </c>
      <c r="I13918" s="2">
        <v>45091</v>
      </c>
      <c r="J13918" s="15" t="str">
        <f>MID(Tabla1[[#This Row],[HORA]],1,5)</f>
        <v>20:09</v>
      </c>
      <c r="K13918" s="16">
        <f>IF(Tabla1[[#This Row],[FECHA]]=I13919,IF(J13919-J13918&gt;0,(J13919-J13918)*1440,0),0)</f>
        <v>3.0000000000001492</v>
      </c>
      <c r="L13918" s="14">
        <f>-1.24+L13659-Datos!$C$8</f>
        <v>6.9000000000000021</v>
      </c>
      <c r="M13918" s="13" t="s">
        <v>56268</v>
      </c>
      <c r="N13918" s="1" t="s">
        <v>44865</v>
      </c>
      <c r="O13918" s="1">
        <v>15</v>
      </c>
      <c r="P13918" s="1" t="s">
        <v>986</v>
      </c>
      <c r="Q13918" s="4" t="s">
        <v>21</v>
      </c>
    </row>
    <row r="13919" spans="1:17" ht="22.5" x14ac:dyDescent="0.25">
      <c r="A13919" s="3">
        <v>14640</v>
      </c>
      <c r="B13919" s="1" t="s">
        <v>44866</v>
      </c>
      <c r="C13919" s="1" t="s">
        <v>15</v>
      </c>
      <c r="D13919" s="1" t="s">
        <v>82</v>
      </c>
      <c r="E13919" s="1">
        <v>27291703</v>
      </c>
      <c r="F13919" s="1" t="s">
        <v>3828</v>
      </c>
      <c r="G13919" s="1">
        <v>2243279</v>
      </c>
      <c r="H13919" s="1" t="s">
        <v>7238</v>
      </c>
      <c r="I13919" s="2">
        <v>45091</v>
      </c>
      <c r="J13919" s="15" t="str">
        <f>MID(Tabla1[[#This Row],[HORA]],1,5)</f>
        <v>20:12</v>
      </c>
      <c r="K13919" s="16">
        <f>IF(Tabla1[[#This Row],[FECHA]]=I13920,IF(J13920-J13919&gt;0,(J13920-J13919)*1440,0),0)</f>
        <v>0.99999999999983658</v>
      </c>
      <c r="L13919" s="14">
        <f>-1.24+L13660-Datos!$C$8</f>
        <v>8.2800000000000011</v>
      </c>
      <c r="M13919" s="13" t="s">
        <v>56271</v>
      </c>
      <c r="N13919" s="1" t="s">
        <v>44867</v>
      </c>
      <c r="O13919" s="1">
        <v>12</v>
      </c>
      <c r="P13919" s="1" t="s">
        <v>986</v>
      </c>
      <c r="Q13919" s="4" t="s">
        <v>21</v>
      </c>
    </row>
    <row r="13920" spans="1:17" ht="22.5" x14ac:dyDescent="0.25">
      <c r="A13920" s="3">
        <v>10460</v>
      </c>
      <c r="B13920" s="1" t="s">
        <v>32567</v>
      </c>
      <c r="C13920" s="1" t="s">
        <v>15</v>
      </c>
      <c r="D13920" s="1" t="s">
        <v>82</v>
      </c>
      <c r="E13920" s="1">
        <v>230250</v>
      </c>
      <c r="F13920" s="1" t="s">
        <v>32568</v>
      </c>
      <c r="G13920" s="1">
        <v>230250</v>
      </c>
      <c r="H13920" s="1" t="s">
        <v>32568</v>
      </c>
      <c r="I13920" s="2">
        <v>45091</v>
      </c>
      <c r="J13920" s="15" t="str">
        <f>MID(Tabla1[[#This Row],[HORA]],1,5)</f>
        <v>20:13</v>
      </c>
      <c r="K13920" s="16">
        <f>IF(Tabla1[[#This Row],[FECHA]]=I13921,IF(J13921-J13920&gt;0,(J13921-J13920)*1440,0),0)</f>
        <v>0</v>
      </c>
      <c r="L13920" s="14">
        <f>-1.24+L13661-Datos!$C$8</f>
        <v>8.2200000000000024</v>
      </c>
      <c r="M13920" s="13" t="s">
        <v>56272</v>
      </c>
      <c r="N13920" s="1" t="s">
        <v>8389</v>
      </c>
      <c r="O13920" s="1">
        <v>40</v>
      </c>
      <c r="P13920" s="1" t="s">
        <v>27</v>
      </c>
      <c r="Q13920" s="4" t="s">
        <v>21</v>
      </c>
    </row>
    <row r="13921" spans="1:17" ht="22.5" x14ac:dyDescent="0.25">
      <c r="A13921" s="3">
        <v>14641</v>
      </c>
      <c r="B13921" s="1" t="s">
        <v>44868</v>
      </c>
      <c r="C13921" s="1" t="s">
        <v>15</v>
      </c>
      <c r="D13921" s="1" t="s">
        <v>77</v>
      </c>
      <c r="E13921" s="1">
        <v>16718364</v>
      </c>
      <c r="F13921" s="1" t="s">
        <v>44869</v>
      </c>
      <c r="G13921" s="1">
        <v>16621013</v>
      </c>
      <c r="H13921" s="1" t="s">
        <v>44870</v>
      </c>
      <c r="I13921" s="2">
        <v>45091</v>
      </c>
      <c r="J13921" s="15" t="str">
        <f>MID(Tabla1[[#This Row],[HORA]],1,5)</f>
        <v>20:13</v>
      </c>
      <c r="K13921" s="16">
        <f>IF(Tabla1[[#This Row],[FECHA]]=I13922,IF(J13922-J13921&gt;0,(J13922-J13921)*1440,0),0)</f>
        <v>2.0000000000001528</v>
      </c>
      <c r="L13921" s="14">
        <f>-1.24+L13662-Datos!$C$8</f>
        <v>8.120000000000001</v>
      </c>
      <c r="M13921" s="13" t="s">
        <v>56272</v>
      </c>
      <c r="N13921" s="1" t="s">
        <v>44871</v>
      </c>
      <c r="O13921" s="1">
        <v>10</v>
      </c>
      <c r="P13921" s="1" t="s">
        <v>986</v>
      </c>
      <c r="Q13921" s="4" t="s">
        <v>21</v>
      </c>
    </row>
    <row r="13922" spans="1:17" ht="22.5" x14ac:dyDescent="0.25">
      <c r="A13922" s="3">
        <v>18598</v>
      </c>
      <c r="B13922" s="1" t="s">
        <v>55337</v>
      </c>
      <c r="C13922" s="1" t="s">
        <v>15</v>
      </c>
      <c r="D13922" s="1" t="s">
        <v>33</v>
      </c>
      <c r="E13922" s="1">
        <v>20480049200</v>
      </c>
      <c r="F13922" s="1" t="s">
        <v>48520</v>
      </c>
      <c r="G13922" s="1">
        <v>2243280</v>
      </c>
      <c r="H13922" s="1" t="s">
        <v>48521</v>
      </c>
      <c r="I13922" s="2">
        <v>45091</v>
      </c>
      <c r="J13922" s="15" t="str">
        <f>MID(Tabla1[[#This Row],[HORA]],1,5)</f>
        <v>20:15</v>
      </c>
      <c r="K13922" s="16">
        <f>IF(Tabla1[[#This Row],[FECHA]]=I13923,IF(J13923-J13922&gt;0,(J13923-J13922)*1440,0),0)</f>
        <v>6.9999999999999751</v>
      </c>
      <c r="L13922" s="14">
        <f>-1.24+L13663-Datos!$C$8</f>
        <v>5.8300000000000018</v>
      </c>
      <c r="M13922" s="13" t="s">
        <v>56274</v>
      </c>
      <c r="N13922" s="1" t="s">
        <v>55338</v>
      </c>
      <c r="O13922" s="1">
        <v>20</v>
      </c>
      <c r="P13922" s="1" t="s">
        <v>986</v>
      </c>
      <c r="Q13922" s="4" t="s">
        <v>21</v>
      </c>
    </row>
    <row r="13923" spans="1:17" ht="22.5" x14ac:dyDescent="0.25">
      <c r="A13923" s="3">
        <v>14642</v>
      </c>
      <c r="B13923" s="1" t="s">
        <v>44872</v>
      </c>
      <c r="C13923" s="1" t="s">
        <v>15</v>
      </c>
      <c r="D13923" s="1" t="s">
        <v>40</v>
      </c>
      <c r="E13923" s="1">
        <v>76583384</v>
      </c>
      <c r="F13923" s="1" t="s">
        <v>11184</v>
      </c>
      <c r="G13923" s="1">
        <v>2243281</v>
      </c>
      <c r="H13923" s="1" t="s">
        <v>44873</v>
      </c>
      <c r="I13923" s="2">
        <v>45091</v>
      </c>
      <c r="J13923" s="15" t="str">
        <f>MID(Tabla1[[#This Row],[HORA]],1,5)</f>
        <v>20:22</v>
      </c>
      <c r="K13923" s="16">
        <f>IF(Tabla1[[#This Row],[FECHA]]=I13924,IF(J13924-J13923&gt;0,(J13924-J13923)*1440,0),0)</f>
        <v>0.99999999999999645</v>
      </c>
      <c r="L13923" s="14">
        <f>-1.24+L13664-Datos!$C$8</f>
        <v>7.120000000000001</v>
      </c>
      <c r="M13923" s="13" t="s">
        <v>56281</v>
      </c>
      <c r="N13923" s="1" t="s">
        <v>44874</v>
      </c>
      <c r="O13923" s="1">
        <v>10</v>
      </c>
      <c r="P13923" s="1" t="s">
        <v>986</v>
      </c>
      <c r="Q13923" s="4" t="s">
        <v>21</v>
      </c>
    </row>
    <row r="13924" spans="1:17" ht="22.5" x14ac:dyDescent="0.25">
      <c r="A13924" s="3">
        <v>10461</v>
      </c>
      <c r="B13924" s="1" t="s">
        <v>32569</v>
      </c>
      <c r="C13924" s="1" t="s">
        <v>15</v>
      </c>
      <c r="D13924" s="1" t="s">
        <v>40</v>
      </c>
      <c r="E13924" s="1">
        <v>8620723</v>
      </c>
      <c r="F13924" s="1" t="s">
        <v>32570</v>
      </c>
      <c r="G13924" s="1">
        <v>8620723</v>
      </c>
      <c r="H13924" s="1" t="s">
        <v>32570</v>
      </c>
      <c r="I13924" s="2">
        <v>45091</v>
      </c>
      <c r="J13924" s="15" t="str">
        <f>MID(Tabla1[[#This Row],[HORA]],1,5)</f>
        <v>20:23</v>
      </c>
      <c r="K13924" s="16">
        <f>IF(Tabla1[[#This Row],[FECHA]]=I13925,IF(J13925-J13924&gt;0,(J13925-J13924)*1440,0),0)</f>
        <v>0.99999999999999645</v>
      </c>
      <c r="L13924" s="14">
        <f>-1.24+L13665-Datos!$C$8</f>
        <v>6.1300000000000026</v>
      </c>
      <c r="M13924" s="13" t="s">
        <v>56282</v>
      </c>
      <c r="N13924" s="1" t="s">
        <v>1715</v>
      </c>
      <c r="O13924" s="1">
        <v>45</v>
      </c>
      <c r="P13924" s="1" t="s">
        <v>27</v>
      </c>
      <c r="Q13924" s="4" t="s">
        <v>21</v>
      </c>
    </row>
    <row r="13925" spans="1:17" ht="22.5" x14ac:dyDescent="0.25">
      <c r="A13925" s="3">
        <v>10462</v>
      </c>
      <c r="B13925" s="1" t="s">
        <v>32571</v>
      </c>
      <c r="C13925" s="1" t="s">
        <v>15</v>
      </c>
      <c r="D13925" s="1" t="s">
        <v>33</v>
      </c>
      <c r="E13925" s="1">
        <v>27752829</v>
      </c>
      <c r="F13925" s="1" t="s">
        <v>9377</v>
      </c>
      <c r="G13925" s="1">
        <v>3655467</v>
      </c>
      <c r="H13925" s="1" t="s">
        <v>12969</v>
      </c>
      <c r="I13925" s="2">
        <v>45091</v>
      </c>
      <c r="J13925" s="15" t="str">
        <f>MID(Tabla1[[#This Row],[HORA]],1,5)</f>
        <v>20:24</v>
      </c>
      <c r="K13925" s="16">
        <f>IF(Tabla1[[#This Row],[FECHA]]=I13926,IF(J13926-J13925&gt;0,(J13926-J13925)*1440,0),0)</f>
        <v>3.9999999999999858</v>
      </c>
      <c r="L13925" s="14">
        <f>-1.24+L13666-Datos!$C$8</f>
        <v>9.14</v>
      </c>
      <c r="M13925" s="13" t="s">
        <v>56283</v>
      </c>
      <c r="N13925" s="1" t="s">
        <v>32572</v>
      </c>
      <c r="O13925" s="1">
        <v>15</v>
      </c>
      <c r="P13925" s="1" t="s">
        <v>27</v>
      </c>
      <c r="Q13925" s="4" t="s">
        <v>21</v>
      </c>
    </row>
    <row r="13926" spans="1:17" ht="22.5" x14ac:dyDescent="0.25">
      <c r="A13926" s="3">
        <v>10463</v>
      </c>
      <c r="B13926" s="1" t="s">
        <v>32573</v>
      </c>
      <c r="C13926" s="1" t="s">
        <v>15</v>
      </c>
      <c r="D13926" s="1" t="s">
        <v>77</v>
      </c>
      <c r="E13926" s="1">
        <v>77292182</v>
      </c>
      <c r="F13926" s="1" t="s">
        <v>18210</v>
      </c>
      <c r="G13926" s="1">
        <v>41253094</v>
      </c>
      <c r="H13926" s="1" t="s">
        <v>9208</v>
      </c>
      <c r="I13926" s="2">
        <v>45091</v>
      </c>
      <c r="J13926" s="15" t="str">
        <f>MID(Tabla1[[#This Row],[HORA]],1,5)</f>
        <v>20:28</v>
      </c>
      <c r="K13926" s="16">
        <f>IF(Tabla1[[#This Row],[FECHA]]=I13927,IF(J13927-J13926&gt;0,(J13927-J13926)*1440,0),0)</f>
        <v>1.9999999999999929</v>
      </c>
      <c r="L13926" s="14">
        <f>-1.24+L13667-Datos!$C$8</f>
        <v>11.200000000000003</v>
      </c>
      <c r="M13926" s="13" t="s">
        <v>56287</v>
      </c>
      <c r="N13926" s="1" t="s">
        <v>32574</v>
      </c>
      <c r="O13926" s="1">
        <v>25</v>
      </c>
      <c r="P13926" s="1" t="s">
        <v>27</v>
      </c>
      <c r="Q13926" s="4" t="s">
        <v>21</v>
      </c>
    </row>
    <row r="13927" spans="1:17" ht="22.5" x14ac:dyDescent="0.25">
      <c r="A13927" s="3">
        <v>10464</v>
      </c>
      <c r="B13927" s="1" t="s">
        <v>32575</v>
      </c>
      <c r="C13927" s="1" t="s">
        <v>15</v>
      </c>
      <c r="D13927" s="1" t="s">
        <v>82</v>
      </c>
      <c r="E13927" s="1">
        <v>255910</v>
      </c>
      <c r="F13927" s="1" t="s">
        <v>32576</v>
      </c>
      <c r="G13927" s="1">
        <v>255910</v>
      </c>
      <c r="H13927" s="1" t="s">
        <v>32576</v>
      </c>
      <c r="I13927" s="2">
        <v>45091</v>
      </c>
      <c r="J13927" s="15" t="str">
        <f>MID(Tabla1[[#This Row],[HORA]],1,5)</f>
        <v>20:30</v>
      </c>
      <c r="K13927" s="16">
        <f>IF(Tabla1[[#This Row],[FECHA]]=I13928,IF(J13928-J13927&gt;0,(J13928-J13927)*1440,0),0)</f>
        <v>0.99999999999999645</v>
      </c>
      <c r="L13927" s="14">
        <f>-1.24+L13668-Datos!$C$8</f>
        <v>7.0700000000000021</v>
      </c>
      <c r="M13927" s="13" t="s">
        <v>56289</v>
      </c>
      <c r="N13927" s="1" t="s">
        <v>8389</v>
      </c>
      <c r="O13927" s="1">
        <v>10</v>
      </c>
      <c r="P13927" s="1" t="s">
        <v>27</v>
      </c>
      <c r="Q13927" s="4" t="s">
        <v>21</v>
      </c>
    </row>
    <row r="13928" spans="1:17" ht="22.5" x14ac:dyDescent="0.25">
      <c r="A13928" s="3">
        <v>18599</v>
      </c>
      <c r="B13928" s="1" t="s">
        <v>55339</v>
      </c>
      <c r="C13928" s="1" t="s">
        <v>15</v>
      </c>
      <c r="D13928" s="1" t="s">
        <v>82</v>
      </c>
      <c r="E13928" s="1">
        <v>20606904381</v>
      </c>
      <c r="F13928" s="1" t="s">
        <v>47678</v>
      </c>
      <c r="G13928" s="1">
        <v>373437</v>
      </c>
      <c r="H13928" s="1" t="s">
        <v>47679</v>
      </c>
      <c r="I13928" s="2">
        <v>45091</v>
      </c>
      <c r="J13928" s="15" t="str">
        <f>MID(Tabla1[[#This Row],[HORA]],1,5)</f>
        <v>20:31</v>
      </c>
      <c r="K13928" s="16">
        <f>IF(Tabla1[[#This Row],[FECHA]]=I13929,IF(J13929-J13928&gt;0,(J13929-J13928)*1440,0),0)</f>
        <v>2.9999999999999893</v>
      </c>
      <c r="L13928" s="14">
        <f>-1.24+L13669-Datos!$C$8</f>
        <v>6.8800000000000026</v>
      </c>
      <c r="M13928" s="13" t="s">
        <v>56290</v>
      </c>
      <c r="N13928" s="1" t="s">
        <v>55340</v>
      </c>
      <c r="O13928" s="1">
        <v>40</v>
      </c>
      <c r="P13928" s="1" t="s">
        <v>986</v>
      </c>
      <c r="Q13928" s="4" t="s">
        <v>21</v>
      </c>
    </row>
    <row r="13929" spans="1:17" ht="22.5" x14ac:dyDescent="0.25">
      <c r="A13929" s="3">
        <v>14643</v>
      </c>
      <c r="B13929" s="1" t="s">
        <v>44875</v>
      </c>
      <c r="C13929" s="1" t="s">
        <v>15</v>
      </c>
      <c r="D13929" s="1" t="s">
        <v>40</v>
      </c>
      <c r="E13929" s="1">
        <v>70926303</v>
      </c>
      <c r="F13929" s="1" t="s">
        <v>32428</v>
      </c>
      <c r="G13929" s="1">
        <v>45067661</v>
      </c>
      <c r="H13929" s="1" t="s">
        <v>28350</v>
      </c>
      <c r="I13929" s="2">
        <v>45091</v>
      </c>
      <c r="J13929" s="15" t="str">
        <f>MID(Tabla1[[#This Row],[HORA]],1,5)</f>
        <v>20:34</v>
      </c>
      <c r="K13929" s="16">
        <f>IF(Tabla1[[#This Row],[FECHA]]=I13930,IF(J13930-J13929&gt;0,(J13930-J13929)*1440,0),0)</f>
        <v>0.99999999999999645</v>
      </c>
      <c r="L13929" s="14">
        <f>-1.24+L13670-Datos!$C$8</f>
        <v>8.9700000000000024</v>
      </c>
      <c r="M13929" s="13" t="s">
        <v>56293</v>
      </c>
      <c r="N13929" s="1" t="s">
        <v>44876</v>
      </c>
      <c r="O13929" s="1">
        <v>90</v>
      </c>
      <c r="P13929" s="1" t="s">
        <v>986</v>
      </c>
      <c r="Q13929" s="4" t="s">
        <v>21</v>
      </c>
    </row>
    <row r="13930" spans="1:17" ht="22.5" x14ac:dyDescent="0.25">
      <c r="A13930" s="3">
        <v>10465</v>
      </c>
      <c r="B13930" s="1" t="s">
        <v>32577</v>
      </c>
      <c r="C13930" s="1" t="s">
        <v>15</v>
      </c>
      <c r="D13930" s="1" t="s">
        <v>82</v>
      </c>
      <c r="E13930" s="1" t="s">
        <v>32578</v>
      </c>
      <c r="F13930" s="1" t="s">
        <v>32579</v>
      </c>
      <c r="G13930" s="1" t="s">
        <v>32578</v>
      </c>
      <c r="H13930" s="1" t="s">
        <v>32579</v>
      </c>
      <c r="I13930" s="2">
        <v>45091</v>
      </c>
      <c r="J13930" s="15" t="str">
        <f>MID(Tabla1[[#This Row],[HORA]],1,5)</f>
        <v>20:35</v>
      </c>
      <c r="K13930" s="16">
        <f>IF(Tabla1[[#This Row],[FECHA]]=I13931,IF(J13931-J13930&gt;0,(J13931-J13930)*1440,0),0)</f>
        <v>1.0000000000001563</v>
      </c>
      <c r="L13930" s="14">
        <f>-1.24+L13671-Datos!$C$8</f>
        <v>6.3100000000000023</v>
      </c>
      <c r="M13930" s="13" t="s">
        <v>56294</v>
      </c>
      <c r="N13930" s="1" t="s">
        <v>32580</v>
      </c>
      <c r="O13930" s="1">
        <v>15</v>
      </c>
      <c r="P13930" s="1" t="s">
        <v>27</v>
      </c>
      <c r="Q13930" s="4" t="s">
        <v>21</v>
      </c>
    </row>
    <row r="13931" spans="1:17" ht="22.5" x14ac:dyDescent="0.25">
      <c r="A13931" s="3">
        <v>18600</v>
      </c>
      <c r="B13931" s="1" t="s">
        <v>55341</v>
      </c>
      <c r="C13931" s="1" t="s">
        <v>15</v>
      </c>
      <c r="D13931" s="1" t="s">
        <v>82</v>
      </c>
      <c r="E13931" s="1">
        <v>10405000330</v>
      </c>
      <c r="F13931" s="1" t="s">
        <v>50060</v>
      </c>
      <c r="G13931" s="1">
        <v>2855010</v>
      </c>
      <c r="H13931" s="1" t="s">
        <v>50061</v>
      </c>
      <c r="I13931" s="2">
        <v>45091</v>
      </c>
      <c r="J13931" s="15" t="str">
        <f>MID(Tabla1[[#This Row],[HORA]],1,5)</f>
        <v>20:36</v>
      </c>
      <c r="K13931" s="16">
        <f>IF(Tabla1[[#This Row],[FECHA]]=I13932,IF(J13932-J13931&gt;0,(J13932-J13931)*1440,0),0)</f>
        <v>0.99999999999999645</v>
      </c>
      <c r="L13931" s="14">
        <f>-1.24+L13672-Datos!$C$8</f>
        <v>8.0400000000000027</v>
      </c>
      <c r="M13931" s="13" t="s">
        <v>56295</v>
      </c>
      <c r="N13931" s="1" t="s">
        <v>55342</v>
      </c>
      <c r="O13931" s="1">
        <v>20</v>
      </c>
      <c r="P13931" s="1" t="s">
        <v>986</v>
      </c>
      <c r="Q13931" s="4" t="s">
        <v>21</v>
      </c>
    </row>
    <row r="13932" spans="1:17" ht="22.5" x14ac:dyDescent="0.25">
      <c r="A13932" s="3">
        <v>14644</v>
      </c>
      <c r="B13932" s="1" t="s">
        <v>44877</v>
      </c>
      <c r="C13932" s="1" t="s">
        <v>15</v>
      </c>
      <c r="D13932" s="1" t="s">
        <v>40</v>
      </c>
      <c r="E13932" s="1">
        <v>41853707</v>
      </c>
      <c r="F13932" s="1" t="s">
        <v>40598</v>
      </c>
      <c r="G13932" s="1">
        <v>2639084</v>
      </c>
      <c r="H13932" s="1" t="s">
        <v>24534</v>
      </c>
      <c r="I13932" s="2">
        <v>45091</v>
      </c>
      <c r="J13932" s="15" t="str">
        <f>MID(Tabla1[[#This Row],[HORA]],1,5)</f>
        <v>20:37</v>
      </c>
      <c r="K13932" s="16">
        <f>IF(Tabla1[[#This Row],[FECHA]]=I13933,IF(J13933-J13932&gt;0,(J13933-J13932)*1440,0),0)</f>
        <v>1.999999999999833</v>
      </c>
      <c r="L13932" s="14">
        <f>-1.24+L13673-Datos!$C$8</f>
        <v>9.9000000000000021</v>
      </c>
      <c r="M13932" s="13" t="s">
        <v>56296</v>
      </c>
      <c r="N13932" s="1" t="s">
        <v>44878</v>
      </c>
      <c r="O13932" s="1">
        <v>15</v>
      </c>
      <c r="P13932" s="1" t="s">
        <v>986</v>
      </c>
      <c r="Q13932" s="4" t="s">
        <v>21</v>
      </c>
    </row>
    <row r="13933" spans="1:17" ht="22.5" x14ac:dyDescent="0.25">
      <c r="A13933" s="3">
        <v>10466</v>
      </c>
      <c r="B13933" s="1" t="s">
        <v>32581</v>
      </c>
      <c r="C13933" s="1" t="s">
        <v>15</v>
      </c>
      <c r="D13933" s="1" t="s">
        <v>77</v>
      </c>
      <c r="E13933" s="1">
        <v>1087027231</v>
      </c>
      <c r="F13933" s="1" t="s">
        <v>32582</v>
      </c>
      <c r="G13933" s="1">
        <v>2243284</v>
      </c>
      <c r="H13933" s="1" t="s">
        <v>32583</v>
      </c>
      <c r="I13933" s="2">
        <v>45091</v>
      </c>
      <c r="J13933" s="15" t="str">
        <f>MID(Tabla1[[#This Row],[HORA]],1,5)</f>
        <v>20:39</v>
      </c>
      <c r="K13933" s="16">
        <f>IF(Tabla1[[#This Row],[FECHA]]=I13934,IF(J13934-J13933&gt;0,(J13934-J13933)*1440,0),0)</f>
        <v>2.0000000000001528</v>
      </c>
      <c r="L13933" s="14">
        <f>-1.24+L13674-Datos!$C$8</f>
        <v>7.2000000000000011</v>
      </c>
      <c r="M13933" s="13" t="s">
        <v>56298</v>
      </c>
      <c r="N13933" s="1" t="s">
        <v>32584</v>
      </c>
      <c r="O13933" s="1">
        <v>15</v>
      </c>
      <c r="P13933" s="1" t="s">
        <v>27</v>
      </c>
      <c r="Q13933" s="4" t="s">
        <v>21</v>
      </c>
    </row>
    <row r="13934" spans="1:17" ht="22.5" x14ac:dyDescent="0.25">
      <c r="A13934" s="3">
        <v>14645</v>
      </c>
      <c r="B13934" s="1" t="s">
        <v>44879</v>
      </c>
      <c r="C13934" s="1" t="s">
        <v>15</v>
      </c>
      <c r="D13934" s="1" t="s">
        <v>33</v>
      </c>
      <c r="E13934" s="1">
        <v>2442076</v>
      </c>
      <c r="F13934" s="1" t="s">
        <v>33358</v>
      </c>
      <c r="G13934" s="1">
        <v>2243285</v>
      </c>
      <c r="H13934" s="1" t="s">
        <v>44880</v>
      </c>
      <c r="I13934" s="2">
        <v>45091</v>
      </c>
      <c r="J13934" s="15" t="str">
        <f>MID(Tabla1[[#This Row],[HORA]],1,5)</f>
        <v>20:41</v>
      </c>
      <c r="K13934" s="16">
        <f>IF(Tabla1[[#This Row],[FECHA]]=I13935,IF(J13935-J13934&gt;0,(J13935-J13934)*1440,0),0)</f>
        <v>1.999999999999833</v>
      </c>
      <c r="L13934" s="14">
        <f>-1.24+L13675-Datos!$C$8</f>
        <v>7.8600000000000012</v>
      </c>
      <c r="M13934" s="13" t="s">
        <v>56300</v>
      </c>
      <c r="N13934" s="1" t="s">
        <v>44881</v>
      </c>
      <c r="O13934" s="1">
        <v>20</v>
      </c>
      <c r="P13934" s="1" t="s">
        <v>986</v>
      </c>
      <c r="Q13934" s="4" t="s">
        <v>21</v>
      </c>
    </row>
    <row r="13935" spans="1:17" ht="22.5" x14ac:dyDescent="0.25">
      <c r="A13935" s="3">
        <v>14646</v>
      </c>
      <c r="B13935" s="1" t="s">
        <v>44882</v>
      </c>
      <c r="C13935" s="1" t="s">
        <v>15</v>
      </c>
      <c r="D13935" s="1" t="s">
        <v>82</v>
      </c>
      <c r="E13935" s="1">
        <v>40373750</v>
      </c>
      <c r="F13935" s="1" t="s">
        <v>44883</v>
      </c>
      <c r="G13935" s="1">
        <v>2243286</v>
      </c>
      <c r="H13935" s="1" t="s">
        <v>44884</v>
      </c>
      <c r="I13935" s="2">
        <v>45091</v>
      </c>
      <c r="J13935" s="15" t="str">
        <f>MID(Tabla1[[#This Row],[HORA]],1,5)</f>
        <v>20:43</v>
      </c>
      <c r="K13935" s="16">
        <f>IF(Tabla1[[#This Row],[FECHA]]=I13936,IF(J13936-J13935&gt;0,(J13936-J13935)*1440,0),0)</f>
        <v>18.000000000000096</v>
      </c>
      <c r="L13935" s="14">
        <f>-1.24+L13676-Datos!$C$8</f>
        <v>7.8000000000000007</v>
      </c>
      <c r="M13935" s="13" t="s">
        <v>56302</v>
      </c>
      <c r="N13935" s="1" t="s">
        <v>43251</v>
      </c>
      <c r="O13935" s="1">
        <v>15</v>
      </c>
      <c r="P13935" s="1" t="s">
        <v>986</v>
      </c>
      <c r="Q13935" s="4" t="s">
        <v>21</v>
      </c>
    </row>
    <row r="13936" spans="1:17" ht="22.5" x14ac:dyDescent="0.25">
      <c r="A13936" s="3">
        <v>10343</v>
      </c>
      <c r="B13936" s="1" t="s">
        <v>32220</v>
      </c>
      <c r="C13936" s="1" t="s">
        <v>15</v>
      </c>
      <c r="D13936" s="1" t="s">
        <v>637</v>
      </c>
      <c r="E13936" s="1">
        <v>45174758</v>
      </c>
      <c r="F13936" s="1" t="s">
        <v>32221</v>
      </c>
      <c r="G13936" s="1">
        <v>2242975</v>
      </c>
      <c r="H13936" s="1" t="s">
        <v>32222</v>
      </c>
      <c r="I13936" s="2">
        <v>45091</v>
      </c>
      <c r="J13936" s="15" t="str">
        <f>MID(Tabla1[[#This Row],[HORA]],1,5)</f>
        <v>21:01</v>
      </c>
      <c r="K13936" s="16">
        <f>IF(Tabla1[[#This Row],[FECHA]]=I13937,IF(J13937-J13936&gt;0,(J13937-J13936)*1440,0),0)</f>
        <v>5.0000000000001421</v>
      </c>
      <c r="L13936" s="14">
        <f>-1.24+L13677-Datos!$C$8</f>
        <v>5.9000000000000021</v>
      </c>
      <c r="M13936" s="13" t="s">
        <v>56320</v>
      </c>
      <c r="N13936" s="1" t="s">
        <v>19119</v>
      </c>
      <c r="O13936" s="1">
        <v>15</v>
      </c>
      <c r="P13936" s="1" t="s">
        <v>27</v>
      </c>
      <c r="Q13936" s="4" t="s">
        <v>21</v>
      </c>
    </row>
    <row r="13937" spans="1:17" ht="22.5" x14ac:dyDescent="0.25">
      <c r="A13937" s="3">
        <v>10469</v>
      </c>
      <c r="B13937" s="1" t="s">
        <v>32590</v>
      </c>
      <c r="C13937" s="1" t="s">
        <v>15</v>
      </c>
      <c r="D13937" s="1" t="s">
        <v>77</v>
      </c>
      <c r="E13937" s="1">
        <v>16775246</v>
      </c>
      <c r="F13937" s="1" t="s">
        <v>32591</v>
      </c>
      <c r="G13937" s="1">
        <v>18022827</v>
      </c>
      <c r="H13937" s="1" t="s">
        <v>32592</v>
      </c>
      <c r="I13937" s="2">
        <v>45091</v>
      </c>
      <c r="J13937" s="15" t="str">
        <f>MID(Tabla1[[#This Row],[HORA]],1,5)</f>
        <v>21:06</v>
      </c>
      <c r="K13937" s="16">
        <f>IF(Tabla1[[#This Row],[FECHA]]=I13938,IF(J13938-J13937&gt;0,(J13938-J13937)*1440,0),0)</f>
        <v>0</v>
      </c>
      <c r="L13937" s="14">
        <f>-1.24+L13678-Datos!$C$8</f>
        <v>6.9100000000000019</v>
      </c>
      <c r="M13937" s="13" t="s">
        <v>56325</v>
      </c>
      <c r="N13937" s="1" t="s">
        <v>583</v>
      </c>
      <c r="O13937" s="1">
        <v>10</v>
      </c>
      <c r="P13937" s="1" t="s">
        <v>27</v>
      </c>
      <c r="Q13937" s="4" t="s">
        <v>21</v>
      </c>
    </row>
    <row r="13938" spans="1:17" ht="22.5" x14ac:dyDescent="0.25">
      <c r="A13938" s="3">
        <v>4057</v>
      </c>
      <c r="B13938" s="1" t="s">
        <v>12713</v>
      </c>
      <c r="C13938" s="1" t="s">
        <v>15</v>
      </c>
      <c r="D13938" s="1" t="s">
        <v>33</v>
      </c>
      <c r="E13938" s="1">
        <v>16623884</v>
      </c>
      <c r="F13938" s="1" t="s">
        <v>4882</v>
      </c>
      <c r="G13938" s="1">
        <v>2243299</v>
      </c>
      <c r="H13938" s="1" t="s">
        <v>4883</v>
      </c>
      <c r="I13938" s="2">
        <v>45092</v>
      </c>
      <c r="J13938" s="15" t="str">
        <f>MID(Tabla1[[#This Row],[HORA]],1,5)</f>
        <v>06:17</v>
      </c>
      <c r="K13938" s="16">
        <f>IF(Tabla1[[#This Row],[FECHA]]=I13939,IF(J13939-J13938&gt;0,(J13939-J13938)*1440,0),0)</f>
        <v>14.999999999999947</v>
      </c>
      <c r="L13938" s="14">
        <f>-1.24+L13679-Datos!$C$8</f>
        <v>8.2800000000000011</v>
      </c>
      <c r="M13938" s="13" t="s">
        <v>479</v>
      </c>
      <c r="N13938" s="1" t="s">
        <v>12714</v>
      </c>
      <c r="O13938" s="1">
        <v>15</v>
      </c>
      <c r="P13938" s="1" t="s">
        <v>376</v>
      </c>
      <c r="Q13938" s="4" t="s">
        <v>21</v>
      </c>
    </row>
    <row r="13939" spans="1:17" ht="22.5" x14ac:dyDescent="0.25">
      <c r="A13939" s="3">
        <v>10471</v>
      </c>
      <c r="B13939" s="1" t="s">
        <v>32596</v>
      </c>
      <c r="C13939" s="1" t="s">
        <v>15</v>
      </c>
      <c r="D13939" s="1" t="s">
        <v>77</v>
      </c>
      <c r="E13939" s="1">
        <v>45178985</v>
      </c>
      <c r="F13939" s="1" t="s">
        <v>32597</v>
      </c>
      <c r="G13939" s="1">
        <v>2243307</v>
      </c>
      <c r="H13939" s="1" t="s">
        <v>6228</v>
      </c>
      <c r="I13939" s="2">
        <v>45092</v>
      </c>
      <c r="J13939" s="15" t="str">
        <f>MID(Tabla1[[#This Row],[HORA]],1,5)</f>
        <v>06:32</v>
      </c>
      <c r="K13939" s="16">
        <f>IF(Tabla1[[#This Row],[FECHA]]=I13940,IF(J13940-J13939&gt;0,(J13940-J13939)*1440,0),0)</f>
        <v>18.000000000000014</v>
      </c>
      <c r="L13939" s="14">
        <f>-1.24+L13680-Datos!$C$8</f>
        <v>8.0300000000000011</v>
      </c>
      <c r="M13939" s="13" t="s">
        <v>634</v>
      </c>
      <c r="N13939" s="1" t="s">
        <v>1715</v>
      </c>
      <c r="O13939" s="1">
        <v>15</v>
      </c>
      <c r="P13939" s="1" t="s">
        <v>20</v>
      </c>
      <c r="Q13939" s="4" t="s">
        <v>21</v>
      </c>
    </row>
    <row r="13940" spans="1:17" ht="22.5" x14ac:dyDescent="0.25">
      <c r="A13940" s="3">
        <v>4058</v>
      </c>
      <c r="B13940" s="1" t="s">
        <v>12715</v>
      </c>
      <c r="C13940" s="1" t="s">
        <v>15</v>
      </c>
      <c r="D13940" s="1" t="s">
        <v>82</v>
      </c>
      <c r="E13940" s="1">
        <v>16672977</v>
      </c>
      <c r="F13940" s="1" t="s">
        <v>12716</v>
      </c>
      <c r="G13940" s="1">
        <v>2243309</v>
      </c>
      <c r="H13940" s="1" t="s">
        <v>12717</v>
      </c>
      <c r="I13940" s="2">
        <v>45092</v>
      </c>
      <c r="J13940" s="15" t="str">
        <f>MID(Tabla1[[#This Row],[HORA]],1,5)</f>
        <v>06:50</v>
      </c>
      <c r="K13940" s="16">
        <f>IF(Tabla1[[#This Row],[FECHA]]=I13941,IF(J13941-J13940&gt;0,(J13941-J13940)*1440,0),0)</f>
        <v>2.9999999999999893</v>
      </c>
      <c r="L13940" s="14">
        <f>-1.24+L13681-Datos!$C$8</f>
        <v>10.970000000000002</v>
      </c>
      <c r="M13940" s="13" t="s">
        <v>1829</v>
      </c>
      <c r="N13940" s="1" t="s">
        <v>12718</v>
      </c>
      <c r="O13940" s="1">
        <v>30</v>
      </c>
      <c r="P13940" s="1" t="s">
        <v>376</v>
      </c>
      <c r="Q13940" s="4" t="s">
        <v>21</v>
      </c>
    </row>
    <row r="13941" spans="1:17" ht="22.5" x14ac:dyDescent="0.25">
      <c r="A13941" s="3">
        <v>10472</v>
      </c>
      <c r="B13941" s="1" t="s">
        <v>32598</v>
      </c>
      <c r="C13941" s="1" t="s">
        <v>15</v>
      </c>
      <c r="D13941" s="1" t="s">
        <v>40</v>
      </c>
      <c r="E13941" s="1">
        <v>16679964</v>
      </c>
      <c r="F13941" s="1" t="s">
        <v>32599</v>
      </c>
      <c r="G13941" s="1">
        <v>2243310</v>
      </c>
      <c r="H13941" s="1" t="s">
        <v>32600</v>
      </c>
      <c r="I13941" s="2">
        <v>45092</v>
      </c>
      <c r="J13941" s="15" t="str">
        <f>MID(Tabla1[[#This Row],[HORA]],1,5)</f>
        <v>06:53</v>
      </c>
      <c r="K13941" s="16">
        <f>IF(Tabla1[[#This Row],[FECHA]]=I13942,IF(J13942-J13941&gt;0,(J13942-J13941)*1440,0),0)</f>
        <v>4.0000000000000657</v>
      </c>
      <c r="L13941" s="14">
        <f>-1.24+L13682-Datos!$C$8</f>
        <v>8.120000000000001</v>
      </c>
      <c r="M13941" s="13" t="s">
        <v>1193</v>
      </c>
      <c r="N13941" s="1" t="s">
        <v>18392</v>
      </c>
      <c r="O13941" s="1">
        <v>20</v>
      </c>
      <c r="P13941" s="1" t="s">
        <v>20</v>
      </c>
      <c r="Q13941" s="4" t="s">
        <v>21</v>
      </c>
    </row>
    <row r="13942" spans="1:17" ht="22.5" x14ac:dyDescent="0.25">
      <c r="A13942" s="3">
        <v>16435</v>
      </c>
      <c r="B13942" s="1" t="s">
        <v>49854</v>
      </c>
      <c r="C13942" s="1" t="s">
        <v>15</v>
      </c>
      <c r="D13942" s="1" t="s">
        <v>23</v>
      </c>
      <c r="E13942" s="1">
        <v>20480386460</v>
      </c>
      <c r="F13942" s="1" t="s">
        <v>49855</v>
      </c>
      <c r="G13942" s="1">
        <v>43249372</v>
      </c>
      <c r="H13942" s="1" t="s">
        <v>49856</v>
      </c>
      <c r="I13942" s="2">
        <v>45092</v>
      </c>
      <c r="J13942" s="15" t="str">
        <f>MID(Tabla1[[#This Row],[HORA]],1,5)</f>
        <v>06:57</v>
      </c>
      <c r="K13942" s="16">
        <f>IF(Tabla1[[#This Row],[FECHA]]=I13943,IF(J13943-J13942&gt;0,(J13943-J13942)*1440,0),0)</f>
        <v>17.999999999999936</v>
      </c>
      <c r="L13942" s="14">
        <f>-1.24+L13683-Datos!$C$8</f>
        <v>6.3300000000000018</v>
      </c>
      <c r="M13942" s="13" t="s">
        <v>3326</v>
      </c>
      <c r="N13942" s="1" t="s">
        <v>49857</v>
      </c>
      <c r="O13942" s="1">
        <v>20</v>
      </c>
      <c r="P13942" s="1" t="s">
        <v>376</v>
      </c>
      <c r="Q13942" s="4" t="s">
        <v>21</v>
      </c>
    </row>
    <row r="13943" spans="1:17" ht="22.5" x14ac:dyDescent="0.25">
      <c r="A13943" s="3">
        <v>10473</v>
      </c>
      <c r="B13943" s="1" t="s">
        <v>32601</v>
      </c>
      <c r="C13943" s="1" t="s">
        <v>15</v>
      </c>
      <c r="D13943" s="1" t="s">
        <v>40</v>
      </c>
      <c r="E13943" s="1">
        <v>46029995</v>
      </c>
      <c r="F13943" s="1" t="s">
        <v>32602</v>
      </c>
      <c r="G13943" s="1">
        <v>2243312</v>
      </c>
      <c r="H13943" s="1" t="s">
        <v>6228</v>
      </c>
      <c r="I13943" s="2">
        <v>45092</v>
      </c>
      <c r="J13943" s="15" t="str">
        <f>MID(Tabla1[[#This Row],[HORA]],1,5)</f>
        <v>07:15</v>
      </c>
      <c r="K13943" s="16">
        <f>IF(Tabla1[[#This Row],[FECHA]]=I13944,IF(J13944-J13943&gt;0,(J13944-J13943)*1440,0),0)</f>
        <v>8.0000000000000515</v>
      </c>
      <c r="L13943" s="14">
        <f>-1.24+L13684-Datos!$C$8</f>
        <v>7.120000000000001</v>
      </c>
      <c r="M13943" s="13" t="s">
        <v>3128</v>
      </c>
      <c r="N13943" s="1" t="s">
        <v>1715</v>
      </c>
      <c r="O13943" s="1">
        <v>15</v>
      </c>
      <c r="P13943" s="1" t="s">
        <v>20</v>
      </c>
      <c r="Q13943" s="4" t="s">
        <v>21</v>
      </c>
    </row>
    <row r="13944" spans="1:17" ht="22.5" x14ac:dyDescent="0.25">
      <c r="A13944" s="3">
        <v>10474</v>
      </c>
      <c r="B13944" s="1" t="s">
        <v>32603</v>
      </c>
      <c r="C13944" s="1" t="s">
        <v>15</v>
      </c>
      <c r="D13944" s="1" t="s">
        <v>40</v>
      </c>
      <c r="E13944" s="1">
        <v>27847175</v>
      </c>
      <c r="F13944" s="1" t="s">
        <v>7158</v>
      </c>
      <c r="G13944" s="1">
        <v>2243315</v>
      </c>
      <c r="H13944" s="1" t="s">
        <v>32604</v>
      </c>
      <c r="I13944" s="2">
        <v>45092</v>
      </c>
      <c r="J13944" s="15" t="str">
        <f>MID(Tabla1[[#This Row],[HORA]],1,5)</f>
        <v>07:23</v>
      </c>
      <c r="K13944" s="16">
        <f>IF(Tabla1[[#This Row],[FECHA]]=I13945,IF(J13945-J13944&gt;0,(J13945-J13944)*1440,0),0)</f>
        <v>12.999999999999954</v>
      </c>
      <c r="L13944" s="14">
        <f>-1.24+L13685-Datos!$C$8</f>
        <v>5.8600000000000012</v>
      </c>
      <c r="M13944" s="13" t="s">
        <v>4964</v>
      </c>
      <c r="N13944" s="1" t="s">
        <v>32605</v>
      </c>
      <c r="O13944" s="1">
        <v>15</v>
      </c>
      <c r="P13944" s="1" t="s">
        <v>20</v>
      </c>
      <c r="Q13944" s="4" t="s">
        <v>21</v>
      </c>
    </row>
    <row r="13945" spans="1:17" ht="22.5" x14ac:dyDescent="0.25">
      <c r="A13945" s="3">
        <v>10475</v>
      </c>
      <c r="B13945" s="1" t="s">
        <v>32606</v>
      </c>
      <c r="C13945" s="1" t="s">
        <v>15</v>
      </c>
      <c r="D13945" s="1" t="s">
        <v>40</v>
      </c>
      <c r="E13945" s="1">
        <v>27978583</v>
      </c>
      <c r="F13945" s="1" t="s">
        <v>2775</v>
      </c>
      <c r="G13945" s="1">
        <v>2243320</v>
      </c>
      <c r="H13945" s="1" t="s">
        <v>32607</v>
      </c>
      <c r="I13945" s="2">
        <v>45092</v>
      </c>
      <c r="J13945" s="15" t="str">
        <f>MID(Tabla1[[#This Row],[HORA]],1,5)</f>
        <v>07:36</v>
      </c>
      <c r="K13945" s="16">
        <f>IF(Tabla1[[#This Row],[FECHA]]=I13946,IF(J13946-J13945&gt;0,(J13946-J13945)*1440,0),0)</f>
        <v>10.000000000000044</v>
      </c>
      <c r="L13945" s="14">
        <f>-1.24+L13686-Datos!$C$8</f>
        <v>8.7800000000000011</v>
      </c>
      <c r="M13945" s="13" t="s">
        <v>216</v>
      </c>
      <c r="N13945" s="1" t="s">
        <v>32608</v>
      </c>
      <c r="O13945" s="1">
        <v>60</v>
      </c>
      <c r="P13945" s="1" t="s">
        <v>20</v>
      </c>
      <c r="Q13945" s="4" t="s">
        <v>21</v>
      </c>
    </row>
    <row r="13946" spans="1:17" ht="22.5" x14ac:dyDescent="0.25">
      <c r="A13946" s="3">
        <v>10476</v>
      </c>
      <c r="B13946" s="1" t="s">
        <v>32609</v>
      </c>
      <c r="C13946" s="1" t="s">
        <v>15</v>
      </c>
      <c r="D13946" s="1" t="s">
        <v>71</v>
      </c>
      <c r="E13946" s="1">
        <v>45549615</v>
      </c>
      <c r="F13946" s="1" t="s">
        <v>32610</v>
      </c>
      <c r="G13946" s="1">
        <v>2243322</v>
      </c>
      <c r="H13946" s="1" t="s">
        <v>32611</v>
      </c>
      <c r="I13946" s="2">
        <v>45092</v>
      </c>
      <c r="J13946" s="15" t="str">
        <f>MID(Tabla1[[#This Row],[HORA]],1,5)</f>
        <v>07:46</v>
      </c>
      <c r="K13946" s="16">
        <f>IF(Tabla1[[#This Row],[FECHA]]=I13947,IF(J13947-J13946&gt;0,(J13947-J13946)*1440,0),0)</f>
        <v>8.999999999999968</v>
      </c>
      <c r="L13946" s="14">
        <f>-1.24+L13687-Datos!$C$8</f>
        <v>11.260000000000002</v>
      </c>
      <c r="M13946" s="13" t="s">
        <v>14327</v>
      </c>
      <c r="N13946" s="1" t="s">
        <v>11808</v>
      </c>
      <c r="O13946" s="1">
        <v>30</v>
      </c>
      <c r="P13946" s="1" t="s">
        <v>20</v>
      </c>
      <c r="Q13946" s="4" t="s">
        <v>21</v>
      </c>
    </row>
    <row r="13947" spans="1:17" ht="22.5" x14ac:dyDescent="0.25">
      <c r="A13947" s="3">
        <v>17733</v>
      </c>
      <c r="B13947" s="1" t="s">
        <v>53224</v>
      </c>
      <c r="C13947" s="1" t="s">
        <v>15</v>
      </c>
      <c r="D13947" s="1" t="s">
        <v>40</v>
      </c>
      <c r="E13947" s="1">
        <v>10027880393</v>
      </c>
      <c r="F13947" s="1" t="s">
        <v>53225</v>
      </c>
      <c r="G13947" s="1">
        <v>2243324</v>
      </c>
      <c r="H13947" s="1" t="s">
        <v>53226</v>
      </c>
      <c r="I13947" s="2">
        <v>45092</v>
      </c>
      <c r="J13947" s="15" t="str">
        <f>MID(Tabla1[[#This Row],[HORA]],1,5)</f>
        <v>07:55</v>
      </c>
      <c r="K13947" s="16">
        <f>IF(Tabla1[[#This Row],[FECHA]]=I13948,IF(J13948-J13947&gt;0,(J13948-J13947)*1440,0),0)</f>
        <v>18.000000000000014</v>
      </c>
      <c r="L13947" s="14">
        <f>-1.24+L13688-Datos!$C$8</f>
        <v>6.9600000000000009</v>
      </c>
      <c r="M13947" s="13" t="s">
        <v>2456</v>
      </c>
      <c r="N13947" s="1" t="s">
        <v>53227</v>
      </c>
      <c r="O13947" s="1">
        <v>35</v>
      </c>
      <c r="P13947" s="1" t="s">
        <v>20</v>
      </c>
      <c r="Q13947" s="4" t="s">
        <v>21</v>
      </c>
    </row>
    <row r="13948" spans="1:17" ht="22.5" x14ac:dyDescent="0.25">
      <c r="A13948" s="3">
        <v>10477</v>
      </c>
      <c r="B13948" s="1" t="s">
        <v>32612</v>
      </c>
      <c r="C13948" s="1" t="s">
        <v>15</v>
      </c>
      <c r="D13948" s="1" t="s">
        <v>40</v>
      </c>
      <c r="E13948" s="1">
        <v>44417534</v>
      </c>
      <c r="F13948" s="1" t="s">
        <v>32613</v>
      </c>
      <c r="G13948" s="1">
        <v>44900845</v>
      </c>
      <c r="H13948" s="1" t="s">
        <v>32614</v>
      </c>
      <c r="I13948" s="2">
        <v>45092</v>
      </c>
      <c r="J13948" s="15" t="str">
        <f>MID(Tabla1[[#This Row],[HORA]],1,5)</f>
        <v>08:13</v>
      </c>
      <c r="K13948" s="16">
        <f>IF(Tabla1[[#This Row],[FECHA]]=I13949,IF(J13949-J13948&gt;0,(J13949-J13948)*1440,0),0)</f>
        <v>3.9999999999999858</v>
      </c>
      <c r="L13948" s="14">
        <f>-1.24+L13689-Datos!$C$8</f>
        <v>6.0600000000000023</v>
      </c>
      <c r="M13948" s="13" t="s">
        <v>4514</v>
      </c>
      <c r="N13948" s="1" t="s">
        <v>32615</v>
      </c>
      <c r="O13948" s="1">
        <v>20</v>
      </c>
      <c r="P13948" s="1" t="s">
        <v>20</v>
      </c>
      <c r="Q13948" s="4" t="s">
        <v>21</v>
      </c>
    </row>
    <row r="13949" spans="1:17" ht="22.5" x14ac:dyDescent="0.25">
      <c r="A13949" s="3">
        <v>10478</v>
      </c>
      <c r="B13949" s="1" t="s">
        <v>32616</v>
      </c>
      <c r="C13949" s="1" t="s">
        <v>15</v>
      </c>
      <c r="D13949" s="1" t="s">
        <v>8138</v>
      </c>
      <c r="E13949" s="1">
        <v>44402298</v>
      </c>
      <c r="F13949" s="1" t="s">
        <v>32617</v>
      </c>
      <c r="G13949" s="1">
        <v>2243325</v>
      </c>
      <c r="H13949" s="1" t="s">
        <v>32618</v>
      </c>
      <c r="I13949" s="2">
        <v>45092</v>
      </c>
      <c r="J13949" s="15" t="str">
        <f>MID(Tabla1[[#This Row],[HORA]],1,5)</f>
        <v>08:17</v>
      </c>
      <c r="K13949" s="16">
        <f>IF(Tabla1[[#This Row],[FECHA]]=I13950,IF(J13950-J13949&gt;0,(J13950-J13949)*1440,0),0)</f>
        <v>3.9999999999999858</v>
      </c>
      <c r="L13949" s="14">
        <f>-1.24+L13690-Datos!$C$8</f>
        <v>7.2600000000000016</v>
      </c>
      <c r="M13949" s="13" t="s">
        <v>3336</v>
      </c>
      <c r="N13949" s="1" t="s">
        <v>32619</v>
      </c>
      <c r="O13949" s="1">
        <v>20</v>
      </c>
      <c r="P13949" s="1" t="s">
        <v>20</v>
      </c>
      <c r="Q13949" s="4" t="s">
        <v>21</v>
      </c>
    </row>
    <row r="13950" spans="1:17" ht="22.5" x14ac:dyDescent="0.25">
      <c r="A13950" s="3">
        <v>16436</v>
      </c>
      <c r="B13950" s="1" t="s">
        <v>49858</v>
      </c>
      <c r="C13950" s="1" t="s">
        <v>15</v>
      </c>
      <c r="D13950" s="1" t="s">
        <v>40</v>
      </c>
      <c r="E13950" s="1">
        <v>10167653788</v>
      </c>
      <c r="F13950" s="1" t="s">
        <v>48769</v>
      </c>
      <c r="G13950" s="1">
        <v>16765378</v>
      </c>
      <c r="H13950" s="1" t="s">
        <v>2466</v>
      </c>
      <c r="I13950" s="2">
        <v>45092</v>
      </c>
      <c r="J13950" s="15" t="str">
        <f>MID(Tabla1[[#This Row],[HORA]],1,5)</f>
        <v>08:21</v>
      </c>
      <c r="K13950" s="16">
        <f>IF(Tabla1[[#This Row],[FECHA]]=I13951,IF(J13951-J13950&gt;0,(J13951-J13950)*1440,0),0)</f>
        <v>7.9999999999999716</v>
      </c>
      <c r="L13950" s="14">
        <f>-1.24+L13691-Datos!$C$8</f>
        <v>8.7600000000000016</v>
      </c>
      <c r="M13950" s="13" t="s">
        <v>204</v>
      </c>
      <c r="N13950" s="1" t="s">
        <v>2773</v>
      </c>
      <c r="O13950" s="1">
        <v>20</v>
      </c>
      <c r="P13950" s="1" t="s">
        <v>376</v>
      </c>
      <c r="Q13950" s="4" t="s">
        <v>21</v>
      </c>
    </row>
    <row r="13951" spans="1:17" ht="22.5" x14ac:dyDescent="0.25">
      <c r="A13951" s="3">
        <v>10479</v>
      </c>
      <c r="B13951" s="1" t="s">
        <v>32620</v>
      </c>
      <c r="C13951" s="1" t="s">
        <v>15</v>
      </c>
      <c r="D13951" s="1" t="s">
        <v>141</v>
      </c>
      <c r="E13951" s="1">
        <v>75007010</v>
      </c>
      <c r="F13951" s="1" t="s">
        <v>24284</v>
      </c>
      <c r="G13951" s="1">
        <v>2243327</v>
      </c>
      <c r="H13951" s="1" t="s">
        <v>17278</v>
      </c>
      <c r="I13951" s="2">
        <v>45092</v>
      </c>
      <c r="J13951" s="15" t="str">
        <f>MID(Tabla1[[#This Row],[HORA]],1,5)</f>
        <v>08:29</v>
      </c>
      <c r="K13951" s="16">
        <f>IF(Tabla1[[#This Row],[FECHA]]=I13952,IF(J13952-J13951&gt;0,(J13952-J13951)*1440,0),0)</f>
        <v>13.000000000000034</v>
      </c>
      <c r="L13951" s="14">
        <f>-1.24+L13692-Datos!$C$8</f>
        <v>6.1100000000000012</v>
      </c>
      <c r="M13951" s="13" t="s">
        <v>2480</v>
      </c>
      <c r="N13951" s="1" t="s">
        <v>32621</v>
      </c>
      <c r="O13951" s="1">
        <v>30</v>
      </c>
      <c r="P13951" s="1" t="s">
        <v>20</v>
      </c>
      <c r="Q13951" s="4" t="s">
        <v>21</v>
      </c>
    </row>
    <row r="13952" spans="1:17" ht="22.5" x14ac:dyDescent="0.25">
      <c r="A13952" s="3">
        <v>17734</v>
      </c>
      <c r="B13952" s="1" t="s">
        <v>53228</v>
      </c>
      <c r="C13952" s="1" t="s">
        <v>15</v>
      </c>
      <c r="D13952" s="1" t="s">
        <v>40</v>
      </c>
      <c r="E13952" s="1">
        <v>20608028448</v>
      </c>
      <c r="F13952" s="1" t="s">
        <v>48665</v>
      </c>
      <c r="G13952" s="1">
        <v>2243331</v>
      </c>
      <c r="H13952" s="1" t="s">
        <v>53229</v>
      </c>
      <c r="I13952" s="2">
        <v>45092</v>
      </c>
      <c r="J13952" s="15" t="str">
        <f>MID(Tabla1[[#This Row],[HORA]],1,5)</f>
        <v>08:42</v>
      </c>
      <c r="K13952" s="16">
        <f>IF(Tabla1[[#This Row],[FECHA]]=I13953,IF(J13953-J13952&gt;0,(J13953-J13952)*1440,0),0)</f>
        <v>6.9999999999999751</v>
      </c>
      <c r="L13952" s="14">
        <f>-1.24+L13693-Datos!$C$8</f>
        <v>8.2600000000000016</v>
      </c>
      <c r="M13952" s="13" t="s">
        <v>10489</v>
      </c>
      <c r="N13952" s="1" t="s">
        <v>21557</v>
      </c>
      <c r="O13952" s="1">
        <v>13</v>
      </c>
      <c r="P13952" s="1" t="s">
        <v>20</v>
      </c>
      <c r="Q13952" s="4" t="s">
        <v>21</v>
      </c>
    </row>
    <row r="13953" spans="1:17" ht="22.5" x14ac:dyDescent="0.25">
      <c r="A13953" s="3">
        <v>4059</v>
      </c>
      <c r="B13953" s="1" t="s">
        <v>12719</v>
      </c>
      <c r="C13953" s="1" t="s">
        <v>15</v>
      </c>
      <c r="D13953" s="1" t="s">
        <v>33</v>
      </c>
      <c r="E13953" s="1">
        <v>46837492</v>
      </c>
      <c r="F13953" s="1" t="s">
        <v>12720</v>
      </c>
      <c r="G13953" s="1">
        <v>2243333</v>
      </c>
      <c r="H13953" s="1" t="s">
        <v>12721</v>
      </c>
      <c r="I13953" s="2">
        <v>45092</v>
      </c>
      <c r="J13953" s="15" t="str">
        <f>MID(Tabla1[[#This Row],[HORA]],1,5)</f>
        <v>08:49</v>
      </c>
      <c r="K13953" s="16">
        <f>IF(Tabla1[[#This Row],[FECHA]]=I13954,IF(J13954-J13953&gt;0,(J13954-J13953)*1440,0),0)</f>
        <v>9.9999999999999645</v>
      </c>
      <c r="L13953" s="14">
        <f>-1.24+L13694-Datos!$C$8</f>
        <v>9.9600000000000009</v>
      </c>
      <c r="M13953" s="13" t="s">
        <v>546</v>
      </c>
      <c r="N13953" s="1" t="s">
        <v>12722</v>
      </c>
      <c r="O13953" s="1">
        <v>25</v>
      </c>
      <c r="P13953" s="1" t="s">
        <v>376</v>
      </c>
      <c r="Q13953" s="4" t="s">
        <v>21</v>
      </c>
    </row>
    <row r="13954" spans="1:17" ht="22.5" x14ac:dyDescent="0.25">
      <c r="A13954" s="3">
        <v>10480</v>
      </c>
      <c r="B13954" s="1" t="s">
        <v>32622</v>
      </c>
      <c r="C13954" s="1" t="s">
        <v>15</v>
      </c>
      <c r="D13954" s="1" t="s">
        <v>40</v>
      </c>
      <c r="E13954" s="1">
        <v>3374222</v>
      </c>
      <c r="F13954" s="1" t="s">
        <v>32623</v>
      </c>
      <c r="G13954" s="1">
        <v>2243335</v>
      </c>
      <c r="H13954" s="1" t="s">
        <v>6228</v>
      </c>
      <c r="I13954" s="2">
        <v>45092</v>
      </c>
      <c r="J13954" s="15" t="str">
        <f>MID(Tabla1[[#This Row],[HORA]],1,5)</f>
        <v>08:59</v>
      </c>
      <c r="K13954" s="16">
        <f>IF(Tabla1[[#This Row],[FECHA]]=I13955,IF(J13955-J13954&gt;0,(J13955-J13954)*1440,0),0)</f>
        <v>3.0000000000000693</v>
      </c>
      <c r="L13954" s="14">
        <f>-1.24+L13695-Datos!$C$8</f>
        <v>7.120000000000001</v>
      </c>
      <c r="M13954" s="13" t="s">
        <v>4535</v>
      </c>
      <c r="N13954" s="1" t="s">
        <v>1715</v>
      </c>
      <c r="O13954" s="1">
        <v>25</v>
      </c>
      <c r="P13954" s="1" t="s">
        <v>20</v>
      </c>
      <c r="Q13954" s="4" t="s">
        <v>21</v>
      </c>
    </row>
    <row r="13955" spans="1:17" ht="22.5" x14ac:dyDescent="0.25">
      <c r="A13955" s="3">
        <v>10481</v>
      </c>
      <c r="B13955" s="1" t="s">
        <v>32624</v>
      </c>
      <c r="C13955" s="1" t="s">
        <v>15</v>
      </c>
      <c r="D13955" s="1" t="s">
        <v>40</v>
      </c>
      <c r="E13955" s="1">
        <v>16672977</v>
      </c>
      <c r="F13955" s="1" t="s">
        <v>12716</v>
      </c>
      <c r="G13955" s="1">
        <v>2243337</v>
      </c>
      <c r="H13955" s="1" t="s">
        <v>20123</v>
      </c>
      <c r="I13955" s="2">
        <v>45092</v>
      </c>
      <c r="J13955" s="15" t="str">
        <f>MID(Tabla1[[#This Row],[HORA]],1,5)</f>
        <v>09:02</v>
      </c>
      <c r="K13955" s="16">
        <f>IF(Tabla1[[#This Row],[FECHA]]=I13956,IF(J13956-J13955&gt;0,(J13956-J13955)*1440,0),0)</f>
        <v>1.9999999999999929</v>
      </c>
      <c r="L13955" s="14">
        <f>-1.24+L13696-Datos!$C$8</f>
        <v>8.0600000000000023</v>
      </c>
      <c r="M13955" s="13" t="s">
        <v>5332</v>
      </c>
      <c r="N13955" s="1" t="s">
        <v>12718</v>
      </c>
      <c r="O13955" s="1">
        <v>30</v>
      </c>
      <c r="P13955" s="1" t="s">
        <v>20</v>
      </c>
      <c r="Q13955" s="4" t="s">
        <v>21</v>
      </c>
    </row>
    <row r="13956" spans="1:17" ht="22.5" x14ac:dyDescent="0.25">
      <c r="A13956" s="3">
        <v>10482</v>
      </c>
      <c r="B13956" s="1" t="s">
        <v>32625</v>
      </c>
      <c r="C13956" s="1" t="s">
        <v>15</v>
      </c>
      <c r="D13956" s="1" t="s">
        <v>40</v>
      </c>
      <c r="E13956" s="1">
        <v>16411440</v>
      </c>
      <c r="F13956" s="1" t="s">
        <v>2478</v>
      </c>
      <c r="G13956" s="1">
        <v>2243338</v>
      </c>
      <c r="H13956" s="1" t="s">
        <v>30022</v>
      </c>
      <c r="I13956" s="2">
        <v>45092</v>
      </c>
      <c r="J13956" s="15" t="str">
        <f>MID(Tabla1[[#This Row],[HORA]],1,5)</f>
        <v>09:04</v>
      </c>
      <c r="K13956" s="16">
        <f>IF(Tabla1[[#This Row],[FECHA]]=I13957,IF(J13957-J13956&gt;0,(J13957-J13956)*1440,0),0)</f>
        <v>0</v>
      </c>
      <c r="L13956" s="14">
        <f>-1.24+L13697-Datos!$C$8</f>
        <v>8.3000000000000007</v>
      </c>
      <c r="M13956" s="13" t="s">
        <v>3588</v>
      </c>
      <c r="N13956" s="1" t="s">
        <v>32626</v>
      </c>
      <c r="O13956" s="1">
        <v>28</v>
      </c>
      <c r="P13956" s="1" t="s">
        <v>20</v>
      </c>
      <c r="Q13956" s="4" t="s">
        <v>21</v>
      </c>
    </row>
    <row r="13957" spans="1:17" ht="22.5" x14ac:dyDescent="0.25">
      <c r="A13957" s="3">
        <v>10483</v>
      </c>
      <c r="B13957" s="1" t="s">
        <v>32625</v>
      </c>
      <c r="C13957" s="1" t="s">
        <v>15</v>
      </c>
      <c r="D13957" s="1" t="s">
        <v>40</v>
      </c>
      <c r="E13957" s="1">
        <v>16411440</v>
      </c>
      <c r="F13957" s="1" t="s">
        <v>2478</v>
      </c>
      <c r="G13957" s="1">
        <v>2243338</v>
      </c>
      <c r="H13957" s="1" t="s">
        <v>30022</v>
      </c>
      <c r="I13957" s="2">
        <v>45092</v>
      </c>
      <c r="J13957" s="15" t="str">
        <f>MID(Tabla1[[#This Row],[HORA]],1,5)</f>
        <v>09:04</v>
      </c>
      <c r="K13957" s="16">
        <f>IF(Tabla1[[#This Row],[FECHA]]=I13958,IF(J13958-J13957&gt;0,(J13958-J13957)*1440,0),0)</f>
        <v>16.000000000000021</v>
      </c>
      <c r="L13957" s="14">
        <f>-1.24+L13698-Datos!$C$8</f>
        <v>5.9700000000000024</v>
      </c>
      <c r="M13957" s="13" t="s">
        <v>3588</v>
      </c>
      <c r="N13957" s="1" t="s">
        <v>32627</v>
      </c>
      <c r="O13957" s="1">
        <v>112</v>
      </c>
      <c r="P13957" s="1" t="s">
        <v>20</v>
      </c>
      <c r="Q13957" s="4" t="s">
        <v>21</v>
      </c>
    </row>
    <row r="13958" spans="1:17" ht="22.5" x14ac:dyDescent="0.25">
      <c r="A13958" s="3">
        <v>10484</v>
      </c>
      <c r="B13958" s="1" t="s">
        <v>32628</v>
      </c>
      <c r="C13958" s="1" t="s">
        <v>15</v>
      </c>
      <c r="D13958" s="1" t="s">
        <v>33</v>
      </c>
      <c r="E13958" s="1">
        <v>47104906</v>
      </c>
      <c r="F13958" s="1" t="s">
        <v>32629</v>
      </c>
      <c r="G13958" s="1">
        <v>2243343</v>
      </c>
      <c r="H13958" s="1" t="s">
        <v>32630</v>
      </c>
      <c r="I13958" s="2">
        <v>45092</v>
      </c>
      <c r="J13958" s="15" t="str">
        <f>MID(Tabla1[[#This Row],[HORA]],1,5)</f>
        <v>09:20</v>
      </c>
      <c r="K13958" s="16">
        <f>IF(Tabla1[[#This Row],[FECHA]]=I13959,IF(J13959-J13958&gt;0,(J13959-J13958)*1440,0),0)</f>
        <v>3.9999999999999858</v>
      </c>
      <c r="L13958" s="14">
        <f>-1.24+L13699-Datos!$C$8</f>
        <v>7.2100000000000009</v>
      </c>
      <c r="M13958" s="13" t="s">
        <v>8291</v>
      </c>
      <c r="N13958" s="1" t="s">
        <v>32631</v>
      </c>
      <c r="O13958" s="1">
        <v>40</v>
      </c>
      <c r="P13958" s="1" t="s">
        <v>20</v>
      </c>
      <c r="Q13958" s="4" t="s">
        <v>21</v>
      </c>
    </row>
    <row r="13959" spans="1:17" ht="22.5" x14ac:dyDescent="0.25">
      <c r="A13959" s="3">
        <v>4060</v>
      </c>
      <c r="B13959" s="1" t="s">
        <v>12723</v>
      </c>
      <c r="C13959" s="1" t="s">
        <v>15</v>
      </c>
      <c r="D13959" s="1" t="s">
        <v>33</v>
      </c>
      <c r="E13959" s="1">
        <v>16700692</v>
      </c>
      <c r="F13959" s="1" t="s">
        <v>12724</v>
      </c>
      <c r="G13959" s="1">
        <v>2243347</v>
      </c>
      <c r="H13959" s="1" t="s">
        <v>12725</v>
      </c>
      <c r="I13959" s="2">
        <v>45092</v>
      </c>
      <c r="J13959" s="15" t="str">
        <f>MID(Tabla1[[#This Row],[HORA]],1,5)</f>
        <v>09:24</v>
      </c>
      <c r="K13959" s="16">
        <f>IF(Tabla1[[#This Row],[FECHA]]=I13960,IF(J13960-J13959&gt;0,(J13960-J13959)*1440,0),0)</f>
        <v>1.9999999999999929</v>
      </c>
      <c r="L13959" s="14">
        <f>-1.24+L13700-Datos!$C$8</f>
        <v>6.9000000000000021</v>
      </c>
      <c r="M13959" s="13" t="s">
        <v>700</v>
      </c>
      <c r="N13959" s="1" t="s">
        <v>12726</v>
      </c>
      <c r="O13959" s="1">
        <v>18</v>
      </c>
      <c r="P13959" s="1" t="s">
        <v>376</v>
      </c>
      <c r="Q13959" s="4" t="s">
        <v>21</v>
      </c>
    </row>
    <row r="13960" spans="1:17" ht="22.5" x14ac:dyDescent="0.25">
      <c r="A13960" s="3">
        <v>10485</v>
      </c>
      <c r="B13960" s="1" t="s">
        <v>32632</v>
      </c>
      <c r="C13960" s="1" t="s">
        <v>15</v>
      </c>
      <c r="D13960" s="1" t="s">
        <v>40</v>
      </c>
      <c r="E13960" s="1">
        <v>2624051</v>
      </c>
      <c r="F13960" s="1" t="s">
        <v>32633</v>
      </c>
      <c r="G13960" s="1">
        <v>2243348</v>
      </c>
      <c r="H13960" s="1" t="s">
        <v>32634</v>
      </c>
      <c r="I13960" s="2">
        <v>45092</v>
      </c>
      <c r="J13960" s="15" t="str">
        <f>MID(Tabla1[[#This Row],[HORA]],1,5)</f>
        <v>09:26</v>
      </c>
      <c r="K13960" s="16">
        <f>IF(Tabla1[[#This Row],[FECHA]]=I13961,IF(J13961-J13960&gt;0,(J13961-J13960)*1440,0),0)</f>
        <v>0.99999999999999645</v>
      </c>
      <c r="L13960" s="14">
        <f>-1.24+L13701-Datos!$C$8</f>
        <v>8.2800000000000011</v>
      </c>
      <c r="M13960" s="13" t="s">
        <v>1875</v>
      </c>
      <c r="N13960" s="1" t="s">
        <v>32635</v>
      </c>
      <c r="O13960" s="1">
        <v>30</v>
      </c>
      <c r="P13960" s="1" t="s">
        <v>20</v>
      </c>
      <c r="Q13960" s="4" t="s">
        <v>21</v>
      </c>
    </row>
    <row r="13961" spans="1:17" ht="22.5" x14ac:dyDescent="0.25">
      <c r="A13961" s="3">
        <v>4061</v>
      </c>
      <c r="B13961" s="1" t="s">
        <v>12727</v>
      </c>
      <c r="C13961" s="1" t="s">
        <v>15</v>
      </c>
      <c r="D13961" s="1" t="s">
        <v>40</v>
      </c>
      <c r="E13961" s="1">
        <v>77243128</v>
      </c>
      <c r="F13961" s="1" t="s">
        <v>12728</v>
      </c>
      <c r="G13961" s="1">
        <v>2243349</v>
      </c>
      <c r="H13961" s="1" t="s">
        <v>12729</v>
      </c>
      <c r="I13961" s="2">
        <v>45092</v>
      </c>
      <c r="J13961" s="15" t="str">
        <f>MID(Tabla1[[#This Row],[HORA]],1,5)</f>
        <v>09:27</v>
      </c>
      <c r="K13961" s="16">
        <f>IF(Tabla1[[#This Row],[FECHA]]=I13962,IF(J13962-J13961&gt;0,(J13962-J13961)*1440,0),0)</f>
        <v>1.9999999999999929</v>
      </c>
      <c r="L13961" s="14">
        <f>-1.24+L13702-Datos!$C$8</f>
        <v>8.2200000000000024</v>
      </c>
      <c r="M13961" s="13" t="s">
        <v>2500</v>
      </c>
      <c r="N13961" s="1" t="s">
        <v>12730</v>
      </c>
      <c r="O13961" s="1">
        <v>13</v>
      </c>
      <c r="P13961" s="1" t="s">
        <v>376</v>
      </c>
      <c r="Q13961" s="4" t="s">
        <v>21</v>
      </c>
    </row>
    <row r="13962" spans="1:17" ht="22.5" x14ac:dyDescent="0.25">
      <c r="A13962" s="3">
        <v>17756</v>
      </c>
      <c r="B13962" s="1" t="s">
        <v>53285</v>
      </c>
      <c r="C13962" s="1" t="s">
        <v>15</v>
      </c>
      <c r="D13962" s="1" t="s">
        <v>82</v>
      </c>
      <c r="E13962" s="1">
        <v>20606904381</v>
      </c>
      <c r="F13962" s="1" t="s">
        <v>47678</v>
      </c>
      <c r="G13962" s="1">
        <v>373437</v>
      </c>
      <c r="H13962" s="1" t="s">
        <v>47679</v>
      </c>
      <c r="I13962" s="2">
        <v>45092</v>
      </c>
      <c r="J13962" s="15" t="str">
        <f>MID(Tabla1[[#This Row],[HORA]],1,5)</f>
        <v>09:29</v>
      </c>
      <c r="K13962" s="16">
        <f>IF(Tabla1[[#This Row],[FECHA]]=I13963,IF(J13963-J13962&gt;0,(J13963-J13962)*1440,0),0)</f>
        <v>0.99999999999999645</v>
      </c>
      <c r="L13962" s="14">
        <f>-1.24+L13703-Datos!$C$8</f>
        <v>8.120000000000001</v>
      </c>
      <c r="M13962" s="13" t="s">
        <v>19326</v>
      </c>
      <c r="N13962" s="1" t="s">
        <v>53286</v>
      </c>
      <c r="O13962" s="1">
        <v>40</v>
      </c>
      <c r="P13962" s="1" t="s">
        <v>27</v>
      </c>
      <c r="Q13962" s="4" t="s">
        <v>21</v>
      </c>
    </row>
    <row r="13963" spans="1:17" ht="22.5" x14ac:dyDescent="0.25">
      <c r="A13963" s="3">
        <v>4062</v>
      </c>
      <c r="B13963" s="1" t="s">
        <v>12731</v>
      </c>
      <c r="C13963" s="1" t="s">
        <v>15</v>
      </c>
      <c r="D13963" s="1" t="s">
        <v>119</v>
      </c>
      <c r="E13963" s="1">
        <v>17611424</v>
      </c>
      <c r="F13963" s="1" t="s">
        <v>12732</v>
      </c>
      <c r="G13963" s="1">
        <v>16719591</v>
      </c>
      <c r="H13963" s="1" t="s">
        <v>12733</v>
      </c>
      <c r="I13963" s="2">
        <v>45092</v>
      </c>
      <c r="J13963" s="15" t="str">
        <f>MID(Tabla1[[#This Row],[HORA]],1,5)</f>
        <v>09:30</v>
      </c>
      <c r="K13963" s="16">
        <f>IF(Tabla1[[#This Row],[FECHA]]=I13964,IF(J13964-J13963&gt;0,(J13964-J13963)*1440,0),0)</f>
        <v>7.0000000000000551</v>
      </c>
      <c r="L13963" s="14">
        <f>-1.24+L13704-Datos!$C$8</f>
        <v>5.8300000000000018</v>
      </c>
      <c r="M13963" s="13" t="s">
        <v>1294</v>
      </c>
      <c r="N13963" s="1" t="s">
        <v>12734</v>
      </c>
      <c r="O13963" s="1">
        <v>20</v>
      </c>
      <c r="P13963" s="1" t="s">
        <v>376</v>
      </c>
      <c r="Q13963" s="4" t="s">
        <v>21</v>
      </c>
    </row>
    <row r="13964" spans="1:17" ht="22.5" x14ac:dyDescent="0.25">
      <c r="A13964" s="3">
        <v>17735</v>
      </c>
      <c r="B13964" s="1" t="s">
        <v>53230</v>
      </c>
      <c r="C13964" s="1" t="s">
        <v>15</v>
      </c>
      <c r="D13964" s="1" t="s">
        <v>40</v>
      </c>
      <c r="E13964" s="1">
        <v>20536692399</v>
      </c>
      <c r="F13964" s="1" t="s">
        <v>48198</v>
      </c>
      <c r="G13964" s="1">
        <v>2243352</v>
      </c>
      <c r="H13964" s="1" t="s">
        <v>53231</v>
      </c>
      <c r="I13964" s="2">
        <v>45092</v>
      </c>
      <c r="J13964" s="15" t="str">
        <f>MID(Tabla1[[#This Row],[HORA]],1,5)</f>
        <v>09:37</v>
      </c>
      <c r="K13964" s="16">
        <f>IF(Tabla1[[#This Row],[FECHA]]=I13965,IF(J13965-J13964&gt;0,(J13965-J13964)*1440,0),0)</f>
        <v>1.9999999999999929</v>
      </c>
      <c r="L13964" s="14">
        <f>-1.24+L13705-Datos!$C$8</f>
        <v>7.120000000000001</v>
      </c>
      <c r="M13964" s="13" t="s">
        <v>3884</v>
      </c>
      <c r="N13964" s="1" t="s">
        <v>59</v>
      </c>
      <c r="O13964" s="1">
        <v>10</v>
      </c>
      <c r="P13964" s="1" t="s">
        <v>20</v>
      </c>
      <c r="Q13964" s="4" t="s">
        <v>21</v>
      </c>
    </row>
    <row r="13965" spans="1:17" ht="22.5" x14ac:dyDescent="0.25">
      <c r="A13965" s="3">
        <v>10486</v>
      </c>
      <c r="B13965" s="1" t="s">
        <v>32636</v>
      </c>
      <c r="C13965" s="1" t="s">
        <v>15</v>
      </c>
      <c r="D13965" s="1" t="s">
        <v>40</v>
      </c>
      <c r="E13965" s="1">
        <v>40973912</v>
      </c>
      <c r="F13965" s="1" t="s">
        <v>32637</v>
      </c>
      <c r="G13965" s="1">
        <v>2243353</v>
      </c>
      <c r="H13965" s="1" t="s">
        <v>10539</v>
      </c>
      <c r="I13965" s="2">
        <v>45092</v>
      </c>
      <c r="J13965" s="15" t="str">
        <f>MID(Tabla1[[#This Row],[HORA]],1,5)</f>
        <v>09:39</v>
      </c>
      <c r="K13965" s="16">
        <f>IF(Tabla1[[#This Row],[FECHA]]=I13966,IF(J13966-J13965&gt;0,(J13966-J13965)*1440,0),0)</f>
        <v>5.9999999999999787</v>
      </c>
      <c r="L13965" s="14">
        <f>-1.24+L13706-Datos!$C$8</f>
        <v>6.1300000000000026</v>
      </c>
      <c r="M13965" s="13" t="s">
        <v>510</v>
      </c>
      <c r="N13965" s="1" t="s">
        <v>18069</v>
      </c>
      <c r="O13965" s="1">
        <v>20</v>
      </c>
      <c r="P13965" s="1" t="s">
        <v>20</v>
      </c>
      <c r="Q13965" s="4" t="s">
        <v>21</v>
      </c>
    </row>
    <row r="13966" spans="1:17" ht="22.5" x14ac:dyDescent="0.25">
      <c r="A13966" s="3">
        <v>10583</v>
      </c>
      <c r="B13966" s="1" t="s">
        <v>32935</v>
      </c>
      <c r="C13966" s="1" t="s">
        <v>15</v>
      </c>
      <c r="D13966" s="1" t="s">
        <v>82</v>
      </c>
      <c r="E13966" s="1">
        <v>46023955</v>
      </c>
      <c r="F13966" s="1" t="s">
        <v>4758</v>
      </c>
      <c r="G13966" s="1">
        <v>46023955</v>
      </c>
      <c r="H13966" s="1" t="s">
        <v>4758</v>
      </c>
      <c r="I13966" s="2">
        <v>45092</v>
      </c>
      <c r="J13966" s="15" t="str">
        <f>MID(Tabla1[[#This Row],[HORA]],1,5)</f>
        <v>09:45</v>
      </c>
      <c r="K13966" s="16">
        <f>IF(Tabla1[[#This Row],[FECHA]]=I13967,IF(J13967-J13966&gt;0,(J13967-J13966)*1440,0),0)</f>
        <v>5.9999999999999787</v>
      </c>
      <c r="L13966" s="14">
        <f>-1.24+L13707-Datos!$C$8</f>
        <v>9.14</v>
      </c>
      <c r="M13966" s="13" t="s">
        <v>4936</v>
      </c>
      <c r="N13966" s="1" t="s">
        <v>8389</v>
      </c>
      <c r="O13966" s="1">
        <v>10</v>
      </c>
      <c r="P13966" s="1" t="s">
        <v>27</v>
      </c>
      <c r="Q13966" s="4" t="s">
        <v>21</v>
      </c>
    </row>
    <row r="13967" spans="1:17" ht="22.5" x14ac:dyDescent="0.25">
      <c r="A13967" s="3">
        <v>17736</v>
      </c>
      <c r="B13967" s="1" t="s">
        <v>53232</v>
      </c>
      <c r="C13967" s="1" t="s">
        <v>15</v>
      </c>
      <c r="D13967" s="1" t="s">
        <v>77</v>
      </c>
      <c r="E13967" s="1">
        <v>20108983583</v>
      </c>
      <c r="F13967" s="1" t="s">
        <v>48948</v>
      </c>
      <c r="G13967" s="1">
        <v>2243359</v>
      </c>
      <c r="H13967" s="1" t="s">
        <v>50640</v>
      </c>
      <c r="I13967" s="2">
        <v>45092</v>
      </c>
      <c r="J13967" s="15" t="str">
        <f>MID(Tabla1[[#This Row],[HORA]],1,5)</f>
        <v>09:51</v>
      </c>
      <c r="K13967" s="16">
        <f>IF(Tabla1[[#This Row],[FECHA]]=I13968,IF(J13968-J13967&gt;0,(J13968-J13967)*1440,0),0)</f>
        <v>3.0000000000000693</v>
      </c>
      <c r="L13967" s="14">
        <f>-1.24+L13708-Datos!$C$8</f>
        <v>11.200000000000003</v>
      </c>
      <c r="M13967" s="13" t="s">
        <v>5621</v>
      </c>
      <c r="N13967" s="1" t="s">
        <v>53233</v>
      </c>
      <c r="O13967" s="1">
        <v>35</v>
      </c>
      <c r="P13967" s="1" t="s">
        <v>20</v>
      </c>
      <c r="Q13967" s="4" t="s">
        <v>21</v>
      </c>
    </row>
    <row r="13968" spans="1:17" ht="22.5" x14ac:dyDescent="0.25">
      <c r="A13968" s="3">
        <v>10487</v>
      </c>
      <c r="B13968" s="1" t="s">
        <v>32638</v>
      </c>
      <c r="C13968" s="1" t="s">
        <v>15</v>
      </c>
      <c r="D13968" s="1" t="s">
        <v>71</v>
      </c>
      <c r="E13968" s="1">
        <v>16734397</v>
      </c>
      <c r="F13968" s="1" t="s">
        <v>29227</v>
      </c>
      <c r="G13968" s="1">
        <v>2243361</v>
      </c>
      <c r="H13968" s="1" t="s">
        <v>32639</v>
      </c>
      <c r="I13968" s="2">
        <v>45092</v>
      </c>
      <c r="J13968" s="15" t="str">
        <f>MID(Tabla1[[#This Row],[HORA]],1,5)</f>
        <v>09:54</v>
      </c>
      <c r="K13968" s="16">
        <f>IF(Tabla1[[#This Row],[FECHA]]=I13969,IF(J13969-J13968&gt;0,(J13969-J13968)*1440,0),0)</f>
        <v>1.9999999999999929</v>
      </c>
      <c r="L13968" s="14">
        <f>-1.24+L13709-Datos!$C$8</f>
        <v>7.0700000000000021</v>
      </c>
      <c r="M13968" s="13" t="s">
        <v>6300</v>
      </c>
      <c r="N13968" s="1" t="s">
        <v>32640</v>
      </c>
      <c r="O13968" s="1">
        <v>15</v>
      </c>
      <c r="P13968" s="1" t="s">
        <v>20</v>
      </c>
      <c r="Q13968" s="4" t="s">
        <v>21</v>
      </c>
    </row>
    <row r="13969" spans="1:17" ht="22.5" x14ac:dyDescent="0.25">
      <c r="A13969" s="3">
        <v>4135</v>
      </c>
      <c r="B13969" s="1" t="s">
        <v>12977</v>
      </c>
      <c r="C13969" s="1" t="s">
        <v>15</v>
      </c>
      <c r="D13969" s="1" t="s">
        <v>257</v>
      </c>
      <c r="E13969" s="1">
        <v>74305490</v>
      </c>
      <c r="F13969" s="1" t="s">
        <v>12978</v>
      </c>
      <c r="G13969" s="1">
        <v>74305490</v>
      </c>
      <c r="H13969" s="1" t="s">
        <v>12978</v>
      </c>
      <c r="I13969" s="2">
        <v>45092</v>
      </c>
      <c r="J13969" s="15" t="str">
        <f>MID(Tabla1[[#This Row],[HORA]],1,5)</f>
        <v>09:56</v>
      </c>
      <c r="K13969" s="16">
        <f>IF(Tabla1[[#This Row],[FECHA]]=I13970,IF(J13970-J13969&gt;0,(J13970-J13969)*1440,0),0)</f>
        <v>4.9999999999999822</v>
      </c>
      <c r="L13969" s="14">
        <f>-1.24+L13710-Datos!$C$8</f>
        <v>6.8800000000000026</v>
      </c>
      <c r="M13969" s="13" t="s">
        <v>6224</v>
      </c>
      <c r="N13969" s="1" t="s">
        <v>1715</v>
      </c>
      <c r="O13969" s="1">
        <v>10</v>
      </c>
      <c r="P13969" s="1" t="s">
        <v>1508</v>
      </c>
      <c r="Q13969" s="4" t="s">
        <v>21</v>
      </c>
    </row>
    <row r="13970" spans="1:17" ht="22.5" x14ac:dyDescent="0.25">
      <c r="A13970" s="3">
        <v>10488</v>
      </c>
      <c r="B13970" s="1" t="s">
        <v>32641</v>
      </c>
      <c r="C13970" s="1" t="s">
        <v>15</v>
      </c>
      <c r="D13970" s="1" t="s">
        <v>40</v>
      </c>
      <c r="E13970" s="1">
        <v>2851246</v>
      </c>
      <c r="F13970" s="1" t="s">
        <v>32642</v>
      </c>
      <c r="G13970" s="1">
        <v>2243362</v>
      </c>
      <c r="H13970" s="1" t="s">
        <v>6228</v>
      </c>
      <c r="I13970" s="2">
        <v>45092</v>
      </c>
      <c r="J13970" s="15" t="str">
        <f>MID(Tabla1[[#This Row],[HORA]],1,5)</f>
        <v>10:01</v>
      </c>
      <c r="K13970" s="16">
        <f>IF(Tabla1[[#This Row],[FECHA]]=I13971,IF(J13971-J13970&gt;0,(J13971-J13970)*1440,0),0)</f>
        <v>3.9999999999999858</v>
      </c>
      <c r="L13970" s="14">
        <f>-1.24+L13711-Datos!$C$8</f>
        <v>8.9700000000000024</v>
      </c>
      <c r="M13970" s="13" t="s">
        <v>1231</v>
      </c>
      <c r="N13970" s="1" t="s">
        <v>1715</v>
      </c>
      <c r="O13970" s="1">
        <v>20</v>
      </c>
      <c r="P13970" s="1" t="s">
        <v>20</v>
      </c>
      <c r="Q13970" s="4" t="s">
        <v>21</v>
      </c>
    </row>
    <row r="13971" spans="1:17" ht="22.5" x14ac:dyDescent="0.25">
      <c r="A13971" s="3">
        <v>730</v>
      </c>
      <c r="B13971" s="1" t="s">
        <v>1685</v>
      </c>
      <c r="C13971" s="1" t="s">
        <v>15</v>
      </c>
      <c r="D13971" s="1" t="s">
        <v>33</v>
      </c>
      <c r="E13971" s="1">
        <v>3694821</v>
      </c>
      <c r="F13971" s="1" t="s">
        <v>1686</v>
      </c>
      <c r="G13971" s="1">
        <v>2243294</v>
      </c>
      <c r="H13971" s="1" t="s">
        <v>1687</v>
      </c>
      <c r="I13971" s="2">
        <v>45092</v>
      </c>
      <c r="J13971" s="15" t="str">
        <f>MID(Tabla1[[#This Row],[HORA]],1,5)</f>
        <v>10:05</v>
      </c>
      <c r="K13971" s="16">
        <f>IF(Tabla1[[#This Row],[FECHA]]=I13972,IF(J13972-J13971&gt;0,(J13972-J13971)*1440,0),0)</f>
        <v>0.99999999999999645</v>
      </c>
      <c r="L13971" s="14">
        <f>-1.24+L13712-Datos!$C$8</f>
        <v>6.3100000000000023</v>
      </c>
      <c r="M13971" s="13" t="s">
        <v>1688</v>
      </c>
      <c r="N13971" s="1" t="s">
        <v>1689</v>
      </c>
      <c r="O13971" s="1">
        <v>0</v>
      </c>
      <c r="P13971" s="1" t="s">
        <v>1508</v>
      </c>
      <c r="Q13971" s="4" t="s">
        <v>21</v>
      </c>
    </row>
    <row r="13972" spans="1:17" ht="22.5" x14ac:dyDescent="0.25">
      <c r="A13972" s="3">
        <v>10489</v>
      </c>
      <c r="B13972" s="1" t="s">
        <v>32643</v>
      </c>
      <c r="C13972" s="1" t="s">
        <v>15</v>
      </c>
      <c r="D13972" s="1" t="s">
        <v>40</v>
      </c>
      <c r="E13972" s="1">
        <v>2243364</v>
      </c>
      <c r="F13972" s="1" t="s">
        <v>32644</v>
      </c>
      <c r="G13972" s="1">
        <v>2243365</v>
      </c>
      <c r="H13972" s="1" t="s">
        <v>32645</v>
      </c>
      <c r="I13972" s="2">
        <v>45092</v>
      </c>
      <c r="J13972" s="15" t="str">
        <f>MID(Tabla1[[#This Row],[HORA]],1,5)</f>
        <v>10:06</v>
      </c>
      <c r="K13972" s="16">
        <f>IF(Tabla1[[#This Row],[FECHA]]=I13973,IF(J13973-J13972&gt;0,(J13973-J13972)*1440,0),0)</f>
        <v>2.9999999999999893</v>
      </c>
      <c r="L13972" s="14">
        <f>-1.24+L13713-Datos!$C$8</f>
        <v>8.0400000000000027</v>
      </c>
      <c r="M13972" s="13" t="s">
        <v>775</v>
      </c>
      <c r="N13972" s="1" t="s">
        <v>59</v>
      </c>
      <c r="O13972" s="1">
        <v>10</v>
      </c>
      <c r="P13972" s="1" t="s">
        <v>20</v>
      </c>
      <c r="Q13972" s="4" t="s">
        <v>21</v>
      </c>
    </row>
    <row r="13973" spans="1:17" ht="22.5" x14ac:dyDescent="0.25">
      <c r="A13973" s="3">
        <v>17737</v>
      </c>
      <c r="B13973" s="1" t="s">
        <v>53234</v>
      </c>
      <c r="C13973" s="1" t="s">
        <v>15</v>
      </c>
      <c r="D13973" s="1" t="s">
        <v>40</v>
      </c>
      <c r="E13973" s="1">
        <v>20609182581</v>
      </c>
      <c r="F13973" s="1" t="s">
        <v>53235</v>
      </c>
      <c r="G13973" s="1">
        <v>2243367</v>
      </c>
      <c r="H13973" s="1" t="s">
        <v>53236</v>
      </c>
      <c r="I13973" s="2">
        <v>45092</v>
      </c>
      <c r="J13973" s="15" t="str">
        <f>MID(Tabla1[[#This Row],[HORA]],1,5)</f>
        <v>10:09</v>
      </c>
      <c r="K13973" s="16">
        <f>IF(Tabla1[[#This Row],[FECHA]]=I13974,IF(J13974-J13973&gt;0,(J13974-J13973)*1440,0),0)</f>
        <v>1.9999999999999929</v>
      </c>
      <c r="L13973" s="14">
        <f>-1.24+L13714-Datos!$C$8</f>
        <v>9.9000000000000021</v>
      </c>
      <c r="M13973" s="13" t="s">
        <v>5105</v>
      </c>
      <c r="N13973" s="1" t="s">
        <v>53237</v>
      </c>
      <c r="O13973" s="1">
        <v>35</v>
      </c>
      <c r="P13973" s="1" t="s">
        <v>20</v>
      </c>
      <c r="Q13973" s="4" t="s">
        <v>21</v>
      </c>
    </row>
    <row r="13974" spans="1:17" ht="22.5" x14ac:dyDescent="0.25">
      <c r="A13974" s="3">
        <v>4063</v>
      </c>
      <c r="B13974" s="1" t="s">
        <v>12735</v>
      </c>
      <c r="C13974" s="1" t="s">
        <v>15</v>
      </c>
      <c r="D13974" s="1" t="s">
        <v>40</v>
      </c>
      <c r="E13974" s="1">
        <v>80640920</v>
      </c>
      <c r="F13974" s="1" t="s">
        <v>12736</v>
      </c>
      <c r="G13974" s="1">
        <v>3241472</v>
      </c>
      <c r="H13974" s="1" t="s">
        <v>12737</v>
      </c>
      <c r="I13974" s="2">
        <v>45092</v>
      </c>
      <c r="J13974" s="15" t="str">
        <f>MID(Tabla1[[#This Row],[HORA]],1,5)</f>
        <v>10:11</v>
      </c>
      <c r="K13974" s="16">
        <f>IF(Tabla1[[#This Row],[FECHA]]=I13975,IF(J13975-J13974&gt;0,(J13975-J13974)*1440,0),0)</f>
        <v>1.9999999999999929</v>
      </c>
      <c r="L13974" s="14">
        <f>-1.24+L13715-Datos!$C$8</f>
        <v>7.2000000000000011</v>
      </c>
      <c r="M13974" s="13" t="s">
        <v>2819</v>
      </c>
      <c r="N13974" s="1" t="s">
        <v>12738</v>
      </c>
      <c r="O13974" s="1">
        <v>15</v>
      </c>
      <c r="P13974" s="1" t="s">
        <v>376</v>
      </c>
      <c r="Q13974" s="4" t="s">
        <v>21</v>
      </c>
    </row>
    <row r="13975" spans="1:17" ht="22.5" x14ac:dyDescent="0.25">
      <c r="A13975" s="3">
        <v>4064</v>
      </c>
      <c r="B13975" s="1" t="s">
        <v>12739</v>
      </c>
      <c r="C13975" s="1" t="s">
        <v>15</v>
      </c>
      <c r="D13975" s="1" t="s">
        <v>161</v>
      </c>
      <c r="E13975" s="1">
        <v>60321994</v>
      </c>
      <c r="F13975" s="1" t="s">
        <v>12740</v>
      </c>
      <c r="G13975" s="1">
        <v>71139477</v>
      </c>
      <c r="H13975" s="1" t="s">
        <v>12741</v>
      </c>
      <c r="I13975" s="2">
        <v>45092</v>
      </c>
      <c r="J13975" s="15" t="str">
        <f>MID(Tabla1[[#This Row],[HORA]],1,5)</f>
        <v>10:13</v>
      </c>
      <c r="K13975" s="16">
        <f>IF(Tabla1[[#This Row],[FECHA]]=I13976,IF(J13976-J13975&gt;0,(J13976-J13975)*1440,0),0)</f>
        <v>0</v>
      </c>
      <c r="L13975" s="14">
        <f>-1.24+L13716-Datos!$C$8</f>
        <v>7.8600000000000012</v>
      </c>
      <c r="M13975" s="13" t="s">
        <v>974</v>
      </c>
      <c r="N13975" s="1" t="s">
        <v>12742</v>
      </c>
      <c r="O13975" s="1">
        <v>20</v>
      </c>
      <c r="P13975" s="1" t="s">
        <v>376</v>
      </c>
      <c r="Q13975" s="4" t="s">
        <v>21</v>
      </c>
    </row>
    <row r="13976" spans="1:17" ht="22.5" x14ac:dyDescent="0.25">
      <c r="A13976" s="3">
        <v>10490</v>
      </c>
      <c r="B13976" s="1" t="s">
        <v>32646</v>
      </c>
      <c r="C13976" s="1" t="s">
        <v>15</v>
      </c>
      <c r="D13976" s="1" t="s">
        <v>71</v>
      </c>
      <c r="E13976" s="1">
        <v>2243371</v>
      </c>
      <c r="F13976" s="1" t="s">
        <v>32647</v>
      </c>
      <c r="G13976" s="1">
        <v>42408779</v>
      </c>
      <c r="H13976" s="1" t="s">
        <v>32648</v>
      </c>
      <c r="I13976" s="2">
        <v>45092</v>
      </c>
      <c r="J13976" s="15" t="str">
        <f>MID(Tabla1[[#This Row],[HORA]],1,5)</f>
        <v>10:13</v>
      </c>
      <c r="K13976" s="16">
        <f>IF(Tabla1[[#This Row],[FECHA]]=I13977,IF(J13977-J13976&gt;0,(J13977-J13976)*1440,0),0)</f>
        <v>11.000000000000041</v>
      </c>
      <c r="L13976" s="14">
        <f>-1.24+L13717-Datos!$C$8</f>
        <v>7.8000000000000007</v>
      </c>
      <c r="M13976" s="13" t="s">
        <v>974</v>
      </c>
      <c r="N13976" s="1" t="s">
        <v>32649</v>
      </c>
      <c r="O13976" s="1">
        <v>20</v>
      </c>
      <c r="P13976" s="1" t="s">
        <v>20</v>
      </c>
      <c r="Q13976" s="4" t="s">
        <v>21</v>
      </c>
    </row>
    <row r="13977" spans="1:17" ht="22.5" x14ac:dyDescent="0.25">
      <c r="A13977" s="3">
        <v>4136</v>
      </c>
      <c r="B13977" s="1" t="s">
        <v>12979</v>
      </c>
      <c r="C13977" s="1" t="s">
        <v>15</v>
      </c>
      <c r="D13977" s="1" t="s">
        <v>77</v>
      </c>
      <c r="E13977" s="1">
        <v>44210739</v>
      </c>
      <c r="F13977" s="1" t="s">
        <v>2157</v>
      </c>
      <c r="G13977" s="1">
        <v>44210739</v>
      </c>
      <c r="H13977" s="1" t="s">
        <v>2157</v>
      </c>
      <c r="I13977" s="2">
        <v>45092</v>
      </c>
      <c r="J13977" s="15" t="str">
        <f>MID(Tabla1[[#This Row],[HORA]],1,5)</f>
        <v>10:24</v>
      </c>
      <c r="K13977" s="16">
        <f>IF(Tabla1[[#This Row],[FECHA]]=I13978,IF(J13978-J13977&gt;0,(J13978-J13977)*1440,0),0)</f>
        <v>3.9999999999999858</v>
      </c>
      <c r="L13977" s="14">
        <f>-1.24+L13718-Datos!$C$8</f>
        <v>5.9000000000000021</v>
      </c>
      <c r="M13977" s="13" t="s">
        <v>2763</v>
      </c>
      <c r="N13977" s="1" t="s">
        <v>1715</v>
      </c>
      <c r="O13977" s="1">
        <v>40</v>
      </c>
      <c r="P13977" s="1" t="s">
        <v>1508</v>
      </c>
      <c r="Q13977" s="4" t="s">
        <v>21</v>
      </c>
    </row>
    <row r="13978" spans="1:17" ht="22.5" x14ac:dyDescent="0.25">
      <c r="A13978" s="3">
        <v>4065</v>
      </c>
      <c r="B13978" s="1" t="s">
        <v>12743</v>
      </c>
      <c r="C13978" s="1" t="s">
        <v>15</v>
      </c>
      <c r="D13978" s="1" t="s">
        <v>33</v>
      </c>
      <c r="E13978" s="1">
        <v>45855753</v>
      </c>
      <c r="F13978" s="1" t="s">
        <v>12744</v>
      </c>
      <c r="G13978" s="1">
        <v>3651183</v>
      </c>
      <c r="H13978" s="1" t="s">
        <v>12745</v>
      </c>
      <c r="I13978" s="2">
        <v>45092</v>
      </c>
      <c r="J13978" s="15" t="str">
        <f>MID(Tabla1[[#This Row],[HORA]],1,5)</f>
        <v>10:28</v>
      </c>
      <c r="K13978" s="16">
        <f>IF(Tabla1[[#This Row],[FECHA]]=I13979,IF(J13979-J13978&gt;0,(J13979-J13978)*1440,0),0)</f>
        <v>0.99999999999991651</v>
      </c>
      <c r="L13978" s="14">
        <f>-1.24+L13719-Datos!$C$8</f>
        <v>6.9100000000000019</v>
      </c>
      <c r="M13978" s="13" t="s">
        <v>978</v>
      </c>
      <c r="N13978" s="1" t="s">
        <v>12746</v>
      </c>
      <c r="O13978" s="1">
        <v>15</v>
      </c>
      <c r="P13978" s="1" t="s">
        <v>376</v>
      </c>
      <c r="Q13978" s="4" t="s">
        <v>21</v>
      </c>
    </row>
    <row r="13979" spans="1:17" ht="22.5" x14ac:dyDescent="0.25">
      <c r="A13979" s="3">
        <v>10491</v>
      </c>
      <c r="B13979" s="1" t="s">
        <v>32650</v>
      </c>
      <c r="C13979" s="1" t="s">
        <v>15</v>
      </c>
      <c r="D13979" s="1" t="s">
        <v>119</v>
      </c>
      <c r="E13979" s="1">
        <v>16453803</v>
      </c>
      <c r="F13979" s="1" t="s">
        <v>32651</v>
      </c>
      <c r="G13979" s="1">
        <v>2243373</v>
      </c>
      <c r="H13979" s="1" t="s">
        <v>15866</v>
      </c>
      <c r="I13979" s="2">
        <v>45092</v>
      </c>
      <c r="J13979" s="15" t="str">
        <f>MID(Tabla1[[#This Row],[HORA]],1,5)</f>
        <v>10:29</v>
      </c>
      <c r="K13979" s="16">
        <f>IF(Tabla1[[#This Row],[FECHA]]=I13980,IF(J13980-J13979&gt;0,(J13980-J13979)*1440,0),0)</f>
        <v>3.0000000000000693</v>
      </c>
      <c r="L13979" s="14">
        <f>-1.24+L13720-Datos!$C$8</f>
        <v>8.2800000000000011</v>
      </c>
      <c r="M13979" s="13" t="s">
        <v>1684</v>
      </c>
      <c r="N13979" s="1" t="s">
        <v>32652</v>
      </c>
      <c r="O13979" s="1">
        <v>20</v>
      </c>
      <c r="P13979" s="1" t="s">
        <v>20</v>
      </c>
      <c r="Q13979" s="4" t="s">
        <v>21</v>
      </c>
    </row>
    <row r="13980" spans="1:17" ht="22.5" x14ac:dyDescent="0.25">
      <c r="A13980" s="3">
        <v>4066</v>
      </c>
      <c r="B13980" s="1" t="s">
        <v>12747</v>
      </c>
      <c r="C13980" s="1" t="s">
        <v>15</v>
      </c>
      <c r="D13980" s="1" t="s">
        <v>40</v>
      </c>
      <c r="E13980" s="1">
        <v>41296963</v>
      </c>
      <c r="F13980" s="1" t="s">
        <v>12748</v>
      </c>
      <c r="G13980" s="1">
        <v>2243375</v>
      </c>
      <c r="H13980" s="1" t="s">
        <v>12749</v>
      </c>
      <c r="I13980" s="2">
        <v>45092</v>
      </c>
      <c r="J13980" s="15" t="str">
        <f>MID(Tabla1[[#This Row],[HORA]],1,5)</f>
        <v>10:32</v>
      </c>
      <c r="K13980" s="16">
        <f>IF(Tabla1[[#This Row],[FECHA]]=I13981,IF(J13981-J13980&gt;0,(J13981-J13980)*1440,0),0)</f>
        <v>1.9999999999999929</v>
      </c>
      <c r="L13980" s="14">
        <f>-1.24+L13721-Datos!$C$8</f>
        <v>8.0300000000000011</v>
      </c>
      <c r="M13980" s="13" t="s">
        <v>286</v>
      </c>
      <c r="N13980" s="1" t="s">
        <v>12750</v>
      </c>
      <c r="O13980" s="1">
        <v>10</v>
      </c>
      <c r="P13980" s="1" t="s">
        <v>376</v>
      </c>
      <c r="Q13980" s="4" t="s">
        <v>21</v>
      </c>
    </row>
    <row r="13981" spans="1:17" ht="22.5" x14ac:dyDescent="0.25">
      <c r="A13981" s="3">
        <v>4067</v>
      </c>
      <c r="B13981" s="1" t="s">
        <v>12751</v>
      </c>
      <c r="C13981" s="1" t="s">
        <v>15</v>
      </c>
      <c r="D13981" s="1" t="s">
        <v>40</v>
      </c>
      <c r="E13981" s="1">
        <v>43510464</v>
      </c>
      <c r="F13981" s="1" t="s">
        <v>12752</v>
      </c>
      <c r="G13981" s="1">
        <v>2618290</v>
      </c>
      <c r="H13981" s="1" t="s">
        <v>12753</v>
      </c>
      <c r="I13981" s="2">
        <v>45092</v>
      </c>
      <c r="J13981" s="15" t="str">
        <f>MID(Tabla1[[#This Row],[HORA]],1,5)</f>
        <v>10:34</v>
      </c>
      <c r="K13981" s="16">
        <f>IF(Tabla1[[#This Row],[FECHA]]=I13982,IF(J13982-J13981&gt;0,(J13982-J13981)*1440,0),0)</f>
        <v>7.0000000000000551</v>
      </c>
      <c r="L13981" s="14">
        <f>-1.24+L13722-Datos!$C$8</f>
        <v>10.970000000000002</v>
      </c>
      <c r="M13981" s="13" t="s">
        <v>1323</v>
      </c>
      <c r="N13981" s="1" t="s">
        <v>12754</v>
      </c>
      <c r="O13981" s="1">
        <v>12</v>
      </c>
      <c r="P13981" s="1" t="s">
        <v>376</v>
      </c>
      <c r="Q13981" s="4" t="s">
        <v>21</v>
      </c>
    </row>
    <row r="13982" spans="1:17" ht="22.5" x14ac:dyDescent="0.25">
      <c r="A13982" s="3">
        <v>16437</v>
      </c>
      <c r="B13982" s="1" t="s">
        <v>49859</v>
      </c>
      <c r="C13982" s="1" t="s">
        <v>15</v>
      </c>
      <c r="D13982" s="1" t="s">
        <v>141</v>
      </c>
      <c r="E13982" s="1">
        <v>20483998270</v>
      </c>
      <c r="F13982" s="1" t="s">
        <v>49860</v>
      </c>
      <c r="G13982" s="1">
        <v>2243376</v>
      </c>
      <c r="H13982" s="1" t="s">
        <v>49861</v>
      </c>
      <c r="I13982" s="2">
        <v>45092</v>
      </c>
      <c r="J13982" s="15" t="str">
        <f>MID(Tabla1[[#This Row],[HORA]],1,5)</f>
        <v>10:41</v>
      </c>
      <c r="K13982" s="16">
        <f>IF(Tabla1[[#This Row],[FECHA]]=I13983,IF(J13983-J13982&gt;0,(J13983-J13982)*1440,0),0)</f>
        <v>4.9999999999999822</v>
      </c>
      <c r="L13982" s="14">
        <f>-1.24+L13723-Datos!$C$8</f>
        <v>8.120000000000001</v>
      </c>
      <c r="M13982" s="13" t="s">
        <v>1067</v>
      </c>
      <c r="N13982" s="1" t="s">
        <v>447</v>
      </c>
      <c r="O13982" s="1">
        <v>10</v>
      </c>
      <c r="P13982" s="1" t="s">
        <v>376</v>
      </c>
      <c r="Q13982" s="4" t="s">
        <v>21</v>
      </c>
    </row>
    <row r="13983" spans="1:17" ht="22.5" x14ac:dyDescent="0.25">
      <c r="A13983" s="3">
        <v>10492</v>
      </c>
      <c r="B13983" s="1" t="s">
        <v>32653</v>
      </c>
      <c r="C13983" s="1" t="s">
        <v>15</v>
      </c>
      <c r="D13983" s="1" t="s">
        <v>30</v>
      </c>
      <c r="E13983" s="1">
        <v>2243379</v>
      </c>
      <c r="F13983" s="1" t="s">
        <v>32654</v>
      </c>
      <c r="G13983" s="1">
        <v>2243380</v>
      </c>
      <c r="H13983" s="1" t="s">
        <v>32655</v>
      </c>
      <c r="I13983" s="2">
        <v>45092</v>
      </c>
      <c r="J13983" s="15" t="str">
        <f>MID(Tabla1[[#This Row],[HORA]],1,5)</f>
        <v>10:46</v>
      </c>
      <c r="K13983" s="16">
        <f>IF(Tabla1[[#This Row],[FECHA]]=I13984,IF(J13984-J13983&gt;0,(J13984-J13983)*1440,0),0)</f>
        <v>3.9999999999999858</v>
      </c>
      <c r="L13983" s="14">
        <f>2+L13724-Datos!$C$8</f>
        <v>12.140000000000002</v>
      </c>
      <c r="M13983" s="13" t="s">
        <v>1158</v>
      </c>
      <c r="N13983" s="1" t="s">
        <v>59</v>
      </c>
      <c r="O13983" s="1">
        <v>10</v>
      </c>
      <c r="P13983" s="1" t="s">
        <v>20</v>
      </c>
      <c r="Q13983" s="4" t="s">
        <v>21</v>
      </c>
    </row>
    <row r="13984" spans="1:17" ht="22.5" x14ac:dyDescent="0.25">
      <c r="A13984" s="3">
        <v>4068</v>
      </c>
      <c r="B13984" s="1" t="s">
        <v>12755</v>
      </c>
      <c r="C13984" s="1" t="s">
        <v>15</v>
      </c>
      <c r="D13984" s="1" t="s">
        <v>40</v>
      </c>
      <c r="E13984" s="1">
        <v>41473176</v>
      </c>
      <c r="F13984" s="1" t="s">
        <v>12756</v>
      </c>
      <c r="G13984" s="1">
        <v>2243381</v>
      </c>
      <c r="H13984" s="1" t="s">
        <v>12757</v>
      </c>
      <c r="I13984" s="2">
        <v>45092</v>
      </c>
      <c r="J13984" s="15" t="str">
        <f>MID(Tabla1[[#This Row],[HORA]],1,5)</f>
        <v>10:50</v>
      </c>
      <c r="K13984" s="16">
        <f>IF(Tabla1[[#This Row],[FECHA]]=I13985,IF(J13985-J13984&gt;0,(J13985-J13984)*1440,0),0)</f>
        <v>2.9999999999999893</v>
      </c>
      <c r="L13984" s="14">
        <f>2+L13725-Datos!$C$8</f>
        <v>14.51</v>
      </c>
      <c r="M13984" s="13" t="s">
        <v>177</v>
      </c>
      <c r="N13984" s="1" t="s">
        <v>12758</v>
      </c>
      <c r="O13984" s="1">
        <v>15</v>
      </c>
      <c r="P13984" s="1" t="s">
        <v>376</v>
      </c>
      <c r="Q13984" s="4" t="s">
        <v>21</v>
      </c>
    </row>
    <row r="13985" spans="1:17" ht="22.5" x14ac:dyDescent="0.25">
      <c r="A13985" s="3">
        <v>10493</v>
      </c>
      <c r="B13985" s="1" t="s">
        <v>32656</v>
      </c>
      <c r="C13985" s="1" t="s">
        <v>15</v>
      </c>
      <c r="D13985" s="1" t="s">
        <v>172</v>
      </c>
      <c r="E13985" s="1">
        <v>2243382</v>
      </c>
      <c r="F13985" s="1" t="s">
        <v>32657</v>
      </c>
      <c r="G13985" s="1">
        <v>2243383</v>
      </c>
      <c r="H13985" s="1" t="s">
        <v>32658</v>
      </c>
      <c r="I13985" s="2">
        <v>45092</v>
      </c>
      <c r="J13985" s="15" t="str">
        <f>MID(Tabla1[[#This Row],[HORA]],1,5)</f>
        <v>10:53</v>
      </c>
      <c r="K13985" s="16">
        <f>IF(Tabla1[[#This Row],[FECHA]]=I13986,IF(J13986-J13985&gt;0,(J13986-J13985)*1440,0),0)</f>
        <v>1.9999999999999929</v>
      </c>
      <c r="L13985" s="14">
        <f>2+L13726-Datos!$C$8</f>
        <v>13.200000000000001</v>
      </c>
      <c r="M13985" s="13" t="s">
        <v>6325</v>
      </c>
      <c r="N13985" s="1" t="s">
        <v>32659</v>
      </c>
      <c r="O13985" s="1">
        <v>13</v>
      </c>
      <c r="P13985" s="1" t="s">
        <v>20</v>
      </c>
      <c r="Q13985" s="4" t="s">
        <v>21</v>
      </c>
    </row>
    <row r="13986" spans="1:17" ht="22.5" x14ac:dyDescent="0.25">
      <c r="A13986" s="3">
        <v>4137</v>
      </c>
      <c r="B13986" s="1" t="s">
        <v>12980</v>
      </c>
      <c r="C13986" s="1" t="s">
        <v>15</v>
      </c>
      <c r="D13986" s="1" t="s">
        <v>23</v>
      </c>
      <c r="E13986" s="1">
        <v>72201699</v>
      </c>
      <c r="F13986" s="1" t="s">
        <v>12981</v>
      </c>
      <c r="G13986" s="1">
        <v>72201699</v>
      </c>
      <c r="H13986" s="1" t="s">
        <v>12981</v>
      </c>
      <c r="I13986" s="2">
        <v>45092</v>
      </c>
      <c r="J13986" s="15" t="str">
        <f>MID(Tabla1[[#This Row],[HORA]],1,5)</f>
        <v>10:55</v>
      </c>
      <c r="K13986" s="16">
        <f>IF(Tabla1[[#This Row],[FECHA]]=I13987,IF(J13987-J13986&gt;0,(J13987-J13986)*1440,0),0)</f>
        <v>1.9999999999999929</v>
      </c>
      <c r="L13986" s="14">
        <f>2+L13727-Datos!$C$8</f>
        <v>11.800000000000002</v>
      </c>
      <c r="M13986" s="13" t="s">
        <v>12982</v>
      </c>
      <c r="N13986" s="1" t="s">
        <v>1715</v>
      </c>
      <c r="O13986" s="1">
        <v>30</v>
      </c>
      <c r="P13986" s="1" t="s">
        <v>1508</v>
      </c>
      <c r="Q13986" s="4" t="s">
        <v>21</v>
      </c>
    </row>
    <row r="13987" spans="1:17" ht="22.5" x14ac:dyDescent="0.25">
      <c r="A13987" s="3">
        <v>4069</v>
      </c>
      <c r="B13987" s="1" t="s">
        <v>12759</v>
      </c>
      <c r="C13987" s="1" t="s">
        <v>15</v>
      </c>
      <c r="D13987" s="1" t="s">
        <v>141</v>
      </c>
      <c r="E13987" s="1">
        <v>72252041</v>
      </c>
      <c r="F13987" s="1" t="s">
        <v>12760</v>
      </c>
      <c r="G13987" s="1">
        <v>2243386</v>
      </c>
      <c r="H13987" s="1" t="s">
        <v>12761</v>
      </c>
      <c r="I13987" s="2">
        <v>45092</v>
      </c>
      <c r="J13987" s="15" t="str">
        <f>MID(Tabla1[[#This Row],[HORA]],1,5)</f>
        <v>10:57</v>
      </c>
      <c r="K13987" s="16">
        <f>IF(Tabla1[[#This Row],[FECHA]]=I13988,IF(J13988-J13987&gt;0,(J13988-J13987)*1440,0),0)</f>
        <v>0.99999999999999645</v>
      </c>
      <c r="L13987" s="14">
        <f>2+L13728-Datos!$C$8</f>
        <v>9.5400000000000009</v>
      </c>
      <c r="M13987" s="13" t="s">
        <v>220</v>
      </c>
      <c r="N13987" s="1" t="s">
        <v>447</v>
      </c>
      <c r="O13987" s="1">
        <v>10</v>
      </c>
      <c r="P13987" s="1" t="s">
        <v>376</v>
      </c>
      <c r="Q13987" s="4" t="s">
        <v>21</v>
      </c>
    </row>
    <row r="13988" spans="1:17" ht="22.5" x14ac:dyDescent="0.25">
      <c r="A13988" s="3">
        <v>4070</v>
      </c>
      <c r="B13988" s="1" t="s">
        <v>12762</v>
      </c>
      <c r="C13988" s="1" t="s">
        <v>15</v>
      </c>
      <c r="D13988" s="1" t="s">
        <v>23</v>
      </c>
      <c r="E13988" s="1">
        <v>47342963</v>
      </c>
      <c r="F13988" s="1" t="s">
        <v>12763</v>
      </c>
      <c r="G13988" s="1">
        <v>2243387</v>
      </c>
      <c r="H13988" s="1" t="s">
        <v>12764</v>
      </c>
      <c r="I13988" s="2">
        <v>45092</v>
      </c>
      <c r="J13988" s="15" t="str">
        <f>MID(Tabla1[[#This Row],[HORA]],1,5)</f>
        <v>10:58</v>
      </c>
      <c r="K13988" s="16">
        <f>IF(Tabla1[[#This Row],[FECHA]]=I13989,IF(J13989-J13988&gt;0,(J13989-J13988)*1440,0),0)</f>
        <v>1.9999999999999929</v>
      </c>
      <c r="L13988" s="14">
        <f>2+L13729-Datos!$C$8</f>
        <v>12.06</v>
      </c>
      <c r="M13988" s="13" t="s">
        <v>263</v>
      </c>
      <c r="N13988" s="1" t="s">
        <v>12765</v>
      </c>
      <c r="O13988" s="1">
        <v>15</v>
      </c>
      <c r="P13988" s="1" t="s">
        <v>376</v>
      </c>
      <c r="Q13988" s="4" t="s">
        <v>21</v>
      </c>
    </row>
    <row r="13989" spans="1:17" ht="22.5" x14ac:dyDescent="0.25">
      <c r="A13989" s="3">
        <v>10494</v>
      </c>
      <c r="B13989" s="1" t="s">
        <v>32660</v>
      </c>
      <c r="C13989" s="1" t="s">
        <v>15</v>
      </c>
      <c r="D13989" s="1" t="s">
        <v>33</v>
      </c>
      <c r="E13989" s="1">
        <v>3563673</v>
      </c>
      <c r="F13989" s="1" t="s">
        <v>32661</v>
      </c>
      <c r="G13989" s="1">
        <v>2243389</v>
      </c>
      <c r="H13989" s="1" t="s">
        <v>32662</v>
      </c>
      <c r="I13989" s="2">
        <v>45092</v>
      </c>
      <c r="J13989" s="15" t="str">
        <f>MID(Tabla1[[#This Row],[HORA]],1,5)</f>
        <v>11:00</v>
      </c>
      <c r="K13989" s="16">
        <f>IF(Tabla1[[#This Row],[FECHA]]=I13990,IF(J13990-J13989&gt;0,(J13990-J13989)*1440,0),0)</f>
        <v>5.0000000000000622</v>
      </c>
      <c r="L13989" s="14">
        <f>2+L13730-Datos!$C$8</f>
        <v>11.090000000000002</v>
      </c>
      <c r="M13989" s="13" t="s">
        <v>2252</v>
      </c>
      <c r="N13989" s="1" t="s">
        <v>59</v>
      </c>
      <c r="O13989" s="1">
        <v>10</v>
      </c>
      <c r="P13989" s="1" t="s">
        <v>20</v>
      </c>
      <c r="Q13989" s="4" t="s">
        <v>21</v>
      </c>
    </row>
    <row r="13990" spans="1:17" ht="22.5" x14ac:dyDescent="0.25">
      <c r="A13990" s="3">
        <v>10495</v>
      </c>
      <c r="B13990" s="1" t="s">
        <v>32663</v>
      </c>
      <c r="C13990" s="1" t="s">
        <v>15</v>
      </c>
      <c r="D13990" s="1" t="s">
        <v>77</v>
      </c>
      <c r="E13990" s="1">
        <v>2243394</v>
      </c>
      <c r="F13990" s="1" t="s">
        <v>32664</v>
      </c>
      <c r="G13990" s="1">
        <v>2243395</v>
      </c>
      <c r="H13990" s="1" t="s">
        <v>32665</v>
      </c>
      <c r="I13990" s="2">
        <v>45092</v>
      </c>
      <c r="J13990" s="15" t="str">
        <f>MID(Tabla1[[#This Row],[HORA]],1,5)</f>
        <v>11:05</v>
      </c>
      <c r="K13990" s="16">
        <f>IF(Tabla1[[#This Row],[FECHA]]=I13991,IF(J13991-J13990&gt;0,(J13991-J13990)*1440,0),0)</f>
        <v>0</v>
      </c>
      <c r="L13990" s="14">
        <f>2+L13731-Datos!$C$8</f>
        <v>10.200000000000001</v>
      </c>
      <c r="M13990" s="13" t="s">
        <v>2552</v>
      </c>
      <c r="N13990" s="1" t="s">
        <v>59</v>
      </c>
      <c r="O13990" s="1">
        <v>10</v>
      </c>
      <c r="P13990" s="1" t="s">
        <v>20</v>
      </c>
      <c r="Q13990" s="4" t="s">
        <v>21</v>
      </c>
    </row>
    <row r="13991" spans="1:17" ht="22.5" x14ac:dyDescent="0.25">
      <c r="A13991" s="3">
        <v>4138</v>
      </c>
      <c r="B13991" s="1" t="s">
        <v>12983</v>
      </c>
      <c r="C13991" s="1" t="s">
        <v>15</v>
      </c>
      <c r="D13991" s="1" t="s">
        <v>23</v>
      </c>
      <c r="E13991" s="1">
        <v>71875475</v>
      </c>
      <c r="F13991" s="1" t="s">
        <v>12984</v>
      </c>
      <c r="G13991" s="1">
        <v>71875475</v>
      </c>
      <c r="H13991" s="1" t="s">
        <v>12984</v>
      </c>
      <c r="I13991" s="2">
        <v>45092</v>
      </c>
      <c r="J13991" s="15" t="str">
        <f>MID(Tabla1[[#This Row],[HORA]],1,5)</f>
        <v>11:05</v>
      </c>
      <c r="K13991" s="16">
        <f>IF(Tabla1[[#This Row],[FECHA]]=I13992,IF(J13992-J13991&gt;0,(J13992-J13991)*1440,0),0)</f>
        <v>2.9999999999999094</v>
      </c>
      <c r="L13991" s="14">
        <f>2+L13732-Datos!$C$8</f>
        <v>10.240000000000002</v>
      </c>
      <c r="M13991" s="13" t="s">
        <v>2161</v>
      </c>
      <c r="N13991" s="1" t="s">
        <v>1715</v>
      </c>
      <c r="O13991" s="1">
        <v>30</v>
      </c>
      <c r="P13991" s="1" t="s">
        <v>1508</v>
      </c>
      <c r="Q13991" s="4" t="s">
        <v>21</v>
      </c>
    </row>
    <row r="13992" spans="1:17" ht="22.5" x14ac:dyDescent="0.25">
      <c r="A13992" s="3">
        <v>4071</v>
      </c>
      <c r="B13992" s="1" t="s">
        <v>12766</v>
      </c>
      <c r="C13992" s="1" t="s">
        <v>15</v>
      </c>
      <c r="D13992" s="1" t="s">
        <v>40</v>
      </c>
      <c r="E13992" s="1">
        <v>73801294</v>
      </c>
      <c r="F13992" s="1" t="s">
        <v>5993</v>
      </c>
      <c r="G13992" s="1">
        <v>44247501</v>
      </c>
      <c r="H13992" s="1" t="s">
        <v>5994</v>
      </c>
      <c r="I13992" s="2">
        <v>45092</v>
      </c>
      <c r="J13992" s="15" t="str">
        <f>MID(Tabla1[[#This Row],[HORA]],1,5)</f>
        <v>11:08</v>
      </c>
      <c r="K13992" s="16">
        <f>IF(Tabla1[[#This Row],[FECHA]]=I13993,IF(J13993-J13992&gt;0,(J13993-J13992)*1440,0),0)</f>
        <v>1.0000000000000764</v>
      </c>
      <c r="L13992" s="14">
        <f>2+L13733-Datos!$C$8</f>
        <v>15.12</v>
      </c>
      <c r="M13992" s="13" t="s">
        <v>1055</v>
      </c>
      <c r="N13992" s="1" t="s">
        <v>12767</v>
      </c>
      <c r="O13992" s="1">
        <v>20</v>
      </c>
      <c r="P13992" s="1" t="s">
        <v>376</v>
      </c>
      <c r="Q13992" s="4" t="s">
        <v>21</v>
      </c>
    </row>
    <row r="13993" spans="1:17" ht="22.5" x14ac:dyDescent="0.25">
      <c r="A13993" s="3">
        <v>479</v>
      </c>
      <c r="B13993" s="1" t="s">
        <v>1081</v>
      </c>
      <c r="C13993" s="1" t="s">
        <v>15</v>
      </c>
      <c r="D13993" s="1" t="s">
        <v>40</v>
      </c>
      <c r="E13993" s="1">
        <v>2243396</v>
      </c>
      <c r="F13993" s="1" t="s">
        <v>78</v>
      </c>
      <c r="G13993" s="1">
        <v>2243397</v>
      </c>
      <c r="H13993" s="1" t="s">
        <v>156</v>
      </c>
      <c r="I13993" s="2">
        <v>45092</v>
      </c>
      <c r="J13993" s="15" t="str">
        <f>MID(Tabla1[[#This Row],[HORA]],1,5)</f>
        <v>11:09</v>
      </c>
      <c r="K13993" s="16">
        <f>IF(Tabla1[[#This Row],[FECHA]]=I13994,IF(J13994-J13993&gt;0,(J13994-J13993)*1440,0),0)</f>
        <v>2.9999999999999094</v>
      </c>
      <c r="L13993" s="14">
        <f>2+L13734-Datos!$C$8</f>
        <v>9.1000000000000014</v>
      </c>
      <c r="M13993" s="13" t="s">
        <v>1082</v>
      </c>
      <c r="N13993" s="1" t="s">
        <v>59</v>
      </c>
      <c r="O13993" s="1">
        <v>0</v>
      </c>
      <c r="P13993" s="1" t="s">
        <v>20</v>
      </c>
      <c r="Q13993" s="4" t="s">
        <v>21</v>
      </c>
    </row>
    <row r="13994" spans="1:17" ht="22.5" x14ac:dyDescent="0.25">
      <c r="A13994" s="3">
        <v>10496</v>
      </c>
      <c r="B13994" s="1" t="s">
        <v>32666</v>
      </c>
      <c r="C13994" s="1" t="s">
        <v>15</v>
      </c>
      <c r="D13994" s="1" t="s">
        <v>33</v>
      </c>
      <c r="E13994" s="1">
        <v>75115486</v>
      </c>
      <c r="F13994" s="1" t="s">
        <v>32667</v>
      </c>
      <c r="G13994" s="1">
        <v>2243400</v>
      </c>
      <c r="H13994" s="1" t="s">
        <v>32668</v>
      </c>
      <c r="I13994" s="2">
        <v>45092</v>
      </c>
      <c r="J13994" s="15" t="str">
        <f>MID(Tabla1[[#This Row],[HORA]],1,5)</f>
        <v>11:12</v>
      </c>
      <c r="K13994" s="16">
        <f>IF(Tabla1[[#This Row],[FECHA]]=I13995,IF(J13995-J13994&gt;0,(J13995-J13994)*1440,0),0)</f>
        <v>1.9999999999999929</v>
      </c>
      <c r="L13994" s="14">
        <f>2+L13735-Datos!$C$8</f>
        <v>10.400000000000002</v>
      </c>
      <c r="M13994" s="13" t="s">
        <v>437</v>
      </c>
      <c r="N13994" s="1" t="s">
        <v>32669</v>
      </c>
      <c r="O13994" s="1">
        <v>15</v>
      </c>
      <c r="P13994" s="1" t="s">
        <v>20</v>
      </c>
      <c r="Q13994" s="4" t="s">
        <v>21</v>
      </c>
    </row>
    <row r="13995" spans="1:17" ht="22.5" x14ac:dyDescent="0.25">
      <c r="A13995" s="3">
        <v>4072</v>
      </c>
      <c r="B13995" s="1" t="s">
        <v>12768</v>
      </c>
      <c r="C13995" s="1" t="s">
        <v>15</v>
      </c>
      <c r="D13995" s="1" t="s">
        <v>23</v>
      </c>
      <c r="E13995" s="1">
        <v>7810510</v>
      </c>
      <c r="F13995" s="1" t="s">
        <v>12769</v>
      </c>
      <c r="G13995" s="1">
        <v>2243401</v>
      </c>
      <c r="H13995" s="1" t="s">
        <v>12770</v>
      </c>
      <c r="I13995" s="2">
        <v>45092</v>
      </c>
      <c r="J13995" s="15" t="str">
        <f>MID(Tabla1[[#This Row],[HORA]],1,5)</f>
        <v>11:14</v>
      </c>
      <c r="K13995" s="16">
        <f>IF(Tabla1[[#This Row],[FECHA]]=I13996,IF(J13996-J13995&gt;0,(J13996-J13995)*1440,0),0)</f>
        <v>2.0000000000001528</v>
      </c>
      <c r="L13995" s="14">
        <f>2+L13736-Datos!$C$8</f>
        <v>9.3000000000000025</v>
      </c>
      <c r="M13995" s="13" t="s">
        <v>779</v>
      </c>
      <c r="N13995" s="1" t="s">
        <v>12771</v>
      </c>
      <c r="O13995" s="1">
        <v>10</v>
      </c>
      <c r="P13995" s="1" t="s">
        <v>376</v>
      </c>
      <c r="Q13995" s="4" t="s">
        <v>21</v>
      </c>
    </row>
    <row r="13996" spans="1:17" ht="22.5" x14ac:dyDescent="0.25">
      <c r="A13996" s="3">
        <v>4073</v>
      </c>
      <c r="B13996" s="1" t="s">
        <v>12772</v>
      </c>
      <c r="C13996" s="1" t="s">
        <v>15</v>
      </c>
      <c r="D13996" s="1" t="s">
        <v>40</v>
      </c>
      <c r="E13996" s="1">
        <v>2881243</v>
      </c>
      <c r="F13996" s="1" t="s">
        <v>12773</v>
      </c>
      <c r="G13996" s="1">
        <v>2243403</v>
      </c>
      <c r="H13996" s="1" t="s">
        <v>12774</v>
      </c>
      <c r="I13996" s="2">
        <v>45092</v>
      </c>
      <c r="J13996" s="15" t="str">
        <f>MID(Tabla1[[#This Row],[HORA]],1,5)</f>
        <v>11:16</v>
      </c>
      <c r="K13996" s="16">
        <f>IF(Tabla1[[#This Row],[FECHA]]=I13997,IF(J13997-J13996&gt;0,(J13997-J13996)*1440,0),0)</f>
        <v>1.9999999999999929</v>
      </c>
      <c r="L13996" s="14">
        <f>2+L13737-Datos!$C$8</f>
        <v>10.500000000000002</v>
      </c>
      <c r="M13996" s="13" t="s">
        <v>781</v>
      </c>
      <c r="N13996" s="1" t="s">
        <v>12775</v>
      </c>
      <c r="O13996" s="1">
        <v>10</v>
      </c>
      <c r="P13996" s="1" t="s">
        <v>376</v>
      </c>
      <c r="Q13996" s="4" t="s">
        <v>21</v>
      </c>
    </row>
    <row r="13997" spans="1:17" ht="22.5" x14ac:dyDescent="0.25">
      <c r="A13997" s="3">
        <v>10497</v>
      </c>
      <c r="B13997" s="1" t="s">
        <v>32670</v>
      </c>
      <c r="C13997" s="1" t="s">
        <v>15</v>
      </c>
      <c r="D13997" s="1" t="s">
        <v>33</v>
      </c>
      <c r="E13997" s="1">
        <v>16489094</v>
      </c>
      <c r="F13997" s="1" t="s">
        <v>32671</v>
      </c>
      <c r="G13997" s="1">
        <v>2243404</v>
      </c>
      <c r="H13997" s="1" t="s">
        <v>32672</v>
      </c>
      <c r="I13997" s="2">
        <v>45092</v>
      </c>
      <c r="J13997" s="15" t="str">
        <f>MID(Tabla1[[#This Row],[HORA]],1,5)</f>
        <v>11:18</v>
      </c>
      <c r="K13997" s="16">
        <f>IF(Tabla1[[#This Row],[FECHA]]=I13998,IF(J13998-J13997&gt;0,(J13998-J13997)*1440,0),0)</f>
        <v>1.9999999999999929</v>
      </c>
      <c r="L13997" s="14">
        <f>2+L13738-Datos!$C$8</f>
        <v>12.000000000000002</v>
      </c>
      <c r="M13997" s="13" t="s">
        <v>3183</v>
      </c>
      <c r="N13997" s="1" t="s">
        <v>32673</v>
      </c>
      <c r="O13997" s="1">
        <v>10</v>
      </c>
      <c r="P13997" s="1" t="s">
        <v>20</v>
      </c>
      <c r="Q13997" s="4" t="s">
        <v>21</v>
      </c>
    </row>
    <row r="13998" spans="1:17" ht="22.5" x14ac:dyDescent="0.25">
      <c r="A13998" s="3">
        <v>16438</v>
      </c>
      <c r="B13998" s="1" t="s">
        <v>49862</v>
      </c>
      <c r="C13998" s="1" t="s">
        <v>15</v>
      </c>
      <c r="D13998" s="1" t="s">
        <v>40</v>
      </c>
      <c r="E13998" s="1">
        <v>10444048021</v>
      </c>
      <c r="F13998" s="1" t="s">
        <v>48122</v>
      </c>
      <c r="G13998" s="1">
        <v>70544958</v>
      </c>
      <c r="H13998" s="1" t="s">
        <v>5756</v>
      </c>
      <c r="I13998" s="2">
        <v>45092</v>
      </c>
      <c r="J13998" s="15" t="str">
        <f>MID(Tabla1[[#This Row],[HORA]],1,5)</f>
        <v>11:20</v>
      </c>
      <c r="K13998" s="16">
        <f>IF(Tabla1[[#This Row],[FECHA]]=I13999,IF(J13999-J13998&gt;0,(J13999-J13998)*1440,0),0)</f>
        <v>13.99999999999995</v>
      </c>
      <c r="L13998" s="14">
        <f>2+L13739-Datos!$C$8</f>
        <v>9.3500000000000014</v>
      </c>
      <c r="M13998" s="13" t="s">
        <v>563</v>
      </c>
      <c r="N13998" s="1" t="s">
        <v>49863</v>
      </c>
      <c r="O13998" s="1">
        <v>25</v>
      </c>
      <c r="P13998" s="1" t="s">
        <v>376</v>
      </c>
      <c r="Q13998" s="4" t="s">
        <v>21</v>
      </c>
    </row>
    <row r="13999" spans="1:17" ht="22.5" x14ac:dyDescent="0.25">
      <c r="A13999" s="3">
        <v>4074</v>
      </c>
      <c r="B13999" s="1" t="s">
        <v>12776</v>
      </c>
      <c r="C13999" s="1" t="s">
        <v>15</v>
      </c>
      <c r="D13999" s="1" t="s">
        <v>172</v>
      </c>
      <c r="E13999" s="1">
        <v>44200423</v>
      </c>
      <c r="F13999" s="1" t="s">
        <v>12777</v>
      </c>
      <c r="G13999" s="1">
        <v>42022321</v>
      </c>
      <c r="H13999" s="1" t="s">
        <v>12778</v>
      </c>
      <c r="I13999" s="2">
        <v>45092</v>
      </c>
      <c r="J13999" s="15" t="str">
        <f>MID(Tabla1[[#This Row],[HORA]],1,5)</f>
        <v>11:34</v>
      </c>
      <c r="K13999" s="16">
        <f>IF(Tabla1[[#This Row],[FECHA]]=I14000,IF(J14000-J13999&gt;0,(J14000-J13999)*1440,0),0)</f>
        <v>1.9999999999999929</v>
      </c>
      <c r="L13999" s="14">
        <f>2+L13740-Datos!$C$8</f>
        <v>11.500000000000002</v>
      </c>
      <c r="M13999" s="13" t="s">
        <v>4273</v>
      </c>
      <c r="N13999" s="1" t="s">
        <v>447</v>
      </c>
      <c r="O13999" s="1">
        <v>10</v>
      </c>
      <c r="P13999" s="1" t="s">
        <v>376</v>
      </c>
      <c r="Q13999" s="4" t="s">
        <v>21</v>
      </c>
    </row>
    <row r="14000" spans="1:17" ht="22.5" x14ac:dyDescent="0.25">
      <c r="A14000" s="3">
        <v>10498</v>
      </c>
      <c r="B14000" s="1" t="s">
        <v>32674</v>
      </c>
      <c r="C14000" s="1" t="s">
        <v>15</v>
      </c>
      <c r="D14000" s="1" t="s">
        <v>172</v>
      </c>
      <c r="E14000" s="1">
        <v>72519540</v>
      </c>
      <c r="F14000" s="1" t="s">
        <v>32675</v>
      </c>
      <c r="G14000" s="1">
        <v>2243407</v>
      </c>
      <c r="H14000" s="1" t="s">
        <v>32676</v>
      </c>
      <c r="I14000" s="2">
        <v>45092</v>
      </c>
      <c r="J14000" s="15" t="str">
        <f>MID(Tabla1[[#This Row],[HORA]],1,5)</f>
        <v>11:36</v>
      </c>
      <c r="K14000" s="16">
        <f>IF(Tabla1[[#This Row],[FECHA]]=I14001,IF(J14001-J14000&gt;0,(J14001-J14000)*1440,0),0)</f>
        <v>5.9999999999999787</v>
      </c>
      <c r="L14000" s="14">
        <f>2+L13741-Datos!$C$8</f>
        <v>13.200000000000001</v>
      </c>
      <c r="M14000" s="13" t="s">
        <v>90</v>
      </c>
      <c r="N14000" s="1" t="s">
        <v>32677</v>
      </c>
      <c r="O14000" s="1">
        <v>15</v>
      </c>
      <c r="P14000" s="1" t="s">
        <v>20</v>
      </c>
      <c r="Q14000" s="4" t="s">
        <v>21</v>
      </c>
    </row>
    <row r="14001" spans="1:17" ht="22.5" x14ac:dyDescent="0.25">
      <c r="A14001" s="3">
        <v>10499</v>
      </c>
      <c r="B14001" s="1" t="s">
        <v>32678</v>
      </c>
      <c r="C14001" s="1" t="s">
        <v>15</v>
      </c>
      <c r="D14001" s="1" t="s">
        <v>40</v>
      </c>
      <c r="E14001" s="1">
        <v>45577225</v>
      </c>
      <c r="F14001" s="1" t="s">
        <v>4608</v>
      </c>
      <c r="G14001" s="1">
        <v>2243409</v>
      </c>
      <c r="H14001" s="1" t="s">
        <v>6228</v>
      </c>
      <c r="I14001" s="2">
        <v>45092</v>
      </c>
      <c r="J14001" s="15" t="str">
        <f>MID(Tabla1[[#This Row],[HORA]],1,5)</f>
        <v>11:42</v>
      </c>
      <c r="K14001" s="16">
        <f>IF(Tabla1[[#This Row],[FECHA]]=I14002,IF(J14002-J14001&gt;0,(J14002-J14001)*1440,0),0)</f>
        <v>1.9999999999999929</v>
      </c>
      <c r="L14001" s="14">
        <f>2+L13742-Datos!$C$8</f>
        <v>10.360000000000001</v>
      </c>
      <c r="M14001" s="13" t="s">
        <v>3945</v>
      </c>
      <c r="N14001" s="1" t="s">
        <v>1715</v>
      </c>
      <c r="O14001" s="1">
        <v>20</v>
      </c>
      <c r="P14001" s="1" t="s">
        <v>20</v>
      </c>
      <c r="Q14001" s="4" t="s">
        <v>21</v>
      </c>
    </row>
    <row r="14002" spans="1:17" ht="22.5" x14ac:dyDescent="0.25">
      <c r="A14002" s="3">
        <v>4075</v>
      </c>
      <c r="B14002" s="1" t="s">
        <v>12779</v>
      </c>
      <c r="C14002" s="1" t="s">
        <v>15</v>
      </c>
      <c r="D14002" s="1" t="s">
        <v>33</v>
      </c>
      <c r="E14002" s="1">
        <v>43318818</v>
      </c>
      <c r="F14002" s="1" t="s">
        <v>12780</v>
      </c>
      <c r="G14002" s="1">
        <v>2243411</v>
      </c>
      <c r="H14002" s="1" t="s">
        <v>12781</v>
      </c>
      <c r="I14002" s="2">
        <v>45092</v>
      </c>
      <c r="J14002" s="15" t="str">
        <f>MID(Tabla1[[#This Row],[HORA]],1,5)</f>
        <v>11:44</v>
      </c>
      <c r="K14002" s="16">
        <f>IF(Tabla1[[#This Row],[FECHA]]=I14003,IF(J14003-J14002&gt;0,(J14003-J14002)*1440,0),0)</f>
        <v>0</v>
      </c>
      <c r="L14002" s="14">
        <f>2+L13743-Datos!$C$8</f>
        <v>11.300000000000002</v>
      </c>
      <c r="M14002" s="13" t="s">
        <v>241</v>
      </c>
      <c r="N14002" s="1" t="s">
        <v>12782</v>
      </c>
      <c r="O14002" s="1">
        <v>20</v>
      </c>
      <c r="P14002" s="1" t="s">
        <v>376</v>
      </c>
      <c r="Q14002" s="4" t="s">
        <v>21</v>
      </c>
    </row>
    <row r="14003" spans="1:17" ht="22.5" x14ac:dyDescent="0.25">
      <c r="A14003" s="3">
        <v>10500</v>
      </c>
      <c r="B14003" s="1" t="s">
        <v>32679</v>
      </c>
      <c r="C14003" s="1" t="s">
        <v>15</v>
      </c>
      <c r="D14003" s="1" t="s">
        <v>40</v>
      </c>
      <c r="E14003" s="1">
        <v>16765910</v>
      </c>
      <c r="F14003" s="1" t="s">
        <v>32680</v>
      </c>
      <c r="G14003" s="1">
        <v>2243410</v>
      </c>
      <c r="H14003" s="1" t="s">
        <v>32681</v>
      </c>
      <c r="I14003" s="2">
        <v>45092</v>
      </c>
      <c r="J14003" s="15" t="str">
        <f>MID(Tabla1[[#This Row],[HORA]],1,5)</f>
        <v>11:44</v>
      </c>
      <c r="K14003" s="16">
        <f>IF(Tabla1[[#This Row],[FECHA]]=I14004,IF(J14004-J14003&gt;0,(J14004-J14003)*1440,0),0)</f>
        <v>2.9999999999999893</v>
      </c>
      <c r="L14003" s="14">
        <f>2+L13744-Datos!$C$8</f>
        <v>11.540000000000001</v>
      </c>
      <c r="M14003" s="13" t="s">
        <v>241</v>
      </c>
      <c r="N14003" s="1" t="s">
        <v>32682</v>
      </c>
      <c r="O14003" s="1">
        <v>13</v>
      </c>
      <c r="P14003" s="1" t="s">
        <v>20</v>
      </c>
      <c r="Q14003" s="4" t="s">
        <v>21</v>
      </c>
    </row>
    <row r="14004" spans="1:17" ht="22.5" x14ac:dyDescent="0.25">
      <c r="A14004" s="3">
        <v>4076</v>
      </c>
      <c r="B14004" s="1" t="s">
        <v>12783</v>
      </c>
      <c r="C14004" s="1" t="s">
        <v>15</v>
      </c>
      <c r="D14004" s="1" t="s">
        <v>40</v>
      </c>
      <c r="E14004" s="1">
        <v>16686140</v>
      </c>
      <c r="F14004" s="1" t="s">
        <v>12784</v>
      </c>
      <c r="G14004" s="1">
        <v>2243413</v>
      </c>
      <c r="H14004" s="1" t="s">
        <v>12785</v>
      </c>
      <c r="I14004" s="2">
        <v>45092</v>
      </c>
      <c r="J14004" s="15" t="str">
        <f>MID(Tabla1[[#This Row],[HORA]],1,5)</f>
        <v>11:47</v>
      </c>
      <c r="K14004" s="16">
        <f>IF(Tabla1[[#This Row],[FECHA]]=I14005,IF(J14005-J14004&gt;0,(J14005-J14004)*1440,0),0)</f>
        <v>0</v>
      </c>
      <c r="L14004" s="14">
        <f>2+L13745-Datos!$C$8</f>
        <v>9.2100000000000026</v>
      </c>
      <c r="M14004" s="13" t="s">
        <v>5413</v>
      </c>
      <c r="N14004" s="1" t="s">
        <v>12786</v>
      </c>
      <c r="O14004" s="1">
        <v>13</v>
      </c>
      <c r="P14004" s="1" t="s">
        <v>376</v>
      </c>
      <c r="Q14004" s="4" t="s">
        <v>21</v>
      </c>
    </row>
    <row r="14005" spans="1:17" ht="22.5" x14ac:dyDescent="0.25">
      <c r="A14005" s="3">
        <v>10501</v>
      </c>
      <c r="B14005" s="1" t="s">
        <v>32683</v>
      </c>
      <c r="C14005" s="1" t="s">
        <v>15</v>
      </c>
      <c r="D14005" s="1" t="s">
        <v>40</v>
      </c>
      <c r="E14005" s="1">
        <v>16414711</v>
      </c>
      <c r="F14005" s="1" t="s">
        <v>32684</v>
      </c>
      <c r="G14005" s="1">
        <v>2243412</v>
      </c>
      <c r="H14005" s="1" t="s">
        <v>32685</v>
      </c>
      <c r="I14005" s="2">
        <v>45092</v>
      </c>
      <c r="J14005" s="15" t="str">
        <f>MID(Tabla1[[#This Row],[HORA]],1,5)</f>
        <v>11:47</v>
      </c>
      <c r="K14005" s="16">
        <f>IF(Tabla1[[#This Row],[FECHA]]=I14006,IF(J14006-J14005&gt;0,(J14006-J14005)*1440,0),0)</f>
        <v>1.0000000000000764</v>
      </c>
      <c r="L14005" s="14">
        <f>2+L13746-Datos!$C$8</f>
        <v>10.450000000000001</v>
      </c>
      <c r="M14005" s="13" t="s">
        <v>5413</v>
      </c>
      <c r="N14005" s="1" t="s">
        <v>32686</v>
      </c>
      <c r="O14005" s="1">
        <v>40</v>
      </c>
      <c r="P14005" s="1" t="s">
        <v>20</v>
      </c>
      <c r="Q14005" s="4" t="s">
        <v>21</v>
      </c>
    </row>
    <row r="14006" spans="1:17" ht="22.5" x14ac:dyDescent="0.25">
      <c r="A14006" s="3">
        <v>17738</v>
      </c>
      <c r="B14006" s="1" t="s">
        <v>53238</v>
      </c>
      <c r="C14006" s="1" t="s">
        <v>15</v>
      </c>
      <c r="D14006" s="1" t="s">
        <v>40</v>
      </c>
      <c r="E14006" s="1">
        <v>20602317031</v>
      </c>
      <c r="F14006" s="1" t="s">
        <v>53239</v>
      </c>
      <c r="G14006" s="1">
        <v>2243414</v>
      </c>
      <c r="H14006" s="1" t="s">
        <v>6228</v>
      </c>
      <c r="I14006" s="2">
        <v>45092</v>
      </c>
      <c r="J14006" s="15" t="str">
        <f>MID(Tabla1[[#This Row],[HORA]],1,5)</f>
        <v>11:48</v>
      </c>
      <c r="K14006" s="16">
        <f>IF(Tabla1[[#This Row],[FECHA]]=I14007,IF(J14007-J14006&gt;0,(J14007-J14006)*1440,0),0)</f>
        <v>0.99999999999991651</v>
      </c>
      <c r="L14006" s="14">
        <f>2+L13747-Datos!$C$8</f>
        <v>10.140000000000002</v>
      </c>
      <c r="M14006" s="13" t="s">
        <v>2271</v>
      </c>
      <c r="N14006" s="1" t="s">
        <v>1715</v>
      </c>
      <c r="O14006" s="1">
        <v>20</v>
      </c>
      <c r="P14006" s="1" t="s">
        <v>20</v>
      </c>
      <c r="Q14006" s="4" t="s">
        <v>21</v>
      </c>
    </row>
    <row r="14007" spans="1:17" ht="22.5" x14ac:dyDescent="0.25">
      <c r="A14007" s="3">
        <v>4077</v>
      </c>
      <c r="B14007" s="1" t="s">
        <v>12787</v>
      </c>
      <c r="C14007" s="1" t="s">
        <v>15</v>
      </c>
      <c r="D14007" s="1" t="s">
        <v>40</v>
      </c>
      <c r="E14007" s="1">
        <v>16524151</v>
      </c>
      <c r="F14007" s="1" t="s">
        <v>5103</v>
      </c>
      <c r="G14007" s="1">
        <v>2243415</v>
      </c>
      <c r="H14007" s="1" t="s">
        <v>12788</v>
      </c>
      <c r="I14007" s="2">
        <v>45092</v>
      </c>
      <c r="J14007" s="15" t="str">
        <f>MID(Tabla1[[#This Row],[HORA]],1,5)</f>
        <v>11:49</v>
      </c>
      <c r="K14007" s="16">
        <f>IF(Tabla1[[#This Row],[FECHA]]=I14008,IF(J14008-J14007&gt;0,(J14008-J14007)*1440,0),0)</f>
        <v>3.0000000000000693</v>
      </c>
      <c r="L14007" s="14">
        <f>2+L13748-Datos!$C$8</f>
        <v>11.520000000000001</v>
      </c>
      <c r="M14007" s="13" t="s">
        <v>6359</v>
      </c>
      <c r="N14007" s="1" t="s">
        <v>12789</v>
      </c>
      <c r="O14007" s="1">
        <v>20</v>
      </c>
      <c r="P14007" s="1" t="s">
        <v>376</v>
      </c>
      <c r="Q14007" s="4" t="s">
        <v>21</v>
      </c>
    </row>
    <row r="14008" spans="1:17" ht="22.5" x14ac:dyDescent="0.25">
      <c r="A14008" s="3">
        <v>4078</v>
      </c>
      <c r="B14008" s="1" t="s">
        <v>12790</v>
      </c>
      <c r="C14008" s="1" t="s">
        <v>15</v>
      </c>
      <c r="D14008" s="1" t="s">
        <v>161</v>
      </c>
      <c r="E14008" s="1">
        <v>76939877</v>
      </c>
      <c r="F14008" s="1" t="s">
        <v>12063</v>
      </c>
      <c r="G14008" s="1">
        <v>2243419</v>
      </c>
      <c r="H14008" s="1" t="s">
        <v>12791</v>
      </c>
      <c r="I14008" s="2">
        <v>45092</v>
      </c>
      <c r="J14008" s="15" t="str">
        <f>MID(Tabla1[[#This Row],[HORA]],1,5)</f>
        <v>11:52</v>
      </c>
      <c r="K14008" s="16">
        <f>IF(Tabla1[[#This Row],[FECHA]]=I14009,IF(J14009-J14008&gt;0,(J14009-J14008)*1440,0),0)</f>
        <v>1.9999999999999929</v>
      </c>
      <c r="L14008" s="14">
        <f>2+L13749-Datos!$C$8</f>
        <v>11.460000000000003</v>
      </c>
      <c r="M14008" s="13" t="s">
        <v>5242</v>
      </c>
      <c r="N14008" s="1" t="s">
        <v>12792</v>
      </c>
      <c r="O14008" s="1">
        <v>10</v>
      </c>
      <c r="P14008" s="1" t="s">
        <v>376</v>
      </c>
      <c r="Q14008" s="4" t="s">
        <v>21</v>
      </c>
    </row>
    <row r="14009" spans="1:17" ht="22.5" x14ac:dyDescent="0.25">
      <c r="A14009" s="3">
        <v>4079</v>
      </c>
      <c r="B14009" s="1" t="s">
        <v>12793</v>
      </c>
      <c r="C14009" s="1" t="s">
        <v>15</v>
      </c>
      <c r="D14009" s="1" t="s">
        <v>40</v>
      </c>
      <c r="E14009" s="1">
        <v>15728156</v>
      </c>
      <c r="F14009" s="1" t="s">
        <v>6264</v>
      </c>
      <c r="G14009" s="1">
        <v>2243420</v>
      </c>
      <c r="H14009" s="1" t="s">
        <v>6265</v>
      </c>
      <c r="I14009" s="2">
        <v>45092</v>
      </c>
      <c r="J14009" s="15" t="str">
        <f>MID(Tabla1[[#This Row],[HORA]],1,5)</f>
        <v>11:54</v>
      </c>
      <c r="K14009" s="16">
        <f>IF(Tabla1[[#This Row],[FECHA]]=I14010,IF(J14010-J14009&gt;0,(J14010-J14009)*1440,0),0)</f>
        <v>0</v>
      </c>
      <c r="L14009" s="14">
        <f>2+L13750-Datos!$C$8</f>
        <v>11.360000000000001</v>
      </c>
      <c r="M14009" s="13" t="s">
        <v>571</v>
      </c>
      <c r="N14009" s="1" t="s">
        <v>12794</v>
      </c>
      <c r="O14009" s="1">
        <v>20</v>
      </c>
      <c r="P14009" s="1" t="s">
        <v>376</v>
      </c>
      <c r="Q14009" s="4" t="s">
        <v>21</v>
      </c>
    </row>
    <row r="14010" spans="1:17" ht="22.5" x14ac:dyDescent="0.25">
      <c r="A14010" s="3">
        <v>10502</v>
      </c>
      <c r="B14010" s="1" t="s">
        <v>32687</v>
      </c>
      <c r="C14010" s="1" t="s">
        <v>15</v>
      </c>
      <c r="D14010" s="1" t="s">
        <v>40</v>
      </c>
      <c r="E14010" s="1">
        <v>16692768</v>
      </c>
      <c r="F14010" s="1" t="s">
        <v>7980</v>
      </c>
      <c r="G14010" s="1">
        <v>2243421</v>
      </c>
      <c r="H14010" s="1" t="s">
        <v>32688</v>
      </c>
      <c r="I14010" s="2">
        <v>45092</v>
      </c>
      <c r="J14010" s="15" t="str">
        <f>MID(Tabla1[[#This Row],[HORA]],1,5)</f>
        <v>11:54</v>
      </c>
      <c r="K14010" s="16">
        <f>IF(Tabla1[[#This Row],[FECHA]]=I14011,IF(J14011-J14010&gt;0,(J14011-J14010)*1440,0),0)</f>
        <v>5.9999999999999787</v>
      </c>
      <c r="L14010" s="14">
        <f>2+L13751-Datos!$C$8</f>
        <v>9.0700000000000021</v>
      </c>
      <c r="M14010" s="13" t="s">
        <v>571</v>
      </c>
      <c r="N14010" s="1" t="s">
        <v>59</v>
      </c>
      <c r="O14010" s="1">
        <v>10</v>
      </c>
      <c r="P14010" s="1" t="s">
        <v>20</v>
      </c>
      <c r="Q14010" s="4" t="s">
        <v>21</v>
      </c>
    </row>
    <row r="14011" spans="1:17" ht="22.5" x14ac:dyDescent="0.25">
      <c r="A14011" s="3">
        <v>17739</v>
      </c>
      <c r="B14011" s="1" t="s">
        <v>53240</v>
      </c>
      <c r="C14011" s="1" t="s">
        <v>15</v>
      </c>
      <c r="D14011" s="1" t="s">
        <v>40</v>
      </c>
      <c r="E14011" s="1">
        <v>20144364059</v>
      </c>
      <c r="F14011" s="1" t="s">
        <v>53241</v>
      </c>
      <c r="G14011" s="1">
        <v>2243423</v>
      </c>
      <c r="H14011" s="1" t="s">
        <v>53242</v>
      </c>
      <c r="I14011" s="2">
        <v>45092</v>
      </c>
      <c r="J14011" s="15" t="str">
        <f>MID(Tabla1[[#This Row],[HORA]],1,5)</f>
        <v>12:00</v>
      </c>
      <c r="K14011" s="16">
        <f>IF(Tabla1[[#This Row],[FECHA]]=I14012,IF(J14012-J14011&gt;0,(J14012-J14011)*1440,0),0)</f>
        <v>1.9999999999999929</v>
      </c>
      <c r="L14011" s="14">
        <f>2+L13752-Datos!$C$8</f>
        <v>10.360000000000001</v>
      </c>
      <c r="M14011" s="13" t="s">
        <v>2279</v>
      </c>
      <c r="N14011" s="1" t="s">
        <v>59</v>
      </c>
      <c r="O14011" s="1">
        <v>10</v>
      </c>
      <c r="P14011" s="1" t="s">
        <v>20</v>
      </c>
      <c r="Q14011" s="4" t="s">
        <v>21</v>
      </c>
    </row>
    <row r="14012" spans="1:17" ht="22.5" x14ac:dyDescent="0.25">
      <c r="A14012" s="3">
        <v>17740</v>
      </c>
      <c r="B14012" s="1" t="s">
        <v>53243</v>
      </c>
      <c r="C14012" s="1" t="s">
        <v>15</v>
      </c>
      <c r="D14012" s="1" t="s">
        <v>172</v>
      </c>
      <c r="E14012" s="1">
        <v>20600302630</v>
      </c>
      <c r="F14012" s="1" t="s">
        <v>48499</v>
      </c>
      <c r="G14012" s="1">
        <v>2243424</v>
      </c>
      <c r="H14012" s="1" t="s">
        <v>53244</v>
      </c>
      <c r="I14012" s="2">
        <v>45092</v>
      </c>
      <c r="J14012" s="15" t="str">
        <f>MID(Tabla1[[#This Row],[HORA]],1,5)</f>
        <v>12:02</v>
      </c>
      <c r="K14012" s="16">
        <f>IF(Tabla1[[#This Row],[FECHA]]=I14013,IF(J14013-J14012&gt;0,(J14013-J14012)*1440,0),0)</f>
        <v>0.99999999999999645</v>
      </c>
      <c r="L14012" s="14">
        <f>2+L13753-Datos!$C$8</f>
        <v>9.3700000000000028</v>
      </c>
      <c r="M14012" s="13" t="s">
        <v>1030</v>
      </c>
      <c r="N14012" s="1" t="s">
        <v>53245</v>
      </c>
      <c r="O14012" s="1">
        <v>30</v>
      </c>
      <c r="P14012" s="1" t="s">
        <v>20</v>
      </c>
      <c r="Q14012" s="4" t="s">
        <v>21</v>
      </c>
    </row>
    <row r="14013" spans="1:17" ht="22.5" x14ac:dyDescent="0.25">
      <c r="A14013" s="3">
        <v>10503</v>
      </c>
      <c r="B14013" s="1" t="s">
        <v>32689</v>
      </c>
      <c r="C14013" s="1" t="s">
        <v>15</v>
      </c>
      <c r="D14013" s="1" t="s">
        <v>228</v>
      </c>
      <c r="E14013" s="1">
        <v>73136726</v>
      </c>
      <c r="F14013" s="1" t="s">
        <v>32690</v>
      </c>
      <c r="G14013" s="1">
        <v>73136726</v>
      </c>
      <c r="H14013" s="1" t="s">
        <v>32690</v>
      </c>
      <c r="I14013" s="2">
        <v>45092</v>
      </c>
      <c r="J14013" s="15" t="str">
        <f>MID(Tabla1[[#This Row],[HORA]],1,5)</f>
        <v>12:03</v>
      </c>
      <c r="K14013" s="16">
        <f>IF(Tabla1[[#This Row],[FECHA]]=I14014,IF(J14014-J14013&gt;0,(J14014-J14013)*1440,0),0)</f>
        <v>5.9999999999999787</v>
      </c>
      <c r="L14013" s="14">
        <f>2+L13754-Datos!$C$8</f>
        <v>12.38</v>
      </c>
      <c r="M14013" s="13" t="s">
        <v>981</v>
      </c>
      <c r="N14013" s="1" t="s">
        <v>59</v>
      </c>
      <c r="O14013" s="1">
        <v>10</v>
      </c>
      <c r="P14013" s="1" t="s">
        <v>20</v>
      </c>
      <c r="Q14013" s="4" t="s">
        <v>21</v>
      </c>
    </row>
    <row r="14014" spans="1:17" ht="22.5" x14ac:dyDescent="0.25">
      <c r="A14014" s="3">
        <v>10504</v>
      </c>
      <c r="B14014" s="1" t="s">
        <v>32691</v>
      </c>
      <c r="C14014" s="1" t="s">
        <v>15</v>
      </c>
      <c r="D14014" s="1" t="s">
        <v>82</v>
      </c>
      <c r="E14014" s="1">
        <v>41615137</v>
      </c>
      <c r="F14014" s="1" t="s">
        <v>32692</v>
      </c>
      <c r="G14014" s="1">
        <v>2243426</v>
      </c>
      <c r="H14014" s="1" t="s">
        <v>32693</v>
      </c>
      <c r="I14014" s="2">
        <v>45092</v>
      </c>
      <c r="J14014" s="15" t="str">
        <f>MID(Tabla1[[#This Row],[HORA]],1,5)</f>
        <v>12:09</v>
      </c>
      <c r="K14014" s="16">
        <f>IF(Tabla1[[#This Row],[FECHA]]=I14015,IF(J14015-J14014&gt;0,(J14015-J14014)*1440,0),0)</f>
        <v>4.9999999999999822</v>
      </c>
      <c r="L14014" s="14">
        <f>2+L13755-Datos!$C$8</f>
        <v>14.440000000000003</v>
      </c>
      <c r="M14014" s="13" t="s">
        <v>1213</v>
      </c>
      <c r="N14014" s="1" t="s">
        <v>32694</v>
      </c>
      <c r="O14014" s="1">
        <v>15</v>
      </c>
      <c r="P14014" s="1" t="s">
        <v>20</v>
      </c>
      <c r="Q14014" s="4" t="s">
        <v>21</v>
      </c>
    </row>
    <row r="14015" spans="1:17" ht="22.5" x14ac:dyDescent="0.25">
      <c r="A14015" s="3">
        <v>4080</v>
      </c>
      <c r="B14015" s="1" t="s">
        <v>12795</v>
      </c>
      <c r="C14015" s="1" t="s">
        <v>15</v>
      </c>
      <c r="D14015" s="1" t="s">
        <v>23</v>
      </c>
      <c r="E14015" s="1">
        <v>72647362</v>
      </c>
      <c r="F14015" s="1" t="s">
        <v>12796</v>
      </c>
      <c r="G14015" s="1">
        <v>27745945</v>
      </c>
      <c r="H14015" s="1" t="s">
        <v>12797</v>
      </c>
      <c r="I14015" s="2">
        <v>45092</v>
      </c>
      <c r="J14015" s="15" t="str">
        <f>MID(Tabla1[[#This Row],[HORA]],1,5)</f>
        <v>12:14</v>
      </c>
      <c r="K14015" s="16">
        <f>IF(Tabla1[[#This Row],[FECHA]]=I14016,IF(J14016-J14015&gt;0,(J14016-J14015)*1440,0),0)</f>
        <v>2.0000000000001528</v>
      </c>
      <c r="L14015" s="14">
        <f>2+L13756-Datos!$C$8</f>
        <v>10.310000000000002</v>
      </c>
      <c r="M14015" s="13" t="s">
        <v>4296</v>
      </c>
      <c r="N14015" s="1" t="s">
        <v>12798</v>
      </c>
      <c r="O14015" s="1">
        <v>15</v>
      </c>
      <c r="P14015" s="1" t="s">
        <v>376</v>
      </c>
      <c r="Q14015" s="4" t="s">
        <v>21</v>
      </c>
    </row>
    <row r="14016" spans="1:17" ht="22.5" x14ac:dyDescent="0.25">
      <c r="A14016" s="3">
        <v>10505</v>
      </c>
      <c r="B14016" s="1" t="s">
        <v>32695</v>
      </c>
      <c r="C14016" s="1" t="s">
        <v>15</v>
      </c>
      <c r="D14016" s="1" t="s">
        <v>40</v>
      </c>
      <c r="E14016" s="1">
        <v>73438001</v>
      </c>
      <c r="F14016" s="1" t="s">
        <v>2841</v>
      </c>
      <c r="G14016" s="1">
        <v>2243429</v>
      </c>
      <c r="H14016" s="1" t="s">
        <v>2842</v>
      </c>
      <c r="I14016" s="2">
        <v>45092</v>
      </c>
      <c r="J14016" s="15" t="str">
        <f>MID(Tabla1[[#This Row],[HORA]],1,5)</f>
        <v>12:16</v>
      </c>
      <c r="K14016" s="16">
        <f>IF(Tabla1[[#This Row],[FECHA]]=I14017,IF(J14017-J14016&gt;0,(J14017-J14016)*1440,0),0)</f>
        <v>3.9999999999999858</v>
      </c>
      <c r="L14016" s="14">
        <f>2+L13757-Datos!$C$8</f>
        <v>10.120000000000003</v>
      </c>
      <c r="M14016" s="13" t="s">
        <v>2896</v>
      </c>
      <c r="N14016" s="1" t="s">
        <v>32696</v>
      </c>
      <c r="O14016" s="1">
        <v>25</v>
      </c>
      <c r="P14016" s="1" t="s">
        <v>20</v>
      </c>
      <c r="Q14016" s="4" t="s">
        <v>21</v>
      </c>
    </row>
    <row r="14017" spans="1:17" ht="22.5" x14ac:dyDescent="0.25">
      <c r="A14017" s="3">
        <v>480</v>
      </c>
      <c r="B14017" s="1" t="s">
        <v>1083</v>
      </c>
      <c r="C14017" s="1" t="s">
        <v>15</v>
      </c>
      <c r="D14017" s="1" t="s">
        <v>77</v>
      </c>
      <c r="E14017" s="1">
        <v>16772969</v>
      </c>
      <c r="F14017" s="1" t="s">
        <v>469</v>
      </c>
      <c r="G14017" s="1">
        <v>2243430</v>
      </c>
      <c r="H14017" s="1" t="s">
        <v>100</v>
      </c>
      <c r="I14017" s="2">
        <v>45092</v>
      </c>
      <c r="J14017" s="15" t="str">
        <f>MID(Tabla1[[#This Row],[HORA]],1,5)</f>
        <v>12:20</v>
      </c>
      <c r="K14017" s="16">
        <f>IF(Tabla1[[#This Row],[FECHA]]=I14018,IF(J14018-J14017&gt;0,(J14018-J14017)*1440,0),0)</f>
        <v>1.9999999999999929</v>
      </c>
      <c r="L14017" s="14">
        <f>2+L13758-Datos!$C$8</f>
        <v>12.210000000000003</v>
      </c>
      <c r="M14017" s="13" t="s">
        <v>1084</v>
      </c>
      <c r="N14017" s="1" t="s">
        <v>59</v>
      </c>
      <c r="O14017" s="1">
        <v>0</v>
      </c>
      <c r="P14017" s="1" t="s">
        <v>20</v>
      </c>
      <c r="Q14017" s="4" t="s">
        <v>21</v>
      </c>
    </row>
    <row r="14018" spans="1:17" ht="22.5" x14ac:dyDescent="0.25">
      <c r="A14018" s="3">
        <v>10506</v>
      </c>
      <c r="B14018" s="1" t="s">
        <v>32697</v>
      </c>
      <c r="C14018" s="1" t="s">
        <v>15</v>
      </c>
      <c r="D14018" s="1" t="s">
        <v>61</v>
      </c>
      <c r="E14018" s="1">
        <v>16774296</v>
      </c>
      <c r="F14018" s="1" t="s">
        <v>32698</v>
      </c>
      <c r="G14018" s="1">
        <v>2243431</v>
      </c>
      <c r="H14018" s="1" t="s">
        <v>32699</v>
      </c>
      <c r="I14018" s="2">
        <v>45092</v>
      </c>
      <c r="J14018" s="15" t="str">
        <f>MID(Tabla1[[#This Row],[HORA]],1,5)</f>
        <v>12:22</v>
      </c>
      <c r="K14018" s="16">
        <f>IF(Tabla1[[#This Row],[FECHA]]=I14019,IF(J14019-J14018&gt;0,(J14019-J14018)*1440,0),0)</f>
        <v>0.99999999999983658</v>
      </c>
      <c r="L14018" s="14">
        <f>2+L13759-Datos!$C$8</f>
        <v>9.5500000000000025</v>
      </c>
      <c r="M14018" s="13" t="s">
        <v>12201</v>
      </c>
      <c r="N14018" s="1" t="s">
        <v>32700</v>
      </c>
      <c r="O14018" s="1">
        <v>40</v>
      </c>
      <c r="P14018" s="1" t="s">
        <v>20</v>
      </c>
      <c r="Q14018" s="4" t="s">
        <v>21</v>
      </c>
    </row>
    <row r="14019" spans="1:17" ht="22.5" x14ac:dyDescent="0.25">
      <c r="A14019" s="3">
        <v>10507</v>
      </c>
      <c r="B14019" s="1" t="s">
        <v>32701</v>
      </c>
      <c r="C14019" s="1" t="s">
        <v>15</v>
      </c>
      <c r="D14019" s="1" t="s">
        <v>33</v>
      </c>
      <c r="E14019" s="1">
        <v>16413797</v>
      </c>
      <c r="F14019" s="1" t="s">
        <v>32702</v>
      </c>
      <c r="G14019" s="1">
        <v>3567351</v>
      </c>
      <c r="H14019" s="1" t="s">
        <v>32703</v>
      </c>
      <c r="I14019" s="2">
        <v>45092</v>
      </c>
      <c r="J14019" s="15" t="str">
        <f>MID(Tabla1[[#This Row],[HORA]],1,5)</f>
        <v>12:23</v>
      </c>
      <c r="K14019" s="16">
        <f>IF(Tabla1[[#This Row],[FECHA]]=I14020,IF(J14020-J14019&gt;0,(J14020-J14019)*1440,0),0)</f>
        <v>1.0000000000001563</v>
      </c>
      <c r="L14019" s="14">
        <f>2+L13760-Datos!$C$8</f>
        <v>11.280000000000003</v>
      </c>
      <c r="M14019" s="13" t="s">
        <v>919</v>
      </c>
      <c r="N14019" s="1" t="s">
        <v>32704</v>
      </c>
      <c r="O14019" s="1">
        <v>15</v>
      </c>
      <c r="P14019" s="1" t="s">
        <v>20</v>
      </c>
      <c r="Q14019" s="4" t="s">
        <v>21</v>
      </c>
    </row>
    <row r="14020" spans="1:17" ht="22.5" x14ac:dyDescent="0.25">
      <c r="A14020" s="3">
        <v>481</v>
      </c>
      <c r="B14020" s="1" t="s">
        <v>1085</v>
      </c>
      <c r="C14020" s="1" t="s">
        <v>15</v>
      </c>
      <c r="D14020" s="1" t="s">
        <v>61</v>
      </c>
      <c r="E14020" s="1">
        <v>2243433</v>
      </c>
      <c r="F14020" s="1" t="s">
        <v>78</v>
      </c>
      <c r="G14020" s="1">
        <v>2243434</v>
      </c>
      <c r="H14020" s="1" t="s">
        <v>1075</v>
      </c>
      <c r="I14020" s="2">
        <v>45092</v>
      </c>
      <c r="J14020" s="15" t="str">
        <f>MID(Tabla1[[#This Row],[HORA]],1,5)</f>
        <v>12:24</v>
      </c>
      <c r="K14020" s="16">
        <f>IF(Tabla1[[#This Row],[FECHA]]=I14021,IF(J14021-J14020&gt;0,(J14021-J14020)*1440,0),0)</f>
        <v>0.99999999999983658</v>
      </c>
      <c r="L14020" s="14">
        <f>2+L13761-Datos!$C$8</f>
        <v>13.140000000000002</v>
      </c>
      <c r="M14020" s="13" t="s">
        <v>1086</v>
      </c>
      <c r="N14020" s="1" t="s">
        <v>63</v>
      </c>
      <c r="O14020" s="1">
        <v>0</v>
      </c>
      <c r="P14020" s="1" t="s">
        <v>20</v>
      </c>
      <c r="Q14020" s="4" t="s">
        <v>21</v>
      </c>
    </row>
    <row r="14021" spans="1:17" ht="22.5" x14ac:dyDescent="0.25">
      <c r="A14021" s="3">
        <v>482</v>
      </c>
      <c r="B14021" s="1" t="s">
        <v>1087</v>
      </c>
      <c r="C14021" s="1" t="s">
        <v>15</v>
      </c>
      <c r="D14021" s="1" t="s">
        <v>71</v>
      </c>
      <c r="E14021" s="1">
        <v>2243436</v>
      </c>
      <c r="F14021" s="1" t="s">
        <v>78</v>
      </c>
      <c r="G14021" s="1">
        <v>2243437</v>
      </c>
      <c r="H14021" s="1" t="s">
        <v>1088</v>
      </c>
      <c r="I14021" s="2">
        <v>45092</v>
      </c>
      <c r="J14021" s="15" t="str">
        <f>MID(Tabla1[[#This Row],[HORA]],1,5)</f>
        <v>12:25</v>
      </c>
      <c r="K14021" s="16">
        <f>IF(Tabla1[[#This Row],[FECHA]]=I14022,IF(J14022-J14021&gt;0,(J14022-J14021)*1440,0),0)</f>
        <v>0</v>
      </c>
      <c r="L14021" s="14">
        <f>2+L13762-Datos!$C$8</f>
        <v>10.440000000000001</v>
      </c>
      <c r="M14021" s="13" t="s">
        <v>303</v>
      </c>
      <c r="N14021" s="1" t="s">
        <v>63</v>
      </c>
      <c r="O14021" s="1">
        <v>0</v>
      </c>
      <c r="P14021" s="1" t="s">
        <v>20</v>
      </c>
      <c r="Q14021" s="4" t="s">
        <v>21</v>
      </c>
    </row>
    <row r="14022" spans="1:17" ht="22.5" x14ac:dyDescent="0.25">
      <c r="A14022" s="3">
        <v>4081</v>
      </c>
      <c r="B14022" s="1" t="s">
        <v>12799</v>
      </c>
      <c r="C14022" s="1" t="s">
        <v>15</v>
      </c>
      <c r="D14022" s="1" t="s">
        <v>33</v>
      </c>
      <c r="E14022" s="1">
        <v>16428259</v>
      </c>
      <c r="F14022" s="1" t="s">
        <v>12800</v>
      </c>
      <c r="G14022" s="1">
        <v>2243435</v>
      </c>
      <c r="H14022" s="1" t="s">
        <v>12801</v>
      </c>
      <c r="I14022" s="2">
        <v>45092</v>
      </c>
      <c r="J14022" s="15" t="str">
        <f>MID(Tabla1[[#This Row],[HORA]],1,5)</f>
        <v>12:25</v>
      </c>
      <c r="K14022" s="16">
        <f>IF(Tabla1[[#This Row],[FECHA]]=I14023,IF(J14023-J14022&gt;0,(J14023-J14022)*1440,0),0)</f>
        <v>1.9999999999999929</v>
      </c>
      <c r="L14022" s="14">
        <f>2+L13763-Datos!$C$8</f>
        <v>11.100000000000001</v>
      </c>
      <c r="M14022" s="13" t="s">
        <v>303</v>
      </c>
      <c r="N14022" s="1" t="s">
        <v>12802</v>
      </c>
      <c r="O14022" s="1">
        <v>15</v>
      </c>
      <c r="P14022" s="1" t="s">
        <v>376</v>
      </c>
      <c r="Q14022" s="4" t="s">
        <v>21</v>
      </c>
    </row>
    <row r="14023" spans="1:17" ht="22.5" x14ac:dyDescent="0.25">
      <c r="A14023" s="3">
        <v>10508</v>
      </c>
      <c r="B14023" s="1" t="s">
        <v>32705</v>
      </c>
      <c r="C14023" s="1" t="s">
        <v>15</v>
      </c>
      <c r="D14023" s="1" t="s">
        <v>40</v>
      </c>
      <c r="E14023" s="1">
        <v>80544083</v>
      </c>
      <c r="F14023" s="1" t="s">
        <v>18507</v>
      </c>
      <c r="G14023" s="1">
        <v>2243438</v>
      </c>
      <c r="H14023" s="1" t="s">
        <v>6228</v>
      </c>
      <c r="I14023" s="2">
        <v>45092</v>
      </c>
      <c r="J14023" s="15" t="str">
        <f>MID(Tabla1[[#This Row],[HORA]],1,5)</f>
        <v>12:27</v>
      </c>
      <c r="K14023" s="16">
        <f>IF(Tabla1[[#This Row],[FECHA]]=I14024,IF(J14024-J14023&gt;0,(J14024-J14023)*1440,0),0)</f>
        <v>3.0000000000001492</v>
      </c>
      <c r="L14023" s="14">
        <f>2+L13764-Datos!$C$8</f>
        <v>11.040000000000001</v>
      </c>
      <c r="M14023" s="13" t="s">
        <v>1758</v>
      </c>
      <c r="N14023" s="1" t="s">
        <v>1715</v>
      </c>
      <c r="O14023" s="1">
        <v>50</v>
      </c>
      <c r="P14023" s="1" t="s">
        <v>20</v>
      </c>
      <c r="Q14023" s="4" t="s">
        <v>21</v>
      </c>
    </row>
    <row r="14024" spans="1:17" ht="22.5" x14ac:dyDescent="0.25">
      <c r="A14024" s="3">
        <v>10509</v>
      </c>
      <c r="B14024" s="1" t="s">
        <v>32706</v>
      </c>
      <c r="C14024" s="1" t="s">
        <v>15</v>
      </c>
      <c r="D14024" s="1" t="s">
        <v>40</v>
      </c>
      <c r="E14024" s="1">
        <v>42261863</v>
      </c>
      <c r="F14024" s="1" t="s">
        <v>32707</v>
      </c>
      <c r="G14024" s="1">
        <v>73486456</v>
      </c>
      <c r="H14024" s="1" t="s">
        <v>32708</v>
      </c>
      <c r="I14024" s="2">
        <v>45092</v>
      </c>
      <c r="J14024" s="15" t="str">
        <f>MID(Tabla1[[#This Row],[HORA]],1,5)</f>
        <v>12:30</v>
      </c>
      <c r="K14024" s="16">
        <f>IF(Tabla1[[#This Row],[FECHA]]=I14025,IF(J14025-J14024&gt;0,(J14025-J14024)*1440,0),0)</f>
        <v>0.99999999999999645</v>
      </c>
      <c r="L14024" s="14">
        <f>2+L13765-Datos!$C$8</f>
        <v>5.1400000000000023</v>
      </c>
      <c r="M14024" s="13" t="s">
        <v>3979</v>
      </c>
      <c r="N14024" s="1" t="s">
        <v>59</v>
      </c>
      <c r="O14024" s="1">
        <v>10</v>
      </c>
      <c r="P14024" s="1" t="s">
        <v>20</v>
      </c>
      <c r="Q14024" s="4" t="s">
        <v>21</v>
      </c>
    </row>
    <row r="14025" spans="1:17" ht="22.5" x14ac:dyDescent="0.25">
      <c r="A14025" s="3">
        <v>4082</v>
      </c>
      <c r="B14025" s="1" t="s">
        <v>12803</v>
      </c>
      <c r="C14025" s="1" t="s">
        <v>15</v>
      </c>
      <c r="D14025" s="1" t="s">
        <v>40</v>
      </c>
      <c r="E14025" s="1">
        <v>40165603</v>
      </c>
      <c r="F14025" s="1" t="s">
        <v>12804</v>
      </c>
      <c r="G14025" s="1">
        <v>2243442</v>
      </c>
      <c r="H14025" s="1" t="s">
        <v>12805</v>
      </c>
      <c r="I14025" s="2">
        <v>45092</v>
      </c>
      <c r="J14025" s="15" t="str">
        <f>MID(Tabla1[[#This Row],[HORA]],1,5)</f>
        <v>12:31</v>
      </c>
      <c r="K14025" s="16">
        <f>IF(Tabla1[[#This Row],[FECHA]]=I14026,IF(J14026-J14025&gt;0,(J14026-J14025)*1440,0),0)</f>
        <v>0.99999999999999645</v>
      </c>
      <c r="L14025" s="14">
        <f>2+L13766-Datos!$C$8</f>
        <v>6.1500000000000021</v>
      </c>
      <c r="M14025" s="13" t="s">
        <v>526</v>
      </c>
      <c r="N14025" s="1" t="s">
        <v>12806</v>
      </c>
      <c r="O14025" s="1">
        <v>20</v>
      </c>
      <c r="P14025" s="1" t="s">
        <v>376</v>
      </c>
      <c r="Q14025" s="4" t="s">
        <v>21</v>
      </c>
    </row>
    <row r="14026" spans="1:17" ht="22.5" x14ac:dyDescent="0.25">
      <c r="A14026" s="3">
        <v>10510</v>
      </c>
      <c r="B14026" s="1" t="s">
        <v>32709</v>
      </c>
      <c r="C14026" s="1" t="s">
        <v>15</v>
      </c>
      <c r="D14026" s="1" t="s">
        <v>23</v>
      </c>
      <c r="E14026" s="1">
        <v>71071032</v>
      </c>
      <c r="F14026" s="1" t="s">
        <v>32710</v>
      </c>
      <c r="G14026" s="1">
        <v>2243443</v>
      </c>
      <c r="H14026" s="1" t="s">
        <v>32711</v>
      </c>
      <c r="I14026" s="2">
        <v>45092</v>
      </c>
      <c r="J14026" s="15" t="str">
        <f>MID(Tabla1[[#This Row],[HORA]],1,5)</f>
        <v>12:32</v>
      </c>
      <c r="K14026" s="16">
        <f>IF(Tabla1[[#This Row],[FECHA]]=I14027,IF(J14027-J14026&gt;0,(J14027-J14026)*1440,0),0)</f>
        <v>2.9999999999999893</v>
      </c>
      <c r="L14026" s="14">
        <f>2+L13767-Datos!$C$8</f>
        <v>7.5200000000000014</v>
      </c>
      <c r="M14026" s="13" t="s">
        <v>310</v>
      </c>
      <c r="N14026" s="1" t="s">
        <v>29192</v>
      </c>
      <c r="O14026" s="1">
        <v>15</v>
      </c>
      <c r="P14026" s="1" t="s">
        <v>20</v>
      </c>
      <c r="Q14026" s="4" t="s">
        <v>21</v>
      </c>
    </row>
    <row r="14027" spans="1:17" ht="22.5" x14ac:dyDescent="0.25">
      <c r="A14027" s="3">
        <v>4083</v>
      </c>
      <c r="B14027" s="1" t="s">
        <v>12807</v>
      </c>
      <c r="C14027" s="1" t="s">
        <v>15</v>
      </c>
      <c r="D14027" s="1" t="s">
        <v>40</v>
      </c>
      <c r="E14027" s="1">
        <v>9820085</v>
      </c>
      <c r="F14027" s="1" t="s">
        <v>12808</v>
      </c>
      <c r="G14027" s="1">
        <v>2243444</v>
      </c>
      <c r="H14027" s="1" t="s">
        <v>12809</v>
      </c>
      <c r="I14027" s="2">
        <v>45092</v>
      </c>
      <c r="J14027" s="15" t="str">
        <f>MID(Tabla1[[#This Row],[HORA]],1,5)</f>
        <v>12:35</v>
      </c>
      <c r="K14027" s="16">
        <f>IF(Tabla1[[#This Row],[FECHA]]=I14028,IF(J14028-J14027&gt;0,(J14028-J14027)*1440,0),0)</f>
        <v>2.9999999999999893</v>
      </c>
      <c r="L14027" s="14">
        <f>2+L13768-Datos!$C$8</f>
        <v>7.2700000000000014</v>
      </c>
      <c r="M14027" s="13" t="s">
        <v>1580</v>
      </c>
      <c r="N14027" s="1" t="s">
        <v>12810</v>
      </c>
      <c r="O14027" s="1">
        <v>15</v>
      </c>
      <c r="P14027" s="1" t="s">
        <v>376</v>
      </c>
      <c r="Q14027" s="4" t="s">
        <v>21</v>
      </c>
    </row>
    <row r="14028" spans="1:17" ht="22.5" x14ac:dyDescent="0.25">
      <c r="A14028" s="3">
        <v>4084</v>
      </c>
      <c r="B14028" s="1" t="s">
        <v>12811</v>
      </c>
      <c r="C14028" s="1" t="s">
        <v>15</v>
      </c>
      <c r="D14028" s="1" t="s">
        <v>71</v>
      </c>
      <c r="E14028" s="1">
        <v>15725477</v>
      </c>
      <c r="F14028" s="1" t="s">
        <v>12812</v>
      </c>
      <c r="G14028" s="1">
        <v>2243445</v>
      </c>
      <c r="H14028" s="1" t="s">
        <v>12813</v>
      </c>
      <c r="I14028" s="2">
        <v>45092</v>
      </c>
      <c r="J14028" s="15" t="str">
        <f>MID(Tabla1[[#This Row],[HORA]],1,5)</f>
        <v>12:38</v>
      </c>
      <c r="K14028" s="16">
        <f>IF(Tabla1[[#This Row],[FECHA]]=I14029,IF(J14029-J14028&gt;0,(J14029-J14028)*1440,0),0)</f>
        <v>0</v>
      </c>
      <c r="L14028" s="14">
        <f>2+L13769-Datos!$C$8</f>
        <v>10.210000000000003</v>
      </c>
      <c r="M14028" s="13" t="s">
        <v>245</v>
      </c>
      <c r="N14028" s="1" t="s">
        <v>12814</v>
      </c>
      <c r="O14028" s="1">
        <v>15</v>
      </c>
      <c r="P14028" s="1" t="s">
        <v>376</v>
      </c>
      <c r="Q14028" s="4" t="s">
        <v>21</v>
      </c>
    </row>
    <row r="14029" spans="1:17" ht="22.5" x14ac:dyDescent="0.25">
      <c r="A14029" s="3">
        <v>10511</v>
      </c>
      <c r="B14029" s="1" t="s">
        <v>32712</v>
      </c>
      <c r="C14029" s="1" t="s">
        <v>15</v>
      </c>
      <c r="D14029" s="1" t="s">
        <v>40</v>
      </c>
      <c r="E14029" s="1">
        <v>16734514</v>
      </c>
      <c r="F14029" s="1" t="s">
        <v>32713</v>
      </c>
      <c r="G14029" s="1">
        <v>2832026</v>
      </c>
      <c r="H14029" s="1" t="s">
        <v>32714</v>
      </c>
      <c r="I14029" s="2">
        <v>45092</v>
      </c>
      <c r="J14029" s="15" t="str">
        <f>MID(Tabla1[[#This Row],[HORA]],1,5)</f>
        <v>12:38</v>
      </c>
      <c r="K14029" s="16">
        <f>IF(Tabla1[[#This Row],[FECHA]]=I14030,IF(J14030-J14029&gt;0,(J14030-J14029)*1440,0),0)</f>
        <v>0.99999999999999645</v>
      </c>
      <c r="L14029" s="14">
        <f>2+L13770-Datos!$C$8</f>
        <v>11.620000000000001</v>
      </c>
      <c r="M14029" s="13" t="s">
        <v>245</v>
      </c>
      <c r="N14029" s="1" t="s">
        <v>32715</v>
      </c>
      <c r="O14029" s="1">
        <v>15</v>
      </c>
      <c r="P14029" s="1" t="s">
        <v>20</v>
      </c>
      <c r="Q14029" s="4" t="s">
        <v>21</v>
      </c>
    </row>
    <row r="14030" spans="1:17" ht="22.5" x14ac:dyDescent="0.25">
      <c r="A14030" s="3">
        <v>4085</v>
      </c>
      <c r="B14030" s="1" t="s">
        <v>12815</v>
      </c>
      <c r="C14030" s="1" t="s">
        <v>15</v>
      </c>
      <c r="D14030" s="1" t="s">
        <v>141</v>
      </c>
      <c r="E14030" s="1">
        <v>74984566</v>
      </c>
      <c r="F14030" s="1" t="s">
        <v>12816</v>
      </c>
      <c r="G14030" s="1">
        <v>71101696</v>
      </c>
      <c r="H14030" s="1" t="s">
        <v>12817</v>
      </c>
      <c r="I14030" s="2">
        <v>45092</v>
      </c>
      <c r="J14030" s="15" t="str">
        <f>MID(Tabla1[[#This Row],[HORA]],1,5)</f>
        <v>12:39</v>
      </c>
      <c r="K14030" s="16">
        <f>IF(Tabla1[[#This Row],[FECHA]]=I14031,IF(J14031-J14030&gt;0,(J14031-J14030)*1440,0),0)</f>
        <v>1.9999999999999929</v>
      </c>
      <c r="L14030" s="14">
        <f>2+L13771-Datos!$C$8</f>
        <v>9.8300000000000018</v>
      </c>
      <c r="M14030" s="13" t="s">
        <v>98</v>
      </c>
      <c r="N14030" s="1" t="s">
        <v>12818</v>
      </c>
      <c r="O14030" s="1">
        <v>14</v>
      </c>
      <c r="P14030" s="1" t="s">
        <v>376</v>
      </c>
      <c r="Q14030" s="4" t="s">
        <v>21</v>
      </c>
    </row>
    <row r="14031" spans="1:17" ht="22.5" x14ac:dyDescent="0.25">
      <c r="A14031" s="3">
        <v>10512</v>
      </c>
      <c r="B14031" s="1" t="s">
        <v>32716</v>
      </c>
      <c r="C14031" s="1" t="s">
        <v>15</v>
      </c>
      <c r="D14031" s="1" t="s">
        <v>40</v>
      </c>
      <c r="E14031" s="1">
        <v>3209910</v>
      </c>
      <c r="F14031" s="1" t="s">
        <v>32717</v>
      </c>
      <c r="G14031" s="1">
        <v>2243446</v>
      </c>
      <c r="H14031" s="1" t="s">
        <v>32718</v>
      </c>
      <c r="I14031" s="2">
        <v>45092</v>
      </c>
      <c r="J14031" s="15" t="str">
        <f>MID(Tabla1[[#This Row],[HORA]],1,5)</f>
        <v>12:41</v>
      </c>
      <c r="K14031" s="16">
        <f>IF(Tabla1[[#This Row],[FECHA]]=I14032,IF(J14032-J14031&gt;0,(J14032-J14031)*1440,0),0)</f>
        <v>1.9999999999999929</v>
      </c>
      <c r="L14031" s="14">
        <f>2+L13772-Datos!$C$8</f>
        <v>10.620000000000001</v>
      </c>
      <c r="M14031" s="13" t="s">
        <v>2596</v>
      </c>
      <c r="N14031" s="1" t="s">
        <v>32719</v>
      </c>
      <c r="O14031" s="1">
        <v>20</v>
      </c>
      <c r="P14031" s="1" t="s">
        <v>20</v>
      </c>
      <c r="Q14031" s="4" t="s">
        <v>21</v>
      </c>
    </row>
    <row r="14032" spans="1:17" ht="22.5" x14ac:dyDescent="0.25">
      <c r="A14032" s="3">
        <v>10513</v>
      </c>
      <c r="B14032" s="1" t="s">
        <v>32720</v>
      </c>
      <c r="C14032" s="1" t="s">
        <v>15</v>
      </c>
      <c r="D14032" s="1" t="s">
        <v>40</v>
      </c>
      <c r="E14032" s="1">
        <v>27731692</v>
      </c>
      <c r="F14032" s="1" t="s">
        <v>27120</v>
      </c>
      <c r="G14032" s="1">
        <v>2243448</v>
      </c>
      <c r="H14032" s="1" t="s">
        <v>27121</v>
      </c>
      <c r="I14032" s="2">
        <v>45092</v>
      </c>
      <c r="J14032" s="15" t="str">
        <f>MID(Tabla1[[#This Row],[HORA]],1,5)</f>
        <v>12:43</v>
      </c>
      <c r="K14032" s="16">
        <f>IF(Tabla1[[#This Row],[FECHA]]=I14033,IF(J14033-J14032&gt;0,(J14033-J14032)*1440,0),0)</f>
        <v>2.9999999999999893</v>
      </c>
      <c r="L14032" s="14">
        <f>2+L13773-Datos!$C$8</f>
        <v>9.3600000000000012</v>
      </c>
      <c r="M14032" s="13" t="s">
        <v>5801</v>
      </c>
      <c r="N14032" s="1" t="s">
        <v>32721</v>
      </c>
      <c r="O14032" s="1">
        <v>90</v>
      </c>
      <c r="P14032" s="1" t="s">
        <v>20</v>
      </c>
      <c r="Q14032" s="4" t="s">
        <v>21</v>
      </c>
    </row>
    <row r="14033" spans="1:17" ht="22.5" x14ac:dyDescent="0.25">
      <c r="A14033" s="3">
        <v>16439</v>
      </c>
      <c r="B14033" s="1" t="s">
        <v>49864</v>
      </c>
      <c r="C14033" s="1" t="s">
        <v>15</v>
      </c>
      <c r="D14033" s="1" t="s">
        <v>71</v>
      </c>
      <c r="E14033" s="1">
        <v>20184861217</v>
      </c>
      <c r="F14033" s="1" t="s">
        <v>49865</v>
      </c>
      <c r="G14033" s="1">
        <v>27722545</v>
      </c>
      <c r="H14033" s="1" t="s">
        <v>49866</v>
      </c>
      <c r="I14033" s="2">
        <v>45092</v>
      </c>
      <c r="J14033" s="15" t="str">
        <f>MID(Tabla1[[#This Row],[HORA]],1,5)</f>
        <v>12:46</v>
      </c>
      <c r="K14033" s="16">
        <f>IF(Tabla1[[#This Row],[FECHA]]=I14034,IF(J14034-J14033&gt;0,(J14034-J14033)*1440,0),0)</f>
        <v>1.9999999999999929</v>
      </c>
      <c r="L14033" s="14">
        <f>2+L13774-Datos!$C$8</f>
        <v>12.280000000000001</v>
      </c>
      <c r="M14033" s="13" t="s">
        <v>2914</v>
      </c>
      <c r="N14033" s="1" t="s">
        <v>49867</v>
      </c>
      <c r="O14033" s="1">
        <v>20</v>
      </c>
      <c r="P14033" s="1" t="s">
        <v>376</v>
      </c>
      <c r="Q14033" s="4" t="s">
        <v>21</v>
      </c>
    </row>
    <row r="14034" spans="1:17" ht="22.5" x14ac:dyDescent="0.25">
      <c r="A14034" s="3">
        <v>4086</v>
      </c>
      <c r="B14034" s="1" t="s">
        <v>12819</v>
      </c>
      <c r="C14034" s="1" t="s">
        <v>15</v>
      </c>
      <c r="D14034" s="1" t="s">
        <v>1847</v>
      </c>
      <c r="E14034" s="1">
        <v>71117787</v>
      </c>
      <c r="F14034" s="1" t="s">
        <v>12820</v>
      </c>
      <c r="G14034" s="1">
        <v>2243449</v>
      </c>
      <c r="H14034" s="1" t="s">
        <v>12821</v>
      </c>
      <c r="I14034" s="2">
        <v>45092</v>
      </c>
      <c r="J14034" s="15" t="str">
        <f>MID(Tabla1[[#This Row],[HORA]],1,5)</f>
        <v>12:48</v>
      </c>
      <c r="K14034" s="16">
        <f>IF(Tabla1[[#This Row],[FECHA]]=I14035,IF(J14035-J14034&gt;0,(J14035-J14034)*1440,0),0)</f>
        <v>0.99999999999999645</v>
      </c>
      <c r="L14034" s="14">
        <f>2+L13775-Datos!$C$8</f>
        <v>14.760000000000002</v>
      </c>
      <c r="M14034" s="13" t="s">
        <v>1057</v>
      </c>
      <c r="N14034" s="1" t="s">
        <v>12822</v>
      </c>
      <c r="O14034" s="1">
        <v>10</v>
      </c>
      <c r="P14034" s="1" t="s">
        <v>376</v>
      </c>
      <c r="Q14034" s="4" t="s">
        <v>21</v>
      </c>
    </row>
    <row r="14035" spans="1:17" ht="22.5" x14ac:dyDescent="0.25">
      <c r="A14035" s="3">
        <v>4087</v>
      </c>
      <c r="B14035" s="1" t="s">
        <v>12823</v>
      </c>
      <c r="C14035" s="1" t="s">
        <v>15</v>
      </c>
      <c r="D14035" s="1" t="s">
        <v>40</v>
      </c>
      <c r="E14035" s="1">
        <v>76091038</v>
      </c>
      <c r="F14035" s="1" t="s">
        <v>11743</v>
      </c>
      <c r="G14035" s="1">
        <v>3235440</v>
      </c>
      <c r="H14035" s="1" t="s">
        <v>12824</v>
      </c>
      <c r="I14035" s="2">
        <v>45092</v>
      </c>
      <c r="J14035" s="15" t="str">
        <f>MID(Tabla1[[#This Row],[HORA]],1,5)</f>
        <v>12:49</v>
      </c>
      <c r="K14035" s="16">
        <f>IF(Tabla1[[#This Row],[FECHA]]=I14036,IF(J14036-J14035&gt;0,(J14036-J14035)*1440,0),0)</f>
        <v>0.99999999999999645</v>
      </c>
      <c r="L14035" s="14">
        <f>2+L13776-Datos!$C$8</f>
        <v>10.46</v>
      </c>
      <c r="M14035" s="13" t="s">
        <v>1238</v>
      </c>
      <c r="N14035" s="1" t="s">
        <v>12825</v>
      </c>
      <c r="O14035" s="1">
        <v>10</v>
      </c>
      <c r="P14035" s="1" t="s">
        <v>376</v>
      </c>
      <c r="Q14035" s="4" t="s">
        <v>21</v>
      </c>
    </row>
    <row r="14036" spans="1:17" ht="22.5" x14ac:dyDescent="0.25">
      <c r="A14036" s="3">
        <v>10514</v>
      </c>
      <c r="B14036" s="1" t="s">
        <v>32722</v>
      </c>
      <c r="C14036" s="1" t="s">
        <v>15</v>
      </c>
      <c r="D14036" s="1" t="s">
        <v>40</v>
      </c>
      <c r="E14036" s="1">
        <v>2243450</v>
      </c>
      <c r="F14036" s="1" t="s">
        <v>32723</v>
      </c>
      <c r="G14036" s="1">
        <v>2243451</v>
      </c>
      <c r="H14036" s="1" t="s">
        <v>32724</v>
      </c>
      <c r="I14036" s="2">
        <v>45092</v>
      </c>
      <c r="J14036" s="15" t="str">
        <f>MID(Tabla1[[#This Row],[HORA]],1,5)</f>
        <v>12:50</v>
      </c>
      <c r="K14036" s="16">
        <f>IF(Tabla1[[#This Row],[FECHA]]=I14037,IF(J14037-J14036&gt;0,(J14037-J14036)*1440,0),0)</f>
        <v>0.99999999999999645</v>
      </c>
      <c r="L14036" s="14">
        <f>2+L13777-Datos!$C$8</f>
        <v>9.5600000000000023</v>
      </c>
      <c r="M14036" s="13" t="s">
        <v>249</v>
      </c>
      <c r="N14036" s="1" t="s">
        <v>59</v>
      </c>
      <c r="O14036" s="1">
        <v>10</v>
      </c>
      <c r="P14036" s="1" t="s">
        <v>20</v>
      </c>
      <c r="Q14036" s="4" t="s">
        <v>21</v>
      </c>
    </row>
    <row r="14037" spans="1:17" ht="22.5" x14ac:dyDescent="0.25">
      <c r="A14037" s="3">
        <v>4088</v>
      </c>
      <c r="B14037" s="1" t="s">
        <v>12826</v>
      </c>
      <c r="C14037" s="1" t="s">
        <v>15</v>
      </c>
      <c r="D14037" s="1" t="s">
        <v>82</v>
      </c>
      <c r="E14037" s="1">
        <v>42863934</v>
      </c>
      <c r="F14037" s="1" t="s">
        <v>12827</v>
      </c>
      <c r="G14037" s="1">
        <v>365402</v>
      </c>
      <c r="H14037" s="1" t="s">
        <v>12828</v>
      </c>
      <c r="I14037" s="2">
        <v>45092</v>
      </c>
      <c r="J14037" s="15" t="str">
        <f>MID(Tabla1[[#This Row],[HORA]],1,5)</f>
        <v>12:51</v>
      </c>
      <c r="K14037" s="16">
        <f>IF(Tabla1[[#This Row],[FECHA]]=I14038,IF(J14038-J14037&gt;0,(J14038-J14037)*1440,0),0)</f>
        <v>1.9999999999999929</v>
      </c>
      <c r="L14037" s="14">
        <f>2+L13778-Datos!$C$8</f>
        <v>10.760000000000002</v>
      </c>
      <c r="M14037" s="13" t="s">
        <v>1243</v>
      </c>
      <c r="N14037" s="1" t="s">
        <v>12829</v>
      </c>
      <c r="O14037" s="1">
        <v>15</v>
      </c>
      <c r="P14037" s="1" t="s">
        <v>376</v>
      </c>
      <c r="Q14037" s="4" t="s">
        <v>21</v>
      </c>
    </row>
    <row r="14038" spans="1:17" ht="22.5" x14ac:dyDescent="0.25">
      <c r="A14038" s="3">
        <v>4089</v>
      </c>
      <c r="B14038" s="1" t="s">
        <v>12830</v>
      </c>
      <c r="C14038" s="1" t="s">
        <v>15</v>
      </c>
      <c r="D14038" s="1" t="s">
        <v>23</v>
      </c>
      <c r="E14038" s="1">
        <v>60288391</v>
      </c>
      <c r="F14038" s="1" t="s">
        <v>12831</v>
      </c>
      <c r="G14038" s="1">
        <v>2243452</v>
      </c>
      <c r="H14038" s="1" t="s">
        <v>12832</v>
      </c>
      <c r="I14038" s="2">
        <v>45092</v>
      </c>
      <c r="J14038" s="15" t="str">
        <f>MID(Tabla1[[#This Row],[HORA]],1,5)</f>
        <v>12:53</v>
      </c>
      <c r="K14038" s="16">
        <f>IF(Tabla1[[#This Row],[FECHA]]=I14039,IF(J14039-J14038&gt;0,(J14039-J14038)*1440,0),0)</f>
        <v>3.9999999999999858</v>
      </c>
      <c r="L14038" s="14">
        <f>2+L13779-Datos!$C$8</f>
        <v>12.260000000000002</v>
      </c>
      <c r="M14038" s="13" t="s">
        <v>513</v>
      </c>
      <c r="N14038" s="1" t="s">
        <v>12833</v>
      </c>
      <c r="O14038" s="1">
        <v>15</v>
      </c>
      <c r="P14038" s="1" t="s">
        <v>376</v>
      </c>
      <c r="Q14038" s="4" t="s">
        <v>21</v>
      </c>
    </row>
    <row r="14039" spans="1:17" ht="22.5" x14ac:dyDescent="0.25">
      <c r="A14039" s="3">
        <v>10515</v>
      </c>
      <c r="B14039" s="1" t="s">
        <v>32725</v>
      </c>
      <c r="C14039" s="1" t="s">
        <v>15</v>
      </c>
      <c r="D14039" s="1" t="s">
        <v>40</v>
      </c>
      <c r="E14039" s="1">
        <v>16714016</v>
      </c>
      <c r="F14039" s="1" t="s">
        <v>32726</v>
      </c>
      <c r="G14039" s="1">
        <v>2243454</v>
      </c>
      <c r="H14039" s="1" t="s">
        <v>32727</v>
      </c>
      <c r="I14039" s="2">
        <v>45092</v>
      </c>
      <c r="J14039" s="15" t="str">
        <f>MID(Tabla1[[#This Row],[HORA]],1,5)</f>
        <v>12:57</v>
      </c>
      <c r="K14039" s="16">
        <f>IF(Tabla1[[#This Row],[FECHA]]=I14040,IF(J14040-J14039&gt;0,(J14040-J14039)*1440,0),0)</f>
        <v>4.0000000000001457</v>
      </c>
      <c r="L14039" s="14">
        <f>2+L13780-Datos!$C$8</f>
        <v>9.6100000000000012</v>
      </c>
      <c r="M14039" s="13" t="s">
        <v>2923</v>
      </c>
      <c r="N14039" s="1" t="s">
        <v>32728</v>
      </c>
      <c r="O14039" s="1">
        <v>20</v>
      </c>
      <c r="P14039" s="1" t="s">
        <v>20</v>
      </c>
      <c r="Q14039" s="4" t="s">
        <v>21</v>
      </c>
    </row>
    <row r="14040" spans="1:17" ht="22.5" x14ac:dyDescent="0.25">
      <c r="A14040" s="3">
        <v>17741</v>
      </c>
      <c r="B14040" s="1" t="s">
        <v>53246</v>
      </c>
      <c r="C14040" s="1" t="s">
        <v>15</v>
      </c>
      <c r="D14040" s="1" t="s">
        <v>40</v>
      </c>
      <c r="E14040" s="1">
        <v>20487706656</v>
      </c>
      <c r="F14040" s="1" t="s">
        <v>53247</v>
      </c>
      <c r="G14040" s="1">
        <v>44424543</v>
      </c>
      <c r="H14040" s="1" t="s">
        <v>53248</v>
      </c>
      <c r="I14040" s="2">
        <v>45092</v>
      </c>
      <c r="J14040" s="15" t="str">
        <f>MID(Tabla1[[#This Row],[HORA]],1,5)</f>
        <v>13:01</v>
      </c>
      <c r="K14040" s="16">
        <f>IF(Tabla1[[#This Row],[FECHA]]=I14041,IF(J14041-J14040&gt;0,(J14041-J14040)*1440,0),0)</f>
        <v>2.9999999999998295</v>
      </c>
      <c r="L14040" s="14">
        <f>2+L13781-Datos!$C$8</f>
        <v>11.760000000000002</v>
      </c>
      <c r="M14040" s="13" t="s">
        <v>55924</v>
      </c>
      <c r="N14040" s="1" t="s">
        <v>53249</v>
      </c>
      <c r="O14040" s="1">
        <v>60</v>
      </c>
      <c r="P14040" s="1" t="s">
        <v>20</v>
      </c>
      <c r="Q14040" s="4" t="s">
        <v>21</v>
      </c>
    </row>
    <row r="14041" spans="1:17" ht="22.5" x14ac:dyDescent="0.25">
      <c r="A14041" s="3">
        <v>10516</v>
      </c>
      <c r="B14041" s="1" t="s">
        <v>32729</v>
      </c>
      <c r="C14041" s="1" t="s">
        <v>15</v>
      </c>
      <c r="D14041" s="1" t="s">
        <v>40</v>
      </c>
      <c r="E14041" s="1">
        <v>80373070</v>
      </c>
      <c r="F14041" s="1" t="s">
        <v>32730</v>
      </c>
      <c r="G14041" s="1">
        <v>2243455</v>
      </c>
      <c r="H14041" s="1" t="s">
        <v>32731</v>
      </c>
      <c r="I14041" s="2">
        <v>45092</v>
      </c>
      <c r="J14041" s="15" t="str">
        <f>MID(Tabla1[[#This Row],[HORA]],1,5)</f>
        <v>13:04</v>
      </c>
      <c r="K14041" s="16">
        <f>IF(Tabla1[[#This Row],[FECHA]]=I14042,IF(J14042-J14041&gt;0,(J14042-J14041)*1440,0),0)</f>
        <v>1.9999999999999929</v>
      </c>
      <c r="L14041" s="14">
        <f>2+L13782-Datos!$C$8</f>
        <v>13.46</v>
      </c>
      <c r="M14041" s="13" t="s">
        <v>55926</v>
      </c>
      <c r="N14041" s="1" t="s">
        <v>32732</v>
      </c>
      <c r="O14041" s="1">
        <v>15</v>
      </c>
      <c r="P14041" s="1" t="s">
        <v>20</v>
      </c>
      <c r="Q14041" s="4" t="s">
        <v>21</v>
      </c>
    </row>
    <row r="14042" spans="1:17" ht="22.5" x14ac:dyDescent="0.25">
      <c r="A14042" s="3">
        <v>10517</v>
      </c>
      <c r="B14042" s="1" t="s">
        <v>32733</v>
      </c>
      <c r="C14042" s="1" t="s">
        <v>15</v>
      </c>
      <c r="D14042" s="1" t="s">
        <v>33</v>
      </c>
      <c r="E14042" s="1">
        <v>41255752</v>
      </c>
      <c r="F14042" s="1" t="s">
        <v>2599</v>
      </c>
      <c r="G14042" s="1">
        <v>2243456</v>
      </c>
      <c r="H14042" s="1" t="s">
        <v>19666</v>
      </c>
      <c r="I14042" s="2">
        <v>45092</v>
      </c>
      <c r="J14042" s="15" t="str">
        <f>MID(Tabla1[[#This Row],[HORA]],1,5)</f>
        <v>13:06</v>
      </c>
      <c r="K14042" s="16">
        <f>IF(Tabla1[[#This Row],[FECHA]]=I14043,IF(J14043-J14042&gt;0,(J14043-J14042)*1440,0),0)</f>
        <v>5.9999999999999787</v>
      </c>
      <c r="L14042" s="14">
        <f>2+L13783-Datos!$C$8</f>
        <v>10.620000000000001</v>
      </c>
      <c r="M14042" s="13" t="s">
        <v>55927</v>
      </c>
      <c r="N14042" s="1" t="s">
        <v>1715</v>
      </c>
      <c r="O14042" s="1">
        <v>10</v>
      </c>
      <c r="P14042" s="1" t="s">
        <v>20</v>
      </c>
      <c r="Q14042" s="4" t="s">
        <v>21</v>
      </c>
    </row>
    <row r="14043" spans="1:17" ht="22.5" x14ac:dyDescent="0.25">
      <c r="A14043" s="3">
        <v>17742</v>
      </c>
      <c r="B14043" s="1" t="s">
        <v>53250</v>
      </c>
      <c r="C14043" s="1" t="s">
        <v>15</v>
      </c>
      <c r="D14043" s="1" t="s">
        <v>141</v>
      </c>
      <c r="E14043" s="1">
        <v>20602160077</v>
      </c>
      <c r="F14043" s="1" t="s">
        <v>53251</v>
      </c>
      <c r="G14043" s="1">
        <v>2243460</v>
      </c>
      <c r="H14043" s="1" t="s">
        <v>53252</v>
      </c>
      <c r="I14043" s="2">
        <v>45092</v>
      </c>
      <c r="J14043" s="15" t="str">
        <f>MID(Tabla1[[#This Row],[HORA]],1,5)</f>
        <v>13:12</v>
      </c>
      <c r="K14043" s="16">
        <f>IF(Tabla1[[#This Row],[FECHA]]=I14044,IF(J14044-J14043&gt;0,(J14044-J14043)*1440,0),0)</f>
        <v>1.0000000000001563</v>
      </c>
      <c r="L14043" s="14">
        <f>2+L13784-Datos!$C$8</f>
        <v>11.560000000000002</v>
      </c>
      <c r="M14043" s="13" t="s">
        <v>55931</v>
      </c>
      <c r="N14043" s="1" t="s">
        <v>53253</v>
      </c>
      <c r="O14043" s="1">
        <v>30</v>
      </c>
      <c r="P14043" s="1" t="s">
        <v>20</v>
      </c>
      <c r="Q14043" s="4" t="s">
        <v>21</v>
      </c>
    </row>
    <row r="14044" spans="1:17" ht="22.5" x14ac:dyDescent="0.25">
      <c r="A14044" s="3">
        <v>4090</v>
      </c>
      <c r="B14044" s="1" t="s">
        <v>12834</v>
      </c>
      <c r="C14044" s="1" t="s">
        <v>15</v>
      </c>
      <c r="D14044" s="1" t="s">
        <v>40</v>
      </c>
      <c r="E14044" s="1">
        <v>40107962</v>
      </c>
      <c r="F14044" s="1" t="s">
        <v>12835</v>
      </c>
      <c r="G14044" s="1">
        <v>2243462</v>
      </c>
      <c r="H14044" s="1" t="s">
        <v>12836</v>
      </c>
      <c r="I14044" s="2">
        <v>45092</v>
      </c>
      <c r="J14044" s="15" t="str">
        <f>MID(Tabla1[[#This Row],[HORA]],1,5)</f>
        <v>13:13</v>
      </c>
      <c r="K14044" s="16">
        <f>IF(Tabla1[[#This Row],[FECHA]]=I14045,IF(J14045-J14044&gt;0,(J14045-J14044)*1440,0),0)</f>
        <v>1.9999999999999929</v>
      </c>
      <c r="L14044" s="14">
        <f>2+L13785-Datos!$C$8</f>
        <v>11.8</v>
      </c>
      <c r="M14044" s="13" t="s">
        <v>55932</v>
      </c>
      <c r="N14044" s="1" t="s">
        <v>12837</v>
      </c>
      <c r="O14044" s="1">
        <v>25</v>
      </c>
      <c r="P14044" s="1" t="s">
        <v>376</v>
      </c>
      <c r="Q14044" s="4" t="s">
        <v>21</v>
      </c>
    </row>
    <row r="14045" spans="1:17" ht="22.5" x14ac:dyDescent="0.25">
      <c r="A14045" s="3">
        <v>17743</v>
      </c>
      <c r="B14045" s="1" t="s">
        <v>53254</v>
      </c>
      <c r="C14045" s="1" t="s">
        <v>15</v>
      </c>
      <c r="D14045" s="1" t="s">
        <v>40</v>
      </c>
      <c r="E14045" s="1">
        <v>20606248947</v>
      </c>
      <c r="F14045" s="1" t="s">
        <v>53255</v>
      </c>
      <c r="G14045" s="1">
        <v>2243463</v>
      </c>
      <c r="H14045" s="1" t="s">
        <v>53256</v>
      </c>
      <c r="I14045" s="2">
        <v>45092</v>
      </c>
      <c r="J14045" s="15" t="str">
        <f>MID(Tabla1[[#This Row],[HORA]],1,5)</f>
        <v>13:15</v>
      </c>
      <c r="K14045" s="16">
        <f>IF(Tabla1[[#This Row],[FECHA]]=I14046,IF(J14046-J14045&gt;0,(J14046-J14045)*1440,0),0)</f>
        <v>0</v>
      </c>
      <c r="L14045" s="14">
        <f>2+L13786-Datos!$C$8</f>
        <v>9.4700000000000024</v>
      </c>
      <c r="M14045" s="13" t="s">
        <v>55933</v>
      </c>
      <c r="N14045" s="1" t="s">
        <v>28809</v>
      </c>
      <c r="O14045" s="1">
        <v>45</v>
      </c>
      <c r="P14045" s="1" t="s">
        <v>20</v>
      </c>
      <c r="Q14045" s="4" t="s">
        <v>21</v>
      </c>
    </row>
    <row r="14046" spans="1:17" ht="22.5" x14ac:dyDescent="0.25">
      <c r="A14046" s="3">
        <v>17744</v>
      </c>
      <c r="B14046" s="1" t="s">
        <v>53254</v>
      </c>
      <c r="C14046" s="1" t="s">
        <v>15</v>
      </c>
      <c r="D14046" s="1" t="s">
        <v>40</v>
      </c>
      <c r="E14046" s="1">
        <v>20606248947</v>
      </c>
      <c r="F14046" s="1" t="s">
        <v>53255</v>
      </c>
      <c r="G14046" s="1">
        <v>2243463</v>
      </c>
      <c r="H14046" s="1" t="s">
        <v>53256</v>
      </c>
      <c r="I14046" s="2">
        <v>45092</v>
      </c>
      <c r="J14046" s="15" t="str">
        <f>MID(Tabla1[[#This Row],[HORA]],1,5)</f>
        <v>13:15</v>
      </c>
      <c r="K14046" s="16">
        <f>IF(Tabla1[[#This Row],[FECHA]]=I14047,IF(J14047-J14046&gt;0,(J14047-J14046)*1440,0),0)</f>
        <v>1.9999999999999929</v>
      </c>
      <c r="L14046" s="14">
        <f>2+L13787-Datos!$C$8</f>
        <v>10.71</v>
      </c>
      <c r="M14046" s="13" t="s">
        <v>55933</v>
      </c>
      <c r="N14046" s="1" t="s">
        <v>336</v>
      </c>
      <c r="O14046" s="1">
        <v>45</v>
      </c>
      <c r="P14046" s="1" t="s">
        <v>20</v>
      </c>
      <c r="Q14046" s="4" t="s">
        <v>21</v>
      </c>
    </row>
    <row r="14047" spans="1:17" ht="22.5" x14ac:dyDescent="0.25">
      <c r="A14047" s="3">
        <v>16440</v>
      </c>
      <c r="B14047" s="1" t="s">
        <v>49868</v>
      </c>
      <c r="C14047" s="1" t="s">
        <v>15</v>
      </c>
      <c r="D14047" s="1" t="s">
        <v>40</v>
      </c>
      <c r="E14047" s="1">
        <v>20480024711</v>
      </c>
      <c r="F14047" s="1" t="s">
        <v>49869</v>
      </c>
      <c r="G14047" s="1">
        <v>46392175</v>
      </c>
      <c r="H14047" s="1" t="s">
        <v>49870</v>
      </c>
      <c r="I14047" s="2">
        <v>45092</v>
      </c>
      <c r="J14047" s="15" t="str">
        <f>MID(Tabla1[[#This Row],[HORA]],1,5)</f>
        <v>13:17</v>
      </c>
      <c r="K14047" s="16">
        <f>IF(Tabla1[[#This Row],[FECHA]]=I14048,IF(J14048-J14047&gt;0,(J14048-J14047)*1440,0),0)</f>
        <v>2.9999999999999893</v>
      </c>
      <c r="L14047" s="14">
        <f>2+L13788-Datos!$C$8</f>
        <v>10.400000000000002</v>
      </c>
      <c r="M14047" s="13" t="s">
        <v>55935</v>
      </c>
      <c r="N14047" s="1" t="s">
        <v>49871</v>
      </c>
      <c r="O14047" s="1">
        <v>20</v>
      </c>
      <c r="P14047" s="1" t="s">
        <v>376</v>
      </c>
      <c r="Q14047" s="4" t="s">
        <v>21</v>
      </c>
    </row>
    <row r="14048" spans="1:17" ht="22.5" x14ac:dyDescent="0.25">
      <c r="A14048" s="3">
        <v>10518</v>
      </c>
      <c r="B14048" s="1" t="s">
        <v>32734</v>
      </c>
      <c r="C14048" s="1" t="s">
        <v>15</v>
      </c>
      <c r="D14048" s="1" t="s">
        <v>161</v>
      </c>
      <c r="E14048" s="1">
        <v>2243465</v>
      </c>
      <c r="F14048" s="1" t="s">
        <v>32735</v>
      </c>
      <c r="G14048" s="1">
        <v>72968524</v>
      </c>
      <c r="H14048" s="1" t="s">
        <v>32736</v>
      </c>
      <c r="I14048" s="2">
        <v>45092</v>
      </c>
      <c r="J14048" s="15" t="str">
        <f>MID(Tabla1[[#This Row],[HORA]],1,5)</f>
        <v>13:20</v>
      </c>
      <c r="K14048" s="16">
        <f>IF(Tabla1[[#This Row],[FECHA]]=I14049,IF(J14049-J14048&gt;0,(J14049-J14048)*1440,0),0)</f>
        <v>0.99999999999999645</v>
      </c>
      <c r="L14048" s="14">
        <f>2+L13789-Datos!$C$8</f>
        <v>11.780000000000001</v>
      </c>
      <c r="M14048" s="13" t="s">
        <v>55938</v>
      </c>
      <c r="N14048" s="1" t="s">
        <v>32737</v>
      </c>
      <c r="O14048" s="1">
        <v>13</v>
      </c>
      <c r="P14048" s="1" t="s">
        <v>20</v>
      </c>
      <c r="Q14048" s="4" t="s">
        <v>21</v>
      </c>
    </row>
    <row r="14049" spans="1:17" ht="22.5" x14ac:dyDescent="0.25">
      <c r="A14049" s="3">
        <v>4091</v>
      </c>
      <c r="B14049" s="1" t="s">
        <v>12838</v>
      </c>
      <c r="C14049" s="1" t="s">
        <v>15</v>
      </c>
      <c r="D14049" s="1" t="s">
        <v>33</v>
      </c>
      <c r="E14049" s="1">
        <v>10789137</v>
      </c>
      <c r="F14049" s="1" t="s">
        <v>4996</v>
      </c>
      <c r="G14049" s="1">
        <v>2243466</v>
      </c>
      <c r="H14049" s="1" t="s">
        <v>4997</v>
      </c>
      <c r="I14049" s="2">
        <v>45092</v>
      </c>
      <c r="J14049" s="15" t="str">
        <f>MID(Tabla1[[#This Row],[HORA]],1,5)</f>
        <v>13:21</v>
      </c>
      <c r="K14049" s="16">
        <f>IF(Tabla1[[#This Row],[FECHA]]=I14050,IF(J14050-J14049&gt;0,(J14050-J14049)*1440,0),0)</f>
        <v>13.99999999999995</v>
      </c>
      <c r="L14049" s="14">
        <f>2+L13790-Datos!$C$8</f>
        <v>11.720000000000002</v>
      </c>
      <c r="M14049" s="13" t="s">
        <v>55939</v>
      </c>
      <c r="N14049" s="1" t="s">
        <v>447</v>
      </c>
      <c r="O14049" s="1">
        <v>10</v>
      </c>
      <c r="P14049" s="1" t="s">
        <v>376</v>
      </c>
      <c r="Q14049" s="4" t="s">
        <v>21</v>
      </c>
    </row>
    <row r="14050" spans="1:17" ht="22.5" x14ac:dyDescent="0.25">
      <c r="A14050" s="3">
        <v>10519</v>
      </c>
      <c r="B14050" s="1" t="s">
        <v>32738</v>
      </c>
      <c r="C14050" s="1" t="s">
        <v>15</v>
      </c>
      <c r="D14050" s="1" t="s">
        <v>33</v>
      </c>
      <c r="E14050" s="1">
        <v>41056436</v>
      </c>
      <c r="F14050" s="1" t="s">
        <v>32739</v>
      </c>
      <c r="G14050" s="1">
        <v>2243469</v>
      </c>
      <c r="H14050" s="1" t="s">
        <v>32740</v>
      </c>
      <c r="I14050" s="2">
        <v>45092</v>
      </c>
      <c r="J14050" s="15" t="str">
        <f>MID(Tabla1[[#This Row],[HORA]],1,5)</f>
        <v>13:35</v>
      </c>
      <c r="K14050" s="16">
        <f>IF(Tabla1[[#This Row],[FECHA]]=I14051,IF(J14051-J14050&gt;0,(J14051-J14050)*1440,0),0)</f>
        <v>1.9999999999999929</v>
      </c>
      <c r="L14050" s="14">
        <f>2+L13791-Datos!$C$8</f>
        <v>11.620000000000001</v>
      </c>
      <c r="M14050" s="13" t="s">
        <v>55948</v>
      </c>
      <c r="N14050" s="1" t="s">
        <v>32741</v>
      </c>
      <c r="O14050" s="1">
        <v>80</v>
      </c>
      <c r="P14050" s="1" t="s">
        <v>20</v>
      </c>
      <c r="Q14050" s="4" t="s">
        <v>21</v>
      </c>
    </row>
    <row r="14051" spans="1:17" ht="22.5" x14ac:dyDescent="0.25">
      <c r="A14051" s="3">
        <v>4092</v>
      </c>
      <c r="B14051" s="1" t="s">
        <v>12839</v>
      </c>
      <c r="C14051" s="1" t="s">
        <v>15</v>
      </c>
      <c r="D14051" s="1" t="s">
        <v>40</v>
      </c>
      <c r="E14051" s="1">
        <v>74395050</v>
      </c>
      <c r="F14051" s="1" t="s">
        <v>12840</v>
      </c>
      <c r="G14051" s="1">
        <v>2897166</v>
      </c>
      <c r="H14051" s="1" t="s">
        <v>12841</v>
      </c>
      <c r="I14051" s="2">
        <v>45092</v>
      </c>
      <c r="J14051" s="15" t="str">
        <f>MID(Tabla1[[#This Row],[HORA]],1,5)</f>
        <v>13:37</v>
      </c>
      <c r="K14051" s="16">
        <f>IF(Tabla1[[#This Row],[FECHA]]=I14052,IF(J14052-J14051&gt;0,(J14052-J14051)*1440,0),0)</f>
        <v>6.9999999999999751</v>
      </c>
      <c r="L14051" s="14">
        <f>2+L13792-Datos!$C$8</f>
        <v>9.3300000000000018</v>
      </c>
      <c r="M14051" s="13" t="s">
        <v>55848</v>
      </c>
      <c r="N14051" s="1" t="s">
        <v>12842</v>
      </c>
      <c r="O14051" s="1">
        <v>40</v>
      </c>
      <c r="P14051" s="1" t="s">
        <v>376</v>
      </c>
      <c r="Q14051" s="4" t="s">
        <v>21</v>
      </c>
    </row>
    <row r="14052" spans="1:17" ht="22.5" x14ac:dyDescent="0.25">
      <c r="A14052" s="3">
        <v>10520</v>
      </c>
      <c r="B14052" s="1" t="s">
        <v>32742</v>
      </c>
      <c r="C14052" s="1" t="s">
        <v>15</v>
      </c>
      <c r="D14052" s="1" t="s">
        <v>33</v>
      </c>
      <c r="E14052" s="1">
        <v>70085617</v>
      </c>
      <c r="F14052" s="1" t="s">
        <v>3877</v>
      </c>
      <c r="G14052" s="1">
        <v>42390637</v>
      </c>
      <c r="H14052" s="1" t="s">
        <v>4716</v>
      </c>
      <c r="I14052" s="2">
        <v>45092</v>
      </c>
      <c r="J14052" s="15" t="str">
        <f>MID(Tabla1[[#This Row],[HORA]],1,5)</f>
        <v>13:44</v>
      </c>
      <c r="K14052" s="16">
        <f>IF(Tabla1[[#This Row],[FECHA]]=I14053,IF(J14053-J14052&gt;0,(J14053-J14052)*1440,0),0)</f>
        <v>10.000000000000124</v>
      </c>
      <c r="L14052" s="14">
        <f>2+L13793-Datos!$C$8</f>
        <v>10.620000000000001</v>
      </c>
      <c r="M14052" s="13" t="s">
        <v>55955</v>
      </c>
      <c r="N14052" s="1" t="s">
        <v>24524</v>
      </c>
      <c r="O14052" s="1">
        <v>15</v>
      </c>
      <c r="P14052" s="1" t="s">
        <v>20</v>
      </c>
      <c r="Q14052" s="4" t="s">
        <v>21</v>
      </c>
    </row>
    <row r="14053" spans="1:17" ht="22.5" x14ac:dyDescent="0.25">
      <c r="A14053" s="3">
        <v>10521</v>
      </c>
      <c r="B14053" s="1" t="s">
        <v>32743</v>
      </c>
      <c r="C14053" s="1" t="s">
        <v>15</v>
      </c>
      <c r="D14053" s="1" t="s">
        <v>40</v>
      </c>
      <c r="E14053" s="1">
        <v>46975547</v>
      </c>
      <c r="F14053" s="1" t="s">
        <v>32744</v>
      </c>
      <c r="G14053" s="1">
        <v>2243472</v>
      </c>
      <c r="H14053" s="1" t="s">
        <v>32745</v>
      </c>
      <c r="I14053" s="2">
        <v>45092</v>
      </c>
      <c r="J14053" s="15" t="str">
        <f>MID(Tabla1[[#This Row],[HORA]],1,5)</f>
        <v>13:54</v>
      </c>
      <c r="K14053" s="16">
        <f>IF(Tabla1[[#This Row],[FECHA]]=I14054,IF(J14054-J14053&gt;0,(J14054-J14053)*1440,0),0)</f>
        <v>7.9999999999999716</v>
      </c>
      <c r="L14053" s="14">
        <f>2+L13794-Datos!$C$8</f>
        <v>9.6300000000000026</v>
      </c>
      <c r="M14053" s="13" t="s">
        <v>55965</v>
      </c>
      <c r="N14053" s="1" t="s">
        <v>25160</v>
      </c>
      <c r="O14053" s="1">
        <v>15</v>
      </c>
      <c r="P14053" s="1" t="s">
        <v>20</v>
      </c>
      <c r="Q14053" s="4" t="s">
        <v>21</v>
      </c>
    </row>
    <row r="14054" spans="1:17" ht="22.5" x14ac:dyDescent="0.25">
      <c r="A14054" s="3">
        <v>10522</v>
      </c>
      <c r="B14054" s="1" t="s">
        <v>32746</v>
      </c>
      <c r="C14054" s="1" t="s">
        <v>15</v>
      </c>
      <c r="D14054" s="1" t="s">
        <v>23</v>
      </c>
      <c r="E14054" s="1">
        <v>42085285</v>
      </c>
      <c r="F14054" s="1" t="s">
        <v>21744</v>
      </c>
      <c r="G14054" s="1">
        <v>41554369</v>
      </c>
      <c r="H14054" s="1" t="s">
        <v>32747</v>
      </c>
      <c r="I14054" s="2">
        <v>45092</v>
      </c>
      <c r="J14054" s="15" t="str">
        <f>MID(Tabla1[[#This Row],[HORA]],1,5)</f>
        <v>14:02</v>
      </c>
      <c r="K14054" s="16">
        <f>IF(Tabla1[[#This Row],[FECHA]]=I14055,IF(J14055-J14054&gt;0,(J14055-J14054)*1440,0),0)</f>
        <v>1.9999999999999929</v>
      </c>
      <c r="L14054" s="14">
        <f>2+L13795-Datos!$C$8</f>
        <v>12.64</v>
      </c>
      <c r="M14054" s="13" t="s">
        <v>55973</v>
      </c>
      <c r="N14054" s="1" t="s">
        <v>32748</v>
      </c>
      <c r="O14054" s="1">
        <v>10</v>
      </c>
      <c r="P14054" s="1" t="s">
        <v>27</v>
      </c>
      <c r="Q14054" s="4" t="s">
        <v>21</v>
      </c>
    </row>
    <row r="14055" spans="1:17" ht="22.5" x14ac:dyDescent="0.25">
      <c r="A14055" s="3">
        <v>17745</v>
      </c>
      <c r="B14055" s="1" t="s">
        <v>53257</v>
      </c>
      <c r="C14055" s="1" t="s">
        <v>15</v>
      </c>
      <c r="D14055" s="1" t="s">
        <v>40</v>
      </c>
      <c r="E14055" s="1">
        <v>20487725286</v>
      </c>
      <c r="F14055" s="1" t="s">
        <v>48803</v>
      </c>
      <c r="G14055" s="1">
        <v>76940394</v>
      </c>
      <c r="H14055" s="1" t="s">
        <v>50131</v>
      </c>
      <c r="I14055" s="2">
        <v>45092</v>
      </c>
      <c r="J14055" s="15" t="str">
        <f>MID(Tabla1[[#This Row],[HORA]],1,5)</f>
        <v>14:04</v>
      </c>
      <c r="K14055" s="16">
        <f>IF(Tabla1[[#This Row],[FECHA]]=I14056,IF(J14056-J14055&gt;0,(J14056-J14055)*1440,0),0)</f>
        <v>2.9999999999999893</v>
      </c>
      <c r="L14055" s="14">
        <f>2+L13796-Datos!$C$8</f>
        <v>14.700000000000003</v>
      </c>
      <c r="M14055" s="13" t="s">
        <v>55975</v>
      </c>
      <c r="N14055" s="1" t="s">
        <v>53258</v>
      </c>
      <c r="O14055" s="1">
        <v>20</v>
      </c>
      <c r="P14055" s="1" t="s">
        <v>27</v>
      </c>
      <c r="Q14055" s="4" t="s">
        <v>21</v>
      </c>
    </row>
    <row r="14056" spans="1:17" ht="22.5" x14ac:dyDescent="0.25">
      <c r="A14056" s="3">
        <v>17746</v>
      </c>
      <c r="B14056" s="1" t="s">
        <v>53259</v>
      </c>
      <c r="C14056" s="1" t="s">
        <v>15</v>
      </c>
      <c r="D14056" s="1" t="s">
        <v>40</v>
      </c>
      <c r="E14056" s="1">
        <v>20610080171</v>
      </c>
      <c r="F14056" s="1" t="s">
        <v>53260</v>
      </c>
      <c r="G14056" s="1">
        <v>17639427</v>
      </c>
      <c r="H14056" s="1" t="s">
        <v>53261</v>
      </c>
      <c r="I14056" s="2">
        <v>45092</v>
      </c>
      <c r="J14056" s="15" t="str">
        <f>MID(Tabla1[[#This Row],[HORA]],1,5)</f>
        <v>14:07</v>
      </c>
      <c r="K14056" s="16">
        <f>IF(Tabla1[[#This Row],[FECHA]]=I14057,IF(J14057-J14056&gt;0,(J14057-J14056)*1440,0),0)</f>
        <v>1.9999999999999929</v>
      </c>
      <c r="L14056" s="14">
        <f>2+L13797-Datos!$C$8</f>
        <v>10.570000000000002</v>
      </c>
      <c r="M14056" s="13" t="s">
        <v>55978</v>
      </c>
      <c r="N14056" s="1" t="s">
        <v>53262</v>
      </c>
      <c r="O14056" s="1">
        <v>35</v>
      </c>
      <c r="P14056" s="1" t="s">
        <v>27</v>
      </c>
      <c r="Q14056" s="4" t="s">
        <v>21</v>
      </c>
    </row>
    <row r="14057" spans="1:17" ht="22.5" x14ac:dyDescent="0.25">
      <c r="A14057" s="3">
        <v>14647</v>
      </c>
      <c r="B14057" s="1" t="s">
        <v>44885</v>
      </c>
      <c r="C14057" s="1" t="s">
        <v>15</v>
      </c>
      <c r="D14057" s="1" t="s">
        <v>23</v>
      </c>
      <c r="E14057" s="1">
        <v>43348407</v>
      </c>
      <c r="F14057" s="1" t="s">
        <v>44886</v>
      </c>
      <c r="G14057" s="1">
        <v>2243475</v>
      </c>
      <c r="H14057" s="1" t="s">
        <v>44887</v>
      </c>
      <c r="I14057" s="2">
        <v>45092</v>
      </c>
      <c r="J14057" s="15" t="str">
        <f>MID(Tabla1[[#This Row],[HORA]],1,5)</f>
        <v>14:09</v>
      </c>
      <c r="K14057" s="16">
        <f>IF(Tabla1[[#This Row],[FECHA]]=I14058,IF(J14058-J14057&gt;0,(J14058-J14057)*1440,0),0)</f>
        <v>2.9999999999999893</v>
      </c>
      <c r="L14057" s="14">
        <f>2+L13798-Datos!$C$8</f>
        <v>10.380000000000003</v>
      </c>
      <c r="M14057" s="13" t="s">
        <v>55980</v>
      </c>
      <c r="N14057" s="1" t="s">
        <v>44888</v>
      </c>
      <c r="O14057" s="1">
        <v>15</v>
      </c>
      <c r="P14057" s="1" t="s">
        <v>986</v>
      </c>
      <c r="Q14057" s="4" t="s">
        <v>21</v>
      </c>
    </row>
    <row r="14058" spans="1:17" ht="22.5" x14ac:dyDescent="0.25">
      <c r="A14058" s="3">
        <v>14648</v>
      </c>
      <c r="B14058" s="1" t="s">
        <v>44889</v>
      </c>
      <c r="C14058" s="1" t="s">
        <v>15</v>
      </c>
      <c r="D14058" s="1" t="s">
        <v>33</v>
      </c>
      <c r="E14058" s="1">
        <v>45709219</v>
      </c>
      <c r="F14058" s="1" t="s">
        <v>44890</v>
      </c>
      <c r="G14058" s="1">
        <v>2243477</v>
      </c>
      <c r="H14058" s="1" t="s">
        <v>44891</v>
      </c>
      <c r="I14058" s="2">
        <v>45092</v>
      </c>
      <c r="J14058" s="15" t="str">
        <f>MID(Tabla1[[#This Row],[HORA]],1,5)</f>
        <v>14:12</v>
      </c>
      <c r="K14058" s="16">
        <f>IF(Tabla1[[#This Row],[FECHA]]=I14059,IF(J14059-J14058&gt;0,(J14059-J14058)*1440,0),0)</f>
        <v>3.9999999999999858</v>
      </c>
      <c r="L14058" s="14">
        <f>2+L13799-Datos!$C$8</f>
        <v>12.470000000000002</v>
      </c>
      <c r="M14058" s="13" t="s">
        <v>55851</v>
      </c>
      <c r="N14058" s="1" t="s">
        <v>44892</v>
      </c>
      <c r="O14058" s="1">
        <v>70</v>
      </c>
      <c r="P14058" s="1" t="s">
        <v>986</v>
      </c>
      <c r="Q14058" s="4" t="s">
        <v>21</v>
      </c>
    </row>
    <row r="14059" spans="1:17" ht="22.5" x14ac:dyDescent="0.25">
      <c r="A14059" s="3">
        <v>4093</v>
      </c>
      <c r="B14059" s="1" t="s">
        <v>12843</v>
      </c>
      <c r="C14059" s="1" t="s">
        <v>15</v>
      </c>
      <c r="D14059" s="1" t="s">
        <v>77</v>
      </c>
      <c r="E14059" s="1">
        <v>3839108</v>
      </c>
      <c r="F14059" s="1" t="s">
        <v>2647</v>
      </c>
      <c r="G14059" s="1">
        <v>18888888</v>
      </c>
      <c r="H14059" s="1" t="s">
        <v>12538</v>
      </c>
      <c r="I14059" s="2">
        <v>45092</v>
      </c>
      <c r="J14059" s="15" t="str">
        <f>MID(Tabla1[[#This Row],[HORA]],1,5)</f>
        <v>14:16</v>
      </c>
      <c r="K14059" s="16">
        <f>IF(Tabla1[[#This Row],[FECHA]]=I14060,IF(J14060-J14059&gt;0,(J14060-J14059)*1440,0),0)</f>
        <v>0.99999999999999645</v>
      </c>
      <c r="L14059" s="14">
        <f>2+L13800-Datos!$C$8</f>
        <v>9.8100000000000023</v>
      </c>
      <c r="M14059" s="13" t="s">
        <v>55852</v>
      </c>
      <c r="N14059" s="1" t="s">
        <v>12844</v>
      </c>
      <c r="O14059" s="1">
        <v>15</v>
      </c>
      <c r="P14059" s="1" t="s">
        <v>1141</v>
      </c>
      <c r="Q14059" s="4" t="s">
        <v>21</v>
      </c>
    </row>
    <row r="14060" spans="1:17" ht="22.5" x14ac:dyDescent="0.25">
      <c r="A14060" s="3">
        <v>18601</v>
      </c>
      <c r="B14060" s="1" t="s">
        <v>55343</v>
      </c>
      <c r="C14060" s="1" t="s">
        <v>15</v>
      </c>
      <c r="D14060" s="1" t="s">
        <v>40</v>
      </c>
      <c r="E14060" s="1">
        <v>20482196595</v>
      </c>
      <c r="F14060" s="1" t="s">
        <v>55344</v>
      </c>
      <c r="G14060" s="1">
        <v>76306263</v>
      </c>
      <c r="H14060" s="1" t="s">
        <v>55345</v>
      </c>
      <c r="I14060" s="2">
        <v>45092</v>
      </c>
      <c r="J14060" s="15" t="str">
        <f>MID(Tabla1[[#This Row],[HORA]],1,5)</f>
        <v>14:17</v>
      </c>
      <c r="K14060" s="16">
        <f>IF(Tabla1[[#This Row],[FECHA]]=I14061,IF(J14061-J14060&gt;0,(J14061-J14060)*1440,0),0)</f>
        <v>1.9999999999999929</v>
      </c>
      <c r="L14060" s="14">
        <f>2+L13801-Datos!$C$8</f>
        <v>11.540000000000003</v>
      </c>
      <c r="M14060" s="13" t="s">
        <v>55853</v>
      </c>
      <c r="N14060" s="1" t="s">
        <v>55346</v>
      </c>
      <c r="O14060" s="1">
        <v>12</v>
      </c>
      <c r="P14060" s="1" t="s">
        <v>986</v>
      </c>
      <c r="Q14060" s="4" t="s">
        <v>21</v>
      </c>
    </row>
    <row r="14061" spans="1:17" ht="22.5" x14ac:dyDescent="0.25">
      <c r="A14061" s="3">
        <v>4094</v>
      </c>
      <c r="B14061" s="1" t="s">
        <v>12845</v>
      </c>
      <c r="C14061" s="1" t="s">
        <v>15</v>
      </c>
      <c r="D14061" s="1" t="s">
        <v>141</v>
      </c>
      <c r="E14061" s="1">
        <v>16731736</v>
      </c>
      <c r="F14061" s="1" t="s">
        <v>12846</v>
      </c>
      <c r="G14061" s="1">
        <v>71200841</v>
      </c>
      <c r="H14061" s="1" t="s">
        <v>12847</v>
      </c>
      <c r="I14061" s="2">
        <v>45092</v>
      </c>
      <c r="J14061" s="15" t="str">
        <f>MID(Tabla1[[#This Row],[HORA]],1,5)</f>
        <v>14:19</v>
      </c>
      <c r="K14061" s="16">
        <f>IF(Tabla1[[#This Row],[FECHA]]=I14062,IF(J14062-J14061&gt;0,(J14062-J14061)*1440,0),0)</f>
        <v>0.99999999999999645</v>
      </c>
      <c r="L14061" s="14">
        <f>2+L13802-Datos!$C$8</f>
        <v>13.400000000000002</v>
      </c>
      <c r="M14061" s="13" t="s">
        <v>55986</v>
      </c>
      <c r="N14061" s="1" t="s">
        <v>12848</v>
      </c>
      <c r="O14061" s="1">
        <v>17</v>
      </c>
      <c r="P14061" s="1" t="s">
        <v>1141</v>
      </c>
      <c r="Q14061" s="4" t="s">
        <v>21</v>
      </c>
    </row>
    <row r="14062" spans="1:17" ht="22.5" x14ac:dyDescent="0.25">
      <c r="A14062" s="3">
        <v>14649</v>
      </c>
      <c r="B14062" s="1" t="s">
        <v>44893</v>
      </c>
      <c r="C14062" s="1" t="s">
        <v>15</v>
      </c>
      <c r="D14062" s="1" t="s">
        <v>40</v>
      </c>
      <c r="E14062" s="1">
        <v>33676807</v>
      </c>
      <c r="F14062" s="1" t="s">
        <v>44894</v>
      </c>
      <c r="G14062" s="1">
        <v>2867776</v>
      </c>
      <c r="H14062" s="1" t="s">
        <v>44895</v>
      </c>
      <c r="I14062" s="2">
        <v>45092</v>
      </c>
      <c r="J14062" s="15" t="str">
        <f>MID(Tabla1[[#This Row],[HORA]],1,5)</f>
        <v>14:20</v>
      </c>
      <c r="K14062" s="16">
        <f>IF(Tabla1[[#This Row],[FECHA]]=I14063,IF(J14063-J14062&gt;0,(J14063-J14062)*1440,0),0)</f>
        <v>0.99999999999999645</v>
      </c>
      <c r="L14062" s="14">
        <f>2+L13803-Datos!$C$8</f>
        <v>10.700000000000001</v>
      </c>
      <c r="M14062" s="13" t="s">
        <v>55987</v>
      </c>
      <c r="N14062" s="1" t="s">
        <v>1525</v>
      </c>
      <c r="O14062" s="1">
        <v>15</v>
      </c>
      <c r="P14062" s="1" t="s">
        <v>986</v>
      </c>
      <c r="Q14062" s="4" t="s">
        <v>21</v>
      </c>
    </row>
    <row r="14063" spans="1:17" ht="22.5" x14ac:dyDescent="0.25">
      <c r="A14063" s="3">
        <v>14650</v>
      </c>
      <c r="B14063" s="1" t="s">
        <v>44896</v>
      </c>
      <c r="C14063" s="1" t="s">
        <v>15</v>
      </c>
      <c r="D14063" s="1" t="s">
        <v>33</v>
      </c>
      <c r="E14063" s="1">
        <v>76368477</v>
      </c>
      <c r="F14063" s="1" t="s">
        <v>44897</v>
      </c>
      <c r="G14063" s="1">
        <v>45061788</v>
      </c>
      <c r="H14063" s="1" t="s">
        <v>44898</v>
      </c>
      <c r="I14063" s="2">
        <v>45092</v>
      </c>
      <c r="J14063" s="15" t="str">
        <f>MID(Tabla1[[#This Row],[HORA]],1,5)</f>
        <v>14:21</v>
      </c>
      <c r="K14063" s="16">
        <f>IF(Tabla1[[#This Row],[FECHA]]=I14064,IF(J14064-J14063&gt;0,(J14064-J14063)*1440,0),0)</f>
        <v>0.99999999999999645</v>
      </c>
      <c r="L14063" s="14">
        <f>2+L13804-Datos!$C$8</f>
        <v>11.360000000000001</v>
      </c>
      <c r="M14063" s="13" t="s">
        <v>55988</v>
      </c>
      <c r="N14063" s="1" t="s">
        <v>44899</v>
      </c>
      <c r="O14063" s="1">
        <v>20</v>
      </c>
      <c r="P14063" s="1" t="s">
        <v>986</v>
      </c>
      <c r="Q14063" s="4" t="s">
        <v>21</v>
      </c>
    </row>
    <row r="14064" spans="1:17" ht="22.5" x14ac:dyDescent="0.25">
      <c r="A14064" s="3">
        <v>10523</v>
      </c>
      <c r="B14064" s="1" t="s">
        <v>32749</v>
      </c>
      <c r="C14064" s="1" t="s">
        <v>15</v>
      </c>
      <c r="D14064" s="1" t="s">
        <v>77</v>
      </c>
      <c r="E14064" s="1">
        <v>3858174</v>
      </c>
      <c r="F14064" s="1" t="s">
        <v>32750</v>
      </c>
      <c r="G14064" s="1">
        <v>2243478</v>
      </c>
      <c r="H14064" s="1" t="s">
        <v>32751</v>
      </c>
      <c r="I14064" s="2">
        <v>45092</v>
      </c>
      <c r="J14064" s="15" t="str">
        <f>MID(Tabla1[[#This Row],[HORA]],1,5)</f>
        <v>14:22</v>
      </c>
      <c r="K14064" s="16">
        <f>IF(Tabla1[[#This Row],[FECHA]]=I14065,IF(J14065-J14064&gt;0,(J14065-J14064)*1440,0),0)</f>
        <v>0.99999999999999645</v>
      </c>
      <c r="L14064" s="14">
        <f>2+L13805-Datos!$C$8</f>
        <v>11.3</v>
      </c>
      <c r="M14064" s="13" t="s">
        <v>55989</v>
      </c>
      <c r="N14064" s="1" t="s">
        <v>32752</v>
      </c>
      <c r="O14064" s="1">
        <v>20</v>
      </c>
      <c r="P14064" s="1" t="s">
        <v>27</v>
      </c>
      <c r="Q14064" s="4" t="s">
        <v>21</v>
      </c>
    </row>
    <row r="14065" spans="1:17" ht="22.5" x14ac:dyDescent="0.25">
      <c r="A14065" s="3">
        <v>14651</v>
      </c>
      <c r="B14065" s="1" t="s">
        <v>44900</v>
      </c>
      <c r="C14065" s="1" t="s">
        <v>15</v>
      </c>
      <c r="D14065" s="1" t="s">
        <v>33</v>
      </c>
      <c r="E14065" s="1">
        <v>18038806</v>
      </c>
      <c r="F14065" s="1" t="s">
        <v>44901</v>
      </c>
      <c r="G14065" s="1">
        <v>2243480</v>
      </c>
      <c r="H14065" s="1" t="s">
        <v>44902</v>
      </c>
      <c r="I14065" s="2">
        <v>45092</v>
      </c>
      <c r="J14065" s="15" t="str">
        <f>MID(Tabla1[[#This Row],[HORA]],1,5)</f>
        <v>14:23</v>
      </c>
      <c r="K14065" s="16">
        <f>IF(Tabla1[[#This Row],[FECHA]]=I14066,IF(J14066-J14065&gt;0,(J14066-J14065)*1440,0),0)</f>
        <v>1.9999999999999929</v>
      </c>
      <c r="L14065" s="14">
        <f>2+L13806-Datos!$C$8</f>
        <v>9.4000000000000021</v>
      </c>
      <c r="M14065" s="13" t="s">
        <v>55854</v>
      </c>
      <c r="N14065" s="1" t="s">
        <v>44903</v>
      </c>
      <c r="O14065" s="1">
        <v>30</v>
      </c>
      <c r="P14065" s="1" t="s">
        <v>986</v>
      </c>
      <c r="Q14065" s="4" t="s">
        <v>21</v>
      </c>
    </row>
    <row r="14066" spans="1:17" ht="22.5" x14ac:dyDescent="0.25">
      <c r="A14066" s="3">
        <v>14652</v>
      </c>
      <c r="B14066" s="1" t="s">
        <v>44904</v>
      </c>
      <c r="C14066" s="1" t="s">
        <v>15</v>
      </c>
      <c r="D14066" s="1" t="s">
        <v>40</v>
      </c>
      <c r="E14066" s="1">
        <v>75448562</v>
      </c>
      <c r="F14066" s="1" t="s">
        <v>44905</v>
      </c>
      <c r="G14066" s="1">
        <v>44768241</v>
      </c>
      <c r="H14066" s="1" t="s">
        <v>44906</v>
      </c>
      <c r="I14066" s="2">
        <v>45092</v>
      </c>
      <c r="J14066" s="15" t="str">
        <f>MID(Tabla1[[#This Row],[HORA]],1,5)</f>
        <v>14:25</v>
      </c>
      <c r="K14066" s="16">
        <f>IF(Tabla1[[#This Row],[FECHA]]=I14067,IF(J14067-J14066&gt;0,(J14067-J14066)*1440,0),0)</f>
        <v>1.9999999999999929</v>
      </c>
      <c r="L14066" s="14">
        <f>2+L13807-Datos!$C$8</f>
        <v>10.410000000000002</v>
      </c>
      <c r="M14066" s="13" t="s">
        <v>55855</v>
      </c>
      <c r="N14066" s="1" t="s">
        <v>44907</v>
      </c>
      <c r="O14066" s="1">
        <v>12</v>
      </c>
      <c r="P14066" s="1" t="s">
        <v>986</v>
      </c>
      <c r="Q14066" s="4" t="s">
        <v>21</v>
      </c>
    </row>
    <row r="14067" spans="1:17" ht="22.5" x14ac:dyDescent="0.25">
      <c r="A14067" s="3">
        <v>10524</v>
      </c>
      <c r="B14067" s="1" t="s">
        <v>32753</v>
      </c>
      <c r="C14067" s="1" t="s">
        <v>15</v>
      </c>
      <c r="D14067" s="1" t="s">
        <v>71</v>
      </c>
      <c r="E14067" s="1">
        <v>47037440</v>
      </c>
      <c r="F14067" s="1" t="s">
        <v>32754</v>
      </c>
      <c r="G14067" s="1">
        <v>2243483</v>
      </c>
      <c r="H14067" s="1" t="s">
        <v>32755</v>
      </c>
      <c r="I14067" s="2">
        <v>45092</v>
      </c>
      <c r="J14067" s="15" t="str">
        <f>MID(Tabla1[[#This Row],[HORA]],1,5)</f>
        <v>14:27</v>
      </c>
      <c r="K14067" s="16">
        <f>IF(Tabla1[[#This Row],[FECHA]]=I14068,IF(J14068-J14067&gt;0,(J14068-J14067)*1440,0),0)</f>
        <v>0.99999999999999645</v>
      </c>
      <c r="L14067" s="14">
        <f>2+L13808-Datos!$C$8</f>
        <v>11.780000000000001</v>
      </c>
      <c r="M14067" s="13" t="s">
        <v>55857</v>
      </c>
      <c r="N14067" s="1" t="s">
        <v>32756</v>
      </c>
      <c r="O14067" s="1">
        <v>25</v>
      </c>
      <c r="P14067" s="1" t="s">
        <v>27</v>
      </c>
      <c r="Q14067" s="4" t="s">
        <v>21</v>
      </c>
    </row>
    <row r="14068" spans="1:17" ht="22.5" x14ac:dyDescent="0.25">
      <c r="A14068" s="3">
        <v>14653</v>
      </c>
      <c r="B14068" s="1" t="s">
        <v>44908</v>
      </c>
      <c r="C14068" s="1" t="s">
        <v>15</v>
      </c>
      <c r="D14068" s="1" t="s">
        <v>40</v>
      </c>
      <c r="E14068" s="1">
        <v>16728490</v>
      </c>
      <c r="F14068" s="1" t="s">
        <v>7435</v>
      </c>
      <c r="G14068" s="1">
        <v>2243484</v>
      </c>
      <c r="H14068" s="1" t="s">
        <v>44909</v>
      </c>
      <c r="I14068" s="2">
        <v>45092</v>
      </c>
      <c r="J14068" s="15" t="str">
        <f>MID(Tabla1[[#This Row],[HORA]],1,5)</f>
        <v>14:28</v>
      </c>
      <c r="K14068" s="16">
        <f>IF(Tabla1[[#This Row],[FECHA]]=I14069,IF(J14069-J14068&gt;0,(J14069-J14068)*1440,0),0)</f>
        <v>0</v>
      </c>
      <c r="L14068" s="14">
        <f>2+L13809-Datos!$C$8</f>
        <v>11.530000000000001</v>
      </c>
      <c r="M14068" s="13" t="s">
        <v>55991</v>
      </c>
      <c r="N14068" s="1" t="s">
        <v>44910</v>
      </c>
      <c r="O14068" s="1">
        <v>10</v>
      </c>
      <c r="P14068" s="1" t="s">
        <v>986</v>
      </c>
      <c r="Q14068" s="4" t="s">
        <v>21</v>
      </c>
    </row>
    <row r="14069" spans="1:17" ht="22.5" x14ac:dyDescent="0.25">
      <c r="A14069" s="3">
        <v>17747</v>
      </c>
      <c r="B14069" s="1" t="s">
        <v>53263</v>
      </c>
      <c r="C14069" s="1" t="s">
        <v>15</v>
      </c>
      <c r="D14069" s="1" t="s">
        <v>77</v>
      </c>
      <c r="E14069" s="1">
        <v>20608899350</v>
      </c>
      <c r="F14069" s="1" t="s">
        <v>49103</v>
      </c>
      <c r="G14069" s="1">
        <v>2243485</v>
      </c>
      <c r="H14069" s="1" t="s">
        <v>53264</v>
      </c>
      <c r="I14069" s="2">
        <v>45092</v>
      </c>
      <c r="J14069" s="15" t="str">
        <f>MID(Tabla1[[#This Row],[HORA]],1,5)</f>
        <v>14:28</v>
      </c>
      <c r="K14069" s="16">
        <f>IF(Tabla1[[#This Row],[FECHA]]=I14070,IF(J14070-J14069&gt;0,(J14070-J14069)*1440,0),0)</f>
        <v>3.0000000000001492</v>
      </c>
      <c r="L14069" s="14">
        <f>2+L13810-Datos!$C$8</f>
        <v>14.470000000000002</v>
      </c>
      <c r="M14069" s="13" t="s">
        <v>55991</v>
      </c>
      <c r="N14069" s="1" t="s">
        <v>53265</v>
      </c>
      <c r="O14069" s="1">
        <v>60</v>
      </c>
      <c r="P14069" s="1" t="s">
        <v>27</v>
      </c>
      <c r="Q14069" s="4" t="s">
        <v>21</v>
      </c>
    </row>
    <row r="14070" spans="1:17" ht="22.5" x14ac:dyDescent="0.25">
      <c r="A14070" s="3">
        <v>10525</v>
      </c>
      <c r="B14070" s="1" t="s">
        <v>32757</v>
      </c>
      <c r="C14070" s="1" t="s">
        <v>15</v>
      </c>
      <c r="D14070" s="1" t="s">
        <v>33</v>
      </c>
      <c r="E14070" s="1">
        <v>22469229</v>
      </c>
      <c r="F14070" s="1" t="s">
        <v>6218</v>
      </c>
      <c r="G14070" s="1">
        <v>2243487</v>
      </c>
      <c r="H14070" s="1" t="s">
        <v>32758</v>
      </c>
      <c r="I14070" s="2">
        <v>45092</v>
      </c>
      <c r="J14070" s="15" t="str">
        <f>MID(Tabla1[[#This Row],[HORA]],1,5)</f>
        <v>14:31</v>
      </c>
      <c r="K14070" s="16">
        <f>IF(Tabla1[[#This Row],[FECHA]]=I14071,IF(J14071-J14070&gt;0,(J14071-J14070)*1440,0),0)</f>
        <v>3.9999999999999858</v>
      </c>
      <c r="L14070" s="14">
        <f>2+L13811-Datos!$C$8</f>
        <v>11.620000000000001</v>
      </c>
      <c r="M14070" s="13" t="s">
        <v>55992</v>
      </c>
      <c r="N14070" s="1" t="s">
        <v>32759</v>
      </c>
      <c r="O14070" s="1">
        <v>15</v>
      </c>
      <c r="P14070" s="1" t="s">
        <v>27</v>
      </c>
      <c r="Q14070" s="4" t="s">
        <v>21</v>
      </c>
    </row>
    <row r="14071" spans="1:17" ht="22.5" x14ac:dyDescent="0.25">
      <c r="A14071" s="3">
        <v>10526</v>
      </c>
      <c r="B14071" s="1" t="s">
        <v>32760</v>
      </c>
      <c r="C14071" s="1" t="s">
        <v>15</v>
      </c>
      <c r="D14071" s="1" t="s">
        <v>71</v>
      </c>
      <c r="E14071" s="1">
        <v>16500987</v>
      </c>
      <c r="F14071" s="1" t="s">
        <v>32761</v>
      </c>
      <c r="G14071" s="1">
        <v>2243489</v>
      </c>
      <c r="H14071" s="1" t="s">
        <v>32762</v>
      </c>
      <c r="I14071" s="2">
        <v>45092</v>
      </c>
      <c r="J14071" s="15" t="str">
        <f>MID(Tabla1[[#This Row],[HORA]],1,5)</f>
        <v>14:35</v>
      </c>
      <c r="K14071" s="16">
        <f>IF(Tabla1[[#This Row],[FECHA]]=I14072,IF(J14072-J14071&gt;0,(J14072-J14071)*1440,0),0)</f>
        <v>1.9999999999999929</v>
      </c>
      <c r="L14071" s="14">
        <f>2+L13812-Datos!$C$8</f>
        <v>12.400000000000002</v>
      </c>
      <c r="M14071" s="13" t="s">
        <v>55996</v>
      </c>
      <c r="N14071" s="1" t="s">
        <v>32763</v>
      </c>
      <c r="O14071" s="1">
        <v>20</v>
      </c>
      <c r="P14071" s="1" t="s">
        <v>27</v>
      </c>
      <c r="Q14071" s="4" t="s">
        <v>21</v>
      </c>
    </row>
    <row r="14072" spans="1:17" ht="22.5" x14ac:dyDescent="0.25">
      <c r="A14072" s="3">
        <v>17748</v>
      </c>
      <c r="B14072" s="1" t="s">
        <v>53266</v>
      </c>
      <c r="C14072" s="1" t="s">
        <v>15</v>
      </c>
      <c r="D14072" s="1" t="s">
        <v>77</v>
      </c>
      <c r="E14072" s="1">
        <v>20606988266</v>
      </c>
      <c r="F14072" s="1" t="s">
        <v>53267</v>
      </c>
      <c r="G14072" s="1">
        <v>17617649</v>
      </c>
      <c r="H14072" s="1" t="s">
        <v>53268</v>
      </c>
      <c r="I14072" s="2">
        <v>45092</v>
      </c>
      <c r="J14072" s="15" t="str">
        <f>MID(Tabla1[[#This Row],[HORA]],1,5)</f>
        <v>14:37</v>
      </c>
      <c r="K14072" s="16">
        <f>IF(Tabla1[[#This Row],[FECHA]]=I14073,IF(J14073-J14072&gt;0,(J14073-J14072)*1440,0),0)</f>
        <v>0</v>
      </c>
      <c r="L14072" s="14">
        <f>2+L13813-Datos!$C$8</f>
        <v>14.770000000000001</v>
      </c>
      <c r="M14072" s="13" t="s">
        <v>55998</v>
      </c>
      <c r="N14072" s="1" t="s">
        <v>53269</v>
      </c>
      <c r="O14072" s="1">
        <v>60</v>
      </c>
      <c r="P14072" s="1" t="s">
        <v>27</v>
      </c>
      <c r="Q14072" s="4" t="s">
        <v>21</v>
      </c>
    </row>
    <row r="14073" spans="1:17" ht="22.5" x14ac:dyDescent="0.25">
      <c r="A14073" s="3">
        <v>17749</v>
      </c>
      <c r="B14073" s="1" t="s">
        <v>53266</v>
      </c>
      <c r="C14073" s="1" t="s">
        <v>15</v>
      </c>
      <c r="D14073" s="1" t="s">
        <v>77</v>
      </c>
      <c r="E14073" s="1">
        <v>20606988266</v>
      </c>
      <c r="F14073" s="1" t="s">
        <v>53267</v>
      </c>
      <c r="G14073" s="1">
        <v>17617649</v>
      </c>
      <c r="H14073" s="1" t="s">
        <v>53270</v>
      </c>
      <c r="I14073" s="2">
        <v>45092</v>
      </c>
      <c r="J14073" s="15" t="str">
        <f>MID(Tabla1[[#This Row],[HORA]],1,5)</f>
        <v>14:37</v>
      </c>
      <c r="K14073" s="16">
        <f>IF(Tabla1[[#This Row],[FECHA]]=I14074,IF(J14074-J14073&gt;0,(J14074-J14073)*1440,0),0)</f>
        <v>1.9999999999999929</v>
      </c>
      <c r="L14073" s="14">
        <f>2+L13814-Datos!$C$8</f>
        <v>13.46</v>
      </c>
      <c r="M14073" s="13" t="s">
        <v>55998</v>
      </c>
      <c r="N14073" s="1" t="s">
        <v>53269</v>
      </c>
      <c r="O14073" s="1">
        <v>60</v>
      </c>
      <c r="P14073" s="1" t="s">
        <v>27</v>
      </c>
      <c r="Q14073" s="4" t="s">
        <v>21</v>
      </c>
    </row>
    <row r="14074" spans="1:17" ht="22.5" x14ac:dyDescent="0.25">
      <c r="A14074" s="3">
        <v>10527</v>
      </c>
      <c r="B14074" s="1" t="s">
        <v>32764</v>
      </c>
      <c r="C14074" s="1" t="s">
        <v>15</v>
      </c>
      <c r="D14074" s="1" t="s">
        <v>40</v>
      </c>
      <c r="E14074" s="1">
        <v>41226255</v>
      </c>
      <c r="F14074" s="1" t="s">
        <v>32765</v>
      </c>
      <c r="G14074" s="1">
        <v>2243492</v>
      </c>
      <c r="H14074" s="1" t="s">
        <v>32766</v>
      </c>
      <c r="I14074" s="2">
        <v>45092</v>
      </c>
      <c r="J14074" s="15" t="str">
        <f>MID(Tabla1[[#This Row],[HORA]],1,5)</f>
        <v>14:39</v>
      </c>
      <c r="K14074" s="16">
        <f>IF(Tabla1[[#This Row],[FECHA]]=I14075,IF(J14075-J14074&gt;0,(J14075-J14074)*1440,0),0)</f>
        <v>0</v>
      </c>
      <c r="L14074" s="14">
        <f>2+L13815-Datos!$C$8</f>
        <v>12.060000000000002</v>
      </c>
      <c r="M14074" s="13" t="s">
        <v>56000</v>
      </c>
      <c r="N14074" s="1" t="s">
        <v>32767</v>
      </c>
      <c r="O14074" s="1">
        <v>20</v>
      </c>
      <c r="P14074" s="1" t="s">
        <v>27</v>
      </c>
      <c r="Q14074" s="4" t="s">
        <v>21</v>
      </c>
    </row>
    <row r="14075" spans="1:17" ht="22.5" x14ac:dyDescent="0.25">
      <c r="A14075" s="3">
        <v>14654</v>
      </c>
      <c r="B14075" s="1" t="s">
        <v>44911</v>
      </c>
      <c r="C14075" s="1" t="s">
        <v>15</v>
      </c>
      <c r="D14075" s="1" t="s">
        <v>228</v>
      </c>
      <c r="E14075" s="1">
        <v>75192769</v>
      </c>
      <c r="F14075" s="1" t="s">
        <v>12449</v>
      </c>
      <c r="G14075" s="1">
        <v>45080869</v>
      </c>
      <c r="H14075" s="1" t="s">
        <v>42782</v>
      </c>
      <c r="I14075" s="2">
        <v>45092</v>
      </c>
      <c r="J14075" s="15" t="str">
        <f>MID(Tabla1[[#This Row],[HORA]],1,5)</f>
        <v>14:39</v>
      </c>
      <c r="K14075" s="16">
        <f>IF(Tabla1[[#This Row],[FECHA]]=I14076,IF(J14076-J14075&gt;0,(J14076-J14075)*1440,0),0)</f>
        <v>0.99999999999983658</v>
      </c>
      <c r="L14075" s="14">
        <f>2+L13816-Datos!$C$8</f>
        <v>9.8000000000000007</v>
      </c>
      <c r="M14075" s="13" t="s">
        <v>56000</v>
      </c>
      <c r="N14075" s="1" t="s">
        <v>40548</v>
      </c>
      <c r="O14075" s="1">
        <v>20</v>
      </c>
      <c r="P14075" s="1" t="s">
        <v>986</v>
      </c>
      <c r="Q14075" s="4" t="s">
        <v>21</v>
      </c>
    </row>
    <row r="14076" spans="1:17" ht="22.5" x14ac:dyDescent="0.25">
      <c r="A14076" s="3">
        <v>4095</v>
      </c>
      <c r="B14076" s="1" t="s">
        <v>12849</v>
      </c>
      <c r="C14076" s="1" t="s">
        <v>15</v>
      </c>
      <c r="D14076" s="1" t="s">
        <v>33</v>
      </c>
      <c r="E14076" s="1">
        <v>75497762</v>
      </c>
      <c r="F14076" s="1" t="s">
        <v>12850</v>
      </c>
      <c r="G14076" s="1">
        <v>78023229</v>
      </c>
      <c r="H14076" s="1" t="s">
        <v>12851</v>
      </c>
      <c r="I14076" s="2">
        <v>45092</v>
      </c>
      <c r="J14076" s="15" t="str">
        <f>MID(Tabla1[[#This Row],[HORA]],1,5)</f>
        <v>14:40</v>
      </c>
      <c r="K14076" s="16">
        <f>IF(Tabla1[[#This Row],[FECHA]]=I14077,IF(J14077-J14076&gt;0,(J14077-J14076)*1440,0),0)</f>
        <v>1.9999999999999929</v>
      </c>
      <c r="L14076" s="14">
        <f>2+L13817-Datos!$C$8</f>
        <v>12.32</v>
      </c>
      <c r="M14076" s="13" t="s">
        <v>56001</v>
      </c>
      <c r="N14076" s="1" t="s">
        <v>12852</v>
      </c>
      <c r="O14076" s="1">
        <v>30</v>
      </c>
      <c r="P14076" s="1" t="s">
        <v>1141</v>
      </c>
      <c r="Q14076" s="4" t="s">
        <v>21</v>
      </c>
    </row>
    <row r="14077" spans="1:17" ht="22.5" x14ac:dyDescent="0.25">
      <c r="A14077" s="3">
        <v>677</v>
      </c>
      <c r="B14077" s="1" t="s">
        <v>1536</v>
      </c>
      <c r="C14077" s="1" t="s">
        <v>15</v>
      </c>
      <c r="D14077" s="1" t="s">
        <v>40</v>
      </c>
      <c r="E14077" s="1">
        <v>41841819</v>
      </c>
      <c r="F14077" s="1" t="s">
        <v>1134</v>
      </c>
      <c r="G14077" s="1">
        <v>2243494</v>
      </c>
      <c r="H14077" s="1" t="s">
        <v>1537</v>
      </c>
      <c r="I14077" s="2">
        <v>45092</v>
      </c>
      <c r="J14077" s="15" t="str">
        <f>MID(Tabla1[[#This Row],[HORA]],1,5)</f>
        <v>14:42</v>
      </c>
      <c r="K14077" s="16">
        <f>IF(Tabla1[[#This Row],[FECHA]]=I14078,IF(J14078-J14077&gt;0,(J14078-J14077)*1440,0),0)</f>
        <v>4.0000000000001457</v>
      </c>
      <c r="L14077" s="14">
        <f>2+L13818-Datos!$C$8</f>
        <v>11.350000000000001</v>
      </c>
      <c r="M14077" s="13" t="s">
        <v>56002</v>
      </c>
      <c r="N14077" s="1" t="s">
        <v>1538</v>
      </c>
      <c r="O14077" s="1">
        <v>0</v>
      </c>
      <c r="P14077" s="1" t="s">
        <v>986</v>
      </c>
      <c r="Q14077" s="4" t="s">
        <v>21</v>
      </c>
    </row>
    <row r="14078" spans="1:17" ht="22.5" x14ac:dyDescent="0.25">
      <c r="A14078" s="3">
        <v>14655</v>
      </c>
      <c r="B14078" s="1" t="s">
        <v>44912</v>
      </c>
      <c r="C14078" s="1" t="s">
        <v>15</v>
      </c>
      <c r="D14078" s="1" t="s">
        <v>77</v>
      </c>
      <c r="E14078" s="1">
        <v>3830214</v>
      </c>
      <c r="F14078" s="1" t="s">
        <v>44913</v>
      </c>
      <c r="G14078" s="1">
        <v>3830214</v>
      </c>
      <c r="H14078" s="1" t="s">
        <v>44913</v>
      </c>
      <c r="I14078" s="2">
        <v>45092</v>
      </c>
      <c r="J14078" s="15" t="str">
        <f>MID(Tabla1[[#This Row],[HORA]],1,5)</f>
        <v>14:46</v>
      </c>
      <c r="K14078" s="16">
        <f>IF(Tabla1[[#This Row],[FECHA]]=I14079,IF(J14079-J14078&gt;0,(J14079-J14078)*1440,0),0)</f>
        <v>0.99999999999999645</v>
      </c>
      <c r="L14078" s="14">
        <f>2+L13819-Datos!$C$8</f>
        <v>16.239000000000001</v>
      </c>
      <c r="M14078" s="13" t="s">
        <v>56006</v>
      </c>
      <c r="N14078" s="1" t="s">
        <v>1715</v>
      </c>
      <c r="O14078" s="1">
        <v>10</v>
      </c>
      <c r="P14078" s="1" t="s">
        <v>986</v>
      </c>
      <c r="Q14078" s="4" t="s">
        <v>21</v>
      </c>
    </row>
    <row r="14079" spans="1:17" ht="22.5" x14ac:dyDescent="0.25">
      <c r="A14079" s="3">
        <v>14656</v>
      </c>
      <c r="B14079" s="1" t="s">
        <v>44914</v>
      </c>
      <c r="C14079" s="1" t="s">
        <v>15</v>
      </c>
      <c r="D14079" s="1" t="s">
        <v>71</v>
      </c>
      <c r="E14079" s="1">
        <v>42815286</v>
      </c>
      <c r="F14079" s="1" t="s">
        <v>44915</v>
      </c>
      <c r="G14079" s="1">
        <v>70088993</v>
      </c>
      <c r="H14079" s="1" t="s">
        <v>44916</v>
      </c>
      <c r="I14079" s="2">
        <v>45092</v>
      </c>
      <c r="J14079" s="15" t="str">
        <f>MID(Tabla1[[#This Row],[HORA]],1,5)</f>
        <v>14:47</v>
      </c>
      <c r="K14079" s="16">
        <f>IF(Tabla1[[#This Row],[FECHA]]=I14080,IF(J14080-J14079&gt;0,(J14080-J14079)*1440,0),0)</f>
        <v>2.9999999999999893</v>
      </c>
      <c r="L14079" s="14">
        <f>2+L13820-Datos!$C$8</f>
        <v>16.107600000000001</v>
      </c>
      <c r="M14079" s="13" t="s">
        <v>56007</v>
      </c>
      <c r="N14079" s="1" t="s">
        <v>44917</v>
      </c>
      <c r="O14079" s="1">
        <v>15</v>
      </c>
      <c r="P14079" s="1" t="s">
        <v>986</v>
      </c>
      <c r="Q14079" s="4" t="s">
        <v>21</v>
      </c>
    </row>
    <row r="14080" spans="1:17" ht="22.5" x14ac:dyDescent="0.25">
      <c r="A14080" s="3">
        <v>14657</v>
      </c>
      <c r="B14080" s="1" t="s">
        <v>44918</v>
      </c>
      <c r="C14080" s="1" t="s">
        <v>15</v>
      </c>
      <c r="D14080" s="1" t="s">
        <v>40</v>
      </c>
      <c r="E14080" s="1">
        <v>16433255</v>
      </c>
      <c r="F14080" s="1" t="s">
        <v>3369</v>
      </c>
      <c r="G14080" s="1">
        <v>2243496</v>
      </c>
      <c r="H14080" s="1" t="s">
        <v>44919</v>
      </c>
      <c r="I14080" s="2">
        <v>45092</v>
      </c>
      <c r="J14080" s="15" t="str">
        <f>MID(Tabla1[[#This Row],[HORA]],1,5)</f>
        <v>14:50</v>
      </c>
      <c r="K14080" s="16">
        <f>IF(Tabla1[[#This Row],[FECHA]]=I14081,IF(J14081-J14080&gt;0,(J14081-J14080)*1440,0),0)</f>
        <v>2.9999999999999893</v>
      </c>
      <c r="L14080" s="14">
        <f>2+L13821-Datos!$C$8</f>
        <v>11.946600000000002</v>
      </c>
      <c r="M14080" s="13" t="s">
        <v>56010</v>
      </c>
      <c r="N14080" s="1" t="s">
        <v>44920</v>
      </c>
      <c r="O14080" s="1">
        <v>15</v>
      </c>
      <c r="P14080" s="1" t="s">
        <v>986</v>
      </c>
      <c r="Q14080" s="4" t="s">
        <v>21</v>
      </c>
    </row>
    <row r="14081" spans="1:17" ht="22.5" x14ac:dyDescent="0.25">
      <c r="A14081" s="3">
        <v>14658</v>
      </c>
      <c r="B14081" s="1" t="s">
        <v>44921</v>
      </c>
      <c r="C14081" s="1" t="s">
        <v>15</v>
      </c>
      <c r="D14081" s="1" t="s">
        <v>61</v>
      </c>
      <c r="E14081" s="1">
        <v>5312811</v>
      </c>
      <c r="F14081" s="1" t="s">
        <v>41431</v>
      </c>
      <c r="G14081" s="1">
        <v>2243497</v>
      </c>
      <c r="H14081" s="1" t="s">
        <v>41432</v>
      </c>
      <c r="I14081" s="2">
        <v>45092</v>
      </c>
      <c r="J14081" s="15" t="str">
        <f>MID(Tabla1[[#This Row],[HORA]],1,5)</f>
        <v>14:53</v>
      </c>
      <c r="K14081" s="16">
        <f>IF(Tabla1[[#This Row],[FECHA]]=I14082,IF(J14082-J14081&gt;0,(J14082-J14081)*1440,0),0)</f>
        <v>3.9999999999999858</v>
      </c>
      <c r="L14081" s="14">
        <f>2+L13822-Datos!$C$8</f>
        <v>14.1585</v>
      </c>
      <c r="M14081" s="13" t="s">
        <v>56012</v>
      </c>
      <c r="N14081" s="1" t="s">
        <v>44922</v>
      </c>
      <c r="O14081" s="1">
        <v>15</v>
      </c>
      <c r="P14081" s="1" t="s">
        <v>986</v>
      </c>
      <c r="Q14081" s="4" t="s">
        <v>21</v>
      </c>
    </row>
    <row r="14082" spans="1:17" ht="22.5" x14ac:dyDescent="0.25">
      <c r="A14082" s="3">
        <v>14659</v>
      </c>
      <c r="B14082" s="1" t="s">
        <v>44923</v>
      </c>
      <c r="C14082" s="1" t="s">
        <v>15</v>
      </c>
      <c r="D14082" s="1" t="s">
        <v>40</v>
      </c>
      <c r="E14082" s="1">
        <v>17428479</v>
      </c>
      <c r="F14082" s="1" t="s">
        <v>8625</v>
      </c>
      <c r="G14082" s="1">
        <v>2243499</v>
      </c>
      <c r="H14082" s="1" t="s">
        <v>9651</v>
      </c>
      <c r="I14082" s="2">
        <v>45092</v>
      </c>
      <c r="J14082" s="15" t="str">
        <f>MID(Tabla1[[#This Row],[HORA]],1,5)</f>
        <v>14:57</v>
      </c>
      <c r="K14082" s="16">
        <f>IF(Tabla1[[#This Row],[FECHA]]=I14083,IF(J14083-J14082&gt;0,(J14083-J14082)*1440,0),0)</f>
        <v>1.9999999999999929</v>
      </c>
      <c r="L14082" s="14">
        <f>2+L13823-Datos!$C$8</f>
        <v>17.158799999999999</v>
      </c>
      <c r="M14082" s="13" t="s">
        <v>56016</v>
      </c>
      <c r="N14082" s="1" t="s">
        <v>44846</v>
      </c>
      <c r="O14082" s="1">
        <v>15</v>
      </c>
      <c r="P14082" s="1" t="s">
        <v>986</v>
      </c>
      <c r="Q14082" s="4" t="s">
        <v>21</v>
      </c>
    </row>
    <row r="14083" spans="1:17" ht="22.5" x14ac:dyDescent="0.25">
      <c r="A14083" s="3">
        <v>14660</v>
      </c>
      <c r="B14083" s="1" t="s">
        <v>44924</v>
      </c>
      <c r="C14083" s="1" t="s">
        <v>15</v>
      </c>
      <c r="D14083" s="1" t="s">
        <v>161</v>
      </c>
      <c r="E14083" s="1">
        <v>73242242</v>
      </c>
      <c r="F14083" s="1" t="s">
        <v>44925</v>
      </c>
      <c r="G14083" s="1">
        <v>2243502</v>
      </c>
      <c r="H14083" s="1" t="s">
        <v>44926</v>
      </c>
      <c r="I14083" s="2">
        <v>45092</v>
      </c>
      <c r="J14083" s="15" t="str">
        <f>MID(Tabla1[[#This Row],[HORA]],1,5)</f>
        <v>14:59</v>
      </c>
      <c r="K14083" s="16">
        <f>IF(Tabla1[[#This Row],[FECHA]]=I14084,IF(J14084-J14083&gt;0,(J14084-J14083)*1440,0),0)</f>
        <v>0.99999999999999645</v>
      </c>
      <c r="L14083" s="14">
        <f>2+L13824-Datos!$C$8</f>
        <v>16.6113</v>
      </c>
      <c r="M14083" s="13" t="s">
        <v>56018</v>
      </c>
      <c r="N14083" s="1" t="s">
        <v>13531</v>
      </c>
      <c r="O14083" s="1">
        <v>20</v>
      </c>
      <c r="P14083" s="1" t="s">
        <v>986</v>
      </c>
      <c r="Q14083" s="4" t="s">
        <v>21</v>
      </c>
    </row>
    <row r="14084" spans="1:17" ht="22.5" x14ac:dyDescent="0.25">
      <c r="A14084" s="3">
        <v>4096</v>
      </c>
      <c r="B14084" s="1" t="s">
        <v>12853</v>
      </c>
      <c r="C14084" s="1" t="s">
        <v>15</v>
      </c>
      <c r="D14084" s="1" t="s">
        <v>77</v>
      </c>
      <c r="E14084" s="1">
        <v>3848064</v>
      </c>
      <c r="F14084" s="1" t="s">
        <v>12854</v>
      </c>
      <c r="G14084" s="1">
        <v>18888888</v>
      </c>
      <c r="H14084" s="1" t="s">
        <v>12538</v>
      </c>
      <c r="I14084" s="2">
        <v>45092</v>
      </c>
      <c r="J14084" s="15" t="str">
        <f>MID(Tabla1[[#This Row],[HORA]],1,5)</f>
        <v>15:00</v>
      </c>
      <c r="K14084" s="16">
        <f>IF(Tabla1[[#This Row],[FECHA]]=I14085,IF(J14085-J14084&gt;0,(J14085-J14084)*1440,0),0)</f>
        <v>1.9999999999999929</v>
      </c>
      <c r="L14084" s="14">
        <f>2+L13825-Datos!$C$8</f>
        <v>10.46</v>
      </c>
      <c r="M14084" s="13" t="s">
        <v>56130</v>
      </c>
      <c r="N14084" s="1" t="s">
        <v>1715</v>
      </c>
      <c r="O14084" s="1">
        <v>10</v>
      </c>
      <c r="P14084" s="1" t="s">
        <v>1141</v>
      </c>
      <c r="Q14084" s="4" t="s">
        <v>21</v>
      </c>
    </row>
    <row r="14085" spans="1:17" ht="22.5" x14ac:dyDescent="0.25">
      <c r="A14085" s="3">
        <v>18602</v>
      </c>
      <c r="B14085" s="1" t="s">
        <v>55347</v>
      </c>
      <c r="C14085" s="1" t="s">
        <v>15</v>
      </c>
      <c r="D14085" s="1" t="s">
        <v>40</v>
      </c>
      <c r="E14085" s="1">
        <v>20506057362</v>
      </c>
      <c r="F14085" s="1" t="s">
        <v>55348</v>
      </c>
      <c r="G14085" s="1">
        <v>2243503</v>
      </c>
      <c r="H14085" s="1" t="s">
        <v>55349</v>
      </c>
      <c r="I14085" s="2">
        <v>45092</v>
      </c>
      <c r="J14085" s="15" t="str">
        <f>MID(Tabla1[[#This Row],[HORA]],1,5)</f>
        <v>15:02</v>
      </c>
      <c r="K14085" s="16">
        <f>IF(Tabla1[[#This Row],[FECHA]]=I14086,IF(J14086-J14085&gt;0,(J14086-J14085)*1440,0),0)</f>
        <v>1.9999999999999929</v>
      </c>
      <c r="L14085" s="14">
        <f>2+L13826-Datos!$C$8</f>
        <v>9.5600000000000023</v>
      </c>
      <c r="M14085" s="13" t="s">
        <v>56135</v>
      </c>
      <c r="N14085" s="1" t="s">
        <v>55350</v>
      </c>
      <c r="O14085" s="1">
        <v>15</v>
      </c>
      <c r="P14085" s="1" t="s">
        <v>986</v>
      </c>
      <c r="Q14085" s="4" t="s">
        <v>21</v>
      </c>
    </row>
    <row r="14086" spans="1:17" ht="22.5" x14ac:dyDescent="0.25">
      <c r="A14086" s="3">
        <v>14661</v>
      </c>
      <c r="B14086" s="1" t="s">
        <v>44927</v>
      </c>
      <c r="C14086" s="1" t="s">
        <v>15</v>
      </c>
      <c r="D14086" s="1" t="s">
        <v>228</v>
      </c>
      <c r="E14086" s="1">
        <v>73750680</v>
      </c>
      <c r="F14086" s="1" t="s">
        <v>44928</v>
      </c>
      <c r="G14086" s="1">
        <v>2243504</v>
      </c>
      <c r="H14086" s="1" t="s">
        <v>44929</v>
      </c>
      <c r="I14086" s="2">
        <v>45092</v>
      </c>
      <c r="J14086" s="15" t="str">
        <f>MID(Tabla1[[#This Row],[HORA]],1,5)</f>
        <v>15:04</v>
      </c>
      <c r="K14086" s="16">
        <f>IF(Tabla1[[#This Row],[FECHA]]=I14087,IF(J14087-J14086&gt;0,(J14087-J14086)*1440,0),0)</f>
        <v>2.9999999999999893</v>
      </c>
      <c r="L14086" s="14">
        <f>2+L13827-Datos!$C$8</f>
        <v>10.760000000000002</v>
      </c>
      <c r="M14086" s="13" t="s">
        <v>56133</v>
      </c>
      <c r="N14086" s="1" t="s">
        <v>44930</v>
      </c>
      <c r="O14086" s="1">
        <v>15</v>
      </c>
      <c r="P14086" s="1" t="s">
        <v>986</v>
      </c>
      <c r="Q14086" s="4" t="s">
        <v>21</v>
      </c>
    </row>
    <row r="14087" spans="1:17" ht="22.5" x14ac:dyDescent="0.25">
      <c r="A14087" s="3">
        <v>10528</v>
      </c>
      <c r="B14087" s="1" t="s">
        <v>32768</v>
      </c>
      <c r="C14087" s="1" t="s">
        <v>15</v>
      </c>
      <c r="D14087" s="1" t="s">
        <v>33</v>
      </c>
      <c r="E14087" s="1">
        <v>80644096</v>
      </c>
      <c r="F14087" s="1" t="s">
        <v>32769</v>
      </c>
      <c r="G14087" s="1">
        <v>45815247</v>
      </c>
      <c r="H14087" s="1" t="s">
        <v>32770</v>
      </c>
      <c r="I14087" s="2">
        <v>45092</v>
      </c>
      <c r="J14087" s="15" t="str">
        <f>MID(Tabla1[[#This Row],[HORA]],1,5)</f>
        <v>15:07</v>
      </c>
      <c r="K14087" s="16">
        <f>IF(Tabla1[[#This Row],[FECHA]]=I14088,IF(J14088-J14087&gt;0,(J14088-J14087)*1440,0),0)</f>
        <v>2.9999999999999893</v>
      </c>
      <c r="L14087" s="14">
        <f>2+L13828-Datos!$C$8</f>
        <v>12.260000000000002</v>
      </c>
      <c r="M14087" s="13" t="s">
        <v>56137</v>
      </c>
      <c r="N14087" s="1" t="s">
        <v>32771</v>
      </c>
      <c r="O14087" s="1">
        <v>15</v>
      </c>
      <c r="P14087" s="1" t="s">
        <v>27</v>
      </c>
      <c r="Q14087" s="4" t="s">
        <v>21</v>
      </c>
    </row>
    <row r="14088" spans="1:17" ht="22.5" x14ac:dyDescent="0.25">
      <c r="A14088" s="3">
        <v>14662</v>
      </c>
      <c r="B14088" s="1" t="s">
        <v>44931</v>
      </c>
      <c r="C14088" s="1" t="s">
        <v>15</v>
      </c>
      <c r="D14088" s="1" t="s">
        <v>40</v>
      </c>
      <c r="E14088" s="1">
        <v>44519536</v>
      </c>
      <c r="F14088" s="1" t="s">
        <v>44932</v>
      </c>
      <c r="G14088" s="1">
        <v>72753709</v>
      </c>
      <c r="H14088" s="1" t="s">
        <v>44933</v>
      </c>
      <c r="I14088" s="2">
        <v>45092</v>
      </c>
      <c r="J14088" s="15" t="str">
        <f>MID(Tabla1[[#This Row],[HORA]],1,5)</f>
        <v>15:10</v>
      </c>
      <c r="K14088" s="16">
        <f>IF(Tabla1[[#This Row],[FECHA]]=I14089,IF(J14089-J14088&gt;0,(J14089-J14088)*1440,0),0)</f>
        <v>12.000000000000117</v>
      </c>
      <c r="L14088" s="14">
        <f>2+L13829-Datos!$C$8</f>
        <v>13.610000000000001</v>
      </c>
      <c r="M14088" s="13" t="s">
        <v>55865</v>
      </c>
      <c r="N14088" s="1" t="s">
        <v>44934</v>
      </c>
      <c r="O14088" s="1">
        <v>12</v>
      </c>
      <c r="P14088" s="1" t="s">
        <v>986</v>
      </c>
      <c r="Q14088" s="4" t="s">
        <v>21</v>
      </c>
    </row>
    <row r="14089" spans="1:17" ht="22.5" x14ac:dyDescent="0.25">
      <c r="A14089" s="3">
        <v>17750</v>
      </c>
      <c r="B14089" s="1" t="s">
        <v>53271</v>
      </c>
      <c r="C14089" s="1" t="s">
        <v>15</v>
      </c>
      <c r="D14089" s="1" t="s">
        <v>40</v>
      </c>
      <c r="E14089" s="1">
        <v>20603004257</v>
      </c>
      <c r="F14089" s="1" t="s">
        <v>53272</v>
      </c>
      <c r="G14089" s="1">
        <v>76837021</v>
      </c>
      <c r="H14089" s="1" t="s">
        <v>53273</v>
      </c>
      <c r="I14089" s="2">
        <v>45092</v>
      </c>
      <c r="J14089" s="15" t="str">
        <f>MID(Tabla1[[#This Row],[HORA]],1,5)</f>
        <v>15:22</v>
      </c>
      <c r="K14089" s="16">
        <f>IF(Tabla1[[#This Row],[FECHA]]=I14090,IF(J14090-J14089&gt;0,(J14090-J14089)*1440,0),0)</f>
        <v>1.9999999999999929</v>
      </c>
      <c r="L14089" s="14">
        <f>2+L13830-Datos!$C$8</f>
        <v>15.760000000000002</v>
      </c>
      <c r="M14089" s="13" t="s">
        <v>55877</v>
      </c>
      <c r="N14089" s="1" t="s">
        <v>53274</v>
      </c>
      <c r="O14089" s="1">
        <v>60</v>
      </c>
      <c r="P14089" s="1" t="s">
        <v>27</v>
      </c>
      <c r="Q14089" s="4" t="s">
        <v>21</v>
      </c>
    </row>
    <row r="14090" spans="1:17" ht="22.5" x14ac:dyDescent="0.25">
      <c r="A14090" s="3">
        <v>4097</v>
      </c>
      <c r="B14090" s="1" t="s">
        <v>12855</v>
      </c>
      <c r="C14090" s="1" t="s">
        <v>15</v>
      </c>
      <c r="D14090" s="1" t="s">
        <v>33</v>
      </c>
      <c r="E14090" s="1">
        <v>3680642</v>
      </c>
      <c r="F14090" s="1" t="s">
        <v>12856</v>
      </c>
      <c r="G14090" s="1">
        <v>18888888</v>
      </c>
      <c r="H14090" s="1" t="s">
        <v>12538</v>
      </c>
      <c r="I14090" s="2">
        <v>45092</v>
      </c>
      <c r="J14090" s="15" t="str">
        <f>MID(Tabla1[[#This Row],[HORA]],1,5)</f>
        <v>15:24</v>
      </c>
      <c r="K14090" s="16">
        <f>IF(Tabla1[[#This Row],[FECHA]]=I14091,IF(J14091-J14090&gt;0,(J14091-J14090)*1440,0),0)</f>
        <v>0.99999999999983658</v>
      </c>
      <c r="L14090" s="14">
        <f>2+L13831-Datos!$C$8</f>
        <v>17.46</v>
      </c>
      <c r="M14090" s="13" t="s">
        <v>55879</v>
      </c>
      <c r="N14090" s="1" t="s">
        <v>12844</v>
      </c>
      <c r="O14090" s="1">
        <v>20</v>
      </c>
      <c r="P14090" s="1" t="s">
        <v>1141</v>
      </c>
      <c r="Q14090" s="4" t="s">
        <v>21</v>
      </c>
    </row>
    <row r="14091" spans="1:17" ht="22.5" x14ac:dyDescent="0.25">
      <c r="A14091" s="3">
        <v>4098</v>
      </c>
      <c r="B14091" s="1" t="s">
        <v>12857</v>
      </c>
      <c r="C14091" s="1" t="s">
        <v>15</v>
      </c>
      <c r="D14091" s="1" t="s">
        <v>33</v>
      </c>
      <c r="E14091" s="1">
        <v>3595155</v>
      </c>
      <c r="F14091" s="1" t="s">
        <v>12858</v>
      </c>
      <c r="G14091" s="1">
        <v>18888888</v>
      </c>
      <c r="H14091" s="1" t="s">
        <v>12538</v>
      </c>
      <c r="I14091" s="2">
        <v>45092</v>
      </c>
      <c r="J14091" s="15" t="str">
        <f>MID(Tabla1[[#This Row],[HORA]],1,5)</f>
        <v>15:25</v>
      </c>
      <c r="K14091" s="16">
        <f>IF(Tabla1[[#This Row],[FECHA]]=I14092,IF(J14092-J14091&gt;0,(J14092-J14091)*1440,0),0)</f>
        <v>3.0000000000001492</v>
      </c>
      <c r="L14091" s="14">
        <f>2+L13832-Datos!$C$8</f>
        <v>14.620000000000001</v>
      </c>
      <c r="M14091" s="13" t="s">
        <v>55880</v>
      </c>
      <c r="N14091" s="1" t="s">
        <v>12859</v>
      </c>
      <c r="O14091" s="1">
        <v>50</v>
      </c>
      <c r="P14091" s="1" t="s">
        <v>1141</v>
      </c>
      <c r="Q14091" s="4" t="s">
        <v>21</v>
      </c>
    </row>
    <row r="14092" spans="1:17" ht="22.5" x14ac:dyDescent="0.25">
      <c r="A14092" s="3">
        <v>17751</v>
      </c>
      <c r="B14092" s="1" t="s">
        <v>53275</v>
      </c>
      <c r="C14092" s="1" t="s">
        <v>15</v>
      </c>
      <c r="D14092" s="1" t="s">
        <v>30</v>
      </c>
      <c r="E14092" s="1">
        <v>10411250437</v>
      </c>
      <c r="F14092" s="1" t="s">
        <v>53276</v>
      </c>
      <c r="G14092" s="1">
        <v>41125043</v>
      </c>
      <c r="H14092" s="1" t="s">
        <v>53277</v>
      </c>
      <c r="I14092" s="2">
        <v>45092</v>
      </c>
      <c r="J14092" s="15" t="str">
        <f>MID(Tabla1[[#This Row],[HORA]],1,5)</f>
        <v>15:28</v>
      </c>
      <c r="K14092" s="16">
        <f>IF(Tabla1[[#This Row],[FECHA]]=I14093,IF(J14093-J14092&gt;0,(J14093-J14092)*1440,0),0)</f>
        <v>8.999999999999968</v>
      </c>
      <c r="L14092" s="14">
        <f>2+L13833-Datos!$C$8</f>
        <v>15.560000000000002</v>
      </c>
      <c r="M14092" s="13" t="s">
        <v>55883</v>
      </c>
      <c r="N14092" s="1" t="s">
        <v>53278</v>
      </c>
      <c r="O14092" s="1">
        <v>30</v>
      </c>
      <c r="P14092" s="1" t="s">
        <v>27</v>
      </c>
      <c r="Q14092" s="4" t="s">
        <v>21</v>
      </c>
    </row>
    <row r="14093" spans="1:17" ht="22.5" x14ac:dyDescent="0.25">
      <c r="A14093" s="3">
        <v>10529</v>
      </c>
      <c r="B14093" s="1" t="s">
        <v>32772</v>
      </c>
      <c r="C14093" s="1" t="s">
        <v>15</v>
      </c>
      <c r="D14093" s="1" t="s">
        <v>82</v>
      </c>
      <c r="E14093" s="1">
        <v>42821062</v>
      </c>
      <c r="F14093" s="1" t="s">
        <v>32773</v>
      </c>
      <c r="G14093" s="1">
        <v>2243511</v>
      </c>
      <c r="H14093" s="1" t="s">
        <v>32774</v>
      </c>
      <c r="I14093" s="2">
        <v>45092</v>
      </c>
      <c r="J14093" s="15" t="str">
        <f>MID(Tabla1[[#This Row],[HORA]],1,5)</f>
        <v>15:37</v>
      </c>
      <c r="K14093" s="16">
        <f>IF(Tabla1[[#This Row],[FECHA]]=I14094,IF(J14094-J14093&gt;0,(J14094-J14093)*1440,0),0)</f>
        <v>1.9999999999999929</v>
      </c>
      <c r="L14093" s="14">
        <f>2+L13834-Datos!$C$8</f>
        <v>15.8</v>
      </c>
      <c r="M14093" s="13" t="s">
        <v>55892</v>
      </c>
      <c r="N14093" s="1" t="s">
        <v>32775</v>
      </c>
      <c r="O14093" s="1">
        <v>15</v>
      </c>
      <c r="P14093" s="1" t="s">
        <v>27</v>
      </c>
      <c r="Q14093" s="4" t="s">
        <v>21</v>
      </c>
    </row>
    <row r="14094" spans="1:17" ht="22.5" x14ac:dyDescent="0.25">
      <c r="A14094" s="3">
        <v>14663</v>
      </c>
      <c r="B14094" s="1" t="s">
        <v>44935</v>
      </c>
      <c r="C14094" s="1" t="s">
        <v>15</v>
      </c>
      <c r="D14094" s="1" t="s">
        <v>119</v>
      </c>
      <c r="E14094" s="1">
        <v>16789042</v>
      </c>
      <c r="F14094" s="1" t="s">
        <v>44936</v>
      </c>
      <c r="G14094" s="1">
        <v>2243515</v>
      </c>
      <c r="H14094" s="1" t="s">
        <v>44937</v>
      </c>
      <c r="I14094" s="2">
        <v>45092</v>
      </c>
      <c r="J14094" s="15" t="str">
        <f>MID(Tabla1[[#This Row],[HORA]],1,5)</f>
        <v>15:39</v>
      </c>
      <c r="K14094" s="16">
        <f>IF(Tabla1[[#This Row],[FECHA]]=I14095,IF(J14095-J14094&gt;0,(J14095-J14094)*1440,0),0)</f>
        <v>0.99999999999999645</v>
      </c>
      <c r="L14094" s="14">
        <f>2+L13835-Datos!$C$8</f>
        <v>13.470000000000002</v>
      </c>
      <c r="M14094" s="13" t="s">
        <v>55894</v>
      </c>
      <c r="N14094" s="1" t="s">
        <v>7215</v>
      </c>
      <c r="O14094" s="1">
        <v>30</v>
      </c>
      <c r="P14094" s="1" t="s">
        <v>986</v>
      </c>
      <c r="Q14094" s="4" t="s">
        <v>21</v>
      </c>
    </row>
    <row r="14095" spans="1:17" ht="22.5" x14ac:dyDescent="0.25">
      <c r="A14095" s="3">
        <v>14664</v>
      </c>
      <c r="B14095" s="1" t="s">
        <v>44938</v>
      </c>
      <c r="C14095" s="1" t="s">
        <v>15</v>
      </c>
      <c r="D14095" s="1" t="s">
        <v>119</v>
      </c>
      <c r="E14095" s="1">
        <v>16789042</v>
      </c>
      <c r="F14095" s="1" t="s">
        <v>44936</v>
      </c>
      <c r="G14095" s="1">
        <v>2243516</v>
      </c>
      <c r="H14095" s="1" t="s">
        <v>44939</v>
      </c>
      <c r="I14095" s="2">
        <v>45092</v>
      </c>
      <c r="J14095" s="15" t="str">
        <f>MID(Tabla1[[#This Row],[HORA]],1,5)</f>
        <v>15:40</v>
      </c>
      <c r="K14095" s="16">
        <f>IF(Tabla1[[#This Row],[FECHA]]=I14096,IF(J14096-J14095&gt;0,(J14096-J14095)*1440,0),0)</f>
        <v>2.9999999999999893</v>
      </c>
      <c r="L14095" s="14">
        <f>2+L13836-Datos!$C$8</f>
        <v>14.71</v>
      </c>
      <c r="M14095" s="13" t="s">
        <v>55895</v>
      </c>
      <c r="N14095" s="1" t="s">
        <v>7215</v>
      </c>
      <c r="O14095" s="1">
        <v>30</v>
      </c>
      <c r="P14095" s="1" t="s">
        <v>986</v>
      </c>
      <c r="Q14095" s="4" t="s">
        <v>21</v>
      </c>
    </row>
    <row r="14096" spans="1:17" ht="22.5" x14ac:dyDescent="0.25">
      <c r="A14096" s="3">
        <v>14665</v>
      </c>
      <c r="B14096" s="1" t="s">
        <v>44940</v>
      </c>
      <c r="C14096" s="1" t="s">
        <v>15</v>
      </c>
      <c r="D14096" s="1" t="s">
        <v>71</v>
      </c>
      <c r="E14096" s="1">
        <v>27846493</v>
      </c>
      <c r="F14096" s="1" t="s">
        <v>5785</v>
      </c>
      <c r="G14096" s="1">
        <v>2243518</v>
      </c>
      <c r="H14096" s="1" t="s">
        <v>5786</v>
      </c>
      <c r="I14096" s="2">
        <v>45092</v>
      </c>
      <c r="J14096" s="15" t="str">
        <f>MID(Tabla1[[#This Row],[HORA]],1,5)</f>
        <v>15:43</v>
      </c>
      <c r="K14096" s="16">
        <f>IF(Tabla1[[#This Row],[FECHA]]=I14097,IF(J14097-J14096&gt;0,(J14097-J14096)*1440,0),0)</f>
        <v>3.9999999999999858</v>
      </c>
      <c r="L14096" s="14">
        <f>2+L13837-Datos!$C$8</f>
        <v>14.400000000000002</v>
      </c>
      <c r="M14096" s="13" t="s">
        <v>55898</v>
      </c>
      <c r="N14096" s="1" t="s">
        <v>44941</v>
      </c>
      <c r="O14096" s="1">
        <v>15</v>
      </c>
      <c r="P14096" s="1" t="s">
        <v>986</v>
      </c>
      <c r="Q14096" s="4" t="s">
        <v>21</v>
      </c>
    </row>
    <row r="14097" spans="1:17" ht="22.5" x14ac:dyDescent="0.25">
      <c r="A14097" s="3">
        <v>16441</v>
      </c>
      <c r="B14097" s="1" t="s">
        <v>49872</v>
      </c>
      <c r="C14097" s="1" t="s">
        <v>15</v>
      </c>
      <c r="D14097" s="1" t="s">
        <v>40</v>
      </c>
      <c r="E14097" s="1">
        <v>20488052722</v>
      </c>
      <c r="F14097" s="1" t="s">
        <v>49656</v>
      </c>
      <c r="G14097" s="1">
        <v>41918033</v>
      </c>
      <c r="H14097" s="1" t="s">
        <v>49873</v>
      </c>
      <c r="I14097" s="2">
        <v>45092</v>
      </c>
      <c r="J14097" s="15" t="str">
        <f>MID(Tabla1[[#This Row],[HORA]],1,5)</f>
        <v>15:47</v>
      </c>
      <c r="K14097" s="16">
        <f>IF(Tabla1[[#This Row],[FECHA]]=I14098,IF(J14098-J14097&gt;0,(J14098-J14097)*1440,0),0)</f>
        <v>0.99999999999999645</v>
      </c>
      <c r="L14097" s="14">
        <f>2+L13838-Datos!$C$8</f>
        <v>15.780000000000001</v>
      </c>
      <c r="M14097" s="13" t="s">
        <v>55902</v>
      </c>
      <c r="N14097" s="1" t="s">
        <v>49874</v>
      </c>
      <c r="O14097" s="1">
        <v>60</v>
      </c>
      <c r="P14097" s="1" t="s">
        <v>1141</v>
      </c>
      <c r="Q14097" s="4" t="s">
        <v>21</v>
      </c>
    </row>
    <row r="14098" spans="1:17" ht="22.5" x14ac:dyDescent="0.25">
      <c r="A14098" s="3">
        <v>18603</v>
      </c>
      <c r="B14098" s="1" t="s">
        <v>55351</v>
      </c>
      <c r="C14098" s="1" t="s">
        <v>15</v>
      </c>
      <c r="D14098" s="1" t="s">
        <v>40</v>
      </c>
      <c r="E14098" s="1">
        <v>20231363255</v>
      </c>
      <c r="F14098" s="1" t="s">
        <v>48094</v>
      </c>
      <c r="G14098" s="1">
        <v>2243521</v>
      </c>
      <c r="H14098" s="1" t="s">
        <v>13175</v>
      </c>
      <c r="I14098" s="2">
        <v>45092</v>
      </c>
      <c r="J14098" s="15" t="str">
        <f>MID(Tabla1[[#This Row],[HORA]],1,5)</f>
        <v>15:48</v>
      </c>
      <c r="K14098" s="16">
        <f>IF(Tabla1[[#This Row],[FECHA]]=I14099,IF(J14099-J14098&gt;0,(J14099-J14098)*1440,0),0)</f>
        <v>2.9999999999999893</v>
      </c>
      <c r="L14098" s="14">
        <f>2+L13839-Datos!$C$8</f>
        <v>15.720000000000002</v>
      </c>
      <c r="M14098" s="13" t="s">
        <v>55903</v>
      </c>
      <c r="N14098" s="1" t="s">
        <v>1531</v>
      </c>
      <c r="O14098" s="1">
        <v>10</v>
      </c>
      <c r="P14098" s="1" t="s">
        <v>986</v>
      </c>
      <c r="Q14098" s="4" t="s">
        <v>21</v>
      </c>
    </row>
    <row r="14099" spans="1:17" ht="22.5" x14ac:dyDescent="0.25">
      <c r="A14099" s="3">
        <v>4099</v>
      </c>
      <c r="B14099" s="1" t="s">
        <v>12860</v>
      </c>
      <c r="C14099" s="1" t="s">
        <v>15</v>
      </c>
      <c r="D14099" s="1" t="s">
        <v>40</v>
      </c>
      <c r="E14099" s="1">
        <v>40238692</v>
      </c>
      <c r="F14099" s="1" t="s">
        <v>12861</v>
      </c>
      <c r="G14099" s="1">
        <v>2243523</v>
      </c>
      <c r="H14099" s="1" t="s">
        <v>12862</v>
      </c>
      <c r="I14099" s="2">
        <v>45092</v>
      </c>
      <c r="J14099" s="15" t="str">
        <f>MID(Tabla1[[#This Row],[HORA]],1,5)</f>
        <v>15:51</v>
      </c>
      <c r="K14099" s="16">
        <f>IF(Tabla1[[#This Row],[FECHA]]=I14100,IF(J14100-J14099&gt;0,(J14100-J14099)*1440,0),0)</f>
        <v>8.999999999999968</v>
      </c>
      <c r="L14099" s="14">
        <f>2+L13840-Datos!$C$8</f>
        <v>15.620000000000001</v>
      </c>
      <c r="M14099" s="13" t="s">
        <v>55906</v>
      </c>
      <c r="N14099" s="1" t="s">
        <v>12863</v>
      </c>
      <c r="O14099" s="1">
        <v>15</v>
      </c>
      <c r="P14099" s="1" t="s">
        <v>1141</v>
      </c>
      <c r="Q14099" s="4" t="s">
        <v>21</v>
      </c>
    </row>
    <row r="14100" spans="1:17" ht="22.5" x14ac:dyDescent="0.25">
      <c r="A14100" s="3">
        <v>18604</v>
      </c>
      <c r="B14100" s="1" t="s">
        <v>55352</v>
      </c>
      <c r="C14100" s="1" t="s">
        <v>15</v>
      </c>
      <c r="D14100" s="1" t="s">
        <v>33</v>
      </c>
      <c r="E14100" s="1">
        <v>20487701000</v>
      </c>
      <c r="F14100" s="1" t="s">
        <v>48068</v>
      </c>
      <c r="G14100" s="1">
        <v>76849478</v>
      </c>
      <c r="H14100" s="1" t="s">
        <v>54505</v>
      </c>
      <c r="I14100" s="2">
        <v>45092</v>
      </c>
      <c r="J14100" s="15" t="str">
        <f>MID(Tabla1[[#This Row],[HORA]],1,5)</f>
        <v>16:00</v>
      </c>
      <c r="K14100" s="16">
        <f>IF(Tabla1[[#This Row],[FECHA]]=I14101,IF(J14101-J14100&gt;0,(J14101-J14100)*1440,0),0)</f>
        <v>0.99999999999999645</v>
      </c>
      <c r="L14100" s="14">
        <f>2+L13841-Datos!$C$8</f>
        <v>13.330000000000002</v>
      </c>
      <c r="M14100" s="13" t="s">
        <v>55915</v>
      </c>
      <c r="N14100" s="1" t="s">
        <v>55353</v>
      </c>
      <c r="O14100" s="1">
        <v>15</v>
      </c>
      <c r="P14100" s="1" t="s">
        <v>986</v>
      </c>
      <c r="Q14100" s="4" t="s">
        <v>21</v>
      </c>
    </row>
    <row r="14101" spans="1:17" ht="22.5" x14ac:dyDescent="0.25">
      <c r="A14101" s="3">
        <v>18605</v>
      </c>
      <c r="B14101" s="1" t="s">
        <v>55354</v>
      </c>
      <c r="C14101" s="1" t="s">
        <v>15</v>
      </c>
      <c r="D14101" s="1" t="s">
        <v>33</v>
      </c>
      <c r="E14101" s="1">
        <v>20487701000</v>
      </c>
      <c r="F14101" s="1" t="s">
        <v>48068</v>
      </c>
      <c r="G14101" s="1">
        <v>46703369</v>
      </c>
      <c r="H14101" s="1" t="s">
        <v>48071</v>
      </c>
      <c r="I14101" s="2">
        <v>45092</v>
      </c>
      <c r="J14101" s="15" t="str">
        <f>MID(Tabla1[[#This Row],[HORA]],1,5)</f>
        <v>16:01</v>
      </c>
      <c r="K14101" s="16">
        <f>IF(Tabla1[[#This Row],[FECHA]]=I14102,IF(J14102-J14101&gt;0,(J14102-J14101)*1440,0),0)</f>
        <v>2.0000000000001528</v>
      </c>
      <c r="L14101" s="14">
        <f>2+L13842-Datos!$C$8</f>
        <v>14.620000000000001</v>
      </c>
      <c r="M14101" s="13" t="s">
        <v>55916</v>
      </c>
      <c r="N14101" s="1" t="s">
        <v>55353</v>
      </c>
      <c r="O14101" s="1">
        <v>15</v>
      </c>
      <c r="P14101" s="1" t="s">
        <v>986</v>
      </c>
      <c r="Q14101" s="4" t="s">
        <v>21</v>
      </c>
    </row>
    <row r="14102" spans="1:17" ht="22.5" x14ac:dyDescent="0.25">
      <c r="A14102" s="3">
        <v>10530</v>
      </c>
      <c r="B14102" s="1" t="s">
        <v>32776</v>
      </c>
      <c r="C14102" s="1" t="s">
        <v>15</v>
      </c>
      <c r="D14102" s="1" t="s">
        <v>33</v>
      </c>
      <c r="E14102" s="1">
        <v>41635180</v>
      </c>
      <c r="F14102" s="1" t="s">
        <v>32777</v>
      </c>
      <c r="G14102" s="1">
        <v>2243526</v>
      </c>
      <c r="H14102" s="1" t="s">
        <v>32778</v>
      </c>
      <c r="I14102" s="2">
        <v>45092</v>
      </c>
      <c r="J14102" s="15" t="str">
        <f>MID(Tabla1[[#This Row],[HORA]],1,5)</f>
        <v>16:03</v>
      </c>
      <c r="K14102" s="16">
        <f>IF(Tabla1[[#This Row],[FECHA]]=I14103,IF(J14103-J14102&gt;0,(J14103-J14102)*1440,0),0)</f>
        <v>0.99999999999983658</v>
      </c>
      <c r="L14102" s="14">
        <f>2+L13843-Datos!$C$8</f>
        <v>13.630000000000003</v>
      </c>
      <c r="M14102" s="13" t="s">
        <v>55918</v>
      </c>
      <c r="N14102" s="1" t="s">
        <v>32779</v>
      </c>
      <c r="O14102" s="1">
        <v>15</v>
      </c>
      <c r="P14102" s="1" t="s">
        <v>27</v>
      </c>
      <c r="Q14102" s="4" t="s">
        <v>21</v>
      </c>
    </row>
    <row r="14103" spans="1:17" ht="22.5" x14ac:dyDescent="0.25">
      <c r="A14103" s="3">
        <v>4100</v>
      </c>
      <c r="B14103" s="1" t="s">
        <v>12864</v>
      </c>
      <c r="C14103" s="1" t="s">
        <v>15</v>
      </c>
      <c r="D14103" s="1" t="s">
        <v>40</v>
      </c>
      <c r="E14103" s="1">
        <v>42842490</v>
      </c>
      <c r="F14103" s="1" t="s">
        <v>12865</v>
      </c>
      <c r="G14103" s="1">
        <v>2243527</v>
      </c>
      <c r="H14103" s="1" t="s">
        <v>12866</v>
      </c>
      <c r="I14103" s="2">
        <v>45092</v>
      </c>
      <c r="J14103" s="15" t="str">
        <f>MID(Tabla1[[#This Row],[HORA]],1,5)</f>
        <v>16:04</v>
      </c>
      <c r="K14103" s="16">
        <f>IF(Tabla1[[#This Row],[FECHA]]=I14104,IF(J14104-J14103&gt;0,(J14104-J14103)*1440,0),0)</f>
        <v>0.99999999999999645</v>
      </c>
      <c r="L14103" s="14">
        <f>2+L13844-Datos!$C$8</f>
        <v>16.64</v>
      </c>
      <c r="M14103" s="13" t="s">
        <v>55919</v>
      </c>
      <c r="N14103" s="1" t="s">
        <v>12652</v>
      </c>
      <c r="O14103" s="1">
        <v>13</v>
      </c>
      <c r="P14103" s="1" t="s">
        <v>1141</v>
      </c>
      <c r="Q14103" s="4" t="s">
        <v>21</v>
      </c>
    </row>
    <row r="14104" spans="1:17" ht="22.5" x14ac:dyDescent="0.25">
      <c r="A14104" s="3">
        <v>14666</v>
      </c>
      <c r="B14104" s="1" t="s">
        <v>44942</v>
      </c>
      <c r="C14104" s="1" t="s">
        <v>15</v>
      </c>
      <c r="D14104" s="1" t="s">
        <v>71</v>
      </c>
      <c r="E14104" s="1">
        <v>41521198</v>
      </c>
      <c r="F14104" s="1" t="s">
        <v>44943</v>
      </c>
      <c r="G14104" s="1">
        <v>2243528</v>
      </c>
      <c r="H14104" s="1" t="s">
        <v>44944</v>
      </c>
      <c r="I14104" s="2">
        <v>45092</v>
      </c>
      <c r="J14104" s="15" t="str">
        <f>MID(Tabla1[[#This Row],[HORA]],1,5)</f>
        <v>16:05</v>
      </c>
      <c r="K14104" s="16">
        <f>IF(Tabla1[[#This Row],[FECHA]]=I14105,IF(J14105-J14104&gt;0,(J14105-J14104)*1440,0),0)</f>
        <v>6.9999999999999751</v>
      </c>
      <c r="L14104" s="14">
        <f>2+L13845-Datos!$C$8</f>
        <v>11.700000000000003</v>
      </c>
      <c r="M14104" s="13" t="s">
        <v>55920</v>
      </c>
      <c r="N14104" s="1" t="s">
        <v>1525</v>
      </c>
      <c r="O14104" s="1">
        <v>15</v>
      </c>
      <c r="P14104" s="1" t="s">
        <v>986</v>
      </c>
      <c r="Q14104" s="4" t="s">
        <v>21</v>
      </c>
    </row>
    <row r="14105" spans="1:17" ht="22.5" x14ac:dyDescent="0.25">
      <c r="A14105" s="3">
        <v>10531</v>
      </c>
      <c r="B14105" s="1" t="s">
        <v>32780</v>
      </c>
      <c r="C14105" s="1" t="s">
        <v>15</v>
      </c>
      <c r="D14105" s="1" t="s">
        <v>40</v>
      </c>
      <c r="E14105" s="1">
        <v>43095640</v>
      </c>
      <c r="F14105" s="1" t="s">
        <v>32781</v>
      </c>
      <c r="G14105" s="1">
        <v>2243531</v>
      </c>
      <c r="H14105" s="1" t="s">
        <v>32782</v>
      </c>
      <c r="I14105" s="2">
        <v>45092</v>
      </c>
      <c r="J14105" s="15" t="str">
        <f>MID(Tabla1[[#This Row],[HORA]],1,5)</f>
        <v>16:12</v>
      </c>
      <c r="K14105" s="16">
        <f>IF(Tabla1[[#This Row],[FECHA]]=I14106,IF(J14106-J14105&gt;0,(J14106-J14105)*1440,0),0)</f>
        <v>6.0000000000001386</v>
      </c>
      <c r="L14105" s="14">
        <f>2+L13846-Datos!$C$8</f>
        <v>7.5700000000000021</v>
      </c>
      <c r="M14105" s="13" t="s">
        <v>56022</v>
      </c>
      <c r="N14105" s="1" t="s">
        <v>32783</v>
      </c>
      <c r="O14105" s="1">
        <v>14</v>
      </c>
      <c r="P14105" s="1" t="s">
        <v>27</v>
      </c>
      <c r="Q14105" s="4" t="s">
        <v>21</v>
      </c>
    </row>
    <row r="14106" spans="1:17" ht="22.5" x14ac:dyDescent="0.25">
      <c r="A14106" s="3">
        <v>14667</v>
      </c>
      <c r="B14106" s="1" t="s">
        <v>44945</v>
      </c>
      <c r="C14106" s="1" t="s">
        <v>15</v>
      </c>
      <c r="D14106" s="1" t="s">
        <v>40</v>
      </c>
      <c r="E14106" s="1">
        <v>2729484</v>
      </c>
      <c r="F14106" s="1" t="s">
        <v>24684</v>
      </c>
      <c r="G14106" s="1">
        <v>2729484</v>
      </c>
      <c r="H14106" s="1" t="s">
        <v>24684</v>
      </c>
      <c r="I14106" s="2">
        <v>45092</v>
      </c>
      <c r="J14106" s="15" t="str">
        <f>MID(Tabla1[[#This Row],[HORA]],1,5)</f>
        <v>16:18</v>
      </c>
      <c r="K14106" s="16">
        <f>IF(Tabla1[[#This Row],[FECHA]]=I14107,IF(J14107-J14106&gt;0,(J14107-J14106)*1440,0),0)</f>
        <v>1.999999999999833</v>
      </c>
      <c r="L14106" s="14">
        <f>2+L13847-Datos!$C$8</f>
        <v>7.3800000000000026</v>
      </c>
      <c r="M14106" s="13" t="s">
        <v>56028</v>
      </c>
      <c r="N14106" s="1" t="s">
        <v>1715</v>
      </c>
      <c r="O14106" s="1">
        <v>75</v>
      </c>
      <c r="P14106" s="1" t="s">
        <v>986</v>
      </c>
      <c r="Q14106" s="4" t="s">
        <v>21</v>
      </c>
    </row>
    <row r="14107" spans="1:17" ht="22.5" x14ac:dyDescent="0.25">
      <c r="A14107" s="3">
        <v>10532</v>
      </c>
      <c r="B14107" s="1" t="s">
        <v>32784</v>
      </c>
      <c r="C14107" s="1" t="s">
        <v>15</v>
      </c>
      <c r="D14107" s="1" t="s">
        <v>71</v>
      </c>
      <c r="E14107" s="1">
        <v>17549536</v>
      </c>
      <c r="F14107" s="1" t="s">
        <v>32785</v>
      </c>
      <c r="G14107" s="1">
        <v>33596096</v>
      </c>
      <c r="H14107" s="1" t="s">
        <v>32786</v>
      </c>
      <c r="I14107" s="2">
        <v>45092</v>
      </c>
      <c r="J14107" s="15" t="str">
        <f>MID(Tabla1[[#This Row],[HORA]],1,5)</f>
        <v>16:20</v>
      </c>
      <c r="K14107" s="16">
        <f>IF(Tabla1[[#This Row],[FECHA]]=I14108,IF(J14108-J14107&gt;0,(J14108-J14107)*1440,0),0)</f>
        <v>0</v>
      </c>
      <c r="L14107" s="14">
        <f>2+L13848-Datos!$C$8</f>
        <v>9.4700000000000024</v>
      </c>
      <c r="M14107" s="13" t="s">
        <v>56030</v>
      </c>
      <c r="N14107" s="1" t="s">
        <v>32787</v>
      </c>
      <c r="O14107" s="1">
        <v>25</v>
      </c>
      <c r="P14107" s="1" t="s">
        <v>27</v>
      </c>
      <c r="Q14107" s="4" t="s">
        <v>21</v>
      </c>
    </row>
    <row r="14108" spans="1:17" ht="22.5" x14ac:dyDescent="0.25">
      <c r="A14108" s="3">
        <v>14668</v>
      </c>
      <c r="B14108" s="1" t="s">
        <v>44946</v>
      </c>
      <c r="C14108" s="1" t="s">
        <v>15</v>
      </c>
      <c r="D14108" s="1" t="s">
        <v>40</v>
      </c>
      <c r="E14108" s="1">
        <v>43064181</v>
      </c>
      <c r="F14108" s="1" t="s">
        <v>44947</v>
      </c>
      <c r="G14108" s="1">
        <v>2243535</v>
      </c>
      <c r="H14108" s="1" t="s">
        <v>44948</v>
      </c>
      <c r="I14108" s="2">
        <v>45092</v>
      </c>
      <c r="J14108" s="15" t="str">
        <f>MID(Tabla1[[#This Row],[HORA]],1,5)</f>
        <v>16:20</v>
      </c>
      <c r="K14108" s="16">
        <f>IF(Tabla1[[#This Row],[FECHA]]=I14109,IF(J14109-J14108&gt;0,(J14109-J14108)*1440,0),0)</f>
        <v>7.9999999999999716</v>
      </c>
      <c r="L14108" s="14">
        <f>2+L13849-Datos!$C$8</f>
        <v>6.8100000000000023</v>
      </c>
      <c r="M14108" s="13" t="s">
        <v>56030</v>
      </c>
      <c r="N14108" s="1" t="s">
        <v>44949</v>
      </c>
      <c r="O14108" s="1">
        <v>15</v>
      </c>
      <c r="P14108" s="1" t="s">
        <v>986</v>
      </c>
      <c r="Q14108" s="4" t="s">
        <v>21</v>
      </c>
    </row>
    <row r="14109" spans="1:17" ht="22.5" x14ac:dyDescent="0.25">
      <c r="A14109" s="3">
        <v>10533</v>
      </c>
      <c r="B14109" s="1" t="s">
        <v>32788</v>
      </c>
      <c r="C14109" s="1" t="s">
        <v>15</v>
      </c>
      <c r="D14109" s="1" t="s">
        <v>61</v>
      </c>
      <c r="E14109" s="1">
        <v>3700474</v>
      </c>
      <c r="F14109" s="1" t="s">
        <v>32789</v>
      </c>
      <c r="G14109" s="1">
        <v>2243537</v>
      </c>
      <c r="H14109" s="1" t="s">
        <v>32790</v>
      </c>
      <c r="I14109" s="2">
        <v>45092</v>
      </c>
      <c r="J14109" s="15" t="str">
        <f>MID(Tabla1[[#This Row],[HORA]],1,5)</f>
        <v>16:28</v>
      </c>
      <c r="K14109" s="16">
        <f>IF(Tabla1[[#This Row],[FECHA]]=I14110,IF(J14110-J14109&gt;0,(J14110-J14109)*1440,0),0)</f>
        <v>4.0000000000003055</v>
      </c>
      <c r="L14109" s="14">
        <f>2+L13850-Datos!$C$8</f>
        <v>8.5400000000000027</v>
      </c>
      <c r="M14109" s="13" t="s">
        <v>56038</v>
      </c>
      <c r="N14109" s="1" t="s">
        <v>32791</v>
      </c>
      <c r="O14109" s="1">
        <v>15</v>
      </c>
      <c r="P14109" s="1" t="s">
        <v>27</v>
      </c>
      <c r="Q14109" s="4" t="s">
        <v>21</v>
      </c>
    </row>
    <row r="14110" spans="1:17" ht="22.5" x14ac:dyDescent="0.25">
      <c r="A14110" s="3">
        <v>14669</v>
      </c>
      <c r="B14110" s="1" t="s">
        <v>44950</v>
      </c>
      <c r="C14110" s="1" t="s">
        <v>15</v>
      </c>
      <c r="D14110" s="1" t="s">
        <v>40</v>
      </c>
      <c r="E14110" s="1">
        <v>42710215</v>
      </c>
      <c r="F14110" s="1" t="s">
        <v>44951</v>
      </c>
      <c r="G14110" s="1">
        <v>2243538</v>
      </c>
      <c r="H14110" s="1" t="s">
        <v>44952</v>
      </c>
      <c r="I14110" s="2">
        <v>45092</v>
      </c>
      <c r="J14110" s="15" t="str">
        <f>MID(Tabla1[[#This Row],[HORA]],1,5)</f>
        <v>16:32</v>
      </c>
      <c r="K14110" s="16">
        <f>IF(Tabla1[[#This Row],[FECHA]]=I14111,IF(J14111-J14110&gt;0,(J14111-J14110)*1440,0),0)</f>
        <v>0.99999999999983658</v>
      </c>
      <c r="L14110" s="14">
        <f>2+L13851-Datos!$C$8</f>
        <v>10.400000000000002</v>
      </c>
      <c r="M14110" s="13" t="s">
        <v>56042</v>
      </c>
      <c r="N14110" s="1" t="s">
        <v>44953</v>
      </c>
      <c r="O14110" s="1">
        <v>30</v>
      </c>
      <c r="P14110" s="1" t="s">
        <v>986</v>
      </c>
      <c r="Q14110" s="4" t="s">
        <v>21</v>
      </c>
    </row>
    <row r="14111" spans="1:17" ht="22.5" x14ac:dyDescent="0.25">
      <c r="A14111" s="3">
        <v>10534</v>
      </c>
      <c r="B14111" s="1" t="s">
        <v>32792</v>
      </c>
      <c r="C14111" s="1" t="s">
        <v>15</v>
      </c>
      <c r="D14111" s="1" t="s">
        <v>40</v>
      </c>
      <c r="E14111" s="1">
        <v>41949862</v>
      </c>
      <c r="F14111" s="1" t="s">
        <v>7474</v>
      </c>
      <c r="G14111" s="1">
        <v>2243540</v>
      </c>
      <c r="H14111" s="1" t="s">
        <v>32793</v>
      </c>
      <c r="I14111" s="2">
        <v>45092</v>
      </c>
      <c r="J14111" s="15" t="str">
        <f>MID(Tabla1[[#This Row],[HORA]],1,5)</f>
        <v>16:33</v>
      </c>
      <c r="K14111" s="16">
        <f>IF(Tabla1[[#This Row],[FECHA]]=I14112,IF(J14112-J14111&gt;0,(J14112-J14111)*1440,0),0)</f>
        <v>1.9999999999999929</v>
      </c>
      <c r="L14111" s="14">
        <f>2+L13852-Datos!$C$8</f>
        <v>7.7000000000000011</v>
      </c>
      <c r="M14111" s="13" t="s">
        <v>56043</v>
      </c>
      <c r="N14111" s="1" t="s">
        <v>32794</v>
      </c>
      <c r="O14111" s="1">
        <v>20</v>
      </c>
      <c r="P14111" s="1" t="s">
        <v>27</v>
      </c>
      <c r="Q14111" s="4" t="s">
        <v>21</v>
      </c>
    </row>
    <row r="14112" spans="1:17" ht="22.5" x14ac:dyDescent="0.25">
      <c r="A14112" s="3">
        <v>10535</v>
      </c>
      <c r="B14112" s="1" t="s">
        <v>32795</v>
      </c>
      <c r="C14112" s="1" t="s">
        <v>15</v>
      </c>
      <c r="D14112" s="1" t="s">
        <v>82</v>
      </c>
      <c r="E14112" s="1">
        <v>76955339</v>
      </c>
      <c r="F14112" s="1" t="s">
        <v>32796</v>
      </c>
      <c r="G14112" s="1">
        <v>76955340</v>
      </c>
      <c r="H14112" s="1" t="s">
        <v>32797</v>
      </c>
      <c r="I14112" s="2">
        <v>45092</v>
      </c>
      <c r="J14112" s="15" t="str">
        <f>MID(Tabla1[[#This Row],[HORA]],1,5)</f>
        <v>16:35</v>
      </c>
      <c r="K14112" s="16">
        <f>IF(Tabla1[[#This Row],[FECHA]]=I14113,IF(J14113-J14112&gt;0,(J14113-J14112)*1440,0),0)</f>
        <v>1.9999999999999929</v>
      </c>
      <c r="L14112" s="14">
        <f>2+L13853-Datos!$C$8</f>
        <v>8.3600000000000012</v>
      </c>
      <c r="M14112" s="13" t="s">
        <v>56045</v>
      </c>
      <c r="N14112" s="1" t="s">
        <v>340</v>
      </c>
      <c r="O14112" s="1">
        <v>20</v>
      </c>
      <c r="P14112" s="1" t="s">
        <v>27</v>
      </c>
      <c r="Q14112" s="4" t="s">
        <v>21</v>
      </c>
    </row>
    <row r="14113" spans="1:17" ht="22.5" x14ac:dyDescent="0.25">
      <c r="A14113" s="3">
        <v>14670</v>
      </c>
      <c r="B14113" s="1" t="s">
        <v>44954</v>
      </c>
      <c r="C14113" s="1" t="s">
        <v>15</v>
      </c>
      <c r="D14113" s="1" t="s">
        <v>71</v>
      </c>
      <c r="E14113" s="1">
        <v>40867883</v>
      </c>
      <c r="F14113" s="1" t="s">
        <v>7454</v>
      </c>
      <c r="G14113" s="1">
        <v>2243542</v>
      </c>
      <c r="H14113" s="1" t="s">
        <v>44955</v>
      </c>
      <c r="I14113" s="2">
        <v>45092</v>
      </c>
      <c r="J14113" s="15" t="str">
        <f>MID(Tabla1[[#This Row],[HORA]],1,5)</f>
        <v>16:37</v>
      </c>
      <c r="K14113" s="16">
        <f>IF(Tabla1[[#This Row],[FECHA]]=I14114,IF(J14114-J14113&gt;0,(J14114-J14113)*1440,0),0)</f>
        <v>3.0000000000001492</v>
      </c>
      <c r="L14113" s="14">
        <f>2+L13854-Datos!$C$8</f>
        <v>8.3000000000000007</v>
      </c>
      <c r="M14113" s="13" t="s">
        <v>56047</v>
      </c>
      <c r="N14113" s="1" t="s">
        <v>7032</v>
      </c>
      <c r="O14113" s="1">
        <v>20</v>
      </c>
      <c r="P14113" s="1" t="s">
        <v>986</v>
      </c>
      <c r="Q14113" s="4" t="s">
        <v>21</v>
      </c>
    </row>
    <row r="14114" spans="1:17" ht="22.5" x14ac:dyDescent="0.25">
      <c r="A14114" s="3">
        <v>14671</v>
      </c>
      <c r="B14114" s="1" t="s">
        <v>44956</v>
      </c>
      <c r="C14114" s="1" t="s">
        <v>15</v>
      </c>
      <c r="D14114" s="1" t="s">
        <v>30</v>
      </c>
      <c r="E14114" s="1">
        <v>71831737</v>
      </c>
      <c r="F14114" s="1" t="s">
        <v>44957</v>
      </c>
      <c r="G14114" s="1">
        <v>47218427</v>
      </c>
      <c r="H14114" s="1" t="s">
        <v>44958</v>
      </c>
      <c r="I14114" s="2">
        <v>45092</v>
      </c>
      <c r="J14114" s="15" t="str">
        <f>MID(Tabla1[[#This Row],[HORA]],1,5)</f>
        <v>16:40</v>
      </c>
      <c r="K14114" s="16">
        <f>IF(Tabla1[[#This Row],[FECHA]]=I14115,IF(J14115-J14114&gt;0,(J14115-J14114)*1440,0),0)</f>
        <v>1.999999999999833</v>
      </c>
      <c r="L14114" s="14">
        <f>2+L13855-Datos!$C$8</f>
        <v>13.400000000000002</v>
      </c>
      <c r="M14114" s="13" t="s">
        <v>56050</v>
      </c>
      <c r="N14114" s="1" t="s">
        <v>44959</v>
      </c>
      <c r="O14114" s="1">
        <v>15</v>
      </c>
      <c r="P14114" s="1" t="s">
        <v>986</v>
      </c>
      <c r="Q14114" s="4" t="s">
        <v>21</v>
      </c>
    </row>
    <row r="14115" spans="1:17" ht="22.5" x14ac:dyDescent="0.25">
      <c r="A14115" s="3">
        <v>18606</v>
      </c>
      <c r="B14115" s="1" t="s">
        <v>55355</v>
      </c>
      <c r="C14115" s="1" t="s">
        <v>15</v>
      </c>
      <c r="D14115" s="1" t="s">
        <v>161</v>
      </c>
      <c r="E14115" s="1">
        <v>20600028554</v>
      </c>
      <c r="F14115" s="1" t="s">
        <v>51423</v>
      </c>
      <c r="G14115" s="1">
        <v>2243545</v>
      </c>
      <c r="H14115" s="1" t="s">
        <v>55356</v>
      </c>
      <c r="I14115" s="2">
        <v>45092</v>
      </c>
      <c r="J14115" s="15" t="str">
        <f>MID(Tabla1[[#This Row],[HORA]],1,5)</f>
        <v>16:42</v>
      </c>
      <c r="K14115" s="16">
        <f>IF(Tabla1[[#This Row],[FECHA]]=I14116,IF(J14116-J14115&gt;0,(J14116-J14115)*1440,0),0)</f>
        <v>0.99999999999999645</v>
      </c>
      <c r="L14115" s="14">
        <f>2+L13856-Datos!$C$8</f>
        <v>11.170000000000002</v>
      </c>
      <c r="M14115" s="13" t="s">
        <v>56052</v>
      </c>
      <c r="N14115" s="1" t="s">
        <v>55357</v>
      </c>
      <c r="O14115" s="1">
        <v>20</v>
      </c>
      <c r="P14115" s="1" t="s">
        <v>986</v>
      </c>
      <c r="Q14115" s="4" t="s">
        <v>21</v>
      </c>
    </row>
    <row r="14116" spans="1:17" ht="22.5" x14ac:dyDescent="0.25">
      <c r="A14116" s="3">
        <v>4101</v>
      </c>
      <c r="B14116" s="1" t="s">
        <v>12867</v>
      </c>
      <c r="C14116" s="1" t="s">
        <v>15</v>
      </c>
      <c r="D14116" s="1" t="s">
        <v>30</v>
      </c>
      <c r="E14116" s="1">
        <v>40475021</v>
      </c>
      <c r="F14116" s="1" t="s">
        <v>12868</v>
      </c>
      <c r="G14116" s="1">
        <v>18888888</v>
      </c>
      <c r="H14116" s="1" t="s">
        <v>12538</v>
      </c>
      <c r="I14116" s="2">
        <v>45092</v>
      </c>
      <c r="J14116" s="15" t="str">
        <f>MID(Tabla1[[#This Row],[HORA]],1,5)</f>
        <v>16:43</v>
      </c>
      <c r="K14116" s="16">
        <f>IF(Tabla1[[#This Row],[FECHA]]=I14117,IF(J14117-J14116&gt;0,(J14117-J14116)*1440,0),0)</f>
        <v>1.0000000000001563</v>
      </c>
      <c r="L14116" s="14">
        <f>2+L13857-Datos!$C$8</f>
        <v>12.540000000000001</v>
      </c>
      <c r="M14116" s="13" t="s">
        <v>56053</v>
      </c>
      <c r="N14116" s="1" t="s">
        <v>1715</v>
      </c>
      <c r="O14116" s="1">
        <v>30</v>
      </c>
      <c r="P14116" s="1" t="s">
        <v>1141</v>
      </c>
      <c r="Q14116" s="4" t="s">
        <v>21</v>
      </c>
    </row>
    <row r="14117" spans="1:17" ht="22.5" x14ac:dyDescent="0.25">
      <c r="A14117" s="3">
        <v>4102</v>
      </c>
      <c r="B14117" s="1" t="s">
        <v>12869</v>
      </c>
      <c r="C14117" s="1" t="s">
        <v>15</v>
      </c>
      <c r="D14117" s="1" t="s">
        <v>82</v>
      </c>
      <c r="E14117" s="1">
        <v>10481576</v>
      </c>
      <c r="F14117" s="1" t="s">
        <v>12870</v>
      </c>
      <c r="G14117" s="1">
        <v>361947</v>
      </c>
      <c r="H14117" s="1" t="s">
        <v>12871</v>
      </c>
      <c r="I14117" s="2">
        <v>45092</v>
      </c>
      <c r="J14117" s="15" t="str">
        <f>MID(Tabla1[[#This Row],[HORA]],1,5)</f>
        <v>16:44</v>
      </c>
      <c r="K14117" s="16">
        <f>IF(Tabla1[[#This Row],[FECHA]]=I14118,IF(J14118-J14117&gt;0,(J14118-J14117)*1440,0),0)</f>
        <v>0</v>
      </c>
      <c r="L14117" s="14">
        <f>2+L13858-Datos!$C$8</f>
        <v>12.290000000000001</v>
      </c>
      <c r="M14117" s="13" t="s">
        <v>56054</v>
      </c>
      <c r="N14117" s="1" t="s">
        <v>12268</v>
      </c>
      <c r="O14117" s="1">
        <v>10</v>
      </c>
      <c r="P14117" s="1" t="s">
        <v>1141</v>
      </c>
      <c r="Q14117" s="4" t="s">
        <v>21</v>
      </c>
    </row>
    <row r="14118" spans="1:17" ht="22.5" x14ac:dyDescent="0.25">
      <c r="A14118" s="3">
        <v>10536</v>
      </c>
      <c r="B14118" s="1" t="s">
        <v>32798</v>
      </c>
      <c r="C14118" s="1" t="s">
        <v>15</v>
      </c>
      <c r="D14118" s="1" t="s">
        <v>141</v>
      </c>
      <c r="E14118" s="1">
        <v>76763556</v>
      </c>
      <c r="F14118" s="1" t="s">
        <v>32799</v>
      </c>
      <c r="G14118" s="1">
        <v>76767697</v>
      </c>
      <c r="H14118" s="1" t="s">
        <v>32800</v>
      </c>
      <c r="I14118" s="2">
        <v>45092</v>
      </c>
      <c r="J14118" s="15" t="str">
        <f>MID(Tabla1[[#This Row],[HORA]],1,5)</f>
        <v>16:44</v>
      </c>
      <c r="K14118" s="16">
        <f>IF(Tabla1[[#This Row],[FECHA]]=I14119,IF(J14119-J14118&gt;0,(J14119-J14118)*1440,0),0)</f>
        <v>2.9999999999999893</v>
      </c>
      <c r="L14118" s="14">
        <f>2+L13859-Datos!$C$8</f>
        <v>15.230000000000002</v>
      </c>
      <c r="M14118" s="13" t="s">
        <v>56054</v>
      </c>
      <c r="N14118" s="1" t="s">
        <v>32801</v>
      </c>
      <c r="O14118" s="1">
        <v>30</v>
      </c>
      <c r="P14118" s="1" t="s">
        <v>27</v>
      </c>
      <c r="Q14118" s="4" t="s">
        <v>21</v>
      </c>
    </row>
    <row r="14119" spans="1:17" ht="22.5" x14ac:dyDescent="0.25">
      <c r="A14119" s="3">
        <v>10537</v>
      </c>
      <c r="B14119" s="1" t="s">
        <v>32802</v>
      </c>
      <c r="C14119" s="1" t="s">
        <v>15</v>
      </c>
      <c r="D14119" s="1" t="s">
        <v>82</v>
      </c>
      <c r="E14119" s="1">
        <v>75509967</v>
      </c>
      <c r="F14119" s="1" t="s">
        <v>5885</v>
      </c>
      <c r="G14119" s="1">
        <v>248707</v>
      </c>
      <c r="H14119" s="1" t="s">
        <v>32803</v>
      </c>
      <c r="I14119" s="2">
        <v>45092</v>
      </c>
      <c r="J14119" s="15" t="str">
        <f>MID(Tabla1[[#This Row],[HORA]],1,5)</f>
        <v>16:47</v>
      </c>
      <c r="K14119" s="16">
        <f>IF(Tabla1[[#This Row],[FECHA]]=I14120,IF(J14120-J14119&gt;0,(J14120-J14119)*1440,0),0)</f>
        <v>0</v>
      </c>
      <c r="L14119" s="14">
        <f>2+L13860-Datos!$C$8</f>
        <v>12.38</v>
      </c>
      <c r="M14119" s="13" t="s">
        <v>56057</v>
      </c>
      <c r="N14119" s="1" t="s">
        <v>32804</v>
      </c>
      <c r="O14119" s="1">
        <v>10</v>
      </c>
      <c r="P14119" s="1" t="s">
        <v>27</v>
      </c>
      <c r="Q14119" s="4" t="s">
        <v>21</v>
      </c>
    </row>
    <row r="14120" spans="1:17" ht="22.5" x14ac:dyDescent="0.25">
      <c r="A14120" s="3">
        <v>10538</v>
      </c>
      <c r="B14120" s="1" t="s">
        <v>32802</v>
      </c>
      <c r="C14120" s="1" t="s">
        <v>15</v>
      </c>
      <c r="D14120" s="1" t="s">
        <v>82</v>
      </c>
      <c r="E14120" s="1">
        <v>75509967</v>
      </c>
      <c r="F14120" s="1" t="s">
        <v>5888</v>
      </c>
      <c r="G14120" s="1">
        <v>248707</v>
      </c>
      <c r="H14120" s="1" t="s">
        <v>32803</v>
      </c>
      <c r="I14120" s="2">
        <v>45092</v>
      </c>
      <c r="J14120" s="15" t="str">
        <f>MID(Tabla1[[#This Row],[HORA]],1,5)</f>
        <v>16:47</v>
      </c>
      <c r="K14120" s="16">
        <f>IF(Tabla1[[#This Row],[FECHA]]=I14121,IF(J14121-J14120&gt;0,(J14121-J14120)*1440,0),0)</f>
        <v>7.9999999999999716</v>
      </c>
      <c r="L14120" s="14">
        <f>2+L13861-Datos!$C$8</f>
        <v>10.590000000000002</v>
      </c>
      <c r="M14120" s="13" t="s">
        <v>56057</v>
      </c>
      <c r="N14120" s="1" t="s">
        <v>32804</v>
      </c>
      <c r="O14120" s="1">
        <v>10</v>
      </c>
      <c r="P14120" s="1" t="s">
        <v>27</v>
      </c>
      <c r="Q14120" s="4" t="s">
        <v>21</v>
      </c>
    </row>
    <row r="14121" spans="1:17" ht="22.5" x14ac:dyDescent="0.25">
      <c r="A14121" s="3">
        <v>4103</v>
      </c>
      <c r="B14121" s="1" t="s">
        <v>12872</v>
      </c>
      <c r="C14121" s="1" t="s">
        <v>15</v>
      </c>
      <c r="D14121" s="1" t="s">
        <v>40</v>
      </c>
      <c r="E14121" s="1">
        <v>80537532</v>
      </c>
      <c r="F14121" s="1" t="s">
        <v>12873</v>
      </c>
      <c r="G14121" s="1">
        <v>2243551</v>
      </c>
      <c r="H14121" s="1" t="s">
        <v>12874</v>
      </c>
      <c r="I14121" s="2">
        <v>45092</v>
      </c>
      <c r="J14121" s="15" t="str">
        <f>MID(Tabla1[[#This Row],[HORA]],1,5)</f>
        <v>16:55</v>
      </c>
      <c r="K14121" s="16">
        <f>IF(Tabla1[[#This Row],[FECHA]]=I14122,IF(J14122-J14121&gt;0,(J14122-J14121)*1440,0),0)</f>
        <v>0.99999999999999645</v>
      </c>
      <c r="L14121" s="14">
        <f>2+L13862-Datos!$C$8</f>
        <v>11.38</v>
      </c>
      <c r="M14121" s="13" t="s">
        <v>56065</v>
      </c>
      <c r="N14121" s="1" t="s">
        <v>12268</v>
      </c>
      <c r="O14121" s="1">
        <v>10</v>
      </c>
      <c r="P14121" s="1" t="s">
        <v>1141</v>
      </c>
      <c r="Q14121" s="4" t="s">
        <v>21</v>
      </c>
    </row>
    <row r="14122" spans="1:17" ht="22.5" x14ac:dyDescent="0.25">
      <c r="A14122" s="3">
        <v>10539</v>
      </c>
      <c r="B14122" s="1" t="s">
        <v>32805</v>
      </c>
      <c r="C14122" s="1" t="s">
        <v>15</v>
      </c>
      <c r="D14122" s="1" t="s">
        <v>172</v>
      </c>
      <c r="E14122" s="1">
        <v>45310231</v>
      </c>
      <c r="F14122" s="1" t="s">
        <v>18138</v>
      </c>
      <c r="G14122" s="1">
        <v>2243552</v>
      </c>
      <c r="H14122" s="1" t="s">
        <v>32806</v>
      </c>
      <c r="I14122" s="2">
        <v>45092</v>
      </c>
      <c r="J14122" s="15" t="str">
        <f>MID(Tabla1[[#This Row],[HORA]],1,5)</f>
        <v>16:56</v>
      </c>
      <c r="K14122" s="16">
        <f>IF(Tabla1[[#This Row],[FECHA]]=I14123,IF(J14123-J14122&gt;0,(J14123-J14122)*1440,0),0)</f>
        <v>0</v>
      </c>
      <c r="L14122" s="14">
        <f>2+L13863-Datos!$C$8</f>
        <v>10.120000000000001</v>
      </c>
      <c r="M14122" s="13" t="s">
        <v>56066</v>
      </c>
      <c r="N14122" s="1" t="s">
        <v>32807</v>
      </c>
      <c r="O14122" s="1">
        <v>20</v>
      </c>
      <c r="P14122" s="1" t="s">
        <v>27</v>
      </c>
      <c r="Q14122" s="4" t="s">
        <v>21</v>
      </c>
    </row>
    <row r="14123" spans="1:17" ht="22.5" x14ac:dyDescent="0.25">
      <c r="A14123" s="3">
        <v>14604</v>
      </c>
      <c r="B14123" s="1" t="s">
        <v>44763</v>
      </c>
      <c r="C14123" s="1" t="s">
        <v>15</v>
      </c>
      <c r="D14123" s="1" t="s">
        <v>3088</v>
      </c>
      <c r="E14123" s="1">
        <v>16459981</v>
      </c>
      <c r="F14123" s="1" t="s">
        <v>44764</v>
      </c>
      <c r="G14123" s="1">
        <v>27751645</v>
      </c>
      <c r="H14123" s="1" t="s">
        <v>44765</v>
      </c>
      <c r="I14123" s="2">
        <v>45092</v>
      </c>
      <c r="J14123" s="15" t="str">
        <f>MID(Tabla1[[#This Row],[HORA]],1,5)</f>
        <v>16:56</v>
      </c>
      <c r="K14123" s="16">
        <f>IF(Tabla1[[#This Row],[FECHA]]=I14124,IF(J14124-J14123&gt;0,(J14124-J14123)*1440,0),0)</f>
        <v>0.99999999999983658</v>
      </c>
      <c r="L14123" s="14">
        <f>2+L13864-Datos!$C$8</f>
        <v>13.040000000000001</v>
      </c>
      <c r="M14123" s="13" t="s">
        <v>56066</v>
      </c>
      <c r="N14123" s="1" t="s">
        <v>44766</v>
      </c>
      <c r="O14123" s="1">
        <v>15</v>
      </c>
      <c r="P14123" s="1" t="s">
        <v>986</v>
      </c>
      <c r="Q14123" s="4" t="s">
        <v>21</v>
      </c>
    </row>
    <row r="14124" spans="1:17" ht="22.5" x14ac:dyDescent="0.25">
      <c r="A14124" s="3">
        <v>4104</v>
      </c>
      <c r="B14124" s="1" t="s">
        <v>12875</v>
      </c>
      <c r="C14124" s="1" t="s">
        <v>15</v>
      </c>
      <c r="D14124" s="1" t="s">
        <v>33</v>
      </c>
      <c r="E14124" s="1">
        <v>75369227</v>
      </c>
      <c r="F14124" s="1" t="s">
        <v>12876</v>
      </c>
      <c r="G14124" s="1">
        <v>45026822</v>
      </c>
      <c r="H14124" s="1" t="s">
        <v>12877</v>
      </c>
      <c r="I14124" s="2">
        <v>45092</v>
      </c>
      <c r="J14124" s="15" t="str">
        <f>MID(Tabla1[[#This Row],[HORA]],1,5)</f>
        <v>16:57</v>
      </c>
      <c r="K14124" s="16">
        <f>IF(Tabla1[[#This Row],[FECHA]]=I14125,IF(J14125-J14124&gt;0,(J14125-J14124)*1440,0),0)</f>
        <v>0</v>
      </c>
      <c r="L14124" s="14">
        <f>2+L13865-Datos!$C$8</f>
        <v>15.520000000000001</v>
      </c>
      <c r="M14124" s="13" t="s">
        <v>56067</v>
      </c>
      <c r="N14124" s="1" t="s">
        <v>12878</v>
      </c>
      <c r="O14124" s="1">
        <v>30</v>
      </c>
      <c r="P14124" s="1" t="s">
        <v>1141</v>
      </c>
      <c r="Q14124" s="4" t="s">
        <v>21</v>
      </c>
    </row>
    <row r="14125" spans="1:17" ht="22.5" x14ac:dyDescent="0.25">
      <c r="A14125" s="3">
        <v>10540</v>
      </c>
      <c r="B14125" s="1" t="s">
        <v>32808</v>
      </c>
      <c r="C14125" s="1" t="s">
        <v>15</v>
      </c>
      <c r="D14125" s="1" t="s">
        <v>82</v>
      </c>
      <c r="E14125" s="1">
        <v>16590773</v>
      </c>
      <c r="F14125" s="1" t="s">
        <v>7150</v>
      </c>
      <c r="G14125" s="1">
        <v>2243554</v>
      </c>
      <c r="H14125" s="1" t="s">
        <v>32809</v>
      </c>
      <c r="I14125" s="2">
        <v>45092</v>
      </c>
      <c r="J14125" s="15" t="str">
        <f>MID(Tabla1[[#This Row],[HORA]],1,5)</f>
        <v>16:57</v>
      </c>
      <c r="K14125" s="16">
        <f>IF(Tabla1[[#This Row],[FECHA]]=I14126,IF(J14126-J14125&gt;0,(J14126-J14125)*1440,0),0)</f>
        <v>2.0000000000001528</v>
      </c>
      <c r="L14125" s="14">
        <f>2+L13866-Datos!$C$8</f>
        <v>11.22</v>
      </c>
      <c r="M14125" s="13" t="s">
        <v>56067</v>
      </c>
      <c r="N14125" s="1" t="s">
        <v>32810</v>
      </c>
      <c r="O14125" s="1">
        <v>10</v>
      </c>
      <c r="P14125" s="1" t="s">
        <v>27</v>
      </c>
      <c r="Q14125" s="4" t="s">
        <v>21</v>
      </c>
    </row>
    <row r="14126" spans="1:17" ht="22.5" x14ac:dyDescent="0.25">
      <c r="A14126" s="3">
        <v>10541</v>
      </c>
      <c r="B14126" s="1" t="s">
        <v>32811</v>
      </c>
      <c r="C14126" s="1" t="s">
        <v>15</v>
      </c>
      <c r="D14126" s="1" t="s">
        <v>77</v>
      </c>
      <c r="E14126" s="1">
        <v>16652581</v>
      </c>
      <c r="F14126" s="1" t="s">
        <v>32812</v>
      </c>
      <c r="G14126" s="1">
        <v>2243555</v>
      </c>
      <c r="H14126" s="1" t="s">
        <v>32813</v>
      </c>
      <c r="I14126" s="2">
        <v>45092</v>
      </c>
      <c r="J14126" s="15" t="str">
        <f>MID(Tabla1[[#This Row],[HORA]],1,5)</f>
        <v>16:59</v>
      </c>
      <c r="K14126" s="16">
        <f>IF(Tabla1[[#This Row],[FECHA]]=I14127,IF(J14127-J14126&gt;0,(J14127-J14126)*1440,0),0)</f>
        <v>1.999999999999833</v>
      </c>
      <c r="L14126" s="14">
        <f>2+L13867-Datos!$C$8</f>
        <v>10.320000000000002</v>
      </c>
      <c r="M14126" s="13" t="s">
        <v>56069</v>
      </c>
      <c r="N14126" s="1" t="s">
        <v>10090</v>
      </c>
      <c r="O14126" s="1">
        <v>18</v>
      </c>
      <c r="P14126" s="1" t="s">
        <v>27</v>
      </c>
      <c r="Q14126" s="4" t="s">
        <v>21</v>
      </c>
    </row>
    <row r="14127" spans="1:17" ht="22.5" x14ac:dyDescent="0.25">
      <c r="A14127" s="3">
        <v>14672</v>
      </c>
      <c r="B14127" s="1" t="s">
        <v>44960</v>
      </c>
      <c r="C14127" s="1" t="s">
        <v>15</v>
      </c>
      <c r="D14127" s="1" t="s">
        <v>40</v>
      </c>
      <c r="E14127" s="1">
        <v>47609241</v>
      </c>
      <c r="F14127" s="1" t="s">
        <v>44961</v>
      </c>
      <c r="G14127" s="1">
        <v>47609241</v>
      </c>
      <c r="H14127" s="1" t="s">
        <v>44961</v>
      </c>
      <c r="I14127" s="2">
        <v>45092</v>
      </c>
      <c r="J14127" s="15" t="str">
        <f>MID(Tabla1[[#This Row],[HORA]],1,5)</f>
        <v>17:01</v>
      </c>
      <c r="K14127" s="16">
        <f>IF(Tabla1[[#This Row],[FECHA]]=I14128,IF(J14128-J14127&gt;0,(J14128-J14127)*1440,0),0)</f>
        <v>3.9999999999999858</v>
      </c>
      <c r="L14127" s="14">
        <f>2+L13868-Datos!$C$8</f>
        <v>11.520000000000001</v>
      </c>
      <c r="M14127" s="13" t="s">
        <v>56071</v>
      </c>
      <c r="N14127" s="1" t="s">
        <v>1715</v>
      </c>
      <c r="O14127" s="1">
        <v>10</v>
      </c>
      <c r="P14127" s="1" t="s">
        <v>986</v>
      </c>
      <c r="Q14127" s="4" t="s">
        <v>21</v>
      </c>
    </row>
    <row r="14128" spans="1:17" ht="22.5" x14ac:dyDescent="0.25">
      <c r="A14128" s="3">
        <v>4105</v>
      </c>
      <c r="B14128" s="1" t="s">
        <v>12879</v>
      </c>
      <c r="C14128" s="1" t="s">
        <v>15</v>
      </c>
      <c r="D14128" s="1" t="s">
        <v>61</v>
      </c>
      <c r="E14128" s="1">
        <v>16673046</v>
      </c>
      <c r="F14128" s="1" t="s">
        <v>12880</v>
      </c>
      <c r="G14128" s="1">
        <v>44748651</v>
      </c>
      <c r="H14128" s="1" t="s">
        <v>12881</v>
      </c>
      <c r="I14128" s="2">
        <v>45092</v>
      </c>
      <c r="J14128" s="15" t="str">
        <f>MID(Tabla1[[#This Row],[HORA]],1,5)</f>
        <v>17:05</v>
      </c>
      <c r="K14128" s="16">
        <f>IF(Tabla1[[#This Row],[FECHA]]=I14129,IF(J14129-J14128&gt;0,(J14129-J14128)*1440,0),0)</f>
        <v>3.0000000000001492</v>
      </c>
      <c r="L14128" s="14">
        <f>2+L13869-Datos!$C$8</f>
        <v>13.020000000000001</v>
      </c>
      <c r="M14128" s="13" t="s">
        <v>56075</v>
      </c>
      <c r="N14128" s="1" t="s">
        <v>12882</v>
      </c>
      <c r="O14128" s="1">
        <v>70</v>
      </c>
      <c r="P14128" s="1" t="s">
        <v>1141</v>
      </c>
      <c r="Q14128" s="4" t="s">
        <v>21</v>
      </c>
    </row>
    <row r="14129" spans="1:17" ht="22.5" x14ac:dyDescent="0.25">
      <c r="A14129" s="3">
        <v>10542</v>
      </c>
      <c r="B14129" s="1" t="s">
        <v>32814</v>
      </c>
      <c r="C14129" s="1" t="s">
        <v>15</v>
      </c>
      <c r="D14129" s="1" t="s">
        <v>23</v>
      </c>
      <c r="E14129" s="1">
        <v>72386856</v>
      </c>
      <c r="F14129" s="1" t="s">
        <v>32815</v>
      </c>
      <c r="G14129" s="1">
        <v>2243556</v>
      </c>
      <c r="H14129" s="1" t="s">
        <v>32816</v>
      </c>
      <c r="I14129" s="2">
        <v>45092</v>
      </c>
      <c r="J14129" s="15" t="str">
        <f>MID(Tabla1[[#This Row],[HORA]],1,5)</f>
        <v>17:08</v>
      </c>
      <c r="K14129" s="16">
        <f>IF(Tabla1[[#This Row],[FECHA]]=I14130,IF(J14130-J14129&gt;0,(J14130-J14129)*1440,0),0)</f>
        <v>3.9999999999999858</v>
      </c>
      <c r="L14129" s="14">
        <f>2+L13870-Datos!$C$8</f>
        <v>10.370000000000001</v>
      </c>
      <c r="M14129" s="13" t="s">
        <v>56078</v>
      </c>
      <c r="N14129" s="1" t="s">
        <v>32817</v>
      </c>
      <c r="O14129" s="1">
        <v>15</v>
      </c>
      <c r="P14129" s="1" t="s">
        <v>27</v>
      </c>
      <c r="Q14129" s="4" t="s">
        <v>21</v>
      </c>
    </row>
    <row r="14130" spans="1:17" ht="22.5" x14ac:dyDescent="0.25">
      <c r="A14130" s="3">
        <v>18607</v>
      </c>
      <c r="B14130" s="1" t="s">
        <v>55358</v>
      </c>
      <c r="C14130" s="1" t="s">
        <v>15</v>
      </c>
      <c r="D14130" s="1" t="s">
        <v>228</v>
      </c>
      <c r="E14130" s="1">
        <v>20459346750</v>
      </c>
      <c r="F14130" s="1" t="s">
        <v>50839</v>
      </c>
      <c r="G14130" s="1">
        <v>76830962</v>
      </c>
      <c r="H14130" s="1" t="s">
        <v>55359</v>
      </c>
      <c r="I14130" s="2">
        <v>45092</v>
      </c>
      <c r="J14130" s="15" t="str">
        <f>MID(Tabla1[[#This Row],[HORA]],1,5)</f>
        <v>17:12</v>
      </c>
      <c r="K14130" s="16">
        <f>IF(Tabla1[[#This Row],[FECHA]]=I14131,IF(J14131-J14130&gt;0,(J14131-J14130)*1440,0),0)</f>
        <v>2.9999999999999893</v>
      </c>
      <c r="L14130" s="14">
        <f>2+L13871-Datos!$C$8</f>
        <v>12.520000000000001</v>
      </c>
      <c r="M14130" s="13" t="s">
        <v>56082</v>
      </c>
      <c r="N14130" s="1" t="s">
        <v>34937</v>
      </c>
      <c r="O14130" s="1">
        <v>30</v>
      </c>
      <c r="P14130" s="1" t="s">
        <v>986</v>
      </c>
      <c r="Q14130" s="4" t="s">
        <v>21</v>
      </c>
    </row>
    <row r="14131" spans="1:17" ht="22.5" x14ac:dyDescent="0.25">
      <c r="A14131" s="3">
        <v>4106</v>
      </c>
      <c r="B14131" s="1" t="s">
        <v>12883</v>
      </c>
      <c r="C14131" s="1" t="s">
        <v>15</v>
      </c>
      <c r="D14131" s="1" t="s">
        <v>228</v>
      </c>
      <c r="E14131" s="1">
        <v>16560000</v>
      </c>
      <c r="F14131" s="1" t="s">
        <v>11350</v>
      </c>
      <c r="G14131" s="1">
        <v>2243557</v>
      </c>
      <c r="H14131" s="1" t="s">
        <v>11351</v>
      </c>
      <c r="I14131" s="2">
        <v>45092</v>
      </c>
      <c r="J14131" s="15" t="str">
        <f>MID(Tabla1[[#This Row],[HORA]],1,5)</f>
        <v>17:15</v>
      </c>
      <c r="K14131" s="16">
        <f>IF(Tabla1[[#This Row],[FECHA]]=I14132,IF(J14132-J14131&gt;0,(J14132-J14131)*1440,0),0)</f>
        <v>0.99999999999999645</v>
      </c>
      <c r="L14131" s="14">
        <f>2+L13872-Datos!$C$8</f>
        <v>14.22</v>
      </c>
      <c r="M14131" s="13" t="s">
        <v>56085</v>
      </c>
      <c r="N14131" s="1" t="s">
        <v>12884</v>
      </c>
      <c r="O14131" s="1">
        <v>20</v>
      </c>
      <c r="P14131" s="1" t="s">
        <v>1141</v>
      </c>
      <c r="Q14131" s="4" t="s">
        <v>21</v>
      </c>
    </row>
    <row r="14132" spans="1:17" ht="22.5" x14ac:dyDescent="0.25">
      <c r="A14132" s="3">
        <v>14673</v>
      </c>
      <c r="B14132" s="1" t="s">
        <v>44962</v>
      </c>
      <c r="C14132" s="1" t="s">
        <v>15</v>
      </c>
      <c r="D14132" s="1" t="s">
        <v>40</v>
      </c>
      <c r="E14132" s="1">
        <v>16687598</v>
      </c>
      <c r="F14132" s="1" t="s">
        <v>6850</v>
      </c>
      <c r="G14132" s="1">
        <v>16720034</v>
      </c>
      <c r="H14132" s="1" t="s">
        <v>44963</v>
      </c>
      <c r="I14132" s="2">
        <v>45092</v>
      </c>
      <c r="J14132" s="15" t="str">
        <f>MID(Tabla1[[#This Row],[HORA]],1,5)</f>
        <v>17:16</v>
      </c>
      <c r="K14132" s="16">
        <f>IF(Tabla1[[#This Row],[FECHA]]=I14133,IF(J14133-J14132&gt;0,(J14133-J14132)*1440,0),0)</f>
        <v>1.0000000000001563</v>
      </c>
      <c r="L14132" s="14">
        <f>2+L13873-Datos!$C$8</f>
        <v>11.38</v>
      </c>
      <c r="M14132" s="13" t="s">
        <v>56086</v>
      </c>
      <c r="N14132" s="1" t="s">
        <v>44964</v>
      </c>
      <c r="O14132" s="1">
        <v>10</v>
      </c>
      <c r="P14132" s="1" t="s">
        <v>986</v>
      </c>
      <c r="Q14132" s="4" t="s">
        <v>21</v>
      </c>
    </row>
    <row r="14133" spans="1:17" ht="22.5" x14ac:dyDescent="0.25">
      <c r="A14133" s="3">
        <v>10543</v>
      </c>
      <c r="B14133" s="1" t="s">
        <v>32818</v>
      </c>
      <c r="C14133" s="1" t="s">
        <v>15</v>
      </c>
      <c r="D14133" s="1" t="s">
        <v>228</v>
      </c>
      <c r="E14133" s="1">
        <v>72228473</v>
      </c>
      <c r="F14133" s="1" t="s">
        <v>32819</v>
      </c>
      <c r="G14133" s="1">
        <v>33405569</v>
      </c>
      <c r="H14133" s="1" t="s">
        <v>32820</v>
      </c>
      <c r="I14133" s="2">
        <v>45092</v>
      </c>
      <c r="J14133" s="15" t="str">
        <f>MID(Tabla1[[#This Row],[HORA]],1,5)</f>
        <v>17:17</v>
      </c>
      <c r="K14133" s="16">
        <f>IF(Tabla1[[#This Row],[FECHA]]=I14134,IF(J14134-J14133&gt;0,(J14134-J14133)*1440,0),0)</f>
        <v>0</v>
      </c>
      <c r="L14133" s="14">
        <f>2+L13874-Datos!$C$8</f>
        <v>12.320000000000002</v>
      </c>
      <c r="M14133" s="13" t="s">
        <v>56087</v>
      </c>
      <c r="N14133" s="1" t="s">
        <v>32821</v>
      </c>
      <c r="O14133" s="1">
        <v>17.5</v>
      </c>
      <c r="P14133" s="1" t="s">
        <v>27</v>
      </c>
      <c r="Q14133" s="4" t="s">
        <v>21</v>
      </c>
    </row>
    <row r="14134" spans="1:17" ht="22.5" x14ac:dyDescent="0.25">
      <c r="A14134" s="3">
        <v>10544</v>
      </c>
      <c r="B14134" s="1" t="s">
        <v>32818</v>
      </c>
      <c r="C14134" s="1" t="s">
        <v>15</v>
      </c>
      <c r="D14134" s="1" t="s">
        <v>228</v>
      </c>
      <c r="E14134" s="1">
        <v>72228473</v>
      </c>
      <c r="F14134" s="1" t="s">
        <v>32819</v>
      </c>
      <c r="G14134" s="1">
        <v>33405569</v>
      </c>
      <c r="H14134" s="1" t="s">
        <v>32820</v>
      </c>
      <c r="I14134" s="2">
        <v>45092</v>
      </c>
      <c r="J14134" s="15" t="str">
        <f>MID(Tabla1[[#This Row],[HORA]],1,5)</f>
        <v>17:17</v>
      </c>
      <c r="K14134" s="16">
        <f>IF(Tabla1[[#This Row],[FECHA]]=I14135,IF(J14135-J14134&gt;0,(J14135-J14134)*1440,0),0)</f>
        <v>0</v>
      </c>
      <c r="L14134" s="14">
        <f>2+L13875-Datos!$C$8</f>
        <v>12.56</v>
      </c>
      <c r="M14134" s="13" t="s">
        <v>56087</v>
      </c>
      <c r="N14134" s="1" t="s">
        <v>32822</v>
      </c>
      <c r="O14134" s="1">
        <v>17.5</v>
      </c>
      <c r="P14134" s="1" t="s">
        <v>27</v>
      </c>
      <c r="Q14134" s="4" t="s">
        <v>21</v>
      </c>
    </row>
    <row r="14135" spans="1:17" ht="22.5" x14ac:dyDescent="0.25">
      <c r="A14135" s="3">
        <v>14674</v>
      </c>
      <c r="B14135" s="1" t="s">
        <v>44965</v>
      </c>
      <c r="C14135" s="1" t="s">
        <v>15</v>
      </c>
      <c r="D14135" s="1" t="s">
        <v>40</v>
      </c>
      <c r="E14135" s="1">
        <v>16687598</v>
      </c>
      <c r="F14135" s="1" t="s">
        <v>6850</v>
      </c>
      <c r="G14135" s="1">
        <v>2243560</v>
      </c>
      <c r="H14135" s="1" t="s">
        <v>44966</v>
      </c>
      <c r="I14135" s="2">
        <v>45092</v>
      </c>
      <c r="J14135" s="15" t="str">
        <f>MID(Tabla1[[#This Row],[HORA]],1,5)</f>
        <v>17:17</v>
      </c>
      <c r="K14135" s="16">
        <f>IF(Tabla1[[#This Row],[FECHA]]=I14136,IF(J14136-J14135&gt;0,(J14136-J14135)*1440,0),0)</f>
        <v>1.999999999999833</v>
      </c>
      <c r="L14135" s="14">
        <f>2+L13876-Datos!$C$8</f>
        <v>10.230000000000002</v>
      </c>
      <c r="M14135" s="13" t="s">
        <v>56087</v>
      </c>
      <c r="N14135" s="1" t="s">
        <v>44964</v>
      </c>
      <c r="O14135" s="1">
        <v>10</v>
      </c>
      <c r="P14135" s="1" t="s">
        <v>986</v>
      </c>
      <c r="Q14135" s="4" t="s">
        <v>21</v>
      </c>
    </row>
    <row r="14136" spans="1:17" ht="22.5" x14ac:dyDescent="0.25">
      <c r="A14136" s="3">
        <v>14675</v>
      </c>
      <c r="B14136" s="1" t="s">
        <v>44967</v>
      </c>
      <c r="C14136" s="1" t="s">
        <v>15</v>
      </c>
      <c r="D14136" s="1" t="s">
        <v>40</v>
      </c>
      <c r="E14136" s="1">
        <v>44373923</v>
      </c>
      <c r="F14136" s="1" t="s">
        <v>44968</v>
      </c>
      <c r="G14136" s="1">
        <v>2243561</v>
      </c>
      <c r="H14136" s="1" t="s">
        <v>33239</v>
      </c>
      <c r="I14136" s="2">
        <v>45092</v>
      </c>
      <c r="J14136" s="15" t="str">
        <f>MID(Tabla1[[#This Row],[HORA]],1,5)</f>
        <v>17:19</v>
      </c>
      <c r="K14136" s="16">
        <f>IF(Tabla1[[#This Row],[FECHA]]=I14137,IF(J14137-J14136&gt;0,(J14137-J14136)*1440,0),0)</f>
        <v>0.99999999999999645</v>
      </c>
      <c r="L14136" s="14">
        <f>2+L13877-Datos!$C$8</f>
        <v>11.47</v>
      </c>
      <c r="M14136" s="13" t="s">
        <v>56089</v>
      </c>
      <c r="N14136" s="1" t="s">
        <v>11536</v>
      </c>
      <c r="O14136" s="1">
        <v>30</v>
      </c>
      <c r="P14136" s="1" t="s">
        <v>986</v>
      </c>
      <c r="Q14136" s="4" t="s">
        <v>21</v>
      </c>
    </row>
    <row r="14137" spans="1:17" ht="22.5" x14ac:dyDescent="0.25">
      <c r="A14137" s="3">
        <v>14676</v>
      </c>
      <c r="B14137" s="1" t="s">
        <v>44969</v>
      </c>
      <c r="C14137" s="1" t="s">
        <v>15</v>
      </c>
      <c r="D14137" s="1" t="s">
        <v>23</v>
      </c>
      <c r="E14137" s="1">
        <v>41284308</v>
      </c>
      <c r="F14137" s="1" t="s">
        <v>23872</v>
      </c>
      <c r="G14137" s="1">
        <v>2243563</v>
      </c>
      <c r="H14137" s="1" t="s">
        <v>9935</v>
      </c>
      <c r="I14137" s="2">
        <v>45092</v>
      </c>
      <c r="J14137" s="15" t="str">
        <f>MID(Tabla1[[#This Row],[HORA]],1,5)</f>
        <v>17:20</v>
      </c>
      <c r="K14137" s="16">
        <f>IF(Tabla1[[#This Row],[FECHA]]=I14138,IF(J14138-J14137&gt;0,(J14138-J14137)*1440,0),0)</f>
        <v>1.0000000000001563</v>
      </c>
      <c r="L14137" s="14">
        <f>2+L13878-Datos!$C$8</f>
        <v>11.160000000000002</v>
      </c>
      <c r="M14137" s="13" t="s">
        <v>56090</v>
      </c>
      <c r="N14137" s="1" t="s">
        <v>1531</v>
      </c>
      <c r="O14137" s="1">
        <v>10</v>
      </c>
      <c r="P14137" s="1" t="s">
        <v>986</v>
      </c>
      <c r="Q14137" s="4" t="s">
        <v>21</v>
      </c>
    </row>
    <row r="14138" spans="1:17" ht="22.5" x14ac:dyDescent="0.25">
      <c r="A14138" s="3">
        <v>10545</v>
      </c>
      <c r="B14138" s="1" t="s">
        <v>32823</v>
      </c>
      <c r="C14138" s="1" t="s">
        <v>15</v>
      </c>
      <c r="D14138" s="1" t="s">
        <v>40</v>
      </c>
      <c r="E14138" s="1">
        <v>46526379</v>
      </c>
      <c r="F14138" s="1" t="s">
        <v>32824</v>
      </c>
      <c r="G14138" s="1">
        <v>3492117</v>
      </c>
      <c r="H14138" s="1" t="s">
        <v>32825</v>
      </c>
      <c r="I14138" s="2">
        <v>45092</v>
      </c>
      <c r="J14138" s="15" t="str">
        <f>MID(Tabla1[[#This Row],[HORA]],1,5)</f>
        <v>17:21</v>
      </c>
      <c r="K14138" s="16">
        <f>IF(Tabla1[[#This Row],[FECHA]]=I14139,IF(J14139-J14138&gt;0,(J14139-J14138)*1440,0),0)</f>
        <v>2.9999999999998295</v>
      </c>
      <c r="L14138" s="14">
        <f>2+L13879-Datos!$C$8</f>
        <v>12.540000000000001</v>
      </c>
      <c r="M14138" s="13" t="s">
        <v>56091</v>
      </c>
      <c r="N14138" s="1" t="s">
        <v>32826</v>
      </c>
      <c r="O14138" s="1">
        <v>38</v>
      </c>
      <c r="P14138" s="1" t="s">
        <v>27</v>
      </c>
      <c r="Q14138" s="4" t="s">
        <v>21</v>
      </c>
    </row>
    <row r="14139" spans="1:17" ht="22.5" x14ac:dyDescent="0.25">
      <c r="A14139" s="3">
        <v>4107</v>
      </c>
      <c r="B14139" s="1" t="s">
        <v>12885</v>
      </c>
      <c r="C14139" s="1" t="s">
        <v>15</v>
      </c>
      <c r="D14139" s="1" t="s">
        <v>172</v>
      </c>
      <c r="E14139" s="1">
        <v>76442825</v>
      </c>
      <c r="F14139" s="1" t="s">
        <v>12886</v>
      </c>
      <c r="G14139" s="1">
        <v>40273904</v>
      </c>
      <c r="H14139" s="1" t="s">
        <v>12887</v>
      </c>
      <c r="I14139" s="2">
        <v>45092</v>
      </c>
      <c r="J14139" s="15" t="str">
        <f>MID(Tabla1[[#This Row],[HORA]],1,5)</f>
        <v>17:24</v>
      </c>
      <c r="K14139" s="16">
        <f>IF(Tabla1[[#This Row],[FECHA]]=I14140,IF(J14140-J14139&gt;0,(J14140-J14139)*1440,0),0)</f>
        <v>0</v>
      </c>
      <c r="L14139" s="14">
        <f>2+L13880-Datos!$C$8</f>
        <v>12.480000000000002</v>
      </c>
      <c r="M14139" s="13" t="s">
        <v>56094</v>
      </c>
      <c r="N14139" s="1" t="s">
        <v>12888</v>
      </c>
      <c r="O14139" s="1">
        <v>15</v>
      </c>
      <c r="P14139" s="1" t="s">
        <v>1141</v>
      </c>
      <c r="Q14139" s="4" t="s">
        <v>21</v>
      </c>
    </row>
    <row r="14140" spans="1:17" ht="22.5" x14ac:dyDescent="0.25">
      <c r="A14140" s="3">
        <v>14677</v>
      </c>
      <c r="B14140" s="1" t="s">
        <v>44970</v>
      </c>
      <c r="C14140" s="1" t="s">
        <v>15</v>
      </c>
      <c r="D14140" s="1" t="s">
        <v>77</v>
      </c>
      <c r="E14140" s="1">
        <v>41002107</v>
      </c>
      <c r="F14140" s="1" t="s">
        <v>44971</v>
      </c>
      <c r="G14140" s="1">
        <v>2243567</v>
      </c>
      <c r="H14140" s="1" t="s">
        <v>44972</v>
      </c>
      <c r="I14140" s="2">
        <v>45092</v>
      </c>
      <c r="J14140" s="15" t="str">
        <f>MID(Tabla1[[#This Row],[HORA]],1,5)</f>
        <v>17:24</v>
      </c>
      <c r="K14140" s="16">
        <f>IF(Tabla1[[#This Row],[FECHA]]=I14141,IF(J14141-J14140&gt;0,(J14141-J14140)*1440,0),0)</f>
        <v>0</v>
      </c>
      <c r="L14140" s="14">
        <f>2+L13881-Datos!$C$8</f>
        <v>12.38</v>
      </c>
      <c r="M14140" s="13" t="s">
        <v>56094</v>
      </c>
      <c r="N14140" s="1" t="s">
        <v>44973</v>
      </c>
      <c r="O14140" s="1">
        <v>10</v>
      </c>
      <c r="P14140" s="1" t="s">
        <v>986</v>
      </c>
      <c r="Q14140" s="4" t="s">
        <v>21</v>
      </c>
    </row>
    <row r="14141" spans="1:17" ht="22.5" x14ac:dyDescent="0.25">
      <c r="A14141" s="3">
        <v>17752</v>
      </c>
      <c r="B14141" s="1" t="s">
        <v>53279</v>
      </c>
      <c r="C14141" s="1" t="s">
        <v>15</v>
      </c>
      <c r="D14141" s="1" t="s">
        <v>77</v>
      </c>
      <c r="E14141" s="1">
        <v>20608899350</v>
      </c>
      <c r="F14141" s="1" t="s">
        <v>49103</v>
      </c>
      <c r="G14141" s="1">
        <v>2243565</v>
      </c>
      <c r="H14141" s="1" t="s">
        <v>52000</v>
      </c>
      <c r="I14141" s="2">
        <v>45092</v>
      </c>
      <c r="J14141" s="15" t="str">
        <f>MID(Tabla1[[#This Row],[HORA]],1,5)</f>
        <v>17:24</v>
      </c>
      <c r="K14141" s="16">
        <f>IF(Tabla1[[#This Row],[FECHA]]=I14142,IF(J14142-J14141&gt;0,(J14142-J14141)*1440,0),0)</f>
        <v>2.9999999999999893</v>
      </c>
      <c r="L14141" s="14">
        <f>2+L13882-Datos!$C$8</f>
        <v>10.090000000000002</v>
      </c>
      <c r="M14141" s="13" t="s">
        <v>56094</v>
      </c>
      <c r="N14141" s="1" t="s">
        <v>53280</v>
      </c>
      <c r="O14141" s="1">
        <v>30</v>
      </c>
      <c r="P14141" s="1" t="s">
        <v>27</v>
      </c>
      <c r="Q14141" s="4" t="s">
        <v>21</v>
      </c>
    </row>
    <row r="14142" spans="1:17" ht="22.5" x14ac:dyDescent="0.25">
      <c r="A14142" s="3">
        <v>4108</v>
      </c>
      <c r="B14142" s="1" t="s">
        <v>12889</v>
      </c>
      <c r="C14142" s="1" t="s">
        <v>15</v>
      </c>
      <c r="D14142" s="1" t="s">
        <v>161</v>
      </c>
      <c r="E14142" s="1">
        <v>45807874</v>
      </c>
      <c r="F14142" s="1" t="s">
        <v>12890</v>
      </c>
      <c r="G14142" s="1">
        <v>42198034</v>
      </c>
      <c r="H14142" s="1" t="s">
        <v>12891</v>
      </c>
      <c r="I14142" s="2">
        <v>45092</v>
      </c>
      <c r="J14142" s="15" t="str">
        <f>MID(Tabla1[[#This Row],[HORA]],1,5)</f>
        <v>17:27</v>
      </c>
      <c r="K14142" s="16">
        <f>IF(Tabla1[[#This Row],[FECHA]]=I14143,IF(J14143-J14142&gt;0,(J14143-J14142)*1440,0),0)</f>
        <v>0</v>
      </c>
      <c r="L14142" s="14">
        <f>2+L13883-Datos!$C$8</f>
        <v>11.38</v>
      </c>
      <c r="M14142" s="13" t="s">
        <v>56097</v>
      </c>
      <c r="N14142" s="1" t="s">
        <v>12706</v>
      </c>
      <c r="O14142" s="1">
        <v>12</v>
      </c>
      <c r="P14142" s="1" t="s">
        <v>1141</v>
      </c>
      <c r="Q14142" s="4" t="s">
        <v>21</v>
      </c>
    </row>
    <row r="14143" spans="1:17" ht="22.5" x14ac:dyDescent="0.25">
      <c r="A14143" s="3">
        <v>14609</v>
      </c>
      <c r="B14143" s="1" t="s">
        <v>44779</v>
      </c>
      <c r="C14143" s="1" t="s">
        <v>15</v>
      </c>
      <c r="D14143" s="1" t="s">
        <v>637</v>
      </c>
      <c r="E14143" s="1">
        <v>41385274</v>
      </c>
      <c r="F14143" s="1" t="s">
        <v>32840</v>
      </c>
      <c r="G14143" s="1">
        <v>2243204</v>
      </c>
      <c r="H14143" s="1" t="s">
        <v>44780</v>
      </c>
      <c r="I14143" s="2">
        <v>45092</v>
      </c>
      <c r="J14143" s="15" t="str">
        <f>MID(Tabla1[[#This Row],[HORA]],1,5)</f>
        <v>17:27</v>
      </c>
      <c r="K14143" s="16">
        <f>IF(Tabla1[[#This Row],[FECHA]]=I14144,IF(J14144-J14143&gt;0,(J14144-J14143)*1440,0),0)</f>
        <v>0</v>
      </c>
      <c r="L14143" s="14">
        <f>2+L13884-Datos!$C$8</f>
        <v>10.390000000000002</v>
      </c>
      <c r="M14143" s="13" t="s">
        <v>56097</v>
      </c>
      <c r="N14143" s="1" t="s">
        <v>12910</v>
      </c>
      <c r="O14143" s="1">
        <v>20</v>
      </c>
      <c r="P14143" s="1" t="s">
        <v>986</v>
      </c>
      <c r="Q14143" s="4" t="s">
        <v>21</v>
      </c>
    </row>
    <row r="14144" spans="1:17" ht="22.5" x14ac:dyDescent="0.25">
      <c r="A14144" s="3">
        <v>14678</v>
      </c>
      <c r="B14144" s="1" t="s">
        <v>44974</v>
      </c>
      <c r="C14144" s="1" t="s">
        <v>15</v>
      </c>
      <c r="D14144" s="1" t="s">
        <v>40</v>
      </c>
      <c r="E14144" s="1">
        <v>43518985</v>
      </c>
      <c r="F14144" s="1" t="s">
        <v>3808</v>
      </c>
      <c r="G14144" s="1">
        <v>2885865</v>
      </c>
      <c r="H14144" s="1" t="s">
        <v>44975</v>
      </c>
      <c r="I14144" s="2">
        <v>45092</v>
      </c>
      <c r="J14144" s="15" t="str">
        <f>MID(Tabla1[[#This Row],[HORA]],1,5)</f>
        <v>17:27</v>
      </c>
      <c r="K14144" s="16">
        <f>IF(Tabla1[[#This Row],[FECHA]]=I14145,IF(J14145-J14144&gt;0,(J14145-J14144)*1440,0),0)</f>
        <v>0.99999999999999645</v>
      </c>
      <c r="L14144" s="14">
        <f>2+L13885-Datos!$C$8</f>
        <v>13.4</v>
      </c>
      <c r="M14144" s="13" t="s">
        <v>56097</v>
      </c>
      <c r="N14144" s="1" t="s">
        <v>44976</v>
      </c>
      <c r="O14144" s="1">
        <v>20</v>
      </c>
      <c r="P14144" s="1" t="s">
        <v>986</v>
      </c>
      <c r="Q14144" s="4" t="s">
        <v>21</v>
      </c>
    </row>
    <row r="14145" spans="1:17" ht="22.5" x14ac:dyDescent="0.25">
      <c r="A14145" s="3">
        <v>10433</v>
      </c>
      <c r="B14145" s="1" t="s">
        <v>32488</v>
      </c>
      <c r="C14145" s="1" t="s">
        <v>15</v>
      </c>
      <c r="D14145" s="1" t="s">
        <v>257</v>
      </c>
      <c r="E14145" s="1">
        <v>16758253</v>
      </c>
      <c r="F14145" s="1" t="s">
        <v>32489</v>
      </c>
      <c r="G14145" s="1">
        <v>2243205</v>
      </c>
      <c r="H14145" s="1" t="s">
        <v>32490</v>
      </c>
      <c r="I14145" s="2">
        <v>45092</v>
      </c>
      <c r="J14145" s="15" t="str">
        <f>MID(Tabla1[[#This Row],[HORA]],1,5)</f>
        <v>17:28</v>
      </c>
      <c r="K14145" s="16">
        <f>IF(Tabla1[[#This Row],[FECHA]]=I14146,IF(J14146-J14145&gt;0,(J14146-J14145)*1440,0),0)</f>
        <v>0</v>
      </c>
      <c r="L14145" s="14">
        <f>2+L13886-Datos!$C$8</f>
        <v>15.460000000000003</v>
      </c>
      <c r="M14145" s="13" t="s">
        <v>56098</v>
      </c>
      <c r="N14145" s="1" t="s">
        <v>32491</v>
      </c>
      <c r="O14145" s="1">
        <v>20</v>
      </c>
      <c r="P14145" s="1" t="s">
        <v>27</v>
      </c>
      <c r="Q14145" s="4" t="s">
        <v>21</v>
      </c>
    </row>
    <row r="14146" spans="1:17" ht="22.5" x14ac:dyDescent="0.25">
      <c r="A14146" s="3">
        <v>10546</v>
      </c>
      <c r="B14146" s="1" t="s">
        <v>32827</v>
      </c>
      <c r="C14146" s="1" t="s">
        <v>15</v>
      </c>
      <c r="D14146" s="1" t="s">
        <v>33</v>
      </c>
      <c r="E14146" s="1">
        <v>44172000</v>
      </c>
      <c r="F14146" s="1" t="s">
        <v>7874</v>
      </c>
      <c r="G14146" s="1">
        <v>2243571</v>
      </c>
      <c r="H14146" s="1" t="s">
        <v>2293</v>
      </c>
      <c r="I14146" s="2">
        <v>45092</v>
      </c>
      <c r="J14146" s="15" t="str">
        <f>MID(Tabla1[[#This Row],[HORA]],1,5)</f>
        <v>17:28</v>
      </c>
      <c r="K14146" s="16">
        <f>IF(Tabla1[[#This Row],[FECHA]]=I14147,IF(J14147-J14146&gt;0,(J14147-J14146)*1440,0),0)</f>
        <v>0</v>
      </c>
      <c r="L14146" s="14">
        <f>2+L13887-Datos!$C$8</f>
        <v>11.330000000000002</v>
      </c>
      <c r="M14146" s="13" t="s">
        <v>56098</v>
      </c>
      <c r="N14146" s="1" t="s">
        <v>8473</v>
      </c>
      <c r="O14146" s="1">
        <v>10</v>
      </c>
      <c r="P14146" s="1" t="s">
        <v>27</v>
      </c>
      <c r="Q14146" s="4" t="s">
        <v>21</v>
      </c>
    </row>
    <row r="14147" spans="1:17" ht="22.5" x14ac:dyDescent="0.25">
      <c r="A14147" s="3">
        <v>14679</v>
      </c>
      <c r="B14147" s="1" t="s">
        <v>44977</v>
      </c>
      <c r="C14147" s="1" t="s">
        <v>15</v>
      </c>
      <c r="D14147" s="1" t="s">
        <v>40</v>
      </c>
      <c r="E14147" s="1">
        <v>43518985</v>
      </c>
      <c r="F14147" s="1" t="s">
        <v>3808</v>
      </c>
      <c r="G14147" s="1">
        <v>2243570</v>
      </c>
      <c r="H14147" s="1" t="s">
        <v>44978</v>
      </c>
      <c r="I14147" s="2">
        <v>45092</v>
      </c>
      <c r="J14147" s="15" t="str">
        <f>MID(Tabla1[[#This Row],[HORA]],1,5)</f>
        <v>17:28</v>
      </c>
      <c r="K14147" s="16">
        <f>IF(Tabla1[[#This Row],[FECHA]]=I14148,IF(J14148-J14147&gt;0,(J14148-J14147)*1440,0),0)</f>
        <v>1.0000000000001563</v>
      </c>
      <c r="L14147" s="14">
        <f>2+L13888-Datos!$C$8</f>
        <v>11.140000000000002</v>
      </c>
      <c r="M14147" s="13" t="s">
        <v>56098</v>
      </c>
      <c r="N14147" s="1" t="s">
        <v>44976</v>
      </c>
      <c r="O14147" s="1">
        <v>20</v>
      </c>
      <c r="P14147" s="1" t="s">
        <v>986</v>
      </c>
      <c r="Q14147" s="4" t="s">
        <v>21</v>
      </c>
    </row>
    <row r="14148" spans="1:17" ht="22.5" x14ac:dyDescent="0.25">
      <c r="A14148" s="3">
        <v>14680</v>
      </c>
      <c r="B14148" s="1" t="s">
        <v>44979</v>
      </c>
      <c r="C14148" s="1" t="s">
        <v>15</v>
      </c>
      <c r="D14148" s="1" t="s">
        <v>71</v>
      </c>
      <c r="E14148" s="1">
        <v>43518985</v>
      </c>
      <c r="F14148" s="1" t="s">
        <v>3808</v>
      </c>
      <c r="G14148" s="1">
        <v>2243572</v>
      </c>
      <c r="H14148" s="1" t="s">
        <v>18977</v>
      </c>
      <c r="I14148" s="2">
        <v>45092</v>
      </c>
      <c r="J14148" s="15" t="str">
        <f>MID(Tabla1[[#This Row],[HORA]],1,5)</f>
        <v>17:29</v>
      </c>
      <c r="K14148" s="16">
        <f>IF(Tabla1[[#This Row],[FECHA]]=I14149,IF(J14149-J14148&gt;0,(J14149-J14148)*1440,0),0)</f>
        <v>0.99999999999983658</v>
      </c>
      <c r="L14148" s="14">
        <f>2+L13889-Datos!$C$8</f>
        <v>13.230000000000002</v>
      </c>
      <c r="M14148" s="13" t="s">
        <v>56099</v>
      </c>
      <c r="N14148" s="1" t="s">
        <v>13531</v>
      </c>
      <c r="O14148" s="1">
        <v>25</v>
      </c>
      <c r="P14148" s="1" t="s">
        <v>986</v>
      </c>
      <c r="Q14148" s="4" t="s">
        <v>21</v>
      </c>
    </row>
    <row r="14149" spans="1:17" ht="22.5" x14ac:dyDescent="0.25">
      <c r="A14149" s="3">
        <v>4109</v>
      </c>
      <c r="B14149" s="1" t="s">
        <v>12892</v>
      </c>
      <c r="C14149" s="1" t="s">
        <v>15</v>
      </c>
      <c r="D14149" s="1" t="s">
        <v>40</v>
      </c>
      <c r="E14149" s="1">
        <v>16785279</v>
      </c>
      <c r="F14149" s="1" t="s">
        <v>12893</v>
      </c>
      <c r="G14149" s="1">
        <v>2243573</v>
      </c>
      <c r="H14149" s="1" t="s">
        <v>12894</v>
      </c>
      <c r="I14149" s="2">
        <v>45092</v>
      </c>
      <c r="J14149" s="15" t="str">
        <f>MID(Tabla1[[#This Row],[HORA]],1,5)</f>
        <v>17:30</v>
      </c>
      <c r="K14149" s="16">
        <f>IF(Tabla1[[#This Row],[FECHA]]=I14150,IF(J14150-J14149&gt;0,(J14150-J14149)*1440,0),0)</f>
        <v>0</v>
      </c>
      <c r="L14149" s="14">
        <f>2+L13890-Datos!$C$8</f>
        <v>10.570000000000002</v>
      </c>
      <c r="M14149" s="13" t="s">
        <v>56100</v>
      </c>
      <c r="N14149" s="1" t="s">
        <v>12895</v>
      </c>
      <c r="O14149" s="1">
        <v>15</v>
      </c>
      <c r="P14149" s="1" t="s">
        <v>1141</v>
      </c>
      <c r="Q14149" s="4" t="s">
        <v>21</v>
      </c>
    </row>
    <row r="14150" spans="1:17" ht="22.5" x14ac:dyDescent="0.25">
      <c r="A14150" s="3">
        <v>10547</v>
      </c>
      <c r="B14150" s="1" t="s">
        <v>32828</v>
      </c>
      <c r="C14150" s="1" t="s">
        <v>15</v>
      </c>
      <c r="D14150" s="1" t="s">
        <v>77</v>
      </c>
      <c r="E14150" s="1">
        <v>44172000</v>
      </c>
      <c r="F14150" s="1" t="s">
        <v>7874</v>
      </c>
      <c r="G14150" s="1">
        <v>2243574</v>
      </c>
      <c r="H14150" s="1" t="s">
        <v>2291</v>
      </c>
      <c r="I14150" s="2">
        <v>45092</v>
      </c>
      <c r="J14150" s="15" t="str">
        <f>MID(Tabla1[[#This Row],[HORA]],1,5)</f>
        <v>17:30</v>
      </c>
      <c r="K14150" s="16">
        <f>IF(Tabla1[[#This Row],[FECHA]]=I14151,IF(J14151-J14150&gt;0,(J14151-J14150)*1440,0),0)</f>
        <v>0.99999999999999645</v>
      </c>
      <c r="L14150" s="14">
        <f>2+L13891-Datos!$C$8</f>
        <v>12.300000000000002</v>
      </c>
      <c r="M14150" s="13" t="s">
        <v>56100</v>
      </c>
      <c r="N14150" s="1" t="s">
        <v>583</v>
      </c>
      <c r="O14150" s="1">
        <v>10</v>
      </c>
      <c r="P14150" s="1" t="s">
        <v>27</v>
      </c>
      <c r="Q14150" s="4" t="s">
        <v>21</v>
      </c>
    </row>
    <row r="14151" spans="1:17" ht="22.5" x14ac:dyDescent="0.25">
      <c r="A14151" s="3">
        <v>4110</v>
      </c>
      <c r="B14151" s="1" t="s">
        <v>12896</v>
      </c>
      <c r="C14151" s="1" t="s">
        <v>15</v>
      </c>
      <c r="D14151" s="1" t="s">
        <v>40</v>
      </c>
      <c r="E14151" s="1">
        <v>46525290</v>
      </c>
      <c r="F14151" s="1" t="s">
        <v>8768</v>
      </c>
      <c r="G14151" s="1">
        <v>5640345</v>
      </c>
      <c r="H14151" s="1" t="s">
        <v>12897</v>
      </c>
      <c r="I14151" s="2">
        <v>45092</v>
      </c>
      <c r="J14151" s="15" t="str">
        <f>MID(Tabla1[[#This Row],[HORA]],1,5)</f>
        <v>17:31</v>
      </c>
      <c r="K14151" s="16">
        <f>IF(Tabla1[[#This Row],[FECHA]]=I14152,IF(J14152-J14151&gt;0,(J14152-J14151)*1440,0),0)</f>
        <v>2.0000000000001528</v>
      </c>
      <c r="L14151" s="14">
        <f>2+L13892-Datos!$C$8</f>
        <v>14.160000000000002</v>
      </c>
      <c r="M14151" s="13" t="s">
        <v>56101</v>
      </c>
      <c r="N14151" s="1" t="s">
        <v>12898</v>
      </c>
      <c r="O14151" s="1">
        <v>10</v>
      </c>
      <c r="P14151" s="1" t="s">
        <v>1141</v>
      </c>
      <c r="Q14151" s="4" t="s">
        <v>21</v>
      </c>
    </row>
    <row r="14152" spans="1:17" ht="22.5" x14ac:dyDescent="0.25">
      <c r="A14152" s="3">
        <v>4111</v>
      </c>
      <c r="B14152" s="1" t="s">
        <v>12899</v>
      </c>
      <c r="C14152" s="1" t="s">
        <v>15</v>
      </c>
      <c r="D14152" s="1" t="s">
        <v>40</v>
      </c>
      <c r="E14152" s="1">
        <v>16699760</v>
      </c>
      <c r="F14152" s="1" t="s">
        <v>12900</v>
      </c>
      <c r="G14152" s="1">
        <v>44198885</v>
      </c>
      <c r="H14152" s="1" t="s">
        <v>12901</v>
      </c>
      <c r="I14152" s="2">
        <v>45092</v>
      </c>
      <c r="J14152" s="15" t="str">
        <f>MID(Tabla1[[#This Row],[HORA]],1,5)</f>
        <v>17:33</v>
      </c>
      <c r="K14152" s="16">
        <f>IF(Tabla1[[#This Row],[FECHA]]=I14153,IF(J14153-J14152&gt;0,(J14153-J14152)*1440,0),0)</f>
        <v>0.99999999999983658</v>
      </c>
      <c r="L14152" s="14">
        <f>2+L13893-Datos!$C$8</f>
        <v>11.46</v>
      </c>
      <c r="M14152" s="13" t="s">
        <v>56103</v>
      </c>
      <c r="N14152" s="1" t="s">
        <v>12902</v>
      </c>
      <c r="O14152" s="1">
        <v>10</v>
      </c>
      <c r="P14152" s="1" t="s">
        <v>1141</v>
      </c>
      <c r="Q14152" s="4" t="s">
        <v>21</v>
      </c>
    </row>
    <row r="14153" spans="1:17" ht="22.5" x14ac:dyDescent="0.25">
      <c r="A14153" s="3">
        <v>10548</v>
      </c>
      <c r="B14153" s="1" t="s">
        <v>32829</v>
      </c>
      <c r="C14153" s="1" t="s">
        <v>15</v>
      </c>
      <c r="D14153" s="1" t="s">
        <v>40</v>
      </c>
      <c r="E14153" s="1">
        <v>44495583</v>
      </c>
      <c r="F14153" s="1" t="s">
        <v>5403</v>
      </c>
      <c r="G14153" s="1">
        <v>41097173</v>
      </c>
      <c r="H14153" s="1" t="s">
        <v>32830</v>
      </c>
      <c r="I14153" s="2">
        <v>45092</v>
      </c>
      <c r="J14153" s="15" t="str">
        <f>MID(Tabla1[[#This Row],[HORA]],1,5)</f>
        <v>17:34</v>
      </c>
      <c r="K14153" s="16">
        <f>IF(Tabla1[[#This Row],[FECHA]]=I14154,IF(J14154-J14153&gt;0,(J14154-J14153)*1440,0),0)</f>
        <v>2.0000000000001528</v>
      </c>
      <c r="L14153" s="14">
        <f>2+L13894-Datos!$C$8</f>
        <v>12.120000000000001</v>
      </c>
      <c r="M14153" s="13" t="s">
        <v>56104</v>
      </c>
      <c r="N14153" s="1" t="s">
        <v>32831</v>
      </c>
      <c r="O14153" s="1">
        <v>15</v>
      </c>
      <c r="P14153" s="1" t="s">
        <v>27</v>
      </c>
      <c r="Q14153" s="4" t="s">
        <v>21</v>
      </c>
    </row>
    <row r="14154" spans="1:17" ht="22.5" x14ac:dyDescent="0.25">
      <c r="A14154" s="3">
        <v>4112</v>
      </c>
      <c r="B14154" s="1" t="s">
        <v>12903</v>
      </c>
      <c r="C14154" s="1" t="s">
        <v>15</v>
      </c>
      <c r="D14154" s="1" t="s">
        <v>40</v>
      </c>
      <c r="E14154" s="1">
        <v>77094176</v>
      </c>
      <c r="F14154" s="1" t="s">
        <v>12904</v>
      </c>
      <c r="G14154" s="1">
        <v>16806645</v>
      </c>
      <c r="H14154" s="1" t="s">
        <v>12905</v>
      </c>
      <c r="I14154" s="2">
        <v>45092</v>
      </c>
      <c r="J14154" s="15" t="str">
        <f>MID(Tabla1[[#This Row],[HORA]],1,5)</f>
        <v>17:36</v>
      </c>
      <c r="K14154" s="16">
        <f>IF(Tabla1[[#This Row],[FECHA]]=I14155,IF(J14155-J14154&gt;0,(J14155-J14154)*1440,0),0)</f>
        <v>0</v>
      </c>
      <c r="L14154" s="14">
        <f>2+L13895-Datos!$C$8</f>
        <v>12.06</v>
      </c>
      <c r="M14154" s="13" t="s">
        <v>56106</v>
      </c>
      <c r="N14154" s="1" t="s">
        <v>12906</v>
      </c>
      <c r="O14154" s="1">
        <v>10</v>
      </c>
      <c r="P14154" s="1" t="s">
        <v>1141</v>
      </c>
      <c r="Q14154" s="4" t="s">
        <v>21</v>
      </c>
    </row>
    <row r="14155" spans="1:17" ht="22.5" x14ac:dyDescent="0.25">
      <c r="A14155" s="3">
        <v>17753</v>
      </c>
      <c r="B14155" s="1" t="s">
        <v>53281</v>
      </c>
      <c r="C14155" s="1" t="s">
        <v>15</v>
      </c>
      <c r="D14155" s="1" t="s">
        <v>40</v>
      </c>
      <c r="E14155" s="1">
        <v>20606934671</v>
      </c>
      <c r="F14155" s="1" t="s">
        <v>52497</v>
      </c>
      <c r="G14155" s="1">
        <v>80172814</v>
      </c>
      <c r="H14155" s="1" t="s">
        <v>52500</v>
      </c>
      <c r="I14155" s="2">
        <v>45092</v>
      </c>
      <c r="J14155" s="15" t="str">
        <f>MID(Tabla1[[#This Row],[HORA]],1,5)</f>
        <v>17:36</v>
      </c>
      <c r="K14155" s="16">
        <f>IF(Tabla1[[#This Row],[FECHA]]=I14156,IF(J14156-J14155&gt;0,(J14156-J14155)*1440,0),0)</f>
        <v>0.99999999999999645</v>
      </c>
      <c r="L14155" s="14">
        <f>L13896-Datos!$C$8</f>
        <v>8.1600000000000019</v>
      </c>
      <c r="M14155" s="13" t="s">
        <v>56106</v>
      </c>
      <c r="N14155" s="1" t="s">
        <v>8527</v>
      </c>
      <c r="O14155" s="1">
        <v>10</v>
      </c>
      <c r="P14155" s="1" t="s">
        <v>27</v>
      </c>
      <c r="Q14155" s="4" t="s">
        <v>21</v>
      </c>
    </row>
    <row r="14156" spans="1:17" ht="22.5" x14ac:dyDescent="0.25">
      <c r="A14156" s="3">
        <v>10549</v>
      </c>
      <c r="B14156" s="1" t="s">
        <v>32832</v>
      </c>
      <c r="C14156" s="1" t="s">
        <v>15</v>
      </c>
      <c r="D14156" s="1" t="s">
        <v>228</v>
      </c>
      <c r="E14156" s="1">
        <v>18141901</v>
      </c>
      <c r="F14156" s="1" t="s">
        <v>16244</v>
      </c>
      <c r="G14156" s="1">
        <v>40034729</v>
      </c>
      <c r="H14156" s="1" t="s">
        <v>32833</v>
      </c>
      <c r="I14156" s="2">
        <v>45092</v>
      </c>
      <c r="J14156" s="15" t="str">
        <f>MID(Tabla1[[#This Row],[HORA]],1,5)</f>
        <v>17:37</v>
      </c>
      <c r="K14156" s="16">
        <f>IF(Tabla1[[#This Row],[FECHA]]=I14157,IF(J14157-J14156&gt;0,(J14157-J14156)*1440,0),0)</f>
        <v>0</v>
      </c>
      <c r="L14156" s="14">
        <f>L13897-Datos!$C$8</f>
        <v>9.1700000000000017</v>
      </c>
      <c r="M14156" s="13" t="s">
        <v>56107</v>
      </c>
      <c r="N14156" s="1" t="s">
        <v>32834</v>
      </c>
      <c r="O14156" s="1">
        <v>15</v>
      </c>
      <c r="P14156" s="1" t="s">
        <v>27</v>
      </c>
      <c r="Q14156" s="4" t="s">
        <v>21</v>
      </c>
    </row>
    <row r="14157" spans="1:17" ht="22.5" x14ac:dyDescent="0.25">
      <c r="A14157" s="3">
        <v>14682</v>
      </c>
      <c r="B14157" s="1" t="s">
        <v>44983</v>
      </c>
      <c r="C14157" s="1" t="s">
        <v>15</v>
      </c>
      <c r="D14157" s="1" t="s">
        <v>82</v>
      </c>
      <c r="E14157" s="1">
        <v>40782622</v>
      </c>
      <c r="F14157" s="1" t="s">
        <v>44984</v>
      </c>
      <c r="G14157" s="1">
        <v>2243577</v>
      </c>
      <c r="H14157" s="1" t="s">
        <v>44985</v>
      </c>
      <c r="I14157" s="2">
        <v>45092</v>
      </c>
      <c r="J14157" s="15" t="str">
        <f>MID(Tabla1[[#This Row],[HORA]],1,5)</f>
        <v>17:37</v>
      </c>
      <c r="K14157" s="16">
        <f>IF(Tabla1[[#This Row],[FECHA]]=I14158,IF(J14158-J14157&gt;0,(J14158-J14157)*1440,0),0)</f>
        <v>1.999999999999833</v>
      </c>
      <c r="L14157" s="14">
        <f>L13898-Datos!$C$8</f>
        <v>10.540000000000001</v>
      </c>
      <c r="M14157" s="13" t="s">
        <v>56107</v>
      </c>
      <c r="N14157" s="1" t="s">
        <v>1531</v>
      </c>
      <c r="O14157" s="1">
        <v>10</v>
      </c>
      <c r="P14157" s="1" t="s">
        <v>986</v>
      </c>
      <c r="Q14157" s="4" t="s">
        <v>21</v>
      </c>
    </row>
    <row r="14158" spans="1:17" ht="22.5" x14ac:dyDescent="0.25">
      <c r="A14158" s="3">
        <v>4113</v>
      </c>
      <c r="B14158" s="1" t="s">
        <v>12907</v>
      </c>
      <c r="C14158" s="1" t="s">
        <v>15</v>
      </c>
      <c r="D14158" s="1" t="s">
        <v>141</v>
      </c>
      <c r="E14158" s="1">
        <v>40354599</v>
      </c>
      <c r="F14158" s="1" t="s">
        <v>12908</v>
      </c>
      <c r="G14158" s="1">
        <v>2243579</v>
      </c>
      <c r="H14158" s="1" t="s">
        <v>12909</v>
      </c>
      <c r="I14158" s="2">
        <v>45092</v>
      </c>
      <c r="J14158" s="15" t="str">
        <f>MID(Tabla1[[#This Row],[HORA]],1,5)</f>
        <v>17:39</v>
      </c>
      <c r="K14158" s="16">
        <f>IF(Tabla1[[#This Row],[FECHA]]=I14159,IF(J14159-J14158&gt;0,(J14159-J14158)*1440,0),0)</f>
        <v>0</v>
      </c>
      <c r="L14158" s="14">
        <f>L13899-Datos!$C$8</f>
        <v>10.290000000000001</v>
      </c>
      <c r="M14158" s="13" t="s">
        <v>56109</v>
      </c>
      <c r="N14158" s="1" t="s">
        <v>12910</v>
      </c>
      <c r="O14158" s="1">
        <v>20</v>
      </c>
      <c r="P14158" s="1" t="s">
        <v>1141</v>
      </c>
      <c r="Q14158" s="4" t="s">
        <v>21</v>
      </c>
    </row>
    <row r="14159" spans="1:17" ht="22.5" x14ac:dyDescent="0.25">
      <c r="A14159" s="3">
        <v>18608</v>
      </c>
      <c r="B14159" s="1" t="s">
        <v>55360</v>
      </c>
      <c r="C14159" s="1" t="s">
        <v>15</v>
      </c>
      <c r="D14159" s="1" t="s">
        <v>23</v>
      </c>
      <c r="E14159" s="1">
        <v>20487646220</v>
      </c>
      <c r="F14159" s="1" t="s">
        <v>50397</v>
      </c>
      <c r="G14159" s="1">
        <v>2243578</v>
      </c>
      <c r="H14159" s="1" t="s">
        <v>55361</v>
      </c>
      <c r="I14159" s="2">
        <v>45092</v>
      </c>
      <c r="J14159" s="15" t="str">
        <f>MID(Tabla1[[#This Row],[HORA]],1,5)</f>
        <v>17:39</v>
      </c>
      <c r="K14159" s="16">
        <f>IF(Tabla1[[#This Row],[FECHA]]=I14160,IF(J14160-J14159&gt;0,(J14160-J14159)*1440,0),0)</f>
        <v>1.0000000000001563</v>
      </c>
      <c r="L14159" s="14">
        <f>L13900-Datos!$C$8</f>
        <v>13.230000000000002</v>
      </c>
      <c r="M14159" s="13" t="s">
        <v>56109</v>
      </c>
      <c r="N14159" s="1" t="s">
        <v>1531</v>
      </c>
      <c r="O14159" s="1">
        <v>10</v>
      </c>
      <c r="P14159" s="1" t="s">
        <v>986</v>
      </c>
      <c r="Q14159" s="4" t="s">
        <v>21</v>
      </c>
    </row>
    <row r="14160" spans="1:17" ht="22.5" x14ac:dyDescent="0.25">
      <c r="A14160" s="3">
        <v>10550</v>
      </c>
      <c r="B14160" s="1" t="s">
        <v>32835</v>
      </c>
      <c r="C14160" s="1" t="s">
        <v>15</v>
      </c>
      <c r="D14160" s="1" t="s">
        <v>40</v>
      </c>
      <c r="E14160" s="1">
        <v>72487408</v>
      </c>
      <c r="F14160" s="1" t="s">
        <v>32836</v>
      </c>
      <c r="G14160" s="1">
        <v>42400250</v>
      </c>
      <c r="H14160" s="1" t="s">
        <v>32837</v>
      </c>
      <c r="I14160" s="2">
        <v>45092</v>
      </c>
      <c r="J14160" s="15" t="str">
        <f>MID(Tabla1[[#This Row],[HORA]],1,5)</f>
        <v>17:40</v>
      </c>
      <c r="K14160" s="16">
        <f>IF(Tabla1[[#This Row],[FECHA]]=I14161,IF(J14161-J14160&gt;0,(J14161-J14160)*1440,0),0)</f>
        <v>0.99999999999999645</v>
      </c>
      <c r="L14160" s="14">
        <f>L13901-Datos!$C$8</f>
        <v>10.38</v>
      </c>
      <c r="M14160" s="13" t="s">
        <v>56110</v>
      </c>
      <c r="N14160" s="1" t="s">
        <v>32838</v>
      </c>
      <c r="O14160" s="1">
        <v>15</v>
      </c>
      <c r="P14160" s="1" t="s">
        <v>27</v>
      </c>
      <c r="Q14160" s="4" t="s">
        <v>21</v>
      </c>
    </row>
    <row r="14161" spans="1:17" ht="22.5" x14ac:dyDescent="0.25">
      <c r="A14161" s="3">
        <v>14683</v>
      </c>
      <c r="B14161" s="1" t="s">
        <v>44986</v>
      </c>
      <c r="C14161" s="1" t="s">
        <v>15</v>
      </c>
      <c r="D14161" s="1" t="s">
        <v>172</v>
      </c>
      <c r="E14161" s="1">
        <v>46676407</v>
      </c>
      <c r="F14161" s="1" t="s">
        <v>44987</v>
      </c>
      <c r="G14161" s="1">
        <v>8880163</v>
      </c>
      <c r="H14161" s="1" t="s">
        <v>29659</v>
      </c>
      <c r="I14161" s="2">
        <v>45092</v>
      </c>
      <c r="J14161" s="15" t="str">
        <f>MID(Tabla1[[#This Row],[HORA]],1,5)</f>
        <v>17:41</v>
      </c>
      <c r="K14161" s="16">
        <f>IF(Tabla1[[#This Row],[FECHA]]=I14162,IF(J14162-J14161&gt;0,(J14162-J14161)*1440,0),0)</f>
        <v>2.9999999999999893</v>
      </c>
      <c r="L14161" s="14">
        <f>L13902-Datos!$C$8</f>
        <v>11.160000000000002</v>
      </c>
      <c r="M14161" s="13" t="s">
        <v>56111</v>
      </c>
      <c r="N14161" s="1" t="s">
        <v>1531</v>
      </c>
      <c r="O14161" s="1">
        <v>10</v>
      </c>
      <c r="P14161" s="1" t="s">
        <v>986</v>
      </c>
      <c r="Q14161" s="4" t="s">
        <v>21</v>
      </c>
    </row>
    <row r="14162" spans="1:17" ht="22.5" x14ac:dyDescent="0.25">
      <c r="A14162" s="3">
        <v>14684</v>
      </c>
      <c r="B14162" s="1" t="s">
        <v>44988</v>
      </c>
      <c r="C14162" s="1" t="s">
        <v>15</v>
      </c>
      <c r="D14162" s="1" t="s">
        <v>23</v>
      </c>
      <c r="E14162" s="1">
        <v>75492115</v>
      </c>
      <c r="F14162" s="1" t="s">
        <v>44989</v>
      </c>
      <c r="G14162" s="1">
        <v>75461683</v>
      </c>
      <c r="H14162" s="1" t="s">
        <v>34397</v>
      </c>
      <c r="I14162" s="2">
        <v>45092</v>
      </c>
      <c r="J14162" s="15" t="str">
        <f>MID(Tabla1[[#This Row],[HORA]],1,5)</f>
        <v>17:44</v>
      </c>
      <c r="K14162" s="16">
        <f>IF(Tabla1[[#This Row],[FECHA]]=I14163,IF(J14163-J14162&gt;0,(J14163-J14162)*1440,0),0)</f>
        <v>0</v>
      </c>
      <c r="L14162" s="14">
        <f>L13903-Datos!$C$8</f>
        <v>13.530000000000001</v>
      </c>
      <c r="M14162" s="13" t="s">
        <v>56114</v>
      </c>
      <c r="N14162" s="1" t="s">
        <v>44990</v>
      </c>
      <c r="O14162" s="1">
        <v>15</v>
      </c>
      <c r="P14162" s="1" t="s">
        <v>986</v>
      </c>
      <c r="Q14162" s="4" t="s">
        <v>21</v>
      </c>
    </row>
    <row r="14163" spans="1:17" ht="22.5" x14ac:dyDescent="0.25">
      <c r="A14163" s="3">
        <v>16442</v>
      </c>
      <c r="B14163" s="1" t="s">
        <v>49875</v>
      </c>
      <c r="C14163" s="1" t="s">
        <v>15</v>
      </c>
      <c r="D14163" s="1" t="s">
        <v>82</v>
      </c>
      <c r="E14163" s="1">
        <v>20607680435</v>
      </c>
      <c r="F14163" s="1" t="s">
        <v>49876</v>
      </c>
      <c r="G14163" s="1">
        <v>75476103</v>
      </c>
      <c r="H14163" s="1" t="s">
        <v>17520</v>
      </c>
      <c r="I14163" s="2">
        <v>45092</v>
      </c>
      <c r="J14163" s="15" t="str">
        <f>MID(Tabla1[[#This Row],[HORA]],1,5)</f>
        <v>17:44</v>
      </c>
      <c r="K14163" s="16">
        <f>IF(Tabla1[[#This Row],[FECHA]]=I14164,IF(J14164-J14163&gt;0,(J14164-J14163)*1440,0),0)</f>
        <v>0.99999999999999645</v>
      </c>
      <c r="L14163" s="14">
        <f>L13904-Datos!$C$8</f>
        <v>12.22</v>
      </c>
      <c r="M14163" s="13" t="s">
        <v>56114</v>
      </c>
      <c r="N14163" s="1" t="s">
        <v>49877</v>
      </c>
      <c r="O14163" s="1">
        <v>45</v>
      </c>
      <c r="P14163" s="1" t="s">
        <v>1141</v>
      </c>
      <c r="Q14163" s="4" t="s">
        <v>21</v>
      </c>
    </row>
    <row r="14164" spans="1:17" ht="22.5" x14ac:dyDescent="0.25">
      <c r="A14164" s="3">
        <v>4114</v>
      </c>
      <c r="B14164" s="1" t="s">
        <v>12911</v>
      </c>
      <c r="C14164" s="1" t="s">
        <v>15</v>
      </c>
      <c r="D14164" s="1" t="s">
        <v>40</v>
      </c>
      <c r="E14164" s="1">
        <v>25517529</v>
      </c>
      <c r="F14164" s="1" t="s">
        <v>12912</v>
      </c>
      <c r="G14164" s="1">
        <v>80542880</v>
      </c>
      <c r="H14164" s="1" t="s">
        <v>12913</v>
      </c>
      <c r="I14164" s="2">
        <v>45092</v>
      </c>
      <c r="J14164" s="15" t="str">
        <f>MID(Tabla1[[#This Row],[HORA]],1,5)</f>
        <v>17:45</v>
      </c>
      <c r="K14164" s="16">
        <f>IF(Tabla1[[#This Row],[FECHA]]=I14165,IF(J14165-J14164&gt;0,(J14165-J14164)*1440,0),0)</f>
        <v>0</v>
      </c>
      <c r="L14164" s="14">
        <f>L13905-Datos!$C$8</f>
        <v>10.820000000000002</v>
      </c>
      <c r="M14164" s="13" t="s">
        <v>56115</v>
      </c>
      <c r="N14164" s="1" t="s">
        <v>12268</v>
      </c>
      <c r="O14164" s="1">
        <v>10</v>
      </c>
      <c r="P14164" s="1" t="s">
        <v>1141</v>
      </c>
      <c r="Q14164" s="4" t="s">
        <v>21</v>
      </c>
    </row>
    <row r="14165" spans="1:17" ht="22.5" x14ac:dyDescent="0.25">
      <c r="A14165" s="3">
        <v>10551</v>
      </c>
      <c r="B14165" s="1" t="s">
        <v>32839</v>
      </c>
      <c r="C14165" s="1" t="s">
        <v>15</v>
      </c>
      <c r="D14165" s="1" t="s">
        <v>161</v>
      </c>
      <c r="E14165" s="1">
        <v>41385274</v>
      </c>
      <c r="F14165" s="1" t="s">
        <v>32840</v>
      </c>
      <c r="G14165" s="1">
        <v>2243582</v>
      </c>
      <c r="H14165" s="1" t="s">
        <v>32841</v>
      </c>
      <c r="I14165" s="2">
        <v>45092</v>
      </c>
      <c r="J14165" s="15" t="str">
        <f>MID(Tabla1[[#This Row],[HORA]],1,5)</f>
        <v>17:45</v>
      </c>
      <c r="K14165" s="16">
        <f>IF(Tabla1[[#This Row],[FECHA]]=I14166,IF(J14166-J14165&gt;0,(J14166-J14165)*1440,0),0)</f>
        <v>1.9999999999999929</v>
      </c>
      <c r="L14165" s="14">
        <f>L13906-Datos!$C$8</f>
        <v>8.56</v>
      </c>
      <c r="M14165" s="13" t="s">
        <v>56115</v>
      </c>
      <c r="N14165" s="1" t="s">
        <v>32842</v>
      </c>
      <c r="O14165" s="1">
        <v>15</v>
      </c>
      <c r="P14165" s="1" t="s">
        <v>27</v>
      </c>
      <c r="Q14165" s="4" t="s">
        <v>21</v>
      </c>
    </row>
    <row r="14166" spans="1:17" ht="22.5" x14ac:dyDescent="0.25">
      <c r="A14166" s="3">
        <v>10552</v>
      </c>
      <c r="B14166" s="1" t="s">
        <v>32843</v>
      </c>
      <c r="C14166" s="1" t="s">
        <v>15</v>
      </c>
      <c r="D14166" s="1" t="s">
        <v>228</v>
      </c>
      <c r="E14166" s="1">
        <v>16758300</v>
      </c>
      <c r="F14166" s="1" t="s">
        <v>4859</v>
      </c>
      <c r="G14166" s="1">
        <v>42398348</v>
      </c>
      <c r="H14166" s="1" t="s">
        <v>2918</v>
      </c>
      <c r="I14166" s="2">
        <v>45092</v>
      </c>
      <c r="J14166" s="15" t="str">
        <f>MID(Tabla1[[#This Row],[HORA]],1,5)</f>
        <v>17:47</v>
      </c>
      <c r="K14166" s="16">
        <f>IF(Tabla1[[#This Row],[FECHA]]=I14167,IF(J14167-J14166&gt;0,(J14167-J14166)*1440,0),0)</f>
        <v>0</v>
      </c>
      <c r="L14166" s="14">
        <f>L13907-Datos!$C$8</f>
        <v>9.9800000000000022</v>
      </c>
      <c r="M14166" s="13" t="s">
        <v>56117</v>
      </c>
      <c r="N14166" s="1" t="s">
        <v>32844</v>
      </c>
      <c r="O14166" s="1">
        <v>15</v>
      </c>
      <c r="P14166" s="1" t="s">
        <v>27</v>
      </c>
      <c r="Q14166" s="4" t="s">
        <v>21</v>
      </c>
    </row>
    <row r="14167" spans="1:17" ht="22.5" x14ac:dyDescent="0.25">
      <c r="A14167" s="3">
        <v>14685</v>
      </c>
      <c r="B14167" s="1" t="s">
        <v>44991</v>
      </c>
      <c r="C14167" s="1" t="s">
        <v>15</v>
      </c>
      <c r="D14167" s="1" t="s">
        <v>228</v>
      </c>
      <c r="E14167" s="1">
        <v>44069179</v>
      </c>
      <c r="F14167" s="1" t="s">
        <v>7466</v>
      </c>
      <c r="G14167" s="1">
        <v>2243583</v>
      </c>
      <c r="H14167" s="1" t="s">
        <v>7467</v>
      </c>
      <c r="I14167" s="2">
        <v>45092</v>
      </c>
      <c r="J14167" s="15" t="str">
        <f>MID(Tabla1[[#This Row],[HORA]],1,5)</f>
        <v>17:47</v>
      </c>
      <c r="K14167" s="16">
        <f>IF(Tabla1[[#This Row],[FECHA]]=I14168,IF(J14168-J14167&gt;0,(J14168-J14167)*1440,0),0)</f>
        <v>4.9999999999999822</v>
      </c>
      <c r="L14167" s="14">
        <f>L13908-Datos!$C$8</f>
        <v>11.180000000000001</v>
      </c>
      <c r="M14167" s="13" t="s">
        <v>56117</v>
      </c>
      <c r="N14167" s="1" t="s">
        <v>37389</v>
      </c>
      <c r="O14167" s="1">
        <v>40</v>
      </c>
      <c r="P14167" s="1" t="s">
        <v>986</v>
      </c>
      <c r="Q14167" s="4" t="s">
        <v>21</v>
      </c>
    </row>
    <row r="14168" spans="1:17" ht="22.5" x14ac:dyDescent="0.25">
      <c r="A14168" s="3">
        <v>10553</v>
      </c>
      <c r="B14168" s="1" t="s">
        <v>32845</v>
      </c>
      <c r="C14168" s="1" t="s">
        <v>15</v>
      </c>
      <c r="D14168" s="1" t="s">
        <v>23</v>
      </c>
      <c r="E14168" s="1">
        <v>27434499</v>
      </c>
      <c r="F14168" s="1" t="s">
        <v>32846</v>
      </c>
      <c r="G14168" s="1">
        <v>2243584</v>
      </c>
      <c r="H14168" s="1" t="s">
        <v>32847</v>
      </c>
      <c r="I14168" s="2">
        <v>45092</v>
      </c>
      <c r="J14168" s="15" t="str">
        <f>MID(Tabla1[[#This Row],[HORA]],1,5)</f>
        <v>17:52</v>
      </c>
      <c r="K14168" s="16">
        <f>IF(Tabla1[[#This Row],[FECHA]]=I14169,IF(J14169-J14168&gt;0,(J14169-J14168)*1440,0),0)</f>
        <v>0.99999999999999645</v>
      </c>
      <c r="L14168" s="14">
        <f>L13909-Datos!$C$8</f>
        <v>12.680000000000001</v>
      </c>
      <c r="M14168" s="13" t="s">
        <v>56122</v>
      </c>
      <c r="N14168" s="1" t="s">
        <v>8473</v>
      </c>
      <c r="O14168" s="1">
        <v>10</v>
      </c>
      <c r="P14168" s="1" t="s">
        <v>27</v>
      </c>
      <c r="Q14168" s="4" t="s">
        <v>21</v>
      </c>
    </row>
    <row r="14169" spans="1:17" ht="22.5" x14ac:dyDescent="0.25">
      <c r="A14169" s="3">
        <v>4115</v>
      </c>
      <c r="B14169" s="1" t="s">
        <v>12914</v>
      </c>
      <c r="C14169" s="1" t="s">
        <v>15</v>
      </c>
      <c r="D14169" s="1" t="s">
        <v>71</v>
      </c>
      <c r="E14169" s="1">
        <v>46059514</v>
      </c>
      <c r="F14169" s="1" t="s">
        <v>12915</v>
      </c>
      <c r="G14169" s="1">
        <v>43749673</v>
      </c>
      <c r="H14169" s="1" t="s">
        <v>12398</v>
      </c>
      <c r="I14169" s="2">
        <v>45092</v>
      </c>
      <c r="J14169" s="15" t="str">
        <f>MID(Tabla1[[#This Row],[HORA]],1,5)</f>
        <v>17:53</v>
      </c>
      <c r="K14169" s="16">
        <f>IF(Tabla1[[#This Row],[FECHA]]=I14170,IF(J14170-J14169&gt;0,(J14170-J14169)*1440,0),0)</f>
        <v>0</v>
      </c>
      <c r="L14169" s="14">
        <f>L13910-Datos!$C$8</f>
        <v>10.030000000000001</v>
      </c>
      <c r="M14169" s="13" t="s">
        <v>56123</v>
      </c>
      <c r="N14169" s="1" t="s">
        <v>12916</v>
      </c>
      <c r="O14169" s="1">
        <v>10</v>
      </c>
      <c r="P14169" s="1" t="s">
        <v>1141</v>
      </c>
      <c r="Q14169" s="4" t="s">
        <v>21</v>
      </c>
    </row>
    <row r="14170" spans="1:17" ht="22.5" x14ac:dyDescent="0.25">
      <c r="A14170" s="3">
        <v>4116</v>
      </c>
      <c r="B14170" s="1" t="s">
        <v>12914</v>
      </c>
      <c r="C14170" s="1" t="s">
        <v>15</v>
      </c>
      <c r="D14170" s="1" t="s">
        <v>71</v>
      </c>
      <c r="E14170" s="1">
        <v>46059514</v>
      </c>
      <c r="F14170" s="1" t="s">
        <v>12917</v>
      </c>
      <c r="G14170" s="1">
        <v>43749673</v>
      </c>
      <c r="H14170" s="1" t="s">
        <v>12398</v>
      </c>
      <c r="I14170" s="2">
        <v>45092</v>
      </c>
      <c r="J14170" s="15" t="str">
        <f>MID(Tabla1[[#This Row],[HORA]],1,5)</f>
        <v>17:53</v>
      </c>
      <c r="K14170" s="16">
        <f>IF(Tabla1[[#This Row],[FECHA]]=I14171,IF(J14171-J14170&gt;0,(J14171-J14170)*1440,0),0)</f>
        <v>1.9999999999999929</v>
      </c>
      <c r="L14170" s="14">
        <f>L13911-Datos!$C$8</f>
        <v>12.180000000000001</v>
      </c>
      <c r="M14170" s="13" t="s">
        <v>56123</v>
      </c>
      <c r="N14170" s="1" t="s">
        <v>12916</v>
      </c>
      <c r="O14170" s="1">
        <v>10</v>
      </c>
      <c r="P14170" s="1" t="s">
        <v>1141</v>
      </c>
      <c r="Q14170" s="4" t="s">
        <v>21</v>
      </c>
    </row>
    <row r="14171" spans="1:17" ht="22.5" x14ac:dyDescent="0.25">
      <c r="A14171" s="3">
        <v>10554</v>
      </c>
      <c r="B14171" s="1" t="s">
        <v>32848</v>
      </c>
      <c r="C14171" s="1" t="s">
        <v>15</v>
      </c>
      <c r="D14171" s="1" t="s">
        <v>40</v>
      </c>
      <c r="E14171" s="1">
        <v>16748022</v>
      </c>
      <c r="F14171" s="1" t="s">
        <v>32849</v>
      </c>
      <c r="G14171" s="1">
        <v>2243586</v>
      </c>
      <c r="H14171" s="1" t="s">
        <v>32850</v>
      </c>
      <c r="I14171" s="2">
        <v>45092</v>
      </c>
      <c r="J14171" s="15" t="str">
        <f>MID(Tabla1[[#This Row],[HORA]],1,5)</f>
        <v>17:55</v>
      </c>
      <c r="K14171" s="16">
        <f>IF(Tabla1[[#This Row],[FECHA]]=I14172,IF(J14172-J14171&gt;0,(J14172-J14171)*1440,0),0)</f>
        <v>1.9999999999999929</v>
      </c>
      <c r="L14171" s="14">
        <f>L13912-Datos!$C$8</f>
        <v>13.88</v>
      </c>
      <c r="M14171" s="13" t="s">
        <v>56125</v>
      </c>
      <c r="N14171" s="1" t="s">
        <v>8527</v>
      </c>
      <c r="O14171" s="1">
        <v>10</v>
      </c>
      <c r="P14171" s="1" t="s">
        <v>27</v>
      </c>
      <c r="Q14171" s="4" t="s">
        <v>21</v>
      </c>
    </row>
    <row r="14172" spans="1:17" ht="22.5" x14ac:dyDescent="0.25">
      <c r="A14172" s="3">
        <v>10555</v>
      </c>
      <c r="B14172" s="1" t="s">
        <v>32851</v>
      </c>
      <c r="C14172" s="1" t="s">
        <v>15</v>
      </c>
      <c r="D14172" s="1" t="s">
        <v>3257</v>
      </c>
      <c r="E14172" s="1">
        <v>72975379</v>
      </c>
      <c r="F14172" s="1" t="s">
        <v>30172</v>
      </c>
      <c r="G14172" s="1">
        <v>72437495</v>
      </c>
      <c r="H14172" s="1" t="s">
        <v>32852</v>
      </c>
      <c r="I14172" s="2">
        <v>45092</v>
      </c>
      <c r="J14172" s="15" t="str">
        <f>MID(Tabla1[[#This Row],[HORA]],1,5)</f>
        <v>17:57</v>
      </c>
      <c r="K14172" s="16">
        <f>IF(Tabla1[[#This Row],[FECHA]]=I14173,IF(J14173-J14172&gt;0,(J14173-J14172)*1440,0),0)</f>
        <v>0</v>
      </c>
      <c r="L14172" s="14">
        <f>L13913-Datos!$C$8</f>
        <v>9.7800000000000011</v>
      </c>
      <c r="M14172" s="13" t="s">
        <v>56127</v>
      </c>
      <c r="N14172" s="1" t="s">
        <v>32853</v>
      </c>
      <c r="O14172" s="1">
        <v>20</v>
      </c>
      <c r="P14172" s="1" t="s">
        <v>27</v>
      </c>
      <c r="Q14172" s="4" t="s">
        <v>21</v>
      </c>
    </row>
    <row r="14173" spans="1:17" ht="22.5" x14ac:dyDescent="0.25">
      <c r="A14173" s="3">
        <v>18609</v>
      </c>
      <c r="B14173" s="1" t="s">
        <v>55362</v>
      </c>
      <c r="C14173" s="1" t="s">
        <v>15</v>
      </c>
      <c r="D14173" s="1" t="s">
        <v>82</v>
      </c>
      <c r="E14173" s="1">
        <v>20487725286</v>
      </c>
      <c r="F14173" s="1" t="s">
        <v>48803</v>
      </c>
      <c r="G14173" s="1">
        <v>48302255</v>
      </c>
      <c r="H14173" s="1" t="s">
        <v>55363</v>
      </c>
      <c r="I14173" s="2">
        <v>45092</v>
      </c>
      <c r="J14173" s="15" t="str">
        <f>MID(Tabla1[[#This Row],[HORA]],1,5)</f>
        <v>17:57</v>
      </c>
      <c r="K14173" s="16">
        <f>IF(Tabla1[[#This Row],[FECHA]]=I14174,IF(J14174-J14173&gt;0,(J14174-J14173)*1440,0),0)</f>
        <v>1.9999999999999929</v>
      </c>
      <c r="L14173" s="14">
        <f>L13914-Datos!$C$8</f>
        <v>10.720000000000002</v>
      </c>
      <c r="M14173" s="13" t="s">
        <v>56127</v>
      </c>
      <c r="N14173" s="1" t="s">
        <v>43013</v>
      </c>
      <c r="O14173" s="1">
        <v>10</v>
      </c>
      <c r="P14173" s="1" t="s">
        <v>986</v>
      </c>
      <c r="Q14173" s="4" t="s">
        <v>21</v>
      </c>
    </row>
    <row r="14174" spans="1:17" ht="22.5" x14ac:dyDescent="0.25">
      <c r="A14174" s="3">
        <v>10556</v>
      </c>
      <c r="B14174" s="1" t="s">
        <v>32854</v>
      </c>
      <c r="C14174" s="1" t="s">
        <v>15</v>
      </c>
      <c r="D14174" s="1" t="s">
        <v>3257</v>
      </c>
      <c r="E14174" s="1">
        <v>27420352</v>
      </c>
      <c r="F14174" s="1" t="s">
        <v>32855</v>
      </c>
      <c r="G14174" s="1">
        <v>2243590</v>
      </c>
      <c r="H14174" s="1" t="s">
        <v>32856</v>
      </c>
      <c r="I14174" s="2">
        <v>45092</v>
      </c>
      <c r="J14174" s="15" t="str">
        <f>MID(Tabla1[[#This Row],[HORA]],1,5)</f>
        <v>17:59</v>
      </c>
      <c r="K14174" s="16">
        <f>IF(Tabla1[[#This Row],[FECHA]]=I14175,IF(J14175-J14174&gt;0,(J14175-J14174)*1440,0),0)</f>
        <v>0.99999999999999645</v>
      </c>
      <c r="L14174" s="14">
        <f>L13915-Datos!$C$8</f>
        <v>10.96</v>
      </c>
      <c r="M14174" s="13" t="s">
        <v>56129</v>
      </c>
      <c r="N14174" s="1" t="s">
        <v>8473</v>
      </c>
      <c r="O14174" s="1">
        <v>10</v>
      </c>
      <c r="P14174" s="1" t="s">
        <v>27</v>
      </c>
      <c r="Q14174" s="4" t="s">
        <v>21</v>
      </c>
    </row>
    <row r="14175" spans="1:17" ht="22.5" x14ac:dyDescent="0.25">
      <c r="A14175" s="3">
        <v>4117</v>
      </c>
      <c r="B14175" s="1" t="s">
        <v>12918</v>
      </c>
      <c r="C14175" s="1" t="s">
        <v>15</v>
      </c>
      <c r="D14175" s="1" t="s">
        <v>40</v>
      </c>
      <c r="E14175" s="1">
        <v>47689802</v>
      </c>
      <c r="F14175" s="1" t="s">
        <v>12919</v>
      </c>
      <c r="G14175" s="1">
        <v>46508283</v>
      </c>
      <c r="H14175" s="1" t="s">
        <v>12920</v>
      </c>
      <c r="I14175" s="2">
        <v>45092</v>
      </c>
      <c r="J14175" s="15" t="str">
        <f>MID(Tabla1[[#This Row],[HORA]],1,5)</f>
        <v>18:00</v>
      </c>
      <c r="K14175" s="16">
        <f>IF(Tabla1[[#This Row],[FECHA]]=I14176,IF(J14176-J14175&gt;0,(J14176-J14175)*1440,0),0)</f>
        <v>0.99999999999999645</v>
      </c>
      <c r="L14175" s="14">
        <f>L13916-Datos!$C$8</f>
        <v>5.6300000000000026</v>
      </c>
      <c r="M14175" s="13" t="s">
        <v>56139</v>
      </c>
      <c r="N14175" s="1" t="s">
        <v>12921</v>
      </c>
      <c r="O14175" s="1">
        <v>15</v>
      </c>
      <c r="P14175" s="1" t="s">
        <v>1141</v>
      </c>
      <c r="Q14175" s="4" t="s">
        <v>21</v>
      </c>
    </row>
    <row r="14176" spans="1:17" ht="22.5" x14ac:dyDescent="0.25">
      <c r="A14176" s="3">
        <v>14615</v>
      </c>
      <c r="B14176" s="1" t="s">
        <v>44796</v>
      </c>
      <c r="C14176" s="1" t="s">
        <v>15</v>
      </c>
      <c r="D14176" s="1" t="s">
        <v>1017</v>
      </c>
      <c r="E14176" s="1">
        <v>48153362</v>
      </c>
      <c r="F14176" s="1" t="s">
        <v>44797</v>
      </c>
      <c r="G14176" s="1">
        <v>2243217</v>
      </c>
      <c r="H14176" s="1" t="s">
        <v>44798</v>
      </c>
      <c r="I14176" s="2">
        <v>45092</v>
      </c>
      <c r="J14176" s="15" t="str">
        <f>MID(Tabla1[[#This Row],[HORA]],1,5)</f>
        <v>18:01</v>
      </c>
      <c r="K14176" s="16">
        <f>IF(Tabla1[[#This Row],[FECHA]]=I14177,IF(J14177-J14176&gt;0,(J14177-J14176)*1440,0),0)</f>
        <v>1.0000000000001563</v>
      </c>
      <c r="L14176" s="14">
        <f>L13917-Datos!$C$8</f>
        <v>6.870000000000001</v>
      </c>
      <c r="M14176" s="13" t="s">
        <v>56140</v>
      </c>
      <c r="N14176" s="1" t="s">
        <v>1525</v>
      </c>
      <c r="O14176" s="1">
        <v>15</v>
      </c>
      <c r="P14176" s="1" t="s">
        <v>986</v>
      </c>
      <c r="Q14176" s="4" t="s">
        <v>21</v>
      </c>
    </row>
    <row r="14177" spans="1:17" ht="22.5" x14ac:dyDescent="0.25">
      <c r="A14177" s="3">
        <v>14686</v>
      </c>
      <c r="B14177" s="1" t="s">
        <v>44992</v>
      </c>
      <c r="C14177" s="1" t="s">
        <v>15</v>
      </c>
      <c r="D14177" s="1" t="s">
        <v>40</v>
      </c>
      <c r="E14177" s="1">
        <v>40244929</v>
      </c>
      <c r="F14177" s="1" t="s">
        <v>44993</v>
      </c>
      <c r="G14177" s="1">
        <v>2604453</v>
      </c>
      <c r="H14177" s="1" t="s">
        <v>44994</v>
      </c>
      <c r="I14177" s="2">
        <v>45092</v>
      </c>
      <c r="J14177" s="15" t="str">
        <f>MID(Tabla1[[#This Row],[HORA]],1,5)</f>
        <v>18:02</v>
      </c>
      <c r="K14177" s="16">
        <f>IF(Tabla1[[#This Row],[FECHA]]=I14178,IF(J14178-J14177&gt;0,(J14178-J14177)*1440,0),0)</f>
        <v>3.9999999999999858</v>
      </c>
      <c r="L14177" s="14">
        <f>L13918-Datos!$C$8</f>
        <v>6.5600000000000023</v>
      </c>
      <c r="M14177" s="13" t="s">
        <v>56141</v>
      </c>
      <c r="N14177" s="1" t="s">
        <v>15468</v>
      </c>
      <c r="O14177" s="1">
        <v>10</v>
      </c>
      <c r="P14177" s="1" t="s">
        <v>986</v>
      </c>
      <c r="Q14177" s="4" t="s">
        <v>21</v>
      </c>
    </row>
    <row r="14178" spans="1:17" ht="22.5" x14ac:dyDescent="0.25">
      <c r="A14178" s="3">
        <v>10557</v>
      </c>
      <c r="B14178" s="1" t="s">
        <v>32857</v>
      </c>
      <c r="C14178" s="1" t="s">
        <v>15</v>
      </c>
      <c r="D14178" s="1" t="s">
        <v>33</v>
      </c>
      <c r="E14178" s="1">
        <v>48552006</v>
      </c>
      <c r="F14178" s="1" t="s">
        <v>32858</v>
      </c>
      <c r="G14178" s="1">
        <v>42018873</v>
      </c>
      <c r="H14178" s="1" t="s">
        <v>32859</v>
      </c>
      <c r="I14178" s="2">
        <v>45092</v>
      </c>
      <c r="J14178" s="15" t="str">
        <f>MID(Tabla1[[#This Row],[HORA]],1,5)</f>
        <v>18:06</v>
      </c>
      <c r="K14178" s="16">
        <f>IF(Tabla1[[#This Row],[FECHA]]=I14179,IF(J14179-J14178&gt;0,(J14179-J14178)*1440,0),0)</f>
        <v>0</v>
      </c>
      <c r="L14178" s="14">
        <f>L13919-Datos!$C$8</f>
        <v>7.9400000000000013</v>
      </c>
      <c r="M14178" s="13" t="s">
        <v>56145</v>
      </c>
      <c r="N14178" s="1" t="s">
        <v>17114</v>
      </c>
      <c r="O14178" s="1">
        <v>15</v>
      </c>
      <c r="P14178" s="1" t="s">
        <v>27</v>
      </c>
      <c r="Q14178" s="4" t="s">
        <v>21</v>
      </c>
    </row>
    <row r="14179" spans="1:17" ht="22.5" x14ac:dyDescent="0.25">
      <c r="A14179" s="3">
        <v>14687</v>
      </c>
      <c r="B14179" s="1" t="s">
        <v>44995</v>
      </c>
      <c r="C14179" s="1" t="s">
        <v>15</v>
      </c>
      <c r="D14179" s="1" t="s">
        <v>40</v>
      </c>
      <c r="E14179" s="1">
        <v>42213671</v>
      </c>
      <c r="F14179" s="1" t="s">
        <v>44996</v>
      </c>
      <c r="G14179" s="1">
        <v>2243596</v>
      </c>
      <c r="H14179" s="1" t="s">
        <v>44997</v>
      </c>
      <c r="I14179" s="2">
        <v>45092</v>
      </c>
      <c r="J14179" s="15" t="str">
        <f>MID(Tabla1[[#This Row],[HORA]],1,5)</f>
        <v>18:06</v>
      </c>
      <c r="K14179" s="16">
        <f>IF(Tabla1[[#This Row],[FECHA]]=I14180,IF(J14180-J14179&gt;0,(J14180-J14179)*1440,0),0)</f>
        <v>2.9999999999998295</v>
      </c>
      <c r="L14179" s="14">
        <f>L13920-Datos!$C$8</f>
        <v>7.8800000000000026</v>
      </c>
      <c r="M14179" s="13" t="s">
        <v>56145</v>
      </c>
      <c r="N14179" s="1" t="s">
        <v>44998</v>
      </c>
      <c r="O14179" s="1">
        <v>47</v>
      </c>
      <c r="P14179" s="1" t="s">
        <v>986</v>
      </c>
      <c r="Q14179" s="4" t="s">
        <v>21</v>
      </c>
    </row>
    <row r="14180" spans="1:17" ht="22.5" x14ac:dyDescent="0.25">
      <c r="A14180" s="3">
        <v>10558</v>
      </c>
      <c r="B14180" s="1" t="s">
        <v>32860</v>
      </c>
      <c r="C14180" s="1" t="s">
        <v>15</v>
      </c>
      <c r="D14180" s="1" t="s">
        <v>228</v>
      </c>
      <c r="E14180" s="1">
        <v>47200406</v>
      </c>
      <c r="F14180" s="1" t="s">
        <v>24723</v>
      </c>
      <c r="G14180" s="1">
        <v>41809625</v>
      </c>
      <c r="H14180" s="1" t="s">
        <v>32861</v>
      </c>
      <c r="I14180" s="2">
        <v>45092</v>
      </c>
      <c r="J14180" s="15" t="str">
        <f>MID(Tabla1[[#This Row],[HORA]],1,5)</f>
        <v>18:09</v>
      </c>
      <c r="K14180" s="16">
        <f>IF(Tabla1[[#This Row],[FECHA]]=I14181,IF(J14181-J14180&gt;0,(J14181-J14180)*1440,0),0)</f>
        <v>0</v>
      </c>
      <c r="L14180" s="14">
        <f>L13921-Datos!$C$8</f>
        <v>7.7800000000000011</v>
      </c>
      <c r="M14180" s="13" t="s">
        <v>56148</v>
      </c>
      <c r="N14180" s="1" t="s">
        <v>32862</v>
      </c>
      <c r="O14180" s="1">
        <v>15</v>
      </c>
      <c r="P14180" s="1" t="s">
        <v>27</v>
      </c>
      <c r="Q14180" s="4" t="s">
        <v>21</v>
      </c>
    </row>
    <row r="14181" spans="1:17" ht="22.5" x14ac:dyDescent="0.25">
      <c r="A14181" s="3">
        <v>10559</v>
      </c>
      <c r="B14181" s="1" t="s">
        <v>32860</v>
      </c>
      <c r="C14181" s="1" t="s">
        <v>15</v>
      </c>
      <c r="D14181" s="1" t="s">
        <v>228</v>
      </c>
      <c r="E14181" s="1">
        <v>47200406</v>
      </c>
      <c r="F14181" s="1" t="s">
        <v>24723</v>
      </c>
      <c r="G14181" s="1">
        <v>41809625</v>
      </c>
      <c r="H14181" s="1" t="s">
        <v>32861</v>
      </c>
      <c r="I14181" s="2">
        <v>45092</v>
      </c>
      <c r="J14181" s="15" t="str">
        <f>MID(Tabla1[[#This Row],[HORA]],1,5)</f>
        <v>18:09</v>
      </c>
      <c r="K14181" s="16">
        <f>IF(Tabla1[[#This Row],[FECHA]]=I14182,IF(J14182-J14181&gt;0,(J14182-J14181)*1440,0),0)</f>
        <v>2.9999999999999893</v>
      </c>
      <c r="L14181" s="14">
        <f>L13922-Datos!$C$8</f>
        <v>5.490000000000002</v>
      </c>
      <c r="M14181" s="13" t="s">
        <v>56148</v>
      </c>
      <c r="N14181" s="1" t="s">
        <v>32863</v>
      </c>
      <c r="O14181" s="1">
        <v>15</v>
      </c>
      <c r="P14181" s="1" t="s">
        <v>27</v>
      </c>
      <c r="Q14181" s="4" t="s">
        <v>21</v>
      </c>
    </row>
    <row r="14182" spans="1:17" ht="22.5" x14ac:dyDescent="0.25">
      <c r="A14182" s="3">
        <v>4118</v>
      </c>
      <c r="B14182" s="1" t="s">
        <v>12922</v>
      </c>
      <c r="C14182" s="1" t="s">
        <v>15</v>
      </c>
      <c r="D14182" s="1" t="s">
        <v>71</v>
      </c>
      <c r="E14182" s="1">
        <v>42066684</v>
      </c>
      <c r="F14182" s="1" t="s">
        <v>12923</v>
      </c>
      <c r="G14182" s="1">
        <v>42320276</v>
      </c>
      <c r="H14182" s="1" t="s">
        <v>12924</v>
      </c>
      <c r="I14182" s="2">
        <v>45092</v>
      </c>
      <c r="J14182" s="15" t="str">
        <f>MID(Tabla1[[#This Row],[HORA]],1,5)</f>
        <v>18:12</v>
      </c>
      <c r="K14182" s="16">
        <f>IF(Tabla1[[#This Row],[FECHA]]=I14183,IF(J14183-J14182&gt;0,(J14183-J14182)*1440,0),0)</f>
        <v>0.99999999999999645</v>
      </c>
      <c r="L14182" s="14">
        <f>L13923-Datos!$C$8</f>
        <v>6.7800000000000011</v>
      </c>
      <c r="M14182" s="13" t="s">
        <v>56151</v>
      </c>
      <c r="N14182" s="1" t="s">
        <v>12925</v>
      </c>
      <c r="O14182" s="1">
        <v>15</v>
      </c>
      <c r="P14182" s="1" t="s">
        <v>1141</v>
      </c>
      <c r="Q14182" s="4" t="s">
        <v>21</v>
      </c>
    </row>
    <row r="14183" spans="1:17" ht="22.5" x14ac:dyDescent="0.25">
      <c r="A14183" s="3">
        <v>18610</v>
      </c>
      <c r="B14183" s="1" t="s">
        <v>55364</v>
      </c>
      <c r="C14183" s="1" t="s">
        <v>15</v>
      </c>
      <c r="D14183" s="1" t="s">
        <v>40</v>
      </c>
      <c r="E14183" s="1">
        <v>20487683851</v>
      </c>
      <c r="F14183" s="1" t="s">
        <v>49589</v>
      </c>
      <c r="G14183" s="1">
        <v>27740851</v>
      </c>
      <c r="H14183" s="1" t="s">
        <v>3636</v>
      </c>
      <c r="I14183" s="2">
        <v>45092</v>
      </c>
      <c r="J14183" s="15" t="str">
        <f>MID(Tabla1[[#This Row],[HORA]],1,5)</f>
        <v>18:13</v>
      </c>
      <c r="K14183" s="16">
        <f>IF(Tabla1[[#This Row],[FECHA]]=I14184,IF(J14184-J14183&gt;0,(J14184-J14183)*1440,0),0)</f>
        <v>2.9999999999999893</v>
      </c>
      <c r="L14183" s="14">
        <f>L13924-Datos!$C$8</f>
        <v>5.7900000000000027</v>
      </c>
      <c r="M14183" s="13" t="s">
        <v>56152</v>
      </c>
      <c r="N14183" s="1" t="s">
        <v>1531</v>
      </c>
      <c r="O14183" s="1">
        <v>10</v>
      </c>
      <c r="P14183" s="1" t="s">
        <v>986</v>
      </c>
      <c r="Q14183" s="4" t="s">
        <v>21</v>
      </c>
    </row>
    <row r="14184" spans="1:17" ht="22.5" x14ac:dyDescent="0.25">
      <c r="A14184" s="3">
        <v>4119</v>
      </c>
      <c r="B14184" s="1" t="s">
        <v>12926</v>
      </c>
      <c r="C14184" s="1" t="s">
        <v>15</v>
      </c>
      <c r="D14184" s="1" t="s">
        <v>161</v>
      </c>
      <c r="E14184" s="1">
        <v>42073516</v>
      </c>
      <c r="F14184" s="1" t="s">
        <v>8466</v>
      </c>
      <c r="G14184" s="1">
        <v>2243599</v>
      </c>
      <c r="H14184" s="1" t="s">
        <v>12927</v>
      </c>
      <c r="I14184" s="2">
        <v>45092</v>
      </c>
      <c r="J14184" s="15" t="str">
        <f>MID(Tabla1[[#This Row],[HORA]],1,5)</f>
        <v>18:16</v>
      </c>
      <c r="K14184" s="16">
        <f>IF(Tabla1[[#This Row],[FECHA]]=I14185,IF(J14185-J14184&gt;0,(J14185-J14184)*1440,0),0)</f>
        <v>1.0000000000001563</v>
      </c>
      <c r="L14184" s="14">
        <f>L13925-Datos!$C$8</f>
        <v>8.8000000000000007</v>
      </c>
      <c r="M14184" s="13" t="s">
        <v>56155</v>
      </c>
      <c r="N14184" s="1" t="s">
        <v>12928</v>
      </c>
      <c r="O14184" s="1">
        <v>20</v>
      </c>
      <c r="P14184" s="1" t="s">
        <v>1141</v>
      </c>
      <c r="Q14184" s="4" t="s">
        <v>21</v>
      </c>
    </row>
    <row r="14185" spans="1:17" ht="22.5" x14ac:dyDescent="0.25">
      <c r="A14185" s="3">
        <v>17754</v>
      </c>
      <c r="B14185" s="1" t="s">
        <v>53282</v>
      </c>
      <c r="C14185" s="1" t="s">
        <v>15</v>
      </c>
      <c r="D14185" s="1" t="s">
        <v>33</v>
      </c>
      <c r="E14185" s="1">
        <v>20604453331</v>
      </c>
      <c r="F14185" s="1" t="s">
        <v>50030</v>
      </c>
      <c r="G14185" s="1">
        <v>2854807</v>
      </c>
      <c r="H14185" s="1" t="s">
        <v>50031</v>
      </c>
      <c r="I14185" s="2">
        <v>45092</v>
      </c>
      <c r="J14185" s="15" t="str">
        <f>MID(Tabla1[[#This Row],[HORA]],1,5)</f>
        <v>18:17</v>
      </c>
      <c r="K14185" s="16">
        <f>IF(Tabla1[[#This Row],[FECHA]]=I14186,IF(J14186-J14185&gt;0,(J14186-J14185)*1440,0),0)</f>
        <v>6.9999999999998153</v>
      </c>
      <c r="L14185" s="14">
        <f>L13926-Datos!$C$8</f>
        <v>10.860000000000003</v>
      </c>
      <c r="M14185" s="13" t="s">
        <v>56156</v>
      </c>
      <c r="N14185" s="1" t="s">
        <v>53283</v>
      </c>
      <c r="O14185" s="1">
        <v>18</v>
      </c>
      <c r="P14185" s="1" t="s">
        <v>27</v>
      </c>
      <c r="Q14185" s="4" t="s">
        <v>21</v>
      </c>
    </row>
    <row r="14186" spans="1:17" ht="22.5" x14ac:dyDescent="0.25">
      <c r="A14186" s="3">
        <v>10560</v>
      </c>
      <c r="B14186" s="1" t="s">
        <v>32864</v>
      </c>
      <c r="C14186" s="1" t="s">
        <v>15</v>
      </c>
      <c r="D14186" s="1" t="s">
        <v>1847</v>
      </c>
      <c r="E14186" s="1">
        <v>33739062</v>
      </c>
      <c r="F14186" s="1" t="s">
        <v>32865</v>
      </c>
      <c r="G14186" s="1">
        <v>2243601</v>
      </c>
      <c r="H14186" s="1" t="s">
        <v>32866</v>
      </c>
      <c r="I14186" s="2">
        <v>45092</v>
      </c>
      <c r="J14186" s="15" t="str">
        <f>MID(Tabla1[[#This Row],[HORA]],1,5)</f>
        <v>18:24</v>
      </c>
      <c r="K14186" s="16">
        <f>IF(Tabla1[[#This Row],[FECHA]]=I14187,IF(J14187-J14186&gt;0,(J14187-J14186)*1440,0),0)</f>
        <v>1.0000000000001563</v>
      </c>
      <c r="L14186" s="14">
        <f>L13927-Datos!$C$8</f>
        <v>6.7300000000000022</v>
      </c>
      <c r="M14186" s="13" t="s">
        <v>56163</v>
      </c>
      <c r="N14186" s="1" t="s">
        <v>32867</v>
      </c>
      <c r="O14186" s="1">
        <v>20</v>
      </c>
      <c r="P14186" s="1" t="s">
        <v>27</v>
      </c>
      <c r="Q14186" s="4" t="s">
        <v>21</v>
      </c>
    </row>
    <row r="14187" spans="1:17" ht="22.5" x14ac:dyDescent="0.25">
      <c r="A14187" s="3">
        <v>14688</v>
      </c>
      <c r="B14187" s="1" t="s">
        <v>44999</v>
      </c>
      <c r="C14187" s="1" t="s">
        <v>15</v>
      </c>
      <c r="D14187" s="1" t="s">
        <v>82</v>
      </c>
      <c r="E14187" s="1">
        <v>43821767</v>
      </c>
      <c r="F14187" s="1" t="s">
        <v>45000</v>
      </c>
      <c r="G14187" s="1">
        <v>43676705</v>
      </c>
      <c r="H14187" s="1" t="s">
        <v>45001</v>
      </c>
      <c r="I14187" s="2">
        <v>45092</v>
      </c>
      <c r="J14187" s="15" t="str">
        <f>MID(Tabla1[[#This Row],[HORA]],1,5)</f>
        <v>18:25</v>
      </c>
      <c r="K14187" s="16">
        <f>IF(Tabla1[[#This Row],[FECHA]]=I14188,IF(J14188-J14187&gt;0,(J14188-J14187)*1440,0),0)</f>
        <v>1.999999999999833</v>
      </c>
      <c r="L14187" s="14">
        <f>L13928-Datos!$C$8</f>
        <v>6.5400000000000027</v>
      </c>
      <c r="M14187" s="13" t="s">
        <v>56164</v>
      </c>
      <c r="N14187" s="1" t="s">
        <v>45002</v>
      </c>
      <c r="O14187" s="1">
        <v>15</v>
      </c>
      <c r="P14187" s="1" t="s">
        <v>986</v>
      </c>
      <c r="Q14187" s="4" t="s">
        <v>21</v>
      </c>
    </row>
    <row r="14188" spans="1:17" ht="22.5" x14ac:dyDescent="0.25">
      <c r="A14188" s="3">
        <v>10561</v>
      </c>
      <c r="B14188" s="1" t="s">
        <v>32868</v>
      </c>
      <c r="C14188" s="1" t="s">
        <v>15</v>
      </c>
      <c r="D14188" s="1" t="s">
        <v>40</v>
      </c>
      <c r="E14188" s="1">
        <v>27379550</v>
      </c>
      <c r="F14188" s="1" t="s">
        <v>9312</v>
      </c>
      <c r="G14188" s="1">
        <v>48164015</v>
      </c>
      <c r="H14188" s="1" t="s">
        <v>9313</v>
      </c>
      <c r="I14188" s="2">
        <v>45092</v>
      </c>
      <c r="J14188" s="15" t="str">
        <f>MID(Tabla1[[#This Row],[HORA]],1,5)</f>
        <v>18:27</v>
      </c>
      <c r="K14188" s="16">
        <f>IF(Tabla1[[#This Row],[FECHA]]=I14189,IF(J14189-J14188&gt;0,(J14189-J14188)*1440,0),0)</f>
        <v>2.0000000000001528</v>
      </c>
      <c r="L14188" s="14">
        <f>L13929-Datos!$C$8</f>
        <v>8.6300000000000026</v>
      </c>
      <c r="M14188" s="13" t="s">
        <v>56166</v>
      </c>
      <c r="N14188" s="1" t="s">
        <v>32869</v>
      </c>
      <c r="O14188" s="1">
        <v>20</v>
      </c>
      <c r="P14188" s="1" t="s">
        <v>27</v>
      </c>
      <c r="Q14188" s="4" t="s">
        <v>21</v>
      </c>
    </row>
    <row r="14189" spans="1:17" ht="22.5" x14ac:dyDescent="0.25">
      <c r="A14189" s="3">
        <v>4120</v>
      </c>
      <c r="B14189" s="1" t="s">
        <v>12929</v>
      </c>
      <c r="C14189" s="1" t="s">
        <v>15</v>
      </c>
      <c r="D14189" s="1" t="s">
        <v>71</v>
      </c>
      <c r="E14189" s="1">
        <v>16471477</v>
      </c>
      <c r="F14189" s="1" t="s">
        <v>12930</v>
      </c>
      <c r="G14189" s="1">
        <v>2243606</v>
      </c>
      <c r="H14189" s="1" t="s">
        <v>12931</v>
      </c>
      <c r="I14189" s="2">
        <v>45092</v>
      </c>
      <c r="J14189" s="15" t="str">
        <f>MID(Tabla1[[#This Row],[HORA]],1,5)</f>
        <v>18:29</v>
      </c>
      <c r="K14189" s="16">
        <f>IF(Tabla1[[#This Row],[FECHA]]=I14190,IF(J14190-J14189&gt;0,(J14190-J14189)*1440,0),0)</f>
        <v>0</v>
      </c>
      <c r="L14189" s="14">
        <f>L13930-Datos!$C$8</f>
        <v>5.9700000000000024</v>
      </c>
      <c r="M14189" s="13" t="s">
        <v>56168</v>
      </c>
      <c r="N14189" s="1" t="s">
        <v>12932</v>
      </c>
      <c r="O14189" s="1">
        <v>15</v>
      </c>
      <c r="P14189" s="1" t="s">
        <v>1141</v>
      </c>
      <c r="Q14189" s="4" t="s">
        <v>21</v>
      </c>
    </row>
    <row r="14190" spans="1:17" ht="22.5" x14ac:dyDescent="0.25">
      <c r="A14190" s="3">
        <v>10562</v>
      </c>
      <c r="B14190" s="1" t="s">
        <v>32870</v>
      </c>
      <c r="C14190" s="1" t="s">
        <v>15</v>
      </c>
      <c r="D14190" s="1" t="s">
        <v>71</v>
      </c>
      <c r="E14190" s="1">
        <v>47045224</v>
      </c>
      <c r="F14190" s="1" t="s">
        <v>32871</v>
      </c>
      <c r="G14190" s="1">
        <v>75700497</v>
      </c>
      <c r="H14190" s="1" t="s">
        <v>32872</v>
      </c>
      <c r="I14190" s="2">
        <v>45092</v>
      </c>
      <c r="J14190" s="15" t="str">
        <f>MID(Tabla1[[#This Row],[HORA]],1,5)</f>
        <v>18:29</v>
      </c>
      <c r="K14190" s="16">
        <f>IF(Tabla1[[#This Row],[FECHA]]=I14191,IF(J14191-J14190&gt;0,(J14191-J14190)*1440,0),0)</f>
        <v>0</v>
      </c>
      <c r="L14190" s="14">
        <f>L13931-Datos!$C$8</f>
        <v>7.7000000000000028</v>
      </c>
      <c r="M14190" s="13" t="s">
        <v>56168</v>
      </c>
      <c r="N14190" s="1" t="s">
        <v>32873</v>
      </c>
      <c r="O14190" s="1">
        <v>20</v>
      </c>
      <c r="P14190" s="1" t="s">
        <v>27</v>
      </c>
      <c r="Q14190" s="4" t="s">
        <v>21</v>
      </c>
    </row>
    <row r="14191" spans="1:17" ht="22.5" x14ac:dyDescent="0.25">
      <c r="A14191" s="3">
        <v>14689</v>
      </c>
      <c r="B14191" s="1" t="s">
        <v>45003</v>
      </c>
      <c r="C14191" s="1" t="s">
        <v>15</v>
      </c>
      <c r="D14191" s="1" t="s">
        <v>71</v>
      </c>
      <c r="E14191" s="1">
        <v>74227606</v>
      </c>
      <c r="F14191" s="1" t="s">
        <v>4276</v>
      </c>
      <c r="G14191" s="1">
        <v>2243605</v>
      </c>
      <c r="H14191" s="1" t="s">
        <v>45004</v>
      </c>
      <c r="I14191" s="2">
        <v>45092</v>
      </c>
      <c r="J14191" s="15" t="str">
        <f>MID(Tabla1[[#This Row],[HORA]],1,5)</f>
        <v>18:29</v>
      </c>
      <c r="K14191" s="16">
        <f>IF(Tabla1[[#This Row],[FECHA]]=I14192,IF(J14192-J14191&gt;0,(J14192-J14191)*1440,0),0)</f>
        <v>1.999999999999833</v>
      </c>
      <c r="L14191" s="14">
        <f>L13932-Datos!$C$8</f>
        <v>9.5600000000000023</v>
      </c>
      <c r="M14191" s="13" t="s">
        <v>56168</v>
      </c>
      <c r="N14191" s="1" t="s">
        <v>45005</v>
      </c>
      <c r="O14191" s="1">
        <v>20</v>
      </c>
      <c r="P14191" s="1" t="s">
        <v>986</v>
      </c>
      <c r="Q14191" s="4" t="s">
        <v>21</v>
      </c>
    </row>
    <row r="14192" spans="1:17" ht="22.5" x14ac:dyDescent="0.25">
      <c r="A14192" s="3">
        <v>10563</v>
      </c>
      <c r="B14192" s="1" t="s">
        <v>32874</v>
      </c>
      <c r="C14192" s="1" t="s">
        <v>15</v>
      </c>
      <c r="D14192" s="1" t="s">
        <v>141</v>
      </c>
      <c r="E14192" s="1">
        <v>72944072</v>
      </c>
      <c r="F14192" s="1" t="s">
        <v>32875</v>
      </c>
      <c r="G14192" s="1">
        <v>2243608</v>
      </c>
      <c r="H14192" s="1" t="s">
        <v>32876</v>
      </c>
      <c r="I14192" s="2">
        <v>45092</v>
      </c>
      <c r="J14192" s="15" t="str">
        <f>MID(Tabla1[[#This Row],[HORA]],1,5)</f>
        <v>18:31</v>
      </c>
      <c r="K14192" s="16">
        <f>IF(Tabla1[[#This Row],[FECHA]]=I14193,IF(J14193-J14192&gt;0,(J14193-J14192)*1440,0),0)</f>
        <v>0</v>
      </c>
      <c r="L14192" s="14">
        <f>L13933-Datos!$C$8</f>
        <v>6.8600000000000012</v>
      </c>
      <c r="M14192" s="13" t="s">
        <v>56170</v>
      </c>
      <c r="N14192" s="1" t="s">
        <v>32877</v>
      </c>
      <c r="O14192" s="1">
        <v>15</v>
      </c>
      <c r="P14192" s="1" t="s">
        <v>27</v>
      </c>
      <c r="Q14192" s="4" t="s">
        <v>21</v>
      </c>
    </row>
    <row r="14193" spans="1:17" ht="22.5" x14ac:dyDescent="0.25">
      <c r="A14193" s="3">
        <v>18611</v>
      </c>
      <c r="B14193" s="1" t="s">
        <v>55365</v>
      </c>
      <c r="C14193" s="1" t="s">
        <v>15</v>
      </c>
      <c r="D14193" s="1" t="s">
        <v>23</v>
      </c>
      <c r="E14193" s="1">
        <v>20561370762</v>
      </c>
      <c r="F14193" s="1" t="s">
        <v>55366</v>
      </c>
      <c r="G14193" s="1">
        <v>44802730</v>
      </c>
      <c r="H14193" s="1" t="s">
        <v>55367</v>
      </c>
      <c r="I14193" s="2">
        <v>45092</v>
      </c>
      <c r="J14193" s="15" t="str">
        <f>MID(Tabla1[[#This Row],[HORA]],1,5)</f>
        <v>18:31</v>
      </c>
      <c r="K14193" s="16">
        <f>IF(Tabla1[[#This Row],[FECHA]]=I14194,IF(J14194-J14193&gt;0,(J14194-J14193)*1440,0),0)</f>
        <v>1.0000000000001563</v>
      </c>
      <c r="L14193" s="14">
        <f>L13934-Datos!$C$8</f>
        <v>7.5200000000000014</v>
      </c>
      <c r="M14193" s="13" t="s">
        <v>56170</v>
      </c>
      <c r="N14193" s="1" t="s">
        <v>6161</v>
      </c>
      <c r="O14193" s="1">
        <v>10</v>
      </c>
      <c r="P14193" s="1" t="s">
        <v>986</v>
      </c>
      <c r="Q14193" s="4" t="s">
        <v>21</v>
      </c>
    </row>
    <row r="14194" spans="1:17" ht="22.5" x14ac:dyDescent="0.25">
      <c r="A14194" s="3">
        <v>16443</v>
      </c>
      <c r="B14194" s="1" t="s">
        <v>49878</v>
      </c>
      <c r="C14194" s="1" t="s">
        <v>15</v>
      </c>
      <c r="D14194" s="1" t="s">
        <v>71</v>
      </c>
      <c r="E14194" s="1">
        <v>20438137492</v>
      </c>
      <c r="F14194" s="1" t="s">
        <v>49879</v>
      </c>
      <c r="G14194" s="1">
        <v>2243609</v>
      </c>
      <c r="H14194" s="1" t="s">
        <v>9086</v>
      </c>
      <c r="I14194" s="2">
        <v>45092</v>
      </c>
      <c r="J14194" s="15" t="str">
        <f>MID(Tabla1[[#This Row],[HORA]],1,5)</f>
        <v>18:32</v>
      </c>
      <c r="K14194" s="16">
        <f>IF(Tabla1[[#This Row],[FECHA]]=I14195,IF(J14195-J14194&gt;0,(J14195-J14194)*1440,0),0)</f>
        <v>1.9999999999999929</v>
      </c>
      <c r="L14194" s="14">
        <f>L13935-Datos!$C$8</f>
        <v>7.4600000000000009</v>
      </c>
      <c r="M14194" s="13" t="s">
        <v>56171</v>
      </c>
      <c r="N14194" s="1" t="s">
        <v>49880</v>
      </c>
      <c r="O14194" s="1">
        <v>15</v>
      </c>
      <c r="P14194" s="1" t="s">
        <v>1141</v>
      </c>
      <c r="Q14194" s="4" t="s">
        <v>21</v>
      </c>
    </row>
    <row r="14195" spans="1:17" ht="22.5" x14ac:dyDescent="0.25">
      <c r="A14195" s="3">
        <v>18612</v>
      </c>
      <c r="B14195" s="1" t="s">
        <v>55368</v>
      </c>
      <c r="C14195" s="1" t="s">
        <v>15</v>
      </c>
      <c r="D14195" s="1" t="s">
        <v>40</v>
      </c>
      <c r="E14195" s="1">
        <v>10413868161</v>
      </c>
      <c r="F14195" s="1" t="s">
        <v>53509</v>
      </c>
      <c r="G14195" s="1">
        <v>2243612</v>
      </c>
      <c r="H14195" s="1" t="s">
        <v>55369</v>
      </c>
      <c r="I14195" s="2">
        <v>45092</v>
      </c>
      <c r="J14195" s="15" t="str">
        <f>MID(Tabla1[[#This Row],[HORA]],1,5)</f>
        <v>18:34</v>
      </c>
      <c r="K14195" s="16">
        <f>IF(Tabla1[[#This Row],[FECHA]]=I14196,IF(J14196-J14195&gt;0,(J14196-J14195)*1440,0),0)</f>
        <v>5.9999999999999787</v>
      </c>
      <c r="L14195" s="14">
        <f>L13936-Datos!$C$8</f>
        <v>5.5600000000000023</v>
      </c>
      <c r="M14195" s="13" t="s">
        <v>56173</v>
      </c>
      <c r="N14195" s="1" t="s">
        <v>55370</v>
      </c>
      <c r="O14195" s="1">
        <v>20</v>
      </c>
      <c r="P14195" s="1" t="s">
        <v>986</v>
      </c>
      <c r="Q14195" s="4" t="s">
        <v>21</v>
      </c>
    </row>
    <row r="14196" spans="1:17" ht="22.5" x14ac:dyDescent="0.25">
      <c r="A14196" s="3">
        <v>14690</v>
      </c>
      <c r="B14196" s="1" t="s">
        <v>45006</v>
      </c>
      <c r="C14196" s="1" t="s">
        <v>15</v>
      </c>
      <c r="D14196" s="1" t="s">
        <v>82</v>
      </c>
      <c r="E14196" s="1">
        <v>42995021</v>
      </c>
      <c r="F14196" s="1" t="s">
        <v>4456</v>
      </c>
      <c r="G14196" s="1">
        <v>2243615</v>
      </c>
      <c r="H14196" s="1" t="s">
        <v>28404</v>
      </c>
      <c r="I14196" s="2">
        <v>45092</v>
      </c>
      <c r="J14196" s="15" t="str">
        <f>MID(Tabla1[[#This Row],[HORA]],1,5)</f>
        <v>18:40</v>
      </c>
      <c r="K14196" s="16">
        <f>IF(Tabla1[[#This Row],[FECHA]]=I14197,IF(J14197-J14196&gt;0,(J14197-J14196)*1440,0),0)</f>
        <v>2.9999999999998295</v>
      </c>
      <c r="L14196" s="14">
        <f>L13937-Datos!$C$8</f>
        <v>6.5700000000000021</v>
      </c>
      <c r="M14196" s="13" t="s">
        <v>56179</v>
      </c>
      <c r="N14196" s="1" t="s">
        <v>43823</v>
      </c>
      <c r="O14196" s="1">
        <v>12</v>
      </c>
      <c r="P14196" s="1" t="s">
        <v>986</v>
      </c>
      <c r="Q14196" s="4" t="s">
        <v>21</v>
      </c>
    </row>
    <row r="14197" spans="1:17" ht="22.5" x14ac:dyDescent="0.25">
      <c r="A14197" s="3">
        <v>14691</v>
      </c>
      <c r="B14197" s="1" t="s">
        <v>45007</v>
      </c>
      <c r="C14197" s="1" t="s">
        <v>15</v>
      </c>
      <c r="D14197" s="1" t="s">
        <v>40</v>
      </c>
      <c r="E14197" s="1">
        <v>16628031</v>
      </c>
      <c r="F14197" s="1" t="s">
        <v>45008</v>
      </c>
      <c r="G14197" s="1">
        <v>2243618</v>
      </c>
      <c r="H14197" s="1" t="s">
        <v>45009</v>
      </c>
      <c r="I14197" s="2">
        <v>45092</v>
      </c>
      <c r="J14197" s="15" t="str">
        <f>MID(Tabla1[[#This Row],[HORA]],1,5)</f>
        <v>18:43</v>
      </c>
      <c r="K14197" s="16">
        <f>IF(Tabla1[[#This Row],[FECHA]]=I14198,IF(J14198-J14197&gt;0,(J14198-J14197)*1440,0),0)</f>
        <v>2.0000000000001528</v>
      </c>
      <c r="L14197" s="14">
        <f>L13938-Datos!$C$8</f>
        <v>7.9400000000000013</v>
      </c>
      <c r="M14197" s="13" t="s">
        <v>56182</v>
      </c>
      <c r="N14197" s="1" t="s">
        <v>45010</v>
      </c>
      <c r="O14197" s="1">
        <v>15</v>
      </c>
      <c r="P14197" s="1" t="s">
        <v>986</v>
      </c>
      <c r="Q14197" s="4" t="s">
        <v>21</v>
      </c>
    </row>
    <row r="14198" spans="1:17" ht="22.5" x14ac:dyDescent="0.25">
      <c r="A14198" s="3">
        <v>4121</v>
      </c>
      <c r="B14198" s="1" t="s">
        <v>12933</v>
      </c>
      <c r="C14198" s="1" t="s">
        <v>15</v>
      </c>
      <c r="D14198" s="1" t="s">
        <v>228</v>
      </c>
      <c r="E14198" s="1">
        <v>33951616</v>
      </c>
      <c r="F14198" s="1" t="s">
        <v>12934</v>
      </c>
      <c r="G14198" s="1">
        <v>18888888</v>
      </c>
      <c r="H14198" s="1" t="s">
        <v>12538</v>
      </c>
      <c r="I14198" s="2">
        <v>45092</v>
      </c>
      <c r="J14198" s="15" t="str">
        <f>MID(Tabla1[[#This Row],[HORA]],1,5)</f>
        <v>18:45</v>
      </c>
      <c r="K14198" s="16">
        <f>IF(Tabla1[[#This Row],[FECHA]]=I14199,IF(J14199-J14198&gt;0,(J14199-J14198)*1440,0),0)</f>
        <v>0</v>
      </c>
      <c r="L14198" s="14">
        <f>L13939-Datos!$C$8</f>
        <v>7.6900000000000013</v>
      </c>
      <c r="M14198" s="13" t="s">
        <v>56184</v>
      </c>
      <c r="N14198" s="1" t="s">
        <v>1715</v>
      </c>
      <c r="O14198" s="1">
        <v>50</v>
      </c>
      <c r="P14198" s="1" t="s">
        <v>1141</v>
      </c>
      <c r="Q14198" s="4" t="s">
        <v>21</v>
      </c>
    </row>
    <row r="14199" spans="1:17" ht="22.5" x14ac:dyDescent="0.25">
      <c r="A14199" s="3">
        <v>18613</v>
      </c>
      <c r="B14199" s="1" t="s">
        <v>55371</v>
      </c>
      <c r="C14199" s="1" t="s">
        <v>15</v>
      </c>
      <c r="D14199" s="1" t="s">
        <v>40</v>
      </c>
      <c r="E14199" s="1">
        <v>20605254315</v>
      </c>
      <c r="F14199" s="1" t="s">
        <v>49751</v>
      </c>
      <c r="G14199" s="1">
        <v>76748410</v>
      </c>
      <c r="H14199" s="1" t="s">
        <v>55259</v>
      </c>
      <c r="I14199" s="2">
        <v>45092</v>
      </c>
      <c r="J14199" s="15" t="str">
        <f>MID(Tabla1[[#This Row],[HORA]],1,5)</f>
        <v>18:45</v>
      </c>
      <c r="K14199" s="16">
        <f>IF(Tabla1[[#This Row],[FECHA]]=I14200,IF(J14200-J14199&gt;0,(J14200-J14199)*1440,0),0)</f>
        <v>0.99999999999999645</v>
      </c>
      <c r="L14199" s="14">
        <f>L13940-Datos!$C$8</f>
        <v>10.630000000000003</v>
      </c>
      <c r="M14199" s="13" t="s">
        <v>56184</v>
      </c>
      <c r="N14199" s="1" t="s">
        <v>55372</v>
      </c>
      <c r="O14199" s="1">
        <v>50</v>
      </c>
      <c r="P14199" s="1" t="s">
        <v>986</v>
      </c>
      <c r="Q14199" s="4" t="s">
        <v>21</v>
      </c>
    </row>
    <row r="14200" spans="1:17" ht="22.5" x14ac:dyDescent="0.25">
      <c r="A14200" s="3">
        <v>4122</v>
      </c>
      <c r="B14200" s="1" t="s">
        <v>12935</v>
      </c>
      <c r="C14200" s="1" t="s">
        <v>15</v>
      </c>
      <c r="D14200" s="1" t="s">
        <v>228</v>
      </c>
      <c r="E14200" s="1">
        <v>76450516</v>
      </c>
      <c r="F14200" s="1" t="s">
        <v>12936</v>
      </c>
      <c r="G14200" s="1">
        <v>18888888</v>
      </c>
      <c r="H14200" s="1" t="s">
        <v>12538</v>
      </c>
      <c r="I14200" s="2">
        <v>45092</v>
      </c>
      <c r="J14200" s="15" t="str">
        <f>MID(Tabla1[[#This Row],[HORA]],1,5)</f>
        <v>18:46</v>
      </c>
      <c r="K14200" s="16">
        <f>IF(Tabla1[[#This Row],[FECHA]]=I14201,IF(J14201-J14200&gt;0,(J14201-J14200)*1440,0),0)</f>
        <v>0</v>
      </c>
      <c r="L14200" s="14">
        <f>L13941-Datos!$C$8</f>
        <v>7.7800000000000011</v>
      </c>
      <c r="M14200" s="13" t="s">
        <v>56185</v>
      </c>
      <c r="N14200" s="1" t="s">
        <v>1715</v>
      </c>
      <c r="O14200" s="1">
        <v>10</v>
      </c>
      <c r="P14200" s="1" t="s">
        <v>1141</v>
      </c>
      <c r="Q14200" s="4" t="s">
        <v>21</v>
      </c>
    </row>
    <row r="14201" spans="1:17" ht="22.5" x14ac:dyDescent="0.25">
      <c r="A14201" s="3">
        <v>10565</v>
      </c>
      <c r="B14201" s="1" t="s">
        <v>32881</v>
      </c>
      <c r="C14201" s="1" t="s">
        <v>15</v>
      </c>
      <c r="D14201" s="1" t="s">
        <v>71</v>
      </c>
      <c r="E14201" s="1">
        <v>44621551</v>
      </c>
      <c r="F14201" s="1" t="s">
        <v>32882</v>
      </c>
      <c r="G14201" s="1">
        <v>2243620</v>
      </c>
      <c r="H14201" s="1" t="s">
        <v>32883</v>
      </c>
      <c r="I14201" s="2">
        <v>45092</v>
      </c>
      <c r="J14201" s="15" t="str">
        <f>MID(Tabla1[[#This Row],[HORA]],1,5)</f>
        <v>18:46</v>
      </c>
      <c r="K14201" s="16">
        <f>IF(Tabla1[[#This Row],[FECHA]]=I14202,IF(J14202-J14201&gt;0,(J14202-J14201)*1440,0),0)</f>
        <v>1.0000000000001563</v>
      </c>
      <c r="L14201" s="14">
        <f>L13942-Datos!$C$8</f>
        <v>5.990000000000002</v>
      </c>
      <c r="M14201" s="13" t="s">
        <v>56185</v>
      </c>
      <c r="N14201" s="1" t="s">
        <v>32884</v>
      </c>
      <c r="O14201" s="1">
        <v>25</v>
      </c>
      <c r="P14201" s="1" t="s">
        <v>27</v>
      </c>
      <c r="Q14201" s="4" t="s">
        <v>21</v>
      </c>
    </row>
    <row r="14202" spans="1:17" ht="22.5" x14ac:dyDescent="0.25">
      <c r="A14202" s="3">
        <v>10566</v>
      </c>
      <c r="B14202" s="1" t="s">
        <v>32885</v>
      </c>
      <c r="C14202" s="1" t="s">
        <v>15</v>
      </c>
      <c r="D14202" s="1" t="s">
        <v>23</v>
      </c>
      <c r="E14202" s="1">
        <v>27720936</v>
      </c>
      <c r="F14202" s="1" t="s">
        <v>32886</v>
      </c>
      <c r="G14202" s="1">
        <v>2243621</v>
      </c>
      <c r="H14202" s="1" t="s">
        <v>32887</v>
      </c>
      <c r="I14202" s="2">
        <v>45092</v>
      </c>
      <c r="J14202" s="15" t="str">
        <f>MID(Tabla1[[#This Row],[HORA]],1,5)</f>
        <v>18:47</v>
      </c>
      <c r="K14202" s="16">
        <f>IF(Tabla1[[#This Row],[FECHA]]=I14203,IF(J14203-J14202&gt;0,(J14203-J14202)*1440,0),0)</f>
        <v>0.99999999999983658</v>
      </c>
      <c r="L14202" s="14">
        <f>L13943-Datos!$C$8</f>
        <v>6.7800000000000011</v>
      </c>
      <c r="M14202" s="13" t="s">
        <v>56186</v>
      </c>
      <c r="N14202" s="1" t="s">
        <v>32888</v>
      </c>
      <c r="O14202" s="1">
        <v>15</v>
      </c>
      <c r="P14202" s="1" t="s">
        <v>27</v>
      </c>
      <c r="Q14202" s="4" t="s">
        <v>21</v>
      </c>
    </row>
    <row r="14203" spans="1:17" ht="22.5" x14ac:dyDescent="0.25">
      <c r="A14203" s="3">
        <v>4123</v>
      </c>
      <c r="B14203" s="1" t="s">
        <v>12937</v>
      </c>
      <c r="C14203" s="1" t="s">
        <v>15</v>
      </c>
      <c r="D14203" s="1" t="s">
        <v>33</v>
      </c>
      <c r="E14203" s="1">
        <v>42341439</v>
      </c>
      <c r="F14203" s="1" t="s">
        <v>12938</v>
      </c>
      <c r="G14203" s="1">
        <v>45263056</v>
      </c>
      <c r="H14203" s="1" t="s">
        <v>12939</v>
      </c>
      <c r="I14203" s="2">
        <v>45092</v>
      </c>
      <c r="J14203" s="15" t="str">
        <f>MID(Tabla1[[#This Row],[HORA]],1,5)</f>
        <v>18:48</v>
      </c>
      <c r="K14203" s="16">
        <f>IF(Tabla1[[#This Row],[FECHA]]=I14204,IF(J14204-J14203&gt;0,(J14204-J14203)*1440,0),0)</f>
        <v>1.9999999999999929</v>
      </c>
      <c r="L14203" s="14">
        <f>L13944-Datos!$C$8</f>
        <v>5.5200000000000014</v>
      </c>
      <c r="M14203" s="13" t="s">
        <v>56187</v>
      </c>
      <c r="N14203" s="1" t="s">
        <v>12940</v>
      </c>
      <c r="O14203" s="1">
        <v>20</v>
      </c>
      <c r="P14203" s="1" t="s">
        <v>1141</v>
      </c>
      <c r="Q14203" s="4" t="s">
        <v>21</v>
      </c>
    </row>
    <row r="14204" spans="1:17" ht="22.5" x14ac:dyDescent="0.25">
      <c r="A14204" s="3">
        <v>14692</v>
      </c>
      <c r="B14204" s="1" t="s">
        <v>45011</v>
      </c>
      <c r="C14204" s="1" t="s">
        <v>15</v>
      </c>
      <c r="D14204" s="1" t="s">
        <v>40</v>
      </c>
      <c r="E14204" s="1">
        <v>77918682</v>
      </c>
      <c r="F14204" s="1" t="s">
        <v>11791</v>
      </c>
      <c r="G14204" s="1">
        <v>2846050</v>
      </c>
      <c r="H14204" s="1" t="s">
        <v>21200</v>
      </c>
      <c r="I14204" s="2">
        <v>45092</v>
      </c>
      <c r="J14204" s="15" t="str">
        <f>MID(Tabla1[[#This Row],[HORA]],1,5)</f>
        <v>18:50</v>
      </c>
      <c r="K14204" s="16">
        <f>IF(Tabla1[[#This Row],[FECHA]]=I14205,IF(J14205-J14204&gt;0,(J14205-J14204)*1440,0),0)</f>
        <v>1.0000000000001563</v>
      </c>
      <c r="L14204" s="14">
        <f>L13945-Datos!$C$8</f>
        <v>8.4400000000000013</v>
      </c>
      <c r="M14204" s="13" t="s">
        <v>56189</v>
      </c>
      <c r="N14204" s="1" t="s">
        <v>45012</v>
      </c>
      <c r="O14204" s="1">
        <v>50</v>
      </c>
      <c r="P14204" s="1" t="s">
        <v>986</v>
      </c>
      <c r="Q14204" s="4" t="s">
        <v>21</v>
      </c>
    </row>
    <row r="14205" spans="1:17" ht="22.5" x14ac:dyDescent="0.25">
      <c r="A14205" s="3">
        <v>4124</v>
      </c>
      <c r="B14205" s="1" t="s">
        <v>12941</v>
      </c>
      <c r="C14205" s="1" t="s">
        <v>15</v>
      </c>
      <c r="D14205" s="1" t="s">
        <v>228</v>
      </c>
      <c r="E14205" s="1">
        <v>943813</v>
      </c>
      <c r="F14205" s="1" t="s">
        <v>12942</v>
      </c>
      <c r="G14205" s="1">
        <v>18888888</v>
      </c>
      <c r="H14205" s="1" t="s">
        <v>12538</v>
      </c>
      <c r="I14205" s="2">
        <v>45092</v>
      </c>
      <c r="J14205" s="15" t="str">
        <f>MID(Tabla1[[#This Row],[HORA]],1,5)</f>
        <v>18:51</v>
      </c>
      <c r="K14205" s="16">
        <f>IF(Tabla1[[#This Row],[FECHA]]=I14206,IF(J14206-J14205&gt;0,(J14206-J14205)*1440,0),0)</f>
        <v>1.999999999999833</v>
      </c>
      <c r="L14205" s="14">
        <f>L13946-Datos!$C$8</f>
        <v>10.920000000000002</v>
      </c>
      <c r="M14205" s="13" t="s">
        <v>56190</v>
      </c>
      <c r="N14205" s="1" t="s">
        <v>1715</v>
      </c>
      <c r="O14205" s="1">
        <v>10</v>
      </c>
      <c r="P14205" s="1" t="s">
        <v>1141</v>
      </c>
      <c r="Q14205" s="4" t="s">
        <v>21</v>
      </c>
    </row>
    <row r="14206" spans="1:17" ht="22.5" x14ac:dyDescent="0.25">
      <c r="A14206" s="3">
        <v>14693</v>
      </c>
      <c r="B14206" s="1" t="s">
        <v>45013</v>
      </c>
      <c r="C14206" s="1" t="s">
        <v>15</v>
      </c>
      <c r="D14206" s="1" t="s">
        <v>40</v>
      </c>
      <c r="E14206" s="1">
        <v>16793413</v>
      </c>
      <c r="F14206" s="1" t="s">
        <v>45014</v>
      </c>
      <c r="G14206" s="1">
        <v>2243622</v>
      </c>
      <c r="H14206" s="1" t="s">
        <v>45015</v>
      </c>
      <c r="I14206" s="2">
        <v>45092</v>
      </c>
      <c r="J14206" s="15" t="str">
        <f>MID(Tabla1[[#This Row],[HORA]],1,5)</f>
        <v>18:53</v>
      </c>
      <c r="K14206" s="16">
        <f>IF(Tabla1[[#This Row],[FECHA]]=I14207,IF(J14207-J14206&gt;0,(J14207-J14206)*1440,0),0)</f>
        <v>0</v>
      </c>
      <c r="L14206" s="14">
        <f>L13947-Datos!$C$8</f>
        <v>6.620000000000001</v>
      </c>
      <c r="M14206" s="13" t="s">
        <v>56192</v>
      </c>
      <c r="N14206" s="1" t="s">
        <v>45016</v>
      </c>
      <c r="O14206" s="1">
        <v>21</v>
      </c>
      <c r="P14206" s="1" t="s">
        <v>986</v>
      </c>
      <c r="Q14206" s="4" t="s">
        <v>21</v>
      </c>
    </row>
    <row r="14207" spans="1:17" ht="22.5" x14ac:dyDescent="0.25">
      <c r="A14207" s="3">
        <v>14694</v>
      </c>
      <c r="B14207" s="1" t="s">
        <v>45013</v>
      </c>
      <c r="C14207" s="1" t="s">
        <v>15</v>
      </c>
      <c r="D14207" s="1" t="s">
        <v>40</v>
      </c>
      <c r="E14207" s="1">
        <v>16793413</v>
      </c>
      <c r="F14207" s="1" t="s">
        <v>45014</v>
      </c>
      <c r="G14207" s="1">
        <v>2243622</v>
      </c>
      <c r="H14207" s="1" t="s">
        <v>45015</v>
      </c>
      <c r="I14207" s="2">
        <v>45092</v>
      </c>
      <c r="J14207" s="15" t="str">
        <f>MID(Tabla1[[#This Row],[HORA]],1,5)</f>
        <v>18:53</v>
      </c>
      <c r="K14207" s="16">
        <f>IF(Tabla1[[#This Row],[FECHA]]=I14208,IF(J14208-J14207&gt;0,(J14208-J14207)*1440,0),0)</f>
        <v>2.0000000000001528</v>
      </c>
      <c r="L14207" s="14">
        <f>L13948-Datos!$C$8</f>
        <v>5.7200000000000024</v>
      </c>
      <c r="M14207" s="13" t="s">
        <v>56192</v>
      </c>
      <c r="N14207" s="1" t="s">
        <v>45017</v>
      </c>
      <c r="O14207" s="1">
        <v>21</v>
      </c>
      <c r="P14207" s="1" t="s">
        <v>986</v>
      </c>
      <c r="Q14207" s="4" t="s">
        <v>21</v>
      </c>
    </row>
    <row r="14208" spans="1:17" ht="22.5" x14ac:dyDescent="0.25">
      <c r="A14208" s="3">
        <v>14695</v>
      </c>
      <c r="B14208" s="1" t="s">
        <v>45018</v>
      </c>
      <c r="C14208" s="1" t="s">
        <v>15</v>
      </c>
      <c r="D14208" s="1" t="s">
        <v>71</v>
      </c>
      <c r="E14208" s="1">
        <v>46543385</v>
      </c>
      <c r="F14208" s="1" t="s">
        <v>45019</v>
      </c>
      <c r="G14208" s="1">
        <v>45948471</v>
      </c>
      <c r="H14208" s="1" t="s">
        <v>45020</v>
      </c>
      <c r="I14208" s="2">
        <v>45092</v>
      </c>
      <c r="J14208" s="15" t="str">
        <f>MID(Tabla1[[#This Row],[HORA]],1,5)</f>
        <v>18:55</v>
      </c>
      <c r="K14208" s="16">
        <f>IF(Tabla1[[#This Row],[FECHA]]=I14209,IF(J14209-J14208&gt;0,(J14209-J14208)*1440,0),0)</f>
        <v>1.999999999999833</v>
      </c>
      <c r="L14208" s="14">
        <f>L13949-Datos!$C$8</f>
        <v>6.9200000000000017</v>
      </c>
      <c r="M14208" s="13" t="s">
        <v>56194</v>
      </c>
      <c r="N14208" s="1" t="s">
        <v>1531</v>
      </c>
      <c r="O14208" s="1">
        <v>10</v>
      </c>
      <c r="P14208" s="1" t="s">
        <v>986</v>
      </c>
      <c r="Q14208" s="4" t="s">
        <v>21</v>
      </c>
    </row>
    <row r="14209" spans="1:17" ht="22.5" x14ac:dyDescent="0.25">
      <c r="A14209" s="3">
        <v>14696</v>
      </c>
      <c r="B14209" s="1" t="s">
        <v>45021</v>
      </c>
      <c r="C14209" s="1" t="s">
        <v>15</v>
      </c>
      <c r="D14209" s="1" t="s">
        <v>33</v>
      </c>
      <c r="E14209" s="1">
        <v>76368477</v>
      </c>
      <c r="F14209" s="1" t="s">
        <v>44897</v>
      </c>
      <c r="G14209" s="1">
        <v>44651693</v>
      </c>
      <c r="H14209" s="1" t="s">
        <v>45022</v>
      </c>
      <c r="I14209" s="2">
        <v>45092</v>
      </c>
      <c r="J14209" s="15" t="str">
        <f>MID(Tabla1[[#This Row],[HORA]],1,5)</f>
        <v>18:57</v>
      </c>
      <c r="K14209" s="16">
        <f>IF(Tabla1[[#This Row],[FECHA]]=I14210,IF(J14210-J14209&gt;0,(J14210-J14209)*1440,0),0)</f>
        <v>0.99999999999999645</v>
      </c>
      <c r="L14209" s="14">
        <f>L13950-Datos!$C$8</f>
        <v>8.4200000000000017</v>
      </c>
      <c r="M14209" s="13" t="s">
        <v>56196</v>
      </c>
      <c r="N14209" s="1" t="s">
        <v>45023</v>
      </c>
      <c r="O14209" s="1">
        <v>10</v>
      </c>
      <c r="P14209" s="1" t="s">
        <v>986</v>
      </c>
      <c r="Q14209" s="4" t="s">
        <v>21</v>
      </c>
    </row>
    <row r="14210" spans="1:17" ht="22.5" x14ac:dyDescent="0.25">
      <c r="A14210" s="3">
        <v>4125</v>
      </c>
      <c r="B14210" s="1" t="s">
        <v>12943</v>
      </c>
      <c r="C14210" s="1" t="s">
        <v>15</v>
      </c>
      <c r="D14210" s="1" t="s">
        <v>23</v>
      </c>
      <c r="E14210" s="1">
        <v>16763513</v>
      </c>
      <c r="F14210" s="1" t="s">
        <v>2628</v>
      </c>
      <c r="G14210" s="1">
        <v>2243623</v>
      </c>
      <c r="H14210" s="1" t="s">
        <v>12944</v>
      </c>
      <c r="I14210" s="2">
        <v>45092</v>
      </c>
      <c r="J14210" s="15" t="str">
        <f>MID(Tabla1[[#This Row],[HORA]],1,5)</f>
        <v>18:58</v>
      </c>
      <c r="K14210" s="16">
        <f>IF(Tabla1[[#This Row],[FECHA]]=I14211,IF(J14211-J14210&gt;0,(J14211-J14210)*1440,0),0)</f>
        <v>1.9999999999999929</v>
      </c>
      <c r="L14210" s="14">
        <f>L13951-Datos!$C$8</f>
        <v>5.7700000000000014</v>
      </c>
      <c r="M14210" s="13" t="s">
        <v>56197</v>
      </c>
      <c r="N14210" s="1" t="s">
        <v>12945</v>
      </c>
      <c r="O14210" s="1">
        <v>20</v>
      </c>
      <c r="P14210" s="1" t="s">
        <v>1141</v>
      </c>
      <c r="Q14210" s="4" t="s">
        <v>21</v>
      </c>
    </row>
    <row r="14211" spans="1:17" ht="22.5" x14ac:dyDescent="0.25">
      <c r="A14211" s="3">
        <v>14697</v>
      </c>
      <c r="B14211" s="1" t="s">
        <v>45024</v>
      </c>
      <c r="C14211" s="1" t="s">
        <v>15</v>
      </c>
      <c r="D14211" s="1" t="s">
        <v>71</v>
      </c>
      <c r="E14211" s="1">
        <v>75726030</v>
      </c>
      <c r="F14211" s="1" t="s">
        <v>45025</v>
      </c>
      <c r="G14211" s="1">
        <v>75726030</v>
      </c>
      <c r="H14211" s="1" t="s">
        <v>45025</v>
      </c>
      <c r="I14211" s="2">
        <v>45092</v>
      </c>
      <c r="J14211" s="15" t="str">
        <f>MID(Tabla1[[#This Row],[HORA]],1,5)</f>
        <v>19:00</v>
      </c>
      <c r="K14211" s="16">
        <f>IF(Tabla1[[#This Row],[FECHA]]=I14212,IF(J14212-J14211&gt;0,(J14212-J14211)*1440,0),0)</f>
        <v>3.0000000000001492</v>
      </c>
      <c r="L14211" s="14">
        <f>L13952-Datos!$C$8</f>
        <v>7.9200000000000017</v>
      </c>
      <c r="M14211" s="13" t="s">
        <v>56199</v>
      </c>
      <c r="N14211" s="1" t="s">
        <v>1715</v>
      </c>
      <c r="O14211" s="1">
        <v>15</v>
      </c>
      <c r="P14211" s="1" t="s">
        <v>986</v>
      </c>
      <c r="Q14211" s="4" t="s">
        <v>21</v>
      </c>
    </row>
    <row r="14212" spans="1:17" ht="22.5" x14ac:dyDescent="0.25">
      <c r="A14212" s="3">
        <v>10567</v>
      </c>
      <c r="B14212" s="1" t="s">
        <v>32889</v>
      </c>
      <c r="C14212" s="1" t="s">
        <v>15</v>
      </c>
      <c r="D14212" s="1" t="s">
        <v>40</v>
      </c>
      <c r="E14212" s="1">
        <v>16410081</v>
      </c>
      <c r="F14212" s="1" t="s">
        <v>6490</v>
      </c>
      <c r="G14212" s="1">
        <v>2243625</v>
      </c>
      <c r="H14212" s="1" t="s">
        <v>6491</v>
      </c>
      <c r="I14212" s="2">
        <v>45092</v>
      </c>
      <c r="J14212" s="15" t="str">
        <f>MID(Tabla1[[#This Row],[HORA]],1,5)</f>
        <v>19:03</v>
      </c>
      <c r="K14212" s="16">
        <f>IF(Tabla1[[#This Row],[FECHA]]=I14213,IF(J14213-J14212&gt;0,(J14213-J14212)*1440,0),0)</f>
        <v>2.9999999999999893</v>
      </c>
      <c r="L14212" s="14">
        <f>L13953-Datos!$C$8</f>
        <v>9.620000000000001</v>
      </c>
      <c r="M14212" s="13" t="s">
        <v>56202</v>
      </c>
      <c r="N14212" s="1" t="s">
        <v>24334</v>
      </c>
      <c r="O14212" s="1">
        <v>25</v>
      </c>
      <c r="P14212" s="1" t="s">
        <v>27</v>
      </c>
      <c r="Q14212" s="4" t="s">
        <v>21</v>
      </c>
    </row>
    <row r="14213" spans="1:17" ht="22.5" x14ac:dyDescent="0.25">
      <c r="A14213" s="3">
        <v>18614</v>
      </c>
      <c r="B14213" s="1" t="s">
        <v>55373</v>
      </c>
      <c r="C14213" s="1" t="s">
        <v>15</v>
      </c>
      <c r="D14213" s="1" t="s">
        <v>40</v>
      </c>
      <c r="E14213" s="1">
        <v>10036923364</v>
      </c>
      <c r="F14213" s="1" t="s">
        <v>55374</v>
      </c>
      <c r="G14213" s="1">
        <v>43038223</v>
      </c>
      <c r="H14213" s="1" t="s">
        <v>55375</v>
      </c>
      <c r="I14213" s="2">
        <v>45092</v>
      </c>
      <c r="J14213" s="15" t="str">
        <f>MID(Tabla1[[#This Row],[HORA]],1,5)</f>
        <v>19:06</v>
      </c>
      <c r="K14213" s="16">
        <f>IF(Tabla1[[#This Row],[FECHA]]=I14214,IF(J14214-J14213&gt;0,(J14214-J14213)*1440,0),0)</f>
        <v>3.9999999999999858</v>
      </c>
      <c r="L14213" s="14">
        <f>L13954-Datos!$C$8</f>
        <v>6.7800000000000011</v>
      </c>
      <c r="M14213" s="13" t="s">
        <v>56205</v>
      </c>
      <c r="N14213" s="1" t="s">
        <v>55376</v>
      </c>
      <c r="O14213" s="1">
        <v>15</v>
      </c>
      <c r="P14213" s="1" t="s">
        <v>986</v>
      </c>
      <c r="Q14213" s="4" t="s">
        <v>21</v>
      </c>
    </row>
    <row r="14214" spans="1:17" ht="22.5" x14ac:dyDescent="0.25">
      <c r="A14214" s="3">
        <v>4126</v>
      </c>
      <c r="B14214" s="1" t="s">
        <v>12946</v>
      </c>
      <c r="C14214" s="1" t="s">
        <v>15</v>
      </c>
      <c r="D14214" s="1" t="s">
        <v>33</v>
      </c>
      <c r="E14214" s="1">
        <v>40625530</v>
      </c>
      <c r="F14214" s="1" t="s">
        <v>12947</v>
      </c>
      <c r="G14214" s="1">
        <v>42116952</v>
      </c>
      <c r="H14214" s="1" t="s">
        <v>12948</v>
      </c>
      <c r="I14214" s="2">
        <v>45092</v>
      </c>
      <c r="J14214" s="15" t="str">
        <f>MID(Tabla1[[#This Row],[HORA]],1,5)</f>
        <v>19:10</v>
      </c>
      <c r="K14214" s="16">
        <f>IF(Tabla1[[#This Row],[FECHA]]=I14215,IF(J14215-J14214&gt;0,(J14215-J14214)*1440,0),0)</f>
        <v>0</v>
      </c>
      <c r="L14214" s="14">
        <f>L13955-Datos!$C$8</f>
        <v>7.7200000000000024</v>
      </c>
      <c r="M14214" s="13" t="s">
        <v>56209</v>
      </c>
      <c r="N14214" s="1" t="s">
        <v>12949</v>
      </c>
      <c r="O14214" s="1">
        <v>13</v>
      </c>
      <c r="P14214" s="1" t="s">
        <v>1141</v>
      </c>
      <c r="Q14214" s="4" t="s">
        <v>21</v>
      </c>
    </row>
    <row r="14215" spans="1:17" ht="22.5" x14ac:dyDescent="0.25">
      <c r="A14215" s="3">
        <v>10568</v>
      </c>
      <c r="B14215" s="1" t="s">
        <v>32890</v>
      </c>
      <c r="C14215" s="1" t="s">
        <v>15</v>
      </c>
      <c r="D14215" s="1" t="s">
        <v>71</v>
      </c>
      <c r="E14215" s="1">
        <v>73534213</v>
      </c>
      <c r="F14215" s="1" t="s">
        <v>6891</v>
      </c>
      <c r="G14215" s="1">
        <v>27727773</v>
      </c>
      <c r="H14215" s="1" t="s">
        <v>7893</v>
      </c>
      <c r="I14215" s="2">
        <v>45092</v>
      </c>
      <c r="J14215" s="15" t="str">
        <f>MID(Tabla1[[#This Row],[HORA]],1,5)</f>
        <v>19:10</v>
      </c>
      <c r="K14215" s="16">
        <f>IF(Tabla1[[#This Row],[FECHA]]=I14216,IF(J14216-J14215&gt;0,(J14216-J14215)*1440,0),0)</f>
        <v>0</v>
      </c>
      <c r="L14215" s="14">
        <f>L13956-Datos!$C$8</f>
        <v>7.9600000000000009</v>
      </c>
      <c r="M14215" s="13" t="s">
        <v>56209</v>
      </c>
      <c r="N14215" s="1" t="s">
        <v>32891</v>
      </c>
      <c r="O14215" s="1">
        <v>20</v>
      </c>
      <c r="P14215" s="1" t="s">
        <v>27</v>
      </c>
      <c r="Q14215" s="4" t="s">
        <v>21</v>
      </c>
    </row>
    <row r="14216" spans="1:17" ht="22.5" x14ac:dyDescent="0.25">
      <c r="A14216" s="3">
        <v>18615</v>
      </c>
      <c r="B14216" s="1" t="s">
        <v>55377</v>
      </c>
      <c r="C14216" s="1" t="s">
        <v>15</v>
      </c>
      <c r="D14216" s="1" t="s">
        <v>40</v>
      </c>
      <c r="E14216" s="1">
        <v>20353947614</v>
      </c>
      <c r="F14216" s="1" t="s">
        <v>48430</v>
      </c>
      <c r="G14216" s="1">
        <v>42459684</v>
      </c>
      <c r="H14216" s="1" t="s">
        <v>48431</v>
      </c>
      <c r="I14216" s="2">
        <v>45092</v>
      </c>
      <c r="J14216" s="15" t="str">
        <f>MID(Tabla1[[#This Row],[HORA]],1,5)</f>
        <v>19:10</v>
      </c>
      <c r="K14216" s="16">
        <f>IF(Tabla1[[#This Row],[FECHA]]=I14217,IF(J14217-J14216&gt;0,(J14217-J14216)*1440,0),0)</f>
        <v>1.999999999999833</v>
      </c>
      <c r="L14216" s="14">
        <f>L13957-Datos!$C$8</f>
        <v>5.6300000000000026</v>
      </c>
      <c r="M14216" s="13" t="s">
        <v>56209</v>
      </c>
      <c r="N14216" s="1" t="s">
        <v>55378</v>
      </c>
      <c r="O14216" s="1">
        <v>220</v>
      </c>
      <c r="P14216" s="1" t="s">
        <v>986</v>
      </c>
      <c r="Q14216" s="4" t="s">
        <v>21</v>
      </c>
    </row>
    <row r="14217" spans="1:17" ht="22.5" x14ac:dyDescent="0.25">
      <c r="A14217" s="3">
        <v>10569</v>
      </c>
      <c r="B14217" s="1" t="s">
        <v>32892</v>
      </c>
      <c r="C14217" s="1" t="s">
        <v>15</v>
      </c>
      <c r="D14217" s="1" t="s">
        <v>40</v>
      </c>
      <c r="E14217" s="1">
        <v>27850676</v>
      </c>
      <c r="F14217" s="1" t="s">
        <v>32893</v>
      </c>
      <c r="G14217" s="1">
        <v>16787603</v>
      </c>
      <c r="H14217" s="1" t="s">
        <v>32894</v>
      </c>
      <c r="I14217" s="2">
        <v>45092</v>
      </c>
      <c r="J14217" s="15" t="str">
        <f>MID(Tabla1[[#This Row],[HORA]],1,5)</f>
        <v>19:12</v>
      </c>
      <c r="K14217" s="16">
        <f>IF(Tabla1[[#This Row],[FECHA]]=I14218,IF(J14218-J14217&gt;0,(J14218-J14217)*1440,0),0)</f>
        <v>0.99999999999999645</v>
      </c>
      <c r="L14217" s="14">
        <f>L13958-Datos!$C$8</f>
        <v>6.870000000000001</v>
      </c>
      <c r="M14217" s="13" t="s">
        <v>56211</v>
      </c>
      <c r="N14217" s="1" t="s">
        <v>32895</v>
      </c>
      <c r="O14217" s="1">
        <v>10</v>
      </c>
      <c r="P14217" s="1" t="s">
        <v>27</v>
      </c>
      <c r="Q14217" s="4" t="s">
        <v>21</v>
      </c>
    </row>
    <row r="14218" spans="1:17" ht="22.5" x14ac:dyDescent="0.25">
      <c r="A14218" s="3">
        <v>16444</v>
      </c>
      <c r="B14218" s="1" t="s">
        <v>49881</v>
      </c>
      <c r="C14218" s="1" t="s">
        <v>15</v>
      </c>
      <c r="D14218" s="1" t="s">
        <v>33</v>
      </c>
      <c r="E14218" s="1">
        <v>20606027673</v>
      </c>
      <c r="F14218" s="1" t="s">
        <v>47869</v>
      </c>
      <c r="G14218" s="1">
        <v>2243630</v>
      </c>
      <c r="H14218" s="1" t="s">
        <v>49882</v>
      </c>
      <c r="I14218" s="2">
        <v>45092</v>
      </c>
      <c r="J14218" s="15" t="str">
        <f>MID(Tabla1[[#This Row],[HORA]],1,5)</f>
        <v>19:13</v>
      </c>
      <c r="K14218" s="16">
        <f>IF(Tabla1[[#This Row],[FECHA]]=I14219,IF(J14219-J14218&gt;0,(J14219-J14218)*1440,0),0)</f>
        <v>1.0000000000001563</v>
      </c>
      <c r="L14218" s="14">
        <f>2+L13959-Datos!$C$8</f>
        <v>8.5600000000000023</v>
      </c>
      <c r="M14218" s="13" t="s">
        <v>56212</v>
      </c>
      <c r="N14218" s="1" t="s">
        <v>49883</v>
      </c>
      <c r="O14218" s="1">
        <v>15</v>
      </c>
      <c r="P14218" s="1" t="s">
        <v>1141</v>
      </c>
      <c r="Q14218" s="4" t="s">
        <v>21</v>
      </c>
    </row>
    <row r="14219" spans="1:17" ht="22.5" x14ac:dyDescent="0.25">
      <c r="A14219" s="3">
        <v>16445</v>
      </c>
      <c r="B14219" s="1" t="s">
        <v>49884</v>
      </c>
      <c r="C14219" s="1" t="s">
        <v>15</v>
      </c>
      <c r="D14219" s="1" t="s">
        <v>77</v>
      </c>
      <c r="E14219" s="1">
        <v>20606027673</v>
      </c>
      <c r="F14219" s="1" t="s">
        <v>47869</v>
      </c>
      <c r="G14219" s="1">
        <v>2243631</v>
      </c>
      <c r="H14219" s="1" t="s">
        <v>49885</v>
      </c>
      <c r="I14219" s="2">
        <v>45092</v>
      </c>
      <c r="J14219" s="15" t="str">
        <f>MID(Tabla1[[#This Row],[HORA]],1,5)</f>
        <v>19:14</v>
      </c>
      <c r="K14219" s="16">
        <f>IF(Tabla1[[#This Row],[FECHA]]=I14220,IF(J14220-J14219&gt;0,(J14220-J14219)*1440,0),0)</f>
        <v>2.9999999999999893</v>
      </c>
      <c r="L14219" s="14">
        <f>2+L13960-Datos!$C$8</f>
        <v>9.9400000000000013</v>
      </c>
      <c r="M14219" s="13" t="s">
        <v>56213</v>
      </c>
      <c r="N14219" s="1" t="s">
        <v>49886</v>
      </c>
      <c r="O14219" s="1">
        <v>10</v>
      </c>
      <c r="P14219" s="1" t="s">
        <v>1141</v>
      </c>
      <c r="Q14219" s="4" t="s">
        <v>21</v>
      </c>
    </row>
    <row r="14220" spans="1:17" ht="22.5" x14ac:dyDescent="0.25">
      <c r="A14220" s="3">
        <v>10570</v>
      </c>
      <c r="B14220" s="1" t="s">
        <v>32896</v>
      </c>
      <c r="C14220" s="1" t="s">
        <v>15</v>
      </c>
      <c r="D14220" s="1" t="s">
        <v>40</v>
      </c>
      <c r="E14220" s="1">
        <v>45032567</v>
      </c>
      <c r="F14220" s="1" t="s">
        <v>9267</v>
      </c>
      <c r="G14220" s="1">
        <v>42416688</v>
      </c>
      <c r="H14220" s="1" t="s">
        <v>9268</v>
      </c>
      <c r="I14220" s="2">
        <v>45092</v>
      </c>
      <c r="J14220" s="15" t="str">
        <f>MID(Tabla1[[#This Row],[HORA]],1,5)</f>
        <v>19:17</v>
      </c>
      <c r="K14220" s="16">
        <f>IF(Tabla1[[#This Row],[FECHA]]=I14221,IF(J14221-J14220&gt;0,(J14221-J14220)*1440,0),0)</f>
        <v>2.9999999999998295</v>
      </c>
      <c r="L14220" s="14">
        <f>2+L13961-Datos!$C$8</f>
        <v>9.8800000000000026</v>
      </c>
      <c r="M14220" s="13" t="s">
        <v>56216</v>
      </c>
      <c r="N14220" s="1" t="s">
        <v>26572</v>
      </c>
      <c r="O14220" s="1">
        <v>45</v>
      </c>
      <c r="P14220" s="1" t="s">
        <v>27</v>
      </c>
      <c r="Q14220" s="4" t="s">
        <v>21</v>
      </c>
    </row>
    <row r="14221" spans="1:17" ht="22.5" x14ac:dyDescent="0.25">
      <c r="A14221" s="3">
        <v>14699</v>
      </c>
      <c r="B14221" s="1" t="s">
        <v>45029</v>
      </c>
      <c r="C14221" s="1" t="s">
        <v>15</v>
      </c>
      <c r="D14221" s="1" t="s">
        <v>61</v>
      </c>
      <c r="E14221" s="1">
        <v>41686283</v>
      </c>
      <c r="F14221" s="1" t="s">
        <v>30357</v>
      </c>
      <c r="G14221" s="1">
        <v>3658344</v>
      </c>
      <c r="H14221" s="1" t="s">
        <v>30358</v>
      </c>
      <c r="I14221" s="2">
        <v>45092</v>
      </c>
      <c r="J14221" s="15" t="str">
        <f>MID(Tabla1[[#This Row],[HORA]],1,5)</f>
        <v>19:20</v>
      </c>
      <c r="K14221" s="16">
        <f>IF(Tabla1[[#This Row],[FECHA]]=I14222,IF(J14222-J14221&gt;0,(J14222-J14221)*1440,0),0)</f>
        <v>3.9999999999999858</v>
      </c>
      <c r="L14221" s="14">
        <f>2+L13962-Datos!$C$8</f>
        <v>9.7800000000000011</v>
      </c>
      <c r="M14221" s="13" t="s">
        <v>56219</v>
      </c>
      <c r="N14221" s="1" t="s">
        <v>45030</v>
      </c>
      <c r="O14221" s="1">
        <v>50</v>
      </c>
      <c r="P14221" s="1" t="s">
        <v>986</v>
      </c>
      <c r="Q14221" s="4" t="s">
        <v>21</v>
      </c>
    </row>
    <row r="14222" spans="1:17" ht="22.5" x14ac:dyDescent="0.25">
      <c r="A14222" s="3">
        <v>4127</v>
      </c>
      <c r="B14222" s="1" t="s">
        <v>12950</v>
      </c>
      <c r="C14222" s="1" t="s">
        <v>15</v>
      </c>
      <c r="D14222" s="1" t="s">
        <v>40</v>
      </c>
      <c r="E14222" s="1">
        <v>40397482</v>
      </c>
      <c r="F14222" s="1" t="s">
        <v>12951</v>
      </c>
      <c r="G14222" s="1">
        <v>75560944</v>
      </c>
      <c r="H14222" s="1" t="s">
        <v>12952</v>
      </c>
      <c r="I14222" s="2">
        <v>45092</v>
      </c>
      <c r="J14222" s="15" t="str">
        <f>MID(Tabla1[[#This Row],[HORA]],1,5)</f>
        <v>19:24</v>
      </c>
      <c r="K14222" s="16">
        <f>IF(Tabla1[[#This Row],[FECHA]]=I14223,IF(J14223-J14222&gt;0,(J14223-J14222)*1440,0),0)</f>
        <v>3.9999999999999858</v>
      </c>
      <c r="L14222" s="14">
        <f>2+L13963-Datos!$C$8</f>
        <v>7.490000000000002</v>
      </c>
      <c r="M14222" s="13" t="s">
        <v>56223</v>
      </c>
      <c r="N14222" s="1" t="s">
        <v>12953</v>
      </c>
      <c r="O14222" s="1">
        <v>25</v>
      </c>
      <c r="P14222" s="1" t="s">
        <v>1141</v>
      </c>
      <c r="Q14222" s="4" t="s">
        <v>21</v>
      </c>
    </row>
    <row r="14223" spans="1:17" ht="22.5" x14ac:dyDescent="0.25">
      <c r="A14223" s="3">
        <v>14700</v>
      </c>
      <c r="B14223" s="1" t="s">
        <v>45031</v>
      </c>
      <c r="C14223" s="1" t="s">
        <v>15</v>
      </c>
      <c r="D14223" s="1" t="s">
        <v>23</v>
      </c>
      <c r="E14223" s="1">
        <v>77091402</v>
      </c>
      <c r="F14223" s="1" t="s">
        <v>45032</v>
      </c>
      <c r="G14223" s="1">
        <v>2243635</v>
      </c>
      <c r="H14223" s="1" t="s">
        <v>45033</v>
      </c>
      <c r="I14223" s="2">
        <v>45092</v>
      </c>
      <c r="J14223" s="15" t="str">
        <f>MID(Tabla1[[#This Row],[HORA]],1,5)</f>
        <v>19:28</v>
      </c>
      <c r="K14223" s="16">
        <f>IF(Tabla1[[#This Row],[FECHA]]=I14224,IF(J14224-J14223&gt;0,(J14224-J14223)*1440,0),0)</f>
        <v>3.0000000000001492</v>
      </c>
      <c r="L14223" s="14">
        <f>2+L13964-Datos!$C$8</f>
        <v>8.7800000000000011</v>
      </c>
      <c r="M14223" s="13" t="s">
        <v>56227</v>
      </c>
      <c r="N14223" s="1" t="s">
        <v>45034</v>
      </c>
      <c r="O14223" s="1">
        <v>10</v>
      </c>
      <c r="P14223" s="1" t="s">
        <v>986</v>
      </c>
      <c r="Q14223" s="4" t="s">
        <v>21</v>
      </c>
    </row>
    <row r="14224" spans="1:17" ht="22.5" x14ac:dyDescent="0.25">
      <c r="A14224" s="3">
        <v>10571</v>
      </c>
      <c r="B14224" s="1" t="s">
        <v>32897</v>
      </c>
      <c r="C14224" s="1" t="s">
        <v>15</v>
      </c>
      <c r="D14224" s="1" t="s">
        <v>40</v>
      </c>
      <c r="E14224" s="1">
        <v>72222725</v>
      </c>
      <c r="F14224" s="1" t="s">
        <v>32898</v>
      </c>
      <c r="G14224" s="1">
        <v>2243637</v>
      </c>
      <c r="H14224" s="1" t="s">
        <v>32899</v>
      </c>
      <c r="I14224" s="2">
        <v>45092</v>
      </c>
      <c r="J14224" s="15" t="str">
        <f>MID(Tabla1[[#This Row],[HORA]],1,5)</f>
        <v>19:31</v>
      </c>
      <c r="K14224" s="16">
        <f>IF(Tabla1[[#This Row],[FECHA]]=I14225,IF(J14225-J14224&gt;0,(J14225-J14224)*1440,0),0)</f>
        <v>3.9999999999999858</v>
      </c>
      <c r="L14224" s="14">
        <f>2+L13965-Datos!$C$8</f>
        <v>7.7900000000000027</v>
      </c>
      <c r="M14224" s="13" t="s">
        <v>56230</v>
      </c>
      <c r="N14224" s="1" t="s">
        <v>32900</v>
      </c>
      <c r="O14224" s="1">
        <v>10</v>
      </c>
      <c r="P14224" s="1" t="s">
        <v>27</v>
      </c>
      <c r="Q14224" s="4" t="s">
        <v>21</v>
      </c>
    </row>
    <row r="14225" spans="1:17" ht="22.5" x14ac:dyDescent="0.25">
      <c r="A14225" s="3">
        <v>14701</v>
      </c>
      <c r="B14225" s="1" t="s">
        <v>45035</v>
      </c>
      <c r="C14225" s="1" t="s">
        <v>15</v>
      </c>
      <c r="D14225" s="1" t="s">
        <v>161</v>
      </c>
      <c r="E14225" s="1">
        <v>16679817</v>
      </c>
      <c r="F14225" s="1" t="s">
        <v>45036</v>
      </c>
      <c r="G14225" s="1">
        <v>73301763</v>
      </c>
      <c r="H14225" s="1" t="s">
        <v>45037</v>
      </c>
      <c r="I14225" s="2">
        <v>45092</v>
      </c>
      <c r="J14225" s="15" t="str">
        <f>MID(Tabla1[[#This Row],[HORA]],1,5)</f>
        <v>19:35</v>
      </c>
      <c r="K14225" s="16">
        <f>IF(Tabla1[[#This Row],[FECHA]]=I14226,IF(J14226-J14225&gt;0,(J14226-J14225)*1440,0),0)</f>
        <v>1.9999999999999929</v>
      </c>
      <c r="L14225" s="14">
        <f>2+L13966-Datos!$C$8</f>
        <v>10.8</v>
      </c>
      <c r="M14225" s="13" t="s">
        <v>56234</v>
      </c>
      <c r="N14225" s="1" t="s">
        <v>13531</v>
      </c>
      <c r="O14225" s="1">
        <v>25</v>
      </c>
      <c r="P14225" s="1" t="s">
        <v>986</v>
      </c>
      <c r="Q14225" s="4" t="s">
        <v>21</v>
      </c>
    </row>
    <row r="14226" spans="1:17" ht="22.5" x14ac:dyDescent="0.25">
      <c r="A14226" s="3">
        <v>4128</v>
      </c>
      <c r="B14226" s="1" t="s">
        <v>12954</v>
      </c>
      <c r="C14226" s="1" t="s">
        <v>15</v>
      </c>
      <c r="D14226" s="1" t="s">
        <v>82</v>
      </c>
      <c r="E14226" s="1">
        <v>40476278</v>
      </c>
      <c r="F14226" s="1" t="s">
        <v>12955</v>
      </c>
      <c r="G14226" s="1">
        <v>242624</v>
      </c>
      <c r="H14226" s="1" t="s">
        <v>12956</v>
      </c>
      <c r="I14226" s="2">
        <v>45092</v>
      </c>
      <c r="J14226" s="15" t="str">
        <f>MID(Tabla1[[#This Row],[HORA]],1,5)</f>
        <v>19:37</v>
      </c>
      <c r="K14226" s="16">
        <f>IF(Tabla1[[#This Row],[FECHA]]=I14227,IF(J14227-J14226&gt;0,(J14227-J14226)*1440,0),0)</f>
        <v>0.99999999999999645</v>
      </c>
      <c r="L14226" s="14">
        <f>2+L13967-Datos!$C$8</f>
        <v>12.860000000000003</v>
      </c>
      <c r="M14226" s="13" t="s">
        <v>56236</v>
      </c>
      <c r="N14226" s="1" t="s">
        <v>12957</v>
      </c>
      <c r="O14226" s="1">
        <v>80</v>
      </c>
      <c r="P14226" s="1" t="s">
        <v>1141</v>
      </c>
      <c r="Q14226" s="4" t="s">
        <v>21</v>
      </c>
    </row>
    <row r="14227" spans="1:17" ht="22.5" x14ac:dyDescent="0.25">
      <c r="A14227" s="3">
        <v>14702</v>
      </c>
      <c r="B14227" s="1" t="s">
        <v>45038</v>
      </c>
      <c r="C14227" s="1" t="s">
        <v>15</v>
      </c>
      <c r="D14227" s="1" t="s">
        <v>33</v>
      </c>
      <c r="E14227" s="1">
        <v>43375603</v>
      </c>
      <c r="F14227" s="1" t="s">
        <v>6155</v>
      </c>
      <c r="G14227" s="1">
        <v>2243638</v>
      </c>
      <c r="H14227" s="1" t="s">
        <v>20928</v>
      </c>
      <c r="I14227" s="2">
        <v>45092</v>
      </c>
      <c r="J14227" s="15" t="str">
        <f>MID(Tabla1[[#This Row],[HORA]],1,5)</f>
        <v>19:38</v>
      </c>
      <c r="K14227" s="16">
        <f>IF(Tabla1[[#This Row],[FECHA]]=I14228,IF(J14228-J14227&gt;0,(J14228-J14227)*1440,0),0)</f>
        <v>2.9999999999999893</v>
      </c>
      <c r="L14227" s="14">
        <f>2+L13968-Datos!$C$8</f>
        <v>8.7300000000000022</v>
      </c>
      <c r="M14227" s="13" t="s">
        <v>56237</v>
      </c>
      <c r="N14227" s="1" t="s">
        <v>45039</v>
      </c>
      <c r="O14227" s="1">
        <v>10</v>
      </c>
      <c r="P14227" s="1" t="s">
        <v>986</v>
      </c>
      <c r="Q14227" s="4" t="s">
        <v>21</v>
      </c>
    </row>
    <row r="14228" spans="1:17" ht="22.5" x14ac:dyDescent="0.25">
      <c r="A14228" s="3">
        <v>4129</v>
      </c>
      <c r="B14228" s="1" t="s">
        <v>12958</v>
      </c>
      <c r="C14228" s="1" t="s">
        <v>15</v>
      </c>
      <c r="D14228" s="1" t="s">
        <v>33</v>
      </c>
      <c r="E14228" s="1">
        <v>75365213</v>
      </c>
      <c r="F14228" s="1" t="s">
        <v>12150</v>
      </c>
      <c r="G14228" s="1">
        <v>2243642</v>
      </c>
      <c r="H14228" s="1" t="s">
        <v>12959</v>
      </c>
      <c r="I14228" s="2">
        <v>45092</v>
      </c>
      <c r="J14228" s="15" t="str">
        <f>MID(Tabla1[[#This Row],[HORA]],1,5)</f>
        <v>19:41</v>
      </c>
      <c r="K14228" s="16">
        <f>IF(Tabla1[[#This Row],[FECHA]]=I14229,IF(J14229-J14228&gt;0,(J14229-J14228)*1440,0),0)</f>
        <v>0</v>
      </c>
      <c r="L14228" s="14">
        <f>2+L13969-Datos!$C$8</f>
        <v>8.5400000000000027</v>
      </c>
      <c r="M14228" s="13" t="s">
        <v>56240</v>
      </c>
      <c r="N14228" s="1" t="s">
        <v>12960</v>
      </c>
      <c r="O14228" s="1">
        <v>15</v>
      </c>
      <c r="P14228" s="1" t="s">
        <v>1141</v>
      </c>
      <c r="Q14228" s="4" t="s">
        <v>21</v>
      </c>
    </row>
    <row r="14229" spans="1:17" ht="22.5" x14ac:dyDescent="0.25">
      <c r="A14229" s="3">
        <v>10572</v>
      </c>
      <c r="B14229" s="1" t="s">
        <v>32901</v>
      </c>
      <c r="C14229" s="1" t="s">
        <v>15</v>
      </c>
      <c r="D14229" s="1" t="s">
        <v>40</v>
      </c>
      <c r="E14229" s="1">
        <v>40142110</v>
      </c>
      <c r="F14229" s="1" t="s">
        <v>32902</v>
      </c>
      <c r="G14229" s="1">
        <v>2243641</v>
      </c>
      <c r="H14229" s="1" t="s">
        <v>32903</v>
      </c>
      <c r="I14229" s="2">
        <v>45092</v>
      </c>
      <c r="J14229" s="15" t="str">
        <f>MID(Tabla1[[#This Row],[HORA]],1,5)</f>
        <v>19:41</v>
      </c>
      <c r="K14229" s="16">
        <f>IF(Tabla1[[#This Row],[FECHA]]=I14230,IF(J14230-J14229&gt;0,(J14230-J14229)*1440,0),0)</f>
        <v>0.99999999999999645</v>
      </c>
      <c r="L14229" s="14">
        <f>2+L13970-Datos!$C$8</f>
        <v>10.630000000000003</v>
      </c>
      <c r="M14229" s="13" t="s">
        <v>56240</v>
      </c>
      <c r="N14229" s="1" t="s">
        <v>9112</v>
      </c>
      <c r="O14229" s="1">
        <v>25</v>
      </c>
      <c r="P14229" s="1" t="s">
        <v>27</v>
      </c>
      <c r="Q14229" s="4" t="s">
        <v>21</v>
      </c>
    </row>
    <row r="14230" spans="1:17" ht="22.5" x14ac:dyDescent="0.25">
      <c r="A14230" s="3">
        <v>14703</v>
      </c>
      <c r="B14230" s="1" t="s">
        <v>45040</v>
      </c>
      <c r="C14230" s="1" t="s">
        <v>15</v>
      </c>
      <c r="D14230" s="1" t="s">
        <v>23</v>
      </c>
      <c r="E14230" s="1">
        <v>60161425</v>
      </c>
      <c r="F14230" s="1" t="s">
        <v>4331</v>
      </c>
      <c r="G14230" s="1">
        <v>74878699</v>
      </c>
      <c r="H14230" s="1" t="s">
        <v>7227</v>
      </c>
      <c r="I14230" s="2">
        <v>45092</v>
      </c>
      <c r="J14230" s="15" t="str">
        <f>MID(Tabla1[[#This Row],[HORA]],1,5)</f>
        <v>19:42</v>
      </c>
      <c r="K14230" s="16">
        <f>IF(Tabla1[[#This Row],[FECHA]]=I14231,IF(J14231-J14230&gt;0,(J14231-J14230)*1440,0),0)</f>
        <v>0</v>
      </c>
      <c r="L14230" s="14">
        <f>2+L13971-Datos!$C$8</f>
        <v>7.9700000000000024</v>
      </c>
      <c r="M14230" s="13" t="s">
        <v>56241</v>
      </c>
      <c r="N14230" s="1" t="s">
        <v>45041</v>
      </c>
      <c r="O14230" s="1">
        <v>10</v>
      </c>
      <c r="P14230" s="1" t="s">
        <v>986</v>
      </c>
      <c r="Q14230" s="4" t="s">
        <v>21</v>
      </c>
    </row>
    <row r="14231" spans="1:17" ht="22.5" x14ac:dyDescent="0.25">
      <c r="A14231" s="3">
        <v>14704</v>
      </c>
      <c r="B14231" s="1" t="s">
        <v>45042</v>
      </c>
      <c r="C14231" s="1" t="s">
        <v>15</v>
      </c>
      <c r="D14231" s="1" t="s">
        <v>40</v>
      </c>
      <c r="E14231" s="1">
        <v>60161425</v>
      </c>
      <c r="F14231" s="1" t="s">
        <v>4331</v>
      </c>
      <c r="G14231" s="1">
        <v>73825287</v>
      </c>
      <c r="H14231" s="1" t="s">
        <v>4335</v>
      </c>
      <c r="I14231" s="2">
        <v>45092</v>
      </c>
      <c r="J14231" s="15" t="str">
        <f>MID(Tabla1[[#This Row],[HORA]],1,5)</f>
        <v>19:42</v>
      </c>
      <c r="K14231" s="16">
        <f>IF(Tabla1[[#This Row],[FECHA]]=I14232,IF(J14232-J14231&gt;0,(J14232-J14231)*1440,0),0)</f>
        <v>2.0000000000001528</v>
      </c>
      <c r="L14231" s="14">
        <f>2+L13972-Datos!$C$8</f>
        <v>9.7000000000000028</v>
      </c>
      <c r="M14231" s="13" t="s">
        <v>56241</v>
      </c>
      <c r="N14231" s="1" t="s">
        <v>1531</v>
      </c>
      <c r="O14231" s="1">
        <v>10</v>
      </c>
      <c r="P14231" s="1" t="s">
        <v>986</v>
      </c>
      <c r="Q14231" s="4" t="s">
        <v>21</v>
      </c>
    </row>
    <row r="14232" spans="1:17" ht="22.5" x14ac:dyDescent="0.25">
      <c r="A14232" s="3">
        <v>485</v>
      </c>
      <c r="B14232" s="1" t="s">
        <v>1091</v>
      </c>
      <c r="C14232" s="1" t="s">
        <v>15</v>
      </c>
      <c r="D14232" s="1" t="s">
        <v>82</v>
      </c>
      <c r="E14232" s="1">
        <v>12121212</v>
      </c>
      <c r="F14232" s="1" t="s">
        <v>24</v>
      </c>
      <c r="G14232" s="1">
        <v>2243644</v>
      </c>
      <c r="H14232" s="1" t="s">
        <v>1092</v>
      </c>
      <c r="I14232" s="2">
        <v>45092</v>
      </c>
      <c r="J14232" s="15" t="str">
        <f>MID(Tabla1[[#This Row],[HORA]],1,5)</f>
        <v>19:44</v>
      </c>
      <c r="K14232" s="16">
        <f>IF(Tabla1[[#This Row],[FECHA]]=I14233,IF(J14233-J14232&gt;0,(J14233-J14232)*1440,0),0)</f>
        <v>0</v>
      </c>
      <c r="L14232" s="14">
        <f>2+L13973-Datos!$C$8</f>
        <v>11.560000000000002</v>
      </c>
      <c r="M14232" s="13" t="s">
        <v>56243</v>
      </c>
      <c r="N14232" s="1" t="s">
        <v>26</v>
      </c>
      <c r="O14232" s="1">
        <v>0</v>
      </c>
      <c r="P14232" s="1" t="s">
        <v>27</v>
      </c>
      <c r="Q14232" s="4" t="s">
        <v>21</v>
      </c>
    </row>
    <row r="14233" spans="1:17" ht="22.5" x14ac:dyDescent="0.25">
      <c r="A14233" s="3">
        <v>486</v>
      </c>
      <c r="B14233" s="1" t="s">
        <v>1091</v>
      </c>
      <c r="C14233" s="1" t="s">
        <v>15</v>
      </c>
      <c r="D14233" s="1" t="s">
        <v>82</v>
      </c>
      <c r="E14233" s="1">
        <v>12121212</v>
      </c>
      <c r="F14233" s="1" t="s">
        <v>28</v>
      </c>
      <c r="G14233" s="1">
        <v>2243644</v>
      </c>
      <c r="H14233" s="1" t="s">
        <v>1092</v>
      </c>
      <c r="I14233" s="2">
        <v>45092</v>
      </c>
      <c r="J14233" s="15" t="str">
        <f>MID(Tabla1[[#This Row],[HORA]],1,5)</f>
        <v>19:44</v>
      </c>
      <c r="K14233" s="16">
        <f>IF(Tabla1[[#This Row],[FECHA]]=I14234,IF(J14234-J14233&gt;0,(J14234-J14233)*1440,0),0)</f>
        <v>0.99999999999983658</v>
      </c>
      <c r="L14233" s="14">
        <f>2+L13974-Datos!$C$8</f>
        <v>8.8600000000000012</v>
      </c>
      <c r="M14233" s="13" t="s">
        <v>56243</v>
      </c>
      <c r="N14233" s="1" t="s">
        <v>26</v>
      </c>
      <c r="O14233" s="1">
        <v>0</v>
      </c>
      <c r="P14233" s="1" t="s">
        <v>27</v>
      </c>
      <c r="Q14233" s="4" t="s">
        <v>21</v>
      </c>
    </row>
    <row r="14234" spans="1:17" ht="22.5" x14ac:dyDescent="0.25">
      <c r="A14234" s="3">
        <v>18616</v>
      </c>
      <c r="B14234" s="1" t="s">
        <v>55379</v>
      </c>
      <c r="C14234" s="1" t="s">
        <v>15</v>
      </c>
      <c r="D14234" s="1" t="s">
        <v>40</v>
      </c>
      <c r="E14234" s="1">
        <v>20600575954</v>
      </c>
      <c r="F14234" s="1" t="s">
        <v>51059</v>
      </c>
      <c r="G14234" s="1">
        <v>2243646</v>
      </c>
      <c r="H14234" s="1" t="s">
        <v>51060</v>
      </c>
      <c r="I14234" s="2">
        <v>45092</v>
      </c>
      <c r="J14234" s="15" t="str">
        <f>MID(Tabla1[[#This Row],[HORA]],1,5)</f>
        <v>19:45</v>
      </c>
      <c r="K14234" s="16">
        <f>IF(Tabla1[[#This Row],[FECHA]]=I14235,IF(J14235-J14234&gt;0,(J14235-J14234)*1440,0),0)</f>
        <v>0.99999999999999645</v>
      </c>
      <c r="L14234" s="14">
        <f>2+L13975-Datos!$C$8</f>
        <v>9.5200000000000014</v>
      </c>
      <c r="M14234" s="13" t="s">
        <v>56244</v>
      </c>
      <c r="N14234" s="1" t="s">
        <v>55380</v>
      </c>
      <c r="O14234" s="1">
        <v>15</v>
      </c>
      <c r="P14234" s="1" t="s">
        <v>986</v>
      </c>
      <c r="Q14234" s="4" t="s">
        <v>21</v>
      </c>
    </row>
    <row r="14235" spans="1:17" ht="22.5" x14ac:dyDescent="0.25">
      <c r="A14235" s="3">
        <v>17755</v>
      </c>
      <c r="B14235" s="1" t="s">
        <v>53284</v>
      </c>
      <c r="C14235" s="1" t="s">
        <v>15</v>
      </c>
      <c r="D14235" s="1" t="s">
        <v>40</v>
      </c>
      <c r="E14235" s="1">
        <v>20479379735</v>
      </c>
      <c r="F14235" s="1" t="s">
        <v>49582</v>
      </c>
      <c r="G14235" s="1">
        <v>2845700</v>
      </c>
      <c r="H14235" s="1" t="s">
        <v>49735</v>
      </c>
      <c r="I14235" s="2">
        <v>45092</v>
      </c>
      <c r="J14235" s="15" t="str">
        <f>MID(Tabla1[[#This Row],[HORA]],1,5)</f>
        <v>19:46</v>
      </c>
      <c r="K14235" s="16">
        <f>IF(Tabla1[[#This Row],[FECHA]]=I14236,IF(J14236-J14235&gt;0,(J14236-J14235)*1440,0),0)</f>
        <v>2.0000000000001528</v>
      </c>
      <c r="L14235" s="14">
        <f>2+L13976-Datos!$C$8</f>
        <v>9.4600000000000009</v>
      </c>
      <c r="M14235" s="13" t="s">
        <v>56245</v>
      </c>
      <c r="N14235" s="1" t="s">
        <v>8473</v>
      </c>
      <c r="O14235" s="1">
        <v>10</v>
      </c>
      <c r="P14235" s="1" t="s">
        <v>27</v>
      </c>
      <c r="Q14235" s="4" t="s">
        <v>21</v>
      </c>
    </row>
    <row r="14236" spans="1:17" ht="22.5" x14ac:dyDescent="0.25">
      <c r="A14236" s="3">
        <v>10573</v>
      </c>
      <c r="B14236" s="1" t="s">
        <v>32904</v>
      </c>
      <c r="C14236" s="1" t="s">
        <v>15</v>
      </c>
      <c r="D14236" s="1" t="s">
        <v>40</v>
      </c>
      <c r="E14236" s="1">
        <v>18215433</v>
      </c>
      <c r="F14236" s="1" t="s">
        <v>27539</v>
      </c>
      <c r="G14236" s="1">
        <v>2243648</v>
      </c>
      <c r="H14236" s="1" t="s">
        <v>32905</v>
      </c>
      <c r="I14236" s="2">
        <v>45092</v>
      </c>
      <c r="J14236" s="15" t="str">
        <f>MID(Tabla1[[#This Row],[HORA]],1,5)</f>
        <v>19:48</v>
      </c>
      <c r="K14236" s="16">
        <f>IF(Tabla1[[#This Row],[FECHA]]=I14237,IF(J14237-J14236&gt;0,(J14237-J14236)*1440,0),0)</f>
        <v>0</v>
      </c>
      <c r="L14236" s="14">
        <f>2+L13977-Datos!$C$8</f>
        <v>7.5600000000000023</v>
      </c>
      <c r="M14236" s="13" t="s">
        <v>56247</v>
      </c>
      <c r="N14236" s="1" t="s">
        <v>32906</v>
      </c>
      <c r="O14236" s="1">
        <v>15</v>
      </c>
      <c r="P14236" s="1" t="s">
        <v>27</v>
      </c>
      <c r="Q14236" s="4" t="s">
        <v>21</v>
      </c>
    </row>
    <row r="14237" spans="1:17" ht="22.5" x14ac:dyDescent="0.25">
      <c r="A14237" s="3">
        <v>16446</v>
      </c>
      <c r="B14237" s="1" t="s">
        <v>49887</v>
      </c>
      <c r="C14237" s="1" t="s">
        <v>15</v>
      </c>
      <c r="D14237" s="1" t="s">
        <v>40</v>
      </c>
      <c r="E14237" s="1">
        <v>20532029008</v>
      </c>
      <c r="F14237" s="1" t="s">
        <v>48899</v>
      </c>
      <c r="G14237" s="1">
        <v>2821377</v>
      </c>
      <c r="H14237" s="1" t="s">
        <v>49888</v>
      </c>
      <c r="I14237" s="2">
        <v>45092</v>
      </c>
      <c r="J14237" s="15" t="str">
        <f>MID(Tabla1[[#This Row],[HORA]],1,5)</f>
        <v>19:48</v>
      </c>
      <c r="K14237" s="16">
        <f>IF(Tabla1[[#This Row],[FECHA]]=I14238,IF(J14238-J14237&gt;0,(J14238-J14237)*1440,0),0)</f>
        <v>1.999999999999833</v>
      </c>
      <c r="L14237" s="14">
        <f>2+L13978-Datos!$C$8</f>
        <v>8.5700000000000021</v>
      </c>
      <c r="M14237" s="13" t="s">
        <v>56247</v>
      </c>
      <c r="N14237" s="1" t="s">
        <v>49889</v>
      </c>
      <c r="O14237" s="1">
        <v>110</v>
      </c>
      <c r="P14237" s="1" t="s">
        <v>1141</v>
      </c>
      <c r="Q14237" s="4" t="s">
        <v>21</v>
      </c>
    </row>
    <row r="14238" spans="1:17" ht="22.5" x14ac:dyDescent="0.25">
      <c r="A14238" s="3">
        <v>4130</v>
      </c>
      <c r="B14238" s="1" t="s">
        <v>12961</v>
      </c>
      <c r="C14238" s="1" t="s">
        <v>15</v>
      </c>
      <c r="D14238" s="1" t="s">
        <v>40</v>
      </c>
      <c r="E14238" s="1">
        <v>40626075</v>
      </c>
      <c r="F14238" s="1" t="s">
        <v>12962</v>
      </c>
      <c r="G14238" s="1">
        <v>18888888</v>
      </c>
      <c r="H14238" s="1" t="s">
        <v>12538</v>
      </c>
      <c r="I14238" s="2">
        <v>45092</v>
      </c>
      <c r="J14238" s="15" t="str">
        <f>MID(Tabla1[[#This Row],[HORA]],1,5)</f>
        <v>19:50</v>
      </c>
      <c r="K14238" s="16">
        <f>IF(Tabla1[[#This Row],[FECHA]]=I14239,IF(J14239-J14238&gt;0,(J14239-J14238)*1440,0),0)</f>
        <v>0</v>
      </c>
      <c r="L14238" s="14">
        <f>2+L13979-Datos!$C$8</f>
        <v>9.9400000000000013</v>
      </c>
      <c r="M14238" s="13" t="s">
        <v>56249</v>
      </c>
      <c r="N14238" s="1" t="s">
        <v>12963</v>
      </c>
      <c r="O14238" s="1">
        <v>80</v>
      </c>
      <c r="P14238" s="1" t="s">
        <v>1141</v>
      </c>
      <c r="Q14238" s="4" t="s">
        <v>21</v>
      </c>
    </row>
    <row r="14239" spans="1:17" ht="22.5" x14ac:dyDescent="0.25">
      <c r="A14239" s="3">
        <v>14637</v>
      </c>
      <c r="B14239" s="1" t="s">
        <v>44855</v>
      </c>
      <c r="C14239" s="1" t="s">
        <v>15</v>
      </c>
      <c r="D14239" s="1" t="s">
        <v>119</v>
      </c>
      <c r="E14239" s="1">
        <v>73984532</v>
      </c>
      <c r="F14239" s="1" t="s">
        <v>44856</v>
      </c>
      <c r="G14239" s="1">
        <v>41523845</v>
      </c>
      <c r="H14239" s="1" t="s">
        <v>44857</v>
      </c>
      <c r="I14239" s="2">
        <v>45092</v>
      </c>
      <c r="J14239" s="15" t="str">
        <f>MID(Tabla1[[#This Row],[HORA]],1,5)</f>
        <v>19:50</v>
      </c>
      <c r="K14239" s="16">
        <f>IF(Tabla1[[#This Row],[FECHA]]=I14240,IF(J14240-J14239&gt;0,(J14240-J14239)*1440,0),0)</f>
        <v>2.0000000000001528</v>
      </c>
      <c r="L14239" s="14">
        <f>2+L13980-Datos!$C$8</f>
        <v>9.6900000000000013</v>
      </c>
      <c r="M14239" s="13" t="s">
        <v>56249</v>
      </c>
      <c r="N14239" s="1" t="s">
        <v>44858</v>
      </c>
      <c r="O14239" s="1">
        <v>30</v>
      </c>
      <c r="P14239" s="1" t="s">
        <v>986</v>
      </c>
      <c r="Q14239" s="4" t="s">
        <v>21</v>
      </c>
    </row>
    <row r="14240" spans="1:17" ht="22.5" x14ac:dyDescent="0.25">
      <c r="A14240" s="3">
        <v>16447</v>
      </c>
      <c r="B14240" s="1" t="s">
        <v>49890</v>
      </c>
      <c r="C14240" s="1" t="s">
        <v>15</v>
      </c>
      <c r="D14240" s="1" t="s">
        <v>82</v>
      </c>
      <c r="E14240" s="1">
        <v>10062214657</v>
      </c>
      <c r="F14240" s="1" t="s">
        <v>48060</v>
      </c>
      <c r="G14240" s="1">
        <v>76618694</v>
      </c>
      <c r="H14240" s="1" t="s">
        <v>2736</v>
      </c>
      <c r="I14240" s="2">
        <v>45092</v>
      </c>
      <c r="J14240" s="15" t="str">
        <f>MID(Tabla1[[#This Row],[HORA]],1,5)</f>
        <v>19:52</v>
      </c>
      <c r="K14240" s="16">
        <f>IF(Tabla1[[#This Row],[FECHA]]=I14241,IF(J14241-J14240&gt;0,(J14241-J14240)*1440,0),0)</f>
        <v>2.9999999999999893</v>
      </c>
      <c r="L14240" s="14">
        <f>2+L13981-Datos!$C$8</f>
        <v>12.630000000000003</v>
      </c>
      <c r="M14240" s="13" t="s">
        <v>56251</v>
      </c>
      <c r="N14240" s="1" t="s">
        <v>49891</v>
      </c>
      <c r="O14240" s="1">
        <v>15</v>
      </c>
      <c r="P14240" s="1" t="s">
        <v>1141</v>
      </c>
      <c r="Q14240" s="4" t="s">
        <v>21</v>
      </c>
    </row>
    <row r="14241" spans="1:17" ht="22.5" x14ac:dyDescent="0.25">
      <c r="A14241" s="3">
        <v>14705</v>
      </c>
      <c r="B14241" s="1" t="s">
        <v>45043</v>
      </c>
      <c r="C14241" s="1" t="s">
        <v>15</v>
      </c>
      <c r="D14241" s="1" t="s">
        <v>40</v>
      </c>
      <c r="E14241" s="1">
        <v>47530635</v>
      </c>
      <c r="F14241" s="1" t="s">
        <v>7763</v>
      </c>
      <c r="G14241" s="1">
        <v>80616710</v>
      </c>
      <c r="H14241" s="1" t="s">
        <v>45044</v>
      </c>
      <c r="I14241" s="2">
        <v>45092</v>
      </c>
      <c r="J14241" s="15" t="str">
        <f>MID(Tabla1[[#This Row],[HORA]],1,5)</f>
        <v>19:55</v>
      </c>
      <c r="K14241" s="16">
        <f>IF(Tabla1[[#This Row],[FECHA]]=I14242,IF(J14242-J14241&gt;0,(J14242-J14241)*1440,0),0)</f>
        <v>0.99999999999999645</v>
      </c>
      <c r="L14241" s="14">
        <f>2+L13982-Datos!$C$8</f>
        <v>9.7800000000000011</v>
      </c>
      <c r="M14241" s="13" t="s">
        <v>56254</v>
      </c>
      <c r="N14241" s="1" t="s">
        <v>45045</v>
      </c>
      <c r="O14241" s="1">
        <v>40</v>
      </c>
      <c r="P14241" s="1" t="s">
        <v>986</v>
      </c>
      <c r="Q14241" s="4" t="s">
        <v>21</v>
      </c>
    </row>
    <row r="14242" spans="1:17" ht="22.5" x14ac:dyDescent="0.25">
      <c r="A14242" s="3">
        <v>14706</v>
      </c>
      <c r="B14242" s="1" t="s">
        <v>45046</v>
      </c>
      <c r="C14242" s="1" t="s">
        <v>15</v>
      </c>
      <c r="D14242" s="1" t="s">
        <v>82</v>
      </c>
      <c r="E14242" s="1">
        <v>47530635</v>
      </c>
      <c r="F14242" s="1" t="s">
        <v>7763</v>
      </c>
      <c r="G14242" s="1">
        <v>2243650</v>
      </c>
      <c r="H14242" s="1" t="s">
        <v>45047</v>
      </c>
      <c r="I14242" s="2">
        <v>45092</v>
      </c>
      <c r="J14242" s="15" t="str">
        <f>MID(Tabla1[[#This Row],[HORA]],1,5)</f>
        <v>19:56</v>
      </c>
      <c r="K14242" s="16">
        <f>IF(Tabla1[[#This Row],[FECHA]]=I14243,IF(J14243-J14242&gt;0,(J14243-J14242)*1440,0),0)</f>
        <v>0.99999999999983658</v>
      </c>
      <c r="L14242" s="14">
        <f>2+L13983-Datos!$C$8</f>
        <v>13.800000000000002</v>
      </c>
      <c r="M14242" s="13" t="s">
        <v>56255</v>
      </c>
      <c r="N14242" s="1" t="s">
        <v>45045</v>
      </c>
      <c r="O14242" s="1">
        <v>40</v>
      </c>
      <c r="P14242" s="1" t="s">
        <v>986</v>
      </c>
      <c r="Q14242" s="4" t="s">
        <v>21</v>
      </c>
    </row>
    <row r="14243" spans="1:17" ht="22.5" x14ac:dyDescent="0.25">
      <c r="A14243" s="3">
        <v>10574</v>
      </c>
      <c r="B14243" s="1" t="s">
        <v>32907</v>
      </c>
      <c r="C14243" s="1" t="s">
        <v>15</v>
      </c>
      <c r="D14243" s="1" t="s">
        <v>40</v>
      </c>
      <c r="E14243" s="1">
        <v>2874916</v>
      </c>
      <c r="F14243" s="1" t="s">
        <v>32908</v>
      </c>
      <c r="G14243" s="1">
        <v>2243651</v>
      </c>
      <c r="H14243" s="1" t="s">
        <v>32909</v>
      </c>
      <c r="I14243" s="2">
        <v>45092</v>
      </c>
      <c r="J14243" s="15" t="str">
        <f>MID(Tabla1[[#This Row],[HORA]],1,5)</f>
        <v>19:57</v>
      </c>
      <c r="K14243" s="16">
        <f>IF(Tabla1[[#This Row],[FECHA]]=I14244,IF(J14244-J14243&gt;0,(J14244-J14243)*1440,0),0)</f>
        <v>2.0000000000001528</v>
      </c>
      <c r="L14243" s="14">
        <f>2+L13984-Datos!$C$8</f>
        <v>16.169999999999998</v>
      </c>
      <c r="M14243" s="13" t="s">
        <v>56256</v>
      </c>
      <c r="N14243" s="1" t="s">
        <v>32910</v>
      </c>
      <c r="O14243" s="1">
        <v>15</v>
      </c>
      <c r="P14243" s="1" t="s">
        <v>27</v>
      </c>
      <c r="Q14243" s="4" t="s">
        <v>21</v>
      </c>
    </row>
    <row r="14244" spans="1:17" ht="22.5" x14ac:dyDescent="0.25">
      <c r="A14244" s="3">
        <v>10575</v>
      </c>
      <c r="B14244" s="1" t="s">
        <v>32911</v>
      </c>
      <c r="C14244" s="1" t="s">
        <v>15</v>
      </c>
      <c r="D14244" s="1" t="s">
        <v>40</v>
      </c>
      <c r="E14244" s="1">
        <v>60926533</v>
      </c>
      <c r="F14244" s="1" t="s">
        <v>32912</v>
      </c>
      <c r="G14244" s="1">
        <v>75260035</v>
      </c>
      <c r="H14244" s="1" t="s">
        <v>32913</v>
      </c>
      <c r="I14244" s="2">
        <v>45092</v>
      </c>
      <c r="J14244" s="15" t="str">
        <f>MID(Tabla1[[#This Row],[HORA]],1,5)</f>
        <v>19:59</v>
      </c>
      <c r="K14244" s="16">
        <f>IF(Tabla1[[#This Row],[FECHA]]=I14245,IF(J14245-J14244&gt;0,(J14245-J14244)*1440,0),0)</f>
        <v>0</v>
      </c>
      <c r="L14244" s="14">
        <f>2+L13985-Datos!$C$8</f>
        <v>14.860000000000001</v>
      </c>
      <c r="M14244" s="13" t="s">
        <v>56258</v>
      </c>
      <c r="N14244" s="1" t="s">
        <v>32914</v>
      </c>
      <c r="O14244" s="1">
        <v>120</v>
      </c>
      <c r="P14244" s="1" t="s">
        <v>27</v>
      </c>
      <c r="Q14244" s="4" t="s">
        <v>21</v>
      </c>
    </row>
    <row r="14245" spans="1:17" ht="22.5" x14ac:dyDescent="0.25">
      <c r="A14245" s="3">
        <v>14707</v>
      </c>
      <c r="B14245" s="1" t="s">
        <v>45048</v>
      </c>
      <c r="C14245" s="1" t="s">
        <v>15</v>
      </c>
      <c r="D14245" s="1" t="s">
        <v>82</v>
      </c>
      <c r="E14245" s="1">
        <v>16720755</v>
      </c>
      <c r="F14245" s="1" t="s">
        <v>4783</v>
      </c>
      <c r="G14245" s="1">
        <v>42551588</v>
      </c>
      <c r="H14245" s="1" t="s">
        <v>45049</v>
      </c>
      <c r="I14245" s="2">
        <v>45092</v>
      </c>
      <c r="J14245" s="15" t="str">
        <f>MID(Tabla1[[#This Row],[HORA]],1,5)</f>
        <v>19:59</v>
      </c>
      <c r="K14245" s="16">
        <f>IF(Tabla1[[#This Row],[FECHA]]=I14246,IF(J14246-J14245&gt;0,(J14246-J14245)*1440,0),0)</f>
        <v>2.9999999999999893</v>
      </c>
      <c r="L14245" s="14">
        <f>2+L13986-Datos!$C$8</f>
        <v>13.460000000000003</v>
      </c>
      <c r="M14245" s="13" t="s">
        <v>56258</v>
      </c>
      <c r="N14245" s="1" t="s">
        <v>45050</v>
      </c>
      <c r="O14245" s="1">
        <v>35</v>
      </c>
      <c r="P14245" s="1" t="s">
        <v>986</v>
      </c>
      <c r="Q14245" s="4" t="s">
        <v>21</v>
      </c>
    </row>
    <row r="14246" spans="1:17" ht="22.5" x14ac:dyDescent="0.25">
      <c r="A14246" s="3">
        <v>10576</v>
      </c>
      <c r="B14246" s="1" t="s">
        <v>32915</v>
      </c>
      <c r="C14246" s="1" t="s">
        <v>15</v>
      </c>
      <c r="D14246" s="1" t="s">
        <v>40</v>
      </c>
      <c r="E14246" s="1">
        <v>40955514</v>
      </c>
      <c r="F14246" s="1" t="s">
        <v>32916</v>
      </c>
      <c r="G14246" s="1">
        <v>80666719</v>
      </c>
      <c r="H14246" s="1" t="s">
        <v>32917</v>
      </c>
      <c r="I14246" s="2">
        <v>45092</v>
      </c>
      <c r="J14246" s="15" t="str">
        <f>MID(Tabla1[[#This Row],[HORA]],1,5)</f>
        <v>20:02</v>
      </c>
      <c r="K14246" s="16">
        <f>IF(Tabla1[[#This Row],[FECHA]]=I14247,IF(J14247-J14246&gt;0,(J14247-J14246)*1440,0),0)</f>
        <v>0</v>
      </c>
      <c r="L14246" s="14">
        <f>2+L13987-Datos!$C$8</f>
        <v>11.200000000000001</v>
      </c>
      <c r="M14246" s="13" t="s">
        <v>56261</v>
      </c>
      <c r="N14246" s="1" t="s">
        <v>32918</v>
      </c>
      <c r="O14246" s="1">
        <v>15</v>
      </c>
      <c r="P14246" s="1" t="s">
        <v>27</v>
      </c>
      <c r="Q14246" s="4" t="s">
        <v>21</v>
      </c>
    </row>
    <row r="14247" spans="1:17" ht="22.5" x14ac:dyDescent="0.25">
      <c r="A14247" s="3">
        <v>14708</v>
      </c>
      <c r="B14247" s="1" t="s">
        <v>45051</v>
      </c>
      <c r="C14247" s="1" t="s">
        <v>15</v>
      </c>
      <c r="D14247" s="1" t="s">
        <v>33</v>
      </c>
      <c r="E14247" s="1">
        <v>70004704</v>
      </c>
      <c r="F14247" s="1" t="s">
        <v>45052</v>
      </c>
      <c r="G14247" s="1">
        <v>2243652</v>
      </c>
      <c r="H14247" s="1" t="s">
        <v>45053</v>
      </c>
      <c r="I14247" s="2">
        <v>45092</v>
      </c>
      <c r="J14247" s="15" t="str">
        <f>MID(Tabla1[[#This Row],[HORA]],1,5)</f>
        <v>20:02</v>
      </c>
      <c r="K14247" s="16">
        <f>IF(Tabla1[[#This Row],[FECHA]]=I14248,IF(J14248-J14247&gt;0,(J14248-J14247)*1440,0),0)</f>
        <v>1.9999999999999929</v>
      </c>
      <c r="L14247" s="14">
        <f>2+L13988-Datos!$C$8</f>
        <v>13.72</v>
      </c>
      <c r="M14247" s="13" t="s">
        <v>56261</v>
      </c>
      <c r="N14247" s="1" t="s">
        <v>45054</v>
      </c>
      <c r="O14247" s="1">
        <v>15</v>
      </c>
      <c r="P14247" s="1" t="s">
        <v>986</v>
      </c>
      <c r="Q14247" s="4" t="s">
        <v>21</v>
      </c>
    </row>
    <row r="14248" spans="1:17" ht="22.5" x14ac:dyDescent="0.25">
      <c r="A14248" s="3">
        <v>16448</v>
      </c>
      <c r="B14248" s="1" t="s">
        <v>49892</v>
      </c>
      <c r="C14248" s="1" t="s">
        <v>15</v>
      </c>
      <c r="D14248" s="1" t="s">
        <v>23</v>
      </c>
      <c r="E14248" s="1">
        <v>20602348157</v>
      </c>
      <c r="F14248" s="1" t="s">
        <v>49893</v>
      </c>
      <c r="G14248" s="1">
        <v>75608550</v>
      </c>
      <c r="H14248" s="1" t="s">
        <v>49894</v>
      </c>
      <c r="I14248" s="2">
        <v>45092</v>
      </c>
      <c r="J14248" s="15" t="str">
        <f>MID(Tabla1[[#This Row],[HORA]],1,5)</f>
        <v>20:04</v>
      </c>
      <c r="K14248" s="16">
        <f>IF(Tabla1[[#This Row],[FECHA]]=I14249,IF(J14249-J14248&gt;0,(J14249-J14248)*1440,0),0)</f>
        <v>0.99999999999983658</v>
      </c>
      <c r="L14248" s="14">
        <f>2+L13989-Datos!$C$8</f>
        <v>12.750000000000002</v>
      </c>
      <c r="M14248" s="13" t="s">
        <v>56263</v>
      </c>
      <c r="N14248" s="1" t="s">
        <v>7323</v>
      </c>
      <c r="O14248" s="1">
        <v>15</v>
      </c>
      <c r="P14248" s="1" t="s">
        <v>1141</v>
      </c>
      <c r="Q14248" s="4" t="s">
        <v>21</v>
      </c>
    </row>
    <row r="14249" spans="1:17" ht="22.5" x14ac:dyDescent="0.25">
      <c r="A14249" s="3">
        <v>14709</v>
      </c>
      <c r="B14249" s="1" t="s">
        <v>45055</v>
      </c>
      <c r="C14249" s="1" t="s">
        <v>15</v>
      </c>
      <c r="D14249" s="1" t="s">
        <v>463</v>
      </c>
      <c r="E14249" s="1">
        <v>41980705</v>
      </c>
      <c r="F14249" s="1" t="s">
        <v>32586</v>
      </c>
      <c r="G14249" s="1">
        <v>2243653</v>
      </c>
      <c r="H14249" s="1" t="s">
        <v>45056</v>
      </c>
      <c r="I14249" s="2">
        <v>45092</v>
      </c>
      <c r="J14249" s="15" t="str">
        <f>MID(Tabla1[[#This Row],[HORA]],1,5)</f>
        <v>20:05</v>
      </c>
      <c r="K14249" s="16">
        <f>IF(Tabla1[[#This Row],[FECHA]]=I14250,IF(J14250-J14249&gt;0,(J14250-J14249)*1440,0),0)</f>
        <v>1.0000000000001563</v>
      </c>
      <c r="L14249" s="14">
        <f>2+L13990-Datos!$C$8</f>
        <v>11.860000000000001</v>
      </c>
      <c r="M14249" s="13" t="s">
        <v>56264</v>
      </c>
      <c r="N14249" s="1" t="s">
        <v>45057</v>
      </c>
      <c r="O14249" s="1">
        <v>30</v>
      </c>
      <c r="P14249" s="1" t="s">
        <v>986</v>
      </c>
      <c r="Q14249" s="4" t="s">
        <v>21</v>
      </c>
    </row>
    <row r="14250" spans="1:17" ht="22.5" x14ac:dyDescent="0.25">
      <c r="A14250" s="3">
        <v>10577</v>
      </c>
      <c r="B14250" s="1" t="s">
        <v>32919</v>
      </c>
      <c r="C14250" s="1" t="s">
        <v>15</v>
      </c>
      <c r="D14250" s="1" t="s">
        <v>161</v>
      </c>
      <c r="E14250" s="1">
        <v>16634508</v>
      </c>
      <c r="F14250" s="1" t="s">
        <v>28663</v>
      </c>
      <c r="G14250" s="1">
        <v>2243654</v>
      </c>
      <c r="H14250" s="1" t="s">
        <v>32920</v>
      </c>
      <c r="I14250" s="2">
        <v>45092</v>
      </c>
      <c r="J14250" s="15" t="str">
        <f>MID(Tabla1[[#This Row],[HORA]],1,5)</f>
        <v>20:06</v>
      </c>
      <c r="K14250" s="16">
        <f>IF(Tabla1[[#This Row],[FECHA]]=I14251,IF(J14251-J14250&gt;0,(J14251-J14250)*1440,0),0)</f>
        <v>0.99999999999999645</v>
      </c>
      <c r="L14250" s="14">
        <f>2+L13991-Datos!$C$8</f>
        <v>11.900000000000002</v>
      </c>
      <c r="M14250" s="13" t="s">
        <v>56265</v>
      </c>
      <c r="N14250" s="1" t="s">
        <v>32921</v>
      </c>
      <c r="O14250" s="1">
        <v>15</v>
      </c>
      <c r="P14250" s="1" t="s">
        <v>27</v>
      </c>
      <c r="Q14250" s="4" t="s">
        <v>21</v>
      </c>
    </row>
    <row r="14251" spans="1:17" ht="22.5" x14ac:dyDescent="0.25">
      <c r="A14251" s="3">
        <v>4131</v>
      </c>
      <c r="B14251" s="1" t="s">
        <v>12964</v>
      </c>
      <c r="C14251" s="1" t="s">
        <v>15</v>
      </c>
      <c r="D14251" s="1" t="s">
        <v>40</v>
      </c>
      <c r="E14251" s="1">
        <v>41673208</v>
      </c>
      <c r="F14251" s="1" t="s">
        <v>12965</v>
      </c>
      <c r="G14251" s="1">
        <v>43718109</v>
      </c>
      <c r="H14251" s="1" t="s">
        <v>12966</v>
      </c>
      <c r="I14251" s="2">
        <v>45092</v>
      </c>
      <c r="J14251" s="15" t="str">
        <f>MID(Tabla1[[#This Row],[HORA]],1,5)</f>
        <v>20:07</v>
      </c>
      <c r="K14251" s="16">
        <f>IF(Tabla1[[#This Row],[FECHA]]=I14252,IF(J14252-J14251&gt;0,(J14252-J14251)*1440,0),0)</f>
        <v>0</v>
      </c>
      <c r="L14251" s="14">
        <f>2+L13992-Datos!$C$8</f>
        <v>16.779999999999998</v>
      </c>
      <c r="M14251" s="13" t="s">
        <v>56266</v>
      </c>
      <c r="N14251" s="1" t="s">
        <v>12967</v>
      </c>
      <c r="O14251" s="1">
        <v>12</v>
      </c>
      <c r="P14251" s="1" t="s">
        <v>1141</v>
      </c>
      <c r="Q14251" s="4" t="s">
        <v>21</v>
      </c>
    </row>
    <row r="14252" spans="1:17" ht="22.5" x14ac:dyDescent="0.25">
      <c r="A14252" s="3">
        <v>14710</v>
      </c>
      <c r="B14252" s="1" t="s">
        <v>45058</v>
      </c>
      <c r="C14252" s="1" t="s">
        <v>15</v>
      </c>
      <c r="D14252" s="1" t="s">
        <v>23</v>
      </c>
      <c r="E14252" s="1">
        <v>73745139</v>
      </c>
      <c r="F14252" s="1" t="s">
        <v>45059</v>
      </c>
      <c r="G14252" s="1">
        <v>27745284</v>
      </c>
      <c r="H14252" s="1" t="s">
        <v>45060</v>
      </c>
      <c r="I14252" s="2">
        <v>45092</v>
      </c>
      <c r="J14252" s="15" t="str">
        <f>MID(Tabla1[[#This Row],[HORA]],1,5)</f>
        <v>20:07</v>
      </c>
      <c r="K14252" s="16">
        <f>IF(Tabla1[[#This Row],[FECHA]]=I14253,IF(J14253-J14252&gt;0,(J14253-J14252)*1440,0),0)</f>
        <v>0</v>
      </c>
      <c r="L14252" s="14">
        <f>2+L13993-Datos!$C$8</f>
        <v>10.760000000000002</v>
      </c>
      <c r="M14252" s="13" t="s">
        <v>56266</v>
      </c>
      <c r="N14252" s="1" t="s">
        <v>6488</v>
      </c>
      <c r="O14252" s="1">
        <v>15</v>
      </c>
      <c r="P14252" s="1" t="s">
        <v>986</v>
      </c>
      <c r="Q14252" s="4" t="s">
        <v>21</v>
      </c>
    </row>
    <row r="14253" spans="1:17" ht="22.5" x14ac:dyDescent="0.25">
      <c r="A14253" s="3">
        <v>14711</v>
      </c>
      <c r="B14253" s="1" t="s">
        <v>45061</v>
      </c>
      <c r="C14253" s="1" t="s">
        <v>15</v>
      </c>
      <c r="D14253" s="1" t="s">
        <v>71</v>
      </c>
      <c r="E14253" s="1">
        <v>27848720</v>
      </c>
      <c r="F14253" s="1" t="s">
        <v>45062</v>
      </c>
      <c r="G14253" s="1">
        <v>27848720</v>
      </c>
      <c r="H14253" s="1" t="s">
        <v>45062</v>
      </c>
      <c r="I14253" s="2">
        <v>45092</v>
      </c>
      <c r="J14253" s="15" t="str">
        <f>MID(Tabla1[[#This Row],[HORA]],1,5)</f>
        <v>20:07</v>
      </c>
      <c r="K14253" s="16">
        <f>IF(Tabla1[[#This Row],[FECHA]]=I14254,IF(J14254-J14253&gt;0,(J14254-J14253)*1440,0),0)</f>
        <v>1.999999999999833</v>
      </c>
      <c r="L14253" s="14">
        <f>2+L13994-Datos!$C$8</f>
        <v>12.060000000000002</v>
      </c>
      <c r="M14253" s="13" t="s">
        <v>56266</v>
      </c>
      <c r="N14253" s="1" t="s">
        <v>1715</v>
      </c>
      <c r="O14253" s="1">
        <v>25</v>
      </c>
      <c r="P14253" s="1" t="s">
        <v>986</v>
      </c>
      <c r="Q14253" s="4" t="s">
        <v>21</v>
      </c>
    </row>
    <row r="14254" spans="1:17" ht="22.5" x14ac:dyDescent="0.25">
      <c r="A14254" s="3">
        <v>4132</v>
      </c>
      <c r="B14254" s="1" t="s">
        <v>12968</v>
      </c>
      <c r="C14254" s="1" t="s">
        <v>15</v>
      </c>
      <c r="D14254" s="1" t="s">
        <v>33</v>
      </c>
      <c r="E14254" s="1">
        <v>27752829</v>
      </c>
      <c r="F14254" s="1" t="s">
        <v>9377</v>
      </c>
      <c r="G14254" s="1">
        <v>3655467</v>
      </c>
      <c r="H14254" s="1" t="s">
        <v>12969</v>
      </c>
      <c r="I14254" s="2">
        <v>45092</v>
      </c>
      <c r="J14254" s="15" t="str">
        <f>MID(Tabla1[[#This Row],[HORA]],1,5)</f>
        <v>20:09</v>
      </c>
      <c r="K14254" s="16">
        <f>IF(Tabla1[[#This Row],[FECHA]]=I14255,IF(J14255-J14254&gt;0,(J14255-J14254)*1440,0),0)</f>
        <v>3.0000000000001492</v>
      </c>
      <c r="L14254" s="14">
        <f>2+L13995-Datos!$C$8</f>
        <v>10.960000000000003</v>
      </c>
      <c r="M14254" s="13" t="s">
        <v>56268</v>
      </c>
      <c r="N14254" s="1" t="s">
        <v>12970</v>
      </c>
      <c r="O14254" s="1">
        <v>15</v>
      </c>
      <c r="P14254" s="1" t="s">
        <v>1141</v>
      </c>
      <c r="Q14254" s="4" t="s">
        <v>21</v>
      </c>
    </row>
    <row r="14255" spans="1:17" ht="22.5" x14ac:dyDescent="0.25">
      <c r="A14255" s="3">
        <v>16449</v>
      </c>
      <c r="B14255" s="1" t="s">
        <v>49895</v>
      </c>
      <c r="C14255" s="1" t="s">
        <v>15</v>
      </c>
      <c r="D14255" s="1" t="s">
        <v>82</v>
      </c>
      <c r="E14255" s="1">
        <v>10414082543</v>
      </c>
      <c r="F14255" s="1" t="s">
        <v>48182</v>
      </c>
      <c r="G14255" s="1">
        <v>2243657</v>
      </c>
      <c r="H14255" s="1" t="s">
        <v>49896</v>
      </c>
      <c r="I14255" s="2">
        <v>45092</v>
      </c>
      <c r="J14255" s="15" t="str">
        <f>MID(Tabla1[[#This Row],[HORA]],1,5)</f>
        <v>20:12</v>
      </c>
      <c r="K14255" s="16">
        <f>IF(Tabla1[[#This Row],[FECHA]]=I14256,IF(J14256-J14255&gt;0,(J14256-J14255)*1440,0),0)</f>
        <v>0.99999999999983658</v>
      </c>
      <c r="L14255" s="14">
        <f>2+L13996-Datos!$C$8</f>
        <v>12.160000000000002</v>
      </c>
      <c r="M14255" s="13" t="s">
        <v>56271</v>
      </c>
      <c r="N14255" s="1" t="s">
        <v>49897</v>
      </c>
      <c r="O14255" s="1">
        <v>10</v>
      </c>
      <c r="P14255" s="1" t="s">
        <v>1141</v>
      </c>
      <c r="Q14255" s="4" t="s">
        <v>21</v>
      </c>
    </row>
    <row r="14256" spans="1:17" ht="22.5" x14ac:dyDescent="0.25">
      <c r="A14256" s="3">
        <v>14712</v>
      </c>
      <c r="B14256" s="1" t="s">
        <v>45063</v>
      </c>
      <c r="C14256" s="1" t="s">
        <v>15</v>
      </c>
      <c r="D14256" s="1" t="s">
        <v>71</v>
      </c>
      <c r="E14256" s="1">
        <v>41378711</v>
      </c>
      <c r="F14256" s="1" t="s">
        <v>45064</v>
      </c>
      <c r="G14256" s="1">
        <v>2243658</v>
      </c>
      <c r="H14256" s="1" t="s">
        <v>45065</v>
      </c>
      <c r="I14256" s="2">
        <v>45092</v>
      </c>
      <c r="J14256" s="15" t="str">
        <f>MID(Tabla1[[#This Row],[HORA]],1,5)</f>
        <v>20:13</v>
      </c>
      <c r="K14256" s="16">
        <f>IF(Tabla1[[#This Row],[FECHA]]=I14257,IF(J14257-J14256&gt;0,(J14257-J14256)*1440,0),0)</f>
        <v>8.0000000000002913</v>
      </c>
      <c r="L14256" s="14">
        <f>2+L13997-Datos!$C$8</f>
        <v>13.660000000000002</v>
      </c>
      <c r="M14256" s="13" t="s">
        <v>56272</v>
      </c>
      <c r="N14256" s="1" t="s">
        <v>45066</v>
      </c>
      <c r="O14256" s="1">
        <v>15</v>
      </c>
      <c r="P14256" s="1" t="s">
        <v>986</v>
      </c>
      <c r="Q14256" s="4" t="s">
        <v>21</v>
      </c>
    </row>
    <row r="14257" spans="1:17" ht="22.5" x14ac:dyDescent="0.25">
      <c r="A14257" s="3">
        <v>4133</v>
      </c>
      <c r="B14257" s="1" t="s">
        <v>12971</v>
      </c>
      <c r="C14257" s="1" t="s">
        <v>15</v>
      </c>
      <c r="D14257" s="1" t="s">
        <v>23</v>
      </c>
      <c r="E14257" s="1">
        <v>71588084</v>
      </c>
      <c r="F14257" s="1" t="s">
        <v>12972</v>
      </c>
      <c r="G14257" s="1">
        <v>71588079</v>
      </c>
      <c r="H14257" s="1" t="s">
        <v>12973</v>
      </c>
      <c r="I14257" s="2">
        <v>45092</v>
      </c>
      <c r="J14257" s="15" t="str">
        <f>MID(Tabla1[[#This Row],[HORA]],1,5)</f>
        <v>20:21</v>
      </c>
      <c r="K14257" s="16">
        <f>IF(Tabla1[[#This Row],[FECHA]]=I14258,IF(J14258-J14257&gt;0,(J14258-J14257)*1440,0),0)</f>
        <v>2.9999999999998295</v>
      </c>
      <c r="L14257" s="14">
        <f>2+L13998-Datos!$C$8</f>
        <v>11.010000000000002</v>
      </c>
      <c r="M14257" s="13" t="s">
        <v>56280</v>
      </c>
      <c r="N14257" s="1" t="s">
        <v>12974</v>
      </c>
      <c r="O14257" s="1">
        <v>15</v>
      </c>
      <c r="P14257" s="1" t="s">
        <v>1141</v>
      </c>
      <c r="Q14257" s="4" t="s">
        <v>21</v>
      </c>
    </row>
    <row r="14258" spans="1:17" ht="22.5" x14ac:dyDescent="0.25">
      <c r="A14258" s="3">
        <v>678</v>
      </c>
      <c r="B14258" s="1" t="s">
        <v>1539</v>
      </c>
      <c r="C14258" s="1" t="s">
        <v>15</v>
      </c>
      <c r="D14258" s="1" t="s">
        <v>77</v>
      </c>
      <c r="E14258" s="1">
        <v>2243665</v>
      </c>
      <c r="F14258" s="1" t="s">
        <v>984</v>
      </c>
      <c r="G14258" s="1">
        <v>2243666</v>
      </c>
      <c r="H14258" s="1" t="s">
        <v>1540</v>
      </c>
      <c r="I14258" s="2">
        <v>45092</v>
      </c>
      <c r="J14258" s="15" t="str">
        <f>MID(Tabla1[[#This Row],[HORA]],1,5)</f>
        <v>20:24</v>
      </c>
      <c r="K14258" s="16">
        <f>IF(Tabla1[[#This Row],[FECHA]]=I14259,IF(J14259-J14258&gt;0,(J14259-J14258)*1440,0),0)</f>
        <v>1.0000000000001563</v>
      </c>
      <c r="L14258" s="14">
        <f>2+L13999-Datos!$C$8</f>
        <v>13.160000000000002</v>
      </c>
      <c r="M14258" s="13" t="s">
        <v>56283</v>
      </c>
      <c r="N14258" s="1" t="s">
        <v>59</v>
      </c>
      <c r="O14258" s="1">
        <v>0</v>
      </c>
      <c r="P14258" s="1" t="s">
        <v>986</v>
      </c>
      <c r="Q14258" s="4" t="s">
        <v>21</v>
      </c>
    </row>
    <row r="14259" spans="1:17" ht="22.5" x14ac:dyDescent="0.25">
      <c r="A14259" s="3">
        <v>679</v>
      </c>
      <c r="B14259" s="1" t="s">
        <v>1541</v>
      </c>
      <c r="C14259" s="1" t="s">
        <v>15</v>
      </c>
      <c r="D14259" s="1" t="s">
        <v>33</v>
      </c>
      <c r="E14259" s="1">
        <v>2243667</v>
      </c>
      <c r="F14259" s="1" t="s">
        <v>984</v>
      </c>
      <c r="G14259" s="1">
        <v>2243668</v>
      </c>
      <c r="H14259" s="1" t="s">
        <v>1542</v>
      </c>
      <c r="I14259" s="2">
        <v>45092</v>
      </c>
      <c r="J14259" s="15" t="str">
        <f>MID(Tabla1[[#This Row],[HORA]],1,5)</f>
        <v>20:25</v>
      </c>
      <c r="K14259" s="16">
        <f>IF(Tabla1[[#This Row],[FECHA]]=I14260,IF(J14260-J14259&gt;0,(J14260-J14259)*1440,0),0)</f>
        <v>0.99999999999983658</v>
      </c>
      <c r="L14259" s="14">
        <f>2+L14000-Datos!$C$8</f>
        <v>14.860000000000001</v>
      </c>
      <c r="M14259" s="13" t="s">
        <v>56284</v>
      </c>
      <c r="N14259" s="1" t="s">
        <v>59</v>
      </c>
      <c r="O14259" s="1">
        <v>0</v>
      </c>
      <c r="P14259" s="1" t="s">
        <v>986</v>
      </c>
      <c r="Q14259" s="4" t="s">
        <v>21</v>
      </c>
    </row>
    <row r="14260" spans="1:17" ht="22.5" x14ac:dyDescent="0.25">
      <c r="A14260" s="3">
        <v>680</v>
      </c>
      <c r="B14260" s="1" t="s">
        <v>1543</v>
      </c>
      <c r="C14260" s="1" t="s">
        <v>15</v>
      </c>
      <c r="D14260" s="1" t="s">
        <v>161</v>
      </c>
      <c r="E14260" s="1">
        <v>2243669</v>
      </c>
      <c r="F14260" s="1" t="s">
        <v>1544</v>
      </c>
      <c r="G14260" s="1">
        <v>2243670</v>
      </c>
      <c r="H14260" s="1" t="s">
        <v>1545</v>
      </c>
      <c r="I14260" s="2">
        <v>45092</v>
      </c>
      <c r="J14260" s="15" t="str">
        <f>MID(Tabla1[[#This Row],[HORA]],1,5)</f>
        <v>20:26</v>
      </c>
      <c r="K14260" s="16">
        <f>IF(Tabla1[[#This Row],[FECHA]]=I14261,IF(J14261-J14260&gt;0,(J14261-J14260)*1440,0),0)</f>
        <v>0.99999999999999645</v>
      </c>
      <c r="L14260" s="14">
        <f>2+L14001-Datos!$C$8</f>
        <v>12.020000000000001</v>
      </c>
      <c r="M14260" s="13" t="s">
        <v>56285</v>
      </c>
      <c r="N14260" s="1" t="s">
        <v>59</v>
      </c>
      <c r="O14260" s="1">
        <v>0</v>
      </c>
      <c r="P14260" s="1" t="s">
        <v>986</v>
      </c>
      <c r="Q14260" s="4" t="s">
        <v>21</v>
      </c>
    </row>
    <row r="14261" spans="1:17" ht="22.5" x14ac:dyDescent="0.25">
      <c r="A14261" s="3">
        <v>10578</v>
      </c>
      <c r="B14261" s="1" t="s">
        <v>32922</v>
      </c>
      <c r="C14261" s="1" t="s">
        <v>15</v>
      </c>
      <c r="D14261" s="1" t="s">
        <v>33</v>
      </c>
      <c r="E14261" s="1">
        <v>44119644</v>
      </c>
      <c r="F14261" s="1" t="s">
        <v>32923</v>
      </c>
      <c r="G14261" s="1">
        <v>3682566</v>
      </c>
      <c r="H14261" s="1" t="s">
        <v>19914</v>
      </c>
      <c r="I14261" s="2">
        <v>45092</v>
      </c>
      <c r="J14261" s="15" t="str">
        <f>MID(Tabla1[[#This Row],[HORA]],1,5)</f>
        <v>20:27</v>
      </c>
      <c r="K14261" s="16">
        <f>IF(Tabla1[[#This Row],[FECHA]]=I14262,IF(J14262-J14261&gt;0,(J14262-J14261)*1440,0),0)</f>
        <v>5.0000000000001421</v>
      </c>
      <c r="L14261" s="14">
        <f>2+L14002-Datos!$C$8</f>
        <v>12.960000000000003</v>
      </c>
      <c r="M14261" s="13" t="s">
        <v>56286</v>
      </c>
      <c r="N14261" s="1" t="s">
        <v>32924</v>
      </c>
      <c r="O14261" s="1">
        <v>40</v>
      </c>
      <c r="P14261" s="1" t="s">
        <v>27</v>
      </c>
      <c r="Q14261" s="4" t="s">
        <v>21</v>
      </c>
    </row>
    <row r="14262" spans="1:17" ht="22.5" x14ac:dyDescent="0.25">
      <c r="A14262" s="3">
        <v>14713</v>
      </c>
      <c r="B14262" s="1" t="s">
        <v>45067</v>
      </c>
      <c r="C14262" s="1" t="s">
        <v>15</v>
      </c>
      <c r="D14262" s="1" t="s">
        <v>82</v>
      </c>
      <c r="E14262" s="1">
        <v>44818863</v>
      </c>
      <c r="F14262" s="1" t="s">
        <v>38515</v>
      </c>
      <c r="G14262" s="1">
        <v>40981504</v>
      </c>
      <c r="H14262" s="1" t="s">
        <v>38516</v>
      </c>
      <c r="I14262" s="2">
        <v>45092</v>
      </c>
      <c r="J14262" s="15" t="str">
        <f>MID(Tabla1[[#This Row],[HORA]],1,5)</f>
        <v>20:32</v>
      </c>
      <c r="K14262" s="16">
        <f>IF(Tabla1[[#This Row],[FECHA]]=I14263,IF(J14263-J14262&gt;0,(J14263-J14262)*1440,0),0)</f>
        <v>4.9999999999999822</v>
      </c>
      <c r="L14262" s="14">
        <f>2+L14003-Datos!$C$8</f>
        <v>13.200000000000001</v>
      </c>
      <c r="M14262" s="13" t="s">
        <v>56291</v>
      </c>
      <c r="N14262" s="1" t="s">
        <v>45068</v>
      </c>
      <c r="O14262" s="1">
        <v>100</v>
      </c>
      <c r="P14262" s="1" t="s">
        <v>986</v>
      </c>
      <c r="Q14262" s="4" t="s">
        <v>21</v>
      </c>
    </row>
    <row r="14263" spans="1:17" ht="22.5" x14ac:dyDescent="0.25">
      <c r="A14263" s="3">
        <v>14714</v>
      </c>
      <c r="B14263" s="1" t="s">
        <v>45069</v>
      </c>
      <c r="C14263" s="1" t="s">
        <v>15</v>
      </c>
      <c r="D14263" s="1" t="s">
        <v>23</v>
      </c>
      <c r="E14263" s="1">
        <v>16778651</v>
      </c>
      <c r="F14263" s="1" t="s">
        <v>45070</v>
      </c>
      <c r="G14263" s="1">
        <v>2243672</v>
      </c>
      <c r="H14263" s="1" t="s">
        <v>45071</v>
      </c>
      <c r="I14263" s="2">
        <v>45092</v>
      </c>
      <c r="J14263" s="15" t="str">
        <f>MID(Tabla1[[#This Row],[HORA]],1,5)</f>
        <v>20:37</v>
      </c>
      <c r="K14263" s="16">
        <f>IF(Tabla1[[#This Row],[FECHA]]=I14264,IF(J14264-J14263&gt;0,(J14264-J14263)*1440,0),0)</f>
        <v>8.9999999999998082</v>
      </c>
      <c r="L14263" s="14">
        <f>2+L14004-Datos!$C$8</f>
        <v>10.870000000000003</v>
      </c>
      <c r="M14263" s="13" t="s">
        <v>56296</v>
      </c>
      <c r="N14263" s="1" t="s">
        <v>13612</v>
      </c>
      <c r="O14263" s="1">
        <v>25</v>
      </c>
      <c r="P14263" s="1" t="s">
        <v>986</v>
      </c>
      <c r="Q14263" s="4" t="s">
        <v>21</v>
      </c>
    </row>
    <row r="14264" spans="1:17" ht="22.5" x14ac:dyDescent="0.25">
      <c r="A14264" s="3">
        <v>4257</v>
      </c>
      <c r="B14264" s="1" t="s">
        <v>13338</v>
      </c>
      <c r="C14264" s="1" t="s">
        <v>15</v>
      </c>
      <c r="D14264" s="1" t="s">
        <v>93</v>
      </c>
      <c r="E14264" s="1">
        <v>72032673</v>
      </c>
      <c r="F14264" s="1" t="s">
        <v>13339</v>
      </c>
      <c r="G14264" s="1">
        <v>18144807</v>
      </c>
      <c r="H14264" s="1" t="s">
        <v>13340</v>
      </c>
      <c r="I14264" s="2">
        <v>45092</v>
      </c>
      <c r="J14264" s="15" t="str">
        <f>MID(Tabla1[[#This Row],[HORA]],1,5)</f>
        <v>20:46</v>
      </c>
      <c r="K14264" s="16">
        <f>IF(Tabla1[[#This Row],[FECHA]]=I14265,IF(J14265-J14264&gt;0,(J14265-J14264)*1440,0),0)</f>
        <v>11.999999999999957</v>
      </c>
      <c r="L14264" s="14">
        <f>2+L14005-Datos!$C$8</f>
        <v>12.110000000000001</v>
      </c>
      <c r="M14264" s="13" t="s">
        <v>56305</v>
      </c>
      <c r="N14264" s="1" t="s">
        <v>13341</v>
      </c>
      <c r="O14264" s="1">
        <v>15</v>
      </c>
      <c r="P14264" s="1" t="s">
        <v>1141</v>
      </c>
      <c r="Q14264" s="4" t="s">
        <v>21</v>
      </c>
    </row>
    <row r="14265" spans="1:17" ht="22.5" x14ac:dyDescent="0.25">
      <c r="A14265" s="3">
        <v>10467</v>
      </c>
      <c r="B14265" s="1" t="s">
        <v>32585</v>
      </c>
      <c r="C14265" s="1" t="s">
        <v>15</v>
      </c>
      <c r="D14265" s="1" t="s">
        <v>463</v>
      </c>
      <c r="E14265" s="1">
        <v>41980705</v>
      </c>
      <c r="F14265" s="1" t="s">
        <v>32586</v>
      </c>
      <c r="G14265" s="1">
        <v>2243288</v>
      </c>
      <c r="H14265" s="1" t="s">
        <v>32587</v>
      </c>
      <c r="I14265" s="2">
        <v>45092</v>
      </c>
      <c r="J14265" s="15" t="str">
        <f>MID(Tabla1[[#This Row],[HORA]],1,5)</f>
        <v>20:58</v>
      </c>
      <c r="K14265" s="16">
        <f>IF(Tabla1[[#This Row],[FECHA]]=I14266,IF(J14266-J14265&gt;0,(J14266-J14265)*1440,0),0)</f>
        <v>0</v>
      </c>
      <c r="L14265" s="14">
        <f>2+L14006-Datos!$C$8</f>
        <v>11.800000000000002</v>
      </c>
      <c r="M14265" s="13" t="s">
        <v>56317</v>
      </c>
      <c r="N14265" s="1" t="s">
        <v>32588</v>
      </c>
      <c r="O14265" s="1">
        <v>35</v>
      </c>
      <c r="P14265" s="1" t="s">
        <v>27</v>
      </c>
      <c r="Q14265" s="4" t="s">
        <v>21</v>
      </c>
    </row>
    <row r="14266" spans="1:17" ht="22.5" x14ac:dyDescent="0.25">
      <c r="A14266" s="3">
        <v>10468</v>
      </c>
      <c r="B14266" s="1" t="s">
        <v>32585</v>
      </c>
      <c r="C14266" s="1" t="s">
        <v>15</v>
      </c>
      <c r="D14266" s="1" t="s">
        <v>463</v>
      </c>
      <c r="E14266" s="1">
        <v>41980705</v>
      </c>
      <c r="F14266" s="1" t="s">
        <v>32586</v>
      </c>
      <c r="G14266" s="1">
        <v>2243288</v>
      </c>
      <c r="H14266" s="1" t="s">
        <v>32587</v>
      </c>
      <c r="I14266" s="2">
        <v>45092</v>
      </c>
      <c r="J14266" s="15" t="str">
        <f>MID(Tabla1[[#This Row],[HORA]],1,5)</f>
        <v>20:58</v>
      </c>
      <c r="K14266" s="16">
        <f>IF(Tabla1[[#This Row],[FECHA]]=I14267,IF(J14267-J14266&gt;0,(J14267-J14266)*1440,0),0)</f>
        <v>1.0000000000001563</v>
      </c>
      <c r="L14266" s="14">
        <f>2+L14007-Datos!$C$8</f>
        <v>13.180000000000001</v>
      </c>
      <c r="M14266" s="13" t="s">
        <v>56317</v>
      </c>
      <c r="N14266" s="1" t="s">
        <v>32589</v>
      </c>
      <c r="O14266" s="1">
        <v>35</v>
      </c>
      <c r="P14266" s="1" t="s">
        <v>27</v>
      </c>
      <c r="Q14266" s="4" t="s">
        <v>21</v>
      </c>
    </row>
    <row r="14267" spans="1:17" ht="22.5" x14ac:dyDescent="0.25">
      <c r="A14267" s="3">
        <v>10579</v>
      </c>
      <c r="B14267" s="1" t="s">
        <v>32925</v>
      </c>
      <c r="C14267" s="1" t="s">
        <v>15</v>
      </c>
      <c r="D14267" s="1" t="s">
        <v>82</v>
      </c>
      <c r="E14267" s="1">
        <v>77678081</v>
      </c>
      <c r="F14267" s="1" t="s">
        <v>32926</v>
      </c>
      <c r="G14267" s="1">
        <v>77678081</v>
      </c>
      <c r="H14267" s="1" t="s">
        <v>32926</v>
      </c>
      <c r="I14267" s="2">
        <v>45092</v>
      </c>
      <c r="J14267" s="15" t="str">
        <f>MID(Tabla1[[#This Row],[HORA]],1,5)</f>
        <v>20:59</v>
      </c>
      <c r="K14267" s="16">
        <f>IF(Tabla1[[#This Row],[FECHA]]=I14268,IF(J14268-J14267&gt;0,(J14268-J14267)*1440,0),0)</f>
        <v>3.0000000000001492</v>
      </c>
      <c r="L14267" s="14">
        <f>2+L14008-Datos!$C$8</f>
        <v>13.120000000000003</v>
      </c>
      <c r="M14267" s="13" t="s">
        <v>56318</v>
      </c>
      <c r="N14267" s="1" t="s">
        <v>8389</v>
      </c>
      <c r="O14267" s="1">
        <v>10</v>
      </c>
      <c r="P14267" s="1" t="s">
        <v>27</v>
      </c>
      <c r="Q14267" s="4" t="s">
        <v>21</v>
      </c>
    </row>
    <row r="14268" spans="1:17" ht="22.5" x14ac:dyDescent="0.25">
      <c r="A14268" s="3">
        <v>4134</v>
      </c>
      <c r="B14268" s="1" t="s">
        <v>12975</v>
      </c>
      <c r="C14268" s="1" t="s">
        <v>15</v>
      </c>
      <c r="D14268" s="1" t="s">
        <v>82</v>
      </c>
      <c r="E14268" s="1">
        <v>16660019</v>
      </c>
      <c r="F14268" s="1" t="s">
        <v>12976</v>
      </c>
      <c r="G14268" s="1">
        <v>18888888</v>
      </c>
      <c r="H14268" s="1" t="s">
        <v>12538</v>
      </c>
      <c r="I14268" s="2">
        <v>45092</v>
      </c>
      <c r="J14268" s="15" t="str">
        <f>MID(Tabla1[[#This Row],[HORA]],1,5)</f>
        <v>21:02</v>
      </c>
      <c r="K14268" s="16">
        <f>IF(Tabla1[[#This Row],[FECHA]]=I14269,IF(J14269-J14268&gt;0,(J14269-J14268)*1440,0),0)</f>
        <v>0.99999999999983658</v>
      </c>
      <c r="L14268" s="14">
        <f>2+L14009-Datos!$C$8</f>
        <v>13.020000000000001</v>
      </c>
      <c r="M14268" s="13" t="s">
        <v>56321</v>
      </c>
      <c r="N14268" s="1" t="s">
        <v>1715</v>
      </c>
      <c r="O14268" s="1">
        <v>15</v>
      </c>
      <c r="P14268" s="1" t="s">
        <v>1141</v>
      </c>
      <c r="Q14268" s="4" t="s">
        <v>21</v>
      </c>
    </row>
    <row r="14269" spans="1:17" ht="22.5" x14ac:dyDescent="0.25">
      <c r="A14269" s="3">
        <v>10580</v>
      </c>
      <c r="B14269" s="1" t="s">
        <v>32927</v>
      </c>
      <c r="C14269" s="1" t="s">
        <v>15</v>
      </c>
      <c r="D14269" s="1" t="s">
        <v>77</v>
      </c>
      <c r="E14269" s="1">
        <v>45855753</v>
      </c>
      <c r="F14269" s="1" t="s">
        <v>12744</v>
      </c>
      <c r="G14269" s="1">
        <v>43408206</v>
      </c>
      <c r="H14269" s="1" t="s">
        <v>32928</v>
      </c>
      <c r="I14269" s="2">
        <v>45092</v>
      </c>
      <c r="J14269" s="15" t="str">
        <f>MID(Tabla1[[#This Row],[HORA]],1,5)</f>
        <v>21:03</v>
      </c>
      <c r="K14269" s="16">
        <f>IF(Tabla1[[#This Row],[FECHA]]=I14270,IF(J14270-J14269&gt;0,(J14270-J14269)*1440,0),0)</f>
        <v>0.99999999999999645</v>
      </c>
      <c r="L14269" s="14">
        <f>2+L14010-Datos!$C$8</f>
        <v>10.730000000000002</v>
      </c>
      <c r="M14269" s="13" t="s">
        <v>56322</v>
      </c>
      <c r="N14269" s="1" t="s">
        <v>32929</v>
      </c>
      <c r="O14269" s="1">
        <v>15</v>
      </c>
      <c r="P14269" s="1" t="s">
        <v>27</v>
      </c>
      <c r="Q14269" s="4" t="s">
        <v>21</v>
      </c>
    </row>
    <row r="14270" spans="1:17" ht="22.5" x14ac:dyDescent="0.25">
      <c r="A14270" s="3">
        <v>10581</v>
      </c>
      <c r="B14270" s="1" t="s">
        <v>32930</v>
      </c>
      <c r="C14270" s="1" t="s">
        <v>15</v>
      </c>
      <c r="D14270" s="1" t="s">
        <v>40</v>
      </c>
      <c r="E14270" s="1">
        <v>45855753</v>
      </c>
      <c r="F14270" s="1" t="s">
        <v>12744</v>
      </c>
      <c r="G14270" s="1">
        <v>44423690</v>
      </c>
      <c r="H14270" s="1" t="s">
        <v>32931</v>
      </c>
      <c r="I14270" s="2">
        <v>45092</v>
      </c>
      <c r="J14270" s="15" t="str">
        <f>MID(Tabla1[[#This Row],[HORA]],1,5)</f>
        <v>21:04</v>
      </c>
      <c r="K14270" s="16">
        <f>IF(Tabla1[[#This Row],[FECHA]]=I14271,IF(J14271-J14270&gt;0,(J14271-J14270)*1440,0),0)</f>
        <v>2.9999999999999893</v>
      </c>
      <c r="L14270" s="14">
        <f>2+L14011-Datos!$C$8</f>
        <v>12.020000000000001</v>
      </c>
      <c r="M14270" s="13" t="s">
        <v>56323</v>
      </c>
      <c r="N14270" s="1" t="s">
        <v>32929</v>
      </c>
      <c r="O14270" s="1">
        <v>15</v>
      </c>
      <c r="P14270" s="1" t="s">
        <v>27</v>
      </c>
      <c r="Q14270" s="4" t="s">
        <v>21</v>
      </c>
    </row>
    <row r="14271" spans="1:17" ht="22.5" x14ac:dyDescent="0.25">
      <c r="A14271" s="3">
        <v>10582</v>
      </c>
      <c r="B14271" s="1" t="s">
        <v>32932</v>
      </c>
      <c r="C14271" s="1" t="s">
        <v>15</v>
      </c>
      <c r="D14271" s="1" t="s">
        <v>40</v>
      </c>
      <c r="E14271" s="1">
        <v>45855753</v>
      </c>
      <c r="F14271" s="1" t="s">
        <v>12744</v>
      </c>
      <c r="G14271" s="1">
        <v>48084946</v>
      </c>
      <c r="H14271" s="1" t="s">
        <v>32933</v>
      </c>
      <c r="I14271" s="2">
        <v>45092</v>
      </c>
      <c r="J14271" s="15" t="str">
        <f>MID(Tabla1[[#This Row],[HORA]],1,5)</f>
        <v>21:07</v>
      </c>
      <c r="K14271" s="16">
        <f>IF(Tabla1[[#This Row],[FECHA]]=I14272,IF(J14272-J14271&gt;0,(J14272-J14271)*1440,0),0)</f>
        <v>0</v>
      </c>
      <c r="L14271" s="14">
        <f>2+L14012-Datos!$C$8</f>
        <v>11.030000000000003</v>
      </c>
      <c r="M14271" s="13" t="s">
        <v>56326</v>
      </c>
      <c r="N14271" s="1" t="s">
        <v>32934</v>
      </c>
      <c r="O14271" s="1">
        <v>15</v>
      </c>
      <c r="P14271" s="1" t="s">
        <v>27</v>
      </c>
      <c r="Q14271" s="4" t="s">
        <v>21</v>
      </c>
    </row>
    <row r="14272" spans="1:17" ht="22.5" x14ac:dyDescent="0.25">
      <c r="A14272" s="3">
        <v>487</v>
      </c>
      <c r="B14272" s="1" t="s">
        <v>1093</v>
      </c>
      <c r="C14272" s="1" t="s">
        <v>15</v>
      </c>
      <c r="D14272" s="1" t="s">
        <v>61</v>
      </c>
      <c r="E14272" s="1">
        <v>2243678</v>
      </c>
      <c r="F14272" s="1" t="s">
        <v>1094</v>
      </c>
      <c r="G14272" s="1">
        <v>2243679</v>
      </c>
      <c r="H14272" s="1" t="s">
        <v>1095</v>
      </c>
      <c r="I14272" s="2">
        <v>45093</v>
      </c>
      <c r="J14272" s="15" t="str">
        <f>MID(Tabla1[[#This Row],[HORA]],1,5)</f>
        <v>06:11</v>
      </c>
      <c r="K14272" s="16">
        <f>IF(Tabla1[[#This Row],[FECHA]]=I14273,IF(J14273-J14272&gt;0,(J14273-J14272)*1440,0),0)</f>
        <v>16.99999999999994</v>
      </c>
      <c r="L14272" s="14">
        <f>2+L14013-Datos!$C$8</f>
        <v>14.040000000000001</v>
      </c>
      <c r="M14272" s="13" t="s">
        <v>278</v>
      </c>
      <c r="N14272" s="1" t="s">
        <v>1096</v>
      </c>
      <c r="O14272" s="1">
        <v>0</v>
      </c>
      <c r="P14272" s="1" t="s">
        <v>20</v>
      </c>
      <c r="Q14272" s="4" t="s">
        <v>21</v>
      </c>
    </row>
    <row r="14273" spans="1:17" ht="22.5" x14ac:dyDescent="0.25">
      <c r="A14273" s="3">
        <v>10584</v>
      </c>
      <c r="B14273" s="1" t="s">
        <v>32936</v>
      </c>
      <c r="C14273" s="1" t="s">
        <v>15</v>
      </c>
      <c r="D14273" s="1" t="s">
        <v>77</v>
      </c>
      <c r="E14273" s="1">
        <v>63262314</v>
      </c>
      <c r="F14273" s="1" t="s">
        <v>32937</v>
      </c>
      <c r="G14273" s="1">
        <v>2243682</v>
      </c>
      <c r="H14273" s="1" t="s">
        <v>32938</v>
      </c>
      <c r="I14273" s="2">
        <v>45093</v>
      </c>
      <c r="J14273" s="15" t="str">
        <f>MID(Tabla1[[#This Row],[HORA]],1,5)</f>
        <v>06:28</v>
      </c>
      <c r="K14273" s="16">
        <f>IF(Tabla1[[#This Row],[FECHA]]=I14274,IF(J14274-J14273&gt;0,(J14274-J14273)*1440,0),0)</f>
        <v>6.9999999999999751</v>
      </c>
      <c r="L14273" s="14">
        <f>2+L14014-Datos!$C$8</f>
        <v>16.100000000000005</v>
      </c>
      <c r="M14273" s="13" t="s">
        <v>5068</v>
      </c>
      <c r="N14273" s="1" t="s">
        <v>32939</v>
      </c>
      <c r="O14273" s="1">
        <v>20</v>
      </c>
      <c r="P14273" s="1" t="s">
        <v>20</v>
      </c>
      <c r="Q14273" s="4" t="s">
        <v>21</v>
      </c>
    </row>
    <row r="14274" spans="1:17" ht="22.5" x14ac:dyDescent="0.25">
      <c r="A14274" s="3">
        <v>10585</v>
      </c>
      <c r="B14274" s="1" t="s">
        <v>32940</v>
      </c>
      <c r="C14274" s="1" t="s">
        <v>15</v>
      </c>
      <c r="D14274" s="1" t="s">
        <v>40</v>
      </c>
      <c r="E14274" s="1">
        <v>45770720</v>
      </c>
      <c r="F14274" s="1" t="s">
        <v>10840</v>
      </c>
      <c r="G14274" s="1">
        <v>2243683</v>
      </c>
      <c r="H14274" s="1" t="s">
        <v>6228</v>
      </c>
      <c r="I14274" s="2">
        <v>45093</v>
      </c>
      <c r="J14274" s="15" t="str">
        <f>MID(Tabla1[[#This Row],[HORA]],1,5)</f>
        <v>06:35</v>
      </c>
      <c r="K14274" s="16">
        <f>IF(Tabla1[[#This Row],[FECHA]]=I14275,IF(J14275-J14274&gt;0,(J14275-J14274)*1440,0),0)</f>
        <v>4.0000000000000657</v>
      </c>
      <c r="L14274" s="14">
        <f>2+L14015-Datos!$C$8</f>
        <v>11.970000000000002</v>
      </c>
      <c r="M14274" s="13" t="s">
        <v>6536</v>
      </c>
      <c r="N14274" s="1" t="s">
        <v>1715</v>
      </c>
      <c r="O14274" s="1">
        <v>15</v>
      </c>
      <c r="P14274" s="1" t="s">
        <v>20</v>
      </c>
      <c r="Q14274" s="4" t="s">
        <v>21</v>
      </c>
    </row>
    <row r="14275" spans="1:17" ht="22.5" x14ac:dyDescent="0.25">
      <c r="A14275" s="3">
        <v>10586</v>
      </c>
      <c r="B14275" s="1" t="s">
        <v>32941</v>
      </c>
      <c r="C14275" s="1" t="s">
        <v>15</v>
      </c>
      <c r="D14275" s="1" t="s">
        <v>77</v>
      </c>
      <c r="E14275" s="1">
        <v>80239425</v>
      </c>
      <c r="F14275" s="1" t="s">
        <v>4687</v>
      </c>
      <c r="G14275" s="1">
        <v>2243684</v>
      </c>
      <c r="H14275" s="1" t="s">
        <v>11225</v>
      </c>
      <c r="I14275" s="2">
        <v>45093</v>
      </c>
      <c r="J14275" s="15" t="str">
        <f>MID(Tabla1[[#This Row],[HORA]],1,5)</f>
        <v>06:39</v>
      </c>
      <c r="K14275" s="16">
        <f>IF(Tabla1[[#This Row],[FECHA]]=I14276,IF(J14276-J14275&gt;0,(J14276-J14275)*1440,0),0)</f>
        <v>0.99999999999999645</v>
      </c>
      <c r="L14275" s="14">
        <f>2+L14016-Datos!$C$8</f>
        <v>11.780000000000003</v>
      </c>
      <c r="M14275" s="13" t="s">
        <v>3322</v>
      </c>
      <c r="N14275" s="1" t="s">
        <v>12718</v>
      </c>
      <c r="O14275" s="1">
        <v>30</v>
      </c>
      <c r="P14275" s="1" t="s">
        <v>20</v>
      </c>
      <c r="Q14275" s="4" t="s">
        <v>21</v>
      </c>
    </row>
    <row r="14276" spans="1:17" ht="22.5" x14ac:dyDescent="0.25">
      <c r="A14276" s="3">
        <v>10587</v>
      </c>
      <c r="B14276" s="1" t="s">
        <v>32942</v>
      </c>
      <c r="C14276" s="1" t="s">
        <v>15</v>
      </c>
      <c r="D14276" s="1" t="s">
        <v>40</v>
      </c>
      <c r="E14276" s="1">
        <v>16597355</v>
      </c>
      <c r="F14276" s="1" t="s">
        <v>32943</v>
      </c>
      <c r="G14276" s="1">
        <v>2243685</v>
      </c>
      <c r="H14276" s="1" t="s">
        <v>6228</v>
      </c>
      <c r="I14276" s="2">
        <v>45093</v>
      </c>
      <c r="J14276" s="15" t="str">
        <f>MID(Tabla1[[#This Row],[HORA]],1,5)</f>
        <v>06:40</v>
      </c>
      <c r="K14276" s="16">
        <f>IF(Tabla1[[#This Row],[FECHA]]=I14277,IF(J14277-J14276&gt;0,(J14277-J14276)*1440,0),0)</f>
        <v>0.99999999999999645</v>
      </c>
      <c r="L14276" s="14">
        <f>2+L14017-Datos!$C$8</f>
        <v>13.870000000000003</v>
      </c>
      <c r="M14276" s="13" t="s">
        <v>2170</v>
      </c>
      <c r="N14276" s="1" t="s">
        <v>32944</v>
      </c>
      <c r="O14276" s="1">
        <v>6</v>
      </c>
      <c r="P14276" s="1" t="s">
        <v>20</v>
      </c>
      <c r="Q14276" s="4" t="s">
        <v>21</v>
      </c>
    </row>
    <row r="14277" spans="1:17" ht="22.5" x14ac:dyDescent="0.25">
      <c r="A14277" s="3">
        <v>10588</v>
      </c>
      <c r="B14277" s="1" t="s">
        <v>32945</v>
      </c>
      <c r="C14277" s="1" t="s">
        <v>15</v>
      </c>
      <c r="D14277" s="1" t="s">
        <v>40</v>
      </c>
      <c r="E14277" s="1">
        <v>16403636</v>
      </c>
      <c r="F14277" s="1" t="s">
        <v>14656</v>
      </c>
      <c r="G14277" s="1">
        <v>2243686</v>
      </c>
      <c r="H14277" s="1" t="s">
        <v>32946</v>
      </c>
      <c r="I14277" s="2">
        <v>45093</v>
      </c>
      <c r="J14277" s="15" t="str">
        <f>MID(Tabla1[[#This Row],[HORA]],1,5)</f>
        <v>06:41</v>
      </c>
      <c r="K14277" s="16">
        <f>IF(Tabla1[[#This Row],[FECHA]]=I14278,IF(J14278-J14277&gt;0,(J14278-J14277)*1440,0),0)</f>
        <v>0</v>
      </c>
      <c r="L14277" s="14">
        <f>2+L14018-Datos!$C$8</f>
        <v>11.210000000000003</v>
      </c>
      <c r="M14277" s="13" t="s">
        <v>836</v>
      </c>
      <c r="N14277" s="1" t="s">
        <v>1715</v>
      </c>
      <c r="O14277" s="1">
        <v>20</v>
      </c>
      <c r="P14277" s="1" t="s">
        <v>20</v>
      </c>
      <c r="Q14277" s="4" t="s">
        <v>21</v>
      </c>
    </row>
    <row r="14278" spans="1:17" ht="22.5" x14ac:dyDescent="0.25">
      <c r="A14278" s="3">
        <v>10589</v>
      </c>
      <c r="B14278" s="1" t="s">
        <v>32947</v>
      </c>
      <c r="C14278" s="1" t="s">
        <v>15</v>
      </c>
      <c r="D14278" s="1" t="s">
        <v>77</v>
      </c>
      <c r="E14278" s="1">
        <v>80239425</v>
      </c>
      <c r="F14278" s="1" t="s">
        <v>4687</v>
      </c>
      <c r="G14278" s="1">
        <v>2243687</v>
      </c>
      <c r="H14278" s="1" t="s">
        <v>10177</v>
      </c>
      <c r="I14278" s="2">
        <v>45093</v>
      </c>
      <c r="J14278" s="15" t="str">
        <f>MID(Tabla1[[#This Row],[HORA]],1,5)</f>
        <v>06:41</v>
      </c>
      <c r="K14278" s="16">
        <f>IF(Tabla1[[#This Row],[FECHA]]=I14279,IF(J14279-J14278&gt;0,(J14279-J14278)*1440,0),0)</f>
        <v>0.99999999999999645</v>
      </c>
      <c r="L14278" s="14">
        <f>2+L14019-Datos!$C$8</f>
        <v>12.940000000000003</v>
      </c>
      <c r="M14278" s="13" t="s">
        <v>836</v>
      </c>
      <c r="N14278" s="1" t="s">
        <v>12718</v>
      </c>
      <c r="O14278" s="1">
        <v>30</v>
      </c>
      <c r="P14278" s="1" t="s">
        <v>20</v>
      </c>
      <c r="Q14278" s="4" t="s">
        <v>21</v>
      </c>
    </row>
    <row r="14279" spans="1:17" ht="22.5" x14ac:dyDescent="0.25">
      <c r="A14279" s="3">
        <v>10590</v>
      </c>
      <c r="B14279" s="1" t="s">
        <v>32948</v>
      </c>
      <c r="C14279" s="1" t="s">
        <v>15</v>
      </c>
      <c r="D14279" s="1" t="s">
        <v>77</v>
      </c>
      <c r="E14279" s="1">
        <v>80239425</v>
      </c>
      <c r="F14279" s="1" t="s">
        <v>4687</v>
      </c>
      <c r="G14279" s="1">
        <v>2243688</v>
      </c>
      <c r="H14279" s="1" t="s">
        <v>20533</v>
      </c>
      <c r="I14279" s="2">
        <v>45093</v>
      </c>
      <c r="J14279" s="15" t="str">
        <f>MID(Tabla1[[#This Row],[HORA]],1,5)</f>
        <v>06:42</v>
      </c>
      <c r="K14279" s="16">
        <f>IF(Tabla1[[#This Row],[FECHA]]=I14280,IF(J14280-J14279&gt;0,(J14280-J14279)*1440,0),0)</f>
        <v>0.99999999999999645</v>
      </c>
      <c r="L14279" s="14">
        <f>2+L14020-Datos!$C$8</f>
        <v>14.800000000000002</v>
      </c>
      <c r="M14279" s="13" t="s">
        <v>744</v>
      </c>
      <c r="N14279" s="1" t="s">
        <v>12718</v>
      </c>
      <c r="O14279" s="1">
        <v>30</v>
      </c>
      <c r="P14279" s="1" t="s">
        <v>20</v>
      </c>
      <c r="Q14279" s="4" t="s">
        <v>21</v>
      </c>
    </row>
    <row r="14280" spans="1:17" ht="22.5" x14ac:dyDescent="0.25">
      <c r="A14280" s="3">
        <v>10591</v>
      </c>
      <c r="B14280" s="1" t="s">
        <v>32949</v>
      </c>
      <c r="C14280" s="1" t="s">
        <v>15</v>
      </c>
      <c r="D14280" s="1" t="s">
        <v>77</v>
      </c>
      <c r="E14280" s="1">
        <v>80239425</v>
      </c>
      <c r="F14280" s="1" t="s">
        <v>4687</v>
      </c>
      <c r="G14280" s="1">
        <v>2243689</v>
      </c>
      <c r="H14280" s="1" t="s">
        <v>5583</v>
      </c>
      <c r="I14280" s="2">
        <v>45093</v>
      </c>
      <c r="J14280" s="15" t="str">
        <f>MID(Tabla1[[#This Row],[HORA]],1,5)</f>
        <v>06:43</v>
      </c>
      <c r="K14280" s="16">
        <f>IF(Tabla1[[#This Row],[FECHA]]=I14281,IF(J14281-J14280&gt;0,(J14281-J14280)*1440,0),0)</f>
        <v>0.99999999999999645</v>
      </c>
      <c r="L14280" s="14">
        <f>2+L14021-Datos!$C$8</f>
        <v>12.100000000000001</v>
      </c>
      <c r="M14280" s="13" t="s">
        <v>841</v>
      </c>
      <c r="N14280" s="1" t="s">
        <v>24570</v>
      </c>
      <c r="O14280" s="1">
        <v>60</v>
      </c>
      <c r="P14280" s="1" t="s">
        <v>20</v>
      </c>
      <c r="Q14280" s="4" t="s">
        <v>21</v>
      </c>
    </row>
    <row r="14281" spans="1:17" ht="22.5" x14ac:dyDescent="0.25">
      <c r="A14281" s="3">
        <v>10592</v>
      </c>
      <c r="B14281" s="1" t="s">
        <v>32950</v>
      </c>
      <c r="C14281" s="1" t="s">
        <v>15</v>
      </c>
      <c r="D14281" s="1" t="s">
        <v>40</v>
      </c>
      <c r="E14281" s="1">
        <v>80239425</v>
      </c>
      <c r="F14281" s="1" t="s">
        <v>4687</v>
      </c>
      <c r="G14281" s="1">
        <v>2243690</v>
      </c>
      <c r="H14281" s="1" t="s">
        <v>11230</v>
      </c>
      <c r="I14281" s="2">
        <v>45093</v>
      </c>
      <c r="J14281" s="15" t="str">
        <f>MID(Tabla1[[#This Row],[HORA]],1,5)</f>
        <v>06:44</v>
      </c>
      <c r="K14281" s="16">
        <f>IF(Tabla1[[#This Row],[FECHA]]=I14282,IF(J14282-J14281&gt;0,(J14282-J14281)*1440,0),0)</f>
        <v>0.99999999999999645</v>
      </c>
      <c r="L14281" s="14">
        <f>2+L14022-Datos!$C$8</f>
        <v>12.760000000000002</v>
      </c>
      <c r="M14281" s="13" t="s">
        <v>5283</v>
      </c>
      <c r="N14281" s="1" t="s">
        <v>12718</v>
      </c>
      <c r="O14281" s="1">
        <v>30</v>
      </c>
      <c r="P14281" s="1" t="s">
        <v>20</v>
      </c>
      <c r="Q14281" s="4" t="s">
        <v>21</v>
      </c>
    </row>
    <row r="14282" spans="1:17" ht="22.5" x14ac:dyDescent="0.25">
      <c r="A14282" s="3">
        <v>10593</v>
      </c>
      <c r="B14282" s="1" t="s">
        <v>32951</v>
      </c>
      <c r="C14282" s="1" t="s">
        <v>15</v>
      </c>
      <c r="D14282" s="1" t="s">
        <v>33</v>
      </c>
      <c r="E14282" s="1">
        <v>80239425</v>
      </c>
      <c r="F14282" s="1" t="s">
        <v>4687</v>
      </c>
      <c r="G14282" s="1">
        <v>2243692</v>
      </c>
      <c r="H14282" s="1" t="s">
        <v>11227</v>
      </c>
      <c r="I14282" s="2">
        <v>45093</v>
      </c>
      <c r="J14282" s="15" t="str">
        <f>MID(Tabla1[[#This Row],[HORA]],1,5)</f>
        <v>06:45</v>
      </c>
      <c r="K14282" s="16">
        <f>IF(Tabla1[[#This Row],[FECHA]]=I14283,IF(J14283-J14282&gt;0,(J14283-J14282)*1440,0),0)</f>
        <v>0</v>
      </c>
      <c r="L14282" s="14">
        <f>2+L14023-Datos!$C$8</f>
        <v>12.700000000000001</v>
      </c>
      <c r="M14282" s="13" t="s">
        <v>846</v>
      </c>
      <c r="N14282" s="1" t="s">
        <v>12718</v>
      </c>
      <c r="O14282" s="1">
        <v>26.67</v>
      </c>
      <c r="P14282" s="1" t="s">
        <v>20</v>
      </c>
      <c r="Q14282" s="4" t="s">
        <v>21</v>
      </c>
    </row>
    <row r="14283" spans="1:17" ht="22.5" x14ac:dyDescent="0.25">
      <c r="A14283" s="3">
        <v>10594</v>
      </c>
      <c r="B14283" s="1" t="s">
        <v>32951</v>
      </c>
      <c r="C14283" s="1" t="s">
        <v>15</v>
      </c>
      <c r="D14283" s="1" t="s">
        <v>33</v>
      </c>
      <c r="E14283" s="1">
        <v>80239425</v>
      </c>
      <c r="F14283" s="1" t="s">
        <v>4687</v>
      </c>
      <c r="G14283" s="1">
        <v>2243692</v>
      </c>
      <c r="H14283" s="1" t="s">
        <v>11227</v>
      </c>
      <c r="I14283" s="2">
        <v>45093</v>
      </c>
      <c r="J14283" s="15" t="str">
        <f>MID(Tabla1[[#This Row],[HORA]],1,5)</f>
        <v>06:45</v>
      </c>
      <c r="K14283" s="16">
        <f>IF(Tabla1[[#This Row],[FECHA]]=I14284,IF(J14284-J14283&gt;0,(J14284-J14283)*1440,0),0)</f>
        <v>1.9999999999999929</v>
      </c>
      <c r="L14283" s="14">
        <f>2+L14024-Datos!$C$8</f>
        <v>6.8000000000000025</v>
      </c>
      <c r="M14283" s="13" t="s">
        <v>846</v>
      </c>
      <c r="N14283" s="1" t="s">
        <v>17900</v>
      </c>
      <c r="O14283" s="1">
        <v>53.33</v>
      </c>
      <c r="P14283" s="1" t="s">
        <v>20</v>
      </c>
      <c r="Q14283" s="4" t="s">
        <v>21</v>
      </c>
    </row>
    <row r="14284" spans="1:17" ht="22.5" x14ac:dyDescent="0.25">
      <c r="A14284" s="3">
        <v>10595</v>
      </c>
      <c r="B14284" s="1" t="s">
        <v>32952</v>
      </c>
      <c r="C14284" s="1" t="s">
        <v>15</v>
      </c>
      <c r="D14284" s="1" t="s">
        <v>77</v>
      </c>
      <c r="E14284" s="1">
        <v>16647442</v>
      </c>
      <c r="F14284" s="1" t="s">
        <v>32953</v>
      </c>
      <c r="G14284" s="1">
        <v>2243693</v>
      </c>
      <c r="H14284" s="1" t="s">
        <v>32954</v>
      </c>
      <c r="I14284" s="2">
        <v>45093</v>
      </c>
      <c r="J14284" s="15" t="str">
        <f>MID(Tabla1[[#This Row],[HORA]],1,5)</f>
        <v>06:47</v>
      </c>
      <c r="K14284" s="16">
        <f>IF(Tabla1[[#This Row],[FECHA]]=I14285,IF(J14285-J14284&gt;0,(J14285-J14284)*1440,0),0)</f>
        <v>9.000000000000048</v>
      </c>
      <c r="L14284" s="14">
        <f>2+L14025-Datos!$C$8</f>
        <v>7.8100000000000023</v>
      </c>
      <c r="M14284" s="13" t="s">
        <v>5733</v>
      </c>
      <c r="N14284" s="1" t="s">
        <v>32955</v>
      </c>
      <c r="O14284" s="1">
        <v>15</v>
      </c>
      <c r="P14284" s="1" t="s">
        <v>20</v>
      </c>
      <c r="Q14284" s="4" t="s">
        <v>21</v>
      </c>
    </row>
    <row r="14285" spans="1:17" ht="22.5" x14ac:dyDescent="0.25">
      <c r="A14285" s="3">
        <v>4139</v>
      </c>
      <c r="B14285" s="1" t="s">
        <v>12985</v>
      </c>
      <c r="C14285" s="1" t="s">
        <v>15</v>
      </c>
      <c r="D14285" s="1" t="s">
        <v>82</v>
      </c>
      <c r="E14285" s="1">
        <v>469786</v>
      </c>
      <c r="F14285" s="1" t="s">
        <v>12986</v>
      </c>
      <c r="G14285" s="1">
        <v>2243695</v>
      </c>
      <c r="H14285" s="1" t="s">
        <v>12987</v>
      </c>
      <c r="I14285" s="2">
        <v>45093</v>
      </c>
      <c r="J14285" s="15" t="str">
        <f>MID(Tabla1[[#This Row],[HORA]],1,5)</f>
        <v>06:56</v>
      </c>
      <c r="K14285" s="16">
        <f>IF(Tabla1[[#This Row],[FECHA]]=I14286,IF(J14286-J14285&gt;0,(J14286-J14285)*1440,0),0)</f>
        <v>4.9999999999999822</v>
      </c>
      <c r="L14285" s="14">
        <f>2+L14026-Datos!$C$8</f>
        <v>9.1800000000000015</v>
      </c>
      <c r="M14285" s="13" t="s">
        <v>1197</v>
      </c>
      <c r="N14285" s="1" t="s">
        <v>12988</v>
      </c>
      <c r="O14285" s="1">
        <v>10</v>
      </c>
      <c r="P14285" s="1" t="s">
        <v>376</v>
      </c>
      <c r="Q14285" s="4" t="s">
        <v>21</v>
      </c>
    </row>
    <row r="14286" spans="1:17" ht="22.5" x14ac:dyDescent="0.25">
      <c r="A14286" s="3">
        <v>10596</v>
      </c>
      <c r="B14286" s="1" t="s">
        <v>32956</v>
      </c>
      <c r="C14286" s="1" t="s">
        <v>15</v>
      </c>
      <c r="D14286" s="1" t="s">
        <v>33</v>
      </c>
      <c r="E14286" s="1">
        <v>16532909</v>
      </c>
      <c r="F14286" s="1" t="s">
        <v>3119</v>
      </c>
      <c r="G14286" s="1">
        <v>2243696</v>
      </c>
      <c r="H14286" s="1" t="s">
        <v>32957</v>
      </c>
      <c r="I14286" s="2">
        <v>45093</v>
      </c>
      <c r="J14286" s="15" t="str">
        <f>MID(Tabla1[[#This Row],[HORA]],1,5)</f>
        <v>07:01</v>
      </c>
      <c r="K14286" s="16">
        <f>IF(Tabla1[[#This Row],[FECHA]]=I14287,IF(J14287-J14286&gt;0,(J14287-J14286)*1440,0),0)</f>
        <v>4.9999999999999822</v>
      </c>
      <c r="L14286" s="14">
        <f>2+L14027-Datos!$C$8</f>
        <v>8.9300000000000015</v>
      </c>
      <c r="M14286" s="13" t="s">
        <v>522</v>
      </c>
      <c r="N14286" s="1" t="s">
        <v>1715</v>
      </c>
      <c r="O14286" s="1">
        <v>20</v>
      </c>
      <c r="P14286" s="1" t="s">
        <v>20</v>
      </c>
      <c r="Q14286" s="4" t="s">
        <v>21</v>
      </c>
    </row>
    <row r="14287" spans="1:17" ht="22.5" x14ac:dyDescent="0.25">
      <c r="A14287" s="3">
        <v>4140</v>
      </c>
      <c r="B14287" s="1" t="s">
        <v>12989</v>
      </c>
      <c r="C14287" s="1" t="s">
        <v>15</v>
      </c>
      <c r="D14287" s="1" t="s">
        <v>23</v>
      </c>
      <c r="E14287" s="1">
        <v>7590942</v>
      </c>
      <c r="F14287" s="1" t="s">
        <v>12990</v>
      </c>
      <c r="G14287" s="1">
        <v>7590942</v>
      </c>
      <c r="H14287" s="1" t="s">
        <v>12990</v>
      </c>
      <c r="I14287" s="2">
        <v>45093</v>
      </c>
      <c r="J14287" s="15" t="str">
        <f>MID(Tabla1[[#This Row],[HORA]],1,5)</f>
        <v>07:06</v>
      </c>
      <c r="K14287" s="16">
        <f>IF(Tabla1[[#This Row],[FECHA]]=I14288,IF(J14288-J14287&gt;0,(J14288-J14287)*1440,0),0)</f>
        <v>2.9999999999999893</v>
      </c>
      <c r="L14287" s="14">
        <f>2+L14028-Datos!$C$8</f>
        <v>11.870000000000003</v>
      </c>
      <c r="M14287" s="13" t="s">
        <v>1839</v>
      </c>
      <c r="N14287" s="1" t="s">
        <v>2773</v>
      </c>
      <c r="O14287" s="1">
        <v>20</v>
      </c>
      <c r="P14287" s="1" t="s">
        <v>376</v>
      </c>
      <c r="Q14287" s="4" t="s">
        <v>21</v>
      </c>
    </row>
    <row r="14288" spans="1:17" ht="22.5" x14ac:dyDescent="0.25">
      <c r="A14288" s="3">
        <v>10597</v>
      </c>
      <c r="B14288" s="1" t="s">
        <v>32958</v>
      </c>
      <c r="C14288" s="1" t="s">
        <v>15</v>
      </c>
      <c r="D14288" s="1" t="s">
        <v>33</v>
      </c>
      <c r="E14288" s="1">
        <v>16744105</v>
      </c>
      <c r="F14288" s="1" t="s">
        <v>32959</v>
      </c>
      <c r="G14288" s="1">
        <v>2243697</v>
      </c>
      <c r="H14288" s="1" t="s">
        <v>32960</v>
      </c>
      <c r="I14288" s="2">
        <v>45093</v>
      </c>
      <c r="J14288" s="15" t="str">
        <f>MID(Tabla1[[#This Row],[HORA]],1,5)</f>
        <v>07:09</v>
      </c>
      <c r="K14288" s="16">
        <f>IF(Tabla1[[#This Row],[FECHA]]=I14289,IF(J14289-J14288&gt;0,(J14289-J14288)*1440,0),0)</f>
        <v>1.9999999999999929</v>
      </c>
      <c r="L14288" s="14">
        <f>2+L14029-Datos!$C$8</f>
        <v>13.280000000000001</v>
      </c>
      <c r="M14288" s="13" t="s">
        <v>117</v>
      </c>
      <c r="N14288" s="1" t="s">
        <v>32961</v>
      </c>
      <c r="O14288" s="1">
        <v>20</v>
      </c>
      <c r="P14288" s="1" t="s">
        <v>20</v>
      </c>
      <c r="Q14288" s="4" t="s">
        <v>21</v>
      </c>
    </row>
    <row r="14289" spans="1:17" ht="22.5" x14ac:dyDescent="0.25">
      <c r="A14289" s="3">
        <v>4141</v>
      </c>
      <c r="B14289" s="1" t="s">
        <v>12991</v>
      </c>
      <c r="C14289" s="1" t="s">
        <v>15</v>
      </c>
      <c r="D14289" s="1" t="s">
        <v>33</v>
      </c>
      <c r="E14289" s="1">
        <v>16541364</v>
      </c>
      <c r="F14289" s="1" t="s">
        <v>12992</v>
      </c>
      <c r="G14289" s="1">
        <v>2243699</v>
      </c>
      <c r="H14289" s="1" t="s">
        <v>12993</v>
      </c>
      <c r="I14289" s="2">
        <v>45093</v>
      </c>
      <c r="J14289" s="15" t="str">
        <f>MID(Tabla1[[#This Row],[HORA]],1,5)</f>
        <v>07:11</v>
      </c>
      <c r="K14289" s="16">
        <f>IF(Tabla1[[#This Row],[FECHA]]=I14290,IF(J14290-J14289&gt;0,(J14290-J14289)*1440,0),0)</f>
        <v>3.9999999999999858</v>
      </c>
      <c r="L14289" s="14">
        <f>2+L14030-Datos!$C$8</f>
        <v>11.490000000000002</v>
      </c>
      <c r="M14289" s="13" t="s">
        <v>3851</v>
      </c>
      <c r="N14289" s="1" t="s">
        <v>12994</v>
      </c>
      <c r="O14289" s="1">
        <v>15</v>
      </c>
      <c r="P14289" s="1" t="s">
        <v>376</v>
      </c>
      <c r="Q14289" s="4" t="s">
        <v>21</v>
      </c>
    </row>
    <row r="14290" spans="1:17" ht="22.5" x14ac:dyDescent="0.25">
      <c r="A14290" s="3">
        <v>10598</v>
      </c>
      <c r="B14290" s="1" t="s">
        <v>32962</v>
      </c>
      <c r="C14290" s="1" t="s">
        <v>15</v>
      </c>
      <c r="D14290" s="1" t="s">
        <v>40</v>
      </c>
      <c r="E14290" s="1">
        <v>16777752</v>
      </c>
      <c r="F14290" s="1" t="s">
        <v>32963</v>
      </c>
      <c r="G14290" s="1">
        <v>2243700</v>
      </c>
      <c r="H14290" s="1" t="s">
        <v>32964</v>
      </c>
      <c r="I14290" s="2">
        <v>45093</v>
      </c>
      <c r="J14290" s="15" t="str">
        <f>MID(Tabla1[[#This Row],[HORA]],1,5)</f>
        <v>07:15</v>
      </c>
      <c r="K14290" s="16">
        <f>IF(Tabla1[[#This Row],[FECHA]]=I14291,IF(J14291-J14290&gt;0,(J14291-J14290)*1440,0),0)</f>
        <v>3.9999999999999858</v>
      </c>
      <c r="L14290" s="14">
        <f>2+L14031-Datos!$C$8</f>
        <v>12.280000000000001</v>
      </c>
      <c r="M14290" s="13" t="s">
        <v>3128</v>
      </c>
      <c r="N14290" s="1" t="s">
        <v>32965</v>
      </c>
      <c r="O14290" s="1">
        <v>30</v>
      </c>
      <c r="P14290" s="1" t="s">
        <v>20</v>
      </c>
      <c r="Q14290" s="4" t="s">
        <v>21</v>
      </c>
    </row>
    <row r="14291" spans="1:17" ht="22.5" x14ac:dyDescent="0.25">
      <c r="A14291" s="3">
        <v>10599</v>
      </c>
      <c r="B14291" s="1" t="s">
        <v>32966</v>
      </c>
      <c r="C14291" s="1" t="s">
        <v>15</v>
      </c>
      <c r="D14291" s="1" t="s">
        <v>33</v>
      </c>
      <c r="E14291" s="1">
        <v>16777939</v>
      </c>
      <c r="F14291" s="1" t="s">
        <v>12114</v>
      </c>
      <c r="G14291" s="1">
        <v>2243701</v>
      </c>
      <c r="H14291" s="1" t="s">
        <v>6228</v>
      </c>
      <c r="I14291" s="2">
        <v>45093</v>
      </c>
      <c r="J14291" s="15" t="str">
        <f>MID(Tabla1[[#This Row],[HORA]],1,5)</f>
        <v>07:19</v>
      </c>
      <c r="K14291" s="16">
        <f>IF(Tabla1[[#This Row],[FECHA]]=I14292,IF(J14292-J14291&gt;0,(J14292-J14291)*1440,0),0)</f>
        <v>17.000000000000021</v>
      </c>
      <c r="L14291" s="14">
        <f>2+L14032-Datos!$C$8</f>
        <v>11.020000000000001</v>
      </c>
      <c r="M14291" s="13" t="s">
        <v>6242</v>
      </c>
      <c r="N14291" s="1" t="s">
        <v>1715</v>
      </c>
      <c r="O14291" s="1">
        <v>50</v>
      </c>
      <c r="P14291" s="1" t="s">
        <v>20</v>
      </c>
      <c r="Q14291" s="4" t="s">
        <v>21</v>
      </c>
    </row>
    <row r="14292" spans="1:17" ht="22.5" x14ac:dyDescent="0.25">
      <c r="A14292" s="3">
        <v>4142</v>
      </c>
      <c r="B14292" s="1" t="s">
        <v>12995</v>
      </c>
      <c r="C14292" s="1" t="s">
        <v>15</v>
      </c>
      <c r="D14292" s="1" t="s">
        <v>33</v>
      </c>
      <c r="E14292" s="1">
        <v>72131825</v>
      </c>
      <c r="F14292" s="1" t="s">
        <v>5933</v>
      </c>
      <c r="G14292" s="1">
        <v>72131825</v>
      </c>
      <c r="H14292" s="1" t="s">
        <v>5933</v>
      </c>
      <c r="I14292" s="2">
        <v>45093</v>
      </c>
      <c r="J14292" s="15" t="str">
        <f>MID(Tabla1[[#This Row],[HORA]],1,5)</f>
        <v>07:36</v>
      </c>
      <c r="K14292" s="16">
        <f>IF(Tabla1[[#This Row],[FECHA]]=I14293,IF(J14293-J14292&gt;0,(J14293-J14292)*1440,0),0)</f>
        <v>19.000000000000014</v>
      </c>
      <c r="L14292" s="14">
        <f>2+L14033-Datos!$C$8</f>
        <v>13.940000000000001</v>
      </c>
      <c r="M14292" s="13" t="s">
        <v>216</v>
      </c>
      <c r="N14292" s="1" t="s">
        <v>1715</v>
      </c>
      <c r="O14292" s="1">
        <v>45</v>
      </c>
      <c r="P14292" s="1" t="s">
        <v>376</v>
      </c>
      <c r="Q14292" s="4" t="s">
        <v>21</v>
      </c>
    </row>
    <row r="14293" spans="1:17" ht="22.5" x14ac:dyDescent="0.25">
      <c r="A14293" s="3">
        <v>17757</v>
      </c>
      <c r="B14293" s="1" t="s">
        <v>53287</v>
      </c>
      <c r="C14293" s="1" t="s">
        <v>15</v>
      </c>
      <c r="D14293" s="1" t="s">
        <v>40</v>
      </c>
      <c r="E14293" s="1">
        <v>20479931721</v>
      </c>
      <c r="F14293" s="1" t="s">
        <v>48125</v>
      </c>
      <c r="G14293" s="1">
        <v>2243705</v>
      </c>
      <c r="H14293" s="1" t="s">
        <v>48885</v>
      </c>
      <c r="I14293" s="2">
        <v>45093</v>
      </c>
      <c r="J14293" s="15" t="str">
        <f>MID(Tabla1[[#This Row],[HORA]],1,5)</f>
        <v>07:55</v>
      </c>
      <c r="K14293" s="16">
        <f>IF(Tabla1[[#This Row],[FECHA]]=I14294,IF(J14294-J14293&gt;0,(J14294-J14293)*1440,0),0)</f>
        <v>3.9999999999999858</v>
      </c>
      <c r="L14293" s="14">
        <f>L14034-Datos!$C$8</f>
        <v>14.420000000000002</v>
      </c>
      <c r="M14293" s="13" t="s">
        <v>2456</v>
      </c>
      <c r="N14293" s="1" t="s">
        <v>59</v>
      </c>
      <c r="O14293" s="1">
        <v>10</v>
      </c>
      <c r="P14293" s="1" t="s">
        <v>20</v>
      </c>
      <c r="Q14293" s="4" t="s">
        <v>21</v>
      </c>
    </row>
    <row r="14294" spans="1:17" ht="22.5" x14ac:dyDescent="0.25">
      <c r="A14294" s="3">
        <v>10600</v>
      </c>
      <c r="B14294" s="1" t="s">
        <v>32967</v>
      </c>
      <c r="C14294" s="1" t="s">
        <v>15</v>
      </c>
      <c r="D14294" s="1" t="s">
        <v>40</v>
      </c>
      <c r="E14294" s="1">
        <v>16626414</v>
      </c>
      <c r="F14294" s="1" t="s">
        <v>8810</v>
      </c>
      <c r="G14294" s="1">
        <v>2243706</v>
      </c>
      <c r="H14294" s="1" t="s">
        <v>32968</v>
      </c>
      <c r="I14294" s="2">
        <v>45093</v>
      </c>
      <c r="J14294" s="15" t="str">
        <f>MID(Tabla1[[#This Row],[HORA]],1,5)</f>
        <v>07:59</v>
      </c>
      <c r="K14294" s="16">
        <f>IF(Tabla1[[#This Row],[FECHA]]=I14295,IF(J14295-J14294&gt;0,(J14295-J14294)*1440,0),0)</f>
        <v>2.0000000000000728</v>
      </c>
      <c r="L14294" s="14">
        <f>L14035-Datos!$C$8</f>
        <v>10.120000000000001</v>
      </c>
      <c r="M14294" s="13" t="s">
        <v>29612</v>
      </c>
      <c r="N14294" s="1" t="s">
        <v>32969</v>
      </c>
      <c r="O14294" s="1">
        <v>40</v>
      </c>
      <c r="P14294" s="1" t="s">
        <v>20</v>
      </c>
      <c r="Q14294" s="4" t="s">
        <v>21</v>
      </c>
    </row>
    <row r="14295" spans="1:17" ht="22.5" x14ac:dyDescent="0.25">
      <c r="A14295" s="3">
        <v>4143</v>
      </c>
      <c r="B14295" s="1" t="s">
        <v>12996</v>
      </c>
      <c r="C14295" s="1" t="s">
        <v>15</v>
      </c>
      <c r="D14295" s="1" t="s">
        <v>82</v>
      </c>
      <c r="E14295" s="1">
        <v>41687541</v>
      </c>
      <c r="F14295" s="1" t="s">
        <v>1878</v>
      </c>
      <c r="G14295" s="1">
        <v>2243707</v>
      </c>
      <c r="H14295" s="1" t="s">
        <v>12997</v>
      </c>
      <c r="I14295" s="2">
        <v>45093</v>
      </c>
      <c r="J14295" s="15" t="str">
        <f>MID(Tabla1[[#This Row],[HORA]],1,5)</f>
        <v>08:01</v>
      </c>
      <c r="K14295" s="16">
        <f>IF(Tabla1[[#This Row],[FECHA]]=I14296,IF(J14296-J14295&gt;0,(J14296-J14295)*1440,0),0)</f>
        <v>1.9999999999999929</v>
      </c>
      <c r="L14295" s="14">
        <f>L14036-Datos!$C$8</f>
        <v>9.2200000000000024</v>
      </c>
      <c r="M14295" s="13" t="s">
        <v>4803</v>
      </c>
      <c r="N14295" s="1" t="s">
        <v>12718</v>
      </c>
      <c r="O14295" s="1">
        <v>35</v>
      </c>
      <c r="P14295" s="1" t="s">
        <v>376</v>
      </c>
      <c r="Q14295" s="4" t="s">
        <v>21</v>
      </c>
    </row>
    <row r="14296" spans="1:17" ht="22.5" x14ac:dyDescent="0.25">
      <c r="A14296" s="3">
        <v>4144</v>
      </c>
      <c r="B14296" s="1" t="s">
        <v>12998</v>
      </c>
      <c r="C14296" s="1" t="s">
        <v>15</v>
      </c>
      <c r="D14296" s="1" t="s">
        <v>40</v>
      </c>
      <c r="E14296" s="1">
        <v>16569458</v>
      </c>
      <c r="F14296" s="1" t="s">
        <v>12999</v>
      </c>
      <c r="G14296" s="1">
        <v>2243708</v>
      </c>
      <c r="H14296" s="1" t="s">
        <v>13000</v>
      </c>
      <c r="I14296" s="2">
        <v>45093</v>
      </c>
      <c r="J14296" s="15" t="str">
        <f>MID(Tabla1[[#This Row],[HORA]],1,5)</f>
        <v>08:03</v>
      </c>
      <c r="K14296" s="16">
        <f>IF(Tabla1[[#This Row],[FECHA]]=I14297,IF(J14297-J14296&gt;0,(J14297-J14296)*1440,0),0)</f>
        <v>1.9999999999999929</v>
      </c>
      <c r="L14296" s="14">
        <f>L14037-Datos!$C$8</f>
        <v>10.420000000000002</v>
      </c>
      <c r="M14296" s="13" t="s">
        <v>2467</v>
      </c>
      <c r="N14296" s="1" t="s">
        <v>447</v>
      </c>
      <c r="O14296" s="1">
        <v>10</v>
      </c>
      <c r="P14296" s="1" t="s">
        <v>376</v>
      </c>
      <c r="Q14296" s="4" t="s">
        <v>21</v>
      </c>
    </row>
    <row r="14297" spans="1:17" ht="22.5" x14ac:dyDescent="0.25">
      <c r="A14297" s="3">
        <v>4145</v>
      </c>
      <c r="B14297" s="1" t="s">
        <v>13001</v>
      </c>
      <c r="C14297" s="1" t="s">
        <v>15</v>
      </c>
      <c r="D14297" s="1" t="s">
        <v>33</v>
      </c>
      <c r="E14297" s="1">
        <v>16793890</v>
      </c>
      <c r="F14297" s="1" t="s">
        <v>2237</v>
      </c>
      <c r="G14297" s="1">
        <v>2243709</v>
      </c>
      <c r="H14297" s="1" t="s">
        <v>13002</v>
      </c>
      <c r="I14297" s="2">
        <v>45093</v>
      </c>
      <c r="J14297" s="15" t="str">
        <f>MID(Tabla1[[#This Row],[HORA]],1,5)</f>
        <v>08:05</v>
      </c>
      <c r="K14297" s="16">
        <f>IF(Tabla1[[#This Row],[FECHA]]=I14298,IF(J14298-J14297&gt;0,(J14298-J14297)*1440,0),0)</f>
        <v>4.9999999999999023</v>
      </c>
      <c r="L14297" s="14">
        <f>L14038-Datos!$C$8</f>
        <v>11.920000000000002</v>
      </c>
      <c r="M14297" s="13" t="s">
        <v>1850</v>
      </c>
      <c r="N14297" s="1" t="s">
        <v>13003</v>
      </c>
      <c r="O14297" s="1">
        <v>20</v>
      </c>
      <c r="P14297" s="1" t="s">
        <v>376</v>
      </c>
      <c r="Q14297" s="4" t="s">
        <v>21</v>
      </c>
    </row>
    <row r="14298" spans="1:17" ht="22.5" x14ac:dyDescent="0.25">
      <c r="A14298" s="3">
        <v>4146</v>
      </c>
      <c r="B14298" s="1" t="s">
        <v>13004</v>
      </c>
      <c r="C14298" s="1" t="s">
        <v>15</v>
      </c>
      <c r="D14298" s="1" t="s">
        <v>40</v>
      </c>
      <c r="E14298" s="1">
        <v>46673169</v>
      </c>
      <c r="F14298" s="1" t="s">
        <v>13005</v>
      </c>
      <c r="G14298" s="1">
        <v>2243711</v>
      </c>
      <c r="H14298" s="1" t="s">
        <v>13006</v>
      </c>
      <c r="I14298" s="2">
        <v>45093</v>
      </c>
      <c r="J14298" s="15" t="str">
        <f>MID(Tabla1[[#This Row],[HORA]],1,5)</f>
        <v>08:10</v>
      </c>
      <c r="K14298" s="16">
        <f>IF(Tabla1[[#This Row],[FECHA]]=I14299,IF(J14299-J14298&gt;0,(J14299-J14298)*1440,0),0)</f>
        <v>7.0000000000000551</v>
      </c>
      <c r="L14298" s="14">
        <f>L14039-Datos!$C$8</f>
        <v>9.2700000000000014</v>
      </c>
      <c r="M14298" s="13" t="s">
        <v>5317</v>
      </c>
      <c r="N14298" s="1" t="s">
        <v>13007</v>
      </c>
      <c r="O14298" s="1">
        <v>20</v>
      </c>
      <c r="P14298" s="1" t="s">
        <v>376</v>
      </c>
      <c r="Q14298" s="4" t="s">
        <v>21</v>
      </c>
    </row>
    <row r="14299" spans="1:17" ht="22.5" x14ac:dyDescent="0.25">
      <c r="A14299" s="3">
        <v>4147</v>
      </c>
      <c r="B14299" s="1" t="s">
        <v>13008</v>
      </c>
      <c r="C14299" s="1" t="s">
        <v>15</v>
      </c>
      <c r="D14299" s="1" t="s">
        <v>82</v>
      </c>
      <c r="E14299" s="1">
        <v>27287266</v>
      </c>
      <c r="F14299" s="1" t="s">
        <v>13009</v>
      </c>
      <c r="G14299" s="1">
        <v>47046491</v>
      </c>
      <c r="H14299" s="1" t="s">
        <v>13010</v>
      </c>
      <c r="I14299" s="2">
        <v>45093</v>
      </c>
      <c r="J14299" s="15" t="str">
        <f>MID(Tabla1[[#This Row],[HORA]],1,5)</f>
        <v>08:17</v>
      </c>
      <c r="K14299" s="16">
        <f>IF(Tabla1[[#This Row],[FECHA]]=I14300,IF(J14300-J14299&gt;0,(J14300-J14299)*1440,0),0)</f>
        <v>9.000000000000048</v>
      </c>
      <c r="L14299" s="14">
        <f>L14040-Datos!$C$8</f>
        <v>11.420000000000002</v>
      </c>
      <c r="M14299" s="13" t="s">
        <v>3336</v>
      </c>
      <c r="N14299" s="1" t="s">
        <v>13011</v>
      </c>
      <c r="O14299" s="1">
        <v>30</v>
      </c>
      <c r="P14299" s="1" t="s">
        <v>376</v>
      </c>
      <c r="Q14299" s="4" t="s">
        <v>21</v>
      </c>
    </row>
    <row r="14300" spans="1:17" ht="22.5" x14ac:dyDescent="0.25">
      <c r="A14300" s="3">
        <v>10601</v>
      </c>
      <c r="B14300" s="1" t="s">
        <v>32970</v>
      </c>
      <c r="C14300" s="1" t="s">
        <v>15</v>
      </c>
      <c r="D14300" s="1" t="s">
        <v>82</v>
      </c>
      <c r="E14300" s="1">
        <v>46743800</v>
      </c>
      <c r="F14300" s="1" t="s">
        <v>32971</v>
      </c>
      <c r="G14300" s="1">
        <v>46743800</v>
      </c>
      <c r="H14300" s="1" t="s">
        <v>32971</v>
      </c>
      <c r="I14300" s="2">
        <v>45093</v>
      </c>
      <c r="J14300" s="15" t="str">
        <f>MID(Tabla1[[#This Row],[HORA]],1,5)</f>
        <v>08:26</v>
      </c>
      <c r="K14300" s="16">
        <f>IF(Tabla1[[#This Row],[FECHA]]=I14301,IF(J14301-J14300&gt;0,(J14301-J14300)*1440,0),0)</f>
        <v>0.99999999999991651</v>
      </c>
      <c r="L14300" s="14">
        <f>L14041-Datos!$C$8</f>
        <v>13.120000000000001</v>
      </c>
      <c r="M14300" s="13" t="s">
        <v>7269</v>
      </c>
      <c r="N14300" s="1" t="s">
        <v>2773</v>
      </c>
      <c r="O14300" s="1">
        <v>25</v>
      </c>
      <c r="P14300" s="1" t="s">
        <v>20</v>
      </c>
      <c r="Q14300" s="4" t="s">
        <v>21</v>
      </c>
    </row>
    <row r="14301" spans="1:17" ht="22.5" x14ac:dyDescent="0.25">
      <c r="A14301" s="3">
        <v>10602</v>
      </c>
      <c r="B14301" s="1" t="s">
        <v>32972</v>
      </c>
      <c r="C14301" s="1" t="s">
        <v>15</v>
      </c>
      <c r="D14301" s="1" t="s">
        <v>82</v>
      </c>
      <c r="E14301" s="1">
        <v>1001021762</v>
      </c>
      <c r="F14301" s="1" t="s">
        <v>32973</v>
      </c>
      <c r="G14301" s="1">
        <v>1001021762</v>
      </c>
      <c r="H14301" s="1" t="s">
        <v>32973</v>
      </c>
      <c r="I14301" s="2">
        <v>45093</v>
      </c>
      <c r="J14301" s="15" t="str">
        <f>MID(Tabla1[[#This Row],[HORA]],1,5)</f>
        <v>08:27</v>
      </c>
      <c r="K14301" s="16">
        <f>IF(Tabla1[[#This Row],[FECHA]]=I14302,IF(J14302-J14301&gt;0,(J14302-J14301)*1440,0),0)</f>
        <v>12.000000000000037</v>
      </c>
      <c r="L14301" s="14">
        <f>L14042-Datos!$C$8</f>
        <v>10.280000000000001</v>
      </c>
      <c r="M14301" s="13" t="s">
        <v>2475</v>
      </c>
      <c r="N14301" s="1" t="s">
        <v>2773</v>
      </c>
      <c r="O14301" s="1">
        <v>15</v>
      </c>
      <c r="P14301" s="1" t="s">
        <v>20</v>
      </c>
      <c r="Q14301" s="4" t="s">
        <v>21</v>
      </c>
    </row>
    <row r="14302" spans="1:17" ht="22.5" x14ac:dyDescent="0.25">
      <c r="A14302" s="3">
        <v>4148</v>
      </c>
      <c r="B14302" s="1" t="s">
        <v>13012</v>
      </c>
      <c r="C14302" s="1" t="s">
        <v>15</v>
      </c>
      <c r="D14302" s="1" t="s">
        <v>40</v>
      </c>
      <c r="E14302" s="1">
        <v>73577802</v>
      </c>
      <c r="F14302" s="1" t="s">
        <v>13013</v>
      </c>
      <c r="G14302" s="1">
        <v>73577802</v>
      </c>
      <c r="H14302" s="1" t="s">
        <v>13013</v>
      </c>
      <c r="I14302" s="2">
        <v>45093</v>
      </c>
      <c r="J14302" s="15" t="str">
        <f>MID(Tabla1[[#This Row],[HORA]],1,5)</f>
        <v>08:39</v>
      </c>
      <c r="K14302" s="16">
        <f>IF(Tabla1[[#This Row],[FECHA]]=I14303,IF(J14303-J14302&gt;0,(J14303-J14302)*1440,0),0)</f>
        <v>0</v>
      </c>
      <c r="L14302" s="14">
        <f>L14043-Datos!$C$8</f>
        <v>11.220000000000002</v>
      </c>
      <c r="M14302" s="13" t="s">
        <v>13014</v>
      </c>
      <c r="N14302" s="1" t="s">
        <v>13015</v>
      </c>
      <c r="O14302" s="1">
        <v>10</v>
      </c>
      <c r="P14302" s="1" t="s">
        <v>376</v>
      </c>
      <c r="Q14302" s="4" t="s">
        <v>21</v>
      </c>
    </row>
    <row r="14303" spans="1:17" ht="22.5" x14ac:dyDescent="0.25">
      <c r="A14303" s="3">
        <v>10603</v>
      </c>
      <c r="B14303" s="1" t="s">
        <v>32974</v>
      </c>
      <c r="C14303" s="1" t="s">
        <v>15</v>
      </c>
      <c r="D14303" s="1" t="s">
        <v>40</v>
      </c>
      <c r="E14303" s="1">
        <v>3829377</v>
      </c>
      <c r="F14303" s="1" t="s">
        <v>9371</v>
      </c>
      <c r="G14303" s="1">
        <v>2243715</v>
      </c>
      <c r="H14303" s="1" t="s">
        <v>32975</v>
      </c>
      <c r="I14303" s="2">
        <v>45093</v>
      </c>
      <c r="J14303" s="15" t="str">
        <f>MID(Tabla1[[#This Row],[HORA]],1,5)</f>
        <v>08:39</v>
      </c>
      <c r="K14303" s="16">
        <f>IF(Tabla1[[#This Row],[FECHA]]=I14304,IF(J14304-J14303&gt;0,(J14304-J14303)*1440,0),0)</f>
        <v>2.9999999999999893</v>
      </c>
      <c r="L14303" s="14">
        <f>L14044-Datos!$C$8</f>
        <v>11.46</v>
      </c>
      <c r="M14303" s="13" t="s">
        <v>13014</v>
      </c>
      <c r="N14303" s="1" t="s">
        <v>1934</v>
      </c>
      <c r="O14303" s="1">
        <v>15</v>
      </c>
      <c r="P14303" s="1" t="s">
        <v>20</v>
      </c>
      <c r="Q14303" s="4" t="s">
        <v>21</v>
      </c>
    </row>
    <row r="14304" spans="1:17" ht="22.5" x14ac:dyDescent="0.25">
      <c r="A14304" s="3">
        <v>4149</v>
      </c>
      <c r="B14304" s="1" t="s">
        <v>13016</v>
      </c>
      <c r="C14304" s="1" t="s">
        <v>15</v>
      </c>
      <c r="D14304" s="1" t="s">
        <v>172</v>
      </c>
      <c r="E14304" s="1">
        <v>80400815</v>
      </c>
      <c r="F14304" s="1" t="s">
        <v>4199</v>
      </c>
      <c r="G14304" s="1">
        <v>2243716</v>
      </c>
      <c r="H14304" s="1" t="s">
        <v>13017</v>
      </c>
      <c r="I14304" s="2">
        <v>45093</v>
      </c>
      <c r="J14304" s="15" t="str">
        <f>MID(Tabla1[[#This Row],[HORA]],1,5)</f>
        <v>08:42</v>
      </c>
      <c r="K14304" s="16">
        <f>IF(Tabla1[[#This Row],[FECHA]]=I14305,IF(J14305-J14304&gt;0,(J14305-J14304)*1440,0),0)</f>
        <v>2.9999999999999893</v>
      </c>
      <c r="L14304" s="14">
        <f>L14045-Datos!$C$8</f>
        <v>9.1300000000000026</v>
      </c>
      <c r="M14304" s="13" t="s">
        <v>10489</v>
      </c>
      <c r="N14304" s="1" t="s">
        <v>13018</v>
      </c>
      <c r="O14304" s="1">
        <v>30</v>
      </c>
      <c r="P14304" s="1" t="s">
        <v>376</v>
      </c>
      <c r="Q14304" s="4" t="s">
        <v>21</v>
      </c>
    </row>
    <row r="14305" spans="1:17" ht="22.5" x14ac:dyDescent="0.25">
      <c r="A14305" s="3">
        <v>10604</v>
      </c>
      <c r="B14305" s="1" t="s">
        <v>32976</v>
      </c>
      <c r="C14305" s="1" t="s">
        <v>15</v>
      </c>
      <c r="D14305" s="1" t="s">
        <v>40</v>
      </c>
      <c r="E14305" s="1">
        <v>16443740</v>
      </c>
      <c r="F14305" s="1" t="s">
        <v>32977</v>
      </c>
      <c r="G14305" s="1">
        <v>2243717</v>
      </c>
      <c r="H14305" s="1" t="s">
        <v>32978</v>
      </c>
      <c r="I14305" s="2">
        <v>45093</v>
      </c>
      <c r="J14305" s="15" t="str">
        <f>MID(Tabla1[[#This Row],[HORA]],1,5)</f>
        <v>08:45</v>
      </c>
      <c r="K14305" s="16">
        <f>IF(Tabla1[[#This Row],[FECHA]]=I14306,IF(J14306-J14305&gt;0,(J14306-J14305)*1440,0),0)</f>
        <v>3.9999999999999858</v>
      </c>
      <c r="L14305" s="14">
        <f>L14046-Datos!$C$8</f>
        <v>10.370000000000001</v>
      </c>
      <c r="M14305" s="13" t="s">
        <v>2207</v>
      </c>
      <c r="N14305" s="1" t="s">
        <v>32979</v>
      </c>
      <c r="O14305" s="1">
        <v>20</v>
      </c>
      <c r="P14305" s="1" t="s">
        <v>20</v>
      </c>
      <c r="Q14305" s="4" t="s">
        <v>21</v>
      </c>
    </row>
    <row r="14306" spans="1:17" ht="22.5" x14ac:dyDescent="0.25">
      <c r="A14306" s="3">
        <v>10605</v>
      </c>
      <c r="B14306" s="1" t="s">
        <v>32980</v>
      </c>
      <c r="C14306" s="1" t="s">
        <v>15</v>
      </c>
      <c r="D14306" s="1" t="s">
        <v>23</v>
      </c>
      <c r="E14306" s="1">
        <v>43210006</v>
      </c>
      <c r="F14306" s="1" t="s">
        <v>32981</v>
      </c>
      <c r="G14306" s="1">
        <v>2243718</v>
      </c>
      <c r="H14306" s="1" t="s">
        <v>32982</v>
      </c>
      <c r="I14306" s="2">
        <v>45093</v>
      </c>
      <c r="J14306" s="15" t="str">
        <f>MID(Tabla1[[#This Row],[HORA]],1,5)</f>
        <v>08:49</v>
      </c>
      <c r="K14306" s="16">
        <f>IF(Tabla1[[#This Row],[FECHA]]=I14307,IF(J14307-J14306&gt;0,(J14307-J14306)*1440,0),0)</f>
        <v>5.0000000000000622</v>
      </c>
      <c r="L14306" s="14">
        <f>L14047-Datos!$C$8</f>
        <v>10.060000000000002</v>
      </c>
      <c r="M14306" s="13" t="s">
        <v>546</v>
      </c>
      <c r="N14306" s="1" t="s">
        <v>59</v>
      </c>
      <c r="O14306" s="1">
        <v>10</v>
      </c>
      <c r="P14306" s="1" t="s">
        <v>20</v>
      </c>
      <c r="Q14306" s="4" t="s">
        <v>21</v>
      </c>
    </row>
    <row r="14307" spans="1:17" ht="22.5" x14ac:dyDescent="0.25">
      <c r="A14307" s="3">
        <v>10606</v>
      </c>
      <c r="B14307" s="1" t="s">
        <v>32983</v>
      </c>
      <c r="C14307" s="1" t="s">
        <v>15</v>
      </c>
      <c r="D14307" s="1" t="s">
        <v>82</v>
      </c>
      <c r="E14307" s="1">
        <v>33678017</v>
      </c>
      <c r="F14307" s="1" t="s">
        <v>32984</v>
      </c>
      <c r="G14307" s="1">
        <v>2243720</v>
      </c>
      <c r="H14307" s="1" t="s">
        <v>32985</v>
      </c>
      <c r="I14307" s="2">
        <v>45093</v>
      </c>
      <c r="J14307" s="15" t="str">
        <f>MID(Tabla1[[#This Row],[HORA]],1,5)</f>
        <v>08:54</v>
      </c>
      <c r="K14307" s="16">
        <f>IF(Tabla1[[#This Row],[FECHA]]=I14308,IF(J14308-J14307&gt;0,(J14308-J14307)*1440,0),0)</f>
        <v>3.9999999999999858</v>
      </c>
      <c r="L14307" s="14">
        <f>L14048-Datos!$C$8</f>
        <v>11.440000000000001</v>
      </c>
      <c r="M14307" s="13" t="s">
        <v>5203</v>
      </c>
      <c r="N14307" s="1" t="s">
        <v>32986</v>
      </c>
      <c r="O14307" s="1">
        <v>13</v>
      </c>
      <c r="P14307" s="1" t="s">
        <v>20</v>
      </c>
      <c r="Q14307" s="4" t="s">
        <v>21</v>
      </c>
    </row>
    <row r="14308" spans="1:17" ht="22.5" x14ac:dyDescent="0.25">
      <c r="A14308" s="3">
        <v>16450</v>
      </c>
      <c r="B14308" s="1" t="s">
        <v>49898</v>
      </c>
      <c r="C14308" s="1" t="s">
        <v>15</v>
      </c>
      <c r="D14308" s="1" t="s">
        <v>40</v>
      </c>
      <c r="E14308" s="1">
        <v>20480230451</v>
      </c>
      <c r="F14308" s="1" t="s">
        <v>48420</v>
      </c>
      <c r="G14308" s="1">
        <v>40666291</v>
      </c>
      <c r="H14308" s="1" t="s">
        <v>49899</v>
      </c>
      <c r="I14308" s="2">
        <v>45093</v>
      </c>
      <c r="J14308" s="15" t="str">
        <f>MID(Tabla1[[#This Row],[HORA]],1,5)</f>
        <v>08:58</v>
      </c>
      <c r="K14308" s="16">
        <f>IF(Tabla1[[#This Row],[FECHA]]=I14309,IF(J14309-J14308&gt;0,(J14309-J14308)*1440,0),0)</f>
        <v>11.999999999999957</v>
      </c>
      <c r="L14308" s="14">
        <f>L14049-Datos!$C$8</f>
        <v>11.380000000000003</v>
      </c>
      <c r="M14308" s="13" t="s">
        <v>972</v>
      </c>
      <c r="N14308" s="1" t="s">
        <v>447</v>
      </c>
      <c r="O14308" s="1">
        <v>10</v>
      </c>
      <c r="P14308" s="1" t="s">
        <v>376</v>
      </c>
      <c r="Q14308" s="4" t="s">
        <v>21</v>
      </c>
    </row>
    <row r="14309" spans="1:17" ht="22.5" x14ac:dyDescent="0.25">
      <c r="A14309" s="3">
        <v>4150</v>
      </c>
      <c r="B14309" s="1" t="s">
        <v>13019</v>
      </c>
      <c r="C14309" s="1" t="s">
        <v>15</v>
      </c>
      <c r="D14309" s="1" t="s">
        <v>40</v>
      </c>
      <c r="E14309" s="1">
        <v>16533254</v>
      </c>
      <c r="F14309" s="1" t="s">
        <v>2492</v>
      </c>
      <c r="G14309" s="1">
        <v>2243727</v>
      </c>
      <c r="H14309" s="1" t="s">
        <v>2493</v>
      </c>
      <c r="I14309" s="2">
        <v>45093</v>
      </c>
      <c r="J14309" s="15" t="str">
        <f>MID(Tabla1[[#This Row],[HORA]],1,5)</f>
        <v>09:10</v>
      </c>
      <c r="K14309" s="16">
        <f>IF(Tabla1[[#This Row],[FECHA]]=I14310,IF(J14310-J14309&gt;0,(J14310-J14309)*1440,0),0)</f>
        <v>1.9999999999999929</v>
      </c>
      <c r="L14309" s="14">
        <f>L14050-Datos!$C$8</f>
        <v>11.280000000000001</v>
      </c>
      <c r="M14309" s="13" t="s">
        <v>822</v>
      </c>
      <c r="N14309" s="1" t="s">
        <v>13020</v>
      </c>
      <c r="O14309" s="1">
        <v>25</v>
      </c>
      <c r="P14309" s="1" t="s">
        <v>376</v>
      </c>
      <c r="Q14309" s="4" t="s">
        <v>21</v>
      </c>
    </row>
    <row r="14310" spans="1:17" ht="22.5" x14ac:dyDescent="0.25">
      <c r="A14310" s="3">
        <v>10607</v>
      </c>
      <c r="B14310" s="1" t="s">
        <v>32987</v>
      </c>
      <c r="C14310" s="1" t="s">
        <v>15</v>
      </c>
      <c r="D14310" s="1" t="s">
        <v>40</v>
      </c>
      <c r="E14310" s="1">
        <v>71919590</v>
      </c>
      <c r="F14310" s="1" t="s">
        <v>32988</v>
      </c>
      <c r="G14310" s="1">
        <v>2243728</v>
      </c>
      <c r="H14310" s="1" t="s">
        <v>32989</v>
      </c>
      <c r="I14310" s="2">
        <v>45093</v>
      </c>
      <c r="J14310" s="15" t="str">
        <f>MID(Tabla1[[#This Row],[HORA]],1,5)</f>
        <v>09:12</v>
      </c>
      <c r="K14310" s="16">
        <f>IF(Tabla1[[#This Row],[FECHA]]=I14311,IF(J14311-J14310&gt;0,(J14311-J14310)*1440,0),0)</f>
        <v>3.0000000000000693</v>
      </c>
      <c r="L14310" s="14">
        <f>L14051-Datos!$C$8</f>
        <v>8.990000000000002</v>
      </c>
      <c r="M14310" s="13" t="s">
        <v>2788</v>
      </c>
      <c r="N14310" s="1" t="s">
        <v>32990</v>
      </c>
      <c r="O14310" s="1">
        <v>15</v>
      </c>
      <c r="P14310" s="1" t="s">
        <v>20</v>
      </c>
      <c r="Q14310" s="4" t="s">
        <v>21</v>
      </c>
    </row>
    <row r="14311" spans="1:17" ht="22.5" x14ac:dyDescent="0.25">
      <c r="A14311" s="3">
        <v>10732</v>
      </c>
      <c r="B14311" s="1" t="s">
        <v>33374</v>
      </c>
      <c r="C14311" s="1" t="s">
        <v>15</v>
      </c>
      <c r="D14311" s="1" t="s">
        <v>23</v>
      </c>
      <c r="E14311" s="1">
        <v>16702354</v>
      </c>
      <c r="F14311" s="1" t="s">
        <v>33375</v>
      </c>
      <c r="G14311" s="1">
        <v>2244098</v>
      </c>
      <c r="H14311" s="1" t="s">
        <v>33376</v>
      </c>
      <c r="I14311" s="2">
        <v>45093</v>
      </c>
      <c r="J14311" s="15" t="str">
        <f>MID(Tabla1[[#This Row],[HORA]],1,5)</f>
        <v>09:15</v>
      </c>
      <c r="K14311" s="16">
        <f>IF(Tabla1[[#This Row],[FECHA]]=I14312,IF(J14312-J14311&gt;0,(J14312-J14311)*1440,0),0)</f>
        <v>2.9999999999999893</v>
      </c>
      <c r="L14311" s="14">
        <f>L14052-Datos!$C$8</f>
        <v>10.280000000000001</v>
      </c>
      <c r="M14311" s="13" t="s">
        <v>9111</v>
      </c>
      <c r="N14311" s="1" t="s">
        <v>33377</v>
      </c>
      <c r="O14311" s="1">
        <v>15</v>
      </c>
      <c r="P14311" s="1" t="s">
        <v>27</v>
      </c>
      <c r="Q14311" s="4" t="s">
        <v>21</v>
      </c>
    </row>
    <row r="14312" spans="1:17" ht="22.5" x14ac:dyDescent="0.25">
      <c r="A14312" s="3">
        <v>4151</v>
      </c>
      <c r="B14312" s="1" t="s">
        <v>13021</v>
      </c>
      <c r="C14312" s="1" t="s">
        <v>15</v>
      </c>
      <c r="D14312" s="1" t="s">
        <v>77</v>
      </c>
      <c r="E14312" s="1">
        <v>72726821</v>
      </c>
      <c r="F14312" s="1" t="s">
        <v>13022</v>
      </c>
      <c r="G14312" s="1">
        <v>2243730</v>
      </c>
      <c r="H14312" s="1" t="s">
        <v>13023</v>
      </c>
      <c r="I14312" s="2">
        <v>45093</v>
      </c>
      <c r="J14312" s="15" t="str">
        <f>MID(Tabla1[[#This Row],[HORA]],1,5)</f>
        <v>09:18</v>
      </c>
      <c r="K14312" s="16">
        <f>IF(Tabla1[[#This Row],[FECHA]]=I14313,IF(J14313-J14312&gt;0,(J14313-J14312)*1440,0),0)</f>
        <v>1.9999999999999929</v>
      </c>
      <c r="L14312" s="14">
        <f>L14053-Datos!$C$8</f>
        <v>9.2900000000000027</v>
      </c>
      <c r="M14312" s="13" t="s">
        <v>6983</v>
      </c>
      <c r="N14312" s="1" t="s">
        <v>13024</v>
      </c>
      <c r="O14312" s="1">
        <v>30</v>
      </c>
      <c r="P14312" s="1" t="s">
        <v>376</v>
      </c>
      <c r="Q14312" s="4" t="s">
        <v>21</v>
      </c>
    </row>
    <row r="14313" spans="1:17" ht="22.5" x14ac:dyDescent="0.25">
      <c r="A14313" s="3">
        <v>10608</v>
      </c>
      <c r="B14313" s="1" t="s">
        <v>32991</v>
      </c>
      <c r="C14313" s="1" t="s">
        <v>15</v>
      </c>
      <c r="D14313" s="1" t="s">
        <v>40</v>
      </c>
      <c r="E14313" s="1">
        <v>44044090</v>
      </c>
      <c r="F14313" s="1" t="s">
        <v>32992</v>
      </c>
      <c r="G14313" s="1">
        <v>2243731</v>
      </c>
      <c r="H14313" s="1" t="s">
        <v>32993</v>
      </c>
      <c r="I14313" s="2">
        <v>45093</v>
      </c>
      <c r="J14313" s="15" t="str">
        <f>MID(Tabla1[[#This Row],[HORA]],1,5)</f>
        <v>09:20</v>
      </c>
      <c r="K14313" s="16">
        <f>IF(Tabla1[[#This Row],[FECHA]]=I14314,IF(J14314-J14313&gt;0,(J14314-J14313)*1440,0),0)</f>
        <v>0</v>
      </c>
      <c r="L14313" s="14">
        <f>L14054-Datos!$C$8</f>
        <v>12.3</v>
      </c>
      <c r="M14313" s="13" t="s">
        <v>8291</v>
      </c>
      <c r="N14313" s="1" t="s">
        <v>29741</v>
      </c>
      <c r="O14313" s="1">
        <v>20</v>
      </c>
      <c r="P14313" s="1" t="s">
        <v>20</v>
      </c>
      <c r="Q14313" s="4" t="s">
        <v>21</v>
      </c>
    </row>
    <row r="14314" spans="1:17" ht="22.5" x14ac:dyDescent="0.25">
      <c r="A14314" s="3">
        <v>4261</v>
      </c>
      <c r="B14314" s="1" t="s">
        <v>13350</v>
      </c>
      <c r="C14314" s="1" t="s">
        <v>15</v>
      </c>
      <c r="D14314" s="1" t="s">
        <v>82</v>
      </c>
      <c r="E14314" s="1">
        <v>41390644</v>
      </c>
      <c r="F14314" s="1" t="s">
        <v>13351</v>
      </c>
      <c r="G14314" s="1">
        <v>18888888</v>
      </c>
      <c r="H14314" s="1" t="s">
        <v>12538</v>
      </c>
      <c r="I14314" s="2">
        <v>45093</v>
      </c>
      <c r="J14314" s="15" t="str">
        <f>MID(Tabla1[[#This Row],[HORA]],1,5)</f>
        <v>09:20</v>
      </c>
      <c r="K14314" s="16">
        <f>IF(Tabla1[[#This Row],[FECHA]]=I14315,IF(J14315-J14314&gt;0,(J14315-J14314)*1440,0),0)</f>
        <v>5.9999999999999787</v>
      </c>
      <c r="L14314" s="14">
        <f>L14055-Datos!$C$8</f>
        <v>14.360000000000003</v>
      </c>
      <c r="M14314" s="13" t="s">
        <v>6940</v>
      </c>
      <c r="N14314" s="1" t="s">
        <v>1715</v>
      </c>
      <c r="O14314" s="1">
        <v>20</v>
      </c>
      <c r="P14314" s="1" t="s">
        <v>1141</v>
      </c>
      <c r="Q14314" s="4" t="s">
        <v>21</v>
      </c>
    </row>
    <row r="14315" spans="1:17" ht="22.5" x14ac:dyDescent="0.25">
      <c r="A14315" s="3">
        <v>14799</v>
      </c>
      <c r="B14315" s="1" t="s">
        <v>45291</v>
      </c>
      <c r="C14315" s="1" t="s">
        <v>15</v>
      </c>
      <c r="D14315" s="1" t="s">
        <v>161</v>
      </c>
      <c r="E14315" s="1">
        <v>47096421</v>
      </c>
      <c r="F14315" s="1" t="s">
        <v>45292</v>
      </c>
      <c r="G14315" s="1">
        <v>47096421</v>
      </c>
      <c r="H14315" s="1" t="s">
        <v>45292</v>
      </c>
      <c r="I14315" s="2">
        <v>45093</v>
      </c>
      <c r="J14315" s="15" t="str">
        <f>MID(Tabla1[[#This Row],[HORA]],1,5)</f>
        <v>09:26</v>
      </c>
      <c r="K14315" s="16">
        <f>IF(Tabla1[[#This Row],[FECHA]]=I14316,IF(J14316-J14315&gt;0,(J14316-J14315)*1440,0),0)</f>
        <v>0.99999999999999645</v>
      </c>
      <c r="L14315" s="14">
        <f>L14056-Datos!$C$8</f>
        <v>10.230000000000002</v>
      </c>
      <c r="M14315" s="13" t="s">
        <v>9943</v>
      </c>
      <c r="N14315" s="1" t="s">
        <v>1715</v>
      </c>
      <c r="O14315" s="1">
        <v>10</v>
      </c>
      <c r="P14315" s="1" t="s">
        <v>986</v>
      </c>
      <c r="Q14315" s="4" t="s">
        <v>21</v>
      </c>
    </row>
    <row r="14316" spans="1:17" ht="22.5" x14ac:dyDescent="0.25">
      <c r="A14316" s="3">
        <v>4152</v>
      </c>
      <c r="B14316" s="1" t="s">
        <v>13025</v>
      </c>
      <c r="C14316" s="1" t="s">
        <v>15</v>
      </c>
      <c r="D14316" s="1" t="s">
        <v>40</v>
      </c>
      <c r="E14316" s="1">
        <v>16783813</v>
      </c>
      <c r="F14316" s="1" t="s">
        <v>13026</v>
      </c>
      <c r="G14316" s="1">
        <v>73962292</v>
      </c>
      <c r="H14316" s="1" t="s">
        <v>13027</v>
      </c>
      <c r="I14316" s="2">
        <v>45093</v>
      </c>
      <c r="J14316" s="15" t="str">
        <f>MID(Tabla1[[#This Row],[HORA]],1,5)</f>
        <v>09:27</v>
      </c>
      <c r="K14316" s="16">
        <f>IF(Tabla1[[#This Row],[FECHA]]=I14317,IF(J14317-J14316&gt;0,(J14317-J14316)*1440,0),0)</f>
        <v>0</v>
      </c>
      <c r="L14316" s="14">
        <f>L14057-Datos!$C$8</f>
        <v>10.040000000000003</v>
      </c>
      <c r="M14316" s="13" t="s">
        <v>2500</v>
      </c>
      <c r="N14316" s="1" t="s">
        <v>13028</v>
      </c>
      <c r="O14316" s="1">
        <v>30</v>
      </c>
      <c r="P14316" s="1" t="s">
        <v>376</v>
      </c>
      <c r="Q14316" s="4" t="s">
        <v>21</v>
      </c>
    </row>
    <row r="14317" spans="1:17" ht="22.5" x14ac:dyDescent="0.25">
      <c r="A14317" s="3">
        <v>4153</v>
      </c>
      <c r="B14317" s="1" t="s">
        <v>13025</v>
      </c>
      <c r="C14317" s="1" t="s">
        <v>15</v>
      </c>
      <c r="D14317" s="1" t="s">
        <v>40</v>
      </c>
      <c r="E14317" s="1">
        <v>16783813</v>
      </c>
      <c r="F14317" s="1" t="s">
        <v>13026</v>
      </c>
      <c r="G14317" s="1">
        <v>73962292</v>
      </c>
      <c r="H14317" s="1" t="s">
        <v>13027</v>
      </c>
      <c r="I14317" s="2">
        <v>45093</v>
      </c>
      <c r="J14317" s="15" t="str">
        <f>MID(Tabla1[[#This Row],[HORA]],1,5)</f>
        <v>09:27</v>
      </c>
      <c r="K14317" s="16">
        <f>IF(Tabla1[[#This Row],[FECHA]]=I14318,IF(J14318-J14317&gt;0,(J14318-J14317)*1440,0),0)</f>
        <v>1.9999999999999929</v>
      </c>
      <c r="L14317" s="14">
        <f>L14058-Datos!$C$8</f>
        <v>12.130000000000003</v>
      </c>
      <c r="M14317" s="13" t="s">
        <v>2500</v>
      </c>
      <c r="N14317" s="1" t="s">
        <v>13029</v>
      </c>
      <c r="O14317" s="1">
        <v>30</v>
      </c>
      <c r="P14317" s="1" t="s">
        <v>376</v>
      </c>
      <c r="Q14317" s="4" t="s">
        <v>21</v>
      </c>
    </row>
    <row r="14318" spans="1:17" ht="22.5" x14ac:dyDescent="0.25">
      <c r="A14318" s="3">
        <v>10609</v>
      </c>
      <c r="B14318" s="1" t="s">
        <v>32994</v>
      </c>
      <c r="C14318" s="1" t="s">
        <v>15</v>
      </c>
      <c r="D14318" s="1" t="s">
        <v>40</v>
      </c>
      <c r="E14318" s="1">
        <v>16443552</v>
      </c>
      <c r="F14318" s="1" t="s">
        <v>15833</v>
      </c>
      <c r="G14318" s="1">
        <v>2243733</v>
      </c>
      <c r="H14318" s="1" t="s">
        <v>32995</v>
      </c>
      <c r="I14318" s="2">
        <v>45093</v>
      </c>
      <c r="J14318" s="15" t="str">
        <f>MID(Tabla1[[#This Row],[HORA]],1,5)</f>
        <v>09:29</v>
      </c>
      <c r="K14318" s="16">
        <f>IF(Tabla1[[#This Row],[FECHA]]=I14319,IF(J14319-J14318&gt;0,(J14319-J14318)*1440,0),0)</f>
        <v>0.99999999999999645</v>
      </c>
      <c r="L14318" s="14">
        <f>L14059-Datos!$C$8</f>
        <v>9.4700000000000024</v>
      </c>
      <c r="M14318" s="13" t="s">
        <v>13540</v>
      </c>
      <c r="N14318" s="1" t="s">
        <v>18157</v>
      </c>
      <c r="O14318" s="1">
        <v>15</v>
      </c>
      <c r="P14318" s="1" t="s">
        <v>20</v>
      </c>
      <c r="Q14318" s="4" t="s">
        <v>21</v>
      </c>
    </row>
    <row r="14319" spans="1:17" ht="22.5" x14ac:dyDescent="0.25">
      <c r="A14319" s="3">
        <v>4154</v>
      </c>
      <c r="B14319" s="1" t="s">
        <v>13030</v>
      </c>
      <c r="C14319" s="1" t="s">
        <v>15</v>
      </c>
      <c r="D14319" s="1" t="s">
        <v>40</v>
      </c>
      <c r="E14319" s="1">
        <v>42506759</v>
      </c>
      <c r="F14319" s="1" t="s">
        <v>13031</v>
      </c>
      <c r="G14319" s="1">
        <v>2243735</v>
      </c>
      <c r="H14319" s="1" t="s">
        <v>13032</v>
      </c>
      <c r="I14319" s="2">
        <v>45093</v>
      </c>
      <c r="J14319" s="15" t="str">
        <f>MID(Tabla1[[#This Row],[HORA]],1,5)</f>
        <v>09:30</v>
      </c>
      <c r="K14319" s="16">
        <f>IF(Tabla1[[#This Row],[FECHA]]=I14320,IF(J14320-J14319&gt;0,(J14320-J14319)*1440,0),0)</f>
        <v>1.0000000000000764</v>
      </c>
      <c r="L14319" s="14">
        <f>L14060-Datos!$C$8</f>
        <v>11.200000000000003</v>
      </c>
      <c r="M14319" s="13" t="s">
        <v>1294</v>
      </c>
      <c r="N14319" s="1" t="s">
        <v>13033</v>
      </c>
      <c r="O14319" s="1">
        <v>10</v>
      </c>
      <c r="P14319" s="1" t="s">
        <v>376</v>
      </c>
      <c r="Q14319" s="4" t="s">
        <v>21</v>
      </c>
    </row>
    <row r="14320" spans="1:17" ht="22.5" x14ac:dyDescent="0.25">
      <c r="A14320" s="3">
        <v>10610</v>
      </c>
      <c r="B14320" s="1" t="s">
        <v>32996</v>
      </c>
      <c r="C14320" s="1" t="s">
        <v>15</v>
      </c>
      <c r="D14320" s="1" t="s">
        <v>40</v>
      </c>
      <c r="E14320" s="1">
        <v>17921307</v>
      </c>
      <c r="F14320" s="1" t="s">
        <v>32997</v>
      </c>
      <c r="G14320" s="1">
        <v>2243736</v>
      </c>
      <c r="H14320" s="1" t="s">
        <v>6228</v>
      </c>
      <c r="I14320" s="2">
        <v>45093</v>
      </c>
      <c r="J14320" s="15" t="str">
        <f>MID(Tabla1[[#This Row],[HORA]],1,5)</f>
        <v>09:31</v>
      </c>
      <c r="K14320" s="16">
        <f>IF(Tabla1[[#This Row],[FECHA]]=I14321,IF(J14321-J14320&gt;0,(J14321-J14320)*1440,0),0)</f>
        <v>3.9999999999999858</v>
      </c>
      <c r="L14320" s="14">
        <f>L14061-Datos!$C$8</f>
        <v>13.060000000000002</v>
      </c>
      <c r="M14320" s="13" t="s">
        <v>10896</v>
      </c>
      <c r="N14320" s="1" t="s">
        <v>1715</v>
      </c>
      <c r="O14320" s="1">
        <v>15</v>
      </c>
      <c r="P14320" s="1" t="s">
        <v>20</v>
      </c>
      <c r="Q14320" s="4" t="s">
        <v>21</v>
      </c>
    </row>
    <row r="14321" spans="1:17" ht="22.5" x14ac:dyDescent="0.25">
      <c r="A14321" s="3">
        <v>10611</v>
      </c>
      <c r="B14321" s="1" t="s">
        <v>32998</v>
      </c>
      <c r="C14321" s="1" t="s">
        <v>15</v>
      </c>
      <c r="D14321" s="1" t="s">
        <v>40</v>
      </c>
      <c r="E14321" s="1">
        <v>16584125</v>
      </c>
      <c r="F14321" s="1" t="s">
        <v>32999</v>
      </c>
      <c r="G14321" s="1">
        <v>2243737</v>
      </c>
      <c r="H14321" s="1" t="s">
        <v>33000</v>
      </c>
      <c r="I14321" s="2">
        <v>45093</v>
      </c>
      <c r="J14321" s="15" t="str">
        <f>MID(Tabla1[[#This Row],[HORA]],1,5)</f>
        <v>09:35</v>
      </c>
      <c r="K14321" s="16">
        <f>IF(Tabla1[[#This Row],[FECHA]]=I14322,IF(J14322-J14321&gt;0,(J14322-J14321)*1440,0),0)</f>
        <v>0.99999999999991651</v>
      </c>
      <c r="L14321" s="14">
        <f>L14062-Datos!$C$8</f>
        <v>10.360000000000001</v>
      </c>
      <c r="M14321" s="13" t="s">
        <v>3879</v>
      </c>
      <c r="N14321" s="1" t="s">
        <v>33001</v>
      </c>
      <c r="O14321" s="1">
        <v>15</v>
      </c>
      <c r="P14321" s="1" t="s">
        <v>20</v>
      </c>
      <c r="Q14321" s="4" t="s">
        <v>21</v>
      </c>
    </row>
    <row r="14322" spans="1:17" ht="22.5" x14ac:dyDescent="0.25">
      <c r="A14322" s="3">
        <v>10612</v>
      </c>
      <c r="B14322" s="1" t="s">
        <v>33002</v>
      </c>
      <c r="C14322" s="1" t="s">
        <v>15</v>
      </c>
      <c r="D14322" s="1" t="s">
        <v>77</v>
      </c>
      <c r="E14322" s="1">
        <v>16584125</v>
      </c>
      <c r="F14322" s="1" t="s">
        <v>32999</v>
      </c>
      <c r="G14322" s="1">
        <v>2243739</v>
      </c>
      <c r="H14322" s="1" t="s">
        <v>33003</v>
      </c>
      <c r="I14322" s="2">
        <v>45093</v>
      </c>
      <c r="J14322" s="15" t="str">
        <f>MID(Tabla1[[#This Row],[HORA]],1,5)</f>
        <v>09:36</v>
      </c>
      <c r="K14322" s="16">
        <f>IF(Tabla1[[#This Row],[FECHA]]=I14323,IF(J14323-J14322&gt;0,(J14323-J14322)*1440,0),0)</f>
        <v>3.0000000000000693</v>
      </c>
      <c r="L14322" s="14">
        <f>L14063-Datos!$C$8</f>
        <v>11.020000000000001</v>
      </c>
      <c r="M14322" s="13" t="s">
        <v>4561</v>
      </c>
      <c r="N14322" s="1" t="s">
        <v>33004</v>
      </c>
      <c r="O14322" s="1">
        <v>20</v>
      </c>
      <c r="P14322" s="1" t="s">
        <v>20</v>
      </c>
      <c r="Q14322" s="4" t="s">
        <v>21</v>
      </c>
    </row>
    <row r="14323" spans="1:17" ht="22.5" x14ac:dyDescent="0.25">
      <c r="A14323" s="3">
        <v>4155</v>
      </c>
      <c r="B14323" s="1" t="s">
        <v>13034</v>
      </c>
      <c r="C14323" s="1" t="s">
        <v>15</v>
      </c>
      <c r="D14323" s="1" t="s">
        <v>82</v>
      </c>
      <c r="E14323" s="1">
        <v>16546835</v>
      </c>
      <c r="F14323" s="1" t="s">
        <v>13035</v>
      </c>
      <c r="G14323" s="1">
        <v>2243740</v>
      </c>
      <c r="H14323" s="1" t="s">
        <v>13036</v>
      </c>
      <c r="I14323" s="2">
        <v>45093</v>
      </c>
      <c r="J14323" s="15" t="str">
        <f>MID(Tabla1[[#This Row],[HORA]],1,5)</f>
        <v>09:39</v>
      </c>
      <c r="K14323" s="16">
        <f>IF(Tabla1[[#This Row],[FECHA]]=I14324,IF(J14324-J14323&gt;0,(J14324-J14323)*1440,0),0)</f>
        <v>2.9999999999999094</v>
      </c>
      <c r="L14323" s="14">
        <f>L14064-Datos!$C$8</f>
        <v>10.96</v>
      </c>
      <c r="M14323" s="13" t="s">
        <v>510</v>
      </c>
      <c r="N14323" s="1" t="s">
        <v>447</v>
      </c>
      <c r="O14323" s="1">
        <v>10</v>
      </c>
      <c r="P14323" s="1" t="s">
        <v>376</v>
      </c>
      <c r="Q14323" s="4" t="s">
        <v>21</v>
      </c>
    </row>
    <row r="14324" spans="1:17" ht="22.5" x14ac:dyDescent="0.25">
      <c r="A14324" s="3">
        <v>4156</v>
      </c>
      <c r="B14324" s="1" t="s">
        <v>13037</v>
      </c>
      <c r="C14324" s="1" t="s">
        <v>15</v>
      </c>
      <c r="D14324" s="1" t="s">
        <v>30</v>
      </c>
      <c r="E14324" s="1">
        <v>824676</v>
      </c>
      <c r="F14324" s="1" t="s">
        <v>13038</v>
      </c>
      <c r="G14324" s="1">
        <v>2243742</v>
      </c>
      <c r="H14324" s="1" t="s">
        <v>13039</v>
      </c>
      <c r="I14324" s="2">
        <v>45093</v>
      </c>
      <c r="J14324" s="15" t="str">
        <f>MID(Tabla1[[#This Row],[HORA]],1,5)</f>
        <v>09:42</v>
      </c>
      <c r="K14324" s="16">
        <f>IF(Tabla1[[#This Row],[FECHA]]=I14325,IF(J14325-J14324&gt;0,(J14325-J14324)*1440,0),0)</f>
        <v>1.9999999999999929</v>
      </c>
      <c r="L14324" s="14">
        <f>L14065-Datos!$C$8</f>
        <v>9.0600000000000023</v>
      </c>
      <c r="M14324" s="13" t="s">
        <v>1692</v>
      </c>
      <c r="N14324" s="1" t="s">
        <v>13040</v>
      </c>
      <c r="O14324" s="1">
        <v>20</v>
      </c>
      <c r="P14324" s="1" t="s">
        <v>376</v>
      </c>
      <c r="Q14324" s="4" t="s">
        <v>21</v>
      </c>
    </row>
    <row r="14325" spans="1:17" ht="22.5" x14ac:dyDescent="0.25">
      <c r="A14325" s="3">
        <v>14800</v>
      </c>
      <c r="B14325" s="1" t="s">
        <v>45293</v>
      </c>
      <c r="C14325" s="1" t="s">
        <v>15</v>
      </c>
      <c r="D14325" s="1" t="s">
        <v>23</v>
      </c>
      <c r="E14325" s="1">
        <v>73540982</v>
      </c>
      <c r="F14325" s="1" t="s">
        <v>45294</v>
      </c>
      <c r="G14325" s="1">
        <v>73540982</v>
      </c>
      <c r="H14325" s="1" t="s">
        <v>45294</v>
      </c>
      <c r="I14325" s="2">
        <v>45093</v>
      </c>
      <c r="J14325" s="15" t="str">
        <f>MID(Tabla1[[#This Row],[HORA]],1,5)</f>
        <v>09:44</v>
      </c>
      <c r="K14325" s="16">
        <f>IF(Tabla1[[#This Row],[FECHA]]=I14326,IF(J14326-J14325&gt;0,(J14326-J14325)*1440,0),0)</f>
        <v>2.0000000000001528</v>
      </c>
      <c r="L14325" s="14">
        <f>L14066-Datos!$C$8</f>
        <v>10.070000000000002</v>
      </c>
      <c r="M14325" s="13" t="s">
        <v>2146</v>
      </c>
      <c r="N14325" s="1" t="s">
        <v>45295</v>
      </c>
      <c r="O14325" s="1">
        <v>30</v>
      </c>
      <c r="P14325" s="1" t="s">
        <v>986</v>
      </c>
      <c r="Q14325" s="4" t="s">
        <v>21</v>
      </c>
    </row>
    <row r="14326" spans="1:17" ht="22.5" x14ac:dyDescent="0.25">
      <c r="A14326" s="3">
        <v>14801</v>
      </c>
      <c r="B14326" s="1" t="s">
        <v>45296</v>
      </c>
      <c r="C14326" s="1" t="s">
        <v>15</v>
      </c>
      <c r="D14326" s="1" t="s">
        <v>77</v>
      </c>
      <c r="E14326" s="1">
        <v>16510056</v>
      </c>
      <c r="F14326" s="1" t="s">
        <v>45297</v>
      </c>
      <c r="G14326" s="1">
        <v>16510056</v>
      </c>
      <c r="H14326" s="1" t="s">
        <v>45297</v>
      </c>
      <c r="I14326" s="2">
        <v>45093</v>
      </c>
      <c r="J14326" s="15" t="str">
        <f>MID(Tabla1[[#This Row],[HORA]],1,5)</f>
        <v>09:46</v>
      </c>
      <c r="K14326" s="16">
        <f>IF(Tabla1[[#This Row],[FECHA]]=I14327,IF(J14327-J14326&gt;0,(J14327-J14326)*1440,0),0)</f>
        <v>0.99999999999991651</v>
      </c>
      <c r="L14326" s="14">
        <f>L14067-Datos!$C$8</f>
        <v>11.440000000000001</v>
      </c>
      <c r="M14326" s="13" t="s">
        <v>2149</v>
      </c>
      <c r="N14326" s="1" t="s">
        <v>1715</v>
      </c>
      <c r="O14326" s="1">
        <v>10</v>
      </c>
      <c r="P14326" s="1" t="s">
        <v>986</v>
      </c>
      <c r="Q14326" s="4" t="s">
        <v>21</v>
      </c>
    </row>
    <row r="14327" spans="1:17" ht="22.5" x14ac:dyDescent="0.25">
      <c r="A14327" s="3">
        <v>4157</v>
      </c>
      <c r="B14327" s="1" t="s">
        <v>13041</v>
      </c>
      <c r="C14327" s="1" t="s">
        <v>15</v>
      </c>
      <c r="D14327" s="1" t="s">
        <v>23</v>
      </c>
      <c r="E14327" s="1">
        <v>44198330</v>
      </c>
      <c r="F14327" s="1" t="s">
        <v>13042</v>
      </c>
      <c r="G14327" s="1">
        <v>2243743</v>
      </c>
      <c r="H14327" s="1" t="s">
        <v>13043</v>
      </c>
      <c r="I14327" s="2">
        <v>45093</v>
      </c>
      <c r="J14327" s="15" t="str">
        <f>MID(Tabla1[[#This Row],[HORA]],1,5)</f>
        <v>09:47</v>
      </c>
      <c r="K14327" s="16">
        <f>IF(Tabla1[[#This Row],[FECHA]]=I14328,IF(J14328-J14327&gt;0,(J14328-J14327)*1440,0),0)</f>
        <v>1.0000000000000764</v>
      </c>
      <c r="L14327" s="14">
        <f>L14068-Datos!$C$8</f>
        <v>11.190000000000001</v>
      </c>
      <c r="M14327" s="13" t="s">
        <v>2805</v>
      </c>
      <c r="N14327" s="1" t="s">
        <v>13044</v>
      </c>
      <c r="O14327" s="1">
        <v>25</v>
      </c>
      <c r="P14327" s="1" t="s">
        <v>376</v>
      </c>
      <c r="Q14327" s="4" t="s">
        <v>21</v>
      </c>
    </row>
    <row r="14328" spans="1:17" ht="22.5" x14ac:dyDescent="0.25">
      <c r="A14328" s="3">
        <v>4158</v>
      </c>
      <c r="B14328" s="1" t="s">
        <v>13045</v>
      </c>
      <c r="C14328" s="1" t="s">
        <v>15</v>
      </c>
      <c r="D14328" s="1" t="s">
        <v>40</v>
      </c>
      <c r="E14328" s="1">
        <v>44314763</v>
      </c>
      <c r="F14328" s="1" t="s">
        <v>10084</v>
      </c>
      <c r="G14328" s="1">
        <v>2243745</v>
      </c>
      <c r="H14328" s="1" t="s">
        <v>13046</v>
      </c>
      <c r="I14328" s="2">
        <v>45093</v>
      </c>
      <c r="J14328" s="15" t="str">
        <f>MID(Tabla1[[#This Row],[HORA]],1,5)</f>
        <v>09:48</v>
      </c>
      <c r="K14328" s="16">
        <f>IF(Tabla1[[#This Row],[FECHA]]=I14329,IF(J14329-J14328&gt;0,(J14329-J14328)*1440,0),0)</f>
        <v>0</v>
      </c>
      <c r="L14328" s="14">
        <f>L14069-Datos!$C$8</f>
        <v>14.130000000000003</v>
      </c>
      <c r="M14328" s="13" t="s">
        <v>3899</v>
      </c>
      <c r="N14328" s="1" t="s">
        <v>13047</v>
      </c>
      <c r="O14328" s="1">
        <v>20</v>
      </c>
      <c r="P14328" s="1" t="s">
        <v>376</v>
      </c>
      <c r="Q14328" s="4" t="s">
        <v>21</v>
      </c>
    </row>
    <row r="14329" spans="1:17" ht="22.5" x14ac:dyDescent="0.25">
      <c r="A14329" s="3">
        <v>4262</v>
      </c>
      <c r="B14329" s="1" t="s">
        <v>13352</v>
      </c>
      <c r="C14329" s="1" t="s">
        <v>15</v>
      </c>
      <c r="D14329" s="1" t="s">
        <v>82</v>
      </c>
      <c r="E14329" s="1">
        <v>75404844</v>
      </c>
      <c r="F14329" s="1" t="s">
        <v>13353</v>
      </c>
      <c r="G14329" s="1">
        <v>18888888</v>
      </c>
      <c r="H14329" s="1" t="s">
        <v>12538</v>
      </c>
      <c r="I14329" s="2">
        <v>45093</v>
      </c>
      <c r="J14329" s="15" t="str">
        <f>MID(Tabla1[[#This Row],[HORA]],1,5)</f>
        <v>09:48</v>
      </c>
      <c r="K14329" s="16">
        <f>IF(Tabla1[[#This Row],[FECHA]]=I14330,IF(J14330-J14329&gt;0,(J14330-J14329)*1440,0),0)</f>
        <v>3.9999999999999858</v>
      </c>
      <c r="L14329" s="14">
        <f>L14070-Datos!$C$8</f>
        <v>11.280000000000001</v>
      </c>
      <c r="M14329" s="13" t="s">
        <v>8879</v>
      </c>
      <c r="N14329" s="1" t="s">
        <v>1715</v>
      </c>
      <c r="O14329" s="1">
        <v>8</v>
      </c>
      <c r="P14329" s="1" t="s">
        <v>1141</v>
      </c>
      <c r="Q14329" s="4" t="s">
        <v>21</v>
      </c>
    </row>
    <row r="14330" spans="1:17" ht="22.5" x14ac:dyDescent="0.25">
      <c r="A14330" s="3">
        <v>4159</v>
      </c>
      <c r="B14330" s="1" t="s">
        <v>13048</v>
      </c>
      <c r="C14330" s="1" t="s">
        <v>15</v>
      </c>
      <c r="D14330" s="1" t="s">
        <v>40</v>
      </c>
      <c r="E14330" s="1">
        <v>16777290</v>
      </c>
      <c r="F14330" s="1" t="s">
        <v>13049</v>
      </c>
      <c r="G14330" s="1">
        <v>2243746</v>
      </c>
      <c r="H14330" s="1" t="s">
        <v>13050</v>
      </c>
      <c r="I14330" s="2">
        <v>45093</v>
      </c>
      <c r="J14330" s="15" t="str">
        <f>MID(Tabla1[[#This Row],[HORA]],1,5)</f>
        <v>09:52</v>
      </c>
      <c r="K14330" s="16">
        <f>IF(Tabla1[[#This Row],[FECHA]]=I14331,IF(J14331-J14330&gt;0,(J14331-J14330)*1440,0),0)</f>
        <v>7.9999999999999716</v>
      </c>
      <c r="L14330" s="14">
        <f>L14071-Datos!$C$8</f>
        <v>12.060000000000002</v>
      </c>
      <c r="M14330" s="13" t="s">
        <v>13051</v>
      </c>
      <c r="N14330" s="1" t="s">
        <v>13052</v>
      </c>
      <c r="O14330" s="1">
        <v>10</v>
      </c>
      <c r="P14330" s="1" t="s">
        <v>376</v>
      </c>
      <c r="Q14330" s="4" t="s">
        <v>21</v>
      </c>
    </row>
    <row r="14331" spans="1:17" ht="22.5" x14ac:dyDescent="0.25">
      <c r="A14331" s="3">
        <v>10613</v>
      </c>
      <c r="B14331" s="1" t="s">
        <v>33005</v>
      </c>
      <c r="C14331" s="1" t="s">
        <v>15</v>
      </c>
      <c r="D14331" s="1" t="s">
        <v>40</v>
      </c>
      <c r="E14331" s="1">
        <v>16772542</v>
      </c>
      <c r="F14331" s="1" t="s">
        <v>2254</v>
      </c>
      <c r="G14331" s="1">
        <v>2243748</v>
      </c>
      <c r="H14331" s="1" t="s">
        <v>6228</v>
      </c>
      <c r="I14331" s="2">
        <v>45093</v>
      </c>
      <c r="J14331" s="15" t="str">
        <f>MID(Tabla1[[#This Row],[HORA]],1,5)</f>
        <v>10:00</v>
      </c>
      <c r="K14331" s="16">
        <f>IF(Tabla1[[#This Row],[FECHA]]=I14332,IF(J14332-J14331&gt;0,(J14332-J14331)*1440,0),0)</f>
        <v>0.99999999999999645</v>
      </c>
      <c r="L14331" s="14">
        <f>L14072-Datos!$C$8</f>
        <v>14.430000000000001</v>
      </c>
      <c r="M14331" s="13" t="s">
        <v>619</v>
      </c>
      <c r="N14331" s="1" t="s">
        <v>1715</v>
      </c>
      <c r="O14331" s="1">
        <v>20</v>
      </c>
      <c r="P14331" s="1" t="s">
        <v>20</v>
      </c>
      <c r="Q14331" s="4" t="s">
        <v>21</v>
      </c>
    </row>
    <row r="14332" spans="1:17" ht="22.5" x14ac:dyDescent="0.25">
      <c r="A14332" s="3">
        <v>4160</v>
      </c>
      <c r="B14332" s="1" t="s">
        <v>13053</v>
      </c>
      <c r="C14332" s="1" t="s">
        <v>15</v>
      </c>
      <c r="D14332" s="1" t="s">
        <v>33</v>
      </c>
      <c r="E14332" s="1">
        <v>73185305</v>
      </c>
      <c r="F14332" s="1" t="s">
        <v>13054</v>
      </c>
      <c r="G14332" s="1">
        <v>76827485</v>
      </c>
      <c r="H14332" s="1" t="s">
        <v>13055</v>
      </c>
      <c r="I14332" s="2">
        <v>45093</v>
      </c>
      <c r="J14332" s="15" t="str">
        <f>MID(Tabla1[[#This Row],[HORA]],1,5)</f>
        <v>10:01</v>
      </c>
      <c r="K14332" s="16">
        <f>IF(Tabla1[[#This Row],[FECHA]]=I14333,IF(J14333-J14332&gt;0,(J14333-J14332)*1440,0),0)</f>
        <v>3.9999999999999858</v>
      </c>
      <c r="L14332" s="14">
        <f>L14073-Datos!$C$8</f>
        <v>13.120000000000001</v>
      </c>
      <c r="M14332" s="13" t="s">
        <v>1231</v>
      </c>
      <c r="N14332" s="1" t="s">
        <v>13056</v>
      </c>
      <c r="O14332" s="1">
        <v>12</v>
      </c>
      <c r="P14332" s="1" t="s">
        <v>376</v>
      </c>
      <c r="Q14332" s="4" t="s">
        <v>21</v>
      </c>
    </row>
    <row r="14333" spans="1:17" ht="22.5" x14ac:dyDescent="0.25">
      <c r="A14333" s="3">
        <v>10614</v>
      </c>
      <c r="B14333" s="1" t="s">
        <v>33006</v>
      </c>
      <c r="C14333" s="1" t="s">
        <v>15</v>
      </c>
      <c r="D14333" s="1" t="s">
        <v>40</v>
      </c>
      <c r="E14333" s="1">
        <v>47585569</v>
      </c>
      <c r="F14333" s="1" t="s">
        <v>33007</v>
      </c>
      <c r="G14333" s="1">
        <v>2243751</v>
      </c>
      <c r="H14333" s="1" t="s">
        <v>33008</v>
      </c>
      <c r="I14333" s="2">
        <v>45093</v>
      </c>
      <c r="J14333" s="15" t="str">
        <f>MID(Tabla1[[#This Row],[HORA]],1,5)</f>
        <v>10:05</v>
      </c>
      <c r="K14333" s="16">
        <f>IF(Tabla1[[#This Row],[FECHA]]=I14334,IF(J14334-J14333&gt;0,(J14334-J14333)*1440,0),0)</f>
        <v>5.9999999999999787</v>
      </c>
      <c r="L14333" s="14">
        <f>L14074-Datos!$C$8</f>
        <v>11.720000000000002</v>
      </c>
      <c r="M14333" s="13" t="s">
        <v>4234</v>
      </c>
      <c r="N14333" s="1" t="s">
        <v>33009</v>
      </c>
      <c r="O14333" s="1">
        <v>15</v>
      </c>
      <c r="P14333" s="1" t="s">
        <v>20</v>
      </c>
      <c r="Q14333" s="4" t="s">
        <v>21</v>
      </c>
    </row>
    <row r="14334" spans="1:17" ht="22.5" x14ac:dyDescent="0.25">
      <c r="A14334" s="3">
        <v>17758</v>
      </c>
      <c r="B14334" s="1" t="s">
        <v>53288</v>
      </c>
      <c r="C14334" s="1" t="s">
        <v>15</v>
      </c>
      <c r="D14334" s="1" t="s">
        <v>40</v>
      </c>
      <c r="E14334" s="1">
        <v>20526262183</v>
      </c>
      <c r="F14334" s="1" t="s">
        <v>49616</v>
      </c>
      <c r="G14334" s="1">
        <v>2801157</v>
      </c>
      <c r="H14334" s="1" t="s">
        <v>49085</v>
      </c>
      <c r="I14334" s="2">
        <v>45093</v>
      </c>
      <c r="J14334" s="15" t="str">
        <f>MID(Tabla1[[#This Row],[HORA]],1,5)</f>
        <v>10:11</v>
      </c>
      <c r="K14334" s="16">
        <f>IF(Tabla1[[#This Row],[FECHA]]=I14335,IF(J14335-J14334&gt;0,(J14335-J14334)*1440,0),0)</f>
        <v>2.9999999999999893</v>
      </c>
      <c r="L14334" s="14">
        <f>L14075-Datos!$C$8</f>
        <v>9.4600000000000009</v>
      </c>
      <c r="M14334" s="13" t="s">
        <v>2819</v>
      </c>
      <c r="N14334" s="1" t="s">
        <v>31977</v>
      </c>
      <c r="O14334" s="1">
        <v>10</v>
      </c>
      <c r="P14334" s="1" t="s">
        <v>20</v>
      </c>
      <c r="Q14334" s="4" t="s">
        <v>21</v>
      </c>
    </row>
    <row r="14335" spans="1:17" ht="22.5" x14ac:dyDescent="0.25">
      <c r="A14335" s="3">
        <v>10615</v>
      </c>
      <c r="B14335" s="1" t="s">
        <v>33010</v>
      </c>
      <c r="C14335" s="1" t="s">
        <v>15</v>
      </c>
      <c r="D14335" s="1" t="s">
        <v>40</v>
      </c>
      <c r="E14335" s="1">
        <v>43581452</v>
      </c>
      <c r="F14335" s="1" t="s">
        <v>33011</v>
      </c>
      <c r="G14335" s="1">
        <v>2243752</v>
      </c>
      <c r="H14335" s="1" t="s">
        <v>33012</v>
      </c>
      <c r="I14335" s="2">
        <v>45093</v>
      </c>
      <c r="J14335" s="15" t="str">
        <f>MID(Tabla1[[#This Row],[HORA]],1,5)</f>
        <v>10:14</v>
      </c>
      <c r="K14335" s="16">
        <f>IF(Tabla1[[#This Row],[FECHA]]=I14336,IF(J14336-J14335&gt;0,(J14336-J14335)*1440,0),0)</f>
        <v>0.99999999999999645</v>
      </c>
      <c r="L14335" s="14">
        <f>L14076-Datos!$C$8</f>
        <v>11.98</v>
      </c>
      <c r="M14335" s="13" t="s">
        <v>2824</v>
      </c>
      <c r="N14335" s="1" t="s">
        <v>33013</v>
      </c>
      <c r="O14335" s="1">
        <v>15</v>
      </c>
      <c r="P14335" s="1" t="s">
        <v>20</v>
      </c>
      <c r="Q14335" s="4" t="s">
        <v>21</v>
      </c>
    </row>
    <row r="14336" spans="1:17" ht="22.5" x14ac:dyDescent="0.25">
      <c r="A14336" s="3">
        <v>10616</v>
      </c>
      <c r="B14336" s="1" t="s">
        <v>33014</v>
      </c>
      <c r="C14336" s="1" t="s">
        <v>15</v>
      </c>
      <c r="D14336" s="1" t="s">
        <v>71</v>
      </c>
      <c r="E14336" s="1">
        <v>16417517</v>
      </c>
      <c r="F14336" s="1" t="s">
        <v>5490</v>
      </c>
      <c r="G14336" s="1">
        <v>27840935</v>
      </c>
      <c r="H14336" s="1" t="s">
        <v>33015</v>
      </c>
      <c r="I14336" s="2">
        <v>45093</v>
      </c>
      <c r="J14336" s="15" t="str">
        <f>MID(Tabla1[[#This Row],[HORA]],1,5)</f>
        <v>10:15</v>
      </c>
      <c r="K14336" s="16">
        <f>IF(Tabla1[[#This Row],[FECHA]]=I14337,IF(J14337-J14336&gt;0,(J14337-J14336)*1440,0),0)</f>
        <v>1.0000000000000764</v>
      </c>
      <c r="L14336" s="14">
        <f>L14077-Datos!$C$8</f>
        <v>11.010000000000002</v>
      </c>
      <c r="M14336" s="13" t="s">
        <v>589</v>
      </c>
      <c r="N14336" s="1" t="s">
        <v>33016</v>
      </c>
      <c r="O14336" s="1">
        <v>20</v>
      </c>
      <c r="P14336" s="1" t="s">
        <v>20</v>
      </c>
      <c r="Q14336" s="4" t="s">
        <v>21</v>
      </c>
    </row>
    <row r="14337" spans="1:17" ht="22.5" x14ac:dyDescent="0.25">
      <c r="A14337" s="3">
        <v>4161</v>
      </c>
      <c r="B14337" s="1" t="s">
        <v>13057</v>
      </c>
      <c r="C14337" s="1" t="s">
        <v>15</v>
      </c>
      <c r="D14337" s="1" t="s">
        <v>71</v>
      </c>
      <c r="E14337" s="1">
        <v>72768101</v>
      </c>
      <c r="F14337" s="1" t="s">
        <v>13058</v>
      </c>
      <c r="G14337" s="1">
        <v>2243755</v>
      </c>
      <c r="H14337" s="1" t="s">
        <v>13059</v>
      </c>
      <c r="I14337" s="2">
        <v>45093</v>
      </c>
      <c r="J14337" s="15" t="str">
        <f>MID(Tabla1[[#This Row],[HORA]],1,5)</f>
        <v>10:16</v>
      </c>
      <c r="K14337" s="16">
        <f>IF(Tabla1[[#This Row],[FECHA]]=I14338,IF(J14338-J14337&gt;0,(J14338-J14337)*1440,0),0)</f>
        <v>2.9999999999999094</v>
      </c>
      <c r="L14337" s="14">
        <f>L14078-Datos!$C$8</f>
        <v>15.899000000000001</v>
      </c>
      <c r="M14337" s="13" t="s">
        <v>365</v>
      </c>
      <c r="N14337" s="1" t="s">
        <v>13060</v>
      </c>
      <c r="O14337" s="1">
        <v>25</v>
      </c>
      <c r="P14337" s="1" t="s">
        <v>376</v>
      </c>
      <c r="Q14337" s="4" t="s">
        <v>21</v>
      </c>
    </row>
    <row r="14338" spans="1:17" ht="22.5" x14ac:dyDescent="0.25">
      <c r="A14338" s="3">
        <v>10617</v>
      </c>
      <c r="B14338" s="1" t="s">
        <v>33017</v>
      </c>
      <c r="C14338" s="1" t="s">
        <v>15</v>
      </c>
      <c r="D14338" s="1" t="s">
        <v>82</v>
      </c>
      <c r="E14338" s="1">
        <v>40221928</v>
      </c>
      <c r="F14338" s="1" t="s">
        <v>33018</v>
      </c>
      <c r="G14338" s="1">
        <v>48386350</v>
      </c>
      <c r="H14338" s="1" t="s">
        <v>33019</v>
      </c>
      <c r="I14338" s="2">
        <v>45093</v>
      </c>
      <c r="J14338" s="15" t="str">
        <f>MID(Tabla1[[#This Row],[HORA]],1,5)</f>
        <v>10:19</v>
      </c>
      <c r="K14338" s="16">
        <f>IF(Tabla1[[#This Row],[FECHA]]=I14339,IF(J14339-J14338&gt;0,(J14339-J14338)*1440,0),0)</f>
        <v>1.9999999999999929</v>
      </c>
      <c r="L14338" s="14">
        <f>L14079-Datos!$C$8</f>
        <v>15.767600000000002</v>
      </c>
      <c r="M14338" s="13" t="s">
        <v>163</v>
      </c>
      <c r="N14338" s="1" t="s">
        <v>33020</v>
      </c>
      <c r="O14338" s="1">
        <v>12</v>
      </c>
      <c r="P14338" s="1" t="s">
        <v>20</v>
      </c>
      <c r="Q14338" s="4" t="s">
        <v>21</v>
      </c>
    </row>
    <row r="14339" spans="1:17" ht="22.5" x14ac:dyDescent="0.25">
      <c r="A14339" s="3">
        <v>10618</v>
      </c>
      <c r="B14339" s="1" t="s">
        <v>33021</v>
      </c>
      <c r="C14339" s="1" t="s">
        <v>15</v>
      </c>
      <c r="D14339" s="1" t="s">
        <v>40</v>
      </c>
      <c r="E14339" s="1">
        <v>3681508</v>
      </c>
      <c r="F14339" s="1" t="s">
        <v>33022</v>
      </c>
      <c r="G14339" s="1">
        <v>2243757</v>
      </c>
      <c r="H14339" s="1" t="s">
        <v>33023</v>
      </c>
      <c r="I14339" s="2">
        <v>45093</v>
      </c>
      <c r="J14339" s="15" t="str">
        <f>MID(Tabla1[[#This Row],[HORA]],1,5)</f>
        <v>10:21</v>
      </c>
      <c r="K14339" s="16">
        <f>IF(Tabla1[[#This Row],[FECHA]]=I14340,IF(J14340-J14339&gt;0,(J14340-J14339)*1440,0),0)</f>
        <v>1.0000000000000764</v>
      </c>
      <c r="L14339" s="14">
        <f>L14080-Datos!$C$8</f>
        <v>11.606600000000002</v>
      </c>
      <c r="M14339" s="13" t="s">
        <v>12286</v>
      </c>
      <c r="N14339" s="1" t="s">
        <v>28397</v>
      </c>
      <c r="O14339" s="1">
        <v>15</v>
      </c>
      <c r="P14339" s="1" t="s">
        <v>20</v>
      </c>
      <c r="Q14339" s="4" t="s">
        <v>21</v>
      </c>
    </row>
    <row r="14340" spans="1:17" ht="22.5" x14ac:dyDescent="0.25">
      <c r="A14340" s="3">
        <v>10619</v>
      </c>
      <c r="B14340" s="1" t="s">
        <v>33024</v>
      </c>
      <c r="C14340" s="1" t="s">
        <v>15</v>
      </c>
      <c r="D14340" s="1" t="s">
        <v>40</v>
      </c>
      <c r="E14340" s="1">
        <v>3681508</v>
      </c>
      <c r="F14340" s="1" t="s">
        <v>33022</v>
      </c>
      <c r="G14340" s="1">
        <v>2243758</v>
      </c>
      <c r="H14340" s="1" t="s">
        <v>33025</v>
      </c>
      <c r="I14340" s="2">
        <v>45093</v>
      </c>
      <c r="J14340" s="15" t="str">
        <f>MID(Tabla1[[#This Row],[HORA]],1,5)</f>
        <v>10:22</v>
      </c>
      <c r="K14340" s="16">
        <f>IF(Tabla1[[#This Row],[FECHA]]=I14341,IF(J14341-J14340&gt;0,(J14341-J14340)*1440,0),0)</f>
        <v>5.9999999999999787</v>
      </c>
      <c r="L14340" s="14">
        <f>L14081-Datos!$C$8</f>
        <v>13.8185</v>
      </c>
      <c r="M14340" s="13" t="s">
        <v>2838</v>
      </c>
      <c r="N14340" s="1" t="s">
        <v>18157</v>
      </c>
      <c r="O14340" s="1">
        <v>15</v>
      </c>
      <c r="P14340" s="1" t="s">
        <v>20</v>
      </c>
      <c r="Q14340" s="4" t="s">
        <v>21</v>
      </c>
    </row>
    <row r="14341" spans="1:17" ht="22.5" x14ac:dyDescent="0.25">
      <c r="A14341" s="3">
        <v>10620</v>
      </c>
      <c r="B14341" s="1" t="s">
        <v>33026</v>
      </c>
      <c r="C14341" s="1" t="s">
        <v>15</v>
      </c>
      <c r="D14341" s="1" t="s">
        <v>82</v>
      </c>
      <c r="E14341" s="1">
        <v>16688996</v>
      </c>
      <c r="F14341" s="1" t="s">
        <v>33027</v>
      </c>
      <c r="G14341" s="1">
        <v>2243765</v>
      </c>
      <c r="H14341" s="1" t="s">
        <v>33028</v>
      </c>
      <c r="I14341" s="2">
        <v>45093</v>
      </c>
      <c r="J14341" s="15" t="str">
        <f>MID(Tabla1[[#This Row],[HORA]],1,5)</f>
        <v>10:28</v>
      </c>
      <c r="K14341" s="16">
        <f>IF(Tabla1[[#This Row],[FECHA]]=I14342,IF(J14342-J14341&gt;0,(J14342-J14341)*1440,0),0)</f>
        <v>5.0000000000000622</v>
      </c>
      <c r="L14341" s="14">
        <f>L14082-Datos!$C$8</f>
        <v>16.8188</v>
      </c>
      <c r="M14341" s="13" t="s">
        <v>978</v>
      </c>
      <c r="N14341" s="1" t="s">
        <v>33029</v>
      </c>
      <c r="O14341" s="1">
        <v>20</v>
      </c>
      <c r="P14341" s="1" t="s">
        <v>20</v>
      </c>
      <c r="Q14341" s="4" t="s">
        <v>21</v>
      </c>
    </row>
    <row r="14342" spans="1:17" ht="22.5" x14ac:dyDescent="0.25">
      <c r="A14342" s="3">
        <v>4162</v>
      </c>
      <c r="B14342" s="1" t="s">
        <v>13061</v>
      </c>
      <c r="C14342" s="1" t="s">
        <v>15</v>
      </c>
      <c r="D14342" s="1" t="s">
        <v>40</v>
      </c>
      <c r="E14342" s="1">
        <v>43666204</v>
      </c>
      <c r="F14342" s="1" t="s">
        <v>13062</v>
      </c>
      <c r="G14342" s="1">
        <v>2243768</v>
      </c>
      <c r="H14342" s="1" t="s">
        <v>13063</v>
      </c>
      <c r="I14342" s="2">
        <v>45093</v>
      </c>
      <c r="J14342" s="15" t="str">
        <f>MID(Tabla1[[#This Row],[HORA]],1,5)</f>
        <v>10:33</v>
      </c>
      <c r="K14342" s="16">
        <f>IF(Tabla1[[#This Row],[FECHA]]=I14343,IF(J14343-J14342&gt;0,(J14343-J14342)*1440,0),0)</f>
        <v>0</v>
      </c>
      <c r="L14342" s="14">
        <f>L14083-Datos!$C$8</f>
        <v>16.2713</v>
      </c>
      <c r="M14342" s="13" t="s">
        <v>1300</v>
      </c>
      <c r="N14342" s="1" t="s">
        <v>12738</v>
      </c>
      <c r="O14342" s="1">
        <v>20</v>
      </c>
      <c r="P14342" s="1" t="s">
        <v>376</v>
      </c>
      <c r="Q14342" s="4" t="s">
        <v>21</v>
      </c>
    </row>
    <row r="14343" spans="1:17" ht="22.5" x14ac:dyDescent="0.25">
      <c r="A14343" s="3">
        <v>10621</v>
      </c>
      <c r="B14343" s="1" t="s">
        <v>33030</v>
      </c>
      <c r="C14343" s="1" t="s">
        <v>15</v>
      </c>
      <c r="D14343" s="1" t="s">
        <v>40</v>
      </c>
      <c r="E14343" s="1">
        <v>40546555</v>
      </c>
      <c r="F14343" s="1" t="s">
        <v>33031</v>
      </c>
      <c r="G14343" s="1">
        <v>71345608</v>
      </c>
      <c r="H14343" s="1" t="s">
        <v>33032</v>
      </c>
      <c r="I14343" s="2">
        <v>45093</v>
      </c>
      <c r="J14343" s="15" t="str">
        <f>MID(Tabla1[[#This Row],[HORA]],1,5)</f>
        <v>10:33</v>
      </c>
      <c r="K14343" s="16">
        <f>IF(Tabla1[[#This Row],[FECHA]]=I14344,IF(J14344-J14343&gt;0,(J14344-J14343)*1440,0),0)</f>
        <v>4.9999999999999023</v>
      </c>
      <c r="L14343" s="14">
        <f>L14084-Datos!$C$8</f>
        <v>10.120000000000001</v>
      </c>
      <c r="M14343" s="13" t="s">
        <v>1300</v>
      </c>
      <c r="N14343" s="1" t="s">
        <v>32640</v>
      </c>
      <c r="O14343" s="1">
        <v>15</v>
      </c>
      <c r="P14343" s="1" t="s">
        <v>20</v>
      </c>
      <c r="Q14343" s="4" t="s">
        <v>21</v>
      </c>
    </row>
    <row r="14344" spans="1:17" ht="22.5" x14ac:dyDescent="0.25">
      <c r="A14344" s="3">
        <v>10622</v>
      </c>
      <c r="B14344" s="1" t="s">
        <v>33033</v>
      </c>
      <c r="C14344" s="1" t="s">
        <v>15</v>
      </c>
      <c r="D14344" s="1" t="s">
        <v>1017</v>
      </c>
      <c r="E14344" s="1">
        <v>45774330</v>
      </c>
      <c r="F14344" s="1" t="s">
        <v>33034</v>
      </c>
      <c r="G14344" s="1">
        <v>2243771</v>
      </c>
      <c r="H14344" s="1" t="s">
        <v>33035</v>
      </c>
      <c r="I14344" s="2">
        <v>45093</v>
      </c>
      <c r="J14344" s="15" t="str">
        <f>MID(Tabla1[[#This Row],[HORA]],1,5)</f>
        <v>10:38</v>
      </c>
      <c r="K14344" s="16">
        <f>IF(Tabla1[[#This Row],[FECHA]]=I14345,IF(J14345-J14344&gt;0,(J14345-J14344)*1440,0),0)</f>
        <v>3.0000000000000693</v>
      </c>
      <c r="L14344" s="14">
        <f>L14085-Datos!$C$8</f>
        <v>9.2200000000000024</v>
      </c>
      <c r="M14344" s="13" t="s">
        <v>334</v>
      </c>
      <c r="N14344" s="1" t="s">
        <v>33036</v>
      </c>
      <c r="O14344" s="1">
        <v>60</v>
      </c>
      <c r="P14344" s="1" t="s">
        <v>20</v>
      </c>
      <c r="Q14344" s="4" t="s">
        <v>21</v>
      </c>
    </row>
    <row r="14345" spans="1:17" ht="22.5" x14ac:dyDescent="0.25">
      <c r="A14345" s="3">
        <v>17759</v>
      </c>
      <c r="B14345" s="1" t="s">
        <v>53289</v>
      </c>
      <c r="C14345" s="1" t="s">
        <v>15</v>
      </c>
      <c r="D14345" s="1" t="s">
        <v>40</v>
      </c>
      <c r="E14345" s="1">
        <v>20355267734</v>
      </c>
      <c r="F14345" s="1" t="s">
        <v>48505</v>
      </c>
      <c r="G14345" s="1">
        <v>2243775</v>
      </c>
      <c r="H14345" s="1" t="s">
        <v>40062</v>
      </c>
      <c r="I14345" s="2">
        <v>45093</v>
      </c>
      <c r="J14345" s="15" t="str">
        <f>MID(Tabla1[[#This Row],[HORA]],1,5)</f>
        <v>10:41</v>
      </c>
      <c r="K14345" s="16">
        <f>IF(Tabla1[[#This Row],[FECHA]]=I14346,IF(J14346-J14345&gt;0,(J14346-J14345)*1440,0),0)</f>
        <v>4.9999999999999822</v>
      </c>
      <c r="L14345" s="14">
        <f>L14086-Datos!$C$8</f>
        <v>10.420000000000002</v>
      </c>
      <c r="M14345" s="13" t="s">
        <v>1067</v>
      </c>
      <c r="N14345" s="1" t="s">
        <v>53290</v>
      </c>
      <c r="O14345" s="1">
        <v>20</v>
      </c>
      <c r="P14345" s="1" t="s">
        <v>20</v>
      </c>
      <c r="Q14345" s="4" t="s">
        <v>21</v>
      </c>
    </row>
    <row r="14346" spans="1:17" ht="22.5" x14ac:dyDescent="0.25">
      <c r="A14346" s="3">
        <v>4163</v>
      </c>
      <c r="B14346" s="1" t="s">
        <v>13064</v>
      </c>
      <c r="C14346" s="1" t="s">
        <v>15</v>
      </c>
      <c r="D14346" s="1" t="s">
        <v>40</v>
      </c>
      <c r="E14346" s="1">
        <v>72152705</v>
      </c>
      <c r="F14346" s="1" t="s">
        <v>13065</v>
      </c>
      <c r="G14346" s="1">
        <v>71508899</v>
      </c>
      <c r="H14346" s="1" t="s">
        <v>13066</v>
      </c>
      <c r="I14346" s="2">
        <v>45093</v>
      </c>
      <c r="J14346" s="15" t="str">
        <f>MID(Tabla1[[#This Row],[HORA]],1,5)</f>
        <v>10:46</v>
      </c>
      <c r="K14346" s="16">
        <f>IF(Tabla1[[#This Row],[FECHA]]=I14347,IF(J14347-J14346&gt;0,(J14347-J14346)*1440,0),0)</f>
        <v>0</v>
      </c>
      <c r="L14346" s="14">
        <f>L14087-Datos!$C$8</f>
        <v>11.920000000000002</v>
      </c>
      <c r="M14346" s="13" t="s">
        <v>1158</v>
      </c>
      <c r="N14346" s="1" t="s">
        <v>13067</v>
      </c>
      <c r="O14346" s="1">
        <v>15</v>
      </c>
      <c r="P14346" s="1" t="s">
        <v>376</v>
      </c>
      <c r="Q14346" s="4" t="s">
        <v>21</v>
      </c>
    </row>
    <row r="14347" spans="1:17" ht="22.5" x14ac:dyDescent="0.25">
      <c r="A14347" s="3">
        <v>4263</v>
      </c>
      <c r="B14347" s="1" t="s">
        <v>13354</v>
      </c>
      <c r="C14347" s="1" t="s">
        <v>15</v>
      </c>
      <c r="D14347" s="1" t="s">
        <v>141</v>
      </c>
      <c r="E14347" s="1">
        <v>47117445</v>
      </c>
      <c r="F14347" s="1" t="s">
        <v>13355</v>
      </c>
      <c r="G14347" s="1">
        <v>47117445</v>
      </c>
      <c r="H14347" s="1" t="s">
        <v>13355</v>
      </c>
      <c r="I14347" s="2">
        <v>45093</v>
      </c>
      <c r="J14347" s="15" t="str">
        <f>MID(Tabla1[[#This Row],[HORA]],1,5)</f>
        <v>10:46</v>
      </c>
      <c r="K14347" s="16">
        <f>IF(Tabla1[[#This Row],[FECHA]]=I14348,IF(J14348-J14347&gt;0,(J14348-J14347)*1440,0),0)</f>
        <v>0.99999999999999645</v>
      </c>
      <c r="L14347" s="14">
        <f>L14088-Datos!$C$8</f>
        <v>13.270000000000001</v>
      </c>
      <c r="M14347" s="13" t="s">
        <v>3554</v>
      </c>
      <c r="N14347" s="1" t="s">
        <v>12529</v>
      </c>
      <c r="O14347" s="1">
        <v>15</v>
      </c>
      <c r="P14347" s="1" t="s">
        <v>1508</v>
      </c>
      <c r="Q14347" s="4" t="s">
        <v>21</v>
      </c>
    </row>
    <row r="14348" spans="1:17" ht="22.5" x14ac:dyDescent="0.25">
      <c r="A14348" s="3">
        <v>10623</v>
      </c>
      <c r="B14348" s="1" t="s">
        <v>33037</v>
      </c>
      <c r="C14348" s="1" t="s">
        <v>15</v>
      </c>
      <c r="D14348" s="1" t="s">
        <v>40</v>
      </c>
      <c r="E14348" s="1">
        <v>17623967</v>
      </c>
      <c r="F14348" s="1" t="s">
        <v>33038</v>
      </c>
      <c r="G14348" s="1">
        <v>2243777</v>
      </c>
      <c r="H14348" s="1" t="s">
        <v>33039</v>
      </c>
      <c r="I14348" s="2">
        <v>45093</v>
      </c>
      <c r="J14348" s="15" t="str">
        <f>MID(Tabla1[[#This Row],[HORA]],1,5)</f>
        <v>10:47</v>
      </c>
      <c r="K14348" s="16">
        <f>IF(Tabla1[[#This Row],[FECHA]]=I14349,IF(J14349-J14348&gt;0,(J14349-J14348)*1440,0),0)</f>
        <v>2.9999999999999893</v>
      </c>
      <c r="L14348" s="14">
        <f>L14089-Datos!$C$8</f>
        <v>15.420000000000002</v>
      </c>
      <c r="M14348" s="13" t="s">
        <v>801</v>
      </c>
      <c r="N14348" s="1" t="s">
        <v>33040</v>
      </c>
      <c r="O14348" s="1">
        <v>50</v>
      </c>
      <c r="P14348" s="1" t="s">
        <v>20</v>
      </c>
      <c r="Q14348" s="4" t="s">
        <v>21</v>
      </c>
    </row>
    <row r="14349" spans="1:17" ht="22.5" x14ac:dyDescent="0.25">
      <c r="A14349" s="3">
        <v>10624</v>
      </c>
      <c r="B14349" s="1" t="s">
        <v>33041</v>
      </c>
      <c r="C14349" s="1" t="s">
        <v>15</v>
      </c>
      <c r="D14349" s="1" t="s">
        <v>141</v>
      </c>
      <c r="E14349" s="1">
        <v>73182980</v>
      </c>
      <c r="F14349" s="1" t="s">
        <v>33042</v>
      </c>
      <c r="G14349" s="1">
        <v>2243778</v>
      </c>
      <c r="H14349" s="1" t="s">
        <v>33043</v>
      </c>
      <c r="I14349" s="2">
        <v>45093</v>
      </c>
      <c r="J14349" s="15" t="str">
        <f>MID(Tabla1[[#This Row],[HORA]],1,5)</f>
        <v>10:50</v>
      </c>
      <c r="K14349" s="16">
        <f>IF(Tabla1[[#This Row],[FECHA]]=I14350,IF(J14350-J14349&gt;0,(J14350-J14349)*1440,0),0)</f>
        <v>1.9999999999999929</v>
      </c>
      <c r="L14349" s="14">
        <f>L14090-Datos!$C$8</f>
        <v>17.12</v>
      </c>
      <c r="M14349" s="13" t="s">
        <v>177</v>
      </c>
      <c r="N14349" s="1" t="s">
        <v>33044</v>
      </c>
      <c r="O14349" s="1">
        <v>40</v>
      </c>
      <c r="P14349" s="1" t="s">
        <v>20</v>
      </c>
      <c r="Q14349" s="4" t="s">
        <v>21</v>
      </c>
    </row>
    <row r="14350" spans="1:17" ht="22.5" x14ac:dyDescent="0.25">
      <c r="A14350" s="3">
        <v>4164</v>
      </c>
      <c r="B14350" s="1" t="s">
        <v>13068</v>
      </c>
      <c r="C14350" s="1" t="s">
        <v>15</v>
      </c>
      <c r="D14350" s="1" t="s">
        <v>40</v>
      </c>
      <c r="E14350" s="1">
        <v>2871702</v>
      </c>
      <c r="F14350" s="1" t="s">
        <v>13069</v>
      </c>
      <c r="G14350" s="1">
        <v>2871702</v>
      </c>
      <c r="H14350" s="1" t="s">
        <v>13069</v>
      </c>
      <c r="I14350" s="2">
        <v>45093</v>
      </c>
      <c r="J14350" s="15" t="str">
        <f>MID(Tabla1[[#This Row],[HORA]],1,5)</f>
        <v>10:52</v>
      </c>
      <c r="K14350" s="16">
        <f>IF(Tabla1[[#This Row],[FECHA]]=I14351,IF(J14351-J14350&gt;0,(J14351-J14350)*1440,0),0)</f>
        <v>0.99999999999999645</v>
      </c>
      <c r="L14350" s="14">
        <f>L14091-Datos!$C$8</f>
        <v>14.280000000000001</v>
      </c>
      <c r="M14350" s="13" t="s">
        <v>2245</v>
      </c>
      <c r="N14350" s="1" t="s">
        <v>2773</v>
      </c>
      <c r="O14350" s="1">
        <v>20</v>
      </c>
      <c r="P14350" s="1" t="s">
        <v>376</v>
      </c>
      <c r="Q14350" s="4" t="s">
        <v>21</v>
      </c>
    </row>
    <row r="14351" spans="1:17" ht="22.5" x14ac:dyDescent="0.25">
      <c r="A14351" s="3">
        <v>17760</v>
      </c>
      <c r="B14351" s="1" t="s">
        <v>53291</v>
      </c>
      <c r="C14351" s="1" t="s">
        <v>15</v>
      </c>
      <c r="D14351" s="1" t="s">
        <v>40</v>
      </c>
      <c r="E14351" s="1">
        <v>20488052722</v>
      </c>
      <c r="F14351" s="1" t="s">
        <v>49656</v>
      </c>
      <c r="G14351" s="1">
        <v>2243780</v>
      </c>
      <c r="H14351" s="1" t="s">
        <v>6228</v>
      </c>
      <c r="I14351" s="2">
        <v>45093</v>
      </c>
      <c r="J14351" s="15" t="str">
        <f>MID(Tabla1[[#This Row],[HORA]],1,5)</f>
        <v>10:53</v>
      </c>
      <c r="K14351" s="16">
        <f>IF(Tabla1[[#This Row],[FECHA]]=I14352,IF(J14352-J14351&gt;0,(J14352-J14351)*1440,0),0)</f>
        <v>0.99999999999999645</v>
      </c>
      <c r="L14351" s="14">
        <f>L14092-Datos!$C$8</f>
        <v>15.220000000000002</v>
      </c>
      <c r="M14351" s="13" t="s">
        <v>6325</v>
      </c>
      <c r="N14351" s="1" t="s">
        <v>1715</v>
      </c>
      <c r="O14351" s="1">
        <v>10</v>
      </c>
      <c r="P14351" s="1" t="s">
        <v>20</v>
      </c>
      <c r="Q14351" s="4" t="s">
        <v>21</v>
      </c>
    </row>
    <row r="14352" spans="1:17" ht="22.5" x14ac:dyDescent="0.25">
      <c r="A14352" s="3">
        <v>16451</v>
      </c>
      <c r="B14352" s="1" t="s">
        <v>49900</v>
      </c>
      <c r="C14352" s="1" t="s">
        <v>15</v>
      </c>
      <c r="D14352" s="1" t="s">
        <v>40</v>
      </c>
      <c r="E14352" s="1">
        <v>20608028448</v>
      </c>
      <c r="F14352" s="1" t="s">
        <v>48665</v>
      </c>
      <c r="G14352" s="1">
        <v>46233318</v>
      </c>
      <c r="H14352" s="1" t="s">
        <v>49901</v>
      </c>
      <c r="I14352" s="2">
        <v>45093</v>
      </c>
      <c r="J14352" s="15" t="str">
        <f>MID(Tabla1[[#This Row],[HORA]],1,5)</f>
        <v>10:54</v>
      </c>
      <c r="K14352" s="16">
        <f>IF(Tabla1[[#This Row],[FECHA]]=I14353,IF(J14353-J14352&gt;0,(J14353-J14352)*1440,0),0)</f>
        <v>0.99999999999999645</v>
      </c>
      <c r="L14352" s="14">
        <f>L14093-Datos!$C$8</f>
        <v>15.46</v>
      </c>
      <c r="M14352" s="13" t="s">
        <v>1276</v>
      </c>
      <c r="N14352" s="1" t="s">
        <v>49902</v>
      </c>
      <c r="O14352" s="1">
        <v>30</v>
      </c>
      <c r="P14352" s="1" t="s">
        <v>376</v>
      </c>
      <c r="Q14352" s="4" t="s">
        <v>21</v>
      </c>
    </row>
    <row r="14353" spans="1:17" ht="22.5" x14ac:dyDescent="0.25">
      <c r="A14353" s="3">
        <v>4165</v>
      </c>
      <c r="B14353" s="1" t="s">
        <v>13070</v>
      </c>
      <c r="C14353" s="1" t="s">
        <v>15</v>
      </c>
      <c r="D14353" s="1" t="s">
        <v>40</v>
      </c>
      <c r="E14353" s="1">
        <v>16541008</v>
      </c>
      <c r="F14353" s="1" t="s">
        <v>13071</v>
      </c>
      <c r="G14353" s="1">
        <v>16541008</v>
      </c>
      <c r="H14353" s="1" t="s">
        <v>13071</v>
      </c>
      <c r="I14353" s="2">
        <v>45093</v>
      </c>
      <c r="J14353" s="15" t="str">
        <f>MID(Tabla1[[#This Row],[HORA]],1,5)</f>
        <v>10:55</v>
      </c>
      <c r="K14353" s="16">
        <f>IF(Tabla1[[#This Row],[FECHA]]=I14354,IF(J14354-J14353&gt;0,(J14354-J14353)*1440,0),0)</f>
        <v>1.9999999999999929</v>
      </c>
      <c r="L14353" s="14">
        <f>L14094-Datos!$C$8</f>
        <v>13.130000000000003</v>
      </c>
      <c r="M14353" s="13" t="s">
        <v>4840</v>
      </c>
      <c r="N14353" s="1" t="s">
        <v>2773</v>
      </c>
      <c r="O14353" s="1">
        <v>10</v>
      </c>
      <c r="P14353" s="1" t="s">
        <v>376</v>
      </c>
      <c r="Q14353" s="4" t="s">
        <v>21</v>
      </c>
    </row>
    <row r="14354" spans="1:17" ht="22.5" x14ac:dyDescent="0.25">
      <c r="A14354" s="3">
        <v>4166</v>
      </c>
      <c r="B14354" s="1" t="s">
        <v>13072</v>
      </c>
      <c r="C14354" s="1" t="s">
        <v>15</v>
      </c>
      <c r="D14354" s="1" t="s">
        <v>40</v>
      </c>
      <c r="E14354" s="1">
        <v>73055143</v>
      </c>
      <c r="F14354" s="1" t="s">
        <v>13073</v>
      </c>
      <c r="G14354" s="1">
        <v>71731913</v>
      </c>
      <c r="H14354" s="1" t="s">
        <v>13074</v>
      </c>
      <c r="I14354" s="2">
        <v>45093</v>
      </c>
      <c r="J14354" s="15" t="str">
        <f>MID(Tabla1[[#This Row],[HORA]],1,5)</f>
        <v>10:57</v>
      </c>
      <c r="K14354" s="16">
        <f>IF(Tabla1[[#This Row],[FECHA]]=I14355,IF(J14355-J14354&gt;0,(J14355-J14354)*1440,0),0)</f>
        <v>2.9999999999999893</v>
      </c>
      <c r="L14354" s="14">
        <f>L14095-Datos!$C$8</f>
        <v>14.370000000000001</v>
      </c>
      <c r="M14354" s="13" t="s">
        <v>220</v>
      </c>
      <c r="N14354" s="1" t="s">
        <v>13075</v>
      </c>
      <c r="O14354" s="1">
        <v>30</v>
      </c>
      <c r="P14354" s="1" t="s">
        <v>376</v>
      </c>
      <c r="Q14354" s="4" t="s">
        <v>21</v>
      </c>
    </row>
    <row r="14355" spans="1:17" ht="22.5" x14ac:dyDescent="0.25">
      <c r="A14355" s="3">
        <v>4167</v>
      </c>
      <c r="B14355" s="1" t="s">
        <v>13076</v>
      </c>
      <c r="C14355" s="1" t="s">
        <v>15</v>
      </c>
      <c r="D14355" s="1" t="s">
        <v>33</v>
      </c>
      <c r="E14355" s="1">
        <v>22469229</v>
      </c>
      <c r="F14355" s="1" t="s">
        <v>6218</v>
      </c>
      <c r="G14355" s="1">
        <v>2243782</v>
      </c>
      <c r="H14355" s="1" t="s">
        <v>6219</v>
      </c>
      <c r="I14355" s="2">
        <v>45093</v>
      </c>
      <c r="J14355" s="15" t="str">
        <f>MID(Tabla1[[#This Row],[HORA]],1,5)</f>
        <v>11:00</v>
      </c>
      <c r="K14355" s="16">
        <f>IF(Tabla1[[#This Row],[FECHA]]=I14356,IF(J14356-J14355&gt;0,(J14356-J14355)*1440,0),0)</f>
        <v>1.0000000000000764</v>
      </c>
      <c r="L14355" s="14">
        <f>L14096-Datos!$C$8</f>
        <v>14.060000000000002</v>
      </c>
      <c r="M14355" s="13" t="s">
        <v>2252</v>
      </c>
      <c r="N14355" s="1" t="s">
        <v>13077</v>
      </c>
      <c r="O14355" s="1">
        <v>15</v>
      </c>
      <c r="P14355" s="1" t="s">
        <v>376</v>
      </c>
      <c r="Q14355" s="4" t="s">
        <v>21</v>
      </c>
    </row>
    <row r="14356" spans="1:17" ht="22.5" x14ac:dyDescent="0.25">
      <c r="A14356" s="3">
        <v>10625</v>
      </c>
      <c r="B14356" s="1" t="s">
        <v>33045</v>
      </c>
      <c r="C14356" s="1" t="s">
        <v>15</v>
      </c>
      <c r="D14356" s="1" t="s">
        <v>40</v>
      </c>
      <c r="E14356" s="1">
        <v>40507220</v>
      </c>
      <c r="F14356" s="1" t="s">
        <v>33046</v>
      </c>
      <c r="G14356" s="1">
        <v>2243783</v>
      </c>
      <c r="H14356" s="1" t="s">
        <v>33047</v>
      </c>
      <c r="I14356" s="2">
        <v>45093</v>
      </c>
      <c r="J14356" s="15" t="str">
        <f>MID(Tabla1[[#This Row],[HORA]],1,5)</f>
        <v>11:01</v>
      </c>
      <c r="K14356" s="16">
        <f>IF(Tabla1[[#This Row],[FECHA]]=I14357,IF(J14357-J14356&gt;0,(J14357-J14356)*1440,0),0)</f>
        <v>1.9999999999999929</v>
      </c>
      <c r="L14356" s="14">
        <f>L14097-Datos!$C$8</f>
        <v>15.440000000000001</v>
      </c>
      <c r="M14356" s="13" t="s">
        <v>266</v>
      </c>
      <c r="N14356" s="1" t="s">
        <v>33048</v>
      </c>
      <c r="O14356" s="1">
        <v>15</v>
      </c>
      <c r="P14356" s="1" t="s">
        <v>20</v>
      </c>
      <c r="Q14356" s="4" t="s">
        <v>21</v>
      </c>
    </row>
    <row r="14357" spans="1:17" ht="22.5" x14ac:dyDescent="0.25">
      <c r="A14357" s="3">
        <v>4168</v>
      </c>
      <c r="B14357" s="1" t="s">
        <v>13078</v>
      </c>
      <c r="C14357" s="1" t="s">
        <v>15</v>
      </c>
      <c r="D14357" s="1" t="s">
        <v>40</v>
      </c>
      <c r="E14357" s="1">
        <v>75705339</v>
      </c>
      <c r="F14357" s="1" t="s">
        <v>13079</v>
      </c>
      <c r="G14357" s="1">
        <v>2893112</v>
      </c>
      <c r="H14357" s="1" t="s">
        <v>13080</v>
      </c>
      <c r="I14357" s="2">
        <v>45093</v>
      </c>
      <c r="J14357" s="15" t="str">
        <f>MID(Tabla1[[#This Row],[HORA]],1,5)</f>
        <v>11:03</v>
      </c>
      <c r="K14357" s="16">
        <f>IF(Tabla1[[#This Row],[FECHA]]=I14358,IF(J14358-J14357&gt;0,(J14358-J14357)*1440,0),0)</f>
        <v>3.9999999999999858</v>
      </c>
      <c r="L14357" s="14">
        <f>L14098-Datos!$C$8</f>
        <v>15.380000000000003</v>
      </c>
      <c r="M14357" s="13" t="s">
        <v>758</v>
      </c>
      <c r="N14357" s="1" t="s">
        <v>1355</v>
      </c>
      <c r="O14357" s="1">
        <v>20</v>
      </c>
      <c r="P14357" s="1" t="s">
        <v>376</v>
      </c>
      <c r="Q14357" s="4" t="s">
        <v>21</v>
      </c>
    </row>
    <row r="14358" spans="1:17" ht="22.5" x14ac:dyDescent="0.25">
      <c r="A14358" s="3">
        <v>4169</v>
      </c>
      <c r="B14358" s="1" t="s">
        <v>13081</v>
      </c>
      <c r="C14358" s="1" t="s">
        <v>15</v>
      </c>
      <c r="D14358" s="1" t="s">
        <v>33</v>
      </c>
      <c r="E14358" s="1">
        <v>77079185</v>
      </c>
      <c r="F14358" s="1" t="s">
        <v>13082</v>
      </c>
      <c r="G14358" s="1">
        <v>2243784</v>
      </c>
      <c r="H14358" s="1" t="s">
        <v>13083</v>
      </c>
      <c r="I14358" s="2">
        <v>45093</v>
      </c>
      <c r="J14358" s="15" t="str">
        <f>MID(Tabla1[[#This Row],[HORA]],1,5)</f>
        <v>11:07</v>
      </c>
      <c r="K14358" s="16">
        <f>IF(Tabla1[[#This Row],[FECHA]]=I14359,IF(J14359-J14358&gt;0,(J14359-J14358)*1440,0),0)</f>
        <v>2.9999999999999094</v>
      </c>
      <c r="L14358" s="14">
        <f>L14099-Datos!$C$8</f>
        <v>15.280000000000001</v>
      </c>
      <c r="M14358" s="13" t="s">
        <v>2557</v>
      </c>
      <c r="N14358" s="1" t="s">
        <v>13084</v>
      </c>
      <c r="O14358" s="1">
        <v>10</v>
      </c>
      <c r="P14358" s="1" t="s">
        <v>376</v>
      </c>
      <c r="Q14358" s="4" t="s">
        <v>21</v>
      </c>
    </row>
    <row r="14359" spans="1:17" ht="22.5" x14ac:dyDescent="0.25">
      <c r="A14359" s="3">
        <v>16452</v>
      </c>
      <c r="B14359" s="1" t="s">
        <v>49903</v>
      </c>
      <c r="C14359" s="1" t="s">
        <v>15</v>
      </c>
      <c r="D14359" s="1" t="s">
        <v>77</v>
      </c>
      <c r="E14359" s="1">
        <v>20108983583</v>
      </c>
      <c r="F14359" s="1" t="s">
        <v>48948</v>
      </c>
      <c r="G14359" s="1">
        <v>3885370</v>
      </c>
      <c r="H14359" s="1" t="s">
        <v>48949</v>
      </c>
      <c r="I14359" s="2">
        <v>45093</v>
      </c>
      <c r="J14359" s="15" t="str">
        <f>MID(Tabla1[[#This Row],[HORA]],1,5)</f>
        <v>11:10</v>
      </c>
      <c r="K14359" s="16">
        <f>IF(Tabla1[[#This Row],[FECHA]]=I14360,IF(J14360-J14359&gt;0,(J14360-J14359)*1440,0),0)</f>
        <v>1.9999999999999929</v>
      </c>
      <c r="L14359" s="14">
        <f>L14100-Datos!$C$8</f>
        <v>12.990000000000002</v>
      </c>
      <c r="M14359" s="13" t="s">
        <v>937</v>
      </c>
      <c r="N14359" s="1" t="s">
        <v>49904</v>
      </c>
      <c r="O14359" s="1">
        <v>30</v>
      </c>
      <c r="P14359" s="1" t="s">
        <v>376</v>
      </c>
      <c r="Q14359" s="4" t="s">
        <v>21</v>
      </c>
    </row>
    <row r="14360" spans="1:17" ht="22.5" x14ac:dyDescent="0.25">
      <c r="A14360" s="3">
        <v>488</v>
      </c>
      <c r="B14360" s="1" t="s">
        <v>1097</v>
      </c>
      <c r="C14360" s="1" t="s">
        <v>15</v>
      </c>
      <c r="D14360" s="1" t="s">
        <v>228</v>
      </c>
      <c r="E14360" s="1">
        <v>16453322</v>
      </c>
      <c r="F14360" s="1" t="s">
        <v>554</v>
      </c>
      <c r="G14360" s="1">
        <v>2243787</v>
      </c>
      <c r="H14360" s="1" t="s">
        <v>1098</v>
      </c>
      <c r="I14360" s="2">
        <v>45093</v>
      </c>
      <c r="J14360" s="15" t="str">
        <f>MID(Tabla1[[#This Row],[HORA]],1,5)</f>
        <v>11:12</v>
      </c>
      <c r="K14360" s="16">
        <f>IF(Tabla1[[#This Row],[FECHA]]=I14361,IF(J14361-J14360&gt;0,(J14361-J14360)*1440,0),0)</f>
        <v>1.0000000000000764</v>
      </c>
      <c r="L14360" s="14">
        <f>L14101-Datos!$C$8</f>
        <v>14.280000000000001</v>
      </c>
      <c r="M14360" s="13" t="s">
        <v>437</v>
      </c>
      <c r="N14360" s="1" t="s">
        <v>1099</v>
      </c>
      <c r="O14360" s="1">
        <v>0</v>
      </c>
      <c r="P14360" s="1" t="s">
        <v>20</v>
      </c>
      <c r="Q14360" s="4" t="s">
        <v>21</v>
      </c>
    </row>
    <row r="14361" spans="1:17" ht="22.5" x14ac:dyDescent="0.25">
      <c r="A14361" s="3">
        <v>4170</v>
      </c>
      <c r="B14361" s="1" t="s">
        <v>13085</v>
      </c>
      <c r="C14361" s="1" t="s">
        <v>15</v>
      </c>
      <c r="D14361" s="1" t="s">
        <v>77</v>
      </c>
      <c r="E14361" s="1">
        <v>16665589</v>
      </c>
      <c r="F14361" s="1" t="s">
        <v>13086</v>
      </c>
      <c r="G14361" s="1">
        <v>2243788</v>
      </c>
      <c r="H14361" s="1" t="s">
        <v>13087</v>
      </c>
      <c r="I14361" s="2">
        <v>45093</v>
      </c>
      <c r="J14361" s="15" t="str">
        <f>MID(Tabla1[[#This Row],[HORA]],1,5)</f>
        <v>11:13</v>
      </c>
      <c r="K14361" s="16">
        <f>IF(Tabla1[[#This Row],[FECHA]]=I14362,IF(J14362-J14361&gt;0,(J14362-J14361)*1440,0),0)</f>
        <v>0</v>
      </c>
      <c r="L14361" s="14">
        <f>L14102-Datos!$C$8</f>
        <v>13.290000000000003</v>
      </c>
      <c r="M14361" s="13" t="s">
        <v>339</v>
      </c>
      <c r="N14361" s="1" t="s">
        <v>13088</v>
      </c>
      <c r="O14361" s="1">
        <v>40</v>
      </c>
      <c r="P14361" s="1" t="s">
        <v>376</v>
      </c>
      <c r="Q14361" s="4" t="s">
        <v>21</v>
      </c>
    </row>
    <row r="14362" spans="1:17" ht="22.5" x14ac:dyDescent="0.25">
      <c r="A14362" s="3">
        <v>10626</v>
      </c>
      <c r="B14362" s="1" t="s">
        <v>33049</v>
      </c>
      <c r="C14362" s="1" t="s">
        <v>15</v>
      </c>
      <c r="D14362" s="1" t="s">
        <v>71</v>
      </c>
      <c r="E14362" s="1">
        <v>27821744</v>
      </c>
      <c r="F14362" s="1" t="s">
        <v>33050</v>
      </c>
      <c r="G14362" s="1">
        <v>2243789</v>
      </c>
      <c r="H14362" s="1" t="s">
        <v>33051</v>
      </c>
      <c r="I14362" s="2">
        <v>45093</v>
      </c>
      <c r="J14362" s="15" t="str">
        <f>MID(Tabla1[[#This Row],[HORA]],1,5)</f>
        <v>11:13</v>
      </c>
      <c r="K14362" s="16">
        <f>IF(Tabla1[[#This Row],[FECHA]]=I14363,IF(J14363-J14362&gt;0,(J14363-J14362)*1440,0),0)</f>
        <v>1.9999999999999929</v>
      </c>
      <c r="L14362" s="14">
        <f>L14103-Datos!$C$8</f>
        <v>16.3</v>
      </c>
      <c r="M14362" s="13" t="s">
        <v>339</v>
      </c>
      <c r="N14362" s="1" t="s">
        <v>33052</v>
      </c>
      <c r="O14362" s="1">
        <v>40</v>
      </c>
      <c r="P14362" s="1" t="s">
        <v>20</v>
      </c>
      <c r="Q14362" s="4" t="s">
        <v>21</v>
      </c>
    </row>
    <row r="14363" spans="1:17" ht="22.5" x14ac:dyDescent="0.25">
      <c r="A14363" s="3">
        <v>10627</v>
      </c>
      <c r="B14363" s="1" t="s">
        <v>33053</v>
      </c>
      <c r="C14363" s="1" t="s">
        <v>15</v>
      </c>
      <c r="D14363" s="1" t="s">
        <v>40</v>
      </c>
      <c r="E14363" s="1">
        <v>16445634</v>
      </c>
      <c r="F14363" s="1" t="s">
        <v>33054</v>
      </c>
      <c r="G14363" s="1">
        <v>2243790</v>
      </c>
      <c r="H14363" s="1" t="s">
        <v>6228</v>
      </c>
      <c r="I14363" s="2">
        <v>45093</v>
      </c>
      <c r="J14363" s="15" t="str">
        <f>MID(Tabla1[[#This Row],[HORA]],1,5)</f>
        <v>11:15</v>
      </c>
      <c r="K14363" s="16">
        <f>IF(Tabla1[[#This Row],[FECHA]]=I14364,IF(J14364-J14363&gt;0,(J14364-J14363)*1440,0),0)</f>
        <v>1.0000000000000764</v>
      </c>
      <c r="L14363" s="14">
        <f>L14104-Datos!$C$8</f>
        <v>11.360000000000003</v>
      </c>
      <c r="M14363" s="13" t="s">
        <v>764</v>
      </c>
      <c r="N14363" s="1" t="s">
        <v>1715</v>
      </c>
      <c r="O14363" s="1">
        <v>40</v>
      </c>
      <c r="P14363" s="1" t="s">
        <v>20</v>
      </c>
      <c r="Q14363" s="4" t="s">
        <v>21</v>
      </c>
    </row>
    <row r="14364" spans="1:17" ht="22.5" x14ac:dyDescent="0.25">
      <c r="A14364" s="3">
        <v>489</v>
      </c>
      <c r="B14364" s="1" t="s">
        <v>1100</v>
      </c>
      <c r="C14364" s="1" t="s">
        <v>15</v>
      </c>
      <c r="D14364" s="1" t="s">
        <v>82</v>
      </c>
      <c r="E14364" s="1">
        <v>2243791</v>
      </c>
      <c r="F14364" s="1" t="s">
        <v>78</v>
      </c>
      <c r="G14364" s="1">
        <v>2243792</v>
      </c>
      <c r="H14364" s="1" t="s">
        <v>83</v>
      </c>
      <c r="I14364" s="2">
        <v>45093</v>
      </c>
      <c r="J14364" s="15" t="str">
        <f>MID(Tabla1[[#This Row],[HORA]],1,5)</f>
        <v>11:16</v>
      </c>
      <c r="K14364" s="16">
        <f>IF(Tabla1[[#This Row],[FECHA]]=I14365,IF(J14365-J14364&gt;0,(J14365-J14364)*1440,0),0)</f>
        <v>3.9999999999999858</v>
      </c>
      <c r="L14364" s="14">
        <f>L14105-Datos!$C$8</f>
        <v>7.2300000000000022</v>
      </c>
      <c r="M14364" s="13" t="s">
        <v>781</v>
      </c>
      <c r="N14364" s="1" t="s">
        <v>1101</v>
      </c>
      <c r="O14364" s="1">
        <v>0</v>
      </c>
      <c r="P14364" s="1" t="s">
        <v>20</v>
      </c>
      <c r="Q14364" s="4" t="s">
        <v>21</v>
      </c>
    </row>
    <row r="14365" spans="1:17" ht="22.5" x14ac:dyDescent="0.25">
      <c r="A14365" s="3">
        <v>4171</v>
      </c>
      <c r="B14365" s="1" t="s">
        <v>13089</v>
      </c>
      <c r="C14365" s="1" t="s">
        <v>15</v>
      </c>
      <c r="D14365" s="1" t="s">
        <v>40</v>
      </c>
      <c r="E14365" s="1">
        <v>44406200</v>
      </c>
      <c r="F14365" s="1" t="s">
        <v>10372</v>
      </c>
      <c r="G14365" s="1">
        <v>2243793</v>
      </c>
      <c r="H14365" s="1" t="s">
        <v>13090</v>
      </c>
      <c r="I14365" s="2">
        <v>45093</v>
      </c>
      <c r="J14365" s="15" t="str">
        <f>MID(Tabla1[[#This Row],[HORA]],1,5)</f>
        <v>11:20</v>
      </c>
      <c r="K14365" s="16">
        <f>IF(Tabla1[[#This Row],[FECHA]]=I14366,IF(J14366-J14365&gt;0,(J14366-J14365)*1440,0),0)</f>
        <v>0.99999999999991651</v>
      </c>
      <c r="L14365" s="14">
        <f>L14106-Datos!$C$8</f>
        <v>7.0400000000000027</v>
      </c>
      <c r="M14365" s="13" t="s">
        <v>563</v>
      </c>
      <c r="N14365" s="1" t="s">
        <v>13091</v>
      </c>
      <c r="O14365" s="1">
        <v>15</v>
      </c>
      <c r="P14365" s="1" t="s">
        <v>376</v>
      </c>
      <c r="Q14365" s="4" t="s">
        <v>21</v>
      </c>
    </row>
    <row r="14366" spans="1:17" ht="22.5" x14ac:dyDescent="0.25">
      <c r="A14366" s="3">
        <v>10628</v>
      </c>
      <c r="B14366" s="1" t="s">
        <v>33055</v>
      </c>
      <c r="C14366" s="1" t="s">
        <v>15</v>
      </c>
      <c r="D14366" s="1" t="s">
        <v>40</v>
      </c>
      <c r="E14366" s="1">
        <v>44369515</v>
      </c>
      <c r="F14366" s="1" t="s">
        <v>33056</v>
      </c>
      <c r="G14366" s="1">
        <v>2243794</v>
      </c>
      <c r="H14366" s="1" t="s">
        <v>22113</v>
      </c>
      <c r="I14366" s="2">
        <v>45093</v>
      </c>
      <c r="J14366" s="15" t="str">
        <f>MID(Tabla1[[#This Row],[HORA]],1,5)</f>
        <v>11:21</v>
      </c>
      <c r="K14366" s="16">
        <f>IF(Tabla1[[#This Row],[FECHA]]=I14367,IF(J14367-J14366&gt;0,(J14367-J14366)*1440,0),0)</f>
        <v>1.0000000000000764</v>
      </c>
      <c r="L14366" s="14">
        <f>L14107-Datos!$C$8</f>
        <v>9.1300000000000026</v>
      </c>
      <c r="M14366" s="13" t="s">
        <v>74</v>
      </c>
      <c r="N14366" s="1" t="s">
        <v>33057</v>
      </c>
      <c r="O14366" s="1">
        <v>18</v>
      </c>
      <c r="P14366" s="1" t="s">
        <v>20</v>
      </c>
      <c r="Q14366" s="4" t="s">
        <v>21</v>
      </c>
    </row>
    <row r="14367" spans="1:17" ht="22.5" x14ac:dyDescent="0.25">
      <c r="A14367" s="3">
        <v>4172</v>
      </c>
      <c r="B14367" s="1" t="s">
        <v>13092</v>
      </c>
      <c r="C14367" s="1" t="s">
        <v>15</v>
      </c>
      <c r="D14367" s="1" t="s">
        <v>40</v>
      </c>
      <c r="E14367" s="1">
        <v>8151298</v>
      </c>
      <c r="F14367" s="1" t="s">
        <v>13093</v>
      </c>
      <c r="G14367" s="1">
        <v>2243795</v>
      </c>
      <c r="H14367" s="1" t="s">
        <v>13094</v>
      </c>
      <c r="I14367" s="2">
        <v>45093</v>
      </c>
      <c r="J14367" s="15" t="str">
        <f>MID(Tabla1[[#This Row],[HORA]],1,5)</f>
        <v>11:22</v>
      </c>
      <c r="K14367" s="16">
        <f>IF(Tabla1[[#This Row],[FECHA]]=I14368,IF(J14368-J14367&gt;0,(J14368-J14367)*1440,0),0)</f>
        <v>0</v>
      </c>
      <c r="L14367" s="14">
        <f>L14108-Datos!$C$8</f>
        <v>6.4700000000000024</v>
      </c>
      <c r="M14367" s="13" t="s">
        <v>2879</v>
      </c>
      <c r="N14367" s="1" t="s">
        <v>13095</v>
      </c>
      <c r="O14367" s="1">
        <v>25</v>
      </c>
      <c r="P14367" s="1" t="s">
        <v>376</v>
      </c>
      <c r="Q14367" s="4" t="s">
        <v>21</v>
      </c>
    </row>
    <row r="14368" spans="1:17" ht="22.5" x14ac:dyDescent="0.25">
      <c r="A14368" s="3">
        <v>4173</v>
      </c>
      <c r="B14368" s="1" t="s">
        <v>13092</v>
      </c>
      <c r="C14368" s="1" t="s">
        <v>15</v>
      </c>
      <c r="D14368" s="1" t="s">
        <v>40</v>
      </c>
      <c r="E14368" s="1">
        <v>8151298</v>
      </c>
      <c r="F14368" s="1" t="s">
        <v>13093</v>
      </c>
      <c r="G14368" s="1">
        <v>2243795</v>
      </c>
      <c r="H14368" s="1" t="s">
        <v>13094</v>
      </c>
      <c r="I14368" s="2">
        <v>45093</v>
      </c>
      <c r="J14368" s="15" t="str">
        <f>MID(Tabla1[[#This Row],[HORA]],1,5)</f>
        <v>11:22</v>
      </c>
      <c r="K14368" s="16">
        <f>IF(Tabla1[[#This Row],[FECHA]]=I14369,IF(J14369-J14368&gt;0,(J14369-J14368)*1440,0),0)</f>
        <v>1.9999999999999929</v>
      </c>
      <c r="L14368" s="14">
        <f>L14109-Datos!$C$8</f>
        <v>8.2000000000000028</v>
      </c>
      <c r="M14368" s="13" t="s">
        <v>2879</v>
      </c>
      <c r="N14368" s="1" t="s">
        <v>13096</v>
      </c>
      <c r="O14368" s="1">
        <v>25</v>
      </c>
      <c r="P14368" s="1" t="s">
        <v>376</v>
      </c>
      <c r="Q14368" s="4" t="s">
        <v>21</v>
      </c>
    </row>
    <row r="14369" spans="1:17" ht="22.5" x14ac:dyDescent="0.25">
      <c r="A14369" s="3">
        <v>4174</v>
      </c>
      <c r="B14369" s="1" t="s">
        <v>13097</v>
      </c>
      <c r="C14369" s="1" t="s">
        <v>15</v>
      </c>
      <c r="D14369" s="1" t="s">
        <v>40</v>
      </c>
      <c r="E14369" s="1">
        <v>47668452</v>
      </c>
      <c r="F14369" s="1" t="s">
        <v>13098</v>
      </c>
      <c r="G14369" s="1">
        <v>47668452</v>
      </c>
      <c r="H14369" s="1" t="s">
        <v>13098</v>
      </c>
      <c r="I14369" s="2">
        <v>45093</v>
      </c>
      <c r="J14369" s="15" t="str">
        <f>MID(Tabla1[[#This Row],[HORA]],1,5)</f>
        <v>11:24</v>
      </c>
      <c r="K14369" s="16">
        <f>IF(Tabla1[[#This Row],[FECHA]]=I14370,IF(J14370-J14369&gt;0,(J14370-J14369)*1440,0),0)</f>
        <v>0.99999999999991651</v>
      </c>
      <c r="L14369" s="14">
        <f>L14110-Datos!$C$8</f>
        <v>10.060000000000002</v>
      </c>
      <c r="M14369" s="13" t="s">
        <v>908</v>
      </c>
      <c r="N14369" s="1" t="s">
        <v>2773</v>
      </c>
      <c r="O14369" s="1">
        <v>15</v>
      </c>
      <c r="P14369" s="1" t="s">
        <v>376</v>
      </c>
      <c r="Q14369" s="4" t="s">
        <v>21</v>
      </c>
    </row>
    <row r="14370" spans="1:17" ht="22.5" x14ac:dyDescent="0.25">
      <c r="A14370" s="3">
        <v>10629</v>
      </c>
      <c r="B14370" s="1" t="s">
        <v>33058</v>
      </c>
      <c r="C14370" s="1" t="s">
        <v>15</v>
      </c>
      <c r="D14370" s="1" t="s">
        <v>33</v>
      </c>
      <c r="E14370" s="1">
        <v>17432370</v>
      </c>
      <c r="F14370" s="1" t="s">
        <v>33059</v>
      </c>
      <c r="G14370" s="1">
        <v>46536893</v>
      </c>
      <c r="H14370" s="1" t="s">
        <v>33060</v>
      </c>
      <c r="I14370" s="2">
        <v>45093</v>
      </c>
      <c r="J14370" s="15" t="str">
        <f>MID(Tabla1[[#This Row],[HORA]],1,5)</f>
        <v>11:25</v>
      </c>
      <c r="K14370" s="16">
        <f>IF(Tabla1[[#This Row],[FECHA]]=I14371,IF(J14371-J14370&gt;0,(J14371-J14370)*1440,0),0)</f>
        <v>1.0000000000000764</v>
      </c>
      <c r="L14370" s="14">
        <f>L14111-Datos!$C$8</f>
        <v>7.3600000000000012</v>
      </c>
      <c r="M14370" s="13" t="s">
        <v>708</v>
      </c>
      <c r="N14370" s="1" t="s">
        <v>33061</v>
      </c>
      <c r="O14370" s="1">
        <v>35</v>
      </c>
      <c r="P14370" s="1" t="s">
        <v>20</v>
      </c>
      <c r="Q14370" s="4" t="s">
        <v>21</v>
      </c>
    </row>
    <row r="14371" spans="1:17" ht="22.5" x14ac:dyDescent="0.25">
      <c r="A14371" s="3">
        <v>16453</v>
      </c>
      <c r="B14371" s="1" t="s">
        <v>49905</v>
      </c>
      <c r="C14371" s="1" t="s">
        <v>15</v>
      </c>
      <c r="D14371" s="1" t="s">
        <v>82</v>
      </c>
      <c r="E14371" s="1">
        <v>20353982878</v>
      </c>
      <c r="F14371" s="1" t="s">
        <v>49906</v>
      </c>
      <c r="G14371" s="1">
        <v>2243797</v>
      </c>
      <c r="H14371" s="1" t="s">
        <v>49907</v>
      </c>
      <c r="I14371" s="2">
        <v>45093</v>
      </c>
      <c r="J14371" s="15" t="str">
        <f>MID(Tabla1[[#This Row],[HORA]],1,5)</f>
        <v>11:26</v>
      </c>
      <c r="K14371" s="16">
        <f>IF(Tabla1[[#This Row],[FECHA]]=I14372,IF(J14372-J14371&gt;0,(J14372-J14371)*1440,0),0)</f>
        <v>2.9999999999999094</v>
      </c>
      <c r="L14371" s="14">
        <f>L14112-Datos!$C$8</f>
        <v>8.0200000000000014</v>
      </c>
      <c r="M14371" s="13" t="s">
        <v>714</v>
      </c>
      <c r="N14371" s="1" t="s">
        <v>49908</v>
      </c>
      <c r="O14371" s="1">
        <v>25</v>
      </c>
      <c r="P14371" s="1" t="s">
        <v>376</v>
      </c>
      <c r="Q14371" s="4" t="s">
        <v>21</v>
      </c>
    </row>
    <row r="14372" spans="1:17" ht="22.5" x14ac:dyDescent="0.25">
      <c r="A14372" s="3">
        <v>16454</v>
      </c>
      <c r="B14372" s="1" t="s">
        <v>49909</v>
      </c>
      <c r="C14372" s="1" t="s">
        <v>15</v>
      </c>
      <c r="D14372" s="1" t="s">
        <v>40</v>
      </c>
      <c r="E14372" s="1">
        <v>20211377748</v>
      </c>
      <c r="F14372" s="1" t="s">
        <v>48548</v>
      </c>
      <c r="G14372" s="1">
        <v>2820024</v>
      </c>
      <c r="H14372" s="1" t="s">
        <v>49910</v>
      </c>
      <c r="I14372" s="2">
        <v>45093</v>
      </c>
      <c r="J14372" s="15" t="str">
        <f>MID(Tabla1[[#This Row],[HORA]],1,5)</f>
        <v>11:29</v>
      </c>
      <c r="K14372" s="16">
        <f>IF(Tabla1[[#This Row],[FECHA]]=I14373,IF(J14373-J14372&gt;0,(J14373-J14372)*1440,0),0)</f>
        <v>3.0000000000000693</v>
      </c>
      <c r="L14372" s="14">
        <f>L14113-Datos!$C$8</f>
        <v>7.9600000000000009</v>
      </c>
      <c r="M14372" s="13" t="s">
        <v>84</v>
      </c>
      <c r="N14372" s="1" t="s">
        <v>447</v>
      </c>
      <c r="O14372" s="1">
        <v>10</v>
      </c>
      <c r="P14372" s="1" t="s">
        <v>376</v>
      </c>
      <c r="Q14372" s="4" t="s">
        <v>21</v>
      </c>
    </row>
    <row r="14373" spans="1:17" ht="22.5" x14ac:dyDescent="0.25">
      <c r="A14373" s="3">
        <v>4175</v>
      </c>
      <c r="B14373" s="1" t="s">
        <v>13099</v>
      </c>
      <c r="C14373" s="1" t="s">
        <v>15</v>
      </c>
      <c r="D14373" s="1" t="s">
        <v>40</v>
      </c>
      <c r="E14373" s="1">
        <v>42626428</v>
      </c>
      <c r="F14373" s="1" t="s">
        <v>2777</v>
      </c>
      <c r="G14373" s="1">
        <v>2795332</v>
      </c>
      <c r="H14373" s="1" t="s">
        <v>2778</v>
      </c>
      <c r="I14373" s="2">
        <v>45093</v>
      </c>
      <c r="J14373" s="15" t="str">
        <f>MID(Tabla1[[#This Row],[HORA]],1,5)</f>
        <v>11:32</v>
      </c>
      <c r="K14373" s="16">
        <f>IF(Tabla1[[#This Row],[FECHA]]=I14374,IF(J14374-J14373&gt;0,(J14374-J14373)*1440,0),0)</f>
        <v>3.9999999999999858</v>
      </c>
      <c r="L14373" s="14">
        <f>L14114-Datos!$C$8</f>
        <v>13.060000000000002</v>
      </c>
      <c r="M14373" s="13" t="s">
        <v>3199</v>
      </c>
      <c r="N14373" s="1" t="s">
        <v>13100</v>
      </c>
      <c r="O14373" s="1">
        <v>50</v>
      </c>
      <c r="P14373" s="1" t="s">
        <v>376</v>
      </c>
      <c r="Q14373" s="4" t="s">
        <v>21</v>
      </c>
    </row>
    <row r="14374" spans="1:17" ht="22.5" x14ac:dyDescent="0.25">
      <c r="A14374" s="3">
        <v>10630</v>
      </c>
      <c r="B14374" s="1" t="s">
        <v>33062</v>
      </c>
      <c r="C14374" s="1" t="s">
        <v>15</v>
      </c>
      <c r="D14374" s="1" t="s">
        <v>40</v>
      </c>
      <c r="E14374" s="1">
        <v>41855783</v>
      </c>
      <c r="F14374" s="1" t="s">
        <v>33063</v>
      </c>
      <c r="G14374" s="1">
        <v>71932304</v>
      </c>
      <c r="H14374" s="1" t="s">
        <v>33064</v>
      </c>
      <c r="I14374" s="2">
        <v>45093</v>
      </c>
      <c r="J14374" s="15" t="str">
        <f>MID(Tabla1[[#This Row],[HORA]],1,5)</f>
        <v>11:36</v>
      </c>
      <c r="K14374" s="16">
        <f>IF(Tabla1[[#This Row],[FECHA]]=I14375,IF(J14375-J14374&gt;0,(J14375-J14374)*1440,0),0)</f>
        <v>0.99999999999999645</v>
      </c>
      <c r="L14374" s="14">
        <f>L14115-Datos!$C$8</f>
        <v>10.830000000000002</v>
      </c>
      <c r="M14374" s="13" t="s">
        <v>90</v>
      </c>
      <c r="N14374" s="1" t="s">
        <v>992</v>
      </c>
      <c r="O14374" s="1">
        <v>10</v>
      </c>
      <c r="P14374" s="1" t="s">
        <v>20</v>
      </c>
      <c r="Q14374" s="4" t="s">
        <v>21</v>
      </c>
    </row>
    <row r="14375" spans="1:17" ht="22.5" x14ac:dyDescent="0.25">
      <c r="A14375" s="3">
        <v>4176</v>
      </c>
      <c r="B14375" s="1" t="s">
        <v>13101</v>
      </c>
      <c r="C14375" s="1" t="s">
        <v>15</v>
      </c>
      <c r="D14375" s="1" t="s">
        <v>257</v>
      </c>
      <c r="E14375" s="1">
        <v>43854453</v>
      </c>
      <c r="F14375" s="1" t="s">
        <v>13102</v>
      </c>
      <c r="G14375" s="1">
        <v>3865837</v>
      </c>
      <c r="H14375" s="1" t="s">
        <v>13103</v>
      </c>
      <c r="I14375" s="2">
        <v>45093</v>
      </c>
      <c r="J14375" s="15" t="str">
        <f>MID(Tabla1[[#This Row],[HORA]],1,5)</f>
        <v>11:37</v>
      </c>
      <c r="K14375" s="16">
        <f>IF(Tabla1[[#This Row],[FECHA]]=I14376,IF(J14376-J14375&gt;0,(J14376-J14375)*1440,0),0)</f>
        <v>0</v>
      </c>
      <c r="L14375" s="14">
        <f>L14116-Datos!$C$8</f>
        <v>12.200000000000001</v>
      </c>
      <c r="M14375" s="13" t="s">
        <v>811</v>
      </c>
      <c r="N14375" s="1" t="s">
        <v>13104</v>
      </c>
      <c r="O14375" s="1">
        <v>20</v>
      </c>
      <c r="P14375" s="1" t="s">
        <v>376</v>
      </c>
      <c r="Q14375" s="4" t="s">
        <v>21</v>
      </c>
    </row>
    <row r="14376" spans="1:17" ht="22.5" x14ac:dyDescent="0.25">
      <c r="A14376" s="3">
        <v>4177</v>
      </c>
      <c r="B14376" s="1" t="s">
        <v>13101</v>
      </c>
      <c r="C14376" s="1" t="s">
        <v>15</v>
      </c>
      <c r="D14376" s="1" t="s">
        <v>257</v>
      </c>
      <c r="E14376" s="1">
        <v>43854453</v>
      </c>
      <c r="F14376" s="1" t="s">
        <v>13102</v>
      </c>
      <c r="G14376" s="1">
        <v>3865837</v>
      </c>
      <c r="H14376" s="1" t="s">
        <v>13103</v>
      </c>
      <c r="I14376" s="2">
        <v>45093</v>
      </c>
      <c r="J14376" s="15" t="str">
        <f>MID(Tabla1[[#This Row],[HORA]],1,5)</f>
        <v>11:37</v>
      </c>
      <c r="K14376" s="16">
        <f>IF(Tabla1[[#This Row],[FECHA]]=I14377,IF(J14377-J14376&gt;0,(J14377-J14376)*1440,0),0)</f>
        <v>0</v>
      </c>
      <c r="L14376" s="14">
        <f>L14117-Datos!$C$8</f>
        <v>11.950000000000001</v>
      </c>
      <c r="M14376" s="13" t="s">
        <v>811</v>
      </c>
      <c r="N14376" s="1" t="s">
        <v>13105</v>
      </c>
      <c r="O14376" s="1">
        <v>20</v>
      </c>
      <c r="P14376" s="1" t="s">
        <v>376</v>
      </c>
      <c r="Q14376" s="4" t="s">
        <v>21</v>
      </c>
    </row>
    <row r="14377" spans="1:17" ht="22.5" x14ac:dyDescent="0.25">
      <c r="A14377" s="3">
        <v>4178</v>
      </c>
      <c r="B14377" s="1" t="s">
        <v>13101</v>
      </c>
      <c r="C14377" s="1" t="s">
        <v>15</v>
      </c>
      <c r="D14377" s="1" t="s">
        <v>257</v>
      </c>
      <c r="E14377" s="1">
        <v>43854453</v>
      </c>
      <c r="F14377" s="1" t="s">
        <v>13102</v>
      </c>
      <c r="G14377" s="1">
        <v>3865837</v>
      </c>
      <c r="H14377" s="1" t="s">
        <v>13103</v>
      </c>
      <c r="I14377" s="2">
        <v>45093</v>
      </c>
      <c r="J14377" s="15" t="str">
        <f>MID(Tabla1[[#This Row],[HORA]],1,5)</f>
        <v>11:37</v>
      </c>
      <c r="K14377" s="16">
        <f>IF(Tabla1[[#This Row],[FECHA]]=I14378,IF(J14378-J14377&gt;0,(J14378-J14377)*1440,0),0)</f>
        <v>0.99999999999999645</v>
      </c>
      <c r="L14377" s="14">
        <f>L14118-Datos!$C$8</f>
        <v>14.890000000000002</v>
      </c>
      <c r="M14377" s="13" t="s">
        <v>811</v>
      </c>
      <c r="N14377" s="1" t="s">
        <v>13106</v>
      </c>
      <c r="O14377" s="1">
        <v>20</v>
      </c>
      <c r="P14377" s="1" t="s">
        <v>376</v>
      </c>
      <c r="Q14377" s="4" t="s">
        <v>21</v>
      </c>
    </row>
    <row r="14378" spans="1:17" ht="22.5" x14ac:dyDescent="0.25">
      <c r="A14378" s="3">
        <v>10631</v>
      </c>
      <c r="B14378" s="1" t="s">
        <v>33065</v>
      </c>
      <c r="C14378" s="1" t="s">
        <v>15</v>
      </c>
      <c r="D14378" s="1" t="s">
        <v>71</v>
      </c>
      <c r="E14378" s="1">
        <v>80641375</v>
      </c>
      <c r="F14378" s="1" t="s">
        <v>18786</v>
      </c>
      <c r="G14378" s="1">
        <v>2243799</v>
      </c>
      <c r="H14378" s="1" t="s">
        <v>18787</v>
      </c>
      <c r="I14378" s="2">
        <v>45093</v>
      </c>
      <c r="J14378" s="15" t="str">
        <f>MID(Tabla1[[#This Row],[HORA]],1,5)</f>
        <v>11:38</v>
      </c>
      <c r="K14378" s="16">
        <f>IF(Tabla1[[#This Row],[FECHA]]=I14379,IF(J14379-J14378&gt;0,(J14379-J14378)*1440,0),0)</f>
        <v>1.9999999999999929</v>
      </c>
      <c r="L14378" s="14">
        <f>L14119-Datos!$C$8</f>
        <v>12.040000000000001</v>
      </c>
      <c r="M14378" s="13" t="s">
        <v>95</v>
      </c>
      <c r="N14378" s="1" t="s">
        <v>28288</v>
      </c>
      <c r="O14378" s="1">
        <v>50</v>
      </c>
      <c r="P14378" s="1" t="s">
        <v>20</v>
      </c>
      <c r="Q14378" s="4" t="s">
        <v>21</v>
      </c>
    </row>
    <row r="14379" spans="1:17" ht="22.5" x14ac:dyDescent="0.25">
      <c r="A14379" s="3">
        <v>4179</v>
      </c>
      <c r="B14379" s="1" t="s">
        <v>13107</v>
      </c>
      <c r="C14379" s="1" t="s">
        <v>15</v>
      </c>
      <c r="D14379" s="1" t="s">
        <v>33</v>
      </c>
      <c r="E14379" s="1">
        <v>16799635</v>
      </c>
      <c r="F14379" s="1" t="s">
        <v>13108</v>
      </c>
      <c r="G14379" s="1">
        <v>44068590</v>
      </c>
      <c r="H14379" s="1" t="s">
        <v>13109</v>
      </c>
      <c r="I14379" s="2">
        <v>45093</v>
      </c>
      <c r="J14379" s="15" t="str">
        <f>MID(Tabla1[[#This Row],[HORA]],1,5)</f>
        <v>11:40</v>
      </c>
      <c r="K14379" s="16">
        <f>IF(Tabla1[[#This Row],[FECHA]]=I14380,IF(J14380-J14379&gt;0,(J14380-J14379)*1440,0),0)</f>
        <v>0.99999999999999645</v>
      </c>
      <c r="L14379" s="14">
        <f>L14120-Datos!$C$8</f>
        <v>10.250000000000002</v>
      </c>
      <c r="M14379" s="13" t="s">
        <v>7060</v>
      </c>
      <c r="N14379" s="1" t="s">
        <v>13110</v>
      </c>
      <c r="O14379" s="1">
        <v>20</v>
      </c>
      <c r="P14379" s="1" t="s">
        <v>376</v>
      </c>
      <c r="Q14379" s="4" t="s">
        <v>21</v>
      </c>
    </row>
    <row r="14380" spans="1:17" ht="22.5" x14ac:dyDescent="0.25">
      <c r="A14380" s="3">
        <v>10632</v>
      </c>
      <c r="B14380" s="1" t="s">
        <v>33066</v>
      </c>
      <c r="C14380" s="1" t="s">
        <v>15</v>
      </c>
      <c r="D14380" s="1" t="s">
        <v>119</v>
      </c>
      <c r="E14380" s="1">
        <v>70161864</v>
      </c>
      <c r="F14380" s="1" t="s">
        <v>33067</v>
      </c>
      <c r="G14380" s="1">
        <v>2243801</v>
      </c>
      <c r="H14380" s="1" t="s">
        <v>33068</v>
      </c>
      <c r="I14380" s="2">
        <v>45093</v>
      </c>
      <c r="J14380" s="15" t="str">
        <f>MID(Tabla1[[#This Row],[HORA]],1,5)</f>
        <v>11:41</v>
      </c>
      <c r="K14380" s="16">
        <f>IF(Tabla1[[#This Row],[FECHA]]=I14381,IF(J14381-J14380&gt;0,(J14381-J14380)*1440,0),0)</f>
        <v>0.99999999999999645</v>
      </c>
      <c r="L14380" s="14">
        <f>L14121-Datos!$C$8</f>
        <v>11.040000000000001</v>
      </c>
      <c r="M14380" s="13" t="s">
        <v>1920</v>
      </c>
      <c r="N14380" s="1" t="s">
        <v>33069</v>
      </c>
      <c r="O14380" s="1">
        <v>15</v>
      </c>
      <c r="P14380" s="1" t="s">
        <v>20</v>
      </c>
      <c r="Q14380" s="4" t="s">
        <v>21</v>
      </c>
    </row>
    <row r="14381" spans="1:17" ht="22.5" x14ac:dyDescent="0.25">
      <c r="A14381" s="3">
        <v>4180</v>
      </c>
      <c r="B14381" s="1" t="s">
        <v>13111</v>
      </c>
      <c r="C14381" s="1" t="s">
        <v>15</v>
      </c>
      <c r="D14381" s="1" t="s">
        <v>2195</v>
      </c>
      <c r="E14381" s="1">
        <v>16693246</v>
      </c>
      <c r="F14381" s="1" t="s">
        <v>13112</v>
      </c>
      <c r="G14381" s="1">
        <v>47248480</v>
      </c>
      <c r="H14381" s="1" t="s">
        <v>2197</v>
      </c>
      <c r="I14381" s="2">
        <v>45093</v>
      </c>
      <c r="J14381" s="15" t="str">
        <f>MID(Tabla1[[#This Row],[HORA]],1,5)</f>
        <v>11:42</v>
      </c>
      <c r="K14381" s="16">
        <f>IF(Tabla1[[#This Row],[FECHA]]=I14382,IF(J14382-J14381&gt;0,(J14382-J14381)*1440,0),0)</f>
        <v>0.99999999999999645</v>
      </c>
      <c r="L14381" s="14">
        <f>L14122-Datos!$C$8</f>
        <v>9.7800000000000011</v>
      </c>
      <c r="M14381" s="13" t="s">
        <v>3945</v>
      </c>
      <c r="N14381" s="1" t="s">
        <v>13113</v>
      </c>
      <c r="O14381" s="1">
        <v>15</v>
      </c>
      <c r="P14381" s="1" t="s">
        <v>376</v>
      </c>
      <c r="Q14381" s="4" t="s">
        <v>21</v>
      </c>
    </row>
    <row r="14382" spans="1:17" ht="22.5" x14ac:dyDescent="0.25">
      <c r="A14382" s="3">
        <v>10633</v>
      </c>
      <c r="B14382" s="1" t="s">
        <v>33070</v>
      </c>
      <c r="C14382" s="1" t="s">
        <v>15</v>
      </c>
      <c r="D14382" s="1" t="s">
        <v>33</v>
      </c>
      <c r="E14382" s="1">
        <v>41633990</v>
      </c>
      <c r="F14382" s="1" t="s">
        <v>33071</v>
      </c>
      <c r="G14382" s="1">
        <v>2243802</v>
      </c>
      <c r="H14382" s="1" t="s">
        <v>33072</v>
      </c>
      <c r="I14382" s="2">
        <v>45093</v>
      </c>
      <c r="J14382" s="15" t="str">
        <f>MID(Tabla1[[#This Row],[HORA]],1,5)</f>
        <v>11:43</v>
      </c>
      <c r="K14382" s="16">
        <f>IF(Tabla1[[#This Row],[FECHA]]=I14383,IF(J14383-J14382&gt;0,(J14383-J14382)*1440,0),0)</f>
        <v>1.9999999999999929</v>
      </c>
      <c r="L14382" s="14">
        <f>L14123-Datos!$C$8</f>
        <v>12.700000000000001</v>
      </c>
      <c r="M14382" s="13" t="s">
        <v>1743</v>
      </c>
      <c r="N14382" s="1" t="s">
        <v>33073</v>
      </c>
      <c r="O14382" s="1">
        <v>15</v>
      </c>
      <c r="P14382" s="1" t="s">
        <v>20</v>
      </c>
      <c r="Q14382" s="4" t="s">
        <v>21</v>
      </c>
    </row>
    <row r="14383" spans="1:17" ht="22.5" x14ac:dyDescent="0.25">
      <c r="A14383" s="3">
        <v>4181</v>
      </c>
      <c r="B14383" s="1" t="s">
        <v>13114</v>
      </c>
      <c r="C14383" s="1" t="s">
        <v>15</v>
      </c>
      <c r="D14383" s="1" t="s">
        <v>228</v>
      </c>
      <c r="E14383" s="1">
        <v>73527899</v>
      </c>
      <c r="F14383" s="1" t="s">
        <v>13115</v>
      </c>
      <c r="G14383" s="1">
        <v>2243804</v>
      </c>
      <c r="H14383" s="1" t="s">
        <v>13116</v>
      </c>
      <c r="I14383" s="2">
        <v>45093</v>
      </c>
      <c r="J14383" s="15" t="str">
        <f>MID(Tabla1[[#This Row],[HORA]],1,5)</f>
        <v>11:45</v>
      </c>
      <c r="K14383" s="16">
        <f>IF(Tabla1[[#This Row],[FECHA]]=I14384,IF(J14384-J14383&gt;0,(J14384-J14383)*1440,0),0)</f>
        <v>3.0000000000000693</v>
      </c>
      <c r="L14383" s="14">
        <f>L14124-Datos!$C$8</f>
        <v>15.180000000000001</v>
      </c>
      <c r="M14383" s="13" t="s">
        <v>3950</v>
      </c>
      <c r="N14383" s="1" t="s">
        <v>13117</v>
      </c>
      <c r="O14383" s="1">
        <v>15</v>
      </c>
      <c r="P14383" s="1" t="s">
        <v>376</v>
      </c>
      <c r="Q14383" s="4" t="s">
        <v>21</v>
      </c>
    </row>
    <row r="14384" spans="1:17" ht="22.5" x14ac:dyDescent="0.25">
      <c r="A14384" s="3">
        <v>10634</v>
      </c>
      <c r="B14384" s="1" t="s">
        <v>33074</v>
      </c>
      <c r="C14384" s="1" t="s">
        <v>15</v>
      </c>
      <c r="D14384" s="1" t="s">
        <v>119</v>
      </c>
      <c r="E14384" s="1">
        <v>8991049</v>
      </c>
      <c r="F14384" s="1" t="s">
        <v>33075</v>
      </c>
      <c r="G14384" s="1">
        <v>2243805</v>
      </c>
      <c r="H14384" s="1" t="s">
        <v>33076</v>
      </c>
      <c r="I14384" s="2">
        <v>45093</v>
      </c>
      <c r="J14384" s="15" t="str">
        <f>MID(Tabla1[[#This Row],[HORA]],1,5)</f>
        <v>11:48</v>
      </c>
      <c r="K14384" s="16">
        <f>IF(Tabla1[[#This Row],[FECHA]]=I14385,IF(J14385-J14384&gt;0,(J14385-J14384)*1440,0),0)</f>
        <v>0</v>
      </c>
      <c r="L14384" s="14">
        <f>L14125-Datos!$C$8</f>
        <v>10.88</v>
      </c>
      <c r="M14384" s="13" t="s">
        <v>2271</v>
      </c>
      <c r="N14384" s="1" t="s">
        <v>27369</v>
      </c>
      <c r="O14384" s="1">
        <v>15</v>
      </c>
      <c r="P14384" s="1" t="s">
        <v>20</v>
      </c>
      <c r="Q14384" s="4" t="s">
        <v>21</v>
      </c>
    </row>
    <row r="14385" spans="1:17" ht="22.5" x14ac:dyDescent="0.25">
      <c r="A14385" s="3">
        <v>16455</v>
      </c>
      <c r="B14385" s="1" t="s">
        <v>49911</v>
      </c>
      <c r="C14385" s="1" t="s">
        <v>15</v>
      </c>
      <c r="D14385" s="1" t="s">
        <v>40</v>
      </c>
      <c r="E14385" s="1">
        <v>20601336449</v>
      </c>
      <c r="F14385" s="1" t="s">
        <v>48952</v>
      </c>
      <c r="G14385" s="1">
        <v>43096498</v>
      </c>
      <c r="H14385" s="1" t="s">
        <v>49912</v>
      </c>
      <c r="I14385" s="2">
        <v>45093</v>
      </c>
      <c r="J14385" s="15" t="str">
        <f>MID(Tabla1[[#This Row],[HORA]],1,5)</f>
        <v>11:48</v>
      </c>
      <c r="K14385" s="16">
        <f>IF(Tabla1[[#This Row],[FECHA]]=I14386,IF(J14386-J14385&gt;0,(J14386-J14385)*1440,0),0)</f>
        <v>1.9999999999999929</v>
      </c>
      <c r="L14385" s="14">
        <f>L14126-Datos!$C$8</f>
        <v>9.9800000000000022</v>
      </c>
      <c r="M14385" s="13" t="s">
        <v>2271</v>
      </c>
      <c r="N14385" s="1" t="s">
        <v>49913</v>
      </c>
      <c r="O14385" s="1">
        <v>15</v>
      </c>
      <c r="P14385" s="1" t="s">
        <v>376</v>
      </c>
      <c r="Q14385" s="4" t="s">
        <v>21</v>
      </c>
    </row>
    <row r="14386" spans="1:17" ht="22.5" x14ac:dyDescent="0.25">
      <c r="A14386" s="3">
        <v>4182</v>
      </c>
      <c r="B14386" s="1" t="s">
        <v>13118</v>
      </c>
      <c r="C14386" s="1" t="s">
        <v>15</v>
      </c>
      <c r="D14386" s="1" t="s">
        <v>23</v>
      </c>
      <c r="E14386" s="1">
        <v>71720373</v>
      </c>
      <c r="F14386" s="1" t="s">
        <v>13119</v>
      </c>
      <c r="G14386" s="1">
        <v>2243806</v>
      </c>
      <c r="H14386" s="1" t="s">
        <v>13120</v>
      </c>
      <c r="I14386" s="2">
        <v>45093</v>
      </c>
      <c r="J14386" s="15" t="str">
        <f>MID(Tabla1[[#This Row],[HORA]],1,5)</f>
        <v>11:50</v>
      </c>
      <c r="K14386" s="16">
        <f>IF(Tabla1[[#This Row],[FECHA]]=I14387,IF(J14387-J14386&gt;0,(J14387-J14386)*1440,0),0)</f>
        <v>0.99999999999991651</v>
      </c>
      <c r="L14386" s="14">
        <f>L14127-Datos!$C$8</f>
        <v>11.180000000000001</v>
      </c>
      <c r="M14386" s="13" t="s">
        <v>5239</v>
      </c>
      <c r="N14386" s="1" t="s">
        <v>447</v>
      </c>
      <c r="O14386" s="1">
        <v>10</v>
      </c>
      <c r="P14386" s="1" t="s">
        <v>376</v>
      </c>
      <c r="Q14386" s="4" t="s">
        <v>21</v>
      </c>
    </row>
    <row r="14387" spans="1:17" ht="22.5" x14ac:dyDescent="0.25">
      <c r="A14387" s="3">
        <v>10635</v>
      </c>
      <c r="B14387" s="1" t="s">
        <v>33077</v>
      </c>
      <c r="C14387" s="1" t="s">
        <v>15</v>
      </c>
      <c r="D14387" s="1" t="s">
        <v>40</v>
      </c>
      <c r="E14387" s="1">
        <v>16694677</v>
      </c>
      <c r="F14387" s="1" t="s">
        <v>33078</v>
      </c>
      <c r="G14387" s="1">
        <v>2243808</v>
      </c>
      <c r="H14387" s="1" t="s">
        <v>29886</v>
      </c>
      <c r="I14387" s="2">
        <v>45093</v>
      </c>
      <c r="J14387" s="15" t="str">
        <f>MID(Tabla1[[#This Row],[HORA]],1,5)</f>
        <v>11:51</v>
      </c>
      <c r="K14387" s="16">
        <f>IF(Tabla1[[#This Row],[FECHA]]=I14388,IF(J14388-J14387&gt;0,(J14388-J14387)*1440,0),0)</f>
        <v>1.0000000000000764</v>
      </c>
      <c r="L14387" s="14">
        <f>L14128-Datos!$C$8</f>
        <v>12.680000000000001</v>
      </c>
      <c r="M14387" s="13" t="s">
        <v>298</v>
      </c>
      <c r="N14387" s="1" t="s">
        <v>33079</v>
      </c>
      <c r="O14387" s="1">
        <v>40</v>
      </c>
      <c r="P14387" s="1" t="s">
        <v>20</v>
      </c>
      <c r="Q14387" s="4" t="s">
        <v>21</v>
      </c>
    </row>
    <row r="14388" spans="1:17" ht="22.5" x14ac:dyDescent="0.25">
      <c r="A14388" s="3">
        <v>4183</v>
      </c>
      <c r="B14388" s="1" t="s">
        <v>13121</v>
      </c>
      <c r="C14388" s="1" t="s">
        <v>15</v>
      </c>
      <c r="D14388" s="1" t="s">
        <v>40</v>
      </c>
      <c r="E14388" s="1">
        <v>16450536</v>
      </c>
      <c r="F14388" s="1" t="s">
        <v>13122</v>
      </c>
      <c r="G14388" s="1">
        <v>2243809</v>
      </c>
      <c r="H14388" s="1" t="s">
        <v>13123</v>
      </c>
      <c r="I14388" s="2">
        <v>45093</v>
      </c>
      <c r="J14388" s="15" t="str">
        <f>MID(Tabla1[[#This Row],[HORA]],1,5)</f>
        <v>11:52</v>
      </c>
      <c r="K14388" s="16">
        <f>IF(Tabla1[[#This Row],[FECHA]]=I14389,IF(J14389-J14388&gt;0,(J14389-J14388)*1440,0),0)</f>
        <v>0.99999999999991651</v>
      </c>
      <c r="L14388" s="14">
        <f>L14129-Datos!$C$8</f>
        <v>10.030000000000001</v>
      </c>
      <c r="M14388" s="13" t="s">
        <v>5242</v>
      </c>
      <c r="N14388" s="1" t="s">
        <v>13124</v>
      </c>
      <c r="O14388" s="1">
        <v>10</v>
      </c>
      <c r="P14388" s="1" t="s">
        <v>376</v>
      </c>
      <c r="Q14388" s="4" t="s">
        <v>21</v>
      </c>
    </row>
    <row r="14389" spans="1:17" ht="22.5" x14ac:dyDescent="0.25">
      <c r="A14389" s="3">
        <v>490</v>
      </c>
      <c r="B14389" s="1" t="s">
        <v>1102</v>
      </c>
      <c r="C14389" s="1" t="s">
        <v>15</v>
      </c>
      <c r="D14389" s="1" t="s">
        <v>112</v>
      </c>
      <c r="E14389" s="1">
        <v>2243810</v>
      </c>
      <c r="F14389" s="1" t="s">
        <v>78</v>
      </c>
      <c r="G14389" s="1">
        <v>2243811</v>
      </c>
      <c r="H14389" s="1" t="s">
        <v>180</v>
      </c>
      <c r="I14389" s="2">
        <v>45093</v>
      </c>
      <c r="J14389" s="15" t="str">
        <f>MID(Tabla1[[#This Row],[HORA]],1,5)</f>
        <v>11:53</v>
      </c>
      <c r="K14389" s="16">
        <f>IF(Tabla1[[#This Row],[FECHA]]=I14390,IF(J14390-J14389&gt;0,(J14390-J14389)*1440,0),0)</f>
        <v>1.0000000000000764</v>
      </c>
      <c r="L14389" s="14">
        <f>L14130-Datos!$C$8</f>
        <v>12.180000000000001</v>
      </c>
      <c r="M14389" s="13" t="s">
        <v>1103</v>
      </c>
      <c r="N14389" s="1" t="s">
        <v>63</v>
      </c>
      <c r="O14389" s="1">
        <v>0</v>
      </c>
      <c r="P14389" s="1" t="s">
        <v>20</v>
      </c>
      <c r="Q14389" s="4" t="s">
        <v>21</v>
      </c>
    </row>
    <row r="14390" spans="1:17" ht="22.5" x14ac:dyDescent="0.25">
      <c r="A14390" s="3">
        <v>10636</v>
      </c>
      <c r="B14390" s="1" t="s">
        <v>33080</v>
      </c>
      <c r="C14390" s="1" t="s">
        <v>15</v>
      </c>
      <c r="D14390" s="1" t="s">
        <v>71</v>
      </c>
      <c r="E14390" s="1">
        <v>246350</v>
      </c>
      <c r="F14390" s="1" t="s">
        <v>33081</v>
      </c>
      <c r="G14390" s="1">
        <v>2243813</v>
      </c>
      <c r="H14390" s="1" t="s">
        <v>33082</v>
      </c>
      <c r="I14390" s="2">
        <v>45093</v>
      </c>
      <c r="J14390" s="15" t="str">
        <f>MID(Tabla1[[#This Row],[HORA]],1,5)</f>
        <v>11:54</v>
      </c>
      <c r="K14390" s="16">
        <f>IF(Tabla1[[#This Row],[FECHA]]=I14391,IF(J14391-J14390&gt;0,(J14391-J14390)*1440,0),0)</f>
        <v>1.9999999999999929</v>
      </c>
      <c r="L14390" s="14">
        <f>L14131-Datos!$C$8</f>
        <v>13.88</v>
      </c>
      <c r="M14390" s="13" t="s">
        <v>571</v>
      </c>
      <c r="N14390" s="1" t="s">
        <v>9352</v>
      </c>
      <c r="O14390" s="1">
        <v>15</v>
      </c>
      <c r="P14390" s="1" t="s">
        <v>20</v>
      </c>
      <c r="Q14390" s="4" t="s">
        <v>21</v>
      </c>
    </row>
    <row r="14391" spans="1:17" ht="22.5" x14ac:dyDescent="0.25">
      <c r="A14391" s="3">
        <v>10637</v>
      </c>
      <c r="B14391" s="1" t="s">
        <v>33083</v>
      </c>
      <c r="C14391" s="1" t="s">
        <v>15</v>
      </c>
      <c r="D14391" s="1" t="s">
        <v>71</v>
      </c>
      <c r="E14391" s="1">
        <v>45085264</v>
      </c>
      <c r="F14391" s="1" t="s">
        <v>33084</v>
      </c>
      <c r="G14391" s="1">
        <v>27847573</v>
      </c>
      <c r="H14391" s="1" t="s">
        <v>33085</v>
      </c>
      <c r="I14391" s="2">
        <v>45093</v>
      </c>
      <c r="J14391" s="15" t="str">
        <f>MID(Tabla1[[#This Row],[HORA]],1,5)</f>
        <v>11:56</v>
      </c>
      <c r="K14391" s="16">
        <f>IF(Tabla1[[#This Row],[FECHA]]=I14392,IF(J14392-J14391&gt;0,(J14392-J14391)*1440,0),0)</f>
        <v>0.99999999999991651</v>
      </c>
      <c r="L14391" s="14">
        <f>L14132-Datos!$C$8</f>
        <v>11.040000000000001</v>
      </c>
      <c r="M14391" s="13" t="s">
        <v>958</v>
      </c>
      <c r="N14391" s="1" t="s">
        <v>33086</v>
      </c>
      <c r="O14391" s="1">
        <v>20</v>
      </c>
      <c r="P14391" s="1" t="s">
        <v>20</v>
      </c>
      <c r="Q14391" s="4" t="s">
        <v>21</v>
      </c>
    </row>
    <row r="14392" spans="1:17" ht="22.5" x14ac:dyDescent="0.25">
      <c r="A14392" s="3">
        <v>16456</v>
      </c>
      <c r="B14392" s="1" t="s">
        <v>49914</v>
      </c>
      <c r="C14392" s="1" t="s">
        <v>15</v>
      </c>
      <c r="D14392" s="1" t="s">
        <v>40</v>
      </c>
      <c r="E14392" s="1">
        <v>20600794273</v>
      </c>
      <c r="F14392" s="1" t="s">
        <v>48372</v>
      </c>
      <c r="G14392" s="1">
        <v>2243815</v>
      </c>
      <c r="H14392" s="1" t="s">
        <v>49915</v>
      </c>
      <c r="I14392" s="2">
        <v>45093</v>
      </c>
      <c r="J14392" s="15" t="str">
        <f>MID(Tabla1[[#This Row],[HORA]],1,5)</f>
        <v>11:57</v>
      </c>
      <c r="K14392" s="16">
        <f>IF(Tabla1[[#This Row],[FECHA]]=I14393,IF(J14393-J14392&gt;0,(J14393-J14392)*1440,0),0)</f>
        <v>3.0000000000000693</v>
      </c>
      <c r="L14392" s="14">
        <f>L14133-Datos!$C$8</f>
        <v>11.980000000000002</v>
      </c>
      <c r="M14392" s="13" t="s">
        <v>3215</v>
      </c>
      <c r="N14392" s="1" t="s">
        <v>49916</v>
      </c>
      <c r="O14392" s="1">
        <v>25</v>
      </c>
      <c r="P14392" s="1" t="s">
        <v>376</v>
      </c>
      <c r="Q14392" s="4" t="s">
        <v>21</v>
      </c>
    </row>
    <row r="14393" spans="1:17" ht="22.5" x14ac:dyDescent="0.25">
      <c r="A14393" s="3">
        <v>10638</v>
      </c>
      <c r="B14393" s="1" t="s">
        <v>33087</v>
      </c>
      <c r="C14393" s="1" t="s">
        <v>15</v>
      </c>
      <c r="D14393" s="1" t="s">
        <v>40</v>
      </c>
      <c r="E14393" s="1">
        <v>27665758</v>
      </c>
      <c r="F14393" s="1" t="s">
        <v>33088</v>
      </c>
      <c r="G14393" s="1">
        <v>2243817</v>
      </c>
      <c r="H14393" s="1" t="s">
        <v>33089</v>
      </c>
      <c r="I14393" s="2">
        <v>45093</v>
      </c>
      <c r="J14393" s="15" t="str">
        <f>MID(Tabla1[[#This Row],[HORA]],1,5)</f>
        <v>12:00</v>
      </c>
      <c r="K14393" s="16">
        <f>IF(Tabla1[[#This Row],[FECHA]]=I14394,IF(J14394-J14393&gt;0,(J14394-J14393)*1440,0),0)</f>
        <v>5.9999999999999787</v>
      </c>
      <c r="L14393" s="14">
        <f>L14134-Datos!$C$8</f>
        <v>12.22</v>
      </c>
      <c r="M14393" s="13" t="s">
        <v>2279</v>
      </c>
      <c r="N14393" s="1" t="s">
        <v>33090</v>
      </c>
      <c r="O14393" s="1">
        <v>15</v>
      </c>
      <c r="P14393" s="1" t="s">
        <v>20</v>
      </c>
      <c r="Q14393" s="4" t="s">
        <v>21</v>
      </c>
    </row>
    <row r="14394" spans="1:17" ht="22.5" x14ac:dyDescent="0.25">
      <c r="A14394" s="3">
        <v>17761</v>
      </c>
      <c r="B14394" s="1" t="s">
        <v>53292</v>
      </c>
      <c r="C14394" s="1" t="s">
        <v>15</v>
      </c>
      <c r="D14394" s="1" t="s">
        <v>40</v>
      </c>
      <c r="E14394" s="1">
        <v>20479690937</v>
      </c>
      <c r="F14394" s="1" t="s">
        <v>53293</v>
      </c>
      <c r="G14394" s="1">
        <v>47978336</v>
      </c>
      <c r="H14394" s="1" t="s">
        <v>53294</v>
      </c>
      <c r="I14394" s="2">
        <v>45093</v>
      </c>
      <c r="J14394" s="15" t="str">
        <f>MID(Tabla1[[#This Row],[HORA]],1,5)</f>
        <v>12:06</v>
      </c>
      <c r="K14394" s="16">
        <f>IF(Tabla1[[#This Row],[FECHA]]=I14395,IF(J14395-J14394&gt;0,(J14395-J14394)*1440,0),0)</f>
        <v>1.9999999999999929</v>
      </c>
      <c r="L14394" s="14">
        <f>L14135-Datos!$C$8</f>
        <v>9.8900000000000023</v>
      </c>
      <c r="M14394" s="13" t="s">
        <v>3670</v>
      </c>
      <c r="N14394" s="1" t="s">
        <v>53295</v>
      </c>
      <c r="O14394" s="1">
        <v>15</v>
      </c>
      <c r="P14394" s="1" t="s">
        <v>20</v>
      </c>
      <c r="Q14394" s="4" t="s">
        <v>21</v>
      </c>
    </row>
    <row r="14395" spans="1:17" ht="22.5" x14ac:dyDescent="0.25">
      <c r="A14395" s="3">
        <v>10639</v>
      </c>
      <c r="B14395" s="1" t="s">
        <v>33091</v>
      </c>
      <c r="C14395" s="1" t="s">
        <v>15</v>
      </c>
      <c r="D14395" s="1" t="s">
        <v>40</v>
      </c>
      <c r="E14395" s="1">
        <v>121102</v>
      </c>
      <c r="F14395" s="1" t="s">
        <v>6601</v>
      </c>
      <c r="G14395" s="1">
        <v>74500028</v>
      </c>
      <c r="H14395" s="1" t="s">
        <v>2702</v>
      </c>
      <c r="I14395" s="2">
        <v>45093</v>
      </c>
      <c r="J14395" s="15" t="str">
        <f>MID(Tabla1[[#This Row],[HORA]],1,5)</f>
        <v>12:08</v>
      </c>
      <c r="K14395" s="16">
        <f>IF(Tabla1[[#This Row],[FECHA]]=I14396,IF(J14396-J14395&gt;0,(J14396-J14395)*1440,0),0)</f>
        <v>0</v>
      </c>
      <c r="L14395" s="14">
        <f>L14136-Datos!$C$8</f>
        <v>11.13</v>
      </c>
      <c r="M14395" s="13" t="s">
        <v>1753</v>
      </c>
      <c r="N14395" s="1" t="s">
        <v>27160</v>
      </c>
      <c r="O14395" s="1">
        <v>13</v>
      </c>
      <c r="P14395" s="1" t="s">
        <v>20</v>
      </c>
      <c r="Q14395" s="4" t="s">
        <v>21</v>
      </c>
    </row>
    <row r="14396" spans="1:17" ht="22.5" x14ac:dyDescent="0.25">
      <c r="A14396" s="3">
        <v>10640</v>
      </c>
      <c r="B14396" s="1" t="s">
        <v>33091</v>
      </c>
      <c r="C14396" s="1" t="s">
        <v>15</v>
      </c>
      <c r="D14396" s="1" t="s">
        <v>40</v>
      </c>
      <c r="E14396" s="1">
        <v>121102</v>
      </c>
      <c r="F14396" s="1" t="s">
        <v>6601</v>
      </c>
      <c r="G14396" s="1">
        <v>74500028</v>
      </c>
      <c r="H14396" s="1" t="s">
        <v>2704</v>
      </c>
      <c r="I14396" s="2">
        <v>45093</v>
      </c>
      <c r="J14396" s="15" t="str">
        <f>MID(Tabla1[[#This Row],[HORA]],1,5)</f>
        <v>12:08</v>
      </c>
      <c r="K14396" s="16">
        <f>IF(Tabla1[[#This Row],[FECHA]]=I14397,IF(J14397-J14396&gt;0,(J14397-J14396)*1440,0),0)</f>
        <v>2.9999999999999893</v>
      </c>
      <c r="L14396" s="14">
        <f>L14137-Datos!$C$8</f>
        <v>10.820000000000002</v>
      </c>
      <c r="M14396" s="13" t="s">
        <v>1753</v>
      </c>
      <c r="N14396" s="1" t="s">
        <v>27160</v>
      </c>
      <c r="O14396" s="1">
        <v>13</v>
      </c>
      <c r="P14396" s="1" t="s">
        <v>20</v>
      </c>
      <c r="Q14396" s="4" t="s">
        <v>21</v>
      </c>
    </row>
    <row r="14397" spans="1:17" ht="22.5" x14ac:dyDescent="0.25">
      <c r="A14397" s="3">
        <v>4184</v>
      </c>
      <c r="B14397" s="1" t="s">
        <v>13125</v>
      </c>
      <c r="C14397" s="1" t="s">
        <v>15</v>
      </c>
      <c r="D14397" s="1" t="s">
        <v>71</v>
      </c>
      <c r="E14397" s="1">
        <v>42329907</v>
      </c>
      <c r="F14397" s="1" t="s">
        <v>13126</v>
      </c>
      <c r="G14397" s="1">
        <v>2243821</v>
      </c>
      <c r="H14397" s="1" t="s">
        <v>13127</v>
      </c>
      <c r="I14397" s="2">
        <v>45093</v>
      </c>
      <c r="J14397" s="15" t="str">
        <f>MID(Tabla1[[#This Row],[HORA]],1,5)</f>
        <v>12:11</v>
      </c>
      <c r="K14397" s="16">
        <f>IF(Tabla1[[#This Row],[FECHA]]=I14398,IF(J14398-J14397&gt;0,(J14398-J14397)*1440,0),0)</f>
        <v>0.99999999999999645</v>
      </c>
      <c r="L14397" s="14">
        <f>L14138-Datos!$C$8</f>
        <v>12.200000000000001</v>
      </c>
      <c r="M14397" s="13" t="s">
        <v>575</v>
      </c>
      <c r="N14397" s="1" t="s">
        <v>13128</v>
      </c>
      <c r="O14397" s="1">
        <v>15</v>
      </c>
      <c r="P14397" s="1" t="s">
        <v>376</v>
      </c>
      <c r="Q14397" s="4" t="s">
        <v>21</v>
      </c>
    </row>
    <row r="14398" spans="1:17" ht="22.5" x14ac:dyDescent="0.25">
      <c r="A14398" s="3">
        <v>4185</v>
      </c>
      <c r="B14398" s="1" t="s">
        <v>13129</v>
      </c>
      <c r="C14398" s="1" t="s">
        <v>15</v>
      </c>
      <c r="D14398" s="1" t="s">
        <v>33</v>
      </c>
      <c r="E14398" s="1">
        <v>45194857</v>
      </c>
      <c r="F14398" s="1" t="s">
        <v>13130</v>
      </c>
      <c r="G14398" s="1">
        <v>41714224</v>
      </c>
      <c r="H14398" s="1" t="s">
        <v>13131</v>
      </c>
      <c r="I14398" s="2">
        <v>45093</v>
      </c>
      <c r="J14398" s="15" t="str">
        <f>MID(Tabla1[[#This Row],[HORA]],1,5)</f>
        <v>12:12</v>
      </c>
      <c r="K14398" s="16">
        <f>IF(Tabla1[[#This Row],[FECHA]]=I14399,IF(J14399-J14398&gt;0,(J14399-J14398)*1440,0),0)</f>
        <v>0.99999999999999645</v>
      </c>
      <c r="L14398" s="14">
        <f>L14139-Datos!$C$8</f>
        <v>12.140000000000002</v>
      </c>
      <c r="M14398" s="13" t="s">
        <v>2587</v>
      </c>
      <c r="N14398" s="1" t="s">
        <v>13132</v>
      </c>
      <c r="O14398" s="1">
        <v>15</v>
      </c>
      <c r="P14398" s="1" t="s">
        <v>376</v>
      </c>
      <c r="Q14398" s="4" t="s">
        <v>21</v>
      </c>
    </row>
    <row r="14399" spans="1:17" ht="22.5" x14ac:dyDescent="0.25">
      <c r="A14399" s="3">
        <v>10641</v>
      </c>
      <c r="B14399" s="1" t="s">
        <v>33092</v>
      </c>
      <c r="C14399" s="1" t="s">
        <v>15</v>
      </c>
      <c r="D14399" s="1" t="s">
        <v>40</v>
      </c>
      <c r="E14399" s="1">
        <v>16641039</v>
      </c>
      <c r="F14399" s="1" t="s">
        <v>33093</v>
      </c>
      <c r="G14399" s="1">
        <v>2243822</v>
      </c>
      <c r="H14399" s="1" t="s">
        <v>33094</v>
      </c>
      <c r="I14399" s="2">
        <v>45093</v>
      </c>
      <c r="J14399" s="15" t="str">
        <f>MID(Tabla1[[#This Row],[HORA]],1,5)</f>
        <v>12:13</v>
      </c>
      <c r="K14399" s="16">
        <f>IF(Tabla1[[#This Row],[FECHA]]=I14400,IF(J14400-J14399&gt;0,(J14400-J14399)*1440,0),0)</f>
        <v>3.9999999999999858</v>
      </c>
      <c r="L14399" s="14">
        <f>L14140-Datos!$C$8</f>
        <v>12.040000000000001</v>
      </c>
      <c r="M14399" s="13" t="s">
        <v>123</v>
      </c>
      <c r="N14399" s="1" t="s">
        <v>33095</v>
      </c>
      <c r="O14399" s="1">
        <v>15</v>
      </c>
      <c r="P14399" s="1" t="s">
        <v>20</v>
      </c>
      <c r="Q14399" s="4" t="s">
        <v>21</v>
      </c>
    </row>
    <row r="14400" spans="1:17" ht="22.5" x14ac:dyDescent="0.25">
      <c r="A14400" s="3">
        <v>10642</v>
      </c>
      <c r="B14400" s="1" t="s">
        <v>33096</v>
      </c>
      <c r="C14400" s="1" t="s">
        <v>15</v>
      </c>
      <c r="D14400" s="1" t="s">
        <v>61</v>
      </c>
      <c r="E14400" s="1">
        <v>45407449</v>
      </c>
      <c r="F14400" s="1" t="s">
        <v>33097</v>
      </c>
      <c r="G14400" s="1">
        <v>2243823</v>
      </c>
      <c r="H14400" s="1" t="s">
        <v>33098</v>
      </c>
      <c r="I14400" s="2">
        <v>45093</v>
      </c>
      <c r="J14400" s="15" t="str">
        <f>MID(Tabla1[[#This Row],[HORA]],1,5)</f>
        <v>12:17</v>
      </c>
      <c r="K14400" s="16">
        <f>IF(Tabla1[[#This Row],[FECHA]]=I14401,IF(J14401-J14400&gt;0,(J14401-J14400)*1440,0),0)</f>
        <v>1.9999999999999929</v>
      </c>
      <c r="L14400" s="14">
        <f>L14141-Datos!$C$8</f>
        <v>9.7500000000000018</v>
      </c>
      <c r="M14400" s="13" t="s">
        <v>640</v>
      </c>
      <c r="N14400" s="1" t="s">
        <v>33099</v>
      </c>
      <c r="O14400" s="1">
        <v>15</v>
      </c>
      <c r="P14400" s="1" t="s">
        <v>20</v>
      </c>
      <c r="Q14400" s="4" t="s">
        <v>21</v>
      </c>
    </row>
    <row r="14401" spans="1:17" ht="22.5" x14ac:dyDescent="0.25">
      <c r="A14401" s="3">
        <v>4186</v>
      </c>
      <c r="B14401" s="1" t="s">
        <v>13133</v>
      </c>
      <c r="C14401" s="1" t="s">
        <v>15</v>
      </c>
      <c r="D14401" s="1" t="s">
        <v>40</v>
      </c>
      <c r="E14401" s="1">
        <v>72489437</v>
      </c>
      <c r="F14401" s="1" t="s">
        <v>8110</v>
      </c>
      <c r="G14401" s="1">
        <v>2812553</v>
      </c>
      <c r="H14401" s="1" t="s">
        <v>8111</v>
      </c>
      <c r="I14401" s="2">
        <v>45093</v>
      </c>
      <c r="J14401" s="15" t="str">
        <f>MID(Tabla1[[#This Row],[HORA]],1,5)</f>
        <v>12:19</v>
      </c>
      <c r="K14401" s="16">
        <f>IF(Tabla1[[#This Row],[FECHA]]=I14402,IF(J14402-J14401&gt;0,(J14402-J14401)*1440,0),0)</f>
        <v>1.0000000000001563</v>
      </c>
      <c r="L14401" s="14">
        <f>L14142-Datos!$C$8</f>
        <v>11.040000000000001</v>
      </c>
      <c r="M14401" s="13" t="s">
        <v>916</v>
      </c>
      <c r="N14401" s="1" t="s">
        <v>13134</v>
      </c>
      <c r="O14401" s="1">
        <v>10</v>
      </c>
      <c r="P14401" s="1" t="s">
        <v>376</v>
      </c>
      <c r="Q14401" s="4" t="s">
        <v>21</v>
      </c>
    </row>
    <row r="14402" spans="1:17" ht="22.5" x14ac:dyDescent="0.25">
      <c r="A14402" s="3">
        <v>4187</v>
      </c>
      <c r="B14402" s="1" t="s">
        <v>13135</v>
      </c>
      <c r="C14402" s="1" t="s">
        <v>15</v>
      </c>
      <c r="D14402" s="1" t="s">
        <v>141</v>
      </c>
      <c r="E14402" s="1">
        <v>16592971</v>
      </c>
      <c r="F14402" s="1" t="s">
        <v>13136</v>
      </c>
      <c r="G14402" s="1">
        <v>2243825</v>
      </c>
      <c r="H14402" s="1" t="s">
        <v>13137</v>
      </c>
      <c r="I14402" s="2">
        <v>45093</v>
      </c>
      <c r="J14402" s="15" t="str">
        <f>MID(Tabla1[[#This Row],[HORA]],1,5)</f>
        <v>12:20</v>
      </c>
      <c r="K14402" s="16">
        <f>IF(Tabla1[[#This Row],[FECHA]]=I14403,IF(J14403-J14402&gt;0,(J14403-J14402)*1440,0),0)</f>
        <v>1.9999999999999929</v>
      </c>
      <c r="L14402" s="14">
        <f>L14143-Datos!$C$8</f>
        <v>10.050000000000002</v>
      </c>
      <c r="M14402" s="13" t="s">
        <v>1084</v>
      </c>
      <c r="N14402" s="1" t="s">
        <v>13138</v>
      </c>
      <c r="O14402" s="1">
        <v>10</v>
      </c>
      <c r="P14402" s="1" t="s">
        <v>376</v>
      </c>
      <c r="Q14402" s="4" t="s">
        <v>21</v>
      </c>
    </row>
    <row r="14403" spans="1:17" ht="22.5" x14ac:dyDescent="0.25">
      <c r="A14403" s="3">
        <v>10643</v>
      </c>
      <c r="B14403" s="1" t="s">
        <v>33100</v>
      </c>
      <c r="C14403" s="1" t="s">
        <v>15</v>
      </c>
      <c r="D14403" s="1" t="s">
        <v>33</v>
      </c>
      <c r="E14403" s="1">
        <v>74213980</v>
      </c>
      <c r="F14403" s="1" t="s">
        <v>33101</v>
      </c>
      <c r="G14403" s="1">
        <v>2243827</v>
      </c>
      <c r="H14403" s="1" t="s">
        <v>33102</v>
      </c>
      <c r="I14403" s="2">
        <v>45093</v>
      </c>
      <c r="J14403" s="15" t="str">
        <f>MID(Tabla1[[#This Row],[HORA]],1,5)</f>
        <v>12:22</v>
      </c>
      <c r="K14403" s="16">
        <f>IF(Tabla1[[#This Row],[FECHA]]=I14404,IF(J14404-J14403&gt;0,(J14404-J14403)*1440,0),0)</f>
        <v>0.99999999999983658</v>
      </c>
      <c r="L14403" s="14">
        <f>L14144-Datos!$C$8</f>
        <v>13.06</v>
      </c>
      <c r="M14403" s="13" t="s">
        <v>12201</v>
      </c>
      <c r="N14403" s="1" t="s">
        <v>33103</v>
      </c>
      <c r="O14403" s="1">
        <v>25</v>
      </c>
      <c r="P14403" s="1" t="s">
        <v>20</v>
      </c>
      <c r="Q14403" s="4" t="s">
        <v>21</v>
      </c>
    </row>
    <row r="14404" spans="1:17" ht="22.5" x14ac:dyDescent="0.25">
      <c r="A14404" s="3">
        <v>4188</v>
      </c>
      <c r="B14404" s="1" t="s">
        <v>13139</v>
      </c>
      <c r="C14404" s="1" t="s">
        <v>15</v>
      </c>
      <c r="D14404" s="1" t="s">
        <v>40</v>
      </c>
      <c r="E14404" s="1">
        <v>17432366</v>
      </c>
      <c r="F14404" s="1" t="s">
        <v>13140</v>
      </c>
      <c r="G14404" s="1">
        <v>17432366</v>
      </c>
      <c r="H14404" s="1" t="s">
        <v>13140</v>
      </c>
      <c r="I14404" s="2">
        <v>45093</v>
      </c>
      <c r="J14404" s="15" t="str">
        <f>MID(Tabla1[[#This Row],[HORA]],1,5)</f>
        <v>12:23</v>
      </c>
      <c r="K14404" s="16">
        <f>IF(Tabla1[[#This Row],[FECHA]]=I14405,IF(J14405-J14404&gt;0,(J14405-J14404)*1440,0),0)</f>
        <v>1.9999999999999929</v>
      </c>
      <c r="L14404" s="14">
        <f>L14145-Datos!$C$8</f>
        <v>15.120000000000003</v>
      </c>
      <c r="M14404" s="13" t="s">
        <v>919</v>
      </c>
      <c r="N14404" s="1" t="s">
        <v>2773</v>
      </c>
      <c r="O14404" s="1">
        <v>8</v>
      </c>
      <c r="P14404" s="1" t="s">
        <v>376</v>
      </c>
      <c r="Q14404" s="4" t="s">
        <v>21</v>
      </c>
    </row>
    <row r="14405" spans="1:17" ht="22.5" x14ac:dyDescent="0.25">
      <c r="A14405" s="3">
        <v>4189</v>
      </c>
      <c r="B14405" s="1" t="s">
        <v>13141</v>
      </c>
      <c r="C14405" s="1" t="s">
        <v>15</v>
      </c>
      <c r="D14405" s="1" t="s">
        <v>40</v>
      </c>
      <c r="E14405" s="1">
        <v>41598483</v>
      </c>
      <c r="F14405" s="1" t="s">
        <v>2946</v>
      </c>
      <c r="G14405" s="1">
        <v>2243828</v>
      </c>
      <c r="H14405" s="1" t="s">
        <v>2947</v>
      </c>
      <c r="I14405" s="2">
        <v>45093</v>
      </c>
      <c r="J14405" s="15" t="str">
        <f>MID(Tabla1[[#This Row],[HORA]],1,5)</f>
        <v>12:25</v>
      </c>
      <c r="K14405" s="16">
        <f>IF(Tabla1[[#This Row],[FECHA]]=I14406,IF(J14406-J14405&gt;0,(J14406-J14405)*1440,0),0)</f>
        <v>3.0000000000001492</v>
      </c>
      <c r="L14405" s="14">
        <f>L14146-Datos!$C$8</f>
        <v>10.990000000000002</v>
      </c>
      <c r="M14405" s="13" t="s">
        <v>303</v>
      </c>
      <c r="N14405" s="1" t="s">
        <v>13142</v>
      </c>
      <c r="O14405" s="1">
        <v>105</v>
      </c>
      <c r="P14405" s="1" t="s">
        <v>376</v>
      </c>
      <c r="Q14405" s="4" t="s">
        <v>21</v>
      </c>
    </row>
    <row r="14406" spans="1:17" ht="22.5" x14ac:dyDescent="0.25">
      <c r="A14406" s="3">
        <v>4190</v>
      </c>
      <c r="B14406" s="1" t="s">
        <v>13143</v>
      </c>
      <c r="C14406" s="1" t="s">
        <v>15</v>
      </c>
      <c r="D14406" s="1" t="s">
        <v>40</v>
      </c>
      <c r="E14406" s="1">
        <v>16511133</v>
      </c>
      <c r="F14406" s="1" t="s">
        <v>13144</v>
      </c>
      <c r="G14406" s="1">
        <v>2243829</v>
      </c>
      <c r="H14406" s="1" t="s">
        <v>13145</v>
      </c>
      <c r="I14406" s="2">
        <v>45093</v>
      </c>
      <c r="J14406" s="15" t="str">
        <f>MID(Tabla1[[#This Row],[HORA]],1,5)</f>
        <v>12:28</v>
      </c>
      <c r="K14406" s="16">
        <f>IF(Tabla1[[#This Row],[FECHA]]=I14407,IF(J14407-J14406&gt;0,(J14407-J14406)*1440,0),0)</f>
        <v>1.9999999999999929</v>
      </c>
      <c r="L14406" s="14">
        <f>L14147-Datos!$C$8</f>
        <v>10.800000000000002</v>
      </c>
      <c r="M14406" s="13" t="s">
        <v>1950</v>
      </c>
      <c r="N14406" s="1" t="s">
        <v>13146</v>
      </c>
      <c r="O14406" s="1">
        <v>20</v>
      </c>
      <c r="P14406" s="1" t="s">
        <v>376</v>
      </c>
      <c r="Q14406" s="4" t="s">
        <v>21</v>
      </c>
    </row>
    <row r="14407" spans="1:17" ht="22.5" x14ac:dyDescent="0.25">
      <c r="A14407" s="3">
        <v>16457</v>
      </c>
      <c r="B14407" s="1" t="s">
        <v>49917</v>
      </c>
      <c r="C14407" s="1" t="s">
        <v>15</v>
      </c>
      <c r="D14407" s="1" t="s">
        <v>40</v>
      </c>
      <c r="E14407" s="1">
        <v>20524163617</v>
      </c>
      <c r="F14407" s="1" t="s">
        <v>49918</v>
      </c>
      <c r="G14407" s="1">
        <v>74882766</v>
      </c>
      <c r="H14407" s="1" t="s">
        <v>49919</v>
      </c>
      <c r="I14407" s="2">
        <v>45093</v>
      </c>
      <c r="J14407" s="15" t="str">
        <f>MID(Tabla1[[#This Row],[HORA]],1,5)</f>
        <v>12:30</v>
      </c>
      <c r="K14407" s="16">
        <f>IF(Tabla1[[#This Row],[FECHA]]=I14408,IF(J14408-J14407&gt;0,(J14408-J14407)*1440,0),0)</f>
        <v>2.9999999999999893</v>
      </c>
      <c r="L14407" s="14">
        <f>L14148-Datos!$C$8</f>
        <v>12.890000000000002</v>
      </c>
      <c r="M14407" s="13" t="s">
        <v>3979</v>
      </c>
      <c r="N14407" s="1" t="s">
        <v>49920</v>
      </c>
      <c r="O14407" s="1">
        <v>10</v>
      </c>
      <c r="P14407" s="1" t="s">
        <v>376</v>
      </c>
      <c r="Q14407" s="4" t="s">
        <v>21</v>
      </c>
    </row>
    <row r="14408" spans="1:17" ht="22.5" x14ac:dyDescent="0.25">
      <c r="A14408" s="3">
        <v>10644</v>
      </c>
      <c r="B14408" s="1" t="s">
        <v>33104</v>
      </c>
      <c r="C14408" s="1" t="s">
        <v>15</v>
      </c>
      <c r="D14408" s="1" t="s">
        <v>40</v>
      </c>
      <c r="E14408" s="1">
        <v>42251223</v>
      </c>
      <c r="F14408" s="1" t="s">
        <v>33105</v>
      </c>
      <c r="G14408" s="1">
        <v>2243831</v>
      </c>
      <c r="H14408" s="1" t="s">
        <v>6228</v>
      </c>
      <c r="I14408" s="2">
        <v>45093</v>
      </c>
      <c r="J14408" s="15" t="str">
        <f>MID(Tabla1[[#This Row],[HORA]],1,5)</f>
        <v>12:33</v>
      </c>
      <c r="K14408" s="16">
        <f>IF(Tabla1[[#This Row],[FECHA]]=I14409,IF(J14409-J14408&gt;0,(J14409-J14408)*1440,0),0)</f>
        <v>0</v>
      </c>
      <c r="L14408" s="14">
        <f>L14149-Datos!$C$8</f>
        <v>10.230000000000002</v>
      </c>
      <c r="M14408" s="13" t="s">
        <v>1763</v>
      </c>
      <c r="N14408" s="1" t="s">
        <v>1715</v>
      </c>
      <c r="O14408" s="1">
        <v>10</v>
      </c>
      <c r="P14408" s="1" t="s">
        <v>20</v>
      </c>
      <c r="Q14408" s="4" t="s">
        <v>21</v>
      </c>
    </row>
    <row r="14409" spans="1:17" ht="22.5" x14ac:dyDescent="0.25">
      <c r="A14409" s="3">
        <v>16458</v>
      </c>
      <c r="B14409" s="1" t="s">
        <v>49921</v>
      </c>
      <c r="C14409" s="1" t="s">
        <v>15</v>
      </c>
      <c r="D14409" s="1" t="s">
        <v>40</v>
      </c>
      <c r="E14409" s="1">
        <v>20454197209</v>
      </c>
      <c r="F14409" s="1" t="s">
        <v>49236</v>
      </c>
      <c r="G14409" s="1">
        <v>19238431</v>
      </c>
      <c r="H14409" s="1" t="s">
        <v>49922</v>
      </c>
      <c r="I14409" s="2">
        <v>45093</v>
      </c>
      <c r="J14409" s="15" t="str">
        <f>MID(Tabla1[[#This Row],[HORA]],1,5)</f>
        <v>12:33</v>
      </c>
      <c r="K14409" s="16">
        <f>IF(Tabla1[[#This Row],[FECHA]]=I14410,IF(J14410-J14409&gt;0,(J14410-J14409)*1440,0),0)</f>
        <v>1.9999999999999929</v>
      </c>
      <c r="L14409" s="14">
        <f>L14150-Datos!$C$8</f>
        <v>11.960000000000003</v>
      </c>
      <c r="M14409" s="13" t="s">
        <v>1763</v>
      </c>
      <c r="N14409" s="1" t="s">
        <v>442</v>
      </c>
      <c r="O14409" s="1">
        <v>20</v>
      </c>
      <c r="P14409" s="1" t="s">
        <v>376</v>
      </c>
      <c r="Q14409" s="4" t="s">
        <v>21</v>
      </c>
    </row>
    <row r="14410" spans="1:17" ht="22.5" x14ac:dyDescent="0.25">
      <c r="A14410" s="3">
        <v>10645</v>
      </c>
      <c r="B14410" s="1" t="s">
        <v>33106</v>
      </c>
      <c r="C14410" s="1" t="s">
        <v>15</v>
      </c>
      <c r="D14410" s="1" t="s">
        <v>40</v>
      </c>
      <c r="E14410" s="1">
        <v>47010431</v>
      </c>
      <c r="F14410" s="1" t="s">
        <v>33107</v>
      </c>
      <c r="G14410" s="1">
        <v>47661033</v>
      </c>
      <c r="H14410" s="1" t="s">
        <v>33108</v>
      </c>
      <c r="I14410" s="2">
        <v>45093</v>
      </c>
      <c r="J14410" s="15" t="str">
        <f>MID(Tabla1[[#This Row],[HORA]],1,5)</f>
        <v>12:35</v>
      </c>
      <c r="K14410" s="16">
        <f>IF(Tabla1[[#This Row],[FECHA]]=I14411,IF(J14411-J14410&gt;0,(J14411-J14410)*1440,0),0)</f>
        <v>1.9999999999999929</v>
      </c>
      <c r="L14410" s="14">
        <f>L14151-Datos!$C$8</f>
        <v>13.820000000000002</v>
      </c>
      <c r="M14410" s="13" t="s">
        <v>1580</v>
      </c>
      <c r="N14410" s="1" t="s">
        <v>16658</v>
      </c>
      <c r="O14410" s="1">
        <v>13</v>
      </c>
      <c r="P14410" s="1" t="s">
        <v>20</v>
      </c>
      <c r="Q14410" s="4" t="s">
        <v>21</v>
      </c>
    </row>
    <row r="14411" spans="1:17" ht="22.5" x14ac:dyDescent="0.25">
      <c r="A14411" s="3">
        <v>10646</v>
      </c>
      <c r="B14411" s="1" t="s">
        <v>33109</v>
      </c>
      <c r="C14411" s="1" t="s">
        <v>15</v>
      </c>
      <c r="D14411" s="1" t="s">
        <v>33</v>
      </c>
      <c r="E14411" s="1">
        <v>16482564</v>
      </c>
      <c r="F14411" s="1" t="s">
        <v>33110</v>
      </c>
      <c r="G14411" s="1">
        <v>48420439</v>
      </c>
      <c r="H14411" s="1" t="s">
        <v>33111</v>
      </c>
      <c r="I14411" s="2">
        <v>45093</v>
      </c>
      <c r="J14411" s="15" t="str">
        <f>MID(Tabla1[[#This Row],[HORA]],1,5)</f>
        <v>12:37</v>
      </c>
      <c r="K14411" s="16">
        <f>IF(Tabla1[[#This Row],[FECHA]]=I14412,IF(J14412-J14411&gt;0,(J14412-J14411)*1440,0),0)</f>
        <v>1.9999999999999929</v>
      </c>
      <c r="L14411" s="14">
        <f>L14152-Datos!$C$8</f>
        <v>11.120000000000001</v>
      </c>
      <c r="M14411" s="13" t="s">
        <v>1033</v>
      </c>
      <c r="N14411" s="1" t="s">
        <v>59</v>
      </c>
      <c r="O14411" s="1">
        <v>10</v>
      </c>
      <c r="P14411" s="1" t="s">
        <v>20</v>
      </c>
      <c r="Q14411" s="4" t="s">
        <v>21</v>
      </c>
    </row>
    <row r="14412" spans="1:17" ht="22.5" x14ac:dyDescent="0.25">
      <c r="A14412" s="3">
        <v>10647</v>
      </c>
      <c r="B14412" s="1" t="s">
        <v>33112</v>
      </c>
      <c r="C14412" s="1" t="s">
        <v>15</v>
      </c>
      <c r="D14412" s="1" t="s">
        <v>33</v>
      </c>
      <c r="E14412" s="1">
        <v>16422836</v>
      </c>
      <c r="F14412" s="1" t="s">
        <v>33113</v>
      </c>
      <c r="G14412" s="1">
        <v>2243834</v>
      </c>
      <c r="H14412" s="1" t="s">
        <v>33114</v>
      </c>
      <c r="I14412" s="2">
        <v>45093</v>
      </c>
      <c r="J14412" s="15" t="str">
        <f>MID(Tabla1[[#This Row],[HORA]],1,5)</f>
        <v>12:39</v>
      </c>
      <c r="K14412" s="16">
        <f>IF(Tabla1[[#This Row],[FECHA]]=I14413,IF(J14413-J14412&gt;0,(J14413-J14412)*1440,0),0)</f>
        <v>1.9999999999999929</v>
      </c>
      <c r="L14412" s="14">
        <f>L14153-Datos!$C$8</f>
        <v>11.780000000000001</v>
      </c>
      <c r="M14412" s="13" t="s">
        <v>98</v>
      </c>
      <c r="N14412" s="1" t="s">
        <v>33115</v>
      </c>
      <c r="O14412" s="1">
        <v>20</v>
      </c>
      <c r="P14412" s="1" t="s">
        <v>20</v>
      </c>
      <c r="Q14412" s="4" t="s">
        <v>21</v>
      </c>
    </row>
    <row r="14413" spans="1:17" ht="22.5" x14ac:dyDescent="0.25">
      <c r="A14413" s="3">
        <v>4191</v>
      </c>
      <c r="B14413" s="1" t="s">
        <v>13147</v>
      </c>
      <c r="C14413" s="1" t="s">
        <v>15</v>
      </c>
      <c r="D14413" s="1" t="s">
        <v>228</v>
      </c>
      <c r="E14413" s="1">
        <v>72184390</v>
      </c>
      <c r="F14413" s="1" t="s">
        <v>13148</v>
      </c>
      <c r="G14413" s="1">
        <v>2243835</v>
      </c>
      <c r="H14413" s="1" t="s">
        <v>13149</v>
      </c>
      <c r="I14413" s="2">
        <v>45093</v>
      </c>
      <c r="J14413" s="15" t="str">
        <f>MID(Tabla1[[#This Row],[HORA]],1,5)</f>
        <v>12:41</v>
      </c>
      <c r="K14413" s="16">
        <f>IF(Tabla1[[#This Row],[FECHA]]=I14414,IF(J14414-J14413&gt;0,(J14414-J14413)*1440,0),0)</f>
        <v>2.9999999999999893</v>
      </c>
      <c r="L14413" s="14">
        <f>L14154-Datos!$C$8</f>
        <v>11.72</v>
      </c>
      <c r="M14413" s="13" t="s">
        <v>2596</v>
      </c>
      <c r="N14413" s="1" t="s">
        <v>13150</v>
      </c>
      <c r="O14413" s="1">
        <v>25</v>
      </c>
      <c r="P14413" s="1" t="s">
        <v>376</v>
      </c>
      <c r="Q14413" s="4" t="s">
        <v>21</v>
      </c>
    </row>
    <row r="14414" spans="1:17" ht="22.5" x14ac:dyDescent="0.25">
      <c r="A14414" s="3">
        <v>4192</v>
      </c>
      <c r="B14414" s="1" t="s">
        <v>13151</v>
      </c>
      <c r="C14414" s="1" t="s">
        <v>15</v>
      </c>
      <c r="D14414" s="1" t="s">
        <v>30</v>
      </c>
      <c r="E14414" s="1">
        <v>44750046</v>
      </c>
      <c r="F14414" s="1" t="s">
        <v>13152</v>
      </c>
      <c r="G14414" s="1">
        <v>2243836</v>
      </c>
      <c r="H14414" s="1" t="s">
        <v>13153</v>
      </c>
      <c r="I14414" s="2">
        <v>45093</v>
      </c>
      <c r="J14414" s="15" t="str">
        <f>MID(Tabla1[[#This Row],[HORA]],1,5)</f>
        <v>12:44</v>
      </c>
      <c r="K14414" s="16">
        <f>IF(Tabla1[[#This Row],[FECHA]]=I14415,IF(J14415-J14414&gt;0,(J14415-J14414)*1440,0),0)</f>
        <v>1.9999999999999929</v>
      </c>
      <c r="L14414" s="14">
        <f>L14155-Datos!$C$8</f>
        <v>7.8200000000000021</v>
      </c>
      <c r="M14414" s="13" t="s">
        <v>223</v>
      </c>
      <c r="N14414" s="1" t="s">
        <v>447</v>
      </c>
      <c r="O14414" s="1">
        <v>10</v>
      </c>
      <c r="P14414" s="1" t="s">
        <v>376</v>
      </c>
      <c r="Q14414" s="4" t="s">
        <v>21</v>
      </c>
    </row>
    <row r="14415" spans="1:17" ht="22.5" x14ac:dyDescent="0.25">
      <c r="A14415" s="3">
        <v>10648</v>
      </c>
      <c r="B14415" s="1" t="s">
        <v>33116</v>
      </c>
      <c r="C14415" s="1" t="s">
        <v>15</v>
      </c>
      <c r="D14415" s="1" t="s">
        <v>40</v>
      </c>
      <c r="E14415" s="1">
        <v>41884991</v>
      </c>
      <c r="F14415" s="1" t="s">
        <v>33117</v>
      </c>
      <c r="G14415" s="1">
        <v>2243838</v>
      </c>
      <c r="H14415" s="1" t="s">
        <v>6228</v>
      </c>
      <c r="I14415" s="2">
        <v>45093</v>
      </c>
      <c r="J14415" s="15" t="str">
        <f>MID(Tabla1[[#This Row],[HORA]],1,5)</f>
        <v>12:46</v>
      </c>
      <c r="K14415" s="16">
        <f>IF(Tabla1[[#This Row],[FECHA]]=I14416,IF(J14416-J14415&gt;0,(J14416-J14415)*1440,0),0)</f>
        <v>0.99999999999999645</v>
      </c>
      <c r="L14415" s="14">
        <f>L14156-Datos!$C$8</f>
        <v>8.8300000000000018</v>
      </c>
      <c r="M14415" s="13" t="s">
        <v>2914</v>
      </c>
      <c r="N14415" s="1" t="s">
        <v>1715</v>
      </c>
      <c r="O14415" s="1">
        <v>25</v>
      </c>
      <c r="P14415" s="1" t="s">
        <v>20</v>
      </c>
      <c r="Q14415" s="4" t="s">
        <v>21</v>
      </c>
    </row>
    <row r="14416" spans="1:17" ht="22.5" x14ac:dyDescent="0.25">
      <c r="A14416" s="3">
        <v>4193</v>
      </c>
      <c r="B14416" s="1" t="s">
        <v>13154</v>
      </c>
      <c r="C14416" s="1" t="s">
        <v>15</v>
      </c>
      <c r="D14416" s="1" t="s">
        <v>40</v>
      </c>
      <c r="E14416" s="1">
        <v>40302795</v>
      </c>
      <c r="F14416" s="1" t="s">
        <v>10047</v>
      </c>
      <c r="G14416" s="1">
        <v>2243839</v>
      </c>
      <c r="H14416" s="1" t="s">
        <v>10544</v>
      </c>
      <c r="I14416" s="2">
        <v>45093</v>
      </c>
      <c r="J14416" s="15" t="str">
        <f>MID(Tabla1[[#This Row],[HORA]],1,5)</f>
        <v>12:47</v>
      </c>
      <c r="K14416" s="16">
        <f>IF(Tabla1[[#This Row],[FECHA]]=I14417,IF(J14417-J14416&gt;0,(J14417-J14416)*1440,0),0)</f>
        <v>1.9999999999999929</v>
      </c>
      <c r="L14416" s="14">
        <f>L14157-Datos!$C$8</f>
        <v>10.200000000000001</v>
      </c>
      <c r="M14416" s="13" t="s">
        <v>656</v>
      </c>
      <c r="N14416" s="1" t="s">
        <v>13155</v>
      </c>
      <c r="O14416" s="1">
        <v>20</v>
      </c>
      <c r="P14416" s="1" t="s">
        <v>376</v>
      </c>
      <c r="Q14416" s="4" t="s">
        <v>21</v>
      </c>
    </row>
    <row r="14417" spans="1:17" ht="22.5" x14ac:dyDescent="0.25">
      <c r="A14417" s="3">
        <v>4194</v>
      </c>
      <c r="B14417" s="1" t="s">
        <v>13156</v>
      </c>
      <c r="C14417" s="1" t="s">
        <v>15</v>
      </c>
      <c r="D14417" s="1" t="s">
        <v>40</v>
      </c>
      <c r="E14417" s="1">
        <v>75163216</v>
      </c>
      <c r="F14417" s="1" t="s">
        <v>13157</v>
      </c>
      <c r="G14417" s="1">
        <v>2243840</v>
      </c>
      <c r="H14417" s="1" t="s">
        <v>13158</v>
      </c>
      <c r="I14417" s="2">
        <v>45093</v>
      </c>
      <c r="J14417" s="15" t="str">
        <f>MID(Tabla1[[#This Row],[HORA]],1,5)</f>
        <v>12:49</v>
      </c>
      <c r="K14417" s="16">
        <f>IF(Tabla1[[#This Row],[FECHA]]=I14418,IF(J14418-J14417&gt;0,(J14418-J14417)*1440,0),0)</f>
        <v>2.9999999999999893</v>
      </c>
      <c r="L14417" s="14">
        <f>L14158-Datos!$C$8</f>
        <v>9.9500000000000011</v>
      </c>
      <c r="M14417" s="13" t="s">
        <v>1238</v>
      </c>
      <c r="N14417" s="1" t="s">
        <v>13159</v>
      </c>
      <c r="O14417" s="1">
        <v>20</v>
      </c>
      <c r="P14417" s="1" t="s">
        <v>376</v>
      </c>
      <c r="Q14417" s="4" t="s">
        <v>21</v>
      </c>
    </row>
    <row r="14418" spans="1:17" ht="22.5" x14ac:dyDescent="0.25">
      <c r="A14418" s="3">
        <v>10649</v>
      </c>
      <c r="B14418" s="1" t="s">
        <v>33118</v>
      </c>
      <c r="C14418" s="1" t="s">
        <v>15</v>
      </c>
      <c r="D14418" s="1" t="s">
        <v>33</v>
      </c>
      <c r="E14418" s="1">
        <v>71563531</v>
      </c>
      <c r="F14418" s="1" t="s">
        <v>33119</v>
      </c>
      <c r="G14418" s="1">
        <v>72648713</v>
      </c>
      <c r="H14418" s="1" t="s">
        <v>33120</v>
      </c>
      <c r="I14418" s="2">
        <v>45093</v>
      </c>
      <c r="J14418" s="15" t="str">
        <f>MID(Tabla1[[#This Row],[HORA]],1,5)</f>
        <v>12:52</v>
      </c>
      <c r="K14418" s="16">
        <f>IF(Tabla1[[#This Row],[FECHA]]=I14419,IF(J14419-J14418&gt;0,(J14419-J14418)*1440,0),0)</f>
        <v>5.9999999999999787</v>
      </c>
      <c r="L14418" s="14">
        <f>L14159-Datos!$C$8</f>
        <v>12.890000000000002</v>
      </c>
      <c r="M14418" s="13" t="s">
        <v>3416</v>
      </c>
      <c r="N14418" s="1" t="s">
        <v>33121</v>
      </c>
      <c r="O14418" s="1">
        <v>13</v>
      </c>
      <c r="P14418" s="1" t="s">
        <v>20</v>
      </c>
      <c r="Q14418" s="4" t="s">
        <v>21</v>
      </c>
    </row>
    <row r="14419" spans="1:17" ht="22.5" x14ac:dyDescent="0.25">
      <c r="A14419" s="3">
        <v>4195</v>
      </c>
      <c r="B14419" s="1" t="s">
        <v>13160</v>
      </c>
      <c r="C14419" s="1" t="s">
        <v>15</v>
      </c>
      <c r="D14419" s="1" t="s">
        <v>71</v>
      </c>
      <c r="E14419" s="1">
        <v>45262457</v>
      </c>
      <c r="F14419" s="1" t="s">
        <v>13161</v>
      </c>
      <c r="G14419" s="1">
        <v>2243844</v>
      </c>
      <c r="H14419" s="1" t="s">
        <v>13162</v>
      </c>
      <c r="I14419" s="2">
        <v>45093</v>
      </c>
      <c r="J14419" s="15" t="str">
        <f>MID(Tabla1[[#This Row],[HORA]],1,5)</f>
        <v>12:58</v>
      </c>
      <c r="K14419" s="16">
        <f>IF(Tabla1[[#This Row],[FECHA]]=I14420,IF(J14420-J14419&gt;0,(J14420-J14419)*1440,0),0)</f>
        <v>7.9999999999999716</v>
      </c>
      <c r="L14419" s="14">
        <f>L14160-Datos!$C$8</f>
        <v>10.040000000000001</v>
      </c>
      <c r="M14419" s="13" t="s">
        <v>1108</v>
      </c>
      <c r="N14419" s="1" t="s">
        <v>13163</v>
      </c>
      <c r="O14419" s="1">
        <v>40</v>
      </c>
      <c r="P14419" s="1" t="s">
        <v>376</v>
      </c>
      <c r="Q14419" s="4" t="s">
        <v>21</v>
      </c>
    </row>
    <row r="14420" spans="1:17" ht="22.5" x14ac:dyDescent="0.25">
      <c r="A14420" s="3">
        <v>4196</v>
      </c>
      <c r="B14420" s="1" t="s">
        <v>13164</v>
      </c>
      <c r="C14420" s="1" t="s">
        <v>15</v>
      </c>
      <c r="D14420" s="1" t="s">
        <v>40</v>
      </c>
      <c r="E14420" s="1">
        <v>75497176</v>
      </c>
      <c r="F14420" s="1" t="s">
        <v>13165</v>
      </c>
      <c r="G14420" s="1">
        <v>2243845</v>
      </c>
      <c r="H14420" s="1" t="s">
        <v>13166</v>
      </c>
      <c r="I14420" s="2">
        <v>45093</v>
      </c>
      <c r="J14420" s="15" t="str">
        <f>MID(Tabla1[[#This Row],[HORA]],1,5)</f>
        <v>13:06</v>
      </c>
      <c r="K14420" s="16">
        <f>IF(Tabla1[[#This Row],[FECHA]]=I14421,IF(J14421-J14420&gt;0,(J14421-J14420)*1440,0),0)</f>
        <v>1.0000000000001563</v>
      </c>
      <c r="L14420" s="14">
        <f>L14161-Datos!$C$8</f>
        <v>10.820000000000002</v>
      </c>
      <c r="M14420" s="13" t="s">
        <v>55927</v>
      </c>
      <c r="N14420" s="1" t="s">
        <v>13167</v>
      </c>
      <c r="O14420" s="1">
        <v>25</v>
      </c>
      <c r="P14420" s="1" t="s">
        <v>376</v>
      </c>
      <c r="Q14420" s="4" t="s">
        <v>21</v>
      </c>
    </row>
    <row r="14421" spans="1:17" ht="22.5" x14ac:dyDescent="0.25">
      <c r="A14421" s="3">
        <v>4197</v>
      </c>
      <c r="B14421" s="1" t="s">
        <v>13168</v>
      </c>
      <c r="C14421" s="1" t="s">
        <v>15</v>
      </c>
      <c r="D14421" s="1" t="s">
        <v>82</v>
      </c>
      <c r="E14421" s="1">
        <v>8127302</v>
      </c>
      <c r="F14421" s="1" t="s">
        <v>13169</v>
      </c>
      <c r="G14421" s="1">
        <v>8127302</v>
      </c>
      <c r="H14421" s="1" t="s">
        <v>13169</v>
      </c>
      <c r="I14421" s="2">
        <v>45093</v>
      </c>
      <c r="J14421" s="15" t="str">
        <f>MID(Tabla1[[#This Row],[HORA]],1,5)</f>
        <v>13:07</v>
      </c>
      <c r="K14421" s="16">
        <f>IF(Tabla1[[#This Row],[FECHA]]=I14422,IF(J14422-J14421&gt;0,(J14422-J14421)*1440,0),0)</f>
        <v>0.99999999999983658</v>
      </c>
      <c r="L14421" s="14">
        <f>L14162-Datos!$C$8</f>
        <v>13.190000000000001</v>
      </c>
      <c r="M14421" s="13" t="s">
        <v>55928</v>
      </c>
      <c r="N14421" s="1" t="s">
        <v>2773</v>
      </c>
      <c r="O14421" s="1">
        <v>15</v>
      </c>
      <c r="P14421" s="1" t="s">
        <v>376</v>
      </c>
      <c r="Q14421" s="4" t="s">
        <v>21</v>
      </c>
    </row>
    <row r="14422" spans="1:17" ht="22.5" x14ac:dyDescent="0.25">
      <c r="A14422" s="3">
        <v>10650</v>
      </c>
      <c r="B14422" s="1" t="s">
        <v>33122</v>
      </c>
      <c r="C14422" s="1" t="s">
        <v>15</v>
      </c>
      <c r="D14422" s="1" t="s">
        <v>82</v>
      </c>
      <c r="E14422" s="1">
        <v>76798165</v>
      </c>
      <c r="F14422" s="1" t="s">
        <v>33123</v>
      </c>
      <c r="G14422" s="1">
        <v>2243846</v>
      </c>
      <c r="H14422" s="1" t="s">
        <v>33124</v>
      </c>
      <c r="I14422" s="2">
        <v>45093</v>
      </c>
      <c r="J14422" s="15" t="str">
        <f>MID(Tabla1[[#This Row],[HORA]],1,5)</f>
        <v>13:08</v>
      </c>
      <c r="K14422" s="16">
        <f>IF(Tabla1[[#This Row],[FECHA]]=I14423,IF(J14423-J14422&gt;0,(J14423-J14422)*1440,0),0)</f>
        <v>1.0000000000001563</v>
      </c>
      <c r="L14422" s="14">
        <f>L14163-Datos!$C$8</f>
        <v>11.88</v>
      </c>
      <c r="M14422" s="13" t="s">
        <v>55929</v>
      </c>
      <c r="N14422" s="1" t="s">
        <v>59</v>
      </c>
      <c r="O14422" s="1">
        <v>10</v>
      </c>
      <c r="P14422" s="1" t="s">
        <v>20</v>
      </c>
      <c r="Q14422" s="4" t="s">
        <v>21</v>
      </c>
    </row>
    <row r="14423" spans="1:17" ht="22.5" x14ac:dyDescent="0.25">
      <c r="A14423" s="3">
        <v>4198</v>
      </c>
      <c r="B14423" s="1" t="s">
        <v>13170</v>
      </c>
      <c r="C14423" s="1" t="s">
        <v>15</v>
      </c>
      <c r="D14423" s="1" t="s">
        <v>82</v>
      </c>
      <c r="E14423" s="1">
        <v>16664749</v>
      </c>
      <c r="F14423" s="1" t="s">
        <v>13171</v>
      </c>
      <c r="G14423" s="1">
        <v>2243847</v>
      </c>
      <c r="H14423" s="1" t="s">
        <v>13172</v>
      </c>
      <c r="I14423" s="2">
        <v>45093</v>
      </c>
      <c r="J14423" s="15" t="str">
        <f>MID(Tabla1[[#This Row],[HORA]],1,5)</f>
        <v>13:09</v>
      </c>
      <c r="K14423" s="16">
        <f>IF(Tabla1[[#This Row],[FECHA]]=I14424,IF(J14424-J14423&gt;0,(J14424-J14423)*1440,0),0)</f>
        <v>0.99999999999983658</v>
      </c>
      <c r="L14423" s="14">
        <f>L14164-Datos!$C$8</f>
        <v>10.480000000000002</v>
      </c>
      <c r="M14423" s="13" t="s">
        <v>55840</v>
      </c>
      <c r="N14423" s="1" t="s">
        <v>13106</v>
      </c>
      <c r="O14423" s="1">
        <v>30</v>
      </c>
      <c r="P14423" s="1" t="s">
        <v>376</v>
      </c>
      <c r="Q14423" s="4" t="s">
        <v>21</v>
      </c>
    </row>
    <row r="14424" spans="1:17" ht="22.5" x14ac:dyDescent="0.25">
      <c r="A14424" s="3">
        <v>4199</v>
      </c>
      <c r="B14424" s="1" t="s">
        <v>13173</v>
      </c>
      <c r="C14424" s="1" t="s">
        <v>15</v>
      </c>
      <c r="D14424" s="1" t="s">
        <v>40</v>
      </c>
      <c r="E14424" s="1">
        <v>44530672</v>
      </c>
      <c r="F14424" s="1" t="s">
        <v>13174</v>
      </c>
      <c r="G14424" s="1">
        <v>2243848</v>
      </c>
      <c r="H14424" s="1" t="s">
        <v>13175</v>
      </c>
      <c r="I14424" s="2">
        <v>45093</v>
      </c>
      <c r="J14424" s="15" t="str">
        <f>MID(Tabla1[[#This Row],[HORA]],1,5)</f>
        <v>13:10</v>
      </c>
      <c r="K14424" s="16">
        <f>IF(Tabla1[[#This Row],[FECHA]]=I14425,IF(J14425-J14424&gt;0,(J14425-J14424)*1440,0),0)</f>
        <v>0</v>
      </c>
      <c r="L14424" s="14">
        <f>L14165-Datos!$C$8</f>
        <v>8.2200000000000006</v>
      </c>
      <c r="M14424" s="13" t="s">
        <v>55930</v>
      </c>
      <c r="N14424" s="1" t="s">
        <v>447</v>
      </c>
      <c r="O14424" s="1">
        <v>10</v>
      </c>
      <c r="P14424" s="1" t="s">
        <v>376</v>
      </c>
      <c r="Q14424" s="4" t="s">
        <v>21</v>
      </c>
    </row>
    <row r="14425" spans="1:17" ht="22.5" x14ac:dyDescent="0.25">
      <c r="A14425" s="3">
        <v>10651</v>
      </c>
      <c r="B14425" s="1" t="s">
        <v>33125</v>
      </c>
      <c r="C14425" s="1" t="s">
        <v>15</v>
      </c>
      <c r="D14425" s="1" t="s">
        <v>33</v>
      </c>
      <c r="E14425" s="1">
        <v>46781025</v>
      </c>
      <c r="F14425" s="1" t="s">
        <v>27116</v>
      </c>
      <c r="G14425" s="1">
        <v>47200528</v>
      </c>
      <c r="H14425" s="1" t="s">
        <v>33126</v>
      </c>
      <c r="I14425" s="2">
        <v>45093</v>
      </c>
      <c r="J14425" s="15" t="str">
        <f>MID(Tabla1[[#This Row],[HORA]],1,5)</f>
        <v>13:10</v>
      </c>
      <c r="K14425" s="16">
        <f>IF(Tabla1[[#This Row],[FECHA]]=I14426,IF(J14426-J14425&gt;0,(J14426-J14425)*1440,0),0)</f>
        <v>3.0000000000001492</v>
      </c>
      <c r="L14425" s="14">
        <f>L14166-Datos!$C$8</f>
        <v>9.6400000000000023</v>
      </c>
      <c r="M14425" s="13" t="s">
        <v>55930</v>
      </c>
      <c r="N14425" s="1" t="s">
        <v>16712</v>
      </c>
      <c r="O14425" s="1">
        <v>15</v>
      </c>
      <c r="P14425" s="1" t="s">
        <v>20</v>
      </c>
      <c r="Q14425" s="4" t="s">
        <v>21</v>
      </c>
    </row>
    <row r="14426" spans="1:17" ht="22.5" x14ac:dyDescent="0.25">
      <c r="A14426" s="3">
        <v>10652</v>
      </c>
      <c r="B14426" s="1" t="s">
        <v>33127</v>
      </c>
      <c r="C14426" s="1" t="s">
        <v>15</v>
      </c>
      <c r="D14426" s="1" t="s">
        <v>228</v>
      </c>
      <c r="E14426" s="1">
        <v>77076823</v>
      </c>
      <c r="F14426" s="1" t="s">
        <v>33128</v>
      </c>
      <c r="G14426" s="1">
        <v>71880924</v>
      </c>
      <c r="H14426" s="1" t="s">
        <v>33129</v>
      </c>
      <c r="I14426" s="2">
        <v>45093</v>
      </c>
      <c r="J14426" s="15" t="str">
        <f>MID(Tabla1[[#This Row],[HORA]],1,5)</f>
        <v>13:13</v>
      </c>
      <c r="K14426" s="16">
        <f>IF(Tabla1[[#This Row],[FECHA]]=I14427,IF(J14427-J14426&gt;0,(J14427-J14426)*1440,0),0)</f>
        <v>1.9999999999999929</v>
      </c>
      <c r="L14426" s="14">
        <f>L14167-Datos!$C$8</f>
        <v>10.840000000000002</v>
      </c>
      <c r="M14426" s="13" t="s">
        <v>55932</v>
      </c>
      <c r="N14426" s="1" t="s">
        <v>20018</v>
      </c>
      <c r="O14426" s="1">
        <v>15</v>
      </c>
      <c r="P14426" s="1" t="s">
        <v>20</v>
      </c>
      <c r="Q14426" s="4" t="s">
        <v>21</v>
      </c>
    </row>
    <row r="14427" spans="1:17" ht="22.5" x14ac:dyDescent="0.25">
      <c r="A14427" s="3">
        <v>10653</v>
      </c>
      <c r="B14427" s="1" t="s">
        <v>33130</v>
      </c>
      <c r="C14427" s="1" t="s">
        <v>15</v>
      </c>
      <c r="D14427" s="1" t="s">
        <v>40</v>
      </c>
      <c r="E14427" s="1">
        <v>48018415</v>
      </c>
      <c r="F14427" s="1" t="s">
        <v>33131</v>
      </c>
      <c r="G14427" s="1">
        <v>2243849</v>
      </c>
      <c r="H14427" s="1" t="s">
        <v>33132</v>
      </c>
      <c r="I14427" s="2">
        <v>45093</v>
      </c>
      <c r="J14427" s="15" t="str">
        <f>MID(Tabla1[[#This Row],[HORA]],1,5)</f>
        <v>13:15</v>
      </c>
      <c r="K14427" s="16">
        <f>IF(Tabla1[[#This Row],[FECHA]]=I14428,IF(J14428-J14427&gt;0,(J14428-J14427)*1440,0),0)</f>
        <v>1.9999999999999929</v>
      </c>
      <c r="L14427" s="14">
        <f>L14168-Datos!$C$8</f>
        <v>12.340000000000002</v>
      </c>
      <c r="M14427" s="13" t="s">
        <v>55933</v>
      </c>
      <c r="N14427" s="1" t="s">
        <v>15889</v>
      </c>
      <c r="O14427" s="1">
        <v>15</v>
      </c>
      <c r="P14427" s="1" t="s">
        <v>20</v>
      </c>
      <c r="Q14427" s="4" t="s">
        <v>21</v>
      </c>
    </row>
    <row r="14428" spans="1:17" ht="22.5" x14ac:dyDescent="0.25">
      <c r="A14428" s="3">
        <v>4200</v>
      </c>
      <c r="B14428" s="1" t="s">
        <v>13176</v>
      </c>
      <c r="C14428" s="1" t="s">
        <v>15</v>
      </c>
      <c r="D14428" s="1" t="s">
        <v>33</v>
      </c>
      <c r="E14428" s="1">
        <v>44079851</v>
      </c>
      <c r="F14428" s="1" t="s">
        <v>13177</v>
      </c>
      <c r="G14428" s="1">
        <v>44079851</v>
      </c>
      <c r="H14428" s="1" t="s">
        <v>13177</v>
      </c>
      <c r="I14428" s="2">
        <v>45093</v>
      </c>
      <c r="J14428" s="15" t="str">
        <f>MID(Tabla1[[#This Row],[HORA]],1,5)</f>
        <v>13:17</v>
      </c>
      <c r="K14428" s="16">
        <f>IF(Tabla1[[#This Row],[FECHA]]=I14429,IF(J14429-J14428&gt;0,(J14429-J14428)*1440,0),0)</f>
        <v>1.9999999999999929</v>
      </c>
      <c r="L14428" s="14">
        <f>L14169-Datos!$C$8</f>
        <v>9.6900000000000013</v>
      </c>
      <c r="M14428" s="13" t="s">
        <v>55935</v>
      </c>
      <c r="N14428" s="1" t="s">
        <v>2773</v>
      </c>
      <c r="O14428" s="1">
        <v>15</v>
      </c>
      <c r="P14428" s="1" t="s">
        <v>376</v>
      </c>
      <c r="Q14428" s="4" t="s">
        <v>21</v>
      </c>
    </row>
    <row r="14429" spans="1:17" ht="22.5" x14ac:dyDescent="0.25">
      <c r="A14429" s="3">
        <v>4201</v>
      </c>
      <c r="B14429" s="1" t="s">
        <v>13178</v>
      </c>
      <c r="C14429" s="1" t="s">
        <v>15</v>
      </c>
      <c r="D14429" s="1" t="s">
        <v>40</v>
      </c>
      <c r="E14429" s="1">
        <v>40837442</v>
      </c>
      <c r="F14429" s="1" t="s">
        <v>13179</v>
      </c>
      <c r="G14429" s="1">
        <v>40837442</v>
      </c>
      <c r="H14429" s="1" t="s">
        <v>13179</v>
      </c>
      <c r="I14429" s="2">
        <v>45093</v>
      </c>
      <c r="J14429" s="15" t="str">
        <f>MID(Tabla1[[#This Row],[HORA]],1,5)</f>
        <v>13:19</v>
      </c>
      <c r="K14429" s="16">
        <f>IF(Tabla1[[#This Row],[FECHA]]=I14430,IF(J14430-J14429&gt;0,(J14430-J14429)*1440,0),0)</f>
        <v>0.99999999999999645</v>
      </c>
      <c r="L14429" s="14">
        <f>L14170-Datos!$C$8</f>
        <v>11.840000000000002</v>
      </c>
      <c r="M14429" s="13" t="s">
        <v>55937</v>
      </c>
      <c r="N14429" s="1" t="s">
        <v>2773</v>
      </c>
      <c r="O14429" s="1">
        <v>15</v>
      </c>
      <c r="P14429" s="1" t="s">
        <v>376</v>
      </c>
      <c r="Q14429" s="4" t="s">
        <v>21</v>
      </c>
    </row>
    <row r="14430" spans="1:17" ht="22.5" x14ac:dyDescent="0.25">
      <c r="A14430" s="3">
        <v>10654</v>
      </c>
      <c r="B14430" s="1" t="s">
        <v>33133</v>
      </c>
      <c r="C14430" s="1" t="s">
        <v>15</v>
      </c>
      <c r="D14430" s="1" t="s">
        <v>30</v>
      </c>
      <c r="E14430" s="1">
        <v>16754677</v>
      </c>
      <c r="F14430" s="1" t="s">
        <v>33134</v>
      </c>
      <c r="G14430" s="1">
        <v>2243851</v>
      </c>
      <c r="H14430" s="1" t="s">
        <v>33135</v>
      </c>
      <c r="I14430" s="2">
        <v>45093</v>
      </c>
      <c r="J14430" s="15" t="str">
        <f>MID(Tabla1[[#This Row],[HORA]],1,5)</f>
        <v>13:20</v>
      </c>
      <c r="K14430" s="16">
        <f>IF(Tabla1[[#This Row],[FECHA]]=I14431,IF(J14431-J14430&gt;0,(J14431-J14430)*1440,0),0)</f>
        <v>0.99999999999999645</v>
      </c>
      <c r="L14430" s="14">
        <f>L14171-Datos!$C$8</f>
        <v>13.540000000000001</v>
      </c>
      <c r="M14430" s="13" t="s">
        <v>55938</v>
      </c>
      <c r="N14430" s="1" t="s">
        <v>29369</v>
      </c>
      <c r="O14430" s="1">
        <v>30</v>
      </c>
      <c r="P14430" s="1" t="s">
        <v>20</v>
      </c>
      <c r="Q14430" s="4" t="s">
        <v>21</v>
      </c>
    </row>
    <row r="14431" spans="1:17" ht="22.5" x14ac:dyDescent="0.25">
      <c r="A14431" s="3">
        <v>4202</v>
      </c>
      <c r="B14431" s="1" t="s">
        <v>13180</v>
      </c>
      <c r="C14431" s="1" t="s">
        <v>15</v>
      </c>
      <c r="D14431" s="1" t="s">
        <v>77</v>
      </c>
      <c r="E14431" s="1">
        <v>44184474</v>
      </c>
      <c r="F14431" s="1" t="s">
        <v>13181</v>
      </c>
      <c r="G14431" s="1">
        <v>2243852</v>
      </c>
      <c r="H14431" s="1" t="s">
        <v>13182</v>
      </c>
      <c r="I14431" s="2">
        <v>45093</v>
      </c>
      <c r="J14431" s="15" t="str">
        <f>MID(Tabla1[[#This Row],[HORA]],1,5)</f>
        <v>13:21</v>
      </c>
      <c r="K14431" s="16">
        <f>IF(Tabla1[[#This Row],[FECHA]]=I14432,IF(J14432-J14431&gt;0,(J14432-J14431)*1440,0),0)</f>
        <v>0</v>
      </c>
      <c r="L14431" s="14">
        <f>L14172-Datos!$C$8</f>
        <v>9.4400000000000013</v>
      </c>
      <c r="M14431" s="13" t="s">
        <v>55939</v>
      </c>
      <c r="N14431" s="1" t="s">
        <v>13183</v>
      </c>
      <c r="O14431" s="1">
        <v>13</v>
      </c>
      <c r="P14431" s="1" t="s">
        <v>376</v>
      </c>
      <c r="Q14431" s="4" t="s">
        <v>21</v>
      </c>
    </row>
    <row r="14432" spans="1:17" ht="22.5" x14ac:dyDescent="0.25">
      <c r="A14432" s="3">
        <v>4203</v>
      </c>
      <c r="B14432" s="1" t="s">
        <v>13180</v>
      </c>
      <c r="C14432" s="1" t="s">
        <v>15</v>
      </c>
      <c r="D14432" s="1" t="s">
        <v>77</v>
      </c>
      <c r="E14432" s="1">
        <v>44184474</v>
      </c>
      <c r="F14432" s="1" t="s">
        <v>13184</v>
      </c>
      <c r="G14432" s="1">
        <v>2243852</v>
      </c>
      <c r="H14432" s="1" t="s">
        <v>13182</v>
      </c>
      <c r="I14432" s="2">
        <v>45093</v>
      </c>
      <c r="J14432" s="15" t="str">
        <f>MID(Tabla1[[#This Row],[HORA]],1,5)</f>
        <v>13:21</v>
      </c>
      <c r="K14432" s="16">
        <f>IF(Tabla1[[#This Row],[FECHA]]=I14433,IF(J14433-J14432&gt;0,(J14433-J14432)*1440,0),0)</f>
        <v>0.99999999999999645</v>
      </c>
      <c r="L14432" s="14">
        <f>L14173-Datos!$C$8</f>
        <v>10.380000000000003</v>
      </c>
      <c r="M14432" s="13" t="s">
        <v>55939</v>
      </c>
      <c r="N14432" s="1" t="s">
        <v>13183</v>
      </c>
      <c r="O14432" s="1">
        <v>13</v>
      </c>
      <c r="P14432" s="1" t="s">
        <v>376</v>
      </c>
      <c r="Q14432" s="4" t="s">
        <v>21</v>
      </c>
    </row>
    <row r="14433" spans="1:17" ht="22.5" x14ac:dyDescent="0.25">
      <c r="A14433" s="3">
        <v>4204</v>
      </c>
      <c r="B14433" s="1" t="s">
        <v>13185</v>
      </c>
      <c r="C14433" s="1" t="s">
        <v>15</v>
      </c>
      <c r="D14433" s="1" t="s">
        <v>40</v>
      </c>
      <c r="E14433" s="1">
        <v>2839519</v>
      </c>
      <c r="F14433" s="1" t="s">
        <v>13186</v>
      </c>
      <c r="G14433" s="1">
        <v>2839519</v>
      </c>
      <c r="H14433" s="1" t="s">
        <v>13186</v>
      </c>
      <c r="I14433" s="2">
        <v>45093</v>
      </c>
      <c r="J14433" s="15" t="str">
        <f>MID(Tabla1[[#This Row],[HORA]],1,5)</f>
        <v>13:22</v>
      </c>
      <c r="K14433" s="16">
        <f>IF(Tabla1[[#This Row],[FECHA]]=I14434,IF(J14434-J14433&gt;0,(J14434-J14433)*1440,0),0)</f>
        <v>1.9999999999999929</v>
      </c>
      <c r="L14433" s="14">
        <f>L14174-Datos!$C$8</f>
        <v>10.620000000000001</v>
      </c>
      <c r="M14433" s="13" t="s">
        <v>55843</v>
      </c>
      <c r="N14433" s="1" t="s">
        <v>2773</v>
      </c>
      <c r="O14433" s="1">
        <v>20</v>
      </c>
      <c r="P14433" s="1" t="s">
        <v>376</v>
      </c>
      <c r="Q14433" s="4" t="s">
        <v>21</v>
      </c>
    </row>
    <row r="14434" spans="1:17" ht="22.5" x14ac:dyDescent="0.25">
      <c r="A14434" s="3">
        <v>4205</v>
      </c>
      <c r="B14434" s="1" t="s">
        <v>13187</v>
      </c>
      <c r="C14434" s="1" t="s">
        <v>15</v>
      </c>
      <c r="D14434" s="1" t="s">
        <v>23</v>
      </c>
      <c r="E14434" s="1">
        <v>75321711</v>
      </c>
      <c r="F14434" s="1" t="s">
        <v>13188</v>
      </c>
      <c r="G14434" s="1">
        <v>2243853</v>
      </c>
      <c r="H14434" s="1" t="s">
        <v>13189</v>
      </c>
      <c r="I14434" s="2">
        <v>45093</v>
      </c>
      <c r="J14434" s="15" t="str">
        <f>MID(Tabla1[[#This Row],[HORA]],1,5)</f>
        <v>13:24</v>
      </c>
      <c r="K14434" s="16">
        <f>IF(Tabla1[[#This Row],[FECHA]]=I14435,IF(J14435-J14434&gt;0,(J14435-J14434)*1440,0),0)</f>
        <v>2.9999999999999893</v>
      </c>
      <c r="L14434" s="14">
        <f>L14175-Datos!$C$8</f>
        <v>5.2900000000000027</v>
      </c>
      <c r="M14434" s="13" t="s">
        <v>55844</v>
      </c>
      <c r="N14434" s="1" t="s">
        <v>13190</v>
      </c>
      <c r="O14434" s="1">
        <v>10</v>
      </c>
      <c r="P14434" s="1" t="s">
        <v>376</v>
      </c>
      <c r="Q14434" s="4" t="s">
        <v>21</v>
      </c>
    </row>
    <row r="14435" spans="1:17" ht="22.5" x14ac:dyDescent="0.25">
      <c r="A14435" s="3">
        <v>4206</v>
      </c>
      <c r="B14435" s="1" t="s">
        <v>13191</v>
      </c>
      <c r="C14435" s="1" t="s">
        <v>15</v>
      </c>
      <c r="D14435" s="1" t="s">
        <v>82</v>
      </c>
      <c r="E14435" s="1">
        <v>41194535</v>
      </c>
      <c r="F14435" s="1" t="s">
        <v>13192</v>
      </c>
      <c r="G14435" s="1">
        <v>2243855</v>
      </c>
      <c r="H14435" s="1" t="s">
        <v>13193</v>
      </c>
      <c r="I14435" s="2">
        <v>45093</v>
      </c>
      <c r="J14435" s="15" t="str">
        <f>MID(Tabla1[[#This Row],[HORA]],1,5)</f>
        <v>13:27</v>
      </c>
      <c r="K14435" s="16">
        <f>IF(Tabla1[[#This Row],[FECHA]]=I14436,IF(J14436-J14435&gt;0,(J14436-J14435)*1440,0),0)</f>
        <v>0</v>
      </c>
      <c r="L14435" s="14">
        <f>L14176-Datos!$C$8</f>
        <v>6.5300000000000011</v>
      </c>
      <c r="M14435" s="13" t="s">
        <v>55942</v>
      </c>
      <c r="N14435" s="1" t="s">
        <v>13194</v>
      </c>
      <c r="O14435" s="1">
        <v>10</v>
      </c>
      <c r="P14435" s="1" t="s">
        <v>376</v>
      </c>
      <c r="Q14435" s="4" t="s">
        <v>21</v>
      </c>
    </row>
    <row r="14436" spans="1:17" ht="22.5" x14ac:dyDescent="0.25">
      <c r="A14436" s="3">
        <v>10655</v>
      </c>
      <c r="B14436" s="1" t="s">
        <v>33136</v>
      </c>
      <c r="C14436" s="1" t="s">
        <v>15</v>
      </c>
      <c r="D14436" s="1" t="s">
        <v>40</v>
      </c>
      <c r="E14436" s="1">
        <v>80647191</v>
      </c>
      <c r="F14436" s="1" t="s">
        <v>33137</v>
      </c>
      <c r="G14436" s="1">
        <v>2243854</v>
      </c>
      <c r="H14436" s="1" t="s">
        <v>6228</v>
      </c>
      <c r="I14436" s="2">
        <v>45093</v>
      </c>
      <c r="J14436" s="15" t="str">
        <f>MID(Tabla1[[#This Row],[HORA]],1,5)</f>
        <v>13:27</v>
      </c>
      <c r="K14436" s="16">
        <f>IF(Tabla1[[#This Row],[FECHA]]=I14437,IF(J14437-J14436&gt;0,(J14437-J14436)*1440,0),0)</f>
        <v>8.999999999999968</v>
      </c>
      <c r="L14436" s="14">
        <f>L14177-Datos!$C$8</f>
        <v>6.2200000000000024</v>
      </c>
      <c r="M14436" s="13" t="s">
        <v>55942</v>
      </c>
      <c r="N14436" s="1" t="s">
        <v>1715</v>
      </c>
      <c r="O14436" s="1">
        <v>50</v>
      </c>
      <c r="P14436" s="1" t="s">
        <v>20</v>
      </c>
      <c r="Q14436" s="4" t="s">
        <v>21</v>
      </c>
    </row>
    <row r="14437" spans="1:17" ht="22.5" x14ac:dyDescent="0.25">
      <c r="A14437" s="3">
        <v>10656</v>
      </c>
      <c r="B14437" s="1" t="s">
        <v>33138</v>
      </c>
      <c r="C14437" s="1" t="s">
        <v>15</v>
      </c>
      <c r="D14437" s="1" t="s">
        <v>71</v>
      </c>
      <c r="E14437" s="1">
        <v>72751313</v>
      </c>
      <c r="F14437" s="1" t="s">
        <v>33139</v>
      </c>
      <c r="G14437" s="1">
        <v>2243858</v>
      </c>
      <c r="H14437" s="1" t="s">
        <v>33140</v>
      </c>
      <c r="I14437" s="2">
        <v>45093</v>
      </c>
      <c r="J14437" s="15" t="str">
        <f>MID(Tabla1[[#This Row],[HORA]],1,5)</f>
        <v>13:36</v>
      </c>
      <c r="K14437" s="16">
        <f>IF(Tabla1[[#This Row],[FECHA]]=I14438,IF(J14438-J14437&gt;0,(J14438-J14437)*1440,0),0)</f>
        <v>4.9999999999999822</v>
      </c>
      <c r="L14437" s="14">
        <f>L14178-Datos!$C$8</f>
        <v>7.6000000000000014</v>
      </c>
      <c r="M14437" s="13" t="s">
        <v>55949</v>
      </c>
      <c r="N14437" s="1" t="s">
        <v>33141</v>
      </c>
      <c r="O14437" s="1">
        <v>25</v>
      </c>
      <c r="P14437" s="1" t="s">
        <v>20</v>
      </c>
      <c r="Q14437" s="4" t="s">
        <v>21</v>
      </c>
    </row>
    <row r="14438" spans="1:17" ht="22.5" x14ac:dyDescent="0.25">
      <c r="A14438" s="3">
        <v>10657</v>
      </c>
      <c r="B14438" s="1" t="s">
        <v>33142</v>
      </c>
      <c r="C14438" s="1" t="s">
        <v>15</v>
      </c>
      <c r="D14438" s="1" t="s">
        <v>82</v>
      </c>
      <c r="E14438" s="1">
        <v>41845002</v>
      </c>
      <c r="F14438" s="1" t="s">
        <v>33143</v>
      </c>
      <c r="G14438" s="1">
        <v>2243860</v>
      </c>
      <c r="H14438" s="1" t="s">
        <v>33144</v>
      </c>
      <c r="I14438" s="2">
        <v>45093</v>
      </c>
      <c r="J14438" s="15" t="str">
        <f>MID(Tabla1[[#This Row],[HORA]],1,5)</f>
        <v>13:41</v>
      </c>
      <c r="K14438" s="16">
        <f>IF(Tabla1[[#This Row],[FECHA]]=I14439,IF(J14439-J14438&gt;0,(J14439-J14438)*1440,0),0)</f>
        <v>0</v>
      </c>
      <c r="L14438" s="14">
        <f>L14179-Datos!$C$8</f>
        <v>7.5400000000000027</v>
      </c>
      <c r="M14438" s="13" t="s">
        <v>55952</v>
      </c>
      <c r="N14438" s="1" t="s">
        <v>33145</v>
      </c>
      <c r="O14438" s="1">
        <v>25</v>
      </c>
      <c r="P14438" s="1" t="s">
        <v>20</v>
      </c>
      <c r="Q14438" s="4" t="s">
        <v>21</v>
      </c>
    </row>
    <row r="14439" spans="1:17" ht="22.5" x14ac:dyDescent="0.25">
      <c r="A14439" s="3">
        <v>10658</v>
      </c>
      <c r="B14439" s="1" t="s">
        <v>33142</v>
      </c>
      <c r="C14439" s="1" t="s">
        <v>15</v>
      </c>
      <c r="D14439" s="1" t="s">
        <v>82</v>
      </c>
      <c r="E14439" s="1">
        <v>41845002</v>
      </c>
      <c r="F14439" s="1" t="s">
        <v>33143</v>
      </c>
      <c r="G14439" s="1">
        <v>2243860</v>
      </c>
      <c r="H14439" s="1" t="s">
        <v>33144</v>
      </c>
      <c r="I14439" s="2">
        <v>45093</v>
      </c>
      <c r="J14439" s="15" t="str">
        <f>MID(Tabla1[[#This Row],[HORA]],1,5)</f>
        <v>13:41</v>
      </c>
      <c r="K14439" s="16">
        <f>IF(Tabla1[[#This Row],[FECHA]]=I14440,IF(J14440-J14439&gt;0,(J14440-J14439)*1440,0),0)</f>
        <v>2.9999999999999893</v>
      </c>
      <c r="L14439" s="14">
        <f>L14180-Datos!$C$8</f>
        <v>7.4400000000000013</v>
      </c>
      <c r="M14439" s="13" t="s">
        <v>55952</v>
      </c>
      <c r="N14439" s="1" t="s">
        <v>33146</v>
      </c>
      <c r="O14439" s="1">
        <v>25</v>
      </c>
      <c r="P14439" s="1" t="s">
        <v>20</v>
      </c>
      <c r="Q14439" s="4" t="s">
        <v>21</v>
      </c>
    </row>
    <row r="14440" spans="1:17" ht="22.5" x14ac:dyDescent="0.25">
      <c r="A14440" s="3">
        <v>4207</v>
      </c>
      <c r="B14440" s="1" t="s">
        <v>13195</v>
      </c>
      <c r="C14440" s="1" t="s">
        <v>15</v>
      </c>
      <c r="D14440" s="1" t="s">
        <v>77</v>
      </c>
      <c r="E14440" s="1">
        <v>45938692</v>
      </c>
      <c r="F14440" s="1" t="s">
        <v>11379</v>
      </c>
      <c r="G14440" s="1">
        <v>16737038</v>
      </c>
      <c r="H14440" s="1" t="s">
        <v>11380</v>
      </c>
      <c r="I14440" s="2">
        <v>45093</v>
      </c>
      <c r="J14440" s="15" t="str">
        <f>MID(Tabla1[[#This Row],[HORA]],1,5)</f>
        <v>13:44</v>
      </c>
      <c r="K14440" s="16">
        <f>IF(Tabla1[[#This Row],[FECHA]]=I14441,IF(J14441-J14440&gt;0,(J14441-J14440)*1440,0),0)</f>
        <v>2.0000000000001528</v>
      </c>
      <c r="L14440" s="14">
        <f>L14181-Datos!$C$8</f>
        <v>5.1500000000000021</v>
      </c>
      <c r="M14440" s="13" t="s">
        <v>55955</v>
      </c>
      <c r="N14440" s="1" t="s">
        <v>13196</v>
      </c>
      <c r="O14440" s="1">
        <v>30</v>
      </c>
      <c r="P14440" s="1" t="s">
        <v>376</v>
      </c>
      <c r="Q14440" s="4" t="s">
        <v>21</v>
      </c>
    </row>
    <row r="14441" spans="1:17" ht="22.5" x14ac:dyDescent="0.25">
      <c r="A14441" s="3">
        <v>4208</v>
      </c>
      <c r="B14441" s="1" t="s">
        <v>13197</v>
      </c>
      <c r="C14441" s="1" t="s">
        <v>15</v>
      </c>
      <c r="D14441" s="1" t="s">
        <v>40</v>
      </c>
      <c r="E14441" s="1">
        <v>72152871</v>
      </c>
      <c r="F14441" s="1" t="s">
        <v>13198</v>
      </c>
      <c r="G14441" s="1">
        <v>2243862</v>
      </c>
      <c r="H14441" s="1" t="s">
        <v>13199</v>
      </c>
      <c r="I14441" s="2">
        <v>45093</v>
      </c>
      <c r="J14441" s="15" t="str">
        <f>MID(Tabla1[[#This Row],[HORA]],1,5)</f>
        <v>13:46</v>
      </c>
      <c r="K14441" s="16">
        <f>IF(Tabla1[[#This Row],[FECHA]]=I14442,IF(J14442-J14441&gt;0,(J14442-J14441)*1440,0),0)</f>
        <v>0</v>
      </c>
      <c r="L14441" s="14">
        <f>L14182-Datos!$C$8</f>
        <v>6.4400000000000013</v>
      </c>
      <c r="M14441" s="13" t="s">
        <v>55957</v>
      </c>
      <c r="N14441" s="1" t="s">
        <v>447</v>
      </c>
      <c r="O14441" s="1">
        <v>10</v>
      </c>
      <c r="P14441" s="1" t="s">
        <v>376</v>
      </c>
      <c r="Q14441" s="4" t="s">
        <v>21</v>
      </c>
    </row>
    <row r="14442" spans="1:17" ht="22.5" x14ac:dyDescent="0.25">
      <c r="A14442" s="3">
        <v>10659</v>
      </c>
      <c r="B14442" s="1" t="s">
        <v>33147</v>
      </c>
      <c r="C14442" s="1" t="s">
        <v>15</v>
      </c>
      <c r="D14442" s="1" t="s">
        <v>23</v>
      </c>
      <c r="E14442" s="1">
        <v>41139483</v>
      </c>
      <c r="F14442" s="1" t="s">
        <v>33148</v>
      </c>
      <c r="G14442" s="1">
        <v>2243861</v>
      </c>
      <c r="H14442" s="1" t="s">
        <v>33149</v>
      </c>
      <c r="I14442" s="2">
        <v>45093</v>
      </c>
      <c r="J14442" s="15" t="str">
        <f>MID(Tabla1[[#This Row],[HORA]],1,5)</f>
        <v>13:46</v>
      </c>
      <c r="K14442" s="16">
        <f>IF(Tabla1[[#This Row],[FECHA]]=I14443,IF(J14443-J14442&gt;0,(J14443-J14442)*1440,0),0)</f>
        <v>1.9999999999999929</v>
      </c>
      <c r="L14442" s="14">
        <f>L14183-Datos!$C$8</f>
        <v>5.4500000000000028</v>
      </c>
      <c r="M14442" s="13" t="s">
        <v>55957</v>
      </c>
      <c r="N14442" s="1" t="s">
        <v>33150</v>
      </c>
      <c r="O14442" s="1">
        <v>15</v>
      </c>
      <c r="P14442" s="1" t="s">
        <v>20</v>
      </c>
      <c r="Q14442" s="4" t="s">
        <v>21</v>
      </c>
    </row>
    <row r="14443" spans="1:17" ht="22.5" x14ac:dyDescent="0.25">
      <c r="A14443" s="3">
        <v>10660</v>
      </c>
      <c r="B14443" s="1" t="s">
        <v>33151</v>
      </c>
      <c r="C14443" s="1" t="s">
        <v>15</v>
      </c>
      <c r="D14443" s="1" t="s">
        <v>77</v>
      </c>
      <c r="E14443" s="1">
        <v>45054455</v>
      </c>
      <c r="F14443" s="1" t="s">
        <v>18027</v>
      </c>
      <c r="G14443" s="1">
        <v>2243863</v>
      </c>
      <c r="H14443" s="1" t="s">
        <v>13557</v>
      </c>
      <c r="I14443" s="2">
        <v>45093</v>
      </c>
      <c r="J14443" s="15" t="str">
        <f>MID(Tabla1[[#This Row],[HORA]],1,5)</f>
        <v>13:48</v>
      </c>
      <c r="K14443" s="16">
        <f>IF(Tabla1[[#This Row],[FECHA]]=I14444,IF(J14444-J14443&gt;0,(J14444-J14443)*1440,0),0)</f>
        <v>0.99999999999983658</v>
      </c>
      <c r="L14443" s="14">
        <f>L14184-Datos!$C$8</f>
        <v>8.4600000000000009</v>
      </c>
      <c r="M14443" s="13" t="s">
        <v>55959</v>
      </c>
      <c r="N14443" s="1" t="s">
        <v>59</v>
      </c>
      <c r="O14443" s="1">
        <v>10</v>
      </c>
      <c r="P14443" s="1" t="s">
        <v>20</v>
      </c>
      <c r="Q14443" s="4" t="s">
        <v>21</v>
      </c>
    </row>
    <row r="14444" spans="1:17" ht="22.5" x14ac:dyDescent="0.25">
      <c r="A14444" s="3">
        <v>10661</v>
      </c>
      <c r="B14444" s="1" t="s">
        <v>33152</v>
      </c>
      <c r="C14444" s="1" t="s">
        <v>15</v>
      </c>
      <c r="D14444" s="1" t="s">
        <v>141</v>
      </c>
      <c r="E14444" s="1">
        <v>45054455</v>
      </c>
      <c r="F14444" s="1" t="s">
        <v>18027</v>
      </c>
      <c r="G14444" s="1">
        <v>2243864</v>
      </c>
      <c r="H14444" s="1" t="s">
        <v>33153</v>
      </c>
      <c r="I14444" s="2">
        <v>45093</v>
      </c>
      <c r="J14444" s="15" t="str">
        <f>MID(Tabla1[[#This Row],[HORA]],1,5)</f>
        <v>13:49</v>
      </c>
      <c r="K14444" s="16">
        <f>IF(Tabla1[[#This Row],[FECHA]]=I14445,IF(J14445-J14444&gt;0,(J14445-J14444)*1440,0),0)</f>
        <v>13.000000000000114</v>
      </c>
      <c r="L14444" s="14">
        <f>L14185-Datos!$C$8</f>
        <v>10.520000000000003</v>
      </c>
      <c r="M14444" s="13" t="s">
        <v>55960</v>
      </c>
      <c r="N14444" s="1" t="s">
        <v>59</v>
      </c>
      <c r="O14444" s="1">
        <v>10</v>
      </c>
      <c r="P14444" s="1" t="s">
        <v>20</v>
      </c>
      <c r="Q14444" s="4" t="s">
        <v>21</v>
      </c>
    </row>
    <row r="14445" spans="1:17" ht="22.5" x14ac:dyDescent="0.25">
      <c r="A14445" s="3">
        <v>16459</v>
      </c>
      <c r="B14445" s="1" t="s">
        <v>49923</v>
      </c>
      <c r="C14445" s="1" t="s">
        <v>15</v>
      </c>
      <c r="D14445" s="1" t="s">
        <v>119</v>
      </c>
      <c r="E14445" s="1">
        <v>20480761813</v>
      </c>
      <c r="F14445" s="1" t="s">
        <v>47724</v>
      </c>
      <c r="G14445" s="1">
        <v>2243868</v>
      </c>
      <c r="H14445" s="1" t="s">
        <v>48751</v>
      </c>
      <c r="I14445" s="2">
        <v>45093</v>
      </c>
      <c r="J14445" s="15" t="str">
        <f>MID(Tabla1[[#This Row],[HORA]],1,5)</f>
        <v>14:02</v>
      </c>
      <c r="K14445" s="16">
        <f>IF(Tabla1[[#This Row],[FECHA]]=I14446,IF(J14446-J14445&gt;0,(J14446-J14445)*1440,0),0)</f>
        <v>3.9999999999999858</v>
      </c>
      <c r="L14445" s="14">
        <f>L14186-Datos!$C$8</f>
        <v>6.3900000000000023</v>
      </c>
      <c r="M14445" s="13" t="s">
        <v>55973</v>
      </c>
      <c r="N14445" s="1" t="s">
        <v>48496</v>
      </c>
      <c r="O14445" s="1">
        <v>140</v>
      </c>
      <c r="P14445" s="1" t="s">
        <v>1141</v>
      </c>
      <c r="Q14445" s="4" t="s">
        <v>21</v>
      </c>
    </row>
    <row r="14446" spans="1:17" ht="22.5" x14ac:dyDescent="0.25">
      <c r="A14446" s="3">
        <v>10662</v>
      </c>
      <c r="B14446" s="1" t="s">
        <v>33154</v>
      </c>
      <c r="C14446" s="1" t="s">
        <v>15</v>
      </c>
      <c r="D14446" s="1" t="s">
        <v>82</v>
      </c>
      <c r="E14446" s="1">
        <v>242332</v>
      </c>
      <c r="F14446" s="1" t="s">
        <v>33155</v>
      </c>
      <c r="G14446" s="1">
        <v>242332</v>
      </c>
      <c r="H14446" s="1" t="s">
        <v>33155</v>
      </c>
      <c r="I14446" s="2">
        <v>45093</v>
      </c>
      <c r="J14446" s="15" t="str">
        <f>MID(Tabla1[[#This Row],[HORA]],1,5)</f>
        <v>14:06</v>
      </c>
      <c r="K14446" s="16">
        <f>IF(Tabla1[[#This Row],[FECHA]]=I14447,IF(J14447-J14446&gt;0,(J14447-J14446)*1440,0),0)</f>
        <v>1.9999999999999929</v>
      </c>
      <c r="L14446" s="14">
        <f>L14187-Datos!$C$8</f>
        <v>6.2000000000000028</v>
      </c>
      <c r="M14446" s="13" t="s">
        <v>55977</v>
      </c>
      <c r="N14446" s="1" t="s">
        <v>25381</v>
      </c>
      <c r="O14446" s="1">
        <v>80</v>
      </c>
      <c r="P14446" s="1" t="s">
        <v>27</v>
      </c>
      <c r="Q14446" s="4" t="s">
        <v>21</v>
      </c>
    </row>
    <row r="14447" spans="1:17" ht="22.5" x14ac:dyDescent="0.25">
      <c r="A14447" s="3">
        <v>18617</v>
      </c>
      <c r="B14447" s="1" t="s">
        <v>55381</v>
      </c>
      <c r="C14447" s="1" t="s">
        <v>15</v>
      </c>
      <c r="D14447" s="1" t="s">
        <v>119</v>
      </c>
      <c r="E14447" s="1">
        <v>20555378280</v>
      </c>
      <c r="F14447" s="1" t="s">
        <v>48345</v>
      </c>
      <c r="G14447" s="1">
        <v>42130586</v>
      </c>
      <c r="H14447" s="1" t="s">
        <v>49209</v>
      </c>
      <c r="I14447" s="2">
        <v>45093</v>
      </c>
      <c r="J14447" s="15" t="str">
        <f>MID(Tabla1[[#This Row],[HORA]],1,5)</f>
        <v>14:08</v>
      </c>
      <c r="K14447" s="16">
        <f>IF(Tabla1[[#This Row],[FECHA]]=I14448,IF(J14448-J14447&gt;0,(J14448-J14447)*1440,0),0)</f>
        <v>0.99999999999999645</v>
      </c>
      <c r="L14447" s="14">
        <f>L14188-Datos!$C$8</f>
        <v>8.2900000000000027</v>
      </c>
      <c r="M14447" s="13" t="s">
        <v>55979</v>
      </c>
      <c r="N14447" s="1" t="s">
        <v>55382</v>
      </c>
      <c r="O14447" s="1">
        <v>160</v>
      </c>
      <c r="P14447" s="1" t="s">
        <v>986</v>
      </c>
      <c r="Q14447" s="4" t="s">
        <v>21</v>
      </c>
    </row>
    <row r="14448" spans="1:17" ht="22.5" x14ac:dyDescent="0.25">
      <c r="A14448" s="3">
        <v>16460</v>
      </c>
      <c r="B14448" s="1" t="s">
        <v>49924</v>
      </c>
      <c r="C14448" s="1" t="s">
        <v>15</v>
      </c>
      <c r="D14448" s="1" t="s">
        <v>71</v>
      </c>
      <c r="E14448" s="1">
        <v>20549650440</v>
      </c>
      <c r="F14448" s="1" t="s">
        <v>49925</v>
      </c>
      <c r="G14448" s="1">
        <v>33665613</v>
      </c>
      <c r="H14448" s="1" t="s">
        <v>49926</v>
      </c>
      <c r="I14448" s="2">
        <v>45093</v>
      </c>
      <c r="J14448" s="15" t="str">
        <f>MID(Tabla1[[#This Row],[HORA]],1,5)</f>
        <v>14:09</v>
      </c>
      <c r="K14448" s="16">
        <f>IF(Tabla1[[#This Row],[FECHA]]=I14449,IF(J14449-J14448&gt;0,(J14449-J14448)*1440,0),0)</f>
        <v>0.99999999999999645</v>
      </c>
      <c r="L14448" s="14">
        <f>L14189-Datos!$C$8</f>
        <v>5.6300000000000026</v>
      </c>
      <c r="M14448" s="13" t="s">
        <v>55980</v>
      </c>
      <c r="N14448" s="1" t="s">
        <v>5560</v>
      </c>
      <c r="O14448" s="1">
        <v>15</v>
      </c>
      <c r="P14448" s="1" t="s">
        <v>1141</v>
      </c>
      <c r="Q14448" s="4" t="s">
        <v>21</v>
      </c>
    </row>
    <row r="14449" spans="1:17" ht="22.5" x14ac:dyDescent="0.25">
      <c r="A14449" s="3">
        <v>14715</v>
      </c>
      <c r="B14449" s="1" t="s">
        <v>45072</v>
      </c>
      <c r="C14449" s="1" t="s">
        <v>15</v>
      </c>
      <c r="D14449" s="1" t="s">
        <v>40</v>
      </c>
      <c r="E14449" s="1">
        <v>73120127</v>
      </c>
      <c r="F14449" s="1" t="s">
        <v>45073</v>
      </c>
      <c r="G14449" s="1">
        <v>41550973</v>
      </c>
      <c r="H14449" s="1" t="s">
        <v>45074</v>
      </c>
      <c r="I14449" s="2">
        <v>45093</v>
      </c>
      <c r="J14449" s="15" t="str">
        <f>MID(Tabla1[[#This Row],[HORA]],1,5)</f>
        <v>14:10</v>
      </c>
      <c r="K14449" s="16">
        <f>IF(Tabla1[[#This Row],[FECHA]]=I14450,IF(J14450-J14449&gt;0,(J14450-J14449)*1440,0),0)</f>
        <v>2.9999999999999893</v>
      </c>
      <c r="L14449" s="14">
        <f>L14190-Datos!$C$8</f>
        <v>7.360000000000003</v>
      </c>
      <c r="M14449" s="13" t="s">
        <v>55850</v>
      </c>
      <c r="N14449" s="1" t="s">
        <v>1531</v>
      </c>
      <c r="O14449" s="1">
        <v>10</v>
      </c>
      <c r="P14449" s="1" t="s">
        <v>986</v>
      </c>
      <c r="Q14449" s="4" t="s">
        <v>21</v>
      </c>
    </row>
    <row r="14450" spans="1:17" ht="22.5" x14ac:dyDescent="0.25">
      <c r="A14450" s="3">
        <v>14716</v>
      </c>
      <c r="B14450" s="1" t="s">
        <v>45075</v>
      </c>
      <c r="C14450" s="1" t="s">
        <v>15</v>
      </c>
      <c r="D14450" s="1" t="s">
        <v>33</v>
      </c>
      <c r="E14450" s="1">
        <v>10314527</v>
      </c>
      <c r="F14450" s="1" t="s">
        <v>45076</v>
      </c>
      <c r="G14450" s="1">
        <v>10314527</v>
      </c>
      <c r="H14450" s="1" t="s">
        <v>45076</v>
      </c>
      <c r="I14450" s="2">
        <v>45093</v>
      </c>
      <c r="J14450" s="15" t="str">
        <f>MID(Tabla1[[#This Row],[HORA]],1,5)</f>
        <v>14:13</v>
      </c>
      <c r="K14450" s="16">
        <f>IF(Tabla1[[#This Row],[FECHA]]=I14451,IF(J14451-J14450&gt;0,(J14451-J14450)*1440,0),0)</f>
        <v>0.99999999999999645</v>
      </c>
      <c r="L14450" s="14">
        <f>L14191-Datos!$C$8</f>
        <v>9.2200000000000024</v>
      </c>
      <c r="M14450" s="13" t="s">
        <v>55982</v>
      </c>
      <c r="N14450" s="1" t="s">
        <v>1715</v>
      </c>
      <c r="O14450" s="1">
        <v>90</v>
      </c>
      <c r="P14450" s="1" t="s">
        <v>986</v>
      </c>
      <c r="Q14450" s="4" t="s">
        <v>21</v>
      </c>
    </row>
    <row r="14451" spans="1:17" ht="22.5" x14ac:dyDescent="0.25">
      <c r="A14451" s="3">
        <v>4209</v>
      </c>
      <c r="B14451" s="1" t="s">
        <v>13200</v>
      </c>
      <c r="C14451" s="1" t="s">
        <v>15</v>
      </c>
      <c r="D14451" s="1" t="s">
        <v>33</v>
      </c>
      <c r="E14451" s="1">
        <v>3642626</v>
      </c>
      <c r="F14451" s="1" t="s">
        <v>13201</v>
      </c>
      <c r="G14451" s="1">
        <v>18888888</v>
      </c>
      <c r="H14451" s="1" t="s">
        <v>12538</v>
      </c>
      <c r="I14451" s="2">
        <v>45093</v>
      </c>
      <c r="J14451" s="15" t="str">
        <f>MID(Tabla1[[#This Row],[HORA]],1,5)</f>
        <v>14:14</v>
      </c>
      <c r="K14451" s="16">
        <f>IF(Tabla1[[#This Row],[FECHA]]=I14452,IF(J14452-J14451&gt;0,(J14452-J14451)*1440,0),0)</f>
        <v>0.99999999999999645</v>
      </c>
      <c r="L14451" s="14">
        <f>L14192-Datos!$C$8</f>
        <v>6.5200000000000014</v>
      </c>
      <c r="M14451" s="13" t="s">
        <v>55983</v>
      </c>
      <c r="N14451" s="1" t="s">
        <v>1715</v>
      </c>
      <c r="O14451" s="1">
        <v>20</v>
      </c>
      <c r="P14451" s="1" t="s">
        <v>1141</v>
      </c>
      <c r="Q14451" s="4" t="s">
        <v>21</v>
      </c>
    </row>
    <row r="14452" spans="1:17" ht="22.5" x14ac:dyDescent="0.25">
      <c r="A14452" s="3">
        <v>14717</v>
      </c>
      <c r="B14452" s="1" t="s">
        <v>45077</v>
      </c>
      <c r="C14452" s="1" t="s">
        <v>15</v>
      </c>
      <c r="D14452" s="1" t="s">
        <v>77</v>
      </c>
      <c r="E14452" s="1">
        <v>45734113</v>
      </c>
      <c r="F14452" s="1" t="s">
        <v>45078</v>
      </c>
      <c r="G14452" s="1">
        <v>2243870</v>
      </c>
      <c r="H14452" s="1" t="s">
        <v>45079</v>
      </c>
      <c r="I14452" s="2">
        <v>45093</v>
      </c>
      <c r="J14452" s="15" t="str">
        <f>MID(Tabla1[[#This Row],[HORA]],1,5)</f>
        <v>14:15</v>
      </c>
      <c r="K14452" s="16">
        <f>IF(Tabla1[[#This Row],[FECHA]]=I14453,IF(J14453-J14452&gt;0,(J14453-J14452)*1440,0),0)</f>
        <v>2.9999999999999893</v>
      </c>
      <c r="L14452" s="14">
        <f>L14193-Datos!$C$8</f>
        <v>7.1800000000000015</v>
      </c>
      <c r="M14452" s="13" t="s">
        <v>55984</v>
      </c>
      <c r="N14452" s="1" t="s">
        <v>45080</v>
      </c>
      <c r="O14452" s="1">
        <v>30</v>
      </c>
      <c r="P14452" s="1" t="s">
        <v>986</v>
      </c>
      <c r="Q14452" s="4" t="s">
        <v>21</v>
      </c>
    </row>
    <row r="14453" spans="1:17" ht="22.5" x14ac:dyDescent="0.25">
      <c r="A14453" s="3">
        <v>4210</v>
      </c>
      <c r="B14453" s="1" t="s">
        <v>13202</v>
      </c>
      <c r="C14453" s="1" t="s">
        <v>15</v>
      </c>
      <c r="D14453" s="1" t="s">
        <v>228</v>
      </c>
      <c r="E14453" s="1">
        <v>43900909</v>
      </c>
      <c r="F14453" s="1" t="s">
        <v>13203</v>
      </c>
      <c r="G14453" s="1">
        <v>2243871</v>
      </c>
      <c r="H14453" s="1" t="s">
        <v>13204</v>
      </c>
      <c r="I14453" s="2">
        <v>45093</v>
      </c>
      <c r="J14453" s="15" t="str">
        <f>MID(Tabla1[[#This Row],[HORA]],1,5)</f>
        <v>14:18</v>
      </c>
      <c r="K14453" s="16">
        <f>IF(Tabla1[[#This Row],[FECHA]]=I14454,IF(J14454-J14453&gt;0,(J14454-J14453)*1440,0),0)</f>
        <v>1.9999999999999929</v>
      </c>
      <c r="L14453" s="14">
        <f>L14194-Datos!$C$8</f>
        <v>7.120000000000001</v>
      </c>
      <c r="M14453" s="13" t="s">
        <v>55985</v>
      </c>
      <c r="N14453" s="1" t="s">
        <v>13205</v>
      </c>
      <c r="O14453" s="1">
        <v>25</v>
      </c>
      <c r="P14453" s="1" t="s">
        <v>1141</v>
      </c>
      <c r="Q14453" s="4" t="s">
        <v>21</v>
      </c>
    </row>
    <row r="14454" spans="1:17" ht="22.5" x14ac:dyDescent="0.25">
      <c r="A14454" s="3">
        <v>14718</v>
      </c>
      <c r="B14454" s="1" t="s">
        <v>45081</v>
      </c>
      <c r="C14454" s="1" t="s">
        <v>15</v>
      </c>
      <c r="D14454" s="1" t="s">
        <v>82</v>
      </c>
      <c r="E14454" s="1">
        <v>231864</v>
      </c>
      <c r="F14454" s="1" t="s">
        <v>45082</v>
      </c>
      <c r="G14454" s="1">
        <v>2243873</v>
      </c>
      <c r="H14454" s="1" t="s">
        <v>45083</v>
      </c>
      <c r="I14454" s="2">
        <v>45093</v>
      </c>
      <c r="J14454" s="15" t="str">
        <f>MID(Tabla1[[#This Row],[HORA]],1,5)</f>
        <v>14:20</v>
      </c>
      <c r="K14454" s="16">
        <f>IF(Tabla1[[#This Row],[FECHA]]=I14455,IF(J14455-J14454&gt;0,(J14455-J14454)*1440,0),0)</f>
        <v>0</v>
      </c>
      <c r="L14454" s="14">
        <f>L14195-Datos!$C$8</f>
        <v>5.2200000000000024</v>
      </c>
      <c r="M14454" s="13" t="s">
        <v>55987</v>
      </c>
      <c r="N14454" s="1" t="s">
        <v>45084</v>
      </c>
      <c r="O14454" s="1">
        <v>20</v>
      </c>
      <c r="P14454" s="1" t="s">
        <v>986</v>
      </c>
      <c r="Q14454" s="4" t="s">
        <v>21</v>
      </c>
    </row>
    <row r="14455" spans="1:17" ht="22.5" x14ac:dyDescent="0.25">
      <c r="A14455" s="3">
        <v>14719</v>
      </c>
      <c r="B14455" s="1" t="s">
        <v>45081</v>
      </c>
      <c r="C14455" s="1" t="s">
        <v>15</v>
      </c>
      <c r="D14455" s="1" t="s">
        <v>82</v>
      </c>
      <c r="E14455" s="1">
        <v>231864</v>
      </c>
      <c r="F14455" s="1" t="s">
        <v>45082</v>
      </c>
      <c r="G14455" s="1">
        <v>2243873</v>
      </c>
      <c r="H14455" s="1" t="s">
        <v>45083</v>
      </c>
      <c r="I14455" s="2">
        <v>45093</v>
      </c>
      <c r="J14455" s="15" t="str">
        <f>MID(Tabla1[[#This Row],[HORA]],1,5)</f>
        <v>14:20</v>
      </c>
      <c r="K14455" s="16">
        <f>IF(Tabla1[[#This Row],[FECHA]]=I14456,IF(J14456-J14455&gt;0,(J14456-J14455)*1440,0),0)</f>
        <v>9.9999999999999645</v>
      </c>
      <c r="L14455" s="14">
        <f>L14196-Datos!$C$8</f>
        <v>6.2300000000000022</v>
      </c>
      <c r="M14455" s="13" t="s">
        <v>55987</v>
      </c>
      <c r="N14455" s="1" t="s">
        <v>45085</v>
      </c>
      <c r="O14455" s="1">
        <v>20</v>
      </c>
      <c r="P14455" s="1" t="s">
        <v>986</v>
      </c>
      <c r="Q14455" s="4" t="s">
        <v>21</v>
      </c>
    </row>
    <row r="14456" spans="1:17" ht="22.5" x14ac:dyDescent="0.25">
      <c r="A14456" s="3">
        <v>16461</v>
      </c>
      <c r="B14456" s="1" t="s">
        <v>49927</v>
      </c>
      <c r="C14456" s="1" t="s">
        <v>15</v>
      </c>
      <c r="D14456" s="1" t="s">
        <v>40</v>
      </c>
      <c r="E14456" s="1">
        <v>20146751751</v>
      </c>
      <c r="F14456" s="1" t="s">
        <v>49928</v>
      </c>
      <c r="G14456" s="1">
        <v>42386212</v>
      </c>
      <c r="H14456" s="1" t="s">
        <v>49929</v>
      </c>
      <c r="I14456" s="2">
        <v>45093</v>
      </c>
      <c r="J14456" s="15" t="str">
        <f>MID(Tabla1[[#This Row],[HORA]],1,5)</f>
        <v>14:30</v>
      </c>
      <c r="K14456" s="16">
        <f>IF(Tabla1[[#This Row],[FECHA]]=I14457,IF(J14457-J14456&gt;0,(J14457-J14456)*1440,0),0)</f>
        <v>1.0000000000001563</v>
      </c>
      <c r="L14456" s="14">
        <f>L14197-Datos!$C$8</f>
        <v>7.6000000000000014</v>
      </c>
      <c r="M14456" s="13" t="s">
        <v>55859</v>
      </c>
      <c r="N14456" s="1" t="s">
        <v>49930</v>
      </c>
      <c r="O14456" s="1">
        <v>15</v>
      </c>
      <c r="P14456" s="1" t="s">
        <v>1141</v>
      </c>
      <c r="Q14456" s="4" t="s">
        <v>21</v>
      </c>
    </row>
    <row r="14457" spans="1:17" ht="22.5" x14ac:dyDescent="0.25">
      <c r="A14457" s="3">
        <v>17762</v>
      </c>
      <c r="B14457" s="1" t="s">
        <v>53296</v>
      </c>
      <c r="C14457" s="1" t="s">
        <v>15</v>
      </c>
      <c r="D14457" s="1" t="s">
        <v>40</v>
      </c>
      <c r="E14457" s="1">
        <v>10081697561</v>
      </c>
      <c r="F14457" s="1" t="s">
        <v>53297</v>
      </c>
      <c r="G14457" s="1">
        <v>2243874</v>
      </c>
      <c r="H14457" s="1" t="s">
        <v>53298</v>
      </c>
      <c r="I14457" s="2">
        <v>45093</v>
      </c>
      <c r="J14457" s="15" t="str">
        <f>MID(Tabla1[[#This Row],[HORA]],1,5)</f>
        <v>14:31</v>
      </c>
      <c r="K14457" s="16">
        <f>IF(Tabla1[[#This Row],[FECHA]]=I14458,IF(J14458-J14457&gt;0,(J14458-J14457)*1440,0),0)</f>
        <v>0.99999999999983658</v>
      </c>
      <c r="L14457" s="14">
        <f>L14198-Datos!$C$8</f>
        <v>7.3500000000000014</v>
      </c>
      <c r="M14457" s="13" t="s">
        <v>55992</v>
      </c>
      <c r="N14457" s="1" t="s">
        <v>18898</v>
      </c>
      <c r="O14457" s="1">
        <v>15</v>
      </c>
      <c r="P14457" s="1" t="s">
        <v>27</v>
      </c>
      <c r="Q14457" s="4" t="s">
        <v>21</v>
      </c>
    </row>
    <row r="14458" spans="1:17" ht="22.5" x14ac:dyDescent="0.25">
      <c r="A14458" s="3">
        <v>14720</v>
      </c>
      <c r="B14458" s="1" t="s">
        <v>45086</v>
      </c>
      <c r="C14458" s="1" t="s">
        <v>15</v>
      </c>
      <c r="D14458" s="1" t="s">
        <v>40</v>
      </c>
      <c r="E14458" s="1">
        <v>48074419</v>
      </c>
      <c r="F14458" s="1" t="s">
        <v>16623</v>
      </c>
      <c r="G14458" s="1">
        <v>70943636</v>
      </c>
      <c r="H14458" s="1" t="s">
        <v>45087</v>
      </c>
      <c r="I14458" s="2">
        <v>45093</v>
      </c>
      <c r="J14458" s="15" t="str">
        <f>MID(Tabla1[[#This Row],[HORA]],1,5)</f>
        <v>14:32</v>
      </c>
      <c r="K14458" s="16">
        <f>IF(Tabla1[[#This Row],[FECHA]]=I14459,IF(J14459-J14458&gt;0,(J14459-J14458)*1440,0),0)</f>
        <v>3.0000000000001492</v>
      </c>
      <c r="L14458" s="14">
        <f>L14199-Datos!$C$8</f>
        <v>10.290000000000003</v>
      </c>
      <c r="M14458" s="13" t="s">
        <v>55860</v>
      </c>
      <c r="N14458" s="1" t="s">
        <v>45088</v>
      </c>
      <c r="O14458" s="1">
        <v>20</v>
      </c>
      <c r="P14458" s="1" t="s">
        <v>986</v>
      </c>
      <c r="Q14458" s="4" t="s">
        <v>21</v>
      </c>
    </row>
    <row r="14459" spans="1:17" ht="22.5" x14ac:dyDescent="0.25">
      <c r="A14459" s="3">
        <v>16462</v>
      </c>
      <c r="B14459" s="1" t="s">
        <v>49931</v>
      </c>
      <c r="C14459" s="1" t="s">
        <v>15</v>
      </c>
      <c r="D14459" s="1" t="s">
        <v>33</v>
      </c>
      <c r="E14459" s="1">
        <v>20538893791</v>
      </c>
      <c r="F14459" s="1" t="s">
        <v>49932</v>
      </c>
      <c r="G14459" s="1">
        <v>43161726</v>
      </c>
      <c r="H14459" s="1" t="s">
        <v>49933</v>
      </c>
      <c r="I14459" s="2">
        <v>45093</v>
      </c>
      <c r="J14459" s="15" t="str">
        <f>MID(Tabla1[[#This Row],[HORA]],1,5)</f>
        <v>14:35</v>
      </c>
      <c r="K14459" s="16">
        <f>IF(Tabla1[[#This Row],[FECHA]]=I14460,IF(J14460-J14459&gt;0,(J14460-J14459)*1440,0),0)</f>
        <v>3.9999999999999858</v>
      </c>
      <c r="L14459" s="14">
        <f>L14200-Datos!$C$8</f>
        <v>7.4400000000000013</v>
      </c>
      <c r="M14459" s="13" t="s">
        <v>55996</v>
      </c>
      <c r="N14459" s="1" t="s">
        <v>49934</v>
      </c>
      <c r="O14459" s="1">
        <v>15</v>
      </c>
      <c r="P14459" s="1" t="s">
        <v>1141</v>
      </c>
      <c r="Q14459" s="4" t="s">
        <v>21</v>
      </c>
    </row>
    <row r="14460" spans="1:17" ht="22.5" x14ac:dyDescent="0.25">
      <c r="A14460" s="3">
        <v>10663</v>
      </c>
      <c r="B14460" s="1" t="s">
        <v>33156</v>
      </c>
      <c r="C14460" s="1" t="s">
        <v>15</v>
      </c>
      <c r="D14460" s="1" t="s">
        <v>33</v>
      </c>
      <c r="E14460" s="1">
        <v>16786947</v>
      </c>
      <c r="F14460" s="1" t="s">
        <v>33157</v>
      </c>
      <c r="G14460" s="1">
        <v>2243875</v>
      </c>
      <c r="H14460" s="1" t="s">
        <v>33158</v>
      </c>
      <c r="I14460" s="2">
        <v>45093</v>
      </c>
      <c r="J14460" s="15" t="str">
        <f>MID(Tabla1[[#This Row],[HORA]],1,5)</f>
        <v>14:39</v>
      </c>
      <c r="K14460" s="16">
        <f>IF(Tabla1[[#This Row],[FECHA]]=I14461,IF(J14461-J14460&gt;0,(J14461-J14460)*1440,0),0)</f>
        <v>1.9999999999999929</v>
      </c>
      <c r="L14460" s="14">
        <f>L14201-Datos!$C$8</f>
        <v>5.6500000000000021</v>
      </c>
      <c r="M14460" s="13" t="s">
        <v>56000</v>
      </c>
      <c r="N14460" s="1" t="s">
        <v>11413</v>
      </c>
      <c r="O14460" s="1">
        <v>15</v>
      </c>
      <c r="P14460" s="1" t="s">
        <v>27</v>
      </c>
      <c r="Q14460" s="4" t="s">
        <v>21</v>
      </c>
    </row>
    <row r="14461" spans="1:17" ht="22.5" x14ac:dyDescent="0.25">
      <c r="A14461" s="3">
        <v>14721</v>
      </c>
      <c r="B14461" s="1" t="s">
        <v>45089</v>
      </c>
      <c r="C14461" s="1" t="s">
        <v>15</v>
      </c>
      <c r="D14461" s="1" t="s">
        <v>33</v>
      </c>
      <c r="E14461" s="1">
        <v>44069179</v>
      </c>
      <c r="F14461" s="1" t="s">
        <v>7466</v>
      </c>
      <c r="G14461" s="1">
        <v>2243876</v>
      </c>
      <c r="H14461" s="1" t="s">
        <v>3077</v>
      </c>
      <c r="I14461" s="2">
        <v>45093</v>
      </c>
      <c r="J14461" s="15" t="str">
        <f>MID(Tabla1[[#This Row],[HORA]],1,5)</f>
        <v>14:41</v>
      </c>
      <c r="K14461" s="16">
        <f>IF(Tabla1[[#This Row],[FECHA]]=I14462,IF(J14462-J14461&gt;0,(J14462-J14461)*1440,0),0)</f>
        <v>0.99999999999983658</v>
      </c>
      <c r="L14461" s="14">
        <f>L14202-Datos!$C$8</f>
        <v>6.4400000000000013</v>
      </c>
      <c r="M14461" s="13" t="s">
        <v>55862</v>
      </c>
      <c r="N14461" s="1" t="s">
        <v>36175</v>
      </c>
      <c r="O14461" s="1">
        <v>40</v>
      </c>
      <c r="P14461" s="1" t="s">
        <v>986</v>
      </c>
      <c r="Q14461" s="4" t="s">
        <v>21</v>
      </c>
    </row>
    <row r="14462" spans="1:17" ht="22.5" x14ac:dyDescent="0.25">
      <c r="A14462" s="3">
        <v>10664</v>
      </c>
      <c r="B14462" s="1" t="s">
        <v>33159</v>
      </c>
      <c r="C14462" s="1" t="s">
        <v>15</v>
      </c>
      <c r="D14462" s="1" t="s">
        <v>3088</v>
      </c>
      <c r="E14462" s="1">
        <v>47089037</v>
      </c>
      <c r="F14462" s="1" t="s">
        <v>33160</v>
      </c>
      <c r="G14462" s="1">
        <v>2243877</v>
      </c>
      <c r="H14462" s="1" t="s">
        <v>33161</v>
      </c>
      <c r="I14462" s="2">
        <v>45093</v>
      </c>
      <c r="J14462" s="15" t="str">
        <f>MID(Tabla1[[#This Row],[HORA]],1,5)</f>
        <v>14:42</v>
      </c>
      <c r="K14462" s="16">
        <f>IF(Tabla1[[#This Row],[FECHA]]=I14463,IF(J14463-J14462&gt;0,(J14463-J14462)*1440,0),0)</f>
        <v>0</v>
      </c>
      <c r="L14462" s="14">
        <f>L14203-Datos!$C$8</f>
        <v>5.1800000000000015</v>
      </c>
      <c r="M14462" s="13" t="s">
        <v>56002</v>
      </c>
      <c r="N14462" s="1" t="s">
        <v>17393</v>
      </c>
      <c r="O14462" s="1">
        <v>20</v>
      </c>
      <c r="P14462" s="1" t="s">
        <v>27</v>
      </c>
      <c r="Q14462" s="4" t="s">
        <v>21</v>
      </c>
    </row>
    <row r="14463" spans="1:17" ht="22.5" x14ac:dyDescent="0.25">
      <c r="A14463" s="3">
        <v>16463</v>
      </c>
      <c r="B14463" s="1" t="s">
        <v>49935</v>
      </c>
      <c r="C14463" s="1" t="s">
        <v>15</v>
      </c>
      <c r="D14463" s="1" t="s">
        <v>119</v>
      </c>
      <c r="E14463" s="1">
        <v>20507865951</v>
      </c>
      <c r="F14463" s="1" t="s">
        <v>48144</v>
      </c>
      <c r="G14463" s="1">
        <v>71852728</v>
      </c>
      <c r="H14463" s="1" t="s">
        <v>49936</v>
      </c>
      <c r="I14463" s="2">
        <v>45093</v>
      </c>
      <c r="J14463" s="15" t="str">
        <f>MID(Tabla1[[#This Row],[HORA]],1,5)</f>
        <v>14:42</v>
      </c>
      <c r="K14463" s="16">
        <f>IF(Tabla1[[#This Row],[FECHA]]=I14464,IF(J14464-J14463&gt;0,(J14464-J14463)*1440,0),0)</f>
        <v>1.9999999999999929</v>
      </c>
      <c r="L14463" s="14">
        <f>L14204-Datos!$C$8</f>
        <v>8.1000000000000014</v>
      </c>
      <c r="M14463" s="13" t="s">
        <v>56002</v>
      </c>
      <c r="N14463" s="1" t="s">
        <v>49937</v>
      </c>
      <c r="O14463" s="1">
        <v>20</v>
      </c>
      <c r="P14463" s="1" t="s">
        <v>1141</v>
      </c>
      <c r="Q14463" s="4" t="s">
        <v>21</v>
      </c>
    </row>
    <row r="14464" spans="1:17" ht="22.5" x14ac:dyDescent="0.25">
      <c r="A14464" s="3">
        <v>4211</v>
      </c>
      <c r="B14464" s="1" t="s">
        <v>13206</v>
      </c>
      <c r="C14464" s="1" t="s">
        <v>15</v>
      </c>
      <c r="D14464" s="1" t="s">
        <v>71</v>
      </c>
      <c r="E14464" s="1">
        <v>27820047</v>
      </c>
      <c r="F14464" s="1" t="s">
        <v>13207</v>
      </c>
      <c r="G14464" s="1">
        <v>2243879</v>
      </c>
      <c r="H14464" s="1" t="s">
        <v>13208</v>
      </c>
      <c r="I14464" s="2">
        <v>45093</v>
      </c>
      <c r="J14464" s="15" t="str">
        <f>MID(Tabla1[[#This Row],[HORA]],1,5)</f>
        <v>14:44</v>
      </c>
      <c r="K14464" s="16">
        <f>IF(Tabla1[[#This Row],[FECHA]]=I14465,IF(J14465-J14464&gt;0,(J14465-J14464)*1440,0),0)</f>
        <v>0</v>
      </c>
      <c r="L14464" s="14">
        <f>L14205-Datos!$C$8</f>
        <v>10.580000000000002</v>
      </c>
      <c r="M14464" s="13" t="s">
        <v>56004</v>
      </c>
      <c r="N14464" s="1" t="s">
        <v>13209</v>
      </c>
      <c r="O14464" s="1">
        <v>13</v>
      </c>
      <c r="P14464" s="1" t="s">
        <v>1141</v>
      </c>
      <c r="Q14464" s="4" t="s">
        <v>21</v>
      </c>
    </row>
    <row r="14465" spans="1:17" ht="22.5" x14ac:dyDescent="0.25">
      <c r="A14465" s="3">
        <v>14722</v>
      </c>
      <c r="B14465" s="1" t="s">
        <v>45090</v>
      </c>
      <c r="C14465" s="1" t="s">
        <v>15</v>
      </c>
      <c r="D14465" s="1" t="s">
        <v>77</v>
      </c>
      <c r="E14465" s="1">
        <v>44069179</v>
      </c>
      <c r="F14465" s="1" t="s">
        <v>7466</v>
      </c>
      <c r="G14465" s="1">
        <v>2243878</v>
      </c>
      <c r="H14465" s="1" t="s">
        <v>5282</v>
      </c>
      <c r="I14465" s="2">
        <v>45093</v>
      </c>
      <c r="J14465" s="15" t="str">
        <f>MID(Tabla1[[#This Row],[HORA]],1,5)</f>
        <v>14:44</v>
      </c>
      <c r="K14465" s="16">
        <f>IF(Tabla1[[#This Row],[FECHA]]=I14466,IF(J14466-J14465&gt;0,(J14466-J14465)*1440,0),0)</f>
        <v>1.0000000000001563</v>
      </c>
      <c r="L14465" s="14">
        <f>L14206-Datos!$C$8</f>
        <v>6.2800000000000011</v>
      </c>
      <c r="M14465" s="13" t="s">
        <v>56004</v>
      </c>
      <c r="N14465" s="1" t="s">
        <v>12245</v>
      </c>
      <c r="O14465" s="1">
        <v>20</v>
      </c>
      <c r="P14465" s="1" t="s">
        <v>986</v>
      </c>
      <c r="Q14465" s="4" t="s">
        <v>21</v>
      </c>
    </row>
    <row r="14466" spans="1:17" ht="22.5" x14ac:dyDescent="0.25">
      <c r="A14466" s="3">
        <v>10665</v>
      </c>
      <c r="B14466" s="1" t="s">
        <v>33162</v>
      </c>
      <c r="C14466" s="1" t="s">
        <v>15</v>
      </c>
      <c r="D14466" s="1" t="s">
        <v>119</v>
      </c>
      <c r="E14466" s="1">
        <v>45954487</v>
      </c>
      <c r="F14466" s="1" t="s">
        <v>33163</v>
      </c>
      <c r="G14466" s="1">
        <v>47903567</v>
      </c>
      <c r="H14466" s="1" t="s">
        <v>33164</v>
      </c>
      <c r="I14466" s="2">
        <v>45093</v>
      </c>
      <c r="J14466" s="15" t="str">
        <f>MID(Tabla1[[#This Row],[HORA]],1,5)</f>
        <v>14:45</v>
      </c>
      <c r="K14466" s="16">
        <f>IF(Tabla1[[#This Row],[FECHA]]=I14467,IF(J14467-J14466&gt;0,(J14467-J14466)*1440,0),0)</f>
        <v>1.9999999999999929</v>
      </c>
      <c r="L14466" s="14">
        <f>L14207-Datos!$C$8</f>
        <v>5.3800000000000026</v>
      </c>
      <c r="M14466" s="13" t="s">
        <v>56005</v>
      </c>
      <c r="N14466" s="1" t="s">
        <v>33165</v>
      </c>
      <c r="O14466" s="1">
        <v>20</v>
      </c>
      <c r="P14466" s="1" t="s">
        <v>27</v>
      </c>
      <c r="Q14466" s="4" t="s">
        <v>21</v>
      </c>
    </row>
    <row r="14467" spans="1:17" ht="22.5" x14ac:dyDescent="0.25">
      <c r="A14467" s="3">
        <v>14723</v>
      </c>
      <c r="B14467" s="1" t="s">
        <v>45091</v>
      </c>
      <c r="C14467" s="1" t="s">
        <v>15</v>
      </c>
      <c r="D14467" s="1" t="s">
        <v>40</v>
      </c>
      <c r="E14467" s="1">
        <v>44069179</v>
      </c>
      <c r="F14467" s="1" t="s">
        <v>7466</v>
      </c>
      <c r="G14467" s="1">
        <v>2243880</v>
      </c>
      <c r="H14467" s="1" t="s">
        <v>45092</v>
      </c>
      <c r="I14467" s="2">
        <v>45093</v>
      </c>
      <c r="J14467" s="15" t="str">
        <f>MID(Tabla1[[#This Row],[HORA]],1,5)</f>
        <v>14:47</v>
      </c>
      <c r="K14467" s="16">
        <f>IF(Tabla1[[#This Row],[FECHA]]=I14468,IF(J14468-J14467&gt;0,(J14468-J14467)*1440,0),0)</f>
        <v>0</v>
      </c>
      <c r="L14467" s="14">
        <f>L14208-Datos!$C$8</f>
        <v>6.5800000000000018</v>
      </c>
      <c r="M14467" s="13" t="s">
        <v>56007</v>
      </c>
      <c r="N14467" s="1" t="s">
        <v>12245</v>
      </c>
      <c r="O14467" s="1">
        <v>20</v>
      </c>
      <c r="P14467" s="1" t="s">
        <v>986</v>
      </c>
      <c r="Q14467" s="4" t="s">
        <v>21</v>
      </c>
    </row>
    <row r="14468" spans="1:17" ht="22.5" x14ac:dyDescent="0.25">
      <c r="A14468" s="3">
        <v>14724</v>
      </c>
      <c r="B14468" s="1" t="s">
        <v>45093</v>
      </c>
      <c r="C14468" s="1" t="s">
        <v>15</v>
      </c>
      <c r="D14468" s="1" t="s">
        <v>40</v>
      </c>
      <c r="E14468" s="1">
        <v>44069179</v>
      </c>
      <c r="F14468" s="1" t="s">
        <v>7466</v>
      </c>
      <c r="G14468" s="1">
        <v>2243881</v>
      </c>
      <c r="H14468" s="1" t="s">
        <v>24051</v>
      </c>
      <c r="I14468" s="2">
        <v>45093</v>
      </c>
      <c r="J14468" s="15" t="str">
        <f>MID(Tabla1[[#This Row],[HORA]],1,5)</f>
        <v>14:47</v>
      </c>
      <c r="K14468" s="16">
        <f>IF(Tabla1[[#This Row],[FECHA]]=I14469,IF(J14469-J14468&gt;0,(J14469-J14468)*1440,0),0)</f>
        <v>0.99999999999999645</v>
      </c>
      <c r="L14468" s="14">
        <f>L14209-Datos!$C$8</f>
        <v>8.0800000000000018</v>
      </c>
      <c r="M14468" s="13" t="s">
        <v>56007</v>
      </c>
      <c r="N14468" s="1" t="s">
        <v>12245</v>
      </c>
      <c r="O14468" s="1">
        <v>20</v>
      </c>
      <c r="P14468" s="1" t="s">
        <v>986</v>
      </c>
      <c r="Q14468" s="4" t="s">
        <v>21</v>
      </c>
    </row>
    <row r="14469" spans="1:17" ht="22.5" x14ac:dyDescent="0.25">
      <c r="A14469" s="3">
        <v>4212</v>
      </c>
      <c r="B14469" s="1" t="s">
        <v>13210</v>
      </c>
      <c r="C14469" s="1" t="s">
        <v>15</v>
      </c>
      <c r="D14469" s="1" t="s">
        <v>71</v>
      </c>
      <c r="E14469" s="1">
        <v>27395972</v>
      </c>
      <c r="F14469" s="1" t="s">
        <v>13211</v>
      </c>
      <c r="G14469" s="1">
        <v>16693898</v>
      </c>
      <c r="H14469" s="1" t="s">
        <v>13212</v>
      </c>
      <c r="I14469" s="2">
        <v>45093</v>
      </c>
      <c r="J14469" s="15" t="str">
        <f>MID(Tabla1[[#This Row],[HORA]],1,5)</f>
        <v>14:48</v>
      </c>
      <c r="K14469" s="16">
        <f>IF(Tabla1[[#This Row],[FECHA]]=I14470,IF(J14470-J14469&gt;0,(J14470-J14469)*1440,0),0)</f>
        <v>0</v>
      </c>
      <c r="L14469" s="14">
        <f>L14210-Datos!$C$8</f>
        <v>5.4300000000000015</v>
      </c>
      <c r="M14469" s="13" t="s">
        <v>56008</v>
      </c>
      <c r="N14469" s="1" t="s">
        <v>13213</v>
      </c>
      <c r="O14469" s="1">
        <v>20</v>
      </c>
      <c r="P14469" s="1" t="s">
        <v>1141</v>
      </c>
      <c r="Q14469" s="4" t="s">
        <v>21</v>
      </c>
    </row>
    <row r="14470" spans="1:17" ht="22.5" x14ac:dyDescent="0.25">
      <c r="A14470" s="3">
        <v>10666</v>
      </c>
      <c r="B14470" s="1" t="s">
        <v>33166</v>
      </c>
      <c r="C14470" s="1" t="s">
        <v>15</v>
      </c>
      <c r="D14470" s="1" t="s">
        <v>71</v>
      </c>
      <c r="E14470" s="1">
        <v>45262457</v>
      </c>
      <c r="F14470" s="1" t="s">
        <v>13161</v>
      </c>
      <c r="G14470" s="1">
        <v>45262457</v>
      </c>
      <c r="H14470" s="1" t="s">
        <v>13161</v>
      </c>
      <c r="I14470" s="2">
        <v>45093</v>
      </c>
      <c r="J14470" s="15" t="str">
        <f>MID(Tabla1[[#This Row],[HORA]],1,5)</f>
        <v>14:48</v>
      </c>
      <c r="K14470" s="16">
        <f>IF(Tabla1[[#This Row],[FECHA]]=I14471,IF(J14471-J14470&gt;0,(J14471-J14470)*1440,0),0)</f>
        <v>0</v>
      </c>
      <c r="L14470" s="14">
        <f>L14211-Datos!$C$8</f>
        <v>7.5800000000000018</v>
      </c>
      <c r="M14470" s="13" t="s">
        <v>56008</v>
      </c>
      <c r="N14470" s="1" t="s">
        <v>33167</v>
      </c>
      <c r="O14470" s="1">
        <v>60</v>
      </c>
      <c r="P14470" s="1" t="s">
        <v>27</v>
      </c>
      <c r="Q14470" s="4" t="s">
        <v>21</v>
      </c>
    </row>
    <row r="14471" spans="1:17" ht="22.5" x14ac:dyDescent="0.25">
      <c r="A14471" s="3">
        <v>14725</v>
      </c>
      <c r="B14471" s="1" t="s">
        <v>45094</v>
      </c>
      <c r="C14471" s="1" t="s">
        <v>15</v>
      </c>
      <c r="D14471" s="1" t="s">
        <v>40</v>
      </c>
      <c r="E14471" s="1">
        <v>44069179</v>
      </c>
      <c r="F14471" s="1" t="s">
        <v>7466</v>
      </c>
      <c r="G14471" s="1">
        <v>2243882</v>
      </c>
      <c r="H14471" s="1" t="s">
        <v>18511</v>
      </c>
      <c r="I14471" s="2">
        <v>45093</v>
      </c>
      <c r="J14471" s="15" t="str">
        <f>MID(Tabla1[[#This Row],[HORA]],1,5)</f>
        <v>14:48</v>
      </c>
      <c r="K14471" s="16">
        <f>IF(Tabla1[[#This Row],[FECHA]]=I14472,IF(J14472-J14471&gt;0,(J14472-J14471)*1440,0),0)</f>
        <v>2.9999999999999893</v>
      </c>
      <c r="L14471" s="14">
        <f>L14212-Datos!$C$8</f>
        <v>9.2800000000000011</v>
      </c>
      <c r="M14471" s="13" t="s">
        <v>56008</v>
      </c>
      <c r="N14471" s="1" t="s">
        <v>12245</v>
      </c>
      <c r="O14471" s="1">
        <v>20</v>
      </c>
      <c r="P14471" s="1" t="s">
        <v>986</v>
      </c>
      <c r="Q14471" s="4" t="s">
        <v>21</v>
      </c>
    </row>
    <row r="14472" spans="1:17" ht="22.5" x14ac:dyDescent="0.25">
      <c r="A14472" s="3">
        <v>4213</v>
      </c>
      <c r="B14472" s="1" t="s">
        <v>13214</v>
      </c>
      <c r="C14472" s="1" t="s">
        <v>15</v>
      </c>
      <c r="D14472" s="1" t="s">
        <v>23</v>
      </c>
      <c r="E14472" s="1">
        <v>76321047</v>
      </c>
      <c r="F14472" s="1" t="s">
        <v>13215</v>
      </c>
      <c r="G14472" s="1">
        <v>2243884</v>
      </c>
      <c r="H14472" s="1" t="s">
        <v>13216</v>
      </c>
      <c r="I14472" s="2">
        <v>45093</v>
      </c>
      <c r="J14472" s="15" t="str">
        <f>MID(Tabla1[[#This Row],[HORA]],1,5)</f>
        <v>14:51</v>
      </c>
      <c r="K14472" s="16">
        <f>IF(Tabla1[[#This Row],[FECHA]]=I14473,IF(J14473-J14472&gt;0,(J14473-J14472)*1440,0),0)</f>
        <v>0</v>
      </c>
      <c r="L14472" s="14">
        <f>L14213-Datos!$C$8</f>
        <v>6.4400000000000013</v>
      </c>
      <c r="M14472" s="13" t="s">
        <v>55863</v>
      </c>
      <c r="N14472" s="1" t="s">
        <v>13217</v>
      </c>
      <c r="O14472" s="1">
        <v>15</v>
      </c>
      <c r="P14472" s="1" t="s">
        <v>1141</v>
      </c>
      <c r="Q14472" s="4" t="s">
        <v>21</v>
      </c>
    </row>
    <row r="14473" spans="1:17" ht="22.5" x14ac:dyDescent="0.25">
      <c r="A14473" s="3">
        <v>14726</v>
      </c>
      <c r="B14473" s="1" t="s">
        <v>45095</v>
      </c>
      <c r="C14473" s="1" t="s">
        <v>15</v>
      </c>
      <c r="D14473" s="1" t="s">
        <v>77</v>
      </c>
      <c r="E14473" s="1">
        <v>40545527</v>
      </c>
      <c r="F14473" s="1" t="s">
        <v>45096</v>
      </c>
      <c r="G14473" s="1">
        <v>2243885</v>
      </c>
      <c r="H14473" s="1" t="s">
        <v>45097</v>
      </c>
      <c r="I14473" s="2">
        <v>45093</v>
      </c>
      <c r="J14473" s="15" t="str">
        <f>MID(Tabla1[[#This Row],[HORA]],1,5)</f>
        <v>14:51</v>
      </c>
      <c r="K14473" s="16">
        <f>IF(Tabla1[[#This Row],[FECHA]]=I14474,IF(J14474-J14473&gt;0,(J14474-J14473)*1440,0),0)</f>
        <v>1.9999999999999929</v>
      </c>
      <c r="L14473" s="14">
        <f>L14214-Datos!$C$8</f>
        <v>7.3800000000000026</v>
      </c>
      <c r="M14473" s="13" t="s">
        <v>55863</v>
      </c>
      <c r="N14473" s="1" t="s">
        <v>45098</v>
      </c>
      <c r="O14473" s="1">
        <v>10</v>
      </c>
      <c r="P14473" s="1" t="s">
        <v>986</v>
      </c>
      <c r="Q14473" s="4" t="s">
        <v>21</v>
      </c>
    </row>
    <row r="14474" spans="1:17" ht="22.5" x14ac:dyDescent="0.25">
      <c r="A14474" s="3">
        <v>10667</v>
      </c>
      <c r="B14474" s="1" t="s">
        <v>33168</v>
      </c>
      <c r="C14474" s="1" t="s">
        <v>15</v>
      </c>
      <c r="D14474" s="1" t="s">
        <v>71</v>
      </c>
      <c r="E14474" s="1">
        <v>33668523</v>
      </c>
      <c r="F14474" s="1" t="s">
        <v>33169</v>
      </c>
      <c r="G14474" s="1">
        <v>2243887</v>
      </c>
      <c r="H14474" s="1" t="s">
        <v>33170</v>
      </c>
      <c r="I14474" s="2">
        <v>45093</v>
      </c>
      <c r="J14474" s="15" t="str">
        <f>MID(Tabla1[[#This Row],[HORA]],1,5)</f>
        <v>14:53</v>
      </c>
      <c r="K14474" s="16">
        <f>IF(Tabla1[[#This Row],[FECHA]]=I14475,IF(J14475-J14474&gt;0,(J14475-J14474)*1440,0),0)</f>
        <v>0</v>
      </c>
      <c r="L14474" s="14">
        <f>L14215-Datos!$C$8</f>
        <v>7.620000000000001</v>
      </c>
      <c r="M14474" s="13" t="s">
        <v>56012</v>
      </c>
      <c r="N14474" s="1" t="s">
        <v>33171</v>
      </c>
      <c r="O14474" s="1">
        <v>25</v>
      </c>
      <c r="P14474" s="1" t="s">
        <v>27</v>
      </c>
      <c r="Q14474" s="4" t="s">
        <v>21</v>
      </c>
    </row>
    <row r="14475" spans="1:17" ht="22.5" x14ac:dyDescent="0.25">
      <c r="A14475" s="3">
        <v>14727</v>
      </c>
      <c r="B14475" s="1" t="s">
        <v>45099</v>
      </c>
      <c r="C14475" s="1" t="s">
        <v>15</v>
      </c>
      <c r="D14475" s="1" t="s">
        <v>40</v>
      </c>
      <c r="E14475" s="1">
        <v>16627513</v>
      </c>
      <c r="F14475" s="1" t="s">
        <v>15179</v>
      </c>
      <c r="G14475" s="1">
        <v>2243888</v>
      </c>
      <c r="H14475" s="1" t="s">
        <v>11282</v>
      </c>
      <c r="I14475" s="2">
        <v>45093</v>
      </c>
      <c r="J14475" s="15" t="str">
        <f>MID(Tabla1[[#This Row],[HORA]],1,5)</f>
        <v>14:53</v>
      </c>
      <c r="K14475" s="16">
        <f>IF(Tabla1[[#This Row],[FECHA]]=I14476,IF(J14476-J14475&gt;0,(J14476-J14475)*1440,0),0)</f>
        <v>1.9999999999999929</v>
      </c>
      <c r="L14475" s="14">
        <f>L14216-Datos!$C$8</f>
        <v>5.2900000000000027</v>
      </c>
      <c r="M14475" s="13" t="s">
        <v>56012</v>
      </c>
      <c r="N14475" s="1" t="s">
        <v>15180</v>
      </c>
      <c r="O14475" s="1">
        <v>15</v>
      </c>
      <c r="P14475" s="1" t="s">
        <v>986</v>
      </c>
      <c r="Q14475" s="4" t="s">
        <v>21</v>
      </c>
    </row>
    <row r="14476" spans="1:17" ht="22.5" x14ac:dyDescent="0.25">
      <c r="A14476" s="3">
        <v>4214</v>
      </c>
      <c r="B14476" s="1" t="s">
        <v>13218</v>
      </c>
      <c r="C14476" s="1" t="s">
        <v>15</v>
      </c>
      <c r="D14476" s="1" t="s">
        <v>77</v>
      </c>
      <c r="E14476" s="1">
        <v>3898276</v>
      </c>
      <c r="F14476" s="1" t="s">
        <v>13219</v>
      </c>
      <c r="G14476" s="1">
        <v>18888888</v>
      </c>
      <c r="H14476" s="1" t="s">
        <v>12538</v>
      </c>
      <c r="I14476" s="2">
        <v>45093</v>
      </c>
      <c r="J14476" s="15" t="str">
        <f>MID(Tabla1[[#This Row],[HORA]],1,5)</f>
        <v>14:55</v>
      </c>
      <c r="K14476" s="16">
        <f>IF(Tabla1[[#This Row],[FECHA]]=I14477,IF(J14477-J14476&gt;0,(J14477-J14476)*1440,0),0)</f>
        <v>0.99999999999999645</v>
      </c>
      <c r="L14476" s="14">
        <f>L14217-Datos!$C$8</f>
        <v>6.5300000000000011</v>
      </c>
      <c r="M14476" s="13" t="s">
        <v>56014</v>
      </c>
      <c r="N14476" s="1" t="s">
        <v>1715</v>
      </c>
      <c r="O14476" s="1">
        <v>15</v>
      </c>
      <c r="P14476" s="1" t="s">
        <v>1141</v>
      </c>
      <c r="Q14476" s="4" t="s">
        <v>21</v>
      </c>
    </row>
    <row r="14477" spans="1:17" ht="22.5" x14ac:dyDescent="0.25">
      <c r="A14477" s="3">
        <v>14728</v>
      </c>
      <c r="B14477" s="1" t="s">
        <v>45100</v>
      </c>
      <c r="C14477" s="1" t="s">
        <v>15</v>
      </c>
      <c r="D14477" s="1" t="s">
        <v>33</v>
      </c>
      <c r="E14477" s="1">
        <v>77916894</v>
      </c>
      <c r="F14477" s="1" t="s">
        <v>45101</v>
      </c>
      <c r="G14477" s="1">
        <v>2243891</v>
      </c>
      <c r="H14477" s="1" t="s">
        <v>45102</v>
      </c>
      <c r="I14477" s="2">
        <v>45093</v>
      </c>
      <c r="J14477" s="15" t="str">
        <f>MID(Tabla1[[#This Row],[HORA]],1,5)</f>
        <v>14:56</v>
      </c>
      <c r="K14477" s="16">
        <f>IF(Tabla1[[#This Row],[FECHA]]=I14478,IF(J14478-J14477&gt;0,(J14478-J14477)*1440,0),0)</f>
        <v>9.9999999999999645</v>
      </c>
      <c r="L14477" s="14">
        <f>L14218-Datos!$C$8</f>
        <v>8.2200000000000024</v>
      </c>
      <c r="M14477" s="13" t="s">
        <v>56015</v>
      </c>
      <c r="N14477" s="1" t="s">
        <v>12631</v>
      </c>
      <c r="O14477" s="1">
        <v>15</v>
      </c>
      <c r="P14477" s="1" t="s">
        <v>986</v>
      </c>
      <c r="Q14477" s="4" t="s">
        <v>21</v>
      </c>
    </row>
    <row r="14478" spans="1:17" ht="22.5" x14ac:dyDescent="0.25">
      <c r="A14478" s="3">
        <v>10668</v>
      </c>
      <c r="B14478" s="1" t="s">
        <v>33172</v>
      </c>
      <c r="C14478" s="1" t="s">
        <v>15</v>
      </c>
      <c r="D14478" s="1" t="s">
        <v>33</v>
      </c>
      <c r="E14478" s="1">
        <v>44554738</v>
      </c>
      <c r="F14478" s="1" t="s">
        <v>33173</v>
      </c>
      <c r="G14478" s="1">
        <v>43270226</v>
      </c>
      <c r="H14478" s="1" t="s">
        <v>33174</v>
      </c>
      <c r="I14478" s="2">
        <v>45093</v>
      </c>
      <c r="J14478" s="15" t="str">
        <f>MID(Tabla1[[#This Row],[HORA]],1,5)</f>
        <v>15:06</v>
      </c>
      <c r="K14478" s="16">
        <f>IF(Tabla1[[#This Row],[FECHA]]=I14479,IF(J14479-J14478&gt;0,(J14479-J14478)*1440,0),0)</f>
        <v>3.9999999999999858</v>
      </c>
      <c r="L14478" s="14">
        <f>L14219-Datos!$C$8</f>
        <v>9.6000000000000014</v>
      </c>
      <c r="M14478" s="13" t="s">
        <v>56136</v>
      </c>
      <c r="N14478" s="1" t="s">
        <v>33175</v>
      </c>
      <c r="O14478" s="1">
        <v>15</v>
      </c>
      <c r="P14478" s="1" t="s">
        <v>27</v>
      </c>
      <c r="Q14478" s="4" t="s">
        <v>21</v>
      </c>
    </row>
    <row r="14479" spans="1:17" ht="22.5" x14ac:dyDescent="0.25">
      <c r="A14479" s="3">
        <v>10669</v>
      </c>
      <c r="B14479" s="1" t="s">
        <v>33176</v>
      </c>
      <c r="C14479" s="1" t="s">
        <v>15</v>
      </c>
      <c r="D14479" s="1" t="s">
        <v>33</v>
      </c>
      <c r="E14479" s="1">
        <v>16771734</v>
      </c>
      <c r="F14479" s="1" t="s">
        <v>33177</v>
      </c>
      <c r="G14479" s="1">
        <v>75121279</v>
      </c>
      <c r="H14479" s="1" t="s">
        <v>33178</v>
      </c>
      <c r="I14479" s="2">
        <v>45093</v>
      </c>
      <c r="J14479" s="15" t="str">
        <f>MID(Tabla1[[#This Row],[HORA]],1,5)</f>
        <v>15:10</v>
      </c>
      <c r="K14479" s="16">
        <f>IF(Tabla1[[#This Row],[FECHA]]=I14480,IF(J14480-J14479&gt;0,(J14480-J14479)*1440,0),0)</f>
        <v>1.9999999999999929</v>
      </c>
      <c r="L14479" s="14">
        <f>L14220-Datos!$C$8</f>
        <v>9.5400000000000027</v>
      </c>
      <c r="M14479" s="13" t="s">
        <v>55865</v>
      </c>
      <c r="N14479" s="1" t="s">
        <v>33179</v>
      </c>
      <c r="O14479" s="1">
        <v>25</v>
      </c>
      <c r="P14479" s="1" t="s">
        <v>27</v>
      </c>
      <c r="Q14479" s="4" t="s">
        <v>21</v>
      </c>
    </row>
    <row r="14480" spans="1:17" ht="22.5" x14ac:dyDescent="0.25">
      <c r="A14480" s="3">
        <v>10670</v>
      </c>
      <c r="B14480" s="1" t="s">
        <v>33180</v>
      </c>
      <c r="C14480" s="1" t="s">
        <v>15</v>
      </c>
      <c r="D14480" s="1" t="s">
        <v>30</v>
      </c>
      <c r="E14480" s="1">
        <v>46339635</v>
      </c>
      <c r="F14480" s="1" t="s">
        <v>33181</v>
      </c>
      <c r="G14480" s="1">
        <v>2243899</v>
      </c>
      <c r="H14480" s="1" t="s">
        <v>33182</v>
      </c>
      <c r="I14480" s="2">
        <v>45093</v>
      </c>
      <c r="J14480" s="15" t="str">
        <f>MID(Tabla1[[#This Row],[HORA]],1,5)</f>
        <v>15:12</v>
      </c>
      <c r="K14480" s="16">
        <f>IF(Tabla1[[#This Row],[FECHA]]=I14481,IF(J14481-J14480&gt;0,(J14481-J14480)*1440,0),0)</f>
        <v>2.9999999999999893</v>
      </c>
      <c r="L14480" s="14">
        <f>L14221-Datos!$C$8</f>
        <v>9.4400000000000013</v>
      </c>
      <c r="M14480" s="13" t="s">
        <v>55867</v>
      </c>
      <c r="N14480" s="1" t="s">
        <v>33183</v>
      </c>
      <c r="O14480" s="1">
        <v>15</v>
      </c>
      <c r="P14480" s="1" t="s">
        <v>27</v>
      </c>
      <c r="Q14480" s="4" t="s">
        <v>21</v>
      </c>
    </row>
    <row r="14481" spans="1:17" ht="22.5" x14ac:dyDescent="0.25">
      <c r="A14481" s="3">
        <v>10671</v>
      </c>
      <c r="B14481" s="1" t="s">
        <v>33184</v>
      </c>
      <c r="C14481" s="1" t="s">
        <v>15</v>
      </c>
      <c r="D14481" s="1" t="s">
        <v>40</v>
      </c>
      <c r="E14481" s="1">
        <v>43974558</v>
      </c>
      <c r="F14481" s="1" t="s">
        <v>33185</v>
      </c>
      <c r="G14481" s="1">
        <v>2243900</v>
      </c>
      <c r="H14481" s="1" t="s">
        <v>33186</v>
      </c>
      <c r="I14481" s="2">
        <v>45093</v>
      </c>
      <c r="J14481" s="15" t="str">
        <f>MID(Tabla1[[#This Row],[HORA]],1,5)</f>
        <v>15:15</v>
      </c>
      <c r="K14481" s="16">
        <f>IF(Tabla1[[#This Row],[FECHA]]=I14482,IF(J14482-J14481&gt;0,(J14482-J14481)*1440,0),0)</f>
        <v>1.0000000000001563</v>
      </c>
      <c r="L14481" s="14">
        <f>L14222-Datos!$C$8</f>
        <v>7.1500000000000021</v>
      </c>
      <c r="M14481" s="13" t="s">
        <v>55870</v>
      </c>
      <c r="N14481" s="1" t="s">
        <v>583</v>
      </c>
      <c r="O14481" s="1">
        <v>10</v>
      </c>
      <c r="P14481" s="1" t="s">
        <v>27</v>
      </c>
      <c r="Q14481" s="4" t="s">
        <v>21</v>
      </c>
    </row>
    <row r="14482" spans="1:17" ht="22.5" x14ac:dyDescent="0.25">
      <c r="A14482" s="3">
        <v>4215</v>
      </c>
      <c r="B14482" s="1" t="s">
        <v>13220</v>
      </c>
      <c r="C14482" s="1" t="s">
        <v>15</v>
      </c>
      <c r="D14482" s="1" t="s">
        <v>40</v>
      </c>
      <c r="E14482" s="1">
        <v>9286706</v>
      </c>
      <c r="F14482" s="1" t="s">
        <v>13221</v>
      </c>
      <c r="G14482" s="1">
        <v>18888888</v>
      </c>
      <c r="H14482" s="1" t="s">
        <v>12538</v>
      </c>
      <c r="I14482" s="2">
        <v>45093</v>
      </c>
      <c r="J14482" s="15" t="str">
        <f>MID(Tabla1[[#This Row],[HORA]],1,5)</f>
        <v>15:16</v>
      </c>
      <c r="K14482" s="16">
        <f>IF(Tabla1[[#This Row],[FECHA]]=I14483,IF(J14483-J14482&gt;0,(J14483-J14482)*1440,0),0)</f>
        <v>0.99999999999983658</v>
      </c>
      <c r="L14482" s="14">
        <f>L14223-Datos!$C$8</f>
        <v>8.4400000000000013</v>
      </c>
      <c r="M14482" s="13" t="s">
        <v>55871</v>
      </c>
      <c r="N14482" s="1" t="s">
        <v>1715</v>
      </c>
      <c r="O14482" s="1">
        <v>25</v>
      </c>
      <c r="P14482" s="1" t="s">
        <v>1141</v>
      </c>
      <c r="Q14482" s="4" t="s">
        <v>21</v>
      </c>
    </row>
    <row r="14483" spans="1:17" ht="22.5" x14ac:dyDescent="0.25">
      <c r="A14483" s="3">
        <v>10672</v>
      </c>
      <c r="B14483" s="1" t="s">
        <v>33187</v>
      </c>
      <c r="C14483" s="1" t="s">
        <v>15</v>
      </c>
      <c r="D14483" s="1" t="s">
        <v>23</v>
      </c>
      <c r="E14483" s="1">
        <v>27736203</v>
      </c>
      <c r="F14483" s="1" t="s">
        <v>33188</v>
      </c>
      <c r="G14483" s="1">
        <v>27736203</v>
      </c>
      <c r="H14483" s="1" t="s">
        <v>33188</v>
      </c>
      <c r="I14483" s="2">
        <v>45093</v>
      </c>
      <c r="J14483" s="15" t="str">
        <f>MID(Tabla1[[#This Row],[HORA]],1,5)</f>
        <v>15:17</v>
      </c>
      <c r="K14483" s="16">
        <f>IF(Tabla1[[#This Row],[FECHA]]=I14484,IF(J14484-J14483&gt;0,(J14484-J14483)*1440,0),0)</f>
        <v>0</v>
      </c>
      <c r="L14483" s="14">
        <f>L14224-Datos!$C$8</f>
        <v>7.4500000000000028</v>
      </c>
      <c r="M14483" s="13" t="s">
        <v>55872</v>
      </c>
      <c r="N14483" s="1" t="s">
        <v>10526</v>
      </c>
      <c r="O14483" s="1">
        <v>25</v>
      </c>
      <c r="P14483" s="1" t="s">
        <v>27</v>
      </c>
      <c r="Q14483" s="4" t="s">
        <v>21</v>
      </c>
    </row>
    <row r="14484" spans="1:17" ht="22.5" x14ac:dyDescent="0.25">
      <c r="A14484" s="3">
        <v>14729</v>
      </c>
      <c r="B14484" s="1" t="s">
        <v>45103</v>
      </c>
      <c r="C14484" s="1" t="s">
        <v>15</v>
      </c>
      <c r="D14484" s="1" t="s">
        <v>40</v>
      </c>
      <c r="E14484" s="1">
        <v>45711232</v>
      </c>
      <c r="F14484" s="1" t="s">
        <v>45104</v>
      </c>
      <c r="G14484" s="1">
        <v>41865623</v>
      </c>
      <c r="H14484" s="1" t="s">
        <v>45105</v>
      </c>
      <c r="I14484" s="2">
        <v>45093</v>
      </c>
      <c r="J14484" s="15" t="str">
        <f>MID(Tabla1[[#This Row],[HORA]],1,5)</f>
        <v>15:17</v>
      </c>
      <c r="K14484" s="16">
        <f>IF(Tabla1[[#This Row],[FECHA]]=I14485,IF(J14485-J14484&gt;0,(J14485-J14484)*1440,0),0)</f>
        <v>1.0000000000001563</v>
      </c>
      <c r="L14484" s="14">
        <f>L14225-Datos!$C$8</f>
        <v>10.46</v>
      </c>
      <c r="M14484" s="13" t="s">
        <v>55872</v>
      </c>
      <c r="N14484" s="1" t="s">
        <v>45106</v>
      </c>
      <c r="O14484" s="1">
        <v>20</v>
      </c>
      <c r="P14484" s="1" t="s">
        <v>986</v>
      </c>
      <c r="Q14484" s="4" t="s">
        <v>21</v>
      </c>
    </row>
    <row r="14485" spans="1:17" ht="22.5" x14ac:dyDescent="0.25">
      <c r="A14485" s="3">
        <v>10673</v>
      </c>
      <c r="B14485" s="1" t="s">
        <v>33189</v>
      </c>
      <c r="C14485" s="1" t="s">
        <v>15</v>
      </c>
      <c r="D14485" s="1" t="s">
        <v>71</v>
      </c>
      <c r="E14485" s="1">
        <v>77662191</v>
      </c>
      <c r="F14485" s="1" t="s">
        <v>33190</v>
      </c>
      <c r="G14485" s="1">
        <v>47912476</v>
      </c>
      <c r="H14485" s="1" t="s">
        <v>33191</v>
      </c>
      <c r="I14485" s="2">
        <v>45093</v>
      </c>
      <c r="J14485" s="15" t="str">
        <f>MID(Tabla1[[#This Row],[HORA]],1,5)</f>
        <v>15:18</v>
      </c>
      <c r="K14485" s="16">
        <f>IF(Tabla1[[#This Row],[FECHA]]=I14486,IF(J14486-J14485&gt;0,(J14486-J14485)*1440,0),0)</f>
        <v>0.99999999999983658</v>
      </c>
      <c r="L14485" s="14">
        <f>L14226-Datos!$C$8</f>
        <v>12.520000000000003</v>
      </c>
      <c r="M14485" s="13" t="s">
        <v>55873</v>
      </c>
      <c r="N14485" s="1" t="s">
        <v>33192</v>
      </c>
      <c r="O14485" s="1">
        <v>12</v>
      </c>
      <c r="P14485" s="1" t="s">
        <v>27</v>
      </c>
      <c r="Q14485" s="4" t="s">
        <v>21</v>
      </c>
    </row>
    <row r="14486" spans="1:17" ht="22.5" x14ac:dyDescent="0.25">
      <c r="A14486" s="3">
        <v>4216</v>
      </c>
      <c r="B14486" s="1" t="s">
        <v>13222</v>
      </c>
      <c r="C14486" s="1" t="s">
        <v>15</v>
      </c>
      <c r="D14486" s="1" t="s">
        <v>23</v>
      </c>
      <c r="E14486" s="1">
        <v>74278101</v>
      </c>
      <c r="F14486" s="1" t="s">
        <v>13223</v>
      </c>
      <c r="G14486" s="1">
        <v>18888888</v>
      </c>
      <c r="H14486" s="1" t="s">
        <v>12538</v>
      </c>
      <c r="I14486" s="2">
        <v>45093</v>
      </c>
      <c r="J14486" s="15" t="str">
        <f>MID(Tabla1[[#This Row],[HORA]],1,5)</f>
        <v>15:19</v>
      </c>
      <c r="K14486" s="16">
        <f>IF(Tabla1[[#This Row],[FECHA]]=I14487,IF(J14487-J14486&gt;0,(J14487-J14486)*1440,0),0)</f>
        <v>0</v>
      </c>
      <c r="L14486" s="14">
        <f>L14227-Datos!$C$8</f>
        <v>8.3900000000000023</v>
      </c>
      <c r="M14486" s="13" t="s">
        <v>55874</v>
      </c>
      <c r="N14486" s="1" t="s">
        <v>1715</v>
      </c>
      <c r="O14486" s="1">
        <v>10</v>
      </c>
      <c r="P14486" s="1" t="s">
        <v>1141</v>
      </c>
      <c r="Q14486" s="4" t="s">
        <v>21</v>
      </c>
    </row>
    <row r="14487" spans="1:17" ht="22.5" x14ac:dyDescent="0.25">
      <c r="A14487" s="3">
        <v>14730</v>
      </c>
      <c r="B14487" s="1" t="s">
        <v>45107</v>
      </c>
      <c r="C14487" s="1" t="s">
        <v>15</v>
      </c>
      <c r="D14487" s="1" t="s">
        <v>77</v>
      </c>
      <c r="E14487" s="1">
        <v>80269565</v>
      </c>
      <c r="F14487" s="1" t="s">
        <v>45108</v>
      </c>
      <c r="G14487" s="1">
        <v>2243901</v>
      </c>
      <c r="H14487" s="1" t="s">
        <v>45109</v>
      </c>
      <c r="I14487" s="2">
        <v>45093</v>
      </c>
      <c r="J14487" s="15" t="str">
        <f>MID(Tabla1[[#This Row],[HORA]],1,5)</f>
        <v>15:19</v>
      </c>
      <c r="K14487" s="16">
        <f>IF(Tabla1[[#This Row],[FECHA]]=I14488,IF(J14488-J14487&gt;0,(J14488-J14487)*1440,0),0)</f>
        <v>1.9999999999999929</v>
      </c>
      <c r="L14487" s="14">
        <f>L14228-Datos!$C$8</f>
        <v>8.2000000000000028</v>
      </c>
      <c r="M14487" s="13" t="s">
        <v>55874</v>
      </c>
      <c r="N14487" s="1" t="s">
        <v>45110</v>
      </c>
      <c r="O14487" s="1">
        <v>15</v>
      </c>
      <c r="P14487" s="1" t="s">
        <v>986</v>
      </c>
      <c r="Q14487" s="4" t="s">
        <v>21</v>
      </c>
    </row>
    <row r="14488" spans="1:17" ht="22.5" x14ac:dyDescent="0.25">
      <c r="A14488" s="3">
        <v>14731</v>
      </c>
      <c r="B14488" s="1" t="s">
        <v>45111</v>
      </c>
      <c r="C14488" s="1" t="s">
        <v>15</v>
      </c>
      <c r="D14488" s="1" t="s">
        <v>40</v>
      </c>
      <c r="E14488" s="1">
        <v>44278278</v>
      </c>
      <c r="F14488" s="1" t="s">
        <v>45112</v>
      </c>
      <c r="G14488" s="1">
        <v>41756758</v>
      </c>
      <c r="H14488" s="1" t="s">
        <v>45113</v>
      </c>
      <c r="I14488" s="2">
        <v>45093</v>
      </c>
      <c r="J14488" s="15" t="str">
        <f>MID(Tabla1[[#This Row],[HORA]],1,5)</f>
        <v>15:21</v>
      </c>
      <c r="K14488" s="16">
        <f>IF(Tabla1[[#This Row],[FECHA]]=I14489,IF(J14489-J14488&gt;0,(J14489-J14488)*1440,0),0)</f>
        <v>3.0000000000001492</v>
      </c>
      <c r="L14488" s="14">
        <f>L14229-Datos!$C$8</f>
        <v>10.290000000000003</v>
      </c>
      <c r="M14488" s="13" t="s">
        <v>55876</v>
      </c>
      <c r="N14488" s="1" t="s">
        <v>45114</v>
      </c>
      <c r="O14488" s="1">
        <v>20</v>
      </c>
      <c r="P14488" s="1" t="s">
        <v>986</v>
      </c>
      <c r="Q14488" s="4" t="s">
        <v>21</v>
      </c>
    </row>
    <row r="14489" spans="1:17" ht="22.5" x14ac:dyDescent="0.25">
      <c r="A14489" s="3">
        <v>4217</v>
      </c>
      <c r="B14489" s="1" t="s">
        <v>13224</v>
      </c>
      <c r="C14489" s="1" t="s">
        <v>15</v>
      </c>
      <c r="D14489" s="1" t="s">
        <v>40</v>
      </c>
      <c r="E14489" s="1">
        <v>7547940</v>
      </c>
      <c r="F14489" s="1" t="s">
        <v>2750</v>
      </c>
      <c r="G14489" s="1">
        <v>71220035</v>
      </c>
      <c r="H14489" s="1" t="s">
        <v>13225</v>
      </c>
      <c r="I14489" s="2">
        <v>45093</v>
      </c>
      <c r="J14489" s="15" t="str">
        <f>MID(Tabla1[[#This Row],[HORA]],1,5)</f>
        <v>15:24</v>
      </c>
      <c r="K14489" s="16">
        <f>IF(Tabla1[[#This Row],[FECHA]]=I14490,IF(J14490-J14489&gt;0,(J14490-J14489)*1440,0),0)</f>
        <v>1.9999999999999929</v>
      </c>
      <c r="L14489" s="14">
        <f>L14230-Datos!$C$8</f>
        <v>7.6300000000000026</v>
      </c>
      <c r="M14489" s="13" t="s">
        <v>55879</v>
      </c>
      <c r="N14489" s="1" t="s">
        <v>13226</v>
      </c>
      <c r="O14489" s="1">
        <v>10</v>
      </c>
      <c r="P14489" s="1" t="s">
        <v>1141</v>
      </c>
      <c r="Q14489" s="4" t="s">
        <v>21</v>
      </c>
    </row>
    <row r="14490" spans="1:17" ht="22.5" x14ac:dyDescent="0.25">
      <c r="A14490" s="3">
        <v>4218</v>
      </c>
      <c r="B14490" s="1" t="s">
        <v>13227</v>
      </c>
      <c r="C14490" s="1" t="s">
        <v>15</v>
      </c>
      <c r="D14490" s="1" t="s">
        <v>33</v>
      </c>
      <c r="E14490" s="1">
        <v>80275394</v>
      </c>
      <c r="F14490" s="1" t="s">
        <v>13228</v>
      </c>
      <c r="G14490" s="1">
        <v>2243907</v>
      </c>
      <c r="H14490" s="1" t="s">
        <v>13229</v>
      </c>
      <c r="I14490" s="2">
        <v>45093</v>
      </c>
      <c r="J14490" s="15" t="str">
        <f>MID(Tabla1[[#This Row],[HORA]],1,5)</f>
        <v>15:26</v>
      </c>
      <c r="K14490" s="16">
        <f>IF(Tabla1[[#This Row],[FECHA]]=I14491,IF(J14491-J14490&gt;0,(J14491-J14490)*1440,0),0)</f>
        <v>1.9999999999999929</v>
      </c>
      <c r="L14490" s="14">
        <f>L14231-Datos!$C$8</f>
        <v>9.360000000000003</v>
      </c>
      <c r="M14490" s="13" t="s">
        <v>55881</v>
      </c>
      <c r="N14490" s="1" t="s">
        <v>13230</v>
      </c>
      <c r="O14490" s="1">
        <v>20</v>
      </c>
      <c r="P14490" s="1" t="s">
        <v>1141</v>
      </c>
      <c r="Q14490" s="4" t="s">
        <v>21</v>
      </c>
    </row>
    <row r="14491" spans="1:17" ht="22.5" x14ac:dyDescent="0.25">
      <c r="A14491" s="3">
        <v>14732</v>
      </c>
      <c r="B14491" s="1" t="s">
        <v>45115</v>
      </c>
      <c r="C14491" s="1" t="s">
        <v>15</v>
      </c>
      <c r="D14491" s="1" t="s">
        <v>71</v>
      </c>
      <c r="E14491" s="1">
        <v>40161577</v>
      </c>
      <c r="F14491" s="1" t="s">
        <v>40341</v>
      </c>
      <c r="G14491" s="1">
        <v>2243908</v>
      </c>
      <c r="H14491" s="1" t="s">
        <v>2951</v>
      </c>
      <c r="I14491" s="2">
        <v>45093</v>
      </c>
      <c r="J14491" s="15" t="str">
        <f>MID(Tabla1[[#This Row],[HORA]],1,5)</f>
        <v>15:28</v>
      </c>
      <c r="K14491" s="16">
        <f>IF(Tabla1[[#This Row],[FECHA]]=I14492,IF(J14492-J14491&gt;0,(J14492-J14491)*1440,0),0)</f>
        <v>8.999999999999968</v>
      </c>
      <c r="L14491" s="14">
        <f>L14232-Datos!$C$8</f>
        <v>11.220000000000002</v>
      </c>
      <c r="M14491" s="13" t="s">
        <v>55883</v>
      </c>
      <c r="N14491" s="1" t="s">
        <v>45116</v>
      </c>
      <c r="O14491" s="1">
        <v>15</v>
      </c>
      <c r="P14491" s="1" t="s">
        <v>986</v>
      </c>
      <c r="Q14491" s="4" t="s">
        <v>21</v>
      </c>
    </row>
    <row r="14492" spans="1:17" ht="22.5" x14ac:dyDescent="0.25">
      <c r="A14492" s="3">
        <v>14733</v>
      </c>
      <c r="B14492" s="1" t="s">
        <v>45117</v>
      </c>
      <c r="C14492" s="1" t="s">
        <v>15</v>
      </c>
      <c r="D14492" s="1" t="s">
        <v>33</v>
      </c>
      <c r="E14492" s="1">
        <v>2684015</v>
      </c>
      <c r="F14492" s="1" t="s">
        <v>45118</v>
      </c>
      <c r="G14492" s="1">
        <v>2684015</v>
      </c>
      <c r="H14492" s="1" t="s">
        <v>45118</v>
      </c>
      <c r="I14492" s="2">
        <v>45093</v>
      </c>
      <c r="J14492" s="15" t="str">
        <f>MID(Tabla1[[#This Row],[HORA]],1,5)</f>
        <v>15:37</v>
      </c>
      <c r="K14492" s="16">
        <f>IF(Tabla1[[#This Row],[FECHA]]=I14493,IF(J14493-J14492&gt;0,(J14493-J14492)*1440,0),0)</f>
        <v>1.9999999999999929</v>
      </c>
      <c r="L14492" s="14">
        <f>L14233-Datos!$C$8</f>
        <v>8.5200000000000014</v>
      </c>
      <c r="M14492" s="13" t="s">
        <v>55892</v>
      </c>
      <c r="N14492" s="1" t="s">
        <v>1715</v>
      </c>
      <c r="O14492" s="1">
        <v>20</v>
      </c>
      <c r="P14492" s="1" t="s">
        <v>986</v>
      </c>
      <c r="Q14492" s="4" t="s">
        <v>21</v>
      </c>
    </row>
    <row r="14493" spans="1:17" ht="22.5" x14ac:dyDescent="0.25">
      <c r="A14493" s="3">
        <v>4219</v>
      </c>
      <c r="B14493" s="1" t="s">
        <v>13231</v>
      </c>
      <c r="C14493" s="1" t="s">
        <v>15</v>
      </c>
      <c r="D14493" s="1" t="s">
        <v>40</v>
      </c>
      <c r="E14493" s="1">
        <v>27406400</v>
      </c>
      <c r="F14493" s="1" t="s">
        <v>13232</v>
      </c>
      <c r="G14493" s="1">
        <v>18888888</v>
      </c>
      <c r="H14493" s="1" t="s">
        <v>12538</v>
      </c>
      <c r="I14493" s="2">
        <v>45093</v>
      </c>
      <c r="J14493" s="15" t="str">
        <f>MID(Tabla1[[#This Row],[HORA]],1,5)</f>
        <v>15:39</v>
      </c>
      <c r="K14493" s="16">
        <f>IF(Tabla1[[#This Row],[FECHA]]=I14494,IF(J14494-J14493&gt;0,(J14494-J14493)*1440,0),0)</f>
        <v>0</v>
      </c>
      <c r="L14493" s="14">
        <f>L14234-Datos!$C$8</f>
        <v>9.1800000000000015</v>
      </c>
      <c r="M14493" s="13" t="s">
        <v>55894</v>
      </c>
      <c r="N14493" s="1" t="s">
        <v>1715</v>
      </c>
      <c r="O14493" s="1">
        <v>20</v>
      </c>
      <c r="P14493" s="1" t="s">
        <v>1141</v>
      </c>
      <c r="Q14493" s="4" t="s">
        <v>21</v>
      </c>
    </row>
    <row r="14494" spans="1:17" ht="22.5" x14ac:dyDescent="0.25">
      <c r="A14494" s="3">
        <v>18618</v>
      </c>
      <c r="B14494" s="1" t="s">
        <v>55383</v>
      </c>
      <c r="C14494" s="1" t="s">
        <v>15</v>
      </c>
      <c r="D14494" s="1" t="s">
        <v>40</v>
      </c>
      <c r="E14494" s="1">
        <v>20131719559</v>
      </c>
      <c r="F14494" s="1" t="s">
        <v>50300</v>
      </c>
      <c r="G14494" s="1">
        <v>16736920</v>
      </c>
      <c r="H14494" s="1" t="s">
        <v>55384</v>
      </c>
      <c r="I14494" s="2">
        <v>45093</v>
      </c>
      <c r="J14494" s="15" t="str">
        <f>MID(Tabla1[[#This Row],[HORA]],1,5)</f>
        <v>15:39</v>
      </c>
      <c r="K14494" s="16">
        <f>IF(Tabla1[[#This Row],[FECHA]]=I14495,IF(J14495-J14494&gt;0,(J14495-J14494)*1440,0),0)</f>
        <v>0.99999999999999645</v>
      </c>
      <c r="L14494" s="14">
        <f>L14235-Datos!$C$8</f>
        <v>9.120000000000001</v>
      </c>
      <c r="M14494" s="13" t="s">
        <v>55894</v>
      </c>
      <c r="N14494" s="1" t="s">
        <v>55385</v>
      </c>
      <c r="O14494" s="1">
        <v>50</v>
      </c>
      <c r="P14494" s="1" t="s">
        <v>986</v>
      </c>
      <c r="Q14494" s="4" t="s">
        <v>21</v>
      </c>
    </row>
    <row r="14495" spans="1:17" ht="22.5" x14ac:dyDescent="0.25">
      <c r="A14495" s="3">
        <v>10675</v>
      </c>
      <c r="B14495" s="1" t="s">
        <v>33196</v>
      </c>
      <c r="C14495" s="1" t="s">
        <v>15</v>
      </c>
      <c r="D14495" s="1" t="s">
        <v>40</v>
      </c>
      <c r="E14495" s="1">
        <v>46690216</v>
      </c>
      <c r="F14495" s="1" t="s">
        <v>20310</v>
      </c>
      <c r="G14495" s="1">
        <v>19236509</v>
      </c>
      <c r="H14495" s="1" t="s">
        <v>33197</v>
      </c>
      <c r="I14495" s="2">
        <v>45093</v>
      </c>
      <c r="J14495" s="15" t="str">
        <f>MID(Tabla1[[#This Row],[HORA]],1,5)</f>
        <v>15:40</v>
      </c>
      <c r="K14495" s="16">
        <f>IF(Tabla1[[#This Row],[FECHA]]=I14496,IF(J14496-J14495&gt;0,(J14496-J14495)*1440,0),0)</f>
        <v>2.9999999999999893</v>
      </c>
      <c r="L14495" s="14">
        <f>L14236-Datos!$C$8</f>
        <v>7.2200000000000024</v>
      </c>
      <c r="M14495" s="13" t="s">
        <v>55895</v>
      </c>
      <c r="N14495" s="1" t="s">
        <v>9104</v>
      </c>
      <c r="O14495" s="1">
        <v>10</v>
      </c>
      <c r="P14495" s="1" t="s">
        <v>27</v>
      </c>
      <c r="Q14495" s="4" t="s">
        <v>21</v>
      </c>
    </row>
    <row r="14496" spans="1:17" ht="22.5" x14ac:dyDescent="0.25">
      <c r="A14496" s="3">
        <v>4220</v>
      </c>
      <c r="B14496" s="1" t="s">
        <v>13233</v>
      </c>
      <c r="C14496" s="1" t="s">
        <v>15</v>
      </c>
      <c r="D14496" s="1" t="s">
        <v>82</v>
      </c>
      <c r="E14496" s="1">
        <v>16546987</v>
      </c>
      <c r="F14496" s="1" t="s">
        <v>13234</v>
      </c>
      <c r="G14496" s="1">
        <v>2243913</v>
      </c>
      <c r="H14496" s="1" t="s">
        <v>13235</v>
      </c>
      <c r="I14496" s="2">
        <v>45093</v>
      </c>
      <c r="J14496" s="15" t="str">
        <f>MID(Tabla1[[#This Row],[HORA]],1,5)</f>
        <v>15:43</v>
      </c>
      <c r="K14496" s="16">
        <f>IF(Tabla1[[#This Row],[FECHA]]=I14497,IF(J14497-J14496&gt;0,(J14497-J14496)*1440,0),0)</f>
        <v>0.99999999999999645</v>
      </c>
      <c r="L14496" s="14">
        <f>L14237-Datos!$C$8</f>
        <v>8.2300000000000022</v>
      </c>
      <c r="M14496" s="13" t="s">
        <v>55898</v>
      </c>
      <c r="N14496" s="1" t="s">
        <v>12268</v>
      </c>
      <c r="O14496" s="1">
        <v>8</v>
      </c>
      <c r="P14496" s="1" t="s">
        <v>1141</v>
      </c>
      <c r="Q14496" s="4" t="s">
        <v>21</v>
      </c>
    </row>
    <row r="14497" spans="1:17" ht="22.5" x14ac:dyDescent="0.25">
      <c r="A14497" s="3">
        <v>10676</v>
      </c>
      <c r="B14497" s="1" t="s">
        <v>33198</v>
      </c>
      <c r="C14497" s="1" t="s">
        <v>15</v>
      </c>
      <c r="D14497" s="1" t="s">
        <v>30</v>
      </c>
      <c r="E14497" s="1">
        <v>16712766</v>
      </c>
      <c r="F14497" s="1" t="s">
        <v>33199</v>
      </c>
      <c r="G14497" s="1">
        <v>48226141</v>
      </c>
      <c r="H14497" s="1" t="s">
        <v>33200</v>
      </c>
      <c r="I14497" s="2">
        <v>45093</v>
      </c>
      <c r="J14497" s="15" t="str">
        <f>MID(Tabla1[[#This Row],[HORA]],1,5)</f>
        <v>15:44</v>
      </c>
      <c r="K14497" s="16">
        <f>IF(Tabla1[[#This Row],[FECHA]]=I14498,IF(J14498-J14497&gt;0,(J14498-J14497)*1440,0),0)</f>
        <v>0.99999999999999645</v>
      </c>
      <c r="L14497" s="14">
        <f>L14238-Datos!$C$8</f>
        <v>9.6000000000000014</v>
      </c>
      <c r="M14497" s="13" t="s">
        <v>55899</v>
      </c>
      <c r="N14497" s="1" t="s">
        <v>33201</v>
      </c>
      <c r="O14497" s="1">
        <v>20</v>
      </c>
      <c r="P14497" s="1" t="s">
        <v>27</v>
      </c>
      <c r="Q14497" s="4" t="s">
        <v>21</v>
      </c>
    </row>
    <row r="14498" spans="1:17" ht="22.5" x14ac:dyDescent="0.25">
      <c r="A14498" s="3">
        <v>4221</v>
      </c>
      <c r="B14498" s="1" t="s">
        <v>13236</v>
      </c>
      <c r="C14498" s="1" t="s">
        <v>15</v>
      </c>
      <c r="D14498" s="1" t="s">
        <v>40</v>
      </c>
      <c r="E14498" s="1">
        <v>3590941</v>
      </c>
      <c r="F14498" s="1" t="s">
        <v>13237</v>
      </c>
      <c r="G14498" s="1">
        <v>18888888</v>
      </c>
      <c r="H14498" s="1" t="s">
        <v>12538</v>
      </c>
      <c r="I14498" s="2">
        <v>45093</v>
      </c>
      <c r="J14498" s="15" t="str">
        <f>MID(Tabla1[[#This Row],[HORA]],1,5)</f>
        <v>15:45</v>
      </c>
      <c r="K14498" s="16">
        <f>IF(Tabla1[[#This Row],[FECHA]]=I14499,IF(J14499-J14498&gt;0,(J14499-J14498)*1440,0),0)</f>
        <v>0</v>
      </c>
      <c r="L14498" s="14">
        <f>L14239-Datos!$C$8</f>
        <v>9.3500000000000014</v>
      </c>
      <c r="M14498" s="13" t="s">
        <v>55900</v>
      </c>
      <c r="N14498" s="1" t="s">
        <v>1715</v>
      </c>
      <c r="O14498" s="1">
        <v>10</v>
      </c>
      <c r="P14498" s="1" t="s">
        <v>1141</v>
      </c>
      <c r="Q14498" s="4" t="s">
        <v>21</v>
      </c>
    </row>
    <row r="14499" spans="1:17" ht="22.5" x14ac:dyDescent="0.25">
      <c r="A14499" s="3">
        <v>10677</v>
      </c>
      <c r="B14499" s="1" t="s">
        <v>33202</v>
      </c>
      <c r="C14499" s="1" t="s">
        <v>15</v>
      </c>
      <c r="D14499" s="1" t="s">
        <v>40</v>
      </c>
      <c r="E14499" s="1">
        <v>10708982</v>
      </c>
      <c r="F14499" s="1" t="s">
        <v>33203</v>
      </c>
      <c r="G14499" s="1">
        <v>10708982</v>
      </c>
      <c r="H14499" s="1" t="s">
        <v>33203</v>
      </c>
      <c r="I14499" s="2">
        <v>45093</v>
      </c>
      <c r="J14499" s="15" t="str">
        <f>MID(Tabla1[[#This Row],[HORA]],1,5)</f>
        <v>15:45</v>
      </c>
      <c r="K14499" s="16">
        <f>IF(Tabla1[[#This Row],[FECHA]]=I14500,IF(J14500-J14499&gt;0,(J14500-J14499)*1440,0),0)</f>
        <v>0</v>
      </c>
      <c r="L14499" s="14">
        <f>L14240-Datos!$C$8</f>
        <v>12.290000000000003</v>
      </c>
      <c r="M14499" s="13" t="s">
        <v>55900</v>
      </c>
      <c r="N14499" s="1" t="s">
        <v>8389</v>
      </c>
      <c r="O14499" s="1">
        <v>8</v>
      </c>
      <c r="P14499" s="1" t="s">
        <v>27</v>
      </c>
      <c r="Q14499" s="4" t="s">
        <v>21</v>
      </c>
    </row>
    <row r="14500" spans="1:17" ht="22.5" x14ac:dyDescent="0.25">
      <c r="A14500" s="3">
        <v>14734</v>
      </c>
      <c r="B14500" s="1" t="s">
        <v>45119</v>
      </c>
      <c r="C14500" s="1" t="s">
        <v>15</v>
      </c>
      <c r="D14500" s="1" t="s">
        <v>1017</v>
      </c>
      <c r="E14500" s="1">
        <v>74399050</v>
      </c>
      <c r="F14500" s="1" t="s">
        <v>45120</v>
      </c>
      <c r="G14500" s="1">
        <v>2243914</v>
      </c>
      <c r="H14500" s="1" t="s">
        <v>45121</v>
      </c>
      <c r="I14500" s="2">
        <v>45093</v>
      </c>
      <c r="J14500" s="15" t="str">
        <f>MID(Tabla1[[#This Row],[HORA]],1,5)</f>
        <v>15:45</v>
      </c>
      <c r="K14500" s="16">
        <f>IF(Tabla1[[#This Row],[FECHA]]=I14501,IF(J14501-J14500&gt;0,(J14501-J14500)*1440,0),0)</f>
        <v>1.9999999999999929</v>
      </c>
      <c r="L14500" s="14">
        <f>L14241-Datos!$C$8</f>
        <v>9.4400000000000013</v>
      </c>
      <c r="M14500" s="13" t="s">
        <v>55900</v>
      </c>
      <c r="N14500" s="1" t="s">
        <v>13531</v>
      </c>
      <c r="O14500" s="1">
        <v>15</v>
      </c>
      <c r="P14500" s="1" t="s">
        <v>986</v>
      </c>
      <c r="Q14500" s="4" t="s">
        <v>21</v>
      </c>
    </row>
    <row r="14501" spans="1:17" ht="22.5" x14ac:dyDescent="0.25">
      <c r="A14501" s="3">
        <v>17763</v>
      </c>
      <c r="B14501" s="1" t="s">
        <v>53299</v>
      </c>
      <c r="C14501" s="1" t="s">
        <v>15</v>
      </c>
      <c r="D14501" s="1" t="s">
        <v>40</v>
      </c>
      <c r="E14501" s="1">
        <v>20480230451</v>
      </c>
      <c r="F14501" s="1" t="s">
        <v>48420</v>
      </c>
      <c r="G14501" s="1">
        <v>44408136</v>
      </c>
      <c r="H14501" s="1" t="s">
        <v>49170</v>
      </c>
      <c r="I14501" s="2">
        <v>45093</v>
      </c>
      <c r="J14501" s="15" t="str">
        <f>MID(Tabla1[[#This Row],[HORA]],1,5)</f>
        <v>15:47</v>
      </c>
      <c r="K14501" s="16">
        <f>IF(Tabla1[[#This Row],[FECHA]]=I14502,IF(J14502-J14501&gt;0,(J14502-J14501)*1440,0),0)</f>
        <v>5.9999999999999787</v>
      </c>
      <c r="L14501" s="14">
        <f>L14242-Datos!$C$8</f>
        <v>13.460000000000003</v>
      </c>
      <c r="M14501" s="13" t="s">
        <v>55902</v>
      </c>
      <c r="N14501" s="1" t="s">
        <v>18898</v>
      </c>
      <c r="O14501" s="1">
        <v>15</v>
      </c>
      <c r="P14501" s="1" t="s">
        <v>27</v>
      </c>
      <c r="Q14501" s="4" t="s">
        <v>21</v>
      </c>
    </row>
    <row r="14502" spans="1:17" ht="22.5" x14ac:dyDescent="0.25">
      <c r="A14502" s="3">
        <v>14735</v>
      </c>
      <c r="B14502" s="1" t="s">
        <v>45122</v>
      </c>
      <c r="C14502" s="1" t="s">
        <v>15</v>
      </c>
      <c r="D14502" s="1" t="s">
        <v>40</v>
      </c>
      <c r="E14502" s="1">
        <v>2840744</v>
      </c>
      <c r="F14502" s="1" t="s">
        <v>45123</v>
      </c>
      <c r="G14502" s="1">
        <v>2840744</v>
      </c>
      <c r="H14502" s="1" t="s">
        <v>45123</v>
      </c>
      <c r="I14502" s="2">
        <v>45093</v>
      </c>
      <c r="J14502" s="15" t="str">
        <f>MID(Tabla1[[#This Row],[HORA]],1,5)</f>
        <v>15:53</v>
      </c>
      <c r="K14502" s="16">
        <f>IF(Tabla1[[#This Row],[FECHA]]=I14503,IF(J14503-J14502&gt;0,(J14503-J14502)*1440,0),0)</f>
        <v>2.9999999999999893</v>
      </c>
      <c r="L14502" s="14">
        <f>L14243-Datos!$C$8</f>
        <v>15.829999999999998</v>
      </c>
      <c r="M14502" s="13" t="s">
        <v>55908</v>
      </c>
      <c r="N14502" s="1" t="s">
        <v>1715</v>
      </c>
      <c r="O14502" s="1">
        <v>15</v>
      </c>
      <c r="P14502" s="1" t="s">
        <v>986</v>
      </c>
      <c r="Q14502" s="4" t="s">
        <v>21</v>
      </c>
    </row>
    <row r="14503" spans="1:17" ht="22.5" x14ac:dyDescent="0.25">
      <c r="A14503" s="3">
        <v>10678</v>
      </c>
      <c r="B14503" s="1" t="s">
        <v>33204</v>
      </c>
      <c r="C14503" s="1" t="s">
        <v>15</v>
      </c>
      <c r="D14503" s="1" t="s">
        <v>228</v>
      </c>
      <c r="E14503" s="1">
        <v>47478679</v>
      </c>
      <c r="F14503" s="1" t="s">
        <v>33205</v>
      </c>
      <c r="G14503" s="1">
        <v>33403817</v>
      </c>
      <c r="H14503" s="1" t="s">
        <v>33206</v>
      </c>
      <c r="I14503" s="2">
        <v>45093</v>
      </c>
      <c r="J14503" s="15" t="str">
        <f>MID(Tabla1[[#This Row],[HORA]],1,5)</f>
        <v>15:56</v>
      </c>
      <c r="K14503" s="16">
        <f>IF(Tabla1[[#This Row],[FECHA]]=I14504,IF(J14504-J14503&gt;0,(J14504-J14503)*1440,0),0)</f>
        <v>1.9999999999999929</v>
      </c>
      <c r="L14503" s="14">
        <f>L14244-Datos!$C$8</f>
        <v>14.520000000000001</v>
      </c>
      <c r="M14503" s="13" t="s">
        <v>55911</v>
      </c>
      <c r="N14503" s="1" t="s">
        <v>33207</v>
      </c>
      <c r="O14503" s="1">
        <v>20</v>
      </c>
      <c r="P14503" s="1" t="s">
        <v>27</v>
      </c>
      <c r="Q14503" s="4" t="s">
        <v>21</v>
      </c>
    </row>
    <row r="14504" spans="1:17" ht="22.5" x14ac:dyDescent="0.25">
      <c r="A14504" s="3">
        <v>17764</v>
      </c>
      <c r="B14504" s="1" t="s">
        <v>53300</v>
      </c>
      <c r="C14504" s="1" t="s">
        <v>15</v>
      </c>
      <c r="D14504" s="1" t="s">
        <v>71</v>
      </c>
      <c r="E14504" s="1">
        <v>20561384801</v>
      </c>
      <c r="F14504" s="1" t="s">
        <v>47976</v>
      </c>
      <c r="G14504" s="1">
        <v>42079412</v>
      </c>
      <c r="H14504" s="1" t="s">
        <v>23020</v>
      </c>
      <c r="I14504" s="2">
        <v>45093</v>
      </c>
      <c r="J14504" s="15" t="str">
        <f>MID(Tabla1[[#This Row],[HORA]],1,5)</f>
        <v>15:58</v>
      </c>
      <c r="K14504" s="16">
        <f>IF(Tabla1[[#This Row],[FECHA]]=I14505,IF(J14505-J14504&gt;0,(J14505-J14504)*1440,0),0)</f>
        <v>1.9999999999999929</v>
      </c>
      <c r="L14504" s="14">
        <f>L14245-Datos!$C$8</f>
        <v>13.120000000000003</v>
      </c>
      <c r="M14504" s="13" t="s">
        <v>55913</v>
      </c>
      <c r="N14504" s="1" t="s">
        <v>53301</v>
      </c>
      <c r="O14504" s="1">
        <v>30</v>
      </c>
      <c r="P14504" s="1" t="s">
        <v>27</v>
      </c>
      <c r="Q14504" s="4" t="s">
        <v>21</v>
      </c>
    </row>
    <row r="14505" spans="1:17" ht="22.5" x14ac:dyDescent="0.25">
      <c r="A14505" s="3">
        <v>10679</v>
      </c>
      <c r="B14505" s="1" t="s">
        <v>33208</v>
      </c>
      <c r="C14505" s="1" t="s">
        <v>15</v>
      </c>
      <c r="D14505" s="1" t="s">
        <v>33</v>
      </c>
      <c r="E14505" s="1">
        <v>27280674</v>
      </c>
      <c r="F14505" s="1" t="s">
        <v>33209</v>
      </c>
      <c r="G14505" s="1">
        <v>45574135</v>
      </c>
      <c r="H14505" s="1" t="s">
        <v>33210</v>
      </c>
      <c r="I14505" s="2">
        <v>45093</v>
      </c>
      <c r="J14505" s="15" t="str">
        <f>MID(Tabla1[[#This Row],[HORA]],1,5)</f>
        <v>16:00</v>
      </c>
      <c r="K14505" s="16">
        <f>IF(Tabla1[[#This Row],[FECHA]]=I14506,IF(J14506-J14505&gt;0,(J14506-J14505)*1440,0),0)</f>
        <v>2.0000000000001528</v>
      </c>
      <c r="L14505" s="14">
        <f>L14246-Datos!$C$8</f>
        <v>10.860000000000001</v>
      </c>
      <c r="M14505" s="13" t="s">
        <v>55915</v>
      </c>
      <c r="N14505" s="1" t="s">
        <v>33211</v>
      </c>
      <c r="O14505" s="1">
        <v>30</v>
      </c>
      <c r="P14505" s="1" t="s">
        <v>27</v>
      </c>
      <c r="Q14505" s="4" t="s">
        <v>21</v>
      </c>
    </row>
    <row r="14506" spans="1:17" ht="22.5" x14ac:dyDescent="0.25">
      <c r="A14506" s="3">
        <v>10680</v>
      </c>
      <c r="B14506" s="1" t="s">
        <v>33212</v>
      </c>
      <c r="C14506" s="1" t="s">
        <v>15</v>
      </c>
      <c r="D14506" s="1" t="s">
        <v>3257</v>
      </c>
      <c r="E14506" s="1">
        <v>75431056</v>
      </c>
      <c r="F14506" s="1" t="s">
        <v>33213</v>
      </c>
      <c r="G14506" s="1">
        <v>2243921</v>
      </c>
      <c r="H14506" s="1" t="s">
        <v>33214</v>
      </c>
      <c r="I14506" s="2">
        <v>45093</v>
      </c>
      <c r="J14506" s="15" t="str">
        <f>MID(Tabla1[[#This Row],[HORA]],1,5)</f>
        <v>16:02</v>
      </c>
      <c r="K14506" s="16">
        <f>IF(Tabla1[[#This Row],[FECHA]]=I14507,IF(J14507-J14506&gt;0,(J14507-J14506)*1440,0),0)</f>
        <v>1.999999999999833</v>
      </c>
      <c r="L14506" s="14">
        <f>L14247-Datos!$C$8</f>
        <v>13.38</v>
      </c>
      <c r="M14506" s="13" t="s">
        <v>55917</v>
      </c>
      <c r="N14506" s="1" t="s">
        <v>33215</v>
      </c>
      <c r="O14506" s="1">
        <v>20</v>
      </c>
      <c r="P14506" s="1" t="s">
        <v>27</v>
      </c>
      <c r="Q14506" s="4" t="s">
        <v>21</v>
      </c>
    </row>
    <row r="14507" spans="1:17" ht="22.5" x14ac:dyDescent="0.25">
      <c r="A14507" s="3">
        <v>14736</v>
      </c>
      <c r="B14507" s="1" t="s">
        <v>45124</v>
      </c>
      <c r="C14507" s="1" t="s">
        <v>15</v>
      </c>
      <c r="D14507" s="1" t="s">
        <v>33</v>
      </c>
      <c r="E14507" s="1">
        <v>44591214</v>
      </c>
      <c r="F14507" s="1" t="s">
        <v>27003</v>
      </c>
      <c r="G14507" s="1">
        <v>2243923</v>
      </c>
      <c r="H14507" s="1" t="s">
        <v>45125</v>
      </c>
      <c r="I14507" s="2">
        <v>45093</v>
      </c>
      <c r="J14507" s="15" t="str">
        <f>MID(Tabla1[[#This Row],[HORA]],1,5)</f>
        <v>16:04</v>
      </c>
      <c r="K14507" s="16">
        <f>IF(Tabla1[[#This Row],[FECHA]]=I14508,IF(J14508-J14507&gt;0,(J14508-J14507)*1440,0),0)</f>
        <v>0.99999999999999645</v>
      </c>
      <c r="L14507" s="14">
        <f>L14248-Datos!$C$8</f>
        <v>12.410000000000002</v>
      </c>
      <c r="M14507" s="13" t="s">
        <v>55919</v>
      </c>
      <c r="N14507" s="1" t="s">
        <v>45126</v>
      </c>
      <c r="O14507" s="1">
        <v>20</v>
      </c>
      <c r="P14507" s="1" t="s">
        <v>986</v>
      </c>
      <c r="Q14507" s="4" t="s">
        <v>21</v>
      </c>
    </row>
    <row r="14508" spans="1:17" ht="22.5" x14ac:dyDescent="0.25">
      <c r="A14508" s="3">
        <v>14737</v>
      </c>
      <c r="B14508" s="1" t="s">
        <v>45127</v>
      </c>
      <c r="C14508" s="1" t="s">
        <v>15</v>
      </c>
      <c r="D14508" s="1" t="s">
        <v>71</v>
      </c>
      <c r="E14508" s="1">
        <v>44131233</v>
      </c>
      <c r="F14508" s="1" t="s">
        <v>45128</v>
      </c>
      <c r="G14508" s="1">
        <v>2243924</v>
      </c>
      <c r="H14508" s="1" t="s">
        <v>45129</v>
      </c>
      <c r="I14508" s="2">
        <v>45093</v>
      </c>
      <c r="J14508" s="15" t="str">
        <f>MID(Tabla1[[#This Row],[HORA]],1,5)</f>
        <v>16:05</v>
      </c>
      <c r="K14508" s="16">
        <f>IF(Tabla1[[#This Row],[FECHA]]=I14509,IF(J14509-J14508&gt;0,(J14509-J14508)*1440,0),0)</f>
        <v>1.0000000000001563</v>
      </c>
      <c r="L14508" s="14">
        <f>L14249-Datos!$C$8</f>
        <v>11.520000000000001</v>
      </c>
      <c r="M14508" s="13" t="s">
        <v>55920</v>
      </c>
      <c r="N14508" s="1" t="s">
        <v>45130</v>
      </c>
      <c r="O14508" s="1">
        <v>20</v>
      </c>
      <c r="P14508" s="1" t="s">
        <v>986</v>
      </c>
      <c r="Q14508" s="4" t="s">
        <v>21</v>
      </c>
    </row>
    <row r="14509" spans="1:17" ht="22.5" x14ac:dyDescent="0.25">
      <c r="A14509" s="3">
        <v>10681</v>
      </c>
      <c r="B14509" s="1" t="s">
        <v>33216</v>
      </c>
      <c r="C14509" s="1" t="s">
        <v>15</v>
      </c>
      <c r="D14509" s="1" t="s">
        <v>40</v>
      </c>
      <c r="E14509" s="1">
        <v>27682764</v>
      </c>
      <c r="F14509" s="1" t="s">
        <v>17363</v>
      </c>
      <c r="G14509" s="1">
        <v>2243925</v>
      </c>
      <c r="H14509" s="1" t="s">
        <v>33217</v>
      </c>
      <c r="I14509" s="2">
        <v>45093</v>
      </c>
      <c r="J14509" s="15" t="str">
        <f>MID(Tabla1[[#This Row],[HORA]],1,5)</f>
        <v>16:06</v>
      </c>
      <c r="K14509" s="16">
        <f>IF(Tabla1[[#This Row],[FECHA]]=I14510,IF(J14510-J14509&gt;0,(J14510-J14509)*1440,0),0)</f>
        <v>2.9999999999998295</v>
      </c>
      <c r="L14509" s="14">
        <f>L14250-Datos!$C$8</f>
        <v>11.560000000000002</v>
      </c>
      <c r="M14509" s="13" t="s">
        <v>55921</v>
      </c>
      <c r="N14509" s="1" t="s">
        <v>10312</v>
      </c>
      <c r="O14509" s="1">
        <v>20</v>
      </c>
      <c r="P14509" s="1" t="s">
        <v>27</v>
      </c>
      <c r="Q14509" s="4" t="s">
        <v>21</v>
      </c>
    </row>
    <row r="14510" spans="1:17" ht="22.5" x14ac:dyDescent="0.25">
      <c r="A14510" s="3">
        <v>10682</v>
      </c>
      <c r="B14510" s="1" t="s">
        <v>33218</v>
      </c>
      <c r="C14510" s="1" t="s">
        <v>15</v>
      </c>
      <c r="D14510" s="1" t="s">
        <v>40</v>
      </c>
      <c r="E14510" s="1">
        <v>72486254</v>
      </c>
      <c r="F14510" s="1" t="s">
        <v>33219</v>
      </c>
      <c r="G14510" s="1">
        <v>9649145</v>
      </c>
      <c r="H14510" s="1" t="s">
        <v>33220</v>
      </c>
      <c r="I14510" s="2">
        <v>45093</v>
      </c>
      <c r="J14510" s="15" t="str">
        <f>MID(Tabla1[[#This Row],[HORA]],1,5)</f>
        <v>16:09</v>
      </c>
      <c r="K14510" s="16">
        <f>IF(Tabla1[[#This Row],[FECHA]]=I14511,IF(J14511-J14510&gt;0,(J14511-J14510)*1440,0),0)</f>
        <v>5.0000000000001421</v>
      </c>
      <c r="L14510" s="14">
        <f>L14251-Datos!$C$8</f>
        <v>16.439999999999998</v>
      </c>
      <c r="M14510" s="13" t="s">
        <v>56019</v>
      </c>
      <c r="N14510" s="1" t="s">
        <v>33221</v>
      </c>
      <c r="O14510" s="1">
        <v>15</v>
      </c>
      <c r="P14510" s="1" t="s">
        <v>27</v>
      </c>
      <c r="Q14510" s="4" t="s">
        <v>21</v>
      </c>
    </row>
    <row r="14511" spans="1:17" ht="22.5" x14ac:dyDescent="0.25">
      <c r="A14511" s="3">
        <v>10683</v>
      </c>
      <c r="B14511" s="1" t="s">
        <v>33222</v>
      </c>
      <c r="C14511" s="1" t="s">
        <v>15</v>
      </c>
      <c r="D14511" s="1" t="s">
        <v>77</v>
      </c>
      <c r="E14511" s="1">
        <v>80424440</v>
      </c>
      <c r="F14511" s="1" t="s">
        <v>33223</v>
      </c>
      <c r="G14511" s="1">
        <v>2243930</v>
      </c>
      <c r="H14511" s="1" t="s">
        <v>33224</v>
      </c>
      <c r="I14511" s="2">
        <v>45093</v>
      </c>
      <c r="J14511" s="15" t="str">
        <f>MID(Tabla1[[#This Row],[HORA]],1,5)</f>
        <v>16:14</v>
      </c>
      <c r="K14511" s="16">
        <f>IF(Tabla1[[#This Row],[FECHA]]=I14512,IF(J14512-J14511&gt;0,(J14512-J14511)*1440,0),0)</f>
        <v>0.99999999999999645</v>
      </c>
      <c r="L14511" s="14">
        <f>L14252-Datos!$C$8</f>
        <v>10.420000000000002</v>
      </c>
      <c r="M14511" s="13" t="s">
        <v>56024</v>
      </c>
      <c r="N14511" s="1" t="s">
        <v>33225</v>
      </c>
      <c r="O14511" s="1">
        <v>20</v>
      </c>
      <c r="P14511" s="1" t="s">
        <v>27</v>
      </c>
      <c r="Q14511" s="4" t="s">
        <v>21</v>
      </c>
    </row>
    <row r="14512" spans="1:17" ht="22.5" x14ac:dyDescent="0.25">
      <c r="A14512" s="3">
        <v>18619</v>
      </c>
      <c r="B14512" s="1" t="s">
        <v>55386</v>
      </c>
      <c r="C14512" s="1" t="s">
        <v>15</v>
      </c>
      <c r="D14512" s="1" t="s">
        <v>23</v>
      </c>
      <c r="E14512" s="1">
        <v>20607079804</v>
      </c>
      <c r="F14512" s="1" t="s">
        <v>47732</v>
      </c>
      <c r="G14512" s="1">
        <v>2243931</v>
      </c>
      <c r="H14512" s="1" t="s">
        <v>49055</v>
      </c>
      <c r="I14512" s="2">
        <v>45093</v>
      </c>
      <c r="J14512" s="15" t="str">
        <f>MID(Tabla1[[#This Row],[HORA]],1,5)</f>
        <v>16:15</v>
      </c>
      <c r="K14512" s="16">
        <f>IF(Tabla1[[#This Row],[FECHA]]=I14513,IF(J14513-J14512&gt;0,(J14513-J14512)*1440,0),0)</f>
        <v>0.99999999999983658</v>
      </c>
      <c r="L14512" s="14">
        <f>L14253-Datos!$C$8</f>
        <v>11.720000000000002</v>
      </c>
      <c r="M14512" s="13" t="s">
        <v>56025</v>
      </c>
      <c r="N14512" s="1" t="s">
        <v>1531</v>
      </c>
      <c r="O14512" s="1">
        <v>10</v>
      </c>
      <c r="P14512" s="1" t="s">
        <v>986</v>
      </c>
      <c r="Q14512" s="4" t="s">
        <v>21</v>
      </c>
    </row>
    <row r="14513" spans="1:17" ht="22.5" x14ac:dyDescent="0.25">
      <c r="A14513" s="3">
        <v>18620</v>
      </c>
      <c r="B14513" s="1" t="s">
        <v>55387</v>
      </c>
      <c r="C14513" s="1" t="s">
        <v>15</v>
      </c>
      <c r="D14513" s="1" t="s">
        <v>40</v>
      </c>
      <c r="E14513" s="1">
        <v>20231363255</v>
      </c>
      <c r="F14513" s="1" t="s">
        <v>48094</v>
      </c>
      <c r="G14513" s="1">
        <v>2243933</v>
      </c>
      <c r="H14513" s="1" t="s">
        <v>13175</v>
      </c>
      <c r="I14513" s="2">
        <v>45093</v>
      </c>
      <c r="J14513" s="15" t="str">
        <f>MID(Tabla1[[#This Row],[HORA]],1,5)</f>
        <v>16:16</v>
      </c>
      <c r="K14513" s="16">
        <f>IF(Tabla1[[#This Row],[FECHA]]=I14514,IF(J14514-J14513&gt;0,(J14514-J14513)*1440,0),0)</f>
        <v>2.0000000000001528</v>
      </c>
      <c r="L14513" s="14">
        <f>L14254-Datos!$C$8</f>
        <v>10.620000000000003</v>
      </c>
      <c r="M14513" s="13" t="s">
        <v>56026</v>
      </c>
      <c r="N14513" s="1" t="s">
        <v>1531</v>
      </c>
      <c r="O14513" s="1">
        <v>10</v>
      </c>
      <c r="P14513" s="1" t="s">
        <v>986</v>
      </c>
      <c r="Q14513" s="4" t="s">
        <v>21</v>
      </c>
    </row>
    <row r="14514" spans="1:17" ht="22.5" x14ac:dyDescent="0.25">
      <c r="A14514" s="3">
        <v>18621</v>
      </c>
      <c r="B14514" s="1" t="s">
        <v>55388</v>
      </c>
      <c r="C14514" s="1" t="s">
        <v>15</v>
      </c>
      <c r="D14514" s="1" t="s">
        <v>33</v>
      </c>
      <c r="E14514" s="1">
        <v>20600028554</v>
      </c>
      <c r="F14514" s="1" t="s">
        <v>51423</v>
      </c>
      <c r="G14514" s="1">
        <v>2243937</v>
      </c>
      <c r="H14514" s="1" t="s">
        <v>33276</v>
      </c>
      <c r="I14514" s="2">
        <v>45093</v>
      </c>
      <c r="J14514" s="15" t="str">
        <f>MID(Tabla1[[#This Row],[HORA]],1,5)</f>
        <v>16:18</v>
      </c>
      <c r="K14514" s="16">
        <f>IF(Tabla1[[#This Row],[FECHA]]=I14515,IF(J14515-J14514&gt;0,(J14515-J14514)*1440,0),0)</f>
        <v>3.9999999999999858</v>
      </c>
      <c r="L14514" s="14">
        <f>L14255-Datos!$C$8</f>
        <v>11.820000000000002</v>
      </c>
      <c r="M14514" s="13" t="s">
        <v>56028</v>
      </c>
      <c r="N14514" s="1" t="s">
        <v>55389</v>
      </c>
      <c r="O14514" s="1">
        <v>20</v>
      </c>
      <c r="P14514" s="1" t="s">
        <v>986</v>
      </c>
      <c r="Q14514" s="4" t="s">
        <v>21</v>
      </c>
    </row>
    <row r="14515" spans="1:17" ht="22.5" x14ac:dyDescent="0.25">
      <c r="A14515" s="3">
        <v>10684</v>
      </c>
      <c r="B14515" s="1" t="s">
        <v>33226</v>
      </c>
      <c r="C14515" s="1" t="s">
        <v>15</v>
      </c>
      <c r="D14515" s="1" t="s">
        <v>637</v>
      </c>
      <c r="E14515" s="1">
        <v>73146357</v>
      </c>
      <c r="F14515" s="1" t="s">
        <v>33227</v>
      </c>
      <c r="G14515" s="1">
        <v>2243939</v>
      </c>
      <c r="H14515" s="1" t="s">
        <v>33228</v>
      </c>
      <c r="I14515" s="2">
        <v>45093</v>
      </c>
      <c r="J14515" s="15" t="str">
        <f>MID(Tabla1[[#This Row],[HORA]],1,5)</f>
        <v>16:22</v>
      </c>
      <c r="K14515" s="16">
        <f>IF(Tabla1[[#This Row],[FECHA]]=I14516,IF(J14516-J14515&gt;0,(J14516-J14515)*1440,0),0)</f>
        <v>0</v>
      </c>
      <c r="L14515" s="14">
        <f>L14256-Datos!$C$8</f>
        <v>13.320000000000002</v>
      </c>
      <c r="M14515" s="13" t="s">
        <v>56032</v>
      </c>
      <c r="N14515" s="1" t="s">
        <v>33229</v>
      </c>
      <c r="O14515" s="1">
        <v>20</v>
      </c>
      <c r="P14515" s="1" t="s">
        <v>27</v>
      </c>
      <c r="Q14515" s="4" t="s">
        <v>21</v>
      </c>
    </row>
    <row r="14516" spans="1:17" ht="22.5" x14ac:dyDescent="0.25">
      <c r="A14516" s="3">
        <v>18622</v>
      </c>
      <c r="B14516" s="1" t="s">
        <v>55390</v>
      </c>
      <c r="C14516" s="1" t="s">
        <v>15</v>
      </c>
      <c r="D14516" s="1" t="s">
        <v>82</v>
      </c>
      <c r="E14516" s="1">
        <v>10062214657</v>
      </c>
      <c r="F14516" s="1" t="s">
        <v>48060</v>
      </c>
      <c r="G14516" s="1">
        <v>2243940</v>
      </c>
      <c r="H14516" s="1" t="s">
        <v>51855</v>
      </c>
      <c r="I14516" s="2">
        <v>45093</v>
      </c>
      <c r="J14516" s="15" t="str">
        <f>MID(Tabla1[[#This Row],[HORA]],1,5)</f>
        <v>16:22</v>
      </c>
      <c r="K14516" s="16">
        <f>IF(Tabla1[[#This Row],[FECHA]]=I14517,IF(J14517-J14516&gt;0,(J14517-J14516)*1440,0),0)</f>
        <v>1.999999999999833</v>
      </c>
      <c r="L14516" s="14">
        <f>L14257-Datos!$C$8</f>
        <v>10.670000000000002</v>
      </c>
      <c r="M14516" s="13" t="s">
        <v>56032</v>
      </c>
      <c r="N14516" s="1" t="s">
        <v>55061</v>
      </c>
      <c r="O14516" s="1">
        <v>12</v>
      </c>
      <c r="P14516" s="1" t="s">
        <v>986</v>
      </c>
      <c r="Q14516" s="4" t="s">
        <v>21</v>
      </c>
    </row>
    <row r="14517" spans="1:17" ht="22.5" x14ac:dyDescent="0.25">
      <c r="A14517" s="3">
        <v>14738</v>
      </c>
      <c r="B14517" s="1" t="s">
        <v>45131</v>
      </c>
      <c r="C14517" s="1" t="s">
        <v>15</v>
      </c>
      <c r="D14517" s="1" t="s">
        <v>40</v>
      </c>
      <c r="E14517" s="1">
        <v>41344442</v>
      </c>
      <c r="F14517" s="1" t="s">
        <v>45132</v>
      </c>
      <c r="G14517" s="1">
        <v>2670480</v>
      </c>
      <c r="H14517" s="1" t="s">
        <v>45133</v>
      </c>
      <c r="I14517" s="2">
        <v>45093</v>
      </c>
      <c r="J14517" s="15" t="str">
        <f>MID(Tabla1[[#This Row],[HORA]],1,5)</f>
        <v>16:24</v>
      </c>
      <c r="K14517" s="16">
        <f>IF(Tabla1[[#This Row],[FECHA]]=I14518,IF(J14518-J14517&gt;0,(J14518-J14517)*1440,0),0)</f>
        <v>1.0000000000001563</v>
      </c>
      <c r="L14517" s="14">
        <f>L14258-Datos!$C$8</f>
        <v>12.820000000000002</v>
      </c>
      <c r="M14517" s="13" t="s">
        <v>56034</v>
      </c>
      <c r="N14517" s="1" t="s">
        <v>45134</v>
      </c>
      <c r="O14517" s="1">
        <v>12</v>
      </c>
      <c r="P14517" s="1" t="s">
        <v>986</v>
      </c>
      <c r="Q14517" s="4" t="s">
        <v>21</v>
      </c>
    </row>
    <row r="14518" spans="1:17" ht="22.5" x14ac:dyDescent="0.25">
      <c r="A14518" s="3">
        <v>10685</v>
      </c>
      <c r="B14518" s="1" t="s">
        <v>33230</v>
      </c>
      <c r="C14518" s="1" t="s">
        <v>15</v>
      </c>
      <c r="D14518" s="1" t="s">
        <v>40</v>
      </c>
      <c r="E14518" s="1">
        <v>73467934</v>
      </c>
      <c r="F14518" s="1" t="s">
        <v>33231</v>
      </c>
      <c r="G14518" s="1">
        <v>2243942</v>
      </c>
      <c r="H14518" s="1" t="s">
        <v>33232</v>
      </c>
      <c r="I14518" s="2">
        <v>45093</v>
      </c>
      <c r="J14518" s="15" t="str">
        <f>MID(Tabla1[[#This Row],[HORA]],1,5)</f>
        <v>16:25</v>
      </c>
      <c r="K14518" s="16">
        <f>IF(Tabla1[[#This Row],[FECHA]]=I14519,IF(J14519-J14518&gt;0,(J14519-J14518)*1440,0),0)</f>
        <v>0.99999999999999645</v>
      </c>
      <c r="L14518" s="14">
        <f>L14259-Datos!$C$8</f>
        <v>14.520000000000001</v>
      </c>
      <c r="M14518" s="13" t="s">
        <v>56035</v>
      </c>
      <c r="N14518" s="1" t="s">
        <v>33233</v>
      </c>
      <c r="O14518" s="1">
        <v>15</v>
      </c>
      <c r="P14518" s="1" t="s">
        <v>27</v>
      </c>
      <c r="Q14518" s="4" t="s">
        <v>21</v>
      </c>
    </row>
    <row r="14519" spans="1:17" ht="22.5" x14ac:dyDescent="0.25">
      <c r="A14519" s="3">
        <v>10686</v>
      </c>
      <c r="B14519" s="1" t="s">
        <v>33234</v>
      </c>
      <c r="C14519" s="1" t="s">
        <v>15</v>
      </c>
      <c r="D14519" s="1" t="s">
        <v>71</v>
      </c>
      <c r="E14519" s="1">
        <v>44807391</v>
      </c>
      <c r="F14519" s="1" t="s">
        <v>33235</v>
      </c>
      <c r="G14519" s="1">
        <v>2243943</v>
      </c>
      <c r="H14519" s="1" t="s">
        <v>33236</v>
      </c>
      <c r="I14519" s="2">
        <v>45093</v>
      </c>
      <c r="J14519" s="15" t="str">
        <f>MID(Tabla1[[#This Row],[HORA]],1,5)</f>
        <v>16:26</v>
      </c>
      <c r="K14519" s="16">
        <f>IF(Tabla1[[#This Row],[FECHA]]=I14520,IF(J14520-J14519&gt;0,(J14520-J14519)*1440,0),0)</f>
        <v>0</v>
      </c>
      <c r="L14519" s="14">
        <f>L14260-Datos!$C$8</f>
        <v>11.680000000000001</v>
      </c>
      <c r="M14519" s="13" t="s">
        <v>56036</v>
      </c>
      <c r="N14519" s="1" t="s">
        <v>33237</v>
      </c>
      <c r="O14519" s="1">
        <v>20</v>
      </c>
      <c r="P14519" s="1" t="s">
        <v>27</v>
      </c>
      <c r="Q14519" s="4" t="s">
        <v>21</v>
      </c>
    </row>
    <row r="14520" spans="1:17" ht="22.5" x14ac:dyDescent="0.25">
      <c r="A14520" s="3">
        <v>14739</v>
      </c>
      <c r="B14520" s="1" t="s">
        <v>45135</v>
      </c>
      <c r="C14520" s="1" t="s">
        <v>15</v>
      </c>
      <c r="D14520" s="1" t="s">
        <v>33</v>
      </c>
      <c r="E14520" s="1">
        <v>16632744</v>
      </c>
      <c r="F14520" s="1" t="s">
        <v>45136</v>
      </c>
      <c r="G14520" s="1">
        <v>2243944</v>
      </c>
      <c r="H14520" s="1" t="s">
        <v>45137</v>
      </c>
      <c r="I14520" s="2">
        <v>45093</v>
      </c>
      <c r="J14520" s="15" t="str">
        <f>MID(Tabla1[[#This Row],[HORA]],1,5)</f>
        <v>16:26</v>
      </c>
      <c r="K14520" s="16">
        <f>IF(Tabla1[[#This Row],[FECHA]]=I14521,IF(J14521-J14520&gt;0,(J14521-J14520)*1440,0),0)</f>
        <v>0.99999999999999645</v>
      </c>
      <c r="L14520" s="14">
        <f>L14261-Datos!$C$8</f>
        <v>12.620000000000003</v>
      </c>
      <c r="M14520" s="13" t="s">
        <v>56036</v>
      </c>
      <c r="N14520" s="1" t="s">
        <v>45138</v>
      </c>
      <c r="O14520" s="1">
        <v>30</v>
      </c>
      <c r="P14520" s="1" t="s">
        <v>986</v>
      </c>
      <c r="Q14520" s="4" t="s">
        <v>21</v>
      </c>
    </row>
    <row r="14521" spans="1:17" ht="22.5" x14ac:dyDescent="0.25">
      <c r="A14521" s="3">
        <v>17765</v>
      </c>
      <c r="B14521" s="1" t="s">
        <v>53302</v>
      </c>
      <c r="C14521" s="1" t="s">
        <v>15</v>
      </c>
      <c r="D14521" s="1" t="s">
        <v>161</v>
      </c>
      <c r="E14521" s="1">
        <v>20340546653</v>
      </c>
      <c r="F14521" s="1" t="s">
        <v>47912</v>
      </c>
      <c r="G14521" s="1">
        <v>75625559</v>
      </c>
      <c r="H14521" s="1" t="s">
        <v>53303</v>
      </c>
      <c r="I14521" s="2">
        <v>45093</v>
      </c>
      <c r="J14521" s="15" t="str">
        <f>MID(Tabla1[[#This Row],[HORA]],1,5)</f>
        <v>16:27</v>
      </c>
      <c r="K14521" s="16">
        <f>IF(Tabla1[[#This Row],[FECHA]]=I14522,IF(J14522-J14521&gt;0,(J14522-J14521)*1440,0),0)</f>
        <v>0.99999999999983658</v>
      </c>
      <c r="L14521" s="14">
        <f>L14262-Datos!$C$8</f>
        <v>12.860000000000001</v>
      </c>
      <c r="M14521" s="13" t="s">
        <v>56037</v>
      </c>
      <c r="N14521" s="1" t="s">
        <v>53304</v>
      </c>
      <c r="O14521" s="1">
        <v>20</v>
      </c>
      <c r="P14521" s="1" t="s">
        <v>27</v>
      </c>
      <c r="Q14521" s="4" t="s">
        <v>21</v>
      </c>
    </row>
    <row r="14522" spans="1:17" ht="22.5" x14ac:dyDescent="0.25">
      <c r="A14522" s="3">
        <v>4222</v>
      </c>
      <c r="B14522" s="1" t="s">
        <v>13238</v>
      </c>
      <c r="C14522" s="1" t="s">
        <v>15</v>
      </c>
      <c r="D14522" s="1" t="s">
        <v>40</v>
      </c>
      <c r="E14522" s="1">
        <v>16710275</v>
      </c>
      <c r="F14522" s="1" t="s">
        <v>13239</v>
      </c>
      <c r="G14522" s="1">
        <v>2243948</v>
      </c>
      <c r="H14522" s="1" t="s">
        <v>13240</v>
      </c>
      <c r="I14522" s="2">
        <v>45093</v>
      </c>
      <c r="J14522" s="15" t="str">
        <f>MID(Tabla1[[#This Row],[HORA]],1,5)</f>
        <v>16:28</v>
      </c>
      <c r="K14522" s="16">
        <f>IF(Tabla1[[#This Row],[FECHA]]=I14523,IF(J14523-J14522&gt;0,(J14523-J14522)*1440,0),0)</f>
        <v>0</v>
      </c>
      <c r="L14522" s="14">
        <f>L14263-Datos!$C$8</f>
        <v>10.530000000000003</v>
      </c>
      <c r="M14522" s="13" t="s">
        <v>56038</v>
      </c>
      <c r="N14522" s="1" t="s">
        <v>13241</v>
      </c>
      <c r="O14522" s="1">
        <v>20</v>
      </c>
      <c r="P14522" s="1" t="s">
        <v>1141</v>
      </c>
      <c r="Q14522" s="4" t="s">
        <v>21</v>
      </c>
    </row>
    <row r="14523" spans="1:17" ht="22.5" x14ac:dyDescent="0.25">
      <c r="A14523" s="3">
        <v>14740</v>
      </c>
      <c r="B14523" s="1" t="s">
        <v>45139</v>
      </c>
      <c r="C14523" s="1" t="s">
        <v>15</v>
      </c>
      <c r="D14523" s="1" t="s">
        <v>71</v>
      </c>
      <c r="E14523" s="1">
        <v>47715148</v>
      </c>
      <c r="F14523" s="1" t="s">
        <v>3022</v>
      </c>
      <c r="G14523" s="1">
        <v>2243947</v>
      </c>
      <c r="H14523" s="1" t="s">
        <v>3023</v>
      </c>
      <c r="I14523" s="2">
        <v>45093</v>
      </c>
      <c r="J14523" s="15" t="str">
        <f>MID(Tabla1[[#This Row],[HORA]],1,5)</f>
        <v>16:28</v>
      </c>
      <c r="K14523" s="16">
        <f>IF(Tabla1[[#This Row],[FECHA]]=I14524,IF(J14524-J14523&gt;0,(J14524-J14523)*1440,0),0)</f>
        <v>1.0000000000001563</v>
      </c>
      <c r="L14523" s="14">
        <f>L14264-Datos!$C$8</f>
        <v>11.770000000000001</v>
      </c>
      <c r="M14523" s="13" t="s">
        <v>56038</v>
      </c>
      <c r="N14523" s="1" t="s">
        <v>44910</v>
      </c>
      <c r="O14523" s="1">
        <v>10</v>
      </c>
      <c r="P14523" s="1" t="s">
        <v>986</v>
      </c>
      <c r="Q14523" s="4" t="s">
        <v>21</v>
      </c>
    </row>
    <row r="14524" spans="1:17" ht="22.5" x14ac:dyDescent="0.25">
      <c r="A14524" s="3">
        <v>10687</v>
      </c>
      <c r="B14524" s="1" t="s">
        <v>33238</v>
      </c>
      <c r="C14524" s="1" t="s">
        <v>15</v>
      </c>
      <c r="D14524" s="1" t="s">
        <v>40</v>
      </c>
      <c r="E14524" s="1">
        <v>16655796</v>
      </c>
      <c r="F14524" s="1" t="s">
        <v>13675</v>
      </c>
      <c r="G14524" s="1">
        <v>2243950</v>
      </c>
      <c r="H14524" s="1" t="s">
        <v>33239</v>
      </c>
      <c r="I14524" s="2">
        <v>45093</v>
      </c>
      <c r="J14524" s="15" t="str">
        <f>MID(Tabla1[[#This Row],[HORA]],1,5)</f>
        <v>16:29</v>
      </c>
      <c r="K14524" s="16">
        <f>IF(Tabla1[[#This Row],[FECHA]]=I14525,IF(J14525-J14524&gt;0,(J14525-J14524)*1440,0),0)</f>
        <v>0.99999999999999645</v>
      </c>
      <c r="L14524" s="14">
        <f>L14265-Datos!$C$8</f>
        <v>11.460000000000003</v>
      </c>
      <c r="M14524" s="13" t="s">
        <v>56039</v>
      </c>
      <c r="N14524" s="1" t="s">
        <v>33240</v>
      </c>
      <c r="O14524" s="1">
        <v>40</v>
      </c>
      <c r="P14524" s="1" t="s">
        <v>27</v>
      </c>
      <c r="Q14524" s="4" t="s">
        <v>21</v>
      </c>
    </row>
    <row r="14525" spans="1:17" ht="22.5" x14ac:dyDescent="0.25">
      <c r="A14525" s="3">
        <v>18623</v>
      </c>
      <c r="B14525" s="1" t="s">
        <v>55391</v>
      </c>
      <c r="C14525" s="1" t="s">
        <v>15</v>
      </c>
      <c r="D14525" s="1" t="s">
        <v>40</v>
      </c>
      <c r="E14525" s="1">
        <v>20480172150</v>
      </c>
      <c r="F14525" s="1" t="s">
        <v>48966</v>
      </c>
      <c r="G14525" s="1">
        <v>46950060</v>
      </c>
      <c r="H14525" s="1" t="s">
        <v>25002</v>
      </c>
      <c r="I14525" s="2">
        <v>45093</v>
      </c>
      <c r="J14525" s="15" t="str">
        <f>MID(Tabla1[[#This Row],[HORA]],1,5)</f>
        <v>16:30</v>
      </c>
      <c r="K14525" s="16">
        <f>IF(Tabla1[[#This Row],[FECHA]]=I14526,IF(J14526-J14525&gt;0,(J14526-J14525)*1440,0),0)</f>
        <v>0.99999999999999645</v>
      </c>
      <c r="L14525" s="14">
        <f>L14266-Datos!$C$8</f>
        <v>12.840000000000002</v>
      </c>
      <c r="M14525" s="13" t="s">
        <v>56040</v>
      </c>
      <c r="N14525" s="1" t="s">
        <v>1715</v>
      </c>
      <c r="O14525" s="1">
        <v>15</v>
      </c>
      <c r="P14525" s="1" t="s">
        <v>986</v>
      </c>
      <c r="Q14525" s="4" t="s">
        <v>21</v>
      </c>
    </row>
    <row r="14526" spans="1:17" ht="22.5" x14ac:dyDescent="0.25">
      <c r="A14526" s="3">
        <v>10688</v>
      </c>
      <c r="B14526" s="1" t="s">
        <v>33241</v>
      </c>
      <c r="C14526" s="1" t="s">
        <v>15</v>
      </c>
      <c r="D14526" s="1" t="s">
        <v>82</v>
      </c>
      <c r="E14526" s="1">
        <v>16590773</v>
      </c>
      <c r="F14526" s="1" t="s">
        <v>7150</v>
      </c>
      <c r="G14526" s="1">
        <v>2243951</v>
      </c>
      <c r="H14526" s="1" t="s">
        <v>9990</v>
      </c>
      <c r="I14526" s="2">
        <v>45093</v>
      </c>
      <c r="J14526" s="15" t="str">
        <f>MID(Tabla1[[#This Row],[HORA]],1,5)</f>
        <v>16:31</v>
      </c>
      <c r="K14526" s="16">
        <f>IF(Tabla1[[#This Row],[FECHA]]=I14527,IF(J14527-J14526&gt;0,(J14527-J14526)*1440,0),0)</f>
        <v>0</v>
      </c>
      <c r="L14526" s="14">
        <f>L14267-Datos!$C$8</f>
        <v>12.780000000000003</v>
      </c>
      <c r="M14526" s="13" t="s">
        <v>56041</v>
      </c>
      <c r="N14526" s="1" t="s">
        <v>33242</v>
      </c>
      <c r="O14526" s="1">
        <v>10</v>
      </c>
      <c r="P14526" s="1" t="s">
        <v>27</v>
      </c>
      <c r="Q14526" s="4" t="s">
        <v>21</v>
      </c>
    </row>
    <row r="14527" spans="1:17" ht="22.5" x14ac:dyDescent="0.25">
      <c r="A14527" s="3">
        <v>14741</v>
      </c>
      <c r="B14527" s="1" t="s">
        <v>45140</v>
      </c>
      <c r="C14527" s="1" t="s">
        <v>15</v>
      </c>
      <c r="D14527" s="1" t="s">
        <v>40</v>
      </c>
      <c r="E14527" s="1">
        <v>44828838</v>
      </c>
      <c r="F14527" s="1" t="s">
        <v>45141</v>
      </c>
      <c r="G14527" s="1">
        <v>2243952</v>
      </c>
      <c r="H14527" s="1" t="s">
        <v>45142</v>
      </c>
      <c r="I14527" s="2">
        <v>45093</v>
      </c>
      <c r="J14527" s="15" t="str">
        <f>MID(Tabla1[[#This Row],[HORA]],1,5)</f>
        <v>16:31</v>
      </c>
      <c r="K14527" s="16">
        <f>IF(Tabla1[[#This Row],[FECHA]]=I14528,IF(J14528-J14527&gt;0,(J14528-J14527)*1440,0),0)</f>
        <v>2.9999999999999893</v>
      </c>
      <c r="L14527" s="14">
        <f>L14268-Datos!$C$8</f>
        <v>12.680000000000001</v>
      </c>
      <c r="M14527" s="13" t="s">
        <v>56041</v>
      </c>
      <c r="N14527" s="1" t="s">
        <v>1531</v>
      </c>
      <c r="O14527" s="1">
        <v>10</v>
      </c>
      <c r="P14527" s="1" t="s">
        <v>986</v>
      </c>
      <c r="Q14527" s="4" t="s">
        <v>21</v>
      </c>
    </row>
    <row r="14528" spans="1:17" ht="22.5" x14ac:dyDescent="0.25">
      <c r="A14528" s="3">
        <v>14742</v>
      </c>
      <c r="B14528" s="1" t="s">
        <v>45143</v>
      </c>
      <c r="C14528" s="1" t="s">
        <v>15</v>
      </c>
      <c r="D14528" s="1" t="s">
        <v>228</v>
      </c>
      <c r="E14528" s="1">
        <v>16651208</v>
      </c>
      <c r="F14528" s="1" t="s">
        <v>45144</v>
      </c>
      <c r="G14528" s="1">
        <v>2243954</v>
      </c>
      <c r="H14528" s="1" t="s">
        <v>45145</v>
      </c>
      <c r="I14528" s="2">
        <v>45093</v>
      </c>
      <c r="J14528" s="15" t="str">
        <f>MID(Tabla1[[#This Row],[HORA]],1,5)</f>
        <v>16:34</v>
      </c>
      <c r="K14528" s="16">
        <f>IF(Tabla1[[#This Row],[FECHA]]=I14529,IF(J14529-J14528&gt;0,(J14529-J14528)*1440,0),0)</f>
        <v>0.99999999999999645</v>
      </c>
      <c r="L14528" s="14">
        <f>L14269-Datos!$C$8</f>
        <v>10.390000000000002</v>
      </c>
      <c r="M14528" s="13" t="s">
        <v>56044</v>
      </c>
      <c r="N14528" s="1" t="s">
        <v>43175</v>
      </c>
      <c r="O14528" s="1">
        <v>20</v>
      </c>
      <c r="P14528" s="1" t="s">
        <v>986</v>
      </c>
      <c r="Q14528" s="4" t="s">
        <v>21</v>
      </c>
    </row>
    <row r="14529" spans="1:17" ht="22.5" x14ac:dyDescent="0.25">
      <c r="A14529" s="3">
        <v>10689</v>
      </c>
      <c r="B14529" s="1" t="s">
        <v>33243</v>
      </c>
      <c r="C14529" s="1" t="s">
        <v>15</v>
      </c>
      <c r="D14529" s="1" t="s">
        <v>119</v>
      </c>
      <c r="E14529" s="1">
        <v>1109783</v>
      </c>
      <c r="F14529" s="1" t="s">
        <v>33244</v>
      </c>
      <c r="G14529" s="1">
        <v>2243955</v>
      </c>
      <c r="H14529" s="1" t="s">
        <v>33245</v>
      </c>
      <c r="I14529" s="2">
        <v>45093</v>
      </c>
      <c r="J14529" s="15" t="str">
        <f>MID(Tabla1[[#This Row],[HORA]],1,5)</f>
        <v>16:35</v>
      </c>
      <c r="K14529" s="16">
        <f>IF(Tabla1[[#This Row],[FECHA]]=I14530,IF(J14530-J14529&gt;0,(J14530-J14529)*1440,0),0)</f>
        <v>1.9999999999999929</v>
      </c>
      <c r="L14529" s="14">
        <f>L14270-Datos!$C$8</f>
        <v>11.680000000000001</v>
      </c>
      <c r="M14529" s="13" t="s">
        <v>56045</v>
      </c>
      <c r="N14529" s="1" t="s">
        <v>33246</v>
      </c>
      <c r="O14529" s="1">
        <v>15</v>
      </c>
      <c r="P14529" s="1" t="s">
        <v>27</v>
      </c>
      <c r="Q14529" s="4" t="s">
        <v>21</v>
      </c>
    </row>
    <row r="14530" spans="1:17" ht="22.5" x14ac:dyDescent="0.25">
      <c r="A14530" s="3">
        <v>10690</v>
      </c>
      <c r="B14530" s="1" t="s">
        <v>33247</v>
      </c>
      <c r="C14530" s="1" t="s">
        <v>15</v>
      </c>
      <c r="D14530" s="1" t="s">
        <v>40</v>
      </c>
      <c r="E14530" s="1">
        <v>3126754</v>
      </c>
      <c r="F14530" s="1" t="s">
        <v>33248</v>
      </c>
      <c r="G14530" s="1">
        <v>3126754</v>
      </c>
      <c r="H14530" s="1" t="s">
        <v>33248</v>
      </c>
      <c r="I14530" s="2">
        <v>45093</v>
      </c>
      <c r="J14530" s="15" t="str">
        <f>MID(Tabla1[[#This Row],[HORA]],1,5)</f>
        <v>16:37</v>
      </c>
      <c r="K14530" s="16">
        <f>IF(Tabla1[[#This Row],[FECHA]]=I14531,IF(J14531-J14530&gt;0,(J14531-J14530)*1440,0),0)</f>
        <v>0</v>
      </c>
      <c r="L14530" s="14">
        <f>L14271-Datos!$C$8</f>
        <v>10.690000000000003</v>
      </c>
      <c r="M14530" s="13" t="s">
        <v>56047</v>
      </c>
      <c r="N14530" s="1" t="s">
        <v>1715</v>
      </c>
      <c r="O14530" s="1">
        <v>5</v>
      </c>
      <c r="P14530" s="1" t="s">
        <v>27</v>
      </c>
      <c r="Q14530" s="4" t="s">
        <v>21</v>
      </c>
    </row>
    <row r="14531" spans="1:17" ht="22.5" x14ac:dyDescent="0.25">
      <c r="A14531" s="3">
        <v>14743</v>
      </c>
      <c r="B14531" s="1" t="s">
        <v>45146</v>
      </c>
      <c r="C14531" s="1" t="s">
        <v>15</v>
      </c>
      <c r="D14531" s="1" t="s">
        <v>61</v>
      </c>
      <c r="E14531" s="1">
        <v>62298497</v>
      </c>
      <c r="F14531" s="1" t="s">
        <v>44772</v>
      </c>
      <c r="G14531" s="1">
        <v>2243956</v>
      </c>
      <c r="H14531" s="1" t="s">
        <v>44773</v>
      </c>
      <c r="I14531" s="2">
        <v>45093</v>
      </c>
      <c r="J14531" s="15" t="str">
        <f>MID(Tabla1[[#This Row],[HORA]],1,5)</f>
        <v>16:37</v>
      </c>
      <c r="K14531" s="16">
        <f>IF(Tabla1[[#This Row],[FECHA]]=I14532,IF(J14532-J14531&gt;0,(J14532-J14531)*1440,0),0)</f>
        <v>3.0000000000001492</v>
      </c>
      <c r="L14531" s="14">
        <f>L14272-Datos!$C$8</f>
        <v>13.700000000000001</v>
      </c>
      <c r="M14531" s="13" t="s">
        <v>56047</v>
      </c>
      <c r="N14531" s="1" t="s">
        <v>26727</v>
      </c>
      <c r="O14531" s="1">
        <v>25</v>
      </c>
      <c r="P14531" s="1" t="s">
        <v>986</v>
      </c>
      <c r="Q14531" s="4" t="s">
        <v>21</v>
      </c>
    </row>
    <row r="14532" spans="1:17" ht="22.5" x14ac:dyDescent="0.25">
      <c r="A14532" s="3">
        <v>14744</v>
      </c>
      <c r="B14532" s="1" t="s">
        <v>45147</v>
      </c>
      <c r="C14532" s="1" t="s">
        <v>15</v>
      </c>
      <c r="D14532" s="1" t="s">
        <v>77</v>
      </c>
      <c r="E14532" s="1">
        <v>71538272</v>
      </c>
      <c r="F14532" s="1" t="s">
        <v>45148</v>
      </c>
      <c r="G14532" s="1">
        <v>2243957</v>
      </c>
      <c r="H14532" s="1" t="s">
        <v>45149</v>
      </c>
      <c r="I14532" s="2">
        <v>45093</v>
      </c>
      <c r="J14532" s="15" t="str">
        <f>MID(Tabla1[[#This Row],[HORA]],1,5)</f>
        <v>16:40</v>
      </c>
      <c r="K14532" s="16">
        <f>IF(Tabla1[[#This Row],[FECHA]]=I14533,IF(J14533-J14532&gt;0,(J14533-J14532)*1440,0),0)</f>
        <v>1.999999999999833</v>
      </c>
      <c r="L14532" s="14">
        <f>L14273-Datos!$C$8</f>
        <v>15.760000000000005</v>
      </c>
      <c r="M14532" s="13" t="s">
        <v>56050</v>
      </c>
      <c r="N14532" s="1" t="s">
        <v>45150</v>
      </c>
      <c r="O14532" s="1">
        <v>13</v>
      </c>
      <c r="P14532" s="1" t="s">
        <v>986</v>
      </c>
      <c r="Q14532" s="4" t="s">
        <v>21</v>
      </c>
    </row>
    <row r="14533" spans="1:17" ht="22.5" x14ac:dyDescent="0.25">
      <c r="A14533" s="3">
        <v>4223</v>
      </c>
      <c r="B14533" s="1" t="s">
        <v>13242</v>
      </c>
      <c r="C14533" s="1" t="s">
        <v>15</v>
      </c>
      <c r="D14533" s="1" t="s">
        <v>40</v>
      </c>
      <c r="E14533" s="1">
        <v>73782389</v>
      </c>
      <c r="F14533" s="1" t="s">
        <v>12626</v>
      </c>
      <c r="G14533" s="1">
        <v>2243959</v>
      </c>
      <c r="H14533" s="1" t="s">
        <v>13243</v>
      </c>
      <c r="I14533" s="2">
        <v>45093</v>
      </c>
      <c r="J14533" s="15" t="str">
        <f>MID(Tabla1[[#This Row],[HORA]],1,5)</f>
        <v>16:42</v>
      </c>
      <c r="K14533" s="16">
        <f>IF(Tabla1[[#This Row],[FECHA]]=I14534,IF(J14534-J14533&gt;0,(J14534-J14533)*1440,0),0)</f>
        <v>0</v>
      </c>
      <c r="L14533" s="14">
        <f>L14274-Datos!$C$8</f>
        <v>11.630000000000003</v>
      </c>
      <c r="M14533" s="13" t="s">
        <v>56052</v>
      </c>
      <c r="N14533" s="1" t="s">
        <v>13244</v>
      </c>
      <c r="O14533" s="1">
        <v>25</v>
      </c>
      <c r="P14533" s="1" t="s">
        <v>1141</v>
      </c>
      <c r="Q14533" s="4" t="s">
        <v>21</v>
      </c>
    </row>
    <row r="14534" spans="1:17" ht="22.5" x14ac:dyDescent="0.25">
      <c r="A14534" s="3">
        <v>14745</v>
      </c>
      <c r="B14534" s="1" t="s">
        <v>45151</v>
      </c>
      <c r="C14534" s="1" t="s">
        <v>15</v>
      </c>
      <c r="D14534" s="1" t="s">
        <v>77</v>
      </c>
      <c r="E14534" s="1">
        <v>47650920</v>
      </c>
      <c r="F14534" s="1" t="s">
        <v>25840</v>
      </c>
      <c r="G14534" s="1">
        <v>41890663</v>
      </c>
      <c r="H14534" s="1" t="s">
        <v>45152</v>
      </c>
      <c r="I14534" s="2">
        <v>45093</v>
      </c>
      <c r="J14534" s="15" t="str">
        <f>MID(Tabla1[[#This Row],[HORA]],1,5)</f>
        <v>16:42</v>
      </c>
      <c r="K14534" s="16">
        <f>IF(Tabla1[[#This Row],[FECHA]]=I14535,IF(J14535-J14534&gt;0,(J14535-J14534)*1440,0),0)</f>
        <v>0.99999999999999645</v>
      </c>
      <c r="L14534" s="14">
        <f>L14275-Datos!$C$8</f>
        <v>11.440000000000003</v>
      </c>
      <c r="M14534" s="13" t="s">
        <v>56052</v>
      </c>
      <c r="N14534" s="1" t="s">
        <v>45153</v>
      </c>
      <c r="O14534" s="1">
        <v>12</v>
      </c>
      <c r="P14534" s="1" t="s">
        <v>986</v>
      </c>
      <c r="Q14534" s="4" t="s">
        <v>21</v>
      </c>
    </row>
    <row r="14535" spans="1:17" ht="22.5" x14ac:dyDescent="0.25">
      <c r="A14535" s="3">
        <v>14746</v>
      </c>
      <c r="B14535" s="1" t="s">
        <v>45154</v>
      </c>
      <c r="C14535" s="1" t="s">
        <v>15</v>
      </c>
      <c r="D14535" s="1" t="s">
        <v>40</v>
      </c>
      <c r="E14535" s="1">
        <v>71775816</v>
      </c>
      <c r="F14535" s="1" t="s">
        <v>33821</v>
      </c>
      <c r="G14535" s="1">
        <v>45377890</v>
      </c>
      <c r="H14535" s="1" t="s">
        <v>45155</v>
      </c>
      <c r="I14535" s="2">
        <v>45093</v>
      </c>
      <c r="J14535" s="15" t="str">
        <f>MID(Tabla1[[#This Row],[HORA]],1,5)</f>
        <v>16:43</v>
      </c>
      <c r="K14535" s="16">
        <f>IF(Tabla1[[#This Row],[FECHA]]=I14536,IF(J14536-J14535&gt;0,(J14536-J14535)*1440,0),0)</f>
        <v>2.9999999999999893</v>
      </c>
      <c r="L14535" s="14">
        <f>L14276-Datos!$C$8</f>
        <v>13.530000000000003</v>
      </c>
      <c r="M14535" s="13" t="s">
        <v>56053</v>
      </c>
      <c r="N14535" s="1" t="s">
        <v>45156</v>
      </c>
      <c r="O14535" s="1">
        <v>20</v>
      </c>
      <c r="P14535" s="1" t="s">
        <v>986</v>
      </c>
      <c r="Q14535" s="4" t="s">
        <v>21</v>
      </c>
    </row>
    <row r="14536" spans="1:17" ht="22.5" x14ac:dyDescent="0.25">
      <c r="A14536" s="3">
        <v>4224</v>
      </c>
      <c r="B14536" s="1" t="s">
        <v>13245</v>
      </c>
      <c r="C14536" s="1" t="s">
        <v>15</v>
      </c>
      <c r="D14536" s="1" t="s">
        <v>77</v>
      </c>
      <c r="E14536" s="1">
        <v>40328034</v>
      </c>
      <c r="F14536" s="1" t="s">
        <v>4643</v>
      </c>
      <c r="G14536" s="1">
        <v>43653900</v>
      </c>
      <c r="H14536" s="1" t="s">
        <v>13246</v>
      </c>
      <c r="I14536" s="2">
        <v>45093</v>
      </c>
      <c r="J14536" s="15" t="str">
        <f>MID(Tabla1[[#This Row],[HORA]],1,5)</f>
        <v>16:46</v>
      </c>
      <c r="K14536" s="16">
        <f>IF(Tabla1[[#This Row],[FECHA]]=I14537,IF(J14537-J14536&gt;0,(J14537-J14536)*1440,0),0)</f>
        <v>0</v>
      </c>
      <c r="L14536" s="14">
        <f>L14277-Datos!$C$8</f>
        <v>10.870000000000003</v>
      </c>
      <c r="M14536" s="13" t="s">
        <v>56056</v>
      </c>
      <c r="N14536" s="1" t="s">
        <v>13247</v>
      </c>
      <c r="O14536" s="1">
        <v>10</v>
      </c>
      <c r="P14536" s="1" t="s">
        <v>1141</v>
      </c>
      <c r="Q14536" s="4" t="s">
        <v>21</v>
      </c>
    </row>
    <row r="14537" spans="1:17" ht="22.5" x14ac:dyDescent="0.25">
      <c r="A14537" s="3">
        <v>14747</v>
      </c>
      <c r="B14537" s="1" t="s">
        <v>45157</v>
      </c>
      <c r="C14537" s="1" t="s">
        <v>15</v>
      </c>
      <c r="D14537" s="1" t="s">
        <v>40</v>
      </c>
      <c r="E14537" s="1">
        <v>16659813</v>
      </c>
      <c r="F14537" s="1" t="s">
        <v>45158</v>
      </c>
      <c r="G14537" s="1">
        <v>2243961</v>
      </c>
      <c r="H14537" s="1" t="s">
        <v>45159</v>
      </c>
      <c r="I14537" s="2">
        <v>45093</v>
      </c>
      <c r="J14537" s="15" t="str">
        <f>MID(Tabla1[[#This Row],[HORA]],1,5)</f>
        <v>16:46</v>
      </c>
      <c r="K14537" s="16">
        <f>IF(Tabla1[[#This Row],[FECHA]]=I14538,IF(J14538-J14537&gt;0,(J14538-J14537)*1440,0),0)</f>
        <v>1.0000000000001563</v>
      </c>
      <c r="L14537" s="14">
        <f>L14278-Datos!$C$8</f>
        <v>12.600000000000003</v>
      </c>
      <c r="M14537" s="13" t="s">
        <v>56056</v>
      </c>
      <c r="N14537" s="1" t="s">
        <v>1235</v>
      </c>
      <c r="O14537" s="1">
        <v>15</v>
      </c>
      <c r="P14537" s="1" t="s">
        <v>986</v>
      </c>
      <c r="Q14537" s="4" t="s">
        <v>21</v>
      </c>
    </row>
    <row r="14538" spans="1:17" ht="22.5" x14ac:dyDescent="0.25">
      <c r="A14538" s="3">
        <v>4225</v>
      </c>
      <c r="B14538" s="1" t="s">
        <v>13248</v>
      </c>
      <c r="C14538" s="1" t="s">
        <v>15</v>
      </c>
      <c r="D14538" s="1" t="s">
        <v>33</v>
      </c>
      <c r="E14538" s="1">
        <v>40328034</v>
      </c>
      <c r="F14538" s="1" t="s">
        <v>4643</v>
      </c>
      <c r="G14538" s="1">
        <v>44361123</v>
      </c>
      <c r="H14538" s="1" t="s">
        <v>13249</v>
      </c>
      <c r="I14538" s="2">
        <v>45093</v>
      </c>
      <c r="J14538" s="15" t="str">
        <f>MID(Tabla1[[#This Row],[HORA]],1,5)</f>
        <v>16:47</v>
      </c>
      <c r="K14538" s="16">
        <f>IF(Tabla1[[#This Row],[FECHA]]=I14539,IF(J14539-J14538&gt;0,(J14539-J14538)*1440,0),0)</f>
        <v>1.999999999999833</v>
      </c>
      <c r="L14538" s="14">
        <f>L14279-Datos!$C$8</f>
        <v>14.460000000000003</v>
      </c>
      <c r="M14538" s="13" t="s">
        <v>56057</v>
      </c>
      <c r="N14538" s="1" t="s">
        <v>13250</v>
      </c>
      <c r="O14538" s="1">
        <v>10</v>
      </c>
      <c r="P14538" s="1" t="s">
        <v>1141</v>
      </c>
      <c r="Q14538" s="4" t="s">
        <v>21</v>
      </c>
    </row>
    <row r="14539" spans="1:17" ht="22.5" x14ac:dyDescent="0.25">
      <c r="A14539" s="3">
        <v>14748</v>
      </c>
      <c r="B14539" s="1" t="s">
        <v>45160</v>
      </c>
      <c r="C14539" s="1" t="s">
        <v>15</v>
      </c>
      <c r="D14539" s="1" t="s">
        <v>228</v>
      </c>
      <c r="E14539" s="1">
        <v>44303921</v>
      </c>
      <c r="F14539" s="1" t="s">
        <v>45161</v>
      </c>
      <c r="G14539" s="1">
        <v>2243963</v>
      </c>
      <c r="H14539" s="1" t="s">
        <v>45162</v>
      </c>
      <c r="I14539" s="2">
        <v>45093</v>
      </c>
      <c r="J14539" s="15" t="str">
        <f>MID(Tabla1[[#This Row],[HORA]],1,5)</f>
        <v>16:49</v>
      </c>
      <c r="K14539" s="16">
        <f>IF(Tabla1[[#This Row],[FECHA]]=I14540,IF(J14540-J14539&gt;0,(J14540-J14539)*1440,0),0)</f>
        <v>0.99999999999999645</v>
      </c>
      <c r="L14539" s="14">
        <f>L14280-Datos!$C$8</f>
        <v>11.760000000000002</v>
      </c>
      <c r="M14539" s="13" t="s">
        <v>56059</v>
      </c>
      <c r="N14539" s="1" t="s">
        <v>45163</v>
      </c>
      <c r="O14539" s="1">
        <v>20</v>
      </c>
      <c r="P14539" s="1" t="s">
        <v>986</v>
      </c>
      <c r="Q14539" s="4" t="s">
        <v>21</v>
      </c>
    </row>
    <row r="14540" spans="1:17" ht="22.5" x14ac:dyDescent="0.25">
      <c r="A14540" s="3">
        <v>4226</v>
      </c>
      <c r="B14540" s="1" t="s">
        <v>13251</v>
      </c>
      <c r="C14540" s="1" t="s">
        <v>15</v>
      </c>
      <c r="D14540" s="1" t="s">
        <v>33</v>
      </c>
      <c r="E14540" s="1">
        <v>42085292</v>
      </c>
      <c r="F14540" s="1" t="s">
        <v>13252</v>
      </c>
      <c r="G14540" s="1">
        <v>2243964</v>
      </c>
      <c r="H14540" s="1" t="s">
        <v>13253</v>
      </c>
      <c r="I14540" s="2">
        <v>45093</v>
      </c>
      <c r="J14540" s="15" t="str">
        <f>MID(Tabla1[[#This Row],[HORA]],1,5)</f>
        <v>16:50</v>
      </c>
      <c r="K14540" s="16">
        <f>IF(Tabla1[[#This Row],[FECHA]]=I14541,IF(J14541-J14540&gt;0,(J14541-J14540)*1440,0),0)</f>
        <v>0</v>
      </c>
      <c r="L14540" s="14">
        <f>L14281-Datos!$C$8</f>
        <v>12.420000000000002</v>
      </c>
      <c r="M14540" s="13" t="s">
        <v>56060</v>
      </c>
      <c r="N14540" s="1" t="s">
        <v>12268</v>
      </c>
      <c r="O14540" s="1">
        <v>10</v>
      </c>
      <c r="P14540" s="1" t="s">
        <v>1141</v>
      </c>
      <c r="Q14540" s="4" t="s">
        <v>21</v>
      </c>
    </row>
    <row r="14541" spans="1:17" ht="22.5" x14ac:dyDescent="0.25">
      <c r="A14541" s="3">
        <v>10691</v>
      </c>
      <c r="B14541" s="1" t="s">
        <v>33249</v>
      </c>
      <c r="C14541" s="1" t="s">
        <v>15</v>
      </c>
      <c r="D14541" s="1" t="s">
        <v>1017</v>
      </c>
      <c r="E14541" s="1">
        <v>1154305</v>
      </c>
      <c r="F14541" s="1" t="s">
        <v>33250</v>
      </c>
      <c r="G14541" s="1">
        <v>1154305</v>
      </c>
      <c r="H14541" s="1" t="s">
        <v>33250</v>
      </c>
      <c r="I14541" s="2">
        <v>45093</v>
      </c>
      <c r="J14541" s="15" t="str">
        <f>MID(Tabla1[[#This Row],[HORA]],1,5)</f>
        <v>16:50</v>
      </c>
      <c r="K14541" s="16">
        <f>IF(Tabla1[[#This Row],[FECHA]]=I14542,IF(J14542-J14541&gt;0,(J14542-J14541)*1440,0),0)</f>
        <v>1.0000000000001563</v>
      </c>
      <c r="L14541" s="14">
        <f>L14282-Datos!$C$8</f>
        <v>12.360000000000001</v>
      </c>
      <c r="M14541" s="13" t="s">
        <v>56060</v>
      </c>
      <c r="N14541" s="1" t="s">
        <v>33251</v>
      </c>
      <c r="O14541" s="1">
        <v>20</v>
      </c>
      <c r="P14541" s="1" t="s">
        <v>27</v>
      </c>
      <c r="Q14541" s="4" t="s">
        <v>21</v>
      </c>
    </row>
    <row r="14542" spans="1:17" ht="22.5" x14ac:dyDescent="0.25">
      <c r="A14542" s="3">
        <v>4227</v>
      </c>
      <c r="B14542" s="1" t="s">
        <v>13254</v>
      </c>
      <c r="C14542" s="1" t="s">
        <v>15</v>
      </c>
      <c r="D14542" s="1" t="s">
        <v>40</v>
      </c>
      <c r="E14542" s="1">
        <v>3665788</v>
      </c>
      <c r="F14542" s="1" t="s">
        <v>13255</v>
      </c>
      <c r="G14542" s="1">
        <v>18888888</v>
      </c>
      <c r="H14542" s="1" t="s">
        <v>12538</v>
      </c>
      <c r="I14542" s="2">
        <v>45093</v>
      </c>
      <c r="J14542" s="15" t="str">
        <f>MID(Tabla1[[#This Row],[HORA]],1,5)</f>
        <v>16:51</v>
      </c>
      <c r="K14542" s="16">
        <f>IF(Tabla1[[#This Row],[FECHA]]=I14543,IF(J14543-J14542&gt;0,(J14543-J14542)*1440,0),0)</f>
        <v>0</v>
      </c>
      <c r="L14542" s="14">
        <f>L14283-Datos!$C$8</f>
        <v>6.4600000000000026</v>
      </c>
      <c r="M14542" s="13" t="s">
        <v>56061</v>
      </c>
      <c r="N14542" s="1" t="s">
        <v>1715</v>
      </c>
      <c r="O14542" s="1">
        <v>20</v>
      </c>
      <c r="P14542" s="1" t="s">
        <v>1141</v>
      </c>
      <c r="Q14542" s="4" t="s">
        <v>21</v>
      </c>
    </row>
    <row r="14543" spans="1:17" ht="22.5" x14ac:dyDescent="0.25">
      <c r="A14543" s="3">
        <v>14749</v>
      </c>
      <c r="B14543" s="1" t="s">
        <v>45164</v>
      </c>
      <c r="C14543" s="1" t="s">
        <v>15</v>
      </c>
      <c r="D14543" s="1" t="s">
        <v>637</v>
      </c>
      <c r="E14543" s="1">
        <v>16672198</v>
      </c>
      <c r="F14543" s="1" t="s">
        <v>45165</v>
      </c>
      <c r="G14543" s="1">
        <v>16672198</v>
      </c>
      <c r="H14543" s="1" t="s">
        <v>45165</v>
      </c>
      <c r="I14543" s="2">
        <v>45093</v>
      </c>
      <c r="J14543" s="15" t="str">
        <f>MID(Tabla1[[#This Row],[HORA]],1,5)</f>
        <v>16:51</v>
      </c>
      <c r="K14543" s="16">
        <f>IF(Tabla1[[#This Row],[FECHA]]=I14544,IF(J14544-J14543&gt;0,(J14544-J14543)*1440,0),0)</f>
        <v>1.999999999999833</v>
      </c>
      <c r="L14543" s="14">
        <f>L14284-Datos!$C$8</f>
        <v>7.4700000000000024</v>
      </c>
      <c r="M14543" s="13" t="s">
        <v>56061</v>
      </c>
      <c r="N14543" s="1" t="s">
        <v>1715</v>
      </c>
      <c r="O14543" s="1">
        <v>10</v>
      </c>
      <c r="P14543" s="1" t="s">
        <v>986</v>
      </c>
      <c r="Q14543" s="4" t="s">
        <v>21</v>
      </c>
    </row>
    <row r="14544" spans="1:17" ht="22.5" x14ac:dyDescent="0.25">
      <c r="A14544" s="3">
        <v>16464</v>
      </c>
      <c r="B14544" s="1" t="s">
        <v>49938</v>
      </c>
      <c r="C14544" s="1" t="s">
        <v>15</v>
      </c>
      <c r="D14544" s="1" t="s">
        <v>40</v>
      </c>
      <c r="E14544" s="1">
        <v>10452552570</v>
      </c>
      <c r="F14544" s="1" t="s">
        <v>49939</v>
      </c>
      <c r="G14544" s="1">
        <v>2243966</v>
      </c>
      <c r="H14544" s="1" t="s">
        <v>49940</v>
      </c>
      <c r="I14544" s="2">
        <v>45093</v>
      </c>
      <c r="J14544" s="15" t="str">
        <f>MID(Tabla1[[#This Row],[HORA]],1,5)</f>
        <v>16:53</v>
      </c>
      <c r="K14544" s="16">
        <f>IF(Tabla1[[#This Row],[FECHA]]=I14545,IF(J14545-J14544&gt;0,(J14545-J14544)*1440,0),0)</f>
        <v>0.99999999999999645</v>
      </c>
      <c r="L14544" s="14">
        <f>L14285-Datos!$C$8</f>
        <v>8.8400000000000016</v>
      </c>
      <c r="M14544" s="13" t="s">
        <v>56063</v>
      </c>
      <c r="N14544" s="1" t="s">
        <v>49941</v>
      </c>
      <c r="O14544" s="1">
        <v>10</v>
      </c>
      <c r="P14544" s="1" t="s">
        <v>1141</v>
      </c>
      <c r="Q14544" s="4" t="s">
        <v>21</v>
      </c>
    </row>
    <row r="14545" spans="1:17" ht="22.5" x14ac:dyDescent="0.25">
      <c r="A14545" s="3">
        <v>10692</v>
      </c>
      <c r="B14545" s="1" t="s">
        <v>33252</v>
      </c>
      <c r="C14545" s="1" t="s">
        <v>15</v>
      </c>
      <c r="D14545" s="1" t="s">
        <v>23</v>
      </c>
      <c r="E14545" s="1">
        <v>75463206</v>
      </c>
      <c r="F14545" s="1" t="s">
        <v>33253</v>
      </c>
      <c r="G14545" s="1">
        <v>2243967</v>
      </c>
      <c r="H14545" s="1" t="s">
        <v>33254</v>
      </c>
      <c r="I14545" s="2">
        <v>45093</v>
      </c>
      <c r="J14545" s="15" t="str">
        <f>MID(Tabla1[[#This Row],[HORA]],1,5)</f>
        <v>16:54</v>
      </c>
      <c r="K14545" s="16">
        <f>IF(Tabla1[[#This Row],[FECHA]]=I14546,IF(J14546-J14545&gt;0,(J14546-J14545)*1440,0),0)</f>
        <v>0</v>
      </c>
      <c r="L14545" s="14">
        <f>L14286-Datos!$C$8</f>
        <v>8.5900000000000016</v>
      </c>
      <c r="M14545" s="13" t="s">
        <v>56064</v>
      </c>
      <c r="N14545" s="1" t="s">
        <v>33255</v>
      </c>
      <c r="O14545" s="1">
        <v>15</v>
      </c>
      <c r="P14545" s="1" t="s">
        <v>27</v>
      </c>
      <c r="Q14545" s="4" t="s">
        <v>21</v>
      </c>
    </row>
    <row r="14546" spans="1:17" ht="22.5" x14ac:dyDescent="0.25">
      <c r="A14546" s="3">
        <v>14750</v>
      </c>
      <c r="B14546" s="1" t="s">
        <v>45166</v>
      </c>
      <c r="C14546" s="1" t="s">
        <v>15</v>
      </c>
      <c r="D14546" s="1" t="s">
        <v>30</v>
      </c>
      <c r="E14546" s="1">
        <v>80815329</v>
      </c>
      <c r="F14546" s="1" t="s">
        <v>45167</v>
      </c>
      <c r="G14546" s="1">
        <v>80815329</v>
      </c>
      <c r="H14546" s="1" t="s">
        <v>45167</v>
      </c>
      <c r="I14546" s="2">
        <v>45093</v>
      </c>
      <c r="J14546" s="15" t="str">
        <f>MID(Tabla1[[#This Row],[HORA]],1,5)</f>
        <v>16:54</v>
      </c>
      <c r="K14546" s="16">
        <f>IF(Tabla1[[#This Row],[FECHA]]=I14547,IF(J14547-J14546&gt;0,(J14547-J14546)*1440,0),0)</f>
        <v>1.0000000000001563</v>
      </c>
      <c r="L14546" s="14">
        <f>L14287-Datos!$C$8</f>
        <v>11.530000000000003</v>
      </c>
      <c r="M14546" s="13" t="s">
        <v>56064</v>
      </c>
      <c r="N14546" s="1" t="s">
        <v>1715</v>
      </c>
      <c r="O14546" s="1">
        <v>10</v>
      </c>
      <c r="P14546" s="1" t="s">
        <v>986</v>
      </c>
      <c r="Q14546" s="4" t="s">
        <v>21</v>
      </c>
    </row>
    <row r="14547" spans="1:17" ht="22.5" x14ac:dyDescent="0.25">
      <c r="A14547" s="3">
        <v>4228</v>
      </c>
      <c r="B14547" s="1" t="s">
        <v>13256</v>
      </c>
      <c r="C14547" s="1" t="s">
        <v>15</v>
      </c>
      <c r="D14547" s="1" t="s">
        <v>71</v>
      </c>
      <c r="E14547" s="1">
        <v>47611925</v>
      </c>
      <c r="F14547" s="1" t="s">
        <v>13257</v>
      </c>
      <c r="G14547" s="1">
        <v>76111754</v>
      </c>
      <c r="H14547" s="1" t="s">
        <v>13258</v>
      </c>
      <c r="I14547" s="2">
        <v>45093</v>
      </c>
      <c r="J14547" s="15" t="str">
        <f>MID(Tabla1[[#This Row],[HORA]],1,5)</f>
        <v>16:55</v>
      </c>
      <c r="K14547" s="16">
        <f>IF(Tabla1[[#This Row],[FECHA]]=I14548,IF(J14548-J14547&gt;0,(J14548-J14547)*1440,0),0)</f>
        <v>0.99999999999999645</v>
      </c>
      <c r="L14547" s="14">
        <f>L14288-Datos!$C$8</f>
        <v>12.940000000000001</v>
      </c>
      <c r="M14547" s="13" t="s">
        <v>56065</v>
      </c>
      <c r="N14547" s="1" t="s">
        <v>5499</v>
      </c>
      <c r="O14547" s="1">
        <v>15</v>
      </c>
      <c r="P14547" s="1" t="s">
        <v>1141</v>
      </c>
      <c r="Q14547" s="4" t="s">
        <v>21</v>
      </c>
    </row>
    <row r="14548" spans="1:17" ht="22.5" x14ac:dyDescent="0.25">
      <c r="A14548" s="3">
        <v>10693</v>
      </c>
      <c r="B14548" s="1" t="s">
        <v>33256</v>
      </c>
      <c r="C14548" s="1" t="s">
        <v>15</v>
      </c>
      <c r="D14548" s="1" t="s">
        <v>71</v>
      </c>
      <c r="E14548" s="1">
        <v>72390069</v>
      </c>
      <c r="F14548" s="1" t="s">
        <v>33257</v>
      </c>
      <c r="G14548" s="1">
        <v>43944322</v>
      </c>
      <c r="H14548" s="1" t="s">
        <v>33258</v>
      </c>
      <c r="I14548" s="2">
        <v>45093</v>
      </c>
      <c r="J14548" s="15" t="str">
        <f>MID(Tabla1[[#This Row],[HORA]],1,5)</f>
        <v>16:56</v>
      </c>
      <c r="K14548" s="16">
        <f>IF(Tabla1[[#This Row],[FECHA]]=I14549,IF(J14549-J14548&gt;0,(J14549-J14548)*1440,0),0)</f>
        <v>0</v>
      </c>
      <c r="L14548" s="14">
        <f>L14289-Datos!$C$8</f>
        <v>11.150000000000002</v>
      </c>
      <c r="M14548" s="13" t="s">
        <v>56066</v>
      </c>
      <c r="N14548" s="1" t="s">
        <v>33259</v>
      </c>
      <c r="O14548" s="1">
        <v>10</v>
      </c>
      <c r="P14548" s="1" t="s">
        <v>27</v>
      </c>
      <c r="Q14548" s="4" t="s">
        <v>21</v>
      </c>
    </row>
    <row r="14549" spans="1:17" ht="22.5" x14ac:dyDescent="0.25">
      <c r="A14549" s="3">
        <v>14751</v>
      </c>
      <c r="B14549" s="1" t="s">
        <v>45168</v>
      </c>
      <c r="C14549" s="1" t="s">
        <v>15</v>
      </c>
      <c r="D14549" s="1" t="s">
        <v>33</v>
      </c>
      <c r="E14549" s="1">
        <v>16523582</v>
      </c>
      <c r="F14549" s="1" t="s">
        <v>45169</v>
      </c>
      <c r="G14549" s="1">
        <v>16534121</v>
      </c>
      <c r="H14549" s="1" t="s">
        <v>45170</v>
      </c>
      <c r="I14549" s="2">
        <v>45093</v>
      </c>
      <c r="J14549" s="15" t="str">
        <f>MID(Tabla1[[#This Row],[HORA]],1,5)</f>
        <v>16:56</v>
      </c>
      <c r="K14549" s="16">
        <f>IF(Tabla1[[#This Row],[FECHA]]=I14550,IF(J14550-J14549&gt;0,(J14550-J14549)*1440,0),0)</f>
        <v>0.99999999999983658</v>
      </c>
      <c r="L14549" s="14">
        <f>L14290-Datos!$C$8</f>
        <v>11.940000000000001</v>
      </c>
      <c r="M14549" s="13" t="s">
        <v>56066</v>
      </c>
      <c r="N14549" s="1" t="s">
        <v>45171</v>
      </c>
      <c r="O14549" s="1">
        <v>12</v>
      </c>
      <c r="P14549" s="1" t="s">
        <v>986</v>
      </c>
      <c r="Q14549" s="4" t="s">
        <v>21</v>
      </c>
    </row>
    <row r="14550" spans="1:17" ht="22.5" x14ac:dyDescent="0.25">
      <c r="A14550" s="3">
        <v>4229</v>
      </c>
      <c r="B14550" s="1" t="s">
        <v>13259</v>
      </c>
      <c r="C14550" s="1" t="s">
        <v>15</v>
      </c>
      <c r="D14550" s="1" t="s">
        <v>77</v>
      </c>
      <c r="E14550" s="1">
        <v>46598465</v>
      </c>
      <c r="F14550" s="1" t="s">
        <v>13260</v>
      </c>
      <c r="G14550" s="1">
        <v>41468019</v>
      </c>
      <c r="H14550" s="1" t="s">
        <v>13261</v>
      </c>
      <c r="I14550" s="2">
        <v>45093</v>
      </c>
      <c r="J14550" s="15" t="str">
        <f>MID(Tabla1[[#This Row],[HORA]],1,5)</f>
        <v>16:57</v>
      </c>
      <c r="K14550" s="16">
        <f>IF(Tabla1[[#This Row],[FECHA]]=I14551,IF(J14551-J14550&gt;0,(J14551-J14550)*1440,0),0)</f>
        <v>0.99999999999999645</v>
      </c>
      <c r="L14550" s="14">
        <f>L14291-Datos!$C$8</f>
        <v>10.680000000000001</v>
      </c>
      <c r="M14550" s="13" t="s">
        <v>56067</v>
      </c>
      <c r="N14550" s="1" t="s">
        <v>12906</v>
      </c>
      <c r="O14550" s="1">
        <v>10</v>
      </c>
      <c r="P14550" s="1" t="s">
        <v>1141</v>
      </c>
      <c r="Q14550" s="4" t="s">
        <v>21</v>
      </c>
    </row>
    <row r="14551" spans="1:17" ht="22.5" x14ac:dyDescent="0.25">
      <c r="A14551" s="3">
        <v>10694</v>
      </c>
      <c r="B14551" s="1" t="s">
        <v>33260</v>
      </c>
      <c r="C14551" s="1" t="s">
        <v>15</v>
      </c>
      <c r="D14551" s="1" t="s">
        <v>40</v>
      </c>
      <c r="E14551" s="1">
        <v>45421990</v>
      </c>
      <c r="F14551" s="1" t="s">
        <v>33261</v>
      </c>
      <c r="G14551" s="1">
        <v>46004549</v>
      </c>
      <c r="H14551" s="1" t="s">
        <v>33262</v>
      </c>
      <c r="I14551" s="2">
        <v>45093</v>
      </c>
      <c r="J14551" s="15" t="str">
        <f>MID(Tabla1[[#This Row],[HORA]],1,5)</f>
        <v>16:58</v>
      </c>
      <c r="K14551" s="16">
        <f>IF(Tabla1[[#This Row],[FECHA]]=I14552,IF(J14552-J14551&gt;0,(J14552-J14551)*1440,0),0)</f>
        <v>1.0000000000001563</v>
      </c>
      <c r="L14551" s="14">
        <f>L14292-Datos!$C$8</f>
        <v>13.600000000000001</v>
      </c>
      <c r="M14551" s="13" t="s">
        <v>56068</v>
      </c>
      <c r="N14551" s="1" t="s">
        <v>26545</v>
      </c>
      <c r="O14551" s="1">
        <v>20</v>
      </c>
      <c r="P14551" s="1" t="s">
        <v>27</v>
      </c>
      <c r="Q14551" s="4" t="s">
        <v>21</v>
      </c>
    </row>
    <row r="14552" spans="1:17" ht="22.5" x14ac:dyDescent="0.25">
      <c r="A14552" s="3">
        <v>10695</v>
      </c>
      <c r="B14552" s="1" t="s">
        <v>33263</v>
      </c>
      <c r="C14552" s="1" t="s">
        <v>15</v>
      </c>
      <c r="D14552" s="1" t="s">
        <v>40</v>
      </c>
      <c r="E14552" s="1">
        <v>16690214</v>
      </c>
      <c r="F14552" s="1" t="s">
        <v>33264</v>
      </c>
      <c r="G14552" s="1">
        <v>2844941</v>
      </c>
      <c r="H14552" s="1" t="s">
        <v>33265</v>
      </c>
      <c r="I14552" s="2">
        <v>45093</v>
      </c>
      <c r="J14552" s="15" t="str">
        <f>MID(Tabla1[[#This Row],[HORA]],1,5)</f>
        <v>16:59</v>
      </c>
      <c r="K14552" s="16">
        <f>IF(Tabla1[[#This Row],[FECHA]]=I14553,IF(J14553-J14552&gt;0,(J14553-J14552)*1440,0),0)</f>
        <v>0.99999999999999645</v>
      </c>
      <c r="L14552" s="14">
        <f>L14293-Datos!$C$8</f>
        <v>14.080000000000002</v>
      </c>
      <c r="M14552" s="13" t="s">
        <v>56069</v>
      </c>
      <c r="N14552" s="1" t="s">
        <v>33266</v>
      </c>
      <c r="O14552" s="1">
        <v>10</v>
      </c>
      <c r="P14552" s="1" t="s">
        <v>27</v>
      </c>
      <c r="Q14552" s="4" t="s">
        <v>21</v>
      </c>
    </row>
    <row r="14553" spans="1:17" ht="22.5" x14ac:dyDescent="0.25">
      <c r="A14553" s="3">
        <v>4230</v>
      </c>
      <c r="B14553" s="1" t="s">
        <v>13262</v>
      </c>
      <c r="C14553" s="1" t="s">
        <v>15</v>
      </c>
      <c r="D14553" s="1" t="s">
        <v>33</v>
      </c>
      <c r="E14553" s="1">
        <v>16470758</v>
      </c>
      <c r="F14553" s="1" t="s">
        <v>13263</v>
      </c>
      <c r="G14553" s="1">
        <v>2243969</v>
      </c>
      <c r="H14553" s="1" t="s">
        <v>13264</v>
      </c>
      <c r="I14553" s="2">
        <v>45093</v>
      </c>
      <c r="J14553" s="15" t="str">
        <f>MID(Tabla1[[#This Row],[HORA]],1,5)</f>
        <v>17:00</v>
      </c>
      <c r="K14553" s="16">
        <f>IF(Tabla1[[#This Row],[FECHA]]=I14554,IF(J14554-J14553&gt;0,(J14554-J14553)*1440,0),0)</f>
        <v>1.9999999999999929</v>
      </c>
      <c r="L14553" s="14">
        <f>L14294-Datos!$C$8</f>
        <v>9.7800000000000011</v>
      </c>
      <c r="M14553" s="13" t="s">
        <v>56070</v>
      </c>
      <c r="N14553" s="1" t="s">
        <v>13265</v>
      </c>
      <c r="O14553" s="1">
        <v>15</v>
      </c>
      <c r="P14553" s="1" t="s">
        <v>1141</v>
      </c>
      <c r="Q14553" s="4" t="s">
        <v>21</v>
      </c>
    </row>
    <row r="14554" spans="1:17" ht="22.5" x14ac:dyDescent="0.25">
      <c r="A14554" s="3">
        <v>4231</v>
      </c>
      <c r="B14554" s="1" t="s">
        <v>13266</v>
      </c>
      <c r="C14554" s="1" t="s">
        <v>15</v>
      </c>
      <c r="D14554" s="1" t="s">
        <v>82</v>
      </c>
      <c r="E14554" s="1">
        <v>16780321</v>
      </c>
      <c r="F14554" s="1" t="s">
        <v>13267</v>
      </c>
      <c r="G14554" s="1">
        <v>2243970</v>
      </c>
      <c r="H14554" s="1" t="s">
        <v>13268</v>
      </c>
      <c r="I14554" s="2">
        <v>45093</v>
      </c>
      <c r="J14554" s="15" t="str">
        <f>MID(Tabla1[[#This Row],[HORA]],1,5)</f>
        <v>17:02</v>
      </c>
      <c r="K14554" s="16">
        <f>IF(Tabla1[[#This Row],[FECHA]]=I14555,IF(J14555-J14554&gt;0,(J14555-J14554)*1440,0),0)</f>
        <v>0</v>
      </c>
      <c r="L14554" s="14">
        <f>L14295-Datos!$C$8</f>
        <v>8.8800000000000026</v>
      </c>
      <c r="M14554" s="13" t="s">
        <v>56072</v>
      </c>
      <c r="N14554" s="1" t="s">
        <v>13269</v>
      </c>
      <c r="O14554" s="1">
        <v>10</v>
      </c>
      <c r="P14554" s="1" t="s">
        <v>1141</v>
      </c>
      <c r="Q14554" s="4" t="s">
        <v>21</v>
      </c>
    </row>
    <row r="14555" spans="1:17" ht="22.5" x14ac:dyDescent="0.25">
      <c r="A14555" s="3">
        <v>4232</v>
      </c>
      <c r="B14555" s="1" t="s">
        <v>13270</v>
      </c>
      <c r="C14555" s="1" t="s">
        <v>15</v>
      </c>
      <c r="D14555" s="1" t="s">
        <v>40</v>
      </c>
      <c r="E14555" s="1">
        <v>42970829</v>
      </c>
      <c r="F14555" s="1" t="s">
        <v>13271</v>
      </c>
      <c r="G14555" s="1">
        <v>18888888</v>
      </c>
      <c r="H14555" s="1" t="s">
        <v>12538</v>
      </c>
      <c r="I14555" s="2">
        <v>45093</v>
      </c>
      <c r="J14555" s="15" t="str">
        <f>MID(Tabla1[[#This Row],[HORA]],1,5)</f>
        <v>17:02</v>
      </c>
      <c r="K14555" s="16">
        <f>IF(Tabla1[[#This Row],[FECHA]]=I14556,IF(J14556-J14555&gt;0,(J14556-J14555)*1440,0),0)</f>
        <v>2.9999999999998295</v>
      </c>
      <c r="L14555" s="14">
        <f>L14296-Datos!$C$8</f>
        <v>10.080000000000002</v>
      </c>
      <c r="M14555" s="13" t="s">
        <v>56072</v>
      </c>
      <c r="N14555" s="1" t="s">
        <v>1715</v>
      </c>
      <c r="O14555" s="1">
        <v>30</v>
      </c>
      <c r="P14555" s="1" t="s">
        <v>1141</v>
      </c>
      <c r="Q14555" s="4" t="s">
        <v>21</v>
      </c>
    </row>
    <row r="14556" spans="1:17" ht="22.5" x14ac:dyDescent="0.25">
      <c r="A14556" s="3">
        <v>4233</v>
      </c>
      <c r="B14556" s="1" t="s">
        <v>13272</v>
      </c>
      <c r="C14556" s="1" t="s">
        <v>15</v>
      </c>
      <c r="D14556" s="1" t="s">
        <v>40</v>
      </c>
      <c r="E14556" s="1">
        <v>16633989</v>
      </c>
      <c r="F14556" s="1" t="s">
        <v>13273</v>
      </c>
      <c r="G14556" s="1">
        <v>2243973</v>
      </c>
      <c r="H14556" s="1" t="s">
        <v>13274</v>
      </c>
      <c r="I14556" s="2">
        <v>45093</v>
      </c>
      <c r="J14556" s="15" t="str">
        <f>MID(Tabla1[[#This Row],[HORA]],1,5)</f>
        <v>17:05</v>
      </c>
      <c r="K14556" s="16">
        <f>IF(Tabla1[[#This Row],[FECHA]]=I14557,IF(J14557-J14556&gt;0,(J14557-J14556)*1440,0),0)</f>
        <v>1.0000000000001563</v>
      </c>
      <c r="L14556" s="14">
        <f>L14297-Datos!$C$8</f>
        <v>11.580000000000002</v>
      </c>
      <c r="M14556" s="13" t="s">
        <v>56075</v>
      </c>
      <c r="N14556" s="1" t="s">
        <v>13275</v>
      </c>
      <c r="O14556" s="1">
        <v>25</v>
      </c>
      <c r="P14556" s="1" t="s">
        <v>1141</v>
      </c>
      <c r="Q14556" s="4" t="s">
        <v>21</v>
      </c>
    </row>
    <row r="14557" spans="1:17" ht="22.5" x14ac:dyDescent="0.25">
      <c r="A14557" s="3">
        <v>10696</v>
      </c>
      <c r="B14557" s="1" t="s">
        <v>33267</v>
      </c>
      <c r="C14557" s="1" t="s">
        <v>15</v>
      </c>
      <c r="D14557" s="1" t="s">
        <v>40</v>
      </c>
      <c r="E14557" s="1">
        <v>46453104</v>
      </c>
      <c r="F14557" s="1" t="s">
        <v>33268</v>
      </c>
      <c r="G14557" s="1">
        <v>70060549</v>
      </c>
      <c r="H14557" s="1" t="s">
        <v>33269</v>
      </c>
      <c r="I14557" s="2">
        <v>45093</v>
      </c>
      <c r="J14557" s="15" t="str">
        <f>MID(Tabla1[[#This Row],[HORA]],1,5)</f>
        <v>17:06</v>
      </c>
      <c r="K14557" s="16">
        <f>IF(Tabla1[[#This Row],[FECHA]]=I14558,IF(J14558-J14557&gt;0,(J14558-J14557)*1440,0),0)</f>
        <v>0</v>
      </c>
      <c r="L14557" s="14">
        <f>L14298-Datos!$C$8</f>
        <v>8.9300000000000015</v>
      </c>
      <c r="M14557" s="13" t="s">
        <v>56076</v>
      </c>
      <c r="N14557" s="1" t="s">
        <v>583</v>
      </c>
      <c r="O14557" s="1">
        <v>10</v>
      </c>
      <c r="P14557" s="1" t="s">
        <v>27</v>
      </c>
      <c r="Q14557" s="4" t="s">
        <v>21</v>
      </c>
    </row>
    <row r="14558" spans="1:17" ht="22.5" x14ac:dyDescent="0.25">
      <c r="A14558" s="3">
        <v>14753</v>
      </c>
      <c r="B14558" s="1" t="s">
        <v>45174</v>
      </c>
      <c r="C14558" s="1" t="s">
        <v>15</v>
      </c>
      <c r="D14558" s="1" t="s">
        <v>40</v>
      </c>
      <c r="E14558" s="1">
        <v>42115525</v>
      </c>
      <c r="F14558" s="1" t="s">
        <v>45175</v>
      </c>
      <c r="G14558" s="1">
        <v>42115525</v>
      </c>
      <c r="H14558" s="1" t="s">
        <v>45175</v>
      </c>
      <c r="I14558" s="2">
        <v>45093</v>
      </c>
      <c r="J14558" s="15" t="str">
        <f>MID(Tabla1[[#This Row],[HORA]],1,5)</f>
        <v>17:06</v>
      </c>
      <c r="K14558" s="16">
        <f>IF(Tabla1[[#This Row],[FECHA]]=I14559,IF(J14559-J14558&gt;0,(J14559-J14558)*1440,0),0)</f>
        <v>3.9999999999999858</v>
      </c>
      <c r="L14558" s="14">
        <f>L14299-Datos!$C$8</f>
        <v>11.080000000000002</v>
      </c>
      <c r="M14558" s="13" t="s">
        <v>56076</v>
      </c>
      <c r="N14558" s="1" t="s">
        <v>1715</v>
      </c>
      <c r="O14558" s="1">
        <v>10</v>
      </c>
      <c r="P14558" s="1" t="s">
        <v>986</v>
      </c>
      <c r="Q14558" s="4" t="s">
        <v>21</v>
      </c>
    </row>
    <row r="14559" spans="1:17" ht="22.5" x14ac:dyDescent="0.25">
      <c r="A14559" s="3">
        <v>10697</v>
      </c>
      <c r="B14559" s="1" t="s">
        <v>33270</v>
      </c>
      <c r="C14559" s="1" t="s">
        <v>15</v>
      </c>
      <c r="D14559" s="1" t="s">
        <v>77</v>
      </c>
      <c r="E14559" s="1">
        <v>16800237</v>
      </c>
      <c r="F14559" s="1" t="s">
        <v>33271</v>
      </c>
      <c r="G14559" s="1">
        <v>2243974</v>
      </c>
      <c r="H14559" s="1" t="s">
        <v>33272</v>
      </c>
      <c r="I14559" s="2">
        <v>45093</v>
      </c>
      <c r="J14559" s="15" t="str">
        <f>MID(Tabla1[[#This Row],[HORA]],1,5)</f>
        <v>17:10</v>
      </c>
      <c r="K14559" s="16">
        <f>IF(Tabla1[[#This Row],[FECHA]]=I14560,IF(J14560-J14559&gt;0,(J14560-J14559)*1440,0),0)</f>
        <v>0.99999999999999645</v>
      </c>
      <c r="L14559" s="14">
        <f>L14300-Datos!$C$8</f>
        <v>12.780000000000001</v>
      </c>
      <c r="M14559" s="13" t="s">
        <v>56080</v>
      </c>
      <c r="N14559" s="1" t="s">
        <v>33273</v>
      </c>
      <c r="O14559" s="1">
        <v>15</v>
      </c>
      <c r="P14559" s="1" t="s">
        <v>27</v>
      </c>
      <c r="Q14559" s="4" t="s">
        <v>21</v>
      </c>
    </row>
    <row r="14560" spans="1:17" ht="22.5" x14ac:dyDescent="0.25">
      <c r="A14560" s="3">
        <v>14754</v>
      </c>
      <c r="B14560" s="1" t="s">
        <v>45176</v>
      </c>
      <c r="C14560" s="1" t="s">
        <v>15</v>
      </c>
      <c r="D14560" s="1" t="s">
        <v>77</v>
      </c>
      <c r="E14560" s="1">
        <v>16673767</v>
      </c>
      <c r="F14560" s="1" t="s">
        <v>45177</v>
      </c>
      <c r="G14560" s="1">
        <v>2243975</v>
      </c>
      <c r="H14560" s="1" t="s">
        <v>45178</v>
      </c>
      <c r="I14560" s="2">
        <v>45093</v>
      </c>
      <c r="J14560" s="15" t="str">
        <f>MID(Tabla1[[#This Row],[HORA]],1,5)</f>
        <v>17:11</v>
      </c>
      <c r="K14560" s="16">
        <f>IF(Tabla1[[#This Row],[FECHA]]=I14561,IF(J14561-J14560&gt;0,(J14561-J14560)*1440,0),0)</f>
        <v>0.99999999999999645</v>
      </c>
      <c r="L14560" s="14">
        <f>L14301-Datos!$C$8</f>
        <v>9.9400000000000013</v>
      </c>
      <c r="M14560" s="13" t="s">
        <v>56081</v>
      </c>
      <c r="N14560" s="1" t="s">
        <v>45179</v>
      </c>
      <c r="O14560" s="1">
        <v>20</v>
      </c>
      <c r="P14560" s="1" t="s">
        <v>986</v>
      </c>
      <c r="Q14560" s="4" t="s">
        <v>21</v>
      </c>
    </row>
    <row r="14561" spans="1:17" ht="22.5" x14ac:dyDescent="0.25">
      <c r="A14561" s="3">
        <v>4234</v>
      </c>
      <c r="B14561" s="1" t="s">
        <v>13276</v>
      </c>
      <c r="C14561" s="1" t="s">
        <v>15</v>
      </c>
      <c r="D14561" s="1" t="s">
        <v>172</v>
      </c>
      <c r="E14561" s="1">
        <v>44200423</v>
      </c>
      <c r="F14561" s="1" t="s">
        <v>12777</v>
      </c>
      <c r="G14561" s="1">
        <v>42022321</v>
      </c>
      <c r="H14561" s="1" t="s">
        <v>12778</v>
      </c>
      <c r="I14561" s="2">
        <v>45093</v>
      </c>
      <c r="J14561" s="15" t="str">
        <f>MID(Tabla1[[#This Row],[HORA]],1,5)</f>
        <v>17:12</v>
      </c>
      <c r="K14561" s="16">
        <f>IF(Tabla1[[#This Row],[FECHA]]=I14562,IF(J14562-J14561&gt;0,(J14562-J14561)*1440,0),0)</f>
        <v>0</v>
      </c>
      <c r="L14561" s="14">
        <f>L14302-Datos!$C$8</f>
        <v>10.880000000000003</v>
      </c>
      <c r="M14561" s="13" t="s">
        <v>56082</v>
      </c>
      <c r="N14561" s="1" t="s">
        <v>12268</v>
      </c>
      <c r="O14561" s="1">
        <v>10</v>
      </c>
      <c r="P14561" s="1" t="s">
        <v>1141</v>
      </c>
      <c r="Q14561" s="4" t="s">
        <v>21</v>
      </c>
    </row>
    <row r="14562" spans="1:17" ht="22.5" x14ac:dyDescent="0.25">
      <c r="A14562" s="3">
        <v>10698</v>
      </c>
      <c r="B14562" s="1" t="s">
        <v>33274</v>
      </c>
      <c r="C14562" s="1" t="s">
        <v>15</v>
      </c>
      <c r="D14562" s="1" t="s">
        <v>33</v>
      </c>
      <c r="E14562" s="1">
        <v>73467042</v>
      </c>
      <c r="F14562" s="1" t="s">
        <v>33275</v>
      </c>
      <c r="G14562" s="1">
        <v>2243976</v>
      </c>
      <c r="H14562" s="1" t="s">
        <v>33276</v>
      </c>
      <c r="I14562" s="2">
        <v>45093</v>
      </c>
      <c r="J14562" s="15" t="str">
        <f>MID(Tabla1[[#This Row],[HORA]],1,5)</f>
        <v>17:12</v>
      </c>
      <c r="K14562" s="16">
        <f>IF(Tabla1[[#This Row],[FECHA]]=I14563,IF(J14563-J14562&gt;0,(J14563-J14562)*1440,0),0)</f>
        <v>0.99999999999983658</v>
      </c>
      <c r="L14562" s="14">
        <f>L14303-Datos!$C$8</f>
        <v>11.120000000000001</v>
      </c>
      <c r="M14562" s="13" t="s">
        <v>56082</v>
      </c>
      <c r="N14562" s="1" t="s">
        <v>33277</v>
      </c>
      <c r="O14562" s="1">
        <v>10</v>
      </c>
      <c r="P14562" s="1" t="s">
        <v>27</v>
      </c>
      <c r="Q14562" s="4" t="s">
        <v>21</v>
      </c>
    </row>
    <row r="14563" spans="1:17" ht="22.5" x14ac:dyDescent="0.25">
      <c r="A14563" s="3">
        <v>14755</v>
      </c>
      <c r="B14563" s="1" t="s">
        <v>45180</v>
      </c>
      <c r="C14563" s="1" t="s">
        <v>15</v>
      </c>
      <c r="D14563" s="1" t="s">
        <v>228</v>
      </c>
      <c r="E14563" s="1">
        <v>16462794</v>
      </c>
      <c r="F14563" s="1" t="s">
        <v>21880</v>
      </c>
      <c r="G14563" s="1">
        <v>2243978</v>
      </c>
      <c r="H14563" s="1" t="s">
        <v>45181</v>
      </c>
      <c r="I14563" s="2">
        <v>45093</v>
      </c>
      <c r="J14563" s="15" t="str">
        <f>MID(Tabla1[[#This Row],[HORA]],1,5)</f>
        <v>17:13</v>
      </c>
      <c r="K14563" s="16">
        <f>IF(Tabla1[[#This Row],[FECHA]]=I14564,IF(J14564-J14563&gt;0,(J14564-J14563)*1440,0),0)</f>
        <v>1.0000000000001563</v>
      </c>
      <c r="L14563" s="14">
        <f>L14304-Datos!$C$8</f>
        <v>8.7900000000000027</v>
      </c>
      <c r="M14563" s="13" t="s">
        <v>56083</v>
      </c>
      <c r="N14563" s="1" t="s">
        <v>27506</v>
      </c>
      <c r="O14563" s="1">
        <v>20</v>
      </c>
      <c r="P14563" s="1" t="s">
        <v>986</v>
      </c>
      <c r="Q14563" s="4" t="s">
        <v>21</v>
      </c>
    </row>
    <row r="14564" spans="1:17" ht="22.5" x14ac:dyDescent="0.25">
      <c r="A14564" s="3">
        <v>18624</v>
      </c>
      <c r="B14564" s="1" t="s">
        <v>55392</v>
      </c>
      <c r="C14564" s="1" t="s">
        <v>15</v>
      </c>
      <c r="D14564" s="1" t="s">
        <v>40</v>
      </c>
      <c r="E14564" s="1">
        <v>20601900662</v>
      </c>
      <c r="F14564" s="1" t="s">
        <v>48678</v>
      </c>
      <c r="G14564" s="1">
        <v>43366308</v>
      </c>
      <c r="H14564" s="1" t="s">
        <v>48679</v>
      </c>
      <c r="I14564" s="2">
        <v>45093</v>
      </c>
      <c r="J14564" s="15" t="str">
        <f>MID(Tabla1[[#This Row],[HORA]],1,5)</f>
        <v>17:14</v>
      </c>
      <c r="K14564" s="16">
        <f>IF(Tabla1[[#This Row],[FECHA]]=I14565,IF(J14565-J14564&gt;0,(J14565-J14564)*1440,0),0)</f>
        <v>0.99999999999999645</v>
      </c>
      <c r="L14564" s="14">
        <f>L14305-Datos!$C$8</f>
        <v>10.030000000000001</v>
      </c>
      <c r="M14564" s="13" t="s">
        <v>56084</v>
      </c>
      <c r="N14564" s="1" t="s">
        <v>1531</v>
      </c>
      <c r="O14564" s="1">
        <v>10</v>
      </c>
      <c r="P14564" s="1" t="s">
        <v>986</v>
      </c>
      <c r="Q14564" s="4" t="s">
        <v>21</v>
      </c>
    </row>
    <row r="14565" spans="1:17" ht="22.5" x14ac:dyDescent="0.25">
      <c r="A14565" s="3">
        <v>16465</v>
      </c>
      <c r="B14565" s="1" t="s">
        <v>49942</v>
      </c>
      <c r="C14565" s="1" t="s">
        <v>15</v>
      </c>
      <c r="D14565" s="1" t="s">
        <v>40</v>
      </c>
      <c r="E14565" s="1">
        <v>20607079804</v>
      </c>
      <c r="F14565" s="1" t="s">
        <v>47732</v>
      </c>
      <c r="G14565" s="1">
        <v>2243980</v>
      </c>
      <c r="H14565" s="1" t="s">
        <v>13175</v>
      </c>
      <c r="I14565" s="2">
        <v>45093</v>
      </c>
      <c r="J14565" s="15" t="str">
        <f>MID(Tabla1[[#This Row],[HORA]],1,5)</f>
        <v>17:15</v>
      </c>
      <c r="K14565" s="16">
        <f>IF(Tabla1[[#This Row],[FECHA]]=I14566,IF(J14566-J14565&gt;0,(J14566-J14565)*1440,0),0)</f>
        <v>2.0000000000001528</v>
      </c>
      <c r="L14565" s="14">
        <f>L14306-Datos!$C$8</f>
        <v>9.7200000000000024</v>
      </c>
      <c r="M14565" s="13" t="s">
        <v>56085</v>
      </c>
      <c r="N14565" s="1" t="s">
        <v>28221</v>
      </c>
      <c r="O14565" s="1">
        <v>10</v>
      </c>
      <c r="P14565" s="1" t="s">
        <v>1141</v>
      </c>
      <c r="Q14565" s="4" t="s">
        <v>21</v>
      </c>
    </row>
    <row r="14566" spans="1:17" ht="22.5" x14ac:dyDescent="0.25">
      <c r="A14566" s="3">
        <v>14756</v>
      </c>
      <c r="B14566" s="1" t="s">
        <v>45182</v>
      </c>
      <c r="C14566" s="1" t="s">
        <v>15</v>
      </c>
      <c r="D14566" s="1" t="s">
        <v>82</v>
      </c>
      <c r="E14566" s="1">
        <v>72033881</v>
      </c>
      <c r="F14566" s="1" t="s">
        <v>26941</v>
      </c>
      <c r="G14566" s="1">
        <v>46519451</v>
      </c>
      <c r="H14566" s="1" t="s">
        <v>45183</v>
      </c>
      <c r="I14566" s="2">
        <v>45093</v>
      </c>
      <c r="J14566" s="15" t="str">
        <f>MID(Tabla1[[#This Row],[HORA]],1,5)</f>
        <v>17:17</v>
      </c>
      <c r="K14566" s="16">
        <f>IF(Tabla1[[#This Row],[FECHA]]=I14567,IF(J14567-J14566&gt;0,(J14567-J14566)*1440,0),0)</f>
        <v>1.999999999999833</v>
      </c>
      <c r="L14566" s="14">
        <f>L14307-Datos!$C$8</f>
        <v>11.100000000000001</v>
      </c>
      <c r="M14566" s="13" t="s">
        <v>56087</v>
      </c>
      <c r="N14566" s="1" t="s">
        <v>45184</v>
      </c>
      <c r="O14566" s="1">
        <v>15</v>
      </c>
      <c r="P14566" s="1" t="s">
        <v>986</v>
      </c>
      <c r="Q14566" s="4" t="s">
        <v>21</v>
      </c>
    </row>
    <row r="14567" spans="1:17" ht="22.5" x14ac:dyDescent="0.25">
      <c r="A14567" s="3">
        <v>10699</v>
      </c>
      <c r="B14567" s="1" t="s">
        <v>33278</v>
      </c>
      <c r="C14567" s="1" t="s">
        <v>15</v>
      </c>
      <c r="D14567" s="1" t="s">
        <v>33</v>
      </c>
      <c r="E14567" s="1">
        <v>1087418355</v>
      </c>
      <c r="F14567" s="1" t="s">
        <v>33279</v>
      </c>
      <c r="G14567" s="1">
        <v>1087416325</v>
      </c>
      <c r="H14567" s="1" t="s">
        <v>33280</v>
      </c>
      <c r="I14567" s="2">
        <v>45093</v>
      </c>
      <c r="J14567" s="15" t="str">
        <f>MID(Tabla1[[#This Row],[HORA]],1,5)</f>
        <v>17:19</v>
      </c>
      <c r="K14567" s="16">
        <f>IF(Tabla1[[#This Row],[FECHA]]=I14568,IF(J14568-J14567&gt;0,(J14568-J14567)*1440,0),0)</f>
        <v>2.9999999999999893</v>
      </c>
      <c r="L14567" s="14">
        <f>L14308-Datos!$C$8</f>
        <v>11.040000000000003</v>
      </c>
      <c r="M14567" s="13" t="s">
        <v>56089</v>
      </c>
      <c r="N14567" s="1" t="s">
        <v>8379</v>
      </c>
      <c r="O14567" s="1">
        <v>20</v>
      </c>
      <c r="P14567" s="1" t="s">
        <v>27</v>
      </c>
      <c r="Q14567" s="4" t="s">
        <v>21</v>
      </c>
    </row>
    <row r="14568" spans="1:17" ht="22.5" x14ac:dyDescent="0.25">
      <c r="A14568" s="3">
        <v>14757</v>
      </c>
      <c r="B14568" s="1" t="s">
        <v>45185</v>
      </c>
      <c r="C14568" s="1" t="s">
        <v>15</v>
      </c>
      <c r="D14568" s="1" t="s">
        <v>40</v>
      </c>
      <c r="E14568" s="1">
        <v>16780484</v>
      </c>
      <c r="F14568" s="1" t="s">
        <v>7482</v>
      </c>
      <c r="G14568" s="1">
        <v>43093336</v>
      </c>
      <c r="H14568" s="1" t="s">
        <v>45186</v>
      </c>
      <c r="I14568" s="2">
        <v>45093</v>
      </c>
      <c r="J14568" s="15" t="str">
        <f>MID(Tabla1[[#This Row],[HORA]],1,5)</f>
        <v>17:22</v>
      </c>
      <c r="K14568" s="16">
        <f>IF(Tabla1[[#This Row],[FECHA]]=I14569,IF(J14569-J14568&gt;0,(J14569-J14568)*1440,0),0)</f>
        <v>3.0000000000001492</v>
      </c>
      <c r="L14568" s="14">
        <f>L14309-Datos!$C$8</f>
        <v>10.940000000000001</v>
      </c>
      <c r="M14568" s="13" t="s">
        <v>56092</v>
      </c>
      <c r="N14568" s="1" t="s">
        <v>14912</v>
      </c>
      <c r="O14568" s="1">
        <v>10</v>
      </c>
      <c r="P14568" s="1" t="s">
        <v>986</v>
      </c>
      <c r="Q14568" s="4" t="s">
        <v>21</v>
      </c>
    </row>
    <row r="14569" spans="1:17" ht="22.5" x14ac:dyDescent="0.25">
      <c r="A14569" s="3">
        <v>4235</v>
      </c>
      <c r="B14569" s="1" t="s">
        <v>13277</v>
      </c>
      <c r="C14569" s="1" t="s">
        <v>15</v>
      </c>
      <c r="D14569" s="1" t="s">
        <v>40</v>
      </c>
      <c r="E14569" s="1">
        <v>19256824</v>
      </c>
      <c r="F14569" s="1" t="s">
        <v>13278</v>
      </c>
      <c r="G14569" s="1">
        <v>3492949</v>
      </c>
      <c r="H14569" s="1" t="s">
        <v>13279</v>
      </c>
      <c r="I14569" s="2">
        <v>45093</v>
      </c>
      <c r="J14569" s="15" t="str">
        <f>MID(Tabla1[[#This Row],[HORA]],1,5)</f>
        <v>17:25</v>
      </c>
      <c r="K14569" s="16">
        <f>IF(Tabla1[[#This Row],[FECHA]]=I14570,IF(J14570-J14569&gt;0,(J14570-J14569)*1440,0),0)</f>
        <v>0</v>
      </c>
      <c r="L14569" s="14">
        <f>L14310-Datos!$C$8</f>
        <v>8.6500000000000021</v>
      </c>
      <c r="M14569" s="13" t="s">
        <v>56095</v>
      </c>
      <c r="N14569" s="1" t="s">
        <v>6142</v>
      </c>
      <c r="O14569" s="1">
        <v>35</v>
      </c>
      <c r="P14569" s="1" t="s">
        <v>1141</v>
      </c>
      <c r="Q14569" s="4" t="s">
        <v>21</v>
      </c>
    </row>
    <row r="14570" spans="1:17" ht="22.5" x14ac:dyDescent="0.25">
      <c r="A14570" s="3">
        <v>17766</v>
      </c>
      <c r="B14570" s="1" t="s">
        <v>53305</v>
      </c>
      <c r="C14570" s="1" t="s">
        <v>15</v>
      </c>
      <c r="D14570" s="1" t="s">
        <v>40</v>
      </c>
      <c r="E14570" s="1">
        <v>20607162396</v>
      </c>
      <c r="F14570" s="1" t="s">
        <v>53306</v>
      </c>
      <c r="G14570" s="1">
        <v>2835608</v>
      </c>
      <c r="H14570" s="1" t="s">
        <v>34283</v>
      </c>
      <c r="I14570" s="2">
        <v>45093</v>
      </c>
      <c r="J14570" s="15" t="str">
        <f>MID(Tabla1[[#This Row],[HORA]],1,5)</f>
        <v>17:25</v>
      </c>
      <c r="K14570" s="16">
        <f>IF(Tabla1[[#This Row],[FECHA]]=I14571,IF(J14571-J14570&gt;0,(J14571-J14570)*1440,0),0)</f>
        <v>0</v>
      </c>
      <c r="L14570" s="14">
        <f>L14311-Datos!$C$8</f>
        <v>9.9400000000000013</v>
      </c>
      <c r="M14570" s="13" t="s">
        <v>56095</v>
      </c>
      <c r="N14570" s="1" t="s">
        <v>53307</v>
      </c>
      <c r="O14570" s="1">
        <v>213.33</v>
      </c>
      <c r="P14570" s="1" t="s">
        <v>27</v>
      </c>
      <c r="Q14570" s="4" t="s">
        <v>21</v>
      </c>
    </row>
    <row r="14571" spans="1:17" ht="22.5" x14ac:dyDescent="0.25">
      <c r="A14571" s="3">
        <v>17767</v>
      </c>
      <c r="B14571" s="1" t="s">
        <v>53305</v>
      </c>
      <c r="C14571" s="1" t="s">
        <v>15</v>
      </c>
      <c r="D14571" s="1" t="s">
        <v>40</v>
      </c>
      <c r="E14571" s="1">
        <v>20607162396</v>
      </c>
      <c r="F14571" s="1" t="s">
        <v>53306</v>
      </c>
      <c r="G14571" s="1">
        <v>2835608</v>
      </c>
      <c r="H14571" s="1" t="s">
        <v>34283</v>
      </c>
      <c r="I14571" s="2">
        <v>45093</v>
      </c>
      <c r="J14571" s="15" t="str">
        <f>MID(Tabla1[[#This Row],[HORA]],1,5)</f>
        <v>17:25</v>
      </c>
      <c r="K14571" s="16">
        <f>IF(Tabla1[[#This Row],[FECHA]]=I14572,IF(J14572-J14571&gt;0,(J14572-J14571)*1440,0),0)</f>
        <v>3.9999999999999858</v>
      </c>
      <c r="L14571" s="14">
        <f>L14312-Datos!$C$8</f>
        <v>8.9500000000000028</v>
      </c>
      <c r="M14571" s="13" t="s">
        <v>56095</v>
      </c>
      <c r="N14571" s="1" t="s">
        <v>53308</v>
      </c>
      <c r="O14571" s="1">
        <v>106.67</v>
      </c>
      <c r="P14571" s="1" t="s">
        <v>27</v>
      </c>
      <c r="Q14571" s="4" t="s">
        <v>21</v>
      </c>
    </row>
    <row r="14572" spans="1:17" ht="22.5" x14ac:dyDescent="0.25">
      <c r="A14572" s="3">
        <v>14758</v>
      </c>
      <c r="B14572" s="1" t="s">
        <v>45187</v>
      </c>
      <c r="C14572" s="1" t="s">
        <v>15</v>
      </c>
      <c r="D14572" s="1" t="s">
        <v>40</v>
      </c>
      <c r="E14572" s="1">
        <v>71267297</v>
      </c>
      <c r="F14572" s="1" t="s">
        <v>45188</v>
      </c>
      <c r="G14572" s="1">
        <v>71267297</v>
      </c>
      <c r="H14572" s="1" t="s">
        <v>45188</v>
      </c>
      <c r="I14572" s="2">
        <v>45093</v>
      </c>
      <c r="J14572" s="15" t="str">
        <f>MID(Tabla1[[#This Row],[HORA]],1,5)</f>
        <v>17:29</v>
      </c>
      <c r="K14572" s="16">
        <f>IF(Tabla1[[#This Row],[FECHA]]=I14573,IF(J14573-J14572&gt;0,(J14573-J14572)*1440,0),0)</f>
        <v>0.99999999999983658</v>
      </c>
      <c r="L14572" s="14">
        <f>L14313-Datos!$C$8</f>
        <v>11.96</v>
      </c>
      <c r="M14572" s="13" t="s">
        <v>56099</v>
      </c>
      <c r="N14572" s="1" t="s">
        <v>1715</v>
      </c>
      <c r="O14572" s="1">
        <v>5</v>
      </c>
      <c r="P14572" s="1" t="s">
        <v>986</v>
      </c>
      <c r="Q14572" s="4" t="s">
        <v>21</v>
      </c>
    </row>
    <row r="14573" spans="1:17" ht="22.5" x14ac:dyDescent="0.25">
      <c r="A14573" s="3">
        <v>17768</v>
      </c>
      <c r="B14573" s="1" t="s">
        <v>53309</v>
      </c>
      <c r="C14573" s="1" t="s">
        <v>15</v>
      </c>
      <c r="D14573" s="1" t="s">
        <v>33</v>
      </c>
      <c r="E14573" s="1">
        <v>20487646220</v>
      </c>
      <c r="F14573" s="1" t="s">
        <v>50397</v>
      </c>
      <c r="G14573" s="1">
        <v>2243985</v>
      </c>
      <c r="H14573" s="1" t="s">
        <v>53310</v>
      </c>
      <c r="I14573" s="2">
        <v>45093</v>
      </c>
      <c r="J14573" s="15" t="str">
        <f>MID(Tabla1[[#This Row],[HORA]],1,5)</f>
        <v>17:30</v>
      </c>
      <c r="K14573" s="16">
        <f>IF(Tabla1[[#This Row],[FECHA]]=I14574,IF(J14574-J14573&gt;0,(J14574-J14573)*1440,0),0)</f>
        <v>0.99999999999999645</v>
      </c>
      <c r="L14573" s="14">
        <f>L14314-Datos!$C$8</f>
        <v>14.020000000000003</v>
      </c>
      <c r="M14573" s="13" t="s">
        <v>56100</v>
      </c>
      <c r="N14573" s="1" t="s">
        <v>53311</v>
      </c>
      <c r="O14573" s="1">
        <v>15</v>
      </c>
      <c r="P14573" s="1" t="s">
        <v>27</v>
      </c>
      <c r="Q14573" s="4" t="s">
        <v>21</v>
      </c>
    </row>
    <row r="14574" spans="1:17" ht="22.5" x14ac:dyDescent="0.25">
      <c r="A14574" s="3">
        <v>4236</v>
      </c>
      <c r="B14574" s="1" t="s">
        <v>13280</v>
      </c>
      <c r="C14574" s="1" t="s">
        <v>15</v>
      </c>
      <c r="D14574" s="1" t="s">
        <v>33</v>
      </c>
      <c r="E14574" s="1">
        <v>16797015</v>
      </c>
      <c r="F14574" s="1" t="s">
        <v>13281</v>
      </c>
      <c r="G14574" s="1">
        <v>27377625</v>
      </c>
      <c r="H14574" s="1" t="s">
        <v>13282</v>
      </c>
      <c r="I14574" s="2">
        <v>45093</v>
      </c>
      <c r="J14574" s="15" t="str">
        <f>MID(Tabla1[[#This Row],[HORA]],1,5)</f>
        <v>17:31</v>
      </c>
      <c r="K14574" s="16">
        <f>IF(Tabla1[[#This Row],[FECHA]]=I14575,IF(J14575-J14574&gt;0,(J14575-J14574)*1440,0),0)</f>
        <v>2.9999999999999893</v>
      </c>
      <c r="L14574" s="14">
        <f>L14315-Datos!$C$8</f>
        <v>9.8900000000000023</v>
      </c>
      <c r="M14574" s="13" t="s">
        <v>56101</v>
      </c>
      <c r="N14574" s="1" t="s">
        <v>13283</v>
      </c>
      <c r="O14574" s="1">
        <v>10</v>
      </c>
      <c r="P14574" s="1" t="s">
        <v>1141</v>
      </c>
      <c r="Q14574" s="4" t="s">
        <v>21</v>
      </c>
    </row>
    <row r="14575" spans="1:17" ht="22.5" x14ac:dyDescent="0.25">
      <c r="A14575" s="3">
        <v>10700</v>
      </c>
      <c r="B14575" s="1" t="s">
        <v>33281</v>
      </c>
      <c r="C14575" s="1" t="s">
        <v>15</v>
      </c>
      <c r="D14575" s="1" t="s">
        <v>71</v>
      </c>
      <c r="E14575" s="1">
        <v>41655242</v>
      </c>
      <c r="F14575" s="1" t="s">
        <v>33282</v>
      </c>
      <c r="G14575" s="1">
        <v>43048615</v>
      </c>
      <c r="H14575" s="1" t="s">
        <v>33283</v>
      </c>
      <c r="I14575" s="2">
        <v>45093</v>
      </c>
      <c r="J14575" s="15" t="str">
        <f>MID(Tabla1[[#This Row],[HORA]],1,5)</f>
        <v>17:34</v>
      </c>
      <c r="K14575" s="16">
        <f>IF(Tabla1[[#This Row],[FECHA]]=I14576,IF(J14576-J14575&gt;0,(J14576-J14575)*1440,0),0)</f>
        <v>0</v>
      </c>
      <c r="L14575" s="14">
        <f>L14316-Datos!$C$8</f>
        <v>9.7000000000000028</v>
      </c>
      <c r="M14575" s="13" t="s">
        <v>56104</v>
      </c>
      <c r="N14575" s="1" t="s">
        <v>33284</v>
      </c>
      <c r="O14575" s="1">
        <v>10</v>
      </c>
      <c r="P14575" s="1" t="s">
        <v>27</v>
      </c>
      <c r="Q14575" s="4" t="s">
        <v>21</v>
      </c>
    </row>
    <row r="14576" spans="1:17" ht="22.5" x14ac:dyDescent="0.25">
      <c r="A14576" s="3">
        <v>14759</v>
      </c>
      <c r="B14576" s="1" t="s">
        <v>45189</v>
      </c>
      <c r="C14576" s="1" t="s">
        <v>15</v>
      </c>
      <c r="D14576" s="1" t="s">
        <v>82</v>
      </c>
      <c r="E14576" s="1">
        <v>41873849</v>
      </c>
      <c r="F14576" s="1" t="s">
        <v>45190</v>
      </c>
      <c r="G14576" s="1">
        <v>71080065</v>
      </c>
      <c r="H14576" s="1" t="s">
        <v>45191</v>
      </c>
      <c r="I14576" s="2">
        <v>45093</v>
      </c>
      <c r="J14576" s="15" t="str">
        <f>MID(Tabla1[[#This Row],[HORA]],1,5)</f>
        <v>17:34</v>
      </c>
      <c r="K14576" s="16">
        <f>IF(Tabla1[[#This Row],[FECHA]]=I14577,IF(J14577-J14576&gt;0,(J14577-J14576)*1440,0),0)</f>
        <v>0.99999999999999645</v>
      </c>
      <c r="L14576" s="14">
        <f>L14317-Datos!$C$8</f>
        <v>11.790000000000003</v>
      </c>
      <c r="M14576" s="13" t="s">
        <v>56104</v>
      </c>
      <c r="N14576" s="1" t="s">
        <v>34241</v>
      </c>
      <c r="O14576" s="1">
        <v>30</v>
      </c>
      <c r="P14576" s="1" t="s">
        <v>986</v>
      </c>
      <c r="Q14576" s="4" t="s">
        <v>21</v>
      </c>
    </row>
    <row r="14577" spans="1:17" ht="22.5" x14ac:dyDescent="0.25">
      <c r="A14577" s="3">
        <v>14681</v>
      </c>
      <c r="B14577" s="1" t="s">
        <v>44980</v>
      </c>
      <c r="C14577" s="1" t="s">
        <v>15</v>
      </c>
      <c r="D14577" s="1" t="s">
        <v>1017</v>
      </c>
      <c r="E14577" s="1">
        <v>73333447</v>
      </c>
      <c r="F14577" s="1" t="s">
        <v>44981</v>
      </c>
      <c r="G14577" s="1">
        <v>2243576</v>
      </c>
      <c r="H14577" s="1" t="s">
        <v>44982</v>
      </c>
      <c r="I14577" s="2">
        <v>45093</v>
      </c>
      <c r="J14577" s="15" t="str">
        <f>MID(Tabla1[[#This Row],[HORA]],1,5)</f>
        <v>17:35</v>
      </c>
      <c r="K14577" s="16">
        <f>IF(Tabla1[[#This Row],[FECHA]]=I14578,IF(J14578-J14577&gt;0,(J14578-J14577)*1440,0),0)</f>
        <v>1.0000000000001563</v>
      </c>
      <c r="L14577" s="14">
        <f>L14318-Datos!$C$8</f>
        <v>9.1300000000000026</v>
      </c>
      <c r="M14577" s="13" t="s">
        <v>56105</v>
      </c>
      <c r="N14577" s="1" t="s">
        <v>1876</v>
      </c>
      <c r="O14577" s="1">
        <v>15</v>
      </c>
      <c r="P14577" s="1" t="s">
        <v>986</v>
      </c>
      <c r="Q14577" s="4" t="s">
        <v>21</v>
      </c>
    </row>
    <row r="14578" spans="1:17" ht="22.5" x14ac:dyDescent="0.25">
      <c r="A14578" s="3">
        <v>4237</v>
      </c>
      <c r="B14578" s="1" t="s">
        <v>13284</v>
      </c>
      <c r="C14578" s="1" t="s">
        <v>15</v>
      </c>
      <c r="D14578" s="1" t="s">
        <v>228</v>
      </c>
      <c r="E14578" s="1">
        <v>45635094</v>
      </c>
      <c r="F14578" s="1" t="s">
        <v>13285</v>
      </c>
      <c r="G14578" s="1">
        <v>2243986</v>
      </c>
      <c r="H14578" s="1" t="s">
        <v>13286</v>
      </c>
      <c r="I14578" s="2">
        <v>45093</v>
      </c>
      <c r="J14578" s="15" t="str">
        <f>MID(Tabla1[[#This Row],[HORA]],1,5)</f>
        <v>17:36</v>
      </c>
      <c r="K14578" s="16">
        <f>IF(Tabla1[[#This Row],[FECHA]]=I14579,IF(J14579-J14578&gt;0,(J14579-J14578)*1440,0),0)</f>
        <v>0</v>
      </c>
      <c r="L14578" s="14">
        <f>L14319-Datos!$C$8</f>
        <v>10.860000000000003</v>
      </c>
      <c r="M14578" s="13" t="s">
        <v>56106</v>
      </c>
      <c r="N14578" s="1" t="s">
        <v>13287</v>
      </c>
      <c r="O14578" s="1">
        <v>45</v>
      </c>
      <c r="P14578" s="1" t="s">
        <v>1141</v>
      </c>
      <c r="Q14578" s="4" t="s">
        <v>21</v>
      </c>
    </row>
    <row r="14579" spans="1:17" ht="22.5" x14ac:dyDescent="0.25">
      <c r="A14579" s="3">
        <v>14760</v>
      </c>
      <c r="B14579" s="1" t="s">
        <v>45192</v>
      </c>
      <c r="C14579" s="1" t="s">
        <v>15</v>
      </c>
      <c r="D14579" s="1" t="s">
        <v>40</v>
      </c>
      <c r="E14579" s="1">
        <v>17536564</v>
      </c>
      <c r="F14579" s="1" t="s">
        <v>45193</v>
      </c>
      <c r="G14579" s="1">
        <v>2243987</v>
      </c>
      <c r="H14579" s="1" t="s">
        <v>20397</v>
      </c>
      <c r="I14579" s="2">
        <v>45093</v>
      </c>
      <c r="J14579" s="15" t="str">
        <f>MID(Tabla1[[#This Row],[HORA]],1,5)</f>
        <v>17:36</v>
      </c>
      <c r="K14579" s="16">
        <f>IF(Tabla1[[#This Row],[FECHA]]=I14580,IF(J14580-J14579&gt;0,(J14580-J14579)*1440,0),0)</f>
        <v>1.999999999999833</v>
      </c>
      <c r="L14579" s="14">
        <f>L14320-Datos!$C$8</f>
        <v>12.720000000000002</v>
      </c>
      <c r="M14579" s="13" t="s">
        <v>56106</v>
      </c>
      <c r="N14579" s="1" t="s">
        <v>45194</v>
      </c>
      <c r="O14579" s="1">
        <v>20</v>
      </c>
      <c r="P14579" s="1" t="s">
        <v>986</v>
      </c>
      <c r="Q14579" s="4" t="s">
        <v>21</v>
      </c>
    </row>
    <row r="14580" spans="1:17" ht="22.5" x14ac:dyDescent="0.25">
      <c r="A14580" s="3">
        <v>4238</v>
      </c>
      <c r="B14580" s="1" t="s">
        <v>13288</v>
      </c>
      <c r="C14580" s="1" t="s">
        <v>15</v>
      </c>
      <c r="D14580" s="1" t="s">
        <v>71</v>
      </c>
      <c r="E14580" s="1">
        <v>16718146</v>
      </c>
      <c r="F14580" s="1" t="s">
        <v>13289</v>
      </c>
      <c r="G14580" s="1">
        <v>2243988</v>
      </c>
      <c r="H14580" s="1" t="s">
        <v>13290</v>
      </c>
      <c r="I14580" s="2">
        <v>45093</v>
      </c>
      <c r="J14580" s="15" t="str">
        <f>MID(Tabla1[[#This Row],[HORA]],1,5)</f>
        <v>17:38</v>
      </c>
      <c r="K14580" s="16">
        <f>IF(Tabla1[[#This Row],[FECHA]]=I14581,IF(J14581-J14580&gt;0,(J14581-J14580)*1440,0),0)</f>
        <v>3.0000000000001492</v>
      </c>
      <c r="L14580" s="14">
        <f>L14321-Datos!$C$8</f>
        <v>10.020000000000001</v>
      </c>
      <c r="M14580" s="13" t="s">
        <v>56108</v>
      </c>
      <c r="N14580" s="1" t="s">
        <v>13291</v>
      </c>
      <c r="O14580" s="1">
        <v>20</v>
      </c>
      <c r="P14580" s="1" t="s">
        <v>1141</v>
      </c>
      <c r="Q14580" s="4" t="s">
        <v>21</v>
      </c>
    </row>
    <row r="14581" spans="1:17" ht="22.5" x14ac:dyDescent="0.25">
      <c r="A14581" s="3">
        <v>17769</v>
      </c>
      <c r="B14581" s="1" t="s">
        <v>53312</v>
      </c>
      <c r="C14581" s="1" t="s">
        <v>15</v>
      </c>
      <c r="D14581" s="1" t="s">
        <v>33</v>
      </c>
      <c r="E14581" s="1">
        <v>20602529348</v>
      </c>
      <c r="F14581" s="1" t="s">
        <v>48236</v>
      </c>
      <c r="G14581" s="1">
        <v>44009395</v>
      </c>
      <c r="H14581" s="1" t="s">
        <v>48237</v>
      </c>
      <c r="I14581" s="2">
        <v>45093</v>
      </c>
      <c r="J14581" s="15" t="str">
        <f>MID(Tabla1[[#This Row],[HORA]],1,5)</f>
        <v>17:41</v>
      </c>
      <c r="K14581" s="16">
        <f>IF(Tabla1[[#This Row],[FECHA]]=I14582,IF(J14582-J14581&gt;0,(J14582-J14581)*1440,0),0)</f>
        <v>1.999999999999833</v>
      </c>
      <c r="L14581" s="14">
        <f>L14322-Datos!$C$8</f>
        <v>10.680000000000001</v>
      </c>
      <c r="M14581" s="13" t="s">
        <v>56111</v>
      </c>
      <c r="N14581" s="1" t="s">
        <v>53313</v>
      </c>
      <c r="O14581" s="1">
        <v>60</v>
      </c>
      <c r="P14581" s="1" t="s">
        <v>27</v>
      </c>
      <c r="Q14581" s="4" t="s">
        <v>21</v>
      </c>
    </row>
    <row r="14582" spans="1:17" ht="22.5" x14ac:dyDescent="0.25">
      <c r="A14582" s="3">
        <v>14761</v>
      </c>
      <c r="B14582" s="1" t="s">
        <v>45195</v>
      </c>
      <c r="C14582" s="1" t="s">
        <v>15</v>
      </c>
      <c r="D14582" s="1" t="s">
        <v>77</v>
      </c>
      <c r="E14582" s="1">
        <v>71208022</v>
      </c>
      <c r="F14582" s="1" t="s">
        <v>9050</v>
      </c>
      <c r="G14582" s="1">
        <v>46834589</v>
      </c>
      <c r="H14582" s="1" t="s">
        <v>45196</v>
      </c>
      <c r="I14582" s="2">
        <v>45093</v>
      </c>
      <c r="J14582" s="15" t="str">
        <f>MID(Tabla1[[#This Row],[HORA]],1,5)</f>
        <v>17:43</v>
      </c>
      <c r="K14582" s="16">
        <f>IF(Tabla1[[#This Row],[FECHA]]=I14583,IF(J14583-J14582&gt;0,(J14583-J14582)*1440,0),0)</f>
        <v>8.0000000000001315</v>
      </c>
      <c r="L14582" s="14">
        <f>L14323-Datos!$C$8</f>
        <v>10.620000000000001</v>
      </c>
      <c r="M14582" s="13" t="s">
        <v>56113</v>
      </c>
      <c r="N14582" s="1" t="s">
        <v>45197</v>
      </c>
      <c r="O14582" s="1">
        <v>12</v>
      </c>
      <c r="P14582" s="1" t="s">
        <v>986</v>
      </c>
      <c r="Q14582" s="4" t="s">
        <v>21</v>
      </c>
    </row>
    <row r="14583" spans="1:17" ht="22.5" x14ac:dyDescent="0.25">
      <c r="A14583" s="3">
        <v>10701</v>
      </c>
      <c r="B14583" s="1" t="s">
        <v>33285</v>
      </c>
      <c r="C14583" s="1" t="s">
        <v>15</v>
      </c>
      <c r="D14583" s="1" t="s">
        <v>33</v>
      </c>
      <c r="E14583" s="1">
        <v>42743223</v>
      </c>
      <c r="F14583" s="1" t="s">
        <v>9491</v>
      </c>
      <c r="G14583" s="1">
        <v>3655467</v>
      </c>
      <c r="H14583" s="1" t="s">
        <v>12969</v>
      </c>
      <c r="I14583" s="2">
        <v>45093</v>
      </c>
      <c r="J14583" s="15" t="str">
        <f>MID(Tabla1[[#This Row],[HORA]],1,5)</f>
        <v>17:51</v>
      </c>
      <c r="K14583" s="16">
        <f>IF(Tabla1[[#This Row],[FECHA]]=I14584,IF(J14584-J14583&gt;0,(J14584-J14583)*1440,0),0)</f>
        <v>0</v>
      </c>
      <c r="L14583" s="14">
        <f>L14324-Datos!$C$8</f>
        <v>8.7200000000000024</v>
      </c>
      <c r="M14583" s="13" t="s">
        <v>56121</v>
      </c>
      <c r="N14583" s="1" t="s">
        <v>33286</v>
      </c>
      <c r="O14583" s="1">
        <v>30</v>
      </c>
      <c r="P14583" s="1" t="s">
        <v>27</v>
      </c>
      <c r="Q14583" s="4" t="s">
        <v>21</v>
      </c>
    </row>
    <row r="14584" spans="1:17" ht="22.5" x14ac:dyDescent="0.25">
      <c r="A14584" s="3">
        <v>14762</v>
      </c>
      <c r="B14584" s="1" t="s">
        <v>45198</v>
      </c>
      <c r="C14584" s="1" t="s">
        <v>15</v>
      </c>
      <c r="D14584" s="1" t="s">
        <v>40</v>
      </c>
      <c r="E14584" s="1">
        <v>16737141</v>
      </c>
      <c r="F14584" s="1" t="s">
        <v>4299</v>
      </c>
      <c r="G14584" s="1">
        <v>76708737</v>
      </c>
      <c r="H14584" s="1" t="s">
        <v>4300</v>
      </c>
      <c r="I14584" s="2">
        <v>45093</v>
      </c>
      <c r="J14584" s="15" t="str">
        <f>MID(Tabla1[[#This Row],[HORA]],1,5)</f>
        <v>17:51</v>
      </c>
      <c r="K14584" s="16">
        <f>IF(Tabla1[[#This Row],[FECHA]]=I14585,IF(J14585-J14584&gt;0,(J14585-J14584)*1440,0),0)</f>
        <v>1.9999999999999929</v>
      </c>
      <c r="L14584" s="14">
        <f>L14325-Datos!$C$8</f>
        <v>9.7300000000000022</v>
      </c>
      <c r="M14584" s="13" t="s">
        <v>56121</v>
      </c>
      <c r="N14584" s="1" t="s">
        <v>45199</v>
      </c>
      <c r="O14584" s="1">
        <v>90</v>
      </c>
      <c r="P14584" s="1" t="s">
        <v>986</v>
      </c>
      <c r="Q14584" s="4" t="s">
        <v>21</v>
      </c>
    </row>
    <row r="14585" spans="1:17" ht="22.5" x14ac:dyDescent="0.25">
      <c r="A14585" s="3">
        <v>10702</v>
      </c>
      <c r="B14585" s="1" t="s">
        <v>33287</v>
      </c>
      <c r="C14585" s="1" t="s">
        <v>15</v>
      </c>
      <c r="D14585" s="1" t="s">
        <v>40</v>
      </c>
      <c r="E14585" s="1">
        <v>16688009</v>
      </c>
      <c r="F14585" s="1" t="s">
        <v>33288</v>
      </c>
      <c r="G14585" s="1">
        <v>72679143</v>
      </c>
      <c r="H14585" s="1" t="s">
        <v>33289</v>
      </c>
      <c r="I14585" s="2">
        <v>45093</v>
      </c>
      <c r="J14585" s="15" t="str">
        <f>MID(Tabla1[[#This Row],[HORA]],1,5)</f>
        <v>17:53</v>
      </c>
      <c r="K14585" s="16">
        <f>IF(Tabla1[[#This Row],[FECHA]]=I14586,IF(J14586-J14585&gt;0,(J14586-J14585)*1440,0),0)</f>
        <v>0.99999999999983658</v>
      </c>
      <c r="L14585" s="14">
        <f>L14326-Datos!$C$8</f>
        <v>11.100000000000001</v>
      </c>
      <c r="M14585" s="13" t="s">
        <v>56123</v>
      </c>
      <c r="N14585" s="1" t="s">
        <v>33290</v>
      </c>
      <c r="O14585" s="1">
        <v>30</v>
      </c>
      <c r="P14585" s="1" t="s">
        <v>27</v>
      </c>
      <c r="Q14585" s="4" t="s">
        <v>21</v>
      </c>
    </row>
    <row r="14586" spans="1:17" ht="22.5" x14ac:dyDescent="0.25">
      <c r="A14586" s="3">
        <v>14763</v>
      </c>
      <c r="B14586" s="1" t="s">
        <v>45200</v>
      </c>
      <c r="C14586" s="1" t="s">
        <v>15</v>
      </c>
      <c r="D14586" s="1" t="s">
        <v>40</v>
      </c>
      <c r="E14586" s="1">
        <v>16421143</v>
      </c>
      <c r="F14586" s="1" t="s">
        <v>135</v>
      </c>
      <c r="G14586" s="1">
        <v>2243992</v>
      </c>
      <c r="H14586" s="1" t="s">
        <v>45201</v>
      </c>
      <c r="I14586" s="2">
        <v>45093</v>
      </c>
      <c r="J14586" s="15" t="str">
        <f>MID(Tabla1[[#This Row],[HORA]],1,5)</f>
        <v>17:54</v>
      </c>
      <c r="K14586" s="16">
        <f>IF(Tabla1[[#This Row],[FECHA]]=I14587,IF(J14587-J14586&gt;0,(J14587-J14586)*1440,0),0)</f>
        <v>1.0000000000001563</v>
      </c>
      <c r="L14586" s="14">
        <f>L14327-Datos!$C$8</f>
        <v>10.850000000000001</v>
      </c>
      <c r="M14586" s="13" t="s">
        <v>56124</v>
      </c>
      <c r="N14586" s="1" t="s">
        <v>45202</v>
      </c>
      <c r="O14586" s="1">
        <v>15</v>
      </c>
      <c r="P14586" s="1" t="s">
        <v>986</v>
      </c>
      <c r="Q14586" s="4" t="s">
        <v>21</v>
      </c>
    </row>
    <row r="14587" spans="1:17" ht="22.5" x14ac:dyDescent="0.25">
      <c r="A14587" s="3">
        <v>10703</v>
      </c>
      <c r="B14587" s="1" t="s">
        <v>33291</v>
      </c>
      <c r="C14587" s="1" t="s">
        <v>15</v>
      </c>
      <c r="D14587" s="1" t="s">
        <v>33</v>
      </c>
      <c r="E14587" s="1">
        <v>3673956</v>
      </c>
      <c r="F14587" s="1" t="s">
        <v>9534</v>
      </c>
      <c r="G14587" s="1">
        <v>2243994</v>
      </c>
      <c r="H14587" s="1" t="s">
        <v>9535</v>
      </c>
      <c r="I14587" s="2">
        <v>45093</v>
      </c>
      <c r="J14587" s="15" t="str">
        <f>MID(Tabla1[[#This Row],[HORA]],1,5)</f>
        <v>17:55</v>
      </c>
      <c r="K14587" s="16">
        <f>IF(Tabla1[[#This Row],[FECHA]]=I14588,IF(J14588-J14587&gt;0,(J14588-J14587)*1440,0),0)</f>
        <v>0.99999999999999645</v>
      </c>
      <c r="L14587" s="14">
        <f>L14328-Datos!$C$8</f>
        <v>13.790000000000003</v>
      </c>
      <c r="M14587" s="13" t="s">
        <v>56125</v>
      </c>
      <c r="N14587" s="1" t="s">
        <v>33292</v>
      </c>
      <c r="O14587" s="1">
        <v>40</v>
      </c>
      <c r="P14587" s="1" t="s">
        <v>27</v>
      </c>
      <c r="Q14587" s="4" t="s">
        <v>21</v>
      </c>
    </row>
    <row r="14588" spans="1:17" ht="22.5" x14ac:dyDescent="0.25">
      <c r="A14588" s="3">
        <v>4239</v>
      </c>
      <c r="B14588" s="1" t="s">
        <v>13292</v>
      </c>
      <c r="C14588" s="1" t="s">
        <v>15</v>
      </c>
      <c r="D14588" s="1" t="s">
        <v>3257</v>
      </c>
      <c r="E14588" s="1">
        <v>73140933</v>
      </c>
      <c r="F14588" s="1" t="s">
        <v>13293</v>
      </c>
      <c r="G14588" s="1">
        <v>2243995</v>
      </c>
      <c r="H14588" s="1" t="s">
        <v>13294</v>
      </c>
      <c r="I14588" s="2">
        <v>45093</v>
      </c>
      <c r="J14588" s="15" t="str">
        <f>MID(Tabla1[[#This Row],[HORA]],1,5)</f>
        <v>17:56</v>
      </c>
      <c r="K14588" s="16">
        <f>IF(Tabla1[[#This Row],[FECHA]]=I14589,IF(J14589-J14588&gt;0,(J14589-J14588)*1440,0),0)</f>
        <v>2.9999999999999893</v>
      </c>
      <c r="L14588" s="14">
        <f>L14329-Datos!$C$8</f>
        <v>10.940000000000001</v>
      </c>
      <c r="M14588" s="13" t="s">
        <v>56126</v>
      </c>
      <c r="N14588" s="1" t="s">
        <v>13295</v>
      </c>
      <c r="O14588" s="1">
        <v>15</v>
      </c>
      <c r="P14588" s="1" t="s">
        <v>1141</v>
      </c>
      <c r="Q14588" s="4" t="s">
        <v>21</v>
      </c>
    </row>
    <row r="14589" spans="1:17" ht="22.5" x14ac:dyDescent="0.25">
      <c r="A14589" s="3">
        <v>10704</v>
      </c>
      <c r="B14589" s="1" t="s">
        <v>33293</v>
      </c>
      <c r="C14589" s="1" t="s">
        <v>15</v>
      </c>
      <c r="D14589" s="1" t="s">
        <v>77</v>
      </c>
      <c r="E14589" s="1">
        <v>16448851</v>
      </c>
      <c r="F14589" s="1" t="s">
        <v>10310</v>
      </c>
      <c r="G14589" s="1">
        <v>2243996</v>
      </c>
      <c r="H14589" s="1" t="s">
        <v>28421</v>
      </c>
      <c r="I14589" s="2">
        <v>45093</v>
      </c>
      <c r="J14589" s="15" t="str">
        <f>MID(Tabla1[[#This Row],[HORA]],1,5)</f>
        <v>17:59</v>
      </c>
      <c r="K14589" s="16">
        <f>IF(Tabla1[[#This Row],[FECHA]]=I14590,IF(J14590-J14589&gt;0,(J14590-J14589)*1440,0),0)</f>
        <v>0.99999999999999645</v>
      </c>
      <c r="L14589" s="14">
        <f>L14330-Datos!$C$8</f>
        <v>11.720000000000002</v>
      </c>
      <c r="M14589" s="13" t="s">
        <v>56129</v>
      </c>
      <c r="N14589" s="1" t="s">
        <v>33294</v>
      </c>
      <c r="O14589" s="1">
        <v>20</v>
      </c>
      <c r="P14589" s="1" t="s">
        <v>27</v>
      </c>
      <c r="Q14589" s="4" t="s">
        <v>21</v>
      </c>
    </row>
    <row r="14590" spans="1:17" ht="22.5" x14ac:dyDescent="0.25">
      <c r="A14590" s="3">
        <v>14764</v>
      </c>
      <c r="B14590" s="1" t="s">
        <v>45203</v>
      </c>
      <c r="C14590" s="1" t="s">
        <v>15</v>
      </c>
      <c r="D14590" s="1" t="s">
        <v>77</v>
      </c>
      <c r="E14590" s="1">
        <v>43913925</v>
      </c>
      <c r="F14590" s="1" t="s">
        <v>14568</v>
      </c>
      <c r="G14590" s="1">
        <v>16416703</v>
      </c>
      <c r="H14590" s="1" t="s">
        <v>14569</v>
      </c>
      <c r="I14590" s="2">
        <v>45093</v>
      </c>
      <c r="J14590" s="15" t="str">
        <f>MID(Tabla1[[#This Row],[HORA]],1,5)</f>
        <v>18:00</v>
      </c>
      <c r="K14590" s="16">
        <f>IF(Tabla1[[#This Row],[FECHA]]=I14591,IF(J14591-J14590&gt;0,(J14591-J14590)*1440,0),0)</f>
        <v>0</v>
      </c>
      <c r="L14590" s="14">
        <f>L14331-Datos!$C$8</f>
        <v>14.090000000000002</v>
      </c>
      <c r="M14590" s="13" t="s">
        <v>56139</v>
      </c>
      <c r="N14590" s="1" t="s">
        <v>45204</v>
      </c>
      <c r="O14590" s="1">
        <v>20</v>
      </c>
      <c r="P14590" s="1" t="s">
        <v>986</v>
      </c>
      <c r="Q14590" s="4" t="s">
        <v>21</v>
      </c>
    </row>
    <row r="14591" spans="1:17" ht="22.5" x14ac:dyDescent="0.25">
      <c r="A14591" s="3">
        <v>14765</v>
      </c>
      <c r="B14591" s="1" t="s">
        <v>45203</v>
      </c>
      <c r="C14591" s="1" t="s">
        <v>15</v>
      </c>
      <c r="D14591" s="1" t="s">
        <v>77</v>
      </c>
      <c r="E14591" s="1">
        <v>43913925</v>
      </c>
      <c r="F14591" s="1" t="s">
        <v>14568</v>
      </c>
      <c r="G14591" s="1">
        <v>16416703</v>
      </c>
      <c r="H14591" s="1" t="s">
        <v>14569</v>
      </c>
      <c r="I14591" s="2">
        <v>45093</v>
      </c>
      <c r="J14591" s="15" t="str">
        <f>MID(Tabla1[[#This Row],[HORA]],1,5)</f>
        <v>18:00</v>
      </c>
      <c r="K14591" s="16">
        <f>IF(Tabla1[[#This Row],[FECHA]]=I14592,IF(J14592-J14591&gt;0,(J14592-J14591)*1440,0),0)</f>
        <v>0.99999999999999645</v>
      </c>
      <c r="L14591" s="14">
        <f>L14332-Datos!$C$8</f>
        <v>12.780000000000001</v>
      </c>
      <c r="M14591" s="13" t="s">
        <v>56139</v>
      </c>
      <c r="N14591" s="1" t="s">
        <v>45205</v>
      </c>
      <c r="O14591" s="1">
        <v>20</v>
      </c>
      <c r="P14591" s="1" t="s">
        <v>986</v>
      </c>
      <c r="Q14591" s="4" t="s">
        <v>21</v>
      </c>
    </row>
    <row r="14592" spans="1:17" ht="22.5" x14ac:dyDescent="0.25">
      <c r="A14592" s="3">
        <v>4240</v>
      </c>
      <c r="B14592" s="1" t="s">
        <v>13296</v>
      </c>
      <c r="C14592" s="1" t="s">
        <v>15</v>
      </c>
      <c r="D14592" s="1" t="s">
        <v>71</v>
      </c>
      <c r="E14592" s="1">
        <v>73976315</v>
      </c>
      <c r="F14592" s="1" t="s">
        <v>13297</v>
      </c>
      <c r="G14592" s="1">
        <v>42428490</v>
      </c>
      <c r="H14592" s="1" t="s">
        <v>13298</v>
      </c>
      <c r="I14592" s="2">
        <v>45093</v>
      </c>
      <c r="J14592" s="15" t="str">
        <f>MID(Tabla1[[#This Row],[HORA]],1,5)</f>
        <v>18:01</v>
      </c>
      <c r="K14592" s="16">
        <f>IF(Tabla1[[#This Row],[FECHA]]=I14593,IF(J14593-J14592&gt;0,(J14593-J14592)*1440,0),0)</f>
        <v>3.9999999999999858</v>
      </c>
      <c r="L14592" s="14">
        <f>L14333-Datos!$C$8</f>
        <v>11.380000000000003</v>
      </c>
      <c r="M14592" s="13" t="s">
        <v>56140</v>
      </c>
      <c r="N14592" s="1" t="s">
        <v>13299</v>
      </c>
      <c r="O14592" s="1">
        <v>40</v>
      </c>
      <c r="P14592" s="1" t="s">
        <v>1141</v>
      </c>
      <c r="Q14592" s="4" t="s">
        <v>21</v>
      </c>
    </row>
    <row r="14593" spans="1:17" ht="22.5" x14ac:dyDescent="0.25">
      <c r="A14593" s="3">
        <v>14766</v>
      </c>
      <c r="B14593" s="1" t="s">
        <v>45206</v>
      </c>
      <c r="C14593" s="1" t="s">
        <v>15</v>
      </c>
      <c r="D14593" s="1" t="s">
        <v>23</v>
      </c>
      <c r="E14593" s="1">
        <v>72552932</v>
      </c>
      <c r="F14593" s="1" t="s">
        <v>45207</v>
      </c>
      <c r="G14593" s="1">
        <v>2243998</v>
      </c>
      <c r="H14593" s="1" t="s">
        <v>45208</v>
      </c>
      <c r="I14593" s="2">
        <v>45093</v>
      </c>
      <c r="J14593" s="15" t="str">
        <f>MID(Tabla1[[#This Row],[HORA]],1,5)</f>
        <v>18:05</v>
      </c>
      <c r="K14593" s="16">
        <f>IF(Tabla1[[#This Row],[FECHA]]=I14594,IF(J14594-J14593&gt;0,(J14594-J14593)*1440,0),0)</f>
        <v>1.9999999999999929</v>
      </c>
      <c r="L14593" s="14">
        <f>L14334-Datos!$C$8</f>
        <v>9.120000000000001</v>
      </c>
      <c r="M14593" s="13" t="s">
        <v>56144</v>
      </c>
      <c r="N14593" s="1" t="s">
        <v>45209</v>
      </c>
      <c r="O14593" s="1">
        <v>15</v>
      </c>
      <c r="P14593" s="1" t="s">
        <v>986</v>
      </c>
      <c r="Q14593" s="4" t="s">
        <v>21</v>
      </c>
    </row>
    <row r="14594" spans="1:17" ht="22.5" x14ac:dyDescent="0.25">
      <c r="A14594" s="3">
        <v>18625</v>
      </c>
      <c r="B14594" s="1" t="s">
        <v>55393</v>
      </c>
      <c r="C14594" s="1" t="s">
        <v>15</v>
      </c>
      <c r="D14594" s="1" t="s">
        <v>40</v>
      </c>
      <c r="E14594" s="1">
        <v>10745994950</v>
      </c>
      <c r="F14594" s="1" t="s">
        <v>48114</v>
      </c>
      <c r="G14594" s="1">
        <v>45238744</v>
      </c>
      <c r="H14594" s="1" t="s">
        <v>55394</v>
      </c>
      <c r="I14594" s="2">
        <v>45093</v>
      </c>
      <c r="J14594" s="15" t="str">
        <f>MID(Tabla1[[#This Row],[HORA]],1,5)</f>
        <v>18:07</v>
      </c>
      <c r="K14594" s="16">
        <f>IF(Tabla1[[#This Row],[FECHA]]=I14595,IF(J14595-J14594&gt;0,(J14595-J14594)*1440,0),0)</f>
        <v>3.9999999999999858</v>
      </c>
      <c r="L14594" s="14">
        <f>L14335-Datos!$C$8</f>
        <v>11.64</v>
      </c>
      <c r="M14594" s="13" t="s">
        <v>56146</v>
      </c>
      <c r="N14594" s="1" t="s">
        <v>55395</v>
      </c>
      <c r="O14594" s="1">
        <v>15</v>
      </c>
      <c r="P14594" s="1" t="s">
        <v>986</v>
      </c>
      <c r="Q14594" s="4" t="s">
        <v>21</v>
      </c>
    </row>
    <row r="14595" spans="1:17" ht="22.5" x14ac:dyDescent="0.25">
      <c r="A14595" s="3">
        <v>10705</v>
      </c>
      <c r="B14595" s="1" t="s">
        <v>33295</v>
      </c>
      <c r="C14595" s="1" t="s">
        <v>15</v>
      </c>
      <c r="D14595" s="1" t="s">
        <v>71</v>
      </c>
      <c r="E14595" s="1">
        <v>71031250</v>
      </c>
      <c r="F14595" s="1" t="s">
        <v>8861</v>
      </c>
      <c r="G14595" s="1">
        <v>70088984</v>
      </c>
      <c r="H14595" s="1" t="s">
        <v>33296</v>
      </c>
      <c r="I14595" s="2">
        <v>45093</v>
      </c>
      <c r="J14595" s="15" t="str">
        <f>MID(Tabla1[[#This Row],[HORA]],1,5)</f>
        <v>18:11</v>
      </c>
      <c r="K14595" s="16">
        <f>IF(Tabla1[[#This Row],[FECHA]]=I14596,IF(J14596-J14595&gt;0,(J14596-J14595)*1440,0),0)</f>
        <v>0.99999999999999645</v>
      </c>
      <c r="L14595" s="14">
        <f>L14336-Datos!$C$8</f>
        <v>10.670000000000002</v>
      </c>
      <c r="M14595" s="13" t="s">
        <v>56150</v>
      </c>
      <c r="N14595" s="1" t="s">
        <v>33297</v>
      </c>
      <c r="O14595" s="1">
        <v>20</v>
      </c>
      <c r="P14595" s="1" t="s">
        <v>27</v>
      </c>
      <c r="Q14595" s="4" t="s">
        <v>21</v>
      </c>
    </row>
    <row r="14596" spans="1:17" ht="22.5" x14ac:dyDescent="0.25">
      <c r="A14596" s="3">
        <v>14767</v>
      </c>
      <c r="B14596" s="1" t="s">
        <v>45210</v>
      </c>
      <c r="C14596" s="1" t="s">
        <v>15</v>
      </c>
      <c r="D14596" s="1" t="s">
        <v>71</v>
      </c>
      <c r="E14596" s="1">
        <v>45530386</v>
      </c>
      <c r="F14596" s="1" t="s">
        <v>45211</v>
      </c>
      <c r="G14596" s="1">
        <v>2244005</v>
      </c>
      <c r="H14596" s="1" t="s">
        <v>45212</v>
      </c>
      <c r="I14596" s="2">
        <v>45093</v>
      </c>
      <c r="J14596" s="15" t="str">
        <f>MID(Tabla1[[#This Row],[HORA]],1,5)</f>
        <v>18:12</v>
      </c>
      <c r="K14596" s="16">
        <f>IF(Tabla1[[#This Row],[FECHA]]=I14597,IF(J14597-J14596&gt;0,(J14597-J14596)*1440,0),0)</f>
        <v>2.0000000000001528</v>
      </c>
      <c r="L14596" s="14">
        <f>L14337-Datos!$C$8</f>
        <v>15.559000000000001</v>
      </c>
      <c r="M14596" s="13" t="s">
        <v>56151</v>
      </c>
      <c r="N14596" s="1" t="s">
        <v>1145</v>
      </c>
      <c r="O14596" s="1">
        <v>20</v>
      </c>
      <c r="P14596" s="1" t="s">
        <v>986</v>
      </c>
      <c r="Q14596" s="4" t="s">
        <v>21</v>
      </c>
    </row>
    <row r="14597" spans="1:17" ht="22.5" x14ac:dyDescent="0.25">
      <c r="A14597" s="3">
        <v>17770</v>
      </c>
      <c r="B14597" s="1" t="s">
        <v>53314</v>
      </c>
      <c r="C14597" s="1" t="s">
        <v>15</v>
      </c>
      <c r="D14597" s="1" t="s">
        <v>71</v>
      </c>
      <c r="E14597" s="1">
        <v>10423717551</v>
      </c>
      <c r="F14597" s="1" t="s">
        <v>53315</v>
      </c>
      <c r="G14597" s="1">
        <v>2244006</v>
      </c>
      <c r="H14597" s="1" t="s">
        <v>47094</v>
      </c>
      <c r="I14597" s="2">
        <v>45093</v>
      </c>
      <c r="J14597" s="15" t="str">
        <f>MID(Tabla1[[#This Row],[HORA]],1,5)</f>
        <v>18:14</v>
      </c>
      <c r="K14597" s="16">
        <f>IF(Tabla1[[#This Row],[FECHA]]=I14598,IF(J14598-J14597&gt;0,(J14598-J14597)*1440,0),0)</f>
        <v>3.9999999999999858</v>
      </c>
      <c r="L14597" s="14">
        <f>L14338-Datos!$C$8</f>
        <v>15.427600000000002</v>
      </c>
      <c r="M14597" s="13" t="s">
        <v>56153</v>
      </c>
      <c r="N14597" s="1" t="s">
        <v>53316</v>
      </c>
      <c r="O14597" s="1">
        <v>20</v>
      </c>
      <c r="P14597" s="1" t="s">
        <v>27</v>
      </c>
      <c r="Q14597" s="4" t="s">
        <v>21</v>
      </c>
    </row>
    <row r="14598" spans="1:17" ht="22.5" x14ac:dyDescent="0.25">
      <c r="A14598" s="3">
        <v>18626</v>
      </c>
      <c r="B14598" s="1" t="s">
        <v>55396</v>
      </c>
      <c r="C14598" s="1" t="s">
        <v>15</v>
      </c>
      <c r="D14598" s="1" t="s">
        <v>40</v>
      </c>
      <c r="E14598" s="1">
        <v>20101600140</v>
      </c>
      <c r="F14598" s="1" t="s">
        <v>49280</v>
      </c>
      <c r="G14598" s="1">
        <v>2244009</v>
      </c>
      <c r="H14598" s="1" t="s">
        <v>55397</v>
      </c>
      <c r="I14598" s="2">
        <v>45093</v>
      </c>
      <c r="J14598" s="15" t="str">
        <f>MID(Tabla1[[#This Row],[HORA]],1,5)</f>
        <v>18:18</v>
      </c>
      <c r="K14598" s="16">
        <f>IF(Tabla1[[#This Row],[FECHA]]=I14599,IF(J14599-J14598&gt;0,(J14599-J14598)*1440,0),0)</f>
        <v>0.99999999999983658</v>
      </c>
      <c r="L14598" s="14">
        <f>L14339-Datos!$C$8</f>
        <v>11.266600000000002</v>
      </c>
      <c r="M14598" s="13" t="s">
        <v>56157</v>
      </c>
      <c r="N14598" s="1" t="s">
        <v>55398</v>
      </c>
      <c r="O14598" s="1">
        <v>15</v>
      </c>
      <c r="P14598" s="1" t="s">
        <v>986</v>
      </c>
      <c r="Q14598" s="4" t="s">
        <v>21</v>
      </c>
    </row>
    <row r="14599" spans="1:17" ht="22.5" x14ac:dyDescent="0.25">
      <c r="A14599" s="3">
        <v>10706</v>
      </c>
      <c r="B14599" s="1" t="s">
        <v>33298</v>
      </c>
      <c r="C14599" s="1" t="s">
        <v>15</v>
      </c>
      <c r="D14599" s="1" t="s">
        <v>228</v>
      </c>
      <c r="E14599" s="1">
        <v>44595205</v>
      </c>
      <c r="F14599" s="1" t="s">
        <v>33299</v>
      </c>
      <c r="G14599" s="1">
        <v>2244010</v>
      </c>
      <c r="H14599" s="1" t="s">
        <v>4254</v>
      </c>
      <c r="I14599" s="2">
        <v>45093</v>
      </c>
      <c r="J14599" s="15" t="str">
        <f>MID(Tabla1[[#This Row],[HORA]],1,5)</f>
        <v>18:19</v>
      </c>
      <c r="K14599" s="16">
        <f>IF(Tabla1[[#This Row],[FECHA]]=I14600,IF(J14600-J14599&gt;0,(J14600-J14599)*1440,0),0)</f>
        <v>2.0000000000001528</v>
      </c>
      <c r="L14599" s="14">
        <f>L14340-Datos!$C$8</f>
        <v>13.4785</v>
      </c>
      <c r="M14599" s="13" t="s">
        <v>56158</v>
      </c>
      <c r="N14599" s="1" t="s">
        <v>33300</v>
      </c>
      <c r="O14599" s="1">
        <v>30</v>
      </c>
      <c r="P14599" s="1" t="s">
        <v>27</v>
      </c>
      <c r="Q14599" s="4" t="s">
        <v>21</v>
      </c>
    </row>
    <row r="14600" spans="1:17" ht="22.5" x14ac:dyDescent="0.25">
      <c r="A14600" s="3">
        <v>14768</v>
      </c>
      <c r="B14600" s="1" t="s">
        <v>45213</v>
      </c>
      <c r="C14600" s="1" t="s">
        <v>15</v>
      </c>
      <c r="D14600" s="1" t="s">
        <v>40</v>
      </c>
      <c r="E14600" s="1">
        <v>75094905</v>
      </c>
      <c r="F14600" s="1" t="s">
        <v>45214</v>
      </c>
      <c r="G14600" s="1">
        <v>2244011</v>
      </c>
      <c r="H14600" s="1" t="s">
        <v>45215</v>
      </c>
      <c r="I14600" s="2">
        <v>45093</v>
      </c>
      <c r="J14600" s="15" t="str">
        <f>MID(Tabla1[[#This Row],[HORA]],1,5)</f>
        <v>18:21</v>
      </c>
      <c r="K14600" s="16">
        <f>IF(Tabla1[[#This Row],[FECHA]]=I14601,IF(J14601-J14600&gt;0,(J14601-J14600)*1440,0),0)</f>
        <v>2.9999999999998295</v>
      </c>
      <c r="L14600" s="14">
        <f>L14341-Datos!$C$8</f>
        <v>16.4788</v>
      </c>
      <c r="M14600" s="13" t="s">
        <v>56160</v>
      </c>
      <c r="N14600" s="1" t="s">
        <v>45216</v>
      </c>
      <c r="O14600" s="1">
        <v>40</v>
      </c>
      <c r="P14600" s="1" t="s">
        <v>986</v>
      </c>
      <c r="Q14600" s="4" t="s">
        <v>21</v>
      </c>
    </row>
    <row r="14601" spans="1:17" ht="22.5" x14ac:dyDescent="0.25">
      <c r="A14601" s="3">
        <v>10707</v>
      </c>
      <c r="B14601" s="1" t="s">
        <v>33301</v>
      </c>
      <c r="C14601" s="1" t="s">
        <v>15</v>
      </c>
      <c r="D14601" s="1" t="s">
        <v>40</v>
      </c>
      <c r="E14601" s="1">
        <v>2649849</v>
      </c>
      <c r="F14601" s="1" t="s">
        <v>9538</v>
      </c>
      <c r="G14601" s="1">
        <v>2244015</v>
      </c>
      <c r="H14601" s="1" t="s">
        <v>30940</v>
      </c>
      <c r="I14601" s="2">
        <v>45093</v>
      </c>
      <c r="J14601" s="15" t="str">
        <f>MID(Tabla1[[#This Row],[HORA]],1,5)</f>
        <v>18:24</v>
      </c>
      <c r="K14601" s="16">
        <f>IF(Tabla1[[#This Row],[FECHA]]=I14602,IF(J14602-J14601&gt;0,(J14602-J14601)*1440,0),0)</f>
        <v>0</v>
      </c>
      <c r="L14601" s="14">
        <f>L14342-Datos!$C$8</f>
        <v>15.9313</v>
      </c>
      <c r="M14601" s="13" t="s">
        <v>56163</v>
      </c>
      <c r="N14601" s="1" t="s">
        <v>33302</v>
      </c>
      <c r="O14601" s="1">
        <v>5</v>
      </c>
      <c r="P14601" s="1" t="s">
        <v>27</v>
      </c>
      <c r="Q14601" s="4" t="s">
        <v>21</v>
      </c>
    </row>
    <row r="14602" spans="1:17" ht="22.5" x14ac:dyDescent="0.25">
      <c r="A14602" s="3">
        <v>18627</v>
      </c>
      <c r="B14602" s="1" t="s">
        <v>55399</v>
      </c>
      <c r="C14602" s="1" t="s">
        <v>15</v>
      </c>
      <c r="D14602" s="1" t="s">
        <v>40</v>
      </c>
      <c r="E14602" s="1">
        <v>20602398782</v>
      </c>
      <c r="F14602" s="1" t="s">
        <v>55400</v>
      </c>
      <c r="G14602" s="1">
        <v>2244014</v>
      </c>
      <c r="H14602" s="1" t="s">
        <v>51620</v>
      </c>
      <c r="I14602" s="2">
        <v>45093</v>
      </c>
      <c r="J14602" s="15" t="str">
        <f>MID(Tabla1[[#This Row],[HORA]],1,5)</f>
        <v>18:24</v>
      </c>
      <c r="K14602" s="16">
        <f>IF(Tabla1[[#This Row],[FECHA]]=I14603,IF(J14603-J14602&gt;0,(J14603-J14602)*1440,0),0)</f>
        <v>2.0000000000001528</v>
      </c>
      <c r="L14602" s="14">
        <f>L14343-Datos!$C$8</f>
        <v>9.7800000000000011</v>
      </c>
      <c r="M14602" s="13" t="s">
        <v>56163</v>
      </c>
      <c r="N14602" s="1" t="s">
        <v>55401</v>
      </c>
      <c r="O14602" s="1">
        <v>40</v>
      </c>
      <c r="P14602" s="1" t="s">
        <v>986</v>
      </c>
      <c r="Q14602" s="4" t="s">
        <v>21</v>
      </c>
    </row>
    <row r="14603" spans="1:17" ht="22.5" x14ac:dyDescent="0.25">
      <c r="A14603" s="3">
        <v>10708</v>
      </c>
      <c r="B14603" s="1" t="s">
        <v>33303</v>
      </c>
      <c r="C14603" s="1" t="s">
        <v>15</v>
      </c>
      <c r="D14603" s="1" t="s">
        <v>82</v>
      </c>
      <c r="E14603" s="1">
        <v>239720</v>
      </c>
      <c r="F14603" s="1" t="s">
        <v>15585</v>
      </c>
      <c r="G14603" s="1">
        <v>2244016</v>
      </c>
      <c r="H14603" s="1" t="s">
        <v>33304</v>
      </c>
      <c r="I14603" s="2">
        <v>45093</v>
      </c>
      <c r="J14603" s="15" t="str">
        <f>MID(Tabla1[[#This Row],[HORA]],1,5)</f>
        <v>18:26</v>
      </c>
      <c r="K14603" s="16">
        <f>IF(Tabla1[[#This Row],[FECHA]]=I14604,IF(J14604-J14603&gt;0,(J14604-J14603)*1440,0),0)</f>
        <v>1.999999999999833</v>
      </c>
      <c r="L14603" s="14">
        <f>L14344-Datos!$C$8</f>
        <v>8.8800000000000026</v>
      </c>
      <c r="M14603" s="13" t="s">
        <v>56165</v>
      </c>
      <c r="N14603" s="1" t="s">
        <v>33305</v>
      </c>
      <c r="O14603" s="1">
        <v>25</v>
      </c>
      <c r="P14603" s="1" t="s">
        <v>27</v>
      </c>
      <c r="Q14603" s="4" t="s">
        <v>21</v>
      </c>
    </row>
    <row r="14604" spans="1:17" ht="22.5" x14ac:dyDescent="0.25">
      <c r="A14604" s="3">
        <v>14769</v>
      </c>
      <c r="B14604" s="1" t="s">
        <v>45217</v>
      </c>
      <c r="C14604" s="1" t="s">
        <v>15</v>
      </c>
      <c r="D14604" s="1" t="s">
        <v>40</v>
      </c>
      <c r="E14604" s="1">
        <v>47718449</v>
      </c>
      <c r="F14604" s="1" t="s">
        <v>40336</v>
      </c>
      <c r="G14604" s="1">
        <v>47718449</v>
      </c>
      <c r="H14604" s="1" t="s">
        <v>40336</v>
      </c>
      <c r="I14604" s="2">
        <v>45093</v>
      </c>
      <c r="J14604" s="15" t="str">
        <f>MID(Tabla1[[#This Row],[HORA]],1,5)</f>
        <v>18:28</v>
      </c>
      <c r="K14604" s="16">
        <f>IF(Tabla1[[#This Row],[FECHA]]=I14605,IF(J14605-J14604&gt;0,(J14605-J14604)*1440,0),0)</f>
        <v>0</v>
      </c>
      <c r="L14604" s="14">
        <f>L14345-Datos!$C$8</f>
        <v>10.080000000000002</v>
      </c>
      <c r="M14604" s="13" t="s">
        <v>56167</v>
      </c>
      <c r="N14604" s="1" t="s">
        <v>1715</v>
      </c>
      <c r="O14604" s="1">
        <v>20</v>
      </c>
      <c r="P14604" s="1" t="s">
        <v>986</v>
      </c>
      <c r="Q14604" s="4" t="s">
        <v>21</v>
      </c>
    </row>
    <row r="14605" spans="1:17" ht="22.5" x14ac:dyDescent="0.25">
      <c r="A14605" s="3">
        <v>16466</v>
      </c>
      <c r="B14605" s="1" t="s">
        <v>49943</v>
      </c>
      <c r="C14605" s="1" t="s">
        <v>15</v>
      </c>
      <c r="D14605" s="1" t="s">
        <v>23</v>
      </c>
      <c r="E14605" s="1">
        <v>10166577131</v>
      </c>
      <c r="F14605" s="1" t="s">
        <v>47855</v>
      </c>
      <c r="G14605" s="1">
        <v>2244018</v>
      </c>
      <c r="H14605" s="1" t="s">
        <v>49944</v>
      </c>
      <c r="I14605" s="2">
        <v>45093</v>
      </c>
      <c r="J14605" s="15" t="str">
        <f>MID(Tabla1[[#This Row],[HORA]],1,5)</f>
        <v>18:28</v>
      </c>
      <c r="K14605" s="16">
        <f>IF(Tabla1[[#This Row],[FECHA]]=I14606,IF(J14606-J14605&gt;0,(J14606-J14605)*1440,0),0)</f>
        <v>1.0000000000001563</v>
      </c>
      <c r="L14605" s="14">
        <f>L14346-Datos!$C$8</f>
        <v>11.580000000000002</v>
      </c>
      <c r="M14605" s="13" t="s">
        <v>56167</v>
      </c>
      <c r="N14605" s="1" t="s">
        <v>49945</v>
      </c>
      <c r="O14605" s="1">
        <v>12</v>
      </c>
      <c r="P14605" s="1" t="s">
        <v>1141</v>
      </c>
      <c r="Q14605" s="4" t="s">
        <v>21</v>
      </c>
    </row>
    <row r="14606" spans="1:17" ht="22.5" x14ac:dyDescent="0.25">
      <c r="A14606" s="3">
        <v>10709</v>
      </c>
      <c r="B14606" s="1" t="s">
        <v>33306</v>
      </c>
      <c r="C14606" s="1" t="s">
        <v>15</v>
      </c>
      <c r="D14606" s="1" t="s">
        <v>23</v>
      </c>
      <c r="E14606" s="1">
        <v>16779630</v>
      </c>
      <c r="F14606" s="1" t="s">
        <v>8525</v>
      </c>
      <c r="G14606" s="1">
        <v>2244020</v>
      </c>
      <c r="H14606" s="1" t="s">
        <v>7145</v>
      </c>
      <c r="I14606" s="2">
        <v>45093</v>
      </c>
      <c r="J14606" s="15" t="str">
        <f>MID(Tabla1[[#This Row],[HORA]],1,5)</f>
        <v>18:29</v>
      </c>
      <c r="K14606" s="16">
        <f>IF(Tabla1[[#This Row],[FECHA]]=I14607,IF(J14607-J14606&gt;0,(J14607-J14606)*1440,0),0)</f>
        <v>0.99999999999999645</v>
      </c>
      <c r="L14606" s="14">
        <f>L14347-Datos!$C$8</f>
        <v>12.930000000000001</v>
      </c>
      <c r="M14606" s="13" t="s">
        <v>56168</v>
      </c>
      <c r="N14606" s="1" t="s">
        <v>8523</v>
      </c>
      <c r="O14606" s="1">
        <v>5</v>
      </c>
      <c r="P14606" s="1" t="s">
        <v>27</v>
      </c>
      <c r="Q14606" s="4" t="s">
        <v>21</v>
      </c>
    </row>
    <row r="14607" spans="1:17" ht="22.5" x14ac:dyDescent="0.25">
      <c r="A14607" s="3">
        <v>14770</v>
      </c>
      <c r="B14607" s="1" t="s">
        <v>45218</v>
      </c>
      <c r="C14607" s="1" t="s">
        <v>15</v>
      </c>
      <c r="D14607" s="1" t="s">
        <v>82</v>
      </c>
      <c r="E14607" s="1">
        <v>41955422</v>
      </c>
      <c r="F14607" s="1" t="s">
        <v>45219</v>
      </c>
      <c r="G14607" s="1">
        <v>44105380</v>
      </c>
      <c r="H14607" s="1" t="s">
        <v>45220</v>
      </c>
      <c r="I14607" s="2">
        <v>45093</v>
      </c>
      <c r="J14607" s="15" t="str">
        <f>MID(Tabla1[[#This Row],[HORA]],1,5)</f>
        <v>18:30</v>
      </c>
      <c r="K14607" s="16">
        <f>IF(Tabla1[[#This Row],[FECHA]]=I14608,IF(J14608-J14607&gt;0,(J14608-J14607)*1440,0),0)</f>
        <v>0.99999999999983658</v>
      </c>
      <c r="L14607" s="14">
        <f>L14348-Datos!$C$8</f>
        <v>15.080000000000002</v>
      </c>
      <c r="M14607" s="13" t="s">
        <v>56169</v>
      </c>
      <c r="N14607" s="1" t="s">
        <v>45221</v>
      </c>
      <c r="O14607" s="1">
        <v>20</v>
      </c>
      <c r="P14607" s="1" t="s">
        <v>986</v>
      </c>
      <c r="Q14607" s="4" t="s">
        <v>21</v>
      </c>
    </row>
    <row r="14608" spans="1:17" ht="22.5" x14ac:dyDescent="0.25">
      <c r="A14608" s="3">
        <v>10710</v>
      </c>
      <c r="B14608" s="1" t="s">
        <v>33307</v>
      </c>
      <c r="C14608" s="1" t="s">
        <v>15</v>
      </c>
      <c r="D14608" s="1" t="s">
        <v>71</v>
      </c>
      <c r="E14608" s="1">
        <v>72966827</v>
      </c>
      <c r="F14608" s="1" t="s">
        <v>33308</v>
      </c>
      <c r="G14608" s="1">
        <v>2244021</v>
      </c>
      <c r="H14608" s="1" t="s">
        <v>33309</v>
      </c>
      <c r="I14608" s="2">
        <v>45093</v>
      </c>
      <c r="J14608" s="15" t="str">
        <f>MID(Tabla1[[#This Row],[HORA]],1,5)</f>
        <v>18:31</v>
      </c>
      <c r="K14608" s="16">
        <f>IF(Tabla1[[#This Row],[FECHA]]=I14609,IF(J14609-J14608&gt;0,(J14609-J14608)*1440,0),0)</f>
        <v>2.0000000000001528</v>
      </c>
      <c r="L14608" s="14">
        <f>L14349-Datos!$C$8</f>
        <v>16.78</v>
      </c>
      <c r="M14608" s="13" t="s">
        <v>56170</v>
      </c>
      <c r="N14608" s="1" t="s">
        <v>33310</v>
      </c>
      <c r="O14608" s="1">
        <v>13</v>
      </c>
      <c r="P14608" s="1" t="s">
        <v>27</v>
      </c>
      <c r="Q14608" s="4" t="s">
        <v>21</v>
      </c>
    </row>
    <row r="14609" spans="1:17" ht="22.5" x14ac:dyDescent="0.25">
      <c r="A14609" s="3">
        <v>10711</v>
      </c>
      <c r="B14609" s="1" t="s">
        <v>33311</v>
      </c>
      <c r="C14609" s="1" t="s">
        <v>15</v>
      </c>
      <c r="D14609" s="1" t="s">
        <v>61</v>
      </c>
      <c r="E14609" s="1">
        <v>16789859</v>
      </c>
      <c r="F14609" s="1" t="s">
        <v>29000</v>
      </c>
      <c r="G14609" s="1">
        <v>48382605</v>
      </c>
      <c r="H14609" s="1" t="s">
        <v>33312</v>
      </c>
      <c r="I14609" s="2">
        <v>45093</v>
      </c>
      <c r="J14609" s="15" t="str">
        <f>MID(Tabla1[[#This Row],[HORA]],1,5)</f>
        <v>18:33</v>
      </c>
      <c r="K14609" s="16">
        <f>IF(Tabla1[[#This Row],[FECHA]]=I14610,IF(J14610-J14609&gt;0,(J14610-J14609)*1440,0),0)</f>
        <v>1.999999999999833</v>
      </c>
      <c r="L14609" s="14">
        <f>L14350-Datos!$C$8</f>
        <v>13.940000000000001</v>
      </c>
      <c r="M14609" s="13" t="s">
        <v>56172</v>
      </c>
      <c r="N14609" s="1" t="s">
        <v>33313</v>
      </c>
      <c r="O14609" s="1">
        <v>15</v>
      </c>
      <c r="P14609" s="1" t="s">
        <v>27</v>
      </c>
      <c r="Q14609" s="4" t="s">
        <v>21</v>
      </c>
    </row>
    <row r="14610" spans="1:17" ht="22.5" x14ac:dyDescent="0.25">
      <c r="A14610" s="3">
        <v>10712</v>
      </c>
      <c r="B14610" s="1" t="s">
        <v>33314</v>
      </c>
      <c r="C14610" s="1" t="s">
        <v>15</v>
      </c>
      <c r="D14610" s="1" t="s">
        <v>40</v>
      </c>
      <c r="E14610" s="1">
        <v>3225410</v>
      </c>
      <c r="F14610" s="1" t="s">
        <v>16519</v>
      </c>
      <c r="G14610" s="1">
        <v>2244022</v>
      </c>
      <c r="H14610" s="1" t="s">
        <v>33315</v>
      </c>
      <c r="I14610" s="2">
        <v>45093</v>
      </c>
      <c r="J14610" s="15" t="str">
        <f>MID(Tabla1[[#This Row],[HORA]],1,5)</f>
        <v>18:35</v>
      </c>
      <c r="K14610" s="16">
        <f>IF(Tabla1[[#This Row],[FECHA]]=I14611,IF(J14611-J14610&gt;0,(J14611-J14610)*1440,0),0)</f>
        <v>2.0000000000001528</v>
      </c>
      <c r="L14610" s="14">
        <f>L14351-Datos!$C$8</f>
        <v>14.880000000000003</v>
      </c>
      <c r="M14610" s="13" t="s">
        <v>56174</v>
      </c>
      <c r="N14610" s="1" t="s">
        <v>33316</v>
      </c>
      <c r="O14610" s="1">
        <v>15</v>
      </c>
      <c r="P14610" s="1" t="s">
        <v>27</v>
      </c>
      <c r="Q14610" s="4" t="s">
        <v>21</v>
      </c>
    </row>
    <row r="14611" spans="1:17" ht="22.5" x14ac:dyDescent="0.25">
      <c r="A14611" s="3">
        <v>10713</v>
      </c>
      <c r="B14611" s="1" t="s">
        <v>33317</v>
      </c>
      <c r="C14611" s="1" t="s">
        <v>15</v>
      </c>
      <c r="D14611" s="1" t="s">
        <v>463</v>
      </c>
      <c r="E14611" s="1">
        <v>47127021</v>
      </c>
      <c r="F14611" s="1" t="s">
        <v>33318</v>
      </c>
      <c r="G14611" s="1">
        <v>2244024</v>
      </c>
      <c r="H14611" s="1" t="s">
        <v>33319</v>
      </c>
      <c r="I14611" s="2">
        <v>45093</v>
      </c>
      <c r="J14611" s="15" t="str">
        <f>MID(Tabla1[[#This Row],[HORA]],1,5)</f>
        <v>18:37</v>
      </c>
      <c r="K14611" s="16">
        <f>IF(Tabla1[[#This Row],[FECHA]]=I14612,IF(J14612-J14611&gt;0,(J14612-J14611)*1440,0),0)</f>
        <v>0.99999999999999645</v>
      </c>
      <c r="L14611" s="14">
        <f>L14352-Datos!$C$8</f>
        <v>15.120000000000001</v>
      </c>
      <c r="M14611" s="13" t="s">
        <v>56176</v>
      </c>
      <c r="N14611" s="1" t="s">
        <v>33320</v>
      </c>
      <c r="O14611" s="1">
        <v>20</v>
      </c>
      <c r="P14611" s="1" t="s">
        <v>27</v>
      </c>
      <c r="Q14611" s="4" t="s">
        <v>21</v>
      </c>
    </row>
    <row r="14612" spans="1:17" ht="22.5" x14ac:dyDescent="0.25">
      <c r="A14612" s="3">
        <v>14771</v>
      </c>
      <c r="B14612" s="1" t="s">
        <v>45222</v>
      </c>
      <c r="C14612" s="1" t="s">
        <v>15</v>
      </c>
      <c r="D14612" s="1" t="s">
        <v>71</v>
      </c>
      <c r="E14612" s="1">
        <v>75799076</v>
      </c>
      <c r="F14612" s="1" t="s">
        <v>19986</v>
      </c>
      <c r="G14612" s="1">
        <v>17447799</v>
      </c>
      <c r="H14612" s="1" t="s">
        <v>45223</v>
      </c>
      <c r="I14612" s="2">
        <v>45093</v>
      </c>
      <c r="J14612" s="15" t="str">
        <f>MID(Tabla1[[#This Row],[HORA]],1,5)</f>
        <v>18:38</v>
      </c>
      <c r="K14612" s="16">
        <f>IF(Tabla1[[#This Row],[FECHA]]=I14613,IF(J14613-J14612&gt;0,(J14613-J14612)*1440,0),0)</f>
        <v>0.99999999999983658</v>
      </c>
      <c r="L14612" s="14">
        <f>L14353-Datos!$C$8</f>
        <v>12.790000000000003</v>
      </c>
      <c r="M14612" s="13" t="s">
        <v>56177</v>
      </c>
      <c r="N14612" s="1" t="s">
        <v>5712</v>
      </c>
      <c r="O14612" s="1">
        <v>20</v>
      </c>
      <c r="P14612" s="1" t="s">
        <v>986</v>
      </c>
      <c r="Q14612" s="4" t="s">
        <v>21</v>
      </c>
    </row>
    <row r="14613" spans="1:17" ht="22.5" x14ac:dyDescent="0.25">
      <c r="A14613" s="3">
        <v>483</v>
      </c>
      <c r="B14613" s="1" t="s">
        <v>1089</v>
      </c>
      <c r="C14613" s="1" t="s">
        <v>15</v>
      </c>
      <c r="D14613" s="1" t="s">
        <v>119</v>
      </c>
      <c r="E14613" s="1">
        <v>12121212</v>
      </c>
      <c r="F14613" s="1" t="s">
        <v>28</v>
      </c>
      <c r="G14613" s="1">
        <v>2243614</v>
      </c>
      <c r="H14613" s="1" t="s">
        <v>573</v>
      </c>
      <c r="I14613" s="2">
        <v>45093</v>
      </c>
      <c r="J14613" s="15" t="str">
        <f>MID(Tabla1[[#This Row],[HORA]],1,5)</f>
        <v>18:39</v>
      </c>
      <c r="K14613" s="16">
        <f>IF(Tabla1[[#This Row],[FECHA]]=I14614,IF(J14614-J14613&gt;0,(J14614-J14613)*1440,0),0)</f>
        <v>0</v>
      </c>
      <c r="L14613" s="14">
        <f>L14354-Datos!$C$8</f>
        <v>14.030000000000001</v>
      </c>
      <c r="M14613" s="13" t="s">
        <v>56178</v>
      </c>
      <c r="N14613" s="1" t="s">
        <v>1090</v>
      </c>
      <c r="O14613" s="1">
        <v>0</v>
      </c>
      <c r="P14613" s="1" t="s">
        <v>27</v>
      </c>
      <c r="Q14613" s="4" t="s">
        <v>21</v>
      </c>
    </row>
    <row r="14614" spans="1:17" ht="22.5" x14ac:dyDescent="0.25">
      <c r="A14614" s="3">
        <v>484</v>
      </c>
      <c r="B14614" s="1" t="s">
        <v>1089</v>
      </c>
      <c r="C14614" s="1" t="s">
        <v>15</v>
      </c>
      <c r="D14614" s="1" t="s">
        <v>119</v>
      </c>
      <c r="E14614" s="1">
        <v>12121212</v>
      </c>
      <c r="F14614" s="1" t="s">
        <v>24</v>
      </c>
      <c r="G14614" s="1">
        <v>2243614</v>
      </c>
      <c r="H14614" s="1" t="s">
        <v>573</v>
      </c>
      <c r="I14614" s="2">
        <v>45093</v>
      </c>
      <c r="J14614" s="15" t="str">
        <f>MID(Tabla1[[#This Row],[HORA]],1,5)</f>
        <v>18:39</v>
      </c>
      <c r="K14614" s="16">
        <f>IF(Tabla1[[#This Row],[FECHA]]=I14615,IF(J14615-J14614&gt;0,(J14615-J14614)*1440,0),0)</f>
        <v>0</v>
      </c>
      <c r="L14614" s="14">
        <f>L14355-Datos!$C$8</f>
        <v>13.720000000000002</v>
      </c>
      <c r="M14614" s="13" t="s">
        <v>56178</v>
      </c>
      <c r="N14614" s="1" t="s">
        <v>1090</v>
      </c>
      <c r="O14614" s="1">
        <v>0</v>
      </c>
      <c r="P14614" s="1" t="s">
        <v>27</v>
      </c>
      <c r="Q14614" s="4" t="s">
        <v>21</v>
      </c>
    </row>
    <row r="14615" spans="1:17" ht="22.5" x14ac:dyDescent="0.25">
      <c r="A14615" s="3">
        <v>10714</v>
      </c>
      <c r="B14615" s="1" t="s">
        <v>33321</v>
      </c>
      <c r="C14615" s="1" t="s">
        <v>15</v>
      </c>
      <c r="D14615" s="1" t="s">
        <v>82</v>
      </c>
      <c r="E14615" s="1">
        <v>219181</v>
      </c>
      <c r="F14615" s="1" t="s">
        <v>33322</v>
      </c>
      <c r="G14615" s="1">
        <v>2244027</v>
      </c>
      <c r="H14615" s="1" t="s">
        <v>33323</v>
      </c>
      <c r="I14615" s="2">
        <v>45093</v>
      </c>
      <c r="J14615" s="15" t="str">
        <f>MID(Tabla1[[#This Row],[HORA]],1,5)</f>
        <v>18:39</v>
      </c>
      <c r="K14615" s="16">
        <f>IF(Tabla1[[#This Row],[FECHA]]=I14616,IF(J14616-J14615&gt;0,(J14616-J14615)*1440,0),0)</f>
        <v>2.0000000000001528</v>
      </c>
      <c r="L14615" s="14">
        <f>L14356-Datos!$C$8</f>
        <v>15.100000000000001</v>
      </c>
      <c r="M14615" s="13" t="s">
        <v>56178</v>
      </c>
      <c r="N14615" s="1" t="s">
        <v>33324</v>
      </c>
      <c r="O14615" s="1">
        <v>40</v>
      </c>
      <c r="P14615" s="1" t="s">
        <v>27</v>
      </c>
      <c r="Q14615" s="4" t="s">
        <v>21</v>
      </c>
    </row>
    <row r="14616" spans="1:17" ht="22.5" x14ac:dyDescent="0.25">
      <c r="A14616" s="3">
        <v>10564</v>
      </c>
      <c r="B14616" s="1" t="s">
        <v>32878</v>
      </c>
      <c r="C14616" s="1" t="s">
        <v>15</v>
      </c>
      <c r="D14616" s="1" t="s">
        <v>172</v>
      </c>
      <c r="E14616" s="1">
        <v>16678644</v>
      </c>
      <c r="F14616" s="1" t="s">
        <v>32879</v>
      </c>
      <c r="G14616" s="1">
        <v>2243616</v>
      </c>
      <c r="H14616" s="1" t="s">
        <v>32880</v>
      </c>
      <c r="I14616" s="2">
        <v>45093</v>
      </c>
      <c r="J14616" s="15" t="str">
        <f>MID(Tabla1[[#This Row],[HORA]],1,5)</f>
        <v>18:41</v>
      </c>
      <c r="K14616" s="16">
        <f>IF(Tabla1[[#This Row],[FECHA]]=I14617,IF(J14617-J14616&gt;0,(J14617-J14616)*1440,0),0)</f>
        <v>0</v>
      </c>
      <c r="L14616" s="14">
        <f>L14357-Datos!$C$8</f>
        <v>15.040000000000003</v>
      </c>
      <c r="M14616" s="13" t="s">
        <v>56180</v>
      </c>
      <c r="N14616" s="1" t="s">
        <v>8473</v>
      </c>
      <c r="O14616" s="1">
        <v>10</v>
      </c>
      <c r="P14616" s="1" t="s">
        <v>27</v>
      </c>
      <c r="Q14616" s="4" t="s">
        <v>21</v>
      </c>
    </row>
    <row r="14617" spans="1:17" ht="22.5" x14ac:dyDescent="0.25">
      <c r="A14617" s="3">
        <v>14772</v>
      </c>
      <c r="B14617" s="1" t="s">
        <v>45224</v>
      </c>
      <c r="C14617" s="1" t="s">
        <v>15</v>
      </c>
      <c r="D14617" s="1" t="s">
        <v>33</v>
      </c>
      <c r="E14617" s="1">
        <v>46856268</v>
      </c>
      <c r="F14617" s="1" t="s">
        <v>45225</v>
      </c>
      <c r="G14617" s="1">
        <v>3301010</v>
      </c>
      <c r="H14617" s="1" t="s">
        <v>45226</v>
      </c>
      <c r="I14617" s="2">
        <v>45093</v>
      </c>
      <c r="J14617" s="15" t="str">
        <f>MID(Tabla1[[#This Row],[HORA]],1,5)</f>
        <v>18:41</v>
      </c>
      <c r="K14617" s="16">
        <f>IF(Tabla1[[#This Row],[FECHA]]=I14618,IF(J14618-J14617&gt;0,(J14618-J14617)*1440,0),0)</f>
        <v>0.99999999999999645</v>
      </c>
      <c r="L14617" s="14">
        <f>L14358-Datos!$C$8</f>
        <v>14.940000000000001</v>
      </c>
      <c r="M14617" s="13" t="s">
        <v>56180</v>
      </c>
      <c r="N14617" s="1" t="s">
        <v>45227</v>
      </c>
      <c r="O14617" s="1">
        <v>12</v>
      </c>
      <c r="P14617" s="1" t="s">
        <v>986</v>
      </c>
      <c r="Q14617" s="4" t="s">
        <v>21</v>
      </c>
    </row>
    <row r="14618" spans="1:17" ht="22.5" x14ac:dyDescent="0.25">
      <c r="A14618" s="3">
        <v>14773</v>
      </c>
      <c r="B14618" s="1" t="s">
        <v>45228</v>
      </c>
      <c r="C14618" s="1" t="s">
        <v>15</v>
      </c>
      <c r="D14618" s="1" t="s">
        <v>33</v>
      </c>
      <c r="E14618" s="1">
        <v>16408083</v>
      </c>
      <c r="F14618" s="1" t="s">
        <v>45229</v>
      </c>
      <c r="G14618" s="1">
        <v>2244031</v>
      </c>
      <c r="H14618" s="1" t="s">
        <v>45230</v>
      </c>
      <c r="I14618" s="2">
        <v>45093</v>
      </c>
      <c r="J14618" s="15" t="str">
        <f>MID(Tabla1[[#This Row],[HORA]],1,5)</f>
        <v>18:42</v>
      </c>
      <c r="K14618" s="16">
        <f>IF(Tabla1[[#This Row],[FECHA]]=I14619,IF(J14619-J14618&gt;0,(J14619-J14618)*1440,0),0)</f>
        <v>0.99999999999983658</v>
      </c>
      <c r="L14618" s="14">
        <f>L14359-Datos!$C$8</f>
        <v>12.650000000000002</v>
      </c>
      <c r="M14618" s="13" t="s">
        <v>56181</v>
      </c>
      <c r="N14618" s="1" t="s">
        <v>45231</v>
      </c>
      <c r="O14618" s="1">
        <v>15</v>
      </c>
      <c r="P14618" s="1" t="s">
        <v>986</v>
      </c>
      <c r="Q14618" s="4" t="s">
        <v>21</v>
      </c>
    </row>
    <row r="14619" spans="1:17" ht="22.5" x14ac:dyDescent="0.25">
      <c r="A14619" s="3">
        <v>10715</v>
      </c>
      <c r="B14619" s="1" t="s">
        <v>33325</v>
      </c>
      <c r="C14619" s="1" t="s">
        <v>15</v>
      </c>
      <c r="D14619" s="1" t="s">
        <v>228</v>
      </c>
      <c r="E14619" s="1">
        <v>17969338</v>
      </c>
      <c r="F14619" s="1" t="s">
        <v>33326</v>
      </c>
      <c r="G14619" s="1">
        <v>17969338</v>
      </c>
      <c r="H14619" s="1" t="s">
        <v>33326</v>
      </c>
      <c r="I14619" s="2">
        <v>45093</v>
      </c>
      <c r="J14619" s="15" t="str">
        <f>MID(Tabla1[[#This Row],[HORA]],1,5)</f>
        <v>18:43</v>
      </c>
      <c r="K14619" s="16">
        <f>IF(Tabla1[[#This Row],[FECHA]]=I14620,IF(J14620-J14619&gt;0,(J14620-J14619)*1440,0),0)</f>
        <v>0</v>
      </c>
      <c r="L14619" s="14">
        <f>L14360-Datos!$C$8</f>
        <v>13.940000000000001</v>
      </c>
      <c r="M14619" s="13" t="s">
        <v>56182</v>
      </c>
      <c r="N14619" s="1" t="s">
        <v>1715</v>
      </c>
      <c r="O14619" s="1">
        <v>10</v>
      </c>
      <c r="P14619" s="1" t="s">
        <v>27</v>
      </c>
      <c r="Q14619" s="4" t="s">
        <v>21</v>
      </c>
    </row>
    <row r="14620" spans="1:17" ht="22.5" x14ac:dyDescent="0.25">
      <c r="A14620" s="3">
        <v>14774</v>
      </c>
      <c r="B14620" s="1" t="s">
        <v>45232</v>
      </c>
      <c r="C14620" s="1" t="s">
        <v>15</v>
      </c>
      <c r="D14620" s="1" t="s">
        <v>228</v>
      </c>
      <c r="E14620" s="1">
        <v>42890790</v>
      </c>
      <c r="F14620" s="1" t="s">
        <v>45233</v>
      </c>
      <c r="G14620" s="1">
        <v>42890790</v>
      </c>
      <c r="H14620" s="1" t="s">
        <v>45233</v>
      </c>
      <c r="I14620" s="2">
        <v>45093</v>
      </c>
      <c r="J14620" s="15" t="str">
        <f>MID(Tabla1[[#This Row],[HORA]],1,5)</f>
        <v>18:43</v>
      </c>
      <c r="K14620" s="16">
        <f>IF(Tabla1[[#This Row],[FECHA]]=I14621,IF(J14621-J14620&gt;0,(J14621-J14620)*1440,0),0)</f>
        <v>2.0000000000001528</v>
      </c>
      <c r="L14620" s="14">
        <f>L14361-Datos!$C$8</f>
        <v>12.950000000000003</v>
      </c>
      <c r="M14620" s="13" t="s">
        <v>56182</v>
      </c>
      <c r="N14620" s="1" t="s">
        <v>1715</v>
      </c>
      <c r="O14620" s="1">
        <v>10</v>
      </c>
      <c r="P14620" s="1" t="s">
        <v>986</v>
      </c>
      <c r="Q14620" s="4" t="s">
        <v>21</v>
      </c>
    </row>
    <row r="14621" spans="1:17" ht="22.5" x14ac:dyDescent="0.25">
      <c r="A14621" s="3">
        <v>4241</v>
      </c>
      <c r="B14621" s="1" t="s">
        <v>13300</v>
      </c>
      <c r="C14621" s="1" t="s">
        <v>15</v>
      </c>
      <c r="D14621" s="1" t="s">
        <v>71</v>
      </c>
      <c r="E14621" s="1">
        <v>27855689</v>
      </c>
      <c r="F14621" s="1" t="s">
        <v>7885</v>
      </c>
      <c r="G14621" s="1">
        <v>18888888</v>
      </c>
      <c r="H14621" s="1" t="s">
        <v>12538</v>
      </c>
      <c r="I14621" s="2">
        <v>45093</v>
      </c>
      <c r="J14621" s="15" t="str">
        <f>MID(Tabla1[[#This Row],[HORA]],1,5)</f>
        <v>18:45</v>
      </c>
      <c r="K14621" s="16">
        <f>IF(Tabla1[[#This Row],[FECHA]]=I14622,IF(J14622-J14621&gt;0,(J14622-J14621)*1440,0),0)</f>
        <v>0.99999999999999645</v>
      </c>
      <c r="L14621" s="14">
        <f>L14362-Datos!$C$8</f>
        <v>15.96</v>
      </c>
      <c r="M14621" s="13" t="s">
        <v>56184</v>
      </c>
      <c r="N14621" s="1" t="s">
        <v>1715</v>
      </c>
      <c r="O14621" s="1">
        <v>5</v>
      </c>
      <c r="P14621" s="1" t="s">
        <v>1141</v>
      </c>
      <c r="Q14621" s="4" t="s">
        <v>21</v>
      </c>
    </row>
    <row r="14622" spans="1:17" ht="22.5" x14ac:dyDescent="0.25">
      <c r="A14622" s="3">
        <v>14775</v>
      </c>
      <c r="B14622" s="1" t="s">
        <v>45234</v>
      </c>
      <c r="C14622" s="1" t="s">
        <v>15</v>
      </c>
      <c r="D14622" s="1" t="s">
        <v>33</v>
      </c>
      <c r="E14622" s="1">
        <v>75532046</v>
      </c>
      <c r="F14622" s="1" t="s">
        <v>32523</v>
      </c>
      <c r="G14622" s="1">
        <v>2244035</v>
      </c>
      <c r="H14622" s="1" t="s">
        <v>45235</v>
      </c>
      <c r="I14622" s="2">
        <v>45093</v>
      </c>
      <c r="J14622" s="15" t="str">
        <f>MID(Tabla1[[#This Row],[HORA]],1,5)</f>
        <v>18:46</v>
      </c>
      <c r="K14622" s="16">
        <f>IF(Tabla1[[#This Row],[FECHA]]=I14623,IF(J14623-J14622&gt;0,(J14623-J14622)*1440,0),0)</f>
        <v>2.9999999999999893</v>
      </c>
      <c r="L14622" s="14">
        <f>L14363-Datos!$C$8</f>
        <v>11.020000000000003</v>
      </c>
      <c r="M14622" s="13" t="s">
        <v>56185</v>
      </c>
      <c r="N14622" s="1" t="s">
        <v>45236</v>
      </c>
      <c r="O14622" s="1">
        <v>50</v>
      </c>
      <c r="P14622" s="1" t="s">
        <v>986</v>
      </c>
      <c r="Q14622" s="4" t="s">
        <v>21</v>
      </c>
    </row>
    <row r="14623" spans="1:17" ht="22.5" x14ac:dyDescent="0.25">
      <c r="A14623" s="3">
        <v>14776</v>
      </c>
      <c r="B14623" s="1" t="s">
        <v>45237</v>
      </c>
      <c r="C14623" s="1" t="s">
        <v>15</v>
      </c>
      <c r="D14623" s="1" t="s">
        <v>71</v>
      </c>
      <c r="E14623" s="1">
        <v>44432988</v>
      </c>
      <c r="F14623" s="1" t="s">
        <v>45238</v>
      </c>
      <c r="G14623" s="1">
        <v>2244036</v>
      </c>
      <c r="H14623" s="1" t="s">
        <v>45129</v>
      </c>
      <c r="I14623" s="2">
        <v>45093</v>
      </c>
      <c r="J14623" s="15" t="str">
        <f>MID(Tabla1[[#This Row],[HORA]],1,5)</f>
        <v>18:49</v>
      </c>
      <c r="K14623" s="16">
        <f>IF(Tabla1[[#This Row],[FECHA]]=I14624,IF(J14624-J14623&gt;0,(J14624-J14623)*1440,0),0)</f>
        <v>0.99999999999999645</v>
      </c>
      <c r="L14623" s="14">
        <f>L14364-Datos!$C$8</f>
        <v>6.8900000000000023</v>
      </c>
      <c r="M14623" s="13" t="s">
        <v>56188</v>
      </c>
      <c r="N14623" s="1" t="s">
        <v>45239</v>
      </c>
      <c r="O14623" s="1">
        <v>70</v>
      </c>
      <c r="P14623" s="1" t="s">
        <v>986</v>
      </c>
      <c r="Q14623" s="4" t="s">
        <v>21</v>
      </c>
    </row>
    <row r="14624" spans="1:17" ht="22.5" x14ac:dyDescent="0.25">
      <c r="A14624" s="3">
        <v>16467</v>
      </c>
      <c r="B14624" s="1" t="s">
        <v>49946</v>
      </c>
      <c r="C14624" s="1" t="s">
        <v>15</v>
      </c>
      <c r="D14624" s="1" t="s">
        <v>40</v>
      </c>
      <c r="E14624" s="1">
        <v>20225911186</v>
      </c>
      <c r="F14624" s="1" t="s">
        <v>49947</v>
      </c>
      <c r="G14624" s="1">
        <v>2244037</v>
      </c>
      <c r="H14624" s="1" t="s">
        <v>49948</v>
      </c>
      <c r="I14624" s="2">
        <v>45093</v>
      </c>
      <c r="J14624" s="15" t="str">
        <f>MID(Tabla1[[#This Row],[HORA]],1,5)</f>
        <v>18:50</v>
      </c>
      <c r="K14624" s="16">
        <f>IF(Tabla1[[#This Row],[FECHA]]=I14625,IF(J14625-J14624&gt;0,(J14625-J14624)*1440,0),0)</f>
        <v>1.0000000000001563</v>
      </c>
      <c r="L14624" s="14">
        <f>L14365-Datos!$C$8</f>
        <v>6.7000000000000028</v>
      </c>
      <c r="M14624" s="13" t="s">
        <v>56189</v>
      </c>
      <c r="N14624" s="1" t="s">
        <v>12268</v>
      </c>
      <c r="O14624" s="1">
        <v>10</v>
      </c>
      <c r="P14624" s="1" t="s">
        <v>1141</v>
      </c>
      <c r="Q14624" s="4" t="s">
        <v>21</v>
      </c>
    </row>
    <row r="14625" spans="1:17" ht="22.5" x14ac:dyDescent="0.25">
      <c r="A14625" s="3">
        <v>14777</v>
      </c>
      <c r="B14625" s="1" t="s">
        <v>45240</v>
      </c>
      <c r="C14625" s="1" t="s">
        <v>15</v>
      </c>
      <c r="D14625" s="1" t="s">
        <v>161</v>
      </c>
      <c r="E14625" s="1">
        <v>42016189</v>
      </c>
      <c r="F14625" s="1" t="s">
        <v>45241</v>
      </c>
      <c r="G14625" s="1">
        <v>70900209</v>
      </c>
      <c r="H14625" s="1" t="s">
        <v>45242</v>
      </c>
      <c r="I14625" s="2">
        <v>45093</v>
      </c>
      <c r="J14625" s="15" t="str">
        <f>MID(Tabla1[[#This Row],[HORA]],1,5)</f>
        <v>18:51</v>
      </c>
      <c r="K14625" s="16">
        <f>IF(Tabla1[[#This Row],[FECHA]]=I14626,IF(J14626-J14625&gt;0,(J14626-J14625)*1440,0),0)</f>
        <v>1.999999999999833</v>
      </c>
      <c r="L14625" s="14">
        <f>L14366-Datos!$C$8</f>
        <v>8.7900000000000027</v>
      </c>
      <c r="M14625" s="13" t="s">
        <v>56190</v>
      </c>
      <c r="N14625" s="1" t="s">
        <v>45243</v>
      </c>
      <c r="O14625" s="1">
        <v>20</v>
      </c>
      <c r="P14625" s="1" t="s">
        <v>986</v>
      </c>
      <c r="Q14625" s="4" t="s">
        <v>21</v>
      </c>
    </row>
    <row r="14626" spans="1:17" ht="22.5" x14ac:dyDescent="0.25">
      <c r="A14626" s="3">
        <v>14778</v>
      </c>
      <c r="B14626" s="1" t="s">
        <v>45244</v>
      </c>
      <c r="C14626" s="1" t="s">
        <v>15</v>
      </c>
      <c r="D14626" s="1" t="s">
        <v>23</v>
      </c>
      <c r="E14626" s="1">
        <v>32544837</v>
      </c>
      <c r="F14626" s="1" t="s">
        <v>45245</v>
      </c>
      <c r="G14626" s="1">
        <v>2244038</v>
      </c>
      <c r="H14626" s="1" t="s">
        <v>2052</v>
      </c>
      <c r="I14626" s="2">
        <v>45093</v>
      </c>
      <c r="J14626" s="15" t="str">
        <f>MID(Tabla1[[#This Row],[HORA]],1,5)</f>
        <v>18:53</v>
      </c>
      <c r="K14626" s="16">
        <f>IF(Tabla1[[#This Row],[FECHA]]=I14627,IF(J14627-J14626&gt;0,(J14627-J14626)*1440,0),0)</f>
        <v>0.99999999999999645</v>
      </c>
      <c r="L14626" s="14">
        <f>L14367-Datos!$C$8</f>
        <v>6.1300000000000026</v>
      </c>
      <c r="M14626" s="13" t="s">
        <v>56192</v>
      </c>
      <c r="N14626" s="1" t="s">
        <v>44750</v>
      </c>
      <c r="O14626" s="1">
        <v>15</v>
      </c>
      <c r="P14626" s="1" t="s">
        <v>986</v>
      </c>
      <c r="Q14626" s="4" t="s">
        <v>21</v>
      </c>
    </row>
    <row r="14627" spans="1:17" ht="22.5" x14ac:dyDescent="0.25">
      <c r="A14627" s="3">
        <v>4242</v>
      </c>
      <c r="B14627" s="1" t="s">
        <v>13301</v>
      </c>
      <c r="C14627" s="1" t="s">
        <v>15</v>
      </c>
      <c r="D14627" s="1" t="s">
        <v>77</v>
      </c>
      <c r="E14627" s="1">
        <v>47453505</v>
      </c>
      <c r="F14627" s="1" t="s">
        <v>13302</v>
      </c>
      <c r="G14627" s="1">
        <v>16773463</v>
      </c>
      <c r="H14627" s="1" t="s">
        <v>13303</v>
      </c>
      <c r="I14627" s="2">
        <v>45093</v>
      </c>
      <c r="J14627" s="15" t="str">
        <f>MID(Tabla1[[#This Row],[HORA]],1,5)</f>
        <v>18:54</v>
      </c>
      <c r="K14627" s="16">
        <f>IF(Tabla1[[#This Row],[FECHA]]=I14628,IF(J14628-J14627&gt;0,(J14628-J14627)*1440,0),0)</f>
        <v>1.9999999999999929</v>
      </c>
      <c r="L14627" s="14">
        <f>L14368-Datos!$C$8</f>
        <v>7.860000000000003</v>
      </c>
      <c r="M14627" s="13" t="s">
        <v>56193</v>
      </c>
      <c r="N14627" s="1" t="s">
        <v>13304</v>
      </c>
      <c r="O14627" s="1">
        <v>25</v>
      </c>
      <c r="P14627" s="1" t="s">
        <v>1141</v>
      </c>
      <c r="Q14627" s="4" t="s">
        <v>21</v>
      </c>
    </row>
    <row r="14628" spans="1:17" ht="22.5" x14ac:dyDescent="0.25">
      <c r="A14628" s="3">
        <v>14779</v>
      </c>
      <c r="B14628" s="1" t="s">
        <v>45246</v>
      </c>
      <c r="C14628" s="1" t="s">
        <v>15</v>
      </c>
      <c r="D14628" s="1" t="s">
        <v>23</v>
      </c>
      <c r="E14628" s="1">
        <v>76504415</v>
      </c>
      <c r="F14628" s="1" t="s">
        <v>45247</v>
      </c>
      <c r="G14628" s="1">
        <v>2244041</v>
      </c>
      <c r="H14628" s="1" t="s">
        <v>45248</v>
      </c>
      <c r="I14628" s="2">
        <v>45093</v>
      </c>
      <c r="J14628" s="15" t="str">
        <f>MID(Tabla1[[#This Row],[HORA]],1,5)</f>
        <v>18:56</v>
      </c>
      <c r="K14628" s="16">
        <f>IF(Tabla1[[#This Row],[FECHA]]=I14629,IF(J14629-J14628&gt;0,(J14629-J14628)*1440,0),0)</f>
        <v>0.99999999999999645</v>
      </c>
      <c r="L14628" s="14">
        <f>L14369-Datos!$C$8</f>
        <v>9.7200000000000024</v>
      </c>
      <c r="M14628" s="13" t="s">
        <v>56195</v>
      </c>
      <c r="N14628" s="1" t="s">
        <v>13531</v>
      </c>
      <c r="O14628" s="1">
        <v>20</v>
      </c>
      <c r="P14628" s="1" t="s">
        <v>986</v>
      </c>
      <c r="Q14628" s="4" t="s">
        <v>21</v>
      </c>
    </row>
    <row r="14629" spans="1:17" ht="22.5" x14ac:dyDescent="0.25">
      <c r="A14629" s="3">
        <v>16468</v>
      </c>
      <c r="B14629" s="1" t="s">
        <v>49949</v>
      </c>
      <c r="C14629" s="1" t="s">
        <v>15</v>
      </c>
      <c r="D14629" s="1" t="s">
        <v>82</v>
      </c>
      <c r="E14629" s="1">
        <v>20554911511</v>
      </c>
      <c r="F14629" s="1" t="s">
        <v>48411</v>
      </c>
      <c r="G14629" s="1">
        <v>2244042</v>
      </c>
      <c r="H14629" s="1" t="s">
        <v>49500</v>
      </c>
      <c r="I14629" s="2">
        <v>45093</v>
      </c>
      <c r="J14629" s="15" t="str">
        <f>MID(Tabla1[[#This Row],[HORA]],1,5)</f>
        <v>18:57</v>
      </c>
      <c r="K14629" s="16">
        <f>IF(Tabla1[[#This Row],[FECHA]]=I14630,IF(J14630-J14629&gt;0,(J14630-J14629)*1440,0),0)</f>
        <v>2.9999999999999893</v>
      </c>
      <c r="L14629" s="14">
        <f>L14370-Datos!$C$8</f>
        <v>7.0200000000000014</v>
      </c>
      <c r="M14629" s="13" t="s">
        <v>56196</v>
      </c>
      <c r="N14629" s="1" t="s">
        <v>49950</v>
      </c>
      <c r="O14629" s="1">
        <v>20</v>
      </c>
      <c r="P14629" s="1" t="s">
        <v>1141</v>
      </c>
      <c r="Q14629" s="4" t="s">
        <v>21</v>
      </c>
    </row>
    <row r="14630" spans="1:17" ht="22.5" x14ac:dyDescent="0.25">
      <c r="A14630" s="3">
        <v>14780</v>
      </c>
      <c r="B14630" s="1" t="s">
        <v>45249</v>
      </c>
      <c r="C14630" s="1" t="s">
        <v>15</v>
      </c>
      <c r="D14630" s="1" t="s">
        <v>71</v>
      </c>
      <c r="E14630" s="1">
        <v>16788861</v>
      </c>
      <c r="F14630" s="1" t="s">
        <v>45250</v>
      </c>
      <c r="G14630" s="1">
        <v>2244047</v>
      </c>
      <c r="H14630" s="1" t="s">
        <v>7224</v>
      </c>
      <c r="I14630" s="2">
        <v>45093</v>
      </c>
      <c r="J14630" s="15" t="str">
        <f>MID(Tabla1[[#This Row],[HORA]],1,5)</f>
        <v>19:00</v>
      </c>
      <c r="K14630" s="16">
        <f>IF(Tabla1[[#This Row],[FECHA]]=I14631,IF(J14631-J14630&gt;0,(J14631-J14630)*1440,0),0)</f>
        <v>0.99999999999999645</v>
      </c>
      <c r="L14630" s="14">
        <f>L14371-Datos!$C$8</f>
        <v>7.6800000000000015</v>
      </c>
      <c r="M14630" s="13" t="s">
        <v>56199</v>
      </c>
      <c r="N14630" s="1" t="s">
        <v>42838</v>
      </c>
      <c r="O14630" s="1">
        <v>20</v>
      </c>
      <c r="P14630" s="1" t="s">
        <v>986</v>
      </c>
      <c r="Q14630" s="4" t="s">
        <v>21</v>
      </c>
    </row>
    <row r="14631" spans="1:17" ht="22.5" x14ac:dyDescent="0.25">
      <c r="A14631" s="3">
        <v>4243</v>
      </c>
      <c r="B14631" s="1" t="s">
        <v>13305</v>
      </c>
      <c r="C14631" s="1" t="s">
        <v>15</v>
      </c>
      <c r="D14631" s="1" t="s">
        <v>40</v>
      </c>
      <c r="E14631" s="1">
        <v>3655888</v>
      </c>
      <c r="F14631" s="1" t="s">
        <v>13306</v>
      </c>
      <c r="G14631" s="1">
        <v>18888888</v>
      </c>
      <c r="H14631" s="1" t="s">
        <v>12538</v>
      </c>
      <c r="I14631" s="2">
        <v>45093</v>
      </c>
      <c r="J14631" s="15" t="str">
        <f>MID(Tabla1[[#This Row],[HORA]],1,5)</f>
        <v>19:01</v>
      </c>
      <c r="K14631" s="16">
        <f>IF(Tabla1[[#This Row],[FECHA]]=I14632,IF(J14632-J14631&gt;0,(J14632-J14631)*1440,0),0)</f>
        <v>2.0000000000001528</v>
      </c>
      <c r="L14631" s="14">
        <f>L14372-Datos!$C$8</f>
        <v>7.620000000000001</v>
      </c>
      <c r="M14631" s="13" t="s">
        <v>56200</v>
      </c>
      <c r="N14631" s="1" t="s">
        <v>1715</v>
      </c>
      <c r="O14631" s="1">
        <v>10</v>
      </c>
      <c r="P14631" s="1" t="s">
        <v>1141</v>
      </c>
      <c r="Q14631" s="4" t="s">
        <v>21</v>
      </c>
    </row>
    <row r="14632" spans="1:17" ht="22.5" x14ac:dyDescent="0.25">
      <c r="A14632" s="3">
        <v>10716</v>
      </c>
      <c r="B14632" s="1" t="s">
        <v>33327</v>
      </c>
      <c r="C14632" s="1" t="s">
        <v>15</v>
      </c>
      <c r="D14632" s="1" t="s">
        <v>71</v>
      </c>
      <c r="E14632" s="1">
        <v>16667343</v>
      </c>
      <c r="F14632" s="1" t="s">
        <v>33328</v>
      </c>
      <c r="G14632" s="1">
        <v>2244049</v>
      </c>
      <c r="H14632" s="1" t="s">
        <v>33329</v>
      </c>
      <c r="I14632" s="2">
        <v>45093</v>
      </c>
      <c r="J14632" s="15" t="str">
        <f>MID(Tabla1[[#This Row],[HORA]],1,5)</f>
        <v>19:03</v>
      </c>
      <c r="K14632" s="16">
        <f>IF(Tabla1[[#This Row],[FECHA]]=I14633,IF(J14633-J14632&gt;0,(J14633-J14632)*1440,0),0)</f>
        <v>1.999999999999833</v>
      </c>
      <c r="L14632" s="14">
        <f>L14373-Datos!$C$8</f>
        <v>12.720000000000002</v>
      </c>
      <c r="M14632" s="13" t="s">
        <v>56202</v>
      </c>
      <c r="N14632" s="1" t="s">
        <v>33330</v>
      </c>
      <c r="O14632" s="1">
        <v>50</v>
      </c>
      <c r="P14632" s="1" t="s">
        <v>27</v>
      </c>
      <c r="Q14632" s="4" t="s">
        <v>21</v>
      </c>
    </row>
    <row r="14633" spans="1:17" ht="22.5" x14ac:dyDescent="0.25">
      <c r="A14633" s="3">
        <v>10717</v>
      </c>
      <c r="B14633" s="1" t="s">
        <v>33331</v>
      </c>
      <c r="C14633" s="1" t="s">
        <v>15</v>
      </c>
      <c r="D14633" s="1" t="s">
        <v>40</v>
      </c>
      <c r="E14633" s="1">
        <v>46837486</v>
      </c>
      <c r="F14633" s="1" t="s">
        <v>33332</v>
      </c>
      <c r="G14633" s="1">
        <v>3118249</v>
      </c>
      <c r="H14633" s="1" t="s">
        <v>33333</v>
      </c>
      <c r="I14633" s="2">
        <v>45093</v>
      </c>
      <c r="J14633" s="15" t="str">
        <f>MID(Tabla1[[#This Row],[HORA]],1,5)</f>
        <v>19:05</v>
      </c>
      <c r="K14633" s="16">
        <f>IF(Tabla1[[#This Row],[FECHA]]=I14634,IF(J14634-J14633&gt;0,(J14634-J14633)*1440,0),0)</f>
        <v>1.0000000000001563</v>
      </c>
      <c r="L14633" s="14">
        <f>L14374-Datos!$C$8</f>
        <v>10.490000000000002</v>
      </c>
      <c r="M14633" s="13" t="s">
        <v>56204</v>
      </c>
      <c r="N14633" s="1" t="s">
        <v>33334</v>
      </c>
      <c r="O14633" s="1">
        <v>20</v>
      </c>
      <c r="P14633" s="1" t="s">
        <v>27</v>
      </c>
      <c r="Q14633" s="4" t="s">
        <v>21</v>
      </c>
    </row>
    <row r="14634" spans="1:17" ht="22.5" x14ac:dyDescent="0.25">
      <c r="A14634" s="3">
        <v>10718</v>
      </c>
      <c r="B14634" s="1" t="s">
        <v>33335</v>
      </c>
      <c r="C14634" s="1" t="s">
        <v>15</v>
      </c>
      <c r="D14634" s="1" t="s">
        <v>71</v>
      </c>
      <c r="E14634" s="1">
        <v>45262457</v>
      </c>
      <c r="F14634" s="1" t="s">
        <v>13161</v>
      </c>
      <c r="G14634" s="1">
        <v>45262457</v>
      </c>
      <c r="H14634" s="1" t="s">
        <v>13161</v>
      </c>
      <c r="I14634" s="2">
        <v>45093</v>
      </c>
      <c r="J14634" s="15" t="str">
        <f>MID(Tabla1[[#This Row],[HORA]],1,5)</f>
        <v>19:06</v>
      </c>
      <c r="K14634" s="16">
        <f>IF(Tabla1[[#This Row],[FECHA]]=I14635,IF(J14635-J14634&gt;0,(J14635-J14634)*1440,0),0)</f>
        <v>1.999999999999833</v>
      </c>
      <c r="L14634" s="14">
        <f>L14375-Datos!$C$8</f>
        <v>11.860000000000001</v>
      </c>
      <c r="M14634" s="13" t="s">
        <v>56205</v>
      </c>
      <c r="N14634" s="1" t="s">
        <v>31259</v>
      </c>
      <c r="O14634" s="1">
        <v>40</v>
      </c>
      <c r="P14634" s="1" t="s">
        <v>27</v>
      </c>
      <c r="Q14634" s="4" t="s">
        <v>21</v>
      </c>
    </row>
    <row r="14635" spans="1:17" ht="22.5" x14ac:dyDescent="0.25">
      <c r="A14635" s="3">
        <v>10719</v>
      </c>
      <c r="B14635" s="1" t="s">
        <v>33336</v>
      </c>
      <c r="C14635" s="1" t="s">
        <v>15</v>
      </c>
      <c r="D14635" s="1" t="s">
        <v>23</v>
      </c>
      <c r="E14635" s="1">
        <v>70262314</v>
      </c>
      <c r="F14635" s="1" t="s">
        <v>33337</v>
      </c>
      <c r="G14635" s="1">
        <v>71705831</v>
      </c>
      <c r="H14635" s="1" t="s">
        <v>33338</v>
      </c>
      <c r="I14635" s="2">
        <v>45093</v>
      </c>
      <c r="J14635" s="15" t="str">
        <f>MID(Tabla1[[#This Row],[HORA]],1,5)</f>
        <v>19:08</v>
      </c>
      <c r="K14635" s="16">
        <f>IF(Tabla1[[#This Row],[FECHA]]=I14636,IF(J14636-J14635&gt;0,(J14636-J14635)*1440,0),0)</f>
        <v>3.0000000000001492</v>
      </c>
      <c r="L14635" s="14">
        <f>L14376-Datos!$C$8</f>
        <v>11.610000000000001</v>
      </c>
      <c r="M14635" s="13" t="s">
        <v>56207</v>
      </c>
      <c r="N14635" s="1" t="s">
        <v>33339</v>
      </c>
      <c r="O14635" s="1">
        <v>10</v>
      </c>
      <c r="P14635" s="1" t="s">
        <v>27</v>
      </c>
      <c r="Q14635" s="4" t="s">
        <v>21</v>
      </c>
    </row>
    <row r="14636" spans="1:17" ht="22.5" x14ac:dyDescent="0.25">
      <c r="A14636" s="3">
        <v>10720</v>
      </c>
      <c r="B14636" s="1" t="s">
        <v>33340</v>
      </c>
      <c r="C14636" s="1" t="s">
        <v>15</v>
      </c>
      <c r="D14636" s="1" t="s">
        <v>40</v>
      </c>
      <c r="E14636" s="1">
        <v>41300045</v>
      </c>
      <c r="F14636" s="1" t="s">
        <v>33341</v>
      </c>
      <c r="G14636" s="1">
        <v>2244051</v>
      </c>
      <c r="H14636" s="1" t="s">
        <v>33342</v>
      </c>
      <c r="I14636" s="2">
        <v>45093</v>
      </c>
      <c r="J14636" s="15" t="str">
        <f>MID(Tabla1[[#This Row],[HORA]],1,5)</f>
        <v>19:11</v>
      </c>
      <c r="K14636" s="16">
        <f>IF(Tabla1[[#This Row],[FECHA]]=I14637,IF(J14637-J14636&gt;0,(J14637-J14636)*1440,0),0)</f>
        <v>0</v>
      </c>
      <c r="L14636" s="14">
        <f>L14377-Datos!$C$8</f>
        <v>14.550000000000002</v>
      </c>
      <c r="M14636" s="13" t="s">
        <v>56210</v>
      </c>
      <c r="N14636" s="1" t="s">
        <v>33343</v>
      </c>
      <c r="O14636" s="1">
        <v>25</v>
      </c>
      <c r="P14636" s="1" t="s">
        <v>27</v>
      </c>
      <c r="Q14636" s="4" t="s">
        <v>21</v>
      </c>
    </row>
    <row r="14637" spans="1:17" ht="22.5" x14ac:dyDescent="0.25">
      <c r="A14637" s="3">
        <v>14698</v>
      </c>
      <c r="B14637" s="1" t="s">
        <v>45026</v>
      </c>
      <c r="C14637" s="1" t="s">
        <v>15</v>
      </c>
      <c r="D14637" s="1" t="s">
        <v>1017</v>
      </c>
      <c r="E14637" s="1">
        <v>16696628</v>
      </c>
      <c r="F14637" s="1" t="s">
        <v>7385</v>
      </c>
      <c r="G14637" s="1">
        <v>2243629</v>
      </c>
      <c r="H14637" s="1" t="s">
        <v>45027</v>
      </c>
      <c r="I14637" s="2">
        <v>45093</v>
      </c>
      <c r="J14637" s="15" t="str">
        <f>MID(Tabla1[[#This Row],[HORA]],1,5)</f>
        <v>19:11</v>
      </c>
      <c r="K14637" s="16">
        <f>IF(Tabla1[[#This Row],[FECHA]]=I14638,IF(J14638-J14637&gt;0,(J14638-J14637)*1440,0),0)</f>
        <v>0</v>
      </c>
      <c r="L14637" s="14">
        <f>L14378-Datos!$C$8</f>
        <v>11.700000000000001</v>
      </c>
      <c r="M14637" s="13" t="s">
        <v>56210</v>
      </c>
      <c r="N14637" s="1" t="s">
        <v>45028</v>
      </c>
      <c r="O14637" s="1">
        <v>15</v>
      </c>
      <c r="P14637" s="1" t="s">
        <v>986</v>
      </c>
      <c r="Q14637" s="4" t="s">
        <v>21</v>
      </c>
    </row>
    <row r="14638" spans="1:17" ht="22.5" x14ac:dyDescent="0.25">
      <c r="A14638" s="3">
        <v>14781</v>
      </c>
      <c r="B14638" s="1" t="s">
        <v>45251</v>
      </c>
      <c r="C14638" s="1" t="s">
        <v>15</v>
      </c>
      <c r="D14638" s="1" t="s">
        <v>23</v>
      </c>
      <c r="E14638" s="1">
        <v>45795230</v>
      </c>
      <c r="F14638" s="1" t="s">
        <v>45252</v>
      </c>
      <c r="G14638" s="1">
        <v>27722171</v>
      </c>
      <c r="H14638" s="1" t="s">
        <v>45253</v>
      </c>
      <c r="I14638" s="2">
        <v>45093</v>
      </c>
      <c r="J14638" s="15" t="str">
        <f>MID(Tabla1[[#This Row],[HORA]],1,5)</f>
        <v>19:11</v>
      </c>
      <c r="K14638" s="16">
        <f>IF(Tabla1[[#This Row],[FECHA]]=I14639,IF(J14639-J14638&gt;0,(J14639-J14638)*1440,0),0)</f>
        <v>1.999999999999833</v>
      </c>
      <c r="L14638" s="14">
        <f>L14379-Datos!$C$8</f>
        <v>9.9100000000000019</v>
      </c>
      <c r="M14638" s="13" t="s">
        <v>56210</v>
      </c>
      <c r="N14638" s="1" t="s">
        <v>45254</v>
      </c>
      <c r="O14638" s="1">
        <v>10</v>
      </c>
      <c r="P14638" s="1" t="s">
        <v>986</v>
      </c>
      <c r="Q14638" s="4" t="s">
        <v>21</v>
      </c>
    </row>
    <row r="14639" spans="1:17" ht="22.5" x14ac:dyDescent="0.25">
      <c r="A14639" s="3">
        <v>10721</v>
      </c>
      <c r="B14639" s="1" t="s">
        <v>33344</v>
      </c>
      <c r="C14639" s="1" t="s">
        <v>15</v>
      </c>
      <c r="D14639" s="1" t="s">
        <v>33</v>
      </c>
      <c r="E14639" s="1">
        <v>3682566</v>
      </c>
      <c r="F14639" s="1" t="s">
        <v>19914</v>
      </c>
      <c r="G14639" s="1">
        <v>3682566</v>
      </c>
      <c r="H14639" s="1" t="s">
        <v>19914</v>
      </c>
      <c r="I14639" s="2">
        <v>45093</v>
      </c>
      <c r="J14639" s="15" t="str">
        <f>MID(Tabla1[[#This Row],[HORA]],1,5)</f>
        <v>19:13</v>
      </c>
      <c r="K14639" s="16">
        <f>IF(Tabla1[[#This Row],[FECHA]]=I14640,IF(J14640-J14639&gt;0,(J14640-J14639)*1440,0),0)</f>
        <v>0</v>
      </c>
      <c r="L14639" s="14">
        <f>L14380-Datos!$C$8</f>
        <v>10.700000000000001</v>
      </c>
      <c r="M14639" s="13" t="s">
        <v>56212</v>
      </c>
      <c r="N14639" s="1" t="s">
        <v>33345</v>
      </c>
      <c r="O14639" s="1">
        <v>70</v>
      </c>
      <c r="P14639" s="1" t="s">
        <v>27</v>
      </c>
      <c r="Q14639" s="4" t="s">
        <v>21</v>
      </c>
    </row>
    <row r="14640" spans="1:17" ht="22.5" x14ac:dyDescent="0.25">
      <c r="A14640" s="3">
        <v>14782</v>
      </c>
      <c r="B14640" s="1" t="s">
        <v>45255</v>
      </c>
      <c r="C14640" s="1" t="s">
        <v>15</v>
      </c>
      <c r="D14640" s="1" t="s">
        <v>23</v>
      </c>
      <c r="E14640" s="1">
        <v>77140428</v>
      </c>
      <c r="F14640" s="1" t="s">
        <v>45256</v>
      </c>
      <c r="G14640" s="1">
        <v>2244053</v>
      </c>
      <c r="H14640" s="1" t="s">
        <v>45257</v>
      </c>
      <c r="I14640" s="2">
        <v>45093</v>
      </c>
      <c r="J14640" s="15" t="str">
        <f>MID(Tabla1[[#This Row],[HORA]],1,5)</f>
        <v>19:13</v>
      </c>
      <c r="K14640" s="16">
        <f>IF(Tabla1[[#This Row],[FECHA]]=I14641,IF(J14641-J14640&gt;0,(J14641-J14640)*1440,0),0)</f>
        <v>1.0000000000001563</v>
      </c>
      <c r="L14640" s="14">
        <f>L14381-Datos!$C$8</f>
        <v>9.4400000000000013</v>
      </c>
      <c r="M14640" s="13" t="s">
        <v>56212</v>
      </c>
      <c r="N14640" s="1" t="s">
        <v>45258</v>
      </c>
      <c r="O14640" s="1">
        <v>15</v>
      </c>
      <c r="P14640" s="1" t="s">
        <v>986</v>
      </c>
      <c r="Q14640" s="4" t="s">
        <v>21</v>
      </c>
    </row>
    <row r="14641" spans="1:17" ht="22.5" x14ac:dyDescent="0.25">
      <c r="A14641" s="3">
        <v>4244</v>
      </c>
      <c r="B14641" s="1" t="s">
        <v>13307</v>
      </c>
      <c r="C14641" s="1" t="s">
        <v>15</v>
      </c>
      <c r="D14641" s="1" t="s">
        <v>61</v>
      </c>
      <c r="E14641" s="1">
        <v>71702826</v>
      </c>
      <c r="F14641" s="1" t="s">
        <v>13308</v>
      </c>
      <c r="G14641" s="1">
        <v>41459853</v>
      </c>
      <c r="H14641" s="1" t="s">
        <v>5551</v>
      </c>
      <c r="I14641" s="2">
        <v>45093</v>
      </c>
      <c r="J14641" s="15" t="str">
        <f>MID(Tabla1[[#This Row],[HORA]],1,5)</f>
        <v>19:14</v>
      </c>
      <c r="K14641" s="16">
        <f>IF(Tabla1[[#This Row],[FECHA]]=I14642,IF(J14642-J14641&gt;0,(J14642-J14641)*1440,0),0)</f>
        <v>1.999999999999833</v>
      </c>
      <c r="L14641" s="14">
        <f>L14382-Datos!$C$8</f>
        <v>12.360000000000001</v>
      </c>
      <c r="M14641" s="13" t="s">
        <v>56213</v>
      </c>
      <c r="N14641" s="1" t="s">
        <v>13309</v>
      </c>
      <c r="O14641" s="1">
        <v>20</v>
      </c>
      <c r="P14641" s="1" t="s">
        <v>1141</v>
      </c>
      <c r="Q14641" s="4" t="s">
        <v>21</v>
      </c>
    </row>
    <row r="14642" spans="1:17" ht="22.5" x14ac:dyDescent="0.25">
      <c r="A14642" s="3">
        <v>10722</v>
      </c>
      <c r="B14642" s="1" t="s">
        <v>33346</v>
      </c>
      <c r="C14642" s="1" t="s">
        <v>15</v>
      </c>
      <c r="D14642" s="1" t="s">
        <v>40</v>
      </c>
      <c r="E14642" s="1">
        <v>3499260</v>
      </c>
      <c r="F14642" s="1" t="s">
        <v>11342</v>
      </c>
      <c r="G14642" s="1">
        <v>57339457</v>
      </c>
      <c r="H14642" s="1" t="s">
        <v>33347</v>
      </c>
      <c r="I14642" s="2">
        <v>45093</v>
      </c>
      <c r="J14642" s="15" t="str">
        <f>MID(Tabla1[[#This Row],[HORA]],1,5)</f>
        <v>19:16</v>
      </c>
      <c r="K14642" s="16">
        <f>IF(Tabla1[[#This Row],[FECHA]]=I14643,IF(J14643-J14642&gt;0,(J14643-J14642)*1440,0),0)</f>
        <v>1.0000000000001563</v>
      </c>
      <c r="L14642" s="14">
        <f>L14383-Datos!$C$8</f>
        <v>14.840000000000002</v>
      </c>
      <c r="M14642" s="13" t="s">
        <v>56215</v>
      </c>
      <c r="N14642" s="1" t="s">
        <v>33348</v>
      </c>
      <c r="O14642" s="1">
        <v>10</v>
      </c>
      <c r="P14642" s="1" t="s">
        <v>27</v>
      </c>
      <c r="Q14642" s="4" t="s">
        <v>21</v>
      </c>
    </row>
    <row r="14643" spans="1:17" ht="22.5" x14ac:dyDescent="0.25">
      <c r="A14643" s="3">
        <v>4245</v>
      </c>
      <c r="B14643" s="1" t="s">
        <v>13310</v>
      </c>
      <c r="C14643" s="1" t="s">
        <v>15</v>
      </c>
      <c r="D14643" s="1" t="s">
        <v>82</v>
      </c>
      <c r="E14643" s="1">
        <v>70817793</v>
      </c>
      <c r="F14643" s="1" t="s">
        <v>13311</v>
      </c>
      <c r="G14643" s="1">
        <v>2244055</v>
      </c>
      <c r="H14643" s="1" t="s">
        <v>13312</v>
      </c>
      <c r="I14643" s="2">
        <v>45093</v>
      </c>
      <c r="J14643" s="15" t="str">
        <f>MID(Tabla1[[#This Row],[HORA]],1,5)</f>
        <v>19:17</v>
      </c>
      <c r="K14643" s="16">
        <f>IF(Tabla1[[#This Row],[FECHA]]=I14644,IF(J14644-J14643&gt;0,(J14644-J14643)*1440,0),0)</f>
        <v>0</v>
      </c>
      <c r="L14643" s="14">
        <f>L14384-Datos!$C$8</f>
        <v>10.540000000000001</v>
      </c>
      <c r="M14643" s="13" t="s">
        <v>56216</v>
      </c>
      <c r="N14643" s="1" t="s">
        <v>13313</v>
      </c>
      <c r="O14643" s="1">
        <v>15</v>
      </c>
      <c r="P14643" s="1" t="s">
        <v>1141</v>
      </c>
      <c r="Q14643" s="4" t="s">
        <v>21</v>
      </c>
    </row>
    <row r="14644" spans="1:17" ht="22.5" x14ac:dyDescent="0.25">
      <c r="A14644" s="3">
        <v>4246</v>
      </c>
      <c r="B14644" s="1" t="s">
        <v>13310</v>
      </c>
      <c r="C14644" s="1" t="s">
        <v>15</v>
      </c>
      <c r="D14644" s="1" t="s">
        <v>82</v>
      </c>
      <c r="E14644" s="1">
        <v>70817793</v>
      </c>
      <c r="F14644" s="1" t="s">
        <v>13311</v>
      </c>
      <c r="G14644" s="1">
        <v>2244055</v>
      </c>
      <c r="H14644" s="1" t="s">
        <v>13312</v>
      </c>
      <c r="I14644" s="2">
        <v>45093</v>
      </c>
      <c r="J14644" s="15" t="str">
        <f>MID(Tabla1[[#This Row],[HORA]],1,5)</f>
        <v>19:17</v>
      </c>
      <c r="K14644" s="16">
        <f>IF(Tabla1[[#This Row],[FECHA]]=I14645,IF(J14645-J14644&gt;0,(J14645-J14644)*1440,0),0)</f>
        <v>2.9999999999998295</v>
      </c>
      <c r="L14644" s="14">
        <f>L14385-Datos!$C$8</f>
        <v>9.6400000000000023</v>
      </c>
      <c r="M14644" s="13" t="s">
        <v>56216</v>
      </c>
      <c r="N14644" s="1" t="s">
        <v>13313</v>
      </c>
      <c r="O14644" s="1">
        <v>15</v>
      </c>
      <c r="P14644" s="1" t="s">
        <v>1141</v>
      </c>
      <c r="Q14644" s="4" t="s">
        <v>21</v>
      </c>
    </row>
    <row r="14645" spans="1:17" ht="22.5" x14ac:dyDescent="0.25">
      <c r="A14645" s="3">
        <v>14783</v>
      </c>
      <c r="B14645" s="1" t="s">
        <v>45259</v>
      </c>
      <c r="C14645" s="1" t="s">
        <v>15</v>
      </c>
      <c r="D14645" s="1" t="s">
        <v>141</v>
      </c>
      <c r="E14645" s="1">
        <v>42427519</v>
      </c>
      <c r="F14645" s="1" t="s">
        <v>16854</v>
      </c>
      <c r="G14645" s="1">
        <v>2244057</v>
      </c>
      <c r="H14645" s="1" t="s">
        <v>45260</v>
      </c>
      <c r="I14645" s="2">
        <v>45093</v>
      </c>
      <c r="J14645" s="15" t="str">
        <f>MID(Tabla1[[#This Row],[HORA]],1,5)</f>
        <v>19:20</v>
      </c>
      <c r="K14645" s="16">
        <f>IF(Tabla1[[#This Row],[FECHA]]=I14646,IF(J14646-J14645&gt;0,(J14646-J14645)*1440,0),0)</f>
        <v>2.0000000000001528</v>
      </c>
      <c r="L14645" s="14">
        <f>L14386-Datos!$C$8</f>
        <v>10.840000000000002</v>
      </c>
      <c r="M14645" s="13" t="s">
        <v>56219</v>
      </c>
      <c r="N14645" s="1" t="s">
        <v>1145</v>
      </c>
      <c r="O14645" s="1">
        <v>15</v>
      </c>
      <c r="P14645" s="1" t="s">
        <v>986</v>
      </c>
      <c r="Q14645" s="4" t="s">
        <v>21</v>
      </c>
    </row>
    <row r="14646" spans="1:17" ht="22.5" x14ac:dyDescent="0.25">
      <c r="A14646" s="3">
        <v>14784</v>
      </c>
      <c r="B14646" s="1" t="s">
        <v>45261</v>
      </c>
      <c r="C14646" s="1" t="s">
        <v>15</v>
      </c>
      <c r="D14646" s="1" t="s">
        <v>71</v>
      </c>
      <c r="E14646" s="1">
        <v>16786697</v>
      </c>
      <c r="F14646" s="1" t="s">
        <v>5546</v>
      </c>
      <c r="G14646" s="1">
        <v>2244060</v>
      </c>
      <c r="H14646" s="1" t="s">
        <v>45262</v>
      </c>
      <c r="I14646" s="2">
        <v>45093</v>
      </c>
      <c r="J14646" s="15" t="str">
        <f>MID(Tabla1[[#This Row],[HORA]],1,5)</f>
        <v>19:22</v>
      </c>
      <c r="K14646" s="16">
        <f>IF(Tabla1[[#This Row],[FECHA]]=I14647,IF(J14647-J14646&gt;0,(J14647-J14646)*1440,0),0)</f>
        <v>1.999999999999833</v>
      </c>
      <c r="L14646" s="14">
        <f>L14387-Datos!$C$8</f>
        <v>12.340000000000002</v>
      </c>
      <c r="M14646" s="13" t="s">
        <v>56221</v>
      </c>
      <c r="N14646" s="1" t="s">
        <v>5894</v>
      </c>
      <c r="O14646" s="1">
        <v>12</v>
      </c>
      <c r="P14646" s="1" t="s">
        <v>986</v>
      </c>
      <c r="Q14646" s="4" t="s">
        <v>21</v>
      </c>
    </row>
    <row r="14647" spans="1:17" ht="22.5" x14ac:dyDescent="0.25">
      <c r="A14647" s="3">
        <v>17771</v>
      </c>
      <c r="B14647" s="1" t="s">
        <v>53317</v>
      </c>
      <c r="C14647" s="1" t="s">
        <v>15</v>
      </c>
      <c r="D14647" s="1" t="s">
        <v>82</v>
      </c>
      <c r="E14647" s="1">
        <v>20608028448</v>
      </c>
      <c r="F14647" s="1" t="s">
        <v>48665</v>
      </c>
      <c r="G14647" s="1">
        <v>46118308</v>
      </c>
      <c r="H14647" s="1" t="s">
        <v>53318</v>
      </c>
      <c r="I14647" s="2">
        <v>45093</v>
      </c>
      <c r="J14647" s="15" t="str">
        <f>MID(Tabla1[[#This Row],[HORA]],1,5)</f>
        <v>19:24</v>
      </c>
      <c r="K14647" s="16">
        <f>IF(Tabla1[[#This Row],[FECHA]]=I14648,IF(J14648-J14647&gt;0,(J14648-J14647)*1440,0),0)</f>
        <v>1.0000000000001563</v>
      </c>
      <c r="L14647" s="14">
        <f>L14388-Datos!$C$8</f>
        <v>9.6900000000000013</v>
      </c>
      <c r="M14647" s="13" t="s">
        <v>56223</v>
      </c>
      <c r="N14647" s="1" t="s">
        <v>53319</v>
      </c>
      <c r="O14647" s="1">
        <v>20</v>
      </c>
      <c r="P14647" s="1" t="s">
        <v>27</v>
      </c>
      <c r="Q14647" s="4" t="s">
        <v>21</v>
      </c>
    </row>
    <row r="14648" spans="1:17" ht="22.5" x14ac:dyDescent="0.25">
      <c r="A14648" s="3">
        <v>18628</v>
      </c>
      <c r="B14648" s="1" t="s">
        <v>55402</v>
      </c>
      <c r="C14648" s="1" t="s">
        <v>15</v>
      </c>
      <c r="D14648" s="1" t="s">
        <v>40</v>
      </c>
      <c r="E14648" s="1">
        <v>20487650766</v>
      </c>
      <c r="F14648" s="1" t="s">
        <v>50178</v>
      </c>
      <c r="G14648" s="1">
        <v>42060939</v>
      </c>
      <c r="H14648" s="1" t="s">
        <v>55403</v>
      </c>
      <c r="I14648" s="2">
        <v>45093</v>
      </c>
      <c r="J14648" s="15" t="str">
        <f>MID(Tabla1[[#This Row],[HORA]],1,5)</f>
        <v>19:25</v>
      </c>
      <c r="K14648" s="16">
        <f>IF(Tabla1[[#This Row],[FECHA]]=I14649,IF(J14649-J14648&gt;0,(J14649-J14648)*1440,0),0)</f>
        <v>1.9999999999999929</v>
      </c>
      <c r="L14648" s="14">
        <f>L14389-Datos!$C$8</f>
        <v>11.840000000000002</v>
      </c>
      <c r="M14648" s="13" t="s">
        <v>56224</v>
      </c>
      <c r="N14648" s="1" t="s">
        <v>55404</v>
      </c>
      <c r="O14648" s="1">
        <v>40</v>
      </c>
      <c r="P14648" s="1" t="s">
        <v>986</v>
      </c>
      <c r="Q14648" s="4" t="s">
        <v>21</v>
      </c>
    </row>
    <row r="14649" spans="1:17" ht="22.5" x14ac:dyDescent="0.25">
      <c r="A14649" s="3">
        <v>4247</v>
      </c>
      <c r="B14649" s="1" t="s">
        <v>13314</v>
      </c>
      <c r="C14649" s="1" t="s">
        <v>15</v>
      </c>
      <c r="D14649" s="1" t="s">
        <v>71</v>
      </c>
      <c r="E14649" s="1">
        <v>27287266</v>
      </c>
      <c r="F14649" s="1" t="s">
        <v>13009</v>
      </c>
      <c r="G14649" s="1">
        <v>18888888</v>
      </c>
      <c r="H14649" s="1" t="s">
        <v>12538</v>
      </c>
      <c r="I14649" s="2">
        <v>45093</v>
      </c>
      <c r="J14649" s="15" t="str">
        <f>MID(Tabla1[[#This Row],[HORA]],1,5)</f>
        <v>19:27</v>
      </c>
      <c r="K14649" s="16">
        <f>IF(Tabla1[[#This Row],[FECHA]]=I14650,IF(J14650-J14649&gt;0,(J14650-J14649)*1440,0),0)</f>
        <v>0.99999999999983658</v>
      </c>
      <c r="L14649" s="14">
        <f>L14390-Datos!$C$8</f>
        <v>13.540000000000001</v>
      </c>
      <c r="M14649" s="13" t="s">
        <v>56226</v>
      </c>
      <c r="N14649" s="1" t="s">
        <v>1715</v>
      </c>
      <c r="O14649" s="1">
        <v>30</v>
      </c>
      <c r="P14649" s="1" t="s">
        <v>1141</v>
      </c>
      <c r="Q14649" s="4" t="s">
        <v>21</v>
      </c>
    </row>
    <row r="14650" spans="1:17" ht="22.5" x14ac:dyDescent="0.25">
      <c r="A14650" s="3">
        <v>17772</v>
      </c>
      <c r="B14650" s="1" t="s">
        <v>53320</v>
      </c>
      <c r="C14650" s="1" t="s">
        <v>15</v>
      </c>
      <c r="D14650" s="1" t="s">
        <v>40</v>
      </c>
      <c r="E14650" s="1">
        <v>20494109647</v>
      </c>
      <c r="F14650" s="1" t="s">
        <v>49190</v>
      </c>
      <c r="G14650" s="1">
        <v>2244061</v>
      </c>
      <c r="H14650" s="1" t="s">
        <v>53321</v>
      </c>
      <c r="I14650" s="2">
        <v>45093</v>
      </c>
      <c r="J14650" s="15" t="str">
        <f>MID(Tabla1[[#This Row],[HORA]],1,5)</f>
        <v>19:28</v>
      </c>
      <c r="K14650" s="16">
        <f>IF(Tabla1[[#This Row],[FECHA]]=I14651,IF(J14651-J14650&gt;0,(J14651-J14650)*1440,0),0)</f>
        <v>9.0000000000001279</v>
      </c>
      <c r="L14650" s="14">
        <f>L14391-Datos!$C$8</f>
        <v>10.700000000000001</v>
      </c>
      <c r="M14650" s="13" t="s">
        <v>56227</v>
      </c>
      <c r="N14650" s="1" t="s">
        <v>53322</v>
      </c>
      <c r="O14650" s="1">
        <v>20</v>
      </c>
      <c r="P14650" s="1" t="s">
        <v>27</v>
      </c>
      <c r="Q14650" s="4" t="s">
        <v>21</v>
      </c>
    </row>
    <row r="14651" spans="1:17" ht="22.5" x14ac:dyDescent="0.25">
      <c r="A14651" s="3">
        <v>4248</v>
      </c>
      <c r="B14651" s="1" t="s">
        <v>13315</v>
      </c>
      <c r="C14651" s="1" t="s">
        <v>15</v>
      </c>
      <c r="D14651" s="1" t="s">
        <v>71</v>
      </c>
      <c r="E14651" s="1">
        <v>76622265</v>
      </c>
      <c r="F14651" s="1" t="s">
        <v>13316</v>
      </c>
      <c r="G14651" s="1">
        <v>18888888</v>
      </c>
      <c r="H14651" s="1" t="s">
        <v>12538</v>
      </c>
      <c r="I14651" s="2">
        <v>45093</v>
      </c>
      <c r="J14651" s="15" t="str">
        <f>MID(Tabla1[[#This Row],[HORA]],1,5)</f>
        <v>19:37</v>
      </c>
      <c r="K14651" s="16">
        <f>IF(Tabla1[[#This Row],[FECHA]]=I14652,IF(J14652-J14651&gt;0,(J14652-J14651)*1440,0),0)</f>
        <v>3.9999999999999858</v>
      </c>
      <c r="L14651" s="14">
        <f>L14392-Datos!$C$8</f>
        <v>11.640000000000002</v>
      </c>
      <c r="M14651" s="13" t="s">
        <v>56236</v>
      </c>
      <c r="N14651" s="1" t="s">
        <v>1715</v>
      </c>
      <c r="O14651" s="1">
        <v>30</v>
      </c>
      <c r="P14651" s="1" t="s">
        <v>1141</v>
      </c>
      <c r="Q14651" s="4" t="s">
        <v>21</v>
      </c>
    </row>
    <row r="14652" spans="1:17" ht="22.5" x14ac:dyDescent="0.25">
      <c r="A14652" s="3">
        <v>10723</v>
      </c>
      <c r="B14652" s="1" t="s">
        <v>33349</v>
      </c>
      <c r="C14652" s="1" t="s">
        <v>15</v>
      </c>
      <c r="D14652" s="1" t="s">
        <v>33</v>
      </c>
      <c r="E14652" s="1">
        <v>43467894</v>
      </c>
      <c r="F14652" s="1" t="s">
        <v>33350</v>
      </c>
      <c r="G14652" s="1">
        <v>3883876</v>
      </c>
      <c r="H14652" s="1" t="s">
        <v>33351</v>
      </c>
      <c r="I14652" s="2">
        <v>45093</v>
      </c>
      <c r="J14652" s="15" t="str">
        <f>MID(Tabla1[[#This Row],[HORA]],1,5)</f>
        <v>19:41</v>
      </c>
      <c r="K14652" s="16">
        <f>IF(Tabla1[[#This Row],[FECHA]]=I14653,IF(J14653-J14652&gt;0,(J14653-J14652)*1440,0),0)</f>
        <v>0</v>
      </c>
      <c r="L14652" s="14">
        <f>L14393-Datos!$C$8</f>
        <v>11.88</v>
      </c>
      <c r="M14652" s="13" t="s">
        <v>56240</v>
      </c>
      <c r="N14652" s="1" t="s">
        <v>33352</v>
      </c>
      <c r="O14652" s="1">
        <v>20</v>
      </c>
      <c r="P14652" s="1" t="s">
        <v>27</v>
      </c>
      <c r="Q14652" s="4" t="s">
        <v>21</v>
      </c>
    </row>
    <row r="14653" spans="1:17" ht="22.5" x14ac:dyDescent="0.25">
      <c r="A14653" s="3">
        <v>18629</v>
      </c>
      <c r="B14653" s="1" t="s">
        <v>55405</v>
      </c>
      <c r="C14653" s="1" t="s">
        <v>15</v>
      </c>
      <c r="D14653" s="1" t="s">
        <v>40</v>
      </c>
      <c r="E14653" s="1">
        <v>20602206719</v>
      </c>
      <c r="F14653" s="1" t="s">
        <v>55406</v>
      </c>
      <c r="G14653" s="1">
        <v>2244069</v>
      </c>
      <c r="H14653" s="1" t="s">
        <v>55407</v>
      </c>
      <c r="I14653" s="2">
        <v>45093</v>
      </c>
      <c r="J14653" s="15" t="str">
        <f>MID(Tabla1[[#This Row],[HORA]],1,5)</f>
        <v>19:41</v>
      </c>
      <c r="K14653" s="16">
        <f>IF(Tabla1[[#This Row],[FECHA]]=I14654,IF(J14654-J14653&gt;0,(J14654-J14653)*1440,0),0)</f>
        <v>15.999999999999943</v>
      </c>
      <c r="L14653" s="14">
        <f>L14394-Datos!$C$8</f>
        <v>9.5500000000000025</v>
      </c>
      <c r="M14653" s="13" t="s">
        <v>56240</v>
      </c>
      <c r="N14653" s="1" t="s">
        <v>55408</v>
      </c>
      <c r="O14653" s="1">
        <v>10</v>
      </c>
      <c r="P14653" s="1" t="s">
        <v>986</v>
      </c>
      <c r="Q14653" s="4" t="s">
        <v>21</v>
      </c>
    </row>
    <row r="14654" spans="1:17" ht="22.5" x14ac:dyDescent="0.25">
      <c r="A14654" s="3">
        <v>16470</v>
      </c>
      <c r="B14654" s="1" t="s">
        <v>49953</v>
      </c>
      <c r="C14654" s="1" t="s">
        <v>15</v>
      </c>
      <c r="D14654" s="1" t="s">
        <v>82</v>
      </c>
      <c r="E14654" s="1">
        <v>10062214657</v>
      </c>
      <c r="F14654" s="1" t="s">
        <v>48060</v>
      </c>
      <c r="G14654" s="1">
        <v>76618694</v>
      </c>
      <c r="H14654" s="1" t="s">
        <v>2736</v>
      </c>
      <c r="I14654" s="2">
        <v>45093</v>
      </c>
      <c r="J14654" s="15" t="str">
        <f>MID(Tabla1[[#This Row],[HORA]],1,5)</f>
        <v>19:57</v>
      </c>
      <c r="K14654" s="16">
        <f>IF(Tabla1[[#This Row],[FECHA]]=I14655,IF(J14655-J14654&gt;0,(J14655-J14654)*1440,0),0)</f>
        <v>3.0000000000001492</v>
      </c>
      <c r="L14654" s="14">
        <f>L14395-Datos!$C$8</f>
        <v>10.790000000000001</v>
      </c>
      <c r="M14654" s="13" t="s">
        <v>56256</v>
      </c>
      <c r="N14654" s="1" t="s">
        <v>49954</v>
      </c>
      <c r="O14654" s="1">
        <v>15</v>
      </c>
      <c r="P14654" s="1" t="s">
        <v>1141</v>
      </c>
      <c r="Q14654" s="4" t="s">
        <v>21</v>
      </c>
    </row>
    <row r="14655" spans="1:17" ht="22.5" x14ac:dyDescent="0.25">
      <c r="A14655" s="3">
        <v>10724</v>
      </c>
      <c r="B14655" s="1" t="s">
        <v>33353</v>
      </c>
      <c r="C14655" s="1" t="s">
        <v>15</v>
      </c>
      <c r="D14655" s="1" t="s">
        <v>33</v>
      </c>
      <c r="E14655" s="1">
        <v>42117609</v>
      </c>
      <c r="F14655" s="1" t="s">
        <v>15150</v>
      </c>
      <c r="G14655" s="1">
        <v>2244074</v>
      </c>
      <c r="H14655" s="1" t="s">
        <v>13094</v>
      </c>
      <c r="I14655" s="2">
        <v>45093</v>
      </c>
      <c r="J14655" s="15" t="str">
        <f>MID(Tabla1[[#This Row],[HORA]],1,5)</f>
        <v>20:00</v>
      </c>
      <c r="K14655" s="16">
        <f>IF(Tabla1[[#This Row],[FECHA]]=I14656,IF(J14656-J14655&gt;0,(J14656-J14655)*1440,0),0)</f>
        <v>0</v>
      </c>
      <c r="L14655" s="14">
        <f>L14396-Datos!$C$8</f>
        <v>10.480000000000002</v>
      </c>
      <c r="M14655" s="13" t="s">
        <v>56259</v>
      </c>
      <c r="N14655" s="1" t="s">
        <v>33354</v>
      </c>
      <c r="O14655" s="1">
        <v>20</v>
      </c>
      <c r="P14655" s="1" t="s">
        <v>27</v>
      </c>
      <c r="Q14655" s="4" t="s">
        <v>21</v>
      </c>
    </row>
    <row r="14656" spans="1:17" ht="22.5" x14ac:dyDescent="0.25">
      <c r="A14656" s="3">
        <v>14786</v>
      </c>
      <c r="B14656" s="1" t="s">
        <v>45267</v>
      </c>
      <c r="C14656" s="1" t="s">
        <v>15</v>
      </c>
      <c r="D14656" s="1" t="s">
        <v>71</v>
      </c>
      <c r="E14656" s="1">
        <v>74428832</v>
      </c>
      <c r="F14656" s="1" t="s">
        <v>8636</v>
      </c>
      <c r="G14656" s="1">
        <v>2244073</v>
      </c>
      <c r="H14656" s="1" t="s">
        <v>45268</v>
      </c>
      <c r="I14656" s="2">
        <v>45093</v>
      </c>
      <c r="J14656" s="15" t="str">
        <f>MID(Tabla1[[#This Row],[HORA]],1,5)</f>
        <v>20:00</v>
      </c>
      <c r="K14656" s="16">
        <f>IF(Tabla1[[#This Row],[FECHA]]=I14657,IF(J14657-J14656&gt;0,(J14657-J14656)*1440,0),0)</f>
        <v>0</v>
      </c>
      <c r="L14656" s="14">
        <f>L14397-Datos!$C$8</f>
        <v>11.860000000000001</v>
      </c>
      <c r="M14656" s="13" t="s">
        <v>56259</v>
      </c>
      <c r="N14656" s="1" t="s">
        <v>45269</v>
      </c>
      <c r="O14656" s="1">
        <v>25</v>
      </c>
      <c r="P14656" s="1" t="s">
        <v>986</v>
      </c>
      <c r="Q14656" s="4" t="s">
        <v>21</v>
      </c>
    </row>
    <row r="14657" spans="1:17" ht="22.5" x14ac:dyDescent="0.25">
      <c r="A14657" s="3">
        <v>14787</v>
      </c>
      <c r="B14657" s="1" t="s">
        <v>45267</v>
      </c>
      <c r="C14657" s="1" t="s">
        <v>15</v>
      </c>
      <c r="D14657" s="1" t="s">
        <v>71</v>
      </c>
      <c r="E14657" s="1">
        <v>74428832</v>
      </c>
      <c r="F14657" s="1" t="s">
        <v>8636</v>
      </c>
      <c r="G14657" s="1">
        <v>2244073</v>
      </c>
      <c r="H14657" s="1" t="s">
        <v>45268</v>
      </c>
      <c r="I14657" s="2">
        <v>45093</v>
      </c>
      <c r="J14657" s="15" t="str">
        <f>MID(Tabla1[[#This Row],[HORA]],1,5)</f>
        <v>20:00</v>
      </c>
      <c r="K14657" s="16">
        <f>IF(Tabla1[[#This Row],[FECHA]]=I14658,IF(J14658-J14657&gt;0,(J14658-J14657)*1440,0),0)</f>
        <v>0.99999999999983658</v>
      </c>
      <c r="L14657" s="14">
        <f>L14398-Datos!$C$8</f>
        <v>11.800000000000002</v>
      </c>
      <c r="M14657" s="13" t="s">
        <v>56259</v>
      </c>
      <c r="N14657" s="1" t="s">
        <v>45270</v>
      </c>
      <c r="O14657" s="1">
        <v>25</v>
      </c>
      <c r="P14657" s="1" t="s">
        <v>986</v>
      </c>
      <c r="Q14657" s="4" t="s">
        <v>21</v>
      </c>
    </row>
    <row r="14658" spans="1:17" ht="22.5" x14ac:dyDescent="0.25">
      <c r="A14658" s="3">
        <v>10725</v>
      </c>
      <c r="B14658" s="1" t="s">
        <v>33355</v>
      </c>
      <c r="C14658" s="1" t="s">
        <v>15</v>
      </c>
      <c r="D14658" s="1" t="s">
        <v>40</v>
      </c>
      <c r="E14658" s="1">
        <v>42117609</v>
      </c>
      <c r="F14658" s="1" t="s">
        <v>15150</v>
      </c>
      <c r="G14658" s="1">
        <v>2244075</v>
      </c>
      <c r="H14658" s="1" t="s">
        <v>26012</v>
      </c>
      <c r="I14658" s="2">
        <v>45093</v>
      </c>
      <c r="J14658" s="15" t="str">
        <f>MID(Tabla1[[#This Row],[HORA]],1,5)</f>
        <v>20:01</v>
      </c>
      <c r="K14658" s="16">
        <f>IF(Tabla1[[#This Row],[FECHA]]=I14659,IF(J14659-J14658&gt;0,(J14659-J14658)*1440,0),0)</f>
        <v>1.0000000000001563</v>
      </c>
      <c r="L14658" s="14">
        <f>L14399-Datos!$C$8</f>
        <v>11.700000000000001</v>
      </c>
      <c r="M14658" s="13" t="s">
        <v>56260</v>
      </c>
      <c r="N14658" s="1" t="s">
        <v>8627</v>
      </c>
      <c r="O14658" s="1">
        <v>20</v>
      </c>
      <c r="P14658" s="1" t="s">
        <v>27</v>
      </c>
      <c r="Q14658" s="4" t="s">
        <v>21</v>
      </c>
    </row>
    <row r="14659" spans="1:17" ht="22.5" x14ac:dyDescent="0.25">
      <c r="A14659" s="3">
        <v>18630</v>
      </c>
      <c r="B14659" s="1" t="s">
        <v>55409</v>
      </c>
      <c r="C14659" s="1" t="s">
        <v>15</v>
      </c>
      <c r="D14659" s="1" t="s">
        <v>71</v>
      </c>
      <c r="E14659" s="1">
        <v>20561164356</v>
      </c>
      <c r="F14659" s="1" t="s">
        <v>48172</v>
      </c>
      <c r="G14659" s="1">
        <v>2244076</v>
      </c>
      <c r="H14659" s="1" t="s">
        <v>50918</v>
      </c>
      <c r="I14659" s="2">
        <v>45093</v>
      </c>
      <c r="J14659" s="15" t="str">
        <f>MID(Tabla1[[#This Row],[HORA]],1,5)</f>
        <v>20:02</v>
      </c>
      <c r="K14659" s="16">
        <f>IF(Tabla1[[#This Row],[FECHA]]=I14660,IF(J14660-J14659&gt;0,(J14660-J14659)*1440,0),0)</f>
        <v>0.99999999999999645</v>
      </c>
      <c r="L14659" s="14">
        <f>L14400-Datos!$C$8</f>
        <v>9.4100000000000019</v>
      </c>
      <c r="M14659" s="13" t="s">
        <v>56261</v>
      </c>
      <c r="N14659" s="1" t="s">
        <v>48407</v>
      </c>
      <c r="O14659" s="1">
        <v>20</v>
      </c>
      <c r="P14659" s="1" t="s">
        <v>986</v>
      </c>
      <c r="Q14659" s="4" t="s">
        <v>21</v>
      </c>
    </row>
    <row r="14660" spans="1:17" ht="22.5" x14ac:dyDescent="0.25">
      <c r="A14660" s="3">
        <v>18631</v>
      </c>
      <c r="B14660" s="1" t="s">
        <v>55410</v>
      </c>
      <c r="C14660" s="1" t="s">
        <v>15</v>
      </c>
      <c r="D14660" s="1" t="s">
        <v>33</v>
      </c>
      <c r="E14660" s="1">
        <v>20561164356</v>
      </c>
      <c r="F14660" s="1" t="s">
        <v>48172</v>
      </c>
      <c r="G14660" s="1">
        <v>41261266</v>
      </c>
      <c r="H14660" s="1" t="s">
        <v>48179</v>
      </c>
      <c r="I14660" s="2">
        <v>45093</v>
      </c>
      <c r="J14660" s="15" t="str">
        <f>MID(Tabla1[[#This Row],[HORA]],1,5)</f>
        <v>20:03</v>
      </c>
      <c r="K14660" s="16">
        <f>IF(Tabla1[[#This Row],[FECHA]]=I14661,IF(J14661-J14660&gt;0,(J14661-J14660)*1440,0),0)</f>
        <v>1.999999999999833</v>
      </c>
      <c r="L14660" s="14">
        <f>L14401-Datos!$C$8</f>
        <v>10.700000000000001</v>
      </c>
      <c r="M14660" s="13" t="s">
        <v>56262</v>
      </c>
      <c r="N14660" s="1" t="s">
        <v>55334</v>
      </c>
      <c r="O14660" s="1">
        <v>15</v>
      </c>
      <c r="P14660" s="1" t="s">
        <v>986</v>
      </c>
      <c r="Q14660" s="4" t="s">
        <v>21</v>
      </c>
    </row>
    <row r="14661" spans="1:17" ht="22.5" x14ac:dyDescent="0.25">
      <c r="A14661" s="3">
        <v>10726</v>
      </c>
      <c r="B14661" s="1" t="s">
        <v>33356</v>
      </c>
      <c r="C14661" s="1" t="s">
        <v>15</v>
      </c>
      <c r="D14661" s="1" t="s">
        <v>71</v>
      </c>
      <c r="E14661" s="1">
        <v>27858154</v>
      </c>
      <c r="F14661" s="1" t="s">
        <v>8183</v>
      </c>
      <c r="G14661" s="1">
        <v>27858154</v>
      </c>
      <c r="H14661" s="1" t="s">
        <v>8183</v>
      </c>
      <c r="I14661" s="2">
        <v>45093</v>
      </c>
      <c r="J14661" s="15" t="str">
        <f>MID(Tabla1[[#This Row],[HORA]],1,5)</f>
        <v>20:05</v>
      </c>
      <c r="K14661" s="16">
        <f>IF(Tabla1[[#This Row],[FECHA]]=I14662,IF(J14662-J14661&gt;0,(J14662-J14661)*1440,0),0)</f>
        <v>1.0000000000001563</v>
      </c>
      <c r="L14661" s="14">
        <f>L14402-Datos!$C$8</f>
        <v>9.7100000000000026</v>
      </c>
      <c r="M14661" s="13" t="s">
        <v>56264</v>
      </c>
      <c r="N14661" s="1" t="s">
        <v>17544</v>
      </c>
      <c r="O14661" s="1">
        <v>50</v>
      </c>
      <c r="P14661" s="1" t="s">
        <v>27</v>
      </c>
      <c r="Q14661" s="4" t="s">
        <v>21</v>
      </c>
    </row>
    <row r="14662" spans="1:17" ht="22.5" x14ac:dyDescent="0.25">
      <c r="A14662" s="3">
        <v>4249</v>
      </c>
      <c r="B14662" s="1" t="s">
        <v>13317</v>
      </c>
      <c r="C14662" s="1" t="s">
        <v>15</v>
      </c>
      <c r="D14662" s="1" t="s">
        <v>82</v>
      </c>
      <c r="E14662" s="1">
        <v>74704817</v>
      </c>
      <c r="F14662" s="1" t="s">
        <v>13318</v>
      </c>
      <c r="G14662" s="1">
        <v>245008</v>
      </c>
      <c r="H14662" s="1" t="s">
        <v>13319</v>
      </c>
      <c r="I14662" s="2">
        <v>45093</v>
      </c>
      <c r="J14662" s="15" t="str">
        <f>MID(Tabla1[[#This Row],[HORA]],1,5)</f>
        <v>20:06</v>
      </c>
      <c r="K14662" s="16">
        <f>IF(Tabla1[[#This Row],[FECHA]]=I14663,IF(J14663-J14662&gt;0,(J14663-J14662)*1440,0),0)</f>
        <v>2.9999999999998295</v>
      </c>
      <c r="L14662" s="14">
        <f>L14403-Datos!$C$8</f>
        <v>12.72</v>
      </c>
      <c r="M14662" s="13" t="s">
        <v>56265</v>
      </c>
      <c r="N14662" s="1" t="s">
        <v>13320</v>
      </c>
      <c r="O14662" s="1">
        <v>15</v>
      </c>
      <c r="P14662" s="1" t="s">
        <v>1141</v>
      </c>
      <c r="Q14662" s="4" t="s">
        <v>21</v>
      </c>
    </row>
    <row r="14663" spans="1:17" ht="22.5" x14ac:dyDescent="0.25">
      <c r="A14663" s="3">
        <v>14789</v>
      </c>
      <c r="B14663" s="1" t="s">
        <v>45274</v>
      </c>
      <c r="C14663" s="1" t="s">
        <v>15</v>
      </c>
      <c r="D14663" s="1" t="s">
        <v>40</v>
      </c>
      <c r="E14663" s="1">
        <v>42742377</v>
      </c>
      <c r="F14663" s="1" t="s">
        <v>36868</v>
      </c>
      <c r="G14663" s="1">
        <v>74817540</v>
      </c>
      <c r="H14663" s="1" t="s">
        <v>45275</v>
      </c>
      <c r="I14663" s="2">
        <v>45093</v>
      </c>
      <c r="J14663" s="15" t="str">
        <f>MID(Tabla1[[#This Row],[HORA]],1,5)</f>
        <v>20:09</v>
      </c>
      <c r="K14663" s="16">
        <f>IF(Tabla1[[#This Row],[FECHA]]=I14664,IF(J14664-J14663&gt;0,(J14664-J14663)*1440,0),0)</f>
        <v>2.0000000000001528</v>
      </c>
      <c r="L14663" s="14">
        <f>L14404-Datos!$C$8</f>
        <v>14.780000000000003</v>
      </c>
      <c r="M14663" s="13" t="s">
        <v>56268</v>
      </c>
      <c r="N14663" s="1" t="s">
        <v>45023</v>
      </c>
      <c r="O14663" s="1">
        <v>12</v>
      </c>
      <c r="P14663" s="1" t="s">
        <v>986</v>
      </c>
      <c r="Q14663" s="4" t="s">
        <v>21</v>
      </c>
    </row>
    <row r="14664" spans="1:17" ht="22.5" x14ac:dyDescent="0.25">
      <c r="A14664" s="3">
        <v>4250</v>
      </c>
      <c r="B14664" s="1" t="s">
        <v>13321</v>
      </c>
      <c r="C14664" s="1" t="s">
        <v>15</v>
      </c>
      <c r="D14664" s="1" t="s">
        <v>71</v>
      </c>
      <c r="E14664" s="1">
        <v>75685517</v>
      </c>
      <c r="F14664" s="1" t="s">
        <v>13322</v>
      </c>
      <c r="G14664" s="1">
        <v>76322205</v>
      </c>
      <c r="H14664" s="1" t="s">
        <v>3834</v>
      </c>
      <c r="I14664" s="2">
        <v>45093</v>
      </c>
      <c r="J14664" s="15" t="str">
        <f>MID(Tabla1[[#This Row],[HORA]],1,5)</f>
        <v>20:11</v>
      </c>
      <c r="K14664" s="16">
        <f>IF(Tabla1[[#This Row],[FECHA]]=I14665,IF(J14665-J14664&gt;0,(J14665-J14664)*1440,0),0)</f>
        <v>0</v>
      </c>
      <c r="L14664" s="14">
        <f>L14405-Datos!$C$8</f>
        <v>10.650000000000002</v>
      </c>
      <c r="M14664" s="13" t="s">
        <v>56270</v>
      </c>
      <c r="N14664" s="1" t="s">
        <v>13323</v>
      </c>
      <c r="O14664" s="1">
        <v>18</v>
      </c>
      <c r="P14664" s="1" t="s">
        <v>1141</v>
      </c>
      <c r="Q14664" s="4" t="s">
        <v>21</v>
      </c>
    </row>
    <row r="14665" spans="1:17" ht="22.5" x14ac:dyDescent="0.25">
      <c r="A14665" s="3">
        <v>14790</v>
      </c>
      <c r="B14665" s="1" t="s">
        <v>45276</v>
      </c>
      <c r="C14665" s="1" t="s">
        <v>15</v>
      </c>
      <c r="D14665" s="1" t="s">
        <v>33</v>
      </c>
      <c r="E14665" s="1">
        <v>16653033</v>
      </c>
      <c r="F14665" s="1" t="s">
        <v>11174</v>
      </c>
      <c r="G14665" s="1">
        <v>2244080</v>
      </c>
      <c r="H14665" s="1" t="s">
        <v>20928</v>
      </c>
      <c r="I14665" s="2">
        <v>45093</v>
      </c>
      <c r="J14665" s="15" t="str">
        <f>MID(Tabla1[[#This Row],[HORA]],1,5)</f>
        <v>20:11</v>
      </c>
      <c r="K14665" s="16">
        <f>IF(Tabla1[[#This Row],[FECHA]]=I14666,IF(J14666-J14665&gt;0,(J14666-J14665)*1440,0),0)</f>
        <v>0.99999999999999645</v>
      </c>
      <c r="L14665" s="14">
        <f>L14406-Datos!$C$8</f>
        <v>10.460000000000003</v>
      </c>
      <c r="M14665" s="13" t="s">
        <v>56270</v>
      </c>
      <c r="N14665" s="1" t="s">
        <v>30743</v>
      </c>
      <c r="O14665" s="1">
        <v>20</v>
      </c>
      <c r="P14665" s="1" t="s">
        <v>986</v>
      </c>
      <c r="Q14665" s="4" t="s">
        <v>21</v>
      </c>
    </row>
    <row r="14666" spans="1:17" ht="22.5" x14ac:dyDescent="0.25">
      <c r="A14666" s="3">
        <v>4251</v>
      </c>
      <c r="B14666" s="1" t="s">
        <v>13324</v>
      </c>
      <c r="C14666" s="1" t="s">
        <v>15</v>
      </c>
      <c r="D14666" s="1" t="s">
        <v>71</v>
      </c>
      <c r="E14666" s="1">
        <v>74757318</v>
      </c>
      <c r="F14666" s="1" t="s">
        <v>13325</v>
      </c>
      <c r="G14666" s="1">
        <v>18888888</v>
      </c>
      <c r="H14666" s="1" t="s">
        <v>12538</v>
      </c>
      <c r="I14666" s="2">
        <v>45093</v>
      </c>
      <c r="J14666" s="15" t="str">
        <f>MID(Tabla1[[#This Row],[HORA]],1,5)</f>
        <v>20:12</v>
      </c>
      <c r="K14666" s="16">
        <f>IF(Tabla1[[#This Row],[FECHA]]=I14667,IF(J14667-J14666&gt;0,(J14667-J14666)*1440,0),0)</f>
        <v>0.99999999999983658</v>
      </c>
      <c r="L14666" s="14">
        <f>L14407-Datos!$C$8</f>
        <v>12.550000000000002</v>
      </c>
      <c r="M14666" s="13" t="s">
        <v>56271</v>
      </c>
      <c r="N14666" s="1" t="s">
        <v>1715</v>
      </c>
      <c r="O14666" s="1">
        <v>15</v>
      </c>
      <c r="P14666" s="1" t="s">
        <v>1141</v>
      </c>
      <c r="Q14666" s="4" t="s">
        <v>21</v>
      </c>
    </row>
    <row r="14667" spans="1:17" ht="22.5" x14ac:dyDescent="0.25">
      <c r="A14667" s="3">
        <v>14791</v>
      </c>
      <c r="B14667" s="1" t="s">
        <v>45277</v>
      </c>
      <c r="C14667" s="1" t="s">
        <v>15</v>
      </c>
      <c r="D14667" s="1" t="s">
        <v>71</v>
      </c>
      <c r="E14667" s="1">
        <v>40301072</v>
      </c>
      <c r="F14667" s="1" t="s">
        <v>17546</v>
      </c>
      <c r="G14667" s="1">
        <v>40301072</v>
      </c>
      <c r="H14667" s="1" t="s">
        <v>17546</v>
      </c>
      <c r="I14667" s="2">
        <v>45093</v>
      </c>
      <c r="J14667" s="15" t="str">
        <f>MID(Tabla1[[#This Row],[HORA]],1,5)</f>
        <v>20:13</v>
      </c>
      <c r="K14667" s="16">
        <f>IF(Tabla1[[#This Row],[FECHA]]=I14668,IF(J14668-J14667&gt;0,(J14668-J14667)*1440,0),0)</f>
        <v>3.0000000000001492</v>
      </c>
      <c r="L14667" s="14">
        <f>L14408-Datos!$C$8</f>
        <v>9.8900000000000023</v>
      </c>
      <c r="M14667" s="13" t="s">
        <v>56272</v>
      </c>
      <c r="N14667" s="1" t="s">
        <v>1715</v>
      </c>
      <c r="O14667" s="1">
        <v>20</v>
      </c>
      <c r="P14667" s="1" t="s">
        <v>986</v>
      </c>
      <c r="Q14667" s="4" t="s">
        <v>21</v>
      </c>
    </row>
    <row r="14668" spans="1:17" ht="22.5" x14ac:dyDescent="0.25">
      <c r="A14668" s="3">
        <v>14792</v>
      </c>
      <c r="B14668" s="1" t="s">
        <v>45278</v>
      </c>
      <c r="C14668" s="1" t="s">
        <v>15</v>
      </c>
      <c r="D14668" s="1" t="s">
        <v>71</v>
      </c>
      <c r="E14668" s="1">
        <v>43521781</v>
      </c>
      <c r="F14668" s="1" t="s">
        <v>16870</v>
      </c>
      <c r="G14668" s="1">
        <v>2244083</v>
      </c>
      <c r="H14668" s="1" t="s">
        <v>45279</v>
      </c>
      <c r="I14668" s="2">
        <v>45093</v>
      </c>
      <c r="J14668" s="15" t="str">
        <f>MID(Tabla1[[#This Row],[HORA]],1,5)</f>
        <v>20:16</v>
      </c>
      <c r="K14668" s="16">
        <f>IF(Tabla1[[#This Row],[FECHA]]=I14669,IF(J14669-J14668&gt;0,(J14669-J14668)*1440,0),0)</f>
        <v>1.9999999999999929</v>
      </c>
      <c r="L14668" s="14">
        <f>L14409-Datos!$C$8</f>
        <v>11.620000000000003</v>
      </c>
      <c r="M14668" s="13" t="s">
        <v>56275</v>
      </c>
      <c r="N14668" s="1" t="s">
        <v>45280</v>
      </c>
      <c r="O14668" s="1">
        <v>15</v>
      </c>
      <c r="P14668" s="1" t="s">
        <v>986</v>
      </c>
      <c r="Q14668" s="4" t="s">
        <v>21</v>
      </c>
    </row>
    <row r="14669" spans="1:17" ht="22.5" x14ac:dyDescent="0.25">
      <c r="A14669" s="3">
        <v>4252</v>
      </c>
      <c r="B14669" s="1" t="s">
        <v>13326</v>
      </c>
      <c r="C14669" s="1" t="s">
        <v>15</v>
      </c>
      <c r="D14669" s="1" t="s">
        <v>71</v>
      </c>
      <c r="E14669" s="1">
        <v>27840536</v>
      </c>
      <c r="F14669" s="1" t="s">
        <v>13327</v>
      </c>
      <c r="G14669" s="1">
        <v>18888888</v>
      </c>
      <c r="H14669" s="1" t="s">
        <v>12538</v>
      </c>
      <c r="I14669" s="2">
        <v>45093</v>
      </c>
      <c r="J14669" s="15" t="str">
        <f>MID(Tabla1[[#This Row],[HORA]],1,5)</f>
        <v>20:18</v>
      </c>
      <c r="K14669" s="16">
        <f>IF(Tabla1[[#This Row],[FECHA]]=I14670,IF(J14670-J14669&gt;0,(J14670-J14669)*1440,0),0)</f>
        <v>3.0000000000001492</v>
      </c>
      <c r="L14669" s="14">
        <f>L14410-Datos!$C$8</f>
        <v>13.480000000000002</v>
      </c>
      <c r="M14669" s="13" t="s">
        <v>56277</v>
      </c>
      <c r="N14669" s="1" t="s">
        <v>1715</v>
      </c>
      <c r="O14669" s="1">
        <v>10</v>
      </c>
      <c r="P14669" s="1" t="s">
        <v>1141</v>
      </c>
      <c r="Q14669" s="4" t="s">
        <v>21</v>
      </c>
    </row>
    <row r="14670" spans="1:17" ht="22.5" x14ac:dyDescent="0.25">
      <c r="A14670" s="3">
        <v>4253</v>
      </c>
      <c r="B14670" s="1" t="s">
        <v>13328</v>
      </c>
      <c r="C14670" s="1" t="s">
        <v>15</v>
      </c>
      <c r="D14670" s="1" t="s">
        <v>71</v>
      </c>
      <c r="E14670" s="1">
        <v>70753255</v>
      </c>
      <c r="F14670" s="1" t="s">
        <v>13329</v>
      </c>
      <c r="G14670" s="1">
        <v>18888888</v>
      </c>
      <c r="H14670" s="1" t="s">
        <v>12538</v>
      </c>
      <c r="I14670" s="2">
        <v>45093</v>
      </c>
      <c r="J14670" s="15" t="str">
        <f>MID(Tabla1[[#This Row],[HORA]],1,5)</f>
        <v>20:21</v>
      </c>
      <c r="K14670" s="16">
        <f>IF(Tabla1[[#This Row],[FECHA]]=I14671,IF(J14671-J14670&gt;0,(J14671-J14670)*1440,0),0)</f>
        <v>0.99999999999983658</v>
      </c>
      <c r="L14670" s="14">
        <f>L14411-Datos!$C$8</f>
        <v>10.780000000000001</v>
      </c>
      <c r="M14670" s="13" t="s">
        <v>56280</v>
      </c>
      <c r="N14670" s="1" t="s">
        <v>13330</v>
      </c>
      <c r="O14670" s="1">
        <v>15</v>
      </c>
      <c r="P14670" s="1" t="s">
        <v>1141</v>
      </c>
      <c r="Q14670" s="4" t="s">
        <v>21</v>
      </c>
    </row>
    <row r="14671" spans="1:17" ht="22.5" x14ac:dyDescent="0.25">
      <c r="A14671" s="3">
        <v>14793</v>
      </c>
      <c r="B14671" s="1" t="s">
        <v>45281</v>
      </c>
      <c r="C14671" s="1" t="s">
        <v>15</v>
      </c>
      <c r="D14671" s="1" t="s">
        <v>71</v>
      </c>
      <c r="E14671" s="1">
        <v>43820276</v>
      </c>
      <c r="F14671" s="1" t="s">
        <v>45282</v>
      </c>
      <c r="G14671" s="1">
        <v>43820276</v>
      </c>
      <c r="H14671" s="1" t="s">
        <v>45282</v>
      </c>
      <c r="I14671" s="2">
        <v>45093</v>
      </c>
      <c r="J14671" s="15" t="str">
        <f>MID(Tabla1[[#This Row],[HORA]],1,5)</f>
        <v>20:22</v>
      </c>
      <c r="K14671" s="16">
        <f>IF(Tabla1[[#This Row],[FECHA]]=I14672,IF(J14672-J14671&gt;0,(J14672-J14671)*1440,0),0)</f>
        <v>1.9999999999999929</v>
      </c>
      <c r="L14671" s="14">
        <f>L14412-Datos!$C$8</f>
        <v>11.440000000000001</v>
      </c>
      <c r="M14671" s="13" t="s">
        <v>56281</v>
      </c>
      <c r="N14671" s="1" t="s">
        <v>1715</v>
      </c>
      <c r="O14671" s="1">
        <v>10</v>
      </c>
      <c r="P14671" s="1" t="s">
        <v>986</v>
      </c>
      <c r="Q14671" s="4" t="s">
        <v>21</v>
      </c>
    </row>
    <row r="14672" spans="1:17" ht="22.5" x14ac:dyDescent="0.25">
      <c r="A14672" s="3">
        <v>14794</v>
      </c>
      <c r="B14672" s="1" t="s">
        <v>45283</v>
      </c>
      <c r="C14672" s="1" t="s">
        <v>15</v>
      </c>
      <c r="D14672" s="1" t="s">
        <v>161</v>
      </c>
      <c r="E14672" s="1">
        <v>71447723</v>
      </c>
      <c r="F14672" s="1" t="s">
        <v>45284</v>
      </c>
      <c r="G14672" s="1">
        <v>2244088</v>
      </c>
      <c r="H14672" s="1" t="s">
        <v>45285</v>
      </c>
      <c r="I14672" s="2">
        <v>45093</v>
      </c>
      <c r="J14672" s="15" t="str">
        <f>MID(Tabla1[[#This Row],[HORA]],1,5)</f>
        <v>20:24</v>
      </c>
      <c r="K14672" s="16">
        <f>IF(Tabla1[[#This Row],[FECHA]]=I14673,IF(J14673-J14672&gt;0,(J14673-J14672)*1440,0),0)</f>
        <v>1.0000000000001563</v>
      </c>
      <c r="L14672" s="14">
        <f>L14413-Datos!$C$8</f>
        <v>11.38</v>
      </c>
      <c r="M14672" s="13" t="s">
        <v>56283</v>
      </c>
      <c r="N14672" s="1" t="s">
        <v>45286</v>
      </c>
      <c r="O14672" s="1">
        <v>20</v>
      </c>
      <c r="P14672" s="1" t="s">
        <v>986</v>
      </c>
      <c r="Q14672" s="4" t="s">
        <v>21</v>
      </c>
    </row>
    <row r="14673" spans="1:17" ht="22.5" x14ac:dyDescent="0.25">
      <c r="A14673" s="3">
        <v>14795</v>
      </c>
      <c r="B14673" s="1" t="s">
        <v>45287</v>
      </c>
      <c r="C14673" s="1" t="s">
        <v>15</v>
      </c>
      <c r="D14673" s="1" t="s">
        <v>33</v>
      </c>
      <c r="E14673" s="1">
        <v>47494633</v>
      </c>
      <c r="F14673" s="1" t="s">
        <v>23462</v>
      </c>
      <c r="G14673" s="1">
        <v>2244089</v>
      </c>
      <c r="H14673" s="1" t="s">
        <v>45288</v>
      </c>
      <c r="I14673" s="2">
        <v>45093</v>
      </c>
      <c r="J14673" s="15" t="str">
        <f>MID(Tabla1[[#This Row],[HORA]],1,5)</f>
        <v>20:25</v>
      </c>
      <c r="K14673" s="16">
        <f>IF(Tabla1[[#This Row],[FECHA]]=I14674,IF(J14674-J14673&gt;0,(J14674-J14673)*1440,0),0)</f>
        <v>1.999999999999833</v>
      </c>
      <c r="L14673" s="14">
        <f>L14414-Datos!$C$8</f>
        <v>7.4800000000000022</v>
      </c>
      <c r="M14673" s="13" t="s">
        <v>56284</v>
      </c>
      <c r="N14673" s="1" t="s">
        <v>43233</v>
      </c>
      <c r="O14673" s="1">
        <v>40</v>
      </c>
      <c r="P14673" s="1" t="s">
        <v>986</v>
      </c>
      <c r="Q14673" s="4" t="s">
        <v>21</v>
      </c>
    </row>
    <row r="14674" spans="1:17" ht="22.5" x14ac:dyDescent="0.25">
      <c r="A14674" s="3">
        <v>4254</v>
      </c>
      <c r="B14674" s="1" t="s">
        <v>13331</v>
      </c>
      <c r="C14674" s="1" t="s">
        <v>15</v>
      </c>
      <c r="D14674" s="1" t="s">
        <v>71</v>
      </c>
      <c r="E14674" s="1">
        <v>16460133</v>
      </c>
      <c r="F14674" s="1" t="s">
        <v>13332</v>
      </c>
      <c r="G14674" s="1">
        <v>18888888</v>
      </c>
      <c r="H14674" s="1" t="s">
        <v>12538</v>
      </c>
      <c r="I14674" s="2">
        <v>45093</v>
      </c>
      <c r="J14674" s="15" t="str">
        <f>MID(Tabla1[[#This Row],[HORA]],1,5)</f>
        <v>20:27</v>
      </c>
      <c r="K14674" s="16">
        <f>IF(Tabla1[[#This Row],[FECHA]]=I14675,IF(J14675-J14674&gt;0,(J14675-J14674)*1440,0),0)</f>
        <v>0.99999999999999645</v>
      </c>
      <c r="L14674" s="14">
        <f>L14415-Datos!$C$8</f>
        <v>8.490000000000002</v>
      </c>
      <c r="M14674" s="13" t="s">
        <v>56286</v>
      </c>
      <c r="N14674" s="1" t="s">
        <v>1715</v>
      </c>
      <c r="O14674" s="1">
        <v>10</v>
      </c>
      <c r="P14674" s="1" t="s">
        <v>1141</v>
      </c>
      <c r="Q14674" s="4" t="s">
        <v>21</v>
      </c>
    </row>
    <row r="14675" spans="1:17" ht="22.5" x14ac:dyDescent="0.25">
      <c r="A14675" s="3">
        <v>4255</v>
      </c>
      <c r="B14675" s="1" t="s">
        <v>13333</v>
      </c>
      <c r="C14675" s="1" t="s">
        <v>15</v>
      </c>
      <c r="D14675" s="1" t="s">
        <v>33</v>
      </c>
      <c r="E14675" s="1">
        <v>27116144</v>
      </c>
      <c r="F14675" s="1" t="s">
        <v>8565</v>
      </c>
      <c r="G14675" s="1">
        <v>74157310</v>
      </c>
      <c r="H14675" s="1" t="s">
        <v>13334</v>
      </c>
      <c r="I14675" s="2">
        <v>45093</v>
      </c>
      <c r="J14675" s="15" t="str">
        <f>MID(Tabla1[[#This Row],[HORA]],1,5)</f>
        <v>20:28</v>
      </c>
      <c r="K14675" s="16">
        <f>IF(Tabla1[[#This Row],[FECHA]]=I14676,IF(J14676-J14675&gt;0,(J14676-J14675)*1440,0),0)</f>
        <v>0</v>
      </c>
      <c r="L14675" s="14">
        <f>L14416-Datos!$C$8</f>
        <v>9.8600000000000012</v>
      </c>
      <c r="M14675" s="13" t="s">
        <v>56287</v>
      </c>
      <c r="N14675" s="1" t="s">
        <v>13335</v>
      </c>
      <c r="O14675" s="1">
        <v>10</v>
      </c>
      <c r="P14675" s="1" t="s">
        <v>1141</v>
      </c>
      <c r="Q14675" s="4" t="s">
        <v>21</v>
      </c>
    </row>
    <row r="14676" spans="1:17" ht="22.5" x14ac:dyDescent="0.25">
      <c r="A14676" s="3">
        <v>14796</v>
      </c>
      <c r="B14676" s="1" t="s">
        <v>45289</v>
      </c>
      <c r="C14676" s="1" t="s">
        <v>15</v>
      </c>
      <c r="D14676" s="1" t="s">
        <v>40</v>
      </c>
      <c r="E14676" s="1">
        <v>40762444</v>
      </c>
      <c r="F14676" s="1" t="s">
        <v>44222</v>
      </c>
      <c r="G14676" s="1">
        <v>71324087</v>
      </c>
      <c r="H14676" s="1" t="s">
        <v>13452</v>
      </c>
      <c r="I14676" s="2">
        <v>45093</v>
      </c>
      <c r="J14676" s="15" t="str">
        <f>MID(Tabla1[[#This Row],[HORA]],1,5)</f>
        <v>20:28</v>
      </c>
      <c r="K14676" s="16">
        <f>IF(Tabla1[[#This Row],[FECHA]]=I14677,IF(J14677-J14676&gt;0,(J14677-J14676)*1440,0),0)</f>
        <v>0</v>
      </c>
      <c r="L14676" s="14">
        <f>L14417-Datos!$C$8</f>
        <v>9.6100000000000012</v>
      </c>
      <c r="M14676" s="13" t="s">
        <v>56287</v>
      </c>
      <c r="N14676" s="1" t="s">
        <v>336</v>
      </c>
      <c r="O14676" s="1">
        <v>33.340000000000003</v>
      </c>
      <c r="P14676" s="1" t="s">
        <v>986</v>
      </c>
      <c r="Q14676" s="4" t="s">
        <v>21</v>
      </c>
    </row>
    <row r="14677" spans="1:17" ht="22.5" x14ac:dyDescent="0.25">
      <c r="A14677" s="3">
        <v>14797</v>
      </c>
      <c r="B14677" s="1" t="s">
        <v>45289</v>
      </c>
      <c r="C14677" s="1" t="s">
        <v>15</v>
      </c>
      <c r="D14677" s="1" t="s">
        <v>40</v>
      </c>
      <c r="E14677" s="1">
        <v>40762444</v>
      </c>
      <c r="F14677" s="1" t="s">
        <v>44222</v>
      </c>
      <c r="G14677" s="1">
        <v>71324087</v>
      </c>
      <c r="H14677" s="1" t="s">
        <v>13452</v>
      </c>
      <c r="I14677" s="2">
        <v>45093</v>
      </c>
      <c r="J14677" s="15" t="str">
        <f>MID(Tabla1[[#This Row],[HORA]],1,5)</f>
        <v>20:28</v>
      </c>
      <c r="K14677" s="16">
        <f>IF(Tabla1[[#This Row],[FECHA]]=I14678,IF(J14678-J14677&gt;0,(J14678-J14677)*1440,0),0)</f>
        <v>0</v>
      </c>
      <c r="L14677" s="14">
        <f>L14418-Datos!$C$8</f>
        <v>12.550000000000002</v>
      </c>
      <c r="M14677" s="13" t="s">
        <v>56287</v>
      </c>
      <c r="N14677" s="1" t="s">
        <v>44427</v>
      </c>
      <c r="O14677" s="1">
        <v>33.33</v>
      </c>
      <c r="P14677" s="1" t="s">
        <v>986</v>
      </c>
      <c r="Q14677" s="4" t="s">
        <v>21</v>
      </c>
    </row>
    <row r="14678" spans="1:17" ht="22.5" x14ac:dyDescent="0.25">
      <c r="A14678" s="3">
        <v>14798</v>
      </c>
      <c r="B14678" s="1" t="s">
        <v>45289</v>
      </c>
      <c r="C14678" s="1" t="s">
        <v>15</v>
      </c>
      <c r="D14678" s="1" t="s">
        <v>40</v>
      </c>
      <c r="E14678" s="1">
        <v>40762444</v>
      </c>
      <c r="F14678" s="1" t="s">
        <v>44222</v>
      </c>
      <c r="G14678" s="1">
        <v>71324087</v>
      </c>
      <c r="H14678" s="1" t="s">
        <v>13452</v>
      </c>
      <c r="I14678" s="2">
        <v>45093</v>
      </c>
      <c r="J14678" s="15" t="str">
        <f>MID(Tabla1[[#This Row],[HORA]],1,5)</f>
        <v>20:28</v>
      </c>
      <c r="K14678" s="16">
        <f>IF(Tabla1[[#This Row],[FECHA]]=I14679,IF(J14679-J14678&gt;0,(J14679-J14678)*1440,0),0)</f>
        <v>9.9999999999999645</v>
      </c>
      <c r="L14678" s="14">
        <f>L14419-Datos!$C$8</f>
        <v>9.7000000000000011</v>
      </c>
      <c r="M14678" s="13" t="s">
        <v>56287</v>
      </c>
      <c r="N14678" s="1" t="s">
        <v>45290</v>
      </c>
      <c r="O14678" s="1">
        <v>33.33</v>
      </c>
      <c r="P14678" s="1" t="s">
        <v>986</v>
      </c>
      <c r="Q14678" s="4" t="s">
        <v>21</v>
      </c>
    </row>
    <row r="14679" spans="1:17" ht="22.5" x14ac:dyDescent="0.25">
      <c r="A14679" s="3">
        <v>10727</v>
      </c>
      <c r="B14679" s="1" t="s">
        <v>33357</v>
      </c>
      <c r="C14679" s="1" t="s">
        <v>15</v>
      </c>
      <c r="D14679" s="1" t="s">
        <v>33</v>
      </c>
      <c r="E14679" s="1">
        <v>2442076</v>
      </c>
      <c r="F14679" s="1" t="s">
        <v>33358</v>
      </c>
      <c r="G14679" s="1">
        <v>3651069</v>
      </c>
      <c r="H14679" s="1" t="s">
        <v>33359</v>
      </c>
      <c r="I14679" s="2">
        <v>45093</v>
      </c>
      <c r="J14679" s="15" t="str">
        <f>MID(Tabla1[[#This Row],[HORA]],1,5)</f>
        <v>20:38</v>
      </c>
      <c r="K14679" s="16">
        <f>IF(Tabla1[[#This Row],[FECHA]]=I14680,IF(J14680-J14679&gt;0,(J14680-J14679)*1440,0),0)</f>
        <v>0.99999999999999645</v>
      </c>
      <c r="L14679" s="14">
        <f>L14420-Datos!$C$8</f>
        <v>10.480000000000002</v>
      </c>
      <c r="M14679" s="13" t="s">
        <v>56297</v>
      </c>
      <c r="N14679" s="1" t="s">
        <v>33360</v>
      </c>
      <c r="O14679" s="1">
        <v>25</v>
      </c>
      <c r="P14679" s="1" t="s">
        <v>27</v>
      </c>
      <c r="Q14679" s="4" t="s">
        <v>21</v>
      </c>
    </row>
    <row r="14680" spans="1:17" ht="22.5" x14ac:dyDescent="0.25">
      <c r="A14680" s="3">
        <v>10728</v>
      </c>
      <c r="B14680" s="1" t="s">
        <v>33361</v>
      </c>
      <c r="C14680" s="1" t="s">
        <v>15</v>
      </c>
      <c r="D14680" s="1" t="s">
        <v>82</v>
      </c>
      <c r="E14680" s="1">
        <v>242332</v>
      </c>
      <c r="F14680" s="1" t="s">
        <v>33155</v>
      </c>
      <c r="G14680" s="1">
        <v>242332</v>
      </c>
      <c r="H14680" s="1" t="s">
        <v>33155</v>
      </c>
      <c r="I14680" s="2">
        <v>45093</v>
      </c>
      <c r="J14680" s="15" t="str">
        <f>MID(Tabla1[[#This Row],[HORA]],1,5)</f>
        <v>20:39</v>
      </c>
      <c r="K14680" s="16">
        <f>IF(Tabla1[[#This Row],[FECHA]]=I14681,IF(J14681-J14680&gt;0,(J14681-J14680)*1440,0),0)</f>
        <v>2.0000000000001528</v>
      </c>
      <c r="L14680" s="14">
        <f>L14421-Datos!$C$8</f>
        <v>12.850000000000001</v>
      </c>
      <c r="M14680" s="13" t="s">
        <v>56298</v>
      </c>
      <c r="N14680" s="1" t="s">
        <v>1715</v>
      </c>
      <c r="O14680" s="1">
        <v>8</v>
      </c>
      <c r="P14680" s="1" t="s">
        <v>27</v>
      </c>
      <c r="Q14680" s="4" t="s">
        <v>21</v>
      </c>
    </row>
    <row r="14681" spans="1:17" ht="22.5" x14ac:dyDescent="0.25">
      <c r="A14681" s="3">
        <v>4256</v>
      </c>
      <c r="B14681" s="1" t="s">
        <v>13336</v>
      </c>
      <c r="C14681" s="1" t="s">
        <v>15</v>
      </c>
      <c r="D14681" s="1" t="s">
        <v>82</v>
      </c>
      <c r="E14681" s="1">
        <v>17598966</v>
      </c>
      <c r="F14681" s="1" t="s">
        <v>7896</v>
      </c>
      <c r="G14681" s="1">
        <v>18888888</v>
      </c>
      <c r="H14681" s="1" t="s">
        <v>12538</v>
      </c>
      <c r="I14681" s="2">
        <v>45093</v>
      </c>
      <c r="J14681" s="15" t="str">
        <f>MID(Tabla1[[#This Row],[HORA]],1,5)</f>
        <v>20:41</v>
      </c>
      <c r="K14681" s="16">
        <f>IF(Tabla1[[#This Row],[FECHA]]=I14682,IF(J14682-J14681&gt;0,(J14682-J14681)*1440,0),0)</f>
        <v>0</v>
      </c>
      <c r="L14681" s="14">
        <f>L14422-Datos!$C$8</f>
        <v>11.540000000000001</v>
      </c>
      <c r="M14681" s="13" t="s">
        <v>56300</v>
      </c>
      <c r="N14681" s="1" t="s">
        <v>13337</v>
      </c>
      <c r="O14681" s="1">
        <v>30</v>
      </c>
      <c r="P14681" s="1" t="s">
        <v>1141</v>
      </c>
      <c r="Q14681" s="4" t="s">
        <v>21</v>
      </c>
    </row>
    <row r="14682" spans="1:17" ht="22.5" x14ac:dyDescent="0.25">
      <c r="A14682" s="3">
        <v>10729</v>
      </c>
      <c r="B14682" s="1" t="s">
        <v>33362</v>
      </c>
      <c r="C14682" s="1" t="s">
        <v>15</v>
      </c>
      <c r="D14682" s="1" t="s">
        <v>23</v>
      </c>
      <c r="E14682" s="1">
        <v>75151229</v>
      </c>
      <c r="F14682" s="1" t="s">
        <v>33363</v>
      </c>
      <c r="G14682" s="1">
        <v>2244092</v>
      </c>
      <c r="H14682" s="1" t="s">
        <v>33364</v>
      </c>
      <c r="I14682" s="2">
        <v>45093</v>
      </c>
      <c r="J14682" s="15" t="str">
        <f>MID(Tabla1[[#This Row],[HORA]],1,5)</f>
        <v>20:41</v>
      </c>
      <c r="K14682" s="16">
        <f>IF(Tabla1[[#This Row],[FECHA]]=I14683,IF(J14683-J14682&gt;0,(J14683-J14682)*1440,0),0)</f>
        <v>6.9999999999999751</v>
      </c>
      <c r="L14682" s="14">
        <f>L14423-Datos!$C$8</f>
        <v>10.140000000000002</v>
      </c>
      <c r="M14682" s="13" t="s">
        <v>56300</v>
      </c>
      <c r="N14682" s="1" t="s">
        <v>33365</v>
      </c>
      <c r="O14682" s="1">
        <v>20</v>
      </c>
      <c r="P14682" s="1" t="s">
        <v>27</v>
      </c>
      <c r="Q14682" s="4" t="s">
        <v>21</v>
      </c>
    </row>
    <row r="14683" spans="1:17" ht="22.5" x14ac:dyDescent="0.25">
      <c r="A14683" s="3">
        <v>4258</v>
      </c>
      <c r="B14683" s="1" t="s">
        <v>13342</v>
      </c>
      <c r="C14683" s="1" t="s">
        <v>15</v>
      </c>
      <c r="D14683" s="1" t="s">
        <v>82</v>
      </c>
      <c r="E14683" s="1">
        <v>16683924</v>
      </c>
      <c r="F14683" s="1" t="s">
        <v>13343</v>
      </c>
      <c r="G14683" s="1">
        <v>16683924</v>
      </c>
      <c r="H14683" s="1" t="s">
        <v>13343</v>
      </c>
      <c r="I14683" s="2">
        <v>45093</v>
      </c>
      <c r="J14683" s="15" t="str">
        <f>MID(Tabla1[[#This Row],[HORA]],1,5)</f>
        <v>20:48</v>
      </c>
      <c r="K14683" s="16">
        <f>IF(Tabla1[[#This Row],[FECHA]]=I14684,IF(J14684-J14683&gt;0,(J14684-J14683)*1440,0),0)</f>
        <v>0</v>
      </c>
      <c r="L14683" s="14">
        <f>L14424-Datos!$C$8</f>
        <v>7.8800000000000008</v>
      </c>
      <c r="M14683" s="13" t="s">
        <v>56307</v>
      </c>
      <c r="N14683" s="1" t="s">
        <v>1715</v>
      </c>
      <c r="O14683" s="1">
        <v>50</v>
      </c>
      <c r="P14683" s="1" t="s">
        <v>1141</v>
      </c>
      <c r="Q14683" s="4" t="s">
        <v>21</v>
      </c>
    </row>
    <row r="14684" spans="1:17" ht="22.5" x14ac:dyDescent="0.25">
      <c r="A14684" s="3">
        <v>10730</v>
      </c>
      <c r="B14684" s="1" t="s">
        <v>33366</v>
      </c>
      <c r="C14684" s="1" t="s">
        <v>15</v>
      </c>
      <c r="D14684" s="1" t="s">
        <v>40</v>
      </c>
      <c r="E14684" s="1">
        <v>16631106</v>
      </c>
      <c r="F14684" s="1" t="s">
        <v>33367</v>
      </c>
      <c r="G14684" s="1">
        <v>2244093</v>
      </c>
      <c r="H14684" s="1" t="s">
        <v>33368</v>
      </c>
      <c r="I14684" s="2">
        <v>45093</v>
      </c>
      <c r="J14684" s="15" t="str">
        <f>MID(Tabla1[[#This Row],[HORA]],1,5)</f>
        <v>20:48</v>
      </c>
      <c r="K14684" s="16">
        <f>IF(Tabla1[[#This Row],[FECHA]]=I14685,IF(J14685-J14684&gt;0,(J14685-J14684)*1440,0),0)</f>
        <v>1.999999999999833</v>
      </c>
      <c r="L14684" s="14">
        <f>L14425-Datos!$C$8</f>
        <v>9.3000000000000025</v>
      </c>
      <c r="M14684" s="13" t="s">
        <v>56307</v>
      </c>
      <c r="N14684" s="1" t="s">
        <v>33369</v>
      </c>
      <c r="O14684" s="1">
        <v>15</v>
      </c>
      <c r="P14684" s="1" t="s">
        <v>27</v>
      </c>
      <c r="Q14684" s="4" t="s">
        <v>21</v>
      </c>
    </row>
    <row r="14685" spans="1:17" ht="22.5" x14ac:dyDescent="0.25">
      <c r="A14685" s="3">
        <v>10731</v>
      </c>
      <c r="B14685" s="1" t="s">
        <v>33370</v>
      </c>
      <c r="C14685" s="1" t="s">
        <v>15</v>
      </c>
      <c r="D14685" s="1" t="s">
        <v>40</v>
      </c>
      <c r="E14685" s="1">
        <v>46836177</v>
      </c>
      <c r="F14685" s="1" t="s">
        <v>33371</v>
      </c>
      <c r="G14685" s="1">
        <v>2244095</v>
      </c>
      <c r="H14685" s="1" t="s">
        <v>33372</v>
      </c>
      <c r="I14685" s="2">
        <v>45093</v>
      </c>
      <c r="J14685" s="15" t="str">
        <f>MID(Tabla1[[#This Row],[HORA]],1,5)</f>
        <v>20:50</v>
      </c>
      <c r="K14685" s="16">
        <f>IF(Tabla1[[#This Row],[FECHA]]=I14686,IF(J14686-J14685&gt;0,(J14686-J14685)*1440,0),0)</f>
        <v>13.000000000000114</v>
      </c>
      <c r="L14685" s="14">
        <f>L14426-Datos!$C$8</f>
        <v>10.500000000000002</v>
      </c>
      <c r="M14685" s="13" t="s">
        <v>56309</v>
      </c>
      <c r="N14685" s="1" t="s">
        <v>33373</v>
      </c>
      <c r="O14685" s="1">
        <v>20</v>
      </c>
      <c r="P14685" s="1" t="s">
        <v>27</v>
      </c>
      <c r="Q14685" s="4" t="s">
        <v>21</v>
      </c>
    </row>
    <row r="14686" spans="1:17" ht="22.5" x14ac:dyDescent="0.25">
      <c r="A14686" s="3">
        <v>17773</v>
      </c>
      <c r="B14686" s="1" t="s">
        <v>53323</v>
      </c>
      <c r="C14686" s="1" t="s">
        <v>15</v>
      </c>
      <c r="D14686" s="1" t="s">
        <v>82</v>
      </c>
      <c r="E14686" s="1">
        <v>20606904381</v>
      </c>
      <c r="F14686" s="1" t="s">
        <v>47678</v>
      </c>
      <c r="G14686" s="1">
        <v>373437</v>
      </c>
      <c r="H14686" s="1" t="s">
        <v>47679</v>
      </c>
      <c r="I14686" s="2">
        <v>45093</v>
      </c>
      <c r="J14686" s="15" t="str">
        <f>MID(Tabla1[[#This Row],[HORA]],1,5)</f>
        <v>21:03</v>
      </c>
      <c r="K14686" s="16">
        <f>IF(Tabla1[[#This Row],[FECHA]]=I14687,IF(J14687-J14686&gt;0,(J14687-J14686)*1440,0),0)</f>
        <v>0.99999999999999645</v>
      </c>
      <c r="L14686" s="14">
        <f>L14427-Datos!$C$8</f>
        <v>12.000000000000002</v>
      </c>
      <c r="M14686" s="13" t="s">
        <v>56322</v>
      </c>
      <c r="N14686" s="1" t="s">
        <v>53324</v>
      </c>
      <c r="O14686" s="1">
        <v>40</v>
      </c>
      <c r="P14686" s="1" t="s">
        <v>27</v>
      </c>
      <c r="Q14686" s="4" t="s">
        <v>21</v>
      </c>
    </row>
    <row r="14687" spans="1:17" ht="22.5" x14ac:dyDescent="0.25">
      <c r="A14687" s="3">
        <v>4259</v>
      </c>
      <c r="B14687" s="1" t="s">
        <v>13344</v>
      </c>
      <c r="C14687" s="1" t="s">
        <v>15</v>
      </c>
      <c r="D14687" s="1" t="s">
        <v>141</v>
      </c>
      <c r="E14687" s="1">
        <v>17596292</v>
      </c>
      <c r="F14687" s="1" t="s">
        <v>13345</v>
      </c>
      <c r="G14687" s="1">
        <v>77377938</v>
      </c>
      <c r="H14687" s="1" t="s">
        <v>13346</v>
      </c>
      <c r="I14687" s="2">
        <v>45093</v>
      </c>
      <c r="J14687" s="15" t="str">
        <f>MID(Tabla1[[#This Row],[HORA]],1,5)</f>
        <v>21:04</v>
      </c>
      <c r="K14687" s="16">
        <f>IF(Tabla1[[#This Row],[FECHA]]=I14688,IF(J14688-J14687&gt;0,(J14688-J14687)*1440,0),0)</f>
        <v>4.9999999999999822</v>
      </c>
      <c r="L14687" s="14">
        <f>L14428-Datos!$C$8</f>
        <v>9.3500000000000014</v>
      </c>
      <c r="M14687" s="13" t="s">
        <v>56323</v>
      </c>
      <c r="N14687" s="1" t="s">
        <v>13347</v>
      </c>
      <c r="O14687" s="1">
        <v>20</v>
      </c>
      <c r="P14687" s="1" t="s">
        <v>1141</v>
      </c>
      <c r="Q14687" s="4" t="s">
        <v>21</v>
      </c>
    </row>
    <row r="14688" spans="1:17" ht="22.5" x14ac:dyDescent="0.25">
      <c r="A14688" s="3">
        <v>4260</v>
      </c>
      <c r="B14688" s="1" t="s">
        <v>13348</v>
      </c>
      <c r="C14688" s="1" t="s">
        <v>15</v>
      </c>
      <c r="D14688" s="1" t="s">
        <v>82</v>
      </c>
      <c r="E14688" s="1">
        <v>240850</v>
      </c>
      <c r="F14688" s="1" t="s">
        <v>13349</v>
      </c>
      <c r="G14688" s="1">
        <v>18888888</v>
      </c>
      <c r="H14688" s="1" t="s">
        <v>12538</v>
      </c>
      <c r="I14688" s="2">
        <v>45093</v>
      </c>
      <c r="J14688" s="15" t="str">
        <f>MID(Tabla1[[#This Row],[HORA]],1,5)</f>
        <v>21:09</v>
      </c>
      <c r="K14688" s="16">
        <f>IF(Tabla1[[#This Row],[FECHA]]=I14689,IF(J14689-J14688&gt;0,(J14689-J14688)*1440,0),0)</f>
        <v>0</v>
      </c>
      <c r="L14688" s="14">
        <f>L14429-Datos!$C$8</f>
        <v>11.500000000000002</v>
      </c>
      <c r="M14688" s="13" t="s">
        <v>56328</v>
      </c>
      <c r="N14688" s="1" t="s">
        <v>1715</v>
      </c>
      <c r="O14688" s="1">
        <v>10</v>
      </c>
      <c r="P14688" s="1" t="s">
        <v>1141</v>
      </c>
      <c r="Q14688" s="4" t="s">
        <v>21</v>
      </c>
    </row>
    <row r="14689" spans="1:17" ht="22.5" x14ac:dyDescent="0.25">
      <c r="A14689" s="3">
        <v>17774</v>
      </c>
      <c r="B14689" s="1" t="s">
        <v>53325</v>
      </c>
      <c r="C14689" s="1" t="s">
        <v>15</v>
      </c>
      <c r="D14689" s="1" t="s">
        <v>82</v>
      </c>
      <c r="E14689" s="1">
        <v>20479467863</v>
      </c>
      <c r="F14689" s="1" t="s">
        <v>53326</v>
      </c>
      <c r="G14689" s="1">
        <v>40882395</v>
      </c>
      <c r="H14689" s="1" t="s">
        <v>53327</v>
      </c>
      <c r="I14689" s="2">
        <v>45093</v>
      </c>
      <c r="J14689" s="15" t="str">
        <f>MID(Tabla1[[#This Row],[HORA]],1,5)</f>
        <v>21:09</v>
      </c>
      <c r="K14689" s="16">
        <f>IF(Tabla1[[#This Row],[FECHA]]=I14690,IF(J14690-J14689&gt;0,(J14690-J14689)*1440,0),0)</f>
        <v>0</v>
      </c>
      <c r="L14689" s="14">
        <f>L14430-Datos!$C$8</f>
        <v>13.200000000000001</v>
      </c>
      <c r="M14689" s="13" t="s">
        <v>56328</v>
      </c>
      <c r="N14689" s="1" t="s">
        <v>53328</v>
      </c>
      <c r="O14689" s="1">
        <v>15</v>
      </c>
      <c r="P14689" s="1" t="s">
        <v>27</v>
      </c>
      <c r="Q14689" s="4" t="s">
        <v>21</v>
      </c>
    </row>
    <row r="14690" spans="1:17" ht="22.5" x14ac:dyDescent="0.25">
      <c r="A14690" s="3">
        <v>10733</v>
      </c>
      <c r="B14690" s="1" t="s">
        <v>33378</v>
      </c>
      <c r="C14690" s="1" t="s">
        <v>15</v>
      </c>
      <c r="D14690" s="1" t="s">
        <v>33</v>
      </c>
      <c r="E14690" s="1">
        <v>16723301</v>
      </c>
      <c r="F14690" s="1" t="s">
        <v>3071</v>
      </c>
      <c r="G14690" s="1">
        <v>2244107</v>
      </c>
      <c r="H14690" s="1" t="s">
        <v>3077</v>
      </c>
      <c r="I14690" s="2">
        <v>45094</v>
      </c>
      <c r="J14690" s="15" t="str">
        <f>MID(Tabla1[[#This Row],[HORA]],1,5)</f>
        <v>06:25</v>
      </c>
      <c r="K14690" s="16">
        <f>IF(Tabla1[[#This Row],[FECHA]]=I14691,IF(J14691-J14690&gt;0,(J14691-J14690)*1440,0),0)</f>
        <v>15.000000000000027</v>
      </c>
      <c r="L14690" s="14">
        <f>L14431-Datos!$C$8</f>
        <v>9.1000000000000014</v>
      </c>
      <c r="M14690" s="13" t="s">
        <v>9356</v>
      </c>
      <c r="N14690" s="1" t="s">
        <v>11167</v>
      </c>
      <c r="O14690" s="1">
        <v>20</v>
      </c>
      <c r="P14690" s="1" t="s">
        <v>20</v>
      </c>
      <c r="Q14690" s="4" t="s">
        <v>21</v>
      </c>
    </row>
    <row r="14691" spans="1:17" ht="22.5" x14ac:dyDescent="0.25">
      <c r="A14691" s="3">
        <v>10734</v>
      </c>
      <c r="B14691" s="1" t="s">
        <v>33379</v>
      </c>
      <c r="C14691" s="1" t="s">
        <v>15</v>
      </c>
      <c r="D14691" s="1" t="s">
        <v>77</v>
      </c>
      <c r="E14691" s="1">
        <v>46255949</v>
      </c>
      <c r="F14691" s="1" t="s">
        <v>33380</v>
      </c>
      <c r="G14691" s="1">
        <v>2244110</v>
      </c>
      <c r="H14691" s="1" t="s">
        <v>33381</v>
      </c>
      <c r="I14691" s="2">
        <v>45094</v>
      </c>
      <c r="J14691" s="15" t="str">
        <f>MID(Tabla1[[#This Row],[HORA]],1,5)</f>
        <v>06:40</v>
      </c>
      <c r="K14691" s="16">
        <f>IF(Tabla1[[#This Row],[FECHA]]=I14692,IF(J14692-J14691&gt;0,(J14692-J14691)*1440,0),0)</f>
        <v>0.99999999999999645</v>
      </c>
      <c r="L14691" s="14">
        <f>L14432-Datos!$C$8</f>
        <v>10.040000000000003</v>
      </c>
      <c r="M14691" s="13" t="s">
        <v>2170</v>
      </c>
      <c r="N14691" s="1" t="s">
        <v>2171</v>
      </c>
      <c r="O14691" s="1">
        <v>30</v>
      </c>
      <c r="P14691" s="1" t="s">
        <v>20</v>
      </c>
      <c r="Q14691" s="4" t="s">
        <v>21</v>
      </c>
    </row>
    <row r="14692" spans="1:17" ht="22.5" x14ac:dyDescent="0.25">
      <c r="A14692" s="3">
        <v>10735</v>
      </c>
      <c r="B14692" s="1" t="s">
        <v>33382</v>
      </c>
      <c r="C14692" s="1" t="s">
        <v>15</v>
      </c>
      <c r="D14692" s="1" t="s">
        <v>77</v>
      </c>
      <c r="E14692" s="1">
        <v>16584651</v>
      </c>
      <c r="F14692" s="1" t="s">
        <v>33383</v>
      </c>
      <c r="G14692" s="1">
        <v>2244111</v>
      </c>
      <c r="H14692" s="1" t="s">
        <v>33384</v>
      </c>
      <c r="I14692" s="2">
        <v>45094</v>
      </c>
      <c r="J14692" s="15" t="str">
        <f>MID(Tabla1[[#This Row],[HORA]],1,5)</f>
        <v>06:41</v>
      </c>
      <c r="K14692" s="16">
        <f>IF(Tabla1[[#This Row],[FECHA]]=I14693,IF(J14693-J14692&gt;0,(J14693-J14692)*1440,0),0)</f>
        <v>1.9999999999999929</v>
      </c>
      <c r="L14692" s="14">
        <f>L14433-Datos!$C$8</f>
        <v>10.280000000000001</v>
      </c>
      <c r="M14692" s="13" t="s">
        <v>836</v>
      </c>
      <c r="N14692" s="1" t="s">
        <v>33385</v>
      </c>
      <c r="O14692" s="1">
        <v>20</v>
      </c>
      <c r="P14692" s="1" t="s">
        <v>20</v>
      </c>
      <c r="Q14692" s="4" t="s">
        <v>21</v>
      </c>
    </row>
    <row r="14693" spans="1:17" ht="22.5" x14ac:dyDescent="0.25">
      <c r="A14693" s="3">
        <v>10736</v>
      </c>
      <c r="B14693" s="1" t="s">
        <v>33386</v>
      </c>
      <c r="C14693" s="1" t="s">
        <v>15</v>
      </c>
      <c r="D14693" s="1" t="s">
        <v>33</v>
      </c>
      <c r="E14693" s="1">
        <v>41199282</v>
      </c>
      <c r="F14693" s="1" t="s">
        <v>12097</v>
      </c>
      <c r="G14693" s="1">
        <v>2244112</v>
      </c>
      <c r="H14693" s="1" t="s">
        <v>33387</v>
      </c>
      <c r="I14693" s="2">
        <v>45094</v>
      </c>
      <c r="J14693" s="15" t="str">
        <f>MID(Tabla1[[#This Row],[HORA]],1,5)</f>
        <v>06:43</v>
      </c>
      <c r="K14693" s="16">
        <f>IF(Tabla1[[#This Row],[FECHA]]=I14694,IF(J14694-J14693&gt;0,(J14694-J14693)*1440,0),0)</f>
        <v>3.9999999999999858</v>
      </c>
      <c r="L14693" s="14">
        <f>L14434-Datos!$C$8</f>
        <v>4.9500000000000028</v>
      </c>
      <c r="M14693" s="13" t="s">
        <v>841</v>
      </c>
      <c r="N14693" s="1" t="s">
        <v>33388</v>
      </c>
      <c r="O14693" s="1">
        <v>15</v>
      </c>
      <c r="P14693" s="1" t="s">
        <v>20</v>
      </c>
      <c r="Q14693" s="4" t="s">
        <v>21</v>
      </c>
    </row>
    <row r="14694" spans="1:17" ht="22.5" x14ac:dyDescent="0.25">
      <c r="A14694" s="3">
        <v>10737</v>
      </c>
      <c r="B14694" s="1" t="s">
        <v>33389</v>
      </c>
      <c r="C14694" s="1" t="s">
        <v>15</v>
      </c>
      <c r="D14694" s="1" t="s">
        <v>172</v>
      </c>
      <c r="E14694" s="1">
        <v>72805013</v>
      </c>
      <c r="F14694" s="1" t="s">
        <v>33390</v>
      </c>
      <c r="G14694" s="1">
        <v>2244113</v>
      </c>
      <c r="H14694" s="1" t="s">
        <v>33391</v>
      </c>
      <c r="I14694" s="2">
        <v>45094</v>
      </c>
      <c r="J14694" s="15" t="str">
        <f>MID(Tabla1[[#This Row],[HORA]],1,5)</f>
        <v>06:47</v>
      </c>
      <c r="K14694" s="16">
        <f>IF(Tabla1[[#This Row],[FECHA]]=I14695,IF(J14695-J14694&gt;0,(J14695-J14694)*1440,0),0)</f>
        <v>0.99999999999999645</v>
      </c>
      <c r="L14694" s="14">
        <f>L14435-Datos!$C$8</f>
        <v>6.1900000000000013</v>
      </c>
      <c r="M14694" s="13" t="s">
        <v>5733</v>
      </c>
      <c r="N14694" s="1" t="s">
        <v>33392</v>
      </c>
      <c r="O14694" s="1">
        <v>30</v>
      </c>
      <c r="P14694" s="1" t="s">
        <v>20</v>
      </c>
      <c r="Q14694" s="4" t="s">
        <v>21</v>
      </c>
    </row>
    <row r="14695" spans="1:17" ht="22.5" x14ac:dyDescent="0.25">
      <c r="A14695" s="3">
        <v>10738</v>
      </c>
      <c r="B14695" s="1" t="s">
        <v>33393</v>
      </c>
      <c r="C14695" s="1" t="s">
        <v>15</v>
      </c>
      <c r="D14695" s="1" t="s">
        <v>77</v>
      </c>
      <c r="E14695" s="1">
        <v>16588166</v>
      </c>
      <c r="F14695" s="1" t="s">
        <v>15196</v>
      </c>
      <c r="G14695" s="1">
        <v>2244114</v>
      </c>
      <c r="H14695" s="1" t="s">
        <v>6228</v>
      </c>
      <c r="I14695" s="2">
        <v>45094</v>
      </c>
      <c r="J14695" s="15" t="str">
        <f>MID(Tabla1[[#This Row],[HORA]],1,5)</f>
        <v>06:48</v>
      </c>
      <c r="K14695" s="16">
        <f>IF(Tabla1[[#This Row],[FECHA]]=I14696,IF(J14696-J14695&gt;0,(J14696-J14695)*1440,0),0)</f>
        <v>0.99999999999999645</v>
      </c>
      <c r="L14695" s="14">
        <f>L14436-Datos!$C$8</f>
        <v>5.8800000000000026</v>
      </c>
      <c r="M14695" s="13" t="s">
        <v>5287</v>
      </c>
      <c r="N14695" s="1" t="s">
        <v>1715</v>
      </c>
      <c r="O14695" s="1">
        <v>30</v>
      </c>
      <c r="P14695" s="1" t="s">
        <v>20</v>
      </c>
      <c r="Q14695" s="4" t="s">
        <v>21</v>
      </c>
    </row>
    <row r="14696" spans="1:17" ht="22.5" x14ac:dyDescent="0.25">
      <c r="A14696" s="3">
        <v>10739</v>
      </c>
      <c r="B14696" s="1" t="s">
        <v>33394</v>
      </c>
      <c r="C14696" s="1" t="s">
        <v>15</v>
      </c>
      <c r="D14696" s="1" t="s">
        <v>77</v>
      </c>
      <c r="E14696" s="1">
        <v>72166546</v>
      </c>
      <c r="F14696" s="1" t="s">
        <v>33395</v>
      </c>
      <c r="G14696" s="1">
        <v>2244115</v>
      </c>
      <c r="H14696" s="1" t="s">
        <v>33396</v>
      </c>
      <c r="I14696" s="2">
        <v>45094</v>
      </c>
      <c r="J14696" s="15" t="str">
        <f>MID(Tabla1[[#This Row],[HORA]],1,5)</f>
        <v>06:49</v>
      </c>
      <c r="K14696" s="16">
        <f>IF(Tabla1[[#This Row],[FECHA]]=I14697,IF(J14697-J14696&gt;0,(J14697-J14696)*1440,0),0)</f>
        <v>11.000000000000041</v>
      </c>
      <c r="L14696" s="14">
        <f>L14437-Datos!$C$8</f>
        <v>7.2600000000000016</v>
      </c>
      <c r="M14696" s="13" t="s">
        <v>3115</v>
      </c>
      <c r="N14696" s="1" t="s">
        <v>33397</v>
      </c>
      <c r="O14696" s="1">
        <v>20</v>
      </c>
      <c r="P14696" s="1" t="s">
        <v>20</v>
      </c>
      <c r="Q14696" s="4" t="s">
        <v>21</v>
      </c>
    </row>
    <row r="14697" spans="1:17" ht="22.5" x14ac:dyDescent="0.25">
      <c r="A14697" s="3">
        <v>10740</v>
      </c>
      <c r="B14697" s="1" t="s">
        <v>33398</v>
      </c>
      <c r="C14697" s="1" t="s">
        <v>15</v>
      </c>
      <c r="D14697" s="1" t="s">
        <v>33</v>
      </c>
      <c r="E14697" s="1">
        <v>16531873</v>
      </c>
      <c r="F14697" s="1" t="s">
        <v>3849</v>
      </c>
      <c r="G14697" s="1">
        <v>2244117</v>
      </c>
      <c r="H14697" s="1" t="s">
        <v>33399</v>
      </c>
      <c r="I14697" s="2">
        <v>45094</v>
      </c>
      <c r="J14697" s="15" t="str">
        <f>MID(Tabla1[[#This Row],[HORA]],1,5)</f>
        <v>07:00</v>
      </c>
      <c r="K14697" s="16">
        <f>IF(Tabla1[[#This Row],[FECHA]]=I14698,IF(J14698-J14697&gt;0,(J14698-J14697)*1440,0),0)</f>
        <v>6.9999999999999751</v>
      </c>
      <c r="L14697" s="14">
        <f>L14438-Datos!$C$8</f>
        <v>7.2000000000000028</v>
      </c>
      <c r="M14697" s="13" t="s">
        <v>10191</v>
      </c>
      <c r="N14697" s="1" t="s">
        <v>33400</v>
      </c>
      <c r="O14697" s="1">
        <v>50</v>
      </c>
      <c r="P14697" s="1" t="s">
        <v>20</v>
      </c>
      <c r="Q14697" s="4" t="s">
        <v>21</v>
      </c>
    </row>
    <row r="14698" spans="1:17" ht="22.5" x14ac:dyDescent="0.25">
      <c r="A14698" s="3">
        <v>10741</v>
      </c>
      <c r="B14698" s="1" t="s">
        <v>33401</v>
      </c>
      <c r="C14698" s="1" t="s">
        <v>15</v>
      </c>
      <c r="D14698" s="1" t="s">
        <v>33</v>
      </c>
      <c r="E14698" s="1">
        <v>43456253</v>
      </c>
      <c r="F14698" s="1" t="s">
        <v>33402</v>
      </c>
      <c r="G14698" s="1">
        <v>2244120</v>
      </c>
      <c r="H14698" s="1" t="s">
        <v>6228</v>
      </c>
      <c r="I14698" s="2">
        <v>45094</v>
      </c>
      <c r="J14698" s="15" t="str">
        <f>MID(Tabla1[[#This Row],[HORA]],1,5)</f>
        <v>07:07</v>
      </c>
      <c r="K14698" s="16">
        <f>IF(Tabla1[[#This Row],[FECHA]]=I14699,IF(J14699-J14698&gt;0,(J14699-J14698)*1440,0),0)</f>
        <v>5.9999999999999787</v>
      </c>
      <c r="L14698" s="14">
        <f>L14439-Datos!$C$8</f>
        <v>7.1000000000000014</v>
      </c>
      <c r="M14698" s="13" t="s">
        <v>4496</v>
      </c>
      <c r="N14698" s="1" t="s">
        <v>1715</v>
      </c>
      <c r="O14698" s="1">
        <v>20</v>
      </c>
      <c r="P14698" s="1" t="s">
        <v>20</v>
      </c>
      <c r="Q14698" s="4" t="s">
        <v>21</v>
      </c>
    </row>
    <row r="14699" spans="1:17" ht="22.5" x14ac:dyDescent="0.25">
      <c r="A14699" s="3">
        <v>15607</v>
      </c>
      <c r="B14699" s="1" t="s">
        <v>47479</v>
      </c>
      <c r="C14699" s="1" t="s">
        <v>15</v>
      </c>
      <c r="D14699" s="1" t="s">
        <v>71</v>
      </c>
      <c r="E14699" s="1">
        <v>16772977</v>
      </c>
      <c r="F14699" s="1" t="s">
        <v>47480</v>
      </c>
      <c r="G14699" s="1">
        <v>2244123</v>
      </c>
      <c r="H14699" s="1" t="s">
        <v>19709</v>
      </c>
      <c r="I14699" s="2">
        <v>45094</v>
      </c>
      <c r="J14699" s="15" t="str">
        <f>MID(Tabla1[[#This Row],[HORA]],1,5)</f>
        <v>07:13</v>
      </c>
      <c r="K14699" s="16">
        <f>IF(Tabla1[[#This Row],[FECHA]]=I14700,IF(J14700-J14699&gt;0,(J14700-J14699)*1440,0),0)</f>
        <v>5.9999999999999787</v>
      </c>
      <c r="L14699" s="14">
        <f>L14440-Datos!$C$8</f>
        <v>4.8100000000000023</v>
      </c>
      <c r="M14699" s="13" t="s">
        <v>3124</v>
      </c>
      <c r="N14699" s="1" t="s">
        <v>12718</v>
      </c>
      <c r="O14699" s="1">
        <v>30</v>
      </c>
      <c r="P14699" s="1" t="s">
        <v>376</v>
      </c>
      <c r="Q14699" s="4" t="s">
        <v>21</v>
      </c>
    </row>
    <row r="14700" spans="1:17" ht="22.5" x14ac:dyDescent="0.25">
      <c r="A14700" s="3">
        <v>10742</v>
      </c>
      <c r="B14700" s="1" t="s">
        <v>33403</v>
      </c>
      <c r="C14700" s="1" t="s">
        <v>15</v>
      </c>
      <c r="D14700" s="1" t="s">
        <v>40</v>
      </c>
      <c r="E14700" s="1">
        <v>80234708</v>
      </c>
      <c r="F14700" s="1" t="s">
        <v>33404</v>
      </c>
      <c r="G14700" s="1">
        <v>2244125</v>
      </c>
      <c r="H14700" s="1" t="s">
        <v>33405</v>
      </c>
      <c r="I14700" s="2">
        <v>45094</v>
      </c>
      <c r="J14700" s="15" t="str">
        <f>MID(Tabla1[[#This Row],[HORA]],1,5)</f>
        <v>07:19</v>
      </c>
      <c r="K14700" s="16">
        <f>IF(Tabla1[[#This Row],[FECHA]]=I14701,IF(J14701-J14700&gt;0,(J14701-J14700)*1440,0),0)</f>
        <v>1.9999999999999929</v>
      </c>
      <c r="L14700" s="14">
        <f>L14441-Datos!$C$8</f>
        <v>6.1000000000000014</v>
      </c>
      <c r="M14700" s="13" t="s">
        <v>6242</v>
      </c>
      <c r="N14700" s="1" t="s">
        <v>33406</v>
      </c>
      <c r="O14700" s="1">
        <v>20</v>
      </c>
      <c r="P14700" s="1" t="s">
        <v>20</v>
      </c>
      <c r="Q14700" s="4" t="s">
        <v>21</v>
      </c>
    </row>
    <row r="14701" spans="1:17" ht="22.5" x14ac:dyDescent="0.25">
      <c r="A14701" s="3">
        <v>15608</v>
      </c>
      <c r="B14701" s="1" t="s">
        <v>47481</v>
      </c>
      <c r="C14701" s="1" t="s">
        <v>15</v>
      </c>
      <c r="D14701" s="1" t="s">
        <v>33</v>
      </c>
      <c r="E14701" s="1">
        <v>45474360</v>
      </c>
      <c r="F14701" s="1" t="s">
        <v>14908</v>
      </c>
      <c r="G14701" s="1">
        <v>45474360</v>
      </c>
      <c r="H14701" s="1" t="s">
        <v>14908</v>
      </c>
      <c r="I14701" s="2">
        <v>45094</v>
      </c>
      <c r="J14701" s="15" t="str">
        <f>MID(Tabla1[[#This Row],[HORA]],1,5)</f>
        <v>07:21</v>
      </c>
      <c r="K14701" s="16">
        <f>IF(Tabla1[[#This Row],[FECHA]]=I14702,IF(J14702-J14701&gt;0,(J14702-J14701)*1440,0),0)</f>
        <v>3.0000000000000693</v>
      </c>
      <c r="L14701" s="14">
        <f>L14442-Datos!$C$8</f>
        <v>5.110000000000003</v>
      </c>
      <c r="M14701" s="13" t="s">
        <v>3133</v>
      </c>
      <c r="N14701" s="1" t="s">
        <v>2773</v>
      </c>
      <c r="O14701" s="1">
        <v>15</v>
      </c>
      <c r="P14701" s="1" t="s">
        <v>376</v>
      </c>
      <c r="Q14701" s="4" t="s">
        <v>21</v>
      </c>
    </row>
    <row r="14702" spans="1:17" ht="22.5" x14ac:dyDescent="0.25">
      <c r="A14702" s="3">
        <v>10743</v>
      </c>
      <c r="B14702" s="1" t="s">
        <v>33407</v>
      </c>
      <c r="C14702" s="1" t="s">
        <v>15</v>
      </c>
      <c r="D14702" s="1" t="s">
        <v>40</v>
      </c>
      <c r="E14702" s="1">
        <v>17635235</v>
      </c>
      <c r="F14702" s="1" t="s">
        <v>33408</v>
      </c>
      <c r="G14702" s="1">
        <v>73130930</v>
      </c>
      <c r="H14702" s="1" t="s">
        <v>33409</v>
      </c>
      <c r="I14702" s="2">
        <v>45094</v>
      </c>
      <c r="J14702" s="15" t="str">
        <f>MID(Tabla1[[#This Row],[HORA]],1,5)</f>
        <v>07:24</v>
      </c>
      <c r="K14702" s="16">
        <f>IF(Tabla1[[#This Row],[FECHA]]=I14703,IF(J14703-J14702&gt;0,(J14703-J14702)*1440,0),0)</f>
        <v>1.9999999999999929</v>
      </c>
      <c r="L14702" s="14">
        <f>L14443-Datos!$C$8</f>
        <v>8.120000000000001</v>
      </c>
      <c r="M14702" s="13" t="s">
        <v>3568</v>
      </c>
      <c r="N14702" s="1" t="s">
        <v>33410</v>
      </c>
      <c r="O14702" s="1">
        <v>20</v>
      </c>
      <c r="P14702" s="1" t="s">
        <v>20</v>
      </c>
      <c r="Q14702" s="4" t="s">
        <v>21</v>
      </c>
    </row>
    <row r="14703" spans="1:17" ht="22.5" x14ac:dyDescent="0.25">
      <c r="A14703" s="3">
        <v>10744</v>
      </c>
      <c r="B14703" s="1" t="s">
        <v>33411</v>
      </c>
      <c r="C14703" s="1" t="s">
        <v>15</v>
      </c>
      <c r="D14703" s="1" t="s">
        <v>40</v>
      </c>
      <c r="E14703" s="1">
        <v>42266768</v>
      </c>
      <c r="F14703" s="1" t="s">
        <v>33412</v>
      </c>
      <c r="G14703" s="1">
        <v>2244126</v>
      </c>
      <c r="H14703" s="1" t="s">
        <v>33413</v>
      </c>
      <c r="I14703" s="2">
        <v>45094</v>
      </c>
      <c r="J14703" s="15" t="str">
        <f>MID(Tabla1[[#This Row],[HORA]],1,5)</f>
        <v>07:26</v>
      </c>
      <c r="K14703" s="16">
        <f>IF(Tabla1[[#This Row],[FECHA]]=I14704,IF(J14704-J14703&gt;0,(J14704-J14703)*1440,0),0)</f>
        <v>0</v>
      </c>
      <c r="L14703" s="14">
        <f>L14444-Datos!$C$8</f>
        <v>10.180000000000003</v>
      </c>
      <c r="M14703" s="13" t="s">
        <v>9364</v>
      </c>
      <c r="N14703" s="1" t="s">
        <v>33414</v>
      </c>
      <c r="O14703" s="1">
        <v>15</v>
      </c>
      <c r="P14703" s="1" t="s">
        <v>20</v>
      </c>
      <c r="Q14703" s="4" t="s">
        <v>21</v>
      </c>
    </row>
    <row r="14704" spans="1:17" ht="22.5" x14ac:dyDescent="0.25">
      <c r="A14704" s="3">
        <v>10745</v>
      </c>
      <c r="B14704" s="1" t="s">
        <v>33411</v>
      </c>
      <c r="C14704" s="1" t="s">
        <v>15</v>
      </c>
      <c r="D14704" s="1" t="s">
        <v>40</v>
      </c>
      <c r="E14704" s="1">
        <v>42266768</v>
      </c>
      <c r="F14704" s="1" t="s">
        <v>33415</v>
      </c>
      <c r="G14704" s="1">
        <v>2244126</v>
      </c>
      <c r="H14704" s="1" t="s">
        <v>33413</v>
      </c>
      <c r="I14704" s="2">
        <v>45094</v>
      </c>
      <c r="J14704" s="15" t="str">
        <f>MID(Tabla1[[#This Row],[HORA]],1,5)</f>
        <v>07:26</v>
      </c>
      <c r="K14704" s="16">
        <f>IF(Tabla1[[#This Row],[FECHA]]=I14705,IF(J14705-J14704&gt;0,(J14705-J14704)*1440,0),0)</f>
        <v>1.9999999999999929</v>
      </c>
      <c r="L14704" s="14">
        <f>L14445-Datos!$C$8</f>
        <v>6.0500000000000025</v>
      </c>
      <c r="M14704" s="13" t="s">
        <v>9364</v>
      </c>
      <c r="N14704" s="1" t="s">
        <v>33414</v>
      </c>
      <c r="O14704" s="1">
        <v>15</v>
      </c>
      <c r="P14704" s="1" t="s">
        <v>20</v>
      </c>
      <c r="Q14704" s="4" t="s">
        <v>21</v>
      </c>
    </row>
    <row r="14705" spans="1:17" ht="22.5" x14ac:dyDescent="0.25">
      <c r="A14705" s="3">
        <v>15609</v>
      </c>
      <c r="B14705" s="1" t="s">
        <v>47482</v>
      </c>
      <c r="C14705" s="1" t="s">
        <v>15</v>
      </c>
      <c r="D14705" s="1" t="s">
        <v>40</v>
      </c>
      <c r="E14705" s="1">
        <v>16758617</v>
      </c>
      <c r="F14705" s="1" t="s">
        <v>28769</v>
      </c>
      <c r="G14705" s="1">
        <v>16758617</v>
      </c>
      <c r="H14705" s="1" t="s">
        <v>28769</v>
      </c>
      <c r="I14705" s="2">
        <v>45094</v>
      </c>
      <c r="J14705" s="15" t="str">
        <f>MID(Tabla1[[#This Row],[HORA]],1,5)</f>
        <v>07:28</v>
      </c>
      <c r="K14705" s="16">
        <f>IF(Tabla1[[#This Row],[FECHA]]=I14706,IF(J14706-J14705&gt;0,(J14706-J14705)*1440,0),0)</f>
        <v>12.000000000000037</v>
      </c>
      <c r="L14705" s="14">
        <f>L14446-Datos!$C$8</f>
        <v>5.860000000000003</v>
      </c>
      <c r="M14705" s="13" t="s">
        <v>323</v>
      </c>
      <c r="N14705" s="1" t="s">
        <v>2773</v>
      </c>
      <c r="O14705" s="1">
        <v>5</v>
      </c>
      <c r="P14705" s="1" t="s">
        <v>376</v>
      </c>
      <c r="Q14705" s="4" t="s">
        <v>21</v>
      </c>
    </row>
    <row r="14706" spans="1:17" ht="22.5" x14ac:dyDescent="0.25">
      <c r="A14706" s="3">
        <v>15610</v>
      </c>
      <c r="B14706" s="1" t="s">
        <v>47483</v>
      </c>
      <c r="C14706" s="1" t="s">
        <v>15</v>
      </c>
      <c r="D14706" s="1" t="s">
        <v>40</v>
      </c>
      <c r="E14706" s="1">
        <v>16768334</v>
      </c>
      <c r="F14706" s="1" t="s">
        <v>7691</v>
      </c>
      <c r="G14706" s="1">
        <v>2244129</v>
      </c>
      <c r="H14706" s="1" t="s">
        <v>23504</v>
      </c>
      <c r="I14706" s="2">
        <v>45094</v>
      </c>
      <c r="J14706" s="15" t="str">
        <f>MID(Tabla1[[#This Row],[HORA]],1,5)</f>
        <v>07:40</v>
      </c>
      <c r="K14706" s="16">
        <f>IF(Tabla1[[#This Row],[FECHA]]=I14707,IF(J14707-J14706&gt;0,(J14707-J14706)*1440,0),0)</f>
        <v>1.9999999999999929</v>
      </c>
      <c r="L14706" s="14">
        <f>L14447-Datos!$C$8</f>
        <v>7.9500000000000028</v>
      </c>
      <c r="M14706" s="13" t="s">
        <v>4197</v>
      </c>
      <c r="N14706" s="1" t="s">
        <v>36901</v>
      </c>
      <c r="O14706" s="1">
        <v>30</v>
      </c>
      <c r="P14706" s="1" t="s">
        <v>376</v>
      </c>
      <c r="Q14706" s="4" t="s">
        <v>21</v>
      </c>
    </row>
    <row r="14707" spans="1:17" ht="22.5" x14ac:dyDescent="0.25">
      <c r="A14707" s="3">
        <v>15611</v>
      </c>
      <c r="B14707" s="1" t="s">
        <v>47484</v>
      </c>
      <c r="C14707" s="1" t="s">
        <v>15</v>
      </c>
      <c r="D14707" s="1" t="s">
        <v>40</v>
      </c>
      <c r="E14707" s="1">
        <v>1246543</v>
      </c>
      <c r="F14707" s="1" t="s">
        <v>47485</v>
      </c>
      <c r="G14707" s="1">
        <v>2244130</v>
      </c>
      <c r="H14707" s="1" t="s">
        <v>44537</v>
      </c>
      <c r="I14707" s="2">
        <v>45094</v>
      </c>
      <c r="J14707" s="15" t="str">
        <f>MID(Tabla1[[#This Row],[HORA]],1,5)</f>
        <v>07:42</v>
      </c>
      <c r="K14707" s="16">
        <f>IF(Tabla1[[#This Row],[FECHA]]=I14708,IF(J14708-J14707&gt;0,(J14708-J14707)*1440,0),0)</f>
        <v>3.9999999999999858</v>
      </c>
      <c r="L14707" s="14">
        <f>L14448-Datos!$C$8</f>
        <v>5.2900000000000027</v>
      </c>
      <c r="M14707" s="13" t="s">
        <v>2187</v>
      </c>
      <c r="N14707" s="1" t="s">
        <v>47486</v>
      </c>
      <c r="O14707" s="1">
        <v>15</v>
      </c>
      <c r="P14707" s="1" t="s">
        <v>376</v>
      </c>
      <c r="Q14707" s="4" t="s">
        <v>21</v>
      </c>
    </row>
    <row r="14708" spans="1:17" ht="22.5" x14ac:dyDescent="0.25">
      <c r="A14708" s="3">
        <v>15612</v>
      </c>
      <c r="B14708" s="1" t="s">
        <v>47487</v>
      </c>
      <c r="C14708" s="1" t="s">
        <v>15</v>
      </c>
      <c r="D14708" s="1" t="s">
        <v>82</v>
      </c>
      <c r="E14708" s="1">
        <v>33432265</v>
      </c>
      <c r="F14708" s="1" t="s">
        <v>47488</v>
      </c>
      <c r="G14708" s="1">
        <v>33432265</v>
      </c>
      <c r="H14708" s="1" t="s">
        <v>47488</v>
      </c>
      <c r="I14708" s="2">
        <v>45094</v>
      </c>
      <c r="J14708" s="15" t="str">
        <f>MID(Tabla1[[#This Row],[HORA]],1,5)</f>
        <v>07:46</v>
      </c>
      <c r="K14708" s="16">
        <f>IF(Tabla1[[#This Row],[FECHA]]=I14709,IF(J14709-J14708&gt;0,(J14709-J14708)*1440,0),0)</f>
        <v>3.9999999999999858</v>
      </c>
      <c r="L14708" s="14">
        <f>L14449-Datos!$C$8</f>
        <v>7.0200000000000031</v>
      </c>
      <c r="M14708" s="13" t="s">
        <v>14327</v>
      </c>
      <c r="N14708" s="1" t="s">
        <v>47489</v>
      </c>
      <c r="O14708" s="1">
        <v>100</v>
      </c>
      <c r="P14708" s="1" t="s">
        <v>376</v>
      </c>
      <c r="Q14708" s="4" t="s">
        <v>21</v>
      </c>
    </row>
    <row r="14709" spans="1:17" ht="22.5" x14ac:dyDescent="0.25">
      <c r="A14709" s="3">
        <v>15613</v>
      </c>
      <c r="B14709" s="1" t="s">
        <v>47490</v>
      </c>
      <c r="C14709" s="1" t="s">
        <v>15</v>
      </c>
      <c r="D14709" s="1" t="s">
        <v>33</v>
      </c>
      <c r="E14709" s="1">
        <v>76241889</v>
      </c>
      <c r="F14709" s="1" t="s">
        <v>47491</v>
      </c>
      <c r="G14709" s="1">
        <v>41534146</v>
      </c>
      <c r="H14709" s="1" t="s">
        <v>47492</v>
      </c>
      <c r="I14709" s="2">
        <v>45094</v>
      </c>
      <c r="J14709" s="15" t="str">
        <f>MID(Tabla1[[#This Row],[HORA]],1,5)</f>
        <v>07:50</v>
      </c>
      <c r="K14709" s="16">
        <f>IF(Tabla1[[#This Row],[FECHA]]=I14710,IF(J14710-J14709&gt;0,(J14710-J14709)*1440,0),0)</f>
        <v>9.9999999999999645</v>
      </c>
      <c r="L14709" s="14">
        <f>L14450-Datos!$C$8</f>
        <v>8.8800000000000026</v>
      </c>
      <c r="M14709" s="13" t="s">
        <v>5946</v>
      </c>
      <c r="N14709" s="1" t="s">
        <v>47493</v>
      </c>
      <c r="O14709" s="1">
        <v>15</v>
      </c>
      <c r="P14709" s="1" t="s">
        <v>376</v>
      </c>
      <c r="Q14709" s="4" t="s">
        <v>21</v>
      </c>
    </row>
    <row r="14710" spans="1:17" ht="22.5" x14ac:dyDescent="0.25">
      <c r="A14710" s="3">
        <v>10746</v>
      </c>
      <c r="B14710" s="1" t="s">
        <v>33416</v>
      </c>
      <c r="C14710" s="1" t="s">
        <v>15</v>
      </c>
      <c r="D14710" s="1" t="s">
        <v>40</v>
      </c>
      <c r="E14710" s="1">
        <v>19204993</v>
      </c>
      <c r="F14710" s="1" t="s">
        <v>30781</v>
      </c>
      <c r="G14710" s="1">
        <v>2244133</v>
      </c>
      <c r="H14710" s="1" t="s">
        <v>30782</v>
      </c>
      <c r="I14710" s="2">
        <v>45094</v>
      </c>
      <c r="J14710" s="15" t="str">
        <f>MID(Tabla1[[#This Row],[HORA]],1,5)</f>
        <v>08:00</v>
      </c>
      <c r="K14710" s="16">
        <f>IF(Tabla1[[#This Row],[FECHA]]=I14711,IF(J14711-J14710&gt;0,(J14711-J14710)*1440,0),0)</f>
        <v>1.9999999999999929</v>
      </c>
      <c r="L14710" s="14">
        <f>L14451-Datos!$C$8</f>
        <v>6.1800000000000015</v>
      </c>
      <c r="M14710" s="13" t="s">
        <v>330</v>
      </c>
      <c r="N14710" s="1" t="s">
        <v>33417</v>
      </c>
      <c r="O14710" s="1">
        <v>15</v>
      </c>
      <c r="P14710" s="1" t="s">
        <v>20</v>
      </c>
      <c r="Q14710" s="4" t="s">
        <v>21</v>
      </c>
    </row>
    <row r="14711" spans="1:17" ht="22.5" x14ac:dyDescent="0.25">
      <c r="A14711" s="3">
        <v>10747</v>
      </c>
      <c r="B14711" s="1" t="s">
        <v>33418</v>
      </c>
      <c r="C14711" s="1" t="s">
        <v>15</v>
      </c>
      <c r="D14711" s="1" t="s">
        <v>33</v>
      </c>
      <c r="E14711" s="1">
        <v>16793005</v>
      </c>
      <c r="F14711" s="1" t="s">
        <v>33419</v>
      </c>
      <c r="G14711" s="1">
        <v>2244134</v>
      </c>
      <c r="H14711" s="1" t="s">
        <v>33420</v>
      </c>
      <c r="I14711" s="2">
        <v>45094</v>
      </c>
      <c r="J14711" s="15" t="str">
        <f>MID(Tabla1[[#This Row],[HORA]],1,5)</f>
        <v>08:02</v>
      </c>
      <c r="K14711" s="16">
        <f>IF(Tabla1[[#This Row],[FECHA]]=I14712,IF(J14712-J14711&gt;0,(J14712-J14711)*1440,0),0)</f>
        <v>1.9999999999999929</v>
      </c>
      <c r="L14711" s="14">
        <f>L14452-Datos!$C$8</f>
        <v>6.8400000000000016</v>
      </c>
      <c r="M14711" s="13" t="s">
        <v>5308</v>
      </c>
      <c r="N14711" s="1" t="s">
        <v>33421</v>
      </c>
      <c r="O14711" s="1">
        <v>10</v>
      </c>
      <c r="P14711" s="1" t="s">
        <v>20</v>
      </c>
      <c r="Q14711" s="4" t="s">
        <v>21</v>
      </c>
    </row>
    <row r="14712" spans="1:17" ht="22.5" x14ac:dyDescent="0.25">
      <c r="A14712" s="3">
        <v>10748</v>
      </c>
      <c r="B14712" s="1" t="s">
        <v>33422</v>
      </c>
      <c r="C14712" s="1" t="s">
        <v>15</v>
      </c>
      <c r="D14712" s="1" t="s">
        <v>40</v>
      </c>
      <c r="E14712" s="1">
        <v>16567392</v>
      </c>
      <c r="F14712" s="1" t="s">
        <v>9589</v>
      </c>
      <c r="G14712" s="1">
        <v>2244136</v>
      </c>
      <c r="H14712" s="1" t="s">
        <v>33423</v>
      </c>
      <c r="I14712" s="2">
        <v>45094</v>
      </c>
      <c r="J14712" s="15" t="str">
        <f>MID(Tabla1[[#This Row],[HORA]],1,5)</f>
        <v>08:04</v>
      </c>
      <c r="K14712" s="16">
        <f>IF(Tabla1[[#This Row],[FECHA]]=I14713,IF(J14713-J14712&gt;0,(J14713-J14712)*1440,0),0)</f>
        <v>3.0000000000000693</v>
      </c>
      <c r="L14712" s="14">
        <f>L14453-Datos!$C$8</f>
        <v>6.7800000000000011</v>
      </c>
      <c r="M14712" s="13" t="s">
        <v>12118</v>
      </c>
      <c r="N14712" s="1" t="s">
        <v>33424</v>
      </c>
      <c r="O14712" s="1">
        <v>20</v>
      </c>
      <c r="P14712" s="1" t="s">
        <v>20</v>
      </c>
      <c r="Q14712" s="4" t="s">
        <v>21</v>
      </c>
    </row>
    <row r="14713" spans="1:17" ht="22.5" x14ac:dyDescent="0.25">
      <c r="A14713" s="3">
        <v>10749</v>
      </c>
      <c r="B14713" s="1" t="s">
        <v>33425</v>
      </c>
      <c r="C14713" s="1" t="s">
        <v>15</v>
      </c>
      <c r="D14713" s="1" t="s">
        <v>40</v>
      </c>
      <c r="E14713" s="1">
        <v>17405276</v>
      </c>
      <c r="F14713" s="1" t="s">
        <v>33426</v>
      </c>
      <c r="G14713" s="1">
        <v>2244138</v>
      </c>
      <c r="H14713" s="1" t="s">
        <v>33427</v>
      </c>
      <c r="I14713" s="2">
        <v>45094</v>
      </c>
      <c r="J14713" s="15" t="str">
        <f>MID(Tabla1[[#This Row],[HORA]],1,5)</f>
        <v>08:07</v>
      </c>
      <c r="K14713" s="16">
        <f>IF(Tabla1[[#This Row],[FECHA]]=I14714,IF(J14714-J14713&gt;0,(J14714-J14713)*1440,0),0)</f>
        <v>0.99999999999991651</v>
      </c>
      <c r="L14713" s="14">
        <f>L14454-Datos!$C$8</f>
        <v>4.8800000000000026</v>
      </c>
      <c r="M14713" s="13" t="s">
        <v>7414</v>
      </c>
      <c r="N14713" s="1" t="s">
        <v>20454</v>
      </c>
      <c r="O14713" s="1">
        <v>15</v>
      </c>
      <c r="P14713" s="1" t="s">
        <v>20</v>
      </c>
      <c r="Q14713" s="4" t="s">
        <v>21</v>
      </c>
    </row>
    <row r="14714" spans="1:17" ht="22.5" x14ac:dyDescent="0.25">
      <c r="A14714" s="3">
        <v>10750</v>
      </c>
      <c r="B14714" s="1" t="s">
        <v>33428</v>
      </c>
      <c r="C14714" s="1" t="s">
        <v>15</v>
      </c>
      <c r="D14714" s="1" t="s">
        <v>40</v>
      </c>
      <c r="E14714" s="1">
        <v>16543269</v>
      </c>
      <c r="F14714" s="1" t="s">
        <v>33429</v>
      </c>
      <c r="G14714" s="1">
        <v>2244139</v>
      </c>
      <c r="H14714" s="1" t="s">
        <v>33430</v>
      </c>
      <c r="I14714" s="2">
        <v>45094</v>
      </c>
      <c r="J14714" s="15" t="str">
        <f>MID(Tabla1[[#This Row],[HORA]],1,5)</f>
        <v>08:08</v>
      </c>
      <c r="K14714" s="16">
        <f>IF(Tabla1[[#This Row],[FECHA]]=I14715,IF(J14715-J14714&gt;0,(J14715-J14714)*1440,0),0)</f>
        <v>3.0000000000000693</v>
      </c>
      <c r="L14714" s="14">
        <f>L14455-Datos!$C$8</f>
        <v>5.8900000000000023</v>
      </c>
      <c r="M14714" s="13" t="s">
        <v>2198</v>
      </c>
      <c r="N14714" s="1" t="s">
        <v>33431</v>
      </c>
      <c r="O14714" s="1">
        <v>20</v>
      </c>
      <c r="P14714" s="1" t="s">
        <v>20</v>
      </c>
      <c r="Q14714" s="4" t="s">
        <v>21</v>
      </c>
    </row>
    <row r="14715" spans="1:17" ht="22.5" x14ac:dyDescent="0.25">
      <c r="A14715" s="3">
        <v>10751</v>
      </c>
      <c r="B14715" s="1" t="s">
        <v>33432</v>
      </c>
      <c r="C14715" s="1" t="s">
        <v>15</v>
      </c>
      <c r="D14715" s="1" t="s">
        <v>40</v>
      </c>
      <c r="E14715" s="1">
        <v>16476196</v>
      </c>
      <c r="F14715" s="1" t="s">
        <v>33433</v>
      </c>
      <c r="G14715" s="1">
        <v>2244140</v>
      </c>
      <c r="H14715" s="1" t="s">
        <v>33434</v>
      </c>
      <c r="I14715" s="2">
        <v>45094</v>
      </c>
      <c r="J14715" s="15" t="str">
        <f>MID(Tabla1[[#This Row],[HORA]],1,5)</f>
        <v>08:11</v>
      </c>
      <c r="K14715" s="16">
        <f>IF(Tabla1[[#This Row],[FECHA]]=I14716,IF(J14716-J14715&gt;0,(J14716-J14715)*1440,0),0)</f>
        <v>0</v>
      </c>
      <c r="L14715" s="14">
        <f>L14456-Datos!$C$8</f>
        <v>7.2600000000000016</v>
      </c>
      <c r="M14715" s="13" t="s">
        <v>4510</v>
      </c>
      <c r="N14715" s="1" t="s">
        <v>29369</v>
      </c>
      <c r="O14715" s="1">
        <v>26.67</v>
      </c>
      <c r="P14715" s="1" t="s">
        <v>20</v>
      </c>
      <c r="Q14715" s="4" t="s">
        <v>21</v>
      </c>
    </row>
    <row r="14716" spans="1:17" ht="22.5" x14ac:dyDescent="0.25">
      <c r="A14716" s="3">
        <v>10752</v>
      </c>
      <c r="B14716" s="1" t="s">
        <v>33432</v>
      </c>
      <c r="C14716" s="1" t="s">
        <v>15</v>
      </c>
      <c r="D14716" s="1" t="s">
        <v>40</v>
      </c>
      <c r="E14716" s="1">
        <v>16476196</v>
      </c>
      <c r="F14716" s="1" t="s">
        <v>33433</v>
      </c>
      <c r="G14716" s="1">
        <v>2244140</v>
      </c>
      <c r="H14716" s="1" t="s">
        <v>33434</v>
      </c>
      <c r="I14716" s="2">
        <v>45094</v>
      </c>
      <c r="J14716" s="15" t="str">
        <f>MID(Tabla1[[#This Row],[HORA]],1,5)</f>
        <v>08:11</v>
      </c>
      <c r="K14716" s="16">
        <f>IF(Tabla1[[#This Row],[FECHA]]=I14717,IF(J14717-J14716&gt;0,(J14717-J14716)*1440,0),0)</f>
        <v>0</v>
      </c>
      <c r="L14716" s="14">
        <f>L14457-Datos!$C$8</f>
        <v>7.0100000000000016</v>
      </c>
      <c r="M14716" s="13" t="s">
        <v>4510</v>
      </c>
      <c r="N14716" s="1" t="s">
        <v>33435</v>
      </c>
      <c r="O14716" s="1">
        <v>26.67</v>
      </c>
      <c r="P14716" s="1" t="s">
        <v>20</v>
      </c>
      <c r="Q14716" s="4" t="s">
        <v>21</v>
      </c>
    </row>
    <row r="14717" spans="1:17" ht="22.5" x14ac:dyDescent="0.25">
      <c r="A14717" s="3">
        <v>10753</v>
      </c>
      <c r="B14717" s="1" t="s">
        <v>33432</v>
      </c>
      <c r="C14717" s="1" t="s">
        <v>15</v>
      </c>
      <c r="D14717" s="1" t="s">
        <v>40</v>
      </c>
      <c r="E14717" s="1">
        <v>16476196</v>
      </c>
      <c r="F14717" s="1" t="s">
        <v>33433</v>
      </c>
      <c r="G14717" s="1">
        <v>2244140</v>
      </c>
      <c r="H14717" s="1" t="s">
        <v>33434</v>
      </c>
      <c r="I14717" s="2">
        <v>45094</v>
      </c>
      <c r="J14717" s="15" t="str">
        <f>MID(Tabla1[[#This Row],[HORA]],1,5)</f>
        <v>08:11</v>
      </c>
      <c r="K14717" s="16">
        <f>IF(Tabla1[[#This Row],[FECHA]]=I14718,IF(J14718-J14717&gt;0,(J14718-J14717)*1440,0),0)</f>
        <v>2.9999999999999094</v>
      </c>
      <c r="L14717" s="14">
        <f>L14458-Datos!$C$8</f>
        <v>9.9500000000000028</v>
      </c>
      <c r="M14717" s="13" t="s">
        <v>4510</v>
      </c>
      <c r="N14717" s="1" t="s">
        <v>33436</v>
      </c>
      <c r="O14717" s="1">
        <v>26.66</v>
      </c>
      <c r="P14717" s="1" t="s">
        <v>20</v>
      </c>
      <c r="Q14717" s="4" t="s">
        <v>21</v>
      </c>
    </row>
    <row r="14718" spans="1:17" ht="22.5" x14ac:dyDescent="0.25">
      <c r="A14718" s="3">
        <v>10754</v>
      </c>
      <c r="B14718" s="1" t="s">
        <v>33437</v>
      </c>
      <c r="C14718" s="1" t="s">
        <v>15</v>
      </c>
      <c r="D14718" s="1" t="s">
        <v>33</v>
      </c>
      <c r="E14718" s="1">
        <v>46178350</v>
      </c>
      <c r="F14718" s="1" t="s">
        <v>33438</v>
      </c>
      <c r="G14718" s="1">
        <v>43566054</v>
      </c>
      <c r="H14718" s="1" t="s">
        <v>33439</v>
      </c>
      <c r="I14718" s="2">
        <v>45094</v>
      </c>
      <c r="J14718" s="15" t="str">
        <f>MID(Tabla1[[#This Row],[HORA]],1,5)</f>
        <v>08:14</v>
      </c>
      <c r="K14718" s="16">
        <f>IF(Tabla1[[#This Row],[FECHA]]=I14719,IF(J14719-J14718&gt;0,(J14719-J14718)*1440,0),0)</f>
        <v>2.0000000000001528</v>
      </c>
      <c r="L14718" s="14">
        <f>L14459-Datos!$C$8</f>
        <v>7.1000000000000014</v>
      </c>
      <c r="M14718" s="13" t="s">
        <v>22439</v>
      </c>
      <c r="N14718" s="1" t="s">
        <v>59</v>
      </c>
      <c r="O14718" s="1">
        <v>10</v>
      </c>
      <c r="P14718" s="1" t="s">
        <v>20</v>
      </c>
      <c r="Q14718" s="4" t="s">
        <v>21</v>
      </c>
    </row>
    <row r="14719" spans="1:17" ht="22.5" x14ac:dyDescent="0.25">
      <c r="A14719" s="3">
        <v>10755</v>
      </c>
      <c r="B14719" s="1" t="s">
        <v>33440</v>
      </c>
      <c r="C14719" s="1" t="s">
        <v>15</v>
      </c>
      <c r="D14719" s="1" t="s">
        <v>40</v>
      </c>
      <c r="E14719" s="1">
        <v>2869400</v>
      </c>
      <c r="F14719" s="1" t="s">
        <v>33441</v>
      </c>
      <c r="G14719" s="1">
        <v>2244141</v>
      </c>
      <c r="H14719" s="1" t="s">
        <v>33442</v>
      </c>
      <c r="I14719" s="2">
        <v>45094</v>
      </c>
      <c r="J14719" s="15" t="str">
        <f>MID(Tabla1[[#This Row],[HORA]],1,5)</f>
        <v>08:16</v>
      </c>
      <c r="K14719" s="16">
        <f>IF(Tabla1[[#This Row],[FECHA]]=I14720,IF(J14720-J14719&gt;0,(J14720-J14719)*1440,0),0)</f>
        <v>1.9999999999999929</v>
      </c>
      <c r="L14719" s="14">
        <f>L14460-Datos!$C$8</f>
        <v>5.3100000000000023</v>
      </c>
      <c r="M14719" s="13" t="s">
        <v>1576</v>
      </c>
      <c r="N14719" s="1" t="s">
        <v>6312</v>
      </c>
      <c r="O14719" s="1">
        <v>15</v>
      </c>
      <c r="P14719" s="1" t="s">
        <v>20</v>
      </c>
      <c r="Q14719" s="4" t="s">
        <v>21</v>
      </c>
    </row>
    <row r="14720" spans="1:17" ht="22.5" x14ac:dyDescent="0.25">
      <c r="A14720" s="3">
        <v>10756</v>
      </c>
      <c r="B14720" s="1" t="s">
        <v>33443</v>
      </c>
      <c r="C14720" s="1" t="s">
        <v>15</v>
      </c>
      <c r="D14720" s="1" t="s">
        <v>40</v>
      </c>
      <c r="E14720" s="1">
        <v>2869286</v>
      </c>
      <c r="F14720" s="1" t="s">
        <v>33444</v>
      </c>
      <c r="G14720" s="1">
        <v>2244142</v>
      </c>
      <c r="H14720" s="1" t="s">
        <v>33445</v>
      </c>
      <c r="I14720" s="2">
        <v>45094</v>
      </c>
      <c r="J14720" s="15" t="str">
        <f>MID(Tabla1[[#This Row],[HORA]],1,5)</f>
        <v>08:18</v>
      </c>
      <c r="K14720" s="16">
        <f>IF(Tabla1[[#This Row],[FECHA]]=I14721,IF(J14721-J14720&gt;0,(J14721-J14720)*1440,0),0)</f>
        <v>5.9999999999999787</v>
      </c>
      <c r="L14720" s="14">
        <f>L14461-Datos!$C$8</f>
        <v>6.1000000000000014</v>
      </c>
      <c r="M14720" s="13" t="s">
        <v>19017</v>
      </c>
      <c r="N14720" s="1" t="s">
        <v>33446</v>
      </c>
      <c r="O14720" s="1">
        <v>15</v>
      </c>
      <c r="P14720" s="1" t="s">
        <v>20</v>
      </c>
      <c r="Q14720" s="4" t="s">
        <v>21</v>
      </c>
    </row>
    <row r="14721" spans="1:17" ht="22.5" x14ac:dyDescent="0.25">
      <c r="A14721" s="3">
        <v>10757</v>
      </c>
      <c r="B14721" s="1" t="s">
        <v>33447</v>
      </c>
      <c r="C14721" s="1" t="s">
        <v>15</v>
      </c>
      <c r="D14721" s="1" t="s">
        <v>23</v>
      </c>
      <c r="E14721" s="1">
        <v>75559394</v>
      </c>
      <c r="F14721" s="1" t="s">
        <v>33448</v>
      </c>
      <c r="G14721" s="1">
        <v>72928000</v>
      </c>
      <c r="H14721" s="1" t="s">
        <v>33449</v>
      </c>
      <c r="I14721" s="2">
        <v>45094</v>
      </c>
      <c r="J14721" s="15" t="str">
        <f>MID(Tabla1[[#This Row],[HORA]],1,5)</f>
        <v>08:24</v>
      </c>
      <c r="K14721" s="16">
        <f>IF(Tabla1[[#This Row],[FECHA]]=I14722,IF(J14722-J14721&gt;0,(J14722-J14721)*1440,0),0)</f>
        <v>9.9999999999999645</v>
      </c>
      <c r="L14721" s="14">
        <f>L14462-Datos!$C$8</f>
        <v>4.8400000000000016</v>
      </c>
      <c r="M14721" s="13" t="s">
        <v>4808</v>
      </c>
      <c r="N14721" s="1" t="s">
        <v>33450</v>
      </c>
      <c r="O14721" s="1">
        <v>15</v>
      </c>
      <c r="P14721" s="1" t="s">
        <v>20</v>
      </c>
      <c r="Q14721" s="4" t="s">
        <v>21</v>
      </c>
    </row>
    <row r="14722" spans="1:17" ht="22.5" x14ac:dyDescent="0.25">
      <c r="A14722" s="3">
        <v>10758</v>
      </c>
      <c r="B14722" s="1" t="s">
        <v>33451</v>
      </c>
      <c r="C14722" s="1" t="s">
        <v>15</v>
      </c>
      <c r="D14722" s="1" t="s">
        <v>40</v>
      </c>
      <c r="E14722" s="1">
        <v>43285191</v>
      </c>
      <c r="F14722" s="1" t="s">
        <v>33452</v>
      </c>
      <c r="G14722" s="1">
        <v>42957891</v>
      </c>
      <c r="H14722" s="1" t="s">
        <v>33453</v>
      </c>
      <c r="I14722" s="2">
        <v>45094</v>
      </c>
      <c r="J14722" s="15" t="str">
        <f>MID(Tabla1[[#This Row],[HORA]],1,5)</f>
        <v>08:34</v>
      </c>
      <c r="K14722" s="16">
        <f>IF(Tabla1[[#This Row],[FECHA]]=I14723,IF(J14723-J14722&gt;0,(J14723-J14722)*1440,0),0)</f>
        <v>0.99999999999999645</v>
      </c>
      <c r="L14722" s="14">
        <f>L14463-Datos!$C$8</f>
        <v>7.7600000000000016</v>
      </c>
      <c r="M14722" s="13" t="s">
        <v>1338</v>
      </c>
      <c r="N14722" s="1" t="s">
        <v>6312</v>
      </c>
      <c r="O14722" s="1">
        <v>15</v>
      </c>
      <c r="P14722" s="1" t="s">
        <v>20</v>
      </c>
      <c r="Q14722" s="4" t="s">
        <v>21</v>
      </c>
    </row>
    <row r="14723" spans="1:17" ht="22.5" x14ac:dyDescent="0.25">
      <c r="A14723" s="3">
        <v>10759</v>
      </c>
      <c r="B14723" s="1" t="s">
        <v>33454</v>
      </c>
      <c r="C14723" s="1" t="s">
        <v>15</v>
      </c>
      <c r="D14723" s="1" t="s">
        <v>40</v>
      </c>
      <c r="E14723" s="1">
        <v>33671716</v>
      </c>
      <c r="F14723" s="1" t="s">
        <v>33455</v>
      </c>
      <c r="G14723" s="1">
        <v>2244145</v>
      </c>
      <c r="H14723" s="1" t="s">
        <v>33456</v>
      </c>
      <c r="I14723" s="2">
        <v>45094</v>
      </c>
      <c r="J14723" s="15" t="str">
        <f>MID(Tabla1[[#This Row],[HORA]],1,5)</f>
        <v>08:35</v>
      </c>
      <c r="K14723" s="16">
        <f>IF(Tabla1[[#This Row],[FECHA]]=I14724,IF(J14724-J14723&gt;0,(J14724-J14723)*1440,0),0)</f>
        <v>3.9999999999999858</v>
      </c>
      <c r="L14723" s="14">
        <f>L14464-Datos!$C$8</f>
        <v>10.240000000000002</v>
      </c>
      <c r="M14723" s="13" t="s">
        <v>4812</v>
      </c>
      <c r="N14723" s="1" t="s">
        <v>17351</v>
      </c>
      <c r="O14723" s="1">
        <v>20</v>
      </c>
      <c r="P14723" s="1" t="s">
        <v>20</v>
      </c>
      <c r="Q14723" s="4" t="s">
        <v>21</v>
      </c>
    </row>
    <row r="14724" spans="1:17" ht="22.5" x14ac:dyDescent="0.25">
      <c r="A14724" s="3">
        <v>10760</v>
      </c>
      <c r="B14724" s="1" t="s">
        <v>33457</v>
      </c>
      <c r="C14724" s="1" t="s">
        <v>15</v>
      </c>
      <c r="D14724" s="1" t="s">
        <v>40</v>
      </c>
      <c r="E14724" s="1">
        <v>16489179</v>
      </c>
      <c r="F14724" s="1" t="s">
        <v>33458</v>
      </c>
      <c r="G14724" s="1">
        <v>2244146</v>
      </c>
      <c r="H14724" s="1" t="s">
        <v>33459</v>
      </c>
      <c r="I14724" s="2">
        <v>45094</v>
      </c>
      <c r="J14724" s="15" t="str">
        <f>MID(Tabla1[[#This Row],[HORA]],1,5)</f>
        <v>08:39</v>
      </c>
      <c r="K14724" s="16">
        <f>IF(Tabla1[[#This Row],[FECHA]]=I14725,IF(J14725-J14724&gt;0,(J14725-J14724)*1440,0),0)</f>
        <v>1.9999999999999929</v>
      </c>
      <c r="L14724" s="14">
        <f>L14465-Datos!$C$8</f>
        <v>5.9400000000000013</v>
      </c>
      <c r="M14724" s="13" t="s">
        <v>13014</v>
      </c>
      <c r="N14724" s="1" t="s">
        <v>33460</v>
      </c>
      <c r="O14724" s="1">
        <v>20</v>
      </c>
      <c r="P14724" s="1" t="s">
        <v>20</v>
      </c>
      <c r="Q14724" s="4" t="s">
        <v>21</v>
      </c>
    </row>
    <row r="14725" spans="1:17" ht="22.5" x14ac:dyDescent="0.25">
      <c r="A14725" s="3">
        <v>10761</v>
      </c>
      <c r="B14725" s="1" t="s">
        <v>33461</v>
      </c>
      <c r="C14725" s="1" t="s">
        <v>15</v>
      </c>
      <c r="D14725" s="1" t="s">
        <v>257</v>
      </c>
      <c r="E14725" s="1">
        <v>71875213</v>
      </c>
      <c r="F14725" s="1" t="s">
        <v>24012</v>
      </c>
      <c r="G14725" s="1">
        <v>2244147</v>
      </c>
      <c r="H14725" s="1" t="s">
        <v>33462</v>
      </c>
      <c r="I14725" s="2">
        <v>45094</v>
      </c>
      <c r="J14725" s="15" t="str">
        <f>MID(Tabla1[[#This Row],[HORA]],1,5)</f>
        <v>08:41</v>
      </c>
      <c r="K14725" s="16">
        <f>IF(Tabla1[[#This Row],[FECHA]]=I14726,IF(J14726-J14725&gt;0,(J14726-J14725)*1440,0),0)</f>
        <v>3.9999999999999858</v>
      </c>
      <c r="L14725" s="14">
        <f>L14466-Datos!$C$8</f>
        <v>5.0400000000000027</v>
      </c>
      <c r="M14725" s="13" t="s">
        <v>1152</v>
      </c>
      <c r="N14725" s="1" t="s">
        <v>33463</v>
      </c>
      <c r="O14725" s="1">
        <v>15</v>
      </c>
      <c r="P14725" s="1" t="s">
        <v>20</v>
      </c>
      <c r="Q14725" s="4" t="s">
        <v>21</v>
      </c>
    </row>
    <row r="14726" spans="1:17" ht="22.5" x14ac:dyDescent="0.25">
      <c r="A14726" s="3">
        <v>10762</v>
      </c>
      <c r="B14726" s="1" t="s">
        <v>33464</v>
      </c>
      <c r="C14726" s="1" t="s">
        <v>15</v>
      </c>
      <c r="D14726" s="1" t="s">
        <v>161</v>
      </c>
      <c r="E14726" s="1">
        <v>27683649</v>
      </c>
      <c r="F14726" s="1" t="s">
        <v>33465</v>
      </c>
      <c r="G14726" s="1">
        <v>2244148</v>
      </c>
      <c r="H14726" s="1" t="s">
        <v>33466</v>
      </c>
      <c r="I14726" s="2">
        <v>45094</v>
      </c>
      <c r="J14726" s="15" t="str">
        <f>MID(Tabla1[[#This Row],[HORA]],1,5)</f>
        <v>08:45</v>
      </c>
      <c r="K14726" s="16">
        <f>IF(Tabla1[[#This Row],[FECHA]]=I14727,IF(J14727-J14726&gt;0,(J14727-J14726)*1440,0),0)</f>
        <v>9.000000000000048</v>
      </c>
      <c r="L14726" s="14">
        <f>L14467-Datos!$C$8</f>
        <v>6.240000000000002</v>
      </c>
      <c r="M14726" s="13" t="s">
        <v>2207</v>
      </c>
      <c r="N14726" s="1" t="s">
        <v>33467</v>
      </c>
      <c r="O14726" s="1">
        <v>15</v>
      </c>
      <c r="P14726" s="1" t="s">
        <v>20</v>
      </c>
      <c r="Q14726" s="4" t="s">
        <v>21</v>
      </c>
    </row>
    <row r="14727" spans="1:17" ht="22.5" x14ac:dyDescent="0.25">
      <c r="A14727" s="3">
        <v>15614</v>
      </c>
      <c r="B14727" s="1" t="s">
        <v>47494</v>
      </c>
      <c r="C14727" s="1" t="s">
        <v>15</v>
      </c>
      <c r="D14727" s="1" t="s">
        <v>40</v>
      </c>
      <c r="E14727" s="1">
        <v>40051402</v>
      </c>
      <c r="F14727" s="1" t="s">
        <v>47495</v>
      </c>
      <c r="G14727" s="1">
        <v>2244149</v>
      </c>
      <c r="H14727" s="1" t="s">
        <v>47496</v>
      </c>
      <c r="I14727" s="2">
        <v>45094</v>
      </c>
      <c r="J14727" s="15" t="str">
        <f>MID(Tabla1[[#This Row],[HORA]],1,5)</f>
        <v>08:54</v>
      </c>
      <c r="K14727" s="16">
        <f>IF(Tabla1[[#This Row],[FECHA]]=I14728,IF(J14728-J14727&gt;0,(J14728-J14727)*1440,0),0)</f>
        <v>0.99999999999991651</v>
      </c>
      <c r="L14727" s="14">
        <f>L14468-Datos!$C$8</f>
        <v>7.740000000000002</v>
      </c>
      <c r="M14727" s="13" t="s">
        <v>5203</v>
      </c>
      <c r="N14727" s="1" t="s">
        <v>447</v>
      </c>
      <c r="O14727" s="1">
        <v>10</v>
      </c>
      <c r="P14727" s="1" t="s">
        <v>376</v>
      </c>
      <c r="Q14727" s="4" t="s">
        <v>21</v>
      </c>
    </row>
    <row r="14728" spans="1:17" ht="22.5" x14ac:dyDescent="0.25">
      <c r="A14728" s="3">
        <v>10763</v>
      </c>
      <c r="B14728" s="1" t="s">
        <v>33468</v>
      </c>
      <c r="C14728" s="1" t="s">
        <v>15</v>
      </c>
      <c r="D14728" s="1" t="s">
        <v>40</v>
      </c>
      <c r="E14728" s="1">
        <v>16427371</v>
      </c>
      <c r="F14728" s="1" t="s">
        <v>33469</v>
      </c>
      <c r="G14728" s="1">
        <v>2244151</v>
      </c>
      <c r="H14728" s="1" t="s">
        <v>33470</v>
      </c>
      <c r="I14728" s="2">
        <v>45094</v>
      </c>
      <c r="J14728" s="15" t="str">
        <f>MID(Tabla1[[#This Row],[HORA]],1,5)</f>
        <v>08:55</v>
      </c>
      <c r="K14728" s="16">
        <f>IF(Tabla1[[#This Row],[FECHA]]=I14729,IF(J14729-J14728&gt;0,(J14729-J14728)*1440,0),0)</f>
        <v>1.9999999999999929</v>
      </c>
      <c r="L14728" s="14">
        <f>L14469-Datos!$C$8</f>
        <v>5.0900000000000016</v>
      </c>
      <c r="M14728" s="13" t="s">
        <v>1865</v>
      </c>
      <c r="N14728" s="1" t="s">
        <v>33471</v>
      </c>
      <c r="O14728" s="1">
        <v>15</v>
      </c>
      <c r="P14728" s="1" t="s">
        <v>20</v>
      </c>
      <c r="Q14728" s="4" t="s">
        <v>21</v>
      </c>
    </row>
    <row r="14729" spans="1:17" ht="22.5" x14ac:dyDescent="0.25">
      <c r="A14729" s="3">
        <v>15615</v>
      </c>
      <c r="B14729" s="1" t="s">
        <v>47497</v>
      </c>
      <c r="C14729" s="1" t="s">
        <v>15</v>
      </c>
      <c r="D14729" s="1" t="s">
        <v>82</v>
      </c>
      <c r="E14729" s="1">
        <v>16683916</v>
      </c>
      <c r="F14729" s="1" t="s">
        <v>47498</v>
      </c>
      <c r="G14729" s="1">
        <v>2244152</v>
      </c>
      <c r="H14729" s="1" t="s">
        <v>47499</v>
      </c>
      <c r="I14729" s="2">
        <v>45094</v>
      </c>
      <c r="J14729" s="15" t="str">
        <f>MID(Tabla1[[#This Row],[HORA]],1,5)</f>
        <v>08:57</v>
      </c>
      <c r="K14729" s="16">
        <f>IF(Tabla1[[#This Row],[FECHA]]=I14730,IF(J14730-J14729&gt;0,(J14730-J14729)*1440,0),0)</f>
        <v>1.0000000000000764</v>
      </c>
      <c r="L14729" s="14">
        <f>L14470-Datos!$C$8</f>
        <v>7.240000000000002</v>
      </c>
      <c r="M14729" s="13" t="s">
        <v>3356</v>
      </c>
      <c r="N14729" s="1" t="s">
        <v>47500</v>
      </c>
      <c r="O14729" s="1">
        <v>20</v>
      </c>
      <c r="P14729" s="1" t="s">
        <v>376</v>
      </c>
      <c r="Q14729" s="4" t="s">
        <v>21</v>
      </c>
    </row>
    <row r="14730" spans="1:17" ht="22.5" x14ac:dyDescent="0.25">
      <c r="A14730" s="3">
        <v>10764</v>
      </c>
      <c r="B14730" s="1" t="s">
        <v>33472</v>
      </c>
      <c r="C14730" s="1" t="s">
        <v>15</v>
      </c>
      <c r="D14730" s="1" t="s">
        <v>77</v>
      </c>
      <c r="E14730" s="1">
        <v>46130649</v>
      </c>
      <c r="F14730" s="1" t="s">
        <v>20119</v>
      </c>
      <c r="G14730" s="1">
        <v>30862535</v>
      </c>
      <c r="H14730" s="1" t="s">
        <v>20120</v>
      </c>
      <c r="I14730" s="2">
        <v>45094</v>
      </c>
      <c r="J14730" s="15" t="str">
        <f>MID(Tabla1[[#This Row],[HORA]],1,5)</f>
        <v>08:58</v>
      </c>
      <c r="K14730" s="16">
        <f>IF(Tabla1[[#This Row],[FECHA]]=I14731,IF(J14731-J14730&gt;0,(J14731-J14730)*1440,0),0)</f>
        <v>1.9999999999999929</v>
      </c>
      <c r="L14730" s="14">
        <f>L14471-Datos!$C$8</f>
        <v>8.9400000000000013</v>
      </c>
      <c r="M14730" s="13" t="s">
        <v>972</v>
      </c>
      <c r="N14730" s="1" t="s">
        <v>75</v>
      </c>
      <c r="O14730" s="1">
        <v>20</v>
      </c>
      <c r="P14730" s="1" t="s">
        <v>20</v>
      </c>
      <c r="Q14730" s="4" t="s">
        <v>21</v>
      </c>
    </row>
    <row r="14731" spans="1:17" ht="22.5" x14ac:dyDescent="0.25">
      <c r="A14731" s="3">
        <v>15616</v>
      </c>
      <c r="B14731" s="1" t="s">
        <v>47501</v>
      </c>
      <c r="C14731" s="1" t="s">
        <v>15</v>
      </c>
      <c r="D14731" s="1" t="s">
        <v>637</v>
      </c>
      <c r="E14731" s="1">
        <v>60711601</v>
      </c>
      <c r="F14731" s="1" t="s">
        <v>47502</v>
      </c>
      <c r="G14731" s="1">
        <v>10163744</v>
      </c>
      <c r="H14731" s="1" t="s">
        <v>47503</v>
      </c>
      <c r="I14731" s="2">
        <v>45094</v>
      </c>
      <c r="J14731" s="15" t="str">
        <f>MID(Tabla1[[#This Row],[HORA]],1,5)</f>
        <v>09:00</v>
      </c>
      <c r="K14731" s="16">
        <f>IF(Tabla1[[#This Row],[FECHA]]=I14732,IF(J14732-J14731&gt;0,(J14732-J14731)*1440,0),0)</f>
        <v>3.0000000000000693</v>
      </c>
      <c r="L14731" s="14">
        <f>L14472-Datos!$C$8</f>
        <v>6.1000000000000014</v>
      </c>
      <c r="M14731" s="13" t="s">
        <v>5959</v>
      </c>
      <c r="N14731" s="1" t="s">
        <v>47504</v>
      </c>
      <c r="O14731" s="1">
        <v>10</v>
      </c>
      <c r="P14731" s="1" t="s">
        <v>376</v>
      </c>
      <c r="Q14731" s="4" t="s">
        <v>21</v>
      </c>
    </row>
    <row r="14732" spans="1:17" ht="22.5" x14ac:dyDescent="0.25">
      <c r="A14732" s="3">
        <v>10765</v>
      </c>
      <c r="B14732" s="1" t="s">
        <v>33473</v>
      </c>
      <c r="C14732" s="1" t="s">
        <v>15</v>
      </c>
      <c r="D14732" s="1" t="s">
        <v>40</v>
      </c>
      <c r="E14732" s="1">
        <v>2244153</v>
      </c>
      <c r="F14732" s="1" t="s">
        <v>33474</v>
      </c>
      <c r="G14732" s="1">
        <v>2244154</v>
      </c>
      <c r="H14732" s="1" t="s">
        <v>33475</v>
      </c>
      <c r="I14732" s="2">
        <v>45094</v>
      </c>
      <c r="J14732" s="15" t="str">
        <f>MID(Tabla1[[#This Row],[HORA]],1,5)</f>
        <v>09:03</v>
      </c>
      <c r="K14732" s="16">
        <f>IF(Tabla1[[#This Row],[FECHA]]=I14733,IF(J14733-J14732&gt;0,(J14733-J14732)*1440,0),0)</f>
        <v>1.9999999999999929</v>
      </c>
      <c r="L14732" s="14">
        <f>L14473-Datos!$C$8</f>
        <v>7.0400000000000027</v>
      </c>
      <c r="M14732" s="13" t="s">
        <v>6691</v>
      </c>
      <c r="N14732" s="1" t="s">
        <v>33476</v>
      </c>
      <c r="O14732" s="1">
        <v>20</v>
      </c>
      <c r="P14732" s="1" t="s">
        <v>20</v>
      </c>
      <c r="Q14732" s="4" t="s">
        <v>21</v>
      </c>
    </row>
    <row r="14733" spans="1:17" ht="22.5" x14ac:dyDescent="0.25">
      <c r="A14733" s="3">
        <v>10766</v>
      </c>
      <c r="B14733" s="1" t="s">
        <v>33477</v>
      </c>
      <c r="C14733" s="1" t="s">
        <v>15</v>
      </c>
      <c r="D14733" s="1" t="s">
        <v>40</v>
      </c>
      <c r="E14733" s="1">
        <v>41048269</v>
      </c>
      <c r="F14733" s="1" t="s">
        <v>33478</v>
      </c>
      <c r="G14733" s="1">
        <v>2244156</v>
      </c>
      <c r="H14733" s="1" t="s">
        <v>33479</v>
      </c>
      <c r="I14733" s="2">
        <v>45094</v>
      </c>
      <c r="J14733" s="15" t="str">
        <f>MID(Tabla1[[#This Row],[HORA]],1,5)</f>
        <v>09:05</v>
      </c>
      <c r="K14733" s="16">
        <f>IF(Tabla1[[#This Row],[FECHA]]=I14734,IF(J14734-J14733&gt;0,(J14734-J14733)*1440,0),0)</f>
        <v>1.9999999999999929</v>
      </c>
      <c r="L14733" s="14">
        <f>L14474-Datos!$C$8</f>
        <v>7.2800000000000011</v>
      </c>
      <c r="M14733" s="13" t="s">
        <v>2212</v>
      </c>
      <c r="N14733" s="1" t="s">
        <v>33480</v>
      </c>
      <c r="O14733" s="1">
        <v>20</v>
      </c>
      <c r="P14733" s="1" t="s">
        <v>20</v>
      </c>
      <c r="Q14733" s="4" t="s">
        <v>21</v>
      </c>
    </row>
    <row r="14734" spans="1:17" ht="22.5" x14ac:dyDescent="0.25">
      <c r="A14734" s="3">
        <v>10767</v>
      </c>
      <c r="B14734" s="1" t="s">
        <v>33481</v>
      </c>
      <c r="C14734" s="1" t="s">
        <v>15</v>
      </c>
      <c r="D14734" s="1" t="s">
        <v>40</v>
      </c>
      <c r="E14734" s="1">
        <v>3123223</v>
      </c>
      <c r="F14734" s="1" t="s">
        <v>33482</v>
      </c>
      <c r="G14734" s="1">
        <v>2244157</v>
      </c>
      <c r="H14734" s="1" t="s">
        <v>33483</v>
      </c>
      <c r="I14734" s="2">
        <v>45094</v>
      </c>
      <c r="J14734" s="15" t="str">
        <f>MID(Tabla1[[#This Row],[HORA]],1,5)</f>
        <v>09:07</v>
      </c>
      <c r="K14734" s="16">
        <f>IF(Tabla1[[#This Row],[FECHA]]=I14735,IF(J14735-J14734&gt;0,(J14735-J14734)*1440,0),0)</f>
        <v>0</v>
      </c>
      <c r="L14734" s="14">
        <f>2+L14475-Datos!$C$8</f>
        <v>6.9500000000000028</v>
      </c>
      <c r="M14734" s="13" t="s">
        <v>1870</v>
      </c>
      <c r="N14734" s="1" t="s">
        <v>29838</v>
      </c>
      <c r="O14734" s="1">
        <v>20</v>
      </c>
      <c r="P14734" s="1" t="s">
        <v>20</v>
      </c>
      <c r="Q14734" s="4" t="s">
        <v>21</v>
      </c>
    </row>
    <row r="14735" spans="1:17" ht="22.5" x14ac:dyDescent="0.25">
      <c r="A14735" s="3">
        <v>15617</v>
      </c>
      <c r="B14735" s="1" t="s">
        <v>47505</v>
      </c>
      <c r="C14735" s="1" t="s">
        <v>15</v>
      </c>
      <c r="D14735" s="1" t="s">
        <v>40</v>
      </c>
      <c r="E14735" s="1">
        <v>60926533</v>
      </c>
      <c r="F14735" s="1" t="s">
        <v>32912</v>
      </c>
      <c r="G14735" s="1">
        <v>60926533</v>
      </c>
      <c r="H14735" s="1" t="s">
        <v>32912</v>
      </c>
      <c r="I14735" s="2">
        <v>45094</v>
      </c>
      <c r="J14735" s="15" t="str">
        <f>MID(Tabla1[[#This Row],[HORA]],1,5)</f>
        <v>09:07</v>
      </c>
      <c r="K14735" s="16">
        <f>IF(Tabla1[[#This Row],[FECHA]]=I14736,IF(J14736-J14735&gt;0,(J14736-J14735)*1440,0),0)</f>
        <v>2.9999999999999094</v>
      </c>
      <c r="L14735" s="14">
        <f>2+L14476-Datos!$C$8</f>
        <v>8.1900000000000013</v>
      </c>
      <c r="M14735" s="13" t="s">
        <v>1870</v>
      </c>
      <c r="N14735" s="1" t="s">
        <v>2773</v>
      </c>
      <c r="O14735" s="1">
        <v>15</v>
      </c>
      <c r="P14735" s="1" t="s">
        <v>376</v>
      </c>
      <c r="Q14735" s="4" t="s">
        <v>21</v>
      </c>
    </row>
    <row r="14736" spans="1:17" ht="22.5" x14ac:dyDescent="0.25">
      <c r="A14736" s="3">
        <v>10768</v>
      </c>
      <c r="B14736" s="1" t="s">
        <v>33484</v>
      </c>
      <c r="C14736" s="1" t="s">
        <v>15</v>
      </c>
      <c r="D14736" s="1" t="s">
        <v>77</v>
      </c>
      <c r="E14736" s="1">
        <v>43390350</v>
      </c>
      <c r="F14736" s="1" t="s">
        <v>33485</v>
      </c>
      <c r="G14736" s="1">
        <v>2244158</v>
      </c>
      <c r="H14736" s="1" t="s">
        <v>33486</v>
      </c>
      <c r="I14736" s="2">
        <v>45094</v>
      </c>
      <c r="J14736" s="15" t="str">
        <f>MID(Tabla1[[#This Row],[HORA]],1,5)</f>
        <v>09:10</v>
      </c>
      <c r="K14736" s="16">
        <f>IF(Tabla1[[#This Row],[FECHA]]=I14737,IF(J14737-J14736&gt;0,(J14737-J14736)*1440,0),0)</f>
        <v>1.0000000000000764</v>
      </c>
      <c r="L14736" s="14">
        <f>2+L14477-Datos!$C$8</f>
        <v>9.8800000000000026</v>
      </c>
      <c r="M14736" s="13" t="s">
        <v>822</v>
      </c>
      <c r="N14736" s="1" t="s">
        <v>33487</v>
      </c>
      <c r="O14736" s="1">
        <v>20</v>
      </c>
      <c r="P14736" s="1" t="s">
        <v>20</v>
      </c>
      <c r="Q14736" s="4" t="s">
        <v>21</v>
      </c>
    </row>
    <row r="14737" spans="1:17" ht="22.5" x14ac:dyDescent="0.25">
      <c r="A14737" s="3">
        <v>10902</v>
      </c>
      <c r="B14737" s="1" t="s">
        <v>33875</v>
      </c>
      <c r="C14737" s="1" t="s">
        <v>15</v>
      </c>
      <c r="D14737" s="1" t="s">
        <v>77</v>
      </c>
      <c r="E14737" s="1">
        <v>90243055</v>
      </c>
      <c r="F14737" s="1" t="s">
        <v>21206</v>
      </c>
      <c r="G14737" s="1">
        <v>3874379</v>
      </c>
      <c r="H14737" s="1" t="s">
        <v>33876</v>
      </c>
      <c r="I14737" s="2">
        <v>45094</v>
      </c>
      <c r="J14737" s="15" t="str">
        <f>MID(Tabla1[[#This Row],[HORA]],1,5)</f>
        <v>09:11</v>
      </c>
      <c r="K14737" s="16">
        <f>IF(Tabla1[[#This Row],[FECHA]]=I14738,IF(J14738-J14737&gt;0,(J14738-J14737)*1440,0),0)</f>
        <v>0.99999999999991651</v>
      </c>
      <c r="L14737" s="14">
        <f>2+L14478-Datos!$C$8</f>
        <v>11.260000000000002</v>
      </c>
      <c r="M14737" s="13" t="s">
        <v>5269</v>
      </c>
      <c r="N14737" s="1" t="s">
        <v>33877</v>
      </c>
      <c r="O14737" s="1">
        <v>20</v>
      </c>
      <c r="P14737" s="1" t="s">
        <v>27</v>
      </c>
      <c r="Q14737" s="4" t="s">
        <v>21</v>
      </c>
    </row>
    <row r="14738" spans="1:17" ht="22.5" x14ac:dyDescent="0.25">
      <c r="A14738" s="3">
        <v>10769</v>
      </c>
      <c r="B14738" s="1" t="s">
        <v>33488</v>
      </c>
      <c r="C14738" s="1" t="s">
        <v>15</v>
      </c>
      <c r="D14738" s="1" t="s">
        <v>40</v>
      </c>
      <c r="E14738" s="1">
        <v>16410085</v>
      </c>
      <c r="F14738" s="1" t="s">
        <v>33489</v>
      </c>
      <c r="G14738" s="1">
        <v>2244159</v>
      </c>
      <c r="H14738" s="1" t="s">
        <v>33490</v>
      </c>
      <c r="I14738" s="2">
        <v>45094</v>
      </c>
      <c r="J14738" s="15" t="str">
        <f>MID(Tabla1[[#This Row],[HORA]],1,5)</f>
        <v>09:12</v>
      </c>
      <c r="K14738" s="16">
        <f>IF(Tabla1[[#This Row],[FECHA]]=I14739,IF(J14739-J14738&gt;0,(J14739-J14738)*1440,0),0)</f>
        <v>0</v>
      </c>
      <c r="L14738" s="14">
        <f>2+L14479-Datos!$C$8</f>
        <v>11.200000000000003</v>
      </c>
      <c r="M14738" s="13" t="s">
        <v>2788</v>
      </c>
      <c r="N14738" s="1" t="s">
        <v>16708</v>
      </c>
      <c r="O14738" s="1">
        <v>25</v>
      </c>
      <c r="P14738" s="1" t="s">
        <v>20</v>
      </c>
      <c r="Q14738" s="4" t="s">
        <v>21</v>
      </c>
    </row>
    <row r="14739" spans="1:17" ht="22.5" x14ac:dyDescent="0.25">
      <c r="A14739" s="3">
        <v>10770</v>
      </c>
      <c r="B14739" s="1" t="s">
        <v>33488</v>
      </c>
      <c r="C14739" s="1" t="s">
        <v>15</v>
      </c>
      <c r="D14739" s="1" t="s">
        <v>40</v>
      </c>
      <c r="E14739" s="1">
        <v>16410085</v>
      </c>
      <c r="F14739" s="1" t="s">
        <v>33489</v>
      </c>
      <c r="G14739" s="1">
        <v>2244159</v>
      </c>
      <c r="H14739" s="1" t="s">
        <v>33490</v>
      </c>
      <c r="I14739" s="2">
        <v>45094</v>
      </c>
      <c r="J14739" s="15" t="str">
        <f>MID(Tabla1[[#This Row],[HORA]],1,5)</f>
        <v>09:12</v>
      </c>
      <c r="K14739" s="16">
        <f>IF(Tabla1[[#This Row],[FECHA]]=I14740,IF(J14740-J14739&gt;0,(J14740-J14739)*1440,0),0)</f>
        <v>1.9999999999999929</v>
      </c>
      <c r="L14739" s="14">
        <f>2+L14480-Datos!$C$8</f>
        <v>11.100000000000001</v>
      </c>
      <c r="M14739" s="13" t="s">
        <v>2788</v>
      </c>
      <c r="N14739" s="1" t="s">
        <v>3152</v>
      </c>
      <c r="O14739" s="1">
        <v>25</v>
      </c>
      <c r="P14739" s="1" t="s">
        <v>20</v>
      </c>
      <c r="Q14739" s="4" t="s">
        <v>21</v>
      </c>
    </row>
    <row r="14740" spans="1:17" ht="22.5" x14ac:dyDescent="0.25">
      <c r="A14740" s="3">
        <v>15618</v>
      </c>
      <c r="B14740" s="1" t="s">
        <v>47506</v>
      </c>
      <c r="C14740" s="1" t="s">
        <v>15</v>
      </c>
      <c r="D14740" s="1" t="s">
        <v>82</v>
      </c>
      <c r="E14740" s="1">
        <v>16475545</v>
      </c>
      <c r="F14740" s="1" t="s">
        <v>26207</v>
      </c>
      <c r="G14740" s="1">
        <v>2244160</v>
      </c>
      <c r="H14740" s="1" t="s">
        <v>41595</v>
      </c>
      <c r="I14740" s="2">
        <v>45094</v>
      </c>
      <c r="J14740" s="15" t="str">
        <f>MID(Tabla1[[#This Row],[HORA]],1,5)</f>
        <v>09:14</v>
      </c>
      <c r="K14740" s="16">
        <f>IF(Tabla1[[#This Row],[FECHA]]=I14741,IF(J14741-J14740&gt;0,(J14741-J14740)*1440,0),0)</f>
        <v>1.0000000000000764</v>
      </c>
      <c r="L14740" s="14">
        <f>2+L14481-Datos!$C$8</f>
        <v>8.8100000000000023</v>
      </c>
      <c r="M14740" s="13" t="s">
        <v>832</v>
      </c>
      <c r="N14740" s="1" t="s">
        <v>12092</v>
      </c>
      <c r="O14740" s="1">
        <v>5</v>
      </c>
      <c r="P14740" s="1" t="s">
        <v>376</v>
      </c>
      <c r="Q14740" s="4" t="s">
        <v>21</v>
      </c>
    </row>
    <row r="14741" spans="1:17" ht="22.5" x14ac:dyDescent="0.25">
      <c r="A14741" s="3">
        <v>15619</v>
      </c>
      <c r="B14741" s="1" t="s">
        <v>47507</v>
      </c>
      <c r="C14741" s="1" t="s">
        <v>15</v>
      </c>
      <c r="D14741" s="1" t="s">
        <v>82</v>
      </c>
      <c r="E14741" s="1">
        <v>16475545</v>
      </c>
      <c r="F14741" s="1" t="s">
        <v>26207</v>
      </c>
      <c r="G14741" s="1">
        <v>2244161</v>
      </c>
      <c r="H14741" s="1" t="s">
        <v>30837</v>
      </c>
      <c r="I14741" s="2">
        <v>45094</v>
      </c>
      <c r="J14741" s="15" t="str">
        <f>MID(Tabla1[[#This Row],[HORA]],1,5)</f>
        <v>09:15</v>
      </c>
      <c r="K14741" s="16">
        <f>IF(Tabla1[[#This Row],[FECHA]]=I14742,IF(J14742-J14741&gt;0,(J14742-J14741)*1440,0),0)</f>
        <v>1.9999999999999929</v>
      </c>
      <c r="L14741" s="14">
        <f>2+L14482-Datos!$C$8</f>
        <v>10.100000000000001</v>
      </c>
      <c r="M14741" s="13" t="s">
        <v>5340</v>
      </c>
      <c r="N14741" s="1" t="s">
        <v>12092</v>
      </c>
      <c r="O14741" s="1">
        <v>5</v>
      </c>
      <c r="P14741" s="1" t="s">
        <v>376</v>
      </c>
      <c r="Q14741" s="4" t="s">
        <v>21</v>
      </c>
    </row>
    <row r="14742" spans="1:17" ht="22.5" x14ac:dyDescent="0.25">
      <c r="A14742" s="3">
        <v>10771</v>
      </c>
      <c r="B14742" s="1" t="s">
        <v>33491</v>
      </c>
      <c r="C14742" s="1" t="s">
        <v>15</v>
      </c>
      <c r="D14742" s="1" t="s">
        <v>40</v>
      </c>
      <c r="E14742" s="1">
        <v>43948731</v>
      </c>
      <c r="F14742" s="1" t="s">
        <v>33492</v>
      </c>
      <c r="G14742" s="1">
        <v>2244162</v>
      </c>
      <c r="H14742" s="1" t="s">
        <v>6228</v>
      </c>
      <c r="I14742" s="2">
        <v>45094</v>
      </c>
      <c r="J14742" s="15" t="str">
        <f>MID(Tabla1[[#This Row],[HORA]],1,5)</f>
        <v>09:17</v>
      </c>
      <c r="K14742" s="16">
        <f>IF(Tabla1[[#This Row],[FECHA]]=I14743,IF(J14743-J14742&gt;0,(J14743-J14742)*1440,0),0)</f>
        <v>14.999999999999947</v>
      </c>
      <c r="L14742" s="14">
        <f>2+L14483-Datos!$C$8</f>
        <v>9.110000000000003</v>
      </c>
      <c r="M14742" s="13" t="s">
        <v>3598</v>
      </c>
      <c r="N14742" s="1" t="s">
        <v>1715</v>
      </c>
      <c r="O14742" s="1">
        <v>15</v>
      </c>
      <c r="P14742" s="1" t="s">
        <v>20</v>
      </c>
      <c r="Q14742" s="4" t="s">
        <v>21</v>
      </c>
    </row>
    <row r="14743" spans="1:17" ht="22.5" x14ac:dyDescent="0.25">
      <c r="A14743" s="3">
        <v>10905</v>
      </c>
      <c r="B14743" s="1" t="s">
        <v>33884</v>
      </c>
      <c r="C14743" s="1" t="s">
        <v>15</v>
      </c>
      <c r="D14743" s="1" t="s">
        <v>161</v>
      </c>
      <c r="E14743" s="1">
        <v>70835260</v>
      </c>
      <c r="F14743" s="1" t="s">
        <v>33885</v>
      </c>
      <c r="G14743" s="1">
        <v>70835260</v>
      </c>
      <c r="H14743" s="1" t="s">
        <v>33885</v>
      </c>
      <c r="I14743" s="2">
        <v>45094</v>
      </c>
      <c r="J14743" s="15" t="str">
        <f>MID(Tabla1[[#This Row],[HORA]],1,5)</f>
        <v>09:32</v>
      </c>
      <c r="K14743" s="16">
        <f>IF(Tabla1[[#This Row],[FECHA]]=I14744,IF(J14744-J14743&gt;0,(J14744-J14743)*1440,0),0)</f>
        <v>1.0000000000000764</v>
      </c>
      <c r="L14743" s="14">
        <f>2+L14484-Datos!$C$8</f>
        <v>12.120000000000001</v>
      </c>
      <c r="M14743" s="13" t="s">
        <v>18643</v>
      </c>
      <c r="N14743" s="1" t="s">
        <v>1715</v>
      </c>
      <c r="O14743" s="1">
        <v>29</v>
      </c>
      <c r="P14743" s="1" t="s">
        <v>27</v>
      </c>
      <c r="Q14743" s="4" t="s">
        <v>21</v>
      </c>
    </row>
    <row r="14744" spans="1:17" ht="22.5" x14ac:dyDescent="0.25">
      <c r="A14744" s="3">
        <v>10772</v>
      </c>
      <c r="B14744" s="1" t="s">
        <v>33493</v>
      </c>
      <c r="C14744" s="1" t="s">
        <v>15</v>
      </c>
      <c r="D14744" s="1" t="s">
        <v>40</v>
      </c>
      <c r="E14744" s="1">
        <v>43959171</v>
      </c>
      <c r="F14744" s="1" t="s">
        <v>33494</v>
      </c>
      <c r="G14744" s="1">
        <v>2244168</v>
      </c>
      <c r="H14744" s="1" t="s">
        <v>33495</v>
      </c>
      <c r="I14744" s="2">
        <v>45094</v>
      </c>
      <c r="J14744" s="15" t="str">
        <f>MID(Tabla1[[#This Row],[HORA]],1,5)</f>
        <v>09:33</v>
      </c>
      <c r="K14744" s="16">
        <f>IF(Tabla1[[#This Row],[FECHA]]=I14745,IF(J14745-J14744&gt;0,(J14745-J14744)*1440,0),0)</f>
        <v>0.99999999999991651</v>
      </c>
      <c r="L14744" s="14">
        <f>2+L14485-Datos!$C$8</f>
        <v>14.180000000000003</v>
      </c>
      <c r="M14744" s="13" t="s">
        <v>609</v>
      </c>
      <c r="N14744" s="1" t="s">
        <v>21606</v>
      </c>
      <c r="O14744" s="1">
        <v>20</v>
      </c>
      <c r="P14744" s="1" t="s">
        <v>20</v>
      </c>
      <c r="Q14744" s="4" t="s">
        <v>21</v>
      </c>
    </row>
    <row r="14745" spans="1:17" ht="22.5" x14ac:dyDescent="0.25">
      <c r="A14745" s="3">
        <v>10773</v>
      </c>
      <c r="B14745" s="1" t="s">
        <v>33496</v>
      </c>
      <c r="C14745" s="1" t="s">
        <v>15</v>
      </c>
      <c r="D14745" s="1" t="s">
        <v>40</v>
      </c>
      <c r="E14745" s="1">
        <v>2794912</v>
      </c>
      <c r="F14745" s="1" t="s">
        <v>33497</v>
      </c>
      <c r="G14745" s="1">
        <v>2244170</v>
      </c>
      <c r="H14745" s="1" t="s">
        <v>6228</v>
      </c>
      <c r="I14745" s="2">
        <v>45094</v>
      </c>
      <c r="J14745" s="15" t="str">
        <f>MID(Tabla1[[#This Row],[HORA]],1,5)</f>
        <v>09:34</v>
      </c>
      <c r="K14745" s="16">
        <f>IF(Tabla1[[#This Row],[FECHA]]=I14746,IF(J14746-J14745&gt;0,(J14746-J14745)*1440,0),0)</f>
        <v>3.0000000000000693</v>
      </c>
      <c r="L14745" s="14">
        <f>2+L14486-Datos!$C$8</f>
        <v>10.050000000000002</v>
      </c>
      <c r="M14745" s="13" t="s">
        <v>1730</v>
      </c>
      <c r="N14745" s="1" t="s">
        <v>1715</v>
      </c>
      <c r="O14745" s="1">
        <v>180</v>
      </c>
      <c r="P14745" s="1" t="s">
        <v>20</v>
      </c>
      <c r="Q14745" s="4" t="s">
        <v>21</v>
      </c>
    </row>
    <row r="14746" spans="1:17" ht="22.5" x14ac:dyDescent="0.25">
      <c r="A14746" s="3">
        <v>14887</v>
      </c>
      <c r="B14746" s="1" t="s">
        <v>45555</v>
      </c>
      <c r="C14746" s="1" t="s">
        <v>15</v>
      </c>
      <c r="D14746" s="1" t="s">
        <v>161</v>
      </c>
      <c r="E14746" s="1">
        <v>47268828</v>
      </c>
      <c r="F14746" s="1" t="s">
        <v>45556</v>
      </c>
      <c r="G14746" s="1">
        <v>47268828</v>
      </c>
      <c r="H14746" s="1" t="s">
        <v>45556</v>
      </c>
      <c r="I14746" s="2">
        <v>45094</v>
      </c>
      <c r="J14746" s="15" t="str">
        <f>MID(Tabla1[[#This Row],[HORA]],1,5)</f>
        <v>09:37</v>
      </c>
      <c r="K14746" s="16">
        <f>IF(Tabla1[[#This Row],[FECHA]]=I14747,IF(J14747-J14746&gt;0,(J14747-J14746)*1440,0),0)</f>
        <v>9.9999999999999645</v>
      </c>
      <c r="L14746" s="14">
        <f>2+L14487-Datos!$C$8</f>
        <v>9.860000000000003</v>
      </c>
      <c r="M14746" s="13" t="s">
        <v>5179</v>
      </c>
      <c r="N14746" s="1" t="s">
        <v>1715</v>
      </c>
      <c r="O14746" s="1">
        <v>10</v>
      </c>
      <c r="P14746" s="1" t="s">
        <v>413</v>
      </c>
      <c r="Q14746" s="4" t="s">
        <v>21</v>
      </c>
    </row>
    <row r="14747" spans="1:17" ht="22.5" x14ac:dyDescent="0.25">
      <c r="A14747" s="3">
        <v>10774</v>
      </c>
      <c r="B14747" s="1" t="s">
        <v>33498</v>
      </c>
      <c r="C14747" s="1" t="s">
        <v>15</v>
      </c>
      <c r="D14747" s="1" t="s">
        <v>40</v>
      </c>
      <c r="E14747" s="1">
        <v>16780015</v>
      </c>
      <c r="F14747" s="1" t="s">
        <v>33499</v>
      </c>
      <c r="G14747" s="1">
        <v>2244174</v>
      </c>
      <c r="H14747" s="1" t="s">
        <v>33500</v>
      </c>
      <c r="I14747" s="2">
        <v>45094</v>
      </c>
      <c r="J14747" s="15" t="str">
        <f>MID(Tabla1[[#This Row],[HORA]],1,5)</f>
        <v>09:47</v>
      </c>
      <c r="K14747" s="16">
        <f>IF(Tabla1[[#This Row],[FECHA]]=I14748,IF(J14748-J14747&gt;0,(J14748-J14747)*1440,0),0)</f>
        <v>1.9999999999999929</v>
      </c>
      <c r="L14747" s="14">
        <f>2+L14488-Datos!$C$8</f>
        <v>11.950000000000003</v>
      </c>
      <c r="M14747" s="13" t="s">
        <v>2805</v>
      </c>
      <c r="N14747" s="1" t="s">
        <v>33501</v>
      </c>
      <c r="O14747" s="1">
        <v>15</v>
      </c>
      <c r="P14747" s="1" t="s">
        <v>20</v>
      </c>
      <c r="Q14747" s="4" t="s">
        <v>21</v>
      </c>
    </row>
    <row r="14748" spans="1:17" ht="22.5" x14ac:dyDescent="0.25">
      <c r="A14748" s="3">
        <v>10775</v>
      </c>
      <c r="B14748" s="1" t="s">
        <v>33502</v>
      </c>
      <c r="C14748" s="1" t="s">
        <v>15</v>
      </c>
      <c r="D14748" s="1" t="s">
        <v>40</v>
      </c>
      <c r="E14748" s="1">
        <v>45225033</v>
      </c>
      <c r="F14748" s="1" t="s">
        <v>29582</v>
      </c>
      <c r="G14748" s="1">
        <v>2244177</v>
      </c>
      <c r="H14748" s="1" t="s">
        <v>6228</v>
      </c>
      <c r="I14748" s="2">
        <v>45094</v>
      </c>
      <c r="J14748" s="15" t="str">
        <f>MID(Tabla1[[#This Row],[HORA]],1,5)</f>
        <v>09:49</v>
      </c>
      <c r="K14748" s="16">
        <f>IF(Tabla1[[#This Row],[FECHA]]=I14749,IF(J14749-J14748&gt;0,(J14749-J14748)*1440,0),0)</f>
        <v>0</v>
      </c>
      <c r="L14748" s="14">
        <f>2+L14489-Datos!$C$8</f>
        <v>9.2900000000000027</v>
      </c>
      <c r="M14748" s="13" t="s">
        <v>2222</v>
      </c>
      <c r="N14748" s="1" t="s">
        <v>1715</v>
      </c>
      <c r="O14748" s="1">
        <v>15</v>
      </c>
      <c r="P14748" s="1" t="s">
        <v>20</v>
      </c>
      <c r="Q14748" s="4" t="s">
        <v>21</v>
      </c>
    </row>
    <row r="14749" spans="1:17" ht="22.5" x14ac:dyDescent="0.25">
      <c r="A14749" s="3">
        <v>15620</v>
      </c>
      <c r="B14749" s="1" t="s">
        <v>47508</v>
      </c>
      <c r="C14749" s="1" t="s">
        <v>15</v>
      </c>
      <c r="D14749" s="1" t="s">
        <v>77</v>
      </c>
      <c r="E14749" s="1">
        <v>80423932</v>
      </c>
      <c r="F14749" s="1" t="s">
        <v>47509</v>
      </c>
      <c r="G14749" s="1">
        <v>2244175</v>
      </c>
      <c r="H14749" s="1" t="s">
        <v>47510</v>
      </c>
      <c r="I14749" s="2">
        <v>45094</v>
      </c>
      <c r="J14749" s="15" t="str">
        <f>MID(Tabla1[[#This Row],[HORA]],1,5)</f>
        <v>09:49</v>
      </c>
      <c r="K14749" s="16">
        <f>IF(Tabla1[[#This Row],[FECHA]]=I14750,IF(J14750-J14749&gt;0,(J14750-J14749)*1440,0),0)</f>
        <v>1.9999999999999929</v>
      </c>
      <c r="L14749" s="14">
        <f>2+L14490-Datos!$C$8</f>
        <v>11.020000000000003</v>
      </c>
      <c r="M14749" s="13" t="s">
        <v>2222</v>
      </c>
      <c r="N14749" s="1" t="s">
        <v>47511</v>
      </c>
      <c r="O14749" s="1">
        <v>12</v>
      </c>
      <c r="P14749" s="1" t="s">
        <v>376</v>
      </c>
      <c r="Q14749" s="4" t="s">
        <v>21</v>
      </c>
    </row>
    <row r="14750" spans="1:17" ht="22.5" x14ac:dyDescent="0.25">
      <c r="A14750" s="3">
        <v>10776</v>
      </c>
      <c r="B14750" s="1" t="s">
        <v>33503</v>
      </c>
      <c r="C14750" s="1" t="s">
        <v>15</v>
      </c>
      <c r="D14750" s="1" t="s">
        <v>23</v>
      </c>
      <c r="E14750" s="1">
        <v>16634168</v>
      </c>
      <c r="F14750" s="1" t="s">
        <v>33504</v>
      </c>
      <c r="G14750" s="1">
        <v>2244181</v>
      </c>
      <c r="H14750" s="1" t="s">
        <v>33505</v>
      </c>
      <c r="I14750" s="2">
        <v>45094</v>
      </c>
      <c r="J14750" s="15" t="str">
        <f>MID(Tabla1[[#This Row],[HORA]],1,5)</f>
        <v>09:51</v>
      </c>
      <c r="K14750" s="16">
        <f>IF(Tabla1[[#This Row],[FECHA]]=I14751,IF(J14751-J14750&gt;0,(J14751-J14750)*1440,0),0)</f>
        <v>0</v>
      </c>
      <c r="L14750" s="14">
        <f>2+L14491-Datos!$C$8</f>
        <v>12.880000000000003</v>
      </c>
      <c r="M14750" s="13" t="s">
        <v>5621</v>
      </c>
      <c r="N14750" s="1" t="s">
        <v>18125</v>
      </c>
      <c r="O14750" s="1">
        <v>12</v>
      </c>
      <c r="P14750" s="1" t="s">
        <v>20</v>
      </c>
      <c r="Q14750" s="4" t="s">
        <v>21</v>
      </c>
    </row>
    <row r="14751" spans="1:17" ht="22.5" x14ac:dyDescent="0.25">
      <c r="A14751" s="3">
        <v>18802</v>
      </c>
      <c r="B14751" s="1" t="s">
        <v>55814</v>
      </c>
      <c r="C14751" s="1" t="s">
        <v>15</v>
      </c>
      <c r="D14751" s="1" t="s">
        <v>82</v>
      </c>
      <c r="E14751" s="1">
        <v>20563563479</v>
      </c>
      <c r="F14751" s="1" t="s">
        <v>55815</v>
      </c>
      <c r="G14751" s="1">
        <v>2244180</v>
      </c>
      <c r="H14751" s="1" t="s">
        <v>55816</v>
      </c>
      <c r="I14751" s="2">
        <v>45094</v>
      </c>
      <c r="J14751" s="15" t="str">
        <f>MID(Tabla1[[#This Row],[HORA]],1,5)</f>
        <v>09:51</v>
      </c>
      <c r="K14751" s="16">
        <f>IF(Tabla1[[#This Row],[FECHA]]=I14752,IF(J14752-J14751&gt;0,(J14752-J14751)*1440,0),0)</f>
        <v>1.9999999999999929</v>
      </c>
      <c r="L14751" s="14">
        <f>2+L14492-Datos!$C$8</f>
        <v>10.180000000000001</v>
      </c>
      <c r="M14751" s="13" t="s">
        <v>5621</v>
      </c>
      <c r="N14751" s="1" t="s">
        <v>55817</v>
      </c>
      <c r="O14751" s="1">
        <v>15</v>
      </c>
      <c r="P14751" s="1" t="s">
        <v>376</v>
      </c>
      <c r="Q14751" s="4" t="s">
        <v>21</v>
      </c>
    </row>
    <row r="14752" spans="1:17" ht="22.5" x14ac:dyDescent="0.25">
      <c r="A14752" s="3">
        <v>10777</v>
      </c>
      <c r="B14752" s="1" t="s">
        <v>33506</v>
      </c>
      <c r="C14752" s="1" t="s">
        <v>15</v>
      </c>
      <c r="D14752" s="1" t="s">
        <v>71</v>
      </c>
      <c r="E14752" s="1">
        <v>43214486</v>
      </c>
      <c r="F14752" s="1" t="s">
        <v>33507</v>
      </c>
      <c r="G14752" s="1">
        <v>9793095</v>
      </c>
      <c r="H14752" s="1" t="s">
        <v>33508</v>
      </c>
      <c r="I14752" s="2">
        <v>45094</v>
      </c>
      <c r="J14752" s="15" t="str">
        <f>MID(Tabla1[[#This Row],[HORA]],1,5)</f>
        <v>09:53</v>
      </c>
      <c r="K14752" s="16">
        <f>IF(Tabla1[[#This Row],[FECHA]]=I14753,IF(J14753-J14752&gt;0,(J14753-J14752)*1440,0),0)</f>
        <v>0</v>
      </c>
      <c r="L14752" s="14">
        <f>2+L14493-Datos!$C$8</f>
        <v>10.840000000000002</v>
      </c>
      <c r="M14752" s="13" t="s">
        <v>3616</v>
      </c>
      <c r="N14752" s="1" t="s">
        <v>33509</v>
      </c>
      <c r="O14752" s="1">
        <v>15</v>
      </c>
      <c r="P14752" s="1" t="s">
        <v>20</v>
      </c>
      <c r="Q14752" s="4" t="s">
        <v>21</v>
      </c>
    </row>
    <row r="14753" spans="1:17" ht="22.5" x14ac:dyDescent="0.25">
      <c r="A14753" s="3">
        <v>14888</v>
      </c>
      <c r="B14753" s="1" t="s">
        <v>45557</v>
      </c>
      <c r="C14753" s="1" t="s">
        <v>15</v>
      </c>
      <c r="D14753" s="1" t="s">
        <v>1960</v>
      </c>
      <c r="E14753" s="1">
        <v>27254769</v>
      </c>
      <c r="F14753" s="1" t="s">
        <v>45558</v>
      </c>
      <c r="G14753" s="1">
        <v>27254769</v>
      </c>
      <c r="H14753" s="1" t="s">
        <v>45558</v>
      </c>
      <c r="I14753" s="2">
        <v>45094</v>
      </c>
      <c r="J14753" s="15" t="str">
        <f>MID(Tabla1[[#This Row],[HORA]],1,5)</f>
        <v>09:53</v>
      </c>
      <c r="K14753" s="16">
        <f>IF(Tabla1[[#This Row],[FECHA]]=I14754,IF(J14754-J14753&gt;0,(J14754-J14753)*1440,0),0)</f>
        <v>3.9999999999999858</v>
      </c>
      <c r="L14753" s="14">
        <f>2+L14494-Datos!$C$8</f>
        <v>10.780000000000001</v>
      </c>
      <c r="M14753" s="13" t="s">
        <v>45559</v>
      </c>
      <c r="N14753" s="1" t="s">
        <v>1715</v>
      </c>
      <c r="O14753" s="1">
        <v>20</v>
      </c>
      <c r="P14753" s="1" t="s">
        <v>413</v>
      </c>
      <c r="Q14753" s="4" t="s">
        <v>21</v>
      </c>
    </row>
    <row r="14754" spans="1:17" ht="22.5" x14ac:dyDescent="0.25">
      <c r="A14754" s="3">
        <v>4298</v>
      </c>
      <c r="B14754" s="1" t="s">
        <v>13455</v>
      </c>
      <c r="C14754" s="1" t="s">
        <v>15</v>
      </c>
      <c r="D14754" s="1" t="s">
        <v>77</v>
      </c>
      <c r="E14754" s="1">
        <v>94944646</v>
      </c>
      <c r="F14754" s="1" t="s">
        <v>13456</v>
      </c>
      <c r="G14754" s="1">
        <v>2244548</v>
      </c>
      <c r="H14754" s="1" t="s">
        <v>13457</v>
      </c>
      <c r="I14754" s="2">
        <v>45094</v>
      </c>
      <c r="J14754" s="15" t="str">
        <f>MID(Tabla1[[#This Row],[HORA]],1,5)</f>
        <v>09:57</v>
      </c>
      <c r="K14754" s="16">
        <f>IF(Tabla1[[#This Row],[FECHA]]=I14755,IF(J14755-J14754&gt;0,(J14755-J14754)*1440,0),0)</f>
        <v>1.0000000000000764</v>
      </c>
      <c r="L14754" s="14">
        <f>2+L14495-Datos!$C$8</f>
        <v>8.8800000000000026</v>
      </c>
      <c r="M14754" s="13" t="s">
        <v>3310</v>
      </c>
      <c r="N14754" s="1" t="s">
        <v>1715</v>
      </c>
      <c r="O14754" s="1">
        <v>10</v>
      </c>
      <c r="P14754" s="1" t="s">
        <v>1508</v>
      </c>
      <c r="Q14754" s="4" t="s">
        <v>21</v>
      </c>
    </row>
    <row r="14755" spans="1:17" ht="22.5" x14ac:dyDescent="0.25">
      <c r="A14755" s="3">
        <v>10778</v>
      </c>
      <c r="B14755" s="1" t="s">
        <v>33510</v>
      </c>
      <c r="C14755" s="1" t="s">
        <v>15</v>
      </c>
      <c r="D14755" s="1" t="s">
        <v>141</v>
      </c>
      <c r="E14755" s="1">
        <v>16647504</v>
      </c>
      <c r="F14755" s="1" t="s">
        <v>33511</v>
      </c>
      <c r="G14755" s="1">
        <v>2244183</v>
      </c>
      <c r="H14755" s="1" t="s">
        <v>33512</v>
      </c>
      <c r="I14755" s="2">
        <v>45094</v>
      </c>
      <c r="J14755" s="15" t="str">
        <f>MID(Tabla1[[#This Row],[HORA]],1,5)</f>
        <v>09:58</v>
      </c>
      <c r="K14755" s="16">
        <f>IF(Tabla1[[#This Row],[FECHA]]=I14756,IF(J14756-J14755&gt;0,(J14756-J14755)*1440,0),0)</f>
        <v>0.99999999999991651</v>
      </c>
      <c r="L14755" s="14">
        <f>2+L14496-Datos!$C$8</f>
        <v>9.8900000000000023</v>
      </c>
      <c r="M14755" s="13" t="s">
        <v>53</v>
      </c>
      <c r="N14755" s="1" t="s">
        <v>33513</v>
      </c>
      <c r="O14755" s="1">
        <v>30</v>
      </c>
      <c r="P14755" s="1" t="s">
        <v>20</v>
      </c>
      <c r="Q14755" s="4" t="s">
        <v>21</v>
      </c>
    </row>
    <row r="14756" spans="1:17" ht="22.5" x14ac:dyDescent="0.25">
      <c r="A14756" s="3">
        <v>18803</v>
      </c>
      <c r="B14756" s="1" t="s">
        <v>55818</v>
      </c>
      <c r="C14756" s="1" t="s">
        <v>15</v>
      </c>
      <c r="D14756" s="1" t="s">
        <v>40</v>
      </c>
      <c r="E14756" s="1">
        <v>20123487541</v>
      </c>
      <c r="F14756" s="1" t="s">
        <v>48607</v>
      </c>
      <c r="G14756" s="1">
        <v>2864731</v>
      </c>
      <c r="H14756" s="1" t="s">
        <v>48611</v>
      </c>
      <c r="I14756" s="2">
        <v>45094</v>
      </c>
      <c r="J14756" s="15" t="str">
        <f>MID(Tabla1[[#This Row],[HORA]],1,5)</f>
        <v>09:59</v>
      </c>
      <c r="K14756" s="16">
        <f>IF(Tabla1[[#This Row],[FECHA]]=I14757,IF(J14757-J14756&gt;0,(J14757-J14756)*1440,0),0)</f>
        <v>1.0000000000000764</v>
      </c>
      <c r="L14756" s="14">
        <f>2+L14497-Datos!$C$8</f>
        <v>11.260000000000002</v>
      </c>
      <c r="M14756" s="13" t="s">
        <v>1734</v>
      </c>
      <c r="N14756" s="1" t="s">
        <v>55819</v>
      </c>
      <c r="O14756" s="1">
        <v>25</v>
      </c>
      <c r="P14756" s="1" t="s">
        <v>376</v>
      </c>
      <c r="Q14756" s="4" t="s">
        <v>21</v>
      </c>
    </row>
    <row r="14757" spans="1:17" ht="22.5" x14ac:dyDescent="0.25">
      <c r="A14757" s="3">
        <v>4299</v>
      </c>
      <c r="B14757" s="1" t="s">
        <v>13458</v>
      </c>
      <c r="C14757" s="1" t="s">
        <v>15</v>
      </c>
      <c r="D14757" s="1" t="s">
        <v>82</v>
      </c>
      <c r="E14757" s="1" t="s">
        <v>13459</v>
      </c>
      <c r="F14757" s="1" t="s">
        <v>13460</v>
      </c>
      <c r="G14757" s="1" t="s">
        <v>13459</v>
      </c>
      <c r="H14757" s="1" t="s">
        <v>13460</v>
      </c>
      <c r="I14757" s="2">
        <v>45094</v>
      </c>
      <c r="J14757" s="15" t="str">
        <f>MID(Tabla1[[#This Row],[HORA]],1,5)</f>
        <v>10:00</v>
      </c>
      <c r="K14757" s="16">
        <f>IF(Tabla1[[#This Row],[FECHA]]=I14758,IF(J14758-J14757&gt;0,(J14758-J14757)*1440,0),0)</f>
        <v>0.99999999999999645</v>
      </c>
      <c r="L14757" s="14">
        <f>2+L14498-Datos!$C$8</f>
        <v>11.010000000000002</v>
      </c>
      <c r="M14757" s="13" t="s">
        <v>13461</v>
      </c>
      <c r="N14757" s="1" t="s">
        <v>13462</v>
      </c>
      <c r="O14757" s="1">
        <v>15</v>
      </c>
      <c r="P14757" s="1" t="s">
        <v>1508</v>
      </c>
      <c r="Q14757" s="4" t="s">
        <v>21</v>
      </c>
    </row>
    <row r="14758" spans="1:17" ht="22.5" x14ac:dyDescent="0.25">
      <c r="A14758" s="3">
        <v>10779</v>
      </c>
      <c r="B14758" s="1" t="s">
        <v>33514</v>
      </c>
      <c r="C14758" s="1" t="s">
        <v>15</v>
      </c>
      <c r="D14758" s="1" t="s">
        <v>40</v>
      </c>
      <c r="E14758" s="1">
        <v>40925932</v>
      </c>
      <c r="F14758" s="1" t="s">
        <v>33515</v>
      </c>
      <c r="G14758" s="1">
        <v>2244184</v>
      </c>
      <c r="H14758" s="1" t="s">
        <v>6228</v>
      </c>
      <c r="I14758" s="2">
        <v>45094</v>
      </c>
      <c r="J14758" s="15" t="str">
        <f>MID(Tabla1[[#This Row],[HORA]],1,5)</f>
        <v>10:01</v>
      </c>
      <c r="K14758" s="16">
        <f>IF(Tabla1[[#This Row],[FECHA]]=I14759,IF(J14759-J14758&gt;0,(J14759-J14758)*1440,0),0)</f>
        <v>0</v>
      </c>
      <c r="L14758" s="14">
        <f>2+L14499-Datos!$C$8</f>
        <v>13.950000000000003</v>
      </c>
      <c r="M14758" s="13" t="s">
        <v>1231</v>
      </c>
      <c r="N14758" s="1" t="s">
        <v>1715</v>
      </c>
      <c r="O14758" s="1">
        <v>50</v>
      </c>
      <c r="P14758" s="1" t="s">
        <v>20</v>
      </c>
      <c r="Q14758" s="4" t="s">
        <v>21</v>
      </c>
    </row>
    <row r="14759" spans="1:17" ht="22.5" x14ac:dyDescent="0.25">
      <c r="A14759" s="3">
        <v>18804</v>
      </c>
      <c r="B14759" s="1" t="s">
        <v>55820</v>
      </c>
      <c r="C14759" s="1" t="s">
        <v>15</v>
      </c>
      <c r="D14759" s="1" t="s">
        <v>40</v>
      </c>
      <c r="E14759" s="1">
        <v>20123487541</v>
      </c>
      <c r="F14759" s="1" t="s">
        <v>48607</v>
      </c>
      <c r="G14759" s="1">
        <v>47982124</v>
      </c>
      <c r="H14759" s="1" t="s">
        <v>48608</v>
      </c>
      <c r="I14759" s="2">
        <v>45094</v>
      </c>
      <c r="J14759" s="15" t="str">
        <f>MID(Tabla1[[#This Row],[HORA]],1,5)</f>
        <v>10:01</v>
      </c>
      <c r="K14759" s="16">
        <f>IF(Tabla1[[#This Row],[FECHA]]=I14760,IF(J14760-J14759&gt;0,(J14760-J14759)*1440,0),0)</f>
        <v>0.99999999999999645</v>
      </c>
      <c r="L14759" s="14">
        <f>2+L14500-Datos!$C$8</f>
        <v>11.100000000000001</v>
      </c>
      <c r="M14759" s="13" t="s">
        <v>1231</v>
      </c>
      <c r="N14759" s="1" t="s">
        <v>55821</v>
      </c>
      <c r="O14759" s="1">
        <v>25</v>
      </c>
      <c r="P14759" s="1" t="s">
        <v>376</v>
      </c>
      <c r="Q14759" s="4" t="s">
        <v>21</v>
      </c>
    </row>
    <row r="14760" spans="1:17" ht="22.5" x14ac:dyDescent="0.25">
      <c r="A14760" s="3">
        <v>15445</v>
      </c>
      <c r="B14760" s="1" t="s">
        <v>47144</v>
      </c>
      <c r="C14760" s="1" t="s">
        <v>15</v>
      </c>
      <c r="D14760" s="1" t="s">
        <v>40</v>
      </c>
      <c r="E14760" s="1">
        <v>45439162</v>
      </c>
      <c r="F14760" s="1" t="s">
        <v>3011</v>
      </c>
      <c r="G14760" s="1">
        <v>45439162</v>
      </c>
      <c r="H14760" s="1" t="s">
        <v>3011</v>
      </c>
      <c r="I14760" s="2">
        <v>45094</v>
      </c>
      <c r="J14760" s="15" t="str">
        <f>MID(Tabla1[[#This Row],[HORA]],1,5)</f>
        <v>10:02</v>
      </c>
      <c r="K14760" s="16">
        <f>IF(Tabla1[[#This Row],[FECHA]]=I14761,IF(J14761-J14760&gt;0,(J14761-J14760)*1440,0),0)</f>
        <v>2.9999999999999893</v>
      </c>
      <c r="L14760" s="14">
        <f>2+L14501-Datos!$C$8</f>
        <v>15.120000000000003</v>
      </c>
      <c r="M14760" s="13" t="s">
        <v>704</v>
      </c>
      <c r="N14760" s="1" t="s">
        <v>1715</v>
      </c>
      <c r="O14760" s="1">
        <v>15</v>
      </c>
      <c r="P14760" s="1" t="s">
        <v>986</v>
      </c>
      <c r="Q14760" s="4" t="s">
        <v>21</v>
      </c>
    </row>
    <row r="14761" spans="1:17" ht="22.5" x14ac:dyDescent="0.25">
      <c r="A14761" s="3">
        <v>10780</v>
      </c>
      <c r="B14761" s="1" t="s">
        <v>33516</v>
      </c>
      <c r="C14761" s="1" t="s">
        <v>15</v>
      </c>
      <c r="D14761" s="1" t="s">
        <v>40</v>
      </c>
      <c r="E14761" s="1">
        <v>44330043</v>
      </c>
      <c r="F14761" s="1" t="s">
        <v>10233</v>
      </c>
      <c r="G14761" s="1">
        <v>2244188</v>
      </c>
      <c r="H14761" s="1" t="s">
        <v>33517</v>
      </c>
      <c r="I14761" s="2">
        <v>45094</v>
      </c>
      <c r="J14761" s="15" t="str">
        <f>MID(Tabla1[[#This Row],[HORA]],1,5)</f>
        <v>10:05</v>
      </c>
      <c r="K14761" s="16">
        <f>IF(Tabla1[[#This Row],[FECHA]]=I14762,IF(J14762-J14761&gt;0,(J14762-J14761)*1440,0),0)</f>
        <v>4.9999999999999822</v>
      </c>
      <c r="L14761" s="14">
        <f>2+L14502-Datos!$C$8</f>
        <v>17.489999999999998</v>
      </c>
      <c r="M14761" s="13" t="s">
        <v>4234</v>
      </c>
      <c r="N14761" s="1" t="s">
        <v>205</v>
      </c>
      <c r="O14761" s="1">
        <v>30</v>
      </c>
      <c r="P14761" s="1" t="s">
        <v>20</v>
      </c>
      <c r="Q14761" s="4" t="s">
        <v>21</v>
      </c>
    </row>
    <row r="14762" spans="1:17" ht="22.5" x14ac:dyDescent="0.25">
      <c r="A14762" s="3">
        <v>10781</v>
      </c>
      <c r="B14762" s="1" t="s">
        <v>33518</v>
      </c>
      <c r="C14762" s="1" t="s">
        <v>15</v>
      </c>
      <c r="D14762" s="1" t="s">
        <v>33</v>
      </c>
      <c r="E14762" s="1">
        <v>10391712</v>
      </c>
      <c r="F14762" s="1" t="s">
        <v>33519</v>
      </c>
      <c r="G14762" s="1">
        <v>2244190</v>
      </c>
      <c r="H14762" s="1" t="s">
        <v>33520</v>
      </c>
      <c r="I14762" s="2">
        <v>45094</v>
      </c>
      <c r="J14762" s="15" t="str">
        <f>MID(Tabla1[[#This Row],[HORA]],1,5)</f>
        <v>10:10</v>
      </c>
      <c r="K14762" s="16">
        <f>IF(Tabla1[[#This Row],[FECHA]]=I14763,IF(J14763-J14762&gt;0,(J14763-J14762)*1440,0),0)</f>
        <v>0</v>
      </c>
      <c r="L14762" s="14">
        <f>2+L14503-Datos!$C$8</f>
        <v>16.180000000000003</v>
      </c>
      <c r="M14762" s="13" t="s">
        <v>9402</v>
      </c>
      <c r="N14762" s="1" t="s">
        <v>33521</v>
      </c>
      <c r="O14762" s="1">
        <v>15</v>
      </c>
      <c r="P14762" s="1" t="s">
        <v>20</v>
      </c>
      <c r="Q14762" s="4" t="s">
        <v>21</v>
      </c>
    </row>
    <row r="14763" spans="1:17" ht="22.5" x14ac:dyDescent="0.25">
      <c r="A14763" s="3">
        <v>15621</v>
      </c>
      <c r="B14763" s="1" t="s">
        <v>47512</v>
      </c>
      <c r="C14763" s="1" t="s">
        <v>15</v>
      </c>
      <c r="D14763" s="1" t="s">
        <v>82</v>
      </c>
      <c r="E14763" s="1">
        <v>47530667</v>
      </c>
      <c r="F14763" s="1" t="s">
        <v>47513</v>
      </c>
      <c r="G14763" s="1">
        <v>323087</v>
      </c>
      <c r="H14763" s="1" t="s">
        <v>47514</v>
      </c>
      <c r="I14763" s="2">
        <v>45094</v>
      </c>
      <c r="J14763" s="15" t="str">
        <f>MID(Tabla1[[#This Row],[HORA]],1,5)</f>
        <v>10:10</v>
      </c>
      <c r="K14763" s="16">
        <f>IF(Tabla1[[#This Row],[FECHA]]=I14764,IF(J14764-J14763&gt;0,(J14764-J14763)*1440,0),0)</f>
        <v>1.9999999999999929</v>
      </c>
      <c r="L14763" s="14">
        <f>2+L14504-Datos!$C$8</f>
        <v>14.780000000000003</v>
      </c>
      <c r="M14763" s="13" t="s">
        <v>9402</v>
      </c>
      <c r="N14763" s="1" t="s">
        <v>47515</v>
      </c>
      <c r="O14763" s="1">
        <v>25</v>
      </c>
      <c r="P14763" s="1" t="s">
        <v>376</v>
      </c>
      <c r="Q14763" s="4" t="s">
        <v>21</v>
      </c>
    </row>
    <row r="14764" spans="1:17" ht="22.5" x14ac:dyDescent="0.25">
      <c r="A14764" s="3">
        <v>10782</v>
      </c>
      <c r="B14764" s="1" t="s">
        <v>33522</v>
      </c>
      <c r="C14764" s="1" t="s">
        <v>15</v>
      </c>
      <c r="D14764" s="1" t="s">
        <v>82</v>
      </c>
      <c r="E14764" s="1">
        <v>16669531</v>
      </c>
      <c r="F14764" s="1" t="s">
        <v>33523</v>
      </c>
      <c r="G14764" s="1">
        <v>2244191</v>
      </c>
      <c r="H14764" s="1" t="s">
        <v>33524</v>
      </c>
      <c r="I14764" s="2">
        <v>45094</v>
      </c>
      <c r="J14764" s="15" t="str">
        <f>MID(Tabla1[[#This Row],[HORA]],1,5)</f>
        <v>10:12</v>
      </c>
      <c r="K14764" s="16">
        <f>IF(Tabla1[[#This Row],[FECHA]]=I14765,IF(J14765-J14764&gt;0,(J14765-J14764)*1440,0),0)</f>
        <v>1.9999999999999929</v>
      </c>
      <c r="L14764" s="14">
        <f>2+L14505-Datos!$C$8</f>
        <v>12.520000000000001</v>
      </c>
      <c r="M14764" s="13" t="s">
        <v>3911</v>
      </c>
      <c r="N14764" s="1" t="s">
        <v>33525</v>
      </c>
      <c r="O14764" s="1">
        <v>30</v>
      </c>
      <c r="P14764" s="1" t="s">
        <v>20</v>
      </c>
      <c r="Q14764" s="4" t="s">
        <v>21</v>
      </c>
    </row>
    <row r="14765" spans="1:17" ht="22.5" x14ac:dyDescent="0.25">
      <c r="A14765" s="3">
        <v>10783</v>
      </c>
      <c r="B14765" s="1" t="s">
        <v>33526</v>
      </c>
      <c r="C14765" s="1" t="s">
        <v>15</v>
      </c>
      <c r="D14765" s="1" t="s">
        <v>40</v>
      </c>
      <c r="E14765" s="1">
        <v>16473123</v>
      </c>
      <c r="F14765" s="1" t="s">
        <v>33527</v>
      </c>
      <c r="G14765" s="1">
        <v>2244192</v>
      </c>
      <c r="H14765" s="1" t="s">
        <v>33528</v>
      </c>
      <c r="I14765" s="2">
        <v>45094</v>
      </c>
      <c r="J14765" s="15" t="str">
        <f>MID(Tabla1[[#This Row],[HORA]],1,5)</f>
        <v>10:14</v>
      </c>
      <c r="K14765" s="16">
        <f>IF(Tabla1[[#This Row],[FECHA]]=I14766,IF(J14766-J14765&gt;0,(J14766-J14765)*1440,0),0)</f>
        <v>0</v>
      </c>
      <c r="L14765" s="14">
        <f>2+L14506-Datos!$C$8</f>
        <v>15.040000000000001</v>
      </c>
      <c r="M14765" s="13" t="s">
        <v>2824</v>
      </c>
      <c r="N14765" s="1" t="s">
        <v>7856</v>
      </c>
      <c r="O14765" s="1">
        <v>12</v>
      </c>
      <c r="P14765" s="1" t="s">
        <v>20</v>
      </c>
      <c r="Q14765" s="4" t="s">
        <v>21</v>
      </c>
    </row>
    <row r="14766" spans="1:17" ht="22.5" x14ac:dyDescent="0.25">
      <c r="A14766" s="3">
        <v>4300</v>
      </c>
      <c r="B14766" s="1" t="s">
        <v>13463</v>
      </c>
      <c r="C14766" s="1" t="s">
        <v>15</v>
      </c>
      <c r="D14766" s="1" t="s">
        <v>40</v>
      </c>
      <c r="E14766" s="1">
        <v>71085632</v>
      </c>
      <c r="F14766" s="1" t="s">
        <v>13464</v>
      </c>
      <c r="G14766" s="1">
        <v>71085632</v>
      </c>
      <c r="H14766" s="1" t="s">
        <v>13464</v>
      </c>
      <c r="I14766" s="2">
        <v>45094</v>
      </c>
      <c r="J14766" s="15" t="str">
        <f>MID(Tabla1[[#This Row],[HORA]],1,5)</f>
        <v>10:14</v>
      </c>
      <c r="K14766" s="16">
        <f>IF(Tabla1[[#This Row],[FECHA]]=I14767,IF(J14767-J14766&gt;0,(J14767-J14766)*1440,0),0)</f>
        <v>12.000000000000037</v>
      </c>
      <c r="L14766" s="14">
        <f>2+L14507-Datos!$C$8</f>
        <v>14.070000000000002</v>
      </c>
      <c r="M14766" s="13" t="s">
        <v>1800</v>
      </c>
      <c r="N14766" s="1" t="s">
        <v>1715</v>
      </c>
      <c r="O14766" s="1">
        <v>10</v>
      </c>
      <c r="P14766" s="1" t="s">
        <v>1508</v>
      </c>
      <c r="Q14766" s="4" t="s">
        <v>21</v>
      </c>
    </row>
    <row r="14767" spans="1:17" ht="22.5" x14ac:dyDescent="0.25">
      <c r="A14767" s="3">
        <v>15622</v>
      </c>
      <c r="B14767" s="1" t="s">
        <v>47516</v>
      </c>
      <c r="C14767" s="1" t="s">
        <v>15</v>
      </c>
      <c r="D14767" s="1" t="s">
        <v>33</v>
      </c>
      <c r="E14767" s="1">
        <v>17441358</v>
      </c>
      <c r="F14767" s="1" t="s">
        <v>47517</v>
      </c>
      <c r="G14767" s="1">
        <v>2244195</v>
      </c>
      <c r="H14767" s="1" t="s">
        <v>47518</v>
      </c>
      <c r="I14767" s="2">
        <v>45094</v>
      </c>
      <c r="J14767" s="15" t="str">
        <f>MID(Tabla1[[#This Row],[HORA]],1,5)</f>
        <v>10:26</v>
      </c>
      <c r="K14767" s="16">
        <f>IF(Tabla1[[#This Row],[FECHA]]=I14768,IF(J14768-J14767&gt;0,(J14768-J14767)*1440,0),0)</f>
        <v>2.9999999999999094</v>
      </c>
      <c r="L14767" s="14">
        <f>2+L14508-Datos!$C$8</f>
        <v>13.180000000000001</v>
      </c>
      <c r="M14767" s="13" t="s">
        <v>1587</v>
      </c>
      <c r="N14767" s="1" t="s">
        <v>47519</v>
      </c>
      <c r="O14767" s="1">
        <v>30</v>
      </c>
      <c r="P14767" s="1" t="s">
        <v>376</v>
      </c>
      <c r="Q14767" s="4" t="s">
        <v>21</v>
      </c>
    </row>
    <row r="14768" spans="1:17" ht="22.5" x14ac:dyDescent="0.25">
      <c r="A14768" s="3">
        <v>10784</v>
      </c>
      <c r="B14768" s="1" t="s">
        <v>33529</v>
      </c>
      <c r="C14768" s="1" t="s">
        <v>15</v>
      </c>
      <c r="D14768" s="1" t="s">
        <v>33</v>
      </c>
      <c r="E14768" s="1">
        <v>77207701</v>
      </c>
      <c r="F14768" s="1" t="s">
        <v>33530</v>
      </c>
      <c r="G14768" s="1">
        <v>2244197</v>
      </c>
      <c r="H14768" s="1" t="s">
        <v>33531</v>
      </c>
      <c r="I14768" s="2">
        <v>45094</v>
      </c>
      <c r="J14768" s="15" t="str">
        <f>MID(Tabla1[[#This Row],[HORA]],1,5)</f>
        <v>10:29</v>
      </c>
      <c r="K14768" s="16">
        <f>IF(Tabla1[[#This Row],[FECHA]]=I14769,IF(J14769-J14768&gt;0,(J14769-J14768)*1440,0),0)</f>
        <v>0</v>
      </c>
      <c r="L14768" s="14">
        <f>2+L14509-Datos!$C$8</f>
        <v>13.220000000000002</v>
      </c>
      <c r="M14768" s="13" t="s">
        <v>1684</v>
      </c>
      <c r="N14768" s="1" t="s">
        <v>33532</v>
      </c>
      <c r="O14768" s="1">
        <v>20</v>
      </c>
      <c r="P14768" s="1" t="s">
        <v>20</v>
      </c>
      <c r="Q14768" s="4" t="s">
        <v>21</v>
      </c>
    </row>
    <row r="14769" spans="1:17" ht="22.5" x14ac:dyDescent="0.25">
      <c r="A14769" s="3">
        <v>15623</v>
      </c>
      <c r="B14769" s="1" t="s">
        <v>47520</v>
      </c>
      <c r="C14769" s="1" t="s">
        <v>15</v>
      </c>
      <c r="D14769" s="1" t="s">
        <v>40</v>
      </c>
      <c r="E14769" s="1">
        <v>16634624</v>
      </c>
      <c r="F14769" s="1" t="s">
        <v>22770</v>
      </c>
      <c r="G14769" s="1">
        <v>2244196</v>
      </c>
      <c r="H14769" s="1" t="s">
        <v>47521</v>
      </c>
      <c r="I14769" s="2">
        <v>45094</v>
      </c>
      <c r="J14769" s="15" t="str">
        <f>MID(Tabla1[[#This Row],[HORA]],1,5)</f>
        <v>10:29</v>
      </c>
      <c r="K14769" s="16">
        <f>IF(Tabla1[[#This Row],[FECHA]]=I14770,IF(J14770-J14769&gt;0,(J14770-J14769)*1440,0),0)</f>
        <v>3.0000000000000693</v>
      </c>
      <c r="L14769" s="14">
        <f>2+L14510-Datos!$C$8</f>
        <v>18.099999999999998</v>
      </c>
      <c r="M14769" s="13" t="s">
        <v>1684</v>
      </c>
      <c r="N14769" s="1" t="s">
        <v>47522</v>
      </c>
      <c r="O14769" s="1">
        <v>10</v>
      </c>
      <c r="P14769" s="1" t="s">
        <v>376</v>
      </c>
      <c r="Q14769" s="4" t="s">
        <v>21</v>
      </c>
    </row>
    <row r="14770" spans="1:17" ht="22.5" x14ac:dyDescent="0.25">
      <c r="A14770" s="3">
        <v>10785</v>
      </c>
      <c r="B14770" s="1" t="s">
        <v>33533</v>
      </c>
      <c r="C14770" s="1" t="s">
        <v>15</v>
      </c>
      <c r="D14770" s="1" t="s">
        <v>71</v>
      </c>
      <c r="E14770" s="1">
        <v>42867801</v>
      </c>
      <c r="F14770" s="1" t="s">
        <v>30056</v>
      </c>
      <c r="G14770" s="1">
        <v>2244199</v>
      </c>
      <c r="H14770" s="1" t="s">
        <v>33534</v>
      </c>
      <c r="I14770" s="2">
        <v>45094</v>
      </c>
      <c r="J14770" s="15" t="str">
        <f>MID(Tabla1[[#This Row],[HORA]],1,5)</f>
        <v>10:32</v>
      </c>
      <c r="K14770" s="16">
        <f>IF(Tabla1[[#This Row],[FECHA]]=I14771,IF(J14771-J14770&gt;0,(J14771-J14770)*1440,0),0)</f>
        <v>3.9999999999999858</v>
      </c>
      <c r="L14770" s="14">
        <f>2+L14511-Datos!$C$8</f>
        <v>12.080000000000002</v>
      </c>
      <c r="M14770" s="13" t="s">
        <v>286</v>
      </c>
      <c r="N14770" s="1" t="s">
        <v>33535</v>
      </c>
      <c r="O14770" s="1">
        <v>20</v>
      </c>
      <c r="P14770" s="1" t="s">
        <v>20</v>
      </c>
      <c r="Q14770" s="4" t="s">
        <v>21</v>
      </c>
    </row>
    <row r="14771" spans="1:17" ht="22.5" x14ac:dyDescent="0.25">
      <c r="A14771" s="3">
        <v>10786</v>
      </c>
      <c r="B14771" s="1" t="s">
        <v>33536</v>
      </c>
      <c r="C14771" s="1" t="s">
        <v>15</v>
      </c>
      <c r="D14771" s="1" t="s">
        <v>40</v>
      </c>
      <c r="E14771" s="1">
        <v>16721774</v>
      </c>
      <c r="F14771" s="1" t="s">
        <v>33537</v>
      </c>
      <c r="G14771" s="1">
        <v>2244201</v>
      </c>
      <c r="H14771" s="1" t="s">
        <v>33538</v>
      </c>
      <c r="I14771" s="2">
        <v>45094</v>
      </c>
      <c r="J14771" s="15" t="str">
        <f>MID(Tabla1[[#This Row],[HORA]],1,5)</f>
        <v>10:36</v>
      </c>
      <c r="K14771" s="16">
        <f>IF(Tabla1[[#This Row],[FECHA]]=I14772,IF(J14772-J14771&gt;0,(J14772-J14771)*1440,0),0)</f>
        <v>1.9999999999999929</v>
      </c>
      <c r="L14771" s="14">
        <f>2+L14512-Datos!$C$8</f>
        <v>13.380000000000003</v>
      </c>
      <c r="M14771" s="13" t="s">
        <v>4241</v>
      </c>
      <c r="N14771" s="1" t="s">
        <v>59</v>
      </c>
      <c r="O14771" s="1">
        <v>10</v>
      </c>
      <c r="P14771" s="1" t="s">
        <v>20</v>
      </c>
      <c r="Q14771" s="4" t="s">
        <v>21</v>
      </c>
    </row>
    <row r="14772" spans="1:17" ht="22.5" x14ac:dyDescent="0.25">
      <c r="A14772" s="3">
        <v>10787</v>
      </c>
      <c r="B14772" s="1" t="s">
        <v>33539</v>
      </c>
      <c r="C14772" s="1" t="s">
        <v>15</v>
      </c>
      <c r="D14772" s="1" t="s">
        <v>61</v>
      </c>
      <c r="E14772" s="1">
        <v>80583100</v>
      </c>
      <c r="F14772" s="1" t="s">
        <v>33540</v>
      </c>
      <c r="G14772" s="1">
        <v>2244202</v>
      </c>
      <c r="H14772" s="1" t="s">
        <v>33541</v>
      </c>
      <c r="I14772" s="2">
        <v>45094</v>
      </c>
      <c r="J14772" s="15" t="str">
        <f>MID(Tabla1[[#This Row],[HORA]],1,5)</f>
        <v>10:38</v>
      </c>
      <c r="K14772" s="16">
        <f>IF(Tabla1[[#This Row],[FECHA]]=I14773,IF(J14773-J14772&gt;0,(J14773-J14772)*1440,0),0)</f>
        <v>1.9999999999999929</v>
      </c>
      <c r="L14772" s="14">
        <f>2+L14513-Datos!$C$8</f>
        <v>12.280000000000003</v>
      </c>
      <c r="M14772" s="13" t="s">
        <v>334</v>
      </c>
      <c r="N14772" s="1" t="s">
        <v>59</v>
      </c>
      <c r="O14772" s="1">
        <v>10</v>
      </c>
      <c r="P14772" s="1" t="s">
        <v>20</v>
      </c>
      <c r="Q14772" s="4" t="s">
        <v>21</v>
      </c>
    </row>
    <row r="14773" spans="1:17" ht="22.5" x14ac:dyDescent="0.25">
      <c r="A14773" s="3">
        <v>17775</v>
      </c>
      <c r="B14773" s="1" t="s">
        <v>53329</v>
      </c>
      <c r="C14773" s="1" t="s">
        <v>15</v>
      </c>
      <c r="D14773" s="1" t="s">
        <v>119</v>
      </c>
      <c r="E14773" s="1">
        <v>20607781223</v>
      </c>
      <c r="F14773" s="1" t="s">
        <v>53330</v>
      </c>
      <c r="G14773" s="1">
        <v>2244205</v>
      </c>
      <c r="H14773" s="1" t="s">
        <v>53331</v>
      </c>
      <c r="I14773" s="2">
        <v>45094</v>
      </c>
      <c r="J14773" s="15" t="str">
        <f>MID(Tabla1[[#This Row],[HORA]],1,5)</f>
        <v>10:40</v>
      </c>
      <c r="K14773" s="16">
        <f>IF(Tabla1[[#This Row],[FECHA]]=I14774,IF(J14774-J14773&gt;0,(J14774-J14773)*1440,0),0)</f>
        <v>1.9999999999999929</v>
      </c>
      <c r="L14773" s="14">
        <f>2+L14514-Datos!$C$8</f>
        <v>13.480000000000002</v>
      </c>
      <c r="M14773" s="13" t="s">
        <v>1354</v>
      </c>
      <c r="N14773" s="1" t="s">
        <v>9352</v>
      </c>
      <c r="O14773" s="1">
        <v>15</v>
      </c>
      <c r="P14773" s="1" t="s">
        <v>20</v>
      </c>
      <c r="Q14773" s="4" t="s">
        <v>21</v>
      </c>
    </row>
    <row r="14774" spans="1:17" ht="22.5" x14ac:dyDescent="0.25">
      <c r="A14774" s="3">
        <v>15624</v>
      </c>
      <c r="B14774" s="1" t="s">
        <v>47523</v>
      </c>
      <c r="C14774" s="1" t="s">
        <v>15</v>
      </c>
      <c r="D14774" s="1" t="s">
        <v>637</v>
      </c>
      <c r="E14774" s="1">
        <v>16657355</v>
      </c>
      <c r="F14774" s="1" t="s">
        <v>47524</v>
      </c>
      <c r="G14774" s="1">
        <v>40713457</v>
      </c>
      <c r="H14774" s="1" t="s">
        <v>47525</v>
      </c>
      <c r="I14774" s="2">
        <v>45094</v>
      </c>
      <c r="J14774" s="15" t="str">
        <f>MID(Tabla1[[#This Row],[HORA]],1,5)</f>
        <v>10:42</v>
      </c>
      <c r="K14774" s="16">
        <f>IF(Tabla1[[#This Row],[FECHA]]=I14775,IF(J14775-J14774&gt;0,(J14775-J14774)*1440,0),0)</f>
        <v>1.0000000000000764</v>
      </c>
      <c r="L14774" s="14">
        <f>2+L14515-Datos!$C$8</f>
        <v>14.980000000000002</v>
      </c>
      <c r="M14774" s="13" t="s">
        <v>1000</v>
      </c>
      <c r="N14774" s="1" t="s">
        <v>47526</v>
      </c>
      <c r="O14774" s="1">
        <v>15</v>
      </c>
      <c r="P14774" s="1" t="s">
        <v>376</v>
      </c>
      <c r="Q14774" s="4" t="s">
        <v>21</v>
      </c>
    </row>
    <row r="14775" spans="1:17" ht="22.5" x14ac:dyDescent="0.25">
      <c r="A14775" s="3">
        <v>10788</v>
      </c>
      <c r="B14775" s="1" t="s">
        <v>33542</v>
      </c>
      <c r="C14775" s="1" t="s">
        <v>15</v>
      </c>
      <c r="D14775" s="1" t="s">
        <v>40</v>
      </c>
      <c r="E14775" s="1">
        <v>75403940</v>
      </c>
      <c r="F14775" s="1" t="s">
        <v>33543</v>
      </c>
      <c r="G14775" s="1">
        <v>2244207</v>
      </c>
      <c r="H14775" s="1" t="s">
        <v>33544</v>
      </c>
      <c r="I14775" s="2">
        <v>45094</v>
      </c>
      <c r="J14775" s="15" t="str">
        <f>MID(Tabla1[[#This Row],[HORA]],1,5)</f>
        <v>10:43</v>
      </c>
      <c r="K14775" s="16">
        <f>IF(Tabla1[[#This Row],[FECHA]]=I14776,IF(J14776-J14775&gt;0,(J14776-J14775)*1440,0),0)</f>
        <v>1.9999999999999929</v>
      </c>
      <c r="L14775" s="14">
        <f>2+L14516-Datos!$C$8</f>
        <v>12.330000000000002</v>
      </c>
      <c r="M14775" s="13" t="s">
        <v>1052</v>
      </c>
      <c r="N14775" s="1" t="s">
        <v>33545</v>
      </c>
      <c r="O14775" s="1">
        <v>30</v>
      </c>
      <c r="P14775" s="1" t="s">
        <v>20</v>
      </c>
      <c r="Q14775" s="4" t="s">
        <v>21</v>
      </c>
    </row>
    <row r="14776" spans="1:17" ht="22.5" x14ac:dyDescent="0.25">
      <c r="A14776" s="3">
        <v>15625</v>
      </c>
      <c r="B14776" s="1" t="s">
        <v>47527</v>
      </c>
      <c r="C14776" s="1" t="s">
        <v>15</v>
      </c>
      <c r="D14776" s="1" t="s">
        <v>77</v>
      </c>
      <c r="E14776" s="1">
        <v>16404497</v>
      </c>
      <c r="F14776" s="1" t="s">
        <v>36123</v>
      </c>
      <c r="G14776" s="1">
        <v>2244208</v>
      </c>
      <c r="H14776" s="1" t="s">
        <v>36124</v>
      </c>
      <c r="I14776" s="2">
        <v>45094</v>
      </c>
      <c r="J14776" s="15" t="str">
        <f>MID(Tabla1[[#This Row],[HORA]],1,5)</f>
        <v>10:45</v>
      </c>
      <c r="K14776" s="16">
        <f>IF(Tabla1[[#This Row],[FECHA]]=I14777,IF(J14777-J14776&gt;0,(J14777-J14776)*1440,0),0)</f>
        <v>2.9999999999999893</v>
      </c>
      <c r="L14776" s="14">
        <f>2+L14517-Datos!$C$8</f>
        <v>14.480000000000002</v>
      </c>
      <c r="M14776" s="13" t="s">
        <v>2528</v>
      </c>
      <c r="N14776" s="1" t="s">
        <v>47528</v>
      </c>
      <c r="O14776" s="1">
        <v>20</v>
      </c>
      <c r="P14776" s="1" t="s">
        <v>376</v>
      </c>
      <c r="Q14776" s="4" t="s">
        <v>21</v>
      </c>
    </row>
    <row r="14777" spans="1:17" ht="22.5" x14ac:dyDescent="0.25">
      <c r="A14777" s="3">
        <v>15626</v>
      </c>
      <c r="B14777" s="1" t="s">
        <v>47529</v>
      </c>
      <c r="C14777" s="1" t="s">
        <v>15</v>
      </c>
      <c r="D14777" s="1" t="s">
        <v>40</v>
      </c>
      <c r="E14777" s="1">
        <v>45785162</v>
      </c>
      <c r="F14777" s="1" t="s">
        <v>12650</v>
      </c>
      <c r="G14777" s="1">
        <v>2880148</v>
      </c>
      <c r="H14777" s="1" t="s">
        <v>47530</v>
      </c>
      <c r="I14777" s="2">
        <v>45094</v>
      </c>
      <c r="J14777" s="15" t="str">
        <f>MID(Tabla1[[#This Row],[HORA]],1,5)</f>
        <v>10:48</v>
      </c>
      <c r="K14777" s="16">
        <f>IF(Tabla1[[#This Row],[FECHA]]=I14778,IF(J14778-J14777&gt;0,(J14778-J14777)*1440,0),0)</f>
        <v>0.99999999999999645</v>
      </c>
      <c r="L14777" s="14">
        <f>2+L14518-Datos!$C$8</f>
        <v>16.180000000000003</v>
      </c>
      <c r="M14777" s="13" t="s">
        <v>5989</v>
      </c>
      <c r="N14777" s="1" t="s">
        <v>47531</v>
      </c>
      <c r="O14777" s="1">
        <v>10</v>
      </c>
      <c r="P14777" s="1" t="s">
        <v>376</v>
      </c>
      <c r="Q14777" s="4" t="s">
        <v>21</v>
      </c>
    </row>
    <row r="14778" spans="1:17" ht="22.5" x14ac:dyDescent="0.25">
      <c r="A14778" s="3">
        <v>17776</v>
      </c>
      <c r="B14778" s="1" t="s">
        <v>53332</v>
      </c>
      <c r="C14778" s="1" t="s">
        <v>15</v>
      </c>
      <c r="D14778" s="1" t="s">
        <v>77</v>
      </c>
      <c r="E14778" s="1">
        <v>10420452565</v>
      </c>
      <c r="F14778" s="1" t="s">
        <v>50053</v>
      </c>
      <c r="G14778" s="1">
        <v>2244211</v>
      </c>
      <c r="H14778" s="1" t="s">
        <v>53333</v>
      </c>
      <c r="I14778" s="2">
        <v>45094</v>
      </c>
      <c r="J14778" s="15" t="str">
        <f>MID(Tabla1[[#This Row],[HORA]],1,5)</f>
        <v>10:49</v>
      </c>
      <c r="K14778" s="16">
        <f>IF(Tabla1[[#This Row],[FECHA]]=I14779,IF(J14779-J14778&gt;0,(J14779-J14778)*1440,0),0)</f>
        <v>0</v>
      </c>
      <c r="L14778" s="14">
        <f>2+L14519-Datos!$C$8</f>
        <v>13.340000000000002</v>
      </c>
      <c r="M14778" s="13" t="s">
        <v>1161</v>
      </c>
      <c r="N14778" s="1" t="s">
        <v>53334</v>
      </c>
      <c r="O14778" s="1">
        <v>100.01</v>
      </c>
      <c r="P14778" s="1" t="s">
        <v>20</v>
      </c>
      <c r="Q14778" s="4" t="s">
        <v>21</v>
      </c>
    </row>
    <row r="14779" spans="1:17" ht="22.5" x14ac:dyDescent="0.25">
      <c r="A14779" s="3">
        <v>17777</v>
      </c>
      <c r="B14779" s="1" t="s">
        <v>53332</v>
      </c>
      <c r="C14779" s="1" t="s">
        <v>15</v>
      </c>
      <c r="D14779" s="1" t="s">
        <v>77</v>
      </c>
      <c r="E14779" s="1">
        <v>10420452565</v>
      </c>
      <c r="F14779" s="1" t="s">
        <v>50053</v>
      </c>
      <c r="G14779" s="1">
        <v>2244211</v>
      </c>
      <c r="H14779" s="1" t="s">
        <v>53333</v>
      </c>
      <c r="I14779" s="2">
        <v>45094</v>
      </c>
      <c r="J14779" s="15" t="str">
        <f>MID(Tabla1[[#This Row],[HORA]],1,5)</f>
        <v>10:49</v>
      </c>
      <c r="K14779" s="16">
        <f>IF(Tabla1[[#This Row],[FECHA]]=I14780,IF(J14780-J14779&gt;0,(J14780-J14779)*1440,0),0)</f>
        <v>0</v>
      </c>
      <c r="L14779" s="14">
        <f>2+L14520-Datos!$C$8</f>
        <v>14.280000000000003</v>
      </c>
      <c r="M14779" s="13" t="s">
        <v>1161</v>
      </c>
      <c r="N14779" s="1" t="s">
        <v>53335</v>
      </c>
      <c r="O14779" s="1">
        <v>33.33</v>
      </c>
      <c r="P14779" s="1" t="s">
        <v>20</v>
      </c>
      <c r="Q14779" s="4" t="s">
        <v>21</v>
      </c>
    </row>
    <row r="14780" spans="1:17" ht="22.5" x14ac:dyDescent="0.25">
      <c r="A14780" s="3">
        <v>17778</v>
      </c>
      <c r="B14780" s="1" t="s">
        <v>53332</v>
      </c>
      <c r="C14780" s="1" t="s">
        <v>15</v>
      </c>
      <c r="D14780" s="1" t="s">
        <v>77</v>
      </c>
      <c r="E14780" s="1">
        <v>10420452565</v>
      </c>
      <c r="F14780" s="1" t="s">
        <v>50053</v>
      </c>
      <c r="G14780" s="1">
        <v>2244211</v>
      </c>
      <c r="H14780" s="1" t="s">
        <v>53333</v>
      </c>
      <c r="I14780" s="2">
        <v>45094</v>
      </c>
      <c r="J14780" s="15" t="str">
        <f>MID(Tabla1[[#This Row],[HORA]],1,5)</f>
        <v>10:49</v>
      </c>
      <c r="K14780" s="16">
        <f>IF(Tabla1[[#This Row],[FECHA]]=I14781,IF(J14781-J14780&gt;0,(J14781-J14780)*1440,0),0)</f>
        <v>0</v>
      </c>
      <c r="L14780" s="14">
        <f>2+L14521-Datos!$C$8</f>
        <v>14.520000000000001</v>
      </c>
      <c r="M14780" s="13" t="s">
        <v>1161</v>
      </c>
      <c r="N14780" s="1" t="s">
        <v>3152</v>
      </c>
      <c r="O14780" s="1">
        <v>33.33</v>
      </c>
      <c r="P14780" s="1" t="s">
        <v>20</v>
      </c>
      <c r="Q14780" s="4" t="s">
        <v>21</v>
      </c>
    </row>
    <row r="14781" spans="1:17" ht="22.5" x14ac:dyDescent="0.25">
      <c r="A14781" s="3">
        <v>17779</v>
      </c>
      <c r="B14781" s="1" t="s">
        <v>53332</v>
      </c>
      <c r="C14781" s="1" t="s">
        <v>15</v>
      </c>
      <c r="D14781" s="1" t="s">
        <v>77</v>
      </c>
      <c r="E14781" s="1">
        <v>10420452565</v>
      </c>
      <c r="F14781" s="1" t="s">
        <v>50053</v>
      </c>
      <c r="G14781" s="1">
        <v>2244211</v>
      </c>
      <c r="H14781" s="1" t="s">
        <v>53333</v>
      </c>
      <c r="I14781" s="2">
        <v>45094</v>
      </c>
      <c r="J14781" s="15" t="str">
        <f>MID(Tabla1[[#This Row],[HORA]],1,5)</f>
        <v>10:49</v>
      </c>
      <c r="K14781" s="16">
        <f>IF(Tabla1[[#This Row],[FECHA]]=I14782,IF(J14782-J14781&gt;0,(J14782-J14781)*1440,0),0)</f>
        <v>0</v>
      </c>
      <c r="L14781" s="14">
        <f>2+L14522-Datos!$C$8</f>
        <v>12.190000000000003</v>
      </c>
      <c r="M14781" s="13" t="s">
        <v>1161</v>
      </c>
      <c r="N14781" s="1" t="s">
        <v>53336</v>
      </c>
      <c r="O14781" s="1">
        <v>33.33</v>
      </c>
      <c r="P14781" s="1" t="s">
        <v>20</v>
      </c>
      <c r="Q14781" s="4" t="s">
        <v>21</v>
      </c>
    </row>
    <row r="14782" spans="1:17" ht="22.5" x14ac:dyDescent="0.25">
      <c r="A14782" s="3">
        <v>18805</v>
      </c>
      <c r="B14782" s="1" t="s">
        <v>55822</v>
      </c>
      <c r="C14782" s="1" t="s">
        <v>15</v>
      </c>
      <c r="D14782" s="1" t="s">
        <v>40</v>
      </c>
      <c r="E14782" s="1">
        <v>20479931721</v>
      </c>
      <c r="F14782" s="1" t="s">
        <v>48125</v>
      </c>
      <c r="G14782" s="1">
        <v>2244209</v>
      </c>
      <c r="H14782" s="1" t="s">
        <v>33775</v>
      </c>
      <c r="I14782" s="2">
        <v>45094</v>
      </c>
      <c r="J14782" s="15" t="str">
        <f>MID(Tabla1[[#This Row],[HORA]],1,5)</f>
        <v>10:49</v>
      </c>
      <c r="K14782" s="16">
        <f>IF(Tabla1[[#This Row],[FECHA]]=I14783,IF(J14783-J14782&gt;0,(J14783-J14782)*1440,0),0)</f>
        <v>0</v>
      </c>
      <c r="L14782" s="14">
        <f>2+L14523-Datos!$C$8</f>
        <v>13.430000000000001</v>
      </c>
      <c r="M14782" s="13" t="s">
        <v>1161</v>
      </c>
      <c r="N14782" s="1" t="s">
        <v>447</v>
      </c>
      <c r="O14782" s="1">
        <v>10</v>
      </c>
      <c r="P14782" s="1" t="s">
        <v>376</v>
      </c>
      <c r="Q14782" s="4" t="s">
        <v>21</v>
      </c>
    </row>
    <row r="14783" spans="1:17" ht="22.5" x14ac:dyDescent="0.25">
      <c r="A14783" s="3">
        <v>4301</v>
      </c>
      <c r="B14783" s="1" t="s">
        <v>13465</v>
      </c>
      <c r="C14783" s="1" t="s">
        <v>15</v>
      </c>
      <c r="D14783" s="1" t="s">
        <v>141</v>
      </c>
      <c r="E14783" s="1">
        <v>46470270</v>
      </c>
      <c r="F14783" s="1" t="s">
        <v>13466</v>
      </c>
      <c r="G14783" s="1">
        <v>46470270</v>
      </c>
      <c r="H14783" s="1" t="s">
        <v>13466</v>
      </c>
      <c r="I14783" s="2">
        <v>45094</v>
      </c>
      <c r="J14783" s="15" t="str">
        <f>MID(Tabla1[[#This Row],[HORA]],1,5)</f>
        <v>10:49</v>
      </c>
      <c r="K14783" s="16">
        <f>IF(Tabla1[[#This Row],[FECHA]]=I14784,IF(J14784-J14783&gt;0,(J14784-J14783)*1440,0),0)</f>
        <v>2.9999999999999893</v>
      </c>
      <c r="L14783" s="14">
        <f>2+L14524-Datos!$C$8</f>
        <v>13.120000000000003</v>
      </c>
      <c r="M14783" s="13" t="s">
        <v>10828</v>
      </c>
      <c r="N14783" s="1" t="s">
        <v>1715</v>
      </c>
      <c r="O14783" s="1">
        <v>22</v>
      </c>
      <c r="P14783" s="1" t="s">
        <v>1508</v>
      </c>
      <c r="Q14783" s="4" t="s">
        <v>21</v>
      </c>
    </row>
    <row r="14784" spans="1:17" ht="22.5" x14ac:dyDescent="0.25">
      <c r="A14784" s="3">
        <v>10789</v>
      </c>
      <c r="B14784" s="1" t="s">
        <v>33546</v>
      </c>
      <c r="C14784" s="1" t="s">
        <v>15</v>
      </c>
      <c r="D14784" s="1" t="s">
        <v>40</v>
      </c>
      <c r="E14784" s="1">
        <v>43130633</v>
      </c>
      <c r="F14784" s="1" t="s">
        <v>3233</v>
      </c>
      <c r="G14784" s="1">
        <v>2244213</v>
      </c>
      <c r="H14784" s="1" t="s">
        <v>3234</v>
      </c>
      <c r="I14784" s="2">
        <v>45094</v>
      </c>
      <c r="J14784" s="15" t="str">
        <f>MID(Tabla1[[#This Row],[HORA]],1,5)</f>
        <v>10:52</v>
      </c>
      <c r="K14784" s="16">
        <f>IF(Tabla1[[#This Row],[FECHA]]=I14785,IF(J14785-J14784&gt;0,(J14785-J14784)*1440,0),0)</f>
        <v>0.99999999999999645</v>
      </c>
      <c r="L14784" s="14">
        <f>2+L14525-Datos!$C$8</f>
        <v>14.500000000000002</v>
      </c>
      <c r="M14784" s="13" t="s">
        <v>2245</v>
      </c>
      <c r="N14784" s="1" t="s">
        <v>33547</v>
      </c>
      <c r="O14784" s="1">
        <v>35</v>
      </c>
      <c r="P14784" s="1" t="s">
        <v>20</v>
      </c>
      <c r="Q14784" s="4" t="s">
        <v>21</v>
      </c>
    </row>
    <row r="14785" spans="1:17" ht="22.5" x14ac:dyDescent="0.25">
      <c r="A14785" s="3">
        <v>15627</v>
      </c>
      <c r="B14785" s="1" t="s">
        <v>47532</v>
      </c>
      <c r="C14785" s="1" t="s">
        <v>15</v>
      </c>
      <c r="D14785" s="1" t="s">
        <v>82</v>
      </c>
      <c r="E14785" s="1">
        <v>7602063</v>
      </c>
      <c r="F14785" s="1" t="s">
        <v>47533</v>
      </c>
      <c r="G14785" s="1">
        <v>2244214</v>
      </c>
      <c r="H14785" s="1" t="s">
        <v>47534</v>
      </c>
      <c r="I14785" s="2">
        <v>45094</v>
      </c>
      <c r="J14785" s="15" t="str">
        <f>MID(Tabla1[[#This Row],[HORA]],1,5)</f>
        <v>10:53</v>
      </c>
      <c r="K14785" s="16">
        <f>IF(Tabla1[[#This Row],[FECHA]]=I14786,IF(J14786-J14785&gt;0,(J14786-J14785)*1440,0),0)</f>
        <v>4.9999999999999822</v>
      </c>
      <c r="L14785" s="14">
        <f>2+L14526-Datos!$C$8</f>
        <v>14.440000000000003</v>
      </c>
      <c r="M14785" s="13" t="s">
        <v>6325</v>
      </c>
      <c r="N14785" s="1" t="s">
        <v>47535</v>
      </c>
      <c r="O14785" s="1">
        <v>12</v>
      </c>
      <c r="P14785" s="1" t="s">
        <v>376</v>
      </c>
      <c r="Q14785" s="4" t="s">
        <v>21</v>
      </c>
    </row>
    <row r="14786" spans="1:17" ht="22.5" x14ac:dyDescent="0.25">
      <c r="A14786" s="3">
        <v>10790</v>
      </c>
      <c r="B14786" s="1" t="s">
        <v>33548</v>
      </c>
      <c r="C14786" s="1" t="s">
        <v>15</v>
      </c>
      <c r="D14786" s="1" t="s">
        <v>23</v>
      </c>
      <c r="E14786" s="1">
        <v>43915317</v>
      </c>
      <c r="F14786" s="1" t="s">
        <v>30669</v>
      </c>
      <c r="G14786" s="1">
        <v>2244215</v>
      </c>
      <c r="H14786" s="1" t="s">
        <v>30670</v>
      </c>
      <c r="I14786" s="2">
        <v>45094</v>
      </c>
      <c r="J14786" s="15" t="str">
        <f>MID(Tabla1[[#This Row],[HORA]],1,5)</f>
        <v>10:58</v>
      </c>
      <c r="K14786" s="16">
        <f>IF(Tabla1[[#This Row],[FECHA]]=I14787,IF(J14787-J14786&gt;0,(J14787-J14786)*1440,0),0)</f>
        <v>0.99999999999999645</v>
      </c>
      <c r="L14786" s="14">
        <f>2+L14527-Datos!$C$8</f>
        <v>14.340000000000002</v>
      </c>
      <c r="M14786" s="13" t="s">
        <v>263</v>
      </c>
      <c r="N14786" s="1" t="s">
        <v>19889</v>
      </c>
      <c r="O14786" s="1">
        <v>15</v>
      </c>
      <c r="P14786" s="1" t="s">
        <v>20</v>
      </c>
      <c r="Q14786" s="4" t="s">
        <v>21</v>
      </c>
    </row>
    <row r="14787" spans="1:17" ht="22.5" x14ac:dyDescent="0.25">
      <c r="A14787" s="3">
        <v>15628</v>
      </c>
      <c r="B14787" s="1" t="s">
        <v>47536</v>
      </c>
      <c r="C14787" s="1" t="s">
        <v>15</v>
      </c>
      <c r="D14787" s="1" t="s">
        <v>40</v>
      </c>
      <c r="E14787" s="1">
        <v>16768180</v>
      </c>
      <c r="F14787" s="1" t="s">
        <v>47537</v>
      </c>
      <c r="G14787" s="1">
        <v>2244216</v>
      </c>
      <c r="H14787" s="1" t="s">
        <v>47538</v>
      </c>
      <c r="I14787" s="2">
        <v>45094</v>
      </c>
      <c r="J14787" s="15" t="str">
        <f>MID(Tabla1[[#This Row],[HORA]],1,5)</f>
        <v>10:59</v>
      </c>
      <c r="K14787" s="16">
        <f>IF(Tabla1[[#This Row],[FECHA]]=I14788,IF(J14788-J14787&gt;0,(J14788-J14787)*1440,0),0)</f>
        <v>0.99999999999999645</v>
      </c>
      <c r="L14787" s="14">
        <f>2+L14528-Datos!$C$8</f>
        <v>12.050000000000002</v>
      </c>
      <c r="M14787" s="13" t="s">
        <v>753</v>
      </c>
      <c r="N14787" s="1" t="s">
        <v>47539</v>
      </c>
      <c r="O14787" s="1">
        <v>15</v>
      </c>
      <c r="P14787" s="1" t="s">
        <v>376</v>
      </c>
      <c r="Q14787" s="4" t="s">
        <v>21</v>
      </c>
    </row>
    <row r="14788" spans="1:17" ht="22.5" x14ac:dyDescent="0.25">
      <c r="A14788" s="3">
        <v>10791</v>
      </c>
      <c r="B14788" s="1" t="s">
        <v>33549</v>
      </c>
      <c r="C14788" s="1" t="s">
        <v>15</v>
      </c>
      <c r="D14788" s="1" t="s">
        <v>40</v>
      </c>
      <c r="E14788" s="1">
        <v>19249462</v>
      </c>
      <c r="F14788" s="1" t="s">
        <v>33550</v>
      </c>
      <c r="G14788" s="1">
        <v>40401505</v>
      </c>
      <c r="H14788" s="1" t="s">
        <v>33551</v>
      </c>
      <c r="I14788" s="2">
        <v>45094</v>
      </c>
      <c r="J14788" s="15" t="str">
        <f>MID(Tabla1[[#This Row],[HORA]],1,5)</f>
        <v>11:00</v>
      </c>
      <c r="K14788" s="16">
        <f>IF(Tabla1[[#This Row],[FECHA]]=I14789,IF(J14789-J14788&gt;0,(J14789-J14788)*1440,0),0)</f>
        <v>1.0000000000000764</v>
      </c>
      <c r="L14788" s="14">
        <f>2+L14529-Datos!$C$8</f>
        <v>13.340000000000002</v>
      </c>
      <c r="M14788" s="13" t="s">
        <v>2252</v>
      </c>
      <c r="N14788" s="1" t="s">
        <v>33552</v>
      </c>
      <c r="O14788" s="1">
        <v>30</v>
      </c>
      <c r="P14788" s="1" t="s">
        <v>20</v>
      </c>
      <c r="Q14788" s="4" t="s">
        <v>21</v>
      </c>
    </row>
    <row r="14789" spans="1:17" ht="22.5" x14ac:dyDescent="0.25">
      <c r="A14789" s="3">
        <v>10792</v>
      </c>
      <c r="B14789" s="1" t="s">
        <v>33553</v>
      </c>
      <c r="C14789" s="1" t="s">
        <v>15</v>
      </c>
      <c r="D14789" s="1" t="s">
        <v>33</v>
      </c>
      <c r="E14789" s="1">
        <v>16676049</v>
      </c>
      <c r="F14789" s="1" t="s">
        <v>33554</v>
      </c>
      <c r="G14789" s="1">
        <v>2244217</v>
      </c>
      <c r="H14789" s="1" t="s">
        <v>97</v>
      </c>
      <c r="I14789" s="2">
        <v>45094</v>
      </c>
      <c r="J14789" s="15" t="str">
        <f>MID(Tabla1[[#This Row],[HORA]],1,5)</f>
        <v>11:01</v>
      </c>
      <c r="K14789" s="16">
        <f>IF(Tabla1[[#This Row],[FECHA]]=I14790,IF(J14790-J14789&gt;0,(J14790-J14789)*1440,0),0)</f>
        <v>0</v>
      </c>
      <c r="L14789" s="14">
        <f>2+L14530-Datos!$C$8</f>
        <v>12.350000000000003</v>
      </c>
      <c r="M14789" s="13" t="s">
        <v>266</v>
      </c>
      <c r="N14789" s="1" t="s">
        <v>7410</v>
      </c>
      <c r="O14789" s="1">
        <v>1</v>
      </c>
      <c r="P14789" s="1" t="s">
        <v>20</v>
      </c>
      <c r="Q14789" s="4" t="s">
        <v>21</v>
      </c>
    </row>
    <row r="14790" spans="1:17" ht="22.5" x14ac:dyDescent="0.25">
      <c r="A14790" s="3">
        <v>18806</v>
      </c>
      <c r="B14790" s="1" t="s">
        <v>55823</v>
      </c>
      <c r="C14790" s="1" t="s">
        <v>15</v>
      </c>
      <c r="D14790" s="1" t="s">
        <v>23</v>
      </c>
      <c r="E14790" s="1">
        <v>20507865951</v>
      </c>
      <c r="F14790" s="1" t="s">
        <v>48144</v>
      </c>
      <c r="G14790" s="1">
        <v>71852728</v>
      </c>
      <c r="H14790" s="1" t="s">
        <v>49936</v>
      </c>
      <c r="I14790" s="2">
        <v>45094</v>
      </c>
      <c r="J14790" s="15" t="str">
        <f>MID(Tabla1[[#This Row],[HORA]],1,5)</f>
        <v>11:01</v>
      </c>
      <c r="K14790" s="16">
        <f>IF(Tabla1[[#This Row],[FECHA]]=I14791,IF(J14791-J14790&gt;0,(J14791-J14790)*1440,0),0)</f>
        <v>0</v>
      </c>
      <c r="L14790" s="14">
        <f>2+L14531-Datos!$C$8</f>
        <v>15.360000000000001</v>
      </c>
      <c r="M14790" s="13" t="s">
        <v>266</v>
      </c>
      <c r="N14790" s="1" t="s">
        <v>447</v>
      </c>
      <c r="O14790" s="1">
        <v>10</v>
      </c>
      <c r="P14790" s="1" t="s">
        <v>376</v>
      </c>
      <c r="Q14790" s="4" t="s">
        <v>21</v>
      </c>
    </row>
    <row r="14791" spans="1:17" ht="22.5" x14ac:dyDescent="0.25">
      <c r="A14791" s="3">
        <v>4302</v>
      </c>
      <c r="B14791" s="1" t="s">
        <v>13467</v>
      </c>
      <c r="C14791" s="1" t="s">
        <v>15</v>
      </c>
      <c r="D14791" s="1" t="s">
        <v>82</v>
      </c>
      <c r="E14791" s="1">
        <v>207157</v>
      </c>
      <c r="F14791" s="1" t="s">
        <v>13468</v>
      </c>
      <c r="G14791" s="1">
        <v>207157</v>
      </c>
      <c r="H14791" s="1" t="s">
        <v>13468</v>
      </c>
      <c r="I14791" s="2">
        <v>45094</v>
      </c>
      <c r="J14791" s="15" t="str">
        <f>MID(Tabla1[[#This Row],[HORA]],1,5)</f>
        <v>11:01</v>
      </c>
      <c r="K14791" s="16">
        <f>IF(Tabla1[[#This Row],[FECHA]]=I14792,IF(J14792-J14791&gt;0,(J14792-J14791)*1440,0),0)</f>
        <v>1.9999999999999929</v>
      </c>
      <c r="L14791" s="14">
        <f>2+L14532-Datos!$C$8</f>
        <v>17.420000000000005</v>
      </c>
      <c r="M14791" s="13" t="s">
        <v>2439</v>
      </c>
      <c r="N14791" s="1" t="s">
        <v>1715</v>
      </c>
      <c r="O14791" s="1">
        <v>10</v>
      </c>
      <c r="P14791" s="1" t="s">
        <v>1508</v>
      </c>
      <c r="Q14791" s="4" t="s">
        <v>21</v>
      </c>
    </row>
    <row r="14792" spans="1:17" ht="22.5" x14ac:dyDescent="0.25">
      <c r="A14792" s="3">
        <v>15629</v>
      </c>
      <c r="B14792" s="1" t="s">
        <v>47540</v>
      </c>
      <c r="C14792" s="1" t="s">
        <v>15</v>
      </c>
      <c r="D14792" s="1" t="s">
        <v>33</v>
      </c>
      <c r="E14792" s="1">
        <v>80291728</v>
      </c>
      <c r="F14792" s="1" t="s">
        <v>47541</v>
      </c>
      <c r="G14792" s="1">
        <v>2244220</v>
      </c>
      <c r="H14792" s="1" t="s">
        <v>47542</v>
      </c>
      <c r="I14792" s="2">
        <v>45094</v>
      </c>
      <c r="J14792" s="15" t="str">
        <f>MID(Tabla1[[#This Row],[HORA]],1,5)</f>
        <v>11:03</v>
      </c>
      <c r="K14792" s="16">
        <f>IF(Tabla1[[#This Row],[FECHA]]=I14793,IF(J14793-J14792&gt;0,(J14793-J14792)*1440,0),0)</f>
        <v>0.99999999999991651</v>
      </c>
      <c r="L14792" s="14">
        <f>2+L14533-Datos!$C$8</f>
        <v>13.290000000000003</v>
      </c>
      <c r="M14792" s="13" t="s">
        <v>758</v>
      </c>
      <c r="N14792" s="1" t="s">
        <v>47543</v>
      </c>
      <c r="O14792" s="1">
        <v>12</v>
      </c>
      <c r="P14792" s="1" t="s">
        <v>376</v>
      </c>
      <c r="Q14792" s="4" t="s">
        <v>21</v>
      </c>
    </row>
    <row r="14793" spans="1:17" ht="22.5" x14ac:dyDescent="0.25">
      <c r="A14793" s="3">
        <v>10793</v>
      </c>
      <c r="B14793" s="1" t="s">
        <v>33555</v>
      </c>
      <c r="C14793" s="1" t="s">
        <v>15</v>
      </c>
      <c r="D14793" s="1" t="s">
        <v>77</v>
      </c>
      <c r="E14793" s="1">
        <v>78549506</v>
      </c>
      <c r="F14793" s="1" t="s">
        <v>33556</v>
      </c>
      <c r="G14793" s="1">
        <v>2244221</v>
      </c>
      <c r="H14793" s="1" t="s">
        <v>33557</v>
      </c>
      <c r="I14793" s="2">
        <v>45094</v>
      </c>
      <c r="J14793" s="15" t="str">
        <f>MID(Tabla1[[#This Row],[HORA]],1,5)</f>
        <v>11:04</v>
      </c>
      <c r="K14793" s="16">
        <f>IF(Tabla1[[#This Row],[FECHA]]=I14794,IF(J14794-J14793&gt;0,(J14794-J14793)*1440,0),0)</f>
        <v>1.0000000000000764</v>
      </c>
      <c r="L14793" s="14">
        <f>2+L14534-Datos!$C$8</f>
        <v>13.100000000000003</v>
      </c>
      <c r="M14793" s="13" t="s">
        <v>4255</v>
      </c>
      <c r="N14793" s="1" t="s">
        <v>33558</v>
      </c>
      <c r="O14793" s="1">
        <v>30</v>
      </c>
      <c r="P14793" s="1" t="s">
        <v>20</v>
      </c>
      <c r="Q14793" s="4" t="s">
        <v>21</v>
      </c>
    </row>
    <row r="14794" spans="1:17" ht="22.5" x14ac:dyDescent="0.25">
      <c r="A14794" s="3">
        <v>15630</v>
      </c>
      <c r="B14794" s="1" t="s">
        <v>47544</v>
      </c>
      <c r="C14794" s="1" t="s">
        <v>15</v>
      </c>
      <c r="D14794" s="1" t="s">
        <v>1847</v>
      </c>
      <c r="E14794" s="1">
        <v>16755602</v>
      </c>
      <c r="F14794" s="1" t="s">
        <v>4596</v>
      </c>
      <c r="G14794" s="1">
        <v>2244222</v>
      </c>
      <c r="H14794" s="1" t="s">
        <v>47545</v>
      </c>
      <c r="I14794" s="2">
        <v>45094</v>
      </c>
      <c r="J14794" s="15" t="str">
        <f>MID(Tabla1[[#This Row],[HORA]],1,5)</f>
        <v>11:05</v>
      </c>
      <c r="K14794" s="16">
        <f>IF(Tabla1[[#This Row],[FECHA]]=I14795,IF(J14795-J14794&gt;0,(J14795-J14794)*1440,0),0)</f>
        <v>0.99999999999991651</v>
      </c>
      <c r="L14794" s="14">
        <f>2+L14535-Datos!$C$8</f>
        <v>15.190000000000003</v>
      </c>
      <c r="M14794" s="13" t="s">
        <v>2552</v>
      </c>
      <c r="N14794" s="1" t="s">
        <v>14818</v>
      </c>
      <c r="O14794" s="1">
        <v>10</v>
      </c>
      <c r="P14794" s="1" t="s">
        <v>376</v>
      </c>
      <c r="Q14794" s="4" t="s">
        <v>21</v>
      </c>
    </row>
    <row r="14795" spans="1:17" ht="22.5" x14ac:dyDescent="0.25">
      <c r="A14795" s="3">
        <v>10794</v>
      </c>
      <c r="B14795" s="1" t="s">
        <v>33559</v>
      </c>
      <c r="C14795" s="1" t="s">
        <v>15</v>
      </c>
      <c r="D14795" s="1" t="s">
        <v>40</v>
      </c>
      <c r="E14795" s="1">
        <v>71201013</v>
      </c>
      <c r="F14795" s="1" t="s">
        <v>33560</v>
      </c>
      <c r="G14795" s="1">
        <v>2244223</v>
      </c>
      <c r="H14795" s="1" t="s">
        <v>33561</v>
      </c>
      <c r="I14795" s="2">
        <v>45094</v>
      </c>
      <c r="J14795" s="15" t="str">
        <f>MID(Tabla1[[#This Row],[HORA]],1,5)</f>
        <v>11:06</v>
      </c>
      <c r="K14795" s="16">
        <f>IF(Tabla1[[#This Row],[FECHA]]=I14796,IF(J14796-J14795&gt;0,(J14796-J14795)*1440,0),0)</f>
        <v>1.0000000000000764</v>
      </c>
      <c r="L14795" s="14">
        <f>2+L14536-Datos!$C$8</f>
        <v>12.530000000000003</v>
      </c>
      <c r="M14795" s="13" t="s">
        <v>1167</v>
      </c>
      <c r="N14795" s="1" t="s">
        <v>2263</v>
      </c>
      <c r="O14795" s="1">
        <v>20</v>
      </c>
      <c r="P14795" s="1" t="s">
        <v>20</v>
      </c>
      <c r="Q14795" s="4" t="s">
        <v>21</v>
      </c>
    </row>
    <row r="14796" spans="1:17" ht="22.5" x14ac:dyDescent="0.25">
      <c r="A14796" s="3">
        <v>15631</v>
      </c>
      <c r="B14796" s="1" t="s">
        <v>47546</v>
      </c>
      <c r="C14796" s="1" t="s">
        <v>15</v>
      </c>
      <c r="D14796" s="1" t="s">
        <v>141</v>
      </c>
      <c r="E14796" s="1">
        <v>74756076</v>
      </c>
      <c r="F14796" s="1" t="s">
        <v>47547</v>
      </c>
      <c r="G14796" s="1">
        <v>2244224</v>
      </c>
      <c r="H14796" s="1" t="s">
        <v>47548</v>
      </c>
      <c r="I14796" s="2">
        <v>45094</v>
      </c>
      <c r="J14796" s="15" t="str">
        <f>MID(Tabla1[[#This Row],[HORA]],1,5)</f>
        <v>11:07</v>
      </c>
      <c r="K14796" s="16">
        <f>IF(Tabla1[[#This Row],[FECHA]]=I14797,IF(J14797-J14796&gt;0,(J14797-J14796)*1440,0),0)</f>
        <v>1.9999999999999929</v>
      </c>
      <c r="L14796" s="14">
        <f>2+L14537-Datos!$C$8</f>
        <v>14.260000000000003</v>
      </c>
      <c r="M14796" s="13" t="s">
        <v>2557</v>
      </c>
      <c r="N14796" s="1" t="s">
        <v>47549</v>
      </c>
      <c r="O14796" s="1">
        <v>15</v>
      </c>
      <c r="P14796" s="1" t="s">
        <v>376</v>
      </c>
      <c r="Q14796" s="4" t="s">
        <v>21</v>
      </c>
    </row>
    <row r="14797" spans="1:17" ht="22.5" x14ac:dyDescent="0.25">
      <c r="A14797" s="3">
        <v>10795</v>
      </c>
      <c r="B14797" s="1" t="s">
        <v>33562</v>
      </c>
      <c r="C14797" s="1" t="s">
        <v>15</v>
      </c>
      <c r="D14797" s="1" t="s">
        <v>40</v>
      </c>
      <c r="E14797" s="1">
        <v>46127036</v>
      </c>
      <c r="F14797" s="1" t="s">
        <v>33563</v>
      </c>
      <c r="G14797" s="1">
        <v>2244226</v>
      </c>
      <c r="H14797" s="1" t="s">
        <v>33564</v>
      </c>
      <c r="I14797" s="2">
        <v>45094</v>
      </c>
      <c r="J14797" s="15" t="str">
        <f>MID(Tabla1[[#This Row],[HORA]],1,5)</f>
        <v>11:09</v>
      </c>
      <c r="K14797" s="16">
        <f>IF(Tabla1[[#This Row],[FECHA]]=I14798,IF(J14798-J14797&gt;0,(J14798-J14797)*1440,0),0)</f>
        <v>1.9999999999999929</v>
      </c>
      <c r="L14797" s="14">
        <f>2+L14538-Datos!$C$8</f>
        <v>16.12</v>
      </c>
      <c r="M14797" s="13" t="s">
        <v>1082</v>
      </c>
      <c r="N14797" s="1" t="s">
        <v>33565</v>
      </c>
      <c r="O14797" s="1">
        <v>20</v>
      </c>
      <c r="P14797" s="1" t="s">
        <v>20</v>
      </c>
      <c r="Q14797" s="4" t="s">
        <v>21</v>
      </c>
    </row>
    <row r="14798" spans="1:17" ht="22.5" x14ac:dyDescent="0.25">
      <c r="A14798" s="3">
        <v>10796</v>
      </c>
      <c r="B14798" s="1" t="s">
        <v>33566</v>
      </c>
      <c r="C14798" s="1" t="s">
        <v>15</v>
      </c>
      <c r="D14798" s="1" t="s">
        <v>228</v>
      </c>
      <c r="E14798" s="1">
        <v>75422507</v>
      </c>
      <c r="F14798" s="1" t="s">
        <v>33567</v>
      </c>
      <c r="G14798" s="1">
        <v>2244227</v>
      </c>
      <c r="H14798" s="1" t="s">
        <v>33568</v>
      </c>
      <c r="I14798" s="2">
        <v>45094</v>
      </c>
      <c r="J14798" s="15" t="str">
        <f>MID(Tabla1[[#This Row],[HORA]],1,5)</f>
        <v>11:11</v>
      </c>
      <c r="K14798" s="16">
        <f>IF(Tabla1[[#This Row],[FECHA]]=I14799,IF(J14799-J14798&gt;0,(J14799-J14798)*1440,0),0)</f>
        <v>0.99999999999991651</v>
      </c>
      <c r="L14798" s="14">
        <f>2+L14539-Datos!$C$8</f>
        <v>13.420000000000002</v>
      </c>
      <c r="M14798" s="13" t="s">
        <v>4852</v>
      </c>
      <c r="N14798" s="1" t="s">
        <v>33569</v>
      </c>
      <c r="O14798" s="1">
        <v>10</v>
      </c>
      <c r="P14798" s="1" t="s">
        <v>20</v>
      </c>
      <c r="Q14798" s="4" t="s">
        <v>21</v>
      </c>
    </row>
    <row r="14799" spans="1:17" ht="22.5" x14ac:dyDescent="0.25">
      <c r="A14799" s="3">
        <v>15632</v>
      </c>
      <c r="B14799" s="1" t="s">
        <v>47550</v>
      </c>
      <c r="C14799" s="1" t="s">
        <v>15</v>
      </c>
      <c r="D14799" s="1" t="s">
        <v>40</v>
      </c>
      <c r="E14799" s="1">
        <v>19655010</v>
      </c>
      <c r="F14799" s="1" t="s">
        <v>11140</v>
      </c>
      <c r="G14799" s="1">
        <v>1654886</v>
      </c>
      <c r="H14799" s="1" t="s">
        <v>47551</v>
      </c>
      <c r="I14799" s="2">
        <v>45094</v>
      </c>
      <c r="J14799" s="15" t="str">
        <f>MID(Tabla1[[#This Row],[HORA]],1,5)</f>
        <v>11:12</v>
      </c>
      <c r="K14799" s="16">
        <f>IF(Tabla1[[#This Row],[FECHA]]=I14800,IF(J14800-J14799&gt;0,(J14800-J14799)*1440,0),0)</f>
        <v>1.0000000000000764</v>
      </c>
      <c r="L14799" s="14">
        <f>2+L14540-Datos!$C$8</f>
        <v>14.080000000000002</v>
      </c>
      <c r="M14799" s="13" t="s">
        <v>437</v>
      </c>
      <c r="N14799" s="1" t="s">
        <v>47552</v>
      </c>
      <c r="O14799" s="1">
        <v>15</v>
      </c>
      <c r="P14799" s="1" t="s">
        <v>376</v>
      </c>
      <c r="Q14799" s="4" t="s">
        <v>21</v>
      </c>
    </row>
    <row r="14800" spans="1:17" ht="22.5" x14ac:dyDescent="0.25">
      <c r="A14800" s="3">
        <v>10797</v>
      </c>
      <c r="B14800" s="1" t="s">
        <v>33570</v>
      </c>
      <c r="C14800" s="1" t="s">
        <v>15</v>
      </c>
      <c r="D14800" s="1" t="s">
        <v>40</v>
      </c>
      <c r="E14800" s="1">
        <v>75897088</v>
      </c>
      <c r="F14800" s="1" t="s">
        <v>33571</v>
      </c>
      <c r="G14800" s="1">
        <v>2244229</v>
      </c>
      <c r="H14800" s="1" t="s">
        <v>33572</v>
      </c>
      <c r="I14800" s="2">
        <v>45094</v>
      </c>
      <c r="J14800" s="15" t="str">
        <f>MID(Tabla1[[#This Row],[HORA]],1,5)</f>
        <v>11:13</v>
      </c>
      <c r="K14800" s="16">
        <f>IF(Tabla1[[#This Row],[FECHA]]=I14801,IF(J14801-J14800&gt;0,(J14801-J14800)*1440,0),0)</f>
        <v>1.9999999999999929</v>
      </c>
      <c r="L14800" s="14">
        <f>2+L14541-Datos!$C$8</f>
        <v>14.020000000000001</v>
      </c>
      <c r="M14800" s="13" t="s">
        <v>339</v>
      </c>
      <c r="N14800" s="1" t="s">
        <v>205</v>
      </c>
      <c r="O14800" s="1">
        <v>15</v>
      </c>
      <c r="P14800" s="1" t="s">
        <v>20</v>
      </c>
      <c r="Q14800" s="4" t="s">
        <v>21</v>
      </c>
    </row>
    <row r="14801" spans="1:17" ht="22.5" x14ac:dyDescent="0.25">
      <c r="A14801" s="3">
        <v>10798</v>
      </c>
      <c r="B14801" s="1" t="s">
        <v>33573</v>
      </c>
      <c r="C14801" s="1" t="s">
        <v>15</v>
      </c>
      <c r="D14801" s="1" t="s">
        <v>257</v>
      </c>
      <c r="E14801" s="1">
        <v>47511704</v>
      </c>
      <c r="F14801" s="1" t="s">
        <v>33574</v>
      </c>
      <c r="G14801" s="1">
        <v>2244230</v>
      </c>
      <c r="H14801" s="1" t="s">
        <v>33575</v>
      </c>
      <c r="I14801" s="2">
        <v>45094</v>
      </c>
      <c r="J14801" s="15" t="str">
        <f>MID(Tabla1[[#This Row],[HORA]],1,5)</f>
        <v>11:15</v>
      </c>
      <c r="K14801" s="16">
        <f>IF(Tabla1[[#This Row],[FECHA]]=I14802,IF(J14802-J14801&gt;0,(J14802-J14801)*1440,0),0)</f>
        <v>3.0000000000000693</v>
      </c>
      <c r="L14801" s="14">
        <f>2+L14542-Datos!$C$8</f>
        <v>8.1200000000000028</v>
      </c>
      <c r="M14801" s="13" t="s">
        <v>764</v>
      </c>
      <c r="N14801" s="1" t="s">
        <v>962</v>
      </c>
      <c r="O14801" s="1">
        <v>40</v>
      </c>
      <c r="P14801" s="1" t="s">
        <v>20</v>
      </c>
      <c r="Q14801" s="4" t="s">
        <v>21</v>
      </c>
    </row>
    <row r="14802" spans="1:17" ht="22.5" x14ac:dyDescent="0.25">
      <c r="A14802" s="3">
        <v>10799</v>
      </c>
      <c r="B14802" s="1" t="s">
        <v>33576</v>
      </c>
      <c r="C14802" s="1" t="s">
        <v>15</v>
      </c>
      <c r="D14802" s="1" t="s">
        <v>40</v>
      </c>
      <c r="E14802" s="1">
        <v>70386997</v>
      </c>
      <c r="F14802" s="1" t="s">
        <v>33577</v>
      </c>
      <c r="G14802" s="1">
        <v>3493514</v>
      </c>
      <c r="H14802" s="1" t="s">
        <v>3584</v>
      </c>
      <c r="I14802" s="2">
        <v>45094</v>
      </c>
      <c r="J14802" s="15" t="str">
        <f>MID(Tabla1[[#This Row],[HORA]],1,5)</f>
        <v>11:18</v>
      </c>
      <c r="K14802" s="16">
        <f>IF(Tabla1[[#This Row],[FECHA]]=I14803,IF(J14803-J14802&gt;0,(J14803-J14802)*1440,0),0)</f>
        <v>1.9999999999999929</v>
      </c>
      <c r="L14802" s="14">
        <f>2+L14543-Datos!$C$8</f>
        <v>9.1300000000000026</v>
      </c>
      <c r="M14802" s="13" t="s">
        <v>3183</v>
      </c>
      <c r="N14802" s="1" t="s">
        <v>33578</v>
      </c>
      <c r="O14802" s="1">
        <v>13</v>
      </c>
      <c r="P14802" s="1" t="s">
        <v>20</v>
      </c>
      <c r="Q14802" s="4" t="s">
        <v>21</v>
      </c>
    </row>
    <row r="14803" spans="1:17" ht="22.5" x14ac:dyDescent="0.25">
      <c r="A14803" s="3">
        <v>10800</v>
      </c>
      <c r="B14803" s="1" t="s">
        <v>33579</v>
      </c>
      <c r="C14803" s="1" t="s">
        <v>15</v>
      </c>
      <c r="D14803" s="1" t="s">
        <v>23</v>
      </c>
      <c r="E14803" s="1">
        <v>45900706</v>
      </c>
      <c r="F14803" s="1" t="s">
        <v>33580</v>
      </c>
      <c r="G14803" s="1">
        <v>46796646</v>
      </c>
      <c r="H14803" s="1" t="s">
        <v>33581</v>
      </c>
      <c r="I14803" s="2">
        <v>45094</v>
      </c>
      <c r="J14803" s="15" t="str">
        <f>MID(Tabla1[[#This Row],[HORA]],1,5)</f>
        <v>11:20</v>
      </c>
      <c r="K14803" s="16">
        <f>IF(Tabla1[[#This Row],[FECHA]]=I14804,IF(J14804-J14803&gt;0,(J14804-J14803)*1440,0),0)</f>
        <v>0</v>
      </c>
      <c r="L14803" s="14">
        <f>2+L14544-Datos!$C$8</f>
        <v>10.500000000000002</v>
      </c>
      <c r="M14803" s="13" t="s">
        <v>563</v>
      </c>
      <c r="N14803" s="1" t="s">
        <v>33582</v>
      </c>
      <c r="O14803" s="1">
        <v>20</v>
      </c>
      <c r="P14803" s="1" t="s">
        <v>20</v>
      </c>
      <c r="Q14803" s="4" t="s">
        <v>21</v>
      </c>
    </row>
    <row r="14804" spans="1:17" ht="22.5" x14ac:dyDescent="0.25">
      <c r="A14804" s="3">
        <v>15633</v>
      </c>
      <c r="B14804" s="1" t="s">
        <v>47553</v>
      </c>
      <c r="C14804" s="1" t="s">
        <v>15</v>
      </c>
      <c r="D14804" s="1" t="s">
        <v>637</v>
      </c>
      <c r="E14804" s="1">
        <v>1040003</v>
      </c>
      <c r="F14804" s="1" t="s">
        <v>47554</v>
      </c>
      <c r="G14804" s="1">
        <v>1155219</v>
      </c>
      <c r="H14804" s="1" t="s">
        <v>47555</v>
      </c>
      <c r="I14804" s="2">
        <v>45094</v>
      </c>
      <c r="J14804" s="15" t="str">
        <f>MID(Tabla1[[#This Row],[HORA]],1,5)</f>
        <v>11:20</v>
      </c>
      <c r="K14804" s="16">
        <f>IF(Tabla1[[#This Row],[FECHA]]=I14805,IF(J14805-J14804&gt;0,(J14805-J14804)*1440,0),0)</f>
        <v>3.9999999999999858</v>
      </c>
      <c r="L14804" s="14">
        <f>2+L14545-Datos!$C$8</f>
        <v>10.250000000000002</v>
      </c>
      <c r="M14804" s="13" t="s">
        <v>563</v>
      </c>
      <c r="N14804" s="1" t="s">
        <v>15160</v>
      </c>
      <c r="O14804" s="1">
        <v>20</v>
      </c>
      <c r="P14804" s="1" t="s">
        <v>376</v>
      </c>
      <c r="Q14804" s="4" t="s">
        <v>21</v>
      </c>
    </row>
    <row r="14805" spans="1:17" ht="22.5" x14ac:dyDescent="0.25">
      <c r="A14805" s="3">
        <v>10801</v>
      </c>
      <c r="B14805" s="1" t="s">
        <v>33583</v>
      </c>
      <c r="C14805" s="1" t="s">
        <v>15</v>
      </c>
      <c r="D14805" s="1" t="s">
        <v>77</v>
      </c>
      <c r="E14805" s="1">
        <v>70878910</v>
      </c>
      <c r="F14805" s="1" t="s">
        <v>33584</v>
      </c>
      <c r="G14805" s="1">
        <v>2244233</v>
      </c>
      <c r="H14805" s="1" t="s">
        <v>33585</v>
      </c>
      <c r="I14805" s="2">
        <v>45094</v>
      </c>
      <c r="J14805" s="15" t="str">
        <f>MID(Tabla1[[#This Row],[HORA]],1,5)</f>
        <v>11:24</v>
      </c>
      <c r="K14805" s="16">
        <f>IF(Tabla1[[#This Row],[FECHA]]=I14806,IF(J14806-J14805&gt;0,(J14806-J14805)*1440,0),0)</f>
        <v>0.99999999999991651</v>
      </c>
      <c r="L14805" s="14">
        <f>2+L14546-Datos!$C$8</f>
        <v>13.190000000000003</v>
      </c>
      <c r="M14805" s="13" t="s">
        <v>908</v>
      </c>
      <c r="N14805" s="1" t="s">
        <v>33586</v>
      </c>
      <c r="O14805" s="1">
        <v>10</v>
      </c>
      <c r="P14805" s="1" t="s">
        <v>20</v>
      </c>
      <c r="Q14805" s="4" t="s">
        <v>21</v>
      </c>
    </row>
    <row r="14806" spans="1:17" ht="22.5" x14ac:dyDescent="0.25">
      <c r="A14806" s="3">
        <v>15634</v>
      </c>
      <c r="B14806" s="1" t="s">
        <v>47556</v>
      </c>
      <c r="C14806" s="1" t="s">
        <v>15</v>
      </c>
      <c r="D14806" s="1" t="s">
        <v>40</v>
      </c>
      <c r="E14806" s="1">
        <v>43559148</v>
      </c>
      <c r="F14806" s="1" t="s">
        <v>15412</v>
      </c>
      <c r="G14806" s="1">
        <v>2897404</v>
      </c>
      <c r="H14806" s="1" t="s">
        <v>15413</v>
      </c>
      <c r="I14806" s="2">
        <v>45094</v>
      </c>
      <c r="J14806" s="15" t="str">
        <f>MID(Tabla1[[#This Row],[HORA]],1,5)</f>
        <v>11:25</v>
      </c>
      <c r="K14806" s="16">
        <f>IF(Tabla1[[#This Row],[FECHA]]=I14807,IF(J14807-J14806&gt;0,(J14807-J14806)*1440,0),0)</f>
        <v>1.9999999999999929</v>
      </c>
      <c r="L14806" s="14">
        <f>2+L14547-Datos!$C$8</f>
        <v>14.600000000000001</v>
      </c>
      <c r="M14806" s="13" t="s">
        <v>708</v>
      </c>
      <c r="N14806" s="1" t="s">
        <v>13670</v>
      </c>
      <c r="O14806" s="1">
        <v>12</v>
      </c>
      <c r="P14806" s="1" t="s">
        <v>376</v>
      </c>
      <c r="Q14806" s="4" t="s">
        <v>21</v>
      </c>
    </row>
    <row r="14807" spans="1:17" ht="22.5" x14ac:dyDescent="0.25">
      <c r="A14807" s="3">
        <v>10802</v>
      </c>
      <c r="B14807" s="1" t="s">
        <v>33587</v>
      </c>
      <c r="C14807" s="1" t="s">
        <v>15</v>
      </c>
      <c r="D14807" s="1" t="s">
        <v>40</v>
      </c>
      <c r="E14807" s="1">
        <v>16687635</v>
      </c>
      <c r="F14807" s="1" t="s">
        <v>33588</v>
      </c>
      <c r="G14807" s="1">
        <v>73179459</v>
      </c>
      <c r="H14807" s="1" t="s">
        <v>33589</v>
      </c>
      <c r="I14807" s="2">
        <v>45094</v>
      </c>
      <c r="J14807" s="15" t="str">
        <f>MID(Tabla1[[#This Row],[HORA]],1,5)</f>
        <v>11:27</v>
      </c>
      <c r="K14807" s="16">
        <f>IF(Tabla1[[#This Row],[FECHA]]=I14808,IF(J14808-J14807&gt;0,(J14808-J14807)*1440,0),0)</f>
        <v>0</v>
      </c>
      <c r="L14807" s="14">
        <f>2+L14548-Datos!$C$8</f>
        <v>12.810000000000002</v>
      </c>
      <c r="M14807" s="13" t="s">
        <v>80</v>
      </c>
      <c r="N14807" s="1" t="s">
        <v>33590</v>
      </c>
      <c r="O14807" s="1">
        <v>15</v>
      </c>
      <c r="P14807" s="1" t="s">
        <v>20</v>
      </c>
      <c r="Q14807" s="4" t="s">
        <v>21</v>
      </c>
    </row>
    <row r="14808" spans="1:17" ht="22.5" x14ac:dyDescent="0.25">
      <c r="A14808" s="3">
        <v>15635</v>
      </c>
      <c r="B14808" s="1" t="s">
        <v>47557</v>
      </c>
      <c r="C14808" s="1" t="s">
        <v>15</v>
      </c>
      <c r="D14808" s="1" t="s">
        <v>40</v>
      </c>
      <c r="E14808" s="1">
        <v>45364351</v>
      </c>
      <c r="F14808" s="1" t="s">
        <v>47558</v>
      </c>
      <c r="G14808" s="1">
        <v>2244234</v>
      </c>
      <c r="H14808" s="1" t="s">
        <v>47559</v>
      </c>
      <c r="I14808" s="2">
        <v>45094</v>
      </c>
      <c r="J14808" s="15" t="str">
        <f>MID(Tabla1[[#This Row],[HORA]],1,5)</f>
        <v>11:27</v>
      </c>
      <c r="K14808" s="16">
        <f>IF(Tabla1[[#This Row],[FECHA]]=I14809,IF(J14809-J14808&gt;0,(J14809-J14808)*1440,0),0)</f>
        <v>4.0000000000000657</v>
      </c>
      <c r="L14808" s="14">
        <f>2+L14549-Datos!$C$8</f>
        <v>13.600000000000001</v>
      </c>
      <c r="M14808" s="13" t="s">
        <v>80</v>
      </c>
      <c r="N14808" s="1" t="s">
        <v>47560</v>
      </c>
      <c r="O14808" s="1">
        <v>20</v>
      </c>
      <c r="P14808" s="1" t="s">
        <v>376</v>
      </c>
      <c r="Q14808" s="4" t="s">
        <v>21</v>
      </c>
    </row>
    <row r="14809" spans="1:17" ht="22.5" x14ac:dyDescent="0.25">
      <c r="A14809" s="3">
        <v>15636</v>
      </c>
      <c r="B14809" s="1" t="s">
        <v>47561</v>
      </c>
      <c r="C14809" s="1" t="s">
        <v>15</v>
      </c>
      <c r="D14809" s="1" t="s">
        <v>40</v>
      </c>
      <c r="E14809" s="1">
        <v>43755981</v>
      </c>
      <c r="F14809" s="1" t="s">
        <v>47562</v>
      </c>
      <c r="G14809" s="1">
        <v>2244236</v>
      </c>
      <c r="H14809" s="1" t="s">
        <v>9065</v>
      </c>
      <c r="I14809" s="2">
        <v>45094</v>
      </c>
      <c r="J14809" s="15" t="str">
        <f>MID(Tabla1[[#This Row],[HORA]],1,5)</f>
        <v>11:31</v>
      </c>
      <c r="K14809" s="16">
        <f>IF(Tabla1[[#This Row],[FECHA]]=I14810,IF(J14810-J14809&gt;0,(J14810-J14809)*1440,0),0)</f>
        <v>0.99999999999999645</v>
      </c>
      <c r="L14809" s="14">
        <f>2+L14550-Datos!$C$8</f>
        <v>12.340000000000002</v>
      </c>
      <c r="M14809" s="13" t="s">
        <v>4268</v>
      </c>
      <c r="N14809" s="1" t="s">
        <v>47563</v>
      </c>
      <c r="O14809" s="1">
        <v>40</v>
      </c>
      <c r="P14809" s="1" t="s">
        <v>376</v>
      </c>
      <c r="Q14809" s="4" t="s">
        <v>21</v>
      </c>
    </row>
    <row r="14810" spans="1:17" ht="22.5" x14ac:dyDescent="0.25">
      <c r="A14810" s="3">
        <v>17780</v>
      </c>
      <c r="B14810" s="1" t="s">
        <v>53337</v>
      </c>
      <c r="C14810" s="1" t="s">
        <v>15</v>
      </c>
      <c r="D14810" s="1" t="s">
        <v>33</v>
      </c>
      <c r="E14810" s="1">
        <v>20608793080</v>
      </c>
      <c r="F14810" s="1" t="s">
        <v>49810</v>
      </c>
      <c r="G14810" s="1">
        <v>2244238</v>
      </c>
      <c r="H14810" s="1" t="s">
        <v>53338</v>
      </c>
      <c r="I14810" s="2">
        <v>45094</v>
      </c>
      <c r="J14810" s="15" t="str">
        <f>MID(Tabla1[[#This Row],[HORA]],1,5)</f>
        <v>11:32</v>
      </c>
      <c r="K14810" s="16">
        <f>IF(Tabla1[[#This Row],[FECHA]]=I14811,IF(J14811-J14810&gt;0,(J14811-J14810)*1440,0),0)</f>
        <v>0.99999999999999645</v>
      </c>
      <c r="L14810" s="14">
        <f>2+L14551-Datos!$C$8</f>
        <v>15.260000000000002</v>
      </c>
      <c r="M14810" s="13" t="s">
        <v>3199</v>
      </c>
      <c r="N14810" s="1" t="s">
        <v>53339</v>
      </c>
      <c r="O14810" s="1">
        <v>30</v>
      </c>
      <c r="P14810" s="1" t="s">
        <v>20</v>
      </c>
      <c r="Q14810" s="4" t="s">
        <v>21</v>
      </c>
    </row>
    <row r="14811" spans="1:17" ht="22.5" x14ac:dyDescent="0.25">
      <c r="A14811" s="3">
        <v>15637</v>
      </c>
      <c r="B14811" s="1" t="s">
        <v>47564</v>
      </c>
      <c r="C14811" s="1" t="s">
        <v>15</v>
      </c>
      <c r="D14811" s="1" t="s">
        <v>40</v>
      </c>
      <c r="E14811" s="1">
        <v>16705817</v>
      </c>
      <c r="F14811" s="1" t="s">
        <v>47565</v>
      </c>
      <c r="G14811" s="1">
        <v>44608920</v>
      </c>
      <c r="H14811" s="1" t="s">
        <v>47566</v>
      </c>
      <c r="I14811" s="2">
        <v>45094</v>
      </c>
      <c r="J14811" s="15" t="str">
        <f>MID(Tabla1[[#This Row],[HORA]],1,5)</f>
        <v>11:33</v>
      </c>
      <c r="K14811" s="16">
        <f>IF(Tabla1[[#This Row],[FECHA]]=I14812,IF(J14812-J14811&gt;0,(J14812-J14811)*1440,0),0)</f>
        <v>0.99999999999999645</v>
      </c>
      <c r="L14811" s="14">
        <f>2+L14552-Datos!$C$8</f>
        <v>15.740000000000002</v>
      </c>
      <c r="M14811" s="13" t="s">
        <v>805</v>
      </c>
      <c r="N14811" s="1" t="s">
        <v>47567</v>
      </c>
      <c r="O14811" s="1">
        <v>20</v>
      </c>
      <c r="P14811" s="1" t="s">
        <v>376</v>
      </c>
      <c r="Q14811" s="4" t="s">
        <v>21</v>
      </c>
    </row>
    <row r="14812" spans="1:17" ht="22.5" x14ac:dyDescent="0.25">
      <c r="A14812" s="3">
        <v>10803</v>
      </c>
      <c r="B14812" s="1" t="s">
        <v>33591</v>
      </c>
      <c r="C14812" s="1" t="s">
        <v>15</v>
      </c>
      <c r="D14812" s="1" t="s">
        <v>161</v>
      </c>
      <c r="E14812" s="1">
        <v>16708103</v>
      </c>
      <c r="F14812" s="1" t="s">
        <v>33592</v>
      </c>
      <c r="G14812" s="1">
        <v>2244239</v>
      </c>
      <c r="H14812" s="1" t="s">
        <v>33593</v>
      </c>
      <c r="I14812" s="2">
        <v>45094</v>
      </c>
      <c r="J14812" s="15" t="str">
        <f>MID(Tabla1[[#This Row],[HORA]],1,5)</f>
        <v>11:34</v>
      </c>
      <c r="K14812" s="16">
        <f>IF(Tabla1[[#This Row],[FECHA]]=I14813,IF(J14813-J14812&gt;0,(J14813-J14812)*1440,0),0)</f>
        <v>0.99999999999999645</v>
      </c>
      <c r="L14812" s="14">
        <f>2+L14553-Datos!$C$8</f>
        <v>11.440000000000001</v>
      </c>
      <c r="M14812" s="13" t="s">
        <v>4273</v>
      </c>
      <c r="N14812" s="1" t="s">
        <v>33594</v>
      </c>
      <c r="O14812" s="1">
        <v>15</v>
      </c>
      <c r="P14812" s="1" t="s">
        <v>20</v>
      </c>
      <c r="Q14812" s="4" t="s">
        <v>21</v>
      </c>
    </row>
    <row r="14813" spans="1:17" ht="22.5" x14ac:dyDescent="0.25">
      <c r="A14813" s="3">
        <v>17781</v>
      </c>
      <c r="B14813" s="1" t="s">
        <v>53340</v>
      </c>
      <c r="C14813" s="1" t="s">
        <v>15</v>
      </c>
      <c r="D14813" s="1" t="s">
        <v>33</v>
      </c>
      <c r="E14813" s="1">
        <v>20349663547</v>
      </c>
      <c r="F14813" s="1" t="s">
        <v>49716</v>
      </c>
      <c r="G14813" s="1">
        <v>2244240</v>
      </c>
      <c r="H14813" s="1" t="s">
        <v>49717</v>
      </c>
      <c r="I14813" s="2">
        <v>45094</v>
      </c>
      <c r="J14813" s="15" t="str">
        <f>MID(Tabla1[[#This Row],[HORA]],1,5)</f>
        <v>11:35</v>
      </c>
      <c r="K14813" s="16">
        <f>IF(Tabla1[[#This Row],[FECHA]]=I14814,IF(J14814-J14813&gt;0,(J14814-J14813)*1440,0),0)</f>
        <v>3.9999999999999858</v>
      </c>
      <c r="L14813" s="14">
        <f>2+L14554-Datos!$C$8</f>
        <v>10.540000000000003</v>
      </c>
      <c r="M14813" s="13" t="s">
        <v>567</v>
      </c>
      <c r="N14813" s="1" t="s">
        <v>59</v>
      </c>
      <c r="O14813" s="1">
        <v>10</v>
      </c>
      <c r="P14813" s="1" t="s">
        <v>20</v>
      </c>
      <c r="Q14813" s="4" t="s">
        <v>21</v>
      </c>
    </row>
    <row r="14814" spans="1:17" ht="22.5" x14ac:dyDescent="0.25">
      <c r="A14814" s="3">
        <v>17782</v>
      </c>
      <c r="B14814" s="1" t="s">
        <v>53341</v>
      </c>
      <c r="C14814" s="1" t="s">
        <v>15</v>
      </c>
      <c r="D14814" s="1" t="s">
        <v>33</v>
      </c>
      <c r="E14814" s="1">
        <v>20603484691</v>
      </c>
      <c r="F14814" s="1" t="s">
        <v>53342</v>
      </c>
      <c r="G14814" s="1">
        <v>2244241</v>
      </c>
      <c r="H14814" s="1" t="s">
        <v>53343</v>
      </c>
      <c r="I14814" s="2">
        <v>45094</v>
      </c>
      <c r="J14814" s="15" t="str">
        <f>MID(Tabla1[[#This Row],[HORA]],1,5)</f>
        <v>11:39</v>
      </c>
      <c r="K14814" s="16">
        <f>IF(Tabla1[[#This Row],[FECHA]]=I14815,IF(J14815-J14814&gt;0,(J14815-J14814)*1440,0),0)</f>
        <v>0.99999999999999645</v>
      </c>
      <c r="L14814" s="14">
        <f>2+L14555-Datos!$C$8</f>
        <v>11.740000000000002</v>
      </c>
      <c r="M14814" s="13" t="s">
        <v>238</v>
      </c>
      <c r="N14814" s="1" t="s">
        <v>21268</v>
      </c>
      <c r="O14814" s="1">
        <v>15</v>
      </c>
      <c r="P14814" s="1" t="s">
        <v>20</v>
      </c>
      <c r="Q14814" s="4" t="s">
        <v>21</v>
      </c>
    </row>
    <row r="14815" spans="1:17" ht="22.5" x14ac:dyDescent="0.25">
      <c r="A14815" s="3">
        <v>15638</v>
      </c>
      <c r="B14815" s="1" t="s">
        <v>47568</v>
      </c>
      <c r="C14815" s="1" t="s">
        <v>15</v>
      </c>
      <c r="D14815" s="1" t="s">
        <v>30</v>
      </c>
      <c r="E14815" s="1">
        <v>70587031</v>
      </c>
      <c r="F14815" s="1" t="s">
        <v>47569</v>
      </c>
      <c r="G14815" s="1">
        <v>2244242</v>
      </c>
      <c r="H14815" s="1" t="s">
        <v>47570</v>
      </c>
      <c r="I14815" s="2">
        <v>45094</v>
      </c>
      <c r="J14815" s="15" t="str">
        <f>MID(Tabla1[[#This Row],[HORA]],1,5)</f>
        <v>11:40</v>
      </c>
      <c r="K14815" s="16">
        <f>IF(Tabla1[[#This Row],[FECHA]]=I14816,IF(J14816-J14815&gt;0,(J14816-J14815)*1440,0),0)</f>
        <v>2.9999999999999893</v>
      </c>
      <c r="L14815" s="14">
        <f>2+L14556-Datos!$C$8</f>
        <v>13.240000000000002</v>
      </c>
      <c r="M14815" s="13" t="s">
        <v>7060</v>
      </c>
      <c r="N14815" s="1" t="s">
        <v>47571</v>
      </c>
      <c r="O14815" s="1">
        <v>60</v>
      </c>
      <c r="P14815" s="1" t="s">
        <v>376</v>
      </c>
      <c r="Q14815" s="4" t="s">
        <v>21</v>
      </c>
    </row>
    <row r="14816" spans="1:17" ht="22.5" x14ac:dyDescent="0.25">
      <c r="A14816" s="3">
        <v>15639</v>
      </c>
      <c r="B14816" s="1" t="s">
        <v>47572</v>
      </c>
      <c r="C14816" s="1" t="s">
        <v>15</v>
      </c>
      <c r="D14816" s="1" t="s">
        <v>40</v>
      </c>
      <c r="E14816" s="1">
        <v>16734514</v>
      </c>
      <c r="F14816" s="1" t="s">
        <v>32713</v>
      </c>
      <c r="G14816" s="1">
        <v>40235652</v>
      </c>
      <c r="H14816" s="1" t="s">
        <v>47573</v>
      </c>
      <c r="I14816" s="2">
        <v>45094</v>
      </c>
      <c r="J14816" s="15" t="str">
        <f>MID(Tabla1[[#This Row],[HORA]],1,5)</f>
        <v>11:43</v>
      </c>
      <c r="K14816" s="16">
        <f>IF(Tabla1[[#This Row],[FECHA]]=I14817,IF(J14817-J14816&gt;0,(J14817-J14816)*1440,0),0)</f>
        <v>0.99999999999999645</v>
      </c>
      <c r="L14816" s="14">
        <f>2+L14557-Datos!$C$8</f>
        <v>10.590000000000002</v>
      </c>
      <c r="M14816" s="13" t="s">
        <v>1743</v>
      </c>
      <c r="N14816" s="1" t="s">
        <v>47574</v>
      </c>
      <c r="O14816" s="1">
        <v>20</v>
      </c>
      <c r="P14816" s="1" t="s">
        <v>376</v>
      </c>
      <c r="Q14816" s="4" t="s">
        <v>21</v>
      </c>
    </row>
    <row r="14817" spans="1:17" ht="22.5" x14ac:dyDescent="0.25">
      <c r="A14817" s="3">
        <v>10804</v>
      </c>
      <c r="B14817" s="1" t="s">
        <v>33595</v>
      </c>
      <c r="C14817" s="1" t="s">
        <v>15</v>
      </c>
      <c r="D14817" s="1" t="s">
        <v>33</v>
      </c>
      <c r="E14817" s="1">
        <v>16514962</v>
      </c>
      <c r="F14817" s="1" t="s">
        <v>33596</v>
      </c>
      <c r="G14817" s="1">
        <v>2244244</v>
      </c>
      <c r="H14817" s="1" t="s">
        <v>33597</v>
      </c>
      <c r="I14817" s="2">
        <v>45094</v>
      </c>
      <c r="J14817" s="15" t="str">
        <f>MID(Tabla1[[#This Row],[HORA]],1,5)</f>
        <v>11:44</v>
      </c>
      <c r="K14817" s="16">
        <f>IF(Tabla1[[#This Row],[FECHA]]=I14818,IF(J14818-J14817&gt;0,(J14818-J14817)*1440,0),0)</f>
        <v>0.99999999999999645</v>
      </c>
      <c r="L14817" s="14">
        <f>2+L14558-Datos!$C$8</f>
        <v>12.740000000000002</v>
      </c>
      <c r="M14817" s="13" t="s">
        <v>241</v>
      </c>
      <c r="N14817" s="1" t="s">
        <v>33598</v>
      </c>
      <c r="O14817" s="1">
        <v>20</v>
      </c>
      <c r="P14817" s="1" t="s">
        <v>20</v>
      </c>
      <c r="Q14817" s="4" t="s">
        <v>21</v>
      </c>
    </row>
    <row r="14818" spans="1:17" ht="22.5" x14ac:dyDescent="0.25">
      <c r="A14818" s="3">
        <v>15640</v>
      </c>
      <c r="B14818" s="1" t="s">
        <v>47575</v>
      </c>
      <c r="C14818" s="1" t="s">
        <v>15</v>
      </c>
      <c r="D14818" s="1" t="s">
        <v>77</v>
      </c>
      <c r="E14818" s="1">
        <v>17593789</v>
      </c>
      <c r="F14818" s="1" t="s">
        <v>47576</v>
      </c>
      <c r="G14818" s="1">
        <v>80249662</v>
      </c>
      <c r="H14818" s="1" t="s">
        <v>47577</v>
      </c>
      <c r="I14818" s="2">
        <v>45094</v>
      </c>
      <c r="J14818" s="15" t="str">
        <f>MID(Tabla1[[#This Row],[HORA]],1,5)</f>
        <v>11:45</v>
      </c>
      <c r="K14818" s="16">
        <f>IF(Tabla1[[#This Row],[FECHA]]=I14819,IF(J14819-J14818&gt;0,(J14819-J14818)*1440,0),0)</f>
        <v>3.9999999999999858</v>
      </c>
      <c r="L14818" s="14">
        <f>2+L14559-Datos!$C$8</f>
        <v>14.440000000000001</v>
      </c>
      <c r="M14818" s="13" t="s">
        <v>3950</v>
      </c>
      <c r="N14818" s="1" t="s">
        <v>447</v>
      </c>
      <c r="O14818" s="1">
        <v>10</v>
      </c>
      <c r="P14818" s="1" t="s">
        <v>376</v>
      </c>
      <c r="Q14818" s="4" t="s">
        <v>21</v>
      </c>
    </row>
    <row r="14819" spans="1:17" ht="22.5" x14ac:dyDescent="0.25">
      <c r="A14819" s="3">
        <v>17783</v>
      </c>
      <c r="B14819" s="1" t="s">
        <v>53344</v>
      </c>
      <c r="C14819" s="1" t="s">
        <v>15</v>
      </c>
      <c r="D14819" s="1" t="s">
        <v>40</v>
      </c>
      <c r="E14819" s="1">
        <v>20606027673</v>
      </c>
      <c r="F14819" s="1" t="s">
        <v>47869</v>
      </c>
      <c r="G14819" s="1">
        <v>2244248</v>
      </c>
      <c r="H14819" s="1" t="s">
        <v>48232</v>
      </c>
      <c r="I14819" s="2">
        <v>45094</v>
      </c>
      <c r="J14819" s="15" t="str">
        <f>MID(Tabla1[[#This Row],[HORA]],1,5)</f>
        <v>11:49</v>
      </c>
      <c r="K14819" s="16">
        <f>IF(Tabla1[[#This Row],[FECHA]]=I14820,IF(J14820-J14819&gt;0,(J14820-J14819)*1440,0),0)</f>
        <v>5.0000000000000622</v>
      </c>
      <c r="L14819" s="14">
        <f>2+L14560-Datos!$C$8</f>
        <v>11.600000000000001</v>
      </c>
      <c r="M14819" s="13" t="s">
        <v>6359</v>
      </c>
      <c r="N14819" s="1" t="s">
        <v>53345</v>
      </c>
      <c r="O14819" s="1">
        <v>13</v>
      </c>
      <c r="P14819" s="1" t="s">
        <v>20</v>
      </c>
      <c r="Q14819" s="4" t="s">
        <v>21</v>
      </c>
    </row>
    <row r="14820" spans="1:17" ht="22.5" x14ac:dyDescent="0.25">
      <c r="A14820" s="3">
        <v>10805</v>
      </c>
      <c r="B14820" s="1" t="s">
        <v>33599</v>
      </c>
      <c r="C14820" s="1" t="s">
        <v>15</v>
      </c>
      <c r="D14820" s="1" t="s">
        <v>40</v>
      </c>
      <c r="E14820" s="1">
        <v>16764547</v>
      </c>
      <c r="F14820" s="1" t="s">
        <v>33600</v>
      </c>
      <c r="G14820" s="1">
        <v>2244249</v>
      </c>
      <c r="H14820" s="1" t="s">
        <v>6228</v>
      </c>
      <c r="I14820" s="2">
        <v>45094</v>
      </c>
      <c r="J14820" s="15" t="str">
        <f>MID(Tabla1[[#This Row],[HORA]],1,5)</f>
        <v>11:54</v>
      </c>
      <c r="K14820" s="16">
        <f>IF(Tabla1[[#This Row],[FECHA]]=I14821,IF(J14821-J14820&gt;0,(J14821-J14820)*1440,0),0)</f>
        <v>1.9999999999999929</v>
      </c>
      <c r="L14820" s="14">
        <f>2+L14561-Datos!$C$8</f>
        <v>12.540000000000003</v>
      </c>
      <c r="M14820" s="13" t="s">
        <v>571</v>
      </c>
      <c r="N14820" s="1" t="s">
        <v>1715</v>
      </c>
      <c r="O14820" s="1">
        <v>30</v>
      </c>
      <c r="P14820" s="1" t="s">
        <v>20</v>
      </c>
      <c r="Q14820" s="4" t="s">
        <v>21</v>
      </c>
    </row>
    <row r="14821" spans="1:17" ht="22.5" x14ac:dyDescent="0.25">
      <c r="A14821" s="3">
        <v>10806</v>
      </c>
      <c r="B14821" s="1" t="s">
        <v>33601</v>
      </c>
      <c r="C14821" s="1" t="s">
        <v>15</v>
      </c>
      <c r="D14821" s="1" t="s">
        <v>40</v>
      </c>
      <c r="E14821" s="1">
        <v>41198318</v>
      </c>
      <c r="F14821" s="1" t="s">
        <v>33602</v>
      </c>
      <c r="G14821" s="1">
        <v>2244250</v>
      </c>
      <c r="H14821" s="1" t="s">
        <v>33603</v>
      </c>
      <c r="I14821" s="2">
        <v>45094</v>
      </c>
      <c r="J14821" s="15" t="str">
        <f>MID(Tabla1[[#This Row],[HORA]],1,5)</f>
        <v>11:56</v>
      </c>
      <c r="K14821" s="16">
        <f>IF(Tabla1[[#This Row],[FECHA]]=I14822,IF(J14822-J14821&gt;0,(J14822-J14821)*1440,0),0)</f>
        <v>0.99999999999991651</v>
      </c>
      <c r="L14821" s="14">
        <f>2+L14562-Datos!$C$8</f>
        <v>12.780000000000001</v>
      </c>
      <c r="M14821" s="13" t="s">
        <v>958</v>
      </c>
      <c r="N14821" s="1" t="s">
        <v>24451</v>
      </c>
      <c r="O14821" s="1">
        <v>40</v>
      </c>
      <c r="P14821" s="1" t="s">
        <v>20</v>
      </c>
      <c r="Q14821" s="4" t="s">
        <v>21</v>
      </c>
    </row>
    <row r="14822" spans="1:17" ht="22.5" x14ac:dyDescent="0.25">
      <c r="A14822" s="3">
        <v>10807</v>
      </c>
      <c r="B14822" s="1" t="s">
        <v>33604</v>
      </c>
      <c r="C14822" s="1" t="s">
        <v>15</v>
      </c>
      <c r="D14822" s="1" t="s">
        <v>119</v>
      </c>
      <c r="E14822" s="1">
        <v>61792738</v>
      </c>
      <c r="F14822" s="1" t="s">
        <v>9806</v>
      </c>
      <c r="G14822" s="1">
        <v>2244251</v>
      </c>
      <c r="H14822" s="1" t="s">
        <v>33605</v>
      </c>
      <c r="I14822" s="2">
        <v>45094</v>
      </c>
      <c r="J14822" s="15" t="str">
        <f>MID(Tabla1[[#This Row],[HORA]],1,5)</f>
        <v>11:57</v>
      </c>
      <c r="K14822" s="16">
        <f>IF(Tabla1[[#This Row],[FECHA]]=I14823,IF(J14823-J14822&gt;0,(J14823-J14822)*1440,0),0)</f>
        <v>1.9999999999999929</v>
      </c>
      <c r="L14822" s="14">
        <f>2+L14563-Datos!$C$8</f>
        <v>10.450000000000003</v>
      </c>
      <c r="M14822" s="13" t="s">
        <v>3215</v>
      </c>
      <c r="N14822" s="1" t="s">
        <v>33606</v>
      </c>
      <c r="O14822" s="1">
        <v>15</v>
      </c>
      <c r="P14822" s="1" t="s">
        <v>20</v>
      </c>
      <c r="Q14822" s="4" t="s">
        <v>21</v>
      </c>
    </row>
    <row r="14823" spans="1:17" ht="22.5" x14ac:dyDescent="0.25">
      <c r="A14823" s="3">
        <v>10808</v>
      </c>
      <c r="B14823" s="1" t="s">
        <v>33607</v>
      </c>
      <c r="C14823" s="1" t="s">
        <v>15</v>
      </c>
      <c r="D14823" s="1" t="s">
        <v>40</v>
      </c>
      <c r="E14823" s="1">
        <v>43829385</v>
      </c>
      <c r="F14823" s="1" t="s">
        <v>33608</v>
      </c>
      <c r="G14823" s="1">
        <v>72245906</v>
      </c>
      <c r="H14823" s="1" t="s">
        <v>33609</v>
      </c>
      <c r="I14823" s="2">
        <v>45094</v>
      </c>
      <c r="J14823" s="15" t="str">
        <f>MID(Tabla1[[#This Row],[HORA]],1,5)</f>
        <v>11:59</v>
      </c>
      <c r="K14823" s="16">
        <f>IF(Tabla1[[#This Row],[FECHA]]=I14824,IF(J14824-J14823&gt;0,(J14824-J14823)*1440,0),0)</f>
        <v>0</v>
      </c>
      <c r="L14823" s="14">
        <f>2+L14564-Datos!$C$8</f>
        <v>11.690000000000001</v>
      </c>
      <c r="M14823" s="13" t="s">
        <v>269</v>
      </c>
      <c r="N14823" s="1" t="s">
        <v>20018</v>
      </c>
      <c r="O14823" s="1">
        <v>20</v>
      </c>
      <c r="P14823" s="1" t="s">
        <v>20</v>
      </c>
      <c r="Q14823" s="4" t="s">
        <v>21</v>
      </c>
    </row>
    <row r="14824" spans="1:17" ht="22.5" x14ac:dyDescent="0.25">
      <c r="A14824" s="3">
        <v>10809</v>
      </c>
      <c r="B14824" s="1" t="s">
        <v>33607</v>
      </c>
      <c r="C14824" s="1" t="s">
        <v>15</v>
      </c>
      <c r="D14824" s="1" t="s">
        <v>40</v>
      </c>
      <c r="E14824" s="1">
        <v>43829385</v>
      </c>
      <c r="F14824" s="1" t="s">
        <v>33610</v>
      </c>
      <c r="G14824" s="1">
        <v>72245906</v>
      </c>
      <c r="H14824" s="1" t="s">
        <v>33609</v>
      </c>
      <c r="I14824" s="2">
        <v>45094</v>
      </c>
      <c r="J14824" s="15" t="str">
        <f>MID(Tabla1[[#This Row],[HORA]],1,5)</f>
        <v>11:59</v>
      </c>
      <c r="K14824" s="16">
        <f>IF(Tabla1[[#This Row],[FECHA]]=I14825,IF(J14825-J14824&gt;0,(J14825-J14824)*1440,0),0)</f>
        <v>4.0000000000000657</v>
      </c>
      <c r="L14824" s="14">
        <f>2+L14565-Datos!$C$8</f>
        <v>11.380000000000003</v>
      </c>
      <c r="M14824" s="13" t="s">
        <v>269</v>
      </c>
      <c r="N14824" s="1" t="s">
        <v>20018</v>
      </c>
      <c r="O14824" s="1">
        <v>20</v>
      </c>
      <c r="P14824" s="1" t="s">
        <v>20</v>
      </c>
      <c r="Q14824" s="4" t="s">
        <v>21</v>
      </c>
    </row>
    <row r="14825" spans="1:17" ht="22.5" x14ac:dyDescent="0.25">
      <c r="A14825" s="3">
        <v>15641</v>
      </c>
      <c r="B14825" s="1" t="s">
        <v>47578</v>
      </c>
      <c r="C14825" s="1" t="s">
        <v>15</v>
      </c>
      <c r="D14825" s="1" t="s">
        <v>82</v>
      </c>
      <c r="E14825" s="1">
        <v>72720405</v>
      </c>
      <c r="F14825" s="1" t="s">
        <v>47579</v>
      </c>
      <c r="G14825" s="1">
        <v>2244253</v>
      </c>
      <c r="H14825" s="1" t="s">
        <v>47580</v>
      </c>
      <c r="I14825" s="2">
        <v>45094</v>
      </c>
      <c r="J14825" s="15" t="str">
        <f>MID(Tabla1[[#This Row],[HORA]],1,5)</f>
        <v>12:03</v>
      </c>
      <c r="K14825" s="16">
        <f>IF(Tabla1[[#This Row],[FECHA]]=I14826,IF(J14826-J14825&gt;0,(J14826-J14825)*1440,0),0)</f>
        <v>2.9999999999999893</v>
      </c>
      <c r="L14825" s="14">
        <f>2+L14566-Datos!$C$8</f>
        <v>12.760000000000002</v>
      </c>
      <c r="M14825" s="13" t="s">
        <v>981</v>
      </c>
      <c r="N14825" s="1" t="s">
        <v>15260</v>
      </c>
      <c r="O14825" s="1">
        <v>15</v>
      </c>
      <c r="P14825" s="1" t="s">
        <v>376</v>
      </c>
      <c r="Q14825" s="4" t="s">
        <v>21</v>
      </c>
    </row>
    <row r="14826" spans="1:17" ht="22.5" x14ac:dyDescent="0.25">
      <c r="A14826" s="3">
        <v>10810</v>
      </c>
      <c r="B14826" s="1" t="s">
        <v>33611</v>
      </c>
      <c r="C14826" s="1" t="s">
        <v>15</v>
      </c>
      <c r="D14826" s="1" t="s">
        <v>40</v>
      </c>
      <c r="E14826" s="1">
        <v>41491908</v>
      </c>
      <c r="F14826" s="1" t="s">
        <v>14128</v>
      </c>
      <c r="G14826" s="1">
        <v>2244254</v>
      </c>
      <c r="H14826" s="1" t="s">
        <v>33612</v>
      </c>
      <c r="I14826" s="2">
        <v>45094</v>
      </c>
      <c r="J14826" s="15" t="str">
        <f>MID(Tabla1[[#This Row],[HORA]],1,5)</f>
        <v>12:06</v>
      </c>
      <c r="K14826" s="16">
        <f>IF(Tabla1[[#This Row],[FECHA]]=I14827,IF(J14827-J14826&gt;0,(J14827-J14826)*1440,0),0)</f>
        <v>1.9999999999999929</v>
      </c>
      <c r="L14826" s="14">
        <f>2+L14567-Datos!$C$8</f>
        <v>12.700000000000003</v>
      </c>
      <c r="M14826" s="13" t="s">
        <v>3670</v>
      </c>
      <c r="N14826" s="1" t="s">
        <v>33613</v>
      </c>
      <c r="O14826" s="1">
        <v>15</v>
      </c>
      <c r="P14826" s="1" t="s">
        <v>20</v>
      </c>
      <c r="Q14826" s="4" t="s">
        <v>21</v>
      </c>
    </row>
    <row r="14827" spans="1:17" ht="22.5" x14ac:dyDescent="0.25">
      <c r="A14827" s="3">
        <v>15642</v>
      </c>
      <c r="B14827" s="1" t="s">
        <v>47581</v>
      </c>
      <c r="C14827" s="1" t="s">
        <v>15</v>
      </c>
      <c r="D14827" s="1" t="s">
        <v>40</v>
      </c>
      <c r="E14827" s="1">
        <v>40151258</v>
      </c>
      <c r="F14827" s="1" t="s">
        <v>18359</v>
      </c>
      <c r="G14827" s="1">
        <v>40151258</v>
      </c>
      <c r="H14827" s="1" t="s">
        <v>18359</v>
      </c>
      <c r="I14827" s="2">
        <v>45094</v>
      </c>
      <c r="J14827" s="15" t="str">
        <f>MID(Tabla1[[#This Row],[HORA]],1,5)</f>
        <v>12:08</v>
      </c>
      <c r="K14827" s="16">
        <f>IF(Tabla1[[#This Row],[FECHA]]=I14828,IF(J14828-J14827&gt;0,(J14828-J14827)*1440,0),0)</f>
        <v>0.99999999999999645</v>
      </c>
      <c r="L14827" s="14">
        <f>2+L14568-Datos!$C$8</f>
        <v>12.600000000000001</v>
      </c>
      <c r="M14827" s="13" t="s">
        <v>1753</v>
      </c>
      <c r="N14827" s="1" t="s">
        <v>2773</v>
      </c>
      <c r="O14827" s="1">
        <v>30</v>
      </c>
      <c r="P14827" s="1" t="s">
        <v>376</v>
      </c>
      <c r="Q14827" s="4" t="s">
        <v>21</v>
      </c>
    </row>
    <row r="14828" spans="1:17" ht="22.5" x14ac:dyDescent="0.25">
      <c r="A14828" s="3">
        <v>10811</v>
      </c>
      <c r="B14828" s="1" t="s">
        <v>33614</v>
      </c>
      <c r="C14828" s="1" t="s">
        <v>15</v>
      </c>
      <c r="D14828" s="1" t="s">
        <v>257</v>
      </c>
      <c r="E14828" s="1">
        <v>45115952</v>
      </c>
      <c r="F14828" s="1" t="s">
        <v>33615</v>
      </c>
      <c r="G14828" s="1">
        <v>2244256</v>
      </c>
      <c r="H14828" s="1" t="s">
        <v>33616</v>
      </c>
      <c r="I14828" s="2">
        <v>45094</v>
      </c>
      <c r="J14828" s="15" t="str">
        <f>MID(Tabla1[[#This Row],[HORA]],1,5)</f>
        <v>12:09</v>
      </c>
      <c r="K14828" s="16">
        <f>IF(Tabla1[[#This Row],[FECHA]]=I14829,IF(J14829-J14828&gt;0,(J14829-J14828)*1440,0),0)</f>
        <v>2.9999999999999893</v>
      </c>
      <c r="L14828" s="14">
        <f>2+L14569-Datos!$C$8</f>
        <v>10.310000000000002</v>
      </c>
      <c r="M14828" s="13" t="s">
        <v>1213</v>
      </c>
      <c r="N14828" s="1" t="s">
        <v>33617</v>
      </c>
      <c r="O14828" s="1">
        <v>15</v>
      </c>
      <c r="P14828" s="1" t="s">
        <v>20</v>
      </c>
      <c r="Q14828" s="4" t="s">
        <v>21</v>
      </c>
    </row>
    <row r="14829" spans="1:17" ht="22.5" x14ac:dyDescent="0.25">
      <c r="A14829" s="3">
        <v>10812</v>
      </c>
      <c r="B14829" s="1" t="s">
        <v>33618</v>
      </c>
      <c r="C14829" s="1" t="s">
        <v>15</v>
      </c>
      <c r="D14829" s="1" t="s">
        <v>141</v>
      </c>
      <c r="E14829" s="1">
        <v>40087205</v>
      </c>
      <c r="F14829" s="1" t="s">
        <v>33619</v>
      </c>
      <c r="G14829" s="1">
        <v>2244259</v>
      </c>
      <c r="H14829" s="1" t="s">
        <v>33620</v>
      </c>
      <c r="I14829" s="2">
        <v>45094</v>
      </c>
      <c r="J14829" s="15" t="str">
        <f>MID(Tabla1[[#This Row],[HORA]],1,5)</f>
        <v>12:12</v>
      </c>
      <c r="K14829" s="16">
        <f>IF(Tabla1[[#This Row],[FECHA]]=I14830,IF(J14830-J14829&gt;0,(J14830-J14829)*1440,0),0)</f>
        <v>0.99999999999999645</v>
      </c>
      <c r="L14829" s="14">
        <f>2+L14570-Datos!$C$8</f>
        <v>11.600000000000001</v>
      </c>
      <c r="M14829" s="13" t="s">
        <v>2587</v>
      </c>
      <c r="N14829" s="1" t="s">
        <v>19663</v>
      </c>
      <c r="O14829" s="1">
        <v>10</v>
      </c>
      <c r="P14829" s="1" t="s">
        <v>20</v>
      </c>
      <c r="Q14829" s="4" t="s">
        <v>21</v>
      </c>
    </row>
    <row r="14830" spans="1:17" ht="22.5" x14ac:dyDescent="0.25">
      <c r="A14830" s="3">
        <v>15643</v>
      </c>
      <c r="B14830" s="1" t="s">
        <v>47582</v>
      </c>
      <c r="C14830" s="1" t="s">
        <v>15</v>
      </c>
      <c r="D14830" s="1" t="s">
        <v>82</v>
      </c>
      <c r="E14830" s="1">
        <v>48846073</v>
      </c>
      <c r="F14830" s="1" t="s">
        <v>47583</v>
      </c>
      <c r="G14830" s="1">
        <v>48846073</v>
      </c>
      <c r="H14830" s="1" t="s">
        <v>47583</v>
      </c>
      <c r="I14830" s="2">
        <v>45094</v>
      </c>
      <c r="J14830" s="15" t="str">
        <f>MID(Tabla1[[#This Row],[HORA]],1,5)</f>
        <v>12:13</v>
      </c>
      <c r="K14830" s="16">
        <f>IF(Tabla1[[#This Row],[FECHA]]=I14831,IF(J14831-J14830&gt;0,(J14831-J14830)*1440,0),0)</f>
        <v>0.99999999999999645</v>
      </c>
      <c r="L14830" s="14">
        <f>2+L14571-Datos!$C$8</f>
        <v>10.610000000000003</v>
      </c>
      <c r="M14830" s="13" t="s">
        <v>123</v>
      </c>
      <c r="N14830" s="1" t="s">
        <v>2773</v>
      </c>
      <c r="O14830" s="1">
        <v>40</v>
      </c>
      <c r="P14830" s="1" t="s">
        <v>376</v>
      </c>
      <c r="Q14830" s="4" t="s">
        <v>21</v>
      </c>
    </row>
    <row r="14831" spans="1:17" ht="22.5" x14ac:dyDescent="0.25">
      <c r="A14831" s="3">
        <v>10813</v>
      </c>
      <c r="B14831" s="1" t="s">
        <v>33621</v>
      </c>
      <c r="C14831" s="1" t="s">
        <v>15</v>
      </c>
      <c r="D14831" s="1" t="s">
        <v>40</v>
      </c>
      <c r="E14831" s="1">
        <v>43470711</v>
      </c>
      <c r="F14831" s="1" t="s">
        <v>24760</v>
      </c>
      <c r="G14831" s="1">
        <v>42758596</v>
      </c>
      <c r="H14831" s="1" t="s">
        <v>33622</v>
      </c>
      <c r="I14831" s="2">
        <v>45094</v>
      </c>
      <c r="J14831" s="15" t="str">
        <f>MID(Tabla1[[#This Row],[HORA]],1,5)</f>
        <v>12:14</v>
      </c>
      <c r="K14831" s="16">
        <f>IF(Tabla1[[#This Row],[FECHA]]=I14832,IF(J14832-J14831&gt;0,(J14832-J14831)*1440,0),0)</f>
        <v>2.0000000000001528</v>
      </c>
      <c r="L14831" s="14">
        <f>2+L14572-Datos!$C$8</f>
        <v>13.620000000000001</v>
      </c>
      <c r="M14831" s="13" t="s">
        <v>4296</v>
      </c>
      <c r="N14831" s="1" t="s">
        <v>33623</v>
      </c>
      <c r="O14831" s="1">
        <v>30</v>
      </c>
      <c r="P14831" s="1" t="s">
        <v>20</v>
      </c>
      <c r="Q14831" s="4" t="s">
        <v>21</v>
      </c>
    </row>
    <row r="14832" spans="1:17" ht="22.5" x14ac:dyDescent="0.25">
      <c r="A14832" s="3">
        <v>10814</v>
      </c>
      <c r="B14832" s="1" t="s">
        <v>33624</v>
      </c>
      <c r="C14832" s="1" t="s">
        <v>15</v>
      </c>
      <c r="D14832" s="1" t="s">
        <v>172</v>
      </c>
      <c r="E14832" s="1">
        <v>41324923</v>
      </c>
      <c r="F14832" s="1" t="s">
        <v>33625</v>
      </c>
      <c r="G14832" s="1">
        <v>2244263</v>
      </c>
      <c r="H14832" s="1" t="s">
        <v>33626</v>
      </c>
      <c r="I14832" s="2">
        <v>45094</v>
      </c>
      <c r="J14832" s="15" t="str">
        <f>MID(Tabla1[[#This Row],[HORA]],1,5)</f>
        <v>12:16</v>
      </c>
      <c r="K14832" s="16">
        <f>IF(Tabla1[[#This Row],[FECHA]]=I14833,IF(J14833-J14832&gt;0,(J14833-J14832)*1440,0),0)</f>
        <v>2.9999999999998295</v>
      </c>
      <c r="L14832" s="14">
        <f>2+L14573-Datos!$C$8</f>
        <v>15.680000000000003</v>
      </c>
      <c r="M14832" s="13" t="s">
        <v>2896</v>
      </c>
      <c r="N14832" s="1" t="s">
        <v>59</v>
      </c>
      <c r="O14832" s="1">
        <v>10</v>
      </c>
      <c r="P14832" s="1" t="s">
        <v>20</v>
      </c>
      <c r="Q14832" s="4" t="s">
        <v>21</v>
      </c>
    </row>
    <row r="14833" spans="1:17" ht="22.5" x14ac:dyDescent="0.25">
      <c r="A14833" s="3">
        <v>18807</v>
      </c>
      <c r="B14833" s="1" t="s">
        <v>55824</v>
      </c>
      <c r="C14833" s="1" t="s">
        <v>15</v>
      </c>
      <c r="D14833" s="1" t="s">
        <v>82</v>
      </c>
      <c r="E14833" s="1">
        <v>10167036622</v>
      </c>
      <c r="F14833" s="1" t="s">
        <v>55825</v>
      </c>
      <c r="G14833" s="1">
        <v>2244264</v>
      </c>
      <c r="H14833" s="1" t="s">
        <v>55826</v>
      </c>
      <c r="I14833" s="2">
        <v>45094</v>
      </c>
      <c r="J14833" s="15" t="str">
        <f>MID(Tabla1[[#This Row],[HORA]],1,5)</f>
        <v>12:19</v>
      </c>
      <c r="K14833" s="16">
        <f>IF(Tabla1[[#This Row],[FECHA]]=I14834,IF(J14834-J14833&gt;0,(J14834-J14833)*1440,0),0)</f>
        <v>1.0000000000001563</v>
      </c>
      <c r="L14833" s="14">
        <f>2+L14574-Datos!$C$8</f>
        <v>11.550000000000002</v>
      </c>
      <c r="M14833" s="13" t="s">
        <v>916</v>
      </c>
      <c r="N14833" s="1" t="s">
        <v>447</v>
      </c>
      <c r="O14833" s="1">
        <v>10</v>
      </c>
      <c r="P14833" s="1" t="s">
        <v>376</v>
      </c>
      <c r="Q14833" s="4" t="s">
        <v>21</v>
      </c>
    </row>
    <row r="14834" spans="1:17" ht="22.5" x14ac:dyDescent="0.25">
      <c r="A14834" s="3">
        <v>10815</v>
      </c>
      <c r="B14834" s="1" t="s">
        <v>33627</v>
      </c>
      <c r="C14834" s="1" t="s">
        <v>15</v>
      </c>
      <c r="D14834" s="1" t="s">
        <v>33</v>
      </c>
      <c r="E14834" s="1">
        <v>16626194</v>
      </c>
      <c r="F14834" s="1" t="s">
        <v>33628</v>
      </c>
      <c r="G14834" s="1">
        <v>2244265</v>
      </c>
      <c r="H14834" s="1" t="s">
        <v>33629</v>
      </c>
      <c r="I14834" s="2">
        <v>45094</v>
      </c>
      <c r="J14834" s="15" t="str">
        <f>MID(Tabla1[[#This Row],[HORA]],1,5)</f>
        <v>12:20</v>
      </c>
      <c r="K14834" s="16">
        <f>IF(Tabla1[[#This Row],[FECHA]]=I14835,IF(J14835-J14834&gt;0,(J14835-J14834)*1440,0),0)</f>
        <v>1.9999999999999929</v>
      </c>
      <c r="L14834" s="14">
        <f>2+L14575-Datos!$C$8</f>
        <v>11.360000000000003</v>
      </c>
      <c r="M14834" s="13" t="s">
        <v>1084</v>
      </c>
      <c r="N14834" s="1" t="s">
        <v>21625</v>
      </c>
      <c r="O14834" s="1">
        <v>15</v>
      </c>
      <c r="P14834" s="1" t="s">
        <v>20</v>
      </c>
      <c r="Q14834" s="4" t="s">
        <v>21</v>
      </c>
    </row>
    <row r="14835" spans="1:17" ht="22.5" x14ac:dyDescent="0.25">
      <c r="A14835" s="3">
        <v>17784</v>
      </c>
      <c r="B14835" s="1" t="s">
        <v>53346</v>
      </c>
      <c r="C14835" s="1" t="s">
        <v>15</v>
      </c>
      <c r="D14835" s="1" t="s">
        <v>33</v>
      </c>
      <c r="E14835" s="1">
        <v>20503630827</v>
      </c>
      <c r="F14835" s="1" t="s">
        <v>52576</v>
      </c>
      <c r="G14835" s="1">
        <v>2244269</v>
      </c>
      <c r="H14835" s="1" t="s">
        <v>53347</v>
      </c>
      <c r="I14835" s="2">
        <v>45094</v>
      </c>
      <c r="J14835" s="15" t="str">
        <f>MID(Tabla1[[#This Row],[HORA]],1,5)</f>
        <v>12:22</v>
      </c>
      <c r="K14835" s="16">
        <f>IF(Tabla1[[#This Row],[FECHA]]=I14836,IF(J14836-J14835&gt;0,(J14836-J14835)*1440,0),0)</f>
        <v>4.9999999999998224</v>
      </c>
      <c r="L14835" s="14">
        <f>2+L14576-Datos!$C$8</f>
        <v>13.450000000000003</v>
      </c>
      <c r="M14835" s="13" t="s">
        <v>12201</v>
      </c>
      <c r="N14835" s="1" t="s">
        <v>53348</v>
      </c>
      <c r="O14835" s="1">
        <v>35</v>
      </c>
      <c r="P14835" s="1" t="s">
        <v>20</v>
      </c>
      <c r="Q14835" s="4" t="s">
        <v>21</v>
      </c>
    </row>
    <row r="14836" spans="1:17" ht="22.5" x14ac:dyDescent="0.25">
      <c r="A14836" s="3">
        <v>10816</v>
      </c>
      <c r="B14836" s="1" t="s">
        <v>33630</v>
      </c>
      <c r="C14836" s="1" t="s">
        <v>15</v>
      </c>
      <c r="D14836" s="1" t="s">
        <v>23</v>
      </c>
      <c r="E14836" s="1">
        <v>71343533</v>
      </c>
      <c r="F14836" s="1" t="s">
        <v>33631</v>
      </c>
      <c r="G14836" s="1">
        <v>71343532</v>
      </c>
      <c r="H14836" s="1" t="s">
        <v>33632</v>
      </c>
      <c r="I14836" s="2">
        <v>45094</v>
      </c>
      <c r="J14836" s="15" t="str">
        <f>MID(Tabla1[[#This Row],[HORA]],1,5)</f>
        <v>12:27</v>
      </c>
      <c r="K14836" s="16">
        <f>IF(Tabla1[[#This Row],[FECHA]]=I14837,IF(J14837-J14836&gt;0,(J14837-J14836)*1440,0),0)</f>
        <v>3.0000000000001492</v>
      </c>
      <c r="L14836" s="14">
        <f>2+L14577-Datos!$C$8</f>
        <v>10.790000000000003</v>
      </c>
      <c r="M14836" s="13" t="s">
        <v>1758</v>
      </c>
      <c r="N14836" s="1" t="s">
        <v>59</v>
      </c>
      <c r="O14836" s="1">
        <v>10</v>
      </c>
      <c r="P14836" s="1" t="s">
        <v>20</v>
      </c>
      <c r="Q14836" s="4" t="s">
        <v>21</v>
      </c>
    </row>
    <row r="14837" spans="1:17" ht="22.5" x14ac:dyDescent="0.25">
      <c r="A14837" s="3">
        <v>10817</v>
      </c>
      <c r="B14837" s="1" t="s">
        <v>33633</v>
      </c>
      <c r="C14837" s="1" t="s">
        <v>15</v>
      </c>
      <c r="D14837" s="1" t="s">
        <v>40</v>
      </c>
      <c r="E14837" s="1">
        <v>16806505</v>
      </c>
      <c r="F14837" s="1" t="s">
        <v>33634</v>
      </c>
      <c r="G14837" s="1">
        <v>2244271</v>
      </c>
      <c r="H14837" s="1" t="s">
        <v>33635</v>
      </c>
      <c r="I14837" s="2">
        <v>45094</v>
      </c>
      <c r="J14837" s="15" t="str">
        <f>MID(Tabla1[[#This Row],[HORA]],1,5)</f>
        <v>12:30</v>
      </c>
      <c r="K14837" s="16">
        <f>IF(Tabla1[[#This Row],[FECHA]]=I14838,IF(J14838-J14837&gt;0,(J14838-J14837)*1440,0),0)</f>
        <v>0.99999999999999645</v>
      </c>
      <c r="L14837" s="14">
        <f>2+L14578-Datos!$C$8</f>
        <v>12.520000000000003</v>
      </c>
      <c r="M14837" s="13" t="s">
        <v>3979</v>
      </c>
      <c r="N14837" s="1" t="s">
        <v>23391</v>
      </c>
      <c r="O14837" s="1">
        <v>12</v>
      </c>
      <c r="P14837" s="1" t="s">
        <v>20</v>
      </c>
      <c r="Q14837" s="4" t="s">
        <v>21</v>
      </c>
    </row>
    <row r="14838" spans="1:17" ht="22.5" x14ac:dyDescent="0.25">
      <c r="A14838" s="3">
        <v>491</v>
      </c>
      <c r="B14838" s="1" t="s">
        <v>1104</v>
      </c>
      <c r="C14838" s="1" t="s">
        <v>15</v>
      </c>
      <c r="D14838" s="1" t="s">
        <v>71</v>
      </c>
      <c r="E14838" s="1">
        <v>2244273</v>
      </c>
      <c r="F14838" s="1" t="s">
        <v>78</v>
      </c>
      <c r="G14838" s="1">
        <v>2244274</v>
      </c>
      <c r="H14838" s="1" t="s">
        <v>1088</v>
      </c>
      <c r="I14838" s="2">
        <v>45094</v>
      </c>
      <c r="J14838" s="15" t="str">
        <f>MID(Tabla1[[#This Row],[HORA]],1,5)</f>
        <v>12:31</v>
      </c>
      <c r="K14838" s="16">
        <f>IF(Tabla1[[#This Row],[FECHA]]=I14839,IF(J14839-J14838&gt;0,(J14839-J14838)*1440,0),0)</f>
        <v>1.9999999999999929</v>
      </c>
      <c r="L14838" s="14">
        <f>2+L14579-Datos!$C$8</f>
        <v>14.380000000000003</v>
      </c>
      <c r="M14838" s="13" t="s">
        <v>526</v>
      </c>
      <c r="N14838" s="1" t="s">
        <v>88</v>
      </c>
      <c r="O14838" s="1">
        <v>0</v>
      </c>
      <c r="P14838" s="1" t="s">
        <v>20</v>
      </c>
      <c r="Q14838" s="4" t="s">
        <v>21</v>
      </c>
    </row>
    <row r="14839" spans="1:17" ht="22.5" x14ac:dyDescent="0.25">
      <c r="A14839" s="3">
        <v>15644</v>
      </c>
      <c r="B14839" s="1" t="s">
        <v>47584</v>
      </c>
      <c r="C14839" s="1" t="s">
        <v>15</v>
      </c>
      <c r="D14839" s="1" t="s">
        <v>172</v>
      </c>
      <c r="E14839" s="1">
        <v>1202284</v>
      </c>
      <c r="F14839" s="1" t="s">
        <v>47585</v>
      </c>
      <c r="G14839" s="1">
        <v>2244275</v>
      </c>
      <c r="H14839" s="1" t="s">
        <v>47586</v>
      </c>
      <c r="I14839" s="2">
        <v>45094</v>
      </c>
      <c r="J14839" s="15" t="str">
        <f>MID(Tabla1[[#This Row],[HORA]],1,5)</f>
        <v>12:33</v>
      </c>
      <c r="K14839" s="16">
        <f>IF(Tabla1[[#This Row],[FECHA]]=I14840,IF(J14840-J14839&gt;0,(J14840-J14839)*1440,0),0)</f>
        <v>2.9999999999999893</v>
      </c>
      <c r="L14839" s="14">
        <f>2+L14580-Datos!$C$8</f>
        <v>11.680000000000001</v>
      </c>
      <c r="M14839" s="13" t="s">
        <v>1763</v>
      </c>
      <c r="N14839" s="1" t="s">
        <v>47587</v>
      </c>
      <c r="O14839" s="1">
        <v>15</v>
      </c>
      <c r="P14839" s="1" t="s">
        <v>376</v>
      </c>
      <c r="Q14839" s="4" t="s">
        <v>21</v>
      </c>
    </row>
    <row r="14840" spans="1:17" ht="22.5" x14ac:dyDescent="0.25">
      <c r="A14840" s="3">
        <v>15645</v>
      </c>
      <c r="B14840" s="1" t="s">
        <v>47588</v>
      </c>
      <c r="C14840" s="1" t="s">
        <v>15</v>
      </c>
      <c r="D14840" s="1" t="s">
        <v>33</v>
      </c>
      <c r="E14840" s="1">
        <v>1390383</v>
      </c>
      <c r="F14840" s="1" t="s">
        <v>47589</v>
      </c>
      <c r="G14840" s="1">
        <v>2244277</v>
      </c>
      <c r="H14840" s="1" t="s">
        <v>47590</v>
      </c>
      <c r="I14840" s="2">
        <v>45094</v>
      </c>
      <c r="J14840" s="15" t="str">
        <f>MID(Tabla1[[#This Row],[HORA]],1,5)</f>
        <v>12:36</v>
      </c>
      <c r="K14840" s="16">
        <f>IF(Tabla1[[#This Row],[FECHA]]=I14841,IF(J14841-J14840&gt;0,(J14841-J14840)*1440,0),0)</f>
        <v>0.99999999999999645</v>
      </c>
      <c r="L14840" s="14">
        <f>2+L14581-Datos!$C$8</f>
        <v>12.340000000000002</v>
      </c>
      <c r="M14840" s="13" t="s">
        <v>1768</v>
      </c>
      <c r="N14840" s="1" t="s">
        <v>47591</v>
      </c>
      <c r="O14840" s="1">
        <v>30</v>
      </c>
      <c r="P14840" s="1" t="s">
        <v>376</v>
      </c>
      <c r="Q14840" s="4" t="s">
        <v>21</v>
      </c>
    </row>
    <row r="14841" spans="1:17" ht="22.5" x14ac:dyDescent="0.25">
      <c r="A14841" s="3">
        <v>10818</v>
      </c>
      <c r="B14841" s="1" t="s">
        <v>33636</v>
      </c>
      <c r="C14841" s="1" t="s">
        <v>15</v>
      </c>
      <c r="D14841" s="1" t="s">
        <v>33</v>
      </c>
      <c r="E14841" s="1">
        <v>42753392</v>
      </c>
      <c r="F14841" s="1" t="s">
        <v>15768</v>
      </c>
      <c r="G14841" s="1">
        <v>2244278</v>
      </c>
      <c r="H14841" s="1" t="s">
        <v>33637</v>
      </c>
      <c r="I14841" s="2">
        <v>45094</v>
      </c>
      <c r="J14841" s="15" t="str">
        <f>MID(Tabla1[[#This Row],[HORA]],1,5)</f>
        <v>12:37</v>
      </c>
      <c r="K14841" s="16">
        <f>IF(Tabla1[[#This Row],[FECHA]]=I14842,IF(J14842-J14841&gt;0,(J14842-J14841)*1440,0),0)</f>
        <v>1.9999999999999929</v>
      </c>
      <c r="L14841" s="14">
        <f>2+L14582-Datos!$C$8</f>
        <v>12.280000000000001</v>
      </c>
      <c r="M14841" s="13" t="s">
        <v>1033</v>
      </c>
      <c r="N14841" s="1" t="s">
        <v>33638</v>
      </c>
      <c r="O14841" s="1">
        <v>10</v>
      </c>
      <c r="P14841" s="1" t="s">
        <v>20</v>
      </c>
      <c r="Q14841" s="4" t="s">
        <v>21</v>
      </c>
    </row>
    <row r="14842" spans="1:17" ht="22.5" x14ac:dyDescent="0.25">
      <c r="A14842" s="3">
        <v>18808</v>
      </c>
      <c r="B14842" s="1" t="s">
        <v>55827</v>
      </c>
      <c r="C14842" s="1" t="s">
        <v>15</v>
      </c>
      <c r="D14842" s="1" t="s">
        <v>40</v>
      </c>
      <c r="E14842" s="1">
        <v>20487646220</v>
      </c>
      <c r="F14842" s="1" t="s">
        <v>50397</v>
      </c>
      <c r="G14842" s="1">
        <v>2244281</v>
      </c>
      <c r="H14842" s="1" t="s">
        <v>55828</v>
      </c>
      <c r="I14842" s="2">
        <v>45094</v>
      </c>
      <c r="J14842" s="15" t="str">
        <f>MID(Tabla1[[#This Row],[HORA]],1,5)</f>
        <v>12:39</v>
      </c>
      <c r="K14842" s="16">
        <f>IF(Tabla1[[#This Row],[FECHA]]=I14843,IF(J14843-J14842&gt;0,(J14843-J14842)*1440,0),0)</f>
        <v>2.9999999999999893</v>
      </c>
      <c r="L14842" s="14">
        <f>2+L14583-Datos!$C$8</f>
        <v>10.380000000000003</v>
      </c>
      <c r="M14842" s="13" t="s">
        <v>98</v>
      </c>
      <c r="N14842" s="1" t="s">
        <v>55829</v>
      </c>
      <c r="O14842" s="1">
        <v>15</v>
      </c>
      <c r="P14842" s="1" t="s">
        <v>376</v>
      </c>
      <c r="Q14842" s="4" t="s">
        <v>21</v>
      </c>
    </row>
    <row r="14843" spans="1:17" ht="22.5" x14ac:dyDescent="0.25">
      <c r="A14843" s="3">
        <v>10819</v>
      </c>
      <c r="B14843" s="1" t="s">
        <v>33639</v>
      </c>
      <c r="C14843" s="1" t="s">
        <v>15</v>
      </c>
      <c r="D14843" s="1" t="s">
        <v>33</v>
      </c>
      <c r="E14843" s="1">
        <v>73467980</v>
      </c>
      <c r="F14843" s="1" t="s">
        <v>33640</v>
      </c>
      <c r="G14843" s="1">
        <v>2244283</v>
      </c>
      <c r="H14843" s="1" t="s">
        <v>33641</v>
      </c>
      <c r="I14843" s="2">
        <v>45094</v>
      </c>
      <c r="J14843" s="15" t="str">
        <f>MID(Tabla1[[#This Row],[HORA]],1,5)</f>
        <v>12:42</v>
      </c>
      <c r="K14843" s="16">
        <f>IF(Tabla1[[#This Row],[FECHA]]=I14844,IF(J14844-J14843&gt;0,(J14844-J14843)*1440,0),0)</f>
        <v>0</v>
      </c>
      <c r="L14843" s="14">
        <f>2+L14584-Datos!$C$8</f>
        <v>11.390000000000002</v>
      </c>
      <c r="M14843" s="13" t="s">
        <v>2301</v>
      </c>
      <c r="N14843" s="1" t="s">
        <v>27700</v>
      </c>
      <c r="O14843" s="1">
        <v>15</v>
      </c>
      <c r="P14843" s="1" t="s">
        <v>20</v>
      </c>
      <c r="Q14843" s="4" t="s">
        <v>21</v>
      </c>
    </row>
    <row r="14844" spans="1:17" ht="22.5" x14ac:dyDescent="0.25">
      <c r="A14844" s="3">
        <v>15646</v>
      </c>
      <c r="B14844" s="1" t="s">
        <v>47592</v>
      </c>
      <c r="C14844" s="1" t="s">
        <v>15</v>
      </c>
      <c r="D14844" s="1" t="s">
        <v>8138</v>
      </c>
      <c r="E14844" s="1">
        <v>75775347</v>
      </c>
      <c r="F14844" s="1" t="s">
        <v>47593</v>
      </c>
      <c r="G14844" s="1">
        <v>2244284</v>
      </c>
      <c r="H14844" s="1" t="s">
        <v>47594</v>
      </c>
      <c r="I14844" s="2">
        <v>45094</v>
      </c>
      <c r="J14844" s="15" t="str">
        <f>MID(Tabla1[[#This Row],[HORA]],1,5)</f>
        <v>12:42</v>
      </c>
      <c r="K14844" s="16">
        <f>IF(Tabla1[[#This Row],[FECHA]]=I14845,IF(J14845-J14844&gt;0,(J14845-J14844)*1440,0),0)</f>
        <v>2.9999999999999893</v>
      </c>
      <c r="L14844" s="14">
        <f>2+L14585-Datos!$C$8</f>
        <v>12.760000000000002</v>
      </c>
      <c r="M14844" s="13" t="s">
        <v>2301</v>
      </c>
      <c r="N14844" s="1" t="s">
        <v>47500</v>
      </c>
      <c r="O14844" s="1">
        <v>15</v>
      </c>
      <c r="P14844" s="1" t="s">
        <v>376</v>
      </c>
      <c r="Q14844" s="4" t="s">
        <v>21</v>
      </c>
    </row>
    <row r="14845" spans="1:17" ht="22.5" x14ac:dyDescent="0.25">
      <c r="A14845" s="3">
        <v>15647</v>
      </c>
      <c r="B14845" s="1" t="s">
        <v>47595</v>
      </c>
      <c r="C14845" s="1" t="s">
        <v>15</v>
      </c>
      <c r="D14845" s="1" t="s">
        <v>40</v>
      </c>
      <c r="E14845" s="1">
        <v>41598483</v>
      </c>
      <c r="F14845" s="1" t="s">
        <v>2946</v>
      </c>
      <c r="G14845" s="1">
        <v>2244285</v>
      </c>
      <c r="H14845" s="1" t="s">
        <v>6343</v>
      </c>
      <c r="I14845" s="2">
        <v>45094</v>
      </c>
      <c r="J14845" s="15" t="str">
        <f>MID(Tabla1[[#This Row],[HORA]],1,5)</f>
        <v>12:45</v>
      </c>
      <c r="K14845" s="16">
        <f>IF(Tabla1[[#This Row],[FECHA]]=I14846,IF(J14846-J14845&gt;0,(J14846-J14845)*1440,0),0)</f>
        <v>0.99999999999999645</v>
      </c>
      <c r="L14845" s="14">
        <f>2+L14586-Datos!$C$8</f>
        <v>12.510000000000002</v>
      </c>
      <c r="M14845" s="13" t="s">
        <v>1003</v>
      </c>
      <c r="N14845" s="1" t="s">
        <v>2948</v>
      </c>
      <c r="O14845" s="1">
        <v>70</v>
      </c>
      <c r="P14845" s="1" t="s">
        <v>376</v>
      </c>
      <c r="Q14845" s="4" t="s">
        <v>21</v>
      </c>
    </row>
    <row r="14846" spans="1:17" ht="22.5" x14ac:dyDescent="0.25">
      <c r="A14846" s="3">
        <v>10820</v>
      </c>
      <c r="B14846" s="1" t="s">
        <v>33642</v>
      </c>
      <c r="C14846" s="1" t="s">
        <v>15</v>
      </c>
      <c r="D14846" s="1" t="s">
        <v>3088</v>
      </c>
      <c r="E14846" s="1">
        <v>22305608</v>
      </c>
      <c r="F14846" s="1" t="s">
        <v>33643</v>
      </c>
      <c r="G14846" s="1">
        <v>46192333</v>
      </c>
      <c r="H14846" s="1" t="s">
        <v>33644</v>
      </c>
      <c r="I14846" s="2">
        <v>45094</v>
      </c>
      <c r="J14846" s="15" t="str">
        <f>MID(Tabla1[[#This Row],[HORA]],1,5)</f>
        <v>12:46</v>
      </c>
      <c r="K14846" s="16">
        <f>IF(Tabla1[[#This Row],[FECHA]]=I14847,IF(J14847-J14846&gt;0,(J14847-J14846)*1440,0),0)</f>
        <v>0.99999999999999645</v>
      </c>
      <c r="L14846" s="14">
        <f>2+L14587-Datos!$C$8</f>
        <v>15.450000000000003</v>
      </c>
      <c r="M14846" s="13" t="s">
        <v>2914</v>
      </c>
      <c r="N14846" s="1" t="s">
        <v>33645</v>
      </c>
      <c r="O14846" s="1">
        <v>15</v>
      </c>
      <c r="P14846" s="1" t="s">
        <v>20</v>
      </c>
      <c r="Q14846" s="4" t="s">
        <v>21</v>
      </c>
    </row>
    <row r="14847" spans="1:17" ht="22.5" x14ac:dyDescent="0.25">
      <c r="A14847" s="3">
        <v>492</v>
      </c>
      <c r="B14847" s="1" t="s">
        <v>1105</v>
      </c>
      <c r="C14847" s="1" t="s">
        <v>15</v>
      </c>
      <c r="D14847" s="1" t="s">
        <v>61</v>
      </c>
      <c r="E14847" s="1">
        <v>2244286</v>
      </c>
      <c r="F14847" s="1" t="s">
        <v>1106</v>
      </c>
      <c r="G14847" s="1">
        <v>2244287</v>
      </c>
      <c r="H14847" s="1" t="s">
        <v>1075</v>
      </c>
      <c r="I14847" s="2">
        <v>45094</v>
      </c>
      <c r="J14847" s="15" t="str">
        <f>MID(Tabla1[[#This Row],[HORA]],1,5)</f>
        <v>12:47</v>
      </c>
      <c r="K14847" s="16">
        <f>IF(Tabla1[[#This Row],[FECHA]]=I14848,IF(J14848-J14847&gt;0,(J14848-J14847)*1440,0),0)</f>
        <v>1.9999999999999929</v>
      </c>
      <c r="L14847" s="14">
        <f>2+L14588-Datos!$C$8</f>
        <v>12.600000000000001</v>
      </c>
      <c r="M14847" s="13" t="s">
        <v>656</v>
      </c>
      <c r="N14847" s="1" t="s">
        <v>88</v>
      </c>
      <c r="O14847" s="1">
        <v>0</v>
      </c>
      <c r="P14847" s="1" t="s">
        <v>20</v>
      </c>
      <c r="Q14847" s="4" t="s">
        <v>21</v>
      </c>
    </row>
    <row r="14848" spans="1:17" ht="22.5" x14ac:dyDescent="0.25">
      <c r="A14848" s="3">
        <v>18809</v>
      </c>
      <c r="B14848" s="1" t="s">
        <v>55830</v>
      </c>
      <c r="C14848" s="1" t="s">
        <v>15</v>
      </c>
      <c r="D14848" s="1" t="s">
        <v>33</v>
      </c>
      <c r="E14848" s="1">
        <v>10424032668</v>
      </c>
      <c r="F14848" s="1" t="s">
        <v>55831</v>
      </c>
      <c r="G14848" s="1">
        <v>2244289</v>
      </c>
      <c r="H14848" s="1" t="s">
        <v>55832</v>
      </c>
      <c r="I14848" s="2">
        <v>45094</v>
      </c>
      <c r="J14848" s="15" t="str">
        <f>MID(Tabla1[[#This Row],[HORA]],1,5)</f>
        <v>12:49</v>
      </c>
      <c r="K14848" s="16">
        <f>IF(Tabla1[[#This Row],[FECHA]]=I14849,IF(J14849-J14848&gt;0,(J14849-J14848)*1440,0),0)</f>
        <v>2.9999999999999893</v>
      </c>
      <c r="L14848" s="14">
        <f>2+L14589-Datos!$C$8</f>
        <v>13.380000000000003</v>
      </c>
      <c r="M14848" s="13" t="s">
        <v>1238</v>
      </c>
      <c r="N14848" s="1" t="s">
        <v>335</v>
      </c>
      <c r="O14848" s="1">
        <v>60</v>
      </c>
      <c r="P14848" s="1" t="s">
        <v>376</v>
      </c>
      <c r="Q14848" s="4" t="s">
        <v>21</v>
      </c>
    </row>
    <row r="14849" spans="1:17" ht="22.5" x14ac:dyDescent="0.25">
      <c r="A14849" s="3">
        <v>10821</v>
      </c>
      <c r="B14849" s="1" t="s">
        <v>33646</v>
      </c>
      <c r="C14849" s="1" t="s">
        <v>15</v>
      </c>
      <c r="D14849" s="1" t="s">
        <v>228</v>
      </c>
      <c r="E14849" s="1">
        <v>75823150</v>
      </c>
      <c r="F14849" s="1" t="s">
        <v>33647</v>
      </c>
      <c r="G14849" s="1">
        <v>42975707</v>
      </c>
      <c r="H14849" s="1" t="s">
        <v>33648</v>
      </c>
      <c r="I14849" s="2">
        <v>45094</v>
      </c>
      <c r="J14849" s="15" t="str">
        <f>MID(Tabla1[[#This Row],[HORA]],1,5)</f>
        <v>12:52</v>
      </c>
      <c r="K14849" s="16">
        <f>IF(Tabla1[[#This Row],[FECHA]]=I14850,IF(J14850-J14849&gt;0,(J14850-J14849)*1440,0),0)</f>
        <v>0.99999999999999645</v>
      </c>
      <c r="L14849" s="14">
        <f>2+L14590-Datos!$C$8</f>
        <v>15.750000000000004</v>
      </c>
      <c r="M14849" s="13" t="s">
        <v>3416</v>
      </c>
      <c r="N14849" s="1" t="s">
        <v>33649</v>
      </c>
      <c r="O14849" s="1">
        <v>20</v>
      </c>
      <c r="P14849" s="1" t="s">
        <v>20</v>
      </c>
      <c r="Q14849" s="4" t="s">
        <v>21</v>
      </c>
    </row>
    <row r="14850" spans="1:17" ht="22.5" x14ac:dyDescent="0.25">
      <c r="A14850" s="3">
        <v>10822</v>
      </c>
      <c r="B14850" s="1" t="s">
        <v>33650</v>
      </c>
      <c r="C14850" s="1" t="s">
        <v>15</v>
      </c>
      <c r="D14850" s="1" t="s">
        <v>40</v>
      </c>
      <c r="E14850" s="1">
        <v>75115342</v>
      </c>
      <c r="F14850" s="1" t="s">
        <v>33651</v>
      </c>
      <c r="G14850" s="1">
        <v>2244291</v>
      </c>
      <c r="H14850" s="1" t="s">
        <v>6228</v>
      </c>
      <c r="I14850" s="2">
        <v>45094</v>
      </c>
      <c r="J14850" s="15" t="str">
        <f>MID(Tabla1[[#This Row],[HORA]],1,5)</f>
        <v>12:53</v>
      </c>
      <c r="K14850" s="16">
        <f>IF(Tabla1[[#This Row],[FECHA]]=I14851,IF(J14851-J14850&gt;0,(J14851-J14850)*1440,0),0)</f>
        <v>1.9999999999999929</v>
      </c>
      <c r="L14850" s="14">
        <f>2+L14591-Datos!$C$8</f>
        <v>14.440000000000001</v>
      </c>
      <c r="M14850" s="13" t="s">
        <v>513</v>
      </c>
      <c r="N14850" s="1" t="s">
        <v>1715</v>
      </c>
      <c r="O14850" s="1">
        <v>20</v>
      </c>
      <c r="P14850" s="1" t="s">
        <v>20</v>
      </c>
      <c r="Q14850" s="4" t="s">
        <v>21</v>
      </c>
    </row>
    <row r="14851" spans="1:17" ht="22.5" x14ac:dyDescent="0.25">
      <c r="A14851" s="3">
        <v>10823</v>
      </c>
      <c r="B14851" s="1" t="s">
        <v>33652</v>
      </c>
      <c r="C14851" s="1" t="s">
        <v>15</v>
      </c>
      <c r="D14851" s="1" t="s">
        <v>23</v>
      </c>
      <c r="E14851" s="1">
        <v>47551629</v>
      </c>
      <c r="F14851" s="1" t="s">
        <v>33653</v>
      </c>
      <c r="G14851" s="1">
        <v>2244292</v>
      </c>
      <c r="H14851" s="1" t="s">
        <v>33654</v>
      </c>
      <c r="I14851" s="2">
        <v>45094</v>
      </c>
      <c r="J14851" s="15" t="str">
        <f>MID(Tabla1[[#This Row],[HORA]],1,5)</f>
        <v>12:55</v>
      </c>
      <c r="K14851" s="16">
        <f>IF(Tabla1[[#This Row],[FECHA]]=I14852,IF(J14852-J14851&gt;0,(J14852-J14851)*1440,0),0)</f>
        <v>2.9999999999999893</v>
      </c>
      <c r="L14851" s="14">
        <f>2+L14592-Datos!$C$8</f>
        <v>13.040000000000003</v>
      </c>
      <c r="M14851" s="13" t="s">
        <v>1613</v>
      </c>
      <c r="N14851" s="1" t="s">
        <v>6248</v>
      </c>
      <c r="O14851" s="1">
        <v>10</v>
      </c>
      <c r="P14851" s="1" t="s">
        <v>20</v>
      </c>
      <c r="Q14851" s="4" t="s">
        <v>21</v>
      </c>
    </row>
    <row r="14852" spans="1:17" ht="22.5" x14ac:dyDescent="0.25">
      <c r="A14852" s="3">
        <v>493</v>
      </c>
      <c r="B14852" s="1" t="s">
        <v>1107</v>
      </c>
      <c r="C14852" s="1" t="s">
        <v>15</v>
      </c>
      <c r="D14852" s="1" t="s">
        <v>77</v>
      </c>
      <c r="E14852" s="1">
        <v>2244294</v>
      </c>
      <c r="F14852" s="1" t="s">
        <v>78</v>
      </c>
      <c r="G14852" s="1">
        <v>2244295</v>
      </c>
      <c r="H14852" s="1" t="s">
        <v>176</v>
      </c>
      <c r="I14852" s="2">
        <v>45094</v>
      </c>
      <c r="J14852" s="15" t="str">
        <f>MID(Tabla1[[#This Row],[HORA]],1,5)</f>
        <v>12:58</v>
      </c>
      <c r="K14852" s="16">
        <f>IF(Tabla1[[#This Row],[FECHA]]=I14853,IF(J14853-J14852&gt;0,(J14853-J14852)*1440,0),0)</f>
        <v>0.99999999999999645</v>
      </c>
      <c r="L14852" s="14">
        <f>2+L14593-Datos!$C$8</f>
        <v>10.780000000000001</v>
      </c>
      <c r="M14852" s="13" t="s">
        <v>1108</v>
      </c>
      <c r="N14852" s="1" t="s">
        <v>88</v>
      </c>
      <c r="O14852" s="1">
        <v>0</v>
      </c>
      <c r="P14852" s="1" t="s">
        <v>20</v>
      </c>
      <c r="Q14852" s="4" t="s">
        <v>21</v>
      </c>
    </row>
    <row r="14853" spans="1:17" ht="22.5" x14ac:dyDescent="0.25">
      <c r="A14853" s="3">
        <v>15648</v>
      </c>
      <c r="B14853" s="1" t="s">
        <v>47596</v>
      </c>
      <c r="C14853" s="1" t="s">
        <v>15</v>
      </c>
      <c r="D14853" s="1" t="s">
        <v>40</v>
      </c>
      <c r="E14853" s="1">
        <v>48496607</v>
      </c>
      <c r="F14853" s="1" t="s">
        <v>47597</v>
      </c>
      <c r="G14853" s="1">
        <v>2244296</v>
      </c>
      <c r="H14853" s="1" t="s">
        <v>47598</v>
      </c>
      <c r="I14853" s="2">
        <v>45094</v>
      </c>
      <c r="J14853" s="15" t="str">
        <f>MID(Tabla1[[#This Row],[HORA]],1,5)</f>
        <v>12:59</v>
      </c>
      <c r="K14853" s="16">
        <f>IF(Tabla1[[#This Row],[FECHA]]=I14854,IF(J14854-J14853&gt;0,(J14854-J14853)*1440,0),0)</f>
        <v>2.0000000000001528</v>
      </c>
      <c r="L14853" s="14">
        <f>2+L14594-Datos!$C$8</f>
        <v>13.3</v>
      </c>
      <c r="M14853" s="13" t="s">
        <v>446</v>
      </c>
      <c r="N14853" s="1" t="s">
        <v>47599</v>
      </c>
      <c r="O14853" s="1">
        <v>30</v>
      </c>
      <c r="P14853" s="1" t="s">
        <v>376</v>
      </c>
      <c r="Q14853" s="4" t="s">
        <v>21</v>
      </c>
    </row>
    <row r="14854" spans="1:17" ht="22.5" x14ac:dyDescent="0.25">
      <c r="A14854" s="3">
        <v>10824</v>
      </c>
      <c r="B14854" s="1" t="s">
        <v>33655</v>
      </c>
      <c r="C14854" s="1" t="s">
        <v>15</v>
      </c>
      <c r="D14854" s="1" t="s">
        <v>40</v>
      </c>
      <c r="E14854" s="1">
        <v>16691572</v>
      </c>
      <c r="F14854" s="1" t="s">
        <v>33656</v>
      </c>
      <c r="G14854" s="1">
        <v>2244297</v>
      </c>
      <c r="H14854" s="1" t="s">
        <v>33657</v>
      </c>
      <c r="I14854" s="2">
        <v>45094</v>
      </c>
      <c r="J14854" s="15" t="str">
        <f>MID(Tabla1[[#This Row],[HORA]],1,5)</f>
        <v>13:01</v>
      </c>
      <c r="K14854" s="16">
        <f>IF(Tabla1[[#This Row],[FECHA]]=I14855,IF(J14855-J14854&gt;0,(J14855-J14854)*1440,0),0)</f>
        <v>0</v>
      </c>
      <c r="L14854" s="14">
        <f>2+L14595-Datos!$C$8</f>
        <v>12.330000000000002</v>
      </c>
      <c r="M14854" s="13" t="s">
        <v>55924</v>
      </c>
      <c r="N14854" s="1" t="s">
        <v>33658</v>
      </c>
      <c r="O14854" s="1">
        <v>30</v>
      </c>
      <c r="P14854" s="1" t="s">
        <v>20</v>
      </c>
      <c r="Q14854" s="4" t="s">
        <v>21</v>
      </c>
    </row>
    <row r="14855" spans="1:17" ht="22.5" x14ac:dyDescent="0.25">
      <c r="A14855" s="3">
        <v>10825</v>
      </c>
      <c r="B14855" s="1" t="s">
        <v>33659</v>
      </c>
      <c r="C14855" s="1" t="s">
        <v>15</v>
      </c>
      <c r="D14855" s="1" t="s">
        <v>61</v>
      </c>
      <c r="E14855" s="1">
        <v>76361599</v>
      </c>
      <c r="F14855" s="1" t="s">
        <v>33660</v>
      </c>
      <c r="G14855" s="1">
        <v>2244298</v>
      </c>
      <c r="H14855" s="1" t="s">
        <v>6228</v>
      </c>
      <c r="I14855" s="2">
        <v>45094</v>
      </c>
      <c r="J14855" s="15" t="str">
        <f>MID(Tabla1[[#This Row],[HORA]],1,5)</f>
        <v>13:01</v>
      </c>
      <c r="K14855" s="16">
        <f>IF(Tabla1[[#This Row],[FECHA]]=I14856,IF(J14856-J14855&gt;0,(J14856-J14855)*1440,0),0)</f>
        <v>0.99999999999983658</v>
      </c>
      <c r="L14855" s="14">
        <f>2+L14596-Datos!$C$8</f>
        <v>17.219000000000001</v>
      </c>
      <c r="M14855" s="13" t="s">
        <v>55924</v>
      </c>
      <c r="N14855" s="1" t="s">
        <v>1715</v>
      </c>
      <c r="O14855" s="1">
        <v>20</v>
      </c>
      <c r="P14855" s="1" t="s">
        <v>20</v>
      </c>
      <c r="Q14855" s="4" t="s">
        <v>21</v>
      </c>
    </row>
    <row r="14856" spans="1:17" ht="22.5" x14ac:dyDescent="0.25">
      <c r="A14856" s="3">
        <v>15649</v>
      </c>
      <c r="B14856" s="1" t="s">
        <v>47600</v>
      </c>
      <c r="C14856" s="1" t="s">
        <v>15</v>
      </c>
      <c r="D14856" s="1" t="s">
        <v>40</v>
      </c>
      <c r="E14856" s="1">
        <v>77135845</v>
      </c>
      <c r="F14856" s="1" t="s">
        <v>47601</v>
      </c>
      <c r="G14856" s="1">
        <v>72045513</v>
      </c>
      <c r="H14856" s="1" t="s">
        <v>47602</v>
      </c>
      <c r="I14856" s="2">
        <v>45094</v>
      </c>
      <c r="J14856" s="15" t="str">
        <f>MID(Tabla1[[#This Row],[HORA]],1,5)</f>
        <v>13:02</v>
      </c>
      <c r="K14856" s="16">
        <f>IF(Tabla1[[#This Row],[FECHA]]=I14857,IF(J14857-J14856&gt;0,(J14857-J14856)*1440,0),0)</f>
        <v>3.0000000000001492</v>
      </c>
      <c r="L14856" s="14">
        <f>2+L14597-Datos!$C$8</f>
        <v>17.087600000000002</v>
      </c>
      <c r="M14856" s="13" t="s">
        <v>55838</v>
      </c>
      <c r="N14856" s="1" t="s">
        <v>47603</v>
      </c>
      <c r="O14856" s="1">
        <v>10</v>
      </c>
      <c r="P14856" s="1" t="s">
        <v>376</v>
      </c>
      <c r="Q14856" s="4" t="s">
        <v>21</v>
      </c>
    </row>
    <row r="14857" spans="1:17" ht="22.5" x14ac:dyDescent="0.25">
      <c r="A14857" s="3">
        <v>15650</v>
      </c>
      <c r="B14857" s="1" t="s">
        <v>47604</v>
      </c>
      <c r="C14857" s="1" t="s">
        <v>15</v>
      </c>
      <c r="D14857" s="1" t="s">
        <v>141</v>
      </c>
      <c r="E14857" s="1">
        <v>45087951</v>
      </c>
      <c r="F14857" s="1" t="s">
        <v>36028</v>
      </c>
      <c r="G14857" s="1">
        <v>70088981</v>
      </c>
      <c r="H14857" s="1" t="s">
        <v>47605</v>
      </c>
      <c r="I14857" s="2">
        <v>45094</v>
      </c>
      <c r="J14857" s="15" t="str">
        <f>MID(Tabla1[[#This Row],[HORA]],1,5)</f>
        <v>13:05</v>
      </c>
      <c r="K14857" s="16">
        <f>IF(Tabla1[[#This Row],[FECHA]]=I14858,IF(J14858-J14857&gt;0,(J14858-J14857)*1440,0),0)</f>
        <v>2.9999999999998295</v>
      </c>
      <c r="L14857" s="14">
        <f>2+L14598-Datos!$C$8</f>
        <v>12.926600000000002</v>
      </c>
      <c r="M14857" s="13" t="s">
        <v>55839</v>
      </c>
      <c r="N14857" s="1" t="s">
        <v>47606</v>
      </c>
      <c r="O14857" s="1">
        <v>30</v>
      </c>
      <c r="P14857" s="1" t="s">
        <v>376</v>
      </c>
      <c r="Q14857" s="4" t="s">
        <v>21</v>
      </c>
    </row>
    <row r="14858" spans="1:17" ht="22.5" x14ac:dyDescent="0.25">
      <c r="A14858" s="3">
        <v>15651</v>
      </c>
      <c r="B14858" s="1" t="s">
        <v>47607</v>
      </c>
      <c r="C14858" s="1" t="s">
        <v>15</v>
      </c>
      <c r="D14858" s="1" t="s">
        <v>40</v>
      </c>
      <c r="E14858" s="1">
        <v>72780663</v>
      </c>
      <c r="F14858" s="1" t="s">
        <v>47608</v>
      </c>
      <c r="G14858" s="1">
        <v>2244300</v>
      </c>
      <c r="H14858" s="1" t="s">
        <v>47609</v>
      </c>
      <c r="I14858" s="2">
        <v>45094</v>
      </c>
      <c r="J14858" s="15" t="str">
        <f>MID(Tabla1[[#This Row],[HORA]],1,5)</f>
        <v>13:08</v>
      </c>
      <c r="K14858" s="16">
        <f>IF(Tabla1[[#This Row],[FECHA]]=I14859,IF(J14859-J14858&gt;0,(J14859-J14858)*1440,0),0)</f>
        <v>1.9999999999999929</v>
      </c>
      <c r="L14858" s="14">
        <f>2+L14599-Datos!$C$8</f>
        <v>15.138500000000001</v>
      </c>
      <c r="M14858" s="13" t="s">
        <v>55929</v>
      </c>
      <c r="N14858" s="1" t="s">
        <v>47610</v>
      </c>
      <c r="O14858" s="1">
        <v>15</v>
      </c>
      <c r="P14858" s="1" t="s">
        <v>376</v>
      </c>
      <c r="Q14858" s="4" t="s">
        <v>21</v>
      </c>
    </row>
    <row r="14859" spans="1:17" ht="22.5" x14ac:dyDescent="0.25">
      <c r="A14859" s="3">
        <v>15652</v>
      </c>
      <c r="B14859" s="1" t="s">
        <v>47611</v>
      </c>
      <c r="C14859" s="1" t="s">
        <v>15</v>
      </c>
      <c r="D14859" s="1" t="s">
        <v>77</v>
      </c>
      <c r="E14859" s="1">
        <v>16792813</v>
      </c>
      <c r="F14859" s="1" t="s">
        <v>47612</v>
      </c>
      <c r="G14859" s="1">
        <v>2244301</v>
      </c>
      <c r="H14859" s="1" t="s">
        <v>47613</v>
      </c>
      <c r="I14859" s="2">
        <v>45094</v>
      </c>
      <c r="J14859" s="15" t="str">
        <f>MID(Tabla1[[#This Row],[HORA]],1,5)</f>
        <v>13:10</v>
      </c>
      <c r="K14859" s="16">
        <f>IF(Tabla1[[#This Row],[FECHA]]=I14860,IF(J14860-J14859&gt;0,(J14860-J14859)*1440,0),0)</f>
        <v>1.9999999999999929</v>
      </c>
      <c r="L14859" s="14">
        <f>2+L14600-Datos!$C$8</f>
        <v>18.1388</v>
      </c>
      <c r="M14859" s="13" t="s">
        <v>55930</v>
      </c>
      <c r="N14859" s="1" t="s">
        <v>47614</v>
      </c>
      <c r="O14859" s="1">
        <v>15</v>
      </c>
      <c r="P14859" s="1" t="s">
        <v>376</v>
      </c>
      <c r="Q14859" s="4" t="s">
        <v>21</v>
      </c>
    </row>
    <row r="14860" spans="1:17" ht="22.5" x14ac:dyDescent="0.25">
      <c r="A14860" s="3">
        <v>15653</v>
      </c>
      <c r="B14860" s="1" t="s">
        <v>47615</v>
      </c>
      <c r="C14860" s="1" t="s">
        <v>15</v>
      </c>
      <c r="D14860" s="1" t="s">
        <v>40</v>
      </c>
      <c r="E14860" s="1">
        <v>74127996</v>
      </c>
      <c r="F14860" s="1" t="s">
        <v>47616</v>
      </c>
      <c r="G14860" s="1">
        <v>45225567</v>
      </c>
      <c r="H14860" s="1" t="s">
        <v>47617</v>
      </c>
      <c r="I14860" s="2">
        <v>45094</v>
      </c>
      <c r="J14860" s="15" t="str">
        <f>MID(Tabla1[[#This Row],[HORA]],1,5)</f>
        <v>13:12</v>
      </c>
      <c r="K14860" s="16">
        <f>IF(Tabla1[[#This Row],[FECHA]]=I14861,IF(J14861-J14860&gt;0,(J14861-J14860)*1440,0),0)</f>
        <v>1.0000000000001563</v>
      </c>
      <c r="L14860" s="14">
        <f>2+L14601-Datos!$C$8</f>
        <v>17.5913</v>
      </c>
      <c r="M14860" s="13" t="s">
        <v>55931</v>
      </c>
      <c r="N14860" s="1" t="s">
        <v>47618</v>
      </c>
      <c r="O14860" s="1">
        <v>15</v>
      </c>
      <c r="P14860" s="1" t="s">
        <v>376</v>
      </c>
      <c r="Q14860" s="4" t="s">
        <v>21</v>
      </c>
    </row>
    <row r="14861" spans="1:17" ht="22.5" x14ac:dyDescent="0.25">
      <c r="A14861" s="3">
        <v>10826</v>
      </c>
      <c r="B14861" s="1" t="s">
        <v>33661</v>
      </c>
      <c r="C14861" s="1" t="s">
        <v>15</v>
      </c>
      <c r="D14861" s="1" t="s">
        <v>40</v>
      </c>
      <c r="E14861" s="1">
        <v>40531326</v>
      </c>
      <c r="F14861" s="1" t="s">
        <v>33662</v>
      </c>
      <c r="G14861" s="1">
        <v>2244302</v>
      </c>
      <c r="H14861" s="1" t="s">
        <v>6228</v>
      </c>
      <c r="I14861" s="2">
        <v>45094</v>
      </c>
      <c r="J14861" s="15" t="str">
        <f>MID(Tabla1[[#This Row],[HORA]],1,5)</f>
        <v>13:13</v>
      </c>
      <c r="K14861" s="16">
        <f>IF(Tabla1[[#This Row],[FECHA]]=I14862,IF(J14862-J14861&gt;0,(J14862-J14861)*1440,0),0)</f>
        <v>1.9999999999999929</v>
      </c>
      <c r="L14861" s="14">
        <f>2+L14602-Datos!$C$8</f>
        <v>11.440000000000001</v>
      </c>
      <c r="M14861" s="13" t="s">
        <v>55932</v>
      </c>
      <c r="N14861" s="1" t="s">
        <v>1715</v>
      </c>
      <c r="O14861" s="1">
        <v>30</v>
      </c>
      <c r="P14861" s="1" t="s">
        <v>20</v>
      </c>
      <c r="Q14861" s="4" t="s">
        <v>21</v>
      </c>
    </row>
    <row r="14862" spans="1:17" ht="22.5" x14ac:dyDescent="0.25">
      <c r="A14862" s="3">
        <v>10827</v>
      </c>
      <c r="B14862" s="1" t="s">
        <v>33663</v>
      </c>
      <c r="C14862" s="1" t="s">
        <v>15</v>
      </c>
      <c r="D14862" s="1" t="s">
        <v>1017</v>
      </c>
      <c r="E14862" s="1">
        <v>16400019</v>
      </c>
      <c r="F14862" s="1" t="s">
        <v>33664</v>
      </c>
      <c r="G14862" s="1">
        <v>45327029</v>
      </c>
      <c r="H14862" s="1" t="s">
        <v>33665</v>
      </c>
      <c r="I14862" s="2">
        <v>45094</v>
      </c>
      <c r="J14862" s="15" t="str">
        <f>MID(Tabla1[[#This Row],[HORA]],1,5)</f>
        <v>13:15</v>
      </c>
      <c r="K14862" s="16">
        <f>IF(Tabla1[[#This Row],[FECHA]]=I14863,IF(J14863-J14862&gt;0,(J14863-J14862)*1440,0),0)</f>
        <v>0</v>
      </c>
      <c r="L14862" s="14">
        <f>2+L14603-Datos!$C$8</f>
        <v>10.540000000000003</v>
      </c>
      <c r="M14862" s="13" t="s">
        <v>55933</v>
      </c>
      <c r="N14862" s="1" t="s">
        <v>59</v>
      </c>
      <c r="O14862" s="1">
        <v>10</v>
      </c>
      <c r="P14862" s="1" t="s">
        <v>20</v>
      </c>
      <c r="Q14862" s="4" t="s">
        <v>21</v>
      </c>
    </row>
    <row r="14863" spans="1:17" ht="22.5" x14ac:dyDescent="0.25">
      <c r="A14863" s="3">
        <v>15654</v>
      </c>
      <c r="B14863" s="1" t="s">
        <v>47619</v>
      </c>
      <c r="C14863" s="1" t="s">
        <v>15</v>
      </c>
      <c r="D14863" s="1" t="s">
        <v>40</v>
      </c>
      <c r="E14863" s="1">
        <v>16545294</v>
      </c>
      <c r="F14863" s="1" t="s">
        <v>47620</v>
      </c>
      <c r="G14863" s="1">
        <v>2244306</v>
      </c>
      <c r="H14863" s="1" t="s">
        <v>47621</v>
      </c>
      <c r="I14863" s="2">
        <v>45094</v>
      </c>
      <c r="J14863" s="15" t="str">
        <f>MID(Tabla1[[#This Row],[HORA]],1,5)</f>
        <v>13:15</v>
      </c>
      <c r="K14863" s="16">
        <f>IF(Tabla1[[#This Row],[FECHA]]=I14864,IF(J14864-J14863&gt;0,(J14864-J14863)*1440,0),0)</f>
        <v>1.9999999999999929</v>
      </c>
      <c r="L14863" s="14">
        <f>2+L14604-Datos!$C$8</f>
        <v>11.740000000000002</v>
      </c>
      <c r="M14863" s="13" t="s">
        <v>55933</v>
      </c>
      <c r="N14863" s="1" t="s">
        <v>14818</v>
      </c>
      <c r="O14863" s="1">
        <v>10</v>
      </c>
      <c r="P14863" s="1" t="s">
        <v>376</v>
      </c>
      <c r="Q14863" s="4" t="s">
        <v>21</v>
      </c>
    </row>
    <row r="14864" spans="1:17" ht="22.5" x14ac:dyDescent="0.25">
      <c r="A14864" s="3">
        <v>10828</v>
      </c>
      <c r="B14864" s="1" t="s">
        <v>33666</v>
      </c>
      <c r="C14864" s="1" t="s">
        <v>15</v>
      </c>
      <c r="D14864" s="1" t="s">
        <v>61</v>
      </c>
      <c r="E14864" s="1">
        <v>43399373</v>
      </c>
      <c r="F14864" s="1" t="s">
        <v>33667</v>
      </c>
      <c r="G14864" s="1">
        <v>2244307</v>
      </c>
      <c r="H14864" s="1" t="s">
        <v>33668</v>
      </c>
      <c r="I14864" s="2">
        <v>45094</v>
      </c>
      <c r="J14864" s="15" t="str">
        <f>MID(Tabla1[[#This Row],[HORA]],1,5)</f>
        <v>13:17</v>
      </c>
      <c r="K14864" s="16">
        <f>IF(Tabla1[[#This Row],[FECHA]]=I14865,IF(J14865-J14864&gt;0,(J14865-J14864)*1440,0),0)</f>
        <v>0</v>
      </c>
      <c r="L14864" s="14">
        <f>2+L14605-Datos!$C$8</f>
        <v>13.240000000000002</v>
      </c>
      <c r="M14864" s="13" t="s">
        <v>55935</v>
      </c>
      <c r="N14864" s="1" t="s">
        <v>33669</v>
      </c>
      <c r="O14864" s="1">
        <v>20</v>
      </c>
      <c r="P14864" s="1" t="s">
        <v>20</v>
      </c>
      <c r="Q14864" s="4" t="s">
        <v>21</v>
      </c>
    </row>
    <row r="14865" spans="1:17" ht="22.5" x14ac:dyDescent="0.25">
      <c r="A14865" s="3">
        <v>15655</v>
      </c>
      <c r="B14865" s="1" t="s">
        <v>47622</v>
      </c>
      <c r="C14865" s="1" t="s">
        <v>15</v>
      </c>
      <c r="D14865" s="1" t="s">
        <v>40</v>
      </c>
      <c r="E14865" s="1">
        <v>42797440</v>
      </c>
      <c r="F14865" s="1" t="s">
        <v>47623</v>
      </c>
      <c r="G14865" s="1">
        <v>45923525</v>
      </c>
      <c r="H14865" s="1" t="s">
        <v>47624</v>
      </c>
      <c r="I14865" s="2">
        <v>45094</v>
      </c>
      <c r="J14865" s="15" t="str">
        <f>MID(Tabla1[[#This Row],[HORA]],1,5)</f>
        <v>13:17</v>
      </c>
      <c r="K14865" s="16">
        <f>IF(Tabla1[[#This Row],[FECHA]]=I14866,IF(J14866-J14865&gt;0,(J14866-J14865)*1440,0),0)</f>
        <v>0.99999999999999645</v>
      </c>
      <c r="L14865" s="14">
        <f>2+L14606-Datos!$C$8</f>
        <v>14.590000000000002</v>
      </c>
      <c r="M14865" s="13" t="s">
        <v>55935</v>
      </c>
      <c r="N14865" s="1" t="s">
        <v>47625</v>
      </c>
      <c r="O14865" s="1">
        <v>20</v>
      </c>
      <c r="P14865" s="1" t="s">
        <v>376</v>
      </c>
      <c r="Q14865" s="4" t="s">
        <v>21</v>
      </c>
    </row>
    <row r="14866" spans="1:17" ht="22.5" x14ac:dyDescent="0.25">
      <c r="A14866" s="3">
        <v>17785</v>
      </c>
      <c r="B14866" s="1" t="s">
        <v>53349</v>
      </c>
      <c r="C14866" s="1" t="s">
        <v>15</v>
      </c>
      <c r="D14866" s="1" t="s">
        <v>119</v>
      </c>
      <c r="E14866" s="1">
        <v>20231363255</v>
      </c>
      <c r="F14866" s="1" t="s">
        <v>48094</v>
      </c>
      <c r="G14866" s="1">
        <v>2244308</v>
      </c>
      <c r="H14866" s="1" t="s">
        <v>52623</v>
      </c>
      <c r="I14866" s="2">
        <v>45094</v>
      </c>
      <c r="J14866" s="15" t="str">
        <f>MID(Tabla1[[#This Row],[HORA]],1,5)</f>
        <v>13:18</v>
      </c>
      <c r="K14866" s="16">
        <f>IF(Tabla1[[#This Row],[FECHA]]=I14867,IF(J14867-J14866&gt;0,(J14867-J14866)*1440,0),0)</f>
        <v>0.99999999999999645</v>
      </c>
      <c r="L14866" s="14">
        <f>2+L14607-Datos!$C$8</f>
        <v>16.740000000000002</v>
      </c>
      <c r="M14866" s="13" t="s">
        <v>55936</v>
      </c>
      <c r="N14866" s="1" t="s">
        <v>59</v>
      </c>
      <c r="O14866" s="1">
        <v>10</v>
      </c>
      <c r="P14866" s="1" t="s">
        <v>20</v>
      </c>
      <c r="Q14866" s="4" t="s">
        <v>21</v>
      </c>
    </row>
    <row r="14867" spans="1:17" ht="22.5" x14ac:dyDescent="0.25">
      <c r="A14867" s="3">
        <v>17786</v>
      </c>
      <c r="B14867" s="1" t="s">
        <v>53350</v>
      </c>
      <c r="C14867" s="1" t="s">
        <v>15</v>
      </c>
      <c r="D14867" s="1" t="s">
        <v>40</v>
      </c>
      <c r="E14867" s="1">
        <v>20231363255</v>
      </c>
      <c r="F14867" s="1" t="s">
        <v>48094</v>
      </c>
      <c r="G14867" s="1">
        <v>2244309</v>
      </c>
      <c r="H14867" s="1" t="s">
        <v>13175</v>
      </c>
      <c r="I14867" s="2">
        <v>45094</v>
      </c>
      <c r="J14867" s="15" t="str">
        <f>MID(Tabla1[[#This Row],[HORA]],1,5)</f>
        <v>13:19</v>
      </c>
      <c r="K14867" s="16">
        <f>IF(Tabla1[[#This Row],[FECHA]]=I14868,IF(J14868-J14867&gt;0,(J14868-J14867)*1440,0),0)</f>
        <v>0.99999999999999645</v>
      </c>
      <c r="L14867" s="14">
        <f>2+L14608-Datos!$C$8</f>
        <v>18.440000000000001</v>
      </c>
      <c r="M14867" s="13" t="s">
        <v>55937</v>
      </c>
      <c r="N14867" s="1" t="s">
        <v>230</v>
      </c>
      <c r="O14867" s="1">
        <v>12</v>
      </c>
      <c r="P14867" s="1" t="s">
        <v>20</v>
      </c>
      <c r="Q14867" s="4" t="s">
        <v>21</v>
      </c>
    </row>
    <row r="14868" spans="1:17" ht="22.5" x14ac:dyDescent="0.25">
      <c r="A14868" s="3">
        <v>15656</v>
      </c>
      <c r="B14868" s="1" t="s">
        <v>47626</v>
      </c>
      <c r="C14868" s="1" t="s">
        <v>15</v>
      </c>
      <c r="D14868" s="1" t="s">
        <v>33</v>
      </c>
      <c r="E14868" s="1">
        <v>41598618</v>
      </c>
      <c r="F14868" s="1" t="s">
        <v>6436</v>
      </c>
      <c r="G14868" s="1">
        <v>2244310</v>
      </c>
      <c r="H14868" s="1" t="s">
        <v>47627</v>
      </c>
      <c r="I14868" s="2">
        <v>45094</v>
      </c>
      <c r="J14868" s="15" t="str">
        <f>MID(Tabla1[[#This Row],[HORA]],1,5)</f>
        <v>13:20</v>
      </c>
      <c r="K14868" s="16">
        <f>IF(Tabla1[[#This Row],[FECHA]]=I14869,IF(J14869-J14868&gt;0,(J14869-J14868)*1440,0),0)</f>
        <v>2.9999999999999893</v>
      </c>
      <c r="L14868" s="14">
        <f>2+L14609-Datos!$C$8</f>
        <v>15.600000000000001</v>
      </c>
      <c r="M14868" s="13" t="s">
        <v>55938</v>
      </c>
      <c r="N14868" s="1" t="s">
        <v>47628</v>
      </c>
      <c r="O14868" s="1">
        <v>15</v>
      </c>
      <c r="P14868" s="1" t="s">
        <v>376</v>
      </c>
      <c r="Q14868" s="4" t="s">
        <v>21</v>
      </c>
    </row>
    <row r="14869" spans="1:17" ht="22.5" x14ac:dyDescent="0.25">
      <c r="A14869" s="3">
        <v>15657</v>
      </c>
      <c r="B14869" s="1" t="s">
        <v>47629</v>
      </c>
      <c r="C14869" s="1" t="s">
        <v>15</v>
      </c>
      <c r="D14869" s="1" t="s">
        <v>119</v>
      </c>
      <c r="E14869" s="1">
        <v>16438575</v>
      </c>
      <c r="F14869" s="1" t="s">
        <v>47630</v>
      </c>
      <c r="G14869" s="1">
        <v>2244312</v>
      </c>
      <c r="H14869" s="1" t="s">
        <v>47631</v>
      </c>
      <c r="I14869" s="2">
        <v>45094</v>
      </c>
      <c r="J14869" s="15" t="str">
        <f>MID(Tabla1[[#This Row],[HORA]],1,5)</f>
        <v>13:23</v>
      </c>
      <c r="K14869" s="16">
        <f>IF(Tabla1[[#This Row],[FECHA]]=I14870,IF(J14870-J14869&gt;0,(J14870-J14869)*1440,0),0)</f>
        <v>2.9999999999999893</v>
      </c>
      <c r="L14869" s="14">
        <f>2+L14610-Datos!$C$8</f>
        <v>16.540000000000003</v>
      </c>
      <c r="M14869" s="13" t="s">
        <v>55940</v>
      </c>
      <c r="N14869" s="1" t="s">
        <v>47632</v>
      </c>
      <c r="O14869" s="1">
        <v>18</v>
      </c>
      <c r="P14869" s="1" t="s">
        <v>376</v>
      </c>
      <c r="Q14869" s="4" t="s">
        <v>21</v>
      </c>
    </row>
    <row r="14870" spans="1:17" ht="22.5" x14ac:dyDescent="0.25">
      <c r="A14870" s="3">
        <v>15658</v>
      </c>
      <c r="B14870" s="1" t="s">
        <v>47633</v>
      </c>
      <c r="C14870" s="1" t="s">
        <v>15</v>
      </c>
      <c r="D14870" s="1" t="s">
        <v>40</v>
      </c>
      <c r="E14870" s="1">
        <v>74656706</v>
      </c>
      <c r="F14870" s="1" t="s">
        <v>47634</v>
      </c>
      <c r="G14870" s="1">
        <v>2244315</v>
      </c>
      <c r="H14870" s="1" t="s">
        <v>47635</v>
      </c>
      <c r="I14870" s="2">
        <v>45094</v>
      </c>
      <c r="J14870" s="15" t="str">
        <f>MID(Tabla1[[#This Row],[HORA]],1,5)</f>
        <v>13:26</v>
      </c>
      <c r="K14870" s="16">
        <f>IF(Tabla1[[#This Row],[FECHA]]=I14871,IF(J14871-J14870&gt;0,(J14871-J14870)*1440,0),0)</f>
        <v>0.99999999999999645</v>
      </c>
      <c r="L14870" s="14">
        <f>2+L14611-Datos!$C$8</f>
        <v>16.78</v>
      </c>
      <c r="M14870" s="13" t="s">
        <v>55845</v>
      </c>
      <c r="N14870" s="1" t="s">
        <v>47636</v>
      </c>
      <c r="O14870" s="1">
        <v>25</v>
      </c>
      <c r="P14870" s="1" t="s">
        <v>376</v>
      </c>
      <c r="Q14870" s="4" t="s">
        <v>21</v>
      </c>
    </row>
    <row r="14871" spans="1:17" ht="22.5" x14ac:dyDescent="0.25">
      <c r="A14871" s="3">
        <v>494</v>
      </c>
      <c r="B14871" s="1" t="s">
        <v>1109</v>
      </c>
      <c r="C14871" s="1" t="s">
        <v>15</v>
      </c>
      <c r="D14871" s="1" t="s">
        <v>23</v>
      </c>
      <c r="E14871" s="1">
        <v>2244316</v>
      </c>
      <c r="F14871" s="1" t="s">
        <v>1050</v>
      </c>
      <c r="G14871" s="1">
        <v>2244317</v>
      </c>
      <c r="H14871" s="1" t="s">
        <v>116</v>
      </c>
      <c r="I14871" s="2">
        <v>45094</v>
      </c>
      <c r="J14871" s="15" t="str">
        <f>MID(Tabla1[[#This Row],[HORA]],1,5)</f>
        <v>13:27</v>
      </c>
      <c r="K14871" s="16">
        <f>IF(Tabla1[[#This Row],[FECHA]]=I14872,IF(J14872-J14871&gt;0,(J14872-J14871)*1440,0),0)</f>
        <v>0</v>
      </c>
      <c r="L14871" s="14">
        <f>2+L14612-Datos!$C$8</f>
        <v>14.450000000000003</v>
      </c>
      <c r="M14871" s="13" t="s">
        <v>55942</v>
      </c>
      <c r="N14871" s="1" t="s">
        <v>59</v>
      </c>
      <c r="O14871" s="1">
        <v>0</v>
      </c>
      <c r="P14871" s="1" t="s">
        <v>20</v>
      </c>
      <c r="Q14871" s="4" t="s">
        <v>21</v>
      </c>
    </row>
    <row r="14872" spans="1:17" ht="22.5" x14ac:dyDescent="0.25">
      <c r="A14872" s="3">
        <v>495</v>
      </c>
      <c r="B14872" s="1" t="s">
        <v>1109</v>
      </c>
      <c r="C14872" s="1" t="s">
        <v>15</v>
      </c>
      <c r="D14872" s="1" t="s">
        <v>23</v>
      </c>
      <c r="E14872" s="1">
        <v>2244316</v>
      </c>
      <c r="F14872" s="1" t="s">
        <v>1050</v>
      </c>
      <c r="G14872" s="1">
        <v>2244317</v>
      </c>
      <c r="H14872" s="1" t="s">
        <v>116</v>
      </c>
      <c r="I14872" s="2">
        <v>45094</v>
      </c>
      <c r="J14872" s="15" t="str">
        <f>MID(Tabla1[[#This Row],[HORA]],1,5)</f>
        <v>13:27</v>
      </c>
      <c r="K14872" s="16">
        <f>IF(Tabla1[[#This Row],[FECHA]]=I14873,IF(J14873-J14872&gt;0,(J14873-J14872)*1440,0),0)</f>
        <v>0.99999999999999645</v>
      </c>
      <c r="L14872" s="14">
        <f>2+L14613-Datos!$C$8</f>
        <v>15.690000000000001</v>
      </c>
      <c r="M14872" s="13" t="s">
        <v>55942</v>
      </c>
      <c r="N14872" s="1" t="s">
        <v>1110</v>
      </c>
      <c r="O14872" s="1">
        <v>0</v>
      </c>
      <c r="P14872" s="1" t="s">
        <v>20</v>
      </c>
      <c r="Q14872" s="4" t="s">
        <v>21</v>
      </c>
    </row>
    <row r="14873" spans="1:17" ht="22.5" x14ac:dyDescent="0.25">
      <c r="A14873" s="3">
        <v>496</v>
      </c>
      <c r="B14873" s="1" t="s">
        <v>1111</v>
      </c>
      <c r="C14873" s="1" t="s">
        <v>15</v>
      </c>
      <c r="D14873" s="1" t="s">
        <v>33</v>
      </c>
      <c r="E14873" s="1">
        <v>2244318</v>
      </c>
      <c r="F14873" s="1" t="s">
        <v>78</v>
      </c>
      <c r="G14873" s="1">
        <v>2244319</v>
      </c>
      <c r="H14873" s="1" t="s">
        <v>97</v>
      </c>
      <c r="I14873" s="2">
        <v>45094</v>
      </c>
      <c r="J14873" s="15" t="str">
        <f>MID(Tabla1[[#This Row],[HORA]],1,5)</f>
        <v>13:28</v>
      </c>
      <c r="K14873" s="16">
        <f>IF(Tabla1[[#This Row],[FECHA]]=I14874,IF(J14874-J14873&gt;0,(J14874-J14873)*1440,0),0)</f>
        <v>1.9999999999999929</v>
      </c>
      <c r="L14873" s="14">
        <f>2+L14614-Datos!$C$8</f>
        <v>15.380000000000003</v>
      </c>
      <c r="M14873" s="13" t="s">
        <v>55943</v>
      </c>
      <c r="N14873" s="1" t="s">
        <v>88</v>
      </c>
      <c r="O14873" s="1">
        <v>0</v>
      </c>
      <c r="P14873" s="1" t="s">
        <v>20</v>
      </c>
      <c r="Q14873" s="4" t="s">
        <v>21</v>
      </c>
    </row>
    <row r="14874" spans="1:17" ht="22.5" x14ac:dyDescent="0.25">
      <c r="A14874" s="3">
        <v>15659</v>
      </c>
      <c r="B14874" s="1" t="s">
        <v>47637</v>
      </c>
      <c r="C14874" s="1" t="s">
        <v>15</v>
      </c>
      <c r="D14874" s="1" t="s">
        <v>40</v>
      </c>
      <c r="E14874" s="1">
        <v>2641032</v>
      </c>
      <c r="F14874" s="1" t="s">
        <v>47638</v>
      </c>
      <c r="G14874" s="1">
        <v>2244320</v>
      </c>
      <c r="H14874" s="1" t="s">
        <v>47639</v>
      </c>
      <c r="I14874" s="2">
        <v>45094</v>
      </c>
      <c r="J14874" s="15" t="str">
        <f>MID(Tabla1[[#This Row],[HORA]],1,5)</f>
        <v>13:30</v>
      </c>
      <c r="K14874" s="16">
        <f>IF(Tabla1[[#This Row],[FECHA]]=I14875,IF(J14875-J14874&gt;0,(J14875-J14874)*1440,0),0)</f>
        <v>0.99999999999999645</v>
      </c>
      <c r="L14874" s="14">
        <f>2+L14615-Datos!$C$8</f>
        <v>16.760000000000002</v>
      </c>
      <c r="M14874" s="13" t="s">
        <v>55945</v>
      </c>
      <c r="N14874" s="1" t="s">
        <v>47640</v>
      </c>
      <c r="O14874" s="1">
        <v>15</v>
      </c>
      <c r="P14874" s="1" t="s">
        <v>376</v>
      </c>
      <c r="Q14874" s="4" t="s">
        <v>21</v>
      </c>
    </row>
    <row r="14875" spans="1:17" ht="22.5" x14ac:dyDescent="0.25">
      <c r="A14875" s="3">
        <v>17787</v>
      </c>
      <c r="B14875" s="1" t="s">
        <v>53351</v>
      </c>
      <c r="C14875" s="1" t="s">
        <v>15</v>
      </c>
      <c r="D14875" s="1" t="s">
        <v>40</v>
      </c>
      <c r="E14875" s="1">
        <v>20605477551</v>
      </c>
      <c r="F14875" s="1" t="s">
        <v>48934</v>
      </c>
      <c r="G14875" s="1">
        <v>2244321</v>
      </c>
      <c r="H14875" s="1" t="s">
        <v>53352</v>
      </c>
      <c r="I14875" s="2">
        <v>45094</v>
      </c>
      <c r="J14875" s="15" t="str">
        <f>MID(Tabla1[[#This Row],[HORA]],1,5)</f>
        <v>13:31</v>
      </c>
      <c r="K14875" s="16">
        <f>IF(Tabla1[[#This Row],[FECHA]]=I14876,IF(J14876-J14875&gt;0,(J14876-J14875)*1440,0),0)</f>
        <v>2.9999999999999893</v>
      </c>
      <c r="L14875" s="14">
        <f>2+L14616-Datos!$C$8</f>
        <v>16.700000000000003</v>
      </c>
      <c r="M14875" s="13" t="s">
        <v>55946</v>
      </c>
      <c r="N14875" s="1" t="s">
        <v>53353</v>
      </c>
      <c r="O14875" s="1">
        <v>30</v>
      </c>
      <c r="P14875" s="1" t="s">
        <v>20</v>
      </c>
      <c r="Q14875" s="4" t="s">
        <v>21</v>
      </c>
    </row>
    <row r="14876" spans="1:17" ht="22.5" x14ac:dyDescent="0.25">
      <c r="A14876" s="3">
        <v>15660</v>
      </c>
      <c r="B14876" s="1" t="s">
        <v>47641</v>
      </c>
      <c r="C14876" s="1" t="s">
        <v>15</v>
      </c>
      <c r="D14876" s="1" t="s">
        <v>40</v>
      </c>
      <c r="E14876" s="1">
        <v>73765637</v>
      </c>
      <c r="F14876" s="1" t="s">
        <v>47642</v>
      </c>
      <c r="G14876" s="1">
        <v>45510634</v>
      </c>
      <c r="H14876" s="1" t="s">
        <v>47643</v>
      </c>
      <c r="I14876" s="2">
        <v>45094</v>
      </c>
      <c r="J14876" s="15" t="str">
        <f>MID(Tabla1[[#This Row],[HORA]],1,5)</f>
        <v>13:34</v>
      </c>
      <c r="K14876" s="16">
        <f>IF(Tabla1[[#This Row],[FECHA]]=I14877,IF(J14877-J14876&gt;0,(J14877-J14876)*1440,0),0)</f>
        <v>1.9999999999999929</v>
      </c>
      <c r="L14876" s="14">
        <f>2+L14617-Datos!$C$8</f>
        <v>16.600000000000001</v>
      </c>
      <c r="M14876" s="13" t="s">
        <v>55947</v>
      </c>
      <c r="N14876" s="1" t="s">
        <v>13106</v>
      </c>
      <c r="O14876" s="1">
        <v>15</v>
      </c>
      <c r="P14876" s="1" t="s">
        <v>376</v>
      </c>
      <c r="Q14876" s="4" t="s">
        <v>21</v>
      </c>
    </row>
    <row r="14877" spans="1:17" ht="22.5" x14ac:dyDescent="0.25">
      <c r="A14877" s="3">
        <v>10829</v>
      </c>
      <c r="B14877" s="1" t="s">
        <v>33670</v>
      </c>
      <c r="C14877" s="1" t="s">
        <v>15</v>
      </c>
      <c r="D14877" s="1" t="s">
        <v>40</v>
      </c>
      <c r="E14877" s="1">
        <v>27418241</v>
      </c>
      <c r="F14877" s="1" t="s">
        <v>33671</v>
      </c>
      <c r="G14877" s="1">
        <v>74573953</v>
      </c>
      <c r="H14877" s="1" t="s">
        <v>33672</v>
      </c>
      <c r="I14877" s="2">
        <v>45094</v>
      </c>
      <c r="J14877" s="15" t="str">
        <f>MID(Tabla1[[#This Row],[HORA]],1,5)</f>
        <v>13:36</v>
      </c>
      <c r="K14877" s="16">
        <f>IF(Tabla1[[#This Row],[FECHA]]=I14878,IF(J14878-J14877&gt;0,(J14878-J14877)*1440,0),0)</f>
        <v>1.9999999999999929</v>
      </c>
      <c r="L14877" s="14">
        <f>2+L14618-Datos!$C$8</f>
        <v>14.310000000000002</v>
      </c>
      <c r="M14877" s="13" t="s">
        <v>55949</v>
      </c>
      <c r="N14877" s="1" t="s">
        <v>29745</v>
      </c>
      <c r="O14877" s="1">
        <v>35</v>
      </c>
      <c r="P14877" s="1" t="s">
        <v>20</v>
      </c>
      <c r="Q14877" s="4" t="s">
        <v>21</v>
      </c>
    </row>
    <row r="14878" spans="1:17" ht="22.5" x14ac:dyDescent="0.25">
      <c r="A14878" s="3">
        <v>10830</v>
      </c>
      <c r="B14878" s="1" t="s">
        <v>33673</v>
      </c>
      <c r="C14878" s="1" t="s">
        <v>15</v>
      </c>
      <c r="D14878" s="1" t="s">
        <v>119</v>
      </c>
      <c r="E14878" s="1">
        <v>71438401</v>
      </c>
      <c r="F14878" s="1" t="s">
        <v>33674</v>
      </c>
      <c r="G14878" s="1">
        <v>2244323</v>
      </c>
      <c r="H14878" s="1" t="s">
        <v>33675</v>
      </c>
      <c r="I14878" s="2">
        <v>45094</v>
      </c>
      <c r="J14878" s="15" t="str">
        <f>MID(Tabla1[[#This Row],[HORA]],1,5)</f>
        <v>13:38</v>
      </c>
      <c r="K14878" s="16">
        <f>IF(Tabla1[[#This Row],[FECHA]]=I14879,IF(J14879-J14878&gt;0,(J14879-J14878)*1440,0),0)</f>
        <v>1.9999999999999929</v>
      </c>
      <c r="L14878" s="14">
        <f>2+L14619-Datos!$C$8</f>
        <v>15.600000000000001</v>
      </c>
      <c r="M14878" s="13" t="s">
        <v>55950</v>
      </c>
      <c r="N14878" s="1" t="s">
        <v>33676</v>
      </c>
      <c r="O14878" s="1">
        <v>15</v>
      </c>
      <c r="P14878" s="1" t="s">
        <v>20</v>
      </c>
      <c r="Q14878" s="4" t="s">
        <v>21</v>
      </c>
    </row>
    <row r="14879" spans="1:17" ht="22.5" x14ac:dyDescent="0.25">
      <c r="A14879" s="3">
        <v>18810</v>
      </c>
      <c r="B14879" s="1" t="s">
        <v>55833</v>
      </c>
      <c r="C14879" s="1" t="s">
        <v>15</v>
      </c>
      <c r="D14879" s="1" t="s">
        <v>161</v>
      </c>
      <c r="E14879" s="1">
        <v>20603950675</v>
      </c>
      <c r="F14879" s="1" t="s">
        <v>55834</v>
      </c>
      <c r="G14879" s="1">
        <v>2244325</v>
      </c>
      <c r="H14879" s="1" t="s">
        <v>55835</v>
      </c>
      <c r="I14879" s="2">
        <v>45094</v>
      </c>
      <c r="J14879" s="15" t="str">
        <f>MID(Tabla1[[#This Row],[HORA]],1,5)</f>
        <v>13:40</v>
      </c>
      <c r="K14879" s="16">
        <f>IF(Tabla1[[#This Row],[FECHA]]=I14880,IF(J14880-J14879&gt;0,(J14880-J14879)*1440,0),0)</f>
        <v>2.9999999999999893</v>
      </c>
      <c r="L14879" s="14">
        <f>2+L14620-Datos!$C$8</f>
        <v>14.610000000000003</v>
      </c>
      <c r="M14879" s="13" t="s">
        <v>55849</v>
      </c>
      <c r="N14879" s="1" t="s">
        <v>55836</v>
      </c>
      <c r="O14879" s="1">
        <v>20</v>
      </c>
      <c r="P14879" s="1" t="s">
        <v>376</v>
      </c>
      <c r="Q14879" s="4" t="s">
        <v>21</v>
      </c>
    </row>
    <row r="14880" spans="1:17" ht="22.5" x14ac:dyDescent="0.25">
      <c r="A14880" s="3">
        <v>10831</v>
      </c>
      <c r="B14880" s="1" t="s">
        <v>33677</v>
      </c>
      <c r="C14880" s="1" t="s">
        <v>15</v>
      </c>
      <c r="D14880" s="1" t="s">
        <v>33</v>
      </c>
      <c r="E14880" s="1">
        <v>16585045</v>
      </c>
      <c r="F14880" s="1" t="s">
        <v>16731</v>
      </c>
      <c r="G14880" s="1">
        <v>2244328</v>
      </c>
      <c r="H14880" s="1" t="s">
        <v>16732</v>
      </c>
      <c r="I14880" s="2">
        <v>45094</v>
      </c>
      <c r="J14880" s="15" t="str">
        <f>MID(Tabla1[[#This Row],[HORA]],1,5)</f>
        <v>13:43</v>
      </c>
      <c r="K14880" s="16">
        <f>IF(Tabla1[[#This Row],[FECHA]]=I14881,IF(J14881-J14880&gt;0,(J14881-J14880)*1440,0),0)</f>
        <v>3.9999999999999858</v>
      </c>
      <c r="L14880" s="14">
        <f>2+L14621-Datos!$C$8</f>
        <v>17.62</v>
      </c>
      <c r="M14880" s="13" t="s">
        <v>55954</v>
      </c>
      <c r="N14880" s="1" t="s">
        <v>33678</v>
      </c>
      <c r="O14880" s="1">
        <v>15</v>
      </c>
      <c r="P14880" s="1" t="s">
        <v>20</v>
      </c>
      <c r="Q14880" s="4" t="s">
        <v>21</v>
      </c>
    </row>
    <row r="14881" spans="1:17" ht="22.5" x14ac:dyDescent="0.25">
      <c r="A14881" s="3">
        <v>10833</v>
      </c>
      <c r="B14881" s="1" t="s">
        <v>33680</v>
      </c>
      <c r="C14881" s="1" t="s">
        <v>15</v>
      </c>
      <c r="D14881" s="1" t="s">
        <v>40</v>
      </c>
      <c r="E14881" s="1">
        <v>27389753</v>
      </c>
      <c r="F14881" s="1" t="s">
        <v>33681</v>
      </c>
      <c r="G14881" s="1">
        <v>43289079</v>
      </c>
      <c r="H14881" s="1" t="s">
        <v>33682</v>
      </c>
      <c r="I14881" s="2">
        <v>45094</v>
      </c>
      <c r="J14881" s="15" t="str">
        <f>MID(Tabla1[[#This Row],[HORA]],1,5)</f>
        <v>13:47</v>
      </c>
      <c r="K14881" s="16">
        <f>IF(Tabla1[[#This Row],[FECHA]]=I14882,IF(J14882-J14881&gt;0,(J14882-J14881)*1440,0),0)</f>
        <v>1.9999999999999929</v>
      </c>
      <c r="L14881" s="14">
        <f>2+L14622-Datos!$C$8</f>
        <v>12.680000000000003</v>
      </c>
      <c r="M14881" s="13" t="s">
        <v>55958</v>
      </c>
      <c r="N14881" s="1" t="s">
        <v>2630</v>
      </c>
      <c r="O14881" s="1">
        <v>10</v>
      </c>
      <c r="P14881" s="1" t="s">
        <v>20</v>
      </c>
      <c r="Q14881" s="4" t="s">
        <v>21</v>
      </c>
    </row>
    <row r="14882" spans="1:17" ht="22.5" x14ac:dyDescent="0.25">
      <c r="A14882" s="3">
        <v>10834</v>
      </c>
      <c r="B14882" s="1" t="s">
        <v>33683</v>
      </c>
      <c r="C14882" s="1" t="s">
        <v>15</v>
      </c>
      <c r="D14882" s="1" t="s">
        <v>71</v>
      </c>
      <c r="E14882" s="1">
        <v>75810326</v>
      </c>
      <c r="F14882" s="1" t="s">
        <v>33684</v>
      </c>
      <c r="G14882" s="1">
        <v>2244333</v>
      </c>
      <c r="H14882" s="1" t="s">
        <v>33685</v>
      </c>
      <c r="I14882" s="2">
        <v>45094</v>
      </c>
      <c r="J14882" s="15" t="str">
        <f>MID(Tabla1[[#This Row],[HORA]],1,5)</f>
        <v>13:49</v>
      </c>
      <c r="K14882" s="16">
        <f>IF(Tabla1[[#This Row],[FECHA]]=I14883,IF(J14883-J14882&gt;0,(J14883-J14882)*1440,0),0)</f>
        <v>7.000000000000135</v>
      </c>
      <c r="L14882" s="14">
        <f>2+L14623-Datos!$C$8</f>
        <v>8.5500000000000025</v>
      </c>
      <c r="M14882" s="13" t="s">
        <v>55960</v>
      </c>
      <c r="N14882" s="1" t="s">
        <v>33686</v>
      </c>
      <c r="O14882" s="1">
        <v>20</v>
      </c>
      <c r="P14882" s="1" t="s">
        <v>20</v>
      </c>
      <c r="Q14882" s="4" t="s">
        <v>21</v>
      </c>
    </row>
    <row r="14883" spans="1:17" ht="22.5" x14ac:dyDescent="0.25">
      <c r="A14883" s="3">
        <v>10835</v>
      </c>
      <c r="B14883" s="1" t="s">
        <v>33687</v>
      </c>
      <c r="C14883" s="1" t="s">
        <v>15</v>
      </c>
      <c r="D14883" s="1" t="s">
        <v>1017</v>
      </c>
      <c r="E14883" s="1">
        <v>40401803</v>
      </c>
      <c r="F14883" s="1" t="s">
        <v>33688</v>
      </c>
      <c r="G14883" s="1">
        <v>2244336</v>
      </c>
      <c r="H14883" s="1" t="s">
        <v>33689</v>
      </c>
      <c r="I14883" s="2">
        <v>45094</v>
      </c>
      <c r="J14883" s="15" t="str">
        <f>MID(Tabla1[[#This Row],[HORA]],1,5)</f>
        <v>13:56</v>
      </c>
      <c r="K14883" s="16">
        <f>IF(Tabla1[[#This Row],[FECHA]]=I14884,IF(J14884-J14883&gt;0,(J14884-J14883)*1440,0),0)</f>
        <v>3.9999999999999858</v>
      </c>
      <c r="L14883" s="14">
        <f>2+L14624-Datos!$C$8</f>
        <v>8.360000000000003</v>
      </c>
      <c r="M14883" s="13" t="s">
        <v>55967</v>
      </c>
      <c r="N14883" s="1" t="s">
        <v>230</v>
      </c>
      <c r="O14883" s="1">
        <v>15</v>
      </c>
      <c r="P14883" s="1" t="s">
        <v>20</v>
      </c>
      <c r="Q14883" s="4" t="s">
        <v>21</v>
      </c>
    </row>
    <row r="14884" spans="1:17" ht="22.5" x14ac:dyDescent="0.25">
      <c r="A14884" s="3">
        <v>18632</v>
      </c>
      <c r="B14884" s="1" t="s">
        <v>55411</v>
      </c>
      <c r="C14884" s="1" t="s">
        <v>15</v>
      </c>
      <c r="D14884" s="1" t="s">
        <v>40</v>
      </c>
      <c r="E14884" s="1">
        <v>10424305427</v>
      </c>
      <c r="F14884" s="1" t="s">
        <v>47782</v>
      </c>
      <c r="G14884" s="1">
        <v>2244339</v>
      </c>
      <c r="H14884" s="1" t="s">
        <v>19629</v>
      </c>
      <c r="I14884" s="2">
        <v>45094</v>
      </c>
      <c r="J14884" s="15" t="str">
        <f>MID(Tabla1[[#This Row],[HORA]],1,5)</f>
        <v>14:00</v>
      </c>
      <c r="K14884" s="16">
        <f>IF(Tabla1[[#This Row],[FECHA]]=I14885,IF(J14885-J14884&gt;0,(J14885-J14884)*1440,0),0)</f>
        <v>1.9999999999999929</v>
      </c>
      <c r="L14884" s="14">
        <f>2+L14625-Datos!$C$8</f>
        <v>10.450000000000003</v>
      </c>
      <c r="M14884" s="13" t="s">
        <v>55971</v>
      </c>
      <c r="N14884" s="1" t="s">
        <v>55412</v>
      </c>
      <c r="O14884" s="1">
        <v>15</v>
      </c>
      <c r="P14884" s="1" t="s">
        <v>413</v>
      </c>
      <c r="Q14884" s="4" t="s">
        <v>21</v>
      </c>
    </row>
    <row r="14885" spans="1:17" ht="22.5" x14ac:dyDescent="0.25">
      <c r="A14885" s="3">
        <v>14802</v>
      </c>
      <c r="B14885" s="1" t="s">
        <v>45298</v>
      </c>
      <c r="C14885" s="1" t="s">
        <v>15</v>
      </c>
      <c r="D14885" s="1" t="s">
        <v>40</v>
      </c>
      <c r="E14885" s="1">
        <v>47164816</v>
      </c>
      <c r="F14885" s="1" t="s">
        <v>45299</v>
      </c>
      <c r="G14885" s="1">
        <v>47164816</v>
      </c>
      <c r="H14885" s="1" t="s">
        <v>45299</v>
      </c>
      <c r="I14885" s="2">
        <v>45094</v>
      </c>
      <c r="J14885" s="15" t="str">
        <f>MID(Tabla1[[#This Row],[HORA]],1,5)</f>
        <v>14:02</v>
      </c>
      <c r="K14885" s="16">
        <f>IF(Tabla1[[#This Row],[FECHA]]=I14886,IF(J14886-J14885&gt;0,(J14886-J14885)*1440,0),0)</f>
        <v>1.9999999999999929</v>
      </c>
      <c r="L14885" s="14">
        <f>2+L14626-Datos!$C$8</f>
        <v>7.7900000000000027</v>
      </c>
      <c r="M14885" s="13" t="s">
        <v>55973</v>
      </c>
      <c r="N14885" s="1" t="s">
        <v>1715</v>
      </c>
      <c r="O14885" s="1">
        <v>20</v>
      </c>
      <c r="P14885" s="1" t="s">
        <v>413</v>
      </c>
      <c r="Q14885" s="4" t="s">
        <v>21</v>
      </c>
    </row>
    <row r="14886" spans="1:17" ht="22.5" x14ac:dyDescent="0.25">
      <c r="A14886" s="3">
        <v>14803</v>
      </c>
      <c r="B14886" s="1" t="s">
        <v>45300</v>
      </c>
      <c r="C14886" s="1" t="s">
        <v>15</v>
      </c>
      <c r="D14886" s="1" t="s">
        <v>40</v>
      </c>
      <c r="E14886" s="1">
        <v>45178972</v>
      </c>
      <c r="F14886" s="1" t="s">
        <v>45301</v>
      </c>
      <c r="G14886" s="1">
        <v>2244340</v>
      </c>
      <c r="H14886" s="1" t="s">
        <v>45302</v>
      </c>
      <c r="I14886" s="2">
        <v>45094</v>
      </c>
      <c r="J14886" s="15" t="str">
        <f>MID(Tabla1[[#This Row],[HORA]],1,5)</f>
        <v>14:04</v>
      </c>
      <c r="K14886" s="16">
        <f>IF(Tabla1[[#This Row],[FECHA]]=I14887,IF(J14887-J14886&gt;0,(J14887-J14886)*1440,0),0)</f>
        <v>1.9999999999999929</v>
      </c>
      <c r="L14886" s="14">
        <f>2+L14627-Datos!$C$8</f>
        <v>9.5200000000000031</v>
      </c>
      <c r="M14886" s="13" t="s">
        <v>55975</v>
      </c>
      <c r="N14886" s="1" t="s">
        <v>45303</v>
      </c>
      <c r="O14886" s="1">
        <v>20</v>
      </c>
      <c r="P14886" s="1" t="s">
        <v>413</v>
      </c>
      <c r="Q14886" s="4" t="s">
        <v>21</v>
      </c>
    </row>
    <row r="14887" spans="1:17" ht="22.5" x14ac:dyDescent="0.25">
      <c r="A14887" s="3">
        <v>4264</v>
      </c>
      <c r="B14887" s="1" t="s">
        <v>13356</v>
      </c>
      <c r="C14887" s="1" t="s">
        <v>15</v>
      </c>
      <c r="D14887" s="1" t="s">
        <v>119</v>
      </c>
      <c r="E14887" s="1">
        <v>16417400</v>
      </c>
      <c r="F14887" s="1" t="s">
        <v>13357</v>
      </c>
      <c r="G14887" s="1">
        <v>18888888</v>
      </c>
      <c r="H14887" s="1" t="s">
        <v>12538</v>
      </c>
      <c r="I14887" s="2">
        <v>45094</v>
      </c>
      <c r="J14887" s="15" t="str">
        <f>MID(Tabla1[[#This Row],[HORA]],1,5)</f>
        <v>14:06</v>
      </c>
      <c r="K14887" s="16">
        <f>IF(Tabla1[[#This Row],[FECHA]]=I14888,IF(J14888-J14887&gt;0,(J14888-J14887)*1440,0),0)</f>
        <v>0.99999999999999645</v>
      </c>
      <c r="L14887" s="14">
        <f>2+L14628-Datos!$C$8</f>
        <v>11.380000000000003</v>
      </c>
      <c r="M14887" s="13" t="s">
        <v>55977</v>
      </c>
      <c r="N14887" s="1" t="s">
        <v>1715</v>
      </c>
      <c r="O14887" s="1">
        <v>25</v>
      </c>
      <c r="P14887" s="1" t="s">
        <v>1141</v>
      </c>
      <c r="Q14887" s="4" t="s">
        <v>21</v>
      </c>
    </row>
    <row r="14888" spans="1:17" ht="22.5" x14ac:dyDescent="0.25">
      <c r="A14888" s="3">
        <v>14804</v>
      </c>
      <c r="B14888" s="1" t="s">
        <v>45304</v>
      </c>
      <c r="C14888" s="1" t="s">
        <v>15</v>
      </c>
      <c r="D14888" s="1" t="s">
        <v>40</v>
      </c>
      <c r="E14888" s="1">
        <v>78204465</v>
      </c>
      <c r="F14888" s="1" t="s">
        <v>45305</v>
      </c>
      <c r="G14888" s="1">
        <v>2244341</v>
      </c>
      <c r="H14888" s="1" t="s">
        <v>45306</v>
      </c>
      <c r="I14888" s="2">
        <v>45094</v>
      </c>
      <c r="J14888" s="15" t="str">
        <f>MID(Tabla1[[#This Row],[HORA]],1,5)</f>
        <v>14:07</v>
      </c>
      <c r="K14888" s="16">
        <f>IF(Tabla1[[#This Row],[FECHA]]=I14889,IF(J14889-J14888&gt;0,(J14889-J14888)*1440,0),0)</f>
        <v>2.9999999999999893</v>
      </c>
      <c r="L14888" s="14">
        <f>2+L14629-Datos!$C$8</f>
        <v>8.6800000000000015</v>
      </c>
      <c r="M14888" s="13" t="s">
        <v>55978</v>
      </c>
      <c r="N14888" s="1" t="s">
        <v>45307</v>
      </c>
      <c r="O14888" s="1">
        <v>20</v>
      </c>
      <c r="P14888" s="1" t="s">
        <v>413</v>
      </c>
      <c r="Q14888" s="4" t="s">
        <v>21</v>
      </c>
    </row>
    <row r="14889" spans="1:17" ht="22.5" x14ac:dyDescent="0.25">
      <c r="A14889" s="3">
        <v>14805</v>
      </c>
      <c r="B14889" s="1" t="s">
        <v>45308</v>
      </c>
      <c r="C14889" s="1" t="s">
        <v>15</v>
      </c>
      <c r="D14889" s="1" t="s">
        <v>40</v>
      </c>
      <c r="E14889" s="1">
        <v>16441200</v>
      </c>
      <c r="F14889" s="1" t="s">
        <v>21423</v>
      </c>
      <c r="G14889" s="1">
        <v>2244343</v>
      </c>
      <c r="H14889" s="1" t="s">
        <v>21424</v>
      </c>
      <c r="I14889" s="2">
        <v>45094</v>
      </c>
      <c r="J14889" s="15" t="str">
        <f>MID(Tabla1[[#This Row],[HORA]],1,5)</f>
        <v>14:10</v>
      </c>
      <c r="K14889" s="16">
        <f>IF(Tabla1[[#This Row],[FECHA]]=I14890,IF(J14890-J14889&gt;0,(J14890-J14889)*1440,0),0)</f>
        <v>0.99999999999999645</v>
      </c>
      <c r="L14889" s="14">
        <f>2+L14630-Datos!$C$8</f>
        <v>9.3400000000000016</v>
      </c>
      <c r="M14889" s="13" t="s">
        <v>55850</v>
      </c>
      <c r="N14889" s="1" t="s">
        <v>45309</v>
      </c>
      <c r="O14889" s="1">
        <v>20</v>
      </c>
      <c r="P14889" s="1" t="s">
        <v>413</v>
      </c>
      <c r="Q14889" s="4" t="s">
        <v>21</v>
      </c>
    </row>
    <row r="14890" spans="1:17" ht="22.5" x14ac:dyDescent="0.25">
      <c r="A14890" s="3">
        <v>10836</v>
      </c>
      <c r="B14890" s="1" t="s">
        <v>33690</v>
      </c>
      <c r="C14890" s="1" t="s">
        <v>15</v>
      </c>
      <c r="D14890" s="1" t="s">
        <v>40</v>
      </c>
      <c r="E14890" s="1">
        <v>16806562</v>
      </c>
      <c r="F14890" s="1" t="s">
        <v>33691</v>
      </c>
      <c r="G14890" s="1">
        <v>2244344</v>
      </c>
      <c r="H14890" s="1" t="s">
        <v>33692</v>
      </c>
      <c r="I14890" s="2">
        <v>45094</v>
      </c>
      <c r="J14890" s="15" t="str">
        <f>MID(Tabla1[[#This Row],[HORA]],1,5)</f>
        <v>14:11</v>
      </c>
      <c r="K14890" s="16">
        <f>IF(Tabla1[[#This Row],[FECHA]]=I14891,IF(J14891-J14890&gt;0,(J14891-J14890)*1440,0),0)</f>
        <v>0.99999999999999645</v>
      </c>
      <c r="L14890" s="14">
        <f>2+L14631-Datos!$C$8</f>
        <v>9.2800000000000011</v>
      </c>
      <c r="M14890" s="13" t="s">
        <v>55981</v>
      </c>
      <c r="N14890" s="1" t="s">
        <v>9670</v>
      </c>
      <c r="O14890" s="1">
        <v>10</v>
      </c>
      <c r="P14890" s="1" t="s">
        <v>27</v>
      </c>
      <c r="Q14890" s="4" t="s">
        <v>21</v>
      </c>
    </row>
    <row r="14891" spans="1:17" ht="22.5" x14ac:dyDescent="0.25">
      <c r="A14891" s="3">
        <v>10837</v>
      </c>
      <c r="B14891" s="1" t="s">
        <v>33693</v>
      </c>
      <c r="C14891" s="1" t="s">
        <v>15</v>
      </c>
      <c r="D14891" s="1" t="s">
        <v>82</v>
      </c>
      <c r="E14891" s="1">
        <v>16806562</v>
      </c>
      <c r="F14891" s="1" t="s">
        <v>33691</v>
      </c>
      <c r="G14891" s="1">
        <v>2244345</v>
      </c>
      <c r="H14891" s="1" t="s">
        <v>33694</v>
      </c>
      <c r="I14891" s="2">
        <v>45094</v>
      </c>
      <c r="J14891" s="15" t="str">
        <f>MID(Tabla1[[#This Row],[HORA]],1,5)</f>
        <v>14:12</v>
      </c>
      <c r="K14891" s="16">
        <f>IF(Tabla1[[#This Row],[FECHA]]=I14892,IF(J14892-J14891&gt;0,(J14892-J14891)*1440,0),0)</f>
        <v>1.9999999999999929</v>
      </c>
      <c r="L14891" s="14">
        <f>2+L14632-Datos!$C$8</f>
        <v>14.380000000000003</v>
      </c>
      <c r="M14891" s="13" t="s">
        <v>55851</v>
      </c>
      <c r="N14891" s="1" t="s">
        <v>33695</v>
      </c>
      <c r="O14891" s="1">
        <v>10</v>
      </c>
      <c r="P14891" s="1" t="s">
        <v>27</v>
      </c>
      <c r="Q14891" s="4" t="s">
        <v>21</v>
      </c>
    </row>
    <row r="14892" spans="1:17" ht="22.5" x14ac:dyDescent="0.25">
      <c r="A14892" s="3">
        <v>10838</v>
      </c>
      <c r="B14892" s="1" t="s">
        <v>33696</v>
      </c>
      <c r="C14892" s="1" t="s">
        <v>15</v>
      </c>
      <c r="D14892" s="1" t="s">
        <v>77</v>
      </c>
      <c r="E14892" s="1">
        <v>74985303</v>
      </c>
      <c r="F14892" s="1" t="s">
        <v>33697</v>
      </c>
      <c r="G14892" s="1">
        <v>2244346</v>
      </c>
      <c r="H14892" s="1" t="s">
        <v>33698</v>
      </c>
      <c r="I14892" s="2">
        <v>45094</v>
      </c>
      <c r="J14892" s="15" t="str">
        <f>MID(Tabla1[[#This Row],[HORA]],1,5)</f>
        <v>14:14</v>
      </c>
      <c r="K14892" s="16">
        <f>IF(Tabla1[[#This Row],[FECHA]]=I14893,IF(J14893-J14892&gt;0,(J14893-J14892)*1440,0),0)</f>
        <v>1.9999999999999929</v>
      </c>
      <c r="L14892" s="14">
        <f>2+L14633-Datos!$C$8</f>
        <v>12.150000000000002</v>
      </c>
      <c r="M14892" s="13" t="s">
        <v>55983</v>
      </c>
      <c r="N14892" s="1" t="s">
        <v>4079</v>
      </c>
      <c r="O14892" s="1">
        <v>25</v>
      </c>
      <c r="P14892" s="1" t="s">
        <v>27</v>
      </c>
      <c r="Q14892" s="4" t="s">
        <v>21</v>
      </c>
    </row>
    <row r="14893" spans="1:17" ht="22.5" x14ac:dyDescent="0.25">
      <c r="A14893" s="3">
        <v>18633</v>
      </c>
      <c r="B14893" s="1" t="s">
        <v>55413</v>
      </c>
      <c r="C14893" s="1" t="s">
        <v>15</v>
      </c>
      <c r="D14893" s="1" t="s">
        <v>33</v>
      </c>
      <c r="E14893" s="1">
        <v>20487725286</v>
      </c>
      <c r="F14893" s="1" t="s">
        <v>48803</v>
      </c>
      <c r="G14893" s="1">
        <v>71941795</v>
      </c>
      <c r="H14893" s="1" t="s">
        <v>52645</v>
      </c>
      <c r="I14893" s="2">
        <v>45094</v>
      </c>
      <c r="J14893" s="15" t="str">
        <f>MID(Tabla1[[#This Row],[HORA]],1,5)</f>
        <v>14:16</v>
      </c>
      <c r="K14893" s="16">
        <f>IF(Tabla1[[#This Row],[FECHA]]=I14894,IF(J14894-J14893&gt;0,(J14894-J14893)*1440,0),0)</f>
        <v>1.9999999999999929</v>
      </c>
      <c r="L14893" s="14">
        <f>2+L14634-Datos!$C$8</f>
        <v>13.520000000000001</v>
      </c>
      <c r="M14893" s="13" t="s">
        <v>55852</v>
      </c>
      <c r="N14893" s="1" t="s">
        <v>55414</v>
      </c>
      <c r="O14893" s="1">
        <v>15</v>
      </c>
      <c r="P14893" s="1" t="s">
        <v>413</v>
      </c>
      <c r="Q14893" s="4" t="s">
        <v>21</v>
      </c>
    </row>
    <row r="14894" spans="1:17" ht="22.5" x14ac:dyDescent="0.25">
      <c r="A14894" s="3">
        <v>14806</v>
      </c>
      <c r="B14894" s="1" t="s">
        <v>45310</v>
      </c>
      <c r="C14894" s="1" t="s">
        <v>15</v>
      </c>
      <c r="D14894" s="1" t="s">
        <v>33</v>
      </c>
      <c r="E14894" s="1">
        <v>76780966</v>
      </c>
      <c r="F14894" s="1" t="s">
        <v>45311</v>
      </c>
      <c r="G14894" s="1">
        <v>42748530</v>
      </c>
      <c r="H14894" s="1" t="s">
        <v>45312</v>
      </c>
      <c r="I14894" s="2">
        <v>45094</v>
      </c>
      <c r="J14894" s="15" t="str">
        <f>MID(Tabla1[[#This Row],[HORA]],1,5)</f>
        <v>14:18</v>
      </c>
      <c r="K14894" s="16">
        <f>IF(Tabla1[[#This Row],[FECHA]]=I14895,IF(J14895-J14894&gt;0,(J14895-J14894)*1440,0),0)</f>
        <v>2.9999999999999893</v>
      </c>
      <c r="L14894" s="14">
        <f>2+L14635-Datos!$C$8</f>
        <v>13.270000000000001</v>
      </c>
      <c r="M14894" s="13" t="s">
        <v>55985</v>
      </c>
      <c r="N14894" s="1" t="s">
        <v>45313</v>
      </c>
      <c r="O14894" s="1">
        <v>15</v>
      </c>
      <c r="P14894" s="1" t="s">
        <v>413</v>
      </c>
      <c r="Q14894" s="4" t="s">
        <v>21</v>
      </c>
    </row>
    <row r="14895" spans="1:17" ht="22.5" x14ac:dyDescent="0.25">
      <c r="A14895" s="3">
        <v>14807</v>
      </c>
      <c r="B14895" s="1" t="s">
        <v>45314</v>
      </c>
      <c r="C14895" s="1" t="s">
        <v>15</v>
      </c>
      <c r="D14895" s="1" t="s">
        <v>33</v>
      </c>
      <c r="E14895" s="1">
        <v>3685537</v>
      </c>
      <c r="F14895" s="1" t="s">
        <v>30666</v>
      </c>
      <c r="G14895" s="1">
        <v>3685537</v>
      </c>
      <c r="H14895" s="1" t="s">
        <v>30666</v>
      </c>
      <c r="I14895" s="2">
        <v>45094</v>
      </c>
      <c r="J14895" s="15" t="str">
        <f>MID(Tabla1[[#This Row],[HORA]],1,5)</f>
        <v>14:21</v>
      </c>
      <c r="K14895" s="16">
        <f>IF(Tabla1[[#This Row],[FECHA]]=I14896,IF(J14896-J14895&gt;0,(J14896-J14895)*1440,0),0)</f>
        <v>2.9999999999999893</v>
      </c>
      <c r="L14895" s="14">
        <f>2+L14636-Datos!$C$8</f>
        <v>16.210000000000004</v>
      </c>
      <c r="M14895" s="13" t="s">
        <v>55988</v>
      </c>
      <c r="N14895" s="1" t="s">
        <v>45315</v>
      </c>
      <c r="O14895" s="1">
        <v>20</v>
      </c>
      <c r="P14895" s="1" t="s">
        <v>413</v>
      </c>
      <c r="Q14895" s="4" t="s">
        <v>21</v>
      </c>
    </row>
    <row r="14896" spans="1:17" ht="22.5" x14ac:dyDescent="0.25">
      <c r="A14896" s="3">
        <v>4265</v>
      </c>
      <c r="B14896" s="1" t="s">
        <v>13358</v>
      </c>
      <c r="C14896" s="1" t="s">
        <v>15</v>
      </c>
      <c r="D14896" s="1" t="s">
        <v>23</v>
      </c>
      <c r="E14896" s="1">
        <v>44613219</v>
      </c>
      <c r="F14896" s="1" t="s">
        <v>13359</v>
      </c>
      <c r="G14896" s="1">
        <v>73213965</v>
      </c>
      <c r="H14896" s="1" t="s">
        <v>13360</v>
      </c>
      <c r="I14896" s="2">
        <v>45094</v>
      </c>
      <c r="J14896" s="15" t="str">
        <f>MID(Tabla1[[#This Row],[HORA]],1,5)</f>
        <v>14:24</v>
      </c>
      <c r="K14896" s="16">
        <f>IF(Tabla1[[#This Row],[FECHA]]=I14897,IF(J14897-J14896&gt;0,(J14897-J14896)*1440,0),0)</f>
        <v>0</v>
      </c>
      <c r="L14896" s="14">
        <f>2+L14637-Datos!$C$8</f>
        <v>13.360000000000001</v>
      </c>
      <c r="M14896" s="13" t="s">
        <v>55990</v>
      </c>
      <c r="N14896" s="1" t="s">
        <v>13361</v>
      </c>
      <c r="O14896" s="1">
        <v>50</v>
      </c>
      <c r="P14896" s="1" t="s">
        <v>1141</v>
      </c>
      <c r="Q14896" s="4" t="s">
        <v>21</v>
      </c>
    </row>
    <row r="14897" spans="1:17" ht="22.5" x14ac:dyDescent="0.25">
      <c r="A14897" s="3">
        <v>14808</v>
      </c>
      <c r="B14897" s="1" t="s">
        <v>45316</v>
      </c>
      <c r="C14897" s="1" t="s">
        <v>15</v>
      </c>
      <c r="D14897" s="1" t="s">
        <v>71</v>
      </c>
      <c r="E14897" s="1">
        <v>41457020</v>
      </c>
      <c r="F14897" s="1" t="s">
        <v>20708</v>
      </c>
      <c r="G14897" s="1">
        <v>2244350</v>
      </c>
      <c r="H14897" s="1" t="s">
        <v>20709</v>
      </c>
      <c r="I14897" s="2">
        <v>45094</v>
      </c>
      <c r="J14897" s="15" t="str">
        <f>MID(Tabla1[[#This Row],[HORA]],1,5)</f>
        <v>14:24</v>
      </c>
      <c r="K14897" s="16">
        <f>IF(Tabla1[[#This Row],[FECHA]]=I14898,IF(J14898-J14897&gt;0,(J14898-J14897)*1440,0),0)</f>
        <v>0</v>
      </c>
      <c r="L14897" s="14">
        <f>2+L14638-Datos!$C$8</f>
        <v>11.570000000000002</v>
      </c>
      <c r="M14897" s="13" t="s">
        <v>55990</v>
      </c>
      <c r="N14897" s="1" t="s">
        <v>45317</v>
      </c>
      <c r="O14897" s="1">
        <v>20</v>
      </c>
      <c r="P14897" s="1" t="s">
        <v>413</v>
      </c>
      <c r="Q14897" s="4" t="s">
        <v>21</v>
      </c>
    </row>
    <row r="14898" spans="1:17" ht="22.5" x14ac:dyDescent="0.25">
      <c r="A14898" s="3">
        <v>14809</v>
      </c>
      <c r="B14898" s="1" t="s">
        <v>45316</v>
      </c>
      <c r="C14898" s="1" t="s">
        <v>15</v>
      </c>
      <c r="D14898" s="1" t="s">
        <v>71</v>
      </c>
      <c r="E14898" s="1">
        <v>41457020</v>
      </c>
      <c r="F14898" s="1" t="s">
        <v>20711</v>
      </c>
      <c r="G14898" s="1">
        <v>2244350</v>
      </c>
      <c r="H14898" s="1" t="s">
        <v>20709</v>
      </c>
      <c r="I14898" s="2">
        <v>45094</v>
      </c>
      <c r="J14898" s="15" t="str">
        <f>MID(Tabla1[[#This Row],[HORA]],1,5)</f>
        <v>14:24</v>
      </c>
      <c r="K14898" s="16">
        <f>IF(Tabla1[[#This Row],[FECHA]]=I14899,IF(J14899-J14898&gt;0,(J14899-J14898)*1440,0),0)</f>
        <v>1.9999999999999929</v>
      </c>
      <c r="L14898" s="14">
        <f>2+L14639-Datos!$C$8</f>
        <v>12.360000000000001</v>
      </c>
      <c r="M14898" s="13" t="s">
        <v>55990</v>
      </c>
      <c r="N14898" s="1" t="s">
        <v>45317</v>
      </c>
      <c r="O14898" s="1">
        <v>20</v>
      </c>
      <c r="P14898" s="1" t="s">
        <v>413</v>
      </c>
      <c r="Q14898" s="4" t="s">
        <v>21</v>
      </c>
    </row>
    <row r="14899" spans="1:17" ht="22.5" x14ac:dyDescent="0.25">
      <c r="A14899" s="3">
        <v>4266</v>
      </c>
      <c r="B14899" s="1" t="s">
        <v>13362</v>
      </c>
      <c r="C14899" s="1" t="s">
        <v>15</v>
      </c>
      <c r="D14899" s="1" t="s">
        <v>40</v>
      </c>
      <c r="E14899" s="1">
        <v>3490551</v>
      </c>
      <c r="F14899" s="1" t="s">
        <v>13363</v>
      </c>
      <c r="G14899" s="1">
        <v>18888888</v>
      </c>
      <c r="H14899" s="1" t="s">
        <v>12538</v>
      </c>
      <c r="I14899" s="2">
        <v>45094</v>
      </c>
      <c r="J14899" s="15" t="str">
        <f>MID(Tabla1[[#This Row],[HORA]],1,5)</f>
        <v>14:26</v>
      </c>
      <c r="K14899" s="16">
        <f>IF(Tabla1[[#This Row],[FECHA]]=I14900,IF(J14900-J14899&gt;0,(J14900-J14899)*1440,0),0)</f>
        <v>0.99999999999999645</v>
      </c>
      <c r="L14899" s="14">
        <f>2+L14640-Datos!$C$8</f>
        <v>11.100000000000001</v>
      </c>
      <c r="M14899" s="13" t="s">
        <v>55856</v>
      </c>
      <c r="N14899" s="1" t="s">
        <v>1715</v>
      </c>
      <c r="O14899" s="1">
        <v>15</v>
      </c>
      <c r="P14899" s="1" t="s">
        <v>1141</v>
      </c>
      <c r="Q14899" s="4" t="s">
        <v>21</v>
      </c>
    </row>
    <row r="14900" spans="1:17" ht="22.5" x14ac:dyDescent="0.25">
      <c r="A14900" s="3">
        <v>14810</v>
      </c>
      <c r="B14900" s="1" t="s">
        <v>45318</v>
      </c>
      <c r="C14900" s="1" t="s">
        <v>15</v>
      </c>
      <c r="D14900" s="1" t="s">
        <v>82</v>
      </c>
      <c r="E14900" s="1">
        <v>42863934</v>
      </c>
      <c r="F14900" s="1" t="s">
        <v>12827</v>
      </c>
      <c r="G14900" s="1">
        <v>365402</v>
      </c>
      <c r="H14900" s="1" t="s">
        <v>12828</v>
      </c>
      <c r="I14900" s="2">
        <v>45094</v>
      </c>
      <c r="J14900" s="15" t="str">
        <f>MID(Tabla1[[#This Row],[HORA]],1,5)</f>
        <v>14:27</v>
      </c>
      <c r="K14900" s="16">
        <f>IF(Tabla1[[#This Row],[FECHA]]=I14901,IF(J14901-J14900&gt;0,(J14901-J14900)*1440,0),0)</f>
        <v>0.99999999999999645</v>
      </c>
      <c r="L14900" s="14">
        <f>2+L14641-Datos!$C$8</f>
        <v>14.020000000000001</v>
      </c>
      <c r="M14900" s="13" t="s">
        <v>55857</v>
      </c>
      <c r="N14900" s="1" t="s">
        <v>45319</v>
      </c>
      <c r="O14900" s="1">
        <v>15</v>
      </c>
      <c r="P14900" s="1" t="s">
        <v>413</v>
      </c>
      <c r="Q14900" s="4" t="s">
        <v>21</v>
      </c>
    </row>
    <row r="14901" spans="1:17" ht="22.5" x14ac:dyDescent="0.25">
      <c r="A14901" s="3">
        <v>4267</v>
      </c>
      <c r="B14901" s="1" t="s">
        <v>13364</v>
      </c>
      <c r="C14901" s="1" t="s">
        <v>15</v>
      </c>
      <c r="D14901" s="1" t="s">
        <v>161</v>
      </c>
      <c r="E14901" s="1">
        <v>43242239</v>
      </c>
      <c r="F14901" s="1" t="s">
        <v>13365</v>
      </c>
      <c r="G14901" s="1">
        <v>33656448</v>
      </c>
      <c r="H14901" s="1" t="s">
        <v>13366</v>
      </c>
      <c r="I14901" s="2">
        <v>45094</v>
      </c>
      <c r="J14901" s="15" t="str">
        <f>MID(Tabla1[[#This Row],[HORA]],1,5)</f>
        <v>14:28</v>
      </c>
      <c r="K14901" s="16">
        <f>IF(Tabla1[[#This Row],[FECHA]]=I14902,IF(J14902-J14901&gt;0,(J14902-J14901)*1440,0),0)</f>
        <v>1.9999999999999929</v>
      </c>
      <c r="L14901" s="14">
        <f>2+L14642-Datos!$C$8</f>
        <v>16.500000000000004</v>
      </c>
      <c r="M14901" s="13" t="s">
        <v>55991</v>
      </c>
      <c r="N14901" s="1" t="s">
        <v>13367</v>
      </c>
      <c r="O14901" s="1">
        <v>15</v>
      </c>
      <c r="P14901" s="1" t="s">
        <v>1141</v>
      </c>
      <c r="Q14901" s="4" t="s">
        <v>21</v>
      </c>
    </row>
    <row r="14902" spans="1:17" ht="22.5" x14ac:dyDescent="0.25">
      <c r="A14902" s="3">
        <v>4268</v>
      </c>
      <c r="B14902" s="1" t="s">
        <v>13368</v>
      </c>
      <c r="C14902" s="1" t="s">
        <v>15</v>
      </c>
      <c r="D14902" s="1" t="s">
        <v>33</v>
      </c>
      <c r="E14902" s="1">
        <v>41253033</v>
      </c>
      <c r="F14902" s="1" t="s">
        <v>13369</v>
      </c>
      <c r="G14902" s="1">
        <v>2244353</v>
      </c>
      <c r="H14902" s="1" t="s">
        <v>13370</v>
      </c>
      <c r="I14902" s="2">
        <v>45094</v>
      </c>
      <c r="J14902" s="15" t="str">
        <f>MID(Tabla1[[#This Row],[HORA]],1,5)</f>
        <v>14:30</v>
      </c>
      <c r="K14902" s="16">
        <f>IF(Tabla1[[#This Row],[FECHA]]=I14903,IF(J14903-J14902&gt;0,(J14903-J14902)*1440,0),0)</f>
        <v>0</v>
      </c>
      <c r="L14902" s="14">
        <f>2+L14643-Datos!$C$8</f>
        <v>12.200000000000001</v>
      </c>
      <c r="M14902" s="13" t="s">
        <v>55859</v>
      </c>
      <c r="N14902" s="1" t="s">
        <v>12268</v>
      </c>
      <c r="O14902" s="1">
        <v>10</v>
      </c>
      <c r="P14902" s="1" t="s">
        <v>1141</v>
      </c>
      <c r="Q14902" s="4" t="s">
        <v>21</v>
      </c>
    </row>
    <row r="14903" spans="1:17" ht="22.5" x14ac:dyDescent="0.25">
      <c r="A14903" s="3">
        <v>10839</v>
      </c>
      <c r="B14903" s="1" t="s">
        <v>33699</v>
      </c>
      <c r="C14903" s="1" t="s">
        <v>15</v>
      </c>
      <c r="D14903" s="1" t="s">
        <v>40</v>
      </c>
      <c r="E14903" s="1">
        <v>16696750</v>
      </c>
      <c r="F14903" s="1" t="s">
        <v>4208</v>
      </c>
      <c r="G14903" s="1">
        <v>43406722</v>
      </c>
      <c r="H14903" s="1" t="s">
        <v>9954</v>
      </c>
      <c r="I14903" s="2">
        <v>45094</v>
      </c>
      <c r="J14903" s="15" t="str">
        <f>MID(Tabla1[[#This Row],[HORA]],1,5)</f>
        <v>14:30</v>
      </c>
      <c r="K14903" s="16">
        <f>IF(Tabla1[[#This Row],[FECHA]]=I14904,IF(J14904-J14903&gt;0,(J14904-J14903)*1440,0),0)</f>
        <v>1.0000000000001563</v>
      </c>
      <c r="L14903" s="14">
        <f>2+L14644-Datos!$C$8</f>
        <v>11.300000000000002</v>
      </c>
      <c r="M14903" s="13" t="s">
        <v>55859</v>
      </c>
      <c r="N14903" s="1" t="s">
        <v>33700</v>
      </c>
      <c r="O14903" s="1">
        <v>15</v>
      </c>
      <c r="P14903" s="1" t="s">
        <v>27</v>
      </c>
      <c r="Q14903" s="4" t="s">
        <v>21</v>
      </c>
    </row>
    <row r="14904" spans="1:17" ht="22.5" x14ac:dyDescent="0.25">
      <c r="A14904" s="3">
        <v>14811</v>
      </c>
      <c r="B14904" s="1" t="s">
        <v>45320</v>
      </c>
      <c r="C14904" s="1" t="s">
        <v>15</v>
      </c>
      <c r="D14904" s="1" t="s">
        <v>77</v>
      </c>
      <c r="E14904" s="1">
        <v>76368244</v>
      </c>
      <c r="F14904" s="1" t="s">
        <v>45321</v>
      </c>
      <c r="G14904" s="1">
        <v>2244354</v>
      </c>
      <c r="H14904" s="1" t="s">
        <v>45322</v>
      </c>
      <c r="I14904" s="2">
        <v>45094</v>
      </c>
      <c r="J14904" s="15" t="str">
        <f>MID(Tabla1[[#This Row],[HORA]],1,5)</f>
        <v>14:31</v>
      </c>
      <c r="K14904" s="16">
        <f>IF(Tabla1[[#This Row],[FECHA]]=I14905,IF(J14905-J14904&gt;0,(J14905-J14904)*1440,0),0)</f>
        <v>0.99999999999983658</v>
      </c>
      <c r="L14904" s="14">
        <f>2+L14645-Datos!$C$8</f>
        <v>12.500000000000002</v>
      </c>
      <c r="M14904" s="13" t="s">
        <v>55992</v>
      </c>
      <c r="N14904" s="1" t="s">
        <v>45323</v>
      </c>
      <c r="O14904" s="1">
        <v>15</v>
      </c>
      <c r="P14904" s="1" t="s">
        <v>413</v>
      </c>
      <c r="Q14904" s="4" t="s">
        <v>21</v>
      </c>
    </row>
    <row r="14905" spans="1:17" ht="22.5" x14ac:dyDescent="0.25">
      <c r="A14905" s="3">
        <v>4269</v>
      </c>
      <c r="B14905" s="1" t="s">
        <v>13371</v>
      </c>
      <c r="C14905" s="1" t="s">
        <v>15</v>
      </c>
      <c r="D14905" s="1" t="s">
        <v>23</v>
      </c>
      <c r="E14905" s="1">
        <v>70244457</v>
      </c>
      <c r="F14905" s="1" t="s">
        <v>13372</v>
      </c>
      <c r="G14905" s="1">
        <v>27718776</v>
      </c>
      <c r="H14905" s="1" t="s">
        <v>13373</v>
      </c>
      <c r="I14905" s="2">
        <v>45094</v>
      </c>
      <c r="J14905" s="15" t="str">
        <f>MID(Tabla1[[#This Row],[HORA]],1,5)</f>
        <v>14:32</v>
      </c>
      <c r="K14905" s="16">
        <f>IF(Tabla1[[#This Row],[FECHA]]=I14906,IF(J14906-J14905&gt;0,(J14906-J14905)*1440,0),0)</f>
        <v>1.0000000000001563</v>
      </c>
      <c r="L14905" s="14">
        <f>2+L14646-Datos!$C$8</f>
        <v>14.000000000000002</v>
      </c>
      <c r="M14905" s="13" t="s">
        <v>55860</v>
      </c>
      <c r="N14905" s="1" t="s">
        <v>13374</v>
      </c>
      <c r="O14905" s="1">
        <v>12</v>
      </c>
      <c r="P14905" s="1" t="s">
        <v>1141</v>
      </c>
      <c r="Q14905" s="4" t="s">
        <v>21</v>
      </c>
    </row>
    <row r="14906" spans="1:17" ht="22.5" x14ac:dyDescent="0.25">
      <c r="A14906" s="3">
        <v>4270</v>
      </c>
      <c r="B14906" s="1" t="s">
        <v>13375</v>
      </c>
      <c r="C14906" s="1" t="s">
        <v>15</v>
      </c>
      <c r="D14906" s="1" t="s">
        <v>2195</v>
      </c>
      <c r="E14906" s="1">
        <v>42152750</v>
      </c>
      <c r="F14906" s="1" t="s">
        <v>2196</v>
      </c>
      <c r="G14906" s="1">
        <v>71818232</v>
      </c>
      <c r="H14906" s="1" t="s">
        <v>13376</v>
      </c>
      <c r="I14906" s="2">
        <v>45094</v>
      </c>
      <c r="J14906" s="15" t="str">
        <f>MID(Tabla1[[#This Row],[HORA]],1,5)</f>
        <v>14:33</v>
      </c>
      <c r="K14906" s="16">
        <f>IF(Tabla1[[#This Row],[FECHA]]=I14907,IF(J14907-J14906&gt;0,(J14907-J14906)*1440,0),0)</f>
        <v>0</v>
      </c>
      <c r="L14906" s="14">
        <f>2+L14647-Datos!$C$8</f>
        <v>11.350000000000001</v>
      </c>
      <c r="M14906" s="13" t="s">
        <v>55995</v>
      </c>
      <c r="N14906" s="1" t="s">
        <v>12268</v>
      </c>
      <c r="O14906" s="1">
        <v>10</v>
      </c>
      <c r="P14906" s="1" t="s">
        <v>1141</v>
      </c>
      <c r="Q14906" s="4" t="s">
        <v>21</v>
      </c>
    </row>
    <row r="14907" spans="1:17" ht="22.5" x14ac:dyDescent="0.25">
      <c r="A14907" s="3">
        <v>14812</v>
      </c>
      <c r="B14907" s="1" t="s">
        <v>45324</v>
      </c>
      <c r="C14907" s="1" t="s">
        <v>15</v>
      </c>
      <c r="D14907" s="1" t="s">
        <v>77</v>
      </c>
      <c r="E14907" s="1">
        <v>75714084</v>
      </c>
      <c r="F14907" s="1" t="s">
        <v>8943</v>
      </c>
      <c r="G14907" s="1">
        <v>3843895</v>
      </c>
      <c r="H14907" s="1" t="s">
        <v>45325</v>
      </c>
      <c r="I14907" s="2">
        <v>45094</v>
      </c>
      <c r="J14907" s="15" t="str">
        <f>MID(Tabla1[[#This Row],[HORA]],1,5)</f>
        <v>14:33</v>
      </c>
      <c r="K14907" s="16">
        <f>IF(Tabla1[[#This Row],[FECHA]]=I14908,IF(J14908-J14907&gt;0,(J14908-J14907)*1440,0),0)</f>
        <v>0.99999999999983658</v>
      </c>
      <c r="L14907" s="14">
        <f>2+L14648-Datos!$C$8</f>
        <v>13.500000000000002</v>
      </c>
      <c r="M14907" s="13" t="s">
        <v>55995</v>
      </c>
      <c r="N14907" s="1" t="s">
        <v>45326</v>
      </c>
      <c r="O14907" s="1">
        <v>40</v>
      </c>
      <c r="P14907" s="1" t="s">
        <v>413</v>
      </c>
      <c r="Q14907" s="4" t="s">
        <v>21</v>
      </c>
    </row>
    <row r="14908" spans="1:17" ht="22.5" x14ac:dyDescent="0.25">
      <c r="A14908" s="3">
        <v>4271</v>
      </c>
      <c r="B14908" s="1" t="s">
        <v>13377</v>
      </c>
      <c r="C14908" s="1" t="s">
        <v>15</v>
      </c>
      <c r="D14908" s="1" t="s">
        <v>23</v>
      </c>
      <c r="E14908" s="1">
        <v>42152750</v>
      </c>
      <c r="F14908" s="1" t="s">
        <v>2196</v>
      </c>
      <c r="G14908" s="1">
        <v>27825448</v>
      </c>
      <c r="H14908" s="1" t="s">
        <v>4487</v>
      </c>
      <c r="I14908" s="2">
        <v>45094</v>
      </c>
      <c r="J14908" s="15" t="str">
        <f>MID(Tabla1[[#This Row],[HORA]],1,5)</f>
        <v>14:34</v>
      </c>
      <c r="K14908" s="16">
        <f>IF(Tabla1[[#This Row],[FECHA]]=I14909,IF(J14909-J14908&gt;0,(J14909-J14908)*1440,0),0)</f>
        <v>1.0000000000001563</v>
      </c>
      <c r="L14908" s="14">
        <f>2+L14649-Datos!$C$8</f>
        <v>15.200000000000001</v>
      </c>
      <c r="M14908" s="13" t="s">
        <v>55861</v>
      </c>
      <c r="N14908" s="1" t="s">
        <v>12268</v>
      </c>
      <c r="O14908" s="1">
        <v>10</v>
      </c>
      <c r="P14908" s="1" t="s">
        <v>1141</v>
      </c>
      <c r="Q14908" s="4" t="s">
        <v>21</v>
      </c>
    </row>
    <row r="14909" spans="1:17" ht="22.5" x14ac:dyDescent="0.25">
      <c r="A14909" s="3">
        <v>14813</v>
      </c>
      <c r="B14909" s="1" t="s">
        <v>45327</v>
      </c>
      <c r="C14909" s="1" t="s">
        <v>15</v>
      </c>
      <c r="D14909" s="1" t="s">
        <v>40</v>
      </c>
      <c r="E14909" s="1">
        <v>48415869</v>
      </c>
      <c r="F14909" s="1" t="s">
        <v>38006</v>
      </c>
      <c r="G14909" s="1">
        <v>47948212</v>
      </c>
      <c r="H14909" s="1" t="s">
        <v>21695</v>
      </c>
      <c r="I14909" s="2">
        <v>45094</v>
      </c>
      <c r="J14909" s="15" t="str">
        <f>MID(Tabla1[[#This Row],[HORA]],1,5)</f>
        <v>14:35</v>
      </c>
      <c r="K14909" s="16">
        <f>IF(Tabla1[[#This Row],[FECHA]]=I14910,IF(J14910-J14909&gt;0,(J14910-J14909)*1440,0),0)</f>
        <v>1.9999999999999929</v>
      </c>
      <c r="L14909" s="14">
        <f>2+L14650-Datos!$C$8</f>
        <v>12.360000000000001</v>
      </c>
      <c r="M14909" s="13" t="s">
        <v>55996</v>
      </c>
      <c r="N14909" s="1" t="s">
        <v>45328</v>
      </c>
      <c r="O14909" s="1">
        <v>15</v>
      </c>
      <c r="P14909" s="1" t="s">
        <v>413</v>
      </c>
      <c r="Q14909" s="4" t="s">
        <v>21</v>
      </c>
    </row>
    <row r="14910" spans="1:17" ht="22.5" x14ac:dyDescent="0.25">
      <c r="A14910" s="3">
        <v>10840</v>
      </c>
      <c r="B14910" s="1" t="s">
        <v>33701</v>
      </c>
      <c r="C14910" s="1" t="s">
        <v>15</v>
      </c>
      <c r="D14910" s="1" t="s">
        <v>40</v>
      </c>
      <c r="E14910" s="1">
        <v>41641624</v>
      </c>
      <c r="F14910" s="1" t="s">
        <v>33702</v>
      </c>
      <c r="G14910" s="1">
        <v>70655917</v>
      </c>
      <c r="H14910" s="1" t="s">
        <v>33703</v>
      </c>
      <c r="I14910" s="2">
        <v>45094</v>
      </c>
      <c r="J14910" s="15" t="str">
        <f>MID(Tabla1[[#This Row],[HORA]],1,5)</f>
        <v>14:37</v>
      </c>
      <c r="K14910" s="16">
        <f>IF(Tabla1[[#This Row],[FECHA]]=I14911,IF(J14911-J14910&gt;0,(J14911-J14910)*1440,0),0)</f>
        <v>0</v>
      </c>
      <c r="L14910" s="14">
        <f>2+L14651-Datos!$C$8</f>
        <v>13.300000000000002</v>
      </c>
      <c r="M14910" s="13" t="s">
        <v>55998</v>
      </c>
      <c r="N14910" s="1" t="s">
        <v>33704</v>
      </c>
      <c r="O14910" s="1">
        <v>20</v>
      </c>
      <c r="P14910" s="1" t="s">
        <v>27</v>
      </c>
      <c r="Q14910" s="4" t="s">
        <v>21</v>
      </c>
    </row>
    <row r="14911" spans="1:17" ht="22.5" x14ac:dyDescent="0.25">
      <c r="A14911" s="3">
        <v>14814</v>
      </c>
      <c r="B14911" s="1" t="s">
        <v>45329</v>
      </c>
      <c r="C14911" s="1" t="s">
        <v>15</v>
      </c>
      <c r="D14911" s="1" t="s">
        <v>77</v>
      </c>
      <c r="E14911" s="1">
        <v>70924786</v>
      </c>
      <c r="F14911" s="1" t="s">
        <v>45330</v>
      </c>
      <c r="G14911" s="1">
        <v>42523652</v>
      </c>
      <c r="H14911" s="1" t="s">
        <v>45331</v>
      </c>
      <c r="I14911" s="2">
        <v>45094</v>
      </c>
      <c r="J14911" s="15" t="str">
        <f>MID(Tabla1[[#This Row],[HORA]],1,5)</f>
        <v>14:37</v>
      </c>
      <c r="K14911" s="16">
        <f>IF(Tabla1[[#This Row],[FECHA]]=I14912,IF(J14912-J14911&gt;0,(J14912-J14911)*1440,0),0)</f>
        <v>0.99999999999983658</v>
      </c>
      <c r="L14911" s="14">
        <f>2+L14652-Datos!$C$8</f>
        <v>13.540000000000001</v>
      </c>
      <c r="M14911" s="13" t="s">
        <v>55998</v>
      </c>
      <c r="N14911" s="1" t="s">
        <v>45332</v>
      </c>
      <c r="O14911" s="1">
        <v>50</v>
      </c>
      <c r="P14911" s="1" t="s">
        <v>413</v>
      </c>
      <c r="Q14911" s="4" t="s">
        <v>21</v>
      </c>
    </row>
    <row r="14912" spans="1:17" ht="22.5" x14ac:dyDescent="0.25">
      <c r="A14912" s="3">
        <v>4272</v>
      </c>
      <c r="B14912" s="1" t="s">
        <v>13378</v>
      </c>
      <c r="C14912" s="1" t="s">
        <v>15</v>
      </c>
      <c r="D14912" s="1" t="s">
        <v>30</v>
      </c>
      <c r="E14912" s="1">
        <v>27662466</v>
      </c>
      <c r="F14912" s="1" t="s">
        <v>13379</v>
      </c>
      <c r="G14912" s="1">
        <v>2244359</v>
      </c>
      <c r="H14912" s="1" t="s">
        <v>13380</v>
      </c>
      <c r="I14912" s="2">
        <v>45094</v>
      </c>
      <c r="J14912" s="15" t="str">
        <f>MID(Tabla1[[#This Row],[HORA]],1,5)</f>
        <v>14:38</v>
      </c>
      <c r="K14912" s="16">
        <f>IF(Tabla1[[#This Row],[FECHA]]=I14913,IF(J14913-J14912&gt;0,(J14913-J14912)*1440,0),0)</f>
        <v>0</v>
      </c>
      <c r="L14912" s="14">
        <f>2+L14653-Datos!$C$8</f>
        <v>11.210000000000003</v>
      </c>
      <c r="M14912" s="13" t="s">
        <v>55999</v>
      </c>
      <c r="N14912" s="1" t="s">
        <v>847</v>
      </c>
      <c r="O14912" s="1">
        <v>25</v>
      </c>
      <c r="P14912" s="1" t="s">
        <v>1141</v>
      </c>
      <c r="Q14912" s="4" t="s">
        <v>21</v>
      </c>
    </row>
    <row r="14913" spans="1:17" ht="22.5" x14ac:dyDescent="0.25">
      <c r="A14913" s="3">
        <v>10841</v>
      </c>
      <c r="B14913" s="1" t="s">
        <v>33705</v>
      </c>
      <c r="C14913" s="1" t="s">
        <v>15</v>
      </c>
      <c r="D14913" s="1" t="s">
        <v>40</v>
      </c>
      <c r="E14913" s="1">
        <v>16756111</v>
      </c>
      <c r="F14913" s="1" t="s">
        <v>3470</v>
      </c>
      <c r="G14913" s="1">
        <v>2244360</v>
      </c>
      <c r="H14913" s="1" t="s">
        <v>33706</v>
      </c>
      <c r="I14913" s="2">
        <v>45094</v>
      </c>
      <c r="J14913" s="15" t="str">
        <f>MID(Tabla1[[#This Row],[HORA]],1,5)</f>
        <v>14:38</v>
      </c>
      <c r="K14913" s="16">
        <f>IF(Tabla1[[#This Row],[FECHA]]=I14914,IF(J14914-J14913&gt;0,(J14914-J14913)*1440,0),0)</f>
        <v>3.9999999999999858</v>
      </c>
      <c r="L14913" s="14">
        <f>2+L14654-Datos!$C$8</f>
        <v>12.450000000000001</v>
      </c>
      <c r="M14913" s="13" t="s">
        <v>55999</v>
      </c>
      <c r="N14913" s="1" t="s">
        <v>516</v>
      </c>
      <c r="O14913" s="1">
        <v>40</v>
      </c>
      <c r="P14913" s="1" t="s">
        <v>27</v>
      </c>
      <c r="Q14913" s="4" t="s">
        <v>21</v>
      </c>
    </row>
    <row r="14914" spans="1:17" ht="22.5" x14ac:dyDescent="0.25">
      <c r="A14914" s="3">
        <v>14815</v>
      </c>
      <c r="B14914" s="1" t="s">
        <v>45333</v>
      </c>
      <c r="C14914" s="1" t="s">
        <v>15</v>
      </c>
      <c r="D14914" s="1" t="s">
        <v>40</v>
      </c>
      <c r="E14914" s="1">
        <v>46653740</v>
      </c>
      <c r="F14914" s="1" t="s">
        <v>45334</v>
      </c>
      <c r="G14914" s="1">
        <v>40856295</v>
      </c>
      <c r="H14914" s="1" t="s">
        <v>45335</v>
      </c>
      <c r="I14914" s="2">
        <v>45094</v>
      </c>
      <c r="J14914" s="15" t="str">
        <f>MID(Tabla1[[#This Row],[HORA]],1,5)</f>
        <v>14:42</v>
      </c>
      <c r="K14914" s="16">
        <f>IF(Tabla1[[#This Row],[FECHA]]=I14915,IF(J14915-J14914&gt;0,(J14915-J14914)*1440,0),0)</f>
        <v>1.9999999999999929</v>
      </c>
      <c r="L14914" s="14">
        <f>2+L14655-Datos!$C$8</f>
        <v>12.140000000000002</v>
      </c>
      <c r="M14914" s="13" t="s">
        <v>56002</v>
      </c>
      <c r="N14914" s="1" t="s">
        <v>45336</v>
      </c>
      <c r="O14914" s="1">
        <v>10</v>
      </c>
      <c r="P14914" s="1" t="s">
        <v>413</v>
      </c>
      <c r="Q14914" s="4" t="s">
        <v>21</v>
      </c>
    </row>
    <row r="14915" spans="1:17" ht="22.5" x14ac:dyDescent="0.25">
      <c r="A14915" s="3">
        <v>14816</v>
      </c>
      <c r="B14915" s="1" t="s">
        <v>45337</v>
      </c>
      <c r="C14915" s="1" t="s">
        <v>15</v>
      </c>
      <c r="D14915" s="1" t="s">
        <v>33</v>
      </c>
      <c r="E14915" s="1">
        <v>16713094</v>
      </c>
      <c r="F14915" s="1" t="s">
        <v>45338</v>
      </c>
      <c r="G14915" s="1">
        <v>2244364</v>
      </c>
      <c r="H14915" s="1" t="s">
        <v>45339</v>
      </c>
      <c r="I14915" s="2">
        <v>45094</v>
      </c>
      <c r="J14915" s="15" t="str">
        <f>MID(Tabla1[[#This Row],[HORA]],1,5)</f>
        <v>14:44</v>
      </c>
      <c r="K14915" s="16">
        <f>IF(Tabla1[[#This Row],[FECHA]]=I14916,IF(J14916-J14915&gt;0,(J14916-J14915)*1440,0),0)</f>
        <v>2.0000000000001528</v>
      </c>
      <c r="L14915" s="14">
        <f>2+L14656-Datos!$C$8</f>
        <v>13.520000000000001</v>
      </c>
      <c r="M14915" s="13" t="s">
        <v>56004</v>
      </c>
      <c r="N14915" s="1" t="s">
        <v>9412</v>
      </c>
      <c r="O14915" s="1">
        <v>30</v>
      </c>
      <c r="P14915" s="1" t="s">
        <v>413</v>
      </c>
      <c r="Q14915" s="4" t="s">
        <v>21</v>
      </c>
    </row>
    <row r="14916" spans="1:17" ht="22.5" x14ac:dyDescent="0.25">
      <c r="A14916" s="3">
        <v>10842</v>
      </c>
      <c r="B14916" s="1" t="s">
        <v>33707</v>
      </c>
      <c r="C14916" s="1" t="s">
        <v>15</v>
      </c>
      <c r="D14916" s="1" t="s">
        <v>40</v>
      </c>
      <c r="E14916" s="1">
        <v>80240705</v>
      </c>
      <c r="F14916" s="1" t="s">
        <v>33708</v>
      </c>
      <c r="G14916" s="1">
        <v>80240705</v>
      </c>
      <c r="H14916" s="1" t="s">
        <v>33708</v>
      </c>
      <c r="I14916" s="2">
        <v>45094</v>
      </c>
      <c r="J14916" s="15" t="str">
        <f>MID(Tabla1[[#This Row],[HORA]],1,5)</f>
        <v>14:46</v>
      </c>
      <c r="K14916" s="16">
        <f>IF(Tabla1[[#This Row],[FECHA]]=I14917,IF(J14917-J14916&gt;0,(J14917-J14916)*1440,0),0)</f>
        <v>5.9999999999999787</v>
      </c>
      <c r="L14916" s="14">
        <f>2+L14657-Datos!$C$8</f>
        <v>13.460000000000003</v>
      </c>
      <c r="M14916" s="13" t="s">
        <v>56006</v>
      </c>
      <c r="N14916" s="1" t="s">
        <v>11232</v>
      </c>
      <c r="O14916" s="1">
        <v>25</v>
      </c>
      <c r="P14916" s="1" t="s">
        <v>27</v>
      </c>
      <c r="Q14916" s="4" t="s">
        <v>21</v>
      </c>
    </row>
    <row r="14917" spans="1:17" ht="22.5" x14ac:dyDescent="0.25">
      <c r="A14917" s="3">
        <v>497</v>
      </c>
      <c r="B14917" s="1" t="s">
        <v>1112</v>
      </c>
      <c r="C14917" s="1" t="s">
        <v>15</v>
      </c>
      <c r="D14917" s="1" t="s">
        <v>71</v>
      </c>
      <c r="E14917" s="1">
        <v>12121212</v>
      </c>
      <c r="F14917" s="1" t="s">
        <v>28</v>
      </c>
      <c r="G14917" s="1">
        <v>2244365</v>
      </c>
      <c r="H14917" s="1" t="s">
        <v>212</v>
      </c>
      <c r="I14917" s="2">
        <v>45094</v>
      </c>
      <c r="J14917" s="15" t="str">
        <f>MID(Tabla1[[#This Row],[HORA]],1,5)</f>
        <v>14:52</v>
      </c>
      <c r="K14917" s="16">
        <f>IF(Tabla1[[#This Row],[FECHA]]=I14918,IF(J14918-J14917&gt;0,(J14918-J14917)*1440,0),0)</f>
        <v>0</v>
      </c>
      <c r="L14917" s="14">
        <f>2+L14658-Datos!$C$8</f>
        <v>13.360000000000001</v>
      </c>
      <c r="M14917" s="13" t="s">
        <v>56011</v>
      </c>
      <c r="N14917" s="1" t="s">
        <v>1113</v>
      </c>
      <c r="O14917" s="1">
        <v>0</v>
      </c>
      <c r="P14917" s="1" t="s">
        <v>27</v>
      </c>
      <c r="Q14917" s="4" t="s">
        <v>21</v>
      </c>
    </row>
    <row r="14918" spans="1:17" ht="22.5" x14ac:dyDescent="0.25">
      <c r="A14918" s="3">
        <v>498</v>
      </c>
      <c r="B14918" s="1" t="s">
        <v>1112</v>
      </c>
      <c r="C14918" s="1" t="s">
        <v>15</v>
      </c>
      <c r="D14918" s="1" t="s">
        <v>71</v>
      </c>
      <c r="E14918" s="1">
        <v>12121212</v>
      </c>
      <c r="F14918" s="1" t="s">
        <v>24</v>
      </c>
      <c r="G14918" s="1">
        <v>2244365</v>
      </c>
      <c r="H14918" s="1" t="s">
        <v>212</v>
      </c>
      <c r="I14918" s="2">
        <v>45094</v>
      </c>
      <c r="J14918" s="15" t="str">
        <f>MID(Tabla1[[#This Row],[HORA]],1,5)</f>
        <v>14:52</v>
      </c>
      <c r="K14918" s="16">
        <f>IF(Tabla1[[#This Row],[FECHA]]=I14919,IF(J14919-J14918&gt;0,(J14919-J14918)*1440,0),0)</f>
        <v>1.9999999999999929</v>
      </c>
      <c r="L14918" s="14">
        <f>2+L14659-Datos!$C$8</f>
        <v>11.070000000000002</v>
      </c>
      <c r="M14918" s="13" t="s">
        <v>56011</v>
      </c>
      <c r="N14918" s="1" t="s">
        <v>1113</v>
      </c>
      <c r="O14918" s="1">
        <v>0</v>
      </c>
      <c r="P14918" s="1" t="s">
        <v>27</v>
      </c>
      <c r="Q14918" s="4" t="s">
        <v>21</v>
      </c>
    </row>
    <row r="14919" spans="1:17" ht="22.5" x14ac:dyDescent="0.25">
      <c r="A14919" s="3">
        <v>681</v>
      </c>
      <c r="B14919" s="1" t="s">
        <v>1546</v>
      </c>
      <c r="C14919" s="1" t="s">
        <v>15</v>
      </c>
      <c r="D14919" s="1" t="s">
        <v>228</v>
      </c>
      <c r="E14919" s="1">
        <v>2244367</v>
      </c>
      <c r="F14919" s="1" t="s">
        <v>1547</v>
      </c>
      <c r="G14919" s="1">
        <v>2244368</v>
      </c>
      <c r="H14919" s="1" t="s">
        <v>1548</v>
      </c>
      <c r="I14919" s="2">
        <v>45094</v>
      </c>
      <c r="J14919" s="15" t="str">
        <f>MID(Tabla1[[#This Row],[HORA]],1,5)</f>
        <v>14:54</v>
      </c>
      <c r="K14919" s="16">
        <f>IF(Tabla1[[#This Row],[FECHA]]=I14920,IF(J14920-J14919&gt;0,(J14920-J14919)*1440,0),0)</f>
        <v>1.9999999999999929</v>
      </c>
      <c r="L14919" s="14">
        <f>2+L14660-Datos!$C$8</f>
        <v>12.360000000000001</v>
      </c>
      <c r="M14919" s="13" t="s">
        <v>56013</v>
      </c>
      <c r="N14919" s="1" t="s">
        <v>1549</v>
      </c>
      <c r="O14919" s="1">
        <v>0</v>
      </c>
      <c r="P14919" s="1" t="s">
        <v>413</v>
      </c>
      <c r="Q14919" s="4" t="s">
        <v>21</v>
      </c>
    </row>
    <row r="14920" spans="1:17" ht="22.5" x14ac:dyDescent="0.25">
      <c r="A14920" s="3">
        <v>10843</v>
      </c>
      <c r="B14920" s="1" t="s">
        <v>33709</v>
      </c>
      <c r="C14920" s="1" t="s">
        <v>15</v>
      </c>
      <c r="D14920" s="1" t="s">
        <v>77</v>
      </c>
      <c r="E14920" s="1">
        <v>3853841</v>
      </c>
      <c r="F14920" s="1" t="s">
        <v>33710</v>
      </c>
      <c r="G14920" s="1">
        <v>3853841</v>
      </c>
      <c r="H14920" s="1" t="s">
        <v>33710</v>
      </c>
      <c r="I14920" s="2">
        <v>45094</v>
      </c>
      <c r="J14920" s="15" t="str">
        <f>MID(Tabla1[[#This Row],[HORA]],1,5)</f>
        <v>14:56</v>
      </c>
      <c r="K14920" s="16">
        <f>IF(Tabla1[[#This Row],[FECHA]]=I14921,IF(J14921-J14920&gt;0,(J14921-J14920)*1440,0),0)</f>
        <v>0.99999999999999645</v>
      </c>
      <c r="L14920" s="14">
        <f>2+L14661-Datos!$C$8</f>
        <v>11.370000000000003</v>
      </c>
      <c r="M14920" s="13" t="s">
        <v>56015</v>
      </c>
      <c r="N14920" s="1" t="s">
        <v>33711</v>
      </c>
      <c r="O14920" s="1">
        <v>15</v>
      </c>
      <c r="P14920" s="1" t="s">
        <v>27</v>
      </c>
      <c r="Q14920" s="4" t="s">
        <v>21</v>
      </c>
    </row>
    <row r="14921" spans="1:17" ht="22.5" x14ac:dyDescent="0.25">
      <c r="A14921" s="3">
        <v>682</v>
      </c>
      <c r="B14921" s="1" t="s">
        <v>1550</v>
      </c>
      <c r="C14921" s="1" t="s">
        <v>15</v>
      </c>
      <c r="D14921" s="1" t="s">
        <v>141</v>
      </c>
      <c r="E14921" s="1">
        <v>2244369</v>
      </c>
      <c r="F14921" s="1" t="s">
        <v>1434</v>
      </c>
      <c r="G14921" s="1">
        <v>2244370</v>
      </c>
      <c r="H14921" s="1" t="s">
        <v>1551</v>
      </c>
      <c r="I14921" s="2">
        <v>45094</v>
      </c>
      <c r="J14921" s="15" t="str">
        <f>MID(Tabla1[[#This Row],[HORA]],1,5)</f>
        <v>14:57</v>
      </c>
      <c r="K14921" s="16">
        <f>IF(Tabla1[[#This Row],[FECHA]]=I14922,IF(J14922-J14921&gt;0,(J14922-J14921)*1440,0),0)</f>
        <v>1.9999999999999929</v>
      </c>
      <c r="L14921" s="14">
        <f>2+L14662-Datos!$C$8</f>
        <v>14.38</v>
      </c>
      <c r="M14921" s="13" t="s">
        <v>56016</v>
      </c>
      <c r="N14921" s="1" t="s">
        <v>1552</v>
      </c>
      <c r="O14921" s="1">
        <v>0</v>
      </c>
      <c r="P14921" s="1" t="s">
        <v>413</v>
      </c>
      <c r="Q14921" s="4" t="s">
        <v>21</v>
      </c>
    </row>
    <row r="14922" spans="1:17" ht="22.5" x14ac:dyDescent="0.25">
      <c r="A14922" s="3">
        <v>683</v>
      </c>
      <c r="B14922" s="1" t="s">
        <v>1553</v>
      </c>
      <c r="C14922" s="1" t="s">
        <v>15</v>
      </c>
      <c r="D14922" s="1" t="s">
        <v>93</v>
      </c>
      <c r="E14922" s="1">
        <v>2244375</v>
      </c>
      <c r="F14922" s="1" t="s">
        <v>1554</v>
      </c>
      <c r="G14922" s="1">
        <v>2244376</v>
      </c>
      <c r="H14922" s="1" t="s">
        <v>1555</v>
      </c>
      <c r="I14922" s="2">
        <v>45094</v>
      </c>
      <c r="J14922" s="15" t="str">
        <f>MID(Tabla1[[#This Row],[HORA]],1,5)</f>
        <v>14:59</v>
      </c>
      <c r="K14922" s="16">
        <f>IF(Tabla1[[#This Row],[FECHA]]=I14923,IF(J14923-J14922&gt;0,(J14923-J14922)*1440,0),0)</f>
        <v>0</v>
      </c>
      <c r="L14922" s="14">
        <f>2+L14663-Datos!$C$8</f>
        <v>16.440000000000001</v>
      </c>
      <c r="M14922" s="13" t="s">
        <v>56018</v>
      </c>
      <c r="N14922" s="1" t="s">
        <v>1556</v>
      </c>
      <c r="O14922" s="1">
        <v>0</v>
      </c>
      <c r="P14922" s="1" t="s">
        <v>413</v>
      </c>
      <c r="Q14922" s="4" t="s">
        <v>21</v>
      </c>
    </row>
    <row r="14923" spans="1:17" ht="22.5" x14ac:dyDescent="0.25">
      <c r="A14923" s="3">
        <v>10844</v>
      </c>
      <c r="B14923" s="1" t="s">
        <v>33712</v>
      </c>
      <c r="C14923" s="1" t="s">
        <v>15</v>
      </c>
      <c r="D14923" s="1" t="s">
        <v>33</v>
      </c>
      <c r="E14923" s="1">
        <v>76616934</v>
      </c>
      <c r="F14923" s="1" t="s">
        <v>33713</v>
      </c>
      <c r="G14923" s="1">
        <v>47251641</v>
      </c>
      <c r="H14923" s="1" t="s">
        <v>33714</v>
      </c>
      <c r="I14923" s="2">
        <v>45094</v>
      </c>
      <c r="J14923" s="15" t="str">
        <f>MID(Tabla1[[#This Row],[HORA]],1,5)</f>
        <v>14:59</v>
      </c>
      <c r="K14923" s="16">
        <f>IF(Tabla1[[#This Row],[FECHA]]=I14924,IF(J14924-J14923&gt;0,(J14924-J14923)*1440,0),0)</f>
        <v>0.99999999999999645</v>
      </c>
      <c r="L14923" s="14">
        <f>2+L14664-Datos!$C$8</f>
        <v>12.310000000000002</v>
      </c>
      <c r="M14923" s="13" t="s">
        <v>56018</v>
      </c>
      <c r="N14923" s="1" t="s">
        <v>33715</v>
      </c>
      <c r="O14923" s="1">
        <v>20</v>
      </c>
      <c r="P14923" s="1" t="s">
        <v>27</v>
      </c>
      <c r="Q14923" s="4" t="s">
        <v>21</v>
      </c>
    </row>
    <row r="14924" spans="1:17" ht="22.5" x14ac:dyDescent="0.25">
      <c r="A14924" s="3">
        <v>14817</v>
      </c>
      <c r="B14924" s="1" t="s">
        <v>45340</v>
      </c>
      <c r="C14924" s="1" t="s">
        <v>15</v>
      </c>
      <c r="D14924" s="1" t="s">
        <v>40</v>
      </c>
      <c r="E14924" s="1">
        <v>70938943</v>
      </c>
      <c r="F14924" s="1" t="s">
        <v>45341</v>
      </c>
      <c r="G14924" s="1">
        <v>70938943</v>
      </c>
      <c r="H14924" s="1" t="s">
        <v>45341</v>
      </c>
      <c r="I14924" s="2">
        <v>45094</v>
      </c>
      <c r="J14924" s="15" t="str">
        <f>MID(Tabla1[[#This Row],[HORA]],1,5)</f>
        <v>15:00</v>
      </c>
      <c r="K14924" s="16">
        <f>IF(Tabla1[[#This Row],[FECHA]]=I14925,IF(J14925-J14924&gt;0,(J14925-J14924)*1440,0),0)</f>
        <v>0.99999999999999645</v>
      </c>
      <c r="L14924" s="14">
        <f>2+L14665-Datos!$C$8</f>
        <v>12.120000000000003</v>
      </c>
      <c r="M14924" s="13" t="s">
        <v>56130</v>
      </c>
      <c r="N14924" s="1" t="s">
        <v>45342</v>
      </c>
      <c r="O14924" s="1">
        <v>80</v>
      </c>
      <c r="P14924" s="1" t="s">
        <v>413</v>
      </c>
      <c r="Q14924" s="4" t="s">
        <v>21</v>
      </c>
    </row>
    <row r="14925" spans="1:17" ht="22.5" x14ac:dyDescent="0.25">
      <c r="A14925" s="3">
        <v>4273</v>
      </c>
      <c r="B14925" s="1" t="s">
        <v>13381</v>
      </c>
      <c r="C14925" s="1" t="s">
        <v>15</v>
      </c>
      <c r="D14925" s="1" t="s">
        <v>40</v>
      </c>
      <c r="E14925" s="1">
        <v>16628327</v>
      </c>
      <c r="F14925" s="1" t="s">
        <v>13382</v>
      </c>
      <c r="G14925" s="1">
        <v>47195958</v>
      </c>
      <c r="H14925" s="1" t="s">
        <v>13383</v>
      </c>
      <c r="I14925" s="2">
        <v>45094</v>
      </c>
      <c r="J14925" s="15" t="str">
        <f>MID(Tabla1[[#This Row],[HORA]],1,5)</f>
        <v>15:01</v>
      </c>
      <c r="K14925" s="16">
        <f>IF(Tabla1[[#This Row],[FECHA]]=I14926,IF(J14926-J14925&gt;0,(J14926-J14925)*1440,0),0)</f>
        <v>0.99999999999999645</v>
      </c>
      <c r="L14925" s="14">
        <f>2+L14666-Datos!$C$8</f>
        <v>14.210000000000003</v>
      </c>
      <c r="M14925" s="13" t="s">
        <v>56131</v>
      </c>
      <c r="N14925" s="1" t="s">
        <v>13384</v>
      </c>
      <c r="O14925" s="1">
        <v>18</v>
      </c>
      <c r="P14925" s="1" t="s">
        <v>1141</v>
      </c>
      <c r="Q14925" s="4" t="s">
        <v>21</v>
      </c>
    </row>
    <row r="14926" spans="1:17" ht="22.5" x14ac:dyDescent="0.25">
      <c r="A14926" s="3">
        <v>14818</v>
      </c>
      <c r="B14926" s="1" t="s">
        <v>45343</v>
      </c>
      <c r="C14926" s="1" t="s">
        <v>15</v>
      </c>
      <c r="D14926" s="1" t="s">
        <v>40</v>
      </c>
      <c r="E14926" s="1">
        <v>75466596</v>
      </c>
      <c r="F14926" s="1" t="s">
        <v>45344</v>
      </c>
      <c r="G14926" s="1">
        <v>2244378</v>
      </c>
      <c r="H14926" s="1" t="s">
        <v>45345</v>
      </c>
      <c r="I14926" s="2">
        <v>45094</v>
      </c>
      <c r="J14926" s="15" t="str">
        <f>MID(Tabla1[[#This Row],[HORA]],1,5)</f>
        <v>15:02</v>
      </c>
      <c r="K14926" s="16">
        <f>IF(Tabla1[[#This Row],[FECHA]]=I14927,IF(J14927-J14926&gt;0,(J14927-J14926)*1440,0),0)</f>
        <v>1.9999999999999929</v>
      </c>
      <c r="L14926" s="14">
        <f>2+L14667-Datos!$C$8</f>
        <v>11.550000000000002</v>
      </c>
      <c r="M14926" s="13" t="s">
        <v>56135</v>
      </c>
      <c r="N14926" s="1" t="s">
        <v>45346</v>
      </c>
      <c r="O14926" s="1">
        <v>15</v>
      </c>
      <c r="P14926" s="1" t="s">
        <v>413</v>
      </c>
      <c r="Q14926" s="4" t="s">
        <v>21</v>
      </c>
    </row>
    <row r="14927" spans="1:17" ht="22.5" x14ac:dyDescent="0.25">
      <c r="A14927" s="3">
        <v>14819</v>
      </c>
      <c r="B14927" s="1" t="s">
        <v>45347</v>
      </c>
      <c r="C14927" s="1" t="s">
        <v>15</v>
      </c>
      <c r="D14927" s="1" t="s">
        <v>77</v>
      </c>
      <c r="E14927" s="1">
        <v>47278586</v>
      </c>
      <c r="F14927" s="1" t="s">
        <v>10679</v>
      </c>
      <c r="G14927" s="1">
        <v>2244380</v>
      </c>
      <c r="H14927" s="1" t="s">
        <v>45348</v>
      </c>
      <c r="I14927" s="2">
        <v>45094</v>
      </c>
      <c r="J14927" s="15" t="str">
        <f>MID(Tabla1[[#This Row],[HORA]],1,5)</f>
        <v>15:04</v>
      </c>
      <c r="K14927" s="16">
        <f>IF(Tabla1[[#This Row],[FECHA]]=I14928,IF(J14928-J14927&gt;0,(J14928-J14927)*1440,0),0)</f>
        <v>1.9999999999999929</v>
      </c>
      <c r="L14927" s="14">
        <f>2+L14668-Datos!$C$8</f>
        <v>13.280000000000003</v>
      </c>
      <c r="M14927" s="13" t="s">
        <v>56133</v>
      </c>
      <c r="N14927" s="1" t="s">
        <v>45349</v>
      </c>
      <c r="O14927" s="1">
        <v>15</v>
      </c>
      <c r="P14927" s="1" t="s">
        <v>413</v>
      </c>
      <c r="Q14927" s="4" t="s">
        <v>21</v>
      </c>
    </row>
    <row r="14928" spans="1:17" ht="22.5" x14ac:dyDescent="0.25">
      <c r="A14928" s="3">
        <v>684</v>
      </c>
      <c r="B14928" s="1" t="s">
        <v>1557</v>
      </c>
      <c r="C14928" s="1" t="s">
        <v>15</v>
      </c>
      <c r="D14928" s="1" t="s">
        <v>172</v>
      </c>
      <c r="E14928" s="1">
        <v>2244382</v>
      </c>
      <c r="F14928" s="1" t="s">
        <v>1555</v>
      </c>
      <c r="G14928" s="1">
        <v>2244383</v>
      </c>
      <c r="H14928" s="1" t="s">
        <v>804</v>
      </c>
      <c r="I14928" s="2">
        <v>45094</v>
      </c>
      <c r="J14928" s="15" t="str">
        <f>MID(Tabla1[[#This Row],[HORA]],1,5)</f>
        <v>15:06</v>
      </c>
      <c r="K14928" s="16">
        <f>IF(Tabla1[[#This Row],[FECHA]]=I14929,IF(J14929-J14928&gt;0,(J14929-J14928)*1440,0),0)</f>
        <v>0</v>
      </c>
      <c r="L14928" s="14">
        <f>2+L14669-Datos!$C$8</f>
        <v>15.140000000000002</v>
      </c>
      <c r="M14928" s="13" t="s">
        <v>56136</v>
      </c>
      <c r="N14928" s="1" t="s">
        <v>1489</v>
      </c>
      <c r="O14928" s="1">
        <v>0</v>
      </c>
      <c r="P14928" s="1" t="s">
        <v>413</v>
      </c>
      <c r="Q14928" s="4" t="s">
        <v>21</v>
      </c>
    </row>
    <row r="14929" spans="1:17" ht="22.5" x14ac:dyDescent="0.25">
      <c r="A14929" s="3">
        <v>4274</v>
      </c>
      <c r="B14929" s="1" t="s">
        <v>13385</v>
      </c>
      <c r="C14929" s="1" t="s">
        <v>15</v>
      </c>
      <c r="D14929" s="1" t="s">
        <v>77</v>
      </c>
      <c r="E14929" s="1">
        <v>74766615</v>
      </c>
      <c r="F14929" s="1" t="s">
        <v>13386</v>
      </c>
      <c r="G14929" s="1">
        <v>2244384</v>
      </c>
      <c r="H14929" s="1" t="s">
        <v>13387</v>
      </c>
      <c r="I14929" s="2">
        <v>45094</v>
      </c>
      <c r="J14929" s="15" t="str">
        <f>MID(Tabla1[[#This Row],[HORA]],1,5)</f>
        <v>15:06</v>
      </c>
      <c r="K14929" s="16">
        <f>IF(Tabla1[[#This Row],[FECHA]]=I14930,IF(J14930-J14929&gt;0,(J14930-J14929)*1440,0),0)</f>
        <v>2.9999999999999893</v>
      </c>
      <c r="L14929" s="14">
        <f>2+L14670-Datos!$C$8</f>
        <v>12.440000000000001</v>
      </c>
      <c r="M14929" s="13" t="s">
        <v>56136</v>
      </c>
      <c r="N14929" s="1" t="s">
        <v>13388</v>
      </c>
      <c r="O14929" s="1">
        <v>20</v>
      </c>
      <c r="P14929" s="1" t="s">
        <v>1141</v>
      </c>
      <c r="Q14929" s="4" t="s">
        <v>21</v>
      </c>
    </row>
    <row r="14930" spans="1:17" ht="22.5" x14ac:dyDescent="0.25">
      <c r="A14930" s="3">
        <v>10845</v>
      </c>
      <c r="B14930" s="1" t="s">
        <v>33716</v>
      </c>
      <c r="C14930" s="1" t="s">
        <v>15</v>
      </c>
      <c r="D14930" s="1" t="s">
        <v>637</v>
      </c>
      <c r="E14930" s="1">
        <v>16540232</v>
      </c>
      <c r="F14930" s="1" t="s">
        <v>33717</v>
      </c>
      <c r="G14930" s="1">
        <v>2244386</v>
      </c>
      <c r="H14930" s="1" t="s">
        <v>33718</v>
      </c>
      <c r="I14930" s="2">
        <v>45094</v>
      </c>
      <c r="J14930" s="15" t="str">
        <f>MID(Tabla1[[#This Row],[HORA]],1,5)</f>
        <v>15:09</v>
      </c>
      <c r="K14930" s="16">
        <f>IF(Tabla1[[#This Row],[FECHA]]=I14931,IF(J14931-J14930&gt;0,(J14931-J14930)*1440,0),0)</f>
        <v>11.000000000000121</v>
      </c>
      <c r="L14930" s="14">
        <f>2+L14671-Datos!$C$8</f>
        <v>13.100000000000001</v>
      </c>
      <c r="M14930" s="13" t="s">
        <v>55864</v>
      </c>
      <c r="N14930" s="1" t="s">
        <v>9198</v>
      </c>
      <c r="O14930" s="1">
        <v>20</v>
      </c>
      <c r="P14930" s="1" t="s">
        <v>27</v>
      </c>
      <c r="Q14930" s="4" t="s">
        <v>21</v>
      </c>
    </row>
    <row r="14931" spans="1:17" ht="22.5" x14ac:dyDescent="0.25">
      <c r="A14931" s="3">
        <v>14820</v>
      </c>
      <c r="B14931" s="1" t="s">
        <v>45350</v>
      </c>
      <c r="C14931" s="1" t="s">
        <v>15</v>
      </c>
      <c r="D14931" s="1" t="s">
        <v>228</v>
      </c>
      <c r="E14931" s="1">
        <v>75007006</v>
      </c>
      <c r="F14931" s="1" t="s">
        <v>19553</v>
      </c>
      <c r="G14931" s="1">
        <v>16664444</v>
      </c>
      <c r="H14931" s="1" t="s">
        <v>45351</v>
      </c>
      <c r="I14931" s="2">
        <v>45094</v>
      </c>
      <c r="J14931" s="15" t="str">
        <f>MID(Tabla1[[#This Row],[HORA]],1,5)</f>
        <v>15:20</v>
      </c>
      <c r="K14931" s="16">
        <f>IF(Tabla1[[#This Row],[FECHA]]=I14932,IF(J14932-J14931&gt;0,(J14932-J14931)*1440,0),0)</f>
        <v>0.99999999999983658</v>
      </c>
      <c r="L14931" s="14">
        <f>2+L14672-Datos!$C$8</f>
        <v>13.040000000000001</v>
      </c>
      <c r="M14931" s="13" t="s">
        <v>55875</v>
      </c>
      <c r="N14931" s="1" t="s">
        <v>45352</v>
      </c>
      <c r="O14931" s="1">
        <v>20</v>
      </c>
      <c r="P14931" s="1" t="s">
        <v>413</v>
      </c>
      <c r="Q14931" s="4" t="s">
        <v>21</v>
      </c>
    </row>
    <row r="14932" spans="1:17" ht="22.5" x14ac:dyDescent="0.25">
      <c r="A14932" s="3">
        <v>4275</v>
      </c>
      <c r="B14932" s="1" t="s">
        <v>13389</v>
      </c>
      <c r="C14932" s="1" t="s">
        <v>15</v>
      </c>
      <c r="D14932" s="1" t="s">
        <v>637</v>
      </c>
      <c r="E14932" s="1">
        <v>16779747</v>
      </c>
      <c r="F14932" s="1" t="s">
        <v>13390</v>
      </c>
      <c r="G14932" s="1">
        <v>2244390</v>
      </c>
      <c r="H14932" s="1" t="s">
        <v>13391</v>
      </c>
      <c r="I14932" s="2">
        <v>45094</v>
      </c>
      <c r="J14932" s="15" t="str">
        <f>MID(Tabla1[[#This Row],[HORA]],1,5)</f>
        <v>15:21</v>
      </c>
      <c r="K14932" s="16">
        <f>IF(Tabla1[[#This Row],[FECHA]]=I14933,IF(J14933-J14932&gt;0,(J14933-J14932)*1440,0),0)</f>
        <v>0</v>
      </c>
      <c r="L14932" s="14">
        <f>2+L14673-Datos!$C$8</f>
        <v>9.1400000000000023</v>
      </c>
      <c r="M14932" s="13" t="s">
        <v>55876</v>
      </c>
      <c r="N14932" s="1" t="s">
        <v>13392</v>
      </c>
      <c r="O14932" s="1">
        <v>20</v>
      </c>
      <c r="P14932" s="1" t="s">
        <v>1141</v>
      </c>
      <c r="Q14932" s="4" t="s">
        <v>21</v>
      </c>
    </row>
    <row r="14933" spans="1:17" ht="22.5" x14ac:dyDescent="0.25">
      <c r="A14933" s="3">
        <v>10674</v>
      </c>
      <c r="B14933" s="1" t="s">
        <v>33193</v>
      </c>
      <c r="C14933" s="1" t="s">
        <v>15</v>
      </c>
      <c r="D14933" s="1" t="s">
        <v>257</v>
      </c>
      <c r="E14933" s="1">
        <v>74308381</v>
      </c>
      <c r="F14933" s="1" t="s">
        <v>33194</v>
      </c>
      <c r="G14933" s="1">
        <v>74305490</v>
      </c>
      <c r="H14933" s="1" t="s">
        <v>12978</v>
      </c>
      <c r="I14933" s="2">
        <v>45094</v>
      </c>
      <c r="J14933" s="15" t="str">
        <f>MID(Tabla1[[#This Row],[HORA]],1,5)</f>
        <v>15:21</v>
      </c>
      <c r="K14933" s="16">
        <f>IF(Tabla1[[#This Row],[FECHA]]=I14934,IF(J14934-J14933&gt;0,(J14934-J14933)*1440,0),0)</f>
        <v>3.0000000000001492</v>
      </c>
      <c r="L14933" s="14">
        <f>2+L14674-Datos!$C$8</f>
        <v>10.150000000000002</v>
      </c>
      <c r="M14933" s="13" t="s">
        <v>55876</v>
      </c>
      <c r="N14933" s="1" t="s">
        <v>33195</v>
      </c>
      <c r="O14933" s="1">
        <v>15</v>
      </c>
      <c r="P14933" s="1" t="s">
        <v>27</v>
      </c>
      <c r="Q14933" s="4" t="s">
        <v>21</v>
      </c>
    </row>
    <row r="14934" spans="1:17" ht="22.5" x14ac:dyDescent="0.25">
      <c r="A14934" s="3">
        <v>4276</v>
      </c>
      <c r="B14934" s="1" t="s">
        <v>13393</v>
      </c>
      <c r="C14934" s="1" t="s">
        <v>15</v>
      </c>
      <c r="D14934" s="1" t="s">
        <v>161</v>
      </c>
      <c r="E14934" s="1">
        <v>44553102</v>
      </c>
      <c r="F14934" s="1" t="s">
        <v>13394</v>
      </c>
      <c r="G14934" s="1">
        <v>2244394</v>
      </c>
      <c r="H14934" s="1" t="s">
        <v>13395</v>
      </c>
      <c r="I14934" s="2">
        <v>45094</v>
      </c>
      <c r="J14934" s="15" t="str">
        <f>MID(Tabla1[[#This Row],[HORA]],1,5)</f>
        <v>15:24</v>
      </c>
      <c r="K14934" s="16">
        <f>IF(Tabla1[[#This Row],[FECHA]]=I14935,IF(J14935-J14934&gt;0,(J14935-J14934)*1440,0),0)</f>
        <v>0</v>
      </c>
      <c r="L14934" s="14">
        <f>2+L14675-Datos!$C$8</f>
        <v>11.520000000000001</v>
      </c>
      <c r="M14934" s="13" t="s">
        <v>55879</v>
      </c>
      <c r="N14934" s="1" t="s">
        <v>13396</v>
      </c>
      <c r="O14934" s="1">
        <v>20</v>
      </c>
      <c r="P14934" s="1" t="s">
        <v>1141</v>
      </c>
      <c r="Q14934" s="4" t="s">
        <v>21</v>
      </c>
    </row>
    <row r="14935" spans="1:17" ht="22.5" x14ac:dyDescent="0.25">
      <c r="A14935" s="3">
        <v>14821</v>
      </c>
      <c r="B14935" s="1" t="s">
        <v>45353</v>
      </c>
      <c r="C14935" s="1" t="s">
        <v>15</v>
      </c>
      <c r="D14935" s="1" t="s">
        <v>33</v>
      </c>
      <c r="E14935" s="1">
        <v>73814183</v>
      </c>
      <c r="F14935" s="1" t="s">
        <v>45354</v>
      </c>
      <c r="G14935" s="1">
        <v>2244393</v>
      </c>
      <c r="H14935" s="1" t="s">
        <v>45355</v>
      </c>
      <c r="I14935" s="2">
        <v>45094</v>
      </c>
      <c r="J14935" s="15" t="str">
        <f>MID(Tabla1[[#This Row],[HORA]],1,5)</f>
        <v>15:24</v>
      </c>
      <c r="K14935" s="16">
        <f>IF(Tabla1[[#This Row],[FECHA]]=I14936,IF(J14936-J14935&gt;0,(J14936-J14935)*1440,0),0)</f>
        <v>4.9999999999998224</v>
      </c>
      <c r="L14935" s="14">
        <f>2+L14676-Datos!$C$8</f>
        <v>11.270000000000001</v>
      </c>
      <c r="M14935" s="13" t="s">
        <v>55879</v>
      </c>
      <c r="N14935" s="1" t="s">
        <v>45356</v>
      </c>
      <c r="O14935" s="1">
        <v>20</v>
      </c>
      <c r="P14935" s="1" t="s">
        <v>413</v>
      </c>
      <c r="Q14935" s="4" t="s">
        <v>21</v>
      </c>
    </row>
    <row r="14936" spans="1:17" ht="22.5" x14ac:dyDescent="0.25">
      <c r="A14936" s="3">
        <v>10846</v>
      </c>
      <c r="B14936" s="1" t="s">
        <v>33719</v>
      </c>
      <c r="C14936" s="1" t="s">
        <v>15</v>
      </c>
      <c r="D14936" s="1" t="s">
        <v>40</v>
      </c>
      <c r="E14936" s="1">
        <v>72107132</v>
      </c>
      <c r="F14936" s="1" t="s">
        <v>33720</v>
      </c>
      <c r="G14936" s="1">
        <v>2244396</v>
      </c>
      <c r="H14936" s="1" t="s">
        <v>33721</v>
      </c>
      <c r="I14936" s="2">
        <v>45094</v>
      </c>
      <c r="J14936" s="15" t="str">
        <f>MID(Tabla1[[#This Row],[HORA]],1,5)</f>
        <v>15:29</v>
      </c>
      <c r="K14936" s="16">
        <f>IF(Tabla1[[#This Row],[FECHA]]=I14937,IF(J14937-J14936&gt;0,(J14937-J14936)*1440,0),0)</f>
        <v>0</v>
      </c>
      <c r="L14936" s="14">
        <f>2+L14677-Datos!$C$8</f>
        <v>14.210000000000003</v>
      </c>
      <c r="M14936" s="13" t="s">
        <v>55884</v>
      </c>
      <c r="N14936" s="1" t="s">
        <v>10253</v>
      </c>
      <c r="O14936" s="1">
        <v>20</v>
      </c>
      <c r="P14936" s="1" t="s">
        <v>27</v>
      </c>
      <c r="Q14936" s="4" t="s">
        <v>21</v>
      </c>
    </row>
    <row r="14937" spans="1:17" ht="22.5" x14ac:dyDescent="0.25">
      <c r="A14937" s="3">
        <v>10847</v>
      </c>
      <c r="B14937" s="1" t="s">
        <v>33719</v>
      </c>
      <c r="C14937" s="1" t="s">
        <v>15</v>
      </c>
      <c r="D14937" s="1" t="s">
        <v>40</v>
      </c>
      <c r="E14937" s="1">
        <v>72107132</v>
      </c>
      <c r="F14937" s="1" t="s">
        <v>33722</v>
      </c>
      <c r="G14937" s="1">
        <v>2244396</v>
      </c>
      <c r="H14937" s="1" t="s">
        <v>33721</v>
      </c>
      <c r="I14937" s="2">
        <v>45094</v>
      </c>
      <c r="J14937" s="15" t="str">
        <f>MID(Tabla1[[#This Row],[HORA]],1,5)</f>
        <v>15:29</v>
      </c>
      <c r="K14937" s="16">
        <f>IF(Tabla1[[#This Row],[FECHA]]=I14938,IF(J14938-J14937&gt;0,(J14938-J14937)*1440,0),0)</f>
        <v>4.0000000000001457</v>
      </c>
      <c r="L14937" s="14">
        <f>2+L14678-Datos!$C$8</f>
        <v>11.360000000000001</v>
      </c>
      <c r="M14937" s="13" t="s">
        <v>55884</v>
      </c>
      <c r="N14937" s="1" t="s">
        <v>10253</v>
      </c>
      <c r="O14937" s="1">
        <v>20</v>
      </c>
      <c r="P14937" s="1" t="s">
        <v>27</v>
      </c>
      <c r="Q14937" s="4" t="s">
        <v>21</v>
      </c>
    </row>
    <row r="14938" spans="1:17" ht="22.5" x14ac:dyDescent="0.25">
      <c r="A14938" s="3">
        <v>4277</v>
      </c>
      <c r="B14938" s="1" t="s">
        <v>13397</v>
      </c>
      <c r="C14938" s="1" t="s">
        <v>15</v>
      </c>
      <c r="D14938" s="1" t="s">
        <v>71</v>
      </c>
      <c r="E14938" s="1">
        <v>71029583</v>
      </c>
      <c r="F14938" s="1" t="s">
        <v>13398</v>
      </c>
      <c r="G14938" s="1">
        <v>2244400</v>
      </c>
      <c r="H14938" s="1" t="s">
        <v>13399</v>
      </c>
      <c r="I14938" s="2">
        <v>45094</v>
      </c>
      <c r="J14938" s="15" t="str">
        <f>MID(Tabla1[[#This Row],[HORA]],1,5)</f>
        <v>15:33</v>
      </c>
      <c r="K14938" s="16">
        <f>IF(Tabla1[[#This Row],[FECHA]]=I14939,IF(J14939-J14938&gt;0,(J14939-J14938)*1440,0),0)</f>
        <v>0</v>
      </c>
      <c r="L14938" s="14">
        <f>2+L14679-Datos!$C$8</f>
        <v>12.140000000000002</v>
      </c>
      <c r="M14938" s="13" t="s">
        <v>55888</v>
      </c>
      <c r="N14938" s="1" t="s">
        <v>13400</v>
      </c>
      <c r="O14938" s="1">
        <v>15</v>
      </c>
      <c r="P14938" s="1" t="s">
        <v>1141</v>
      </c>
      <c r="Q14938" s="4" t="s">
        <v>21</v>
      </c>
    </row>
    <row r="14939" spans="1:17" ht="22.5" x14ac:dyDescent="0.25">
      <c r="A14939" s="3">
        <v>14822</v>
      </c>
      <c r="B14939" s="1" t="s">
        <v>45357</v>
      </c>
      <c r="C14939" s="1" t="s">
        <v>15</v>
      </c>
      <c r="D14939" s="1" t="s">
        <v>40</v>
      </c>
      <c r="E14939" s="1">
        <v>48955814</v>
      </c>
      <c r="F14939" s="1" t="s">
        <v>5662</v>
      </c>
      <c r="G14939" s="1">
        <v>2244399</v>
      </c>
      <c r="H14939" s="1" t="s">
        <v>45358</v>
      </c>
      <c r="I14939" s="2">
        <v>45094</v>
      </c>
      <c r="J14939" s="15" t="str">
        <f>MID(Tabla1[[#This Row],[HORA]],1,5)</f>
        <v>15:33</v>
      </c>
      <c r="K14939" s="16">
        <f>IF(Tabla1[[#This Row],[FECHA]]=I14940,IF(J14940-J14939&gt;0,(J14940-J14939)*1440,0),0)</f>
        <v>3.9999999999999858</v>
      </c>
      <c r="L14939" s="14">
        <f>2+L14680-Datos!$C$8</f>
        <v>14.510000000000002</v>
      </c>
      <c r="M14939" s="13" t="s">
        <v>55888</v>
      </c>
      <c r="N14939" s="1" t="s">
        <v>45359</v>
      </c>
      <c r="O14939" s="1">
        <v>10</v>
      </c>
      <c r="P14939" s="1" t="s">
        <v>413</v>
      </c>
      <c r="Q14939" s="4" t="s">
        <v>21</v>
      </c>
    </row>
    <row r="14940" spans="1:17" ht="22.5" x14ac:dyDescent="0.25">
      <c r="A14940" s="3">
        <v>10848</v>
      </c>
      <c r="B14940" s="1" t="s">
        <v>33723</v>
      </c>
      <c r="C14940" s="1" t="s">
        <v>15</v>
      </c>
      <c r="D14940" s="1" t="s">
        <v>30</v>
      </c>
      <c r="E14940" s="1">
        <v>47555991</v>
      </c>
      <c r="F14940" s="1" t="s">
        <v>33724</v>
      </c>
      <c r="G14940" s="1">
        <v>827130</v>
      </c>
      <c r="H14940" s="1" t="s">
        <v>33725</v>
      </c>
      <c r="I14940" s="2">
        <v>45094</v>
      </c>
      <c r="J14940" s="15" t="str">
        <f>MID(Tabla1[[#This Row],[HORA]],1,5)</f>
        <v>15:37</v>
      </c>
      <c r="K14940" s="16">
        <f>IF(Tabla1[[#This Row],[FECHA]]=I14941,IF(J14941-J14940&gt;0,(J14941-J14940)*1440,0),0)</f>
        <v>0</v>
      </c>
      <c r="L14940" s="14">
        <f>2+L14681-Datos!$C$8</f>
        <v>13.200000000000001</v>
      </c>
      <c r="M14940" s="13" t="s">
        <v>55892</v>
      </c>
      <c r="N14940" s="1" t="s">
        <v>33726</v>
      </c>
      <c r="O14940" s="1">
        <v>30</v>
      </c>
      <c r="P14940" s="1" t="s">
        <v>27</v>
      </c>
      <c r="Q14940" s="4" t="s">
        <v>21</v>
      </c>
    </row>
    <row r="14941" spans="1:17" ht="22.5" x14ac:dyDescent="0.25">
      <c r="A14941" s="3">
        <v>14823</v>
      </c>
      <c r="B14941" s="1" t="s">
        <v>45360</v>
      </c>
      <c r="C14941" s="1" t="s">
        <v>15</v>
      </c>
      <c r="D14941" s="1" t="s">
        <v>40</v>
      </c>
      <c r="E14941" s="1">
        <v>3133231</v>
      </c>
      <c r="F14941" s="1" t="s">
        <v>12137</v>
      </c>
      <c r="G14941" s="1">
        <v>2244403</v>
      </c>
      <c r="H14941" s="1" t="s">
        <v>12138</v>
      </c>
      <c r="I14941" s="2">
        <v>45094</v>
      </c>
      <c r="J14941" s="15" t="str">
        <f>MID(Tabla1[[#This Row],[HORA]],1,5)</f>
        <v>15:37</v>
      </c>
      <c r="K14941" s="16">
        <f>IF(Tabla1[[#This Row],[FECHA]]=I14942,IF(J14942-J14941&gt;0,(J14942-J14941)*1440,0),0)</f>
        <v>0.99999999999999645</v>
      </c>
      <c r="L14941" s="14">
        <f>2+L14682-Datos!$C$8</f>
        <v>11.800000000000002</v>
      </c>
      <c r="M14941" s="13" t="s">
        <v>55892</v>
      </c>
      <c r="N14941" s="1" t="s">
        <v>45361</v>
      </c>
      <c r="O14941" s="1">
        <v>35</v>
      </c>
      <c r="P14941" s="1" t="s">
        <v>413</v>
      </c>
      <c r="Q14941" s="4" t="s">
        <v>21</v>
      </c>
    </row>
    <row r="14942" spans="1:17" ht="22.5" x14ac:dyDescent="0.25">
      <c r="A14942" s="3">
        <v>4278</v>
      </c>
      <c r="B14942" s="1" t="s">
        <v>13401</v>
      </c>
      <c r="C14942" s="1" t="s">
        <v>15</v>
      </c>
      <c r="D14942" s="1" t="s">
        <v>40</v>
      </c>
      <c r="E14942" s="1">
        <v>46798829</v>
      </c>
      <c r="F14942" s="1" t="s">
        <v>13402</v>
      </c>
      <c r="G14942" s="1">
        <v>2244404</v>
      </c>
      <c r="H14942" s="1" t="s">
        <v>13403</v>
      </c>
      <c r="I14942" s="2">
        <v>45094</v>
      </c>
      <c r="J14942" s="15" t="str">
        <f>MID(Tabla1[[#This Row],[HORA]],1,5)</f>
        <v>15:38</v>
      </c>
      <c r="K14942" s="16">
        <f>IF(Tabla1[[#This Row],[FECHA]]=I14943,IF(J14943-J14942&gt;0,(J14943-J14942)*1440,0),0)</f>
        <v>0</v>
      </c>
      <c r="L14942" s="14">
        <f>2+L14683-Datos!$C$8</f>
        <v>9.5400000000000009</v>
      </c>
      <c r="M14942" s="13" t="s">
        <v>55893</v>
      </c>
      <c r="N14942" s="1" t="s">
        <v>13404</v>
      </c>
      <c r="O14942" s="1">
        <v>15</v>
      </c>
      <c r="P14942" s="1" t="s">
        <v>1141</v>
      </c>
      <c r="Q14942" s="4" t="s">
        <v>21</v>
      </c>
    </row>
    <row r="14943" spans="1:17" ht="22.5" x14ac:dyDescent="0.25">
      <c r="A14943" s="3">
        <v>10849</v>
      </c>
      <c r="B14943" s="1" t="s">
        <v>33727</v>
      </c>
      <c r="C14943" s="1" t="s">
        <v>15</v>
      </c>
      <c r="D14943" s="1" t="s">
        <v>40</v>
      </c>
      <c r="E14943" s="1">
        <v>3344424</v>
      </c>
      <c r="F14943" s="1" t="s">
        <v>33728</v>
      </c>
      <c r="G14943" s="1">
        <v>3344424</v>
      </c>
      <c r="H14943" s="1" t="s">
        <v>33728</v>
      </c>
      <c r="I14943" s="2">
        <v>45094</v>
      </c>
      <c r="J14943" s="15" t="str">
        <f>MID(Tabla1[[#This Row],[HORA]],1,5)</f>
        <v>15:38</v>
      </c>
      <c r="K14943" s="16">
        <f>IF(Tabla1[[#This Row],[FECHA]]=I14944,IF(J14944-J14943&gt;0,(J14944-J14943)*1440,0),0)</f>
        <v>1.9999999999999929</v>
      </c>
      <c r="L14943" s="14">
        <f>2+L14684-Datos!$C$8</f>
        <v>10.960000000000003</v>
      </c>
      <c r="M14943" s="13" t="s">
        <v>55893</v>
      </c>
      <c r="N14943" s="1" t="s">
        <v>33729</v>
      </c>
      <c r="O14943" s="1">
        <v>20</v>
      </c>
      <c r="P14943" s="1" t="s">
        <v>27</v>
      </c>
      <c r="Q14943" s="4" t="s">
        <v>21</v>
      </c>
    </row>
    <row r="14944" spans="1:17" ht="22.5" x14ac:dyDescent="0.25">
      <c r="A14944" s="3">
        <v>14824</v>
      </c>
      <c r="B14944" s="1" t="s">
        <v>45362</v>
      </c>
      <c r="C14944" s="1" t="s">
        <v>15</v>
      </c>
      <c r="D14944" s="1" t="s">
        <v>2195</v>
      </c>
      <c r="E14944" s="1">
        <v>43644243</v>
      </c>
      <c r="F14944" s="1" t="s">
        <v>45363</v>
      </c>
      <c r="G14944" s="1">
        <v>47248480</v>
      </c>
      <c r="H14944" s="1" t="s">
        <v>2197</v>
      </c>
      <c r="I14944" s="2">
        <v>45094</v>
      </c>
      <c r="J14944" s="15" t="str">
        <f>MID(Tabla1[[#This Row],[HORA]],1,5)</f>
        <v>15:40</v>
      </c>
      <c r="K14944" s="16">
        <f>IF(Tabla1[[#This Row],[FECHA]]=I14945,IF(J14945-J14944&gt;0,(J14945-J14944)*1440,0),0)</f>
        <v>0.99999999999999645</v>
      </c>
      <c r="L14944" s="14">
        <f>2+L14685-Datos!$C$8</f>
        <v>12.160000000000002</v>
      </c>
      <c r="M14944" s="13" t="s">
        <v>55895</v>
      </c>
      <c r="N14944" s="1" t="s">
        <v>45364</v>
      </c>
      <c r="O14944" s="1">
        <v>15</v>
      </c>
      <c r="P14944" s="1" t="s">
        <v>413</v>
      </c>
      <c r="Q14944" s="4" t="s">
        <v>21</v>
      </c>
    </row>
    <row r="14945" spans="1:17" ht="22.5" x14ac:dyDescent="0.25">
      <c r="A14945" s="3">
        <v>10850</v>
      </c>
      <c r="B14945" s="1" t="s">
        <v>33730</v>
      </c>
      <c r="C14945" s="1" t="s">
        <v>15</v>
      </c>
      <c r="D14945" s="1" t="s">
        <v>71</v>
      </c>
      <c r="E14945" s="1">
        <v>47376741</v>
      </c>
      <c r="F14945" s="1" t="s">
        <v>33731</v>
      </c>
      <c r="G14945" s="1">
        <v>2244406</v>
      </c>
      <c r="H14945" s="1" t="s">
        <v>33732</v>
      </c>
      <c r="I14945" s="2">
        <v>45094</v>
      </c>
      <c r="J14945" s="15" t="str">
        <f>MID(Tabla1[[#This Row],[HORA]],1,5)</f>
        <v>15:41</v>
      </c>
      <c r="K14945" s="16">
        <f>IF(Tabla1[[#This Row],[FECHA]]=I14946,IF(J14946-J14945&gt;0,(J14946-J14945)*1440,0),0)</f>
        <v>0.99999999999999645</v>
      </c>
      <c r="L14945" s="14">
        <f>2+L14686-Datos!$C$8</f>
        <v>13.660000000000002</v>
      </c>
      <c r="M14945" s="13" t="s">
        <v>55896</v>
      </c>
      <c r="N14945" s="1" t="s">
        <v>33733</v>
      </c>
      <c r="O14945" s="1">
        <v>20</v>
      </c>
      <c r="P14945" s="1" t="s">
        <v>27</v>
      </c>
      <c r="Q14945" s="4" t="s">
        <v>21</v>
      </c>
    </row>
    <row r="14946" spans="1:17" ht="22.5" x14ac:dyDescent="0.25">
      <c r="A14946" s="3">
        <v>14825</v>
      </c>
      <c r="B14946" s="1" t="s">
        <v>45365</v>
      </c>
      <c r="C14946" s="1" t="s">
        <v>15</v>
      </c>
      <c r="D14946" s="1" t="s">
        <v>228</v>
      </c>
      <c r="E14946" s="1">
        <v>74831369</v>
      </c>
      <c r="F14946" s="1" t="s">
        <v>45366</v>
      </c>
      <c r="G14946" s="1">
        <v>33431677</v>
      </c>
      <c r="H14946" s="1" t="s">
        <v>45367</v>
      </c>
      <c r="I14946" s="2">
        <v>45094</v>
      </c>
      <c r="J14946" s="15" t="str">
        <f>MID(Tabla1[[#This Row],[HORA]],1,5)</f>
        <v>15:42</v>
      </c>
      <c r="K14946" s="16">
        <f>IF(Tabla1[[#This Row],[FECHA]]=I14947,IF(J14947-J14946&gt;0,(J14947-J14946)*1440,0),0)</f>
        <v>2.9999999999999893</v>
      </c>
      <c r="L14946" s="14">
        <f>2+L14687-Datos!$C$8</f>
        <v>11.010000000000002</v>
      </c>
      <c r="M14946" s="13" t="s">
        <v>55897</v>
      </c>
      <c r="N14946" s="1" t="s">
        <v>45368</v>
      </c>
      <c r="O14946" s="1">
        <v>10</v>
      </c>
      <c r="P14946" s="1" t="s">
        <v>413</v>
      </c>
      <c r="Q14946" s="4" t="s">
        <v>21</v>
      </c>
    </row>
    <row r="14947" spans="1:17" ht="22.5" x14ac:dyDescent="0.25">
      <c r="A14947" s="3">
        <v>4279</v>
      </c>
      <c r="B14947" s="1" t="s">
        <v>13405</v>
      </c>
      <c r="C14947" s="1" t="s">
        <v>15</v>
      </c>
      <c r="D14947" s="1" t="s">
        <v>82</v>
      </c>
      <c r="E14947" s="1">
        <v>46798829</v>
      </c>
      <c r="F14947" s="1" t="s">
        <v>13402</v>
      </c>
      <c r="G14947" s="1">
        <v>2244408</v>
      </c>
      <c r="H14947" s="1" t="s">
        <v>3954</v>
      </c>
      <c r="I14947" s="2">
        <v>45094</v>
      </c>
      <c r="J14947" s="15" t="str">
        <f>MID(Tabla1[[#This Row],[HORA]],1,5)</f>
        <v>15:45</v>
      </c>
      <c r="K14947" s="16">
        <f>IF(Tabla1[[#This Row],[FECHA]]=I14948,IF(J14948-J14947&gt;0,(J14948-J14947)*1440,0),0)</f>
        <v>2.9999999999999893</v>
      </c>
      <c r="L14947" s="14">
        <f>2+L14688-Datos!$C$8</f>
        <v>13.160000000000002</v>
      </c>
      <c r="M14947" s="13" t="s">
        <v>55900</v>
      </c>
      <c r="N14947" s="1" t="s">
        <v>13406</v>
      </c>
      <c r="O14947" s="1">
        <v>15</v>
      </c>
      <c r="P14947" s="1" t="s">
        <v>1141</v>
      </c>
      <c r="Q14947" s="4" t="s">
        <v>21</v>
      </c>
    </row>
    <row r="14948" spans="1:17" ht="22.5" x14ac:dyDescent="0.25">
      <c r="A14948" s="3">
        <v>10851</v>
      </c>
      <c r="B14948" s="1" t="s">
        <v>33734</v>
      </c>
      <c r="C14948" s="1" t="s">
        <v>15</v>
      </c>
      <c r="D14948" s="1" t="s">
        <v>1017</v>
      </c>
      <c r="E14948" s="1">
        <v>16647581</v>
      </c>
      <c r="F14948" s="1" t="s">
        <v>33735</v>
      </c>
      <c r="G14948" s="1">
        <v>2244411</v>
      </c>
      <c r="H14948" s="1" t="s">
        <v>33736</v>
      </c>
      <c r="I14948" s="2">
        <v>45094</v>
      </c>
      <c r="J14948" s="15" t="str">
        <f>MID(Tabla1[[#This Row],[HORA]],1,5)</f>
        <v>15:48</v>
      </c>
      <c r="K14948" s="16">
        <f>IF(Tabla1[[#This Row],[FECHA]]=I14949,IF(J14949-J14948&gt;0,(J14949-J14948)*1440,0),0)</f>
        <v>0</v>
      </c>
      <c r="L14948" s="14">
        <f>2+L14689-Datos!$C$8</f>
        <v>14.860000000000001</v>
      </c>
      <c r="M14948" s="13" t="s">
        <v>55903</v>
      </c>
      <c r="N14948" s="1" t="s">
        <v>33737</v>
      </c>
      <c r="O14948" s="1">
        <v>30</v>
      </c>
      <c r="P14948" s="1" t="s">
        <v>27</v>
      </c>
      <c r="Q14948" s="4" t="s">
        <v>21</v>
      </c>
    </row>
    <row r="14949" spans="1:17" ht="22.5" x14ac:dyDescent="0.25">
      <c r="A14949" s="3">
        <v>14826</v>
      </c>
      <c r="B14949" s="1" t="s">
        <v>45369</v>
      </c>
      <c r="C14949" s="1" t="s">
        <v>15</v>
      </c>
      <c r="D14949" s="1" t="s">
        <v>40</v>
      </c>
      <c r="E14949" s="1">
        <v>41450693</v>
      </c>
      <c r="F14949" s="1" t="s">
        <v>45370</v>
      </c>
      <c r="G14949" s="1">
        <v>26620396</v>
      </c>
      <c r="H14949" s="1" t="s">
        <v>45371</v>
      </c>
      <c r="I14949" s="2">
        <v>45094</v>
      </c>
      <c r="J14949" s="15" t="str">
        <f>MID(Tabla1[[#This Row],[HORA]],1,5)</f>
        <v>15:48</v>
      </c>
      <c r="K14949" s="16">
        <f>IF(Tabla1[[#This Row],[FECHA]]=I14950,IF(J14950-J14949&gt;0,(J14950-J14949)*1440,0),0)</f>
        <v>1.9999999999999929</v>
      </c>
      <c r="L14949" s="14">
        <f>2+L14690-Datos!$C$8</f>
        <v>10.760000000000002</v>
      </c>
      <c r="M14949" s="13" t="s">
        <v>55903</v>
      </c>
      <c r="N14949" s="1" t="s">
        <v>45372</v>
      </c>
      <c r="O14949" s="1">
        <v>15</v>
      </c>
      <c r="P14949" s="1" t="s">
        <v>413</v>
      </c>
      <c r="Q14949" s="4" t="s">
        <v>21</v>
      </c>
    </row>
    <row r="14950" spans="1:17" ht="22.5" x14ac:dyDescent="0.25">
      <c r="A14950" s="3">
        <v>10852</v>
      </c>
      <c r="B14950" s="1" t="s">
        <v>33738</v>
      </c>
      <c r="C14950" s="1" t="s">
        <v>15</v>
      </c>
      <c r="D14950" s="1" t="s">
        <v>71</v>
      </c>
      <c r="E14950" s="1">
        <v>16519773</v>
      </c>
      <c r="F14950" s="1" t="s">
        <v>22308</v>
      </c>
      <c r="G14950" s="1">
        <v>2244412</v>
      </c>
      <c r="H14950" s="1" t="s">
        <v>33739</v>
      </c>
      <c r="I14950" s="2">
        <v>45094</v>
      </c>
      <c r="J14950" s="15" t="str">
        <f>MID(Tabla1[[#This Row],[HORA]],1,5)</f>
        <v>15:50</v>
      </c>
      <c r="K14950" s="16">
        <f>IF(Tabla1[[#This Row],[FECHA]]=I14951,IF(J14951-J14950&gt;0,(J14951-J14950)*1440,0),0)</f>
        <v>4.9999999999999822</v>
      </c>
      <c r="L14950" s="14">
        <f>2+L14691-Datos!$C$8</f>
        <v>11.700000000000003</v>
      </c>
      <c r="M14950" s="13" t="s">
        <v>55905</v>
      </c>
      <c r="N14950" s="1" t="s">
        <v>33740</v>
      </c>
      <c r="O14950" s="1">
        <v>20</v>
      </c>
      <c r="P14950" s="1" t="s">
        <v>27</v>
      </c>
      <c r="Q14950" s="4" t="s">
        <v>21</v>
      </c>
    </row>
    <row r="14951" spans="1:17" ht="22.5" x14ac:dyDescent="0.25">
      <c r="A14951" s="3">
        <v>14827</v>
      </c>
      <c r="B14951" s="1" t="s">
        <v>45373</v>
      </c>
      <c r="C14951" s="1" t="s">
        <v>15</v>
      </c>
      <c r="D14951" s="1" t="s">
        <v>40</v>
      </c>
      <c r="E14951" s="1">
        <v>7538238</v>
      </c>
      <c r="F14951" s="1" t="s">
        <v>45374</v>
      </c>
      <c r="G14951" s="1">
        <v>2244414</v>
      </c>
      <c r="H14951" s="1" t="s">
        <v>45375</v>
      </c>
      <c r="I14951" s="2">
        <v>45094</v>
      </c>
      <c r="J14951" s="15" t="str">
        <f>MID(Tabla1[[#This Row],[HORA]],1,5)</f>
        <v>15:55</v>
      </c>
      <c r="K14951" s="16">
        <f>IF(Tabla1[[#This Row],[FECHA]]=I14952,IF(J14952-J14951&gt;0,(J14952-J14951)*1440,0),0)</f>
        <v>2.9999999999999893</v>
      </c>
      <c r="L14951" s="14">
        <f>2+L14692-Datos!$C$8</f>
        <v>11.940000000000001</v>
      </c>
      <c r="M14951" s="13" t="s">
        <v>55910</v>
      </c>
      <c r="N14951" s="1" t="s">
        <v>45376</v>
      </c>
      <c r="O14951" s="1">
        <v>15</v>
      </c>
      <c r="P14951" s="1" t="s">
        <v>413</v>
      </c>
      <c r="Q14951" s="4" t="s">
        <v>21</v>
      </c>
    </row>
    <row r="14952" spans="1:17" ht="22.5" x14ac:dyDescent="0.25">
      <c r="A14952" s="3">
        <v>4280</v>
      </c>
      <c r="B14952" s="1" t="s">
        <v>13407</v>
      </c>
      <c r="C14952" s="1" t="s">
        <v>15</v>
      </c>
      <c r="D14952" s="1" t="s">
        <v>2195</v>
      </c>
      <c r="E14952" s="1">
        <v>48243062</v>
      </c>
      <c r="F14952" s="1" t="s">
        <v>13408</v>
      </c>
      <c r="G14952" s="1">
        <v>2244415</v>
      </c>
      <c r="H14952" s="1" t="s">
        <v>13409</v>
      </c>
      <c r="I14952" s="2">
        <v>45094</v>
      </c>
      <c r="J14952" s="15" t="str">
        <f>MID(Tabla1[[#This Row],[HORA]],1,5)</f>
        <v>15:58</v>
      </c>
      <c r="K14952" s="16">
        <f>IF(Tabla1[[#This Row],[FECHA]]=I14953,IF(J14953-J14952&gt;0,(J14953-J14952)*1440,0),0)</f>
        <v>0</v>
      </c>
      <c r="L14952" s="14">
        <f>2+L14693-Datos!$C$8</f>
        <v>6.610000000000003</v>
      </c>
      <c r="M14952" s="13" t="s">
        <v>55913</v>
      </c>
      <c r="N14952" s="1" t="s">
        <v>13410</v>
      </c>
      <c r="O14952" s="1">
        <v>33.33</v>
      </c>
      <c r="P14952" s="1" t="s">
        <v>1141</v>
      </c>
      <c r="Q14952" s="4" t="s">
        <v>21</v>
      </c>
    </row>
    <row r="14953" spans="1:17" ht="22.5" x14ac:dyDescent="0.25">
      <c r="A14953" s="3">
        <v>4281</v>
      </c>
      <c r="B14953" s="1" t="s">
        <v>13407</v>
      </c>
      <c r="C14953" s="1" t="s">
        <v>15</v>
      </c>
      <c r="D14953" s="1" t="s">
        <v>2195</v>
      </c>
      <c r="E14953" s="1">
        <v>48243062</v>
      </c>
      <c r="F14953" s="1" t="s">
        <v>13408</v>
      </c>
      <c r="G14953" s="1">
        <v>2244415</v>
      </c>
      <c r="H14953" s="1" t="s">
        <v>13409</v>
      </c>
      <c r="I14953" s="2">
        <v>45094</v>
      </c>
      <c r="J14953" s="15" t="str">
        <f>MID(Tabla1[[#This Row],[HORA]],1,5)</f>
        <v>15:58</v>
      </c>
      <c r="K14953" s="16">
        <f>IF(Tabla1[[#This Row],[FECHA]]=I14954,IF(J14954-J14953&gt;0,(J14954-J14953)*1440,0),0)</f>
        <v>0.99999999999999645</v>
      </c>
      <c r="L14953" s="14">
        <f>2+L14694-Datos!$C$8</f>
        <v>7.8500000000000014</v>
      </c>
      <c r="M14953" s="13" t="s">
        <v>55913</v>
      </c>
      <c r="N14953" s="1" t="s">
        <v>13411</v>
      </c>
      <c r="O14953" s="1">
        <v>16.670000000000002</v>
      </c>
      <c r="P14953" s="1" t="s">
        <v>1141</v>
      </c>
      <c r="Q14953" s="4" t="s">
        <v>21</v>
      </c>
    </row>
    <row r="14954" spans="1:17" ht="22.5" x14ac:dyDescent="0.25">
      <c r="A14954" s="3">
        <v>10853</v>
      </c>
      <c r="B14954" s="1" t="s">
        <v>33741</v>
      </c>
      <c r="C14954" s="1" t="s">
        <v>15</v>
      </c>
      <c r="D14954" s="1" t="s">
        <v>228</v>
      </c>
      <c r="E14954" s="1">
        <v>41511955</v>
      </c>
      <c r="F14954" s="1" t="s">
        <v>33742</v>
      </c>
      <c r="G14954" s="1">
        <v>33791075</v>
      </c>
      <c r="H14954" s="1" t="s">
        <v>33743</v>
      </c>
      <c r="I14954" s="2">
        <v>45094</v>
      </c>
      <c r="J14954" s="15" t="str">
        <f>MID(Tabla1[[#This Row],[HORA]],1,5)</f>
        <v>15:59</v>
      </c>
      <c r="K14954" s="16">
        <f>IF(Tabla1[[#This Row],[FECHA]]=I14955,IF(J14955-J14954&gt;0,(J14955-J14954)*1440,0),0)</f>
        <v>5.9999999999999787</v>
      </c>
      <c r="L14954" s="14">
        <f>2+L14695-Datos!$C$8</f>
        <v>7.5400000000000027</v>
      </c>
      <c r="M14954" s="13" t="s">
        <v>55914</v>
      </c>
      <c r="N14954" s="1" t="s">
        <v>11249</v>
      </c>
      <c r="O14954" s="1">
        <v>20</v>
      </c>
      <c r="P14954" s="1" t="s">
        <v>27</v>
      </c>
      <c r="Q14954" s="4" t="s">
        <v>21</v>
      </c>
    </row>
    <row r="14955" spans="1:17" ht="22.5" x14ac:dyDescent="0.25">
      <c r="A14955" s="3">
        <v>14828</v>
      </c>
      <c r="B14955" s="1" t="s">
        <v>45377</v>
      </c>
      <c r="C14955" s="1" t="s">
        <v>15</v>
      </c>
      <c r="D14955" s="1" t="s">
        <v>40</v>
      </c>
      <c r="E14955" s="1">
        <v>44789883</v>
      </c>
      <c r="F14955" s="1" t="s">
        <v>45378</v>
      </c>
      <c r="G14955" s="1">
        <v>44789883</v>
      </c>
      <c r="H14955" s="1" t="s">
        <v>45378</v>
      </c>
      <c r="I14955" s="2">
        <v>45094</v>
      </c>
      <c r="J14955" s="15" t="str">
        <f>MID(Tabla1[[#This Row],[HORA]],1,5)</f>
        <v>16:05</v>
      </c>
      <c r="K14955" s="16">
        <f>IF(Tabla1[[#This Row],[FECHA]]=I14956,IF(J14956-J14955&gt;0,(J14956-J14955)*1440,0),0)</f>
        <v>2.9999999999999893</v>
      </c>
      <c r="L14955" s="14">
        <f>2+L14696-Datos!$C$8</f>
        <v>8.9200000000000017</v>
      </c>
      <c r="M14955" s="13" t="s">
        <v>55920</v>
      </c>
      <c r="N14955" s="1" t="s">
        <v>1715</v>
      </c>
      <c r="O14955" s="1">
        <v>20</v>
      </c>
      <c r="P14955" s="1" t="s">
        <v>413</v>
      </c>
      <c r="Q14955" s="4" t="s">
        <v>21</v>
      </c>
    </row>
    <row r="14956" spans="1:17" ht="22.5" x14ac:dyDescent="0.25">
      <c r="A14956" s="3">
        <v>14829</v>
      </c>
      <c r="B14956" s="1" t="s">
        <v>45379</v>
      </c>
      <c r="C14956" s="1" t="s">
        <v>15</v>
      </c>
      <c r="D14956" s="1" t="s">
        <v>71</v>
      </c>
      <c r="E14956" s="1">
        <v>16750527</v>
      </c>
      <c r="F14956" s="1" t="s">
        <v>45380</v>
      </c>
      <c r="G14956" s="1">
        <v>40620610</v>
      </c>
      <c r="H14956" s="1" t="s">
        <v>45381</v>
      </c>
      <c r="I14956" s="2">
        <v>45094</v>
      </c>
      <c r="J14956" s="15" t="str">
        <f>MID(Tabla1[[#This Row],[HORA]],1,5)</f>
        <v>16:08</v>
      </c>
      <c r="K14956" s="16">
        <f>IF(Tabla1[[#This Row],[FECHA]]=I14957,IF(J14957-J14956&gt;0,(J14957-J14956)*1440,0),0)</f>
        <v>2.0000000000001528</v>
      </c>
      <c r="L14956" s="14">
        <f>2+L14697-Datos!$C$8</f>
        <v>8.860000000000003</v>
      </c>
      <c r="M14956" s="13" t="s">
        <v>55923</v>
      </c>
      <c r="N14956" s="1" t="s">
        <v>38216</v>
      </c>
      <c r="O14956" s="1">
        <v>15</v>
      </c>
      <c r="P14956" s="1" t="s">
        <v>413</v>
      </c>
      <c r="Q14956" s="4" t="s">
        <v>21</v>
      </c>
    </row>
    <row r="14957" spans="1:17" ht="22.5" x14ac:dyDescent="0.25">
      <c r="A14957" s="3">
        <v>14830</v>
      </c>
      <c r="B14957" s="1" t="s">
        <v>45382</v>
      </c>
      <c r="C14957" s="1" t="s">
        <v>15</v>
      </c>
      <c r="D14957" s="1" t="s">
        <v>23</v>
      </c>
      <c r="E14957" s="1">
        <v>17603475</v>
      </c>
      <c r="F14957" s="1" t="s">
        <v>45383</v>
      </c>
      <c r="G14957" s="1">
        <v>43384448</v>
      </c>
      <c r="H14957" s="1" t="s">
        <v>45384</v>
      </c>
      <c r="I14957" s="2">
        <v>45094</v>
      </c>
      <c r="J14957" s="15" t="str">
        <f>MID(Tabla1[[#This Row],[HORA]],1,5)</f>
        <v>16:10</v>
      </c>
      <c r="K14957" s="16">
        <f>IF(Tabla1[[#This Row],[FECHA]]=I14958,IF(J14958-J14957&gt;0,(J14958-J14957)*1440,0),0)</f>
        <v>0.99999999999999645</v>
      </c>
      <c r="L14957" s="14">
        <f>2+L14698-Datos!$C$8</f>
        <v>8.7600000000000016</v>
      </c>
      <c r="M14957" s="13" t="s">
        <v>56020</v>
      </c>
      <c r="N14957" s="1" t="s">
        <v>45385</v>
      </c>
      <c r="O14957" s="1">
        <v>20</v>
      </c>
      <c r="P14957" s="1" t="s">
        <v>413</v>
      </c>
      <c r="Q14957" s="4" t="s">
        <v>21</v>
      </c>
    </row>
    <row r="14958" spans="1:17" ht="22.5" x14ac:dyDescent="0.25">
      <c r="A14958" s="3">
        <v>4282</v>
      </c>
      <c r="B14958" s="1" t="s">
        <v>13412</v>
      </c>
      <c r="C14958" s="1" t="s">
        <v>15</v>
      </c>
      <c r="D14958" s="1" t="s">
        <v>161</v>
      </c>
      <c r="E14958" s="1">
        <v>16792974</v>
      </c>
      <c r="F14958" s="1" t="s">
        <v>13413</v>
      </c>
      <c r="G14958" s="1">
        <v>2244420</v>
      </c>
      <c r="H14958" s="1" t="s">
        <v>13414</v>
      </c>
      <c r="I14958" s="2">
        <v>45094</v>
      </c>
      <c r="J14958" s="15" t="str">
        <f>MID(Tabla1[[#This Row],[HORA]],1,5)</f>
        <v>16:11</v>
      </c>
      <c r="K14958" s="16">
        <f>IF(Tabla1[[#This Row],[FECHA]]=I14959,IF(J14959-J14958&gt;0,(J14959-J14958)*1440,0),0)</f>
        <v>2.9999999999999893</v>
      </c>
      <c r="L14958" s="14">
        <f>2+L14699-Datos!$C$8</f>
        <v>6.4700000000000024</v>
      </c>
      <c r="M14958" s="13" t="s">
        <v>56021</v>
      </c>
      <c r="N14958" s="1" t="s">
        <v>12268</v>
      </c>
      <c r="O14958" s="1">
        <v>10</v>
      </c>
      <c r="P14958" s="1" t="s">
        <v>1141</v>
      </c>
      <c r="Q14958" s="4" t="s">
        <v>21</v>
      </c>
    </row>
    <row r="14959" spans="1:17" ht="22.5" x14ac:dyDescent="0.25">
      <c r="A14959" s="3">
        <v>14831</v>
      </c>
      <c r="B14959" s="1" t="s">
        <v>45386</v>
      </c>
      <c r="C14959" s="1" t="s">
        <v>15</v>
      </c>
      <c r="D14959" s="1" t="s">
        <v>30</v>
      </c>
      <c r="E14959" s="1">
        <v>70264059</v>
      </c>
      <c r="F14959" s="1" t="s">
        <v>45387</v>
      </c>
      <c r="G14959" s="1">
        <v>70264059</v>
      </c>
      <c r="H14959" s="1" t="s">
        <v>45387</v>
      </c>
      <c r="I14959" s="2">
        <v>45094</v>
      </c>
      <c r="J14959" s="15" t="str">
        <f>MID(Tabla1[[#This Row],[HORA]],1,5)</f>
        <v>16:14</v>
      </c>
      <c r="K14959" s="16">
        <f>IF(Tabla1[[#This Row],[FECHA]]=I14960,IF(J14960-J14959&gt;0,(J14960-J14959)*1440,0),0)</f>
        <v>0.99999999999999645</v>
      </c>
      <c r="L14959" s="14">
        <f>2+L14700-Datos!$C$8</f>
        <v>7.7600000000000016</v>
      </c>
      <c r="M14959" s="13" t="s">
        <v>56024</v>
      </c>
      <c r="N14959" s="1" t="s">
        <v>1715</v>
      </c>
      <c r="O14959" s="1">
        <v>20</v>
      </c>
      <c r="P14959" s="1" t="s">
        <v>413</v>
      </c>
      <c r="Q14959" s="4" t="s">
        <v>21</v>
      </c>
    </row>
    <row r="14960" spans="1:17" ht="22.5" x14ac:dyDescent="0.25">
      <c r="A14960" s="3">
        <v>4283</v>
      </c>
      <c r="B14960" s="1" t="s">
        <v>13415</v>
      </c>
      <c r="C14960" s="1" t="s">
        <v>15</v>
      </c>
      <c r="D14960" s="1" t="s">
        <v>40</v>
      </c>
      <c r="E14960" s="1">
        <v>16485613</v>
      </c>
      <c r="F14960" s="1" t="s">
        <v>13416</v>
      </c>
      <c r="G14960" s="1">
        <v>2244422</v>
      </c>
      <c r="H14960" s="1" t="s">
        <v>8057</v>
      </c>
      <c r="I14960" s="2">
        <v>45094</v>
      </c>
      <c r="J14960" s="15" t="str">
        <f>MID(Tabla1[[#This Row],[HORA]],1,5)</f>
        <v>16:15</v>
      </c>
      <c r="K14960" s="16">
        <f>IF(Tabla1[[#This Row],[FECHA]]=I14961,IF(J14961-J14960&gt;0,(J14961-J14960)*1440,0),0)</f>
        <v>2.9999999999999893</v>
      </c>
      <c r="L14960" s="14">
        <f>2+L14701-Datos!$C$8</f>
        <v>6.7700000000000031</v>
      </c>
      <c r="M14960" s="13" t="s">
        <v>56025</v>
      </c>
      <c r="N14960" s="1" t="s">
        <v>13417</v>
      </c>
      <c r="O14960" s="1">
        <v>13</v>
      </c>
      <c r="P14960" s="1" t="s">
        <v>1141</v>
      </c>
      <c r="Q14960" s="4" t="s">
        <v>21</v>
      </c>
    </row>
    <row r="14961" spans="1:17" ht="22.5" x14ac:dyDescent="0.25">
      <c r="A14961" s="3">
        <v>10854</v>
      </c>
      <c r="B14961" s="1" t="s">
        <v>33744</v>
      </c>
      <c r="C14961" s="1" t="s">
        <v>15</v>
      </c>
      <c r="D14961" s="1" t="s">
        <v>82</v>
      </c>
      <c r="E14961" s="1">
        <v>17524671</v>
      </c>
      <c r="F14961" s="1" t="s">
        <v>33745</v>
      </c>
      <c r="G14961" s="1">
        <v>2244426</v>
      </c>
      <c r="H14961" s="1" t="s">
        <v>33746</v>
      </c>
      <c r="I14961" s="2">
        <v>45094</v>
      </c>
      <c r="J14961" s="15" t="str">
        <f>MID(Tabla1[[#This Row],[HORA]],1,5)</f>
        <v>16:18</v>
      </c>
      <c r="K14961" s="16">
        <f>IF(Tabla1[[#This Row],[FECHA]]=I14962,IF(J14962-J14961&gt;0,(J14962-J14961)*1440,0),0)</f>
        <v>1.999999999999833</v>
      </c>
      <c r="L14961" s="14">
        <f>2+L14702-Datos!$C$8</f>
        <v>9.7800000000000011</v>
      </c>
      <c r="M14961" s="13" t="s">
        <v>56028</v>
      </c>
      <c r="N14961" s="1" t="s">
        <v>33747</v>
      </c>
      <c r="O14961" s="1">
        <v>15</v>
      </c>
      <c r="P14961" s="1" t="s">
        <v>27</v>
      </c>
      <c r="Q14961" s="4" t="s">
        <v>21</v>
      </c>
    </row>
    <row r="14962" spans="1:17" ht="22.5" x14ac:dyDescent="0.25">
      <c r="A14962" s="3">
        <v>14832</v>
      </c>
      <c r="B14962" s="1" t="s">
        <v>45388</v>
      </c>
      <c r="C14962" s="1" t="s">
        <v>15</v>
      </c>
      <c r="D14962" s="1" t="s">
        <v>82</v>
      </c>
      <c r="E14962" s="1">
        <v>43061482</v>
      </c>
      <c r="F14962" s="1" t="s">
        <v>45389</v>
      </c>
      <c r="G14962" s="1">
        <v>2244428</v>
      </c>
      <c r="H14962" s="1" t="s">
        <v>45390</v>
      </c>
      <c r="I14962" s="2">
        <v>45094</v>
      </c>
      <c r="J14962" s="15" t="str">
        <f>MID(Tabla1[[#This Row],[HORA]],1,5)</f>
        <v>16:20</v>
      </c>
      <c r="K14962" s="16">
        <f>IF(Tabla1[[#This Row],[FECHA]]=I14963,IF(J14963-J14962&gt;0,(J14963-J14962)*1440,0),0)</f>
        <v>3.9999999999999858</v>
      </c>
      <c r="L14962" s="14">
        <f>2+L14703-Datos!$C$8</f>
        <v>11.840000000000003</v>
      </c>
      <c r="M14962" s="13" t="s">
        <v>56030</v>
      </c>
      <c r="N14962" s="1" t="s">
        <v>45391</v>
      </c>
      <c r="O14962" s="1">
        <v>20</v>
      </c>
      <c r="P14962" s="1" t="s">
        <v>413</v>
      </c>
      <c r="Q14962" s="4" t="s">
        <v>21</v>
      </c>
    </row>
    <row r="14963" spans="1:17" ht="22.5" x14ac:dyDescent="0.25">
      <c r="A14963" s="3">
        <v>16471</v>
      </c>
      <c r="B14963" s="1" t="s">
        <v>49955</v>
      </c>
      <c r="C14963" s="1" t="s">
        <v>15</v>
      </c>
      <c r="D14963" s="1" t="s">
        <v>23</v>
      </c>
      <c r="E14963" s="1">
        <v>20487616746</v>
      </c>
      <c r="F14963" s="1" t="s">
        <v>49956</v>
      </c>
      <c r="G14963" s="1">
        <v>75460142</v>
      </c>
      <c r="H14963" s="1" t="s">
        <v>49957</v>
      </c>
      <c r="I14963" s="2">
        <v>45094</v>
      </c>
      <c r="J14963" s="15" t="str">
        <f>MID(Tabla1[[#This Row],[HORA]],1,5)</f>
        <v>16:24</v>
      </c>
      <c r="K14963" s="16">
        <f>IF(Tabla1[[#This Row],[FECHA]]=I14964,IF(J14964-J14963&gt;0,(J14964-J14963)*1440,0),0)</f>
        <v>1.0000000000001563</v>
      </c>
      <c r="L14963" s="14">
        <f>2+L14704-Datos!$C$8</f>
        <v>7.7100000000000026</v>
      </c>
      <c r="M14963" s="13" t="s">
        <v>56034</v>
      </c>
      <c r="N14963" s="1" t="s">
        <v>49958</v>
      </c>
      <c r="O14963" s="1">
        <v>15</v>
      </c>
      <c r="P14963" s="1" t="s">
        <v>1141</v>
      </c>
      <c r="Q14963" s="4" t="s">
        <v>21</v>
      </c>
    </row>
    <row r="14964" spans="1:17" ht="22.5" x14ac:dyDescent="0.25">
      <c r="A14964" s="3">
        <v>10855</v>
      </c>
      <c r="B14964" s="1" t="s">
        <v>33748</v>
      </c>
      <c r="C14964" s="1" t="s">
        <v>15</v>
      </c>
      <c r="D14964" s="1" t="s">
        <v>40</v>
      </c>
      <c r="E14964" s="1">
        <v>16698004</v>
      </c>
      <c r="F14964" s="1" t="s">
        <v>1984</v>
      </c>
      <c r="G14964" s="1">
        <v>2244430</v>
      </c>
      <c r="H14964" s="1" t="s">
        <v>33749</v>
      </c>
      <c r="I14964" s="2">
        <v>45094</v>
      </c>
      <c r="J14964" s="15" t="str">
        <f>MID(Tabla1[[#This Row],[HORA]],1,5)</f>
        <v>16:25</v>
      </c>
      <c r="K14964" s="16">
        <f>IF(Tabla1[[#This Row],[FECHA]]=I14965,IF(J14965-J14964&gt;0,(J14965-J14964)*1440,0),0)</f>
        <v>0.99999999999999645</v>
      </c>
      <c r="L14964" s="14">
        <f>2+L14705-Datos!$C$8</f>
        <v>7.5200000000000031</v>
      </c>
      <c r="M14964" s="13" t="s">
        <v>56035</v>
      </c>
      <c r="N14964" s="1" t="s">
        <v>33750</v>
      </c>
      <c r="O14964" s="1">
        <v>15</v>
      </c>
      <c r="P14964" s="1" t="s">
        <v>27</v>
      </c>
      <c r="Q14964" s="4" t="s">
        <v>21</v>
      </c>
    </row>
    <row r="14965" spans="1:17" ht="22.5" x14ac:dyDescent="0.25">
      <c r="A14965" s="3">
        <v>14833</v>
      </c>
      <c r="B14965" s="1" t="s">
        <v>45392</v>
      </c>
      <c r="C14965" s="1" t="s">
        <v>15</v>
      </c>
      <c r="D14965" s="1" t="s">
        <v>228</v>
      </c>
      <c r="E14965" s="1">
        <v>16440136</v>
      </c>
      <c r="F14965" s="1" t="s">
        <v>45393</v>
      </c>
      <c r="G14965" s="1">
        <v>2244431</v>
      </c>
      <c r="H14965" s="1" t="s">
        <v>45394</v>
      </c>
      <c r="I14965" s="2">
        <v>45094</v>
      </c>
      <c r="J14965" s="15" t="str">
        <f>MID(Tabla1[[#This Row],[HORA]],1,5)</f>
        <v>16:26</v>
      </c>
      <c r="K14965" s="16">
        <f>IF(Tabla1[[#This Row],[FECHA]]=I14966,IF(J14966-J14965&gt;0,(J14966-J14965)*1440,0),0)</f>
        <v>0.99999999999999645</v>
      </c>
      <c r="L14965" s="14">
        <f>2+L14706-Datos!$C$8</f>
        <v>9.610000000000003</v>
      </c>
      <c r="M14965" s="13" t="s">
        <v>56036</v>
      </c>
      <c r="N14965" s="1" t="s">
        <v>45395</v>
      </c>
      <c r="O14965" s="1">
        <v>20</v>
      </c>
      <c r="P14965" s="1" t="s">
        <v>413</v>
      </c>
      <c r="Q14965" s="4" t="s">
        <v>21</v>
      </c>
    </row>
    <row r="14966" spans="1:17" ht="22.5" x14ac:dyDescent="0.25">
      <c r="A14966" s="3">
        <v>10856</v>
      </c>
      <c r="B14966" s="1" t="s">
        <v>33751</v>
      </c>
      <c r="C14966" s="1" t="s">
        <v>15</v>
      </c>
      <c r="D14966" s="1" t="s">
        <v>40</v>
      </c>
      <c r="E14966" s="1">
        <v>46532729</v>
      </c>
      <c r="F14966" s="1" t="s">
        <v>33752</v>
      </c>
      <c r="G14966" s="1">
        <v>46532729</v>
      </c>
      <c r="H14966" s="1" t="s">
        <v>33752</v>
      </c>
      <c r="I14966" s="2">
        <v>45094</v>
      </c>
      <c r="J14966" s="15" t="str">
        <f>MID(Tabla1[[#This Row],[HORA]],1,5)</f>
        <v>16:27</v>
      </c>
      <c r="K14966" s="16">
        <f>IF(Tabla1[[#This Row],[FECHA]]=I14967,IF(J14967-J14966&gt;0,(J14967-J14966)*1440,0),0)</f>
        <v>1.9999999999999929</v>
      </c>
      <c r="L14966" s="14">
        <f>2+L14707-Datos!$C$8</f>
        <v>6.9500000000000028</v>
      </c>
      <c r="M14966" s="13" t="s">
        <v>56037</v>
      </c>
      <c r="N14966" s="1" t="s">
        <v>9926</v>
      </c>
      <c r="O14966" s="1">
        <v>10</v>
      </c>
      <c r="P14966" s="1" t="s">
        <v>27</v>
      </c>
      <c r="Q14966" s="4" t="s">
        <v>21</v>
      </c>
    </row>
    <row r="14967" spans="1:17" ht="22.5" x14ac:dyDescent="0.25">
      <c r="A14967" s="3">
        <v>10857</v>
      </c>
      <c r="B14967" s="1" t="s">
        <v>33753</v>
      </c>
      <c r="C14967" s="1" t="s">
        <v>15</v>
      </c>
      <c r="D14967" s="1" t="s">
        <v>40</v>
      </c>
      <c r="E14967" s="1">
        <v>3697533</v>
      </c>
      <c r="F14967" s="1" t="s">
        <v>33754</v>
      </c>
      <c r="G14967" s="1">
        <v>3697533</v>
      </c>
      <c r="H14967" s="1" t="s">
        <v>33754</v>
      </c>
      <c r="I14967" s="2">
        <v>45094</v>
      </c>
      <c r="J14967" s="15" t="str">
        <f>MID(Tabla1[[#This Row],[HORA]],1,5)</f>
        <v>16:29</v>
      </c>
      <c r="K14967" s="16">
        <f>IF(Tabla1[[#This Row],[FECHA]]=I14968,IF(J14968-J14967&gt;0,(J14968-J14967)*1440,0),0)</f>
        <v>0.99999999999999645</v>
      </c>
      <c r="L14967" s="14">
        <f>2+L14708-Datos!$C$8</f>
        <v>8.6800000000000033</v>
      </c>
      <c r="M14967" s="13" t="s">
        <v>56039</v>
      </c>
      <c r="N14967" s="1" t="s">
        <v>1715</v>
      </c>
      <c r="O14967" s="1">
        <v>15</v>
      </c>
      <c r="P14967" s="1" t="s">
        <v>27</v>
      </c>
      <c r="Q14967" s="4" t="s">
        <v>21</v>
      </c>
    </row>
    <row r="14968" spans="1:17" ht="22.5" x14ac:dyDescent="0.25">
      <c r="A14968" s="3">
        <v>10858</v>
      </c>
      <c r="B14968" s="1" t="s">
        <v>33755</v>
      </c>
      <c r="C14968" s="1" t="s">
        <v>15</v>
      </c>
      <c r="D14968" s="1" t="s">
        <v>40</v>
      </c>
      <c r="E14968" s="1">
        <v>3125548</v>
      </c>
      <c r="F14968" s="1" t="s">
        <v>33756</v>
      </c>
      <c r="G14968" s="1">
        <v>3125548</v>
      </c>
      <c r="H14968" s="1" t="s">
        <v>33756</v>
      </c>
      <c r="I14968" s="2">
        <v>45094</v>
      </c>
      <c r="J14968" s="15" t="str">
        <f>MID(Tabla1[[#This Row],[HORA]],1,5)</f>
        <v>16:30</v>
      </c>
      <c r="K14968" s="16">
        <f>IF(Tabla1[[#This Row],[FECHA]]=I14969,IF(J14969-J14968&gt;0,(J14969-J14968)*1440,0),0)</f>
        <v>0</v>
      </c>
      <c r="L14968" s="14">
        <f>2+L14709-Datos!$C$8</f>
        <v>10.540000000000003</v>
      </c>
      <c r="M14968" s="13" t="s">
        <v>56040</v>
      </c>
      <c r="N14968" s="1" t="s">
        <v>1715</v>
      </c>
      <c r="O14968" s="1">
        <v>15</v>
      </c>
      <c r="P14968" s="1" t="s">
        <v>27</v>
      </c>
      <c r="Q14968" s="4" t="s">
        <v>21</v>
      </c>
    </row>
    <row r="14969" spans="1:17" ht="22.5" x14ac:dyDescent="0.25">
      <c r="A14969" s="3">
        <v>14834</v>
      </c>
      <c r="B14969" s="1" t="s">
        <v>45396</v>
      </c>
      <c r="C14969" s="1" t="s">
        <v>15</v>
      </c>
      <c r="D14969" s="1" t="s">
        <v>33</v>
      </c>
      <c r="E14969" s="1">
        <v>1865422</v>
      </c>
      <c r="F14969" s="1" t="s">
        <v>45397</v>
      </c>
      <c r="G14969" s="1">
        <v>72247648</v>
      </c>
      <c r="H14969" s="1" t="s">
        <v>45398</v>
      </c>
      <c r="I14969" s="2">
        <v>45094</v>
      </c>
      <c r="J14969" s="15" t="str">
        <f>MID(Tabla1[[#This Row],[HORA]],1,5)</f>
        <v>16:30</v>
      </c>
      <c r="K14969" s="16">
        <f>IF(Tabla1[[#This Row],[FECHA]]=I14970,IF(J14970-J14969&gt;0,(J14970-J14969)*1440,0),0)</f>
        <v>0.99999999999999645</v>
      </c>
      <c r="L14969" s="14">
        <f>2+L14710-Datos!$C$8</f>
        <v>7.8400000000000016</v>
      </c>
      <c r="M14969" s="13" t="s">
        <v>56040</v>
      </c>
      <c r="N14969" s="1" t="s">
        <v>38278</v>
      </c>
      <c r="O14969" s="1">
        <v>15</v>
      </c>
      <c r="P14969" s="1" t="s">
        <v>413</v>
      </c>
      <c r="Q14969" s="4" t="s">
        <v>21</v>
      </c>
    </row>
    <row r="14970" spans="1:17" ht="22.5" x14ac:dyDescent="0.25">
      <c r="A14970" s="3">
        <v>4284</v>
      </c>
      <c r="B14970" s="1" t="s">
        <v>13418</v>
      </c>
      <c r="C14970" s="1" t="s">
        <v>15</v>
      </c>
      <c r="D14970" s="1" t="s">
        <v>172</v>
      </c>
      <c r="E14970" s="1">
        <v>7452364</v>
      </c>
      <c r="F14970" s="1" t="s">
        <v>13419</v>
      </c>
      <c r="G14970" s="1">
        <v>2244435</v>
      </c>
      <c r="H14970" s="1" t="s">
        <v>13420</v>
      </c>
      <c r="I14970" s="2">
        <v>45094</v>
      </c>
      <c r="J14970" s="15" t="str">
        <f>MID(Tabla1[[#This Row],[HORA]],1,5)</f>
        <v>16:31</v>
      </c>
      <c r="K14970" s="16">
        <f>IF(Tabla1[[#This Row],[FECHA]]=I14971,IF(J14971-J14970&gt;0,(J14971-J14970)*1440,0),0)</f>
        <v>3.9999999999999858</v>
      </c>
      <c r="L14970" s="14">
        <f>2+L14711-Datos!$C$8</f>
        <v>8.5000000000000018</v>
      </c>
      <c r="M14970" s="13" t="s">
        <v>56041</v>
      </c>
      <c r="N14970" s="1" t="s">
        <v>13421</v>
      </c>
      <c r="O14970" s="1">
        <v>20</v>
      </c>
      <c r="P14970" s="1" t="s">
        <v>1141</v>
      </c>
      <c r="Q14970" s="4" t="s">
        <v>21</v>
      </c>
    </row>
    <row r="14971" spans="1:17" ht="22.5" x14ac:dyDescent="0.25">
      <c r="A14971" s="3">
        <v>4285</v>
      </c>
      <c r="B14971" s="1" t="s">
        <v>13422</v>
      </c>
      <c r="C14971" s="1" t="s">
        <v>15</v>
      </c>
      <c r="D14971" s="1" t="s">
        <v>40</v>
      </c>
      <c r="E14971" s="1">
        <v>16598245</v>
      </c>
      <c r="F14971" s="1" t="s">
        <v>10401</v>
      </c>
      <c r="G14971" s="1">
        <v>40554277</v>
      </c>
      <c r="H14971" s="1" t="s">
        <v>13423</v>
      </c>
      <c r="I14971" s="2">
        <v>45094</v>
      </c>
      <c r="J14971" s="15" t="str">
        <f>MID(Tabla1[[#This Row],[HORA]],1,5)</f>
        <v>16:35</v>
      </c>
      <c r="K14971" s="16">
        <f>IF(Tabla1[[#This Row],[FECHA]]=I14972,IF(J14972-J14971&gt;0,(J14972-J14971)*1440,0),0)</f>
        <v>0</v>
      </c>
      <c r="L14971" s="14">
        <f>2+L14712-Datos!$C$8</f>
        <v>8.4400000000000013</v>
      </c>
      <c r="M14971" s="13" t="s">
        <v>56045</v>
      </c>
      <c r="N14971" s="1" t="s">
        <v>13424</v>
      </c>
      <c r="O14971" s="1">
        <v>20</v>
      </c>
      <c r="P14971" s="1" t="s">
        <v>1141</v>
      </c>
      <c r="Q14971" s="4" t="s">
        <v>21</v>
      </c>
    </row>
    <row r="14972" spans="1:17" ht="22.5" x14ac:dyDescent="0.25">
      <c r="A14972" s="3">
        <v>14835</v>
      </c>
      <c r="B14972" s="1" t="s">
        <v>45399</v>
      </c>
      <c r="C14972" s="1" t="s">
        <v>15</v>
      </c>
      <c r="D14972" s="1" t="s">
        <v>77</v>
      </c>
      <c r="E14972" s="1">
        <v>41017703</v>
      </c>
      <c r="F14972" s="1" t="s">
        <v>45400</v>
      </c>
      <c r="G14972" s="1">
        <v>2244436</v>
      </c>
      <c r="H14972" s="1" t="s">
        <v>45401</v>
      </c>
      <c r="I14972" s="2">
        <v>45094</v>
      </c>
      <c r="J14972" s="15" t="str">
        <f>MID(Tabla1[[#This Row],[HORA]],1,5)</f>
        <v>16:35</v>
      </c>
      <c r="K14972" s="16">
        <f>IF(Tabla1[[#This Row],[FECHA]]=I14973,IF(J14973-J14972&gt;0,(J14973-J14972)*1440,0),0)</f>
        <v>1.9999999999999929</v>
      </c>
      <c r="L14972" s="14">
        <f>2+L14713-Datos!$C$8</f>
        <v>6.5400000000000027</v>
      </c>
      <c r="M14972" s="13" t="s">
        <v>56045</v>
      </c>
      <c r="N14972" s="1" t="s">
        <v>5313</v>
      </c>
      <c r="O14972" s="1">
        <v>10</v>
      </c>
      <c r="P14972" s="1" t="s">
        <v>413</v>
      </c>
      <c r="Q14972" s="4" t="s">
        <v>21</v>
      </c>
    </row>
    <row r="14973" spans="1:17" ht="22.5" x14ac:dyDescent="0.25">
      <c r="A14973" s="3">
        <v>10859</v>
      </c>
      <c r="B14973" s="1" t="s">
        <v>33757</v>
      </c>
      <c r="C14973" s="1" t="s">
        <v>15</v>
      </c>
      <c r="D14973" s="1" t="s">
        <v>33</v>
      </c>
      <c r="E14973" s="1">
        <v>16737045</v>
      </c>
      <c r="F14973" s="1" t="s">
        <v>33758</v>
      </c>
      <c r="G14973" s="1">
        <v>3623211</v>
      </c>
      <c r="H14973" s="1" t="s">
        <v>33759</v>
      </c>
      <c r="I14973" s="2">
        <v>45094</v>
      </c>
      <c r="J14973" s="15" t="str">
        <f>MID(Tabla1[[#This Row],[HORA]],1,5)</f>
        <v>16:37</v>
      </c>
      <c r="K14973" s="16">
        <f>IF(Tabla1[[#This Row],[FECHA]]=I14974,IF(J14974-J14973&gt;0,(J14974-J14973)*1440,0),0)</f>
        <v>0</v>
      </c>
      <c r="L14973" s="14">
        <f>2+L14714-Datos!$C$8</f>
        <v>7.5500000000000025</v>
      </c>
      <c r="M14973" s="13" t="s">
        <v>56047</v>
      </c>
      <c r="N14973" s="1" t="s">
        <v>33760</v>
      </c>
      <c r="O14973" s="1">
        <v>15</v>
      </c>
      <c r="P14973" s="1" t="s">
        <v>27</v>
      </c>
      <c r="Q14973" s="4" t="s">
        <v>21</v>
      </c>
    </row>
    <row r="14974" spans="1:17" ht="22.5" x14ac:dyDescent="0.25">
      <c r="A14974" s="3">
        <v>10860</v>
      </c>
      <c r="B14974" s="1" t="s">
        <v>33757</v>
      </c>
      <c r="C14974" s="1" t="s">
        <v>15</v>
      </c>
      <c r="D14974" s="1" t="s">
        <v>33</v>
      </c>
      <c r="E14974" s="1">
        <v>16737045</v>
      </c>
      <c r="F14974" s="1" t="s">
        <v>33758</v>
      </c>
      <c r="G14974" s="1">
        <v>3623211</v>
      </c>
      <c r="H14974" s="1" t="s">
        <v>33759</v>
      </c>
      <c r="I14974" s="2">
        <v>45094</v>
      </c>
      <c r="J14974" s="15" t="str">
        <f>MID(Tabla1[[#This Row],[HORA]],1,5)</f>
        <v>16:37</v>
      </c>
      <c r="K14974" s="16">
        <f>IF(Tabla1[[#This Row],[FECHA]]=I14975,IF(J14975-J14974&gt;0,(J14975-J14974)*1440,0),0)</f>
        <v>1.9999999999999929</v>
      </c>
      <c r="L14974" s="14">
        <f>2+L14715-Datos!$C$8</f>
        <v>8.9200000000000017</v>
      </c>
      <c r="M14974" s="13" t="s">
        <v>56047</v>
      </c>
      <c r="N14974" s="1" t="s">
        <v>25449</v>
      </c>
      <c r="O14974" s="1">
        <v>15</v>
      </c>
      <c r="P14974" s="1" t="s">
        <v>27</v>
      </c>
      <c r="Q14974" s="4" t="s">
        <v>21</v>
      </c>
    </row>
    <row r="14975" spans="1:17" ht="22.5" x14ac:dyDescent="0.25">
      <c r="A14975" s="3">
        <v>10861</v>
      </c>
      <c r="B14975" s="1" t="s">
        <v>33761</v>
      </c>
      <c r="C14975" s="1" t="s">
        <v>15</v>
      </c>
      <c r="D14975" s="1" t="s">
        <v>30</v>
      </c>
      <c r="E14975" s="1">
        <v>17402634</v>
      </c>
      <c r="F14975" s="1" t="s">
        <v>33762</v>
      </c>
      <c r="G14975" s="1">
        <v>17402634</v>
      </c>
      <c r="H14975" s="1" t="s">
        <v>33762</v>
      </c>
      <c r="I14975" s="2">
        <v>45094</v>
      </c>
      <c r="J14975" s="15" t="str">
        <f>MID(Tabla1[[#This Row],[HORA]],1,5)</f>
        <v>16:39</v>
      </c>
      <c r="K14975" s="16">
        <f>IF(Tabla1[[#This Row],[FECHA]]=I14976,IF(J14976-J14975&gt;0,(J14976-J14975)*1440,0),0)</f>
        <v>0</v>
      </c>
      <c r="L14975" s="14">
        <f>2+L14716-Datos!$C$8</f>
        <v>8.6700000000000017</v>
      </c>
      <c r="M14975" s="13" t="s">
        <v>56049</v>
      </c>
      <c r="N14975" s="1" t="s">
        <v>11960</v>
      </c>
      <c r="O14975" s="1">
        <v>40</v>
      </c>
      <c r="P14975" s="1" t="s">
        <v>27</v>
      </c>
      <c r="Q14975" s="4" t="s">
        <v>21</v>
      </c>
    </row>
    <row r="14976" spans="1:17" ht="22.5" x14ac:dyDescent="0.25">
      <c r="A14976" s="3">
        <v>14836</v>
      </c>
      <c r="B14976" s="1" t="s">
        <v>45402</v>
      </c>
      <c r="C14976" s="1" t="s">
        <v>15</v>
      </c>
      <c r="D14976" s="1" t="s">
        <v>161</v>
      </c>
      <c r="E14976" s="1">
        <v>7885190</v>
      </c>
      <c r="F14976" s="1" t="s">
        <v>8132</v>
      </c>
      <c r="G14976" s="1">
        <v>2244437</v>
      </c>
      <c r="H14976" s="1" t="s">
        <v>45403</v>
      </c>
      <c r="I14976" s="2">
        <v>45094</v>
      </c>
      <c r="J14976" s="15" t="str">
        <f>MID(Tabla1[[#This Row],[HORA]],1,5)</f>
        <v>16:39</v>
      </c>
      <c r="K14976" s="16">
        <f>IF(Tabla1[[#This Row],[FECHA]]=I14977,IF(J14977-J14976&gt;0,(J14977-J14976)*1440,0),0)</f>
        <v>2.9999999999999893</v>
      </c>
      <c r="L14976" s="14">
        <f>2+L14717-Datos!$C$8</f>
        <v>11.610000000000003</v>
      </c>
      <c r="M14976" s="13" t="s">
        <v>56049</v>
      </c>
      <c r="N14976" s="1" t="s">
        <v>45404</v>
      </c>
      <c r="O14976" s="1">
        <v>15</v>
      </c>
      <c r="P14976" s="1" t="s">
        <v>413</v>
      </c>
      <c r="Q14976" s="4" t="s">
        <v>21</v>
      </c>
    </row>
    <row r="14977" spans="1:17" ht="22.5" x14ac:dyDescent="0.25">
      <c r="A14977" s="3">
        <v>10862</v>
      </c>
      <c r="B14977" s="1" t="s">
        <v>33763</v>
      </c>
      <c r="C14977" s="1" t="s">
        <v>15</v>
      </c>
      <c r="D14977" s="1" t="s">
        <v>30</v>
      </c>
      <c r="E14977" s="1">
        <v>76849879</v>
      </c>
      <c r="F14977" s="1" t="s">
        <v>33764</v>
      </c>
      <c r="G14977" s="1">
        <v>76849879</v>
      </c>
      <c r="H14977" s="1" t="s">
        <v>33764</v>
      </c>
      <c r="I14977" s="2">
        <v>45094</v>
      </c>
      <c r="J14977" s="15" t="str">
        <f>MID(Tabla1[[#This Row],[HORA]],1,5)</f>
        <v>16:42</v>
      </c>
      <c r="K14977" s="16">
        <f>IF(Tabla1[[#This Row],[FECHA]]=I14978,IF(J14978-J14977&gt;0,(J14978-J14977)*1440,0),0)</f>
        <v>2.0000000000001528</v>
      </c>
      <c r="L14977" s="14">
        <f>2+L14718-Datos!$C$8</f>
        <v>8.7600000000000016</v>
      </c>
      <c r="M14977" s="13" t="s">
        <v>56052</v>
      </c>
      <c r="N14977" s="1" t="s">
        <v>9926</v>
      </c>
      <c r="O14977" s="1">
        <v>15</v>
      </c>
      <c r="P14977" s="1" t="s">
        <v>27</v>
      </c>
      <c r="Q14977" s="4" t="s">
        <v>21</v>
      </c>
    </row>
    <row r="14978" spans="1:17" ht="22.5" x14ac:dyDescent="0.25">
      <c r="A14978" s="3">
        <v>10863</v>
      </c>
      <c r="B14978" s="1" t="s">
        <v>33765</v>
      </c>
      <c r="C14978" s="1" t="s">
        <v>15</v>
      </c>
      <c r="D14978" s="1" t="s">
        <v>71</v>
      </c>
      <c r="E14978" s="1">
        <v>16758300</v>
      </c>
      <c r="F14978" s="1" t="s">
        <v>4859</v>
      </c>
      <c r="G14978" s="1">
        <v>73515570</v>
      </c>
      <c r="H14978" s="1" t="s">
        <v>1977</v>
      </c>
      <c r="I14978" s="2">
        <v>45094</v>
      </c>
      <c r="J14978" s="15" t="str">
        <f>MID(Tabla1[[#This Row],[HORA]],1,5)</f>
        <v>16:44</v>
      </c>
      <c r="K14978" s="16">
        <f>IF(Tabla1[[#This Row],[FECHA]]=I14979,IF(J14979-J14978&gt;0,(J14979-J14978)*1440,0),0)</f>
        <v>0.99999999999983658</v>
      </c>
      <c r="L14978" s="14">
        <f>2+L14719-Datos!$C$8</f>
        <v>6.9700000000000024</v>
      </c>
      <c r="M14978" s="13" t="s">
        <v>56054</v>
      </c>
      <c r="N14978" s="1" t="s">
        <v>33766</v>
      </c>
      <c r="O14978" s="1">
        <v>15</v>
      </c>
      <c r="P14978" s="1" t="s">
        <v>27</v>
      </c>
      <c r="Q14978" s="4" t="s">
        <v>21</v>
      </c>
    </row>
    <row r="14979" spans="1:17" ht="22.5" x14ac:dyDescent="0.25">
      <c r="A14979" s="3">
        <v>10864</v>
      </c>
      <c r="B14979" s="1" t="s">
        <v>33767</v>
      </c>
      <c r="C14979" s="1" t="s">
        <v>15</v>
      </c>
      <c r="D14979" s="1" t="s">
        <v>40</v>
      </c>
      <c r="E14979" s="1">
        <v>16758300</v>
      </c>
      <c r="F14979" s="1" t="s">
        <v>4859</v>
      </c>
      <c r="G14979" s="1">
        <v>74624015</v>
      </c>
      <c r="H14979" s="1" t="s">
        <v>4422</v>
      </c>
      <c r="I14979" s="2">
        <v>45094</v>
      </c>
      <c r="J14979" s="15" t="str">
        <f>MID(Tabla1[[#This Row],[HORA]],1,5)</f>
        <v>16:45</v>
      </c>
      <c r="K14979" s="16">
        <f>IF(Tabla1[[#This Row],[FECHA]]=I14980,IF(J14980-J14979&gt;0,(J14980-J14979)*1440,0),0)</f>
        <v>0</v>
      </c>
      <c r="L14979" s="14">
        <f>2+L14720-Datos!$C$8</f>
        <v>7.7600000000000016</v>
      </c>
      <c r="M14979" s="13" t="s">
        <v>56055</v>
      </c>
      <c r="N14979" s="1" t="s">
        <v>33768</v>
      </c>
      <c r="O14979" s="1">
        <v>20</v>
      </c>
      <c r="P14979" s="1" t="s">
        <v>27</v>
      </c>
      <c r="Q14979" s="4" t="s">
        <v>21</v>
      </c>
    </row>
    <row r="14980" spans="1:17" ht="22.5" x14ac:dyDescent="0.25">
      <c r="A14980" s="3">
        <v>14837</v>
      </c>
      <c r="B14980" s="1" t="s">
        <v>45405</v>
      </c>
      <c r="C14980" s="1" t="s">
        <v>15</v>
      </c>
      <c r="D14980" s="1" t="s">
        <v>637</v>
      </c>
      <c r="E14980" s="1">
        <v>44690553</v>
      </c>
      <c r="F14980" s="1" t="s">
        <v>45406</v>
      </c>
      <c r="G14980" s="1">
        <v>2244442</v>
      </c>
      <c r="H14980" s="1" t="s">
        <v>45407</v>
      </c>
      <c r="I14980" s="2">
        <v>45094</v>
      </c>
      <c r="J14980" s="15" t="str">
        <f>MID(Tabla1[[#This Row],[HORA]],1,5)</f>
        <v>16:45</v>
      </c>
      <c r="K14980" s="16">
        <f>IF(Tabla1[[#This Row],[FECHA]]=I14981,IF(J14981-J14980&gt;0,(J14981-J14980)*1440,0),0)</f>
        <v>3.0000000000001492</v>
      </c>
      <c r="L14980" s="14">
        <f>2+L14721-Datos!$C$8</f>
        <v>6.5000000000000018</v>
      </c>
      <c r="M14980" s="13" t="s">
        <v>56055</v>
      </c>
      <c r="N14980" s="1" t="s">
        <v>38055</v>
      </c>
      <c r="O14980" s="1">
        <v>15</v>
      </c>
      <c r="P14980" s="1" t="s">
        <v>413</v>
      </c>
      <c r="Q14980" s="4" t="s">
        <v>21</v>
      </c>
    </row>
    <row r="14981" spans="1:17" ht="22.5" x14ac:dyDescent="0.25">
      <c r="A14981" s="3">
        <v>10865</v>
      </c>
      <c r="B14981" s="1" t="s">
        <v>33769</v>
      </c>
      <c r="C14981" s="1" t="s">
        <v>15</v>
      </c>
      <c r="D14981" s="1" t="s">
        <v>3257</v>
      </c>
      <c r="E14981" s="1">
        <v>2244443</v>
      </c>
      <c r="F14981" s="1" t="s">
        <v>33770</v>
      </c>
      <c r="G14981" s="1">
        <v>2244444</v>
      </c>
      <c r="H14981" s="1" t="s">
        <v>33771</v>
      </c>
      <c r="I14981" s="2">
        <v>45094</v>
      </c>
      <c r="J14981" s="15" t="str">
        <f>MID(Tabla1[[#This Row],[HORA]],1,5)</f>
        <v>16:48</v>
      </c>
      <c r="K14981" s="16">
        <f>IF(Tabla1[[#This Row],[FECHA]]=I14982,IF(J14982-J14981&gt;0,(J14982-J14981)*1440,0),0)</f>
        <v>0.99999999999983658</v>
      </c>
      <c r="L14981" s="14">
        <f>2+L14722-Datos!$C$8</f>
        <v>9.4200000000000017</v>
      </c>
      <c r="M14981" s="13" t="s">
        <v>56058</v>
      </c>
      <c r="N14981" s="1" t="s">
        <v>33772</v>
      </c>
      <c r="O14981" s="1">
        <v>10</v>
      </c>
      <c r="P14981" s="1" t="s">
        <v>27</v>
      </c>
      <c r="Q14981" s="4" t="s">
        <v>21</v>
      </c>
    </row>
    <row r="14982" spans="1:17" ht="22.5" x14ac:dyDescent="0.25">
      <c r="A14982" s="3">
        <v>4286</v>
      </c>
      <c r="B14982" s="1" t="s">
        <v>13425</v>
      </c>
      <c r="C14982" s="1" t="s">
        <v>15</v>
      </c>
      <c r="D14982" s="1" t="s">
        <v>141</v>
      </c>
      <c r="E14982" s="1">
        <v>16595585</v>
      </c>
      <c r="F14982" s="1" t="s">
        <v>13426</v>
      </c>
      <c r="G14982" s="1">
        <v>2244445</v>
      </c>
      <c r="H14982" s="1" t="s">
        <v>13427</v>
      </c>
      <c r="I14982" s="2">
        <v>45094</v>
      </c>
      <c r="J14982" s="15" t="str">
        <f>MID(Tabla1[[#This Row],[HORA]],1,5)</f>
        <v>16:49</v>
      </c>
      <c r="K14982" s="16">
        <f>IF(Tabla1[[#This Row],[FECHA]]=I14983,IF(J14983-J14982&gt;0,(J14983-J14982)*1440,0),0)</f>
        <v>2.0000000000001528</v>
      </c>
      <c r="L14982" s="14">
        <f>2+L14723-Datos!$C$8</f>
        <v>11.900000000000002</v>
      </c>
      <c r="M14982" s="13" t="s">
        <v>56059</v>
      </c>
      <c r="N14982" s="1" t="s">
        <v>13428</v>
      </c>
      <c r="O14982" s="1">
        <v>25</v>
      </c>
      <c r="P14982" s="1" t="s">
        <v>1141</v>
      </c>
      <c r="Q14982" s="4" t="s">
        <v>21</v>
      </c>
    </row>
    <row r="14983" spans="1:17" ht="22.5" x14ac:dyDescent="0.25">
      <c r="A14983" s="3">
        <v>10866</v>
      </c>
      <c r="B14983" s="1" t="s">
        <v>33773</v>
      </c>
      <c r="C14983" s="1" t="s">
        <v>15</v>
      </c>
      <c r="D14983" s="1" t="s">
        <v>40</v>
      </c>
      <c r="E14983" s="1">
        <v>45610038</v>
      </c>
      <c r="F14983" s="1" t="s">
        <v>33774</v>
      </c>
      <c r="G14983" s="1">
        <v>2244446</v>
      </c>
      <c r="H14983" s="1" t="s">
        <v>33775</v>
      </c>
      <c r="I14983" s="2">
        <v>45094</v>
      </c>
      <c r="J14983" s="15" t="str">
        <f>MID(Tabla1[[#This Row],[HORA]],1,5)</f>
        <v>16:51</v>
      </c>
      <c r="K14983" s="16">
        <f>IF(Tabla1[[#This Row],[FECHA]]=I14984,IF(J14984-J14983&gt;0,(J14984-J14983)*1440,0),0)</f>
        <v>0</v>
      </c>
      <c r="L14983" s="14">
        <f>2+L14724-Datos!$C$8</f>
        <v>7.6000000000000014</v>
      </c>
      <c r="M14983" s="13" t="s">
        <v>56061</v>
      </c>
      <c r="N14983" s="1" t="s">
        <v>583</v>
      </c>
      <c r="O14983" s="1">
        <v>10</v>
      </c>
      <c r="P14983" s="1" t="s">
        <v>27</v>
      </c>
      <c r="Q14983" s="4" t="s">
        <v>21</v>
      </c>
    </row>
    <row r="14984" spans="1:17" ht="22.5" x14ac:dyDescent="0.25">
      <c r="A14984" s="3">
        <v>14838</v>
      </c>
      <c r="B14984" s="1" t="s">
        <v>45408</v>
      </c>
      <c r="C14984" s="1" t="s">
        <v>15</v>
      </c>
      <c r="D14984" s="1" t="s">
        <v>71</v>
      </c>
      <c r="E14984" s="1">
        <v>16699693</v>
      </c>
      <c r="F14984" s="1" t="s">
        <v>45409</v>
      </c>
      <c r="G14984" s="1">
        <v>27851380</v>
      </c>
      <c r="H14984" s="1" t="s">
        <v>45410</v>
      </c>
      <c r="I14984" s="2">
        <v>45094</v>
      </c>
      <c r="J14984" s="15" t="str">
        <f>MID(Tabla1[[#This Row],[HORA]],1,5)</f>
        <v>16:51</v>
      </c>
      <c r="K14984" s="16">
        <f>IF(Tabla1[[#This Row],[FECHA]]=I14985,IF(J14985-J14984&gt;0,(J14985-J14984)*1440,0),0)</f>
        <v>2.9999999999998295</v>
      </c>
      <c r="L14984" s="14">
        <f>2+L14725-Datos!$C$8</f>
        <v>6.7000000000000028</v>
      </c>
      <c r="M14984" s="13" t="s">
        <v>56061</v>
      </c>
      <c r="N14984" s="1" t="s">
        <v>45411</v>
      </c>
      <c r="O14984" s="1">
        <v>15</v>
      </c>
      <c r="P14984" s="1" t="s">
        <v>413</v>
      </c>
      <c r="Q14984" s="4" t="s">
        <v>21</v>
      </c>
    </row>
    <row r="14985" spans="1:17" ht="22.5" x14ac:dyDescent="0.25">
      <c r="A14985" s="3">
        <v>10867</v>
      </c>
      <c r="B14985" s="1" t="s">
        <v>33776</v>
      </c>
      <c r="C14985" s="1" t="s">
        <v>15</v>
      </c>
      <c r="D14985" s="1" t="s">
        <v>119</v>
      </c>
      <c r="E14985" s="1">
        <v>40114021</v>
      </c>
      <c r="F14985" s="1" t="s">
        <v>31458</v>
      </c>
      <c r="G14985" s="1">
        <v>2244451</v>
      </c>
      <c r="H14985" s="1" t="s">
        <v>33777</v>
      </c>
      <c r="I14985" s="2">
        <v>45094</v>
      </c>
      <c r="J14985" s="15" t="str">
        <f>MID(Tabla1[[#This Row],[HORA]],1,5)</f>
        <v>16:54</v>
      </c>
      <c r="K14985" s="16">
        <f>IF(Tabla1[[#This Row],[FECHA]]=I14986,IF(J14986-J14985&gt;0,(J14986-J14985)*1440,0),0)</f>
        <v>5.0000000000001421</v>
      </c>
      <c r="L14985" s="14">
        <f>2+L14726-Datos!$C$8</f>
        <v>7.9000000000000021</v>
      </c>
      <c r="M14985" s="13" t="s">
        <v>56064</v>
      </c>
      <c r="N14985" s="1" t="s">
        <v>2622</v>
      </c>
      <c r="O14985" s="1">
        <v>5</v>
      </c>
      <c r="P14985" s="1" t="s">
        <v>27</v>
      </c>
      <c r="Q14985" s="4" t="s">
        <v>21</v>
      </c>
    </row>
    <row r="14986" spans="1:17" ht="22.5" x14ac:dyDescent="0.25">
      <c r="A14986" s="3">
        <v>14839</v>
      </c>
      <c r="B14986" s="1" t="s">
        <v>45412</v>
      </c>
      <c r="C14986" s="1" t="s">
        <v>15</v>
      </c>
      <c r="D14986" s="1" t="s">
        <v>71</v>
      </c>
      <c r="E14986" s="1">
        <v>72317399</v>
      </c>
      <c r="F14986" s="1" t="s">
        <v>14210</v>
      </c>
      <c r="G14986" s="1">
        <v>2244454</v>
      </c>
      <c r="H14986" s="1" t="s">
        <v>45413</v>
      </c>
      <c r="I14986" s="2">
        <v>45094</v>
      </c>
      <c r="J14986" s="15" t="str">
        <f>MID(Tabla1[[#This Row],[HORA]],1,5)</f>
        <v>16:59</v>
      </c>
      <c r="K14986" s="16">
        <f>IF(Tabla1[[#This Row],[FECHA]]=I14987,IF(J14987-J14986&gt;0,(J14987-J14986)*1440,0),0)</f>
        <v>1.999999999999833</v>
      </c>
      <c r="L14986" s="14">
        <f>2+L14727-Datos!$C$8</f>
        <v>9.4000000000000021</v>
      </c>
      <c r="M14986" s="13" t="s">
        <v>56069</v>
      </c>
      <c r="N14986" s="1" t="s">
        <v>45414</v>
      </c>
      <c r="O14986" s="1">
        <v>10</v>
      </c>
      <c r="P14986" s="1" t="s">
        <v>413</v>
      </c>
      <c r="Q14986" s="4" t="s">
        <v>21</v>
      </c>
    </row>
    <row r="14987" spans="1:17" ht="22.5" x14ac:dyDescent="0.25">
      <c r="A14987" s="3">
        <v>14840</v>
      </c>
      <c r="B14987" s="1" t="s">
        <v>45415</v>
      </c>
      <c r="C14987" s="1" t="s">
        <v>15</v>
      </c>
      <c r="D14987" s="1" t="s">
        <v>71</v>
      </c>
      <c r="E14987" s="1">
        <v>80104323</v>
      </c>
      <c r="F14987" s="1" t="s">
        <v>45416</v>
      </c>
      <c r="G14987" s="1">
        <v>27821405</v>
      </c>
      <c r="H14987" s="1" t="s">
        <v>45417</v>
      </c>
      <c r="I14987" s="2">
        <v>45094</v>
      </c>
      <c r="J14987" s="15" t="str">
        <f>MID(Tabla1[[#This Row],[HORA]],1,5)</f>
        <v>17:01</v>
      </c>
      <c r="K14987" s="16">
        <f>IF(Tabla1[[#This Row],[FECHA]]=I14988,IF(J14988-J14987&gt;0,(J14988-J14987)*1440,0),0)</f>
        <v>1.0000000000001563</v>
      </c>
      <c r="L14987" s="14">
        <f>2+L14728-Datos!$C$8</f>
        <v>6.7500000000000018</v>
      </c>
      <c r="M14987" s="13" t="s">
        <v>56071</v>
      </c>
      <c r="N14987" s="1" t="s">
        <v>45418</v>
      </c>
      <c r="O14987" s="1">
        <v>15</v>
      </c>
      <c r="P14987" s="1" t="s">
        <v>413</v>
      </c>
      <c r="Q14987" s="4" t="s">
        <v>21</v>
      </c>
    </row>
    <row r="14988" spans="1:17" ht="22.5" x14ac:dyDescent="0.25">
      <c r="A14988" s="3">
        <v>10868</v>
      </c>
      <c r="B14988" s="1" t="s">
        <v>33778</v>
      </c>
      <c r="C14988" s="1" t="s">
        <v>15</v>
      </c>
      <c r="D14988" s="1" t="s">
        <v>40</v>
      </c>
      <c r="E14988" s="1">
        <v>3226931</v>
      </c>
      <c r="F14988" s="1" t="s">
        <v>33779</v>
      </c>
      <c r="G14988" s="1">
        <v>2244455</v>
      </c>
      <c r="H14988" s="1" t="s">
        <v>33780</v>
      </c>
      <c r="I14988" s="2">
        <v>45094</v>
      </c>
      <c r="J14988" s="15" t="str">
        <f>MID(Tabla1[[#This Row],[HORA]],1,5)</f>
        <v>17:02</v>
      </c>
      <c r="K14988" s="16">
        <f>IF(Tabla1[[#This Row],[FECHA]]=I14989,IF(J14989-J14988&gt;0,(J14989-J14988)*1440,0),0)</f>
        <v>1.9999999999999929</v>
      </c>
      <c r="L14988" s="14">
        <f>2+L14729-Datos!$C$8</f>
        <v>8.9000000000000021</v>
      </c>
      <c r="M14988" s="13" t="s">
        <v>56072</v>
      </c>
      <c r="N14988" s="1" t="s">
        <v>33781</v>
      </c>
      <c r="O14988" s="1">
        <v>10</v>
      </c>
      <c r="P14988" s="1" t="s">
        <v>27</v>
      </c>
      <c r="Q14988" s="4" t="s">
        <v>21</v>
      </c>
    </row>
    <row r="14989" spans="1:17" ht="22.5" x14ac:dyDescent="0.25">
      <c r="A14989" s="3">
        <v>10869</v>
      </c>
      <c r="B14989" s="1" t="s">
        <v>33782</v>
      </c>
      <c r="C14989" s="1" t="s">
        <v>15</v>
      </c>
      <c r="D14989" s="1" t="s">
        <v>77</v>
      </c>
      <c r="E14989" s="1">
        <v>17520078</v>
      </c>
      <c r="F14989" s="1" t="s">
        <v>33783</v>
      </c>
      <c r="G14989" s="1">
        <v>40540314</v>
      </c>
      <c r="H14989" s="1" t="s">
        <v>33784</v>
      </c>
      <c r="I14989" s="2">
        <v>45094</v>
      </c>
      <c r="J14989" s="15" t="str">
        <f>MID(Tabla1[[#This Row],[HORA]],1,5)</f>
        <v>17:04</v>
      </c>
      <c r="K14989" s="16">
        <f>IF(Tabla1[[#This Row],[FECHA]]=I14990,IF(J14990-J14989&gt;0,(J14990-J14989)*1440,0),0)</f>
        <v>0</v>
      </c>
      <c r="L14989" s="14">
        <f>2+L14730-Datos!$C$8</f>
        <v>10.600000000000001</v>
      </c>
      <c r="M14989" s="13" t="s">
        <v>56074</v>
      </c>
      <c r="N14989" s="1" t="s">
        <v>33785</v>
      </c>
      <c r="O14989" s="1">
        <v>15</v>
      </c>
      <c r="P14989" s="1" t="s">
        <v>27</v>
      </c>
      <c r="Q14989" s="4" t="s">
        <v>21</v>
      </c>
    </row>
    <row r="14990" spans="1:17" ht="22.5" x14ac:dyDescent="0.25">
      <c r="A14990" s="3">
        <v>14752</v>
      </c>
      <c r="B14990" s="1" t="s">
        <v>45172</v>
      </c>
      <c r="C14990" s="1" t="s">
        <v>15</v>
      </c>
      <c r="D14990" s="1" t="s">
        <v>30</v>
      </c>
      <c r="E14990" s="1">
        <v>46216303</v>
      </c>
      <c r="F14990" s="1" t="s">
        <v>20389</v>
      </c>
      <c r="G14990" s="1">
        <v>2243972</v>
      </c>
      <c r="H14990" s="1" t="s">
        <v>45173</v>
      </c>
      <c r="I14990" s="2">
        <v>45094</v>
      </c>
      <c r="J14990" s="15" t="str">
        <f>MID(Tabla1[[#This Row],[HORA]],1,5)</f>
        <v>17:04</v>
      </c>
      <c r="K14990" s="16">
        <f>IF(Tabla1[[#This Row],[FECHA]]=I14991,IF(J14991-J14990&gt;0,(J14991-J14990)*1440,0),0)</f>
        <v>0</v>
      </c>
      <c r="L14990" s="14">
        <f>2+L14731-Datos!$C$8</f>
        <v>7.7600000000000016</v>
      </c>
      <c r="M14990" s="13" t="s">
        <v>56074</v>
      </c>
      <c r="N14990" s="1" t="s">
        <v>1145</v>
      </c>
      <c r="O14990" s="1">
        <v>30</v>
      </c>
      <c r="P14990" s="1" t="s">
        <v>986</v>
      </c>
      <c r="Q14990" s="4" t="s">
        <v>21</v>
      </c>
    </row>
    <row r="14991" spans="1:17" ht="22.5" x14ac:dyDescent="0.25">
      <c r="A14991" s="3">
        <v>14841</v>
      </c>
      <c r="B14991" s="1" t="s">
        <v>45419</v>
      </c>
      <c r="C14991" s="1" t="s">
        <v>15</v>
      </c>
      <c r="D14991" s="1" t="s">
        <v>40</v>
      </c>
      <c r="E14991" s="1">
        <v>71547979</v>
      </c>
      <c r="F14991" s="1" t="s">
        <v>45420</v>
      </c>
      <c r="G14991" s="1">
        <v>2244456</v>
      </c>
      <c r="H14991" s="1" t="s">
        <v>45421</v>
      </c>
      <c r="I14991" s="2">
        <v>45094</v>
      </c>
      <c r="J14991" s="15" t="str">
        <f>MID(Tabla1[[#This Row],[HORA]],1,5)</f>
        <v>17:04</v>
      </c>
      <c r="K14991" s="16">
        <f>IF(Tabla1[[#This Row],[FECHA]]=I14992,IF(J14992-J14991&gt;0,(J14992-J14991)*1440,0),0)</f>
        <v>1.9999999999999929</v>
      </c>
      <c r="L14991" s="14">
        <f>2+L14732-Datos!$C$8</f>
        <v>8.7000000000000028</v>
      </c>
      <c r="M14991" s="13" t="s">
        <v>56074</v>
      </c>
      <c r="N14991" s="1" t="s">
        <v>45422</v>
      </c>
      <c r="O14991" s="1">
        <v>10</v>
      </c>
      <c r="P14991" s="1" t="s">
        <v>413</v>
      </c>
      <c r="Q14991" s="4" t="s">
        <v>21</v>
      </c>
    </row>
    <row r="14992" spans="1:17" ht="22.5" x14ac:dyDescent="0.25">
      <c r="A14992" s="3">
        <v>14842</v>
      </c>
      <c r="B14992" s="1" t="s">
        <v>45423</v>
      </c>
      <c r="C14992" s="1" t="s">
        <v>15</v>
      </c>
      <c r="D14992" s="1" t="s">
        <v>172</v>
      </c>
      <c r="E14992" s="1">
        <v>16453388</v>
      </c>
      <c r="F14992" s="1" t="s">
        <v>43792</v>
      </c>
      <c r="G14992" s="1">
        <v>74584807</v>
      </c>
      <c r="H14992" s="1" t="s">
        <v>45424</v>
      </c>
      <c r="I14992" s="2">
        <v>45094</v>
      </c>
      <c r="J14992" s="15" t="str">
        <f>MID(Tabla1[[#This Row],[HORA]],1,5)</f>
        <v>17:06</v>
      </c>
      <c r="K14992" s="16">
        <f>IF(Tabla1[[#This Row],[FECHA]]=I14993,IF(J14993-J14992&gt;0,(J14993-J14992)*1440,0),0)</f>
        <v>0.99999999999999645</v>
      </c>
      <c r="L14992" s="14">
        <f>2+L14733-Datos!$C$8</f>
        <v>8.9400000000000013</v>
      </c>
      <c r="M14992" s="13" t="s">
        <v>56076</v>
      </c>
      <c r="N14992" s="1" t="s">
        <v>5425</v>
      </c>
      <c r="O14992" s="1">
        <v>20</v>
      </c>
      <c r="P14992" s="1" t="s">
        <v>413</v>
      </c>
      <c r="Q14992" s="4" t="s">
        <v>21</v>
      </c>
    </row>
    <row r="14993" spans="1:17" ht="22.5" x14ac:dyDescent="0.25">
      <c r="A14993" s="3">
        <v>10870</v>
      </c>
      <c r="B14993" s="1" t="s">
        <v>33786</v>
      </c>
      <c r="C14993" s="1" t="s">
        <v>15</v>
      </c>
      <c r="D14993" s="1" t="s">
        <v>61</v>
      </c>
      <c r="E14993" s="1">
        <v>60527123</v>
      </c>
      <c r="F14993" s="1" t="s">
        <v>13884</v>
      </c>
      <c r="G14993" s="1">
        <v>2244457</v>
      </c>
      <c r="H14993" s="1" t="s">
        <v>13885</v>
      </c>
      <c r="I14993" s="2">
        <v>45094</v>
      </c>
      <c r="J14993" s="15" t="str">
        <f>MID(Tabla1[[#This Row],[HORA]],1,5)</f>
        <v>17:07</v>
      </c>
      <c r="K14993" s="16">
        <f>IF(Tabla1[[#This Row],[FECHA]]=I14994,IF(J14994-J14993&gt;0,(J14994-J14993)*1440,0),0)</f>
        <v>0.99999999999999645</v>
      </c>
      <c r="L14993" s="14">
        <f>2+L14734-Datos!$C$8</f>
        <v>8.610000000000003</v>
      </c>
      <c r="M14993" s="13" t="s">
        <v>56077</v>
      </c>
      <c r="N14993" s="1" t="s">
        <v>18898</v>
      </c>
      <c r="O14993" s="1">
        <v>15</v>
      </c>
      <c r="P14993" s="1" t="s">
        <v>27</v>
      </c>
      <c r="Q14993" s="4" t="s">
        <v>21</v>
      </c>
    </row>
    <row r="14994" spans="1:17" ht="22.5" x14ac:dyDescent="0.25">
      <c r="A14994" s="3">
        <v>14843</v>
      </c>
      <c r="B14994" s="1" t="s">
        <v>45425</v>
      </c>
      <c r="C14994" s="1" t="s">
        <v>15</v>
      </c>
      <c r="D14994" s="1" t="s">
        <v>172</v>
      </c>
      <c r="E14994" s="1">
        <v>41998549</v>
      </c>
      <c r="F14994" s="1" t="s">
        <v>31588</v>
      </c>
      <c r="G14994" s="1">
        <v>47307533</v>
      </c>
      <c r="H14994" s="1" t="s">
        <v>31589</v>
      </c>
      <c r="I14994" s="2">
        <v>45094</v>
      </c>
      <c r="J14994" s="15" t="str">
        <f>MID(Tabla1[[#This Row],[HORA]],1,5)</f>
        <v>17:08</v>
      </c>
      <c r="K14994" s="16">
        <f>IF(Tabla1[[#This Row],[FECHA]]=I14995,IF(J14995-J14994&gt;0,(J14995-J14994)*1440,0),0)</f>
        <v>4.9999999999998224</v>
      </c>
      <c r="L14994" s="14">
        <f>2+L14735-Datos!$C$8</f>
        <v>9.8500000000000014</v>
      </c>
      <c r="M14994" s="13" t="s">
        <v>56078</v>
      </c>
      <c r="N14994" s="1" t="s">
        <v>37872</v>
      </c>
      <c r="O14994" s="1">
        <v>20</v>
      </c>
      <c r="P14994" s="1" t="s">
        <v>413</v>
      </c>
      <c r="Q14994" s="4" t="s">
        <v>21</v>
      </c>
    </row>
    <row r="14995" spans="1:17" ht="22.5" x14ac:dyDescent="0.25">
      <c r="A14995" s="3">
        <v>14844</v>
      </c>
      <c r="B14995" s="1" t="s">
        <v>45426</v>
      </c>
      <c r="C14995" s="1" t="s">
        <v>15</v>
      </c>
      <c r="D14995" s="1" t="s">
        <v>82</v>
      </c>
      <c r="E14995" s="1">
        <v>42446202</v>
      </c>
      <c r="F14995" s="1" t="s">
        <v>45427</v>
      </c>
      <c r="G14995" s="1">
        <v>45922019</v>
      </c>
      <c r="H14995" s="1" t="s">
        <v>45428</v>
      </c>
      <c r="I14995" s="2">
        <v>45094</v>
      </c>
      <c r="J14995" s="15" t="str">
        <f>MID(Tabla1[[#This Row],[HORA]],1,5)</f>
        <v>17:13</v>
      </c>
      <c r="K14995" s="16">
        <f>IF(Tabla1[[#This Row],[FECHA]]=I14996,IF(J14996-J14995&gt;0,(J14996-J14995)*1440,0),0)</f>
        <v>1.0000000000001563</v>
      </c>
      <c r="L14995" s="14">
        <f>2+L14736-Datos!$C$8</f>
        <v>11.540000000000003</v>
      </c>
      <c r="M14995" s="13" t="s">
        <v>56083</v>
      </c>
      <c r="N14995" s="1" t="s">
        <v>45429</v>
      </c>
      <c r="O14995" s="1">
        <v>15</v>
      </c>
      <c r="P14995" s="1" t="s">
        <v>413</v>
      </c>
      <c r="Q14995" s="4" t="s">
        <v>21</v>
      </c>
    </row>
    <row r="14996" spans="1:17" ht="22.5" x14ac:dyDescent="0.25">
      <c r="A14996" s="3">
        <v>10871</v>
      </c>
      <c r="B14996" s="1" t="s">
        <v>33787</v>
      </c>
      <c r="C14996" s="1" t="s">
        <v>15</v>
      </c>
      <c r="D14996" s="1" t="s">
        <v>141</v>
      </c>
      <c r="E14996" s="1">
        <v>9510892</v>
      </c>
      <c r="F14996" s="1" t="s">
        <v>33788</v>
      </c>
      <c r="G14996" s="1">
        <v>40061342</v>
      </c>
      <c r="H14996" s="1" t="s">
        <v>33789</v>
      </c>
      <c r="I14996" s="2">
        <v>45094</v>
      </c>
      <c r="J14996" s="15" t="str">
        <f>MID(Tabla1[[#This Row],[HORA]],1,5)</f>
        <v>17:14</v>
      </c>
      <c r="K14996" s="16">
        <f>IF(Tabla1[[#This Row],[FECHA]]=I14997,IF(J14997-J14996&gt;0,(J14997-J14996)*1440,0),0)</f>
        <v>3.9999999999999858</v>
      </c>
      <c r="L14996" s="14">
        <f>2+L14737-Datos!$C$8</f>
        <v>12.920000000000002</v>
      </c>
      <c r="M14996" s="13" t="s">
        <v>56084</v>
      </c>
      <c r="N14996" s="1" t="s">
        <v>33790</v>
      </c>
      <c r="O14996" s="1">
        <v>10</v>
      </c>
      <c r="P14996" s="1" t="s">
        <v>27</v>
      </c>
      <c r="Q14996" s="4" t="s">
        <v>21</v>
      </c>
    </row>
    <row r="14997" spans="1:17" ht="22.5" x14ac:dyDescent="0.25">
      <c r="A14997" s="3">
        <v>4287</v>
      </c>
      <c r="B14997" s="1" t="s">
        <v>13429</v>
      </c>
      <c r="C14997" s="1" t="s">
        <v>15</v>
      </c>
      <c r="D14997" s="1" t="s">
        <v>71</v>
      </c>
      <c r="E14997" s="1">
        <v>43418126</v>
      </c>
      <c r="F14997" s="1" t="s">
        <v>6200</v>
      </c>
      <c r="G14997" s="1">
        <v>2244461</v>
      </c>
      <c r="H14997" s="1" t="s">
        <v>3289</v>
      </c>
      <c r="I14997" s="2">
        <v>45094</v>
      </c>
      <c r="J14997" s="15" t="str">
        <f>MID(Tabla1[[#This Row],[HORA]],1,5)</f>
        <v>17:18</v>
      </c>
      <c r="K14997" s="16">
        <f>IF(Tabla1[[#This Row],[FECHA]]=I14998,IF(J14998-J14997&gt;0,(J14998-J14997)*1440,0),0)</f>
        <v>0</v>
      </c>
      <c r="L14997" s="14">
        <f>2+L14738-Datos!$C$8</f>
        <v>12.860000000000003</v>
      </c>
      <c r="M14997" s="13" t="s">
        <v>56088</v>
      </c>
      <c r="N14997" s="1" t="s">
        <v>13430</v>
      </c>
      <c r="O14997" s="1">
        <v>40</v>
      </c>
      <c r="P14997" s="1" t="s">
        <v>1141</v>
      </c>
      <c r="Q14997" s="4" t="s">
        <v>21</v>
      </c>
    </row>
    <row r="14998" spans="1:17" ht="22.5" x14ac:dyDescent="0.25">
      <c r="A14998" s="3">
        <v>10872</v>
      </c>
      <c r="B14998" s="1" t="s">
        <v>33791</v>
      </c>
      <c r="C14998" s="1" t="s">
        <v>15</v>
      </c>
      <c r="D14998" s="1" t="s">
        <v>40</v>
      </c>
      <c r="E14998" s="1">
        <v>73804743</v>
      </c>
      <c r="F14998" s="1" t="s">
        <v>33792</v>
      </c>
      <c r="G14998" s="1">
        <v>2244459</v>
      </c>
      <c r="H14998" s="1" t="s">
        <v>33793</v>
      </c>
      <c r="I14998" s="2">
        <v>45094</v>
      </c>
      <c r="J14998" s="15" t="str">
        <f>MID(Tabla1[[#This Row],[HORA]],1,5)</f>
        <v>17:18</v>
      </c>
      <c r="K14998" s="16">
        <f>IF(Tabla1[[#This Row],[FECHA]]=I14999,IF(J14999-J14998&gt;0,(J14999-J14998)*1440,0),0)</f>
        <v>0</v>
      </c>
      <c r="L14998" s="14">
        <f>2+L14739-Datos!$C$8</f>
        <v>12.760000000000002</v>
      </c>
      <c r="M14998" s="13" t="s">
        <v>56088</v>
      </c>
      <c r="N14998" s="1" t="s">
        <v>33794</v>
      </c>
      <c r="O14998" s="1">
        <v>20</v>
      </c>
      <c r="P14998" s="1" t="s">
        <v>27</v>
      </c>
      <c r="Q14998" s="4" t="s">
        <v>21</v>
      </c>
    </row>
    <row r="14999" spans="1:17" ht="22.5" x14ac:dyDescent="0.25">
      <c r="A14999" s="3">
        <v>14845</v>
      </c>
      <c r="B14999" s="1" t="s">
        <v>45430</v>
      </c>
      <c r="C14999" s="1" t="s">
        <v>15</v>
      </c>
      <c r="D14999" s="1" t="s">
        <v>40</v>
      </c>
      <c r="E14999" s="1">
        <v>48408604</v>
      </c>
      <c r="F14999" s="1" t="s">
        <v>23029</v>
      </c>
      <c r="G14999" s="1">
        <v>2244460</v>
      </c>
      <c r="H14999" s="1" t="s">
        <v>18269</v>
      </c>
      <c r="I14999" s="2">
        <v>45094</v>
      </c>
      <c r="J14999" s="15" t="str">
        <f>MID(Tabla1[[#This Row],[HORA]],1,5)</f>
        <v>17:18</v>
      </c>
      <c r="K14999" s="16">
        <f>IF(Tabla1[[#This Row],[FECHA]]=I15000,IF(J15000-J14999&gt;0,(J15000-J14999)*1440,0),0)</f>
        <v>1.9999999999999929</v>
      </c>
      <c r="L14999" s="14">
        <f>2+L14740-Datos!$C$8</f>
        <v>10.470000000000002</v>
      </c>
      <c r="M14999" s="13" t="s">
        <v>56088</v>
      </c>
      <c r="N14999" s="1" t="s">
        <v>45431</v>
      </c>
      <c r="O14999" s="1">
        <v>20</v>
      </c>
      <c r="P14999" s="1" t="s">
        <v>413</v>
      </c>
      <c r="Q14999" s="4" t="s">
        <v>21</v>
      </c>
    </row>
    <row r="15000" spans="1:17" ht="22.5" x14ac:dyDescent="0.25">
      <c r="A15000" s="3">
        <v>17788</v>
      </c>
      <c r="B15000" s="1" t="s">
        <v>53354</v>
      </c>
      <c r="C15000" s="1" t="s">
        <v>15</v>
      </c>
      <c r="D15000" s="1" t="s">
        <v>40</v>
      </c>
      <c r="E15000" s="1">
        <v>20172627421</v>
      </c>
      <c r="F15000" s="1" t="s">
        <v>53355</v>
      </c>
      <c r="G15000" s="1">
        <v>72762304</v>
      </c>
      <c r="H15000" s="1" t="s">
        <v>53356</v>
      </c>
      <c r="I15000" s="2">
        <v>45094</v>
      </c>
      <c r="J15000" s="15" t="str">
        <f>MID(Tabla1[[#This Row],[HORA]],1,5)</f>
        <v>17:20</v>
      </c>
      <c r="K15000" s="16">
        <f>IF(Tabla1[[#This Row],[FECHA]]=I15001,IF(J15001-J15000&gt;0,(J15001-J15000)*1440,0),0)</f>
        <v>1.0000000000001563</v>
      </c>
      <c r="L15000" s="14">
        <f>2+L14741-Datos!$C$8</f>
        <v>11.760000000000002</v>
      </c>
      <c r="M15000" s="13" t="s">
        <v>56090</v>
      </c>
      <c r="N15000" s="1" t="s">
        <v>50608</v>
      </c>
      <c r="O15000" s="1">
        <v>15</v>
      </c>
      <c r="P15000" s="1" t="s">
        <v>27</v>
      </c>
      <c r="Q15000" s="4" t="s">
        <v>21</v>
      </c>
    </row>
    <row r="15001" spans="1:17" ht="22.5" x14ac:dyDescent="0.25">
      <c r="A15001" s="3">
        <v>18635</v>
      </c>
      <c r="B15001" s="1" t="s">
        <v>55418</v>
      </c>
      <c r="C15001" s="1" t="s">
        <v>15</v>
      </c>
      <c r="D15001" s="1" t="s">
        <v>71</v>
      </c>
      <c r="E15001" s="1">
        <v>20271977108</v>
      </c>
      <c r="F15001" s="1" t="s">
        <v>53067</v>
      </c>
      <c r="G15001" s="1">
        <v>2244462</v>
      </c>
      <c r="H15001" s="1" t="s">
        <v>55419</v>
      </c>
      <c r="I15001" s="2">
        <v>45094</v>
      </c>
      <c r="J15001" s="15" t="str">
        <f>MID(Tabla1[[#This Row],[HORA]],1,5)</f>
        <v>17:21</v>
      </c>
      <c r="K15001" s="16">
        <f>IF(Tabla1[[#This Row],[FECHA]]=I15002,IF(J15002-J15001&gt;0,(J15002-J15001)*1440,0),0)</f>
        <v>1.999999999999833</v>
      </c>
      <c r="L15001" s="14">
        <f>2+L14742-Datos!$C$8</f>
        <v>10.770000000000003</v>
      </c>
      <c r="M15001" s="13" t="s">
        <v>56091</v>
      </c>
      <c r="N15001" s="1" t="s">
        <v>55420</v>
      </c>
      <c r="O15001" s="1">
        <v>50</v>
      </c>
      <c r="P15001" s="1" t="s">
        <v>413</v>
      </c>
      <c r="Q15001" s="4" t="s">
        <v>21</v>
      </c>
    </row>
    <row r="15002" spans="1:17" ht="22.5" x14ac:dyDescent="0.25">
      <c r="A15002" s="3">
        <v>14846</v>
      </c>
      <c r="B15002" s="1" t="s">
        <v>45432</v>
      </c>
      <c r="C15002" s="1" t="s">
        <v>15</v>
      </c>
      <c r="D15002" s="1" t="s">
        <v>71</v>
      </c>
      <c r="E15002" s="1">
        <v>75571292</v>
      </c>
      <c r="F15002" s="1" t="s">
        <v>10772</v>
      </c>
      <c r="G15002" s="1">
        <v>2244463</v>
      </c>
      <c r="H15002" s="1" t="s">
        <v>45433</v>
      </c>
      <c r="I15002" s="2">
        <v>45094</v>
      </c>
      <c r="J15002" s="15" t="str">
        <f>MID(Tabla1[[#This Row],[HORA]],1,5)</f>
        <v>17:23</v>
      </c>
      <c r="K15002" s="16">
        <f>IF(Tabla1[[#This Row],[FECHA]]=I15003,IF(J15003-J15002&gt;0,(J15003-J15002)*1440,0),0)</f>
        <v>10.000000000000124</v>
      </c>
      <c r="L15002" s="14">
        <f>2+L14743-Datos!$C$8</f>
        <v>13.780000000000001</v>
      </c>
      <c r="M15002" s="13" t="s">
        <v>56093</v>
      </c>
      <c r="N15002" s="1" t="s">
        <v>5235</v>
      </c>
      <c r="O15002" s="1">
        <v>20</v>
      </c>
      <c r="P15002" s="1" t="s">
        <v>413</v>
      </c>
      <c r="Q15002" s="4" t="s">
        <v>21</v>
      </c>
    </row>
    <row r="15003" spans="1:17" ht="22.5" x14ac:dyDescent="0.25">
      <c r="A15003" s="3">
        <v>14847</v>
      </c>
      <c r="B15003" s="1" t="s">
        <v>45434</v>
      </c>
      <c r="C15003" s="1" t="s">
        <v>15</v>
      </c>
      <c r="D15003" s="1" t="s">
        <v>77</v>
      </c>
      <c r="E15003" s="1">
        <v>75557306</v>
      </c>
      <c r="F15003" s="1" t="s">
        <v>45435</v>
      </c>
      <c r="G15003" s="1">
        <v>16761415</v>
      </c>
      <c r="H15003" s="1" t="s">
        <v>45436</v>
      </c>
      <c r="I15003" s="2">
        <v>45094</v>
      </c>
      <c r="J15003" s="15" t="str">
        <f>MID(Tabla1[[#This Row],[HORA]],1,5)</f>
        <v>17:33</v>
      </c>
      <c r="K15003" s="16">
        <f>IF(Tabla1[[#This Row],[FECHA]]=I15004,IF(J15004-J15003&gt;0,(J15004-J15003)*1440,0),0)</f>
        <v>1.999999999999833</v>
      </c>
      <c r="L15003" s="14">
        <f>2+L14744-Datos!$C$8</f>
        <v>15.840000000000003</v>
      </c>
      <c r="M15003" s="13" t="s">
        <v>56103</v>
      </c>
      <c r="N15003" s="1" t="s">
        <v>5235</v>
      </c>
      <c r="O15003" s="1">
        <v>20</v>
      </c>
      <c r="P15003" s="1" t="s">
        <v>413</v>
      </c>
      <c r="Q15003" s="4" t="s">
        <v>21</v>
      </c>
    </row>
    <row r="15004" spans="1:17" ht="22.5" x14ac:dyDescent="0.25">
      <c r="A15004" s="3">
        <v>14848</v>
      </c>
      <c r="B15004" s="1" t="s">
        <v>45437</v>
      </c>
      <c r="C15004" s="1" t="s">
        <v>15</v>
      </c>
      <c r="D15004" s="1" t="s">
        <v>77</v>
      </c>
      <c r="E15004" s="1">
        <v>16537227</v>
      </c>
      <c r="F15004" s="1" t="s">
        <v>2024</v>
      </c>
      <c r="G15004" s="1">
        <v>2244469</v>
      </c>
      <c r="H15004" s="1" t="s">
        <v>45438</v>
      </c>
      <c r="I15004" s="2">
        <v>45094</v>
      </c>
      <c r="J15004" s="15" t="str">
        <f>MID(Tabla1[[#This Row],[HORA]],1,5)</f>
        <v>17:35</v>
      </c>
      <c r="K15004" s="16">
        <f>IF(Tabla1[[#This Row],[FECHA]]=I15005,IF(J15005-J15004&gt;0,(J15005-J15004)*1440,0),0)</f>
        <v>5.0000000000001421</v>
      </c>
      <c r="L15004" s="14">
        <f>2+L14745-Datos!$C$8</f>
        <v>11.710000000000003</v>
      </c>
      <c r="M15004" s="13" t="s">
        <v>56105</v>
      </c>
      <c r="N15004" s="1" t="s">
        <v>45439</v>
      </c>
      <c r="O15004" s="1">
        <v>10</v>
      </c>
      <c r="P15004" s="1" t="s">
        <v>413</v>
      </c>
      <c r="Q15004" s="4" t="s">
        <v>21</v>
      </c>
    </row>
    <row r="15005" spans="1:17" ht="22.5" x14ac:dyDescent="0.25">
      <c r="A15005" s="3">
        <v>10873</v>
      </c>
      <c r="B15005" s="1" t="s">
        <v>33795</v>
      </c>
      <c r="C15005" s="1" t="s">
        <v>15</v>
      </c>
      <c r="D15005" s="1" t="s">
        <v>40</v>
      </c>
      <c r="E15005" s="1">
        <v>2778982</v>
      </c>
      <c r="F15005" s="1" t="s">
        <v>33796</v>
      </c>
      <c r="G15005" s="1">
        <v>72225682</v>
      </c>
      <c r="H15005" s="1" t="s">
        <v>33797</v>
      </c>
      <c r="I15005" s="2">
        <v>45094</v>
      </c>
      <c r="J15005" s="15" t="str">
        <f>MID(Tabla1[[#This Row],[HORA]],1,5)</f>
        <v>17:40</v>
      </c>
      <c r="K15005" s="16">
        <f>IF(Tabla1[[#This Row],[FECHA]]=I15006,IF(J15006-J15005&gt;0,(J15006-J15005)*1440,0),0)</f>
        <v>2.9999999999998295</v>
      </c>
      <c r="L15005" s="14">
        <f>2+L14746-Datos!$C$8</f>
        <v>11.520000000000003</v>
      </c>
      <c r="M15005" s="13" t="s">
        <v>56110</v>
      </c>
      <c r="N15005" s="1" t="s">
        <v>33798</v>
      </c>
      <c r="O15005" s="1">
        <v>15</v>
      </c>
      <c r="P15005" s="1" t="s">
        <v>27</v>
      </c>
      <c r="Q15005" s="4" t="s">
        <v>21</v>
      </c>
    </row>
    <row r="15006" spans="1:17" ht="22.5" x14ac:dyDescent="0.25">
      <c r="A15006" s="3">
        <v>17789</v>
      </c>
      <c r="B15006" s="1" t="s">
        <v>53357</v>
      </c>
      <c r="C15006" s="1" t="s">
        <v>15</v>
      </c>
      <c r="D15006" s="1" t="s">
        <v>172</v>
      </c>
      <c r="E15006" s="1">
        <v>20600302630</v>
      </c>
      <c r="F15006" s="1" t="s">
        <v>48499</v>
      </c>
      <c r="G15006" s="1">
        <v>10177267</v>
      </c>
      <c r="H15006" s="1" t="s">
        <v>48500</v>
      </c>
      <c r="I15006" s="2">
        <v>45094</v>
      </c>
      <c r="J15006" s="15" t="str">
        <f>MID(Tabla1[[#This Row],[HORA]],1,5)</f>
        <v>17:43</v>
      </c>
      <c r="K15006" s="16">
        <f>IF(Tabla1[[#This Row],[FECHA]]=I15007,IF(J15007-J15006&gt;0,(J15007-J15006)*1440,0),0)</f>
        <v>2.0000000000001528</v>
      </c>
      <c r="L15006" s="14">
        <f>2+L14747-Datos!$C$8</f>
        <v>13.610000000000003</v>
      </c>
      <c r="M15006" s="13" t="s">
        <v>56113</v>
      </c>
      <c r="N15006" s="1" t="s">
        <v>53358</v>
      </c>
      <c r="O15006" s="1">
        <v>30</v>
      </c>
      <c r="P15006" s="1" t="s">
        <v>27</v>
      </c>
      <c r="Q15006" s="4" t="s">
        <v>21</v>
      </c>
    </row>
    <row r="15007" spans="1:17" ht="22.5" x14ac:dyDescent="0.25">
      <c r="A15007" s="3">
        <v>10874</v>
      </c>
      <c r="B15007" s="1" t="s">
        <v>33799</v>
      </c>
      <c r="C15007" s="1" t="s">
        <v>15</v>
      </c>
      <c r="D15007" s="1" t="s">
        <v>3257</v>
      </c>
      <c r="E15007" s="1">
        <v>73514549</v>
      </c>
      <c r="F15007" s="1" t="s">
        <v>33800</v>
      </c>
      <c r="G15007" s="1">
        <v>70760530</v>
      </c>
      <c r="H15007" s="1" t="s">
        <v>3529</v>
      </c>
      <c r="I15007" s="2">
        <v>45094</v>
      </c>
      <c r="J15007" s="15" t="str">
        <f>MID(Tabla1[[#This Row],[HORA]],1,5)</f>
        <v>17:45</v>
      </c>
      <c r="K15007" s="16">
        <f>IF(Tabla1[[#This Row],[FECHA]]=I15008,IF(J15008-J15007&gt;0,(J15008-J15007)*1440,0),0)</f>
        <v>2.9999999999999893</v>
      </c>
      <c r="L15007" s="14">
        <f>2+L14748-Datos!$C$8</f>
        <v>10.950000000000003</v>
      </c>
      <c r="M15007" s="13" t="s">
        <v>56115</v>
      </c>
      <c r="N15007" s="1" t="s">
        <v>33801</v>
      </c>
      <c r="O15007" s="1">
        <v>15</v>
      </c>
      <c r="P15007" s="1" t="s">
        <v>27</v>
      </c>
      <c r="Q15007" s="4" t="s">
        <v>21</v>
      </c>
    </row>
    <row r="15008" spans="1:17" ht="22.5" x14ac:dyDescent="0.25">
      <c r="A15008" s="3">
        <v>685</v>
      </c>
      <c r="B15008" s="1" t="s">
        <v>1558</v>
      </c>
      <c r="C15008" s="1" t="s">
        <v>15</v>
      </c>
      <c r="D15008" s="1" t="s">
        <v>40</v>
      </c>
      <c r="E15008" s="1">
        <v>2244474</v>
      </c>
      <c r="F15008" s="1" t="s">
        <v>296</v>
      </c>
      <c r="G15008" s="1">
        <v>2244475</v>
      </c>
      <c r="H15008" s="1" t="s">
        <v>1559</v>
      </c>
      <c r="I15008" s="2">
        <v>45094</v>
      </c>
      <c r="J15008" s="15" t="str">
        <f>MID(Tabla1[[#This Row],[HORA]],1,5)</f>
        <v>17:48</v>
      </c>
      <c r="K15008" s="16">
        <f>IF(Tabla1[[#This Row],[FECHA]]=I15009,IF(J15009-J15008&gt;0,(J15009-J15008)*1440,0),0)</f>
        <v>0</v>
      </c>
      <c r="L15008" s="14">
        <f>2+L14749-Datos!$C$8</f>
        <v>12.680000000000003</v>
      </c>
      <c r="M15008" s="13" t="s">
        <v>56118</v>
      </c>
      <c r="N15008" s="1" t="s">
        <v>1560</v>
      </c>
      <c r="O15008" s="1">
        <v>0</v>
      </c>
      <c r="P15008" s="1" t="s">
        <v>413</v>
      </c>
      <c r="Q15008" s="4" t="s">
        <v>21</v>
      </c>
    </row>
    <row r="15009" spans="1:17" ht="22.5" x14ac:dyDescent="0.25">
      <c r="A15009" s="3">
        <v>17790</v>
      </c>
      <c r="B15009" s="1" t="s">
        <v>53359</v>
      </c>
      <c r="C15009" s="1" t="s">
        <v>15</v>
      </c>
      <c r="D15009" s="1" t="s">
        <v>33</v>
      </c>
      <c r="E15009" s="1">
        <v>10407013455</v>
      </c>
      <c r="F15009" s="1" t="s">
        <v>53360</v>
      </c>
      <c r="G15009" s="1">
        <v>2244476</v>
      </c>
      <c r="H15009" s="1" t="s">
        <v>53361</v>
      </c>
      <c r="I15009" s="2">
        <v>45094</v>
      </c>
      <c r="J15009" s="15" t="str">
        <f>MID(Tabla1[[#This Row],[HORA]],1,5)</f>
        <v>17:48</v>
      </c>
      <c r="K15009" s="16">
        <f>IF(Tabla1[[#This Row],[FECHA]]=I15010,IF(J15010-J15009&gt;0,(J15010-J15009)*1440,0),0)</f>
        <v>1.999999999999833</v>
      </c>
      <c r="L15009" s="14">
        <f>2+L14750-Datos!$C$8</f>
        <v>14.540000000000003</v>
      </c>
      <c r="M15009" s="13" t="s">
        <v>56118</v>
      </c>
      <c r="N15009" s="1" t="s">
        <v>53362</v>
      </c>
      <c r="O15009" s="1">
        <v>20</v>
      </c>
      <c r="P15009" s="1" t="s">
        <v>27</v>
      </c>
      <c r="Q15009" s="4" t="s">
        <v>21</v>
      </c>
    </row>
    <row r="15010" spans="1:17" ht="22.5" x14ac:dyDescent="0.25">
      <c r="A15010" s="3">
        <v>10875</v>
      </c>
      <c r="B15010" s="1" t="s">
        <v>33802</v>
      </c>
      <c r="C15010" s="1" t="s">
        <v>15</v>
      </c>
      <c r="D15010" s="1" t="s">
        <v>33</v>
      </c>
      <c r="E15010" s="1">
        <v>44554756</v>
      </c>
      <c r="F15010" s="1" t="s">
        <v>33803</v>
      </c>
      <c r="G15010" s="1">
        <v>1174315</v>
      </c>
      <c r="H15010" s="1" t="s">
        <v>33804</v>
      </c>
      <c r="I15010" s="2">
        <v>45094</v>
      </c>
      <c r="J15010" s="15" t="str">
        <f>MID(Tabla1[[#This Row],[HORA]],1,5)</f>
        <v>17:50</v>
      </c>
      <c r="K15010" s="16">
        <f>IF(Tabla1[[#This Row],[FECHA]]=I15011,IF(J15011-J15010&gt;0,(J15011-J15010)*1440,0),0)</f>
        <v>0</v>
      </c>
      <c r="L15010" s="14">
        <f>2+L14751-Datos!$C$8</f>
        <v>11.840000000000002</v>
      </c>
      <c r="M15010" s="13" t="s">
        <v>56120</v>
      </c>
      <c r="N15010" s="1" t="s">
        <v>8521</v>
      </c>
      <c r="O15010" s="1">
        <v>10</v>
      </c>
      <c r="P15010" s="1" t="s">
        <v>27</v>
      </c>
      <c r="Q15010" s="4" t="s">
        <v>21</v>
      </c>
    </row>
    <row r="15011" spans="1:17" ht="22.5" x14ac:dyDescent="0.25">
      <c r="A15011" s="3">
        <v>14849</v>
      </c>
      <c r="B15011" s="1" t="s">
        <v>45440</v>
      </c>
      <c r="C15011" s="1" t="s">
        <v>15</v>
      </c>
      <c r="D15011" s="1" t="s">
        <v>40</v>
      </c>
      <c r="E15011" s="1">
        <v>47413491</v>
      </c>
      <c r="F15011" s="1" t="s">
        <v>45441</v>
      </c>
      <c r="G15011" s="1">
        <v>43647952</v>
      </c>
      <c r="H15011" s="1" t="s">
        <v>45442</v>
      </c>
      <c r="I15011" s="2">
        <v>45094</v>
      </c>
      <c r="J15011" s="15" t="str">
        <f>MID(Tabla1[[#This Row],[HORA]],1,5)</f>
        <v>17:50</v>
      </c>
      <c r="K15011" s="16">
        <f>IF(Tabla1[[#This Row],[FECHA]]=I15012,IF(J15012-J15011&gt;0,(J15012-J15011)*1440,0),0)</f>
        <v>3.0000000000001492</v>
      </c>
      <c r="L15011" s="14">
        <f>2+L14752-Datos!$C$8</f>
        <v>12.500000000000002</v>
      </c>
      <c r="M15011" s="13" t="s">
        <v>56120</v>
      </c>
      <c r="N15011" s="1" t="s">
        <v>45439</v>
      </c>
      <c r="O15011" s="1">
        <v>10</v>
      </c>
      <c r="P15011" s="1" t="s">
        <v>413</v>
      </c>
      <c r="Q15011" s="4" t="s">
        <v>21</v>
      </c>
    </row>
    <row r="15012" spans="1:17" ht="22.5" x14ac:dyDescent="0.25">
      <c r="A15012" s="3">
        <v>14850</v>
      </c>
      <c r="B15012" s="1" t="s">
        <v>45443</v>
      </c>
      <c r="C15012" s="1" t="s">
        <v>15</v>
      </c>
      <c r="D15012" s="1" t="s">
        <v>172</v>
      </c>
      <c r="E15012" s="1">
        <v>16534513</v>
      </c>
      <c r="F15012" s="1" t="s">
        <v>45444</v>
      </c>
      <c r="G15012" s="1">
        <v>2244479</v>
      </c>
      <c r="H15012" s="1" t="s">
        <v>45445</v>
      </c>
      <c r="I15012" s="2">
        <v>45094</v>
      </c>
      <c r="J15012" s="15" t="str">
        <f>MID(Tabla1[[#This Row],[HORA]],1,5)</f>
        <v>17:53</v>
      </c>
      <c r="K15012" s="16">
        <f>IF(Tabla1[[#This Row],[FECHA]]=I15013,IF(J15013-J15012&gt;0,(J15013-J15012)*1440,0),0)</f>
        <v>3.9999999999999858</v>
      </c>
      <c r="L15012" s="14">
        <f>2+L14753-Datos!$C$8</f>
        <v>12.440000000000001</v>
      </c>
      <c r="M15012" s="13" t="s">
        <v>56123</v>
      </c>
      <c r="N15012" s="1" t="s">
        <v>45446</v>
      </c>
      <c r="O15012" s="1">
        <v>20</v>
      </c>
      <c r="P15012" s="1" t="s">
        <v>413</v>
      </c>
      <c r="Q15012" s="4" t="s">
        <v>21</v>
      </c>
    </row>
    <row r="15013" spans="1:17" ht="22.5" x14ac:dyDescent="0.25">
      <c r="A15013" s="3">
        <v>4288</v>
      </c>
      <c r="B15013" s="1" t="s">
        <v>13431</v>
      </c>
      <c r="C15013" s="1" t="s">
        <v>15</v>
      </c>
      <c r="D15013" s="1" t="s">
        <v>23</v>
      </c>
      <c r="E15013" s="1">
        <v>2244481</v>
      </c>
      <c r="F15013" s="1" t="s">
        <v>13432</v>
      </c>
      <c r="G15013" s="1">
        <v>2244482</v>
      </c>
      <c r="H15013" s="1" t="s">
        <v>13433</v>
      </c>
      <c r="I15013" s="2">
        <v>45094</v>
      </c>
      <c r="J15013" s="15" t="str">
        <f>MID(Tabla1[[#This Row],[HORA]],1,5)</f>
        <v>17:57</v>
      </c>
      <c r="K15013" s="16">
        <f>IF(Tabla1[[#This Row],[FECHA]]=I15014,IF(J15014-J15013&gt;0,(J15014-J15013)*1440,0),0)</f>
        <v>6.9999999999999751</v>
      </c>
      <c r="L15013" s="14">
        <f>2+L14754-Datos!$C$8</f>
        <v>10.540000000000003</v>
      </c>
      <c r="M15013" s="13" t="s">
        <v>56127</v>
      </c>
      <c r="N15013" s="1" t="s">
        <v>12268</v>
      </c>
      <c r="O15013" s="1">
        <v>10</v>
      </c>
      <c r="P15013" s="1" t="s">
        <v>1141</v>
      </c>
      <c r="Q15013" s="4" t="s">
        <v>21</v>
      </c>
    </row>
    <row r="15014" spans="1:17" ht="22.5" x14ac:dyDescent="0.25">
      <c r="A15014" s="3">
        <v>10876</v>
      </c>
      <c r="B15014" s="1" t="s">
        <v>33805</v>
      </c>
      <c r="C15014" s="1" t="s">
        <v>15</v>
      </c>
      <c r="D15014" s="1" t="s">
        <v>82</v>
      </c>
      <c r="E15014" s="1">
        <v>16797929</v>
      </c>
      <c r="F15014" s="1" t="s">
        <v>4047</v>
      </c>
      <c r="G15014" s="1">
        <v>41967593</v>
      </c>
      <c r="H15014" s="1" t="s">
        <v>26350</v>
      </c>
      <c r="I15014" s="2">
        <v>45094</v>
      </c>
      <c r="J15014" s="15" t="str">
        <f>MID(Tabla1[[#This Row],[HORA]],1,5)</f>
        <v>18:04</v>
      </c>
      <c r="K15014" s="16">
        <f>IF(Tabla1[[#This Row],[FECHA]]=I15015,IF(J15015-J15014&gt;0,(J15015-J15014)*1440,0),0)</f>
        <v>0.99999999999999645</v>
      </c>
      <c r="L15014" s="14">
        <f>2+L14755-Datos!$C$8</f>
        <v>11.550000000000002</v>
      </c>
      <c r="M15014" s="13" t="s">
        <v>56143</v>
      </c>
      <c r="N15014" s="1" t="s">
        <v>33806</v>
      </c>
      <c r="O15014" s="1">
        <v>30</v>
      </c>
      <c r="P15014" s="1" t="s">
        <v>27</v>
      </c>
      <c r="Q15014" s="4" t="s">
        <v>21</v>
      </c>
    </row>
    <row r="15015" spans="1:17" ht="22.5" x14ac:dyDescent="0.25">
      <c r="A15015" s="3">
        <v>14851</v>
      </c>
      <c r="B15015" s="1" t="s">
        <v>45447</v>
      </c>
      <c r="C15015" s="1" t="s">
        <v>15</v>
      </c>
      <c r="D15015" s="1" t="s">
        <v>71</v>
      </c>
      <c r="E15015" s="1">
        <v>46389504</v>
      </c>
      <c r="F15015" s="1" t="s">
        <v>26352</v>
      </c>
      <c r="G15015" s="1">
        <v>2244484</v>
      </c>
      <c r="H15015" s="1" t="s">
        <v>45448</v>
      </c>
      <c r="I15015" s="2">
        <v>45094</v>
      </c>
      <c r="J15015" s="15" t="str">
        <f>MID(Tabla1[[#This Row],[HORA]],1,5)</f>
        <v>18:05</v>
      </c>
      <c r="K15015" s="16">
        <f>IF(Tabla1[[#This Row],[FECHA]]=I15016,IF(J15016-J15015&gt;0,(J15016-J15015)*1440,0),0)</f>
        <v>0</v>
      </c>
      <c r="L15015" s="14">
        <f>2+L14756-Datos!$C$8</f>
        <v>12.920000000000002</v>
      </c>
      <c r="M15015" s="13" t="s">
        <v>56144</v>
      </c>
      <c r="N15015" s="1" t="s">
        <v>45449</v>
      </c>
      <c r="O15015" s="1">
        <v>20</v>
      </c>
      <c r="P15015" s="1" t="s">
        <v>413</v>
      </c>
      <c r="Q15015" s="4" t="s">
        <v>21</v>
      </c>
    </row>
    <row r="15016" spans="1:17" ht="22.5" x14ac:dyDescent="0.25">
      <c r="A15016" s="3">
        <v>14852</v>
      </c>
      <c r="B15016" s="1" t="s">
        <v>45447</v>
      </c>
      <c r="C15016" s="1" t="s">
        <v>15</v>
      </c>
      <c r="D15016" s="1" t="s">
        <v>71</v>
      </c>
      <c r="E15016" s="1">
        <v>46389504</v>
      </c>
      <c r="F15016" s="1" t="s">
        <v>26349</v>
      </c>
      <c r="G15016" s="1">
        <v>2244484</v>
      </c>
      <c r="H15016" s="1" t="s">
        <v>45448</v>
      </c>
      <c r="I15016" s="2">
        <v>45094</v>
      </c>
      <c r="J15016" s="15" t="str">
        <f>MID(Tabla1[[#This Row],[HORA]],1,5)</f>
        <v>18:05</v>
      </c>
      <c r="K15016" s="16">
        <f>IF(Tabla1[[#This Row],[FECHA]]=I15017,IF(J15017-J15016&gt;0,(J15017-J15016)*1440,0),0)</f>
        <v>1.9999999999999929</v>
      </c>
      <c r="L15016" s="14">
        <f>2+L14757-Datos!$C$8</f>
        <v>12.670000000000002</v>
      </c>
      <c r="M15016" s="13" t="s">
        <v>56144</v>
      </c>
      <c r="N15016" s="1" t="s">
        <v>45449</v>
      </c>
      <c r="O15016" s="1">
        <v>20</v>
      </c>
      <c r="P15016" s="1" t="s">
        <v>413</v>
      </c>
      <c r="Q15016" s="4" t="s">
        <v>21</v>
      </c>
    </row>
    <row r="15017" spans="1:17" ht="22.5" x14ac:dyDescent="0.25">
      <c r="A15017" s="3">
        <v>14853</v>
      </c>
      <c r="B15017" s="1" t="s">
        <v>45450</v>
      </c>
      <c r="C15017" s="1" t="s">
        <v>15</v>
      </c>
      <c r="D15017" s="1" t="s">
        <v>61</v>
      </c>
      <c r="E15017" s="1">
        <v>16575770</v>
      </c>
      <c r="F15017" s="1" t="s">
        <v>45451</v>
      </c>
      <c r="G15017" s="1">
        <v>2244486</v>
      </c>
      <c r="H15017" s="1" t="s">
        <v>45452</v>
      </c>
      <c r="I15017" s="2">
        <v>45094</v>
      </c>
      <c r="J15017" s="15" t="str">
        <f>MID(Tabla1[[#This Row],[HORA]],1,5)</f>
        <v>18:07</v>
      </c>
      <c r="K15017" s="16">
        <f>IF(Tabla1[[#This Row],[FECHA]]=I15018,IF(J15018-J15017&gt;0,(J15018-J15017)*1440,0),0)</f>
        <v>0.99999999999999645</v>
      </c>
      <c r="L15017" s="14">
        <f>2+L14758-Datos!$C$8</f>
        <v>15.610000000000003</v>
      </c>
      <c r="M15017" s="13" t="s">
        <v>56146</v>
      </c>
      <c r="N15017" s="1" t="s">
        <v>45453</v>
      </c>
      <c r="O15017" s="1">
        <v>20</v>
      </c>
      <c r="P15017" s="1" t="s">
        <v>413</v>
      </c>
      <c r="Q15017" s="4" t="s">
        <v>21</v>
      </c>
    </row>
    <row r="15018" spans="1:17" ht="22.5" x14ac:dyDescent="0.25">
      <c r="A15018" s="3">
        <v>10877</v>
      </c>
      <c r="B15018" s="1" t="s">
        <v>33807</v>
      </c>
      <c r="C15018" s="1" t="s">
        <v>15</v>
      </c>
      <c r="D15018" s="1" t="s">
        <v>77</v>
      </c>
      <c r="E15018" s="1">
        <v>3851004</v>
      </c>
      <c r="F15018" s="1" t="s">
        <v>33808</v>
      </c>
      <c r="G15018" s="1">
        <v>2244487</v>
      </c>
      <c r="H15018" s="1" t="s">
        <v>33809</v>
      </c>
      <c r="I15018" s="2">
        <v>45094</v>
      </c>
      <c r="J15018" s="15" t="str">
        <f>MID(Tabla1[[#This Row],[HORA]],1,5)</f>
        <v>18:08</v>
      </c>
      <c r="K15018" s="16">
        <f>IF(Tabla1[[#This Row],[FECHA]]=I15019,IF(J15019-J15018&gt;0,(J15019-J15018)*1440,0),0)</f>
        <v>2.9999999999999893</v>
      </c>
      <c r="L15018" s="14">
        <f>2+L14759-Datos!$C$8</f>
        <v>12.760000000000002</v>
      </c>
      <c r="M15018" s="13" t="s">
        <v>56147</v>
      </c>
      <c r="N15018" s="1" t="s">
        <v>10844</v>
      </c>
      <c r="O15018" s="1">
        <v>30</v>
      </c>
      <c r="P15018" s="1" t="s">
        <v>27</v>
      </c>
      <c r="Q15018" s="4" t="s">
        <v>21</v>
      </c>
    </row>
    <row r="15019" spans="1:17" ht="22.5" x14ac:dyDescent="0.25">
      <c r="A15019" s="3">
        <v>14854</v>
      </c>
      <c r="B15019" s="1" t="s">
        <v>45454</v>
      </c>
      <c r="C15019" s="1" t="s">
        <v>15</v>
      </c>
      <c r="D15019" s="1" t="s">
        <v>40</v>
      </c>
      <c r="E15019" s="1">
        <v>17451637</v>
      </c>
      <c r="F15019" s="1" t="s">
        <v>45455</v>
      </c>
      <c r="G15019" s="1">
        <v>47186797</v>
      </c>
      <c r="H15019" s="1" t="s">
        <v>45456</v>
      </c>
      <c r="I15019" s="2">
        <v>45094</v>
      </c>
      <c r="J15019" s="15" t="str">
        <f>MID(Tabla1[[#This Row],[HORA]],1,5)</f>
        <v>18:11</v>
      </c>
      <c r="K15019" s="16">
        <f>IF(Tabla1[[#This Row],[FECHA]]=I15020,IF(J15020-J15019&gt;0,(J15020-J15019)*1440,0),0)</f>
        <v>1.9999999999999929</v>
      </c>
      <c r="L15019" s="14">
        <f>2+L14760-Datos!$C$8</f>
        <v>16.780000000000005</v>
      </c>
      <c r="M15019" s="13" t="s">
        <v>56150</v>
      </c>
      <c r="N15019" s="1" t="s">
        <v>45457</v>
      </c>
      <c r="O15019" s="1">
        <v>15</v>
      </c>
      <c r="P15019" s="1" t="s">
        <v>413</v>
      </c>
      <c r="Q15019" s="4" t="s">
        <v>21</v>
      </c>
    </row>
    <row r="15020" spans="1:17" ht="22.5" x14ac:dyDescent="0.25">
      <c r="A15020" s="3">
        <v>4289</v>
      </c>
      <c r="B15020" s="1" t="s">
        <v>13434</v>
      </c>
      <c r="C15020" s="1" t="s">
        <v>15</v>
      </c>
      <c r="D15020" s="1" t="s">
        <v>71</v>
      </c>
      <c r="E15020" s="1">
        <v>70095516</v>
      </c>
      <c r="F15020" s="1" t="s">
        <v>13435</v>
      </c>
      <c r="G15020" s="1">
        <v>2244488</v>
      </c>
      <c r="H15020" s="1" t="s">
        <v>5804</v>
      </c>
      <c r="I15020" s="2">
        <v>45094</v>
      </c>
      <c r="J15020" s="15" t="str">
        <f>MID(Tabla1[[#This Row],[HORA]],1,5)</f>
        <v>18:13</v>
      </c>
      <c r="K15020" s="16">
        <f>IF(Tabla1[[#This Row],[FECHA]]=I15021,IF(J15021-J15020&gt;0,(J15021-J15020)*1440,0),0)</f>
        <v>2.9999999999999893</v>
      </c>
      <c r="L15020" s="14">
        <f>2+L14761-Datos!$C$8</f>
        <v>19.149999999999999</v>
      </c>
      <c r="M15020" s="13" t="s">
        <v>56152</v>
      </c>
      <c r="N15020" s="1" t="s">
        <v>13436</v>
      </c>
      <c r="O15020" s="1">
        <v>15</v>
      </c>
      <c r="P15020" s="1" t="s">
        <v>1141</v>
      </c>
      <c r="Q15020" s="4" t="s">
        <v>21</v>
      </c>
    </row>
    <row r="15021" spans="1:17" ht="22.5" x14ac:dyDescent="0.25">
      <c r="A15021" s="3">
        <v>14855</v>
      </c>
      <c r="B15021" s="1" t="s">
        <v>45458</v>
      </c>
      <c r="C15021" s="1" t="s">
        <v>15</v>
      </c>
      <c r="D15021" s="1" t="s">
        <v>40</v>
      </c>
      <c r="E15021" s="1">
        <v>72404889</v>
      </c>
      <c r="F15021" s="1" t="s">
        <v>45459</v>
      </c>
      <c r="G15021" s="1">
        <v>42565585</v>
      </c>
      <c r="H15021" s="1" t="s">
        <v>45460</v>
      </c>
      <c r="I15021" s="2">
        <v>45094</v>
      </c>
      <c r="J15021" s="15" t="str">
        <f>MID(Tabla1[[#This Row],[HORA]],1,5)</f>
        <v>18:16</v>
      </c>
      <c r="K15021" s="16">
        <f>IF(Tabla1[[#This Row],[FECHA]]=I15022,IF(J15022-J15021&gt;0,(J15022-J15021)*1440,0),0)</f>
        <v>2.0000000000001528</v>
      </c>
      <c r="L15021" s="14">
        <f>2+L14762-Datos!$C$8</f>
        <v>17.840000000000003</v>
      </c>
      <c r="M15021" s="13" t="s">
        <v>56155</v>
      </c>
      <c r="N15021" s="1" t="s">
        <v>45461</v>
      </c>
      <c r="O15021" s="1">
        <v>20</v>
      </c>
      <c r="P15021" s="1" t="s">
        <v>413</v>
      </c>
      <c r="Q15021" s="4" t="s">
        <v>21</v>
      </c>
    </row>
    <row r="15022" spans="1:17" ht="22.5" x14ac:dyDescent="0.25">
      <c r="A15022" s="3">
        <v>14856</v>
      </c>
      <c r="B15022" s="1" t="s">
        <v>45462</v>
      </c>
      <c r="C15022" s="1" t="s">
        <v>15</v>
      </c>
      <c r="D15022" s="1" t="s">
        <v>161</v>
      </c>
      <c r="E15022" s="1">
        <v>45320401</v>
      </c>
      <c r="F15022" s="1" t="s">
        <v>45463</v>
      </c>
      <c r="G15022" s="1">
        <v>47506121</v>
      </c>
      <c r="H15022" s="1" t="s">
        <v>45464</v>
      </c>
      <c r="I15022" s="2">
        <v>45094</v>
      </c>
      <c r="J15022" s="15" t="str">
        <f>MID(Tabla1[[#This Row],[HORA]],1,5)</f>
        <v>18:18</v>
      </c>
      <c r="K15022" s="16">
        <f>IF(Tabla1[[#This Row],[FECHA]]=I15023,IF(J15023-J15022&gt;0,(J15023-J15022)*1440,0),0)</f>
        <v>0.99999999999983658</v>
      </c>
      <c r="L15022" s="14">
        <f>2+L14763-Datos!$C$8</f>
        <v>16.440000000000001</v>
      </c>
      <c r="M15022" s="13" t="s">
        <v>56157</v>
      </c>
      <c r="N15022" s="1" t="s">
        <v>45465</v>
      </c>
      <c r="O15022" s="1">
        <v>15</v>
      </c>
      <c r="P15022" s="1" t="s">
        <v>413</v>
      </c>
      <c r="Q15022" s="4" t="s">
        <v>21</v>
      </c>
    </row>
    <row r="15023" spans="1:17" ht="22.5" x14ac:dyDescent="0.25">
      <c r="A15023" s="3">
        <v>499</v>
      </c>
      <c r="B15023" s="1" t="s">
        <v>1114</v>
      </c>
      <c r="C15023" s="1" t="s">
        <v>15</v>
      </c>
      <c r="D15023" s="1" t="s">
        <v>23</v>
      </c>
      <c r="E15023" s="1">
        <v>12121212</v>
      </c>
      <c r="F15023" s="1" t="s">
        <v>28</v>
      </c>
      <c r="G15023" s="1">
        <v>2244490</v>
      </c>
      <c r="H15023" s="1" t="s">
        <v>1115</v>
      </c>
      <c r="I15023" s="2">
        <v>45094</v>
      </c>
      <c r="J15023" s="15" t="str">
        <f>MID(Tabla1[[#This Row],[HORA]],1,5)</f>
        <v>18:19</v>
      </c>
      <c r="K15023" s="16">
        <f>IF(Tabla1[[#This Row],[FECHA]]=I15024,IF(J15024-J15023&gt;0,(J15024-J15023)*1440,0),0)</f>
        <v>0</v>
      </c>
      <c r="L15023" s="14">
        <f>2+L14764-Datos!$C$8</f>
        <v>14.180000000000001</v>
      </c>
      <c r="M15023" s="13" t="s">
        <v>56158</v>
      </c>
      <c r="N15023" s="1" t="s">
        <v>1116</v>
      </c>
      <c r="O15023" s="1">
        <v>0</v>
      </c>
      <c r="P15023" s="1" t="s">
        <v>27</v>
      </c>
      <c r="Q15023" s="4" t="s">
        <v>21</v>
      </c>
    </row>
    <row r="15024" spans="1:17" ht="22.5" x14ac:dyDescent="0.25">
      <c r="A15024" s="3">
        <v>500</v>
      </c>
      <c r="B15024" s="1" t="s">
        <v>1114</v>
      </c>
      <c r="C15024" s="1" t="s">
        <v>15</v>
      </c>
      <c r="D15024" s="1" t="s">
        <v>23</v>
      </c>
      <c r="E15024" s="1">
        <v>12121212</v>
      </c>
      <c r="F15024" s="1" t="s">
        <v>24</v>
      </c>
      <c r="G15024" s="1">
        <v>2244490</v>
      </c>
      <c r="H15024" s="1" t="s">
        <v>1115</v>
      </c>
      <c r="I15024" s="2">
        <v>45094</v>
      </c>
      <c r="J15024" s="15" t="str">
        <f>MID(Tabla1[[#This Row],[HORA]],1,5)</f>
        <v>18:19</v>
      </c>
      <c r="K15024" s="16">
        <f>IF(Tabla1[[#This Row],[FECHA]]=I15025,IF(J15025-J15024&gt;0,(J15025-J15024)*1440,0),0)</f>
        <v>0.99999999999999645</v>
      </c>
      <c r="L15024" s="14">
        <f>2+L14765-Datos!$C$8</f>
        <v>16.7</v>
      </c>
      <c r="M15024" s="13" t="s">
        <v>56158</v>
      </c>
      <c r="N15024" s="1" t="s">
        <v>1116</v>
      </c>
      <c r="O15024" s="1">
        <v>0</v>
      </c>
      <c r="P15024" s="1" t="s">
        <v>27</v>
      </c>
      <c r="Q15024" s="4" t="s">
        <v>21</v>
      </c>
    </row>
    <row r="15025" spans="1:17" ht="22.5" x14ac:dyDescent="0.25">
      <c r="A15025" s="3">
        <v>501</v>
      </c>
      <c r="B15025" s="1" t="s">
        <v>1117</v>
      </c>
      <c r="C15025" s="1" t="s">
        <v>15</v>
      </c>
      <c r="D15025" s="1" t="s">
        <v>228</v>
      </c>
      <c r="E15025" s="1">
        <v>12121212</v>
      </c>
      <c r="F15025" s="1" t="s">
        <v>24</v>
      </c>
      <c r="G15025" s="1">
        <v>2244491</v>
      </c>
      <c r="H15025" s="1" t="s">
        <v>1118</v>
      </c>
      <c r="I15025" s="2">
        <v>45094</v>
      </c>
      <c r="J15025" s="15" t="str">
        <f>MID(Tabla1[[#This Row],[HORA]],1,5)</f>
        <v>18:20</v>
      </c>
      <c r="K15025" s="16">
        <f>IF(Tabla1[[#This Row],[FECHA]]=I15026,IF(J15026-J15025&gt;0,(J15026-J15025)*1440,0),0)</f>
        <v>0</v>
      </c>
      <c r="L15025" s="14">
        <f>2+L14766-Datos!$C$8</f>
        <v>15.73</v>
      </c>
      <c r="M15025" s="13" t="s">
        <v>56159</v>
      </c>
      <c r="N15025" s="1" t="s">
        <v>1119</v>
      </c>
      <c r="O15025" s="1">
        <v>0</v>
      </c>
      <c r="P15025" s="1" t="s">
        <v>27</v>
      </c>
      <c r="Q15025" s="4" t="s">
        <v>21</v>
      </c>
    </row>
    <row r="15026" spans="1:17" ht="22.5" x14ac:dyDescent="0.25">
      <c r="A15026" s="3">
        <v>502</v>
      </c>
      <c r="B15026" s="1" t="s">
        <v>1117</v>
      </c>
      <c r="C15026" s="1" t="s">
        <v>15</v>
      </c>
      <c r="D15026" s="1" t="s">
        <v>228</v>
      </c>
      <c r="E15026" s="1">
        <v>12121212</v>
      </c>
      <c r="F15026" s="1" t="s">
        <v>28</v>
      </c>
      <c r="G15026" s="1">
        <v>2244491</v>
      </c>
      <c r="H15026" s="1" t="s">
        <v>1118</v>
      </c>
      <c r="I15026" s="2">
        <v>45094</v>
      </c>
      <c r="J15026" s="15" t="str">
        <f>MID(Tabla1[[#This Row],[HORA]],1,5)</f>
        <v>18:20</v>
      </c>
      <c r="K15026" s="16">
        <f>IF(Tabla1[[#This Row],[FECHA]]=I15027,IF(J15027-J15026&gt;0,(J15027-J15026)*1440,0),0)</f>
        <v>1.0000000000001563</v>
      </c>
      <c r="L15026" s="14">
        <f>2+L14767-Datos!$C$8</f>
        <v>14.840000000000002</v>
      </c>
      <c r="M15026" s="13" t="s">
        <v>56159</v>
      </c>
      <c r="N15026" s="1" t="s">
        <v>1119</v>
      </c>
      <c r="O15026" s="1">
        <v>0</v>
      </c>
      <c r="P15026" s="1" t="s">
        <v>27</v>
      </c>
      <c r="Q15026" s="4" t="s">
        <v>21</v>
      </c>
    </row>
    <row r="15027" spans="1:17" ht="22.5" x14ac:dyDescent="0.25">
      <c r="A15027" s="3">
        <v>505</v>
      </c>
      <c r="B15027" s="1" t="s">
        <v>1122</v>
      </c>
      <c r="C15027" s="1" t="s">
        <v>15</v>
      </c>
      <c r="D15027" s="1" t="s">
        <v>161</v>
      </c>
      <c r="E15027" s="1">
        <v>12121212</v>
      </c>
      <c r="F15027" s="1" t="s">
        <v>28</v>
      </c>
      <c r="G15027" s="1">
        <v>2244495</v>
      </c>
      <c r="H15027" s="1" t="s">
        <v>616</v>
      </c>
      <c r="I15027" s="2">
        <v>45094</v>
      </c>
      <c r="J15027" s="15" t="str">
        <f>MID(Tabla1[[#This Row],[HORA]],1,5)</f>
        <v>18:21</v>
      </c>
      <c r="K15027" s="16">
        <f>IF(Tabla1[[#This Row],[FECHA]]=I15028,IF(J15028-J15027&gt;0,(J15028-J15027)*1440,0),0)</f>
        <v>0</v>
      </c>
      <c r="L15027" s="14">
        <f>2+L14768-Datos!$C$8</f>
        <v>14.880000000000003</v>
      </c>
      <c r="M15027" s="13" t="s">
        <v>56160</v>
      </c>
      <c r="N15027" s="1" t="s">
        <v>1119</v>
      </c>
      <c r="O15027" s="1">
        <v>0</v>
      </c>
      <c r="P15027" s="1" t="s">
        <v>27</v>
      </c>
      <c r="Q15027" s="4" t="s">
        <v>21</v>
      </c>
    </row>
    <row r="15028" spans="1:17" ht="22.5" x14ac:dyDescent="0.25">
      <c r="A15028" s="3">
        <v>506</v>
      </c>
      <c r="B15028" s="1" t="s">
        <v>1122</v>
      </c>
      <c r="C15028" s="1" t="s">
        <v>15</v>
      </c>
      <c r="D15028" s="1" t="s">
        <v>161</v>
      </c>
      <c r="E15028" s="1">
        <v>12121212</v>
      </c>
      <c r="F15028" s="1" t="s">
        <v>24</v>
      </c>
      <c r="G15028" s="1">
        <v>2244495</v>
      </c>
      <c r="H15028" s="1" t="s">
        <v>616</v>
      </c>
      <c r="I15028" s="2">
        <v>45094</v>
      </c>
      <c r="J15028" s="15" t="str">
        <f>MID(Tabla1[[#This Row],[HORA]],1,5)</f>
        <v>18:21</v>
      </c>
      <c r="K15028" s="16">
        <f>IF(Tabla1[[#This Row],[FECHA]]=I15029,IF(J15029-J15028&gt;0,(J15029-J15028)*1440,0),0)</f>
        <v>0</v>
      </c>
      <c r="L15028" s="14">
        <f>-5+L14769-Datos!$C$8</f>
        <v>12.759999999999998</v>
      </c>
      <c r="M15028" s="13" t="s">
        <v>56160</v>
      </c>
      <c r="N15028" s="1" t="s">
        <v>1119</v>
      </c>
      <c r="O15028" s="1">
        <v>0</v>
      </c>
      <c r="P15028" s="1" t="s">
        <v>27</v>
      </c>
      <c r="Q15028" s="4" t="s">
        <v>21</v>
      </c>
    </row>
    <row r="15029" spans="1:17" ht="22.5" x14ac:dyDescent="0.25">
      <c r="A15029" s="3">
        <v>18636</v>
      </c>
      <c r="B15029" s="1" t="s">
        <v>55421</v>
      </c>
      <c r="C15029" s="1" t="s">
        <v>15</v>
      </c>
      <c r="D15029" s="1" t="s">
        <v>40</v>
      </c>
      <c r="E15029" s="1">
        <v>20605477551</v>
      </c>
      <c r="F15029" s="1" t="s">
        <v>48934</v>
      </c>
      <c r="G15029" s="1">
        <v>2244494</v>
      </c>
      <c r="H15029" s="1" t="s">
        <v>53352</v>
      </c>
      <c r="I15029" s="2">
        <v>45094</v>
      </c>
      <c r="J15029" s="15" t="str">
        <f>MID(Tabla1[[#This Row],[HORA]],1,5)</f>
        <v>18:21</v>
      </c>
      <c r="K15029" s="16">
        <f>IF(Tabla1[[#This Row],[FECHA]]=I15030,IF(J15030-J15029&gt;0,(J15030-J15029)*1440,0),0)</f>
        <v>0.99999999999999645</v>
      </c>
      <c r="L15029" s="14">
        <f>-5+L14770-Datos!$C$8</f>
        <v>6.740000000000002</v>
      </c>
      <c r="M15029" s="13" t="s">
        <v>56160</v>
      </c>
      <c r="N15029" s="1" t="s">
        <v>55422</v>
      </c>
      <c r="O15029" s="1">
        <v>30</v>
      </c>
      <c r="P15029" s="1" t="s">
        <v>413</v>
      </c>
      <c r="Q15029" s="4" t="s">
        <v>21</v>
      </c>
    </row>
    <row r="15030" spans="1:17" ht="22.5" x14ac:dyDescent="0.25">
      <c r="A15030" s="3">
        <v>18637</v>
      </c>
      <c r="B15030" s="1" t="s">
        <v>55423</v>
      </c>
      <c r="C15030" s="1" t="s">
        <v>15</v>
      </c>
      <c r="D15030" s="1" t="s">
        <v>82</v>
      </c>
      <c r="E15030" s="1">
        <v>20605477551</v>
      </c>
      <c r="F15030" s="1" t="s">
        <v>48934</v>
      </c>
      <c r="G15030" s="1">
        <v>42574411</v>
      </c>
      <c r="H15030" s="1" t="s">
        <v>55424</v>
      </c>
      <c r="I15030" s="2">
        <v>45094</v>
      </c>
      <c r="J15030" s="15" t="str">
        <f>MID(Tabla1[[#This Row],[HORA]],1,5)</f>
        <v>18:22</v>
      </c>
      <c r="K15030" s="16">
        <f>IF(Tabla1[[#This Row],[FECHA]]=I15031,IF(J15031-J15030&gt;0,(J15031-J15030)*1440,0),0)</f>
        <v>0.99999999999983658</v>
      </c>
      <c r="L15030" s="14">
        <f>-5+L14771-Datos!$C$8</f>
        <v>8.0400000000000027</v>
      </c>
      <c r="M15030" s="13" t="s">
        <v>56161</v>
      </c>
      <c r="N15030" s="1" t="s">
        <v>55425</v>
      </c>
      <c r="O15030" s="1">
        <v>15</v>
      </c>
      <c r="P15030" s="1" t="s">
        <v>413</v>
      </c>
      <c r="Q15030" s="4" t="s">
        <v>21</v>
      </c>
    </row>
    <row r="15031" spans="1:17" ht="22.5" x14ac:dyDescent="0.25">
      <c r="A15031" s="3">
        <v>507</v>
      </c>
      <c r="B15031" s="1" t="s">
        <v>1123</v>
      </c>
      <c r="C15031" s="1" t="s">
        <v>15</v>
      </c>
      <c r="D15031" s="1" t="s">
        <v>141</v>
      </c>
      <c r="E15031" s="1">
        <v>12121212</v>
      </c>
      <c r="F15031" s="1" t="s">
        <v>24</v>
      </c>
      <c r="G15031" s="1">
        <v>2244496</v>
      </c>
      <c r="H15031" s="1" t="s">
        <v>545</v>
      </c>
      <c r="I15031" s="2">
        <v>45094</v>
      </c>
      <c r="J15031" s="15" t="str">
        <f>MID(Tabla1[[#This Row],[HORA]],1,5)</f>
        <v>18:23</v>
      </c>
      <c r="K15031" s="16">
        <f>IF(Tabla1[[#This Row],[FECHA]]=I15032,IF(J15032-J15031&gt;0,(J15032-J15031)*1440,0),0)</f>
        <v>0</v>
      </c>
      <c r="L15031" s="14">
        <f>-5+L14772-Datos!$C$8</f>
        <v>6.9400000000000031</v>
      </c>
      <c r="M15031" s="13" t="s">
        <v>56162</v>
      </c>
      <c r="N15031" s="1" t="s">
        <v>1119</v>
      </c>
      <c r="O15031" s="1">
        <v>0</v>
      </c>
      <c r="P15031" s="1" t="s">
        <v>27</v>
      </c>
      <c r="Q15031" s="4" t="s">
        <v>21</v>
      </c>
    </row>
    <row r="15032" spans="1:17" ht="22.5" x14ac:dyDescent="0.25">
      <c r="A15032" s="3">
        <v>508</v>
      </c>
      <c r="B15032" s="1" t="s">
        <v>1123</v>
      </c>
      <c r="C15032" s="1" t="s">
        <v>15</v>
      </c>
      <c r="D15032" s="1" t="s">
        <v>141</v>
      </c>
      <c r="E15032" s="1">
        <v>12121212</v>
      </c>
      <c r="F15032" s="1" t="s">
        <v>28</v>
      </c>
      <c r="G15032" s="1">
        <v>2244496</v>
      </c>
      <c r="H15032" s="1" t="s">
        <v>545</v>
      </c>
      <c r="I15032" s="2">
        <v>45094</v>
      </c>
      <c r="J15032" s="15" t="str">
        <f>MID(Tabla1[[#This Row],[HORA]],1,5)</f>
        <v>18:23</v>
      </c>
      <c r="K15032" s="16">
        <f>IF(Tabla1[[#This Row],[FECHA]]=I15033,IF(J15033-J15032&gt;0,(J15033-J15032)*1440,0),0)</f>
        <v>2.0000000000001528</v>
      </c>
      <c r="L15032" s="14">
        <f>-5+L14773-Datos!$C$8</f>
        <v>8.1400000000000023</v>
      </c>
      <c r="M15032" s="13" t="s">
        <v>56162</v>
      </c>
      <c r="N15032" s="1" t="s">
        <v>1119</v>
      </c>
      <c r="O15032" s="1">
        <v>0</v>
      </c>
      <c r="P15032" s="1" t="s">
        <v>27</v>
      </c>
      <c r="Q15032" s="4" t="s">
        <v>21</v>
      </c>
    </row>
    <row r="15033" spans="1:17" ht="22.5" x14ac:dyDescent="0.25">
      <c r="A15033" s="3">
        <v>14857</v>
      </c>
      <c r="B15033" s="1" t="s">
        <v>45466</v>
      </c>
      <c r="C15033" s="1" t="s">
        <v>15</v>
      </c>
      <c r="D15033" s="1" t="s">
        <v>40</v>
      </c>
      <c r="E15033" s="1">
        <v>71235767</v>
      </c>
      <c r="F15033" s="1" t="s">
        <v>4828</v>
      </c>
      <c r="G15033" s="1">
        <v>47222309</v>
      </c>
      <c r="H15033" s="1" t="s">
        <v>45467</v>
      </c>
      <c r="I15033" s="2">
        <v>45094</v>
      </c>
      <c r="J15033" s="15" t="str">
        <f>MID(Tabla1[[#This Row],[HORA]],1,5)</f>
        <v>18:25</v>
      </c>
      <c r="K15033" s="16">
        <f>IF(Tabla1[[#This Row],[FECHA]]=I15034,IF(J15034-J15033&gt;0,(J15034-J15033)*1440,0),0)</f>
        <v>0.99999999999999645</v>
      </c>
      <c r="L15033" s="14">
        <f>-5+L14774-Datos!$C$8</f>
        <v>9.6400000000000023</v>
      </c>
      <c r="M15033" s="13" t="s">
        <v>56164</v>
      </c>
      <c r="N15033" s="1" t="s">
        <v>45468</v>
      </c>
      <c r="O15033" s="1">
        <v>15</v>
      </c>
      <c r="P15033" s="1" t="s">
        <v>413</v>
      </c>
      <c r="Q15033" s="4" t="s">
        <v>21</v>
      </c>
    </row>
    <row r="15034" spans="1:17" ht="22.5" x14ac:dyDescent="0.25">
      <c r="A15034" s="3">
        <v>509</v>
      </c>
      <c r="B15034" s="1" t="s">
        <v>1124</v>
      </c>
      <c r="C15034" s="1" t="s">
        <v>15</v>
      </c>
      <c r="D15034" s="1" t="s">
        <v>33</v>
      </c>
      <c r="E15034" s="1">
        <v>12121212</v>
      </c>
      <c r="F15034" s="1" t="s">
        <v>28</v>
      </c>
      <c r="G15034" s="1">
        <v>2244499</v>
      </c>
      <c r="H15034" s="1" t="s">
        <v>34</v>
      </c>
      <c r="I15034" s="2">
        <v>45094</v>
      </c>
      <c r="J15034" s="15" t="str">
        <f>MID(Tabla1[[#This Row],[HORA]],1,5)</f>
        <v>18:26</v>
      </c>
      <c r="K15034" s="16">
        <f>IF(Tabla1[[#This Row],[FECHA]]=I15035,IF(J15035-J15034&gt;0,(J15035-J15034)*1440,0),0)</f>
        <v>0</v>
      </c>
      <c r="L15034" s="14">
        <f>-5+L14775-Datos!$C$8</f>
        <v>6.990000000000002</v>
      </c>
      <c r="M15034" s="13" t="s">
        <v>56165</v>
      </c>
      <c r="N15034" s="1" t="s">
        <v>1125</v>
      </c>
      <c r="O15034" s="1">
        <v>0</v>
      </c>
      <c r="P15034" s="1" t="s">
        <v>27</v>
      </c>
      <c r="Q15034" s="4" t="s">
        <v>21</v>
      </c>
    </row>
    <row r="15035" spans="1:17" ht="22.5" x14ac:dyDescent="0.25">
      <c r="A15035" s="3">
        <v>510</v>
      </c>
      <c r="B15035" s="1" t="s">
        <v>1124</v>
      </c>
      <c r="C15035" s="1" t="s">
        <v>15</v>
      </c>
      <c r="D15035" s="1" t="s">
        <v>33</v>
      </c>
      <c r="E15035" s="1">
        <v>12121212</v>
      </c>
      <c r="F15035" s="1" t="s">
        <v>24</v>
      </c>
      <c r="G15035" s="1">
        <v>2244499</v>
      </c>
      <c r="H15035" s="1" t="s">
        <v>34</v>
      </c>
      <c r="I15035" s="2">
        <v>45094</v>
      </c>
      <c r="J15035" s="15" t="str">
        <f>MID(Tabla1[[#This Row],[HORA]],1,5)</f>
        <v>18:26</v>
      </c>
      <c r="K15035" s="16">
        <f>IF(Tabla1[[#This Row],[FECHA]]=I15036,IF(J15036-J15035&gt;0,(J15036-J15035)*1440,0),0)</f>
        <v>0.99999999999983658</v>
      </c>
      <c r="L15035" s="14">
        <f>-5+L14776-Datos!$C$8</f>
        <v>9.1400000000000023</v>
      </c>
      <c r="M15035" s="13" t="s">
        <v>56165</v>
      </c>
      <c r="N15035" s="1" t="s">
        <v>1125</v>
      </c>
      <c r="O15035" s="1">
        <v>0</v>
      </c>
      <c r="P15035" s="1" t="s">
        <v>27</v>
      </c>
      <c r="Q15035" s="4" t="s">
        <v>21</v>
      </c>
    </row>
    <row r="15036" spans="1:17" ht="22.5" x14ac:dyDescent="0.25">
      <c r="A15036" s="3">
        <v>511</v>
      </c>
      <c r="B15036" s="1" t="s">
        <v>1126</v>
      </c>
      <c r="C15036" s="1" t="s">
        <v>15</v>
      </c>
      <c r="D15036" s="1" t="s">
        <v>71</v>
      </c>
      <c r="E15036" s="1">
        <v>12121212</v>
      </c>
      <c r="F15036" s="1" t="s">
        <v>24</v>
      </c>
      <c r="G15036" s="1">
        <v>2244500</v>
      </c>
      <c r="H15036" s="1" t="s">
        <v>1127</v>
      </c>
      <c r="I15036" s="2">
        <v>45094</v>
      </c>
      <c r="J15036" s="15" t="str">
        <f>MID(Tabla1[[#This Row],[HORA]],1,5)</f>
        <v>18:27</v>
      </c>
      <c r="K15036" s="16">
        <f>IF(Tabla1[[#This Row],[FECHA]]=I15037,IF(J15037-J15036&gt;0,(J15037-J15036)*1440,0),0)</f>
        <v>0</v>
      </c>
      <c r="L15036" s="14">
        <f>-5+L14777-Datos!$C$8</f>
        <v>10.840000000000003</v>
      </c>
      <c r="M15036" s="13" t="s">
        <v>56166</v>
      </c>
      <c r="N15036" s="1" t="s">
        <v>1125</v>
      </c>
      <c r="O15036" s="1">
        <v>0</v>
      </c>
      <c r="P15036" s="1" t="s">
        <v>27</v>
      </c>
      <c r="Q15036" s="4" t="s">
        <v>21</v>
      </c>
    </row>
    <row r="15037" spans="1:17" ht="22.5" x14ac:dyDescent="0.25">
      <c r="A15037" s="3">
        <v>512</v>
      </c>
      <c r="B15037" s="1" t="s">
        <v>1126</v>
      </c>
      <c r="C15037" s="1" t="s">
        <v>15</v>
      </c>
      <c r="D15037" s="1" t="s">
        <v>71</v>
      </c>
      <c r="E15037" s="1">
        <v>12121212</v>
      </c>
      <c r="F15037" s="1" t="s">
        <v>28</v>
      </c>
      <c r="G15037" s="1">
        <v>2244500</v>
      </c>
      <c r="H15037" s="1" t="s">
        <v>1127</v>
      </c>
      <c r="I15037" s="2">
        <v>45094</v>
      </c>
      <c r="J15037" s="15" t="str">
        <f>MID(Tabla1[[#This Row],[HORA]],1,5)</f>
        <v>18:27</v>
      </c>
      <c r="K15037" s="16">
        <f>IF(Tabla1[[#This Row],[FECHA]]=I15038,IF(J15038-J15037&gt;0,(J15038-J15037)*1440,0),0)</f>
        <v>0</v>
      </c>
      <c r="L15037" s="14">
        <f>-5+L14778-Datos!$C$8</f>
        <v>8.0000000000000018</v>
      </c>
      <c r="M15037" s="13" t="s">
        <v>56166</v>
      </c>
      <c r="N15037" s="1" t="s">
        <v>1125</v>
      </c>
      <c r="O15037" s="1">
        <v>0</v>
      </c>
      <c r="P15037" s="1" t="s">
        <v>27</v>
      </c>
      <c r="Q15037" s="4" t="s">
        <v>21</v>
      </c>
    </row>
    <row r="15038" spans="1:17" ht="22.5" x14ac:dyDescent="0.25">
      <c r="A15038" s="3">
        <v>4290</v>
      </c>
      <c r="B15038" s="1" t="s">
        <v>13437</v>
      </c>
      <c r="C15038" s="1" t="s">
        <v>15</v>
      </c>
      <c r="D15038" s="1" t="s">
        <v>172</v>
      </c>
      <c r="E15038" s="1">
        <v>40723941</v>
      </c>
      <c r="F15038" s="1" t="s">
        <v>13438</v>
      </c>
      <c r="G15038" s="1">
        <v>18888888</v>
      </c>
      <c r="H15038" s="1" t="s">
        <v>12538</v>
      </c>
      <c r="I15038" s="2">
        <v>45094</v>
      </c>
      <c r="J15038" s="15" t="str">
        <f>MID(Tabla1[[#This Row],[HORA]],1,5)</f>
        <v>18:27</v>
      </c>
      <c r="K15038" s="16">
        <f>IF(Tabla1[[#This Row],[FECHA]]=I15039,IF(J15039-J15038&gt;0,(J15039-J15038)*1440,0),0)</f>
        <v>0</v>
      </c>
      <c r="L15038" s="14">
        <f>-5+L14779-Datos!$C$8</f>
        <v>8.9400000000000031</v>
      </c>
      <c r="M15038" s="13" t="s">
        <v>56166</v>
      </c>
      <c r="N15038" s="1" t="s">
        <v>1715</v>
      </c>
      <c r="O15038" s="1">
        <v>20</v>
      </c>
      <c r="P15038" s="1" t="s">
        <v>1141</v>
      </c>
      <c r="Q15038" s="4" t="s">
        <v>21</v>
      </c>
    </row>
    <row r="15039" spans="1:17" ht="22.5" x14ac:dyDescent="0.25">
      <c r="A15039" s="3">
        <v>14858</v>
      </c>
      <c r="B15039" s="1" t="s">
        <v>45469</v>
      </c>
      <c r="C15039" s="1" t="s">
        <v>15</v>
      </c>
      <c r="D15039" s="1" t="s">
        <v>40</v>
      </c>
      <c r="E15039" s="1">
        <v>45844927</v>
      </c>
      <c r="F15039" s="1" t="s">
        <v>45470</v>
      </c>
      <c r="G15039" s="1">
        <v>2244501</v>
      </c>
      <c r="H15039" s="1" t="s">
        <v>45471</v>
      </c>
      <c r="I15039" s="2">
        <v>45094</v>
      </c>
      <c r="J15039" s="15" t="str">
        <f>MID(Tabla1[[#This Row],[HORA]],1,5)</f>
        <v>18:27</v>
      </c>
      <c r="K15039" s="16">
        <f>IF(Tabla1[[#This Row],[FECHA]]=I15040,IF(J15040-J15039&gt;0,(J15040-J15039)*1440,0),0)</f>
        <v>0.99999999999999645</v>
      </c>
      <c r="L15039" s="14">
        <f>-5+L14780-Datos!$C$8</f>
        <v>9.1800000000000015</v>
      </c>
      <c r="M15039" s="13" t="s">
        <v>56166</v>
      </c>
      <c r="N15039" s="1" t="s">
        <v>45472</v>
      </c>
      <c r="O15039" s="1">
        <v>15</v>
      </c>
      <c r="P15039" s="1" t="s">
        <v>413</v>
      </c>
      <c r="Q15039" s="4" t="s">
        <v>21</v>
      </c>
    </row>
    <row r="15040" spans="1:17" ht="22.5" x14ac:dyDescent="0.25">
      <c r="A15040" s="3">
        <v>4291</v>
      </c>
      <c r="B15040" s="1" t="s">
        <v>13439</v>
      </c>
      <c r="C15040" s="1" t="s">
        <v>15</v>
      </c>
      <c r="D15040" s="1" t="s">
        <v>40</v>
      </c>
      <c r="E15040" s="1">
        <v>16782014</v>
      </c>
      <c r="F15040" s="1" t="s">
        <v>13440</v>
      </c>
      <c r="G15040" s="1">
        <v>18888888</v>
      </c>
      <c r="H15040" s="1" t="s">
        <v>12538</v>
      </c>
      <c r="I15040" s="2">
        <v>45094</v>
      </c>
      <c r="J15040" s="15" t="str">
        <f>MID(Tabla1[[#This Row],[HORA]],1,5)</f>
        <v>18:28</v>
      </c>
      <c r="K15040" s="16">
        <f>IF(Tabla1[[#This Row],[FECHA]]=I15041,IF(J15041-J15040&gt;0,(J15041-J15040)*1440,0),0)</f>
        <v>1.0000000000001563</v>
      </c>
      <c r="L15040" s="14">
        <f>-5+L14781-Datos!$C$8</f>
        <v>6.8500000000000032</v>
      </c>
      <c r="M15040" s="13" t="s">
        <v>56167</v>
      </c>
      <c r="N15040" s="1" t="s">
        <v>1715</v>
      </c>
      <c r="O15040" s="1">
        <v>30</v>
      </c>
      <c r="P15040" s="1" t="s">
        <v>1141</v>
      </c>
      <c r="Q15040" s="4" t="s">
        <v>21</v>
      </c>
    </row>
    <row r="15041" spans="1:17" ht="22.5" x14ac:dyDescent="0.25">
      <c r="A15041" s="3">
        <v>14859</v>
      </c>
      <c r="B15041" s="1" t="s">
        <v>45473</v>
      </c>
      <c r="C15041" s="1" t="s">
        <v>15</v>
      </c>
      <c r="D15041" s="1" t="s">
        <v>71</v>
      </c>
      <c r="E15041" s="1">
        <v>72837477</v>
      </c>
      <c r="F15041" s="1" t="s">
        <v>45474</v>
      </c>
      <c r="G15041" s="1">
        <v>2244504</v>
      </c>
      <c r="H15041" s="1" t="s">
        <v>45475</v>
      </c>
      <c r="I15041" s="2">
        <v>45094</v>
      </c>
      <c r="J15041" s="15" t="str">
        <f>MID(Tabla1[[#This Row],[HORA]],1,5)</f>
        <v>18:29</v>
      </c>
      <c r="K15041" s="16">
        <f>IF(Tabla1[[#This Row],[FECHA]]=I15042,IF(J15042-J15041&gt;0,(J15042-J15041)*1440,0),0)</f>
        <v>0.99999999999999645</v>
      </c>
      <c r="L15041" s="14">
        <f>-5+L14782-Datos!$C$8</f>
        <v>8.0900000000000016</v>
      </c>
      <c r="M15041" s="13" t="s">
        <v>56168</v>
      </c>
      <c r="N15041" s="1" t="s">
        <v>45476</v>
      </c>
      <c r="O15041" s="1">
        <v>15</v>
      </c>
      <c r="P15041" s="1" t="s">
        <v>413</v>
      </c>
      <c r="Q15041" s="4" t="s">
        <v>21</v>
      </c>
    </row>
    <row r="15042" spans="1:17" ht="22.5" x14ac:dyDescent="0.25">
      <c r="A15042" s="3">
        <v>10878</v>
      </c>
      <c r="B15042" s="1" t="s">
        <v>33810</v>
      </c>
      <c r="C15042" s="1" t="s">
        <v>15</v>
      </c>
      <c r="D15042" s="1" t="s">
        <v>40</v>
      </c>
      <c r="E15042" s="1">
        <v>48391182</v>
      </c>
      <c r="F15042" s="1" t="s">
        <v>3948</v>
      </c>
      <c r="G15042" s="1">
        <v>2861548</v>
      </c>
      <c r="H15042" s="1" t="s">
        <v>11054</v>
      </c>
      <c r="I15042" s="2">
        <v>45094</v>
      </c>
      <c r="J15042" s="15" t="str">
        <f>MID(Tabla1[[#This Row],[HORA]],1,5)</f>
        <v>18:30</v>
      </c>
      <c r="K15042" s="16">
        <f>IF(Tabla1[[#This Row],[FECHA]]=I15043,IF(J15043-J15042&gt;0,(J15043-J15042)*1440,0),0)</f>
        <v>0.99999999999983658</v>
      </c>
      <c r="L15042" s="14">
        <f>-5+L14783-Datos!$C$8</f>
        <v>7.7800000000000029</v>
      </c>
      <c r="M15042" s="13" t="s">
        <v>56169</v>
      </c>
      <c r="N15042" s="1" t="s">
        <v>8527</v>
      </c>
      <c r="O15042" s="1">
        <v>10</v>
      </c>
      <c r="P15042" s="1" t="s">
        <v>27</v>
      </c>
      <c r="Q15042" s="4" t="s">
        <v>21</v>
      </c>
    </row>
    <row r="15043" spans="1:17" ht="22.5" x14ac:dyDescent="0.25">
      <c r="A15043" s="3">
        <v>4292</v>
      </c>
      <c r="B15043" s="1" t="s">
        <v>13441</v>
      </c>
      <c r="C15043" s="1" t="s">
        <v>15</v>
      </c>
      <c r="D15043" s="1" t="s">
        <v>228</v>
      </c>
      <c r="E15043" s="1">
        <v>47973435</v>
      </c>
      <c r="F15043" s="1" t="s">
        <v>13442</v>
      </c>
      <c r="G15043" s="1">
        <v>47973435</v>
      </c>
      <c r="H15043" s="1" t="s">
        <v>13442</v>
      </c>
      <c r="I15043" s="2">
        <v>45094</v>
      </c>
      <c r="J15043" s="15" t="str">
        <f>MID(Tabla1[[#This Row],[HORA]],1,5)</f>
        <v>18:31</v>
      </c>
      <c r="K15043" s="16">
        <f>IF(Tabla1[[#This Row],[FECHA]]=I15044,IF(J15044-J15043&gt;0,(J15044-J15043)*1440,0),0)</f>
        <v>5.0000000000001421</v>
      </c>
      <c r="L15043" s="14">
        <f>-5+L14784-Datos!$C$8</f>
        <v>9.1600000000000019</v>
      </c>
      <c r="M15043" s="13" t="s">
        <v>56170</v>
      </c>
      <c r="N15043" s="1" t="s">
        <v>2078</v>
      </c>
      <c r="O15043" s="1">
        <v>15</v>
      </c>
      <c r="P15043" s="1" t="s">
        <v>1141</v>
      </c>
      <c r="Q15043" s="4" t="s">
        <v>21</v>
      </c>
    </row>
    <row r="15044" spans="1:17" ht="22.5" x14ac:dyDescent="0.25">
      <c r="A15044" s="3">
        <v>14860</v>
      </c>
      <c r="B15044" s="1" t="s">
        <v>45477</v>
      </c>
      <c r="C15044" s="1" t="s">
        <v>15</v>
      </c>
      <c r="D15044" s="1" t="s">
        <v>71</v>
      </c>
      <c r="E15044" s="1">
        <v>16423831</v>
      </c>
      <c r="F15044" s="1" t="s">
        <v>1383</v>
      </c>
      <c r="G15044" s="1">
        <v>2244507</v>
      </c>
      <c r="H15044" s="1" t="s">
        <v>45478</v>
      </c>
      <c r="I15044" s="2">
        <v>45094</v>
      </c>
      <c r="J15044" s="15" t="str">
        <f>MID(Tabla1[[#This Row],[HORA]],1,5)</f>
        <v>18:36</v>
      </c>
      <c r="K15044" s="16">
        <f>IF(Tabla1[[#This Row],[FECHA]]=I15045,IF(J15045-J15044&gt;0,(J15045-J15044)*1440,0),0)</f>
        <v>0.99999999999999645</v>
      </c>
      <c r="L15044" s="14">
        <f>-5+L14785-Datos!$C$8</f>
        <v>9.1000000000000032</v>
      </c>
      <c r="M15044" s="13" t="s">
        <v>56175</v>
      </c>
      <c r="N15044" s="1" t="s">
        <v>45479</v>
      </c>
      <c r="O15044" s="1">
        <v>1</v>
      </c>
      <c r="P15044" s="1" t="s">
        <v>413</v>
      </c>
      <c r="Q15044" s="4" t="s">
        <v>21</v>
      </c>
    </row>
    <row r="15045" spans="1:17" ht="22.5" x14ac:dyDescent="0.25">
      <c r="A15045" s="3">
        <v>10879</v>
      </c>
      <c r="B15045" s="1" t="s">
        <v>33811</v>
      </c>
      <c r="C15045" s="1" t="s">
        <v>15</v>
      </c>
      <c r="D15045" s="1" t="s">
        <v>40</v>
      </c>
      <c r="E15045" s="1">
        <v>43063738</v>
      </c>
      <c r="F15045" s="1" t="s">
        <v>33812</v>
      </c>
      <c r="G15045" s="1">
        <v>47170857</v>
      </c>
      <c r="H15045" s="1" t="s">
        <v>24664</v>
      </c>
      <c r="I15045" s="2">
        <v>45094</v>
      </c>
      <c r="J15045" s="15" t="str">
        <f>MID(Tabla1[[#This Row],[HORA]],1,5)</f>
        <v>18:37</v>
      </c>
      <c r="K15045" s="16">
        <f>IF(Tabla1[[#This Row],[FECHA]]=I15046,IF(J15046-J15045&gt;0,(J15046-J15045)*1440,0),0)</f>
        <v>1.999999999999833</v>
      </c>
      <c r="L15045" s="14">
        <f>-5+L14786-Datos!$C$8</f>
        <v>9.0000000000000018</v>
      </c>
      <c r="M15045" s="13" t="s">
        <v>56176</v>
      </c>
      <c r="N15045" s="1" t="s">
        <v>9006</v>
      </c>
      <c r="O15045" s="1">
        <v>15</v>
      </c>
      <c r="P15045" s="1" t="s">
        <v>27</v>
      </c>
      <c r="Q15045" s="4" t="s">
        <v>21</v>
      </c>
    </row>
    <row r="15046" spans="1:17" ht="22.5" x14ac:dyDescent="0.25">
      <c r="A15046" s="3">
        <v>4293</v>
      </c>
      <c r="B15046" s="1" t="s">
        <v>13443</v>
      </c>
      <c r="C15046" s="1" t="s">
        <v>15</v>
      </c>
      <c r="D15046" s="1" t="s">
        <v>61</v>
      </c>
      <c r="E15046" s="1">
        <v>16794668</v>
      </c>
      <c r="F15046" s="1" t="s">
        <v>13444</v>
      </c>
      <c r="G15046" s="1">
        <v>23687404</v>
      </c>
      <c r="H15046" s="1" t="s">
        <v>13445</v>
      </c>
      <c r="I15046" s="2">
        <v>45094</v>
      </c>
      <c r="J15046" s="15" t="str">
        <f>MID(Tabla1[[#This Row],[HORA]],1,5)</f>
        <v>18:39</v>
      </c>
      <c r="K15046" s="16">
        <f>IF(Tabla1[[#This Row],[FECHA]]=I15047,IF(J15047-J15046&gt;0,(J15047-J15046)*1440,0),0)</f>
        <v>0</v>
      </c>
      <c r="L15046" s="14">
        <f>-5+L14787-Datos!$C$8</f>
        <v>6.7100000000000026</v>
      </c>
      <c r="M15046" s="13" t="s">
        <v>56178</v>
      </c>
      <c r="N15046" s="1" t="s">
        <v>13446</v>
      </c>
      <c r="O15046" s="1">
        <v>18</v>
      </c>
      <c r="P15046" s="1" t="s">
        <v>1141</v>
      </c>
      <c r="Q15046" s="4" t="s">
        <v>21</v>
      </c>
    </row>
    <row r="15047" spans="1:17" ht="22.5" x14ac:dyDescent="0.25">
      <c r="A15047" s="3">
        <v>10880</v>
      </c>
      <c r="B15047" s="1" t="s">
        <v>33813</v>
      </c>
      <c r="C15047" s="1" t="s">
        <v>15</v>
      </c>
      <c r="D15047" s="1" t="s">
        <v>33</v>
      </c>
      <c r="E15047" s="1">
        <v>17632648</v>
      </c>
      <c r="F15047" s="1" t="s">
        <v>33814</v>
      </c>
      <c r="G15047" s="1">
        <v>2244509</v>
      </c>
      <c r="H15047" s="1" t="s">
        <v>33815</v>
      </c>
      <c r="I15047" s="2">
        <v>45094</v>
      </c>
      <c r="J15047" s="15" t="str">
        <f>MID(Tabla1[[#This Row],[HORA]],1,5)</f>
        <v>18:39</v>
      </c>
      <c r="K15047" s="16">
        <f>IF(Tabla1[[#This Row],[FECHA]]=I15048,IF(J15048-J15047&gt;0,(J15048-J15047)*1440,0),0)</f>
        <v>0</v>
      </c>
      <c r="L15047" s="14">
        <f>-5+L14788-Datos!$C$8</f>
        <v>8.0000000000000018</v>
      </c>
      <c r="M15047" s="13" t="s">
        <v>56178</v>
      </c>
      <c r="N15047" s="1" t="s">
        <v>20173</v>
      </c>
      <c r="O15047" s="1">
        <v>20</v>
      </c>
      <c r="P15047" s="1" t="s">
        <v>27</v>
      </c>
      <c r="Q15047" s="4" t="s">
        <v>21</v>
      </c>
    </row>
    <row r="15048" spans="1:17" ht="22.5" x14ac:dyDescent="0.25">
      <c r="A15048" s="3">
        <v>14861</v>
      </c>
      <c r="B15048" s="1" t="s">
        <v>45480</v>
      </c>
      <c r="C15048" s="1" t="s">
        <v>15</v>
      </c>
      <c r="D15048" s="1" t="s">
        <v>71</v>
      </c>
      <c r="E15048" s="1">
        <v>77478714</v>
      </c>
      <c r="F15048" s="1" t="s">
        <v>23884</v>
      </c>
      <c r="G15048" s="1">
        <v>75421040</v>
      </c>
      <c r="H15048" s="1" t="s">
        <v>45481</v>
      </c>
      <c r="I15048" s="2">
        <v>45094</v>
      </c>
      <c r="J15048" s="15" t="str">
        <f>MID(Tabla1[[#This Row],[HORA]],1,5)</f>
        <v>18:39</v>
      </c>
      <c r="K15048" s="16">
        <f>IF(Tabla1[[#This Row],[FECHA]]=I15049,IF(J15049-J15048&gt;0,(J15049-J15048)*1440,0),0)</f>
        <v>5.0000000000001421</v>
      </c>
      <c r="L15048" s="14">
        <f>-5+L14789-Datos!$C$8</f>
        <v>7.0100000000000033</v>
      </c>
      <c r="M15048" s="13" t="s">
        <v>56178</v>
      </c>
      <c r="N15048" s="1" t="s">
        <v>8283</v>
      </c>
      <c r="O15048" s="1">
        <v>20</v>
      </c>
      <c r="P15048" s="1" t="s">
        <v>413</v>
      </c>
      <c r="Q15048" s="4" t="s">
        <v>21</v>
      </c>
    </row>
    <row r="15049" spans="1:17" ht="22.5" x14ac:dyDescent="0.25">
      <c r="A15049" s="3">
        <v>14862</v>
      </c>
      <c r="B15049" s="1" t="s">
        <v>45482</v>
      </c>
      <c r="C15049" s="1" t="s">
        <v>15</v>
      </c>
      <c r="D15049" s="1" t="s">
        <v>40</v>
      </c>
      <c r="E15049" s="1">
        <v>43685393</v>
      </c>
      <c r="F15049" s="1" t="s">
        <v>45483</v>
      </c>
      <c r="G15049" s="1">
        <v>73076119</v>
      </c>
      <c r="H15049" s="1" t="s">
        <v>45484</v>
      </c>
      <c r="I15049" s="2">
        <v>45094</v>
      </c>
      <c r="J15049" s="15" t="str">
        <f>MID(Tabla1[[#This Row],[HORA]],1,5)</f>
        <v>18:44</v>
      </c>
      <c r="K15049" s="16">
        <f>IF(Tabla1[[#This Row],[FECHA]]=I15050,IF(J15050-J15049&gt;0,(J15050-J15049)*1440,0),0)</f>
        <v>3.9999999999999858</v>
      </c>
      <c r="L15049" s="14">
        <f>-5+L14790-Datos!$C$8</f>
        <v>10.020000000000001</v>
      </c>
      <c r="M15049" s="13" t="s">
        <v>56183</v>
      </c>
      <c r="N15049" s="1" t="s">
        <v>45485</v>
      </c>
      <c r="O15049" s="1">
        <v>20</v>
      </c>
      <c r="P15049" s="1" t="s">
        <v>413</v>
      </c>
      <c r="Q15049" s="4" t="s">
        <v>21</v>
      </c>
    </row>
    <row r="15050" spans="1:17" ht="22.5" x14ac:dyDescent="0.25">
      <c r="A15050" s="3">
        <v>14863</v>
      </c>
      <c r="B15050" s="1" t="s">
        <v>45486</v>
      </c>
      <c r="C15050" s="1" t="s">
        <v>15</v>
      </c>
      <c r="D15050" s="1" t="s">
        <v>71</v>
      </c>
      <c r="E15050" s="1">
        <v>16719698</v>
      </c>
      <c r="F15050" s="1" t="s">
        <v>45487</v>
      </c>
      <c r="G15050" s="1">
        <v>2244512</v>
      </c>
      <c r="H15050" s="1" t="s">
        <v>45488</v>
      </c>
      <c r="I15050" s="2">
        <v>45094</v>
      </c>
      <c r="J15050" s="15" t="str">
        <f>MID(Tabla1[[#This Row],[HORA]],1,5)</f>
        <v>18:48</v>
      </c>
      <c r="K15050" s="16">
        <f>IF(Tabla1[[#This Row],[FECHA]]=I15051,IF(J15051-J15050&gt;0,(J15051-J15050)*1440,0),0)</f>
        <v>1.9999999999999929</v>
      </c>
      <c r="L15050" s="14">
        <f>-5+L14791-Datos!$C$8</f>
        <v>12.080000000000005</v>
      </c>
      <c r="M15050" s="13" t="s">
        <v>56187</v>
      </c>
      <c r="N15050" s="1" t="s">
        <v>45489</v>
      </c>
      <c r="O15050" s="1">
        <v>30</v>
      </c>
      <c r="P15050" s="1" t="s">
        <v>413</v>
      </c>
      <c r="Q15050" s="4" t="s">
        <v>21</v>
      </c>
    </row>
    <row r="15051" spans="1:17" ht="22.5" x14ac:dyDescent="0.25">
      <c r="A15051" s="3">
        <v>14864</v>
      </c>
      <c r="B15051" s="1" t="s">
        <v>45490</v>
      </c>
      <c r="C15051" s="1" t="s">
        <v>15</v>
      </c>
      <c r="D15051" s="1" t="s">
        <v>82</v>
      </c>
      <c r="E15051" s="1">
        <v>16640829</v>
      </c>
      <c r="F15051" s="1" t="s">
        <v>45491</v>
      </c>
      <c r="G15051" s="1">
        <v>2244514</v>
      </c>
      <c r="H15051" s="1" t="s">
        <v>45492</v>
      </c>
      <c r="I15051" s="2">
        <v>45094</v>
      </c>
      <c r="J15051" s="15" t="str">
        <f>MID(Tabla1[[#This Row],[HORA]],1,5)</f>
        <v>18:50</v>
      </c>
      <c r="K15051" s="16">
        <f>IF(Tabla1[[#This Row],[FECHA]]=I15052,IF(J15052-J15051&gt;0,(J15052-J15051)*1440,0),0)</f>
        <v>0</v>
      </c>
      <c r="L15051" s="14">
        <f>-5+L14792-Datos!$C$8</f>
        <v>7.9500000000000028</v>
      </c>
      <c r="M15051" s="13" t="s">
        <v>56189</v>
      </c>
      <c r="N15051" s="1" t="s">
        <v>45493</v>
      </c>
      <c r="O15051" s="1">
        <v>25</v>
      </c>
      <c r="P15051" s="1" t="s">
        <v>413</v>
      </c>
      <c r="Q15051" s="4" t="s">
        <v>21</v>
      </c>
    </row>
    <row r="15052" spans="1:17" ht="22.5" x14ac:dyDescent="0.25">
      <c r="A15052" s="3">
        <v>14865</v>
      </c>
      <c r="B15052" s="1" t="s">
        <v>45490</v>
      </c>
      <c r="C15052" s="1" t="s">
        <v>15</v>
      </c>
      <c r="D15052" s="1" t="s">
        <v>82</v>
      </c>
      <c r="E15052" s="1">
        <v>16640829</v>
      </c>
      <c r="F15052" s="1" t="s">
        <v>45494</v>
      </c>
      <c r="G15052" s="1">
        <v>2244514</v>
      </c>
      <c r="H15052" s="1" t="s">
        <v>45492</v>
      </c>
      <c r="I15052" s="2">
        <v>45094</v>
      </c>
      <c r="J15052" s="15" t="str">
        <f>MID(Tabla1[[#This Row],[HORA]],1,5)</f>
        <v>18:50</v>
      </c>
      <c r="K15052" s="16">
        <f>IF(Tabla1[[#This Row],[FECHA]]=I15053,IF(J15053-J15052&gt;0,(J15053-J15052)*1440,0),0)</f>
        <v>5.9999999999999787</v>
      </c>
      <c r="L15052" s="14">
        <f>-5+L14793-Datos!$C$8</f>
        <v>7.7600000000000033</v>
      </c>
      <c r="M15052" s="13" t="s">
        <v>56189</v>
      </c>
      <c r="N15052" s="1" t="s">
        <v>45493</v>
      </c>
      <c r="O15052" s="1">
        <v>25</v>
      </c>
      <c r="P15052" s="1" t="s">
        <v>413</v>
      </c>
      <c r="Q15052" s="4" t="s">
        <v>21</v>
      </c>
    </row>
    <row r="15053" spans="1:17" ht="22.5" x14ac:dyDescent="0.25">
      <c r="A15053" s="3">
        <v>10881</v>
      </c>
      <c r="B15053" s="1" t="s">
        <v>33816</v>
      </c>
      <c r="C15053" s="1" t="s">
        <v>15</v>
      </c>
      <c r="D15053" s="1" t="s">
        <v>40</v>
      </c>
      <c r="E15053" s="1">
        <v>46597929</v>
      </c>
      <c r="F15053" s="1" t="s">
        <v>33817</v>
      </c>
      <c r="G15053" s="1">
        <v>2244516</v>
      </c>
      <c r="H15053" s="1" t="s">
        <v>33818</v>
      </c>
      <c r="I15053" s="2">
        <v>45094</v>
      </c>
      <c r="J15053" s="15" t="str">
        <f>MID(Tabla1[[#This Row],[HORA]],1,5)</f>
        <v>18:56</v>
      </c>
      <c r="K15053" s="16">
        <f>IF(Tabla1[[#This Row],[FECHA]]=I15054,IF(J15054-J15053&gt;0,(J15054-J15053)*1440,0),0)</f>
        <v>3.9999999999999858</v>
      </c>
      <c r="L15053" s="14">
        <f>-5+L14794-Datos!$C$8</f>
        <v>9.8500000000000032</v>
      </c>
      <c r="M15053" s="13" t="s">
        <v>56195</v>
      </c>
      <c r="N15053" s="1" t="s">
        <v>33819</v>
      </c>
      <c r="O15053" s="1">
        <v>30</v>
      </c>
      <c r="P15053" s="1" t="s">
        <v>27</v>
      </c>
      <c r="Q15053" s="4" t="s">
        <v>21</v>
      </c>
    </row>
    <row r="15054" spans="1:17" ht="22.5" x14ac:dyDescent="0.25">
      <c r="A15054" s="3">
        <v>16469</v>
      </c>
      <c r="B15054" s="1" t="s">
        <v>49951</v>
      </c>
      <c r="C15054" s="1" t="s">
        <v>15</v>
      </c>
      <c r="D15054" s="1" t="s">
        <v>172</v>
      </c>
      <c r="E15054" s="1">
        <v>20554911511</v>
      </c>
      <c r="F15054" s="1" t="s">
        <v>48411</v>
      </c>
      <c r="G15054" s="1">
        <v>2244045</v>
      </c>
      <c r="H15054" s="1" t="s">
        <v>49952</v>
      </c>
      <c r="I15054" s="2">
        <v>45094</v>
      </c>
      <c r="J15054" s="15" t="str">
        <f>MID(Tabla1[[#This Row],[HORA]],1,5)</f>
        <v>19:00</v>
      </c>
      <c r="K15054" s="16">
        <f>IF(Tabla1[[#This Row],[FECHA]]=I15055,IF(J15055-J15054&gt;0,(J15055-J15054)*1440,0),0)</f>
        <v>0.99999999999999645</v>
      </c>
      <c r="L15054" s="14">
        <f>-5+L14795-Datos!$C$8</f>
        <v>7.1900000000000031</v>
      </c>
      <c r="M15054" s="13" t="s">
        <v>56199</v>
      </c>
      <c r="N15054" s="1" t="s">
        <v>28816</v>
      </c>
      <c r="O15054" s="1">
        <v>12</v>
      </c>
      <c r="P15054" s="1" t="s">
        <v>1141</v>
      </c>
      <c r="Q15054" s="4" t="s">
        <v>21</v>
      </c>
    </row>
    <row r="15055" spans="1:17" ht="22.5" x14ac:dyDescent="0.25">
      <c r="A15055" s="3">
        <v>10882</v>
      </c>
      <c r="B15055" s="1" t="s">
        <v>33820</v>
      </c>
      <c r="C15055" s="1" t="s">
        <v>15</v>
      </c>
      <c r="D15055" s="1" t="s">
        <v>40</v>
      </c>
      <c r="E15055" s="1">
        <v>71775816</v>
      </c>
      <c r="F15055" s="1" t="s">
        <v>33821</v>
      </c>
      <c r="G15055" s="1">
        <v>2896201</v>
      </c>
      <c r="H15055" s="1" t="s">
        <v>33822</v>
      </c>
      <c r="I15055" s="2">
        <v>45094</v>
      </c>
      <c r="J15055" s="15" t="str">
        <f>MID(Tabla1[[#This Row],[HORA]],1,5)</f>
        <v>19:01</v>
      </c>
      <c r="K15055" s="16">
        <f>IF(Tabla1[[#This Row],[FECHA]]=I15056,IF(J15056-J15055&gt;0,(J15056-J15055)*1440,0),0)</f>
        <v>3.9999999999999858</v>
      </c>
      <c r="L15055" s="14">
        <f>-5+L14796-Datos!$C$8</f>
        <v>8.9200000000000035</v>
      </c>
      <c r="M15055" s="13" t="s">
        <v>56200</v>
      </c>
      <c r="N15055" s="1" t="s">
        <v>33823</v>
      </c>
      <c r="O15055" s="1">
        <v>30</v>
      </c>
      <c r="P15055" s="1" t="s">
        <v>27</v>
      </c>
      <c r="Q15055" s="4" t="s">
        <v>21</v>
      </c>
    </row>
    <row r="15056" spans="1:17" ht="22.5" x14ac:dyDescent="0.25">
      <c r="A15056" s="3">
        <v>10883</v>
      </c>
      <c r="B15056" s="1" t="s">
        <v>33824</v>
      </c>
      <c r="C15056" s="1" t="s">
        <v>15</v>
      </c>
      <c r="D15056" s="1" t="s">
        <v>33</v>
      </c>
      <c r="E15056" s="1">
        <v>3651131</v>
      </c>
      <c r="F15056" s="1" t="s">
        <v>31163</v>
      </c>
      <c r="G15056" s="1">
        <v>2244518</v>
      </c>
      <c r="H15056" s="1" t="s">
        <v>31164</v>
      </c>
      <c r="I15056" s="2">
        <v>45094</v>
      </c>
      <c r="J15056" s="15" t="str">
        <f>MID(Tabla1[[#This Row],[HORA]],1,5)</f>
        <v>19:05</v>
      </c>
      <c r="K15056" s="16">
        <f>IF(Tabla1[[#This Row],[FECHA]]=I15057,IF(J15057-J15056&gt;0,(J15057-J15056)*1440,0),0)</f>
        <v>3.9999999999999858</v>
      </c>
      <c r="L15056" s="14">
        <f>-5+L14797-Datos!$C$8</f>
        <v>10.780000000000001</v>
      </c>
      <c r="M15056" s="13" t="s">
        <v>56204</v>
      </c>
      <c r="N15056" s="1" t="s">
        <v>33825</v>
      </c>
      <c r="O15056" s="1">
        <v>30</v>
      </c>
      <c r="P15056" s="1" t="s">
        <v>27</v>
      </c>
      <c r="Q15056" s="4" t="s">
        <v>21</v>
      </c>
    </row>
    <row r="15057" spans="1:17" ht="22.5" x14ac:dyDescent="0.25">
      <c r="A15057" s="3">
        <v>10884</v>
      </c>
      <c r="B15057" s="1" t="s">
        <v>33826</v>
      </c>
      <c r="C15057" s="1" t="s">
        <v>15</v>
      </c>
      <c r="D15057" s="1" t="s">
        <v>71</v>
      </c>
      <c r="E15057" s="1">
        <v>16469533</v>
      </c>
      <c r="F15057" s="1" t="s">
        <v>33827</v>
      </c>
      <c r="G15057" s="1">
        <v>2244519</v>
      </c>
      <c r="H15057" s="1" t="s">
        <v>33828</v>
      </c>
      <c r="I15057" s="2">
        <v>45094</v>
      </c>
      <c r="J15057" s="15" t="str">
        <f>MID(Tabla1[[#This Row],[HORA]],1,5)</f>
        <v>19:09</v>
      </c>
      <c r="K15057" s="16">
        <f>IF(Tabla1[[#This Row],[FECHA]]=I15058,IF(J15058-J15057&gt;0,(J15058-J15057)*1440,0),0)</f>
        <v>2.0000000000001528</v>
      </c>
      <c r="L15057" s="14">
        <f>-5+L14798-Datos!$C$8</f>
        <v>8.0800000000000018</v>
      </c>
      <c r="M15057" s="13" t="s">
        <v>56208</v>
      </c>
      <c r="N15057" s="1" t="s">
        <v>11975</v>
      </c>
      <c r="O15057" s="1">
        <v>20</v>
      </c>
      <c r="P15057" s="1" t="s">
        <v>27</v>
      </c>
      <c r="Q15057" s="4" t="s">
        <v>21</v>
      </c>
    </row>
    <row r="15058" spans="1:17" ht="22.5" x14ac:dyDescent="0.25">
      <c r="A15058" s="3">
        <v>14866</v>
      </c>
      <c r="B15058" s="1" t="s">
        <v>45495</v>
      </c>
      <c r="C15058" s="1" t="s">
        <v>15</v>
      </c>
      <c r="D15058" s="1" t="s">
        <v>23</v>
      </c>
      <c r="E15058" s="1">
        <v>16437286</v>
      </c>
      <c r="F15058" s="1" t="s">
        <v>45496</v>
      </c>
      <c r="G15058" s="1">
        <v>2244520</v>
      </c>
      <c r="H15058" s="1" t="s">
        <v>45497</v>
      </c>
      <c r="I15058" s="2">
        <v>45094</v>
      </c>
      <c r="J15058" s="15" t="str">
        <f>MID(Tabla1[[#This Row],[HORA]],1,5)</f>
        <v>19:11</v>
      </c>
      <c r="K15058" s="16">
        <f>IF(Tabla1[[#This Row],[FECHA]]=I15059,IF(J15059-J15058&gt;0,(J15059-J15058)*1440,0),0)</f>
        <v>7.9999999999999716</v>
      </c>
      <c r="L15058" s="14">
        <f>-5+L14799-Datos!$C$8</f>
        <v>8.740000000000002</v>
      </c>
      <c r="M15058" s="13" t="s">
        <v>56210</v>
      </c>
      <c r="N15058" s="1" t="s">
        <v>45498</v>
      </c>
      <c r="O15058" s="1">
        <v>15</v>
      </c>
      <c r="P15058" s="1" t="s">
        <v>413</v>
      </c>
      <c r="Q15058" s="4" t="s">
        <v>21</v>
      </c>
    </row>
    <row r="15059" spans="1:17" ht="22.5" x14ac:dyDescent="0.25">
      <c r="A15059" s="3">
        <v>14867</v>
      </c>
      <c r="B15059" s="1" t="s">
        <v>45499</v>
      </c>
      <c r="C15059" s="1" t="s">
        <v>15</v>
      </c>
      <c r="D15059" s="1" t="s">
        <v>82</v>
      </c>
      <c r="E15059" s="1">
        <v>27291703</v>
      </c>
      <c r="F15059" s="1" t="s">
        <v>3828</v>
      </c>
      <c r="G15059" s="1">
        <v>2244521</v>
      </c>
      <c r="H15059" s="1" t="s">
        <v>7238</v>
      </c>
      <c r="I15059" s="2">
        <v>45094</v>
      </c>
      <c r="J15059" s="15" t="str">
        <f>MID(Tabla1[[#This Row],[HORA]],1,5)</f>
        <v>19:19</v>
      </c>
      <c r="K15059" s="16">
        <f>IF(Tabla1[[#This Row],[FECHA]]=I15060,IF(J15060-J15059&gt;0,(J15060-J15059)*1440,0),0)</f>
        <v>1.9999999999999929</v>
      </c>
      <c r="L15059" s="14">
        <f>-5+L14800-Datos!$C$8</f>
        <v>8.6800000000000015</v>
      </c>
      <c r="M15059" s="13" t="s">
        <v>56218</v>
      </c>
      <c r="N15059" s="1" t="s">
        <v>45500</v>
      </c>
      <c r="O15059" s="1">
        <v>15</v>
      </c>
      <c r="P15059" s="1" t="s">
        <v>413</v>
      </c>
      <c r="Q15059" s="4" t="s">
        <v>21</v>
      </c>
    </row>
    <row r="15060" spans="1:17" ht="22.5" x14ac:dyDescent="0.25">
      <c r="A15060" s="3">
        <v>10885</v>
      </c>
      <c r="B15060" s="1" t="s">
        <v>33829</v>
      </c>
      <c r="C15060" s="1" t="s">
        <v>15</v>
      </c>
      <c r="D15060" s="1" t="s">
        <v>77</v>
      </c>
      <c r="E15060" s="1">
        <v>16761257</v>
      </c>
      <c r="F15060" s="1" t="s">
        <v>18796</v>
      </c>
      <c r="G15060" s="1">
        <v>2244522</v>
      </c>
      <c r="H15060" s="1" t="s">
        <v>18793</v>
      </c>
      <c r="I15060" s="2">
        <v>45094</v>
      </c>
      <c r="J15060" s="15" t="str">
        <f>MID(Tabla1[[#This Row],[HORA]],1,5)</f>
        <v>19:21</v>
      </c>
      <c r="K15060" s="16">
        <f>IF(Tabla1[[#This Row],[FECHA]]=I15061,IF(J15061-J15060&gt;0,(J15061-J15060)*1440,0),0)</f>
        <v>0.99999999999999645</v>
      </c>
      <c r="L15060" s="14">
        <f>-5+L14801-Datos!$C$8</f>
        <v>2.7800000000000029</v>
      </c>
      <c r="M15060" s="13" t="s">
        <v>56220</v>
      </c>
      <c r="N15060" s="1" t="s">
        <v>33830</v>
      </c>
      <c r="O15060" s="1">
        <v>15</v>
      </c>
      <c r="P15060" s="1" t="s">
        <v>27</v>
      </c>
      <c r="Q15060" s="4" t="s">
        <v>21</v>
      </c>
    </row>
    <row r="15061" spans="1:17" ht="22.5" x14ac:dyDescent="0.25">
      <c r="A15061" s="3">
        <v>14868</v>
      </c>
      <c r="B15061" s="1" t="s">
        <v>45501</v>
      </c>
      <c r="C15061" s="1" t="s">
        <v>15</v>
      </c>
      <c r="D15061" s="1" t="s">
        <v>3257</v>
      </c>
      <c r="E15061" s="1">
        <v>41287043</v>
      </c>
      <c r="F15061" s="1" t="s">
        <v>4129</v>
      </c>
      <c r="G15061" s="1">
        <v>33655905</v>
      </c>
      <c r="H15061" s="1" t="s">
        <v>4130</v>
      </c>
      <c r="I15061" s="2">
        <v>45094</v>
      </c>
      <c r="J15061" s="15" t="str">
        <f>MID(Tabla1[[#This Row],[HORA]],1,5)</f>
        <v>19:22</v>
      </c>
      <c r="K15061" s="16">
        <f>IF(Tabla1[[#This Row],[FECHA]]=I15062,IF(J15062-J15061&gt;0,(J15062-J15061)*1440,0),0)</f>
        <v>1.999999999999833</v>
      </c>
      <c r="L15061" s="14">
        <f>-5+L14802-Datos!$C$8</f>
        <v>3.7900000000000027</v>
      </c>
      <c r="M15061" s="13" t="s">
        <v>56221</v>
      </c>
      <c r="N15061" s="1" t="s">
        <v>45502</v>
      </c>
      <c r="O15061" s="1">
        <v>40</v>
      </c>
      <c r="P15061" s="1" t="s">
        <v>413</v>
      </c>
      <c r="Q15061" s="4" t="s">
        <v>21</v>
      </c>
    </row>
    <row r="15062" spans="1:17" ht="22.5" x14ac:dyDescent="0.25">
      <c r="A15062" s="3">
        <v>10886</v>
      </c>
      <c r="B15062" s="1" t="s">
        <v>33831</v>
      </c>
      <c r="C15062" s="1" t="s">
        <v>15</v>
      </c>
      <c r="D15062" s="1" t="s">
        <v>40</v>
      </c>
      <c r="E15062" s="1">
        <v>48136071</v>
      </c>
      <c r="F15062" s="1" t="s">
        <v>33832</v>
      </c>
      <c r="G15062" s="1">
        <v>2244523</v>
      </c>
      <c r="H15062" s="1" t="s">
        <v>33833</v>
      </c>
      <c r="I15062" s="2">
        <v>45094</v>
      </c>
      <c r="J15062" s="15" t="str">
        <f>MID(Tabla1[[#This Row],[HORA]],1,5)</f>
        <v>19:24</v>
      </c>
      <c r="K15062" s="16">
        <f>IF(Tabla1[[#This Row],[FECHA]]=I15063,IF(J15063-J15062&gt;0,(J15063-J15062)*1440,0),0)</f>
        <v>1.0000000000001563</v>
      </c>
      <c r="L15062" s="14">
        <f>-5+L14803-Datos!$C$8</f>
        <v>5.1600000000000019</v>
      </c>
      <c r="M15062" s="13" t="s">
        <v>56223</v>
      </c>
      <c r="N15062" s="1" t="s">
        <v>33834</v>
      </c>
      <c r="O15062" s="1">
        <v>20</v>
      </c>
      <c r="P15062" s="1" t="s">
        <v>27</v>
      </c>
      <c r="Q15062" s="4" t="s">
        <v>21</v>
      </c>
    </row>
    <row r="15063" spans="1:17" ht="22.5" x14ac:dyDescent="0.25">
      <c r="A15063" s="3">
        <v>18638</v>
      </c>
      <c r="B15063" s="1" t="s">
        <v>55426</v>
      </c>
      <c r="C15063" s="1" t="s">
        <v>15</v>
      </c>
      <c r="D15063" s="1" t="s">
        <v>82</v>
      </c>
      <c r="E15063" s="1">
        <v>10062214657</v>
      </c>
      <c r="F15063" s="1" t="s">
        <v>48060</v>
      </c>
      <c r="G15063" s="1">
        <v>76618694</v>
      </c>
      <c r="H15063" s="1" t="s">
        <v>2736</v>
      </c>
      <c r="I15063" s="2">
        <v>45094</v>
      </c>
      <c r="J15063" s="15" t="str">
        <f>MID(Tabla1[[#This Row],[HORA]],1,5)</f>
        <v>19:25</v>
      </c>
      <c r="K15063" s="16">
        <f>IF(Tabla1[[#This Row],[FECHA]]=I15064,IF(J15064-J15063&gt;0,(J15064-J15063)*1440,0),0)</f>
        <v>1.9999999999999929</v>
      </c>
      <c r="L15063" s="14">
        <f>-5+L14804-Datos!$C$8</f>
        <v>4.9100000000000019</v>
      </c>
      <c r="M15063" s="13" t="s">
        <v>56224</v>
      </c>
      <c r="N15063" s="1" t="s">
        <v>55427</v>
      </c>
      <c r="O15063" s="1">
        <v>15</v>
      </c>
      <c r="P15063" s="1" t="s">
        <v>413</v>
      </c>
      <c r="Q15063" s="4" t="s">
        <v>21</v>
      </c>
    </row>
    <row r="15064" spans="1:17" ht="22.5" x14ac:dyDescent="0.25">
      <c r="A15064" s="3">
        <v>10887</v>
      </c>
      <c r="B15064" s="1" t="s">
        <v>33835</v>
      </c>
      <c r="C15064" s="1" t="s">
        <v>15</v>
      </c>
      <c r="D15064" s="1" t="s">
        <v>23</v>
      </c>
      <c r="E15064" s="1">
        <v>73514719</v>
      </c>
      <c r="F15064" s="1" t="s">
        <v>8576</v>
      </c>
      <c r="G15064" s="1">
        <v>43046222</v>
      </c>
      <c r="H15064" s="1" t="s">
        <v>23521</v>
      </c>
      <c r="I15064" s="2">
        <v>45094</v>
      </c>
      <c r="J15064" s="15" t="str">
        <f>MID(Tabla1[[#This Row],[HORA]],1,5)</f>
        <v>19:27</v>
      </c>
      <c r="K15064" s="16">
        <f>IF(Tabla1[[#This Row],[FECHA]]=I15065,IF(J15065-J15064&gt;0,(J15065-J15064)*1440,0),0)</f>
        <v>2.9999999999999893</v>
      </c>
      <c r="L15064" s="14">
        <f>-5+L14805-Datos!$C$8</f>
        <v>7.8500000000000032</v>
      </c>
      <c r="M15064" s="13" t="s">
        <v>56226</v>
      </c>
      <c r="N15064" s="1" t="s">
        <v>32564</v>
      </c>
      <c r="O15064" s="1">
        <v>15</v>
      </c>
      <c r="P15064" s="1" t="s">
        <v>27</v>
      </c>
      <c r="Q15064" s="4" t="s">
        <v>21</v>
      </c>
    </row>
    <row r="15065" spans="1:17" ht="22.5" x14ac:dyDescent="0.25">
      <c r="A15065" s="3">
        <v>10888</v>
      </c>
      <c r="B15065" s="1" t="s">
        <v>33836</v>
      </c>
      <c r="C15065" s="1" t="s">
        <v>15</v>
      </c>
      <c r="D15065" s="1" t="s">
        <v>77</v>
      </c>
      <c r="E15065" s="1">
        <v>41653037</v>
      </c>
      <c r="F15065" s="1" t="s">
        <v>33837</v>
      </c>
      <c r="G15065" s="1">
        <v>16412358</v>
      </c>
      <c r="H15065" s="1" t="s">
        <v>33838</v>
      </c>
      <c r="I15065" s="2">
        <v>45094</v>
      </c>
      <c r="J15065" s="15" t="str">
        <f>MID(Tabla1[[#This Row],[HORA]],1,5)</f>
        <v>19:30</v>
      </c>
      <c r="K15065" s="16">
        <f>IF(Tabla1[[#This Row],[FECHA]]=I15066,IF(J15066-J15065&gt;0,(J15066-J15065)*1440,0),0)</f>
        <v>0.99999999999999645</v>
      </c>
      <c r="L15065" s="14">
        <f>-5+L14806-Datos!$C$8</f>
        <v>9.2600000000000016</v>
      </c>
      <c r="M15065" s="13" t="s">
        <v>56229</v>
      </c>
      <c r="N15065" s="1" t="s">
        <v>33839</v>
      </c>
      <c r="O15065" s="1">
        <v>25</v>
      </c>
      <c r="P15065" s="1" t="s">
        <v>27</v>
      </c>
      <c r="Q15065" s="4" t="s">
        <v>21</v>
      </c>
    </row>
    <row r="15066" spans="1:17" ht="22.5" x14ac:dyDescent="0.25">
      <c r="A15066" s="3">
        <v>10889</v>
      </c>
      <c r="B15066" s="1" t="s">
        <v>33840</v>
      </c>
      <c r="C15066" s="1" t="s">
        <v>15</v>
      </c>
      <c r="D15066" s="1" t="s">
        <v>71</v>
      </c>
      <c r="E15066" s="1">
        <v>75498207</v>
      </c>
      <c r="F15066" s="1" t="s">
        <v>33841</v>
      </c>
      <c r="G15066" s="1">
        <v>75498207</v>
      </c>
      <c r="H15066" s="1" t="s">
        <v>33841</v>
      </c>
      <c r="I15066" s="2">
        <v>45094</v>
      </c>
      <c r="J15066" s="15" t="str">
        <f>MID(Tabla1[[#This Row],[HORA]],1,5)</f>
        <v>19:31</v>
      </c>
      <c r="K15066" s="16">
        <f>IF(Tabla1[[#This Row],[FECHA]]=I15067,IF(J15067-J15066&gt;0,(J15067-J15066)*1440,0),0)</f>
        <v>0</v>
      </c>
      <c r="L15066" s="14">
        <f>-5+L14807-Datos!$C$8</f>
        <v>7.4700000000000024</v>
      </c>
      <c r="M15066" s="13" t="s">
        <v>56230</v>
      </c>
      <c r="N15066" s="1" t="s">
        <v>10526</v>
      </c>
      <c r="O15066" s="1">
        <v>25</v>
      </c>
      <c r="P15066" s="1" t="s">
        <v>27</v>
      </c>
      <c r="Q15066" s="4" t="s">
        <v>21</v>
      </c>
    </row>
    <row r="15067" spans="1:17" ht="22.5" x14ac:dyDescent="0.25">
      <c r="A15067" s="3">
        <v>14869</v>
      </c>
      <c r="B15067" s="1" t="s">
        <v>45503</v>
      </c>
      <c r="C15067" s="1" t="s">
        <v>15</v>
      </c>
      <c r="D15067" s="1" t="s">
        <v>40</v>
      </c>
      <c r="E15067" s="1">
        <v>71448096</v>
      </c>
      <c r="F15067" s="1" t="s">
        <v>45504</v>
      </c>
      <c r="G15067" s="1">
        <v>73519416</v>
      </c>
      <c r="H15067" s="1" t="s">
        <v>20573</v>
      </c>
      <c r="I15067" s="2">
        <v>45094</v>
      </c>
      <c r="J15067" s="15" t="str">
        <f>MID(Tabla1[[#This Row],[HORA]],1,5)</f>
        <v>19:31</v>
      </c>
      <c r="K15067" s="16">
        <f>IF(Tabla1[[#This Row],[FECHA]]=I15068,IF(J15068-J15067&gt;0,(J15068-J15067)*1440,0),0)</f>
        <v>1.0000000000001563</v>
      </c>
      <c r="L15067" s="14">
        <f>-5+L14808-Datos!$C$8</f>
        <v>8.2600000000000016</v>
      </c>
      <c r="M15067" s="13" t="s">
        <v>56230</v>
      </c>
      <c r="N15067" s="1" t="s">
        <v>45505</v>
      </c>
      <c r="O15067" s="1">
        <v>10</v>
      </c>
      <c r="P15067" s="1" t="s">
        <v>413</v>
      </c>
      <c r="Q15067" s="4" t="s">
        <v>21</v>
      </c>
    </row>
    <row r="15068" spans="1:17" ht="22.5" x14ac:dyDescent="0.25">
      <c r="A15068" s="3">
        <v>10890</v>
      </c>
      <c r="B15068" s="1" t="s">
        <v>33842</v>
      </c>
      <c r="C15068" s="1" t="s">
        <v>15</v>
      </c>
      <c r="D15068" s="1" t="s">
        <v>71</v>
      </c>
      <c r="E15068" s="1">
        <v>47408880</v>
      </c>
      <c r="F15068" s="1" t="s">
        <v>33843</v>
      </c>
      <c r="G15068" s="1">
        <v>48440146</v>
      </c>
      <c r="H15068" s="1" t="s">
        <v>33844</v>
      </c>
      <c r="I15068" s="2">
        <v>45094</v>
      </c>
      <c r="J15068" s="15" t="str">
        <f>MID(Tabla1[[#This Row],[HORA]],1,5)</f>
        <v>19:32</v>
      </c>
      <c r="K15068" s="16">
        <f>IF(Tabla1[[#This Row],[FECHA]]=I15069,IF(J15069-J15068&gt;0,(J15069-J15068)*1440,0),0)</f>
        <v>0</v>
      </c>
      <c r="L15068" s="14">
        <f>-5+L14809-Datos!$C$8</f>
        <v>7.0000000000000018</v>
      </c>
      <c r="M15068" s="13" t="s">
        <v>56231</v>
      </c>
      <c r="N15068" s="1" t="s">
        <v>8473</v>
      </c>
      <c r="O15068" s="1">
        <v>10</v>
      </c>
      <c r="P15068" s="1" t="s">
        <v>27</v>
      </c>
      <c r="Q15068" s="4" t="s">
        <v>21</v>
      </c>
    </row>
    <row r="15069" spans="1:17" ht="22.5" x14ac:dyDescent="0.25">
      <c r="A15069" s="3">
        <v>14870</v>
      </c>
      <c r="B15069" s="1" t="s">
        <v>45506</v>
      </c>
      <c r="C15069" s="1" t="s">
        <v>15</v>
      </c>
      <c r="D15069" s="1" t="s">
        <v>71</v>
      </c>
      <c r="E15069" s="1">
        <v>72318551</v>
      </c>
      <c r="F15069" s="1" t="s">
        <v>45507</v>
      </c>
      <c r="G15069" s="1">
        <v>72318551</v>
      </c>
      <c r="H15069" s="1" t="s">
        <v>45507</v>
      </c>
      <c r="I15069" s="2">
        <v>45094</v>
      </c>
      <c r="J15069" s="15" t="str">
        <f>MID(Tabla1[[#This Row],[HORA]],1,5)</f>
        <v>19:32</v>
      </c>
      <c r="K15069" s="16">
        <f>IF(Tabla1[[#This Row],[FECHA]]=I15070,IF(J15070-J15069&gt;0,(J15070-J15069)*1440,0),0)</f>
        <v>2.9999999999998295</v>
      </c>
      <c r="L15069" s="14">
        <f>-5+L14810-Datos!$C$8</f>
        <v>9.9200000000000017</v>
      </c>
      <c r="M15069" s="13" t="s">
        <v>56231</v>
      </c>
      <c r="N15069" s="1" t="s">
        <v>1715</v>
      </c>
      <c r="O15069" s="1">
        <v>10</v>
      </c>
      <c r="P15069" s="1" t="s">
        <v>413</v>
      </c>
      <c r="Q15069" s="4" t="s">
        <v>21</v>
      </c>
    </row>
    <row r="15070" spans="1:17" ht="22.5" x14ac:dyDescent="0.25">
      <c r="A15070" s="3">
        <v>14785</v>
      </c>
      <c r="B15070" s="1" t="s">
        <v>45263</v>
      </c>
      <c r="C15070" s="1" t="s">
        <v>15</v>
      </c>
      <c r="D15070" s="1" t="s">
        <v>637</v>
      </c>
      <c r="E15070" s="1">
        <v>48854067</v>
      </c>
      <c r="F15070" s="1" t="s">
        <v>45264</v>
      </c>
      <c r="G15070" s="1">
        <v>2244066</v>
      </c>
      <c r="H15070" s="1" t="s">
        <v>45265</v>
      </c>
      <c r="I15070" s="2">
        <v>45094</v>
      </c>
      <c r="J15070" s="15" t="str">
        <f>MID(Tabla1[[#This Row],[HORA]],1,5)</f>
        <v>19:35</v>
      </c>
      <c r="K15070" s="16">
        <f>IF(Tabla1[[#This Row],[FECHA]]=I15071,IF(J15071-J15070&gt;0,(J15071-J15070)*1440,0),0)</f>
        <v>3.9999999999999858</v>
      </c>
      <c r="L15070" s="14">
        <f>-5+L14811-Datos!$C$8</f>
        <v>10.400000000000002</v>
      </c>
      <c r="M15070" s="13" t="s">
        <v>56234</v>
      </c>
      <c r="N15070" s="1" t="s">
        <v>45266</v>
      </c>
      <c r="O15070" s="1">
        <v>25</v>
      </c>
      <c r="P15070" s="1" t="s">
        <v>986</v>
      </c>
      <c r="Q15070" s="4" t="s">
        <v>21</v>
      </c>
    </row>
    <row r="15071" spans="1:17" ht="22.5" x14ac:dyDescent="0.25">
      <c r="A15071" s="3">
        <v>10891</v>
      </c>
      <c r="B15071" s="1" t="s">
        <v>33845</v>
      </c>
      <c r="C15071" s="1" t="s">
        <v>15</v>
      </c>
      <c r="D15071" s="1" t="s">
        <v>77</v>
      </c>
      <c r="E15071" s="1">
        <v>46691295</v>
      </c>
      <c r="F15071" s="1" t="s">
        <v>33846</v>
      </c>
      <c r="G15071" s="1">
        <v>2244525</v>
      </c>
      <c r="H15071" s="1" t="s">
        <v>33847</v>
      </c>
      <c r="I15071" s="2">
        <v>45094</v>
      </c>
      <c r="J15071" s="15" t="str">
        <f>MID(Tabla1[[#This Row],[HORA]],1,5)</f>
        <v>19:39</v>
      </c>
      <c r="K15071" s="16">
        <f>IF(Tabla1[[#This Row],[FECHA]]=I15072,IF(J15072-J15071&gt;0,(J15072-J15071)*1440,0),0)</f>
        <v>0</v>
      </c>
      <c r="L15071" s="14">
        <f>-5+L14812-Datos!$C$8</f>
        <v>6.1000000000000014</v>
      </c>
      <c r="M15071" s="13" t="s">
        <v>56238</v>
      </c>
      <c r="N15071" s="1" t="s">
        <v>33848</v>
      </c>
      <c r="O15071" s="1">
        <v>18</v>
      </c>
      <c r="P15071" s="1" t="s">
        <v>27</v>
      </c>
      <c r="Q15071" s="4" t="s">
        <v>21</v>
      </c>
    </row>
    <row r="15072" spans="1:17" ht="22.5" x14ac:dyDescent="0.25">
      <c r="A15072" s="3">
        <v>14871</v>
      </c>
      <c r="B15072" s="1" t="s">
        <v>45508</v>
      </c>
      <c r="C15072" s="1" t="s">
        <v>15</v>
      </c>
      <c r="D15072" s="1" t="s">
        <v>40</v>
      </c>
      <c r="E15072" s="1">
        <v>47513311</v>
      </c>
      <c r="F15072" s="1" t="s">
        <v>45509</v>
      </c>
      <c r="G15072" s="1">
        <v>2244526</v>
      </c>
      <c r="H15072" s="1" t="s">
        <v>45510</v>
      </c>
      <c r="I15072" s="2">
        <v>45094</v>
      </c>
      <c r="J15072" s="15" t="str">
        <f>MID(Tabla1[[#This Row],[HORA]],1,5)</f>
        <v>19:39</v>
      </c>
      <c r="K15072" s="16">
        <f>IF(Tabla1[[#This Row],[FECHA]]=I15073,IF(J15073-J15072&gt;0,(J15073-J15072)*1440,0),0)</f>
        <v>2.9999999999999893</v>
      </c>
      <c r="L15072" s="14">
        <f>-5+L14813-Datos!$C$8</f>
        <v>5.2000000000000028</v>
      </c>
      <c r="M15072" s="13" t="s">
        <v>56238</v>
      </c>
      <c r="N15072" s="1" t="s">
        <v>45511</v>
      </c>
      <c r="O15072" s="1">
        <v>15</v>
      </c>
      <c r="P15072" s="1" t="s">
        <v>413</v>
      </c>
      <c r="Q15072" s="4" t="s">
        <v>21</v>
      </c>
    </row>
    <row r="15073" spans="1:17" ht="22.5" x14ac:dyDescent="0.25">
      <c r="A15073" s="3">
        <v>14872</v>
      </c>
      <c r="B15073" s="1" t="s">
        <v>45512</v>
      </c>
      <c r="C15073" s="1" t="s">
        <v>15</v>
      </c>
      <c r="D15073" s="1" t="s">
        <v>71</v>
      </c>
      <c r="E15073" s="1">
        <v>75798883</v>
      </c>
      <c r="F15073" s="1" t="s">
        <v>6646</v>
      </c>
      <c r="G15073" s="1">
        <v>2244527</v>
      </c>
      <c r="H15073" s="1" t="s">
        <v>45513</v>
      </c>
      <c r="I15073" s="2">
        <v>45094</v>
      </c>
      <c r="J15073" s="15" t="str">
        <f>MID(Tabla1[[#This Row],[HORA]],1,5)</f>
        <v>19:42</v>
      </c>
      <c r="K15073" s="16">
        <f>IF(Tabla1[[#This Row],[FECHA]]=I15074,IF(J15074-J15073&gt;0,(J15074-J15073)*1440,0),0)</f>
        <v>0.99999999999999645</v>
      </c>
      <c r="L15073" s="14">
        <f>-5+L14814-Datos!$C$8</f>
        <v>6.4000000000000021</v>
      </c>
      <c r="M15073" s="13" t="s">
        <v>56241</v>
      </c>
      <c r="N15073" s="1" t="s">
        <v>45514</v>
      </c>
      <c r="O15073" s="1">
        <v>20</v>
      </c>
      <c r="P15073" s="1" t="s">
        <v>413</v>
      </c>
      <c r="Q15073" s="4" t="s">
        <v>21</v>
      </c>
    </row>
    <row r="15074" spans="1:17" ht="22.5" x14ac:dyDescent="0.25">
      <c r="A15074" s="3">
        <v>10892</v>
      </c>
      <c r="B15074" s="1" t="s">
        <v>33849</v>
      </c>
      <c r="C15074" s="1" t="s">
        <v>15</v>
      </c>
      <c r="D15074" s="1" t="s">
        <v>33</v>
      </c>
      <c r="E15074" s="1">
        <v>76864423</v>
      </c>
      <c r="F15074" s="1" t="s">
        <v>15062</v>
      </c>
      <c r="G15074" s="1">
        <v>71821260</v>
      </c>
      <c r="H15074" s="1" t="s">
        <v>15063</v>
      </c>
      <c r="I15074" s="2">
        <v>45094</v>
      </c>
      <c r="J15074" s="15" t="str">
        <f>MID(Tabla1[[#This Row],[HORA]],1,5)</f>
        <v>19:43</v>
      </c>
      <c r="K15074" s="16">
        <f>IF(Tabla1[[#This Row],[FECHA]]=I15075,IF(J15075-J15074&gt;0,(J15075-J15074)*1440,0),0)</f>
        <v>1.0000000000001563</v>
      </c>
      <c r="L15074" s="14">
        <f>-5+L14815-Datos!$C$8</f>
        <v>7.9000000000000021</v>
      </c>
      <c r="M15074" s="13" t="s">
        <v>56242</v>
      </c>
      <c r="N15074" s="1" t="s">
        <v>33850</v>
      </c>
      <c r="O15074" s="1">
        <v>30</v>
      </c>
      <c r="P15074" s="1" t="s">
        <v>27</v>
      </c>
      <c r="Q15074" s="4" t="s">
        <v>21</v>
      </c>
    </row>
    <row r="15075" spans="1:17" ht="22.5" x14ac:dyDescent="0.25">
      <c r="A15075" s="3">
        <v>10893</v>
      </c>
      <c r="B15075" s="1" t="s">
        <v>33851</v>
      </c>
      <c r="C15075" s="1" t="s">
        <v>15</v>
      </c>
      <c r="D15075" s="1" t="s">
        <v>71</v>
      </c>
      <c r="E15075" s="1">
        <v>73702095</v>
      </c>
      <c r="F15075" s="1" t="s">
        <v>33852</v>
      </c>
      <c r="G15075" s="1">
        <v>73702095</v>
      </c>
      <c r="H15075" s="1" t="s">
        <v>33852</v>
      </c>
      <c r="I15075" s="2">
        <v>45094</v>
      </c>
      <c r="J15075" s="15" t="str">
        <f>MID(Tabla1[[#This Row],[HORA]],1,5)</f>
        <v>19:44</v>
      </c>
      <c r="K15075" s="16">
        <f>IF(Tabla1[[#This Row],[FECHA]]=I15076,IF(J15076-J15075&gt;0,(J15076-J15075)*1440,0),0)</f>
        <v>0.99999999999983658</v>
      </c>
      <c r="L15075" s="14">
        <f>-5+L14816-Datos!$C$8</f>
        <v>5.2500000000000018</v>
      </c>
      <c r="M15075" s="13" t="s">
        <v>56243</v>
      </c>
      <c r="N15075" s="1" t="s">
        <v>8389</v>
      </c>
      <c r="O15075" s="1">
        <v>40</v>
      </c>
      <c r="P15075" s="1" t="s">
        <v>27</v>
      </c>
      <c r="Q15075" s="4" t="s">
        <v>21</v>
      </c>
    </row>
    <row r="15076" spans="1:17" ht="22.5" x14ac:dyDescent="0.25">
      <c r="A15076" s="3">
        <v>14873</v>
      </c>
      <c r="B15076" s="1" t="s">
        <v>45515</v>
      </c>
      <c r="C15076" s="1" t="s">
        <v>15</v>
      </c>
      <c r="D15076" s="1" t="s">
        <v>40</v>
      </c>
      <c r="E15076" s="1">
        <v>16430706</v>
      </c>
      <c r="F15076" s="1" t="s">
        <v>45516</v>
      </c>
      <c r="G15076" s="1">
        <v>16430706</v>
      </c>
      <c r="H15076" s="1" t="s">
        <v>45516</v>
      </c>
      <c r="I15076" s="2">
        <v>45094</v>
      </c>
      <c r="J15076" s="15" t="str">
        <f>MID(Tabla1[[#This Row],[HORA]],1,5)</f>
        <v>19:45</v>
      </c>
      <c r="K15076" s="16">
        <f>IF(Tabla1[[#This Row],[FECHA]]=I15077,IF(J15077-J15076&gt;0,(J15077-J15076)*1440,0),0)</f>
        <v>0.99999999999999645</v>
      </c>
      <c r="L15076" s="14">
        <f>-5+L14817-Datos!$C$8</f>
        <v>7.4000000000000021</v>
      </c>
      <c r="M15076" s="13" t="s">
        <v>56244</v>
      </c>
      <c r="N15076" s="1" t="s">
        <v>1715</v>
      </c>
      <c r="O15076" s="1">
        <v>10</v>
      </c>
      <c r="P15076" s="1" t="s">
        <v>413</v>
      </c>
      <c r="Q15076" s="4" t="s">
        <v>21</v>
      </c>
    </row>
    <row r="15077" spans="1:17" ht="22.5" x14ac:dyDescent="0.25">
      <c r="A15077" s="3">
        <v>10894</v>
      </c>
      <c r="B15077" s="1" t="s">
        <v>33853</v>
      </c>
      <c r="C15077" s="1" t="s">
        <v>15</v>
      </c>
      <c r="D15077" s="1" t="s">
        <v>71</v>
      </c>
      <c r="E15077" s="1">
        <v>48382780</v>
      </c>
      <c r="F15077" s="1" t="s">
        <v>33854</v>
      </c>
      <c r="G15077" s="1">
        <v>2244528</v>
      </c>
      <c r="H15077" s="1" t="s">
        <v>33855</v>
      </c>
      <c r="I15077" s="2">
        <v>45094</v>
      </c>
      <c r="J15077" s="15" t="str">
        <f>MID(Tabla1[[#This Row],[HORA]],1,5)</f>
        <v>19:46</v>
      </c>
      <c r="K15077" s="16">
        <f>IF(Tabla1[[#This Row],[FECHA]]=I15078,IF(J15078-J15077&gt;0,(J15078-J15077)*1440,0),0)</f>
        <v>1.0000000000001563</v>
      </c>
      <c r="L15077" s="14">
        <f>-5+L14818-Datos!$C$8</f>
        <v>9.1000000000000014</v>
      </c>
      <c r="M15077" s="13" t="s">
        <v>56245</v>
      </c>
      <c r="N15077" s="1" t="s">
        <v>9198</v>
      </c>
      <c r="O15077" s="1">
        <v>20</v>
      </c>
      <c r="P15077" s="1" t="s">
        <v>27</v>
      </c>
      <c r="Q15077" s="4" t="s">
        <v>21</v>
      </c>
    </row>
    <row r="15078" spans="1:17" ht="22.5" x14ac:dyDescent="0.25">
      <c r="A15078" s="3">
        <v>14874</v>
      </c>
      <c r="B15078" s="1" t="s">
        <v>45517</v>
      </c>
      <c r="C15078" s="1" t="s">
        <v>15</v>
      </c>
      <c r="D15078" s="1" t="s">
        <v>463</v>
      </c>
      <c r="E15078" s="1">
        <v>71697806</v>
      </c>
      <c r="F15078" s="1" t="s">
        <v>45518</v>
      </c>
      <c r="G15078" s="1">
        <v>71697806</v>
      </c>
      <c r="H15078" s="1" t="s">
        <v>45518</v>
      </c>
      <c r="I15078" s="2">
        <v>45094</v>
      </c>
      <c r="J15078" s="15" t="str">
        <f>MID(Tabla1[[#This Row],[HORA]],1,5)</f>
        <v>19:47</v>
      </c>
      <c r="K15078" s="16">
        <f>IF(Tabla1[[#This Row],[FECHA]]=I15079,IF(J15079-J15078&gt;0,(J15079-J15078)*1440,0),0)</f>
        <v>0.99999999999999645</v>
      </c>
      <c r="L15078" s="14">
        <f>-5+L14819-Datos!$C$8</f>
        <v>6.2600000000000016</v>
      </c>
      <c r="M15078" s="13" t="s">
        <v>56246</v>
      </c>
      <c r="N15078" s="1" t="s">
        <v>1715</v>
      </c>
      <c r="O15078" s="1">
        <v>15</v>
      </c>
      <c r="P15078" s="1" t="s">
        <v>413</v>
      </c>
      <c r="Q15078" s="4" t="s">
        <v>21</v>
      </c>
    </row>
    <row r="15079" spans="1:17" ht="22.5" x14ac:dyDescent="0.25">
      <c r="A15079" s="3">
        <v>10895</v>
      </c>
      <c r="B15079" s="1" t="s">
        <v>33856</v>
      </c>
      <c r="C15079" s="1" t="s">
        <v>15</v>
      </c>
      <c r="D15079" s="1" t="s">
        <v>40</v>
      </c>
      <c r="E15079" s="1">
        <v>73182049</v>
      </c>
      <c r="F15079" s="1" t="s">
        <v>33857</v>
      </c>
      <c r="G15079" s="1">
        <v>75328001</v>
      </c>
      <c r="H15079" s="1" t="s">
        <v>33858</v>
      </c>
      <c r="I15079" s="2">
        <v>45094</v>
      </c>
      <c r="J15079" s="15" t="str">
        <f>MID(Tabla1[[#This Row],[HORA]],1,5)</f>
        <v>19:48</v>
      </c>
      <c r="K15079" s="16">
        <f>IF(Tabla1[[#This Row],[FECHA]]=I15080,IF(J15080-J15079&gt;0,(J15080-J15079)*1440,0),0)</f>
        <v>2.9999999999999893</v>
      </c>
      <c r="L15079" s="14">
        <f>-5+L14820-Datos!$C$8</f>
        <v>7.2000000000000028</v>
      </c>
      <c r="M15079" s="13" t="s">
        <v>56247</v>
      </c>
      <c r="N15079" s="1" t="s">
        <v>33859</v>
      </c>
      <c r="O15079" s="1">
        <v>10</v>
      </c>
      <c r="P15079" s="1" t="s">
        <v>27</v>
      </c>
      <c r="Q15079" s="4" t="s">
        <v>21</v>
      </c>
    </row>
    <row r="15080" spans="1:17" ht="22.5" x14ac:dyDescent="0.25">
      <c r="A15080" s="3">
        <v>14875</v>
      </c>
      <c r="B15080" s="1" t="s">
        <v>45519</v>
      </c>
      <c r="C15080" s="1" t="s">
        <v>15</v>
      </c>
      <c r="D15080" s="1" t="s">
        <v>82</v>
      </c>
      <c r="E15080" s="1">
        <v>44515344</v>
      </c>
      <c r="F15080" s="1" t="s">
        <v>5573</v>
      </c>
      <c r="G15080" s="1">
        <v>250729</v>
      </c>
      <c r="H15080" s="1" t="s">
        <v>5574</v>
      </c>
      <c r="I15080" s="2">
        <v>45094</v>
      </c>
      <c r="J15080" s="15" t="str">
        <f>MID(Tabla1[[#This Row],[HORA]],1,5)</f>
        <v>19:51</v>
      </c>
      <c r="K15080" s="16">
        <f>IF(Tabla1[[#This Row],[FECHA]]=I15081,IF(J15081-J15080&gt;0,(J15081-J15080)*1440,0),0)</f>
        <v>3.9999999999999858</v>
      </c>
      <c r="L15080" s="14">
        <f>-5+L14821-Datos!$C$8</f>
        <v>7.4400000000000013</v>
      </c>
      <c r="M15080" s="13" t="s">
        <v>56250</v>
      </c>
      <c r="N15080" s="1" t="s">
        <v>45520</v>
      </c>
      <c r="O15080" s="1">
        <v>15</v>
      </c>
      <c r="P15080" s="1" t="s">
        <v>413</v>
      </c>
      <c r="Q15080" s="4" t="s">
        <v>21</v>
      </c>
    </row>
    <row r="15081" spans="1:17" ht="22.5" x14ac:dyDescent="0.25">
      <c r="A15081" s="3">
        <v>10896</v>
      </c>
      <c r="B15081" s="1" t="s">
        <v>33860</v>
      </c>
      <c r="C15081" s="1" t="s">
        <v>15</v>
      </c>
      <c r="D15081" s="1" t="s">
        <v>33</v>
      </c>
      <c r="E15081" s="1">
        <v>76086278</v>
      </c>
      <c r="F15081" s="1" t="s">
        <v>33861</v>
      </c>
      <c r="G15081" s="1">
        <v>3622320</v>
      </c>
      <c r="H15081" s="1" t="s">
        <v>33862</v>
      </c>
      <c r="I15081" s="2">
        <v>45094</v>
      </c>
      <c r="J15081" s="15" t="str">
        <f>MID(Tabla1[[#This Row],[HORA]],1,5)</f>
        <v>19:55</v>
      </c>
      <c r="K15081" s="16">
        <f>IF(Tabla1[[#This Row],[FECHA]]=I15082,IF(J15082-J15081&gt;0,(J15082-J15081)*1440,0),0)</f>
        <v>0</v>
      </c>
      <c r="L15081" s="14">
        <f>-5+L14822-Datos!$C$8</f>
        <v>5.110000000000003</v>
      </c>
      <c r="M15081" s="13" t="s">
        <v>56254</v>
      </c>
      <c r="N15081" s="1" t="s">
        <v>24243</v>
      </c>
      <c r="O15081" s="1">
        <v>18</v>
      </c>
      <c r="P15081" s="1" t="s">
        <v>27</v>
      </c>
      <c r="Q15081" s="4" t="s">
        <v>21</v>
      </c>
    </row>
    <row r="15082" spans="1:17" ht="22.5" x14ac:dyDescent="0.25">
      <c r="A15082" s="3">
        <v>14876</v>
      </c>
      <c r="B15082" s="1" t="s">
        <v>45521</v>
      </c>
      <c r="C15082" s="1" t="s">
        <v>15</v>
      </c>
      <c r="D15082" s="1" t="s">
        <v>61</v>
      </c>
      <c r="E15082" s="1">
        <v>41427021</v>
      </c>
      <c r="F15082" s="1" t="s">
        <v>45522</v>
      </c>
      <c r="G15082" s="1">
        <v>2244531</v>
      </c>
      <c r="H15082" s="1" t="s">
        <v>45523</v>
      </c>
      <c r="I15082" s="2">
        <v>45094</v>
      </c>
      <c r="J15082" s="15" t="str">
        <f>MID(Tabla1[[#This Row],[HORA]],1,5)</f>
        <v>19:55</v>
      </c>
      <c r="K15082" s="16">
        <f>IF(Tabla1[[#This Row],[FECHA]]=I15083,IF(J15083-J15082&gt;0,(J15083-J15082)*1440,0),0)</f>
        <v>1.999999999999833</v>
      </c>
      <c r="L15082" s="14">
        <f>-5+L14823-Datos!$C$8</f>
        <v>6.3500000000000014</v>
      </c>
      <c r="M15082" s="13" t="s">
        <v>56254</v>
      </c>
      <c r="N15082" s="1" t="s">
        <v>45524</v>
      </c>
      <c r="O15082" s="1">
        <v>15</v>
      </c>
      <c r="P15082" s="1" t="s">
        <v>413</v>
      </c>
      <c r="Q15082" s="4" t="s">
        <v>21</v>
      </c>
    </row>
    <row r="15083" spans="1:17" ht="22.5" x14ac:dyDescent="0.25">
      <c r="A15083" s="3">
        <v>14877</v>
      </c>
      <c r="B15083" s="1" t="s">
        <v>45525</v>
      </c>
      <c r="C15083" s="1" t="s">
        <v>15</v>
      </c>
      <c r="D15083" s="1" t="s">
        <v>40</v>
      </c>
      <c r="E15083" s="1">
        <v>7252552</v>
      </c>
      <c r="F15083" s="1" t="s">
        <v>29586</v>
      </c>
      <c r="G15083" s="1">
        <v>45007551</v>
      </c>
      <c r="H15083" s="1" t="s">
        <v>29587</v>
      </c>
      <c r="I15083" s="2">
        <v>45094</v>
      </c>
      <c r="J15083" s="15" t="str">
        <f>MID(Tabla1[[#This Row],[HORA]],1,5)</f>
        <v>19:57</v>
      </c>
      <c r="K15083" s="16">
        <f>IF(Tabla1[[#This Row],[FECHA]]=I15084,IF(J15084-J15083&gt;0,(J15084-J15083)*1440,0),0)</f>
        <v>3.9999999999999858</v>
      </c>
      <c r="L15083" s="14">
        <f>-5+L14824-Datos!$C$8</f>
        <v>6.0400000000000027</v>
      </c>
      <c r="M15083" s="13" t="s">
        <v>56256</v>
      </c>
      <c r="N15083" s="1" t="s">
        <v>45526</v>
      </c>
      <c r="O15083" s="1">
        <v>20</v>
      </c>
      <c r="P15083" s="1" t="s">
        <v>413</v>
      </c>
      <c r="Q15083" s="4" t="s">
        <v>21</v>
      </c>
    </row>
    <row r="15084" spans="1:17" ht="22.5" x14ac:dyDescent="0.25">
      <c r="A15084" s="3">
        <v>18639</v>
      </c>
      <c r="B15084" s="1" t="s">
        <v>55428</v>
      </c>
      <c r="C15084" s="1" t="s">
        <v>15</v>
      </c>
      <c r="D15084" s="1" t="s">
        <v>23</v>
      </c>
      <c r="E15084" s="1">
        <v>20479726630</v>
      </c>
      <c r="F15084" s="1" t="s">
        <v>47772</v>
      </c>
      <c r="G15084" s="1">
        <v>2244532</v>
      </c>
      <c r="H15084" s="1" t="s">
        <v>48359</v>
      </c>
      <c r="I15084" s="2">
        <v>45094</v>
      </c>
      <c r="J15084" s="15" t="str">
        <f>MID(Tabla1[[#This Row],[HORA]],1,5)</f>
        <v>20:01</v>
      </c>
      <c r="K15084" s="16">
        <f>IF(Tabla1[[#This Row],[FECHA]]=I15085,IF(J15085-J15084&gt;0,(J15085-J15084)*1440,0),0)</f>
        <v>3.0000000000001492</v>
      </c>
      <c r="L15084" s="14">
        <f>-5+L14825-Datos!$C$8</f>
        <v>7.4200000000000017</v>
      </c>
      <c r="M15084" s="13" t="s">
        <v>56260</v>
      </c>
      <c r="N15084" s="1" t="s">
        <v>55429</v>
      </c>
      <c r="O15084" s="1">
        <v>15</v>
      </c>
      <c r="P15084" s="1" t="s">
        <v>413</v>
      </c>
      <c r="Q15084" s="4" t="s">
        <v>21</v>
      </c>
    </row>
    <row r="15085" spans="1:17" ht="22.5" x14ac:dyDescent="0.25">
      <c r="A15085" s="3">
        <v>4294</v>
      </c>
      <c r="B15085" s="1" t="s">
        <v>13447</v>
      </c>
      <c r="C15085" s="1" t="s">
        <v>15</v>
      </c>
      <c r="D15085" s="1" t="s">
        <v>40</v>
      </c>
      <c r="E15085" s="1">
        <v>75878030</v>
      </c>
      <c r="F15085" s="1" t="s">
        <v>11856</v>
      </c>
      <c r="G15085" s="1">
        <v>18888888</v>
      </c>
      <c r="H15085" s="1" t="s">
        <v>12538</v>
      </c>
      <c r="I15085" s="2">
        <v>45094</v>
      </c>
      <c r="J15085" s="15" t="str">
        <f>MID(Tabla1[[#This Row],[HORA]],1,5)</f>
        <v>20:04</v>
      </c>
      <c r="K15085" s="16">
        <f>IF(Tabla1[[#This Row],[FECHA]]=I15086,IF(J15086-J15085&gt;0,(J15086-J15085)*1440,0),0)</f>
        <v>0.99999999999983658</v>
      </c>
      <c r="L15085" s="14">
        <f>-2+L14826-Datos!$C$8</f>
        <v>10.360000000000003</v>
      </c>
      <c r="M15085" s="13" t="s">
        <v>56263</v>
      </c>
      <c r="N15085" s="1" t="s">
        <v>1715</v>
      </c>
      <c r="O15085" s="1">
        <v>20</v>
      </c>
      <c r="P15085" s="1" t="s">
        <v>1141</v>
      </c>
      <c r="Q15085" s="4" t="s">
        <v>21</v>
      </c>
    </row>
    <row r="15086" spans="1:17" ht="22.5" x14ac:dyDescent="0.25">
      <c r="A15086" s="3">
        <v>14878</v>
      </c>
      <c r="B15086" s="1" t="s">
        <v>45527</v>
      </c>
      <c r="C15086" s="1" t="s">
        <v>15</v>
      </c>
      <c r="D15086" s="1" t="s">
        <v>71</v>
      </c>
      <c r="E15086" s="1">
        <v>27752124</v>
      </c>
      <c r="F15086" s="1" t="s">
        <v>45528</v>
      </c>
      <c r="G15086" s="1">
        <v>41369722</v>
      </c>
      <c r="H15086" s="1" t="s">
        <v>45529</v>
      </c>
      <c r="I15086" s="2">
        <v>45094</v>
      </c>
      <c r="J15086" s="15" t="str">
        <f>MID(Tabla1[[#This Row],[HORA]],1,5)</f>
        <v>20:05</v>
      </c>
      <c r="K15086" s="16">
        <f>IF(Tabla1[[#This Row],[FECHA]]=I15087,IF(J15087-J15086&gt;0,(J15087-J15086)*1440,0),0)</f>
        <v>2.0000000000001528</v>
      </c>
      <c r="L15086" s="14">
        <f>-2+L14827-Datos!$C$8</f>
        <v>10.260000000000002</v>
      </c>
      <c r="M15086" s="13" t="s">
        <v>56264</v>
      </c>
      <c r="N15086" s="1" t="s">
        <v>45530</v>
      </c>
      <c r="O15086" s="1">
        <v>15</v>
      </c>
      <c r="P15086" s="1" t="s">
        <v>413</v>
      </c>
      <c r="Q15086" s="4" t="s">
        <v>21</v>
      </c>
    </row>
    <row r="15087" spans="1:17" ht="22.5" x14ac:dyDescent="0.25">
      <c r="A15087" s="3">
        <v>14788</v>
      </c>
      <c r="B15087" s="1" t="s">
        <v>45271</v>
      </c>
      <c r="C15087" s="1" t="s">
        <v>15</v>
      </c>
      <c r="D15087" s="1" t="s">
        <v>257</v>
      </c>
      <c r="E15087" s="1">
        <v>76799076</v>
      </c>
      <c r="F15087" s="1" t="s">
        <v>45272</v>
      </c>
      <c r="G15087" s="1">
        <v>45106809</v>
      </c>
      <c r="H15087" s="1" t="s">
        <v>45273</v>
      </c>
      <c r="I15087" s="2">
        <v>45094</v>
      </c>
      <c r="J15087" s="15" t="str">
        <f>MID(Tabla1[[#This Row],[HORA]],1,5)</f>
        <v>20:07</v>
      </c>
      <c r="K15087" s="16">
        <f>IF(Tabla1[[#This Row],[FECHA]]=I15088,IF(J15088-J15087&gt;0,(J15088-J15087)*1440,0),0)</f>
        <v>1.999999999999833</v>
      </c>
      <c r="L15087" s="14">
        <f>-2+L14828-Datos!$C$8</f>
        <v>7.9700000000000024</v>
      </c>
      <c r="M15087" s="13" t="s">
        <v>56266</v>
      </c>
      <c r="N15087" s="1" t="s">
        <v>14336</v>
      </c>
      <c r="O15087" s="1">
        <v>15</v>
      </c>
      <c r="P15087" s="1" t="s">
        <v>986</v>
      </c>
      <c r="Q15087" s="4" t="s">
        <v>21</v>
      </c>
    </row>
    <row r="15088" spans="1:17" ht="22.5" x14ac:dyDescent="0.25">
      <c r="A15088" s="3">
        <v>18640</v>
      </c>
      <c r="B15088" s="1" t="s">
        <v>55430</v>
      </c>
      <c r="C15088" s="1" t="s">
        <v>15</v>
      </c>
      <c r="D15088" s="1" t="s">
        <v>82</v>
      </c>
      <c r="E15088" s="1">
        <v>20555378280</v>
      </c>
      <c r="F15088" s="1" t="s">
        <v>48345</v>
      </c>
      <c r="G15088" s="1">
        <v>2244533</v>
      </c>
      <c r="H15088" s="1" t="s">
        <v>48346</v>
      </c>
      <c r="I15088" s="2">
        <v>45094</v>
      </c>
      <c r="J15088" s="15" t="str">
        <f>MID(Tabla1[[#This Row],[HORA]],1,5)</f>
        <v>20:09</v>
      </c>
      <c r="K15088" s="16">
        <f>IF(Tabla1[[#This Row],[FECHA]]=I15089,IF(J15089-J15088&gt;0,(J15089-J15088)*1440,0),0)</f>
        <v>2.0000000000001528</v>
      </c>
      <c r="L15088" s="14">
        <f>-2+L14829-Datos!$C$8</f>
        <v>9.2600000000000016</v>
      </c>
      <c r="M15088" s="13" t="s">
        <v>56268</v>
      </c>
      <c r="N15088" s="1" t="s">
        <v>54077</v>
      </c>
      <c r="O15088" s="1">
        <v>220</v>
      </c>
      <c r="P15088" s="1" t="s">
        <v>413</v>
      </c>
      <c r="Q15088" s="4" t="s">
        <v>21</v>
      </c>
    </row>
    <row r="15089" spans="1:17" ht="22.5" x14ac:dyDescent="0.25">
      <c r="A15089" s="3">
        <v>14879</v>
      </c>
      <c r="B15089" s="1" t="s">
        <v>45531</v>
      </c>
      <c r="C15089" s="1" t="s">
        <v>15</v>
      </c>
      <c r="D15089" s="1" t="s">
        <v>71</v>
      </c>
      <c r="E15089" s="1">
        <v>3241574</v>
      </c>
      <c r="F15089" s="1" t="s">
        <v>45532</v>
      </c>
      <c r="G15089" s="1">
        <v>3241574</v>
      </c>
      <c r="H15089" s="1" t="s">
        <v>45532</v>
      </c>
      <c r="I15089" s="2">
        <v>45094</v>
      </c>
      <c r="J15089" s="15" t="str">
        <f>MID(Tabla1[[#This Row],[HORA]],1,5)</f>
        <v>20:11</v>
      </c>
      <c r="K15089" s="16">
        <f>IF(Tabla1[[#This Row],[FECHA]]=I15090,IF(J15090-J15089&gt;0,(J15090-J15089)*1440,0),0)</f>
        <v>3.9999999999999858</v>
      </c>
      <c r="L15089" s="14">
        <f>-2+L14830-Datos!$C$8</f>
        <v>8.2700000000000031</v>
      </c>
      <c r="M15089" s="13" t="s">
        <v>56270</v>
      </c>
      <c r="N15089" s="1" t="s">
        <v>45533</v>
      </c>
      <c r="O15089" s="1">
        <v>25</v>
      </c>
      <c r="P15089" s="1" t="s">
        <v>413</v>
      </c>
      <c r="Q15089" s="4" t="s">
        <v>21</v>
      </c>
    </row>
    <row r="15090" spans="1:17" ht="22.5" x14ac:dyDescent="0.25">
      <c r="A15090" s="3">
        <v>14880</v>
      </c>
      <c r="B15090" s="1" t="s">
        <v>45534</v>
      </c>
      <c r="C15090" s="1" t="s">
        <v>15</v>
      </c>
      <c r="D15090" s="1" t="s">
        <v>71</v>
      </c>
      <c r="E15090" s="1">
        <v>70088661</v>
      </c>
      <c r="F15090" s="1" t="s">
        <v>21274</v>
      </c>
      <c r="G15090" s="1">
        <v>70088661</v>
      </c>
      <c r="H15090" s="1" t="s">
        <v>21274</v>
      </c>
      <c r="I15090" s="2">
        <v>45094</v>
      </c>
      <c r="J15090" s="15" t="str">
        <f>MID(Tabla1[[#This Row],[HORA]],1,5)</f>
        <v>20:15</v>
      </c>
      <c r="K15090" s="16">
        <f>IF(Tabla1[[#This Row],[FECHA]]=I15091,IF(J15091-J15090&gt;0,(J15091-J15090)*1440,0),0)</f>
        <v>0.99999999999999645</v>
      </c>
      <c r="L15090" s="14">
        <f>-2+L14831-Datos!$C$8</f>
        <v>11.280000000000001</v>
      </c>
      <c r="M15090" s="13" t="s">
        <v>56274</v>
      </c>
      <c r="N15090" s="1" t="s">
        <v>1715</v>
      </c>
      <c r="O15090" s="1">
        <v>20</v>
      </c>
      <c r="P15090" s="1" t="s">
        <v>413</v>
      </c>
      <c r="Q15090" s="4" t="s">
        <v>21</v>
      </c>
    </row>
    <row r="15091" spans="1:17" ht="22.5" x14ac:dyDescent="0.25">
      <c r="A15091" s="3">
        <v>4295</v>
      </c>
      <c r="B15091" s="1" t="s">
        <v>13448</v>
      </c>
      <c r="C15091" s="1" t="s">
        <v>15</v>
      </c>
      <c r="D15091" s="1" t="s">
        <v>71</v>
      </c>
      <c r="E15091" s="1">
        <v>48017630</v>
      </c>
      <c r="F15091" s="1" t="s">
        <v>13449</v>
      </c>
      <c r="G15091" s="1">
        <v>18888888</v>
      </c>
      <c r="H15091" s="1" t="s">
        <v>12538</v>
      </c>
      <c r="I15091" s="2">
        <v>45094</v>
      </c>
      <c r="J15091" s="15" t="str">
        <f>MID(Tabla1[[#This Row],[HORA]],1,5)</f>
        <v>20:16</v>
      </c>
      <c r="K15091" s="16">
        <f>IF(Tabla1[[#This Row],[FECHA]]=I15092,IF(J15092-J15091&gt;0,(J15092-J15091)*1440,0),0)</f>
        <v>0</v>
      </c>
      <c r="L15091" s="14">
        <f>-2+L14832-Datos!$C$8</f>
        <v>13.340000000000003</v>
      </c>
      <c r="M15091" s="13" t="s">
        <v>56275</v>
      </c>
      <c r="N15091" s="1" t="s">
        <v>1715</v>
      </c>
      <c r="O15091" s="1">
        <v>25</v>
      </c>
      <c r="P15091" s="1" t="s">
        <v>1141</v>
      </c>
      <c r="Q15091" s="4" t="s">
        <v>21</v>
      </c>
    </row>
    <row r="15092" spans="1:17" ht="22.5" x14ac:dyDescent="0.25">
      <c r="A15092" s="3">
        <v>14881</v>
      </c>
      <c r="B15092" s="1" t="s">
        <v>45535</v>
      </c>
      <c r="C15092" s="1" t="s">
        <v>15</v>
      </c>
      <c r="D15092" s="1" t="s">
        <v>77</v>
      </c>
      <c r="E15092" s="1">
        <v>8159137</v>
      </c>
      <c r="F15092" s="1" t="s">
        <v>45536</v>
      </c>
      <c r="G15092" s="1">
        <v>2244537</v>
      </c>
      <c r="H15092" s="1" t="s">
        <v>45537</v>
      </c>
      <c r="I15092" s="2">
        <v>45094</v>
      </c>
      <c r="J15092" s="15" t="str">
        <f>MID(Tabla1[[#This Row],[HORA]],1,5)</f>
        <v>20:16</v>
      </c>
      <c r="K15092" s="16">
        <f>IF(Tabla1[[#This Row],[FECHA]]=I15093,IF(J15093-J15092&gt;0,(J15093-J15092)*1440,0),0)</f>
        <v>2.9999999999999893</v>
      </c>
      <c r="L15092" s="14">
        <f>-2+L14833-Datos!$C$8</f>
        <v>9.2100000000000026</v>
      </c>
      <c r="M15092" s="13" t="s">
        <v>56275</v>
      </c>
      <c r="N15092" s="1" t="s">
        <v>45538</v>
      </c>
      <c r="O15092" s="1">
        <v>15</v>
      </c>
      <c r="P15092" s="1" t="s">
        <v>413</v>
      </c>
      <c r="Q15092" s="4" t="s">
        <v>21</v>
      </c>
    </row>
    <row r="15093" spans="1:17" ht="22.5" x14ac:dyDescent="0.25">
      <c r="A15093" s="3">
        <v>14882</v>
      </c>
      <c r="B15093" s="1" t="s">
        <v>45539</v>
      </c>
      <c r="C15093" s="1" t="s">
        <v>15</v>
      </c>
      <c r="D15093" s="1" t="s">
        <v>40</v>
      </c>
      <c r="E15093" s="1">
        <v>16666529</v>
      </c>
      <c r="F15093" s="1" t="s">
        <v>26749</v>
      </c>
      <c r="G15093" s="1">
        <v>2244538</v>
      </c>
      <c r="H15093" s="1" t="s">
        <v>18698</v>
      </c>
      <c r="I15093" s="2">
        <v>45094</v>
      </c>
      <c r="J15093" s="15" t="str">
        <f>MID(Tabla1[[#This Row],[HORA]],1,5)</f>
        <v>20:19</v>
      </c>
      <c r="K15093" s="16">
        <f>IF(Tabla1[[#This Row],[FECHA]]=I15094,IF(J15094-J15093&gt;0,(J15094-J15093)*1440,0),0)</f>
        <v>2.0000000000001528</v>
      </c>
      <c r="L15093" s="14">
        <f>-2+L14834-Datos!$C$8</f>
        <v>9.0200000000000031</v>
      </c>
      <c r="M15093" s="13" t="s">
        <v>56279</v>
      </c>
      <c r="N15093" s="1" t="s">
        <v>8822</v>
      </c>
      <c r="O15093" s="1">
        <v>25</v>
      </c>
      <c r="P15093" s="1" t="s">
        <v>413</v>
      </c>
      <c r="Q15093" s="4" t="s">
        <v>21</v>
      </c>
    </row>
    <row r="15094" spans="1:17" ht="22.5" x14ac:dyDescent="0.25">
      <c r="A15094" s="3">
        <v>14883</v>
      </c>
      <c r="B15094" s="1" t="s">
        <v>45540</v>
      </c>
      <c r="C15094" s="1" t="s">
        <v>15</v>
      </c>
      <c r="D15094" s="1" t="s">
        <v>40</v>
      </c>
      <c r="E15094" s="1">
        <v>40208471</v>
      </c>
      <c r="F15094" s="1" t="s">
        <v>45541</v>
      </c>
      <c r="G15094" s="1">
        <v>2244539</v>
      </c>
      <c r="H15094" s="1" t="s">
        <v>45542</v>
      </c>
      <c r="I15094" s="2">
        <v>45094</v>
      </c>
      <c r="J15094" s="15" t="str">
        <f>MID(Tabla1[[#This Row],[HORA]],1,5)</f>
        <v>20:21</v>
      </c>
      <c r="K15094" s="16">
        <f>IF(Tabla1[[#This Row],[FECHA]]=I15095,IF(J15095-J15094&gt;0,(J15095-J15094)*1440,0),0)</f>
        <v>2.9999999999998295</v>
      </c>
      <c r="L15094" s="14">
        <f>-2+L14835-Datos!$C$8</f>
        <v>11.110000000000003</v>
      </c>
      <c r="M15094" s="13" t="s">
        <v>56280</v>
      </c>
      <c r="N15094" s="1" t="s">
        <v>45543</v>
      </c>
      <c r="O15094" s="1">
        <v>15</v>
      </c>
      <c r="P15094" s="1" t="s">
        <v>413</v>
      </c>
      <c r="Q15094" s="4" t="s">
        <v>21</v>
      </c>
    </row>
    <row r="15095" spans="1:17" ht="22.5" x14ac:dyDescent="0.25">
      <c r="A15095" s="3">
        <v>14884</v>
      </c>
      <c r="B15095" s="1" t="s">
        <v>45544</v>
      </c>
      <c r="C15095" s="1" t="s">
        <v>15</v>
      </c>
      <c r="D15095" s="1" t="s">
        <v>77</v>
      </c>
      <c r="E15095" s="1">
        <v>47476877</v>
      </c>
      <c r="F15095" s="1" t="s">
        <v>45545</v>
      </c>
      <c r="G15095" s="1">
        <v>2244540</v>
      </c>
      <c r="H15095" s="1" t="s">
        <v>45546</v>
      </c>
      <c r="I15095" s="2">
        <v>45094</v>
      </c>
      <c r="J15095" s="15" t="str">
        <f>MID(Tabla1[[#This Row],[HORA]],1,5)</f>
        <v>20:24</v>
      </c>
      <c r="K15095" s="16">
        <f>IF(Tabla1[[#This Row],[FECHA]]=I15096,IF(J15096-J15095&gt;0,(J15096-J15095)*1440,0),0)</f>
        <v>1.0000000000001563</v>
      </c>
      <c r="L15095" s="14">
        <f>-2+L14836-Datos!$C$8</f>
        <v>8.4500000000000028</v>
      </c>
      <c r="M15095" s="13" t="s">
        <v>56283</v>
      </c>
      <c r="N15095" s="1" t="s">
        <v>45547</v>
      </c>
      <c r="O15095" s="1">
        <v>15</v>
      </c>
      <c r="P15095" s="1" t="s">
        <v>413</v>
      </c>
      <c r="Q15095" s="4" t="s">
        <v>21</v>
      </c>
    </row>
    <row r="15096" spans="1:17" ht="22.5" x14ac:dyDescent="0.25">
      <c r="A15096" s="3">
        <v>10897</v>
      </c>
      <c r="B15096" s="1" t="s">
        <v>33863</v>
      </c>
      <c r="C15096" s="1" t="s">
        <v>15</v>
      </c>
      <c r="D15096" s="1" t="s">
        <v>71</v>
      </c>
      <c r="E15096" s="1">
        <v>47144970</v>
      </c>
      <c r="F15096" s="1" t="s">
        <v>33864</v>
      </c>
      <c r="G15096" s="1">
        <v>47144970</v>
      </c>
      <c r="H15096" s="1" t="s">
        <v>33864</v>
      </c>
      <c r="I15096" s="2">
        <v>45094</v>
      </c>
      <c r="J15096" s="15" t="str">
        <f>MID(Tabla1[[#This Row],[HORA]],1,5)</f>
        <v>20:25</v>
      </c>
      <c r="K15096" s="16">
        <f>IF(Tabla1[[#This Row],[FECHA]]=I15097,IF(J15097-J15096&gt;0,(J15097-J15096)*1440,0),0)</f>
        <v>0.99999999999983658</v>
      </c>
      <c r="L15096" s="14">
        <f>-2+L14837-Datos!$C$8</f>
        <v>10.180000000000003</v>
      </c>
      <c r="M15096" s="13" t="s">
        <v>56284</v>
      </c>
      <c r="N15096" s="1" t="s">
        <v>9926</v>
      </c>
      <c r="O15096" s="1">
        <v>15</v>
      </c>
      <c r="P15096" s="1" t="s">
        <v>27</v>
      </c>
      <c r="Q15096" s="4" t="s">
        <v>21</v>
      </c>
    </row>
    <row r="15097" spans="1:17" ht="22.5" x14ac:dyDescent="0.25">
      <c r="A15097" s="3">
        <v>14885</v>
      </c>
      <c r="B15097" s="1" t="s">
        <v>45548</v>
      </c>
      <c r="C15097" s="1" t="s">
        <v>15</v>
      </c>
      <c r="D15097" s="1" t="s">
        <v>23</v>
      </c>
      <c r="E15097" s="1">
        <v>73330388</v>
      </c>
      <c r="F15097" s="1" t="s">
        <v>45549</v>
      </c>
      <c r="G15097" s="1">
        <v>46984965</v>
      </c>
      <c r="H15097" s="1" t="s">
        <v>45550</v>
      </c>
      <c r="I15097" s="2">
        <v>45094</v>
      </c>
      <c r="J15097" s="15" t="str">
        <f>MID(Tabla1[[#This Row],[HORA]],1,5)</f>
        <v>20:26</v>
      </c>
      <c r="K15097" s="16">
        <f>IF(Tabla1[[#This Row],[FECHA]]=I15098,IF(J15098-J15097&gt;0,(J15098-J15097)*1440,0),0)</f>
        <v>3.9999999999999858</v>
      </c>
      <c r="L15097" s="14">
        <f>-2+L14838-Datos!$C$8</f>
        <v>12.040000000000003</v>
      </c>
      <c r="M15097" s="13" t="s">
        <v>56285</v>
      </c>
      <c r="N15097" s="1" t="s">
        <v>45551</v>
      </c>
      <c r="O15097" s="1">
        <v>20</v>
      </c>
      <c r="P15097" s="1" t="s">
        <v>413</v>
      </c>
      <c r="Q15097" s="4" t="s">
        <v>21</v>
      </c>
    </row>
    <row r="15098" spans="1:17" ht="22.5" x14ac:dyDescent="0.25">
      <c r="A15098" s="3">
        <v>17791</v>
      </c>
      <c r="B15098" s="1" t="s">
        <v>53363</v>
      </c>
      <c r="C15098" s="1" t="s">
        <v>15</v>
      </c>
      <c r="D15098" s="1" t="s">
        <v>33</v>
      </c>
      <c r="E15098" s="1">
        <v>20102562322</v>
      </c>
      <c r="F15098" s="1" t="s">
        <v>49317</v>
      </c>
      <c r="G15098" s="1">
        <v>3659909</v>
      </c>
      <c r="H15098" s="1" t="s">
        <v>49318</v>
      </c>
      <c r="I15098" s="2">
        <v>45094</v>
      </c>
      <c r="J15098" s="15" t="str">
        <f>MID(Tabla1[[#This Row],[HORA]],1,5)</f>
        <v>20:30</v>
      </c>
      <c r="K15098" s="16">
        <f>IF(Tabla1[[#This Row],[FECHA]]=I15099,IF(J15099-J15098&gt;0,(J15099-J15098)*1440,0),0)</f>
        <v>7.9999999999999716</v>
      </c>
      <c r="L15098" s="14">
        <f>-2+L14839-Datos!$C$8</f>
        <v>9.3400000000000016</v>
      </c>
      <c r="M15098" s="13" t="s">
        <v>56289</v>
      </c>
      <c r="N15098" s="1" t="s">
        <v>19477</v>
      </c>
      <c r="O15098" s="1">
        <v>18</v>
      </c>
      <c r="P15098" s="1" t="s">
        <v>27</v>
      </c>
      <c r="Q15098" s="4" t="s">
        <v>21</v>
      </c>
    </row>
    <row r="15099" spans="1:17" ht="22.5" x14ac:dyDescent="0.25">
      <c r="A15099" s="3">
        <v>10898</v>
      </c>
      <c r="B15099" s="1" t="s">
        <v>33865</v>
      </c>
      <c r="C15099" s="1" t="s">
        <v>15</v>
      </c>
      <c r="D15099" s="1" t="s">
        <v>61</v>
      </c>
      <c r="E15099" s="1">
        <v>76754342</v>
      </c>
      <c r="F15099" s="1" t="s">
        <v>33866</v>
      </c>
      <c r="G15099" s="1">
        <v>48162538</v>
      </c>
      <c r="H15099" s="1" t="s">
        <v>17161</v>
      </c>
      <c r="I15099" s="2">
        <v>45094</v>
      </c>
      <c r="J15099" s="15" t="str">
        <f>MID(Tabla1[[#This Row],[HORA]],1,5)</f>
        <v>20:38</v>
      </c>
      <c r="K15099" s="16">
        <f>IF(Tabla1[[#This Row],[FECHA]]=I15100,IF(J15100-J15099&gt;0,(J15100-J15099)*1440,0),0)</f>
        <v>0.99999999999999645</v>
      </c>
      <c r="L15099" s="14">
        <f>-2+L14840-Datos!$C$8</f>
        <v>10.000000000000002</v>
      </c>
      <c r="M15099" s="13" t="s">
        <v>56297</v>
      </c>
      <c r="N15099" s="1" t="s">
        <v>33867</v>
      </c>
      <c r="O15099" s="1">
        <v>25</v>
      </c>
      <c r="P15099" s="1" t="s">
        <v>27</v>
      </c>
      <c r="Q15099" s="4" t="s">
        <v>21</v>
      </c>
    </row>
    <row r="15100" spans="1:17" ht="22.5" x14ac:dyDescent="0.25">
      <c r="A15100" s="3">
        <v>10899</v>
      </c>
      <c r="B15100" s="1" t="s">
        <v>33868</v>
      </c>
      <c r="C15100" s="1" t="s">
        <v>15</v>
      </c>
      <c r="D15100" s="1" t="s">
        <v>82</v>
      </c>
      <c r="E15100" s="1">
        <v>41946709</v>
      </c>
      <c r="F15100" s="1" t="s">
        <v>21353</v>
      </c>
      <c r="G15100" s="1">
        <v>2244544</v>
      </c>
      <c r="H15100" s="1" t="s">
        <v>33869</v>
      </c>
      <c r="I15100" s="2">
        <v>45094</v>
      </c>
      <c r="J15100" s="15" t="str">
        <f>MID(Tabla1[[#This Row],[HORA]],1,5)</f>
        <v>20:39</v>
      </c>
      <c r="K15100" s="16">
        <f>IF(Tabla1[[#This Row],[FECHA]]=I15101,IF(J15101-J15100&gt;0,(J15101-J15100)*1440,0),0)</f>
        <v>2.9999999999999893</v>
      </c>
      <c r="L15100" s="14">
        <f>-2+L14841-Datos!$C$8</f>
        <v>9.9400000000000013</v>
      </c>
      <c r="M15100" s="13" t="s">
        <v>56298</v>
      </c>
      <c r="N15100" s="1" t="s">
        <v>33870</v>
      </c>
      <c r="O15100" s="1">
        <v>5</v>
      </c>
      <c r="P15100" s="1" t="s">
        <v>27</v>
      </c>
      <c r="Q15100" s="4" t="s">
        <v>21</v>
      </c>
    </row>
    <row r="15101" spans="1:17" ht="22.5" x14ac:dyDescent="0.25">
      <c r="A15101" s="3">
        <v>10900</v>
      </c>
      <c r="B15101" s="1" t="s">
        <v>33871</v>
      </c>
      <c r="C15101" s="1" t="s">
        <v>15</v>
      </c>
      <c r="D15101" s="1" t="s">
        <v>82</v>
      </c>
      <c r="E15101" s="1">
        <v>208760</v>
      </c>
      <c r="F15101" s="1" t="s">
        <v>33872</v>
      </c>
      <c r="G15101" s="1">
        <v>208760</v>
      </c>
      <c r="H15101" s="1" t="s">
        <v>33872</v>
      </c>
      <c r="I15101" s="2">
        <v>45094</v>
      </c>
      <c r="J15101" s="15" t="str">
        <f>MID(Tabla1[[#This Row],[HORA]],1,5)</f>
        <v>20:42</v>
      </c>
      <c r="K15101" s="16">
        <f>IF(Tabla1[[#This Row],[FECHA]]=I15102,IF(J15102-J15101&gt;0,(J15102-J15101)*1440,0),0)</f>
        <v>10.000000000000124</v>
      </c>
      <c r="L15101" s="14">
        <f>-2+L14842-Datos!$C$8</f>
        <v>8.0400000000000027</v>
      </c>
      <c r="M15101" s="13" t="s">
        <v>56301</v>
      </c>
      <c r="N15101" s="1" t="s">
        <v>8389</v>
      </c>
      <c r="O15101" s="1">
        <v>30</v>
      </c>
      <c r="P15101" s="1" t="s">
        <v>27</v>
      </c>
      <c r="Q15101" s="4" t="s">
        <v>21</v>
      </c>
    </row>
    <row r="15102" spans="1:17" ht="22.5" x14ac:dyDescent="0.25">
      <c r="A15102" s="3">
        <v>14886</v>
      </c>
      <c r="B15102" s="1" t="s">
        <v>45552</v>
      </c>
      <c r="C15102" s="1" t="s">
        <v>15</v>
      </c>
      <c r="D15102" s="1" t="s">
        <v>40</v>
      </c>
      <c r="E15102" s="1">
        <v>75958431</v>
      </c>
      <c r="F15102" s="1" t="s">
        <v>39636</v>
      </c>
      <c r="G15102" s="1">
        <v>71109778</v>
      </c>
      <c r="H15102" s="1" t="s">
        <v>45553</v>
      </c>
      <c r="I15102" s="2">
        <v>45094</v>
      </c>
      <c r="J15102" s="15" t="str">
        <f>MID(Tabla1[[#This Row],[HORA]],1,5)</f>
        <v>20:52</v>
      </c>
      <c r="K15102" s="16">
        <f>IF(Tabla1[[#This Row],[FECHA]]=I15103,IF(J15103-J15102&gt;0,(J15103-J15102)*1440,0),0)</f>
        <v>0.99999999999999645</v>
      </c>
      <c r="L15102" s="14">
        <f>-2+L14843-Datos!$C$8</f>
        <v>9.0500000000000025</v>
      </c>
      <c r="M15102" s="13" t="s">
        <v>56311</v>
      </c>
      <c r="N15102" s="1" t="s">
        <v>45554</v>
      </c>
      <c r="O15102" s="1">
        <v>15</v>
      </c>
      <c r="P15102" s="1" t="s">
        <v>413</v>
      </c>
      <c r="Q15102" s="4" t="s">
        <v>21</v>
      </c>
    </row>
    <row r="15103" spans="1:17" ht="22.5" x14ac:dyDescent="0.25">
      <c r="A15103" s="3">
        <v>4296</v>
      </c>
      <c r="B15103" s="1" t="s">
        <v>13450</v>
      </c>
      <c r="C15103" s="1" t="s">
        <v>15</v>
      </c>
      <c r="D15103" s="1" t="s">
        <v>40</v>
      </c>
      <c r="E15103" s="1">
        <v>60455613</v>
      </c>
      <c r="F15103" s="1" t="s">
        <v>13451</v>
      </c>
      <c r="G15103" s="1">
        <v>71324087</v>
      </c>
      <c r="H15103" s="1" t="s">
        <v>13452</v>
      </c>
      <c r="I15103" s="2">
        <v>45094</v>
      </c>
      <c r="J15103" s="15" t="str">
        <f>MID(Tabla1[[#This Row],[HORA]],1,5)</f>
        <v>20:53</v>
      </c>
      <c r="K15103" s="16">
        <f>IF(Tabla1[[#This Row],[FECHA]]=I15104,IF(J15104-J15103&gt;0,(J15104-J15103)*1440,0),0)</f>
        <v>0</v>
      </c>
      <c r="L15103" s="14">
        <f>-2+L14844-Datos!$C$8</f>
        <v>10.420000000000002</v>
      </c>
      <c r="M15103" s="13" t="s">
        <v>56312</v>
      </c>
      <c r="N15103" s="1" t="s">
        <v>13453</v>
      </c>
      <c r="O15103" s="1">
        <v>50</v>
      </c>
      <c r="P15103" s="1" t="s">
        <v>1141</v>
      </c>
      <c r="Q15103" s="4" t="s">
        <v>21</v>
      </c>
    </row>
    <row r="15104" spans="1:17" ht="22.5" x14ac:dyDescent="0.25">
      <c r="A15104" s="3">
        <v>4297</v>
      </c>
      <c r="B15104" s="1" t="s">
        <v>13450</v>
      </c>
      <c r="C15104" s="1" t="s">
        <v>15</v>
      </c>
      <c r="D15104" s="1" t="s">
        <v>40</v>
      </c>
      <c r="E15104" s="1">
        <v>60455613</v>
      </c>
      <c r="F15104" s="1" t="s">
        <v>13454</v>
      </c>
      <c r="G15104" s="1">
        <v>71324087</v>
      </c>
      <c r="H15104" s="1" t="s">
        <v>13452</v>
      </c>
      <c r="I15104" s="2">
        <v>45094</v>
      </c>
      <c r="J15104" s="15" t="str">
        <f>MID(Tabla1[[#This Row],[HORA]],1,5)</f>
        <v>20:53</v>
      </c>
      <c r="K15104" s="16">
        <f>IF(Tabla1[[#This Row],[FECHA]]=I15105,IF(J15105-J15104&gt;0,(J15105-J15104)*1440,0),0)</f>
        <v>9.9999999999999645</v>
      </c>
      <c r="L15104" s="14">
        <f>-2+L14845-Datos!$C$8</f>
        <v>10.170000000000002</v>
      </c>
      <c r="M15104" s="13" t="s">
        <v>56312</v>
      </c>
      <c r="N15104" s="1" t="s">
        <v>13453</v>
      </c>
      <c r="O15104" s="1">
        <v>50</v>
      </c>
      <c r="P15104" s="1" t="s">
        <v>1141</v>
      </c>
      <c r="Q15104" s="4" t="s">
        <v>21</v>
      </c>
    </row>
    <row r="15105" spans="1:17" ht="22.5" x14ac:dyDescent="0.25">
      <c r="A15105" s="3">
        <v>10901</v>
      </c>
      <c r="B15105" s="1" t="s">
        <v>33873</v>
      </c>
      <c r="C15105" s="1" t="s">
        <v>15</v>
      </c>
      <c r="D15105" s="1" t="s">
        <v>23</v>
      </c>
      <c r="E15105" s="1">
        <v>46248348</v>
      </c>
      <c r="F15105" s="1" t="s">
        <v>5710</v>
      </c>
      <c r="G15105" s="1">
        <v>33425632</v>
      </c>
      <c r="H15105" s="1" t="s">
        <v>33874</v>
      </c>
      <c r="I15105" s="2">
        <v>45094</v>
      </c>
      <c r="J15105" s="15" t="str">
        <f>MID(Tabla1[[#This Row],[HORA]],1,5)</f>
        <v>21:03</v>
      </c>
      <c r="K15105" s="16">
        <f>IF(Tabla1[[#This Row],[FECHA]]=I15106,IF(J15106-J15105&gt;0,(J15106-J15105)*1440,0),0)</f>
        <v>27.000000000000064</v>
      </c>
      <c r="L15105" s="14">
        <f>-2+L14846-Datos!$C$8</f>
        <v>13.110000000000003</v>
      </c>
      <c r="M15105" s="13" t="s">
        <v>56322</v>
      </c>
      <c r="N15105" s="1" t="s">
        <v>205</v>
      </c>
      <c r="O15105" s="1">
        <v>20</v>
      </c>
      <c r="P15105" s="1" t="s">
        <v>27</v>
      </c>
      <c r="Q15105" s="4" t="s">
        <v>21</v>
      </c>
    </row>
    <row r="15106" spans="1:17" ht="22.5" x14ac:dyDescent="0.25">
      <c r="A15106" s="3">
        <v>10904</v>
      </c>
      <c r="B15106" s="1" t="s">
        <v>33882</v>
      </c>
      <c r="C15106" s="1" t="s">
        <v>15</v>
      </c>
      <c r="D15106" s="1" t="s">
        <v>161</v>
      </c>
      <c r="E15106" s="1">
        <v>72278654</v>
      </c>
      <c r="F15106" s="1" t="s">
        <v>33883</v>
      </c>
      <c r="G15106" s="1">
        <v>72278654</v>
      </c>
      <c r="H15106" s="1" t="s">
        <v>33883</v>
      </c>
      <c r="I15106" s="2">
        <v>45094</v>
      </c>
      <c r="J15106" s="15" t="str">
        <f>MID(Tabla1[[#This Row],[HORA]],1,5)</f>
        <v>21:30</v>
      </c>
      <c r="K15106" s="16">
        <f>IF(Tabla1[[#This Row],[FECHA]]=I15107,IF(J15107-J15106&gt;0,(J15107-J15106)*1440,0),0)</f>
        <v>0</v>
      </c>
      <c r="L15106" s="14">
        <f>-2+L14847-Datos!$C$8</f>
        <v>10.260000000000002</v>
      </c>
      <c r="M15106" s="13" t="s">
        <v>56332</v>
      </c>
      <c r="N15106" s="1" t="s">
        <v>8389</v>
      </c>
      <c r="O15106" s="1">
        <v>10</v>
      </c>
      <c r="P15106" s="1" t="s">
        <v>27</v>
      </c>
      <c r="Q15106" s="4" t="s">
        <v>21</v>
      </c>
    </row>
    <row r="15107" spans="1:17" ht="22.5" x14ac:dyDescent="0.25">
      <c r="A15107" s="3">
        <v>10907</v>
      </c>
      <c r="B15107" s="1" t="s">
        <v>33889</v>
      </c>
      <c r="C15107" s="1" t="s">
        <v>15</v>
      </c>
      <c r="D15107" s="1" t="s">
        <v>172</v>
      </c>
      <c r="E15107" s="1">
        <v>71985859</v>
      </c>
      <c r="F15107" s="1" t="s">
        <v>33890</v>
      </c>
      <c r="G15107" s="1">
        <v>71985859</v>
      </c>
      <c r="H15107" s="1" t="s">
        <v>33890</v>
      </c>
      <c r="I15107" s="2">
        <v>45095</v>
      </c>
      <c r="J15107" s="15" t="str">
        <f>MID(Tabla1[[#This Row],[HORA]],1,5)</f>
        <v>06:44</v>
      </c>
      <c r="K15107" s="16">
        <f>IF(Tabla1[[#This Row],[FECHA]]=I15108,IF(J15108-J15107&gt;0,(J15108-J15107)*1440,0),0)</f>
        <v>0.99999999999999645</v>
      </c>
      <c r="L15107" s="14">
        <f>-2+L14848-Datos!$C$8</f>
        <v>11.040000000000003</v>
      </c>
      <c r="M15107" s="13" t="s">
        <v>5283</v>
      </c>
      <c r="N15107" s="1" t="s">
        <v>33891</v>
      </c>
      <c r="O15107" s="1">
        <v>20</v>
      </c>
      <c r="P15107" s="1" t="s">
        <v>27</v>
      </c>
      <c r="Q15107" s="4" t="s">
        <v>21</v>
      </c>
    </row>
    <row r="15108" spans="1:17" ht="22.5" x14ac:dyDescent="0.25">
      <c r="A15108" s="3">
        <v>10908</v>
      </c>
      <c r="B15108" s="1" t="s">
        <v>33892</v>
      </c>
      <c r="C15108" s="1" t="s">
        <v>15</v>
      </c>
      <c r="D15108" s="1" t="s">
        <v>40</v>
      </c>
      <c r="E15108" s="1">
        <v>61571019</v>
      </c>
      <c r="F15108" s="1" t="s">
        <v>33893</v>
      </c>
      <c r="G15108" s="1">
        <v>61571019</v>
      </c>
      <c r="H15108" s="1" t="s">
        <v>33893</v>
      </c>
      <c r="I15108" s="2">
        <v>45095</v>
      </c>
      <c r="J15108" s="15" t="str">
        <f>MID(Tabla1[[#This Row],[HORA]],1,5)</f>
        <v>06:45</v>
      </c>
      <c r="K15108" s="16">
        <f>IF(Tabla1[[#This Row],[FECHA]]=I15109,IF(J15109-J15108&gt;0,(J15109-J15108)*1440,0),0)</f>
        <v>0.99999999999999645</v>
      </c>
      <c r="L15108" s="14">
        <f>-2+L14849-Datos!$C$8</f>
        <v>13.410000000000004</v>
      </c>
      <c r="M15108" s="13" t="s">
        <v>846</v>
      </c>
      <c r="N15108" s="1" t="s">
        <v>8389</v>
      </c>
      <c r="O15108" s="1">
        <v>10</v>
      </c>
      <c r="P15108" s="1" t="s">
        <v>27</v>
      </c>
      <c r="Q15108" s="4" t="s">
        <v>21</v>
      </c>
    </row>
    <row r="15109" spans="1:17" ht="22.5" x14ac:dyDescent="0.25">
      <c r="A15109" s="3">
        <v>10909</v>
      </c>
      <c r="B15109" s="1" t="s">
        <v>33894</v>
      </c>
      <c r="C15109" s="1" t="s">
        <v>15</v>
      </c>
      <c r="D15109" s="1" t="s">
        <v>77</v>
      </c>
      <c r="E15109" s="1">
        <v>46088709</v>
      </c>
      <c r="F15109" s="1" t="s">
        <v>33895</v>
      </c>
      <c r="G15109" s="1">
        <v>46088709</v>
      </c>
      <c r="H15109" s="1" t="s">
        <v>33895</v>
      </c>
      <c r="I15109" s="2">
        <v>45095</v>
      </c>
      <c r="J15109" s="15" t="str">
        <f>MID(Tabla1[[#This Row],[HORA]],1,5)</f>
        <v>06:46</v>
      </c>
      <c r="K15109" s="16">
        <f>IF(Tabla1[[#This Row],[FECHA]]=I15110,IF(J15110-J15109&gt;0,(J15110-J15109)*1440,0),0)</f>
        <v>6.0000000000000586</v>
      </c>
      <c r="L15109" s="14">
        <f>-2+L14850-Datos!$C$8</f>
        <v>12.100000000000001</v>
      </c>
      <c r="M15109" s="13" t="s">
        <v>3112</v>
      </c>
      <c r="N15109" s="1" t="s">
        <v>8389</v>
      </c>
      <c r="O15109" s="1">
        <v>10</v>
      </c>
      <c r="P15109" s="1" t="s">
        <v>27</v>
      </c>
      <c r="Q15109" s="4" t="s">
        <v>21</v>
      </c>
    </row>
    <row r="15110" spans="1:17" ht="22.5" x14ac:dyDescent="0.25">
      <c r="A15110" s="3">
        <v>15661</v>
      </c>
      <c r="B15110" s="1" t="s">
        <v>47644</v>
      </c>
      <c r="C15110" s="1" t="s">
        <v>15</v>
      </c>
      <c r="D15110" s="1" t="s">
        <v>40</v>
      </c>
      <c r="E15110" s="1">
        <v>42117609</v>
      </c>
      <c r="F15110" s="1" t="s">
        <v>15150</v>
      </c>
      <c r="G15110" s="1">
        <v>42117609</v>
      </c>
      <c r="H15110" s="1" t="s">
        <v>15150</v>
      </c>
      <c r="I15110" s="2">
        <v>45095</v>
      </c>
      <c r="J15110" s="15" t="str">
        <f>MID(Tabla1[[#This Row],[HORA]],1,5)</f>
        <v>06:52</v>
      </c>
      <c r="K15110" s="16">
        <f>IF(Tabla1[[#This Row],[FECHA]]=I15111,IF(J15111-J15110&gt;0,(J15111-J15110)*1440,0),0)</f>
        <v>1.9999999999999929</v>
      </c>
      <c r="L15110" s="14">
        <f>-2+L14851-Datos!$C$8</f>
        <v>10.700000000000003</v>
      </c>
      <c r="M15110" s="13" t="s">
        <v>2181</v>
      </c>
      <c r="N15110" s="1" t="s">
        <v>2773</v>
      </c>
      <c r="O15110" s="1">
        <v>5</v>
      </c>
      <c r="P15110" s="1" t="s">
        <v>376</v>
      </c>
      <c r="Q15110" s="4" t="s">
        <v>21</v>
      </c>
    </row>
    <row r="15111" spans="1:17" ht="22.5" x14ac:dyDescent="0.25">
      <c r="A15111" s="3">
        <v>15662</v>
      </c>
      <c r="B15111" s="1" t="s">
        <v>47645</v>
      </c>
      <c r="C15111" s="1" t="s">
        <v>15</v>
      </c>
      <c r="D15111" s="1" t="s">
        <v>77</v>
      </c>
      <c r="E15111" s="1">
        <v>3848553</v>
      </c>
      <c r="F15111" s="1" t="s">
        <v>47646</v>
      </c>
      <c r="G15111" s="1">
        <v>3848553</v>
      </c>
      <c r="H15111" s="1" t="s">
        <v>47646</v>
      </c>
      <c r="I15111" s="2">
        <v>45095</v>
      </c>
      <c r="J15111" s="15" t="str">
        <f>MID(Tabla1[[#This Row],[HORA]],1,5)</f>
        <v>06:54</v>
      </c>
      <c r="K15111" s="16">
        <f>IF(Tabla1[[#This Row],[FECHA]]=I15112,IF(J15112-J15111&gt;0,(J15112-J15111)*1440,0),0)</f>
        <v>4.9999999999999822</v>
      </c>
      <c r="L15111" s="14">
        <f>-2+L14852-Datos!$C$8</f>
        <v>8.4400000000000013</v>
      </c>
      <c r="M15111" s="13" t="s">
        <v>3117</v>
      </c>
      <c r="N15111" s="1" t="s">
        <v>2773</v>
      </c>
      <c r="O15111" s="1">
        <v>10</v>
      </c>
      <c r="P15111" s="1" t="s">
        <v>376</v>
      </c>
      <c r="Q15111" s="4" t="s">
        <v>21</v>
      </c>
    </row>
    <row r="15112" spans="1:17" ht="22.5" x14ac:dyDescent="0.25">
      <c r="A15112" s="3">
        <v>10910</v>
      </c>
      <c r="B15112" s="1" t="s">
        <v>33896</v>
      </c>
      <c r="C15112" s="1" t="s">
        <v>15</v>
      </c>
      <c r="D15112" s="1" t="s">
        <v>33</v>
      </c>
      <c r="E15112" s="1">
        <v>3569972</v>
      </c>
      <c r="F15112" s="1" t="s">
        <v>33897</v>
      </c>
      <c r="G15112" s="1">
        <v>2244554</v>
      </c>
      <c r="H15112" s="1" t="s">
        <v>33898</v>
      </c>
      <c r="I15112" s="2">
        <v>45095</v>
      </c>
      <c r="J15112" s="15" t="str">
        <f>MID(Tabla1[[#This Row],[HORA]],1,5)</f>
        <v>06:59</v>
      </c>
      <c r="K15112" s="16">
        <f>IF(Tabla1[[#This Row],[FECHA]]=I15113,IF(J15113-J15112&gt;0,(J15113-J15112)*1440,0),0)</f>
        <v>0.99999999999999645</v>
      </c>
      <c r="L15112" s="14">
        <f>-2+L14853-Datos!$C$8</f>
        <v>10.96</v>
      </c>
      <c r="M15112" s="13" t="s">
        <v>4785</v>
      </c>
      <c r="N15112" s="1" t="s">
        <v>340</v>
      </c>
      <c r="O15112" s="1">
        <v>30</v>
      </c>
      <c r="P15112" s="1" t="s">
        <v>27</v>
      </c>
      <c r="Q15112" s="4" t="s">
        <v>21</v>
      </c>
    </row>
    <row r="15113" spans="1:17" ht="22.5" x14ac:dyDescent="0.25">
      <c r="A15113" s="3">
        <v>15663</v>
      </c>
      <c r="B15113" s="1" t="s">
        <v>47647</v>
      </c>
      <c r="C15113" s="1" t="s">
        <v>15</v>
      </c>
      <c r="D15113" s="1" t="s">
        <v>40</v>
      </c>
      <c r="E15113" s="1">
        <v>41232023</v>
      </c>
      <c r="F15113" s="1" t="s">
        <v>6584</v>
      </c>
      <c r="G15113" s="1">
        <v>2244555</v>
      </c>
      <c r="H15113" s="1" t="s">
        <v>18996</v>
      </c>
      <c r="I15113" s="2">
        <v>45095</v>
      </c>
      <c r="J15113" s="15" t="str">
        <f>MID(Tabla1[[#This Row],[HORA]],1,5)</f>
        <v>07:00</v>
      </c>
      <c r="K15113" s="16">
        <f>IF(Tabla1[[#This Row],[FECHA]]=I15114,IF(J15114-J15113&gt;0,(J15114-J15113)*1440,0),0)</f>
        <v>23</v>
      </c>
      <c r="L15113" s="14">
        <f>-2+L14854-Datos!$C$8</f>
        <v>9.990000000000002</v>
      </c>
      <c r="M15113" s="13" t="s">
        <v>10191</v>
      </c>
      <c r="N15113" s="1" t="s">
        <v>47648</v>
      </c>
      <c r="O15113" s="1">
        <v>15</v>
      </c>
      <c r="P15113" s="1" t="s">
        <v>376</v>
      </c>
      <c r="Q15113" s="4" t="s">
        <v>21</v>
      </c>
    </row>
    <row r="15114" spans="1:17" ht="22.5" x14ac:dyDescent="0.25">
      <c r="A15114" s="3">
        <v>10911</v>
      </c>
      <c r="B15114" s="1" t="s">
        <v>33899</v>
      </c>
      <c r="C15114" s="1" t="s">
        <v>15</v>
      </c>
      <c r="D15114" s="1" t="s">
        <v>40</v>
      </c>
      <c r="E15114" s="1">
        <v>46608878</v>
      </c>
      <c r="F15114" s="1" t="s">
        <v>33900</v>
      </c>
      <c r="G15114" s="1">
        <v>46608878</v>
      </c>
      <c r="H15114" s="1" t="s">
        <v>33900</v>
      </c>
      <c r="I15114" s="2">
        <v>45095</v>
      </c>
      <c r="J15114" s="15" t="str">
        <f>MID(Tabla1[[#This Row],[HORA]],1,5)</f>
        <v>07:23</v>
      </c>
      <c r="K15114" s="16">
        <f>IF(Tabla1[[#This Row],[FECHA]]=I15115,IF(J15115-J15114&gt;0,(J15115-J15114)*1440,0),0)</f>
        <v>8.999999999999968</v>
      </c>
      <c r="L15114" s="14">
        <f>-2+L14855-Datos!$C$8</f>
        <v>14.879000000000001</v>
      </c>
      <c r="M15114" s="13" t="s">
        <v>4964</v>
      </c>
      <c r="N15114" s="1" t="s">
        <v>1715</v>
      </c>
      <c r="O15114" s="1">
        <v>10</v>
      </c>
      <c r="P15114" s="1" t="s">
        <v>27</v>
      </c>
      <c r="Q15114" s="4" t="s">
        <v>21</v>
      </c>
    </row>
    <row r="15115" spans="1:17" ht="22.5" x14ac:dyDescent="0.25">
      <c r="A15115" s="3">
        <v>10912</v>
      </c>
      <c r="B15115" s="1" t="s">
        <v>33901</v>
      </c>
      <c r="C15115" s="1" t="s">
        <v>15</v>
      </c>
      <c r="D15115" s="1" t="s">
        <v>33</v>
      </c>
      <c r="E15115" s="1">
        <v>16633690</v>
      </c>
      <c r="F15115" s="1" t="s">
        <v>33902</v>
      </c>
      <c r="G15115" s="1">
        <v>16633690</v>
      </c>
      <c r="H15115" s="1" t="s">
        <v>33902</v>
      </c>
      <c r="I15115" s="2">
        <v>45095</v>
      </c>
      <c r="J15115" s="15" t="str">
        <f>MID(Tabla1[[#This Row],[HORA]],1,5)</f>
        <v>07:32</v>
      </c>
      <c r="K15115" s="16">
        <f>IF(Tabla1[[#This Row],[FECHA]]=I15116,IF(J15116-J15115&gt;0,(J15116-J15115)*1440,0),0)</f>
        <v>9.000000000000048</v>
      </c>
      <c r="L15115" s="14">
        <f>-2+L14856-Datos!$C$8</f>
        <v>14.747600000000002</v>
      </c>
      <c r="M15115" s="13" t="s">
        <v>10464</v>
      </c>
      <c r="N15115" s="1" t="s">
        <v>8389</v>
      </c>
      <c r="O15115" s="1">
        <v>15</v>
      </c>
      <c r="P15115" s="1" t="s">
        <v>27</v>
      </c>
      <c r="Q15115" s="4" t="s">
        <v>21</v>
      </c>
    </row>
    <row r="15116" spans="1:17" ht="22.5" x14ac:dyDescent="0.25">
      <c r="A15116" s="3">
        <v>10913</v>
      </c>
      <c r="B15116" s="1" t="s">
        <v>33903</v>
      </c>
      <c r="C15116" s="1" t="s">
        <v>15</v>
      </c>
      <c r="D15116" s="1" t="s">
        <v>40</v>
      </c>
      <c r="E15116" s="1">
        <v>16475201</v>
      </c>
      <c r="F15116" s="1" t="s">
        <v>33904</v>
      </c>
      <c r="G15116" s="1">
        <v>76931505</v>
      </c>
      <c r="H15116" s="1" t="s">
        <v>33905</v>
      </c>
      <c r="I15116" s="2">
        <v>45095</v>
      </c>
      <c r="J15116" s="15" t="str">
        <f>MID(Tabla1[[#This Row],[HORA]],1,5)</f>
        <v>07:41</v>
      </c>
      <c r="K15116" s="16">
        <f>IF(Tabla1[[#This Row],[FECHA]]=I15117,IF(J15117-J15116&gt;0,(J15117-J15116)*1440,0),0)</f>
        <v>7.9999999999999716</v>
      </c>
      <c r="L15116" s="14">
        <f>-2+L14857-Datos!$C$8</f>
        <v>10.586600000000002</v>
      </c>
      <c r="M15116" s="13" t="s">
        <v>48</v>
      </c>
      <c r="N15116" s="1" t="s">
        <v>8531</v>
      </c>
      <c r="O15116" s="1">
        <v>2</v>
      </c>
      <c r="P15116" s="1" t="s">
        <v>27</v>
      </c>
      <c r="Q15116" s="4" t="s">
        <v>21</v>
      </c>
    </row>
    <row r="15117" spans="1:17" ht="22.5" x14ac:dyDescent="0.25">
      <c r="A15117" s="3">
        <v>10914</v>
      </c>
      <c r="B15117" s="1" t="s">
        <v>33906</v>
      </c>
      <c r="C15117" s="1" t="s">
        <v>15</v>
      </c>
      <c r="D15117" s="1" t="s">
        <v>40</v>
      </c>
      <c r="E15117" s="1">
        <v>43635474</v>
      </c>
      <c r="F15117" s="1" t="s">
        <v>33907</v>
      </c>
      <c r="G15117" s="1">
        <v>43635474</v>
      </c>
      <c r="H15117" s="1" t="s">
        <v>33907</v>
      </c>
      <c r="I15117" s="2">
        <v>45095</v>
      </c>
      <c r="J15117" s="15" t="str">
        <f>MID(Tabla1[[#This Row],[HORA]],1,5)</f>
        <v>07:49</v>
      </c>
      <c r="K15117" s="16">
        <f>IF(Tabla1[[#This Row],[FECHA]]=I15118,IF(J15118-J15117&gt;0,(J15118-J15117)*1440,0),0)</f>
        <v>4.9999999999999822</v>
      </c>
      <c r="L15117" s="14">
        <f>-2+L14858-Datos!$C$8</f>
        <v>12.798500000000001</v>
      </c>
      <c r="M15117" s="13" t="s">
        <v>2779</v>
      </c>
      <c r="N15117" s="1" t="s">
        <v>9198</v>
      </c>
      <c r="O15117" s="1">
        <v>20</v>
      </c>
      <c r="P15117" s="1" t="s">
        <v>27</v>
      </c>
      <c r="Q15117" s="4" t="s">
        <v>21</v>
      </c>
    </row>
    <row r="15118" spans="1:17" ht="22.5" x14ac:dyDescent="0.25">
      <c r="A15118" s="3">
        <v>10915</v>
      </c>
      <c r="B15118" s="1" t="s">
        <v>33908</v>
      </c>
      <c r="C15118" s="1" t="s">
        <v>15</v>
      </c>
      <c r="D15118" s="1" t="s">
        <v>40</v>
      </c>
      <c r="E15118" s="1">
        <v>73681158</v>
      </c>
      <c r="F15118" s="1" t="s">
        <v>33909</v>
      </c>
      <c r="G15118" s="1">
        <v>2244562</v>
      </c>
      <c r="H15118" s="1" t="s">
        <v>33910</v>
      </c>
      <c r="I15118" s="2">
        <v>45095</v>
      </c>
      <c r="J15118" s="15" t="str">
        <f>MID(Tabla1[[#This Row],[HORA]],1,5)</f>
        <v>07:54</v>
      </c>
      <c r="K15118" s="16">
        <f>IF(Tabla1[[#This Row],[FECHA]]=I15119,IF(J15119-J15118&gt;0,(J15119-J15118)*1440,0),0)</f>
        <v>34.999999999999957</v>
      </c>
      <c r="L15118" s="14">
        <f>-2+L14859-Datos!$C$8</f>
        <v>15.7988</v>
      </c>
      <c r="M15118" s="13" t="s">
        <v>5303</v>
      </c>
      <c r="N15118" s="1" t="s">
        <v>33911</v>
      </c>
      <c r="O15118" s="1">
        <v>10</v>
      </c>
      <c r="P15118" s="1" t="s">
        <v>27</v>
      </c>
      <c r="Q15118" s="4" t="s">
        <v>21</v>
      </c>
    </row>
    <row r="15119" spans="1:17" ht="22.5" x14ac:dyDescent="0.25">
      <c r="A15119" s="3">
        <v>10916</v>
      </c>
      <c r="B15119" s="1" t="s">
        <v>33912</v>
      </c>
      <c r="C15119" s="1" t="s">
        <v>15</v>
      </c>
      <c r="D15119" s="1" t="s">
        <v>77</v>
      </c>
      <c r="E15119" s="1">
        <v>80280206</v>
      </c>
      <c r="F15119" s="1" t="s">
        <v>33913</v>
      </c>
      <c r="G15119" s="1">
        <v>2244565</v>
      </c>
      <c r="H15119" s="1" t="s">
        <v>33914</v>
      </c>
      <c r="I15119" s="2">
        <v>45095</v>
      </c>
      <c r="J15119" s="15" t="str">
        <f>MID(Tabla1[[#This Row],[HORA]],1,5)</f>
        <v>08:29</v>
      </c>
      <c r="K15119" s="16">
        <f>IF(Tabla1[[#This Row],[FECHA]]=I15120,IF(J15120-J15119&gt;0,(J15120-J15119)*1440,0),0)</f>
        <v>0</v>
      </c>
      <c r="L15119" s="14">
        <f>-2+L14860-Datos!$C$8</f>
        <v>15.251300000000001</v>
      </c>
      <c r="M15119" s="13" t="s">
        <v>2480</v>
      </c>
      <c r="N15119" s="1" t="s">
        <v>324</v>
      </c>
      <c r="O15119" s="1">
        <v>25</v>
      </c>
      <c r="P15119" s="1" t="s">
        <v>27</v>
      </c>
      <c r="Q15119" s="4" t="s">
        <v>21</v>
      </c>
    </row>
    <row r="15120" spans="1:17" ht="22.5" x14ac:dyDescent="0.25">
      <c r="A15120" s="3">
        <v>10917</v>
      </c>
      <c r="B15120" s="1" t="s">
        <v>33912</v>
      </c>
      <c r="C15120" s="1" t="s">
        <v>15</v>
      </c>
      <c r="D15120" s="1" t="s">
        <v>77</v>
      </c>
      <c r="E15120" s="1">
        <v>80280206</v>
      </c>
      <c r="F15120" s="1" t="s">
        <v>33913</v>
      </c>
      <c r="G15120" s="1">
        <v>2244565</v>
      </c>
      <c r="H15120" s="1" t="s">
        <v>33914</v>
      </c>
      <c r="I15120" s="2">
        <v>45095</v>
      </c>
      <c r="J15120" s="15" t="str">
        <f>MID(Tabla1[[#This Row],[HORA]],1,5)</f>
        <v>08:29</v>
      </c>
      <c r="K15120" s="16">
        <f>IF(Tabla1[[#This Row],[FECHA]]=I15121,IF(J15121-J15120&gt;0,(J15121-J15120)*1440,0),0)</f>
        <v>11.000000000000041</v>
      </c>
      <c r="L15120" s="14">
        <f>-2+L14861-Datos!$C$8</f>
        <v>9.1000000000000014</v>
      </c>
      <c r="M15120" s="13" t="s">
        <v>2480</v>
      </c>
      <c r="N15120" s="1" t="s">
        <v>10304</v>
      </c>
      <c r="O15120" s="1">
        <v>25</v>
      </c>
      <c r="P15120" s="1" t="s">
        <v>27</v>
      </c>
      <c r="Q15120" s="4" t="s">
        <v>21</v>
      </c>
    </row>
    <row r="15121" spans="1:17" ht="22.5" x14ac:dyDescent="0.25">
      <c r="A15121" s="3">
        <v>10918</v>
      </c>
      <c r="B15121" s="1" t="s">
        <v>33915</v>
      </c>
      <c r="C15121" s="1" t="s">
        <v>15</v>
      </c>
      <c r="D15121" s="1" t="s">
        <v>40</v>
      </c>
      <c r="E15121" s="1">
        <v>27669169</v>
      </c>
      <c r="F15121" s="1" t="s">
        <v>13538</v>
      </c>
      <c r="G15121" s="1">
        <v>2244567</v>
      </c>
      <c r="H15121" s="1" t="s">
        <v>33916</v>
      </c>
      <c r="I15121" s="2">
        <v>45095</v>
      </c>
      <c r="J15121" s="15" t="str">
        <f>MID(Tabla1[[#This Row],[HORA]],1,5)</f>
        <v>08:40</v>
      </c>
      <c r="K15121" s="16">
        <f>IF(Tabla1[[#This Row],[FECHA]]=I15122,IF(J15122-J15121&gt;0,(J15122-J15121)*1440,0),0)</f>
        <v>1.9999999999999929</v>
      </c>
      <c r="L15121" s="14">
        <f>-2+L14862-Datos!$C$8</f>
        <v>8.2000000000000028</v>
      </c>
      <c r="M15121" s="13" t="s">
        <v>7421</v>
      </c>
      <c r="N15121" s="1" t="s">
        <v>33917</v>
      </c>
      <c r="O15121" s="1">
        <v>15</v>
      </c>
      <c r="P15121" s="1" t="s">
        <v>27</v>
      </c>
      <c r="Q15121" s="4" t="s">
        <v>21</v>
      </c>
    </row>
    <row r="15122" spans="1:17" ht="22.5" x14ac:dyDescent="0.25">
      <c r="A15122" s="3">
        <v>15664</v>
      </c>
      <c r="B15122" s="1" t="s">
        <v>47649</v>
      </c>
      <c r="C15122" s="1" t="s">
        <v>15</v>
      </c>
      <c r="D15122" s="1" t="s">
        <v>40</v>
      </c>
      <c r="E15122" s="1">
        <v>27379478</v>
      </c>
      <c r="F15122" s="1" t="s">
        <v>36106</v>
      </c>
      <c r="G15122" s="1">
        <v>27379478</v>
      </c>
      <c r="H15122" s="1" t="s">
        <v>36106</v>
      </c>
      <c r="I15122" s="2">
        <v>45095</v>
      </c>
      <c r="J15122" s="15" t="str">
        <f>MID(Tabla1[[#This Row],[HORA]],1,5)</f>
        <v>08:42</v>
      </c>
      <c r="K15122" s="16">
        <f>IF(Tabla1[[#This Row],[FECHA]]=I15123,IF(J15123-J15122&gt;0,(J15123-J15122)*1440,0),0)</f>
        <v>0.99999999999999645</v>
      </c>
      <c r="L15122" s="14">
        <f>-2+L14863-Datos!$C$8</f>
        <v>9.4000000000000021</v>
      </c>
      <c r="M15122" s="13" t="s">
        <v>10489</v>
      </c>
      <c r="N15122" s="1" t="s">
        <v>2773</v>
      </c>
      <c r="O15122" s="1">
        <v>10</v>
      </c>
      <c r="P15122" s="1" t="s">
        <v>376</v>
      </c>
      <c r="Q15122" s="4" t="s">
        <v>21</v>
      </c>
    </row>
    <row r="15123" spans="1:17" ht="22.5" x14ac:dyDescent="0.25">
      <c r="A15123" s="3">
        <v>10919</v>
      </c>
      <c r="B15123" s="1" t="s">
        <v>33918</v>
      </c>
      <c r="C15123" s="1" t="s">
        <v>15</v>
      </c>
      <c r="D15123" s="1" t="s">
        <v>40</v>
      </c>
      <c r="E15123" s="1">
        <v>6447866</v>
      </c>
      <c r="F15123" s="1" t="s">
        <v>33919</v>
      </c>
      <c r="G15123" s="1">
        <v>3240297</v>
      </c>
      <c r="H15123" s="1" t="s">
        <v>33920</v>
      </c>
      <c r="I15123" s="2">
        <v>45095</v>
      </c>
      <c r="J15123" s="15" t="str">
        <f>MID(Tabla1[[#This Row],[HORA]],1,5)</f>
        <v>08:43</v>
      </c>
      <c r="K15123" s="16">
        <f>IF(Tabla1[[#This Row],[FECHA]]=I15124,IF(J15124-J15123&gt;0,(J15124-J15123)*1440,0),0)</f>
        <v>3.0000000000000693</v>
      </c>
      <c r="L15123" s="14">
        <f>-2+L14864-Datos!$C$8</f>
        <v>10.900000000000002</v>
      </c>
      <c r="M15123" s="13" t="s">
        <v>6974</v>
      </c>
      <c r="N15123" s="1" t="s">
        <v>33921</v>
      </c>
      <c r="O15123" s="1">
        <v>13</v>
      </c>
      <c r="P15123" s="1" t="s">
        <v>27</v>
      </c>
      <c r="Q15123" s="4" t="s">
        <v>21</v>
      </c>
    </row>
    <row r="15124" spans="1:17" ht="22.5" x14ac:dyDescent="0.25">
      <c r="A15124" s="3">
        <v>10920</v>
      </c>
      <c r="B15124" s="1" t="s">
        <v>33922</v>
      </c>
      <c r="C15124" s="1" t="s">
        <v>15</v>
      </c>
      <c r="D15124" s="1" t="s">
        <v>40</v>
      </c>
      <c r="E15124" s="1">
        <v>16464066</v>
      </c>
      <c r="F15124" s="1" t="s">
        <v>33923</v>
      </c>
      <c r="G15124" s="1">
        <v>2244569</v>
      </c>
      <c r="H15124" s="1" t="s">
        <v>33924</v>
      </c>
      <c r="I15124" s="2">
        <v>45095</v>
      </c>
      <c r="J15124" s="15" t="str">
        <f>MID(Tabla1[[#This Row],[HORA]],1,5)</f>
        <v>08:46</v>
      </c>
      <c r="K15124" s="16">
        <f>IF(Tabla1[[#This Row],[FECHA]]=I15125,IF(J15125-J15124&gt;0,(J15125-J15124)*1440,0),0)</f>
        <v>5.9999999999999787</v>
      </c>
      <c r="L15124" s="14">
        <f>-2+L14865-Datos!$C$8</f>
        <v>12.250000000000002</v>
      </c>
      <c r="M15124" s="13" t="s">
        <v>11266</v>
      </c>
      <c r="N15124" s="1" t="s">
        <v>33925</v>
      </c>
      <c r="O15124" s="1">
        <v>50</v>
      </c>
      <c r="P15124" s="1" t="s">
        <v>27</v>
      </c>
      <c r="Q15124" s="4" t="s">
        <v>21</v>
      </c>
    </row>
    <row r="15125" spans="1:17" ht="22.5" x14ac:dyDescent="0.25">
      <c r="A15125" s="3">
        <v>10921</v>
      </c>
      <c r="B15125" s="1" t="s">
        <v>33926</v>
      </c>
      <c r="C15125" s="1" t="s">
        <v>15</v>
      </c>
      <c r="D15125" s="1" t="s">
        <v>40</v>
      </c>
      <c r="E15125" s="1">
        <v>71708127</v>
      </c>
      <c r="F15125" s="1" t="s">
        <v>33927</v>
      </c>
      <c r="G15125" s="1">
        <v>74421204</v>
      </c>
      <c r="H15125" s="1" t="s">
        <v>33928</v>
      </c>
      <c r="I15125" s="2">
        <v>45095</v>
      </c>
      <c r="J15125" s="15" t="str">
        <f>MID(Tabla1[[#This Row],[HORA]],1,5)</f>
        <v>08:52</v>
      </c>
      <c r="K15125" s="16">
        <f>IF(Tabla1[[#This Row],[FECHA]]=I15126,IF(J15126-J15125&gt;0,(J15126-J15125)*1440,0),0)</f>
        <v>0</v>
      </c>
      <c r="L15125" s="14">
        <f>-2+L14866-Datos!$C$8</f>
        <v>14.400000000000002</v>
      </c>
      <c r="M15125" s="13" t="s">
        <v>5100</v>
      </c>
      <c r="N15125" s="1" t="s">
        <v>8537</v>
      </c>
      <c r="O15125" s="1">
        <v>25</v>
      </c>
      <c r="P15125" s="1" t="s">
        <v>27</v>
      </c>
      <c r="Q15125" s="4" t="s">
        <v>21</v>
      </c>
    </row>
    <row r="15126" spans="1:17" ht="22.5" x14ac:dyDescent="0.25">
      <c r="A15126" s="3">
        <v>10922</v>
      </c>
      <c r="B15126" s="1" t="s">
        <v>33926</v>
      </c>
      <c r="C15126" s="1" t="s">
        <v>15</v>
      </c>
      <c r="D15126" s="1" t="s">
        <v>40</v>
      </c>
      <c r="E15126" s="1">
        <v>71708127</v>
      </c>
      <c r="F15126" s="1" t="s">
        <v>33927</v>
      </c>
      <c r="G15126" s="1">
        <v>74421204</v>
      </c>
      <c r="H15126" s="1" t="s">
        <v>33928</v>
      </c>
      <c r="I15126" s="2">
        <v>45095</v>
      </c>
      <c r="J15126" s="15" t="str">
        <f>MID(Tabla1[[#This Row],[HORA]],1,5)</f>
        <v>08:52</v>
      </c>
      <c r="K15126" s="16">
        <f>IF(Tabla1[[#This Row],[FECHA]]=I15127,IF(J15127-J15126&gt;0,(J15127-J15126)*1440,0),0)</f>
        <v>1.9999999999999929</v>
      </c>
      <c r="L15126" s="14">
        <f>-2+L14867-Datos!$C$8</f>
        <v>16.100000000000001</v>
      </c>
      <c r="M15126" s="13" t="s">
        <v>5100</v>
      </c>
      <c r="N15126" s="1" t="s">
        <v>33929</v>
      </c>
      <c r="O15126" s="1">
        <v>25</v>
      </c>
      <c r="P15126" s="1" t="s">
        <v>27</v>
      </c>
      <c r="Q15126" s="4" t="s">
        <v>21</v>
      </c>
    </row>
    <row r="15127" spans="1:17" ht="22.5" x14ac:dyDescent="0.25">
      <c r="A15127" s="3">
        <v>10923</v>
      </c>
      <c r="B15127" s="1" t="s">
        <v>33930</v>
      </c>
      <c r="C15127" s="1" t="s">
        <v>15</v>
      </c>
      <c r="D15127" s="1" t="s">
        <v>61</v>
      </c>
      <c r="E15127" s="1">
        <v>16705278</v>
      </c>
      <c r="F15127" s="1" t="s">
        <v>33931</v>
      </c>
      <c r="G15127" s="1">
        <v>2244570</v>
      </c>
      <c r="H15127" s="1" t="s">
        <v>33932</v>
      </c>
      <c r="I15127" s="2">
        <v>45095</v>
      </c>
      <c r="J15127" s="15" t="str">
        <f>MID(Tabla1[[#This Row],[HORA]],1,5)</f>
        <v>08:54</v>
      </c>
      <c r="K15127" s="16">
        <f>IF(Tabla1[[#This Row],[FECHA]]=I15128,IF(J15128-J15127&gt;0,(J15128-J15127)*1440,0),0)</f>
        <v>0.99999999999991651</v>
      </c>
      <c r="L15127" s="14">
        <f>-2+L14868-Datos!$C$8</f>
        <v>13.260000000000002</v>
      </c>
      <c r="M15127" s="13" t="s">
        <v>5203</v>
      </c>
      <c r="N15127" s="1" t="s">
        <v>33933</v>
      </c>
      <c r="O15127" s="1">
        <v>30</v>
      </c>
      <c r="P15127" s="1" t="s">
        <v>27</v>
      </c>
      <c r="Q15127" s="4" t="s">
        <v>21</v>
      </c>
    </row>
    <row r="15128" spans="1:17" ht="22.5" x14ac:dyDescent="0.25">
      <c r="A15128" s="3">
        <v>15665</v>
      </c>
      <c r="B15128" s="1" t="s">
        <v>47650</v>
      </c>
      <c r="C15128" s="1" t="s">
        <v>15</v>
      </c>
      <c r="D15128" s="1" t="s">
        <v>228</v>
      </c>
      <c r="E15128" s="1">
        <v>71648961</v>
      </c>
      <c r="F15128" s="1" t="s">
        <v>47651</v>
      </c>
      <c r="G15128" s="1">
        <v>2244571</v>
      </c>
      <c r="H15128" s="1" t="s">
        <v>47652</v>
      </c>
      <c r="I15128" s="2">
        <v>45095</v>
      </c>
      <c r="J15128" s="15" t="str">
        <f>MID(Tabla1[[#This Row],[HORA]],1,5)</f>
        <v>08:55</v>
      </c>
      <c r="K15128" s="16">
        <f>IF(Tabla1[[#This Row],[FECHA]]=I15129,IF(J15129-J15128&gt;0,(J15129-J15128)*1440,0),0)</f>
        <v>1.0000000000000764</v>
      </c>
      <c r="L15128" s="14">
        <f>-2+L14869-Datos!$C$8</f>
        <v>14.200000000000003</v>
      </c>
      <c r="M15128" s="13" t="s">
        <v>1865</v>
      </c>
      <c r="N15128" s="1" t="s">
        <v>47653</v>
      </c>
      <c r="O15128" s="1">
        <v>15</v>
      </c>
      <c r="P15128" s="1" t="s">
        <v>376</v>
      </c>
      <c r="Q15128" s="4" t="s">
        <v>21</v>
      </c>
    </row>
    <row r="15129" spans="1:17" ht="22.5" x14ac:dyDescent="0.25">
      <c r="A15129" s="3">
        <v>10924</v>
      </c>
      <c r="B15129" s="1" t="s">
        <v>33934</v>
      </c>
      <c r="C15129" s="1" t="s">
        <v>15</v>
      </c>
      <c r="D15129" s="1" t="s">
        <v>40</v>
      </c>
      <c r="E15129" s="1">
        <v>73637510</v>
      </c>
      <c r="F15129" s="1" t="s">
        <v>33935</v>
      </c>
      <c r="G15129" s="1">
        <v>73637510</v>
      </c>
      <c r="H15129" s="1" t="s">
        <v>33935</v>
      </c>
      <c r="I15129" s="2">
        <v>45095</v>
      </c>
      <c r="J15129" s="15" t="str">
        <f>MID(Tabla1[[#This Row],[HORA]],1,5)</f>
        <v>08:56</v>
      </c>
      <c r="K15129" s="16">
        <f>IF(Tabla1[[#This Row],[FECHA]]=I15130,IF(J15130-J15129&gt;0,(J15130-J15129)*1440,0),0)</f>
        <v>17.000000000000021</v>
      </c>
      <c r="L15129" s="14">
        <f>-2+L14870-Datos!$C$8</f>
        <v>14.440000000000001</v>
      </c>
      <c r="M15129" s="13" t="s">
        <v>3350</v>
      </c>
      <c r="N15129" s="1" t="s">
        <v>33936</v>
      </c>
      <c r="O15129" s="1">
        <v>10</v>
      </c>
      <c r="P15129" s="1" t="s">
        <v>27</v>
      </c>
      <c r="Q15129" s="4" t="s">
        <v>21</v>
      </c>
    </row>
    <row r="15130" spans="1:17" ht="22.5" x14ac:dyDescent="0.25">
      <c r="A15130" s="3">
        <v>10903</v>
      </c>
      <c r="B15130" s="1" t="s">
        <v>33878</v>
      </c>
      <c r="C15130" s="1" t="s">
        <v>15</v>
      </c>
      <c r="D15130" s="1" t="s">
        <v>1960</v>
      </c>
      <c r="E15130" s="1">
        <v>16778553</v>
      </c>
      <c r="F15130" s="1" t="s">
        <v>33879</v>
      </c>
      <c r="G15130" s="1">
        <v>220689</v>
      </c>
      <c r="H15130" s="1" t="s">
        <v>33880</v>
      </c>
      <c r="I15130" s="2">
        <v>45095</v>
      </c>
      <c r="J15130" s="15" t="str">
        <f>MID(Tabla1[[#This Row],[HORA]],1,5)</f>
        <v>09:13</v>
      </c>
      <c r="K15130" s="16">
        <f>IF(Tabla1[[#This Row],[FECHA]]=I15131,IF(J15131-J15130&gt;0,(J15131-J15130)*1440,0),0)</f>
        <v>3.9999999999999858</v>
      </c>
      <c r="L15130" s="14">
        <f>-2+L14871-Datos!$C$8</f>
        <v>12.110000000000003</v>
      </c>
      <c r="M15130" s="13" t="s">
        <v>8870</v>
      </c>
      <c r="N15130" s="1" t="s">
        <v>33881</v>
      </c>
      <c r="O15130" s="1">
        <v>30</v>
      </c>
      <c r="P15130" s="1" t="s">
        <v>27</v>
      </c>
      <c r="Q15130" s="4" t="s">
        <v>21</v>
      </c>
    </row>
    <row r="15131" spans="1:17" ht="22.5" x14ac:dyDescent="0.25">
      <c r="A15131" s="3">
        <v>10925</v>
      </c>
      <c r="B15131" s="1" t="s">
        <v>33937</v>
      </c>
      <c r="C15131" s="1" t="s">
        <v>15</v>
      </c>
      <c r="D15131" s="1" t="s">
        <v>40</v>
      </c>
      <c r="E15131" s="1">
        <v>28120646</v>
      </c>
      <c r="F15131" s="1" t="s">
        <v>33938</v>
      </c>
      <c r="G15131" s="1">
        <v>2244574</v>
      </c>
      <c r="H15131" s="1" t="s">
        <v>33939</v>
      </c>
      <c r="I15131" s="2">
        <v>45095</v>
      </c>
      <c r="J15131" s="15" t="str">
        <f>MID(Tabla1[[#This Row],[HORA]],1,5)</f>
        <v>09:17</v>
      </c>
      <c r="K15131" s="16">
        <f>IF(Tabla1[[#This Row],[FECHA]]=I15132,IF(J15132-J15131&gt;0,(J15132-J15131)*1440,0),0)</f>
        <v>8.999999999999968</v>
      </c>
      <c r="L15131" s="14">
        <f>-2+L14872-Datos!$C$8</f>
        <v>13.350000000000001</v>
      </c>
      <c r="M15131" s="13" t="s">
        <v>3598</v>
      </c>
      <c r="N15131" s="1" t="s">
        <v>33940</v>
      </c>
      <c r="O15131" s="1">
        <v>20</v>
      </c>
      <c r="P15131" s="1" t="s">
        <v>27</v>
      </c>
      <c r="Q15131" s="4" t="s">
        <v>21</v>
      </c>
    </row>
    <row r="15132" spans="1:17" ht="22.5" x14ac:dyDescent="0.25">
      <c r="A15132" s="3">
        <v>10926</v>
      </c>
      <c r="B15132" s="1" t="s">
        <v>33941</v>
      </c>
      <c r="C15132" s="1" t="s">
        <v>15</v>
      </c>
      <c r="D15132" s="1" t="s">
        <v>40</v>
      </c>
      <c r="E15132" s="1">
        <v>16417273</v>
      </c>
      <c r="F15132" s="1" t="s">
        <v>33942</v>
      </c>
      <c r="G15132" s="1">
        <v>2244575</v>
      </c>
      <c r="H15132" s="1" t="s">
        <v>33943</v>
      </c>
      <c r="I15132" s="2">
        <v>45095</v>
      </c>
      <c r="J15132" s="15" t="str">
        <f>MID(Tabla1[[#This Row],[HORA]],1,5)</f>
        <v>09:26</v>
      </c>
      <c r="K15132" s="16">
        <f>IF(Tabla1[[#This Row],[FECHA]]=I15133,IF(J15133-J15132&gt;0,(J15133-J15132)*1440,0),0)</f>
        <v>0</v>
      </c>
      <c r="L15132" s="14">
        <f>-2+L14873-Datos!$C$8</f>
        <v>13.040000000000003</v>
      </c>
      <c r="M15132" s="13" t="s">
        <v>1875</v>
      </c>
      <c r="N15132" s="1" t="s">
        <v>33944</v>
      </c>
      <c r="O15132" s="1">
        <v>25</v>
      </c>
      <c r="P15132" s="1" t="s">
        <v>27</v>
      </c>
      <c r="Q15132" s="4" t="s">
        <v>21</v>
      </c>
    </row>
    <row r="15133" spans="1:17" ht="22.5" x14ac:dyDescent="0.25">
      <c r="A15133" s="3">
        <v>10927</v>
      </c>
      <c r="B15133" s="1" t="s">
        <v>33941</v>
      </c>
      <c r="C15133" s="1" t="s">
        <v>15</v>
      </c>
      <c r="D15133" s="1" t="s">
        <v>40</v>
      </c>
      <c r="E15133" s="1">
        <v>16417273</v>
      </c>
      <c r="F15133" s="1" t="s">
        <v>33942</v>
      </c>
      <c r="G15133" s="1">
        <v>2244575</v>
      </c>
      <c r="H15133" s="1" t="s">
        <v>33943</v>
      </c>
      <c r="I15133" s="2">
        <v>45095</v>
      </c>
      <c r="J15133" s="15" t="str">
        <f>MID(Tabla1[[#This Row],[HORA]],1,5)</f>
        <v>09:26</v>
      </c>
      <c r="K15133" s="16">
        <f>IF(Tabla1[[#This Row],[FECHA]]=I15134,IF(J15134-J15133&gt;0,(J15134-J15133)*1440,0),0)</f>
        <v>0</v>
      </c>
      <c r="L15133" s="14">
        <f>-2+L14874-Datos!$C$8</f>
        <v>14.420000000000002</v>
      </c>
      <c r="M15133" s="13" t="s">
        <v>1875</v>
      </c>
      <c r="N15133" s="1" t="s">
        <v>8592</v>
      </c>
      <c r="O15133" s="1">
        <v>25</v>
      </c>
      <c r="P15133" s="1" t="s">
        <v>27</v>
      </c>
      <c r="Q15133" s="4" t="s">
        <v>21</v>
      </c>
    </row>
    <row r="15134" spans="1:17" ht="22.5" x14ac:dyDescent="0.25">
      <c r="A15134" s="3">
        <v>15666</v>
      </c>
      <c r="B15134" s="1" t="s">
        <v>47654</v>
      </c>
      <c r="C15134" s="1" t="s">
        <v>15</v>
      </c>
      <c r="D15134" s="1" t="s">
        <v>172</v>
      </c>
      <c r="E15134" s="1">
        <v>16625220</v>
      </c>
      <c r="F15134" s="1" t="s">
        <v>47655</v>
      </c>
      <c r="G15134" s="1">
        <v>71285008</v>
      </c>
      <c r="H15134" s="1" t="s">
        <v>47656</v>
      </c>
      <c r="I15134" s="2">
        <v>45095</v>
      </c>
      <c r="J15134" s="15" t="str">
        <f>MID(Tabla1[[#This Row],[HORA]],1,5)</f>
        <v>09:26</v>
      </c>
      <c r="K15134" s="16">
        <f>IF(Tabla1[[#This Row],[FECHA]]=I15135,IF(J15135-J15134&gt;0,(J15135-J15134)*1440,0),0)</f>
        <v>1.9999999999999929</v>
      </c>
      <c r="L15134" s="14">
        <f>-2+L14875-Datos!$C$8</f>
        <v>14.360000000000003</v>
      </c>
      <c r="M15134" s="13" t="s">
        <v>1875</v>
      </c>
      <c r="N15134" s="1" t="s">
        <v>15160</v>
      </c>
      <c r="O15134" s="1">
        <v>15</v>
      </c>
      <c r="P15134" s="1" t="s">
        <v>376</v>
      </c>
      <c r="Q15134" s="4" t="s">
        <v>21</v>
      </c>
    </row>
    <row r="15135" spans="1:17" ht="22.5" x14ac:dyDescent="0.25">
      <c r="A15135" s="3">
        <v>10928</v>
      </c>
      <c r="B15135" s="1" t="s">
        <v>33945</v>
      </c>
      <c r="C15135" s="1" t="s">
        <v>15</v>
      </c>
      <c r="D15135" s="1" t="s">
        <v>71</v>
      </c>
      <c r="E15135" s="1">
        <v>16634225</v>
      </c>
      <c r="F15135" s="1" t="s">
        <v>33946</v>
      </c>
      <c r="G15135" s="1">
        <v>2244577</v>
      </c>
      <c r="H15135" s="1" t="s">
        <v>33947</v>
      </c>
      <c r="I15135" s="2">
        <v>45095</v>
      </c>
      <c r="J15135" s="15" t="str">
        <f>MID(Tabla1[[#This Row],[HORA]],1,5)</f>
        <v>09:28</v>
      </c>
      <c r="K15135" s="16">
        <f>IF(Tabla1[[#This Row],[FECHA]]=I15136,IF(J15136-J15135&gt;0,(J15136-J15135)*1440,0),0)</f>
        <v>11.999999999999957</v>
      </c>
      <c r="L15135" s="14">
        <f>-2+L14876-Datos!$C$8</f>
        <v>14.260000000000002</v>
      </c>
      <c r="M15135" s="13" t="s">
        <v>8911</v>
      </c>
      <c r="N15135" s="1" t="s">
        <v>33948</v>
      </c>
      <c r="O15135" s="1">
        <v>10</v>
      </c>
      <c r="P15135" s="1" t="s">
        <v>27</v>
      </c>
      <c r="Q15135" s="4" t="s">
        <v>21</v>
      </c>
    </row>
    <row r="15136" spans="1:17" ht="22.5" x14ac:dyDescent="0.25">
      <c r="A15136" s="3">
        <v>10929</v>
      </c>
      <c r="B15136" s="1" t="s">
        <v>33949</v>
      </c>
      <c r="C15136" s="1" t="s">
        <v>15</v>
      </c>
      <c r="D15136" s="1" t="s">
        <v>40</v>
      </c>
      <c r="E15136" s="1">
        <v>27379550</v>
      </c>
      <c r="F15136" s="1" t="s">
        <v>9312</v>
      </c>
      <c r="G15136" s="1">
        <v>72700686</v>
      </c>
      <c r="H15136" s="1" t="s">
        <v>33950</v>
      </c>
      <c r="I15136" s="2">
        <v>45095</v>
      </c>
      <c r="J15136" s="15" t="str">
        <f>MID(Tabla1[[#This Row],[HORA]],1,5)</f>
        <v>09:40</v>
      </c>
      <c r="K15136" s="16">
        <f>IF(Tabla1[[#This Row],[FECHA]]=I15137,IF(J15137-J15136&gt;0,(J15137-J15136)*1440,0),0)</f>
        <v>3.9999999999999858</v>
      </c>
      <c r="L15136" s="14">
        <f>-2+L14877-Datos!$C$8</f>
        <v>11.970000000000002</v>
      </c>
      <c r="M15136" s="13" t="s">
        <v>2217</v>
      </c>
      <c r="N15136" s="1" t="s">
        <v>33951</v>
      </c>
      <c r="O15136" s="1">
        <v>10</v>
      </c>
      <c r="P15136" s="1" t="s">
        <v>27</v>
      </c>
      <c r="Q15136" s="4" t="s">
        <v>21</v>
      </c>
    </row>
    <row r="15137" spans="1:17" ht="22.5" x14ac:dyDescent="0.25">
      <c r="A15137" s="3">
        <v>10930</v>
      </c>
      <c r="B15137" s="1" t="s">
        <v>33952</v>
      </c>
      <c r="C15137" s="1" t="s">
        <v>15</v>
      </c>
      <c r="D15137" s="1" t="s">
        <v>40</v>
      </c>
      <c r="E15137" s="1">
        <v>16489027</v>
      </c>
      <c r="F15137" s="1" t="s">
        <v>33953</v>
      </c>
      <c r="G15137" s="1">
        <v>2244582</v>
      </c>
      <c r="H15137" s="1" t="s">
        <v>33954</v>
      </c>
      <c r="I15137" s="2">
        <v>45095</v>
      </c>
      <c r="J15137" s="15" t="str">
        <f>MID(Tabla1[[#This Row],[HORA]],1,5)</f>
        <v>09:44</v>
      </c>
      <c r="K15137" s="16">
        <f>IF(Tabla1[[#This Row],[FECHA]]=I15138,IF(J15138-J15137&gt;0,(J15138-J15137)*1440,0),0)</f>
        <v>3.0000000000000693</v>
      </c>
      <c r="L15137" s="14">
        <f>-2+L14878-Datos!$C$8</f>
        <v>13.260000000000002</v>
      </c>
      <c r="M15137" s="13" t="s">
        <v>2517</v>
      </c>
      <c r="N15137" s="1" t="s">
        <v>33955</v>
      </c>
      <c r="O15137" s="1">
        <v>20</v>
      </c>
      <c r="P15137" s="1" t="s">
        <v>27</v>
      </c>
      <c r="Q15137" s="4" t="s">
        <v>21</v>
      </c>
    </row>
    <row r="15138" spans="1:17" ht="22.5" x14ac:dyDescent="0.25">
      <c r="A15138" s="3">
        <v>10931</v>
      </c>
      <c r="B15138" s="1" t="s">
        <v>33956</v>
      </c>
      <c r="C15138" s="1" t="s">
        <v>15</v>
      </c>
      <c r="D15138" s="1" t="s">
        <v>40</v>
      </c>
      <c r="E15138" s="1">
        <v>45196864</v>
      </c>
      <c r="F15138" s="1" t="s">
        <v>33957</v>
      </c>
      <c r="G15138" s="1">
        <v>74600148</v>
      </c>
      <c r="H15138" s="1" t="s">
        <v>33958</v>
      </c>
      <c r="I15138" s="2">
        <v>45095</v>
      </c>
      <c r="J15138" s="15" t="str">
        <f>MID(Tabla1[[#This Row],[HORA]],1,5)</f>
        <v>09:47</v>
      </c>
      <c r="K15138" s="16">
        <f>IF(Tabla1[[#This Row],[FECHA]]=I15139,IF(J15139-J15138&gt;0,(J15139-J15138)*1440,0),0)</f>
        <v>1.0000000000000764</v>
      </c>
      <c r="L15138" s="14">
        <f>-2+L14879-Datos!$C$8</f>
        <v>12.270000000000003</v>
      </c>
      <c r="M15138" s="13" t="s">
        <v>2805</v>
      </c>
      <c r="N15138" s="1" t="s">
        <v>33959</v>
      </c>
      <c r="O15138" s="1">
        <v>15</v>
      </c>
      <c r="P15138" s="1" t="s">
        <v>27</v>
      </c>
      <c r="Q15138" s="4" t="s">
        <v>21</v>
      </c>
    </row>
    <row r="15139" spans="1:17" ht="22.5" x14ac:dyDescent="0.25">
      <c r="A15139" s="3">
        <v>10906</v>
      </c>
      <c r="B15139" s="1" t="s">
        <v>33886</v>
      </c>
      <c r="C15139" s="1" t="s">
        <v>15</v>
      </c>
      <c r="D15139" s="1" t="s">
        <v>40</v>
      </c>
      <c r="E15139" s="1">
        <v>16760728</v>
      </c>
      <c r="F15139" s="1" t="s">
        <v>12038</v>
      </c>
      <c r="G15139" s="1">
        <v>2244547</v>
      </c>
      <c r="H15139" s="1" t="s">
        <v>33887</v>
      </c>
      <c r="I15139" s="2">
        <v>45095</v>
      </c>
      <c r="J15139" s="15" t="str">
        <f>MID(Tabla1[[#This Row],[HORA]],1,5)</f>
        <v>09:48</v>
      </c>
      <c r="K15139" s="16">
        <f>IF(Tabla1[[#This Row],[FECHA]]=I15140,IF(J15140-J15139&gt;0,(J15140-J15139)*1440,0),0)</f>
        <v>3.9999999999999858</v>
      </c>
      <c r="L15139" s="14">
        <f>-2+L14880-Datos!$C$8</f>
        <v>15.280000000000001</v>
      </c>
      <c r="M15139" s="13" t="s">
        <v>8879</v>
      </c>
      <c r="N15139" s="1" t="s">
        <v>33888</v>
      </c>
      <c r="O15139" s="1">
        <v>25</v>
      </c>
      <c r="P15139" s="1" t="s">
        <v>27</v>
      </c>
      <c r="Q15139" s="4" t="s">
        <v>21</v>
      </c>
    </row>
    <row r="15140" spans="1:17" ht="22.5" x14ac:dyDescent="0.25">
      <c r="A15140" s="3">
        <v>10932</v>
      </c>
      <c r="B15140" s="1" t="s">
        <v>33960</v>
      </c>
      <c r="C15140" s="1" t="s">
        <v>15</v>
      </c>
      <c r="D15140" s="1" t="s">
        <v>40</v>
      </c>
      <c r="E15140" s="1">
        <v>17403436</v>
      </c>
      <c r="F15140" s="1" t="s">
        <v>33961</v>
      </c>
      <c r="G15140" s="1">
        <v>2244585</v>
      </c>
      <c r="H15140" s="1" t="s">
        <v>33962</v>
      </c>
      <c r="I15140" s="2">
        <v>45095</v>
      </c>
      <c r="J15140" s="15" t="str">
        <f>MID(Tabla1[[#This Row],[HORA]],1,5)</f>
        <v>09:52</v>
      </c>
      <c r="K15140" s="16">
        <f>IF(Tabla1[[#This Row],[FECHA]]=I15141,IF(J15141-J15140&gt;0,(J15141-J15140)*1440,0),0)</f>
        <v>3.9999999999999858</v>
      </c>
      <c r="L15140" s="14">
        <f>-2+L14881-Datos!$C$8</f>
        <v>10.340000000000003</v>
      </c>
      <c r="M15140" s="13" t="s">
        <v>13051</v>
      </c>
      <c r="N15140" s="1" t="s">
        <v>33963</v>
      </c>
      <c r="O15140" s="1">
        <v>20</v>
      </c>
      <c r="P15140" s="1" t="s">
        <v>27</v>
      </c>
      <c r="Q15140" s="4" t="s">
        <v>21</v>
      </c>
    </row>
    <row r="15141" spans="1:17" ht="22.5" x14ac:dyDescent="0.25">
      <c r="A15141" s="3">
        <v>4317</v>
      </c>
      <c r="B15141" s="1" t="s">
        <v>13511</v>
      </c>
      <c r="C15141" s="1" t="s">
        <v>15</v>
      </c>
      <c r="D15141" s="1" t="s">
        <v>40</v>
      </c>
      <c r="E15141" s="1">
        <v>78552700</v>
      </c>
      <c r="F15141" s="1" t="s">
        <v>13512</v>
      </c>
      <c r="G15141" s="1">
        <v>78552700</v>
      </c>
      <c r="H15141" s="1" t="s">
        <v>13512</v>
      </c>
      <c r="I15141" s="2">
        <v>45095</v>
      </c>
      <c r="J15141" s="15" t="str">
        <f>MID(Tabla1[[#This Row],[HORA]],1,5)</f>
        <v>09:56</v>
      </c>
      <c r="K15141" s="16">
        <f>IF(Tabla1[[#This Row],[FECHA]]=I15142,IF(J15142-J15141&gt;0,(J15142-J15141)*1440,0),0)</f>
        <v>0.99999999999991651</v>
      </c>
      <c r="L15141" s="14">
        <f>-2+L14882-Datos!$C$8</f>
        <v>6.2100000000000026</v>
      </c>
      <c r="M15141" s="13" t="s">
        <v>6224</v>
      </c>
      <c r="N15141" s="1" t="s">
        <v>1715</v>
      </c>
      <c r="O15141" s="1">
        <v>50</v>
      </c>
      <c r="P15141" s="1" t="s">
        <v>1508</v>
      </c>
      <c r="Q15141" s="4" t="s">
        <v>21</v>
      </c>
    </row>
    <row r="15142" spans="1:17" ht="22.5" x14ac:dyDescent="0.25">
      <c r="A15142" s="3">
        <v>10933</v>
      </c>
      <c r="B15142" s="1" t="s">
        <v>33964</v>
      </c>
      <c r="C15142" s="1" t="s">
        <v>15</v>
      </c>
      <c r="D15142" s="1" t="s">
        <v>40</v>
      </c>
      <c r="E15142" s="1">
        <v>16426470</v>
      </c>
      <c r="F15142" s="1" t="s">
        <v>5628</v>
      </c>
      <c r="G15142" s="1">
        <v>16426470</v>
      </c>
      <c r="H15142" s="1" t="s">
        <v>5628</v>
      </c>
      <c r="I15142" s="2">
        <v>45095</v>
      </c>
      <c r="J15142" s="15" t="str">
        <f>MID(Tabla1[[#This Row],[HORA]],1,5)</f>
        <v>09:57</v>
      </c>
      <c r="K15142" s="16">
        <f>IF(Tabla1[[#This Row],[FECHA]]=I15143,IF(J15143-J15142&gt;0,(J15143-J15142)*1440,0),0)</f>
        <v>3.0000000000000693</v>
      </c>
      <c r="L15142" s="14">
        <f>-2+L14883-Datos!$C$8</f>
        <v>6.0200000000000031</v>
      </c>
      <c r="M15142" s="13" t="s">
        <v>612</v>
      </c>
      <c r="N15142" s="1" t="s">
        <v>8389</v>
      </c>
      <c r="O15142" s="1">
        <v>15</v>
      </c>
      <c r="P15142" s="1" t="s">
        <v>27</v>
      </c>
      <c r="Q15142" s="4" t="s">
        <v>21</v>
      </c>
    </row>
    <row r="15143" spans="1:17" ht="22.5" x14ac:dyDescent="0.25">
      <c r="A15143" s="3">
        <v>10934</v>
      </c>
      <c r="B15143" s="1" t="s">
        <v>33965</v>
      </c>
      <c r="C15143" s="1" t="s">
        <v>15</v>
      </c>
      <c r="D15143" s="1" t="s">
        <v>71</v>
      </c>
      <c r="E15143" s="1">
        <v>40287119</v>
      </c>
      <c r="F15143" s="1" t="s">
        <v>33966</v>
      </c>
      <c r="G15143" s="1">
        <v>1722199955</v>
      </c>
      <c r="H15143" s="1" t="s">
        <v>33967</v>
      </c>
      <c r="I15143" s="2">
        <v>45095</v>
      </c>
      <c r="J15143" s="15" t="str">
        <f>MID(Tabla1[[#This Row],[HORA]],1,5)</f>
        <v>10:00</v>
      </c>
      <c r="K15143" s="16">
        <f>IF(Tabla1[[#This Row],[FECHA]]=I15144,IF(J15144-J15143&gt;0,(J15144-J15143)*1440,0),0)</f>
        <v>3.9999999999999858</v>
      </c>
      <c r="L15143" s="14">
        <f>-2+L14884-Datos!$C$8</f>
        <v>8.110000000000003</v>
      </c>
      <c r="M15143" s="13" t="s">
        <v>619</v>
      </c>
      <c r="N15143" s="1" t="s">
        <v>33968</v>
      </c>
      <c r="O15143" s="1">
        <v>30</v>
      </c>
      <c r="P15143" s="1" t="s">
        <v>27</v>
      </c>
      <c r="Q15143" s="4" t="s">
        <v>21</v>
      </c>
    </row>
    <row r="15144" spans="1:17" ht="22.5" x14ac:dyDescent="0.25">
      <c r="A15144" s="3">
        <v>15667</v>
      </c>
      <c r="B15144" s="1" t="s">
        <v>47657</v>
      </c>
      <c r="C15144" s="1" t="s">
        <v>15</v>
      </c>
      <c r="D15144" s="1" t="s">
        <v>40</v>
      </c>
      <c r="E15144" s="1">
        <v>70458782</v>
      </c>
      <c r="F15144" s="1" t="s">
        <v>31551</v>
      </c>
      <c r="G15144" s="1">
        <v>44393787</v>
      </c>
      <c r="H15144" s="1" t="s">
        <v>47658</v>
      </c>
      <c r="I15144" s="2">
        <v>45095</v>
      </c>
      <c r="J15144" s="15" t="str">
        <f>MID(Tabla1[[#This Row],[HORA]],1,5)</f>
        <v>10:04</v>
      </c>
      <c r="K15144" s="16">
        <f>IF(Tabla1[[#This Row],[FECHA]]=I15145,IF(J15145-J15144&gt;0,(J15145-J15144)*1440,0),0)</f>
        <v>0</v>
      </c>
      <c r="L15144" s="14">
        <f>-2+L14885-Datos!$C$8</f>
        <v>5.4500000000000028</v>
      </c>
      <c r="M15144" s="13" t="s">
        <v>901</v>
      </c>
      <c r="N15144" s="1" t="s">
        <v>47659</v>
      </c>
      <c r="O15144" s="1">
        <v>20</v>
      </c>
      <c r="P15144" s="1" t="s">
        <v>376</v>
      </c>
      <c r="Q15144" s="4" t="s">
        <v>21</v>
      </c>
    </row>
    <row r="15145" spans="1:17" ht="22.5" x14ac:dyDescent="0.25">
      <c r="A15145" s="3">
        <v>15668</v>
      </c>
      <c r="B15145" s="1" t="s">
        <v>47657</v>
      </c>
      <c r="C15145" s="1" t="s">
        <v>15</v>
      </c>
      <c r="D15145" s="1" t="s">
        <v>40</v>
      </c>
      <c r="E15145" s="1">
        <v>70458782</v>
      </c>
      <c r="F15145" s="1" t="s">
        <v>31554</v>
      </c>
      <c r="G15145" s="1">
        <v>44393787</v>
      </c>
      <c r="H15145" s="1" t="s">
        <v>47658</v>
      </c>
      <c r="I15145" s="2">
        <v>45095</v>
      </c>
      <c r="J15145" s="15" t="str">
        <f>MID(Tabla1[[#This Row],[HORA]],1,5)</f>
        <v>10:04</v>
      </c>
      <c r="K15145" s="16">
        <f>IF(Tabla1[[#This Row],[FECHA]]=I15146,IF(J15146-J15145&gt;0,(J15146-J15145)*1440,0),0)</f>
        <v>0.99999999999999645</v>
      </c>
      <c r="L15145" s="14">
        <f>-2+L14886-Datos!$C$8</f>
        <v>7.1800000000000033</v>
      </c>
      <c r="M15145" s="13" t="s">
        <v>901</v>
      </c>
      <c r="N15145" s="1" t="s">
        <v>47659</v>
      </c>
      <c r="O15145" s="1">
        <v>20</v>
      </c>
      <c r="P15145" s="1" t="s">
        <v>376</v>
      </c>
      <c r="Q15145" s="4" t="s">
        <v>21</v>
      </c>
    </row>
    <row r="15146" spans="1:17" ht="22.5" x14ac:dyDescent="0.25">
      <c r="A15146" s="3">
        <v>17792</v>
      </c>
      <c r="B15146" s="1" t="s">
        <v>53364</v>
      </c>
      <c r="C15146" s="1" t="s">
        <v>15</v>
      </c>
      <c r="D15146" s="1" t="s">
        <v>40</v>
      </c>
      <c r="E15146" s="1">
        <v>20571564735</v>
      </c>
      <c r="F15146" s="1" t="s">
        <v>53365</v>
      </c>
      <c r="G15146" s="1">
        <v>46943236</v>
      </c>
      <c r="H15146" s="1" t="s">
        <v>53366</v>
      </c>
      <c r="I15146" s="2">
        <v>45095</v>
      </c>
      <c r="J15146" s="15" t="str">
        <f>MID(Tabla1[[#This Row],[HORA]],1,5)</f>
        <v>10:05</v>
      </c>
      <c r="K15146" s="16">
        <f>IF(Tabla1[[#This Row],[FECHA]]=I15147,IF(J15147-J15146&gt;0,(J15147-J15146)*1440,0),0)</f>
        <v>4.9999999999999822</v>
      </c>
      <c r="L15146" s="14">
        <f>-2+L14887-Datos!$C$8</f>
        <v>9.0400000000000027</v>
      </c>
      <c r="M15146" s="13" t="s">
        <v>4234</v>
      </c>
      <c r="N15146" s="1" t="s">
        <v>53367</v>
      </c>
      <c r="O15146" s="1">
        <v>30</v>
      </c>
      <c r="P15146" s="1" t="s">
        <v>27</v>
      </c>
      <c r="Q15146" s="4" t="s">
        <v>21</v>
      </c>
    </row>
    <row r="15147" spans="1:17" ht="22.5" x14ac:dyDescent="0.25">
      <c r="A15147" s="3">
        <v>10935</v>
      </c>
      <c r="B15147" s="1" t="s">
        <v>33969</v>
      </c>
      <c r="C15147" s="1" t="s">
        <v>15</v>
      </c>
      <c r="D15147" s="1" t="s">
        <v>40</v>
      </c>
      <c r="E15147" s="1">
        <v>73471758</v>
      </c>
      <c r="F15147" s="1" t="s">
        <v>33970</v>
      </c>
      <c r="G15147" s="1">
        <v>48005568</v>
      </c>
      <c r="H15147" s="1" t="s">
        <v>33971</v>
      </c>
      <c r="I15147" s="2">
        <v>45095</v>
      </c>
      <c r="J15147" s="15" t="str">
        <f>MID(Tabla1[[#This Row],[HORA]],1,5)</f>
        <v>10:10</v>
      </c>
      <c r="K15147" s="16">
        <f>IF(Tabla1[[#This Row],[FECHA]]=I15148,IF(J15148-J15147&gt;0,(J15148-J15147)*1440,0),0)</f>
        <v>0</v>
      </c>
      <c r="L15147" s="14">
        <f>-2+L14888-Datos!$C$8</f>
        <v>6.3400000000000016</v>
      </c>
      <c r="M15147" s="13" t="s">
        <v>9402</v>
      </c>
      <c r="N15147" s="1" t="s">
        <v>19581</v>
      </c>
      <c r="O15147" s="1">
        <v>15</v>
      </c>
      <c r="P15147" s="1" t="s">
        <v>27</v>
      </c>
      <c r="Q15147" s="4" t="s">
        <v>21</v>
      </c>
    </row>
    <row r="15148" spans="1:17" ht="22.5" x14ac:dyDescent="0.25">
      <c r="A15148" s="3">
        <v>4318</v>
      </c>
      <c r="B15148" s="1" t="s">
        <v>13513</v>
      </c>
      <c r="C15148" s="1" t="s">
        <v>15</v>
      </c>
      <c r="D15148" s="1" t="s">
        <v>23</v>
      </c>
      <c r="E15148" s="1">
        <v>27681260</v>
      </c>
      <c r="F15148" s="1" t="s">
        <v>13514</v>
      </c>
      <c r="G15148" s="1">
        <v>27681260</v>
      </c>
      <c r="H15148" s="1" t="s">
        <v>13514</v>
      </c>
      <c r="I15148" s="2">
        <v>45095</v>
      </c>
      <c r="J15148" s="15" t="str">
        <f>MID(Tabla1[[#This Row],[HORA]],1,5)</f>
        <v>10:10</v>
      </c>
      <c r="K15148" s="16">
        <f>IF(Tabla1[[#This Row],[FECHA]]=I15149,IF(J15149-J15148&gt;0,(J15149-J15148)*1440,0),0)</f>
        <v>12.000000000000037</v>
      </c>
      <c r="L15148" s="14">
        <f>-2+L14889-Datos!$C$8</f>
        <v>7.0000000000000018</v>
      </c>
      <c r="M15148" s="13" t="s">
        <v>3090</v>
      </c>
      <c r="N15148" s="1" t="s">
        <v>1715</v>
      </c>
      <c r="O15148" s="1">
        <v>10</v>
      </c>
      <c r="P15148" s="1" t="s">
        <v>1508</v>
      </c>
      <c r="Q15148" s="4" t="s">
        <v>21</v>
      </c>
    </row>
    <row r="15149" spans="1:17" ht="22.5" x14ac:dyDescent="0.25">
      <c r="A15149" s="3">
        <v>10936</v>
      </c>
      <c r="B15149" s="1" t="s">
        <v>33972</v>
      </c>
      <c r="C15149" s="1" t="s">
        <v>15</v>
      </c>
      <c r="D15149" s="1" t="s">
        <v>30</v>
      </c>
      <c r="E15149" s="1">
        <v>833642</v>
      </c>
      <c r="F15149" s="1" t="s">
        <v>33973</v>
      </c>
      <c r="G15149" s="1">
        <v>2244591</v>
      </c>
      <c r="H15149" s="1" t="s">
        <v>33974</v>
      </c>
      <c r="I15149" s="2">
        <v>45095</v>
      </c>
      <c r="J15149" s="15" t="str">
        <f>MID(Tabla1[[#This Row],[HORA]],1,5)</f>
        <v>10:22</v>
      </c>
      <c r="K15149" s="16">
        <f>IF(Tabla1[[#This Row],[FECHA]]=I15150,IF(J15150-J15149&gt;0,(J15150-J15149)*1440,0),0)</f>
        <v>0</v>
      </c>
      <c r="L15149" s="14">
        <f>-2+L14890-Datos!$C$8</f>
        <v>6.9400000000000013</v>
      </c>
      <c r="M15149" s="13" t="s">
        <v>2838</v>
      </c>
      <c r="N15149" s="1" t="s">
        <v>33975</v>
      </c>
      <c r="O15149" s="1">
        <v>30</v>
      </c>
      <c r="P15149" s="1" t="s">
        <v>27</v>
      </c>
      <c r="Q15149" s="4" t="s">
        <v>21</v>
      </c>
    </row>
    <row r="15150" spans="1:17" ht="22.5" x14ac:dyDescent="0.25">
      <c r="A15150" s="3">
        <v>10937</v>
      </c>
      <c r="B15150" s="1" t="s">
        <v>33972</v>
      </c>
      <c r="C15150" s="1" t="s">
        <v>15</v>
      </c>
      <c r="D15150" s="1" t="s">
        <v>30</v>
      </c>
      <c r="E15150" s="1">
        <v>833642</v>
      </c>
      <c r="F15150" s="1" t="s">
        <v>33973</v>
      </c>
      <c r="G15150" s="1">
        <v>2244591</v>
      </c>
      <c r="H15150" s="1" t="s">
        <v>33974</v>
      </c>
      <c r="I15150" s="2">
        <v>45095</v>
      </c>
      <c r="J15150" s="15" t="str">
        <f>MID(Tabla1[[#This Row],[HORA]],1,5)</f>
        <v>10:22</v>
      </c>
      <c r="K15150" s="16">
        <f>IF(Tabla1[[#This Row],[FECHA]]=I15151,IF(J15151-J15150&gt;0,(J15151-J15150)*1440,0),0)</f>
        <v>9.000000000000048</v>
      </c>
      <c r="L15150" s="14">
        <f>-2+L14891-Datos!$C$8</f>
        <v>12.040000000000003</v>
      </c>
      <c r="M15150" s="13" t="s">
        <v>2838</v>
      </c>
      <c r="N15150" s="1" t="s">
        <v>33976</v>
      </c>
      <c r="O15150" s="1">
        <v>30</v>
      </c>
      <c r="P15150" s="1" t="s">
        <v>27</v>
      </c>
      <c r="Q15150" s="4" t="s">
        <v>21</v>
      </c>
    </row>
    <row r="15151" spans="1:17" ht="22.5" x14ac:dyDescent="0.25">
      <c r="A15151" s="3">
        <v>10938</v>
      </c>
      <c r="B15151" s="1" t="s">
        <v>33977</v>
      </c>
      <c r="C15151" s="1" t="s">
        <v>15</v>
      </c>
      <c r="D15151" s="1" t="s">
        <v>40</v>
      </c>
      <c r="E15151" s="1">
        <v>47001447</v>
      </c>
      <c r="F15151" s="1" t="s">
        <v>33978</v>
      </c>
      <c r="G15151" s="1">
        <v>2244594</v>
      </c>
      <c r="H15151" s="1" t="s">
        <v>33979</v>
      </c>
      <c r="I15151" s="2">
        <v>45095</v>
      </c>
      <c r="J15151" s="15" t="str">
        <f>MID(Tabla1[[#This Row],[HORA]],1,5)</f>
        <v>10:31</v>
      </c>
      <c r="K15151" s="16">
        <f>IF(Tabla1[[#This Row],[FECHA]]=I15152,IF(J15152-J15151&gt;0,(J15152-J15151)*1440,0),0)</f>
        <v>1.9999999999999929</v>
      </c>
      <c r="L15151" s="14">
        <f>-2+L14892-Datos!$C$8</f>
        <v>9.8100000000000023</v>
      </c>
      <c r="M15151" s="13" t="s">
        <v>8594</v>
      </c>
      <c r="N15151" s="1" t="s">
        <v>33980</v>
      </c>
      <c r="O15151" s="1">
        <v>15</v>
      </c>
      <c r="P15151" s="1" t="s">
        <v>27</v>
      </c>
      <c r="Q15151" s="4" t="s">
        <v>21</v>
      </c>
    </row>
    <row r="15152" spans="1:17" ht="22.5" x14ac:dyDescent="0.25">
      <c r="A15152" s="3">
        <v>10939</v>
      </c>
      <c r="B15152" s="1" t="s">
        <v>33981</v>
      </c>
      <c r="C15152" s="1" t="s">
        <v>15</v>
      </c>
      <c r="D15152" s="1" t="s">
        <v>40</v>
      </c>
      <c r="E15152" s="1">
        <v>41882037</v>
      </c>
      <c r="F15152" s="1" t="s">
        <v>33982</v>
      </c>
      <c r="G15152" s="1">
        <v>2244596</v>
      </c>
      <c r="H15152" s="1" t="s">
        <v>33983</v>
      </c>
      <c r="I15152" s="2">
        <v>45095</v>
      </c>
      <c r="J15152" s="15" t="str">
        <f>MID(Tabla1[[#This Row],[HORA]],1,5)</f>
        <v>10:33</v>
      </c>
      <c r="K15152" s="16">
        <f>IF(Tabla1[[#This Row],[FECHA]]=I15153,IF(J15153-J15152&gt;0,(J15153-J15152)*1440,0),0)</f>
        <v>2.9999999999999094</v>
      </c>
      <c r="L15152" s="14">
        <f>-2+L14893-Datos!$C$8</f>
        <v>11.180000000000001</v>
      </c>
      <c r="M15152" s="13" t="s">
        <v>1300</v>
      </c>
      <c r="N15152" s="1" t="s">
        <v>33984</v>
      </c>
      <c r="O15152" s="1">
        <v>15</v>
      </c>
      <c r="P15152" s="1" t="s">
        <v>27</v>
      </c>
      <c r="Q15152" s="4" t="s">
        <v>21</v>
      </c>
    </row>
    <row r="15153" spans="1:17" ht="22.5" x14ac:dyDescent="0.25">
      <c r="A15153" s="3">
        <v>10940</v>
      </c>
      <c r="B15153" s="1" t="s">
        <v>33985</v>
      </c>
      <c r="C15153" s="1" t="s">
        <v>15</v>
      </c>
      <c r="D15153" s="1" t="s">
        <v>40</v>
      </c>
      <c r="E15153" s="1">
        <v>41912708</v>
      </c>
      <c r="F15153" s="1" t="s">
        <v>33986</v>
      </c>
      <c r="G15153" s="1">
        <v>2244598</v>
      </c>
      <c r="H15153" s="1" t="s">
        <v>33987</v>
      </c>
      <c r="I15153" s="2">
        <v>45095</v>
      </c>
      <c r="J15153" s="15" t="str">
        <f>MID(Tabla1[[#This Row],[HORA]],1,5)</f>
        <v>10:36</v>
      </c>
      <c r="K15153" s="16">
        <f>IF(Tabla1[[#This Row],[FECHA]]=I15154,IF(J15154-J15153&gt;0,(J15154-J15153)*1440,0),0)</f>
        <v>1.0000000000000764</v>
      </c>
      <c r="L15153" s="14">
        <f>-2+L14894-Datos!$C$8</f>
        <v>10.930000000000001</v>
      </c>
      <c r="M15153" s="13" t="s">
        <v>4241</v>
      </c>
      <c r="N15153" s="1" t="s">
        <v>33988</v>
      </c>
      <c r="O15153" s="1">
        <v>10</v>
      </c>
      <c r="P15153" s="1" t="s">
        <v>27</v>
      </c>
      <c r="Q15153" s="4" t="s">
        <v>21</v>
      </c>
    </row>
    <row r="15154" spans="1:17" ht="22.5" x14ac:dyDescent="0.25">
      <c r="A15154" s="3">
        <v>10941</v>
      </c>
      <c r="B15154" s="1" t="s">
        <v>33989</v>
      </c>
      <c r="C15154" s="1" t="s">
        <v>15</v>
      </c>
      <c r="D15154" s="1" t="s">
        <v>40</v>
      </c>
      <c r="E15154" s="1">
        <v>41912708</v>
      </c>
      <c r="F15154" s="1" t="s">
        <v>33986</v>
      </c>
      <c r="G15154" s="1">
        <v>2244600</v>
      </c>
      <c r="H15154" s="1" t="s">
        <v>33990</v>
      </c>
      <c r="I15154" s="2">
        <v>45095</v>
      </c>
      <c r="J15154" s="15" t="str">
        <f>MID(Tabla1[[#This Row],[HORA]],1,5)</f>
        <v>10:37</v>
      </c>
      <c r="K15154" s="16">
        <f>IF(Tabla1[[#This Row],[FECHA]]=I15155,IF(J15155-J15154&gt;0,(J15155-J15154)*1440,0),0)</f>
        <v>3.9999999999999858</v>
      </c>
      <c r="L15154" s="14">
        <f>-2+L14895-Datos!$C$8</f>
        <v>13.870000000000005</v>
      </c>
      <c r="M15154" s="13" t="s">
        <v>1304</v>
      </c>
      <c r="N15154" s="1" t="s">
        <v>33991</v>
      </c>
      <c r="O15154" s="1">
        <v>15</v>
      </c>
      <c r="P15154" s="1" t="s">
        <v>27</v>
      </c>
      <c r="Q15154" s="4" t="s">
        <v>21</v>
      </c>
    </row>
    <row r="15155" spans="1:17" ht="22.5" x14ac:dyDescent="0.25">
      <c r="A15155" s="3">
        <v>10942</v>
      </c>
      <c r="B15155" s="1" t="s">
        <v>33992</v>
      </c>
      <c r="C15155" s="1" t="s">
        <v>15</v>
      </c>
      <c r="D15155" s="1" t="s">
        <v>33</v>
      </c>
      <c r="E15155" s="1">
        <v>5643204</v>
      </c>
      <c r="F15155" s="1" t="s">
        <v>33993</v>
      </c>
      <c r="G15155" s="1">
        <v>5643204</v>
      </c>
      <c r="H15155" s="1" t="s">
        <v>33993</v>
      </c>
      <c r="I15155" s="2">
        <v>45095</v>
      </c>
      <c r="J15155" s="15" t="str">
        <f>MID(Tabla1[[#This Row],[HORA]],1,5)</f>
        <v>10:41</v>
      </c>
      <c r="K15155" s="16">
        <f>IF(Tabla1[[#This Row],[FECHA]]=I15156,IF(J15156-J15155&gt;0,(J15156-J15155)*1440,0),0)</f>
        <v>3.9999999999999858</v>
      </c>
      <c r="L15155" s="14">
        <f>-2+L14896-Datos!$C$8</f>
        <v>11.020000000000001</v>
      </c>
      <c r="M15155" s="13" t="s">
        <v>1067</v>
      </c>
      <c r="N15155" s="1" t="s">
        <v>33994</v>
      </c>
      <c r="O15155" s="1">
        <v>15</v>
      </c>
      <c r="P15155" s="1" t="s">
        <v>27</v>
      </c>
      <c r="Q15155" s="4" t="s">
        <v>21</v>
      </c>
    </row>
    <row r="15156" spans="1:17" ht="22.5" x14ac:dyDescent="0.25">
      <c r="A15156" s="3">
        <v>17793</v>
      </c>
      <c r="B15156" s="1" t="s">
        <v>53368</v>
      </c>
      <c r="C15156" s="1" t="s">
        <v>15</v>
      </c>
      <c r="D15156" s="1" t="s">
        <v>40</v>
      </c>
      <c r="E15156" s="1">
        <v>10775291716</v>
      </c>
      <c r="F15156" s="1" t="s">
        <v>52590</v>
      </c>
      <c r="G15156" s="1">
        <v>2244602</v>
      </c>
      <c r="H15156" s="1" t="s">
        <v>21444</v>
      </c>
      <c r="I15156" s="2">
        <v>45095</v>
      </c>
      <c r="J15156" s="15" t="str">
        <f>MID(Tabla1[[#This Row],[HORA]],1,5)</f>
        <v>10:45</v>
      </c>
      <c r="K15156" s="16">
        <f>IF(Tabla1[[#This Row],[FECHA]]=I15157,IF(J15157-J15156&gt;0,(J15157-J15156)*1440,0),0)</f>
        <v>1.9999999999999929</v>
      </c>
      <c r="L15156" s="14">
        <f>-2+L14897-Datos!$C$8</f>
        <v>9.2300000000000022</v>
      </c>
      <c r="M15156" s="13" t="s">
        <v>2528</v>
      </c>
      <c r="N15156" s="1" t="s">
        <v>53369</v>
      </c>
      <c r="O15156" s="1">
        <v>25</v>
      </c>
      <c r="P15156" s="1" t="s">
        <v>27</v>
      </c>
      <c r="Q15156" s="4" t="s">
        <v>21</v>
      </c>
    </row>
    <row r="15157" spans="1:17" ht="22.5" x14ac:dyDescent="0.25">
      <c r="A15157" s="3">
        <v>10943</v>
      </c>
      <c r="B15157" s="1" t="s">
        <v>33995</v>
      </c>
      <c r="C15157" s="1" t="s">
        <v>15</v>
      </c>
      <c r="D15157" s="1" t="s">
        <v>71</v>
      </c>
      <c r="E15157" s="1">
        <v>27705591</v>
      </c>
      <c r="F15157" s="1" t="s">
        <v>28483</v>
      </c>
      <c r="G15157" s="1">
        <v>2244603</v>
      </c>
      <c r="H15157" s="1" t="s">
        <v>33996</v>
      </c>
      <c r="I15157" s="2">
        <v>45095</v>
      </c>
      <c r="J15157" s="15" t="str">
        <f>MID(Tabla1[[#This Row],[HORA]],1,5)</f>
        <v>10:47</v>
      </c>
      <c r="K15157" s="16">
        <f>IF(Tabla1[[#This Row],[FECHA]]=I15158,IF(J15158-J15157&gt;0,(J15158-J15157)*1440,0),0)</f>
        <v>8.999999999999968</v>
      </c>
      <c r="L15157" s="14">
        <f>-2+L14898-Datos!$C$8</f>
        <v>10.020000000000001</v>
      </c>
      <c r="M15157" s="13" t="s">
        <v>801</v>
      </c>
      <c r="N15157" s="1" t="s">
        <v>8527</v>
      </c>
      <c r="O15157" s="1">
        <v>10</v>
      </c>
      <c r="P15157" s="1" t="s">
        <v>27</v>
      </c>
      <c r="Q15157" s="4" t="s">
        <v>21</v>
      </c>
    </row>
    <row r="15158" spans="1:17" ht="22.5" x14ac:dyDescent="0.25">
      <c r="A15158" s="3">
        <v>10944</v>
      </c>
      <c r="B15158" s="1" t="s">
        <v>33997</v>
      </c>
      <c r="C15158" s="1" t="s">
        <v>15</v>
      </c>
      <c r="D15158" s="1" t="s">
        <v>33</v>
      </c>
      <c r="E15158" s="1">
        <v>47639137</v>
      </c>
      <c r="F15158" s="1" t="s">
        <v>33998</v>
      </c>
      <c r="G15158" s="1">
        <v>43710700</v>
      </c>
      <c r="H15158" s="1" t="s">
        <v>33999</v>
      </c>
      <c r="I15158" s="2">
        <v>45095</v>
      </c>
      <c r="J15158" s="15" t="str">
        <f>MID(Tabla1[[#This Row],[HORA]],1,5)</f>
        <v>10:56</v>
      </c>
      <c r="K15158" s="16">
        <f>IF(Tabla1[[#This Row],[FECHA]]=I15159,IF(J15159-J15158&gt;0,(J15159-J15158)*1440,0),0)</f>
        <v>3.9999999999999858</v>
      </c>
      <c r="L15158" s="14">
        <f>-2+L14899-Datos!$C$8</f>
        <v>8.7600000000000016</v>
      </c>
      <c r="M15158" s="13" t="s">
        <v>560</v>
      </c>
      <c r="N15158" s="1" t="s">
        <v>34000</v>
      </c>
      <c r="O15158" s="1">
        <v>10</v>
      </c>
      <c r="P15158" s="1" t="s">
        <v>27</v>
      </c>
      <c r="Q15158" s="4" t="s">
        <v>21</v>
      </c>
    </row>
    <row r="15159" spans="1:17" ht="22.5" x14ac:dyDescent="0.25">
      <c r="A15159" s="3">
        <v>10945</v>
      </c>
      <c r="B15159" s="1" t="s">
        <v>34001</v>
      </c>
      <c r="C15159" s="1" t="s">
        <v>15</v>
      </c>
      <c r="D15159" s="1" t="s">
        <v>40</v>
      </c>
      <c r="E15159" s="1">
        <v>16585764</v>
      </c>
      <c r="F15159" s="1" t="s">
        <v>34002</v>
      </c>
      <c r="G15159" s="1">
        <v>2244607</v>
      </c>
      <c r="H15159" s="1" t="s">
        <v>34003</v>
      </c>
      <c r="I15159" s="2">
        <v>45095</v>
      </c>
      <c r="J15159" s="15" t="str">
        <f>MID(Tabla1[[#This Row],[HORA]],1,5)</f>
        <v>11:00</v>
      </c>
      <c r="K15159" s="16">
        <f>IF(Tabla1[[#This Row],[FECHA]]=I15160,IF(J15160-J15159&gt;0,(J15160-J15159)*1440,0),0)</f>
        <v>5.9999999999999787</v>
      </c>
      <c r="L15159" s="14">
        <f>-2+L14900-Datos!$C$8</f>
        <v>11.680000000000001</v>
      </c>
      <c r="M15159" s="13" t="s">
        <v>2252</v>
      </c>
      <c r="N15159" s="1" t="s">
        <v>34004</v>
      </c>
      <c r="O15159" s="1">
        <v>15</v>
      </c>
      <c r="P15159" s="1" t="s">
        <v>27</v>
      </c>
      <c r="Q15159" s="4" t="s">
        <v>21</v>
      </c>
    </row>
    <row r="15160" spans="1:17" ht="22.5" x14ac:dyDescent="0.25">
      <c r="A15160" s="3">
        <v>10946</v>
      </c>
      <c r="B15160" s="1" t="s">
        <v>34005</v>
      </c>
      <c r="C15160" s="1" t="s">
        <v>15</v>
      </c>
      <c r="D15160" s="1" t="s">
        <v>61</v>
      </c>
      <c r="E15160" s="1">
        <v>45776347</v>
      </c>
      <c r="F15160" s="1" t="s">
        <v>34006</v>
      </c>
      <c r="G15160" s="1">
        <v>46605392</v>
      </c>
      <c r="H15160" s="1" t="s">
        <v>29572</v>
      </c>
      <c r="I15160" s="2">
        <v>45095</v>
      </c>
      <c r="J15160" s="15" t="str">
        <f>MID(Tabla1[[#This Row],[HORA]],1,5)</f>
        <v>11:06</v>
      </c>
      <c r="K15160" s="16">
        <f>IF(Tabla1[[#This Row],[FECHA]]=I15161,IF(J15161-J15160&gt;0,(J15161-J15160)*1440,0),0)</f>
        <v>5.9999999999999787</v>
      </c>
      <c r="L15160" s="14">
        <f>-2+L14901-Datos!$C$8</f>
        <v>14.160000000000004</v>
      </c>
      <c r="M15160" s="13" t="s">
        <v>1167</v>
      </c>
      <c r="N15160" s="1" t="s">
        <v>34007</v>
      </c>
      <c r="O15160" s="1">
        <v>20</v>
      </c>
      <c r="P15160" s="1" t="s">
        <v>27</v>
      </c>
      <c r="Q15160" s="4" t="s">
        <v>21</v>
      </c>
    </row>
    <row r="15161" spans="1:17" ht="22.5" x14ac:dyDescent="0.25">
      <c r="A15161" s="3">
        <v>10947</v>
      </c>
      <c r="B15161" s="1" t="s">
        <v>34008</v>
      </c>
      <c r="C15161" s="1" t="s">
        <v>15</v>
      </c>
      <c r="D15161" s="1" t="s">
        <v>71</v>
      </c>
      <c r="E15161" s="1">
        <v>44443562</v>
      </c>
      <c r="F15161" s="1" t="s">
        <v>34009</v>
      </c>
      <c r="G15161" s="1">
        <v>44443562</v>
      </c>
      <c r="H15161" s="1" t="s">
        <v>34009</v>
      </c>
      <c r="I15161" s="2">
        <v>45095</v>
      </c>
      <c r="J15161" s="15" t="str">
        <f>MID(Tabla1[[#This Row],[HORA]],1,5)</f>
        <v>11:12</v>
      </c>
      <c r="K15161" s="16">
        <f>IF(Tabla1[[#This Row],[FECHA]]=I15162,IF(J15162-J15161&gt;0,(J15162-J15161)*1440,0),0)</f>
        <v>12.000000000000117</v>
      </c>
      <c r="L15161" s="14">
        <f>-2+L14902-Datos!$C$8</f>
        <v>9.8600000000000012</v>
      </c>
      <c r="M15161" s="13" t="s">
        <v>437</v>
      </c>
      <c r="N15161" s="1" t="s">
        <v>34010</v>
      </c>
      <c r="O15161" s="1">
        <v>40</v>
      </c>
      <c r="P15161" s="1" t="s">
        <v>27</v>
      </c>
      <c r="Q15161" s="4" t="s">
        <v>21</v>
      </c>
    </row>
    <row r="15162" spans="1:17" ht="22.5" x14ac:dyDescent="0.25">
      <c r="A15162" s="3">
        <v>10948</v>
      </c>
      <c r="B15162" s="1" t="s">
        <v>34011</v>
      </c>
      <c r="C15162" s="1" t="s">
        <v>15</v>
      </c>
      <c r="D15162" s="1" t="s">
        <v>40</v>
      </c>
      <c r="E15162" s="1">
        <v>16764940</v>
      </c>
      <c r="F15162" s="1" t="s">
        <v>34012</v>
      </c>
      <c r="G15162" s="1">
        <v>2244610</v>
      </c>
      <c r="H15162" s="1" t="s">
        <v>34013</v>
      </c>
      <c r="I15162" s="2">
        <v>45095</v>
      </c>
      <c r="J15162" s="15" t="str">
        <f>MID(Tabla1[[#This Row],[HORA]],1,5)</f>
        <v>11:24</v>
      </c>
      <c r="K15162" s="16">
        <f>IF(Tabla1[[#This Row],[FECHA]]=I15163,IF(J15163-J15162&gt;0,(J15163-J15162)*1440,0),0)</f>
        <v>1.9999999999999929</v>
      </c>
      <c r="L15162" s="14">
        <f>-2+L14903-Datos!$C$8</f>
        <v>8.9600000000000026</v>
      </c>
      <c r="M15162" s="13" t="s">
        <v>908</v>
      </c>
      <c r="N15162" s="1" t="s">
        <v>34014</v>
      </c>
      <c r="O15162" s="1">
        <v>20</v>
      </c>
      <c r="P15162" s="1" t="s">
        <v>27</v>
      </c>
      <c r="Q15162" s="4" t="s">
        <v>21</v>
      </c>
    </row>
    <row r="15163" spans="1:17" ht="22.5" x14ac:dyDescent="0.25">
      <c r="A15163" s="3">
        <v>10949</v>
      </c>
      <c r="B15163" s="1" t="s">
        <v>34015</v>
      </c>
      <c r="C15163" s="1" t="s">
        <v>15</v>
      </c>
      <c r="D15163" s="1" t="s">
        <v>40</v>
      </c>
      <c r="E15163" s="1">
        <v>2632962</v>
      </c>
      <c r="F15163" s="1" t="s">
        <v>34016</v>
      </c>
      <c r="G15163" s="1">
        <v>2244611</v>
      </c>
      <c r="H15163" s="1" t="s">
        <v>34017</v>
      </c>
      <c r="I15163" s="2">
        <v>45095</v>
      </c>
      <c r="J15163" s="15" t="str">
        <f>MID(Tabla1[[#This Row],[HORA]],1,5)</f>
        <v>11:26</v>
      </c>
      <c r="K15163" s="16">
        <f>IF(Tabla1[[#This Row],[FECHA]]=I15164,IF(J15164-J15163&gt;0,(J15164-J15163)*1440,0),0)</f>
        <v>1.9999999999999929</v>
      </c>
      <c r="L15163" s="14">
        <f>-2+L14904-Datos!$C$8</f>
        <v>10.160000000000002</v>
      </c>
      <c r="M15163" s="13" t="s">
        <v>714</v>
      </c>
      <c r="N15163" s="1" t="s">
        <v>34018</v>
      </c>
      <c r="O15163" s="1">
        <v>20</v>
      </c>
      <c r="P15163" s="1" t="s">
        <v>27</v>
      </c>
      <c r="Q15163" s="4" t="s">
        <v>21</v>
      </c>
    </row>
    <row r="15164" spans="1:17" ht="22.5" x14ac:dyDescent="0.25">
      <c r="A15164" s="3">
        <v>10950</v>
      </c>
      <c r="B15164" s="1" t="s">
        <v>34019</v>
      </c>
      <c r="C15164" s="1" t="s">
        <v>15</v>
      </c>
      <c r="D15164" s="1" t="s">
        <v>33</v>
      </c>
      <c r="E15164" s="1">
        <v>16727394</v>
      </c>
      <c r="F15164" s="1" t="s">
        <v>34020</v>
      </c>
      <c r="G15164" s="1">
        <v>2244612</v>
      </c>
      <c r="H15164" s="1" t="s">
        <v>34021</v>
      </c>
      <c r="I15164" s="2">
        <v>45095</v>
      </c>
      <c r="J15164" s="15" t="str">
        <f>MID(Tabla1[[#This Row],[HORA]],1,5)</f>
        <v>11:28</v>
      </c>
      <c r="K15164" s="16">
        <f>IF(Tabla1[[#This Row],[FECHA]]=I15165,IF(J15165-J15164&gt;0,(J15165-J15164)*1440,0),0)</f>
        <v>1.9999999999999929</v>
      </c>
      <c r="L15164" s="14">
        <f>-2+L14905-Datos!$C$8</f>
        <v>11.660000000000002</v>
      </c>
      <c r="M15164" s="13" t="s">
        <v>911</v>
      </c>
      <c r="N15164" s="1" t="s">
        <v>34022</v>
      </c>
      <c r="O15164" s="1">
        <v>10</v>
      </c>
      <c r="P15164" s="1" t="s">
        <v>27</v>
      </c>
      <c r="Q15164" s="4" t="s">
        <v>21</v>
      </c>
    </row>
    <row r="15165" spans="1:17" ht="22.5" x14ac:dyDescent="0.25">
      <c r="A15165" s="3">
        <v>4319</v>
      </c>
      <c r="B15165" s="1" t="s">
        <v>13515</v>
      </c>
      <c r="C15165" s="1" t="s">
        <v>15</v>
      </c>
      <c r="D15165" s="1" t="s">
        <v>23</v>
      </c>
      <c r="E15165" s="1">
        <v>80172088</v>
      </c>
      <c r="F15165" s="1" t="s">
        <v>13516</v>
      </c>
      <c r="G15165" s="1">
        <v>80172088</v>
      </c>
      <c r="H15165" s="1" t="s">
        <v>13516</v>
      </c>
      <c r="I15165" s="2">
        <v>45095</v>
      </c>
      <c r="J15165" s="15" t="str">
        <f>MID(Tabla1[[#This Row],[HORA]],1,5)</f>
        <v>11:30</v>
      </c>
      <c r="K15165" s="16">
        <f>IF(Tabla1[[#This Row],[FECHA]]=I15166,IF(J15166-J15165&gt;0,(J15166-J15165)*1440,0),0)</f>
        <v>18.999999999999932</v>
      </c>
      <c r="L15165" s="14">
        <f>-2+L14906-Datos!$C$8</f>
        <v>9.0100000000000016</v>
      </c>
      <c r="M15165" s="13" t="s">
        <v>13517</v>
      </c>
      <c r="N15165" s="1" t="s">
        <v>1715</v>
      </c>
      <c r="O15165" s="1">
        <v>25</v>
      </c>
      <c r="P15165" s="1" t="s">
        <v>1508</v>
      </c>
      <c r="Q15165" s="4" t="s">
        <v>21</v>
      </c>
    </row>
    <row r="15166" spans="1:17" ht="22.5" x14ac:dyDescent="0.25">
      <c r="A15166" s="3">
        <v>10951</v>
      </c>
      <c r="B15166" s="1" t="s">
        <v>34023</v>
      </c>
      <c r="C15166" s="1" t="s">
        <v>15</v>
      </c>
      <c r="D15166" s="1" t="s">
        <v>40</v>
      </c>
      <c r="E15166" s="1">
        <v>41598483</v>
      </c>
      <c r="F15166" s="1" t="s">
        <v>2946</v>
      </c>
      <c r="G15166" s="1">
        <v>2244614</v>
      </c>
      <c r="H15166" s="1" t="s">
        <v>34024</v>
      </c>
      <c r="I15166" s="2">
        <v>45095</v>
      </c>
      <c r="J15166" s="15" t="str">
        <f>MID(Tabla1[[#This Row],[HORA]],1,5)</f>
        <v>11:49</v>
      </c>
      <c r="K15166" s="16">
        <f>IF(Tabla1[[#This Row],[FECHA]]=I15167,IF(J15167-J15166&gt;0,(J15167-J15166)*1440,0),0)</f>
        <v>1.0000000000000764</v>
      </c>
      <c r="L15166" s="14">
        <f>-2+L14907-Datos!$C$8</f>
        <v>11.160000000000002</v>
      </c>
      <c r="M15166" s="13" t="s">
        <v>6359</v>
      </c>
      <c r="N15166" s="1" t="s">
        <v>34025</v>
      </c>
      <c r="O15166" s="1">
        <v>70</v>
      </c>
      <c r="P15166" s="1" t="s">
        <v>27</v>
      </c>
      <c r="Q15166" s="4" t="s">
        <v>21</v>
      </c>
    </row>
    <row r="15167" spans="1:17" ht="22.5" x14ac:dyDescent="0.25">
      <c r="A15167" s="3">
        <v>10952</v>
      </c>
      <c r="B15167" s="1" t="s">
        <v>34026</v>
      </c>
      <c r="C15167" s="1" t="s">
        <v>15</v>
      </c>
      <c r="D15167" s="1" t="s">
        <v>40</v>
      </c>
      <c r="E15167" s="1">
        <v>41598483</v>
      </c>
      <c r="F15167" s="1" t="s">
        <v>2946</v>
      </c>
      <c r="G15167" s="1">
        <v>2244617</v>
      </c>
      <c r="H15167" s="1" t="s">
        <v>3234</v>
      </c>
      <c r="I15167" s="2">
        <v>45095</v>
      </c>
      <c r="J15167" s="15" t="str">
        <f>MID(Tabla1[[#This Row],[HORA]],1,5)</f>
        <v>11:50</v>
      </c>
      <c r="K15167" s="16">
        <f>IF(Tabla1[[#This Row],[FECHA]]=I15168,IF(J15168-J15167&gt;0,(J15168-J15167)*1440,0),0)</f>
        <v>1.9999999999999929</v>
      </c>
      <c r="L15167" s="14">
        <f>-2+L14908-Datos!$C$8</f>
        <v>12.860000000000001</v>
      </c>
      <c r="M15167" s="13" t="s">
        <v>5239</v>
      </c>
      <c r="N15167" s="1" t="s">
        <v>34027</v>
      </c>
      <c r="O15167" s="1">
        <v>70</v>
      </c>
      <c r="P15167" s="1" t="s">
        <v>27</v>
      </c>
      <c r="Q15167" s="4" t="s">
        <v>21</v>
      </c>
    </row>
    <row r="15168" spans="1:17" ht="22.5" x14ac:dyDescent="0.25">
      <c r="A15168" s="3">
        <v>15555</v>
      </c>
      <c r="B15168" s="1" t="s">
        <v>47382</v>
      </c>
      <c r="C15168" s="1" t="s">
        <v>15</v>
      </c>
      <c r="D15168" s="1" t="s">
        <v>119</v>
      </c>
      <c r="E15168" s="1">
        <v>47836098</v>
      </c>
      <c r="F15168" s="1" t="s">
        <v>47383</v>
      </c>
      <c r="G15168" s="1">
        <v>47836098</v>
      </c>
      <c r="H15168" s="1" t="s">
        <v>47383</v>
      </c>
      <c r="I15168" s="2">
        <v>45095</v>
      </c>
      <c r="J15168" s="15" t="str">
        <f>MID(Tabla1[[#This Row],[HORA]],1,5)</f>
        <v>11:52</v>
      </c>
      <c r="K15168" s="16">
        <f>IF(Tabla1[[#This Row],[FECHA]]=I15169,IF(J15169-J15168&gt;0,(J15169-J15168)*1440,0),0)</f>
        <v>1.9999999999999929</v>
      </c>
      <c r="L15168" s="14">
        <f>-2+L14909-Datos!$C$8</f>
        <v>10.020000000000001</v>
      </c>
      <c r="M15168" s="13" t="s">
        <v>5242</v>
      </c>
      <c r="N15168" s="1" t="s">
        <v>47384</v>
      </c>
      <c r="O15168" s="1">
        <v>20</v>
      </c>
      <c r="P15168" s="1" t="s">
        <v>818</v>
      </c>
      <c r="Q15168" s="4" t="s">
        <v>21</v>
      </c>
    </row>
    <row r="15169" spans="1:17" ht="22.5" x14ac:dyDescent="0.25">
      <c r="A15169" s="3">
        <v>10953</v>
      </c>
      <c r="B15169" s="1" t="s">
        <v>34028</v>
      </c>
      <c r="C15169" s="1" t="s">
        <v>15</v>
      </c>
      <c r="D15169" s="1" t="s">
        <v>40</v>
      </c>
      <c r="E15169" s="1">
        <v>16503166</v>
      </c>
      <c r="F15169" s="1" t="s">
        <v>34029</v>
      </c>
      <c r="G15169" s="1">
        <v>2244618</v>
      </c>
      <c r="H15169" s="1" t="s">
        <v>34030</v>
      </c>
      <c r="I15169" s="2">
        <v>45095</v>
      </c>
      <c r="J15169" s="15" t="str">
        <f>MID(Tabla1[[#This Row],[HORA]],1,5)</f>
        <v>11:54</v>
      </c>
      <c r="K15169" s="16">
        <f>IF(Tabla1[[#This Row],[FECHA]]=I15170,IF(J15170-J15169&gt;0,(J15170-J15169)*1440,0),0)</f>
        <v>5.9999999999999787</v>
      </c>
      <c r="L15169" s="14">
        <f>-2+L14910-Datos!$C$8</f>
        <v>10.960000000000003</v>
      </c>
      <c r="M15169" s="13" t="s">
        <v>571</v>
      </c>
      <c r="N15169" s="1" t="s">
        <v>34031</v>
      </c>
      <c r="O15169" s="1">
        <v>6</v>
      </c>
      <c r="P15169" s="1" t="s">
        <v>27</v>
      </c>
      <c r="Q15169" s="4" t="s">
        <v>21</v>
      </c>
    </row>
    <row r="15170" spans="1:17" ht="22.5" x14ac:dyDescent="0.25">
      <c r="A15170" s="3">
        <v>17794</v>
      </c>
      <c r="B15170" s="1" t="s">
        <v>53370</v>
      </c>
      <c r="C15170" s="1" t="s">
        <v>15</v>
      </c>
      <c r="D15170" s="1" t="s">
        <v>4108</v>
      </c>
      <c r="E15170" s="1">
        <v>10409890895</v>
      </c>
      <c r="F15170" s="1" t="s">
        <v>53371</v>
      </c>
      <c r="G15170" s="1">
        <v>2244621</v>
      </c>
      <c r="H15170" s="1" t="s">
        <v>53372</v>
      </c>
      <c r="I15170" s="2">
        <v>45095</v>
      </c>
      <c r="J15170" s="15" t="str">
        <f>MID(Tabla1[[#This Row],[HORA]],1,5)</f>
        <v>12:00</v>
      </c>
      <c r="K15170" s="16">
        <f>IF(Tabla1[[#This Row],[FECHA]]=I15171,IF(J15171-J15170&gt;0,(J15171-J15170)*1440,0),0)</f>
        <v>8.999999999999968</v>
      </c>
      <c r="L15170" s="14">
        <f>-2+L14911-Datos!$C$8</f>
        <v>11.200000000000001</v>
      </c>
      <c r="M15170" s="13" t="s">
        <v>2279</v>
      </c>
      <c r="N15170" s="1" t="s">
        <v>53373</v>
      </c>
      <c r="O15170" s="1">
        <v>20</v>
      </c>
      <c r="P15170" s="1" t="s">
        <v>27</v>
      </c>
      <c r="Q15170" s="4" t="s">
        <v>21</v>
      </c>
    </row>
    <row r="15171" spans="1:17" ht="22.5" x14ac:dyDescent="0.25">
      <c r="A15171" s="3">
        <v>17795</v>
      </c>
      <c r="B15171" s="1" t="s">
        <v>53374</v>
      </c>
      <c r="C15171" s="1" t="s">
        <v>15</v>
      </c>
      <c r="D15171" s="1" t="s">
        <v>40</v>
      </c>
      <c r="E15171" s="1">
        <v>20600434005</v>
      </c>
      <c r="F15171" s="1" t="s">
        <v>53375</v>
      </c>
      <c r="G15171" s="1">
        <v>2244623</v>
      </c>
      <c r="H15171" s="1" t="s">
        <v>53376</v>
      </c>
      <c r="I15171" s="2">
        <v>45095</v>
      </c>
      <c r="J15171" s="15" t="str">
        <f>MID(Tabla1[[#This Row],[HORA]],1,5)</f>
        <v>12:09</v>
      </c>
      <c r="K15171" s="16">
        <f>IF(Tabla1[[#This Row],[FECHA]]=I15172,IF(J15172-J15171&gt;0,(J15172-J15171)*1440,0),0)</f>
        <v>3.9999999999999858</v>
      </c>
      <c r="L15171" s="14">
        <f>-2+L14912-Datos!$C$8</f>
        <v>8.8700000000000028</v>
      </c>
      <c r="M15171" s="13" t="s">
        <v>1213</v>
      </c>
      <c r="N15171" s="1" t="s">
        <v>53377</v>
      </c>
      <c r="O15171" s="1">
        <v>15</v>
      </c>
      <c r="P15171" s="1" t="s">
        <v>27</v>
      </c>
      <c r="Q15171" s="4" t="s">
        <v>21</v>
      </c>
    </row>
    <row r="15172" spans="1:17" ht="22.5" x14ac:dyDescent="0.25">
      <c r="A15172" s="3">
        <v>10954</v>
      </c>
      <c r="B15172" s="1" t="s">
        <v>34032</v>
      </c>
      <c r="C15172" s="1" t="s">
        <v>15</v>
      </c>
      <c r="D15172" s="1" t="s">
        <v>77</v>
      </c>
      <c r="E15172" s="1">
        <v>72931052</v>
      </c>
      <c r="F15172" s="1" t="s">
        <v>34033</v>
      </c>
      <c r="G15172" s="1">
        <v>2244626</v>
      </c>
      <c r="H15172" s="1" t="s">
        <v>34034</v>
      </c>
      <c r="I15172" s="2">
        <v>45095</v>
      </c>
      <c r="J15172" s="15" t="str">
        <f>MID(Tabla1[[#This Row],[HORA]],1,5)</f>
        <v>12:13</v>
      </c>
      <c r="K15172" s="16">
        <f>IF(Tabla1[[#This Row],[FECHA]]=I15173,IF(J15173-J15172&gt;0,(J15173-J15172)*1440,0),0)</f>
        <v>3.0000000000001492</v>
      </c>
      <c r="L15172" s="14">
        <f>-2+L14913-Datos!$C$8</f>
        <v>10.110000000000001</v>
      </c>
      <c r="M15172" s="13" t="s">
        <v>123</v>
      </c>
      <c r="N15172" s="1" t="s">
        <v>34035</v>
      </c>
      <c r="O15172" s="1">
        <v>10</v>
      </c>
      <c r="P15172" s="1" t="s">
        <v>27</v>
      </c>
      <c r="Q15172" s="4" t="s">
        <v>21</v>
      </c>
    </row>
    <row r="15173" spans="1:17" ht="22.5" x14ac:dyDescent="0.25">
      <c r="A15173" s="3">
        <v>10955</v>
      </c>
      <c r="B15173" s="1" t="s">
        <v>34036</v>
      </c>
      <c r="C15173" s="1" t="s">
        <v>15</v>
      </c>
      <c r="D15173" s="1" t="s">
        <v>40</v>
      </c>
      <c r="E15173" s="1">
        <v>80507886</v>
      </c>
      <c r="F15173" s="1" t="s">
        <v>34037</v>
      </c>
      <c r="G15173" s="1">
        <v>33431164</v>
      </c>
      <c r="H15173" s="1" t="s">
        <v>34038</v>
      </c>
      <c r="I15173" s="2">
        <v>45095</v>
      </c>
      <c r="J15173" s="15" t="str">
        <f>MID(Tabla1[[#This Row],[HORA]],1,5)</f>
        <v>12:16</v>
      </c>
      <c r="K15173" s="16">
        <f>IF(Tabla1[[#This Row],[FECHA]]=I15174,IF(J15174-J15173&gt;0,(J15174-J15173)*1440,0),0)</f>
        <v>7.9999999999999716</v>
      </c>
      <c r="L15173" s="14">
        <f>-2+L14914-Datos!$C$8</f>
        <v>9.8000000000000025</v>
      </c>
      <c r="M15173" s="13" t="s">
        <v>2896</v>
      </c>
      <c r="N15173" s="1" t="s">
        <v>34039</v>
      </c>
      <c r="O15173" s="1">
        <v>15</v>
      </c>
      <c r="P15173" s="1" t="s">
        <v>27</v>
      </c>
      <c r="Q15173" s="4" t="s">
        <v>21</v>
      </c>
    </row>
    <row r="15174" spans="1:17" ht="22.5" x14ac:dyDescent="0.25">
      <c r="A15174" s="3">
        <v>10956</v>
      </c>
      <c r="B15174" s="1" t="s">
        <v>34040</v>
      </c>
      <c r="C15174" s="1" t="s">
        <v>15</v>
      </c>
      <c r="D15174" s="1" t="s">
        <v>119</v>
      </c>
      <c r="E15174" s="1">
        <v>16604379</v>
      </c>
      <c r="F15174" s="1" t="s">
        <v>11038</v>
      </c>
      <c r="G15174" s="1">
        <v>2244627</v>
      </c>
      <c r="H15174" s="1" t="s">
        <v>34041</v>
      </c>
      <c r="I15174" s="2">
        <v>45095</v>
      </c>
      <c r="J15174" s="15" t="str">
        <f>MID(Tabla1[[#This Row],[HORA]],1,5)</f>
        <v>12:24</v>
      </c>
      <c r="K15174" s="16">
        <f>IF(Tabla1[[#This Row],[FECHA]]=I15175,IF(J15175-J15174&gt;0,(J15175-J15174)*1440,0),0)</f>
        <v>4.9999999999998224</v>
      </c>
      <c r="L15174" s="14">
        <f>-2+L14915-Datos!$C$8</f>
        <v>11.180000000000001</v>
      </c>
      <c r="M15174" s="13" t="s">
        <v>1086</v>
      </c>
      <c r="N15174" s="1" t="s">
        <v>34042</v>
      </c>
      <c r="O15174" s="1">
        <v>10</v>
      </c>
      <c r="P15174" s="1" t="s">
        <v>27</v>
      </c>
      <c r="Q15174" s="4" t="s">
        <v>21</v>
      </c>
    </row>
    <row r="15175" spans="1:17" ht="22.5" x14ac:dyDescent="0.25">
      <c r="A15175" s="3">
        <v>10957</v>
      </c>
      <c r="B15175" s="1" t="s">
        <v>34043</v>
      </c>
      <c r="C15175" s="1" t="s">
        <v>15</v>
      </c>
      <c r="D15175" s="1" t="s">
        <v>40</v>
      </c>
      <c r="E15175" s="1">
        <v>44968916</v>
      </c>
      <c r="F15175" s="1" t="s">
        <v>34044</v>
      </c>
      <c r="G15175" s="1">
        <v>2244628</v>
      </c>
      <c r="H15175" s="1" t="s">
        <v>34045</v>
      </c>
      <c r="I15175" s="2">
        <v>45095</v>
      </c>
      <c r="J15175" s="15" t="str">
        <f>MID(Tabla1[[#This Row],[HORA]],1,5)</f>
        <v>12:29</v>
      </c>
      <c r="K15175" s="16">
        <f>IF(Tabla1[[#This Row],[FECHA]]=I15176,IF(J15176-J15175&gt;0,(J15176-J15175)*1440,0),0)</f>
        <v>4.0000000000001457</v>
      </c>
      <c r="L15175" s="14">
        <f>-2+L14916-Datos!$C$8</f>
        <v>11.120000000000003</v>
      </c>
      <c r="M15175" s="13" t="s">
        <v>307</v>
      </c>
      <c r="N15175" s="1" t="s">
        <v>34046</v>
      </c>
      <c r="O15175" s="1">
        <v>15</v>
      </c>
      <c r="P15175" s="1" t="s">
        <v>27</v>
      </c>
      <c r="Q15175" s="4" t="s">
        <v>21</v>
      </c>
    </row>
    <row r="15176" spans="1:17" ht="22.5" x14ac:dyDescent="0.25">
      <c r="A15176" s="3">
        <v>10958</v>
      </c>
      <c r="B15176" s="1" t="s">
        <v>34047</v>
      </c>
      <c r="C15176" s="1" t="s">
        <v>15</v>
      </c>
      <c r="D15176" s="1" t="s">
        <v>71</v>
      </c>
      <c r="E15176" s="1">
        <v>70927045</v>
      </c>
      <c r="F15176" s="1" t="s">
        <v>29736</v>
      </c>
      <c r="G15176" s="1">
        <v>46155235</v>
      </c>
      <c r="H15176" s="1" t="s">
        <v>34048</v>
      </c>
      <c r="I15176" s="2">
        <v>45095</v>
      </c>
      <c r="J15176" s="15" t="str">
        <f>MID(Tabla1[[#This Row],[HORA]],1,5)</f>
        <v>12:33</v>
      </c>
      <c r="K15176" s="16">
        <f>IF(Tabla1[[#This Row],[FECHA]]=I15177,IF(J15177-J15176&gt;0,(J15177-J15176)*1440,0),0)</f>
        <v>2.9999999999999893</v>
      </c>
      <c r="L15176" s="14">
        <f>-2+L14917-Datos!$C$8</f>
        <v>11.020000000000001</v>
      </c>
      <c r="M15176" s="13" t="s">
        <v>1763</v>
      </c>
      <c r="N15176" s="1" t="s">
        <v>34049</v>
      </c>
      <c r="O15176" s="1">
        <v>15</v>
      </c>
      <c r="P15176" s="1" t="s">
        <v>27</v>
      </c>
      <c r="Q15176" s="4" t="s">
        <v>21</v>
      </c>
    </row>
    <row r="15177" spans="1:17" ht="22.5" x14ac:dyDescent="0.25">
      <c r="A15177" s="3">
        <v>10959</v>
      </c>
      <c r="B15177" s="1" t="s">
        <v>34050</v>
      </c>
      <c r="C15177" s="1" t="s">
        <v>15</v>
      </c>
      <c r="D15177" s="1" t="s">
        <v>82</v>
      </c>
      <c r="E15177" s="1">
        <v>40979649</v>
      </c>
      <c r="F15177" s="1" t="s">
        <v>34051</v>
      </c>
      <c r="G15177" s="1">
        <v>2244629</v>
      </c>
      <c r="H15177" s="1" t="s">
        <v>34052</v>
      </c>
      <c r="I15177" s="2">
        <v>45095</v>
      </c>
      <c r="J15177" s="15" t="str">
        <f>MID(Tabla1[[#This Row],[HORA]],1,5)</f>
        <v>12:36</v>
      </c>
      <c r="K15177" s="16">
        <f>IF(Tabla1[[#This Row],[FECHA]]=I15178,IF(J15178-J15177&gt;0,(J15178-J15177)*1440,0),0)</f>
        <v>0.99999999999999645</v>
      </c>
      <c r="L15177" s="14">
        <f>-2+L14918-Datos!$C$8</f>
        <v>8.7300000000000022</v>
      </c>
      <c r="M15177" s="13" t="s">
        <v>1768</v>
      </c>
      <c r="N15177" s="1" t="s">
        <v>34053</v>
      </c>
      <c r="O15177" s="1">
        <v>15</v>
      </c>
      <c r="P15177" s="1" t="s">
        <v>27</v>
      </c>
      <c r="Q15177" s="4" t="s">
        <v>21</v>
      </c>
    </row>
    <row r="15178" spans="1:17" ht="22.5" x14ac:dyDescent="0.25">
      <c r="A15178" s="3">
        <v>10960</v>
      </c>
      <c r="B15178" s="1" t="s">
        <v>34054</v>
      </c>
      <c r="C15178" s="1" t="s">
        <v>15</v>
      </c>
      <c r="D15178" s="1" t="s">
        <v>82</v>
      </c>
      <c r="E15178" s="1">
        <v>16666299</v>
      </c>
      <c r="F15178" s="1" t="s">
        <v>24029</v>
      </c>
      <c r="G15178" s="1">
        <v>16666299</v>
      </c>
      <c r="H15178" s="1" t="s">
        <v>24029</v>
      </c>
      <c r="I15178" s="2">
        <v>45095</v>
      </c>
      <c r="J15178" s="15" t="str">
        <f>MID(Tabla1[[#This Row],[HORA]],1,5)</f>
        <v>12:37</v>
      </c>
      <c r="K15178" s="16">
        <f>IF(Tabla1[[#This Row],[FECHA]]=I15179,IF(J15179-J15178&gt;0,(J15179-J15178)*1440,0),0)</f>
        <v>2.9999999999999893</v>
      </c>
      <c r="L15178" s="14">
        <f>-2+L14919-Datos!$C$8</f>
        <v>10.020000000000001</v>
      </c>
      <c r="M15178" s="13" t="s">
        <v>1033</v>
      </c>
      <c r="N15178" s="1" t="s">
        <v>8389</v>
      </c>
      <c r="O15178" s="1">
        <v>25</v>
      </c>
      <c r="P15178" s="1" t="s">
        <v>27</v>
      </c>
      <c r="Q15178" s="4" t="s">
        <v>21</v>
      </c>
    </row>
    <row r="15179" spans="1:17" ht="22.5" x14ac:dyDescent="0.25">
      <c r="A15179" s="3">
        <v>10961</v>
      </c>
      <c r="B15179" s="1" t="s">
        <v>34055</v>
      </c>
      <c r="C15179" s="1" t="s">
        <v>15</v>
      </c>
      <c r="D15179" s="1" t="s">
        <v>40</v>
      </c>
      <c r="E15179" s="1">
        <v>8611828</v>
      </c>
      <c r="F15179" s="1" t="s">
        <v>3415</v>
      </c>
      <c r="G15179" s="1">
        <v>8611828</v>
      </c>
      <c r="H15179" s="1" t="s">
        <v>3415</v>
      </c>
      <c r="I15179" s="2">
        <v>45095</v>
      </c>
      <c r="J15179" s="15" t="str">
        <f>MID(Tabla1[[#This Row],[HORA]],1,5)</f>
        <v>12:40</v>
      </c>
      <c r="K15179" s="16">
        <f>IF(Tabla1[[#This Row],[FECHA]]=I15180,IF(J15180-J15179&gt;0,(J15180-J15179)*1440,0),0)</f>
        <v>12.999999999999954</v>
      </c>
      <c r="L15179" s="14">
        <f>-2+L14920-Datos!$C$8</f>
        <v>9.0300000000000029</v>
      </c>
      <c r="M15179" s="13" t="s">
        <v>58</v>
      </c>
      <c r="N15179" s="1" t="s">
        <v>34056</v>
      </c>
      <c r="O15179" s="1">
        <v>40</v>
      </c>
      <c r="P15179" s="1" t="s">
        <v>27</v>
      </c>
      <c r="Q15179" s="4" t="s">
        <v>21</v>
      </c>
    </row>
    <row r="15180" spans="1:17" ht="22.5" x14ac:dyDescent="0.25">
      <c r="A15180" s="3">
        <v>10962</v>
      </c>
      <c r="B15180" s="1" t="s">
        <v>34057</v>
      </c>
      <c r="C15180" s="1" t="s">
        <v>15</v>
      </c>
      <c r="D15180" s="1" t="s">
        <v>71</v>
      </c>
      <c r="E15180" s="1">
        <v>16723933</v>
      </c>
      <c r="F15180" s="1" t="s">
        <v>17567</v>
      </c>
      <c r="G15180" s="1">
        <v>2244633</v>
      </c>
      <c r="H15180" s="1" t="s">
        <v>34058</v>
      </c>
      <c r="I15180" s="2">
        <v>45095</v>
      </c>
      <c r="J15180" s="15" t="str">
        <f>MID(Tabla1[[#This Row],[HORA]],1,5)</f>
        <v>12:53</v>
      </c>
      <c r="K15180" s="16">
        <f>IF(Tabla1[[#This Row],[FECHA]]=I15181,IF(J15181-J15180&gt;0,(J15181-J15180)*1440,0),0)</f>
        <v>8.999999999999968</v>
      </c>
      <c r="L15180" s="14">
        <f>-2+L14921-Datos!$C$8</f>
        <v>12.040000000000001</v>
      </c>
      <c r="M15180" s="13" t="s">
        <v>513</v>
      </c>
      <c r="N15180" s="1" t="s">
        <v>32216</v>
      </c>
      <c r="O15180" s="1">
        <v>40</v>
      </c>
      <c r="P15180" s="1" t="s">
        <v>27</v>
      </c>
      <c r="Q15180" s="4" t="s">
        <v>21</v>
      </c>
    </row>
    <row r="15181" spans="1:17" ht="22.5" x14ac:dyDescent="0.25">
      <c r="A15181" s="3">
        <v>15669</v>
      </c>
      <c r="B15181" s="1" t="s">
        <v>47660</v>
      </c>
      <c r="C15181" s="1" t="s">
        <v>15</v>
      </c>
      <c r="D15181" s="1" t="s">
        <v>33</v>
      </c>
      <c r="E15181" s="1">
        <v>75773523</v>
      </c>
      <c r="F15181" s="1" t="s">
        <v>47661</v>
      </c>
      <c r="G15181" s="1">
        <v>75773523</v>
      </c>
      <c r="H15181" s="1" t="s">
        <v>47661</v>
      </c>
      <c r="I15181" s="2">
        <v>45095</v>
      </c>
      <c r="J15181" s="15" t="str">
        <f>MID(Tabla1[[#This Row],[HORA]],1,5)</f>
        <v>13:02</v>
      </c>
      <c r="K15181" s="16">
        <f>IF(Tabla1[[#This Row],[FECHA]]=I15182,IF(J15182-J15181&gt;0,(J15182-J15181)*1440,0),0)</f>
        <v>5.0000000000001421</v>
      </c>
      <c r="L15181" s="14">
        <f>-2+L14922-Datos!$C$8</f>
        <v>14.100000000000001</v>
      </c>
      <c r="M15181" s="13" t="s">
        <v>55838</v>
      </c>
      <c r="N15181" s="1" t="s">
        <v>2773</v>
      </c>
      <c r="O15181" s="1">
        <v>10</v>
      </c>
      <c r="P15181" s="1" t="s">
        <v>376</v>
      </c>
      <c r="Q15181" s="4" t="s">
        <v>21</v>
      </c>
    </row>
    <row r="15182" spans="1:17" ht="22.5" x14ac:dyDescent="0.25">
      <c r="A15182" s="3">
        <v>15670</v>
      </c>
      <c r="B15182" s="1" t="s">
        <v>47662</v>
      </c>
      <c r="C15182" s="1" t="s">
        <v>15</v>
      </c>
      <c r="D15182" s="1" t="s">
        <v>61</v>
      </c>
      <c r="E15182" s="1">
        <v>40285534</v>
      </c>
      <c r="F15182" s="1" t="s">
        <v>15241</v>
      </c>
      <c r="G15182" s="1">
        <v>40285534</v>
      </c>
      <c r="H15182" s="1" t="s">
        <v>15241</v>
      </c>
      <c r="I15182" s="2">
        <v>45095</v>
      </c>
      <c r="J15182" s="15" t="str">
        <f>MID(Tabla1[[#This Row],[HORA]],1,5)</f>
        <v>13:07</v>
      </c>
      <c r="K15182" s="16">
        <f>IF(Tabla1[[#This Row],[FECHA]]=I15183,IF(J15183-J15182&gt;0,(J15183-J15182)*1440,0),0)</f>
        <v>1.9999999999999929</v>
      </c>
      <c r="L15182" s="14">
        <f>-2+L14923-Datos!$C$8</f>
        <v>9.9700000000000024</v>
      </c>
      <c r="M15182" s="13" t="s">
        <v>55928</v>
      </c>
      <c r="N15182" s="1" t="s">
        <v>2773</v>
      </c>
      <c r="O15182" s="1">
        <v>50</v>
      </c>
      <c r="P15182" s="1" t="s">
        <v>376</v>
      </c>
      <c r="Q15182" s="4" t="s">
        <v>21</v>
      </c>
    </row>
    <row r="15183" spans="1:17" ht="22.5" x14ac:dyDescent="0.25">
      <c r="A15183" s="3">
        <v>515</v>
      </c>
      <c r="B15183" s="1" t="s">
        <v>1130</v>
      </c>
      <c r="C15183" s="1" t="s">
        <v>15</v>
      </c>
      <c r="D15183" s="1" t="s">
        <v>228</v>
      </c>
      <c r="E15183" s="1">
        <v>72422111</v>
      </c>
      <c r="F15183" s="1" t="s">
        <v>549</v>
      </c>
      <c r="G15183" s="1">
        <v>62382270</v>
      </c>
      <c r="H15183" s="1" t="s">
        <v>1131</v>
      </c>
      <c r="I15183" s="2">
        <v>45095</v>
      </c>
      <c r="J15183" s="15" t="str">
        <f>MID(Tabla1[[#This Row],[HORA]],1,5)</f>
        <v>13:09</v>
      </c>
      <c r="K15183" s="16">
        <f>IF(Tabla1[[#This Row],[FECHA]]=I15184,IF(J15184-J15183&gt;0,(J15184-J15183)*1440,0),0)</f>
        <v>1.9999999999999929</v>
      </c>
      <c r="L15183" s="14">
        <f>-2+L14924-Datos!$C$8</f>
        <v>9.7800000000000029</v>
      </c>
      <c r="M15183" s="13" t="s">
        <v>55840</v>
      </c>
      <c r="N15183" s="1" t="s">
        <v>1132</v>
      </c>
      <c r="O15183" s="1">
        <v>0</v>
      </c>
      <c r="P15183" s="1" t="s">
        <v>27</v>
      </c>
      <c r="Q15183" s="4" t="s">
        <v>21</v>
      </c>
    </row>
    <row r="15184" spans="1:17" ht="22.5" x14ac:dyDescent="0.25">
      <c r="A15184" s="3">
        <v>10963</v>
      </c>
      <c r="B15184" s="1" t="s">
        <v>34059</v>
      </c>
      <c r="C15184" s="1" t="s">
        <v>15</v>
      </c>
      <c r="D15184" s="1" t="s">
        <v>33</v>
      </c>
      <c r="E15184" s="1">
        <v>43854364</v>
      </c>
      <c r="F15184" s="1" t="s">
        <v>3045</v>
      </c>
      <c r="G15184" s="1">
        <v>74392241</v>
      </c>
      <c r="H15184" s="1" t="s">
        <v>34060</v>
      </c>
      <c r="I15184" s="2">
        <v>45095</v>
      </c>
      <c r="J15184" s="15" t="str">
        <f>MID(Tabla1[[#This Row],[HORA]],1,5)</f>
        <v>13:11</v>
      </c>
      <c r="K15184" s="16">
        <f>IF(Tabla1[[#This Row],[FECHA]]=I15185,IF(J15185-J15184&gt;0,(J15185-J15184)*1440,0),0)</f>
        <v>1.9999999999999929</v>
      </c>
      <c r="L15184" s="14">
        <f>-2+L14925-Datos!$C$8</f>
        <v>11.870000000000003</v>
      </c>
      <c r="M15184" s="13" t="s">
        <v>55841</v>
      </c>
      <c r="N15184" s="1" t="s">
        <v>34061</v>
      </c>
      <c r="O15184" s="1">
        <v>15</v>
      </c>
      <c r="P15184" s="1" t="s">
        <v>27</v>
      </c>
      <c r="Q15184" s="4" t="s">
        <v>21</v>
      </c>
    </row>
    <row r="15185" spans="1:17" ht="22.5" x14ac:dyDescent="0.25">
      <c r="A15185" s="3">
        <v>15671</v>
      </c>
      <c r="B15185" s="1" t="s">
        <v>47663</v>
      </c>
      <c r="C15185" s="1" t="s">
        <v>15</v>
      </c>
      <c r="D15185" s="1" t="s">
        <v>40</v>
      </c>
      <c r="E15185" s="1">
        <v>72800252</v>
      </c>
      <c r="F15185" s="1" t="s">
        <v>47664</v>
      </c>
      <c r="G15185" s="1">
        <v>2244635</v>
      </c>
      <c r="H15185" s="1" t="s">
        <v>47665</v>
      </c>
      <c r="I15185" s="2">
        <v>45095</v>
      </c>
      <c r="J15185" s="15" t="str">
        <f>MID(Tabla1[[#This Row],[HORA]],1,5)</f>
        <v>13:13</v>
      </c>
      <c r="K15185" s="16">
        <f>IF(Tabla1[[#This Row],[FECHA]]=I15186,IF(J15186-J15185&gt;0,(J15186-J15185)*1440,0),0)</f>
        <v>0.99999999999983658</v>
      </c>
      <c r="L15185" s="14">
        <f>-2+L14926-Datos!$C$8</f>
        <v>9.2100000000000026</v>
      </c>
      <c r="M15185" s="13" t="s">
        <v>55932</v>
      </c>
      <c r="N15185" s="1" t="s">
        <v>47666</v>
      </c>
      <c r="O15185" s="1">
        <v>10</v>
      </c>
      <c r="P15185" s="1" t="s">
        <v>376</v>
      </c>
      <c r="Q15185" s="4" t="s">
        <v>21</v>
      </c>
    </row>
    <row r="15186" spans="1:17" ht="22.5" x14ac:dyDescent="0.25">
      <c r="A15186" s="3">
        <v>15672</v>
      </c>
      <c r="B15186" s="1" t="s">
        <v>47667</v>
      </c>
      <c r="C15186" s="1" t="s">
        <v>15</v>
      </c>
      <c r="D15186" s="1" t="s">
        <v>82</v>
      </c>
      <c r="E15186" s="1">
        <v>40337644</v>
      </c>
      <c r="F15186" s="1" t="s">
        <v>24199</v>
      </c>
      <c r="G15186" s="1">
        <v>40337644</v>
      </c>
      <c r="H15186" s="1" t="s">
        <v>24199</v>
      </c>
      <c r="I15186" s="2">
        <v>45095</v>
      </c>
      <c r="J15186" s="15" t="str">
        <f>MID(Tabla1[[#This Row],[HORA]],1,5)</f>
        <v>13:14</v>
      </c>
      <c r="K15186" s="16">
        <f>IF(Tabla1[[#This Row],[FECHA]]=I15187,IF(J15187-J15186&gt;0,(J15187-J15186)*1440,0),0)</f>
        <v>4.0000000000001457</v>
      </c>
      <c r="L15186" s="14">
        <f>-2+L14927-Datos!$C$8</f>
        <v>10.940000000000003</v>
      </c>
      <c r="M15186" s="13" t="s">
        <v>55842</v>
      </c>
      <c r="N15186" s="1" t="s">
        <v>2773</v>
      </c>
      <c r="O15186" s="1">
        <v>35</v>
      </c>
      <c r="P15186" s="1" t="s">
        <v>376</v>
      </c>
      <c r="Q15186" s="4" t="s">
        <v>21</v>
      </c>
    </row>
    <row r="15187" spans="1:17" ht="22.5" x14ac:dyDescent="0.25">
      <c r="A15187" s="3">
        <v>10964</v>
      </c>
      <c r="B15187" s="1" t="s">
        <v>34062</v>
      </c>
      <c r="C15187" s="1" t="s">
        <v>15</v>
      </c>
      <c r="D15187" s="1" t="s">
        <v>40</v>
      </c>
      <c r="E15187" s="1">
        <v>40917532</v>
      </c>
      <c r="F15187" s="1" t="s">
        <v>19418</v>
      </c>
      <c r="G15187" s="1">
        <v>2244636</v>
      </c>
      <c r="H15187" s="1" t="s">
        <v>19419</v>
      </c>
      <c r="I15187" s="2">
        <v>45095</v>
      </c>
      <c r="J15187" s="15" t="str">
        <f>MID(Tabla1[[#This Row],[HORA]],1,5)</f>
        <v>13:18</v>
      </c>
      <c r="K15187" s="16">
        <f>IF(Tabla1[[#This Row],[FECHA]]=I15188,IF(J15188-J15187&gt;0,(J15188-J15187)*1440,0),0)</f>
        <v>7.9999999999999716</v>
      </c>
      <c r="L15187" s="14">
        <f>-2+L14928-Datos!$C$8</f>
        <v>12.800000000000002</v>
      </c>
      <c r="M15187" s="13" t="s">
        <v>55936</v>
      </c>
      <c r="N15187" s="1" t="s">
        <v>8592</v>
      </c>
      <c r="O15187" s="1">
        <v>20</v>
      </c>
      <c r="P15187" s="1" t="s">
        <v>27</v>
      </c>
      <c r="Q15187" s="4" t="s">
        <v>21</v>
      </c>
    </row>
    <row r="15188" spans="1:17" ht="22.5" x14ac:dyDescent="0.25">
      <c r="A15188" s="3">
        <v>10965</v>
      </c>
      <c r="B15188" s="1" t="s">
        <v>34063</v>
      </c>
      <c r="C15188" s="1" t="s">
        <v>15</v>
      </c>
      <c r="D15188" s="1" t="s">
        <v>33</v>
      </c>
      <c r="E15188" s="1">
        <v>1142033</v>
      </c>
      <c r="F15188" s="1" t="s">
        <v>34064</v>
      </c>
      <c r="G15188" s="1">
        <v>16737534</v>
      </c>
      <c r="H15188" s="1" t="s">
        <v>34065</v>
      </c>
      <c r="I15188" s="2">
        <v>45095</v>
      </c>
      <c r="J15188" s="15" t="str">
        <f>MID(Tabla1[[#This Row],[HORA]],1,5)</f>
        <v>13:26</v>
      </c>
      <c r="K15188" s="16">
        <f>IF(Tabla1[[#This Row],[FECHA]]=I15189,IF(J15189-J15188&gt;0,(J15189-J15188)*1440,0),0)</f>
        <v>0.99999999999999645</v>
      </c>
      <c r="L15188" s="14">
        <f>-2+L14929-Datos!$C$8</f>
        <v>10.100000000000001</v>
      </c>
      <c r="M15188" s="13" t="s">
        <v>55845</v>
      </c>
      <c r="N15188" s="1" t="s">
        <v>34066</v>
      </c>
      <c r="O15188" s="1">
        <v>20</v>
      </c>
      <c r="P15188" s="1" t="s">
        <v>27</v>
      </c>
      <c r="Q15188" s="4" t="s">
        <v>21</v>
      </c>
    </row>
    <row r="15189" spans="1:17" ht="22.5" x14ac:dyDescent="0.25">
      <c r="A15189" s="3">
        <v>10966</v>
      </c>
      <c r="B15189" s="1" t="s">
        <v>34067</v>
      </c>
      <c r="C15189" s="1" t="s">
        <v>15</v>
      </c>
      <c r="D15189" s="1" t="s">
        <v>40</v>
      </c>
      <c r="E15189" s="1">
        <v>10452014</v>
      </c>
      <c r="F15189" s="1" t="s">
        <v>34068</v>
      </c>
      <c r="G15189" s="1">
        <v>10452014</v>
      </c>
      <c r="H15189" s="1" t="s">
        <v>34068</v>
      </c>
      <c r="I15189" s="2">
        <v>45095</v>
      </c>
      <c r="J15189" s="15" t="str">
        <f>MID(Tabla1[[#This Row],[HORA]],1,5)</f>
        <v>13:27</v>
      </c>
      <c r="K15189" s="16">
        <f>IF(Tabla1[[#This Row],[FECHA]]=I15190,IF(J15190-J15189&gt;0,(J15190-J15189)*1440,0),0)</f>
        <v>0.99999999999999645</v>
      </c>
      <c r="L15189" s="14">
        <f>-2+L14930-Datos!$C$8</f>
        <v>10.760000000000002</v>
      </c>
      <c r="M15189" s="13" t="s">
        <v>55942</v>
      </c>
      <c r="N15189" s="1" t="s">
        <v>8389</v>
      </c>
      <c r="O15189" s="1">
        <v>10</v>
      </c>
      <c r="P15189" s="1" t="s">
        <v>27</v>
      </c>
      <c r="Q15189" s="4" t="s">
        <v>21</v>
      </c>
    </row>
    <row r="15190" spans="1:17" ht="22.5" x14ac:dyDescent="0.25">
      <c r="A15190" s="3">
        <v>10967</v>
      </c>
      <c r="B15190" s="1" t="s">
        <v>34069</v>
      </c>
      <c r="C15190" s="1" t="s">
        <v>15</v>
      </c>
      <c r="D15190" s="1" t="s">
        <v>40</v>
      </c>
      <c r="E15190" s="1">
        <v>44069179</v>
      </c>
      <c r="F15190" s="1" t="s">
        <v>7466</v>
      </c>
      <c r="G15190" s="1">
        <v>2244637</v>
      </c>
      <c r="H15190" s="1" t="s">
        <v>24051</v>
      </c>
      <c r="I15190" s="2">
        <v>45095</v>
      </c>
      <c r="J15190" s="15" t="str">
        <f>MID(Tabla1[[#This Row],[HORA]],1,5)</f>
        <v>13:28</v>
      </c>
      <c r="K15190" s="16">
        <f>IF(Tabla1[[#This Row],[FECHA]]=I15191,IF(J15191-J15190&gt;0,(J15191-J15190)*1440,0),0)</f>
        <v>0.99999999999999645</v>
      </c>
      <c r="L15190" s="14">
        <f>-2+L14931-Datos!$C$8</f>
        <v>10.700000000000001</v>
      </c>
      <c r="M15190" s="13" t="s">
        <v>55943</v>
      </c>
      <c r="N15190" s="1" t="s">
        <v>9112</v>
      </c>
      <c r="O15190" s="1">
        <v>20</v>
      </c>
      <c r="P15190" s="1" t="s">
        <v>27</v>
      </c>
      <c r="Q15190" s="4" t="s">
        <v>21</v>
      </c>
    </row>
    <row r="15191" spans="1:17" ht="22.5" x14ac:dyDescent="0.25">
      <c r="A15191" s="3">
        <v>10968</v>
      </c>
      <c r="B15191" s="1" t="s">
        <v>34070</v>
      </c>
      <c r="C15191" s="1" t="s">
        <v>15</v>
      </c>
      <c r="D15191" s="1" t="s">
        <v>40</v>
      </c>
      <c r="E15191" s="1">
        <v>16744441</v>
      </c>
      <c r="F15191" s="1" t="s">
        <v>8200</v>
      </c>
      <c r="G15191" s="1">
        <v>16744441</v>
      </c>
      <c r="H15191" s="1" t="s">
        <v>8200</v>
      </c>
      <c r="I15191" s="2">
        <v>45095</v>
      </c>
      <c r="J15191" s="15" t="str">
        <f>MID(Tabla1[[#This Row],[HORA]],1,5)</f>
        <v>13:29</v>
      </c>
      <c r="K15191" s="16">
        <f>IF(Tabla1[[#This Row],[FECHA]]=I15192,IF(J15192-J15191&gt;0,(J15192-J15191)*1440,0),0)</f>
        <v>0.99999999999999645</v>
      </c>
      <c r="L15191" s="14">
        <f>-2+L14932-Datos!$C$8</f>
        <v>6.8000000000000025</v>
      </c>
      <c r="M15191" s="13" t="s">
        <v>55944</v>
      </c>
      <c r="N15191" s="1" t="s">
        <v>1715</v>
      </c>
      <c r="O15191" s="1">
        <v>10</v>
      </c>
      <c r="P15191" s="1" t="s">
        <v>27</v>
      </c>
      <c r="Q15191" s="4" t="s">
        <v>21</v>
      </c>
    </row>
    <row r="15192" spans="1:17" ht="22.5" x14ac:dyDescent="0.25">
      <c r="A15192" s="3">
        <v>10969</v>
      </c>
      <c r="B15192" s="1" t="s">
        <v>34071</v>
      </c>
      <c r="C15192" s="1" t="s">
        <v>15</v>
      </c>
      <c r="D15192" s="1" t="s">
        <v>40</v>
      </c>
      <c r="E15192" s="1">
        <v>44069179</v>
      </c>
      <c r="F15192" s="1" t="s">
        <v>7466</v>
      </c>
      <c r="G15192" s="1">
        <v>2244638</v>
      </c>
      <c r="H15192" s="1" t="s">
        <v>3075</v>
      </c>
      <c r="I15192" s="2">
        <v>45095</v>
      </c>
      <c r="J15192" s="15" t="str">
        <f>MID(Tabla1[[#This Row],[HORA]],1,5)</f>
        <v>13:30</v>
      </c>
      <c r="K15192" s="16">
        <f>IF(Tabla1[[#This Row],[FECHA]]=I15193,IF(J15193-J15192&gt;0,(J15193-J15192)*1440,0),0)</f>
        <v>0</v>
      </c>
      <c r="L15192" s="14">
        <f>-2+L14933-Datos!$C$8</f>
        <v>7.8100000000000023</v>
      </c>
      <c r="M15192" s="13" t="s">
        <v>55945</v>
      </c>
      <c r="N15192" s="1" t="s">
        <v>11167</v>
      </c>
      <c r="O15192" s="1">
        <v>20</v>
      </c>
      <c r="P15192" s="1" t="s">
        <v>27</v>
      </c>
      <c r="Q15192" s="4" t="s">
        <v>21</v>
      </c>
    </row>
    <row r="15193" spans="1:17" ht="22.5" x14ac:dyDescent="0.25">
      <c r="A15193" s="3">
        <v>10970</v>
      </c>
      <c r="B15193" s="1" t="s">
        <v>34072</v>
      </c>
      <c r="C15193" s="1" t="s">
        <v>15</v>
      </c>
      <c r="D15193" s="1" t="s">
        <v>40</v>
      </c>
      <c r="E15193" s="1">
        <v>44069179</v>
      </c>
      <c r="F15193" s="1" t="s">
        <v>7466</v>
      </c>
      <c r="G15193" s="1">
        <v>2244639</v>
      </c>
      <c r="H15193" s="1" t="s">
        <v>34073</v>
      </c>
      <c r="I15193" s="2">
        <v>45095</v>
      </c>
      <c r="J15193" s="15" t="str">
        <f>MID(Tabla1[[#This Row],[HORA]],1,5)</f>
        <v>13:30</v>
      </c>
      <c r="K15193" s="16">
        <f>IF(Tabla1[[#This Row],[FECHA]]=I15194,IF(J15194-J15193&gt;0,(J15194-J15193)*1440,0),0)</f>
        <v>1.9999999999999929</v>
      </c>
      <c r="L15193" s="14">
        <f>-2+L14934-Datos!$C$8</f>
        <v>9.1800000000000015</v>
      </c>
      <c r="M15193" s="13" t="s">
        <v>55945</v>
      </c>
      <c r="N15193" s="1" t="s">
        <v>11167</v>
      </c>
      <c r="O15193" s="1">
        <v>20</v>
      </c>
      <c r="P15193" s="1" t="s">
        <v>27</v>
      </c>
      <c r="Q15193" s="4" t="s">
        <v>21</v>
      </c>
    </row>
    <row r="15194" spans="1:17" ht="22.5" x14ac:dyDescent="0.25">
      <c r="A15194" s="3">
        <v>10971</v>
      </c>
      <c r="B15194" s="1" t="s">
        <v>34074</v>
      </c>
      <c r="C15194" s="1" t="s">
        <v>15</v>
      </c>
      <c r="D15194" s="1" t="s">
        <v>71</v>
      </c>
      <c r="E15194" s="1">
        <v>70969381</v>
      </c>
      <c r="F15194" s="1" t="s">
        <v>34075</v>
      </c>
      <c r="G15194" s="1">
        <v>27848808</v>
      </c>
      <c r="H15194" s="1" t="s">
        <v>34076</v>
      </c>
      <c r="I15194" s="2">
        <v>45095</v>
      </c>
      <c r="J15194" s="15" t="str">
        <f>MID(Tabla1[[#This Row],[HORA]],1,5)</f>
        <v>13:32</v>
      </c>
      <c r="K15194" s="16">
        <f>IF(Tabla1[[#This Row],[FECHA]]=I15195,IF(J15195-J15194&gt;0,(J15195-J15194)*1440,0),0)</f>
        <v>8.999999999999968</v>
      </c>
      <c r="L15194" s="14">
        <f>-2+L14935-Datos!$C$8</f>
        <v>8.9300000000000015</v>
      </c>
      <c r="M15194" s="13" t="s">
        <v>55846</v>
      </c>
      <c r="N15194" s="1" t="s">
        <v>34077</v>
      </c>
      <c r="O15194" s="1">
        <v>13</v>
      </c>
      <c r="P15194" s="1" t="s">
        <v>27</v>
      </c>
      <c r="Q15194" s="4" t="s">
        <v>21</v>
      </c>
    </row>
    <row r="15195" spans="1:17" ht="22.5" x14ac:dyDescent="0.25">
      <c r="A15195" s="3">
        <v>10972</v>
      </c>
      <c r="B15195" s="1" t="s">
        <v>34078</v>
      </c>
      <c r="C15195" s="1" t="s">
        <v>15</v>
      </c>
      <c r="D15195" s="1" t="s">
        <v>40</v>
      </c>
      <c r="E15195" s="1">
        <v>27282614</v>
      </c>
      <c r="F15195" s="1" t="s">
        <v>34079</v>
      </c>
      <c r="G15195" s="1">
        <v>2244640</v>
      </c>
      <c r="H15195" s="1" t="s">
        <v>34080</v>
      </c>
      <c r="I15195" s="2">
        <v>45095</v>
      </c>
      <c r="J15195" s="15" t="str">
        <f>MID(Tabla1[[#This Row],[HORA]],1,5)</f>
        <v>13:41</v>
      </c>
      <c r="K15195" s="16">
        <f>IF(Tabla1[[#This Row],[FECHA]]=I15196,IF(J15196-J15195&gt;0,(J15196-J15195)*1440,0),0)</f>
        <v>3.9999999999999858</v>
      </c>
      <c r="L15195" s="14">
        <f>-2+L14936-Datos!$C$8</f>
        <v>11.870000000000003</v>
      </c>
      <c r="M15195" s="13" t="s">
        <v>55952</v>
      </c>
      <c r="N15195" s="1" t="s">
        <v>21445</v>
      </c>
      <c r="O15195" s="1">
        <v>30</v>
      </c>
      <c r="P15195" s="1" t="s">
        <v>27</v>
      </c>
      <c r="Q15195" s="4" t="s">
        <v>21</v>
      </c>
    </row>
    <row r="15196" spans="1:17" ht="22.5" x14ac:dyDescent="0.25">
      <c r="A15196" s="3">
        <v>10832</v>
      </c>
      <c r="B15196" s="1" t="s">
        <v>33679</v>
      </c>
      <c r="C15196" s="1" t="s">
        <v>15</v>
      </c>
      <c r="D15196" s="1" t="s">
        <v>257</v>
      </c>
      <c r="E15196" s="1">
        <v>16479919</v>
      </c>
      <c r="F15196" s="1" t="s">
        <v>6493</v>
      </c>
      <c r="G15196" s="1">
        <v>2244330</v>
      </c>
      <c r="H15196" s="1" t="s">
        <v>6494</v>
      </c>
      <c r="I15196" s="2">
        <v>45095</v>
      </c>
      <c r="J15196" s="15" t="str">
        <f>MID(Tabla1[[#This Row],[HORA]],1,5)</f>
        <v>13:45</v>
      </c>
      <c r="K15196" s="16">
        <f>IF(Tabla1[[#This Row],[FECHA]]=I15197,IF(J15197-J15196&gt;0,(J15197-J15196)*1440,0),0)</f>
        <v>1.9999999999999929</v>
      </c>
      <c r="L15196" s="14">
        <f>-2+L14937-Datos!$C$8</f>
        <v>9.0200000000000014</v>
      </c>
      <c r="M15196" s="13" t="s">
        <v>55956</v>
      </c>
      <c r="N15196" s="1" t="s">
        <v>19601</v>
      </c>
      <c r="O15196" s="1">
        <v>30</v>
      </c>
      <c r="P15196" s="1" t="s">
        <v>20</v>
      </c>
      <c r="Q15196" s="4" t="s">
        <v>21</v>
      </c>
    </row>
    <row r="15197" spans="1:17" ht="22.5" x14ac:dyDescent="0.25">
      <c r="A15197" s="3">
        <v>10973</v>
      </c>
      <c r="B15197" s="1" t="s">
        <v>34081</v>
      </c>
      <c r="C15197" s="1" t="s">
        <v>15</v>
      </c>
      <c r="D15197" s="1" t="s">
        <v>40</v>
      </c>
      <c r="E15197" s="1">
        <v>43261027</v>
      </c>
      <c r="F15197" s="1" t="s">
        <v>34082</v>
      </c>
      <c r="G15197" s="1">
        <v>43261027</v>
      </c>
      <c r="H15197" s="1" t="s">
        <v>34082</v>
      </c>
      <c r="I15197" s="2">
        <v>45095</v>
      </c>
      <c r="J15197" s="15" t="str">
        <f>MID(Tabla1[[#This Row],[HORA]],1,5)</f>
        <v>13:47</v>
      </c>
      <c r="K15197" s="16">
        <f>IF(Tabla1[[#This Row],[FECHA]]=I15198,IF(J15198-J15197&gt;0,(J15198-J15197)*1440,0),0)</f>
        <v>3.9999999999999858</v>
      </c>
      <c r="L15197" s="14">
        <f>-2+L14938-Datos!$C$8</f>
        <v>9.8000000000000025</v>
      </c>
      <c r="M15197" s="13" t="s">
        <v>55958</v>
      </c>
      <c r="N15197" s="1" t="s">
        <v>8389</v>
      </c>
      <c r="O15197" s="1">
        <v>5</v>
      </c>
      <c r="P15197" s="1" t="s">
        <v>27</v>
      </c>
      <c r="Q15197" s="4" t="s">
        <v>21</v>
      </c>
    </row>
    <row r="15198" spans="1:17" ht="22.5" x14ac:dyDescent="0.25">
      <c r="A15198" s="3">
        <v>10974</v>
      </c>
      <c r="B15198" s="1" t="s">
        <v>34083</v>
      </c>
      <c r="C15198" s="1" t="s">
        <v>15</v>
      </c>
      <c r="D15198" s="1" t="s">
        <v>40</v>
      </c>
      <c r="E15198" s="1">
        <v>6771982</v>
      </c>
      <c r="F15198" s="1" t="s">
        <v>34084</v>
      </c>
      <c r="G15198" s="1">
        <v>75800813</v>
      </c>
      <c r="H15198" s="1" t="s">
        <v>34085</v>
      </c>
      <c r="I15198" s="2">
        <v>45095</v>
      </c>
      <c r="J15198" s="15" t="str">
        <f>MID(Tabla1[[#This Row],[HORA]],1,5)</f>
        <v>13:51</v>
      </c>
      <c r="K15198" s="16">
        <f>IF(Tabla1[[#This Row],[FECHA]]=I15199,IF(J15199-J15198&gt;0,(J15199-J15198)*1440,0),0)</f>
        <v>20.000000000000089</v>
      </c>
      <c r="L15198" s="14">
        <f>-2+L14939-Datos!$C$8</f>
        <v>12.170000000000002</v>
      </c>
      <c r="M15198" s="13" t="s">
        <v>55962</v>
      </c>
      <c r="N15198" s="1" t="s">
        <v>34086</v>
      </c>
      <c r="O15198" s="1">
        <v>30</v>
      </c>
      <c r="P15198" s="1" t="s">
        <v>27</v>
      </c>
      <c r="Q15198" s="4" t="s">
        <v>21</v>
      </c>
    </row>
    <row r="15199" spans="1:17" ht="22.5" x14ac:dyDescent="0.25">
      <c r="A15199" s="3">
        <v>10975</v>
      </c>
      <c r="B15199" s="1" t="s">
        <v>34087</v>
      </c>
      <c r="C15199" s="1" t="s">
        <v>15</v>
      </c>
      <c r="D15199" s="1" t="s">
        <v>40</v>
      </c>
      <c r="E15199" s="1">
        <v>43022612</v>
      </c>
      <c r="F15199" s="1" t="s">
        <v>15621</v>
      </c>
      <c r="G15199" s="1">
        <v>2244642</v>
      </c>
      <c r="H15199" s="1" t="s">
        <v>15622</v>
      </c>
      <c r="I15199" s="2">
        <v>45095</v>
      </c>
      <c r="J15199" s="15" t="str">
        <f>MID(Tabla1[[#This Row],[HORA]],1,5)</f>
        <v>14:11</v>
      </c>
      <c r="K15199" s="16">
        <f>IF(Tabla1[[#This Row],[FECHA]]=I15200,IF(J15200-J15199&gt;0,(J15200-J15199)*1440,0),0)</f>
        <v>4.9999999999999822</v>
      </c>
      <c r="L15199" s="14">
        <f>-2+L14940-Datos!$C$8</f>
        <v>10.860000000000001</v>
      </c>
      <c r="M15199" s="13" t="s">
        <v>55981</v>
      </c>
      <c r="N15199" s="1" t="s">
        <v>34088</v>
      </c>
      <c r="O15199" s="1">
        <v>20</v>
      </c>
      <c r="P15199" s="1" t="s">
        <v>20</v>
      </c>
      <c r="Q15199" s="4" t="s">
        <v>21</v>
      </c>
    </row>
    <row r="15200" spans="1:17" ht="22.5" x14ac:dyDescent="0.25">
      <c r="A15200" s="3">
        <v>10976</v>
      </c>
      <c r="B15200" s="1" t="s">
        <v>34089</v>
      </c>
      <c r="C15200" s="1" t="s">
        <v>15</v>
      </c>
      <c r="D15200" s="1" t="s">
        <v>40</v>
      </c>
      <c r="E15200" s="1">
        <v>47938694</v>
      </c>
      <c r="F15200" s="1" t="s">
        <v>34090</v>
      </c>
      <c r="G15200" s="1">
        <v>2244643</v>
      </c>
      <c r="H15200" s="1" t="s">
        <v>34091</v>
      </c>
      <c r="I15200" s="2">
        <v>45095</v>
      </c>
      <c r="J15200" s="15" t="str">
        <f>MID(Tabla1[[#This Row],[HORA]],1,5)</f>
        <v>14:16</v>
      </c>
      <c r="K15200" s="16">
        <f>IF(Tabla1[[#This Row],[FECHA]]=I15201,IF(J15201-J15200&gt;0,(J15201-J15200)*1440,0),0)</f>
        <v>13.99999999999995</v>
      </c>
      <c r="L15200" s="14">
        <f>-2+L14941-Datos!$C$8</f>
        <v>9.4600000000000026</v>
      </c>
      <c r="M15200" s="13" t="s">
        <v>55852</v>
      </c>
      <c r="N15200" s="1" t="s">
        <v>34092</v>
      </c>
      <c r="O15200" s="1">
        <v>15</v>
      </c>
      <c r="P15200" s="1" t="s">
        <v>20</v>
      </c>
      <c r="Q15200" s="4" t="s">
        <v>21</v>
      </c>
    </row>
    <row r="15201" spans="1:17" ht="22.5" x14ac:dyDescent="0.25">
      <c r="A15201" s="3">
        <v>4303</v>
      </c>
      <c r="B15201" s="1" t="s">
        <v>13469</v>
      </c>
      <c r="C15201" s="1" t="s">
        <v>15</v>
      </c>
      <c r="D15201" s="1" t="s">
        <v>30</v>
      </c>
      <c r="E15201" s="1">
        <v>73333453</v>
      </c>
      <c r="F15201" s="1" t="s">
        <v>13470</v>
      </c>
      <c r="G15201" s="1">
        <v>47448882</v>
      </c>
      <c r="H15201" s="1" t="s">
        <v>13471</v>
      </c>
      <c r="I15201" s="2">
        <v>45095</v>
      </c>
      <c r="J15201" s="15" t="str">
        <f>MID(Tabla1[[#This Row],[HORA]],1,5)</f>
        <v>14:30</v>
      </c>
      <c r="K15201" s="16">
        <f>IF(Tabla1[[#This Row],[FECHA]]=I15202,IF(J15202-J15201&gt;0,(J15202-J15201)*1440,0),0)</f>
        <v>5.9999999999999787</v>
      </c>
      <c r="L15201" s="14">
        <f>-2+L14942-Datos!$C$8</f>
        <v>7.2000000000000011</v>
      </c>
      <c r="M15201" s="13" t="s">
        <v>55859</v>
      </c>
      <c r="N15201" s="1" t="s">
        <v>13472</v>
      </c>
      <c r="O15201" s="1">
        <v>20</v>
      </c>
      <c r="P15201" s="1" t="s">
        <v>1141</v>
      </c>
      <c r="Q15201" s="4" t="s">
        <v>21</v>
      </c>
    </row>
    <row r="15202" spans="1:17" ht="22.5" x14ac:dyDescent="0.25">
      <c r="A15202" s="3">
        <v>4304</v>
      </c>
      <c r="B15202" s="1" t="s">
        <v>13473</v>
      </c>
      <c r="C15202" s="1" t="s">
        <v>15</v>
      </c>
      <c r="D15202" s="1" t="s">
        <v>40</v>
      </c>
      <c r="E15202" s="1">
        <v>27392398</v>
      </c>
      <c r="F15202" s="1" t="s">
        <v>13474</v>
      </c>
      <c r="G15202" s="1">
        <v>70058885</v>
      </c>
      <c r="H15202" s="1" t="s">
        <v>13475</v>
      </c>
      <c r="I15202" s="2">
        <v>45095</v>
      </c>
      <c r="J15202" s="15" t="str">
        <f>MID(Tabla1[[#This Row],[HORA]],1,5)</f>
        <v>14:36</v>
      </c>
      <c r="K15202" s="16">
        <f>IF(Tabla1[[#This Row],[FECHA]]=I15203,IF(J15203-J15202&gt;0,(J15203-J15202)*1440,0),0)</f>
        <v>0</v>
      </c>
      <c r="L15202" s="14">
        <f>-2+L14943-Datos!$C$8</f>
        <v>8.6200000000000028</v>
      </c>
      <c r="M15202" s="13" t="s">
        <v>55997</v>
      </c>
      <c r="N15202" s="1" t="s">
        <v>13476</v>
      </c>
      <c r="O15202" s="1">
        <v>15</v>
      </c>
      <c r="P15202" s="1" t="s">
        <v>1141</v>
      </c>
      <c r="Q15202" s="4" t="s">
        <v>21</v>
      </c>
    </row>
    <row r="15203" spans="1:17" ht="22.5" x14ac:dyDescent="0.25">
      <c r="A15203" s="3">
        <v>4305</v>
      </c>
      <c r="B15203" s="1" t="s">
        <v>13477</v>
      </c>
      <c r="C15203" s="1" t="s">
        <v>15</v>
      </c>
      <c r="D15203" s="1" t="s">
        <v>40</v>
      </c>
      <c r="E15203" s="1">
        <v>40937042</v>
      </c>
      <c r="F15203" s="1" t="s">
        <v>13478</v>
      </c>
      <c r="G15203" s="1">
        <v>18888888</v>
      </c>
      <c r="H15203" s="1" t="s">
        <v>12538</v>
      </c>
      <c r="I15203" s="2">
        <v>45095</v>
      </c>
      <c r="J15203" s="15" t="str">
        <f>MID(Tabla1[[#This Row],[HORA]],1,5)</f>
        <v>14:36</v>
      </c>
      <c r="K15203" s="16">
        <f>IF(Tabla1[[#This Row],[FECHA]]=I15204,IF(J15204-J15203&gt;0,(J15204-J15203)*1440,0),0)</f>
        <v>22.000000000000082</v>
      </c>
      <c r="L15203" s="14">
        <f>-2+L14944-Datos!$C$8</f>
        <v>9.8200000000000021</v>
      </c>
      <c r="M15203" s="13" t="s">
        <v>55997</v>
      </c>
      <c r="N15203" s="1" t="s">
        <v>1715</v>
      </c>
      <c r="O15203" s="1">
        <v>10</v>
      </c>
      <c r="P15203" s="1" t="s">
        <v>1141</v>
      </c>
      <c r="Q15203" s="4" t="s">
        <v>21</v>
      </c>
    </row>
    <row r="15204" spans="1:17" ht="22.5" x14ac:dyDescent="0.25">
      <c r="A15204" s="3">
        <v>10977</v>
      </c>
      <c r="B15204" s="1" t="s">
        <v>34093</v>
      </c>
      <c r="C15204" s="1" t="s">
        <v>15</v>
      </c>
      <c r="D15204" s="1" t="s">
        <v>71</v>
      </c>
      <c r="E15204" s="1">
        <v>42383621</v>
      </c>
      <c r="F15204" s="1" t="s">
        <v>34094</v>
      </c>
      <c r="G15204" s="1">
        <v>2244646</v>
      </c>
      <c r="H15204" s="1" t="s">
        <v>34095</v>
      </c>
      <c r="I15204" s="2">
        <v>45095</v>
      </c>
      <c r="J15204" s="15" t="str">
        <f>MID(Tabla1[[#This Row],[HORA]],1,5)</f>
        <v>14:58</v>
      </c>
      <c r="K15204" s="16">
        <f>IF(Tabla1[[#This Row],[FECHA]]=I15205,IF(J15205-J15204&gt;0,(J15205-J15204)*1440,0),0)</f>
        <v>22.000000000000082</v>
      </c>
      <c r="L15204" s="14">
        <f>-2+L14945-Datos!$C$8</f>
        <v>11.320000000000002</v>
      </c>
      <c r="M15204" s="13" t="s">
        <v>56017</v>
      </c>
      <c r="N15204" s="1" t="s">
        <v>34096</v>
      </c>
      <c r="O15204" s="1">
        <v>15</v>
      </c>
      <c r="P15204" s="1" t="s">
        <v>20</v>
      </c>
      <c r="Q15204" s="4" t="s">
        <v>21</v>
      </c>
    </row>
    <row r="15205" spans="1:17" ht="22.5" x14ac:dyDescent="0.25">
      <c r="A15205" s="3">
        <v>10978</v>
      </c>
      <c r="B15205" s="1" t="s">
        <v>34097</v>
      </c>
      <c r="C15205" s="1" t="s">
        <v>15</v>
      </c>
      <c r="D15205" s="1" t="s">
        <v>82</v>
      </c>
      <c r="E15205" s="1">
        <v>47076913</v>
      </c>
      <c r="F15205" s="1" t="s">
        <v>34098</v>
      </c>
      <c r="G15205" s="1">
        <v>2244648</v>
      </c>
      <c r="H15205" s="1" t="s">
        <v>34099</v>
      </c>
      <c r="I15205" s="2">
        <v>45095</v>
      </c>
      <c r="J15205" s="15" t="str">
        <f>MID(Tabla1[[#This Row],[HORA]],1,5)</f>
        <v>15:20</v>
      </c>
      <c r="K15205" s="16">
        <f>IF(Tabla1[[#This Row],[FECHA]]=I15206,IF(J15206-J15205&gt;0,(J15206-J15205)*1440,0),0)</f>
        <v>5.9999999999999787</v>
      </c>
      <c r="L15205" s="14">
        <f>-2+L14946-Datos!$C$8</f>
        <v>8.6700000000000017</v>
      </c>
      <c r="M15205" s="13" t="s">
        <v>55875</v>
      </c>
      <c r="N15205" s="1" t="s">
        <v>34100</v>
      </c>
      <c r="O15205" s="1">
        <v>13</v>
      </c>
      <c r="P15205" s="1" t="s">
        <v>20</v>
      </c>
      <c r="Q15205" s="4" t="s">
        <v>21</v>
      </c>
    </row>
    <row r="15206" spans="1:17" ht="22.5" x14ac:dyDescent="0.25">
      <c r="A15206" s="3">
        <v>18634</v>
      </c>
      <c r="B15206" s="1" t="s">
        <v>55415</v>
      </c>
      <c r="C15206" s="1" t="s">
        <v>15</v>
      </c>
      <c r="D15206" s="1" t="s">
        <v>3088</v>
      </c>
      <c r="E15206" s="1">
        <v>10465691226</v>
      </c>
      <c r="F15206" s="1" t="s">
        <v>55416</v>
      </c>
      <c r="G15206" s="1">
        <v>40854578</v>
      </c>
      <c r="H15206" s="1" t="s">
        <v>43463</v>
      </c>
      <c r="I15206" s="2">
        <v>45095</v>
      </c>
      <c r="J15206" s="15" t="str">
        <f>MID(Tabla1[[#This Row],[HORA]],1,5)</f>
        <v>15:26</v>
      </c>
      <c r="K15206" s="16">
        <f>IF(Tabla1[[#This Row],[FECHA]]=I15207,IF(J15207-J15206&gt;0,(J15207-J15206)*1440,0),0)</f>
        <v>0.99999999999983658</v>
      </c>
      <c r="L15206" s="14">
        <f>-2+L14947-Datos!$C$8</f>
        <v>10.820000000000002</v>
      </c>
      <c r="M15206" s="13" t="s">
        <v>55881</v>
      </c>
      <c r="N15206" s="1" t="s">
        <v>55417</v>
      </c>
      <c r="O15206" s="1">
        <v>15</v>
      </c>
      <c r="P15206" s="1" t="s">
        <v>413</v>
      </c>
      <c r="Q15206" s="4" t="s">
        <v>21</v>
      </c>
    </row>
    <row r="15207" spans="1:17" ht="22.5" x14ac:dyDescent="0.25">
      <c r="A15207" s="3">
        <v>516</v>
      </c>
      <c r="B15207" s="1" t="s">
        <v>1133</v>
      </c>
      <c r="C15207" s="1" t="s">
        <v>15</v>
      </c>
      <c r="D15207" s="1" t="s">
        <v>228</v>
      </c>
      <c r="E15207" s="1">
        <v>41841819</v>
      </c>
      <c r="F15207" s="1" t="s">
        <v>1134</v>
      </c>
      <c r="G15207" s="1">
        <v>42099580</v>
      </c>
      <c r="H15207" s="1" t="s">
        <v>1135</v>
      </c>
      <c r="I15207" s="2">
        <v>45095</v>
      </c>
      <c r="J15207" s="15" t="str">
        <f>MID(Tabla1[[#This Row],[HORA]],1,5)</f>
        <v>15:27</v>
      </c>
      <c r="K15207" s="16">
        <f>IF(Tabla1[[#This Row],[FECHA]]=I15208,IF(J15208-J15207&gt;0,(J15208-J15207)*1440,0),0)</f>
        <v>4.0000000000001457</v>
      </c>
      <c r="L15207" s="14">
        <f>-2+L14948-Datos!$C$8</f>
        <v>12.520000000000001</v>
      </c>
      <c r="M15207" s="13" t="s">
        <v>55882</v>
      </c>
      <c r="N15207" s="1" t="s">
        <v>1136</v>
      </c>
      <c r="O15207" s="1">
        <v>0</v>
      </c>
      <c r="P15207" s="1" t="s">
        <v>20</v>
      </c>
      <c r="Q15207" s="4" t="s">
        <v>21</v>
      </c>
    </row>
    <row r="15208" spans="1:17" ht="22.5" x14ac:dyDescent="0.25">
      <c r="A15208" s="3">
        <v>4306</v>
      </c>
      <c r="B15208" s="1" t="s">
        <v>13479</v>
      </c>
      <c r="C15208" s="1" t="s">
        <v>15</v>
      </c>
      <c r="D15208" s="1" t="s">
        <v>40</v>
      </c>
      <c r="E15208" s="1">
        <v>72121705</v>
      </c>
      <c r="F15208" s="1" t="s">
        <v>13480</v>
      </c>
      <c r="G15208" s="1">
        <v>18888888</v>
      </c>
      <c r="H15208" s="1" t="s">
        <v>12538</v>
      </c>
      <c r="I15208" s="2">
        <v>45095</v>
      </c>
      <c r="J15208" s="15" t="str">
        <f>MID(Tabla1[[#This Row],[HORA]],1,5)</f>
        <v>15:31</v>
      </c>
      <c r="K15208" s="16">
        <f>IF(Tabla1[[#This Row],[FECHA]]=I15209,IF(J15209-J15208&gt;0,(J15209-J15208)*1440,0),0)</f>
        <v>1.9999999999999929</v>
      </c>
      <c r="L15208" s="14">
        <f>-2+L14949-Datos!$C$8</f>
        <v>8.4200000000000017</v>
      </c>
      <c r="M15208" s="13" t="s">
        <v>55886</v>
      </c>
      <c r="N15208" s="1" t="s">
        <v>1715</v>
      </c>
      <c r="O15208" s="1">
        <v>5</v>
      </c>
      <c r="P15208" s="1" t="s">
        <v>1141</v>
      </c>
      <c r="Q15208" s="4" t="s">
        <v>21</v>
      </c>
    </row>
    <row r="15209" spans="1:17" ht="22.5" x14ac:dyDescent="0.25">
      <c r="A15209" s="3">
        <v>4307</v>
      </c>
      <c r="B15209" s="1" t="s">
        <v>13481</v>
      </c>
      <c r="C15209" s="1" t="s">
        <v>15</v>
      </c>
      <c r="D15209" s="1" t="s">
        <v>77</v>
      </c>
      <c r="E15209" s="1">
        <v>10686347</v>
      </c>
      <c r="F15209" s="1" t="s">
        <v>13482</v>
      </c>
      <c r="G15209" s="1">
        <v>2244649</v>
      </c>
      <c r="H15209" s="1" t="s">
        <v>13483</v>
      </c>
      <c r="I15209" s="2">
        <v>45095</v>
      </c>
      <c r="J15209" s="15" t="str">
        <f>MID(Tabla1[[#This Row],[HORA]],1,5)</f>
        <v>15:33</v>
      </c>
      <c r="K15209" s="16">
        <f>IF(Tabla1[[#This Row],[FECHA]]=I15210,IF(J15210-J15209&gt;0,(J15210-J15209)*1440,0),0)</f>
        <v>29.000000000000057</v>
      </c>
      <c r="L15209" s="14">
        <f>-2+L14950-Datos!$C$8</f>
        <v>9.360000000000003</v>
      </c>
      <c r="M15209" s="13" t="s">
        <v>55888</v>
      </c>
      <c r="N15209" s="1" t="s">
        <v>13484</v>
      </c>
      <c r="O15209" s="1">
        <v>40</v>
      </c>
      <c r="P15209" s="1" t="s">
        <v>1141</v>
      </c>
      <c r="Q15209" s="4" t="s">
        <v>21</v>
      </c>
    </row>
    <row r="15210" spans="1:17" ht="22.5" x14ac:dyDescent="0.25">
      <c r="A15210" s="3">
        <v>4308</v>
      </c>
      <c r="B15210" s="1" t="s">
        <v>13485</v>
      </c>
      <c r="C15210" s="1" t="s">
        <v>15</v>
      </c>
      <c r="D15210" s="1" t="s">
        <v>40</v>
      </c>
      <c r="E15210" s="1">
        <v>47697010</v>
      </c>
      <c r="F15210" s="1" t="s">
        <v>13486</v>
      </c>
      <c r="G15210" s="1">
        <v>47697010</v>
      </c>
      <c r="H15210" s="1" t="s">
        <v>13486</v>
      </c>
      <c r="I15210" s="2">
        <v>45095</v>
      </c>
      <c r="J15210" s="15" t="str">
        <f>MID(Tabla1[[#This Row],[HORA]],1,5)</f>
        <v>16:02</v>
      </c>
      <c r="K15210" s="16">
        <f>IF(Tabla1[[#This Row],[FECHA]]=I15211,IF(J15211-J15210&gt;0,(J15211-J15210)*1440,0),0)</f>
        <v>0</v>
      </c>
      <c r="L15210" s="14">
        <f>-2+L14951-Datos!$C$8</f>
        <v>9.6000000000000014</v>
      </c>
      <c r="M15210" s="13" t="s">
        <v>55917</v>
      </c>
      <c r="N15210" s="1" t="s">
        <v>13487</v>
      </c>
      <c r="O15210" s="1">
        <v>3</v>
      </c>
      <c r="P15210" s="1" t="s">
        <v>1141</v>
      </c>
      <c r="Q15210" s="4" t="s">
        <v>21</v>
      </c>
    </row>
    <row r="15211" spans="1:17" ht="22.5" x14ac:dyDescent="0.25">
      <c r="A15211" s="3">
        <v>10979</v>
      </c>
      <c r="B15211" s="1" t="s">
        <v>34101</v>
      </c>
      <c r="C15211" s="1" t="s">
        <v>15</v>
      </c>
      <c r="D15211" s="1" t="s">
        <v>71</v>
      </c>
      <c r="E15211" s="1">
        <v>45995520</v>
      </c>
      <c r="F15211" s="1" t="s">
        <v>34102</v>
      </c>
      <c r="G15211" s="1">
        <v>2244652</v>
      </c>
      <c r="H15211" s="1" t="s">
        <v>34103</v>
      </c>
      <c r="I15211" s="2">
        <v>45095</v>
      </c>
      <c r="J15211" s="15" t="str">
        <f>MID(Tabla1[[#This Row],[HORA]],1,5)</f>
        <v>16:02</v>
      </c>
      <c r="K15211" s="16">
        <f>IF(Tabla1[[#This Row],[FECHA]]=I15212,IF(J15212-J15211&gt;0,(J15212-J15211)*1440,0),0)</f>
        <v>34.999999999999872</v>
      </c>
      <c r="L15211" s="14">
        <f>-2+L14952-Datos!$C$8</f>
        <v>4.2700000000000031</v>
      </c>
      <c r="M15211" s="13" t="s">
        <v>55917</v>
      </c>
      <c r="N15211" s="1" t="s">
        <v>28665</v>
      </c>
      <c r="O15211" s="1">
        <v>15</v>
      </c>
      <c r="P15211" s="1" t="s">
        <v>20</v>
      </c>
      <c r="Q15211" s="4" t="s">
        <v>21</v>
      </c>
    </row>
    <row r="15212" spans="1:17" ht="22.5" x14ac:dyDescent="0.25">
      <c r="A15212" s="3">
        <v>10980</v>
      </c>
      <c r="B15212" s="1" t="s">
        <v>34104</v>
      </c>
      <c r="C15212" s="1" t="s">
        <v>15</v>
      </c>
      <c r="D15212" s="1" t="s">
        <v>82</v>
      </c>
      <c r="E15212" s="1">
        <v>43354364</v>
      </c>
      <c r="F15212" s="1" t="s">
        <v>34105</v>
      </c>
      <c r="G15212" s="1">
        <v>74942085</v>
      </c>
      <c r="H15212" s="1" t="s">
        <v>5498</v>
      </c>
      <c r="I15212" s="2">
        <v>45095</v>
      </c>
      <c r="J15212" s="15" t="str">
        <f>MID(Tabla1[[#This Row],[HORA]],1,5)</f>
        <v>16:37</v>
      </c>
      <c r="K15212" s="16">
        <f>IF(Tabla1[[#This Row],[FECHA]]=I15213,IF(J15213-J15212&gt;0,(J15213-J15212)*1440,0),0)</f>
        <v>3.9999999999999858</v>
      </c>
      <c r="L15212" s="14">
        <f>-2+L14953-Datos!$C$8</f>
        <v>5.5100000000000016</v>
      </c>
      <c r="M15212" s="13" t="s">
        <v>56047</v>
      </c>
      <c r="N15212" s="1" t="s">
        <v>34106</v>
      </c>
      <c r="O15212" s="1">
        <v>15</v>
      </c>
      <c r="P15212" s="1" t="s">
        <v>20</v>
      </c>
      <c r="Q15212" s="4" t="s">
        <v>21</v>
      </c>
    </row>
    <row r="15213" spans="1:17" ht="22.5" x14ac:dyDescent="0.25">
      <c r="A15213" s="3">
        <v>10981</v>
      </c>
      <c r="B15213" s="1" t="s">
        <v>34107</v>
      </c>
      <c r="C15213" s="1" t="s">
        <v>15</v>
      </c>
      <c r="D15213" s="1" t="s">
        <v>40</v>
      </c>
      <c r="E15213" s="1">
        <v>74945098</v>
      </c>
      <c r="F15213" s="1" t="s">
        <v>34108</v>
      </c>
      <c r="G15213" s="1">
        <v>2244657</v>
      </c>
      <c r="H15213" s="1" t="s">
        <v>6228</v>
      </c>
      <c r="I15213" s="2">
        <v>45095</v>
      </c>
      <c r="J15213" s="15" t="str">
        <f>MID(Tabla1[[#This Row],[HORA]],1,5)</f>
        <v>16:41</v>
      </c>
      <c r="K15213" s="16">
        <f>IF(Tabla1[[#This Row],[FECHA]]=I15214,IF(J15214-J15213&gt;0,(J15214-J15213)*1440,0),0)</f>
        <v>11.000000000000121</v>
      </c>
      <c r="L15213" s="14">
        <f>-2+L14954-Datos!$C$8</f>
        <v>5.2000000000000028</v>
      </c>
      <c r="M15213" s="13" t="s">
        <v>56051</v>
      </c>
      <c r="N15213" s="1" t="s">
        <v>26819</v>
      </c>
      <c r="O15213" s="1">
        <v>20</v>
      </c>
      <c r="P15213" s="1" t="s">
        <v>20</v>
      </c>
      <c r="Q15213" s="4" t="s">
        <v>21</v>
      </c>
    </row>
    <row r="15214" spans="1:17" ht="22.5" x14ac:dyDescent="0.25">
      <c r="A15214" s="3">
        <v>10982</v>
      </c>
      <c r="B15214" s="1" t="s">
        <v>34109</v>
      </c>
      <c r="C15214" s="1" t="s">
        <v>15</v>
      </c>
      <c r="D15214" s="1" t="s">
        <v>228</v>
      </c>
      <c r="E15214" s="1">
        <v>47489814</v>
      </c>
      <c r="F15214" s="1" t="s">
        <v>34110</v>
      </c>
      <c r="G15214" s="1">
        <v>2244658</v>
      </c>
      <c r="H15214" s="1" t="s">
        <v>34111</v>
      </c>
      <c r="I15214" s="2">
        <v>45095</v>
      </c>
      <c r="J15214" s="15" t="str">
        <f>MID(Tabla1[[#This Row],[HORA]],1,5)</f>
        <v>16:52</v>
      </c>
      <c r="K15214" s="16">
        <f>IF(Tabla1[[#This Row],[FECHA]]=I15215,IF(J15215-J15214&gt;0,(J15215-J15214)*1440,0),0)</f>
        <v>0</v>
      </c>
      <c r="L15214" s="14">
        <f>-2+L14955-Datos!$C$8</f>
        <v>6.5800000000000018</v>
      </c>
      <c r="M15214" s="13" t="s">
        <v>56062</v>
      </c>
      <c r="N15214" s="1" t="s">
        <v>34112</v>
      </c>
      <c r="O15214" s="1">
        <v>15</v>
      </c>
      <c r="P15214" s="1" t="s">
        <v>20</v>
      </c>
      <c r="Q15214" s="4" t="s">
        <v>21</v>
      </c>
    </row>
    <row r="15215" spans="1:17" ht="22.5" x14ac:dyDescent="0.25">
      <c r="A15215" s="3">
        <v>10983</v>
      </c>
      <c r="B15215" s="1" t="s">
        <v>34109</v>
      </c>
      <c r="C15215" s="1" t="s">
        <v>15</v>
      </c>
      <c r="D15215" s="1" t="s">
        <v>228</v>
      </c>
      <c r="E15215" s="1">
        <v>47489814</v>
      </c>
      <c r="F15215" s="1" t="s">
        <v>34113</v>
      </c>
      <c r="G15215" s="1">
        <v>2244658</v>
      </c>
      <c r="H15215" s="1" t="s">
        <v>34111</v>
      </c>
      <c r="I15215" s="2">
        <v>45095</v>
      </c>
      <c r="J15215" s="15" t="str">
        <f>MID(Tabla1[[#This Row],[HORA]],1,5)</f>
        <v>16:52</v>
      </c>
      <c r="K15215" s="16">
        <f>IF(Tabla1[[#This Row],[FECHA]]=I15216,IF(J15216-J15215&gt;0,(J15216-J15215)*1440,0),0)</f>
        <v>1.999999999999833</v>
      </c>
      <c r="L15215" s="14">
        <f>-2+L14956-Datos!$C$8</f>
        <v>6.5200000000000031</v>
      </c>
      <c r="M15215" s="13" t="s">
        <v>56062</v>
      </c>
      <c r="N15215" s="1" t="s">
        <v>34112</v>
      </c>
      <c r="O15215" s="1">
        <v>15</v>
      </c>
      <c r="P15215" s="1" t="s">
        <v>20</v>
      </c>
      <c r="Q15215" s="4" t="s">
        <v>21</v>
      </c>
    </row>
    <row r="15216" spans="1:17" ht="22.5" x14ac:dyDescent="0.25">
      <c r="A15216" s="3">
        <v>4309</v>
      </c>
      <c r="B15216" s="1" t="s">
        <v>13488</v>
      </c>
      <c r="C15216" s="1" t="s">
        <v>15</v>
      </c>
      <c r="D15216" s="1" t="s">
        <v>119</v>
      </c>
      <c r="E15216" s="1">
        <v>40561072</v>
      </c>
      <c r="F15216" s="1" t="s">
        <v>13489</v>
      </c>
      <c r="G15216" s="1">
        <v>18888888</v>
      </c>
      <c r="H15216" s="1" t="s">
        <v>12538</v>
      </c>
      <c r="I15216" s="2">
        <v>45095</v>
      </c>
      <c r="J15216" s="15" t="str">
        <f>MID(Tabla1[[#This Row],[HORA]],1,5)</f>
        <v>16:54</v>
      </c>
      <c r="K15216" s="16">
        <f>IF(Tabla1[[#This Row],[FECHA]]=I15217,IF(J15217-J15216&gt;0,(J15217-J15216)*1440,0),0)</f>
        <v>2.0000000000001528</v>
      </c>
      <c r="L15216" s="14">
        <f>-2+L14957-Datos!$C$8</f>
        <v>6.4200000000000017</v>
      </c>
      <c r="M15216" s="13" t="s">
        <v>56064</v>
      </c>
      <c r="N15216" s="1" t="s">
        <v>1715</v>
      </c>
      <c r="O15216" s="1">
        <v>15</v>
      </c>
      <c r="P15216" s="1" t="s">
        <v>1141</v>
      </c>
      <c r="Q15216" s="4" t="s">
        <v>21</v>
      </c>
    </row>
    <row r="15217" spans="1:17" ht="22.5" x14ac:dyDescent="0.25">
      <c r="A15217" s="3">
        <v>4310</v>
      </c>
      <c r="B15217" s="1" t="s">
        <v>13490</v>
      </c>
      <c r="C15217" s="1" t="s">
        <v>15</v>
      </c>
      <c r="D15217" s="1" t="s">
        <v>40</v>
      </c>
      <c r="E15217" s="1">
        <v>46140870</v>
      </c>
      <c r="F15217" s="1" t="s">
        <v>13491</v>
      </c>
      <c r="G15217" s="1">
        <v>2244660</v>
      </c>
      <c r="H15217" s="1" t="s">
        <v>13492</v>
      </c>
      <c r="I15217" s="2">
        <v>45095</v>
      </c>
      <c r="J15217" s="15" t="str">
        <f>MID(Tabla1[[#This Row],[HORA]],1,5)</f>
        <v>16:56</v>
      </c>
      <c r="K15217" s="16">
        <f>IF(Tabla1[[#This Row],[FECHA]]=I15218,IF(J15218-J15217&gt;0,(J15218-J15217)*1440,0),0)</f>
        <v>1.999999999999833</v>
      </c>
      <c r="L15217" s="14">
        <f>-2+L14958-Datos!$C$8</f>
        <v>4.1300000000000026</v>
      </c>
      <c r="M15217" s="13" t="s">
        <v>56066</v>
      </c>
      <c r="N15217" s="1" t="s">
        <v>13493</v>
      </c>
      <c r="O15217" s="1">
        <v>13</v>
      </c>
      <c r="P15217" s="1" t="s">
        <v>1141</v>
      </c>
      <c r="Q15217" s="4" t="s">
        <v>21</v>
      </c>
    </row>
    <row r="15218" spans="1:17" ht="22.5" x14ac:dyDescent="0.25">
      <c r="A15218" s="3">
        <v>17796</v>
      </c>
      <c r="B15218" s="1" t="s">
        <v>53378</v>
      </c>
      <c r="C15218" s="1" t="s">
        <v>15</v>
      </c>
      <c r="D15218" s="1" t="s">
        <v>40</v>
      </c>
      <c r="E15218" s="1">
        <v>20440256474</v>
      </c>
      <c r="F15218" s="1" t="s">
        <v>52140</v>
      </c>
      <c r="G15218" s="1">
        <v>2244661</v>
      </c>
      <c r="H15218" s="1" t="s">
        <v>53379</v>
      </c>
      <c r="I15218" s="2">
        <v>45095</v>
      </c>
      <c r="J15218" s="15" t="str">
        <f>MID(Tabla1[[#This Row],[HORA]],1,5)</f>
        <v>16:58</v>
      </c>
      <c r="K15218" s="16">
        <f>IF(Tabla1[[#This Row],[FECHA]]=I15219,IF(J15219-J15218&gt;0,(J15219-J15218)*1440,0),0)</f>
        <v>1.0000000000001563</v>
      </c>
      <c r="L15218" s="14">
        <f>-2+L14959-Datos!$C$8</f>
        <v>5.4200000000000017</v>
      </c>
      <c r="M15218" s="13" t="s">
        <v>56068</v>
      </c>
      <c r="N15218" s="1" t="s">
        <v>34664</v>
      </c>
      <c r="O15218" s="1">
        <v>15</v>
      </c>
      <c r="P15218" s="1" t="s">
        <v>20</v>
      </c>
      <c r="Q15218" s="4" t="s">
        <v>21</v>
      </c>
    </row>
    <row r="15219" spans="1:17" ht="22.5" x14ac:dyDescent="0.25">
      <c r="A15219" s="3">
        <v>10984</v>
      </c>
      <c r="B15219" s="1" t="s">
        <v>34114</v>
      </c>
      <c r="C15219" s="1" t="s">
        <v>15</v>
      </c>
      <c r="D15219" s="1" t="s">
        <v>40</v>
      </c>
      <c r="E15219" s="1">
        <v>72703968</v>
      </c>
      <c r="F15219" s="1" t="s">
        <v>34115</v>
      </c>
      <c r="G15219" s="1">
        <v>2244663</v>
      </c>
      <c r="H15219" s="1" t="s">
        <v>6228</v>
      </c>
      <c r="I15219" s="2">
        <v>45095</v>
      </c>
      <c r="J15219" s="15" t="str">
        <f>MID(Tabla1[[#This Row],[HORA]],1,5)</f>
        <v>16:59</v>
      </c>
      <c r="K15219" s="16">
        <f>IF(Tabla1[[#This Row],[FECHA]]=I15220,IF(J15220-J15219&gt;0,(J15220-J15219)*1440,0),0)</f>
        <v>15.999999999999943</v>
      </c>
      <c r="L15219" s="14">
        <f>-2+L14960-Datos!$C$8</f>
        <v>4.4300000000000033</v>
      </c>
      <c r="M15219" s="13" t="s">
        <v>56069</v>
      </c>
      <c r="N15219" s="1" t="s">
        <v>1715</v>
      </c>
      <c r="O15219" s="1">
        <v>15</v>
      </c>
      <c r="P15219" s="1" t="s">
        <v>20</v>
      </c>
      <c r="Q15219" s="4" t="s">
        <v>21</v>
      </c>
    </row>
    <row r="15220" spans="1:17" ht="22.5" x14ac:dyDescent="0.25">
      <c r="A15220" s="3">
        <v>10985</v>
      </c>
      <c r="B15220" s="1" t="s">
        <v>34116</v>
      </c>
      <c r="C15220" s="1" t="s">
        <v>15</v>
      </c>
      <c r="D15220" s="1" t="s">
        <v>40</v>
      </c>
      <c r="E15220" s="1">
        <v>16763167</v>
      </c>
      <c r="F15220" s="1" t="s">
        <v>34117</v>
      </c>
      <c r="G15220" s="1">
        <v>2244664</v>
      </c>
      <c r="H15220" s="1" t="s">
        <v>14801</v>
      </c>
      <c r="I15220" s="2">
        <v>45095</v>
      </c>
      <c r="J15220" s="15" t="str">
        <f>MID(Tabla1[[#This Row],[HORA]],1,5)</f>
        <v>17:15</v>
      </c>
      <c r="K15220" s="16">
        <f>IF(Tabla1[[#This Row],[FECHA]]=I15221,IF(J15221-J15220&gt;0,(J15221-J15220)*1440,0),0)</f>
        <v>0.99999999999999645</v>
      </c>
      <c r="L15220" s="14">
        <f>-2+L14961-Datos!$C$8</f>
        <v>7.4400000000000013</v>
      </c>
      <c r="M15220" s="13" t="s">
        <v>56085</v>
      </c>
      <c r="N15220" s="1" t="s">
        <v>34118</v>
      </c>
      <c r="O15220" s="1">
        <v>10</v>
      </c>
      <c r="P15220" s="1" t="s">
        <v>20</v>
      </c>
      <c r="Q15220" s="4" t="s">
        <v>21</v>
      </c>
    </row>
    <row r="15221" spans="1:17" ht="22.5" x14ac:dyDescent="0.25">
      <c r="A15221" s="3">
        <v>4311</v>
      </c>
      <c r="B15221" s="1" t="s">
        <v>13494</v>
      </c>
      <c r="C15221" s="1" t="s">
        <v>15</v>
      </c>
      <c r="D15221" s="1" t="s">
        <v>40</v>
      </c>
      <c r="E15221" s="1">
        <v>43577863</v>
      </c>
      <c r="F15221" s="1" t="s">
        <v>13495</v>
      </c>
      <c r="G15221" s="1">
        <v>76775791</v>
      </c>
      <c r="H15221" s="1" t="s">
        <v>13496</v>
      </c>
      <c r="I15221" s="2">
        <v>45095</v>
      </c>
      <c r="J15221" s="15" t="str">
        <f>MID(Tabla1[[#This Row],[HORA]],1,5)</f>
        <v>17:16</v>
      </c>
      <c r="K15221" s="16">
        <f>IF(Tabla1[[#This Row],[FECHA]]=I15222,IF(J15222-J15221&gt;0,(J15222-J15221)*1440,0),0)</f>
        <v>0</v>
      </c>
      <c r="L15221" s="14">
        <f>-2+L14962-Datos!$C$8</f>
        <v>9.5000000000000036</v>
      </c>
      <c r="M15221" s="13" t="s">
        <v>56086</v>
      </c>
      <c r="N15221" s="1" t="s">
        <v>13497</v>
      </c>
      <c r="O15221" s="1">
        <v>15</v>
      </c>
      <c r="P15221" s="1" t="s">
        <v>1141</v>
      </c>
      <c r="Q15221" s="4" t="s">
        <v>21</v>
      </c>
    </row>
    <row r="15222" spans="1:17" ht="22.5" x14ac:dyDescent="0.25">
      <c r="A15222" s="3">
        <v>4312</v>
      </c>
      <c r="B15222" s="1" t="s">
        <v>13494</v>
      </c>
      <c r="C15222" s="1" t="s">
        <v>15</v>
      </c>
      <c r="D15222" s="1" t="s">
        <v>40</v>
      </c>
      <c r="E15222" s="1">
        <v>43577863</v>
      </c>
      <c r="F15222" s="1" t="s">
        <v>13498</v>
      </c>
      <c r="G15222" s="1">
        <v>76775791</v>
      </c>
      <c r="H15222" s="1" t="s">
        <v>13496</v>
      </c>
      <c r="I15222" s="2">
        <v>45095</v>
      </c>
      <c r="J15222" s="15" t="str">
        <f>MID(Tabla1[[#This Row],[HORA]],1,5)</f>
        <v>17:16</v>
      </c>
      <c r="K15222" s="16">
        <f>IF(Tabla1[[#This Row],[FECHA]]=I15223,IF(J15223-J15222&gt;0,(J15223-J15222)*1440,0),0)</f>
        <v>9.0000000000001279</v>
      </c>
      <c r="L15222" s="14">
        <f>-2+L14963-Datos!$C$8</f>
        <v>5.3700000000000028</v>
      </c>
      <c r="M15222" s="13" t="s">
        <v>56086</v>
      </c>
      <c r="N15222" s="1" t="s">
        <v>13497</v>
      </c>
      <c r="O15222" s="1">
        <v>15</v>
      </c>
      <c r="P15222" s="1" t="s">
        <v>1141</v>
      </c>
      <c r="Q15222" s="4" t="s">
        <v>21</v>
      </c>
    </row>
    <row r="15223" spans="1:17" ht="22.5" x14ac:dyDescent="0.25">
      <c r="A15223" s="3">
        <v>10986</v>
      </c>
      <c r="B15223" s="1" t="s">
        <v>34119</v>
      </c>
      <c r="C15223" s="1" t="s">
        <v>15</v>
      </c>
      <c r="D15223" s="1" t="s">
        <v>40</v>
      </c>
      <c r="E15223" s="1">
        <v>43765922</v>
      </c>
      <c r="F15223" s="1" t="s">
        <v>8262</v>
      </c>
      <c r="G15223" s="1">
        <v>2244666</v>
      </c>
      <c r="H15223" s="1" t="s">
        <v>8263</v>
      </c>
      <c r="I15223" s="2">
        <v>45095</v>
      </c>
      <c r="J15223" s="15" t="str">
        <f>MID(Tabla1[[#This Row],[HORA]],1,5)</f>
        <v>17:25</v>
      </c>
      <c r="K15223" s="16">
        <f>IF(Tabla1[[#This Row],[FECHA]]=I15224,IF(J15224-J15223&gt;0,(J15224-J15223)*1440,0),0)</f>
        <v>22.999999999999918</v>
      </c>
      <c r="L15223" s="14">
        <f>-2+L14964-Datos!$C$8</f>
        <v>5.1800000000000033</v>
      </c>
      <c r="M15223" s="13" t="s">
        <v>56095</v>
      </c>
      <c r="N15223" s="1" t="s">
        <v>31884</v>
      </c>
      <c r="O15223" s="1">
        <v>18</v>
      </c>
      <c r="P15223" s="1" t="s">
        <v>20</v>
      </c>
      <c r="Q15223" s="4" t="s">
        <v>21</v>
      </c>
    </row>
    <row r="15224" spans="1:17" ht="22.5" x14ac:dyDescent="0.25">
      <c r="A15224" s="3">
        <v>10987</v>
      </c>
      <c r="B15224" s="1" t="s">
        <v>34120</v>
      </c>
      <c r="C15224" s="1" t="s">
        <v>15</v>
      </c>
      <c r="D15224" s="1" t="s">
        <v>23</v>
      </c>
      <c r="E15224" s="1">
        <v>73364500</v>
      </c>
      <c r="F15224" s="1" t="s">
        <v>34121</v>
      </c>
      <c r="G15224" s="1">
        <v>2244672</v>
      </c>
      <c r="H15224" s="1" t="s">
        <v>34122</v>
      </c>
      <c r="I15224" s="2">
        <v>45095</v>
      </c>
      <c r="J15224" s="15" t="str">
        <f>MID(Tabla1[[#This Row],[HORA]],1,5)</f>
        <v>17:48</v>
      </c>
      <c r="K15224" s="16">
        <f>IF(Tabla1[[#This Row],[FECHA]]=I15225,IF(J15225-J15224&gt;0,(J15225-J15224)*1440,0),0)</f>
        <v>9.9999999999998046</v>
      </c>
      <c r="L15224" s="14">
        <f>-2+L14965-Datos!$C$8</f>
        <v>7.2700000000000031</v>
      </c>
      <c r="M15224" s="13" t="s">
        <v>56118</v>
      </c>
      <c r="N15224" s="1" t="s">
        <v>1590</v>
      </c>
      <c r="O15224" s="1">
        <v>10</v>
      </c>
      <c r="P15224" s="1" t="s">
        <v>20</v>
      </c>
      <c r="Q15224" s="4" t="s">
        <v>21</v>
      </c>
    </row>
    <row r="15225" spans="1:17" ht="22.5" x14ac:dyDescent="0.25">
      <c r="A15225" s="3">
        <v>16472</v>
      </c>
      <c r="B15225" s="1" t="s">
        <v>49959</v>
      </c>
      <c r="C15225" s="1" t="s">
        <v>15</v>
      </c>
      <c r="D15225" s="1" t="s">
        <v>228</v>
      </c>
      <c r="E15225" s="1">
        <v>10441307395</v>
      </c>
      <c r="F15225" s="1" t="s">
        <v>49960</v>
      </c>
      <c r="G15225" s="1">
        <v>75167137</v>
      </c>
      <c r="H15225" s="1" t="s">
        <v>49961</v>
      </c>
      <c r="I15225" s="2">
        <v>45095</v>
      </c>
      <c r="J15225" s="15" t="str">
        <f>MID(Tabla1[[#This Row],[HORA]],1,5)</f>
        <v>17:58</v>
      </c>
      <c r="K15225" s="16">
        <f>IF(Tabla1[[#This Row],[FECHA]]=I15226,IF(J15226-J15225&gt;0,(J15226-J15225)*1440,0),0)</f>
        <v>13.000000000000114</v>
      </c>
      <c r="L15225" s="14">
        <f>-2+L14966-Datos!$C$8</f>
        <v>4.610000000000003</v>
      </c>
      <c r="M15225" s="13" t="s">
        <v>56128</v>
      </c>
      <c r="N15225" s="1" t="s">
        <v>49962</v>
      </c>
      <c r="O15225" s="1">
        <v>25</v>
      </c>
      <c r="P15225" s="1" t="s">
        <v>1141</v>
      </c>
      <c r="Q15225" s="4" t="s">
        <v>21</v>
      </c>
    </row>
    <row r="15226" spans="1:17" ht="22.5" x14ac:dyDescent="0.25">
      <c r="A15226" s="3">
        <v>17797</v>
      </c>
      <c r="B15226" s="1" t="s">
        <v>53380</v>
      </c>
      <c r="C15226" s="1" t="s">
        <v>15</v>
      </c>
      <c r="D15226" s="1" t="s">
        <v>40</v>
      </c>
      <c r="E15226" s="1">
        <v>20610239308</v>
      </c>
      <c r="F15226" s="1" t="s">
        <v>49367</v>
      </c>
      <c r="G15226" s="1">
        <v>2244680</v>
      </c>
      <c r="H15226" s="1" t="s">
        <v>49368</v>
      </c>
      <c r="I15226" s="2">
        <v>45095</v>
      </c>
      <c r="J15226" s="15" t="str">
        <f>MID(Tabla1[[#This Row],[HORA]],1,5)</f>
        <v>18:11</v>
      </c>
      <c r="K15226" s="16">
        <f>IF(Tabla1[[#This Row],[FECHA]]=I15227,IF(J15227-J15226&gt;0,(J15227-J15226)*1440,0),0)</f>
        <v>8.999999999999968</v>
      </c>
      <c r="L15226" s="14">
        <f>-2+L14967-Datos!$C$8</f>
        <v>6.3400000000000034</v>
      </c>
      <c r="M15226" s="13" t="s">
        <v>56150</v>
      </c>
      <c r="N15226" s="1" t="s">
        <v>19288</v>
      </c>
      <c r="O15226" s="1">
        <v>12</v>
      </c>
      <c r="P15226" s="1" t="s">
        <v>20</v>
      </c>
      <c r="Q15226" s="4" t="s">
        <v>21</v>
      </c>
    </row>
    <row r="15227" spans="1:17" ht="22.5" x14ac:dyDescent="0.25">
      <c r="A15227" s="3">
        <v>503</v>
      </c>
      <c r="B15227" s="1" t="s">
        <v>1120</v>
      </c>
      <c r="C15227" s="1" t="s">
        <v>15</v>
      </c>
      <c r="D15227" s="1" t="s">
        <v>119</v>
      </c>
      <c r="E15227" s="1">
        <v>12121212</v>
      </c>
      <c r="F15227" s="1" t="s">
        <v>28</v>
      </c>
      <c r="G15227" s="1">
        <v>2244492</v>
      </c>
      <c r="H15227" s="1" t="s">
        <v>1121</v>
      </c>
      <c r="I15227" s="2">
        <v>45095</v>
      </c>
      <c r="J15227" s="15" t="str">
        <f>MID(Tabla1[[#This Row],[HORA]],1,5)</f>
        <v>18:20</v>
      </c>
      <c r="K15227" s="16">
        <f>IF(Tabla1[[#This Row],[FECHA]]=I15228,IF(J15228-J15227&gt;0,(J15228-J15227)*1440,0),0)</f>
        <v>0</v>
      </c>
      <c r="L15227" s="14">
        <f>-2+L14968-Datos!$C$8</f>
        <v>8.2000000000000028</v>
      </c>
      <c r="M15227" s="13" t="s">
        <v>56159</v>
      </c>
      <c r="N15227" s="1" t="s">
        <v>1119</v>
      </c>
      <c r="O15227" s="1">
        <v>0</v>
      </c>
      <c r="P15227" s="1" t="s">
        <v>27</v>
      </c>
      <c r="Q15227" s="4" t="s">
        <v>21</v>
      </c>
    </row>
    <row r="15228" spans="1:17" ht="22.5" x14ac:dyDescent="0.25">
      <c r="A15228" s="3">
        <v>504</v>
      </c>
      <c r="B15228" s="1" t="s">
        <v>1120</v>
      </c>
      <c r="C15228" s="1" t="s">
        <v>15</v>
      </c>
      <c r="D15228" s="1" t="s">
        <v>119</v>
      </c>
      <c r="E15228" s="1">
        <v>12121212</v>
      </c>
      <c r="F15228" s="1" t="s">
        <v>24</v>
      </c>
      <c r="G15228" s="1">
        <v>2244492</v>
      </c>
      <c r="H15228" s="1" t="s">
        <v>1121</v>
      </c>
      <c r="I15228" s="2">
        <v>45095</v>
      </c>
      <c r="J15228" s="15" t="str">
        <f>MID(Tabla1[[#This Row],[HORA]],1,5)</f>
        <v>18:20</v>
      </c>
      <c r="K15228" s="16">
        <f>IF(Tabla1[[#This Row],[FECHA]]=I15229,IF(J15229-J15228&gt;0,(J15229-J15228)*1440,0),0)</f>
        <v>2.9999999999999893</v>
      </c>
      <c r="L15228" s="14">
        <f>-2+L14969-Datos!$C$8</f>
        <v>5.5000000000000018</v>
      </c>
      <c r="M15228" s="13" t="s">
        <v>56159</v>
      </c>
      <c r="N15228" s="1" t="s">
        <v>1119</v>
      </c>
      <c r="O15228" s="1">
        <v>0</v>
      </c>
      <c r="P15228" s="1" t="s">
        <v>27</v>
      </c>
      <c r="Q15228" s="4" t="s">
        <v>21</v>
      </c>
    </row>
    <row r="15229" spans="1:17" ht="22.5" x14ac:dyDescent="0.25">
      <c r="A15229" s="3">
        <v>10988</v>
      </c>
      <c r="B15229" s="1" t="s">
        <v>34123</v>
      </c>
      <c r="C15229" s="1" t="s">
        <v>15</v>
      </c>
      <c r="D15229" s="1" t="s">
        <v>23</v>
      </c>
      <c r="E15229" s="1">
        <v>73940584</v>
      </c>
      <c r="F15229" s="1" t="s">
        <v>34124</v>
      </c>
      <c r="G15229" s="1">
        <v>74778937</v>
      </c>
      <c r="H15229" s="1" t="s">
        <v>34125</v>
      </c>
      <c r="I15229" s="2">
        <v>45095</v>
      </c>
      <c r="J15229" s="15" t="str">
        <f>MID(Tabla1[[#This Row],[HORA]],1,5)</f>
        <v>18:23</v>
      </c>
      <c r="K15229" s="16">
        <f>IF(Tabla1[[#This Row],[FECHA]]=I15230,IF(J15230-J15229&gt;0,(J15230-J15229)*1440,0),0)</f>
        <v>4.9999999999999822</v>
      </c>
      <c r="L15229" s="14">
        <f>-2+L14970-Datos!$C$8</f>
        <v>6.1600000000000019</v>
      </c>
      <c r="M15229" s="13" t="s">
        <v>56162</v>
      </c>
      <c r="N15229" s="1" t="s">
        <v>59</v>
      </c>
      <c r="O15229" s="1">
        <v>10</v>
      </c>
      <c r="P15229" s="1" t="s">
        <v>20</v>
      </c>
      <c r="Q15229" s="4" t="s">
        <v>21</v>
      </c>
    </row>
    <row r="15230" spans="1:17" ht="22.5" x14ac:dyDescent="0.25">
      <c r="A15230" s="3">
        <v>513</v>
      </c>
      <c r="B15230" s="1" t="s">
        <v>1128</v>
      </c>
      <c r="C15230" s="1" t="s">
        <v>15</v>
      </c>
      <c r="D15230" s="1" t="s">
        <v>30</v>
      </c>
      <c r="E15230" s="1">
        <v>12121212</v>
      </c>
      <c r="F15230" s="1" t="s">
        <v>24</v>
      </c>
      <c r="G15230" s="1">
        <v>2244503</v>
      </c>
      <c r="H15230" s="1" t="s">
        <v>1129</v>
      </c>
      <c r="I15230" s="2">
        <v>45095</v>
      </c>
      <c r="J15230" s="15" t="str">
        <f>MID(Tabla1[[#This Row],[HORA]],1,5)</f>
        <v>18:28</v>
      </c>
      <c r="K15230" s="16">
        <f>IF(Tabla1[[#This Row],[FECHA]]=I15231,IF(J15231-J15230&gt;0,(J15231-J15230)*1440,0),0)</f>
        <v>0</v>
      </c>
      <c r="L15230" s="14">
        <f>-2+L14971-Datos!$C$8</f>
        <v>6.1000000000000014</v>
      </c>
      <c r="M15230" s="13" t="s">
        <v>56167</v>
      </c>
      <c r="N15230" s="1" t="s">
        <v>1119</v>
      </c>
      <c r="O15230" s="1">
        <v>0</v>
      </c>
      <c r="P15230" s="1" t="s">
        <v>27</v>
      </c>
      <c r="Q15230" s="4" t="s">
        <v>21</v>
      </c>
    </row>
    <row r="15231" spans="1:17" ht="22.5" x14ac:dyDescent="0.25">
      <c r="A15231" s="3">
        <v>514</v>
      </c>
      <c r="B15231" s="1" t="s">
        <v>1128</v>
      </c>
      <c r="C15231" s="1" t="s">
        <v>15</v>
      </c>
      <c r="D15231" s="1" t="s">
        <v>30</v>
      </c>
      <c r="E15231" s="1">
        <v>12121212</v>
      </c>
      <c r="F15231" s="1" t="s">
        <v>28</v>
      </c>
      <c r="G15231" s="1">
        <v>2244503</v>
      </c>
      <c r="H15231" s="1" t="s">
        <v>1129</v>
      </c>
      <c r="I15231" s="2">
        <v>45095</v>
      </c>
      <c r="J15231" s="15" t="str">
        <f>MID(Tabla1[[#This Row],[HORA]],1,5)</f>
        <v>18:28</v>
      </c>
      <c r="K15231" s="16">
        <f>IF(Tabla1[[#This Row],[FECHA]]=I15232,IF(J15232-J15231&gt;0,(J15232-J15231)*1440,0),0)</f>
        <v>14.00000000000011</v>
      </c>
      <c r="L15231" s="14">
        <f>-2+L14972-Datos!$C$8</f>
        <v>4.2000000000000028</v>
      </c>
      <c r="M15231" s="13" t="s">
        <v>56167</v>
      </c>
      <c r="N15231" s="1" t="s">
        <v>1119</v>
      </c>
      <c r="O15231" s="1">
        <v>0</v>
      </c>
      <c r="P15231" s="1" t="s">
        <v>27</v>
      </c>
      <c r="Q15231" s="4" t="s">
        <v>21</v>
      </c>
    </row>
    <row r="15232" spans="1:17" ht="22.5" x14ac:dyDescent="0.25">
      <c r="A15232" s="3">
        <v>10989</v>
      </c>
      <c r="B15232" s="1" t="s">
        <v>34126</v>
      </c>
      <c r="C15232" s="1" t="s">
        <v>15</v>
      </c>
      <c r="D15232" s="1" t="s">
        <v>77</v>
      </c>
      <c r="E15232" s="1">
        <v>2244681</v>
      </c>
      <c r="F15232" s="1" t="s">
        <v>34127</v>
      </c>
      <c r="G15232" s="1">
        <v>2244682</v>
      </c>
      <c r="H15232" s="1" t="s">
        <v>34128</v>
      </c>
      <c r="I15232" s="2">
        <v>45095</v>
      </c>
      <c r="J15232" s="15" t="str">
        <f>MID(Tabla1[[#This Row],[HORA]],1,5)</f>
        <v>18:42</v>
      </c>
      <c r="K15232" s="16">
        <f>IF(Tabla1[[#This Row],[FECHA]]=I15233,IF(J15233-J15232&gt;0,(J15233-J15232)*1440,0),0)</f>
        <v>2.9999999999999893</v>
      </c>
      <c r="L15232" s="14">
        <f>-2+L14973-Datos!$C$8</f>
        <v>5.2100000000000026</v>
      </c>
      <c r="M15232" s="13" t="s">
        <v>56181</v>
      </c>
      <c r="N15232" s="1" t="s">
        <v>59</v>
      </c>
      <c r="O15232" s="1">
        <v>10</v>
      </c>
      <c r="P15232" s="1" t="s">
        <v>20</v>
      </c>
      <c r="Q15232" s="4" t="s">
        <v>21</v>
      </c>
    </row>
    <row r="15233" spans="1:17" ht="22.5" x14ac:dyDescent="0.25">
      <c r="A15233" s="3">
        <v>10990</v>
      </c>
      <c r="B15233" s="1" t="s">
        <v>34129</v>
      </c>
      <c r="C15233" s="1" t="s">
        <v>15</v>
      </c>
      <c r="D15233" s="1" t="s">
        <v>82</v>
      </c>
      <c r="E15233" s="1">
        <v>327172</v>
      </c>
      <c r="F15233" s="1" t="s">
        <v>28441</v>
      </c>
      <c r="G15233" s="1">
        <v>2244683</v>
      </c>
      <c r="H15233" s="1" t="s">
        <v>34130</v>
      </c>
      <c r="I15233" s="2">
        <v>45095</v>
      </c>
      <c r="J15233" s="15" t="str">
        <f>MID(Tabla1[[#This Row],[HORA]],1,5)</f>
        <v>18:45</v>
      </c>
      <c r="K15233" s="16">
        <f>IF(Tabla1[[#This Row],[FECHA]]=I15234,IF(J15234-J15233&gt;0,(J15234-J15233)*1440,0),0)</f>
        <v>14.999999999999947</v>
      </c>
      <c r="L15233" s="14">
        <f>-2+L14974-Datos!$C$8</f>
        <v>6.5800000000000018</v>
      </c>
      <c r="M15233" s="13" t="s">
        <v>56184</v>
      </c>
      <c r="N15233" s="1" t="s">
        <v>2078</v>
      </c>
      <c r="O15233" s="1">
        <v>25</v>
      </c>
      <c r="P15233" s="1" t="s">
        <v>20</v>
      </c>
      <c r="Q15233" s="4" t="s">
        <v>21</v>
      </c>
    </row>
    <row r="15234" spans="1:17" ht="22.5" x14ac:dyDescent="0.25">
      <c r="A15234" s="3">
        <v>4313</v>
      </c>
      <c r="B15234" s="1" t="s">
        <v>13499</v>
      </c>
      <c r="C15234" s="1" t="s">
        <v>15</v>
      </c>
      <c r="D15234" s="1" t="s">
        <v>82</v>
      </c>
      <c r="E15234" s="1">
        <v>40941432</v>
      </c>
      <c r="F15234" s="1" t="s">
        <v>9699</v>
      </c>
      <c r="G15234" s="1">
        <v>2244688</v>
      </c>
      <c r="H15234" s="1" t="s">
        <v>13500</v>
      </c>
      <c r="I15234" s="2">
        <v>45095</v>
      </c>
      <c r="J15234" s="15" t="str">
        <f>MID(Tabla1[[#This Row],[HORA]],1,5)</f>
        <v>19:00</v>
      </c>
      <c r="K15234" s="16">
        <f>IF(Tabla1[[#This Row],[FECHA]]=I15235,IF(J15235-J15234&gt;0,(J15235-J15234)*1440,0),0)</f>
        <v>21.000000000000085</v>
      </c>
      <c r="L15234" s="14">
        <f>-2+L14975-Datos!$C$8</f>
        <v>6.3300000000000018</v>
      </c>
      <c r="M15234" s="13" t="s">
        <v>56199</v>
      </c>
      <c r="N15234" s="1" t="s">
        <v>13501</v>
      </c>
      <c r="O15234" s="1">
        <v>18</v>
      </c>
      <c r="P15234" s="1" t="s">
        <v>1141</v>
      </c>
      <c r="Q15234" s="4" t="s">
        <v>21</v>
      </c>
    </row>
    <row r="15235" spans="1:17" ht="22.5" x14ac:dyDescent="0.25">
      <c r="A15235" s="3">
        <v>4314</v>
      </c>
      <c r="B15235" s="1" t="s">
        <v>13502</v>
      </c>
      <c r="C15235" s="1" t="s">
        <v>15</v>
      </c>
      <c r="D15235" s="1" t="s">
        <v>40</v>
      </c>
      <c r="E15235" s="1">
        <v>46856260</v>
      </c>
      <c r="F15235" s="1" t="s">
        <v>13503</v>
      </c>
      <c r="G15235" s="1">
        <v>2244690</v>
      </c>
      <c r="H15235" s="1" t="s">
        <v>13504</v>
      </c>
      <c r="I15235" s="2">
        <v>45095</v>
      </c>
      <c r="J15235" s="15" t="str">
        <f>MID(Tabla1[[#This Row],[HORA]],1,5)</f>
        <v>19:21</v>
      </c>
      <c r="K15235" s="16">
        <f>IF(Tabla1[[#This Row],[FECHA]]=I15236,IF(J15236-J15235&gt;0,(J15236-J15235)*1440,0),0)</f>
        <v>1.9999999999999929</v>
      </c>
      <c r="L15235" s="14">
        <f>-2+L14976-Datos!$C$8</f>
        <v>9.2700000000000031</v>
      </c>
      <c r="M15235" s="13" t="s">
        <v>56220</v>
      </c>
      <c r="N15235" s="1" t="s">
        <v>13505</v>
      </c>
      <c r="O15235" s="1">
        <v>15</v>
      </c>
      <c r="P15235" s="1" t="s">
        <v>1141</v>
      </c>
      <c r="Q15235" s="4" t="s">
        <v>21</v>
      </c>
    </row>
    <row r="15236" spans="1:17" ht="22.5" x14ac:dyDescent="0.25">
      <c r="A15236" s="3">
        <v>10992</v>
      </c>
      <c r="B15236" s="1" t="s">
        <v>34133</v>
      </c>
      <c r="C15236" s="1" t="s">
        <v>15</v>
      </c>
      <c r="D15236" s="1" t="s">
        <v>40</v>
      </c>
      <c r="E15236" s="1">
        <v>16768334</v>
      </c>
      <c r="F15236" s="1" t="s">
        <v>7691</v>
      </c>
      <c r="G15236" s="1">
        <v>2244691</v>
      </c>
      <c r="H15236" s="1" t="s">
        <v>23504</v>
      </c>
      <c r="I15236" s="2">
        <v>45095</v>
      </c>
      <c r="J15236" s="15" t="str">
        <f>MID(Tabla1[[#This Row],[HORA]],1,5)</f>
        <v>19:23</v>
      </c>
      <c r="K15236" s="16">
        <f>IF(Tabla1[[#This Row],[FECHA]]=I15237,IF(J15237-J15236&gt;0,(J15237-J15236)*1440,0),0)</f>
        <v>1.9999999999999929</v>
      </c>
      <c r="L15236" s="14">
        <f>-2+L14977-Datos!$C$8</f>
        <v>6.4200000000000017</v>
      </c>
      <c r="M15236" s="13" t="s">
        <v>56222</v>
      </c>
      <c r="N15236" s="1" t="s">
        <v>34134</v>
      </c>
      <c r="O15236" s="1">
        <v>15</v>
      </c>
      <c r="P15236" s="1" t="s">
        <v>20</v>
      </c>
      <c r="Q15236" s="4" t="s">
        <v>21</v>
      </c>
    </row>
    <row r="15237" spans="1:17" ht="22.5" x14ac:dyDescent="0.25">
      <c r="A15237" s="3">
        <v>10993</v>
      </c>
      <c r="B15237" s="1" t="s">
        <v>34135</v>
      </c>
      <c r="C15237" s="1" t="s">
        <v>15</v>
      </c>
      <c r="D15237" s="1" t="s">
        <v>33</v>
      </c>
      <c r="E15237" s="1">
        <v>16768334</v>
      </c>
      <c r="F15237" s="1" t="s">
        <v>7691</v>
      </c>
      <c r="G15237" s="1">
        <v>2244692</v>
      </c>
      <c r="H15237" s="1" t="s">
        <v>34136</v>
      </c>
      <c r="I15237" s="2">
        <v>45095</v>
      </c>
      <c r="J15237" s="15" t="str">
        <f>MID(Tabla1[[#This Row],[HORA]],1,5)</f>
        <v>19:25</v>
      </c>
      <c r="K15237" s="16">
        <f>IF(Tabla1[[#This Row],[FECHA]]=I15238,IF(J15238-J15237&gt;0,(J15238-J15237)*1440,0),0)</f>
        <v>31.999999999999886</v>
      </c>
      <c r="L15237" s="14">
        <f>-2+L14978-Datos!$C$8</f>
        <v>4.6300000000000026</v>
      </c>
      <c r="M15237" s="13" t="s">
        <v>56224</v>
      </c>
      <c r="N15237" s="1" t="s">
        <v>34137</v>
      </c>
      <c r="O15237" s="1">
        <v>20</v>
      </c>
      <c r="P15237" s="1" t="s">
        <v>20</v>
      </c>
      <c r="Q15237" s="4" t="s">
        <v>21</v>
      </c>
    </row>
    <row r="15238" spans="1:17" ht="22.5" x14ac:dyDescent="0.25">
      <c r="A15238" s="3">
        <v>4315</v>
      </c>
      <c r="B15238" s="1" t="s">
        <v>13506</v>
      </c>
      <c r="C15238" s="1" t="s">
        <v>15</v>
      </c>
      <c r="D15238" s="1" t="s">
        <v>71</v>
      </c>
      <c r="E15238" s="1">
        <v>44741564</v>
      </c>
      <c r="F15238" s="1" t="s">
        <v>13507</v>
      </c>
      <c r="G15238" s="1">
        <v>18888888</v>
      </c>
      <c r="H15238" s="1" t="s">
        <v>12538</v>
      </c>
      <c r="I15238" s="2">
        <v>45095</v>
      </c>
      <c r="J15238" s="15" t="str">
        <f>MID(Tabla1[[#This Row],[HORA]],1,5)</f>
        <v>19:57</v>
      </c>
      <c r="K15238" s="16">
        <f>IF(Tabla1[[#This Row],[FECHA]]=I15239,IF(J15239-J15238&gt;0,(J15239-J15238)*1440,0),0)</f>
        <v>11.999999999999957</v>
      </c>
      <c r="L15238" s="14">
        <f>-2+L14979-Datos!$C$8</f>
        <v>5.4200000000000017</v>
      </c>
      <c r="M15238" s="13" t="s">
        <v>56256</v>
      </c>
      <c r="N15238" s="1" t="s">
        <v>1715</v>
      </c>
      <c r="O15238" s="1">
        <v>15</v>
      </c>
      <c r="P15238" s="1" t="s">
        <v>1141</v>
      </c>
      <c r="Q15238" s="4" t="s">
        <v>21</v>
      </c>
    </row>
    <row r="15239" spans="1:17" ht="22.5" x14ac:dyDescent="0.25">
      <c r="A15239" s="3">
        <v>4316</v>
      </c>
      <c r="B15239" s="1" t="s">
        <v>13508</v>
      </c>
      <c r="C15239" s="1" t="s">
        <v>15</v>
      </c>
      <c r="D15239" s="1" t="s">
        <v>71</v>
      </c>
      <c r="E15239" s="1">
        <v>70089812</v>
      </c>
      <c r="F15239" s="1" t="s">
        <v>13509</v>
      </c>
      <c r="G15239" s="1">
        <v>2244698</v>
      </c>
      <c r="H15239" s="1" t="s">
        <v>13510</v>
      </c>
      <c r="I15239" s="2">
        <v>45095</v>
      </c>
      <c r="J15239" s="15" t="str">
        <f>MID(Tabla1[[#This Row],[HORA]],1,5)</f>
        <v>20:09</v>
      </c>
      <c r="K15239" s="16">
        <f>IF(Tabla1[[#This Row],[FECHA]]=I15240,IF(J15240-J15239&gt;0,(J15240-J15239)*1440,0),0)</f>
        <v>31.00000000000021</v>
      </c>
      <c r="L15239" s="14">
        <f>-2+L14980-Datos!$C$8</f>
        <v>4.1600000000000019</v>
      </c>
      <c r="M15239" s="13" t="s">
        <v>56268</v>
      </c>
      <c r="N15239" s="1" t="s">
        <v>12268</v>
      </c>
      <c r="O15239" s="1">
        <v>10</v>
      </c>
      <c r="P15239" s="1" t="s">
        <v>1141</v>
      </c>
      <c r="Q15239" s="4" t="s">
        <v>21</v>
      </c>
    </row>
    <row r="15240" spans="1:17" ht="22.5" x14ac:dyDescent="0.25">
      <c r="A15240" s="3">
        <v>17798</v>
      </c>
      <c r="B15240" s="1" t="s">
        <v>53381</v>
      </c>
      <c r="C15240" s="1" t="s">
        <v>15</v>
      </c>
      <c r="D15240" s="1" t="s">
        <v>82</v>
      </c>
      <c r="E15240" s="1">
        <v>20606904381</v>
      </c>
      <c r="F15240" s="1" t="s">
        <v>47678</v>
      </c>
      <c r="G15240" s="1">
        <v>2244700</v>
      </c>
      <c r="H15240" s="1" t="s">
        <v>50923</v>
      </c>
      <c r="I15240" s="2">
        <v>45095</v>
      </c>
      <c r="J15240" s="15" t="str">
        <f>MID(Tabla1[[#This Row],[HORA]],1,5)</f>
        <v>20:40</v>
      </c>
      <c r="K15240" s="16">
        <f>IF(Tabla1[[#This Row],[FECHA]]=I15241,IF(J15241-J15240&gt;0,(J15241-J15240)*1440,0),0)</f>
        <v>0</v>
      </c>
      <c r="L15240" s="14">
        <f>-2+L14981-Datos!$C$8</f>
        <v>7.0800000000000018</v>
      </c>
      <c r="M15240" s="13" t="s">
        <v>56299</v>
      </c>
      <c r="N15240" s="1" t="s">
        <v>53382</v>
      </c>
      <c r="O15240" s="1">
        <v>40</v>
      </c>
      <c r="P15240" s="1" t="s">
        <v>20</v>
      </c>
      <c r="Q15240" s="4" t="s">
        <v>21</v>
      </c>
    </row>
    <row r="15241" spans="1:17" ht="22.5" x14ac:dyDescent="0.25">
      <c r="A15241" s="3">
        <v>517</v>
      </c>
      <c r="B15241" s="1" t="s">
        <v>1137</v>
      </c>
      <c r="C15241" s="1" t="s">
        <v>15</v>
      </c>
      <c r="D15241" s="1" t="s">
        <v>40</v>
      </c>
      <c r="E15241" s="1">
        <v>19999999</v>
      </c>
      <c r="F15241" s="1" t="s">
        <v>1138</v>
      </c>
      <c r="G15241" s="1">
        <v>2244703</v>
      </c>
      <c r="H15241" s="1" t="s">
        <v>1139</v>
      </c>
      <c r="I15241" s="2">
        <v>45096</v>
      </c>
      <c r="J15241" s="15" t="str">
        <f>MID(Tabla1[[#This Row],[HORA]],1,5)</f>
        <v>06:09</v>
      </c>
      <c r="K15241" s="16">
        <f>IF(Tabla1[[#This Row],[FECHA]]=I15242,IF(J15242-J15241&gt;0,(J15242-J15241)*1440,0),0)</f>
        <v>3.9999999999999858</v>
      </c>
      <c r="L15241" s="14">
        <f>-2+L14982-Datos!$C$8</f>
        <v>9.5600000000000023</v>
      </c>
      <c r="M15241" s="13" t="s">
        <v>1022</v>
      </c>
      <c r="N15241" s="1" t="s">
        <v>1140</v>
      </c>
      <c r="O15241" s="1">
        <v>0</v>
      </c>
      <c r="P15241" s="1" t="s">
        <v>1141</v>
      </c>
      <c r="Q15241" s="4" t="s">
        <v>21</v>
      </c>
    </row>
    <row r="15242" spans="1:17" ht="22.5" x14ac:dyDescent="0.25">
      <c r="A15242" s="3">
        <v>518</v>
      </c>
      <c r="B15242" s="1" t="s">
        <v>1142</v>
      </c>
      <c r="C15242" s="1" t="s">
        <v>15</v>
      </c>
      <c r="D15242" s="1" t="s">
        <v>1143</v>
      </c>
      <c r="E15242" s="1">
        <v>19999999</v>
      </c>
      <c r="F15242" s="1" t="s">
        <v>1138</v>
      </c>
      <c r="G15242" s="1">
        <v>2244704</v>
      </c>
      <c r="H15242" s="1" t="s">
        <v>1144</v>
      </c>
      <c r="I15242" s="2">
        <v>45096</v>
      </c>
      <c r="J15242" s="15" t="str">
        <f>MID(Tabla1[[#This Row],[HORA]],1,5)</f>
        <v>06:13</v>
      </c>
      <c r="K15242" s="16">
        <f>IF(Tabla1[[#This Row],[FECHA]]=I15243,IF(J15243-J15242&gt;0,(J15243-J15242)*1440,0),0)</f>
        <v>16.99999999999994</v>
      </c>
      <c r="L15242" s="14">
        <f>-2+L14983-Datos!$C$8</f>
        <v>5.2600000000000016</v>
      </c>
      <c r="M15242" s="13" t="s">
        <v>794</v>
      </c>
      <c r="N15242" s="1" t="s">
        <v>1145</v>
      </c>
      <c r="O15242" s="1">
        <v>0</v>
      </c>
      <c r="P15242" s="1" t="s">
        <v>1141</v>
      </c>
      <c r="Q15242" s="4" t="s">
        <v>21</v>
      </c>
    </row>
    <row r="15243" spans="1:17" ht="22.5" x14ac:dyDescent="0.25">
      <c r="A15243" s="3">
        <v>4320</v>
      </c>
      <c r="B15243" s="1" t="s">
        <v>13518</v>
      </c>
      <c r="C15243" s="1" t="s">
        <v>15</v>
      </c>
      <c r="D15243" s="1" t="s">
        <v>40</v>
      </c>
      <c r="E15243" s="1">
        <v>40242091</v>
      </c>
      <c r="F15243" s="1" t="s">
        <v>13519</v>
      </c>
      <c r="G15243" s="1">
        <v>40242091</v>
      </c>
      <c r="H15243" s="1" t="s">
        <v>13519</v>
      </c>
      <c r="I15243" s="2">
        <v>45096</v>
      </c>
      <c r="J15243" s="15" t="str">
        <f>MID(Tabla1[[#This Row],[HORA]],1,5)</f>
        <v>06:30</v>
      </c>
      <c r="K15243" s="16">
        <f>IF(Tabla1[[#This Row],[FECHA]]=I15244,IF(J15244-J15243&gt;0,(J15244-J15243)*1440,0),0)</f>
        <v>1.9999999999999929</v>
      </c>
      <c r="L15243" s="14">
        <f>-2+L14984-Datos!$C$8</f>
        <v>4.360000000000003</v>
      </c>
      <c r="M15243" s="13" t="s">
        <v>11228</v>
      </c>
      <c r="N15243" s="1" t="s">
        <v>1715</v>
      </c>
      <c r="O15243" s="1">
        <v>10</v>
      </c>
      <c r="P15243" s="1" t="s">
        <v>986</v>
      </c>
      <c r="Q15243" s="4" t="s">
        <v>21</v>
      </c>
    </row>
    <row r="15244" spans="1:17" ht="22.5" x14ac:dyDescent="0.25">
      <c r="A15244" s="3">
        <v>10994</v>
      </c>
      <c r="B15244" s="1" t="s">
        <v>34138</v>
      </c>
      <c r="C15244" s="1" t="s">
        <v>15</v>
      </c>
      <c r="D15244" s="1" t="s">
        <v>77</v>
      </c>
      <c r="E15244" s="1">
        <v>16589445</v>
      </c>
      <c r="F15244" s="1" t="s">
        <v>34139</v>
      </c>
      <c r="G15244" s="1">
        <v>2244706</v>
      </c>
      <c r="H15244" s="1" t="s">
        <v>34140</v>
      </c>
      <c r="I15244" s="2">
        <v>45096</v>
      </c>
      <c r="J15244" s="15" t="str">
        <f>MID(Tabla1[[#This Row],[HORA]],1,5)</f>
        <v>06:32</v>
      </c>
      <c r="K15244" s="16">
        <f>IF(Tabla1[[#This Row],[FECHA]]=I15245,IF(J15245-J15244&gt;0,(J15245-J15244)*1440,0),0)</f>
        <v>5.0000000000000622</v>
      </c>
      <c r="L15244" s="14">
        <f>-2+L14985-Datos!$C$8</f>
        <v>5.5600000000000023</v>
      </c>
      <c r="M15244" s="13" t="s">
        <v>634</v>
      </c>
      <c r="N15244" s="1" t="s">
        <v>3305</v>
      </c>
      <c r="O15244" s="1">
        <v>25</v>
      </c>
      <c r="P15244" s="1" t="s">
        <v>1141</v>
      </c>
      <c r="Q15244" s="4" t="s">
        <v>21</v>
      </c>
    </row>
    <row r="15245" spans="1:17" ht="22.5" x14ac:dyDescent="0.25">
      <c r="A15245" s="3">
        <v>17799</v>
      </c>
      <c r="B15245" s="1" t="s">
        <v>53383</v>
      </c>
      <c r="C15245" s="1" t="s">
        <v>15</v>
      </c>
      <c r="D15245" s="1" t="s">
        <v>40</v>
      </c>
      <c r="E15245" s="1">
        <v>20479931721</v>
      </c>
      <c r="F15245" s="1" t="s">
        <v>48125</v>
      </c>
      <c r="G15245" s="1">
        <v>2244707</v>
      </c>
      <c r="H15245" s="1" t="s">
        <v>53384</v>
      </c>
      <c r="I15245" s="2">
        <v>45096</v>
      </c>
      <c r="J15245" s="15" t="str">
        <f>MID(Tabla1[[#This Row],[HORA]],1,5)</f>
        <v>06:37</v>
      </c>
      <c r="K15245" s="16">
        <f>IF(Tabla1[[#This Row],[FECHA]]=I15246,IF(J15246-J15245&gt;0,(J15246-J15245)*1440,0),0)</f>
        <v>3.9999999999999858</v>
      </c>
      <c r="L15245" s="14">
        <f>-2+L14986-Datos!$C$8</f>
        <v>7.0600000000000023</v>
      </c>
      <c r="M15245" s="13" t="s">
        <v>68</v>
      </c>
      <c r="N15245" s="1" t="s">
        <v>53385</v>
      </c>
      <c r="O15245" s="1">
        <v>10</v>
      </c>
      <c r="P15245" s="1" t="s">
        <v>1141</v>
      </c>
      <c r="Q15245" s="4" t="s">
        <v>21</v>
      </c>
    </row>
    <row r="15246" spans="1:17" ht="22.5" x14ac:dyDescent="0.25">
      <c r="A15246" s="3">
        <v>4321</v>
      </c>
      <c r="B15246" s="1" t="s">
        <v>13520</v>
      </c>
      <c r="C15246" s="1" t="s">
        <v>15</v>
      </c>
      <c r="D15246" s="1" t="s">
        <v>77</v>
      </c>
      <c r="E15246" s="1">
        <v>6953889</v>
      </c>
      <c r="F15246" s="1" t="s">
        <v>13521</v>
      </c>
      <c r="G15246" s="1">
        <v>6953889</v>
      </c>
      <c r="H15246" s="1" t="s">
        <v>13521</v>
      </c>
      <c r="I15246" s="2">
        <v>45096</v>
      </c>
      <c r="J15246" s="15" t="str">
        <f>MID(Tabla1[[#This Row],[HORA]],1,5)</f>
        <v>06:41</v>
      </c>
      <c r="K15246" s="16">
        <f>IF(Tabla1[[#This Row],[FECHA]]=I15247,IF(J15247-J15246&gt;0,(J15247-J15246)*1440,0),0)</f>
        <v>3.9999999999999858</v>
      </c>
      <c r="L15246" s="14">
        <f>-2+L14987-Datos!$C$8</f>
        <v>4.4100000000000019</v>
      </c>
      <c r="M15246" s="13" t="s">
        <v>836</v>
      </c>
      <c r="N15246" s="1" t="s">
        <v>1715</v>
      </c>
      <c r="O15246" s="1">
        <v>10</v>
      </c>
      <c r="P15246" s="1" t="s">
        <v>986</v>
      </c>
      <c r="Q15246" s="4" t="s">
        <v>21</v>
      </c>
    </row>
    <row r="15247" spans="1:17" ht="22.5" x14ac:dyDescent="0.25">
      <c r="A15247" s="3">
        <v>4322</v>
      </c>
      <c r="B15247" s="1" t="s">
        <v>13522</v>
      </c>
      <c r="C15247" s="1" t="s">
        <v>15</v>
      </c>
      <c r="D15247" s="1" t="s">
        <v>77</v>
      </c>
      <c r="E15247" s="1">
        <v>3892187</v>
      </c>
      <c r="F15247" s="1" t="s">
        <v>9012</v>
      </c>
      <c r="G15247" s="1">
        <v>3892187</v>
      </c>
      <c r="H15247" s="1" t="s">
        <v>9012</v>
      </c>
      <c r="I15247" s="2">
        <v>45096</v>
      </c>
      <c r="J15247" s="15" t="str">
        <f>MID(Tabla1[[#This Row],[HORA]],1,5)</f>
        <v>06:45</v>
      </c>
      <c r="K15247" s="16">
        <f>IF(Tabla1[[#This Row],[FECHA]]=I15248,IF(J15248-J15247&gt;0,(J15248-J15247)*1440,0),0)</f>
        <v>3.9999999999999858</v>
      </c>
      <c r="L15247" s="14">
        <f>-2+L14988-Datos!$C$8</f>
        <v>6.5600000000000023</v>
      </c>
      <c r="M15247" s="13" t="s">
        <v>846</v>
      </c>
      <c r="N15247" s="1" t="s">
        <v>1715</v>
      </c>
      <c r="O15247" s="1">
        <v>15</v>
      </c>
      <c r="P15247" s="1" t="s">
        <v>986</v>
      </c>
      <c r="Q15247" s="4" t="s">
        <v>21</v>
      </c>
    </row>
    <row r="15248" spans="1:17" ht="22.5" x14ac:dyDescent="0.25">
      <c r="A15248" s="3">
        <v>10995</v>
      </c>
      <c r="B15248" s="1" t="s">
        <v>34141</v>
      </c>
      <c r="C15248" s="1" t="s">
        <v>15</v>
      </c>
      <c r="D15248" s="1" t="s">
        <v>77</v>
      </c>
      <c r="E15248" s="1">
        <v>16632939</v>
      </c>
      <c r="F15248" s="1" t="s">
        <v>30013</v>
      </c>
      <c r="G15248" s="1">
        <v>2244711</v>
      </c>
      <c r="H15248" s="1" t="s">
        <v>34142</v>
      </c>
      <c r="I15248" s="2">
        <v>45096</v>
      </c>
      <c r="J15248" s="15" t="str">
        <f>MID(Tabla1[[#This Row],[HORA]],1,5)</f>
        <v>06:49</v>
      </c>
      <c r="K15248" s="16">
        <f>IF(Tabla1[[#This Row],[FECHA]]=I15249,IF(J15249-J15248&gt;0,(J15249-J15248)*1440,0),0)</f>
        <v>18.000000000000014</v>
      </c>
      <c r="L15248" s="14">
        <f>-2+L14989-Datos!$C$8</f>
        <v>8.2600000000000016</v>
      </c>
      <c r="M15248" s="13" t="s">
        <v>3115</v>
      </c>
      <c r="N15248" s="1" t="s">
        <v>34143</v>
      </c>
      <c r="O15248" s="1">
        <v>20</v>
      </c>
      <c r="P15248" s="1" t="s">
        <v>1141</v>
      </c>
      <c r="Q15248" s="4" t="s">
        <v>21</v>
      </c>
    </row>
    <row r="15249" spans="1:17" ht="22.5" x14ac:dyDescent="0.25">
      <c r="A15249" s="3">
        <v>10996</v>
      </c>
      <c r="B15249" s="1" t="s">
        <v>34144</v>
      </c>
      <c r="C15249" s="1" t="s">
        <v>15</v>
      </c>
      <c r="D15249" s="1" t="s">
        <v>33</v>
      </c>
      <c r="E15249" s="1">
        <v>41510369</v>
      </c>
      <c r="F15249" s="1" t="s">
        <v>11123</v>
      </c>
      <c r="G15249" s="1">
        <v>2244712</v>
      </c>
      <c r="H15249" s="1" t="s">
        <v>34145</v>
      </c>
      <c r="I15249" s="2">
        <v>45096</v>
      </c>
      <c r="J15249" s="15" t="str">
        <f>MID(Tabla1[[#This Row],[HORA]],1,5)</f>
        <v>07:07</v>
      </c>
      <c r="K15249" s="16">
        <f>IF(Tabla1[[#This Row],[FECHA]]=I15250,IF(J15250-J15249&gt;0,(J15250-J15249)*1440,0),0)</f>
        <v>1.9999999999999929</v>
      </c>
      <c r="L15249" s="14">
        <f>-2+L14990-Datos!$C$8</f>
        <v>5.4200000000000017</v>
      </c>
      <c r="M15249" s="13" t="s">
        <v>4496</v>
      </c>
      <c r="N15249" s="1" t="s">
        <v>12652</v>
      </c>
      <c r="O15249" s="1">
        <v>15</v>
      </c>
      <c r="P15249" s="1" t="s">
        <v>1141</v>
      </c>
      <c r="Q15249" s="4" t="s">
        <v>21</v>
      </c>
    </row>
    <row r="15250" spans="1:17" ht="22.5" x14ac:dyDescent="0.25">
      <c r="A15250" s="3">
        <v>4323</v>
      </c>
      <c r="B15250" s="1" t="s">
        <v>13523</v>
      </c>
      <c r="C15250" s="1" t="s">
        <v>15</v>
      </c>
      <c r="D15250" s="1" t="s">
        <v>40</v>
      </c>
      <c r="E15250" s="1">
        <v>16545272</v>
      </c>
      <c r="F15250" s="1" t="s">
        <v>13524</v>
      </c>
      <c r="G15250" s="1">
        <v>16545272</v>
      </c>
      <c r="H15250" s="1" t="s">
        <v>13524</v>
      </c>
      <c r="I15250" s="2">
        <v>45096</v>
      </c>
      <c r="J15250" s="15" t="str">
        <f>MID(Tabla1[[#This Row],[HORA]],1,5)</f>
        <v>07:09</v>
      </c>
      <c r="K15250" s="16">
        <f>IF(Tabla1[[#This Row],[FECHA]]=I15251,IF(J15251-J15250&gt;0,(J15251-J15250)*1440,0),0)</f>
        <v>11.999999999999957</v>
      </c>
      <c r="L15250" s="14">
        <f>-2+L14991-Datos!$C$8</f>
        <v>6.360000000000003</v>
      </c>
      <c r="M15250" s="13" t="s">
        <v>117</v>
      </c>
      <c r="N15250" s="1" t="s">
        <v>1715</v>
      </c>
      <c r="O15250" s="1">
        <v>45</v>
      </c>
      <c r="P15250" s="1" t="s">
        <v>986</v>
      </c>
      <c r="Q15250" s="4" t="s">
        <v>21</v>
      </c>
    </row>
    <row r="15251" spans="1:17" ht="22.5" x14ac:dyDescent="0.25">
      <c r="A15251" s="3">
        <v>4324</v>
      </c>
      <c r="B15251" s="1" t="s">
        <v>13525</v>
      </c>
      <c r="C15251" s="1" t="s">
        <v>15</v>
      </c>
      <c r="D15251" s="1" t="s">
        <v>40</v>
      </c>
      <c r="E15251" s="1">
        <v>80473388</v>
      </c>
      <c r="F15251" s="1" t="s">
        <v>13526</v>
      </c>
      <c r="G15251" s="1">
        <v>80473388</v>
      </c>
      <c r="H15251" s="1" t="s">
        <v>13526</v>
      </c>
      <c r="I15251" s="2">
        <v>45096</v>
      </c>
      <c r="J15251" s="15" t="str">
        <f>MID(Tabla1[[#This Row],[HORA]],1,5)</f>
        <v>07:21</v>
      </c>
      <c r="K15251" s="16">
        <f>IF(Tabla1[[#This Row],[FECHA]]=I15252,IF(J15252-J15251&gt;0,(J15252-J15251)*1440,0),0)</f>
        <v>9.000000000000048</v>
      </c>
      <c r="L15251" s="14">
        <f>-2+L14992-Datos!$C$8</f>
        <v>6.6000000000000014</v>
      </c>
      <c r="M15251" s="13" t="s">
        <v>3133</v>
      </c>
      <c r="N15251" s="1" t="s">
        <v>1715</v>
      </c>
      <c r="O15251" s="1">
        <v>10</v>
      </c>
      <c r="P15251" s="1" t="s">
        <v>986</v>
      </c>
      <c r="Q15251" s="4" t="s">
        <v>21</v>
      </c>
    </row>
    <row r="15252" spans="1:17" ht="22.5" x14ac:dyDescent="0.25">
      <c r="A15252" s="3">
        <v>4325</v>
      </c>
      <c r="B15252" s="1" t="s">
        <v>13527</v>
      </c>
      <c r="C15252" s="1" t="s">
        <v>15</v>
      </c>
      <c r="D15252" s="1" t="s">
        <v>40</v>
      </c>
      <c r="E15252" s="1">
        <v>44816623</v>
      </c>
      <c r="F15252" s="1" t="s">
        <v>3349</v>
      </c>
      <c r="G15252" s="1">
        <v>44816623</v>
      </c>
      <c r="H15252" s="1" t="s">
        <v>3349</v>
      </c>
      <c r="I15252" s="2">
        <v>45096</v>
      </c>
      <c r="J15252" s="15" t="str">
        <f>MID(Tabla1[[#This Row],[HORA]],1,5)</f>
        <v>07:30</v>
      </c>
      <c r="K15252" s="16">
        <f>IF(Tabla1[[#This Row],[FECHA]]=I15253,IF(J15253-J15252&gt;0,(J15253-J15252)*1440,0),0)</f>
        <v>22</v>
      </c>
      <c r="L15252" s="14">
        <f>-2+L14993-Datos!$C$8</f>
        <v>6.2700000000000031</v>
      </c>
      <c r="M15252" s="13" t="s">
        <v>4194</v>
      </c>
      <c r="N15252" s="1" t="s">
        <v>1715</v>
      </c>
      <c r="O15252" s="1">
        <v>10</v>
      </c>
      <c r="P15252" s="1" t="s">
        <v>986</v>
      </c>
      <c r="Q15252" s="4" t="s">
        <v>21</v>
      </c>
    </row>
    <row r="15253" spans="1:17" ht="22.5" x14ac:dyDescent="0.25">
      <c r="A15253" s="3">
        <v>10997</v>
      </c>
      <c r="B15253" s="1" t="s">
        <v>34146</v>
      </c>
      <c r="C15253" s="1" t="s">
        <v>15</v>
      </c>
      <c r="D15253" s="1" t="s">
        <v>40</v>
      </c>
      <c r="E15253" s="1">
        <v>40065751</v>
      </c>
      <c r="F15253" s="1" t="s">
        <v>34147</v>
      </c>
      <c r="G15253" s="1">
        <v>2244718</v>
      </c>
      <c r="H15253" s="1" t="s">
        <v>34148</v>
      </c>
      <c r="I15253" s="2">
        <v>45096</v>
      </c>
      <c r="J15253" s="15" t="str">
        <f>MID(Tabla1[[#This Row],[HORA]],1,5)</f>
        <v>07:52</v>
      </c>
      <c r="K15253" s="16">
        <f>IF(Tabla1[[#This Row],[FECHA]]=I15254,IF(J15254-J15253&gt;0,(J15254-J15253)*1440,0),0)</f>
        <v>0.99999999999999645</v>
      </c>
      <c r="L15253" s="14">
        <f>-2+L14994-Datos!$C$8</f>
        <v>7.5100000000000016</v>
      </c>
      <c r="M15253" s="13" t="s">
        <v>12115</v>
      </c>
      <c r="N15253" s="1" t="s">
        <v>12268</v>
      </c>
      <c r="O15253" s="1">
        <v>10</v>
      </c>
      <c r="P15253" s="1" t="s">
        <v>1141</v>
      </c>
      <c r="Q15253" s="4" t="s">
        <v>21</v>
      </c>
    </row>
    <row r="15254" spans="1:17" ht="22.5" x14ac:dyDescent="0.25">
      <c r="A15254" s="3">
        <v>10998</v>
      </c>
      <c r="B15254" s="1" t="s">
        <v>34149</v>
      </c>
      <c r="C15254" s="1" t="s">
        <v>15</v>
      </c>
      <c r="D15254" s="1" t="s">
        <v>40</v>
      </c>
      <c r="E15254" s="1">
        <v>16513859</v>
      </c>
      <c r="F15254" s="1" t="s">
        <v>34150</v>
      </c>
      <c r="G15254" s="1">
        <v>18888888</v>
      </c>
      <c r="H15254" s="1" t="s">
        <v>12538</v>
      </c>
      <c r="I15254" s="2">
        <v>45096</v>
      </c>
      <c r="J15254" s="15" t="str">
        <f>MID(Tabla1[[#This Row],[HORA]],1,5)</f>
        <v>07:53</v>
      </c>
      <c r="K15254" s="16">
        <f>IF(Tabla1[[#This Row],[FECHA]]=I15255,IF(J15255-J15254&gt;0,(J15255-J15254)*1440,0),0)</f>
        <v>23.000000000000078</v>
      </c>
      <c r="L15254" s="14">
        <f>-2+L14995-Datos!$C$8</f>
        <v>9.2000000000000028</v>
      </c>
      <c r="M15254" s="13" t="s">
        <v>7705</v>
      </c>
      <c r="N15254" s="1" t="s">
        <v>1715</v>
      </c>
      <c r="O15254" s="1">
        <v>5</v>
      </c>
      <c r="P15254" s="1" t="s">
        <v>1141</v>
      </c>
      <c r="Q15254" s="4" t="s">
        <v>21</v>
      </c>
    </row>
    <row r="15255" spans="1:17" ht="22.5" x14ac:dyDescent="0.25">
      <c r="A15255" s="3">
        <v>16473</v>
      </c>
      <c r="B15255" s="1" t="s">
        <v>49963</v>
      </c>
      <c r="C15255" s="1" t="s">
        <v>15</v>
      </c>
      <c r="D15255" s="1" t="s">
        <v>82</v>
      </c>
      <c r="E15255" s="1">
        <v>10481718771</v>
      </c>
      <c r="F15255" s="1" t="s">
        <v>49834</v>
      </c>
      <c r="G15255" s="1">
        <v>46006742</v>
      </c>
      <c r="H15255" s="1" t="s">
        <v>49835</v>
      </c>
      <c r="I15255" s="2">
        <v>45096</v>
      </c>
      <c r="J15255" s="15" t="str">
        <f>MID(Tabla1[[#This Row],[HORA]],1,5)</f>
        <v>08:16</v>
      </c>
      <c r="K15255" s="16">
        <f>IF(Tabla1[[#This Row],[FECHA]]=I15256,IF(J15256-J15255&gt;0,(J15256-J15255)*1440,0),0)</f>
        <v>2.9999999999999094</v>
      </c>
      <c r="L15255" s="14">
        <f>-2+L14996-Datos!$C$8</f>
        <v>10.580000000000002</v>
      </c>
      <c r="M15255" s="13" t="s">
        <v>1576</v>
      </c>
      <c r="N15255" s="1" t="s">
        <v>2289</v>
      </c>
      <c r="O15255" s="1">
        <v>30</v>
      </c>
      <c r="P15255" s="1" t="s">
        <v>986</v>
      </c>
      <c r="Q15255" s="4" t="s">
        <v>21</v>
      </c>
    </row>
    <row r="15256" spans="1:17" ht="22.5" x14ac:dyDescent="0.25">
      <c r="A15256" s="3">
        <v>4326</v>
      </c>
      <c r="B15256" s="1" t="s">
        <v>13528</v>
      </c>
      <c r="C15256" s="1" t="s">
        <v>15</v>
      </c>
      <c r="D15256" s="1" t="s">
        <v>71</v>
      </c>
      <c r="E15256" s="1">
        <v>47175540</v>
      </c>
      <c r="F15256" s="1" t="s">
        <v>13529</v>
      </c>
      <c r="G15256" s="1">
        <v>2244719</v>
      </c>
      <c r="H15256" s="1" t="s">
        <v>13530</v>
      </c>
      <c r="I15256" s="2">
        <v>45096</v>
      </c>
      <c r="J15256" s="15" t="str">
        <f>MID(Tabla1[[#This Row],[HORA]],1,5)</f>
        <v>08:19</v>
      </c>
      <c r="K15256" s="16">
        <f>IF(Tabla1[[#This Row],[FECHA]]=I15257,IF(J15257-J15256&gt;0,(J15257-J15256)*1440,0),0)</f>
        <v>3.0000000000000693</v>
      </c>
      <c r="L15256" s="14">
        <f>-2+L14997-Datos!$C$8</f>
        <v>10.520000000000003</v>
      </c>
      <c r="M15256" s="13" t="s">
        <v>1225</v>
      </c>
      <c r="N15256" s="1" t="s">
        <v>13531</v>
      </c>
      <c r="O15256" s="1">
        <v>30</v>
      </c>
      <c r="P15256" s="1" t="s">
        <v>986</v>
      </c>
      <c r="Q15256" s="4" t="s">
        <v>21</v>
      </c>
    </row>
    <row r="15257" spans="1:17" ht="22.5" x14ac:dyDescent="0.25">
      <c r="A15257" s="3">
        <v>16474</v>
      </c>
      <c r="B15257" s="1" t="s">
        <v>49964</v>
      </c>
      <c r="C15257" s="1" t="s">
        <v>15</v>
      </c>
      <c r="D15257" s="1" t="s">
        <v>40</v>
      </c>
      <c r="E15257" s="1">
        <v>20525638015</v>
      </c>
      <c r="F15257" s="1" t="s">
        <v>49197</v>
      </c>
      <c r="G15257" s="1">
        <v>72681869</v>
      </c>
      <c r="H15257" s="1" t="s">
        <v>49965</v>
      </c>
      <c r="I15257" s="2">
        <v>45096</v>
      </c>
      <c r="J15257" s="15" t="str">
        <f>MID(Tabla1[[#This Row],[HORA]],1,5)</f>
        <v>08:22</v>
      </c>
      <c r="K15257" s="16">
        <f>IF(Tabla1[[#This Row],[FECHA]]=I15258,IF(J15258-J15257&gt;0,(J15258-J15257)*1440,0),0)</f>
        <v>9.9999999999999645</v>
      </c>
      <c r="L15257" s="14">
        <f>-2+L14998-Datos!$C$8</f>
        <v>10.420000000000002</v>
      </c>
      <c r="M15257" s="13" t="s">
        <v>209</v>
      </c>
      <c r="N15257" s="1" t="s">
        <v>49966</v>
      </c>
      <c r="O15257" s="1">
        <v>20</v>
      </c>
      <c r="P15257" s="1" t="s">
        <v>986</v>
      </c>
      <c r="Q15257" s="4" t="s">
        <v>21</v>
      </c>
    </row>
    <row r="15258" spans="1:17" ht="22.5" x14ac:dyDescent="0.25">
      <c r="A15258" s="3">
        <v>10999</v>
      </c>
      <c r="B15258" s="1" t="s">
        <v>34151</v>
      </c>
      <c r="C15258" s="1" t="s">
        <v>15</v>
      </c>
      <c r="D15258" s="1" t="s">
        <v>40</v>
      </c>
      <c r="E15258" s="1">
        <v>76457343</v>
      </c>
      <c r="F15258" s="1" t="s">
        <v>34152</v>
      </c>
      <c r="G15258" s="1">
        <v>2244721</v>
      </c>
      <c r="H15258" s="1" t="s">
        <v>34153</v>
      </c>
      <c r="I15258" s="2">
        <v>45096</v>
      </c>
      <c r="J15258" s="15" t="str">
        <f>MID(Tabla1[[#This Row],[HORA]],1,5)</f>
        <v>08:32</v>
      </c>
      <c r="K15258" s="16">
        <f>IF(Tabla1[[#This Row],[FECHA]]=I15259,IF(J15259-J15258&gt;0,(J15259-J15258)*1440,0),0)</f>
        <v>0.99999999999999645</v>
      </c>
      <c r="L15258" s="14">
        <f>-2+L14999-Datos!$C$8</f>
        <v>8.1300000000000026</v>
      </c>
      <c r="M15258" s="13" t="s">
        <v>10211</v>
      </c>
      <c r="N15258" s="1" t="s">
        <v>34154</v>
      </c>
      <c r="O15258" s="1">
        <v>15</v>
      </c>
      <c r="P15258" s="1" t="s">
        <v>1141</v>
      </c>
      <c r="Q15258" s="4" t="s">
        <v>21</v>
      </c>
    </row>
    <row r="15259" spans="1:17" ht="22.5" x14ac:dyDescent="0.25">
      <c r="A15259" s="3">
        <v>4327</v>
      </c>
      <c r="B15259" s="1" t="s">
        <v>13532</v>
      </c>
      <c r="C15259" s="1" t="s">
        <v>15</v>
      </c>
      <c r="D15259" s="1" t="s">
        <v>40</v>
      </c>
      <c r="E15259" s="1">
        <v>46351298</v>
      </c>
      <c r="F15259" s="1" t="s">
        <v>13533</v>
      </c>
      <c r="G15259" s="1">
        <v>46351298</v>
      </c>
      <c r="H15259" s="1" t="s">
        <v>13533</v>
      </c>
      <c r="I15259" s="2">
        <v>45096</v>
      </c>
      <c r="J15259" s="15" t="str">
        <f>MID(Tabla1[[#This Row],[HORA]],1,5)</f>
        <v>08:33</v>
      </c>
      <c r="K15259" s="16">
        <f>IF(Tabla1[[#This Row],[FECHA]]=I15260,IF(J15260-J15259&gt;0,(J15260-J15259)*1440,0),0)</f>
        <v>1.9999999999999929</v>
      </c>
      <c r="L15259" s="14">
        <f>-2+L15000-Datos!$C$8</f>
        <v>9.4200000000000017</v>
      </c>
      <c r="M15259" s="13" t="s">
        <v>2202</v>
      </c>
      <c r="N15259" s="1" t="s">
        <v>1715</v>
      </c>
      <c r="O15259" s="1">
        <v>10</v>
      </c>
      <c r="P15259" s="1" t="s">
        <v>986</v>
      </c>
      <c r="Q15259" s="4" t="s">
        <v>21</v>
      </c>
    </row>
    <row r="15260" spans="1:17" ht="22.5" x14ac:dyDescent="0.25">
      <c r="A15260" s="3">
        <v>11000</v>
      </c>
      <c r="B15260" s="1" t="s">
        <v>34155</v>
      </c>
      <c r="C15260" s="1" t="s">
        <v>15</v>
      </c>
      <c r="D15260" s="1" t="s">
        <v>71</v>
      </c>
      <c r="E15260" s="1">
        <v>17432541</v>
      </c>
      <c r="F15260" s="1" t="s">
        <v>34156</v>
      </c>
      <c r="G15260" s="1">
        <v>2244722</v>
      </c>
      <c r="H15260" s="1" t="s">
        <v>34157</v>
      </c>
      <c r="I15260" s="2">
        <v>45096</v>
      </c>
      <c r="J15260" s="15" t="str">
        <f>MID(Tabla1[[#This Row],[HORA]],1,5)</f>
        <v>08:35</v>
      </c>
      <c r="K15260" s="16">
        <f>IF(Tabla1[[#This Row],[FECHA]]=I15261,IF(J15261-J15260&gt;0,(J15261-J15260)*1440,0),0)</f>
        <v>1.9999999999999929</v>
      </c>
      <c r="L15260" s="14">
        <f>-2+L15001-Datos!$C$8</f>
        <v>8.4300000000000033</v>
      </c>
      <c r="M15260" s="13" t="s">
        <v>4812</v>
      </c>
      <c r="N15260" s="1" t="s">
        <v>12268</v>
      </c>
      <c r="O15260" s="1">
        <v>10</v>
      </c>
      <c r="P15260" s="1" t="s">
        <v>1141</v>
      </c>
      <c r="Q15260" s="4" t="s">
        <v>21</v>
      </c>
    </row>
    <row r="15261" spans="1:17" ht="22.5" x14ac:dyDescent="0.25">
      <c r="A15261" s="3">
        <v>519</v>
      </c>
      <c r="B15261" s="1" t="s">
        <v>1146</v>
      </c>
      <c r="C15261" s="1" t="s">
        <v>15</v>
      </c>
      <c r="D15261" s="1" t="s">
        <v>112</v>
      </c>
      <c r="E15261" s="1">
        <v>17777777</v>
      </c>
      <c r="F15261" s="1" t="s">
        <v>1147</v>
      </c>
      <c r="G15261" s="1">
        <v>2244723</v>
      </c>
      <c r="H15261" s="1" t="s">
        <v>1148</v>
      </c>
      <c r="I15261" s="2">
        <v>45096</v>
      </c>
      <c r="J15261" s="15" t="str">
        <f>MID(Tabla1[[#This Row],[HORA]],1,5)</f>
        <v>08:37</v>
      </c>
      <c r="K15261" s="16">
        <f>IF(Tabla1[[#This Row],[FECHA]]=I15262,IF(J15262-J15261&gt;0,(J15262-J15261)*1440,0),0)</f>
        <v>1.9999999999999929</v>
      </c>
      <c r="L15261" s="14">
        <f>-2+L15002-Datos!$C$8</f>
        <v>11.440000000000001</v>
      </c>
      <c r="M15261" s="13" t="s">
        <v>1149</v>
      </c>
      <c r="N15261" s="1" t="s">
        <v>26</v>
      </c>
      <c r="O15261" s="1">
        <v>0</v>
      </c>
      <c r="P15261" s="1" t="s">
        <v>1141</v>
      </c>
      <c r="Q15261" s="4" t="s">
        <v>21</v>
      </c>
    </row>
    <row r="15262" spans="1:17" ht="22.5" x14ac:dyDescent="0.25">
      <c r="A15262" s="3">
        <v>11001</v>
      </c>
      <c r="B15262" s="1" t="s">
        <v>34158</v>
      </c>
      <c r="C15262" s="1" t="s">
        <v>15</v>
      </c>
      <c r="D15262" s="1" t="s">
        <v>40</v>
      </c>
      <c r="E15262" s="1">
        <v>16432876</v>
      </c>
      <c r="F15262" s="1" t="s">
        <v>34159</v>
      </c>
      <c r="G15262" s="1">
        <v>2244724</v>
      </c>
      <c r="H15262" s="1" t="s">
        <v>34160</v>
      </c>
      <c r="I15262" s="2">
        <v>45096</v>
      </c>
      <c r="J15262" s="15" t="str">
        <f>MID(Tabla1[[#This Row],[HORA]],1,5)</f>
        <v>08:39</v>
      </c>
      <c r="K15262" s="16">
        <f>IF(Tabla1[[#This Row],[FECHA]]=I15263,IF(J15263-J15262&gt;0,(J15263-J15262)*1440,0),0)</f>
        <v>1.9999999999999929</v>
      </c>
      <c r="L15262" s="14">
        <f>-2+L15003-Datos!$C$8</f>
        <v>13.500000000000004</v>
      </c>
      <c r="M15262" s="13" t="s">
        <v>13014</v>
      </c>
      <c r="N15262" s="1" t="s">
        <v>34161</v>
      </c>
      <c r="O15262" s="1">
        <v>15</v>
      </c>
      <c r="P15262" s="1" t="s">
        <v>1141</v>
      </c>
      <c r="Q15262" s="4" t="s">
        <v>21</v>
      </c>
    </row>
    <row r="15263" spans="1:17" ht="22.5" x14ac:dyDescent="0.25">
      <c r="A15263" s="3">
        <v>520</v>
      </c>
      <c r="B15263" s="1" t="s">
        <v>1150</v>
      </c>
      <c r="C15263" s="1" t="s">
        <v>15</v>
      </c>
      <c r="D15263" s="1" t="s">
        <v>119</v>
      </c>
      <c r="E15263" s="1">
        <v>17777777</v>
      </c>
      <c r="F15263" s="1" t="s">
        <v>1147</v>
      </c>
      <c r="G15263" s="1">
        <v>2244725</v>
      </c>
      <c r="H15263" s="1" t="s">
        <v>1151</v>
      </c>
      <c r="I15263" s="2">
        <v>45096</v>
      </c>
      <c r="J15263" s="15" t="str">
        <f>MID(Tabla1[[#This Row],[HORA]],1,5)</f>
        <v>08:41</v>
      </c>
      <c r="K15263" s="16">
        <f>IF(Tabla1[[#This Row],[FECHA]]=I15264,IF(J15264-J15263&gt;0,(J15264-J15263)*1440,0),0)</f>
        <v>7.0000000000000551</v>
      </c>
      <c r="L15263" s="14">
        <f>-2+L15004-Datos!$C$8</f>
        <v>9.3700000000000028</v>
      </c>
      <c r="M15263" s="13" t="s">
        <v>1152</v>
      </c>
      <c r="N15263" s="1" t="s">
        <v>26</v>
      </c>
      <c r="O15263" s="1">
        <v>0</v>
      </c>
      <c r="P15263" s="1" t="s">
        <v>1141</v>
      </c>
      <c r="Q15263" s="4" t="s">
        <v>21</v>
      </c>
    </row>
    <row r="15264" spans="1:17" ht="22.5" x14ac:dyDescent="0.25">
      <c r="A15264" s="3">
        <v>11002</v>
      </c>
      <c r="B15264" s="1" t="s">
        <v>34162</v>
      </c>
      <c r="C15264" s="1" t="s">
        <v>15</v>
      </c>
      <c r="D15264" s="1" t="s">
        <v>82</v>
      </c>
      <c r="E15264" s="1">
        <v>46130599</v>
      </c>
      <c r="F15264" s="1" t="s">
        <v>34163</v>
      </c>
      <c r="G15264" s="1">
        <v>46376629</v>
      </c>
      <c r="H15264" s="1" t="s">
        <v>34164</v>
      </c>
      <c r="I15264" s="2">
        <v>45096</v>
      </c>
      <c r="J15264" s="15" t="str">
        <f>MID(Tabla1[[#This Row],[HORA]],1,5)</f>
        <v>08:48</v>
      </c>
      <c r="K15264" s="16">
        <f>IF(Tabla1[[#This Row],[FECHA]]=I15265,IF(J15265-J15264&gt;0,(J15265-J15264)*1440,0),0)</f>
        <v>0.99999999999991651</v>
      </c>
      <c r="L15264" s="14">
        <f>-2+L15005-Datos!$C$8</f>
        <v>9.1800000000000033</v>
      </c>
      <c r="M15264" s="13" t="s">
        <v>1860</v>
      </c>
      <c r="N15264" s="1" t="s">
        <v>34165</v>
      </c>
      <c r="O15264" s="1">
        <v>30</v>
      </c>
      <c r="P15264" s="1" t="s">
        <v>1141</v>
      </c>
      <c r="Q15264" s="4" t="s">
        <v>21</v>
      </c>
    </row>
    <row r="15265" spans="1:17" ht="22.5" x14ac:dyDescent="0.25">
      <c r="A15265" s="3">
        <v>15673</v>
      </c>
      <c r="B15265" s="1" t="s">
        <v>47668</v>
      </c>
      <c r="C15265" s="1" t="s">
        <v>15</v>
      </c>
      <c r="D15265" s="1" t="s">
        <v>40</v>
      </c>
      <c r="E15265" s="1">
        <v>27400866</v>
      </c>
      <c r="F15265" s="1" t="s">
        <v>5186</v>
      </c>
      <c r="G15265" s="1">
        <v>27400866</v>
      </c>
      <c r="H15265" s="1" t="s">
        <v>5186</v>
      </c>
      <c r="I15265" s="2">
        <v>45096</v>
      </c>
      <c r="J15265" s="15" t="str">
        <f>MID(Tabla1[[#This Row],[HORA]],1,5)</f>
        <v>08:49</v>
      </c>
      <c r="K15265" s="16">
        <f>IF(Tabla1[[#This Row],[FECHA]]=I15266,IF(J15266-J15265&gt;0,(J15266-J15265)*1440,0),0)</f>
        <v>7.0000000000000551</v>
      </c>
      <c r="L15265" s="14">
        <f>-2+L15006-Datos!$C$8</f>
        <v>11.270000000000003</v>
      </c>
      <c r="M15265" s="13" t="s">
        <v>546</v>
      </c>
      <c r="N15265" s="1" t="s">
        <v>47669</v>
      </c>
      <c r="O15265" s="1">
        <v>70</v>
      </c>
      <c r="P15265" s="1" t="s">
        <v>27</v>
      </c>
      <c r="Q15265" s="4" t="s">
        <v>21</v>
      </c>
    </row>
    <row r="15266" spans="1:17" ht="22.5" x14ac:dyDescent="0.25">
      <c r="A15266" s="3">
        <v>17800</v>
      </c>
      <c r="B15266" s="1" t="s">
        <v>53386</v>
      </c>
      <c r="C15266" s="1" t="s">
        <v>15</v>
      </c>
      <c r="D15266" s="1" t="s">
        <v>40</v>
      </c>
      <c r="E15266" s="1">
        <v>20602340784</v>
      </c>
      <c r="F15266" s="1" t="s">
        <v>47676</v>
      </c>
      <c r="G15266" s="1">
        <v>27557832</v>
      </c>
      <c r="H15266" s="1" t="s">
        <v>26862</v>
      </c>
      <c r="I15266" s="2">
        <v>45096</v>
      </c>
      <c r="J15266" s="15" t="str">
        <f>MID(Tabla1[[#This Row],[HORA]],1,5)</f>
        <v>08:56</v>
      </c>
      <c r="K15266" s="16">
        <f>IF(Tabla1[[#This Row],[FECHA]]=I15267,IF(J15267-J15266&gt;0,(J15267-J15266)*1440,0),0)</f>
        <v>2.9999999999999094</v>
      </c>
      <c r="L15266" s="14">
        <f>-2+L15007-Datos!$C$8</f>
        <v>8.610000000000003</v>
      </c>
      <c r="M15266" s="13" t="s">
        <v>3350</v>
      </c>
      <c r="N15266" s="1" t="s">
        <v>53387</v>
      </c>
      <c r="O15266" s="1">
        <v>135</v>
      </c>
      <c r="P15266" s="1" t="s">
        <v>1141</v>
      </c>
      <c r="Q15266" s="4" t="s">
        <v>21</v>
      </c>
    </row>
    <row r="15267" spans="1:17" ht="22.5" x14ac:dyDescent="0.25">
      <c r="A15267" s="3">
        <v>16475</v>
      </c>
      <c r="B15267" s="1" t="s">
        <v>49967</v>
      </c>
      <c r="C15267" s="1" t="s">
        <v>15</v>
      </c>
      <c r="D15267" s="1" t="s">
        <v>40</v>
      </c>
      <c r="E15267" s="1">
        <v>20610491414</v>
      </c>
      <c r="F15267" s="1" t="s">
        <v>49968</v>
      </c>
      <c r="G15267" s="1">
        <v>46780078</v>
      </c>
      <c r="H15267" s="1" t="s">
        <v>14355</v>
      </c>
      <c r="I15267" s="2">
        <v>45096</v>
      </c>
      <c r="J15267" s="15" t="str">
        <f>MID(Tabla1[[#This Row],[HORA]],1,5)</f>
        <v>08:59</v>
      </c>
      <c r="K15267" s="16">
        <f>IF(Tabla1[[#This Row],[FECHA]]=I15268,IF(J15268-J15267&gt;0,(J15268-J15267)*1440,0),0)</f>
        <v>1.0000000000000764</v>
      </c>
      <c r="L15267" s="14">
        <f>-2+L15008-Datos!$C$8</f>
        <v>10.340000000000003</v>
      </c>
      <c r="M15267" s="13" t="s">
        <v>4535</v>
      </c>
      <c r="N15267" s="1" t="s">
        <v>1715</v>
      </c>
      <c r="O15267" s="1">
        <v>10</v>
      </c>
      <c r="P15267" s="1" t="s">
        <v>986</v>
      </c>
      <c r="Q15267" s="4" t="s">
        <v>21</v>
      </c>
    </row>
    <row r="15268" spans="1:17" ht="22.5" x14ac:dyDescent="0.25">
      <c r="A15268" s="3">
        <v>4328</v>
      </c>
      <c r="B15268" s="1" t="s">
        <v>13534</v>
      </c>
      <c r="C15268" s="1" t="s">
        <v>15</v>
      </c>
      <c r="D15268" s="1" t="s">
        <v>40</v>
      </c>
      <c r="E15268" s="1">
        <v>16524947</v>
      </c>
      <c r="F15268" s="1" t="s">
        <v>13535</v>
      </c>
      <c r="G15268" s="1">
        <v>2244728</v>
      </c>
      <c r="H15268" s="1" t="s">
        <v>13536</v>
      </c>
      <c r="I15268" s="2">
        <v>45096</v>
      </c>
      <c r="J15268" s="15" t="str">
        <f>MID(Tabla1[[#This Row],[HORA]],1,5)</f>
        <v>09:00</v>
      </c>
      <c r="K15268" s="16">
        <f>IF(Tabla1[[#This Row],[FECHA]]=I15269,IF(J15269-J15268&gt;0,(J15269-J15268)*1440,0),0)</f>
        <v>19.000000000000014</v>
      </c>
      <c r="L15268" s="14">
        <f>-2+L15009-Datos!$C$8</f>
        <v>12.200000000000003</v>
      </c>
      <c r="M15268" s="13" t="s">
        <v>5959</v>
      </c>
      <c r="N15268" s="1" t="s">
        <v>7587</v>
      </c>
      <c r="O15268" s="1">
        <v>20</v>
      </c>
      <c r="P15268" s="1" t="s">
        <v>986</v>
      </c>
      <c r="Q15268" s="4" t="s">
        <v>21</v>
      </c>
    </row>
    <row r="15269" spans="1:17" ht="22.5" x14ac:dyDescent="0.25">
      <c r="A15269" s="3">
        <v>11003</v>
      </c>
      <c r="B15269" s="1" t="s">
        <v>34166</v>
      </c>
      <c r="C15269" s="1" t="s">
        <v>15</v>
      </c>
      <c r="D15269" s="1" t="s">
        <v>33</v>
      </c>
      <c r="E15269" s="1">
        <v>77696116</v>
      </c>
      <c r="F15269" s="1" t="s">
        <v>34167</v>
      </c>
      <c r="G15269" s="1">
        <v>43310782</v>
      </c>
      <c r="H15269" s="1" t="s">
        <v>34168</v>
      </c>
      <c r="I15269" s="2">
        <v>45096</v>
      </c>
      <c r="J15269" s="15" t="str">
        <f>MID(Tabla1[[#This Row],[HORA]],1,5)</f>
        <v>09:19</v>
      </c>
      <c r="K15269" s="16">
        <f>IF(Tabla1[[#This Row],[FECHA]]=I15270,IF(J15270-J15269&gt;0,(J15270-J15269)*1440,0),0)</f>
        <v>7.9999999999999716</v>
      </c>
      <c r="L15269" s="14">
        <f>-2+L15010-Datos!$C$8</f>
        <v>9.5000000000000018</v>
      </c>
      <c r="M15269" s="13" t="s">
        <v>1623</v>
      </c>
      <c r="N15269" s="1" t="s">
        <v>34169</v>
      </c>
      <c r="O15269" s="1">
        <v>15</v>
      </c>
      <c r="P15269" s="1" t="s">
        <v>1141</v>
      </c>
      <c r="Q15269" s="4" t="s">
        <v>21</v>
      </c>
    </row>
    <row r="15270" spans="1:17" ht="22.5" x14ac:dyDescent="0.25">
      <c r="A15270" s="3">
        <v>11004</v>
      </c>
      <c r="B15270" s="1" t="s">
        <v>34170</v>
      </c>
      <c r="C15270" s="1" t="s">
        <v>15</v>
      </c>
      <c r="D15270" s="1" t="s">
        <v>40</v>
      </c>
      <c r="E15270" s="1">
        <v>16756111</v>
      </c>
      <c r="F15270" s="1" t="s">
        <v>3470</v>
      </c>
      <c r="G15270" s="1">
        <v>2244733</v>
      </c>
      <c r="H15270" s="1" t="s">
        <v>34171</v>
      </c>
      <c r="I15270" s="2">
        <v>45096</v>
      </c>
      <c r="J15270" s="15" t="str">
        <f>MID(Tabla1[[#This Row],[HORA]],1,5)</f>
        <v>09:27</v>
      </c>
      <c r="K15270" s="16">
        <f>IF(Tabla1[[#This Row],[FECHA]]=I15271,IF(J15271-J15270&gt;0,(J15271-J15270)*1440,0),0)</f>
        <v>1.9999999999999929</v>
      </c>
      <c r="L15270" s="14">
        <f>-2+L15011-Datos!$C$8</f>
        <v>10.160000000000002</v>
      </c>
      <c r="M15270" s="13" t="s">
        <v>2500</v>
      </c>
      <c r="N15270" s="1" t="s">
        <v>34172</v>
      </c>
      <c r="O15270" s="1">
        <v>50</v>
      </c>
      <c r="P15270" s="1" t="s">
        <v>1141</v>
      </c>
      <c r="Q15270" s="4" t="s">
        <v>21</v>
      </c>
    </row>
    <row r="15271" spans="1:17" ht="22.5" x14ac:dyDescent="0.25">
      <c r="A15271" s="3">
        <v>4329</v>
      </c>
      <c r="B15271" s="1" t="s">
        <v>13537</v>
      </c>
      <c r="C15271" s="1" t="s">
        <v>15</v>
      </c>
      <c r="D15271" s="1" t="s">
        <v>33</v>
      </c>
      <c r="E15271" s="1">
        <v>27669169</v>
      </c>
      <c r="F15271" s="1" t="s">
        <v>13538</v>
      </c>
      <c r="G15271" s="1">
        <v>46149139</v>
      </c>
      <c r="H15271" s="1" t="s">
        <v>13539</v>
      </c>
      <c r="I15271" s="2">
        <v>45096</v>
      </c>
      <c r="J15271" s="15" t="str">
        <f>MID(Tabla1[[#This Row],[HORA]],1,5)</f>
        <v>09:29</v>
      </c>
      <c r="K15271" s="16">
        <f>IF(Tabla1[[#This Row],[FECHA]]=I15272,IF(J15272-J15271&gt;0,(J15272-J15271)*1440,0),0)</f>
        <v>6.0000000000000586</v>
      </c>
      <c r="L15271" s="14">
        <f>-2+L15012-Datos!$C$8</f>
        <v>10.100000000000001</v>
      </c>
      <c r="M15271" s="13" t="s">
        <v>13540</v>
      </c>
      <c r="N15271" s="1" t="s">
        <v>13541</v>
      </c>
      <c r="O15271" s="1">
        <v>80</v>
      </c>
      <c r="P15271" s="1" t="s">
        <v>986</v>
      </c>
      <c r="Q15271" s="4" t="s">
        <v>21</v>
      </c>
    </row>
    <row r="15272" spans="1:17" ht="22.5" x14ac:dyDescent="0.25">
      <c r="A15272" s="3">
        <v>11005</v>
      </c>
      <c r="B15272" s="1" t="s">
        <v>34173</v>
      </c>
      <c r="C15272" s="1" t="s">
        <v>15</v>
      </c>
      <c r="D15272" s="1" t="s">
        <v>40</v>
      </c>
      <c r="E15272" s="1">
        <v>16401973</v>
      </c>
      <c r="F15272" s="1" t="s">
        <v>34174</v>
      </c>
      <c r="G15272" s="1">
        <v>2244735</v>
      </c>
      <c r="H15272" s="1" t="s">
        <v>34175</v>
      </c>
      <c r="I15272" s="2">
        <v>45096</v>
      </c>
      <c r="J15272" s="15" t="str">
        <f>MID(Tabla1[[#This Row],[HORA]],1,5)</f>
        <v>09:35</v>
      </c>
      <c r="K15272" s="16">
        <f>IF(Tabla1[[#This Row],[FECHA]]=I15273,IF(J15273-J15272&gt;0,(J15273-J15272)*1440,0),0)</f>
        <v>2.9999999999999094</v>
      </c>
      <c r="L15272" s="14">
        <f>-2+L15013-Datos!$C$8</f>
        <v>8.2000000000000028</v>
      </c>
      <c r="M15272" s="13" t="s">
        <v>3879</v>
      </c>
      <c r="N15272" s="1" t="s">
        <v>34176</v>
      </c>
      <c r="O15272" s="1">
        <v>30</v>
      </c>
      <c r="P15272" s="1" t="s">
        <v>1141</v>
      </c>
      <c r="Q15272" s="4" t="s">
        <v>21</v>
      </c>
    </row>
    <row r="15273" spans="1:17" ht="22.5" x14ac:dyDescent="0.25">
      <c r="A15273" s="3">
        <v>11006</v>
      </c>
      <c r="B15273" s="1" t="s">
        <v>34177</v>
      </c>
      <c r="C15273" s="1" t="s">
        <v>15</v>
      </c>
      <c r="D15273" s="1" t="s">
        <v>40</v>
      </c>
      <c r="E15273" s="1">
        <v>6262010</v>
      </c>
      <c r="F15273" s="1" t="s">
        <v>34178</v>
      </c>
      <c r="G15273" s="1">
        <v>2244736</v>
      </c>
      <c r="H15273" s="1" t="s">
        <v>34179</v>
      </c>
      <c r="I15273" s="2">
        <v>45096</v>
      </c>
      <c r="J15273" s="15" t="str">
        <f>MID(Tabla1[[#This Row],[HORA]],1,5)</f>
        <v>09:38</v>
      </c>
      <c r="K15273" s="16">
        <f>IF(Tabla1[[#This Row],[FECHA]]=I15274,IF(J15274-J15273&gt;0,(J15274-J15273)*1440,0),0)</f>
        <v>9.000000000000048</v>
      </c>
      <c r="L15273" s="14">
        <f>-2+L15014-Datos!$C$8</f>
        <v>9.2100000000000026</v>
      </c>
      <c r="M15273" s="13" t="s">
        <v>6567</v>
      </c>
      <c r="N15273" s="1" t="s">
        <v>34180</v>
      </c>
      <c r="O15273" s="1">
        <v>12</v>
      </c>
      <c r="P15273" s="1" t="s">
        <v>1141</v>
      </c>
      <c r="Q15273" s="4" t="s">
        <v>21</v>
      </c>
    </row>
    <row r="15274" spans="1:17" ht="22.5" x14ac:dyDescent="0.25">
      <c r="A15274" s="3">
        <v>11007</v>
      </c>
      <c r="B15274" s="1" t="s">
        <v>34181</v>
      </c>
      <c r="C15274" s="1" t="s">
        <v>15</v>
      </c>
      <c r="D15274" s="1" t="s">
        <v>141</v>
      </c>
      <c r="E15274" s="1">
        <v>48454148</v>
      </c>
      <c r="F15274" s="1" t="s">
        <v>34182</v>
      </c>
      <c r="G15274" s="1">
        <v>45529148</v>
      </c>
      <c r="H15274" s="1" t="s">
        <v>34183</v>
      </c>
      <c r="I15274" s="2">
        <v>45096</v>
      </c>
      <c r="J15274" s="15" t="str">
        <f>MID(Tabla1[[#This Row],[HORA]],1,5)</f>
        <v>09:47</v>
      </c>
      <c r="K15274" s="16">
        <f>IF(Tabla1[[#This Row],[FECHA]]=I15275,IF(J15275-J15274&gt;0,(J15275-J15274)*1440,0),0)</f>
        <v>9.000000000000048</v>
      </c>
      <c r="L15274" s="14">
        <f>-2+L15015-Datos!$C$8</f>
        <v>10.580000000000002</v>
      </c>
      <c r="M15274" s="13" t="s">
        <v>2805</v>
      </c>
      <c r="N15274" s="1" t="s">
        <v>34184</v>
      </c>
      <c r="O15274" s="1">
        <v>20</v>
      </c>
      <c r="P15274" s="1" t="s">
        <v>1141</v>
      </c>
      <c r="Q15274" s="4" t="s">
        <v>21</v>
      </c>
    </row>
    <row r="15275" spans="1:17" ht="22.5" x14ac:dyDescent="0.25">
      <c r="A15275" s="3">
        <v>4330</v>
      </c>
      <c r="B15275" s="1" t="s">
        <v>13542</v>
      </c>
      <c r="C15275" s="1" t="s">
        <v>15</v>
      </c>
      <c r="D15275" s="1" t="s">
        <v>40</v>
      </c>
      <c r="E15275" s="1">
        <v>16730853</v>
      </c>
      <c r="F15275" s="1" t="s">
        <v>9763</v>
      </c>
      <c r="G15275" s="1">
        <v>16734667</v>
      </c>
      <c r="H15275" s="1" t="s">
        <v>3019</v>
      </c>
      <c r="I15275" s="2">
        <v>45096</v>
      </c>
      <c r="J15275" s="15" t="str">
        <f>MID(Tabla1[[#This Row],[HORA]],1,5)</f>
        <v>09:56</v>
      </c>
      <c r="K15275" s="16">
        <f>IF(Tabla1[[#This Row],[FECHA]]=I15276,IF(J15276-J15275&gt;0,(J15276-J15275)*1440,0),0)</f>
        <v>10.999999999999961</v>
      </c>
      <c r="L15275" s="14">
        <f>-2+L15016-Datos!$C$8</f>
        <v>10.330000000000002</v>
      </c>
      <c r="M15275" s="13" t="s">
        <v>361</v>
      </c>
      <c r="N15275" s="1" t="s">
        <v>13543</v>
      </c>
      <c r="O15275" s="1">
        <v>15</v>
      </c>
      <c r="P15275" s="1" t="s">
        <v>986</v>
      </c>
      <c r="Q15275" s="4" t="s">
        <v>21</v>
      </c>
    </row>
    <row r="15276" spans="1:17" ht="22.5" x14ac:dyDescent="0.25">
      <c r="A15276" s="3">
        <v>4331</v>
      </c>
      <c r="B15276" s="1" t="s">
        <v>13544</v>
      </c>
      <c r="C15276" s="1" t="s">
        <v>15</v>
      </c>
      <c r="D15276" s="1" t="s">
        <v>40</v>
      </c>
      <c r="E15276" s="1">
        <v>43461460</v>
      </c>
      <c r="F15276" s="1" t="s">
        <v>13545</v>
      </c>
      <c r="G15276" s="1">
        <v>2244739</v>
      </c>
      <c r="H15276" s="1" t="s">
        <v>13546</v>
      </c>
      <c r="I15276" s="2">
        <v>45096</v>
      </c>
      <c r="J15276" s="15" t="str">
        <f>MID(Tabla1[[#This Row],[HORA]],1,5)</f>
        <v>10:07</v>
      </c>
      <c r="K15276" s="16">
        <f>IF(Tabla1[[#This Row],[FECHA]]=I15277,IF(J15277-J15276&gt;0,(J15277-J15276)*1440,0),0)</f>
        <v>0.99999999999999645</v>
      </c>
      <c r="L15276" s="14">
        <f>-2+L15017-Datos!$C$8</f>
        <v>13.270000000000003</v>
      </c>
      <c r="M15276" s="13" t="s">
        <v>6703</v>
      </c>
      <c r="N15276" s="1" t="s">
        <v>6205</v>
      </c>
      <c r="O15276" s="1">
        <v>13</v>
      </c>
      <c r="P15276" s="1" t="s">
        <v>986</v>
      </c>
      <c r="Q15276" s="4" t="s">
        <v>21</v>
      </c>
    </row>
    <row r="15277" spans="1:17" ht="22.5" x14ac:dyDescent="0.25">
      <c r="A15277" s="3">
        <v>11008</v>
      </c>
      <c r="B15277" s="1" t="s">
        <v>34185</v>
      </c>
      <c r="C15277" s="1" t="s">
        <v>15</v>
      </c>
      <c r="D15277" s="1" t="s">
        <v>40</v>
      </c>
      <c r="E15277" s="1">
        <v>43111401</v>
      </c>
      <c r="F15277" s="1" t="s">
        <v>34186</v>
      </c>
      <c r="G15277" s="1">
        <v>2244740</v>
      </c>
      <c r="H15277" s="1" t="s">
        <v>34187</v>
      </c>
      <c r="I15277" s="2">
        <v>45096</v>
      </c>
      <c r="J15277" s="15" t="str">
        <f>MID(Tabla1[[#This Row],[HORA]],1,5)</f>
        <v>10:08</v>
      </c>
      <c r="K15277" s="16">
        <f>IF(Tabla1[[#This Row],[FECHA]]=I15278,IF(J15278-J15277&gt;0,(J15278-J15277)*1440,0),0)</f>
        <v>2.9999999999999893</v>
      </c>
      <c r="L15277" s="14">
        <f>-2+L15018-Datos!$C$8</f>
        <v>10.420000000000002</v>
      </c>
      <c r="M15277" s="13" t="s">
        <v>3625</v>
      </c>
      <c r="N15277" s="1" t="s">
        <v>34188</v>
      </c>
      <c r="O15277" s="1">
        <v>15</v>
      </c>
      <c r="P15277" s="1" t="s">
        <v>1141</v>
      </c>
      <c r="Q15277" s="4" t="s">
        <v>21</v>
      </c>
    </row>
    <row r="15278" spans="1:17" ht="22.5" x14ac:dyDescent="0.25">
      <c r="A15278" s="3">
        <v>11009</v>
      </c>
      <c r="B15278" s="1" t="s">
        <v>34189</v>
      </c>
      <c r="C15278" s="1" t="s">
        <v>15</v>
      </c>
      <c r="D15278" s="1" t="s">
        <v>82</v>
      </c>
      <c r="E15278" s="1">
        <v>47712626</v>
      </c>
      <c r="F15278" s="1" t="s">
        <v>34190</v>
      </c>
      <c r="G15278" s="1">
        <v>2244741</v>
      </c>
      <c r="H15278" s="1" t="s">
        <v>34191</v>
      </c>
      <c r="I15278" s="2">
        <v>45096</v>
      </c>
      <c r="J15278" s="15" t="str">
        <f>MID(Tabla1[[#This Row],[HORA]],1,5)</f>
        <v>10:11</v>
      </c>
      <c r="K15278" s="16">
        <f>IF(Tabla1[[#This Row],[FECHA]]=I15279,IF(J15279-J15278&gt;0,(J15279-J15278)*1440,0),0)</f>
        <v>0.99999999999999645</v>
      </c>
      <c r="L15278" s="14">
        <f>-2+L15019-Datos!$C$8</f>
        <v>14.440000000000005</v>
      </c>
      <c r="M15278" s="13" t="s">
        <v>2819</v>
      </c>
      <c r="N15278" s="1" t="s">
        <v>34192</v>
      </c>
      <c r="O15278" s="1">
        <v>13</v>
      </c>
      <c r="P15278" s="1" t="s">
        <v>1141</v>
      </c>
      <c r="Q15278" s="4" t="s">
        <v>21</v>
      </c>
    </row>
    <row r="15279" spans="1:17" ht="22.5" x14ac:dyDescent="0.25">
      <c r="A15279" s="3">
        <v>4392</v>
      </c>
      <c r="B15279" s="1" t="s">
        <v>13745</v>
      </c>
      <c r="C15279" s="1" t="s">
        <v>15</v>
      </c>
      <c r="D15279" s="1" t="s">
        <v>23</v>
      </c>
      <c r="E15279" s="1">
        <v>70753255</v>
      </c>
      <c r="F15279" s="1" t="s">
        <v>13329</v>
      </c>
      <c r="G15279" s="1">
        <v>70753255</v>
      </c>
      <c r="H15279" s="1" t="s">
        <v>13329</v>
      </c>
      <c r="I15279" s="2">
        <v>45096</v>
      </c>
      <c r="J15279" s="15" t="str">
        <f>MID(Tabla1[[#This Row],[HORA]],1,5)</f>
        <v>10:12</v>
      </c>
      <c r="K15279" s="16">
        <f>IF(Tabla1[[#This Row],[FECHA]]=I15280,IF(J15280-J15279&gt;0,(J15280-J15279)*1440,0),0)</f>
        <v>0.99999999999999645</v>
      </c>
      <c r="L15279" s="14">
        <f>-2+L15020-Datos!$C$8</f>
        <v>16.809999999999999</v>
      </c>
      <c r="M15279" s="13" t="s">
        <v>11957</v>
      </c>
      <c r="N15279" s="1" t="s">
        <v>13746</v>
      </c>
      <c r="O15279" s="1">
        <v>10</v>
      </c>
      <c r="P15279" s="1" t="s">
        <v>1508</v>
      </c>
      <c r="Q15279" s="4" t="s">
        <v>21</v>
      </c>
    </row>
    <row r="15280" spans="1:17" ht="22.5" x14ac:dyDescent="0.25">
      <c r="A15280" s="3">
        <v>11010</v>
      </c>
      <c r="B15280" s="1" t="s">
        <v>34193</v>
      </c>
      <c r="C15280" s="1" t="s">
        <v>15</v>
      </c>
      <c r="D15280" s="1" t="s">
        <v>40</v>
      </c>
      <c r="E15280" s="1">
        <v>16499404</v>
      </c>
      <c r="F15280" s="1" t="s">
        <v>34194</v>
      </c>
      <c r="G15280" s="1">
        <v>2244742</v>
      </c>
      <c r="H15280" s="1" t="s">
        <v>34195</v>
      </c>
      <c r="I15280" s="2">
        <v>45096</v>
      </c>
      <c r="J15280" s="15" t="str">
        <f>MID(Tabla1[[#This Row],[HORA]],1,5)</f>
        <v>10:13</v>
      </c>
      <c r="K15280" s="16">
        <f>IF(Tabla1[[#This Row],[FECHA]]=I15281,IF(J15281-J15280&gt;0,(J15281-J15280)*1440,0),0)</f>
        <v>3.9999999999999858</v>
      </c>
      <c r="L15280" s="14">
        <f>-2+L15021-Datos!$C$8</f>
        <v>15.500000000000004</v>
      </c>
      <c r="M15280" s="13" t="s">
        <v>974</v>
      </c>
      <c r="N15280" s="1" t="s">
        <v>34196</v>
      </c>
      <c r="O15280" s="1">
        <v>13</v>
      </c>
      <c r="P15280" s="1" t="s">
        <v>1141</v>
      </c>
      <c r="Q15280" s="4" t="s">
        <v>21</v>
      </c>
    </row>
    <row r="15281" spans="1:17" ht="22.5" x14ac:dyDescent="0.25">
      <c r="A15281" s="3">
        <v>521</v>
      </c>
      <c r="B15281" s="1" t="s">
        <v>1153</v>
      </c>
      <c r="C15281" s="1" t="s">
        <v>15</v>
      </c>
      <c r="D15281" s="1" t="s">
        <v>172</v>
      </c>
      <c r="E15281" s="1">
        <v>19999999</v>
      </c>
      <c r="F15281" s="1" t="s">
        <v>1138</v>
      </c>
      <c r="G15281" s="1">
        <v>2244744</v>
      </c>
      <c r="H15281" s="1" t="s">
        <v>1154</v>
      </c>
      <c r="I15281" s="2">
        <v>45096</v>
      </c>
      <c r="J15281" s="15" t="str">
        <f>MID(Tabla1[[#This Row],[HORA]],1,5)</f>
        <v>10:17</v>
      </c>
      <c r="K15281" s="16">
        <f>IF(Tabla1[[#This Row],[FECHA]]=I15282,IF(J15282-J15281&gt;0,(J15282-J15281)*1440,0),0)</f>
        <v>5.9999999999999787</v>
      </c>
      <c r="L15281" s="14">
        <f>-2+L15022-Datos!$C$8</f>
        <v>14.100000000000001</v>
      </c>
      <c r="M15281" s="13" t="s">
        <v>466</v>
      </c>
      <c r="N15281" s="1" t="s">
        <v>1155</v>
      </c>
      <c r="O15281" s="1">
        <v>0</v>
      </c>
      <c r="P15281" s="1" t="s">
        <v>1141</v>
      </c>
      <c r="Q15281" s="4" t="s">
        <v>21</v>
      </c>
    </row>
    <row r="15282" spans="1:17" ht="22.5" x14ac:dyDescent="0.25">
      <c r="A15282" s="3">
        <v>4332</v>
      </c>
      <c r="B15282" s="1" t="s">
        <v>13547</v>
      </c>
      <c r="C15282" s="1" t="s">
        <v>15</v>
      </c>
      <c r="D15282" s="1" t="s">
        <v>40</v>
      </c>
      <c r="E15282" s="1">
        <v>43223020</v>
      </c>
      <c r="F15282" s="1" t="s">
        <v>13548</v>
      </c>
      <c r="G15282" s="1">
        <v>2244746</v>
      </c>
      <c r="H15282" s="1" t="s">
        <v>13549</v>
      </c>
      <c r="I15282" s="2">
        <v>45096</v>
      </c>
      <c r="J15282" s="15" t="str">
        <f>MID(Tabla1[[#This Row],[HORA]],1,5)</f>
        <v>10:23</v>
      </c>
      <c r="K15282" s="16">
        <f>IF(Tabla1[[#This Row],[FECHA]]=I15283,IF(J15283-J15282&gt;0,(J15283-J15282)*1440,0),0)</f>
        <v>1.0000000000000764</v>
      </c>
      <c r="L15282" s="14">
        <f>-2+L15023-Datos!$C$8</f>
        <v>11.840000000000002</v>
      </c>
      <c r="M15282" s="13" t="s">
        <v>7015</v>
      </c>
      <c r="N15282" s="1" t="s">
        <v>13550</v>
      </c>
      <c r="O15282" s="1">
        <v>15</v>
      </c>
      <c r="P15282" s="1" t="s">
        <v>986</v>
      </c>
      <c r="Q15282" s="4" t="s">
        <v>21</v>
      </c>
    </row>
    <row r="15283" spans="1:17" ht="22.5" x14ac:dyDescent="0.25">
      <c r="A15283" s="3">
        <v>17801</v>
      </c>
      <c r="B15283" s="1" t="s">
        <v>53388</v>
      </c>
      <c r="C15283" s="1" t="s">
        <v>15</v>
      </c>
      <c r="D15283" s="1" t="s">
        <v>23</v>
      </c>
      <c r="E15283" s="1">
        <v>20606632089</v>
      </c>
      <c r="F15283" s="1" t="s">
        <v>50808</v>
      </c>
      <c r="G15283" s="1">
        <v>2244747</v>
      </c>
      <c r="H15283" s="1" t="s">
        <v>53389</v>
      </c>
      <c r="I15283" s="2">
        <v>45096</v>
      </c>
      <c r="J15283" s="15" t="str">
        <f>MID(Tabla1[[#This Row],[HORA]],1,5)</f>
        <v>10:24</v>
      </c>
      <c r="K15283" s="16">
        <f>IF(Tabla1[[#This Row],[FECHA]]=I15284,IF(J15284-J15283&gt;0,(J15284-J15283)*1440,0),0)</f>
        <v>0.99999999999991651</v>
      </c>
      <c r="L15283" s="14">
        <f>-2+L15024-Datos!$C$8</f>
        <v>14.36</v>
      </c>
      <c r="M15283" s="13" t="s">
        <v>934</v>
      </c>
      <c r="N15283" s="1" t="s">
        <v>53390</v>
      </c>
      <c r="O15283" s="1">
        <v>15</v>
      </c>
      <c r="P15283" s="1" t="s">
        <v>1141</v>
      </c>
      <c r="Q15283" s="4" t="s">
        <v>21</v>
      </c>
    </row>
    <row r="15284" spans="1:17" ht="22.5" x14ac:dyDescent="0.25">
      <c r="A15284" s="3">
        <v>4333</v>
      </c>
      <c r="B15284" s="1" t="s">
        <v>13551</v>
      </c>
      <c r="C15284" s="1" t="s">
        <v>15</v>
      </c>
      <c r="D15284" s="1" t="s">
        <v>228</v>
      </c>
      <c r="E15284" s="1">
        <v>33404445</v>
      </c>
      <c r="F15284" s="1" t="s">
        <v>13552</v>
      </c>
      <c r="G15284" s="1">
        <v>2244749</v>
      </c>
      <c r="H15284" s="1" t="s">
        <v>13553</v>
      </c>
      <c r="I15284" s="2">
        <v>45096</v>
      </c>
      <c r="J15284" s="15" t="str">
        <f>MID(Tabla1[[#This Row],[HORA]],1,5)</f>
        <v>10:25</v>
      </c>
      <c r="K15284" s="16">
        <f>IF(Tabla1[[#This Row],[FECHA]]=I15285,IF(J15285-J15284&gt;0,(J15285-J15284)*1440,0),0)</f>
        <v>1.9999999999999929</v>
      </c>
      <c r="L15284" s="14">
        <f>-2+L15025-Datos!$C$8</f>
        <v>13.39</v>
      </c>
      <c r="M15284" s="13" t="s">
        <v>6711</v>
      </c>
      <c r="N15284" s="1" t="s">
        <v>1531</v>
      </c>
      <c r="O15284" s="1">
        <v>10</v>
      </c>
      <c r="P15284" s="1" t="s">
        <v>986</v>
      </c>
      <c r="Q15284" s="4" t="s">
        <v>21</v>
      </c>
    </row>
    <row r="15285" spans="1:17" ht="22.5" x14ac:dyDescent="0.25">
      <c r="A15285" s="3">
        <v>4393</v>
      </c>
      <c r="B15285" s="1" t="s">
        <v>13747</v>
      </c>
      <c r="C15285" s="1" t="s">
        <v>15</v>
      </c>
      <c r="D15285" s="1" t="s">
        <v>77</v>
      </c>
      <c r="E15285" s="1">
        <v>44210739</v>
      </c>
      <c r="F15285" s="1" t="s">
        <v>2157</v>
      </c>
      <c r="G15285" s="1">
        <v>44210739</v>
      </c>
      <c r="H15285" s="1" t="s">
        <v>2157</v>
      </c>
      <c r="I15285" s="2">
        <v>45096</v>
      </c>
      <c r="J15285" s="15" t="str">
        <f>MID(Tabla1[[#This Row],[HORA]],1,5)</f>
        <v>10:27</v>
      </c>
      <c r="K15285" s="16">
        <f>IF(Tabla1[[#This Row],[FECHA]]=I15286,IF(J15286-J15285&gt;0,(J15286-J15285)*1440,0),0)</f>
        <v>1.9999999999999929</v>
      </c>
      <c r="L15285" s="14">
        <f>-2+L15026-Datos!$C$8</f>
        <v>12.500000000000002</v>
      </c>
      <c r="M15285" s="13" t="s">
        <v>8246</v>
      </c>
      <c r="N15285" s="1" t="s">
        <v>1715</v>
      </c>
      <c r="O15285" s="1">
        <v>20</v>
      </c>
      <c r="P15285" s="1" t="s">
        <v>1508</v>
      </c>
      <c r="Q15285" s="4" t="s">
        <v>21</v>
      </c>
    </row>
    <row r="15286" spans="1:17" ht="22.5" x14ac:dyDescent="0.25">
      <c r="A15286" s="3">
        <v>16476</v>
      </c>
      <c r="B15286" s="1" t="s">
        <v>49969</v>
      </c>
      <c r="C15286" s="1" t="s">
        <v>15</v>
      </c>
      <c r="D15286" s="1" t="s">
        <v>40</v>
      </c>
      <c r="E15286" s="1">
        <v>20601973392</v>
      </c>
      <c r="F15286" s="1" t="s">
        <v>49970</v>
      </c>
      <c r="G15286" s="1">
        <v>48783608</v>
      </c>
      <c r="H15286" s="1" t="s">
        <v>49971</v>
      </c>
      <c r="I15286" s="2">
        <v>45096</v>
      </c>
      <c r="J15286" s="15" t="str">
        <f>MID(Tabla1[[#This Row],[HORA]],1,5)</f>
        <v>10:29</v>
      </c>
      <c r="K15286" s="16">
        <f>IF(Tabla1[[#This Row],[FECHA]]=I15287,IF(J15287-J15286&gt;0,(J15287-J15286)*1440,0),0)</f>
        <v>0</v>
      </c>
      <c r="L15286" s="14">
        <f>-2+L15027-Datos!$C$8</f>
        <v>12.540000000000003</v>
      </c>
      <c r="M15286" s="13" t="s">
        <v>1684</v>
      </c>
      <c r="N15286" s="1" t="s">
        <v>49972</v>
      </c>
      <c r="O15286" s="1">
        <v>25</v>
      </c>
      <c r="P15286" s="1" t="s">
        <v>986</v>
      </c>
      <c r="Q15286" s="4" t="s">
        <v>21</v>
      </c>
    </row>
    <row r="15287" spans="1:17" ht="22.5" x14ac:dyDescent="0.25">
      <c r="A15287" s="3">
        <v>16477</v>
      </c>
      <c r="B15287" s="1" t="s">
        <v>49969</v>
      </c>
      <c r="C15287" s="1" t="s">
        <v>15</v>
      </c>
      <c r="D15287" s="1" t="s">
        <v>40</v>
      </c>
      <c r="E15287" s="1">
        <v>20601973392</v>
      </c>
      <c r="F15287" s="1" t="s">
        <v>49970</v>
      </c>
      <c r="G15287" s="1">
        <v>48783608</v>
      </c>
      <c r="H15287" s="1" t="s">
        <v>49971</v>
      </c>
      <c r="I15287" s="2">
        <v>45096</v>
      </c>
      <c r="J15287" s="15" t="str">
        <f>MID(Tabla1[[#This Row],[HORA]],1,5)</f>
        <v>10:29</v>
      </c>
      <c r="K15287" s="16">
        <f>IF(Tabla1[[#This Row],[FECHA]]=I15288,IF(J15288-J15287&gt;0,(J15288-J15287)*1440,0),0)</f>
        <v>3.0000000000000693</v>
      </c>
      <c r="L15287" s="14">
        <f>-2+L15028-Datos!$C$8</f>
        <v>10.419999999999998</v>
      </c>
      <c r="M15287" s="13" t="s">
        <v>1684</v>
      </c>
      <c r="N15287" s="1" t="s">
        <v>49973</v>
      </c>
      <c r="O15287" s="1">
        <v>25</v>
      </c>
      <c r="P15287" s="1" t="s">
        <v>986</v>
      </c>
      <c r="Q15287" s="4" t="s">
        <v>21</v>
      </c>
    </row>
    <row r="15288" spans="1:17" ht="22.5" x14ac:dyDescent="0.25">
      <c r="A15288" s="3">
        <v>4334</v>
      </c>
      <c r="B15288" s="1" t="s">
        <v>13554</v>
      </c>
      <c r="C15288" s="1" t="s">
        <v>15</v>
      </c>
      <c r="D15288" s="1" t="s">
        <v>40</v>
      </c>
      <c r="E15288" s="1">
        <v>16537227</v>
      </c>
      <c r="F15288" s="1" t="s">
        <v>2024</v>
      </c>
      <c r="G15288" s="1">
        <v>2244751</v>
      </c>
      <c r="H15288" s="1" t="s">
        <v>13555</v>
      </c>
      <c r="I15288" s="2">
        <v>45096</v>
      </c>
      <c r="J15288" s="15" t="str">
        <f>MID(Tabla1[[#This Row],[HORA]],1,5)</f>
        <v>10:32</v>
      </c>
      <c r="K15288" s="16">
        <f>IF(Tabla1[[#This Row],[FECHA]]=I15289,IF(J15289-J15288&gt;0,(J15289-J15288)*1440,0),0)</f>
        <v>1.0000000000000764</v>
      </c>
      <c r="L15288" s="14">
        <f>-2+L15029-Datos!$C$8</f>
        <v>4.4000000000000021</v>
      </c>
      <c r="M15288" s="13" t="s">
        <v>286</v>
      </c>
      <c r="N15288" s="1" t="s">
        <v>1531</v>
      </c>
      <c r="O15288" s="1">
        <v>10</v>
      </c>
      <c r="P15288" s="1" t="s">
        <v>986</v>
      </c>
      <c r="Q15288" s="4" t="s">
        <v>21</v>
      </c>
    </row>
    <row r="15289" spans="1:17" ht="22.5" x14ac:dyDescent="0.25">
      <c r="A15289" s="3">
        <v>4335</v>
      </c>
      <c r="B15289" s="1" t="s">
        <v>13556</v>
      </c>
      <c r="C15289" s="1" t="s">
        <v>15</v>
      </c>
      <c r="D15289" s="1" t="s">
        <v>77</v>
      </c>
      <c r="E15289" s="1">
        <v>16537227</v>
      </c>
      <c r="F15289" s="1" t="s">
        <v>2024</v>
      </c>
      <c r="G15289" s="1">
        <v>2244752</v>
      </c>
      <c r="H15289" s="1" t="s">
        <v>13557</v>
      </c>
      <c r="I15289" s="2">
        <v>45096</v>
      </c>
      <c r="J15289" s="15" t="str">
        <f>MID(Tabla1[[#This Row],[HORA]],1,5)</f>
        <v>10:33</v>
      </c>
      <c r="K15289" s="16">
        <f>IF(Tabla1[[#This Row],[FECHA]]=I15290,IF(J15290-J15289&gt;0,(J15290-J15289)*1440,0),0)</f>
        <v>0</v>
      </c>
      <c r="L15289" s="14">
        <f>-2+L15030-Datos!$C$8</f>
        <v>5.7000000000000028</v>
      </c>
      <c r="M15289" s="13" t="s">
        <v>1300</v>
      </c>
      <c r="N15289" s="1" t="s">
        <v>1531</v>
      </c>
      <c r="O15289" s="1">
        <v>10</v>
      </c>
      <c r="P15289" s="1" t="s">
        <v>986</v>
      </c>
      <c r="Q15289" s="4" t="s">
        <v>21</v>
      </c>
    </row>
    <row r="15290" spans="1:17" ht="22.5" x14ac:dyDescent="0.25">
      <c r="A15290" s="3">
        <v>17802</v>
      </c>
      <c r="B15290" s="1" t="s">
        <v>53391</v>
      </c>
      <c r="C15290" s="1" t="s">
        <v>15</v>
      </c>
      <c r="D15290" s="1" t="s">
        <v>228</v>
      </c>
      <c r="E15290" s="1">
        <v>20601959667</v>
      </c>
      <c r="F15290" s="1" t="s">
        <v>52185</v>
      </c>
      <c r="G15290" s="1">
        <v>33792581</v>
      </c>
      <c r="H15290" s="1" t="s">
        <v>53392</v>
      </c>
      <c r="I15290" s="2">
        <v>45096</v>
      </c>
      <c r="J15290" s="15" t="str">
        <f>MID(Tabla1[[#This Row],[HORA]],1,5)</f>
        <v>10:33</v>
      </c>
      <c r="K15290" s="16">
        <f>IF(Tabla1[[#This Row],[FECHA]]=I15291,IF(J15291-J15290&gt;0,(J15291-J15290)*1440,0),0)</f>
        <v>0.99999999999991651</v>
      </c>
      <c r="L15290" s="14">
        <f>-2+L15031-Datos!$C$8</f>
        <v>4.6000000000000032</v>
      </c>
      <c r="M15290" s="13" t="s">
        <v>1300</v>
      </c>
      <c r="N15290" s="1" t="s">
        <v>53393</v>
      </c>
      <c r="O15290" s="1">
        <v>20</v>
      </c>
      <c r="P15290" s="1" t="s">
        <v>1141</v>
      </c>
      <c r="Q15290" s="4" t="s">
        <v>21</v>
      </c>
    </row>
    <row r="15291" spans="1:17" ht="22.5" x14ac:dyDescent="0.25">
      <c r="A15291" s="3">
        <v>17803</v>
      </c>
      <c r="B15291" s="1" t="s">
        <v>53394</v>
      </c>
      <c r="C15291" s="1" t="s">
        <v>15</v>
      </c>
      <c r="D15291" s="1" t="s">
        <v>77</v>
      </c>
      <c r="E15291" s="1">
        <v>20601959667</v>
      </c>
      <c r="F15291" s="1" t="s">
        <v>52185</v>
      </c>
      <c r="G15291" s="1">
        <v>3879694</v>
      </c>
      <c r="H15291" s="1" t="s">
        <v>53395</v>
      </c>
      <c r="I15291" s="2">
        <v>45096</v>
      </c>
      <c r="J15291" s="15" t="str">
        <f>MID(Tabla1[[#This Row],[HORA]],1,5)</f>
        <v>10:34</v>
      </c>
      <c r="K15291" s="16">
        <f>IF(Tabla1[[#This Row],[FECHA]]=I15292,IF(J15292-J15291&gt;0,(J15292-J15291)*1440,0),0)</f>
        <v>3.0000000000000693</v>
      </c>
      <c r="L15291" s="14">
        <f>-2+L15032-Datos!$C$8</f>
        <v>5.8000000000000025</v>
      </c>
      <c r="M15291" s="13" t="s">
        <v>1323</v>
      </c>
      <c r="N15291" s="1" t="s">
        <v>53393</v>
      </c>
      <c r="O15291" s="1">
        <v>20</v>
      </c>
      <c r="P15291" s="1" t="s">
        <v>1141</v>
      </c>
      <c r="Q15291" s="4" t="s">
        <v>21</v>
      </c>
    </row>
    <row r="15292" spans="1:17" ht="22.5" x14ac:dyDescent="0.25">
      <c r="A15292" s="3">
        <v>4336</v>
      </c>
      <c r="B15292" s="1" t="s">
        <v>13558</v>
      </c>
      <c r="C15292" s="1" t="s">
        <v>15</v>
      </c>
      <c r="D15292" s="1" t="s">
        <v>33</v>
      </c>
      <c r="E15292" s="1">
        <v>16503995</v>
      </c>
      <c r="F15292" s="1" t="s">
        <v>13559</v>
      </c>
      <c r="G15292" s="1">
        <v>2244754</v>
      </c>
      <c r="H15292" s="1" t="s">
        <v>13560</v>
      </c>
      <c r="I15292" s="2">
        <v>45096</v>
      </c>
      <c r="J15292" s="15" t="str">
        <f>MID(Tabla1[[#This Row],[HORA]],1,5)</f>
        <v>10:37</v>
      </c>
      <c r="K15292" s="16">
        <f>IF(Tabla1[[#This Row],[FECHA]]=I15293,IF(J15293-J15292&gt;0,(J15293-J15292)*1440,0),0)</f>
        <v>0.99999999999991651</v>
      </c>
      <c r="L15292" s="14">
        <f>-2+L15033-Datos!$C$8</f>
        <v>7.3000000000000025</v>
      </c>
      <c r="M15292" s="13" t="s">
        <v>1304</v>
      </c>
      <c r="N15292" s="1" t="s">
        <v>13561</v>
      </c>
      <c r="O15292" s="1">
        <v>20</v>
      </c>
      <c r="P15292" s="1" t="s">
        <v>986</v>
      </c>
      <c r="Q15292" s="4" t="s">
        <v>21</v>
      </c>
    </row>
    <row r="15293" spans="1:17" ht="22.5" x14ac:dyDescent="0.25">
      <c r="A15293" s="3">
        <v>4337</v>
      </c>
      <c r="B15293" s="1" t="s">
        <v>13562</v>
      </c>
      <c r="C15293" s="1" t="s">
        <v>15</v>
      </c>
      <c r="D15293" s="1" t="s">
        <v>33</v>
      </c>
      <c r="E15293" s="1">
        <v>6772371</v>
      </c>
      <c r="F15293" s="1" t="s">
        <v>13563</v>
      </c>
      <c r="G15293" s="1">
        <v>2244758</v>
      </c>
      <c r="H15293" s="1" t="s">
        <v>13564</v>
      </c>
      <c r="I15293" s="2">
        <v>45096</v>
      </c>
      <c r="J15293" s="15" t="str">
        <f>MID(Tabla1[[#This Row],[HORA]],1,5)</f>
        <v>10:38</v>
      </c>
      <c r="K15293" s="16">
        <f>IF(Tabla1[[#This Row],[FECHA]]=I15294,IF(J15294-J15293&gt;0,(J15294-J15293)*1440,0),0)</f>
        <v>0</v>
      </c>
      <c r="L15293" s="14">
        <f>-2+L15034-Datos!$C$8</f>
        <v>4.6500000000000021</v>
      </c>
      <c r="M15293" s="13" t="s">
        <v>334</v>
      </c>
      <c r="N15293" s="1" t="s">
        <v>13565</v>
      </c>
      <c r="O15293" s="1">
        <v>15</v>
      </c>
      <c r="P15293" s="1" t="s">
        <v>986</v>
      </c>
      <c r="Q15293" s="4" t="s">
        <v>21</v>
      </c>
    </row>
    <row r="15294" spans="1:17" ht="22.5" x14ac:dyDescent="0.25">
      <c r="A15294" s="3">
        <v>17804</v>
      </c>
      <c r="B15294" s="1" t="s">
        <v>53396</v>
      </c>
      <c r="C15294" s="1" t="s">
        <v>15</v>
      </c>
      <c r="D15294" s="1" t="s">
        <v>77</v>
      </c>
      <c r="E15294" s="1">
        <v>20609872277</v>
      </c>
      <c r="F15294" s="1" t="s">
        <v>53397</v>
      </c>
      <c r="G15294" s="1">
        <v>43321580</v>
      </c>
      <c r="H15294" s="1" t="s">
        <v>5230</v>
      </c>
      <c r="I15294" s="2">
        <v>45096</v>
      </c>
      <c r="J15294" s="15" t="str">
        <f>MID(Tabla1[[#This Row],[HORA]],1,5)</f>
        <v>10:38</v>
      </c>
      <c r="K15294" s="16">
        <f>IF(Tabla1[[#This Row],[FECHA]]=I15295,IF(J15295-J15294&gt;0,(J15295-J15294)*1440,0),0)</f>
        <v>3.0000000000000693</v>
      </c>
      <c r="L15294" s="14">
        <f>-2+L15035-Datos!$C$8</f>
        <v>6.8000000000000025</v>
      </c>
      <c r="M15294" s="13" t="s">
        <v>334</v>
      </c>
      <c r="N15294" s="1" t="s">
        <v>53398</v>
      </c>
      <c r="O15294" s="1">
        <v>50</v>
      </c>
      <c r="P15294" s="1" t="s">
        <v>1141</v>
      </c>
      <c r="Q15294" s="4" t="s">
        <v>21</v>
      </c>
    </row>
    <row r="15295" spans="1:17" ht="22.5" x14ac:dyDescent="0.25">
      <c r="A15295" s="3">
        <v>11011</v>
      </c>
      <c r="B15295" s="1" t="s">
        <v>34197</v>
      </c>
      <c r="C15295" s="1" t="s">
        <v>15</v>
      </c>
      <c r="D15295" s="1" t="s">
        <v>40</v>
      </c>
      <c r="E15295" s="1">
        <v>47807020</v>
      </c>
      <c r="F15295" s="1" t="s">
        <v>4897</v>
      </c>
      <c r="G15295" s="1">
        <v>2893443</v>
      </c>
      <c r="H15295" s="1" t="s">
        <v>4898</v>
      </c>
      <c r="I15295" s="2">
        <v>45096</v>
      </c>
      <c r="J15295" s="15" t="str">
        <f>MID(Tabla1[[#This Row],[HORA]],1,5)</f>
        <v>10:41</v>
      </c>
      <c r="K15295" s="16">
        <f>IF(Tabla1[[#This Row],[FECHA]]=I15296,IF(J15296-J15295&gt;0,(J15296-J15295)*1440,0),0)</f>
        <v>0.99999999999991651</v>
      </c>
      <c r="L15295" s="14">
        <f>-2+L15036-Datos!$C$8</f>
        <v>8.5000000000000036</v>
      </c>
      <c r="M15295" s="13" t="s">
        <v>1067</v>
      </c>
      <c r="N15295" s="1" t="s">
        <v>34198</v>
      </c>
      <c r="O15295" s="1">
        <v>15</v>
      </c>
      <c r="P15295" s="1" t="s">
        <v>1141</v>
      </c>
      <c r="Q15295" s="4" t="s">
        <v>21</v>
      </c>
    </row>
    <row r="15296" spans="1:17" ht="22.5" x14ac:dyDescent="0.25">
      <c r="A15296" s="3">
        <v>4338</v>
      </c>
      <c r="B15296" s="1" t="s">
        <v>13566</v>
      </c>
      <c r="C15296" s="1" t="s">
        <v>15</v>
      </c>
      <c r="D15296" s="1" t="s">
        <v>71</v>
      </c>
      <c r="E15296" s="1">
        <v>41507203</v>
      </c>
      <c r="F15296" s="1" t="s">
        <v>13567</v>
      </c>
      <c r="G15296" s="1">
        <v>2244759</v>
      </c>
      <c r="H15296" s="1" t="s">
        <v>13568</v>
      </c>
      <c r="I15296" s="2">
        <v>45096</v>
      </c>
      <c r="J15296" s="15" t="str">
        <f>MID(Tabla1[[#This Row],[HORA]],1,5)</f>
        <v>10:42</v>
      </c>
      <c r="K15296" s="16">
        <f>IF(Tabla1[[#This Row],[FECHA]]=I15297,IF(J15297-J15296&gt;0,(J15297-J15296)*1440,0),0)</f>
        <v>1.0000000000000764</v>
      </c>
      <c r="L15296" s="14">
        <f>-2+L15037-Datos!$C$8</f>
        <v>5.6600000000000019</v>
      </c>
      <c r="M15296" s="13" t="s">
        <v>1000</v>
      </c>
      <c r="N15296" s="1" t="s">
        <v>13531</v>
      </c>
      <c r="O15296" s="1">
        <v>15</v>
      </c>
      <c r="P15296" s="1" t="s">
        <v>986</v>
      </c>
      <c r="Q15296" s="4" t="s">
        <v>21</v>
      </c>
    </row>
    <row r="15297" spans="1:17" ht="22.5" x14ac:dyDescent="0.25">
      <c r="A15297" s="3">
        <v>11012</v>
      </c>
      <c r="B15297" s="1" t="s">
        <v>34199</v>
      </c>
      <c r="C15297" s="1" t="s">
        <v>15</v>
      </c>
      <c r="D15297" s="1" t="s">
        <v>40</v>
      </c>
      <c r="E15297" s="1">
        <v>16665927</v>
      </c>
      <c r="F15297" s="1" t="s">
        <v>25299</v>
      </c>
      <c r="G15297" s="1">
        <v>2244760</v>
      </c>
      <c r="H15297" s="1" t="s">
        <v>34200</v>
      </c>
      <c r="I15297" s="2">
        <v>45096</v>
      </c>
      <c r="J15297" s="15" t="str">
        <f>MID(Tabla1[[#This Row],[HORA]],1,5)</f>
        <v>10:43</v>
      </c>
      <c r="K15297" s="16">
        <f>IF(Tabla1[[#This Row],[FECHA]]=I15298,IF(J15298-J15297&gt;0,(J15298-J15297)*1440,0),0)</f>
        <v>1.9999999999999929</v>
      </c>
      <c r="L15297" s="14">
        <f>-2+L15038-Datos!$C$8</f>
        <v>6.6000000000000032</v>
      </c>
      <c r="M15297" s="13" t="s">
        <v>1052</v>
      </c>
      <c r="N15297" s="1" t="s">
        <v>34201</v>
      </c>
      <c r="O15297" s="1">
        <v>13</v>
      </c>
      <c r="P15297" s="1" t="s">
        <v>1141</v>
      </c>
      <c r="Q15297" s="4" t="s">
        <v>21</v>
      </c>
    </row>
    <row r="15298" spans="1:17" ht="22.5" x14ac:dyDescent="0.25">
      <c r="A15298" s="3">
        <v>4339</v>
      </c>
      <c r="B15298" s="1" t="s">
        <v>13569</v>
      </c>
      <c r="C15298" s="1" t="s">
        <v>15</v>
      </c>
      <c r="D15298" s="1" t="s">
        <v>40</v>
      </c>
      <c r="E15298" s="1">
        <v>44448519</v>
      </c>
      <c r="F15298" s="1" t="s">
        <v>13570</v>
      </c>
      <c r="G15298" s="1">
        <v>41913267</v>
      </c>
      <c r="H15298" s="1" t="s">
        <v>13571</v>
      </c>
      <c r="I15298" s="2">
        <v>45096</v>
      </c>
      <c r="J15298" s="15" t="str">
        <f>MID(Tabla1[[#This Row],[HORA]],1,5)</f>
        <v>10:45</v>
      </c>
      <c r="K15298" s="16">
        <f>IF(Tabla1[[#This Row],[FECHA]]=I15299,IF(J15299-J15298&gt;0,(J15299-J15298)*1440,0),0)</f>
        <v>0.99999999999999645</v>
      </c>
      <c r="L15298" s="14">
        <f>-2+L15039-Datos!$C$8</f>
        <v>6.8400000000000016</v>
      </c>
      <c r="M15298" s="13" t="s">
        <v>2528</v>
      </c>
      <c r="N15298" s="1" t="s">
        <v>1531</v>
      </c>
      <c r="O15298" s="1">
        <v>10</v>
      </c>
      <c r="P15298" s="1" t="s">
        <v>986</v>
      </c>
      <c r="Q15298" s="4" t="s">
        <v>21</v>
      </c>
    </row>
    <row r="15299" spans="1:17" ht="22.5" x14ac:dyDescent="0.25">
      <c r="A15299" s="3">
        <v>522</v>
      </c>
      <c r="B15299" s="1" t="s">
        <v>1156</v>
      </c>
      <c r="C15299" s="1" t="s">
        <v>15</v>
      </c>
      <c r="D15299" s="1" t="s">
        <v>16</v>
      </c>
      <c r="E15299" s="1">
        <v>19999999</v>
      </c>
      <c r="F15299" s="1" t="s">
        <v>1138</v>
      </c>
      <c r="G15299" s="1">
        <v>2244761</v>
      </c>
      <c r="H15299" s="1" t="s">
        <v>1157</v>
      </c>
      <c r="I15299" s="2">
        <v>45096</v>
      </c>
      <c r="J15299" s="15" t="str">
        <f>MID(Tabla1[[#This Row],[HORA]],1,5)</f>
        <v>10:46</v>
      </c>
      <c r="K15299" s="16">
        <f>IF(Tabla1[[#This Row],[FECHA]]=I15300,IF(J15300-J15299&gt;0,(J15300-J15299)*1440,0),0)</f>
        <v>0</v>
      </c>
      <c r="L15299" s="14">
        <f>-2+L15040-Datos!$C$8</f>
        <v>4.5100000000000033</v>
      </c>
      <c r="M15299" s="13" t="s">
        <v>1158</v>
      </c>
      <c r="N15299" s="1" t="s">
        <v>1155</v>
      </c>
      <c r="O15299" s="1">
        <v>0</v>
      </c>
      <c r="P15299" s="1" t="s">
        <v>1141</v>
      </c>
      <c r="Q15299" s="4" t="s">
        <v>21</v>
      </c>
    </row>
    <row r="15300" spans="1:17" ht="22.5" x14ac:dyDescent="0.25">
      <c r="A15300" s="3">
        <v>4340</v>
      </c>
      <c r="B15300" s="1" t="s">
        <v>13572</v>
      </c>
      <c r="C15300" s="1" t="s">
        <v>15</v>
      </c>
      <c r="D15300" s="1" t="s">
        <v>40</v>
      </c>
      <c r="E15300" s="1">
        <v>44569480</v>
      </c>
      <c r="F15300" s="1" t="s">
        <v>13573</v>
      </c>
      <c r="G15300" s="1">
        <v>41487978</v>
      </c>
      <c r="H15300" s="1" t="s">
        <v>13574</v>
      </c>
      <c r="I15300" s="2">
        <v>45096</v>
      </c>
      <c r="J15300" s="15" t="str">
        <f>MID(Tabla1[[#This Row],[HORA]],1,5)</f>
        <v>10:46</v>
      </c>
      <c r="K15300" s="16">
        <f>IF(Tabla1[[#This Row],[FECHA]]=I15301,IF(J15301-J15300&gt;0,(J15301-J15300)*1440,0),0)</f>
        <v>2.9999999999999893</v>
      </c>
      <c r="L15300" s="14">
        <f>-2+L15041-Datos!$C$8</f>
        <v>5.7500000000000018</v>
      </c>
      <c r="M15300" s="13" t="s">
        <v>1158</v>
      </c>
      <c r="N15300" s="1" t="s">
        <v>13575</v>
      </c>
      <c r="O15300" s="1">
        <v>10</v>
      </c>
      <c r="P15300" s="1" t="s">
        <v>986</v>
      </c>
      <c r="Q15300" s="4" t="s">
        <v>21</v>
      </c>
    </row>
    <row r="15301" spans="1:17" ht="22.5" x14ac:dyDescent="0.25">
      <c r="A15301" s="3">
        <v>523</v>
      </c>
      <c r="B15301" s="1" t="s">
        <v>1159</v>
      </c>
      <c r="C15301" s="1" t="s">
        <v>15</v>
      </c>
      <c r="D15301" s="1" t="s">
        <v>61</v>
      </c>
      <c r="E15301" s="1">
        <v>19999999</v>
      </c>
      <c r="F15301" s="1" t="s">
        <v>1138</v>
      </c>
      <c r="G15301" s="1">
        <v>2244762</v>
      </c>
      <c r="H15301" s="1" t="s">
        <v>1160</v>
      </c>
      <c r="I15301" s="2">
        <v>45096</v>
      </c>
      <c r="J15301" s="15" t="str">
        <f>MID(Tabla1[[#This Row],[HORA]],1,5)</f>
        <v>10:49</v>
      </c>
      <c r="K15301" s="16">
        <f>IF(Tabla1[[#This Row],[FECHA]]=I15302,IF(J15302-J15301&gt;0,(J15302-J15301)*1440,0),0)</f>
        <v>0</v>
      </c>
      <c r="L15301" s="14">
        <f>-2+L15042-Datos!$C$8</f>
        <v>5.4400000000000031</v>
      </c>
      <c r="M15301" s="13" t="s">
        <v>1161</v>
      </c>
      <c r="N15301" s="1" t="s">
        <v>230</v>
      </c>
      <c r="O15301" s="1">
        <v>0</v>
      </c>
      <c r="P15301" s="1" t="s">
        <v>1141</v>
      </c>
      <c r="Q15301" s="4" t="s">
        <v>21</v>
      </c>
    </row>
    <row r="15302" spans="1:17" ht="22.5" x14ac:dyDescent="0.25">
      <c r="A15302" s="3">
        <v>524</v>
      </c>
      <c r="B15302" s="1" t="s">
        <v>1159</v>
      </c>
      <c r="C15302" s="1" t="s">
        <v>15</v>
      </c>
      <c r="D15302" s="1" t="s">
        <v>61</v>
      </c>
      <c r="E15302" s="1">
        <v>19999999</v>
      </c>
      <c r="F15302" s="1" t="s">
        <v>1138</v>
      </c>
      <c r="G15302" s="1">
        <v>2244762</v>
      </c>
      <c r="H15302" s="1" t="s">
        <v>1160</v>
      </c>
      <c r="I15302" s="2">
        <v>45096</v>
      </c>
      <c r="J15302" s="15" t="str">
        <f>MID(Tabla1[[#This Row],[HORA]],1,5)</f>
        <v>10:49</v>
      </c>
      <c r="K15302" s="16">
        <f>IF(Tabla1[[#This Row],[FECHA]]=I15303,IF(J15303-J15302&gt;0,(J15303-J15302)*1440,0),0)</f>
        <v>0.99999999999999645</v>
      </c>
      <c r="L15302" s="14">
        <f>-2+L15043-Datos!$C$8</f>
        <v>6.8200000000000021</v>
      </c>
      <c r="M15302" s="13" t="s">
        <v>1161</v>
      </c>
      <c r="N15302" s="1" t="s">
        <v>1162</v>
      </c>
      <c r="O15302" s="1">
        <v>0</v>
      </c>
      <c r="P15302" s="1" t="s">
        <v>1141</v>
      </c>
      <c r="Q15302" s="4" t="s">
        <v>21</v>
      </c>
    </row>
    <row r="15303" spans="1:17" ht="22.5" x14ac:dyDescent="0.25">
      <c r="A15303" s="3">
        <v>525</v>
      </c>
      <c r="B15303" s="1" t="s">
        <v>1163</v>
      </c>
      <c r="C15303" s="1" t="s">
        <v>15</v>
      </c>
      <c r="D15303" s="1" t="s">
        <v>23</v>
      </c>
      <c r="E15303" s="1">
        <v>19999999</v>
      </c>
      <c r="F15303" s="1" t="s">
        <v>1138</v>
      </c>
      <c r="G15303" s="1">
        <v>2244764</v>
      </c>
      <c r="H15303" s="1" t="s">
        <v>1164</v>
      </c>
      <c r="I15303" s="2">
        <v>45096</v>
      </c>
      <c r="J15303" s="15" t="str">
        <f>MID(Tabla1[[#This Row],[HORA]],1,5)</f>
        <v>10:50</v>
      </c>
      <c r="K15303" s="16">
        <f>IF(Tabla1[[#This Row],[FECHA]]=I15304,IF(J15304-J15303&gt;0,(J15304-J15303)*1440,0),0)</f>
        <v>2.9999999999999893</v>
      </c>
      <c r="L15303" s="14">
        <f>-2+L15044-Datos!$C$8</f>
        <v>6.7600000000000033</v>
      </c>
      <c r="M15303" s="13" t="s">
        <v>177</v>
      </c>
      <c r="N15303" s="1" t="s">
        <v>1155</v>
      </c>
      <c r="O15303" s="1">
        <v>0</v>
      </c>
      <c r="P15303" s="1" t="s">
        <v>1141</v>
      </c>
      <c r="Q15303" s="4" t="s">
        <v>21</v>
      </c>
    </row>
    <row r="15304" spans="1:17" ht="22.5" x14ac:dyDescent="0.25">
      <c r="A15304" s="3">
        <v>4341</v>
      </c>
      <c r="B15304" s="1" t="s">
        <v>13576</v>
      </c>
      <c r="C15304" s="1" t="s">
        <v>15</v>
      </c>
      <c r="D15304" s="1" t="s">
        <v>40</v>
      </c>
      <c r="E15304" s="1">
        <v>3872104</v>
      </c>
      <c r="F15304" s="1" t="s">
        <v>13577</v>
      </c>
      <c r="G15304" s="1">
        <v>2244767</v>
      </c>
      <c r="H15304" s="1" t="s">
        <v>13578</v>
      </c>
      <c r="I15304" s="2">
        <v>45096</v>
      </c>
      <c r="J15304" s="15" t="str">
        <f>MID(Tabla1[[#This Row],[HORA]],1,5)</f>
        <v>10:53</v>
      </c>
      <c r="K15304" s="16">
        <f>IF(Tabla1[[#This Row],[FECHA]]=I15305,IF(J15305-J15304&gt;0,(J15305-J15304)*1440,0),0)</f>
        <v>2.9999999999999893</v>
      </c>
      <c r="L15304" s="14">
        <f>-2+L15045-Datos!$C$8</f>
        <v>6.6600000000000019</v>
      </c>
      <c r="M15304" s="13" t="s">
        <v>6325</v>
      </c>
      <c r="N15304" s="1" t="s">
        <v>13579</v>
      </c>
      <c r="O15304" s="1">
        <v>12</v>
      </c>
      <c r="P15304" s="1" t="s">
        <v>986</v>
      </c>
      <c r="Q15304" s="4" t="s">
        <v>21</v>
      </c>
    </row>
    <row r="15305" spans="1:17" ht="22.5" x14ac:dyDescent="0.25">
      <c r="A15305" s="3">
        <v>16478</v>
      </c>
      <c r="B15305" s="1" t="s">
        <v>49974</v>
      </c>
      <c r="C15305" s="1" t="s">
        <v>15</v>
      </c>
      <c r="D15305" s="1" t="s">
        <v>40</v>
      </c>
      <c r="E15305" s="1">
        <v>20437544248</v>
      </c>
      <c r="F15305" s="1" t="s">
        <v>47737</v>
      </c>
      <c r="G15305" s="1">
        <v>2244768</v>
      </c>
      <c r="H15305" s="1" t="s">
        <v>49975</v>
      </c>
      <c r="I15305" s="2">
        <v>45096</v>
      </c>
      <c r="J15305" s="15" t="str">
        <f>MID(Tabla1[[#This Row],[HORA]],1,5)</f>
        <v>10:56</v>
      </c>
      <c r="K15305" s="16">
        <f>IF(Tabla1[[#This Row],[FECHA]]=I15306,IF(J15306-J15305&gt;0,(J15306-J15305)*1440,0),0)</f>
        <v>3.9999999999999858</v>
      </c>
      <c r="L15305" s="14">
        <f>-2+L15046-Datos!$C$8</f>
        <v>4.3700000000000028</v>
      </c>
      <c r="M15305" s="13" t="s">
        <v>560</v>
      </c>
      <c r="N15305" s="1" t="s">
        <v>49976</v>
      </c>
      <c r="O15305" s="1">
        <v>10</v>
      </c>
      <c r="P15305" s="1" t="s">
        <v>986</v>
      </c>
      <c r="Q15305" s="4" t="s">
        <v>21</v>
      </c>
    </row>
    <row r="15306" spans="1:17" ht="22.5" x14ac:dyDescent="0.25">
      <c r="A15306" s="3">
        <v>11013</v>
      </c>
      <c r="B15306" s="1" t="s">
        <v>34202</v>
      </c>
      <c r="C15306" s="1" t="s">
        <v>15</v>
      </c>
      <c r="D15306" s="1" t="s">
        <v>71</v>
      </c>
      <c r="E15306" s="1">
        <v>27823885</v>
      </c>
      <c r="F15306" s="1" t="s">
        <v>34203</v>
      </c>
      <c r="G15306" s="1">
        <v>2244770</v>
      </c>
      <c r="H15306" s="1" t="s">
        <v>34204</v>
      </c>
      <c r="I15306" s="2">
        <v>45096</v>
      </c>
      <c r="J15306" s="15" t="str">
        <f>MID(Tabla1[[#This Row],[HORA]],1,5)</f>
        <v>11:00</v>
      </c>
      <c r="K15306" s="16">
        <f>IF(Tabla1[[#This Row],[FECHA]]=I15307,IF(J15307-J15306&gt;0,(J15307-J15306)*1440,0),0)</f>
        <v>1.9999999999999929</v>
      </c>
      <c r="L15306" s="14">
        <f>-2+L15047-Datos!$C$8</f>
        <v>5.6600000000000019</v>
      </c>
      <c r="M15306" s="13" t="s">
        <v>2252</v>
      </c>
      <c r="N15306" s="1" t="s">
        <v>12268</v>
      </c>
      <c r="O15306" s="1">
        <v>10</v>
      </c>
      <c r="P15306" s="1" t="s">
        <v>1141</v>
      </c>
      <c r="Q15306" s="4" t="s">
        <v>21</v>
      </c>
    </row>
    <row r="15307" spans="1:17" ht="22.5" x14ac:dyDescent="0.25">
      <c r="A15307" s="3">
        <v>17805</v>
      </c>
      <c r="B15307" s="1" t="s">
        <v>53399</v>
      </c>
      <c r="C15307" s="1" t="s">
        <v>15</v>
      </c>
      <c r="D15307" s="1" t="s">
        <v>82</v>
      </c>
      <c r="E15307" s="1">
        <v>20610079050</v>
      </c>
      <c r="F15307" s="1" t="s">
        <v>48341</v>
      </c>
      <c r="G15307" s="1">
        <v>2244771</v>
      </c>
      <c r="H15307" s="1" t="s">
        <v>51830</v>
      </c>
      <c r="I15307" s="2">
        <v>45096</v>
      </c>
      <c r="J15307" s="15" t="str">
        <f>MID(Tabla1[[#This Row],[HORA]],1,5)</f>
        <v>11:02</v>
      </c>
      <c r="K15307" s="16">
        <f>IF(Tabla1[[#This Row],[FECHA]]=I15308,IF(J15308-J15307&gt;0,(J15308-J15307)*1440,0),0)</f>
        <v>1.9999999999999929</v>
      </c>
      <c r="L15307" s="14">
        <f>2+L15048-Datos!$C$8</f>
        <v>8.6700000000000035</v>
      </c>
      <c r="M15307" s="13" t="s">
        <v>433</v>
      </c>
      <c r="N15307" s="1" t="s">
        <v>12268</v>
      </c>
      <c r="O15307" s="1">
        <v>10</v>
      </c>
      <c r="P15307" s="1" t="s">
        <v>1141</v>
      </c>
      <c r="Q15307" s="4" t="s">
        <v>21</v>
      </c>
    </row>
    <row r="15308" spans="1:17" ht="22.5" x14ac:dyDescent="0.25">
      <c r="A15308" s="3">
        <v>11014</v>
      </c>
      <c r="B15308" s="1" t="s">
        <v>34205</v>
      </c>
      <c r="C15308" s="1" t="s">
        <v>15</v>
      </c>
      <c r="D15308" s="1" t="s">
        <v>71</v>
      </c>
      <c r="E15308" s="1">
        <v>47978493</v>
      </c>
      <c r="F15308" s="1" t="s">
        <v>34206</v>
      </c>
      <c r="G15308" s="1">
        <v>2244772</v>
      </c>
      <c r="H15308" s="1" t="s">
        <v>4028</v>
      </c>
      <c r="I15308" s="2">
        <v>45096</v>
      </c>
      <c r="J15308" s="15" t="str">
        <f>MID(Tabla1[[#This Row],[HORA]],1,5)</f>
        <v>11:04</v>
      </c>
      <c r="K15308" s="16">
        <f>IF(Tabla1[[#This Row],[FECHA]]=I15309,IF(J15309-J15308&gt;0,(J15309-J15308)*1440,0),0)</f>
        <v>0</v>
      </c>
      <c r="L15308" s="14">
        <f>2+L15049-Datos!$C$8</f>
        <v>11.680000000000001</v>
      </c>
      <c r="M15308" s="13" t="s">
        <v>4255</v>
      </c>
      <c r="N15308" s="1" t="s">
        <v>34207</v>
      </c>
      <c r="O15308" s="1">
        <v>30</v>
      </c>
      <c r="P15308" s="1" t="s">
        <v>1141</v>
      </c>
      <c r="Q15308" s="4" t="s">
        <v>21</v>
      </c>
    </row>
    <row r="15309" spans="1:17" ht="22.5" x14ac:dyDescent="0.25">
      <c r="A15309" s="3">
        <v>4395</v>
      </c>
      <c r="B15309" s="1" t="s">
        <v>13751</v>
      </c>
      <c r="C15309" s="1" t="s">
        <v>15</v>
      </c>
      <c r="D15309" s="1" t="s">
        <v>82</v>
      </c>
      <c r="E15309" s="1">
        <v>45645181</v>
      </c>
      <c r="F15309" s="1" t="s">
        <v>13752</v>
      </c>
      <c r="G15309" s="1">
        <v>45645181</v>
      </c>
      <c r="H15309" s="1" t="s">
        <v>13752</v>
      </c>
      <c r="I15309" s="2">
        <v>45096</v>
      </c>
      <c r="J15309" s="15" t="str">
        <f>MID(Tabla1[[#This Row],[HORA]],1,5)</f>
        <v>11:04</v>
      </c>
      <c r="K15309" s="16">
        <f>IF(Tabla1[[#This Row],[FECHA]]=I15310,IF(J15310-J15309&gt;0,(J15310-J15309)*1440,0),0)</f>
        <v>1.9999999999999929</v>
      </c>
      <c r="L15309" s="14">
        <f>2+L15050-Datos!$C$8</f>
        <v>13.740000000000006</v>
      </c>
      <c r="M15309" s="13" t="s">
        <v>3318</v>
      </c>
      <c r="N15309" s="1" t="s">
        <v>1715</v>
      </c>
      <c r="O15309" s="1">
        <v>10</v>
      </c>
      <c r="P15309" s="1" t="s">
        <v>1508</v>
      </c>
      <c r="Q15309" s="4" t="s">
        <v>21</v>
      </c>
    </row>
    <row r="15310" spans="1:17" ht="22.5" x14ac:dyDescent="0.25">
      <c r="A15310" s="3">
        <v>526</v>
      </c>
      <c r="B15310" s="1" t="s">
        <v>1165</v>
      </c>
      <c r="C15310" s="1" t="s">
        <v>15</v>
      </c>
      <c r="D15310" s="1" t="s">
        <v>71</v>
      </c>
      <c r="E15310" s="1">
        <v>19999999</v>
      </c>
      <c r="F15310" s="1" t="s">
        <v>1138</v>
      </c>
      <c r="G15310" s="1">
        <v>2244773</v>
      </c>
      <c r="H15310" s="1" t="s">
        <v>1166</v>
      </c>
      <c r="I15310" s="2">
        <v>45096</v>
      </c>
      <c r="J15310" s="15" t="str">
        <f>MID(Tabla1[[#This Row],[HORA]],1,5)</f>
        <v>11:06</v>
      </c>
      <c r="K15310" s="16">
        <f>IF(Tabla1[[#This Row],[FECHA]]=I15311,IF(J15311-J15310&gt;0,(J15311-J15310)*1440,0),0)</f>
        <v>1.9999999999999929</v>
      </c>
      <c r="L15310" s="14">
        <f>2+L15051-Datos!$C$8</f>
        <v>9.610000000000003</v>
      </c>
      <c r="M15310" s="13" t="s">
        <v>1167</v>
      </c>
      <c r="N15310" s="1" t="s">
        <v>1168</v>
      </c>
      <c r="O15310" s="1">
        <v>0</v>
      </c>
      <c r="P15310" s="1" t="s">
        <v>1141</v>
      </c>
      <c r="Q15310" s="4" t="s">
        <v>21</v>
      </c>
    </row>
    <row r="15311" spans="1:17" ht="22.5" x14ac:dyDescent="0.25">
      <c r="A15311" s="3">
        <v>4342</v>
      </c>
      <c r="B15311" s="1" t="s">
        <v>13580</v>
      </c>
      <c r="C15311" s="1" t="s">
        <v>15</v>
      </c>
      <c r="D15311" s="1" t="s">
        <v>33</v>
      </c>
      <c r="E15311" s="1">
        <v>75600514</v>
      </c>
      <c r="F15311" s="1" t="s">
        <v>13581</v>
      </c>
      <c r="G15311" s="1">
        <v>73814598</v>
      </c>
      <c r="H15311" s="1" t="s">
        <v>13582</v>
      </c>
      <c r="I15311" s="2">
        <v>45096</v>
      </c>
      <c r="J15311" s="15" t="str">
        <f>MID(Tabla1[[#This Row],[HORA]],1,5)</f>
        <v>11:08</v>
      </c>
      <c r="K15311" s="16">
        <f>IF(Tabla1[[#This Row],[FECHA]]=I15312,IF(J15312-J15311&gt;0,(J15312-J15311)*1440,0),0)</f>
        <v>1.0000000000000764</v>
      </c>
      <c r="L15311" s="14">
        <f>2+L15052-Datos!$C$8</f>
        <v>9.4200000000000035</v>
      </c>
      <c r="M15311" s="13" t="s">
        <v>1055</v>
      </c>
      <c r="N15311" s="1" t="s">
        <v>13583</v>
      </c>
      <c r="O15311" s="1">
        <v>30</v>
      </c>
      <c r="P15311" s="1" t="s">
        <v>986</v>
      </c>
      <c r="Q15311" s="4" t="s">
        <v>21</v>
      </c>
    </row>
    <row r="15312" spans="1:17" ht="22.5" x14ac:dyDescent="0.25">
      <c r="A15312" s="3">
        <v>17806</v>
      </c>
      <c r="B15312" s="1" t="s">
        <v>53400</v>
      </c>
      <c r="C15312" s="1" t="s">
        <v>15</v>
      </c>
      <c r="D15312" s="1" t="s">
        <v>40</v>
      </c>
      <c r="E15312" s="1">
        <v>20608028448</v>
      </c>
      <c r="F15312" s="1" t="s">
        <v>48665</v>
      </c>
      <c r="G15312" s="1">
        <v>47881961</v>
      </c>
      <c r="H15312" s="1" t="s">
        <v>53401</v>
      </c>
      <c r="I15312" s="2">
        <v>45096</v>
      </c>
      <c r="J15312" s="15" t="str">
        <f>MID(Tabla1[[#This Row],[HORA]],1,5)</f>
        <v>11:09</v>
      </c>
      <c r="K15312" s="16">
        <f>IF(Tabla1[[#This Row],[FECHA]]=I15313,IF(J15313-J15312&gt;0,(J15313-J15312)*1440,0),0)</f>
        <v>0.99999999999991651</v>
      </c>
      <c r="L15312" s="14">
        <f>2+L15053-Datos!$C$8</f>
        <v>11.510000000000003</v>
      </c>
      <c r="M15312" s="13" t="s">
        <v>1082</v>
      </c>
      <c r="N15312" s="1" t="s">
        <v>53402</v>
      </c>
      <c r="O15312" s="1">
        <v>15</v>
      </c>
      <c r="P15312" s="1" t="s">
        <v>1141</v>
      </c>
      <c r="Q15312" s="4" t="s">
        <v>21</v>
      </c>
    </row>
    <row r="15313" spans="1:17" ht="22.5" x14ac:dyDescent="0.25">
      <c r="A15313" s="3">
        <v>4343</v>
      </c>
      <c r="B15313" s="1" t="s">
        <v>13584</v>
      </c>
      <c r="C15313" s="1" t="s">
        <v>15</v>
      </c>
      <c r="D15313" s="1" t="s">
        <v>33</v>
      </c>
      <c r="E15313" s="1">
        <v>72386953</v>
      </c>
      <c r="F15313" s="1" t="s">
        <v>13585</v>
      </c>
      <c r="G15313" s="1">
        <v>72388818</v>
      </c>
      <c r="H15313" s="1" t="s">
        <v>13586</v>
      </c>
      <c r="I15313" s="2">
        <v>45096</v>
      </c>
      <c r="J15313" s="15" t="str">
        <f>MID(Tabla1[[#This Row],[HORA]],1,5)</f>
        <v>11:10</v>
      </c>
      <c r="K15313" s="16">
        <f>IF(Tabla1[[#This Row],[FECHA]]=I15314,IF(J15314-J15313&gt;0,(J15314-J15313)*1440,0),0)</f>
        <v>0</v>
      </c>
      <c r="L15313" s="14">
        <f>2+L15054-Datos!$C$8</f>
        <v>8.8500000000000032</v>
      </c>
      <c r="M15313" s="13" t="s">
        <v>937</v>
      </c>
      <c r="N15313" s="1" t="s">
        <v>13587</v>
      </c>
      <c r="O15313" s="1">
        <v>20</v>
      </c>
      <c r="P15313" s="1" t="s">
        <v>986</v>
      </c>
      <c r="Q15313" s="4" t="s">
        <v>21</v>
      </c>
    </row>
    <row r="15314" spans="1:17" ht="22.5" x14ac:dyDescent="0.25">
      <c r="A15314" s="3">
        <v>11015</v>
      </c>
      <c r="B15314" s="1" t="s">
        <v>34208</v>
      </c>
      <c r="C15314" s="1" t="s">
        <v>15</v>
      </c>
      <c r="D15314" s="1" t="s">
        <v>33</v>
      </c>
      <c r="E15314" s="1">
        <v>43629753</v>
      </c>
      <c r="F15314" s="1" t="s">
        <v>34209</v>
      </c>
      <c r="G15314" s="1">
        <v>2244774</v>
      </c>
      <c r="H15314" s="1" t="s">
        <v>34210</v>
      </c>
      <c r="I15314" s="2">
        <v>45096</v>
      </c>
      <c r="J15314" s="15" t="str">
        <f>MID(Tabla1[[#This Row],[HORA]],1,5)</f>
        <v>11:10</v>
      </c>
      <c r="K15314" s="16">
        <f>IF(Tabla1[[#This Row],[FECHA]]=I15315,IF(J15315-J15314&gt;0,(J15315-J15314)*1440,0),0)</f>
        <v>3.9999999999999858</v>
      </c>
      <c r="L15314" s="14">
        <f>2+L15055-Datos!$C$8</f>
        <v>10.580000000000004</v>
      </c>
      <c r="M15314" s="13" t="s">
        <v>937</v>
      </c>
      <c r="N15314" s="1" t="s">
        <v>34211</v>
      </c>
      <c r="O15314" s="1">
        <v>40</v>
      </c>
      <c r="P15314" s="1" t="s">
        <v>1141</v>
      </c>
      <c r="Q15314" s="4" t="s">
        <v>21</v>
      </c>
    </row>
    <row r="15315" spans="1:17" ht="22.5" x14ac:dyDescent="0.25">
      <c r="A15315" s="3">
        <v>17807</v>
      </c>
      <c r="B15315" s="1" t="s">
        <v>53403</v>
      </c>
      <c r="C15315" s="1" t="s">
        <v>15</v>
      </c>
      <c r="D15315" s="1" t="s">
        <v>40</v>
      </c>
      <c r="E15315" s="1">
        <v>20101155588</v>
      </c>
      <c r="F15315" s="1" t="s">
        <v>53404</v>
      </c>
      <c r="G15315" s="1">
        <v>2244776</v>
      </c>
      <c r="H15315" s="1" t="s">
        <v>53405</v>
      </c>
      <c r="I15315" s="2">
        <v>45096</v>
      </c>
      <c r="J15315" s="15" t="str">
        <f>MID(Tabla1[[#This Row],[HORA]],1,5)</f>
        <v>11:14</v>
      </c>
      <c r="K15315" s="16">
        <f>IF(Tabla1[[#This Row],[FECHA]]=I15316,IF(J15316-J15315&gt;0,(J15316-J15315)*1440,0),0)</f>
        <v>2.0000000000001528</v>
      </c>
      <c r="L15315" s="14">
        <f>2+L15056-Datos!$C$8</f>
        <v>12.440000000000001</v>
      </c>
      <c r="M15315" s="13" t="s">
        <v>779</v>
      </c>
      <c r="N15315" s="1" t="s">
        <v>53406</v>
      </c>
      <c r="O15315" s="1">
        <v>15</v>
      </c>
      <c r="P15315" s="1" t="s">
        <v>1141</v>
      </c>
      <c r="Q15315" s="4" t="s">
        <v>21</v>
      </c>
    </row>
    <row r="15316" spans="1:17" ht="22.5" x14ac:dyDescent="0.25">
      <c r="A15316" s="3">
        <v>4344</v>
      </c>
      <c r="B15316" s="1" t="s">
        <v>13588</v>
      </c>
      <c r="C15316" s="1" t="s">
        <v>15</v>
      </c>
      <c r="D15316" s="1" t="s">
        <v>40</v>
      </c>
      <c r="E15316" s="1">
        <v>40762063</v>
      </c>
      <c r="F15316" s="1" t="s">
        <v>13589</v>
      </c>
      <c r="G15316" s="1">
        <v>40762063</v>
      </c>
      <c r="H15316" s="1" t="s">
        <v>13589</v>
      </c>
      <c r="I15316" s="2">
        <v>45096</v>
      </c>
      <c r="J15316" s="15" t="str">
        <f>MID(Tabla1[[#This Row],[HORA]],1,5)</f>
        <v>11:16</v>
      </c>
      <c r="K15316" s="16">
        <f>IF(Tabla1[[#This Row],[FECHA]]=I15317,IF(J15317-J15316&gt;0,(J15317-J15316)*1440,0),0)</f>
        <v>0.99999999999991651</v>
      </c>
      <c r="L15316" s="14">
        <f>2+L15057-Datos!$C$8</f>
        <v>9.740000000000002</v>
      </c>
      <c r="M15316" s="13" t="s">
        <v>781</v>
      </c>
      <c r="N15316" s="1" t="s">
        <v>1715</v>
      </c>
      <c r="O15316" s="1">
        <v>10</v>
      </c>
      <c r="P15316" s="1" t="s">
        <v>986</v>
      </c>
      <c r="Q15316" s="4" t="s">
        <v>21</v>
      </c>
    </row>
    <row r="15317" spans="1:17" ht="22.5" x14ac:dyDescent="0.25">
      <c r="A15317" s="3">
        <v>11016</v>
      </c>
      <c r="B15317" s="1" t="s">
        <v>34212</v>
      </c>
      <c r="C15317" s="1" t="s">
        <v>15</v>
      </c>
      <c r="D15317" s="1" t="s">
        <v>40</v>
      </c>
      <c r="E15317" s="1">
        <v>16653273</v>
      </c>
      <c r="F15317" s="1" t="s">
        <v>7805</v>
      </c>
      <c r="G15317" s="1">
        <v>2244777</v>
      </c>
      <c r="H15317" s="1" t="s">
        <v>34213</v>
      </c>
      <c r="I15317" s="2">
        <v>45096</v>
      </c>
      <c r="J15317" s="15" t="str">
        <f>MID(Tabla1[[#This Row],[HORA]],1,5)</f>
        <v>11:17</v>
      </c>
      <c r="K15317" s="16">
        <f>IF(Tabla1[[#This Row],[FECHA]]=I15318,IF(J15318-J15317&gt;0,(J15318-J15317)*1440,0),0)</f>
        <v>1.0000000000000764</v>
      </c>
      <c r="L15317" s="14">
        <f>2+L15058-Datos!$C$8</f>
        <v>10.400000000000002</v>
      </c>
      <c r="M15317" s="13" t="s">
        <v>767</v>
      </c>
      <c r="N15317" s="1" t="s">
        <v>34214</v>
      </c>
      <c r="O15317" s="1">
        <v>25</v>
      </c>
      <c r="P15317" s="1" t="s">
        <v>1141</v>
      </c>
      <c r="Q15317" s="4" t="s">
        <v>21</v>
      </c>
    </row>
    <row r="15318" spans="1:17" ht="22.5" x14ac:dyDescent="0.25">
      <c r="A15318" s="3">
        <v>11017</v>
      </c>
      <c r="B15318" s="1" t="s">
        <v>34215</v>
      </c>
      <c r="C15318" s="1" t="s">
        <v>15</v>
      </c>
      <c r="D15318" s="1" t="s">
        <v>40</v>
      </c>
      <c r="E15318" s="1">
        <v>42020649</v>
      </c>
      <c r="F15318" s="1" t="s">
        <v>1968</v>
      </c>
      <c r="G15318" s="1">
        <v>42850887</v>
      </c>
      <c r="H15318" s="1" t="s">
        <v>1969</v>
      </c>
      <c r="I15318" s="2">
        <v>45096</v>
      </c>
      <c r="J15318" s="15" t="str">
        <f>MID(Tabla1[[#This Row],[HORA]],1,5)</f>
        <v>11:18</v>
      </c>
      <c r="K15318" s="16">
        <f>IF(Tabla1[[#This Row],[FECHA]]=I15319,IF(J15319-J15318&gt;0,(J15319-J15318)*1440,0),0)</f>
        <v>0</v>
      </c>
      <c r="L15318" s="14">
        <f>2+L15059-Datos!$C$8</f>
        <v>10.340000000000002</v>
      </c>
      <c r="M15318" s="13" t="s">
        <v>3183</v>
      </c>
      <c r="N15318" s="1" t="s">
        <v>34216</v>
      </c>
      <c r="O15318" s="1">
        <v>30</v>
      </c>
      <c r="P15318" s="1" t="s">
        <v>1141</v>
      </c>
      <c r="Q15318" s="4" t="s">
        <v>21</v>
      </c>
    </row>
    <row r="15319" spans="1:17" ht="22.5" x14ac:dyDescent="0.25">
      <c r="A15319" s="3">
        <v>16479</v>
      </c>
      <c r="B15319" s="1" t="s">
        <v>49977</v>
      </c>
      <c r="C15319" s="1" t="s">
        <v>15</v>
      </c>
      <c r="D15319" s="1" t="s">
        <v>33</v>
      </c>
      <c r="E15319" s="1">
        <v>10476856812</v>
      </c>
      <c r="F15319" s="1" t="s">
        <v>49978</v>
      </c>
      <c r="G15319" s="1">
        <v>76907261</v>
      </c>
      <c r="H15319" s="1" t="s">
        <v>49979</v>
      </c>
      <c r="I15319" s="2">
        <v>45096</v>
      </c>
      <c r="J15319" s="15" t="str">
        <f>MID(Tabla1[[#This Row],[HORA]],1,5)</f>
        <v>11:18</v>
      </c>
      <c r="K15319" s="16">
        <f>IF(Tabla1[[#This Row],[FECHA]]=I15320,IF(J15320-J15319&gt;0,(J15320-J15319)*1440,0),0)</f>
        <v>0.99999999999991651</v>
      </c>
      <c r="L15319" s="14">
        <f>2+L15060-Datos!$C$8</f>
        <v>4.4400000000000031</v>
      </c>
      <c r="M15319" s="13" t="s">
        <v>3183</v>
      </c>
      <c r="N15319" s="1" t="s">
        <v>49980</v>
      </c>
      <c r="O15319" s="1">
        <v>20</v>
      </c>
      <c r="P15319" s="1" t="s">
        <v>986</v>
      </c>
      <c r="Q15319" s="4" t="s">
        <v>21</v>
      </c>
    </row>
    <row r="15320" spans="1:17" ht="22.5" x14ac:dyDescent="0.25">
      <c r="A15320" s="3">
        <v>16480</v>
      </c>
      <c r="B15320" s="1" t="s">
        <v>49981</v>
      </c>
      <c r="C15320" s="1" t="s">
        <v>15</v>
      </c>
      <c r="D15320" s="1" t="s">
        <v>40</v>
      </c>
      <c r="E15320" s="1">
        <v>10476856812</v>
      </c>
      <c r="F15320" s="1" t="s">
        <v>49978</v>
      </c>
      <c r="G15320" s="1">
        <v>47685681</v>
      </c>
      <c r="H15320" s="1" t="s">
        <v>49982</v>
      </c>
      <c r="I15320" s="2">
        <v>45096</v>
      </c>
      <c r="J15320" s="15" t="str">
        <f>MID(Tabla1[[#This Row],[HORA]],1,5)</f>
        <v>11:19</v>
      </c>
      <c r="K15320" s="16">
        <f>IF(Tabla1[[#This Row],[FECHA]]=I15321,IF(J15321-J15320&gt;0,(J15321-J15320)*1440,0),0)</f>
        <v>1.0000000000000764</v>
      </c>
      <c r="L15320" s="14">
        <f>2+L15061-Datos!$C$8</f>
        <v>5.4500000000000028</v>
      </c>
      <c r="M15320" s="13" t="s">
        <v>1911</v>
      </c>
      <c r="N15320" s="1" t="s">
        <v>49983</v>
      </c>
      <c r="O15320" s="1">
        <v>30</v>
      </c>
      <c r="P15320" s="1" t="s">
        <v>986</v>
      </c>
      <c r="Q15320" s="4" t="s">
        <v>21</v>
      </c>
    </row>
    <row r="15321" spans="1:17" ht="22.5" x14ac:dyDescent="0.25">
      <c r="A15321" s="3">
        <v>11018</v>
      </c>
      <c r="B15321" s="1" t="s">
        <v>34217</v>
      </c>
      <c r="C15321" s="1" t="s">
        <v>15</v>
      </c>
      <c r="D15321" s="1" t="s">
        <v>33</v>
      </c>
      <c r="E15321" s="1">
        <v>72766460</v>
      </c>
      <c r="F15321" s="1" t="s">
        <v>34218</v>
      </c>
      <c r="G15321" s="1">
        <v>2244778</v>
      </c>
      <c r="H15321" s="1" t="s">
        <v>34219</v>
      </c>
      <c r="I15321" s="2">
        <v>45096</v>
      </c>
      <c r="J15321" s="15" t="str">
        <f>MID(Tabla1[[#This Row],[HORA]],1,5)</f>
        <v>11:20</v>
      </c>
      <c r="K15321" s="16">
        <f>IF(Tabla1[[#This Row],[FECHA]]=I15322,IF(J15322-J15321&gt;0,(J15322-J15321)*1440,0),0)</f>
        <v>1.9999999999999929</v>
      </c>
      <c r="L15321" s="14">
        <f>2+L15062-Datos!$C$8</f>
        <v>6.8200000000000021</v>
      </c>
      <c r="M15321" s="13" t="s">
        <v>563</v>
      </c>
      <c r="N15321" s="1" t="s">
        <v>34220</v>
      </c>
      <c r="O15321" s="1">
        <v>30</v>
      </c>
      <c r="P15321" s="1" t="s">
        <v>1141</v>
      </c>
      <c r="Q15321" s="4" t="s">
        <v>21</v>
      </c>
    </row>
    <row r="15322" spans="1:17" ht="22.5" x14ac:dyDescent="0.25">
      <c r="A15322" s="3">
        <v>11019</v>
      </c>
      <c r="B15322" s="1" t="s">
        <v>34221</v>
      </c>
      <c r="C15322" s="1" t="s">
        <v>15</v>
      </c>
      <c r="D15322" s="1" t="s">
        <v>77</v>
      </c>
      <c r="E15322" s="1">
        <v>42080821</v>
      </c>
      <c r="F15322" s="1" t="s">
        <v>19233</v>
      </c>
      <c r="G15322" s="1">
        <v>2244780</v>
      </c>
      <c r="H15322" s="1" t="s">
        <v>34222</v>
      </c>
      <c r="I15322" s="2">
        <v>45096</v>
      </c>
      <c r="J15322" s="15" t="str">
        <f>MID(Tabla1[[#This Row],[HORA]],1,5)</f>
        <v>11:22</v>
      </c>
      <c r="K15322" s="16">
        <f>IF(Tabla1[[#This Row],[FECHA]]=I15323,IF(J15323-J15322&gt;0,(J15323-J15322)*1440,0),0)</f>
        <v>2.9999999999999094</v>
      </c>
      <c r="L15322" s="14">
        <f>2+L15063-Datos!$C$8</f>
        <v>6.5700000000000021</v>
      </c>
      <c r="M15322" s="13" t="s">
        <v>2879</v>
      </c>
      <c r="N15322" s="1" t="s">
        <v>34223</v>
      </c>
      <c r="O15322" s="1">
        <v>20</v>
      </c>
      <c r="P15322" s="1" t="s">
        <v>1141</v>
      </c>
      <c r="Q15322" s="4" t="s">
        <v>21</v>
      </c>
    </row>
    <row r="15323" spans="1:17" ht="22.5" x14ac:dyDescent="0.25">
      <c r="A15323" s="3">
        <v>4345</v>
      </c>
      <c r="B15323" s="1" t="s">
        <v>13590</v>
      </c>
      <c r="C15323" s="1" t="s">
        <v>15</v>
      </c>
      <c r="D15323" s="1" t="s">
        <v>40</v>
      </c>
      <c r="E15323" s="1">
        <v>16474482</v>
      </c>
      <c r="F15323" s="1" t="s">
        <v>13591</v>
      </c>
      <c r="G15323" s="1">
        <v>2244782</v>
      </c>
      <c r="H15323" s="1" t="s">
        <v>13592</v>
      </c>
      <c r="I15323" s="2">
        <v>45096</v>
      </c>
      <c r="J15323" s="15" t="str">
        <f>MID(Tabla1[[#This Row],[HORA]],1,5)</f>
        <v>11:25</v>
      </c>
      <c r="K15323" s="16">
        <f>IF(Tabla1[[#This Row],[FECHA]]=I15324,IF(J15324-J15323&gt;0,(J15324-J15323)*1440,0),0)</f>
        <v>8.0000000000000515</v>
      </c>
      <c r="L15323" s="14">
        <f>2+L15064-Datos!$C$8</f>
        <v>9.5100000000000033</v>
      </c>
      <c r="M15323" s="13" t="s">
        <v>708</v>
      </c>
      <c r="N15323" s="1" t="s">
        <v>13575</v>
      </c>
      <c r="O15323" s="1">
        <v>10</v>
      </c>
      <c r="P15323" s="1" t="s">
        <v>986</v>
      </c>
      <c r="Q15323" s="4" t="s">
        <v>21</v>
      </c>
    </row>
    <row r="15324" spans="1:17" ht="22.5" x14ac:dyDescent="0.25">
      <c r="A15324" s="3">
        <v>16481</v>
      </c>
      <c r="B15324" s="1" t="s">
        <v>49984</v>
      </c>
      <c r="C15324" s="1" t="s">
        <v>15</v>
      </c>
      <c r="D15324" s="1" t="s">
        <v>40</v>
      </c>
      <c r="E15324" s="1">
        <v>20480761813</v>
      </c>
      <c r="F15324" s="1" t="s">
        <v>47724</v>
      </c>
      <c r="G15324" s="1">
        <v>42831572</v>
      </c>
      <c r="H15324" s="1" t="s">
        <v>47904</v>
      </c>
      <c r="I15324" s="2">
        <v>45096</v>
      </c>
      <c r="J15324" s="15" t="str">
        <f>MID(Tabla1[[#This Row],[HORA]],1,5)</f>
        <v>11:33</v>
      </c>
      <c r="K15324" s="16">
        <f>IF(Tabla1[[#This Row],[FECHA]]=I15325,IF(J15325-J15324&gt;0,(J15325-J15324)*1440,0),0)</f>
        <v>0.99999999999999645</v>
      </c>
      <c r="L15324" s="14">
        <f>2+L15065-Datos!$C$8</f>
        <v>10.920000000000002</v>
      </c>
      <c r="M15324" s="13" t="s">
        <v>805</v>
      </c>
      <c r="N15324" s="1" t="s">
        <v>48481</v>
      </c>
      <c r="O15324" s="1">
        <v>30</v>
      </c>
      <c r="P15324" s="1" t="s">
        <v>986</v>
      </c>
      <c r="Q15324" s="4" t="s">
        <v>21</v>
      </c>
    </row>
    <row r="15325" spans="1:17" ht="22.5" x14ac:dyDescent="0.25">
      <c r="A15325" s="3">
        <v>11020</v>
      </c>
      <c r="B15325" s="1" t="s">
        <v>34224</v>
      </c>
      <c r="C15325" s="1" t="s">
        <v>15</v>
      </c>
      <c r="D15325" s="1" t="s">
        <v>40</v>
      </c>
      <c r="E15325" s="1">
        <v>41635949</v>
      </c>
      <c r="F15325" s="1" t="s">
        <v>34225</v>
      </c>
      <c r="G15325" s="1">
        <v>2244783</v>
      </c>
      <c r="H15325" s="1" t="s">
        <v>34226</v>
      </c>
      <c r="I15325" s="2">
        <v>45096</v>
      </c>
      <c r="J15325" s="15" t="str">
        <f>MID(Tabla1[[#This Row],[HORA]],1,5)</f>
        <v>11:34</v>
      </c>
      <c r="K15325" s="16">
        <f>IF(Tabla1[[#This Row],[FECHA]]=I15326,IF(J15326-J15325&gt;0,(J15326-J15325)*1440,0),0)</f>
        <v>2.9999999999999893</v>
      </c>
      <c r="L15325" s="14">
        <f>2+L15066-Datos!$C$8</f>
        <v>9.1300000000000026</v>
      </c>
      <c r="M15325" s="13" t="s">
        <v>4273</v>
      </c>
      <c r="N15325" s="1" t="s">
        <v>12268</v>
      </c>
      <c r="O15325" s="1">
        <v>10</v>
      </c>
      <c r="P15325" s="1" t="s">
        <v>1141</v>
      </c>
      <c r="Q15325" s="4" t="s">
        <v>21</v>
      </c>
    </row>
    <row r="15326" spans="1:17" ht="22.5" x14ac:dyDescent="0.25">
      <c r="A15326" s="3">
        <v>527</v>
      </c>
      <c r="B15326" s="1" t="s">
        <v>1169</v>
      </c>
      <c r="C15326" s="1" t="s">
        <v>15</v>
      </c>
      <c r="D15326" s="1" t="s">
        <v>30</v>
      </c>
      <c r="E15326" s="1">
        <v>19999999</v>
      </c>
      <c r="F15326" s="1" t="s">
        <v>1138</v>
      </c>
      <c r="G15326" s="1">
        <v>2244784</v>
      </c>
      <c r="H15326" s="1" t="s">
        <v>1170</v>
      </c>
      <c r="I15326" s="2">
        <v>45096</v>
      </c>
      <c r="J15326" s="15" t="str">
        <f>MID(Tabla1[[#This Row],[HORA]],1,5)</f>
        <v>11:37</v>
      </c>
      <c r="K15326" s="16">
        <f>IF(Tabla1[[#This Row],[FECHA]]=I15327,IF(J15327-J15326&gt;0,(J15327-J15326)*1440,0),0)</f>
        <v>3.9999999999999858</v>
      </c>
      <c r="L15326" s="14">
        <f>2+L15067-Datos!$C$8</f>
        <v>9.9200000000000017</v>
      </c>
      <c r="M15326" s="13" t="s">
        <v>811</v>
      </c>
      <c r="N15326" s="1" t="s">
        <v>1155</v>
      </c>
      <c r="O15326" s="1">
        <v>0</v>
      </c>
      <c r="P15326" s="1" t="s">
        <v>1141</v>
      </c>
      <c r="Q15326" s="4" t="s">
        <v>21</v>
      </c>
    </row>
    <row r="15327" spans="1:17" ht="22.5" x14ac:dyDescent="0.25">
      <c r="A15327" s="3">
        <v>11021</v>
      </c>
      <c r="B15327" s="1" t="s">
        <v>34227</v>
      </c>
      <c r="C15327" s="1" t="s">
        <v>15</v>
      </c>
      <c r="D15327" s="1" t="s">
        <v>40</v>
      </c>
      <c r="E15327" s="1">
        <v>16789606</v>
      </c>
      <c r="F15327" s="1" t="s">
        <v>10557</v>
      </c>
      <c r="G15327" s="1">
        <v>73783845</v>
      </c>
      <c r="H15327" s="1" t="s">
        <v>10558</v>
      </c>
      <c r="I15327" s="2">
        <v>45096</v>
      </c>
      <c r="J15327" s="15" t="str">
        <f>MID(Tabla1[[#This Row],[HORA]],1,5)</f>
        <v>11:41</v>
      </c>
      <c r="K15327" s="16">
        <f>IF(Tabla1[[#This Row],[FECHA]]=I15328,IF(J15328-J15327&gt;0,(J15328-J15327)*1440,0),0)</f>
        <v>2.9999999999999893</v>
      </c>
      <c r="L15327" s="14">
        <f>2+L15068-Datos!$C$8</f>
        <v>8.6600000000000019</v>
      </c>
      <c r="M15327" s="13" t="s">
        <v>1920</v>
      </c>
      <c r="N15327" s="1" t="s">
        <v>1145</v>
      </c>
      <c r="O15327" s="1">
        <v>20</v>
      </c>
      <c r="P15327" s="1" t="s">
        <v>1141</v>
      </c>
      <c r="Q15327" s="4" t="s">
        <v>21</v>
      </c>
    </row>
    <row r="15328" spans="1:17" ht="22.5" x14ac:dyDescent="0.25">
      <c r="A15328" s="3">
        <v>11022</v>
      </c>
      <c r="B15328" s="1" t="s">
        <v>34228</v>
      </c>
      <c r="C15328" s="1" t="s">
        <v>15</v>
      </c>
      <c r="D15328" s="1" t="s">
        <v>40</v>
      </c>
      <c r="E15328" s="1">
        <v>17432829</v>
      </c>
      <c r="F15328" s="1" t="s">
        <v>34229</v>
      </c>
      <c r="G15328" s="1">
        <v>2244787</v>
      </c>
      <c r="H15328" s="1" t="s">
        <v>8897</v>
      </c>
      <c r="I15328" s="2">
        <v>45096</v>
      </c>
      <c r="J15328" s="15" t="str">
        <f>MID(Tabla1[[#This Row],[HORA]],1,5)</f>
        <v>11:44</v>
      </c>
      <c r="K15328" s="16">
        <f>IF(Tabla1[[#This Row],[FECHA]]=I15329,IF(J15329-J15328&gt;0,(J15329-J15328)*1440,0),0)</f>
        <v>2.9999999999999893</v>
      </c>
      <c r="L15328" s="14">
        <f>2+L15069-Datos!$C$8</f>
        <v>11.580000000000002</v>
      </c>
      <c r="M15328" s="13" t="s">
        <v>241</v>
      </c>
      <c r="N15328" s="1" t="s">
        <v>30639</v>
      </c>
      <c r="O15328" s="1">
        <v>20</v>
      </c>
      <c r="P15328" s="1" t="s">
        <v>1141</v>
      </c>
      <c r="Q15328" s="4" t="s">
        <v>21</v>
      </c>
    </row>
    <row r="15329" spans="1:17" ht="22.5" x14ac:dyDescent="0.25">
      <c r="A15329" s="3">
        <v>11023</v>
      </c>
      <c r="B15329" s="1" t="s">
        <v>34230</v>
      </c>
      <c r="C15329" s="1" t="s">
        <v>15</v>
      </c>
      <c r="D15329" s="1" t="s">
        <v>40</v>
      </c>
      <c r="E15329" s="1">
        <v>45704817</v>
      </c>
      <c r="F15329" s="1" t="s">
        <v>26729</v>
      </c>
      <c r="G15329" s="1">
        <v>2244788</v>
      </c>
      <c r="H15329" s="1" t="s">
        <v>34231</v>
      </c>
      <c r="I15329" s="2">
        <v>45096</v>
      </c>
      <c r="J15329" s="15" t="str">
        <f>MID(Tabla1[[#This Row],[HORA]],1,5)</f>
        <v>11:47</v>
      </c>
      <c r="K15329" s="16">
        <f>IF(Tabla1[[#This Row],[FECHA]]=I15330,IF(J15330-J15329&gt;0,(J15330-J15329)*1440,0),0)</f>
        <v>3.0000000000000693</v>
      </c>
      <c r="L15329" s="14">
        <f>2+L15070-Datos!$C$8</f>
        <v>12.060000000000002</v>
      </c>
      <c r="M15329" s="13" t="s">
        <v>5413</v>
      </c>
      <c r="N15329" s="1" t="s">
        <v>34232</v>
      </c>
      <c r="O15329" s="1">
        <v>15</v>
      </c>
      <c r="P15329" s="1" t="s">
        <v>1141</v>
      </c>
      <c r="Q15329" s="4" t="s">
        <v>21</v>
      </c>
    </row>
    <row r="15330" spans="1:17" ht="22.5" x14ac:dyDescent="0.25">
      <c r="A15330" s="3">
        <v>11024</v>
      </c>
      <c r="B15330" s="1" t="s">
        <v>34233</v>
      </c>
      <c r="C15330" s="1" t="s">
        <v>15</v>
      </c>
      <c r="D15330" s="1" t="s">
        <v>33</v>
      </c>
      <c r="E15330" s="1">
        <v>16465447</v>
      </c>
      <c r="F15330" s="1" t="s">
        <v>34234</v>
      </c>
      <c r="G15330" s="1">
        <v>2244789</v>
      </c>
      <c r="H15330" s="1" t="s">
        <v>34235</v>
      </c>
      <c r="I15330" s="2">
        <v>45096</v>
      </c>
      <c r="J15330" s="15" t="str">
        <f>MID(Tabla1[[#This Row],[HORA]],1,5)</f>
        <v>11:50</v>
      </c>
      <c r="K15330" s="16">
        <f>IF(Tabla1[[#This Row],[FECHA]]=I15331,IF(J15331-J15330&gt;0,(J15331-J15330)*1440,0),0)</f>
        <v>2.9999999999999094</v>
      </c>
      <c r="L15330" s="14">
        <f>2+L15071-Datos!$C$8</f>
        <v>7.7600000000000016</v>
      </c>
      <c r="M15330" s="13" t="s">
        <v>5239</v>
      </c>
      <c r="N15330" s="1" t="s">
        <v>34236</v>
      </c>
      <c r="O15330" s="1">
        <v>12</v>
      </c>
      <c r="P15330" s="1" t="s">
        <v>1141</v>
      </c>
      <c r="Q15330" s="4" t="s">
        <v>21</v>
      </c>
    </row>
    <row r="15331" spans="1:17" ht="22.5" x14ac:dyDescent="0.25">
      <c r="A15331" s="3">
        <v>11025</v>
      </c>
      <c r="B15331" s="1" t="s">
        <v>34237</v>
      </c>
      <c r="C15331" s="1" t="s">
        <v>15</v>
      </c>
      <c r="D15331" s="1" t="s">
        <v>33</v>
      </c>
      <c r="E15331" s="1">
        <v>2244791</v>
      </c>
      <c r="F15331" s="1" t="s">
        <v>34238</v>
      </c>
      <c r="G15331" s="1">
        <v>47251641</v>
      </c>
      <c r="H15331" s="1" t="s">
        <v>33714</v>
      </c>
      <c r="I15331" s="2">
        <v>45096</v>
      </c>
      <c r="J15331" s="15" t="str">
        <f>MID(Tabla1[[#This Row],[HORA]],1,5)</f>
        <v>11:53</v>
      </c>
      <c r="K15331" s="16">
        <f>IF(Tabla1[[#This Row],[FECHA]]=I15332,IF(J15332-J15331&gt;0,(J15332-J15331)*1440,0),0)</f>
        <v>1.0000000000000764</v>
      </c>
      <c r="L15331" s="14">
        <f>2+L15072-Datos!$C$8</f>
        <v>6.860000000000003</v>
      </c>
      <c r="M15331" s="13" t="s">
        <v>1103</v>
      </c>
      <c r="N15331" s="1" t="s">
        <v>34239</v>
      </c>
      <c r="O15331" s="1">
        <v>20</v>
      </c>
      <c r="P15331" s="1" t="s">
        <v>1141</v>
      </c>
      <c r="Q15331" s="4" t="s">
        <v>21</v>
      </c>
    </row>
    <row r="15332" spans="1:17" ht="22.5" x14ac:dyDescent="0.25">
      <c r="A15332" s="3">
        <v>4346</v>
      </c>
      <c r="B15332" s="1" t="s">
        <v>13593</v>
      </c>
      <c r="C15332" s="1" t="s">
        <v>15</v>
      </c>
      <c r="D15332" s="1" t="s">
        <v>23</v>
      </c>
      <c r="E15332" s="1">
        <v>75319547</v>
      </c>
      <c r="F15332" s="1" t="s">
        <v>13594</v>
      </c>
      <c r="G15332" s="1">
        <v>45230907</v>
      </c>
      <c r="H15332" s="1" t="s">
        <v>13595</v>
      </c>
      <c r="I15332" s="2">
        <v>45096</v>
      </c>
      <c r="J15332" s="15" t="str">
        <f>MID(Tabla1[[#This Row],[HORA]],1,5)</f>
        <v>11:54</v>
      </c>
      <c r="K15332" s="16">
        <f>IF(Tabla1[[#This Row],[FECHA]]=I15333,IF(J15333-J15332&gt;0,(J15333-J15332)*1440,0),0)</f>
        <v>0.99999999999991651</v>
      </c>
      <c r="L15332" s="14">
        <f>2+L15073-Datos!$C$8</f>
        <v>8.0600000000000023</v>
      </c>
      <c r="M15332" s="13" t="s">
        <v>571</v>
      </c>
      <c r="N15332" s="1" t="s">
        <v>13596</v>
      </c>
      <c r="O15332" s="1">
        <v>10</v>
      </c>
      <c r="P15332" s="1" t="s">
        <v>986</v>
      </c>
      <c r="Q15332" s="4" t="s">
        <v>21</v>
      </c>
    </row>
    <row r="15333" spans="1:17" ht="22.5" x14ac:dyDescent="0.25">
      <c r="A15333" s="3">
        <v>528</v>
      </c>
      <c r="B15333" s="1" t="s">
        <v>1171</v>
      </c>
      <c r="C15333" s="1" t="s">
        <v>15</v>
      </c>
      <c r="D15333" s="1" t="s">
        <v>61</v>
      </c>
      <c r="E15333" s="1">
        <v>19999999</v>
      </c>
      <c r="F15333" s="1" t="s">
        <v>1138</v>
      </c>
      <c r="G15333" s="1">
        <v>2244792</v>
      </c>
      <c r="H15333" s="1" t="s">
        <v>1160</v>
      </c>
      <c r="I15333" s="2">
        <v>45096</v>
      </c>
      <c r="J15333" s="15" t="str">
        <f>MID(Tabla1[[#This Row],[HORA]],1,5)</f>
        <v>11:55</v>
      </c>
      <c r="K15333" s="16">
        <f>IF(Tabla1[[#This Row],[FECHA]]=I15334,IF(J15334-J15333&gt;0,(J15334-J15333)*1440,0),0)</f>
        <v>7.0000000000000551</v>
      </c>
      <c r="L15333" s="14">
        <f>2+L15074-Datos!$C$8</f>
        <v>9.5600000000000023</v>
      </c>
      <c r="M15333" s="13" t="s">
        <v>1172</v>
      </c>
      <c r="N15333" s="1" t="s">
        <v>1155</v>
      </c>
      <c r="O15333" s="1">
        <v>0</v>
      </c>
      <c r="P15333" s="1" t="s">
        <v>1141</v>
      </c>
      <c r="Q15333" s="4" t="s">
        <v>21</v>
      </c>
    </row>
    <row r="15334" spans="1:17" ht="22.5" x14ac:dyDescent="0.25">
      <c r="A15334" s="3">
        <v>11026</v>
      </c>
      <c r="B15334" s="1" t="s">
        <v>34240</v>
      </c>
      <c r="C15334" s="1" t="s">
        <v>15</v>
      </c>
      <c r="D15334" s="1" t="s">
        <v>33</v>
      </c>
      <c r="E15334" s="1">
        <v>48855311</v>
      </c>
      <c r="F15334" s="1" t="s">
        <v>5513</v>
      </c>
      <c r="G15334" s="1">
        <v>3563953</v>
      </c>
      <c r="H15334" s="1" t="s">
        <v>8844</v>
      </c>
      <c r="I15334" s="2">
        <v>45096</v>
      </c>
      <c r="J15334" s="15" t="str">
        <f>MID(Tabla1[[#This Row],[HORA]],1,5)</f>
        <v>12:02</v>
      </c>
      <c r="K15334" s="16">
        <f>IF(Tabla1[[#This Row],[FECHA]]=I15335,IF(J15335-J15334&gt;0,(J15335-J15334)*1440,0),0)</f>
        <v>6.9999999999999751</v>
      </c>
      <c r="L15334" s="14">
        <f>2+L15075-Datos!$C$8</f>
        <v>6.9100000000000019</v>
      </c>
      <c r="M15334" s="13" t="s">
        <v>1030</v>
      </c>
      <c r="N15334" s="1" t="s">
        <v>34241</v>
      </c>
      <c r="O15334" s="1">
        <v>30</v>
      </c>
      <c r="P15334" s="1" t="s">
        <v>1141</v>
      </c>
      <c r="Q15334" s="4" t="s">
        <v>21</v>
      </c>
    </row>
    <row r="15335" spans="1:17" ht="22.5" x14ac:dyDescent="0.25">
      <c r="A15335" s="3">
        <v>11027</v>
      </c>
      <c r="B15335" s="1" t="s">
        <v>34242</v>
      </c>
      <c r="C15335" s="1" t="s">
        <v>15</v>
      </c>
      <c r="D15335" s="1" t="s">
        <v>228</v>
      </c>
      <c r="E15335" s="1">
        <v>77713339</v>
      </c>
      <c r="F15335" s="1" t="s">
        <v>34243</v>
      </c>
      <c r="G15335" s="1">
        <v>45855365</v>
      </c>
      <c r="H15335" s="1" t="s">
        <v>34244</v>
      </c>
      <c r="I15335" s="2">
        <v>45096</v>
      </c>
      <c r="J15335" s="15" t="str">
        <f>MID(Tabla1[[#This Row],[HORA]],1,5)</f>
        <v>12:09</v>
      </c>
      <c r="K15335" s="16">
        <f>IF(Tabla1[[#This Row],[FECHA]]=I15336,IF(J15336-J15335&gt;0,(J15336-J15335)*1440,0),0)</f>
        <v>5.9999999999999787</v>
      </c>
      <c r="L15335" s="14">
        <f>2+L15076-Datos!$C$8</f>
        <v>9.0600000000000023</v>
      </c>
      <c r="M15335" s="13" t="s">
        <v>1213</v>
      </c>
      <c r="N15335" s="1" t="s">
        <v>34245</v>
      </c>
      <c r="O15335" s="1">
        <v>30</v>
      </c>
      <c r="P15335" s="1" t="s">
        <v>1141</v>
      </c>
      <c r="Q15335" s="4" t="s">
        <v>21</v>
      </c>
    </row>
    <row r="15336" spans="1:17" ht="22.5" x14ac:dyDescent="0.25">
      <c r="A15336" s="3">
        <v>11028</v>
      </c>
      <c r="B15336" s="1" t="s">
        <v>34246</v>
      </c>
      <c r="C15336" s="1" t="s">
        <v>15</v>
      </c>
      <c r="D15336" s="1" t="s">
        <v>40</v>
      </c>
      <c r="E15336" s="1">
        <v>16793898</v>
      </c>
      <c r="F15336" s="1" t="s">
        <v>12551</v>
      </c>
      <c r="G15336" s="1">
        <v>18888888</v>
      </c>
      <c r="H15336" s="1" t="s">
        <v>12538</v>
      </c>
      <c r="I15336" s="2">
        <v>45096</v>
      </c>
      <c r="J15336" s="15" t="str">
        <f>MID(Tabla1[[#This Row],[HORA]],1,5)</f>
        <v>12:15</v>
      </c>
      <c r="K15336" s="16">
        <f>IF(Tabla1[[#This Row],[FECHA]]=I15337,IF(J15337-J15336&gt;0,(J15337-J15336)*1440,0),0)</f>
        <v>3.0000000000001492</v>
      </c>
      <c r="L15336" s="14">
        <f>2+L15077-Datos!$C$8</f>
        <v>10.760000000000002</v>
      </c>
      <c r="M15336" s="13" t="s">
        <v>271</v>
      </c>
      <c r="N15336" s="1" t="s">
        <v>1715</v>
      </c>
      <c r="O15336" s="1">
        <v>5</v>
      </c>
      <c r="P15336" s="1" t="s">
        <v>1141</v>
      </c>
      <c r="Q15336" s="4" t="s">
        <v>21</v>
      </c>
    </row>
    <row r="15337" spans="1:17" ht="22.5" x14ac:dyDescent="0.25">
      <c r="A15337" s="3">
        <v>17808</v>
      </c>
      <c r="B15337" s="1" t="s">
        <v>53407</v>
      </c>
      <c r="C15337" s="1" t="s">
        <v>15</v>
      </c>
      <c r="D15337" s="1" t="s">
        <v>40</v>
      </c>
      <c r="E15337" s="1">
        <v>20610153314</v>
      </c>
      <c r="F15337" s="1" t="s">
        <v>53408</v>
      </c>
      <c r="G15337" s="1">
        <v>16724601</v>
      </c>
      <c r="H15337" s="1" t="s">
        <v>29191</v>
      </c>
      <c r="I15337" s="2">
        <v>45096</v>
      </c>
      <c r="J15337" s="15" t="str">
        <f>MID(Tabla1[[#This Row],[HORA]],1,5)</f>
        <v>12:18</v>
      </c>
      <c r="K15337" s="16">
        <f>IF(Tabla1[[#This Row],[FECHA]]=I15338,IF(J15338-J15337&gt;0,(J15338-J15337)*1440,0),0)</f>
        <v>0.99999999999983658</v>
      </c>
      <c r="L15337" s="14">
        <f>2+L15078-Datos!$C$8</f>
        <v>7.9200000000000017</v>
      </c>
      <c r="M15337" s="13" t="s">
        <v>1628</v>
      </c>
      <c r="N15337" s="1" t="s">
        <v>47452</v>
      </c>
      <c r="O15337" s="1">
        <v>20</v>
      </c>
      <c r="P15337" s="1" t="s">
        <v>1141</v>
      </c>
      <c r="Q15337" s="4" t="s">
        <v>21</v>
      </c>
    </row>
    <row r="15338" spans="1:17" ht="22.5" x14ac:dyDescent="0.25">
      <c r="A15338" s="3">
        <v>529</v>
      </c>
      <c r="B15338" s="1" t="s">
        <v>1173</v>
      </c>
      <c r="C15338" s="1" t="s">
        <v>15</v>
      </c>
      <c r="D15338" s="1" t="s">
        <v>33</v>
      </c>
      <c r="E15338" s="1">
        <v>19999999</v>
      </c>
      <c r="F15338" s="1" t="s">
        <v>1138</v>
      </c>
      <c r="G15338" s="1">
        <v>2244799</v>
      </c>
      <c r="H15338" s="1" t="s">
        <v>1174</v>
      </c>
      <c r="I15338" s="2">
        <v>45096</v>
      </c>
      <c r="J15338" s="15" t="str">
        <f>MID(Tabla1[[#This Row],[HORA]],1,5)</f>
        <v>12:19</v>
      </c>
      <c r="K15338" s="16">
        <f>IF(Tabla1[[#This Row],[FECHA]]=I15339,IF(J15339-J15338&gt;0,(J15339-J15338)*1440,0),0)</f>
        <v>0</v>
      </c>
      <c r="L15338" s="14">
        <f>2+L15079-Datos!$C$8</f>
        <v>8.860000000000003</v>
      </c>
      <c r="M15338" s="13" t="s">
        <v>916</v>
      </c>
      <c r="N15338" s="1" t="s">
        <v>1155</v>
      </c>
      <c r="O15338" s="1">
        <v>0</v>
      </c>
      <c r="P15338" s="1" t="s">
        <v>1141</v>
      </c>
      <c r="Q15338" s="4" t="s">
        <v>21</v>
      </c>
    </row>
    <row r="15339" spans="1:17" ht="22.5" x14ac:dyDescent="0.25">
      <c r="A15339" s="3">
        <v>4347</v>
      </c>
      <c r="B15339" s="1" t="s">
        <v>13597</v>
      </c>
      <c r="C15339" s="1" t="s">
        <v>15</v>
      </c>
      <c r="D15339" s="1" t="s">
        <v>40</v>
      </c>
      <c r="E15339" s="1">
        <v>72317606</v>
      </c>
      <c r="F15339" s="1" t="s">
        <v>13598</v>
      </c>
      <c r="G15339" s="1">
        <v>2244798</v>
      </c>
      <c r="H15339" s="1" t="s">
        <v>13599</v>
      </c>
      <c r="I15339" s="2">
        <v>45096</v>
      </c>
      <c r="J15339" s="15" t="str">
        <f>MID(Tabla1[[#This Row],[HORA]],1,5)</f>
        <v>12:19</v>
      </c>
      <c r="K15339" s="16">
        <f>IF(Tabla1[[#This Row],[FECHA]]=I15340,IF(J15340-J15339&gt;0,(J15340-J15339)*1440,0),0)</f>
        <v>7.9999999999999716</v>
      </c>
      <c r="L15339" s="14">
        <f>2+L15080-Datos!$C$8</f>
        <v>9.1000000000000014</v>
      </c>
      <c r="M15339" s="13" t="s">
        <v>916</v>
      </c>
      <c r="N15339" s="1" t="s">
        <v>1531</v>
      </c>
      <c r="O15339" s="1">
        <v>10</v>
      </c>
      <c r="P15339" s="1" t="s">
        <v>986</v>
      </c>
      <c r="Q15339" s="4" t="s">
        <v>21</v>
      </c>
    </row>
    <row r="15340" spans="1:17" ht="22.5" x14ac:dyDescent="0.25">
      <c r="A15340" s="3">
        <v>11029</v>
      </c>
      <c r="B15340" s="1" t="s">
        <v>34247</v>
      </c>
      <c r="C15340" s="1" t="s">
        <v>15</v>
      </c>
      <c r="D15340" s="1" t="s">
        <v>40</v>
      </c>
      <c r="E15340" s="1">
        <v>16735252</v>
      </c>
      <c r="F15340" s="1" t="s">
        <v>5608</v>
      </c>
      <c r="G15340" s="1">
        <v>73337239</v>
      </c>
      <c r="H15340" s="1" t="s">
        <v>5609</v>
      </c>
      <c r="I15340" s="2">
        <v>45096</v>
      </c>
      <c r="J15340" s="15" t="str">
        <f>MID(Tabla1[[#This Row],[HORA]],1,5)</f>
        <v>12:27</v>
      </c>
      <c r="K15340" s="16">
        <f>IF(Tabla1[[#This Row],[FECHA]]=I15341,IF(J15341-J15340&gt;0,(J15341-J15340)*1440,0),0)</f>
        <v>7.000000000000135</v>
      </c>
      <c r="L15340" s="14">
        <f>2+L15081-Datos!$C$8</f>
        <v>6.7700000000000031</v>
      </c>
      <c r="M15340" s="13" t="s">
        <v>1758</v>
      </c>
      <c r="N15340" s="1" t="s">
        <v>34248</v>
      </c>
      <c r="O15340" s="1">
        <v>10</v>
      </c>
      <c r="P15340" s="1" t="s">
        <v>1141</v>
      </c>
      <c r="Q15340" s="4" t="s">
        <v>21</v>
      </c>
    </row>
    <row r="15341" spans="1:17" ht="22.5" x14ac:dyDescent="0.25">
      <c r="A15341" s="3">
        <v>11030</v>
      </c>
      <c r="B15341" s="1" t="s">
        <v>34249</v>
      </c>
      <c r="C15341" s="1" t="s">
        <v>15</v>
      </c>
      <c r="D15341" s="1" t="s">
        <v>1017</v>
      </c>
      <c r="E15341" s="1">
        <v>17551736</v>
      </c>
      <c r="F15341" s="1" t="s">
        <v>34250</v>
      </c>
      <c r="G15341" s="1">
        <v>2244802</v>
      </c>
      <c r="H15341" s="1" t="s">
        <v>34251</v>
      </c>
      <c r="I15341" s="2">
        <v>45096</v>
      </c>
      <c r="J15341" s="15" t="str">
        <f>MID(Tabla1[[#This Row],[HORA]],1,5)</f>
        <v>12:34</v>
      </c>
      <c r="K15341" s="16">
        <f>IF(Tabla1[[#This Row],[FECHA]]=I15342,IF(J15342-J15341&gt;0,(J15342-J15341)*1440,0),0)</f>
        <v>2.9999999999999893</v>
      </c>
      <c r="L15341" s="14">
        <f>2+L15082-Datos!$C$8</f>
        <v>8.0100000000000016</v>
      </c>
      <c r="M15341" s="13" t="s">
        <v>4888</v>
      </c>
      <c r="N15341" s="1" t="s">
        <v>34252</v>
      </c>
      <c r="O15341" s="1">
        <v>40</v>
      </c>
      <c r="P15341" s="1" t="s">
        <v>1141</v>
      </c>
      <c r="Q15341" s="4" t="s">
        <v>21</v>
      </c>
    </row>
    <row r="15342" spans="1:17" ht="22.5" x14ac:dyDescent="0.25">
      <c r="A15342" s="3">
        <v>11031</v>
      </c>
      <c r="B15342" s="1" t="s">
        <v>34253</v>
      </c>
      <c r="C15342" s="1" t="s">
        <v>15</v>
      </c>
      <c r="D15342" s="1" t="s">
        <v>40</v>
      </c>
      <c r="E15342" s="1">
        <v>16644020</v>
      </c>
      <c r="F15342" s="1" t="s">
        <v>34254</v>
      </c>
      <c r="G15342" s="1">
        <v>2244805</v>
      </c>
      <c r="H15342" s="1" t="s">
        <v>34255</v>
      </c>
      <c r="I15342" s="2">
        <v>45096</v>
      </c>
      <c r="J15342" s="15" t="str">
        <f>MID(Tabla1[[#This Row],[HORA]],1,5)</f>
        <v>12:37</v>
      </c>
      <c r="K15342" s="16">
        <f>IF(Tabla1[[#This Row],[FECHA]]=I15343,IF(J15343-J15342&gt;0,(J15343-J15342)*1440,0),0)</f>
        <v>3.9999999999999858</v>
      </c>
      <c r="L15342" s="14">
        <f>2+L15083-Datos!$C$8</f>
        <v>7.7000000000000028</v>
      </c>
      <c r="M15342" s="13" t="s">
        <v>1033</v>
      </c>
      <c r="N15342" s="1" t="s">
        <v>12268</v>
      </c>
      <c r="O15342" s="1">
        <v>10</v>
      </c>
      <c r="P15342" s="1" t="s">
        <v>1141</v>
      </c>
      <c r="Q15342" s="4" t="s">
        <v>21</v>
      </c>
    </row>
    <row r="15343" spans="1:17" ht="22.5" x14ac:dyDescent="0.25">
      <c r="A15343" s="3">
        <v>4348</v>
      </c>
      <c r="B15343" s="1" t="s">
        <v>13600</v>
      </c>
      <c r="C15343" s="1" t="s">
        <v>15</v>
      </c>
      <c r="D15343" s="1" t="s">
        <v>40</v>
      </c>
      <c r="E15343" s="1">
        <v>43024424</v>
      </c>
      <c r="F15343" s="1" t="s">
        <v>12014</v>
      </c>
      <c r="G15343" s="1">
        <v>2244807</v>
      </c>
      <c r="H15343" s="1" t="s">
        <v>13601</v>
      </c>
      <c r="I15343" s="2">
        <v>45096</v>
      </c>
      <c r="J15343" s="15" t="str">
        <f>MID(Tabla1[[#This Row],[HORA]],1,5)</f>
        <v>12:41</v>
      </c>
      <c r="K15343" s="16">
        <f>IF(Tabla1[[#This Row],[FECHA]]=I15344,IF(J15344-J15343&gt;0,(J15344-J15343)*1440,0),0)</f>
        <v>0</v>
      </c>
      <c r="L15343" s="14">
        <f>2+L15084-Datos!$C$8</f>
        <v>9.0800000000000018</v>
      </c>
      <c r="M15343" s="13" t="s">
        <v>2596</v>
      </c>
      <c r="N15343" s="1" t="s">
        <v>847</v>
      </c>
      <c r="O15343" s="1">
        <v>20</v>
      </c>
      <c r="P15343" s="1" t="s">
        <v>986</v>
      </c>
      <c r="Q15343" s="4" t="s">
        <v>21</v>
      </c>
    </row>
    <row r="15344" spans="1:17" ht="22.5" x14ac:dyDescent="0.25">
      <c r="A15344" s="3">
        <v>11032</v>
      </c>
      <c r="B15344" s="1" t="s">
        <v>34256</v>
      </c>
      <c r="C15344" s="1" t="s">
        <v>15</v>
      </c>
      <c r="D15344" s="1" t="s">
        <v>40</v>
      </c>
      <c r="E15344" s="1">
        <v>72366333</v>
      </c>
      <c r="F15344" s="1" t="s">
        <v>34257</v>
      </c>
      <c r="G15344" s="1">
        <v>2244808</v>
      </c>
      <c r="H15344" s="1" t="s">
        <v>34258</v>
      </c>
      <c r="I15344" s="2">
        <v>45096</v>
      </c>
      <c r="J15344" s="15" t="str">
        <f>MID(Tabla1[[#This Row],[HORA]],1,5)</f>
        <v>12:41</v>
      </c>
      <c r="K15344" s="16">
        <f>IF(Tabla1[[#This Row],[FECHA]]=I15345,IF(J15345-J15344&gt;0,(J15345-J15344)*1440,0),0)</f>
        <v>0.99999999999999645</v>
      </c>
      <c r="L15344" s="14">
        <f>2+L15085-Datos!$C$8</f>
        <v>12.020000000000003</v>
      </c>
      <c r="M15344" s="13" t="s">
        <v>2596</v>
      </c>
      <c r="N15344" s="1" t="s">
        <v>12268</v>
      </c>
      <c r="O15344" s="1">
        <v>10</v>
      </c>
      <c r="P15344" s="1" t="s">
        <v>1141</v>
      </c>
      <c r="Q15344" s="4" t="s">
        <v>21</v>
      </c>
    </row>
    <row r="15345" spans="1:17" ht="22.5" x14ac:dyDescent="0.25">
      <c r="A15345" s="3">
        <v>4349</v>
      </c>
      <c r="B15345" s="1" t="s">
        <v>13602</v>
      </c>
      <c r="C15345" s="1" t="s">
        <v>15</v>
      </c>
      <c r="D15345" s="1" t="s">
        <v>141</v>
      </c>
      <c r="E15345" s="1">
        <v>48317145</v>
      </c>
      <c r="F15345" s="1" t="s">
        <v>13603</v>
      </c>
      <c r="G15345" s="1">
        <v>2244809</v>
      </c>
      <c r="H15345" s="1" t="s">
        <v>13604</v>
      </c>
      <c r="I15345" s="2">
        <v>45096</v>
      </c>
      <c r="J15345" s="15" t="str">
        <f>MID(Tabla1[[#This Row],[HORA]],1,5)</f>
        <v>12:42</v>
      </c>
      <c r="K15345" s="16">
        <f>IF(Tabla1[[#This Row],[FECHA]]=I15346,IF(J15346-J15345&gt;0,(J15346-J15345)*1440,0),0)</f>
        <v>2.9999999999999893</v>
      </c>
      <c r="L15345" s="14">
        <f>2+L15086-Datos!$C$8</f>
        <v>11.920000000000002</v>
      </c>
      <c r="M15345" s="13" t="s">
        <v>2301</v>
      </c>
      <c r="N15345" s="1" t="s">
        <v>13605</v>
      </c>
      <c r="O15345" s="1">
        <v>15</v>
      </c>
      <c r="P15345" s="1" t="s">
        <v>986</v>
      </c>
      <c r="Q15345" s="4" t="s">
        <v>21</v>
      </c>
    </row>
    <row r="15346" spans="1:17" ht="22.5" x14ac:dyDescent="0.25">
      <c r="A15346" s="3">
        <v>11033</v>
      </c>
      <c r="B15346" s="1" t="s">
        <v>34259</v>
      </c>
      <c r="C15346" s="1" t="s">
        <v>15</v>
      </c>
      <c r="D15346" s="1" t="s">
        <v>40</v>
      </c>
      <c r="E15346" s="1">
        <v>16580531</v>
      </c>
      <c r="F15346" s="1" t="s">
        <v>34260</v>
      </c>
      <c r="G15346" s="1">
        <v>2244810</v>
      </c>
      <c r="H15346" s="1" t="s">
        <v>34261</v>
      </c>
      <c r="I15346" s="2">
        <v>45096</v>
      </c>
      <c r="J15346" s="15" t="str">
        <f>MID(Tabla1[[#This Row],[HORA]],1,5)</f>
        <v>12:45</v>
      </c>
      <c r="K15346" s="16">
        <f>IF(Tabla1[[#This Row],[FECHA]]=I15347,IF(J15347-J15346&gt;0,(J15347-J15346)*1440,0),0)</f>
        <v>0.99999999999999645</v>
      </c>
      <c r="L15346" s="14">
        <f>2+L15087-Datos!$C$8</f>
        <v>9.6300000000000026</v>
      </c>
      <c r="M15346" s="13" t="s">
        <v>1003</v>
      </c>
      <c r="N15346" s="1" t="s">
        <v>34262</v>
      </c>
      <c r="O15346" s="1">
        <v>10</v>
      </c>
      <c r="P15346" s="1" t="s">
        <v>1141</v>
      </c>
      <c r="Q15346" s="4" t="s">
        <v>21</v>
      </c>
    </row>
    <row r="15347" spans="1:17" ht="22.5" x14ac:dyDescent="0.25">
      <c r="A15347" s="3">
        <v>11034</v>
      </c>
      <c r="B15347" s="1" t="s">
        <v>34263</v>
      </c>
      <c r="C15347" s="1" t="s">
        <v>15</v>
      </c>
      <c r="D15347" s="1" t="s">
        <v>40</v>
      </c>
      <c r="E15347" s="1">
        <v>44406200</v>
      </c>
      <c r="F15347" s="1" t="s">
        <v>10372</v>
      </c>
      <c r="G15347" s="1">
        <v>2244812</v>
      </c>
      <c r="H15347" s="1" t="s">
        <v>34264</v>
      </c>
      <c r="I15347" s="2">
        <v>45096</v>
      </c>
      <c r="J15347" s="15" t="str">
        <f>MID(Tabla1[[#This Row],[HORA]],1,5)</f>
        <v>12:46</v>
      </c>
      <c r="K15347" s="16">
        <f>IF(Tabla1[[#This Row],[FECHA]]=I15348,IF(J15348-J15347&gt;0,(J15348-J15347)*1440,0),0)</f>
        <v>2.9999999999999893</v>
      </c>
      <c r="L15347" s="14">
        <f>2+L15088-Datos!$C$8</f>
        <v>10.920000000000002</v>
      </c>
      <c r="M15347" s="13" t="s">
        <v>2914</v>
      </c>
      <c r="N15347" s="1" t="s">
        <v>34265</v>
      </c>
      <c r="O15347" s="1">
        <v>20</v>
      </c>
      <c r="P15347" s="1" t="s">
        <v>1141</v>
      </c>
      <c r="Q15347" s="4" t="s">
        <v>21</v>
      </c>
    </row>
    <row r="15348" spans="1:17" ht="22.5" x14ac:dyDescent="0.25">
      <c r="A15348" s="3">
        <v>4350</v>
      </c>
      <c r="B15348" s="1" t="s">
        <v>13606</v>
      </c>
      <c r="C15348" s="1" t="s">
        <v>15</v>
      </c>
      <c r="D15348" s="1" t="s">
        <v>40</v>
      </c>
      <c r="E15348" s="1">
        <v>17629048</v>
      </c>
      <c r="F15348" s="1" t="s">
        <v>13607</v>
      </c>
      <c r="G15348" s="1">
        <v>2244813</v>
      </c>
      <c r="H15348" s="1" t="s">
        <v>13608</v>
      </c>
      <c r="I15348" s="2">
        <v>45096</v>
      </c>
      <c r="J15348" s="15" t="str">
        <f>MID(Tabla1[[#This Row],[HORA]],1,5)</f>
        <v>12:49</v>
      </c>
      <c r="K15348" s="16">
        <f>IF(Tabla1[[#This Row],[FECHA]]=I15349,IF(J15349-J15348&gt;0,(J15349-J15348)*1440,0),0)</f>
        <v>3.9999999999999858</v>
      </c>
      <c r="L15348" s="14">
        <f>2+L15089-Datos!$C$8</f>
        <v>9.9300000000000033</v>
      </c>
      <c r="M15348" s="13" t="s">
        <v>1238</v>
      </c>
      <c r="N15348" s="1" t="s">
        <v>13609</v>
      </c>
      <c r="O15348" s="1">
        <v>20</v>
      </c>
      <c r="P15348" s="1" t="s">
        <v>986</v>
      </c>
      <c r="Q15348" s="4" t="s">
        <v>21</v>
      </c>
    </row>
    <row r="15349" spans="1:17" ht="22.5" x14ac:dyDescent="0.25">
      <c r="A15349" s="3">
        <v>4351</v>
      </c>
      <c r="B15349" s="1" t="s">
        <v>13610</v>
      </c>
      <c r="C15349" s="1" t="s">
        <v>15</v>
      </c>
      <c r="D15349" s="1" t="s">
        <v>40</v>
      </c>
      <c r="E15349" s="1">
        <v>16769519</v>
      </c>
      <c r="F15349" s="1" t="s">
        <v>11494</v>
      </c>
      <c r="G15349" s="1">
        <v>48540977</v>
      </c>
      <c r="H15349" s="1" t="s">
        <v>13611</v>
      </c>
      <c r="I15349" s="2">
        <v>45096</v>
      </c>
      <c r="J15349" s="15" t="str">
        <f>MID(Tabla1[[#This Row],[HORA]],1,5)</f>
        <v>12:53</v>
      </c>
      <c r="K15349" s="16">
        <f>IF(Tabla1[[#This Row],[FECHA]]=I15350,IF(J15350-J15349&gt;0,(J15350-J15349)*1440,0),0)</f>
        <v>0.99999999999999645</v>
      </c>
      <c r="L15349" s="14">
        <f>2+L15090-Datos!$C$8</f>
        <v>12.940000000000001</v>
      </c>
      <c r="M15349" s="13" t="s">
        <v>513</v>
      </c>
      <c r="N15349" s="1" t="s">
        <v>13612</v>
      </c>
      <c r="O15349" s="1">
        <v>20</v>
      </c>
      <c r="P15349" s="1" t="s">
        <v>986</v>
      </c>
      <c r="Q15349" s="4" t="s">
        <v>21</v>
      </c>
    </row>
    <row r="15350" spans="1:17" ht="22.5" x14ac:dyDescent="0.25">
      <c r="A15350" s="3">
        <v>11035</v>
      </c>
      <c r="B15350" s="1" t="s">
        <v>34266</v>
      </c>
      <c r="C15350" s="1" t="s">
        <v>15</v>
      </c>
      <c r="D15350" s="1" t="s">
        <v>40</v>
      </c>
      <c r="E15350" s="1">
        <v>2881243</v>
      </c>
      <c r="F15350" s="1" t="s">
        <v>12773</v>
      </c>
      <c r="G15350" s="1">
        <v>2244816</v>
      </c>
      <c r="H15350" s="1" t="s">
        <v>12774</v>
      </c>
      <c r="I15350" s="2">
        <v>45096</v>
      </c>
      <c r="J15350" s="15" t="str">
        <f>MID(Tabla1[[#This Row],[HORA]],1,5)</f>
        <v>12:54</v>
      </c>
      <c r="K15350" s="16">
        <f>IF(Tabla1[[#This Row],[FECHA]]=I15351,IF(J15351-J15350&gt;0,(J15351-J15350)*1440,0),0)</f>
        <v>0.99999999999999645</v>
      </c>
      <c r="L15350" s="14">
        <f>2+L15091-Datos!$C$8</f>
        <v>15.000000000000004</v>
      </c>
      <c r="M15350" s="13" t="s">
        <v>1217</v>
      </c>
      <c r="N15350" s="1" t="s">
        <v>34267</v>
      </c>
      <c r="O15350" s="1">
        <v>10</v>
      </c>
      <c r="P15350" s="1" t="s">
        <v>1141</v>
      </c>
      <c r="Q15350" s="4" t="s">
        <v>21</v>
      </c>
    </row>
    <row r="15351" spans="1:17" ht="22.5" x14ac:dyDescent="0.25">
      <c r="A15351" s="3">
        <v>16482</v>
      </c>
      <c r="B15351" s="1" t="s">
        <v>49985</v>
      </c>
      <c r="C15351" s="1" t="s">
        <v>15</v>
      </c>
      <c r="D15351" s="1" t="s">
        <v>61</v>
      </c>
      <c r="E15351" s="1">
        <v>20607378674</v>
      </c>
      <c r="F15351" s="1" t="s">
        <v>48524</v>
      </c>
      <c r="G15351" s="1">
        <v>72460899</v>
      </c>
      <c r="H15351" s="1" t="s">
        <v>48525</v>
      </c>
      <c r="I15351" s="2">
        <v>45096</v>
      </c>
      <c r="J15351" s="15" t="str">
        <f>MID(Tabla1[[#This Row],[HORA]],1,5)</f>
        <v>12:55</v>
      </c>
      <c r="K15351" s="16">
        <f>IF(Tabla1[[#This Row],[FECHA]]=I15352,IF(J15352-J15351&gt;0,(J15352-J15351)*1440,0),0)</f>
        <v>4.9999999999999822</v>
      </c>
      <c r="L15351" s="14">
        <f>2+L15092-Datos!$C$8</f>
        <v>10.870000000000003</v>
      </c>
      <c r="M15351" s="13" t="s">
        <v>1613</v>
      </c>
      <c r="N15351" s="1" t="s">
        <v>49986</v>
      </c>
      <c r="O15351" s="1">
        <v>10</v>
      </c>
      <c r="P15351" s="1" t="s">
        <v>986</v>
      </c>
      <c r="Q15351" s="4" t="s">
        <v>21</v>
      </c>
    </row>
    <row r="15352" spans="1:17" ht="22.5" x14ac:dyDescent="0.25">
      <c r="A15352" s="3">
        <v>11036</v>
      </c>
      <c r="B15352" s="1" t="s">
        <v>34268</v>
      </c>
      <c r="C15352" s="1" t="s">
        <v>15</v>
      </c>
      <c r="D15352" s="1" t="s">
        <v>71</v>
      </c>
      <c r="E15352" s="1">
        <v>77142707</v>
      </c>
      <c r="F15352" s="1" t="s">
        <v>34269</v>
      </c>
      <c r="G15352" s="1">
        <v>46999385</v>
      </c>
      <c r="H15352" s="1" t="s">
        <v>34270</v>
      </c>
      <c r="I15352" s="2">
        <v>45096</v>
      </c>
      <c r="J15352" s="15" t="str">
        <f>MID(Tabla1[[#This Row],[HORA]],1,5)</f>
        <v>13:00</v>
      </c>
      <c r="K15352" s="16">
        <f>IF(Tabla1[[#This Row],[FECHA]]=I15353,IF(J15353-J15352&gt;0,(J15353-J15352)*1440,0),0)</f>
        <v>1.9999999999999929</v>
      </c>
      <c r="L15352" s="14">
        <f>2+L15093-Datos!$C$8</f>
        <v>10.680000000000003</v>
      </c>
      <c r="M15352" s="13" t="s">
        <v>55837</v>
      </c>
      <c r="N15352" s="1" t="s">
        <v>34271</v>
      </c>
      <c r="O15352" s="1">
        <v>25</v>
      </c>
      <c r="P15352" s="1" t="s">
        <v>1141</v>
      </c>
      <c r="Q15352" s="4" t="s">
        <v>21</v>
      </c>
    </row>
    <row r="15353" spans="1:17" ht="22.5" x14ac:dyDescent="0.25">
      <c r="A15353" s="3">
        <v>4352</v>
      </c>
      <c r="B15353" s="1" t="s">
        <v>13613</v>
      </c>
      <c r="C15353" s="1" t="s">
        <v>15</v>
      </c>
      <c r="D15353" s="1" t="s">
        <v>40</v>
      </c>
      <c r="E15353" s="1">
        <v>73263106</v>
      </c>
      <c r="F15353" s="1" t="s">
        <v>13614</v>
      </c>
      <c r="G15353" s="1">
        <v>73263106</v>
      </c>
      <c r="H15353" s="1" t="s">
        <v>13614</v>
      </c>
      <c r="I15353" s="2">
        <v>45096</v>
      </c>
      <c r="J15353" s="15" t="str">
        <f>MID(Tabla1[[#This Row],[HORA]],1,5)</f>
        <v>13:02</v>
      </c>
      <c r="K15353" s="16">
        <f>IF(Tabla1[[#This Row],[FECHA]]=I15354,IF(J15354-J15353&gt;0,(J15354-J15353)*1440,0),0)</f>
        <v>0</v>
      </c>
      <c r="L15353" s="14">
        <f>2+L15094-Datos!$C$8</f>
        <v>12.770000000000003</v>
      </c>
      <c r="M15353" s="13" t="s">
        <v>55838</v>
      </c>
      <c r="N15353" s="1" t="s">
        <v>1715</v>
      </c>
      <c r="O15353" s="1">
        <v>10</v>
      </c>
      <c r="P15353" s="1" t="s">
        <v>986</v>
      </c>
      <c r="Q15353" s="4" t="s">
        <v>21</v>
      </c>
    </row>
    <row r="15354" spans="1:17" ht="22.5" x14ac:dyDescent="0.25">
      <c r="A15354" s="3">
        <v>11037</v>
      </c>
      <c r="B15354" s="1" t="s">
        <v>34272</v>
      </c>
      <c r="C15354" s="1" t="s">
        <v>15</v>
      </c>
      <c r="D15354" s="1" t="s">
        <v>82</v>
      </c>
      <c r="E15354" s="1">
        <v>145401</v>
      </c>
      <c r="F15354" s="1" t="s">
        <v>34273</v>
      </c>
      <c r="G15354" s="1">
        <v>16793948</v>
      </c>
      <c r="H15354" s="1" t="s">
        <v>34274</v>
      </c>
      <c r="I15354" s="2">
        <v>45096</v>
      </c>
      <c r="J15354" s="15" t="str">
        <f>MID(Tabla1[[#This Row],[HORA]],1,5)</f>
        <v>13:02</v>
      </c>
      <c r="K15354" s="16">
        <f>IF(Tabla1[[#This Row],[FECHA]]=I15355,IF(J15355-J15354&gt;0,(J15355-J15354)*1440,0),0)</f>
        <v>3.9999999999999858</v>
      </c>
      <c r="L15354" s="14">
        <f>2+L15095-Datos!$C$8</f>
        <v>10.110000000000003</v>
      </c>
      <c r="M15354" s="13" t="s">
        <v>55838</v>
      </c>
      <c r="N15354" s="1" t="s">
        <v>12268</v>
      </c>
      <c r="O15354" s="1">
        <v>10</v>
      </c>
      <c r="P15354" s="1" t="s">
        <v>1141</v>
      </c>
      <c r="Q15354" s="4" t="s">
        <v>21</v>
      </c>
    </row>
    <row r="15355" spans="1:17" ht="22.5" x14ac:dyDescent="0.25">
      <c r="A15355" s="3">
        <v>11038</v>
      </c>
      <c r="B15355" s="1" t="s">
        <v>34275</v>
      </c>
      <c r="C15355" s="1" t="s">
        <v>15</v>
      </c>
      <c r="D15355" s="1" t="s">
        <v>82</v>
      </c>
      <c r="E15355" s="1">
        <v>43175859</v>
      </c>
      <c r="F15355" s="1" t="s">
        <v>34276</v>
      </c>
      <c r="G15355" s="1">
        <v>18888888</v>
      </c>
      <c r="H15355" s="1" t="s">
        <v>12538</v>
      </c>
      <c r="I15355" s="2">
        <v>45096</v>
      </c>
      <c r="J15355" s="15" t="str">
        <f>MID(Tabla1[[#This Row],[HORA]],1,5)</f>
        <v>13:06</v>
      </c>
      <c r="K15355" s="16">
        <f>IF(Tabla1[[#This Row],[FECHA]]=I15356,IF(J15356-J15355&gt;0,(J15356-J15355)*1440,0),0)</f>
        <v>0</v>
      </c>
      <c r="L15355" s="14">
        <f>2+L15096-Datos!$C$8</f>
        <v>11.840000000000003</v>
      </c>
      <c r="M15355" s="13" t="s">
        <v>55927</v>
      </c>
      <c r="N15355" s="1" t="s">
        <v>1715</v>
      </c>
      <c r="O15355" s="1">
        <v>10</v>
      </c>
      <c r="P15355" s="1" t="s">
        <v>1141</v>
      </c>
      <c r="Q15355" s="4" t="s">
        <v>206</v>
      </c>
    </row>
    <row r="15356" spans="1:17" ht="22.5" x14ac:dyDescent="0.25">
      <c r="A15356" s="3">
        <v>16483</v>
      </c>
      <c r="B15356" s="1" t="s">
        <v>49987</v>
      </c>
      <c r="C15356" s="1" t="s">
        <v>15</v>
      </c>
      <c r="D15356" s="1" t="s">
        <v>23</v>
      </c>
      <c r="E15356" s="1">
        <v>20269298571</v>
      </c>
      <c r="F15356" s="1" t="s">
        <v>49988</v>
      </c>
      <c r="G15356" s="1">
        <v>2244819</v>
      </c>
      <c r="H15356" s="1" t="s">
        <v>49989</v>
      </c>
      <c r="I15356" s="2">
        <v>45096</v>
      </c>
      <c r="J15356" s="15" t="str">
        <f>MID(Tabla1[[#This Row],[HORA]],1,5)</f>
        <v>13:06</v>
      </c>
      <c r="K15356" s="16">
        <f>IF(Tabla1[[#This Row],[FECHA]]=I15357,IF(J15357-J15356&gt;0,(J15357-J15356)*1440,0),0)</f>
        <v>1.9999999999999929</v>
      </c>
      <c r="L15356" s="14">
        <f>2+L15097-Datos!$C$8</f>
        <v>13.700000000000003</v>
      </c>
      <c r="M15356" s="13" t="s">
        <v>55927</v>
      </c>
      <c r="N15356" s="1" t="s">
        <v>49990</v>
      </c>
      <c r="O15356" s="1">
        <v>12</v>
      </c>
      <c r="P15356" s="1" t="s">
        <v>986</v>
      </c>
      <c r="Q15356" s="4" t="s">
        <v>21</v>
      </c>
    </row>
    <row r="15357" spans="1:17" ht="22.5" x14ac:dyDescent="0.25">
      <c r="A15357" s="3">
        <v>17809</v>
      </c>
      <c r="B15357" s="1" t="s">
        <v>53409</v>
      </c>
      <c r="C15357" s="1" t="s">
        <v>15</v>
      </c>
      <c r="D15357" s="1" t="s">
        <v>82</v>
      </c>
      <c r="E15357" s="1">
        <v>20600533020</v>
      </c>
      <c r="F15357" s="1" t="s">
        <v>48300</v>
      </c>
      <c r="G15357" s="1">
        <v>43175859</v>
      </c>
      <c r="H15357" s="1" t="s">
        <v>34276</v>
      </c>
      <c r="I15357" s="2">
        <v>45096</v>
      </c>
      <c r="J15357" s="15" t="str">
        <f>MID(Tabla1[[#This Row],[HORA]],1,5)</f>
        <v>13:08</v>
      </c>
      <c r="K15357" s="16">
        <f>IF(Tabla1[[#This Row],[FECHA]]=I15358,IF(J15358-J15357&gt;0,(J15358-J15357)*1440,0),0)</f>
        <v>5.9999999999999787</v>
      </c>
      <c r="L15357" s="14">
        <f>2+L15098-Datos!$C$8</f>
        <v>11.000000000000002</v>
      </c>
      <c r="M15357" s="13" t="s">
        <v>55929</v>
      </c>
      <c r="N15357" s="1" t="s">
        <v>1715</v>
      </c>
      <c r="O15357" s="1">
        <v>10</v>
      </c>
      <c r="P15357" s="1" t="s">
        <v>1141</v>
      </c>
      <c r="Q15357" s="4" t="s">
        <v>21</v>
      </c>
    </row>
    <row r="15358" spans="1:17" ht="22.5" x14ac:dyDescent="0.25">
      <c r="A15358" s="3">
        <v>16484</v>
      </c>
      <c r="B15358" s="1" t="s">
        <v>49991</v>
      </c>
      <c r="C15358" s="1" t="s">
        <v>15</v>
      </c>
      <c r="D15358" s="1" t="s">
        <v>228</v>
      </c>
      <c r="E15358" s="1">
        <v>20422293699</v>
      </c>
      <c r="F15358" s="1" t="s">
        <v>48988</v>
      </c>
      <c r="G15358" s="1">
        <v>2244822</v>
      </c>
      <c r="H15358" s="1" t="s">
        <v>48989</v>
      </c>
      <c r="I15358" s="2">
        <v>45096</v>
      </c>
      <c r="J15358" s="15" t="str">
        <f>MID(Tabla1[[#This Row],[HORA]],1,5)</f>
        <v>13:14</v>
      </c>
      <c r="K15358" s="16">
        <f>IF(Tabla1[[#This Row],[FECHA]]=I15359,IF(J15359-J15358&gt;0,(J15359-J15358)*1440,0),0)</f>
        <v>1.0000000000001563</v>
      </c>
      <c r="L15358" s="14">
        <f>2+L15099-Datos!$C$8</f>
        <v>11.660000000000002</v>
      </c>
      <c r="M15358" s="13" t="s">
        <v>55842</v>
      </c>
      <c r="N15358" s="1" t="s">
        <v>49992</v>
      </c>
      <c r="O15358" s="1">
        <v>20</v>
      </c>
      <c r="P15358" s="1" t="s">
        <v>986</v>
      </c>
      <c r="Q15358" s="4" t="s">
        <v>21</v>
      </c>
    </row>
    <row r="15359" spans="1:17" ht="22.5" x14ac:dyDescent="0.25">
      <c r="A15359" s="3">
        <v>530</v>
      </c>
      <c r="B15359" s="1" t="s">
        <v>1175</v>
      </c>
      <c r="C15359" s="1" t="s">
        <v>15</v>
      </c>
      <c r="D15359" s="1" t="s">
        <v>119</v>
      </c>
      <c r="E15359" s="1">
        <v>19999999</v>
      </c>
      <c r="F15359" s="1" t="s">
        <v>1138</v>
      </c>
      <c r="G15359" s="1">
        <v>2244823</v>
      </c>
      <c r="H15359" s="1" t="s">
        <v>1151</v>
      </c>
      <c r="I15359" s="2">
        <v>45096</v>
      </c>
      <c r="J15359" s="15" t="str">
        <f>MID(Tabla1[[#This Row],[HORA]],1,5)</f>
        <v>13:15</v>
      </c>
      <c r="K15359" s="16">
        <f>IF(Tabla1[[#This Row],[FECHA]]=I15360,IF(J15360-J15359&gt;0,(J15360-J15359)*1440,0),0)</f>
        <v>0</v>
      </c>
      <c r="L15359" s="14">
        <f>2+L15100-Datos!$C$8</f>
        <v>11.600000000000001</v>
      </c>
      <c r="M15359" s="13" t="s">
        <v>55933</v>
      </c>
      <c r="N15359" s="1" t="s">
        <v>1176</v>
      </c>
      <c r="O15359" s="1">
        <v>0</v>
      </c>
      <c r="P15359" s="1" t="s">
        <v>1141</v>
      </c>
      <c r="Q15359" s="4" t="s">
        <v>21</v>
      </c>
    </row>
    <row r="15360" spans="1:17" ht="22.5" x14ac:dyDescent="0.25">
      <c r="A15360" s="3">
        <v>16485</v>
      </c>
      <c r="B15360" s="1" t="s">
        <v>49993</v>
      </c>
      <c r="C15360" s="1" t="s">
        <v>15</v>
      </c>
      <c r="D15360" s="1" t="s">
        <v>23</v>
      </c>
      <c r="E15360" s="1">
        <v>20422293699</v>
      </c>
      <c r="F15360" s="1" t="s">
        <v>48988</v>
      </c>
      <c r="G15360" s="1">
        <v>2244824</v>
      </c>
      <c r="H15360" s="1" t="s">
        <v>49994</v>
      </c>
      <c r="I15360" s="2">
        <v>45096</v>
      </c>
      <c r="J15360" s="15" t="str">
        <f>MID(Tabla1[[#This Row],[HORA]],1,5)</f>
        <v>13:15</v>
      </c>
      <c r="K15360" s="16">
        <f>IF(Tabla1[[#This Row],[FECHA]]=I15361,IF(J15361-J15360&gt;0,(J15361-J15360)*1440,0),0)</f>
        <v>0.99999999999999645</v>
      </c>
      <c r="L15360" s="14">
        <f>2+L15101-Datos!$C$8</f>
        <v>9.7000000000000028</v>
      </c>
      <c r="M15360" s="13" t="s">
        <v>55933</v>
      </c>
      <c r="N15360" s="1" t="s">
        <v>49995</v>
      </c>
      <c r="O15360" s="1">
        <v>10</v>
      </c>
      <c r="P15360" s="1" t="s">
        <v>986</v>
      </c>
      <c r="Q15360" s="4" t="s">
        <v>21</v>
      </c>
    </row>
    <row r="15361" spans="1:17" ht="22.5" x14ac:dyDescent="0.25">
      <c r="A15361" s="3">
        <v>531</v>
      </c>
      <c r="B15361" s="1" t="s">
        <v>1177</v>
      </c>
      <c r="C15361" s="1" t="s">
        <v>15</v>
      </c>
      <c r="D15361" s="1" t="s">
        <v>228</v>
      </c>
      <c r="E15361" s="1">
        <v>19999999</v>
      </c>
      <c r="F15361" s="1" t="s">
        <v>1138</v>
      </c>
      <c r="G15361" s="1">
        <v>2244825</v>
      </c>
      <c r="H15361" s="1" t="s">
        <v>1178</v>
      </c>
      <c r="I15361" s="2">
        <v>45096</v>
      </c>
      <c r="J15361" s="15" t="str">
        <f>MID(Tabla1[[#This Row],[HORA]],1,5)</f>
        <v>13:16</v>
      </c>
      <c r="K15361" s="16">
        <f>IF(Tabla1[[#This Row],[FECHA]]=I15362,IF(J15362-J15361&gt;0,(J15362-J15361)*1440,0),0)</f>
        <v>2.9999999999999893</v>
      </c>
      <c r="L15361" s="14">
        <f>2+L15102-Datos!$C$8</f>
        <v>10.710000000000003</v>
      </c>
      <c r="M15361" s="13" t="s">
        <v>55934</v>
      </c>
      <c r="N15361" s="1" t="s">
        <v>1179</v>
      </c>
      <c r="O15361" s="1">
        <v>0</v>
      </c>
      <c r="P15361" s="1" t="s">
        <v>1141</v>
      </c>
      <c r="Q15361" s="4" t="s">
        <v>21</v>
      </c>
    </row>
    <row r="15362" spans="1:17" ht="22.5" x14ac:dyDescent="0.25">
      <c r="A15362" s="3">
        <v>11039</v>
      </c>
      <c r="B15362" s="1" t="s">
        <v>34277</v>
      </c>
      <c r="C15362" s="1" t="s">
        <v>15</v>
      </c>
      <c r="D15362" s="1" t="s">
        <v>23</v>
      </c>
      <c r="E15362" s="1">
        <v>16486798</v>
      </c>
      <c r="F15362" s="1" t="s">
        <v>34278</v>
      </c>
      <c r="G15362" s="1">
        <v>2244827</v>
      </c>
      <c r="H15362" s="1" t="s">
        <v>34279</v>
      </c>
      <c r="I15362" s="2">
        <v>45096</v>
      </c>
      <c r="J15362" s="15" t="str">
        <f>MID(Tabla1[[#This Row],[HORA]],1,5)</f>
        <v>13:19</v>
      </c>
      <c r="K15362" s="16">
        <f>IF(Tabla1[[#This Row],[FECHA]]=I15363,IF(J15363-J15362&gt;0,(J15363-J15362)*1440,0),0)</f>
        <v>0</v>
      </c>
      <c r="L15362" s="14">
        <f>2+L15103-Datos!$C$8</f>
        <v>12.080000000000002</v>
      </c>
      <c r="M15362" s="13" t="s">
        <v>55937</v>
      </c>
      <c r="N15362" s="1" t="s">
        <v>34280</v>
      </c>
      <c r="O15362" s="1">
        <v>15</v>
      </c>
      <c r="P15362" s="1" t="s">
        <v>1141</v>
      </c>
      <c r="Q15362" s="4" t="s">
        <v>21</v>
      </c>
    </row>
    <row r="15363" spans="1:17" ht="22.5" x14ac:dyDescent="0.25">
      <c r="A15363" s="3">
        <v>11040</v>
      </c>
      <c r="B15363" s="1" t="s">
        <v>34277</v>
      </c>
      <c r="C15363" s="1" t="s">
        <v>15</v>
      </c>
      <c r="D15363" s="1" t="s">
        <v>23</v>
      </c>
      <c r="E15363" s="1">
        <v>16486798</v>
      </c>
      <c r="F15363" s="1" t="s">
        <v>34281</v>
      </c>
      <c r="G15363" s="1">
        <v>2244827</v>
      </c>
      <c r="H15363" s="1" t="s">
        <v>34279</v>
      </c>
      <c r="I15363" s="2">
        <v>45096</v>
      </c>
      <c r="J15363" s="15" t="str">
        <f>MID(Tabla1[[#This Row],[HORA]],1,5)</f>
        <v>13:19</v>
      </c>
      <c r="K15363" s="16">
        <f>IF(Tabla1[[#This Row],[FECHA]]=I15364,IF(J15364-J15363&gt;0,(J15364-J15363)*1440,0),0)</f>
        <v>1.9999999999999929</v>
      </c>
      <c r="L15363" s="14">
        <f>2+L15104-Datos!$C$8</f>
        <v>11.830000000000002</v>
      </c>
      <c r="M15363" s="13" t="s">
        <v>55937</v>
      </c>
      <c r="N15363" s="1" t="s">
        <v>34280</v>
      </c>
      <c r="O15363" s="1">
        <v>15</v>
      </c>
      <c r="P15363" s="1" t="s">
        <v>1141</v>
      </c>
      <c r="Q15363" s="4" t="s">
        <v>21</v>
      </c>
    </row>
    <row r="15364" spans="1:17" ht="22.5" x14ac:dyDescent="0.25">
      <c r="A15364" s="3">
        <v>11041</v>
      </c>
      <c r="B15364" s="1" t="s">
        <v>34282</v>
      </c>
      <c r="C15364" s="1" t="s">
        <v>15</v>
      </c>
      <c r="D15364" s="1" t="s">
        <v>40</v>
      </c>
      <c r="E15364" s="1">
        <v>2835608</v>
      </c>
      <c r="F15364" s="1" t="s">
        <v>34283</v>
      </c>
      <c r="G15364" s="1">
        <v>18888888</v>
      </c>
      <c r="H15364" s="1" t="s">
        <v>12538</v>
      </c>
      <c r="I15364" s="2">
        <v>45096</v>
      </c>
      <c r="J15364" s="15" t="str">
        <f>MID(Tabla1[[#This Row],[HORA]],1,5)</f>
        <v>13:21</v>
      </c>
      <c r="K15364" s="16">
        <f>IF(Tabla1[[#This Row],[FECHA]]=I15365,IF(J15365-J15364&gt;0,(J15365-J15364)*1440,0),0)</f>
        <v>2.9999999999999893</v>
      </c>
      <c r="L15364" s="14">
        <f>2+L15105-Datos!$C$8</f>
        <v>14.770000000000003</v>
      </c>
      <c r="M15364" s="13" t="s">
        <v>55939</v>
      </c>
      <c r="N15364" s="1" t="s">
        <v>1715</v>
      </c>
      <c r="O15364" s="1">
        <v>15</v>
      </c>
      <c r="P15364" s="1" t="s">
        <v>1141</v>
      </c>
      <c r="Q15364" s="4" t="s">
        <v>21</v>
      </c>
    </row>
    <row r="15365" spans="1:17" ht="22.5" x14ac:dyDescent="0.25">
      <c r="A15365" s="3">
        <v>11042</v>
      </c>
      <c r="B15365" s="1" t="s">
        <v>34284</v>
      </c>
      <c r="C15365" s="1" t="s">
        <v>15</v>
      </c>
      <c r="D15365" s="1" t="s">
        <v>77</v>
      </c>
      <c r="E15365" s="1">
        <v>76302681</v>
      </c>
      <c r="F15365" s="1" t="s">
        <v>34285</v>
      </c>
      <c r="G15365" s="1">
        <v>2244828</v>
      </c>
      <c r="H15365" s="1" t="s">
        <v>34286</v>
      </c>
      <c r="I15365" s="2">
        <v>45096</v>
      </c>
      <c r="J15365" s="15" t="str">
        <f>MID(Tabla1[[#This Row],[HORA]],1,5)</f>
        <v>13:24</v>
      </c>
      <c r="K15365" s="16">
        <f>IF(Tabla1[[#This Row],[FECHA]]=I15366,IF(J15366-J15365&gt;0,(J15366-J15365)*1440,0),0)</f>
        <v>3.9999999999999858</v>
      </c>
      <c r="L15365" s="14">
        <f>2+L15106-Datos!$C$8</f>
        <v>11.920000000000002</v>
      </c>
      <c r="M15365" s="13" t="s">
        <v>55844</v>
      </c>
      <c r="N15365" s="1" t="s">
        <v>34287</v>
      </c>
      <c r="O15365" s="1">
        <v>12</v>
      </c>
      <c r="P15365" s="1" t="s">
        <v>1141</v>
      </c>
      <c r="Q15365" s="4" t="s">
        <v>21</v>
      </c>
    </row>
    <row r="15366" spans="1:17" ht="22.5" x14ac:dyDescent="0.25">
      <c r="A15366" s="3">
        <v>532</v>
      </c>
      <c r="B15366" s="1" t="s">
        <v>1180</v>
      </c>
      <c r="C15366" s="1" t="s">
        <v>15</v>
      </c>
      <c r="D15366" s="1" t="s">
        <v>161</v>
      </c>
      <c r="E15366" s="1">
        <v>19999999</v>
      </c>
      <c r="F15366" s="1" t="s">
        <v>1138</v>
      </c>
      <c r="G15366" s="1">
        <v>2244829</v>
      </c>
      <c r="H15366" s="1" t="s">
        <v>1181</v>
      </c>
      <c r="I15366" s="2">
        <v>45096</v>
      </c>
      <c r="J15366" s="15" t="str">
        <f>MID(Tabla1[[#This Row],[HORA]],1,5)</f>
        <v>13:28</v>
      </c>
      <c r="K15366" s="16">
        <f>IF(Tabla1[[#This Row],[FECHA]]=I15367,IF(J15367-J15366&gt;0,(J15367-J15366)*1440,0),0)</f>
        <v>10.999999999999961</v>
      </c>
      <c r="L15366" s="14">
        <f>2+L15107-Datos!$C$8</f>
        <v>12.700000000000003</v>
      </c>
      <c r="M15366" s="13" t="s">
        <v>55943</v>
      </c>
      <c r="N15366" s="1" t="s">
        <v>1155</v>
      </c>
      <c r="O15366" s="1">
        <v>0</v>
      </c>
      <c r="P15366" s="1" t="s">
        <v>1141</v>
      </c>
      <c r="Q15366" s="4" t="s">
        <v>21</v>
      </c>
    </row>
    <row r="15367" spans="1:17" ht="22.5" x14ac:dyDescent="0.25">
      <c r="A15367" s="3">
        <v>15674</v>
      </c>
      <c r="B15367" s="1" t="s">
        <v>47670</v>
      </c>
      <c r="C15367" s="1" t="s">
        <v>15</v>
      </c>
      <c r="D15367" s="1" t="s">
        <v>40</v>
      </c>
      <c r="E15367" s="1">
        <v>40992720</v>
      </c>
      <c r="F15367" s="1" t="s">
        <v>47671</v>
      </c>
      <c r="G15367" s="1">
        <v>40992720</v>
      </c>
      <c r="H15367" s="1" t="s">
        <v>47671</v>
      </c>
      <c r="I15367" s="2">
        <v>45096</v>
      </c>
      <c r="J15367" s="15" t="str">
        <f>MID(Tabla1[[#This Row],[HORA]],1,5)</f>
        <v>13:39</v>
      </c>
      <c r="K15367" s="16">
        <f>IF(Tabla1[[#This Row],[FECHA]]=I15368,IF(J15368-J15367&gt;0,(J15368-J15367)*1440,0),0)</f>
        <v>2.9999999999999893</v>
      </c>
      <c r="L15367" s="14">
        <f>2+L15108-Datos!$C$8</f>
        <v>15.070000000000004</v>
      </c>
      <c r="M15367" s="13" t="s">
        <v>55951</v>
      </c>
      <c r="N15367" s="1" t="s">
        <v>10524</v>
      </c>
      <c r="O15367" s="1">
        <v>60</v>
      </c>
      <c r="P15367" s="1" t="s">
        <v>27</v>
      </c>
      <c r="Q15367" s="4" t="s">
        <v>21</v>
      </c>
    </row>
    <row r="15368" spans="1:17" ht="22.5" x14ac:dyDescent="0.25">
      <c r="A15368" s="3">
        <v>4353</v>
      </c>
      <c r="B15368" s="1" t="s">
        <v>13615</v>
      </c>
      <c r="C15368" s="1" t="s">
        <v>15</v>
      </c>
      <c r="D15368" s="1" t="s">
        <v>23</v>
      </c>
      <c r="E15368" s="1">
        <v>27722409</v>
      </c>
      <c r="F15368" s="1" t="s">
        <v>13616</v>
      </c>
      <c r="G15368" s="1">
        <v>2244831</v>
      </c>
      <c r="H15368" s="1" t="s">
        <v>13617</v>
      </c>
      <c r="I15368" s="2">
        <v>45096</v>
      </c>
      <c r="J15368" s="15" t="str">
        <f>MID(Tabla1[[#This Row],[HORA]],1,5)</f>
        <v>13:42</v>
      </c>
      <c r="K15368" s="16">
        <f>IF(Tabla1[[#This Row],[FECHA]]=I15369,IF(J15369-J15368&gt;0,(J15369-J15368)*1440,0),0)</f>
        <v>1.9999999999999929</v>
      </c>
      <c r="L15368" s="14">
        <f>2+L15109-Datos!$C$8</f>
        <v>13.760000000000002</v>
      </c>
      <c r="M15368" s="13" t="s">
        <v>55953</v>
      </c>
      <c r="N15368" s="1" t="s">
        <v>5160</v>
      </c>
      <c r="O15368" s="1">
        <v>15</v>
      </c>
      <c r="P15368" s="1" t="s">
        <v>986</v>
      </c>
      <c r="Q15368" s="4" t="s">
        <v>21</v>
      </c>
    </row>
    <row r="15369" spans="1:17" ht="22.5" x14ac:dyDescent="0.25">
      <c r="A15369" s="3">
        <v>533</v>
      </c>
      <c r="B15369" s="1" t="s">
        <v>1182</v>
      </c>
      <c r="C15369" s="1" t="s">
        <v>15</v>
      </c>
      <c r="D15369" s="1" t="s">
        <v>40</v>
      </c>
      <c r="E15369" s="1">
        <v>16421143</v>
      </c>
      <c r="F15369" s="1" t="s">
        <v>135</v>
      </c>
      <c r="G15369" s="1">
        <v>2244832</v>
      </c>
      <c r="H15369" s="1" t="s">
        <v>1183</v>
      </c>
      <c r="I15369" s="2">
        <v>45096</v>
      </c>
      <c r="J15369" s="15" t="str">
        <f>MID(Tabla1[[#This Row],[HORA]],1,5)</f>
        <v>13:44</v>
      </c>
      <c r="K15369" s="16">
        <f>IF(Tabla1[[#This Row],[FECHA]]=I15370,IF(J15370-J15369&gt;0,(J15370-J15369)*1440,0),0)</f>
        <v>0.99999999999999645</v>
      </c>
      <c r="L15369" s="14">
        <f>2+L15110-Datos!$C$8</f>
        <v>12.360000000000003</v>
      </c>
      <c r="M15369" s="13" t="s">
        <v>55955</v>
      </c>
      <c r="N15369" s="1" t="s">
        <v>1184</v>
      </c>
      <c r="O15369" s="1">
        <v>0</v>
      </c>
      <c r="P15369" s="1" t="s">
        <v>1141</v>
      </c>
      <c r="Q15369" s="4" t="s">
        <v>21</v>
      </c>
    </row>
    <row r="15370" spans="1:17" ht="22.5" x14ac:dyDescent="0.25">
      <c r="A15370" s="3">
        <v>4354</v>
      </c>
      <c r="B15370" s="1" t="s">
        <v>13618</v>
      </c>
      <c r="C15370" s="1" t="s">
        <v>15</v>
      </c>
      <c r="D15370" s="1" t="s">
        <v>30</v>
      </c>
      <c r="E15370" s="1">
        <v>48845210</v>
      </c>
      <c r="F15370" s="1" t="s">
        <v>13619</v>
      </c>
      <c r="G15370" s="1">
        <v>77012351</v>
      </c>
      <c r="H15370" s="1" t="s">
        <v>13620</v>
      </c>
      <c r="I15370" s="2">
        <v>45096</v>
      </c>
      <c r="J15370" s="15" t="str">
        <f>MID(Tabla1[[#This Row],[HORA]],1,5)</f>
        <v>13:45</v>
      </c>
      <c r="K15370" s="16">
        <f>IF(Tabla1[[#This Row],[FECHA]]=I15371,IF(J15371-J15370&gt;0,(J15371-J15370)*1440,0),0)</f>
        <v>1.9999999999999929</v>
      </c>
      <c r="L15370" s="14">
        <f>2+L15111-Datos!$C$8</f>
        <v>10.100000000000001</v>
      </c>
      <c r="M15370" s="13" t="s">
        <v>55956</v>
      </c>
      <c r="N15370" s="1" t="s">
        <v>1145</v>
      </c>
      <c r="O15370" s="1">
        <v>30</v>
      </c>
      <c r="P15370" s="1" t="s">
        <v>986</v>
      </c>
      <c r="Q15370" s="4" t="s">
        <v>21</v>
      </c>
    </row>
    <row r="15371" spans="1:17" ht="22.5" x14ac:dyDescent="0.25">
      <c r="A15371" s="3">
        <v>4355</v>
      </c>
      <c r="B15371" s="1" t="s">
        <v>13621</v>
      </c>
      <c r="C15371" s="1" t="s">
        <v>15</v>
      </c>
      <c r="D15371" s="1" t="s">
        <v>71</v>
      </c>
      <c r="E15371" s="1">
        <v>47598662</v>
      </c>
      <c r="F15371" s="1" t="s">
        <v>7345</v>
      </c>
      <c r="G15371" s="1">
        <v>2244833</v>
      </c>
      <c r="H15371" s="1" t="s">
        <v>7346</v>
      </c>
      <c r="I15371" s="2">
        <v>45096</v>
      </c>
      <c r="J15371" s="15" t="str">
        <f>MID(Tabla1[[#This Row],[HORA]],1,5)</f>
        <v>13:47</v>
      </c>
      <c r="K15371" s="16">
        <f>IF(Tabla1[[#This Row],[FECHA]]=I15372,IF(J15372-J15371&gt;0,(J15372-J15371)*1440,0),0)</f>
        <v>0</v>
      </c>
      <c r="L15371" s="14">
        <f>2+L15112-Datos!$C$8</f>
        <v>12.620000000000001</v>
      </c>
      <c r="M15371" s="13" t="s">
        <v>55958</v>
      </c>
      <c r="N15371" s="1" t="s">
        <v>13622</v>
      </c>
      <c r="O15371" s="1">
        <v>15</v>
      </c>
      <c r="P15371" s="1" t="s">
        <v>986</v>
      </c>
      <c r="Q15371" s="4" t="s">
        <v>21</v>
      </c>
    </row>
    <row r="15372" spans="1:17" ht="22.5" x14ac:dyDescent="0.25">
      <c r="A15372" s="3">
        <v>11043</v>
      </c>
      <c r="B15372" s="1" t="s">
        <v>34288</v>
      </c>
      <c r="C15372" s="1" t="s">
        <v>15</v>
      </c>
      <c r="D15372" s="1" t="s">
        <v>33</v>
      </c>
      <c r="E15372" s="1">
        <v>16754712</v>
      </c>
      <c r="F15372" s="1" t="s">
        <v>24963</v>
      </c>
      <c r="G15372" s="1">
        <v>3670751</v>
      </c>
      <c r="H15372" s="1" t="s">
        <v>34289</v>
      </c>
      <c r="I15372" s="2">
        <v>45096</v>
      </c>
      <c r="J15372" s="15" t="str">
        <f>MID(Tabla1[[#This Row],[HORA]],1,5)</f>
        <v>13:47</v>
      </c>
      <c r="K15372" s="16">
        <f>IF(Tabla1[[#This Row],[FECHA]]=I15373,IF(J15373-J15372&gt;0,(J15373-J15372)*1440,0),0)</f>
        <v>1.0000000000001563</v>
      </c>
      <c r="L15372" s="14">
        <f>2+L15113-Datos!$C$8</f>
        <v>11.650000000000002</v>
      </c>
      <c r="M15372" s="13" t="s">
        <v>55958</v>
      </c>
      <c r="N15372" s="1" t="s">
        <v>12704</v>
      </c>
      <c r="O15372" s="1">
        <v>10</v>
      </c>
      <c r="P15372" s="1" t="s">
        <v>1141</v>
      </c>
      <c r="Q15372" s="4" t="s">
        <v>21</v>
      </c>
    </row>
    <row r="15373" spans="1:17" ht="22.5" x14ac:dyDescent="0.25">
      <c r="A15373" s="3">
        <v>11044</v>
      </c>
      <c r="B15373" s="1" t="s">
        <v>34290</v>
      </c>
      <c r="C15373" s="1" t="s">
        <v>15</v>
      </c>
      <c r="D15373" s="1" t="s">
        <v>40</v>
      </c>
      <c r="E15373" s="1">
        <v>46603979</v>
      </c>
      <c r="F15373" s="1" t="s">
        <v>34291</v>
      </c>
      <c r="G15373" s="1">
        <v>18888888</v>
      </c>
      <c r="H15373" s="1" t="s">
        <v>12538</v>
      </c>
      <c r="I15373" s="2">
        <v>45096</v>
      </c>
      <c r="J15373" s="15" t="str">
        <f>MID(Tabla1[[#This Row],[HORA]],1,5)</f>
        <v>13:48</v>
      </c>
      <c r="K15373" s="16">
        <f>IF(Tabla1[[#This Row],[FECHA]]=I15374,IF(J15374-J15373&gt;0,(J15374-J15373)*1440,0),0)</f>
        <v>9.9999999999999645</v>
      </c>
      <c r="L15373" s="14">
        <f>2+L15114-Datos!$C$8</f>
        <v>16.539000000000001</v>
      </c>
      <c r="M15373" s="13" t="s">
        <v>55959</v>
      </c>
      <c r="N15373" s="1" t="s">
        <v>1715</v>
      </c>
      <c r="O15373" s="1">
        <v>10</v>
      </c>
      <c r="P15373" s="1" t="s">
        <v>1141</v>
      </c>
      <c r="Q15373" s="4" t="s">
        <v>21</v>
      </c>
    </row>
    <row r="15374" spans="1:17" ht="22.5" x14ac:dyDescent="0.25">
      <c r="A15374" s="3">
        <v>11045</v>
      </c>
      <c r="B15374" s="1" t="s">
        <v>34292</v>
      </c>
      <c r="C15374" s="1" t="s">
        <v>15</v>
      </c>
      <c r="D15374" s="1" t="s">
        <v>40</v>
      </c>
      <c r="E15374" s="1">
        <v>71034661</v>
      </c>
      <c r="F15374" s="1" t="s">
        <v>34293</v>
      </c>
      <c r="G15374" s="1">
        <v>18888888</v>
      </c>
      <c r="H15374" s="1" t="s">
        <v>12538</v>
      </c>
      <c r="I15374" s="2">
        <v>45096</v>
      </c>
      <c r="J15374" s="15" t="str">
        <f>MID(Tabla1[[#This Row],[HORA]],1,5)</f>
        <v>13:58</v>
      </c>
      <c r="K15374" s="16">
        <f>IF(Tabla1[[#This Row],[FECHA]]=I15375,IF(J15375-J15374&gt;0,(J15375-J15374)*1440,0),0)</f>
        <v>3.9999999999999858</v>
      </c>
      <c r="L15374" s="14">
        <f>2+L15115-Datos!$C$8</f>
        <v>16.407600000000002</v>
      </c>
      <c r="M15374" s="13" t="s">
        <v>55969</v>
      </c>
      <c r="N15374" s="1" t="s">
        <v>1715</v>
      </c>
      <c r="O15374" s="1">
        <v>10</v>
      </c>
      <c r="P15374" s="1" t="s">
        <v>20</v>
      </c>
      <c r="Q15374" s="4" t="s">
        <v>21</v>
      </c>
    </row>
    <row r="15375" spans="1:17" ht="22.5" x14ac:dyDescent="0.25">
      <c r="A15375" s="3">
        <v>4356</v>
      </c>
      <c r="B15375" s="1" t="s">
        <v>13623</v>
      </c>
      <c r="C15375" s="1" t="s">
        <v>15</v>
      </c>
      <c r="D15375" s="1" t="s">
        <v>40</v>
      </c>
      <c r="E15375" s="1">
        <v>16580434</v>
      </c>
      <c r="F15375" s="1" t="s">
        <v>13624</v>
      </c>
      <c r="G15375" s="1">
        <v>2244834</v>
      </c>
      <c r="H15375" s="1" t="s">
        <v>13625</v>
      </c>
      <c r="I15375" s="2">
        <v>45096</v>
      </c>
      <c r="J15375" s="15" t="str">
        <f>MID(Tabla1[[#This Row],[HORA]],1,5)</f>
        <v>14:02</v>
      </c>
      <c r="K15375" s="16">
        <f>IF(Tabla1[[#This Row],[FECHA]]=I15376,IF(J15376-J15375&gt;0,(J15376-J15375)*1440,0),0)</f>
        <v>2.9999999999999893</v>
      </c>
      <c r="L15375" s="14">
        <f>2+L15116-Datos!$C$8</f>
        <v>12.246600000000003</v>
      </c>
      <c r="M15375" s="13" t="s">
        <v>55973</v>
      </c>
      <c r="N15375" s="1" t="s">
        <v>13626</v>
      </c>
      <c r="O15375" s="1">
        <v>20</v>
      </c>
      <c r="P15375" s="1" t="s">
        <v>376</v>
      </c>
      <c r="Q15375" s="4" t="s">
        <v>21</v>
      </c>
    </row>
    <row r="15376" spans="1:17" ht="22.5" x14ac:dyDescent="0.25">
      <c r="A15376" s="3">
        <v>4357</v>
      </c>
      <c r="B15376" s="1" t="s">
        <v>13627</v>
      </c>
      <c r="C15376" s="1" t="s">
        <v>15</v>
      </c>
      <c r="D15376" s="1" t="s">
        <v>40</v>
      </c>
      <c r="E15376" s="1">
        <v>16640102</v>
      </c>
      <c r="F15376" s="1" t="s">
        <v>13628</v>
      </c>
      <c r="G15376" s="1">
        <v>2244836</v>
      </c>
      <c r="H15376" s="1" t="s">
        <v>13629</v>
      </c>
      <c r="I15376" s="2">
        <v>45096</v>
      </c>
      <c r="J15376" s="15" t="str">
        <f>MID(Tabla1[[#This Row],[HORA]],1,5)</f>
        <v>14:05</v>
      </c>
      <c r="K15376" s="16">
        <f>IF(Tabla1[[#This Row],[FECHA]]=I15377,IF(J15377-J15376&gt;0,(J15377-J15376)*1440,0),0)</f>
        <v>0.99999999999999645</v>
      </c>
      <c r="L15376" s="14">
        <f>2+L15117-Datos!$C$8</f>
        <v>14.458500000000001</v>
      </c>
      <c r="M15376" s="13" t="s">
        <v>55976</v>
      </c>
      <c r="N15376" s="1" t="s">
        <v>13630</v>
      </c>
      <c r="O15376" s="1">
        <v>10</v>
      </c>
      <c r="P15376" s="1" t="s">
        <v>376</v>
      </c>
      <c r="Q15376" s="4" t="s">
        <v>21</v>
      </c>
    </row>
    <row r="15377" spans="1:17" ht="22.5" x14ac:dyDescent="0.25">
      <c r="A15377" s="3">
        <v>4358</v>
      </c>
      <c r="B15377" s="1" t="s">
        <v>13631</v>
      </c>
      <c r="C15377" s="1" t="s">
        <v>15</v>
      </c>
      <c r="D15377" s="1" t="s">
        <v>40</v>
      </c>
      <c r="E15377" s="1">
        <v>16495392</v>
      </c>
      <c r="F15377" s="1" t="s">
        <v>13632</v>
      </c>
      <c r="G15377" s="1">
        <v>2244839</v>
      </c>
      <c r="H15377" s="1" t="s">
        <v>13633</v>
      </c>
      <c r="I15377" s="2">
        <v>45096</v>
      </c>
      <c r="J15377" s="15" t="str">
        <f>MID(Tabla1[[#This Row],[HORA]],1,5)</f>
        <v>14:06</v>
      </c>
      <c r="K15377" s="16">
        <f>IF(Tabla1[[#This Row],[FECHA]]=I15378,IF(J15378-J15377&gt;0,(J15378-J15377)*1440,0),0)</f>
        <v>1.9999999999999929</v>
      </c>
      <c r="L15377" s="14">
        <f>2+L15118-Datos!$C$8</f>
        <v>17.4588</v>
      </c>
      <c r="M15377" s="13" t="s">
        <v>55977</v>
      </c>
      <c r="N15377" s="1" t="s">
        <v>13634</v>
      </c>
      <c r="O15377" s="1">
        <v>10</v>
      </c>
      <c r="P15377" s="1" t="s">
        <v>376</v>
      </c>
      <c r="Q15377" s="4" t="s">
        <v>21</v>
      </c>
    </row>
    <row r="15378" spans="1:17" ht="22.5" x14ac:dyDescent="0.25">
      <c r="A15378" s="3">
        <v>11046</v>
      </c>
      <c r="B15378" s="1" t="s">
        <v>34294</v>
      </c>
      <c r="C15378" s="1" t="s">
        <v>15</v>
      </c>
      <c r="D15378" s="1" t="s">
        <v>40</v>
      </c>
      <c r="E15378" s="1">
        <v>44069179</v>
      </c>
      <c r="F15378" s="1" t="s">
        <v>7466</v>
      </c>
      <c r="G15378" s="1">
        <v>2244841</v>
      </c>
      <c r="H15378" s="1" t="s">
        <v>34073</v>
      </c>
      <c r="I15378" s="2">
        <v>45096</v>
      </c>
      <c r="J15378" s="15" t="str">
        <f>MID(Tabla1[[#This Row],[HORA]],1,5)</f>
        <v>14:08</v>
      </c>
      <c r="K15378" s="16">
        <f>IF(Tabla1[[#This Row],[FECHA]]=I15379,IF(J15379-J15378&gt;0,(J15379-J15378)*1440,0),0)</f>
        <v>0.99999999999999645</v>
      </c>
      <c r="L15378" s="14">
        <f>2+L15119-Datos!$C$8</f>
        <v>16.911300000000001</v>
      </c>
      <c r="M15378" s="13" t="s">
        <v>55979</v>
      </c>
      <c r="N15378" s="1" t="s">
        <v>12718</v>
      </c>
      <c r="O15378" s="1">
        <v>20</v>
      </c>
      <c r="P15378" s="1" t="s">
        <v>20</v>
      </c>
      <c r="Q15378" s="4" t="s">
        <v>21</v>
      </c>
    </row>
    <row r="15379" spans="1:17" ht="22.5" x14ac:dyDescent="0.25">
      <c r="A15379" s="3">
        <v>4359</v>
      </c>
      <c r="B15379" s="1" t="s">
        <v>13635</v>
      </c>
      <c r="C15379" s="1" t="s">
        <v>15</v>
      </c>
      <c r="D15379" s="1" t="s">
        <v>40</v>
      </c>
      <c r="E15379" s="1">
        <v>3127832</v>
      </c>
      <c r="F15379" s="1" t="s">
        <v>13636</v>
      </c>
      <c r="G15379" s="1">
        <v>72689809</v>
      </c>
      <c r="H15379" s="1" t="s">
        <v>13637</v>
      </c>
      <c r="I15379" s="2">
        <v>45096</v>
      </c>
      <c r="J15379" s="15" t="str">
        <f>MID(Tabla1[[#This Row],[HORA]],1,5)</f>
        <v>14:09</v>
      </c>
      <c r="K15379" s="16">
        <f>IF(Tabla1[[#This Row],[FECHA]]=I15380,IF(J15380-J15379&gt;0,(J15380-J15379)*1440,0),0)</f>
        <v>0.99999999999999645</v>
      </c>
      <c r="L15379" s="14">
        <f>2+L15120-Datos!$C$8</f>
        <v>10.760000000000002</v>
      </c>
      <c r="M15379" s="13" t="s">
        <v>55980</v>
      </c>
      <c r="N15379" s="1" t="s">
        <v>13638</v>
      </c>
      <c r="O15379" s="1">
        <v>70</v>
      </c>
      <c r="P15379" s="1" t="s">
        <v>376</v>
      </c>
      <c r="Q15379" s="4" t="s">
        <v>21</v>
      </c>
    </row>
    <row r="15380" spans="1:17" ht="22.5" x14ac:dyDescent="0.25">
      <c r="A15380" s="3">
        <v>11047</v>
      </c>
      <c r="B15380" s="1" t="s">
        <v>34295</v>
      </c>
      <c r="C15380" s="1" t="s">
        <v>15</v>
      </c>
      <c r="D15380" s="1" t="s">
        <v>40</v>
      </c>
      <c r="E15380" s="1">
        <v>76696743</v>
      </c>
      <c r="F15380" s="1" t="s">
        <v>10476</v>
      </c>
      <c r="G15380" s="1">
        <v>46739231</v>
      </c>
      <c r="H15380" s="1" t="s">
        <v>10477</v>
      </c>
      <c r="I15380" s="2">
        <v>45096</v>
      </c>
      <c r="J15380" s="15" t="str">
        <f>MID(Tabla1[[#This Row],[HORA]],1,5)</f>
        <v>14:10</v>
      </c>
      <c r="K15380" s="16">
        <f>IF(Tabla1[[#This Row],[FECHA]]=I15381,IF(J15381-J15380&gt;0,(J15381-J15380)*1440,0),0)</f>
        <v>1.9999999999999929</v>
      </c>
      <c r="L15380" s="14">
        <f>2+L15121-Datos!$C$8</f>
        <v>9.860000000000003</v>
      </c>
      <c r="M15380" s="13" t="s">
        <v>55850</v>
      </c>
      <c r="N15380" s="1" t="s">
        <v>21557</v>
      </c>
      <c r="O15380" s="1">
        <v>15</v>
      </c>
      <c r="P15380" s="1" t="s">
        <v>20</v>
      </c>
      <c r="Q15380" s="4" t="s">
        <v>21</v>
      </c>
    </row>
    <row r="15381" spans="1:17" ht="22.5" x14ac:dyDescent="0.25">
      <c r="A15381" s="3">
        <v>4360</v>
      </c>
      <c r="B15381" s="1" t="s">
        <v>13639</v>
      </c>
      <c r="C15381" s="1" t="s">
        <v>15</v>
      </c>
      <c r="D15381" s="1" t="s">
        <v>33</v>
      </c>
      <c r="E15381" s="1">
        <v>16550030</v>
      </c>
      <c r="F15381" s="1" t="s">
        <v>10995</v>
      </c>
      <c r="G15381" s="1">
        <v>2244842</v>
      </c>
      <c r="H15381" s="1" t="s">
        <v>10996</v>
      </c>
      <c r="I15381" s="2">
        <v>45096</v>
      </c>
      <c r="J15381" s="15" t="str">
        <f>MID(Tabla1[[#This Row],[HORA]],1,5)</f>
        <v>14:12</v>
      </c>
      <c r="K15381" s="16">
        <f>IF(Tabla1[[#This Row],[FECHA]]=I15382,IF(J15382-J15381&gt;0,(J15382-J15381)*1440,0),0)</f>
        <v>0</v>
      </c>
      <c r="L15381" s="14">
        <f>2+L15122-Datos!$C$8</f>
        <v>11.060000000000002</v>
      </c>
      <c r="M15381" s="13" t="s">
        <v>55851</v>
      </c>
      <c r="N15381" s="1" t="s">
        <v>13640</v>
      </c>
      <c r="O15381" s="1">
        <v>15</v>
      </c>
      <c r="P15381" s="1" t="s">
        <v>376</v>
      </c>
      <c r="Q15381" s="4" t="s">
        <v>21</v>
      </c>
    </row>
    <row r="15382" spans="1:17" ht="22.5" x14ac:dyDescent="0.25">
      <c r="A15382" s="3">
        <v>11048</v>
      </c>
      <c r="B15382" s="1" t="s">
        <v>34296</v>
      </c>
      <c r="C15382" s="1" t="s">
        <v>15</v>
      </c>
      <c r="D15382" s="1" t="s">
        <v>77</v>
      </c>
      <c r="E15382" s="1">
        <v>16531093</v>
      </c>
      <c r="F15382" s="1" t="s">
        <v>34297</v>
      </c>
      <c r="G15382" s="1">
        <v>72729355</v>
      </c>
      <c r="H15382" s="1" t="s">
        <v>34298</v>
      </c>
      <c r="I15382" s="2">
        <v>45096</v>
      </c>
      <c r="J15382" s="15" t="str">
        <f>MID(Tabla1[[#This Row],[HORA]],1,5)</f>
        <v>14:12</v>
      </c>
      <c r="K15382" s="16">
        <f>IF(Tabla1[[#This Row],[FECHA]]=I15383,IF(J15383-J15382&gt;0,(J15383-J15382)*1440,0),0)</f>
        <v>1.9999999999999929</v>
      </c>
      <c r="L15382" s="14">
        <f>2+L15123-Datos!$C$8</f>
        <v>12.560000000000002</v>
      </c>
      <c r="M15382" s="13" t="s">
        <v>55851</v>
      </c>
      <c r="N15382" s="1" t="s">
        <v>20492</v>
      </c>
      <c r="O15382" s="1">
        <v>15</v>
      </c>
      <c r="P15382" s="1" t="s">
        <v>20</v>
      </c>
      <c r="Q15382" s="4" t="s">
        <v>21</v>
      </c>
    </row>
    <row r="15383" spans="1:17" ht="22.5" x14ac:dyDescent="0.25">
      <c r="A15383" s="3">
        <v>4361</v>
      </c>
      <c r="B15383" s="1" t="s">
        <v>13641</v>
      </c>
      <c r="C15383" s="1" t="s">
        <v>15</v>
      </c>
      <c r="D15383" s="1" t="s">
        <v>77</v>
      </c>
      <c r="E15383" s="1">
        <v>80426526</v>
      </c>
      <c r="F15383" s="1" t="s">
        <v>13642</v>
      </c>
      <c r="G15383" s="1">
        <v>2244845</v>
      </c>
      <c r="H15383" s="1" t="s">
        <v>13643</v>
      </c>
      <c r="I15383" s="2">
        <v>45096</v>
      </c>
      <c r="J15383" s="15" t="str">
        <f>MID(Tabla1[[#This Row],[HORA]],1,5)</f>
        <v>14:14</v>
      </c>
      <c r="K15383" s="16">
        <f>IF(Tabla1[[#This Row],[FECHA]]=I15384,IF(J15384-J15383&gt;0,(J15384-J15383)*1440,0),0)</f>
        <v>2.9999999999999893</v>
      </c>
      <c r="L15383" s="14">
        <f>2+L15124-Datos!$C$8</f>
        <v>13.910000000000002</v>
      </c>
      <c r="M15383" s="13" t="s">
        <v>55983</v>
      </c>
      <c r="N15383" s="1" t="s">
        <v>13644</v>
      </c>
      <c r="O15383" s="1">
        <v>10</v>
      </c>
      <c r="P15383" s="1" t="s">
        <v>376</v>
      </c>
      <c r="Q15383" s="4" t="s">
        <v>21</v>
      </c>
    </row>
    <row r="15384" spans="1:17" ht="22.5" x14ac:dyDescent="0.25">
      <c r="A15384" s="3">
        <v>4362</v>
      </c>
      <c r="B15384" s="1" t="s">
        <v>13645</v>
      </c>
      <c r="C15384" s="1" t="s">
        <v>15</v>
      </c>
      <c r="D15384" s="1" t="s">
        <v>1017</v>
      </c>
      <c r="E15384" s="1">
        <v>16489711</v>
      </c>
      <c r="F15384" s="1" t="s">
        <v>5456</v>
      </c>
      <c r="G15384" s="1">
        <v>1053766</v>
      </c>
      <c r="H15384" s="1" t="s">
        <v>13646</v>
      </c>
      <c r="I15384" s="2">
        <v>45096</v>
      </c>
      <c r="J15384" s="15" t="str">
        <f>MID(Tabla1[[#This Row],[HORA]],1,5)</f>
        <v>14:17</v>
      </c>
      <c r="K15384" s="16">
        <f>IF(Tabla1[[#This Row],[FECHA]]=I15385,IF(J15385-J15384&gt;0,(J15385-J15384)*1440,0),0)</f>
        <v>3.9999999999999858</v>
      </c>
      <c r="L15384" s="14">
        <f>2+L15125-Datos!$C$8</f>
        <v>16.060000000000002</v>
      </c>
      <c r="M15384" s="13" t="s">
        <v>55853</v>
      </c>
      <c r="N15384" s="1" t="s">
        <v>13647</v>
      </c>
      <c r="O15384" s="1">
        <v>20</v>
      </c>
      <c r="P15384" s="1" t="s">
        <v>376</v>
      </c>
      <c r="Q15384" s="4" t="s">
        <v>21</v>
      </c>
    </row>
    <row r="15385" spans="1:17" ht="22.5" x14ac:dyDescent="0.25">
      <c r="A15385" s="3">
        <v>534</v>
      </c>
      <c r="B15385" s="1" t="s">
        <v>1185</v>
      </c>
      <c r="C15385" s="1" t="s">
        <v>15</v>
      </c>
      <c r="D15385" s="1" t="s">
        <v>71</v>
      </c>
      <c r="E15385" s="1">
        <v>2244847</v>
      </c>
      <c r="F15385" s="1" t="s">
        <v>78</v>
      </c>
      <c r="G15385" s="1">
        <v>2244848</v>
      </c>
      <c r="H15385" s="1" t="s">
        <v>1088</v>
      </c>
      <c r="I15385" s="2">
        <v>45096</v>
      </c>
      <c r="J15385" s="15" t="str">
        <f>MID(Tabla1[[#This Row],[HORA]],1,5)</f>
        <v>14:21</v>
      </c>
      <c r="K15385" s="16">
        <f>IF(Tabla1[[#This Row],[FECHA]]=I15386,IF(J15386-J15385&gt;0,(J15386-J15385)*1440,0),0)</f>
        <v>0</v>
      </c>
      <c r="L15385" s="14">
        <f>2+L15126-Datos!$C$8</f>
        <v>17.760000000000002</v>
      </c>
      <c r="M15385" s="13" t="s">
        <v>55988</v>
      </c>
      <c r="N15385" s="1" t="s">
        <v>1155</v>
      </c>
      <c r="O15385" s="1">
        <v>0</v>
      </c>
      <c r="P15385" s="1" t="s">
        <v>20</v>
      </c>
      <c r="Q15385" s="4" t="s">
        <v>21</v>
      </c>
    </row>
    <row r="15386" spans="1:17" ht="22.5" x14ac:dyDescent="0.25">
      <c r="A15386" s="3">
        <v>4363</v>
      </c>
      <c r="B15386" s="1" t="s">
        <v>13648</v>
      </c>
      <c r="C15386" s="1" t="s">
        <v>15</v>
      </c>
      <c r="D15386" s="1" t="s">
        <v>141</v>
      </c>
      <c r="E15386" s="1">
        <v>73687573</v>
      </c>
      <c r="F15386" s="1" t="s">
        <v>13649</v>
      </c>
      <c r="G15386" s="1">
        <v>72050579</v>
      </c>
      <c r="H15386" s="1" t="s">
        <v>13650</v>
      </c>
      <c r="I15386" s="2">
        <v>45096</v>
      </c>
      <c r="J15386" s="15" t="str">
        <f>MID(Tabla1[[#This Row],[HORA]],1,5)</f>
        <v>14:21</v>
      </c>
      <c r="K15386" s="16">
        <f>IF(Tabla1[[#This Row],[FECHA]]=I15387,IF(J15387-J15386&gt;0,(J15387-J15386)*1440,0),0)</f>
        <v>7.9999999999999716</v>
      </c>
      <c r="L15386" s="14">
        <f>2+L15127-Datos!$C$8</f>
        <v>14.920000000000002</v>
      </c>
      <c r="M15386" s="13" t="s">
        <v>55988</v>
      </c>
      <c r="N15386" s="1" t="s">
        <v>13651</v>
      </c>
      <c r="O15386" s="1">
        <v>40</v>
      </c>
      <c r="P15386" s="1" t="s">
        <v>376</v>
      </c>
      <c r="Q15386" s="4" t="s">
        <v>21</v>
      </c>
    </row>
    <row r="15387" spans="1:17" ht="22.5" x14ac:dyDescent="0.25">
      <c r="A15387" s="3">
        <v>17810</v>
      </c>
      <c r="B15387" s="1" t="s">
        <v>53410</v>
      </c>
      <c r="C15387" s="1" t="s">
        <v>15</v>
      </c>
      <c r="D15387" s="1" t="s">
        <v>77</v>
      </c>
      <c r="E15387" s="1">
        <v>10404473838</v>
      </c>
      <c r="F15387" s="1" t="s">
        <v>53411</v>
      </c>
      <c r="G15387" s="1">
        <v>2244850</v>
      </c>
      <c r="H15387" s="1" t="s">
        <v>6228</v>
      </c>
      <c r="I15387" s="2">
        <v>45096</v>
      </c>
      <c r="J15387" s="15" t="str">
        <f>MID(Tabla1[[#This Row],[HORA]],1,5)</f>
        <v>14:29</v>
      </c>
      <c r="K15387" s="16">
        <f>IF(Tabla1[[#This Row],[FECHA]]=I15388,IF(J15388-J15387&gt;0,(J15388-J15387)*1440,0),0)</f>
        <v>2.0000000000001528</v>
      </c>
      <c r="L15387" s="14">
        <f>2+L15128-Datos!$C$8</f>
        <v>15.860000000000003</v>
      </c>
      <c r="M15387" s="13" t="s">
        <v>55858</v>
      </c>
      <c r="N15387" s="1" t="s">
        <v>1715</v>
      </c>
      <c r="O15387" s="1">
        <v>70</v>
      </c>
      <c r="P15387" s="1" t="s">
        <v>20</v>
      </c>
      <c r="Q15387" s="4" t="s">
        <v>21</v>
      </c>
    </row>
    <row r="15388" spans="1:17" ht="22.5" x14ac:dyDescent="0.25">
      <c r="A15388" s="3">
        <v>4364</v>
      </c>
      <c r="B15388" s="1" t="s">
        <v>13652</v>
      </c>
      <c r="C15388" s="1" t="s">
        <v>15</v>
      </c>
      <c r="D15388" s="1" t="s">
        <v>40</v>
      </c>
      <c r="E15388" s="1">
        <v>2886229</v>
      </c>
      <c r="F15388" s="1" t="s">
        <v>13653</v>
      </c>
      <c r="G15388" s="1">
        <v>2244852</v>
      </c>
      <c r="H15388" s="1" t="s">
        <v>13654</v>
      </c>
      <c r="I15388" s="2">
        <v>45096</v>
      </c>
      <c r="J15388" s="15" t="str">
        <f>MID(Tabla1[[#This Row],[HORA]],1,5)</f>
        <v>14:31</v>
      </c>
      <c r="K15388" s="16">
        <f>IF(Tabla1[[#This Row],[FECHA]]=I15389,IF(J15389-J15388&gt;0,(J15389-J15388)*1440,0),0)</f>
        <v>0</v>
      </c>
      <c r="L15388" s="14">
        <f>2+L15129-Datos!$C$8</f>
        <v>16.100000000000001</v>
      </c>
      <c r="M15388" s="13" t="s">
        <v>55992</v>
      </c>
      <c r="N15388" s="1" t="s">
        <v>13655</v>
      </c>
      <c r="O15388" s="1">
        <v>12</v>
      </c>
      <c r="P15388" s="1" t="s">
        <v>376</v>
      </c>
      <c r="Q15388" s="4" t="s">
        <v>21</v>
      </c>
    </row>
    <row r="15389" spans="1:17" ht="22.5" x14ac:dyDescent="0.25">
      <c r="A15389" s="3">
        <v>18641</v>
      </c>
      <c r="B15389" s="1" t="s">
        <v>55431</v>
      </c>
      <c r="C15389" s="1" t="s">
        <v>15</v>
      </c>
      <c r="D15389" s="1" t="s">
        <v>40</v>
      </c>
      <c r="E15389" s="1">
        <v>20480578881</v>
      </c>
      <c r="F15389" s="1" t="s">
        <v>55432</v>
      </c>
      <c r="G15389" s="1">
        <v>3133324</v>
      </c>
      <c r="H15389" s="1" t="s">
        <v>55433</v>
      </c>
      <c r="I15389" s="2">
        <v>45096</v>
      </c>
      <c r="J15389" s="15" t="str">
        <f>MID(Tabla1[[#This Row],[HORA]],1,5)</f>
        <v>14:31</v>
      </c>
      <c r="K15389" s="16">
        <f>IF(Tabla1[[#This Row],[FECHA]]=I15390,IF(J15390-J15389&gt;0,(J15390-J15389)*1440,0),0)</f>
        <v>6.9999999999998153</v>
      </c>
      <c r="L15389" s="14">
        <f>2+L15130-Datos!$C$8</f>
        <v>13.770000000000003</v>
      </c>
      <c r="M15389" s="13" t="s">
        <v>55992</v>
      </c>
      <c r="N15389" s="1" t="s">
        <v>54775</v>
      </c>
      <c r="O15389" s="1">
        <v>15</v>
      </c>
      <c r="P15389" s="1" t="s">
        <v>1432</v>
      </c>
      <c r="Q15389" s="4" t="s">
        <v>21</v>
      </c>
    </row>
    <row r="15390" spans="1:17" ht="22.5" x14ac:dyDescent="0.25">
      <c r="A15390" s="3">
        <v>14889</v>
      </c>
      <c r="B15390" s="1" t="s">
        <v>45560</v>
      </c>
      <c r="C15390" s="1" t="s">
        <v>15</v>
      </c>
      <c r="D15390" s="1" t="s">
        <v>40</v>
      </c>
      <c r="E15390" s="1">
        <v>71578006</v>
      </c>
      <c r="F15390" s="1" t="s">
        <v>45561</v>
      </c>
      <c r="G15390" s="1">
        <v>2244853</v>
      </c>
      <c r="H15390" s="1" t="s">
        <v>45562</v>
      </c>
      <c r="I15390" s="2">
        <v>45096</v>
      </c>
      <c r="J15390" s="15" t="str">
        <f>MID(Tabla1[[#This Row],[HORA]],1,5)</f>
        <v>14:38</v>
      </c>
      <c r="K15390" s="16">
        <f>IF(Tabla1[[#This Row],[FECHA]]=I15391,IF(J15391-J15390&gt;0,(J15391-J15390)*1440,0),0)</f>
        <v>1.0000000000001563</v>
      </c>
      <c r="L15390" s="14">
        <f>2+L15131-Datos!$C$8</f>
        <v>15.010000000000002</v>
      </c>
      <c r="M15390" s="13" t="s">
        <v>55999</v>
      </c>
      <c r="N15390" s="1" t="s">
        <v>45563</v>
      </c>
      <c r="O15390" s="1">
        <v>20</v>
      </c>
      <c r="P15390" s="1" t="s">
        <v>1432</v>
      </c>
      <c r="Q15390" s="4" t="s">
        <v>21</v>
      </c>
    </row>
    <row r="15391" spans="1:17" ht="22.5" x14ac:dyDescent="0.25">
      <c r="A15391" s="3">
        <v>11049</v>
      </c>
      <c r="B15391" s="1" t="s">
        <v>34299</v>
      </c>
      <c r="C15391" s="1" t="s">
        <v>15</v>
      </c>
      <c r="D15391" s="1" t="s">
        <v>82</v>
      </c>
      <c r="E15391" s="1">
        <v>72623134</v>
      </c>
      <c r="F15391" s="1" t="s">
        <v>25323</v>
      </c>
      <c r="G15391" s="1">
        <v>2244854</v>
      </c>
      <c r="H15391" s="1" t="s">
        <v>34300</v>
      </c>
      <c r="I15391" s="2">
        <v>45096</v>
      </c>
      <c r="J15391" s="15" t="str">
        <f>MID(Tabla1[[#This Row],[HORA]],1,5)</f>
        <v>14:39</v>
      </c>
      <c r="K15391" s="16">
        <f>IF(Tabla1[[#This Row],[FECHA]]=I15392,IF(J15392-J15391&gt;0,(J15392-J15391)*1440,0),0)</f>
        <v>1.9999999999999929</v>
      </c>
      <c r="L15391" s="14">
        <f>2+L15132-Datos!$C$8</f>
        <v>14.700000000000003</v>
      </c>
      <c r="M15391" s="13" t="s">
        <v>56000</v>
      </c>
      <c r="N15391" s="1" t="s">
        <v>34301</v>
      </c>
      <c r="O15391" s="1">
        <v>15</v>
      </c>
      <c r="P15391" s="1" t="s">
        <v>20</v>
      </c>
      <c r="Q15391" s="4" t="s">
        <v>21</v>
      </c>
    </row>
    <row r="15392" spans="1:17" ht="22.5" x14ac:dyDescent="0.25">
      <c r="A15392" s="3">
        <v>11050</v>
      </c>
      <c r="B15392" s="1" t="s">
        <v>34302</v>
      </c>
      <c r="C15392" s="1" t="s">
        <v>15</v>
      </c>
      <c r="D15392" s="1" t="s">
        <v>82</v>
      </c>
      <c r="E15392" s="1">
        <v>72623134</v>
      </c>
      <c r="F15392" s="1" t="s">
        <v>25323</v>
      </c>
      <c r="G15392" s="1">
        <v>2244855</v>
      </c>
      <c r="H15392" s="1" t="s">
        <v>34303</v>
      </c>
      <c r="I15392" s="2">
        <v>45096</v>
      </c>
      <c r="J15392" s="15" t="str">
        <f>MID(Tabla1[[#This Row],[HORA]],1,5)</f>
        <v>14:41</v>
      </c>
      <c r="K15392" s="16">
        <f>IF(Tabla1[[#This Row],[FECHA]]=I15393,IF(J15393-J15392&gt;0,(J15393-J15392)*1440,0),0)</f>
        <v>0</v>
      </c>
      <c r="L15392" s="14">
        <f>2+L15133-Datos!$C$8</f>
        <v>16.080000000000002</v>
      </c>
      <c r="M15392" s="13" t="s">
        <v>55862</v>
      </c>
      <c r="N15392" s="1" t="s">
        <v>34304</v>
      </c>
      <c r="O15392" s="1">
        <v>30</v>
      </c>
      <c r="P15392" s="1" t="s">
        <v>20</v>
      </c>
      <c r="Q15392" s="4" t="s">
        <v>21</v>
      </c>
    </row>
    <row r="15393" spans="1:17" ht="22.5" x14ac:dyDescent="0.25">
      <c r="A15393" s="3">
        <v>14890</v>
      </c>
      <c r="B15393" s="1" t="s">
        <v>45564</v>
      </c>
      <c r="C15393" s="1" t="s">
        <v>15</v>
      </c>
      <c r="D15393" s="1" t="s">
        <v>40</v>
      </c>
      <c r="E15393" s="1">
        <v>17434830</v>
      </c>
      <c r="F15393" s="1" t="s">
        <v>11735</v>
      </c>
      <c r="G15393" s="1">
        <v>2244856</v>
      </c>
      <c r="H15393" s="1" t="s">
        <v>45565</v>
      </c>
      <c r="I15393" s="2">
        <v>45096</v>
      </c>
      <c r="J15393" s="15" t="str">
        <f>MID(Tabla1[[#This Row],[HORA]],1,5)</f>
        <v>14:41</v>
      </c>
      <c r="K15393" s="16">
        <f>IF(Tabla1[[#This Row],[FECHA]]=I15394,IF(J15394-J15393&gt;0,(J15394-J15393)*1440,0),0)</f>
        <v>0.99999999999983658</v>
      </c>
      <c r="L15393" s="14">
        <f>2+L15134-Datos!$C$8</f>
        <v>16.020000000000003</v>
      </c>
      <c r="M15393" s="13" t="s">
        <v>55862</v>
      </c>
      <c r="N15393" s="1" t="s">
        <v>45566</v>
      </c>
      <c r="O15393" s="1">
        <v>90</v>
      </c>
      <c r="P15393" s="1" t="s">
        <v>1432</v>
      </c>
      <c r="Q15393" s="4" t="s">
        <v>21</v>
      </c>
    </row>
    <row r="15394" spans="1:17" ht="22.5" x14ac:dyDescent="0.25">
      <c r="A15394" s="3">
        <v>14891</v>
      </c>
      <c r="B15394" s="1" t="s">
        <v>45567</v>
      </c>
      <c r="C15394" s="1" t="s">
        <v>15</v>
      </c>
      <c r="D15394" s="1" t="s">
        <v>40</v>
      </c>
      <c r="E15394" s="1">
        <v>27427863</v>
      </c>
      <c r="F15394" s="1" t="s">
        <v>3957</v>
      </c>
      <c r="G15394" s="1">
        <v>2244857</v>
      </c>
      <c r="H15394" s="1" t="s">
        <v>3958</v>
      </c>
      <c r="I15394" s="2">
        <v>45096</v>
      </c>
      <c r="J15394" s="15" t="str">
        <f>MID(Tabla1[[#This Row],[HORA]],1,5)</f>
        <v>14:42</v>
      </c>
      <c r="K15394" s="16">
        <f>IF(Tabla1[[#This Row],[FECHA]]=I15395,IF(J15395-J15394&gt;0,(J15395-J15394)*1440,0),0)</f>
        <v>4.0000000000001457</v>
      </c>
      <c r="L15394" s="14">
        <f>2+L15135-Datos!$C$8</f>
        <v>15.920000000000002</v>
      </c>
      <c r="M15394" s="13" t="s">
        <v>56002</v>
      </c>
      <c r="N15394" s="1" t="s">
        <v>45568</v>
      </c>
      <c r="O15394" s="1">
        <v>80</v>
      </c>
      <c r="P15394" s="1" t="s">
        <v>1432</v>
      </c>
      <c r="Q15394" s="4" t="s">
        <v>21</v>
      </c>
    </row>
    <row r="15395" spans="1:17" ht="22.5" x14ac:dyDescent="0.25">
      <c r="A15395" s="3">
        <v>14892</v>
      </c>
      <c r="B15395" s="1" t="s">
        <v>45569</v>
      </c>
      <c r="C15395" s="1" t="s">
        <v>15</v>
      </c>
      <c r="D15395" s="1" t="s">
        <v>30</v>
      </c>
      <c r="E15395" s="1">
        <v>48224741</v>
      </c>
      <c r="F15395" s="1" t="s">
        <v>45570</v>
      </c>
      <c r="G15395" s="1">
        <v>2244859</v>
      </c>
      <c r="H15395" s="1" t="s">
        <v>45571</v>
      </c>
      <c r="I15395" s="2">
        <v>45096</v>
      </c>
      <c r="J15395" s="15" t="str">
        <f>MID(Tabla1[[#This Row],[HORA]],1,5)</f>
        <v>14:46</v>
      </c>
      <c r="K15395" s="16">
        <f>IF(Tabla1[[#This Row],[FECHA]]=I15396,IF(J15396-J15395&gt;0,(J15396-J15395)*1440,0),0)</f>
        <v>0</v>
      </c>
      <c r="L15395" s="14">
        <f>2+L15136-Datos!$C$8</f>
        <v>13.630000000000003</v>
      </c>
      <c r="M15395" s="13" t="s">
        <v>56006</v>
      </c>
      <c r="N15395" s="1" t="s">
        <v>45572</v>
      </c>
      <c r="O15395" s="1">
        <v>13.33</v>
      </c>
      <c r="P15395" s="1" t="s">
        <v>1432</v>
      </c>
      <c r="Q15395" s="4" t="s">
        <v>21</v>
      </c>
    </row>
    <row r="15396" spans="1:17" ht="22.5" x14ac:dyDescent="0.25">
      <c r="A15396" s="3">
        <v>14893</v>
      </c>
      <c r="B15396" s="1" t="s">
        <v>45569</v>
      </c>
      <c r="C15396" s="1" t="s">
        <v>15</v>
      </c>
      <c r="D15396" s="1" t="s">
        <v>30</v>
      </c>
      <c r="E15396" s="1">
        <v>48224741</v>
      </c>
      <c r="F15396" s="1" t="s">
        <v>45570</v>
      </c>
      <c r="G15396" s="1">
        <v>2244859</v>
      </c>
      <c r="H15396" s="1" t="s">
        <v>45571</v>
      </c>
      <c r="I15396" s="2">
        <v>45096</v>
      </c>
      <c r="J15396" s="15" t="str">
        <f>MID(Tabla1[[#This Row],[HORA]],1,5)</f>
        <v>14:46</v>
      </c>
      <c r="K15396" s="16">
        <f>IF(Tabla1[[#This Row],[FECHA]]=I15397,IF(J15397-J15396&gt;0,(J15397-J15396)*1440,0),0)</f>
        <v>0.99999999999999645</v>
      </c>
      <c r="L15396" s="14">
        <f>2+L15137-Datos!$C$8</f>
        <v>14.920000000000002</v>
      </c>
      <c r="M15396" s="13" t="s">
        <v>56006</v>
      </c>
      <c r="N15396" s="1" t="s">
        <v>45573</v>
      </c>
      <c r="O15396" s="1">
        <v>26.67</v>
      </c>
      <c r="P15396" s="1" t="s">
        <v>1432</v>
      </c>
      <c r="Q15396" s="4" t="s">
        <v>21</v>
      </c>
    </row>
    <row r="15397" spans="1:17" ht="22.5" x14ac:dyDescent="0.25">
      <c r="A15397" s="3">
        <v>14894</v>
      </c>
      <c r="B15397" s="1" t="s">
        <v>45574</v>
      </c>
      <c r="C15397" s="1" t="s">
        <v>15</v>
      </c>
      <c r="D15397" s="1" t="s">
        <v>77</v>
      </c>
      <c r="E15397" s="1">
        <v>40652957</v>
      </c>
      <c r="F15397" s="1" t="s">
        <v>3454</v>
      </c>
      <c r="G15397" s="1">
        <v>19250097</v>
      </c>
      <c r="H15397" s="1" t="s">
        <v>3455</v>
      </c>
      <c r="I15397" s="2">
        <v>45096</v>
      </c>
      <c r="J15397" s="15" t="str">
        <f>MID(Tabla1[[#This Row],[HORA]],1,5)</f>
        <v>14:47</v>
      </c>
      <c r="K15397" s="16">
        <f>IF(Tabla1[[#This Row],[FECHA]]=I15398,IF(J15398-J15397&gt;0,(J15398-J15397)*1440,0),0)</f>
        <v>4.9999999999999822</v>
      </c>
      <c r="L15397" s="14">
        <f>2+L15138-Datos!$C$8</f>
        <v>13.930000000000003</v>
      </c>
      <c r="M15397" s="13" t="s">
        <v>56007</v>
      </c>
      <c r="N15397" s="1" t="s">
        <v>45575</v>
      </c>
      <c r="O15397" s="1">
        <v>15</v>
      </c>
      <c r="P15397" s="1" t="s">
        <v>1432</v>
      </c>
      <c r="Q15397" s="4" t="s">
        <v>21</v>
      </c>
    </row>
    <row r="15398" spans="1:17" ht="22.5" x14ac:dyDescent="0.25">
      <c r="A15398" s="3">
        <v>14895</v>
      </c>
      <c r="B15398" s="1" t="s">
        <v>45576</v>
      </c>
      <c r="C15398" s="1" t="s">
        <v>15</v>
      </c>
      <c r="D15398" s="1" t="s">
        <v>71</v>
      </c>
      <c r="E15398" s="1">
        <v>27821744</v>
      </c>
      <c r="F15398" s="1" t="s">
        <v>33050</v>
      </c>
      <c r="G15398" s="1">
        <v>2244861</v>
      </c>
      <c r="H15398" s="1" t="s">
        <v>15823</v>
      </c>
      <c r="I15398" s="2">
        <v>45096</v>
      </c>
      <c r="J15398" s="15" t="str">
        <f>MID(Tabla1[[#This Row],[HORA]],1,5)</f>
        <v>14:52</v>
      </c>
      <c r="K15398" s="16">
        <f>IF(Tabla1[[#This Row],[FECHA]]=I15399,IF(J15399-J15398&gt;0,(J15399-J15398)*1440,0),0)</f>
        <v>4.9999999999999822</v>
      </c>
      <c r="L15398" s="14">
        <f>2+L15139-Datos!$C$8</f>
        <v>16.940000000000001</v>
      </c>
      <c r="M15398" s="13" t="s">
        <v>56011</v>
      </c>
      <c r="N15398" s="1" t="s">
        <v>1715</v>
      </c>
      <c r="O15398" s="1">
        <v>60</v>
      </c>
      <c r="P15398" s="1" t="s">
        <v>1432</v>
      </c>
      <c r="Q15398" s="4" t="s">
        <v>21</v>
      </c>
    </row>
    <row r="15399" spans="1:17" ht="22.5" x14ac:dyDescent="0.25">
      <c r="A15399" s="3">
        <v>686</v>
      </c>
      <c r="B15399" s="1" t="s">
        <v>1561</v>
      </c>
      <c r="C15399" s="1" t="s">
        <v>15</v>
      </c>
      <c r="D15399" s="1" t="s">
        <v>141</v>
      </c>
      <c r="E15399" s="1">
        <v>44919624</v>
      </c>
      <c r="F15399" s="1" t="s">
        <v>135</v>
      </c>
      <c r="G15399" s="1">
        <v>2244862</v>
      </c>
      <c r="H15399" s="1" t="s">
        <v>1419</v>
      </c>
      <c r="I15399" s="2">
        <v>45096</v>
      </c>
      <c r="J15399" s="15" t="str">
        <f>MID(Tabla1[[#This Row],[HORA]],1,5)</f>
        <v>14:57</v>
      </c>
      <c r="K15399" s="16">
        <f>IF(Tabla1[[#This Row],[FECHA]]=I15400,IF(J15400-J15399&gt;0,(J15400-J15399)*1440,0),0)</f>
        <v>1.9999999999999929</v>
      </c>
      <c r="L15399" s="14">
        <f>2+L15140-Datos!$C$8</f>
        <v>12.000000000000004</v>
      </c>
      <c r="M15399" s="13" t="s">
        <v>56016</v>
      </c>
      <c r="N15399" s="1" t="s">
        <v>1562</v>
      </c>
      <c r="O15399" s="1">
        <v>0</v>
      </c>
      <c r="P15399" s="1" t="s">
        <v>1432</v>
      </c>
      <c r="Q15399" s="4" t="s">
        <v>21</v>
      </c>
    </row>
    <row r="15400" spans="1:17" ht="22.5" x14ac:dyDescent="0.25">
      <c r="A15400" s="3">
        <v>14896</v>
      </c>
      <c r="B15400" s="1" t="s">
        <v>45577</v>
      </c>
      <c r="C15400" s="1" t="s">
        <v>15</v>
      </c>
      <c r="D15400" s="1" t="s">
        <v>40</v>
      </c>
      <c r="E15400" s="1">
        <v>45075238</v>
      </c>
      <c r="F15400" s="1" t="s">
        <v>45578</v>
      </c>
      <c r="G15400" s="1">
        <v>2244863</v>
      </c>
      <c r="H15400" s="1" t="s">
        <v>45579</v>
      </c>
      <c r="I15400" s="2">
        <v>45096</v>
      </c>
      <c r="J15400" s="15" t="str">
        <f>MID(Tabla1[[#This Row],[HORA]],1,5)</f>
        <v>14:59</v>
      </c>
      <c r="K15400" s="16">
        <f>IF(Tabla1[[#This Row],[FECHA]]=I15401,IF(J15401-J15400&gt;0,(J15401-J15400)*1440,0),0)</f>
        <v>3.9999999999999858</v>
      </c>
      <c r="L15400" s="14">
        <f>2+L15141-Datos!$C$8</f>
        <v>7.8700000000000028</v>
      </c>
      <c r="M15400" s="13" t="s">
        <v>56018</v>
      </c>
      <c r="N15400" s="1" t="s">
        <v>45580</v>
      </c>
      <c r="O15400" s="1">
        <v>10</v>
      </c>
      <c r="P15400" s="1" t="s">
        <v>1432</v>
      </c>
      <c r="Q15400" s="4" t="s">
        <v>21</v>
      </c>
    </row>
    <row r="15401" spans="1:17" ht="22.5" x14ac:dyDescent="0.25">
      <c r="A15401" s="3">
        <v>14897</v>
      </c>
      <c r="B15401" s="1" t="s">
        <v>45581</v>
      </c>
      <c r="C15401" s="1" t="s">
        <v>15</v>
      </c>
      <c r="D15401" s="1" t="s">
        <v>40</v>
      </c>
      <c r="E15401" s="1">
        <v>45870336</v>
      </c>
      <c r="F15401" s="1" t="s">
        <v>45582</v>
      </c>
      <c r="G15401" s="1">
        <v>2244864</v>
      </c>
      <c r="H15401" s="1" t="s">
        <v>45583</v>
      </c>
      <c r="I15401" s="2">
        <v>45096</v>
      </c>
      <c r="J15401" s="15" t="str">
        <f>MID(Tabla1[[#This Row],[HORA]],1,5)</f>
        <v>15:03</v>
      </c>
      <c r="K15401" s="16">
        <f>IF(Tabla1[[#This Row],[FECHA]]=I15402,IF(J15402-J15401&gt;0,(J15402-J15401)*1440,0),0)</f>
        <v>3.9999999999999858</v>
      </c>
      <c r="L15401" s="14">
        <f>2+L15142-Datos!$C$8</f>
        <v>7.6800000000000033</v>
      </c>
      <c r="M15401" s="13" t="s">
        <v>56132</v>
      </c>
      <c r="N15401" s="1" t="s">
        <v>45584</v>
      </c>
      <c r="O15401" s="1">
        <v>10</v>
      </c>
      <c r="P15401" s="1" t="s">
        <v>1432</v>
      </c>
      <c r="Q15401" s="4" t="s">
        <v>21</v>
      </c>
    </row>
    <row r="15402" spans="1:17" ht="22.5" x14ac:dyDescent="0.25">
      <c r="A15402" s="3">
        <v>11051</v>
      </c>
      <c r="B15402" s="1" t="s">
        <v>34305</v>
      </c>
      <c r="C15402" s="1" t="s">
        <v>15</v>
      </c>
      <c r="D15402" s="1" t="s">
        <v>23</v>
      </c>
      <c r="E15402" s="1">
        <v>76696369</v>
      </c>
      <c r="F15402" s="1" t="s">
        <v>34306</v>
      </c>
      <c r="G15402" s="1">
        <v>2244866</v>
      </c>
      <c r="H15402" s="1" t="s">
        <v>34307</v>
      </c>
      <c r="I15402" s="2">
        <v>45096</v>
      </c>
      <c r="J15402" s="15" t="str">
        <f>MID(Tabla1[[#This Row],[HORA]],1,5)</f>
        <v>15:07</v>
      </c>
      <c r="K15402" s="16">
        <f>IF(Tabla1[[#This Row],[FECHA]]=I15403,IF(J15403-J15402&gt;0,(J15403-J15402)*1440,0),0)</f>
        <v>4.9999999999999822</v>
      </c>
      <c r="L15402" s="14">
        <f>2+L15143-Datos!$C$8</f>
        <v>9.7700000000000031</v>
      </c>
      <c r="M15402" s="13" t="s">
        <v>56137</v>
      </c>
      <c r="N15402" s="1" t="s">
        <v>34308</v>
      </c>
      <c r="O15402" s="1">
        <v>25</v>
      </c>
      <c r="P15402" s="1" t="s">
        <v>20</v>
      </c>
      <c r="Q15402" s="4" t="s">
        <v>21</v>
      </c>
    </row>
    <row r="15403" spans="1:17" ht="22.5" x14ac:dyDescent="0.25">
      <c r="A15403" s="3">
        <v>17811</v>
      </c>
      <c r="B15403" s="1" t="s">
        <v>53412</v>
      </c>
      <c r="C15403" s="1" t="s">
        <v>15</v>
      </c>
      <c r="D15403" s="1" t="s">
        <v>40</v>
      </c>
      <c r="E15403" s="1">
        <v>20517668657</v>
      </c>
      <c r="F15403" s="1" t="s">
        <v>47889</v>
      </c>
      <c r="G15403" s="1">
        <v>76196853</v>
      </c>
      <c r="H15403" s="1" t="s">
        <v>49243</v>
      </c>
      <c r="I15403" s="2">
        <v>45096</v>
      </c>
      <c r="J15403" s="15" t="str">
        <f>MID(Tabla1[[#This Row],[HORA]],1,5)</f>
        <v>15:12</v>
      </c>
      <c r="K15403" s="16">
        <f>IF(Tabla1[[#This Row],[FECHA]]=I15404,IF(J15404-J15403&gt;0,(J15404-J15403)*1440,0),0)</f>
        <v>8.999999999999968</v>
      </c>
      <c r="L15403" s="14">
        <f>2+L15144-Datos!$C$8</f>
        <v>7.110000000000003</v>
      </c>
      <c r="M15403" s="13" t="s">
        <v>55867</v>
      </c>
      <c r="N15403" s="1" t="s">
        <v>53413</v>
      </c>
      <c r="O15403" s="1">
        <v>10</v>
      </c>
      <c r="P15403" s="1" t="s">
        <v>20</v>
      </c>
      <c r="Q15403" s="4" t="s">
        <v>21</v>
      </c>
    </row>
    <row r="15404" spans="1:17" ht="22.5" x14ac:dyDescent="0.25">
      <c r="A15404" s="3">
        <v>14898</v>
      </c>
      <c r="B15404" s="1" t="s">
        <v>45585</v>
      </c>
      <c r="C15404" s="1" t="s">
        <v>15</v>
      </c>
      <c r="D15404" s="1" t="s">
        <v>71</v>
      </c>
      <c r="E15404" s="1">
        <v>71065073</v>
      </c>
      <c r="F15404" s="1" t="s">
        <v>45586</v>
      </c>
      <c r="G15404" s="1">
        <v>2244872</v>
      </c>
      <c r="H15404" s="1" t="s">
        <v>45587</v>
      </c>
      <c r="I15404" s="2">
        <v>45096</v>
      </c>
      <c r="J15404" s="15" t="str">
        <f>MID(Tabla1[[#This Row],[HORA]],1,5)</f>
        <v>15:21</v>
      </c>
      <c r="K15404" s="16">
        <f>IF(Tabla1[[#This Row],[FECHA]]=I15405,IF(J15405-J15404&gt;0,(J15405-J15404)*1440,0),0)</f>
        <v>1.0000000000001563</v>
      </c>
      <c r="L15404" s="14">
        <f>2+L15145-Datos!$C$8</f>
        <v>8.8400000000000034</v>
      </c>
      <c r="M15404" s="13" t="s">
        <v>55876</v>
      </c>
      <c r="N15404" s="1" t="s">
        <v>45588</v>
      </c>
      <c r="O15404" s="1">
        <v>20</v>
      </c>
      <c r="P15404" s="1" t="s">
        <v>1432</v>
      </c>
      <c r="Q15404" s="4" t="s">
        <v>21</v>
      </c>
    </row>
    <row r="15405" spans="1:17" ht="22.5" x14ac:dyDescent="0.25">
      <c r="A15405" s="3">
        <v>4365</v>
      </c>
      <c r="B15405" s="1" t="s">
        <v>13656</v>
      </c>
      <c r="C15405" s="1" t="s">
        <v>15</v>
      </c>
      <c r="D15405" s="1" t="s">
        <v>1847</v>
      </c>
      <c r="E15405" s="1">
        <v>33738904</v>
      </c>
      <c r="F15405" s="1" t="s">
        <v>13657</v>
      </c>
      <c r="G15405" s="1">
        <v>2244873</v>
      </c>
      <c r="H15405" s="1" t="s">
        <v>13658</v>
      </c>
      <c r="I15405" s="2">
        <v>45096</v>
      </c>
      <c r="J15405" s="15" t="str">
        <f>MID(Tabla1[[#This Row],[HORA]],1,5)</f>
        <v>15:22</v>
      </c>
      <c r="K15405" s="16">
        <f>IF(Tabla1[[#This Row],[FECHA]]=I15406,IF(J15406-J15405&gt;0,(J15406-J15405)*1440,0),0)</f>
        <v>0.99999999999983658</v>
      </c>
      <c r="L15405" s="14">
        <f>2+L15146-Datos!$C$8</f>
        <v>10.700000000000003</v>
      </c>
      <c r="M15405" s="13" t="s">
        <v>55877</v>
      </c>
      <c r="N15405" s="1" t="s">
        <v>447</v>
      </c>
      <c r="O15405" s="1">
        <v>10</v>
      </c>
      <c r="P15405" s="1" t="s">
        <v>376</v>
      </c>
      <c r="Q15405" s="4" t="s">
        <v>21</v>
      </c>
    </row>
    <row r="15406" spans="1:17" ht="22.5" x14ac:dyDescent="0.25">
      <c r="A15406" s="3">
        <v>14899</v>
      </c>
      <c r="B15406" s="1" t="s">
        <v>45589</v>
      </c>
      <c r="C15406" s="1" t="s">
        <v>15</v>
      </c>
      <c r="D15406" s="1" t="s">
        <v>40</v>
      </c>
      <c r="E15406" s="1">
        <v>76239766</v>
      </c>
      <c r="F15406" s="1" t="s">
        <v>45590</v>
      </c>
      <c r="G15406" s="1">
        <v>3651069</v>
      </c>
      <c r="H15406" s="1" t="s">
        <v>33359</v>
      </c>
      <c r="I15406" s="2">
        <v>45096</v>
      </c>
      <c r="J15406" s="15" t="str">
        <f>MID(Tabla1[[#This Row],[HORA]],1,5)</f>
        <v>15:23</v>
      </c>
      <c r="K15406" s="16">
        <f>IF(Tabla1[[#This Row],[FECHA]]=I15407,IF(J15407-J15406&gt;0,(J15407-J15406)*1440,0),0)</f>
        <v>1.9999999999999929</v>
      </c>
      <c r="L15406" s="14">
        <f>2+L15147-Datos!$C$8</f>
        <v>8.0000000000000018</v>
      </c>
      <c r="M15406" s="13" t="s">
        <v>55878</v>
      </c>
      <c r="N15406" s="1" t="s">
        <v>45591</v>
      </c>
      <c r="O15406" s="1">
        <v>20</v>
      </c>
      <c r="P15406" s="1" t="s">
        <v>1432</v>
      </c>
      <c r="Q15406" s="4" t="s">
        <v>21</v>
      </c>
    </row>
    <row r="15407" spans="1:17" ht="22.5" x14ac:dyDescent="0.25">
      <c r="A15407" s="3">
        <v>14900</v>
      </c>
      <c r="B15407" s="1" t="s">
        <v>45592</v>
      </c>
      <c r="C15407" s="1" t="s">
        <v>15</v>
      </c>
      <c r="D15407" s="1" t="s">
        <v>40</v>
      </c>
      <c r="E15407" s="1">
        <v>3120786</v>
      </c>
      <c r="F15407" s="1" t="s">
        <v>45593</v>
      </c>
      <c r="G15407" s="1">
        <v>47868547</v>
      </c>
      <c r="H15407" s="1" t="s">
        <v>45594</v>
      </c>
      <c r="I15407" s="2">
        <v>45096</v>
      </c>
      <c r="J15407" s="15" t="str">
        <f>MID(Tabla1[[#This Row],[HORA]],1,5)</f>
        <v>15:25</v>
      </c>
      <c r="K15407" s="16">
        <f>IF(Tabla1[[#This Row],[FECHA]]=I15408,IF(J15408-J15407&gt;0,(J15408-J15407)*1440,0),0)</f>
        <v>1.0000000000001563</v>
      </c>
      <c r="L15407" s="14">
        <f>2+L15148-Datos!$C$8</f>
        <v>8.6600000000000019</v>
      </c>
      <c r="M15407" s="13" t="s">
        <v>55880</v>
      </c>
      <c r="N15407" s="1" t="s">
        <v>1577</v>
      </c>
      <c r="O15407" s="1">
        <v>10</v>
      </c>
      <c r="P15407" s="1" t="s">
        <v>1432</v>
      </c>
      <c r="Q15407" s="4" t="s">
        <v>21</v>
      </c>
    </row>
    <row r="15408" spans="1:17" ht="22.5" x14ac:dyDescent="0.25">
      <c r="A15408" s="3">
        <v>11052</v>
      </c>
      <c r="B15408" s="1" t="s">
        <v>34309</v>
      </c>
      <c r="C15408" s="1" t="s">
        <v>15</v>
      </c>
      <c r="D15408" s="1" t="s">
        <v>33</v>
      </c>
      <c r="E15408" s="1">
        <v>16785545</v>
      </c>
      <c r="F15408" s="1" t="s">
        <v>34310</v>
      </c>
      <c r="G15408" s="1">
        <v>2244876</v>
      </c>
      <c r="H15408" s="1" t="s">
        <v>34311</v>
      </c>
      <c r="I15408" s="2">
        <v>45096</v>
      </c>
      <c r="J15408" s="15" t="str">
        <f>MID(Tabla1[[#This Row],[HORA]],1,5)</f>
        <v>15:26</v>
      </c>
      <c r="K15408" s="16">
        <f>IF(Tabla1[[#This Row],[FECHA]]=I15409,IF(J15409-J15408&gt;0,(J15409-J15408)*1440,0),0)</f>
        <v>0.99999999999983658</v>
      </c>
      <c r="L15408" s="14">
        <f>2+L15149-Datos!$C$8</f>
        <v>8.6000000000000014</v>
      </c>
      <c r="M15408" s="13" t="s">
        <v>55881</v>
      </c>
      <c r="N15408" s="1" t="s">
        <v>34312</v>
      </c>
      <c r="O15408" s="1">
        <v>40</v>
      </c>
      <c r="P15408" s="1" t="s">
        <v>20</v>
      </c>
      <c r="Q15408" s="4" t="s">
        <v>21</v>
      </c>
    </row>
    <row r="15409" spans="1:17" ht="22.5" x14ac:dyDescent="0.25">
      <c r="A15409" s="3">
        <v>16486</v>
      </c>
      <c r="B15409" s="1" t="s">
        <v>49996</v>
      </c>
      <c r="C15409" s="1" t="s">
        <v>15</v>
      </c>
      <c r="D15409" s="1" t="s">
        <v>40</v>
      </c>
      <c r="E15409" s="1">
        <v>20561292273</v>
      </c>
      <c r="F15409" s="1" t="s">
        <v>48492</v>
      </c>
      <c r="G15409" s="1">
        <v>47416060</v>
      </c>
      <c r="H15409" s="1" t="s">
        <v>11388</v>
      </c>
      <c r="I15409" s="2">
        <v>45096</v>
      </c>
      <c r="J15409" s="15" t="str">
        <f>MID(Tabla1[[#This Row],[HORA]],1,5)</f>
        <v>15:27</v>
      </c>
      <c r="K15409" s="16">
        <f>IF(Tabla1[[#This Row],[FECHA]]=I15410,IF(J15410-J15409&gt;0,(J15410-J15409)*1440,0),0)</f>
        <v>7.000000000000135</v>
      </c>
      <c r="L15409" s="14">
        <f>2+L15150-Datos!$C$8</f>
        <v>13.700000000000003</v>
      </c>
      <c r="M15409" s="13" t="s">
        <v>55882</v>
      </c>
      <c r="N15409" s="1" t="s">
        <v>49997</v>
      </c>
      <c r="O15409" s="1">
        <v>15</v>
      </c>
      <c r="P15409" s="1" t="s">
        <v>376</v>
      </c>
      <c r="Q15409" s="4" t="s">
        <v>21</v>
      </c>
    </row>
    <row r="15410" spans="1:17" ht="22.5" x14ac:dyDescent="0.25">
      <c r="A15410" s="3">
        <v>11053</v>
      </c>
      <c r="B15410" s="1" t="s">
        <v>34313</v>
      </c>
      <c r="C15410" s="1" t="s">
        <v>15</v>
      </c>
      <c r="D15410" s="1" t="s">
        <v>40</v>
      </c>
      <c r="E15410" s="1">
        <v>22754774</v>
      </c>
      <c r="F15410" s="1" t="s">
        <v>34314</v>
      </c>
      <c r="G15410" s="1">
        <v>73571722</v>
      </c>
      <c r="H15410" s="1" t="s">
        <v>34315</v>
      </c>
      <c r="I15410" s="2">
        <v>45096</v>
      </c>
      <c r="J15410" s="15" t="str">
        <f>MID(Tabla1[[#This Row],[HORA]],1,5)</f>
        <v>15:34</v>
      </c>
      <c r="K15410" s="16">
        <f>IF(Tabla1[[#This Row],[FECHA]]=I15411,IF(J15411-J15410&gt;0,(J15411-J15410)*1440,0),0)</f>
        <v>6.9999999999999751</v>
      </c>
      <c r="L15410" s="14">
        <f>2+L15151-Datos!$C$8</f>
        <v>11.470000000000002</v>
      </c>
      <c r="M15410" s="13" t="s">
        <v>55889</v>
      </c>
      <c r="N15410" s="1" t="s">
        <v>11901</v>
      </c>
      <c r="O15410" s="1">
        <v>15</v>
      </c>
      <c r="P15410" s="1" t="s">
        <v>20</v>
      </c>
      <c r="Q15410" s="4" t="s">
        <v>21</v>
      </c>
    </row>
    <row r="15411" spans="1:17" ht="22.5" x14ac:dyDescent="0.25">
      <c r="A15411" s="3">
        <v>11054</v>
      </c>
      <c r="B15411" s="1" t="s">
        <v>34316</v>
      </c>
      <c r="C15411" s="1" t="s">
        <v>15</v>
      </c>
      <c r="D15411" s="1" t="s">
        <v>141</v>
      </c>
      <c r="E15411" s="1">
        <v>2244886</v>
      </c>
      <c r="F15411" s="1" t="s">
        <v>34317</v>
      </c>
      <c r="G15411" s="1">
        <v>2244887</v>
      </c>
      <c r="H15411" s="1" t="s">
        <v>34318</v>
      </c>
      <c r="I15411" s="2">
        <v>45096</v>
      </c>
      <c r="J15411" s="15" t="str">
        <f>MID(Tabla1[[#This Row],[HORA]],1,5)</f>
        <v>15:41</v>
      </c>
      <c r="K15411" s="16">
        <f>IF(Tabla1[[#This Row],[FECHA]]=I15412,IF(J15412-J15411&gt;0,(J15412-J15411)*1440,0),0)</f>
        <v>3.9999999999999858</v>
      </c>
      <c r="L15411" s="14">
        <f>2+L15152-Datos!$C$8</f>
        <v>12.840000000000002</v>
      </c>
      <c r="M15411" s="13" t="s">
        <v>55896</v>
      </c>
      <c r="N15411" s="1" t="s">
        <v>34319</v>
      </c>
      <c r="O15411" s="1">
        <v>20</v>
      </c>
      <c r="P15411" s="1" t="s">
        <v>20</v>
      </c>
      <c r="Q15411" s="4" t="s">
        <v>21</v>
      </c>
    </row>
    <row r="15412" spans="1:17" ht="22.5" x14ac:dyDescent="0.25">
      <c r="A15412" s="3">
        <v>14901</v>
      </c>
      <c r="B15412" s="1" t="s">
        <v>45595</v>
      </c>
      <c r="C15412" s="1" t="s">
        <v>15</v>
      </c>
      <c r="D15412" s="1" t="s">
        <v>71</v>
      </c>
      <c r="E15412" s="1">
        <v>70755337</v>
      </c>
      <c r="F15412" s="1" t="s">
        <v>45596</v>
      </c>
      <c r="G15412" s="1">
        <v>2244888</v>
      </c>
      <c r="H15412" s="1" t="s">
        <v>45597</v>
      </c>
      <c r="I15412" s="2">
        <v>45096</v>
      </c>
      <c r="J15412" s="15" t="str">
        <f>MID(Tabla1[[#This Row],[HORA]],1,5)</f>
        <v>15:45</v>
      </c>
      <c r="K15412" s="16">
        <f>IF(Tabla1[[#This Row],[FECHA]]=I15413,IF(J15413-J15412&gt;0,(J15413-J15412)*1440,0),0)</f>
        <v>0</v>
      </c>
      <c r="L15412" s="14">
        <f>2+L15153-Datos!$C$8</f>
        <v>12.590000000000002</v>
      </c>
      <c r="M15412" s="13" t="s">
        <v>55900</v>
      </c>
      <c r="N15412" s="1" t="s">
        <v>45598</v>
      </c>
      <c r="O15412" s="1">
        <v>35</v>
      </c>
      <c r="P15412" s="1" t="s">
        <v>1432</v>
      </c>
      <c r="Q15412" s="4" t="s">
        <v>21</v>
      </c>
    </row>
    <row r="15413" spans="1:17" ht="22.5" x14ac:dyDescent="0.25">
      <c r="A15413" s="3">
        <v>14902</v>
      </c>
      <c r="B15413" s="1" t="s">
        <v>45595</v>
      </c>
      <c r="C15413" s="1" t="s">
        <v>15</v>
      </c>
      <c r="D15413" s="1" t="s">
        <v>71</v>
      </c>
      <c r="E15413" s="1">
        <v>70755337</v>
      </c>
      <c r="F15413" s="1" t="s">
        <v>45596</v>
      </c>
      <c r="G15413" s="1">
        <v>2244888</v>
      </c>
      <c r="H15413" s="1" t="s">
        <v>45597</v>
      </c>
      <c r="I15413" s="2">
        <v>45096</v>
      </c>
      <c r="J15413" s="15" t="str">
        <f>MID(Tabla1[[#This Row],[HORA]],1,5)</f>
        <v>15:45</v>
      </c>
      <c r="K15413" s="16">
        <f>IF(Tabla1[[#This Row],[FECHA]]=I15414,IF(J15414-J15413&gt;0,(J15414-J15413)*1440,0),0)</f>
        <v>0.99999999999999645</v>
      </c>
      <c r="L15413" s="14">
        <f>2+L15154-Datos!$C$8</f>
        <v>15.530000000000005</v>
      </c>
      <c r="M15413" s="13" t="s">
        <v>55900</v>
      </c>
      <c r="N15413" s="1" t="s">
        <v>42380</v>
      </c>
      <c r="O15413" s="1">
        <v>35</v>
      </c>
      <c r="P15413" s="1" t="s">
        <v>1432</v>
      </c>
      <c r="Q15413" s="4" t="s">
        <v>21</v>
      </c>
    </row>
    <row r="15414" spans="1:17" ht="22.5" x14ac:dyDescent="0.25">
      <c r="A15414" s="3">
        <v>14903</v>
      </c>
      <c r="B15414" s="1" t="s">
        <v>45599</v>
      </c>
      <c r="C15414" s="1" t="s">
        <v>15</v>
      </c>
      <c r="D15414" s="1" t="s">
        <v>40</v>
      </c>
      <c r="E15414" s="1">
        <v>41865930</v>
      </c>
      <c r="F15414" s="1" t="s">
        <v>45600</v>
      </c>
      <c r="G15414" s="1">
        <v>2244889</v>
      </c>
      <c r="H15414" s="1" t="s">
        <v>15823</v>
      </c>
      <c r="I15414" s="2">
        <v>45096</v>
      </c>
      <c r="J15414" s="15" t="str">
        <f>MID(Tabla1[[#This Row],[HORA]],1,5)</f>
        <v>15:46</v>
      </c>
      <c r="K15414" s="16">
        <f>IF(Tabla1[[#This Row],[FECHA]]=I15415,IF(J15415-J15414&gt;0,(J15415-J15414)*1440,0),0)</f>
        <v>2.9999999999999893</v>
      </c>
      <c r="L15414" s="14">
        <f>2+L15155-Datos!$C$8</f>
        <v>12.680000000000001</v>
      </c>
      <c r="M15414" s="13" t="s">
        <v>55901</v>
      </c>
      <c r="N15414" s="1" t="s">
        <v>1715</v>
      </c>
      <c r="O15414" s="1">
        <v>10</v>
      </c>
      <c r="P15414" s="1" t="s">
        <v>1432</v>
      </c>
      <c r="Q15414" s="4" t="s">
        <v>21</v>
      </c>
    </row>
    <row r="15415" spans="1:17" ht="22.5" x14ac:dyDescent="0.25">
      <c r="A15415" s="3">
        <v>11055</v>
      </c>
      <c r="B15415" s="1" t="s">
        <v>34320</v>
      </c>
      <c r="C15415" s="1" t="s">
        <v>15</v>
      </c>
      <c r="D15415" s="1" t="s">
        <v>40</v>
      </c>
      <c r="E15415" s="1">
        <v>75285910</v>
      </c>
      <c r="F15415" s="1" t="s">
        <v>34321</v>
      </c>
      <c r="G15415" s="1">
        <v>2626801</v>
      </c>
      <c r="H15415" s="1" t="s">
        <v>34322</v>
      </c>
      <c r="I15415" s="2">
        <v>45096</v>
      </c>
      <c r="J15415" s="15" t="str">
        <f>MID(Tabla1[[#This Row],[HORA]],1,5)</f>
        <v>15:49</v>
      </c>
      <c r="K15415" s="16">
        <f>IF(Tabla1[[#This Row],[FECHA]]=I15416,IF(J15416-J15415&gt;0,(J15416-J15415)*1440,0),0)</f>
        <v>0</v>
      </c>
      <c r="L15415" s="14">
        <f>2+L15156-Datos!$C$8</f>
        <v>10.890000000000002</v>
      </c>
      <c r="M15415" s="13" t="s">
        <v>55904</v>
      </c>
      <c r="N15415" s="1" t="s">
        <v>34323</v>
      </c>
      <c r="O15415" s="1">
        <v>70</v>
      </c>
      <c r="P15415" s="1" t="s">
        <v>20</v>
      </c>
      <c r="Q15415" s="4" t="s">
        <v>21</v>
      </c>
    </row>
    <row r="15416" spans="1:17" ht="22.5" x14ac:dyDescent="0.25">
      <c r="A15416" s="3">
        <v>14904</v>
      </c>
      <c r="B15416" s="1" t="s">
        <v>45601</v>
      </c>
      <c r="C15416" s="1" t="s">
        <v>15</v>
      </c>
      <c r="D15416" s="1" t="s">
        <v>71</v>
      </c>
      <c r="E15416" s="1">
        <v>71314896</v>
      </c>
      <c r="F15416" s="1" t="s">
        <v>9004</v>
      </c>
      <c r="G15416" s="1">
        <v>47807209</v>
      </c>
      <c r="H15416" s="1" t="s">
        <v>12180</v>
      </c>
      <c r="I15416" s="2">
        <v>45096</v>
      </c>
      <c r="J15416" s="15" t="str">
        <f>MID(Tabla1[[#This Row],[HORA]],1,5)</f>
        <v>15:49</v>
      </c>
      <c r="K15416" s="16">
        <f>IF(Tabla1[[#This Row],[FECHA]]=I15417,IF(J15417-J15416&gt;0,(J15417-J15416)*1440,0),0)</f>
        <v>1.9999999999999929</v>
      </c>
      <c r="L15416" s="14">
        <f>2+L15157-Datos!$C$8</f>
        <v>11.680000000000001</v>
      </c>
      <c r="M15416" s="13" t="s">
        <v>55904</v>
      </c>
      <c r="N15416" s="1" t="s">
        <v>41836</v>
      </c>
      <c r="O15416" s="1">
        <v>10</v>
      </c>
      <c r="P15416" s="1" t="s">
        <v>1432</v>
      </c>
      <c r="Q15416" s="4" t="s">
        <v>21</v>
      </c>
    </row>
    <row r="15417" spans="1:17" ht="22.5" x14ac:dyDescent="0.25">
      <c r="A15417" s="3">
        <v>18642</v>
      </c>
      <c r="B15417" s="1" t="s">
        <v>55434</v>
      </c>
      <c r="C15417" s="1" t="s">
        <v>15</v>
      </c>
      <c r="D15417" s="1" t="s">
        <v>82</v>
      </c>
      <c r="E15417" s="1">
        <v>20488071603</v>
      </c>
      <c r="F15417" s="1" t="s">
        <v>47769</v>
      </c>
      <c r="G15417" s="1">
        <v>2244894</v>
      </c>
      <c r="H15417" s="1" t="s">
        <v>55435</v>
      </c>
      <c r="I15417" s="2">
        <v>45096</v>
      </c>
      <c r="J15417" s="15" t="str">
        <f>MID(Tabla1[[#This Row],[HORA]],1,5)</f>
        <v>15:51</v>
      </c>
      <c r="K15417" s="16">
        <f>IF(Tabla1[[#This Row],[FECHA]]=I15418,IF(J15418-J15417&gt;0,(J15418-J15417)*1440,0),0)</f>
        <v>0.99999999999999645</v>
      </c>
      <c r="L15417" s="14">
        <f>2+L15158-Datos!$C$8</f>
        <v>10.420000000000002</v>
      </c>
      <c r="M15417" s="13" t="s">
        <v>55906</v>
      </c>
      <c r="N15417" s="1" t="s">
        <v>42422</v>
      </c>
      <c r="O15417" s="1">
        <v>20</v>
      </c>
      <c r="P15417" s="1" t="s">
        <v>1432</v>
      </c>
      <c r="Q15417" s="4" t="s">
        <v>21</v>
      </c>
    </row>
    <row r="15418" spans="1:17" ht="22.5" x14ac:dyDescent="0.25">
      <c r="A15418" s="3">
        <v>11056</v>
      </c>
      <c r="B15418" s="1" t="s">
        <v>34324</v>
      </c>
      <c r="C15418" s="1" t="s">
        <v>15</v>
      </c>
      <c r="D15418" s="1" t="s">
        <v>40</v>
      </c>
      <c r="E15418" s="1">
        <v>60216687</v>
      </c>
      <c r="F15418" s="1" t="s">
        <v>34325</v>
      </c>
      <c r="G15418" s="1">
        <v>2244895</v>
      </c>
      <c r="H15418" s="1" t="s">
        <v>34326</v>
      </c>
      <c r="I15418" s="2">
        <v>45096</v>
      </c>
      <c r="J15418" s="15" t="str">
        <f>MID(Tabla1[[#This Row],[HORA]],1,5)</f>
        <v>15:52</v>
      </c>
      <c r="K15418" s="16">
        <f>IF(Tabla1[[#This Row],[FECHA]]=I15419,IF(J15419-J15418&gt;0,(J15419-J15418)*1440,0),0)</f>
        <v>3.9999999999999858</v>
      </c>
      <c r="L15418" s="14">
        <f>2+L15159-Datos!$C$8</f>
        <v>13.340000000000002</v>
      </c>
      <c r="M15418" s="13" t="s">
        <v>55907</v>
      </c>
      <c r="N15418" s="1" t="s">
        <v>34327</v>
      </c>
      <c r="O15418" s="1">
        <v>10</v>
      </c>
      <c r="P15418" s="1" t="s">
        <v>20</v>
      </c>
      <c r="Q15418" s="4" t="s">
        <v>206</v>
      </c>
    </row>
    <row r="15419" spans="1:17" ht="22.5" x14ac:dyDescent="0.25">
      <c r="A15419" s="3">
        <v>17812</v>
      </c>
      <c r="B15419" s="1" t="s">
        <v>53414</v>
      </c>
      <c r="C15419" s="1" t="s">
        <v>15</v>
      </c>
      <c r="D15419" s="1" t="s">
        <v>40</v>
      </c>
      <c r="E15419" s="1">
        <v>20602317031</v>
      </c>
      <c r="F15419" s="1" t="s">
        <v>53239</v>
      </c>
      <c r="G15419" s="1">
        <v>2244899</v>
      </c>
      <c r="H15419" s="1" t="s">
        <v>34326</v>
      </c>
      <c r="I15419" s="2">
        <v>45096</v>
      </c>
      <c r="J15419" s="15" t="str">
        <f>MID(Tabla1[[#This Row],[HORA]],1,5)</f>
        <v>15:56</v>
      </c>
      <c r="K15419" s="16">
        <f>IF(Tabla1[[#This Row],[FECHA]]=I15420,IF(J15420-J15419&gt;0,(J15420-J15419)*1440,0),0)</f>
        <v>1.9999999999999929</v>
      </c>
      <c r="L15419" s="14">
        <f>2+L15160-Datos!$C$8</f>
        <v>15.820000000000004</v>
      </c>
      <c r="M15419" s="13" t="s">
        <v>55911</v>
      </c>
      <c r="N15419" s="1" t="s">
        <v>59</v>
      </c>
      <c r="O15419" s="1">
        <v>10</v>
      </c>
      <c r="P15419" s="1" t="s">
        <v>20</v>
      </c>
      <c r="Q15419" s="4" t="s">
        <v>21</v>
      </c>
    </row>
    <row r="15420" spans="1:17" ht="22.5" x14ac:dyDescent="0.25">
      <c r="A15420" s="3">
        <v>535</v>
      </c>
      <c r="B15420" s="1" t="s">
        <v>1186</v>
      </c>
      <c r="C15420" s="1" t="s">
        <v>15</v>
      </c>
      <c r="D15420" s="1" t="s">
        <v>77</v>
      </c>
      <c r="E15420" s="1">
        <v>2244900</v>
      </c>
      <c r="F15420" s="1" t="s">
        <v>78</v>
      </c>
      <c r="G15420" s="1">
        <v>2244901</v>
      </c>
      <c r="H15420" s="1" t="s">
        <v>176</v>
      </c>
      <c r="I15420" s="2">
        <v>45096</v>
      </c>
      <c r="J15420" s="15" t="str">
        <f>MID(Tabla1[[#This Row],[HORA]],1,5)</f>
        <v>15:58</v>
      </c>
      <c r="K15420" s="16">
        <f>IF(Tabla1[[#This Row],[FECHA]]=I15421,IF(J15421-J15420&gt;0,(J15421-J15420)*1440,0),0)</f>
        <v>0.99999999999999645</v>
      </c>
      <c r="L15420" s="14">
        <f>2+L15161-Datos!$C$8</f>
        <v>11.520000000000001</v>
      </c>
      <c r="M15420" s="13" t="s">
        <v>55913</v>
      </c>
      <c r="N15420" s="1" t="s">
        <v>1155</v>
      </c>
      <c r="O15420" s="1">
        <v>0</v>
      </c>
      <c r="P15420" s="1" t="s">
        <v>20</v>
      </c>
      <c r="Q15420" s="4" t="s">
        <v>21</v>
      </c>
    </row>
    <row r="15421" spans="1:17" ht="22.5" x14ac:dyDescent="0.25">
      <c r="A15421" s="3">
        <v>14905</v>
      </c>
      <c r="B15421" s="1" t="s">
        <v>45602</v>
      </c>
      <c r="C15421" s="1" t="s">
        <v>15</v>
      </c>
      <c r="D15421" s="1" t="s">
        <v>61</v>
      </c>
      <c r="E15421" s="1">
        <v>17531824</v>
      </c>
      <c r="F15421" s="1" t="s">
        <v>45603</v>
      </c>
      <c r="G15421" s="1">
        <v>2244902</v>
      </c>
      <c r="H15421" s="1" t="s">
        <v>45604</v>
      </c>
      <c r="I15421" s="2">
        <v>45096</v>
      </c>
      <c r="J15421" s="15" t="str">
        <f>MID(Tabla1[[#This Row],[HORA]],1,5)</f>
        <v>15:59</v>
      </c>
      <c r="K15421" s="16">
        <f>IF(Tabla1[[#This Row],[FECHA]]=I15422,IF(J15422-J15421&gt;0,(J15422-J15421)*1440,0),0)</f>
        <v>1.9999999999999929</v>
      </c>
      <c r="L15421" s="14">
        <f>2+L15162-Datos!$C$8</f>
        <v>10.620000000000003</v>
      </c>
      <c r="M15421" s="13" t="s">
        <v>55914</v>
      </c>
      <c r="N15421" s="1" t="s">
        <v>42272</v>
      </c>
      <c r="O15421" s="1">
        <v>15</v>
      </c>
      <c r="P15421" s="1" t="s">
        <v>1432</v>
      </c>
      <c r="Q15421" s="4" t="s">
        <v>21</v>
      </c>
    </row>
    <row r="15422" spans="1:17" ht="22.5" x14ac:dyDescent="0.25">
      <c r="A15422" s="3">
        <v>11057</v>
      </c>
      <c r="B15422" s="1" t="s">
        <v>34328</v>
      </c>
      <c r="C15422" s="1" t="s">
        <v>15</v>
      </c>
      <c r="D15422" s="1" t="s">
        <v>40</v>
      </c>
      <c r="E15422" s="1">
        <v>27578171</v>
      </c>
      <c r="F15422" s="1" t="s">
        <v>34329</v>
      </c>
      <c r="G15422" s="1">
        <v>2244905</v>
      </c>
      <c r="H15422" s="1" t="s">
        <v>34330</v>
      </c>
      <c r="I15422" s="2">
        <v>45096</v>
      </c>
      <c r="J15422" s="15" t="str">
        <f>MID(Tabla1[[#This Row],[HORA]],1,5)</f>
        <v>16:01</v>
      </c>
      <c r="K15422" s="16">
        <f>IF(Tabla1[[#This Row],[FECHA]]=I15423,IF(J15423-J15422&gt;0,(J15423-J15422)*1440,0),0)</f>
        <v>1.0000000000001563</v>
      </c>
      <c r="L15422" s="14">
        <f>2+L15163-Datos!$C$8</f>
        <v>11.820000000000002</v>
      </c>
      <c r="M15422" s="13" t="s">
        <v>55916</v>
      </c>
      <c r="N15422" s="1" t="s">
        <v>34331</v>
      </c>
      <c r="O15422" s="1">
        <v>40</v>
      </c>
      <c r="P15422" s="1" t="s">
        <v>20</v>
      </c>
      <c r="Q15422" s="4" t="s">
        <v>21</v>
      </c>
    </row>
    <row r="15423" spans="1:17" ht="22.5" x14ac:dyDescent="0.25">
      <c r="A15423" s="3">
        <v>18643</v>
      </c>
      <c r="B15423" s="1" t="s">
        <v>55436</v>
      </c>
      <c r="C15423" s="1" t="s">
        <v>15</v>
      </c>
      <c r="D15423" s="1" t="s">
        <v>23</v>
      </c>
      <c r="E15423" s="1">
        <v>20607079804</v>
      </c>
      <c r="F15423" s="1" t="s">
        <v>47732</v>
      </c>
      <c r="G15423" s="1">
        <v>2244906</v>
      </c>
      <c r="H15423" s="1" t="s">
        <v>54883</v>
      </c>
      <c r="I15423" s="2">
        <v>45096</v>
      </c>
      <c r="J15423" s="15" t="str">
        <f>MID(Tabla1[[#This Row],[HORA]],1,5)</f>
        <v>16:02</v>
      </c>
      <c r="K15423" s="16">
        <f>IF(Tabla1[[#This Row],[FECHA]]=I15424,IF(J15424-J15423&gt;0,(J15424-J15423)*1440,0),0)</f>
        <v>0.99999999999999645</v>
      </c>
      <c r="L15423" s="14">
        <f>2+L15164-Datos!$C$8</f>
        <v>13.320000000000002</v>
      </c>
      <c r="M15423" s="13" t="s">
        <v>55917</v>
      </c>
      <c r="N15423" s="1" t="s">
        <v>1577</v>
      </c>
      <c r="O15423" s="1">
        <v>10</v>
      </c>
      <c r="P15423" s="1" t="s">
        <v>1432</v>
      </c>
      <c r="Q15423" s="4" t="s">
        <v>21</v>
      </c>
    </row>
    <row r="15424" spans="1:17" ht="22.5" x14ac:dyDescent="0.25">
      <c r="A15424" s="3">
        <v>11058</v>
      </c>
      <c r="B15424" s="1" t="s">
        <v>34332</v>
      </c>
      <c r="C15424" s="1" t="s">
        <v>15</v>
      </c>
      <c r="D15424" s="1" t="s">
        <v>228</v>
      </c>
      <c r="E15424" s="1">
        <v>33408968</v>
      </c>
      <c r="F15424" s="1" t="s">
        <v>34333</v>
      </c>
      <c r="G15424" s="1">
        <v>2244908</v>
      </c>
      <c r="H15424" s="1" t="s">
        <v>34334</v>
      </c>
      <c r="I15424" s="2">
        <v>45096</v>
      </c>
      <c r="J15424" s="15" t="str">
        <f>MID(Tabla1[[#This Row],[HORA]],1,5)</f>
        <v>16:03</v>
      </c>
      <c r="K15424" s="16">
        <f>IF(Tabla1[[#This Row],[FECHA]]=I15425,IF(J15425-J15424&gt;0,(J15425-J15424)*1440,0),0)</f>
        <v>0</v>
      </c>
      <c r="L15424" s="14">
        <f>2+L15165-Datos!$C$8</f>
        <v>10.670000000000002</v>
      </c>
      <c r="M15424" s="13" t="s">
        <v>55918</v>
      </c>
      <c r="N15424" s="1" t="s">
        <v>17008</v>
      </c>
      <c r="O15424" s="1">
        <v>15</v>
      </c>
      <c r="P15424" s="1" t="s">
        <v>20</v>
      </c>
      <c r="Q15424" s="4" t="s">
        <v>21</v>
      </c>
    </row>
    <row r="15425" spans="1:17" ht="22.5" x14ac:dyDescent="0.25">
      <c r="A15425" s="3">
        <v>16487</v>
      </c>
      <c r="B15425" s="1" t="s">
        <v>49998</v>
      </c>
      <c r="C15425" s="1" t="s">
        <v>15</v>
      </c>
      <c r="D15425" s="1" t="s">
        <v>40</v>
      </c>
      <c r="E15425" s="1">
        <v>20608075276</v>
      </c>
      <c r="F15425" s="1" t="s">
        <v>49999</v>
      </c>
      <c r="G15425" s="1">
        <v>71908346</v>
      </c>
      <c r="H15425" s="1" t="s">
        <v>24382</v>
      </c>
      <c r="I15425" s="2">
        <v>45096</v>
      </c>
      <c r="J15425" s="15" t="str">
        <f>MID(Tabla1[[#This Row],[HORA]],1,5)</f>
        <v>16:03</v>
      </c>
      <c r="K15425" s="16">
        <f>IF(Tabla1[[#This Row],[FECHA]]=I15426,IF(J15426-J15425&gt;0,(J15426-J15425)*1440,0),0)</f>
        <v>0.99999999999983658</v>
      </c>
      <c r="L15425" s="14">
        <f>2+L15166-Datos!$C$8</f>
        <v>12.820000000000002</v>
      </c>
      <c r="M15425" s="13" t="s">
        <v>55918</v>
      </c>
      <c r="N15425" s="1" t="s">
        <v>50000</v>
      </c>
      <c r="O15425" s="1">
        <v>20</v>
      </c>
      <c r="P15425" s="1" t="s">
        <v>376</v>
      </c>
      <c r="Q15425" s="4" t="s">
        <v>21</v>
      </c>
    </row>
    <row r="15426" spans="1:17" ht="22.5" x14ac:dyDescent="0.25">
      <c r="A15426" s="3">
        <v>18644</v>
      </c>
      <c r="B15426" s="1" t="s">
        <v>55437</v>
      </c>
      <c r="C15426" s="1" t="s">
        <v>15</v>
      </c>
      <c r="D15426" s="1" t="s">
        <v>71</v>
      </c>
      <c r="E15426" s="1">
        <v>20607079804</v>
      </c>
      <c r="F15426" s="1" t="s">
        <v>47732</v>
      </c>
      <c r="G15426" s="1">
        <v>2244909</v>
      </c>
      <c r="H15426" s="1" t="s">
        <v>48097</v>
      </c>
      <c r="I15426" s="2">
        <v>45096</v>
      </c>
      <c r="J15426" s="15" t="str">
        <f>MID(Tabla1[[#This Row],[HORA]],1,5)</f>
        <v>16:04</v>
      </c>
      <c r="K15426" s="16">
        <f>IF(Tabla1[[#This Row],[FECHA]]=I15427,IF(J15427-J15426&gt;0,(J15427-J15426)*1440,0),0)</f>
        <v>0.99999999999999645</v>
      </c>
      <c r="L15426" s="14">
        <f>2+L15167-Datos!$C$8</f>
        <v>14.520000000000001</v>
      </c>
      <c r="M15426" s="13" t="s">
        <v>55919</v>
      </c>
      <c r="N15426" s="1" t="s">
        <v>1577</v>
      </c>
      <c r="O15426" s="1">
        <v>10</v>
      </c>
      <c r="P15426" s="1" t="s">
        <v>1432</v>
      </c>
      <c r="Q15426" s="4" t="s">
        <v>21</v>
      </c>
    </row>
    <row r="15427" spans="1:17" ht="22.5" x14ac:dyDescent="0.25">
      <c r="A15427" s="3">
        <v>18645</v>
      </c>
      <c r="B15427" s="1" t="s">
        <v>55438</v>
      </c>
      <c r="C15427" s="1" t="s">
        <v>15</v>
      </c>
      <c r="D15427" s="1" t="s">
        <v>40</v>
      </c>
      <c r="E15427" s="1">
        <v>20231363255</v>
      </c>
      <c r="F15427" s="1" t="s">
        <v>48094</v>
      </c>
      <c r="G15427" s="1">
        <v>2244910</v>
      </c>
      <c r="H15427" s="1" t="s">
        <v>13175</v>
      </c>
      <c r="I15427" s="2">
        <v>45096</v>
      </c>
      <c r="J15427" s="15" t="str">
        <f>MID(Tabla1[[#This Row],[HORA]],1,5)</f>
        <v>16:05</v>
      </c>
      <c r="K15427" s="16">
        <f>IF(Tabla1[[#This Row],[FECHA]]=I15428,IF(J15428-J15427&gt;0,(J15428-J15427)*1440,0),0)</f>
        <v>2.0000000000001528</v>
      </c>
      <c r="L15427" s="14">
        <f>2+L15168-Datos!$C$8</f>
        <v>11.680000000000001</v>
      </c>
      <c r="M15427" s="13" t="s">
        <v>55920</v>
      </c>
      <c r="N15427" s="1" t="s">
        <v>1577</v>
      </c>
      <c r="O15427" s="1">
        <v>10</v>
      </c>
      <c r="P15427" s="1" t="s">
        <v>1432</v>
      </c>
      <c r="Q15427" s="4" t="s">
        <v>21</v>
      </c>
    </row>
    <row r="15428" spans="1:17" ht="22.5" x14ac:dyDescent="0.25">
      <c r="A15428" s="3">
        <v>11059</v>
      </c>
      <c r="B15428" s="1" t="s">
        <v>34335</v>
      </c>
      <c r="C15428" s="1" t="s">
        <v>15</v>
      </c>
      <c r="D15428" s="1" t="s">
        <v>23</v>
      </c>
      <c r="E15428" s="1">
        <v>80544155</v>
      </c>
      <c r="F15428" s="1" t="s">
        <v>34336</v>
      </c>
      <c r="G15428" s="1">
        <v>2244911</v>
      </c>
      <c r="H15428" s="1" t="s">
        <v>34337</v>
      </c>
      <c r="I15428" s="2">
        <v>45096</v>
      </c>
      <c r="J15428" s="15" t="str">
        <f>MID(Tabla1[[#This Row],[HORA]],1,5)</f>
        <v>16:07</v>
      </c>
      <c r="K15428" s="16">
        <f>IF(Tabla1[[#This Row],[FECHA]]=I15429,IF(J15429-J15428&gt;0,(J15429-J15428)*1440,0),0)</f>
        <v>13.99999999999995</v>
      </c>
      <c r="L15428" s="14">
        <f>2+L15169-Datos!$C$8</f>
        <v>12.620000000000003</v>
      </c>
      <c r="M15428" s="13" t="s">
        <v>55922</v>
      </c>
      <c r="N15428" s="1" t="s">
        <v>59</v>
      </c>
      <c r="O15428" s="1">
        <v>10</v>
      </c>
      <c r="P15428" s="1" t="s">
        <v>20</v>
      </c>
      <c r="Q15428" s="4" t="s">
        <v>21</v>
      </c>
    </row>
    <row r="15429" spans="1:17" ht="22.5" x14ac:dyDescent="0.25">
      <c r="A15429" s="3">
        <v>536</v>
      </c>
      <c r="B15429" s="1" t="s">
        <v>1187</v>
      </c>
      <c r="C15429" s="1" t="s">
        <v>15</v>
      </c>
      <c r="D15429" s="1" t="s">
        <v>82</v>
      </c>
      <c r="E15429" s="1">
        <v>2244915</v>
      </c>
      <c r="F15429" s="1" t="s">
        <v>78</v>
      </c>
      <c r="G15429" s="1">
        <v>2244916</v>
      </c>
      <c r="H15429" s="1" t="s">
        <v>83</v>
      </c>
      <c r="I15429" s="2">
        <v>45096</v>
      </c>
      <c r="J15429" s="15" t="str">
        <f>MID(Tabla1[[#This Row],[HORA]],1,5)</f>
        <v>16:21</v>
      </c>
      <c r="K15429" s="16">
        <f>IF(Tabla1[[#This Row],[FECHA]]=I15430,IF(J15430-J15429&gt;0,(J15430-J15429)*1440,0),0)</f>
        <v>2.9999999999998295</v>
      </c>
      <c r="L15429" s="14">
        <f>2+L15170-Datos!$C$8</f>
        <v>12.860000000000001</v>
      </c>
      <c r="M15429" s="13" t="s">
        <v>56031</v>
      </c>
      <c r="N15429" s="1" t="s">
        <v>1155</v>
      </c>
      <c r="O15429" s="1">
        <v>0</v>
      </c>
      <c r="P15429" s="1" t="s">
        <v>20</v>
      </c>
      <c r="Q15429" s="4" t="s">
        <v>21</v>
      </c>
    </row>
    <row r="15430" spans="1:17" ht="22.5" x14ac:dyDescent="0.25">
      <c r="A15430" s="3">
        <v>14906</v>
      </c>
      <c r="B15430" s="1" t="s">
        <v>45605</v>
      </c>
      <c r="C15430" s="1" t="s">
        <v>15</v>
      </c>
      <c r="D15430" s="1" t="s">
        <v>71</v>
      </c>
      <c r="E15430" s="1">
        <v>47488525</v>
      </c>
      <c r="F15430" s="1" t="s">
        <v>45606</v>
      </c>
      <c r="G15430" s="1">
        <v>2244917</v>
      </c>
      <c r="H15430" s="1" t="s">
        <v>45607</v>
      </c>
      <c r="I15430" s="2">
        <v>45096</v>
      </c>
      <c r="J15430" s="15" t="str">
        <f>MID(Tabla1[[#This Row],[HORA]],1,5)</f>
        <v>16:24</v>
      </c>
      <c r="K15430" s="16">
        <f>IF(Tabla1[[#This Row],[FECHA]]=I15431,IF(J15431-J15430&gt;0,(J15431-J15430)*1440,0),0)</f>
        <v>2.0000000000001528</v>
      </c>
      <c r="L15430" s="14">
        <f>2+L15171-Datos!$C$8</f>
        <v>10.530000000000003</v>
      </c>
      <c r="M15430" s="13" t="s">
        <v>56034</v>
      </c>
      <c r="N15430" s="1" t="s">
        <v>1577</v>
      </c>
      <c r="O15430" s="1">
        <v>10</v>
      </c>
      <c r="P15430" s="1" t="s">
        <v>1432</v>
      </c>
      <c r="Q15430" s="4" t="s">
        <v>21</v>
      </c>
    </row>
    <row r="15431" spans="1:17" ht="22.5" x14ac:dyDescent="0.25">
      <c r="A15431" s="3">
        <v>11060</v>
      </c>
      <c r="B15431" s="1" t="s">
        <v>34338</v>
      </c>
      <c r="C15431" s="1" t="s">
        <v>15</v>
      </c>
      <c r="D15431" s="1" t="s">
        <v>228</v>
      </c>
      <c r="E15431" s="1">
        <v>76975195</v>
      </c>
      <c r="F15431" s="1" t="s">
        <v>34339</v>
      </c>
      <c r="G15431" s="1">
        <v>2244918</v>
      </c>
      <c r="H15431" s="1" t="s">
        <v>34340</v>
      </c>
      <c r="I15431" s="2">
        <v>45096</v>
      </c>
      <c r="J15431" s="15" t="str">
        <f>MID(Tabla1[[#This Row],[HORA]],1,5)</f>
        <v>16:26</v>
      </c>
      <c r="K15431" s="16">
        <f>IF(Tabla1[[#This Row],[FECHA]]=I15432,IF(J15432-J15431&gt;0,(J15432-J15431)*1440,0),0)</f>
        <v>0.99999999999999645</v>
      </c>
      <c r="L15431" s="14">
        <f>2+L15172-Datos!$C$8</f>
        <v>11.770000000000001</v>
      </c>
      <c r="M15431" s="13" t="s">
        <v>56036</v>
      </c>
      <c r="N15431" s="1" t="s">
        <v>59</v>
      </c>
      <c r="O15431" s="1">
        <v>10</v>
      </c>
      <c r="P15431" s="1" t="s">
        <v>20</v>
      </c>
      <c r="Q15431" s="4" t="s">
        <v>21</v>
      </c>
    </row>
    <row r="15432" spans="1:17" ht="22.5" x14ac:dyDescent="0.25">
      <c r="A15432" s="3">
        <v>18646</v>
      </c>
      <c r="B15432" s="1" t="s">
        <v>55439</v>
      </c>
      <c r="C15432" s="1" t="s">
        <v>15</v>
      </c>
      <c r="D15432" s="1" t="s">
        <v>40</v>
      </c>
      <c r="E15432" s="1">
        <v>20480667124</v>
      </c>
      <c r="F15432" s="1" t="s">
        <v>48815</v>
      </c>
      <c r="G15432" s="1">
        <v>2244920</v>
      </c>
      <c r="H15432" s="1" t="s">
        <v>55440</v>
      </c>
      <c r="I15432" s="2">
        <v>45096</v>
      </c>
      <c r="J15432" s="15" t="str">
        <f>MID(Tabla1[[#This Row],[HORA]],1,5)</f>
        <v>16:27</v>
      </c>
      <c r="K15432" s="16">
        <f>IF(Tabla1[[#This Row],[FECHA]]=I15433,IF(J15433-J15432&gt;0,(J15433-J15432)*1440,0),0)</f>
        <v>0.99999999999983658</v>
      </c>
      <c r="L15432" s="14">
        <f>2+L15173-Datos!$C$8</f>
        <v>11.460000000000003</v>
      </c>
      <c r="M15432" s="13" t="s">
        <v>56037</v>
      </c>
      <c r="N15432" s="1" t="s">
        <v>55441</v>
      </c>
      <c r="O15432" s="1">
        <v>15</v>
      </c>
      <c r="P15432" s="1" t="s">
        <v>1432</v>
      </c>
      <c r="Q15432" s="4" t="s">
        <v>21</v>
      </c>
    </row>
    <row r="15433" spans="1:17" ht="22.5" x14ac:dyDescent="0.25">
      <c r="A15433" s="3">
        <v>11061</v>
      </c>
      <c r="B15433" s="1" t="s">
        <v>34341</v>
      </c>
      <c r="C15433" s="1" t="s">
        <v>15</v>
      </c>
      <c r="D15433" s="1" t="s">
        <v>61</v>
      </c>
      <c r="E15433" s="1">
        <v>3869048</v>
      </c>
      <c r="F15433" s="1" t="s">
        <v>34342</v>
      </c>
      <c r="G15433" s="1">
        <v>2244921</v>
      </c>
      <c r="H15433" s="1" t="s">
        <v>34343</v>
      </c>
      <c r="I15433" s="2">
        <v>45096</v>
      </c>
      <c r="J15433" s="15" t="str">
        <f>MID(Tabla1[[#This Row],[HORA]],1,5)</f>
        <v>16:28</v>
      </c>
      <c r="K15433" s="16">
        <f>IF(Tabla1[[#This Row],[FECHA]]=I15434,IF(J15434-J15433&gt;0,(J15434-J15433)*1440,0),0)</f>
        <v>0</v>
      </c>
      <c r="L15433" s="14">
        <f>2+L15174-Datos!$C$8</f>
        <v>12.840000000000002</v>
      </c>
      <c r="M15433" s="13" t="s">
        <v>56038</v>
      </c>
      <c r="N15433" s="1" t="s">
        <v>11815</v>
      </c>
      <c r="O15433" s="1">
        <v>15</v>
      </c>
      <c r="P15433" s="1" t="s">
        <v>20</v>
      </c>
      <c r="Q15433" s="4" t="s">
        <v>21</v>
      </c>
    </row>
    <row r="15434" spans="1:17" ht="22.5" x14ac:dyDescent="0.25">
      <c r="A15434" s="3">
        <v>16488</v>
      </c>
      <c r="B15434" s="1" t="s">
        <v>50001</v>
      </c>
      <c r="C15434" s="1" t="s">
        <v>15</v>
      </c>
      <c r="D15434" s="1" t="s">
        <v>40</v>
      </c>
      <c r="E15434" s="1">
        <v>10164667478</v>
      </c>
      <c r="F15434" s="1" t="s">
        <v>49427</v>
      </c>
      <c r="G15434" s="1">
        <v>2891631</v>
      </c>
      <c r="H15434" s="1" t="s">
        <v>49428</v>
      </c>
      <c r="I15434" s="2">
        <v>45096</v>
      </c>
      <c r="J15434" s="15" t="str">
        <f>MID(Tabla1[[#This Row],[HORA]],1,5)</f>
        <v>16:28</v>
      </c>
      <c r="K15434" s="16">
        <f>IF(Tabla1[[#This Row],[FECHA]]=I15435,IF(J15435-J15434&gt;0,(J15435-J15434)*1440,0),0)</f>
        <v>3.0000000000001492</v>
      </c>
      <c r="L15434" s="14">
        <f>2+L15175-Datos!$C$8</f>
        <v>12.780000000000003</v>
      </c>
      <c r="M15434" s="13" t="s">
        <v>56038</v>
      </c>
      <c r="N15434" s="1" t="s">
        <v>50002</v>
      </c>
      <c r="O15434" s="1">
        <v>15</v>
      </c>
      <c r="P15434" s="1" t="s">
        <v>376</v>
      </c>
      <c r="Q15434" s="4" t="s">
        <v>21</v>
      </c>
    </row>
    <row r="15435" spans="1:17" ht="22.5" x14ac:dyDescent="0.25">
      <c r="A15435" s="3">
        <v>4366</v>
      </c>
      <c r="B15435" s="1" t="s">
        <v>13659</v>
      </c>
      <c r="C15435" s="1" t="s">
        <v>15</v>
      </c>
      <c r="D15435" s="1" t="s">
        <v>33</v>
      </c>
      <c r="E15435" s="1">
        <v>73191414</v>
      </c>
      <c r="F15435" s="1" t="s">
        <v>13660</v>
      </c>
      <c r="G15435" s="1">
        <v>5464584</v>
      </c>
      <c r="H15435" s="1" t="s">
        <v>13661</v>
      </c>
      <c r="I15435" s="2">
        <v>45096</v>
      </c>
      <c r="J15435" s="15" t="str">
        <f>MID(Tabla1[[#This Row],[HORA]],1,5)</f>
        <v>16:31</v>
      </c>
      <c r="K15435" s="16">
        <f>IF(Tabla1[[#This Row],[FECHA]]=I15436,IF(J15436-J15435&gt;0,(J15436-J15435)*1440,0),0)</f>
        <v>0</v>
      </c>
      <c r="L15435" s="14">
        <f>2+L15176-Datos!$C$8</f>
        <v>12.680000000000001</v>
      </c>
      <c r="M15435" s="13" t="s">
        <v>56041</v>
      </c>
      <c r="N15435" s="1" t="s">
        <v>13662</v>
      </c>
      <c r="O15435" s="1">
        <v>13</v>
      </c>
      <c r="P15435" s="1" t="s">
        <v>376</v>
      </c>
      <c r="Q15435" s="4" t="s">
        <v>21</v>
      </c>
    </row>
    <row r="15436" spans="1:17" ht="22.5" x14ac:dyDescent="0.25">
      <c r="A15436" s="3">
        <v>17813</v>
      </c>
      <c r="B15436" s="1" t="s">
        <v>53415</v>
      </c>
      <c r="C15436" s="1" t="s">
        <v>15</v>
      </c>
      <c r="D15436" s="1" t="s">
        <v>161</v>
      </c>
      <c r="E15436" s="1">
        <v>20608966391</v>
      </c>
      <c r="F15436" s="1" t="s">
        <v>52761</v>
      </c>
      <c r="G15436" s="1">
        <v>43274941</v>
      </c>
      <c r="H15436" s="1" t="s">
        <v>53416</v>
      </c>
      <c r="I15436" s="2">
        <v>45096</v>
      </c>
      <c r="J15436" s="15" t="str">
        <f>MID(Tabla1[[#This Row],[HORA]],1,5)</f>
        <v>16:31</v>
      </c>
      <c r="K15436" s="16">
        <f>IF(Tabla1[[#This Row],[FECHA]]=I15437,IF(J15437-J15436&gt;0,(J15437-J15436)*1440,0),0)</f>
        <v>1.9999999999999929</v>
      </c>
      <c r="L15436" s="14">
        <f>2+L15177-Datos!$C$8</f>
        <v>10.390000000000002</v>
      </c>
      <c r="M15436" s="13" t="s">
        <v>56041</v>
      </c>
      <c r="N15436" s="1" t="s">
        <v>6296</v>
      </c>
      <c r="O15436" s="1">
        <v>15</v>
      </c>
      <c r="P15436" s="1" t="s">
        <v>20</v>
      </c>
      <c r="Q15436" s="4" t="s">
        <v>21</v>
      </c>
    </row>
    <row r="15437" spans="1:17" ht="22.5" x14ac:dyDescent="0.25">
      <c r="A15437" s="3">
        <v>4367</v>
      </c>
      <c r="B15437" s="1" t="s">
        <v>13663</v>
      </c>
      <c r="C15437" s="1" t="s">
        <v>15</v>
      </c>
      <c r="D15437" s="1" t="s">
        <v>71</v>
      </c>
      <c r="E15437" s="1">
        <v>76269172</v>
      </c>
      <c r="F15437" s="1" t="s">
        <v>13664</v>
      </c>
      <c r="G15437" s="1">
        <v>2244922</v>
      </c>
      <c r="H15437" s="1" t="s">
        <v>13665</v>
      </c>
      <c r="I15437" s="2">
        <v>45096</v>
      </c>
      <c r="J15437" s="15" t="str">
        <f>MID(Tabla1[[#This Row],[HORA]],1,5)</f>
        <v>16:33</v>
      </c>
      <c r="K15437" s="16">
        <f>IF(Tabla1[[#This Row],[FECHA]]=I15438,IF(J15438-J15437&gt;0,(J15438-J15437)*1440,0),0)</f>
        <v>0.99999999999999645</v>
      </c>
      <c r="L15437" s="14">
        <f>2+L15178-Datos!$C$8</f>
        <v>11.680000000000001</v>
      </c>
      <c r="M15437" s="13" t="s">
        <v>56043</v>
      </c>
      <c r="N15437" s="1" t="s">
        <v>13666</v>
      </c>
      <c r="O15437" s="1">
        <v>20</v>
      </c>
      <c r="P15437" s="1" t="s">
        <v>376</v>
      </c>
      <c r="Q15437" s="4" t="s">
        <v>21</v>
      </c>
    </row>
    <row r="15438" spans="1:17" ht="22.5" x14ac:dyDescent="0.25">
      <c r="A15438" s="3">
        <v>11062</v>
      </c>
      <c r="B15438" s="1" t="s">
        <v>34344</v>
      </c>
      <c r="C15438" s="1" t="s">
        <v>15</v>
      </c>
      <c r="D15438" s="1" t="s">
        <v>228</v>
      </c>
      <c r="E15438" s="1">
        <v>41134748</v>
      </c>
      <c r="F15438" s="1" t="s">
        <v>34345</v>
      </c>
      <c r="G15438" s="1">
        <v>2244923</v>
      </c>
      <c r="H15438" s="1" t="s">
        <v>34346</v>
      </c>
      <c r="I15438" s="2">
        <v>45096</v>
      </c>
      <c r="J15438" s="15" t="str">
        <f>MID(Tabla1[[#This Row],[HORA]],1,5)</f>
        <v>16:34</v>
      </c>
      <c r="K15438" s="16">
        <f>IF(Tabla1[[#This Row],[FECHA]]=I15439,IF(J15439-J15438&gt;0,(J15439-J15438)*1440,0),0)</f>
        <v>0</v>
      </c>
      <c r="L15438" s="14">
        <f>2+L15179-Datos!$C$8</f>
        <v>10.690000000000003</v>
      </c>
      <c r="M15438" s="13" t="s">
        <v>56044</v>
      </c>
      <c r="N15438" s="1" t="s">
        <v>34347</v>
      </c>
      <c r="O15438" s="1">
        <v>10</v>
      </c>
      <c r="P15438" s="1" t="s">
        <v>20</v>
      </c>
      <c r="Q15438" s="4" t="s">
        <v>21</v>
      </c>
    </row>
    <row r="15439" spans="1:17" ht="22.5" x14ac:dyDescent="0.25">
      <c r="A15439" s="3">
        <v>14907</v>
      </c>
      <c r="B15439" s="1" t="s">
        <v>45608</v>
      </c>
      <c r="C15439" s="1" t="s">
        <v>15</v>
      </c>
      <c r="D15439" s="1" t="s">
        <v>23</v>
      </c>
      <c r="E15439" s="1">
        <v>76533677</v>
      </c>
      <c r="F15439" s="1" t="s">
        <v>38745</v>
      </c>
      <c r="G15439" s="1">
        <v>2244924</v>
      </c>
      <c r="H15439" s="1" t="s">
        <v>45609</v>
      </c>
      <c r="I15439" s="2">
        <v>45096</v>
      </c>
      <c r="J15439" s="15" t="str">
        <f>MID(Tabla1[[#This Row],[HORA]],1,5)</f>
        <v>16:34</v>
      </c>
      <c r="K15439" s="16">
        <f>IF(Tabla1[[#This Row],[FECHA]]=I15440,IF(J15440-J15439&gt;0,(J15440-J15439)*1440,0),0)</f>
        <v>0.99999999999999645</v>
      </c>
      <c r="L15439" s="14">
        <f>2+L15180-Datos!$C$8</f>
        <v>13.700000000000001</v>
      </c>
      <c r="M15439" s="13" t="s">
        <v>56044</v>
      </c>
      <c r="N15439" s="1" t="s">
        <v>1581</v>
      </c>
      <c r="O15439" s="1">
        <v>10</v>
      </c>
      <c r="P15439" s="1" t="s">
        <v>1432</v>
      </c>
      <c r="Q15439" s="4" t="s">
        <v>21</v>
      </c>
    </row>
    <row r="15440" spans="1:17" ht="22.5" x14ac:dyDescent="0.25">
      <c r="A15440" s="3">
        <v>14908</v>
      </c>
      <c r="B15440" s="1" t="s">
        <v>45610</v>
      </c>
      <c r="C15440" s="1" t="s">
        <v>15</v>
      </c>
      <c r="D15440" s="1" t="s">
        <v>40</v>
      </c>
      <c r="E15440" s="1">
        <v>76533677</v>
      </c>
      <c r="F15440" s="1" t="s">
        <v>38745</v>
      </c>
      <c r="G15440" s="1">
        <v>2244925</v>
      </c>
      <c r="H15440" s="1" t="s">
        <v>45611</v>
      </c>
      <c r="I15440" s="2">
        <v>45096</v>
      </c>
      <c r="J15440" s="15" t="str">
        <f>MID(Tabla1[[#This Row],[HORA]],1,5)</f>
        <v>16:35</v>
      </c>
      <c r="K15440" s="16">
        <f>IF(Tabla1[[#This Row],[FECHA]]=I15441,IF(J15441-J15440&gt;0,(J15441-J15440)*1440,0),0)</f>
        <v>1.0000000000001563</v>
      </c>
      <c r="L15440" s="14">
        <f>2+L15181-Datos!$C$8</f>
        <v>15.760000000000002</v>
      </c>
      <c r="M15440" s="13" t="s">
        <v>56045</v>
      </c>
      <c r="N15440" s="1" t="s">
        <v>1577</v>
      </c>
      <c r="O15440" s="1">
        <v>10</v>
      </c>
      <c r="P15440" s="1" t="s">
        <v>1432</v>
      </c>
      <c r="Q15440" s="4" t="s">
        <v>21</v>
      </c>
    </row>
    <row r="15441" spans="1:17" ht="22.5" x14ac:dyDescent="0.25">
      <c r="A15441" s="3">
        <v>11063</v>
      </c>
      <c r="B15441" s="1" t="s">
        <v>34348</v>
      </c>
      <c r="C15441" s="1" t="s">
        <v>15</v>
      </c>
      <c r="D15441" s="1" t="s">
        <v>40</v>
      </c>
      <c r="E15441" s="1">
        <v>246591</v>
      </c>
      <c r="F15441" s="1" t="s">
        <v>30872</v>
      </c>
      <c r="G15441" s="1">
        <v>2244926</v>
      </c>
      <c r="H15441" s="1" t="s">
        <v>32946</v>
      </c>
      <c r="I15441" s="2">
        <v>45096</v>
      </c>
      <c r="J15441" s="15" t="str">
        <f>MID(Tabla1[[#This Row],[HORA]],1,5)</f>
        <v>16:36</v>
      </c>
      <c r="K15441" s="16">
        <f>IF(Tabla1[[#This Row],[FECHA]]=I15442,IF(J15442-J15441&gt;0,(J15442-J15441)*1440,0),0)</f>
        <v>1.999999999999833</v>
      </c>
      <c r="L15441" s="14">
        <f>2+L15182-Datos!$C$8</f>
        <v>11.630000000000003</v>
      </c>
      <c r="M15441" s="13" t="s">
        <v>56046</v>
      </c>
      <c r="N15441" s="1" t="s">
        <v>1715</v>
      </c>
      <c r="O15441" s="1">
        <v>20</v>
      </c>
      <c r="P15441" s="1" t="s">
        <v>20</v>
      </c>
      <c r="Q15441" s="4" t="s">
        <v>21</v>
      </c>
    </row>
    <row r="15442" spans="1:17" ht="22.5" x14ac:dyDescent="0.25">
      <c r="A15442" s="3">
        <v>4368</v>
      </c>
      <c r="B15442" s="1" t="s">
        <v>13667</v>
      </c>
      <c r="C15442" s="1" t="s">
        <v>15</v>
      </c>
      <c r="D15442" s="1" t="s">
        <v>40</v>
      </c>
      <c r="E15442" s="1">
        <v>16714774</v>
      </c>
      <c r="F15442" s="1" t="s">
        <v>13668</v>
      </c>
      <c r="G15442" s="1">
        <v>2244927</v>
      </c>
      <c r="H15442" s="1" t="s">
        <v>13669</v>
      </c>
      <c r="I15442" s="2">
        <v>45096</v>
      </c>
      <c r="J15442" s="15" t="str">
        <f>MID(Tabla1[[#This Row],[HORA]],1,5)</f>
        <v>16:38</v>
      </c>
      <c r="K15442" s="16">
        <f>IF(Tabla1[[#This Row],[FECHA]]=I15443,IF(J15443-J15442&gt;0,(J15443-J15442)*1440,0),0)</f>
        <v>0.99999999999999645</v>
      </c>
      <c r="L15442" s="14">
        <f>2+L15183-Datos!$C$8</f>
        <v>11.440000000000003</v>
      </c>
      <c r="M15442" s="13" t="s">
        <v>56048</v>
      </c>
      <c r="N15442" s="1" t="s">
        <v>13670</v>
      </c>
      <c r="O15442" s="1">
        <v>15</v>
      </c>
      <c r="P15442" s="1" t="s">
        <v>376</v>
      </c>
      <c r="Q15442" s="4" t="s">
        <v>21</v>
      </c>
    </row>
    <row r="15443" spans="1:17" ht="22.5" x14ac:dyDescent="0.25">
      <c r="A15443" s="3">
        <v>11064</v>
      </c>
      <c r="B15443" s="1" t="s">
        <v>34349</v>
      </c>
      <c r="C15443" s="1" t="s">
        <v>15</v>
      </c>
      <c r="D15443" s="1" t="s">
        <v>33</v>
      </c>
      <c r="E15443" s="1">
        <v>47580063</v>
      </c>
      <c r="F15443" s="1" t="s">
        <v>34350</v>
      </c>
      <c r="G15443" s="1">
        <v>71741604</v>
      </c>
      <c r="H15443" s="1" t="s">
        <v>34351</v>
      </c>
      <c r="I15443" s="2">
        <v>45096</v>
      </c>
      <c r="J15443" s="15" t="str">
        <f>MID(Tabla1[[#This Row],[HORA]],1,5)</f>
        <v>16:39</v>
      </c>
      <c r="K15443" s="16">
        <f>IF(Tabla1[[#This Row],[FECHA]]=I15444,IF(J15444-J15443&gt;0,(J15444-J15443)*1440,0),0)</f>
        <v>1.9999999999999929</v>
      </c>
      <c r="L15443" s="14">
        <f>2+L15184-Datos!$C$8</f>
        <v>13.530000000000003</v>
      </c>
      <c r="M15443" s="13" t="s">
        <v>56049</v>
      </c>
      <c r="N15443" s="1" t="s">
        <v>34352</v>
      </c>
      <c r="O15443" s="1">
        <v>13</v>
      </c>
      <c r="P15443" s="1" t="s">
        <v>20</v>
      </c>
      <c r="Q15443" s="4" t="s">
        <v>21</v>
      </c>
    </row>
    <row r="15444" spans="1:17" ht="22.5" x14ac:dyDescent="0.25">
      <c r="A15444" s="3">
        <v>4369</v>
      </c>
      <c r="B15444" s="1" t="s">
        <v>13671</v>
      </c>
      <c r="C15444" s="1" t="s">
        <v>15</v>
      </c>
      <c r="D15444" s="1" t="s">
        <v>40</v>
      </c>
      <c r="E15444" s="1">
        <v>17596552</v>
      </c>
      <c r="F15444" s="1" t="s">
        <v>13672</v>
      </c>
      <c r="G15444" s="1">
        <v>2244929</v>
      </c>
      <c r="H15444" s="1" t="s">
        <v>13673</v>
      </c>
      <c r="I15444" s="2">
        <v>45096</v>
      </c>
      <c r="J15444" s="15" t="str">
        <f>MID(Tabla1[[#This Row],[HORA]],1,5)</f>
        <v>16:41</v>
      </c>
      <c r="K15444" s="16">
        <f>IF(Tabla1[[#This Row],[FECHA]]=I15445,IF(J15445-J15444&gt;0,(J15445-J15444)*1440,0),0)</f>
        <v>0</v>
      </c>
      <c r="L15444" s="14">
        <f>2+L15185-Datos!$C$8</f>
        <v>10.870000000000003</v>
      </c>
      <c r="M15444" s="13" t="s">
        <v>56051</v>
      </c>
      <c r="N15444" s="1" t="s">
        <v>447</v>
      </c>
      <c r="O15444" s="1">
        <v>10</v>
      </c>
      <c r="P15444" s="1" t="s">
        <v>376</v>
      </c>
      <c r="Q15444" s="4" t="s">
        <v>21</v>
      </c>
    </row>
    <row r="15445" spans="1:17" ht="22.5" x14ac:dyDescent="0.25">
      <c r="A15445" s="3">
        <v>14909</v>
      </c>
      <c r="B15445" s="1" t="s">
        <v>45612</v>
      </c>
      <c r="C15445" s="1" t="s">
        <v>15</v>
      </c>
      <c r="D15445" s="1" t="s">
        <v>40</v>
      </c>
      <c r="E15445" s="1">
        <v>40618857</v>
      </c>
      <c r="F15445" s="1" t="s">
        <v>45613</v>
      </c>
      <c r="G15445" s="1">
        <v>2244928</v>
      </c>
      <c r="H15445" s="1" t="s">
        <v>45614</v>
      </c>
      <c r="I15445" s="2">
        <v>45096</v>
      </c>
      <c r="J15445" s="15" t="str">
        <f>MID(Tabla1[[#This Row],[HORA]],1,5)</f>
        <v>16:41</v>
      </c>
      <c r="K15445" s="16">
        <f>IF(Tabla1[[#This Row],[FECHA]]=I15446,IF(J15446-J15445&gt;0,(J15446-J15445)*1440,0),0)</f>
        <v>3.0000000000001492</v>
      </c>
      <c r="L15445" s="14">
        <f>2+L15186-Datos!$C$8</f>
        <v>12.600000000000003</v>
      </c>
      <c r="M15445" s="13" t="s">
        <v>56051</v>
      </c>
      <c r="N15445" s="1" t="s">
        <v>42425</v>
      </c>
      <c r="O15445" s="1">
        <v>20</v>
      </c>
      <c r="P15445" s="1" t="s">
        <v>1432</v>
      </c>
      <c r="Q15445" s="4" t="s">
        <v>21</v>
      </c>
    </row>
    <row r="15446" spans="1:17" ht="22.5" x14ac:dyDescent="0.25">
      <c r="A15446" s="3">
        <v>18647</v>
      </c>
      <c r="B15446" s="1" t="s">
        <v>55442</v>
      </c>
      <c r="C15446" s="1" t="s">
        <v>15</v>
      </c>
      <c r="D15446" s="1" t="s">
        <v>40</v>
      </c>
      <c r="E15446" s="1">
        <v>20606495413</v>
      </c>
      <c r="F15446" s="1" t="s">
        <v>48534</v>
      </c>
      <c r="G15446" s="1">
        <v>2244930</v>
      </c>
      <c r="H15446" s="1" t="s">
        <v>53657</v>
      </c>
      <c r="I15446" s="2">
        <v>45096</v>
      </c>
      <c r="J15446" s="15" t="str">
        <f>MID(Tabla1[[#This Row],[HORA]],1,5)</f>
        <v>16:44</v>
      </c>
      <c r="K15446" s="16">
        <f>IF(Tabla1[[#This Row],[FECHA]]=I15447,IF(J15447-J15446&gt;0,(J15447-J15446)*1440,0),0)</f>
        <v>0.99999999999983658</v>
      </c>
      <c r="L15446" s="14">
        <f>2+L15187-Datos!$C$8</f>
        <v>14.460000000000003</v>
      </c>
      <c r="M15446" s="13" t="s">
        <v>56054</v>
      </c>
      <c r="N15446" s="1" t="s">
        <v>41946</v>
      </c>
      <c r="O15446" s="1">
        <v>10</v>
      </c>
      <c r="P15446" s="1" t="s">
        <v>1432</v>
      </c>
      <c r="Q15446" s="4" t="s">
        <v>21</v>
      </c>
    </row>
    <row r="15447" spans="1:17" ht="22.5" x14ac:dyDescent="0.25">
      <c r="A15447" s="3">
        <v>4370</v>
      </c>
      <c r="B15447" s="1" t="s">
        <v>13674</v>
      </c>
      <c r="C15447" s="1" t="s">
        <v>15</v>
      </c>
      <c r="D15447" s="1" t="s">
        <v>40</v>
      </c>
      <c r="E15447" s="1">
        <v>16655796</v>
      </c>
      <c r="F15447" s="1" t="s">
        <v>13675</v>
      </c>
      <c r="G15447" s="1">
        <v>2244931</v>
      </c>
      <c r="H15447" s="1" t="s">
        <v>13676</v>
      </c>
      <c r="I15447" s="2">
        <v>45096</v>
      </c>
      <c r="J15447" s="15" t="str">
        <f>MID(Tabla1[[#This Row],[HORA]],1,5)</f>
        <v>16:45</v>
      </c>
      <c r="K15447" s="16">
        <f>IF(Tabla1[[#This Row],[FECHA]]=I15448,IF(J15448-J15447&gt;0,(J15448-J15447)*1440,0),0)</f>
        <v>0</v>
      </c>
      <c r="L15447" s="14">
        <f>2+L15188-Datos!$C$8</f>
        <v>11.760000000000002</v>
      </c>
      <c r="M15447" s="13" t="s">
        <v>56055</v>
      </c>
      <c r="N15447" s="1" t="s">
        <v>13677</v>
      </c>
      <c r="O15447" s="1">
        <v>45</v>
      </c>
      <c r="P15447" s="1" t="s">
        <v>376</v>
      </c>
      <c r="Q15447" s="4" t="s">
        <v>21</v>
      </c>
    </row>
    <row r="15448" spans="1:17" ht="22.5" x14ac:dyDescent="0.25">
      <c r="A15448" s="3">
        <v>4371</v>
      </c>
      <c r="B15448" s="1" t="s">
        <v>13674</v>
      </c>
      <c r="C15448" s="1" t="s">
        <v>15</v>
      </c>
      <c r="D15448" s="1" t="s">
        <v>40</v>
      </c>
      <c r="E15448" s="1">
        <v>16655796</v>
      </c>
      <c r="F15448" s="1" t="s">
        <v>13675</v>
      </c>
      <c r="G15448" s="1">
        <v>2244931</v>
      </c>
      <c r="H15448" s="1" t="s">
        <v>13676</v>
      </c>
      <c r="I15448" s="2">
        <v>45096</v>
      </c>
      <c r="J15448" s="15" t="str">
        <f>MID(Tabla1[[#This Row],[HORA]],1,5)</f>
        <v>16:45</v>
      </c>
      <c r="K15448" s="16">
        <f>IF(Tabla1[[#This Row],[FECHA]]=I15449,IF(J15449-J15448&gt;0,(J15449-J15448)*1440,0),0)</f>
        <v>0</v>
      </c>
      <c r="L15448" s="14">
        <f>2+L15189-Datos!$C$8</f>
        <v>12.420000000000002</v>
      </c>
      <c r="M15448" s="13" t="s">
        <v>56055</v>
      </c>
      <c r="N15448" s="1" t="s">
        <v>13678</v>
      </c>
      <c r="O15448" s="1">
        <v>45</v>
      </c>
      <c r="P15448" s="1" t="s">
        <v>376</v>
      </c>
      <c r="Q15448" s="4" t="s">
        <v>21</v>
      </c>
    </row>
    <row r="15449" spans="1:17" ht="22.5" x14ac:dyDescent="0.25">
      <c r="A15449" s="3">
        <v>11065</v>
      </c>
      <c r="B15449" s="1" t="s">
        <v>34353</v>
      </c>
      <c r="C15449" s="1" t="s">
        <v>15</v>
      </c>
      <c r="D15449" s="1" t="s">
        <v>40</v>
      </c>
      <c r="E15449" s="1">
        <v>46857232</v>
      </c>
      <c r="F15449" s="1" t="s">
        <v>34354</v>
      </c>
      <c r="G15449" s="1">
        <v>3490679</v>
      </c>
      <c r="H15449" s="1" t="s">
        <v>34355</v>
      </c>
      <c r="I15449" s="2">
        <v>45096</v>
      </c>
      <c r="J15449" s="15" t="str">
        <f>MID(Tabla1[[#This Row],[HORA]],1,5)</f>
        <v>16:45</v>
      </c>
      <c r="K15449" s="16">
        <f>IF(Tabla1[[#This Row],[FECHA]]=I15450,IF(J15450-J15449&gt;0,(J15450-J15449)*1440,0),0)</f>
        <v>0</v>
      </c>
      <c r="L15449" s="14">
        <f>2+L15190-Datos!$C$8</f>
        <v>12.360000000000001</v>
      </c>
      <c r="M15449" s="13" t="s">
        <v>56055</v>
      </c>
      <c r="N15449" s="1" t="s">
        <v>34356</v>
      </c>
      <c r="O15449" s="1">
        <v>33.33</v>
      </c>
      <c r="P15449" s="1" t="s">
        <v>20</v>
      </c>
      <c r="Q15449" s="4" t="s">
        <v>21</v>
      </c>
    </row>
    <row r="15450" spans="1:17" ht="22.5" x14ac:dyDescent="0.25">
      <c r="A15450" s="3">
        <v>11066</v>
      </c>
      <c r="B15450" s="1" t="s">
        <v>34353</v>
      </c>
      <c r="C15450" s="1" t="s">
        <v>15</v>
      </c>
      <c r="D15450" s="1" t="s">
        <v>40</v>
      </c>
      <c r="E15450" s="1">
        <v>46857232</v>
      </c>
      <c r="F15450" s="1" t="s">
        <v>34354</v>
      </c>
      <c r="G15450" s="1">
        <v>3490679</v>
      </c>
      <c r="H15450" s="1" t="s">
        <v>34355</v>
      </c>
      <c r="I15450" s="2">
        <v>45096</v>
      </c>
      <c r="J15450" s="15" t="str">
        <f>MID(Tabla1[[#This Row],[HORA]],1,5)</f>
        <v>16:45</v>
      </c>
      <c r="K15450" s="16">
        <f>IF(Tabla1[[#This Row],[FECHA]]=I15451,IF(J15451-J15450&gt;0,(J15451-J15450)*1440,0),0)</f>
        <v>0</v>
      </c>
      <c r="L15450" s="14">
        <f>2+L15191-Datos!$C$8</f>
        <v>8.4600000000000026</v>
      </c>
      <c r="M15450" s="13" t="s">
        <v>56055</v>
      </c>
      <c r="N15450" s="1" t="s">
        <v>34357</v>
      </c>
      <c r="O15450" s="1">
        <v>33.340000000000003</v>
      </c>
      <c r="P15450" s="1" t="s">
        <v>20</v>
      </c>
      <c r="Q15450" s="4" t="s">
        <v>21</v>
      </c>
    </row>
    <row r="15451" spans="1:17" ht="22.5" x14ac:dyDescent="0.25">
      <c r="A15451" s="3">
        <v>11067</v>
      </c>
      <c r="B15451" s="1" t="s">
        <v>34353</v>
      </c>
      <c r="C15451" s="1" t="s">
        <v>15</v>
      </c>
      <c r="D15451" s="1" t="s">
        <v>40</v>
      </c>
      <c r="E15451" s="1">
        <v>46857232</v>
      </c>
      <c r="F15451" s="1" t="s">
        <v>34354</v>
      </c>
      <c r="G15451" s="1">
        <v>3490679</v>
      </c>
      <c r="H15451" s="1" t="s">
        <v>34355</v>
      </c>
      <c r="I15451" s="2">
        <v>45096</v>
      </c>
      <c r="J15451" s="15" t="str">
        <f>MID(Tabla1[[#This Row],[HORA]],1,5)</f>
        <v>16:45</v>
      </c>
      <c r="K15451" s="16">
        <f>IF(Tabla1[[#This Row],[FECHA]]=I15452,IF(J15452-J15451&gt;0,(J15452-J15451)*1440,0),0)</f>
        <v>3.0000000000001492</v>
      </c>
      <c r="L15451" s="14">
        <f>2+L15192-Datos!$C$8</f>
        <v>9.4700000000000024</v>
      </c>
      <c r="M15451" s="13" t="s">
        <v>56055</v>
      </c>
      <c r="N15451" s="1" t="s">
        <v>34358</v>
      </c>
      <c r="O15451" s="1">
        <v>33.33</v>
      </c>
      <c r="P15451" s="1" t="s">
        <v>20</v>
      </c>
      <c r="Q15451" s="4" t="s">
        <v>21</v>
      </c>
    </row>
    <row r="15452" spans="1:17" ht="22.5" x14ac:dyDescent="0.25">
      <c r="A15452" s="3">
        <v>11068</v>
      </c>
      <c r="B15452" s="1" t="s">
        <v>34359</v>
      </c>
      <c r="C15452" s="1" t="s">
        <v>15</v>
      </c>
      <c r="D15452" s="1" t="s">
        <v>172</v>
      </c>
      <c r="E15452" s="1">
        <v>74488108</v>
      </c>
      <c r="F15452" s="1" t="s">
        <v>34360</v>
      </c>
      <c r="G15452" s="1">
        <v>2244932</v>
      </c>
      <c r="H15452" s="1" t="s">
        <v>34361</v>
      </c>
      <c r="I15452" s="2">
        <v>45096</v>
      </c>
      <c r="J15452" s="15" t="str">
        <f>MID(Tabla1[[#This Row],[HORA]],1,5)</f>
        <v>16:48</v>
      </c>
      <c r="K15452" s="16">
        <f>IF(Tabla1[[#This Row],[FECHA]]=I15453,IF(J15453-J15452&gt;0,(J15453-J15452)*1440,0),0)</f>
        <v>0</v>
      </c>
      <c r="L15452" s="14">
        <f>2+L15193-Datos!$C$8</f>
        <v>10.840000000000002</v>
      </c>
      <c r="M15452" s="13" t="s">
        <v>56058</v>
      </c>
      <c r="N15452" s="1" t="s">
        <v>1024</v>
      </c>
      <c r="O15452" s="1">
        <v>30</v>
      </c>
      <c r="P15452" s="1" t="s">
        <v>20</v>
      </c>
      <c r="Q15452" s="4" t="s">
        <v>21</v>
      </c>
    </row>
    <row r="15453" spans="1:17" ht="22.5" x14ac:dyDescent="0.25">
      <c r="A15453" s="3">
        <v>16489</v>
      </c>
      <c r="B15453" s="1" t="s">
        <v>50003</v>
      </c>
      <c r="C15453" s="1" t="s">
        <v>15</v>
      </c>
      <c r="D15453" s="1" t="s">
        <v>71</v>
      </c>
      <c r="E15453" s="1">
        <v>20340546653</v>
      </c>
      <c r="F15453" s="1" t="s">
        <v>47912</v>
      </c>
      <c r="G15453" s="1">
        <v>2244933</v>
      </c>
      <c r="H15453" s="1" t="s">
        <v>9090</v>
      </c>
      <c r="I15453" s="2">
        <v>45096</v>
      </c>
      <c r="J15453" s="15" t="str">
        <f>MID(Tabla1[[#This Row],[HORA]],1,5)</f>
        <v>16:48</v>
      </c>
      <c r="K15453" s="16">
        <f>IF(Tabla1[[#This Row],[FECHA]]=I15454,IF(J15454-J15453&gt;0,(J15454-J15453)*1440,0),0)</f>
        <v>0.99999999999983658</v>
      </c>
      <c r="L15453" s="14">
        <f>2+L15194-Datos!$C$8</f>
        <v>10.590000000000002</v>
      </c>
      <c r="M15453" s="13" t="s">
        <v>56058</v>
      </c>
      <c r="N15453" s="1" t="s">
        <v>50004</v>
      </c>
      <c r="O15453" s="1">
        <v>10</v>
      </c>
      <c r="P15453" s="1" t="s">
        <v>376</v>
      </c>
      <c r="Q15453" s="4" t="s">
        <v>21</v>
      </c>
    </row>
    <row r="15454" spans="1:17" ht="22.5" x14ac:dyDescent="0.25">
      <c r="A15454" s="3">
        <v>14910</v>
      </c>
      <c r="B15454" s="1" t="s">
        <v>45615</v>
      </c>
      <c r="C15454" s="1" t="s">
        <v>15</v>
      </c>
      <c r="D15454" s="1" t="s">
        <v>71</v>
      </c>
      <c r="E15454" s="1">
        <v>77212547</v>
      </c>
      <c r="F15454" s="1" t="s">
        <v>45616</v>
      </c>
      <c r="G15454" s="1">
        <v>71044413</v>
      </c>
      <c r="H15454" s="1" t="s">
        <v>45617</v>
      </c>
      <c r="I15454" s="2">
        <v>45096</v>
      </c>
      <c r="J15454" s="15" t="str">
        <f>MID(Tabla1[[#This Row],[HORA]],1,5)</f>
        <v>16:49</v>
      </c>
      <c r="K15454" s="16">
        <f>IF(Tabla1[[#This Row],[FECHA]]=I15455,IF(J15455-J15454&gt;0,(J15455-J15454)*1440,0),0)</f>
        <v>3.0000000000001492</v>
      </c>
      <c r="L15454" s="14">
        <f>2+L15195-Datos!$C$8</f>
        <v>13.530000000000003</v>
      </c>
      <c r="M15454" s="13" t="s">
        <v>56059</v>
      </c>
      <c r="N15454" s="1" t="s">
        <v>45618</v>
      </c>
      <c r="O15454" s="1">
        <v>10</v>
      </c>
      <c r="P15454" s="1" t="s">
        <v>1432</v>
      </c>
      <c r="Q15454" s="4" t="s">
        <v>21</v>
      </c>
    </row>
    <row r="15455" spans="1:17" ht="22.5" x14ac:dyDescent="0.25">
      <c r="A15455" s="3">
        <v>14911</v>
      </c>
      <c r="B15455" s="1" t="s">
        <v>45619</v>
      </c>
      <c r="C15455" s="1" t="s">
        <v>15</v>
      </c>
      <c r="D15455" s="1" t="s">
        <v>77</v>
      </c>
      <c r="E15455" s="1">
        <v>16492459</v>
      </c>
      <c r="F15455" s="1" t="s">
        <v>45620</v>
      </c>
      <c r="G15455" s="1">
        <v>2244934</v>
      </c>
      <c r="H15455" s="1" t="s">
        <v>45621</v>
      </c>
      <c r="I15455" s="2">
        <v>45096</v>
      </c>
      <c r="J15455" s="15" t="str">
        <f>MID(Tabla1[[#This Row],[HORA]],1,5)</f>
        <v>16:52</v>
      </c>
      <c r="K15455" s="16">
        <f>IF(Tabla1[[#This Row],[FECHA]]=I15456,IF(J15456-J15455&gt;0,(J15456-J15455)*1440,0),0)</f>
        <v>1.999999999999833</v>
      </c>
      <c r="L15455" s="14">
        <f>2+L15196-Datos!$C$8</f>
        <v>10.680000000000001</v>
      </c>
      <c r="M15455" s="13" t="s">
        <v>56062</v>
      </c>
      <c r="N15455" s="1" t="s">
        <v>1568</v>
      </c>
      <c r="O15455" s="1">
        <v>25</v>
      </c>
      <c r="P15455" s="1" t="s">
        <v>1432</v>
      </c>
      <c r="Q15455" s="4" t="s">
        <v>21</v>
      </c>
    </row>
    <row r="15456" spans="1:17" ht="22.5" x14ac:dyDescent="0.25">
      <c r="A15456" s="3">
        <v>14912</v>
      </c>
      <c r="B15456" s="1" t="s">
        <v>45622</v>
      </c>
      <c r="C15456" s="1" t="s">
        <v>15</v>
      </c>
      <c r="D15456" s="1" t="s">
        <v>40</v>
      </c>
      <c r="E15456" s="1">
        <v>42862406</v>
      </c>
      <c r="F15456" s="1" t="s">
        <v>45623</v>
      </c>
      <c r="G15456" s="1">
        <v>47916525</v>
      </c>
      <c r="H15456" s="1" t="s">
        <v>45624</v>
      </c>
      <c r="I15456" s="2">
        <v>45096</v>
      </c>
      <c r="J15456" s="15" t="str">
        <f>MID(Tabla1[[#This Row],[HORA]],1,5)</f>
        <v>16:54</v>
      </c>
      <c r="K15456" s="16">
        <f>IF(Tabla1[[#This Row],[FECHA]]=I15457,IF(J15457-J15456&gt;0,(J15457-J15456)*1440,0),0)</f>
        <v>9.0000000000001279</v>
      </c>
      <c r="L15456" s="14">
        <f>2+L15197-Datos!$C$8</f>
        <v>11.460000000000003</v>
      </c>
      <c r="M15456" s="13" t="s">
        <v>56064</v>
      </c>
      <c r="N15456" s="1" t="s">
        <v>8116</v>
      </c>
      <c r="O15456" s="1">
        <v>20</v>
      </c>
      <c r="P15456" s="1" t="s">
        <v>1432</v>
      </c>
      <c r="Q15456" s="4" t="s">
        <v>21</v>
      </c>
    </row>
    <row r="15457" spans="1:17" ht="22.5" x14ac:dyDescent="0.25">
      <c r="A15457" s="3">
        <v>11069</v>
      </c>
      <c r="B15457" s="1" t="s">
        <v>34362</v>
      </c>
      <c r="C15457" s="1" t="s">
        <v>15</v>
      </c>
      <c r="D15457" s="1" t="s">
        <v>40</v>
      </c>
      <c r="E15457" s="1">
        <v>45008350</v>
      </c>
      <c r="F15457" s="1" t="s">
        <v>34363</v>
      </c>
      <c r="G15457" s="1">
        <v>2244939</v>
      </c>
      <c r="H15457" s="1" t="s">
        <v>34364</v>
      </c>
      <c r="I15457" s="2">
        <v>45096</v>
      </c>
      <c r="J15457" s="15" t="str">
        <f>MID(Tabla1[[#This Row],[HORA]],1,5)</f>
        <v>17:03</v>
      </c>
      <c r="K15457" s="16">
        <f>IF(Tabla1[[#This Row],[FECHA]]=I15458,IF(J15458-J15457&gt;0,(J15458-J15457)*1440,0),0)</f>
        <v>0.99999999999999645</v>
      </c>
      <c r="L15457" s="14">
        <f>2+L15198-Datos!$C$8</f>
        <v>13.830000000000002</v>
      </c>
      <c r="M15457" s="13" t="s">
        <v>56073</v>
      </c>
      <c r="N15457" s="1" t="s">
        <v>34365</v>
      </c>
      <c r="O15457" s="1">
        <v>15</v>
      </c>
      <c r="P15457" s="1" t="s">
        <v>20</v>
      </c>
      <c r="Q15457" s="4" t="s">
        <v>21</v>
      </c>
    </row>
    <row r="15458" spans="1:17" ht="22.5" x14ac:dyDescent="0.25">
      <c r="A15458" s="3">
        <v>4372</v>
      </c>
      <c r="B15458" s="1" t="s">
        <v>13679</v>
      </c>
      <c r="C15458" s="1" t="s">
        <v>15</v>
      </c>
      <c r="D15458" s="1" t="s">
        <v>172</v>
      </c>
      <c r="E15458" s="1">
        <v>44741619</v>
      </c>
      <c r="F15458" s="1" t="s">
        <v>13680</v>
      </c>
      <c r="G15458" s="1">
        <v>44741619</v>
      </c>
      <c r="H15458" s="1" t="s">
        <v>13680</v>
      </c>
      <c r="I15458" s="2">
        <v>45096</v>
      </c>
      <c r="J15458" s="15" t="str">
        <f>MID(Tabla1[[#This Row],[HORA]],1,5)</f>
        <v>17:04</v>
      </c>
      <c r="K15458" s="16">
        <f>IF(Tabla1[[#This Row],[FECHA]]=I15459,IF(J15459-J15458&gt;0,(J15459-J15458)*1440,0),0)</f>
        <v>0</v>
      </c>
      <c r="L15458" s="14">
        <f>2+L15199-Datos!$C$8</f>
        <v>12.520000000000001</v>
      </c>
      <c r="M15458" s="13" t="s">
        <v>56074</v>
      </c>
      <c r="N15458" s="1" t="s">
        <v>13681</v>
      </c>
      <c r="O15458" s="1">
        <v>50</v>
      </c>
      <c r="P15458" s="1" t="s">
        <v>376</v>
      </c>
      <c r="Q15458" s="4" t="s">
        <v>21</v>
      </c>
    </row>
    <row r="15459" spans="1:17" ht="22.5" x14ac:dyDescent="0.25">
      <c r="A15459" s="3">
        <v>18648</v>
      </c>
      <c r="B15459" s="1" t="s">
        <v>55443</v>
      </c>
      <c r="C15459" s="1" t="s">
        <v>15</v>
      </c>
      <c r="D15459" s="1" t="s">
        <v>40</v>
      </c>
      <c r="E15459" s="1">
        <v>20557285424</v>
      </c>
      <c r="F15459" s="1" t="s">
        <v>55444</v>
      </c>
      <c r="G15459" s="1">
        <v>48637499</v>
      </c>
      <c r="H15459" s="1" t="s">
        <v>55445</v>
      </c>
      <c r="I15459" s="2">
        <v>45096</v>
      </c>
      <c r="J15459" s="15" t="str">
        <f>MID(Tabla1[[#This Row],[HORA]],1,5)</f>
        <v>17:04</v>
      </c>
      <c r="K15459" s="16">
        <f>IF(Tabla1[[#This Row],[FECHA]]=I15460,IF(J15460-J15459&gt;0,(J15460-J15459)*1440,0),0)</f>
        <v>4.9999999999998224</v>
      </c>
      <c r="L15459" s="14">
        <f>2+L15200-Datos!$C$8</f>
        <v>11.120000000000003</v>
      </c>
      <c r="M15459" s="13" t="s">
        <v>56074</v>
      </c>
      <c r="N15459" s="1" t="s">
        <v>55446</v>
      </c>
      <c r="O15459" s="1">
        <v>30</v>
      </c>
      <c r="P15459" s="1" t="s">
        <v>1432</v>
      </c>
      <c r="Q15459" s="4" t="s">
        <v>21</v>
      </c>
    </row>
    <row r="15460" spans="1:17" ht="22.5" x14ac:dyDescent="0.25">
      <c r="A15460" s="3">
        <v>14913</v>
      </c>
      <c r="B15460" s="1" t="s">
        <v>45625</v>
      </c>
      <c r="C15460" s="1" t="s">
        <v>15</v>
      </c>
      <c r="D15460" s="1" t="s">
        <v>71</v>
      </c>
      <c r="E15460" s="1">
        <v>76680884</v>
      </c>
      <c r="F15460" s="1" t="s">
        <v>45626</v>
      </c>
      <c r="G15460" s="1">
        <v>47601435</v>
      </c>
      <c r="H15460" s="1" t="s">
        <v>45627</v>
      </c>
      <c r="I15460" s="2">
        <v>45096</v>
      </c>
      <c r="J15460" s="15" t="str">
        <f>MID(Tabla1[[#This Row],[HORA]],1,5)</f>
        <v>17:09</v>
      </c>
      <c r="K15460" s="16">
        <f>IF(Tabla1[[#This Row],[FECHA]]=I15461,IF(J15461-J15460&gt;0,(J15461-J15460)*1440,0),0)</f>
        <v>2.0000000000001528</v>
      </c>
      <c r="L15460" s="14">
        <f>2+L15201-Datos!$C$8</f>
        <v>8.8600000000000012</v>
      </c>
      <c r="M15460" s="13" t="s">
        <v>56079</v>
      </c>
      <c r="N15460" s="1" t="s">
        <v>45628</v>
      </c>
      <c r="O15460" s="1">
        <v>15</v>
      </c>
      <c r="P15460" s="1" t="s">
        <v>1432</v>
      </c>
      <c r="Q15460" s="4" t="s">
        <v>21</v>
      </c>
    </row>
    <row r="15461" spans="1:17" ht="22.5" x14ac:dyDescent="0.25">
      <c r="A15461" s="3">
        <v>4373</v>
      </c>
      <c r="B15461" s="1" t="s">
        <v>13682</v>
      </c>
      <c r="C15461" s="1" t="s">
        <v>15</v>
      </c>
      <c r="D15461" s="1" t="s">
        <v>40</v>
      </c>
      <c r="E15461" s="1">
        <v>17434776</v>
      </c>
      <c r="F15461" s="1" t="s">
        <v>13683</v>
      </c>
      <c r="G15461" s="1">
        <v>2693890</v>
      </c>
      <c r="H15461" s="1" t="s">
        <v>13684</v>
      </c>
      <c r="I15461" s="2">
        <v>45096</v>
      </c>
      <c r="J15461" s="15" t="str">
        <f>MID(Tabla1[[#This Row],[HORA]],1,5)</f>
        <v>17:11</v>
      </c>
      <c r="K15461" s="16">
        <f>IF(Tabla1[[#This Row],[FECHA]]=I15462,IF(J15462-J15461&gt;0,(J15462-J15461)*1440,0),0)</f>
        <v>3.9999999999999858</v>
      </c>
      <c r="L15461" s="14">
        <f>2+L15202-Datos!$C$8</f>
        <v>10.280000000000003</v>
      </c>
      <c r="M15461" s="13" t="s">
        <v>56081</v>
      </c>
      <c r="N15461" s="1" t="s">
        <v>13685</v>
      </c>
      <c r="O15461" s="1">
        <v>40</v>
      </c>
      <c r="P15461" s="1" t="s">
        <v>376</v>
      </c>
      <c r="Q15461" s="4" t="s">
        <v>21</v>
      </c>
    </row>
    <row r="15462" spans="1:17" ht="22.5" x14ac:dyDescent="0.25">
      <c r="A15462" s="3">
        <v>11070</v>
      </c>
      <c r="B15462" s="1" t="s">
        <v>34366</v>
      </c>
      <c r="C15462" s="1" t="s">
        <v>15</v>
      </c>
      <c r="D15462" s="1" t="s">
        <v>71</v>
      </c>
      <c r="E15462" s="1">
        <v>74174457</v>
      </c>
      <c r="F15462" s="1" t="s">
        <v>34367</v>
      </c>
      <c r="G15462" s="1">
        <v>2244942</v>
      </c>
      <c r="H15462" s="1" t="s">
        <v>34368</v>
      </c>
      <c r="I15462" s="2">
        <v>45096</v>
      </c>
      <c r="J15462" s="15" t="str">
        <f>MID(Tabla1[[#This Row],[HORA]],1,5)</f>
        <v>17:15</v>
      </c>
      <c r="K15462" s="16">
        <f>IF(Tabla1[[#This Row],[FECHA]]=I15463,IF(J15463-J15462&gt;0,(J15463-J15462)*1440,0),0)</f>
        <v>0</v>
      </c>
      <c r="L15462" s="14">
        <f>2+L15203-Datos!$C$8</f>
        <v>11.480000000000002</v>
      </c>
      <c r="M15462" s="13" t="s">
        <v>56085</v>
      </c>
      <c r="N15462" s="1" t="s">
        <v>34369</v>
      </c>
      <c r="O15462" s="1">
        <v>20</v>
      </c>
      <c r="P15462" s="1" t="s">
        <v>20</v>
      </c>
      <c r="Q15462" s="4" t="s">
        <v>21</v>
      </c>
    </row>
    <row r="15463" spans="1:17" ht="22.5" x14ac:dyDescent="0.25">
      <c r="A15463" s="3">
        <v>18649</v>
      </c>
      <c r="B15463" s="1" t="s">
        <v>55447</v>
      </c>
      <c r="C15463" s="1" t="s">
        <v>15</v>
      </c>
      <c r="D15463" s="1" t="s">
        <v>82</v>
      </c>
      <c r="E15463" s="1">
        <v>20554911511</v>
      </c>
      <c r="F15463" s="1" t="s">
        <v>48411</v>
      </c>
      <c r="G15463" s="1">
        <v>2244941</v>
      </c>
      <c r="H15463" s="1" t="s">
        <v>55448</v>
      </c>
      <c r="I15463" s="2">
        <v>45096</v>
      </c>
      <c r="J15463" s="15" t="str">
        <f>MID(Tabla1[[#This Row],[HORA]],1,5)</f>
        <v>17:15</v>
      </c>
      <c r="K15463" s="16">
        <f>IF(Tabla1[[#This Row],[FECHA]]=I15464,IF(J15464-J15463&gt;0,(J15464-J15463)*1440,0),0)</f>
        <v>0.99999999999999645</v>
      </c>
      <c r="L15463" s="14">
        <f>2+L15204-Datos!$C$8</f>
        <v>12.980000000000002</v>
      </c>
      <c r="M15463" s="13" t="s">
        <v>56085</v>
      </c>
      <c r="N15463" s="1" t="s">
        <v>55449</v>
      </c>
      <c r="O15463" s="1">
        <v>20</v>
      </c>
      <c r="P15463" s="1" t="s">
        <v>1432</v>
      </c>
      <c r="Q15463" s="4" t="s">
        <v>21</v>
      </c>
    </row>
    <row r="15464" spans="1:17" ht="22.5" x14ac:dyDescent="0.25">
      <c r="A15464" s="3">
        <v>16490</v>
      </c>
      <c r="B15464" s="1" t="s">
        <v>50005</v>
      </c>
      <c r="C15464" s="1" t="s">
        <v>15</v>
      </c>
      <c r="D15464" s="1" t="s">
        <v>40</v>
      </c>
      <c r="E15464" s="1">
        <v>20601336449</v>
      </c>
      <c r="F15464" s="1" t="s">
        <v>48952</v>
      </c>
      <c r="G15464" s="1">
        <v>43002009</v>
      </c>
      <c r="H15464" s="1" t="s">
        <v>48953</v>
      </c>
      <c r="I15464" s="2">
        <v>45096</v>
      </c>
      <c r="J15464" s="15" t="str">
        <f>MID(Tabla1[[#This Row],[HORA]],1,5)</f>
        <v>17:16</v>
      </c>
      <c r="K15464" s="16">
        <f>IF(Tabla1[[#This Row],[FECHA]]=I15465,IF(J15465-J15464&gt;0,(J15465-J15464)*1440,0),0)</f>
        <v>0</v>
      </c>
      <c r="L15464" s="14">
        <f>2+L15205-Datos!$C$8</f>
        <v>10.330000000000002</v>
      </c>
      <c r="M15464" s="13" t="s">
        <v>56086</v>
      </c>
      <c r="N15464" s="1" t="s">
        <v>50006</v>
      </c>
      <c r="O15464" s="1">
        <v>25</v>
      </c>
      <c r="P15464" s="1" t="s">
        <v>376</v>
      </c>
      <c r="Q15464" s="4" t="s">
        <v>21</v>
      </c>
    </row>
    <row r="15465" spans="1:17" ht="22.5" x14ac:dyDescent="0.25">
      <c r="A15465" s="3">
        <v>16491</v>
      </c>
      <c r="B15465" s="1" t="s">
        <v>50005</v>
      </c>
      <c r="C15465" s="1" t="s">
        <v>15</v>
      </c>
      <c r="D15465" s="1" t="s">
        <v>40</v>
      </c>
      <c r="E15465" s="1">
        <v>20601336449</v>
      </c>
      <c r="F15465" s="1" t="s">
        <v>48952</v>
      </c>
      <c r="G15465" s="1">
        <v>43002009</v>
      </c>
      <c r="H15465" s="1" t="s">
        <v>48953</v>
      </c>
      <c r="I15465" s="2">
        <v>45096</v>
      </c>
      <c r="J15465" s="15" t="str">
        <f>MID(Tabla1[[#This Row],[HORA]],1,5)</f>
        <v>17:16</v>
      </c>
      <c r="K15465" s="16">
        <f>IF(Tabla1[[#This Row],[FECHA]]=I15466,IF(J15466-J15465&gt;0,(J15466-J15465)*1440,0),0)</f>
        <v>1.9999999999999929</v>
      </c>
      <c r="L15465" s="14">
        <f>2+L15206-Datos!$C$8</f>
        <v>12.480000000000002</v>
      </c>
      <c r="M15465" s="13" t="s">
        <v>56086</v>
      </c>
      <c r="N15465" s="1" t="s">
        <v>50007</v>
      </c>
      <c r="O15465" s="1">
        <v>25</v>
      </c>
      <c r="P15465" s="1" t="s">
        <v>376</v>
      </c>
      <c r="Q15465" s="4" t="s">
        <v>21</v>
      </c>
    </row>
    <row r="15466" spans="1:17" ht="22.5" x14ac:dyDescent="0.25">
      <c r="A15466" s="3">
        <v>14915</v>
      </c>
      <c r="B15466" s="1" t="s">
        <v>45632</v>
      </c>
      <c r="C15466" s="1" t="s">
        <v>15</v>
      </c>
      <c r="D15466" s="1" t="s">
        <v>172</v>
      </c>
      <c r="E15466" s="1">
        <v>16533063</v>
      </c>
      <c r="F15466" s="1" t="s">
        <v>41045</v>
      </c>
      <c r="G15466" s="1">
        <v>2244943</v>
      </c>
      <c r="H15466" s="1" t="s">
        <v>45445</v>
      </c>
      <c r="I15466" s="2">
        <v>45096</v>
      </c>
      <c r="J15466" s="15" t="str">
        <f>MID(Tabla1[[#This Row],[HORA]],1,5)</f>
        <v>17:18</v>
      </c>
      <c r="K15466" s="16">
        <f>IF(Tabla1[[#This Row],[FECHA]]=I15467,IF(J15467-J15466&gt;0,(J15467-J15466)*1440,0),0)</f>
        <v>0.99999999999999645</v>
      </c>
      <c r="L15466" s="14">
        <f>2+L15207-Datos!$C$8</f>
        <v>14.180000000000001</v>
      </c>
      <c r="M15466" s="13" t="s">
        <v>56088</v>
      </c>
      <c r="N15466" s="1" t="s">
        <v>45633</v>
      </c>
      <c r="O15466" s="1">
        <v>20</v>
      </c>
      <c r="P15466" s="1" t="s">
        <v>1432</v>
      </c>
      <c r="Q15466" s="4" t="s">
        <v>21</v>
      </c>
    </row>
    <row r="15467" spans="1:17" ht="22.5" x14ac:dyDescent="0.25">
      <c r="A15467" s="3">
        <v>16492</v>
      </c>
      <c r="B15467" s="1" t="s">
        <v>50008</v>
      </c>
      <c r="C15467" s="1" t="s">
        <v>15</v>
      </c>
      <c r="D15467" s="1" t="s">
        <v>82</v>
      </c>
      <c r="E15467" s="1">
        <v>20122138161</v>
      </c>
      <c r="F15467" s="1" t="s">
        <v>50009</v>
      </c>
      <c r="G15467" s="1">
        <v>48440106</v>
      </c>
      <c r="H15467" s="1" t="s">
        <v>50010</v>
      </c>
      <c r="I15467" s="2">
        <v>45096</v>
      </c>
      <c r="J15467" s="15" t="str">
        <f>MID(Tabla1[[#This Row],[HORA]],1,5)</f>
        <v>17:19</v>
      </c>
      <c r="K15467" s="16">
        <f>IF(Tabla1[[#This Row],[FECHA]]=I15468,IF(J15468-J15467&gt;0,(J15468-J15467)*1440,0),0)</f>
        <v>0.99999999999999645</v>
      </c>
      <c r="L15467" s="14">
        <f>2+L15208-Datos!$C$8</f>
        <v>10.080000000000002</v>
      </c>
      <c r="M15467" s="13" t="s">
        <v>56089</v>
      </c>
      <c r="N15467" s="1" t="s">
        <v>50011</v>
      </c>
      <c r="O15467" s="1">
        <v>15</v>
      </c>
      <c r="P15467" s="1" t="s">
        <v>376</v>
      </c>
      <c r="Q15467" s="4" t="s">
        <v>21</v>
      </c>
    </row>
    <row r="15468" spans="1:17" ht="22.5" x14ac:dyDescent="0.25">
      <c r="A15468" s="3">
        <v>14916</v>
      </c>
      <c r="B15468" s="1" t="s">
        <v>45634</v>
      </c>
      <c r="C15468" s="1" t="s">
        <v>15</v>
      </c>
      <c r="D15468" s="1" t="s">
        <v>40</v>
      </c>
      <c r="E15468" s="1">
        <v>77212234</v>
      </c>
      <c r="F15468" s="1" t="s">
        <v>45635</v>
      </c>
      <c r="G15468" s="1">
        <v>77668657</v>
      </c>
      <c r="H15468" s="1" t="s">
        <v>45636</v>
      </c>
      <c r="I15468" s="2">
        <v>45096</v>
      </c>
      <c r="J15468" s="15" t="str">
        <f>MID(Tabla1[[#This Row],[HORA]],1,5)</f>
        <v>17:20</v>
      </c>
      <c r="K15468" s="16">
        <f>IF(Tabla1[[#This Row],[FECHA]]=I15469,IF(J15469-J15468&gt;0,(J15469-J15468)*1440,0),0)</f>
        <v>3.9999999999999858</v>
      </c>
      <c r="L15468" s="14">
        <f>2+L15209-Datos!$C$8</f>
        <v>11.020000000000003</v>
      </c>
      <c r="M15468" s="13" t="s">
        <v>56090</v>
      </c>
      <c r="N15468" s="1" t="s">
        <v>45637</v>
      </c>
      <c r="O15468" s="1">
        <v>20</v>
      </c>
      <c r="P15468" s="1" t="s">
        <v>1432</v>
      </c>
      <c r="Q15468" s="4" t="s">
        <v>21</v>
      </c>
    </row>
    <row r="15469" spans="1:17" ht="22.5" x14ac:dyDescent="0.25">
      <c r="A15469" s="3">
        <v>17814</v>
      </c>
      <c r="B15469" s="1" t="s">
        <v>53417</v>
      </c>
      <c r="C15469" s="1" t="s">
        <v>15</v>
      </c>
      <c r="D15469" s="1" t="s">
        <v>172</v>
      </c>
      <c r="E15469" s="1">
        <v>20554911511</v>
      </c>
      <c r="F15469" s="1" t="s">
        <v>48411</v>
      </c>
      <c r="G15469" s="1">
        <v>2244949</v>
      </c>
      <c r="H15469" s="1" t="s">
        <v>49952</v>
      </c>
      <c r="I15469" s="2">
        <v>45096</v>
      </c>
      <c r="J15469" s="15" t="str">
        <f>MID(Tabla1[[#This Row],[HORA]],1,5)</f>
        <v>17:24</v>
      </c>
      <c r="K15469" s="16">
        <f>IF(Tabla1[[#This Row],[FECHA]]=I15470,IF(J15470-J15469&gt;0,(J15470-J15469)*1440,0),0)</f>
        <v>1.0000000000001563</v>
      </c>
      <c r="L15469" s="14">
        <f>2+L15210-Datos!$C$8</f>
        <v>11.260000000000002</v>
      </c>
      <c r="M15469" s="13" t="s">
        <v>56094</v>
      </c>
      <c r="N15469" s="1" t="s">
        <v>2323</v>
      </c>
      <c r="O15469" s="1">
        <v>15</v>
      </c>
      <c r="P15469" s="1" t="s">
        <v>20</v>
      </c>
      <c r="Q15469" s="4" t="s">
        <v>21</v>
      </c>
    </row>
    <row r="15470" spans="1:17" ht="22.5" x14ac:dyDescent="0.25">
      <c r="A15470" s="3">
        <v>14918</v>
      </c>
      <c r="B15470" s="1" t="s">
        <v>45641</v>
      </c>
      <c r="C15470" s="1" t="s">
        <v>15</v>
      </c>
      <c r="D15470" s="1" t="s">
        <v>40</v>
      </c>
      <c r="E15470" s="1">
        <v>17549325</v>
      </c>
      <c r="F15470" s="1" t="s">
        <v>45642</v>
      </c>
      <c r="G15470" s="1">
        <v>2244952</v>
      </c>
      <c r="H15470" s="1" t="s">
        <v>45643</v>
      </c>
      <c r="I15470" s="2">
        <v>45096</v>
      </c>
      <c r="J15470" s="15" t="str">
        <f>MID(Tabla1[[#This Row],[HORA]],1,5)</f>
        <v>17:25</v>
      </c>
      <c r="K15470" s="16">
        <f>IF(Tabla1[[#This Row],[FECHA]]=I15471,IF(J15471-J15470&gt;0,(J15471-J15470)*1440,0),0)</f>
        <v>1.999999999999833</v>
      </c>
      <c r="L15470" s="14">
        <f>2+L15211-Datos!$C$8</f>
        <v>5.9300000000000033</v>
      </c>
      <c r="M15470" s="13" t="s">
        <v>56095</v>
      </c>
      <c r="N15470" s="1" t="s">
        <v>45644</v>
      </c>
      <c r="O15470" s="1">
        <v>15</v>
      </c>
      <c r="P15470" s="1" t="s">
        <v>1432</v>
      </c>
      <c r="Q15470" s="4" t="s">
        <v>21</v>
      </c>
    </row>
    <row r="15471" spans="1:17" ht="22.5" x14ac:dyDescent="0.25">
      <c r="A15471" s="3">
        <v>18650</v>
      </c>
      <c r="B15471" s="1" t="s">
        <v>55450</v>
      </c>
      <c r="C15471" s="1" t="s">
        <v>15</v>
      </c>
      <c r="D15471" s="1" t="s">
        <v>77</v>
      </c>
      <c r="E15471" s="1">
        <v>20504424899</v>
      </c>
      <c r="F15471" s="1" t="s">
        <v>48252</v>
      </c>
      <c r="G15471" s="1">
        <v>41619949</v>
      </c>
      <c r="H15471" s="1" t="s">
        <v>55451</v>
      </c>
      <c r="I15471" s="2">
        <v>45096</v>
      </c>
      <c r="J15471" s="15" t="str">
        <f>MID(Tabla1[[#This Row],[HORA]],1,5)</f>
        <v>17:27</v>
      </c>
      <c r="K15471" s="16">
        <f>IF(Tabla1[[#This Row],[FECHA]]=I15472,IF(J15472-J15471&gt;0,(J15472-J15471)*1440,0),0)</f>
        <v>3.9999999999999858</v>
      </c>
      <c r="L15471" s="14">
        <f>2+L15212-Datos!$C$8</f>
        <v>7.1700000000000017</v>
      </c>
      <c r="M15471" s="13" t="s">
        <v>56097</v>
      </c>
      <c r="N15471" s="1" t="s">
        <v>55452</v>
      </c>
      <c r="O15471" s="1">
        <v>20</v>
      </c>
      <c r="P15471" s="1" t="s">
        <v>1432</v>
      </c>
      <c r="Q15471" s="4" t="s">
        <v>21</v>
      </c>
    </row>
    <row r="15472" spans="1:17" ht="22.5" x14ac:dyDescent="0.25">
      <c r="A15472" s="3">
        <v>17815</v>
      </c>
      <c r="B15472" s="1" t="s">
        <v>53418</v>
      </c>
      <c r="C15472" s="1" t="s">
        <v>15</v>
      </c>
      <c r="D15472" s="1" t="s">
        <v>172</v>
      </c>
      <c r="E15472" s="1">
        <v>20600302630</v>
      </c>
      <c r="F15472" s="1" t="s">
        <v>48499</v>
      </c>
      <c r="G15472" s="1">
        <v>10177267</v>
      </c>
      <c r="H15472" s="1" t="s">
        <v>48500</v>
      </c>
      <c r="I15472" s="2">
        <v>45096</v>
      </c>
      <c r="J15472" s="15" t="str">
        <f>MID(Tabla1[[#This Row],[HORA]],1,5)</f>
        <v>17:31</v>
      </c>
      <c r="K15472" s="16">
        <f>IF(Tabla1[[#This Row],[FECHA]]=I15473,IF(J15473-J15472&gt;0,(J15473-J15472)*1440,0),0)</f>
        <v>1.0000000000001563</v>
      </c>
      <c r="L15472" s="14">
        <f>2+L15213-Datos!$C$8</f>
        <v>6.860000000000003</v>
      </c>
      <c r="M15472" s="13" t="s">
        <v>56101</v>
      </c>
      <c r="N15472" s="1" t="s">
        <v>53419</v>
      </c>
      <c r="O15472" s="1">
        <v>30</v>
      </c>
      <c r="P15472" s="1" t="s">
        <v>20</v>
      </c>
      <c r="Q15472" s="4" t="s">
        <v>21</v>
      </c>
    </row>
    <row r="15473" spans="1:17" ht="22.5" x14ac:dyDescent="0.25">
      <c r="A15473" s="3">
        <v>14919</v>
      </c>
      <c r="B15473" s="1" t="s">
        <v>45645</v>
      </c>
      <c r="C15473" s="1" t="s">
        <v>15</v>
      </c>
      <c r="D15473" s="1" t="s">
        <v>82</v>
      </c>
      <c r="E15473" s="1">
        <v>72229699</v>
      </c>
      <c r="F15473" s="1" t="s">
        <v>45646</v>
      </c>
      <c r="G15473" s="1">
        <v>2244957</v>
      </c>
      <c r="H15473" s="1" t="s">
        <v>45647</v>
      </c>
      <c r="I15473" s="2">
        <v>45096</v>
      </c>
      <c r="J15473" s="15" t="str">
        <f>MID(Tabla1[[#This Row],[HORA]],1,5)</f>
        <v>17:32</v>
      </c>
      <c r="K15473" s="16">
        <f>IF(Tabla1[[#This Row],[FECHA]]=I15474,IF(J15474-J15473&gt;0,(J15474-J15473)*1440,0),0)</f>
        <v>2.9999999999998295</v>
      </c>
      <c r="L15473" s="14">
        <f>2+L15214-Datos!$C$8</f>
        <v>8.240000000000002</v>
      </c>
      <c r="M15473" s="13" t="s">
        <v>56102</v>
      </c>
      <c r="N15473" s="1" t="s">
        <v>45648</v>
      </c>
      <c r="O15473" s="1">
        <v>20</v>
      </c>
      <c r="P15473" s="1" t="s">
        <v>1432</v>
      </c>
      <c r="Q15473" s="4" t="s">
        <v>21</v>
      </c>
    </row>
    <row r="15474" spans="1:17" ht="22.5" x14ac:dyDescent="0.25">
      <c r="A15474" s="3">
        <v>17816</v>
      </c>
      <c r="B15474" s="1" t="s">
        <v>53420</v>
      </c>
      <c r="C15474" s="1" t="s">
        <v>15</v>
      </c>
      <c r="D15474" s="1" t="s">
        <v>40</v>
      </c>
      <c r="E15474" s="1">
        <v>20517668657</v>
      </c>
      <c r="F15474" s="1" t="s">
        <v>47889</v>
      </c>
      <c r="G15474" s="1">
        <v>42661006</v>
      </c>
      <c r="H15474" s="1" t="s">
        <v>53421</v>
      </c>
      <c r="I15474" s="2">
        <v>45096</v>
      </c>
      <c r="J15474" s="15" t="str">
        <f>MID(Tabla1[[#This Row],[HORA]],1,5)</f>
        <v>17:35</v>
      </c>
      <c r="K15474" s="16">
        <f>IF(Tabla1[[#This Row],[FECHA]]=I15475,IF(J15475-J15474&gt;0,(J15475-J15474)*1440,0),0)</f>
        <v>1.0000000000001563</v>
      </c>
      <c r="L15474" s="14">
        <f>2+L15215-Datos!$C$8</f>
        <v>8.1800000000000033</v>
      </c>
      <c r="M15474" s="13" t="s">
        <v>56105</v>
      </c>
      <c r="N15474" s="1" t="s">
        <v>53422</v>
      </c>
      <c r="O15474" s="1">
        <v>15</v>
      </c>
      <c r="P15474" s="1" t="s">
        <v>20</v>
      </c>
      <c r="Q15474" s="4" t="s">
        <v>21</v>
      </c>
    </row>
    <row r="15475" spans="1:17" ht="22.5" x14ac:dyDescent="0.25">
      <c r="A15475" s="3">
        <v>14920</v>
      </c>
      <c r="B15475" s="1" t="s">
        <v>45649</v>
      </c>
      <c r="C15475" s="1" t="s">
        <v>15</v>
      </c>
      <c r="D15475" s="1" t="s">
        <v>77</v>
      </c>
      <c r="E15475" s="1">
        <v>43650975</v>
      </c>
      <c r="F15475" s="1" t="s">
        <v>30875</v>
      </c>
      <c r="G15475" s="1">
        <v>41648580</v>
      </c>
      <c r="H15475" s="1" t="s">
        <v>45650</v>
      </c>
      <c r="I15475" s="2">
        <v>45096</v>
      </c>
      <c r="J15475" s="15" t="str">
        <f>MID(Tabla1[[#This Row],[HORA]],1,5)</f>
        <v>17:36</v>
      </c>
      <c r="K15475" s="16">
        <f>IF(Tabla1[[#This Row],[FECHA]]=I15476,IF(J15476-J15475&gt;0,(J15476-J15475)*1440,0),0)</f>
        <v>0</v>
      </c>
      <c r="L15475" s="14">
        <f>2+L15216-Datos!$C$8</f>
        <v>8.0800000000000018</v>
      </c>
      <c r="M15475" s="13" t="s">
        <v>56106</v>
      </c>
      <c r="N15475" s="1" t="s">
        <v>45651</v>
      </c>
      <c r="O15475" s="1">
        <v>20</v>
      </c>
      <c r="P15475" s="1" t="s">
        <v>1432</v>
      </c>
      <c r="Q15475" s="4" t="s">
        <v>206</v>
      </c>
    </row>
    <row r="15476" spans="1:17" ht="22.5" x14ac:dyDescent="0.25">
      <c r="A15476" s="3">
        <v>16493</v>
      </c>
      <c r="B15476" s="1" t="s">
        <v>50012</v>
      </c>
      <c r="C15476" s="1" t="s">
        <v>15</v>
      </c>
      <c r="D15476" s="1" t="s">
        <v>71</v>
      </c>
      <c r="E15476" s="1">
        <v>20437544248</v>
      </c>
      <c r="F15476" s="1" t="s">
        <v>47737</v>
      </c>
      <c r="G15476" s="1">
        <v>2244958</v>
      </c>
      <c r="H15476" s="1" t="s">
        <v>48813</v>
      </c>
      <c r="I15476" s="2">
        <v>45096</v>
      </c>
      <c r="J15476" s="15" t="str">
        <f>MID(Tabla1[[#This Row],[HORA]],1,5)</f>
        <v>17:36</v>
      </c>
      <c r="K15476" s="16">
        <f>IF(Tabla1[[#This Row],[FECHA]]=I15477,IF(J15477-J15476&gt;0,(J15477-J15476)*1440,0),0)</f>
        <v>6.9999999999998153</v>
      </c>
      <c r="L15476" s="14">
        <f>2+L15217-Datos!$C$8</f>
        <v>5.7900000000000027</v>
      </c>
      <c r="M15476" s="13" t="s">
        <v>56106</v>
      </c>
      <c r="N15476" s="1" t="s">
        <v>15281</v>
      </c>
      <c r="O15476" s="1">
        <v>10</v>
      </c>
      <c r="P15476" s="1" t="s">
        <v>376</v>
      </c>
      <c r="Q15476" s="4" t="s">
        <v>21</v>
      </c>
    </row>
    <row r="15477" spans="1:17" ht="22.5" x14ac:dyDescent="0.25">
      <c r="A15477" s="3">
        <v>18651</v>
      </c>
      <c r="B15477" s="1" t="s">
        <v>55453</v>
      </c>
      <c r="C15477" s="1" t="s">
        <v>15</v>
      </c>
      <c r="D15477" s="1" t="s">
        <v>77</v>
      </c>
      <c r="E15477" s="1">
        <v>20539067967</v>
      </c>
      <c r="F15477" s="1" t="s">
        <v>53221</v>
      </c>
      <c r="G15477" s="1">
        <v>41648580</v>
      </c>
      <c r="H15477" s="1" t="s">
        <v>45650</v>
      </c>
      <c r="I15477" s="2">
        <v>45096</v>
      </c>
      <c r="J15477" s="15" t="str">
        <f>MID(Tabla1[[#This Row],[HORA]],1,5)</f>
        <v>17:43</v>
      </c>
      <c r="K15477" s="16">
        <f>IF(Tabla1[[#This Row],[FECHA]]=I15478,IF(J15478-J15477&gt;0,(J15478-J15477)*1440,0),0)</f>
        <v>2.0000000000001528</v>
      </c>
      <c r="L15477" s="14">
        <f>2+L15218-Datos!$C$8</f>
        <v>7.0800000000000018</v>
      </c>
      <c r="M15477" s="13" t="s">
        <v>56113</v>
      </c>
      <c r="N15477" s="1" t="s">
        <v>45651</v>
      </c>
      <c r="O15477" s="1">
        <v>23</v>
      </c>
      <c r="P15477" s="1" t="s">
        <v>1432</v>
      </c>
      <c r="Q15477" s="4" t="s">
        <v>21</v>
      </c>
    </row>
    <row r="15478" spans="1:17" ht="22.5" x14ac:dyDescent="0.25">
      <c r="A15478" s="3">
        <v>18652</v>
      </c>
      <c r="B15478" s="1" t="s">
        <v>55454</v>
      </c>
      <c r="C15478" s="1" t="s">
        <v>15</v>
      </c>
      <c r="D15478" s="1" t="s">
        <v>71</v>
      </c>
      <c r="E15478" s="1">
        <v>10166187791</v>
      </c>
      <c r="F15478" s="1" t="s">
        <v>48578</v>
      </c>
      <c r="G15478" s="1">
        <v>77344464</v>
      </c>
      <c r="H15478" s="1" t="s">
        <v>48579</v>
      </c>
      <c r="I15478" s="2">
        <v>45096</v>
      </c>
      <c r="J15478" s="15" t="str">
        <f>MID(Tabla1[[#This Row],[HORA]],1,5)</f>
        <v>17:45</v>
      </c>
      <c r="K15478" s="16">
        <f>IF(Tabla1[[#This Row],[FECHA]]=I15479,IF(J15479-J15478&gt;0,(J15479-J15478)*1440,0),0)</f>
        <v>1.9999999999999929</v>
      </c>
      <c r="L15478" s="14">
        <f>2+L15219-Datos!$C$8</f>
        <v>6.0900000000000034</v>
      </c>
      <c r="M15478" s="13" t="s">
        <v>56115</v>
      </c>
      <c r="N15478" s="1" t="s">
        <v>55455</v>
      </c>
      <c r="O15478" s="1">
        <v>10</v>
      </c>
      <c r="P15478" s="1" t="s">
        <v>1432</v>
      </c>
      <c r="Q15478" s="4" t="s">
        <v>21</v>
      </c>
    </row>
    <row r="15479" spans="1:17" ht="22.5" x14ac:dyDescent="0.25">
      <c r="A15479" s="3">
        <v>4374</v>
      </c>
      <c r="B15479" s="1" t="s">
        <v>13686</v>
      </c>
      <c r="C15479" s="1" t="s">
        <v>15</v>
      </c>
      <c r="D15479" s="1" t="s">
        <v>228</v>
      </c>
      <c r="E15479" s="1">
        <v>16731068</v>
      </c>
      <c r="F15479" s="1" t="s">
        <v>4290</v>
      </c>
      <c r="G15479" s="1">
        <v>2244960</v>
      </c>
      <c r="H15479" s="1" t="s">
        <v>8987</v>
      </c>
      <c r="I15479" s="2">
        <v>45096</v>
      </c>
      <c r="J15479" s="15" t="str">
        <f>MID(Tabla1[[#This Row],[HORA]],1,5)</f>
        <v>17:47</v>
      </c>
      <c r="K15479" s="16">
        <f>IF(Tabla1[[#This Row],[FECHA]]=I15480,IF(J15480-J15479&gt;0,(J15480-J15479)*1440,0),0)</f>
        <v>3.9999999999999858</v>
      </c>
      <c r="L15479" s="14">
        <f>2+L15220-Datos!$C$8</f>
        <v>9.1000000000000014</v>
      </c>
      <c r="M15479" s="13" t="s">
        <v>56117</v>
      </c>
      <c r="N15479" s="1" t="s">
        <v>13687</v>
      </c>
      <c r="O15479" s="1">
        <v>25</v>
      </c>
      <c r="P15479" s="1" t="s">
        <v>376</v>
      </c>
      <c r="Q15479" s="4" t="s">
        <v>21</v>
      </c>
    </row>
    <row r="15480" spans="1:17" ht="22.5" x14ac:dyDescent="0.25">
      <c r="A15480" s="3">
        <v>17817</v>
      </c>
      <c r="B15480" s="1" t="s">
        <v>53423</v>
      </c>
      <c r="C15480" s="1" t="s">
        <v>15</v>
      </c>
      <c r="D15480" s="1" t="s">
        <v>40</v>
      </c>
      <c r="E15480" s="1">
        <v>10028247481</v>
      </c>
      <c r="F15480" s="1" t="s">
        <v>53424</v>
      </c>
      <c r="G15480" s="1">
        <v>77156143</v>
      </c>
      <c r="H15480" s="1" t="s">
        <v>53425</v>
      </c>
      <c r="I15480" s="2">
        <v>45096</v>
      </c>
      <c r="J15480" s="15" t="str">
        <f>MID(Tabla1[[#This Row],[HORA]],1,5)</f>
        <v>17:51</v>
      </c>
      <c r="K15480" s="16">
        <f>IF(Tabla1[[#This Row],[FECHA]]=I15481,IF(J15481-J15480&gt;0,(J15481-J15480)*1440,0),0)</f>
        <v>2.9999999999998295</v>
      </c>
      <c r="L15480" s="14">
        <f>2+L15221-Datos!$C$8</f>
        <v>11.160000000000004</v>
      </c>
      <c r="M15480" s="13" t="s">
        <v>56121</v>
      </c>
      <c r="N15480" s="1" t="s">
        <v>53426</v>
      </c>
      <c r="O15480" s="1">
        <v>90</v>
      </c>
      <c r="P15480" s="1" t="s">
        <v>20</v>
      </c>
      <c r="Q15480" s="4" t="s">
        <v>21</v>
      </c>
    </row>
    <row r="15481" spans="1:17" ht="22.5" x14ac:dyDescent="0.25">
      <c r="A15481" s="3">
        <v>11072</v>
      </c>
      <c r="B15481" s="1" t="s">
        <v>34373</v>
      </c>
      <c r="C15481" s="1" t="s">
        <v>15</v>
      </c>
      <c r="D15481" s="1" t="s">
        <v>161</v>
      </c>
      <c r="E15481" s="1">
        <v>16726767</v>
      </c>
      <c r="F15481" s="1" t="s">
        <v>34374</v>
      </c>
      <c r="G15481" s="1">
        <v>2244962</v>
      </c>
      <c r="H15481" s="1" t="s">
        <v>34375</v>
      </c>
      <c r="I15481" s="2">
        <v>45096</v>
      </c>
      <c r="J15481" s="15" t="str">
        <f>MID(Tabla1[[#This Row],[HORA]],1,5)</f>
        <v>17:54</v>
      </c>
      <c r="K15481" s="16">
        <f>IF(Tabla1[[#This Row],[FECHA]]=I15482,IF(J15482-J15481&gt;0,(J15482-J15481)*1440,0),0)</f>
        <v>0</v>
      </c>
      <c r="L15481" s="14">
        <f>2+L15222-Datos!$C$8</f>
        <v>7.0300000000000029</v>
      </c>
      <c r="M15481" s="13" t="s">
        <v>56124</v>
      </c>
      <c r="N15481" s="1" t="s">
        <v>34376</v>
      </c>
      <c r="O15481" s="1">
        <v>30</v>
      </c>
      <c r="P15481" s="1" t="s">
        <v>20</v>
      </c>
      <c r="Q15481" s="4" t="s">
        <v>21</v>
      </c>
    </row>
    <row r="15482" spans="1:17" ht="22.5" x14ac:dyDescent="0.25">
      <c r="A15482" s="3">
        <v>14921</v>
      </c>
      <c r="B15482" s="1" t="s">
        <v>45652</v>
      </c>
      <c r="C15482" s="1" t="s">
        <v>15</v>
      </c>
      <c r="D15482" s="1" t="s">
        <v>40</v>
      </c>
      <c r="E15482" s="1">
        <v>46517823</v>
      </c>
      <c r="F15482" s="1" t="s">
        <v>45653</v>
      </c>
      <c r="G15482" s="1">
        <v>2244961</v>
      </c>
      <c r="H15482" s="1" t="s">
        <v>15823</v>
      </c>
      <c r="I15482" s="2">
        <v>45096</v>
      </c>
      <c r="J15482" s="15" t="str">
        <f>MID(Tabla1[[#This Row],[HORA]],1,5)</f>
        <v>17:54</v>
      </c>
      <c r="K15482" s="16">
        <f>IF(Tabla1[[#This Row],[FECHA]]=I15483,IF(J15483-J15482&gt;0,(J15483-J15482)*1440,0),0)</f>
        <v>1.0000000000001563</v>
      </c>
      <c r="L15482" s="14">
        <f>2+L15223-Datos!$C$8</f>
        <v>6.8400000000000034</v>
      </c>
      <c r="M15482" s="13" t="s">
        <v>56124</v>
      </c>
      <c r="N15482" s="1" t="s">
        <v>1715</v>
      </c>
      <c r="O15482" s="1">
        <v>40</v>
      </c>
      <c r="P15482" s="1" t="s">
        <v>1432</v>
      </c>
      <c r="Q15482" s="4" t="s">
        <v>21</v>
      </c>
    </row>
    <row r="15483" spans="1:17" ht="22.5" x14ac:dyDescent="0.25">
      <c r="A15483" s="3">
        <v>18653</v>
      </c>
      <c r="B15483" s="1" t="s">
        <v>55456</v>
      </c>
      <c r="C15483" s="1" t="s">
        <v>15</v>
      </c>
      <c r="D15483" s="1" t="s">
        <v>33</v>
      </c>
      <c r="E15483" s="1">
        <v>20603569548</v>
      </c>
      <c r="F15483" s="1" t="s">
        <v>47878</v>
      </c>
      <c r="G15483" s="1">
        <v>2244963</v>
      </c>
      <c r="H15483" s="1" t="s">
        <v>55457</v>
      </c>
      <c r="I15483" s="2">
        <v>45096</v>
      </c>
      <c r="J15483" s="15" t="str">
        <f>MID(Tabla1[[#This Row],[HORA]],1,5)</f>
        <v>17:55</v>
      </c>
      <c r="K15483" s="16">
        <f>IF(Tabla1[[#This Row],[FECHA]]=I15484,IF(J15484-J15483&gt;0,(J15484-J15483)*1440,0),0)</f>
        <v>0.99999999999999645</v>
      </c>
      <c r="L15483" s="14">
        <f>2+L15224-Datos!$C$8</f>
        <v>8.9300000000000033</v>
      </c>
      <c r="M15483" s="13" t="s">
        <v>56125</v>
      </c>
      <c r="N15483" s="1" t="s">
        <v>1577</v>
      </c>
      <c r="O15483" s="1">
        <v>10</v>
      </c>
      <c r="P15483" s="1" t="s">
        <v>1432</v>
      </c>
      <c r="Q15483" s="4" t="s">
        <v>21</v>
      </c>
    </row>
    <row r="15484" spans="1:17" ht="22.5" x14ac:dyDescent="0.25">
      <c r="A15484" s="3">
        <v>537</v>
      </c>
      <c r="B15484" s="1" t="s">
        <v>1188</v>
      </c>
      <c r="C15484" s="1" t="s">
        <v>15</v>
      </c>
      <c r="D15484" s="1" t="s">
        <v>93</v>
      </c>
      <c r="E15484" s="1">
        <v>2244967</v>
      </c>
      <c r="F15484" s="1" t="s">
        <v>1050</v>
      </c>
      <c r="G15484" s="1">
        <v>2244968</v>
      </c>
      <c r="H15484" s="1" t="s">
        <v>94</v>
      </c>
      <c r="I15484" s="2">
        <v>45096</v>
      </c>
      <c r="J15484" s="15" t="str">
        <f>MID(Tabla1[[#This Row],[HORA]],1,5)</f>
        <v>17:56</v>
      </c>
      <c r="K15484" s="16">
        <f>IF(Tabla1[[#This Row],[FECHA]]=I15485,IF(J15485-J15484&gt;0,(J15485-J15484)*1440,0),0)</f>
        <v>1.999999999999833</v>
      </c>
      <c r="L15484" s="14">
        <f>2+L15225-Datos!$C$8</f>
        <v>6.2700000000000031</v>
      </c>
      <c r="M15484" s="13" t="s">
        <v>56126</v>
      </c>
      <c r="N15484" s="1" t="s">
        <v>1155</v>
      </c>
      <c r="O15484" s="1">
        <v>0</v>
      </c>
      <c r="P15484" s="1" t="s">
        <v>20</v>
      </c>
      <c r="Q15484" s="4" t="s">
        <v>21</v>
      </c>
    </row>
    <row r="15485" spans="1:17" ht="22.5" x14ac:dyDescent="0.25">
      <c r="A15485" s="3">
        <v>14922</v>
      </c>
      <c r="B15485" s="1" t="s">
        <v>45654</v>
      </c>
      <c r="C15485" s="1" t="s">
        <v>15</v>
      </c>
      <c r="D15485" s="1" t="s">
        <v>71</v>
      </c>
      <c r="E15485" s="1">
        <v>72479540</v>
      </c>
      <c r="F15485" s="1" t="s">
        <v>45655</v>
      </c>
      <c r="G15485" s="1">
        <v>2244969</v>
      </c>
      <c r="H15485" s="1" t="s">
        <v>4007</v>
      </c>
      <c r="I15485" s="2">
        <v>45096</v>
      </c>
      <c r="J15485" s="15" t="str">
        <f>MID(Tabla1[[#This Row],[HORA]],1,5)</f>
        <v>17:58</v>
      </c>
      <c r="K15485" s="16">
        <f>IF(Tabla1[[#This Row],[FECHA]]=I15486,IF(J15486-J15485&gt;0,(J15486-J15485)*1440,0),0)</f>
        <v>2.0000000000001528</v>
      </c>
      <c r="L15485" s="14">
        <f>2+L15226-Datos!$C$8</f>
        <v>8.0000000000000036</v>
      </c>
      <c r="M15485" s="13" t="s">
        <v>56128</v>
      </c>
      <c r="N15485" s="1" t="s">
        <v>42185</v>
      </c>
      <c r="O15485" s="1">
        <v>20</v>
      </c>
      <c r="P15485" s="1" t="s">
        <v>1432</v>
      </c>
      <c r="Q15485" s="4" t="s">
        <v>21</v>
      </c>
    </row>
    <row r="15486" spans="1:17" ht="22.5" x14ac:dyDescent="0.25">
      <c r="A15486" s="3">
        <v>14923</v>
      </c>
      <c r="B15486" s="1" t="s">
        <v>45656</v>
      </c>
      <c r="C15486" s="1" t="s">
        <v>15</v>
      </c>
      <c r="D15486" s="1" t="s">
        <v>71</v>
      </c>
      <c r="E15486" s="1">
        <v>16417396</v>
      </c>
      <c r="F15486" s="1" t="s">
        <v>44403</v>
      </c>
      <c r="G15486" s="1">
        <v>42984394</v>
      </c>
      <c r="H15486" s="1" t="s">
        <v>45657</v>
      </c>
      <c r="I15486" s="2">
        <v>45096</v>
      </c>
      <c r="J15486" s="15" t="str">
        <f>MID(Tabla1[[#This Row],[HORA]],1,5)</f>
        <v>18:00</v>
      </c>
      <c r="K15486" s="16">
        <f>IF(Tabla1[[#This Row],[FECHA]]=I15487,IF(J15487-J15486&gt;0,(J15487-J15486)*1440,0),0)</f>
        <v>2.9999999999999893</v>
      </c>
      <c r="L15486" s="14">
        <f>2+L15227-Datos!$C$8</f>
        <v>9.860000000000003</v>
      </c>
      <c r="M15486" s="13" t="s">
        <v>56139</v>
      </c>
      <c r="N15486" s="1" t="s">
        <v>45658</v>
      </c>
      <c r="O15486" s="1">
        <v>10</v>
      </c>
      <c r="P15486" s="1" t="s">
        <v>1432</v>
      </c>
      <c r="Q15486" s="4" t="s">
        <v>21</v>
      </c>
    </row>
    <row r="15487" spans="1:17" ht="22.5" x14ac:dyDescent="0.25">
      <c r="A15487" s="3">
        <v>11073</v>
      </c>
      <c r="B15487" s="1" t="s">
        <v>34377</v>
      </c>
      <c r="C15487" s="1" t="s">
        <v>15</v>
      </c>
      <c r="D15487" s="1" t="s">
        <v>82</v>
      </c>
      <c r="E15487" s="1">
        <v>76209921</v>
      </c>
      <c r="F15487" s="1" t="s">
        <v>26439</v>
      </c>
      <c r="G15487" s="1">
        <v>2244971</v>
      </c>
      <c r="H15487" s="1" t="s">
        <v>34378</v>
      </c>
      <c r="I15487" s="2">
        <v>45096</v>
      </c>
      <c r="J15487" s="15" t="str">
        <f>MID(Tabla1[[#This Row],[HORA]],1,5)</f>
        <v>18:03</v>
      </c>
      <c r="K15487" s="16">
        <f>IF(Tabla1[[#This Row],[FECHA]]=I15488,IF(J15488-J15487&gt;0,(J15488-J15487)*1440,0),0)</f>
        <v>0.99999999999999645</v>
      </c>
      <c r="L15487" s="14">
        <f>2+L15228-Datos!$C$8</f>
        <v>7.1600000000000019</v>
      </c>
      <c r="M15487" s="13" t="s">
        <v>56142</v>
      </c>
      <c r="N15487" s="1" t="s">
        <v>34379</v>
      </c>
      <c r="O15487" s="1">
        <v>20</v>
      </c>
      <c r="P15487" s="1" t="s">
        <v>20</v>
      </c>
      <c r="Q15487" s="4" t="s">
        <v>21</v>
      </c>
    </row>
    <row r="15488" spans="1:17" ht="22.5" x14ac:dyDescent="0.25">
      <c r="A15488" s="3">
        <v>14924</v>
      </c>
      <c r="B15488" s="1" t="s">
        <v>45659</v>
      </c>
      <c r="C15488" s="1" t="s">
        <v>15</v>
      </c>
      <c r="D15488" s="1" t="s">
        <v>40</v>
      </c>
      <c r="E15488" s="1">
        <v>46033573</v>
      </c>
      <c r="F15488" s="1" t="s">
        <v>14132</v>
      </c>
      <c r="G15488" s="1">
        <v>2897705</v>
      </c>
      <c r="H15488" s="1" t="s">
        <v>14133</v>
      </c>
      <c r="I15488" s="2">
        <v>45096</v>
      </c>
      <c r="J15488" s="15" t="str">
        <f>MID(Tabla1[[#This Row],[HORA]],1,5)</f>
        <v>18:04</v>
      </c>
      <c r="K15488" s="16">
        <f>IF(Tabla1[[#This Row],[FECHA]]=I15489,IF(J15489-J15488&gt;0,(J15489-J15488)*1440,0),0)</f>
        <v>3.9999999999999858</v>
      </c>
      <c r="L15488" s="14">
        <f>2+L15229-Datos!$C$8</f>
        <v>7.8200000000000021</v>
      </c>
      <c r="M15488" s="13" t="s">
        <v>56143</v>
      </c>
      <c r="N15488" s="1" t="s">
        <v>45660</v>
      </c>
      <c r="O15488" s="1">
        <v>10</v>
      </c>
      <c r="P15488" s="1" t="s">
        <v>1432</v>
      </c>
      <c r="Q15488" s="4" t="s">
        <v>21</v>
      </c>
    </row>
    <row r="15489" spans="1:17" ht="22.5" x14ac:dyDescent="0.25">
      <c r="A15489" s="3">
        <v>17818</v>
      </c>
      <c r="B15489" s="1" t="s">
        <v>53427</v>
      </c>
      <c r="C15489" s="1" t="s">
        <v>15</v>
      </c>
      <c r="D15489" s="1" t="s">
        <v>40</v>
      </c>
      <c r="E15489" s="1">
        <v>20601336449</v>
      </c>
      <c r="F15489" s="1" t="s">
        <v>48952</v>
      </c>
      <c r="G15489" s="1">
        <v>43096498</v>
      </c>
      <c r="H15489" s="1" t="s">
        <v>49912</v>
      </c>
      <c r="I15489" s="2">
        <v>45096</v>
      </c>
      <c r="J15489" s="15" t="str">
        <f>MID(Tabla1[[#This Row],[HORA]],1,5)</f>
        <v>18:08</v>
      </c>
      <c r="K15489" s="16">
        <f>IF(Tabla1[[#This Row],[FECHA]]=I15490,IF(J15490-J15489&gt;0,(J15490-J15489)*1440,0),0)</f>
        <v>2.9999999999999893</v>
      </c>
      <c r="L15489" s="14">
        <f>2+L15230-Datos!$C$8</f>
        <v>7.7600000000000016</v>
      </c>
      <c r="M15489" s="13" t="s">
        <v>56147</v>
      </c>
      <c r="N15489" s="1" t="s">
        <v>53428</v>
      </c>
      <c r="O15489" s="1">
        <v>60</v>
      </c>
      <c r="P15489" s="1" t="s">
        <v>20</v>
      </c>
      <c r="Q15489" s="4" t="s">
        <v>21</v>
      </c>
    </row>
    <row r="15490" spans="1:17" ht="22.5" x14ac:dyDescent="0.25">
      <c r="A15490" s="3">
        <v>14925</v>
      </c>
      <c r="B15490" s="1" t="s">
        <v>45661</v>
      </c>
      <c r="C15490" s="1" t="s">
        <v>15</v>
      </c>
      <c r="D15490" s="1" t="s">
        <v>3257</v>
      </c>
      <c r="E15490" s="1">
        <v>43650664</v>
      </c>
      <c r="F15490" s="1" t="s">
        <v>45662</v>
      </c>
      <c r="G15490" s="1">
        <v>73652472</v>
      </c>
      <c r="H15490" s="1" t="s">
        <v>45663</v>
      </c>
      <c r="I15490" s="2">
        <v>45096</v>
      </c>
      <c r="J15490" s="15" t="str">
        <f>MID(Tabla1[[#This Row],[HORA]],1,5)</f>
        <v>18:11</v>
      </c>
      <c r="K15490" s="16">
        <f>IF(Tabla1[[#This Row],[FECHA]]=I15491,IF(J15491-J15490&gt;0,(J15491-J15490)*1440,0),0)</f>
        <v>6.0000000000001386</v>
      </c>
      <c r="L15490" s="14">
        <f>2+L15231-Datos!$C$8</f>
        <v>5.860000000000003</v>
      </c>
      <c r="M15490" s="13" t="s">
        <v>56150</v>
      </c>
      <c r="N15490" s="1" t="s">
        <v>41932</v>
      </c>
      <c r="O15490" s="1">
        <v>20</v>
      </c>
      <c r="P15490" s="1" t="s">
        <v>1432</v>
      </c>
      <c r="Q15490" s="4" t="s">
        <v>21</v>
      </c>
    </row>
    <row r="15491" spans="1:17" ht="22.5" x14ac:dyDescent="0.25">
      <c r="A15491" s="3">
        <v>4375</v>
      </c>
      <c r="B15491" s="1" t="s">
        <v>13688</v>
      </c>
      <c r="C15491" s="1" t="s">
        <v>15</v>
      </c>
      <c r="D15491" s="1" t="s">
        <v>33</v>
      </c>
      <c r="E15491" s="1">
        <v>16646007</v>
      </c>
      <c r="F15491" s="1" t="s">
        <v>13689</v>
      </c>
      <c r="G15491" s="1">
        <v>2244976</v>
      </c>
      <c r="H15491" s="1" t="s">
        <v>13690</v>
      </c>
      <c r="I15491" s="2">
        <v>45096</v>
      </c>
      <c r="J15491" s="15" t="str">
        <f>MID(Tabla1[[#This Row],[HORA]],1,5)</f>
        <v>18:17</v>
      </c>
      <c r="K15491" s="16">
        <f>IF(Tabla1[[#This Row],[FECHA]]=I15492,IF(J15492-J15491&gt;0,(J15492-J15491)*1440,0),0)</f>
        <v>0</v>
      </c>
      <c r="L15491" s="14">
        <f>2+L15232-Datos!$C$8</f>
        <v>6.8700000000000028</v>
      </c>
      <c r="M15491" s="13" t="s">
        <v>56156</v>
      </c>
      <c r="N15491" s="1" t="s">
        <v>13691</v>
      </c>
      <c r="O15491" s="1">
        <v>15</v>
      </c>
      <c r="P15491" s="1" t="s">
        <v>376</v>
      </c>
      <c r="Q15491" s="4" t="s">
        <v>21</v>
      </c>
    </row>
    <row r="15492" spans="1:17" ht="22.5" x14ac:dyDescent="0.25">
      <c r="A15492" s="3">
        <v>18654</v>
      </c>
      <c r="B15492" s="1" t="s">
        <v>55458</v>
      </c>
      <c r="C15492" s="1" t="s">
        <v>15</v>
      </c>
      <c r="D15492" s="1" t="s">
        <v>40</v>
      </c>
      <c r="E15492" s="1">
        <v>20487725286</v>
      </c>
      <c r="F15492" s="1" t="s">
        <v>48803</v>
      </c>
      <c r="G15492" s="1">
        <v>2713845</v>
      </c>
      <c r="H15492" s="1" t="s">
        <v>55459</v>
      </c>
      <c r="I15492" s="2">
        <v>45096</v>
      </c>
      <c r="J15492" s="15" t="str">
        <f>MID(Tabla1[[#This Row],[HORA]],1,5)</f>
        <v>18:17</v>
      </c>
      <c r="K15492" s="16">
        <f>IF(Tabla1[[#This Row],[FECHA]]=I15493,IF(J15493-J15492&gt;0,(J15493-J15492)*1440,0),0)</f>
        <v>0.99999999999999645</v>
      </c>
      <c r="L15492" s="14">
        <f>2+L15233-Datos!$C$8</f>
        <v>8.240000000000002</v>
      </c>
      <c r="M15492" s="13" t="s">
        <v>56156</v>
      </c>
      <c r="N15492" s="1" t="s">
        <v>45762</v>
      </c>
      <c r="O15492" s="1">
        <v>15</v>
      </c>
      <c r="P15492" s="1" t="s">
        <v>1432</v>
      </c>
      <c r="Q15492" s="4" t="s">
        <v>21</v>
      </c>
    </row>
    <row r="15493" spans="1:17" ht="22.5" x14ac:dyDescent="0.25">
      <c r="A15493" s="3">
        <v>14926</v>
      </c>
      <c r="B15493" s="1" t="s">
        <v>45664</v>
      </c>
      <c r="C15493" s="1" t="s">
        <v>15</v>
      </c>
      <c r="D15493" s="1" t="s">
        <v>40</v>
      </c>
      <c r="E15493" s="1">
        <v>16689945</v>
      </c>
      <c r="F15493" s="1" t="s">
        <v>45665</v>
      </c>
      <c r="G15493" s="1">
        <v>2244977</v>
      </c>
      <c r="H15493" s="1" t="s">
        <v>45666</v>
      </c>
      <c r="I15493" s="2">
        <v>45096</v>
      </c>
      <c r="J15493" s="15" t="str">
        <f>MID(Tabla1[[#This Row],[HORA]],1,5)</f>
        <v>18:18</v>
      </c>
      <c r="K15493" s="16">
        <f>IF(Tabla1[[#This Row],[FECHA]]=I15494,IF(J15494-J15493&gt;0,(J15494-J15493)*1440,0),0)</f>
        <v>2.9999999999999893</v>
      </c>
      <c r="L15493" s="14">
        <f>2+L15234-Datos!$C$8</f>
        <v>7.990000000000002</v>
      </c>
      <c r="M15493" s="13" t="s">
        <v>56157</v>
      </c>
      <c r="N15493" s="1" t="s">
        <v>45667</v>
      </c>
      <c r="O15493" s="1">
        <v>10</v>
      </c>
      <c r="P15493" s="1" t="s">
        <v>1432</v>
      </c>
      <c r="Q15493" s="4" t="s">
        <v>21</v>
      </c>
    </row>
    <row r="15494" spans="1:17" ht="22.5" x14ac:dyDescent="0.25">
      <c r="A15494" s="3">
        <v>14927</v>
      </c>
      <c r="B15494" s="1" t="s">
        <v>45668</v>
      </c>
      <c r="C15494" s="1" t="s">
        <v>15</v>
      </c>
      <c r="D15494" s="1" t="s">
        <v>40</v>
      </c>
      <c r="E15494" s="1">
        <v>47277764</v>
      </c>
      <c r="F15494" s="1" t="s">
        <v>45669</v>
      </c>
      <c r="G15494" s="1">
        <v>2244978</v>
      </c>
      <c r="H15494" s="1" t="s">
        <v>45670</v>
      </c>
      <c r="I15494" s="2">
        <v>45096</v>
      </c>
      <c r="J15494" s="15" t="str">
        <f>MID(Tabla1[[#This Row],[HORA]],1,5)</f>
        <v>18:21</v>
      </c>
      <c r="K15494" s="16">
        <f>IF(Tabla1[[#This Row],[FECHA]]=I15495,IF(J15495-J15494&gt;0,(J15495-J15494)*1440,0),0)</f>
        <v>0.99999999999999645</v>
      </c>
      <c r="L15494" s="14">
        <f>2+L15235-Datos!$C$8</f>
        <v>10.930000000000003</v>
      </c>
      <c r="M15494" s="13" t="s">
        <v>56160</v>
      </c>
      <c r="N15494" s="1" t="s">
        <v>45671</v>
      </c>
      <c r="O15494" s="1">
        <v>20</v>
      </c>
      <c r="P15494" s="1" t="s">
        <v>1432</v>
      </c>
      <c r="Q15494" s="4" t="s">
        <v>21</v>
      </c>
    </row>
    <row r="15495" spans="1:17" ht="22.5" x14ac:dyDescent="0.25">
      <c r="A15495" s="3">
        <v>14928</v>
      </c>
      <c r="B15495" s="1" t="s">
        <v>45672</v>
      </c>
      <c r="C15495" s="1" t="s">
        <v>15</v>
      </c>
      <c r="D15495" s="1" t="s">
        <v>40</v>
      </c>
      <c r="E15495" s="1">
        <v>75713561</v>
      </c>
      <c r="F15495" s="1" t="s">
        <v>45673</v>
      </c>
      <c r="G15495" s="1">
        <v>2244979</v>
      </c>
      <c r="H15495" s="1" t="s">
        <v>15823</v>
      </c>
      <c r="I15495" s="2">
        <v>45096</v>
      </c>
      <c r="J15495" s="15" t="str">
        <f>MID(Tabla1[[#This Row],[HORA]],1,5)</f>
        <v>18:22</v>
      </c>
      <c r="K15495" s="16">
        <f>IF(Tabla1[[#This Row],[FECHA]]=I15496,IF(J15496-J15495&gt;0,(J15496-J15495)*1440,0),0)</f>
        <v>4.9999999999998224</v>
      </c>
      <c r="L15495" s="14">
        <f>2+L15236-Datos!$C$8</f>
        <v>8.0800000000000018</v>
      </c>
      <c r="M15495" s="13" t="s">
        <v>56161</v>
      </c>
      <c r="N15495" s="1" t="s">
        <v>1715</v>
      </c>
      <c r="O15495" s="1">
        <v>20</v>
      </c>
      <c r="P15495" s="1" t="s">
        <v>1432</v>
      </c>
      <c r="Q15495" s="4" t="s">
        <v>21</v>
      </c>
    </row>
    <row r="15496" spans="1:17" ht="22.5" x14ac:dyDescent="0.25">
      <c r="A15496" s="3">
        <v>14929</v>
      </c>
      <c r="B15496" s="1" t="s">
        <v>45674</v>
      </c>
      <c r="C15496" s="1" t="s">
        <v>15</v>
      </c>
      <c r="D15496" s="1" t="s">
        <v>23</v>
      </c>
      <c r="E15496" s="1">
        <v>17434552</v>
      </c>
      <c r="F15496" s="1" t="s">
        <v>45675</v>
      </c>
      <c r="G15496" s="1">
        <v>2244982</v>
      </c>
      <c r="H15496" s="1" t="s">
        <v>45676</v>
      </c>
      <c r="I15496" s="2">
        <v>45096</v>
      </c>
      <c r="J15496" s="15" t="str">
        <f>MID(Tabla1[[#This Row],[HORA]],1,5)</f>
        <v>18:27</v>
      </c>
      <c r="K15496" s="16">
        <f>IF(Tabla1[[#This Row],[FECHA]]=I15497,IF(J15497-J15496&gt;0,(J15497-J15496)*1440,0),0)</f>
        <v>0.99999999999999645</v>
      </c>
      <c r="L15496" s="14">
        <f>2+L15237-Datos!$C$8</f>
        <v>6.2900000000000027</v>
      </c>
      <c r="M15496" s="13" t="s">
        <v>56166</v>
      </c>
      <c r="N15496" s="1" t="s">
        <v>45618</v>
      </c>
      <c r="O15496" s="1">
        <v>10</v>
      </c>
      <c r="P15496" s="1" t="s">
        <v>1432</v>
      </c>
      <c r="Q15496" s="4" t="s">
        <v>21</v>
      </c>
    </row>
    <row r="15497" spans="1:17" ht="22.5" x14ac:dyDescent="0.25">
      <c r="A15497" s="3">
        <v>11074</v>
      </c>
      <c r="B15497" s="1" t="s">
        <v>34380</v>
      </c>
      <c r="C15497" s="1" t="s">
        <v>15</v>
      </c>
      <c r="D15497" s="1" t="s">
        <v>23</v>
      </c>
      <c r="E15497" s="1">
        <v>43910607</v>
      </c>
      <c r="F15497" s="1" t="s">
        <v>34381</v>
      </c>
      <c r="G15497" s="1">
        <v>2244983</v>
      </c>
      <c r="H15497" s="1" t="s">
        <v>34382</v>
      </c>
      <c r="I15497" s="2">
        <v>45096</v>
      </c>
      <c r="J15497" s="15" t="str">
        <f>MID(Tabla1[[#This Row],[HORA]],1,5)</f>
        <v>18:28</v>
      </c>
      <c r="K15497" s="16">
        <f>IF(Tabla1[[#This Row],[FECHA]]=I15498,IF(J15498-J15497&gt;0,(J15498-J15497)*1440,0),0)</f>
        <v>1.0000000000001563</v>
      </c>
      <c r="L15497" s="14">
        <f>2+L15238-Datos!$C$8</f>
        <v>7.0800000000000018</v>
      </c>
      <c r="M15497" s="13" t="s">
        <v>56167</v>
      </c>
      <c r="N15497" s="1" t="s">
        <v>205</v>
      </c>
      <c r="O15497" s="1">
        <v>20</v>
      </c>
      <c r="P15497" s="1" t="s">
        <v>20</v>
      </c>
      <c r="Q15497" s="4" t="s">
        <v>21</v>
      </c>
    </row>
    <row r="15498" spans="1:17" ht="22.5" x14ac:dyDescent="0.25">
      <c r="A15498" s="3">
        <v>16494</v>
      </c>
      <c r="B15498" s="1" t="s">
        <v>50013</v>
      </c>
      <c r="C15498" s="1" t="s">
        <v>15</v>
      </c>
      <c r="D15498" s="1" t="s">
        <v>71</v>
      </c>
      <c r="E15498" s="1">
        <v>20101066992</v>
      </c>
      <c r="F15498" s="1" t="s">
        <v>50014</v>
      </c>
      <c r="G15498" s="1">
        <v>70684877</v>
      </c>
      <c r="H15498" s="1" t="s">
        <v>45934</v>
      </c>
      <c r="I15498" s="2">
        <v>45096</v>
      </c>
      <c r="J15498" s="15" t="str">
        <f>MID(Tabla1[[#This Row],[HORA]],1,5)</f>
        <v>18:29</v>
      </c>
      <c r="K15498" s="16">
        <f>IF(Tabla1[[#This Row],[FECHA]]=I15499,IF(J15499-J15498&gt;0,(J15499-J15498)*1440,0),0)</f>
        <v>0</v>
      </c>
      <c r="L15498" s="14">
        <f>2+L15239-Datos!$C$8</f>
        <v>5.8200000000000021</v>
      </c>
      <c r="M15498" s="13" t="s">
        <v>56168</v>
      </c>
      <c r="N15498" s="1" t="s">
        <v>50015</v>
      </c>
      <c r="O15498" s="1">
        <v>30</v>
      </c>
      <c r="P15498" s="1" t="s">
        <v>376</v>
      </c>
      <c r="Q15498" s="4" t="s">
        <v>21</v>
      </c>
    </row>
    <row r="15499" spans="1:17" ht="22.5" x14ac:dyDescent="0.25">
      <c r="A15499" s="3">
        <v>18655</v>
      </c>
      <c r="B15499" s="1" t="s">
        <v>55460</v>
      </c>
      <c r="C15499" s="1" t="s">
        <v>15</v>
      </c>
      <c r="D15499" s="1" t="s">
        <v>40</v>
      </c>
      <c r="E15499" s="1">
        <v>20605391452</v>
      </c>
      <c r="F15499" s="1" t="s">
        <v>55461</v>
      </c>
      <c r="G15499" s="1">
        <v>44372335</v>
      </c>
      <c r="H15499" s="1" t="s">
        <v>55462</v>
      </c>
      <c r="I15499" s="2">
        <v>45096</v>
      </c>
      <c r="J15499" s="15" t="str">
        <f>MID(Tabla1[[#This Row],[HORA]],1,5)</f>
        <v>18:29</v>
      </c>
      <c r="K15499" s="16">
        <f>IF(Tabla1[[#This Row],[FECHA]]=I15500,IF(J15500-J15499&gt;0,(J15500-J15499)*1440,0),0)</f>
        <v>0.99999999999999645</v>
      </c>
      <c r="L15499" s="14">
        <f>2+L15240-Datos!$C$8</f>
        <v>8.740000000000002</v>
      </c>
      <c r="M15499" s="13" t="s">
        <v>56168</v>
      </c>
      <c r="N15499" s="1" t="s">
        <v>1577</v>
      </c>
      <c r="O15499" s="1">
        <v>10</v>
      </c>
      <c r="P15499" s="1" t="s">
        <v>1432</v>
      </c>
      <c r="Q15499" s="4" t="s">
        <v>21</v>
      </c>
    </row>
    <row r="15500" spans="1:17" ht="22.5" x14ac:dyDescent="0.25">
      <c r="A15500" s="3">
        <v>11075</v>
      </c>
      <c r="B15500" s="1" t="s">
        <v>34383</v>
      </c>
      <c r="C15500" s="1" t="s">
        <v>15</v>
      </c>
      <c r="D15500" s="1" t="s">
        <v>40</v>
      </c>
      <c r="E15500" s="1">
        <v>43910607</v>
      </c>
      <c r="F15500" s="1" t="s">
        <v>34381</v>
      </c>
      <c r="G15500" s="1">
        <v>2244985</v>
      </c>
      <c r="H15500" s="1" t="s">
        <v>34384</v>
      </c>
      <c r="I15500" s="2">
        <v>45096</v>
      </c>
      <c r="J15500" s="15" t="str">
        <f>MID(Tabla1[[#This Row],[HORA]],1,5)</f>
        <v>18:30</v>
      </c>
      <c r="K15500" s="16">
        <f>IF(Tabla1[[#This Row],[FECHA]]=I15501,IF(J15501-J15500&gt;0,(J15501-J15500)*1440,0),0)</f>
        <v>1.9999999999999929</v>
      </c>
      <c r="L15500" s="14">
        <f>2+L15241-Datos!$C$8</f>
        <v>11.220000000000002</v>
      </c>
      <c r="M15500" s="13" t="s">
        <v>56169</v>
      </c>
      <c r="N15500" s="1" t="s">
        <v>34385</v>
      </c>
      <c r="O15500" s="1">
        <v>70</v>
      </c>
      <c r="P15500" s="1" t="s">
        <v>20</v>
      </c>
      <c r="Q15500" s="4" t="s">
        <v>21</v>
      </c>
    </row>
    <row r="15501" spans="1:17" ht="22.5" x14ac:dyDescent="0.25">
      <c r="A15501" s="3">
        <v>14930</v>
      </c>
      <c r="B15501" s="1" t="s">
        <v>45677</v>
      </c>
      <c r="C15501" s="1" t="s">
        <v>15</v>
      </c>
      <c r="D15501" s="1" t="s">
        <v>23</v>
      </c>
      <c r="E15501" s="1">
        <v>16670368</v>
      </c>
      <c r="F15501" s="1" t="s">
        <v>45678</v>
      </c>
      <c r="G15501" s="1">
        <v>2244986</v>
      </c>
      <c r="H15501" s="1" t="s">
        <v>45679</v>
      </c>
      <c r="I15501" s="2">
        <v>45096</v>
      </c>
      <c r="J15501" s="15" t="str">
        <f>MID(Tabla1[[#This Row],[HORA]],1,5)</f>
        <v>18:32</v>
      </c>
      <c r="K15501" s="16">
        <f>IF(Tabla1[[#This Row],[FECHA]]=I15502,IF(J15502-J15501&gt;0,(J15502-J15501)*1440,0),0)</f>
        <v>2.9999999999998295</v>
      </c>
      <c r="L15501" s="14">
        <f>2+L15242-Datos!$C$8</f>
        <v>6.9200000000000017</v>
      </c>
      <c r="M15501" s="13" t="s">
        <v>56171</v>
      </c>
      <c r="N15501" s="1" t="s">
        <v>45680</v>
      </c>
      <c r="O15501" s="1">
        <v>20</v>
      </c>
      <c r="P15501" s="1" t="s">
        <v>1432</v>
      </c>
      <c r="Q15501" s="4" t="s">
        <v>21</v>
      </c>
    </row>
    <row r="15502" spans="1:17" ht="22.5" x14ac:dyDescent="0.25">
      <c r="A15502" s="3">
        <v>11076</v>
      </c>
      <c r="B15502" s="1" t="s">
        <v>34386</v>
      </c>
      <c r="C15502" s="1" t="s">
        <v>15</v>
      </c>
      <c r="D15502" s="1" t="s">
        <v>40</v>
      </c>
      <c r="E15502" s="1">
        <v>16740375</v>
      </c>
      <c r="F15502" s="1" t="s">
        <v>34387</v>
      </c>
      <c r="G15502" s="1">
        <v>75454703</v>
      </c>
      <c r="H15502" s="1" t="s">
        <v>24915</v>
      </c>
      <c r="I15502" s="2">
        <v>45096</v>
      </c>
      <c r="J15502" s="15" t="str">
        <f>MID(Tabla1[[#This Row],[HORA]],1,5)</f>
        <v>18:35</v>
      </c>
      <c r="K15502" s="16">
        <f>IF(Tabla1[[#This Row],[FECHA]]=I15503,IF(J15503-J15502&gt;0,(J15503-J15502)*1440,0),0)</f>
        <v>0</v>
      </c>
      <c r="L15502" s="14">
        <f>2+L15243-Datos!$C$8</f>
        <v>6.0200000000000031</v>
      </c>
      <c r="M15502" s="13" t="s">
        <v>56174</v>
      </c>
      <c r="N15502" s="1" t="s">
        <v>34388</v>
      </c>
      <c r="O15502" s="1">
        <v>15</v>
      </c>
      <c r="P15502" s="1" t="s">
        <v>20</v>
      </c>
      <c r="Q15502" s="4" t="s">
        <v>21</v>
      </c>
    </row>
    <row r="15503" spans="1:17" ht="22.5" x14ac:dyDescent="0.25">
      <c r="A15503" s="3">
        <v>14931</v>
      </c>
      <c r="B15503" s="1" t="s">
        <v>45681</v>
      </c>
      <c r="C15503" s="1" t="s">
        <v>15</v>
      </c>
      <c r="D15503" s="1" t="s">
        <v>172</v>
      </c>
      <c r="E15503" s="1">
        <v>74296071</v>
      </c>
      <c r="F15503" s="1" t="s">
        <v>45682</v>
      </c>
      <c r="G15503" s="1">
        <v>2244987</v>
      </c>
      <c r="H15503" s="1" t="s">
        <v>15823</v>
      </c>
      <c r="I15503" s="2">
        <v>45096</v>
      </c>
      <c r="J15503" s="15" t="str">
        <f>MID(Tabla1[[#This Row],[HORA]],1,5)</f>
        <v>18:35</v>
      </c>
      <c r="K15503" s="16">
        <f>IF(Tabla1[[#This Row],[FECHA]]=I15504,IF(J15504-J15503&gt;0,(J15504-J15503)*1440,0),0)</f>
        <v>3.0000000000001492</v>
      </c>
      <c r="L15503" s="14">
        <f>2+L15244-Datos!$C$8</f>
        <v>7.2200000000000024</v>
      </c>
      <c r="M15503" s="13" t="s">
        <v>56174</v>
      </c>
      <c r="N15503" s="1" t="s">
        <v>1715</v>
      </c>
      <c r="O15503" s="1">
        <v>15</v>
      </c>
      <c r="P15503" s="1" t="s">
        <v>1432</v>
      </c>
      <c r="Q15503" s="4" t="s">
        <v>21</v>
      </c>
    </row>
    <row r="15504" spans="1:17" ht="22.5" x14ac:dyDescent="0.25">
      <c r="A15504" s="3">
        <v>11077</v>
      </c>
      <c r="B15504" s="1" t="s">
        <v>34389</v>
      </c>
      <c r="C15504" s="1" t="s">
        <v>15</v>
      </c>
      <c r="D15504" s="1" t="s">
        <v>40</v>
      </c>
      <c r="E15504" s="1">
        <v>42024703</v>
      </c>
      <c r="F15504" s="1" t="s">
        <v>34390</v>
      </c>
      <c r="G15504" s="1">
        <v>41188742</v>
      </c>
      <c r="H15504" s="1" t="s">
        <v>34391</v>
      </c>
      <c r="I15504" s="2">
        <v>45096</v>
      </c>
      <c r="J15504" s="15" t="str">
        <f>MID(Tabla1[[#This Row],[HORA]],1,5)</f>
        <v>18:38</v>
      </c>
      <c r="K15504" s="16">
        <f>IF(Tabla1[[#This Row],[FECHA]]=I15505,IF(J15505-J15504&gt;0,(J15505-J15504)*1440,0),0)</f>
        <v>2.9999999999999893</v>
      </c>
      <c r="L15504" s="14">
        <f>2+L15245-Datos!$C$8</f>
        <v>8.7200000000000024</v>
      </c>
      <c r="M15504" s="13" t="s">
        <v>56177</v>
      </c>
      <c r="N15504" s="1" t="s">
        <v>34392</v>
      </c>
      <c r="O15504" s="1">
        <v>15</v>
      </c>
      <c r="P15504" s="1" t="s">
        <v>20</v>
      </c>
      <c r="Q15504" s="4" t="s">
        <v>21</v>
      </c>
    </row>
    <row r="15505" spans="1:17" ht="22.5" x14ac:dyDescent="0.25">
      <c r="A15505" s="3">
        <v>11078</v>
      </c>
      <c r="B15505" s="1" t="s">
        <v>34393</v>
      </c>
      <c r="C15505" s="1" t="s">
        <v>15</v>
      </c>
      <c r="D15505" s="1" t="s">
        <v>40</v>
      </c>
      <c r="E15505" s="1">
        <v>2244988</v>
      </c>
      <c r="F15505" s="1" t="s">
        <v>34394</v>
      </c>
      <c r="G15505" s="1">
        <v>73979574</v>
      </c>
      <c r="H15505" s="1" t="s">
        <v>30133</v>
      </c>
      <c r="I15505" s="2">
        <v>45096</v>
      </c>
      <c r="J15505" s="15" t="str">
        <f>MID(Tabla1[[#This Row],[HORA]],1,5)</f>
        <v>18:41</v>
      </c>
      <c r="K15505" s="16">
        <f>IF(Tabla1[[#This Row],[FECHA]]=I15506,IF(J15506-J15505&gt;0,(J15506-J15505)*1440,0),0)</f>
        <v>3.9999999999999858</v>
      </c>
      <c r="L15505" s="14">
        <f>2+L15246-Datos!$C$8</f>
        <v>6.0700000000000021</v>
      </c>
      <c r="M15505" s="13" t="s">
        <v>56180</v>
      </c>
      <c r="N15505" s="1" t="s">
        <v>59</v>
      </c>
      <c r="O15505" s="1">
        <v>10</v>
      </c>
      <c r="P15505" s="1" t="s">
        <v>20</v>
      </c>
      <c r="Q15505" s="4" t="s">
        <v>21</v>
      </c>
    </row>
    <row r="15506" spans="1:17" ht="22.5" x14ac:dyDescent="0.25">
      <c r="A15506" s="3">
        <v>14932</v>
      </c>
      <c r="B15506" s="1" t="s">
        <v>45683</v>
      </c>
      <c r="C15506" s="1" t="s">
        <v>15</v>
      </c>
      <c r="D15506" s="1" t="s">
        <v>40</v>
      </c>
      <c r="E15506" s="1">
        <v>46350853</v>
      </c>
      <c r="F15506" s="1" t="s">
        <v>45684</v>
      </c>
      <c r="G15506" s="1">
        <v>2244989</v>
      </c>
      <c r="H15506" s="1" t="s">
        <v>34226</v>
      </c>
      <c r="I15506" s="2">
        <v>45096</v>
      </c>
      <c r="J15506" s="15" t="str">
        <f>MID(Tabla1[[#This Row],[HORA]],1,5)</f>
        <v>18:45</v>
      </c>
      <c r="K15506" s="16">
        <f>IF(Tabla1[[#This Row],[FECHA]]=I15507,IF(J15507-J15506&gt;0,(J15507-J15506)*1440,0),0)</f>
        <v>2.0000000000001528</v>
      </c>
      <c r="L15506" s="14">
        <f>2+L15247-Datos!$C$8</f>
        <v>8.2200000000000024</v>
      </c>
      <c r="M15506" s="13" t="s">
        <v>56184</v>
      </c>
      <c r="N15506" s="1" t="s">
        <v>1577</v>
      </c>
      <c r="O15506" s="1">
        <v>10</v>
      </c>
      <c r="P15506" s="1" t="s">
        <v>1432</v>
      </c>
      <c r="Q15506" s="4" t="s">
        <v>21</v>
      </c>
    </row>
    <row r="15507" spans="1:17" ht="22.5" x14ac:dyDescent="0.25">
      <c r="A15507" s="3">
        <v>4376</v>
      </c>
      <c r="B15507" s="1" t="s">
        <v>13692</v>
      </c>
      <c r="C15507" s="1" t="s">
        <v>15</v>
      </c>
      <c r="D15507" s="1" t="s">
        <v>33</v>
      </c>
      <c r="E15507" s="1">
        <v>40896631</v>
      </c>
      <c r="F15507" s="1" t="s">
        <v>13693</v>
      </c>
      <c r="G15507" s="1">
        <v>2244990</v>
      </c>
      <c r="H15507" s="1" t="s">
        <v>13694</v>
      </c>
      <c r="I15507" s="2">
        <v>45096</v>
      </c>
      <c r="J15507" s="15" t="str">
        <f>MID(Tabla1[[#This Row],[HORA]],1,5)</f>
        <v>18:47</v>
      </c>
      <c r="K15507" s="16">
        <f>IF(Tabla1[[#This Row],[FECHA]]=I15508,IF(J15508-J15507&gt;0,(J15508-J15507)*1440,0),0)</f>
        <v>0.99999999999983658</v>
      </c>
      <c r="L15507" s="14">
        <f>2+L15248-Datos!$C$8</f>
        <v>9.9200000000000017</v>
      </c>
      <c r="M15507" s="13" t="s">
        <v>56186</v>
      </c>
      <c r="N15507" s="1" t="s">
        <v>13695</v>
      </c>
      <c r="O15507" s="1">
        <v>30</v>
      </c>
      <c r="P15507" s="1" t="s">
        <v>376</v>
      </c>
      <c r="Q15507" s="4" t="s">
        <v>21</v>
      </c>
    </row>
    <row r="15508" spans="1:17" ht="22.5" x14ac:dyDescent="0.25">
      <c r="A15508" s="3">
        <v>18656</v>
      </c>
      <c r="B15508" s="1" t="s">
        <v>55463</v>
      </c>
      <c r="C15508" s="1" t="s">
        <v>15</v>
      </c>
      <c r="D15508" s="1" t="s">
        <v>33</v>
      </c>
      <c r="E15508" s="1">
        <v>20538902374</v>
      </c>
      <c r="F15508" s="1" t="s">
        <v>48400</v>
      </c>
      <c r="G15508" s="1">
        <v>46546184</v>
      </c>
      <c r="H15508" s="1" t="s">
        <v>48401</v>
      </c>
      <c r="I15508" s="2">
        <v>45096</v>
      </c>
      <c r="J15508" s="15" t="str">
        <f>MID(Tabla1[[#This Row],[HORA]],1,5)</f>
        <v>18:48</v>
      </c>
      <c r="K15508" s="16">
        <f>IF(Tabla1[[#This Row],[FECHA]]=I15509,IF(J15509-J15508&gt;0,(J15509-J15508)*1440,0),0)</f>
        <v>1.9999999999999929</v>
      </c>
      <c r="L15508" s="14">
        <f>2+L15249-Datos!$C$8</f>
        <v>7.0800000000000018</v>
      </c>
      <c r="M15508" s="13" t="s">
        <v>56187</v>
      </c>
      <c r="N15508" s="1" t="s">
        <v>55464</v>
      </c>
      <c r="O15508" s="1">
        <v>15</v>
      </c>
      <c r="P15508" s="1" t="s">
        <v>1432</v>
      </c>
      <c r="Q15508" s="4" t="s">
        <v>21</v>
      </c>
    </row>
    <row r="15509" spans="1:17" ht="22.5" x14ac:dyDescent="0.25">
      <c r="A15509" s="3">
        <v>14933</v>
      </c>
      <c r="B15509" s="1" t="s">
        <v>45685</v>
      </c>
      <c r="C15509" s="1" t="s">
        <v>15</v>
      </c>
      <c r="D15509" s="1" t="s">
        <v>23</v>
      </c>
      <c r="E15509" s="1">
        <v>16753696</v>
      </c>
      <c r="F15509" s="1" t="s">
        <v>45686</v>
      </c>
      <c r="G15509" s="1">
        <v>42521337</v>
      </c>
      <c r="H15509" s="1" t="s">
        <v>45687</v>
      </c>
      <c r="I15509" s="2">
        <v>45096</v>
      </c>
      <c r="J15509" s="15" t="str">
        <f>MID(Tabla1[[#This Row],[HORA]],1,5)</f>
        <v>18:50</v>
      </c>
      <c r="K15509" s="16">
        <f>IF(Tabla1[[#This Row],[FECHA]]=I15510,IF(J15510-J15509&gt;0,(J15510-J15509)*1440,0),0)</f>
        <v>1.9999999999999929</v>
      </c>
      <c r="L15509" s="14">
        <f>2+L15250-Datos!$C$8</f>
        <v>8.0200000000000031</v>
      </c>
      <c r="M15509" s="13" t="s">
        <v>56189</v>
      </c>
      <c r="N15509" s="1" t="s">
        <v>45688</v>
      </c>
      <c r="O15509" s="1">
        <v>10</v>
      </c>
      <c r="P15509" s="1" t="s">
        <v>1432</v>
      </c>
      <c r="Q15509" s="4" t="s">
        <v>21</v>
      </c>
    </row>
    <row r="15510" spans="1:17" ht="22.5" x14ac:dyDescent="0.25">
      <c r="A15510" s="3">
        <v>14934</v>
      </c>
      <c r="B15510" s="1" t="s">
        <v>45689</v>
      </c>
      <c r="C15510" s="1" t="s">
        <v>15</v>
      </c>
      <c r="D15510" s="1" t="s">
        <v>71</v>
      </c>
      <c r="E15510" s="1">
        <v>41827635</v>
      </c>
      <c r="F15510" s="1" t="s">
        <v>42792</v>
      </c>
      <c r="G15510" s="1">
        <v>43256978</v>
      </c>
      <c r="H15510" s="1" t="s">
        <v>42793</v>
      </c>
      <c r="I15510" s="2">
        <v>45096</v>
      </c>
      <c r="J15510" s="15" t="str">
        <f>MID(Tabla1[[#This Row],[HORA]],1,5)</f>
        <v>18:52</v>
      </c>
      <c r="K15510" s="16">
        <f>IF(Tabla1[[#This Row],[FECHA]]=I15511,IF(J15511-J15510&gt;0,(J15511-J15510)*1440,0),0)</f>
        <v>0.99999999999999645</v>
      </c>
      <c r="L15510" s="14">
        <f>2+L15251-Datos!$C$8</f>
        <v>8.2600000000000016</v>
      </c>
      <c r="M15510" s="13" t="s">
        <v>56191</v>
      </c>
      <c r="N15510" s="1" t="s">
        <v>45690</v>
      </c>
      <c r="O15510" s="1">
        <v>30</v>
      </c>
      <c r="P15510" s="1" t="s">
        <v>1432</v>
      </c>
      <c r="Q15510" s="4" t="s">
        <v>21</v>
      </c>
    </row>
    <row r="15511" spans="1:17" ht="22.5" x14ac:dyDescent="0.25">
      <c r="A15511" s="3">
        <v>17819</v>
      </c>
      <c r="B15511" s="1" t="s">
        <v>53429</v>
      </c>
      <c r="C15511" s="1" t="s">
        <v>15</v>
      </c>
      <c r="D15511" s="1" t="s">
        <v>61</v>
      </c>
      <c r="E15511" s="1">
        <v>20600143884</v>
      </c>
      <c r="F15511" s="1" t="s">
        <v>48056</v>
      </c>
      <c r="G15511" s="1">
        <v>42096553</v>
      </c>
      <c r="H15511" s="1" t="s">
        <v>53430</v>
      </c>
      <c r="I15511" s="2">
        <v>45096</v>
      </c>
      <c r="J15511" s="15" t="str">
        <f>MID(Tabla1[[#This Row],[HORA]],1,5)</f>
        <v>18:53</v>
      </c>
      <c r="K15511" s="16">
        <f>IF(Tabla1[[#This Row],[FECHA]]=I15512,IF(J15512-J15511&gt;0,(J15512-J15511)*1440,0),0)</f>
        <v>0.99999999999999645</v>
      </c>
      <c r="L15511" s="14">
        <f>2+L15252-Datos!$C$8</f>
        <v>7.9300000000000033</v>
      </c>
      <c r="M15511" s="13" t="s">
        <v>56192</v>
      </c>
      <c r="N15511" s="1" t="s">
        <v>53431</v>
      </c>
      <c r="O15511" s="1">
        <v>100</v>
      </c>
      <c r="P15511" s="1" t="s">
        <v>20</v>
      </c>
      <c r="Q15511" s="4" t="s">
        <v>21</v>
      </c>
    </row>
    <row r="15512" spans="1:17" ht="22.5" x14ac:dyDescent="0.25">
      <c r="A15512" s="3">
        <v>14935</v>
      </c>
      <c r="B15512" s="1" t="s">
        <v>45691</v>
      </c>
      <c r="C15512" s="1" t="s">
        <v>15</v>
      </c>
      <c r="D15512" s="1" t="s">
        <v>23</v>
      </c>
      <c r="E15512" s="1">
        <v>43959222</v>
      </c>
      <c r="F15512" s="1" t="s">
        <v>45692</v>
      </c>
      <c r="G15512" s="1">
        <v>41440398</v>
      </c>
      <c r="H15512" s="1" t="s">
        <v>45693</v>
      </c>
      <c r="I15512" s="2">
        <v>45096</v>
      </c>
      <c r="J15512" s="15" t="str">
        <f>MID(Tabla1[[#This Row],[HORA]],1,5)</f>
        <v>18:54</v>
      </c>
      <c r="K15512" s="16">
        <f>IF(Tabla1[[#This Row],[FECHA]]=I15513,IF(J15513-J15512&gt;0,(J15513-J15512)*1440,0),0)</f>
        <v>2.9999999999999893</v>
      </c>
      <c r="L15512" s="14">
        <f>2+L15253-Datos!$C$8</f>
        <v>9.1700000000000017</v>
      </c>
      <c r="M15512" s="13" t="s">
        <v>56193</v>
      </c>
      <c r="N15512" s="1" t="s">
        <v>1431</v>
      </c>
      <c r="O15512" s="1">
        <v>15</v>
      </c>
      <c r="P15512" s="1" t="s">
        <v>1432</v>
      </c>
      <c r="Q15512" s="4" t="s">
        <v>21</v>
      </c>
    </row>
    <row r="15513" spans="1:17" ht="22.5" x14ac:dyDescent="0.25">
      <c r="A15513" s="3">
        <v>4377</v>
      </c>
      <c r="B15513" s="1" t="s">
        <v>13696</v>
      </c>
      <c r="C15513" s="1" t="s">
        <v>15</v>
      </c>
      <c r="D15513" s="1" t="s">
        <v>33</v>
      </c>
      <c r="E15513" s="1">
        <v>76679747</v>
      </c>
      <c r="F15513" s="1" t="s">
        <v>13697</v>
      </c>
      <c r="G15513" s="1">
        <v>42286157</v>
      </c>
      <c r="H15513" s="1" t="s">
        <v>13698</v>
      </c>
      <c r="I15513" s="2">
        <v>45096</v>
      </c>
      <c r="J15513" s="15" t="str">
        <f>MID(Tabla1[[#This Row],[HORA]],1,5)</f>
        <v>18:57</v>
      </c>
      <c r="K15513" s="16">
        <f>IF(Tabla1[[#This Row],[FECHA]]=I15514,IF(J15514-J15513&gt;0,(J15514-J15513)*1440,0),0)</f>
        <v>5.0000000000001421</v>
      </c>
      <c r="L15513" s="14">
        <f>2+L15254-Datos!$C$8</f>
        <v>10.860000000000003</v>
      </c>
      <c r="M15513" s="13" t="s">
        <v>56196</v>
      </c>
      <c r="N15513" s="1" t="s">
        <v>13699</v>
      </c>
      <c r="O15513" s="1">
        <v>15</v>
      </c>
      <c r="P15513" s="1" t="s">
        <v>376</v>
      </c>
      <c r="Q15513" s="4" t="s">
        <v>21</v>
      </c>
    </row>
    <row r="15514" spans="1:17" ht="22.5" x14ac:dyDescent="0.25">
      <c r="A15514" s="3">
        <v>17820</v>
      </c>
      <c r="B15514" s="1" t="s">
        <v>53432</v>
      </c>
      <c r="C15514" s="1" t="s">
        <v>15</v>
      </c>
      <c r="D15514" s="1" t="s">
        <v>40</v>
      </c>
      <c r="E15514" s="1">
        <v>20487725286</v>
      </c>
      <c r="F15514" s="1" t="s">
        <v>48803</v>
      </c>
      <c r="G15514" s="1">
        <v>76940394</v>
      </c>
      <c r="H15514" s="1" t="s">
        <v>50131</v>
      </c>
      <c r="I15514" s="2">
        <v>45096</v>
      </c>
      <c r="J15514" s="15" t="str">
        <f>MID(Tabla1[[#This Row],[HORA]],1,5)</f>
        <v>19:02</v>
      </c>
      <c r="K15514" s="16">
        <f>IF(Tabla1[[#This Row],[FECHA]]=I15515,IF(J15515-J15514&gt;0,(J15515-J15514)*1440,0),0)</f>
        <v>4.9999999999999822</v>
      </c>
      <c r="L15514" s="14">
        <f>2+L15255-Datos!$C$8</f>
        <v>12.240000000000002</v>
      </c>
      <c r="M15514" s="13" t="s">
        <v>56201</v>
      </c>
      <c r="N15514" s="1" t="s">
        <v>18367</v>
      </c>
      <c r="O15514" s="1">
        <v>15</v>
      </c>
      <c r="P15514" s="1" t="s">
        <v>20</v>
      </c>
      <c r="Q15514" s="4" t="s">
        <v>21</v>
      </c>
    </row>
    <row r="15515" spans="1:17" ht="22.5" x14ac:dyDescent="0.25">
      <c r="A15515" s="3">
        <v>10991</v>
      </c>
      <c r="B15515" s="1" t="s">
        <v>34131</v>
      </c>
      <c r="C15515" s="1" t="s">
        <v>15</v>
      </c>
      <c r="D15515" s="1" t="s">
        <v>119</v>
      </c>
      <c r="E15515" s="1">
        <v>74318441</v>
      </c>
      <c r="F15515" s="1" t="s">
        <v>13778</v>
      </c>
      <c r="G15515" s="1">
        <v>2244689</v>
      </c>
      <c r="H15515" s="1" t="s">
        <v>34132</v>
      </c>
      <c r="I15515" s="2">
        <v>45096</v>
      </c>
      <c r="J15515" s="15" t="str">
        <f>MID(Tabla1[[#This Row],[HORA]],1,5)</f>
        <v>19:07</v>
      </c>
      <c r="K15515" s="16">
        <f>IF(Tabla1[[#This Row],[FECHA]]=I15516,IF(J15516-J15515&gt;0,(J15516-J15515)*1440,0),0)</f>
        <v>0</v>
      </c>
      <c r="L15515" s="14">
        <f>2+L15256-Datos!$C$8</f>
        <v>12.180000000000003</v>
      </c>
      <c r="M15515" s="13" t="s">
        <v>56206</v>
      </c>
      <c r="N15515" s="1" t="s">
        <v>20885</v>
      </c>
      <c r="O15515" s="1">
        <v>15</v>
      </c>
      <c r="P15515" s="1" t="s">
        <v>20</v>
      </c>
      <c r="Q15515" s="4" t="s">
        <v>21</v>
      </c>
    </row>
    <row r="15516" spans="1:17" ht="22.5" x14ac:dyDescent="0.25">
      <c r="A15516" s="3">
        <v>11079</v>
      </c>
      <c r="B15516" s="1" t="s">
        <v>34395</v>
      </c>
      <c r="C15516" s="1" t="s">
        <v>15</v>
      </c>
      <c r="D15516" s="1" t="s">
        <v>23</v>
      </c>
      <c r="E15516" s="1">
        <v>74545534</v>
      </c>
      <c r="F15516" s="1" t="s">
        <v>34396</v>
      </c>
      <c r="G15516" s="1">
        <v>75461683</v>
      </c>
      <c r="H15516" s="1" t="s">
        <v>34397</v>
      </c>
      <c r="I15516" s="2">
        <v>45096</v>
      </c>
      <c r="J15516" s="15" t="str">
        <f>MID(Tabla1[[#This Row],[HORA]],1,5)</f>
        <v>19:07</v>
      </c>
      <c r="K15516" s="16">
        <f>IF(Tabla1[[#This Row],[FECHA]]=I15517,IF(J15517-J15516&gt;0,(J15517-J15516)*1440,0),0)</f>
        <v>2.9999999999999893</v>
      </c>
      <c r="L15516" s="14">
        <f>2+L15257-Datos!$C$8</f>
        <v>12.080000000000002</v>
      </c>
      <c r="M15516" s="13" t="s">
        <v>56206</v>
      </c>
      <c r="N15516" s="1" t="s">
        <v>34398</v>
      </c>
      <c r="O15516" s="1">
        <v>13</v>
      </c>
      <c r="P15516" s="1" t="s">
        <v>20</v>
      </c>
      <c r="Q15516" s="4" t="s">
        <v>21</v>
      </c>
    </row>
    <row r="15517" spans="1:17" ht="22.5" x14ac:dyDescent="0.25">
      <c r="A15517" s="3">
        <v>4378</v>
      </c>
      <c r="B15517" s="1" t="s">
        <v>13700</v>
      </c>
      <c r="C15517" s="1" t="s">
        <v>15</v>
      </c>
      <c r="D15517" s="1" t="s">
        <v>40</v>
      </c>
      <c r="E15517" s="1">
        <v>16769510</v>
      </c>
      <c r="F15517" s="1" t="s">
        <v>6977</v>
      </c>
      <c r="G15517" s="1">
        <v>42523142</v>
      </c>
      <c r="H15517" s="1" t="s">
        <v>13701</v>
      </c>
      <c r="I15517" s="2">
        <v>45096</v>
      </c>
      <c r="J15517" s="15" t="str">
        <f>MID(Tabla1[[#This Row],[HORA]],1,5)</f>
        <v>19:10</v>
      </c>
      <c r="K15517" s="16">
        <f>IF(Tabla1[[#This Row],[FECHA]]=I15518,IF(J15518-J15517&gt;0,(J15518-J15517)*1440,0),0)</f>
        <v>2.9999999999998295</v>
      </c>
      <c r="L15517" s="14">
        <f>2+L15258-Datos!$C$8</f>
        <v>9.7900000000000027</v>
      </c>
      <c r="M15517" s="13" t="s">
        <v>56209</v>
      </c>
      <c r="N15517" s="1" t="s">
        <v>447</v>
      </c>
      <c r="O15517" s="1">
        <v>10</v>
      </c>
      <c r="P15517" s="1" t="s">
        <v>376</v>
      </c>
      <c r="Q15517" s="4" t="s">
        <v>21</v>
      </c>
    </row>
    <row r="15518" spans="1:17" ht="22.5" x14ac:dyDescent="0.25">
      <c r="A15518" s="3">
        <v>11080</v>
      </c>
      <c r="B15518" s="1" t="s">
        <v>34399</v>
      </c>
      <c r="C15518" s="1" t="s">
        <v>15</v>
      </c>
      <c r="D15518" s="1" t="s">
        <v>40</v>
      </c>
      <c r="E15518" s="1">
        <v>75497034</v>
      </c>
      <c r="F15518" s="1" t="s">
        <v>34400</v>
      </c>
      <c r="G15518" s="1">
        <v>2245000</v>
      </c>
      <c r="H15518" s="1" t="s">
        <v>6228</v>
      </c>
      <c r="I15518" s="2">
        <v>45096</v>
      </c>
      <c r="J15518" s="15" t="str">
        <f>MID(Tabla1[[#This Row],[HORA]],1,5)</f>
        <v>19:13</v>
      </c>
      <c r="K15518" s="16">
        <f>IF(Tabla1[[#This Row],[FECHA]]=I15519,IF(J15519-J15518&gt;0,(J15519-J15518)*1440,0),0)</f>
        <v>5.0000000000001421</v>
      </c>
      <c r="L15518" s="14">
        <f>2+L15259-Datos!$C$8</f>
        <v>11.080000000000002</v>
      </c>
      <c r="M15518" s="13" t="s">
        <v>56212</v>
      </c>
      <c r="N15518" s="1" t="s">
        <v>1715</v>
      </c>
      <c r="O15518" s="1">
        <v>40</v>
      </c>
      <c r="P15518" s="1" t="s">
        <v>20</v>
      </c>
      <c r="Q15518" s="4" t="s">
        <v>21</v>
      </c>
    </row>
    <row r="15519" spans="1:17" ht="22.5" x14ac:dyDescent="0.25">
      <c r="A15519" s="3">
        <v>11081</v>
      </c>
      <c r="B15519" s="1" t="s">
        <v>34401</v>
      </c>
      <c r="C15519" s="1" t="s">
        <v>15</v>
      </c>
      <c r="D15519" s="1" t="s">
        <v>161</v>
      </c>
      <c r="E15519" s="1">
        <v>16461912</v>
      </c>
      <c r="F15519" s="1" t="s">
        <v>34402</v>
      </c>
      <c r="G15519" s="1">
        <v>2245002</v>
      </c>
      <c r="H15519" s="1" t="s">
        <v>34403</v>
      </c>
      <c r="I15519" s="2">
        <v>45096</v>
      </c>
      <c r="J15519" s="15" t="str">
        <f>MID(Tabla1[[#This Row],[HORA]],1,5)</f>
        <v>19:18</v>
      </c>
      <c r="K15519" s="16">
        <f>IF(Tabla1[[#This Row],[FECHA]]=I15520,IF(J15520-J15519&gt;0,(J15520-J15519)*1440,0),0)</f>
        <v>1.999999999999833</v>
      </c>
      <c r="L15519" s="14">
        <f>2+L15260-Datos!$C$8</f>
        <v>10.090000000000003</v>
      </c>
      <c r="M15519" s="13" t="s">
        <v>56217</v>
      </c>
      <c r="N15519" s="1" t="s">
        <v>29192</v>
      </c>
      <c r="O15519" s="1">
        <v>15</v>
      </c>
      <c r="P15519" s="1" t="s">
        <v>20</v>
      </c>
      <c r="Q15519" s="4" t="s">
        <v>21</v>
      </c>
    </row>
    <row r="15520" spans="1:17" ht="22.5" x14ac:dyDescent="0.25">
      <c r="A15520" s="3">
        <v>14937</v>
      </c>
      <c r="B15520" s="1" t="s">
        <v>45696</v>
      </c>
      <c r="C15520" s="1" t="s">
        <v>15</v>
      </c>
      <c r="D15520" s="1" t="s">
        <v>141</v>
      </c>
      <c r="E15520" s="1">
        <v>75810814</v>
      </c>
      <c r="F15520" s="1" t="s">
        <v>45697</v>
      </c>
      <c r="G15520" s="1">
        <v>2245003</v>
      </c>
      <c r="H15520" s="1" t="s">
        <v>31791</v>
      </c>
      <c r="I15520" s="2">
        <v>45096</v>
      </c>
      <c r="J15520" s="15" t="str">
        <f>MID(Tabla1[[#This Row],[HORA]],1,5)</f>
        <v>19:20</v>
      </c>
      <c r="K15520" s="16">
        <f>IF(Tabla1[[#This Row],[FECHA]]=I15521,IF(J15521-J15520&gt;0,(J15521-J15520)*1440,0),0)</f>
        <v>1.0000000000001563</v>
      </c>
      <c r="L15520" s="14">
        <f>2+L15261-Datos!$C$8</f>
        <v>13.100000000000001</v>
      </c>
      <c r="M15520" s="13" t="s">
        <v>56219</v>
      </c>
      <c r="N15520" s="1" t="s">
        <v>1577</v>
      </c>
      <c r="O15520" s="1">
        <v>10</v>
      </c>
      <c r="P15520" s="1" t="s">
        <v>1432</v>
      </c>
      <c r="Q15520" s="4" t="s">
        <v>21</v>
      </c>
    </row>
    <row r="15521" spans="1:17" ht="22.5" x14ac:dyDescent="0.25">
      <c r="A15521" s="3">
        <v>4379</v>
      </c>
      <c r="B15521" s="1" t="s">
        <v>13702</v>
      </c>
      <c r="C15521" s="1" t="s">
        <v>15</v>
      </c>
      <c r="D15521" s="1" t="s">
        <v>61</v>
      </c>
      <c r="E15521" s="1">
        <v>40158680</v>
      </c>
      <c r="F15521" s="1" t="s">
        <v>13703</v>
      </c>
      <c r="G15521" s="1">
        <v>2245004</v>
      </c>
      <c r="H15521" s="1" t="s">
        <v>13704</v>
      </c>
      <c r="I15521" s="2">
        <v>45096</v>
      </c>
      <c r="J15521" s="15" t="str">
        <f>MID(Tabla1[[#This Row],[HORA]],1,5)</f>
        <v>19:21</v>
      </c>
      <c r="K15521" s="16">
        <f>IF(Tabla1[[#This Row],[FECHA]]=I15522,IF(J15522-J15521&gt;0,(J15522-J15521)*1440,0),0)</f>
        <v>1.9999999999999929</v>
      </c>
      <c r="L15521" s="14">
        <f>2+L15262-Datos!$C$8</f>
        <v>15.160000000000004</v>
      </c>
      <c r="M15521" s="13" t="s">
        <v>56220</v>
      </c>
      <c r="N15521" s="1" t="s">
        <v>447</v>
      </c>
      <c r="O15521" s="1">
        <v>10</v>
      </c>
      <c r="P15521" s="1" t="s">
        <v>376</v>
      </c>
      <c r="Q15521" s="4" t="s">
        <v>21</v>
      </c>
    </row>
    <row r="15522" spans="1:17" ht="22.5" x14ac:dyDescent="0.25">
      <c r="A15522" s="3">
        <v>4380</v>
      </c>
      <c r="B15522" s="1" t="s">
        <v>13705</v>
      </c>
      <c r="C15522" s="1" t="s">
        <v>15</v>
      </c>
      <c r="D15522" s="1" t="s">
        <v>8138</v>
      </c>
      <c r="E15522" s="1">
        <v>73325391</v>
      </c>
      <c r="F15522" s="1" t="s">
        <v>11747</v>
      </c>
      <c r="G15522" s="1">
        <v>2245006</v>
      </c>
      <c r="H15522" s="1" t="s">
        <v>11748</v>
      </c>
      <c r="I15522" s="2">
        <v>45096</v>
      </c>
      <c r="J15522" s="15" t="str">
        <f>MID(Tabla1[[#This Row],[HORA]],1,5)</f>
        <v>19:23</v>
      </c>
      <c r="K15522" s="16">
        <f>IF(Tabla1[[#This Row],[FECHA]]=I15523,IF(J15523-J15522&gt;0,(J15523-J15522)*1440,0),0)</f>
        <v>5.9999999999999787</v>
      </c>
      <c r="L15522" s="14">
        <f>2+L15263-Datos!$C$8</f>
        <v>11.030000000000003</v>
      </c>
      <c r="M15522" s="13" t="s">
        <v>56222</v>
      </c>
      <c r="N15522" s="1" t="s">
        <v>13706</v>
      </c>
      <c r="O15522" s="1">
        <v>10</v>
      </c>
      <c r="P15522" s="1" t="s">
        <v>376</v>
      </c>
      <c r="Q15522" s="4" t="s">
        <v>21</v>
      </c>
    </row>
    <row r="15523" spans="1:17" ht="22.5" x14ac:dyDescent="0.25">
      <c r="A15523" s="3">
        <v>11082</v>
      </c>
      <c r="B15523" s="1" t="s">
        <v>34404</v>
      </c>
      <c r="C15523" s="1" t="s">
        <v>15</v>
      </c>
      <c r="D15523" s="1" t="s">
        <v>3257</v>
      </c>
      <c r="E15523" s="1">
        <v>48254754</v>
      </c>
      <c r="F15523" s="1" t="s">
        <v>3528</v>
      </c>
      <c r="G15523" s="1">
        <v>70760530</v>
      </c>
      <c r="H15523" s="1" t="s">
        <v>3529</v>
      </c>
      <c r="I15523" s="2">
        <v>45096</v>
      </c>
      <c r="J15523" s="15" t="str">
        <f>MID(Tabla1[[#This Row],[HORA]],1,5)</f>
        <v>19:29</v>
      </c>
      <c r="K15523" s="16">
        <f>IF(Tabla1[[#This Row],[FECHA]]=I15524,IF(J15524-J15523&gt;0,(J15524-J15523)*1440,0),0)</f>
        <v>0.99999999999999645</v>
      </c>
      <c r="L15523" s="14">
        <f>2+L15264-Datos!$C$8</f>
        <v>10.840000000000003</v>
      </c>
      <c r="M15523" s="13" t="s">
        <v>56228</v>
      </c>
      <c r="N15523" s="1" t="s">
        <v>21557</v>
      </c>
      <c r="O15523" s="1">
        <v>15</v>
      </c>
      <c r="P15523" s="1" t="s">
        <v>20</v>
      </c>
      <c r="Q15523" s="4" t="s">
        <v>21</v>
      </c>
    </row>
    <row r="15524" spans="1:17" ht="22.5" x14ac:dyDescent="0.25">
      <c r="A15524" s="3">
        <v>4382</v>
      </c>
      <c r="B15524" s="1" t="s">
        <v>13711</v>
      </c>
      <c r="C15524" s="1" t="s">
        <v>15</v>
      </c>
      <c r="D15524" s="1" t="s">
        <v>71</v>
      </c>
      <c r="E15524" s="1">
        <v>47554817</v>
      </c>
      <c r="F15524" s="1" t="s">
        <v>13712</v>
      </c>
      <c r="G15524" s="1">
        <v>71034243</v>
      </c>
      <c r="H15524" s="1" t="s">
        <v>13713</v>
      </c>
      <c r="I15524" s="2">
        <v>45096</v>
      </c>
      <c r="J15524" s="15" t="str">
        <f>MID(Tabla1[[#This Row],[HORA]],1,5)</f>
        <v>19:30</v>
      </c>
      <c r="K15524" s="16">
        <f>IF(Tabla1[[#This Row],[FECHA]]=I15525,IF(J15525-J15524&gt;0,(J15525-J15524)*1440,0),0)</f>
        <v>0.99999999999999645</v>
      </c>
      <c r="L15524" s="14">
        <f>2+L15265-Datos!$C$8</f>
        <v>12.930000000000003</v>
      </c>
      <c r="M15524" s="13" t="s">
        <v>56229</v>
      </c>
      <c r="N15524" s="1" t="s">
        <v>13714</v>
      </c>
      <c r="O15524" s="1">
        <v>20</v>
      </c>
      <c r="P15524" s="1" t="s">
        <v>376</v>
      </c>
      <c r="Q15524" s="4" t="s">
        <v>21</v>
      </c>
    </row>
    <row r="15525" spans="1:17" ht="22.5" x14ac:dyDescent="0.25">
      <c r="A15525" s="3">
        <v>14938</v>
      </c>
      <c r="B15525" s="1" t="s">
        <v>45698</v>
      </c>
      <c r="C15525" s="1" t="s">
        <v>15</v>
      </c>
      <c r="D15525" s="1" t="s">
        <v>71</v>
      </c>
      <c r="E15525" s="1">
        <v>70756405</v>
      </c>
      <c r="F15525" s="1" t="s">
        <v>45699</v>
      </c>
      <c r="G15525" s="1">
        <v>47690536</v>
      </c>
      <c r="H15525" s="1" t="s">
        <v>45700</v>
      </c>
      <c r="I15525" s="2">
        <v>45096</v>
      </c>
      <c r="J15525" s="15" t="str">
        <f>MID(Tabla1[[#This Row],[HORA]],1,5)</f>
        <v>19:31</v>
      </c>
      <c r="K15525" s="16">
        <f>IF(Tabla1[[#This Row],[FECHA]]=I15526,IF(J15526-J15525&gt;0,(J15526-J15525)*1440,0),0)</f>
        <v>0</v>
      </c>
      <c r="L15525" s="14">
        <f>2+L15266-Datos!$C$8</f>
        <v>10.270000000000003</v>
      </c>
      <c r="M15525" s="13" t="s">
        <v>56230</v>
      </c>
      <c r="N15525" s="1" t="s">
        <v>42078</v>
      </c>
      <c r="O15525" s="1">
        <v>20</v>
      </c>
      <c r="P15525" s="1" t="s">
        <v>1432</v>
      </c>
      <c r="Q15525" s="4" t="s">
        <v>21</v>
      </c>
    </row>
    <row r="15526" spans="1:17" ht="22.5" x14ac:dyDescent="0.25">
      <c r="A15526" s="3">
        <v>14939</v>
      </c>
      <c r="B15526" s="1" t="s">
        <v>45698</v>
      </c>
      <c r="C15526" s="1" t="s">
        <v>15</v>
      </c>
      <c r="D15526" s="1" t="s">
        <v>71</v>
      </c>
      <c r="E15526" s="1">
        <v>70756405</v>
      </c>
      <c r="F15526" s="1" t="s">
        <v>45701</v>
      </c>
      <c r="G15526" s="1">
        <v>47690536</v>
      </c>
      <c r="H15526" s="1" t="s">
        <v>45700</v>
      </c>
      <c r="I15526" s="2">
        <v>45096</v>
      </c>
      <c r="J15526" s="15" t="str">
        <f>MID(Tabla1[[#This Row],[HORA]],1,5)</f>
        <v>19:31</v>
      </c>
      <c r="K15526" s="16">
        <f>IF(Tabla1[[#This Row],[FECHA]]=I15527,IF(J15527-J15526&gt;0,(J15527-J15526)*1440,0),0)</f>
        <v>1.9999999999999929</v>
      </c>
      <c r="L15526" s="14">
        <f>2+L15267-Datos!$C$8</f>
        <v>12.000000000000004</v>
      </c>
      <c r="M15526" s="13" t="s">
        <v>56230</v>
      </c>
      <c r="N15526" s="1" t="s">
        <v>42078</v>
      </c>
      <c r="O15526" s="1">
        <v>20</v>
      </c>
      <c r="P15526" s="1" t="s">
        <v>1432</v>
      </c>
      <c r="Q15526" s="4" t="s">
        <v>21</v>
      </c>
    </row>
    <row r="15527" spans="1:17" ht="22.5" x14ac:dyDescent="0.25">
      <c r="A15527" s="3">
        <v>4383</v>
      </c>
      <c r="B15527" s="1" t="s">
        <v>13715</v>
      </c>
      <c r="C15527" s="1" t="s">
        <v>15</v>
      </c>
      <c r="D15527" s="1" t="s">
        <v>33</v>
      </c>
      <c r="E15527" s="1">
        <v>44732394</v>
      </c>
      <c r="F15527" s="1" t="s">
        <v>13716</v>
      </c>
      <c r="G15527" s="1">
        <v>41937893</v>
      </c>
      <c r="H15527" s="1" t="s">
        <v>13717</v>
      </c>
      <c r="I15527" s="2">
        <v>45096</v>
      </c>
      <c r="J15527" s="15" t="str">
        <f>MID(Tabla1[[#This Row],[HORA]],1,5)</f>
        <v>19:33</v>
      </c>
      <c r="K15527" s="16">
        <f>IF(Tabla1[[#This Row],[FECHA]]=I15528,IF(J15528-J15527&gt;0,(J15528-J15527)*1440,0),0)</f>
        <v>0</v>
      </c>
      <c r="L15527" s="14">
        <f>2+L15268-Datos!$C$8</f>
        <v>13.860000000000003</v>
      </c>
      <c r="M15527" s="13" t="s">
        <v>56232</v>
      </c>
      <c r="N15527" s="1" t="s">
        <v>13718</v>
      </c>
      <c r="O15527" s="1">
        <v>15</v>
      </c>
      <c r="P15527" s="1" t="s">
        <v>376</v>
      </c>
      <c r="Q15527" s="4" t="s">
        <v>21</v>
      </c>
    </row>
    <row r="15528" spans="1:17" ht="22.5" x14ac:dyDescent="0.25">
      <c r="A15528" s="3">
        <v>17821</v>
      </c>
      <c r="B15528" s="1" t="s">
        <v>53433</v>
      </c>
      <c r="C15528" s="1" t="s">
        <v>15</v>
      </c>
      <c r="D15528" s="1" t="s">
        <v>82</v>
      </c>
      <c r="E15528" s="1">
        <v>10062214657</v>
      </c>
      <c r="F15528" s="1" t="s">
        <v>48060</v>
      </c>
      <c r="G15528" s="1">
        <v>76618694</v>
      </c>
      <c r="H15528" s="1" t="s">
        <v>2736</v>
      </c>
      <c r="I15528" s="2">
        <v>45096</v>
      </c>
      <c r="J15528" s="15" t="str">
        <f>MID(Tabla1[[#This Row],[HORA]],1,5)</f>
        <v>19:33</v>
      </c>
      <c r="K15528" s="16">
        <f>IF(Tabla1[[#This Row],[FECHA]]=I15529,IF(J15529-J15528&gt;0,(J15529-J15528)*1440,0),0)</f>
        <v>0</v>
      </c>
      <c r="L15528" s="14">
        <f>2+L15269-Datos!$C$8</f>
        <v>11.160000000000002</v>
      </c>
      <c r="M15528" s="13" t="s">
        <v>56232</v>
      </c>
      <c r="N15528" s="1" t="s">
        <v>53434</v>
      </c>
      <c r="O15528" s="1">
        <v>15</v>
      </c>
      <c r="P15528" s="1" t="s">
        <v>20</v>
      </c>
      <c r="Q15528" s="4" t="s">
        <v>21</v>
      </c>
    </row>
    <row r="15529" spans="1:17" ht="22.5" x14ac:dyDescent="0.25">
      <c r="A15529" s="3">
        <v>18657</v>
      </c>
      <c r="B15529" s="1" t="s">
        <v>55465</v>
      </c>
      <c r="C15529" s="1" t="s">
        <v>15</v>
      </c>
      <c r="D15529" s="1" t="s">
        <v>82</v>
      </c>
      <c r="E15529" s="1">
        <v>10414082543</v>
      </c>
      <c r="F15529" s="1" t="s">
        <v>48182</v>
      </c>
      <c r="G15529" s="1">
        <v>2245007</v>
      </c>
      <c r="H15529" s="1" t="s">
        <v>7238</v>
      </c>
      <c r="I15529" s="2">
        <v>45096</v>
      </c>
      <c r="J15529" s="15" t="str">
        <f>MID(Tabla1[[#This Row],[HORA]],1,5)</f>
        <v>19:33</v>
      </c>
      <c r="K15529" s="16">
        <f>IF(Tabla1[[#This Row],[FECHA]]=I15530,IF(J15530-J15529&gt;0,(J15530-J15529)*1440,0),0)</f>
        <v>3.0000000000001492</v>
      </c>
      <c r="L15529" s="14">
        <f>2+L15270-Datos!$C$8</f>
        <v>11.820000000000002</v>
      </c>
      <c r="M15529" s="13" t="s">
        <v>56232</v>
      </c>
      <c r="N15529" s="1" t="s">
        <v>55466</v>
      </c>
      <c r="O15529" s="1">
        <v>10</v>
      </c>
      <c r="P15529" s="1" t="s">
        <v>1432</v>
      </c>
      <c r="Q15529" s="4" t="s">
        <v>21</v>
      </c>
    </row>
    <row r="15530" spans="1:17" ht="22.5" x14ac:dyDescent="0.25">
      <c r="A15530" s="3">
        <v>11083</v>
      </c>
      <c r="B15530" s="1" t="s">
        <v>34405</v>
      </c>
      <c r="C15530" s="1" t="s">
        <v>15</v>
      </c>
      <c r="D15530" s="1" t="s">
        <v>61</v>
      </c>
      <c r="E15530" s="1">
        <v>45898136</v>
      </c>
      <c r="F15530" s="1" t="s">
        <v>34406</v>
      </c>
      <c r="G15530" s="1">
        <v>74308816</v>
      </c>
      <c r="H15530" s="1" t="s">
        <v>34407</v>
      </c>
      <c r="I15530" s="2">
        <v>45096</v>
      </c>
      <c r="J15530" s="15" t="str">
        <f>MID(Tabla1[[#This Row],[HORA]],1,5)</f>
        <v>19:36</v>
      </c>
      <c r="K15530" s="16">
        <f>IF(Tabla1[[#This Row],[FECHA]]=I15531,IF(J15531-J15530&gt;0,(J15531-J15530)*1440,0),0)</f>
        <v>4.9999999999998224</v>
      </c>
      <c r="L15530" s="14">
        <f>2+L15271-Datos!$C$8</f>
        <v>11.760000000000002</v>
      </c>
      <c r="M15530" s="13" t="s">
        <v>56235</v>
      </c>
      <c r="N15530" s="1" t="s">
        <v>34408</v>
      </c>
      <c r="O15530" s="1">
        <v>20</v>
      </c>
      <c r="P15530" s="1" t="s">
        <v>20</v>
      </c>
      <c r="Q15530" s="4" t="s">
        <v>21</v>
      </c>
    </row>
    <row r="15531" spans="1:17" ht="22.5" x14ac:dyDescent="0.25">
      <c r="A15531" s="3">
        <v>4384</v>
      </c>
      <c r="B15531" s="1" t="s">
        <v>13719</v>
      </c>
      <c r="C15531" s="1" t="s">
        <v>15</v>
      </c>
      <c r="D15531" s="1" t="s">
        <v>71</v>
      </c>
      <c r="E15531" s="1">
        <v>47715148</v>
      </c>
      <c r="F15531" s="1" t="s">
        <v>3022</v>
      </c>
      <c r="G15531" s="1">
        <v>2245010</v>
      </c>
      <c r="H15531" s="1" t="s">
        <v>3023</v>
      </c>
      <c r="I15531" s="2">
        <v>45096</v>
      </c>
      <c r="J15531" s="15" t="str">
        <f>MID(Tabla1[[#This Row],[HORA]],1,5)</f>
        <v>19:41</v>
      </c>
      <c r="K15531" s="16">
        <f>IF(Tabla1[[#This Row],[FECHA]]=I15532,IF(J15532-J15531&gt;0,(J15532-J15531)*1440,0),0)</f>
        <v>3.0000000000001492</v>
      </c>
      <c r="L15531" s="14">
        <f>2+L15272-Datos!$C$8</f>
        <v>9.860000000000003</v>
      </c>
      <c r="M15531" s="13" t="s">
        <v>56240</v>
      </c>
      <c r="N15531" s="1" t="s">
        <v>13720</v>
      </c>
      <c r="O15531" s="1">
        <v>10</v>
      </c>
      <c r="P15531" s="1" t="s">
        <v>376</v>
      </c>
      <c r="Q15531" s="4" t="s">
        <v>21</v>
      </c>
    </row>
    <row r="15532" spans="1:17" ht="22.5" x14ac:dyDescent="0.25">
      <c r="A15532" s="3">
        <v>11085</v>
      </c>
      <c r="B15532" s="1" t="s">
        <v>34412</v>
      </c>
      <c r="C15532" s="1" t="s">
        <v>15</v>
      </c>
      <c r="D15532" s="1" t="s">
        <v>23</v>
      </c>
      <c r="E15532" s="1">
        <v>17426206</v>
      </c>
      <c r="F15532" s="1" t="s">
        <v>27453</v>
      </c>
      <c r="G15532" s="1">
        <v>2245012</v>
      </c>
      <c r="H15532" s="1" t="s">
        <v>34413</v>
      </c>
      <c r="I15532" s="2">
        <v>45096</v>
      </c>
      <c r="J15532" s="15" t="str">
        <f>MID(Tabla1[[#This Row],[HORA]],1,5)</f>
        <v>19:44</v>
      </c>
      <c r="K15532" s="16">
        <f>IF(Tabla1[[#This Row],[FECHA]]=I15533,IF(J15533-J15532&gt;0,(J15533-J15532)*1440,0),0)</f>
        <v>0</v>
      </c>
      <c r="L15532" s="14">
        <f>2+L15273-Datos!$C$8</f>
        <v>10.870000000000003</v>
      </c>
      <c r="M15532" s="13" t="s">
        <v>56243</v>
      </c>
      <c r="N15532" s="1" t="s">
        <v>30387</v>
      </c>
      <c r="O15532" s="1">
        <v>20</v>
      </c>
      <c r="P15532" s="1" t="s">
        <v>20</v>
      </c>
      <c r="Q15532" s="4" t="s">
        <v>21</v>
      </c>
    </row>
    <row r="15533" spans="1:17" ht="22.5" x14ac:dyDescent="0.25">
      <c r="A15533" s="3">
        <v>14940</v>
      </c>
      <c r="B15533" s="1" t="s">
        <v>45702</v>
      </c>
      <c r="C15533" s="1" t="s">
        <v>15</v>
      </c>
      <c r="D15533" s="1" t="s">
        <v>71</v>
      </c>
      <c r="E15533" s="1">
        <v>42079038</v>
      </c>
      <c r="F15533" s="1" t="s">
        <v>11193</v>
      </c>
      <c r="G15533" s="1">
        <v>73948269</v>
      </c>
      <c r="H15533" s="1" t="s">
        <v>4122</v>
      </c>
      <c r="I15533" s="2">
        <v>45096</v>
      </c>
      <c r="J15533" s="15" t="str">
        <f>MID(Tabla1[[#This Row],[HORA]],1,5)</f>
        <v>19:44</v>
      </c>
      <c r="K15533" s="16">
        <f>IF(Tabla1[[#This Row],[FECHA]]=I15534,IF(J15534-J15533&gt;0,(J15534-J15533)*1440,0),0)</f>
        <v>4.9999999999998224</v>
      </c>
      <c r="L15533" s="14">
        <f>2+L15274-Datos!$C$8</f>
        <v>12.240000000000002</v>
      </c>
      <c r="M15533" s="13" t="s">
        <v>56243</v>
      </c>
      <c r="N15533" s="1" t="s">
        <v>45703</v>
      </c>
      <c r="O15533" s="1">
        <v>15</v>
      </c>
      <c r="P15533" s="1" t="s">
        <v>1432</v>
      </c>
      <c r="Q15533" s="4" t="s">
        <v>21</v>
      </c>
    </row>
    <row r="15534" spans="1:17" ht="22.5" x14ac:dyDescent="0.25">
      <c r="A15534" s="3">
        <v>11086</v>
      </c>
      <c r="B15534" s="1" t="s">
        <v>34414</v>
      </c>
      <c r="C15534" s="1" t="s">
        <v>15</v>
      </c>
      <c r="D15534" s="1" t="s">
        <v>40</v>
      </c>
      <c r="E15534" s="1">
        <v>42245486</v>
      </c>
      <c r="F15534" s="1" t="s">
        <v>34415</v>
      </c>
      <c r="G15534" s="1">
        <v>2245013</v>
      </c>
      <c r="H15534" s="1" t="s">
        <v>34416</v>
      </c>
      <c r="I15534" s="2">
        <v>45096</v>
      </c>
      <c r="J15534" s="15" t="str">
        <f>MID(Tabla1[[#This Row],[HORA]],1,5)</f>
        <v>19:49</v>
      </c>
      <c r="K15534" s="16">
        <f>IF(Tabla1[[#This Row],[FECHA]]=I15535,IF(J15535-J15534&gt;0,(J15535-J15534)*1440,0),0)</f>
        <v>2.0000000000001528</v>
      </c>
      <c r="L15534" s="14">
        <f>2+L15275-Datos!$C$8</f>
        <v>11.990000000000002</v>
      </c>
      <c r="M15534" s="13" t="s">
        <v>56248</v>
      </c>
      <c r="N15534" s="1" t="s">
        <v>24403</v>
      </c>
      <c r="O15534" s="1">
        <v>15</v>
      </c>
      <c r="P15534" s="1" t="s">
        <v>20</v>
      </c>
      <c r="Q15534" s="4" t="s">
        <v>21</v>
      </c>
    </row>
    <row r="15535" spans="1:17" ht="22.5" x14ac:dyDescent="0.25">
      <c r="A15535" s="3">
        <v>11087</v>
      </c>
      <c r="B15535" s="1" t="s">
        <v>34417</v>
      </c>
      <c r="C15535" s="1" t="s">
        <v>15</v>
      </c>
      <c r="D15535" s="1" t="s">
        <v>71</v>
      </c>
      <c r="E15535" s="1">
        <v>2245014</v>
      </c>
      <c r="F15535" s="1" t="s">
        <v>34418</v>
      </c>
      <c r="G15535" s="1">
        <v>2245015</v>
      </c>
      <c r="H15535" s="1" t="s">
        <v>34419</v>
      </c>
      <c r="I15535" s="2">
        <v>45096</v>
      </c>
      <c r="J15535" s="15" t="str">
        <f>MID(Tabla1[[#This Row],[HORA]],1,5)</f>
        <v>19:51</v>
      </c>
      <c r="K15535" s="16">
        <f>IF(Tabla1[[#This Row],[FECHA]]=I15536,IF(J15536-J15535&gt;0,(J15536-J15535)*1440,0),0)</f>
        <v>1.999999999999833</v>
      </c>
      <c r="L15535" s="14">
        <f>2+L15276-Datos!$C$8</f>
        <v>14.930000000000003</v>
      </c>
      <c r="M15535" s="13" t="s">
        <v>56250</v>
      </c>
      <c r="N15535" s="1" t="s">
        <v>59</v>
      </c>
      <c r="O15535" s="1">
        <v>10</v>
      </c>
      <c r="P15535" s="1" t="s">
        <v>20</v>
      </c>
      <c r="Q15535" s="4" t="s">
        <v>21</v>
      </c>
    </row>
    <row r="15536" spans="1:17" ht="22.5" x14ac:dyDescent="0.25">
      <c r="A15536" s="3">
        <v>11088</v>
      </c>
      <c r="B15536" s="1" t="s">
        <v>34420</v>
      </c>
      <c r="C15536" s="1" t="s">
        <v>15</v>
      </c>
      <c r="D15536" s="1" t="s">
        <v>71</v>
      </c>
      <c r="E15536" s="1">
        <v>73223960</v>
      </c>
      <c r="F15536" s="1" t="s">
        <v>34421</v>
      </c>
      <c r="G15536" s="1">
        <v>2245016</v>
      </c>
      <c r="H15536" s="1" t="s">
        <v>34422</v>
      </c>
      <c r="I15536" s="2">
        <v>45096</v>
      </c>
      <c r="J15536" s="15" t="str">
        <f>MID(Tabla1[[#This Row],[HORA]],1,5)</f>
        <v>19:53</v>
      </c>
      <c r="K15536" s="16">
        <f>IF(Tabla1[[#This Row],[FECHA]]=I15537,IF(J15537-J15536&gt;0,(J15537-J15536)*1440,0),0)</f>
        <v>0.99999999999999645</v>
      </c>
      <c r="L15536" s="14">
        <f>2+L15277-Datos!$C$8</f>
        <v>12.080000000000002</v>
      </c>
      <c r="M15536" s="13" t="s">
        <v>56252</v>
      </c>
      <c r="N15536" s="1" t="s">
        <v>34423</v>
      </c>
      <c r="O15536" s="1">
        <v>15</v>
      </c>
      <c r="P15536" s="1" t="s">
        <v>20</v>
      </c>
      <c r="Q15536" s="4" t="s">
        <v>21</v>
      </c>
    </row>
    <row r="15537" spans="1:17" ht="22.5" x14ac:dyDescent="0.25">
      <c r="A15537" s="3">
        <v>4386</v>
      </c>
      <c r="B15537" s="1" t="s">
        <v>13724</v>
      </c>
      <c r="C15537" s="1" t="s">
        <v>15</v>
      </c>
      <c r="D15537" s="1" t="s">
        <v>161</v>
      </c>
      <c r="E15537" s="1">
        <v>42853509</v>
      </c>
      <c r="F15537" s="1" t="s">
        <v>13725</v>
      </c>
      <c r="G15537" s="1">
        <v>2245017</v>
      </c>
      <c r="H15537" s="1" t="s">
        <v>13726</v>
      </c>
      <c r="I15537" s="2">
        <v>45096</v>
      </c>
      <c r="J15537" s="15" t="str">
        <f>MID(Tabla1[[#This Row],[HORA]],1,5)</f>
        <v>19:54</v>
      </c>
      <c r="K15537" s="16">
        <f>IF(Tabla1[[#This Row],[FECHA]]=I15538,IF(J15538-J15537&gt;0,(J15538-J15537)*1440,0),0)</f>
        <v>1.0000000000001563</v>
      </c>
      <c r="L15537" s="14">
        <f>2+L15278-Datos!$C$8</f>
        <v>16.100000000000005</v>
      </c>
      <c r="M15537" s="13" t="s">
        <v>56253</v>
      </c>
      <c r="N15537" s="1" t="s">
        <v>13727</v>
      </c>
      <c r="O15537" s="1">
        <v>20</v>
      </c>
      <c r="P15537" s="1" t="s">
        <v>376</v>
      </c>
      <c r="Q15537" s="4" t="s">
        <v>21</v>
      </c>
    </row>
    <row r="15538" spans="1:17" ht="22.5" x14ac:dyDescent="0.25">
      <c r="A15538" s="3">
        <v>14941</v>
      </c>
      <c r="B15538" s="1" t="s">
        <v>45704</v>
      </c>
      <c r="C15538" s="1" t="s">
        <v>15</v>
      </c>
      <c r="D15538" s="1" t="s">
        <v>82</v>
      </c>
      <c r="E15538" s="1">
        <v>70616591</v>
      </c>
      <c r="F15538" s="1" t="s">
        <v>45705</v>
      </c>
      <c r="G15538" s="1">
        <v>2245018</v>
      </c>
      <c r="H15538" s="1" t="s">
        <v>45706</v>
      </c>
      <c r="I15538" s="2">
        <v>45096</v>
      </c>
      <c r="J15538" s="15" t="str">
        <f>MID(Tabla1[[#This Row],[HORA]],1,5)</f>
        <v>19:55</v>
      </c>
      <c r="K15538" s="16">
        <f>IF(Tabla1[[#This Row],[FECHA]]=I15539,IF(J15539-J15538&gt;0,(J15539-J15538)*1440,0),0)</f>
        <v>3.9999999999999858</v>
      </c>
      <c r="L15538" s="14">
        <f>2+L15279-Datos!$C$8</f>
        <v>18.47</v>
      </c>
      <c r="M15538" s="13" t="s">
        <v>56254</v>
      </c>
      <c r="N15538" s="1" t="s">
        <v>45707</v>
      </c>
      <c r="O15538" s="1">
        <v>20</v>
      </c>
      <c r="P15538" s="1" t="s">
        <v>1432</v>
      </c>
      <c r="Q15538" s="4" t="s">
        <v>21</v>
      </c>
    </row>
    <row r="15539" spans="1:17" ht="22.5" x14ac:dyDescent="0.25">
      <c r="A15539" s="3">
        <v>14942</v>
      </c>
      <c r="B15539" s="1" t="s">
        <v>45708</v>
      </c>
      <c r="C15539" s="1" t="s">
        <v>15</v>
      </c>
      <c r="D15539" s="1" t="s">
        <v>71</v>
      </c>
      <c r="E15539" s="1">
        <v>16440295</v>
      </c>
      <c r="F15539" s="1" t="s">
        <v>45709</v>
      </c>
      <c r="G15539" s="1">
        <v>2245019</v>
      </c>
      <c r="H15539" s="1" t="s">
        <v>45710</v>
      </c>
      <c r="I15539" s="2">
        <v>45096</v>
      </c>
      <c r="J15539" s="15" t="str">
        <f>MID(Tabla1[[#This Row],[HORA]],1,5)</f>
        <v>19:59</v>
      </c>
      <c r="K15539" s="16">
        <f>IF(Tabla1[[#This Row],[FECHA]]=I15540,IF(J15540-J15539&gt;0,(J15540-J15539)*1440,0),0)</f>
        <v>0.99999999999999645</v>
      </c>
      <c r="L15539" s="14">
        <f>2+L15280-Datos!$C$8</f>
        <v>17.160000000000004</v>
      </c>
      <c r="M15539" s="13" t="s">
        <v>56258</v>
      </c>
      <c r="N15539" s="1" t="s">
        <v>45711</v>
      </c>
      <c r="O15539" s="1">
        <v>15</v>
      </c>
      <c r="P15539" s="1" t="s">
        <v>1432</v>
      </c>
      <c r="Q15539" s="4" t="s">
        <v>21</v>
      </c>
    </row>
    <row r="15540" spans="1:17" ht="22.5" x14ac:dyDescent="0.25">
      <c r="A15540" s="3">
        <v>14943</v>
      </c>
      <c r="B15540" s="1" t="s">
        <v>45712</v>
      </c>
      <c r="C15540" s="1" t="s">
        <v>15</v>
      </c>
      <c r="D15540" s="1" t="s">
        <v>3257</v>
      </c>
      <c r="E15540" s="1">
        <v>71194266</v>
      </c>
      <c r="F15540" s="1" t="s">
        <v>45713</v>
      </c>
      <c r="G15540" s="1">
        <v>2245020</v>
      </c>
      <c r="H15540" s="1" t="s">
        <v>15823</v>
      </c>
      <c r="I15540" s="2">
        <v>45096</v>
      </c>
      <c r="J15540" s="15" t="str">
        <f>MID(Tabla1[[#This Row],[HORA]],1,5)</f>
        <v>20:00</v>
      </c>
      <c r="K15540" s="16">
        <f>IF(Tabla1[[#This Row],[FECHA]]=I15541,IF(J15541-J15540&gt;0,(J15541-J15540)*1440,0),0)</f>
        <v>8.9999999999998082</v>
      </c>
      <c r="L15540" s="14">
        <f>2+L15281-Datos!$C$8</f>
        <v>15.760000000000002</v>
      </c>
      <c r="M15540" s="13" t="s">
        <v>56259</v>
      </c>
      <c r="N15540" s="1" t="s">
        <v>1715</v>
      </c>
      <c r="O15540" s="1">
        <v>150</v>
      </c>
      <c r="P15540" s="1" t="s">
        <v>1432</v>
      </c>
      <c r="Q15540" s="4" t="s">
        <v>21</v>
      </c>
    </row>
    <row r="15541" spans="1:17" ht="22.5" x14ac:dyDescent="0.25">
      <c r="A15541" s="3">
        <v>14944</v>
      </c>
      <c r="B15541" s="1" t="s">
        <v>45714</v>
      </c>
      <c r="C15541" s="1" t="s">
        <v>15</v>
      </c>
      <c r="D15541" s="1" t="s">
        <v>40</v>
      </c>
      <c r="E15541" s="1">
        <v>72739994</v>
      </c>
      <c r="F15541" s="1" t="s">
        <v>23360</v>
      </c>
      <c r="G15541" s="1">
        <v>41998912</v>
      </c>
      <c r="H15541" s="1" t="s">
        <v>42507</v>
      </c>
      <c r="I15541" s="2">
        <v>45096</v>
      </c>
      <c r="J15541" s="15" t="str">
        <f>MID(Tabla1[[#This Row],[HORA]],1,5)</f>
        <v>20:09</v>
      </c>
      <c r="K15541" s="16">
        <f>IF(Tabla1[[#This Row],[FECHA]]=I15542,IF(J15542-J15541&gt;0,(J15542-J15541)*1440,0),0)</f>
        <v>3.9999999999999858</v>
      </c>
      <c r="L15541" s="14">
        <f>2+L15282-Datos!$C$8</f>
        <v>13.500000000000002</v>
      </c>
      <c r="M15541" s="13" t="s">
        <v>56268</v>
      </c>
      <c r="N15541" s="1" t="s">
        <v>45715</v>
      </c>
      <c r="O15541" s="1">
        <v>20</v>
      </c>
      <c r="P15541" s="1" t="s">
        <v>1432</v>
      </c>
      <c r="Q15541" s="4" t="s">
        <v>21</v>
      </c>
    </row>
    <row r="15542" spans="1:17" ht="22.5" x14ac:dyDescent="0.25">
      <c r="A15542" s="3">
        <v>4387</v>
      </c>
      <c r="B15542" s="1" t="s">
        <v>13728</v>
      </c>
      <c r="C15542" s="1" t="s">
        <v>15</v>
      </c>
      <c r="D15542" s="1" t="s">
        <v>40</v>
      </c>
      <c r="E15542" s="1">
        <v>46837734</v>
      </c>
      <c r="F15542" s="1" t="s">
        <v>9749</v>
      </c>
      <c r="G15542" s="1">
        <v>2245024</v>
      </c>
      <c r="H15542" s="1" t="s">
        <v>9750</v>
      </c>
      <c r="I15542" s="2">
        <v>45096</v>
      </c>
      <c r="J15542" s="15" t="str">
        <f>MID(Tabla1[[#This Row],[HORA]],1,5)</f>
        <v>20:13</v>
      </c>
      <c r="K15542" s="16">
        <f>IF(Tabla1[[#This Row],[FECHA]]=I15543,IF(J15543-J15542&gt;0,(J15543-J15542)*1440,0),0)</f>
        <v>10.000000000000124</v>
      </c>
      <c r="L15542" s="14">
        <f>2+L15283-Datos!$C$8</f>
        <v>16.02</v>
      </c>
      <c r="M15542" s="13" t="s">
        <v>56272</v>
      </c>
      <c r="N15542" s="1" t="s">
        <v>13729</v>
      </c>
      <c r="O15542" s="1">
        <v>20</v>
      </c>
      <c r="P15542" s="1" t="s">
        <v>376</v>
      </c>
      <c r="Q15542" s="4" t="s">
        <v>21</v>
      </c>
    </row>
    <row r="15543" spans="1:17" ht="22.5" x14ac:dyDescent="0.25">
      <c r="A15543" s="3">
        <v>17822</v>
      </c>
      <c r="B15543" s="1" t="s">
        <v>53435</v>
      </c>
      <c r="C15543" s="1" t="s">
        <v>15</v>
      </c>
      <c r="D15543" s="1" t="s">
        <v>82</v>
      </c>
      <c r="E15543" s="1">
        <v>20604694478</v>
      </c>
      <c r="F15543" s="1" t="s">
        <v>53436</v>
      </c>
      <c r="G15543" s="1">
        <v>2245027</v>
      </c>
      <c r="H15543" s="1" t="s">
        <v>53437</v>
      </c>
      <c r="I15543" s="2">
        <v>45096</v>
      </c>
      <c r="J15543" s="15" t="str">
        <f>MID(Tabla1[[#This Row],[HORA]],1,5)</f>
        <v>20:23</v>
      </c>
      <c r="K15543" s="16">
        <f>IF(Tabla1[[#This Row],[FECHA]]=I15544,IF(J15544-J15543&gt;0,(J15544-J15543)*1440,0),0)</f>
        <v>0.99999999999999645</v>
      </c>
      <c r="L15543" s="14">
        <f>2+L15284-Datos!$C$8</f>
        <v>15.05</v>
      </c>
      <c r="M15543" s="13" t="s">
        <v>56282</v>
      </c>
      <c r="N15543" s="1" t="s">
        <v>53438</v>
      </c>
      <c r="O15543" s="1">
        <v>20</v>
      </c>
      <c r="P15543" s="1" t="s">
        <v>20</v>
      </c>
      <c r="Q15543" s="4" t="s">
        <v>21</v>
      </c>
    </row>
    <row r="15544" spans="1:17" ht="22.5" x14ac:dyDescent="0.25">
      <c r="A15544" s="3">
        <v>14945</v>
      </c>
      <c r="B15544" s="1" t="s">
        <v>45716</v>
      </c>
      <c r="C15544" s="1" t="s">
        <v>15</v>
      </c>
      <c r="D15544" s="1" t="s">
        <v>77</v>
      </c>
      <c r="E15544" s="1">
        <v>75516305</v>
      </c>
      <c r="F15544" s="1" t="s">
        <v>42692</v>
      </c>
      <c r="G15544" s="1">
        <v>76063033</v>
      </c>
      <c r="H15544" s="1" t="s">
        <v>30002</v>
      </c>
      <c r="I15544" s="2">
        <v>45096</v>
      </c>
      <c r="J15544" s="15" t="str">
        <f>MID(Tabla1[[#This Row],[HORA]],1,5)</f>
        <v>20:24</v>
      </c>
      <c r="K15544" s="16">
        <f>IF(Tabla1[[#This Row],[FECHA]]=I15545,IF(J15545-J15544&gt;0,(J15545-J15544)*1440,0),0)</f>
        <v>1.9999999999999929</v>
      </c>
      <c r="L15544" s="14">
        <f>2+L15285-Datos!$C$8</f>
        <v>14.160000000000002</v>
      </c>
      <c r="M15544" s="13" t="s">
        <v>56283</v>
      </c>
      <c r="N15544" s="1" t="s">
        <v>45717</v>
      </c>
      <c r="O15544" s="1">
        <v>15</v>
      </c>
      <c r="P15544" s="1" t="s">
        <v>1432</v>
      </c>
      <c r="Q15544" s="4" t="s">
        <v>21</v>
      </c>
    </row>
    <row r="15545" spans="1:17" ht="22.5" x14ac:dyDescent="0.25">
      <c r="A15545" s="3">
        <v>14946</v>
      </c>
      <c r="B15545" s="1" t="s">
        <v>45718</v>
      </c>
      <c r="C15545" s="1" t="s">
        <v>15</v>
      </c>
      <c r="D15545" s="1" t="s">
        <v>23</v>
      </c>
      <c r="E15545" s="1">
        <v>41084233</v>
      </c>
      <c r="F15545" s="1" t="s">
        <v>5558</v>
      </c>
      <c r="G15545" s="1">
        <v>70041564</v>
      </c>
      <c r="H15545" s="1" t="s">
        <v>45719</v>
      </c>
      <c r="I15545" s="2">
        <v>45096</v>
      </c>
      <c r="J15545" s="15" t="str">
        <f>MID(Tabla1[[#This Row],[HORA]],1,5)</f>
        <v>20:26</v>
      </c>
      <c r="K15545" s="16">
        <f>IF(Tabla1[[#This Row],[FECHA]]=I15546,IF(J15546-J15545&gt;0,(J15546-J15545)*1440,0),0)</f>
        <v>10.000000000000124</v>
      </c>
      <c r="L15545" s="14">
        <f>2+L15286-Datos!$C$8</f>
        <v>14.200000000000003</v>
      </c>
      <c r="M15545" s="13" t="s">
        <v>56285</v>
      </c>
      <c r="N15545" s="1" t="s">
        <v>12706</v>
      </c>
      <c r="O15545" s="1">
        <v>10</v>
      </c>
      <c r="P15545" s="1" t="s">
        <v>1432</v>
      </c>
      <c r="Q15545" s="4" t="s">
        <v>21</v>
      </c>
    </row>
    <row r="15546" spans="1:17" ht="22.5" x14ac:dyDescent="0.25">
      <c r="A15546" s="3">
        <v>4388</v>
      </c>
      <c r="B15546" s="1" t="s">
        <v>13730</v>
      </c>
      <c r="C15546" s="1" t="s">
        <v>15</v>
      </c>
      <c r="D15546" s="1" t="s">
        <v>40</v>
      </c>
      <c r="E15546" s="1">
        <v>48064763</v>
      </c>
      <c r="F15546" s="1" t="s">
        <v>13731</v>
      </c>
      <c r="G15546" s="1">
        <v>2245029</v>
      </c>
      <c r="H15546" s="1" t="s">
        <v>13732</v>
      </c>
      <c r="I15546" s="2">
        <v>45096</v>
      </c>
      <c r="J15546" s="15" t="str">
        <f>MID(Tabla1[[#This Row],[HORA]],1,5)</f>
        <v>20:36</v>
      </c>
      <c r="K15546" s="16">
        <f>IF(Tabla1[[#This Row],[FECHA]]=I15547,IF(J15547-J15546&gt;0,(J15547-J15546)*1440,0),0)</f>
        <v>21.999999999999762</v>
      </c>
      <c r="L15546" s="14">
        <f>2+L15287-Datos!$C$8</f>
        <v>12.079999999999998</v>
      </c>
      <c r="M15546" s="13" t="s">
        <v>56295</v>
      </c>
      <c r="N15546" s="1" t="s">
        <v>13733</v>
      </c>
      <c r="O15546" s="1">
        <v>30</v>
      </c>
      <c r="P15546" s="1" t="s">
        <v>376</v>
      </c>
      <c r="Q15546" s="4" t="s">
        <v>21</v>
      </c>
    </row>
    <row r="15547" spans="1:17" ht="22.5" x14ac:dyDescent="0.25">
      <c r="A15547" s="3">
        <v>538</v>
      </c>
      <c r="B15547" s="1" t="s">
        <v>1189</v>
      </c>
      <c r="C15547" s="1" t="s">
        <v>15</v>
      </c>
      <c r="D15547" s="1" t="s">
        <v>93</v>
      </c>
      <c r="E15547" s="1">
        <v>2245031</v>
      </c>
      <c r="F15547" s="1" t="s">
        <v>78</v>
      </c>
      <c r="G15547" s="1">
        <v>2245032</v>
      </c>
      <c r="H15547" s="1" t="s">
        <v>1190</v>
      </c>
      <c r="I15547" s="2">
        <v>45096</v>
      </c>
      <c r="J15547" s="15" t="str">
        <f>MID(Tabla1[[#This Row],[HORA]],1,5)</f>
        <v>20:58</v>
      </c>
      <c r="K15547" s="16">
        <f>IF(Tabla1[[#This Row],[FECHA]]=I15548,IF(J15548-J15547&gt;0,(J15548-J15547)*1440,0),0)</f>
        <v>5.0000000000001421</v>
      </c>
      <c r="L15547" s="14">
        <f>2+L15288-Datos!$C$8</f>
        <v>6.0600000000000023</v>
      </c>
      <c r="M15547" s="13" t="s">
        <v>56317</v>
      </c>
      <c r="N15547" s="1" t="s">
        <v>230</v>
      </c>
      <c r="O15547" s="1">
        <v>0</v>
      </c>
      <c r="P15547" s="1" t="s">
        <v>20</v>
      </c>
      <c r="Q15547" s="4" t="s">
        <v>21</v>
      </c>
    </row>
    <row r="15548" spans="1:17" ht="22.5" x14ac:dyDescent="0.25">
      <c r="A15548" s="3">
        <v>4391</v>
      </c>
      <c r="B15548" s="1" t="s">
        <v>13741</v>
      </c>
      <c r="C15548" s="1" t="s">
        <v>15</v>
      </c>
      <c r="D15548" s="1" t="s">
        <v>40</v>
      </c>
      <c r="E15548" s="1">
        <v>48357247</v>
      </c>
      <c r="F15548" s="1" t="s">
        <v>13742</v>
      </c>
      <c r="G15548" s="1">
        <v>80546291</v>
      </c>
      <c r="H15548" s="1" t="s">
        <v>13743</v>
      </c>
      <c r="I15548" s="2">
        <v>45096</v>
      </c>
      <c r="J15548" s="15" t="str">
        <f>MID(Tabla1[[#This Row],[HORA]],1,5)</f>
        <v>21:03</v>
      </c>
      <c r="K15548" s="16">
        <f>IF(Tabla1[[#This Row],[FECHA]]=I15549,IF(J15549-J15548&gt;0,(J15549-J15548)*1440,0),0)</f>
        <v>0</v>
      </c>
      <c r="L15548" s="14">
        <f>2+L15289-Datos!$C$8</f>
        <v>7.360000000000003</v>
      </c>
      <c r="M15548" s="13" t="s">
        <v>56322</v>
      </c>
      <c r="N15548" s="1" t="s">
        <v>13744</v>
      </c>
      <c r="O15548" s="1">
        <v>15</v>
      </c>
      <c r="P15548" s="1" t="s">
        <v>376</v>
      </c>
      <c r="Q15548" s="4" t="s">
        <v>21</v>
      </c>
    </row>
    <row r="15549" spans="1:17" ht="22.5" x14ac:dyDescent="0.25">
      <c r="A15549" s="3">
        <v>11089</v>
      </c>
      <c r="B15549" s="1" t="s">
        <v>34424</v>
      </c>
      <c r="C15549" s="1" t="s">
        <v>15</v>
      </c>
      <c r="D15549" s="1" t="s">
        <v>23</v>
      </c>
      <c r="E15549" s="1">
        <v>75204736</v>
      </c>
      <c r="F15549" s="1" t="s">
        <v>12212</v>
      </c>
      <c r="G15549" s="1">
        <v>76642857</v>
      </c>
      <c r="H15549" s="1" t="s">
        <v>34425</v>
      </c>
      <c r="I15549" s="2">
        <v>45096</v>
      </c>
      <c r="J15549" s="15" t="str">
        <f>MID(Tabla1[[#This Row],[HORA]],1,5)</f>
        <v>21:03</v>
      </c>
      <c r="K15549" s="16">
        <f>IF(Tabla1[[#This Row],[FECHA]]=I15550,IF(J15550-J15549&gt;0,(J15550-J15549)*1440,0),0)</f>
        <v>0.99999999999999645</v>
      </c>
      <c r="L15549" s="14">
        <f>2+L15290-Datos!$C$8</f>
        <v>6.2600000000000033</v>
      </c>
      <c r="M15549" s="13" t="s">
        <v>56322</v>
      </c>
      <c r="N15549" s="1" t="s">
        <v>29369</v>
      </c>
      <c r="O15549" s="1">
        <v>20</v>
      </c>
      <c r="P15549" s="1" t="s">
        <v>20</v>
      </c>
      <c r="Q15549" s="4" t="s">
        <v>21</v>
      </c>
    </row>
    <row r="15550" spans="1:17" ht="22.5" x14ac:dyDescent="0.25">
      <c r="A15550" s="3">
        <v>11090</v>
      </c>
      <c r="B15550" s="1" t="s">
        <v>34426</v>
      </c>
      <c r="C15550" s="1" t="s">
        <v>15</v>
      </c>
      <c r="D15550" s="1" t="s">
        <v>61</v>
      </c>
      <c r="E15550" s="1">
        <v>16794668</v>
      </c>
      <c r="F15550" s="1" t="s">
        <v>13444</v>
      </c>
      <c r="G15550" s="1">
        <v>2245033</v>
      </c>
      <c r="H15550" s="1" t="s">
        <v>6228</v>
      </c>
      <c r="I15550" s="2">
        <v>45096</v>
      </c>
      <c r="J15550" s="15" t="str">
        <f>MID(Tabla1[[#This Row],[HORA]],1,5)</f>
        <v>21:04</v>
      </c>
      <c r="K15550" s="16">
        <f>IF(Tabla1[[#This Row],[FECHA]]=I15551,IF(J15551-J15550&gt;0,(J15551-J15550)*1440,0),0)</f>
        <v>3.9999999999999858</v>
      </c>
      <c r="L15550" s="14">
        <f>2+L15291-Datos!$C$8</f>
        <v>7.4600000000000026</v>
      </c>
      <c r="M15550" s="13" t="s">
        <v>56323</v>
      </c>
      <c r="N15550" s="1" t="s">
        <v>1715</v>
      </c>
      <c r="O15550" s="1">
        <v>105</v>
      </c>
      <c r="P15550" s="1" t="s">
        <v>20</v>
      </c>
      <c r="Q15550" s="4" t="s">
        <v>21</v>
      </c>
    </row>
    <row r="15551" spans="1:17" ht="22.5" x14ac:dyDescent="0.25">
      <c r="A15551" s="3">
        <v>11091</v>
      </c>
      <c r="B15551" s="1" t="s">
        <v>34427</v>
      </c>
      <c r="C15551" s="1" t="s">
        <v>15</v>
      </c>
      <c r="D15551" s="1" t="s">
        <v>82</v>
      </c>
      <c r="E15551" s="1">
        <v>71852422</v>
      </c>
      <c r="F15551" s="1" t="s">
        <v>16037</v>
      </c>
      <c r="G15551" s="1">
        <v>73448596</v>
      </c>
      <c r="H15551" s="1" t="s">
        <v>1579</v>
      </c>
      <c r="I15551" s="2">
        <v>45096</v>
      </c>
      <c r="J15551" s="15" t="str">
        <f>MID(Tabla1[[#This Row],[HORA]],1,5)</f>
        <v>21:08</v>
      </c>
      <c r="K15551" s="16">
        <f>IF(Tabla1[[#This Row],[FECHA]]=I15552,IF(J15552-J15551&gt;0,(J15552-J15551)*1440,0),0)</f>
        <v>2.0000000000001528</v>
      </c>
      <c r="L15551" s="14">
        <f>2+L15292-Datos!$C$8</f>
        <v>8.9600000000000026</v>
      </c>
      <c r="M15551" s="13" t="s">
        <v>56327</v>
      </c>
      <c r="N15551" s="1" t="s">
        <v>59</v>
      </c>
      <c r="O15551" s="1">
        <v>10</v>
      </c>
      <c r="P15551" s="1" t="s">
        <v>20</v>
      </c>
      <c r="Q15551" s="4" t="s">
        <v>21</v>
      </c>
    </row>
    <row r="15552" spans="1:17" ht="22.5" x14ac:dyDescent="0.25">
      <c r="A15552" s="3">
        <v>11092</v>
      </c>
      <c r="B15552" s="1" t="s">
        <v>34428</v>
      </c>
      <c r="C15552" s="1" t="s">
        <v>15</v>
      </c>
      <c r="D15552" s="1" t="s">
        <v>82</v>
      </c>
      <c r="E15552" s="1">
        <v>224868</v>
      </c>
      <c r="F15552" s="1" t="s">
        <v>34429</v>
      </c>
      <c r="G15552" s="1">
        <v>2245034</v>
      </c>
      <c r="H15552" s="1" t="s">
        <v>6228</v>
      </c>
      <c r="I15552" s="2">
        <v>45096</v>
      </c>
      <c r="J15552" s="15" t="str">
        <f>MID(Tabla1[[#This Row],[HORA]],1,5)</f>
        <v>21:10</v>
      </c>
      <c r="K15552" s="16">
        <f>IF(Tabla1[[#This Row],[FECHA]]=I15553,IF(J15553-J15552&gt;0,(J15553-J15552)*1440,0),0)</f>
        <v>0</v>
      </c>
      <c r="L15552" s="14">
        <f>2+L15293-Datos!$C$8</f>
        <v>6.3100000000000023</v>
      </c>
      <c r="M15552" s="13" t="s">
        <v>56329</v>
      </c>
      <c r="N15552" s="1" t="s">
        <v>1715</v>
      </c>
      <c r="O15552" s="1">
        <v>15</v>
      </c>
      <c r="P15552" s="1" t="s">
        <v>20</v>
      </c>
      <c r="Q15552" s="4" t="s">
        <v>21</v>
      </c>
    </row>
    <row r="15553" spans="1:17" ht="22.5" x14ac:dyDescent="0.25">
      <c r="A15553" s="3">
        <v>11093</v>
      </c>
      <c r="B15553" s="1" t="s">
        <v>34430</v>
      </c>
      <c r="C15553" s="1" t="s">
        <v>15</v>
      </c>
      <c r="D15553" s="1" t="s">
        <v>40</v>
      </c>
      <c r="E15553" s="1">
        <v>45878636</v>
      </c>
      <c r="F15553" s="1" t="s">
        <v>34431</v>
      </c>
      <c r="G15553" s="1">
        <v>18888888</v>
      </c>
      <c r="H15553" s="1" t="s">
        <v>12538</v>
      </c>
      <c r="I15553" s="2">
        <v>45097</v>
      </c>
      <c r="J15553" s="15" t="str">
        <f>MID(Tabla1[[#This Row],[HORA]],1,5)</f>
        <v>06:02</v>
      </c>
      <c r="K15553" s="16">
        <f>IF(Tabla1[[#This Row],[FECHA]]=I15554,IF(J15554-J15553&gt;0,(J15554-J15553)*1440,0),0)</f>
        <v>0.99999999999999645</v>
      </c>
      <c r="L15553" s="14">
        <f>2+L15294-Datos!$C$8</f>
        <v>8.4600000000000026</v>
      </c>
      <c r="M15553" s="13" t="s">
        <v>9722</v>
      </c>
      <c r="N15553" s="1" t="s">
        <v>1715</v>
      </c>
      <c r="O15553" s="1">
        <v>10</v>
      </c>
      <c r="P15553" s="1" t="s">
        <v>1141</v>
      </c>
      <c r="Q15553" s="4" t="s">
        <v>21</v>
      </c>
    </row>
    <row r="15554" spans="1:17" ht="22.5" x14ac:dyDescent="0.25">
      <c r="A15554" s="3">
        <v>11094</v>
      </c>
      <c r="B15554" s="1" t="s">
        <v>34432</v>
      </c>
      <c r="C15554" s="1" t="s">
        <v>15</v>
      </c>
      <c r="D15554" s="1" t="s">
        <v>40</v>
      </c>
      <c r="E15554" s="1">
        <v>40291565</v>
      </c>
      <c r="F15554" s="1" t="s">
        <v>34433</v>
      </c>
      <c r="G15554" s="1">
        <v>18888888</v>
      </c>
      <c r="H15554" s="1" t="s">
        <v>12538</v>
      </c>
      <c r="I15554" s="2">
        <v>45097</v>
      </c>
      <c r="J15554" s="15" t="str">
        <f>MID(Tabla1[[#This Row],[HORA]],1,5)</f>
        <v>06:03</v>
      </c>
      <c r="K15554" s="16">
        <f>IF(Tabla1[[#This Row],[FECHA]]=I15555,IF(J15555-J15554&gt;0,(J15555-J15554)*1440,0),0)</f>
        <v>12.000000000000037</v>
      </c>
      <c r="L15554" s="14">
        <f>2+L15295-Datos!$C$8</f>
        <v>10.160000000000004</v>
      </c>
      <c r="M15554" s="13" t="s">
        <v>15798</v>
      </c>
      <c r="N15554" s="1" t="s">
        <v>1715</v>
      </c>
      <c r="O15554" s="1">
        <v>10</v>
      </c>
      <c r="P15554" s="1" t="s">
        <v>1141</v>
      </c>
      <c r="Q15554" s="4" t="s">
        <v>21</v>
      </c>
    </row>
    <row r="15555" spans="1:17" ht="22.5" x14ac:dyDescent="0.25">
      <c r="A15555" s="3">
        <v>11095</v>
      </c>
      <c r="B15555" s="1" t="s">
        <v>34434</v>
      </c>
      <c r="C15555" s="1" t="s">
        <v>15</v>
      </c>
      <c r="D15555" s="1" t="s">
        <v>77</v>
      </c>
      <c r="E15555" s="1">
        <v>80239425</v>
      </c>
      <c r="F15555" s="1" t="s">
        <v>4687</v>
      </c>
      <c r="G15555" s="1">
        <v>2245038</v>
      </c>
      <c r="H15555" s="1" t="s">
        <v>10177</v>
      </c>
      <c r="I15555" s="2">
        <v>45097</v>
      </c>
      <c r="J15555" s="15" t="str">
        <f>MID(Tabla1[[#This Row],[HORA]],1,5)</f>
        <v>06:15</v>
      </c>
      <c r="K15555" s="16">
        <f>IF(Tabla1[[#This Row],[FECHA]]=I15556,IF(J15556-J15555&gt;0,(J15556-J15555)*1440,0),0)</f>
        <v>1.9999999999999929</v>
      </c>
      <c r="L15555" s="14">
        <f>2+L15296-Datos!$C$8</f>
        <v>7.3200000000000021</v>
      </c>
      <c r="M15555" s="13" t="s">
        <v>1313</v>
      </c>
      <c r="N15555" s="1" t="s">
        <v>5584</v>
      </c>
      <c r="O15555" s="1">
        <v>30</v>
      </c>
      <c r="P15555" s="1" t="s">
        <v>1141</v>
      </c>
      <c r="Q15555" s="4" t="s">
        <v>21</v>
      </c>
    </row>
    <row r="15556" spans="1:17" ht="22.5" x14ac:dyDescent="0.25">
      <c r="A15556" s="3">
        <v>11096</v>
      </c>
      <c r="B15556" s="1" t="s">
        <v>34435</v>
      </c>
      <c r="C15556" s="1" t="s">
        <v>15</v>
      </c>
      <c r="D15556" s="1" t="s">
        <v>77</v>
      </c>
      <c r="E15556" s="1">
        <v>80239425</v>
      </c>
      <c r="F15556" s="1" t="s">
        <v>4687</v>
      </c>
      <c r="G15556" s="1">
        <v>2245039</v>
      </c>
      <c r="H15556" s="1" t="s">
        <v>5282</v>
      </c>
      <c r="I15556" s="2">
        <v>45097</v>
      </c>
      <c r="J15556" s="15" t="str">
        <f>MID(Tabla1[[#This Row],[HORA]],1,5)</f>
        <v>06:17</v>
      </c>
      <c r="K15556" s="16">
        <f>IF(Tabla1[[#This Row],[FECHA]]=I15557,IF(J15557-J15556&gt;0,(J15557-J15556)*1440,0),0)</f>
        <v>13.99999999999995</v>
      </c>
      <c r="L15556" s="14">
        <f>2+L15297-Datos!$C$8</f>
        <v>8.2600000000000033</v>
      </c>
      <c r="M15556" s="13" t="s">
        <v>479</v>
      </c>
      <c r="N15556" s="1" t="s">
        <v>28095</v>
      </c>
      <c r="O15556" s="1">
        <v>50</v>
      </c>
      <c r="P15556" s="1" t="s">
        <v>1141</v>
      </c>
      <c r="Q15556" s="4" t="s">
        <v>21</v>
      </c>
    </row>
    <row r="15557" spans="1:17" ht="22.5" x14ac:dyDescent="0.25">
      <c r="A15557" s="3">
        <v>11097</v>
      </c>
      <c r="B15557" s="1" t="s">
        <v>34436</v>
      </c>
      <c r="C15557" s="1" t="s">
        <v>15</v>
      </c>
      <c r="D15557" s="1" t="s">
        <v>33</v>
      </c>
      <c r="E15557" s="1">
        <v>16532909</v>
      </c>
      <c r="F15557" s="1" t="s">
        <v>3119</v>
      </c>
      <c r="G15557" s="1">
        <v>18888888</v>
      </c>
      <c r="H15557" s="1" t="s">
        <v>12538</v>
      </c>
      <c r="I15557" s="2">
        <v>45097</v>
      </c>
      <c r="J15557" s="15" t="str">
        <f>MID(Tabla1[[#This Row],[HORA]],1,5)</f>
        <v>06:31</v>
      </c>
      <c r="K15557" s="16">
        <f>IF(Tabla1[[#This Row],[FECHA]]=I15558,IF(J15558-J15557&gt;0,(J15558-J15557)*1440,0),0)</f>
        <v>2.9999999999999893</v>
      </c>
      <c r="L15557" s="14">
        <f>2+L15298-Datos!$C$8</f>
        <v>8.5000000000000018</v>
      </c>
      <c r="M15557" s="13" t="s">
        <v>1399</v>
      </c>
      <c r="N15557" s="1" t="s">
        <v>1715</v>
      </c>
      <c r="O15557" s="1">
        <v>15</v>
      </c>
      <c r="P15557" s="1" t="s">
        <v>1141</v>
      </c>
      <c r="Q15557" s="4" t="s">
        <v>21</v>
      </c>
    </row>
    <row r="15558" spans="1:17" ht="22.5" x14ac:dyDescent="0.25">
      <c r="A15558" s="3">
        <v>11098</v>
      </c>
      <c r="B15558" s="1" t="s">
        <v>34437</v>
      </c>
      <c r="C15558" s="1" t="s">
        <v>15</v>
      </c>
      <c r="D15558" s="1" t="s">
        <v>40</v>
      </c>
      <c r="E15558" s="1">
        <v>16513919</v>
      </c>
      <c r="F15558" s="1" t="s">
        <v>34438</v>
      </c>
      <c r="G15558" s="1">
        <v>2245040</v>
      </c>
      <c r="H15558" s="1" t="s">
        <v>34439</v>
      </c>
      <c r="I15558" s="2">
        <v>45097</v>
      </c>
      <c r="J15558" s="15" t="str">
        <f>MID(Tabla1[[#This Row],[HORA]],1,5)</f>
        <v>06:34</v>
      </c>
      <c r="K15558" s="16">
        <f>IF(Tabla1[[#This Row],[FECHA]]=I15559,IF(J15559-J15558&gt;0,(J15559-J15558)*1440,0),0)</f>
        <v>19.000000000000014</v>
      </c>
      <c r="L15558" s="14">
        <f>2+L15299-Datos!$C$8</f>
        <v>6.1700000000000035</v>
      </c>
      <c r="M15558" s="13" t="s">
        <v>157</v>
      </c>
      <c r="N15558" s="1" t="s">
        <v>34440</v>
      </c>
      <c r="O15558" s="1">
        <v>12</v>
      </c>
      <c r="P15558" s="1" t="s">
        <v>1141</v>
      </c>
      <c r="Q15558" s="4" t="s">
        <v>21</v>
      </c>
    </row>
    <row r="15559" spans="1:17" ht="22.5" x14ac:dyDescent="0.25">
      <c r="A15559" s="3">
        <v>539</v>
      </c>
      <c r="B15559" s="1" t="s">
        <v>1191</v>
      </c>
      <c r="C15559" s="1" t="s">
        <v>15</v>
      </c>
      <c r="D15559" s="1" t="s">
        <v>40</v>
      </c>
      <c r="E15559" s="1">
        <v>17777777</v>
      </c>
      <c r="F15559" s="1" t="s">
        <v>1147</v>
      </c>
      <c r="G15559" s="1">
        <v>2245043</v>
      </c>
      <c r="H15559" s="1" t="s">
        <v>1192</v>
      </c>
      <c r="I15559" s="2">
        <v>45097</v>
      </c>
      <c r="J15559" s="15" t="str">
        <f>MID(Tabla1[[#This Row],[HORA]],1,5)</f>
        <v>06:53</v>
      </c>
      <c r="K15559" s="16">
        <f>IF(Tabla1[[#This Row],[FECHA]]=I15560,IF(J15560-J15559&gt;0,(J15560-J15559)*1440,0),0)</f>
        <v>3.0000000000000693</v>
      </c>
      <c r="L15559" s="14">
        <f>2+L15300-Datos!$C$8</f>
        <v>7.4100000000000019</v>
      </c>
      <c r="M15559" s="13" t="s">
        <v>1193</v>
      </c>
      <c r="N15559" s="1" t="s">
        <v>1194</v>
      </c>
      <c r="O15559" s="1">
        <v>0</v>
      </c>
      <c r="P15559" s="1" t="s">
        <v>1141</v>
      </c>
      <c r="Q15559" s="4" t="s">
        <v>21</v>
      </c>
    </row>
    <row r="15560" spans="1:17" ht="22.5" x14ac:dyDescent="0.25">
      <c r="A15560" s="3">
        <v>540</v>
      </c>
      <c r="B15560" s="1" t="s">
        <v>1195</v>
      </c>
      <c r="C15560" s="1" t="s">
        <v>15</v>
      </c>
      <c r="D15560" s="1" t="s">
        <v>33</v>
      </c>
      <c r="E15560" s="1">
        <v>17777777</v>
      </c>
      <c r="F15560" s="1" t="s">
        <v>1147</v>
      </c>
      <c r="G15560" s="1">
        <v>2245045</v>
      </c>
      <c r="H15560" s="1" t="s">
        <v>1196</v>
      </c>
      <c r="I15560" s="2">
        <v>45097</v>
      </c>
      <c r="J15560" s="15" t="str">
        <f>MID(Tabla1[[#This Row],[HORA]],1,5)</f>
        <v>06:56</v>
      </c>
      <c r="K15560" s="16">
        <f>IF(Tabla1[[#This Row],[FECHA]]=I15561,IF(J15561-J15560&gt;0,(J15561-J15560)*1440,0),0)</f>
        <v>0</v>
      </c>
      <c r="L15560" s="14">
        <f>2+L15301-Datos!$C$8</f>
        <v>7.1000000000000032</v>
      </c>
      <c r="M15560" s="13" t="s">
        <v>1197</v>
      </c>
      <c r="N15560" s="1" t="s">
        <v>1198</v>
      </c>
      <c r="O15560" s="1">
        <v>0</v>
      </c>
      <c r="P15560" s="1" t="s">
        <v>1141</v>
      </c>
      <c r="Q15560" s="4" t="s">
        <v>21</v>
      </c>
    </row>
    <row r="15561" spans="1:17" ht="22.5" x14ac:dyDescent="0.25">
      <c r="A15561" s="3">
        <v>11099</v>
      </c>
      <c r="B15561" s="1" t="s">
        <v>34441</v>
      </c>
      <c r="C15561" s="1" t="s">
        <v>15</v>
      </c>
      <c r="D15561" s="1" t="s">
        <v>40</v>
      </c>
      <c r="E15561" s="1">
        <v>2675258</v>
      </c>
      <c r="F15561" s="1" t="s">
        <v>34442</v>
      </c>
      <c r="G15561" s="1">
        <v>18888888</v>
      </c>
      <c r="H15561" s="1" t="s">
        <v>12538</v>
      </c>
      <c r="I15561" s="2">
        <v>45097</v>
      </c>
      <c r="J15561" s="15" t="str">
        <f>MID(Tabla1[[#This Row],[HORA]],1,5)</f>
        <v>06:56</v>
      </c>
      <c r="K15561" s="16">
        <f>IF(Tabla1[[#This Row],[FECHA]]=I15562,IF(J15562-J15561&gt;0,(J15562-J15561)*1440,0),0)</f>
        <v>1.9999999999999929</v>
      </c>
      <c r="L15561" s="14">
        <f>2+L15302-Datos!$C$8</f>
        <v>8.4800000000000022</v>
      </c>
      <c r="M15561" s="13" t="s">
        <v>1197</v>
      </c>
      <c r="N15561" s="1" t="s">
        <v>1715</v>
      </c>
      <c r="O15561" s="1">
        <v>10</v>
      </c>
      <c r="P15561" s="1" t="s">
        <v>1141</v>
      </c>
      <c r="Q15561" s="4" t="s">
        <v>21</v>
      </c>
    </row>
    <row r="15562" spans="1:17" ht="22.5" x14ac:dyDescent="0.25">
      <c r="A15562" s="3">
        <v>11100</v>
      </c>
      <c r="B15562" s="1" t="s">
        <v>34443</v>
      </c>
      <c r="C15562" s="1" t="s">
        <v>15</v>
      </c>
      <c r="D15562" s="1" t="s">
        <v>33</v>
      </c>
      <c r="E15562" s="1">
        <v>3485131</v>
      </c>
      <c r="F15562" s="1" t="s">
        <v>5736</v>
      </c>
      <c r="G15562" s="1">
        <v>18888888</v>
      </c>
      <c r="H15562" s="1" t="s">
        <v>12538</v>
      </c>
      <c r="I15562" s="2">
        <v>45097</v>
      </c>
      <c r="J15562" s="15" t="str">
        <f>MID(Tabla1[[#This Row],[HORA]],1,5)</f>
        <v>06:58</v>
      </c>
      <c r="K15562" s="16">
        <f>IF(Tabla1[[#This Row],[FECHA]]=I15563,IF(J15563-J15562&gt;0,(J15563-J15562)*1440,0),0)</f>
        <v>3.9999999999999858</v>
      </c>
      <c r="L15562" s="14">
        <f>2+L15303-Datos!$C$8</f>
        <v>8.4200000000000035</v>
      </c>
      <c r="M15562" s="13" t="s">
        <v>1834</v>
      </c>
      <c r="N15562" s="1" t="s">
        <v>1715</v>
      </c>
      <c r="O15562" s="1">
        <v>20</v>
      </c>
      <c r="P15562" s="1" t="s">
        <v>1141</v>
      </c>
      <c r="Q15562" s="4" t="s">
        <v>21</v>
      </c>
    </row>
    <row r="15563" spans="1:17" ht="22.5" x14ac:dyDescent="0.25">
      <c r="A15563" s="3">
        <v>11101</v>
      </c>
      <c r="B15563" s="1" t="s">
        <v>34444</v>
      </c>
      <c r="C15563" s="1" t="s">
        <v>15</v>
      </c>
      <c r="D15563" s="1" t="s">
        <v>257</v>
      </c>
      <c r="E15563" s="1">
        <v>42364188</v>
      </c>
      <c r="F15563" s="1" t="s">
        <v>34445</v>
      </c>
      <c r="G15563" s="1">
        <v>2245046</v>
      </c>
      <c r="H15563" s="1" t="s">
        <v>34446</v>
      </c>
      <c r="I15563" s="2">
        <v>45097</v>
      </c>
      <c r="J15563" s="15" t="str">
        <f>MID(Tabla1[[#This Row],[HORA]],1,5)</f>
        <v>07:02</v>
      </c>
      <c r="K15563" s="16">
        <f>IF(Tabla1[[#This Row],[FECHA]]=I15564,IF(J15564-J15563&gt;0,(J15564-J15563)*1440,0),0)</f>
        <v>0</v>
      </c>
      <c r="L15563" s="14">
        <f>2+L15304-Datos!$C$8</f>
        <v>8.3200000000000021</v>
      </c>
      <c r="M15563" s="13" t="s">
        <v>598</v>
      </c>
      <c r="N15563" s="1" t="s">
        <v>34447</v>
      </c>
      <c r="O15563" s="1">
        <v>22.5</v>
      </c>
      <c r="P15563" s="1" t="s">
        <v>1141</v>
      </c>
      <c r="Q15563" s="4" t="s">
        <v>21</v>
      </c>
    </row>
    <row r="15564" spans="1:17" ht="22.5" x14ac:dyDescent="0.25">
      <c r="A15564" s="3">
        <v>11102</v>
      </c>
      <c r="B15564" s="1" t="s">
        <v>34444</v>
      </c>
      <c r="C15564" s="1" t="s">
        <v>15</v>
      </c>
      <c r="D15564" s="1" t="s">
        <v>257</v>
      </c>
      <c r="E15564" s="1">
        <v>42364188</v>
      </c>
      <c r="F15564" s="1" t="s">
        <v>34445</v>
      </c>
      <c r="G15564" s="1">
        <v>2245046</v>
      </c>
      <c r="H15564" s="1" t="s">
        <v>34446</v>
      </c>
      <c r="I15564" s="2">
        <v>45097</v>
      </c>
      <c r="J15564" s="15" t="str">
        <f>MID(Tabla1[[#This Row],[HORA]],1,5)</f>
        <v>07:02</v>
      </c>
      <c r="K15564" s="16">
        <f>IF(Tabla1[[#This Row],[FECHA]]=I15565,IF(J15565-J15564&gt;0,(J15565-J15564)*1440,0),0)</f>
        <v>2.9999999999999893</v>
      </c>
      <c r="L15564" s="14">
        <f>2+L15305-Datos!$C$8</f>
        <v>6.0300000000000029</v>
      </c>
      <c r="M15564" s="13" t="s">
        <v>598</v>
      </c>
      <c r="N15564" s="1" t="s">
        <v>34448</v>
      </c>
      <c r="O15564" s="1">
        <v>22.5</v>
      </c>
      <c r="P15564" s="1" t="s">
        <v>1141</v>
      </c>
      <c r="Q15564" s="4" t="s">
        <v>21</v>
      </c>
    </row>
    <row r="15565" spans="1:17" ht="22.5" x14ac:dyDescent="0.25">
      <c r="A15565" s="3">
        <v>541</v>
      </c>
      <c r="B15565" s="1" t="s">
        <v>1199</v>
      </c>
      <c r="C15565" s="1" t="s">
        <v>15</v>
      </c>
      <c r="D15565" s="1" t="s">
        <v>40</v>
      </c>
      <c r="E15565" s="1">
        <v>17777777</v>
      </c>
      <c r="F15565" s="1" t="s">
        <v>1147</v>
      </c>
      <c r="G15565" s="1">
        <v>2245048</v>
      </c>
      <c r="H15565" s="1" t="s">
        <v>1200</v>
      </c>
      <c r="I15565" s="2">
        <v>45097</v>
      </c>
      <c r="J15565" s="15" t="str">
        <f>MID(Tabla1[[#This Row],[HORA]],1,5)</f>
        <v>07:05</v>
      </c>
      <c r="K15565" s="16">
        <f>IF(Tabla1[[#This Row],[FECHA]]=I15566,IF(J15566-J15565&gt;0,(J15566-J15565)*1440,0),0)</f>
        <v>6.9999999999999751</v>
      </c>
      <c r="L15565" s="14">
        <f>2+L15306-Datos!$C$8</f>
        <v>7.3200000000000021</v>
      </c>
      <c r="M15565" s="13" t="s">
        <v>1201</v>
      </c>
      <c r="N15565" s="1" t="s">
        <v>1202</v>
      </c>
      <c r="O15565" s="1">
        <v>0</v>
      </c>
      <c r="P15565" s="1" t="s">
        <v>1141</v>
      </c>
      <c r="Q15565" s="4" t="s">
        <v>21</v>
      </c>
    </row>
    <row r="15566" spans="1:17" ht="22.5" x14ac:dyDescent="0.25">
      <c r="A15566" s="3">
        <v>4396</v>
      </c>
      <c r="B15566" s="1" t="s">
        <v>13753</v>
      </c>
      <c r="C15566" s="1" t="s">
        <v>15</v>
      </c>
      <c r="D15566" s="1" t="s">
        <v>40</v>
      </c>
      <c r="E15566" s="1">
        <v>44444727</v>
      </c>
      <c r="F15566" s="1" t="s">
        <v>13754</v>
      </c>
      <c r="G15566" s="1">
        <v>44444727</v>
      </c>
      <c r="H15566" s="1" t="s">
        <v>13754</v>
      </c>
      <c r="I15566" s="2">
        <v>45097</v>
      </c>
      <c r="J15566" s="15" t="str">
        <f>MID(Tabla1[[#This Row],[HORA]],1,5)</f>
        <v>07:12</v>
      </c>
      <c r="K15566" s="16">
        <f>IF(Tabla1[[#This Row],[FECHA]]=I15567,IF(J15567-J15566&gt;0,(J15567-J15566)*1440,0),0)</f>
        <v>4.9999999999999822</v>
      </c>
      <c r="L15566" s="14">
        <f>2+L15307-Datos!$C$8</f>
        <v>10.330000000000004</v>
      </c>
      <c r="M15566" s="13" t="s">
        <v>320</v>
      </c>
      <c r="N15566" s="1" t="s">
        <v>1715</v>
      </c>
      <c r="O15566" s="1">
        <v>10</v>
      </c>
      <c r="P15566" s="1" t="s">
        <v>27</v>
      </c>
      <c r="Q15566" s="4" t="s">
        <v>21</v>
      </c>
    </row>
    <row r="15567" spans="1:17" ht="22.5" x14ac:dyDescent="0.25">
      <c r="A15567" s="3">
        <v>11103</v>
      </c>
      <c r="B15567" s="1" t="s">
        <v>34449</v>
      </c>
      <c r="C15567" s="1" t="s">
        <v>15</v>
      </c>
      <c r="D15567" s="1" t="s">
        <v>23</v>
      </c>
      <c r="E15567" s="1">
        <v>16700701</v>
      </c>
      <c r="F15567" s="1" t="s">
        <v>34450</v>
      </c>
      <c r="G15567" s="1">
        <v>18888888</v>
      </c>
      <c r="H15567" s="1" t="s">
        <v>12538</v>
      </c>
      <c r="I15567" s="2">
        <v>45097</v>
      </c>
      <c r="J15567" s="15" t="str">
        <f>MID(Tabla1[[#This Row],[HORA]],1,5)</f>
        <v>07:17</v>
      </c>
      <c r="K15567" s="16">
        <f>IF(Tabla1[[#This Row],[FECHA]]=I15568,IF(J15568-J15567&gt;0,(J15568-J15567)*1440,0),0)</f>
        <v>1.9999999999999929</v>
      </c>
      <c r="L15567" s="14">
        <f>2+L15308-Datos!$C$8</f>
        <v>13.340000000000002</v>
      </c>
      <c r="M15567" s="13" t="s">
        <v>5298</v>
      </c>
      <c r="N15567" s="1" t="s">
        <v>1715</v>
      </c>
      <c r="O15567" s="1">
        <v>5</v>
      </c>
      <c r="P15567" s="1" t="s">
        <v>1141</v>
      </c>
      <c r="Q15567" s="4" t="s">
        <v>21</v>
      </c>
    </row>
    <row r="15568" spans="1:17" ht="22.5" x14ac:dyDescent="0.25">
      <c r="A15568" s="3">
        <v>11104</v>
      </c>
      <c r="B15568" s="1" t="s">
        <v>34451</v>
      </c>
      <c r="C15568" s="1" t="s">
        <v>15</v>
      </c>
      <c r="D15568" s="1" t="s">
        <v>33</v>
      </c>
      <c r="E15568" s="1">
        <v>27425812</v>
      </c>
      <c r="F15568" s="1" t="s">
        <v>34452</v>
      </c>
      <c r="G15568" s="1">
        <v>2245049</v>
      </c>
      <c r="H15568" s="1" t="s">
        <v>34453</v>
      </c>
      <c r="I15568" s="2">
        <v>45097</v>
      </c>
      <c r="J15568" s="15" t="str">
        <f>MID(Tabla1[[#This Row],[HORA]],1,5)</f>
        <v>07:19</v>
      </c>
      <c r="K15568" s="16">
        <f>IF(Tabla1[[#This Row],[FECHA]]=I15569,IF(J15569-J15568&gt;0,(J15569-J15568)*1440,0),0)</f>
        <v>9.000000000000048</v>
      </c>
      <c r="L15568" s="14">
        <f>2+L15309-Datos!$C$8</f>
        <v>15.400000000000006</v>
      </c>
      <c r="M15568" s="13" t="s">
        <v>6242</v>
      </c>
      <c r="N15568" s="1" t="s">
        <v>30607</v>
      </c>
      <c r="O15568" s="1">
        <v>30</v>
      </c>
      <c r="P15568" s="1" t="s">
        <v>1141</v>
      </c>
      <c r="Q15568" s="4" t="s">
        <v>21</v>
      </c>
    </row>
    <row r="15569" spans="1:17" ht="22.5" x14ac:dyDescent="0.25">
      <c r="A15569" s="3">
        <v>11105</v>
      </c>
      <c r="B15569" s="1" t="s">
        <v>34454</v>
      </c>
      <c r="C15569" s="1" t="s">
        <v>15</v>
      </c>
      <c r="D15569" s="1" t="s">
        <v>40</v>
      </c>
      <c r="E15569" s="1">
        <v>71309258</v>
      </c>
      <c r="F15569" s="1" t="s">
        <v>34455</v>
      </c>
      <c r="G15569" s="1">
        <v>40387718</v>
      </c>
      <c r="H15569" s="1" t="s">
        <v>30539</v>
      </c>
      <c r="I15569" s="2">
        <v>45097</v>
      </c>
      <c r="J15569" s="15" t="str">
        <f>MID(Tabla1[[#This Row],[HORA]],1,5)</f>
        <v>07:28</v>
      </c>
      <c r="K15569" s="16">
        <f>IF(Tabla1[[#This Row],[FECHA]]=I15570,IF(J15570-J15569&gt;0,(J15570-J15569)*1440,0),0)</f>
        <v>6.9999999999999751</v>
      </c>
      <c r="L15569" s="14">
        <f>2+L15310-Datos!$C$8</f>
        <v>11.270000000000003</v>
      </c>
      <c r="M15569" s="13" t="s">
        <v>323</v>
      </c>
      <c r="N15569" s="1" t="s">
        <v>34456</v>
      </c>
      <c r="O15569" s="1">
        <v>30</v>
      </c>
      <c r="P15569" s="1" t="s">
        <v>1141</v>
      </c>
      <c r="Q15569" s="4" t="s">
        <v>21</v>
      </c>
    </row>
    <row r="15570" spans="1:17" ht="22.5" x14ac:dyDescent="0.25">
      <c r="A15570" s="3">
        <v>4397</v>
      </c>
      <c r="B15570" s="1" t="s">
        <v>13755</v>
      </c>
      <c r="C15570" s="1" t="s">
        <v>15</v>
      </c>
      <c r="D15570" s="1" t="s">
        <v>33</v>
      </c>
      <c r="E15570" s="1">
        <v>72131825</v>
      </c>
      <c r="F15570" s="1" t="s">
        <v>5933</v>
      </c>
      <c r="G15570" s="1">
        <v>72131825</v>
      </c>
      <c r="H15570" s="1" t="s">
        <v>5933</v>
      </c>
      <c r="I15570" s="2">
        <v>45097</v>
      </c>
      <c r="J15570" s="15" t="str">
        <f>MID(Tabla1[[#This Row],[HORA]],1,5)</f>
        <v>07:35</v>
      </c>
      <c r="K15570" s="16">
        <f>IF(Tabla1[[#This Row],[FECHA]]=I15571,IF(J15571-J15570&gt;0,(J15571-J15570)*1440,0),0)</f>
        <v>17.000000000000021</v>
      </c>
      <c r="L15570" s="14">
        <f>2+L15311-Datos!$C$8</f>
        <v>11.080000000000004</v>
      </c>
      <c r="M15570" s="13" t="s">
        <v>4506</v>
      </c>
      <c r="N15570" s="1" t="s">
        <v>11251</v>
      </c>
      <c r="O15570" s="1">
        <v>45</v>
      </c>
      <c r="P15570" s="1" t="s">
        <v>27</v>
      </c>
      <c r="Q15570" s="4" t="s">
        <v>21</v>
      </c>
    </row>
    <row r="15571" spans="1:17" ht="22.5" x14ac:dyDescent="0.25">
      <c r="A15571" s="3">
        <v>11106</v>
      </c>
      <c r="B15571" s="1" t="s">
        <v>34457</v>
      </c>
      <c r="C15571" s="1" t="s">
        <v>15</v>
      </c>
      <c r="D15571" s="1" t="s">
        <v>40</v>
      </c>
      <c r="E15571" s="1">
        <v>47731299</v>
      </c>
      <c r="F15571" s="1" t="s">
        <v>11213</v>
      </c>
      <c r="G15571" s="1">
        <v>45298760</v>
      </c>
      <c r="H15571" s="1" t="s">
        <v>34458</v>
      </c>
      <c r="I15571" s="2">
        <v>45097</v>
      </c>
      <c r="J15571" s="15" t="str">
        <f>MID(Tabla1[[#This Row],[HORA]],1,5)</f>
        <v>07:52</v>
      </c>
      <c r="K15571" s="16">
        <f>IF(Tabla1[[#This Row],[FECHA]]=I15572,IF(J15572-J15571&gt;0,(J15572-J15571)*1440,0),0)</f>
        <v>7.9999999999999716</v>
      </c>
      <c r="L15571" s="14">
        <f>2+L15312-Datos!$C$8</f>
        <v>13.170000000000003</v>
      </c>
      <c r="M15571" s="13" t="s">
        <v>12115</v>
      </c>
      <c r="N15571" s="1" t="s">
        <v>34459</v>
      </c>
      <c r="O15571" s="1">
        <v>25</v>
      </c>
      <c r="P15571" s="1" t="s">
        <v>1141</v>
      </c>
      <c r="Q15571" s="4" t="s">
        <v>21</v>
      </c>
    </row>
    <row r="15572" spans="1:17" ht="22.5" x14ac:dyDescent="0.25">
      <c r="A15572" s="3">
        <v>11107</v>
      </c>
      <c r="B15572" s="1" t="s">
        <v>34460</v>
      </c>
      <c r="C15572" s="1" t="s">
        <v>15</v>
      </c>
      <c r="D15572" s="1" t="s">
        <v>40</v>
      </c>
      <c r="E15572" s="1">
        <v>41202873</v>
      </c>
      <c r="F15572" s="1" t="s">
        <v>34461</v>
      </c>
      <c r="G15572" s="1">
        <v>2245055</v>
      </c>
      <c r="H15572" s="1" t="s">
        <v>34462</v>
      </c>
      <c r="I15572" s="2">
        <v>45097</v>
      </c>
      <c r="J15572" s="15" t="str">
        <f>MID(Tabla1[[#This Row],[HORA]],1,5)</f>
        <v>08:00</v>
      </c>
      <c r="K15572" s="16">
        <f>IF(Tabla1[[#This Row],[FECHA]]=I15573,IF(J15573-J15572&gt;0,(J15573-J15572)*1440,0),0)</f>
        <v>11.000000000000041</v>
      </c>
      <c r="L15572" s="14">
        <f>2+L15313-Datos!$C$8</f>
        <v>10.510000000000003</v>
      </c>
      <c r="M15572" s="13" t="s">
        <v>330</v>
      </c>
      <c r="N15572" s="1" t="s">
        <v>34463</v>
      </c>
      <c r="O15572" s="1">
        <v>10</v>
      </c>
      <c r="P15572" s="1" t="s">
        <v>1141</v>
      </c>
      <c r="Q15572" s="4" t="s">
        <v>21</v>
      </c>
    </row>
    <row r="15573" spans="1:17" ht="22.5" x14ac:dyDescent="0.25">
      <c r="A15573" s="3">
        <v>11108</v>
      </c>
      <c r="B15573" s="1" t="s">
        <v>34464</v>
      </c>
      <c r="C15573" s="1" t="s">
        <v>15</v>
      </c>
      <c r="D15573" s="1" t="s">
        <v>40</v>
      </c>
      <c r="E15573" s="1">
        <v>74554759</v>
      </c>
      <c r="F15573" s="1" t="s">
        <v>34465</v>
      </c>
      <c r="G15573" s="1">
        <v>77754365</v>
      </c>
      <c r="H15573" s="1" t="s">
        <v>34466</v>
      </c>
      <c r="I15573" s="2">
        <v>45097</v>
      </c>
      <c r="J15573" s="15" t="str">
        <f>MID(Tabla1[[#This Row],[HORA]],1,5)</f>
        <v>08:11</v>
      </c>
      <c r="K15573" s="16">
        <f>IF(Tabla1[[#This Row],[FECHA]]=I15574,IF(J15574-J15573&gt;0,(J15574-J15573)*1440,0),0)</f>
        <v>30.999999999999972</v>
      </c>
      <c r="L15573" s="14">
        <f>2+L15314-Datos!$C$8</f>
        <v>12.240000000000004</v>
      </c>
      <c r="M15573" s="13" t="s">
        <v>4510</v>
      </c>
      <c r="N15573" s="1" t="s">
        <v>34467</v>
      </c>
      <c r="O15573" s="1">
        <v>35</v>
      </c>
      <c r="P15573" s="1" t="s">
        <v>1141</v>
      </c>
      <c r="Q15573" s="4" t="s">
        <v>21</v>
      </c>
    </row>
    <row r="15574" spans="1:17" ht="22.5" x14ac:dyDescent="0.25">
      <c r="A15574" s="3">
        <v>11109</v>
      </c>
      <c r="B15574" s="1" t="s">
        <v>34468</v>
      </c>
      <c r="C15574" s="1" t="s">
        <v>15</v>
      </c>
      <c r="D15574" s="1" t="s">
        <v>40</v>
      </c>
      <c r="E15574" s="1">
        <v>3129888</v>
      </c>
      <c r="F15574" s="1" t="s">
        <v>34469</v>
      </c>
      <c r="G15574" s="1">
        <v>2245065</v>
      </c>
      <c r="H15574" s="1" t="s">
        <v>34470</v>
      </c>
      <c r="I15574" s="2">
        <v>45097</v>
      </c>
      <c r="J15574" s="15" t="str">
        <f>MID(Tabla1[[#This Row],[HORA]],1,5)</f>
        <v>08:42</v>
      </c>
      <c r="K15574" s="16">
        <f>IF(Tabla1[[#This Row],[FECHA]]=I15575,IF(J15575-J15574&gt;0,(J15575-J15574)*1440,0),0)</f>
        <v>2.9999999999999893</v>
      </c>
      <c r="L15574" s="14">
        <f>2+L15315-Datos!$C$8</f>
        <v>14.100000000000001</v>
      </c>
      <c r="M15574" s="13" t="s">
        <v>10489</v>
      </c>
      <c r="N15574" s="1" t="s">
        <v>34471</v>
      </c>
      <c r="O15574" s="1">
        <v>20</v>
      </c>
      <c r="P15574" s="1" t="s">
        <v>1141</v>
      </c>
      <c r="Q15574" s="4" t="s">
        <v>21</v>
      </c>
    </row>
    <row r="15575" spans="1:17" ht="22.5" x14ac:dyDescent="0.25">
      <c r="A15575" s="3">
        <v>11110</v>
      </c>
      <c r="B15575" s="1" t="s">
        <v>34472</v>
      </c>
      <c r="C15575" s="1" t="s">
        <v>15</v>
      </c>
      <c r="D15575" s="1" t="s">
        <v>40</v>
      </c>
      <c r="E15575" s="1">
        <v>8018170</v>
      </c>
      <c r="F15575" s="1" t="s">
        <v>34473</v>
      </c>
      <c r="G15575" s="1">
        <v>75454703</v>
      </c>
      <c r="H15575" s="1" t="s">
        <v>24915</v>
      </c>
      <c r="I15575" s="2">
        <v>45097</v>
      </c>
      <c r="J15575" s="15" t="str">
        <f>MID(Tabla1[[#This Row],[HORA]],1,5)</f>
        <v>08:45</v>
      </c>
      <c r="K15575" s="16">
        <f>IF(Tabla1[[#This Row],[FECHA]]=I15576,IF(J15576-J15575&gt;0,(J15576-J15575)*1440,0),0)</f>
        <v>1.0000000000000764</v>
      </c>
      <c r="L15575" s="14">
        <f>2+L15316-Datos!$C$8</f>
        <v>11.400000000000002</v>
      </c>
      <c r="M15575" s="13" t="s">
        <v>2207</v>
      </c>
      <c r="N15575" s="1" t="s">
        <v>34474</v>
      </c>
      <c r="O15575" s="1">
        <v>13</v>
      </c>
      <c r="P15575" s="1" t="s">
        <v>1141</v>
      </c>
      <c r="Q15575" s="4" t="s">
        <v>21</v>
      </c>
    </row>
    <row r="15576" spans="1:17" ht="22.5" x14ac:dyDescent="0.25">
      <c r="A15576" s="3">
        <v>4398</v>
      </c>
      <c r="B15576" s="1" t="s">
        <v>13756</v>
      </c>
      <c r="C15576" s="1" t="s">
        <v>15</v>
      </c>
      <c r="D15576" s="1" t="s">
        <v>40</v>
      </c>
      <c r="E15576" s="1">
        <v>16525690</v>
      </c>
      <c r="F15576" s="1" t="s">
        <v>13757</v>
      </c>
      <c r="G15576" s="1">
        <v>2245066</v>
      </c>
      <c r="H15576" s="1" t="s">
        <v>13758</v>
      </c>
      <c r="I15576" s="2">
        <v>45097</v>
      </c>
      <c r="J15576" s="15" t="str">
        <f>MID(Tabla1[[#This Row],[HORA]],1,5)</f>
        <v>08:46</v>
      </c>
      <c r="K15576" s="16">
        <f>IF(Tabla1[[#This Row],[FECHA]]=I15577,IF(J15577-J15576&gt;0,(J15577-J15576)*1440,0),0)</f>
        <v>1.9999999999999929</v>
      </c>
      <c r="L15576" s="14">
        <f>2+L15317-Datos!$C$8</f>
        <v>12.060000000000002</v>
      </c>
      <c r="M15576" s="13" t="s">
        <v>11266</v>
      </c>
      <c r="N15576" s="1" t="s">
        <v>13759</v>
      </c>
      <c r="O15576" s="1">
        <v>15</v>
      </c>
      <c r="P15576" s="1" t="s">
        <v>27</v>
      </c>
      <c r="Q15576" s="4" t="s">
        <v>21</v>
      </c>
    </row>
    <row r="15577" spans="1:17" ht="22.5" x14ac:dyDescent="0.25">
      <c r="A15577" s="3">
        <v>4399</v>
      </c>
      <c r="B15577" s="1" t="s">
        <v>13760</v>
      </c>
      <c r="C15577" s="1" t="s">
        <v>15</v>
      </c>
      <c r="D15577" s="1" t="s">
        <v>23</v>
      </c>
      <c r="E15577" s="1">
        <v>42446114</v>
      </c>
      <c r="F15577" s="1" t="s">
        <v>13761</v>
      </c>
      <c r="G15577" s="1">
        <v>43493676</v>
      </c>
      <c r="H15577" s="1" t="s">
        <v>13762</v>
      </c>
      <c r="I15577" s="2">
        <v>45097</v>
      </c>
      <c r="J15577" s="15" t="str">
        <f>MID(Tabla1[[#This Row],[HORA]],1,5)</f>
        <v>08:48</v>
      </c>
      <c r="K15577" s="16">
        <f>IF(Tabla1[[#This Row],[FECHA]]=I15578,IF(J15578-J15577&gt;0,(J15578-J15577)*1440,0),0)</f>
        <v>0</v>
      </c>
      <c r="L15577" s="14">
        <f>2+L15318-Datos!$C$8</f>
        <v>12.000000000000002</v>
      </c>
      <c r="M15577" s="13" t="s">
        <v>1860</v>
      </c>
      <c r="N15577" s="1" t="s">
        <v>9905</v>
      </c>
      <c r="O15577" s="1">
        <v>15</v>
      </c>
      <c r="P15577" s="1" t="s">
        <v>27</v>
      </c>
      <c r="Q15577" s="4" t="s">
        <v>21</v>
      </c>
    </row>
    <row r="15578" spans="1:17" ht="22.5" x14ac:dyDescent="0.25">
      <c r="A15578" s="3">
        <v>11111</v>
      </c>
      <c r="B15578" s="1" t="s">
        <v>34475</v>
      </c>
      <c r="C15578" s="1" t="s">
        <v>15</v>
      </c>
      <c r="D15578" s="1" t="s">
        <v>77</v>
      </c>
      <c r="E15578" s="1">
        <v>16421165</v>
      </c>
      <c r="F15578" s="1" t="s">
        <v>34476</v>
      </c>
      <c r="G15578" s="1">
        <v>41529097</v>
      </c>
      <c r="H15578" s="1" t="s">
        <v>34477</v>
      </c>
      <c r="I15578" s="2">
        <v>45097</v>
      </c>
      <c r="J15578" s="15" t="str">
        <f>MID(Tabla1[[#This Row],[HORA]],1,5)</f>
        <v>08:48</v>
      </c>
      <c r="K15578" s="16">
        <f>IF(Tabla1[[#This Row],[FECHA]]=I15579,IF(J15579-J15578&gt;0,(J15579-J15578)*1440,0),0)</f>
        <v>0.99999999999991651</v>
      </c>
      <c r="L15578" s="14">
        <f>2+L15319-Datos!$C$8</f>
        <v>6.1000000000000032</v>
      </c>
      <c r="M15578" s="13" t="s">
        <v>1860</v>
      </c>
      <c r="N15578" s="1" t="s">
        <v>34478</v>
      </c>
      <c r="O15578" s="1">
        <v>25</v>
      </c>
      <c r="P15578" s="1" t="s">
        <v>1141</v>
      </c>
      <c r="Q15578" s="4" t="s">
        <v>21</v>
      </c>
    </row>
    <row r="15579" spans="1:17" ht="22.5" x14ac:dyDescent="0.25">
      <c r="A15579" s="3">
        <v>16495</v>
      </c>
      <c r="B15579" s="1" t="s">
        <v>50016</v>
      </c>
      <c r="C15579" s="1" t="s">
        <v>15</v>
      </c>
      <c r="D15579" s="1" t="s">
        <v>40</v>
      </c>
      <c r="E15579" s="1">
        <v>10415373193</v>
      </c>
      <c r="F15579" s="1" t="s">
        <v>48602</v>
      </c>
      <c r="G15579" s="1">
        <v>41537319</v>
      </c>
      <c r="H15579" s="1" t="s">
        <v>50017</v>
      </c>
      <c r="I15579" s="2">
        <v>45097</v>
      </c>
      <c r="J15579" s="15" t="str">
        <f>MID(Tabla1[[#This Row],[HORA]],1,5)</f>
        <v>08:49</v>
      </c>
      <c r="K15579" s="16">
        <f>IF(Tabla1[[#This Row],[FECHA]]=I15580,IF(J15580-J15579&gt;0,(J15580-J15579)*1440,0),0)</f>
        <v>3.0000000000000693</v>
      </c>
      <c r="L15579" s="14">
        <f>2+L15320-Datos!$C$8</f>
        <v>7.110000000000003</v>
      </c>
      <c r="M15579" s="13" t="s">
        <v>546</v>
      </c>
      <c r="N15579" s="1" t="s">
        <v>50018</v>
      </c>
      <c r="O15579" s="1">
        <v>15</v>
      </c>
      <c r="P15579" s="1" t="s">
        <v>27</v>
      </c>
      <c r="Q15579" s="4" t="s">
        <v>21</v>
      </c>
    </row>
    <row r="15580" spans="1:17" ht="22.5" x14ac:dyDescent="0.25">
      <c r="A15580" s="3">
        <v>4400</v>
      </c>
      <c r="B15580" s="1" t="s">
        <v>13763</v>
      </c>
      <c r="C15580" s="1" t="s">
        <v>15</v>
      </c>
      <c r="D15580" s="1" t="s">
        <v>40</v>
      </c>
      <c r="E15580" s="1">
        <v>16625026</v>
      </c>
      <c r="F15580" s="1" t="s">
        <v>13764</v>
      </c>
      <c r="G15580" s="1">
        <v>41457089</v>
      </c>
      <c r="H15580" s="1" t="s">
        <v>13765</v>
      </c>
      <c r="I15580" s="2">
        <v>45097</v>
      </c>
      <c r="J15580" s="15" t="str">
        <f>MID(Tabla1[[#This Row],[HORA]],1,5)</f>
        <v>08:52</v>
      </c>
      <c r="K15580" s="16">
        <f>IF(Tabla1[[#This Row],[FECHA]]=I15581,IF(J15581-J15580&gt;0,(J15581-J15580)*1440,0),0)</f>
        <v>17.000000000000021</v>
      </c>
      <c r="L15580" s="14">
        <f>2+L15321-Datos!$C$8</f>
        <v>8.4800000000000022</v>
      </c>
      <c r="M15580" s="13" t="s">
        <v>5100</v>
      </c>
      <c r="N15580" s="1" t="s">
        <v>583</v>
      </c>
      <c r="O15580" s="1">
        <v>10</v>
      </c>
      <c r="P15580" s="1" t="s">
        <v>27</v>
      </c>
      <c r="Q15580" s="4" t="s">
        <v>21</v>
      </c>
    </row>
    <row r="15581" spans="1:17" ht="22.5" x14ac:dyDescent="0.25">
      <c r="A15581" s="3">
        <v>17823</v>
      </c>
      <c r="B15581" s="1" t="s">
        <v>53439</v>
      </c>
      <c r="C15581" s="1" t="s">
        <v>15</v>
      </c>
      <c r="D15581" s="1" t="s">
        <v>40</v>
      </c>
      <c r="E15581" s="1">
        <v>20538993400</v>
      </c>
      <c r="F15581" s="1" t="s">
        <v>48260</v>
      </c>
      <c r="G15581" s="1">
        <v>71622182</v>
      </c>
      <c r="H15581" s="1" t="s">
        <v>53440</v>
      </c>
      <c r="I15581" s="2">
        <v>45097</v>
      </c>
      <c r="J15581" s="15" t="str">
        <f>MID(Tabla1[[#This Row],[HORA]],1,5)</f>
        <v>09:09</v>
      </c>
      <c r="K15581" s="16">
        <f>IF(Tabla1[[#This Row],[FECHA]]=I15582,IF(J15582-J15581&gt;0,(J15582-J15581)*1440,0),0)</f>
        <v>0</v>
      </c>
      <c r="L15581" s="14">
        <f>2+L15322-Datos!$C$8</f>
        <v>8.2300000000000022</v>
      </c>
      <c r="M15581" s="13" t="s">
        <v>3593</v>
      </c>
      <c r="N15581" s="1" t="s">
        <v>53441</v>
      </c>
      <c r="O15581" s="1">
        <v>30</v>
      </c>
      <c r="P15581" s="1" t="s">
        <v>1141</v>
      </c>
      <c r="Q15581" s="4" t="s">
        <v>21</v>
      </c>
    </row>
    <row r="15582" spans="1:17" ht="22.5" x14ac:dyDescent="0.25">
      <c r="A15582" s="3">
        <v>17824</v>
      </c>
      <c r="B15582" s="1" t="s">
        <v>53439</v>
      </c>
      <c r="C15582" s="1" t="s">
        <v>15</v>
      </c>
      <c r="D15582" s="1" t="s">
        <v>40</v>
      </c>
      <c r="E15582" s="1">
        <v>20538993400</v>
      </c>
      <c r="F15582" s="1" t="s">
        <v>48260</v>
      </c>
      <c r="G15582" s="1">
        <v>71622182</v>
      </c>
      <c r="H15582" s="1" t="s">
        <v>53442</v>
      </c>
      <c r="I15582" s="2">
        <v>45097</v>
      </c>
      <c r="J15582" s="15" t="str">
        <f>MID(Tabla1[[#This Row],[HORA]],1,5)</f>
        <v>09:09</v>
      </c>
      <c r="K15582" s="16">
        <f>IF(Tabla1[[#This Row],[FECHA]]=I15583,IF(J15583-J15582&gt;0,(J15583-J15582)*1440,0),0)</f>
        <v>2.9999999999999094</v>
      </c>
      <c r="L15582" s="14">
        <f>2+L15323-Datos!$C$8</f>
        <v>11.170000000000003</v>
      </c>
      <c r="M15582" s="13" t="s">
        <v>3593</v>
      </c>
      <c r="N15582" s="1" t="s">
        <v>53441</v>
      </c>
      <c r="O15582" s="1">
        <v>30</v>
      </c>
      <c r="P15582" s="1" t="s">
        <v>1141</v>
      </c>
      <c r="Q15582" s="4" t="s">
        <v>21</v>
      </c>
    </row>
    <row r="15583" spans="1:17" ht="22.5" x14ac:dyDescent="0.25">
      <c r="A15583" s="3">
        <v>4401</v>
      </c>
      <c r="B15583" s="1" t="s">
        <v>13766</v>
      </c>
      <c r="C15583" s="1" t="s">
        <v>15</v>
      </c>
      <c r="D15583" s="1" t="s">
        <v>23</v>
      </c>
      <c r="E15583" s="1">
        <v>16504922</v>
      </c>
      <c r="F15583" s="1" t="s">
        <v>13767</v>
      </c>
      <c r="G15583" s="1">
        <v>2245071</v>
      </c>
      <c r="H15583" s="1" t="s">
        <v>13768</v>
      </c>
      <c r="I15583" s="2">
        <v>45097</v>
      </c>
      <c r="J15583" s="15" t="str">
        <f>MID(Tabla1[[#This Row],[HORA]],1,5)</f>
        <v>09:12</v>
      </c>
      <c r="K15583" s="16">
        <f>IF(Tabla1[[#This Row],[FECHA]]=I15584,IF(J15584-J15583&gt;0,(J15584-J15583)*1440,0),0)</f>
        <v>7.0000000000000551</v>
      </c>
      <c r="L15583" s="14">
        <f>2+L15324-Datos!$C$8</f>
        <v>12.580000000000002</v>
      </c>
      <c r="M15583" s="13" t="s">
        <v>2788</v>
      </c>
      <c r="N15583" s="1" t="s">
        <v>13769</v>
      </c>
      <c r="O15583" s="1">
        <v>10</v>
      </c>
      <c r="P15583" s="1" t="s">
        <v>27</v>
      </c>
      <c r="Q15583" s="4" t="s">
        <v>21</v>
      </c>
    </row>
    <row r="15584" spans="1:17" ht="22.5" x14ac:dyDescent="0.25">
      <c r="A15584" s="3">
        <v>11112</v>
      </c>
      <c r="B15584" s="1" t="s">
        <v>34479</v>
      </c>
      <c r="C15584" s="1" t="s">
        <v>15</v>
      </c>
      <c r="D15584" s="1" t="s">
        <v>33</v>
      </c>
      <c r="E15584" s="1">
        <v>45152715</v>
      </c>
      <c r="F15584" s="1" t="s">
        <v>34480</v>
      </c>
      <c r="G15584" s="1">
        <v>2245072</v>
      </c>
      <c r="H15584" s="1" t="s">
        <v>34481</v>
      </c>
      <c r="I15584" s="2">
        <v>45097</v>
      </c>
      <c r="J15584" s="15" t="str">
        <f>MID(Tabla1[[#This Row],[HORA]],1,5)</f>
        <v>09:19</v>
      </c>
      <c r="K15584" s="16">
        <f>IF(Tabla1[[#This Row],[FECHA]]=I15585,IF(J15585-J15584&gt;0,(J15585-J15584)*1440,0),0)</f>
        <v>1.9999999999999929</v>
      </c>
      <c r="L15584" s="14">
        <f>2+L15325-Datos!$C$8</f>
        <v>10.790000000000003</v>
      </c>
      <c r="M15584" s="13" t="s">
        <v>1623</v>
      </c>
      <c r="N15584" s="1" t="s">
        <v>34482</v>
      </c>
      <c r="O15584" s="1">
        <v>13</v>
      </c>
      <c r="P15584" s="1" t="s">
        <v>1141</v>
      </c>
      <c r="Q15584" s="4" t="s">
        <v>21</v>
      </c>
    </row>
    <row r="15585" spans="1:17" ht="22.5" x14ac:dyDescent="0.25">
      <c r="A15585" s="3">
        <v>4402</v>
      </c>
      <c r="B15585" s="1" t="s">
        <v>13770</v>
      </c>
      <c r="C15585" s="1" t="s">
        <v>15</v>
      </c>
      <c r="D15585" s="1" t="s">
        <v>40</v>
      </c>
      <c r="E15585" s="1">
        <v>46309658</v>
      </c>
      <c r="F15585" s="1" t="s">
        <v>13771</v>
      </c>
      <c r="G15585" s="1">
        <v>46309658</v>
      </c>
      <c r="H15585" s="1" t="s">
        <v>13771</v>
      </c>
      <c r="I15585" s="2">
        <v>45097</v>
      </c>
      <c r="J15585" s="15" t="str">
        <f>MID(Tabla1[[#This Row],[HORA]],1,5)</f>
        <v>09:21</v>
      </c>
      <c r="K15585" s="16">
        <f>IF(Tabla1[[#This Row],[FECHA]]=I15586,IF(J15586-J15585&gt;0,(J15586-J15585)*1440,0),0)</f>
        <v>0.99999999999999645</v>
      </c>
      <c r="L15585" s="14">
        <f>2+L15326-Datos!$C$8</f>
        <v>11.580000000000002</v>
      </c>
      <c r="M15585" s="13" t="s">
        <v>507</v>
      </c>
      <c r="N15585" s="1" t="s">
        <v>13772</v>
      </c>
      <c r="O15585" s="1">
        <v>3</v>
      </c>
      <c r="P15585" s="1" t="s">
        <v>27</v>
      </c>
      <c r="Q15585" s="4" t="s">
        <v>21</v>
      </c>
    </row>
    <row r="15586" spans="1:17" ht="22.5" x14ac:dyDescent="0.25">
      <c r="A15586" s="3">
        <v>11113</v>
      </c>
      <c r="B15586" s="1" t="s">
        <v>34483</v>
      </c>
      <c r="C15586" s="1" t="s">
        <v>15</v>
      </c>
      <c r="D15586" s="1" t="s">
        <v>40</v>
      </c>
      <c r="E15586" s="1">
        <v>16752952</v>
      </c>
      <c r="F15586" s="1" t="s">
        <v>34484</v>
      </c>
      <c r="G15586" s="1">
        <v>2245074</v>
      </c>
      <c r="H15586" s="1" t="s">
        <v>34485</v>
      </c>
      <c r="I15586" s="2">
        <v>45097</v>
      </c>
      <c r="J15586" s="15" t="str">
        <f>MID(Tabla1[[#This Row],[HORA]],1,5)</f>
        <v>09:22</v>
      </c>
      <c r="K15586" s="16">
        <f>IF(Tabla1[[#This Row],[FECHA]]=I15587,IF(J15587-J15586&gt;0,(J15587-J15586)*1440,0),0)</f>
        <v>1.9999999999999929</v>
      </c>
      <c r="L15586" s="14">
        <f>2+L15327-Datos!$C$8</f>
        <v>10.320000000000002</v>
      </c>
      <c r="M15586" s="13" t="s">
        <v>6284</v>
      </c>
      <c r="N15586" s="1" t="s">
        <v>34486</v>
      </c>
      <c r="O15586" s="1">
        <v>10</v>
      </c>
      <c r="P15586" s="1" t="s">
        <v>1141</v>
      </c>
      <c r="Q15586" s="4" t="s">
        <v>21</v>
      </c>
    </row>
    <row r="15587" spans="1:17" ht="22.5" x14ac:dyDescent="0.25">
      <c r="A15587" s="3">
        <v>11114</v>
      </c>
      <c r="B15587" s="1" t="s">
        <v>34487</v>
      </c>
      <c r="C15587" s="1" t="s">
        <v>15</v>
      </c>
      <c r="D15587" s="1" t="s">
        <v>141</v>
      </c>
      <c r="E15587" s="1">
        <v>2723982</v>
      </c>
      <c r="F15587" s="1" t="s">
        <v>4662</v>
      </c>
      <c r="G15587" s="1">
        <v>2245075</v>
      </c>
      <c r="H15587" s="1" t="s">
        <v>34488</v>
      </c>
      <c r="I15587" s="2">
        <v>45097</v>
      </c>
      <c r="J15587" s="15" t="str">
        <f>MID(Tabla1[[#This Row],[HORA]],1,5)</f>
        <v>09:24</v>
      </c>
      <c r="K15587" s="16">
        <f>IF(Tabla1[[#This Row],[FECHA]]=I15588,IF(J15588-J15587&gt;0,(J15588-J15587)*1440,0),0)</f>
        <v>9.000000000000048</v>
      </c>
      <c r="L15587" s="14">
        <f>2+L15328-Datos!$C$8</f>
        <v>13.240000000000002</v>
      </c>
      <c r="M15587" s="13" t="s">
        <v>700</v>
      </c>
      <c r="N15587" s="1" t="s">
        <v>6582</v>
      </c>
      <c r="O15587" s="1">
        <v>20</v>
      </c>
      <c r="P15587" s="1" t="s">
        <v>1141</v>
      </c>
      <c r="Q15587" s="4" t="s">
        <v>21</v>
      </c>
    </row>
    <row r="15588" spans="1:17" ht="22.5" x14ac:dyDescent="0.25">
      <c r="A15588" s="3">
        <v>11115</v>
      </c>
      <c r="B15588" s="1" t="s">
        <v>34489</v>
      </c>
      <c r="C15588" s="1" t="s">
        <v>15</v>
      </c>
      <c r="D15588" s="1" t="s">
        <v>40</v>
      </c>
      <c r="E15588" s="1">
        <v>80349620</v>
      </c>
      <c r="F15588" s="1" t="s">
        <v>16627</v>
      </c>
      <c r="G15588" s="1">
        <v>2245078</v>
      </c>
      <c r="H15588" s="1" t="s">
        <v>16628</v>
      </c>
      <c r="I15588" s="2">
        <v>45097</v>
      </c>
      <c r="J15588" s="15" t="str">
        <f>MID(Tabla1[[#This Row],[HORA]],1,5)</f>
        <v>09:33</v>
      </c>
      <c r="K15588" s="16">
        <f>IF(Tabla1[[#This Row],[FECHA]]=I15589,IF(J15589-J15588&gt;0,(J15589-J15588)*1440,0),0)</f>
        <v>4.9999999999999023</v>
      </c>
      <c r="L15588" s="14">
        <f>2+L15329-Datos!$C$8</f>
        <v>13.720000000000002</v>
      </c>
      <c r="M15588" s="13" t="s">
        <v>609</v>
      </c>
      <c r="N15588" s="1" t="s">
        <v>34490</v>
      </c>
      <c r="O15588" s="1">
        <v>15</v>
      </c>
      <c r="P15588" s="1" t="s">
        <v>1141</v>
      </c>
      <c r="Q15588" s="4" t="s">
        <v>21</v>
      </c>
    </row>
    <row r="15589" spans="1:17" ht="22.5" x14ac:dyDescent="0.25">
      <c r="A15589" s="3">
        <v>17825</v>
      </c>
      <c r="B15589" s="1" t="s">
        <v>53443</v>
      </c>
      <c r="C15589" s="1" t="s">
        <v>15</v>
      </c>
      <c r="D15589" s="1" t="s">
        <v>40</v>
      </c>
      <c r="E15589" s="1">
        <v>20521289270</v>
      </c>
      <c r="F15589" s="1" t="s">
        <v>50993</v>
      </c>
      <c r="G15589" s="1">
        <v>73072234</v>
      </c>
      <c r="H15589" s="1" t="s">
        <v>53444</v>
      </c>
      <c r="I15589" s="2">
        <v>45097</v>
      </c>
      <c r="J15589" s="15" t="str">
        <f>MID(Tabla1[[#This Row],[HORA]],1,5)</f>
        <v>09:38</v>
      </c>
      <c r="K15589" s="16">
        <f>IF(Tabla1[[#This Row],[FECHA]]=I15590,IF(J15590-J15589&gt;0,(J15590-J15589)*1440,0),0)</f>
        <v>3.0000000000000693</v>
      </c>
      <c r="L15589" s="14">
        <f>2+L15330-Datos!$C$8</f>
        <v>9.4200000000000017</v>
      </c>
      <c r="M15589" s="13" t="s">
        <v>6567</v>
      </c>
      <c r="N15589" s="1" t="s">
        <v>37724</v>
      </c>
      <c r="O15589" s="1">
        <v>10</v>
      </c>
      <c r="P15589" s="1" t="s">
        <v>1141</v>
      </c>
      <c r="Q15589" s="4" t="s">
        <v>21</v>
      </c>
    </row>
    <row r="15590" spans="1:17" ht="22.5" x14ac:dyDescent="0.25">
      <c r="A15590" s="3">
        <v>11116</v>
      </c>
      <c r="B15590" s="1" t="s">
        <v>34491</v>
      </c>
      <c r="C15590" s="1" t="s">
        <v>15</v>
      </c>
      <c r="D15590" s="1" t="s">
        <v>40</v>
      </c>
      <c r="E15590" s="1">
        <v>16677757</v>
      </c>
      <c r="F15590" s="1" t="s">
        <v>34492</v>
      </c>
      <c r="G15590" s="1">
        <v>2245084</v>
      </c>
      <c r="H15590" s="1" t="s">
        <v>34493</v>
      </c>
      <c r="I15590" s="2">
        <v>45097</v>
      </c>
      <c r="J15590" s="15" t="str">
        <f>MID(Tabla1[[#This Row],[HORA]],1,5)</f>
        <v>09:41</v>
      </c>
      <c r="K15590" s="16">
        <f>IF(Tabla1[[#This Row],[FECHA]]=I15591,IF(J15591-J15590&gt;0,(J15591-J15590)*1440,0),0)</f>
        <v>0</v>
      </c>
      <c r="L15590" s="14">
        <f>2+L15331-Datos!$C$8</f>
        <v>8.5200000000000031</v>
      </c>
      <c r="M15590" s="13" t="s">
        <v>2512</v>
      </c>
      <c r="N15590" s="1" t="s">
        <v>34494</v>
      </c>
      <c r="O15590" s="1">
        <v>15</v>
      </c>
      <c r="P15590" s="1" t="s">
        <v>1141</v>
      </c>
      <c r="Q15590" s="4" t="s">
        <v>21</v>
      </c>
    </row>
    <row r="15591" spans="1:17" ht="22.5" x14ac:dyDescent="0.25">
      <c r="A15591" s="3">
        <v>11207</v>
      </c>
      <c r="B15591" s="1" t="s">
        <v>34775</v>
      </c>
      <c r="C15591" s="1" t="s">
        <v>15</v>
      </c>
      <c r="D15591" s="1" t="s">
        <v>82</v>
      </c>
      <c r="E15591" s="1">
        <v>71702382</v>
      </c>
      <c r="F15591" s="1" t="s">
        <v>34776</v>
      </c>
      <c r="G15591" s="1">
        <v>2245369</v>
      </c>
      <c r="H15591" s="1" t="s">
        <v>6228</v>
      </c>
      <c r="I15591" s="2">
        <v>45097</v>
      </c>
      <c r="J15591" s="15" t="str">
        <f>MID(Tabla1[[#This Row],[HORA]],1,5)</f>
        <v>09:41</v>
      </c>
      <c r="K15591" s="16">
        <f>IF(Tabla1[[#This Row],[FECHA]]=I15592,IF(J15592-J15591&gt;0,(J15592-J15591)*1440,0),0)</f>
        <v>0.99999999999991651</v>
      </c>
      <c r="L15591" s="14">
        <f>2+L15332-Datos!$C$8</f>
        <v>9.7200000000000024</v>
      </c>
      <c r="M15591" s="13" t="s">
        <v>9945</v>
      </c>
      <c r="N15591" s="1" t="s">
        <v>1715</v>
      </c>
      <c r="O15591" s="1">
        <v>30</v>
      </c>
      <c r="P15591" s="1" t="s">
        <v>20</v>
      </c>
      <c r="Q15591" s="4" t="s">
        <v>21</v>
      </c>
    </row>
    <row r="15592" spans="1:17" ht="22.5" x14ac:dyDescent="0.25">
      <c r="A15592" s="3">
        <v>731</v>
      </c>
      <c r="B15592" s="1" t="s">
        <v>1690</v>
      </c>
      <c r="C15592" s="1" t="s">
        <v>15</v>
      </c>
      <c r="D15592" s="1" t="s">
        <v>61</v>
      </c>
      <c r="E15592" s="1">
        <v>16665475</v>
      </c>
      <c r="F15592" s="1" t="s">
        <v>126</v>
      </c>
      <c r="G15592" s="1">
        <v>2245085</v>
      </c>
      <c r="H15592" s="1" t="s">
        <v>1691</v>
      </c>
      <c r="I15592" s="2">
        <v>45097</v>
      </c>
      <c r="J15592" s="15" t="str">
        <f>MID(Tabla1[[#This Row],[HORA]],1,5)</f>
        <v>09:42</v>
      </c>
      <c r="K15592" s="16">
        <f>IF(Tabla1[[#This Row],[FECHA]]=I15593,IF(J15593-J15592&gt;0,(J15593-J15592)*1440,0),0)</f>
        <v>1.9999999999999929</v>
      </c>
      <c r="L15592" s="14">
        <f>2+L15333-Datos!$C$8</f>
        <v>11.220000000000002</v>
      </c>
      <c r="M15592" s="13" t="s">
        <v>1692</v>
      </c>
      <c r="N15592" s="1" t="s">
        <v>1693</v>
      </c>
      <c r="O15592" s="1">
        <v>0</v>
      </c>
      <c r="P15592" s="1" t="s">
        <v>27</v>
      </c>
      <c r="Q15592" s="4" t="s">
        <v>21</v>
      </c>
    </row>
    <row r="15593" spans="1:17" ht="22.5" x14ac:dyDescent="0.25">
      <c r="A15593" s="3">
        <v>11117</v>
      </c>
      <c r="B15593" s="1" t="s">
        <v>34495</v>
      </c>
      <c r="C15593" s="1" t="s">
        <v>15</v>
      </c>
      <c r="D15593" s="1" t="s">
        <v>40</v>
      </c>
      <c r="E15593" s="1">
        <v>44869893</v>
      </c>
      <c r="F15593" s="1" t="s">
        <v>34496</v>
      </c>
      <c r="G15593" s="1">
        <v>45614744</v>
      </c>
      <c r="H15593" s="1" t="s">
        <v>34497</v>
      </c>
      <c r="I15593" s="2">
        <v>45097</v>
      </c>
      <c r="J15593" s="15" t="str">
        <f>MID(Tabla1[[#This Row],[HORA]],1,5)</f>
        <v>09:44</v>
      </c>
      <c r="K15593" s="16">
        <f>IF(Tabla1[[#This Row],[FECHA]]=I15594,IF(J15594-J15593&gt;0,(J15594-J15593)*1440,0),0)</f>
        <v>5.0000000000000622</v>
      </c>
      <c r="L15593" s="14">
        <f>2+L15334-Datos!$C$8</f>
        <v>8.5700000000000021</v>
      </c>
      <c r="M15593" s="13" t="s">
        <v>2517</v>
      </c>
      <c r="N15593" s="1" t="s">
        <v>12268</v>
      </c>
      <c r="O15593" s="1">
        <v>10</v>
      </c>
      <c r="P15593" s="1" t="s">
        <v>1141</v>
      </c>
      <c r="Q15593" s="4" t="s">
        <v>21</v>
      </c>
    </row>
    <row r="15594" spans="1:17" ht="22.5" x14ac:dyDescent="0.25">
      <c r="A15594" s="3">
        <v>11118</v>
      </c>
      <c r="B15594" s="1" t="s">
        <v>34498</v>
      </c>
      <c r="C15594" s="1" t="s">
        <v>15</v>
      </c>
      <c r="D15594" s="1" t="s">
        <v>71</v>
      </c>
      <c r="E15594" s="1">
        <v>72560136</v>
      </c>
      <c r="F15594" s="1" t="s">
        <v>34499</v>
      </c>
      <c r="G15594" s="1">
        <v>2245086</v>
      </c>
      <c r="H15594" s="1" t="s">
        <v>34500</v>
      </c>
      <c r="I15594" s="2">
        <v>45097</v>
      </c>
      <c r="J15594" s="15" t="str">
        <f>MID(Tabla1[[#This Row],[HORA]],1,5)</f>
        <v>09:49</v>
      </c>
      <c r="K15594" s="16">
        <f>IF(Tabla1[[#This Row],[FECHA]]=I15595,IF(J15595-J15594&gt;0,(J15595-J15594)*1440,0),0)</f>
        <v>1.0000000000000764</v>
      </c>
      <c r="L15594" s="14">
        <f>2+L15335-Datos!$C$8</f>
        <v>10.720000000000002</v>
      </c>
      <c r="M15594" s="13" t="s">
        <v>2222</v>
      </c>
      <c r="N15594" s="1" t="s">
        <v>34501</v>
      </c>
      <c r="O15594" s="1">
        <v>10</v>
      </c>
      <c r="P15594" s="1" t="s">
        <v>1141</v>
      </c>
      <c r="Q15594" s="4" t="s">
        <v>21</v>
      </c>
    </row>
    <row r="15595" spans="1:17" ht="22.5" x14ac:dyDescent="0.25">
      <c r="A15595" s="3">
        <v>16496</v>
      </c>
      <c r="B15595" s="1" t="s">
        <v>50019</v>
      </c>
      <c r="C15595" s="1" t="s">
        <v>15</v>
      </c>
      <c r="D15595" s="1" t="s">
        <v>40</v>
      </c>
      <c r="E15595" s="1">
        <v>20479664341</v>
      </c>
      <c r="F15595" s="1" t="s">
        <v>50020</v>
      </c>
      <c r="G15595" s="1">
        <v>48021669</v>
      </c>
      <c r="H15595" s="1" t="s">
        <v>50021</v>
      </c>
      <c r="I15595" s="2">
        <v>45097</v>
      </c>
      <c r="J15595" s="15" t="str">
        <f>MID(Tabla1[[#This Row],[HORA]],1,5)</f>
        <v>09:50</v>
      </c>
      <c r="K15595" s="16">
        <f>IF(Tabla1[[#This Row],[FECHA]]=I15596,IF(J15596-J15595&gt;0,(J15596-J15595)*1440,0),0)</f>
        <v>4.9999999999999023</v>
      </c>
      <c r="L15595" s="14">
        <f>2+L15336-Datos!$C$8</f>
        <v>12.420000000000002</v>
      </c>
      <c r="M15595" s="13" t="s">
        <v>2810</v>
      </c>
      <c r="N15595" s="1" t="s">
        <v>50022</v>
      </c>
      <c r="O15595" s="1">
        <v>60</v>
      </c>
      <c r="P15595" s="1" t="s">
        <v>27</v>
      </c>
      <c r="Q15595" s="4" t="s">
        <v>21</v>
      </c>
    </row>
    <row r="15596" spans="1:17" ht="22.5" x14ac:dyDescent="0.25">
      <c r="A15596" s="3">
        <v>542</v>
      </c>
      <c r="B15596" s="1" t="s">
        <v>1203</v>
      </c>
      <c r="C15596" s="1" t="s">
        <v>15</v>
      </c>
      <c r="D15596" s="1" t="s">
        <v>40</v>
      </c>
      <c r="E15596" s="1">
        <v>19999999</v>
      </c>
      <c r="F15596" s="1" t="s">
        <v>1138</v>
      </c>
      <c r="G15596" s="1">
        <v>2245089</v>
      </c>
      <c r="H15596" s="1" t="s">
        <v>1204</v>
      </c>
      <c r="I15596" s="2">
        <v>45097</v>
      </c>
      <c r="J15596" s="15" t="str">
        <f>MID(Tabla1[[#This Row],[HORA]],1,5)</f>
        <v>09:55</v>
      </c>
      <c r="K15596" s="16">
        <f>IF(Tabla1[[#This Row],[FECHA]]=I15597,IF(J15597-J15596&gt;0,(J15597-J15596)*1440,0),0)</f>
        <v>0</v>
      </c>
      <c r="L15596" s="14">
        <f>2+L15337-Datos!$C$8</f>
        <v>9.5800000000000018</v>
      </c>
      <c r="M15596" s="13" t="s">
        <v>749</v>
      </c>
      <c r="N15596" s="1" t="s">
        <v>1205</v>
      </c>
      <c r="O15596" s="1">
        <v>0</v>
      </c>
      <c r="P15596" s="1" t="s">
        <v>1141</v>
      </c>
      <c r="Q15596" s="4" t="s">
        <v>21</v>
      </c>
    </row>
    <row r="15597" spans="1:17" ht="22.5" x14ac:dyDescent="0.25">
      <c r="A15597" s="3">
        <v>543</v>
      </c>
      <c r="B15597" s="1" t="s">
        <v>1203</v>
      </c>
      <c r="C15597" s="1" t="s">
        <v>15</v>
      </c>
      <c r="D15597" s="1" t="s">
        <v>40</v>
      </c>
      <c r="E15597" s="1">
        <v>19999999</v>
      </c>
      <c r="F15597" s="1" t="s">
        <v>1138</v>
      </c>
      <c r="G15597" s="1">
        <v>2245089</v>
      </c>
      <c r="H15597" s="1" t="s">
        <v>1204</v>
      </c>
      <c r="I15597" s="2">
        <v>45097</v>
      </c>
      <c r="J15597" s="15" t="str">
        <f>MID(Tabla1[[#This Row],[HORA]],1,5)</f>
        <v>09:55</v>
      </c>
      <c r="K15597" s="16">
        <f>IF(Tabla1[[#This Row],[FECHA]]=I15598,IF(J15598-J15597&gt;0,(J15598-J15597)*1440,0),0)</f>
        <v>10.000000000000044</v>
      </c>
      <c r="L15597" s="14">
        <f>2+L15338-Datos!$C$8</f>
        <v>10.520000000000003</v>
      </c>
      <c r="M15597" s="13" t="s">
        <v>749</v>
      </c>
      <c r="N15597" s="1" t="s">
        <v>63</v>
      </c>
      <c r="O15597" s="1">
        <v>0</v>
      </c>
      <c r="P15597" s="1" t="s">
        <v>1141</v>
      </c>
      <c r="Q15597" s="4" t="s">
        <v>21</v>
      </c>
    </row>
    <row r="15598" spans="1:17" ht="22.5" x14ac:dyDescent="0.25">
      <c r="A15598" s="3">
        <v>11119</v>
      </c>
      <c r="B15598" s="1" t="s">
        <v>34502</v>
      </c>
      <c r="C15598" s="1" t="s">
        <v>15</v>
      </c>
      <c r="D15598" s="1" t="s">
        <v>40</v>
      </c>
      <c r="E15598" s="1">
        <v>6110152</v>
      </c>
      <c r="F15598" s="1" t="s">
        <v>34503</v>
      </c>
      <c r="G15598" s="1">
        <v>2245091</v>
      </c>
      <c r="H15598" s="1" t="s">
        <v>34504</v>
      </c>
      <c r="I15598" s="2">
        <v>45097</v>
      </c>
      <c r="J15598" s="15" t="str">
        <f>MID(Tabla1[[#This Row],[HORA]],1,5)</f>
        <v>10:05</v>
      </c>
      <c r="K15598" s="16">
        <f>IF(Tabla1[[#This Row],[FECHA]]=I15599,IF(J15599-J15598&gt;0,(J15599-J15598)*1440,0),0)</f>
        <v>2.9999999999999893</v>
      </c>
      <c r="L15598" s="14">
        <f>2+L15339-Datos!$C$8</f>
        <v>10.760000000000002</v>
      </c>
      <c r="M15598" s="13" t="s">
        <v>4234</v>
      </c>
      <c r="N15598" s="1" t="s">
        <v>27618</v>
      </c>
      <c r="O15598" s="1">
        <v>10</v>
      </c>
      <c r="P15598" s="1" t="s">
        <v>1141</v>
      </c>
      <c r="Q15598" s="4" t="s">
        <v>21</v>
      </c>
    </row>
    <row r="15599" spans="1:17" ht="22.5" x14ac:dyDescent="0.25">
      <c r="A15599" s="3">
        <v>17826</v>
      </c>
      <c r="B15599" s="1" t="s">
        <v>53445</v>
      </c>
      <c r="C15599" s="1" t="s">
        <v>15</v>
      </c>
      <c r="D15599" s="1" t="s">
        <v>40</v>
      </c>
      <c r="E15599" s="1">
        <v>20605213376</v>
      </c>
      <c r="F15599" s="1" t="s">
        <v>53446</v>
      </c>
      <c r="G15599" s="1">
        <v>44198252</v>
      </c>
      <c r="H15599" s="1" t="s">
        <v>28829</v>
      </c>
      <c r="I15599" s="2">
        <v>45097</v>
      </c>
      <c r="J15599" s="15" t="str">
        <f>MID(Tabla1[[#This Row],[HORA]],1,5)</f>
        <v>10:08</v>
      </c>
      <c r="K15599" s="16">
        <f>IF(Tabla1[[#This Row],[FECHA]]=I15600,IF(J15600-J15599&gt;0,(J15600-J15599)*1440,0),0)</f>
        <v>2.9999999999999893</v>
      </c>
      <c r="L15599" s="14">
        <f>2+L15340-Datos!$C$8</f>
        <v>8.4300000000000033</v>
      </c>
      <c r="M15599" s="13" t="s">
        <v>3625</v>
      </c>
      <c r="N15599" s="1" t="s">
        <v>53447</v>
      </c>
      <c r="O15599" s="1">
        <v>90</v>
      </c>
      <c r="P15599" s="1" t="s">
        <v>1141</v>
      </c>
      <c r="Q15599" s="4" t="s">
        <v>21</v>
      </c>
    </row>
    <row r="15600" spans="1:17" ht="22.5" x14ac:dyDescent="0.25">
      <c r="A15600" s="3">
        <v>4403</v>
      </c>
      <c r="B15600" s="1" t="s">
        <v>13773</v>
      </c>
      <c r="C15600" s="1" t="s">
        <v>15</v>
      </c>
      <c r="D15600" s="1" t="s">
        <v>40</v>
      </c>
      <c r="E15600" s="1">
        <v>41393119</v>
      </c>
      <c r="F15600" s="1" t="s">
        <v>13774</v>
      </c>
      <c r="G15600" s="1">
        <v>75481772</v>
      </c>
      <c r="H15600" s="1" t="s">
        <v>13775</v>
      </c>
      <c r="I15600" s="2">
        <v>45097</v>
      </c>
      <c r="J15600" s="15" t="str">
        <f>MID(Tabla1[[#This Row],[HORA]],1,5)</f>
        <v>10:11</v>
      </c>
      <c r="K15600" s="16">
        <f>IF(Tabla1[[#This Row],[FECHA]]=I15601,IF(J15601-J15600&gt;0,(J15601-J15600)*1440,0),0)</f>
        <v>5.0000000000000622</v>
      </c>
      <c r="L15600" s="14">
        <f>2+L15341-Datos!$C$8</f>
        <v>9.6700000000000017</v>
      </c>
      <c r="M15600" s="13" t="s">
        <v>2819</v>
      </c>
      <c r="N15600" s="1" t="s">
        <v>13776</v>
      </c>
      <c r="O15600" s="1">
        <v>15</v>
      </c>
      <c r="P15600" s="1" t="s">
        <v>27</v>
      </c>
      <c r="Q15600" s="4" t="s">
        <v>21</v>
      </c>
    </row>
    <row r="15601" spans="1:17" ht="22.5" x14ac:dyDescent="0.25">
      <c r="A15601" s="3">
        <v>4404</v>
      </c>
      <c r="B15601" s="1" t="s">
        <v>13777</v>
      </c>
      <c r="C15601" s="1" t="s">
        <v>15</v>
      </c>
      <c r="D15601" s="1" t="s">
        <v>40</v>
      </c>
      <c r="E15601" s="1">
        <v>74318441</v>
      </c>
      <c r="F15601" s="1" t="s">
        <v>13778</v>
      </c>
      <c r="G15601" s="1">
        <v>2245096</v>
      </c>
      <c r="H15601" s="1" t="s">
        <v>13779</v>
      </c>
      <c r="I15601" s="2">
        <v>45097</v>
      </c>
      <c r="J15601" s="15" t="str">
        <f>MID(Tabla1[[#This Row],[HORA]],1,5)</f>
        <v>10:16</v>
      </c>
      <c r="K15601" s="16">
        <f>IF(Tabla1[[#This Row],[FECHA]]=I15602,IF(J15602-J15601&gt;0,(J15602-J15601)*1440,0),0)</f>
        <v>2.9999999999999094</v>
      </c>
      <c r="L15601" s="14">
        <f>2+L15342-Datos!$C$8</f>
        <v>9.360000000000003</v>
      </c>
      <c r="M15601" s="13" t="s">
        <v>365</v>
      </c>
      <c r="N15601" s="1" t="s">
        <v>13780</v>
      </c>
      <c r="O15601" s="1">
        <v>15</v>
      </c>
      <c r="P15601" s="1" t="s">
        <v>27</v>
      </c>
      <c r="Q15601" s="4" t="s">
        <v>21</v>
      </c>
    </row>
    <row r="15602" spans="1:17" ht="22.5" x14ac:dyDescent="0.25">
      <c r="A15602" s="3">
        <v>11120</v>
      </c>
      <c r="B15602" s="1" t="s">
        <v>34505</v>
      </c>
      <c r="C15602" s="1" t="s">
        <v>15</v>
      </c>
      <c r="D15602" s="1" t="s">
        <v>71</v>
      </c>
      <c r="E15602" s="1">
        <v>16698671</v>
      </c>
      <c r="F15602" s="1" t="s">
        <v>34506</v>
      </c>
      <c r="G15602" s="1">
        <v>2245098</v>
      </c>
      <c r="H15602" s="1" t="s">
        <v>34507</v>
      </c>
      <c r="I15602" s="2">
        <v>45097</v>
      </c>
      <c r="J15602" s="15" t="str">
        <f>MID(Tabla1[[#This Row],[HORA]],1,5)</f>
        <v>10:19</v>
      </c>
      <c r="K15602" s="16">
        <f>IF(Tabla1[[#This Row],[FECHA]]=I15603,IF(J15603-J15602&gt;0,(J15603-J15602)*1440,0),0)</f>
        <v>1.9999999999999929</v>
      </c>
      <c r="L15602" s="14">
        <f>2+L15343-Datos!$C$8</f>
        <v>10.740000000000002</v>
      </c>
      <c r="M15602" s="13" t="s">
        <v>163</v>
      </c>
      <c r="N15602" s="1" t="s">
        <v>34508</v>
      </c>
      <c r="O15602" s="1">
        <v>120</v>
      </c>
      <c r="P15602" s="1" t="s">
        <v>1141</v>
      </c>
      <c r="Q15602" s="4" t="s">
        <v>21</v>
      </c>
    </row>
    <row r="15603" spans="1:17" ht="22.5" x14ac:dyDescent="0.25">
      <c r="A15603" s="3">
        <v>4405</v>
      </c>
      <c r="B15603" s="1" t="s">
        <v>13781</v>
      </c>
      <c r="C15603" s="1" t="s">
        <v>15</v>
      </c>
      <c r="D15603" s="1" t="s">
        <v>40</v>
      </c>
      <c r="E15603" s="1">
        <v>17640425</v>
      </c>
      <c r="F15603" s="1" t="s">
        <v>13782</v>
      </c>
      <c r="G15603" s="1">
        <v>2245099</v>
      </c>
      <c r="H15603" s="1" t="s">
        <v>13783</v>
      </c>
      <c r="I15603" s="2">
        <v>45097</v>
      </c>
      <c r="J15603" s="15" t="str">
        <f>MID(Tabla1[[#This Row],[HORA]],1,5)</f>
        <v>10:21</v>
      </c>
      <c r="K15603" s="16">
        <f>IF(Tabla1[[#This Row],[FECHA]]=I15604,IF(J15604-J15603&gt;0,(J15604-J15603)*1440,0),0)</f>
        <v>1.0000000000000764</v>
      </c>
      <c r="L15603" s="14">
        <f>2+L15344-Datos!$C$8</f>
        <v>13.680000000000003</v>
      </c>
      <c r="M15603" s="13" t="s">
        <v>12286</v>
      </c>
      <c r="N15603" s="1" t="s">
        <v>11409</v>
      </c>
      <c r="O15603" s="1">
        <v>15</v>
      </c>
      <c r="P15603" s="1" t="s">
        <v>27</v>
      </c>
      <c r="Q15603" s="4" t="s">
        <v>21</v>
      </c>
    </row>
    <row r="15604" spans="1:17" ht="22.5" x14ac:dyDescent="0.25">
      <c r="A15604" s="3">
        <v>17827</v>
      </c>
      <c r="B15604" s="1" t="s">
        <v>53448</v>
      </c>
      <c r="C15604" s="1" t="s">
        <v>15</v>
      </c>
      <c r="D15604" s="1" t="s">
        <v>40</v>
      </c>
      <c r="E15604" s="1">
        <v>20536747711</v>
      </c>
      <c r="F15604" s="1" t="s">
        <v>53166</v>
      </c>
      <c r="G15604" s="1">
        <v>42790485</v>
      </c>
      <c r="H15604" s="1" t="s">
        <v>53449</v>
      </c>
      <c r="I15604" s="2">
        <v>45097</v>
      </c>
      <c r="J15604" s="15" t="str">
        <f>MID(Tabla1[[#This Row],[HORA]],1,5)</f>
        <v>10:22</v>
      </c>
      <c r="K15604" s="16">
        <f>IF(Tabla1[[#This Row],[FECHA]]=I15605,IF(J15605-J15604&gt;0,(J15605-J15604)*1440,0),0)</f>
        <v>1.9999999999999929</v>
      </c>
      <c r="L15604" s="14">
        <f>2+L15345-Datos!$C$8</f>
        <v>13.580000000000002</v>
      </c>
      <c r="M15604" s="13" t="s">
        <v>2838</v>
      </c>
      <c r="N15604" s="1" t="s">
        <v>53450</v>
      </c>
      <c r="O15604" s="1">
        <v>40</v>
      </c>
      <c r="P15604" s="1" t="s">
        <v>1141</v>
      </c>
      <c r="Q15604" s="4" t="s">
        <v>21</v>
      </c>
    </row>
    <row r="15605" spans="1:17" ht="22.5" x14ac:dyDescent="0.25">
      <c r="A15605" s="3">
        <v>4480</v>
      </c>
      <c r="B15605" s="1" t="s">
        <v>14010</v>
      </c>
      <c r="C15605" s="1" t="s">
        <v>15</v>
      </c>
      <c r="D15605" s="1" t="s">
        <v>23</v>
      </c>
      <c r="E15605" s="1">
        <v>47419554</v>
      </c>
      <c r="F15605" s="1" t="s">
        <v>14011</v>
      </c>
      <c r="G15605" s="1">
        <v>47419554</v>
      </c>
      <c r="H15605" s="1" t="s">
        <v>14011</v>
      </c>
      <c r="I15605" s="2">
        <v>45097</v>
      </c>
      <c r="J15605" s="15" t="str">
        <f>MID(Tabla1[[#This Row],[HORA]],1,5)</f>
        <v>10:24</v>
      </c>
      <c r="K15605" s="16">
        <f>IF(Tabla1[[#This Row],[FECHA]]=I15606,IF(J15606-J15605&gt;0,(J15606-J15605)*1440,0),0)</f>
        <v>1.9999999999999929</v>
      </c>
      <c r="L15605" s="14">
        <f>2+L15346-Datos!$C$8</f>
        <v>11.290000000000003</v>
      </c>
      <c r="M15605" s="13" t="s">
        <v>2763</v>
      </c>
      <c r="N15605" s="1" t="s">
        <v>1715</v>
      </c>
      <c r="O15605" s="1">
        <v>10</v>
      </c>
      <c r="P15605" s="1" t="s">
        <v>1508</v>
      </c>
      <c r="Q15605" s="4" t="s">
        <v>21</v>
      </c>
    </row>
    <row r="15606" spans="1:17" ht="22.5" x14ac:dyDescent="0.25">
      <c r="A15606" s="3">
        <v>4406</v>
      </c>
      <c r="B15606" s="1" t="s">
        <v>13784</v>
      </c>
      <c r="C15606" s="1" t="s">
        <v>15</v>
      </c>
      <c r="D15606" s="1" t="s">
        <v>40</v>
      </c>
      <c r="E15606" s="1">
        <v>40691503</v>
      </c>
      <c r="F15606" s="1" t="s">
        <v>13785</v>
      </c>
      <c r="G15606" s="1">
        <v>40691503</v>
      </c>
      <c r="H15606" s="1" t="s">
        <v>13785</v>
      </c>
      <c r="I15606" s="2">
        <v>45097</v>
      </c>
      <c r="J15606" s="15" t="str">
        <f>MID(Tabla1[[#This Row],[HORA]],1,5)</f>
        <v>10:26</v>
      </c>
      <c r="K15606" s="16">
        <f>IF(Tabla1[[#This Row],[FECHA]]=I15607,IF(J15607-J15606&gt;0,(J15607-J15606)*1440,0),0)</f>
        <v>3.9999999999999858</v>
      </c>
      <c r="L15606" s="14">
        <f>2+L15347-Datos!$C$8</f>
        <v>12.580000000000002</v>
      </c>
      <c r="M15606" s="13" t="s">
        <v>1587</v>
      </c>
      <c r="N15606" s="1" t="s">
        <v>10526</v>
      </c>
      <c r="O15606" s="1">
        <v>110</v>
      </c>
      <c r="P15606" s="1" t="s">
        <v>27</v>
      </c>
      <c r="Q15606" s="4" t="s">
        <v>21</v>
      </c>
    </row>
    <row r="15607" spans="1:17" ht="22.5" x14ac:dyDescent="0.25">
      <c r="A15607" s="3">
        <v>4407</v>
      </c>
      <c r="B15607" s="1" t="s">
        <v>13786</v>
      </c>
      <c r="C15607" s="1" t="s">
        <v>15</v>
      </c>
      <c r="D15607" s="1" t="s">
        <v>40</v>
      </c>
      <c r="E15607" s="1">
        <v>79291657</v>
      </c>
      <c r="F15607" s="1" t="s">
        <v>13787</v>
      </c>
      <c r="G15607" s="1">
        <v>79291657</v>
      </c>
      <c r="H15607" s="1" t="s">
        <v>13787</v>
      </c>
      <c r="I15607" s="2">
        <v>45097</v>
      </c>
      <c r="J15607" s="15" t="str">
        <f>MID(Tabla1[[#This Row],[HORA]],1,5)</f>
        <v>10:30</v>
      </c>
      <c r="K15607" s="16">
        <f>IF(Tabla1[[#This Row],[FECHA]]=I15608,IF(J15608-J15607&gt;0,(J15608-J15607)*1440,0),0)</f>
        <v>3.9999999999999858</v>
      </c>
      <c r="L15607" s="14">
        <f>2+L15348-Datos!$C$8</f>
        <v>11.590000000000003</v>
      </c>
      <c r="M15607" s="13" t="s">
        <v>1888</v>
      </c>
      <c r="N15607" s="1" t="s">
        <v>9219</v>
      </c>
      <c r="O15607" s="1">
        <v>5</v>
      </c>
      <c r="P15607" s="1" t="s">
        <v>27</v>
      </c>
      <c r="Q15607" s="4" t="s">
        <v>21</v>
      </c>
    </row>
    <row r="15608" spans="1:17" ht="22.5" x14ac:dyDescent="0.25">
      <c r="A15608" s="3">
        <v>16497</v>
      </c>
      <c r="B15608" s="1" t="s">
        <v>50023</v>
      </c>
      <c r="C15608" s="1" t="s">
        <v>15</v>
      </c>
      <c r="D15608" s="1" t="s">
        <v>40</v>
      </c>
      <c r="E15608" s="1">
        <v>20211377748</v>
      </c>
      <c r="F15608" s="1" t="s">
        <v>48548</v>
      </c>
      <c r="G15608" s="1">
        <v>2612456</v>
      </c>
      <c r="H15608" s="1" t="s">
        <v>50024</v>
      </c>
      <c r="I15608" s="2">
        <v>45097</v>
      </c>
      <c r="J15608" s="15" t="str">
        <f>MID(Tabla1[[#This Row],[HORA]],1,5)</f>
        <v>10:34</v>
      </c>
      <c r="K15608" s="16">
        <f>IF(Tabla1[[#This Row],[FECHA]]=I15609,IF(J15609-J15608&gt;0,(J15609-J15608)*1440,0),0)</f>
        <v>1.0000000000000764</v>
      </c>
      <c r="L15608" s="14">
        <f>2+L15349-Datos!$C$8</f>
        <v>14.600000000000001</v>
      </c>
      <c r="M15608" s="13" t="s">
        <v>1323</v>
      </c>
      <c r="N15608" s="1" t="s">
        <v>50025</v>
      </c>
      <c r="O15608" s="1">
        <v>15</v>
      </c>
      <c r="P15608" s="1" t="s">
        <v>27</v>
      </c>
      <c r="Q15608" s="4" t="s">
        <v>21</v>
      </c>
    </row>
    <row r="15609" spans="1:17" ht="22.5" x14ac:dyDescent="0.25">
      <c r="A15609" s="3">
        <v>4408</v>
      </c>
      <c r="B15609" s="1" t="s">
        <v>13788</v>
      </c>
      <c r="C15609" s="1" t="s">
        <v>15</v>
      </c>
      <c r="D15609" s="1" t="s">
        <v>33</v>
      </c>
      <c r="E15609" s="1">
        <v>16537227</v>
      </c>
      <c r="F15609" s="1" t="s">
        <v>2024</v>
      </c>
      <c r="G15609" s="1">
        <v>2245100</v>
      </c>
      <c r="H15609" s="1" t="s">
        <v>2293</v>
      </c>
      <c r="I15609" s="2">
        <v>45097</v>
      </c>
      <c r="J15609" s="15" t="str">
        <f>MID(Tabla1[[#This Row],[HORA]],1,5)</f>
        <v>10:35</v>
      </c>
      <c r="K15609" s="16">
        <f>IF(Tabla1[[#This Row],[FECHA]]=I15610,IF(J15610-J15609&gt;0,(J15610-J15609)*1440,0),0)</f>
        <v>1.9999999999999929</v>
      </c>
      <c r="L15609" s="14">
        <f>2+L15350-Datos!$C$8</f>
        <v>16.660000000000004</v>
      </c>
      <c r="M15609" s="13" t="s">
        <v>997</v>
      </c>
      <c r="N15609" s="1" t="s">
        <v>8527</v>
      </c>
      <c r="O15609" s="1">
        <v>10</v>
      </c>
      <c r="P15609" s="1" t="s">
        <v>27</v>
      </c>
      <c r="Q15609" s="4" t="s">
        <v>21</v>
      </c>
    </row>
    <row r="15610" spans="1:17" ht="22.5" x14ac:dyDescent="0.25">
      <c r="A15610" s="3">
        <v>16498</v>
      </c>
      <c r="B15610" s="1" t="s">
        <v>50026</v>
      </c>
      <c r="C15610" s="1" t="s">
        <v>15</v>
      </c>
      <c r="D15610" s="1" t="s">
        <v>33</v>
      </c>
      <c r="E15610" s="1">
        <v>20553111707</v>
      </c>
      <c r="F15610" s="1" t="s">
        <v>50027</v>
      </c>
      <c r="G15610" s="1">
        <v>2245101</v>
      </c>
      <c r="H15610" s="1" t="s">
        <v>50028</v>
      </c>
      <c r="I15610" s="2">
        <v>45097</v>
      </c>
      <c r="J15610" s="15" t="str">
        <f>MID(Tabla1[[#This Row],[HORA]],1,5)</f>
        <v>10:37</v>
      </c>
      <c r="K15610" s="16">
        <f>IF(Tabla1[[#This Row],[FECHA]]=I15611,IF(J15611-J15610&gt;0,(J15611-J15610)*1440,0),0)</f>
        <v>1.9999999999999929</v>
      </c>
      <c r="L15610" s="14">
        <f>2+L15351-Datos!$C$8</f>
        <v>12.530000000000003</v>
      </c>
      <c r="M15610" s="13" t="s">
        <v>1304</v>
      </c>
      <c r="N15610" s="1" t="s">
        <v>8527</v>
      </c>
      <c r="O15610" s="1">
        <v>10</v>
      </c>
      <c r="P15610" s="1" t="s">
        <v>27</v>
      </c>
      <c r="Q15610" s="4" t="s">
        <v>21</v>
      </c>
    </row>
    <row r="15611" spans="1:17" ht="22.5" x14ac:dyDescent="0.25">
      <c r="A15611" s="3">
        <v>4409</v>
      </c>
      <c r="B15611" s="1" t="s">
        <v>13789</v>
      </c>
      <c r="C15611" s="1" t="s">
        <v>15</v>
      </c>
      <c r="D15611" s="1" t="s">
        <v>77</v>
      </c>
      <c r="E15611" s="1">
        <v>33424001</v>
      </c>
      <c r="F15611" s="1" t="s">
        <v>8277</v>
      </c>
      <c r="G15611" s="1">
        <v>2245102</v>
      </c>
      <c r="H15611" s="1" t="s">
        <v>13790</v>
      </c>
      <c r="I15611" s="2">
        <v>45097</v>
      </c>
      <c r="J15611" s="15" t="str">
        <f>MID(Tabla1[[#This Row],[HORA]],1,5)</f>
        <v>10:39</v>
      </c>
      <c r="K15611" s="16">
        <f>IF(Tabla1[[#This Row],[FECHA]]=I15612,IF(J15612-J15611&gt;0,(J15612-J15611)*1440,0),0)</f>
        <v>1.9999999999999929</v>
      </c>
      <c r="L15611" s="14">
        <f>2+L15352-Datos!$C$8</f>
        <v>12.340000000000003</v>
      </c>
      <c r="M15611" s="13" t="s">
        <v>854</v>
      </c>
      <c r="N15611" s="1" t="s">
        <v>13791</v>
      </c>
      <c r="O15611" s="1">
        <v>12</v>
      </c>
      <c r="P15611" s="1" t="s">
        <v>27</v>
      </c>
      <c r="Q15611" s="4" t="s">
        <v>21</v>
      </c>
    </row>
    <row r="15612" spans="1:17" ht="22.5" x14ac:dyDescent="0.25">
      <c r="A15612" s="3">
        <v>17828</v>
      </c>
      <c r="B15612" s="1" t="s">
        <v>53451</v>
      </c>
      <c r="C15612" s="1" t="s">
        <v>15</v>
      </c>
      <c r="D15612" s="1" t="s">
        <v>40</v>
      </c>
      <c r="E15612" s="1">
        <v>20562724886</v>
      </c>
      <c r="F15612" s="1" t="s">
        <v>50861</v>
      </c>
      <c r="G15612" s="1">
        <v>70034334</v>
      </c>
      <c r="H15612" s="1" t="s">
        <v>50862</v>
      </c>
      <c r="I15612" s="2">
        <v>45097</v>
      </c>
      <c r="J15612" s="15" t="str">
        <f>MID(Tabla1[[#This Row],[HORA]],1,5)</f>
        <v>10:41</v>
      </c>
      <c r="K15612" s="16">
        <f>IF(Tabla1[[#This Row],[FECHA]]=I15613,IF(J15613-J15612&gt;0,(J15613-J15612)*1440,0),0)</f>
        <v>0.99999999999991651</v>
      </c>
      <c r="L15612" s="14">
        <f>2+L15353-Datos!$C$8</f>
        <v>14.430000000000003</v>
      </c>
      <c r="M15612" s="13" t="s">
        <v>1067</v>
      </c>
      <c r="N15612" s="1" t="s">
        <v>53452</v>
      </c>
      <c r="O15612" s="1">
        <v>40</v>
      </c>
      <c r="P15612" s="1" t="s">
        <v>1141</v>
      </c>
      <c r="Q15612" s="4" t="s">
        <v>21</v>
      </c>
    </row>
    <row r="15613" spans="1:17" ht="22.5" x14ac:dyDescent="0.25">
      <c r="A15613" s="3">
        <v>4410</v>
      </c>
      <c r="B15613" s="1" t="s">
        <v>13792</v>
      </c>
      <c r="C15613" s="1" t="s">
        <v>15</v>
      </c>
      <c r="D15613" s="1" t="s">
        <v>228</v>
      </c>
      <c r="E15613" s="1">
        <v>3132946</v>
      </c>
      <c r="F15613" s="1" t="s">
        <v>13793</v>
      </c>
      <c r="G15613" s="1">
        <v>2245106</v>
      </c>
      <c r="H15613" s="1" t="s">
        <v>13794</v>
      </c>
      <c r="I15613" s="2">
        <v>45097</v>
      </c>
      <c r="J15613" s="15" t="str">
        <f>MID(Tabla1[[#This Row],[HORA]],1,5)</f>
        <v>10:42</v>
      </c>
      <c r="K15613" s="16">
        <f>IF(Tabla1[[#This Row],[FECHA]]=I15614,IF(J15614-J15613&gt;0,(J15614-J15613)*1440,0),0)</f>
        <v>3.0000000000000693</v>
      </c>
      <c r="L15613" s="14">
        <f>2+L15354-Datos!$C$8</f>
        <v>11.770000000000003</v>
      </c>
      <c r="M15613" s="13" t="s">
        <v>1000</v>
      </c>
      <c r="N15613" s="1" t="s">
        <v>13795</v>
      </c>
      <c r="O15613" s="1">
        <v>15</v>
      </c>
      <c r="P15613" s="1" t="s">
        <v>27</v>
      </c>
      <c r="Q15613" s="4" t="s">
        <v>21</v>
      </c>
    </row>
    <row r="15614" spans="1:17" ht="22.5" x14ac:dyDescent="0.25">
      <c r="A15614" s="3">
        <v>11121</v>
      </c>
      <c r="B15614" s="1" t="s">
        <v>34509</v>
      </c>
      <c r="C15614" s="1" t="s">
        <v>15</v>
      </c>
      <c r="D15614" s="1" t="s">
        <v>23</v>
      </c>
      <c r="E15614" s="1">
        <v>40429317</v>
      </c>
      <c r="F15614" s="1" t="s">
        <v>14269</v>
      </c>
      <c r="G15614" s="1">
        <v>2245107</v>
      </c>
      <c r="H15614" s="1" t="s">
        <v>34510</v>
      </c>
      <c r="I15614" s="2">
        <v>45097</v>
      </c>
      <c r="J15614" s="15" t="str">
        <f>MID(Tabla1[[#This Row],[HORA]],1,5)</f>
        <v>10:45</v>
      </c>
      <c r="K15614" s="16">
        <f>IF(Tabla1[[#This Row],[FECHA]]=I15615,IF(J15615-J15614&gt;0,(J15615-J15614)*1440,0),0)</f>
        <v>2.9999999999999893</v>
      </c>
      <c r="L15614" s="14">
        <f>2+L15355-Datos!$C$8</f>
        <v>13.500000000000004</v>
      </c>
      <c r="M15614" s="13" t="s">
        <v>2528</v>
      </c>
      <c r="N15614" s="1" t="s">
        <v>27240</v>
      </c>
      <c r="O15614" s="1">
        <v>10</v>
      </c>
      <c r="P15614" s="1" t="s">
        <v>1141</v>
      </c>
      <c r="Q15614" s="4" t="s">
        <v>21</v>
      </c>
    </row>
    <row r="15615" spans="1:17" ht="22.5" x14ac:dyDescent="0.25">
      <c r="A15615" s="3">
        <v>11122</v>
      </c>
      <c r="B15615" s="1" t="s">
        <v>34511</v>
      </c>
      <c r="C15615" s="1" t="s">
        <v>15</v>
      </c>
      <c r="D15615" s="1" t="s">
        <v>71</v>
      </c>
      <c r="E15615" s="1">
        <v>42891017</v>
      </c>
      <c r="F15615" s="1" t="s">
        <v>4908</v>
      </c>
      <c r="G15615" s="1">
        <v>16788164</v>
      </c>
      <c r="H15615" s="1" t="s">
        <v>34512</v>
      </c>
      <c r="I15615" s="2">
        <v>45097</v>
      </c>
      <c r="J15615" s="15" t="str">
        <f>MID(Tabla1[[#This Row],[HORA]],1,5)</f>
        <v>10:48</v>
      </c>
      <c r="K15615" s="16">
        <f>IF(Tabla1[[#This Row],[FECHA]]=I15616,IF(J15616-J15615&gt;0,(J15616-J15615)*1440,0),0)</f>
        <v>3.9999999999999858</v>
      </c>
      <c r="L15615" s="14">
        <f>2+L15356-Datos!$C$8</f>
        <v>15.360000000000003</v>
      </c>
      <c r="M15615" s="13" t="s">
        <v>5989</v>
      </c>
      <c r="N15615" s="1" t="s">
        <v>34513</v>
      </c>
      <c r="O15615" s="1">
        <v>20</v>
      </c>
      <c r="P15615" s="1" t="s">
        <v>1141</v>
      </c>
      <c r="Q15615" s="4" t="s">
        <v>21</v>
      </c>
    </row>
    <row r="15616" spans="1:17" ht="22.5" x14ac:dyDescent="0.25">
      <c r="A15616" s="3">
        <v>11123</v>
      </c>
      <c r="B15616" s="1" t="s">
        <v>34514</v>
      </c>
      <c r="C15616" s="1" t="s">
        <v>15</v>
      </c>
      <c r="D15616" s="1" t="s">
        <v>141</v>
      </c>
      <c r="E15616" s="1">
        <v>16528753</v>
      </c>
      <c r="F15616" s="1" t="s">
        <v>34515</v>
      </c>
      <c r="G15616" s="1">
        <v>76757932</v>
      </c>
      <c r="H15616" s="1" t="s">
        <v>34516</v>
      </c>
      <c r="I15616" s="2">
        <v>45097</v>
      </c>
      <c r="J15616" s="15" t="str">
        <f>MID(Tabla1[[#This Row],[HORA]],1,5)</f>
        <v>10:52</v>
      </c>
      <c r="K15616" s="16">
        <f>IF(Tabla1[[#This Row],[FECHA]]=I15617,IF(J15617-J15616&gt;0,(J15617-J15616)*1440,0),0)</f>
        <v>0</v>
      </c>
      <c r="L15616" s="14">
        <f>2+L15357-Datos!$C$8</f>
        <v>12.660000000000002</v>
      </c>
      <c r="M15616" s="13" t="s">
        <v>2245</v>
      </c>
      <c r="N15616" s="1" t="s">
        <v>6628</v>
      </c>
      <c r="O15616" s="1">
        <v>15</v>
      </c>
      <c r="P15616" s="1" t="s">
        <v>1141</v>
      </c>
      <c r="Q15616" s="4" t="s">
        <v>21</v>
      </c>
    </row>
    <row r="15617" spans="1:17" ht="22.5" x14ac:dyDescent="0.25">
      <c r="A15617" s="3">
        <v>4481</v>
      </c>
      <c r="B15617" s="1" t="s">
        <v>14012</v>
      </c>
      <c r="C15617" s="1" t="s">
        <v>15</v>
      </c>
      <c r="D15617" s="1" t="s">
        <v>23</v>
      </c>
      <c r="E15617" s="1">
        <v>27745932</v>
      </c>
      <c r="F15617" s="1" t="s">
        <v>14013</v>
      </c>
      <c r="G15617" s="1">
        <v>27745932</v>
      </c>
      <c r="H15617" s="1" t="s">
        <v>14013</v>
      </c>
      <c r="I15617" s="2">
        <v>45097</v>
      </c>
      <c r="J15617" s="15" t="str">
        <f>MID(Tabla1[[#This Row],[HORA]],1,5)</f>
        <v>10:52</v>
      </c>
      <c r="K15617" s="16">
        <f>IF(Tabla1[[#This Row],[FECHA]]=I15618,IF(J15618-J15617&gt;0,(J15618-J15617)*1440,0),0)</f>
        <v>1.9999999999999929</v>
      </c>
      <c r="L15617" s="14">
        <f>2+L15358-Datos!$C$8</f>
        <v>13.320000000000002</v>
      </c>
      <c r="M15617" s="13" t="s">
        <v>3557</v>
      </c>
      <c r="N15617" s="1" t="s">
        <v>1715</v>
      </c>
      <c r="O15617" s="1">
        <v>18</v>
      </c>
      <c r="P15617" s="1" t="s">
        <v>1508</v>
      </c>
      <c r="Q15617" s="4" t="s">
        <v>21</v>
      </c>
    </row>
    <row r="15618" spans="1:17" ht="22.5" x14ac:dyDescent="0.25">
      <c r="A15618" s="3">
        <v>11124</v>
      </c>
      <c r="B15618" s="1" t="s">
        <v>34517</v>
      </c>
      <c r="C15618" s="1" t="s">
        <v>15</v>
      </c>
      <c r="D15618" s="1" t="s">
        <v>40</v>
      </c>
      <c r="E15618" s="1">
        <v>42079047</v>
      </c>
      <c r="F15618" s="1" t="s">
        <v>7137</v>
      </c>
      <c r="G15618" s="1">
        <v>41902884</v>
      </c>
      <c r="H15618" s="1" t="s">
        <v>7138</v>
      </c>
      <c r="I15618" s="2">
        <v>45097</v>
      </c>
      <c r="J15618" s="15" t="str">
        <f>MID(Tabla1[[#This Row],[HORA]],1,5)</f>
        <v>10:54</v>
      </c>
      <c r="K15618" s="16">
        <f>IF(Tabla1[[#This Row],[FECHA]]=I15619,IF(J15619-J15618&gt;0,(J15619-J15618)*1440,0),0)</f>
        <v>0.99999999999999645</v>
      </c>
      <c r="L15618" s="14">
        <f>2+L15359-Datos!$C$8</f>
        <v>13.260000000000002</v>
      </c>
      <c r="M15618" s="13" t="s">
        <v>1276</v>
      </c>
      <c r="N15618" s="1" t="s">
        <v>34518</v>
      </c>
      <c r="O15618" s="1">
        <v>13</v>
      </c>
      <c r="P15618" s="1" t="s">
        <v>1141</v>
      </c>
      <c r="Q15618" s="4" t="s">
        <v>21</v>
      </c>
    </row>
    <row r="15619" spans="1:17" ht="22.5" x14ac:dyDescent="0.25">
      <c r="A15619" s="3">
        <v>4411</v>
      </c>
      <c r="B15619" s="1" t="s">
        <v>13796</v>
      </c>
      <c r="C15619" s="1" t="s">
        <v>15</v>
      </c>
      <c r="D15619" s="1" t="s">
        <v>33</v>
      </c>
      <c r="E15619" s="1">
        <v>3691939</v>
      </c>
      <c r="F15619" s="1" t="s">
        <v>13797</v>
      </c>
      <c r="G15619" s="1">
        <v>2245108</v>
      </c>
      <c r="H15619" s="1" t="s">
        <v>13798</v>
      </c>
      <c r="I15619" s="2">
        <v>45097</v>
      </c>
      <c r="J15619" s="15" t="str">
        <f>MID(Tabla1[[#This Row],[HORA]],1,5)</f>
        <v>10:55</v>
      </c>
      <c r="K15619" s="16">
        <f>IF(Tabla1[[#This Row],[FECHA]]=I15620,IF(J15620-J15619&gt;0,(J15620-J15619)*1440,0),0)</f>
        <v>0</v>
      </c>
      <c r="L15619" s="14">
        <f>2+L15360-Datos!$C$8</f>
        <v>11.360000000000003</v>
      </c>
      <c r="M15619" s="13" t="s">
        <v>4840</v>
      </c>
      <c r="N15619" s="1" t="s">
        <v>13799</v>
      </c>
      <c r="O15619" s="1">
        <v>15</v>
      </c>
      <c r="P15619" s="1" t="s">
        <v>27</v>
      </c>
      <c r="Q15619" s="4" t="s">
        <v>21</v>
      </c>
    </row>
    <row r="15620" spans="1:17" ht="22.5" x14ac:dyDescent="0.25">
      <c r="A15620" s="3">
        <v>4482</v>
      </c>
      <c r="B15620" s="1" t="s">
        <v>14014</v>
      </c>
      <c r="C15620" s="1" t="s">
        <v>15</v>
      </c>
      <c r="D15620" s="1" t="s">
        <v>23</v>
      </c>
      <c r="E15620" s="1">
        <v>16789649</v>
      </c>
      <c r="F15620" s="1" t="s">
        <v>6656</v>
      </c>
      <c r="G15620" s="1">
        <v>16789649</v>
      </c>
      <c r="H15620" s="1" t="s">
        <v>6656</v>
      </c>
      <c r="I15620" s="2">
        <v>45097</v>
      </c>
      <c r="J15620" s="15" t="str">
        <f>MID(Tabla1[[#This Row],[HORA]],1,5)</f>
        <v>10:55</v>
      </c>
      <c r="K15620" s="16">
        <f>IF(Tabla1[[#This Row],[FECHA]]=I15621,IF(J15621-J15620&gt;0,(J15621-J15620)*1440,0),0)</f>
        <v>0.99999999999999645</v>
      </c>
      <c r="L15620" s="14">
        <f>2+L15361-Datos!$C$8</f>
        <v>12.370000000000003</v>
      </c>
      <c r="M15620" s="13" t="s">
        <v>12982</v>
      </c>
      <c r="N15620" s="1" t="s">
        <v>1715</v>
      </c>
      <c r="O15620" s="1">
        <v>20</v>
      </c>
      <c r="P15620" s="1" t="s">
        <v>1508</v>
      </c>
      <c r="Q15620" s="4" t="s">
        <v>21</v>
      </c>
    </row>
    <row r="15621" spans="1:17" ht="22.5" x14ac:dyDescent="0.25">
      <c r="A15621" s="3">
        <v>4412</v>
      </c>
      <c r="B15621" s="1" t="s">
        <v>13800</v>
      </c>
      <c r="C15621" s="1" t="s">
        <v>15</v>
      </c>
      <c r="D15621" s="1" t="s">
        <v>40</v>
      </c>
      <c r="E15621" s="1">
        <v>42330719</v>
      </c>
      <c r="F15621" s="1" t="s">
        <v>13801</v>
      </c>
      <c r="G15621" s="1">
        <v>42330719</v>
      </c>
      <c r="H15621" s="1" t="s">
        <v>13801</v>
      </c>
      <c r="I15621" s="2">
        <v>45097</v>
      </c>
      <c r="J15621" s="15" t="str">
        <f>MID(Tabla1[[#This Row],[HORA]],1,5)</f>
        <v>10:56</v>
      </c>
      <c r="K15621" s="16">
        <f>IF(Tabla1[[#This Row],[FECHA]]=I15622,IF(J15622-J15621&gt;0,(J15622-J15621)*1440,0),0)</f>
        <v>0.99999999999999645</v>
      </c>
      <c r="L15621" s="14">
        <f>2+L15362-Datos!$C$8</f>
        <v>13.740000000000002</v>
      </c>
      <c r="M15621" s="13" t="s">
        <v>560</v>
      </c>
      <c r="N15621" s="1" t="s">
        <v>10526</v>
      </c>
      <c r="O15621" s="1">
        <v>15</v>
      </c>
      <c r="P15621" s="1" t="s">
        <v>27</v>
      </c>
      <c r="Q15621" s="4" t="s">
        <v>21</v>
      </c>
    </row>
    <row r="15622" spans="1:17" ht="22.5" x14ac:dyDescent="0.25">
      <c r="A15622" s="3">
        <v>4413</v>
      </c>
      <c r="B15622" s="1" t="s">
        <v>13802</v>
      </c>
      <c r="C15622" s="1" t="s">
        <v>15</v>
      </c>
      <c r="D15622" s="1" t="s">
        <v>40</v>
      </c>
      <c r="E15622" s="1">
        <v>16526594</v>
      </c>
      <c r="F15622" s="1" t="s">
        <v>13803</v>
      </c>
      <c r="G15622" s="1">
        <v>16526594</v>
      </c>
      <c r="H15622" s="1" t="s">
        <v>13803</v>
      </c>
      <c r="I15622" s="2">
        <v>45097</v>
      </c>
      <c r="J15622" s="15" t="str">
        <f>MID(Tabla1[[#This Row],[HORA]],1,5)</f>
        <v>10:57</v>
      </c>
      <c r="K15622" s="16">
        <f>IF(Tabla1[[#This Row],[FECHA]]=I15623,IF(J15623-J15622&gt;0,(J15623-J15622)*1440,0),0)</f>
        <v>0</v>
      </c>
      <c r="L15622" s="14">
        <f>2+L15363-Datos!$C$8</f>
        <v>13.490000000000002</v>
      </c>
      <c r="M15622" s="13" t="s">
        <v>220</v>
      </c>
      <c r="N15622" s="1" t="s">
        <v>1715</v>
      </c>
      <c r="O15622" s="1">
        <v>45</v>
      </c>
      <c r="P15622" s="1" t="s">
        <v>27</v>
      </c>
      <c r="Q15622" s="4" t="s">
        <v>21</v>
      </c>
    </row>
    <row r="15623" spans="1:17" ht="22.5" x14ac:dyDescent="0.25">
      <c r="A15623" s="3">
        <v>11125</v>
      </c>
      <c r="B15623" s="1" t="s">
        <v>34519</v>
      </c>
      <c r="C15623" s="1" t="s">
        <v>15</v>
      </c>
      <c r="D15623" s="1" t="s">
        <v>40</v>
      </c>
      <c r="E15623" s="1">
        <v>2861264</v>
      </c>
      <c r="F15623" s="1" t="s">
        <v>34520</v>
      </c>
      <c r="G15623" s="1">
        <v>2245109</v>
      </c>
      <c r="H15623" s="1" t="s">
        <v>34521</v>
      </c>
      <c r="I15623" s="2">
        <v>45097</v>
      </c>
      <c r="J15623" s="15" t="str">
        <f>MID(Tabla1[[#This Row],[HORA]],1,5)</f>
        <v>10:57</v>
      </c>
      <c r="K15623" s="16">
        <f>IF(Tabla1[[#This Row],[FECHA]]=I15624,IF(J15624-J15623&gt;0,(J15624-J15623)*1440,0),0)</f>
        <v>0.99999999999999645</v>
      </c>
      <c r="L15623" s="14">
        <f>L15364-Datos!$C$8</f>
        <v>14.430000000000003</v>
      </c>
      <c r="M15623" s="13" t="s">
        <v>220</v>
      </c>
      <c r="N15623" s="1" t="s">
        <v>34522</v>
      </c>
      <c r="O15623" s="1">
        <v>10</v>
      </c>
      <c r="P15623" s="1" t="s">
        <v>1141</v>
      </c>
      <c r="Q15623" s="4" t="s">
        <v>21</v>
      </c>
    </row>
    <row r="15624" spans="1:17" ht="22.5" x14ac:dyDescent="0.25">
      <c r="A15624" s="3">
        <v>4394</v>
      </c>
      <c r="B15624" s="1" t="s">
        <v>13748</v>
      </c>
      <c r="C15624" s="1" t="s">
        <v>15</v>
      </c>
      <c r="D15624" s="1" t="s">
        <v>33</v>
      </c>
      <c r="E15624" s="1">
        <v>74814556</v>
      </c>
      <c r="F15624" s="1" t="s">
        <v>5898</v>
      </c>
      <c r="G15624" s="1">
        <v>44869460</v>
      </c>
      <c r="H15624" s="1" t="s">
        <v>13749</v>
      </c>
      <c r="I15624" s="2">
        <v>45097</v>
      </c>
      <c r="J15624" s="15" t="str">
        <f>MID(Tabla1[[#This Row],[HORA]],1,5)</f>
        <v>10:58</v>
      </c>
      <c r="K15624" s="16">
        <f>IF(Tabla1[[#This Row],[FECHA]]=I15625,IF(J15625-J15624&gt;0,(J15625-J15624)*1440,0),0)</f>
        <v>3.0000000000000693</v>
      </c>
      <c r="L15624" s="14">
        <f>2+L15365-Datos!$C$8-2</f>
        <v>11.580000000000002</v>
      </c>
      <c r="M15624" s="13" t="s">
        <v>10831</v>
      </c>
      <c r="N15624" s="1" t="s">
        <v>13750</v>
      </c>
      <c r="O15624" s="1">
        <v>20</v>
      </c>
      <c r="P15624" s="1" t="s">
        <v>1508</v>
      </c>
      <c r="Q15624" s="4" t="s">
        <v>21</v>
      </c>
    </row>
    <row r="15625" spans="1:17" ht="22.5" x14ac:dyDescent="0.25">
      <c r="A15625" s="3">
        <v>11126</v>
      </c>
      <c r="B15625" s="1" t="s">
        <v>34523</v>
      </c>
      <c r="C15625" s="1" t="s">
        <v>15</v>
      </c>
      <c r="D15625" s="1" t="s">
        <v>71</v>
      </c>
      <c r="E15625" s="1">
        <v>47683470</v>
      </c>
      <c r="F15625" s="1" t="s">
        <v>34524</v>
      </c>
      <c r="G15625" s="1">
        <v>2245110</v>
      </c>
      <c r="H15625" s="1" t="s">
        <v>20426</v>
      </c>
      <c r="I15625" s="2">
        <v>45097</v>
      </c>
      <c r="J15625" s="15" t="str">
        <f>MID(Tabla1[[#This Row],[HORA]],1,5)</f>
        <v>11:01</v>
      </c>
      <c r="K15625" s="16">
        <f>IF(Tabla1[[#This Row],[FECHA]]=I15626,IF(J15626-J15625&gt;0,(J15626-J15625)*1440,0),0)</f>
        <v>3.9999999999999858</v>
      </c>
      <c r="L15625" s="14">
        <f>2+L15366-Datos!$C$8-2</f>
        <v>12.360000000000003</v>
      </c>
      <c r="M15625" s="13" t="s">
        <v>266</v>
      </c>
      <c r="N15625" s="1" t="s">
        <v>1145</v>
      </c>
      <c r="O15625" s="1">
        <v>20</v>
      </c>
      <c r="P15625" s="1" t="s">
        <v>1141</v>
      </c>
      <c r="Q15625" s="4" t="s">
        <v>21</v>
      </c>
    </row>
    <row r="15626" spans="1:17" ht="22.5" x14ac:dyDescent="0.25">
      <c r="A15626" s="3">
        <v>11127</v>
      </c>
      <c r="B15626" s="1" t="s">
        <v>34525</v>
      </c>
      <c r="C15626" s="1" t="s">
        <v>15</v>
      </c>
      <c r="D15626" s="1" t="s">
        <v>77</v>
      </c>
      <c r="E15626" s="1">
        <v>16665589</v>
      </c>
      <c r="F15626" s="1" t="s">
        <v>13086</v>
      </c>
      <c r="G15626" s="1">
        <v>2245112</v>
      </c>
      <c r="H15626" s="1" t="s">
        <v>13087</v>
      </c>
      <c r="I15626" s="2">
        <v>45097</v>
      </c>
      <c r="J15626" s="15" t="str">
        <f>MID(Tabla1[[#This Row],[HORA]],1,5)</f>
        <v>11:05</v>
      </c>
      <c r="K15626" s="16">
        <f>IF(Tabla1[[#This Row],[FECHA]]=I15627,IF(J15627-J15626&gt;0,(J15627-J15626)*1440,0),0)</f>
        <v>1.9999999999999929</v>
      </c>
      <c r="L15626" s="14">
        <f>2+L15367-Datos!$C$8-2</f>
        <v>14.730000000000004</v>
      </c>
      <c r="M15626" s="13" t="s">
        <v>2552</v>
      </c>
      <c r="N15626" s="1" t="s">
        <v>34526</v>
      </c>
      <c r="O15626" s="1">
        <v>30</v>
      </c>
      <c r="P15626" s="1" t="s">
        <v>1141</v>
      </c>
      <c r="Q15626" s="4" t="s">
        <v>21</v>
      </c>
    </row>
    <row r="15627" spans="1:17" ht="22.5" x14ac:dyDescent="0.25">
      <c r="A15627" s="3">
        <v>4414</v>
      </c>
      <c r="B15627" s="1" t="s">
        <v>13804</v>
      </c>
      <c r="C15627" s="1" t="s">
        <v>15</v>
      </c>
      <c r="D15627" s="1" t="s">
        <v>40</v>
      </c>
      <c r="E15627" s="1">
        <v>80253522</v>
      </c>
      <c r="F15627" s="1" t="s">
        <v>2756</v>
      </c>
      <c r="G15627" s="1">
        <v>80253522</v>
      </c>
      <c r="H15627" s="1" t="s">
        <v>2756</v>
      </c>
      <c r="I15627" s="2">
        <v>45097</v>
      </c>
      <c r="J15627" s="15" t="str">
        <f>MID(Tabla1[[#This Row],[HORA]],1,5)</f>
        <v>11:07</v>
      </c>
      <c r="K15627" s="16">
        <f>IF(Tabla1[[#This Row],[FECHA]]=I15628,IF(J15628-J15627&gt;0,(J15628-J15627)*1440,0),0)</f>
        <v>0.99999999999991651</v>
      </c>
      <c r="L15627" s="14">
        <f>2+L15368-Datos!$C$8-2</f>
        <v>13.420000000000002</v>
      </c>
      <c r="M15627" s="13" t="s">
        <v>2557</v>
      </c>
      <c r="N15627" s="1" t="s">
        <v>1715</v>
      </c>
      <c r="O15627" s="1">
        <v>10</v>
      </c>
      <c r="P15627" s="1" t="s">
        <v>27</v>
      </c>
      <c r="Q15627" s="4" t="s">
        <v>21</v>
      </c>
    </row>
    <row r="15628" spans="1:17" ht="22.5" x14ac:dyDescent="0.25">
      <c r="A15628" s="3">
        <v>11128</v>
      </c>
      <c r="B15628" s="1" t="s">
        <v>34527</v>
      </c>
      <c r="C15628" s="1" t="s">
        <v>15</v>
      </c>
      <c r="D15628" s="1" t="s">
        <v>40</v>
      </c>
      <c r="E15628" s="1">
        <v>80484238</v>
      </c>
      <c r="F15628" s="1" t="s">
        <v>34528</v>
      </c>
      <c r="G15628" s="1">
        <v>70457166</v>
      </c>
      <c r="H15628" s="1" t="s">
        <v>34529</v>
      </c>
      <c r="I15628" s="2">
        <v>45097</v>
      </c>
      <c r="J15628" s="15" t="str">
        <f>MID(Tabla1[[#This Row],[HORA]],1,5)</f>
        <v>11:08</v>
      </c>
      <c r="K15628" s="16">
        <f>IF(Tabla1[[#This Row],[FECHA]]=I15629,IF(J15629-J15628&gt;0,(J15629-J15628)*1440,0),0)</f>
        <v>1.0000000000000764</v>
      </c>
      <c r="L15628" s="14">
        <f>2+L15369-Datos!$C$8-2</f>
        <v>12.020000000000003</v>
      </c>
      <c r="M15628" s="13" t="s">
        <v>1055</v>
      </c>
      <c r="N15628" s="1" t="s">
        <v>34530</v>
      </c>
      <c r="O15628" s="1">
        <v>25</v>
      </c>
      <c r="P15628" s="1" t="s">
        <v>1141</v>
      </c>
      <c r="Q15628" s="4" t="s">
        <v>21</v>
      </c>
    </row>
    <row r="15629" spans="1:17" ht="22.5" x14ac:dyDescent="0.25">
      <c r="A15629" s="3">
        <v>17829</v>
      </c>
      <c r="B15629" s="1" t="s">
        <v>53453</v>
      </c>
      <c r="C15629" s="1" t="s">
        <v>15</v>
      </c>
      <c r="D15629" s="1" t="s">
        <v>40</v>
      </c>
      <c r="E15629" s="1">
        <v>20607443417</v>
      </c>
      <c r="F15629" s="1" t="s">
        <v>53454</v>
      </c>
      <c r="G15629" s="1">
        <v>72801486</v>
      </c>
      <c r="H15629" s="1" t="s">
        <v>53455</v>
      </c>
      <c r="I15629" s="2">
        <v>45097</v>
      </c>
      <c r="J15629" s="15" t="str">
        <f>MID(Tabla1[[#This Row],[HORA]],1,5)</f>
        <v>11:09</v>
      </c>
      <c r="K15629" s="16">
        <f>IF(Tabla1[[#This Row],[FECHA]]=I15630,IF(J15630-J15629&gt;0,(J15630-J15629)*1440,0),0)</f>
        <v>3.9999999999999858</v>
      </c>
      <c r="L15629" s="14">
        <f>2+L15370-Datos!$C$8-2</f>
        <v>9.7600000000000016</v>
      </c>
      <c r="M15629" s="13" t="s">
        <v>1082</v>
      </c>
      <c r="N15629" s="1" t="s">
        <v>53456</v>
      </c>
      <c r="O15629" s="1">
        <v>10</v>
      </c>
      <c r="P15629" s="1" t="s">
        <v>1141</v>
      </c>
      <c r="Q15629" s="4" t="s">
        <v>21</v>
      </c>
    </row>
    <row r="15630" spans="1:17" ht="22.5" x14ac:dyDescent="0.25">
      <c r="A15630" s="3">
        <v>11129</v>
      </c>
      <c r="B15630" s="1" t="s">
        <v>34531</v>
      </c>
      <c r="C15630" s="1" t="s">
        <v>15</v>
      </c>
      <c r="D15630" s="1" t="s">
        <v>40</v>
      </c>
      <c r="E15630" s="1">
        <v>48559982</v>
      </c>
      <c r="F15630" s="1" t="s">
        <v>34532</v>
      </c>
      <c r="G15630" s="1">
        <v>18888888</v>
      </c>
      <c r="H15630" s="1" t="s">
        <v>12538</v>
      </c>
      <c r="I15630" s="2">
        <v>45097</v>
      </c>
      <c r="J15630" s="15" t="str">
        <f>MID(Tabla1[[#This Row],[HORA]],1,5)</f>
        <v>11:13</v>
      </c>
      <c r="K15630" s="16">
        <f>IF(Tabla1[[#This Row],[FECHA]]=I15631,IF(J15631-J15630&gt;0,(J15631-J15630)*1440,0),0)</f>
        <v>0.99999999999991651</v>
      </c>
      <c r="L15630" s="14">
        <f>2+L15371-Datos!$C$8-2</f>
        <v>12.280000000000001</v>
      </c>
      <c r="M15630" s="13" t="s">
        <v>339</v>
      </c>
      <c r="N15630" s="1" t="s">
        <v>1715</v>
      </c>
      <c r="O15630" s="1">
        <v>5</v>
      </c>
      <c r="P15630" s="1" t="s">
        <v>1141</v>
      </c>
      <c r="Q15630" s="4" t="s">
        <v>21</v>
      </c>
    </row>
    <row r="15631" spans="1:17" ht="22.5" x14ac:dyDescent="0.25">
      <c r="A15631" s="3">
        <v>544</v>
      </c>
      <c r="B15631" s="1" t="s">
        <v>1206</v>
      </c>
      <c r="C15631" s="1" t="s">
        <v>15</v>
      </c>
      <c r="D15631" s="1" t="s">
        <v>93</v>
      </c>
      <c r="E15631" s="1">
        <v>19999999</v>
      </c>
      <c r="F15631" s="1" t="s">
        <v>1138</v>
      </c>
      <c r="G15631" s="1">
        <v>2245114</v>
      </c>
      <c r="H15631" s="1" t="s">
        <v>1207</v>
      </c>
      <c r="I15631" s="2">
        <v>45097</v>
      </c>
      <c r="J15631" s="15" t="str">
        <f>MID(Tabla1[[#This Row],[HORA]],1,5)</f>
        <v>11:14</v>
      </c>
      <c r="K15631" s="16">
        <f>IF(Tabla1[[#This Row],[FECHA]]=I15632,IF(J15632-J15631&gt;0,(J15632-J15631)*1440,0),0)</f>
        <v>1.0000000000000764</v>
      </c>
      <c r="L15631" s="14">
        <f>2+L15372-Datos!$C$8-2</f>
        <v>11.310000000000002</v>
      </c>
      <c r="M15631" s="13" t="s">
        <v>779</v>
      </c>
      <c r="N15631" s="1" t="s">
        <v>26</v>
      </c>
      <c r="O15631" s="1">
        <v>0</v>
      </c>
      <c r="P15631" s="1" t="s">
        <v>1141</v>
      </c>
      <c r="Q15631" s="4" t="s">
        <v>21</v>
      </c>
    </row>
    <row r="15632" spans="1:17" ht="22.5" x14ac:dyDescent="0.25">
      <c r="A15632" s="3">
        <v>4415</v>
      </c>
      <c r="B15632" s="1" t="s">
        <v>13805</v>
      </c>
      <c r="C15632" s="1" t="s">
        <v>15</v>
      </c>
      <c r="D15632" s="1" t="s">
        <v>40</v>
      </c>
      <c r="E15632" s="1">
        <v>49052805</v>
      </c>
      <c r="F15632" s="1" t="s">
        <v>13806</v>
      </c>
      <c r="G15632" s="1">
        <v>2792741</v>
      </c>
      <c r="H15632" s="1" t="s">
        <v>11286</v>
      </c>
      <c r="I15632" s="2">
        <v>45097</v>
      </c>
      <c r="J15632" s="15" t="str">
        <f>MID(Tabla1[[#This Row],[HORA]],1,5)</f>
        <v>11:15</v>
      </c>
      <c r="K15632" s="16">
        <f>IF(Tabla1[[#This Row],[FECHA]]=I15633,IF(J15633-J15632&gt;0,(J15633-J15632)*1440,0),0)</f>
        <v>0</v>
      </c>
      <c r="L15632" s="14">
        <f>2+L15373-Datos!$C$8-2</f>
        <v>16.199000000000002</v>
      </c>
      <c r="M15632" s="13" t="s">
        <v>764</v>
      </c>
      <c r="N15632" s="1" t="s">
        <v>583</v>
      </c>
      <c r="O15632" s="1">
        <v>10</v>
      </c>
      <c r="P15632" s="1" t="s">
        <v>27</v>
      </c>
      <c r="Q15632" s="4" t="s">
        <v>21</v>
      </c>
    </row>
    <row r="15633" spans="1:17" ht="22.5" x14ac:dyDescent="0.25">
      <c r="A15633" s="3">
        <v>11130</v>
      </c>
      <c r="B15633" s="1" t="s">
        <v>34533</v>
      </c>
      <c r="C15633" s="1" t="s">
        <v>15</v>
      </c>
      <c r="D15633" s="1" t="s">
        <v>40</v>
      </c>
      <c r="E15633" s="1">
        <v>16691878</v>
      </c>
      <c r="F15633" s="1" t="s">
        <v>16142</v>
      </c>
      <c r="G15633" s="1">
        <v>2245116</v>
      </c>
      <c r="H15633" s="1" t="s">
        <v>16143</v>
      </c>
      <c r="I15633" s="2">
        <v>45097</v>
      </c>
      <c r="J15633" s="15" t="str">
        <f>MID(Tabla1[[#This Row],[HORA]],1,5)</f>
        <v>11:15</v>
      </c>
      <c r="K15633" s="16">
        <f>IF(Tabla1[[#This Row],[FECHA]]=I15634,IF(J15634-J15633&gt;0,(J15634-J15633)*1440,0),0)</f>
        <v>1.0000000000000764</v>
      </c>
      <c r="L15633" s="14">
        <f>2+L15374-Datos!$C$8-2</f>
        <v>16.067600000000002</v>
      </c>
      <c r="M15633" s="13" t="s">
        <v>764</v>
      </c>
      <c r="N15633" s="1" t="s">
        <v>12268</v>
      </c>
      <c r="O15633" s="1">
        <v>10</v>
      </c>
      <c r="P15633" s="1" t="s">
        <v>1141</v>
      </c>
      <c r="Q15633" s="4" t="s">
        <v>21</v>
      </c>
    </row>
    <row r="15634" spans="1:17" ht="22.5" x14ac:dyDescent="0.25">
      <c r="A15634" s="3">
        <v>545</v>
      </c>
      <c r="B15634" s="1" t="s">
        <v>1208</v>
      </c>
      <c r="C15634" s="1" t="s">
        <v>15</v>
      </c>
      <c r="D15634" s="1" t="s">
        <v>82</v>
      </c>
      <c r="E15634" s="1">
        <v>19999999</v>
      </c>
      <c r="F15634" s="1" t="s">
        <v>1138</v>
      </c>
      <c r="G15634" s="1">
        <v>2245117</v>
      </c>
      <c r="H15634" s="1" t="s">
        <v>1209</v>
      </c>
      <c r="I15634" s="2">
        <v>45097</v>
      </c>
      <c r="J15634" s="15" t="str">
        <f>MID(Tabla1[[#This Row],[HORA]],1,5)</f>
        <v>11:16</v>
      </c>
      <c r="K15634" s="16">
        <f>IF(Tabla1[[#This Row],[FECHA]]=I15635,IF(J15635-J15634&gt;0,(J15635-J15634)*1440,0),0)</f>
        <v>0</v>
      </c>
      <c r="L15634" s="14">
        <f>2+L15375-Datos!$C$8-2</f>
        <v>11.906600000000003</v>
      </c>
      <c r="M15634" s="13" t="s">
        <v>781</v>
      </c>
      <c r="N15634" s="1" t="s">
        <v>230</v>
      </c>
      <c r="O15634" s="1">
        <v>0</v>
      </c>
      <c r="P15634" s="1" t="s">
        <v>1141</v>
      </c>
      <c r="Q15634" s="4" t="s">
        <v>21</v>
      </c>
    </row>
    <row r="15635" spans="1:17" ht="22.5" x14ac:dyDescent="0.25">
      <c r="A15635" s="3">
        <v>546</v>
      </c>
      <c r="B15635" s="1" t="s">
        <v>1208</v>
      </c>
      <c r="C15635" s="1" t="s">
        <v>15</v>
      </c>
      <c r="D15635" s="1" t="s">
        <v>82</v>
      </c>
      <c r="E15635" s="1">
        <v>19999999</v>
      </c>
      <c r="F15635" s="1" t="s">
        <v>1138</v>
      </c>
      <c r="G15635" s="1">
        <v>2245117</v>
      </c>
      <c r="H15635" s="1" t="s">
        <v>1209</v>
      </c>
      <c r="I15635" s="2">
        <v>45097</v>
      </c>
      <c r="J15635" s="15" t="str">
        <f>MID(Tabla1[[#This Row],[HORA]],1,5)</f>
        <v>11:16</v>
      </c>
      <c r="K15635" s="16">
        <f>IF(Tabla1[[#This Row],[FECHA]]=I15636,IF(J15636-J15635&gt;0,(J15636-J15635)*1440,0),0)</f>
        <v>0.99999999999991651</v>
      </c>
      <c r="L15635" s="14">
        <f>2+L15376-Datos!$C$8-2</f>
        <v>14.118500000000001</v>
      </c>
      <c r="M15635" s="13" t="s">
        <v>781</v>
      </c>
      <c r="N15635" s="1" t="s">
        <v>1162</v>
      </c>
      <c r="O15635" s="1">
        <v>0</v>
      </c>
      <c r="P15635" s="1" t="s">
        <v>1141</v>
      </c>
      <c r="Q15635" s="4" t="s">
        <v>21</v>
      </c>
    </row>
    <row r="15636" spans="1:17" ht="22.5" x14ac:dyDescent="0.25">
      <c r="A15636" s="3">
        <v>547</v>
      </c>
      <c r="B15636" s="1" t="s">
        <v>1210</v>
      </c>
      <c r="C15636" s="1" t="s">
        <v>15</v>
      </c>
      <c r="D15636" s="1" t="s">
        <v>71</v>
      </c>
      <c r="E15636" s="1">
        <v>19999999</v>
      </c>
      <c r="F15636" s="1" t="s">
        <v>1138</v>
      </c>
      <c r="G15636" s="1">
        <v>2245120</v>
      </c>
      <c r="H15636" s="1" t="s">
        <v>1166</v>
      </c>
      <c r="I15636" s="2">
        <v>45097</v>
      </c>
      <c r="J15636" s="15" t="str">
        <f>MID(Tabla1[[#This Row],[HORA]],1,5)</f>
        <v>11:17</v>
      </c>
      <c r="K15636" s="16">
        <f>IF(Tabla1[[#This Row],[FECHA]]=I15637,IF(J15637-J15636&gt;0,(J15637-J15636)*1440,0),0)</f>
        <v>0</v>
      </c>
      <c r="L15636" s="14">
        <f>2+L15377-Datos!$C$8-2</f>
        <v>17.1188</v>
      </c>
      <c r="M15636" s="13" t="s">
        <v>767</v>
      </c>
      <c r="N15636" s="1" t="s">
        <v>230</v>
      </c>
      <c r="O15636" s="1">
        <v>0</v>
      </c>
      <c r="P15636" s="1" t="s">
        <v>1141</v>
      </c>
      <c r="Q15636" s="4" t="s">
        <v>21</v>
      </c>
    </row>
    <row r="15637" spans="1:17" ht="22.5" x14ac:dyDescent="0.25">
      <c r="A15637" s="3">
        <v>548</v>
      </c>
      <c r="B15637" s="1" t="s">
        <v>1210</v>
      </c>
      <c r="C15637" s="1" t="s">
        <v>15</v>
      </c>
      <c r="D15637" s="1" t="s">
        <v>71</v>
      </c>
      <c r="E15637" s="1">
        <v>19999999</v>
      </c>
      <c r="F15637" s="1" t="s">
        <v>1138</v>
      </c>
      <c r="G15637" s="1">
        <v>2245120</v>
      </c>
      <c r="H15637" s="1" t="s">
        <v>1166</v>
      </c>
      <c r="I15637" s="2">
        <v>45097</v>
      </c>
      <c r="J15637" s="15" t="str">
        <f>MID(Tabla1[[#This Row],[HORA]],1,5)</f>
        <v>11:17</v>
      </c>
      <c r="K15637" s="16">
        <f>IF(Tabla1[[#This Row],[FECHA]]=I15638,IF(J15638-J15637&gt;0,(J15638-J15637)*1440,0),0)</f>
        <v>3.9999999999999858</v>
      </c>
      <c r="L15637" s="14">
        <f>2+L15378-Datos!$C$8-2</f>
        <v>16.571300000000001</v>
      </c>
      <c r="M15637" s="13" t="s">
        <v>767</v>
      </c>
      <c r="N15637" s="1" t="s">
        <v>1162</v>
      </c>
      <c r="O15637" s="1">
        <v>0</v>
      </c>
      <c r="P15637" s="1" t="s">
        <v>1141</v>
      </c>
      <c r="Q15637" s="4" t="s">
        <v>21</v>
      </c>
    </row>
    <row r="15638" spans="1:17" ht="22.5" x14ac:dyDescent="0.25">
      <c r="A15638" s="3">
        <v>11131</v>
      </c>
      <c r="B15638" s="1" t="s">
        <v>34534</v>
      </c>
      <c r="C15638" s="1" t="s">
        <v>15</v>
      </c>
      <c r="D15638" s="1" t="s">
        <v>40</v>
      </c>
      <c r="E15638" s="1">
        <v>43604833</v>
      </c>
      <c r="F15638" s="1" t="s">
        <v>34535</v>
      </c>
      <c r="G15638" s="1">
        <v>2245121</v>
      </c>
      <c r="H15638" s="1" t="s">
        <v>34536</v>
      </c>
      <c r="I15638" s="2">
        <v>45097</v>
      </c>
      <c r="J15638" s="15" t="str">
        <f>MID(Tabla1[[#This Row],[HORA]],1,5)</f>
        <v>11:21</v>
      </c>
      <c r="K15638" s="16">
        <f>IF(Tabla1[[#This Row],[FECHA]]=I15639,IF(J15639-J15638&gt;0,(J15639-J15638)*1440,0),0)</f>
        <v>1.0000000000000764</v>
      </c>
      <c r="L15638" s="14">
        <f>2+L15379-Datos!$C$8-2</f>
        <v>10.420000000000002</v>
      </c>
      <c r="M15638" s="13" t="s">
        <v>74</v>
      </c>
      <c r="N15638" s="1" t="s">
        <v>847</v>
      </c>
      <c r="O15638" s="1">
        <v>25</v>
      </c>
      <c r="P15638" s="1" t="s">
        <v>1141</v>
      </c>
      <c r="Q15638" s="4" t="s">
        <v>21</v>
      </c>
    </row>
    <row r="15639" spans="1:17" ht="22.5" x14ac:dyDescent="0.25">
      <c r="A15639" s="3">
        <v>4416</v>
      </c>
      <c r="B15639" s="1" t="s">
        <v>13807</v>
      </c>
      <c r="C15639" s="1" t="s">
        <v>15</v>
      </c>
      <c r="D15639" s="1" t="s">
        <v>119</v>
      </c>
      <c r="E15639" s="1">
        <v>16587894</v>
      </c>
      <c r="F15639" s="1" t="s">
        <v>13808</v>
      </c>
      <c r="G15639" s="1">
        <v>2245122</v>
      </c>
      <c r="H15639" s="1" t="s">
        <v>13809</v>
      </c>
      <c r="I15639" s="2">
        <v>45097</v>
      </c>
      <c r="J15639" s="15" t="str">
        <f>MID(Tabla1[[#This Row],[HORA]],1,5)</f>
        <v>11:22</v>
      </c>
      <c r="K15639" s="16">
        <f>IF(Tabla1[[#This Row],[FECHA]]=I15640,IF(J15640-J15639&gt;0,(J15640-J15639)*1440,0),0)</f>
        <v>2.9999999999999094</v>
      </c>
      <c r="L15639" s="14">
        <f>2+L15380-Datos!$C$8-2</f>
        <v>9.5200000000000031</v>
      </c>
      <c r="M15639" s="13" t="s">
        <v>2879</v>
      </c>
      <c r="N15639" s="1" t="s">
        <v>10486</v>
      </c>
      <c r="O15639" s="1">
        <v>20</v>
      </c>
      <c r="P15639" s="1" t="s">
        <v>27</v>
      </c>
      <c r="Q15639" s="4" t="s">
        <v>21</v>
      </c>
    </row>
    <row r="15640" spans="1:17" ht="22.5" x14ac:dyDescent="0.25">
      <c r="A15640" s="3">
        <v>11132</v>
      </c>
      <c r="B15640" s="1" t="s">
        <v>34537</v>
      </c>
      <c r="C15640" s="1" t="s">
        <v>15</v>
      </c>
      <c r="D15640" s="1" t="s">
        <v>23</v>
      </c>
      <c r="E15640" s="1">
        <v>74809589</v>
      </c>
      <c r="F15640" s="1" t="s">
        <v>34538</v>
      </c>
      <c r="G15640" s="1">
        <v>2245123</v>
      </c>
      <c r="H15640" s="1" t="s">
        <v>34539</v>
      </c>
      <c r="I15640" s="2">
        <v>45097</v>
      </c>
      <c r="J15640" s="15" t="str">
        <f>MID(Tabla1[[#This Row],[HORA]],1,5)</f>
        <v>11:25</v>
      </c>
      <c r="K15640" s="16">
        <f>IF(Tabla1[[#This Row],[FECHA]]=I15641,IF(J15641-J15640&gt;0,(J15641-J15640)*1440,0),0)</f>
        <v>1.0000000000000764</v>
      </c>
      <c r="L15640" s="14">
        <f>2+L15381-Datos!$C$8-2</f>
        <v>10.720000000000002</v>
      </c>
      <c r="M15640" s="13" t="s">
        <v>708</v>
      </c>
      <c r="N15640" s="1" t="s">
        <v>27240</v>
      </c>
      <c r="O15640" s="1">
        <v>10</v>
      </c>
      <c r="P15640" s="1" t="s">
        <v>1141</v>
      </c>
      <c r="Q15640" s="4" t="s">
        <v>21</v>
      </c>
    </row>
    <row r="15641" spans="1:17" ht="22.5" x14ac:dyDescent="0.25">
      <c r="A15641" s="3">
        <v>16499</v>
      </c>
      <c r="B15641" s="1" t="s">
        <v>50029</v>
      </c>
      <c r="C15641" s="1" t="s">
        <v>15</v>
      </c>
      <c r="D15641" s="1" t="s">
        <v>33</v>
      </c>
      <c r="E15641" s="1">
        <v>20604453331</v>
      </c>
      <c r="F15641" s="1" t="s">
        <v>50030</v>
      </c>
      <c r="G15641" s="1">
        <v>2854807</v>
      </c>
      <c r="H15641" s="1" t="s">
        <v>50031</v>
      </c>
      <c r="I15641" s="2">
        <v>45097</v>
      </c>
      <c r="J15641" s="15" t="str">
        <f>MID(Tabla1[[#This Row],[HORA]],1,5)</f>
        <v>11:26</v>
      </c>
      <c r="K15641" s="16">
        <f>IF(Tabla1[[#This Row],[FECHA]]=I15642,IF(J15642-J15641&gt;0,(J15642-J15641)*1440,0),0)</f>
        <v>0.99999999999991651</v>
      </c>
      <c r="L15641" s="14">
        <f>2+L15382-Datos!$C$8-2</f>
        <v>12.220000000000002</v>
      </c>
      <c r="M15641" s="13" t="s">
        <v>714</v>
      </c>
      <c r="N15641" s="1" t="s">
        <v>50032</v>
      </c>
      <c r="O15641" s="1">
        <v>80</v>
      </c>
      <c r="P15641" s="1" t="s">
        <v>27</v>
      </c>
      <c r="Q15641" s="4" t="s">
        <v>21</v>
      </c>
    </row>
    <row r="15642" spans="1:17" ht="22.5" x14ac:dyDescent="0.25">
      <c r="A15642" s="3">
        <v>4417</v>
      </c>
      <c r="B15642" s="1" t="s">
        <v>13810</v>
      </c>
      <c r="C15642" s="1" t="s">
        <v>15</v>
      </c>
      <c r="D15642" s="1" t="s">
        <v>40</v>
      </c>
      <c r="E15642" s="1">
        <v>16653273</v>
      </c>
      <c r="F15642" s="1" t="s">
        <v>7805</v>
      </c>
      <c r="G15642" s="1">
        <v>2245124</v>
      </c>
      <c r="H15642" s="1" t="s">
        <v>13811</v>
      </c>
      <c r="I15642" s="2">
        <v>45097</v>
      </c>
      <c r="J15642" s="15" t="str">
        <f>MID(Tabla1[[#This Row],[HORA]],1,5)</f>
        <v>11:27</v>
      </c>
      <c r="K15642" s="16">
        <f>IF(Tabla1[[#This Row],[FECHA]]=I15643,IF(J15643-J15642&gt;0,(J15643-J15642)*1440,0),0)</f>
        <v>1.9999999999999929</v>
      </c>
      <c r="L15642" s="14">
        <f>2+L15383-Datos!$C$8-2</f>
        <v>13.570000000000002</v>
      </c>
      <c r="M15642" s="13" t="s">
        <v>80</v>
      </c>
      <c r="N15642" s="1" t="s">
        <v>13812</v>
      </c>
      <c r="O15642" s="1">
        <v>10</v>
      </c>
      <c r="P15642" s="1" t="s">
        <v>27</v>
      </c>
      <c r="Q15642" s="4" t="s">
        <v>21</v>
      </c>
    </row>
    <row r="15643" spans="1:17" ht="22.5" x14ac:dyDescent="0.25">
      <c r="A15643" s="3">
        <v>11133</v>
      </c>
      <c r="B15643" s="1" t="s">
        <v>34540</v>
      </c>
      <c r="C15643" s="1" t="s">
        <v>15</v>
      </c>
      <c r="D15643" s="1" t="s">
        <v>40</v>
      </c>
      <c r="E15643" s="1">
        <v>2617333</v>
      </c>
      <c r="F15643" s="1" t="s">
        <v>34541</v>
      </c>
      <c r="G15643" s="1">
        <v>2245125</v>
      </c>
      <c r="H15643" s="1" t="s">
        <v>34542</v>
      </c>
      <c r="I15643" s="2">
        <v>45097</v>
      </c>
      <c r="J15643" s="15" t="str">
        <f>MID(Tabla1[[#This Row],[HORA]],1,5)</f>
        <v>11:29</v>
      </c>
      <c r="K15643" s="16">
        <f>IF(Tabla1[[#This Row],[FECHA]]=I15644,IF(J15644-J15643&gt;0,(J15644-J15643)*1440,0),0)</f>
        <v>5.0000000000000622</v>
      </c>
      <c r="L15643" s="14">
        <f>2+L15384-Datos!$C$8-2</f>
        <v>15.720000000000002</v>
      </c>
      <c r="M15643" s="13" t="s">
        <v>84</v>
      </c>
      <c r="N15643" s="1" t="s">
        <v>6102</v>
      </c>
      <c r="O15643" s="1">
        <v>15</v>
      </c>
      <c r="P15643" s="1" t="s">
        <v>1141</v>
      </c>
      <c r="Q15643" s="4" t="s">
        <v>21</v>
      </c>
    </row>
    <row r="15644" spans="1:17" ht="22.5" x14ac:dyDescent="0.25">
      <c r="A15644" s="3">
        <v>11134</v>
      </c>
      <c r="B15644" s="1" t="s">
        <v>34543</v>
      </c>
      <c r="C15644" s="1" t="s">
        <v>15</v>
      </c>
      <c r="D15644" s="1" t="s">
        <v>33</v>
      </c>
      <c r="E15644" s="1">
        <v>75532220</v>
      </c>
      <c r="F15644" s="1" t="s">
        <v>34544</v>
      </c>
      <c r="G15644" s="1">
        <v>45517294</v>
      </c>
      <c r="H15644" s="1" t="s">
        <v>34545</v>
      </c>
      <c r="I15644" s="2">
        <v>45097</v>
      </c>
      <c r="J15644" s="15" t="str">
        <f>MID(Tabla1[[#This Row],[HORA]],1,5)</f>
        <v>11:34</v>
      </c>
      <c r="K15644" s="16">
        <f>IF(Tabla1[[#This Row],[FECHA]]=I15645,IF(J15645-J15644&gt;0,(J15645-J15644)*1440,0),0)</f>
        <v>7.9999999999999716</v>
      </c>
      <c r="L15644" s="14">
        <f>2+L15385-Datos!$C$8-2</f>
        <v>17.420000000000002</v>
      </c>
      <c r="M15644" s="13" t="s">
        <v>4273</v>
      </c>
      <c r="N15644" s="1" t="s">
        <v>34546</v>
      </c>
      <c r="O15644" s="1">
        <v>13</v>
      </c>
      <c r="P15644" s="1" t="s">
        <v>1141</v>
      </c>
      <c r="Q15644" s="4" t="s">
        <v>21</v>
      </c>
    </row>
    <row r="15645" spans="1:17" ht="22.5" x14ac:dyDescent="0.25">
      <c r="A15645" s="3">
        <v>11135</v>
      </c>
      <c r="B15645" s="1" t="s">
        <v>34547</v>
      </c>
      <c r="C15645" s="1" t="s">
        <v>15</v>
      </c>
      <c r="D15645" s="1" t="s">
        <v>40</v>
      </c>
      <c r="E15645" s="1">
        <v>6442118</v>
      </c>
      <c r="F15645" s="1" t="s">
        <v>21366</v>
      </c>
      <c r="G15645" s="1">
        <v>2245129</v>
      </c>
      <c r="H15645" s="1" t="s">
        <v>34548</v>
      </c>
      <c r="I15645" s="2">
        <v>45097</v>
      </c>
      <c r="J15645" s="15" t="str">
        <f>MID(Tabla1[[#This Row],[HORA]],1,5)</f>
        <v>11:42</v>
      </c>
      <c r="K15645" s="16">
        <f>IF(Tabla1[[#This Row],[FECHA]]=I15646,IF(J15646-J15645&gt;0,(J15646-J15645)*1440,0),0)</f>
        <v>2.9999999999999893</v>
      </c>
      <c r="L15645" s="14">
        <f>2+L15386-Datos!$C$8-2</f>
        <v>14.580000000000002</v>
      </c>
      <c r="M15645" s="13" t="s">
        <v>3945</v>
      </c>
      <c r="N15645" s="1" t="s">
        <v>8473</v>
      </c>
      <c r="O15645" s="1">
        <v>10</v>
      </c>
      <c r="P15645" s="1" t="s">
        <v>1141</v>
      </c>
      <c r="Q15645" s="4" t="s">
        <v>21</v>
      </c>
    </row>
    <row r="15646" spans="1:17" ht="22.5" x14ac:dyDescent="0.25">
      <c r="A15646" s="3">
        <v>11136</v>
      </c>
      <c r="B15646" s="1" t="s">
        <v>34549</v>
      </c>
      <c r="C15646" s="1" t="s">
        <v>15</v>
      </c>
      <c r="D15646" s="1" t="s">
        <v>40</v>
      </c>
      <c r="E15646" s="1">
        <v>43607260</v>
      </c>
      <c r="F15646" s="1" t="s">
        <v>34550</v>
      </c>
      <c r="G15646" s="1">
        <v>16674523</v>
      </c>
      <c r="H15646" s="1" t="s">
        <v>34551</v>
      </c>
      <c r="I15646" s="2">
        <v>45097</v>
      </c>
      <c r="J15646" s="15" t="str">
        <f>MID(Tabla1[[#This Row],[HORA]],1,5)</f>
        <v>11:45</v>
      </c>
      <c r="K15646" s="16">
        <f>IF(Tabla1[[#This Row],[FECHA]]=I15647,IF(J15647-J15646&gt;0,(J15647-J15646)*1440,0),0)</f>
        <v>1.9999999999999929</v>
      </c>
      <c r="L15646" s="14">
        <f>2+L15387-Datos!$C$8-2</f>
        <v>15.520000000000003</v>
      </c>
      <c r="M15646" s="13" t="s">
        <v>3950</v>
      </c>
      <c r="N15646" s="1" t="s">
        <v>34552</v>
      </c>
      <c r="O15646" s="1">
        <v>15</v>
      </c>
      <c r="P15646" s="1" t="s">
        <v>1141</v>
      </c>
      <c r="Q15646" s="4" t="s">
        <v>21</v>
      </c>
    </row>
    <row r="15647" spans="1:17" ht="22.5" x14ac:dyDescent="0.25">
      <c r="A15647" s="3">
        <v>11137</v>
      </c>
      <c r="B15647" s="1" t="s">
        <v>34553</v>
      </c>
      <c r="C15647" s="1" t="s">
        <v>15</v>
      </c>
      <c r="D15647" s="1" t="s">
        <v>40</v>
      </c>
      <c r="E15647" s="1">
        <v>75668271</v>
      </c>
      <c r="F15647" s="1" t="s">
        <v>34554</v>
      </c>
      <c r="G15647" s="1">
        <v>2245130</v>
      </c>
      <c r="H15647" s="1" t="s">
        <v>34555</v>
      </c>
      <c r="I15647" s="2">
        <v>45097</v>
      </c>
      <c r="J15647" s="15" t="str">
        <f>MID(Tabla1[[#This Row],[HORA]],1,5)</f>
        <v>11:47</v>
      </c>
      <c r="K15647" s="16">
        <f>IF(Tabla1[[#This Row],[FECHA]]=I15648,IF(J15648-J15647&gt;0,(J15648-J15647)*1440,0),0)</f>
        <v>1.0000000000000764</v>
      </c>
      <c r="L15647" s="14">
        <f>2+L15388-Datos!$C$8-2</f>
        <v>15.760000000000002</v>
      </c>
      <c r="M15647" s="13" t="s">
        <v>5413</v>
      </c>
      <c r="N15647" s="1" t="s">
        <v>34556</v>
      </c>
      <c r="O15647" s="1">
        <v>10</v>
      </c>
      <c r="P15647" s="1" t="s">
        <v>1141</v>
      </c>
      <c r="Q15647" s="4" t="s">
        <v>21</v>
      </c>
    </row>
    <row r="15648" spans="1:17" ht="22.5" x14ac:dyDescent="0.25">
      <c r="A15648" s="3">
        <v>4418</v>
      </c>
      <c r="B15648" s="1" t="s">
        <v>13813</v>
      </c>
      <c r="C15648" s="1" t="s">
        <v>15</v>
      </c>
      <c r="D15648" s="1" t="s">
        <v>33</v>
      </c>
      <c r="E15648" s="1">
        <v>42515861</v>
      </c>
      <c r="F15648" s="1" t="s">
        <v>13814</v>
      </c>
      <c r="G15648" s="1">
        <v>41711494</v>
      </c>
      <c r="H15648" s="1" t="s">
        <v>13815</v>
      </c>
      <c r="I15648" s="2">
        <v>45097</v>
      </c>
      <c r="J15648" s="15" t="str">
        <f>MID(Tabla1[[#This Row],[HORA]],1,5)</f>
        <v>11:48</v>
      </c>
      <c r="K15648" s="16">
        <f>IF(Tabla1[[#This Row],[FECHA]]=I15649,IF(J15649-J15648&gt;0,(J15649-J15648)*1440,0),0)</f>
        <v>1.9999999999999929</v>
      </c>
      <c r="L15648" s="14">
        <f>2+L15389-Datos!$C$8-2</f>
        <v>13.430000000000003</v>
      </c>
      <c r="M15648" s="13" t="s">
        <v>2271</v>
      </c>
      <c r="N15648" s="1" t="s">
        <v>13816</v>
      </c>
      <c r="O15648" s="1">
        <v>20</v>
      </c>
      <c r="P15648" s="1" t="s">
        <v>27</v>
      </c>
      <c r="Q15648" s="4" t="s">
        <v>21</v>
      </c>
    </row>
    <row r="15649" spans="1:17" ht="22.5" x14ac:dyDescent="0.25">
      <c r="A15649" s="3">
        <v>11138</v>
      </c>
      <c r="B15649" s="1" t="s">
        <v>34557</v>
      </c>
      <c r="C15649" s="1" t="s">
        <v>15</v>
      </c>
      <c r="D15649" s="1" t="s">
        <v>33</v>
      </c>
      <c r="E15649" s="1">
        <v>16467843</v>
      </c>
      <c r="F15649" s="1" t="s">
        <v>34558</v>
      </c>
      <c r="G15649" s="1">
        <v>2245131</v>
      </c>
      <c r="H15649" s="1" t="s">
        <v>34559</v>
      </c>
      <c r="I15649" s="2">
        <v>45097</v>
      </c>
      <c r="J15649" s="15" t="str">
        <f>MID(Tabla1[[#This Row],[HORA]],1,5)</f>
        <v>11:50</v>
      </c>
      <c r="K15649" s="16">
        <f>IF(Tabla1[[#This Row],[FECHA]]=I15650,IF(J15650-J15649&gt;0,(J15650-J15649)*1440,0),0)</f>
        <v>3.9999999999999858</v>
      </c>
      <c r="L15649" s="14">
        <f>2+L15390-Datos!$C$8-2</f>
        <v>14.670000000000002</v>
      </c>
      <c r="M15649" s="13" t="s">
        <v>5239</v>
      </c>
      <c r="N15649" s="1" t="s">
        <v>34560</v>
      </c>
      <c r="O15649" s="1">
        <v>50</v>
      </c>
      <c r="P15649" s="1" t="s">
        <v>1141</v>
      </c>
      <c r="Q15649" s="4" t="s">
        <v>21</v>
      </c>
    </row>
    <row r="15650" spans="1:17" ht="22.5" x14ac:dyDescent="0.25">
      <c r="A15650" s="3">
        <v>4419</v>
      </c>
      <c r="B15650" s="1" t="s">
        <v>13817</v>
      </c>
      <c r="C15650" s="1" t="s">
        <v>15</v>
      </c>
      <c r="D15650" s="1" t="s">
        <v>40</v>
      </c>
      <c r="E15650" s="1">
        <v>2804167</v>
      </c>
      <c r="F15650" s="1" t="s">
        <v>13818</v>
      </c>
      <c r="G15650" s="1">
        <v>2795339</v>
      </c>
      <c r="H15650" s="1" t="s">
        <v>13819</v>
      </c>
      <c r="I15650" s="2">
        <v>45097</v>
      </c>
      <c r="J15650" s="15" t="str">
        <f>MID(Tabla1[[#This Row],[HORA]],1,5)</f>
        <v>11:54</v>
      </c>
      <c r="K15650" s="16">
        <f>IF(Tabla1[[#This Row],[FECHA]]=I15651,IF(J15651-J15650&gt;0,(J15651-J15650)*1440,0),0)</f>
        <v>2.9999999999999094</v>
      </c>
      <c r="L15650" s="14">
        <f>2+L15391-Datos!$C$8-2</f>
        <v>14.360000000000003</v>
      </c>
      <c r="M15650" s="13" t="s">
        <v>571</v>
      </c>
      <c r="N15650" s="1" t="s">
        <v>13820</v>
      </c>
      <c r="O15650" s="1">
        <v>10</v>
      </c>
      <c r="P15650" s="1" t="s">
        <v>27</v>
      </c>
      <c r="Q15650" s="4" t="s">
        <v>21</v>
      </c>
    </row>
    <row r="15651" spans="1:17" ht="22.5" x14ac:dyDescent="0.25">
      <c r="A15651" s="3">
        <v>11139</v>
      </c>
      <c r="B15651" s="1" t="s">
        <v>34561</v>
      </c>
      <c r="C15651" s="1" t="s">
        <v>15</v>
      </c>
      <c r="D15651" s="1" t="s">
        <v>40</v>
      </c>
      <c r="E15651" s="1">
        <v>41280168</v>
      </c>
      <c r="F15651" s="1" t="s">
        <v>34562</v>
      </c>
      <c r="G15651" s="1">
        <v>2245133</v>
      </c>
      <c r="H15651" s="1" t="s">
        <v>34563</v>
      </c>
      <c r="I15651" s="2">
        <v>45097</v>
      </c>
      <c r="J15651" s="15" t="str">
        <f>MID(Tabla1[[#This Row],[HORA]],1,5)</f>
        <v>11:57</v>
      </c>
      <c r="K15651" s="16">
        <f>IF(Tabla1[[#This Row],[FECHA]]=I15652,IF(J15652-J15651&gt;0,(J15652-J15651)*1440,0),0)</f>
        <v>1.9999999999999929</v>
      </c>
      <c r="L15651" s="14">
        <f>2+L15392-Datos!$C$8-2</f>
        <v>15.740000000000002</v>
      </c>
      <c r="M15651" s="13" t="s">
        <v>3215</v>
      </c>
      <c r="N15651" s="1" t="s">
        <v>34564</v>
      </c>
      <c r="O15651" s="1">
        <v>15</v>
      </c>
      <c r="P15651" s="1" t="s">
        <v>1141</v>
      </c>
      <c r="Q15651" s="4" t="s">
        <v>21</v>
      </c>
    </row>
    <row r="15652" spans="1:17" ht="22.5" x14ac:dyDescent="0.25">
      <c r="A15652" s="3">
        <v>11140</v>
      </c>
      <c r="B15652" s="1" t="s">
        <v>34565</v>
      </c>
      <c r="C15652" s="1" t="s">
        <v>15</v>
      </c>
      <c r="D15652" s="1" t="s">
        <v>40</v>
      </c>
      <c r="E15652" s="1">
        <v>47753071</v>
      </c>
      <c r="F15652" s="1" t="s">
        <v>34566</v>
      </c>
      <c r="G15652" s="1">
        <v>73258741</v>
      </c>
      <c r="H15652" s="1" t="s">
        <v>34567</v>
      </c>
      <c r="I15652" s="2">
        <v>45097</v>
      </c>
      <c r="J15652" s="15" t="str">
        <f>MID(Tabla1[[#This Row],[HORA]],1,5)</f>
        <v>11:59</v>
      </c>
      <c r="K15652" s="16">
        <f>IF(Tabla1[[#This Row],[FECHA]]=I15653,IF(J15653-J15652&gt;0,(J15653-J15652)*1440,0),0)</f>
        <v>2.0000000000000728</v>
      </c>
      <c r="L15652" s="14">
        <f>2+L15393-Datos!$C$8-2</f>
        <v>15.680000000000003</v>
      </c>
      <c r="M15652" s="13" t="s">
        <v>269</v>
      </c>
      <c r="N15652" s="1" t="s">
        <v>34568</v>
      </c>
      <c r="O15652" s="1">
        <v>10</v>
      </c>
      <c r="P15652" s="1" t="s">
        <v>1141</v>
      </c>
      <c r="Q15652" s="4" t="s">
        <v>21</v>
      </c>
    </row>
    <row r="15653" spans="1:17" ht="22.5" x14ac:dyDescent="0.25">
      <c r="A15653" s="3">
        <v>11141</v>
      </c>
      <c r="B15653" s="1" t="s">
        <v>34569</v>
      </c>
      <c r="C15653" s="1" t="s">
        <v>15</v>
      </c>
      <c r="D15653" s="1" t="s">
        <v>71</v>
      </c>
      <c r="E15653" s="1">
        <v>72079243</v>
      </c>
      <c r="F15653" s="1" t="s">
        <v>34570</v>
      </c>
      <c r="G15653" s="1">
        <v>47424942</v>
      </c>
      <c r="H15653" s="1" t="s">
        <v>34571</v>
      </c>
      <c r="I15653" s="2">
        <v>45097</v>
      </c>
      <c r="J15653" s="15" t="str">
        <f>MID(Tabla1[[#This Row],[HORA]],1,5)</f>
        <v>12:01</v>
      </c>
      <c r="K15653" s="16">
        <f>IF(Tabla1[[#This Row],[FECHA]]=I15654,IF(J15654-J15653&gt;0,(J15654-J15653)*1440,0),0)</f>
        <v>6.9999999999999751</v>
      </c>
      <c r="L15653" s="14">
        <f>2+L15394-Datos!$C$8-2</f>
        <v>15.580000000000002</v>
      </c>
      <c r="M15653" s="13" t="s">
        <v>858</v>
      </c>
      <c r="N15653" s="1" t="s">
        <v>12268</v>
      </c>
      <c r="O15653" s="1">
        <v>10</v>
      </c>
      <c r="P15653" s="1" t="s">
        <v>1141</v>
      </c>
      <c r="Q15653" s="4" t="s">
        <v>21</v>
      </c>
    </row>
    <row r="15654" spans="1:17" ht="22.5" x14ac:dyDescent="0.25">
      <c r="A15654" s="3">
        <v>11142</v>
      </c>
      <c r="B15654" s="1" t="s">
        <v>34572</v>
      </c>
      <c r="C15654" s="1" t="s">
        <v>15</v>
      </c>
      <c r="D15654" s="1" t="s">
        <v>40</v>
      </c>
      <c r="E15654" s="1">
        <v>16681716</v>
      </c>
      <c r="F15654" s="1" t="s">
        <v>34573</v>
      </c>
      <c r="G15654" s="1">
        <v>2245134</v>
      </c>
      <c r="H15654" s="1" t="s">
        <v>34574</v>
      </c>
      <c r="I15654" s="2">
        <v>45097</v>
      </c>
      <c r="J15654" s="15" t="str">
        <f>MID(Tabla1[[#This Row],[HORA]],1,5)</f>
        <v>12:08</v>
      </c>
      <c r="K15654" s="16">
        <f>IF(Tabla1[[#This Row],[FECHA]]=I15655,IF(J15655-J15654&gt;0,(J15655-J15654)*1440,0),0)</f>
        <v>0.99999999999999645</v>
      </c>
      <c r="L15654" s="14">
        <f>2+L15395-Datos!$C$8-2</f>
        <v>13.290000000000003</v>
      </c>
      <c r="M15654" s="13" t="s">
        <v>1753</v>
      </c>
      <c r="N15654" s="1" t="s">
        <v>34575</v>
      </c>
      <c r="O15654" s="1">
        <v>25</v>
      </c>
      <c r="P15654" s="1" t="s">
        <v>1141</v>
      </c>
      <c r="Q15654" s="4" t="s">
        <v>21</v>
      </c>
    </row>
    <row r="15655" spans="1:17" ht="22.5" x14ac:dyDescent="0.25">
      <c r="A15655" s="3">
        <v>549</v>
      </c>
      <c r="B15655" s="1" t="s">
        <v>1211</v>
      </c>
      <c r="C15655" s="1" t="s">
        <v>15</v>
      </c>
      <c r="D15655" s="1" t="s">
        <v>30</v>
      </c>
      <c r="E15655" s="1">
        <v>44919624</v>
      </c>
      <c r="F15655" s="1" t="s">
        <v>135</v>
      </c>
      <c r="G15655" s="1">
        <v>2245135</v>
      </c>
      <c r="H15655" s="1" t="s">
        <v>1212</v>
      </c>
      <c r="I15655" s="2">
        <v>45097</v>
      </c>
      <c r="J15655" s="15" t="str">
        <f>MID(Tabla1[[#This Row],[HORA]],1,5)</f>
        <v>12:09</v>
      </c>
      <c r="K15655" s="16">
        <f>IF(Tabla1[[#This Row],[FECHA]]=I15656,IF(J15656-J15655&gt;0,(J15656-J15655)*1440,0),0)</f>
        <v>2.9999999999999893</v>
      </c>
      <c r="L15655" s="14">
        <f>2+L15396-Datos!$C$8-2</f>
        <v>14.580000000000002</v>
      </c>
      <c r="M15655" s="13" t="s">
        <v>1213</v>
      </c>
      <c r="N15655" s="1" t="s">
        <v>1214</v>
      </c>
      <c r="O15655" s="1">
        <v>0</v>
      </c>
      <c r="P15655" s="1" t="s">
        <v>1141</v>
      </c>
      <c r="Q15655" s="4" t="s">
        <v>21</v>
      </c>
    </row>
    <row r="15656" spans="1:17" ht="22.5" x14ac:dyDescent="0.25">
      <c r="A15656" s="3">
        <v>11143</v>
      </c>
      <c r="B15656" s="1" t="s">
        <v>34576</v>
      </c>
      <c r="C15656" s="1" t="s">
        <v>15</v>
      </c>
      <c r="D15656" s="1" t="s">
        <v>61</v>
      </c>
      <c r="E15656" s="1">
        <v>25732773</v>
      </c>
      <c r="F15656" s="1" t="s">
        <v>34577</v>
      </c>
      <c r="G15656" s="1">
        <v>75550396</v>
      </c>
      <c r="H15656" s="1" t="s">
        <v>34578</v>
      </c>
      <c r="I15656" s="2">
        <v>45097</v>
      </c>
      <c r="J15656" s="15" t="str">
        <f>MID(Tabla1[[#This Row],[HORA]],1,5)</f>
        <v>12:12</v>
      </c>
      <c r="K15656" s="16">
        <f>IF(Tabla1[[#This Row],[FECHA]]=I15657,IF(J15657-J15656&gt;0,(J15657-J15656)*1440,0),0)</f>
        <v>0</v>
      </c>
      <c r="L15656" s="14">
        <f>2+L15397-Datos!$C$8-2</f>
        <v>13.590000000000003</v>
      </c>
      <c r="M15656" s="13" t="s">
        <v>2587</v>
      </c>
      <c r="N15656" s="1" t="s">
        <v>1145</v>
      </c>
      <c r="O15656" s="1">
        <v>20</v>
      </c>
      <c r="P15656" s="1" t="s">
        <v>1141</v>
      </c>
      <c r="Q15656" s="4" t="s">
        <v>21</v>
      </c>
    </row>
    <row r="15657" spans="1:17" ht="22.5" x14ac:dyDescent="0.25">
      <c r="A15657" s="3">
        <v>16500</v>
      </c>
      <c r="B15657" s="1" t="s">
        <v>50033</v>
      </c>
      <c r="C15657" s="1" t="s">
        <v>15</v>
      </c>
      <c r="D15657" s="1" t="s">
        <v>40</v>
      </c>
      <c r="E15657" s="1">
        <v>20606495413</v>
      </c>
      <c r="F15657" s="1" t="s">
        <v>48534</v>
      </c>
      <c r="G15657" s="1">
        <v>5642877</v>
      </c>
      <c r="H15657" s="1" t="s">
        <v>50034</v>
      </c>
      <c r="I15657" s="2">
        <v>45097</v>
      </c>
      <c r="J15657" s="15" t="str">
        <f>MID(Tabla1[[#This Row],[HORA]],1,5)</f>
        <v>12:12</v>
      </c>
      <c r="K15657" s="16">
        <f>IF(Tabla1[[#This Row],[FECHA]]=I15658,IF(J15658-J15657&gt;0,(J15658-J15657)*1440,0),0)</f>
        <v>2.9999999999999893</v>
      </c>
      <c r="L15657" s="14">
        <f>2+L15398-Datos!$C$8-2</f>
        <v>16.600000000000001</v>
      </c>
      <c r="M15657" s="13" t="s">
        <v>2587</v>
      </c>
      <c r="N15657" s="1" t="s">
        <v>50035</v>
      </c>
      <c r="O15657" s="1">
        <v>30</v>
      </c>
      <c r="P15657" s="1" t="s">
        <v>27</v>
      </c>
      <c r="Q15657" s="4" t="s">
        <v>21</v>
      </c>
    </row>
    <row r="15658" spans="1:17" ht="22.5" x14ac:dyDescent="0.25">
      <c r="A15658" s="3">
        <v>4420</v>
      </c>
      <c r="B15658" s="1" t="s">
        <v>13821</v>
      </c>
      <c r="C15658" s="1" t="s">
        <v>15</v>
      </c>
      <c r="D15658" s="1" t="s">
        <v>40</v>
      </c>
      <c r="E15658" s="1">
        <v>28103916</v>
      </c>
      <c r="F15658" s="1" t="s">
        <v>13822</v>
      </c>
      <c r="G15658" s="1">
        <v>2245137</v>
      </c>
      <c r="H15658" s="1" t="s">
        <v>13823</v>
      </c>
      <c r="I15658" s="2">
        <v>45097</v>
      </c>
      <c r="J15658" s="15" t="str">
        <f>MID(Tabla1[[#This Row],[HORA]],1,5)</f>
        <v>12:15</v>
      </c>
      <c r="K15658" s="16">
        <f>IF(Tabla1[[#This Row],[FECHA]]=I15659,IF(J15659-J15658&gt;0,(J15659-J15658)*1440,0),0)</f>
        <v>1.0000000000001563</v>
      </c>
      <c r="L15658" s="14">
        <f>2+L15399-Datos!$C$8-2</f>
        <v>11.660000000000004</v>
      </c>
      <c r="M15658" s="13" t="s">
        <v>271</v>
      </c>
      <c r="N15658" s="1" t="s">
        <v>13824</v>
      </c>
      <c r="O15658" s="1">
        <v>20</v>
      </c>
      <c r="P15658" s="1" t="s">
        <v>27</v>
      </c>
      <c r="Q15658" s="4" t="s">
        <v>21</v>
      </c>
    </row>
    <row r="15659" spans="1:17" ht="22.5" x14ac:dyDescent="0.25">
      <c r="A15659" s="3">
        <v>4421</v>
      </c>
      <c r="B15659" s="1" t="s">
        <v>13825</v>
      </c>
      <c r="C15659" s="1" t="s">
        <v>15</v>
      </c>
      <c r="D15659" s="1" t="s">
        <v>40</v>
      </c>
      <c r="E15659" s="1">
        <v>40369759</v>
      </c>
      <c r="F15659" s="1" t="s">
        <v>11383</v>
      </c>
      <c r="G15659" s="1">
        <v>41108371</v>
      </c>
      <c r="H15659" s="1" t="s">
        <v>11384</v>
      </c>
      <c r="I15659" s="2">
        <v>45097</v>
      </c>
      <c r="J15659" s="15" t="str">
        <f>MID(Tabla1[[#This Row],[HORA]],1,5)</f>
        <v>12:16</v>
      </c>
      <c r="K15659" s="16">
        <f>IF(Tabla1[[#This Row],[FECHA]]=I15660,IF(J15660-J15659&gt;0,(J15660-J15659)*1440,0),0)</f>
        <v>0.99999999999983658</v>
      </c>
      <c r="L15659" s="14">
        <f>2+L15400-Datos!$C$8-2</f>
        <v>7.5300000000000029</v>
      </c>
      <c r="M15659" s="13" t="s">
        <v>2896</v>
      </c>
      <c r="N15659" s="1" t="s">
        <v>13826</v>
      </c>
      <c r="O15659" s="1">
        <v>15</v>
      </c>
      <c r="P15659" s="1" t="s">
        <v>27</v>
      </c>
      <c r="Q15659" s="4" t="s">
        <v>21</v>
      </c>
    </row>
    <row r="15660" spans="1:17" ht="22.5" x14ac:dyDescent="0.25">
      <c r="A15660" s="3">
        <v>11144</v>
      </c>
      <c r="B15660" s="1" t="s">
        <v>34579</v>
      </c>
      <c r="C15660" s="1" t="s">
        <v>15</v>
      </c>
      <c r="D15660" s="1" t="s">
        <v>71</v>
      </c>
      <c r="E15660" s="1">
        <v>42506771</v>
      </c>
      <c r="F15660" s="1" t="s">
        <v>34580</v>
      </c>
      <c r="G15660" s="1">
        <v>43354300</v>
      </c>
      <c r="H15660" s="1" t="s">
        <v>34581</v>
      </c>
      <c r="I15660" s="2">
        <v>45097</v>
      </c>
      <c r="J15660" s="15" t="str">
        <f>MID(Tabla1[[#This Row],[HORA]],1,5)</f>
        <v>12:17</v>
      </c>
      <c r="K15660" s="16">
        <f>IF(Tabla1[[#This Row],[FECHA]]=I15661,IF(J15661-J15660&gt;0,(J15661-J15660)*1440,0),0)</f>
        <v>9.9999999999999645</v>
      </c>
      <c r="L15660" s="14">
        <f>2+L15401-Datos!$C$8-2</f>
        <v>7.3400000000000034</v>
      </c>
      <c r="M15660" s="13" t="s">
        <v>640</v>
      </c>
      <c r="N15660" s="1" t="s">
        <v>34582</v>
      </c>
      <c r="O15660" s="1">
        <v>15</v>
      </c>
      <c r="P15660" s="1" t="s">
        <v>1141</v>
      </c>
      <c r="Q15660" s="4" t="s">
        <v>21</v>
      </c>
    </row>
    <row r="15661" spans="1:17" ht="22.5" x14ac:dyDescent="0.25">
      <c r="A15661" s="3">
        <v>4422</v>
      </c>
      <c r="B15661" s="1" t="s">
        <v>13827</v>
      </c>
      <c r="C15661" s="1" t="s">
        <v>15</v>
      </c>
      <c r="D15661" s="1" t="s">
        <v>33</v>
      </c>
      <c r="E15661" s="1">
        <v>74949846</v>
      </c>
      <c r="F15661" s="1" t="s">
        <v>13828</v>
      </c>
      <c r="G15661" s="1">
        <v>2245138</v>
      </c>
      <c r="H15661" s="1" t="s">
        <v>13829</v>
      </c>
      <c r="I15661" s="2">
        <v>45097</v>
      </c>
      <c r="J15661" s="15" t="str">
        <f>MID(Tabla1[[#This Row],[HORA]],1,5)</f>
        <v>12:27</v>
      </c>
      <c r="K15661" s="16">
        <f>IF(Tabla1[[#This Row],[FECHA]]=I15662,IF(J15662-J15661&gt;0,(J15662-J15661)*1440,0),0)</f>
        <v>0</v>
      </c>
      <c r="L15661" s="14">
        <f>2+L15402-Datos!$C$8-2</f>
        <v>9.4300000000000033</v>
      </c>
      <c r="M15661" s="13" t="s">
        <v>1758</v>
      </c>
      <c r="N15661" s="1" t="s">
        <v>583</v>
      </c>
      <c r="O15661" s="1">
        <v>10</v>
      </c>
      <c r="P15661" s="1" t="s">
        <v>27</v>
      </c>
      <c r="Q15661" s="4" t="s">
        <v>21</v>
      </c>
    </row>
    <row r="15662" spans="1:17" ht="22.5" x14ac:dyDescent="0.25">
      <c r="A15662" s="3">
        <v>11145</v>
      </c>
      <c r="B15662" s="1" t="s">
        <v>34583</v>
      </c>
      <c r="C15662" s="1" t="s">
        <v>15</v>
      </c>
      <c r="D15662" s="1" t="s">
        <v>77</v>
      </c>
      <c r="E15662" s="1">
        <v>76833603</v>
      </c>
      <c r="F15662" s="1" t="s">
        <v>34584</v>
      </c>
      <c r="G15662" s="1">
        <v>44566258</v>
      </c>
      <c r="H15662" s="1" t="s">
        <v>27614</v>
      </c>
      <c r="I15662" s="2">
        <v>45097</v>
      </c>
      <c r="J15662" s="15" t="str">
        <f>MID(Tabla1[[#This Row],[HORA]],1,5)</f>
        <v>12:27</v>
      </c>
      <c r="K15662" s="16">
        <f>IF(Tabla1[[#This Row],[FECHA]]=I15663,IF(J15663-J15662&gt;0,(J15663-J15662)*1440,0),0)</f>
        <v>4.0000000000001457</v>
      </c>
      <c r="L15662" s="14">
        <f>2+L15403-Datos!$C$8-2</f>
        <v>6.7700000000000031</v>
      </c>
      <c r="M15662" s="13" t="s">
        <v>1758</v>
      </c>
      <c r="N15662" s="1" t="s">
        <v>34585</v>
      </c>
      <c r="O15662" s="1">
        <v>25</v>
      </c>
      <c r="P15662" s="1" t="s">
        <v>1141</v>
      </c>
      <c r="Q15662" s="4" t="s">
        <v>21</v>
      </c>
    </row>
    <row r="15663" spans="1:17" ht="22.5" x14ac:dyDescent="0.25">
      <c r="A15663" s="3">
        <v>17830</v>
      </c>
      <c r="B15663" s="1" t="s">
        <v>53457</v>
      </c>
      <c r="C15663" s="1" t="s">
        <v>15</v>
      </c>
      <c r="D15663" s="1" t="s">
        <v>161</v>
      </c>
      <c r="E15663" s="1">
        <v>20600028554</v>
      </c>
      <c r="F15663" s="1" t="s">
        <v>51423</v>
      </c>
      <c r="G15663" s="1">
        <v>71534675</v>
      </c>
      <c r="H15663" s="1" t="s">
        <v>53458</v>
      </c>
      <c r="I15663" s="2">
        <v>45097</v>
      </c>
      <c r="J15663" s="15" t="str">
        <f>MID(Tabla1[[#This Row],[HORA]],1,5)</f>
        <v>12:31</v>
      </c>
      <c r="K15663" s="16">
        <f>IF(Tabla1[[#This Row],[FECHA]]=I15664,IF(J15664-J15663&gt;0,(J15664-J15663)*1440,0),0)</f>
        <v>1.9999999999999929</v>
      </c>
      <c r="L15663" s="14">
        <f>2+L15404-Datos!$C$8-2</f>
        <v>8.5000000000000036</v>
      </c>
      <c r="M15663" s="13" t="s">
        <v>526</v>
      </c>
      <c r="N15663" s="1" t="s">
        <v>53459</v>
      </c>
      <c r="O15663" s="1">
        <v>15</v>
      </c>
      <c r="P15663" s="1" t="s">
        <v>1141</v>
      </c>
      <c r="Q15663" s="4" t="s">
        <v>21</v>
      </c>
    </row>
    <row r="15664" spans="1:17" ht="22.5" x14ac:dyDescent="0.25">
      <c r="A15664" s="3">
        <v>11146</v>
      </c>
      <c r="B15664" s="1" t="s">
        <v>34586</v>
      </c>
      <c r="C15664" s="1" t="s">
        <v>15</v>
      </c>
      <c r="D15664" s="1" t="s">
        <v>40</v>
      </c>
      <c r="E15664" s="1">
        <v>43005309</v>
      </c>
      <c r="F15664" s="1" t="s">
        <v>34587</v>
      </c>
      <c r="G15664" s="1">
        <v>44464822</v>
      </c>
      <c r="H15664" s="1" t="s">
        <v>34588</v>
      </c>
      <c r="I15664" s="2">
        <v>45097</v>
      </c>
      <c r="J15664" s="15" t="str">
        <f>MID(Tabla1[[#This Row],[HORA]],1,5)</f>
        <v>12:33</v>
      </c>
      <c r="K15664" s="16">
        <f>IF(Tabla1[[#This Row],[FECHA]]=I15665,IF(J15665-J15664&gt;0,(J15665-J15664)*1440,0),0)</f>
        <v>4.9999999999999822</v>
      </c>
      <c r="L15664" s="14">
        <f>2+L15405-Datos!$C$8-2</f>
        <v>10.360000000000003</v>
      </c>
      <c r="M15664" s="13" t="s">
        <v>1763</v>
      </c>
      <c r="N15664" s="1" t="s">
        <v>34589</v>
      </c>
      <c r="O15664" s="1">
        <v>20</v>
      </c>
      <c r="P15664" s="1" t="s">
        <v>1141</v>
      </c>
      <c r="Q15664" s="4" t="s">
        <v>21</v>
      </c>
    </row>
    <row r="15665" spans="1:17" ht="22.5" x14ac:dyDescent="0.25">
      <c r="A15665" s="3">
        <v>11147</v>
      </c>
      <c r="B15665" s="1" t="s">
        <v>34590</v>
      </c>
      <c r="C15665" s="1" t="s">
        <v>15</v>
      </c>
      <c r="D15665" s="1" t="s">
        <v>40</v>
      </c>
      <c r="E15665" s="1">
        <v>41538796</v>
      </c>
      <c r="F15665" s="1" t="s">
        <v>34591</v>
      </c>
      <c r="G15665" s="1">
        <v>2245140</v>
      </c>
      <c r="H15665" s="1" t="s">
        <v>34592</v>
      </c>
      <c r="I15665" s="2">
        <v>45097</v>
      </c>
      <c r="J15665" s="15" t="str">
        <f>MID(Tabla1[[#This Row],[HORA]],1,5)</f>
        <v>12:38</v>
      </c>
      <c r="K15665" s="16">
        <f>IF(Tabla1[[#This Row],[FECHA]]=I15666,IF(J15666-J15665&gt;0,(J15666-J15665)*1440,0),0)</f>
        <v>0</v>
      </c>
      <c r="L15665" s="14">
        <f>2+L15406-Datos!$C$8-2</f>
        <v>7.6600000000000019</v>
      </c>
      <c r="M15665" s="13" t="s">
        <v>245</v>
      </c>
      <c r="N15665" s="1" t="s">
        <v>34593</v>
      </c>
      <c r="O15665" s="1">
        <v>20</v>
      </c>
      <c r="P15665" s="1" t="s">
        <v>1141</v>
      </c>
      <c r="Q15665" s="4" t="s">
        <v>21</v>
      </c>
    </row>
    <row r="15666" spans="1:17" ht="22.5" x14ac:dyDescent="0.25">
      <c r="A15666" s="3">
        <v>11148</v>
      </c>
      <c r="B15666" s="1" t="s">
        <v>34590</v>
      </c>
      <c r="C15666" s="1" t="s">
        <v>15</v>
      </c>
      <c r="D15666" s="1" t="s">
        <v>40</v>
      </c>
      <c r="E15666" s="1">
        <v>41538796</v>
      </c>
      <c r="F15666" s="1" t="s">
        <v>34591</v>
      </c>
      <c r="G15666" s="1">
        <v>2245140</v>
      </c>
      <c r="H15666" s="1" t="s">
        <v>34592</v>
      </c>
      <c r="I15666" s="2">
        <v>45097</v>
      </c>
      <c r="J15666" s="15" t="str">
        <f>MID(Tabla1[[#This Row],[HORA]],1,5)</f>
        <v>12:38</v>
      </c>
      <c r="K15666" s="16">
        <f>IF(Tabla1[[#This Row],[FECHA]]=I15667,IF(J15667-J15666&gt;0,(J15667-J15666)*1440,0),0)</f>
        <v>3.9999999999999858</v>
      </c>
      <c r="L15666" s="14">
        <f>2+L15407-Datos!$C$8-2</f>
        <v>8.3200000000000021</v>
      </c>
      <c r="M15666" s="13" t="s">
        <v>245</v>
      </c>
      <c r="N15666" s="1" t="s">
        <v>34594</v>
      </c>
      <c r="O15666" s="1">
        <v>20</v>
      </c>
      <c r="P15666" s="1" t="s">
        <v>1141</v>
      </c>
      <c r="Q15666" s="4" t="s">
        <v>21</v>
      </c>
    </row>
    <row r="15667" spans="1:17" ht="22.5" x14ac:dyDescent="0.25">
      <c r="A15667" s="3">
        <v>4423</v>
      </c>
      <c r="B15667" s="1" t="s">
        <v>13830</v>
      </c>
      <c r="C15667" s="1" t="s">
        <v>15</v>
      </c>
      <c r="D15667" s="1" t="s">
        <v>33</v>
      </c>
      <c r="E15667" s="1">
        <v>75790532</v>
      </c>
      <c r="F15667" s="1" t="s">
        <v>13831</v>
      </c>
      <c r="G15667" s="1">
        <v>75790532</v>
      </c>
      <c r="H15667" s="1" t="s">
        <v>13831</v>
      </c>
      <c r="I15667" s="2">
        <v>45097</v>
      </c>
      <c r="J15667" s="15" t="str">
        <f>MID(Tabla1[[#This Row],[HORA]],1,5)</f>
        <v>12:42</v>
      </c>
      <c r="K15667" s="16">
        <f>IF(Tabla1[[#This Row],[FECHA]]=I15668,IF(J15668-J15667&gt;0,(J15668-J15667)*1440,0),0)</f>
        <v>0.99999999999999645</v>
      </c>
      <c r="L15667" s="14">
        <f>2+L15408-Datos!$C$8-2</f>
        <v>8.2600000000000016</v>
      </c>
      <c r="M15667" s="13" t="s">
        <v>2301</v>
      </c>
      <c r="N15667" s="1" t="s">
        <v>13832</v>
      </c>
      <c r="O15667" s="1">
        <v>40</v>
      </c>
      <c r="P15667" s="1" t="s">
        <v>27</v>
      </c>
      <c r="Q15667" s="4" t="s">
        <v>21</v>
      </c>
    </row>
    <row r="15668" spans="1:17" ht="22.5" x14ac:dyDescent="0.25">
      <c r="A15668" s="3">
        <v>11149</v>
      </c>
      <c r="B15668" s="1" t="s">
        <v>34595</v>
      </c>
      <c r="C15668" s="1" t="s">
        <v>15</v>
      </c>
      <c r="D15668" s="1" t="s">
        <v>71</v>
      </c>
      <c r="E15668" s="1">
        <v>16533131</v>
      </c>
      <c r="F15668" s="1" t="s">
        <v>4043</v>
      </c>
      <c r="G15668" s="1">
        <v>2245142</v>
      </c>
      <c r="H15668" s="1" t="s">
        <v>34596</v>
      </c>
      <c r="I15668" s="2">
        <v>45097</v>
      </c>
      <c r="J15668" s="15" t="str">
        <f>MID(Tabla1[[#This Row],[HORA]],1,5)</f>
        <v>12:43</v>
      </c>
      <c r="K15668" s="16">
        <f>IF(Tabla1[[#This Row],[FECHA]]=I15669,IF(J15669-J15668&gt;0,(J15669-J15668)*1440,0),0)</f>
        <v>1.9999999999999929</v>
      </c>
      <c r="L15668" s="14">
        <f>2+L15409-Datos!$C$8-2</f>
        <v>13.360000000000003</v>
      </c>
      <c r="M15668" s="13" t="s">
        <v>5801</v>
      </c>
      <c r="N15668" s="1" t="s">
        <v>34597</v>
      </c>
      <c r="O15668" s="1">
        <v>60</v>
      </c>
      <c r="P15668" s="1" t="s">
        <v>1141</v>
      </c>
      <c r="Q15668" s="4" t="s">
        <v>21</v>
      </c>
    </row>
    <row r="15669" spans="1:17" ht="22.5" x14ac:dyDescent="0.25">
      <c r="A15669" s="3">
        <v>11150</v>
      </c>
      <c r="B15669" s="1" t="s">
        <v>34598</v>
      </c>
      <c r="C15669" s="1" t="s">
        <v>15</v>
      </c>
      <c r="D15669" s="1" t="s">
        <v>3257</v>
      </c>
      <c r="E15669" s="1">
        <v>16484613</v>
      </c>
      <c r="F15669" s="1" t="s">
        <v>34599</v>
      </c>
      <c r="G15669" s="1">
        <v>71993457</v>
      </c>
      <c r="H15669" s="1" t="s">
        <v>34600</v>
      </c>
      <c r="I15669" s="2">
        <v>45097</v>
      </c>
      <c r="J15669" s="15" t="str">
        <f>MID(Tabla1[[#This Row],[HORA]],1,5)</f>
        <v>12:45</v>
      </c>
      <c r="K15669" s="16">
        <f>IF(Tabla1[[#This Row],[FECHA]]=I15670,IF(J15670-J15669&gt;0,(J15670-J15669)*1440,0),0)</f>
        <v>1.9999999999999929</v>
      </c>
      <c r="L15669" s="14">
        <f>2+L15410-Datos!$C$8-2</f>
        <v>11.130000000000003</v>
      </c>
      <c r="M15669" s="13" t="s">
        <v>1003</v>
      </c>
      <c r="N15669" s="1" t="s">
        <v>34601</v>
      </c>
      <c r="O15669" s="1">
        <v>40</v>
      </c>
      <c r="P15669" s="1" t="s">
        <v>1141</v>
      </c>
      <c r="Q15669" s="4" t="s">
        <v>21</v>
      </c>
    </row>
    <row r="15670" spans="1:17" ht="22.5" x14ac:dyDescent="0.25">
      <c r="A15670" s="3">
        <v>4424</v>
      </c>
      <c r="B15670" s="1" t="s">
        <v>13833</v>
      </c>
      <c r="C15670" s="1" t="s">
        <v>15</v>
      </c>
      <c r="D15670" s="1" t="s">
        <v>40</v>
      </c>
      <c r="E15670" s="1">
        <v>45353079</v>
      </c>
      <c r="F15670" s="1" t="s">
        <v>13834</v>
      </c>
      <c r="G15670" s="1">
        <v>2245144</v>
      </c>
      <c r="H15670" s="1" t="s">
        <v>13835</v>
      </c>
      <c r="I15670" s="2">
        <v>45097</v>
      </c>
      <c r="J15670" s="15" t="str">
        <f>MID(Tabla1[[#This Row],[HORA]],1,5)</f>
        <v>12:47</v>
      </c>
      <c r="K15670" s="16">
        <f>IF(Tabla1[[#This Row],[FECHA]]=I15671,IF(J15671-J15670&gt;0,(J15671-J15670)*1440,0),0)</f>
        <v>0.99999999999999645</v>
      </c>
      <c r="L15670" s="14">
        <f>2+L15411-Datos!$C$8-2</f>
        <v>12.500000000000002</v>
      </c>
      <c r="M15670" s="13" t="s">
        <v>656</v>
      </c>
      <c r="N15670" s="1" t="s">
        <v>13836</v>
      </c>
      <c r="O15670" s="1">
        <v>10</v>
      </c>
      <c r="P15670" s="1" t="s">
        <v>27</v>
      </c>
      <c r="Q15670" s="4" t="s">
        <v>21</v>
      </c>
    </row>
    <row r="15671" spans="1:17" ht="22.5" x14ac:dyDescent="0.25">
      <c r="A15671" s="3">
        <v>4425</v>
      </c>
      <c r="B15671" s="1" t="s">
        <v>13837</v>
      </c>
      <c r="C15671" s="1" t="s">
        <v>15</v>
      </c>
      <c r="D15671" s="1" t="s">
        <v>33</v>
      </c>
      <c r="E15671" s="1">
        <v>16737464</v>
      </c>
      <c r="F15671" s="1" t="s">
        <v>13838</v>
      </c>
      <c r="G15671" s="1">
        <v>77702131</v>
      </c>
      <c r="H15671" s="1" t="s">
        <v>13839</v>
      </c>
      <c r="I15671" s="2">
        <v>45097</v>
      </c>
      <c r="J15671" s="15" t="str">
        <f>MID(Tabla1[[#This Row],[HORA]],1,5)</f>
        <v>12:48</v>
      </c>
      <c r="K15671" s="16">
        <f>IF(Tabla1[[#This Row],[FECHA]]=I15672,IF(J15672-J15671&gt;0,(J15672-J15671)*1440,0),0)</f>
        <v>1.9999999999999929</v>
      </c>
      <c r="L15671" s="14">
        <f>2+L15412-Datos!$C$8-2</f>
        <v>12.250000000000002</v>
      </c>
      <c r="M15671" s="13" t="s">
        <v>1057</v>
      </c>
      <c r="N15671" s="1" t="s">
        <v>583</v>
      </c>
      <c r="O15671" s="1">
        <v>10</v>
      </c>
      <c r="P15671" s="1" t="s">
        <v>27</v>
      </c>
      <c r="Q15671" s="4" t="s">
        <v>21</v>
      </c>
    </row>
    <row r="15672" spans="1:17" ht="22.5" x14ac:dyDescent="0.25">
      <c r="A15672" s="3">
        <v>11151</v>
      </c>
      <c r="B15672" s="1" t="s">
        <v>34602</v>
      </c>
      <c r="C15672" s="1" t="s">
        <v>15</v>
      </c>
      <c r="D15672" s="1" t="s">
        <v>82</v>
      </c>
      <c r="E15672" s="1">
        <v>42691344</v>
      </c>
      <c r="F15672" s="1" t="s">
        <v>34603</v>
      </c>
      <c r="G15672" s="1">
        <v>18888888</v>
      </c>
      <c r="H15672" s="1" t="s">
        <v>12538</v>
      </c>
      <c r="I15672" s="2">
        <v>45097</v>
      </c>
      <c r="J15672" s="15" t="str">
        <f>MID(Tabla1[[#This Row],[HORA]],1,5)</f>
        <v>12:50</v>
      </c>
      <c r="K15672" s="16">
        <f>IF(Tabla1[[#This Row],[FECHA]]=I15673,IF(J15673-J15672&gt;0,(J15673-J15672)*1440,0),0)</f>
        <v>0.99999999999999645</v>
      </c>
      <c r="L15672" s="14">
        <f>2+L15413-Datos!$C$8-2</f>
        <v>15.190000000000005</v>
      </c>
      <c r="M15672" s="13" t="s">
        <v>249</v>
      </c>
      <c r="N15672" s="1" t="s">
        <v>1715</v>
      </c>
      <c r="O15672" s="1">
        <v>10</v>
      </c>
      <c r="P15672" s="1" t="s">
        <v>1141</v>
      </c>
      <c r="Q15672" s="4" t="s">
        <v>21</v>
      </c>
    </row>
    <row r="15673" spans="1:17" ht="22.5" x14ac:dyDescent="0.25">
      <c r="A15673" s="3">
        <v>4426</v>
      </c>
      <c r="B15673" s="1" t="s">
        <v>13840</v>
      </c>
      <c r="C15673" s="1" t="s">
        <v>15</v>
      </c>
      <c r="D15673" s="1" t="s">
        <v>71</v>
      </c>
      <c r="E15673" s="1">
        <v>16627215</v>
      </c>
      <c r="F15673" s="1" t="s">
        <v>13841</v>
      </c>
      <c r="G15673" s="1">
        <v>40797934</v>
      </c>
      <c r="H15673" s="1" t="s">
        <v>13842</v>
      </c>
      <c r="I15673" s="2">
        <v>45097</v>
      </c>
      <c r="J15673" s="15" t="str">
        <f>MID(Tabla1[[#This Row],[HORA]],1,5)</f>
        <v>12:51</v>
      </c>
      <c r="K15673" s="16">
        <f>IF(Tabla1[[#This Row],[FECHA]]=I15674,IF(J15674-J15673&gt;0,(J15674-J15673)*1440,0),0)</f>
        <v>1.9999999999999929</v>
      </c>
      <c r="L15673" s="14">
        <f>2+L15414-Datos!$C$8-2</f>
        <v>12.340000000000002</v>
      </c>
      <c r="M15673" s="13" t="s">
        <v>1243</v>
      </c>
      <c r="N15673" s="1" t="s">
        <v>13843</v>
      </c>
      <c r="O15673" s="1">
        <v>25</v>
      </c>
      <c r="P15673" s="1" t="s">
        <v>27</v>
      </c>
      <c r="Q15673" s="4" t="s">
        <v>21</v>
      </c>
    </row>
    <row r="15674" spans="1:17" ht="22.5" x14ac:dyDescent="0.25">
      <c r="A15674" s="3">
        <v>11152</v>
      </c>
      <c r="B15674" s="1" t="s">
        <v>34604</v>
      </c>
      <c r="C15674" s="1" t="s">
        <v>15</v>
      </c>
      <c r="D15674" s="1" t="s">
        <v>40</v>
      </c>
      <c r="E15674" s="1">
        <v>16776977</v>
      </c>
      <c r="F15674" s="1" t="s">
        <v>34605</v>
      </c>
      <c r="G15674" s="1">
        <v>45789164</v>
      </c>
      <c r="H15674" s="1" t="s">
        <v>34606</v>
      </c>
      <c r="I15674" s="2">
        <v>45097</v>
      </c>
      <c r="J15674" s="15" t="str">
        <f>MID(Tabla1[[#This Row],[HORA]],1,5)</f>
        <v>12:53</v>
      </c>
      <c r="K15674" s="16">
        <f>IF(Tabla1[[#This Row],[FECHA]]=I15675,IF(J15675-J15674&gt;0,(J15675-J15674)*1440,0),0)</f>
        <v>0.99999999999999645</v>
      </c>
      <c r="L15674" s="14">
        <f>2+L15415-Datos!$C$8-2</f>
        <v>10.550000000000002</v>
      </c>
      <c r="M15674" s="13" t="s">
        <v>513</v>
      </c>
      <c r="N15674" s="1" t="s">
        <v>34607</v>
      </c>
      <c r="O15674" s="1">
        <v>20</v>
      </c>
      <c r="P15674" s="1" t="s">
        <v>1141</v>
      </c>
      <c r="Q15674" s="4" t="s">
        <v>21</v>
      </c>
    </row>
    <row r="15675" spans="1:17" ht="22.5" x14ac:dyDescent="0.25">
      <c r="A15675" s="3">
        <v>550</v>
      </c>
      <c r="B15675" s="1" t="s">
        <v>1215</v>
      </c>
      <c r="C15675" s="1" t="s">
        <v>15</v>
      </c>
      <c r="D15675" s="1" t="s">
        <v>16</v>
      </c>
      <c r="E15675" s="1">
        <v>46774735</v>
      </c>
      <c r="F15675" s="1" t="s">
        <v>864</v>
      </c>
      <c r="G15675" s="1">
        <v>2245146</v>
      </c>
      <c r="H15675" s="1" t="s">
        <v>1216</v>
      </c>
      <c r="I15675" s="2">
        <v>45097</v>
      </c>
      <c r="J15675" s="15" t="str">
        <f>MID(Tabla1[[#This Row],[HORA]],1,5)</f>
        <v>12:54</v>
      </c>
      <c r="K15675" s="16">
        <f>IF(Tabla1[[#This Row],[FECHA]]=I15676,IF(J15676-J15675&gt;0,(J15676-J15675)*1440,0),0)</f>
        <v>0.99999999999999645</v>
      </c>
      <c r="L15675" s="14">
        <f>2+L15416-Datos!$C$8-2</f>
        <v>11.340000000000002</v>
      </c>
      <c r="M15675" s="13" t="s">
        <v>1217</v>
      </c>
      <c r="N15675" s="1" t="s">
        <v>1218</v>
      </c>
      <c r="O15675" s="1">
        <v>0</v>
      </c>
      <c r="P15675" s="1" t="s">
        <v>1141</v>
      </c>
      <c r="Q15675" s="4" t="s">
        <v>21</v>
      </c>
    </row>
    <row r="15676" spans="1:17" ht="22.5" x14ac:dyDescent="0.25">
      <c r="A15676" s="3">
        <v>16501</v>
      </c>
      <c r="B15676" s="1" t="s">
        <v>50036</v>
      </c>
      <c r="C15676" s="1" t="s">
        <v>15</v>
      </c>
      <c r="D15676" s="1" t="s">
        <v>40</v>
      </c>
      <c r="E15676" s="1">
        <v>20608319761</v>
      </c>
      <c r="F15676" s="1" t="s">
        <v>50037</v>
      </c>
      <c r="G15676" s="1">
        <v>2245147</v>
      </c>
      <c r="H15676" s="1" t="s">
        <v>50038</v>
      </c>
      <c r="I15676" s="2">
        <v>45097</v>
      </c>
      <c r="J15676" s="15" t="str">
        <f>MID(Tabla1[[#This Row],[HORA]],1,5)</f>
        <v>12:55</v>
      </c>
      <c r="K15676" s="16">
        <f>IF(Tabla1[[#This Row],[FECHA]]=I15677,IF(J15677-J15676&gt;0,(J15677-J15676)*1440,0),0)</f>
        <v>0.99999999999999645</v>
      </c>
      <c r="L15676" s="14">
        <f>2+L15417-Datos!$C$8-2</f>
        <v>10.080000000000002</v>
      </c>
      <c r="M15676" s="13" t="s">
        <v>1613</v>
      </c>
      <c r="N15676" s="1" t="s">
        <v>50039</v>
      </c>
      <c r="O15676" s="1">
        <v>20</v>
      </c>
      <c r="P15676" s="1" t="s">
        <v>27</v>
      </c>
      <c r="Q15676" s="4" t="s">
        <v>21</v>
      </c>
    </row>
    <row r="15677" spans="1:17" ht="22.5" x14ac:dyDescent="0.25">
      <c r="A15677" s="3">
        <v>4427</v>
      </c>
      <c r="B15677" s="1" t="s">
        <v>13844</v>
      </c>
      <c r="C15677" s="1" t="s">
        <v>15</v>
      </c>
      <c r="D15677" s="1" t="s">
        <v>33</v>
      </c>
      <c r="E15677" s="1">
        <v>16529531</v>
      </c>
      <c r="F15677" s="1" t="s">
        <v>13845</v>
      </c>
      <c r="G15677" s="1">
        <v>16529531</v>
      </c>
      <c r="H15677" s="1" t="s">
        <v>13845</v>
      </c>
      <c r="I15677" s="2">
        <v>45097</v>
      </c>
      <c r="J15677" s="15" t="str">
        <f>MID(Tabla1[[#This Row],[HORA]],1,5)</f>
        <v>12:56</v>
      </c>
      <c r="K15677" s="16">
        <f>IF(Tabla1[[#This Row],[FECHA]]=I15678,IF(J15678-J15677&gt;0,(J15678-J15677)*1440,0),0)</f>
        <v>0.99999999999999645</v>
      </c>
      <c r="L15677" s="14">
        <f>2+L15418-Datos!$C$8-2</f>
        <v>13.000000000000002</v>
      </c>
      <c r="M15677" s="13" t="s">
        <v>1618</v>
      </c>
      <c r="N15677" s="1" t="s">
        <v>9219</v>
      </c>
      <c r="O15677" s="1">
        <v>10</v>
      </c>
      <c r="P15677" s="1" t="s">
        <v>27</v>
      </c>
      <c r="Q15677" s="4" t="s">
        <v>21</v>
      </c>
    </row>
    <row r="15678" spans="1:17" ht="22.5" x14ac:dyDescent="0.25">
      <c r="A15678" s="3">
        <v>11153</v>
      </c>
      <c r="B15678" s="1" t="s">
        <v>34608</v>
      </c>
      <c r="C15678" s="1" t="s">
        <v>15</v>
      </c>
      <c r="D15678" s="1" t="s">
        <v>23</v>
      </c>
      <c r="E15678" s="1">
        <v>3213162</v>
      </c>
      <c r="F15678" s="1" t="s">
        <v>34609</v>
      </c>
      <c r="G15678" s="1">
        <v>5895524</v>
      </c>
      <c r="H15678" s="1" t="s">
        <v>34610</v>
      </c>
      <c r="I15678" s="2">
        <v>45097</v>
      </c>
      <c r="J15678" s="15" t="str">
        <f>MID(Tabla1[[#This Row],[HORA]],1,5)</f>
        <v>12:57</v>
      </c>
      <c r="K15678" s="16">
        <f>IF(Tabla1[[#This Row],[FECHA]]=I15679,IF(J15679-J15678&gt;0,(J15679-J15678)*1440,0),0)</f>
        <v>0</v>
      </c>
      <c r="L15678" s="14">
        <f>2+L15419-Datos!$C$8-2</f>
        <v>15.480000000000004</v>
      </c>
      <c r="M15678" s="13" t="s">
        <v>2923</v>
      </c>
      <c r="N15678" s="1" t="s">
        <v>34611</v>
      </c>
      <c r="O15678" s="1">
        <v>30</v>
      </c>
      <c r="P15678" s="1" t="s">
        <v>1141</v>
      </c>
      <c r="Q15678" s="4" t="s">
        <v>21</v>
      </c>
    </row>
    <row r="15679" spans="1:17" ht="22.5" x14ac:dyDescent="0.25">
      <c r="A15679" s="3">
        <v>11154</v>
      </c>
      <c r="B15679" s="1" t="s">
        <v>34608</v>
      </c>
      <c r="C15679" s="1" t="s">
        <v>15</v>
      </c>
      <c r="D15679" s="1" t="s">
        <v>23</v>
      </c>
      <c r="E15679" s="1">
        <v>3213162</v>
      </c>
      <c r="F15679" s="1" t="s">
        <v>34609</v>
      </c>
      <c r="G15679" s="1">
        <v>5895524</v>
      </c>
      <c r="H15679" s="1" t="s">
        <v>34612</v>
      </c>
      <c r="I15679" s="2">
        <v>45097</v>
      </c>
      <c r="J15679" s="15" t="str">
        <f>MID(Tabla1[[#This Row],[HORA]],1,5)</f>
        <v>12:57</v>
      </c>
      <c r="K15679" s="16">
        <f>IF(Tabla1[[#This Row],[FECHA]]=I15680,IF(J15680-J15679&gt;0,(J15680-J15679)*1440,0),0)</f>
        <v>2.9999999999999893</v>
      </c>
      <c r="L15679" s="14">
        <f>2+L15420-Datos!$C$8-2</f>
        <v>11.180000000000001</v>
      </c>
      <c r="M15679" s="13" t="s">
        <v>2923</v>
      </c>
      <c r="N15679" s="1" t="s">
        <v>34611</v>
      </c>
      <c r="O15679" s="1">
        <v>30</v>
      </c>
      <c r="P15679" s="1" t="s">
        <v>1141</v>
      </c>
      <c r="Q15679" s="4" t="s">
        <v>21</v>
      </c>
    </row>
    <row r="15680" spans="1:17" ht="22.5" x14ac:dyDescent="0.25">
      <c r="A15680" s="3">
        <v>11155</v>
      </c>
      <c r="B15680" s="1" t="s">
        <v>34613</v>
      </c>
      <c r="C15680" s="1" t="s">
        <v>15</v>
      </c>
      <c r="D15680" s="1" t="s">
        <v>40</v>
      </c>
      <c r="E15680" s="1">
        <v>44156835</v>
      </c>
      <c r="F15680" s="1" t="s">
        <v>34614</v>
      </c>
      <c r="G15680" s="1">
        <v>2245148</v>
      </c>
      <c r="H15680" s="1" t="s">
        <v>34615</v>
      </c>
      <c r="I15680" s="2">
        <v>45097</v>
      </c>
      <c r="J15680" s="15" t="str">
        <f>MID(Tabla1[[#This Row],[HORA]],1,5)</f>
        <v>13:00</v>
      </c>
      <c r="K15680" s="16">
        <f>IF(Tabla1[[#This Row],[FECHA]]=I15681,IF(J15681-J15680&gt;0,(J15681-J15680)*1440,0),0)</f>
        <v>3.9999999999999858</v>
      </c>
      <c r="L15680" s="14">
        <f>2+L15421-Datos!$C$8-2</f>
        <v>10.280000000000003</v>
      </c>
      <c r="M15680" s="13" t="s">
        <v>55837</v>
      </c>
      <c r="N15680" s="1" t="s">
        <v>34616</v>
      </c>
      <c r="O15680" s="1">
        <v>15</v>
      </c>
      <c r="P15680" s="1" t="s">
        <v>1141</v>
      </c>
      <c r="Q15680" s="4" t="s">
        <v>21</v>
      </c>
    </row>
    <row r="15681" spans="1:17" ht="22.5" x14ac:dyDescent="0.25">
      <c r="A15681" s="3">
        <v>4428</v>
      </c>
      <c r="B15681" s="1" t="s">
        <v>13846</v>
      </c>
      <c r="C15681" s="1" t="s">
        <v>15</v>
      </c>
      <c r="D15681" s="1" t="s">
        <v>23</v>
      </c>
      <c r="E15681" s="1">
        <v>27734966</v>
      </c>
      <c r="F15681" s="1" t="s">
        <v>13847</v>
      </c>
      <c r="G15681" s="1">
        <v>2245149</v>
      </c>
      <c r="H15681" s="1" t="s">
        <v>13848</v>
      </c>
      <c r="I15681" s="2">
        <v>45097</v>
      </c>
      <c r="J15681" s="15" t="str">
        <f>MID(Tabla1[[#This Row],[HORA]],1,5)</f>
        <v>13:04</v>
      </c>
      <c r="K15681" s="16">
        <f>IF(Tabla1[[#This Row],[FECHA]]=I15682,IF(J15682-J15681&gt;0,(J15682-J15681)*1440,0),0)</f>
        <v>5.9999999999999787</v>
      </c>
      <c r="L15681" s="14">
        <f>2+L15422-Datos!$C$8-2</f>
        <v>11.480000000000002</v>
      </c>
      <c r="M15681" s="13" t="s">
        <v>55926</v>
      </c>
      <c r="N15681" s="1" t="s">
        <v>13849</v>
      </c>
      <c r="O15681" s="1">
        <v>10</v>
      </c>
      <c r="P15681" s="1" t="s">
        <v>27</v>
      </c>
      <c r="Q15681" s="4" t="s">
        <v>21</v>
      </c>
    </row>
    <row r="15682" spans="1:17" ht="22.5" x14ac:dyDescent="0.25">
      <c r="A15682" s="3">
        <v>11156</v>
      </c>
      <c r="B15682" s="1" t="s">
        <v>34617</v>
      </c>
      <c r="C15682" s="1" t="s">
        <v>15</v>
      </c>
      <c r="D15682" s="1" t="s">
        <v>40</v>
      </c>
      <c r="E15682" s="1">
        <v>75866667</v>
      </c>
      <c r="F15682" s="1" t="s">
        <v>34618</v>
      </c>
      <c r="G15682" s="1">
        <v>2245154</v>
      </c>
      <c r="H15682" s="1" t="s">
        <v>34619</v>
      </c>
      <c r="I15682" s="2">
        <v>45097</v>
      </c>
      <c r="J15682" s="15" t="str">
        <f>MID(Tabla1[[#This Row],[HORA]],1,5)</f>
        <v>13:10</v>
      </c>
      <c r="K15682" s="16">
        <f>IF(Tabla1[[#This Row],[FECHA]]=I15683,IF(J15683-J15682&gt;0,(J15683-J15682)*1440,0),0)</f>
        <v>7.000000000000135</v>
      </c>
      <c r="L15682" s="14">
        <f>2+L15423-Datos!$C$8-2</f>
        <v>12.980000000000002</v>
      </c>
      <c r="M15682" s="13" t="s">
        <v>55930</v>
      </c>
      <c r="N15682" s="1" t="s">
        <v>30576</v>
      </c>
      <c r="O15682" s="1">
        <v>5</v>
      </c>
      <c r="P15682" s="1" t="s">
        <v>1141</v>
      </c>
      <c r="Q15682" s="4" t="s">
        <v>21</v>
      </c>
    </row>
    <row r="15683" spans="1:17" ht="22.5" x14ac:dyDescent="0.25">
      <c r="A15683" s="3">
        <v>4429</v>
      </c>
      <c r="B15683" s="1" t="s">
        <v>13850</v>
      </c>
      <c r="C15683" s="1" t="s">
        <v>15</v>
      </c>
      <c r="D15683" s="1" t="s">
        <v>40</v>
      </c>
      <c r="E15683" s="1">
        <v>42265650</v>
      </c>
      <c r="F15683" s="1" t="s">
        <v>13851</v>
      </c>
      <c r="G15683" s="1">
        <v>2245156</v>
      </c>
      <c r="H15683" s="1" t="s">
        <v>13852</v>
      </c>
      <c r="I15683" s="2">
        <v>45097</v>
      </c>
      <c r="J15683" s="15" t="str">
        <f>MID(Tabla1[[#This Row],[HORA]],1,5)</f>
        <v>13:17</v>
      </c>
      <c r="K15683" s="16">
        <f>IF(Tabla1[[#This Row],[FECHA]]=I15684,IF(J15684-J15683&gt;0,(J15684-J15683)*1440,0),0)</f>
        <v>0</v>
      </c>
      <c r="L15683" s="14">
        <f>2+L15424-Datos!$C$8-2</f>
        <v>10.330000000000002</v>
      </c>
      <c r="M15683" s="13" t="s">
        <v>55935</v>
      </c>
      <c r="N15683" s="1" t="s">
        <v>13853</v>
      </c>
      <c r="O15683" s="1">
        <v>10</v>
      </c>
      <c r="P15683" s="1" t="s">
        <v>27</v>
      </c>
      <c r="Q15683" s="4" t="s">
        <v>21</v>
      </c>
    </row>
    <row r="15684" spans="1:17" ht="22.5" x14ac:dyDescent="0.25">
      <c r="A15684" s="3">
        <v>11157</v>
      </c>
      <c r="B15684" s="1" t="s">
        <v>34620</v>
      </c>
      <c r="C15684" s="1" t="s">
        <v>15</v>
      </c>
      <c r="D15684" s="1" t="s">
        <v>77</v>
      </c>
      <c r="E15684" s="1">
        <v>3900038</v>
      </c>
      <c r="F15684" s="1" t="s">
        <v>34621</v>
      </c>
      <c r="G15684" s="1">
        <v>3827690</v>
      </c>
      <c r="H15684" s="1" t="s">
        <v>34622</v>
      </c>
      <c r="I15684" s="2">
        <v>45097</v>
      </c>
      <c r="J15684" s="15" t="str">
        <f>MID(Tabla1[[#This Row],[HORA]],1,5)</f>
        <v>13:17</v>
      </c>
      <c r="K15684" s="16">
        <f>IF(Tabla1[[#This Row],[FECHA]]=I15685,IF(J15685-J15684&gt;0,(J15685-J15684)*1440,0),0)</f>
        <v>5.9999999999999787</v>
      </c>
      <c r="L15684" s="14">
        <f>2+L15425-Datos!$C$8-2</f>
        <v>12.480000000000002</v>
      </c>
      <c r="M15684" s="13" t="s">
        <v>55935</v>
      </c>
      <c r="N15684" s="1" t="s">
        <v>15040</v>
      </c>
      <c r="O15684" s="1">
        <v>30</v>
      </c>
      <c r="P15684" s="1" t="s">
        <v>1141</v>
      </c>
      <c r="Q15684" s="4" t="s">
        <v>21</v>
      </c>
    </row>
    <row r="15685" spans="1:17" ht="22.5" x14ac:dyDescent="0.25">
      <c r="A15685" s="3">
        <v>11158</v>
      </c>
      <c r="B15685" s="1" t="s">
        <v>34623</v>
      </c>
      <c r="C15685" s="1" t="s">
        <v>15</v>
      </c>
      <c r="D15685" s="1" t="s">
        <v>33</v>
      </c>
      <c r="E15685" s="1">
        <v>41199282</v>
      </c>
      <c r="F15685" s="1" t="s">
        <v>12097</v>
      </c>
      <c r="G15685" s="1">
        <v>45786049</v>
      </c>
      <c r="H15685" s="1" t="s">
        <v>34624</v>
      </c>
      <c r="I15685" s="2">
        <v>45097</v>
      </c>
      <c r="J15685" s="15" t="str">
        <f>MID(Tabla1[[#This Row],[HORA]],1,5)</f>
        <v>13:23</v>
      </c>
      <c r="K15685" s="16">
        <f>IF(Tabla1[[#This Row],[FECHA]]=I15686,IF(J15686-J15685&gt;0,(J15686-J15685)*1440,0),0)</f>
        <v>2.9999999999999893</v>
      </c>
      <c r="L15685" s="14">
        <f>2+L15426-Datos!$C$8-2</f>
        <v>14.180000000000003</v>
      </c>
      <c r="M15685" s="13" t="s">
        <v>55940</v>
      </c>
      <c r="N15685" s="1" t="s">
        <v>34625</v>
      </c>
      <c r="O15685" s="1">
        <v>15</v>
      </c>
      <c r="P15685" s="1" t="s">
        <v>1141</v>
      </c>
      <c r="Q15685" s="4" t="s">
        <v>21</v>
      </c>
    </row>
    <row r="15686" spans="1:17" ht="22.5" x14ac:dyDescent="0.25">
      <c r="A15686" s="3">
        <v>11159</v>
      </c>
      <c r="B15686" s="1" t="s">
        <v>34626</v>
      </c>
      <c r="C15686" s="1" t="s">
        <v>15</v>
      </c>
      <c r="D15686" s="1" t="s">
        <v>40</v>
      </c>
      <c r="E15686" s="1">
        <v>43116589</v>
      </c>
      <c r="F15686" s="1" t="s">
        <v>8824</v>
      </c>
      <c r="G15686" s="1">
        <v>2245157</v>
      </c>
      <c r="H15686" s="1" t="s">
        <v>34627</v>
      </c>
      <c r="I15686" s="2">
        <v>45097</v>
      </c>
      <c r="J15686" s="15" t="str">
        <f>MID(Tabla1[[#This Row],[HORA]],1,5)</f>
        <v>13:26</v>
      </c>
      <c r="K15686" s="16">
        <f>IF(Tabla1[[#This Row],[FECHA]]=I15687,IF(J15687-J15686&gt;0,(J15687-J15686)*1440,0),0)</f>
        <v>1.9999999999999929</v>
      </c>
      <c r="L15686" s="14">
        <f>2+L15427-Datos!$C$8-2</f>
        <v>11.340000000000002</v>
      </c>
      <c r="M15686" s="13" t="s">
        <v>55845</v>
      </c>
      <c r="N15686" s="1" t="s">
        <v>12643</v>
      </c>
      <c r="O15686" s="1">
        <v>25</v>
      </c>
      <c r="P15686" s="1" t="s">
        <v>1141</v>
      </c>
      <c r="Q15686" s="4" t="s">
        <v>21</v>
      </c>
    </row>
    <row r="15687" spans="1:17" ht="22.5" x14ac:dyDescent="0.25">
      <c r="A15687" s="3">
        <v>4430</v>
      </c>
      <c r="B15687" s="1" t="s">
        <v>13854</v>
      </c>
      <c r="C15687" s="1" t="s">
        <v>15</v>
      </c>
      <c r="D15687" s="1" t="s">
        <v>40</v>
      </c>
      <c r="E15687" s="1">
        <v>45907525</v>
      </c>
      <c r="F15687" s="1" t="s">
        <v>13855</v>
      </c>
      <c r="G15687" s="1">
        <v>45907525</v>
      </c>
      <c r="H15687" s="1" t="s">
        <v>13855</v>
      </c>
      <c r="I15687" s="2">
        <v>45097</v>
      </c>
      <c r="J15687" s="15" t="str">
        <f>MID(Tabla1[[#This Row],[HORA]],1,5)</f>
        <v>13:28</v>
      </c>
      <c r="K15687" s="16">
        <f>IF(Tabla1[[#This Row],[FECHA]]=I15688,IF(J15688-J15687&gt;0,(J15688-J15687)*1440,0),0)</f>
        <v>0.99999999999999645</v>
      </c>
      <c r="L15687" s="14">
        <f>2+L15428-Datos!$C$8-2</f>
        <v>12.280000000000003</v>
      </c>
      <c r="M15687" s="13" t="s">
        <v>55943</v>
      </c>
      <c r="N15687" s="1" t="s">
        <v>9219</v>
      </c>
      <c r="O15687" s="1">
        <v>10</v>
      </c>
      <c r="P15687" s="1" t="s">
        <v>27</v>
      </c>
      <c r="Q15687" s="4" t="s">
        <v>21</v>
      </c>
    </row>
    <row r="15688" spans="1:17" ht="22.5" x14ac:dyDescent="0.25">
      <c r="A15688" s="3">
        <v>11160</v>
      </c>
      <c r="B15688" s="1" t="s">
        <v>34628</v>
      </c>
      <c r="C15688" s="1" t="s">
        <v>15</v>
      </c>
      <c r="D15688" s="1" t="s">
        <v>40</v>
      </c>
      <c r="E15688" s="1">
        <v>48005277</v>
      </c>
      <c r="F15688" s="1" t="s">
        <v>34629</v>
      </c>
      <c r="G15688" s="1">
        <v>45474157</v>
      </c>
      <c r="H15688" s="1" t="s">
        <v>34630</v>
      </c>
      <c r="I15688" s="2">
        <v>45097</v>
      </c>
      <c r="J15688" s="15" t="str">
        <f>MID(Tabla1[[#This Row],[HORA]],1,5)</f>
        <v>13:29</v>
      </c>
      <c r="K15688" s="16">
        <f>IF(Tabla1[[#This Row],[FECHA]]=I15689,IF(J15689-J15688&gt;0,(J15689-J15688)*1440,0),0)</f>
        <v>12.999999999999954</v>
      </c>
      <c r="L15688" s="14">
        <f>2+L15429-Datos!$C$8-2</f>
        <v>12.520000000000001</v>
      </c>
      <c r="M15688" s="13" t="s">
        <v>55944</v>
      </c>
      <c r="N15688" s="1" t="s">
        <v>34631</v>
      </c>
      <c r="O15688" s="1">
        <v>15</v>
      </c>
      <c r="P15688" s="1" t="s">
        <v>1141</v>
      </c>
      <c r="Q15688" s="4" t="s">
        <v>21</v>
      </c>
    </row>
    <row r="15689" spans="1:17" ht="22.5" x14ac:dyDescent="0.25">
      <c r="A15689" s="3">
        <v>11161</v>
      </c>
      <c r="B15689" s="1" t="s">
        <v>34632</v>
      </c>
      <c r="C15689" s="1" t="s">
        <v>15</v>
      </c>
      <c r="D15689" s="1" t="s">
        <v>23</v>
      </c>
      <c r="E15689" s="1">
        <v>73695598</v>
      </c>
      <c r="F15689" s="1" t="s">
        <v>34633</v>
      </c>
      <c r="G15689" s="1">
        <v>41856424</v>
      </c>
      <c r="H15689" s="1" t="s">
        <v>34634</v>
      </c>
      <c r="I15689" s="2">
        <v>45097</v>
      </c>
      <c r="J15689" s="15" t="str">
        <f>MID(Tabla1[[#This Row],[HORA]],1,5)</f>
        <v>13:42</v>
      </c>
      <c r="K15689" s="16">
        <f>IF(Tabla1[[#This Row],[FECHA]]=I15690,IF(J15690-J15689&gt;0,(J15690-J15689)*1440,0),0)</f>
        <v>2.9999999999999893</v>
      </c>
      <c r="L15689" s="14">
        <f>2+L15430-Datos!$C$8-2</f>
        <v>10.190000000000003</v>
      </c>
      <c r="M15689" s="13" t="s">
        <v>55953</v>
      </c>
      <c r="N15689" s="1" t="s">
        <v>34635</v>
      </c>
      <c r="O15689" s="1">
        <v>15</v>
      </c>
      <c r="P15689" s="1" t="s">
        <v>1141</v>
      </c>
      <c r="Q15689" s="4" t="s">
        <v>21</v>
      </c>
    </row>
    <row r="15690" spans="1:17" ht="22.5" x14ac:dyDescent="0.25">
      <c r="A15690" s="3">
        <v>4431</v>
      </c>
      <c r="B15690" s="1" t="s">
        <v>13856</v>
      </c>
      <c r="C15690" s="1" t="s">
        <v>15</v>
      </c>
      <c r="D15690" s="1" t="s">
        <v>40</v>
      </c>
      <c r="E15690" s="1">
        <v>16404895</v>
      </c>
      <c r="F15690" s="1" t="s">
        <v>13857</v>
      </c>
      <c r="G15690" s="1">
        <v>2245165</v>
      </c>
      <c r="H15690" s="1" t="s">
        <v>13858</v>
      </c>
      <c r="I15690" s="2">
        <v>45097</v>
      </c>
      <c r="J15690" s="15" t="str">
        <f>MID(Tabla1[[#This Row],[HORA]],1,5)</f>
        <v>13:45</v>
      </c>
      <c r="K15690" s="16">
        <f>IF(Tabla1[[#This Row],[FECHA]]=I15691,IF(J15691-J15690&gt;0,(J15691-J15690)*1440,0),0)</f>
        <v>1.0000000000001563</v>
      </c>
      <c r="L15690" s="14">
        <f>2+L15431-Datos!$C$8-2</f>
        <v>11.430000000000001</v>
      </c>
      <c r="M15690" s="13" t="s">
        <v>55956</v>
      </c>
      <c r="N15690" s="1" t="s">
        <v>9306</v>
      </c>
      <c r="O15690" s="1">
        <v>20</v>
      </c>
      <c r="P15690" s="1" t="s">
        <v>27</v>
      </c>
      <c r="Q15690" s="4" t="s">
        <v>21</v>
      </c>
    </row>
    <row r="15691" spans="1:17" ht="22.5" x14ac:dyDescent="0.25">
      <c r="A15691" s="3">
        <v>11162</v>
      </c>
      <c r="B15691" s="1" t="s">
        <v>34636</v>
      </c>
      <c r="C15691" s="1" t="s">
        <v>15</v>
      </c>
      <c r="D15691" s="1" t="s">
        <v>77</v>
      </c>
      <c r="E15691" s="1">
        <v>41751314</v>
      </c>
      <c r="F15691" s="1" t="s">
        <v>34637</v>
      </c>
      <c r="G15691" s="1">
        <v>2245166</v>
      </c>
      <c r="H15691" s="1" t="s">
        <v>34638</v>
      </c>
      <c r="I15691" s="2">
        <v>45097</v>
      </c>
      <c r="J15691" s="15" t="str">
        <f>MID(Tabla1[[#This Row],[HORA]],1,5)</f>
        <v>13:46</v>
      </c>
      <c r="K15691" s="16">
        <f>IF(Tabla1[[#This Row],[FECHA]]=I15692,IF(J15692-J15691&gt;0,(J15692-J15691)*1440,0),0)</f>
        <v>2.9999999999998295</v>
      </c>
      <c r="L15691" s="14">
        <f>2+L15432-Datos!$C$8-2</f>
        <v>11.120000000000003</v>
      </c>
      <c r="M15691" s="13" t="s">
        <v>55957</v>
      </c>
      <c r="N15691" s="1" t="s">
        <v>34639</v>
      </c>
      <c r="O15691" s="1">
        <v>20</v>
      </c>
      <c r="P15691" s="1" t="s">
        <v>1141</v>
      </c>
      <c r="Q15691" s="4" t="s">
        <v>21</v>
      </c>
    </row>
    <row r="15692" spans="1:17" ht="22.5" x14ac:dyDescent="0.25">
      <c r="A15692" s="3">
        <v>16502</v>
      </c>
      <c r="B15692" s="1" t="s">
        <v>50040</v>
      </c>
      <c r="C15692" s="1" t="s">
        <v>15</v>
      </c>
      <c r="D15692" s="1" t="s">
        <v>40</v>
      </c>
      <c r="E15692" s="1">
        <v>20514963887</v>
      </c>
      <c r="F15692" s="1" t="s">
        <v>50041</v>
      </c>
      <c r="G15692" s="1">
        <v>2245169</v>
      </c>
      <c r="H15692" s="1" t="s">
        <v>50042</v>
      </c>
      <c r="I15692" s="2">
        <v>45097</v>
      </c>
      <c r="J15692" s="15" t="str">
        <f>MID(Tabla1[[#This Row],[HORA]],1,5)</f>
        <v>13:49</v>
      </c>
      <c r="K15692" s="16">
        <f>IF(Tabla1[[#This Row],[FECHA]]=I15693,IF(J15693-J15692&gt;0,(J15693-J15692)*1440,0),0)</f>
        <v>3.0000000000001492</v>
      </c>
      <c r="L15692" s="14">
        <f>2+L15433-Datos!$C$8-2</f>
        <v>12.500000000000002</v>
      </c>
      <c r="M15692" s="13" t="s">
        <v>55960</v>
      </c>
      <c r="N15692" s="1" t="s">
        <v>50043</v>
      </c>
      <c r="O15692" s="1">
        <v>30</v>
      </c>
      <c r="P15692" s="1" t="s">
        <v>27</v>
      </c>
      <c r="Q15692" s="4" t="s">
        <v>21</v>
      </c>
    </row>
    <row r="15693" spans="1:17" ht="22.5" x14ac:dyDescent="0.25">
      <c r="A15693" s="3">
        <v>11163</v>
      </c>
      <c r="B15693" s="1" t="s">
        <v>34640</v>
      </c>
      <c r="C15693" s="1" t="s">
        <v>15</v>
      </c>
      <c r="D15693" s="1" t="s">
        <v>77</v>
      </c>
      <c r="E15693" s="1">
        <v>3894597</v>
      </c>
      <c r="F15693" s="1" t="s">
        <v>34641</v>
      </c>
      <c r="G15693" s="1">
        <v>2245170</v>
      </c>
      <c r="H15693" s="1" t="s">
        <v>34642</v>
      </c>
      <c r="I15693" s="2">
        <v>45097</v>
      </c>
      <c r="J15693" s="15" t="str">
        <f>MID(Tabla1[[#This Row],[HORA]],1,5)</f>
        <v>13:52</v>
      </c>
      <c r="K15693" s="16">
        <f>IF(Tabla1[[#This Row],[FECHA]]=I15694,IF(J15694-J15693&gt;0,(J15694-J15693)*1440,0),0)</f>
        <v>1.9999999999999929</v>
      </c>
      <c r="L15693" s="14">
        <f>2+L15434-Datos!$C$8-2</f>
        <v>12.440000000000003</v>
      </c>
      <c r="M15693" s="13" t="s">
        <v>55963</v>
      </c>
      <c r="N15693" s="1" t="s">
        <v>34643</v>
      </c>
      <c r="O15693" s="1">
        <v>15</v>
      </c>
      <c r="P15693" s="1" t="s">
        <v>1141</v>
      </c>
      <c r="Q15693" s="4" t="s">
        <v>21</v>
      </c>
    </row>
    <row r="15694" spans="1:17" ht="22.5" x14ac:dyDescent="0.25">
      <c r="A15694" s="3">
        <v>4432</v>
      </c>
      <c r="B15694" s="1" t="s">
        <v>13859</v>
      </c>
      <c r="C15694" s="1" t="s">
        <v>15</v>
      </c>
      <c r="D15694" s="1" t="s">
        <v>40</v>
      </c>
      <c r="E15694" s="1">
        <v>5750812</v>
      </c>
      <c r="F15694" s="1" t="s">
        <v>13860</v>
      </c>
      <c r="G15694" s="1">
        <v>2245171</v>
      </c>
      <c r="H15694" s="1" t="s">
        <v>13861</v>
      </c>
      <c r="I15694" s="2">
        <v>45097</v>
      </c>
      <c r="J15694" s="15" t="str">
        <f>MID(Tabla1[[#This Row],[HORA]],1,5)</f>
        <v>13:54</v>
      </c>
      <c r="K15694" s="16">
        <f>IF(Tabla1[[#This Row],[FECHA]]=I15695,IF(J15695-J15694&gt;0,(J15695-J15694)*1440,0),0)</f>
        <v>0</v>
      </c>
      <c r="L15694" s="14">
        <f>2+L15435-Datos!$C$8-2</f>
        <v>12.340000000000002</v>
      </c>
      <c r="M15694" s="13" t="s">
        <v>55965</v>
      </c>
      <c r="N15694" s="1" t="s">
        <v>13862</v>
      </c>
      <c r="O15694" s="1">
        <v>20</v>
      </c>
      <c r="P15694" s="1" t="s">
        <v>27</v>
      </c>
      <c r="Q15694" s="4" t="s">
        <v>21</v>
      </c>
    </row>
    <row r="15695" spans="1:17" ht="22.5" x14ac:dyDescent="0.25">
      <c r="A15695" s="3">
        <v>11164</v>
      </c>
      <c r="B15695" s="1" t="s">
        <v>34644</v>
      </c>
      <c r="C15695" s="1" t="s">
        <v>15</v>
      </c>
      <c r="D15695" s="1" t="s">
        <v>40</v>
      </c>
      <c r="E15695" s="1">
        <v>16647269</v>
      </c>
      <c r="F15695" s="1" t="s">
        <v>34645</v>
      </c>
      <c r="G15695" s="1">
        <v>2245172</v>
      </c>
      <c r="H15695" s="1" t="s">
        <v>34646</v>
      </c>
      <c r="I15695" s="2">
        <v>45097</v>
      </c>
      <c r="J15695" s="15" t="str">
        <f>MID(Tabla1[[#This Row],[HORA]],1,5)</f>
        <v>13:54</v>
      </c>
      <c r="K15695" s="16">
        <f>IF(Tabla1[[#This Row],[FECHA]]=I15696,IF(J15696-J15695&gt;0,(J15696-J15695)*1440,0),0)</f>
        <v>2.9999999999998295</v>
      </c>
      <c r="L15695" s="14">
        <f>2+L15436-Datos!$C$8-2</f>
        <v>10.050000000000002</v>
      </c>
      <c r="M15695" s="13" t="s">
        <v>55965</v>
      </c>
      <c r="N15695" s="1" t="s">
        <v>34647</v>
      </c>
      <c r="O15695" s="1">
        <v>10</v>
      </c>
      <c r="P15695" s="1" t="s">
        <v>1141</v>
      </c>
      <c r="Q15695" s="4" t="s">
        <v>21</v>
      </c>
    </row>
    <row r="15696" spans="1:17" ht="22.5" x14ac:dyDescent="0.25">
      <c r="A15696" s="3">
        <v>11165</v>
      </c>
      <c r="B15696" s="1" t="s">
        <v>34648</v>
      </c>
      <c r="C15696" s="1" t="s">
        <v>15</v>
      </c>
      <c r="D15696" s="1" t="s">
        <v>33</v>
      </c>
      <c r="E15696" s="1">
        <v>45855753</v>
      </c>
      <c r="F15696" s="1" t="s">
        <v>12744</v>
      </c>
      <c r="G15696" s="1">
        <v>3651183</v>
      </c>
      <c r="H15696" s="1" t="s">
        <v>12745</v>
      </c>
      <c r="I15696" s="2">
        <v>45097</v>
      </c>
      <c r="J15696" s="15" t="str">
        <f>MID(Tabla1[[#This Row],[HORA]],1,5)</f>
        <v>13:57</v>
      </c>
      <c r="K15696" s="16">
        <f>IF(Tabla1[[#This Row],[FECHA]]=I15697,IF(J15697-J15696&gt;0,(J15697-J15696)*1440,0),0)</f>
        <v>9.0000000000001279</v>
      </c>
      <c r="L15696" s="14">
        <f>2+L15437-Datos!$C$8-2</f>
        <v>11.340000000000002</v>
      </c>
      <c r="M15696" s="13" t="s">
        <v>55968</v>
      </c>
      <c r="N15696" s="1" t="s">
        <v>34649</v>
      </c>
      <c r="O15696" s="1">
        <v>10</v>
      </c>
      <c r="P15696" s="1" t="s">
        <v>1141</v>
      </c>
      <c r="Q15696" s="4" t="s">
        <v>21</v>
      </c>
    </row>
    <row r="15697" spans="1:17" ht="22.5" x14ac:dyDescent="0.25">
      <c r="A15697" s="3">
        <v>4433</v>
      </c>
      <c r="B15697" s="1" t="s">
        <v>13863</v>
      </c>
      <c r="C15697" s="1" t="s">
        <v>15</v>
      </c>
      <c r="D15697" s="1" t="s">
        <v>40</v>
      </c>
      <c r="E15697" s="1">
        <v>42581014</v>
      </c>
      <c r="F15697" s="1" t="s">
        <v>13864</v>
      </c>
      <c r="G15697" s="1">
        <v>2245177</v>
      </c>
      <c r="H15697" s="1" t="s">
        <v>13865</v>
      </c>
      <c r="I15697" s="2">
        <v>45097</v>
      </c>
      <c r="J15697" s="15" t="str">
        <f>MID(Tabla1[[#This Row],[HORA]],1,5)</f>
        <v>14:06</v>
      </c>
      <c r="K15697" s="16">
        <f>IF(Tabla1[[#This Row],[FECHA]]=I15698,IF(J15698-J15697&gt;0,(J15698-J15697)*1440,0),0)</f>
        <v>4.9999999999999822</v>
      </c>
      <c r="L15697" s="14">
        <f>2+L15438-Datos!$C$8-2</f>
        <v>10.350000000000003</v>
      </c>
      <c r="M15697" s="13" t="s">
        <v>55977</v>
      </c>
      <c r="N15697" s="1" t="s">
        <v>13866</v>
      </c>
      <c r="O15697" s="1">
        <v>10</v>
      </c>
      <c r="P15697" s="1" t="s">
        <v>376</v>
      </c>
      <c r="Q15697" s="4" t="s">
        <v>21</v>
      </c>
    </row>
    <row r="15698" spans="1:17" ht="22.5" x14ac:dyDescent="0.25">
      <c r="A15698" s="3">
        <v>4434</v>
      </c>
      <c r="B15698" s="1" t="s">
        <v>13867</v>
      </c>
      <c r="C15698" s="1" t="s">
        <v>15</v>
      </c>
      <c r="D15698" s="1" t="s">
        <v>33</v>
      </c>
      <c r="E15698" s="1">
        <v>27435250</v>
      </c>
      <c r="F15698" s="1" t="s">
        <v>13868</v>
      </c>
      <c r="G15698" s="1">
        <v>2245179</v>
      </c>
      <c r="H15698" s="1" t="s">
        <v>13869</v>
      </c>
      <c r="I15698" s="2">
        <v>45097</v>
      </c>
      <c r="J15698" s="15" t="str">
        <f>MID(Tabla1[[#This Row],[HORA]],1,5)</f>
        <v>14:11</v>
      </c>
      <c r="K15698" s="16">
        <f>IF(Tabla1[[#This Row],[FECHA]]=I15699,IF(J15699-J15698&gt;0,(J15699-J15698)*1440,0),0)</f>
        <v>1.9999999999999929</v>
      </c>
      <c r="L15698" s="14">
        <f>2+L15439-Datos!$C$8-2</f>
        <v>13.360000000000001</v>
      </c>
      <c r="M15698" s="13" t="s">
        <v>55981</v>
      </c>
      <c r="N15698" s="1" t="s">
        <v>13870</v>
      </c>
      <c r="O15698" s="1">
        <v>15</v>
      </c>
      <c r="P15698" s="1" t="s">
        <v>376</v>
      </c>
      <c r="Q15698" s="4" t="s">
        <v>21</v>
      </c>
    </row>
    <row r="15699" spans="1:17" ht="22.5" x14ac:dyDescent="0.25">
      <c r="A15699" s="3">
        <v>4435</v>
      </c>
      <c r="B15699" s="1" t="s">
        <v>13871</v>
      </c>
      <c r="C15699" s="1" t="s">
        <v>15</v>
      </c>
      <c r="D15699" s="1" t="s">
        <v>77</v>
      </c>
      <c r="E15699" s="1">
        <v>80439635</v>
      </c>
      <c r="F15699" s="1" t="s">
        <v>13872</v>
      </c>
      <c r="G15699" s="1">
        <v>2245180</v>
      </c>
      <c r="H15699" s="1" t="s">
        <v>13873</v>
      </c>
      <c r="I15699" s="2">
        <v>45097</v>
      </c>
      <c r="J15699" s="15" t="str">
        <f>MID(Tabla1[[#This Row],[HORA]],1,5)</f>
        <v>14:13</v>
      </c>
      <c r="K15699" s="16">
        <f>IF(Tabla1[[#This Row],[FECHA]]=I15700,IF(J15700-J15699&gt;0,(J15700-J15699)*1440,0),0)</f>
        <v>5.9999999999999787</v>
      </c>
      <c r="L15699" s="14">
        <f>2+L15440-Datos!$C$8-2</f>
        <v>15.420000000000002</v>
      </c>
      <c r="M15699" s="13" t="s">
        <v>55982</v>
      </c>
      <c r="N15699" s="1" t="s">
        <v>13874</v>
      </c>
      <c r="O15699" s="1">
        <v>15</v>
      </c>
      <c r="P15699" s="1" t="s">
        <v>376</v>
      </c>
      <c r="Q15699" s="4" t="s">
        <v>21</v>
      </c>
    </row>
    <row r="15700" spans="1:17" ht="22.5" x14ac:dyDescent="0.25">
      <c r="A15700" s="3">
        <v>4436</v>
      </c>
      <c r="B15700" s="1" t="s">
        <v>13875</v>
      </c>
      <c r="C15700" s="1" t="s">
        <v>15</v>
      </c>
      <c r="D15700" s="1" t="s">
        <v>141</v>
      </c>
      <c r="E15700" s="1">
        <v>47182457</v>
      </c>
      <c r="F15700" s="1" t="s">
        <v>13876</v>
      </c>
      <c r="G15700" s="1">
        <v>73974555</v>
      </c>
      <c r="H15700" s="1" t="s">
        <v>13877</v>
      </c>
      <c r="I15700" s="2">
        <v>45097</v>
      </c>
      <c r="J15700" s="15" t="str">
        <f>MID(Tabla1[[#This Row],[HORA]],1,5)</f>
        <v>14:19</v>
      </c>
      <c r="K15700" s="16">
        <f>IF(Tabla1[[#This Row],[FECHA]]=I15701,IF(J15701-J15700&gt;0,(J15701-J15700)*1440,0),0)</f>
        <v>2.9999999999999893</v>
      </c>
      <c r="L15700" s="14">
        <f>2+L15441-Datos!$C$8-2</f>
        <v>11.290000000000003</v>
      </c>
      <c r="M15700" s="13" t="s">
        <v>55986</v>
      </c>
      <c r="N15700" s="1" t="s">
        <v>13878</v>
      </c>
      <c r="O15700" s="1">
        <v>10</v>
      </c>
      <c r="P15700" s="1" t="s">
        <v>376</v>
      </c>
      <c r="Q15700" s="4" t="s">
        <v>21</v>
      </c>
    </row>
    <row r="15701" spans="1:17" ht="22.5" x14ac:dyDescent="0.25">
      <c r="A15701" s="3">
        <v>4437</v>
      </c>
      <c r="B15701" s="1" t="s">
        <v>13879</v>
      </c>
      <c r="C15701" s="1" t="s">
        <v>15</v>
      </c>
      <c r="D15701" s="1" t="s">
        <v>33</v>
      </c>
      <c r="E15701" s="1">
        <v>46033553</v>
      </c>
      <c r="F15701" s="1" t="s">
        <v>13880</v>
      </c>
      <c r="G15701" s="1">
        <v>27425801</v>
      </c>
      <c r="H15701" s="1" t="s">
        <v>13881</v>
      </c>
      <c r="I15701" s="2">
        <v>45097</v>
      </c>
      <c r="J15701" s="15" t="str">
        <f>MID(Tabla1[[#This Row],[HORA]],1,5)</f>
        <v>14:22</v>
      </c>
      <c r="K15701" s="16">
        <f>IF(Tabla1[[#This Row],[FECHA]]=I15702,IF(J15702-J15701&gt;0,(J15702-J15701)*1440,0),0)</f>
        <v>1.9999999999999929</v>
      </c>
      <c r="L15701" s="14">
        <f>2+L15442-Datos!$C$8-2</f>
        <v>11.100000000000003</v>
      </c>
      <c r="M15701" s="13" t="s">
        <v>55989</v>
      </c>
      <c r="N15701" s="1" t="s">
        <v>13882</v>
      </c>
      <c r="O15701" s="1">
        <v>15</v>
      </c>
      <c r="P15701" s="1" t="s">
        <v>376</v>
      </c>
      <c r="Q15701" s="4" t="s">
        <v>21</v>
      </c>
    </row>
    <row r="15702" spans="1:17" ht="22.5" x14ac:dyDescent="0.25">
      <c r="A15702" s="3">
        <v>4438</v>
      </c>
      <c r="B15702" s="1" t="s">
        <v>13883</v>
      </c>
      <c r="C15702" s="1" t="s">
        <v>15</v>
      </c>
      <c r="D15702" s="1" t="s">
        <v>61</v>
      </c>
      <c r="E15702" s="1">
        <v>60527123</v>
      </c>
      <c r="F15702" s="1" t="s">
        <v>13884</v>
      </c>
      <c r="G15702" s="1">
        <v>2245183</v>
      </c>
      <c r="H15702" s="1" t="s">
        <v>13885</v>
      </c>
      <c r="I15702" s="2">
        <v>45097</v>
      </c>
      <c r="J15702" s="15" t="str">
        <f>MID(Tabla1[[#This Row],[HORA]],1,5)</f>
        <v>14:24</v>
      </c>
      <c r="K15702" s="16">
        <f>IF(Tabla1[[#This Row],[FECHA]]=I15703,IF(J15703-J15702&gt;0,(J15703-J15702)*1440,0),0)</f>
        <v>2.9999999999999893</v>
      </c>
      <c r="L15702" s="14">
        <f>2+L15443-Datos!$C$8-2</f>
        <v>13.190000000000003</v>
      </c>
      <c r="M15702" s="13" t="s">
        <v>55990</v>
      </c>
      <c r="N15702" s="1" t="s">
        <v>13886</v>
      </c>
      <c r="O15702" s="1">
        <v>10</v>
      </c>
      <c r="P15702" s="1" t="s">
        <v>376</v>
      </c>
      <c r="Q15702" s="4" t="s">
        <v>21</v>
      </c>
    </row>
    <row r="15703" spans="1:17" ht="22.5" x14ac:dyDescent="0.25">
      <c r="A15703" s="3">
        <v>4439</v>
      </c>
      <c r="B15703" s="1" t="s">
        <v>13887</v>
      </c>
      <c r="C15703" s="1" t="s">
        <v>15</v>
      </c>
      <c r="D15703" s="1" t="s">
        <v>40</v>
      </c>
      <c r="E15703" s="1">
        <v>46041745</v>
      </c>
      <c r="F15703" s="1" t="s">
        <v>13888</v>
      </c>
      <c r="G15703" s="1">
        <v>2856666</v>
      </c>
      <c r="H15703" s="1" t="s">
        <v>13889</v>
      </c>
      <c r="I15703" s="2">
        <v>45097</v>
      </c>
      <c r="J15703" s="15" t="str">
        <f>MID(Tabla1[[#This Row],[HORA]],1,5)</f>
        <v>14:27</v>
      </c>
      <c r="K15703" s="16">
        <f>IF(Tabla1[[#This Row],[FECHA]]=I15704,IF(J15704-J15703&gt;0,(J15704-J15703)*1440,0),0)</f>
        <v>0.99999999999999645</v>
      </c>
      <c r="L15703" s="14">
        <f>2+L15444-Datos!$C$8-2</f>
        <v>10.530000000000003</v>
      </c>
      <c r="M15703" s="13" t="s">
        <v>55857</v>
      </c>
      <c r="N15703" s="1" t="s">
        <v>13890</v>
      </c>
      <c r="O15703" s="1">
        <v>15</v>
      </c>
      <c r="P15703" s="1" t="s">
        <v>376</v>
      </c>
      <c r="Q15703" s="4" t="s">
        <v>21</v>
      </c>
    </row>
    <row r="15704" spans="1:17" ht="22.5" x14ac:dyDescent="0.25">
      <c r="A15704" s="3">
        <v>4440</v>
      </c>
      <c r="B15704" s="1" t="s">
        <v>13891</v>
      </c>
      <c r="C15704" s="1" t="s">
        <v>15</v>
      </c>
      <c r="D15704" s="1" t="s">
        <v>77</v>
      </c>
      <c r="E15704" s="1">
        <v>45734179</v>
      </c>
      <c r="F15704" s="1" t="s">
        <v>13892</v>
      </c>
      <c r="G15704" s="1">
        <v>2245186</v>
      </c>
      <c r="H15704" s="1" t="s">
        <v>13893</v>
      </c>
      <c r="I15704" s="2">
        <v>45097</v>
      </c>
      <c r="J15704" s="15" t="str">
        <f>MID(Tabla1[[#This Row],[HORA]],1,5)</f>
        <v>14:28</v>
      </c>
      <c r="K15704" s="16">
        <f>IF(Tabla1[[#This Row],[FECHA]]=I15705,IF(J15705-J15704&gt;0,(J15705-J15704)*1440,0),0)</f>
        <v>3.0000000000001492</v>
      </c>
      <c r="L15704" s="14">
        <f>2+L15445-Datos!$C$8-2</f>
        <v>12.260000000000003</v>
      </c>
      <c r="M15704" s="13" t="s">
        <v>55991</v>
      </c>
      <c r="N15704" s="1" t="s">
        <v>13894</v>
      </c>
      <c r="O15704" s="1">
        <v>30</v>
      </c>
      <c r="P15704" s="1" t="s">
        <v>376</v>
      </c>
      <c r="Q15704" s="4" t="s">
        <v>21</v>
      </c>
    </row>
    <row r="15705" spans="1:17" ht="22.5" x14ac:dyDescent="0.25">
      <c r="A15705" s="3">
        <v>4441</v>
      </c>
      <c r="B15705" s="1" t="s">
        <v>13895</v>
      </c>
      <c r="C15705" s="1" t="s">
        <v>15</v>
      </c>
      <c r="D15705" s="1" t="s">
        <v>71</v>
      </c>
      <c r="E15705" s="1">
        <v>43054447</v>
      </c>
      <c r="F15705" s="1" t="s">
        <v>2036</v>
      </c>
      <c r="G15705" s="1">
        <v>16476621</v>
      </c>
      <c r="H15705" s="1" t="s">
        <v>13896</v>
      </c>
      <c r="I15705" s="2">
        <v>45097</v>
      </c>
      <c r="J15705" s="15" t="str">
        <f>MID(Tabla1[[#This Row],[HORA]],1,5)</f>
        <v>14:31</v>
      </c>
      <c r="K15705" s="16">
        <f>IF(Tabla1[[#This Row],[FECHA]]=I15706,IF(J15706-J15705&gt;0,(J15706-J15705)*1440,0),0)</f>
        <v>1.9999999999999929</v>
      </c>
      <c r="L15705" s="14">
        <f>2+L15446-Datos!$C$8-2</f>
        <v>14.120000000000001</v>
      </c>
      <c r="M15705" s="13" t="s">
        <v>55992</v>
      </c>
      <c r="N15705" s="1" t="s">
        <v>13897</v>
      </c>
      <c r="O15705" s="1">
        <v>80</v>
      </c>
      <c r="P15705" s="1" t="s">
        <v>376</v>
      </c>
      <c r="Q15705" s="4" t="s">
        <v>21</v>
      </c>
    </row>
    <row r="15706" spans="1:17" ht="22.5" x14ac:dyDescent="0.25">
      <c r="A15706" s="3">
        <v>4442</v>
      </c>
      <c r="B15706" s="1" t="s">
        <v>13898</v>
      </c>
      <c r="C15706" s="1" t="s">
        <v>15</v>
      </c>
      <c r="D15706" s="1" t="s">
        <v>61</v>
      </c>
      <c r="E15706" s="1">
        <v>71706757</v>
      </c>
      <c r="F15706" s="1" t="s">
        <v>13899</v>
      </c>
      <c r="G15706" s="1">
        <v>2245188</v>
      </c>
      <c r="H15706" s="1" t="s">
        <v>13900</v>
      </c>
      <c r="I15706" s="2">
        <v>45097</v>
      </c>
      <c r="J15706" s="15" t="str">
        <f>MID(Tabla1[[#This Row],[HORA]],1,5)</f>
        <v>14:33</v>
      </c>
      <c r="K15706" s="16">
        <f>IF(Tabla1[[#This Row],[FECHA]]=I15707,IF(J15707-J15706&gt;0,(J15707-J15706)*1440,0),0)</f>
        <v>1.9999999999999929</v>
      </c>
      <c r="L15706" s="14">
        <f>2+L15447-Datos!$C$8-2</f>
        <v>11.420000000000002</v>
      </c>
      <c r="M15706" s="13" t="s">
        <v>55995</v>
      </c>
      <c r="N15706" s="1" t="s">
        <v>13901</v>
      </c>
      <c r="O15706" s="1">
        <v>25</v>
      </c>
      <c r="P15706" s="1" t="s">
        <v>376</v>
      </c>
      <c r="Q15706" s="4" t="s">
        <v>21</v>
      </c>
    </row>
    <row r="15707" spans="1:17" ht="22.5" x14ac:dyDescent="0.25">
      <c r="A15707" s="3">
        <v>551</v>
      </c>
      <c r="B15707" s="1" t="s">
        <v>1219</v>
      </c>
      <c r="C15707" s="1" t="s">
        <v>15</v>
      </c>
      <c r="D15707" s="1" t="s">
        <v>172</v>
      </c>
      <c r="E15707" s="1">
        <v>2245189</v>
      </c>
      <c r="F15707" s="1" t="s">
        <v>78</v>
      </c>
      <c r="G15707" s="1">
        <v>2245190</v>
      </c>
      <c r="H15707" s="1" t="s">
        <v>1220</v>
      </c>
      <c r="I15707" s="2">
        <v>45097</v>
      </c>
      <c r="J15707" s="15" t="str">
        <f>MID(Tabla1[[#This Row],[HORA]],1,5)</f>
        <v>14:35</v>
      </c>
      <c r="K15707" s="16">
        <f>IF(Tabla1[[#This Row],[FECHA]]=I15708,IF(J15708-J15707&gt;0,(J15708-J15707)*1440,0),0)</f>
        <v>4.9999999999998224</v>
      </c>
      <c r="L15707" s="14">
        <f>2+L15448-Datos!$C$8-2</f>
        <v>12.080000000000002</v>
      </c>
      <c r="M15707" s="13" t="s">
        <v>55996</v>
      </c>
      <c r="N15707" s="1" t="s">
        <v>59</v>
      </c>
      <c r="O15707" s="1">
        <v>0</v>
      </c>
      <c r="P15707" s="1" t="s">
        <v>20</v>
      </c>
      <c r="Q15707" s="4" t="s">
        <v>21</v>
      </c>
    </row>
    <row r="15708" spans="1:17" ht="22.5" x14ac:dyDescent="0.25">
      <c r="A15708" s="3">
        <v>4443</v>
      </c>
      <c r="B15708" s="1" t="s">
        <v>13902</v>
      </c>
      <c r="C15708" s="1" t="s">
        <v>15</v>
      </c>
      <c r="D15708" s="1" t="s">
        <v>119</v>
      </c>
      <c r="E15708" s="1">
        <v>17622966</v>
      </c>
      <c r="F15708" s="1" t="s">
        <v>13903</v>
      </c>
      <c r="G15708" s="1">
        <v>2245191</v>
      </c>
      <c r="H15708" s="1" t="s">
        <v>13904</v>
      </c>
      <c r="I15708" s="2">
        <v>45097</v>
      </c>
      <c r="J15708" s="15" t="str">
        <f>MID(Tabla1[[#This Row],[HORA]],1,5)</f>
        <v>14:40</v>
      </c>
      <c r="K15708" s="16">
        <f>IF(Tabla1[[#This Row],[FECHA]]=I15709,IF(J15709-J15708&gt;0,(J15709-J15708)*1440,0),0)</f>
        <v>6.0000000000001386</v>
      </c>
      <c r="L15708" s="14">
        <f>2+L15449-Datos!$C$8-2</f>
        <v>12.020000000000001</v>
      </c>
      <c r="M15708" s="13" t="s">
        <v>56001</v>
      </c>
      <c r="N15708" s="1" t="s">
        <v>13905</v>
      </c>
      <c r="O15708" s="1">
        <v>30</v>
      </c>
      <c r="P15708" s="1" t="s">
        <v>376</v>
      </c>
      <c r="Q15708" s="4" t="s">
        <v>21</v>
      </c>
    </row>
    <row r="15709" spans="1:17" ht="22.5" x14ac:dyDescent="0.25">
      <c r="A15709" s="3">
        <v>14947</v>
      </c>
      <c r="B15709" s="1" t="s">
        <v>45720</v>
      </c>
      <c r="C15709" s="1" t="s">
        <v>15</v>
      </c>
      <c r="D15709" s="1" t="s">
        <v>33</v>
      </c>
      <c r="E15709" s="1">
        <v>47643327</v>
      </c>
      <c r="F15709" s="1" t="s">
        <v>9068</v>
      </c>
      <c r="G15709" s="1">
        <v>75020219</v>
      </c>
      <c r="H15709" s="1" t="s">
        <v>11032</v>
      </c>
      <c r="I15709" s="2">
        <v>45097</v>
      </c>
      <c r="J15709" s="15" t="str">
        <f>MID(Tabla1[[#This Row],[HORA]],1,5)</f>
        <v>14:46</v>
      </c>
      <c r="K15709" s="16">
        <f>IF(Tabla1[[#This Row],[FECHA]]=I15710,IF(J15710-J15709&gt;0,(J15710-J15709)*1440,0),0)</f>
        <v>6.9999999999999751</v>
      </c>
      <c r="L15709" s="14">
        <f>2+L15450-Datos!$C$8-2</f>
        <v>8.1200000000000028</v>
      </c>
      <c r="M15709" s="13" t="s">
        <v>56006</v>
      </c>
      <c r="N15709" s="1" t="s">
        <v>45721</v>
      </c>
      <c r="O15709" s="1">
        <v>100</v>
      </c>
      <c r="P15709" s="1" t="s">
        <v>1432</v>
      </c>
      <c r="Q15709" s="4" t="s">
        <v>21</v>
      </c>
    </row>
    <row r="15710" spans="1:17" ht="22.5" x14ac:dyDescent="0.25">
      <c r="A15710" s="3">
        <v>11166</v>
      </c>
      <c r="B15710" s="1" t="s">
        <v>34650</v>
      </c>
      <c r="C15710" s="1" t="s">
        <v>15</v>
      </c>
      <c r="D15710" s="1" t="s">
        <v>141</v>
      </c>
      <c r="E15710" s="1">
        <v>16670413</v>
      </c>
      <c r="F15710" s="1" t="s">
        <v>34651</v>
      </c>
      <c r="G15710" s="1">
        <v>2245195</v>
      </c>
      <c r="H15710" s="1" t="s">
        <v>34652</v>
      </c>
      <c r="I15710" s="2">
        <v>45097</v>
      </c>
      <c r="J15710" s="15" t="str">
        <f>MID(Tabla1[[#This Row],[HORA]],1,5)</f>
        <v>14:53</v>
      </c>
      <c r="K15710" s="16">
        <f>IF(Tabla1[[#This Row],[FECHA]]=I15711,IF(J15711-J15710&gt;0,(J15711-J15710)*1440,0),0)</f>
        <v>0</v>
      </c>
      <c r="L15710" s="14">
        <f>2+L15451-Datos!$C$8-2</f>
        <v>9.1300000000000026</v>
      </c>
      <c r="M15710" s="13" t="s">
        <v>56012</v>
      </c>
      <c r="N15710" s="1" t="s">
        <v>34653</v>
      </c>
      <c r="O15710" s="1">
        <v>25</v>
      </c>
      <c r="P15710" s="1" t="s">
        <v>20</v>
      </c>
      <c r="Q15710" s="4" t="s">
        <v>21</v>
      </c>
    </row>
    <row r="15711" spans="1:17" ht="22.5" x14ac:dyDescent="0.25">
      <c r="A15711" s="3">
        <v>11167</v>
      </c>
      <c r="B15711" s="1" t="s">
        <v>34650</v>
      </c>
      <c r="C15711" s="1" t="s">
        <v>15</v>
      </c>
      <c r="D15711" s="1" t="s">
        <v>141</v>
      </c>
      <c r="E15711" s="1">
        <v>16670413</v>
      </c>
      <c r="F15711" s="1" t="s">
        <v>34651</v>
      </c>
      <c r="G15711" s="1">
        <v>2245195</v>
      </c>
      <c r="H15711" s="1" t="s">
        <v>34652</v>
      </c>
      <c r="I15711" s="2">
        <v>45097</v>
      </c>
      <c r="J15711" s="15" t="str">
        <f>MID(Tabla1[[#This Row],[HORA]],1,5)</f>
        <v>14:53</v>
      </c>
      <c r="K15711" s="16">
        <f>IF(Tabla1[[#This Row],[FECHA]]=I15712,IF(J15712-J15711&gt;0,(J15712-J15711)*1440,0),0)</f>
        <v>1.9999999999999929</v>
      </c>
      <c r="L15711" s="14">
        <f>2+L15452-Datos!$C$8-2</f>
        <v>10.500000000000002</v>
      </c>
      <c r="M15711" s="13" t="s">
        <v>56012</v>
      </c>
      <c r="N15711" s="1" t="s">
        <v>34654</v>
      </c>
      <c r="O15711" s="1">
        <v>25</v>
      </c>
      <c r="P15711" s="1" t="s">
        <v>20</v>
      </c>
      <c r="Q15711" s="4" t="s">
        <v>21</v>
      </c>
    </row>
    <row r="15712" spans="1:17" ht="22.5" x14ac:dyDescent="0.25">
      <c r="A15712" s="3">
        <v>14948</v>
      </c>
      <c r="B15712" s="1" t="s">
        <v>45722</v>
      </c>
      <c r="C15712" s="1" t="s">
        <v>15</v>
      </c>
      <c r="D15712" s="1" t="s">
        <v>71</v>
      </c>
      <c r="E15712" s="1">
        <v>76523986</v>
      </c>
      <c r="F15712" s="1" t="s">
        <v>2934</v>
      </c>
      <c r="G15712" s="1">
        <v>2245197</v>
      </c>
      <c r="H15712" s="1" t="s">
        <v>2935</v>
      </c>
      <c r="I15712" s="2">
        <v>45097</v>
      </c>
      <c r="J15712" s="15" t="str">
        <f>MID(Tabla1[[#This Row],[HORA]],1,5)</f>
        <v>14:55</v>
      </c>
      <c r="K15712" s="16">
        <f>IF(Tabla1[[#This Row],[FECHA]]=I15713,IF(J15713-J15712&gt;0,(J15713-J15712)*1440,0),0)</f>
        <v>0.99999999999999645</v>
      </c>
      <c r="L15712" s="14">
        <f>2+L15453-Datos!$C$8-2</f>
        <v>10.250000000000002</v>
      </c>
      <c r="M15712" s="13" t="s">
        <v>56014</v>
      </c>
      <c r="N15712" s="1" t="s">
        <v>45723</v>
      </c>
      <c r="O15712" s="1">
        <v>25</v>
      </c>
      <c r="P15712" s="1" t="s">
        <v>1432</v>
      </c>
      <c r="Q15712" s="4" t="s">
        <v>21</v>
      </c>
    </row>
    <row r="15713" spans="1:17" ht="22.5" x14ac:dyDescent="0.25">
      <c r="A15713" s="3">
        <v>11168</v>
      </c>
      <c r="B15713" s="1" t="s">
        <v>34655</v>
      </c>
      <c r="C15713" s="1" t="s">
        <v>15</v>
      </c>
      <c r="D15713" s="1" t="s">
        <v>40</v>
      </c>
      <c r="E15713" s="1">
        <v>2245198</v>
      </c>
      <c r="F15713" s="1" t="s">
        <v>34656</v>
      </c>
      <c r="G15713" s="1">
        <v>2245199</v>
      </c>
      <c r="H15713" s="1" t="s">
        <v>34657</v>
      </c>
      <c r="I15713" s="2">
        <v>45097</v>
      </c>
      <c r="J15713" s="15" t="str">
        <f>MID(Tabla1[[#This Row],[HORA]],1,5)</f>
        <v>14:56</v>
      </c>
      <c r="K15713" s="16">
        <f>IF(Tabla1[[#This Row],[FECHA]]=I15714,IF(J15714-J15713&gt;0,(J15714-J15713)*1440,0),0)</f>
        <v>0.99999999999999645</v>
      </c>
      <c r="L15713" s="14">
        <f>2+L15454-Datos!$C$8-2</f>
        <v>13.190000000000003</v>
      </c>
      <c r="M15713" s="13" t="s">
        <v>56015</v>
      </c>
      <c r="N15713" s="1" t="s">
        <v>34658</v>
      </c>
      <c r="O15713" s="1">
        <v>15</v>
      </c>
      <c r="P15713" s="1" t="s">
        <v>20</v>
      </c>
      <c r="Q15713" s="4" t="s">
        <v>21</v>
      </c>
    </row>
    <row r="15714" spans="1:17" ht="22.5" x14ac:dyDescent="0.25">
      <c r="A15714" s="3">
        <v>14949</v>
      </c>
      <c r="B15714" s="1" t="s">
        <v>45724</v>
      </c>
      <c r="C15714" s="1" t="s">
        <v>15</v>
      </c>
      <c r="D15714" s="1" t="s">
        <v>23</v>
      </c>
      <c r="E15714" s="1">
        <v>73352023</v>
      </c>
      <c r="F15714" s="1" t="s">
        <v>9783</v>
      </c>
      <c r="G15714" s="1">
        <v>44554476</v>
      </c>
      <c r="H15714" s="1" t="s">
        <v>45725</v>
      </c>
      <c r="I15714" s="2">
        <v>45097</v>
      </c>
      <c r="J15714" s="15" t="str">
        <f>MID(Tabla1[[#This Row],[HORA]],1,5)</f>
        <v>14:57</v>
      </c>
      <c r="K15714" s="16">
        <f>IF(Tabla1[[#This Row],[FECHA]]=I15715,IF(J15715-J15714&gt;0,(J15715-J15714)*1440,0),0)</f>
        <v>8.999999999999968</v>
      </c>
      <c r="L15714" s="14">
        <f>2+L15455-Datos!$C$8-2</f>
        <v>10.340000000000002</v>
      </c>
      <c r="M15714" s="13" t="s">
        <v>56016</v>
      </c>
      <c r="N15714" s="1" t="s">
        <v>45726</v>
      </c>
      <c r="O15714" s="1">
        <v>10</v>
      </c>
      <c r="P15714" s="1" t="s">
        <v>1432</v>
      </c>
      <c r="Q15714" s="4" t="s">
        <v>21</v>
      </c>
    </row>
    <row r="15715" spans="1:17" ht="22.5" x14ac:dyDescent="0.25">
      <c r="A15715" s="3">
        <v>18658</v>
      </c>
      <c r="B15715" s="1" t="s">
        <v>55467</v>
      </c>
      <c r="C15715" s="1" t="s">
        <v>15</v>
      </c>
      <c r="D15715" s="1" t="s">
        <v>40</v>
      </c>
      <c r="E15715" s="1">
        <v>20610741925</v>
      </c>
      <c r="F15715" s="1" t="s">
        <v>55468</v>
      </c>
      <c r="G15715" s="1">
        <v>2245202</v>
      </c>
      <c r="H15715" s="1" t="s">
        <v>55469</v>
      </c>
      <c r="I15715" s="2">
        <v>45097</v>
      </c>
      <c r="J15715" s="15" t="str">
        <f>MID(Tabla1[[#This Row],[HORA]],1,5)</f>
        <v>15:06</v>
      </c>
      <c r="K15715" s="16">
        <f>IF(Tabla1[[#This Row],[FECHA]]=I15716,IF(J15716-J15715&gt;0,(J15716-J15715)*1440,0),0)</f>
        <v>3.9999999999999858</v>
      </c>
      <c r="L15715" s="14">
        <f>2+L15456-Datos!$C$8-2</f>
        <v>11.120000000000003</v>
      </c>
      <c r="M15715" s="13" t="s">
        <v>56136</v>
      </c>
      <c r="N15715" s="1" t="s">
        <v>55470</v>
      </c>
      <c r="O15715" s="1">
        <v>15</v>
      </c>
      <c r="P15715" s="1" t="s">
        <v>1432</v>
      </c>
      <c r="Q15715" s="4" t="s">
        <v>21</v>
      </c>
    </row>
    <row r="15716" spans="1:17" ht="22.5" x14ac:dyDescent="0.25">
      <c r="A15716" s="3">
        <v>11169</v>
      </c>
      <c r="B15716" s="1" t="s">
        <v>34659</v>
      </c>
      <c r="C15716" s="1" t="s">
        <v>15</v>
      </c>
      <c r="D15716" s="1" t="s">
        <v>637</v>
      </c>
      <c r="E15716" s="1">
        <v>16470228</v>
      </c>
      <c r="F15716" s="1" t="s">
        <v>15081</v>
      </c>
      <c r="G15716" s="1">
        <v>16791114</v>
      </c>
      <c r="H15716" s="1" t="s">
        <v>12401</v>
      </c>
      <c r="I15716" s="2">
        <v>45097</v>
      </c>
      <c r="J15716" s="15" t="str">
        <f>MID(Tabla1[[#This Row],[HORA]],1,5)</f>
        <v>15:10</v>
      </c>
      <c r="K15716" s="16">
        <f>IF(Tabla1[[#This Row],[FECHA]]=I15717,IF(J15717-J15716&gt;0,(J15717-J15716)*1440,0),0)</f>
        <v>0</v>
      </c>
      <c r="L15716" s="14">
        <f>2+L15457-Datos!$C$8-2</f>
        <v>13.490000000000002</v>
      </c>
      <c r="M15716" s="13" t="s">
        <v>55865</v>
      </c>
      <c r="N15716" s="1" t="s">
        <v>34660</v>
      </c>
      <c r="O15716" s="1">
        <v>25</v>
      </c>
      <c r="P15716" s="1" t="s">
        <v>20</v>
      </c>
      <c r="Q15716" s="4" t="s">
        <v>21</v>
      </c>
    </row>
    <row r="15717" spans="1:17" ht="22.5" x14ac:dyDescent="0.25">
      <c r="A15717" s="3">
        <v>18659</v>
      </c>
      <c r="B15717" s="1" t="s">
        <v>55471</v>
      </c>
      <c r="C15717" s="1" t="s">
        <v>15</v>
      </c>
      <c r="D15717" s="1" t="s">
        <v>40</v>
      </c>
      <c r="E15717" s="1">
        <v>20347237028</v>
      </c>
      <c r="F15717" s="1" t="s">
        <v>47847</v>
      </c>
      <c r="G15717" s="1">
        <v>18131944</v>
      </c>
      <c r="H15717" s="1" t="s">
        <v>48376</v>
      </c>
      <c r="I15717" s="2">
        <v>45097</v>
      </c>
      <c r="J15717" s="15" t="str">
        <f>MID(Tabla1[[#This Row],[HORA]],1,5)</f>
        <v>15:10</v>
      </c>
      <c r="K15717" s="16">
        <f>IF(Tabla1[[#This Row],[FECHA]]=I15718,IF(J15718-J15717&gt;0,(J15718-J15717)*1440,0),0)</f>
        <v>2.9999999999999893</v>
      </c>
      <c r="L15717" s="14">
        <f>2+L15458-Datos!$C$8-2</f>
        <v>12.180000000000001</v>
      </c>
      <c r="M15717" s="13" t="s">
        <v>55865</v>
      </c>
      <c r="N15717" s="1" t="s">
        <v>1577</v>
      </c>
      <c r="O15717" s="1">
        <v>10</v>
      </c>
      <c r="P15717" s="1" t="s">
        <v>1432</v>
      </c>
      <c r="Q15717" s="4" t="s">
        <v>21</v>
      </c>
    </row>
    <row r="15718" spans="1:17" ht="22.5" x14ac:dyDescent="0.25">
      <c r="A15718" s="3">
        <v>14950</v>
      </c>
      <c r="B15718" s="1" t="s">
        <v>45727</v>
      </c>
      <c r="C15718" s="1" t="s">
        <v>15</v>
      </c>
      <c r="D15718" s="1" t="s">
        <v>161</v>
      </c>
      <c r="E15718" s="1">
        <v>70070177</v>
      </c>
      <c r="F15718" s="1" t="s">
        <v>45728</v>
      </c>
      <c r="G15718" s="1">
        <v>2245204</v>
      </c>
      <c r="H15718" s="1" t="s">
        <v>45729</v>
      </c>
      <c r="I15718" s="2">
        <v>45097</v>
      </c>
      <c r="J15718" s="15" t="str">
        <f>MID(Tabla1[[#This Row],[HORA]],1,5)</f>
        <v>15:13</v>
      </c>
      <c r="K15718" s="16">
        <f>IF(Tabla1[[#This Row],[FECHA]]=I15719,IF(J15719-J15718&gt;0,(J15719-J15718)*1440,0),0)</f>
        <v>1.9999999999999929</v>
      </c>
      <c r="L15718" s="14">
        <f>2+L15459-Datos!$C$8-2</f>
        <v>10.780000000000003</v>
      </c>
      <c r="M15718" s="13" t="s">
        <v>55868</v>
      </c>
      <c r="N15718" s="1" t="s">
        <v>1577</v>
      </c>
      <c r="O15718" s="1">
        <v>10</v>
      </c>
      <c r="P15718" s="1" t="s">
        <v>1432</v>
      </c>
      <c r="Q15718" s="4" t="s">
        <v>21</v>
      </c>
    </row>
    <row r="15719" spans="1:17" ht="22.5" x14ac:dyDescent="0.25">
      <c r="A15719" s="3">
        <v>14951</v>
      </c>
      <c r="B15719" s="1" t="s">
        <v>45730</v>
      </c>
      <c r="C15719" s="1" t="s">
        <v>15</v>
      </c>
      <c r="D15719" s="1" t="s">
        <v>40</v>
      </c>
      <c r="E15719" s="1">
        <v>3222190</v>
      </c>
      <c r="F15719" s="1" t="s">
        <v>45731</v>
      </c>
      <c r="G15719" s="1">
        <v>2245207</v>
      </c>
      <c r="H15719" s="1" t="s">
        <v>15823</v>
      </c>
      <c r="I15719" s="2">
        <v>45097</v>
      </c>
      <c r="J15719" s="15" t="str">
        <f>MID(Tabla1[[#This Row],[HORA]],1,5)</f>
        <v>15:15</v>
      </c>
      <c r="K15719" s="16">
        <f>IF(Tabla1[[#This Row],[FECHA]]=I15720,IF(J15720-J15719&gt;0,(J15720-J15719)*1440,0),0)</f>
        <v>1.0000000000001563</v>
      </c>
      <c r="L15719" s="14">
        <f>2+L15460-Datos!$C$8-2</f>
        <v>8.5200000000000014</v>
      </c>
      <c r="M15719" s="13" t="s">
        <v>55870</v>
      </c>
      <c r="N15719" s="1" t="s">
        <v>1715</v>
      </c>
      <c r="O15719" s="1">
        <v>15</v>
      </c>
      <c r="P15719" s="1" t="s">
        <v>1432</v>
      </c>
      <c r="Q15719" s="4" t="s">
        <v>21</v>
      </c>
    </row>
    <row r="15720" spans="1:17" ht="22.5" x14ac:dyDescent="0.25">
      <c r="A15720" s="3">
        <v>4444</v>
      </c>
      <c r="B15720" s="1" t="s">
        <v>13906</v>
      </c>
      <c r="C15720" s="1" t="s">
        <v>15</v>
      </c>
      <c r="D15720" s="1" t="s">
        <v>40</v>
      </c>
      <c r="E15720" s="1">
        <v>2744552</v>
      </c>
      <c r="F15720" s="1" t="s">
        <v>13907</v>
      </c>
      <c r="G15720" s="1">
        <v>2744552</v>
      </c>
      <c r="H15720" s="1" t="s">
        <v>13907</v>
      </c>
      <c r="I15720" s="2">
        <v>45097</v>
      </c>
      <c r="J15720" s="15" t="str">
        <f>MID(Tabla1[[#This Row],[HORA]],1,5)</f>
        <v>15:16</v>
      </c>
      <c r="K15720" s="16">
        <f>IF(Tabla1[[#This Row],[FECHA]]=I15721,IF(J15721-J15720&gt;0,(J15721-J15720)*1440,0),0)</f>
        <v>0.99999999999983658</v>
      </c>
      <c r="L15720" s="14">
        <f>2+L15461-Datos!$C$8-2</f>
        <v>9.9400000000000031</v>
      </c>
      <c r="M15720" s="13" t="s">
        <v>55871</v>
      </c>
      <c r="N15720" s="1" t="s">
        <v>2773</v>
      </c>
      <c r="O15720" s="1">
        <v>35</v>
      </c>
      <c r="P15720" s="1" t="s">
        <v>376</v>
      </c>
      <c r="Q15720" s="4" t="s">
        <v>21</v>
      </c>
    </row>
    <row r="15721" spans="1:17" ht="22.5" x14ac:dyDescent="0.25">
      <c r="A15721" s="3">
        <v>18660</v>
      </c>
      <c r="B15721" s="1" t="s">
        <v>55472</v>
      </c>
      <c r="C15721" s="1" t="s">
        <v>15</v>
      </c>
      <c r="D15721" s="1" t="s">
        <v>2195</v>
      </c>
      <c r="E15721" s="1">
        <v>20561384801</v>
      </c>
      <c r="F15721" s="1" t="s">
        <v>47976</v>
      </c>
      <c r="G15721" s="1">
        <v>47184652</v>
      </c>
      <c r="H15721" s="1" t="s">
        <v>47977</v>
      </c>
      <c r="I15721" s="2">
        <v>45097</v>
      </c>
      <c r="J15721" s="15" t="str">
        <f>MID(Tabla1[[#This Row],[HORA]],1,5)</f>
        <v>15:17</v>
      </c>
      <c r="K15721" s="16">
        <f>IF(Tabla1[[#This Row],[FECHA]]=I15722,IF(J15722-J15721&gt;0,(J15722-J15721)*1440,0),0)</f>
        <v>3.9999999999999858</v>
      </c>
      <c r="L15721" s="14">
        <f>2+L15462-Datos!$C$8-2</f>
        <v>11.140000000000002</v>
      </c>
      <c r="M15721" s="13" t="s">
        <v>55872</v>
      </c>
      <c r="N15721" s="1" t="s">
        <v>55473</v>
      </c>
      <c r="O15721" s="1">
        <v>40</v>
      </c>
      <c r="P15721" s="1" t="s">
        <v>1432</v>
      </c>
      <c r="Q15721" s="4" t="s">
        <v>21</v>
      </c>
    </row>
    <row r="15722" spans="1:17" ht="22.5" x14ac:dyDescent="0.25">
      <c r="A15722" s="3">
        <v>11170</v>
      </c>
      <c r="B15722" s="1" t="s">
        <v>34661</v>
      </c>
      <c r="C15722" s="1" t="s">
        <v>15</v>
      </c>
      <c r="D15722" s="1" t="s">
        <v>40</v>
      </c>
      <c r="E15722" s="1">
        <v>80583785</v>
      </c>
      <c r="F15722" s="1" t="s">
        <v>34662</v>
      </c>
      <c r="G15722" s="1">
        <v>2245208</v>
      </c>
      <c r="H15722" s="1" t="s">
        <v>34663</v>
      </c>
      <c r="I15722" s="2">
        <v>45097</v>
      </c>
      <c r="J15722" s="15" t="str">
        <f>MID(Tabla1[[#This Row],[HORA]],1,5)</f>
        <v>15:21</v>
      </c>
      <c r="K15722" s="16">
        <f>IF(Tabla1[[#This Row],[FECHA]]=I15723,IF(J15723-J15722&gt;0,(J15723-J15722)*1440,0),0)</f>
        <v>1.9999999999999929</v>
      </c>
      <c r="L15722" s="14">
        <f>2+L15463-Datos!$C$8-2</f>
        <v>12.640000000000002</v>
      </c>
      <c r="M15722" s="13" t="s">
        <v>55876</v>
      </c>
      <c r="N15722" s="1" t="s">
        <v>34664</v>
      </c>
      <c r="O15722" s="1">
        <v>15</v>
      </c>
      <c r="P15722" s="1" t="s">
        <v>20</v>
      </c>
      <c r="Q15722" s="4" t="s">
        <v>21</v>
      </c>
    </row>
    <row r="15723" spans="1:17" ht="22.5" x14ac:dyDescent="0.25">
      <c r="A15723" s="3">
        <v>14952</v>
      </c>
      <c r="B15723" s="1" t="s">
        <v>45732</v>
      </c>
      <c r="C15723" s="1" t="s">
        <v>15</v>
      </c>
      <c r="D15723" s="1" t="s">
        <v>40</v>
      </c>
      <c r="E15723" s="1">
        <v>47301267</v>
      </c>
      <c r="F15723" s="1" t="s">
        <v>45733</v>
      </c>
      <c r="G15723" s="1">
        <v>46448183</v>
      </c>
      <c r="H15723" s="1" t="s">
        <v>45734</v>
      </c>
      <c r="I15723" s="2">
        <v>45097</v>
      </c>
      <c r="J15723" s="15" t="str">
        <f>MID(Tabla1[[#This Row],[HORA]],1,5)</f>
        <v>15:23</v>
      </c>
      <c r="K15723" s="16">
        <f>IF(Tabla1[[#This Row],[FECHA]]=I15724,IF(J15724-J15723&gt;0,(J15724-J15723)*1440,0),0)</f>
        <v>1.0000000000001563</v>
      </c>
      <c r="L15723" s="14">
        <f>2+L15464-Datos!$C$8-2</f>
        <v>9.990000000000002</v>
      </c>
      <c r="M15723" s="13" t="s">
        <v>55878</v>
      </c>
      <c r="N15723" s="1" t="s">
        <v>45735</v>
      </c>
      <c r="O15723" s="1">
        <v>10</v>
      </c>
      <c r="P15723" s="1" t="s">
        <v>1432</v>
      </c>
      <c r="Q15723" s="4" t="s">
        <v>206</v>
      </c>
    </row>
    <row r="15724" spans="1:17" ht="22.5" x14ac:dyDescent="0.25">
      <c r="A15724" s="3">
        <v>11171</v>
      </c>
      <c r="B15724" s="1" t="s">
        <v>34665</v>
      </c>
      <c r="C15724" s="1" t="s">
        <v>15</v>
      </c>
      <c r="D15724" s="1" t="s">
        <v>71</v>
      </c>
      <c r="E15724" s="1">
        <v>2245209</v>
      </c>
      <c r="F15724" s="1" t="s">
        <v>34666</v>
      </c>
      <c r="G15724" s="1">
        <v>2245210</v>
      </c>
      <c r="H15724" s="1" t="s">
        <v>34667</v>
      </c>
      <c r="I15724" s="2">
        <v>45097</v>
      </c>
      <c r="J15724" s="15" t="str">
        <f>MID(Tabla1[[#This Row],[HORA]],1,5)</f>
        <v>15:24</v>
      </c>
      <c r="K15724" s="16">
        <f>IF(Tabla1[[#This Row],[FECHA]]=I15725,IF(J15725-J15724&gt;0,(J15725-J15724)*1440,0),0)</f>
        <v>0</v>
      </c>
      <c r="L15724" s="14">
        <f>2+L15465-Datos!$C$8-2</f>
        <v>12.140000000000002</v>
      </c>
      <c r="M15724" s="13" t="s">
        <v>55879</v>
      </c>
      <c r="N15724" s="1" t="s">
        <v>34668</v>
      </c>
      <c r="O15724" s="1">
        <v>13</v>
      </c>
      <c r="P15724" s="1" t="s">
        <v>20</v>
      </c>
      <c r="Q15724" s="4" t="s">
        <v>21</v>
      </c>
    </row>
    <row r="15725" spans="1:17" ht="22.5" x14ac:dyDescent="0.25">
      <c r="A15725" s="3">
        <v>18661</v>
      </c>
      <c r="B15725" s="1" t="s">
        <v>55474</v>
      </c>
      <c r="C15725" s="1" t="s">
        <v>15</v>
      </c>
      <c r="D15725" s="1" t="s">
        <v>40</v>
      </c>
      <c r="E15725" s="1">
        <v>20610190317</v>
      </c>
      <c r="F15725" s="1" t="s">
        <v>52176</v>
      </c>
      <c r="G15725" s="1">
        <v>46448183</v>
      </c>
      <c r="H15725" s="1" t="s">
        <v>45734</v>
      </c>
      <c r="I15725" s="2">
        <v>45097</v>
      </c>
      <c r="J15725" s="15" t="str">
        <f>MID(Tabla1[[#This Row],[HORA]],1,5)</f>
        <v>15:24</v>
      </c>
      <c r="K15725" s="16">
        <f>IF(Tabla1[[#This Row],[FECHA]]=I15726,IF(J15726-J15725&gt;0,(J15726-J15725)*1440,0),0)</f>
        <v>15.999999999999943</v>
      </c>
      <c r="L15725" s="14">
        <f>2+L15466-Datos!$C$8-2</f>
        <v>13.84</v>
      </c>
      <c r="M15725" s="13" t="s">
        <v>55879</v>
      </c>
      <c r="N15725" s="1" t="s">
        <v>55475</v>
      </c>
      <c r="O15725" s="1">
        <v>10</v>
      </c>
      <c r="P15725" s="1" t="s">
        <v>1432</v>
      </c>
      <c r="Q15725" s="4" t="s">
        <v>21</v>
      </c>
    </row>
    <row r="15726" spans="1:17" ht="22.5" x14ac:dyDescent="0.25">
      <c r="A15726" s="3">
        <v>14953</v>
      </c>
      <c r="B15726" s="1" t="s">
        <v>45736</v>
      </c>
      <c r="C15726" s="1" t="s">
        <v>15</v>
      </c>
      <c r="D15726" s="1" t="s">
        <v>172</v>
      </c>
      <c r="E15726" s="1">
        <v>17617385</v>
      </c>
      <c r="F15726" s="1" t="s">
        <v>45737</v>
      </c>
      <c r="G15726" s="1">
        <v>42352018</v>
      </c>
      <c r="H15726" s="1" t="s">
        <v>45738</v>
      </c>
      <c r="I15726" s="2">
        <v>45097</v>
      </c>
      <c r="J15726" s="15" t="str">
        <f>MID(Tabla1[[#This Row],[HORA]],1,5)</f>
        <v>15:40</v>
      </c>
      <c r="K15726" s="16">
        <f>IF(Tabla1[[#This Row],[FECHA]]=I15727,IF(J15727-J15726&gt;0,(J15727-J15726)*1440,0),0)</f>
        <v>0.99999999999999645</v>
      </c>
      <c r="L15726" s="14">
        <f>2+L15467-Datos!$C$8-2</f>
        <v>9.740000000000002</v>
      </c>
      <c r="M15726" s="13" t="s">
        <v>55895</v>
      </c>
      <c r="N15726" s="1" t="s">
        <v>1531</v>
      </c>
      <c r="O15726" s="1">
        <v>10</v>
      </c>
      <c r="P15726" s="1" t="s">
        <v>1432</v>
      </c>
      <c r="Q15726" s="4" t="s">
        <v>21</v>
      </c>
    </row>
    <row r="15727" spans="1:17" ht="22.5" x14ac:dyDescent="0.25">
      <c r="A15727" s="3">
        <v>4445</v>
      </c>
      <c r="B15727" s="1" t="s">
        <v>13908</v>
      </c>
      <c r="C15727" s="1" t="s">
        <v>15</v>
      </c>
      <c r="D15727" s="1" t="s">
        <v>33</v>
      </c>
      <c r="E15727" s="1">
        <v>43475147</v>
      </c>
      <c r="F15727" s="1" t="s">
        <v>13909</v>
      </c>
      <c r="G15727" s="1">
        <v>2245214</v>
      </c>
      <c r="H15727" s="1" t="s">
        <v>13910</v>
      </c>
      <c r="I15727" s="2">
        <v>45097</v>
      </c>
      <c r="J15727" s="15" t="str">
        <f>MID(Tabla1[[#This Row],[HORA]],1,5)</f>
        <v>15:41</v>
      </c>
      <c r="K15727" s="16">
        <f>IF(Tabla1[[#This Row],[FECHA]]=I15728,IF(J15728-J15727&gt;0,(J15728-J15727)*1440,0),0)</f>
        <v>4.9999999999999822</v>
      </c>
      <c r="L15727" s="14">
        <f>2+L15468-Datos!$C$8-2</f>
        <v>10.680000000000003</v>
      </c>
      <c r="M15727" s="13" t="s">
        <v>55896</v>
      </c>
      <c r="N15727" s="1" t="s">
        <v>447</v>
      </c>
      <c r="O15727" s="1">
        <v>10</v>
      </c>
      <c r="P15727" s="1" t="s">
        <v>376</v>
      </c>
      <c r="Q15727" s="4" t="s">
        <v>21</v>
      </c>
    </row>
    <row r="15728" spans="1:17" ht="22.5" x14ac:dyDescent="0.25">
      <c r="A15728" s="3">
        <v>11172</v>
      </c>
      <c r="B15728" s="1" t="s">
        <v>34669</v>
      </c>
      <c r="C15728" s="1" t="s">
        <v>15</v>
      </c>
      <c r="D15728" s="1" t="s">
        <v>40</v>
      </c>
      <c r="E15728" s="1">
        <v>72814370</v>
      </c>
      <c r="F15728" s="1" t="s">
        <v>3699</v>
      </c>
      <c r="G15728" s="1">
        <v>47366161</v>
      </c>
      <c r="H15728" s="1" t="s">
        <v>3700</v>
      </c>
      <c r="I15728" s="2">
        <v>45097</v>
      </c>
      <c r="J15728" s="15" t="str">
        <f>MID(Tabla1[[#This Row],[HORA]],1,5)</f>
        <v>15:46</v>
      </c>
      <c r="K15728" s="16">
        <f>IF(Tabla1[[#This Row],[FECHA]]=I15729,IF(J15729-J15728&gt;0,(J15729-J15728)*1440,0),0)</f>
        <v>2.9999999999999893</v>
      </c>
      <c r="L15728" s="14">
        <f>2+L15469-Datos!$C$8-2</f>
        <v>10.920000000000002</v>
      </c>
      <c r="M15728" s="13" t="s">
        <v>55901</v>
      </c>
      <c r="N15728" s="1" t="s">
        <v>34670</v>
      </c>
      <c r="O15728" s="1">
        <v>15</v>
      </c>
      <c r="P15728" s="1" t="s">
        <v>20</v>
      </c>
      <c r="Q15728" s="4" t="s">
        <v>21</v>
      </c>
    </row>
    <row r="15729" spans="1:17" ht="22.5" x14ac:dyDescent="0.25">
      <c r="A15729" s="3">
        <v>11173</v>
      </c>
      <c r="B15729" s="1" t="s">
        <v>34671</v>
      </c>
      <c r="C15729" s="1" t="s">
        <v>15</v>
      </c>
      <c r="D15729" s="1" t="s">
        <v>1017</v>
      </c>
      <c r="E15729" s="1">
        <v>43773025</v>
      </c>
      <c r="F15729" s="1" t="s">
        <v>34672</v>
      </c>
      <c r="G15729" s="1">
        <v>1047909</v>
      </c>
      <c r="H15729" s="1" t="s">
        <v>34673</v>
      </c>
      <c r="I15729" s="2">
        <v>45097</v>
      </c>
      <c r="J15729" s="15" t="str">
        <f>MID(Tabla1[[#This Row],[HORA]],1,5)</f>
        <v>15:49</v>
      </c>
      <c r="K15729" s="16">
        <f>IF(Tabla1[[#This Row],[FECHA]]=I15730,IF(J15730-J15729&gt;0,(J15730-J15729)*1440,0),0)</f>
        <v>0.99999999999999645</v>
      </c>
      <c r="L15729" s="14">
        <f>2+L15470-Datos!$C$8-2</f>
        <v>5.5900000000000034</v>
      </c>
      <c r="M15729" s="13" t="s">
        <v>55904</v>
      </c>
      <c r="N15729" s="1" t="s">
        <v>34674</v>
      </c>
      <c r="O15729" s="1">
        <v>15</v>
      </c>
      <c r="P15729" s="1" t="s">
        <v>20</v>
      </c>
      <c r="Q15729" s="4" t="s">
        <v>21</v>
      </c>
    </row>
    <row r="15730" spans="1:17" ht="22.5" x14ac:dyDescent="0.25">
      <c r="A15730" s="3">
        <v>14954</v>
      </c>
      <c r="B15730" s="1" t="s">
        <v>45739</v>
      </c>
      <c r="C15730" s="1" t="s">
        <v>15</v>
      </c>
      <c r="D15730" s="1" t="s">
        <v>228</v>
      </c>
      <c r="E15730" s="1">
        <v>44514255</v>
      </c>
      <c r="F15730" s="1" t="s">
        <v>3388</v>
      </c>
      <c r="G15730" s="1">
        <v>2245218</v>
      </c>
      <c r="H15730" s="1" t="s">
        <v>3389</v>
      </c>
      <c r="I15730" s="2">
        <v>45097</v>
      </c>
      <c r="J15730" s="15" t="str">
        <f>MID(Tabla1[[#This Row],[HORA]],1,5)</f>
        <v>15:50</v>
      </c>
      <c r="K15730" s="16">
        <f>IF(Tabla1[[#This Row],[FECHA]]=I15731,IF(J15731-J15730&gt;0,(J15731-J15730)*1440,0),0)</f>
        <v>3.9999999999999858</v>
      </c>
      <c r="L15730" s="14">
        <f>2+L15471-Datos!$C$8-2</f>
        <v>6.8300000000000018</v>
      </c>
      <c r="M15730" s="13" t="s">
        <v>55905</v>
      </c>
      <c r="N15730" s="1" t="s">
        <v>1577</v>
      </c>
      <c r="O15730" s="1">
        <v>10</v>
      </c>
      <c r="P15730" s="1" t="s">
        <v>1432</v>
      </c>
      <c r="Q15730" s="4" t="s">
        <v>21</v>
      </c>
    </row>
    <row r="15731" spans="1:17" ht="22.5" x14ac:dyDescent="0.25">
      <c r="A15731" s="3">
        <v>14955</v>
      </c>
      <c r="B15731" s="1" t="s">
        <v>45740</v>
      </c>
      <c r="C15731" s="1" t="s">
        <v>15</v>
      </c>
      <c r="D15731" s="1" t="s">
        <v>40</v>
      </c>
      <c r="E15731" s="1">
        <v>75901872</v>
      </c>
      <c r="F15731" s="1" t="s">
        <v>18055</v>
      </c>
      <c r="G15731" s="1">
        <v>2245220</v>
      </c>
      <c r="H15731" s="1" t="s">
        <v>45741</v>
      </c>
      <c r="I15731" s="2">
        <v>45097</v>
      </c>
      <c r="J15731" s="15" t="str">
        <f>MID(Tabla1[[#This Row],[HORA]],1,5)</f>
        <v>15:54</v>
      </c>
      <c r="K15731" s="16">
        <f>IF(Tabla1[[#This Row],[FECHA]]=I15732,IF(J15732-J15731&gt;0,(J15732-J15731)*1440,0),0)</f>
        <v>0.99999999999999645</v>
      </c>
      <c r="L15731" s="14">
        <f>2+L15472-Datos!$C$8-2</f>
        <v>6.5200000000000031</v>
      </c>
      <c r="M15731" s="13" t="s">
        <v>55909</v>
      </c>
      <c r="N15731" s="1" t="s">
        <v>41901</v>
      </c>
      <c r="O15731" s="1">
        <v>50</v>
      </c>
      <c r="P15731" s="1" t="s">
        <v>1432</v>
      </c>
      <c r="Q15731" s="4" t="s">
        <v>21</v>
      </c>
    </row>
    <row r="15732" spans="1:17" ht="22.5" x14ac:dyDescent="0.25">
      <c r="A15732" s="3">
        <v>11174</v>
      </c>
      <c r="B15732" s="1" t="s">
        <v>34675</v>
      </c>
      <c r="C15732" s="1" t="s">
        <v>15</v>
      </c>
      <c r="D15732" s="1" t="s">
        <v>71</v>
      </c>
      <c r="E15732" s="1">
        <v>2245222</v>
      </c>
      <c r="F15732" s="1" t="s">
        <v>34676</v>
      </c>
      <c r="G15732" s="1">
        <v>2245223</v>
      </c>
      <c r="H15732" s="1" t="s">
        <v>22317</v>
      </c>
      <c r="I15732" s="2">
        <v>45097</v>
      </c>
      <c r="J15732" s="15" t="str">
        <f>MID(Tabla1[[#This Row],[HORA]],1,5)</f>
        <v>15:55</v>
      </c>
      <c r="K15732" s="16">
        <f>IF(Tabla1[[#This Row],[FECHA]]=I15733,IF(J15733-J15732&gt;0,(J15733-J15732)*1440,0),0)</f>
        <v>1.9999999999999929</v>
      </c>
      <c r="L15732" s="14">
        <f>2+L15473-Datos!$C$8-2</f>
        <v>7.9000000000000021</v>
      </c>
      <c r="M15732" s="13" t="s">
        <v>55910</v>
      </c>
      <c r="N15732" s="1" t="s">
        <v>59</v>
      </c>
      <c r="O15732" s="1">
        <v>10</v>
      </c>
      <c r="P15732" s="1" t="s">
        <v>20</v>
      </c>
      <c r="Q15732" s="4" t="s">
        <v>21</v>
      </c>
    </row>
    <row r="15733" spans="1:17" ht="22.5" x14ac:dyDescent="0.25">
      <c r="A15733" s="3">
        <v>14956</v>
      </c>
      <c r="B15733" s="1" t="s">
        <v>45742</v>
      </c>
      <c r="C15733" s="1" t="s">
        <v>15</v>
      </c>
      <c r="D15733" s="1" t="s">
        <v>23</v>
      </c>
      <c r="E15733" s="1">
        <v>80551043</v>
      </c>
      <c r="F15733" s="1" t="s">
        <v>45743</v>
      </c>
      <c r="G15733" s="1">
        <v>47447703</v>
      </c>
      <c r="H15733" s="1" t="s">
        <v>45744</v>
      </c>
      <c r="I15733" s="2">
        <v>45097</v>
      </c>
      <c r="J15733" s="15" t="str">
        <f>MID(Tabla1[[#This Row],[HORA]],1,5)</f>
        <v>15:57</v>
      </c>
      <c r="K15733" s="16">
        <f>IF(Tabla1[[#This Row],[FECHA]]=I15734,IF(J15734-J15733&gt;0,(J15734-J15733)*1440,0),0)</f>
        <v>1.9999999999999929</v>
      </c>
      <c r="L15733" s="14">
        <f>2+L15474-Datos!$C$8-2</f>
        <v>7.8400000000000034</v>
      </c>
      <c r="M15733" s="13" t="s">
        <v>55912</v>
      </c>
      <c r="N15733" s="1" t="s">
        <v>45745</v>
      </c>
      <c r="O15733" s="1">
        <v>25</v>
      </c>
      <c r="P15733" s="1" t="s">
        <v>1432</v>
      </c>
      <c r="Q15733" s="4" t="s">
        <v>21</v>
      </c>
    </row>
    <row r="15734" spans="1:17" ht="22.5" x14ac:dyDescent="0.25">
      <c r="A15734" s="3">
        <v>11175</v>
      </c>
      <c r="B15734" s="1" t="s">
        <v>34677</v>
      </c>
      <c r="C15734" s="1" t="s">
        <v>15</v>
      </c>
      <c r="D15734" s="1" t="s">
        <v>71</v>
      </c>
      <c r="E15734" s="1">
        <v>45982191</v>
      </c>
      <c r="F15734" s="1" t="s">
        <v>34678</v>
      </c>
      <c r="G15734" s="1">
        <v>16691479</v>
      </c>
      <c r="H15734" s="1" t="s">
        <v>34679</v>
      </c>
      <c r="I15734" s="2">
        <v>45097</v>
      </c>
      <c r="J15734" s="15" t="str">
        <f>MID(Tabla1[[#This Row],[HORA]],1,5)</f>
        <v>15:59</v>
      </c>
      <c r="K15734" s="16">
        <f>IF(Tabla1[[#This Row],[FECHA]]=I15735,IF(J15735-J15734&gt;0,(J15735-J15734)*1440,0),0)</f>
        <v>0</v>
      </c>
      <c r="L15734" s="14">
        <f>2+L15475-Datos!$C$8-2</f>
        <v>7.740000000000002</v>
      </c>
      <c r="M15734" s="13" t="s">
        <v>55914</v>
      </c>
      <c r="N15734" s="1" t="s">
        <v>34680</v>
      </c>
      <c r="O15734" s="1">
        <v>50</v>
      </c>
      <c r="P15734" s="1" t="s">
        <v>20</v>
      </c>
      <c r="Q15734" s="4" t="s">
        <v>21</v>
      </c>
    </row>
    <row r="15735" spans="1:17" ht="22.5" x14ac:dyDescent="0.25">
      <c r="A15735" s="3">
        <v>11176</v>
      </c>
      <c r="B15735" s="1" t="s">
        <v>34677</v>
      </c>
      <c r="C15735" s="1" t="s">
        <v>15</v>
      </c>
      <c r="D15735" s="1" t="s">
        <v>71</v>
      </c>
      <c r="E15735" s="1">
        <v>45982191</v>
      </c>
      <c r="F15735" s="1" t="s">
        <v>34678</v>
      </c>
      <c r="G15735" s="1">
        <v>16691479</v>
      </c>
      <c r="H15735" s="1" t="s">
        <v>34679</v>
      </c>
      <c r="I15735" s="2">
        <v>45097</v>
      </c>
      <c r="J15735" s="15" t="str">
        <f>MID(Tabla1[[#This Row],[HORA]],1,5)</f>
        <v>15:59</v>
      </c>
      <c r="K15735" s="16">
        <f>IF(Tabla1[[#This Row],[FECHA]]=I15736,IF(J15736-J15735&gt;0,(J15736-J15735)*1440,0),0)</f>
        <v>3.0000000000001492</v>
      </c>
      <c r="L15735" s="14">
        <f>2+L15476-Datos!$C$8-2</f>
        <v>5.4500000000000028</v>
      </c>
      <c r="M15735" s="13" t="s">
        <v>55914</v>
      </c>
      <c r="N15735" s="1" t="s">
        <v>34681</v>
      </c>
      <c r="O15735" s="1">
        <v>50</v>
      </c>
      <c r="P15735" s="1" t="s">
        <v>20</v>
      </c>
      <c r="Q15735" s="4" t="s">
        <v>21</v>
      </c>
    </row>
    <row r="15736" spans="1:17" ht="22.5" x14ac:dyDescent="0.25">
      <c r="A15736" s="3">
        <v>4446</v>
      </c>
      <c r="B15736" s="1" t="s">
        <v>13911</v>
      </c>
      <c r="C15736" s="1" t="s">
        <v>15</v>
      </c>
      <c r="D15736" s="1" t="s">
        <v>1017</v>
      </c>
      <c r="E15736" s="1">
        <v>47655717</v>
      </c>
      <c r="F15736" s="1" t="s">
        <v>13912</v>
      </c>
      <c r="G15736" s="1">
        <v>47655717</v>
      </c>
      <c r="H15736" s="1" t="s">
        <v>13912</v>
      </c>
      <c r="I15736" s="2">
        <v>45097</v>
      </c>
      <c r="J15736" s="15" t="str">
        <f>MID(Tabla1[[#This Row],[HORA]],1,5)</f>
        <v>16:02</v>
      </c>
      <c r="K15736" s="16">
        <f>IF(Tabla1[[#This Row],[FECHA]]=I15737,IF(J15737-J15736&gt;0,(J15737-J15736)*1440,0),0)</f>
        <v>0.99999999999999645</v>
      </c>
      <c r="L15736" s="14">
        <f>2+L15477-Datos!$C$8-2</f>
        <v>6.740000000000002</v>
      </c>
      <c r="M15736" s="13" t="s">
        <v>55917</v>
      </c>
      <c r="N15736" s="1" t="s">
        <v>2773</v>
      </c>
      <c r="O15736" s="1">
        <v>60</v>
      </c>
      <c r="P15736" s="1" t="s">
        <v>376</v>
      </c>
      <c r="Q15736" s="4" t="s">
        <v>21</v>
      </c>
    </row>
    <row r="15737" spans="1:17" ht="22.5" x14ac:dyDescent="0.25">
      <c r="A15737" s="3">
        <v>17831</v>
      </c>
      <c r="B15737" s="1" t="s">
        <v>53460</v>
      </c>
      <c r="C15737" s="1" t="s">
        <v>15</v>
      </c>
      <c r="D15737" s="1" t="s">
        <v>40</v>
      </c>
      <c r="E15737" s="1">
        <v>20492246566</v>
      </c>
      <c r="F15737" s="1" t="s">
        <v>53461</v>
      </c>
      <c r="G15737" s="1">
        <v>149053925</v>
      </c>
      <c r="H15737" s="1" t="s">
        <v>53462</v>
      </c>
      <c r="I15737" s="2">
        <v>45097</v>
      </c>
      <c r="J15737" s="15" t="str">
        <f>MID(Tabla1[[#This Row],[HORA]],1,5)</f>
        <v>16:03</v>
      </c>
      <c r="K15737" s="16">
        <f>IF(Tabla1[[#This Row],[FECHA]]=I15738,IF(J15738-J15737&gt;0,(J15738-J15737)*1440,0),0)</f>
        <v>0.99999999999983658</v>
      </c>
      <c r="L15737" s="14">
        <f>2+L15478-Datos!$C$8-2</f>
        <v>5.7500000000000036</v>
      </c>
      <c r="M15737" s="13" t="s">
        <v>55918</v>
      </c>
      <c r="N15737" s="1" t="s">
        <v>53463</v>
      </c>
      <c r="O15737" s="1">
        <v>40</v>
      </c>
      <c r="P15737" s="1" t="s">
        <v>20</v>
      </c>
      <c r="Q15737" s="4" t="s">
        <v>21</v>
      </c>
    </row>
    <row r="15738" spans="1:17" ht="22.5" x14ac:dyDescent="0.25">
      <c r="A15738" s="3">
        <v>17832</v>
      </c>
      <c r="B15738" s="1" t="s">
        <v>53464</v>
      </c>
      <c r="C15738" s="1" t="s">
        <v>15</v>
      </c>
      <c r="D15738" s="1" t="s">
        <v>40</v>
      </c>
      <c r="E15738" s="1">
        <v>20231363255</v>
      </c>
      <c r="F15738" s="1" t="s">
        <v>48094</v>
      </c>
      <c r="G15738" s="1">
        <v>2245225</v>
      </c>
      <c r="H15738" s="1" t="s">
        <v>13175</v>
      </c>
      <c r="I15738" s="2">
        <v>45097</v>
      </c>
      <c r="J15738" s="15" t="str">
        <f>MID(Tabla1[[#This Row],[HORA]],1,5)</f>
        <v>16:04</v>
      </c>
      <c r="K15738" s="16">
        <f>IF(Tabla1[[#This Row],[FECHA]]=I15739,IF(J15739-J15738&gt;0,(J15739-J15738)*1440,0),0)</f>
        <v>0.99999999999999645</v>
      </c>
      <c r="L15738" s="14">
        <f>2+L15479-Datos!$C$8-2</f>
        <v>8.7600000000000016</v>
      </c>
      <c r="M15738" s="13" t="s">
        <v>55919</v>
      </c>
      <c r="N15738" s="1" t="s">
        <v>59</v>
      </c>
      <c r="O15738" s="1">
        <v>10</v>
      </c>
      <c r="P15738" s="1" t="s">
        <v>20</v>
      </c>
      <c r="Q15738" s="4" t="s">
        <v>21</v>
      </c>
    </row>
    <row r="15739" spans="1:17" ht="22.5" x14ac:dyDescent="0.25">
      <c r="A15739" s="3">
        <v>14958</v>
      </c>
      <c r="B15739" s="1" t="s">
        <v>45749</v>
      </c>
      <c r="C15739" s="1" t="s">
        <v>15</v>
      </c>
      <c r="D15739" s="1" t="s">
        <v>161</v>
      </c>
      <c r="E15739" s="1">
        <v>16775145</v>
      </c>
      <c r="F15739" s="1" t="s">
        <v>45750</v>
      </c>
      <c r="G15739" s="1">
        <v>41099886</v>
      </c>
      <c r="H15739" s="1" t="s">
        <v>45751</v>
      </c>
      <c r="I15739" s="2">
        <v>45097</v>
      </c>
      <c r="J15739" s="15" t="str">
        <f>MID(Tabla1[[#This Row],[HORA]],1,5)</f>
        <v>16:05</v>
      </c>
      <c r="K15739" s="16">
        <f>IF(Tabla1[[#This Row],[FECHA]]=I15740,IF(J15740-J15739&gt;0,(J15740-J15739)*1440,0),0)</f>
        <v>1.0000000000001563</v>
      </c>
      <c r="L15739" s="14">
        <f>2+L15480-Datos!$C$8-2</f>
        <v>10.820000000000004</v>
      </c>
      <c r="M15739" s="13" t="s">
        <v>55920</v>
      </c>
      <c r="N15739" s="1" t="s">
        <v>45752</v>
      </c>
      <c r="O15739" s="1">
        <v>12</v>
      </c>
      <c r="P15739" s="1" t="s">
        <v>1432</v>
      </c>
      <c r="Q15739" s="4" t="s">
        <v>21</v>
      </c>
    </row>
    <row r="15740" spans="1:17" ht="22.5" x14ac:dyDescent="0.25">
      <c r="A15740" s="3">
        <v>11177</v>
      </c>
      <c r="B15740" s="1" t="s">
        <v>34682</v>
      </c>
      <c r="C15740" s="1" t="s">
        <v>15</v>
      </c>
      <c r="D15740" s="1" t="s">
        <v>23</v>
      </c>
      <c r="E15740" s="1">
        <v>45925390</v>
      </c>
      <c r="F15740" s="1" t="s">
        <v>34683</v>
      </c>
      <c r="G15740" s="1">
        <v>2245227</v>
      </c>
      <c r="H15740" s="1" t="s">
        <v>34684</v>
      </c>
      <c r="I15740" s="2">
        <v>45097</v>
      </c>
      <c r="J15740" s="15" t="str">
        <f>MID(Tabla1[[#This Row],[HORA]],1,5)</f>
        <v>16:06</v>
      </c>
      <c r="K15740" s="16">
        <f>IF(Tabla1[[#This Row],[FECHA]]=I15741,IF(J15741-J15740&gt;0,(J15741-J15740)*1440,0),0)</f>
        <v>0.99999999999999645</v>
      </c>
      <c r="L15740" s="14">
        <f>2+L15481-Datos!$C$8-2</f>
        <v>6.6900000000000031</v>
      </c>
      <c r="M15740" s="13" t="s">
        <v>55921</v>
      </c>
      <c r="N15740" s="1" t="s">
        <v>19531</v>
      </c>
      <c r="O15740" s="1">
        <v>13</v>
      </c>
      <c r="P15740" s="1" t="s">
        <v>20</v>
      </c>
      <c r="Q15740" s="4" t="s">
        <v>21</v>
      </c>
    </row>
    <row r="15741" spans="1:17" ht="22.5" x14ac:dyDescent="0.25">
      <c r="A15741" s="3">
        <v>4447</v>
      </c>
      <c r="B15741" s="1" t="s">
        <v>13913</v>
      </c>
      <c r="C15741" s="1" t="s">
        <v>15</v>
      </c>
      <c r="D15741" s="1" t="s">
        <v>23</v>
      </c>
      <c r="E15741" s="1">
        <v>46345325</v>
      </c>
      <c r="F15741" s="1" t="s">
        <v>13914</v>
      </c>
      <c r="G15741" s="1">
        <v>46345325</v>
      </c>
      <c r="H15741" s="1" t="s">
        <v>13914</v>
      </c>
      <c r="I15741" s="2">
        <v>45097</v>
      </c>
      <c r="J15741" s="15" t="str">
        <f>MID(Tabla1[[#This Row],[HORA]],1,5)</f>
        <v>16:07</v>
      </c>
      <c r="K15741" s="16">
        <f>IF(Tabla1[[#This Row],[FECHA]]=I15742,IF(J15742-J15741&gt;0,(J15742-J15741)*1440,0),0)</f>
        <v>2.9999999999999893</v>
      </c>
      <c r="L15741" s="14">
        <f>2+L15482-Datos!$C$8-2</f>
        <v>6.5000000000000036</v>
      </c>
      <c r="M15741" s="13" t="s">
        <v>55922</v>
      </c>
      <c r="N15741" s="1" t="s">
        <v>2773</v>
      </c>
      <c r="O15741" s="1">
        <v>25</v>
      </c>
      <c r="P15741" s="1" t="s">
        <v>376</v>
      </c>
      <c r="Q15741" s="4" t="s">
        <v>21</v>
      </c>
    </row>
    <row r="15742" spans="1:17" ht="22.5" x14ac:dyDescent="0.25">
      <c r="A15742" s="3">
        <v>17833</v>
      </c>
      <c r="B15742" s="1" t="s">
        <v>53465</v>
      </c>
      <c r="C15742" s="1" t="s">
        <v>15</v>
      </c>
      <c r="D15742" s="1" t="s">
        <v>40</v>
      </c>
      <c r="E15742" s="1">
        <v>20606529164</v>
      </c>
      <c r="F15742" s="1" t="s">
        <v>53466</v>
      </c>
      <c r="G15742" s="1">
        <v>2245228</v>
      </c>
      <c r="H15742" s="1" t="s">
        <v>53467</v>
      </c>
      <c r="I15742" s="2">
        <v>45097</v>
      </c>
      <c r="J15742" s="15" t="str">
        <f>MID(Tabla1[[#This Row],[HORA]],1,5)</f>
        <v>16:10</v>
      </c>
      <c r="K15742" s="16">
        <f>IF(Tabla1[[#This Row],[FECHA]]=I15743,IF(J15743-J15742&gt;0,(J15743-J15742)*1440,0),0)</f>
        <v>0.99999999999999645</v>
      </c>
      <c r="L15742" s="14">
        <f>2+L15483-Datos!$C$8-2</f>
        <v>8.5900000000000034</v>
      </c>
      <c r="M15742" s="13" t="s">
        <v>56020</v>
      </c>
      <c r="N15742" s="1" t="s">
        <v>53468</v>
      </c>
      <c r="O15742" s="1">
        <v>15</v>
      </c>
      <c r="P15742" s="1" t="s">
        <v>20</v>
      </c>
      <c r="Q15742" s="4" t="s">
        <v>21</v>
      </c>
    </row>
    <row r="15743" spans="1:17" ht="22.5" x14ac:dyDescent="0.25">
      <c r="A15743" s="3">
        <v>18662</v>
      </c>
      <c r="B15743" s="1" t="s">
        <v>55476</v>
      </c>
      <c r="C15743" s="1" t="s">
        <v>15</v>
      </c>
      <c r="D15743" s="1" t="s">
        <v>40</v>
      </c>
      <c r="E15743" s="1">
        <v>20487913791</v>
      </c>
      <c r="F15743" s="1" t="s">
        <v>47814</v>
      </c>
      <c r="G15743" s="1">
        <v>71742180</v>
      </c>
      <c r="H15743" s="1" t="s">
        <v>47815</v>
      </c>
      <c r="I15743" s="2">
        <v>45097</v>
      </c>
      <c r="J15743" s="15" t="str">
        <f>MID(Tabla1[[#This Row],[HORA]],1,5)</f>
        <v>16:11</v>
      </c>
      <c r="K15743" s="16">
        <f>IF(Tabla1[[#This Row],[FECHA]]=I15744,IF(J15744-J15743&gt;0,(J15744-J15743)*1440,0),0)</f>
        <v>1.999999999999833</v>
      </c>
      <c r="L15743" s="14">
        <f>2+L15484-Datos!$C$8</f>
        <v>7.9300000000000033</v>
      </c>
      <c r="M15743" s="13" t="s">
        <v>56021</v>
      </c>
      <c r="N15743" s="1" t="s">
        <v>55477</v>
      </c>
      <c r="O15743" s="1">
        <v>40</v>
      </c>
      <c r="P15743" s="1" t="s">
        <v>1432</v>
      </c>
      <c r="Q15743" s="4" t="s">
        <v>21</v>
      </c>
    </row>
    <row r="15744" spans="1:17" ht="22.5" x14ac:dyDescent="0.25">
      <c r="A15744" s="3">
        <v>4448</v>
      </c>
      <c r="B15744" s="1" t="s">
        <v>13915</v>
      </c>
      <c r="C15744" s="1" t="s">
        <v>15</v>
      </c>
      <c r="D15744" s="1" t="s">
        <v>33</v>
      </c>
      <c r="E15744" s="1">
        <v>29239948</v>
      </c>
      <c r="F15744" s="1" t="s">
        <v>13916</v>
      </c>
      <c r="G15744" s="1">
        <v>2245229</v>
      </c>
      <c r="H15744" s="1" t="s">
        <v>13917</v>
      </c>
      <c r="I15744" s="2">
        <v>45097</v>
      </c>
      <c r="J15744" s="15" t="str">
        <f>MID(Tabla1[[#This Row],[HORA]],1,5)</f>
        <v>16:13</v>
      </c>
      <c r="K15744" s="16">
        <f>IF(Tabla1[[#This Row],[FECHA]]=I15745,IF(J15745-J15744&gt;0,(J15745-J15744)*1440,0),0)</f>
        <v>0</v>
      </c>
      <c r="L15744" s="14">
        <f>2+L15485-Datos!$C$8</f>
        <v>9.6600000000000037</v>
      </c>
      <c r="M15744" s="13" t="s">
        <v>56023</v>
      </c>
      <c r="N15744" s="1" t="s">
        <v>13918</v>
      </c>
      <c r="O15744" s="1">
        <v>15</v>
      </c>
      <c r="P15744" s="1" t="s">
        <v>376</v>
      </c>
      <c r="Q15744" s="4" t="s">
        <v>21</v>
      </c>
    </row>
    <row r="15745" spans="1:17" ht="22.5" x14ac:dyDescent="0.25">
      <c r="A15745" s="3">
        <v>11178</v>
      </c>
      <c r="B15745" s="1" t="s">
        <v>34685</v>
      </c>
      <c r="C15745" s="1" t="s">
        <v>15</v>
      </c>
      <c r="D15745" s="1" t="s">
        <v>40</v>
      </c>
      <c r="E15745" s="1">
        <v>43595823</v>
      </c>
      <c r="F15745" s="1" t="s">
        <v>34686</v>
      </c>
      <c r="G15745" s="1">
        <v>75832048</v>
      </c>
      <c r="H15745" s="1" t="s">
        <v>34687</v>
      </c>
      <c r="I15745" s="2">
        <v>45097</v>
      </c>
      <c r="J15745" s="15" t="str">
        <f>MID(Tabla1[[#This Row],[HORA]],1,5)</f>
        <v>16:13</v>
      </c>
      <c r="K15745" s="16">
        <f>IF(Tabla1[[#This Row],[FECHA]]=I15746,IF(J15746-J15745&gt;0,(J15746-J15745)*1440,0),0)</f>
        <v>6.0000000000001386</v>
      </c>
      <c r="L15745" s="14">
        <f>2+L15486-Datos!$C$8</f>
        <v>11.520000000000003</v>
      </c>
      <c r="M15745" s="13" t="s">
        <v>56023</v>
      </c>
      <c r="N15745" s="1" t="s">
        <v>34688</v>
      </c>
      <c r="O15745" s="1">
        <v>30</v>
      </c>
      <c r="P15745" s="1" t="s">
        <v>20</v>
      </c>
      <c r="Q15745" s="4" t="s">
        <v>21</v>
      </c>
    </row>
    <row r="15746" spans="1:17" ht="22.5" x14ac:dyDescent="0.25">
      <c r="A15746" s="3">
        <v>17834</v>
      </c>
      <c r="B15746" s="1" t="s">
        <v>53469</v>
      </c>
      <c r="C15746" s="1" t="s">
        <v>15</v>
      </c>
      <c r="D15746" s="1" t="s">
        <v>40</v>
      </c>
      <c r="E15746" s="1">
        <v>20605577947</v>
      </c>
      <c r="F15746" s="1" t="s">
        <v>53470</v>
      </c>
      <c r="G15746" s="1">
        <v>43479405</v>
      </c>
      <c r="H15746" s="1" t="s">
        <v>53471</v>
      </c>
      <c r="I15746" s="2">
        <v>45097</v>
      </c>
      <c r="J15746" s="15" t="str">
        <f>MID(Tabla1[[#This Row],[HORA]],1,5)</f>
        <v>16:19</v>
      </c>
      <c r="K15746" s="16">
        <f>IF(Tabla1[[#This Row],[FECHA]]=I15747,IF(J15747-J15746&gt;0,(J15747-J15746)*1440,0),0)</f>
        <v>1.9999999999999929</v>
      </c>
      <c r="L15746" s="14">
        <f>2+L15487-Datos!$C$8</f>
        <v>8.8200000000000021</v>
      </c>
      <c r="M15746" s="13" t="s">
        <v>56029</v>
      </c>
      <c r="N15746" s="1" t="s">
        <v>53472</v>
      </c>
      <c r="O15746" s="1">
        <v>13</v>
      </c>
      <c r="P15746" s="1" t="s">
        <v>20</v>
      </c>
      <c r="Q15746" s="4" t="s">
        <v>21</v>
      </c>
    </row>
    <row r="15747" spans="1:17" ht="22.5" x14ac:dyDescent="0.25">
      <c r="A15747" s="3">
        <v>11179</v>
      </c>
      <c r="B15747" s="1" t="s">
        <v>34689</v>
      </c>
      <c r="C15747" s="1" t="s">
        <v>15</v>
      </c>
      <c r="D15747" s="1" t="s">
        <v>82</v>
      </c>
      <c r="E15747" s="1">
        <v>44764478</v>
      </c>
      <c r="F15747" s="1" t="s">
        <v>34690</v>
      </c>
      <c r="G15747" s="1">
        <v>2245232</v>
      </c>
      <c r="H15747" s="1" t="s">
        <v>34691</v>
      </c>
      <c r="I15747" s="2">
        <v>45097</v>
      </c>
      <c r="J15747" s="15" t="str">
        <f>MID(Tabla1[[#This Row],[HORA]],1,5)</f>
        <v>16:21</v>
      </c>
      <c r="K15747" s="16">
        <f>IF(Tabla1[[#This Row],[FECHA]]=I15748,IF(J15748-J15747&gt;0,(J15748-J15747)*1440,0),0)</f>
        <v>0.99999999999999645</v>
      </c>
      <c r="L15747" s="14">
        <f>2+L15488-Datos!$C$8</f>
        <v>9.4800000000000022</v>
      </c>
      <c r="M15747" s="13" t="s">
        <v>56031</v>
      </c>
      <c r="N15747" s="1" t="s">
        <v>19900</v>
      </c>
      <c r="O15747" s="1">
        <v>15</v>
      </c>
      <c r="P15747" s="1" t="s">
        <v>20</v>
      </c>
      <c r="Q15747" s="4" t="s">
        <v>21</v>
      </c>
    </row>
    <row r="15748" spans="1:17" ht="22.5" x14ac:dyDescent="0.25">
      <c r="A15748" s="3">
        <v>14960</v>
      </c>
      <c r="B15748" s="1" t="s">
        <v>45755</v>
      </c>
      <c r="C15748" s="1" t="s">
        <v>15</v>
      </c>
      <c r="D15748" s="1" t="s">
        <v>82</v>
      </c>
      <c r="E15748" s="1">
        <v>33656350</v>
      </c>
      <c r="F15748" s="1" t="s">
        <v>45756</v>
      </c>
      <c r="G15748" s="1">
        <v>2245234</v>
      </c>
      <c r="H15748" s="1" t="s">
        <v>45757</v>
      </c>
      <c r="I15748" s="2">
        <v>45097</v>
      </c>
      <c r="J15748" s="15" t="str">
        <f>MID(Tabla1[[#This Row],[HORA]],1,5)</f>
        <v>16:22</v>
      </c>
      <c r="K15748" s="16">
        <f>IF(Tabla1[[#This Row],[FECHA]]=I15749,IF(J15749-J15748&gt;0,(J15749-J15748)*1440,0),0)</f>
        <v>0</v>
      </c>
      <c r="L15748" s="14">
        <f>2+L15489-Datos!$C$8</f>
        <v>9.4200000000000017</v>
      </c>
      <c r="M15748" s="13" t="s">
        <v>56032</v>
      </c>
      <c r="N15748" s="1" t="s">
        <v>45758</v>
      </c>
      <c r="O15748" s="1">
        <v>13</v>
      </c>
      <c r="P15748" s="1" t="s">
        <v>1432</v>
      </c>
      <c r="Q15748" s="4" t="s">
        <v>21</v>
      </c>
    </row>
    <row r="15749" spans="1:17" ht="22.5" x14ac:dyDescent="0.25">
      <c r="A15749" s="3">
        <v>14961</v>
      </c>
      <c r="B15749" s="1" t="s">
        <v>45755</v>
      </c>
      <c r="C15749" s="1" t="s">
        <v>15</v>
      </c>
      <c r="D15749" s="1" t="s">
        <v>82</v>
      </c>
      <c r="E15749" s="1">
        <v>33656350</v>
      </c>
      <c r="F15749" s="1" t="s">
        <v>45759</v>
      </c>
      <c r="G15749" s="1">
        <v>2245234</v>
      </c>
      <c r="H15749" s="1" t="s">
        <v>45757</v>
      </c>
      <c r="I15749" s="2">
        <v>45097</v>
      </c>
      <c r="J15749" s="15" t="str">
        <f>MID(Tabla1[[#This Row],[HORA]],1,5)</f>
        <v>16:22</v>
      </c>
      <c r="K15749" s="16">
        <f>IF(Tabla1[[#This Row],[FECHA]]=I15750,IF(J15750-J15749&gt;0,(J15750-J15749)*1440,0),0)</f>
        <v>1.999999999999833</v>
      </c>
      <c r="L15749" s="14">
        <f>2+L15490-Datos!$C$8</f>
        <v>7.5200000000000031</v>
      </c>
      <c r="M15749" s="13" t="s">
        <v>56032</v>
      </c>
      <c r="N15749" s="1" t="s">
        <v>45758</v>
      </c>
      <c r="O15749" s="1">
        <v>13</v>
      </c>
      <c r="P15749" s="1" t="s">
        <v>1432</v>
      </c>
      <c r="Q15749" s="4" t="s">
        <v>21</v>
      </c>
    </row>
    <row r="15750" spans="1:17" ht="22.5" x14ac:dyDescent="0.25">
      <c r="A15750" s="3">
        <v>11180</v>
      </c>
      <c r="B15750" s="1" t="s">
        <v>34692</v>
      </c>
      <c r="C15750" s="1" t="s">
        <v>15</v>
      </c>
      <c r="D15750" s="1" t="s">
        <v>141</v>
      </c>
      <c r="E15750" s="1">
        <v>2245236</v>
      </c>
      <c r="F15750" s="1" t="s">
        <v>34693</v>
      </c>
      <c r="G15750" s="1">
        <v>2245237</v>
      </c>
      <c r="H15750" s="1" t="s">
        <v>34694</v>
      </c>
      <c r="I15750" s="2">
        <v>45097</v>
      </c>
      <c r="J15750" s="15" t="str">
        <f>MID(Tabla1[[#This Row],[HORA]],1,5)</f>
        <v>16:24</v>
      </c>
      <c r="K15750" s="16">
        <f>IF(Tabla1[[#This Row],[FECHA]]=I15751,IF(J15751-J15750&gt;0,(J15751-J15750)*1440,0),0)</f>
        <v>0</v>
      </c>
      <c r="L15750" s="14">
        <f>2+L15491-Datos!$C$8</f>
        <v>8.5300000000000029</v>
      </c>
      <c r="M15750" s="13" t="s">
        <v>56034</v>
      </c>
      <c r="N15750" s="1" t="s">
        <v>59</v>
      </c>
      <c r="O15750" s="1">
        <v>10</v>
      </c>
      <c r="P15750" s="1" t="s">
        <v>20</v>
      </c>
      <c r="Q15750" s="4" t="s">
        <v>21</v>
      </c>
    </row>
    <row r="15751" spans="1:17" ht="22.5" x14ac:dyDescent="0.25">
      <c r="A15751" s="3">
        <v>18663</v>
      </c>
      <c r="B15751" s="1" t="s">
        <v>55478</v>
      </c>
      <c r="C15751" s="1" t="s">
        <v>15</v>
      </c>
      <c r="D15751" s="1" t="s">
        <v>82</v>
      </c>
      <c r="E15751" s="1">
        <v>20606027673</v>
      </c>
      <c r="F15751" s="1" t="s">
        <v>47869</v>
      </c>
      <c r="G15751" s="1">
        <v>2245235</v>
      </c>
      <c r="H15751" s="1" t="s">
        <v>55479</v>
      </c>
      <c r="I15751" s="2">
        <v>45097</v>
      </c>
      <c r="J15751" s="15" t="str">
        <f>MID(Tabla1[[#This Row],[HORA]],1,5)</f>
        <v>16:24</v>
      </c>
      <c r="K15751" s="16">
        <f>IF(Tabla1[[#This Row],[FECHA]]=I15752,IF(J15752-J15751&gt;0,(J15752-J15751)*1440,0),0)</f>
        <v>1.0000000000001563</v>
      </c>
      <c r="L15751" s="14">
        <f>2+L15492-Datos!$C$8</f>
        <v>9.9000000000000021</v>
      </c>
      <c r="M15751" s="13" t="s">
        <v>56034</v>
      </c>
      <c r="N15751" s="1" t="s">
        <v>55480</v>
      </c>
      <c r="O15751" s="1">
        <v>15</v>
      </c>
      <c r="P15751" s="1" t="s">
        <v>1432</v>
      </c>
      <c r="Q15751" s="4" t="s">
        <v>21</v>
      </c>
    </row>
    <row r="15752" spans="1:17" ht="22.5" x14ac:dyDescent="0.25">
      <c r="A15752" s="3">
        <v>18664</v>
      </c>
      <c r="B15752" s="1" t="s">
        <v>55481</v>
      </c>
      <c r="C15752" s="1" t="s">
        <v>15</v>
      </c>
      <c r="D15752" s="1" t="s">
        <v>71</v>
      </c>
      <c r="E15752" s="1">
        <v>20606027673</v>
      </c>
      <c r="F15752" s="1" t="s">
        <v>47869</v>
      </c>
      <c r="G15752" s="1">
        <v>2245238</v>
      </c>
      <c r="H15752" s="1" t="s">
        <v>47870</v>
      </c>
      <c r="I15752" s="2">
        <v>45097</v>
      </c>
      <c r="J15752" s="15" t="str">
        <f>MID(Tabla1[[#This Row],[HORA]],1,5)</f>
        <v>16:25</v>
      </c>
      <c r="K15752" s="16">
        <f>IF(Tabla1[[#This Row],[FECHA]]=I15753,IF(J15753-J15752&gt;0,(J15753-J15752)*1440,0),0)</f>
        <v>0.99999999999999645</v>
      </c>
      <c r="L15752" s="14">
        <f>2+L15493-Datos!$C$8</f>
        <v>9.6500000000000021</v>
      </c>
      <c r="M15752" s="13" t="s">
        <v>56035</v>
      </c>
      <c r="N15752" s="1" t="s">
        <v>55480</v>
      </c>
      <c r="O15752" s="1">
        <v>13</v>
      </c>
      <c r="P15752" s="1" t="s">
        <v>1432</v>
      </c>
      <c r="Q15752" s="4" t="s">
        <v>21</v>
      </c>
    </row>
    <row r="15753" spans="1:17" ht="22.5" x14ac:dyDescent="0.25">
      <c r="A15753" s="3">
        <v>4449</v>
      </c>
      <c r="B15753" s="1" t="s">
        <v>13919</v>
      </c>
      <c r="C15753" s="1" t="s">
        <v>15</v>
      </c>
      <c r="D15753" s="1" t="s">
        <v>40</v>
      </c>
      <c r="E15753" s="1">
        <v>42971664</v>
      </c>
      <c r="F15753" s="1" t="s">
        <v>13920</v>
      </c>
      <c r="G15753" s="1">
        <v>42971664</v>
      </c>
      <c r="H15753" s="1" t="s">
        <v>13920</v>
      </c>
      <c r="I15753" s="2">
        <v>45097</v>
      </c>
      <c r="J15753" s="15" t="str">
        <f>MID(Tabla1[[#This Row],[HORA]],1,5)</f>
        <v>16:26</v>
      </c>
      <c r="K15753" s="16">
        <f>IF(Tabla1[[#This Row],[FECHA]]=I15754,IF(J15754-J15753&gt;0,(J15754-J15753)*1440,0),0)</f>
        <v>0</v>
      </c>
      <c r="L15753" s="14">
        <f>2+L15494-Datos!$C$8</f>
        <v>12.590000000000003</v>
      </c>
      <c r="M15753" s="13" t="s">
        <v>56036</v>
      </c>
      <c r="N15753" s="1" t="s">
        <v>2773</v>
      </c>
      <c r="O15753" s="1">
        <v>15</v>
      </c>
      <c r="P15753" s="1" t="s">
        <v>376</v>
      </c>
      <c r="Q15753" s="4" t="s">
        <v>21</v>
      </c>
    </row>
    <row r="15754" spans="1:17" ht="22.5" x14ac:dyDescent="0.25">
      <c r="A15754" s="3">
        <v>11181</v>
      </c>
      <c r="B15754" s="1" t="s">
        <v>34695</v>
      </c>
      <c r="C15754" s="1" t="s">
        <v>15</v>
      </c>
      <c r="D15754" s="1" t="s">
        <v>71</v>
      </c>
      <c r="E15754" s="1">
        <v>42016190</v>
      </c>
      <c r="F15754" s="1" t="s">
        <v>34696</v>
      </c>
      <c r="G15754" s="1">
        <v>2245239</v>
      </c>
      <c r="H15754" s="1" t="s">
        <v>34697</v>
      </c>
      <c r="I15754" s="2">
        <v>45097</v>
      </c>
      <c r="J15754" s="15" t="str">
        <f>MID(Tabla1[[#This Row],[HORA]],1,5)</f>
        <v>16:26</v>
      </c>
      <c r="K15754" s="16">
        <f>IF(Tabla1[[#This Row],[FECHA]]=I15755,IF(J15755-J15754&gt;0,(J15755-J15754)*1440,0),0)</f>
        <v>0.99999999999999645</v>
      </c>
      <c r="L15754" s="14">
        <f>2+L15495-Datos!$C$8</f>
        <v>9.740000000000002</v>
      </c>
      <c r="M15754" s="13" t="s">
        <v>56036</v>
      </c>
      <c r="N15754" s="1" t="s">
        <v>34698</v>
      </c>
      <c r="O15754" s="1">
        <v>15</v>
      </c>
      <c r="P15754" s="1" t="s">
        <v>20</v>
      </c>
      <c r="Q15754" s="4" t="s">
        <v>21</v>
      </c>
    </row>
    <row r="15755" spans="1:17" ht="22.5" x14ac:dyDescent="0.25">
      <c r="A15755" s="3">
        <v>4450</v>
      </c>
      <c r="B15755" s="1" t="s">
        <v>13921</v>
      </c>
      <c r="C15755" s="1" t="s">
        <v>15</v>
      </c>
      <c r="D15755" s="1" t="s">
        <v>23</v>
      </c>
      <c r="E15755" s="1">
        <v>40287837</v>
      </c>
      <c r="F15755" s="1" t="s">
        <v>13922</v>
      </c>
      <c r="G15755" s="1">
        <v>2245242</v>
      </c>
      <c r="H15755" s="1" t="s">
        <v>13923</v>
      </c>
      <c r="I15755" s="2">
        <v>45097</v>
      </c>
      <c r="J15755" s="15" t="str">
        <f>MID(Tabla1[[#This Row],[HORA]],1,5)</f>
        <v>16:27</v>
      </c>
      <c r="K15755" s="16">
        <f>IF(Tabla1[[#This Row],[FECHA]]=I15756,IF(J15756-J15755&gt;0,(J15756-J15755)*1440,0),0)</f>
        <v>0</v>
      </c>
      <c r="L15755" s="14">
        <f>2+L15496-Datos!$C$8</f>
        <v>7.9500000000000028</v>
      </c>
      <c r="M15755" s="13" t="s">
        <v>56037</v>
      </c>
      <c r="N15755" s="1" t="s">
        <v>13924</v>
      </c>
      <c r="O15755" s="1">
        <v>20</v>
      </c>
      <c r="P15755" s="1" t="s">
        <v>376</v>
      </c>
      <c r="Q15755" s="4" t="s">
        <v>21</v>
      </c>
    </row>
    <row r="15756" spans="1:17" ht="22.5" x14ac:dyDescent="0.25">
      <c r="A15756" s="3">
        <v>11182</v>
      </c>
      <c r="B15756" s="1" t="s">
        <v>34699</v>
      </c>
      <c r="C15756" s="1" t="s">
        <v>15</v>
      </c>
      <c r="D15756" s="1" t="s">
        <v>40</v>
      </c>
      <c r="E15756" s="1">
        <v>16412703</v>
      </c>
      <c r="F15756" s="1" t="s">
        <v>27654</v>
      </c>
      <c r="G15756" s="1">
        <v>2245240</v>
      </c>
      <c r="H15756" s="1" t="s">
        <v>27655</v>
      </c>
      <c r="I15756" s="2">
        <v>45097</v>
      </c>
      <c r="J15756" s="15" t="str">
        <f>MID(Tabla1[[#This Row],[HORA]],1,5)</f>
        <v>16:27</v>
      </c>
      <c r="K15756" s="16">
        <f>IF(Tabla1[[#This Row],[FECHA]]=I15757,IF(J15757-J15756&gt;0,(J15757-J15756)*1440,0),0)</f>
        <v>0</v>
      </c>
      <c r="L15756" s="14">
        <f>2+L15497-Datos!$C$8</f>
        <v>8.740000000000002</v>
      </c>
      <c r="M15756" s="13" t="s">
        <v>56037</v>
      </c>
      <c r="N15756" s="1" t="s">
        <v>6296</v>
      </c>
      <c r="O15756" s="1">
        <v>30</v>
      </c>
      <c r="P15756" s="1" t="s">
        <v>20</v>
      </c>
      <c r="Q15756" s="4" t="s">
        <v>21</v>
      </c>
    </row>
    <row r="15757" spans="1:17" ht="22.5" x14ac:dyDescent="0.25">
      <c r="A15757" s="3">
        <v>14962</v>
      </c>
      <c r="B15757" s="1" t="s">
        <v>45760</v>
      </c>
      <c r="C15757" s="1" t="s">
        <v>15</v>
      </c>
      <c r="D15757" s="1" t="s">
        <v>40</v>
      </c>
      <c r="E15757" s="1">
        <v>44406200</v>
      </c>
      <c r="F15757" s="1" t="s">
        <v>10372</v>
      </c>
      <c r="G15757" s="1">
        <v>2245241</v>
      </c>
      <c r="H15757" s="1" t="s">
        <v>45761</v>
      </c>
      <c r="I15757" s="2">
        <v>45097</v>
      </c>
      <c r="J15757" s="15" t="str">
        <f>MID(Tabla1[[#This Row],[HORA]],1,5)</f>
        <v>16:27</v>
      </c>
      <c r="K15757" s="16">
        <f>IF(Tabla1[[#This Row],[FECHA]]=I15758,IF(J15758-J15757&gt;0,(J15758-J15757)*1440,0),0)</f>
        <v>0.99999999999983658</v>
      </c>
      <c r="L15757" s="14">
        <f>2+L15498-Datos!$C$8</f>
        <v>7.4800000000000022</v>
      </c>
      <c r="M15757" s="13" t="s">
        <v>56037</v>
      </c>
      <c r="N15757" s="1" t="s">
        <v>45762</v>
      </c>
      <c r="O15757" s="1">
        <v>12</v>
      </c>
      <c r="P15757" s="1" t="s">
        <v>1432</v>
      </c>
      <c r="Q15757" s="4" t="s">
        <v>21</v>
      </c>
    </row>
    <row r="15758" spans="1:17" ht="22.5" x14ac:dyDescent="0.25">
      <c r="A15758" s="3">
        <v>11183</v>
      </c>
      <c r="B15758" s="1" t="s">
        <v>34700</v>
      </c>
      <c r="C15758" s="1" t="s">
        <v>15</v>
      </c>
      <c r="D15758" s="1" t="s">
        <v>141</v>
      </c>
      <c r="E15758" s="1">
        <v>75085179</v>
      </c>
      <c r="F15758" s="1" t="s">
        <v>34701</v>
      </c>
      <c r="G15758" s="1">
        <v>2245243</v>
      </c>
      <c r="H15758" s="1" t="s">
        <v>34702</v>
      </c>
      <c r="I15758" s="2">
        <v>45097</v>
      </c>
      <c r="J15758" s="15" t="str">
        <f>MID(Tabla1[[#This Row],[HORA]],1,5)</f>
        <v>16:28</v>
      </c>
      <c r="K15758" s="16">
        <f>IF(Tabla1[[#This Row],[FECHA]]=I15759,IF(J15759-J15758&gt;0,(J15759-J15758)*1440,0),0)</f>
        <v>2.0000000000001528</v>
      </c>
      <c r="L15758" s="14">
        <f>2+L15499-Datos!$C$8</f>
        <v>10.400000000000002</v>
      </c>
      <c r="M15758" s="13" t="s">
        <v>56038</v>
      </c>
      <c r="N15758" s="1" t="s">
        <v>34703</v>
      </c>
      <c r="O15758" s="1">
        <v>15</v>
      </c>
      <c r="P15758" s="1" t="s">
        <v>20</v>
      </c>
      <c r="Q15758" s="4" t="s">
        <v>21</v>
      </c>
    </row>
    <row r="15759" spans="1:17" ht="22.5" x14ac:dyDescent="0.25">
      <c r="A15759" s="3">
        <v>14963</v>
      </c>
      <c r="B15759" s="1" t="s">
        <v>45763</v>
      </c>
      <c r="C15759" s="1" t="s">
        <v>15</v>
      </c>
      <c r="D15759" s="1" t="s">
        <v>172</v>
      </c>
      <c r="E15759" s="1">
        <v>16658132</v>
      </c>
      <c r="F15759" s="1" t="s">
        <v>45764</v>
      </c>
      <c r="G15759" s="1">
        <v>2245245</v>
      </c>
      <c r="H15759" s="1" t="s">
        <v>45765</v>
      </c>
      <c r="I15759" s="2">
        <v>45097</v>
      </c>
      <c r="J15759" s="15" t="str">
        <f>MID(Tabla1[[#This Row],[HORA]],1,5)</f>
        <v>16:30</v>
      </c>
      <c r="K15759" s="16">
        <f>IF(Tabla1[[#This Row],[FECHA]]=I15760,IF(J15760-J15759&gt;0,(J15760-J15759)*1440,0),0)</f>
        <v>0.99999999999999645</v>
      </c>
      <c r="L15759" s="14">
        <f>2+L15500-Datos!$C$8</f>
        <v>12.880000000000003</v>
      </c>
      <c r="M15759" s="13" t="s">
        <v>56040</v>
      </c>
      <c r="N15759" s="1" t="s">
        <v>41932</v>
      </c>
      <c r="O15759" s="1">
        <v>20</v>
      </c>
      <c r="P15759" s="1" t="s">
        <v>1432</v>
      </c>
      <c r="Q15759" s="4" t="s">
        <v>21</v>
      </c>
    </row>
    <row r="15760" spans="1:17" ht="22.5" x14ac:dyDescent="0.25">
      <c r="A15760" s="3">
        <v>16503</v>
      </c>
      <c r="B15760" s="1" t="s">
        <v>50044</v>
      </c>
      <c r="C15760" s="1" t="s">
        <v>15</v>
      </c>
      <c r="D15760" s="1" t="s">
        <v>82</v>
      </c>
      <c r="E15760" s="1">
        <v>20600454545</v>
      </c>
      <c r="F15760" s="1" t="s">
        <v>49703</v>
      </c>
      <c r="G15760" s="1">
        <v>2245246</v>
      </c>
      <c r="H15760" s="1" t="s">
        <v>21800</v>
      </c>
      <c r="I15760" s="2">
        <v>45097</v>
      </c>
      <c r="J15760" s="15" t="str">
        <f>MID(Tabla1[[#This Row],[HORA]],1,5)</f>
        <v>16:31</v>
      </c>
      <c r="K15760" s="16">
        <f>IF(Tabla1[[#This Row],[FECHA]]=I15761,IF(J15761-J15760&gt;0,(J15761-J15760)*1440,0),0)</f>
        <v>1.9999999999999929</v>
      </c>
      <c r="L15760" s="14">
        <f>2+L15501-Datos!$C$8</f>
        <v>8.5800000000000018</v>
      </c>
      <c r="M15760" s="13" t="s">
        <v>56041</v>
      </c>
      <c r="N15760" s="1" t="s">
        <v>50045</v>
      </c>
      <c r="O15760" s="1">
        <v>15</v>
      </c>
      <c r="P15760" s="1" t="s">
        <v>376</v>
      </c>
      <c r="Q15760" s="4" t="s">
        <v>21</v>
      </c>
    </row>
    <row r="15761" spans="1:17" ht="22.5" x14ac:dyDescent="0.25">
      <c r="A15761" s="3">
        <v>14964</v>
      </c>
      <c r="B15761" s="1" t="s">
        <v>45766</v>
      </c>
      <c r="C15761" s="1" t="s">
        <v>15</v>
      </c>
      <c r="D15761" s="1" t="s">
        <v>161</v>
      </c>
      <c r="E15761" s="1">
        <v>73532212</v>
      </c>
      <c r="F15761" s="1" t="s">
        <v>45767</v>
      </c>
      <c r="G15761" s="1">
        <v>73532215</v>
      </c>
      <c r="H15761" s="1" t="s">
        <v>45768</v>
      </c>
      <c r="I15761" s="2">
        <v>45097</v>
      </c>
      <c r="J15761" s="15" t="str">
        <f>MID(Tabla1[[#This Row],[HORA]],1,5)</f>
        <v>16:33</v>
      </c>
      <c r="K15761" s="16">
        <f>IF(Tabla1[[#This Row],[FECHA]]=I15762,IF(J15762-J15761&gt;0,(J15762-J15761)*1440,0),0)</f>
        <v>0.99999999999999645</v>
      </c>
      <c r="L15761" s="14">
        <f>2+L15502-Datos!$C$8</f>
        <v>7.6800000000000033</v>
      </c>
      <c r="M15761" s="13" t="s">
        <v>56043</v>
      </c>
      <c r="N15761" s="1" t="s">
        <v>45769</v>
      </c>
      <c r="O15761" s="1">
        <v>15</v>
      </c>
      <c r="P15761" s="1" t="s">
        <v>1432</v>
      </c>
      <c r="Q15761" s="4" t="s">
        <v>21</v>
      </c>
    </row>
    <row r="15762" spans="1:17" ht="22.5" x14ac:dyDescent="0.25">
      <c r="A15762" s="3">
        <v>4451</v>
      </c>
      <c r="B15762" s="1" t="s">
        <v>13925</v>
      </c>
      <c r="C15762" s="1" t="s">
        <v>15</v>
      </c>
      <c r="D15762" s="1" t="s">
        <v>40</v>
      </c>
      <c r="E15762" s="1">
        <v>16698785</v>
      </c>
      <c r="F15762" s="1" t="s">
        <v>2215</v>
      </c>
      <c r="G15762" s="1">
        <v>43824401</v>
      </c>
      <c r="H15762" s="1" t="s">
        <v>13926</v>
      </c>
      <c r="I15762" s="2">
        <v>45097</v>
      </c>
      <c r="J15762" s="15" t="str">
        <f>MID(Tabla1[[#This Row],[HORA]],1,5)</f>
        <v>16:34</v>
      </c>
      <c r="K15762" s="16">
        <f>IF(Tabla1[[#This Row],[FECHA]]=I15763,IF(J15763-J15762&gt;0,(J15763-J15762)*1440,0),0)</f>
        <v>2.0000000000001528</v>
      </c>
      <c r="L15762" s="14">
        <f>2+L15503-Datos!$C$8</f>
        <v>8.8800000000000026</v>
      </c>
      <c r="M15762" s="13" t="s">
        <v>56044</v>
      </c>
      <c r="N15762" s="1" t="s">
        <v>13927</v>
      </c>
      <c r="O15762" s="1">
        <v>20</v>
      </c>
      <c r="P15762" s="1" t="s">
        <v>376</v>
      </c>
      <c r="Q15762" s="4" t="s">
        <v>21</v>
      </c>
    </row>
    <row r="15763" spans="1:17" ht="22.5" x14ac:dyDescent="0.25">
      <c r="A15763" s="3">
        <v>4452</v>
      </c>
      <c r="B15763" s="1" t="s">
        <v>13928</v>
      </c>
      <c r="C15763" s="1" t="s">
        <v>15</v>
      </c>
      <c r="D15763" s="1" t="s">
        <v>33</v>
      </c>
      <c r="E15763" s="1">
        <v>16657874</v>
      </c>
      <c r="F15763" s="1" t="s">
        <v>13929</v>
      </c>
      <c r="G15763" s="1">
        <v>2245248</v>
      </c>
      <c r="H15763" s="1" t="s">
        <v>13930</v>
      </c>
      <c r="I15763" s="2">
        <v>45097</v>
      </c>
      <c r="J15763" s="15" t="str">
        <f>MID(Tabla1[[#This Row],[HORA]],1,5)</f>
        <v>16:36</v>
      </c>
      <c r="K15763" s="16">
        <f>IF(Tabla1[[#This Row],[FECHA]]=I15764,IF(J15764-J15763&gt;0,(J15764-J15763)*1440,0),0)</f>
        <v>3.9999999999999858</v>
      </c>
      <c r="L15763" s="14">
        <f>2+L15504-Datos!$C$8</f>
        <v>10.380000000000003</v>
      </c>
      <c r="M15763" s="13" t="s">
        <v>56046</v>
      </c>
      <c r="N15763" s="1" t="s">
        <v>13931</v>
      </c>
      <c r="O15763" s="1">
        <v>20</v>
      </c>
      <c r="P15763" s="1" t="s">
        <v>376</v>
      </c>
      <c r="Q15763" s="4" t="s">
        <v>21</v>
      </c>
    </row>
    <row r="15764" spans="1:17" ht="22.5" x14ac:dyDescent="0.25">
      <c r="A15764" s="3">
        <v>11184</v>
      </c>
      <c r="B15764" s="1" t="s">
        <v>34704</v>
      </c>
      <c r="C15764" s="1" t="s">
        <v>15</v>
      </c>
      <c r="D15764" s="1" t="s">
        <v>40</v>
      </c>
      <c r="E15764" s="1">
        <v>16653544</v>
      </c>
      <c r="F15764" s="1" t="s">
        <v>34705</v>
      </c>
      <c r="G15764" s="1">
        <v>3309352</v>
      </c>
      <c r="H15764" s="1" t="s">
        <v>34706</v>
      </c>
      <c r="I15764" s="2">
        <v>45097</v>
      </c>
      <c r="J15764" s="15" t="str">
        <f>MID(Tabla1[[#This Row],[HORA]],1,5)</f>
        <v>16:40</v>
      </c>
      <c r="K15764" s="16">
        <f>IF(Tabla1[[#This Row],[FECHA]]=I15765,IF(J15765-J15764&gt;0,(J15765-J15764)*1440,0),0)</f>
        <v>2.9999999999998295</v>
      </c>
      <c r="L15764" s="14">
        <f>2+L15505-Datos!$C$8</f>
        <v>7.7300000000000022</v>
      </c>
      <c r="M15764" s="13" t="s">
        <v>56050</v>
      </c>
      <c r="N15764" s="1" t="s">
        <v>34707</v>
      </c>
      <c r="O15764" s="1">
        <v>20</v>
      </c>
      <c r="P15764" s="1" t="s">
        <v>20</v>
      </c>
      <c r="Q15764" s="4" t="s">
        <v>21</v>
      </c>
    </row>
    <row r="15765" spans="1:17" ht="22.5" x14ac:dyDescent="0.25">
      <c r="A15765" s="3">
        <v>17835</v>
      </c>
      <c r="B15765" s="1" t="s">
        <v>53473</v>
      </c>
      <c r="C15765" s="1" t="s">
        <v>15</v>
      </c>
      <c r="D15765" s="1" t="s">
        <v>40</v>
      </c>
      <c r="E15765" s="1">
        <v>20608423649</v>
      </c>
      <c r="F15765" s="1" t="s">
        <v>53474</v>
      </c>
      <c r="G15765" s="1">
        <v>75429730</v>
      </c>
      <c r="H15765" s="1" t="s">
        <v>53475</v>
      </c>
      <c r="I15765" s="2">
        <v>45097</v>
      </c>
      <c r="J15765" s="15" t="str">
        <f>MID(Tabla1[[#This Row],[HORA]],1,5)</f>
        <v>16:43</v>
      </c>
      <c r="K15765" s="16">
        <f>IF(Tabla1[[#This Row],[FECHA]]=I15766,IF(J15766-J15765&gt;0,(J15766-J15765)*1440,0),0)</f>
        <v>2.9999999999999893</v>
      </c>
      <c r="L15765" s="14">
        <f>2+L15506-Datos!$C$8</f>
        <v>9.8800000000000026</v>
      </c>
      <c r="M15765" s="13" t="s">
        <v>56053</v>
      </c>
      <c r="N15765" s="1" t="s">
        <v>53476</v>
      </c>
      <c r="O15765" s="1">
        <v>20</v>
      </c>
      <c r="P15765" s="1" t="s">
        <v>20</v>
      </c>
      <c r="Q15765" s="4" t="s">
        <v>21</v>
      </c>
    </row>
    <row r="15766" spans="1:17" ht="22.5" x14ac:dyDescent="0.25">
      <c r="A15766" s="3">
        <v>11185</v>
      </c>
      <c r="B15766" s="1" t="s">
        <v>34708</v>
      </c>
      <c r="C15766" s="1" t="s">
        <v>15</v>
      </c>
      <c r="D15766" s="1" t="s">
        <v>30</v>
      </c>
      <c r="E15766" s="1">
        <v>10272932</v>
      </c>
      <c r="F15766" s="1" t="s">
        <v>34709</v>
      </c>
      <c r="G15766" s="1">
        <v>2245251</v>
      </c>
      <c r="H15766" s="1" t="s">
        <v>6228</v>
      </c>
      <c r="I15766" s="2">
        <v>45097</v>
      </c>
      <c r="J15766" s="15" t="str">
        <f>MID(Tabla1[[#This Row],[HORA]],1,5)</f>
        <v>16:46</v>
      </c>
      <c r="K15766" s="16">
        <f>IF(Tabla1[[#This Row],[FECHA]]=I15767,IF(J15767-J15766&gt;0,(J15767-J15766)*1440,0),0)</f>
        <v>3.9999999999999858</v>
      </c>
      <c r="L15766" s="14">
        <f>2+L15507-Datos!$C$8</f>
        <v>11.580000000000002</v>
      </c>
      <c r="M15766" s="13" t="s">
        <v>56056</v>
      </c>
      <c r="N15766" s="1" t="s">
        <v>1715</v>
      </c>
      <c r="O15766" s="1">
        <v>25</v>
      </c>
      <c r="P15766" s="1" t="s">
        <v>20</v>
      </c>
      <c r="Q15766" s="4" t="s">
        <v>21</v>
      </c>
    </row>
    <row r="15767" spans="1:17" ht="22.5" x14ac:dyDescent="0.25">
      <c r="A15767" s="3">
        <v>18665</v>
      </c>
      <c r="B15767" s="1" t="s">
        <v>55482</v>
      </c>
      <c r="C15767" s="1" t="s">
        <v>15</v>
      </c>
      <c r="D15767" s="1" t="s">
        <v>71</v>
      </c>
      <c r="E15767" s="1">
        <v>20608114816</v>
      </c>
      <c r="F15767" s="1" t="s">
        <v>54124</v>
      </c>
      <c r="G15767" s="1">
        <v>42079412</v>
      </c>
      <c r="H15767" s="1" t="s">
        <v>23020</v>
      </c>
      <c r="I15767" s="2">
        <v>45097</v>
      </c>
      <c r="J15767" s="15" t="str">
        <f>MID(Tabla1[[#This Row],[HORA]],1,5)</f>
        <v>16:50</v>
      </c>
      <c r="K15767" s="16">
        <f>IF(Tabla1[[#This Row],[FECHA]]=I15768,IF(J15768-J15767&gt;0,(J15768-J15767)*1440,0),0)</f>
        <v>1.0000000000001563</v>
      </c>
      <c r="L15767" s="14">
        <f>2+L15508-Datos!$C$8</f>
        <v>8.740000000000002</v>
      </c>
      <c r="M15767" s="13" t="s">
        <v>56060</v>
      </c>
      <c r="N15767" s="1" t="s">
        <v>55483</v>
      </c>
      <c r="O15767" s="1">
        <v>40</v>
      </c>
      <c r="P15767" s="1" t="s">
        <v>1432</v>
      </c>
      <c r="Q15767" s="4" t="s">
        <v>21</v>
      </c>
    </row>
    <row r="15768" spans="1:17" ht="22.5" x14ac:dyDescent="0.25">
      <c r="A15768" s="3">
        <v>11186</v>
      </c>
      <c r="B15768" s="1" t="s">
        <v>34710</v>
      </c>
      <c r="C15768" s="1" t="s">
        <v>15</v>
      </c>
      <c r="D15768" s="1" t="s">
        <v>82</v>
      </c>
      <c r="E15768" s="1">
        <v>2245252</v>
      </c>
      <c r="F15768" s="1" t="s">
        <v>17208</v>
      </c>
      <c r="G15768" s="1">
        <v>2245253</v>
      </c>
      <c r="H15768" s="1" t="s">
        <v>34711</v>
      </c>
      <c r="I15768" s="2">
        <v>45097</v>
      </c>
      <c r="J15768" s="15" t="str">
        <f>MID(Tabla1[[#This Row],[HORA]],1,5)</f>
        <v>16:51</v>
      </c>
      <c r="K15768" s="16">
        <f>IF(Tabla1[[#This Row],[FECHA]]=I15769,IF(J15769-J15768&gt;0,(J15769-J15768)*1440,0),0)</f>
        <v>0.99999999999999645</v>
      </c>
      <c r="L15768" s="14">
        <f>2+L15509-Datos!$C$8</f>
        <v>9.6800000000000033</v>
      </c>
      <c r="M15768" s="13" t="s">
        <v>56061</v>
      </c>
      <c r="N15768" s="1" t="s">
        <v>59</v>
      </c>
      <c r="O15768" s="1">
        <v>10</v>
      </c>
      <c r="P15768" s="1" t="s">
        <v>20</v>
      </c>
      <c r="Q15768" s="4" t="s">
        <v>21</v>
      </c>
    </row>
    <row r="15769" spans="1:17" ht="22.5" x14ac:dyDescent="0.25">
      <c r="A15769" s="3">
        <v>552</v>
      </c>
      <c r="B15769" s="1" t="s">
        <v>1221</v>
      </c>
      <c r="C15769" s="1" t="s">
        <v>15</v>
      </c>
      <c r="D15769" s="1" t="s">
        <v>40</v>
      </c>
      <c r="E15769" s="1">
        <v>16736357</v>
      </c>
      <c r="F15769" s="1" t="s">
        <v>565</v>
      </c>
      <c r="G15769" s="1">
        <v>2245255</v>
      </c>
      <c r="H15769" s="1" t="s">
        <v>1222</v>
      </c>
      <c r="I15769" s="2">
        <v>45097</v>
      </c>
      <c r="J15769" s="15" t="str">
        <f>MID(Tabla1[[#This Row],[HORA]],1,5)</f>
        <v>16:52</v>
      </c>
      <c r="K15769" s="16">
        <f>IF(Tabla1[[#This Row],[FECHA]]=I15770,IF(J15770-J15769&gt;0,(J15770-J15769)*1440,0),0)</f>
        <v>0</v>
      </c>
      <c r="L15769" s="14">
        <f>2+L15510-Datos!$C$8</f>
        <v>9.9200000000000017</v>
      </c>
      <c r="M15769" s="13" t="s">
        <v>56062</v>
      </c>
      <c r="N15769" s="1" t="s">
        <v>230</v>
      </c>
      <c r="O15769" s="1">
        <v>0</v>
      </c>
      <c r="P15769" s="1" t="s">
        <v>20</v>
      </c>
      <c r="Q15769" s="4" t="s">
        <v>21</v>
      </c>
    </row>
    <row r="15770" spans="1:17" ht="22.5" x14ac:dyDescent="0.25">
      <c r="A15770" s="3">
        <v>18666</v>
      </c>
      <c r="B15770" s="1" t="s">
        <v>55484</v>
      </c>
      <c r="C15770" s="1" t="s">
        <v>15</v>
      </c>
      <c r="D15770" s="1" t="s">
        <v>40</v>
      </c>
      <c r="E15770" s="1">
        <v>20606039761</v>
      </c>
      <c r="F15770" s="1" t="s">
        <v>55485</v>
      </c>
      <c r="G15770" s="1">
        <v>2245254</v>
      </c>
      <c r="H15770" s="1" t="s">
        <v>55486</v>
      </c>
      <c r="I15770" s="2">
        <v>45097</v>
      </c>
      <c r="J15770" s="15" t="str">
        <f>MID(Tabla1[[#This Row],[HORA]],1,5)</f>
        <v>16:52</v>
      </c>
      <c r="K15770" s="16">
        <f>IF(Tabla1[[#This Row],[FECHA]]=I15771,IF(J15771-J15770&gt;0,(J15771-J15770)*1440,0),0)</f>
        <v>0.99999999999983658</v>
      </c>
      <c r="L15770" s="14">
        <f>2+L15511-Datos!$C$8</f>
        <v>9.5900000000000034</v>
      </c>
      <c r="M15770" s="13" t="s">
        <v>56062</v>
      </c>
      <c r="N15770" s="1" t="s">
        <v>1577</v>
      </c>
      <c r="O15770" s="1">
        <v>10</v>
      </c>
      <c r="P15770" s="1" t="s">
        <v>1432</v>
      </c>
      <c r="Q15770" s="4" t="s">
        <v>21</v>
      </c>
    </row>
    <row r="15771" spans="1:17" ht="22.5" x14ac:dyDescent="0.25">
      <c r="A15771" s="3">
        <v>14965</v>
      </c>
      <c r="B15771" s="1" t="s">
        <v>45770</v>
      </c>
      <c r="C15771" s="1" t="s">
        <v>15</v>
      </c>
      <c r="D15771" s="1" t="s">
        <v>82</v>
      </c>
      <c r="E15771" s="1">
        <v>16723632</v>
      </c>
      <c r="F15771" s="1" t="s">
        <v>45771</v>
      </c>
      <c r="G15771" s="1">
        <v>2245257</v>
      </c>
      <c r="H15771" s="1" t="s">
        <v>45772</v>
      </c>
      <c r="I15771" s="2">
        <v>45097</v>
      </c>
      <c r="J15771" s="15" t="str">
        <f>MID(Tabla1[[#This Row],[HORA]],1,5)</f>
        <v>16:53</v>
      </c>
      <c r="K15771" s="16">
        <f>IF(Tabla1[[#This Row],[FECHA]]=I15772,IF(J15772-J15771&gt;0,(J15772-J15771)*1440,0),0)</f>
        <v>0.99999999999999645</v>
      </c>
      <c r="L15771" s="14">
        <f>2+L15512-Datos!$C$8</f>
        <v>10.830000000000002</v>
      </c>
      <c r="M15771" s="13" t="s">
        <v>56063</v>
      </c>
      <c r="N15771" s="1" t="s">
        <v>45618</v>
      </c>
      <c r="O15771" s="1">
        <v>10</v>
      </c>
      <c r="P15771" s="1" t="s">
        <v>1432</v>
      </c>
      <c r="Q15771" s="4" t="s">
        <v>21</v>
      </c>
    </row>
    <row r="15772" spans="1:17" ht="22.5" x14ac:dyDescent="0.25">
      <c r="A15772" s="3">
        <v>14966</v>
      </c>
      <c r="B15772" s="1" t="s">
        <v>45773</v>
      </c>
      <c r="C15772" s="1" t="s">
        <v>15</v>
      </c>
      <c r="D15772" s="1" t="s">
        <v>119</v>
      </c>
      <c r="E15772" s="1">
        <v>1160660</v>
      </c>
      <c r="F15772" s="1" t="s">
        <v>45774</v>
      </c>
      <c r="G15772" s="1">
        <v>2245259</v>
      </c>
      <c r="H15772" s="1" t="s">
        <v>15823</v>
      </c>
      <c r="I15772" s="2">
        <v>45097</v>
      </c>
      <c r="J15772" s="15" t="str">
        <f>MID(Tabla1[[#This Row],[HORA]],1,5)</f>
        <v>16:54</v>
      </c>
      <c r="K15772" s="16">
        <f>IF(Tabla1[[#This Row],[FECHA]]=I15773,IF(J15773-J15772&gt;0,(J15773-J15772)*1440,0),0)</f>
        <v>3.9999999999999858</v>
      </c>
      <c r="L15772" s="14">
        <f>L15513-Datos!$C$8</f>
        <v>10.520000000000003</v>
      </c>
      <c r="M15772" s="13" t="s">
        <v>56064</v>
      </c>
      <c r="N15772" s="1" t="s">
        <v>1715</v>
      </c>
      <c r="O15772" s="1">
        <v>20</v>
      </c>
      <c r="P15772" s="1" t="s">
        <v>1432</v>
      </c>
      <c r="Q15772" s="4" t="s">
        <v>21</v>
      </c>
    </row>
    <row r="15773" spans="1:17" ht="22.5" x14ac:dyDescent="0.25">
      <c r="A15773" s="3">
        <v>4453</v>
      </c>
      <c r="B15773" s="1" t="s">
        <v>13932</v>
      </c>
      <c r="C15773" s="1" t="s">
        <v>15</v>
      </c>
      <c r="D15773" s="1" t="s">
        <v>71</v>
      </c>
      <c r="E15773" s="1">
        <v>78112180</v>
      </c>
      <c r="F15773" s="1" t="s">
        <v>13933</v>
      </c>
      <c r="G15773" s="1">
        <v>74488361</v>
      </c>
      <c r="H15773" s="1" t="s">
        <v>13934</v>
      </c>
      <c r="I15773" s="2">
        <v>45097</v>
      </c>
      <c r="J15773" s="15" t="str">
        <f>MID(Tabla1[[#This Row],[HORA]],1,5)</f>
        <v>16:58</v>
      </c>
      <c r="K15773" s="16">
        <f>IF(Tabla1[[#This Row],[FECHA]]=I15774,IF(J15774-J15773&gt;0,(J15774-J15773)*1440,0),0)</f>
        <v>4.0000000000001457</v>
      </c>
      <c r="L15773" s="14">
        <f>L15514-Datos!$C$8</f>
        <v>11.900000000000002</v>
      </c>
      <c r="M15773" s="13" t="s">
        <v>56068</v>
      </c>
      <c r="N15773" s="1" t="s">
        <v>13935</v>
      </c>
      <c r="O15773" s="1">
        <v>15</v>
      </c>
      <c r="P15773" s="1" t="s">
        <v>376</v>
      </c>
      <c r="Q15773" s="4" t="s">
        <v>21</v>
      </c>
    </row>
    <row r="15774" spans="1:17" ht="22.5" x14ac:dyDescent="0.25">
      <c r="A15774" s="3">
        <v>14967</v>
      </c>
      <c r="B15774" s="1" t="s">
        <v>45775</v>
      </c>
      <c r="C15774" s="1" t="s">
        <v>15</v>
      </c>
      <c r="D15774" s="1" t="s">
        <v>40</v>
      </c>
      <c r="E15774" s="1">
        <v>43812982</v>
      </c>
      <c r="F15774" s="1" t="s">
        <v>45776</v>
      </c>
      <c r="G15774" s="1">
        <v>2245261</v>
      </c>
      <c r="H15774" s="1" t="s">
        <v>45777</v>
      </c>
      <c r="I15774" s="2">
        <v>45097</v>
      </c>
      <c r="J15774" s="15" t="str">
        <f>MID(Tabla1[[#This Row],[HORA]],1,5)</f>
        <v>17:02</v>
      </c>
      <c r="K15774" s="16">
        <f>IF(Tabla1[[#This Row],[FECHA]]=I15775,IF(J15775-J15774&gt;0,(J15775-J15774)*1440,0),0)</f>
        <v>0.99999999999999645</v>
      </c>
      <c r="L15774" s="14">
        <f>L15515-Datos!$C$8</f>
        <v>11.840000000000003</v>
      </c>
      <c r="M15774" s="13" t="s">
        <v>56072</v>
      </c>
      <c r="N15774" s="1" t="s">
        <v>1568</v>
      </c>
      <c r="O15774" s="1">
        <v>20</v>
      </c>
      <c r="P15774" s="1" t="s">
        <v>1432</v>
      </c>
      <c r="Q15774" s="4" t="s">
        <v>21</v>
      </c>
    </row>
    <row r="15775" spans="1:17" ht="22.5" x14ac:dyDescent="0.25">
      <c r="A15775" s="3">
        <v>4454</v>
      </c>
      <c r="B15775" s="1" t="s">
        <v>13936</v>
      </c>
      <c r="C15775" s="1" t="s">
        <v>15</v>
      </c>
      <c r="D15775" s="1" t="s">
        <v>40</v>
      </c>
      <c r="E15775" s="1">
        <v>75866206</v>
      </c>
      <c r="F15775" s="1" t="s">
        <v>13937</v>
      </c>
      <c r="G15775" s="1">
        <v>75866206</v>
      </c>
      <c r="H15775" s="1" t="s">
        <v>13937</v>
      </c>
      <c r="I15775" s="2">
        <v>45097</v>
      </c>
      <c r="J15775" s="15" t="str">
        <f>MID(Tabla1[[#This Row],[HORA]],1,5)</f>
        <v>17:03</v>
      </c>
      <c r="K15775" s="16">
        <f>IF(Tabla1[[#This Row],[FECHA]]=I15776,IF(J15776-J15775&gt;0,(J15776-J15775)*1440,0),0)</f>
        <v>0</v>
      </c>
      <c r="L15775" s="14">
        <f>L15516-Datos!$C$8</f>
        <v>11.740000000000002</v>
      </c>
      <c r="M15775" s="13" t="s">
        <v>56073</v>
      </c>
      <c r="N15775" s="1" t="s">
        <v>2773</v>
      </c>
      <c r="O15775" s="1">
        <v>8</v>
      </c>
      <c r="P15775" s="1" t="s">
        <v>376</v>
      </c>
      <c r="Q15775" s="4" t="s">
        <v>21</v>
      </c>
    </row>
    <row r="15776" spans="1:17" ht="22.5" x14ac:dyDescent="0.25">
      <c r="A15776" s="3">
        <v>16504</v>
      </c>
      <c r="B15776" s="1" t="s">
        <v>50046</v>
      </c>
      <c r="C15776" s="1" t="s">
        <v>15</v>
      </c>
      <c r="D15776" s="1" t="s">
        <v>40</v>
      </c>
      <c r="E15776" s="1">
        <v>20353947614</v>
      </c>
      <c r="F15776" s="1" t="s">
        <v>48430</v>
      </c>
      <c r="G15776" s="1">
        <v>42459684</v>
      </c>
      <c r="H15776" s="1" t="s">
        <v>48431</v>
      </c>
      <c r="I15776" s="2">
        <v>45097</v>
      </c>
      <c r="J15776" s="15" t="str">
        <f>MID(Tabla1[[#This Row],[HORA]],1,5)</f>
        <v>17:03</v>
      </c>
      <c r="K15776" s="16">
        <f>IF(Tabla1[[#This Row],[FECHA]]=I15777,IF(J15777-J15776&gt;0,(J15777-J15776)*1440,0),0)</f>
        <v>0.99999999999999645</v>
      </c>
      <c r="L15776" s="14">
        <f>L15517-Datos!$C$8</f>
        <v>9.4500000000000028</v>
      </c>
      <c r="M15776" s="13" t="s">
        <v>56073</v>
      </c>
      <c r="N15776" s="1" t="s">
        <v>50047</v>
      </c>
      <c r="O15776" s="1">
        <v>150</v>
      </c>
      <c r="P15776" s="1" t="s">
        <v>376</v>
      </c>
      <c r="Q15776" s="4" t="s">
        <v>21</v>
      </c>
    </row>
    <row r="15777" spans="1:17" ht="22.5" x14ac:dyDescent="0.25">
      <c r="A15777" s="3">
        <v>14968</v>
      </c>
      <c r="B15777" s="1" t="s">
        <v>45778</v>
      </c>
      <c r="C15777" s="1" t="s">
        <v>15</v>
      </c>
      <c r="D15777" s="1" t="s">
        <v>40</v>
      </c>
      <c r="E15777" s="1">
        <v>16407156</v>
      </c>
      <c r="F15777" s="1" t="s">
        <v>2687</v>
      </c>
      <c r="G15777" s="1">
        <v>47729214</v>
      </c>
      <c r="H15777" s="1" t="s">
        <v>45779</v>
      </c>
      <c r="I15777" s="2">
        <v>45097</v>
      </c>
      <c r="J15777" s="15" t="str">
        <f>MID(Tabla1[[#This Row],[HORA]],1,5)</f>
        <v>17:04</v>
      </c>
      <c r="K15777" s="16">
        <f>IF(Tabla1[[#This Row],[FECHA]]=I15778,IF(J15778-J15777&gt;0,(J15778-J15777)*1440,0),0)</f>
        <v>1.9999999999999929</v>
      </c>
      <c r="L15777" s="14">
        <f>L15518-Datos!$C$8</f>
        <v>10.740000000000002</v>
      </c>
      <c r="M15777" s="13" t="s">
        <v>56074</v>
      </c>
      <c r="N15777" s="1" t="s">
        <v>45780</v>
      </c>
      <c r="O15777" s="1">
        <v>15</v>
      </c>
      <c r="P15777" s="1" t="s">
        <v>1432</v>
      </c>
      <c r="Q15777" s="4" t="s">
        <v>21</v>
      </c>
    </row>
    <row r="15778" spans="1:17" ht="22.5" x14ac:dyDescent="0.25">
      <c r="A15778" s="3">
        <v>4455</v>
      </c>
      <c r="B15778" s="1" t="s">
        <v>13938</v>
      </c>
      <c r="C15778" s="1" t="s">
        <v>15</v>
      </c>
      <c r="D15778" s="1" t="s">
        <v>161</v>
      </c>
      <c r="E15778" s="1">
        <v>73204471</v>
      </c>
      <c r="F15778" s="1" t="s">
        <v>13939</v>
      </c>
      <c r="G15778" s="1">
        <v>2245262</v>
      </c>
      <c r="H15778" s="1" t="s">
        <v>13940</v>
      </c>
      <c r="I15778" s="2">
        <v>45097</v>
      </c>
      <c r="J15778" s="15" t="str">
        <f>MID(Tabla1[[#This Row],[HORA]],1,5)</f>
        <v>17:06</v>
      </c>
      <c r="K15778" s="16">
        <f>IF(Tabla1[[#This Row],[FECHA]]=I15779,IF(J15779-J15778&gt;0,(J15779-J15778)*1440,0),0)</f>
        <v>5.9999999999999787</v>
      </c>
      <c r="L15778" s="14">
        <f>L15519-Datos!$C$8</f>
        <v>9.7500000000000036</v>
      </c>
      <c r="M15778" s="13" t="s">
        <v>56076</v>
      </c>
      <c r="N15778" s="1" t="s">
        <v>13941</v>
      </c>
      <c r="O15778" s="1">
        <v>10</v>
      </c>
      <c r="P15778" s="1" t="s">
        <v>376</v>
      </c>
      <c r="Q15778" s="4" t="s">
        <v>21</v>
      </c>
    </row>
    <row r="15779" spans="1:17" ht="22.5" x14ac:dyDescent="0.25">
      <c r="A15779" s="3">
        <v>14914</v>
      </c>
      <c r="B15779" s="1" t="s">
        <v>45629</v>
      </c>
      <c r="C15779" s="1" t="s">
        <v>15</v>
      </c>
      <c r="D15779" s="1" t="s">
        <v>119</v>
      </c>
      <c r="E15779" s="1">
        <v>16681425</v>
      </c>
      <c r="F15779" s="1" t="s">
        <v>45630</v>
      </c>
      <c r="G15779" s="1">
        <v>46370221</v>
      </c>
      <c r="H15779" s="1" t="s">
        <v>45631</v>
      </c>
      <c r="I15779" s="2">
        <v>45097</v>
      </c>
      <c r="J15779" s="15" t="str">
        <f>MID(Tabla1[[#This Row],[HORA]],1,5)</f>
        <v>17:12</v>
      </c>
      <c r="K15779" s="16">
        <f>IF(Tabla1[[#This Row],[FECHA]]=I15780,IF(J15780-J15779&gt;0,(J15780-J15779)*1440,0),0)</f>
        <v>0</v>
      </c>
      <c r="L15779" s="14">
        <f>L15520-Datos!$C$8</f>
        <v>12.760000000000002</v>
      </c>
      <c r="M15779" s="13" t="s">
        <v>56082</v>
      </c>
      <c r="N15779" s="1" t="s">
        <v>41771</v>
      </c>
      <c r="O15779" s="1">
        <v>15</v>
      </c>
      <c r="P15779" s="1" t="s">
        <v>1432</v>
      </c>
      <c r="Q15779" s="4" t="s">
        <v>21</v>
      </c>
    </row>
    <row r="15780" spans="1:17" ht="22.5" x14ac:dyDescent="0.25">
      <c r="A15780" s="3">
        <v>16505</v>
      </c>
      <c r="B15780" s="1" t="s">
        <v>50048</v>
      </c>
      <c r="C15780" s="1" t="s">
        <v>15</v>
      </c>
      <c r="D15780" s="1" t="s">
        <v>40</v>
      </c>
      <c r="E15780" s="1">
        <v>20539185579</v>
      </c>
      <c r="F15780" s="1" t="s">
        <v>47792</v>
      </c>
      <c r="G15780" s="1">
        <v>74547697</v>
      </c>
      <c r="H15780" s="1" t="s">
        <v>47941</v>
      </c>
      <c r="I15780" s="2">
        <v>45097</v>
      </c>
      <c r="J15780" s="15" t="str">
        <f>MID(Tabla1[[#This Row],[HORA]],1,5)</f>
        <v>17:12</v>
      </c>
      <c r="K15780" s="16">
        <f>IF(Tabla1[[#This Row],[FECHA]]=I15781,IF(J15781-J15780&gt;0,(J15781-J15780)*1440,0),0)</f>
        <v>2.9999999999999893</v>
      </c>
      <c r="L15780" s="14">
        <f>L15521-Datos!$C$8</f>
        <v>14.820000000000004</v>
      </c>
      <c r="M15780" s="13" t="s">
        <v>56082</v>
      </c>
      <c r="N15780" s="1" t="s">
        <v>50049</v>
      </c>
      <c r="O15780" s="1">
        <v>15</v>
      </c>
      <c r="P15780" s="1" t="s">
        <v>376</v>
      </c>
      <c r="Q15780" s="4" t="s">
        <v>21</v>
      </c>
    </row>
    <row r="15781" spans="1:17" ht="22.5" x14ac:dyDescent="0.25">
      <c r="A15781" s="3">
        <v>11187</v>
      </c>
      <c r="B15781" s="1" t="s">
        <v>34712</v>
      </c>
      <c r="C15781" s="1" t="s">
        <v>15</v>
      </c>
      <c r="D15781" s="1" t="s">
        <v>71</v>
      </c>
      <c r="E15781" s="1">
        <v>18141508</v>
      </c>
      <c r="F15781" s="1" t="s">
        <v>34713</v>
      </c>
      <c r="G15781" s="1">
        <v>2245266</v>
      </c>
      <c r="H15781" s="1" t="s">
        <v>34714</v>
      </c>
      <c r="I15781" s="2">
        <v>45097</v>
      </c>
      <c r="J15781" s="15" t="str">
        <f>MID(Tabla1[[#This Row],[HORA]],1,5)</f>
        <v>17:15</v>
      </c>
      <c r="K15781" s="16">
        <f>IF(Tabla1[[#This Row],[FECHA]]=I15782,IF(J15782-J15781&gt;0,(J15782-J15781)*1440,0),0)</f>
        <v>3.9999999999999858</v>
      </c>
      <c r="L15781" s="14">
        <f>L15522-Datos!$C$8</f>
        <v>10.690000000000003</v>
      </c>
      <c r="M15781" s="13" t="s">
        <v>56085</v>
      </c>
      <c r="N15781" s="1" t="s">
        <v>17609</v>
      </c>
      <c r="O15781" s="1">
        <v>10</v>
      </c>
      <c r="P15781" s="1" t="s">
        <v>20</v>
      </c>
      <c r="Q15781" s="4" t="s">
        <v>21</v>
      </c>
    </row>
    <row r="15782" spans="1:17" ht="22.5" x14ac:dyDescent="0.25">
      <c r="A15782" s="3">
        <v>17836</v>
      </c>
      <c r="B15782" s="1" t="s">
        <v>53477</v>
      </c>
      <c r="C15782" s="1" t="s">
        <v>15</v>
      </c>
      <c r="D15782" s="1" t="s">
        <v>161</v>
      </c>
      <c r="E15782" s="1">
        <v>10164402601</v>
      </c>
      <c r="F15782" s="1" t="s">
        <v>52255</v>
      </c>
      <c r="G15782" s="1">
        <v>2245268</v>
      </c>
      <c r="H15782" s="1" t="s">
        <v>53478</v>
      </c>
      <c r="I15782" s="2">
        <v>45097</v>
      </c>
      <c r="J15782" s="15" t="str">
        <f>MID(Tabla1[[#This Row],[HORA]],1,5)</f>
        <v>17:19</v>
      </c>
      <c r="K15782" s="16">
        <f>IF(Tabla1[[#This Row],[FECHA]]=I15783,IF(J15783-J15782&gt;0,(J15783-J15782)*1440,0),0)</f>
        <v>2.9999999999999893</v>
      </c>
      <c r="L15782" s="14">
        <f>L15523-Datos!$C$8</f>
        <v>10.500000000000004</v>
      </c>
      <c r="M15782" s="13" t="s">
        <v>56089</v>
      </c>
      <c r="N15782" s="1" t="s">
        <v>19611</v>
      </c>
      <c r="O15782" s="1">
        <v>15</v>
      </c>
      <c r="P15782" s="1" t="s">
        <v>20</v>
      </c>
      <c r="Q15782" s="4" t="s">
        <v>21</v>
      </c>
    </row>
    <row r="15783" spans="1:17" ht="22.5" x14ac:dyDescent="0.25">
      <c r="A15783" s="3">
        <v>17837</v>
      </c>
      <c r="B15783" s="1" t="s">
        <v>53479</v>
      </c>
      <c r="C15783" s="1" t="s">
        <v>15</v>
      </c>
      <c r="D15783" s="1" t="s">
        <v>71</v>
      </c>
      <c r="E15783" s="1">
        <v>10081178335</v>
      </c>
      <c r="F15783" s="1" t="s">
        <v>53480</v>
      </c>
      <c r="G15783" s="1">
        <v>27847696</v>
      </c>
      <c r="H15783" s="1" t="s">
        <v>53481</v>
      </c>
      <c r="I15783" s="2">
        <v>45097</v>
      </c>
      <c r="J15783" s="15" t="str">
        <f>MID(Tabla1[[#This Row],[HORA]],1,5)</f>
        <v>17:22</v>
      </c>
      <c r="K15783" s="16">
        <f>IF(Tabla1[[#This Row],[FECHA]]=I15784,IF(J15784-J15783&gt;0,(J15784-J15783)*1440,0),0)</f>
        <v>0.99999999999999645</v>
      </c>
      <c r="L15783" s="14">
        <f>L15524-Datos!$C$8</f>
        <v>12.590000000000003</v>
      </c>
      <c r="M15783" s="13" t="s">
        <v>56092</v>
      </c>
      <c r="N15783" s="1" t="s">
        <v>53482</v>
      </c>
      <c r="O15783" s="1">
        <v>30</v>
      </c>
      <c r="P15783" s="1" t="s">
        <v>20</v>
      </c>
      <c r="Q15783" s="4" t="s">
        <v>21</v>
      </c>
    </row>
    <row r="15784" spans="1:17" ht="22.5" x14ac:dyDescent="0.25">
      <c r="A15784" s="3">
        <v>14917</v>
      </c>
      <c r="B15784" s="1" t="s">
        <v>45638</v>
      </c>
      <c r="C15784" s="1" t="s">
        <v>15</v>
      </c>
      <c r="D15784" s="1" t="s">
        <v>1017</v>
      </c>
      <c r="E15784" s="1">
        <v>45073871</v>
      </c>
      <c r="F15784" s="1" t="s">
        <v>45639</v>
      </c>
      <c r="G15784" s="1">
        <v>2244947</v>
      </c>
      <c r="H15784" s="1" t="s">
        <v>45640</v>
      </c>
      <c r="I15784" s="2">
        <v>45097</v>
      </c>
      <c r="J15784" s="15" t="str">
        <f>MID(Tabla1[[#This Row],[HORA]],1,5)</f>
        <v>17:23</v>
      </c>
      <c r="K15784" s="16">
        <f>IF(Tabla1[[#This Row],[FECHA]]=I15785,IF(J15785-J15784&gt;0,(J15785-J15784)*1440,0),0)</f>
        <v>3.9999999999999858</v>
      </c>
      <c r="L15784" s="14">
        <f>L15525-Datos!$C$8</f>
        <v>9.9300000000000033</v>
      </c>
      <c r="M15784" s="13" t="s">
        <v>56093</v>
      </c>
      <c r="N15784" s="1" t="s">
        <v>12706</v>
      </c>
      <c r="O15784" s="1">
        <v>10</v>
      </c>
      <c r="P15784" s="1" t="s">
        <v>1432</v>
      </c>
      <c r="Q15784" s="4" t="s">
        <v>21</v>
      </c>
    </row>
    <row r="15785" spans="1:17" ht="22.5" x14ac:dyDescent="0.25">
      <c r="A15785" s="3">
        <v>18667</v>
      </c>
      <c r="B15785" s="1" t="s">
        <v>55487</v>
      </c>
      <c r="C15785" s="1" t="s">
        <v>15</v>
      </c>
      <c r="D15785" s="1" t="s">
        <v>161</v>
      </c>
      <c r="E15785" s="1">
        <v>20480431783</v>
      </c>
      <c r="F15785" s="1" t="s">
        <v>55488</v>
      </c>
      <c r="G15785" s="1">
        <v>2245269</v>
      </c>
      <c r="H15785" s="1" t="s">
        <v>55489</v>
      </c>
      <c r="I15785" s="2">
        <v>45097</v>
      </c>
      <c r="J15785" s="15" t="str">
        <f>MID(Tabla1[[#This Row],[HORA]],1,5)</f>
        <v>17:27</v>
      </c>
      <c r="K15785" s="16">
        <f>IF(Tabla1[[#This Row],[FECHA]]=I15786,IF(J15786-J15785&gt;0,(J15786-J15785)*1440,0),0)</f>
        <v>0.99999999999999645</v>
      </c>
      <c r="L15785" s="14">
        <f>L15526-Datos!$C$8</f>
        <v>11.660000000000004</v>
      </c>
      <c r="M15785" s="13" t="s">
        <v>56097</v>
      </c>
      <c r="N15785" s="1" t="s">
        <v>55490</v>
      </c>
      <c r="O15785" s="1">
        <v>15</v>
      </c>
      <c r="P15785" s="1" t="s">
        <v>1432</v>
      </c>
      <c r="Q15785" s="4" t="s">
        <v>21</v>
      </c>
    </row>
    <row r="15786" spans="1:17" ht="22.5" x14ac:dyDescent="0.25">
      <c r="A15786" s="3">
        <v>4456</v>
      </c>
      <c r="B15786" s="1" t="s">
        <v>13942</v>
      </c>
      <c r="C15786" s="1" t="s">
        <v>15</v>
      </c>
      <c r="D15786" s="1" t="s">
        <v>161</v>
      </c>
      <c r="E15786" s="1">
        <v>76298571</v>
      </c>
      <c r="F15786" s="1" t="s">
        <v>13943</v>
      </c>
      <c r="G15786" s="1">
        <v>77574576</v>
      </c>
      <c r="H15786" s="1" t="s">
        <v>13944</v>
      </c>
      <c r="I15786" s="2">
        <v>45097</v>
      </c>
      <c r="J15786" s="15" t="str">
        <f>MID(Tabla1[[#This Row],[HORA]],1,5)</f>
        <v>17:28</v>
      </c>
      <c r="K15786" s="16">
        <f>IF(Tabla1[[#This Row],[FECHA]]=I15787,IF(J15787-J15786&gt;0,(J15787-J15786)*1440,0),0)</f>
        <v>0</v>
      </c>
      <c r="L15786" s="14">
        <f>L15527-Datos!$C$8</f>
        <v>13.520000000000003</v>
      </c>
      <c r="M15786" s="13" t="s">
        <v>56098</v>
      </c>
      <c r="N15786" s="1" t="s">
        <v>13945</v>
      </c>
      <c r="O15786" s="1">
        <v>30</v>
      </c>
      <c r="P15786" s="1" t="s">
        <v>376</v>
      </c>
      <c r="Q15786" s="4" t="s">
        <v>21</v>
      </c>
    </row>
    <row r="15787" spans="1:17" ht="22.5" x14ac:dyDescent="0.25">
      <c r="A15787" s="3">
        <v>17838</v>
      </c>
      <c r="B15787" s="1" t="s">
        <v>53483</v>
      </c>
      <c r="C15787" s="1" t="s">
        <v>15</v>
      </c>
      <c r="D15787" s="1" t="s">
        <v>40</v>
      </c>
      <c r="E15787" s="1">
        <v>20487683851</v>
      </c>
      <c r="F15787" s="1" t="s">
        <v>49589</v>
      </c>
      <c r="G15787" s="1">
        <v>2245271</v>
      </c>
      <c r="H15787" s="1" t="s">
        <v>53484</v>
      </c>
      <c r="I15787" s="2">
        <v>45097</v>
      </c>
      <c r="J15787" s="15" t="str">
        <f>MID(Tabla1[[#This Row],[HORA]],1,5)</f>
        <v>17:28</v>
      </c>
      <c r="K15787" s="16">
        <f>IF(Tabla1[[#This Row],[FECHA]]=I15788,IF(J15788-J15787&gt;0,(J15788-J15787)*1440,0),0)</f>
        <v>1.9999999999999929</v>
      </c>
      <c r="L15787" s="14">
        <f>L15528-Datos!$C$8</f>
        <v>10.820000000000002</v>
      </c>
      <c r="M15787" s="13" t="s">
        <v>56098</v>
      </c>
      <c r="N15787" s="1" t="s">
        <v>53485</v>
      </c>
      <c r="O15787" s="1">
        <v>15</v>
      </c>
      <c r="P15787" s="1" t="s">
        <v>20</v>
      </c>
      <c r="Q15787" s="4" t="s">
        <v>21</v>
      </c>
    </row>
    <row r="15788" spans="1:17" ht="22.5" x14ac:dyDescent="0.25">
      <c r="A15788" s="3">
        <v>14971</v>
      </c>
      <c r="B15788" s="1" t="s">
        <v>45785</v>
      </c>
      <c r="C15788" s="1" t="s">
        <v>15</v>
      </c>
      <c r="D15788" s="1" t="s">
        <v>33</v>
      </c>
      <c r="E15788" s="1">
        <v>16653273</v>
      </c>
      <c r="F15788" s="1" t="s">
        <v>7805</v>
      </c>
      <c r="G15788" s="1">
        <v>3495412</v>
      </c>
      <c r="H15788" s="1" t="s">
        <v>45786</v>
      </c>
      <c r="I15788" s="2">
        <v>45097</v>
      </c>
      <c r="J15788" s="15" t="str">
        <f>MID(Tabla1[[#This Row],[HORA]],1,5)</f>
        <v>17:30</v>
      </c>
      <c r="K15788" s="16">
        <f>IF(Tabla1[[#This Row],[FECHA]]=I15789,IF(J15789-J15788&gt;0,(J15789-J15788)*1440,0),0)</f>
        <v>0</v>
      </c>
      <c r="L15788" s="14">
        <f>L15529-Datos!$C$8</f>
        <v>11.480000000000002</v>
      </c>
      <c r="M15788" s="13" t="s">
        <v>56100</v>
      </c>
      <c r="N15788" s="1" t="s">
        <v>45752</v>
      </c>
      <c r="O15788" s="1">
        <v>15</v>
      </c>
      <c r="P15788" s="1" t="s">
        <v>1432</v>
      </c>
      <c r="Q15788" s="4" t="s">
        <v>21</v>
      </c>
    </row>
    <row r="15789" spans="1:17" ht="22.5" x14ac:dyDescent="0.25">
      <c r="A15789" s="3">
        <v>14972</v>
      </c>
      <c r="B15789" s="1" t="s">
        <v>45787</v>
      </c>
      <c r="C15789" s="1" t="s">
        <v>15</v>
      </c>
      <c r="D15789" s="1" t="s">
        <v>40</v>
      </c>
      <c r="E15789" s="1">
        <v>16653273</v>
      </c>
      <c r="F15789" s="1" t="s">
        <v>7805</v>
      </c>
      <c r="G15789" s="1">
        <v>44282005</v>
      </c>
      <c r="H15789" s="1" t="s">
        <v>45788</v>
      </c>
      <c r="I15789" s="2">
        <v>45097</v>
      </c>
      <c r="J15789" s="15" t="str">
        <f>MID(Tabla1[[#This Row],[HORA]],1,5)</f>
        <v>17:30</v>
      </c>
      <c r="K15789" s="16">
        <f>IF(Tabla1[[#This Row],[FECHA]]=I15790,IF(J15790-J15789&gt;0,(J15790-J15789)*1440,0),0)</f>
        <v>2.0000000000001528</v>
      </c>
      <c r="L15789" s="14">
        <f>L15530-Datos!$C$8</f>
        <v>11.420000000000002</v>
      </c>
      <c r="M15789" s="13" t="s">
        <v>56100</v>
      </c>
      <c r="N15789" s="1" t="s">
        <v>45752</v>
      </c>
      <c r="O15789" s="1">
        <v>15</v>
      </c>
      <c r="P15789" s="1" t="s">
        <v>1432</v>
      </c>
      <c r="Q15789" s="4" t="s">
        <v>21</v>
      </c>
    </row>
    <row r="15790" spans="1:17" ht="22.5" x14ac:dyDescent="0.25">
      <c r="A15790" s="3">
        <v>4457</v>
      </c>
      <c r="B15790" s="1" t="s">
        <v>13946</v>
      </c>
      <c r="C15790" s="1" t="s">
        <v>15</v>
      </c>
      <c r="D15790" s="1" t="s">
        <v>40</v>
      </c>
      <c r="E15790" s="1">
        <v>45488246</v>
      </c>
      <c r="F15790" s="1" t="s">
        <v>13947</v>
      </c>
      <c r="G15790" s="1">
        <v>40635179</v>
      </c>
      <c r="H15790" s="1" t="s">
        <v>13948</v>
      </c>
      <c r="I15790" s="2">
        <v>45097</v>
      </c>
      <c r="J15790" s="15" t="str">
        <f>MID(Tabla1[[#This Row],[HORA]],1,5)</f>
        <v>17:32</v>
      </c>
      <c r="K15790" s="16">
        <f>IF(Tabla1[[#This Row],[FECHA]]=I15791,IF(J15791-J15790&gt;0,(J15791-J15790)*1440,0),0)</f>
        <v>0.99999999999999645</v>
      </c>
      <c r="L15790" s="14">
        <f>L15531-Datos!$C$8</f>
        <v>9.5200000000000031</v>
      </c>
      <c r="M15790" s="13" t="s">
        <v>56102</v>
      </c>
      <c r="N15790" s="1" t="s">
        <v>447</v>
      </c>
      <c r="O15790" s="1">
        <v>10</v>
      </c>
      <c r="P15790" s="1" t="s">
        <v>376</v>
      </c>
      <c r="Q15790" s="4" t="s">
        <v>21</v>
      </c>
    </row>
    <row r="15791" spans="1:17" ht="22.5" x14ac:dyDescent="0.25">
      <c r="A15791" s="3">
        <v>4458</v>
      </c>
      <c r="B15791" s="1" t="s">
        <v>13949</v>
      </c>
      <c r="C15791" s="1" t="s">
        <v>15</v>
      </c>
      <c r="D15791" s="1" t="s">
        <v>228</v>
      </c>
      <c r="E15791" s="1">
        <v>33941359</v>
      </c>
      <c r="F15791" s="1" t="s">
        <v>8805</v>
      </c>
      <c r="G15791" s="1">
        <v>33941359</v>
      </c>
      <c r="H15791" s="1" t="s">
        <v>8805</v>
      </c>
      <c r="I15791" s="2">
        <v>45097</v>
      </c>
      <c r="J15791" s="15" t="str">
        <f>MID(Tabla1[[#This Row],[HORA]],1,5)</f>
        <v>17:33</v>
      </c>
      <c r="K15791" s="16">
        <f>IF(Tabla1[[#This Row],[FECHA]]=I15792,IF(J15792-J15791&gt;0,(J15792-J15791)*1440,0),0)</f>
        <v>1.999999999999833</v>
      </c>
      <c r="L15791" s="14">
        <f>L15532-Datos!$C$8</f>
        <v>10.530000000000003</v>
      </c>
      <c r="M15791" s="13" t="s">
        <v>56103</v>
      </c>
      <c r="N15791" s="1" t="s">
        <v>2773</v>
      </c>
      <c r="O15791" s="1">
        <v>50</v>
      </c>
      <c r="P15791" s="1" t="s">
        <v>376</v>
      </c>
      <c r="Q15791" s="4" t="s">
        <v>21</v>
      </c>
    </row>
    <row r="15792" spans="1:17" ht="22.5" x14ac:dyDescent="0.25">
      <c r="A15792" s="3">
        <v>14973</v>
      </c>
      <c r="B15792" s="1" t="s">
        <v>45789</v>
      </c>
      <c r="C15792" s="1" t="s">
        <v>15</v>
      </c>
      <c r="D15792" s="1" t="s">
        <v>40</v>
      </c>
      <c r="E15792" s="1">
        <v>42171321</v>
      </c>
      <c r="F15792" s="1" t="s">
        <v>45790</v>
      </c>
      <c r="G15792" s="1">
        <v>2245273</v>
      </c>
      <c r="H15792" s="1" t="s">
        <v>45791</v>
      </c>
      <c r="I15792" s="2">
        <v>45097</v>
      </c>
      <c r="J15792" s="15" t="str">
        <f>MID(Tabla1[[#This Row],[HORA]],1,5)</f>
        <v>17:35</v>
      </c>
      <c r="K15792" s="16">
        <f>IF(Tabla1[[#This Row],[FECHA]]=I15793,IF(J15793-J15792&gt;0,(J15793-J15792)*1440,0),0)</f>
        <v>1.0000000000001563</v>
      </c>
      <c r="L15792" s="14">
        <f>L15533-Datos!$C$8</f>
        <v>11.900000000000002</v>
      </c>
      <c r="M15792" s="13" t="s">
        <v>56105</v>
      </c>
      <c r="N15792" s="1" t="s">
        <v>45792</v>
      </c>
      <c r="O15792" s="1">
        <v>20</v>
      </c>
      <c r="P15792" s="1" t="s">
        <v>1432</v>
      </c>
      <c r="Q15792" s="4" t="s">
        <v>21</v>
      </c>
    </row>
    <row r="15793" spans="1:17" ht="22.5" x14ac:dyDescent="0.25">
      <c r="A15793" s="3">
        <v>11188</v>
      </c>
      <c r="B15793" s="1" t="s">
        <v>34715</v>
      </c>
      <c r="C15793" s="1" t="s">
        <v>15</v>
      </c>
      <c r="D15793" s="1" t="s">
        <v>161</v>
      </c>
      <c r="E15793" s="1">
        <v>16688634</v>
      </c>
      <c r="F15793" s="1" t="s">
        <v>34716</v>
      </c>
      <c r="G15793" s="1">
        <v>16788564</v>
      </c>
      <c r="H15793" s="1" t="s">
        <v>16867</v>
      </c>
      <c r="I15793" s="2">
        <v>45097</v>
      </c>
      <c r="J15793" s="15" t="str">
        <f>MID(Tabla1[[#This Row],[HORA]],1,5)</f>
        <v>17:36</v>
      </c>
      <c r="K15793" s="16">
        <f>IF(Tabla1[[#This Row],[FECHA]]=I15794,IF(J15794-J15793&gt;0,(J15794-J15793)*1440,0),0)</f>
        <v>2.9999999999998295</v>
      </c>
      <c r="L15793" s="14">
        <f>L15534-Datos!$C$8</f>
        <v>11.650000000000002</v>
      </c>
      <c r="M15793" s="13" t="s">
        <v>56106</v>
      </c>
      <c r="N15793" s="1" t="s">
        <v>34717</v>
      </c>
      <c r="O15793" s="1">
        <v>15</v>
      </c>
      <c r="P15793" s="1" t="s">
        <v>20</v>
      </c>
      <c r="Q15793" s="4" t="s">
        <v>21</v>
      </c>
    </row>
    <row r="15794" spans="1:17" ht="22.5" x14ac:dyDescent="0.25">
      <c r="A15794" s="3">
        <v>11071</v>
      </c>
      <c r="B15794" s="1" t="s">
        <v>34370</v>
      </c>
      <c r="C15794" s="1" t="s">
        <v>15</v>
      </c>
      <c r="D15794" s="1" t="s">
        <v>1960</v>
      </c>
      <c r="E15794" s="1">
        <v>47966650</v>
      </c>
      <c r="F15794" s="1" t="s">
        <v>34371</v>
      </c>
      <c r="G15794" s="1">
        <v>46654193</v>
      </c>
      <c r="H15794" s="1" t="s">
        <v>34372</v>
      </c>
      <c r="I15794" s="2">
        <v>45097</v>
      </c>
      <c r="J15794" s="15" t="str">
        <f>MID(Tabla1[[#This Row],[HORA]],1,5)</f>
        <v>17:39</v>
      </c>
      <c r="K15794" s="16">
        <f>IF(Tabla1[[#This Row],[FECHA]]=I15795,IF(J15795-J15794&gt;0,(J15795-J15794)*1440,0),0)</f>
        <v>0</v>
      </c>
      <c r="L15794" s="14">
        <f>L15535-Datos!$C$8</f>
        <v>14.590000000000003</v>
      </c>
      <c r="M15794" s="13" t="s">
        <v>56109</v>
      </c>
      <c r="N15794" s="1" t="s">
        <v>21325</v>
      </c>
      <c r="O15794" s="1">
        <v>20</v>
      </c>
      <c r="P15794" s="1" t="s">
        <v>20</v>
      </c>
      <c r="Q15794" s="4" t="s">
        <v>21</v>
      </c>
    </row>
    <row r="15795" spans="1:17" ht="22.5" x14ac:dyDescent="0.25">
      <c r="A15795" s="3">
        <v>14974</v>
      </c>
      <c r="B15795" s="1" t="s">
        <v>45793</v>
      </c>
      <c r="C15795" s="1" t="s">
        <v>15</v>
      </c>
      <c r="D15795" s="1" t="s">
        <v>82</v>
      </c>
      <c r="E15795" s="1">
        <v>71030757</v>
      </c>
      <c r="F15795" s="1" t="s">
        <v>45794</v>
      </c>
      <c r="G15795" s="1">
        <v>2245275</v>
      </c>
      <c r="H15795" s="1" t="s">
        <v>45795</v>
      </c>
      <c r="I15795" s="2">
        <v>45097</v>
      </c>
      <c r="J15795" s="15" t="str">
        <f>MID(Tabla1[[#This Row],[HORA]],1,5)</f>
        <v>17:39</v>
      </c>
      <c r="K15795" s="16">
        <f>IF(Tabla1[[#This Row],[FECHA]]=I15796,IF(J15796-J15795&gt;0,(J15796-J15795)*1440,0),0)</f>
        <v>1.0000000000001563</v>
      </c>
      <c r="L15795" s="14">
        <f>L15536-Datos!$C$8</f>
        <v>11.740000000000002</v>
      </c>
      <c r="M15795" s="13" t="s">
        <v>56109</v>
      </c>
      <c r="N15795" s="1" t="s">
        <v>45796</v>
      </c>
      <c r="O15795" s="1">
        <v>15</v>
      </c>
      <c r="P15795" s="1" t="s">
        <v>1432</v>
      </c>
      <c r="Q15795" s="4" t="s">
        <v>21</v>
      </c>
    </row>
    <row r="15796" spans="1:17" ht="22.5" x14ac:dyDescent="0.25">
      <c r="A15796" s="3">
        <v>17839</v>
      </c>
      <c r="B15796" s="1" t="s">
        <v>53486</v>
      </c>
      <c r="C15796" s="1" t="s">
        <v>15</v>
      </c>
      <c r="D15796" s="1" t="s">
        <v>33</v>
      </c>
      <c r="E15796" s="1">
        <v>20352813711</v>
      </c>
      <c r="F15796" s="1" t="s">
        <v>52262</v>
      </c>
      <c r="G15796" s="1">
        <v>2245277</v>
      </c>
      <c r="H15796" s="1" t="s">
        <v>53487</v>
      </c>
      <c r="I15796" s="2">
        <v>45097</v>
      </c>
      <c r="J15796" s="15" t="str">
        <f>MID(Tabla1[[#This Row],[HORA]],1,5)</f>
        <v>17:40</v>
      </c>
      <c r="K15796" s="16">
        <f>IF(Tabla1[[#This Row],[FECHA]]=I15797,IF(J15797-J15796&gt;0,(J15797-J15796)*1440,0),0)</f>
        <v>3.9999999999999858</v>
      </c>
      <c r="L15796" s="14">
        <f>L15537-Datos!$C$8-2.24</f>
        <v>13.520000000000005</v>
      </c>
      <c r="M15796" s="13" t="s">
        <v>56110</v>
      </c>
      <c r="N15796" s="1" t="s">
        <v>53488</v>
      </c>
      <c r="O15796" s="1">
        <v>15</v>
      </c>
      <c r="P15796" s="1" t="s">
        <v>20</v>
      </c>
      <c r="Q15796" s="4" t="s">
        <v>21</v>
      </c>
    </row>
    <row r="15797" spans="1:17" ht="22.5" x14ac:dyDescent="0.25">
      <c r="A15797" s="3">
        <v>11189</v>
      </c>
      <c r="B15797" s="1" t="s">
        <v>34718</v>
      </c>
      <c r="C15797" s="1" t="s">
        <v>15</v>
      </c>
      <c r="D15797" s="1" t="s">
        <v>40</v>
      </c>
      <c r="E15797" s="1">
        <v>41852018</v>
      </c>
      <c r="F15797" s="1" t="s">
        <v>24533</v>
      </c>
      <c r="G15797" s="1">
        <v>2821434</v>
      </c>
      <c r="H15797" s="1" t="s">
        <v>34719</v>
      </c>
      <c r="I15797" s="2">
        <v>45097</v>
      </c>
      <c r="J15797" s="15" t="str">
        <f>MID(Tabla1[[#This Row],[HORA]],1,5)</f>
        <v>17:44</v>
      </c>
      <c r="K15797" s="16">
        <f>IF(Tabla1[[#This Row],[FECHA]]=I15798,IF(J15798-J15797&gt;0,(J15798-J15797)*1440,0),0)</f>
        <v>0</v>
      </c>
      <c r="L15797" s="14">
        <f>L15538-Datos!$C$8-2.24</f>
        <v>15.889999999999999</v>
      </c>
      <c r="M15797" s="13" t="s">
        <v>56114</v>
      </c>
      <c r="N15797" s="1" t="s">
        <v>34720</v>
      </c>
      <c r="O15797" s="1">
        <v>30</v>
      </c>
      <c r="P15797" s="1" t="s">
        <v>20</v>
      </c>
      <c r="Q15797" s="4" t="s">
        <v>21</v>
      </c>
    </row>
    <row r="15798" spans="1:17" ht="22.5" x14ac:dyDescent="0.25">
      <c r="A15798" s="3">
        <v>14975</v>
      </c>
      <c r="B15798" s="1" t="s">
        <v>45797</v>
      </c>
      <c r="C15798" s="1" t="s">
        <v>15</v>
      </c>
      <c r="D15798" s="1" t="s">
        <v>82</v>
      </c>
      <c r="E15798" s="1">
        <v>16782657</v>
      </c>
      <c r="F15798" s="1" t="s">
        <v>45798</v>
      </c>
      <c r="G15798" s="1">
        <v>2245280</v>
      </c>
      <c r="H15798" s="1" t="s">
        <v>45799</v>
      </c>
      <c r="I15798" s="2">
        <v>45097</v>
      </c>
      <c r="J15798" s="15" t="str">
        <f>MID(Tabla1[[#This Row],[HORA]],1,5)</f>
        <v>17:44</v>
      </c>
      <c r="K15798" s="16">
        <f>IF(Tabla1[[#This Row],[FECHA]]=I15799,IF(J15799-J15798&gt;0,(J15799-J15798)*1440,0),0)</f>
        <v>6.9999999999999751</v>
      </c>
      <c r="L15798" s="14">
        <f>L15539-Datos!$C$8-2.24</f>
        <v>14.580000000000004</v>
      </c>
      <c r="M15798" s="13" t="s">
        <v>56114</v>
      </c>
      <c r="N15798" s="1" t="s">
        <v>41789</v>
      </c>
      <c r="O15798" s="1">
        <v>15</v>
      </c>
      <c r="P15798" s="1" t="s">
        <v>1432</v>
      </c>
      <c r="Q15798" s="4" t="s">
        <v>21</v>
      </c>
    </row>
    <row r="15799" spans="1:17" ht="22.5" x14ac:dyDescent="0.25">
      <c r="A15799" s="3">
        <v>14976</v>
      </c>
      <c r="B15799" s="1" t="s">
        <v>45800</v>
      </c>
      <c r="C15799" s="1" t="s">
        <v>15</v>
      </c>
      <c r="D15799" s="1" t="s">
        <v>40</v>
      </c>
      <c r="E15799" s="1">
        <v>72172389</v>
      </c>
      <c r="F15799" s="1" t="s">
        <v>45801</v>
      </c>
      <c r="G15799" s="1">
        <v>2245286</v>
      </c>
      <c r="H15799" s="1" t="s">
        <v>45802</v>
      </c>
      <c r="I15799" s="2">
        <v>45097</v>
      </c>
      <c r="J15799" s="15" t="str">
        <f>MID(Tabla1[[#This Row],[HORA]],1,5)</f>
        <v>17:51</v>
      </c>
      <c r="K15799" s="16">
        <f>IF(Tabla1[[#This Row],[FECHA]]=I15800,IF(J15800-J15799&gt;0,(J15800-J15799)*1440,0),0)</f>
        <v>4.9999999999999822</v>
      </c>
      <c r="L15799" s="14">
        <f>L15540-Datos!$C$8-2.24</f>
        <v>13.180000000000001</v>
      </c>
      <c r="M15799" s="13" t="s">
        <v>56121</v>
      </c>
      <c r="N15799" s="1" t="s">
        <v>41986</v>
      </c>
      <c r="O15799" s="1">
        <v>20</v>
      </c>
      <c r="P15799" s="1" t="s">
        <v>1432</v>
      </c>
      <c r="Q15799" s="4" t="s">
        <v>21</v>
      </c>
    </row>
    <row r="15800" spans="1:17" ht="22.5" x14ac:dyDescent="0.25">
      <c r="A15800" s="3">
        <v>4459</v>
      </c>
      <c r="B15800" s="1" t="s">
        <v>13950</v>
      </c>
      <c r="C15800" s="1" t="s">
        <v>15</v>
      </c>
      <c r="D15800" s="1" t="s">
        <v>40</v>
      </c>
      <c r="E15800" s="1">
        <v>3691546</v>
      </c>
      <c r="F15800" s="1" t="s">
        <v>13951</v>
      </c>
      <c r="G15800" s="1">
        <v>3691546</v>
      </c>
      <c r="H15800" s="1" t="s">
        <v>13951</v>
      </c>
      <c r="I15800" s="2">
        <v>45097</v>
      </c>
      <c r="J15800" s="15" t="str">
        <f>MID(Tabla1[[#This Row],[HORA]],1,5)</f>
        <v>17:56</v>
      </c>
      <c r="K15800" s="16">
        <f>IF(Tabla1[[#This Row],[FECHA]]=I15801,IF(J15801-J15800&gt;0,(J15801-J15800)*1440,0),0)</f>
        <v>0</v>
      </c>
      <c r="L15800" s="14">
        <f>L15541-Datos!$C$8-2.24</f>
        <v>10.920000000000002</v>
      </c>
      <c r="M15800" s="13" t="s">
        <v>56126</v>
      </c>
      <c r="N15800" s="1" t="s">
        <v>2773</v>
      </c>
      <c r="O15800" s="1">
        <v>25</v>
      </c>
      <c r="P15800" s="1" t="s">
        <v>376</v>
      </c>
      <c r="Q15800" s="4" t="s">
        <v>21</v>
      </c>
    </row>
    <row r="15801" spans="1:17" ht="22.5" x14ac:dyDescent="0.25">
      <c r="A15801" s="3">
        <v>14977</v>
      </c>
      <c r="B15801" s="1" t="s">
        <v>45803</v>
      </c>
      <c r="C15801" s="1" t="s">
        <v>15</v>
      </c>
      <c r="D15801" s="1" t="s">
        <v>71</v>
      </c>
      <c r="E15801" s="1">
        <v>16758711</v>
      </c>
      <c r="F15801" s="1" t="s">
        <v>35935</v>
      </c>
      <c r="G15801" s="1">
        <v>2245288</v>
      </c>
      <c r="H15801" s="1" t="s">
        <v>45804</v>
      </c>
      <c r="I15801" s="2">
        <v>45097</v>
      </c>
      <c r="J15801" s="15" t="str">
        <f>MID(Tabla1[[#This Row],[HORA]],1,5)</f>
        <v>17:56</v>
      </c>
      <c r="K15801" s="16">
        <f>IF(Tabla1[[#This Row],[FECHA]]=I15802,IF(J15802-J15801&gt;0,(J15802-J15801)*1440,0),0)</f>
        <v>2.9999999999999893</v>
      </c>
      <c r="L15801" s="14">
        <f>L15542-Datos!$C$8-2.24</f>
        <v>13.44</v>
      </c>
      <c r="M15801" s="13" t="s">
        <v>56126</v>
      </c>
      <c r="N15801" s="1" t="s">
        <v>41932</v>
      </c>
      <c r="O15801" s="1">
        <v>15</v>
      </c>
      <c r="P15801" s="1" t="s">
        <v>1432</v>
      </c>
      <c r="Q15801" s="4" t="s">
        <v>21</v>
      </c>
    </row>
    <row r="15802" spans="1:17" ht="22.5" x14ac:dyDescent="0.25">
      <c r="A15802" s="3">
        <v>11190</v>
      </c>
      <c r="B15802" s="1" t="s">
        <v>34721</v>
      </c>
      <c r="C15802" s="1" t="s">
        <v>15</v>
      </c>
      <c r="D15802" s="1" t="s">
        <v>40</v>
      </c>
      <c r="E15802" s="1">
        <v>16680441</v>
      </c>
      <c r="F15802" s="1" t="s">
        <v>30503</v>
      </c>
      <c r="G15802" s="1">
        <v>2245290</v>
      </c>
      <c r="H15802" s="1" t="s">
        <v>34722</v>
      </c>
      <c r="I15802" s="2">
        <v>45097</v>
      </c>
      <c r="J15802" s="15" t="str">
        <f>MID(Tabla1[[#This Row],[HORA]],1,5)</f>
        <v>17:59</v>
      </c>
      <c r="K15802" s="16">
        <f>IF(Tabla1[[#This Row],[FECHA]]=I15803,IF(J15803-J15802&gt;0,(J15803-J15802)*1440,0),0)</f>
        <v>3.9999999999999858</v>
      </c>
      <c r="L15802" s="14">
        <f>L15543-Datos!$C$8-2.24</f>
        <v>12.47</v>
      </c>
      <c r="M15802" s="13" t="s">
        <v>56129</v>
      </c>
      <c r="N15802" s="1" t="s">
        <v>34723</v>
      </c>
      <c r="O15802" s="1">
        <v>15</v>
      </c>
      <c r="P15802" s="1" t="s">
        <v>20</v>
      </c>
      <c r="Q15802" s="4" t="s">
        <v>21</v>
      </c>
    </row>
    <row r="15803" spans="1:17" ht="22.5" x14ac:dyDescent="0.25">
      <c r="A15803" s="3">
        <v>4460</v>
      </c>
      <c r="B15803" s="1" t="s">
        <v>13952</v>
      </c>
      <c r="C15803" s="1" t="s">
        <v>15</v>
      </c>
      <c r="D15803" s="1" t="s">
        <v>40</v>
      </c>
      <c r="E15803" s="1">
        <v>2819127</v>
      </c>
      <c r="F15803" s="1" t="s">
        <v>13953</v>
      </c>
      <c r="G15803" s="1">
        <v>2245291</v>
      </c>
      <c r="H15803" s="1" t="s">
        <v>13954</v>
      </c>
      <c r="I15803" s="2">
        <v>45097</v>
      </c>
      <c r="J15803" s="15" t="str">
        <f>MID(Tabla1[[#This Row],[HORA]],1,5)</f>
        <v>18:03</v>
      </c>
      <c r="K15803" s="16">
        <f>IF(Tabla1[[#This Row],[FECHA]]=I15804,IF(J15804-J15803&gt;0,(J15804-J15803)*1440,0),0)</f>
        <v>0</v>
      </c>
      <c r="L15803" s="14">
        <f>L15544-Datos!$C$8-2.24</f>
        <v>11.580000000000002</v>
      </c>
      <c r="M15803" s="13" t="s">
        <v>56142</v>
      </c>
      <c r="N15803" s="1" t="s">
        <v>13955</v>
      </c>
      <c r="O15803" s="1">
        <v>15</v>
      </c>
      <c r="P15803" s="1" t="s">
        <v>376</v>
      </c>
      <c r="Q15803" s="4" t="s">
        <v>21</v>
      </c>
    </row>
    <row r="15804" spans="1:17" ht="22.5" x14ac:dyDescent="0.25">
      <c r="A15804" s="3">
        <v>11191</v>
      </c>
      <c r="B15804" s="1" t="s">
        <v>34724</v>
      </c>
      <c r="C15804" s="1" t="s">
        <v>15</v>
      </c>
      <c r="D15804" s="1" t="s">
        <v>71</v>
      </c>
      <c r="E15804" s="1">
        <v>74300685</v>
      </c>
      <c r="F15804" s="1" t="s">
        <v>34725</v>
      </c>
      <c r="G15804" s="1">
        <v>2245293</v>
      </c>
      <c r="H15804" s="1" t="s">
        <v>34726</v>
      </c>
      <c r="I15804" s="2">
        <v>45097</v>
      </c>
      <c r="J15804" s="15" t="str">
        <f>MID(Tabla1[[#This Row],[HORA]],1,5)</f>
        <v>18:03</v>
      </c>
      <c r="K15804" s="16">
        <f>IF(Tabla1[[#This Row],[FECHA]]=I15805,IF(J15805-J15804&gt;0,(J15805-J15804)*1440,0),0)</f>
        <v>0</v>
      </c>
      <c r="L15804" s="14">
        <f>L15545-Datos!$C$8-2.24</f>
        <v>11.620000000000003</v>
      </c>
      <c r="M15804" s="13" t="s">
        <v>56142</v>
      </c>
      <c r="N15804" s="1" t="s">
        <v>34727</v>
      </c>
      <c r="O15804" s="1">
        <v>25</v>
      </c>
      <c r="P15804" s="1" t="s">
        <v>20</v>
      </c>
      <c r="Q15804" s="4" t="s">
        <v>21</v>
      </c>
    </row>
    <row r="15805" spans="1:17" ht="22.5" x14ac:dyDescent="0.25">
      <c r="A15805" s="3">
        <v>11192</v>
      </c>
      <c r="B15805" s="1" t="s">
        <v>34724</v>
      </c>
      <c r="C15805" s="1" t="s">
        <v>15</v>
      </c>
      <c r="D15805" s="1" t="s">
        <v>71</v>
      </c>
      <c r="E15805" s="1">
        <v>74300685</v>
      </c>
      <c r="F15805" s="1" t="s">
        <v>34725</v>
      </c>
      <c r="G15805" s="1">
        <v>2245293</v>
      </c>
      <c r="H15805" s="1" t="s">
        <v>34726</v>
      </c>
      <c r="I15805" s="2">
        <v>45097</v>
      </c>
      <c r="J15805" s="15" t="str">
        <f>MID(Tabla1[[#This Row],[HORA]],1,5)</f>
        <v>18:03</v>
      </c>
      <c r="K15805" s="16">
        <f>IF(Tabla1[[#This Row],[FECHA]]=I15806,IF(J15806-J15805&gt;0,(J15806-J15805)*1440,0),0)</f>
        <v>3.9999999999999858</v>
      </c>
      <c r="L15805" s="14">
        <f>L15546-Datos!$C$8-2.24</f>
        <v>9.4999999999999982</v>
      </c>
      <c r="M15805" s="13" t="s">
        <v>56142</v>
      </c>
      <c r="N15805" s="1" t="s">
        <v>34728</v>
      </c>
      <c r="O15805" s="1">
        <v>25</v>
      </c>
      <c r="P15805" s="1" t="s">
        <v>20</v>
      </c>
      <c r="Q15805" s="4" t="s">
        <v>21</v>
      </c>
    </row>
    <row r="15806" spans="1:17" ht="22.5" x14ac:dyDescent="0.25">
      <c r="A15806" s="3">
        <v>11193</v>
      </c>
      <c r="B15806" s="1" t="s">
        <v>34729</v>
      </c>
      <c r="C15806" s="1" t="s">
        <v>15</v>
      </c>
      <c r="D15806" s="1" t="s">
        <v>23</v>
      </c>
      <c r="E15806" s="1">
        <v>46861525</v>
      </c>
      <c r="F15806" s="1" t="s">
        <v>34730</v>
      </c>
      <c r="G15806" s="1">
        <v>48568831</v>
      </c>
      <c r="H15806" s="1" t="s">
        <v>34731</v>
      </c>
      <c r="I15806" s="2">
        <v>45097</v>
      </c>
      <c r="J15806" s="15" t="str">
        <f>MID(Tabla1[[#This Row],[HORA]],1,5)</f>
        <v>18:07</v>
      </c>
      <c r="K15806" s="16">
        <f>IF(Tabla1[[#This Row],[FECHA]]=I15807,IF(J15807-J15806&gt;0,(J15807-J15806)*1440,0),0)</f>
        <v>0</v>
      </c>
      <c r="L15806" s="14">
        <f>L15547-Datos!$C$8-2.24</f>
        <v>3.4800000000000022</v>
      </c>
      <c r="M15806" s="13" t="s">
        <v>56146</v>
      </c>
      <c r="N15806" s="1" t="s">
        <v>34732</v>
      </c>
      <c r="O15806" s="1">
        <v>70</v>
      </c>
      <c r="P15806" s="1" t="s">
        <v>20</v>
      </c>
      <c r="Q15806" s="4" t="s">
        <v>21</v>
      </c>
    </row>
    <row r="15807" spans="1:17" ht="22.5" x14ac:dyDescent="0.25">
      <c r="A15807" s="3">
        <v>11194</v>
      </c>
      <c r="B15807" s="1" t="s">
        <v>34729</v>
      </c>
      <c r="C15807" s="1" t="s">
        <v>15</v>
      </c>
      <c r="D15807" s="1" t="s">
        <v>23</v>
      </c>
      <c r="E15807" s="1">
        <v>46861525</v>
      </c>
      <c r="F15807" s="1" t="s">
        <v>34733</v>
      </c>
      <c r="G15807" s="1">
        <v>48568831</v>
      </c>
      <c r="H15807" s="1" t="s">
        <v>34731</v>
      </c>
      <c r="I15807" s="2">
        <v>45097</v>
      </c>
      <c r="J15807" s="15" t="str">
        <f>MID(Tabla1[[#This Row],[HORA]],1,5)</f>
        <v>18:07</v>
      </c>
      <c r="K15807" s="16">
        <f>IF(Tabla1[[#This Row],[FECHA]]=I15808,IF(J15808-J15807&gt;0,(J15808-J15807)*1440,0),0)</f>
        <v>1.9999999999999929</v>
      </c>
      <c r="L15807" s="14">
        <f>L15548-Datos!$C$8-2.24</f>
        <v>4.7800000000000029</v>
      </c>
      <c r="M15807" s="13" t="s">
        <v>56146</v>
      </c>
      <c r="N15807" s="1" t="s">
        <v>34732</v>
      </c>
      <c r="O15807" s="1">
        <v>70</v>
      </c>
      <c r="P15807" s="1" t="s">
        <v>20</v>
      </c>
      <c r="Q15807" s="4" t="s">
        <v>21</v>
      </c>
    </row>
    <row r="15808" spans="1:17" ht="22.5" x14ac:dyDescent="0.25">
      <c r="A15808" s="3">
        <v>4461</v>
      </c>
      <c r="B15808" s="1" t="s">
        <v>13956</v>
      </c>
      <c r="C15808" s="1" t="s">
        <v>15</v>
      </c>
      <c r="D15808" s="1" t="s">
        <v>33</v>
      </c>
      <c r="E15808" s="1">
        <v>75193850</v>
      </c>
      <c r="F15808" s="1" t="s">
        <v>13957</v>
      </c>
      <c r="G15808" s="1">
        <v>47420763</v>
      </c>
      <c r="H15808" s="1" t="s">
        <v>13958</v>
      </c>
      <c r="I15808" s="2">
        <v>45097</v>
      </c>
      <c r="J15808" s="15" t="str">
        <f>MID(Tabla1[[#This Row],[HORA]],1,5)</f>
        <v>18:09</v>
      </c>
      <c r="K15808" s="16">
        <f>IF(Tabla1[[#This Row],[FECHA]]=I15809,IF(J15809-J15808&gt;0,(J15809-J15808)*1440,0),0)</f>
        <v>0</v>
      </c>
      <c r="L15808" s="14">
        <f>L15549-Datos!$C$8-2.24</f>
        <v>3.6800000000000033</v>
      </c>
      <c r="M15808" s="13" t="s">
        <v>56148</v>
      </c>
      <c r="N15808" s="1" t="s">
        <v>13959</v>
      </c>
      <c r="O15808" s="1">
        <v>15</v>
      </c>
      <c r="P15808" s="1" t="s">
        <v>376</v>
      </c>
      <c r="Q15808" s="4" t="s">
        <v>21</v>
      </c>
    </row>
    <row r="15809" spans="1:17" ht="22.5" x14ac:dyDescent="0.25">
      <c r="A15809" s="3">
        <v>18668</v>
      </c>
      <c r="B15809" s="1" t="s">
        <v>55491</v>
      </c>
      <c r="C15809" s="1" t="s">
        <v>15</v>
      </c>
      <c r="D15809" s="1" t="s">
        <v>33</v>
      </c>
      <c r="E15809" s="1">
        <v>20561170241</v>
      </c>
      <c r="F15809" s="1" t="s">
        <v>54079</v>
      </c>
      <c r="G15809" s="1">
        <v>3695952</v>
      </c>
      <c r="H15809" s="1" t="s">
        <v>54080</v>
      </c>
      <c r="I15809" s="2">
        <v>45097</v>
      </c>
      <c r="J15809" s="15" t="str">
        <f>MID(Tabla1[[#This Row],[HORA]],1,5)</f>
        <v>18:09</v>
      </c>
      <c r="K15809" s="16">
        <f>IF(Tabla1[[#This Row],[FECHA]]=I15810,IF(J15810-J15809&gt;0,(J15810-J15809)*1440,0),0)</f>
        <v>1.0000000000001563</v>
      </c>
      <c r="L15809" s="14">
        <f>L15550-Datos!$C$8-2.24</f>
        <v>4.8800000000000026</v>
      </c>
      <c r="M15809" s="13" t="s">
        <v>56148</v>
      </c>
      <c r="N15809" s="1" t="s">
        <v>42154</v>
      </c>
      <c r="O15809" s="1">
        <v>10</v>
      </c>
      <c r="P15809" s="1" t="s">
        <v>1432</v>
      </c>
      <c r="Q15809" s="4" t="s">
        <v>21</v>
      </c>
    </row>
    <row r="15810" spans="1:17" ht="22.5" x14ac:dyDescent="0.25">
      <c r="A15810" s="3">
        <v>11195</v>
      </c>
      <c r="B15810" s="1" t="s">
        <v>34734</v>
      </c>
      <c r="C15810" s="1" t="s">
        <v>15</v>
      </c>
      <c r="D15810" s="1" t="s">
        <v>40</v>
      </c>
      <c r="E15810" s="1">
        <v>2678742</v>
      </c>
      <c r="F15810" s="1" t="s">
        <v>34735</v>
      </c>
      <c r="G15810" s="1">
        <v>2245296</v>
      </c>
      <c r="H15810" s="1" t="s">
        <v>6228</v>
      </c>
      <c r="I15810" s="2">
        <v>45097</v>
      </c>
      <c r="J15810" s="15" t="str">
        <f>MID(Tabla1[[#This Row],[HORA]],1,5)</f>
        <v>18:10</v>
      </c>
      <c r="K15810" s="16">
        <f>IF(Tabla1[[#This Row],[FECHA]]=I15811,IF(J15811-J15810&gt;0,(J15811-J15810)*1440,0),0)</f>
        <v>0.99999999999983658</v>
      </c>
      <c r="L15810" s="14">
        <f>L15551-Datos!$C$8-2.24</f>
        <v>6.3800000000000026</v>
      </c>
      <c r="M15810" s="13" t="s">
        <v>56149</v>
      </c>
      <c r="N15810" s="1" t="s">
        <v>1715</v>
      </c>
      <c r="O15810" s="1">
        <v>8</v>
      </c>
      <c r="P15810" s="1" t="s">
        <v>20</v>
      </c>
      <c r="Q15810" s="4" t="s">
        <v>21</v>
      </c>
    </row>
    <row r="15811" spans="1:17" ht="22.5" x14ac:dyDescent="0.25">
      <c r="A15811" s="3">
        <v>4462</v>
      </c>
      <c r="B15811" s="1" t="s">
        <v>13960</v>
      </c>
      <c r="C15811" s="1" t="s">
        <v>15</v>
      </c>
      <c r="D15811" s="1" t="s">
        <v>40</v>
      </c>
      <c r="E15811" s="1">
        <v>75111870</v>
      </c>
      <c r="F15811" s="1" t="s">
        <v>5476</v>
      </c>
      <c r="G15811" s="1">
        <v>2245297</v>
      </c>
      <c r="H15811" s="1" t="s">
        <v>13961</v>
      </c>
      <c r="I15811" s="2">
        <v>45097</v>
      </c>
      <c r="J15811" s="15" t="str">
        <f>MID(Tabla1[[#This Row],[HORA]],1,5)</f>
        <v>18:11</v>
      </c>
      <c r="K15811" s="16">
        <f>IF(Tabla1[[#This Row],[FECHA]]=I15812,IF(J15812-J15811&gt;0,(J15812-J15811)*1440,0),0)</f>
        <v>0</v>
      </c>
      <c r="L15811" s="14">
        <f>L15552-Datos!$C$8-2.24</f>
        <v>3.7300000000000022</v>
      </c>
      <c r="M15811" s="13" t="s">
        <v>56150</v>
      </c>
      <c r="N15811" s="1" t="s">
        <v>13962</v>
      </c>
      <c r="O15811" s="1">
        <v>10</v>
      </c>
      <c r="P15811" s="1" t="s">
        <v>376</v>
      </c>
      <c r="Q15811" s="4" t="s">
        <v>21</v>
      </c>
    </row>
    <row r="15812" spans="1:17" ht="22.5" x14ac:dyDescent="0.25">
      <c r="A15812" s="3">
        <v>14978</v>
      </c>
      <c r="B15812" s="1" t="s">
        <v>45805</v>
      </c>
      <c r="C15812" s="1" t="s">
        <v>15</v>
      </c>
      <c r="D15812" s="1" t="s">
        <v>40</v>
      </c>
      <c r="E15812" s="1">
        <v>42616080</v>
      </c>
      <c r="F15812" s="1" t="s">
        <v>38280</v>
      </c>
      <c r="G15812" s="1">
        <v>47842403</v>
      </c>
      <c r="H15812" s="1" t="s">
        <v>38281</v>
      </c>
      <c r="I15812" s="2">
        <v>45097</v>
      </c>
      <c r="J15812" s="15" t="str">
        <f>MID(Tabla1[[#This Row],[HORA]],1,5)</f>
        <v>18:11</v>
      </c>
      <c r="K15812" s="16">
        <f>IF(Tabla1[[#This Row],[FECHA]]=I15813,IF(J15813-J15812&gt;0,(J15813-J15812)*1440,0),0)</f>
        <v>7.000000000000135</v>
      </c>
      <c r="L15812" s="14">
        <f>L15553-Datos!$C$8-2.24</f>
        <v>5.8800000000000026</v>
      </c>
      <c r="M15812" s="13" t="s">
        <v>56150</v>
      </c>
      <c r="N15812" s="1" t="s">
        <v>45806</v>
      </c>
      <c r="O15812" s="1">
        <v>20</v>
      </c>
      <c r="P15812" s="1" t="s">
        <v>1432</v>
      </c>
      <c r="Q15812" s="4" t="s">
        <v>21</v>
      </c>
    </row>
    <row r="15813" spans="1:17" ht="22.5" x14ac:dyDescent="0.25">
      <c r="A15813" s="3">
        <v>4463</v>
      </c>
      <c r="B15813" s="1" t="s">
        <v>13963</v>
      </c>
      <c r="C15813" s="1" t="s">
        <v>15</v>
      </c>
      <c r="D15813" s="1" t="s">
        <v>172</v>
      </c>
      <c r="E15813" s="1">
        <v>76456019</v>
      </c>
      <c r="F15813" s="1" t="s">
        <v>13964</v>
      </c>
      <c r="G15813" s="1">
        <v>76456019</v>
      </c>
      <c r="H15813" s="1" t="s">
        <v>13964</v>
      </c>
      <c r="I15813" s="2">
        <v>45097</v>
      </c>
      <c r="J15813" s="15" t="str">
        <f>MID(Tabla1[[#This Row],[HORA]],1,5)</f>
        <v>18:18</v>
      </c>
      <c r="K15813" s="16">
        <f>IF(Tabla1[[#This Row],[FECHA]]=I15814,IF(J15814-J15813&gt;0,(J15814-J15813)*1440,0),0)</f>
        <v>1.999999999999833</v>
      </c>
      <c r="L15813" s="14">
        <f>L15554-Datos!$C$8-2.24</f>
        <v>7.5800000000000036</v>
      </c>
      <c r="M15813" s="13" t="s">
        <v>56157</v>
      </c>
      <c r="N15813" s="1" t="s">
        <v>2773</v>
      </c>
      <c r="O15813" s="1">
        <v>50</v>
      </c>
      <c r="P15813" s="1" t="s">
        <v>376</v>
      </c>
      <c r="Q15813" s="4" t="s">
        <v>21</v>
      </c>
    </row>
    <row r="15814" spans="1:17" ht="22.5" x14ac:dyDescent="0.25">
      <c r="A15814" s="3">
        <v>4464</v>
      </c>
      <c r="B15814" s="1" t="s">
        <v>13965</v>
      </c>
      <c r="C15814" s="1" t="s">
        <v>15</v>
      </c>
      <c r="D15814" s="1" t="s">
        <v>40</v>
      </c>
      <c r="E15814" s="1">
        <v>75878029</v>
      </c>
      <c r="F15814" s="1" t="s">
        <v>8122</v>
      </c>
      <c r="G15814" s="1">
        <v>75878029</v>
      </c>
      <c r="H15814" s="1" t="s">
        <v>8122</v>
      </c>
      <c r="I15814" s="2">
        <v>45097</v>
      </c>
      <c r="J15814" s="15" t="str">
        <f>MID(Tabla1[[#This Row],[HORA]],1,5)</f>
        <v>18:20</v>
      </c>
      <c r="K15814" s="16">
        <f>IF(Tabla1[[#This Row],[FECHA]]=I15815,IF(J15815-J15814&gt;0,(J15815-J15814)*1440,0),0)</f>
        <v>2.9999999999999893</v>
      </c>
      <c r="L15814" s="14">
        <f>L15555-Datos!$C$8-2.24</f>
        <v>4.740000000000002</v>
      </c>
      <c r="M15814" s="13" t="s">
        <v>56159</v>
      </c>
      <c r="N15814" s="1" t="s">
        <v>2773</v>
      </c>
      <c r="O15814" s="1">
        <v>19</v>
      </c>
      <c r="P15814" s="1" t="s">
        <v>376</v>
      </c>
      <c r="Q15814" s="4" t="s">
        <v>21</v>
      </c>
    </row>
    <row r="15815" spans="1:17" ht="22.5" x14ac:dyDescent="0.25">
      <c r="A15815" s="3">
        <v>4465</v>
      </c>
      <c r="B15815" s="1" t="s">
        <v>13966</v>
      </c>
      <c r="C15815" s="1" t="s">
        <v>15</v>
      </c>
      <c r="D15815" s="1" t="s">
        <v>40</v>
      </c>
      <c r="E15815" s="1">
        <v>27752675</v>
      </c>
      <c r="F15815" s="1" t="s">
        <v>13967</v>
      </c>
      <c r="G15815" s="1">
        <v>2245305</v>
      </c>
      <c r="H15815" s="1" t="s">
        <v>13968</v>
      </c>
      <c r="I15815" s="2">
        <v>45097</v>
      </c>
      <c r="J15815" s="15" t="str">
        <f>MID(Tabla1[[#This Row],[HORA]],1,5)</f>
        <v>18:23</v>
      </c>
      <c r="K15815" s="16">
        <f>IF(Tabla1[[#This Row],[FECHA]]=I15816,IF(J15816-J15815&gt;0,(J15816-J15815)*1440,0),0)</f>
        <v>3.0000000000001492</v>
      </c>
      <c r="L15815" s="14">
        <f>L15556-Datos!$C$8-2.24</f>
        <v>5.6800000000000033</v>
      </c>
      <c r="M15815" s="13" t="s">
        <v>56162</v>
      </c>
      <c r="N15815" s="1" t="s">
        <v>13969</v>
      </c>
      <c r="O15815" s="1">
        <v>15</v>
      </c>
      <c r="P15815" s="1" t="s">
        <v>376</v>
      </c>
      <c r="Q15815" s="4" t="s">
        <v>21</v>
      </c>
    </row>
    <row r="15816" spans="1:17" ht="22.5" x14ac:dyDescent="0.25">
      <c r="A15816" s="3">
        <v>4466</v>
      </c>
      <c r="B15816" s="1" t="s">
        <v>13970</v>
      </c>
      <c r="C15816" s="1" t="s">
        <v>15</v>
      </c>
      <c r="D15816" s="1" t="s">
        <v>228</v>
      </c>
      <c r="E15816" s="1">
        <v>33409109</v>
      </c>
      <c r="F15816" s="1" t="s">
        <v>13971</v>
      </c>
      <c r="G15816" s="1">
        <v>33409109</v>
      </c>
      <c r="H15816" s="1" t="s">
        <v>13971</v>
      </c>
      <c r="I15816" s="2">
        <v>45097</v>
      </c>
      <c r="J15816" s="15" t="str">
        <f>MID(Tabla1[[#This Row],[HORA]],1,5)</f>
        <v>18:26</v>
      </c>
      <c r="K15816" s="16">
        <f>IF(Tabla1[[#This Row],[FECHA]]=I15817,IF(J15817-J15816&gt;0,(J15817-J15816)*1440,0),0)</f>
        <v>2.9999999999999893</v>
      </c>
      <c r="L15816" s="14">
        <f>L15557-Datos!$C$8-2.24</f>
        <v>5.9200000000000017</v>
      </c>
      <c r="M15816" s="13" t="s">
        <v>56165</v>
      </c>
      <c r="N15816" s="1" t="s">
        <v>2773</v>
      </c>
      <c r="O15816" s="1">
        <v>10</v>
      </c>
      <c r="P15816" s="1" t="s">
        <v>376</v>
      </c>
      <c r="Q15816" s="4" t="s">
        <v>21</v>
      </c>
    </row>
    <row r="15817" spans="1:17" ht="22.5" x14ac:dyDescent="0.25">
      <c r="A15817" s="3">
        <v>14979</v>
      </c>
      <c r="B15817" s="1" t="s">
        <v>45807</v>
      </c>
      <c r="C15817" s="1" t="s">
        <v>15</v>
      </c>
      <c r="D15817" s="1" t="s">
        <v>33</v>
      </c>
      <c r="E15817" s="1">
        <v>8151298</v>
      </c>
      <c r="F15817" s="1" t="s">
        <v>13093</v>
      </c>
      <c r="G15817" s="1">
        <v>2245309</v>
      </c>
      <c r="H15817" s="1" t="s">
        <v>1965</v>
      </c>
      <c r="I15817" s="2">
        <v>45097</v>
      </c>
      <c r="J15817" s="15" t="str">
        <f>MID(Tabla1[[#This Row],[HORA]],1,5)</f>
        <v>18:29</v>
      </c>
      <c r="K15817" s="16">
        <f>IF(Tabla1[[#This Row],[FECHA]]=I15818,IF(J15818-J15817&gt;0,(J15818-J15817)*1440,0),0)</f>
        <v>0.99999999999999645</v>
      </c>
      <c r="L15817" s="14">
        <f>L15558-Datos!$C$8-2.24</f>
        <v>3.5900000000000034</v>
      </c>
      <c r="M15817" s="13" t="s">
        <v>56168</v>
      </c>
      <c r="N15817" s="1" t="s">
        <v>45808</v>
      </c>
      <c r="O15817" s="1">
        <v>20</v>
      </c>
      <c r="P15817" s="1" t="s">
        <v>1432</v>
      </c>
      <c r="Q15817" s="4" t="s">
        <v>21</v>
      </c>
    </row>
    <row r="15818" spans="1:17" ht="22.5" x14ac:dyDescent="0.25">
      <c r="A15818" s="3">
        <v>14980</v>
      </c>
      <c r="B15818" s="1" t="s">
        <v>45809</v>
      </c>
      <c r="C15818" s="1" t="s">
        <v>15</v>
      </c>
      <c r="D15818" s="1" t="s">
        <v>228</v>
      </c>
      <c r="E15818" s="1">
        <v>16758300</v>
      </c>
      <c r="F15818" s="1" t="s">
        <v>4859</v>
      </c>
      <c r="G15818" s="1">
        <v>42398348</v>
      </c>
      <c r="H15818" s="1" t="s">
        <v>2918</v>
      </c>
      <c r="I15818" s="2">
        <v>45097</v>
      </c>
      <c r="J15818" s="15" t="str">
        <f>MID(Tabla1[[#This Row],[HORA]],1,5)</f>
        <v>18:30</v>
      </c>
      <c r="K15818" s="16">
        <f>IF(Tabla1[[#This Row],[FECHA]]=I15819,IF(J15819-J15818&gt;0,(J15819-J15818)*1440,0),0)</f>
        <v>2.9999999999999893</v>
      </c>
      <c r="L15818" s="14">
        <f>L15559-Datos!$C$8-2.24</f>
        <v>4.8300000000000018</v>
      </c>
      <c r="M15818" s="13" t="s">
        <v>56169</v>
      </c>
      <c r="N15818" s="1" t="s">
        <v>45810</v>
      </c>
      <c r="O15818" s="1">
        <v>15</v>
      </c>
      <c r="P15818" s="1" t="s">
        <v>1432</v>
      </c>
      <c r="Q15818" s="4" t="s">
        <v>21</v>
      </c>
    </row>
    <row r="15819" spans="1:17" ht="22.5" x14ac:dyDescent="0.25">
      <c r="A15819" s="3">
        <v>11196</v>
      </c>
      <c r="B15819" s="1" t="s">
        <v>34736</v>
      </c>
      <c r="C15819" s="1" t="s">
        <v>15</v>
      </c>
      <c r="D15819" s="1" t="s">
        <v>2195</v>
      </c>
      <c r="E15819" s="1">
        <v>42814167</v>
      </c>
      <c r="F15819" s="1" t="s">
        <v>11189</v>
      </c>
      <c r="G15819" s="1">
        <v>43897082</v>
      </c>
      <c r="H15819" s="1" t="s">
        <v>34737</v>
      </c>
      <c r="I15819" s="2">
        <v>45097</v>
      </c>
      <c r="J15819" s="15" t="str">
        <f>MID(Tabla1[[#This Row],[HORA]],1,5)</f>
        <v>18:33</v>
      </c>
      <c r="K15819" s="16">
        <f>IF(Tabla1[[#This Row],[FECHA]]=I15820,IF(J15820-J15819&gt;0,(J15820-J15819)*1440,0),0)</f>
        <v>1.999999999999833</v>
      </c>
      <c r="L15819" s="14">
        <f>L15560-Datos!$C$8-2.24</f>
        <v>4.5200000000000031</v>
      </c>
      <c r="M15819" s="13" t="s">
        <v>56172</v>
      </c>
      <c r="N15819" s="1" t="s">
        <v>34738</v>
      </c>
      <c r="O15819" s="1">
        <v>20</v>
      </c>
      <c r="P15819" s="1" t="s">
        <v>20</v>
      </c>
      <c r="Q15819" s="4" t="s">
        <v>21</v>
      </c>
    </row>
    <row r="15820" spans="1:17" ht="22.5" x14ac:dyDescent="0.25">
      <c r="A15820" s="3">
        <v>16506</v>
      </c>
      <c r="B15820" s="1" t="s">
        <v>50050</v>
      </c>
      <c r="C15820" s="1" t="s">
        <v>15</v>
      </c>
      <c r="D15820" s="1" t="s">
        <v>161</v>
      </c>
      <c r="E15820" s="1">
        <v>10166577131</v>
      </c>
      <c r="F15820" s="1" t="s">
        <v>47855</v>
      </c>
      <c r="G15820" s="1">
        <v>2245313</v>
      </c>
      <c r="H15820" s="1" t="s">
        <v>47859</v>
      </c>
      <c r="I15820" s="2">
        <v>45097</v>
      </c>
      <c r="J15820" s="15" t="str">
        <f>MID(Tabla1[[#This Row],[HORA]],1,5)</f>
        <v>18:35</v>
      </c>
      <c r="K15820" s="16">
        <f>IF(Tabla1[[#This Row],[FECHA]]=I15821,IF(J15821-J15820&gt;0,(J15821-J15820)*1440,0),0)</f>
        <v>2.0000000000001528</v>
      </c>
      <c r="L15820" s="14">
        <f>L15561-Datos!$C$8-2.24</f>
        <v>5.9000000000000021</v>
      </c>
      <c r="M15820" s="13" t="s">
        <v>56174</v>
      </c>
      <c r="N15820" s="1" t="s">
        <v>50051</v>
      </c>
      <c r="O15820" s="1">
        <v>15</v>
      </c>
      <c r="P15820" s="1" t="s">
        <v>376</v>
      </c>
      <c r="Q15820" s="4" t="s">
        <v>21</v>
      </c>
    </row>
    <row r="15821" spans="1:17" ht="22.5" x14ac:dyDescent="0.25">
      <c r="A15821" s="3">
        <v>11197</v>
      </c>
      <c r="B15821" s="1" t="s">
        <v>34739</v>
      </c>
      <c r="C15821" s="1" t="s">
        <v>15</v>
      </c>
      <c r="D15821" s="1" t="s">
        <v>71</v>
      </c>
      <c r="E15821" s="1">
        <v>16682191</v>
      </c>
      <c r="F15821" s="1" t="s">
        <v>34740</v>
      </c>
      <c r="G15821" s="1">
        <v>2245317</v>
      </c>
      <c r="H15821" s="1" t="s">
        <v>34741</v>
      </c>
      <c r="I15821" s="2">
        <v>45097</v>
      </c>
      <c r="J15821" s="15" t="str">
        <f>MID(Tabla1[[#This Row],[HORA]],1,5)</f>
        <v>18:37</v>
      </c>
      <c r="K15821" s="16">
        <f>IF(Tabla1[[#This Row],[FECHA]]=I15822,IF(J15822-J15821&gt;0,(J15822-J15821)*1440,0),0)</f>
        <v>2.9999999999999893</v>
      </c>
      <c r="L15821" s="14">
        <f>L15562-Datos!$C$8-2.24</f>
        <v>5.8400000000000034</v>
      </c>
      <c r="M15821" s="13" t="s">
        <v>56176</v>
      </c>
      <c r="N15821" s="1" t="s">
        <v>34742</v>
      </c>
      <c r="O15821" s="1">
        <v>15</v>
      </c>
      <c r="P15821" s="1" t="s">
        <v>20</v>
      </c>
      <c r="Q15821" s="4" t="s">
        <v>21</v>
      </c>
    </row>
    <row r="15822" spans="1:17" ht="22.5" x14ac:dyDescent="0.25">
      <c r="A15822" s="3">
        <v>11198</v>
      </c>
      <c r="B15822" s="1" t="s">
        <v>34743</v>
      </c>
      <c r="C15822" s="1" t="s">
        <v>15</v>
      </c>
      <c r="D15822" s="1" t="s">
        <v>40</v>
      </c>
      <c r="E15822" s="1">
        <v>47525193</v>
      </c>
      <c r="F15822" s="1" t="s">
        <v>34744</v>
      </c>
      <c r="G15822" s="1">
        <v>2245319</v>
      </c>
      <c r="H15822" s="1" t="s">
        <v>34745</v>
      </c>
      <c r="I15822" s="2">
        <v>45097</v>
      </c>
      <c r="J15822" s="15" t="str">
        <f>MID(Tabla1[[#This Row],[HORA]],1,5)</f>
        <v>18:40</v>
      </c>
      <c r="K15822" s="16">
        <f>IF(Tabla1[[#This Row],[FECHA]]=I15823,IF(J15823-J15822&gt;0,(J15823-J15822)*1440,0),0)</f>
        <v>1.9999999999999929</v>
      </c>
      <c r="L15822" s="14">
        <f>L15563-Datos!$C$8-2.24</f>
        <v>5.740000000000002</v>
      </c>
      <c r="M15822" s="13" t="s">
        <v>56179</v>
      </c>
      <c r="N15822" s="1" t="s">
        <v>34746</v>
      </c>
      <c r="O15822" s="1">
        <v>20</v>
      </c>
      <c r="P15822" s="1" t="s">
        <v>20</v>
      </c>
      <c r="Q15822" s="4" t="s">
        <v>21</v>
      </c>
    </row>
    <row r="15823" spans="1:17" ht="22.5" x14ac:dyDescent="0.25">
      <c r="A15823" s="3">
        <v>4467</v>
      </c>
      <c r="B15823" s="1" t="s">
        <v>13972</v>
      </c>
      <c r="C15823" s="1" t="s">
        <v>15</v>
      </c>
      <c r="D15823" s="1" t="s">
        <v>2195</v>
      </c>
      <c r="E15823" s="1">
        <v>75438756</v>
      </c>
      <c r="F15823" s="1" t="s">
        <v>13973</v>
      </c>
      <c r="G15823" s="1">
        <v>2245323</v>
      </c>
      <c r="H15823" s="1" t="s">
        <v>13974</v>
      </c>
      <c r="I15823" s="2">
        <v>45097</v>
      </c>
      <c r="J15823" s="15" t="str">
        <f>MID(Tabla1[[#This Row],[HORA]],1,5)</f>
        <v>18:42</v>
      </c>
      <c r="K15823" s="16">
        <f>IF(Tabla1[[#This Row],[FECHA]]=I15824,IF(J15824-J15823&gt;0,(J15824-J15823)*1440,0),0)</f>
        <v>0.99999999999983658</v>
      </c>
      <c r="L15823" s="14">
        <f>L15564-Datos!$C$8-2.24</f>
        <v>3.4500000000000028</v>
      </c>
      <c r="M15823" s="13" t="s">
        <v>56181</v>
      </c>
      <c r="N15823" s="1" t="s">
        <v>13975</v>
      </c>
      <c r="O15823" s="1">
        <v>15</v>
      </c>
      <c r="P15823" s="1" t="s">
        <v>376</v>
      </c>
      <c r="Q15823" s="4" t="s">
        <v>21</v>
      </c>
    </row>
    <row r="15824" spans="1:17" ht="22.5" x14ac:dyDescent="0.25">
      <c r="A15824" s="3">
        <v>11199</v>
      </c>
      <c r="B15824" s="1" t="s">
        <v>34747</v>
      </c>
      <c r="C15824" s="1" t="s">
        <v>15</v>
      </c>
      <c r="D15824" s="1" t="s">
        <v>82</v>
      </c>
      <c r="E15824" s="1">
        <v>16560983</v>
      </c>
      <c r="F15824" s="1" t="s">
        <v>34748</v>
      </c>
      <c r="G15824" s="1">
        <v>2245324</v>
      </c>
      <c r="H15824" s="1" t="s">
        <v>34749</v>
      </c>
      <c r="I15824" s="2">
        <v>45097</v>
      </c>
      <c r="J15824" s="15" t="str">
        <f>MID(Tabla1[[#This Row],[HORA]],1,5)</f>
        <v>18:43</v>
      </c>
      <c r="K15824" s="16">
        <f>IF(Tabla1[[#This Row],[FECHA]]=I15825,IF(J15825-J15824&gt;0,(J15825-J15824)*1440,0),0)</f>
        <v>3.0000000000001492</v>
      </c>
      <c r="L15824" s="14">
        <f>L15565-Datos!$C$8-2.24</f>
        <v>4.740000000000002</v>
      </c>
      <c r="M15824" s="13" t="s">
        <v>56182</v>
      </c>
      <c r="N15824" s="1" t="s">
        <v>34750</v>
      </c>
      <c r="O15824" s="1">
        <v>30</v>
      </c>
      <c r="P15824" s="1" t="s">
        <v>20</v>
      </c>
      <c r="Q15824" s="4" t="s">
        <v>21</v>
      </c>
    </row>
    <row r="15825" spans="1:17" ht="22.5" x14ac:dyDescent="0.25">
      <c r="A15825" s="3">
        <v>4468</v>
      </c>
      <c r="B15825" s="1" t="s">
        <v>13976</v>
      </c>
      <c r="C15825" s="1" t="s">
        <v>15</v>
      </c>
      <c r="D15825" s="1" t="s">
        <v>228</v>
      </c>
      <c r="E15825" s="1">
        <v>16724867</v>
      </c>
      <c r="F15825" s="1" t="s">
        <v>13977</v>
      </c>
      <c r="G15825" s="1">
        <v>43057278</v>
      </c>
      <c r="H15825" s="1" t="s">
        <v>13978</v>
      </c>
      <c r="I15825" s="2">
        <v>45097</v>
      </c>
      <c r="J15825" s="15" t="str">
        <f>MID(Tabla1[[#This Row],[HORA]],1,5)</f>
        <v>18:46</v>
      </c>
      <c r="K15825" s="16">
        <f>IF(Tabla1[[#This Row],[FECHA]]=I15826,IF(J15826-J15825&gt;0,(J15826-J15825)*1440,0),0)</f>
        <v>1.0000000000001563</v>
      </c>
      <c r="L15825" s="14">
        <f>L15566-Datos!$C$8-2.24</f>
        <v>7.7500000000000036</v>
      </c>
      <c r="M15825" s="13" t="s">
        <v>56185</v>
      </c>
      <c r="N15825" s="1" t="s">
        <v>13979</v>
      </c>
      <c r="O15825" s="1">
        <v>20</v>
      </c>
      <c r="P15825" s="1" t="s">
        <v>376</v>
      </c>
      <c r="Q15825" s="4" t="s">
        <v>21</v>
      </c>
    </row>
    <row r="15826" spans="1:17" ht="22.5" x14ac:dyDescent="0.25">
      <c r="A15826" s="3">
        <v>14981</v>
      </c>
      <c r="B15826" s="1" t="s">
        <v>45811</v>
      </c>
      <c r="C15826" s="1" t="s">
        <v>15</v>
      </c>
      <c r="D15826" s="1" t="s">
        <v>40</v>
      </c>
      <c r="E15826" s="1">
        <v>75322535</v>
      </c>
      <c r="F15826" s="1" t="s">
        <v>45812</v>
      </c>
      <c r="G15826" s="1">
        <v>2839776</v>
      </c>
      <c r="H15826" s="1" t="s">
        <v>45813</v>
      </c>
      <c r="I15826" s="2">
        <v>45097</v>
      </c>
      <c r="J15826" s="15" t="str">
        <f>MID(Tabla1[[#This Row],[HORA]],1,5)</f>
        <v>18:47</v>
      </c>
      <c r="K15826" s="16">
        <f>IF(Tabla1[[#This Row],[FECHA]]=I15827,IF(J15827-J15826&gt;0,(J15827-J15826)*1440,0),0)</f>
        <v>3.9999999999999858</v>
      </c>
      <c r="L15826" s="14">
        <f>L15567-Datos!$C$8-2.24</f>
        <v>10.760000000000002</v>
      </c>
      <c r="M15826" s="13" t="s">
        <v>56186</v>
      </c>
      <c r="N15826" s="1" t="s">
        <v>45814</v>
      </c>
      <c r="O15826" s="1">
        <v>15</v>
      </c>
      <c r="P15826" s="1" t="s">
        <v>1432</v>
      </c>
      <c r="Q15826" s="4" t="s">
        <v>21</v>
      </c>
    </row>
    <row r="15827" spans="1:17" ht="22.5" x14ac:dyDescent="0.25">
      <c r="A15827" s="3">
        <v>11200</v>
      </c>
      <c r="B15827" s="1" t="s">
        <v>34751</v>
      </c>
      <c r="C15827" s="1" t="s">
        <v>15</v>
      </c>
      <c r="D15827" s="1" t="s">
        <v>82</v>
      </c>
      <c r="E15827" s="1">
        <v>16656520</v>
      </c>
      <c r="F15827" s="1" t="s">
        <v>34752</v>
      </c>
      <c r="G15827" s="1">
        <v>2245328</v>
      </c>
      <c r="H15827" s="1" t="s">
        <v>34753</v>
      </c>
      <c r="I15827" s="2">
        <v>45097</v>
      </c>
      <c r="J15827" s="15" t="str">
        <f>MID(Tabla1[[#This Row],[HORA]],1,5)</f>
        <v>18:51</v>
      </c>
      <c r="K15827" s="16">
        <f>IF(Tabla1[[#This Row],[FECHA]]=I15828,IF(J15828-J15827&gt;0,(J15828-J15827)*1440,0),0)</f>
        <v>0</v>
      </c>
      <c r="L15827" s="14">
        <f>L15568-Datos!$C$8-2.24</f>
        <v>12.820000000000006</v>
      </c>
      <c r="M15827" s="13" t="s">
        <v>56190</v>
      </c>
      <c r="N15827" s="1" t="s">
        <v>34754</v>
      </c>
      <c r="O15827" s="1">
        <v>20</v>
      </c>
      <c r="P15827" s="1" t="s">
        <v>20</v>
      </c>
      <c r="Q15827" s="4" t="s">
        <v>21</v>
      </c>
    </row>
    <row r="15828" spans="1:17" ht="22.5" x14ac:dyDescent="0.25">
      <c r="A15828" s="3">
        <v>14982</v>
      </c>
      <c r="B15828" s="1" t="s">
        <v>45815</v>
      </c>
      <c r="C15828" s="1" t="s">
        <v>15</v>
      </c>
      <c r="D15828" s="1" t="s">
        <v>33</v>
      </c>
      <c r="E15828" s="1">
        <v>43822615</v>
      </c>
      <c r="F15828" s="1" t="s">
        <v>15233</v>
      </c>
      <c r="G15828" s="1">
        <v>42023287</v>
      </c>
      <c r="H15828" s="1" t="s">
        <v>45816</v>
      </c>
      <c r="I15828" s="2">
        <v>45097</v>
      </c>
      <c r="J15828" s="15" t="str">
        <f>MID(Tabla1[[#This Row],[HORA]],1,5)</f>
        <v>18:51</v>
      </c>
      <c r="K15828" s="16">
        <f>IF(Tabla1[[#This Row],[FECHA]]=I15829,IF(J15829-J15828&gt;0,(J15829-J15828)*1440,0),0)</f>
        <v>2.9999999999998295</v>
      </c>
      <c r="L15828" s="14">
        <f>L15569-Datos!$C$8-2.24</f>
        <v>8.6900000000000031</v>
      </c>
      <c r="M15828" s="13" t="s">
        <v>56190</v>
      </c>
      <c r="N15828" s="1" t="s">
        <v>45817</v>
      </c>
      <c r="O15828" s="1">
        <v>15</v>
      </c>
      <c r="P15828" s="1" t="s">
        <v>1432</v>
      </c>
      <c r="Q15828" s="4" t="s">
        <v>21</v>
      </c>
    </row>
    <row r="15829" spans="1:17" ht="22.5" x14ac:dyDescent="0.25">
      <c r="A15829" s="3">
        <v>11201</v>
      </c>
      <c r="B15829" s="1" t="s">
        <v>34755</v>
      </c>
      <c r="C15829" s="1" t="s">
        <v>15</v>
      </c>
      <c r="D15829" s="1" t="s">
        <v>40</v>
      </c>
      <c r="E15829" s="1">
        <v>44976935</v>
      </c>
      <c r="F15829" s="1" t="s">
        <v>34756</v>
      </c>
      <c r="G15829" s="1">
        <v>2245330</v>
      </c>
      <c r="H15829" s="1" t="s">
        <v>34757</v>
      </c>
      <c r="I15829" s="2">
        <v>45097</v>
      </c>
      <c r="J15829" s="15" t="str">
        <f>MID(Tabla1[[#This Row],[HORA]],1,5)</f>
        <v>18:54</v>
      </c>
      <c r="K15829" s="16">
        <f>IF(Tabla1[[#This Row],[FECHA]]=I15830,IF(J15830-J15829&gt;0,(J15830-J15829)*1440,0),0)</f>
        <v>0</v>
      </c>
      <c r="L15829" s="14">
        <f>L15570-Datos!$C$8-2.24</f>
        <v>8.5000000000000036</v>
      </c>
      <c r="M15829" s="13" t="s">
        <v>56193</v>
      </c>
      <c r="N15829" s="1" t="s">
        <v>34758</v>
      </c>
      <c r="O15829" s="1">
        <v>15</v>
      </c>
      <c r="P15829" s="1" t="s">
        <v>20</v>
      </c>
      <c r="Q15829" s="4" t="s">
        <v>21</v>
      </c>
    </row>
    <row r="15830" spans="1:17" ht="22.5" x14ac:dyDescent="0.25">
      <c r="A15830" s="3">
        <v>14983</v>
      </c>
      <c r="B15830" s="1" t="s">
        <v>45818</v>
      </c>
      <c r="C15830" s="1" t="s">
        <v>15</v>
      </c>
      <c r="D15830" s="1" t="s">
        <v>71</v>
      </c>
      <c r="E15830" s="1">
        <v>41226061</v>
      </c>
      <c r="F15830" s="1" t="s">
        <v>22354</v>
      </c>
      <c r="G15830" s="1">
        <v>2245329</v>
      </c>
      <c r="H15830" s="1" t="s">
        <v>45819</v>
      </c>
      <c r="I15830" s="2">
        <v>45097</v>
      </c>
      <c r="J15830" s="15" t="str">
        <f>MID(Tabla1[[#This Row],[HORA]],1,5)</f>
        <v>18:54</v>
      </c>
      <c r="K15830" s="16">
        <f>IF(Tabla1[[#This Row],[FECHA]]=I15831,IF(J15831-J15830&gt;0,(J15831-J15830)*1440,0),0)</f>
        <v>14.999999999999947</v>
      </c>
      <c r="L15830" s="14">
        <f>L15571-Datos!$C$8-2.24</f>
        <v>10.590000000000003</v>
      </c>
      <c r="M15830" s="13" t="s">
        <v>56193</v>
      </c>
      <c r="N15830" s="1" t="s">
        <v>1577</v>
      </c>
      <c r="O15830" s="1">
        <v>10</v>
      </c>
      <c r="P15830" s="1" t="s">
        <v>1432</v>
      </c>
      <c r="Q15830" s="4" t="s">
        <v>21</v>
      </c>
    </row>
    <row r="15831" spans="1:17" ht="22.5" x14ac:dyDescent="0.25">
      <c r="A15831" s="3">
        <v>17840</v>
      </c>
      <c r="B15831" s="1" t="s">
        <v>53489</v>
      </c>
      <c r="C15831" s="1" t="s">
        <v>15</v>
      </c>
      <c r="D15831" s="1" t="s">
        <v>82</v>
      </c>
      <c r="E15831" s="1">
        <v>20566078032</v>
      </c>
      <c r="F15831" s="1" t="s">
        <v>53490</v>
      </c>
      <c r="G15831" s="1">
        <v>70088598</v>
      </c>
      <c r="H15831" s="1" t="s">
        <v>53491</v>
      </c>
      <c r="I15831" s="2">
        <v>45097</v>
      </c>
      <c r="J15831" s="15" t="str">
        <f>MID(Tabla1[[#This Row],[HORA]],1,5)</f>
        <v>19:09</v>
      </c>
      <c r="K15831" s="16">
        <f>IF(Tabla1[[#This Row],[FECHA]]=I15832,IF(J15832-J15831&gt;0,(J15832-J15831)*1440,0),0)</f>
        <v>1.0000000000001563</v>
      </c>
      <c r="L15831" s="14">
        <f>L15572-Datos!$C$8-2.24</f>
        <v>7.9300000000000033</v>
      </c>
      <c r="M15831" s="13" t="s">
        <v>56208</v>
      </c>
      <c r="N15831" s="1" t="s">
        <v>53492</v>
      </c>
      <c r="O15831" s="1">
        <v>20</v>
      </c>
      <c r="P15831" s="1" t="s">
        <v>20</v>
      </c>
      <c r="Q15831" s="4" t="s">
        <v>21</v>
      </c>
    </row>
    <row r="15832" spans="1:17" ht="22.5" x14ac:dyDescent="0.25">
      <c r="A15832" s="3">
        <v>14936</v>
      </c>
      <c r="B15832" s="1" t="s">
        <v>45694</v>
      </c>
      <c r="C15832" s="1" t="s">
        <v>15</v>
      </c>
      <c r="D15832" s="1" t="s">
        <v>228</v>
      </c>
      <c r="E15832" s="1">
        <v>16712649</v>
      </c>
      <c r="F15832" s="1" t="s">
        <v>1976</v>
      </c>
      <c r="G15832" s="1">
        <v>42398348</v>
      </c>
      <c r="H15832" s="1" t="s">
        <v>2918</v>
      </c>
      <c r="I15832" s="2">
        <v>45097</v>
      </c>
      <c r="J15832" s="15" t="str">
        <f>MID(Tabla1[[#This Row],[HORA]],1,5)</f>
        <v>19:10</v>
      </c>
      <c r="K15832" s="16">
        <f>IF(Tabla1[[#This Row],[FECHA]]=I15833,IF(J15833-J15832&gt;0,(J15833-J15832)*1440,0),0)</f>
        <v>3.9999999999999858</v>
      </c>
      <c r="L15832" s="14">
        <f>L15573-Datos!$C$8-2.24</f>
        <v>9.6600000000000037</v>
      </c>
      <c r="M15832" s="13" t="s">
        <v>56209</v>
      </c>
      <c r="N15832" s="1" t="s">
        <v>45695</v>
      </c>
      <c r="O15832" s="1">
        <v>20</v>
      </c>
      <c r="P15832" s="1" t="s">
        <v>1432</v>
      </c>
      <c r="Q15832" s="4" t="s">
        <v>21</v>
      </c>
    </row>
    <row r="15833" spans="1:17" ht="22.5" x14ac:dyDescent="0.25">
      <c r="A15833" s="3">
        <v>17841</v>
      </c>
      <c r="B15833" s="1" t="s">
        <v>53493</v>
      </c>
      <c r="C15833" s="1" t="s">
        <v>15</v>
      </c>
      <c r="D15833" s="1" t="s">
        <v>40</v>
      </c>
      <c r="E15833" s="1">
        <v>20539185579</v>
      </c>
      <c r="F15833" s="1" t="s">
        <v>47792</v>
      </c>
      <c r="G15833" s="1">
        <v>74547697</v>
      </c>
      <c r="H15833" s="1" t="s">
        <v>47941</v>
      </c>
      <c r="I15833" s="2">
        <v>45097</v>
      </c>
      <c r="J15833" s="15" t="str">
        <f>MID(Tabla1[[#This Row],[HORA]],1,5)</f>
        <v>19:14</v>
      </c>
      <c r="K15833" s="16">
        <f>IF(Tabla1[[#This Row],[FECHA]]=I15834,IF(J15834-J15833&gt;0,(J15834-J15833)*1440,0),0)</f>
        <v>2.9999999999999893</v>
      </c>
      <c r="L15833" s="14">
        <f>L15574-Datos!$C$8-2.24</f>
        <v>11.520000000000001</v>
      </c>
      <c r="M15833" s="13" t="s">
        <v>56213</v>
      </c>
      <c r="N15833" s="1" t="s">
        <v>53494</v>
      </c>
      <c r="O15833" s="1">
        <v>15</v>
      </c>
      <c r="P15833" s="1" t="s">
        <v>20</v>
      </c>
      <c r="Q15833" s="4" t="s">
        <v>21</v>
      </c>
    </row>
    <row r="15834" spans="1:17" ht="22.5" x14ac:dyDescent="0.25">
      <c r="A15834" s="3">
        <v>14984</v>
      </c>
      <c r="B15834" s="1" t="s">
        <v>45820</v>
      </c>
      <c r="C15834" s="1" t="s">
        <v>15</v>
      </c>
      <c r="D15834" s="1" t="s">
        <v>3257</v>
      </c>
      <c r="E15834" s="1">
        <v>48254754</v>
      </c>
      <c r="F15834" s="1" t="s">
        <v>3528</v>
      </c>
      <c r="G15834" s="1">
        <v>70760530</v>
      </c>
      <c r="H15834" s="1" t="s">
        <v>3529</v>
      </c>
      <c r="I15834" s="2">
        <v>45097</v>
      </c>
      <c r="J15834" s="15" t="str">
        <f>MID(Tabla1[[#This Row],[HORA]],1,5)</f>
        <v>19:17</v>
      </c>
      <c r="K15834" s="16">
        <f>IF(Tabla1[[#This Row],[FECHA]]=I15835,IF(J15835-J15834&gt;0,(J15835-J15834)*1440,0),0)</f>
        <v>1.9999999999999929</v>
      </c>
      <c r="L15834" s="14">
        <f>L15575-Datos!$C$8-2.24</f>
        <v>8.8200000000000021</v>
      </c>
      <c r="M15834" s="13" t="s">
        <v>56216</v>
      </c>
      <c r="N15834" s="1" t="s">
        <v>45821</v>
      </c>
      <c r="O15834" s="1">
        <v>15</v>
      </c>
      <c r="P15834" s="1" t="s">
        <v>1432</v>
      </c>
      <c r="Q15834" s="4" t="s">
        <v>21</v>
      </c>
    </row>
    <row r="15835" spans="1:17" ht="22.5" x14ac:dyDescent="0.25">
      <c r="A15835" s="3">
        <v>11202</v>
      </c>
      <c r="B15835" s="1" t="s">
        <v>34759</v>
      </c>
      <c r="C15835" s="1" t="s">
        <v>15</v>
      </c>
      <c r="D15835" s="1" t="s">
        <v>82</v>
      </c>
      <c r="E15835" s="1">
        <v>46079702</v>
      </c>
      <c r="F15835" s="1" t="s">
        <v>27280</v>
      </c>
      <c r="G15835" s="1">
        <v>2245334</v>
      </c>
      <c r="H15835" s="1" t="s">
        <v>34760</v>
      </c>
      <c r="I15835" s="2">
        <v>45097</v>
      </c>
      <c r="J15835" s="15" t="str">
        <f>MID(Tabla1[[#This Row],[HORA]],1,5)</f>
        <v>19:19</v>
      </c>
      <c r="K15835" s="16">
        <f>IF(Tabla1[[#This Row],[FECHA]]=I15836,IF(J15836-J15835&gt;0,(J15836-J15835)*1440,0),0)</f>
        <v>0.99999999999983658</v>
      </c>
      <c r="L15835" s="14">
        <f>L15576-Datos!$C$8-2.24</f>
        <v>9.4800000000000022</v>
      </c>
      <c r="M15835" s="13" t="s">
        <v>56218</v>
      </c>
      <c r="N15835" s="1" t="s">
        <v>34761</v>
      </c>
      <c r="O15835" s="1">
        <v>20</v>
      </c>
      <c r="P15835" s="1" t="s">
        <v>20</v>
      </c>
      <c r="Q15835" s="4" t="s">
        <v>21</v>
      </c>
    </row>
    <row r="15836" spans="1:17" ht="22.5" x14ac:dyDescent="0.25">
      <c r="A15836" s="3">
        <v>14985</v>
      </c>
      <c r="B15836" s="1" t="s">
        <v>45822</v>
      </c>
      <c r="C15836" s="1" t="s">
        <v>15</v>
      </c>
      <c r="D15836" s="1" t="s">
        <v>77</v>
      </c>
      <c r="E15836" s="1">
        <v>48564006</v>
      </c>
      <c r="F15836" s="1" t="s">
        <v>16507</v>
      </c>
      <c r="G15836" s="1">
        <v>2245336</v>
      </c>
      <c r="H15836" s="1" t="s">
        <v>45823</v>
      </c>
      <c r="I15836" s="2">
        <v>45097</v>
      </c>
      <c r="J15836" s="15" t="str">
        <f>MID(Tabla1[[#This Row],[HORA]],1,5)</f>
        <v>19:20</v>
      </c>
      <c r="K15836" s="16">
        <f>IF(Tabla1[[#This Row],[FECHA]]=I15837,IF(J15837-J15836&gt;0,(J15837-J15836)*1440,0),0)</f>
        <v>3.0000000000001492</v>
      </c>
      <c r="L15836" s="14">
        <f>L15577-Datos!$C$8-2.24</f>
        <v>9.4200000000000017</v>
      </c>
      <c r="M15836" s="13" t="s">
        <v>56219</v>
      </c>
      <c r="N15836" s="1" t="s">
        <v>42078</v>
      </c>
      <c r="O15836" s="1">
        <v>15</v>
      </c>
      <c r="P15836" s="1" t="s">
        <v>1432</v>
      </c>
      <c r="Q15836" s="4" t="s">
        <v>21</v>
      </c>
    </row>
    <row r="15837" spans="1:17" ht="22.5" x14ac:dyDescent="0.25">
      <c r="A15837" s="3">
        <v>17842</v>
      </c>
      <c r="B15837" s="1" t="s">
        <v>53495</v>
      </c>
      <c r="C15837" s="1" t="s">
        <v>15</v>
      </c>
      <c r="D15837" s="1" t="s">
        <v>82</v>
      </c>
      <c r="E15837" s="1">
        <v>10062214657</v>
      </c>
      <c r="F15837" s="1" t="s">
        <v>48060</v>
      </c>
      <c r="G15837" s="1">
        <v>76618694</v>
      </c>
      <c r="H15837" s="1" t="s">
        <v>2736</v>
      </c>
      <c r="I15837" s="2">
        <v>45097</v>
      </c>
      <c r="J15837" s="15" t="str">
        <f>MID(Tabla1[[#This Row],[HORA]],1,5)</f>
        <v>19:23</v>
      </c>
      <c r="K15837" s="16">
        <f>IF(Tabla1[[#This Row],[FECHA]]=I15838,IF(J15838-J15837&gt;0,(J15838-J15837)*1440,0),0)</f>
        <v>0.99999999999983658</v>
      </c>
      <c r="L15837" s="14">
        <f>L15578-Datos!$C$8-2.24</f>
        <v>3.5200000000000031</v>
      </c>
      <c r="M15837" s="13" t="s">
        <v>56222</v>
      </c>
      <c r="N15837" s="1" t="s">
        <v>53434</v>
      </c>
      <c r="O15837" s="1">
        <v>15</v>
      </c>
      <c r="P15837" s="1" t="s">
        <v>20</v>
      </c>
      <c r="Q15837" s="4" t="s">
        <v>21</v>
      </c>
    </row>
    <row r="15838" spans="1:17" ht="22.5" x14ac:dyDescent="0.25">
      <c r="A15838" s="3">
        <v>18669</v>
      </c>
      <c r="B15838" s="1" t="s">
        <v>55492</v>
      </c>
      <c r="C15838" s="1" t="s">
        <v>15</v>
      </c>
      <c r="D15838" s="1" t="s">
        <v>71</v>
      </c>
      <c r="E15838" s="1">
        <v>20340546653</v>
      </c>
      <c r="F15838" s="1" t="s">
        <v>47912</v>
      </c>
      <c r="G15838" s="1">
        <v>2245337</v>
      </c>
      <c r="H15838" s="1" t="s">
        <v>9090</v>
      </c>
      <c r="I15838" s="2">
        <v>45097</v>
      </c>
      <c r="J15838" s="15" t="str">
        <f>MID(Tabla1[[#This Row],[HORA]],1,5)</f>
        <v>19:24</v>
      </c>
      <c r="K15838" s="16">
        <f>IF(Tabla1[[#This Row],[FECHA]]=I15839,IF(J15839-J15838&gt;0,(J15839-J15838)*1440,0),0)</f>
        <v>1.0000000000001563</v>
      </c>
      <c r="L15838" s="14">
        <f>L15579-Datos!$C$8-2.24</f>
        <v>4.5300000000000029</v>
      </c>
      <c r="M15838" s="13" t="s">
        <v>56223</v>
      </c>
      <c r="N15838" s="1" t="s">
        <v>46190</v>
      </c>
      <c r="O15838" s="1">
        <v>13</v>
      </c>
      <c r="P15838" s="1" t="s">
        <v>1432</v>
      </c>
      <c r="Q15838" s="4" t="s">
        <v>21</v>
      </c>
    </row>
    <row r="15839" spans="1:17" ht="22.5" x14ac:dyDescent="0.25">
      <c r="A15839" s="3">
        <v>4381</v>
      </c>
      <c r="B15839" s="1" t="s">
        <v>13707</v>
      </c>
      <c r="C15839" s="1" t="s">
        <v>15</v>
      </c>
      <c r="D15839" s="1" t="s">
        <v>119</v>
      </c>
      <c r="E15839" s="1">
        <v>48570678</v>
      </c>
      <c r="F15839" s="1" t="s">
        <v>13708</v>
      </c>
      <c r="G15839" s="1">
        <v>5381509</v>
      </c>
      <c r="H15839" s="1" t="s">
        <v>13709</v>
      </c>
      <c r="I15839" s="2">
        <v>45097</v>
      </c>
      <c r="J15839" s="15" t="str">
        <f>MID(Tabla1[[#This Row],[HORA]],1,5)</f>
        <v>19:25</v>
      </c>
      <c r="K15839" s="16">
        <f>IF(Tabla1[[#This Row],[FECHA]]=I15840,IF(J15840-J15839&gt;0,(J15840-J15839)*1440,0),0)</f>
        <v>0</v>
      </c>
      <c r="L15839" s="14">
        <f>L15580-Datos!$C$8-2.24</f>
        <v>5.9000000000000021</v>
      </c>
      <c r="M15839" s="13" t="s">
        <v>56224</v>
      </c>
      <c r="N15839" s="1" t="s">
        <v>13710</v>
      </c>
      <c r="O15839" s="1">
        <v>10</v>
      </c>
      <c r="P15839" s="1" t="s">
        <v>376</v>
      </c>
      <c r="Q15839" s="4" t="s">
        <v>21</v>
      </c>
    </row>
    <row r="15840" spans="1:17" ht="22.5" x14ac:dyDescent="0.25">
      <c r="A15840" s="3">
        <v>4469</v>
      </c>
      <c r="B15840" s="1" t="s">
        <v>13980</v>
      </c>
      <c r="C15840" s="1" t="s">
        <v>15</v>
      </c>
      <c r="D15840" s="1" t="s">
        <v>71</v>
      </c>
      <c r="E15840" s="1">
        <v>16698142</v>
      </c>
      <c r="F15840" s="1" t="s">
        <v>13981</v>
      </c>
      <c r="G15840" s="1">
        <v>2245338</v>
      </c>
      <c r="H15840" s="1" t="s">
        <v>13982</v>
      </c>
      <c r="I15840" s="2">
        <v>45097</v>
      </c>
      <c r="J15840" s="15" t="str">
        <f>MID(Tabla1[[#This Row],[HORA]],1,5)</f>
        <v>19:25</v>
      </c>
      <c r="K15840" s="16">
        <f>IF(Tabla1[[#This Row],[FECHA]]=I15841,IF(J15841-J15840&gt;0,(J15841-J15840)*1440,0),0)</f>
        <v>1.9999999999999929</v>
      </c>
      <c r="L15840" s="14">
        <f>L15581-Datos!$C$8-2.24</f>
        <v>5.6500000000000021</v>
      </c>
      <c r="M15840" s="13" t="s">
        <v>56224</v>
      </c>
      <c r="N15840" s="1" t="s">
        <v>13983</v>
      </c>
      <c r="O15840" s="1">
        <v>15</v>
      </c>
      <c r="P15840" s="1" t="s">
        <v>376</v>
      </c>
      <c r="Q15840" s="4" t="s">
        <v>21</v>
      </c>
    </row>
    <row r="15841" spans="1:17" ht="22.5" x14ac:dyDescent="0.25">
      <c r="A15841" s="3">
        <v>11203</v>
      </c>
      <c r="B15841" s="1" t="s">
        <v>34762</v>
      </c>
      <c r="C15841" s="1" t="s">
        <v>15</v>
      </c>
      <c r="D15841" s="1" t="s">
        <v>40</v>
      </c>
      <c r="E15841" s="1">
        <v>17640965</v>
      </c>
      <c r="F15841" s="1" t="s">
        <v>34763</v>
      </c>
      <c r="G15841" s="1">
        <v>2245340</v>
      </c>
      <c r="H15841" s="1" t="s">
        <v>34764</v>
      </c>
      <c r="I15841" s="2">
        <v>45097</v>
      </c>
      <c r="J15841" s="15" t="str">
        <f>MID(Tabla1[[#This Row],[HORA]],1,5)</f>
        <v>19:27</v>
      </c>
      <c r="K15841" s="16">
        <f>IF(Tabla1[[#This Row],[FECHA]]=I15842,IF(J15842-J15841&gt;0,(J15842-J15841)*1440,0),0)</f>
        <v>1.9999999999999929</v>
      </c>
      <c r="L15841" s="14">
        <f>L15582-Datos!$C$8-2.24</f>
        <v>8.5900000000000034</v>
      </c>
      <c r="M15841" s="13" t="s">
        <v>56226</v>
      </c>
      <c r="N15841" s="1" t="s">
        <v>19601</v>
      </c>
      <c r="O15841" s="1">
        <v>15</v>
      </c>
      <c r="P15841" s="1" t="s">
        <v>20</v>
      </c>
      <c r="Q15841" s="4" t="s">
        <v>21</v>
      </c>
    </row>
    <row r="15842" spans="1:17" ht="22.5" x14ac:dyDescent="0.25">
      <c r="A15842" s="3">
        <v>553</v>
      </c>
      <c r="B15842" s="1" t="s">
        <v>1223</v>
      </c>
      <c r="C15842" s="1" t="s">
        <v>15</v>
      </c>
      <c r="D15842" s="1" t="s">
        <v>112</v>
      </c>
      <c r="E15842" s="1">
        <v>2245341</v>
      </c>
      <c r="F15842" s="1" t="s">
        <v>78</v>
      </c>
      <c r="G15842" s="1">
        <v>2245342</v>
      </c>
      <c r="H15842" s="1" t="s">
        <v>180</v>
      </c>
      <c r="I15842" s="2">
        <v>45097</v>
      </c>
      <c r="J15842" s="15" t="str">
        <f>MID(Tabla1[[#This Row],[HORA]],1,5)</f>
        <v>19:29</v>
      </c>
      <c r="K15842" s="16">
        <f>IF(Tabla1[[#This Row],[FECHA]]=I15843,IF(J15843-J15842&gt;0,(J15843-J15842)*1440,0),0)</f>
        <v>0.99999999999999645</v>
      </c>
      <c r="L15842" s="14">
        <f>L15583-Datos!$C$8-2.24</f>
        <v>10.000000000000002</v>
      </c>
      <c r="M15842" s="13" t="s">
        <v>56228</v>
      </c>
      <c r="N15842" s="1" t="s">
        <v>1155</v>
      </c>
      <c r="O15842" s="1">
        <v>0</v>
      </c>
      <c r="P15842" s="1" t="s">
        <v>20</v>
      </c>
      <c r="Q15842" s="4" t="s">
        <v>21</v>
      </c>
    </row>
    <row r="15843" spans="1:17" ht="22.5" x14ac:dyDescent="0.25">
      <c r="A15843" s="3">
        <v>4470</v>
      </c>
      <c r="B15843" s="1" t="s">
        <v>13984</v>
      </c>
      <c r="C15843" s="1" t="s">
        <v>15</v>
      </c>
      <c r="D15843" s="1" t="s">
        <v>71</v>
      </c>
      <c r="E15843" s="1">
        <v>77704964</v>
      </c>
      <c r="F15843" s="1" t="s">
        <v>13985</v>
      </c>
      <c r="G15843" s="1">
        <v>77704964</v>
      </c>
      <c r="H15843" s="1" t="s">
        <v>13985</v>
      </c>
      <c r="I15843" s="2">
        <v>45097</v>
      </c>
      <c r="J15843" s="15" t="str">
        <f>MID(Tabla1[[#This Row],[HORA]],1,5)</f>
        <v>19:30</v>
      </c>
      <c r="K15843" s="16">
        <f>IF(Tabla1[[#This Row],[FECHA]]=I15844,IF(J15844-J15843&gt;0,(J15844-J15843)*1440,0),0)</f>
        <v>0.99999999999999645</v>
      </c>
      <c r="L15843" s="14">
        <f>L15584-Datos!$C$8-2.24</f>
        <v>8.2100000000000026</v>
      </c>
      <c r="M15843" s="13" t="s">
        <v>56229</v>
      </c>
      <c r="N15843" s="1" t="s">
        <v>2773</v>
      </c>
      <c r="O15843" s="1">
        <v>30</v>
      </c>
      <c r="P15843" s="1" t="s">
        <v>376</v>
      </c>
      <c r="Q15843" s="4" t="s">
        <v>21</v>
      </c>
    </row>
    <row r="15844" spans="1:17" ht="22.5" x14ac:dyDescent="0.25">
      <c r="A15844" s="3">
        <v>14986</v>
      </c>
      <c r="B15844" s="1" t="s">
        <v>45824</v>
      </c>
      <c r="C15844" s="1" t="s">
        <v>15</v>
      </c>
      <c r="D15844" s="1" t="s">
        <v>82</v>
      </c>
      <c r="E15844" s="1">
        <v>43854364</v>
      </c>
      <c r="F15844" s="1" t="s">
        <v>3045</v>
      </c>
      <c r="G15844" s="1">
        <v>74090456</v>
      </c>
      <c r="H15844" s="1" t="s">
        <v>3046</v>
      </c>
      <c r="I15844" s="2">
        <v>45097</v>
      </c>
      <c r="J15844" s="15" t="str">
        <f>MID(Tabla1[[#This Row],[HORA]],1,5)</f>
        <v>19:31</v>
      </c>
      <c r="K15844" s="16">
        <f>IF(Tabla1[[#This Row],[FECHA]]=I15845,IF(J15845-J15844&gt;0,(J15845-J15844)*1440,0),0)</f>
        <v>1.9999999999999929</v>
      </c>
      <c r="L15844" s="14">
        <f>L15585-Datos!$C$8-2.24</f>
        <v>9.0000000000000018</v>
      </c>
      <c r="M15844" s="13" t="s">
        <v>56230</v>
      </c>
      <c r="N15844" s="1" t="s">
        <v>42474</v>
      </c>
      <c r="O15844" s="1">
        <v>15</v>
      </c>
      <c r="P15844" s="1" t="s">
        <v>1432</v>
      </c>
      <c r="Q15844" s="4" t="s">
        <v>21</v>
      </c>
    </row>
    <row r="15845" spans="1:17" ht="22.5" x14ac:dyDescent="0.25">
      <c r="A15845" s="3">
        <v>4471</v>
      </c>
      <c r="B15845" s="1" t="s">
        <v>13986</v>
      </c>
      <c r="C15845" s="1" t="s">
        <v>15</v>
      </c>
      <c r="D15845" s="1" t="s">
        <v>3257</v>
      </c>
      <c r="E15845" s="1">
        <v>48206010</v>
      </c>
      <c r="F15845" s="1" t="s">
        <v>13987</v>
      </c>
      <c r="G15845" s="1">
        <v>48206010</v>
      </c>
      <c r="H15845" s="1" t="s">
        <v>13987</v>
      </c>
      <c r="I15845" s="2">
        <v>45097</v>
      </c>
      <c r="J15845" s="15" t="str">
        <f>MID(Tabla1[[#This Row],[HORA]],1,5)</f>
        <v>19:33</v>
      </c>
      <c r="K15845" s="16">
        <f>IF(Tabla1[[#This Row],[FECHA]]=I15846,IF(J15846-J15845&gt;0,(J15846-J15845)*1440,0),0)</f>
        <v>4.9999999999999822</v>
      </c>
      <c r="L15845" s="14">
        <f>L15586-Datos!$C$8-2.24</f>
        <v>7.740000000000002</v>
      </c>
      <c r="M15845" s="13" t="s">
        <v>56232</v>
      </c>
      <c r="N15845" s="1" t="s">
        <v>2773</v>
      </c>
      <c r="O15845" s="1">
        <v>20</v>
      </c>
      <c r="P15845" s="1" t="s">
        <v>376</v>
      </c>
      <c r="Q15845" s="4" t="s">
        <v>21</v>
      </c>
    </row>
    <row r="15846" spans="1:17" ht="22.5" x14ac:dyDescent="0.25">
      <c r="A15846" s="3">
        <v>4472</v>
      </c>
      <c r="B15846" s="1" t="s">
        <v>13988</v>
      </c>
      <c r="C15846" s="1" t="s">
        <v>15</v>
      </c>
      <c r="D15846" s="1" t="s">
        <v>40</v>
      </c>
      <c r="E15846" s="1">
        <v>16476477</v>
      </c>
      <c r="F15846" s="1" t="s">
        <v>3014</v>
      </c>
      <c r="G15846" s="1">
        <v>71601326</v>
      </c>
      <c r="H15846" s="1" t="s">
        <v>3015</v>
      </c>
      <c r="I15846" s="2">
        <v>45097</v>
      </c>
      <c r="J15846" s="15" t="str">
        <f>MID(Tabla1[[#This Row],[HORA]],1,5)</f>
        <v>19:38</v>
      </c>
      <c r="K15846" s="16">
        <f>IF(Tabla1[[#This Row],[FECHA]]=I15847,IF(J15847-J15846&gt;0,(J15847-J15846)*1440,0),0)</f>
        <v>0</v>
      </c>
      <c r="L15846" s="14">
        <f>L15587-Datos!$C$8-2.24</f>
        <v>10.660000000000002</v>
      </c>
      <c r="M15846" s="13" t="s">
        <v>56237</v>
      </c>
      <c r="N15846" s="1" t="s">
        <v>13989</v>
      </c>
      <c r="O15846" s="1">
        <v>60</v>
      </c>
      <c r="P15846" s="1" t="s">
        <v>376</v>
      </c>
      <c r="Q15846" s="4" t="s">
        <v>21</v>
      </c>
    </row>
    <row r="15847" spans="1:17" ht="22.5" x14ac:dyDescent="0.25">
      <c r="A15847" s="3">
        <v>11084</v>
      </c>
      <c r="B15847" s="1" t="s">
        <v>34409</v>
      </c>
      <c r="C15847" s="1" t="s">
        <v>15</v>
      </c>
      <c r="D15847" s="1" t="s">
        <v>257</v>
      </c>
      <c r="E15847" s="1">
        <v>72104001</v>
      </c>
      <c r="F15847" s="1" t="s">
        <v>34410</v>
      </c>
      <c r="G15847" s="1">
        <v>2245009</v>
      </c>
      <c r="H15847" s="1" t="s">
        <v>34411</v>
      </c>
      <c r="I15847" s="2">
        <v>45097</v>
      </c>
      <c r="J15847" s="15" t="str">
        <f>MID(Tabla1[[#This Row],[HORA]],1,5)</f>
        <v>19:38</v>
      </c>
      <c r="K15847" s="16">
        <f>IF(Tabla1[[#This Row],[FECHA]]=I15848,IF(J15848-J15847&gt;0,(J15848-J15847)*1440,0),0)</f>
        <v>2.9999999999999893</v>
      </c>
      <c r="L15847" s="14">
        <f>L15588-Datos!$C$8-2.24</f>
        <v>11.140000000000002</v>
      </c>
      <c r="M15847" s="13" t="s">
        <v>56237</v>
      </c>
      <c r="N15847" s="1" t="s">
        <v>19581</v>
      </c>
      <c r="O15847" s="1">
        <v>15</v>
      </c>
      <c r="P15847" s="1" t="s">
        <v>20</v>
      </c>
      <c r="Q15847" s="4" t="s">
        <v>21</v>
      </c>
    </row>
    <row r="15848" spans="1:17" ht="22.5" x14ac:dyDescent="0.25">
      <c r="A15848" s="3">
        <v>16507</v>
      </c>
      <c r="B15848" s="1" t="s">
        <v>50052</v>
      </c>
      <c r="C15848" s="1" t="s">
        <v>15</v>
      </c>
      <c r="D15848" s="1" t="s">
        <v>77</v>
      </c>
      <c r="E15848" s="1">
        <v>10420452565</v>
      </c>
      <c r="F15848" s="1" t="s">
        <v>50053</v>
      </c>
      <c r="G15848" s="1">
        <v>2245345</v>
      </c>
      <c r="H15848" s="1" t="s">
        <v>50054</v>
      </c>
      <c r="I15848" s="2">
        <v>45097</v>
      </c>
      <c r="J15848" s="15" t="str">
        <f>MID(Tabla1[[#This Row],[HORA]],1,5)</f>
        <v>19:41</v>
      </c>
      <c r="K15848" s="16">
        <f>IF(Tabla1[[#This Row],[FECHA]]=I15849,IF(J15849-J15848&gt;0,(J15849-J15848)*1440,0),0)</f>
        <v>3.0000000000001492</v>
      </c>
      <c r="L15848" s="14">
        <f>L15589-Datos!$C$8-2.24</f>
        <v>6.8400000000000016</v>
      </c>
      <c r="M15848" s="13" t="s">
        <v>56240</v>
      </c>
      <c r="N15848" s="1" t="s">
        <v>50055</v>
      </c>
      <c r="O15848" s="1">
        <v>25</v>
      </c>
      <c r="P15848" s="1" t="s">
        <v>376</v>
      </c>
      <c r="Q15848" s="4" t="s">
        <v>21</v>
      </c>
    </row>
    <row r="15849" spans="1:17" ht="22.5" x14ac:dyDescent="0.25">
      <c r="A15849" s="3">
        <v>14987</v>
      </c>
      <c r="B15849" s="1" t="s">
        <v>45825</v>
      </c>
      <c r="C15849" s="1" t="s">
        <v>15</v>
      </c>
      <c r="D15849" s="1" t="s">
        <v>71</v>
      </c>
      <c r="E15849" s="1">
        <v>42670410</v>
      </c>
      <c r="F15849" s="1" t="s">
        <v>8847</v>
      </c>
      <c r="G15849" s="1">
        <v>2245347</v>
      </c>
      <c r="H15849" s="1" t="s">
        <v>7224</v>
      </c>
      <c r="I15849" s="2">
        <v>45097</v>
      </c>
      <c r="J15849" s="15" t="str">
        <f>MID(Tabla1[[#This Row],[HORA]],1,5)</f>
        <v>19:44</v>
      </c>
      <c r="K15849" s="16">
        <f>IF(Tabla1[[#This Row],[FECHA]]=I15850,IF(J15850-J15849&gt;0,(J15850-J15849)*1440,0),0)</f>
        <v>1.999999999999833</v>
      </c>
      <c r="L15849" s="14">
        <f>L15590-Datos!$C$8-2.24</f>
        <v>5.9400000000000031</v>
      </c>
      <c r="M15849" s="13" t="s">
        <v>56243</v>
      </c>
      <c r="N15849" s="1" t="s">
        <v>45826</v>
      </c>
      <c r="O15849" s="1">
        <v>20</v>
      </c>
      <c r="P15849" s="1" t="s">
        <v>1432</v>
      </c>
      <c r="Q15849" s="4" t="s">
        <v>21</v>
      </c>
    </row>
    <row r="15850" spans="1:17" ht="22.5" x14ac:dyDescent="0.25">
      <c r="A15850" s="3">
        <v>14988</v>
      </c>
      <c r="B15850" s="1" t="s">
        <v>45827</v>
      </c>
      <c r="C15850" s="1" t="s">
        <v>15</v>
      </c>
      <c r="D15850" s="1" t="s">
        <v>71</v>
      </c>
      <c r="E15850" s="1">
        <v>16786697</v>
      </c>
      <c r="F15850" s="1" t="s">
        <v>5546</v>
      </c>
      <c r="G15850" s="1">
        <v>2245348</v>
      </c>
      <c r="H15850" s="1" t="s">
        <v>45828</v>
      </c>
      <c r="I15850" s="2">
        <v>45097</v>
      </c>
      <c r="J15850" s="15" t="str">
        <f>MID(Tabla1[[#This Row],[HORA]],1,5)</f>
        <v>19:46</v>
      </c>
      <c r="K15850" s="16">
        <f>IF(Tabla1[[#This Row],[FECHA]]=I15851,IF(J15851-J15850&gt;0,(J15851-J15850)*1440,0),0)</f>
        <v>1.0000000000001563</v>
      </c>
      <c r="L15850" s="14">
        <f>L15591-Datos!$C$8-2.24</f>
        <v>7.1400000000000023</v>
      </c>
      <c r="M15850" s="13" t="s">
        <v>56245</v>
      </c>
      <c r="N15850" s="1" t="s">
        <v>45829</v>
      </c>
      <c r="O15850" s="1">
        <v>12</v>
      </c>
      <c r="P15850" s="1" t="s">
        <v>1432</v>
      </c>
      <c r="Q15850" s="4" t="s">
        <v>21</v>
      </c>
    </row>
    <row r="15851" spans="1:17" ht="22.5" x14ac:dyDescent="0.25">
      <c r="A15851" s="3">
        <v>4473</v>
      </c>
      <c r="B15851" s="1" t="s">
        <v>13990</v>
      </c>
      <c r="C15851" s="1" t="s">
        <v>15</v>
      </c>
      <c r="D15851" s="1" t="s">
        <v>71</v>
      </c>
      <c r="E15851" s="1">
        <v>27858154</v>
      </c>
      <c r="F15851" s="1" t="s">
        <v>8183</v>
      </c>
      <c r="G15851" s="1">
        <v>27858154</v>
      </c>
      <c r="H15851" s="1" t="s">
        <v>8183</v>
      </c>
      <c r="I15851" s="2">
        <v>45097</v>
      </c>
      <c r="J15851" s="15" t="str">
        <f>MID(Tabla1[[#This Row],[HORA]],1,5)</f>
        <v>19:47</v>
      </c>
      <c r="K15851" s="16">
        <f>IF(Tabla1[[#This Row],[FECHA]]=I15852,IF(J15852-J15851&gt;0,(J15852-J15851)*1440,0),0)</f>
        <v>0.99999999999999645</v>
      </c>
      <c r="L15851" s="14">
        <f>L15592-Datos!$C$8-2.24</f>
        <v>8.6400000000000023</v>
      </c>
      <c r="M15851" s="13" t="s">
        <v>56246</v>
      </c>
      <c r="N15851" s="1" t="s">
        <v>2773</v>
      </c>
      <c r="O15851" s="1">
        <v>40</v>
      </c>
      <c r="P15851" s="1" t="s">
        <v>376</v>
      </c>
      <c r="Q15851" s="4" t="s">
        <v>21</v>
      </c>
    </row>
    <row r="15852" spans="1:17" ht="22.5" x14ac:dyDescent="0.25">
      <c r="A15852" s="3">
        <v>4474</v>
      </c>
      <c r="B15852" s="1" t="s">
        <v>13991</v>
      </c>
      <c r="C15852" s="1" t="s">
        <v>15</v>
      </c>
      <c r="D15852" s="1" t="s">
        <v>77</v>
      </c>
      <c r="E15852" s="1">
        <v>41762133</v>
      </c>
      <c r="F15852" s="1" t="s">
        <v>13992</v>
      </c>
      <c r="G15852" s="1">
        <v>43100041</v>
      </c>
      <c r="H15852" s="1" t="s">
        <v>13993</v>
      </c>
      <c r="I15852" s="2">
        <v>45097</v>
      </c>
      <c r="J15852" s="15" t="str">
        <f>MID(Tabla1[[#This Row],[HORA]],1,5)</f>
        <v>19:48</v>
      </c>
      <c r="K15852" s="16">
        <f>IF(Tabla1[[#This Row],[FECHA]]=I15853,IF(J15853-J15852&gt;0,(J15853-J15852)*1440,0),0)</f>
        <v>0</v>
      </c>
      <c r="L15852" s="14">
        <f>L15593-Datos!$C$8-2.24</f>
        <v>5.990000000000002</v>
      </c>
      <c r="M15852" s="13" t="s">
        <v>56247</v>
      </c>
      <c r="N15852" s="1" t="s">
        <v>13994</v>
      </c>
      <c r="O15852" s="1">
        <v>15</v>
      </c>
      <c r="P15852" s="1" t="s">
        <v>376</v>
      </c>
      <c r="Q15852" s="4" t="s">
        <v>21</v>
      </c>
    </row>
    <row r="15853" spans="1:17" ht="22.5" x14ac:dyDescent="0.25">
      <c r="A15853" s="3">
        <v>14989</v>
      </c>
      <c r="B15853" s="1" t="s">
        <v>45830</v>
      </c>
      <c r="C15853" s="1" t="s">
        <v>15</v>
      </c>
      <c r="D15853" s="1" t="s">
        <v>33</v>
      </c>
      <c r="E15853" s="1">
        <v>45509518</v>
      </c>
      <c r="F15853" s="1" t="s">
        <v>45831</v>
      </c>
      <c r="G15853" s="1">
        <v>2245349</v>
      </c>
      <c r="H15853" s="1" t="s">
        <v>45832</v>
      </c>
      <c r="I15853" s="2">
        <v>45097</v>
      </c>
      <c r="J15853" s="15" t="str">
        <f>MID(Tabla1[[#This Row],[HORA]],1,5)</f>
        <v>19:48</v>
      </c>
      <c r="K15853" s="16">
        <f>IF(Tabla1[[#This Row],[FECHA]]=I15854,IF(J15854-J15853&gt;0,(J15854-J15853)*1440,0),0)</f>
        <v>1.999999999999833</v>
      </c>
      <c r="L15853" s="14">
        <f>L15594-Datos!$C$8-2.24</f>
        <v>8.1400000000000023</v>
      </c>
      <c r="M15853" s="13" t="s">
        <v>56247</v>
      </c>
      <c r="N15853" s="1" t="s">
        <v>41870</v>
      </c>
      <c r="O15853" s="1">
        <v>25</v>
      </c>
      <c r="P15853" s="1" t="s">
        <v>1432</v>
      </c>
      <c r="Q15853" s="4" t="s">
        <v>21</v>
      </c>
    </row>
    <row r="15854" spans="1:17" ht="22.5" x14ac:dyDescent="0.25">
      <c r="A15854" s="3">
        <v>4475</v>
      </c>
      <c r="B15854" s="1" t="s">
        <v>13995</v>
      </c>
      <c r="C15854" s="1" t="s">
        <v>15</v>
      </c>
      <c r="D15854" s="1" t="s">
        <v>141</v>
      </c>
      <c r="E15854" s="1">
        <v>80212674</v>
      </c>
      <c r="F15854" s="1" t="s">
        <v>13996</v>
      </c>
      <c r="G15854" s="1">
        <v>2245351</v>
      </c>
      <c r="H15854" s="1" t="s">
        <v>13997</v>
      </c>
      <c r="I15854" s="2">
        <v>45097</v>
      </c>
      <c r="J15854" s="15" t="str">
        <f>MID(Tabla1[[#This Row],[HORA]],1,5)</f>
        <v>19:50</v>
      </c>
      <c r="K15854" s="16">
        <f>IF(Tabla1[[#This Row],[FECHA]]=I15855,IF(J15855-J15854&gt;0,(J15855-J15854)*1440,0),0)</f>
        <v>1.0000000000001563</v>
      </c>
      <c r="L15854" s="14">
        <f>L15595-Datos!$C$8-2.24</f>
        <v>9.8400000000000016</v>
      </c>
      <c r="M15854" s="13" t="s">
        <v>56249</v>
      </c>
      <c r="N15854" s="1" t="s">
        <v>13998</v>
      </c>
      <c r="O15854" s="1">
        <v>10</v>
      </c>
      <c r="P15854" s="1" t="s">
        <v>376</v>
      </c>
      <c r="Q15854" s="4" t="s">
        <v>21</v>
      </c>
    </row>
    <row r="15855" spans="1:17" ht="22.5" x14ac:dyDescent="0.25">
      <c r="A15855" s="3">
        <v>4385</v>
      </c>
      <c r="B15855" s="1" t="s">
        <v>13721</v>
      </c>
      <c r="C15855" s="1" t="s">
        <v>15</v>
      </c>
      <c r="D15855" s="1" t="s">
        <v>228</v>
      </c>
      <c r="E15855" s="1">
        <v>47439127</v>
      </c>
      <c r="F15855" s="1" t="s">
        <v>13722</v>
      </c>
      <c r="G15855" s="1">
        <v>70034420</v>
      </c>
      <c r="H15855" s="1" t="s">
        <v>9881</v>
      </c>
      <c r="I15855" s="2">
        <v>45097</v>
      </c>
      <c r="J15855" s="15" t="str">
        <f>MID(Tabla1[[#This Row],[HORA]],1,5)</f>
        <v>19:51</v>
      </c>
      <c r="K15855" s="16">
        <f>IF(Tabla1[[#This Row],[FECHA]]=I15856,IF(J15856-J15855&gt;0,(J15856-J15855)*1440,0),0)</f>
        <v>0.99999999999999645</v>
      </c>
      <c r="L15855" s="14">
        <f>L15596-Datos!$C$8-2.24</f>
        <v>7.0000000000000018</v>
      </c>
      <c r="M15855" s="13" t="s">
        <v>56250</v>
      </c>
      <c r="N15855" s="1" t="s">
        <v>13723</v>
      </c>
      <c r="O15855" s="1">
        <v>20</v>
      </c>
      <c r="P15855" s="1" t="s">
        <v>376</v>
      </c>
      <c r="Q15855" s="4" t="s">
        <v>21</v>
      </c>
    </row>
    <row r="15856" spans="1:17" ht="22.5" x14ac:dyDescent="0.25">
      <c r="A15856" s="3">
        <v>14990</v>
      </c>
      <c r="B15856" s="1" t="s">
        <v>45833</v>
      </c>
      <c r="C15856" s="1" t="s">
        <v>15</v>
      </c>
      <c r="D15856" s="1" t="s">
        <v>71</v>
      </c>
      <c r="E15856" s="1">
        <v>42079038</v>
      </c>
      <c r="F15856" s="1" t="s">
        <v>11193</v>
      </c>
      <c r="G15856" s="1">
        <v>73948269</v>
      </c>
      <c r="H15856" s="1" t="s">
        <v>4122</v>
      </c>
      <c r="I15856" s="2">
        <v>45097</v>
      </c>
      <c r="J15856" s="15" t="str">
        <f>MID(Tabla1[[#This Row],[HORA]],1,5)</f>
        <v>19:52</v>
      </c>
      <c r="K15856" s="16">
        <f>IF(Tabla1[[#This Row],[FECHA]]=I15857,IF(J15857-J15856&gt;0,(J15857-J15856)*1440,0),0)</f>
        <v>0</v>
      </c>
      <c r="L15856" s="14">
        <f>L15597-Datos!$C$8-2.24</f>
        <v>7.9400000000000031</v>
      </c>
      <c r="M15856" s="13" t="s">
        <v>56251</v>
      </c>
      <c r="N15856" s="1" t="s">
        <v>45780</v>
      </c>
      <c r="O15856" s="1">
        <v>15</v>
      </c>
      <c r="P15856" s="1" t="s">
        <v>1432</v>
      </c>
      <c r="Q15856" s="4" t="s">
        <v>21</v>
      </c>
    </row>
    <row r="15857" spans="1:17" ht="22.5" x14ac:dyDescent="0.25">
      <c r="A15857" s="3">
        <v>17843</v>
      </c>
      <c r="B15857" s="1" t="s">
        <v>53496</v>
      </c>
      <c r="C15857" s="1" t="s">
        <v>15</v>
      </c>
      <c r="D15857" s="1" t="s">
        <v>40</v>
      </c>
      <c r="E15857" s="1">
        <v>20100209641</v>
      </c>
      <c r="F15857" s="1" t="s">
        <v>53497</v>
      </c>
      <c r="G15857" s="1">
        <v>2245352</v>
      </c>
      <c r="H15857" s="1" t="s">
        <v>53498</v>
      </c>
      <c r="I15857" s="2">
        <v>45097</v>
      </c>
      <c r="J15857" s="15" t="str">
        <f>MID(Tabla1[[#This Row],[HORA]],1,5)</f>
        <v>19:52</v>
      </c>
      <c r="K15857" s="16">
        <f>IF(Tabla1[[#This Row],[FECHA]]=I15858,IF(J15858-J15857&gt;0,(J15858-J15857)*1440,0),0)</f>
        <v>8.9999999999998082</v>
      </c>
      <c r="L15857" s="14">
        <f>L15598-Datos!$C$8-2.24</f>
        <v>8.1800000000000015</v>
      </c>
      <c r="M15857" s="13" t="s">
        <v>56251</v>
      </c>
      <c r="N15857" s="1" t="s">
        <v>53499</v>
      </c>
      <c r="O15857" s="1">
        <v>80</v>
      </c>
      <c r="P15857" s="1" t="s">
        <v>20</v>
      </c>
      <c r="Q15857" s="4" t="s">
        <v>21</v>
      </c>
    </row>
    <row r="15858" spans="1:17" ht="22.5" x14ac:dyDescent="0.25">
      <c r="A15858" s="3">
        <v>18670</v>
      </c>
      <c r="B15858" s="1" t="s">
        <v>55493</v>
      </c>
      <c r="C15858" s="1" t="s">
        <v>15</v>
      </c>
      <c r="D15858" s="1" t="s">
        <v>40</v>
      </c>
      <c r="E15858" s="1">
        <v>20479726630</v>
      </c>
      <c r="F15858" s="1" t="s">
        <v>47772</v>
      </c>
      <c r="G15858" s="1">
        <v>2245353</v>
      </c>
      <c r="H15858" s="1" t="s">
        <v>47773</v>
      </c>
      <c r="I15858" s="2">
        <v>45097</v>
      </c>
      <c r="J15858" s="15" t="str">
        <f>MID(Tabla1[[#This Row],[HORA]],1,5)</f>
        <v>20:01</v>
      </c>
      <c r="K15858" s="16">
        <f>IF(Tabla1[[#This Row],[FECHA]]=I15859,IF(J15859-J15858&gt;0,(J15859-J15858)*1440,0),0)</f>
        <v>1.0000000000001563</v>
      </c>
      <c r="L15858" s="14">
        <f>L15599-Datos!$C$8-2.24</f>
        <v>5.8500000000000032</v>
      </c>
      <c r="M15858" s="13" t="s">
        <v>56260</v>
      </c>
      <c r="N15858" s="1" t="s">
        <v>55494</v>
      </c>
      <c r="O15858" s="1">
        <v>20</v>
      </c>
      <c r="P15858" s="1" t="s">
        <v>1432</v>
      </c>
      <c r="Q15858" s="4" t="s">
        <v>21</v>
      </c>
    </row>
    <row r="15859" spans="1:17" ht="22.5" x14ac:dyDescent="0.25">
      <c r="A15859" s="3">
        <v>14991</v>
      </c>
      <c r="B15859" s="1" t="s">
        <v>45834</v>
      </c>
      <c r="C15859" s="1" t="s">
        <v>15</v>
      </c>
      <c r="D15859" s="1" t="s">
        <v>77</v>
      </c>
      <c r="E15859" s="1">
        <v>16420099</v>
      </c>
      <c r="F15859" s="1" t="s">
        <v>45835</v>
      </c>
      <c r="G15859" s="1">
        <v>2245354</v>
      </c>
      <c r="H15859" s="1" t="s">
        <v>45836</v>
      </c>
      <c r="I15859" s="2">
        <v>45097</v>
      </c>
      <c r="J15859" s="15" t="str">
        <f>MID(Tabla1[[#This Row],[HORA]],1,5)</f>
        <v>20:02</v>
      </c>
      <c r="K15859" s="16">
        <f>IF(Tabla1[[#This Row],[FECHA]]=I15860,IF(J15860-J15859&gt;0,(J15860-J15859)*1440,0),0)</f>
        <v>5.9999999999999787</v>
      </c>
      <c r="L15859" s="14">
        <f>L15600-Datos!$C$8-2.24</f>
        <v>7.0900000000000016</v>
      </c>
      <c r="M15859" s="13" t="s">
        <v>56261</v>
      </c>
      <c r="N15859" s="1" t="s">
        <v>1577</v>
      </c>
      <c r="O15859" s="1">
        <v>10</v>
      </c>
      <c r="P15859" s="1" t="s">
        <v>1432</v>
      </c>
      <c r="Q15859" s="4" t="s">
        <v>21</v>
      </c>
    </row>
    <row r="15860" spans="1:17" ht="22.5" x14ac:dyDescent="0.25">
      <c r="A15860" s="3">
        <v>4476</v>
      </c>
      <c r="B15860" s="1" t="s">
        <v>13999</v>
      </c>
      <c r="C15860" s="1" t="s">
        <v>15</v>
      </c>
      <c r="D15860" s="1" t="s">
        <v>40</v>
      </c>
      <c r="E15860" s="1">
        <v>73735554</v>
      </c>
      <c r="F15860" s="1" t="s">
        <v>14000</v>
      </c>
      <c r="G15860" s="1">
        <v>2245356</v>
      </c>
      <c r="H15860" s="1" t="s">
        <v>14001</v>
      </c>
      <c r="I15860" s="2">
        <v>45097</v>
      </c>
      <c r="J15860" s="15" t="str">
        <f>MID(Tabla1[[#This Row],[HORA]],1,5)</f>
        <v>20:08</v>
      </c>
      <c r="K15860" s="16">
        <f>IF(Tabla1[[#This Row],[FECHA]]=I15861,IF(J15861-J15860&gt;0,(J15861-J15860)*1440,0),0)</f>
        <v>0</v>
      </c>
      <c r="L15860" s="14">
        <f>L15601-Datos!$C$8-2.24</f>
        <v>6.7800000000000029</v>
      </c>
      <c r="M15860" s="13" t="s">
        <v>56267</v>
      </c>
      <c r="N15860" s="1" t="s">
        <v>14002</v>
      </c>
      <c r="O15860" s="1">
        <v>20</v>
      </c>
      <c r="P15860" s="1" t="s">
        <v>376</v>
      </c>
      <c r="Q15860" s="4" t="s">
        <v>21</v>
      </c>
    </row>
    <row r="15861" spans="1:17" ht="22.5" x14ac:dyDescent="0.25">
      <c r="A15861" s="3">
        <v>4477</v>
      </c>
      <c r="B15861" s="1" t="s">
        <v>13999</v>
      </c>
      <c r="C15861" s="1" t="s">
        <v>15</v>
      </c>
      <c r="D15861" s="1" t="s">
        <v>40</v>
      </c>
      <c r="E15861" s="1">
        <v>73735554</v>
      </c>
      <c r="F15861" s="1" t="s">
        <v>14000</v>
      </c>
      <c r="G15861" s="1">
        <v>2245356</v>
      </c>
      <c r="H15861" s="1" t="s">
        <v>14001</v>
      </c>
      <c r="I15861" s="2">
        <v>45097</v>
      </c>
      <c r="J15861" s="15" t="str">
        <f>MID(Tabla1[[#This Row],[HORA]],1,5)</f>
        <v>20:08</v>
      </c>
      <c r="K15861" s="16">
        <f>IF(Tabla1[[#This Row],[FECHA]]=I15862,IF(J15862-J15861&gt;0,(J15862-J15861)*1440,0),0)</f>
        <v>1.9999999999999929</v>
      </c>
      <c r="L15861" s="14">
        <f>L15602-Datos!$C$8-2.24</f>
        <v>8.1600000000000019</v>
      </c>
      <c r="M15861" s="13" t="s">
        <v>56267</v>
      </c>
      <c r="N15861" s="1" t="s">
        <v>14003</v>
      </c>
      <c r="O15861" s="1">
        <v>20</v>
      </c>
      <c r="P15861" s="1" t="s">
        <v>376</v>
      </c>
      <c r="Q15861" s="4" t="s">
        <v>21</v>
      </c>
    </row>
    <row r="15862" spans="1:17" ht="22.5" x14ac:dyDescent="0.25">
      <c r="A15862" s="3">
        <v>14992</v>
      </c>
      <c r="B15862" s="1" t="s">
        <v>45837</v>
      </c>
      <c r="C15862" s="1" t="s">
        <v>15</v>
      </c>
      <c r="D15862" s="1" t="s">
        <v>82</v>
      </c>
      <c r="E15862" s="1">
        <v>44321913</v>
      </c>
      <c r="F15862" s="1" t="s">
        <v>45838</v>
      </c>
      <c r="G15862" s="1">
        <v>2245357</v>
      </c>
      <c r="H15862" s="1" t="s">
        <v>45839</v>
      </c>
      <c r="I15862" s="2">
        <v>45097</v>
      </c>
      <c r="J15862" s="15" t="str">
        <f>MID(Tabla1[[#This Row],[HORA]],1,5)</f>
        <v>20:10</v>
      </c>
      <c r="K15862" s="16">
        <f>IF(Tabla1[[#This Row],[FECHA]]=I15863,IF(J15863-J15862&gt;0,(J15863-J15862)*1440,0),0)</f>
        <v>2.9999999999998295</v>
      </c>
      <c r="L15862" s="14">
        <f>L15603-Datos!$C$8-2.24</f>
        <v>11.100000000000003</v>
      </c>
      <c r="M15862" s="13" t="s">
        <v>56269</v>
      </c>
      <c r="N15862" s="1" t="s">
        <v>42078</v>
      </c>
      <c r="O15862" s="1">
        <v>15</v>
      </c>
      <c r="P15862" s="1" t="s">
        <v>1432</v>
      </c>
      <c r="Q15862" s="4" t="s">
        <v>21</v>
      </c>
    </row>
    <row r="15863" spans="1:17" ht="22.5" x14ac:dyDescent="0.25">
      <c r="A15863" s="3">
        <v>4478</v>
      </c>
      <c r="B15863" s="1" t="s">
        <v>14004</v>
      </c>
      <c r="C15863" s="1" t="s">
        <v>15</v>
      </c>
      <c r="D15863" s="1" t="s">
        <v>71</v>
      </c>
      <c r="E15863" s="1">
        <v>42249414</v>
      </c>
      <c r="F15863" s="1" t="s">
        <v>14005</v>
      </c>
      <c r="G15863" s="1">
        <v>42249414</v>
      </c>
      <c r="H15863" s="1" t="s">
        <v>14005</v>
      </c>
      <c r="I15863" s="2">
        <v>45097</v>
      </c>
      <c r="J15863" s="15" t="str">
        <f>MID(Tabla1[[#This Row],[HORA]],1,5)</f>
        <v>20:13</v>
      </c>
      <c r="K15863" s="16">
        <f>IF(Tabla1[[#This Row],[FECHA]]=I15864,IF(J15864-J15863&gt;0,(J15864-J15863)*1440,0),0)</f>
        <v>0</v>
      </c>
      <c r="L15863" s="14">
        <f>L15604-Datos!$C$8-2.24</f>
        <v>11.000000000000002</v>
      </c>
      <c r="M15863" s="13" t="s">
        <v>56272</v>
      </c>
      <c r="N15863" s="1" t="s">
        <v>2773</v>
      </c>
      <c r="O15863" s="1">
        <v>30</v>
      </c>
      <c r="P15863" s="1" t="s">
        <v>376</v>
      </c>
      <c r="Q15863" s="4" t="s">
        <v>21</v>
      </c>
    </row>
    <row r="15864" spans="1:17" ht="22.5" x14ac:dyDescent="0.25">
      <c r="A15864" s="3">
        <v>11204</v>
      </c>
      <c r="B15864" s="1" t="s">
        <v>34765</v>
      </c>
      <c r="C15864" s="1" t="s">
        <v>15</v>
      </c>
      <c r="D15864" s="1" t="s">
        <v>77</v>
      </c>
      <c r="E15864" s="1">
        <v>16700627</v>
      </c>
      <c r="F15864" s="1" t="s">
        <v>34766</v>
      </c>
      <c r="G15864" s="1">
        <v>2245360</v>
      </c>
      <c r="H15864" s="1" t="s">
        <v>19980</v>
      </c>
      <c r="I15864" s="2">
        <v>45097</v>
      </c>
      <c r="J15864" s="15" t="str">
        <f>MID(Tabla1[[#This Row],[HORA]],1,5)</f>
        <v>20:13</v>
      </c>
      <c r="K15864" s="16">
        <f>IF(Tabla1[[#This Row],[FECHA]]=I15865,IF(J15865-J15864&gt;0,(J15865-J15864)*1440,0),0)</f>
        <v>2.0000000000001528</v>
      </c>
      <c r="L15864" s="14">
        <f>L15605-Datos!$C$8-2.24</f>
        <v>8.7100000000000026</v>
      </c>
      <c r="M15864" s="13" t="s">
        <v>56272</v>
      </c>
      <c r="N15864" s="1" t="s">
        <v>18718</v>
      </c>
      <c r="O15864" s="1">
        <v>15</v>
      </c>
      <c r="P15864" s="1" t="s">
        <v>20</v>
      </c>
      <c r="Q15864" s="4" t="s">
        <v>21</v>
      </c>
    </row>
    <row r="15865" spans="1:17" ht="22.5" x14ac:dyDescent="0.25">
      <c r="A15865" s="3">
        <v>11205</v>
      </c>
      <c r="B15865" s="1" t="s">
        <v>34767</v>
      </c>
      <c r="C15865" s="1" t="s">
        <v>15</v>
      </c>
      <c r="D15865" s="1" t="s">
        <v>40</v>
      </c>
      <c r="E15865" s="1">
        <v>16658328</v>
      </c>
      <c r="F15865" s="1" t="s">
        <v>34768</v>
      </c>
      <c r="G15865" s="1">
        <v>3080085</v>
      </c>
      <c r="H15865" s="1" t="s">
        <v>34769</v>
      </c>
      <c r="I15865" s="2">
        <v>45097</v>
      </c>
      <c r="J15865" s="15" t="str">
        <f>MID(Tabla1[[#This Row],[HORA]],1,5)</f>
        <v>20:15</v>
      </c>
      <c r="K15865" s="16">
        <f>IF(Tabla1[[#This Row],[FECHA]]=I15866,IF(J15866-J15865&gt;0,(J15866-J15865)*1440,0),0)</f>
        <v>6.9999999999999751</v>
      </c>
      <c r="L15865" s="14">
        <f>L15606-Datos!$C$8-2.24</f>
        <v>10.000000000000002</v>
      </c>
      <c r="M15865" s="13" t="s">
        <v>56274</v>
      </c>
      <c r="N15865" s="1" t="s">
        <v>34770</v>
      </c>
      <c r="O15865" s="1">
        <v>20</v>
      </c>
      <c r="P15865" s="1" t="s">
        <v>20</v>
      </c>
      <c r="Q15865" s="4" t="s">
        <v>21</v>
      </c>
    </row>
    <row r="15866" spans="1:17" ht="22.5" x14ac:dyDescent="0.25">
      <c r="A15866" s="3">
        <v>11206</v>
      </c>
      <c r="B15866" s="1" t="s">
        <v>34771</v>
      </c>
      <c r="C15866" s="1" t="s">
        <v>15</v>
      </c>
      <c r="D15866" s="1" t="s">
        <v>40</v>
      </c>
      <c r="E15866" s="1">
        <v>72106127</v>
      </c>
      <c r="F15866" s="1" t="s">
        <v>34772</v>
      </c>
      <c r="G15866" s="1">
        <v>75073714</v>
      </c>
      <c r="H15866" s="1" t="s">
        <v>34773</v>
      </c>
      <c r="I15866" s="2">
        <v>45097</v>
      </c>
      <c r="J15866" s="15" t="str">
        <f>MID(Tabla1[[#This Row],[HORA]],1,5)</f>
        <v>20:22</v>
      </c>
      <c r="K15866" s="16">
        <f>IF(Tabla1[[#This Row],[FECHA]]=I15867,IF(J15867-J15866&gt;0,(J15867-J15866)*1440,0),0)</f>
        <v>14.00000000000011</v>
      </c>
      <c r="L15866" s="14">
        <f>L15607-Datos!$C$8-2.24</f>
        <v>9.0100000000000033</v>
      </c>
      <c r="M15866" s="13" t="s">
        <v>56281</v>
      </c>
      <c r="N15866" s="1" t="s">
        <v>34774</v>
      </c>
      <c r="O15866" s="1">
        <v>15</v>
      </c>
      <c r="P15866" s="1" t="s">
        <v>20</v>
      </c>
      <c r="Q15866" s="4" t="s">
        <v>21</v>
      </c>
    </row>
    <row r="15867" spans="1:17" ht="22.5" x14ac:dyDescent="0.25">
      <c r="A15867" s="3">
        <v>18671</v>
      </c>
      <c r="B15867" s="1" t="s">
        <v>55495</v>
      </c>
      <c r="C15867" s="1" t="s">
        <v>15</v>
      </c>
      <c r="D15867" s="1" t="s">
        <v>82</v>
      </c>
      <c r="E15867" s="1">
        <v>10414082543</v>
      </c>
      <c r="F15867" s="1" t="s">
        <v>48182</v>
      </c>
      <c r="G15867" s="1">
        <v>2245363</v>
      </c>
      <c r="H15867" s="1" t="s">
        <v>7238</v>
      </c>
      <c r="I15867" s="2">
        <v>45097</v>
      </c>
      <c r="J15867" s="15" t="str">
        <f>MID(Tabla1[[#This Row],[HORA]],1,5)</f>
        <v>20:36</v>
      </c>
      <c r="K15867" s="16">
        <f>IF(Tabla1[[#This Row],[FECHA]]=I15868,IF(J15868-J15867&gt;0,(J15868-J15867)*1440,0),0)</f>
        <v>6.9999999999998153</v>
      </c>
      <c r="L15867" s="14">
        <f>L15608-Datos!$C$8-2.24</f>
        <v>12.020000000000001</v>
      </c>
      <c r="M15867" s="13" t="s">
        <v>56295</v>
      </c>
      <c r="N15867" s="1" t="s">
        <v>55496</v>
      </c>
      <c r="O15867" s="1">
        <v>10</v>
      </c>
      <c r="P15867" s="1" t="s">
        <v>1432</v>
      </c>
      <c r="Q15867" s="4" t="s">
        <v>21</v>
      </c>
    </row>
    <row r="15868" spans="1:17" ht="22.5" x14ac:dyDescent="0.25">
      <c r="A15868" s="3">
        <v>16508</v>
      </c>
      <c r="B15868" s="1" t="s">
        <v>50056</v>
      </c>
      <c r="C15868" s="1" t="s">
        <v>15</v>
      </c>
      <c r="D15868" s="1" t="s">
        <v>33</v>
      </c>
      <c r="E15868" s="1">
        <v>20608028448</v>
      </c>
      <c r="F15868" s="1" t="s">
        <v>48665</v>
      </c>
      <c r="G15868" s="1">
        <v>2245364</v>
      </c>
      <c r="H15868" s="1" t="s">
        <v>50057</v>
      </c>
      <c r="I15868" s="2">
        <v>45097</v>
      </c>
      <c r="J15868" s="15" t="str">
        <f>MID(Tabla1[[#This Row],[HORA]],1,5)</f>
        <v>20:43</v>
      </c>
      <c r="K15868" s="16">
        <f>IF(Tabla1[[#This Row],[FECHA]]=I15869,IF(J15869-J15868&gt;0,(J15869-J15868)*1440,0),0)</f>
        <v>10.000000000000124</v>
      </c>
      <c r="L15868" s="14">
        <f>L15609-Datos!$C$8-2.24</f>
        <v>14.080000000000004</v>
      </c>
      <c r="M15868" s="13" t="s">
        <v>56302</v>
      </c>
      <c r="N15868" s="1" t="s">
        <v>50058</v>
      </c>
      <c r="O15868" s="1">
        <v>40</v>
      </c>
      <c r="P15868" s="1" t="s">
        <v>376</v>
      </c>
      <c r="Q15868" s="4" t="s">
        <v>21</v>
      </c>
    </row>
    <row r="15869" spans="1:17" ht="22.5" x14ac:dyDescent="0.25">
      <c r="A15869" s="3">
        <v>16509</v>
      </c>
      <c r="B15869" s="1" t="s">
        <v>50059</v>
      </c>
      <c r="C15869" s="1" t="s">
        <v>15</v>
      </c>
      <c r="D15869" s="1" t="s">
        <v>82</v>
      </c>
      <c r="E15869" s="1">
        <v>10405000330</v>
      </c>
      <c r="F15869" s="1" t="s">
        <v>50060</v>
      </c>
      <c r="G15869" s="1">
        <v>2855010</v>
      </c>
      <c r="H15869" s="1" t="s">
        <v>50061</v>
      </c>
      <c r="I15869" s="2">
        <v>45097</v>
      </c>
      <c r="J15869" s="15" t="str">
        <f>MID(Tabla1[[#This Row],[HORA]],1,5)</f>
        <v>20:53</v>
      </c>
      <c r="K15869" s="16">
        <f>IF(Tabla1[[#This Row],[FECHA]]=I15870,IF(J15870-J15869&gt;0,(J15870-J15869)*1440,0),0)</f>
        <v>1.9999999999999929</v>
      </c>
      <c r="L15869" s="14">
        <f>L15610-Datos!$C$8-2.24</f>
        <v>9.9500000000000028</v>
      </c>
      <c r="M15869" s="13" t="s">
        <v>56312</v>
      </c>
      <c r="N15869" s="1" t="s">
        <v>50062</v>
      </c>
      <c r="O15869" s="1">
        <v>25</v>
      </c>
      <c r="P15869" s="1" t="s">
        <v>376</v>
      </c>
      <c r="Q15869" s="4" t="s">
        <v>21</v>
      </c>
    </row>
    <row r="15870" spans="1:17" ht="22.5" x14ac:dyDescent="0.25">
      <c r="A15870" s="3">
        <v>17844</v>
      </c>
      <c r="B15870" s="1" t="s">
        <v>53500</v>
      </c>
      <c r="C15870" s="1" t="s">
        <v>15</v>
      </c>
      <c r="D15870" s="1" t="s">
        <v>82</v>
      </c>
      <c r="E15870" s="1">
        <v>20606904381</v>
      </c>
      <c r="F15870" s="1" t="s">
        <v>47678</v>
      </c>
      <c r="G15870" s="1">
        <v>2245366</v>
      </c>
      <c r="H15870" s="1" t="s">
        <v>50923</v>
      </c>
      <c r="I15870" s="2">
        <v>45097</v>
      </c>
      <c r="J15870" s="15" t="str">
        <f>MID(Tabla1[[#This Row],[HORA]],1,5)</f>
        <v>20:55</v>
      </c>
      <c r="K15870" s="16">
        <f>IF(Tabla1[[#This Row],[FECHA]]=I15871,IF(J15871-J15870&gt;0,(J15871-J15870)*1440,0),0)</f>
        <v>3.9999999999999858</v>
      </c>
      <c r="L15870" s="14">
        <f>L15611-Datos!$C$8-2.24</f>
        <v>9.7600000000000033</v>
      </c>
      <c r="M15870" s="13" t="s">
        <v>56314</v>
      </c>
      <c r="N15870" s="1" t="s">
        <v>53501</v>
      </c>
      <c r="O15870" s="1">
        <v>40</v>
      </c>
      <c r="P15870" s="1" t="s">
        <v>20</v>
      </c>
      <c r="Q15870" s="4" t="s">
        <v>21</v>
      </c>
    </row>
    <row r="15871" spans="1:17" ht="22.5" x14ac:dyDescent="0.25">
      <c r="A15871" s="3">
        <v>4389</v>
      </c>
      <c r="B15871" s="1" t="s">
        <v>13734</v>
      </c>
      <c r="C15871" s="1" t="s">
        <v>15</v>
      </c>
      <c r="D15871" s="1" t="s">
        <v>71</v>
      </c>
      <c r="E15871" s="1">
        <v>47171089</v>
      </c>
      <c r="F15871" s="1" t="s">
        <v>13735</v>
      </c>
      <c r="G15871" s="1">
        <v>45812677</v>
      </c>
      <c r="H15871" s="1" t="s">
        <v>13736</v>
      </c>
      <c r="I15871" s="2">
        <v>45097</v>
      </c>
      <c r="J15871" s="15" t="str">
        <f>MID(Tabla1[[#This Row],[HORA]],1,5)</f>
        <v>20:59</v>
      </c>
      <c r="K15871" s="16">
        <f>IF(Tabla1[[#This Row],[FECHA]]=I15872,IF(J15872-J15871&gt;0,(J15872-J15871)*1440,0),0)</f>
        <v>0.99999999999999645</v>
      </c>
      <c r="L15871" s="14">
        <f>L15612-Datos!$C$8-2.24</f>
        <v>11.850000000000003</v>
      </c>
      <c r="M15871" s="13" t="s">
        <v>56318</v>
      </c>
      <c r="N15871" s="1" t="s">
        <v>13737</v>
      </c>
      <c r="O15871" s="1">
        <v>10</v>
      </c>
      <c r="P15871" s="1" t="s">
        <v>376</v>
      </c>
      <c r="Q15871" s="4" t="s">
        <v>21</v>
      </c>
    </row>
    <row r="15872" spans="1:17" ht="22.5" x14ac:dyDescent="0.25">
      <c r="A15872" s="3">
        <v>4390</v>
      </c>
      <c r="B15872" s="1" t="s">
        <v>13738</v>
      </c>
      <c r="C15872" s="1" t="s">
        <v>15</v>
      </c>
      <c r="D15872" s="1" t="s">
        <v>71</v>
      </c>
      <c r="E15872" s="1">
        <v>47171089</v>
      </c>
      <c r="F15872" s="1" t="s">
        <v>13735</v>
      </c>
      <c r="G15872" s="1">
        <v>75747038</v>
      </c>
      <c r="H15872" s="1" t="s">
        <v>13739</v>
      </c>
      <c r="I15872" s="2">
        <v>45097</v>
      </c>
      <c r="J15872" s="15" t="str">
        <f>MID(Tabla1[[#This Row],[HORA]],1,5)</f>
        <v>21:00</v>
      </c>
      <c r="K15872" s="16">
        <f>IF(Tabla1[[#This Row],[FECHA]]=I15873,IF(J15873-J15872&gt;0,(J15873-J15872)*1440,0),0)</f>
        <v>0</v>
      </c>
      <c r="L15872" s="14">
        <f>L15613-Datos!$C$8-2.24</f>
        <v>9.1900000000000031</v>
      </c>
      <c r="M15872" s="13" t="s">
        <v>56319</v>
      </c>
      <c r="N15872" s="1" t="s">
        <v>13740</v>
      </c>
      <c r="O15872" s="1">
        <v>10</v>
      </c>
      <c r="P15872" s="1" t="s">
        <v>376</v>
      </c>
      <c r="Q15872" s="4" t="s">
        <v>21</v>
      </c>
    </row>
    <row r="15873" spans="1:17" ht="22.5" x14ac:dyDescent="0.25">
      <c r="A15873" s="3">
        <v>11208</v>
      </c>
      <c r="B15873" s="1" t="s">
        <v>34777</v>
      </c>
      <c r="C15873" s="1" t="s">
        <v>15</v>
      </c>
      <c r="D15873" s="1" t="s">
        <v>40</v>
      </c>
      <c r="E15873" s="1">
        <v>16464066</v>
      </c>
      <c r="F15873" s="1" t="s">
        <v>33923</v>
      </c>
      <c r="G15873" s="1">
        <v>2245373</v>
      </c>
      <c r="H15873" s="1" t="s">
        <v>34778</v>
      </c>
      <c r="I15873" s="2">
        <v>45098</v>
      </c>
      <c r="J15873" s="15" t="str">
        <f>MID(Tabla1[[#This Row],[HORA]],1,5)</f>
        <v>06:22</v>
      </c>
      <c r="K15873" s="16">
        <f>IF(Tabla1[[#This Row],[FECHA]]=I15874,IF(J15874-J15873&gt;0,(J15874-J15873)*1440,0),0)</f>
        <v>10.999999999999961</v>
      </c>
      <c r="L15873" s="14">
        <f>L15614-Datos!$C$8-2.24</f>
        <v>10.920000000000003</v>
      </c>
      <c r="M15873" s="13" t="s">
        <v>492</v>
      </c>
      <c r="N15873" s="1" t="s">
        <v>34779</v>
      </c>
      <c r="O15873" s="1">
        <v>30</v>
      </c>
      <c r="P15873" s="1" t="s">
        <v>1141</v>
      </c>
      <c r="Q15873" s="4" t="s">
        <v>21</v>
      </c>
    </row>
    <row r="15874" spans="1:17" ht="22.5" x14ac:dyDescent="0.25">
      <c r="A15874" s="3">
        <v>11209</v>
      </c>
      <c r="B15874" s="1" t="s">
        <v>34780</v>
      </c>
      <c r="C15874" s="1" t="s">
        <v>15</v>
      </c>
      <c r="D15874" s="1" t="s">
        <v>77</v>
      </c>
      <c r="E15874" s="1">
        <v>17626896</v>
      </c>
      <c r="F15874" s="1" t="s">
        <v>34781</v>
      </c>
      <c r="G15874" s="1">
        <v>2245374</v>
      </c>
      <c r="H15874" s="1" t="s">
        <v>34782</v>
      </c>
      <c r="I15874" s="2">
        <v>45098</v>
      </c>
      <c r="J15874" s="15" t="str">
        <f>MID(Tabla1[[#This Row],[HORA]],1,5)</f>
        <v>06:33</v>
      </c>
      <c r="K15874" s="16">
        <f>IF(Tabla1[[#This Row],[FECHA]]=I15875,IF(J15875-J15874&gt;0,(J15875-J15874)*1440,0),0)</f>
        <v>0.99999999999999645</v>
      </c>
      <c r="L15874" s="14">
        <f>L15615-Datos!$C$8-2.24</f>
        <v>12.780000000000003</v>
      </c>
      <c r="M15874" s="13" t="s">
        <v>3105</v>
      </c>
      <c r="N15874" s="1" t="s">
        <v>34783</v>
      </c>
      <c r="O15874" s="1">
        <v>20</v>
      </c>
      <c r="P15874" s="1" t="s">
        <v>1141</v>
      </c>
      <c r="Q15874" s="4" t="s">
        <v>21</v>
      </c>
    </row>
    <row r="15875" spans="1:17" ht="22.5" x14ac:dyDescent="0.25">
      <c r="A15875" s="3">
        <v>11210</v>
      </c>
      <c r="B15875" s="1" t="s">
        <v>34784</v>
      </c>
      <c r="C15875" s="1" t="s">
        <v>15</v>
      </c>
      <c r="D15875" s="1" t="s">
        <v>77</v>
      </c>
      <c r="E15875" s="1">
        <v>80239425</v>
      </c>
      <c r="F15875" s="1" t="s">
        <v>4687</v>
      </c>
      <c r="G15875" s="1">
        <v>2245376</v>
      </c>
      <c r="H15875" s="1" t="s">
        <v>5583</v>
      </c>
      <c r="I15875" s="2">
        <v>45098</v>
      </c>
      <c r="J15875" s="15" t="str">
        <f>MID(Tabla1[[#This Row],[HORA]],1,5)</f>
        <v>06:34</v>
      </c>
      <c r="K15875" s="16">
        <f>IF(Tabla1[[#This Row],[FECHA]]=I15876,IF(J15876-J15875&gt;0,(J15876-J15875)*1440,0),0)</f>
        <v>26.000000000000068</v>
      </c>
      <c r="L15875" s="14">
        <f>L15616-Datos!$C$8-2.24</f>
        <v>10.080000000000002</v>
      </c>
      <c r="M15875" s="13" t="s">
        <v>157</v>
      </c>
      <c r="N15875" s="1" t="s">
        <v>12245</v>
      </c>
      <c r="O15875" s="1">
        <v>20</v>
      </c>
      <c r="P15875" s="1" t="s">
        <v>1141</v>
      </c>
      <c r="Q15875" s="4" t="s">
        <v>21</v>
      </c>
    </row>
    <row r="15876" spans="1:17" ht="22.5" x14ac:dyDescent="0.25">
      <c r="A15876" s="3">
        <v>11211</v>
      </c>
      <c r="B15876" s="1" t="s">
        <v>34785</v>
      </c>
      <c r="C15876" s="1" t="s">
        <v>15</v>
      </c>
      <c r="D15876" s="1" t="s">
        <v>23</v>
      </c>
      <c r="E15876" s="1">
        <v>41790053</v>
      </c>
      <c r="F15876" s="1" t="s">
        <v>34786</v>
      </c>
      <c r="G15876" s="1">
        <v>44099847</v>
      </c>
      <c r="H15876" s="1" t="s">
        <v>34787</v>
      </c>
      <c r="I15876" s="2">
        <v>45098</v>
      </c>
      <c r="J15876" s="15" t="str">
        <f>MID(Tabla1[[#This Row],[HORA]],1,5)</f>
        <v>07:00</v>
      </c>
      <c r="K15876" s="16">
        <f>IF(Tabla1[[#This Row],[FECHA]]=I15877,IF(J15877-J15876&gt;0,(J15877-J15876)*1440,0),0)</f>
        <v>8.999999999999968</v>
      </c>
      <c r="L15876" s="14">
        <f>L15617-Datos!$C$8-2.24</f>
        <v>10.740000000000002</v>
      </c>
      <c r="M15876" s="13" t="s">
        <v>10191</v>
      </c>
      <c r="N15876" s="1" t="s">
        <v>12268</v>
      </c>
      <c r="O15876" s="1">
        <v>10</v>
      </c>
      <c r="P15876" s="1" t="s">
        <v>1141</v>
      </c>
      <c r="Q15876" s="4" t="s">
        <v>21</v>
      </c>
    </row>
    <row r="15877" spans="1:17" ht="22.5" x14ac:dyDescent="0.25">
      <c r="A15877" s="3">
        <v>11212</v>
      </c>
      <c r="B15877" s="1" t="s">
        <v>34788</v>
      </c>
      <c r="C15877" s="1" t="s">
        <v>15</v>
      </c>
      <c r="D15877" s="1" t="s">
        <v>40</v>
      </c>
      <c r="E15877" s="1">
        <v>48270738</v>
      </c>
      <c r="F15877" s="1" t="s">
        <v>34789</v>
      </c>
      <c r="G15877" s="1">
        <v>18888888</v>
      </c>
      <c r="H15877" s="1" t="s">
        <v>12538</v>
      </c>
      <c r="I15877" s="2">
        <v>45098</v>
      </c>
      <c r="J15877" s="15" t="str">
        <f>MID(Tabla1[[#This Row],[HORA]],1,5)</f>
        <v>07:09</v>
      </c>
      <c r="K15877" s="16">
        <f>IF(Tabla1[[#This Row],[FECHA]]=I15878,IF(J15878-J15877&gt;0,(J15878-J15877)*1440,0),0)</f>
        <v>3.9999999999999858</v>
      </c>
      <c r="L15877" s="14">
        <f>L15618-Datos!$C$8-2.24</f>
        <v>10.680000000000001</v>
      </c>
      <c r="M15877" s="13" t="s">
        <v>117</v>
      </c>
      <c r="N15877" s="1" t="s">
        <v>13330</v>
      </c>
      <c r="O15877" s="1">
        <v>10</v>
      </c>
      <c r="P15877" s="1" t="s">
        <v>1141</v>
      </c>
      <c r="Q15877" s="4" t="s">
        <v>21</v>
      </c>
    </row>
    <row r="15878" spans="1:17" ht="22.5" x14ac:dyDescent="0.25">
      <c r="A15878" s="3">
        <v>4484</v>
      </c>
      <c r="B15878" s="1" t="s">
        <v>14019</v>
      </c>
      <c r="C15878" s="1" t="s">
        <v>15</v>
      </c>
      <c r="D15878" s="1" t="s">
        <v>33</v>
      </c>
      <c r="E15878" s="1">
        <v>16721277</v>
      </c>
      <c r="F15878" s="1" t="s">
        <v>14020</v>
      </c>
      <c r="G15878" s="1">
        <v>16721277</v>
      </c>
      <c r="H15878" s="1" t="s">
        <v>14020</v>
      </c>
      <c r="I15878" s="2">
        <v>45098</v>
      </c>
      <c r="J15878" s="15" t="str">
        <f>MID(Tabla1[[#This Row],[HORA]],1,5)</f>
        <v>07:13</v>
      </c>
      <c r="K15878" s="16">
        <f>IF(Tabla1[[#This Row],[FECHA]]=I15879,IF(J15879-J15878&gt;0,(J15879-J15878)*1440,0),0)</f>
        <v>0.99999999999999645</v>
      </c>
      <c r="L15878" s="14">
        <f>L15619-Datos!$C$8-2.24</f>
        <v>8.7800000000000029</v>
      </c>
      <c r="M15878" s="13" t="s">
        <v>3124</v>
      </c>
      <c r="N15878" s="1" t="s">
        <v>14021</v>
      </c>
      <c r="O15878" s="1">
        <v>90</v>
      </c>
      <c r="P15878" s="1" t="s">
        <v>27</v>
      </c>
      <c r="Q15878" s="4" t="s">
        <v>21</v>
      </c>
    </row>
    <row r="15879" spans="1:17" ht="22.5" x14ac:dyDescent="0.25">
      <c r="A15879" s="3">
        <v>11213</v>
      </c>
      <c r="B15879" s="1" t="s">
        <v>34790</v>
      </c>
      <c r="C15879" s="1" t="s">
        <v>15</v>
      </c>
      <c r="D15879" s="1" t="s">
        <v>71</v>
      </c>
      <c r="E15879" s="1">
        <v>43274871</v>
      </c>
      <c r="F15879" s="1" t="s">
        <v>34791</v>
      </c>
      <c r="G15879" s="1">
        <v>2245381</v>
      </c>
      <c r="H15879" s="1" t="s">
        <v>34792</v>
      </c>
      <c r="I15879" s="2">
        <v>45098</v>
      </c>
      <c r="J15879" s="15" t="str">
        <f>MID(Tabla1[[#This Row],[HORA]],1,5)</f>
        <v>07:14</v>
      </c>
      <c r="K15879" s="16">
        <f>IF(Tabla1[[#This Row],[FECHA]]=I15880,IF(J15880-J15879&gt;0,(J15880-J15879)*1440,0),0)</f>
        <v>17.000000000000021</v>
      </c>
      <c r="L15879" s="14">
        <f>L15620-Datos!$C$8-2.24</f>
        <v>9.7900000000000027</v>
      </c>
      <c r="M15879" s="13" t="s">
        <v>3858</v>
      </c>
      <c r="N15879" s="1" t="s">
        <v>34793</v>
      </c>
      <c r="O15879" s="1">
        <v>13</v>
      </c>
      <c r="P15879" s="1" t="s">
        <v>1141</v>
      </c>
      <c r="Q15879" s="4" t="s">
        <v>21</v>
      </c>
    </row>
    <row r="15880" spans="1:17" ht="22.5" x14ac:dyDescent="0.25">
      <c r="A15880" s="3">
        <v>17845</v>
      </c>
      <c r="B15880" s="1" t="s">
        <v>53502</v>
      </c>
      <c r="C15880" s="1" t="s">
        <v>15</v>
      </c>
      <c r="D15880" s="1" t="s">
        <v>40</v>
      </c>
      <c r="E15880" s="1">
        <v>20516722755</v>
      </c>
      <c r="F15880" s="1" t="s">
        <v>53503</v>
      </c>
      <c r="G15880" s="1">
        <v>72953610</v>
      </c>
      <c r="H15880" s="1" t="s">
        <v>53504</v>
      </c>
      <c r="I15880" s="2">
        <v>45098</v>
      </c>
      <c r="J15880" s="15" t="str">
        <f>MID(Tabla1[[#This Row],[HORA]],1,5)</f>
        <v>07:31</v>
      </c>
      <c r="K15880" s="16">
        <f>IF(Tabla1[[#This Row],[FECHA]]=I15881,IF(J15881-J15880&gt;0,(J15881-J15880)*1440,0),0)</f>
        <v>0.99999999999999645</v>
      </c>
      <c r="L15880" s="14">
        <f>L15621-Datos!$C$8-2.24</f>
        <v>11.160000000000002</v>
      </c>
      <c r="M15880" s="13" t="s">
        <v>2448</v>
      </c>
      <c r="N15880" s="1" t="s">
        <v>1715</v>
      </c>
      <c r="O15880" s="1">
        <v>10</v>
      </c>
      <c r="P15880" s="1" t="s">
        <v>1141</v>
      </c>
      <c r="Q15880" s="4" t="s">
        <v>21</v>
      </c>
    </row>
    <row r="15881" spans="1:17" ht="22.5" x14ac:dyDescent="0.25">
      <c r="A15881" s="3">
        <v>11214</v>
      </c>
      <c r="B15881" s="1" t="s">
        <v>34794</v>
      </c>
      <c r="C15881" s="1" t="s">
        <v>15</v>
      </c>
      <c r="D15881" s="1" t="s">
        <v>33</v>
      </c>
      <c r="E15881" s="1">
        <v>74296322</v>
      </c>
      <c r="F15881" s="1" t="s">
        <v>34795</v>
      </c>
      <c r="G15881" s="1">
        <v>18888888</v>
      </c>
      <c r="H15881" s="1" t="s">
        <v>12538</v>
      </c>
      <c r="I15881" s="2">
        <v>45098</v>
      </c>
      <c r="J15881" s="15" t="str">
        <f>MID(Tabla1[[#This Row],[HORA]],1,5)</f>
        <v>07:32</v>
      </c>
      <c r="K15881" s="16">
        <f>IF(Tabla1[[#This Row],[FECHA]]=I15882,IF(J15882-J15881&gt;0,(J15882-J15881)*1440,0),0)</f>
        <v>3.9999999999999858</v>
      </c>
      <c r="L15881" s="14">
        <f>L15622-Datos!$C$8-2.24</f>
        <v>10.910000000000002</v>
      </c>
      <c r="M15881" s="13" t="s">
        <v>10464</v>
      </c>
      <c r="N15881" s="1" t="s">
        <v>1715</v>
      </c>
      <c r="O15881" s="1">
        <v>15</v>
      </c>
      <c r="P15881" s="1" t="s">
        <v>1141</v>
      </c>
      <c r="Q15881" s="4" t="s">
        <v>21</v>
      </c>
    </row>
    <row r="15882" spans="1:17" ht="22.5" x14ac:dyDescent="0.25">
      <c r="A15882" s="3">
        <v>11215</v>
      </c>
      <c r="B15882" s="1" t="s">
        <v>34796</v>
      </c>
      <c r="C15882" s="1" t="s">
        <v>15</v>
      </c>
      <c r="D15882" s="1" t="s">
        <v>33</v>
      </c>
      <c r="E15882" s="1">
        <v>43887277</v>
      </c>
      <c r="F15882" s="1" t="s">
        <v>34797</v>
      </c>
      <c r="G15882" s="1">
        <v>2245386</v>
      </c>
      <c r="H15882" s="1" t="s">
        <v>34798</v>
      </c>
      <c r="I15882" s="2">
        <v>45098</v>
      </c>
      <c r="J15882" s="15" t="str">
        <f>MID(Tabla1[[#This Row],[HORA]],1,5)</f>
        <v>07:36</v>
      </c>
      <c r="K15882" s="16">
        <f>IF(Tabla1[[#This Row],[FECHA]]=I15883,IF(J15883-J15882&gt;0,(J15883-J15882)*1440,0),0)</f>
        <v>8.0000000000000515</v>
      </c>
      <c r="L15882" s="14">
        <f>L15623-Datos!$C$8-2.24</f>
        <v>11.850000000000003</v>
      </c>
      <c r="M15882" s="13" t="s">
        <v>216</v>
      </c>
      <c r="N15882" s="1" t="s">
        <v>34799</v>
      </c>
      <c r="O15882" s="1">
        <v>10</v>
      </c>
      <c r="P15882" s="1" t="s">
        <v>1141</v>
      </c>
      <c r="Q15882" s="4" t="s">
        <v>21</v>
      </c>
    </row>
    <row r="15883" spans="1:17" ht="22.5" x14ac:dyDescent="0.25">
      <c r="A15883" s="3">
        <v>4485</v>
      </c>
      <c r="B15883" s="1" t="s">
        <v>14022</v>
      </c>
      <c r="C15883" s="1" t="s">
        <v>15</v>
      </c>
      <c r="D15883" s="1" t="s">
        <v>40</v>
      </c>
      <c r="E15883" s="1">
        <v>40015882</v>
      </c>
      <c r="F15883" s="1" t="s">
        <v>3854</v>
      </c>
      <c r="G15883" s="1">
        <v>40015882</v>
      </c>
      <c r="H15883" s="1" t="s">
        <v>3854</v>
      </c>
      <c r="I15883" s="2">
        <v>45098</v>
      </c>
      <c r="J15883" s="15" t="str">
        <f>MID(Tabla1[[#This Row],[HORA]],1,5)</f>
        <v>07:44</v>
      </c>
      <c r="K15883" s="16">
        <f>IF(Tabla1[[#This Row],[FECHA]]=I15884,IF(J15884-J15883&gt;0,(J15884-J15883)*1440,0),0)</f>
        <v>8.999999999999968</v>
      </c>
      <c r="L15883" s="14">
        <f>L15624-Datos!$C$8-2.24</f>
        <v>9.0000000000000018</v>
      </c>
      <c r="M15883" s="13" t="s">
        <v>6955</v>
      </c>
      <c r="N15883" s="1" t="s">
        <v>10526</v>
      </c>
      <c r="O15883" s="1">
        <v>20</v>
      </c>
      <c r="P15883" s="1" t="s">
        <v>27</v>
      </c>
      <c r="Q15883" s="4" t="s">
        <v>21</v>
      </c>
    </row>
    <row r="15884" spans="1:17" ht="22.5" x14ac:dyDescent="0.25">
      <c r="A15884" s="3">
        <v>11216</v>
      </c>
      <c r="B15884" s="1" t="s">
        <v>34800</v>
      </c>
      <c r="C15884" s="1" t="s">
        <v>15</v>
      </c>
      <c r="D15884" s="1" t="s">
        <v>33</v>
      </c>
      <c r="E15884" s="1">
        <v>16521345</v>
      </c>
      <c r="F15884" s="1" t="s">
        <v>34801</v>
      </c>
      <c r="G15884" s="1">
        <v>70970960</v>
      </c>
      <c r="H15884" s="1" t="s">
        <v>34802</v>
      </c>
      <c r="I15884" s="2">
        <v>45098</v>
      </c>
      <c r="J15884" s="15" t="str">
        <f>MID(Tabla1[[#This Row],[HORA]],1,5)</f>
        <v>07:53</v>
      </c>
      <c r="K15884" s="16">
        <f>IF(Tabla1[[#This Row],[FECHA]]=I15885,IF(J15885-J15884&gt;0,(J15885-J15884)*1440,0),0)</f>
        <v>4.9999999999999822</v>
      </c>
      <c r="L15884" s="14">
        <f>L15625-Datos!$C$8-2.24</f>
        <v>9.7800000000000029</v>
      </c>
      <c r="M15884" s="13" t="s">
        <v>7705</v>
      </c>
      <c r="N15884" s="1" t="s">
        <v>34803</v>
      </c>
      <c r="O15884" s="1">
        <v>15</v>
      </c>
      <c r="P15884" s="1" t="s">
        <v>1141</v>
      </c>
      <c r="Q15884" s="4" t="s">
        <v>21</v>
      </c>
    </row>
    <row r="15885" spans="1:17" ht="22.5" x14ac:dyDescent="0.25">
      <c r="A15885" s="3">
        <v>11217</v>
      </c>
      <c r="B15885" s="1" t="s">
        <v>34804</v>
      </c>
      <c r="C15885" s="1" t="s">
        <v>15</v>
      </c>
      <c r="D15885" s="1" t="s">
        <v>82</v>
      </c>
      <c r="E15885" s="1">
        <v>16585624</v>
      </c>
      <c r="F15885" s="1" t="s">
        <v>34805</v>
      </c>
      <c r="G15885" s="1">
        <v>44277256</v>
      </c>
      <c r="H15885" s="1" t="s">
        <v>5936</v>
      </c>
      <c r="I15885" s="2">
        <v>45098</v>
      </c>
      <c r="J15885" s="15" t="str">
        <f>MID(Tabla1[[#This Row],[HORA]],1,5)</f>
        <v>07:58</v>
      </c>
      <c r="K15885" s="16">
        <f>IF(Tabla1[[#This Row],[FECHA]]=I15886,IF(J15886-J15885&gt;0,(J15886-J15885)*1440,0),0)</f>
        <v>0</v>
      </c>
      <c r="L15885" s="14">
        <f>L15626-Datos!$C$8-2.24</f>
        <v>12.150000000000004</v>
      </c>
      <c r="M15885" s="13" t="s">
        <v>2463</v>
      </c>
      <c r="N15885" s="1" t="s">
        <v>34806</v>
      </c>
      <c r="O15885" s="1">
        <v>25</v>
      </c>
      <c r="P15885" s="1" t="s">
        <v>1141</v>
      </c>
      <c r="Q15885" s="4" t="s">
        <v>21</v>
      </c>
    </row>
    <row r="15886" spans="1:17" ht="22.5" x14ac:dyDescent="0.25">
      <c r="A15886" s="3">
        <v>11218</v>
      </c>
      <c r="B15886" s="1" t="s">
        <v>34804</v>
      </c>
      <c r="C15886" s="1" t="s">
        <v>15</v>
      </c>
      <c r="D15886" s="1" t="s">
        <v>82</v>
      </c>
      <c r="E15886" s="1">
        <v>16585624</v>
      </c>
      <c r="F15886" s="1" t="s">
        <v>34805</v>
      </c>
      <c r="G15886" s="1">
        <v>44277256</v>
      </c>
      <c r="H15886" s="1" t="s">
        <v>5936</v>
      </c>
      <c r="I15886" s="2">
        <v>45098</v>
      </c>
      <c r="J15886" s="15" t="str">
        <f>MID(Tabla1[[#This Row],[HORA]],1,5)</f>
        <v>07:58</v>
      </c>
      <c r="K15886" s="16">
        <f>IF(Tabla1[[#This Row],[FECHA]]=I15887,IF(J15887-J15886&gt;0,(J15887-J15886)*1440,0),0)</f>
        <v>5.0000000000000622</v>
      </c>
      <c r="L15886" s="14">
        <f>L15627-Datos!$C$8-2.24</f>
        <v>10.840000000000002</v>
      </c>
      <c r="M15886" s="13" t="s">
        <v>2463</v>
      </c>
      <c r="N15886" s="1" t="s">
        <v>34807</v>
      </c>
      <c r="O15886" s="1">
        <v>25</v>
      </c>
      <c r="P15886" s="1" t="s">
        <v>1141</v>
      </c>
      <c r="Q15886" s="4" t="s">
        <v>21</v>
      </c>
    </row>
    <row r="15887" spans="1:17" ht="22.5" x14ac:dyDescent="0.25">
      <c r="A15887" s="3">
        <v>11219</v>
      </c>
      <c r="B15887" s="1" t="s">
        <v>34808</v>
      </c>
      <c r="C15887" s="1" t="s">
        <v>15</v>
      </c>
      <c r="D15887" s="1" t="s">
        <v>40</v>
      </c>
      <c r="E15887" s="1">
        <v>41436510</v>
      </c>
      <c r="F15887" s="1" t="s">
        <v>34809</v>
      </c>
      <c r="G15887" s="1">
        <v>2245390</v>
      </c>
      <c r="H15887" s="1" t="s">
        <v>34810</v>
      </c>
      <c r="I15887" s="2">
        <v>45098</v>
      </c>
      <c r="J15887" s="15" t="str">
        <f>MID(Tabla1[[#This Row],[HORA]],1,5)</f>
        <v>08:03</v>
      </c>
      <c r="K15887" s="16">
        <f>IF(Tabla1[[#This Row],[FECHA]]=I15888,IF(J15888-J15887&gt;0,(J15888-J15887)*1440,0),0)</f>
        <v>8.9999999999998881</v>
      </c>
      <c r="L15887" s="14">
        <f>L15628-Datos!$C$8-2.24</f>
        <v>9.4400000000000031</v>
      </c>
      <c r="M15887" s="13" t="s">
        <v>2467</v>
      </c>
      <c r="N15887" s="1" t="s">
        <v>12268</v>
      </c>
      <c r="O15887" s="1">
        <v>10</v>
      </c>
      <c r="P15887" s="1" t="s">
        <v>1141</v>
      </c>
      <c r="Q15887" s="4" t="s">
        <v>21</v>
      </c>
    </row>
    <row r="15888" spans="1:17" ht="22.5" x14ac:dyDescent="0.25">
      <c r="A15888" s="3">
        <v>11220</v>
      </c>
      <c r="B15888" s="1" t="s">
        <v>34811</v>
      </c>
      <c r="C15888" s="1" t="s">
        <v>15</v>
      </c>
      <c r="D15888" s="1" t="s">
        <v>82</v>
      </c>
      <c r="E15888" s="1">
        <v>42165427</v>
      </c>
      <c r="F15888" s="1" t="s">
        <v>34812</v>
      </c>
      <c r="G15888" s="1">
        <v>18888888</v>
      </c>
      <c r="H15888" s="1" t="s">
        <v>12538</v>
      </c>
      <c r="I15888" s="2">
        <v>45098</v>
      </c>
      <c r="J15888" s="15" t="str">
        <f>MID(Tabla1[[#This Row],[HORA]],1,5)</f>
        <v>08:12</v>
      </c>
      <c r="K15888" s="16">
        <f>IF(Tabla1[[#This Row],[FECHA]]=I15889,IF(J15889-J15888&gt;0,(J15889-J15888)*1440,0),0)</f>
        <v>7.0000000000000551</v>
      </c>
      <c r="L15888" s="14">
        <f>L15629-Datos!$C$8-2.24</f>
        <v>7.1800000000000015</v>
      </c>
      <c r="M15888" s="13" t="s">
        <v>5599</v>
      </c>
      <c r="N15888" s="1" t="s">
        <v>1715</v>
      </c>
      <c r="O15888" s="1">
        <v>10</v>
      </c>
      <c r="P15888" s="1" t="s">
        <v>1141</v>
      </c>
      <c r="Q15888" s="4" t="s">
        <v>21</v>
      </c>
    </row>
    <row r="15889" spans="1:17" ht="22.5" x14ac:dyDescent="0.25">
      <c r="A15889" s="3">
        <v>554</v>
      </c>
      <c r="B15889" s="1" t="s">
        <v>1224</v>
      </c>
      <c r="C15889" s="1" t="s">
        <v>15</v>
      </c>
      <c r="D15889" s="1" t="s">
        <v>61</v>
      </c>
      <c r="E15889" s="1">
        <v>16665475</v>
      </c>
      <c r="F15889" s="1" t="s">
        <v>126</v>
      </c>
      <c r="G15889" s="1">
        <v>2245392</v>
      </c>
      <c r="H15889" s="1" t="s">
        <v>397</v>
      </c>
      <c r="I15889" s="2">
        <v>45098</v>
      </c>
      <c r="J15889" s="15" t="str">
        <f>MID(Tabla1[[#This Row],[HORA]],1,5)</f>
        <v>08:19</v>
      </c>
      <c r="K15889" s="16">
        <f>IF(Tabla1[[#This Row],[FECHA]]=I15890,IF(J15890-J15889&gt;0,(J15890-J15889)*1440,0),0)</f>
        <v>3.0000000000000693</v>
      </c>
      <c r="L15889" s="14">
        <f>L15630-Datos!$C$8-2.24</f>
        <v>9.7000000000000011</v>
      </c>
      <c r="M15889" s="13" t="s">
        <v>1225</v>
      </c>
      <c r="N15889" s="1" t="s">
        <v>1226</v>
      </c>
      <c r="O15889" s="1">
        <v>0</v>
      </c>
      <c r="P15889" s="1" t="s">
        <v>1141</v>
      </c>
      <c r="Q15889" s="4" t="s">
        <v>21</v>
      </c>
    </row>
    <row r="15890" spans="1:17" ht="22.5" x14ac:dyDescent="0.25">
      <c r="A15890" s="3">
        <v>4486</v>
      </c>
      <c r="B15890" s="1" t="s">
        <v>14023</v>
      </c>
      <c r="C15890" s="1" t="s">
        <v>15</v>
      </c>
      <c r="D15890" s="1" t="s">
        <v>71</v>
      </c>
      <c r="E15890" s="1">
        <v>16672977</v>
      </c>
      <c r="F15890" s="1" t="s">
        <v>12716</v>
      </c>
      <c r="G15890" s="1">
        <v>2245393</v>
      </c>
      <c r="H15890" s="1" t="s">
        <v>5620</v>
      </c>
      <c r="I15890" s="2">
        <v>45098</v>
      </c>
      <c r="J15890" s="15" t="str">
        <f>MID(Tabla1[[#This Row],[HORA]],1,5)</f>
        <v>08:22</v>
      </c>
      <c r="K15890" s="16">
        <f>IF(Tabla1[[#This Row],[FECHA]]=I15891,IF(J15891-J15890&gt;0,(J15891-J15890)*1440,0),0)</f>
        <v>3.9999999999999858</v>
      </c>
      <c r="L15890" s="14">
        <f>L15631-Datos!$C$8-2.24</f>
        <v>8.7300000000000022</v>
      </c>
      <c r="M15890" s="13" t="s">
        <v>209</v>
      </c>
      <c r="N15890" s="1" t="s">
        <v>14024</v>
      </c>
      <c r="O15890" s="1">
        <v>30</v>
      </c>
      <c r="P15890" s="1" t="s">
        <v>27</v>
      </c>
      <c r="Q15890" s="4" t="s">
        <v>21</v>
      </c>
    </row>
    <row r="15891" spans="1:17" ht="22.5" x14ac:dyDescent="0.25">
      <c r="A15891" s="3">
        <v>11221</v>
      </c>
      <c r="B15891" s="1" t="s">
        <v>34813</v>
      </c>
      <c r="C15891" s="1" t="s">
        <v>15</v>
      </c>
      <c r="D15891" s="1" t="s">
        <v>40</v>
      </c>
      <c r="E15891" s="1">
        <v>40927871</v>
      </c>
      <c r="F15891" s="1" t="s">
        <v>34814</v>
      </c>
      <c r="G15891" s="1">
        <v>2245394</v>
      </c>
      <c r="H15891" s="1" t="s">
        <v>34815</v>
      </c>
      <c r="I15891" s="2">
        <v>45098</v>
      </c>
      <c r="J15891" s="15" t="str">
        <f>MID(Tabla1[[#This Row],[HORA]],1,5)</f>
        <v>08:26</v>
      </c>
      <c r="K15891" s="16">
        <f>IF(Tabla1[[#This Row],[FECHA]]=I15892,IF(J15892-J15891&gt;0,(J15892-J15891)*1440,0),0)</f>
        <v>5.9999999999999787</v>
      </c>
      <c r="L15891" s="14">
        <f>L15632-Datos!$C$8-2.24</f>
        <v>13.619000000000002</v>
      </c>
      <c r="M15891" s="13" t="s">
        <v>7269</v>
      </c>
      <c r="N15891" s="1" t="s">
        <v>34816</v>
      </c>
      <c r="O15891" s="1">
        <v>20</v>
      </c>
      <c r="P15891" s="1" t="s">
        <v>1141</v>
      </c>
      <c r="Q15891" s="4" t="s">
        <v>21</v>
      </c>
    </row>
    <row r="15892" spans="1:17" ht="22.5" x14ac:dyDescent="0.25">
      <c r="A15892" s="3">
        <v>16510</v>
      </c>
      <c r="B15892" s="1" t="s">
        <v>50063</v>
      </c>
      <c r="C15892" s="1" t="s">
        <v>15</v>
      </c>
      <c r="D15892" s="1" t="s">
        <v>40</v>
      </c>
      <c r="E15892" s="1">
        <v>10166541757</v>
      </c>
      <c r="F15892" s="1" t="s">
        <v>50064</v>
      </c>
      <c r="G15892" s="1">
        <v>74370226</v>
      </c>
      <c r="H15892" s="1" t="s">
        <v>50065</v>
      </c>
      <c r="I15892" s="2">
        <v>45098</v>
      </c>
      <c r="J15892" s="15" t="str">
        <f>MID(Tabla1[[#This Row],[HORA]],1,5)</f>
        <v>08:32</v>
      </c>
      <c r="K15892" s="16">
        <f>IF(Tabla1[[#This Row],[FECHA]]=I15893,IF(J15893-J15892&gt;0,(J15893-J15892)*1440,0),0)</f>
        <v>3.9999999999999858</v>
      </c>
      <c r="L15892" s="14">
        <f>L15633-Datos!$C$8-2.24</f>
        <v>13.487600000000002</v>
      </c>
      <c r="M15892" s="13" t="s">
        <v>10211</v>
      </c>
      <c r="N15892" s="1" t="s">
        <v>10985</v>
      </c>
      <c r="O15892" s="1">
        <v>30</v>
      </c>
      <c r="P15892" s="1" t="s">
        <v>27</v>
      </c>
      <c r="Q15892" s="4" t="s">
        <v>21</v>
      </c>
    </row>
    <row r="15893" spans="1:17" ht="22.5" x14ac:dyDescent="0.25">
      <c r="A15893" s="3">
        <v>4487</v>
      </c>
      <c r="B15893" s="1" t="s">
        <v>14025</v>
      </c>
      <c r="C15893" s="1" t="s">
        <v>15</v>
      </c>
      <c r="D15893" s="1" t="s">
        <v>40</v>
      </c>
      <c r="E15893" s="1">
        <v>3358884</v>
      </c>
      <c r="F15893" s="1" t="s">
        <v>14026</v>
      </c>
      <c r="G15893" s="1">
        <v>73537836</v>
      </c>
      <c r="H15893" s="1" t="s">
        <v>14027</v>
      </c>
      <c r="I15893" s="2">
        <v>45098</v>
      </c>
      <c r="J15893" s="15" t="str">
        <f>MID(Tabla1[[#This Row],[HORA]],1,5)</f>
        <v>08:36</v>
      </c>
      <c r="K15893" s="16">
        <f>IF(Tabla1[[#This Row],[FECHA]]=I15894,IF(J15894-J15893&gt;0,(J15894-J15893)*1440,0),0)</f>
        <v>7.9999999999999716</v>
      </c>
      <c r="L15893" s="14">
        <f>L15634-Datos!$C$8-2.24</f>
        <v>9.3266000000000027</v>
      </c>
      <c r="M15893" s="13" t="s">
        <v>1342</v>
      </c>
      <c r="N15893" s="1" t="s">
        <v>9198</v>
      </c>
      <c r="O15893" s="1">
        <v>20</v>
      </c>
      <c r="P15893" s="1" t="s">
        <v>27</v>
      </c>
      <c r="Q15893" s="4" t="s">
        <v>21</v>
      </c>
    </row>
    <row r="15894" spans="1:17" ht="22.5" x14ac:dyDescent="0.25">
      <c r="A15894" s="3">
        <v>11222</v>
      </c>
      <c r="B15894" s="1" t="s">
        <v>34817</v>
      </c>
      <c r="C15894" s="1" t="s">
        <v>15</v>
      </c>
      <c r="D15894" s="1" t="s">
        <v>33</v>
      </c>
      <c r="E15894" s="1">
        <v>47528115</v>
      </c>
      <c r="F15894" s="1" t="s">
        <v>34818</v>
      </c>
      <c r="G15894" s="1">
        <v>3672136</v>
      </c>
      <c r="H15894" s="1" t="s">
        <v>2066</v>
      </c>
      <c r="I15894" s="2">
        <v>45098</v>
      </c>
      <c r="J15894" s="15" t="str">
        <f>MID(Tabla1[[#This Row],[HORA]],1,5)</f>
        <v>08:44</v>
      </c>
      <c r="K15894" s="16">
        <f>IF(Tabla1[[#This Row],[FECHA]]=I15895,IF(J15895-J15894&gt;0,(J15895-J15894)*1440,0),0)</f>
        <v>2.9999999999999893</v>
      </c>
      <c r="L15894" s="14">
        <f>L15635-Datos!$C$8-2.24</f>
        <v>11.538500000000001</v>
      </c>
      <c r="M15894" s="13" t="s">
        <v>283</v>
      </c>
      <c r="N15894" s="1" t="s">
        <v>34819</v>
      </c>
      <c r="O15894" s="1">
        <v>20</v>
      </c>
      <c r="P15894" s="1" t="s">
        <v>1141</v>
      </c>
      <c r="Q15894" s="4" t="s">
        <v>21</v>
      </c>
    </row>
    <row r="15895" spans="1:17" ht="22.5" x14ac:dyDescent="0.25">
      <c r="A15895" s="3">
        <v>11223</v>
      </c>
      <c r="B15895" s="1" t="s">
        <v>34820</v>
      </c>
      <c r="C15895" s="1" t="s">
        <v>15</v>
      </c>
      <c r="D15895" s="1" t="s">
        <v>40</v>
      </c>
      <c r="E15895" s="1">
        <v>45440333</v>
      </c>
      <c r="F15895" s="1" t="s">
        <v>34821</v>
      </c>
      <c r="G15895" s="1">
        <v>2245396</v>
      </c>
      <c r="H15895" s="1" t="s">
        <v>34822</v>
      </c>
      <c r="I15895" s="2">
        <v>45098</v>
      </c>
      <c r="J15895" s="15" t="str">
        <f>MID(Tabla1[[#This Row],[HORA]],1,5)</f>
        <v>08:47</v>
      </c>
      <c r="K15895" s="16">
        <f>IF(Tabla1[[#This Row],[FECHA]]=I15896,IF(J15896-J15895&gt;0,(J15896-J15895)*1440,0),0)</f>
        <v>1.9999999999999929</v>
      </c>
      <c r="L15895" s="14">
        <f>L15636-Datos!$C$8-2.24</f>
        <v>14.5388</v>
      </c>
      <c r="M15895" s="13" t="s">
        <v>4210</v>
      </c>
      <c r="N15895" s="1" t="s">
        <v>34823</v>
      </c>
      <c r="O15895" s="1">
        <v>12</v>
      </c>
      <c r="P15895" s="1" t="s">
        <v>1141</v>
      </c>
      <c r="Q15895" s="4" t="s">
        <v>21</v>
      </c>
    </row>
    <row r="15896" spans="1:17" ht="22.5" x14ac:dyDescent="0.25">
      <c r="A15896" s="3">
        <v>11224</v>
      </c>
      <c r="B15896" s="1" t="s">
        <v>34824</v>
      </c>
      <c r="C15896" s="1" t="s">
        <v>15</v>
      </c>
      <c r="D15896" s="1" t="s">
        <v>40</v>
      </c>
      <c r="E15896" s="1">
        <v>17542968</v>
      </c>
      <c r="F15896" s="1" t="s">
        <v>1728</v>
      </c>
      <c r="G15896" s="1">
        <v>2245397</v>
      </c>
      <c r="H15896" s="1" t="s">
        <v>1729</v>
      </c>
      <c r="I15896" s="2">
        <v>45098</v>
      </c>
      <c r="J15896" s="15" t="str">
        <f>MID(Tabla1[[#This Row],[HORA]],1,5)</f>
        <v>08:49</v>
      </c>
      <c r="K15896" s="16">
        <f>IF(Tabla1[[#This Row],[FECHA]]=I15897,IF(J15897-J15896&gt;0,(J15897-J15896)*1440,0),0)</f>
        <v>3.9999999999999858</v>
      </c>
      <c r="L15896" s="14">
        <f>L15637-Datos!$C$8-2.24</f>
        <v>13.991300000000001</v>
      </c>
      <c r="M15896" s="13" t="s">
        <v>546</v>
      </c>
      <c r="N15896" s="1" t="s">
        <v>34825</v>
      </c>
      <c r="O15896" s="1">
        <v>30</v>
      </c>
      <c r="P15896" s="1" t="s">
        <v>1141</v>
      </c>
      <c r="Q15896" s="4" t="s">
        <v>21</v>
      </c>
    </row>
    <row r="15897" spans="1:17" ht="22.5" x14ac:dyDescent="0.25">
      <c r="A15897" s="3">
        <v>4488</v>
      </c>
      <c r="B15897" s="1" t="s">
        <v>14028</v>
      </c>
      <c r="C15897" s="1" t="s">
        <v>15</v>
      </c>
      <c r="D15897" s="1" t="s">
        <v>40</v>
      </c>
      <c r="E15897" s="1">
        <v>16719445</v>
      </c>
      <c r="F15897" s="1" t="s">
        <v>6277</v>
      </c>
      <c r="G15897" s="1">
        <v>2245398</v>
      </c>
      <c r="H15897" s="1" t="s">
        <v>1933</v>
      </c>
      <c r="I15897" s="2">
        <v>45098</v>
      </c>
      <c r="J15897" s="15" t="str">
        <f>MID(Tabla1[[#This Row],[HORA]],1,5)</f>
        <v>08:53</v>
      </c>
      <c r="K15897" s="16">
        <f>IF(Tabla1[[#This Row],[FECHA]]=I15898,IF(J15898-J15897&gt;0,(J15898-J15897)*1440,0),0)</f>
        <v>0</v>
      </c>
      <c r="L15897" s="14">
        <f>L15638-Datos!$C$8-2.24</f>
        <v>7.8400000000000016</v>
      </c>
      <c r="M15897" s="13" t="s">
        <v>1669</v>
      </c>
      <c r="N15897" s="1" t="s">
        <v>4206</v>
      </c>
      <c r="O15897" s="1">
        <v>10</v>
      </c>
      <c r="P15897" s="1" t="s">
        <v>27</v>
      </c>
      <c r="Q15897" s="4" t="s">
        <v>21</v>
      </c>
    </row>
    <row r="15898" spans="1:17" ht="22.5" x14ac:dyDescent="0.25">
      <c r="A15898" s="3">
        <v>4489</v>
      </c>
      <c r="B15898" s="1" t="s">
        <v>14028</v>
      </c>
      <c r="C15898" s="1" t="s">
        <v>15</v>
      </c>
      <c r="D15898" s="1" t="s">
        <v>40</v>
      </c>
      <c r="E15898" s="1">
        <v>16719445</v>
      </c>
      <c r="F15898" s="1" t="s">
        <v>6278</v>
      </c>
      <c r="G15898" s="1">
        <v>2245398</v>
      </c>
      <c r="H15898" s="1" t="s">
        <v>1933</v>
      </c>
      <c r="I15898" s="2">
        <v>45098</v>
      </c>
      <c r="J15898" s="15" t="str">
        <f>MID(Tabla1[[#This Row],[HORA]],1,5)</f>
        <v>08:53</v>
      </c>
      <c r="K15898" s="16">
        <f>IF(Tabla1[[#This Row],[FECHA]]=I15899,IF(J15899-J15898&gt;0,(J15899-J15898)*1440,0),0)</f>
        <v>1.9999999999999929</v>
      </c>
      <c r="L15898" s="14">
        <f>L15639-Datos!$C$8-2.24</f>
        <v>6.9400000000000031</v>
      </c>
      <c r="M15898" s="13" t="s">
        <v>1669</v>
      </c>
      <c r="N15898" s="1" t="s">
        <v>4206</v>
      </c>
      <c r="O15898" s="1">
        <v>10</v>
      </c>
      <c r="P15898" s="1" t="s">
        <v>27</v>
      </c>
      <c r="Q15898" s="4" t="s">
        <v>21</v>
      </c>
    </row>
    <row r="15899" spans="1:17" ht="22.5" x14ac:dyDescent="0.25">
      <c r="A15899" s="3">
        <v>4490</v>
      </c>
      <c r="B15899" s="1" t="s">
        <v>14029</v>
      </c>
      <c r="C15899" s="1" t="s">
        <v>15</v>
      </c>
      <c r="D15899" s="1" t="s">
        <v>40</v>
      </c>
      <c r="E15899" s="1">
        <v>15225338</v>
      </c>
      <c r="F15899" s="1" t="s">
        <v>14030</v>
      </c>
      <c r="G15899" s="1">
        <v>15225338</v>
      </c>
      <c r="H15899" s="1" t="s">
        <v>14030</v>
      </c>
      <c r="I15899" s="2">
        <v>45098</v>
      </c>
      <c r="J15899" s="15" t="str">
        <f>MID(Tabla1[[#This Row],[HORA]],1,5)</f>
        <v>08:55</v>
      </c>
      <c r="K15899" s="16">
        <f>IF(Tabla1[[#This Row],[FECHA]]=I15900,IF(J15900-J15899&gt;0,(J15900-J15899)*1440,0),0)</f>
        <v>3.0000000000000693</v>
      </c>
      <c r="L15899" s="14">
        <f>L15640-Datos!$C$8-2.24</f>
        <v>8.1400000000000023</v>
      </c>
      <c r="M15899" s="13" t="s">
        <v>1865</v>
      </c>
      <c r="N15899" s="1" t="s">
        <v>8389</v>
      </c>
      <c r="O15899" s="1">
        <v>5</v>
      </c>
      <c r="P15899" s="1" t="s">
        <v>27</v>
      </c>
      <c r="Q15899" s="4" t="s">
        <v>21</v>
      </c>
    </row>
    <row r="15900" spans="1:17" ht="22.5" x14ac:dyDescent="0.25">
      <c r="A15900" s="3">
        <v>4491</v>
      </c>
      <c r="B15900" s="1" t="s">
        <v>14031</v>
      </c>
      <c r="C15900" s="1" t="s">
        <v>15</v>
      </c>
      <c r="D15900" s="1" t="s">
        <v>40</v>
      </c>
      <c r="E15900" s="1">
        <v>48188301</v>
      </c>
      <c r="F15900" s="1" t="s">
        <v>14032</v>
      </c>
      <c r="G15900" s="1">
        <v>2245402</v>
      </c>
      <c r="H15900" s="1" t="s">
        <v>14033</v>
      </c>
      <c r="I15900" s="2">
        <v>45098</v>
      </c>
      <c r="J15900" s="15" t="str">
        <f>MID(Tabla1[[#This Row],[HORA]],1,5)</f>
        <v>08:58</v>
      </c>
      <c r="K15900" s="16">
        <f>IF(Tabla1[[#This Row],[FECHA]]=I15901,IF(J15901-J15900&gt;0,(J15901-J15900)*1440,0),0)</f>
        <v>9.000000000000048</v>
      </c>
      <c r="L15900" s="14">
        <f>L15641-Datos!$C$8-2.24</f>
        <v>9.6400000000000023</v>
      </c>
      <c r="M15900" s="13" t="s">
        <v>972</v>
      </c>
      <c r="N15900" s="1" t="s">
        <v>14034</v>
      </c>
      <c r="O15900" s="1">
        <v>15</v>
      </c>
      <c r="P15900" s="1" t="s">
        <v>27</v>
      </c>
      <c r="Q15900" s="4" t="s">
        <v>21</v>
      </c>
    </row>
    <row r="15901" spans="1:17" ht="22.5" x14ac:dyDescent="0.25">
      <c r="A15901" s="3">
        <v>11225</v>
      </c>
      <c r="B15901" s="1" t="s">
        <v>34826</v>
      </c>
      <c r="C15901" s="1" t="s">
        <v>15</v>
      </c>
      <c r="D15901" s="1" t="s">
        <v>40</v>
      </c>
      <c r="E15901" s="1">
        <v>16669428</v>
      </c>
      <c r="F15901" s="1" t="s">
        <v>34827</v>
      </c>
      <c r="G15901" s="1">
        <v>2245407</v>
      </c>
      <c r="H15901" s="1" t="s">
        <v>34828</v>
      </c>
      <c r="I15901" s="2">
        <v>45098</v>
      </c>
      <c r="J15901" s="15" t="str">
        <f>MID(Tabla1[[#This Row],[HORA]],1,5)</f>
        <v>09:07</v>
      </c>
      <c r="K15901" s="16">
        <f>IF(Tabla1[[#This Row],[FECHA]]=I15902,IF(J15902-J15901&gt;0,(J15902-J15901)*1440,0),0)</f>
        <v>4.9999999999999023</v>
      </c>
      <c r="L15901" s="14">
        <f>L15642-Datos!$C$8-2.24</f>
        <v>10.990000000000002</v>
      </c>
      <c r="M15901" s="13" t="s">
        <v>1870</v>
      </c>
      <c r="N15901" s="1" t="s">
        <v>34829</v>
      </c>
      <c r="O15901" s="1">
        <v>80</v>
      </c>
      <c r="P15901" s="1" t="s">
        <v>1141</v>
      </c>
      <c r="Q15901" s="4" t="s">
        <v>21</v>
      </c>
    </row>
    <row r="15902" spans="1:17" ht="22.5" x14ac:dyDescent="0.25">
      <c r="A15902" s="3">
        <v>4479</v>
      </c>
      <c r="B15902" s="1" t="s">
        <v>14006</v>
      </c>
      <c r="C15902" s="1" t="s">
        <v>15</v>
      </c>
      <c r="D15902" s="1" t="s">
        <v>82</v>
      </c>
      <c r="E15902" s="1">
        <v>17886401</v>
      </c>
      <c r="F15902" s="1" t="s">
        <v>14007</v>
      </c>
      <c r="G15902" s="1">
        <v>2245367</v>
      </c>
      <c r="H15902" s="1" t="s">
        <v>14008</v>
      </c>
      <c r="I15902" s="2">
        <v>45098</v>
      </c>
      <c r="J15902" s="15" t="str">
        <f>MID(Tabla1[[#This Row],[HORA]],1,5)</f>
        <v>09:12</v>
      </c>
      <c r="K15902" s="16">
        <f>IF(Tabla1[[#This Row],[FECHA]]=I15903,IF(J15903-J15902&gt;0,(J15903-J15902)*1440,0),0)</f>
        <v>3.0000000000000693</v>
      </c>
      <c r="L15902" s="14">
        <f>L15643-Datos!$C$8-2.24</f>
        <v>13.140000000000002</v>
      </c>
      <c r="M15902" s="13" t="s">
        <v>557</v>
      </c>
      <c r="N15902" s="1" t="s">
        <v>14009</v>
      </c>
      <c r="O15902" s="1">
        <v>15</v>
      </c>
      <c r="P15902" s="1" t="s">
        <v>376</v>
      </c>
      <c r="Q15902" s="4" t="s">
        <v>21</v>
      </c>
    </row>
    <row r="15903" spans="1:17" ht="22.5" x14ac:dyDescent="0.25">
      <c r="A15903" s="3">
        <v>4492</v>
      </c>
      <c r="B15903" s="1" t="s">
        <v>14035</v>
      </c>
      <c r="C15903" s="1" t="s">
        <v>15</v>
      </c>
      <c r="D15903" s="1" t="s">
        <v>40</v>
      </c>
      <c r="E15903" s="1">
        <v>16539436</v>
      </c>
      <c r="F15903" s="1" t="s">
        <v>14036</v>
      </c>
      <c r="G15903" s="1">
        <v>2897532</v>
      </c>
      <c r="H15903" s="1" t="s">
        <v>14037</v>
      </c>
      <c r="I15903" s="2">
        <v>45098</v>
      </c>
      <c r="J15903" s="15" t="str">
        <f>MID(Tabla1[[#This Row],[HORA]],1,5)</f>
        <v>09:15</v>
      </c>
      <c r="K15903" s="16">
        <f>IF(Tabla1[[#This Row],[FECHA]]=I15904,IF(J15904-J15903&gt;0,(J15904-J15903)*1440,0),0)</f>
        <v>1.9999999999999929</v>
      </c>
      <c r="L15903" s="14">
        <f>L15644-Datos!$C$8-2.24</f>
        <v>14.840000000000002</v>
      </c>
      <c r="M15903" s="13" t="s">
        <v>5340</v>
      </c>
      <c r="N15903" s="1" t="s">
        <v>14038</v>
      </c>
      <c r="O15903" s="1">
        <v>15</v>
      </c>
      <c r="P15903" s="1" t="s">
        <v>27</v>
      </c>
      <c r="Q15903" s="4" t="s">
        <v>21</v>
      </c>
    </row>
    <row r="15904" spans="1:17" ht="22.5" x14ac:dyDescent="0.25">
      <c r="A15904" s="3">
        <v>17869</v>
      </c>
      <c r="B15904" s="1" t="s">
        <v>53556</v>
      </c>
      <c r="C15904" s="1" t="s">
        <v>15</v>
      </c>
      <c r="D15904" s="1" t="s">
        <v>82</v>
      </c>
      <c r="E15904" s="1">
        <v>20606904381</v>
      </c>
      <c r="F15904" s="1" t="s">
        <v>47678</v>
      </c>
      <c r="G15904" s="1">
        <v>2245733</v>
      </c>
      <c r="H15904" s="1" t="s">
        <v>50923</v>
      </c>
      <c r="I15904" s="2">
        <v>45098</v>
      </c>
      <c r="J15904" s="15" t="str">
        <f>MID(Tabla1[[#This Row],[HORA]],1,5)</f>
        <v>09:17</v>
      </c>
      <c r="K15904" s="16">
        <f>IF(Tabla1[[#This Row],[FECHA]]=I15905,IF(J15905-J15904&gt;0,(J15905-J15904)*1440,0),0)</f>
        <v>8.999999999999968</v>
      </c>
      <c r="L15904" s="14">
        <f>L15645-Datos!$C$8-2.24</f>
        <v>12.000000000000002</v>
      </c>
      <c r="M15904" s="13" t="s">
        <v>16863</v>
      </c>
      <c r="N15904" s="1" t="s">
        <v>53557</v>
      </c>
      <c r="O15904" s="1">
        <v>40</v>
      </c>
      <c r="P15904" s="1" t="s">
        <v>20</v>
      </c>
      <c r="Q15904" s="4" t="s">
        <v>21</v>
      </c>
    </row>
    <row r="15905" spans="1:17" ht="22.5" x14ac:dyDescent="0.25">
      <c r="A15905" s="3">
        <v>11226</v>
      </c>
      <c r="B15905" s="1" t="s">
        <v>34830</v>
      </c>
      <c r="C15905" s="1" t="s">
        <v>15</v>
      </c>
      <c r="D15905" s="1" t="s">
        <v>40</v>
      </c>
      <c r="E15905" s="1">
        <v>16757841</v>
      </c>
      <c r="F15905" s="1" t="s">
        <v>34831</v>
      </c>
      <c r="G15905" s="1">
        <v>2245410</v>
      </c>
      <c r="H15905" s="1" t="s">
        <v>34832</v>
      </c>
      <c r="I15905" s="2">
        <v>45098</v>
      </c>
      <c r="J15905" s="15" t="str">
        <f>MID(Tabla1[[#This Row],[HORA]],1,5)</f>
        <v>09:26</v>
      </c>
      <c r="K15905" s="16">
        <f>IF(Tabla1[[#This Row],[FECHA]]=I15906,IF(J15906-J15905&gt;0,(J15906-J15905)*1440,0),0)</f>
        <v>1.9999999999999929</v>
      </c>
      <c r="L15905" s="14">
        <f>L15646-Datos!$C$8-2.24</f>
        <v>12.940000000000003</v>
      </c>
      <c r="M15905" s="13" t="s">
        <v>1875</v>
      </c>
      <c r="N15905" s="1" t="s">
        <v>34833</v>
      </c>
      <c r="O15905" s="1">
        <v>20</v>
      </c>
      <c r="P15905" s="1" t="s">
        <v>1141</v>
      </c>
      <c r="Q15905" s="4" t="s">
        <v>21</v>
      </c>
    </row>
    <row r="15906" spans="1:17" ht="22.5" x14ac:dyDescent="0.25">
      <c r="A15906" s="3">
        <v>4493</v>
      </c>
      <c r="B15906" s="1" t="s">
        <v>14039</v>
      </c>
      <c r="C15906" s="1" t="s">
        <v>15</v>
      </c>
      <c r="D15906" s="1" t="s">
        <v>33</v>
      </c>
      <c r="E15906" s="1">
        <v>17454860</v>
      </c>
      <c r="F15906" s="1" t="s">
        <v>14040</v>
      </c>
      <c r="G15906" s="1">
        <v>2245411</v>
      </c>
      <c r="H15906" s="1" t="s">
        <v>14041</v>
      </c>
      <c r="I15906" s="2">
        <v>45098</v>
      </c>
      <c r="J15906" s="15" t="str">
        <f>MID(Tabla1[[#This Row],[HORA]],1,5)</f>
        <v>09:28</v>
      </c>
      <c r="K15906" s="16">
        <f>IF(Tabla1[[#This Row],[FECHA]]=I15907,IF(J15907-J15906&gt;0,(J15907-J15906)*1440,0),0)</f>
        <v>3.0000000000000693</v>
      </c>
      <c r="L15906" s="14">
        <f>L15647-Datos!$C$8-2.24</f>
        <v>13.180000000000001</v>
      </c>
      <c r="M15906" s="13" t="s">
        <v>8911</v>
      </c>
      <c r="N15906" s="1" t="s">
        <v>14042</v>
      </c>
      <c r="O15906" s="1">
        <v>15</v>
      </c>
      <c r="P15906" s="1" t="s">
        <v>27</v>
      </c>
      <c r="Q15906" s="4" t="s">
        <v>21</v>
      </c>
    </row>
    <row r="15907" spans="1:17" ht="22.5" x14ac:dyDescent="0.25">
      <c r="A15907" s="3">
        <v>4494</v>
      </c>
      <c r="B15907" s="1" t="s">
        <v>14043</v>
      </c>
      <c r="C15907" s="1" t="s">
        <v>15</v>
      </c>
      <c r="D15907" s="1" t="s">
        <v>119</v>
      </c>
      <c r="E15907" s="1">
        <v>16524780</v>
      </c>
      <c r="F15907" s="1" t="s">
        <v>14044</v>
      </c>
      <c r="G15907" s="1">
        <v>46608863</v>
      </c>
      <c r="H15907" s="1" t="s">
        <v>14045</v>
      </c>
      <c r="I15907" s="2">
        <v>45098</v>
      </c>
      <c r="J15907" s="15" t="str">
        <f>MID(Tabla1[[#This Row],[HORA]],1,5)</f>
        <v>09:31</v>
      </c>
      <c r="K15907" s="16">
        <f>IF(Tabla1[[#This Row],[FECHA]]=I15908,IF(J15908-J15907&gt;0,(J15908-J15907)*1440,0),0)</f>
        <v>4.9999999999999023</v>
      </c>
      <c r="L15907" s="14">
        <f>L15648-Datos!$C$8-2.24</f>
        <v>10.850000000000003</v>
      </c>
      <c r="M15907" s="13" t="s">
        <v>10896</v>
      </c>
      <c r="N15907" s="1" t="s">
        <v>14046</v>
      </c>
      <c r="O15907" s="1">
        <v>25</v>
      </c>
      <c r="P15907" s="1" t="s">
        <v>27</v>
      </c>
      <c r="Q15907" s="4" t="s">
        <v>21</v>
      </c>
    </row>
    <row r="15908" spans="1:17" ht="22.5" x14ac:dyDescent="0.25">
      <c r="A15908" s="3">
        <v>4576</v>
      </c>
      <c r="B15908" s="1" t="s">
        <v>14313</v>
      </c>
      <c r="C15908" s="1" t="s">
        <v>15</v>
      </c>
      <c r="D15908" s="1" t="s">
        <v>161</v>
      </c>
      <c r="E15908" s="1">
        <v>72324848</v>
      </c>
      <c r="F15908" s="1" t="s">
        <v>14314</v>
      </c>
      <c r="G15908" s="1">
        <v>72324848</v>
      </c>
      <c r="H15908" s="1" t="s">
        <v>14314</v>
      </c>
      <c r="I15908" s="2">
        <v>45098</v>
      </c>
      <c r="J15908" s="15" t="str">
        <f>MID(Tabla1[[#This Row],[HORA]],1,5)</f>
        <v>09:36</v>
      </c>
      <c r="K15908" s="16">
        <f>IF(Tabla1[[#This Row],[FECHA]]=I15909,IF(J15909-J15908&gt;0,(J15909-J15908)*1440,0),0)</f>
        <v>1.9999999999999929</v>
      </c>
      <c r="L15908" s="14">
        <f>L15649-Datos!$C$8-2.24</f>
        <v>12.090000000000002</v>
      </c>
      <c r="M15908" s="13" t="s">
        <v>14315</v>
      </c>
      <c r="N15908" s="1" t="s">
        <v>2773</v>
      </c>
      <c r="O15908" s="1">
        <v>50</v>
      </c>
      <c r="P15908" s="1" t="s">
        <v>376</v>
      </c>
      <c r="Q15908" s="4" t="s">
        <v>21</v>
      </c>
    </row>
    <row r="15909" spans="1:17" ht="22.5" x14ac:dyDescent="0.25">
      <c r="A15909" s="3">
        <v>11227</v>
      </c>
      <c r="B15909" s="1" t="s">
        <v>34834</v>
      </c>
      <c r="C15909" s="1" t="s">
        <v>15</v>
      </c>
      <c r="D15909" s="1" t="s">
        <v>40</v>
      </c>
      <c r="E15909" s="1">
        <v>27415080</v>
      </c>
      <c r="F15909" s="1" t="s">
        <v>11442</v>
      </c>
      <c r="G15909" s="1">
        <v>76730794</v>
      </c>
      <c r="H15909" s="1" t="s">
        <v>34835</v>
      </c>
      <c r="I15909" s="2">
        <v>45098</v>
      </c>
      <c r="J15909" s="15" t="str">
        <f>MID(Tabla1[[#This Row],[HORA]],1,5)</f>
        <v>09:38</v>
      </c>
      <c r="K15909" s="16">
        <f>IF(Tabla1[[#This Row],[FECHA]]=I15910,IF(J15910-J15909&gt;0,(J15910-J15909)*1440,0),0)</f>
        <v>1.9999999999999929</v>
      </c>
      <c r="L15909" s="14">
        <f>L15650-Datos!$C$8-2.24</f>
        <v>11.780000000000003</v>
      </c>
      <c r="M15909" s="13" t="s">
        <v>6567</v>
      </c>
      <c r="N15909" s="1" t="s">
        <v>34836</v>
      </c>
      <c r="O15909" s="1">
        <v>50</v>
      </c>
      <c r="P15909" s="1" t="s">
        <v>1141</v>
      </c>
      <c r="Q15909" s="4" t="s">
        <v>21</v>
      </c>
    </row>
    <row r="15910" spans="1:17" ht="22.5" x14ac:dyDescent="0.25">
      <c r="A15910" s="3">
        <v>16511</v>
      </c>
      <c r="B15910" s="1" t="s">
        <v>50066</v>
      </c>
      <c r="C15910" s="1" t="s">
        <v>15</v>
      </c>
      <c r="D15910" s="1" t="s">
        <v>40</v>
      </c>
      <c r="E15910" s="1">
        <v>20389748669</v>
      </c>
      <c r="F15910" s="1" t="s">
        <v>50067</v>
      </c>
      <c r="G15910" s="1">
        <v>2245413</v>
      </c>
      <c r="H15910" s="1" t="s">
        <v>50068</v>
      </c>
      <c r="I15910" s="2">
        <v>45098</v>
      </c>
      <c r="J15910" s="15" t="str">
        <f>MID(Tabla1[[#This Row],[HORA]],1,5)</f>
        <v>09:40</v>
      </c>
      <c r="K15910" s="16">
        <f>IF(Tabla1[[#This Row],[FECHA]]=I15911,IF(J15911-J15910&gt;0,(J15911-J15910)*1440,0),0)</f>
        <v>720</v>
      </c>
      <c r="L15910" s="14">
        <f>L15651-Datos!$C$8-2.24</f>
        <v>13.160000000000002</v>
      </c>
      <c r="M15910" s="13" t="s">
        <v>2217</v>
      </c>
      <c r="N15910" s="1" t="s">
        <v>50069</v>
      </c>
      <c r="O15910" s="1">
        <v>20</v>
      </c>
      <c r="P15910" s="1" t="s">
        <v>27</v>
      </c>
      <c r="Q15910" s="4" t="s">
        <v>21</v>
      </c>
    </row>
    <row r="15911" spans="1:17" ht="22.5" x14ac:dyDescent="0.25">
      <c r="A15911" s="3">
        <v>11327</v>
      </c>
      <c r="B15911" s="1" t="s">
        <v>35118</v>
      </c>
      <c r="C15911" s="1" t="s">
        <v>15</v>
      </c>
      <c r="D15911" s="1" t="s">
        <v>82</v>
      </c>
      <c r="E15911" s="1">
        <v>70250359</v>
      </c>
      <c r="F15911" s="1" t="s">
        <v>35119</v>
      </c>
      <c r="G15911" s="1">
        <v>2245736</v>
      </c>
      <c r="H15911" s="1" t="s">
        <v>6228</v>
      </c>
      <c r="I15911" s="2">
        <v>45098</v>
      </c>
      <c r="J15911" s="15" t="str">
        <f>MID(Tabla1[[#This Row],[HORA]],1,5)</f>
        <v>21:40</v>
      </c>
      <c r="K15911" s="16">
        <f>IF(Tabla1[[#This Row],[FECHA]]=I15912,IF(J15912-J15911&gt;0,(J15912-J15911)*1440,0),0)</f>
        <v>0</v>
      </c>
      <c r="L15911" s="14">
        <f>L15652-Datos!$C$8-2.24</f>
        <v>13.100000000000003</v>
      </c>
      <c r="M15911" s="13" t="s">
        <v>56339</v>
      </c>
      <c r="N15911" s="1" t="s">
        <v>1715</v>
      </c>
      <c r="O15911" s="1">
        <v>30</v>
      </c>
      <c r="P15911" s="1" t="s">
        <v>20</v>
      </c>
      <c r="Q15911" s="4" t="s">
        <v>21</v>
      </c>
    </row>
    <row r="15912" spans="1:17" ht="22.5" x14ac:dyDescent="0.25">
      <c r="A15912" s="3">
        <v>11228</v>
      </c>
      <c r="B15912" s="1" t="s">
        <v>34837</v>
      </c>
      <c r="C15912" s="1" t="s">
        <v>15</v>
      </c>
      <c r="D15912" s="1" t="s">
        <v>40</v>
      </c>
      <c r="E15912" s="1">
        <v>75252801</v>
      </c>
      <c r="F15912" s="1" t="s">
        <v>34838</v>
      </c>
      <c r="G15912" s="1">
        <v>76236603</v>
      </c>
      <c r="H15912" s="1" t="s">
        <v>34839</v>
      </c>
      <c r="I15912" s="2">
        <v>45098</v>
      </c>
      <c r="J15912" s="15" t="str">
        <f>MID(Tabla1[[#This Row],[HORA]],1,5)</f>
        <v>09:43</v>
      </c>
      <c r="K15912" s="16">
        <f>IF(Tabla1[[#This Row],[FECHA]]=I15913,IF(J15913-J15912&gt;0,(J15913-J15912)*1440,0),0)</f>
        <v>1.9999999999999929</v>
      </c>
      <c r="L15912" s="14">
        <f>L15653-Datos!$C$8-2.24</f>
        <v>13.000000000000002</v>
      </c>
      <c r="M15912" s="13" t="s">
        <v>3608</v>
      </c>
      <c r="N15912" s="1" t="s">
        <v>1145</v>
      </c>
      <c r="O15912" s="1">
        <v>25</v>
      </c>
      <c r="P15912" s="1" t="s">
        <v>1141</v>
      </c>
      <c r="Q15912" s="4" t="s">
        <v>21</v>
      </c>
    </row>
    <row r="15913" spans="1:17" ht="22.5" x14ac:dyDescent="0.25">
      <c r="A15913" s="3">
        <v>17846</v>
      </c>
      <c r="B15913" s="1" t="s">
        <v>53505</v>
      </c>
      <c r="C15913" s="1" t="s">
        <v>15</v>
      </c>
      <c r="D15913" s="1" t="s">
        <v>40</v>
      </c>
      <c r="E15913" s="1">
        <v>20486496372</v>
      </c>
      <c r="F15913" s="1" t="s">
        <v>53115</v>
      </c>
      <c r="G15913" s="1">
        <v>43286847</v>
      </c>
      <c r="H15913" s="1" t="s">
        <v>53506</v>
      </c>
      <c r="I15913" s="2">
        <v>45098</v>
      </c>
      <c r="J15913" s="15" t="str">
        <f>MID(Tabla1[[#This Row],[HORA]],1,5)</f>
        <v>09:45</v>
      </c>
      <c r="K15913" s="16">
        <f>IF(Tabla1[[#This Row],[FECHA]]=I15914,IF(J15914-J15913&gt;0,(J15914-J15913)*1440,0),0)</f>
        <v>1.0000000000000764</v>
      </c>
      <c r="L15913" s="14">
        <f>L15654-Datos!$C$8-2.24</f>
        <v>10.710000000000003</v>
      </c>
      <c r="M15913" s="13" t="s">
        <v>3363</v>
      </c>
      <c r="N15913" s="1" t="s">
        <v>53507</v>
      </c>
      <c r="O15913" s="1">
        <v>20</v>
      </c>
      <c r="P15913" s="1" t="s">
        <v>1141</v>
      </c>
      <c r="Q15913" s="4" t="s">
        <v>21</v>
      </c>
    </row>
    <row r="15914" spans="1:17" ht="22.5" x14ac:dyDescent="0.25">
      <c r="A15914" s="3">
        <v>4495</v>
      </c>
      <c r="B15914" s="1" t="s">
        <v>14047</v>
      </c>
      <c r="C15914" s="1" t="s">
        <v>15</v>
      </c>
      <c r="D15914" s="1" t="s">
        <v>40</v>
      </c>
      <c r="E15914" s="1">
        <v>47897659</v>
      </c>
      <c r="F15914" s="1" t="s">
        <v>14048</v>
      </c>
      <c r="G15914" s="1">
        <v>48171409</v>
      </c>
      <c r="H15914" s="1" t="s">
        <v>14049</v>
      </c>
      <c r="I15914" s="2">
        <v>45098</v>
      </c>
      <c r="J15914" s="15" t="str">
        <f>MID(Tabla1[[#This Row],[HORA]],1,5)</f>
        <v>09:46</v>
      </c>
      <c r="K15914" s="16">
        <f>IF(Tabla1[[#This Row],[FECHA]]=I15915,IF(J15915-J15914&gt;0,(J15915-J15914)*1440,0),0)</f>
        <v>3.9999999999999858</v>
      </c>
      <c r="L15914" s="14">
        <f>L15655-Datos!$C$8-2.24</f>
        <v>12.000000000000002</v>
      </c>
      <c r="M15914" s="13" t="s">
        <v>3895</v>
      </c>
      <c r="N15914" s="1" t="s">
        <v>14050</v>
      </c>
      <c r="O15914" s="1">
        <v>20</v>
      </c>
      <c r="P15914" s="1" t="s">
        <v>27</v>
      </c>
      <c r="Q15914" s="4" t="s">
        <v>21</v>
      </c>
    </row>
    <row r="15915" spans="1:17" ht="22.5" x14ac:dyDescent="0.25">
      <c r="A15915" s="3">
        <v>11229</v>
      </c>
      <c r="B15915" s="1" t="s">
        <v>34840</v>
      </c>
      <c r="C15915" s="1" t="s">
        <v>15</v>
      </c>
      <c r="D15915" s="1" t="s">
        <v>40</v>
      </c>
      <c r="E15915" s="1">
        <v>76192110</v>
      </c>
      <c r="F15915" s="1" t="s">
        <v>34841</v>
      </c>
      <c r="G15915" s="1">
        <v>18888888</v>
      </c>
      <c r="H15915" s="1" t="s">
        <v>12538</v>
      </c>
      <c r="I15915" s="2">
        <v>45098</v>
      </c>
      <c r="J15915" s="15" t="str">
        <f>MID(Tabla1[[#This Row],[HORA]],1,5)</f>
        <v>09:50</v>
      </c>
      <c r="K15915" s="16">
        <f>IF(Tabla1[[#This Row],[FECHA]]=I15916,IF(J15916-J15915&gt;0,(J15916-J15915)*1440,0),0)</f>
        <v>0.99999999999991651</v>
      </c>
      <c r="L15915" s="14">
        <f>L15656-Datos!$C$8-2.24</f>
        <v>11.010000000000003</v>
      </c>
      <c r="M15915" s="13" t="s">
        <v>2810</v>
      </c>
      <c r="N15915" s="1" t="s">
        <v>1715</v>
      </c>
      <c r="O15915" s="1">
        <v>5</v>
      </c>
      <c r="P15915" s="1" t="s">
        <v>1141</v>
      </c>
      <c r="Q15915" s="4" t="s">
        <v>21</v>
      </c>
    </row>
    <row r="15916" spans="1:17" ht="22.5" x14ac:dyDescent="0.25">
      <c r="A15916" s="3">
        <v>4496</v>
      </c>
      <c r="B15916" s="1" t="s">
        <v>14051</v>
      </c>
      <c r="C15916" s="1" t="s">
        <v>15</v>
      </c>
      <c r="D15916" s="1" t="s">
        <v>40</v>
      </c>
      <c r="E15916" s="1">
        <v>16772476</v>
      </c>
      <c r="F15916" s="1" t="s">
        <v>14052</v>
      </c>
      <c r="G15916" s="1">
        <v>2245418</v>
      </c>
      <c r="H15916" s="1" t="s">
        <v>14053</v>
      </c>
      <c r="I15916" s="2">
        <v>45098</v>
      </c>
      <c r="J15916" s="15" t="str">
        <f>MID(Tabla1[[#This Row],[HORA]],1,5)</f>
        <v>09:51</v>
      </c>
      <c r="K15916" s="16">
        <f>IF(Tabla1[[#This Row],[FECHA]]=I15917,IF(J15917-J15916&gt;0,(J15917-J15916)*1440,0),0)</f>
        <v>1.0000000000000764</v>
      </c>
      <c r="L15916" s="14">
        <f>L15657-Datos!$C$8-2.24</f>
        <v>14.020000000000001</v>
      </c>
      <c r="M15916" s="13" t="s">
        <v>5621</v>
      </c>
      <c r="N15916" s="1" t="s">
        <v>14054</v>
      </c>
      <c r="O15916" s="1">
        <v>10</v>
      </c>
      <c r="P15916" s="1" t="s">
        <v>27</v>
      </c>
      <c r="Q15916" s="4" t="s">
        <v>21</v>
      </c>
    </row>
    <row r="15917" spans="1:17" ht="22.5" x14ac:dyDescent="0.25">
      <c r="A15917" s="3">
        <v>11230</v>
      </c>
      <c r="B15917" s="1" t="s">
        <v>34842</v>
      </c>
      <c r="C15917" s="1" t="s">
        <v>15</v>
      </c>
      <c r="D15917" s="1" t="s">
        <v>40</v>
      </c>
      <c r="E15917" s="1">
        <v>16691878</v>
      </c>
      <c r="F15917" s="1" t="s">
        <v>16142</v>
      </c>
      <c r="G15917" s="1">
        <v>2245420</v>
      </c>
      <c r="H15917" s="1" t="s">
        <v>16143</v>
      </c>
      <c r="I15917" s="2">
        <v>45098</v>
      </c>
      <c r="J15917" s="15" t="str">
        <f>MID(Tabla1[[#This Row],[HORA]],1,5)</f>
        <v>09:52</v>
      </c>
      <c r="K15917" s="16">
        <f>IF(Tabla1[[#This Row],[FECHA]]=I15918,IF(J15918-J15917&gt;0,(J15918-J15917)*1440,0),0)</f>
        <v>4.9999999999999023</v>
      </c>
      <c r="L15917" s="14">
        <f>L15658-Datos!$C$8-2.24</f>
        <v>9.0800000000000036</v>
      </c>
      <c r="M15917" s="13" t="s">
        <v>13051</v>
      </c>
      <c r="N15917" s="1" t="s">
        <v>12268</v>
      </c>
      <c r="O15917" s="1">
        <v>10</v>
      </c>
      <c r="P15917" s="1" t="s">
        <v>1141</v>
      </c>
      <c r="Q15917" s="4" t="s">
        <v>21</v>
      </c>
    </row>
    <row r="15918" spans="1:17" ht="22.5" x14ac:dyDescent="0.25">
      <c r="A15918" s="3">
        <v>4497</v>
      </c>
      <c r="B15918" s="1" t="s">
        <v>14055</v>
      </c>
      <c r="C15918" s="1" t="s">
        <v>15</v>
      </c>
      <c r="D15918" s="1" t="s">
        <v>40</v>
      </c>
      <c r="E15918" s="1">
        <v>16698883</v>
      </c>
      <c r="F15918" s="1" t="s">
        <v>14056</v>
      </c>
      <c r="G15918" s="1">
        <v>72174637</v>
      </c>
      <c r="H15918" s="1" t="s">
        <v>14057</v>
      </c>
      <c r="I15918" s="2">
        <v>45098</v>
      </c>
      <c r="J15918" s="15" t="str">
        <f>MID(Tabla1[[#This Row],[HORA]],1,5)</f>
        <v>09:57</v>
      </c>
      <c r="K15918" s="16">
        <f>IF(Tabla1[[#This Row],[FECHA]]=I15919,IF(J15919-J15918&gt;0,(J15919-J15918)*1440,0),0)</f>
        <v>0</v>
      </c>
      <c r="L15918" s="14">
        <f>L15659-Datos!$C$8-2.24</f>
        <v>4.9500000000000028</v>
      </c>
      <c r="M15918" s="13" t="s">
        <v>612</v>
      </c>
      <c r="N15918" s="1" t="s">
        <v>14058</v>
      </c>
      <c r="O15918" s="1">
        <v>20</v>
      </c>
      <c r="P15918" s="1" t="s">
        <v>27</v>
      </c>
      <c r="Q15918" s="4" t="s">
        <v>21</v>
      </c>
    </row>
    <row r="15919" spans="1:17" ht="22.5" x14ac:dyDescent="0.25">
      <c r="A15919" s="3">
        <v>11231</v>
      </c>
      <c r="B15919" s="1" t="s">
        <v>34843</v>
      </c>
      <c r="C15919" s="1" t="s">
        <v>15</v>
      </c>
      <c r="D15919" s="1" t="s">
        <v>40</v>
      </c>
      <c r="E15919" s="1">
        <v>44406200</v>
      </c>
      <c r="F15919" s="1" t="s">
        <v>10372</v>
      </c>
      <c r="G15919" s="1">
        <v>2245423</v>
      </c>
      <c r="H15919" s="1" t="s">
        <v>26229</v>
      </c>
      <c r="I15919" s="2">
        <v>45098</v>
      </c>
      <c r="J15919" s="15" t="str">
        <f>MID(Tabla1[[#This Row],[HORA]],1,5)</f>
        <v>09:57</v>
      </c>
      <c r="K15919" s="16">
        <f>IF(Tabla1[[#This Row],[FECHA]]=I15920,IF(J15920-J15919&gt;0,(J15920-J15919)*1440,0),0)</f>
        <v>3.0000000000000693</v>
      </c>
      <c r="L15919" s="14">
        <f>L15660-Datos!$C$8-2.24</f>
        <v>4.7600000000000033</v>
      </c>
      <c r="M15919" s="13" t="s">
        <v>612</v>
      </c>
      <c r="N15919" s="1" t="s">
        <v>34844</v>
      </c>
      <c r="O15919" s="1">
        <v>13</v>
      </c>
      <c r="P15919" s="1" t="s">
        <v>1141</v>
      </c>
      <c r="Q15919" s="4" t="s">
        <v>21</v>
      </c>
    </row>
    <row r="15920" spans="1:17" ht="22.5" x14ac:dyDescent="0.25">
      <c r="A15920" s="3">
        <v>555</v>
      </c>
      <c r="B15920" s="1" t="s">
        <v>1227</v>
      </c>
      <c r="C15920" s="1" t="s">
        <v>15</v>
      </c>
      <c r="D15920" s="1" t="s">
        <v>33</v>
      </c>
      <c r="E15920" s="1">
        <v>19999999</v>
      </c>
      <c r="F15920" s="1" t="s">
        <v>1138</v>
      </c>
      <c r="G15920" s="1">
        <v>2245424</v>
      </c>
      <c r="H15920" s="1" t="s">
        <v>1174</v>
      </c>
      <c r="I15920" s="2">
        <v>45098</v>
      </c>
      <c r="J15920" s="15" t="str">
        <f>MID(Tabla1[[#This Row],[HORA]],1,5)</f>
        <v>10:00</v>
      </c>
      <c r="K15920" s="16">
        <f>IF(Tabla1[[#This Row],[FECHA]]=I15921,IF(J15921-J15920&gt;0,(J15921-J15920)*1440,0),0)</f>
        <v>0</v>
      </c>
      <c r="L15920" s="14">
        <f>L15661-Datos!$C$8-2.24</f>
        <v>6.8500000000000032</v>
      </c>
      <c r="M15920" s="13" t="s">
        <v>619</v>
      </c>
      <c r="N15920" s="1" t="s">
        <v>1228</v>
      </c>
      <c r="O15920" s="1">
        <v>0</v>
      </c>
      <c r="P15920" s="1" t="s">
        <v>1141</v>
      </c>
      <c r="Q15920" s="4" t="s">
        <v>21</v>
      </c>
    </row>
    <row r="15921" spans="1:17" ht="22.5" x14ac:dyDescent="0.25">
      <c r="A15921" s="3">
        <v>556</v>
      </c>
      <c r="B15921" s="1" t="s">
        <v>1227</v>
      </c>
      <c r="C15921" s="1" t="s">
        <v>15</v>
      </c>
      <c r="D15921" s="1" t="s">
        <v>33</v>
      </c>
      <c r="E15921" s="1">
        <v>19999999</v>
      </c>
      <c r="F15921" s="1" t="s">
        <v>1138</v>
      </c>
      <c r="G15921" s="1">
        <v>2245424</v>
      </c>
      <c r="H15921" s="1" t="s">
        <v>1174</v>
      </c>
      <c r="I15921" s="2">
        <v>45098</v>
      </c>
      <c r="J15921" s="15" t="str">
        <f>MID(Tabla1[[#This Row],[HORA]],1,5)</f>
        <v>10:00</v>
      </c>
      <c r="K15921" s="16">
        <f>IF(Tabla1[[#This Row],[FECHA]]=I15922,IF(J15922-J15921&gt;0,(J15922-J15921)*1440,0),0)</f>
        <v>0.99999999999999645</v>
      </c>
      <c r="L15921" s="14">
        <f>L15662-Datos!$C$8-2.24</f>
        <v>4.1900000000000031</v>
      </c>
      <c r="M15921" s="13" t="s">
        <v>619</v>
      </c>
      <c r="N15921" s="1" t="s">
        <v>1229</v>
      </c>
      <c r="O15921" s="1">
        <v>0</v>
      </c>
      <c r="P15921" s="1" t="s">
        <v>1141</v>
      </c>
      <c r="Q15921" s="4" t="s">
        <v>21</v>
      </c>
    </row>
    <row r="15922" spans="1:17" ht="22.5" x14ac:dyDescent="0.25">
      <c r="A15922" s="3">
        <v>557</v>
      </c>
      <c r="B15922" s="1" t="s">
        <v>1230</v>
      </c>
      <c r="C15922" s="1" t="s">
        <v>15</v>
      </c>
      <c r="D15922" s="1" t="s">
        <v>16</v>
      </c>
      <c r="E15922" s="1">
        <v>19999999</v>
      </c>
      <c r="F15922" s="1" t="s">
        <v>1138</v>
      </c>
      <c r="G15922" s="1">
        <v>2245425</v>
      </c>
      <c r="H15922" s="1" t="s">
        <v>1157</v>
      </c>
      <c r="I15922" s="2">
        <v>45098</v>
      </c>
      <c r="J15922" s="15" t="str">
        <f>MID(Tabla1[[#This Row],[HORA]],1,5)</f>
        <v>10:01</v>
      </c>
      <c r="K15922" s="16">
        <f>IF(Tabla1[[#This Row],[FECHA]]=I15923,IF(J15923-J15922&gt;0,(J15923-J15922)*1440,0),0)</f>
        <v>2.9999999999999893</v>
      </c>
      <c r="L15922" s="14">
        <f>L15663-Datos!$C$8-2.24</f>
        <v>5.9200000000000035</v>
      </c>
      <c r="M15922" s="13" t="s">
        <v>1231</v>
      </c>
      <c r="N15922" s="1" t="s">
        <v>1232</v>
      </c>
      <c r="O15922" s="1">
        <v>0</v>
      </c>
      <c r="P15922" s="1" t="s">
        <v>1141</v>
      </c>
      <c r="Q15922" s="4" t="s">
        <v>21</v>
      </c>
    </row>
    <row r="15923" spans="1:17" ht="22.5" x14ac:dyDescent="0.25">
      <c r="A15923" s="3">
        <v>4577</v>
      </c>
      <c r="B15923" s="1" t="s">
        <v>14316</v>
      </c>
      <c r="C15923" s="1" t="s">
        <v>15</v>
      </c>
      <c r="D15923" s="1" t="s">
        <v>141</v>
      </c>
      <c r="E15923" s="1">
        <v>70749520</v>
      </c>
      <c r="F15923" s="1" t="s">
        <v>14317</v>
      </c>
      <c r="G15923" s="1">
        <v>70749520</v>
      </c>
      <c r="H15923" s="1" t="s">
        <v>14317</v>
      </c>
      <c r="I15923" s="2">
        <v>45098</v>
      </c>
      <c r="J15923" s="15" t="str">
        <f>MID(Tabla1[[#This Row],[HORA]],1,5)</f>
        <v>10:04</v>
      </c>
      <c r="K15923" s="16">
        <f>IF(Tabla1[[#This Row],[FECHA]]=I15924,IF(J15924-J15923&gt;0,(J15924-J15923)*1440,0),0)</f>
        <v>8.999999999999968</v>
      </c>
      <c r="L15923" s="14">
        <f>L15664-Datos!$C$8-2.24</f>
        <v>7.7800000000000029</v>
      </c>
      <c r="M15923" s="13" t="s">
        <v>2757</v>
      </c>
      <c r="N15923" s="1" t="s">
        <v>1715</v>
      </c>
      <c r="O15923" s="1">
        <v>50</v>
      </c>
      <c r="P15923" s="1" t="s">
        <v>1508</v>
      </c>
      <c r="Q15923" s="4" t="s">
        <v>21</v>
      </c>
    </row>
    <row r="15924" spans="1:17" ht="22.5" x14ac:dyDescent="0.25">
      <c r="A15924" s="3">
        <v>11232</v>
      </c>
      <c r="B15924" s="1" t="s">
        <v>34845</v>
      </c>
      <c r="C15924" s="1" t="s">
        <v>15</v>
      </c>
      <c r="D15924" s="1" t="s">
        <v>40</v>
      </c>
      <c r="E15924" s="1">
        <v>75231037</v>
      </c>
      <c r="F15924" s="1" t="s">
        <v>34846</v>
      </c>
      <c r="G15924" s="1">
        <v>48057597</v>
      </c>
      <c r="H15924" s="1" t="s">
        <v>34847</v>
      </c>
      <c r="I15924" s="2">
        <v>45098</v>
      </c>
      <c r="J15924" s="15" t="str">
        <f>MID(Tabla1[[#This Row],[HORA]],1,5)</f>
        <v>10:13</v>
      </c>
      <c r="K15924" s="16">
        <f>IF(Tabla1[[#This Row],[FECHA]]=I15925,IF(J15925-J15924&gt;0,(J15925-J15924)*1440,0),0)</f>
        <v>7.9999999999999716</v>
      </c>
      <c r="L15924" s="14">
        <f>L15665-Datos!$C$8-2.24</f>
        <v>5.0800000000000018</v>
      </c>
      <c r="M15924" s="13" t="s">
        <v>974</v>
      </c>
      <c r="N15924" s="1" t="s">
        <v>34848</v>
      </c>
      <c r="O15924" s="1">
        <v>30</v>
      </c>
      <c r="P15924" s="1" t="s">
        <v>1141</v>
      </c>
      <c r="Q15924" s="4" t="s">
        <v>21</v>
      </c>
    </row>
    <row r="15925" spans="1:17" ht="22.5" x14ac:dyDescent="0.25">
      <c r="A15925" s="3">
        <v>11233</v>
      </c>
      <c r="B15925" s="1" t="s">
        <v>34849</v>
      </c>
      <c r="C15925" s="1" t="s">
        <v>15</v>
      </c>
      <c r="D15925" s="1" t="s">
        <v>40</v>
      </c>
      <c r="E15925" s="1">
        <v>2708312</v>
      </c>
      <c r="F15925" s="1" t="s">
        <v>3986</v>
      </c>
      <c r="G15925" s="1">
        <v>2245431</v>
      </c>
      <c r="H15925" s="1" t="s">
        <v>32239</v>
      </c>
      <c r="I15925" s="2">
        <v>45098</v>
      </c>
      <c r="J15925" s="15" t="str">
        <f>MID(Tabla1[[#This Row],[HORA]],1,5)</f>
        <v>10:21</v>
      </c>
      <c r="K15925" s="16">
        <f>IF(Tabla1[[#This Row],[FECHA]]=I15926,IF(J15926-J15925&gt;0,(J15926-J15925)*1440,0),0)</f>
        <v>3.0000000000000693</v>
      </c>
      <c r="L15925" s="14">
        <f>L15666-Datos!$C$8-2.24</f>
        <v>5.740000000000002</v>
      </c>
      <c r="M15925" s="13" t="s">
        <v>12286</v>
      </c>
      <c r="N15925" s="1" t="s">
        <v>34850</v>
      </c>
      <c r="O15925" s="1">
        <v>20</v>
      </c>
      <c r="P15925" s="1" t="s">
        <v>1141</v>
      </c>
      <c r="Q15925" s="4" t="s">
        <v>21</v>
      </c>
    </row>
    <row r="15926" spans="1:17" ht="22.5" x14ac:dyDescent="0.25">
      <c r="A15926" s="3">
        <v>4578</v>
      </c>
      <c r="B15926" s="1" t="s">
        <v>14318</v>
      </c>
      <c r="C15926" s="1" t="s">
        <v>15</v>
      </c>
      <c r="D15926" s="1" t="s">
        <v>23</v>
      </c>
      <c r="E15926" s="1">
        <v>60356891</v>
      </c>
      <c r="F15926" s="1" t="s">
        <v>14319</v>
      </c>
      <c r="G15926" s="1">
        <v>60356891</v>
      </c>
      <c r="H15926" s="1" t="s">
        <v>14319</v>
      </c>
      <c r="I15926" s="2">
        <v>45098</v>
      </c>
      <c r="J15926" s="15" t="str">
        <f>MID(Tabla1[[#This Row],[HORA]],1,5)</f>
        <v>10:24</v>
      </c>
      <c r="K15926" s="16">
        <f>IF(Tabla1[[#This Row],[FECHA]]=I15927,IF(J15927-J15926&gt;0,(J15927-J15926)*1440,0),0)</f>
        <v>0.99999999999991651</v>
      </c>
      <c r="L15926" s="14">
        <f>L15667-Datos!$C$8-2.24</f>
        <v>5.6800000000000015</v>
      </c>
      <c r="M15926" s="13" t="s">
        <v>2763</v>
      </c>
      <c r="N15926" s="1" t="s">
        <v>1715</v>
      </c>
      <c r="O15926" s="1">
        <v>10</v>
      </c>
      <c r="P15926" s="1" t="s">
        <v>1508</v>
      </c>
      <c r="Q15926" s="4" t="s">
        <v>21</v>
      </c>
    </row>
    <row r="15927" spans="1:17" ht="22.5" x14ac:dyDescent="0.25">
      <c r="A15927" s="3">
        <v>11234</v>
      </c>
      <c r="B15927" s="1" t="s">
        <v>34851</v>
      </c>
      <c r="C15927" s="1" t="s">
        <v>15</v>
      </c>
      <c r="D15927" s="1" t="s">
        <v>40</v>
      </c>
      <c r="E15927" s="1">
        <v>16725490</v>
      </c>
      <c r="F15927" s="1" t="s">
        <v>34852</v>
      </c>
      <c r="G15927" s="1">
        <v>2245433</v>
      </c>
      <c r="H15927" s="1" t="s">
        <v>34853</v>
      </c>
      <c r="I15927" s="2">
        <v>45098</v>
      </c>
      <c r="J15927" s="15" t="str">
        <f>MID(Tabla1[[#This Row],[HORA]],1,5)</f>
        <v>10:25</v>
      </c>
      <c r="K15927" s="16">
        <f>IF(Tabla1[[#This Row],[FECHA]]=I15928,IF(J15928-J15927&gt;0,(J15928-J15927)*1440,0),0)</f>
        <v>3.0000000000000693</v>
      </c>
      <c r="L15927" s="14">
        <f>L15668-Datos!$C$8-2.24</f>
        <v>10.780000000000003</v>
      </c>
      <c r="M15927" s="13" t="s">
        <v>6711</v>
      </c>
      <c r="N15927" s="1" t="s">
        <v>34854</v>
      </c>
      <c r="O15927" s="1">
        <v>20</v>
      </c>
      <c r="P15927" s="1" t="s">
        <v>1141</v>
      </c>
      <c r="Q15927" s="4" t="s">
        <v>21</v>
      </c>
    </row>
    <row r="15928" spans="1:17" ht="22.5" x14ac:dyDescent="0.25">
      <c r="A15928" s="3">
        <v>4498</v>
      </c>
      <c r="B15928" s="1" t="s">
        <v>14059</v>
      </c>
      <c r="C15928" s="1" t="s">
        <v>15</v>
      </c>
      <c r="D15928" s="1" t="s">
        <v>71</v>
      </c>
      <c r="E15928" s="1">
        <v>40849152</v>
      </c>
      <c r="F15928" s="1" t="s">
        <v>14060</v>
      </c>
      <c r="G15928" s="1">
        <v>2245434</v>
      </c>
      <c r="H15928" s="1" t="s">
        <v>14061</v>
      </c>
      <c r="I15928" s="2">
        <v>45098</v>
      </c>
      <c r="J15928" s="15" t="str">
        <f>MID(Tabla1[[#This Row],[HORA]],1,5)</f>
        <v>10:28</v>
      </c>
      <c r="K15928" s="16">
        <f>IF(Tabla1[[#This Row],[FECHA]]=I15929,IF(J15929-J15928&gt;0,(J15929-J15928)*1440,0),0)</f>
        <v>0</v>
      </c>
      <c r="L15928" s="14">
        <f>L15669-Datos!$C$8-2.24</f>
        <v>8.5500000000000025</v>
      </c>
      <c r="M15928" s="13" t="s">
        <v>978</v>
      </c>
      <c r="N15928" s="1" t="s">
        <v>14062</v>
      </c>
      <c r="O15928" s="1">
        <v>18</v>
      </c>
      <c r="P15928" s="1" t="s">
        <v>27</v>
      </c>
      <c r="Q15928" s="4" t="s">
        <v>21</v>
      </c>
    </row>
    <row r="15929" spans="1:17" ht="22.5" x14ac:dyDescent="0.25">
      <c r="A15929" s="3">
        <v>4499</v>
      </c>
      <c r="B15929" s="1" t="s">
        <v>14059</v>
      </c>
      <c r="C15929" s="1" t="s">
        <v>15</v>
      </c>
      <c r="D15929" s="1" t="s">
        <v>71</v>
      </c>
      <c r="E15929" s="1">
        <v>40849152</v>
      </c>
      <c r="F15929" s="1" t="s">
        <v>14063</v>
      </c>
      <c r="G15929" s="1">
        <v>2245434</v>
      </c>
      <c r="H15929" s="1" t="s">
        <v>14061</v>
      </c>
      <c r="I15929" s="2">
        <v>45098</v>
      </c>
      <c r="J15929" s="15" t="str">
        <f>MID(Tabla1[[#This Row],[HORA]],1,5)</f>
        <v>10:28</v>
      </c>
      <c r="K15929" s="16">
        <f>IF(Tabla1[[#This Row],[FECHA]]=I15930,IF(J15930-J15929&gt;0,(J15930-J15929)*1440,0),0)</f>
        <v>0</v>
      </c>
      <c r="L15929" s="14">
        <f>L15670-Datos!$C$8-2.24</f>
        <v>9.9200000000000017</v>
      </c>
      <c r="M15929" s="13" t="s">
        <v>978</v>
      </c>
      <c r="N15929" s="1" t="s">
        <v>14062</v>
      </c>
      <c r="O15929" s="1">
        <v>18</v>
      </c>
      <c r="P15929" s="1" t="s">
        <v>27</v>
      </c>
      <c r="Q15929" s="4" t="s">
        <v>21</v>
      </c>
    </row>
    <row r="15930" spans="1:17" ht="22.5" x14ac:dyDescent="0.25">
      <c r="A15930" s="3">
        <v>11235</v>
      </c>
      <c r="B15930" s="1" t="s">
        <v>34855</v>
      </c>
      <c r="C15930" s="1" t="s">
        <v>15</v>
      </c>
      <c r="D15930" s="1" t="s">
        <v>40</v>
      </c>
      <c r="E15930" s="1">
        <v>46375634</v>
      </c>
      <c r="F15930" s="1" t="s">
        <v>27192</v>
      </c>
      <c r="G15930" s="1">
        <v>18888888</v>
      </c>
      <c r="H15930" s="1" t="s">
        <v>12538</v>
      </c>
      <c r="I15930" s="2">
        <v>45098</v>
      </c>
      <c r="J15930" s="15" t="str">
        <f>MID(Tabla1[[#This Row],[HORA]],1,5)</f>
        <v>10:28</v>
      </c>
      <c r="K15930" s="16">
        <f>IF(Tabla1[[#This Row],[FECHA]]=I15931,IF(J15931-J15930&gt;0,(J15931-J15930)*1440,0),0)</f>
        <v>3.0000000000000693</v>
      </c>
      <c r="L15930" s="14">
        <f>L15671-Datos!$C$8-2.24</f>
        <v>9.6700000000000017</v>
      </c>
      <c r="M15930" s="13" t="s">
        <v>978</v>
      </c>
      <c r="N15930" s="1" t="s">
        <v>34856</v>
      </c>
      <c r="O15930" s="1">
        <v>65</v>
      </c>
      <c r="P15930" s="1" t="s">
        <v>1141</v>
      </c>
      <c r="Q15930" s="4" t="s">
        <v>21</v>
      </c>
    </row>
    <row r="15931" spans="1:17" ht="22.5" x14ac:dyDescent="0.25">
      <c r="A15931" s="3">
        <v>11236</v>
      </c>
      <c r="B15931" s="1" t="s">
        <v>34857</v>
      </c>
      <c r="C15931" s="1" t="s">
        <v>15</v>
      </c>
      <c r="D15931" s="1" t="s">
        <v>40</v>
      </c>
      <c r="E15931" s="1">
        <v>16756111</v>
      </c>
      <c r="F15931" s="1" t="s">
        <v>3470</v>
      </c>
      <c r="G15931" s="1">
        <v>2245435</v>
      </c>
      <c r="H15931" s="1" t="s">
        <v>19128</v>
      </c>
      <c r="I15931" s="2">
        <v>45098</v>
      </c>
      <c r="J15931" s="15" t="str">
        <f>MID(Tabla1[[#This Row],[HORA]],1,5)</f>
        <v>10:31</v>
      </c>
      <c r="K15931" s="16">
        <f>IF(Tabla1[[#This Row],[FECHA]]=I15932,IF(J15932-J15931&gt;0,(J15932-J15931)*1440,0),0)</f>
        <v>2.9999999999999094</v>
      </c>
      <c r="L15931" s="14">
        <f>L15672-Datos!$C$8-2.24</f>
        <v>12.610000000000005</v>
      </c>
      <c r="M15931" s="13" t="s">
        <v>8594</v>
      </c>
      <c r="N15931" s="1" t="s">
        <v>34172</v>
      </c>
      <c r="O15931" s="1">
        <v>50</v>
      </c>
      <c r="P15931" s="1" t="s">
        <v>1141</v>
      </c>
      <c r="Q15931" s="4" t="s">
        <v>21</v>
      </c>
    </row>
    <row r="15932" spans="1:17" ht="22.5" x14ac:dyDescent="0.25">
      <c r="A15932" s="3">
        <v>11237</v>
      </c>
      <c r="B15932" s="1" t="s">
        <v>34858</v>
      </c>
      <c r="C15932" s="1" t="s">
        <v>15</v>
      </c>
      <c r="D15932" s="1" t="s">
        <v>40</v>
      </c>
      <c r="E15932" s="1">
        <v>76780942</v>
      </c>
      <c r="F15932" s="1" t="s">
        <v>34859</v>
      </c>
      <c r="G15932" s="1">
        <v>2245437</v>
      </c>
      <c r="H15932" s="1" t="s">
        <v>34860</v>
      </c>
      <c r="I15932" s="2">
        <v>45098</v>
      </c>
      <c r="J15932" s="15" t="str">
        <f>MID(Tabla1[[#This Row],[HORA]],1,5)</f>
        <v>10:34</v>
      </c>
      <c r="K15932" s="16">
        <f>IF(Tabla1[[#This Row],[FECHA]]=I15933,IF(J15933-J15932&gt;0,(J15933-J15932)*1440,0),0)</f>
        <v>1.9999999999999929</v>
      </c>
      <c r="L15932" s="14">
        <f>L15673-Datos!$C$8-2.24</f>
        <v>9.7600000000000016</v>
      </c>
      <c r="M15932" s="13" t="s">
        <v>1323</v>
      </c>
      <c r="N15932" s="1" t="s">
        <v>34241</v>
      </c>
      <c r="O15932" s="1">
        <v>20</v>
      </c>
      <c r="P15932" s="1" t="s">
        <v>1141</v>
      </c>
      <c r="Q15932" s="4" t="s">
        <v>21</v>
      </c>
    </row>
    <row r="15933" spans="1:17" ht="22.5" x14ac:dyDescent="0.25">
      <c r="A15933" s="3">
        <v>4500</v>
      </c>
      <c r="B15933" s="1" t="s">
        <v>14064</v>
      </c>
      <c r="C15933" s="1" t="s">
        <v>15</v>
      </c>
      <c r="D15933" s="1" t="s">
        <v>40</v>
      </c>
      <c r="E15933" s="1">
        <v>15728156</v>
      </c>
      <c r="F15933" s="1" t="s">
        <v>6264</v>
      </c>
      <c r="G15933" s="1">
        <v>2245439</v>
      </c>
      <c r="H15933" s="1" t="s">
        <v>14065</v>
      </c>
      <c r="I15933" s="2">
        <v>45098</v>
      </c>
      <c r="J15933" s="15" t="str">
        <f>MID(Tabla1[[#This Row],[HORA]],1,5)</f>
        <v>10:36</v>
      </c>
      <c r="K15933" s="16">
        <f>IF(Tabla1[[#This Row],[FECHA]]=I15934,IF(J15934-J15933&gt;0,(J15934-J15933)*1440,0),0)</f>
        <v>1.0000000000000764</v>
      </c>
      <c r="L15933" s="14">
        <f>L15674-Datos!$C$8-2.24</f>
        <v>7.9700000000000024</v>
      </c>
      <c r="M15933" s="13" t="s">
        <v>4241</v>
      </c>
      <c r="N15933" s="1" t="s">
        <v>14066</v>
      </c>
      <c r="O15933" s="1">
        <v>20</v>
      </c>
      <c r="P15933" s="1" t="s">
        <v>27</v>
      </c>
      <c r="Q15933" s="4" t="s">
        <v>21</v>
      </c>
    </row>
    <row r="15934" spans="1:17" ht="22.5" x14ac:dyDescent="0.25">
      <c r="A15934" s="3">
        <v>11238</v>
      </c>
      <c r="B15934" s="1" t="s">
        <v>34861</v>
      </c>
      <c r="C15934" s="1" t="s">
        <v>15</v>
      </c>
      <c r="D15934" s="1" t="s">
        <v>33</v>
      </c>
      <c r="E15934" s="1">
        <v>1155818</v>
      </c>
      <c r="F15934" s="1" t="s">
        <v>34862</v>
      </c>
      <c r="G15934" s="1">
        <v>2245440</v>
      </c>
      <c r="H15934" s="1" t="s">
        <v>34863</v>
      </c>
      <c r="I15934" s="2">
        <v>45098</v>
      </c>
      <c r="J15934" s="15" t="str">
        <f>MID(Tabla1[[#This Row],[HORA]],1,5)</f>
        <v>10:37</v>
      </c>
      <c r="K15934" s="16">
        <f>IF(Tabla1[[#This Row],[FECHA]]=I15935,IF(J15935-J15934&gt;0,(J15935-J15934)*1440,0),0)</f>
        <v>0.99999999999991651</v>
      </c>
      <c r="L15934" s="14">
        <f>L15675-Datos!$C$8-2.24</f>
        <v>8.7600000000000016</v>
      </c>
      <c r="M15934" s="13" t="s">
        <v>1304</v>
      </c>
      <c r="N15934" s="1" t="s">
        <v>34864</v>
      </c>
      <c r="O15934" s="1">
        <v>15</v>
      </c>
      <c r="P15934" s="1" t="s">
        <v>1141</v>
      </c>
      <c r="Q15934" s="4" t="s">
        <v>21</v>
      </c>
    </row>
    <row r="15935" spans="1:17" ht="22.5" x14ac:dyDescent="0.25">
      <c r="A15935" s="3">
        <v>16512</v>
      </c>
      <c r="B15935" s="1" t="s">
        <v>50070</v>
      </c>
      <c r="C15935" s="1" t="s">
        <v>15</v>
      </c>
      <c r="D15935" s="1" t="s">
        <v>40</v>
      </c>
      <c r="E15935" s="1">
        <v>20487895521</v>
      </c>
      <c r="F15935" s="1" t="s">
        <v>50071</v>
      </c>
      <c r="G15935" s="1">
        <v>2245443</v>
      </c>
      <c r="H15935" s="1" t="s">
        <v>50072</v>
      </c>
      <c r="I15935" s="2">
        <v>45098</v>
      </c>
      <c r="J15935" s="15" t="str">
        <f>MID(Tabla1[[#This Row],[HORA]],1,5)</f>
        <v>10:38</v>
      </c>
      <c r="K15935" s="16">
        <f>IF(Tabla1[[#This Row],[FECHA]]=I15936,IF(J15936-J15935&gt;0,(J15936-J15935)*1440,0),0)</f>
        <v>1.0000000000000764</v>
      </c>
      <c r="L15935" s="14">
        <f>L15676-Datos!$C$8-2.24</f>
        <v>7.5000000000000018</v>
      </c>
      <c r="M15935" s="13" t="s">
        <v>334</v>
      </c>
      <c r="N15935" s="1" t="s">
        <v>9901</v>
      </c>
      <c r="O15935" s="1">
        <v>10</v>
      </c>
      <c r="P15935" s="1" t="s">
        <v>27</v>
      </c>
      <c r="Q15935" s="4" t="s">
        <v>21</v>
      </c>
    </row>
    <row r="15936" spans="1:17" ht="22.5" x14ac:dyDescent="0.25">
      <c r="A15936" s="3">
        <v>16513</v>
      </c>
      <c r="B15936" s="1" t="s">
        <v>50073</v>
      </c>
      <c r="C15936" s="1" t="s">
        <v>15</v>
      </c>
      <c r="D15936" s="1" t="s">
        <v>40</v>
      </c>
      <c r="E15936" s="1">
        <v>20103365628</v>
      </c>
      <c r="F15936" s="1" t="s">
        <v>47747</v>
      </c>
      <c r="G15936" s="1">
        <v>2245444</v>
      </c>
      <c r="H15936" s="1" t="s">
        <v>50074</v>
      </c>
      <c r="I15936" s="2">
        <v>45098</v>
      </c>
      <c r="J15936" s="15" t="str">
        <f>MID(Tabla1[[#This Row],[HORA]],1,5)</f>
        <v>10:39</v>
      </c>
      <c r="K15936" s="16">
        <f>IF(Tabla1[[#This Row],[FECHA]]=I15937,IF(J15937-J15936&gt;0,(J15937-J15936)*1440,0),0)</f>
        <v>2.9999999999999094</v>
      </c>
      <c r="L15936" s="14">
        <f>L15677-Datos!$C$8-2.24</f>
        <v>10.420000000000002</v>
      </c>
      <c r="M15936" s="13" t="s">
        <v>854</v>
      </c>
      <c r="N15936" s="1" t="s">
        <v>49403</v>
      </c>
      <c r="O15936" s="1">
        <v>15</v>
      </c>
      <c r="P15936" s="1" t="s">
        <v>27</v>
      </c>
      <c r="Q15936" s="4" t="s">
        <v>21</v>
      </c>
    </row>
    <row r="15937" spans="1:17" ht="22.5" x14ac:dyDescent="0.25">
      <c r="A15937" s="3">
        <v>4501</v>
      </c>
      <c r="B15937" s="1" t="s">
        <v>14067</v>
      </c>
      <c r="C15937" s="1" t="s">
        <v>15</v>
      </c>
      <c r="D15937" s="1" t="s">
        <v>40</v>
      </c>
      <c r="E15937" s="1">
        <v>16696628</v>
      </c>
      <c r="F15937" s="1" t="s">
        <v>7385</v>
      </c>
      <c r="G15937" s="1">
        <v>2245446</v>
      </c>
      <c r="H15937" s="1" t="s">
        <v>14068</v>
      </c>
      <c r="I15937" s="2">
        <v>45098</v>
      </c>
      <c r="J15937" s="15" t="str">
        <f>MID(Tabla1[[#This Row],[HORA]],1,5)</f>
        <v>10:42</v>
      </c>
      <c r="K15937" s="16">
        <f>IF(Tabla1[[#This Row],[FECHA]]=I15938,IF(J15938-J15937&gt;0,(J15938-J15937)*1440,0),0)</f>
        <v>1.0000000000000764</v>
      </c>
      <c r="L15937" s="14">
        <f>L15678-Datos!$C$8-2.24</f>
        <v>12.900000000000004</v>
      </c>
      <c r="M15937" s="13" t="s">
        <v>1000</v>
      </c>
      <c r="N15937" s="1" t="s">
        <v>14069</v>
      </c>
      <c r="O15937" s="1">
        <v>12</v>
      </c>
      <c r="P15937" s="1" t="s">
        <v>27</v>
      </c>
      <c r="Q15937" s="4" t="s">
        <v>21</v>
      </c>
    </row>
    <row r="15938" spans="1:17" ht="22.5" x14ac:dyDescent="0.25">
      <c r="A15938" s="3">
        <v>11239</v>
      </c>
      <c r="B15938" s="1" t="s">
        <v>34865</v>
      </c>
      <c r="C15938" s="1" t="s">
        <v>15</v>
      </c>
      <c r="D15938" s="1" t="s">
        <v>40</v>
      </c>
      <c r="E15938" s="1">
        <v>16659467</v>
      </c>
      <c r="F15938" s="1" t="s">
        <v>10227</v>
      </c>
      <c r="G15938" s="1">
        <v>2245447</v>
      </c>
      <c r="H15938" s="1" t="s">
        <v>10225</v>
      </c>
      <c r="I15938" s="2">
        <v>45098</v>
      </c>
      <c r="J15938" s="15" t="str">
        <f>MID(Tabla1[[#This Row],[HORA]],1,5)</f>
        <v>10:43</v>
      </c>
      <c r="K15938" s="16">
        <f>IF(Tabla1[[#This Row],[FECHA]]=I15939,IF(J15939-J15938&gt;0,(J15939-J15938)*1440,0),0)</f>
        <v>0</v>
      </c>
      <c r="L15938" s="14">
        <f>2+L15679-Datos!$C$8</f>
        <v>12.840000000000002</v>
      </c>
      <c r="M15938" s="13" t="s">
        <v>1052</v>
      </c>
      <c r="N15938" s="1" t="s">
        <v>34866</v>
      </c>
      <c r="O15938" s="1">
        <v>20</v>
      </c>
      <c r="P15938" s="1" t="s">
        <v>1141</v>
      </c>
      <c r="Q15938" s="4" t="s">
        <v>21</v>
      </c>
    </row>
    <row r="15939" spans="1:17" ht="22.5" x14ac:dyDescent="0.25">
      <c r="A15939" s="3">
        <v>11240</v>
      </c>
      <c r="B15939" s="1" t="s">
        <v>34865</v>
      </c>
      <c r="C15939" s="1" t="s">
        <v>15</v>
      </c>
      <c r="D15939" s="1" t="s">
        <v>40</v>
      </c>
      <c r="E15939" s="1">
        <v>16659467</v>
      </c>
      <c r="F15939" s="1" t="s">
        <v>10224</v>
      </c>
      <c r="G15939" s="1">
        <v>2245447</v>
      </c>
      <c r="H15939" s="1" t="s">
        <v>10225</v>
      </c>
      <c r="I15939" s="2">
        <v>45098</v>
      </c>
      <c r="J15939" s="15" t="str">
        <f>MID(Tabla1[[#This Row],[HORA]],1,5)</f>
        <v>10:43</v>
      </c>
      <c r="K15939" s="16">
        <f>IF(Tabla1[[#This Row],[FECHA]]=I15940,IF(J15940-J15939&gt;0,(J15940-J15939)*1440,0),0)</f>
        <v>0.99999999999991651</v>
      </c>
      <c r="L15939" s="14">
        <f>2+L15680-Datos!$C$8</f>
        <v>11.940000000000003</v>
      </c>
      <c r="M15939" s="13" t="s">
        <v>1052</v>
      </c>
      <c r="N15939" s="1" t="s">
        <v>34866</v>
      </c>
      <c r="O15939" s="1">
        <v>20</v>
      </c>
      <c r="P15939" s="1" t="s">
        <v>1141</v>
      </c>
      <c r="Q15939" s="4" t="s">
        <v>21</v>
      </c>
    </row>
    <row r="15940" spans="1:17" ht="22.5" x14ac:dyDescent="0.25">
      <c r="A15940" s="3">
        <v>4502</v>
      </c>
      <c r="B15940" s="1" t="s">
        <v>14070</v>
      </c>
      <c r="C15940" s="1" t="s">
        <v>15</v>
      </c>
      <c r="D15940" s="1" t="s">
        <v>40</v>
      </c>
      <c r="E15940" s="1">
        <v>16525278</v>
      </c>
      <c r="F15940" s="1" t="s">
        <v>14071</v>
      </c>
      <c r="G15940" s="1">
        <v>2245448</v>
      </c>
      <c r="H15940" s="1" t="s">
        <v>14072</v>
      </c>
      <c r="I15940" s="2">
        <v>45098</v>
      </c>
      <c r="J15940" s="15" t="str">
        <f>MID(Tabla1[[#This Row],[HORA]],1,5)</f>
        <v>10:44</v>
      </c>
      <c r="K15940" s="16">
        <f>IF(Tabla1[[#This Row],[FECHA]]=I15941,IF(J15941-J15940&gt;0,(J15941-J15940)*1440,0),0)</f>
        <v>3.0000000000000693</v>
      </c>
      <c r="L15940" s="14">
        <f>2+L15681-Datos!$C$8</f>
        <v>13.140000000000002</v>
      </c>
      <c r="M15940" s="13" t="s">
        <v>6590</v>
      </c>
      <c r="N15940" s="1" t="s">
        <v>8473</v>
      </c>
      <c r="O15940" s="1">
        <v>10</v>
      </c>
      <c r="P15940" s="1" t="s">
        <v>27</v>
      </c>
      <c r="Q15940" s="4" t="s">
        <v>21</v>
      </c>
    </row>
    <row r="15941" spans="1:17" ht="22.5" x14ac:dyDescent="0.25">
      <c r="A15941" s="3">
        <v>4503</v>
      </c>
      <c r="B15941" s="1" t="s">
        <v>14073</v>
      </c>
      <c r="C15941" s="1" t="s">
        <v>15</v>
      </c>
      <c r="D15941" s="1" t="s">
        <v>141</v>
      </c>
      <c r="E15941" s="1">
        <v>77415509</v>
      </c>
      <c r="F15941" s="1" t="s">
        <v>14074</v>
      </c>
      <c r="G15941" s="1">
        <v>16718194</v>
      </c>
      <c r="H15941" s="1" t="s">
        <v>14075</v>
      </c>
      <c r="I15941" s="2">
        <v>45098</v>
      </c>
      <c r="J15941" s="15" t="str">
        <f>MID(Tabla1[[#This Row],[HORA]],1,5)</f>
        <v>10:47</v>
      </c>
      <c r="K15941" s="16">
        <f>IF(Tabla1[[#This Row],[FECHA]]=I15942,IF(J15942-J15941&gt;0,(J15942-J15941)*1440,0),0)</f>
        <v>2.9999999999999893</v>
      </c>
      <c r="L15941" s="14">
        <f>2+L15682-Datos!$C$8</f>
        <v>14.640000000000002</v>
      </c>
      <c r="M15941" s="13" t="s">
        <v>801</v>
      </c>
      <c r="N15941" s="1" t="s">
        <v>14076</v>
      </c>
      <c r="O15941" s="1">
        <v>15</v>
      </c>
      <c r="P15941" s="1" t="s">
        <v>27</v>
      </c>
      <c r="Q15941" s="4" t="s">
        <v>21</v>
      </c>
    </row>
    <row r="15942" spans="1:17" ht="22.5" x14ac:dyDescent="0.25">
      <c r="A15942" s="3">
        <v>4504</v>
      </c>
      <c r="B15942" s="1" t="s">
        <v>14077</v>
      </c>
      <c r="C15942" s="1" t="s">
        <v>15</v>
      </c>
      <c r="D15942" s="1" t="s">
        <v>40</v>
      </c>
      <c r="E15942" s="1">
        <v>17625931</v>
      </c>
      <c r="F15942" s="1" t="s">
        <v>14078</v>
      </c>
      <c r="G15942" s="1">
        <v>40998370</v>
      </c>
      <c r="H15942" s="1" t="s">
        <v>14079</v>
      </c>
      <c r="I15942" s="2">
        <v>45098</v>
      </c>
      <c r="J15942" s="15" t="str">
        <f>MID(Tabla1[[#This Row],[HORA]],1,5)</f>
        <v>10:50</v>
      </c>
      <c r="K15942" s="16">
        <f>IF(Tabla1[[#This Row],[FECHA]]=I15943,IF(J15943-J15942&gt;0,(J15943-J15942)*1440,0),0)</f>
        <v>0</v>
      </c>
      <c r="L15942" s="14">
        <f>2+L15683-Datos!$C$8</f>
        <v>11.990000000000002</v>
      </c>
      <c r="M15942" s="13" t="s">
        <v>177</v>
      </c>
      <c r="N15942" s="1" t="s">
        <v>14080</v>
      </c>
      <c r="O15942" s="1">
        <v>18</v>
      </c>
      <c r="P15942" s="1" t="s">
        <v>27</v>
      </c>
      <c r="Q15942" s="4" t="s">
        <v>21</v>
      </c>
    </row>
    <row r="15943" spans="1:17" ht="22.5" x14ac:dyDescent="0.25">
      <c r="A15943" s="3">
        <v>11241</v>
      </c>
      <c r="B15943" s="1" t="s">
        <v>34867</v>
      </c>
      <c r="C15943" s="1" t="s">
        <v>15</v>
      </c>
      <c r="D15943" s="1" t="s">
        <v>40</v>
      </c>
      <c r="E15943" s="1">
        <v>75130488</v>
      </c>
      <c r="F15943" s="1" t="s">
        <v>34868</v>
      </c>
      <c r="G15943" s="1">
        <v>2245451</v>
      </c>
      <c r="H15943" s="1" t="s">
        <v>10600</v>
      </c>
      <c r="I15943" s="2">
        <v>45098</v>
      </c>
      <c r="J15943" s="15" t="str">
        <f>MID(Tabla1[[#This Row],[HORA]],1,5)</f>
        <v>10:50</v>
      </c>
      <c r="K15943" s="16">
        <f>IF(Tabla1[[#This Row],[FECHA]]=I15944,IF(J15944-J15943&gt;0,(J15944-J15943)*1440,0),0)</f>
        <v>1.9999999999999929</v>
      </c>
      <c r="L15943" s="14">
        <f>2+L15684-Datos!$C$8</f>
        <v>14.140000000000002</v>
      </c>
      <c r="M15943" s="13" t="s">
        <v>177</v>
      </c>
      <c r="N15943" s="1" t="s">
        <v>34869</v>
      </c>
      <c r="O15943" s="1">
        <v>25</v>
      </c>
      <c r="P15943" s="1" t="s">
        <v>1141</v>
      </c>
      <c r="Q15943" s="4" t="s">
        <v>21</v>
      </c>
    </row>
    <row r="15944" spans="1:17" ht="22.5" x14ac:dyDescent="0.25">
      <c r="A15944" s="3">
        <v>11242</v>
      </c>
      <c r="B15944" s="1" t="s">
        <v>34870</v>
      </c>
      <c r="C15944" s="1" t="s">
        <v>15</v>
      </c>
      <c r="D15944" s="1" t="s">
        <v>40</v>
      </c>
      <c r="E15944" s="1">
        <v>2659781</v>
      </c>
      <c r="F15944" s="1" t="s">
        <v>34871</v>
      </c>
      <c r="G15944" s="1">
        <v>2245452</v>
      </c>
      <c r="H15944" s="1" t="s">
        <v>34872</v>
      </c>
      <c r="I15944" s="2">
        <v>45098</v>
      </c>
      <c r="J15944" s="15" t="str">
        <f>MID(Tabla1[[#This Row],[HORA]],1,5)</f>
        <v>10:52</v>
      </c>
      <c r="K15944" s="16">
        <f>IF(Tabla1[[#This Row],[FECHA]]=I15945,IF(J15945-J15944&gt;0,(J15945-J15944)*1440,0),0)</f>
        <v>6.9999999999999751</v>
      </c>
      <c r="L15944" s="14">
        <f>2+L15685-Datos!$C$8</f>
        <v>15.840000000000003</v>
      </c>
      <c r="M15944" s="13" t="s">
        <v>2245</v>
      </c>
      <c r="N15944" s="1" t="s">
        <v>12268</v>
      </c>
      <c r="O15944" s="1">
        <v>10</v>
      </c>
      <c r="P15944" s="1" t="s">
        <v>1141</v>
      </c>
      <c r="Q15944" s="4" t="s">
        <v>21</v>
      </c>
    </row>
    <row r="15945" spans="1:17" ht="22.5" x14ac:dyDescent="0.25">
      <c r="A15945" s="3">
        <v>4505</v>
      </c>
      <c r="B15945" s="1" t="s">
        <v>14081</v>
      </c>
      <c r="C15945" s="1" t="s">
        <v>15</v>
      </c>
      <c r="D15945" s="1" t="s">
        <v>40</v>
      </c>
      <c r="E15945" s="1">
        <v>22660003</v>
      </c>
      <c r="F15945" s="1" t="s">
        <v>14082</v>
      </c>
      <c r="G15945" s="1">
        <v>2245454</v>
      </c>
      <c r="H15945" s="1" t="s">
        <v>14083</v>
      </c>
      <c r="I15945" s="2">
        <v>45098</v>
      </c>
      <c r="J15945" s="15" t="str">
        <f>MID(Tabla1[[#This Row],[HORA]],1,5)</f>
        <v>10:59</v>
      </c>
      <c r="K15945" s="16">
        <f>IF(Tabla1[[#This Row],[FECHA]]=I15946,IF(J15946-J15945&gt;0,(J15946-J15945)*1440,0),0)</f>
        <v>2.0000000000000728</v>
      </c>
      <c r="L15945" s="14">
        <f>2+L15686-Datos!$C$8</f>
        <v>13.000000000000002</v>
      </c>
      <c r="M15945" s="13" t="s">
        <v>753</v>
      </c>
      <c r="N15945" s="1" t="s">
        <v>14084</v>
      </c>
      <c r="O15945" s="1">
        <v>10</v>
      </c>
      <c r="P15945" s="1" t="s">
        <v>27</v>
      </c>
      <c r="Q15945" s="4" t="s">
        <v>21</v>
      </c>
    </row>
    <row r="15946" spans="1:17" ht="22.5" x14ac:dyDescent="0.25">
      <c r="A15946" s="3">
        <v>11243</v>
      </c>
      <c r="B15946" s="1" t="s">
        <v>34873</v>
      </c>
      <c r="C15946" s="1" t="s">
        <v>15</v>
      </c>
      <c r="D15946" s="1" t="s">
        <v>40</v>
      </c>
      <c r="E15946" s="1">
        <v>45494054</v>
      </c>
      <c r="F15946" s="1" t="s">
        <v>31276</v>
      </c>
      <c r="G15946" s="1">
        <v>2245456</v>
      </c>
      <c r="H15946" s="1" t="s">
        <v>34874</v>
      </c>
      <c r="I15946" s="2">
        <v>45098</v>
      </c>
      <c r="J15946" s="15" t="str">
        <f>MID(Tabla1[[#This Row],[HORA]],1,5)</f>
        <v>11:01</v>
      </c>
      <c r="K15946" s="16">
        <f>IF(Tabla1[[#This Row],[FECHA]]=I15947,IF(J15947-J15946&gt;0,(J15947-J15946)*1440,0),0)</f>
        <v>0.99999999999991651</v>
      </c>
      <c r="L15946" s="14">
        <f>2+L15687-Datos!$C$8</f>
        <v>13.940000000000003</v>
      </c>
      <c r="M15946" s="13" t="s">
        <v>266</v>
      </c>
      <c r="N15946" s="1" t="s">
        <v>34875</v>
      </c>
      <c r="O15946" s="1">
        <v>15</v>
      </c>
      <c r="P15946" s="1" t="s">
        <v>1141</v>
      </c>
      <c r="Q15946" s="4" t="s">
        <v>21</v>
      </c>
    </row>
    <row r="15947" spans="1:17" ht="22.5" x14ac:dyDescent="0.25">
      <c r="A15947" s="3">
        <v>4506</v>
      </c>
      <c r="B15947" s="1" t="s">
        <v>14085</v>
      </c>
      <c r="C15947" s="1" t="s">
        <v>15</v>
      </c>
      <c r="D15947" s="1" t="s">
        <v>40</v>
      </c>
      <c r="E15947" s="1">
        <v>45563326</v>
      </c>
      <c r="F15947" s="1" t="s">
        <v>14086</v>
      </c>
      <c r="G15947" s="1">
        <v>43173467</v>
      </c>
      <c r="H15947" s="1" t="s">
        <v>14087</v>
      </c>
      <c r="I15947" s="2">
        <v>45098</v>
      </c>
      <c r="J15947" s="15" t="str">
        <f>MID(Tabla1[[#This Row],[HORA]],1,5)</f>
        <v>11:02</v>
      </c>
      <c r="K15947" s="16">
        <f>IF(Tabla1[[#This Row],[FECHA]]=I15948,IF(J15948-J15947&gt;0,(J15948-J15947)*1440,0),0)</f>
        <v>1.0000000000000764</v>
      </c>
      <c r="L15947" s="14">
        <f>2+L15688-Datos!$C$8</f>
        <v>14.180000000000001</v>
      </c>
      <c r="M15947" s="13" t="s">
        <v>433</v>
      </c>
      <c r="N15947" s="1" t="s">
        <v>14088</v>
      </c>
      <c r="O15947" s="1">
        <v>10</v>
      </c>
      <c r="P15947" s="1" t="s">
        <v>27</v>
      </c>
      <c r="Q15947" s="4" t="s">
        <v>21</v>
      </c>
    </row>
    <row r="15948" spans="1:17" ht="22.5" x14ac:dyDescent="0.25">
      <c r="A15948" s="3">
        <v>16514</v>
      </c>
      <c r="B15948" s="1" t="s">
        <v>50075</v>
      </c>
      <c r="C15948" s="1" t="s">
        <v>15</v>
      </c>
      <c r="D15948" s="1" t="s">
        <v>40</v>
      </c>
      <c r="E15948" s="1">
        <v>20607904198</v>
      </c>
      <c r="F15948" s="1" t="s">
        <v>48388</v>
      </c>
      <c r="G15948" s="1">
        <v>5642503</v>
      </c>
      <c r="H15948" s="1" t="s">
        <v>48389</v>
      </c>
      <c r="I15948" s="2">
        <v>45098</v>
      </c>
      <c r="J15948" s="15" t="str">
        <f>MID(Tabla1[[#This Row],[HORA]],1,5)</f>
        <v>11:03</v>
      </c>
      <c r="K15948" s="16">
        <f>IF(Tabla1[[#This Row],[FECHA]]=I15949,IF(J15949-J15948&gt;0,(J15949-J15948)*1440,0),0)</f>
        <v>0</v>
      </c>
      <c r="L15948" s="14">
        <f>2+L15689-Datos!$C$8</f>
        <v>11.850000000000003</v>
      </c>
      <c r="M15948" s="13" t="s">
        <v>758</v>
      </c>
      <c r="N15948" s="1" t="s">
        <v>583</v>
      </c>
      <c r="O15948" s="1">
        <v>10</v>
      </c>
      <c r="P15948" s="1" t="s">
        <v>27</v>
      </c>
      <c r="Q15948" s="4" t="s">
        <v>21</v>
      </c>
    </row>
    <row r="15949" spans="1:17" ht="22.5" x14ac:dyDescent="0.25">
      <c r="A15949" s="3">
        <v>17847</v>
      </c>
      <c r="B15949" s="1" t="s">
        <v>53508</v>
      </c>
      <c r="C15949" s="1" t="s">
        <v>15</v>
      </c>
      <c r="D15949" s="1" t="s">
        <v>40</v>
      </c>
      <c r="E15949" s="1">
        <v>10413868161</v>
      </c>
      <c r="F15949" s="1" t="s">
        <v>53509</v>
      </c>
      <c r="G15949" s="1">
        <v>2245457</v>
      </c>
      <c r="H15949" s="1" t="s">
        <v>53510</v>
      </c>
      <c r="I15949" s="2">
        <v>45098</v>
      </c>
      <c r="J15949" s="15" t="str">
        <f>MID(Tabla1[[#This Row],[HORA]],1,5)</f>
        <v>11:03</v>
      </c>
      <c r="K15949" s="16">
        <f>IF(Tabla1[[#This Row],[FECHA]]=I15950,IF(J15950-J15949&gt;0,(J15950-J15949)*1440,0),0)</f>
        <v>2.9999999999999094</v>
      </c>
      <c r="L15949" s="14">
        <f>2+L15690-Datos!$C$8</f>
        <v>13.090000000000002</v>
      </c>
      <c r="M15949" s="13" t="s">
        <v>758</v>
      </c>
      <c r="N15949" s="1" t="s">
        <v>53511</v>
      </c>
      <c r="O15949" s="1">
        <v>20</v>
      </c>
      <c r="P15949" s="1" t="s">
        <v>1141</v>
      </c>
      <c r="Q15949" s="4" t="s">
        <v>21</v>
      </c>
    </row>
    <row r="15950" spans="1:17" ht="22.5" x14ac:dyDescent="0.25">
      <c r="A15950" s="3">
        <v>4579</v>
      </c>
      <c r="B15950" s="1" t="s">
        <v>14320</v>
      </c>
      <c r="C15950" s="1" t="s">
        <v>15</v>
      </c>
      <c r="D15950" s="1" t="s">
        <v>23</v>
      </c>
      <c r="E15950" s="1">
        <v>43037869</v>
      </c>
      <c r="F15950" s="1" t="s">
        <v>14321</v>
      </c>
      <c r="G15950" s="1">
        <v>43037869</v>
      </c>
      <c r="H15950" s="1" t="s">
        <v>14321</v>
      </c>
      <c r="I15950" s="2">
        <v>45098</v>
      </c>
      <c r="J15950" s="15" t="str">
        <f>MID(Tabla1[[#This Row],[HORA]],1,5)</f>
        <v>11:06</v>
      </c>
      <c r="K15950" s="16">
        <f>IF(Tabla1[[#This Row],[FECHA]]=I15951,IF(J15951-J15950&gt;0,(J15951-J15950)*1440,0),0)</f>
        <v>11.000000000000041</v>
      </c>
      <c r="L15950" s="14">
        <f>2+L15691-Datos!$C$8</f>
        <v>12.780000000000003</v>
      </c>
      <c r="M15950" s="13" t="s">
        <v>9950</v>
      </c>
      <c r="N15950" s="1" t="s">
        <v>14322</v>
      </c>
      <c r="O15950" s="1">
        <v>10</v>
      </c>
      <c r="P15950" s="1" t="s">
        <v>1508</v>
      </c>
      <c r="Q15950" s="4" t="s">
        <v>21</v>
      </c>
    </row>
    <row r="15951" spans="1:17" ht="22.5" x14ac:dyDescent="0.25">
      <c r="A15951" s="3">
        <v>11244</v>
      </c>
      <c r="B15951" s="1" t="s">
        <v>34876</v>
      </c>
      <c r="C15951" s="1" t="s">
        <v>15</v>
      </c>
      <c r="D15951" s="1" t="s">
        <v>40</v>
      </c>
      <c r="E15951" s="1">
        <v>48855311</v>
      </c>
      <c r="F15951" s="1" t="s">
        <v>5513</v>
      </c>
      <c r="G15951" s="1">
        <v>2851528</v>
      </c>
      <c r="H15951" s="1" t="s">
        <v>34877</v>
      </c>
      <c r="I15951" s="2">
        <v>45098</v>
      </c>
      <c r="J15951" s="15" t="str">
        <f>MID(Tabla1[[#This Row],[HORA]],1,5)</f>
        <v>11:17</v>
      </c>
      <c r="K15951" s="16">
        <f>IF(Tabla1[[#This Row],[FECHA]]=I15952,IF(J15952-J15951&gt;0,(J15952-J15951)*1440,0),0)</f>
        <v>1.9999999999999929</v>
      </c>
      <c r="L15951" s="14">
        <f>2+L15692-Datos!$C$8</f>
        <v>14.160000000000002</v>
      </c>
      <c r="M15951" s="13" t="s">
        <v>767</v>
      </c>
      <c r="N15951" s="1" t="s">
        <v>34878</v>
      </c>
      <c r="O15951" s="1">
        <v>10</v>
      </c>
      <c r="P15951" s="1" t="s">
        <v>1141</v>
      </c>
      <c r="Q15951" s="4" t="s">
        <v>21</v>
      </c>
    </row>
    <row r="15952" spans="1:17" ht="22.5" x14ac:dyDescent="0.25">
      <c r="A15952" s="3">
        <v>11245</v>
      </c>
      <c r="B15952" s="1" t="s">
        <v>34879</v>
      </c>
      <c r="C15952" s="1" t="s">
        <v>15</v>
      </c>
      <c r="D15952" s="1" t="s">
        <v>82</v>
      </c>
      <c r="E15952" s="1">
        <v>41926011</v>
      </c>
      <c r="F15952" s="1" t="s">
        <v>34880</v>
      </c>
      <c r="G15952" s="1">
        <v>40620695</v>
      </c>
      <c r="H15952" s="1" t="s">
        <v>34881</v>
      </c>
      <c r="I15952" s="2">
        <v>45098</v>
      </c>
      <c r="J15952" s="15" t="str">
        <f>MID(Tabla1[[#This Row],[HORA]],1,5)</f>
        <v>11:19</v>
      </c>
      <c r="K15952" s="16">
        <f>IF(Tabla1[[#This Row],[FECHA]]=I15953,IF(J15953-J15952&gt;0,(J15953-J15952)*1440,0),0)</f>
        <v>1.0000000000000764</v>
      </c>
      <c r="L15952" s="14">
        <f>2+L15693-Datos!$C$8</f>
        <v>14.100000000000003</v>
      </c>
      <c r="M15952" s="13" t="s">
        <v>1911</v>
      </c>
      <c r="N15952" s="1" t="s">
        <v>34882</v>
      </c>
      <c r="O15952" s="1">
        <v>20</v>
      </c>
      <c r="P15952" s="1" t="s">
        <v>1141</v>
      </c>
      <c r="Q15952" s="4" t="s">
        <v>21</v>
      </c>
    </row>
    <row r="15953" spans="1:17" ht="22.5" x14ac:dyDescent="0.25">
      <c r="A15953" s="3">
        <v>16515</v>
      </c>
      <c r="B15953" s="1" t="s">
        <v>50076</v>
      </c>
      <c r="C15953" s="1" t="s">
        <v>15</v>
      </c>
      <c r="D15953" s="1" t="s">
        <v>33</v>
      </c>
      <c r="E15953" s="1">
        <v>20127251089</v>
      </c>
      <c r="F15953" s="1" t="s">
        <v>48784</v>
      </c>
      <c r="G15953" s="1">
        <v>2800670</v>
      </c>
      <c r="H15953" s="1" t="s">
        <v>50077</v>
      </c>
      <c r="I15953" s="2">
        <v>45098</v>
      </c>
      <c r="J15953" s="15" t="str">
        <f>MID(Tabla1[[#This Row],[HORA]],1,5)</f>
        <v>11:20</v>
      </c>
      <c r="K15953" s="16">
        <f>IF(Tabla1[[#This Row],[FECHA]]=I15954,IF(J15954-J15953&gt;0,(J15954-J15953)*1440,0),0)</f>
        <v>1.9999999999999929</v>
      </c>
      <c r="L15953" s="14">
        <f>2+L15694-Datos!$C$8</f>
        <v>14.000000000000002</v>
      </c>
      <c r="M15953" s="13" t="s">
        <v>563</v>
      </c>
      <c r="N15953" s="1" t="s">
        <v>34007</v>
      </c>
      <c r="O15953" s="1">
        <v>20</v>
      </c>
      <c r="P15953" s="1" t="s">
        <v>27</v>
      </c>
      <c r="Q15953" s="4" t="s">
        <v>21</v>
      </c>
    </row>
    <row r="15954" spans="1:17" ht="22.5" x14ac:dyDescent="0.25">
      <c r="A15954" s="3">
        <v>4507</v>
      </c>
      <c r="B15954" s="1" t="s">
        <v>14089</v>
      </c>
      <c r="C15954" s="1" t="s">
        <v>15</v>
      </c>
      <c r="D15954" s="1" t="s">
        <v>33</v>
      </c>
      <c r="E15954" s="1">
        <v>45442196</v>
      </c>
      <c r="F15954" s="1" t="s">
        <v>14090</v>
      </c>
      <c r="G15954" s="1">
        <v>46106815</v>
      </c>
      <c r="H15954" s="1" t="s">
        <v>14091</v>
      </c>
      <c r="I15954" s="2">
        <v>45098</v>
      </c>
      <c r="J15954" s="15" t="str">
        <f>MID(Tabla1[[#This Row],[HORA]],1,5)</f>
        <v>11:22</v>
      </c>
      <c r="K15954" s="16">
        <f>IF(Tabla1[[#This Row],[FECHA]]=I15955,IF(J15955-J15954&gt;0,(J15955-J15954)*1440,0),0)</f>
        <v>0</v>
      </c>
      <c r="L15954" s="14">
        <f>2+L15695-Datos!$C$8</f>
        <v>11.710000000000003</v>
      </c>
      <c r="M15954" s="13" t="s">
        <v>2879</v>
      </c>
      <c r="N15954" s="1" t="s">
        <v>14092</v>
      </c>
      <c r="O15954" s="1">
        <v>10</v>
      </c>
      <c r="P15954" s="1" t="s">
        <v>27</v>
      </c>
      <c r="Q15954" s="4" t="s">
        <v>21</v>
      </c>
    </row>
    <row r="15955" spans="1:17" ht="22.5" x14ac:dyDescent="0.25">
      <c r="A15955" s="3">
        <v>11246</v>
      </c>
      <c r="B15955" s="1" t="s">
        <v>34883</v>
      </c>
      <c r="C15955" s="1" t="s">
        <v>15</v>
      </c>
      <c r="D15955" s="1" t="s">
        <v>77</v>
      </c>
      <c r="E15955" s="1">
        <v>17621703</v>
      </c>
      <c r="F15955" s="1" t="s">
        <v>34884</v>
      </c>
      <c r="G15955" s="1">
        <v>70665495</v>
      </c>
      <c r="H15955" s="1" t="s">
        <v>11487</v>
      </c>
      <c r="I15955" s="2">
        <v>45098</v>
      </c>
      <c r="J15955" s="15" t="str">
        <f>MID(Tabla1[[#This Row],[HORA]],1,5)</f>
        <v>11:22</v>
      </c>
      <c r="K15955" s="16">
        <f>IF(Tabla1[[#This Row],[FECHA]]=I15956,IF(J15956-J15955&gt;0,(J15956-J15955)*1440,0),0)</f>
        <v>2.9999999999999094</v>
      </c>
      <c r="L15955" s="14">
        <f>2+L15696-Datos!$C$8</f>
        <v>13.000000000000002</v>
      </c>
      <c r="M15955" s="13" t="s">
        <v>2879</v>
      </c>
      <c r="N15955" s="1" t="s">
        <v>34885</v>
      </c>
      <c r="O15955" s="1">
        <v>80</v>
      </c>
      <c r="P15955" s="1" t="s">
        <v>1141</v>
      </c>
      <c r="Q15955" s="4" t="s">
        <v>21</v>
      </c>
    </row>
    <row r="15956" spans="1:17" ht="22.5" x14ac:dyDescent="0.25">
      <c r="A15956" s="3">
        <v>4483</v>
      </c>
      <c r="B15956" s="1" t="s">
        <v>14015</v>
      </c>
      <c r="C15956" s="1" t="s">
        <v>15</v>
      </c>
      <c r="D15956" s="1" t="s">
        <v>33</v>
      </c>
      <c r="E15956" s="1">
        <v>74814556</v>
      </c>
      <c r="F15956" s="1" t="s">
        <v>5898</v>
      </c>
      <c r="G15956" s="1">
        <v>42952621</v>
      </c>
      <c r="H15956" s="1" t="s">
        <v>14016</v>
      </c>
      <c r="I15956" s="2">
        <v>45098</v>
      </c>
      <c r="J15956" s="15" t="str">
        <f>MID(Tabla1[[#This Row],[HORA]],1,5)</f>
        <v>11:25</v>
      </c>
      <c r="K15956" s="16">
        <f>IF(Tabla1[[#This Row],[FECHA]]=I15957,IF(J15957-J15956&gt;0,(J15957-J15956)*1440,0),0)</f>
        <v>1.0000000000000764</v>
      </c>
      <c r="L15956" s="14">
        <f>2+L15697-Datos!$C$8</f>
        <v>12.010000000000003</v>
      </c>
      <c r="M15956" s="13" t="s">
        <v>14017</v>
      </c>
      <c r="N15956" s="1" t="s">
        <v>14018</v>
      </c>
      <c r="O15956" s="1">
        <v>15</v>
      </c>
      <c r="P15956" s="1" t="s">
        <v>1508</v>
      </c>
      <c r="Q15956" s="4" t="s">
        <v>21</v>
      </c>
    </row>
    <row r="15957" spans="1:17" ht="22.5" x14ac:dyDescent="0.25">
      <c r="A15957" s="3">
        <v>11247</v>
      </c>
      <c r="B15957" s="1" t="s">
        <v>34886</v>
      </c>
      <c r="C15957" s="1" t="s">
        <v>15</v>
      </c>
      <c r="D15957" s="1" t="s">
        <v>33</v>
      </c>
      <c r="E15957" s="1">
        <v>46463700</v>
      </c>
      <c r="F15957" s="1" t="s">
        <v>17952</v>
      </c>
      <c r="G15957" s="1">
        <v>2245466</v>
      </c>
      <c r="H15957" s="1" t="s">
        <v>34887</v>
      </c>
      <c r="I15957" s="2">
        <v>45098</v>
      </c>
      <c r="J15957" s="15" t="str">
        <f>MID(Tabla1[[#This Row],[HORA]],1,5)</f>
        <v>11:26</v>
      </c>
      <c r="K15957" s="16">
        <f>IF(Tabla1[[#This Row],[FECHA]]=I15958,IF(J15958-J15957&gt;0,(J15958-J15957)*1440,0),0)</f>
        <v>6.9999999999999751</v>
      </c>
      <c r="L15957" s="14">
        <f>2+L15698-Datos!$C$8</f>
        <v>15.020000000000001</v>
      </c>
      <c r="M15957" s="13" t="s">
        <v>714</v>
      </c>
      <c r="N15957" s="1" t="s">
        <v>34888</v>
      </c>
      <c r="O15957" s="1">
        <v>15</v>
      </c>
      <c r="P15957" s="1" t="s">
        <v>1141</v>
      </c>
      <c r="Q15957" s="4" t="s">
        <v>21</v>
      </c>
    </row>
    <row r="15958" spans="1:17" ht="22.5" x14ac:dyDescent="0.25">
      <c r="A15958" s="3">
        <v>4508</v>
      </c>
      <c r="B15958" s="1" t="s">
        <v>14093</v>
      </c>
      <c r="C15958" s="1" t="s">
        <v>15</v>
      </c>
      <c r="D15958" s="1" t="s">
        <v>40</v>
      </c>
      <c r="E15958" s="1">
        <v>16766203</v>
      </c>
      <c r="F15958" s="1" t="s">
        <v>14094</v>
      </c>
      <c r="G15958" s="1">
        <v>16766203</v>
      </c>
      <c r="H15958" s="1" t="s">
        <v>14094</v>
      </c>
      <c r="I15958" s="2">
        <v>45098</v>
      </c>
      <c r="J15958" s="15" t="str">
        <f>MID(Tabla1[[#This Row],[HORA]],1,5)</f>
        <v>11:33</v>
      </c>
      <c r="K15958" s="16">
        <f>IF(Tabla1[[#This Row],[FECHA]]=I15959,IF(J15959-J15958&gt;0,(J15959-J15958)*1440,0),0)</f>
        <v>2.9999999999999893</v>
      </c>
      <c r="L15958" s="14">
        <f>2+L15699-Datos!$C$8</f>
        <v>17.080000000000002</v>
      </c>
      <c r="M15958" s="13" t="s">
        <v>805</v>
      </c>
      <c r="N15958" s="1" t="s">
        <v>14095</v>
      </c>
      <c r="O15958" s="1">
        <v>25</v>
      </c>
      <c r="P15958" s="1" t="s">
        <v>27</v>
      </c>
      <c r="Q15958" s="4" t="s">
        <v>21</v>
      </c>
    </row>
    <row r="15959" spans="1:17" ht="22.5" x14ac:dyDescent="0.25">
      <c r="A15959" s="3">
        <v>4509</v>
      </c>
      <c r="B15959" s="1" t="s">
        <v>14096</v>
      </c>
      <c r="C15959" s="1" t="s">
        <v>15</v>
      </c>
      <c r="D15959" s="1" t="s">
        <v>40</v>
      </c>
      <c r="E15959" s="1">
        <v>43564036</v>
      </c>
      <c r="F15959" s="1" t="s">
        <v>8935</v>
      </c>
      <c r="G15959" s="1">
        <v>2600449</v>
      </c>
      <c r="H15959" s="1" t="s">
        <v>8936</v>
      </c>
      <c r="I15959" s="2">
        <v>45098</v>
      </c>
      <c r="J15959" s="15" t="str">
        <f>MID(Tabla1[[#This Row],[HORA]],1,5)</f>
        <v>11:36</v>
      </c>
      <c r="K15959" s="16">
        <f>IF(Tabla1[[#This Row],[FECHA]]=I15960,IF(J15960-J15959&gt;0,(J15960-J15959)*1440,0),0)</f>
        <v>1.9999999999999929</v>
      </c>
      <c r="L15959" s="14">
        <f>2+L15700-Datos!$C$8</f>
        <v>12.950000000000003</v>
      </c>
      <c r="M15959" s="13" t="s">
        <v>90</v>
      </c>
      <c r="N15959" s="1" t="s">
        <v>340</v>
      </c>
      <c r="O15959" s="1">
        <v>30</v>
      </c>
      <c r="P15959" s="1" t="s">
        <v>27</v>
      </c>
      <c r="Q15959" s="4" t="s">
        <v>21</v>
      </c>
    </row>
    <row r="15960" spans="1:17" ht="22.5" x14ac:dyDescent="0.25">
      <c r="A15960" s="3">
        <v>4510</v>
      </c>
      <c r="B15960" s="1" t="s">
        <v>14097</v>
      </c>
      <c r="C15960" s="1" t="s">
        <v>15</v>
      </c>
      <c r="D15960" s="1" t="s">
        <v>172</v>
      </c>
      <c r="E15960" s="1">
        <v>16442976</v>
      </c>
      <c r="F15960" s="1" t="s">
        <v>14098</v>
      </c>
      <c r="G15960" s="1">
        <v>2245468</v>
      </c>
      <c r="H15960" s="1" t="s">
        <v>14099</v>
      </c>
      <c r="I15960" s="2">
        <v>45098</v>
      </c>
      <c r="J15960" s="15" t="str">
        <f>MID(Tabla1[[#This Row],[HORA]],1,5)</f>
        <v>11:38</v>
      </c>
      <c r="K15960" s="16">
        <f>IF(Tabla1[[#This Row],[FECHA]]=I15961,IF(J15961-J15960&gt;0,(J15961-J15960)*1440,0),0)</f>
        <v>1.9999999999999929</v>
      </c>
      <c r="L15960" s="14">
        <f>2+L15701-Datos!$C$8</f>
        <v>12.760000000000003</v>
      </c>
      <c r="M15960" s="13" t="s">
        <v>95</v>
      </c>
      <c r="N15960" s="1" t="s">
        <v>14100</v>
      </c>
      <c r="O15960" s="1">
        <v>13</v>
      </c>
      <c r="P15960" s="1" t="s">
        <v>27</v>
      </c>
      <c r="Q15960" s="4" t="s">
        <v>21</v>
      </c>
    </row>
    <row r="15961" spans="1:17" ht="22.5" x14ac:dyDescent="0.25">
      <c r="A15961" s="3">
        <v>4511</v>
      </c>
      <c r="B15961" s="1" t="s">
        <v>14101</v>
      </c>
      <c r="C15961" s="1" t="s">
        <v>15</v>
      </c>
      <c r="D15961" s="1" t="s">
        <v>77</v>
      </c>
      <c r="E15961" s="1">
        <v>40302795</v>
      </c>
      <c r="F15961" s="1" t="s">
        <v>10047</v>
      </c>
      <c r="G15961" s="1">
        <v>2245470</v>
      </c>
      <c r="H15961" s="1" t="s">
        <v>14102</v>
      </c>
      <c r="I15961" s="2">
        <v>45098</v>
      </c>
      <c r="J15961" s="15" t="str">
        <f>MID(Tabla1[[#This Row],[HORA]],1,5)</f>
        <v>11:40</v>
      </c>
      <c r="K15961" s="16">
        <f>IF(Tabla1[[#This Row],[FECHA]]=I15962,IF(J15962-J15961&gt;0,(J15962-J15961)*1440,0),0)</f>
        <v>1.9999999999999929</v>
      </c>
      <c r="L15961" s="14">
        <f>2+L15702-Datos!$C$8</f>
        <v>14.850000000000003</v>
      </c>
      <c r="M15961" s="13" t="s">
        <v>7060</v>
      </c>
      <c r="N15961" s="1" t="s">
        <v>14103</v>
      </c>
      <c r="O15961" s="1">
        <v>25</v>
      </c>
      <c r="P15961" s="1" t="s">
        <v>27</v>
      </c>
      <c r="Q15961" s="4" t="s">
        <v>21</v>
      </c>
    </row>
    <row r="15962" spans="1:17" ht="22.5" x14ac:dyDescent="0.25">
      <c r="A15962" s="3">
        <v>4512</v>
      </c>
      <c r="B15962" s="1" t="s">
        <v>14104</v>
      </c>
      <c r="C15962" s="1" t="s">
        <v>15</v>
      </c>
      <c r="D15962" s="1" t="s">
        <v>40</v>
      </c>
      <c r="E15962" s="1">
        <v>1011818</v>
      </c>
      <c r="F15962" s="1" t="s">
        <v>10962</v>
      </c>
      <c r="G15962" s="1">
        <v>77159249</v>
      </c>
      <c r="H15962" s="1" t="s">
        <v>14105</v>
      </c>
      <c r="I15962" s="2">
        <v>45098</v>
      </c>
      <c r="J15962" s="15" t="str">
        <f>MID(Tabla1[[#This Row],[HORA]],1,5)</f>
        <v>11:42</v>
      </c>
      <c r="K15962" s="16">
        <f>IF(Tabla1[[#This Row],[FECHA]]=I15963,IF(J15963-J15962&gt;0,(J15963-J15962)*1440,0),0)</f>
        <v>4.0000000000000657</v>
      </c>
      <c r="L15962" s="14">
        <f>2+L15703-Datos!$C$8</f>
        <v>12.190000000000003</v>
      </c>
      <c r="M15962" s="13" t="s">
        <v>3945</v>
      </c>
      <c r="N15962" s="1" t="s">
        <v>14106</v>
      </c>
      <c r="O15962" s="1">
        <v>15</v>
      </c>
      <c r="P15962" s="1" t="s">
        <v>27</v>
      </c>
      <c r="Q15962" s="4" t="s">
        <v>21</v>
      </c>
    </row>
    <row r="15963" spans="1:17" ht="22.5" x14ac:dyDescent="0.25">
      <c r="A15963" s="3">
        <v>17848</v>
      </c>
      <c r="B15963" s="1" t="s">
        <v>53512</v>
      </c>
      <c r="C15963" s="1" t="s">
        <v>15</v>
      </c>
      <c r="D15963" s="1" t="s">
        <v>40</v>
      </c>
      <c r="E15963" s="1">
        <v>20480667124</v>
      </c>
      <c r="F15963" s="1" t="s">
        <v>48815</v>
      </c>
      <c r="G15963" s="1">
        <v>47427314</v>
      </c>
      <c r="H15963" s="1" t="s">
        <v>53513</v>
      </c>
      <c r="I15963" s="2">
        <v>45098</v>
      </c>
      <c r="J15963" s="15" t="str">
        <f>MID(Tabla1[[#This Row],[HORA]],1,5)</f>
        <v>11:46</v>
      </c>
      <c r="K15963" s="16">
        <f>IF(Tabla1[[#This Row],[FECHA]]=I15964,IF(J15964-J15963&gt;0,(J15964-J15963)*1440,0),0)</f>
        <v>1.9999999999999929</v>
      </c>
      <c r="L15963" s="14">
        <f>2+L15704-Datos!$C$8</f>
        <v>13.920000000000003</v>
      </c>
      <c r="M15963" s="13" t="s">
        <v>3661</v>
      </c>
      <c r="N15963" s="1" t="s">
        <v>53514</v>
      </c>
      <c r="O15963" s="1">
        <v>15</v>
      </c>
      <c r="P15963" s="1" t="s">
        <v>1141</v>
      </c>
      <c r="Q15963" s="4" t="s">
        <v>21</v>
      </c>
    </row>
    <row r="15964" spans="1:17" ht="22.5" x14ac:dyDescent="0.25">
      <c r="A15964" s="3">
        <v>11248</v>
      </c>
      <c r="B15964" s="1" t="s">
        <v>34889</v>
      </c>
      <c r="C15964" s="1" t="s">
        <v>15</v>
      </c>
      <c r="D15964" s="1" t="s">
        <v>40</v>
      </c>
      <c r="E15964" s="1">
        <v>74207363</v>
      </c>
      <c r="F15964" s="1" t="s">
        <v>34890</v>
      </c>
      <c r="G15964" s="1">
        <v>2245471</v>
      </c>
      <c r="H15964" s="1" t="s">
        <v>34891</v>
      </c>
      <c r="I15964" s="2">
        <v>45098</v>
      </c>
      <c r="J15964" s="15" t="str">
        <f>MID(Tabla1[[#This Row],[HORA]],1,5)</f>
        <v>11:48</v>
      </c>
      <c r="K15964" s="16">
        <f>IF(Tabla1[[#This Row],[FECHA]]=I15965,IF(J15965-J15964&gt;0,(J15965-J15964)*1440,0),0)</f>
        <v>5.9999999999999787</v>
      </c>
      <c r="L15964" s="14">
        <f>2+L15705-Datos!$C$8</f>
        <v>15.780000000000001</v>
      </c>
      <c r="M15964" s="13" t="s">
        <v>2271</v>
      </c>
      <c r="N15964" s="1" t="s">
        <v>12268</v>
      </c>
      <c r="O15964" s="1">
        <v>10</v>
      </c>
      <c r="P15964" s="1" t="s">
        <v>1141</v>
      </c>
      <c r="Q15964" s="4" t="s">
        <v>21</v>
      </c>
    </row>
    <row r="15965" spans="1:17" ht="22.5" x14ac:dyDescent="0.25">
      <c r="A15965" s="3">
        <v>17849</v>
      </c>
      <c r="B15965" s="1" t="s">
        <v>53515</v>
      </c>
      <c r="C15965" s="1" t="s">
        <v>15</v>
      </c>
      <c r="D15965" s="1" t="s">
        <v>40</v>
      </c>
      <c r="E15965" s="1">
        <v>20103365628</v>
      </c>
      <c r="F15965" s="1" t="s">
        <v>47747</v>
      </c>
      <c r="G15965" s="1">
        <v>47072149</v>
      </c>
      <c r="H15965" s="1" t="s">
        <v>47748</v>
      </c>
      <c r="I15965" s="2">
        <v>45098</v>
      </c>
      <c r="J15965" s="15" t="str">
        <f>MID(Tabla1[[#This Row],[HORA]],1,5)</f>
        <v>11:54</v>
      </c>
      <c r="K15965" s="16">
        <f>IF(Tabla1[[#This Row],[FECHA]]=I15966,IF(J15966-J15965&gt;0,(J15966-J15965)*1440,0),0)</f>
        <v>2.9999999999999094</v>
      </c>
      <c r="L15965" s="14">
        <f>2+L15706-Datos!$C$8</f>
        <v>13.080000000000002</v>
      </c>
      <c r="M15965" s="13" t="s">
        <v>571</v>
      </c>
      <c r="N15965" s="1" t="s">
        <v>12268</v>
      </c>
      <c r="O15965" s="1">
        <v>10</v>
      </c>
      <c r="P15965" s="1" t="s">
        <v>1141</v>
      </c>
      <c r="Q15965" s="4" t="s">
        <v>21</v>
      </c>
    </row>
    <row r="15966" spans="1:17" ht="22.5" x14ac:dyDescent="0.25">
      <c r="A15966" s="3">
        <v>17850</v>
      </c>
      <c r="B15966" s="1" t="s">
        <v>53516</v>
      </c>
      <c r="C15966" s="1" t="s">
        <v>15</v>
      </c>
      <c r="D15966" s="1" t="s">
        <v>172</v>
      </c>
      <c r="E15966" s="1">
        <v>20600302630</v>
      </c>
      <c r="F15966" s="1" t="s">
        <v>48499</v>
      </c>
      <c r="G15966" s="1">
        <v>10177267</v>
      </c>
      <c r="H15966" s="1" t="s">
        <v>48500</v>
      </c>
      <c r="I15966" s="2">
        <v>45098</v>
      </c>
      <c r="J15966" s="15" t="str">
        <f>MID(Tabla1[[#This Row],[HORA]],1,5)</f>
        <v>11:57</v>
      </c>
      <c r="K15966" s="16">
        <f>IF(Tabla1[[#This Row],[FECHA]]=I15967,IF(J15967-J15966&gt;0,(J15967-J15966)*1440,0),0)</f>
        <v>3.0000000000000693</v>
      </c>
      <c r="L15966" s="14">
        <f>2+L15707-Datos!$C$8</f>
        <v>13.740000000000002</v>
      </c>
      <c r="M15966" s="13" t="s">
        <v>3215</v>
      </c>
      <c r="N15966" s="1" t="s">
        <v>53517</v>
      </c>
      <c r="O15966" s="1">
        <v>30</v>
      </c>
      <c r="P15966" s="1" t="s">
        <v>1141</v>
      </c>
      <c r="Q15966" s="4" t="s">
        <v>21</v>
      </c>
    </row>
    <row r="15967" spans="1:17" ht="22.5" x14ac:dyDescent="0.25">
      <c r="A15967" s="3">
        <v>11249</v>
      </c>
      <c r="B15967" s="1" t="s">
        <v>34892</v>
      </c>
      <c r="C15967" s="1" t="s">
        <v>15</v>
      </c>
      <c r="D15967" s="1" t="s">
        <v>40</v>
      </c>
      <c r="E15967" s="1">
        <v>40108163</v>
      </c>
      <c r="F15967" s="1" t="s">
        <v>11387</v>
      </c>
      <c r="G15967" s="1">
        <v>47416060</v>
      </c>
      <c r="H15967" s="1" t="s">
        <v>11388</v>
      </c>
      <c r="I15967" s="2">
        <v>45098</v>
      </c>
      <c r="J15967" s="15" t="str">
        <f>MID(Tabla1[[#This Row],[HORA]],1,5)</f>
        <v>12:00</v>
      </c>
      <c r="K15967" s="16">
        <f>IF(Tabla1[[#This Row],[FECHA]]=I15968,IF(J15968-J15967&gt;0,(J15968-J15967)*1440,0),0)</f>
        <v>2.9999999999999893</v>
      </c>
      <c r="L15967" s="14">
        <f>2+L15708-Datos!$C$8</f>
        <v>13.680000000000001</v>
      </c>
      <c r="M15967" s="13" t="s">
        <v>2279</v>
      </c>
      <c r="N15967" s="1" t="s">
        <v>34893</v>
      </c>
      <c r="O15967" s="1">
        <v>10</v>
      </c>
      <c r="P15967" s="1" t="s">
        <v>1141</v>
      </c>
      <c r="Q15967" s="4" t="s">
        <v>21</v>
      </c>
    </row>
    <row r="15968" spans="1:17" ht="22.5" x14ac:dyDescent="0.25">
      <c r="A15968" s="3">
        <v>4513</v>
      </c>
      <c r="B15968" s="1" t="s">
        <v>14107</v>
      </c>
      <c r="C15968" s="1" t="s">
        <v>15</v>
      </c>
      <c r="D15968" s="1" t="s">
        <v>40</v>
      </c>
      <c r="E15968" s="1">
        <v>16743834</v>
      </c>
      <c r="F15968" s="1" t="s">
        <v>14108</v>
      </c>
      <c r="G15968" s="1">
        <v>72750996</v>
      </c>
      <c r="H15968" s="1" t="s">
        <v>14109</v>
      </c>
      <c r="I15968" s="2">
        <v>45098</v>
      </c>
      <c r="J15968" s="15" t="str">
        <f>MID(Tabla1[[#This Row],[HORA]],1,5)</f>
        <v>12:03</v>
      </c>
      <c r="K15968" s="16">
        <f>IF(Tabla1[[#This Row],[FECHA]]=I15969,IF(J15969-J15968&gt;0,(J15969-J15968)*1440,0),0)</f>
        <v>0</v>
      </c>
      <c r="L15968" s="14">
        <f>2+L15709-Datos!$C$8</f>
        <v>9.7800000000000029</v>
      </c>
      <c r="M15968" s="13" t="s">
        <v>981</v>
      </c>
      <c r="N15968" s="1" t="s">
        <v>583</v>
      </c>
      <c r="O15968" s="1">
        <v>10</v>
      </c>
      <c r="P15968" s="1" t="s">
        <v>27</v>
      </c>
      <c r="Q15968" s="4" t="s">
        <v>21</v>
      </c>
    </row>
    <row r="15969" spans="1:17" ht="22.5" x14ac:dyDescent="0.25">
      <c r="A15969" s="3">
        <v>11250</v>
      </c>
      <c r="B15969" s="1" t="s">
        <v>34894</v>
      </c>
      <c r="C15969" s="1" t="s">
        <v>15</v>
      </c>
      <c r="D15969" s="1" t="s">
        <v>40</v>
      </c>
      <c r="E15969" s="1">
        <v>2674635</v>
      </c>
      <c r="F15969" s="1" t="s">
        <v>10591</v>
      </c>
      <c r="G15969" s="1">
        <v>18888888</v>
      </c>
      <c r="H15969" s="1" t="s">
        <v>12538</v>
      </c>
      <c r="I15969" s="2">
        <v>45098</v>
      </c>
      <c r="J15969" s="15" t="str">
        <f>MID(Tabla1[[#This Row],[HORA]],1,5)</f>
        <v>12:03</v>
      </c>
      <c r="K15969" s="16">
        <f>IF(Tabla1[[#This Row],[FECHA]]=I15970,IF(J15970-J15969&gt;0,(J15970-J15969)*1440,0),0)</f>
        <v>1.9999999999999929</v>
      </c>
      <c r="L15969" s="14">
        <f>2+L15710-Datos!$C$8</f>
        <v>10.790000000000003</v>
      </c>
      <c r="M15969" s="13" t="s">
        <v>981</v>
      </c>
      <c r="N15969" s="1" t="s">
        <v>1715</v>
      </c>
      <c r="O15969" s="1">
        <v>40</v>
      </c>
      <c r="P15969" s="1" t="s">
        <v>1141</v>
      </c>
      <c r="Q15969" s="4" t="s">
        <v>21</v>
      </c>
    </row>
    <row r="15970" spans="1:17" ht="22.5" x14ac:dyDescent="0.25">
      <c r="A15970" s="3">
        <v>4514</v>
      </c>
      <c r="B15970" s="1" t="s">
        <v>14110</v>
      </c>
      <c r="C15970" s="1" t="s">
        <v>15</v>
      </c>
      <c r="D15970" s="1" t="s">
        <v>40</v>
      </c>
      <c r="E15970" s="1">
        <v>44438925</v>
      </c>
      <c r="F15970" s="1" t="s">
        <v>14111</v>
      </c>
      <c r="G15970" s="1">
        <v>76740081</v>
      </c>
      <c r="H15970" s="1" t="s">
        <v>14112</v>
      </c>
      <c r="I15970" s="2">
        <v>45098</v>
      </c>
      <c r="J15970" s="15" t="str">
        <f>MID(Tabla1[[#This Row],[HORA]],1,5)</f>
        <v>12:05</v>
      </c>
      <c r="K15970" s="16">
        <f>IF(Tabla1[[#This Row],[FECHA]]=I15971,IF(J15971-J15970&gt;0,(J15971-J15970)*1440,0),0)</f>
        <v>0</v>
      </c>
      <c r="L15970" s="14">
        <f>2+L15711-Datos!$C$8</f>
        <v>12.160000000000002</v>
      </c>
      <c r="M15970" s="13" t="s">
        <v>5422</v>
      </c>
      <c r="N15970" s="1" t="s">
        <v>324</v>
      </c>
      <c r="O15970" s="1">
        <v>20</v>
      </c>
      <c r="P15970" s="1" t="s">
        <v>27</v>
      </c>
      <c r="Q15970" s="4" t="s">
        <v>21</v>
      </c>
    </row>
    <row r="15971" spans="1:17" ht="22.5" x14ac:dyDescent="0.25">
      <c r="A15971" s="3">
        <v>11251</v>
      </c>
      <c r="B15971" s="1" t="s">
        <v>34895</v>
      </c>
      <c r="C15971" s="1" t="s">
        <v>15</v>
      </c>
      <c r="D15971" s="1" t="s">
        <v>71</v>
      </c>
      <c r="E15971" s="1">
        <v>47322024</v>
      </c>
      <c r="F15971" s="1" t="s">
        <v>25893</v>
      </c>
      <c r="G15971" s="1">
        <v>44781954</v>
      </c>
      <c r="H15971" s="1" t="s">
        <v>34896</v>
      </c>
      <c r="I15971" s="2">
        <v>45098</v>
      </c>
      <c r="J15971" s="15" t="str">
        <f>MID(Tabla1[[#This Row],[HORA]],1,5)</f>
        <v>12:05</v>
      </c>
      <c r="K15971" s="16">
        <f>IF(Tabla1[[#This Row],[FECHA]]=I15972,IF(J15972-J15971&gt;0,(J15972-J15971)*1440,0),0)</f>
        <v>1.9999999999999929</v>
      </c>
      <c r="L15971" s="14">
        <f>2+L15712-Datos!$C$8</f>
        <v>11.910000000000002</v>
      </c>
      <c r="M15971" s="13" t="s">
        <v>5422</v>
      </c>
      <c r="N15971" s="1" t="s">
        <v>34897</v>
      </c>
      <c r="O15971" s="1">
        <v>15</v>
      </c>
      <c r="P15971" s="1" t="s">
        <v>1141</v>
      </c>
      <c r="Q15971" s="4" t="s">
        <v>21</v>
      </c>
    </row>
    <row r="15972" spans="1:17" ht="22.5" x14ac:dyDescent="0.25">
      <c r="A15972" s="3">
        <v>17851</v>
      </c>
      <c r="B15972" s="1" t="s">
        <v>53518</v>
      </c>
      <c r="C15972" s="1" t="s">
        <v>15</v>
      </c>
      <c r="D15972" s="1" t="s">
        <v>228</v>
      </c>
      <c r="E15972" s="1">
        <v>20601959667</v>
      </c>
      <c r="F15972" s="1" t="s">
        <v>52185</v>
      </c>
      <c r="G15972" s="1">
        <v>75418568</v>
      </c>
      <c r="H15972" s="1" t="s">
        <v>53519</v>
      </c>
      <c r="I15972" s="2">
        <v>45098</v>
      </c>
      <c r="J15972" s="15" t="str">
        <f>MID(Tabla1[[#This Row],[HORA]],1,5)</f>
        <v>12:07</v>
      </c>
      <c r="K15972" s="16">
        <f>IF(Tabla1[[#This Row],[FECHA]]=I15973,IF(J15973-J15972&gt;0,(J15973-J15972)*1440,0),0)</f>
        <v>1.9999999999999929</v>
      </c>
      <c r="L15972" s="14">
        <f>2+L15713-Datos!$C$8</f>
        <v>14.850000000000003</v>
      </c>
      <c r="M15972" s="13" t="s">
        <v>1411</v>
      </c>
      <c r="N15972" s="1" t="s">
        <v>6132</v>
      </c>
      <c r="O15972" s="1">
        <v>40</v>
      </c>
      <c r="P15972" s="1" t="s">
        <v>1141</v>
      </c>
      <c r="Q15972" s="4" t="s">
        <v>21</v>
      </c>
    </row>
    <row r="15973" spans="1:17" ht="22.5" x14ac:dyDescent="0.25">
      <c r="A15973" s="3">
        <v>16516</v>
      </c>
      <c r="B15973" s="1" t="s">
        <v>50078</v>
      </c>
      <c r="C15973" s="1" t="s">
        <v>15</v>
      </c>
      <c r="D15973" s="1" t="s">
        <v>40</v>
      </c>
      <c r="E15973" s="1">
        <v>20600867980</v>
      </c>
      <c r="F15973" s="1" t="s">
        <v>47682</v>
      </c>
      <c r="G15973" s="1">
        <v>2245479</v>
      </c>
      <c r="H15973" s="1" t="s">
        <v>47683</v>
      </c>
      <c r="I15973" s="2">
        <v>45098</v>
      </c>
      <c r="J15973" s="15" t="str">
        <f>MID(Tabla1[[#This Row],[HORA]],1,5)</f>
        <v>12:09</v>
      </c>
      <c r="K15973" s="16">
        <f>IF(Tabla1[[#This Row],[FECHA]]=I15974,IF(J15974-J15973&gt;0,(J15974-J15973)*1440,0),0)</f>
        <v>7.9999999999999716</v>
      </c>
      <c r="L15973" s="14">
        <f>2+L15714-Datos!$C$8</f>
        <v>12.000000000000002</v>
      </c>
      <c r="M15973" s="13" t="s">
        <v>1213</v>
      </c>
      <c r="N15973" s="1" t="s">
        <v>50079</v>
      </c>
      <c r="O15973" s="1">
        <v>40</v>
      </c>
      <c r="P15973" s="1" t="s">
        <v>27</v>
      </c>
      <c r="Q15973" s="4" t="s">
        <v>21</v>
      </c>
    </row>
    <row r="15974" spans="1:17" ht="22.5" x14ac:dyDescent="0.25">
      <c r="A15974" s="3">
        <v>11252</v>
      </c>
      <c r="B15974" s="1" t="s">
        <v>34898</v>
      </c>
      <c r="C15974" s="1" t="s">
        <v>15</v>
      </c>
      <c r="D15974" s="1" t="s">
        <v>77</v>
      </c>
      <c r="E15974" s="1">
        <v>43637606</v>
      </c>
      <c r="F15974" s="1" t="s">
        <v>34899</v>
      </c>
      <c r="G15974" s="1">
        <v>2245484</v>
      </c>
      <c r="H15974" s="1" t="s">
        <v>34900</v>
      </c>
      <c r="I15974" s="2">
        <v>45098</v>
      </c>
      <c r="J15974" s="15" t="str">
        <f>MID(Tabla1[[#This Row],[HORA]],1,5)</f>
        <v>12:17</v>
      </c>
      <c r="K15974" s="16">
        <f>IF(Tabla1[[#This Row],[FECHA]]=I15975,IF(J15975-J15974&gt;0,(J15975-J15974)*1440,0),0)</f>
        <v>1.9999999999999929</v>
      </c>
      <c r="L15974" s="14">
        <f>2+L15715-Datos!$C$8</f>
        <v>12.780000000000003</v>
      </c>
      <c r="M15974" s="13" t="s">
        <v>640</v>
      </c>
      <c r="N15974" s="1" t="s">
        <v>34901</v>
      </c>
      <c r="O15974" s="1">
        <v>15</v>
      </c>
      <c r="P15974" s="1" t="s">
        <v>1141</v>
      </c>
      <c r="Q15974" s="4" t="s">
        <v>21</v>
      </c>
    </row>
    <row r="15975" spans="1:17" ht="22.5" x14ac:dyDescent="0.25">
      <c r="A15975" s="3">
        <v>4515</v>
      </c>
      <c r="B15975" s="1" t="s">
        <v>14113</v>
      </c>
      <c r="C15975" s="1" t="s">
        <v>15</v>
      </c>
      <c r="D15975" s="1" t="s">
        <v>637</v>
      </c>
      <c r="E15975" s="1">
        <v>73759597</v>
      </c>
      <c r="F15975" s="1" t="s">
        <v>14114</v>
      </c>
      <c r="G15975" s="1">
        <v>2245485</v>
      </c>
      <c r="H15975" s="1" t="s">
        <v>14115</v>
      </c>
      <c r="I15975" s="2">
        <v>45098</v>
      </c>
      <c r="J15975" s="15" t="str">
        <f>MID(Tabla1[[#This Row],[HORA]],1,5)</f>
        <v>12:19</v>
      </c>
      <c r="K15975" s="16">
        <f>IF(Tabla1[[#This Row],[FECHA]]=I15976,IF(J15976-J15975&gt;0,(J15976-J15975)*1440,0),0)</f>
        <v>3.0000000000001492</v>
      </c>
      <c r="L15975" s="14">
        <f>2+L15716-Datos!$C$8</f>
        <v>15.150000000000002</v>
      </c>
      <c r="M15975" s="13" t="s">
        <v>916</v>
      </c>
      <c r="N15975" s="1" t="s">
        <v>14116</v>
      </c>
      <c r="O15975" s="1">
        <v>12</v>
      </c>
      <c r="P15975" s="1" t="s">
        <v>27</v>
      </c>
      <c r="Q15975" s="4" t="s">
        <v>21</v>
      </c>
    </row>
    <row r="15976" spans="1:17" ht="22.5" x14ac:dyDescent="0.25">
      <c r="A15976" s="3">
        <v>11253</v>
      </c>
      <c r="B15976" s="1" t="s">
        <v>34902</v>
      </c>
      <c r="C15976" s="1" t="s">
        <v>15</v>
      </c>
      <c r="D15976" s="1" t="s">
        <v>141</v>
      </c>
      <c r="E15976" s="1">
        <v>48490283</v>
      </c>
      <c r="F15976" s="1" t="s">
        <v>34903</v>
      </c>
      <c r="G15976" s="1">
        <v>27547663</v>
      </c>
      <c r="H15976" s="1" t="s">
        <v>34904</v>
      </c>
      <c r="I15976" s="2">
        <v>45098</v>
      </c>
      <c r="J15976" s="15" t="str">
        <f>MID(Tabla1[[#This Row],[HORA]],1,5)</f>
        <v>12:22</v>
      </c>
      <c r="K15976" s="16">
        <f>IF(Tabla1[[#This Row],[FECHA]]=I15977,IF(J15977-J15976&gt;0,(J15977-J15976)*1440,0),0)</f>
        <v>10.999999999999961</v>
      </c>
      <c r="L15976" s="14">
        <f>2+L15717-Datos!$C$8</f>
        <v>13.840000000000002</v>
      </c>
      <c r="M15976" s="13" t="s">
        <v>12201</v>
      </c>
      <c r="N15976" s="1" t="s">
        <v>34905</v>
      </c>
      <c r="O15976" s="1">
        <v>15</v>
      </c>
      <c r="P15976" s="1" t="s">
        <v>1141</v>
      </c>
      <c r="Q15976" s="4" t="s">
        <v>21</v>
      </c>
    </row>
    <row r="15977" spans="1:17" ht="22.5" x14ac:dyDescent="0.25">
      <c r="A15977" s="3">
        <v>16517</v>
      </c>
      <c r="B15977" s="1" t="s">
        <v>50080</v>
      </c>
      <c r="C15977" s="1" t="s">
        <v>15</v>
      </c>
      <c r="D15977" s="1" t="s">
        <v>40</v>
      </c>
      <c r="E15977" s="1">
        <v>10713237243</v>
      </c>
      <c r="F15977" s="1" t="s">
        <v>50081</v>
      </c>
      <c r="G15977" s="1">
        <v>2245488</v>
      </c>
      <c r="H15977" s="1" t="s">
        <v>50082</v>
      </c>
      <c r="I15977" s="2">
        <v>45098</v>
      </c>
      <c r="J15977" s="15" t="str">
        <f>MID(Tabla1[[#This Row],[HORA]],1,5)</f>
        <v>12:33</v>
      </c>
      <c r="K15977" s="16">
        <f>IF(Tabla1[[#This Row],[FECHA]]=I15978,IF(J15978-J15977&gt;0,(J15978-J15977)*1440,0),0)</f>
        <v>0.99999999999999645</v>
      </c>
      <c r="L15977" s="14">
        <f>2+L15718-Datos!$C$8</f>
        <v>12.440000000000003</v>
      </c>
      <c r="M15977" s="13" t="s">
        <v>1763</v>
      </c>
      <c r="N15977" s="1" t="s">
        <v>8473</v>
      </c>
      <c r="O15977" s="1">
        <v>10</v>
      </c>
      <c r="P15977" s="1" t="s">
        <v>27</v>
      </c>
      <c r="Q15977" s="4" t="s">
        <v>21</v>
      </c>
    </row>
    <row r="15978" spans="1:17" ht="22.5" x14ac:dyDescent="0.25">
      <c r="A15978" s="3">
        <v>11254</v>
      </c>
      <c r="B15978" s="1" t="s">
        <v>34906</v>
      </c>
      <c r="C15978" s="1" t="s">
        <v>15</v>
      </c>
      <c r="D15978" s="1" t="s">
        <v>82</v>
      </c>
      <c r="E15978" s="1">
        <v>47992235</v>
      </c>
      <c r="F15978" s="1" t="s">
        <v>14466</v>
      </c>
      <c r="G15978" s="1">
        <v>218110</v>
      </c>
      <c r="H15978" s="1" t="s">
        <v>14467</v>
      </c>
      <c r="I15978" s="2">
        <v>45098</v>
      </c>
      <c r="J15978" s="15" t="str">
        <f>MID(Tabla1[[#This Row],[HORA]],1,5)</f>
        <v>12:34</v>
      </c>
      <c r="K15978" s="16">
        <f>IF(Tabla1[[#This Row],[FECHA]]=I15979,IF(J15979-J15978&gt;0,(J15979-J15978)*1440,0),0)</f>
        <v>2.9999999999999893</v>
      </c>
      <c r="L15978" s="14">
        <f>2+L15719-Datos!$C$8</f>
        <v>10.180000000000001</v>
      </c>
      <c r="M15978" s="13" t="s">
        <v>4888</v>
      </c>
      <c r="N15978" s="1" t="s">
        <v>27618</v>
      </c>
      <c r="O15978" s="1">
        <v>10</v>
      </c>
      <c r="P15978" s="1" t="s">
        <v>1141</v>
      </c>
      <c r="Q15978" s="4" t="s">
        <v>21</v>
      </c>
    </row>
    <row r="15979" spans="1:17" ht="22.5" x14ac:dyDescent="0.25">
      <c r="A15979" s="3">
        <v>11255</v>
      </c>
      <c r="B15979" s="1" t="s">
        <v>34907</v>
      </c>
      <c r="C15979" s="1" t="s">
        <v>15</v>
      </c>
      <c r="D15979" s="1" t="s">
        <v>228</v>
      </c>
      <c r="E15979" s="1">
        <v>76874962</v>
      </c>
      <c r="F15979" s="1" t="s">
        <v>34908</v>
      </c>
      <c r="G15979" s="1">
        <v>2245489</v>
      </c>
      <c r="H15979" s="1" t="s">
        <v>21052</v>
      </c>
      <c r="I15979" s="2">
        <v>45098</v>
      </c>
      <c r="J15979" s="15" t="str">
        <f>MID(Tabla1[[#This Row],[HORA]],1,5)</f>
        <v>12:37</v>
      </c>
      <c r="K15979" s="16">
        <f>IF(Tabla1[[#This Row],[FECHA]]=I15980,IF(J15980-J15979&gt;0,(J15980-J15979)*1440,0),0)</f>
        <v>0.99999999999999645</v>
      </c>
      <c r="L15979" s="14">
        <f>2+L15720-Datos!$C$8</f>
        <v>11.600000000000003</v>
      </c>
      <c r="M15979" s="13" t="s">
        <v>1033</v>
      </c>
      <c r="N15979" s="1" t="s">
        <v>34909</v>
      </c>
      <c r="O15979" s="1">
        <v>30</v>
      </c>
      <c r="P15979" s="1" t="s">
        <v>1141</v>
      </c>
      <c r="Q15979" s="4" t="s">
        <v>21</v>
      </c>
    </row>
    <row r="15980" spans="1:17" ht="22.5" x14ac:dyDescent="0.25">
      <c r="A15980" s="3">
        <v>4516</v>
      </c>
      <c r="B15980" s="1" t="s">
        <v>14117</v>
      </c>
      <c r="C15980" s="1" t="s">
        <v>15</v>
      </c>
      <c r="D15980" s="1" t="s">
        <v>82</v>
      </c>
      <c r="E15980" s="1">
        <v>16533877</v>
      </c>
      <c r="F15980" s="1" t="s">
        <v>14118</v>
      </c>
      <c r="G15980" s="1">
        <v>2245490</v>
      </c>
      <c r="H15980" s="1" t="s">
        <v>14119</v>
      </c>
      <c r="I15980" s="2">
        <v>45098</v>
      </c>
      <c r="J15980" s="15" t="str">
        <f>MID(Tabla1[[#This Row],[HORA]],1,5)</f>
        <v>12:38</v>
      </c>
      <c r="K15980" s="16">
        <f>IF(Tabla1[[#This Row],[FECHA]]=I15981,IF(J15981-J15980&gt;0,(J15981-J15980)*1440,0),0)</f>
        <v>0.99999999999999645</v>
      </c>
      <c r="L15980" s="14">
        <f>2+L15721-Datos!$C$8</f>
        <v>12.800000000000002</v>
      </c>
      <c r="M15980" s="13" t="s">
        <v>245</v>
      </c>
      <c r="N15980" s="1" t="s">
        <v>14120</v>
      </c>
      <c r="O15980" s="1">
        <v>15</v>
      </c>
      <c r="P15980" s="1" t="s">
        <v>27</v>
      </c>
      <c r="Q15980" s="4" t="s">
        <v>21</v>
      </c>
    </row>
    <row r="15981" spans="1:17" ht="22.5" x14ac:dyDescent="0.25">
      <c r="A15981" s="3">
        <v>11256</v>
      </c>
      <c r="B15981" s="1" t="s">
        <v>34910</v>
      </c>
      <c r="C15981" s="1" t="s">
        <v>15</v>
      </c>
      <c r="D15981" s="1" t="s">
        <v>82</v>
      </c>
      <c r="E15981" s="1">
        <v>48277754</v>
      </c>
      <c r="F15981" s="1" t="s">
        <v>34911</v>
      </c>
      <c r="G15981" s="1">
        <v>2245491</v>
      </c>
      <c r="H15981" s="1" t="s">
        <v>34912</v>
      </c>
      <c r="I15981" s="2">
        <v>45098</v>
      </c>
      <c r="J15981" s="15" t="str">
        <f>MID(Tabla1[[#This Row],[HORA]],1,5)</f>
        <v>12:39</v>
      </c>
      <c r="K15981" s="16">
        <f>IF(Tabla1[[#This Row],[FECHA]]=I15982,IF(J15982-J15981&gt;0,(J15982-J15981)*1440,0),0)</f>
        <v>4.9999999999999822</v>
      </c>
      <c r="L15981" s="14">
        <f>2+L15722-Datos!$C$8</f>
        <v>14.300000000000002</v>
      </c>
      <c r="M15981" s="13" t="s">
        <v>98</v>
      </c>
      <c r="N15981" s="1" t="s">
        <v>34913</v>
      </c>
      <c r="O15981" s="1">
        <v>15</v>
      </c>
      <c r="P15981" s="1" t="s">
        <v>1141</v>
      </c>
      <c r="Q15981" s="4" t="s">
        <v>21</v>
      </c>
    </row>
    <row r="15982" spans="1:17" ht="22.5" x14ac:dyDescent="0.25">
      <c r="A15982" s="3">
        <v>11257</v>
      </c>
      <c r="B15982" s="1" t="s">
        <v>34914</v>
      </c>
      <c r="C15982" s="1" t="s">
        <v>15</v>
      </c>
      <c r="D15982" s="1" t="s">
        <v>119</v>
      </c>
      <c r="E15982" s="1">
        <v>41152623</v>
      </c>
      <c r="F15982" s="1" t="s">
        <v>34915</v>
      </c>
      <c r="G15982" s="1">
        <v>2245492</v>
      </c>
      <c r="H15982" s="1" t="s">
        <v>34916</v>
      </c>
      <c r="I15982" s="2">
        <v>45098</v>
      </c>
      <c r="J15982" s="15" t="str">
        <f>MID(Tabla1[[#This Row],[HORA]],1,5)</f>
        <v>12:44</v>
      </c>
      <c r="K15982" s="16">
        <f>IF(Tabla1[[#This Row],[FECHA]]=I15983,IF(J15983-J15982&gt;0,(J15983-J15982)*1440,0),0)</f>
        <v>3.9999999999999858</v>
      </c>
      <c r="L15982" s="14">
        <f>2+L15723-Datos!$C$8</f>
        <v>11.650000000000002</v>
      </c>
      <c r="M15982" s="13" t="s">
        <v>223</v>
      </c>
      <c r="N15982" s="1" t="s">
        <v>34917</v>
      </c>
      <c r="O15982" s="1">
        <v>15</v>
      </c>
      <c r="P15982" s="1" t="s">
        <v>1141</v>
      </c>
      <c r="Q15982" s="4" t="s">
        <v>21</v>
      </c>
    </row>
    <row r="15983" spans="1:17" ht="22.5" x14ac:dyDescent="0.25">
      <c r="A15983" s="3">
        <v>558</v>
      </c>
      <c r="B15983" s="1" t="s">
        <v>1233</v>
      </c>
      <c r="C15983" s="1" t="s">
        <v>15</v>
      </c>
      <c r="D15983" s="1" t="s">
        <v>82</v>
      </c>
      <c r="E15983" s="1">
        <v>19999999</v>
      </c>
      <c r="F15983" s="1" t="s">
        <v>1138</v>
      </c>
      <c r="G15983" s="1">
        <v>2245493</v>
      </c>
      <c r="H15983" s="1" t="s">
        <v>1234</v>
      </c>
      <c r="I15983" s="2">
        <v>45098</v>
      </c>
      <c r="J15983" s="15" t="str">
        <f>MID(Tabla1[[#This Row],[HORA]],1,5)</f>
        <v>12:48</v>
      </c>
      <c r="K15983" s="16">
        <f>IF(Tabla1[[#This Row],[FECHA]]=I15984,IF(J15984-J15983&gt;0,(J15984-J15983)*1440,0),0)</f>
        <v>0.99999999999999645</v>
      </c>
      <c r="L15983" s="14">
        <f>2+L15724-Datos!$C$8</f>
        <v>13.800000000000002</v>
      </c>
      <c r="M15983" s="13" t="s">
        <v>1057</v>
      </c>
      <c r="N15983" s="1" t="s">
        <v>1235</v>
      </c>
      <c r="O15983" s="1">
        <v>0</v>
      </c>
      <c r="P15983" s="1" t="s">
        <v>1141</v>
      </c>
      <c r="Q15983" s="4" t="s">
        <v>21</v>
      </c>
    </row>
    <row r="15984" spans="1:17" ht="22.5" x14ac:dyDescent="0.25">
      <c r="A15984" s="3">
        <v>559</v>
      </c>
      <c r="B15984" s="1" t="s">
        <v>1236</v>
      </c>
      <c r="C15984" s="1" t="s">
        <v>15</v>
      </c>
      <c r="D15984" s="1" t="s">
        <v>161</v>
      </c>
      <c r="E15984" s="1">
        <v>19999999</v>
      </c>
      <c r="F15984" s="1" t="s">
        <v>1138</v>
      </c>
      <c r="G15984" s="1">
        <v>2245495</v>
      </c>
      <c r="H15984" s="1" t="s">
        <v>1237</v>
      </c>
      <c r="I15984" s="2">
        <v>45098</v>
      </c>
      <c r="J15984" s="15" t="str">
        <f>MID(Tabla1[[#This Row],[HORA]],1,5)</f>
        <v>12:49</v>
      </c>
      <c r="K15984" s="16">
        <f>IF(Tabla1[[#This Row],[FECHA]]=I15985,IF(J15985-J15984&gt;0,(J15985-J15984)*1440,0),0)</f>
        <v>0</v>
      </c>
      <c r="L15984" s="14">
        <f>2+L15725-Datos!$C$8</f>
        <v>15.5</v>
      </c>
      <c r="M15984" s="13" t="s">
        <v>1238</v>
      </c>
      <c r="N15984" s="1" t="s">
        <v>1239</v>
      </c>
      <c r="O15984" s="1">
        <v>0</v>
      </c>
      <c r="P15984" s="1" t="s">
        <v>1141</v>
      </c>
      <c r="Q15984" s="4" t="s">
        <v>21</v>
      </c>
    </row>
    <row r="15985" spans="1:17" ht="22.5" x14ac:dyDescent="0.25">
      <c r="A15985" s="3">
        <v>560</v>
      </c>
      <c r="B15985" s="1" t="s">
        <v>1236</v>
      </c>
      <c r="C15985" s="1" t="s">
        <v>15</v>
      </c>
      <c r="D15985" s="1" t="s">
        <v>161</v>
      </c>
      <c r="E15985" s="1">
        <v>19999999</v>
      </c>
      <c r="F15985" s="1" t="s">
        <v>1138</v>
      </c>
      <c r="G15985" s="1">
        <v>2245495</v>
      </c>
      <c r="H15985" s="1" t="s">
        <v>1237</v>
      </c>
      <c r="I15985" s="2">
        <v>45098</v>
      </c>
      <c r="J15985" s="15" t="str">
        <f>MID(Tabla1[[#This Row],[HORA]],1,5)</f>
        <v>12:49</v>
      </c>
      <c r="K15985" s="16">
        <f>IF(Tabla1[[#This Row],[FECHA]]=I15986,IF(J15986-J15985&gt;0,(J15986-J15985)*1440,0),0)</f>
        <v>0.99999999999999645</v>
      </c>
      <c r="L15985" s="14">
        <f>2+L15726-Datos!$C$8</f>
        <v>11.400000000000002</v>
      </c>
      <c r="M15985" s="13" t="s">
        <v>1238</v>
      </c>
      <c r="N15985" s="1" t="s">
        <v>1235</v>
      </c>
      <c r="O15985" s="1">
        <v>0</v>
      </c>
      <c r="P15985" s="1" t="s">
        <v>1141</v>
      </c>
      <c r="Q15985" s="4" t="s">
        <v>21</v>
      </c>
    </row>
    <row r="15986" spans="1:17" ht="22.5" x14ac:dyDescent="0.25">
      <c r="A15986" s="3">
        <v>561</v>
      </c>
      <c r="B15986" s="1" t="s">
        <v>1240</v>
      </c>
      <c r="C15986" s="1" t="s">
        <v>15</v>
      </c>
      <c r="D15986" s="1" t="s">
        <v>33</v>
      </c>
      <c r="E15986" s="1">
        <v>19999999</v>
      </c>
      <c r="F15986" s="1" t="s">
        <v>1138</v>
      </c>
      <c r="G15986" s="1">
        <v>2245496</v>
      </c>
      <c r="H15986" s="1" t="s">
        <v>1174</v>
      </c>
      <c r="I15986" s="2">
        <v>45098</v>
      </c>
      <c r="J15986" s="15" t="str">
        <f>MID(Tabla1[[#This Row],[HORA]],1,5)</f>
        <v>12:50</v>
      </c>
      <c r="K15986" s="16">
        <f>IF(Tabla1[[#This Row],[FECHA]]=I15987,IF(J15987-J15986&gt;0,(J15987-J15986)*1440,0),0)</f>
        <v>0</v>
      </c>
      <c r="L15986" s="14">
        <f>2+L15727-Datos!$C$8</f>
        <v>12.340000000000003</v>
      </c>
      <c r="M15986" s="13" t="s">
        <v>249</v>
      </c>
      <c r="N15986" s="1" t="s">
        <v>1235</v>
      </c>
      <c r="O15986" s="1">
        <v>0</v>
      </c>
      <c r="P15986" s="1" t="s">
        <v>1141</v>
      </c>
      <c r="Q15986" s="4" t="s">
        <v>21</v>
      </c>
    </row>
    <row r="15987" spans="1:17" ht="22.5" x14ac:dyDescent="0.25">
      <c r="A15987" s="3">
        <v>562</v>
      </c>
      <c r="B15987" s="1" t="s">
        <v>1241</v>
      </c>
      <c r="C15987" s="1" t="s">
        <v>15</v>
      </c>
      <c r="D15987" s="1" t="s">
        <v>16</v>
      </c>
      <c r="E15987" s="1">
        <v>19999999</v>
      </c>
      <c r="F15987" s="1" t="s">
        <v>1138</v>
      </c>
      <c r="G15987" s="1">
        <v>2245497</v>
      </c>
      <c r="H15987" s="1" t="s">
        <v>1157</v>
      </c>
      <c r="I15987" s="2">
        <v>45098</v>
      </c>
      <c r="J15987" s="15" t="str">
        <f>MID(Tabla1[[#This Row],[HORA]],1,5)</f>
        <v>12:50</v>
      </c>
      <c r="K15987" s="16">
        <f>IF(Tabla1[[#This Row],[FECHA]]=I15988,IF(J15988-J15987&gt;0,(J15988-J15987)*1440,0),0)</f>
        <v>0.99999999999999645</v>
      </c>
      <c r="L15987" s="14">
        <f>2+L15728-Datos!$C$8</f>
        <v>12.580000000000002</v>
      </c>
      <c r="M15987" s="13" t="s">
        <v>249</v>
      </c>
      <c r="N15987" s="1" t="s">
        <v>1235</v>
      </c>
      <c r="O15987" s="1">
        <v>0</v>
      </c>
      <c r="P15987" s="1" t="s">
        <v>1141</v>
      </c>
      <c r="Q15987" s="4" t="s">
        <v>21</v>
      </c>
    </row>
    <row r="15988" spans="1:17" ht="22.5" x14ac:dyDescent="0.25">
      <c r="A15988" s="3">
        <v>563</v>
      </c>
      <c r="B15988" s="1" t="s">
        <v>1242</v>
      </c>
      <c r="C15988" s="1" t="s">
        <v>15</v>
      </c>
      <c r="D15988" s="1" t="s">
        <v>23</v>
      </c>
      <c r="E15988" s="1">
        <v>19999999</v>
      </c>
      <c r="F15988" s="1" t="s">
        <v>1138</v>
      </c>
      <c r="G15988" s="1">
        <v>2245499</v>
      </c>
      <c r="H15988" s="1" t="s">
        <v>1164</v>
      </c>
      <c r="I15988" s="2">
        <v>45098</v>
      </c>
      <c r="J15988" s="15" t="str">
        <f>MID(Tabla1[[#This Row],[HORA]],1,5)</f>
        <v>12:51</v>
      </c>
      <c r="K15988" s="16">
        <f>IF(Tabla1[[#This Row],[FECHA]]=I15989,IF(J15989-J15988&gt;0,(J15989-J15988)*1440,0),0)</f>
        <v>0</v>
      </c>
      <c r="L15988" s="14">
        <f>2+L15729-Datos!$C$8</f>
        <v>7.2500000000000036</v>
      </c>
      <c r="M15988" s="13" t="s">
        <v>1243</v>
      </c>
      <c r="N15988" s="1" t="s">
        <v>1244</v>
      </c>
      <c r="O15988" s="1">
        <v>0</v>
      </c>
      <c r="P15988" s="1" t="s">
        <v>1141</v>
      </c>
      <c r="Q15988" s="4" t="s">
        <v>21</v>
      </c>
    </row>
    <row r="15989" spans="1:17" ht="22.5" x14ac:dyDescent="0.25">
      <c r="A15989" s="3">
        <v>4517</v>
      </c>
      <c r="B15989" s="1" t="s">
        <v>14121</v>
      </c>
      <c r="C15989" s="1" t="s">
        <v>15</v>
      </c>
      <c r="D15989" s="1" t="s">
        <v>40</v>
      </c>
      <c r="E15989" s="1">
        <v>16703898</v>
      </c>
      <c r="F15989" s="1" t="s">
        <v>14122</v>
      </c>
      <c r="G15989" s="1">
        <v>2245498</v>
      </c>
      <c r="H15989" s="1" t="s">
        <v>14123</v>
      </c>
      <c r="I15989" s="2">
        <v>45098</v>
      </c>
      <c r="J15989" s="15" t="str">
        <f>MID(Tabla1[[#This Row],[HORA]],1,5)</f>
        <v>12:51</v>
      </c>
      <c r="K15989" s="16">
        <f>IF(Tabla1[[#This Row],[FECHA]]=I15990,IF(J15990-J15989&gt;0,(J15990-J15989)*1440,0),0)</f>
        <v>12.000000000000117</v>
      </c>
      <c r="L15989" s="14">
        <f>2+L15730-Datos!$C$8</f>
        <v>8.490000000000002</v>
      </c>
      <c r="M15989" s="13" t="s">
        <v>1243</v>
      </c>
      <c r="N15989" s="1" t="s">
        <v>8379</v>
      </c>
      <c r="O15989" s="1">
        <v>15</v>
      </c>
      <c r="P15989" s="1" t="s">
        <v>27</v>
      </c>
      <c r="Q15989" s="4" t="s">
        <v>21</v>
      </c>
    </row>
    <row r="15990" spans="1:17" ht="22.5" x14ac:dyDescent="0.25">
      <c r="A15990" s="3">
        <v>11258</v>
      </c>
      <c r="B15990" s="1" t="s">
        <v>34918</v>
      </c>
      <c r="C15990" s="1" t="s">
        <v>15</v>
      </c>
      <c r="D15990" s="1" t="s">
        <v>33</v>
      </c>
      <c r="E15990" s="1">
        <v>16797439</v>
      </c>
      <c r="F15990" s="1" t="s">
        <v>34919</v>
      </c>
      <c r="G15990" s="1">
        <v>2245500</v>
      </c>
      <c r="H15990" s="1" t="s">
        <v>34920</v>
      </c>
      <c r="I15990" s="2">
        <v>45098</v>
      </c>
      <c r="J15990" s="15" t="str">
        <f>MID(Tabla1[[#This Row],[HORA]],1,5)</f>
        <v>13:03</v>
      </c>
      <c r="K15990" s="16">
        <f>IF(Tabla1[[#This Row],[FECHA]]=I15991,IF(J15991-J15990&gt;0,(J15991-J15990)*1440,0),0)</f>
        <v>3.9999999999999858</v>
      </c>
      <c r="L15990" s="14">
        <f>2+L15731-Datos!$C$8</f>
        <v>8.1800000000000033</v>
      </c>
      <c r="M15990" s="13" t="s">
        <v>55925</v>
      </c>
      <c r="N15990" s="1" t="s">
        <v>34921</v>
      </c>
      <c r="O15990" s="1">
        <v>15</v>
      </c>
      <c r="P15990" s="1" t="s">
        <v>1141</v>
      </c>
      <c r="Q15990" s="4" t="s">
        <v>21</v>
      </c>
    </row>
    <row r="15991" spans="1:17" ht="22.5" x14ac:dyDescent="0.25">
      <c r="A15991" s="3">
        <v>4518</v>
      </c>
      <c r="B15991" s="1" t="s">
        <v>14124</v>
      </c>
      <c r="C15991" s="1" t="s">
        <v>15</v>
      </c>
      <c r="D15991" s="1" t="s">
        <v>40</v>
      </c>
      <c r="E15991" s="1">
        <v>75522539</v>
      </c>
      <c r="F15991" s="1" t="s">
        <v>10546</v>
      </c>
      <c r="G15991" s="1">
        <v>45268764</v>
      </c>
      <c r="H15991" s="1" t="s">
        <v>14125</v>
      </c>
      <c r="I15991" s="2">
        <v>45098</v>
      </c>
      <c r="J15991" s="15" t="str">
        <f>MID(Tabla1[[#This Row],[HORA]],1,5)</f>
        <v>13:07</v>
      </c>
      <c r="K15991" s="16">
        <f>IF(Tabla1[[#This Row],[FECHA]]=I15992,IF(J15992-J15991&gt;0,(J15992-J15991)*1440,0),0)</f>
        <v>0.99999999999983658</v>
      </c>
      <c r="L15991" s="14">
        <f>2+L15732-Datos!$C$8</f>
        <v>9.5600000000000023</v>
      </c>
      <c r="M15991" s="13" t="s">
        <v>55928</v>
      </c>
      <c r="N15991" s="1" t="s">
        <v>14126</v>
      </c>
      <c r="O15991" s="1">
        <v>50</v>
      </c>
      <c r="P15991" s="1" t="s">
        <v>27</v>
      </c>
      <c r="Q15991" s="4" t="s">
        <v>21</v>
      </c>
    </row>
    <row r="15992" spans="1:17" ht="22.5" x14ac:dyDescent="0.25">
      <c r="A15992" s="3">
        <v>11259</v>
      </c>
      <c r="B15992" s="1" t="s">
        <v>34922</v>
      </c>
      <c r="C15992" s="1" t="s">
        <v>15</v>
      </c>
      <c r="D15992" s="1" t="s">
        <v>40</v>
      </c>
      <c r="E15992" s="1">
        <v>46133895</v>
      </c>
      <c r="F15992" s="1" t="s">
        <v>16196</v>
      </c>
      <c r="G15992" s="1">
        <v>76128962</v>
      </c>
      <c r="H15992" s="1" t="s">
        <v>29623</v>
      </c>
      <c r="I15992" s="2">
        <v>45098</v>
      </c>
      <c r="J15992" s="15" t="str">
        <f>MID(Tabla1[[#This Row],[HORA]],1,5)</f>
        <v>13:08</v>
      </c>
      <c r="K15992" s="16">
        <f>IF(Tabla1[[#This Row],[FECHA]]=I15993,IF(J15993-J15992&gt;0,(J15993-J15992)*1440,0),0)</f>
        <v>5.9999999999999787</v>
      </c>
      <c r="L15992" s="14">
        <f>2+L15733-Datos!$C$8</f>
        <v>9.5000000000000036</v>
      </c>
      <c r="M15992" s="13" t="s">
        <v>55929</v>
      </c>
      <c r="N15992" s="1" t="s">
        <v>693</v>
      </c>
      <c r="O15992" s="1">
        <v>10</v>
      </c>
      <c r="P15992" s="1" t="s">
        <v>1141</v>
      </c>
      <c r="Q15992" s="4" t="s">
        <v>21</v>
      </c>
    </row>
    <row r="15993" spans="1:17" ht="22.5" x14ac:dyDescent="0.25">
      <c r="A15993" s="3">
        <v>17852</v>
      </c>
      <c r="B15993" s="1" t="s">
        <v>53520</v>
      </c>
      <c r="C15993" s="1" t="s">
        <v>15</v>
      </c>
      <c r="D15993" s="1" t="s">
        <v>40</v>
      </c>
      <c r="E15993" s="1">
        <v>20479566250</v>
      </c>
      <c r="F15993" s="1" t="s">
        <v>48434</v>
      </c>
      <c r="G15993" s="1">
        <v>47738592</v>
      </c>
      <c r="H15993" s="1" t="s">
        <v>49773</v>
      </c>
      <c r="I15993" s="2">
        <v>45098</v>
      </c>
      <c r="J15993" s="15" t="str">
        <f>MID(Tabla1[[#This Row],[HORA]],1,5)</f>
        <v>13:14</v>
      </c>
      <c r="K15993" s="16">
        <f>IF(Tabla1[[#This Row],[FECHA]]=I15994,IF(J15994-J15993&gt;0,(J15994-J15993)*1440,0),0)</f>
        <v>5.0000000000001421</v>
      </c>
      <c r="L15993" s="14">
        <f>2+L15734-Datos!$C$8</f>
        <v>9.4000000000000021</v>
      </c>
      <c r="M15993" s="13" t="s">
        <v>55842</v>
      </c>
      <c r="N15993" s="1" t="s">
        <v>53521</v>
      </c>
      <c r="O15993" s="1">
        <v>15</v>
      </c>
      <c r="P15993" s="1" t="s">
        <v>1141</v>
      </c>
      <c r="Q15993" s="4" t="s">
        <v>21</v>
      </c>
    </row>
    <row r="15994" spans="1:17" ht="22.5" x14ac:dyDescent="0.25">
      <c r="A15994" s="3">
        <v>11260</v>
      </c>
      <c r="B15994" s="1" t="s">
        <v>34923</v>
      </c>
      <c r="C15994" s="1" t="s">
        <v>15</v>
      </c>
      <c r="D15994" s="1" t="s">
        <v>33</v>
      </c>
      <c r="E15994" s="1">
        <v>18181181</v>
      </c>
      <c r="F15994" s="1" t="s">
        <v>15457</v>
      </c>
      <c r="G15994" s="1">
        <v>3645650</v>
      </c>
      <c r="H15994" s="1" t="s">
        <v>34924</v>
      </c>
      <c r="I15994" s="2">
        <v>45098</v>
      </c>
      <c r="J15994" s="15" t="str">
        <f>MID(Tabla1[[#This Row],[HORA]],1,5)</f>
        <v>13:19</v>
      </c>
      <c r="K15994" s="16">
        <f>IF(Tabla1[[#This Row],[FECHA]]=I15995,IF(J15995-J15994&gt;0,(J15995-J15994)*1440,0),0)</f>
        <v>0.99999999999999645</v>
      </c>
      <c r="L15994" s="14">
        <f>2+L15735-Datos!$C$8</f>
        <v>7.110000000000003</v>
      </c>
      <c r="M15994" s="13" t="s">
        <v>55937</v>
      </c>
      <c r="N15994" s="1" t="s">
        <v>34925</v>
      </c>
      <c r="O15994" s="1">
        <v>10</v>
      </c>
      <c r="P15994" s="1" t="s">
        <v>1141</v>
      </c>
      <c r="Q15994" s="4" t="s">
        <v>21</v>
      </c>
    </row>
    <row r="15995" spans="1:17" ht="22.5" x14ac:dyDescent="0.25">
      <c r="A15995" s="3">
        <v>16518</v>
      </c>
      <c r="B15995" s="1" t="s">
        <v>50083</v>
      </c>
      <c r="C15995" s="1" t="s">
        <v>15</v>
      </c>
      <c r="D15995" s="1" t="s">
        <v>40</v>
      </c>
      <c r="E15995" s="1">
        <v>20538902374</v>
      </c>
      <c r="F15995" s="1" t="s">
        <v>48400</v>
      </c>
      <c r="G15995" s="1">
        <v>2820042</v>
      </c>
      <c r="H15995" s="1" t="s">
        <v>50084</v>
      </c>
      <c r="I15995" s="2">
        <v>45098</v>
      </c>
      <c r="J15995" s="15" t="str">
        <f>MID(Tabla1[[#This Row],[HORA]],1,5)</f>
        <v>13:20</v>
      </c>
      <c r="K15995" s="16">
        <f>IF(Tabla1[[#This Row],[FECHA]]=I15996,IF(J15996-J15995&gt;0,(J15996-J15995)*1440,0),0)</f>
        <v>1.9999999999999929</v>
      </c>
      <c r="L15995" s="14">
        <f>2+L15736-Datos!$C$8</f>
        <v>8.4000000000000021</v>
      </c>
      <c r="M15995" s="13" t="s">
        <v>55938</v>
      </c>
      <c r="N15995" s="1" t="s">
        <v>50085</v>
      </c>
      <c r="O15995" s="1">
        <v>15</v>
      </c>
      <c r="P15995" s="1" t="s">
        <v>27</v>
      </c>
      <c r="Q15995" s="4" t="s">
        <v>21</v>
      </c>
    </row>
    <row r="15996" spans="1:17" ht="22.5" x14ac:dyDescent="0.25">
      <c r="A15996" s="3">
        <v>16519</v>
      </c>
      <c r="B15996" s="1" t="s">
        <v>50086</v>
      </c>
      <c r="C15996" s="1" t="s">
        <v>15</v>
      </c>
      <c r="D15996" s="1" t="s">
        <v>33</v>
      </c>
      <c r="E15996" s="1">
        <v>20549650440</v>
      </c>
      <c r="F15996" s="1" t="s">
        <v>49925</v>
      </c>
      <c r="G15996" s="1">
        <v>77134146</v>
      </c>
      <c r="H15996" s="1" t="s">
        <v>50087</v>
      </c>
      <c r="I15996" s="2">
        <v>45098</v>
      </c>
      <c r="J15996" s="15" t="str">
        <f>MID(Tabla1[[#This Row],[HORA]],1,5)</f>
        <v>13:22</v>
      </c>
      <c r="K15996" s="16">
        <f>IF(Tabla1[[#This Row],[FECHA]]=I15997,IF(J15997-J15996&gt;0,(J15997-J15996)*1440,0),0)</f>
        <v>0</v>
      </c>
      <c r="L15996" s="14">
        <f>2+L15737-Datos!$C$8</f>
        <v>7.4100000000000037</v>
      </c>
      <c r="M15996" s="13" t="s">
        <v>55843</v>
      </c>
      <c r="N15996" s="1" t="s">
        <v>50088</v>
      </c>
      <c r="O15996" s="1">
        <v>20</v>
      </c>
      <c r="P15996" s="1" t="s">
        <v>27</v>
      </c>
      <c r="Q15996" s="4" t="s">
        <v>21</v>
      </c>
    </row>
    <row r="15997" spans="1:17" ht="22.5" x14ac:dyDescent="0.25">
      <c r="A15997" s="3">
        <v>17853</v>
      </c>
      <c r="B15997" s="1" t="s">
        <v>53522</v>
      </c>
      <c r="C15997" s="1" t="s">
        <v>15</v>
      </c>
      <c r="D15997" s="1" t="s">
        <v>172</v>
      </c>
      <c r="E15997" s="1">
        <v>20604142912</v>
      </c>
      <c r="F15997" s="1" t="s">
        <v>47818</v>
      </c>
      <c r="G15997" s="1">
        <v>77225561</v>
      </c>
      <c r="H15997" s="1" t="s">
        <v>47819</v>
      </c>
      <c r="I15997" s="2">
        <v>45098</v>
      </c>
      <c r="J15997" s="15" t="str">
        <f>MID(Tabla1[[#This Row],[HORA]],1,5)</f>
        <v>13:22</v>
      </c>
      <c r="K15997" s="16">
        <f>IF(Tabla1[[#This Row],[FECHA]]=I15998,IF(J15998-J15997&gt;0,(J15998-J15997)*1440,0),0)</f>
        <v>1.9999999999999929</v>
      </c>
      <c r="L15997" s="14">
        <f>2+L15738-Datos!$C$8</f>
        <v>10.420000000000002</v>
      </c>
      <c r="M15997" s="13" t="s">
        <v>55843</v>
      </c>
      <c r="N15997" s="1" t="s">
        <v>53523</v>
      </c>
      <c r="O15997" s="1">
        <v>15</v>
      </c>
      <c r="P15997" s="1" t="s">
        <v>1141</v>
      </c>
      <c r="Q15997" s="4" t="s">
        <v>21</v>
      </c>
    </row>
    <row r="15998" spans="1:17" ht="22.5" x14ac:dyDescent="0.25">
      <c r="A15998" s="3">
        <v>11261</v>
      </c>
      <c r="B15998" s="1" t="s">
        <v>34926</v>
      </c>
      <c r="C15998" s="1" t="s">
        <v>15</v>
      </c>
      <c r="D15998" s="1" t="s">
        <v>2195</v>
      </c>
      <c r="E15998" s="1">
        <v>47856242</v>
      </c>
      <c r="F15998" s="1" t="s">
        <v>34927</v>
      </c>
      <c r="G15998" s="1">
        <v>2245502</v>
      </c>
      <c r="H15998" s="1" t="s">
        <v>34928</v>
      </c>
      <c r="I15998" s="2">
        <v>45098</v>
      </c>
      <c r="J15998" s="15" t="str">
        <f>MID(Tabla1[[#This Row],[HORA]],1,5)</f>
        <v>13:24</v>
      </c>
      <c r="K15998" s="16">
        <f>IF(Tabla1[[#This Row],[FECHA]]=I15999,IF(J15999-J15998&gt;0,(J15999-J15998)*1440,0),0)</f>
        <v>7.9999999999999716</v>
      </c>
      <c r="L15998" s="14">
        <f>2+L15739-Datos!$C$8</f>
        <v>12.480000000000004</v>
      </c>
      <c r="M15998" s="13" t="s">
        <v>55844</v>
      </c>
      <c r="N15998" s="1" t="s">
        <v>34929</v>
      </c>
      <c r="O15998" s="1">
        <v>20</v>
      </c>
      <c r="P15998" s="1" t="s">
        <v>1141</v>
      </c>
      <c r="Q15998" s="4" t="s">
        <v>21</v>
      </c>
    </row>
    <row r="15999" spans="1:17" ht="22.5" x14ac:dyDescent="0.25">
      <c r="A15999" s="3">
        <v>11262</v>
      </c>
      <c r="B15999" s="1" t="s">
        <v>34930</v>
      </c>
      <c r="C15999" s="1" t="s">
        <v>15</v>
      </c>
      <c r="D15999" s="1" t="s">
        <v>77</v>
      </c>
      <c r="E15999" s="1">
        <v>77328218</v>
      </c>
      <c r="F15999" s="1" t="s">
        <v>34931</v>
      </c>
      <c r="G15999" s="1">
        <v>40555093</v>
      </c>
      <c r="H15999" s="1" t="s">
        <v>34932</v>
      </c>
      <c r="I15999" s="2">
        <v>45098</v>
      </c>
      <c r="J15999" s="15" t="str">
        <f>MID(Tabla1[[#This Row],[HORA]],1,5)</f>
        <v>13:32</v>
      </c>
      <c r="K15999" s="16">
        <f>IF(Tabla1[[#This Row],[FECHA]]=I16000,IF(J16000-J15999&gt;0,(J16000-J15999)*1440,0),0)</f>
        <v>0.99999999999999645</v>
      </c>
      <c r="L15999" s="14">
        <f>2+L15740-Datos!$C$8</f>
        <v>8.3500000000000032</v>
      </c>
      <c r="M15999" s="13" t="s">
        <v>55846</v>
      </c>
      <c r="N15999" s="1" t="s">
        <v>34933</v>
      </c>
      <c r="O15999" s="1">
        <v>15</v>
      </c>
      <c r="P15999" s="1" t="s">
        <v>1141</v>
      </c>
      <c r="Q15999" s="4" t="s">
        <v>21</v>
      </c>
    </row>
    <row r="16000" spans="1:17" ht="22.5" x14ac:dyDescent="0.25">
      <c r="A16000" s="3">
        <v>4519</v>
      </c>
      <c r="B16000" s="1" t="s">
        <v>14127</v>
      </c>
      <c r="C16000" s="1" t="s">
        <v>15</v>
      </c>
      <c r="D16000" s="1" t="s">
        <v>40</v>
      </c>
      <c r="E16000" s="1">
        <v>41491908</v>
      </c>
      <c r="F16000" s="1" t="s">
        <v>14128</v>
      </c>
      <c r="G16000" s="1">
        <v>41867413</v>
      </c>
      <c r="H16000" s="1" t="s">
        <v>14129</v>
      </c>
      <c r="I16000" s="2">
        <v>45098</v>
      </c>
      <c r="J16000" s="15" t="str">
        <f>MID(Tabla1[[#This Row],[HORA]],1,5)</f>
        <v>13:33</v>
      </c>
      <c r="K16000" s="16">
        <f>IF(Tabla1[[#This Row],[FECHA]]=I16001,IF(J16001-J16000&gt;0,(J16001-J16000)*1440,0),0)</f>
        <v>0.99999999999999645</v>
      </c>
      <c r="L16000" s="14">
        <f>2+L15741-Datos!$C$8</f>
        <v>8.1600000000000037</v>
      </c>
      <c r="M16000" s="13" t="s">
        <v>55847</v>
      </c>
      <c r="N16000" s="1" t="s">
        <v>14130</v>
      </c>
      <c r="O16000" s="1">
        <v>20</v>
      </c>
      <c r="P16000" s="1" t="s">
        <v>27</v>
      </c>
      <c r="Q16000" s="4" t="s">
        <v>21</v>
      </c>
    </row>
    <row r="16001" spans="1:17" ht="22.5" x14ac:dyDescent="0.25">
      <c r="A16001" s="3">
        <v>11263</v>
      </c>
      <c r="B16001" s="1" t="s">
        <v>34934</v>
      </c>
      <c r="C16001" s="1" t="s">
        <v>15</v>
      </c>
      <c r="D16001" s="1" t="s">
        <v>40</v>
      </c>
      <c r="E16001" s="1">
        <v>16416938</v>
      </c>
      <c r="F16001" s="1" t="s">
        <v>34935</v>
      </c>
      <c r="G16001" s="1">
        <v>48246472</v>
      </c>
      <c r="H16001" s="1" t="s">
        <v>34936</v>
      </c>
      <c r="I16001" s="2">
        <v>45098</v>
      </c>
      <c r="J16001" s="15" t="str">
        <f>MID(Tabla1[[#This Row],[HORA]],1,5)</f>
        <v>13:34</v>
      </c>
      <c r="K16001" s="16">
        <f>IF(Tabla1[[#This Row],[FECHA]]=I16002,IF(J16002-J16001&gt;0,(J16002-J16001)*1440,0),0)</f>
        <v>7.9999999999999716</v>
      </c>
      <c r="L16001" s="14">
        <f>2+L15742-Datos!$C$8</f>
        <v>10.250000000000004</v>
      </c>
      <c r="M16001" s="13" t="s">
        <v>55947</v>
      </c>
      <c r="N16001" s="1" t="s">
        <v>34937</v>
      </c>
      <c r="O16001" s="1">
        <v>15</v>
      </c>
      <c r="P16001" s="1" t="s">
        <v>1141</v>
      </c>
      <c r="Q16001" s="4" t="s">
        <v>21</v>
      </c>
    </row>
    <row r="16002" spans="1:17" ht="22.5" x14ac:dyDescent="0.25">
      <c r="A16002" s="3">
        <v>17854</v>
      </c>
      <c r="B16002" s="1" t="s">
        <v>53524</v>
      </c>
      <c r="C16002" s="1" t="s">
        <v>15</v>
      </c>
      <c r="D16002" s="1" t="s">
        <v>40</v>
      </c>
      <c r="E16002" s="1">
        <v>20530065074</v>
      </c>
      <c r="F16002" s="1" t="s">
        <v>53525</v>
      </c>
      <c r="G16002" s="1">
        <v>80586067</v>
      </c>
      <c r="H16002" s="1" t="s">
        <v>53526</v>
      </c>
      <c r="I16002" s="2">
        <v>45098</v>
      </c>
      <c r="J16002" s="15" t="str">
        <f>MID(Tabla1[[#This Row],[HORA]],1,5)</f>
        <v>13:42</v>
      </c>
      <c r="K16002" s="16">
        <f>IF(Tabla1[[#This Row],[FECHA]]=I16003,IF(J16003-J16002&gt;0,(J16003-J16002)*1440,0),0)</f>
        <v>1.9999999999999929</v>
      </c>
      <c r="L16002" s="14">
        <f>2+L15743-Datos!$C$8</f>
        <v>9.5900000000000034</v>
      </c>
      <c r="M16002" s="13" t="s">
        <v>55953</v>
      </c>
      <c r="N16002" s="1" t="s">
        <v>53527</v>
      </c>
      <c r="O16002" s="1">
        <v>20</v>
      </c>
      <c r="P16002" s="1" t="s">
        <v>1141</v>
      </c>
      <c r="Q16002" s="4" t="s">
        <v>21</v>
      </c>
    </row>
    <row r="16003" spans="1:17" ht="22.5" x14ac:dyDescent="0.25">
      <c r="A16003" s="3">
        <v>4520</v>
      </c>
      <c r="B16003" s="1" t="s">
        <v>14131</v>
      </c>
      <c r="C16003" s="1" t="s">
        <v>15</v>
      </c>
      <c r="D16003" s="1" t="s">
        <v>40</v>
      </c>
      <c r="E16003" s="1">
        <v>46033573</v>
      </c>
      <c r="F16003" s="1" t="s">
        <v>14132</v>
      </c>
      <c r="G16003" s="1">
        <v>2897705</v>
      </c>
      <c r="H16003" s="1" t="s">
        <v>14133</v>
      </c>
      <c r="I16003" s="2">
        <v>45098</v>
      </c>
      <c r="J16003" s="15" t="str">
        <f>MID(Tabla1[[#This Row],[HORA]],1,5)</f>
        <v>13:44</v>
      </c>
      <c r="K16003" s="16">
        <f>IF(Tabla1[[#This Row],[FECHA]]=I16004,IF(J16004-J16003&gt;0,(J16004-J16003)*1440,0),0)</f>
        <v>4.0000000000001457</v>
      </c>
      <c r="L16003" s="14">
        <f>2+L15744-Datos!$C$8</f>
        <v>11.320000000000004</v>
      </c>
      <c r="M16003" s="13" t="s">
        <v>55955</v>
      </c>
      <c r="N16003" s="1" t="s">
        <v>14134</v>
      </c>
      <c r="O16003" s="1">
        <v>18</v>
      </c>
      <c r="P16003" s="1" t="s">
        <v>27</v>
      </c>
      <c r="Q16003" s="4" t="s">
        <v>21</v>
      </c>
    </row>
    <row r="16004" spans="1:17" ht="22.5" x14ac:dyDescent="0.25">
      <c r="A16004" s="3">
        <v>11264</v>
      </c>
      <c r="B16004" s="1" t="s">
        <v>34938</v>
      </c>
      <c r="C16004" s="1" t="s">
        <v>15</v>
      </c>
      <c r="D16004" s="1" t="s">
        <v>40</v>
      </c>
      <c r="E16004" s="1">
        <v>2633674</v>
      </c>
      <c r="F16004" s="1" t="s">
        <v>4342</v>
      </c>
      <c r="G16004" s="1">
        <v>18888888</v>
      </c>
      <c r="H16004" s="1" t="s">
        <v>12538</v>
      </c>
      <c r="I16004" s="2">
        <v>45098</v>
      </c>
      <c r="J16004" s="15" t="str">
        <f>MID(Tabla1[[#This Row],[HORA]],1,5)</f>
        <v>13:48</v>
      </c>
      <c r="K16004" s="16">
        <f>IF(Tabla1[[#This Row],[FECHA]]=I16005,IF(J16005-J16004&gt;0,(J16005-J16004)*1440,0),0)</f>
        <v>0.99999999999983658</v>
      </c>
      <c r="L16004" s="14">
        <f>2+L15745-Datos!$C$8</f>
        <v>13.180000000000003</v>
      </c>
      <c r="M16004" s="13" t="s">
        <v>55959</v>
      </c>
      <c r="N16004" s="1" t="s">
        <v>1715</v>
      </c>
      <c r="O16004" s="1">
        <v>40</v>
      </c>
      <c r="P16004" s="1" t="s">
        <v>1141</v>
      </c>
      <c r="Q16004" s="4" t="s">
        <v>21</v>
      </c>
    </row>
    <row r="16005" spans="1:17" ht="22.5" x14ac:dyDescent="0.25">
      <c r="A16005" s="3">
        <v>4521</v>
      </c>
      <c r="B16005" s="1" t="s">
        <v>14135</v>
      </c>
      <c r="C16005" s="1" t="s">
        <v>15</v>
      </c>
      <c r="D16005" s="1" t="s">
        <v>40</v>
      </c>
      <c r="E16005" s="1">
        <v>16480915</v>
      </c>
      <c r="F16005" s="1" t="s">
        <v>14136</v>
      </c>
      <c r="G16005" s="1">
        <v>2245507</v>
      </c>
      <c r="H16005" s="1" t="s">
        <v>14137</v>
      </c>
      <c r="I16005" s="2">
        <v>45098</v>
      </c>
      <c r="J16005" s="15" t="str">
        <f>MID(Tabla1[[#This Row],[HORA]],1,5)</f>
        <v>13:49</v>
      </c>
      <c r="K16005" s="16">
        <f>IF(Tabla1[[#This Row],[FECHA]]=I16006,IF(J16006-J16005&gt;0,(J16006-J16005)*1440,0),0)</f>
        <v>3.9999999999999858</v>
      </c>
      <c r="L16005" s="14">
        <f>2+L15746-Datos!$C$8</f>
        <v>10.480000000000002</v>
      </c>
      <c r="M16005" s="13" t="s">
        <v>55960</v>
      </c>
      <c r="N16005" s="1" t="s">
        <v>10090</v>
      </c>
      <c r="O16005" s="1">
        <v>12</v>
      </c>
      <c r="P16005" s="1" t="s">
        <v>27</v>
      </c>
      <c r="Q16005" s="4" t="s">
        <v>21</v>
      </c>
    </row>
    <row r="16006" spans="1:17" ht="22.5" x14ac:dyDescent="0.25">
      <c r="A16006" s="3">
        <v>4522</v>
      </c>
      <c r="B16006" s="1" t="s">
        <v>14138</v>
      </c>
      <c r="C16006" s="1" t="s">
        <v>15</v>
      </c>
      <c r="D16006" s="1" t="s">
        <v>77</v>
      </c>
      <c r="E16006" s="1">
        <v>16627874</v>
      </c>
      <c r="F16006" s="1" t="s">
        <v>14139</v>
      </c>
      <c r="G16006" s="1">
        <v>2245510</v>
      </c>
      <c r="H16006" s="1" t="s">
        <v>9545</v>
      </c>
      <c r="I16006" s="2">
        <v>45098</v>
      </c>
      <c r="J16006" s="15" t="str">
        <f>MID(Tabla1[[#This Row],[HORA]],1,5)</f>
        <v>13:53</v>
      </c>
      <c r="K16006" s="16">
        <f>IF(Tabla1[[#This Row],[FECHA]]=I16007,IF(J16007-J16006&gt;0,(J16007-J16006)*1440,0),0)</f>
        <v>0</v>
      </c>
      <c r="L16006" s="14">
        <f>2+L15747-Datos!$C$8</f>
        <v>11.140000000000002</v>
      </c>
      <c r="M16006" s="13" t="s">
        <v>55964</v>
      </c>
      <c r="N16006" s="1" t="s">
        <v>14140</v>
      </c>
      <c r="O16006" s="1">
        <v>25</v>
      </c>
      <c r="P16006" s="1" t="s">
        <v>27</v>
      </c>
      <c r="Q16006" s="4" t="s">
        <v>21</v>
      </c>
    </row>
    <row r="16007" spans="1:17" ht="22.5" x14ac:dyDescent="0.25">
      <c r="A16007" s="3">
        <v>4523</v>
      </c>
      <c r="B16007" s="1" t="s">
        <v>14138</v>
      </c>
      <c r="C16007" s="1" t="s">
        <v>15</v>
      </c>
      <c r="D16007" s="1" t="s">
        <v>77</v>
      </c>
      <c r="E16007" s="1">
        <v>16627874</v>
      </c>
      <c r="F16007" s="1" t="s">
        <v>14139</v>
      </c>
      <c r="G16007" s="1">
        <v>2245510</v>
      </c>
      <c r="H16007" s="1" t="s">
        <v>9545</v>
      </c>
      <c r="I16007" s="2">
        <v>45098</v>
      </c>
      <c r="J16007" s="15" t="str">
        <f>MID(Tabla1[[#This Row],[HORA]],1,5)</f>
        <v>13:53</v>
      </c>
      <c r="K16007" s="16">
        <f>IF(Tabla1[[#This Row],[FECHA]]=I16008,IF(J16008-J16007&gt;0,(J16008-J16007)*1440,0),0)</f>
        <v>3.9999999999999858</v>
      </c>
      <c r="L16007" s="14">
        <f>2+L15748-Datos!$C$8</f>
        <v>11.080000000000002</v>
      </c>
      <c r="M16007" s="13" t="s">
        <v>55964</v>
      </c>
      <c r="N16007" s="1" t="s">
        <v>14141</v>
      </c>
      <c r="O16007" s="1">
        <v>25</v>
      </c>
      <c r="P16007" s="1" t="s">
        <v>27</v>
      </c>
      <c r="Q16007" s="4" t="s">
        <v>21</v>
      </c>
    </row>
    <row r="16008" spans="1:17" ht="22.5" x14ac:dyDescent="0.25">
      <c r="A16008" s="3">
        <v>11265</v>
      </c>
      <c r="B16008" s="1" t="s">
        <v>34939</v>
      </c>
      <c r="C16008" s="1" t="s">
        <v>15</v>
      </c>
      <c r="D16008" s="1" t="s">
        <v>228</v>
      </c>
      <c r="E16008" s="1">
        <v>41833534</v>
      </c>
      <c r="F16008" s="1" t="s">
        <v>34940</v>
      </c>
      <c r="G16008" s="1">
        <v>2245511</v>
      </c>
      <c r="H16008" s="1" t="s">
        <v>34941</v>
      </c>
      <c r="I16008" s="2">
        <v>45098</v>
      </c>
      <c r="J16008" s="15" t="str">
        <f>MID(Tabla1[[#This Row],[HORA]],1,5)</f>
        <v>13:57</v>
      </c>
      <c r="K16008" s="16">
        <f>IF(Tabla1[[#This Row],[FECHA]]=I16009,IF(J16009-J16008&gt;0,(J16009-J16008)*1440,0),0)</f>
        <v>1.9999999999999929</v>
      </c>
      <c r="L16008" s="14">
        <f>2+L15749-Datos!$C$8</f>
        <v>9.1800000000000033</v>
      </c>
      <c r="M16008" s="13" t="s">
        <v>55968</v>
      </c>
      <c r="N16008" s="1" t="s">
        <v>34942</v>
      </c>
      <c r="O16008" s="1">
        <v>20</v>
      </c>
      <c r="P16008" s="1" t="s">
        <v>20</v>
      </c>
      <c r="Q16008" s="4" t="s">
        <v>21</v>
      </c>
    </row>
    <row r="16009" spans="1:17" ht="22.5" x14ac:dyDescent="0.25">
      <c r="A16009" s="3">
        <v>11266</v>
      </c>
      <c r="B16009" s="1" t="s">
        <v>34943</v>
      </c>
      <c r="C16009" s="1" t="s">
        <v>15</v>
      </c>
      <c r="D16009" s="1" t="s">
        <v>40</v>
      </c>
      <c r="E16009" s="1">
        <v>75008349</v>
      </c>
      <c r="F16009" s="1" t="s">
        <v>34944</v>
      </c>
      <c r="G16009" s="1">
        <v>2245512</v>
      </c>
      <c r="H16009" s="1" t="s">
        <v>6228</v>
      </c>
      <c r="I16009" s="2">
        <v>45098</v>
      </c>
      <c r="J16009" s="15" t="str">
        <f>MID(Tabla1[[#This Row],[HORA]],1,5)</f>
        <v>13:59</v>
      </c>
      <c r="K16009" s="16">
        <f>IF(Tabla1[[#This Row],[FECHA]]=I16010,IF(J16010-J16009&gt;0,(J16010-J16009)*1440,0),0)</f>
        <v>0</v>
      </c>
      <c r="L16009" s="14">
        <f>2+L15750-Datos!$C$8</f>
        <v>10.190000000000003</v>
      </c>
      <c r="M16009" s="13" t="s">
        <v>55970</v>
      </c>
      <c r="N16009" s="1" t="s">
        <v>1715</v>
      </c>
      <c r="O16009" s="1">
        <v>30</v>
      </c>
      <c r="P16009" s="1" t="s">
        <v>20</v>
      </c>
      <c r="Q16009" s="4" t="s">
        <v>21</v>
      </c>
    </row>
    <row r="16010" spans="1:17" ht="22.5" x14ac:dyDescent="0.25">
      <c r="A16010" s="3">
        <v>17855</v>
      </c>
      <c r="B16010" s="1" t="s">
        <v>53528</v>
      </c>
      <c r="C16010" s="1" t="s">
        <v>15</v>
      </c>
      <c r="D16010" s="1" t="s">
        <v>40</v>
      </c>
      <c r="E16010" s="1">
        <v>20516137674</v>
      </c>
      <c r="F16010" s="1" t="s">
        <v>51245</v>
      </c>
      <c r="G16010" s="1">
        <v>71574257</v>
      </c>
      <c r="H16010" s="1" t="s">
        <v>51246</v>
      </c>
      <c r="I16010" s="2">
        <v>45098</v>
      </c>
      <c r="J16010" s="15" t="str">
        <f>MID(Tabla1[[#This Row],[HORA]],1,5)</f>
        <v>13:59</v>
      </c>
      <c r="K16010" s="16">
        <f>IF(Tabla1[[#This Row],[FECHA]]=I16011,IF(J16011-J16010&gt;0,(J16011-J16010)*1440,0),0)</f>
        <v>2.0000000000001528</v>
      </c>
      <c r="L16010" s="14">
        <f>2+L15751-Datos!$C$8</f>
        <v>11.560000000000002</v>
      </c>
      <c r="M16010" s="13" t="s">
        <v>55970</v>
      </c>
      <c r="N16010" s="1" t="s">
        <v>12529</v>
      </c>
      <c r="O16010" s="1">
        <v>15</v>
      </c>
      <c r="P16010" s="1" t="s">
        <v>20</v>
      </c>
      <c r="Q16010" s="4" t="s">
        <v>21</v>
      </c>
    </row>
    <row r="16011" spans="1:17" ht="22.5" x14ac:dyDescent="0.25">
      <c r="A16011" s="3">
        <v>4524</v>
      </c>
      <c r="B16011" s="1" t="s">
        <v>14142</v>
      </c>
      <c r="C16011" s="1" t="s">
        <v>15</v>
      </c>
      <c r="D16011" s="1" t="s">
        <v>40</v>
      </c>
      <c r="E16011" s="1">
        <v>42211148</v>
      </c>
      <c r="F16011" s="1" t="s">
        <v>14143</v>
      </c>
      <c r="G16011" s="1">
        <v>42211148</v>
      </c>
      <c r="H16011" s="1" t="s">
        <v>14143</v>
      </c>
      <c r="I16011" s="2">
        <v>45098</v>
      </c>
      <c r="J16011" s="15" t="str">
        <f>MID(Tabla1[[#This Row],[HORA]],1,5)</f>
        <v>14:01</v>
      </c>
      <c r="K16011" s="16">
        <f>IF(Tabla1[[#This Row],[FECHA]]=I16012,IF(J16012-J16011&gt;0,(J16012-J16011)*1440,0),0)</f>
        <v>0.99999999999999645</v>
      </c>
      <c r="L16011" s="14">
        <f>2+L15752-Datos!$C$8</f>
        <v>11.310000000000002</v>
      </c>
      <c r="M16011" s="13" t="s">
        <v>55972</v>
      </c>
      <c r="N16011" s="1" t="s">
        <v>2773</v>
      </c>
      <c r="O16011" s="1">
        <v>10</v>
      </c>
      <c r="P16011" s="1" t="s">
        <v>376</v>
      </c>
      <c r="Q16011" s="4" t="s">
        <v>21</v>
      </c>
    </row>
    <row r="16012" spans="1:17" ht="22.5" x14ac:dyDescent="0.25">
      <c r="A16012" s="3">
        <v>11267</v>
      </c>
      <c r="B16012" s="1" t="s">
        <v>34945</v>
      </c>
      <c r="C16012" s="1" t="s">
        <v>15</v>
      </c>
      <c r="D16012" s="1" t="s">
        <v>40</v>
      </c>
      <c r="E16012" s="1">
        <v>43295527</v>
      </c>
      <c r="F16012" s="1" t="s">
        <v>8308</v>
      </c>
      <c r="G16012" s="1">
        <v>2245513</v>
      </c>
      <c r="H16012" s="1" t="s">
        <v>8309</v>
      </c>
      <c r="I16012" s="2">
        <v>45098</v>
      </c>
      <c r="J16012" s="15" t="str">
        <f>MID(Tabla1[[#This Row],[HORA]],1,5)</f>
        <v>14:02</v>
      </c>
      <c r="K16012" s="16">
        <f>IF(Tabla1[[#This Row],[FECHA]]=I16013,IF(J16013-J16012&gt;0,(J16013-J16012)*1440,0),0)</f>
        <v>1.9999999999999929</v>
      </c>
      <c r="L16012" s="14">
        <f>2+L15753-Datos!$C$8</f>
        <v>14.250000000000004</v>
      </c>
      <c r="M16012" s="13" t="s">
        <v>55973</v>
      </c>
      <c r="N16012" s="1" t="s">
        <v>17351</v>
      </c>
      <c r="O16012" s="1">
        <v>20</v>
      </c>
      <c r="P16012" s="1" t="s">
        <v>20</v>
      </c>
      <c r="Q16012" s="4" t="s">
        <v>21</v>
      </c>
    </row>
    <row r="16013" spans="1:17" ht="22.5" x14ac:dyDescent="0.25">
      <c r="A16013" s="3">
        <v>4525</v>
      </c>
      <c r="B16013" s="1" t="s">
        <v>14144</v>
      </c>
      <c r="C16013" s="1" t="s">
        <v>15</v>
      </c>
      <c r="D16013" s="1" t="s">
        <v>40</v>
      </c>
      <c r="E16013" s="1">
        <v>16790445</v>
      </c>
      <c r="F16013" s="1" t="s">
        <v>14145</v>
      </c>
      <c r="G16013" s="1">
        <v>2245514</v>
      </c>
      <c r="H16013" s="1" t="s">
        <v>14146</v>
      </c>
      <c r="I16013" s="2">
        <v>45098</v>
      </c>
      <c r="J16013" s="15" t="str">
        <f>MID(Tabla1[[#This Row],[HORA]],1,5)</f>
        <v>14:04</v>
      </c>
      <c r="K16013" s="16">
        <f>IF(Tabla1[[#This Row],[FECHA]]=I16014,IF(J16014-J16013&gt;0,(J16014-J16013)*1440,0),0)</f>
        <v>0.99999999999999645</v>
      </c>
      <c r="L16013" s="14">
        <f>2+L15754-Datos!$C$8</f>
        <v>11.400000000000002</v>
      </c>
      <c r="M16013" s="13" t="s">
        <v>55975</v>
      </c>
      <c r="N16013" s="1" t="s">
        <v>14147</v>
      </c>
      <c r="O16013" s="1">
        <v>10</v>
      </c>
      <c r="P16013" s="1" t="s">
        <v>376</v>
      </c>
      <c r="Q16013" s="4" t="s">
        <v>21</v>
      </c>
    </row>
    <row r="16014" spans="1:17" ht="22.5" x14ac:dyDescent="0.25">
      <c r="A16014" s="3">
        <v>11268</v>
      </c>
      <c r="B16014" s="1" t="s">
        <v>34946</v>
      </c>
      <c r="C16014" s="1" t="s">
        <v>15</v>
      </c>
      <c r="D16014" s="1" t="s">
        <v>40</v>
      </c>
      <c r="E16014" s="1">
        <v>17453472</v>
      </c>
      <c r="F16014" s="1" t="s">
        <v>34947</v>
      </c>
      <c r="G16014" s="1">
        <v>2245515</v>
      </c>
      <c r="H16014" s="1" t="s">
        <v>34948</v>
      </c>
      <c r="I16014" s="2">
        <v>45098</v>
      </c>
      <c r="J16014" s="15" t="str">
        <f>MID(Tabla1[[#This Row],[HORA]],1,5)</f>
        <v>14:05</v>
      </c>
      <c r="K16014" s="16">
        <f>IF(Tabla1[[#This Row],[FECHA]]=I16015,IF(J16015-J16014&gt;0,(J16015-J16014)*1440,0),0)</f>
        <v>0.99999999999999645</v>
      </c>
      <c r="L16014" s="14">
        <f>2+L15755-Datos!$C$8</f>
        <v>9.610000000000003</v>
      </c>
      <c r="M16014" s="13" t="s">
        <v>55976</v>
      </c>
      <c r="N16014" s="1" t="s">
        <v>205</v>
      </c>
      <c r="O16014" s="1">
        <v>15</v>
      </c>
      <c r="P16014" s="1" t="s">
        <v>20</v>
      </c>
      <c r="Q16014" s="4" t="s">
        <v>21</v>
      </c>
    </row>
    <row r="16015" spans="1:17" ht="22.5" x14ac:dyDescent="0.25">
      <c r="A16015" s="3">
        <v>4526</v>
      </c>
      <c r="B16015" s="1" t="s">
        <v>14148</v>
      </c>
      <c r="C16015" s="1" t="s">
        <v>15</v>
      </c>
      <c r="D16015" s="1" t="s">
        <v>40</v>
      </c>
      <c r="E16015" s="1">
        <v>16433337</v>
      </c>
      <c r="F16015" s="1" t="s">
        <v>14149</v>
      </c>
      <c r="G16015" s="1">
        <v>43068795</v>
      </c>
      <c r="H16015" s="1" t="s">
        <v>14150</v>
      </c>
      <c r="I16015" s="2">
        <v>45098</v>
      </c>
      <c r="J16015" s="15" t="str">
        <f>MID(Tabla1[[#This Row],[HORA]],1,5)</f>
        <v>14:06</v>
      </c>
      <c r="K16015" s="16">
        <f>IF(Tabla1[[#This Row],[FECHA]]=I16016,IF(J16016-J16015&gt;0,(J16016-J16015)*1440,0),0)</f>
        <v>9.9999999999999645</v>
      </c>
      <c r="L16015" s="14">
        <f>2+L15756-Datos!$C$8</f>
        <v>10.400000000000002</v>
      </c>
      <c r="M16015" s="13" t="s">
        <v>55977</v>
      </c>
      <c r="N16015" s="1" t="s">
        <v>14151</v>
      </c>
      <c r="O16015" s="1">
        <v>20</v>
      </c>
      <c r="P16015" s="1" t="s">
        <v>376</v>
      </c>
      <c r="Q16015" s="4" t="s">
        <v>21</v>
      </c>
    </row>
    <row r="16016" spans="1:17" ht="22.5" x14ac:dyDescent="0.25">
      <c r="A16016" s="3">
        <v>4527</v>
      </c>
      <c r="B16016" s="1" t="s">
        <v>14152</v>
      </c>
      <c r="C16016" s="1" t="s">
        <v>15</v>
      </c>
      <c r="D16016" s="1" t="s">
        <v>40</v>
      </c>
      <c r="E16016" s="1">
        <v>80611867</v>
      </c>
      <c r="F16016" s="1" t="s">
        <v>14153</v>
      </c>
      <c r="G16016" s="1">
        <v>80611867</v>
      </c>
      <c r="H16016" s="1" t="s">
        <v>14153</v>
      </c>
      <c r="I16016" s="2">
        <v>45098</v>
      </c>
      <c r="J16016" s="15" t="str">
        <f>MID(Tabla1[[#This Row],[HORA]],1,5)</f>
        <v>14:16</v>
      </c>
      <c r="K16016" s="16">
        <f>IF(Tabla1[[#This Row],[FECHA]]=I16017,IF(J16017-J16016&gt;0,(J16017-J16016)*1440,0),0)</f>
        <v>6.9999999999999751</v>
      </c>
      <c r="L16016" s="14">
        <f>2+L15757-Datos!$C$8</f>
        <v>9.1400000000000023</v>
      </c>
      <c r="M16016" s="13" t="s">
        <v>55852</v>
      </c>
      <c r="N16016" s="1" t="s">
        <v>2773</v>
      </c>
      <c r="O16016" s="1">
        <v>50</v>
      </c>
      <c r="P16016" s="1" t="s">
        <v>376</v>
      </c>
      <c r="Q16016" s="4" t="s">
        <v>21</v>
      </c>
    </row>
    <row r="16017" spans="1:17" ht="22.5" x14ac:dyDescent="0.25">
      <c r="A16017" s="3">
        <v>4528</v>
      </c>
      <c r="B16017" s="1" t="s">
        <v>14154</v>
      </c>
      <c r="C16017" s="1" t="s">
        <v>15</v>
      </c>
      <c r="D16017" s="1" t="s">
        <v>40</v>
      </c>
      <c r="E16017" s="1">
        <v>44404745</v>
      </c>
      <c r="F16017" s="1" t="s">
        <v>14155</v>
      </c>
      <c r="G16017" s="1">
        <v>71575103</v>
      </c>
      <c r="H16017" s="1" t="s">
        <v>14156</v>
      </c>
      <c r="I16017" s="2">
        <v>45098</v>
      </c>
      <c r="J16017" s="15" t="str">
        <f>MID(Tabla1[[#This Row],[HORA]],1,5)</f>
        <v>14:23</v>
      </c>
      <c r="K16017" s="16">
        <f>IF(Tabla1[[#This Row],[FECHA]]=I16018,IF(J16018-J16017&gt;0,(J16018-J16017)*1440,0),0)</f>
        <v>0.99999999999999645</v>
      </c>
      <c r="L16017" s="14">
        <f>2+L15758-Datos!$C$8</f>
        <v>12.060000000000002</v>
      </c>
      <c r="M16017" s="13" t="s">
        <v>55854</v>
      </c>
      <c r="N16017" s="1" t="s">
        <v>14157</v>
      </c>
      <c r="O16017" s="1">
        <v>40</v>
      </c>
      <c r="P16017" s="1" t="s">
        <v>376</v>
      </c>
      <c r="Q16017" s="4" t="s">
        <v>21</v>
      </c>
    </row>
    <row r="16018" spans="1:17" ht="22.5" x14ac:dyDescent="0.25">
      <c r="A16018" s="3">
        <v>11269</v>
      </c>
      <c r="B16018" s="1" t="s">
        <v>34949</v>
      </c>
      <c r="C16018" s="1" t="s">
        <v>15</v>
      </c>
      <c r="D16018" s="1" t="s">
        <v>33</v>
      </c>
      <c r="E16018" s="1">
        <v>2245520</v>
      </c>
      <c r="F16018" s="1" t="s">
        <v>34950</v>
      </c>
      <c r="G16018" s="1">
        <v>2245521</v>
      </c>
      <c r="H16018" s="1" t="s">
        <v>34951</v>
      </c>
      <c r="I16018" s="2">
        <v>45098</v>
      </c>
      <c r="J16018" s="15" t="str">
        <f>MID(Tabla1[[#This Row],[HORA]],1,5)</f>
        <v>14:24</v>
      </c>
      <c r="K16018" s="16">
        <f>IF(Tabla1[[#This Row],[FECHA]]=I16019,IF(J16019-J16018&gt;0,(J16019-J16018)*1440,0),0)</f>
        <v>1.9999999999999929</v>
      </c>
      <c r="L16018" s="14">
        <f>2+L15759-Datos!$C$8</f>
        <v>14.540000000000003</v>
      </c>
      <c r="M16018" s="13" t="s">
        <v>55990</v>
      </c>
      <c r="N16018" s="1" t="s">
        <v>34952</v>
      </c>
      <c r="O16018" s="1">
        <v>30</v>
      </c>
      <c r="P16018" s="1" t="s">
        <v>20</v>
      </c>
      <c r="Q16018" s="4" t="s">
        <v>21</v>
      </c>
    </row>
    <row r="16019" spans="1:17" ht="22.5" x14ac:dyDescent="0.25">
      <c r="A16019" s="3">
        <v>16520</v>
      </c>
      <c r="B16019" s="1" t="s">
        <v>50089</v>
      </c>
      <c r="C16019" s="1" t="s">
        <v>15</v>
      </c>
      <c r="D16019" s="1" t="s">
        <v>161</v>
      </c>
      <c r="E16019" s="1">
        <v>10700772018</v>
      </c>
      <c r="F16019" s="1" t="s">
        <v>50090</v>
      </c>
      <c r="G16019" s="1">
        <v>43596534</v>
      </c>
      <c r="H16019" s="1" t="s">
        <v>50091</v>
      </c>
      <c r="I16019" s="2">
        <v>45098</v>
      </c>
      <c r="J16019" s="15" t="str">
        <f>MID(Tabla1[[#This Row],[HORA]],1,5)</f>
        <v>14:26</v>
      </c>
      <c r="K16019" s="16">
        <f>IF(Tabla1[[#This Row],[FECHA]]=I16020,IF(J16020-J16019&gt;0,(J16020-J16019)*1440,0),0)</f>
        <v>0.99999999999999645</v>
      </c>
      <c r="L16019" s="14">
        <f>2+L15760-Datos!$C$8</f>
        <v>10.240000000000002</v>
      </c>
      <c r="M16019" s="13" t="s">
        <v>55856</v>
      </c>
      <c r="N16019" s="1" t="s">
        <v>50092</v>
      </c>
      <c r="O16019" s="1">
        <v>15</v>
      </c>
      <c r="P16019" s="1" t="s">
        <v>376</v>
      </c>
      <c r="Q16019" s="4" t="s">
        <v>21</v>
      </c>
    </row>
    <row r="16020" spans="1:17" ht="22.5" x14ac:dyDescent="0.25">
      <c r="A16020" s="3">
        <v>11270</v>
      </c>
      <c r="B16020" s="1" t="s">
        <v>34953</v>
      </c>
      <c r="C16020" s="1" t="s">
        <v>15</v>
      </c>
      <c r="D16020" s="1" t="s">
        <v>40</v>
      </c>
      <c r="E16020" s="1">
        <v>77706673</v>
      </c>
      <c r="F16020" s="1" t="s">
        <v>30135</v>
      </c>
      <c r="G16020" s="1">
        <v>2245522</v>
      </c>
      <c r="H16020" s="1" t="s">
        <v>34954</v>
      </c>
      <c r="I16020" s="2">
        <v>45098</v>
      </c>
      <c r="J16020" s="15" t="str">
        <f>MID(Tabla1[[#This Row],[HORA]],1,5)</f>
        <v>14:27</v>
      </c>
      <c r="K16020" s="16">
        <f>IF(Tabla1[[#This Row],[FECHA]]=I16021,IF(J16021-J16020&gt;0,(J16021-J16020)*1440,0),0)</f>
        <v>2.9999999999999893</v>
      </c>
      <c r="L16020" s="14">
        <f>2+L15761-Datos!$C$8</f>
        <v>9.3400000000000034</v>
      </c>
      <c r="M16020" s="13" t="s">
        <v>55857</v>
      </c>
      <c r="N16020" s="1" t="s">
        <v>34955</v>
      </c>
      <c r="O16020" s="1">
        <v>13</v>
      </c>
      <c r="P16020" s="1" t="s">
        <v>20</v>
      </c>
      <c r="Q16020" s="4" t="s">
        <v>21</v>
      </c>
    </row>
    <row r="16021" spans="1:17" ht="22.5" x14ac:dyDescent="0.25">
      <c r="A16021" s="3">
        <v>11271</v>
      </c>
      <c r="B16021" s="1" t="s">
        <v>34956</v>
      </c>
      <c r="C16021" s="1" t="s">
        <v>15</v>
      </c>
      <c r="D16021" s="1" t="s">
        <v>71</v>
      </c>
      <c r="E16021" s="1">
        <v>78634048</v>
      </c>
      <c r="F16021" s="1" t="s">
        <v>34957</v>
      </c>
      <c r="G16021" s="1">
        <v>2245523</v>
      </c>
      <c r="H16021" s="1" t="s">
        <v>34958</v>
      </c>
      <c r="I16021" s="2">
        <v>45098</v>
      </c>
      <c r="J16021" s="15" t="str">
        <f>MID(Tabla1[[#This Row],[HORA]],1,5)</f>
        <v>14:30</v>
      </c>
      <c r="K16021" s="16">
        <f>IF(Tabla1[[#This Row],[FECHA]]=I16022,IF(J16022-J16021&gt;0,(J16022-J16021)*1440,0),0)</f>
        <v>9.0000000000001279</v>
      </c>
      <c r="L16021" s="14">
        <f>2+L15762-Datos!$C$8</f>
        <v>10.540000000000003</v>
      </c>
      <c r="M16021" s="13" t="s">
        <v>55859</v>
      </c>
      <c r="N16021" s="1" t="s">
        <v>17339</v>
      </c>
      <c r="O16021" s="1">
        <v>15</v>
      </c>
      <c r="P16021" s="1" t="s">
        <v>20</v>
      </c>
      <c r="Q16021" s="4" t="s">
        <v>21</v>
      </c>
    </row>
    <row r="16022" spans="1:17" ht="22.5" x14ac:dyDescent="0.25">
      <c r="A16022" s="3">
        <v>11272</v>
      </c>
      <c r="B16022" s="1" t="s">
        <v>34959</v>
      </c>
      <c r="C16022" s="1" t="s">
        <v>15</v>
      </c>
      <c r="D16022" s="1" t="s">
        <v>141</v>
      </c>
      <c r="E16022" s="1">
        <v>26707308</v>
      </c>
      <c r="F16022" s="1" t="s">
        <v>34960</v>
      </c>
      <c r="G16022" s="1">
        <v>74092944</v>
      </c>
      <c r="H16022" s="1" t="s">
        <v>34961</v>
      </c>
      <c r="I16022" s="2">
        <v>45098</v>
      </c>
      <c r="J16022" s="15" t="str">
        <f>MID(Tabla1[[#This Row],[HORA]],1,5)</f>
        <v>14:39</v>
      </c>
      <c r="K16022" s="16">
        <f>IF(Tabla1[[#This Row],[FECHA]]=I16023,IF(J16023-J16022&gt;0,(J16023-J16022)*1440,0),0)</f>
        <v>1.9999999999999929</v>
      </c>
      <c r="L16022" s="14">
        <f>2+L15763-Datos!$C$8</f>
        <v>12.040000000000003</v>
      </c>
      <c r="M16022" s="13" t="s">
        <v>56000</v>
      </c>
      <c r="N16022" s="1" t="s">
        <v>34962</v>
      </c>
      <c r="O16022" s="1">
        <v>30</v>
      </c>
      <c r="P16022" s="1" t="s">
        <v>20</v>
      </c>
      <c r="Q16022" s="4" t="s">
        <v>21</v>
      </c>
    </row>
    <row r="16023" spans="1:17" ht="22.5" x14ac:dyDescent="0.25">
      <c r="A16023" s="3">
        <v>16521</v>
      </c>
      <c r="B16023" s="1" t="s">
        <v>50093</v>
      </c>
      <c r="C16023" s="1" t="s">
        <v>15</v>
      </c>
      <c r="D16023" s="1" t="s">
        <v>40</v>
      </c>
      <c r="E16023" s="1">
        <v>20605141723</v>
      </c>
      <c r="F16023" s="1" t="s">
        <v>50094</v>
      </c>
      <c r="G16023" s="1">
        <v>42861450</v>
      </c>
      <c r="H16023" s="1" t="s">
        <v>50095</v>
      </c>
      <c r="I16023" s="2">
        <v>45098</v>
      </c>
      <c r="J16023" s="15" t="str">
        <f>MID(Tabla1[[#This Row],[HORA]],1,5)</f>
        <v>14:41</v>
      </c>
      <c r="K16023" s="16">
        <f>IF(Tabla1[[#This Row],[FECHA]]=I16024,IF(J16024-J16023&gt;0,(J16024-J16023)*1440,0),0)</f>
        <v>0.99999999999983658</v>
      </c>
      <c r="L16023" s="14">
        <f>2+L15764-Datos!$C$8</f>
        <v>9.3900000000000023</v>
      </c>
      <c r="M16023" s="13" t="s">
        <v>55862</v>
      </c>
      <c r="N16023" s="1" t="s">
        <v>50096</v>
      </c>
      <c r="O16023" s="1">
        <v>40</v>
      </c>
      <c r="P16023" s="1" t="s">
        <v>376</v>
      </c>
      <c r="Q16023" s="4" t="s">
        <v>21</v>
      </c>
    </row>
    <row r="16024" spans="1:17" ht="22.5" x14ac:dyDescent="0.25">
      <c r="A16024" s="3">
        <v>11273</v>
      </c>
      <c r="B16024" s="1" t="s">
        <v>34963</v>
      </c>
      <c r="C16024" s="1" t="s">
        <v>15</v>
      </c>
      <c r="D16024" s="1" t="s">
        <v>40</v>
      </c>
      <c r="E16024" s="1">
        <v>70977520</v>
      </c>
      <c r="F16024" s="1" t="s">
        <v>34964</v>
      </c>
      <c r="G16024" s="1">
        <v>2245526</v>
      </c>
      <c r="H16024" s="1" t="s">
        <v>6228</v>
      </c>
      <c r="I16024" s="2">
        <v>45098</v>
      </c>
      <c r="J16024" s="15" t="str">
        <f>MID(Tabla1[[#This Row],[HORA]],1,5)</f>
        <v>14:42</v>
      </c>
      <c r="K16024" s="16">
        <f>IF(Tabla1[[#This Row],[FECHA]]=I16025,IF(J16025-J16024&gt;0,(J16025-J16024)*1440,0),0)</f>
        <v>1.0000000000001563</v>
      </c>
      <c r="L16024" s="14">
        <f>2+L15765-Datos!$C$8</f>
        <v>11.540000000000003</v>
      </c>
      <c r="M16024" s="13" t="s">
        <v>56002</v>
      </c>
      <c r="N16024" s="1" t="s">
        <v>1715</v>
      </c>
      <c r="O16024" s="1">
        <v>5</v>
      </c>
      <c r="P16024" s="1" t="s">
        <v>20</v>
      </c>
      <c r="Q16024" s="4" t="s">
        <v>21</v>
      </c>
    </row>
    <row r="16025" spans="1:17" ht="22.5" x14ac:dyDescent="0.25">
      <c r="A16025" s="3">
        <v>4529</v>
      </c>
      <c r="B16025" s="1" t="s">
        <v>14158</v>
      </c>
      <c r="C16025" s="1" t="s">
        <v>15</v>
      </c>
      <c r="D16025" s="1" t="s">
        <v>77</v>
      </c>
      <c r="E16025" s="1">
        <v>71584458</v>
      </c>
      <c r="F16025" s="1" t="s">
        <v>14159</v>
      </c>
      <c r="G16025" s="1">
        <v>2245528</v>
      </c>
      <c r="H16025" s="1" t="s">
        <v>14160</v>
      </c>
      <c r="I16025" s="2">
        <v>45098</v>
      </c>
      <c r="J16025" s="15" t="str">
        <f>MID(Tabla1[[#This Row],[HORA]],1,5)</f>
        <v>14:43</v>
      </c>
      <c r="K16025" s="16">
        <f>IF(Tabla1[[#This Row],[FECHA]]=I16026,IF(J16026-J16025&gt;0,(J16026-J16025)*1440,0),0)</f>
        <v>3.9999999999999858</v>
      </c>
      <c r="L16025" s="14">
        <f>2+L15766-Datos!$C$8</f>
        <v>13.240000000000002</v>
      </c>
      <c r="M16025" s="13" t="s">
        <v>56003</v>
      </c>
      <c r="N16025" s="1" t="s">
        <v>14161</v>
      </c>
      <c r="O16025" s="1">
        <v>30</v>
      </c>
      <c r="P16025" s="1" t="s">
        <v>376</v>
      </c>
      <c r="Q16025" s="4" t="s">
        <v>21</v>
      </c>
    </row>
    <row r="16026" spans="1:17" ht="22.5" x14ac:dyDescent="0.25">
      <c r="A16026" s="3">
        <v>4530</v>
      </c>
      <c r="B16026" s="1" t="s">
        <v>14162</v>
      </c>
      <c r="C16026" s="1" t="s">
        <v>15</v>
      </c>
      <c r="D16026" s="1" t="s">
        <v>40</v>
      </c>
      <c r="E16026" s="1">
        <v>16625026</v>
      </c>
      <c r="F16026" s="1" t="s">
        <v>13764</v>
      </c>
      <c r="G16026" s="1">
        <v>45576509</v>
      </c>
      <c r="H16026" s="1" t="s">
        <v>14163</v>
      </c>
      <c r="I16026" s="2">
        <v>45098</v>
      </c>
      <c r="J16026" s="15" t="str">
        <f>MID(Tabla1[[#This Row],[HORA]],1,5)</f>
        <v>14:47</v>
      </c>
      <c r="K16026" s="16">
        <f>IF(Tabla1[[#This Row],[FECHA]]=I16027,IF(J16027-J16026&gt;0,(J16027-J16026)*1440,0),0)</f>
        <v>2.9999999999999893</v>
      </c>
      <c r="L16026" s="14">
        <f>2+L15767-Datos!$C$8</f>
        <v>10.400000000000002</v>
      </c>
      <c r="M16026" s="13" t="s">
        <v>56007</v>
      </c>
      <c r="N16026" s="1" t="s">
        <v>14164</v>
      </c>
      <c r="O16026" s="1">
        <v>15</v>
      </c>
      <c r="P16026" s="1" t="s">
        <v>376</v>
      </c>
      <c r="Q16026" s="4" t="s">
        <v>21</v>
      </c>
    </row>
    <row r="16027" spans="1:17" ht="22.5" x14ac:dyDescent="0.25">
      <c r="A16027" s="3">
        <v>4531</v>
      </c>
      <c r="B16027" s="1" t="s">
        <v>14165</v>
      </c>
      <c r="C16027" s="1" t="s">
        <v>15</v>
      </c>
      <c r="D16027" s="1" t="s">
        <v>40</v>
      </c>
      <c r="E16027" s="1">
        <v>46104712</v>
      </c>
      <c r="F16027" s="1" t="s">
        <v>14166</v>
      </c>
      <c r="G16027" s="1">
        <v>41707106</v>
      </c>
      <c r="H16027" s="1" t="s">
        <v>14167</v>
      </c>
      <c r="I16027" s="2">
        <v>45098</v>
      </c>
      <c r="J16027" s="15" t="str">
        <f>MID(Tabla1[[#This Row],[HORA]],1,5)</f>
        <v>14:50</v>
      </c>
      <c r="K16027" s="16">
        <f>IF(Tabla1[[#This Row],[FECHA]]=I16028,IF(J16028-J16027&gt;0,(J16028-J16027)*1440,0),0)</f>
        <v>3.9999999999999858</v>
      </c>
      <c r="L16027" s="14">
        <f>2+L15768-Datos!$C$8</f>
        <v>11.340000000000003</v>
      </c>
      <c r="M16027" s="13" t="s">
        <v>56010</v>
      </c>
      <c r="N16027" s="1" t="s">
        <v>14168</v>
      </c>
      <c r="O16027" s="1">
        <v>20</v>
      </c>
      <c r="P16027" s="1" t="s">
        <v>376</v>
      </c>
      <c r="Q16027" s="4" t="s">
        <v>21</v>
      </c>
    </row>
    <row r="16028" spans="1:17" ht="22.5" x14ac:dyDescent="0.25">
      <c r="A16028" s="3">
        <v>4532</v>
      </c>
      <c r="B16028" s="1" t="s">
        <v>14169</v>
      </c>
      <c r="C16028" s="1" t="s">
        <v>15</v>
      </c>
      <c r="D16028" s="1" t="s">
        <v>40</v>
      </c>
      <c r="E16028" s="1">
        <v>48338800</v>
      </c>
      <c r="F16028" s="1" t="s">
        <v>14170</v>
      </c>
      <c r="G16028" s="1">
        <v>48338800</v>
      </c>
      <c r="H16028" s="1" t="s">
        <v>14170</v>
      </c>
      <c r="I16028" s="2">
        <v>45098</v>
      </c>
      <c r="J16028" s="15" t="str">
        <f>MID(Tabla1[[#This Row],[HORA]],1,5)</f>
        <v>14:54</v>
      </c>
      <c r="K16028" s="16">
        <f>IF(Tabla1[[#This Row],[FECHA]]=I16029,IF(J16029-J16028&gt;0,(J16029-J16028)*1440,0),0)</f>
        <v>1.9999999999999929</v>
      </c>
      <c r="L16028" s="14">
        <f>2+L15769-Datos!$C$8</f>
        <v>11.580000000000002</v>
      </c>
      <c r="M16028" s="13" t="s">
        <v>56013</v>
      </c>
      <c r="N16028" s="1" t="s">
        <v>14171</v>
      </c>
      <c r="O16028" s="1">
        <v>30</v>
      </c>
      <c r="P16028" s="1" t="s">
        <v>376</v>
      </c>
      <c r="Q16028" s="4" t="s">
        <v>21</v>
      </c>
    </row>
    <row r="16029" spans="1:17" ht="22.5" x14ac:dyDescent="0.25">
      <c r="A16029" s="3">
        <v>11274</v>
      </c>
      <c r="B16029" s="1" t="s">
        <v>34965</v>
      </c>
      <c r="C16029" s="1" t="s">
        <v>15</v>
      </c>
      <c r="D16029" s="1" t="s">
        <v>40</v>
      </c>
      <c r="E16029" s="1">
        <v>80422355</v>
      </c>
      <c r="F16029" s="1" t="s">
        <v>34966</v>
      </c>
      <c r="G16029" s="1">
        <v>2245534</v>
      </c>
      <c r="H16029" s="1" t="s">
        <v>6228</v>
      </c>
      <c r="I16029" s="2">
        <v>45098</v>
      </c>
      <c r="J16029" s="15" t="str">
        <f>MID(Tabla1[[#This Row],[HORA]],1,5)</f>
        <v>14:56</v>
      </c>
      <c r="K16029" s="16">
        <f>IF(Tabla1[[#This Row],[FECHA]]=I16030,IF(J16030-J16029&gt;0,(J16030-J16029)*1440,0),0)</f>
        <v>2.9999999999999893</v>
      </c>
      <c r="L16029" s="14">
        <f>2+L15770-Datos!$C$8</f>
        <v>11.250000000000004</v>
      </c>
      <c r="M16029" s="13" t="s">
        <v>56015</v>
      </c>
      <c r="N16029" s="1" t="s">
        <v>1715</v>
      </c>
      <c r="O16029" s="1">
        <v>25</v>
      </c>
      <c r="P16029" s="1" t="s">
        <v>20</v>
      </c>
      <c r="Q16029" s="4" t="s">
        <v>21</v>
      </c>
    </row>
    <row r="16030" spans="1:17" ht="22.5" x14ac:dyDescent="0.25">
      <c r="A16030" s="3">
        <v>11275</v>
      </c>
      <c r="B16030" s="1" t="s">
        <v>34967</v>
      </c>
      <c r="C16030" s="1" t="s">
        <v>15</v>
      </c>
      <c r="D16030" s="1" t="s">
        <v>77</v>
      </c>
      <c r="E16030" s="1">
        <v>16457090</v>
      </c>
      <c r="F16030" s="1" t="s">
        <v>34968</v>
      </c>
      <c r="G16030" s="1">
        <v>2245535</v>
      </c>
      <c r="H16030" s="1" t="s">
        <v>26335</v>
      </c>
      <c r="I16030" s="2">
        <v>45098</v>
      </c>
      <c r="J16030" s="15" t="str">
        <f>MID(Tabla1[[#This Row],[HORA]],1,5)</f>
        <v>14:59</v>
      </c>
      <c r="K16030" s="16">
        <f>IF(Tabla1[[#This Row],[FECHA]]=I16031,IF(J16031-J16030&gt;0,(J16031-J16030)*1440,0),0)</f>
        <v>0</v>
      </c>
      <c r="L16030" s="14">
        <f>2+L15771-Datos!$C$8</f>
        <v>12.490000000000002</v>
      </c>
      <c r="M16030" s="13" t="s">
        <v>56018</v>
      </c>
      <c r="N16030" s="1" t="s">
        <v>25268</v>
      </c>
      <c r="O16030" s="1">
        <v>20</v>
      </c>
      <c r="P16030" s="1" t="s">
        <v>20</v>
      </c>
      <c r="Q16030" s="4" t="s">
        <v>21</v>
      </c>
    </row>
    <row r="16031" spans="1:17" ht="22.5" x14ac:dyDescent="0.25">
      <c r="A16031" s="3">
        <v>16522</v>
      </c>
      <c r="B16031" s="1" t="s">
        <v>50097</v>
      </c>
      <c r="C16031" s="1" t="s">
        <v>15</v>
      </c>
      <c r="D16031" s="1" t="s">
        <v>40</v>
      </c>
      <c r="E16031" s="1">
        <v>20514963887</v>
      </c>
      <c r="F16031" s="1" t="s">
        <v>50041</v>
      </c>
      <c r="G16031" s="1">
        <v>46024024</v>
      </c>
      <c r="H16031" s="1" t="s">
        <v>50098</v>
      </c>
      <c r="I16031" s="2">
        <v>45098</v>
      </c>
      <c r="J16031" s="15" t="str">
        <f>MID(Tabla1[[#This Row],[HORA]],1,5)</f>
        <v>14:59</v>
      </c>
      <c r="K16031" s="16">
        <f>IF(Tabla1[[#This Row],[FECHA]]=I16032,IF(J16032-J16031&gt;0,(J16032-J16031)*1440,0),0)</f>
        <v>3.9999999999999858</v>
      </c>
      <c r="L16031" s="14">
        <f>2+L15772-Datos!$C$8</f>
        <v>12.180000000000003</v>
      </c>
      <c r="M16031" s="13" t="s">
        <v>56018</v>
      </c>
      <c r="N16031" s="1" t="s">
        <v>50099</v>
      </c>
      <c r="O16031" s="1">
        <v>15</v>
      </c>
      <c r="P16031" s="1" t="s">
        <v>376</v>
      </c>
      <c r="Q16031" s="4" t="s">
        <v>21</v>
      </c>
    </row>
    <row r="16032" spans="1:17" ht="22.5" x14ac:dyDescent="0.25">
      <c r="A16032" s="3">
        <v>11276</v>
      </c>
      <c r="B16032" s="1" t="s">
        <v>34969</v>
      </c>
      <c r="C16032" s="1" t="s">
        <v>15</v>
      </c>
      <c r="D16032" s="1" t="s">
        <v>33</v>
      </c>
      <c r="E16032" s="1">
        <v>72044639</v>
      </c>
      <c r="F16032" s="1" t="s">
        <v>19121</v>
      </c>
      <c r="G16032" s="1">
        <v>2245536</v>
      </c>
      <c r="H16032" s="1" t="s">
        <v>34970</v>
      </c>
      <c r="I16032" s="2">
        <v>45098</v>
      </c>
      <c r="J16032" s="15" t="str">
        <f>MID(Tabla1[[#This Row],[HORA]],1,5)</f>
        <v>15:03</v>
      </c>
      <c r="K16032" s="16">
        <f>IF(Tabla1[[#This Row],[FECHA]]=I16033,IF(J16033-J16032&gt;0,(J16033-J16032)*1440,0),0)</f>
        <v>1.9999999999999929</v>
      </c>
      <c r="L16032" s="14">
        <f>2+L15773-Datos!$C$8</f>
        <v>13.560000000000002</v>
      </c>
      <c r="M16032" s="13" t="s">
        <v>56132</v>
      </c>
      <c r="N16032" s="1" t="s">
        <v>34971</v>
      </c>
      <c r="O16032" s="1">
        <v>15</v>
      </c>
      <c r="P16032" s="1" t="s">
        <v>20</v>
      </c>
      <c r="Q16032" s="4" t="s">
        <v>21</v>
      </c>
    </row>
    <row r="16033" spans="1:17" ht="22.5" x14ac:dyDescent="0.25">
      <c r="A16033" s="3">
        <v>17856</v>
      </c>
      <c r="B16033" s="1" t="s">
        <v>53529</v>
      </c>
      <c r="C16033" s="1" t="s">
        <v>15</v>
      </c>
      <c r="D16033" s="1" t="s">
        <v>33</v>
      </c>
      <c r="E16033" s="1">
        <v>20480761813</v>
      </c>
      <c r="F16033" s="1" t="s">
        <v>47724</v>
      </c>
      <c r="G16033" s="1">
        <v>2245538</v>
      </c>
      <c r="H16033" s="1" t="s">
        <v>10392</v>
      </c>
      <c r="I16033" s="2">
        <v>45098</v>
      </c>
      <c r="J16033" s="15" t="str">
        <f>MID(Tabla1[[#This Row],[HORA]],1,5)</f>
        <v>15:05</v>
      </c>
      <c r="K16033" s="16">
        <f>IF(Tabla1[[#This Row],[FECHA]]=I16034,IF(J16034-J16033&gt;0,(J16034-J16033)*1440,0),0)</f>
        <v>0.99999999999999645</v>
      </c>
      <c r="L16033" s="14">
        <f>2+L15774-Datos!$C$8</f>
        <v>13.500000000000004</v>
      </c>
      <c r="M16033" s="13" t="s">
        <v>56134</v>
      </c>
      <c r="N16033" s="1" t="s">
        <v>53530</v>
      </c>
      <c r="O16033" s="1">
        <v>90</v>
      </c>
      <c r="P16033" s="1" t="s">
        <v>20</v>
      </c>
      <c r="Q16033" s="4" t="s">
        <v>21</v>
      </c>
    </row>
    <row r="16034" spans="1:17" ht="22.5" x14ac:dyDescent="0.25">
      <c r="A16034" s="3">
        <v>16523</v>
      </c>
      <c r="B16034" s="1" t="s">
        <v>50100</v>
      </c>
      <c r="C16034" s="1" t="s">
        <v>15</v>
      </c>
      <c r="D16034" s="1" t="s">
        <v>40</v>
      </c>
      <c r="E16034" s="1">
        <v>20517668657</v>
      </c>
      <c r="F16034" s="1" t="s">
        <v>47889</v>
      </c>
      <c r="G16034" s="1">
        <v>75128237</v>
      </c>
      <c r="H16034" s="1" t="s">
        <v>48053</v>
      </c>
      <c r="I16034" s="2">
        <v>45098</v>
      </c>
      <c r="J16034" s="15" t="str">
        <f>MID(Tabla1[[#This Row],[HORA]],1,5)</f>
        <v>15:06</v>
      </c>
      <c r="K16034" s="16">
        <f>IF(Tabla1[[#This Row],[FECHA]]=I16035,IF(J16035-J16034&gt;0,(J16035-J16034)*1440,0),0)</f>
        <v>0</v>
      </c>
      <c r="L16034" s="14">
        <f>2+L15775-Datos!$C$8</f>
        <v>13.400000000000002</v>
      </c>
      <c r="M16034" s="13" t="s">
        <v>56136</v>
      </c>
      <c r="N16034" s="1" t="s">
        <v>50101</v>
      </c>
      <c r="O16034" s="1">
        <v>15</v>
      </c>
      <c r="P16034" s="1" t="s">
        <v>376</v>
      </c>
      <c r="Q16034" s="4" t="s">
        <v>21</v>
      </c>
    </row>
    <row r="16035" spans="1:17" ht="22.5" x14ac:dyDescent="0.25">
      <c r="A16035" s="3">
        <v>17857</v>
      </c>
      <c r="B16035" s="1" t="s">
        <v>53531</v>
      </c>
      <c r="C16035" s="1" t="s">
        <v>15</v>
      </c>
      <c r="D16035" s="1" t="s">
        <v>40</v>
      </c>
      <c r="E16035" s="1">
        <v>20480761813</v>
      </c>
      <c r="F16035" s="1" t="s">
        <v>47724</v>
      </c>
      <c r="G16035" s="1">
        <v>2245539</v>
      </c>
      <c r="H16035" s="1" t="s">
        <v>53532</v>
      </c>
      <c r="I16035" s="2">
        <v>45098</v>
      </c>
      <c r="J16035" s="15" t="str">
        <f>MID(Tabla1[[#This Row],[HORA]],1,5)</f>
        <v>15:06</v>
      </c>
      <c r="K16035" s="16">
        <f>IF(Tabla1[[#This Row],[FECHA]]=I16036,IF(J16036-J16035&gt;0,(J16036-J16035)*1440,0),0)</f>
        <v>7.9999999999999716</v>
      </c>
      <c r="L16035" s="14">
        <f>2+L15776-Datos!$C$8</f>
        <v>11.110000000000003</v>
      </c>
      <c r="M16035" s="13" t="s">
        <v>56136</v>
      </c>
      <c r="N16035" s="1" t="s">
        <v>53533</v>
      </c>
      <c r="O16035" s="1">
        <v>30</v>
      </c>
      <c r="P16035" s="1" t="s">
        <v>20</v>
      </c>
      <c r="Q16035" s="4" t="s">
        <v>21</v>
      </c>
    </row>
    <row r="16036" spans="1:17" ht="22.5" x14ac:dyDescent="0.25">
      <c r="A16036" s="3">
        <v>14993</v>
      </c>
      <c r="B16036" s="1" t="s">
        <v>45840</v>
      </c>
      <c r="C16036" s="1" t="s">
        <v>15</v>
      </c>
      <c r="D16036" s="1" t="s">
        <v>82</v>
      </c>
      <c r="E16036" s="1">
        <v>73135862</v>
      </c>
      <c r="F16036" s="1" t="s">
        <v>36208</v>
      </c>
      <c r="G16036" s="1">
        <v>2245543</v>
      </c>
      <c r="H16036" s="1" t="s">
        <v>45841</v>
      </c>
      <c r="I16036" s="2">
        <v>45098</v>
      </c>
      <c r="J16036" s="15" t="str">
        <f>MID(Tabla1[[#This Row],[HORA]],1,5)</f>
        <v>15:14</v>
      </c>
      <c r="K16036" s="16">
        <f>IF(Tabla1[[#This Row],[FECHA]]=I16037,IF(J16037-J16036&gt;0,(J16037-J16036)*1440,0),0)</f>
        <v>0.99999999999999645</v>
      </c>
      <c r="L16036" s="14">
        <f>2+L15777-Datos!$C$8</f>
        <v>12.400000000000002</v>
      </c>
      <c r="M16036" s="13" t="s">
        <v>55869</v>
      </c>
      <c r="N16036" s="1" t="s">
        <v>45842</v>
      </c>
      <c r="O16036" s="1">
        <v>20</v>
      </c>
      <c r="P16036" s="1" t="s">
        <v>1432</v>
      </c>
      <c r="Q16036" s="4" t="s">
        <v>21</v>
      </c>
    </row>
    <row r="16037" spans="1:17" ht="22.5" x14ac:dyDescent="0.25">
      <c r="A16037" s="3">
        <v>11277</v>
      </c>
      <c r="B16037" s="1" t="s">
        <v>34972</v>
      </c>
      <c r="C16037" s="1" t="s">
        <v>15</v>
      </c>
      <c r="D16037" s="1" t="s">
        <v>40</v>
      </c>
      <c r="E16037" s="1">
        <v>47487154</v>
      </c>
      <c r="F16037" s="1" t="s">
        <v>34973</v>
      </c>
      <c r="G16037" s="1">
        <v>2245544</v>
      </c>
      <c r="H16037" s="1" t="s">
        <v>34974</v>
      </c>
      <c r="I16037" s="2">
        <v>45098</v>
      </c>
      <c r="J16037" s="15" t="str">
        <f>MID(Tabla1[[#This Row],[HORA]],1,5)</f>
        <v>15:15</v>
      </c>
      <c r="K16037" s="16">
        <f>IF(Tabla1[[#This Row],[FECHA]]=I16038,IF(J16038-J16037&gt;0,(J16038-J16037)*1440,0),0)</f>
        <v>3.0000000000001492</v>
      </c>
      <c r="L16037" s="14">
        <f>2+L15778-Datos!$C$8</f>
        <v>11.410000000000004</v>
      </c>
      <c r="M16037" s="13" t="s">
        <v>55870</v>
      </c>
      <c r="N16037" s="1" t="s">
        <v>34975</v>
      </c>
      <c r="O16037" s="1">
        <v>30</v>
      </c>
      <c r="P16037" s="1" t="s">
        <v>20</v>
      </c>
      <c r="Q16037" s="4" t="s">
        <v>21</v>
      </c>
    </row>
    <row r="16038" spans="1:17" ht="22.5" x14ac:dyDescent="0.25">
      <c r="A16038" s="3">
        <v>4533</v>
      </c>
      <c r="B16038" s="1" t="s">
        <v>14172</v>
      </c>
      <c r="C16038" s="1" t="s">
        <v>15</v>
      </c>
      <c r="D16038" s="1" t="s">
        <v>71</v>
      </c>
      <c r="E16038" s="1">
        <v>16731209</v>
      </c>
      <c r="F16038" s="1" t="s">
        <v>14173</v>
      </c>
      <c r="G16038" s="1">
        <v>2245548</v>
      </c>
      <c r="H16038" s="1" t="s">
        <v>14174</v>
      </c>
      <c r="I16038" s="2">
        <v>45098</v>
      </c>
      <c r="J16038" s="15" t="str">
        <f>MID(Tabla1[[#This Row],[HORA]],1,5)</f>
        <v>15:18</v>
      </c>
      <c r="K16038" s="16">
        <f>IF(Tabla1[[#This Row],[FECHA]]=I16039,IF(J16039-J16038&gt;0,(J16039-J16038)*1440,0),0)</f>
        <v>0.99999999999983658</v>
      </c>
      <c r="L16038" s="14">
        <f>2+L15779-Datos!$C$8</f>
        <v>14.420000000000002</v>
      </c>
      <c r="M16038" s="13" t="s">
        <v>55873</v>
      </c>
      <c r="N16038" s="1" t="s">
        <v>14175</v>
      </c>
      <c r="O16038" s="1">
        <v>30</v>
      </c>
      <c r="P16038" s="1" t="s">
        <v>376</v>
      </c>
      <c r="Q16038" s="4" t="s">
        <v>21</v>
      </c>
    </row>
    <row r="16039" spans="1:17" ht="22.5" x14ac:dyDescent="0.25">
      <c r="A16039" s="3">
        <v>14994</v>
      </c>
      <c r="B16039" s="1" t="s">
        <v>45843</v>
      </c>
      <c r="C16039" s="1" t="s">
        <v>15</v>
      </c>
      <c r="D16039" s="1" t="s">
        <v>33</v>
      </c>
      <c r="E16039" s="1">
        <v>27379550</v>
      </c>
      <c r="F16039" s="1" t="s">
        <v>9312</v>
      </c>
      <c r="G16039" s="1">
        <v>3667746</v>
      </c>
      <c r="H16039" s="1" t="s">
        <v>42158</v>
      </c>
      <c r="I16039" s="2">
        <v>45098</v>
      </c>
      <c r="J16039" s="15" t="str">
        <f>MID(Tabla1[[#This Row],[HORA]],1,5)</f>
        <v>15:19</v>
      </c>
      <c r="K16039" s="16">
        <f>IF(Tabla1[[#This Row],[FECHA]]=I16040,IF(J16040-J16039&gt;0,(J16040-J16039)*1440,0),0)</f>
        <v>7.9999999999999716</v>
      </c>
      <c r="L16039" s="14">
        <f>2+L15780-Datos!$C$8</f>
        <v>16.480000000000004</v>
      </c>
      <c r="M16039" s="13" t="s">
        <v>55874</v>
      </c>
      <c r="N16039" s="1" t="s">
        <v>45844</v>
      </c>
      <c r="O16039" s="1">
        <v>15</v>
      </c>
      <c r="P16039" s="1" t="s">
        <v>1432</v>
      </c>
      <c r="Q16039" s="4" t="s">
        <v>21</v>
      </c>
    </row>
    <row r="16040" spans="1:17" ht="22.5" x14ac:dyDescent="0.25">
      <c r="A16040" s="3">
        <v>11278</v>
      </c>
      <c r="B16040" s="1" t="s">
        <v>34976</v>
      </c>
      <c r="C16040" s="1" t="s">
        <v>15</v>
      </c>
      <c r="D16040" s="1" t="s">
        <v>82</v>
      </c>
      <c r="E16040" s="1">
        <v>16587284</v>
      </c>
      <c r="F16040" s="1" t="s">
        <v>34977</v>
      </c>
      <c r="G16040" s="1">
        <v>70516171</v>
      </c>
      <c r="H16040" s="1" t="s">
        <v>34978</v>
      </c>
      <c r="I16040" s="2">
        <v>45098</v>
      </c>
      <c r="J16040" s="15" t="str">
        <f>MID(Tabla1[[#This Row],[HORA]],1,5)</f>
        <v>15:27</v>
      </c>
      <c r="K16040" s="16">
        <f>IF(Tabla1[[#This Row],[FECHA]]=I16041,IF(J16041-J16040&gt;0,(J16041-J16040)*1440,0),0)</f>
        <v>1.0000000000001563</v>
      </c>
      <c r="L16040" s="14">
        <f>2+L15781-Datos!$C$8</f>
        <v>12.350000000000003</v>
      </c>
      <c r="M16040" s="13" t="s">
        <v>55882</v>
      </c>
      <c r="N16040" s="1" t="s">
        <v>59</v>
      </c>
      <c r="O16040" s="1">
        <v>10</v>
      </c>
      <c r="P16040" s="1" t="s">
        <v>20</v>
      </c>
      <c r="Q16040" s="4" t="s">
        <v>21</v>
      </c>
    </row>
    <row r="16041" spans="1:17" ht="22.5" x14ac:dyDescent="0.25">
      <c r="A16041" s="3">
        <v>4534</v>
      </c>
      <c r="B16041" s="1" t="s">
        <v>14176</v>
      </c>
      <c r="C16041" s="1" t="s">
        <v>15</v>
      </c>
      <c r="D16041" s="1" t="s">
        <v>33</v>
      </c>
      <c r="E16041" s="1">
        <v>75788299</v>
      </c>
      <c r="F16041" s="1" t="s">
        <v>14177</v>
      </c>
      <c r="G16041" s="1">
        <v>75788299</v>
      </c>
      <c r="H16041" s="1" t="s">
        <v>14177</v>
      </c>
      <c r="I16041" s="2">
        <v>45098</v>
      </c>
      <c r="J16041" s="15" t="str">
        <f>MID(Tabla1[[#This Row],[HORA]],1,5)</f>
        <v>15:28</v>
      </c>
      <c r="K16041" s="16">
        <f>IF(Tabla1[[#This Row],[FECHA]]=I16042,IF(J16042-J16041&gt;0,(J16042-J16041)*1440,0),0)</f>
        <v>0</v>
      </c>
      <c r="L16041" s="14">
        <f>2+L15782-Datos!$C$8</f>
        <v>12.160000000000004</v>
      </c>
      <c r="M16041" s="13" t="s">
        <v>55883</v>
      </c>
      <c r="N16041" s="1" t="s">
        <v>2773</v>
      </c>
      <c r="O16041" s="1">
        <v>5</v>
      </c>
      <c r="P16041" s="1" t="s">
        <v>376</v>
      </c>
      <c r="Q16041" s="4" t="s">
        <v>21</v>
      </c>
    </row>
    <row r="16042" spans="1:17" ht="22.5" x14ac:dyDescent="0.25">
      <c r="A16042" s="3">
        <v>14995</v>
      </c>
      <c r="B16042" s="1" t="s">
        <v>45845</v>
      </c>
      <c r="C16042" s="1" t="s">
        <v>15</v>
      </c>
      <c r="D16042" s="1" t="s">
        <v>23</v>
      </c>
      <c r="E16042" s="1">
        <v>72655780</v>
      </c>
      <c r="F16042" s="1" t="s">
        <v>45846</v>
      </c>
      <c r="G16042" s="1">
        <v>42621544</v>
      </c>
      <c r="H16042" s="1" t="s">
        <v>45847</v>
      </c>
      <c r="I16042" s="2">
        <v>45098</v>
      </c>
      <c r="J16042" s="15" t="str">
        <f>MID(Tabla1[[#This Row],[HORA]],1,5)</f>
        <v>15:28</v>
      </c>
      <c r="K16042" s="16">
        <f>IF(Tabla1[[#This Row],[FECHA]]=I16043,IF(J16043-J16042&gt;0,(J16043-J16042)*1440,0),0)</f>
        <v>0.99999999999983658</v>
      </c>
      <c r="L16042" s="14">
        <f>2+L15783-Datos!$C$8</f>
        <v>14.250000000000004</v>
      </c>
      <c r="M16042" s="13" t="s">
        <v>55883</v>
      </c>
      <c r="N16042" s="1" t="s">
        <v>42017</v>
      </c>
      <c r="O16042" s="1">
        <v>15</v>
      </c>
      <c r="P16042" s="1" t="s">
        <v>1432</v>
      </c>
      <c r="Q16042" s="4" t="s">
        <v>21</v>
      </c>
    </row>
    <row r="16043" spans="1:17" ht="22.5" x14ac:dyDescent="0.25">
      <c r="A16043" s="3">
        <v>11279</v>
      </c>
      <c r="B16043" s="1" t="s">
        <v>34979</v>
      </c>
      <c r="C16043" s="1" t="s">
        <v>15</v>
      </c>
      <c r="D16043" s="1" t="s">
        <v>61</v>
      </c>
      <c r="E16043" s="1">
        <v>2245551</v>
      </c>
      <c r="F16043" s="1" t="s">
        <v>34980</v>
      </c>
      <c r="G16043" s="1">
        <v>2245552</v>
      </c>
      <c r="H16043" s="1" t="s">
        <v>34981</v>
      </c>
      <c r="I16043" s="2">
        <v>45098</v>
      </c>
      <c r="J16043" s="15" t="str">
        <f>MID(Tabla1[[#This Row],[HORA]],1,5)</f>
        <v>15:29</v>
      </c>
      <c r="K16043" s="16">
        <f>IF(Tabla1[[#This Row],[FECHA]]=I16044,IF(J16044-J16043&gt;0,(J16044-J16043)*1440,0),0)</f>
        <v>2.0000000000001528</v>
      </c>
      <c r="L16043" s="14">
        <f>2+L15784-Datos!$C$8</f>
        <v>11.590000000000003</v>
      </c>
      <c r="M16043" s="13" t="s">
        <v>55884</v>
      </c>
      <c r="N16043" s="1" t="s">
        <v>34982</v>
      </c>
      <c r="O16043" s="1">
        <v>15</v>
      </c>
      <c r="P16043" s="1" t="s">
        <v>20</v>
      </c>
      <c r="Q16043" s="4" t="s">
        <v>21</v>
      </c>
    </row>
    <row r="16044" spans="1:17" ht="22.5" x14ac:dyDescent="0.25">
      <c r="A16044" s="3">
        <v>14996</v>
      </c>
      <c r="B16044" s="1" t="s">
        <v>45848</v>
      </c>
      <c r="C16044" s="1" t="s">
        <v>15</v>
      </c>
      <c r="D16044" s="1" t="s">
        <v>40</v>
      </c>
      <c r="E16044" s="1">
        <v>75415168</v>
      </c>
      <c r="F16044" s="1" t="s">
        <v>45849</v>
      </c>
      <c r="G16044" s="1">
        <v>40703027</v>
      </c>
      <c r="H16044" s="1" t="s">
        <v>45850</v>
      </c>
      <c r="I16044" s="2">
        <v>45098</v>
      </c>
      <c r="J16044" s="15" t="str">
        <f>MID(Tabla1[[#This Row],[HORA]],1,5)</f>
        <v>15:31</v>
      </c>
      <c r="K16044" s="16">
        <f>IF(Tabla1[[#This Row],[FECHA]]=I16045,IF(J16045-J16044&gt;0,(J16045-J16044)*1440,0),0)</f>
        <v>1.9999999999999929</v>
      </c>
      <c r="L16044" s="14">
        <f>2+L15785-Datos!$C$8</f>
        <v>13.320000000000004</v>
      </c>
      <c r="M16044" s="13" t="s">
        <v>55886</v>
      </c>
      <c r="N16044" s="1" t="s">
        <v>45851</v>
      </c>
      <c r="O16044" s="1">
        <v>170</v>
      </c>
      <c r="P16044" s="1" t="s">
        <v>1432</v>
      </c>
      <c r="Q16044" s="4" t="s">
        <v>21</v>
      </c>
    </row>
    <row r="16045" spans="1:17" ht="22.5" x14ac:dyDescent="0.25">
      <c r="A16045" s="3">
        <v>4535</v>
      </c>
      <c r="B16045" s="1" t="s">
        <v>14178</v>
      </c>
      <c r="C16045" s="1" t="s">
        <v>15</v>
      </c>
      <c r="D16045" s="1" t="s">
        <v>33</v>
      </c>
      <c r="E16045" s="1">
        <v>9458582</v>
      </c>
      <c r="F16045" s="1" t="s">
        <v>2510</v>
      </c>
      <c r="G16045" s="1">
        <v>2245555</v>
      </c>
      <c r="H16045" s="1" t="s">
        <v>14179</v>
      </c>
      <c r="I16045" s="2">
        <v>45098</v>
      </c>
      <c r="J16045" s="15" t="str">
        <f>MID(Tabla1[[#This Row],[HORA]],1,5)</f>
        <v>15:33</v>
      </c>
      <c r="K16045" s="16">
        <f>IF(Tabla1[[#This Row],[FECHA]]=I16046,IF(J16046-J16045&gt;0,(J16046-J16045)*1440,0),0)</f>
        <v>0</v>
      </c>
      <c r="L16045" s="14">
        <f>2+L15786-Datos!$C$8</f>
        <v>15.180000000000003</v>
      </c>
      <c r="M16045" s="13" t="s">
        <v>55888</v>
      </c>
      <c r="N16045" s="1" t="s">
        <v>14180</v>
      </c>
      <c r="O16045" s="1">
        <v>10</v>
      </c>
      <c r="P16045" s="1" t="s">
        <v>376</v>
      </c>
      <c r="Q16045" s="4" t="s">
        <v>21</v>
      </c>
    </row>
    <row r="16046" spans="1:17" ht="22.5" x14ac:dyDescent="0.25">
      <c r="A16046" s="3">
        <v>11280</v>
      </c>
      <c r="B16046" s="1" t="s">
        <v>34983</v>
      </c>
      <c r="C16046" s="1" t="s">
        <v>15</v>
      </c>
      <c r="D16046" s="1" t="s">
        <v>40</v>
      </c>
      <c r="E16046" s="1">
        <v>2245556</v>
      </c>
      <c r="F16046" s="1" t="s">
        <v>34984</v>
      </c>
      <c r="G16046" s="1">
        <v>2245557</v>
      </c>
      <c r="H16046" s="1" t="s">
        <v>34985</v>
      </c>
      <c r="I16046" s="2">
        <v>45098</v>
      </c>
      <c r="J16046" s="15" t="str">
        <f>MID(Tabla1[[#This Row],[HORA]],1,5)</f>
        <v>15:33</v>
      </c>
      <c r="K16046" s="16">
        <f>IF(Tabla1[[#This Row],[FECHA]]=I16047,IF(J16047-J16046&gt;0,(J16047-J16046)*1440,0),0)</f>
        <v>2.9999999999999893</v>
      </c>
      <c r="L16046" s="14">
        <f>2+L15787-Datos!$C$8</f>
        <v>12.480000000000002</v>
      </c>
      <c r="M16046" s="13" t="s">
        <v>55888</v>
      </c>
      <c r="N16046" s="1" t="s">
        <v>34986</v>
      </c>
      <c r="O16046" s="1">
        <v>15</v>
      </c>
      <c r="P16046" s="1" t="s">
        <v>20</v>
      </c>
      <c r="Q16046" s="4" t="s">
        <v>21</v>
      </c>
    </row>
    <row r="16047" spans="1:17" ht="22.5" x14ac:dyDescent="0.25">
      <c r="A16047" s="3">
        <v>11281</v>
      </c>
      <c r="B16047" s="1" t="s">
        <v>34987</v>
      </c>
      <c r="C16047" s="1" t="s">
        <v>15</v>
      </c>
      <c r="D16047" s="1" t="s">
        <v>40</v>
      </c>
      <c r="E16047" s="1">
        <v>48262224</v>
      </c>
      <c r="F16047" s="1" t="s">
        <v>6100</v>
      </c>
      <c r="G16047" s="1">
        <v>2245558</v>
      </c>
      <c r="H16047" s="1" t="s">
        <v>34988</v>
      </c>
      <c r="I16047" s="2">
        <v>45098</v>
      </c>
      <c r="J16047" s="15" t="str">
        <f>MID(Tabla1[[#This Row],[HORA]],1,5)</f>
        <v>15:36</v>
      </c>
      <c r="K16047" s="16">
        <f>IF(Tabla1[[#This Row],[FECHA]]=I16048,IF(J16048-J16047&gt;0,(J16048-J16047)*1440,0),0)</f>
        <v>0.99999999999999645</v>
      </c>
      <c r="L16047" s="14">
        <f>2+L15788-Datos!$C$8</f>
        <v>13.140000000000002</v>
      </c>
      <c r="M16047" s="13" t="s">
        <v>55891</v>
      </c>
      <c r="N16047" s="1" t="s">
        <v>10625</v>
      </c>
      <c r="O16047" s="1">
        <v>15</v>
      </c>
      <c r="P16047" s="1" t="s">
        <v>20</v>
      </c>
      <c r="Q16047" s="4" t="s">
        <v>21</v>
      </c>
    </row>
    <row r="16048" spans="1:17" ht="22.5" x14ac:dyDescent="0.25">
      <c r="A16048" s="3">
        <v>4536</v>
      </c>
      <c r="B16048" s="1" t="s">
        <v>14181</v>
      </c>
      <c r="C16048" s="1" t="s">
        <v>15</v>
      </c>
      <c r="D16048" s="1" t="s">
        <v>40</v>
      </c>
      <c r="E16048" s="1">
        <v>41509783</v>
      </c>
      <c r="F16048" s="1" t="s">
        <v>14182</v>
      </c>
      <c r="G16048" s="1">
        <v>74828923</v>
      </c>
      <c r="H16048" s="1" t="s">
        <v>14183</v>
      </c>
      <c r="I16048" s="2">
        <v>45098</v>
      </c>
      <c r="J16048" s="15" t="str">
        <f>MID(Tabla1[[#This Row],[HORA]],1,5)</f>
        <v>15:37</v>
      </c>
      <c r="K16048" s="16">
        <f>IF(Tabla1[[#This Row],[FECHA]]=I16049,IF(J16049-J16048&gt;0,(J16049-J16048)*1440,0),0)</f>
        <v>4.9999999999999822</v>
      </c>
      <c r="L16048" s="14">
        <f>2+L15789-Datos!$C$8</f>
        <v>13.080000000000002</v>
      </c>
      <c r="M16048" s="13" t="s">
        <v>55892</v>
      </c>
      <c r="N16048" s="1" t="s">
        <v>14184</v>
      </c>
      <c r="O16048" s="1">
        <v>10</v>
      </c>
      <c r="P16048" s="1" t="s">
        <v>376</v>
      </c>
      <c r="Q16048" s="4" t="s">
        <v>21</v>
      </c>
    </row>
    <row r="16049" spans="1:17" ht="22.5" x14ac:dyDescent="0.25">
      <c r="A16049" s="3">
        <v>11282</v>
      </c>
      <c r="B16049" s="1" t="s">
        <v>34989</v>
      </c>
      <c r="C16049" s="1" t="s">
        <v>15</v>
      </c>
      <c r="D16049" s="1" t="s">
        <v>40</v>
      </c>
      <c r="E16049" s="1">
        <v>46304191</v>
      </c>
      <c r="F16049" s="1" t="s">
        <v>34990</v>
      </c>
      <c r="G16049" s="1">
        <v>10743685</v>
      </c>
      <c r="H16049" s="1" t="s">
        <v>34991</v>
      </c>
      <c r="I16049" s="2">
        <v>45098</v>
      </c>
      <c r="J16049" s="15" t="str">
        <f>MID(Tabla1[[#This Row],[HORA]],1,5)</f>
        <v>15:42</v>
      </c>
      <c r="K16049" s="16">
        <f>IF(Tabla1[[#This Row],[FECHA]]=I16050,IF(J16050-J16049&gt;0,(J16050-J16049)*1440,0),0)</f>
        <v>0.99999999999999645</v>
      </c>
      <c r="L16049" s="14">
        <f>2+L15790-Datos!$C$8</f>
        <v>11.180000000000003</v>
      </c>
      <c r="M16049" s="13" t="s">
        <v>55897</v>
      </c>
      <c r="N16049" s="1" t="s">
        <v>34992</v>
      </c>
      <c r="O16049" s="1">
        <v>50</v>
      </c>
      <c r="P16049" s="1" t="s">
        <v>20</v>
      </c>
      <c r="Q16049" s="4" t="s">
        <v>21</v>
      </c>
    </row>
    <row r="16050" spans="1:17" ht="22.5" x14ac:dyDescent="0.25">
      <c r="A16050" s="3">
        <v>18672</v>
      </c>
      <c r="B16050" s="1" t="s">
        <v>55497</v>
      </c>
      <c r="C16050" s="1" t="s">
        <v>15</v>
      </c>
      <c r="D16050" s="1" t="s">
        <v>77</v>
      </c>
      <c r="E16050" s="1">
        <v>20539071727</v>
      </c>
      <c r="F16050" s="1" t="s">
        <v>51609</v>
      </c>
      <c r="G16050" s="1">
        <v>5744603</v>
      </c>
      <c r="H16050" s="1" t="s">
        <v>55498</v>
      </c>
      <c r="I16050" s="2">
        <v>45098</v>
      </c>
      <c r="J16050" s="15" t="str">
        <f>MID(Tabla1[[#This Row],[HORA]],1,5)</f>
        <v>15:43</v>
      </c>
      <c r="K16050" s="16">
        <f>IF(Tabla1[[#This Row],[FECHA]]=I16051,IF(J16051-J16050&gt;0,(J16051-J16050)*1440,0),0)</f>
        <v>6.9999999999999751</v>
      </c>
      <c r="L16050" s="14">
        <f>2+L15791-Datos!$C$8</f>
        <v>12.190000000000003</v>
      </c>
      <c r="M16050" s="13" t="s">
        <v>55898</v>
      </c>
      <c r="N16050" s="1" t="s">
        <v>41917</v>
      </c>
      <c r="O16050" s="1">
        <v>15</v>
      </c>
      <c r="P16050" s="1" t="s">
        <v>1432</v>
      </c>
      <c r="Q16050" s="4" t="s">
        <v>21</v>
      </c>
    </row>
    <row r="16051" spans="1:17" ht="22.5" x14ac:dyDescent="0.25">
      <c r="A16051" s="3">
        <v>4537</v>
      </c>
      <c r="B16051" s="1" t="s">
        <v>14185</v>
      </c>
      <c r="C16051" s="1" t="s">
        <v>15</v>
      </c>
      <c r="D16051" s="1" t="s">
        <v>82</v>
      </c>
      <c r="E16051" s="1">
        <v>74133521</v>
      </c>
      <c r="F16051" s="1" t="s">
        <v>14186</v>
      </c>
      <c r="G16051" s="1">
        <v>4239622</v>
      </c>
      <c r="H16051" s="1" t="s">
        <v>14187</v>
      </c>
      <c r="I16051" s="2">
        <v>45098</v>
      </c>
      <c r="J16051" s="15" t="str">
        <f>MID(Tabla1[[#This Row],[HORA]],1,5)</f>
        <v>15:50</v>
      </c>
      <c r="K16051" s="16">
        <f>IF(Tabla1[[#This Row],[FECHA]]=I16052,IF(J16052-J16051&gt;0,(J16052-J16051)*1440,0),0)</f>
        <v>1.9999999999999929</v>
      </c>
      <c r="L16051" s="14">
        <f>2+L15792-Datos!$C$8</f>
        <v>13.560000000000002</v>
      </c>
      <c r="M16051" s="13" t="s">
        <v>55905</v>
      </c>
      <c r="N16051" s="1" t="s">
        <v>14188</v>
      </c>
      <c r="O16051" s="1">
        <v>15</v>
      </c>
      <c r="P16051" s="1" t="s">
        <v>376</v>
      </c>
      <c r="Q16051" s="4" t="s">
        <v>21</v>
      </c>
    </row>
    <row r="16052" spans="1:17" ht="22.5" x14ac:dyDescent="0.25">
      <c r="A16052" s="3">
        <v>11283</v>
      </c>
      <c r="B16052" s="1" t="s">
        <v>34993</v>
      </c>
      <c r="C16052" s="1" t="s">
        <v>15</v>
      </c>
      <c r="D16052" s="1" t="s">
        <v>40</v>
      </c>
      <c r="E16052" s="1">
        <v>16717043</v>
      </c>
      <c r="F16052" s="1" t="s">
        <v>4061</v>
      </c>
      <c r="G16052" s="1">
        <v>2245562</v>
      </c>
      <c r="H16052" s="1" t="s">
        <v>34994</v>
      </c>
      <c r="I16052" s="2">
        <v>45098</v>
      </c>
      <c r="J16052" s="15" t="str">
        <f>MID(Tabla1[[#This Row],[HORA]],1,5)</f>
        <v>15:52</v>
      </c>
      <c r="K16052" s="16">
        <f>IF(Tabla1[[#This Row],[FECHA]]=I16053,IF(J16053-J16052&gt;0,(J16053-J16052)*1440,0),0)</f>
        <v>0.99999999999999645</v>
      </c>
      <c r="L16052" s="14">
        <f>2+L15793-Datos!$C$8</f>
        <v>13.310000000000002</v>
      </c>
      <c r="M16052" s="13" t="s">
        <v>55907</v>
      </c>
      <c r="N16052" s="1" t="s">
        <v>2263</v>
      </c>
      <c r="O16052" s="1">
        <v>20</v>
      </c>
      <c r="P16052" s="1" t="s">
        <v>20</v>
      </c>
      <c r="Q16052" s="4" t="s">
        <v>21</v>
      </c>
    </row>
    <row r="16053" spans="1:17" ht="22.5" x14ac:dyDescent="0.25">
      <c r="A16053" s="3">
        <v>14997</v>
      </c>
      <c r="B16053" s="1" t="s">
        <v>45852</v>
      </c>
      <c r="C16053" s="1" t="s">
        <v>15</v>
      </c>
      <c r="D16053" s="1" t="s">
        <v>40</v>
      </c>
      <c r="E16053" s="1">
        <v>44220232</v>
      </c>
      <c r="F16053" s="1" t="s">
        <v>41296</v>
      </c>
      <c r="G16053" s="1">
        <v>42059898</v>
      </c>
      <c r="H16053" s="1" t="s">
        <v>45853</v>
      </c>
      <c r="I16053" s="2">
        <v>45098</v>
      </c>
      <c r="J16053" s="15" t="str">
        <f>MID(Tabla1[[#This Row],[HORA]],1,5)</f>
        <v>15:53</v>
      </c>
      <c r="K16053" s="16">
        <f>IF(Tabla1[[#This Row],[FECHA]]=I16054,IF(J16054-J16053&gt;0,(J16054-J16053)*1440,0),0)</f>
        <v>1.9999999999999929</v>
      </c>
      <c r="L16053" s="14">
        <f>2+L15794-Datos!$C$8</f>
        <v>16.250000000000004</v>
      </c>
      <c r="M16053" s="13" t="s">
        <v>55908</v>
      </c>
      <c r="N16053" s="1" t="s">
        <v>1577</v>
      </c>
      <c r="O16053" s="1">
        <v>10</v>
      </c>
      <c r="P16053" s="1" t="s">
        <v>1432</v>
      </c>
      <c r="Q16053" s="4" t="s">
        <v>21</v>
      </c>
    </row>
    <row r="16054" spans="1:17" ht="22.5" x14ac:dyDescent="0.25">
      <c r="A16054" s="3">
        <v>11284</v>
      </c>
      <c r="B16054" s="1" t="s">
        <v>34995</v>
      </c>
      <c r="C16054" s="1" t="s">
        <v>15</v>
      </c>
      <c r="D16054" s="1" t="s">
        <v>82</v>
      </c>
      <c r="E16054" s="1">
        <v>42072515</v>
      </c>
      <c r="F16054" s="1" t="s">
        <v>34996</v>
      </c>
      <c r="G16054" s="1">
        <v>2245564</v>
      </c>
      <c r="H16054" s="1" t="s">
        <v>34997</v>
      </c>
      <c r="I16054" s="2">
        <v>45098</v>
      </c>
      <c r="J16054" s="15" t="str">
        <f>MID(Tabla1[[#This Row],[HORA]],1,5)</f>
        <v>15:55</v>
      </c>
      <c r="K16054" s="16">
        <f>IF(Tabla1[[#This Row],[FECHA]]=I16055,IF(J16055-J16054&gt;0,(J16055-J16054)*1440,0),0)</f>
        <v>4.9999999999999822</v>
      </c>
      <c r="L16054" s="14">
        <f>2+L15795-Datos!$C$8</f>
        <v>13.400000000000002</v>
      </c>
      <c r="M16054" s="13" t="s">
        <v>55910</v>
      </c>
      <c r="N16054" s="1" t="s">
        <v>34998</v>
      </c>
      <c r="O16054" s="1">
        <v>15</v>
      </c>
      <c r="P16054" s="1" t="s">
        <v>20</v>
      </c>
      <c r="Q16054" s="4" t="s">
        <v>21</v>
      </c>
    </row>
    <row r="16055" spans="1:17" ht="22.5" x14ac:dyDescent="0.25">
      <c r="A16055" s="3">
        <v>18673</v>
      </c>
      <c r="B16055" s="1" t="s">
        <v>55499</v>
      </c>
      <c r="C16055" s="1" t="s">
        <v>15</v>
      </c>
      <c r="D16055" s="1" t="s">
        <v>161</v>
      </c>
      <c r="E16055" s="1">
        <v>20340546653</v>
      </c>
      <c r="F16055" s="1" t="s">
        <v>47912</v>
      </c>
      <c r="G16055" s="1">
        <v>2245565</v>
      </c>
      <c r="H16055" s="1" t="s">
        <v>55500</v>
      </c>
      <c r="I16055" s="2">
        <v>45098</v>
      </c>
      <c r="J16055" s="15" t="str">
        <f>MID(Tabla1[[#This Row],[HORA]],1,5)</f>
        <v>16:00</v>
      </c>
      <c r="K16055" s="16">
        <f>IF(Tabla1[[#This Row],[FECHA]]=I16056,IF(J16056-J16055&gt;0,(J16056-J16055)*1440,0),0)</f>
        <v>3.0000000000001492</v>
      </c>
      <c r="L16055" s="14">
        <f>2+L15796-Datos!$C$8</f>
        <v>15.180000000000005</v>
      </c>
      <c r="M16055" s="13" t="s">
        <v>55915</v>
      </c>
      <c r="N16055" s="1" t="s">
        <v>46190</v>
      </c>
      <c r="O16055" s="1">
        <v>15</v>
      </c>
      <c r="P16055" s="1" t="s">
        <v>1432</v>
      </c>
      <c r="Q16055" s="4" t="s">
        <v>21</v>
      </c>
    </row>
    <row r="16056" spans="1:17" ht="22.5" x14ac:dyDescent="0.25">
      <c r="A16056" s="3">
        <v>14957</v>
      </c>
      <c r="B16056" s="1" t="s">
        <v>45746</v>
      </c>
      <c r="C16056" s="1" t="s">
        <v>15</v>
      </c>
      <c r="D16056" s="1" t="s">
        <v>3088</v>
      </c>
      <c r="E16056" s="1">
        <v>45762220</v>
      </c>
      <c r="F16056" s="1" t="s">
        <v>45747</v>
      </c>
      <c r="G16056" s="1">
        <v>41874032</v>
      </c>
      <c r="H16056" s="1" t="s">
        <v>19522</v>
      </c>
      <c r="I16056" s="2">
        <v>45098</v>
      </c>
      <c r="J16056" s="15" t="str">
        <f>MID(Tabla1[[#This Row],[HORA]],1,5)</f>
        <v>16:03</v>
      </c>
      <c r="K16056" s="16">
        <f>IF(Tabla1[[#This Row],[FECHA]]=I16057,IF(J16057-J16056&gt;0,(J16057-J16056)*1440,0),0)</f>
        <v>0.99999999999983658</v>
      </c>
      <c r="L16056" s="14">
        <f>2+L15797-Datos!$C$8</f>
        <v>17.55</v>
      </c>
      <c r="M16056" s="13" t="s">
        <v>55918</v>
      </c>
      <c r="N16056" s="1" t="s">
        <v>45748</v>
      </c>
      <c r="O16056" s="1">
        <v>15</v>
      </c>
      <c r="P16056" s="1" t="s">
        <v>1432</v>
      </c>
      <c r="Q16056" s="4" t="s">
        <v>21</v>
      </c>
    </row>
    <row r="16057" spans="1:17" ht="22.5" x14ac:dyDescent="0.25">
      <c r="A16057" s="3">
        <v>11285</v>
      </c>
      <c r="B16057" s="1" t="s">
        <v>34999</v>
      </c>
      <c r="C16057" s="1" t="s">
        <v>15</v>
      </c>
      <c r="D16057" s="1" t="s">
        <v>40</v>
      </c>
      <c r="E16057" s="1">
        <v>8321171</v>
      </c>
      <c r="F16057" s="1" t="s">
        <v>16051</v>
      </c>
      <c r="G16057" s="1">
        <v>2245566</v>
      </c>
      <c r="H16057" s="1" t="s">
        <v>35000</v>
      </c>
      <c r="I16057" s="2">
        <v>45098</v>
      </c>
      <c r="J16057" s="15" t="str">
        <f>MID(Tabla1[[#This Row],[HORA]],1,5)</f>
        <v>16:04</v>
      </c>
      <c r="K16057" s="16">
        <f>IF(Tabla1[[#This Row],[FECHA]]=I16058,IF(J16058-J16057&gt;0,(J16058-J16057)*1440,0),0)</f>
        <v>0.99999999999999645</v>
      </c>
      <c r="L16057" s="14">
        <f>2+L15798-Datos!$C$8</f>
        <v>16.240000000000006</v>
      </c>
      <c r="M16057" s="13" t="s">
        <v>55919</v>
      </c>
      <c r="N16057" s="1" t="s">
        <v>35001</v>
      </c>
      <c r="O16057" s="1">
        <v>13</v>
      </c>
      <c r="P16057" s="1" t="s">
        <v>20</v>
      </c>
      <c r="Q16057" s="4" t="s">
        <v>21</v>
      </c>
    </row>
    <row r="16058" spans="1:17" ht="22.5" x14ac:dyDescent="0.25">
      <c r="A16058" s="3">
        <v>18674</v>
      </c>
      <c r="B16058" s="1" t="s">
        <v>55501</v>
      </c>
      <c r="C16058" s="1" t="s">
        <v>15</v>
      </c>
      <c r="D16058" s="1" t="s">
        <v>40</v>
      </c>
      <c r="E16058" s="1">
        <v>20480606176</v>
      </c>
      <c r="F16058" s="1" t="s">
        <v>51196</v>
      </c>
      <c r="G16058" s="1">
        <v>48046568</v>
      </c>
      <c r="H16058" s="1" t="s">
        <v>51964</v>
      </c>
      <c r="I16058" s="2">
        <v>45098</v>
      </c>
      <c r="J16058" s="15" t="str">
        <f>MID(Tabla1[[#This Row],[HORA]],1,5)</f>
        <v>16:05</v>
      </c>
      <c r="K16058" s="16">
        <f>IF(Tabla1[[#This Row],[FECHA]]=I16059,IF(J16059-J16058&gt;0,(J16059-J16058)*1440,0),0)</f>
        <v>5.0000000000001421</v>
      </c>
      <c r="L16058" s="14">
        <f>2+L15799-Datos!$C$8</f>
        <v>14.840000000000002</v>
      </c>
      <c r="M16058" s="13" t="s">
        <v>55920</v>
      </c>
      <c r="N16058" s="1" t="s">
        <v>55502</v>
      </c>
      <c r="O16058" s="1">
        <v>50</v>
      </c>
      <c r="P16058" s="1" t="s">
        <v>1432</v>
      </c>
      <c r="Q16058" s="4" t="s">
        <v>21</v>
      </c>
    </row>
    <row r="16059" spans="1:17" ht="22.5" x14ac:dyDescent="0.25">
      <c r="A16059" s="3">
        <v>14998</v>
      </c>
      <c r="B16059" s="1" t="s">
        <v>45854</v>
      </c>
      <c r="C16059" s="1" t="s">
        <v>15</v>
      </c>
      <c r="D16059" s="1" t="s">
        <v>40</v>
      </c>
      <c r="E16059" s="1">
        <v>16408392</v>
      </c>
      <c r="F16059" s="1" t="s">
        <v>45855</v>
      </c>
      <c r="G16059" s="1">
        <v>2245570</v>
      </c>
      <c r="H16059" s="1" t="s">
        <v>45856</v>
      </c>
      <c r="I16059" s="2">
        <v>45098</v>
      </c>
      <c r="J16059" s="15" t="str">
        <f>MID(Tabla1[[#This Row],[HORA]],1,5)</f>
        <v>16:10</v>
      </c>
      <c r="K16059" s="16">
        <f>IF(Tabla1[[#This Row],[FECHA]]=I16060,IF(J16060-J16059&gt;0,(J16060-J16059)*1440,0),0)</f>
        <v>1.999999999999833</v>
      </c>
      <c r="L16059" s="14">
        <f>2+L15800-Datos!$C$8</f>
        <v>12.580000000000002</v>
      </c>
      <c r="M16059" s="13" t="s">
        <v>56020</v>
      </c>
      <c r="N16059" s="1" t="s">
        <v>45857</v>
      </c>
      <c r="O16059" s="1">
        <v>60</v>
      </c>
      <c r="P16059" s="1" t="s">
        <v>1432</v>
      </c>
      <c r="Q16059" s="4" t="s">
        <v>21</v>
      </c>
    </row>
    <row r="16060" spans="1:17" ht="22.5" x14ac:dyDescent="0.25">
      <c r="A16060" s="3">
        <v>11286</v>
      </c>
      <c r="B16060" s="1" t="s">
        <v>35002</v>
      </c>
      <c r="C16060" s="1" t="s">
        <v>15</v>
      </c>
      <c r="D16060" s="1" t="s">
        <v>40</v>
      </c>
      <c r="E16060" s="1">
        <v>46597929</v>
      </c>
      <c r="F16060" s="1" t="s">
        <v>33817</v>
      </c>
      <c r="G16060" s="1">
        <v>2245571</v>
      </c>
      <c r="H16060" s="1" t="s">
        <v>33818</v>
      </c>
      <c r="I16060" s="2">
        <v>45098</v>
      </c>
      <c r="J16060" s="15" t="str">
        <f>MID(Tabla1[[#This Row],[HORA]],1,5)</f>
        <v>16:12</v>
      </c>
      <c r="K16060" s="16">
        <f>IF(Tabla1[[#This Row],[FECHA]]=I16061,IF(J16061-J16060&gt;0,(J16061-J16060)*1440,0),0)</f>
        <v>0.99999999999999645</v>
      </c>
      <c r="L16060" s="14">
        <f>2+L15801-Datos!$C$8</f>
        <v>15.1</v>
      </c>
      <c r="M16060" s="13" t="s">
        <v>56022</v>
      </c>
      <c r="N16060" s="1" t="s">
        <v>35003</v>
      </c>
      <c r="O16060" s="1">
        <v>40</v>
      </c>
      <c r="P16060" s="1" t="s">
        <v>20</v>
      </c>
      <c r="Q16060" s="4" t="s">
        <v>21</v>
      </c>
    </row>
    <row r="16061" spans="1:17" ht="22.5" x14ac:dyDescent="0.25">
      <c r="A16061" s="3">
        <v>4538</v>
      </c>
      <c r="B16061" s="1" t="s">
        <v>14189</v>
      </c>
      <c r="C16061" s="1" t="s">
        <v>15</v>
      </c>
      <c r="D16061" s="1" t="s">
        <v>33</v>
      </c>
      <c r="E16061" s="1">
        <v>3590749</v>
      </c>
      <c r="F16061" s="1" t="s">
        <v>14190</v>
      </c>
      <c r="G16061" s="1">
        <v>3590749</v>
      </c>
      <c r="H16061" s="1" t="s">
        <v>14190</v>
      </c>
      <c r="I16061" s="2">
        <v>45098</v>
      </c>
      <c r="J16061" s="15" t="str">
        <f>MID(Tabla1[[#This Row],[HORA]],1,5)</f>
        <v>16:13</v>
      </c>
      <c r="K16061" s="16">
        <f>IF(Tabla1[[#This Row],[FECHA]]=I16062,IF(J16062-J16061&gt;0,(J16062-J16061)*1440,0),0)</f>
        <v>0</v>
      </c>
      <c r="L16061" s="14">
        <f>2+L15802-Datos!$C$8</f>
        <v>14.13</v>
      </c>
      <c r="M16061" s="13" t="s">
        <v>56023</v>
      </c>
      <c r="N16061" s="1" t="s">
        <v>2773</v>
      </c>
      <c r="O16061" s="1">
        <v>50</v>
      </c>
      <c r="P16061" s="1" t="s">
        <v>376</v>
      </c>
      <c r="Q16061" s="4" t="s">
        <v>21</v>
      </c>
    </row>
    <row r="16062" spans="1:17" ht="22.5" x14ac:dyDescent="0.25">
      <c r="A16062" s="3">
        <v>14999</v>
      </c>
      <c r="B16062" s="1" t="s">
        <v>45858</v>
      </c>
      <c r="C16062" s="1" t="s">
        <v>15</v>
      </c>
      <c r="D16062" s="1" t="s">
        <v>40</v>
      </c>
      <c r="E16062" s="1">
        <v>77271242</v>
      </c>
      <c r="F16062" s="1" t="s">
        <v>45859</v>
      </c>
      <c r="G16062" s="1">
        <v>44464822</v>
      </c>
      <c r="H16062" s="1" t="s">
        <v>34588</v>
      </c>
      <c r="I16062" s="2">
        <v>45098</v>
      </c>
      <c r="J16062" s="15" t="str">
        <f>MID(Tabla1[[#This Row],[HORA]],1,5)</f>
        <v>16:13</v>
      </c>
      <c r="K16062" s="16">
        <f>IF(Tabla1[[#This Row],[FECHA]]=I16063,IF(J16063-J16062&gt;0,(J16063-J16062)*1440,0),0)</f>
        <v>2.0000000000001528</v>
      </c>
      <c r="L16062" s="14">
        <f>2+L15803-Datos!$C$8</f>
        <v>13.240000000000002</v>
      </c>
      <c r="M16062" s="13" t="s">
        <v>56023</v>
      </c>
      <c r="N16062" s="1" t="s">
        <v>45860</v>
      </c>
      <c r="O16062" s="1">
        <v>10</v>
      </c>
      <c r="P16062" s="1" t="s">
        <v>1432</v>
      </c>
      <c r="Q16062" s="4" t="s">
        <v>21</v>
      </c>
    </row>
    <row r="16063" spans="1:17" ht="22.5" x14ac:dyDescent="0.25">
      <c r="A16063" s="3">
        <v>17858</v>
      </c>
      <c r="B16063" s="1" t="s">
        <v>53534</v>
      </c>
      <c r="C16063" s="1" t="s">
        <v>15</v>
      </c>
      <c r="D16063" s="1" t="s">
        <v>40</v>
      </c>
      <c r="E16063" s="1">
        <v>20480191537</v>
      </c>
      <c r="F16063" s="1" t="s">
        <v>53535</v>
      </c>
      <c r="G16063" s="1">
        <v>2629862</v>
      </c>
      <c r="H16063" s="1" t="s">
        <v>53536</v>
      </c>
      <c r="I16063" s="2">
        <v>45098</v>
      </c>
      <c r="J16063" s="15" t="str">
        <f>MID(Tabla1[[#This Row],[HORA]],1,5)</f>
        <v>16:15</v>
      </c>
      <c r="K16063" s="16">
        <f>IF(Tabla1[[#This Row],[FECHA]]=I16064,IF(J16064-J16063&gt;0,(J16064-J16063)*1440,0),0)</f>
        <v>3.9999999999999858</v>
      </c>
      <c r="L16063" s="14">
        <f>2+L15804-Datos!$C$8</f>
        <v>13.280000000000003</v>
      </c>
      <c r="M16063" s="13" t="s">
        <v>56025</v>
      </c>
      <c r="N16063" s="1" t="s">
        <v>59</v>
      </c>
      <c r="O16063" s="1">
        <v>10</v>
      </c>
      <c r="P16063" s="1" t="s">
        <v>20</v>
      </c>
      <c r="Q16063" s="4" t="s">
        <v>21</v>
      </c>
    </row>
    <row r="16064" spans="1:17" ht="22.5" x14ac:dyDescent="0.25">
      <c r="A16064" s="3">
        <v>17859</v>
      </c>
      <c r="B16064" s="1" t="s">
        <v>53537</v>
      </c>
      <c r="C16064" s="1" t="s">
        <v>15</v>
      </c>
      <c r="D16064" s="1" t="s">
        <v>33</v>
      </c>
      <c r="E16064" s="1">
        <v>15103691696</v>
      </c>
      <c r="F16064" s="1" t="s">
        <v>53538</v>
      </c>
      <c r="G16064" s="1">
        <v>2245574</v>
      </c>
      <c r="H16064" s="1" t="s">
        <v>53539</v>
      </c>
      <c r="I16064" s="2">
        <v>45098</v>
      </c>
      <c r="J16064" s="15" t="str">
        <f>MID(Tabla1[[#This Row],[HORA]],1,5)</f>
        <v>16:19</v>
      </c>
      <c r="K16064" s="16">
        <f>IF(Tabla1[[#This Row],[FECHA]]=I16065,IF(J16065-J16064&gt;0,(J16065-J16064)*1440,0),0)</f>
        <v>0.99999999999983658</v>
      </c>
      <c r="L16064" s="14">
        <f>2+L15805-Datos!$C$8</f>
        <v>11.159999999999998</v>
      </c>
      <c r="M16064" s="13" t="s">
        <v>56029</v>
      </c>
      <c r="N16064" s="1" t="s">
        <v>53540</v>
      </c>
      <c r="O16064" s="1">
        <v>20</v>
      </c>
      <c r="P16064" s="1" t="s">
        <v>20</v>
      </c>
      <c r="Q16064" s="4" t="s">
        <v>21</v>
      </c>
    </row>
    <row r="16065" spans="1:17" ht="22.5" x14ac:dyDescent="0.25">
      <c r="A16065" s="3">
        <v>11287</v>
      </c>
      <c r="B16065" s="1" t="s">
        <v>35004</v>
      </c>
      <c r="C16065" s="1" t="s">
        <v>15</v>
      </c>
      <c r="D16065" s="1" t="s">
        <v>23</v>
      </c>
      <c r="E16065" s="1">
        <v>75469083</v>
      </c>
      <c r="F16065" s="1" t="s">
        <v>7124</v>
      </c>
      <c r="G16065" s="1">
        <v>72003268</v>
      </c>
      <c r="H16065" s="1" t="s">
        <v>31352</v>
      </c>
      <c r="I16065" s="2">
        <v>45098</v>
      </c>
      <c r="J16065" s="15" t="str">
        <f>MID(Tabla1[[#This Row],[HORA]],1,5)</f>
        <v>16:20</v>
      </c>
      <c r="K16065" s="16">
        <f>IF(Tabla1[[#This Row],[FECHA]]=I16066,IF(J16066-J16065&gt;0,(J16066-J16065)*1440,0),0)</f>
        <v>0</v>
      </c>
      <c r="L16065" s="14">
        <f>2+L15806-Datos!$C$8</f>
        <v>5.1400000000000023</v>
      </c>
      <c r="M16065" s="13" t="s">
        <v>56030</v>
      </c>
      <c r="N16065" s="1" t="s">
        <v>35005</v>
      </c>
      <c r="O16065" s="1">
        <v>20</v>
      </c>
      <c r="P16065" s="1" t="s">
        <v>20</v>
      </c>
      <c r="Q16065" s="4" t="s">
        <v>21</v>
      </c>
    </row>
    <row r="16066" spans="1:17" ht="22.5" x14ac:dyDescent="0.25">
      <c r="A16066" s="3">
        <v>14959</v>
      </c>
      <c r="B16066" s="1" t="s">
        <v>45753</v>
      </c>
      <c r="C16066" s="1" t="s">
        <v>15</v>
      </c>
      <c r="D16066" s="1" t="s">
        <v>257</v>
      </c>
      <c r="E16066" s="1">
        <v>41381408</v>
      </c>
      <c r="F16066" s="1" t="s">
        <v>24130</v>
      </c>
      <c r="G16066" s="1">
        <v>71907887</v>
      </c>
      <c r="H16066" s="1" t="s">
        <v>24131</v>
      </c>
      <c r="I16066" s="2">
        <v>45098</v>
      </c>
      <c r="J16066" s="15" t="str">
        <f>MID(Tabla1[[#This Row],[HORA]],1,5)</f>
        <v>16:20</v>
      </c>
      <c r="K16066" s="16">
        <f>IF(Tabla1[[#This Row],[FECHA]]=I16067,IF(J16067-J16066&gt;0,(J16067-J16066)*1440,0),0)</f>
        <v>7.000000000000135</v>
      </c>
      <c r="L16066" s="14">
        <f>2+L15807-Datos!$C$8</f>
        <v>6.4400000000000031</v>
      </c>
      <c r="M16066" s="13" t="s">
        <v>56030</v>
      </c>
      <c r="N16066" s="1" t="s">
        <v>45754</v>
      </c>
      <c r="O16066" s="1">
        <v>30</v>
      </c>
      <c r="P16066" s="1" t="s">
        <v>1432</v>
      </c>
      <c r="Q16066" s="4" t="s">
        <v>21</v>
      </c>
    </row>
    <row r="16067" spans="1:17" ht="22.5" x14ac:dyDescent="0.25">
      <c r="A16067" s="3">
        <v>17860</v>
      </c>
      <c r="B16067" s="1" t="s">
        <v>53541</v>
      </c>
      <c r="C16067" s="1" t="s">
        <v>15</v>
      </c>
      <c r="D16067" s="1" t="s">
        <v>161</v>
      </c>
      <c r="E16067" s="1">
        <v>10166577131</v>
      </c>
      <c r="F16067" s="1" t="s">
        <v>47855</v>
      </c>
      <c r="G16067" s="1">
        <v>2245576</v>
      </c>
      <c r="H16067" s="1" t="s">
        <v>47859</v>
      </c>
      <c r="I16067" s="2">
        <v>45098</v>
      </c>
      <c r="J16067" s="15" t="str">
        <f>MID(Tabla1[[#This Row],[HORA]],1,5)</f>
        <v>16:27</v>
      </c>
      <c r="K16067" s="16">
        <f>IF(Tabla1[[#This Row],[FECHA]]=I16068,IF(J16068-J16067&gt;0,(J16068-J16067)*1440,0),0)</f>
        <v>0.99999999999983658</v>
      </c>
      <c r="L16067" s="14">
        <f>2+L15808-Datos!$C$8</f>
        <v>5.3400000000000034</v>
      </c>
      <c r="M16067" s="13" t="s">
        <v>56037</v>
      </c>
      <c r="N16067" s="1" t="s">
        <v>48061</v>
      </c>
      <c r="O16067" s="1">
        <v>13</v>
      </c>
      <c r="P16067" s="1" t="s">
        <v>20</v>
      </c>
      <c r="Q16067" s="4" t="s">
        <v>21</v>
      </c>
    </row>
    <row r="16068" spans="1:17" ht="22.5" x14ac:dyDescent="0.25">
      <c r="A16068" s="3">
        <v>15000</v>
      </c>
      <c r="B16068" s="1" t="s">
        <v>45861</v>
      </c>
      <c r="C16068" s="1" t="s">
        <v>15</v>
      </c>
      <c r="D16068" s="1" t="s">
        <v>2195</v>
      </c>
      <c r="E16068" s="1">
        <v>27373877</v>
      </c>
      <c r="F16068" s="1" t="s">
        <v>45862</v>
      </c>
      <c r="G16068" s="1">
        <v>2245577</v>
      </c>
      <c r="H16068" s="1" t="s">
        <v>45863</v>
      </c>
      <c r="I16068" s="2">
        <v>45098</v>
      </c>
      <c r="J16068" s="15" t="str">
        <f>MID(Tabla1[[#This Row],[HORA]],1,5)</f>
        <v>16:28</v>
      </c>
      <c r="K16068" s="16">
        <f>IF(Tabla1[[#This Row],[FECHA]]=I16069,IF(J16069-J16068&gt;0,(J16069-J16068)*1440,0),0)</f>
        <v>0</v>
      </c>
      <c r="L16068" s="14">
        <f>2+L15809-Datos!$C$8</f>
        <v>6.5400000000000027</v>
      </c>
      <c r="M16068" s="13" t="s">
        <v>56038</v>
      </c>
      <c r="N16068" s="1" t="s">
        <v>42474</v>
      </c>
      <c r="O16068" s="1">
        <v>20</v>
      </c>
      <c r="P16068" s="1" t="s">
        <v>1432</v>
      </c>
      <c r="Q16068" s="4" t="s">
        <v>21</v>
      </c>
    </row>
    <row r="16069" spans="1:17" ht="22.5" x14ac:dyDescent="0.25">
      <c r="A16069" s="3">
        <v>17861</v>
      </c>
      <c r="B16069" s="1" t="s">
        <v>53542</v>
      </c>
      <c r="C16069" s="1" t="s">
        <v>15</v>
      </c>
      <c r="D16069" s="1" t="s">
        <v>40</v>
      </c>
      <c r="E16069" s="1">
        <v>20607079804</v>
      </c>
      <c r="F16069" s="1" t="s">
        <v>47732</v>
      </c>
      <c r="G16069" s="1">
        <v>2245578</v>
      </c>
      <c r="H16069" s="1" t="s">
        <v>13175</v>
      </c>
      <c r="I16069" s="2">
        <v>45098</v>
      </c>
      <c r="J16069" s="15" t="str">
        <f>MID(Tabla1[[#This Row],[HORA]],1,5)</f>
        <v>16:28</v>
      </c>
      <c r="K16069" s="16">
        <f>IF(Tabla1[[#This Row],[FECHA]]=I16070,IF(J16070-J16069&gt;0,(J16070-J16069)*1440,0),0)</f>
        <v>4.0000000000003055</v>
      </c>
      <c r="L16069" s="14">
        <f>2+L15810-Datos!$C$8</f>
        <v>8.0400000000000027</v>
      </c>
      <c r="M16069" s="13" t="s">
        <v>56038</v>
      </c>
      <c r="N16069" s="1" t="s">
        <v>59</v>
      </c>
      <c r="O16069" s="1">
        <v>10</v>
      </c>
      <c r="P16069" s="1" t="s">
        <v>20</v>
      </c>
      <c r="Q16069" s="4" t="s">
        <v>21</v>
      </c>
    </row>
    <row r="16070" spans="1:17" ht="22.5" x14ac:dyDescent="0.25">
      <c r="A16070" s="3">
        <v>11288</v>
      </c>
      <c r="B16070" s="1" t="s">
        <v>35006</v>
      </c>
      <c r="C16070" s="1" t="s">
        <v>15</v>
      </c>
      <c r="D16070" s="1" t="s">
        <v>71</v>
      </c>
      <c r="E16070" s="1">
        <v>27847439</v>
      </c>
      <c r="F16070" s="1" t="s">
        <v>35007</v>
      </c>
      <c r="G16070" s="1">
        <v>2245582</v>
      </c>
      <c r="H16070" s="1" t="s">
        <v>33828</v>
      </c>
      <c r="I16070" s="2">
        <v>45098</v>
      </c>
      <c r="J16070" s="15" t="str">
        <f>MID(Tabla1[[#This Row],[HORA]],1,5)</f>
        <v>16:32</v>
      </c>
      <c r="K16070" s="16">
        <f>IF(Tabla1[[#This Row],[FECHA]]=I16071,IF(J16071-J16070&gt;0,(J16071-J16070)*1440,0),0)</f>
        <v>1.999999999999833</v>
      </c>
      <c r="L16070" s="14">
        <f>2+L15811-Datos!$C$8</f>
        <v>5.3900000000000023</v>
      </c>
      <c r="M16070" s="13" t="s">
        <v>56042</v>
      </c>
      <c r="N16070" s="1" t="s">
        <v>33460</v>
      </c>
      <c r="O16070" s="1">
        <v>20</v>
      </c>
      <c r="P16070" s="1" t="s">
        <v>20</v>
      </c>
      <c r="Q16070" s="4" t="s">
        <v>21</v>
      </c>
    </row>
    <row r="16071" spans="1:17" ht="22.5" x14ac:dyDescent="0.25">
      <c r="A16071" s="3">
        <v>4539</v>
      </c>
      <c r="B16071" s="1" t="s">
        <v>14191</v>
      </c>
      <c r="C16071" s="1" t="s">
        <v>15</v>
      </c>
      <c r="D16071" s="1" t="s">
        <v>40</v>
      </c>
      <c r="E16071" s="1">
        <v>2641740</v>
      </c>
      <c r="F16071" s="1" t="s">
        <v>14192</v>
      </c>
      <c r="G16071" s="1">
        <v>2245583</v>
      </c>
      <c r="H16071" s="1" t="s">
        <v>14193</v>
      </c>
      <c r="I16071" s="2">
        <v>45098</v>
      </c>
      <c r="J16071" s="15" t="str">
        <f>MID(Tabla1[[#This Row],[HORA]],1,5)</f>
        <v>16:34</v>
      </c>
      <c r="K16071" s="16">
        <f>IF(Tabla1[[#This Row],[FECHA]]=I16072,IF(J16072-J16071&gt;0,(J16072-J16071)*1440,0),0)</f>
        <v>0.99999999999999645</v>
      </c>
      <c r="L16071" s="14">
        <f>2+L15812-Datos!$C$8</f>
        <v>7.5400000000000027</v>
      </c>
      <c r="M16071" s="13" t="s">
        <v>56044</v>
      </c>
      <c r="N16071" s="1" t="s">
        <v>14194</v>
      </c>
      <c r="O16071" s="1">
        <v>10</v>
      </c>
      <c r="P16071" s="1" t="s">
        <v>376</v>
      </c>
      <c r="Q16071" s="4" t="s">
        <v>21</v>
      </c>
    </row>
    <row r="16072" spans="1:17" ht="22.5" x14ac:dyDescent="0.25">
      <c r="A16072" s="3">
        <v>11289</v>
      </c>
      <c r="B16072" s="1" t="s">
        <v>35008</v>
      </c>
      <c r="C16072" s="1" t="s">
        <v>15</v>
      </c>
      <c r="D16072" s="1" t="s">
        <v>40</v>
      </c>
      <c r="E16072" s="1">
        <v>47214893</v>
      </c>
      <c r="F16072" s="1" t="s">
        <v>16894</v>
      </c>
      <c r="G16072" s="1">
        <v>2245584</v>
      </c>
      <c r="H16072" s="1" t="s">
        <v>35009</v>
      </c>
      <c r="I16072" s="2">
        <v>45098</v>
      </c>
      <c r="J16072" s="15" t="str">
        <f>MID(Tabla1[[#This Row],[HORA]],1,5)</f>
        <v>16:35</v>
      </c>
      <c r="K16072" s="16">
        <f>IF(Tabla1[[#This Row],[FECHA]]=I16073,IF(J16073-J16072&gt;0,(J16073-J16072)*1440,0),0)</f>
        <v>1.0000000000001563</v>
      </c>
      <c r="L16072" s="14">
        <f>2+L15813-Datos!$C$8</f>
        <v>9.2400000000000038</v>
      </c>
      <c r="M16072" s="13" t="s">
        <v>56045</v>
      </c>
      <c r="N16072" s="1" t="s">
        <v>35010</v>
      </c>
      <c r="O16072" s="1">
        <v>20</v>
      </c>
      <c r="P16072" s="1" t="s">
        <v>20</v>
      </c>
      <c r="Q16072" s="4" t="s">
        <v>21</v>
      </c>
    </row>
    <row r="16073" spans="1:17" ht="22.5" x14ac:dyDescent="0.25">
      <c r="A16073" s="3">
        <v>4540</v>
      </c>
      <c r="B16073" s="1" t="s">
        <v>14195</v>
      </c>
      <c r="C16073" s="1" t="s">
        <v>15</v>
      </c>
      <c r="D16073" s="1" t="s">
        <v>71</v>
      </c>
      <c r="E16073" s="1">
        <v>41463070</v>
      </c>
      <c r="F16073" s="1" t="s">
        <v>14196</v>
      </c>
      <c r="G16073" s="1">
        <v>16737629</v>
      </c>
      <c r="H16073" s="1" t="s">
        <v>14197</v>
      </c>
      <c r="I16073" s="2">
        <v>45098</v>
      </c>
      <c r="J16073" s="15" t="str">
        <f>MID(Tabla1[[#This Row],[HORA]],1,5)</f>
        <v>16:36</v>
      </c>
      <c r="K16073" s="16">
        <f>IF(Tabla1[[#This Row],[FECHA]]=I16074,IF(J16074-J16073&gt;0,(J16074-J16073)*1440,0),0)</f>
        <v>2.9999999999998295</v>
      </c>
      <c r="L16073" s="14">
        <f>2+L15814-Datos!$C$8</f>
        <v>6.4000000000000021</v>
      </c>
      <c r="M16073" s="13" t="s">
        <v>56046</v>
      </c>
      <c r="N16073" s="1" t="s">
        <v>14198</v>
      </c>
      <c r="O16073" s="1">
        <v>20</v>
      </c>
      <c r="P16073" s="1" t="s">
        <v>376</v>
      </c>
      <c r="Q16073" s="4" t="s">
        <v>21</v>
      </c>
    </row>
    <row r="16074" spans="1:17" ht="22.5" x14ac:dyDescent="0.25">
      <c r="A16074" s="3">
        <v>11290</v>
      </c>
      <c r="B16074" s="1" t="s">
        <v>35011</v>
      </c>
      <c r="C16074" s="1" t="s">
        <v>15</v>
      </c>
      <c r="D16074" s="1" t="s">
        <v>40</v>
      </c>
      <c r="E16074" s="1">
        <v>2245586</v>
      </c>
      <c r="F16074" s="1" t="s">
        <v>35012</v>
      </c>
      <c r="G16074" s="1">
        <v>2245587</v>
      </c>
      <c r="H16074" s="1" t="s">
        <v>35013</v>
      </c>
      <c r="I16074" s="2">
        <v>45098</v>
      </c>
      <c r="J16074" s="15" t="str">
        <f>MID(Tabla1[[#This Row],[HORA]],1,5)</f>
        <v>16:39</v>
      </c>
      <c r="K16074" s="16">
        <f>IF(Tabla1[[#This Row],[FECHA]]=I16075,IF(J16075-J16074&gt;0,(J16075-J16074)*1440,0),0)</f>
        <v>1.9999999999999929</v>
      </c>
      <c r="L16074" s="14">
        <f>2+L15815-Datos!$C$8</f>
        <v>7.3400000000000034</v>
      </c>
      <c r="M16074" s="13" t="s">
        <v>56049</v>
      </c>
      <c r="N16074" s="1" t="s">
        <v>59</v>
      </c>
      <c r="O16074" s="1">
        <v>10</v>
      </c>
      <c r="P16074" s="1" t="s">
        <v>20</v>
      </c>
      <c r="Q16074" s="4" t="s">
        <v>21</v>
      </c>
    </row>
    <row r="16075" spans="1:17" ht="22.5" x14ac:dyDescent="0.25">
      <c r="A16075" s="3">
        <v>11291</v>
      </c>
      <c r="B16075" s="1" t="s">
        <v>35014</v>
      </c>
      <c r="C16075" s="1" t="s">
        <v>15</v>
      </c>
      <c r="D16075" s="1" t="s">
        <v>1017</v>
      </c>
      <c r="E16075" s="1">
        <v>71574231</v>
      </c>
      <c r="F16075" s="1" t="s">
        <v>35015</v>
      </c>
      <c r="G16075" s="1">
        <v>2245589</v>
      </c>
      <c r="H16075" s="1" t="s">
        <v>35016</v>
      </c>
      <c r="I16075" s="2">
        <v>45098</v>
      </c>
      <c r="J16075" s="15" t="str">
        <f>MID(Tabla1[[#This Row],[HORA]],1,5)</f>
        <v>16:41</v>
      </c>
      <c r="K16075" s="16">
        <f>IF(Tabla1[[#This Row],[FECHA]]=I16076,IF(J16076-J16075&gt;0,(J16076-J16075)*1440,0),0)</f>
        <v>1.9999999999999929</v>
      </c>
      <c r="L16075" s="14">
        <f>2+L15816-Datos!$C$8</f>
        <v>7.5800000000000018</v>
      </c>
      <c r="M16075" s="13" t="s">
        <v>56051</v>
      </c>
      <c r="N16075" s="1" t="s">
        <v>11612</v>
      </c>
      <c r="O16075" s="1">
        <v>13</v>
      </c>
      <c r="P16075" s="1" t="s">
        <v>20</v>
      </c>
      <c r="Q16075" s="4" t="s">
        <v>21</v>
      </c>
    </row>
    <row r="16076" spans="1:17" ht="22.5" x14ac:dyDescent="0.25">
      <c r="A16076" s="3">
        <v>15001</v>
      </c>
      <c r="B16076" s="1" t="s">
        <v>45864</v>
      </c>
      <c r="C16076" s="1" t="s">
        <v>15</v>
      </c>
      <c r="D16076" s="1" t="s">
        <v>77</v>
      </c>
      <c r="E16076" s="1">
        <v>16420415</v>
      </c>
      <c r="F16076" s="1" t="s">
        <v>45865</v>
      </c>
      <c r="G16076" s="1">
        <v>2245592</v>
      </c>
      <c r="H16076" s="1" t="s">
        <v>45866</v>
      </c>
      <c r="I16076" s="2">
        <v>45098</v>
      </c>
      <c r="J16076" s="15" t="str">
        <f>MID(Tabla1[[#This Row],[HORA]],1,5)</f>
        <v>16:43</v>
      </c>
      <c r="K16076" s="16">
        <f>IF(Tabla1[[#This Row],[FECHA]]=I16077,IF(J16077-J16076&gt;0,(J16077-J16076)*1440,0),0)</f>
        <v>0</v>
      </c>
      <c r="L16076" s="14">
        <f>2+L15817-Datos!$C$8</f>
        <v>5.2500000000000036</v>
      </c>
      <c r="M16076" s="13" t="s">
        <v>56053</v>
      </c>
      <c r="N16076" s="1" t="s">
        <v>42282</v>
      </c>
      <c r="O16076" s="1">
        <v>20</v>
      </c>
      <c r="P16076" s="1" t="s">
        <v>1432</v>
      </c>
      <c r="Q16076" s="4" t="s">
        <v>21</v>
      </c>
    </row>
    <row r="16077" spans="1:17" ht="22.5" x14ac:dyDescent="0.25">
      <c r="A16077" s="3">
        <v>16524</v>
      </c>
      <c r="B16077" s="1" t="s">
        <v>50102</v>
      </c>
      <c r="C16077" s="1" t="s">
        <v>15</v>
      </c>
      <c r="D16077" s="1" t="s">
        <v>40</v>
      </c>
      <c r="E16077" s="1">
        <v>20220313337</v>
      </c>
      <c r="F16077" s="1" t="s">
        <v>50103</v>
      </c>
      <c r="G16077" s="1">
        <v>2245593</v>
      </c>
      <c r="H16077" s="1" t="s">
        <v>50104</v>
      </c>
      <c r="I16077" s="2">
        <v>45098</v>
      </c>
      <c r="J16077" s="15" t="str">
        <f>MID(Tabla1[[#This Row],[HORA]],1,5)</f>
        <v>16:43</v>
      </c>
      <c r="K16077" s="16">
        <f>IF(Tabla1[[#This Row],[FECHA]]=I16078,IF(J16078-J16077&gt;0,(J16078-J16077)*1440,0),0)</f>
        <v>2.9999999999999893</v>
      </c>
      <c r="L16077" s="14">
        <f>2+L15818-Datos!$C$8</f>
        <v>6.490000000000002</v>
      </c>
      <c r="M16077" s="13" t="s">
        <v>56053</v>
      </c>
      <c r="N16077" s="1" t="s">
        <v>50105</v>
      </c>
      <c r="O16077" s="1">
        <v>10</v>
      </c>
      <c r="P16077" s="1" t="s">
        <v>376</v>
      </c>
      <c r="Q16077" s="4" t="s">
        <v>21</v>
      </c>
    </row>
    <row r="16078" spans="1:17" ht="22.5" x14ac:dyDescent="0.25">
      <c r="A16078" s="3">
        <v>16525</v>
      </c>
      <c r="B16078" s="1" t="s">
        <v>50106</v>
      </c>
      <c r="C16078" s="1" t="s">
        <v>15</v>
      </c>
      <c r="D16078" s="1" t="s">
        <v>82</v>
      </c>
      <c r="E16078" s="1">
        <v>20554911511</v>
      </c>
      <c r="F16078" s="1" t="s">
        <v>48411</v>
      </c>
      <c r="G16078" s="1">
        <v>2245595</v>
      </c>
      <c r="H16078" s="1" t="s">
        <v>48412</v>
      </c>
      <c r="I16078" s="2">
        <v>45098</v>
      </c>
      <c r="J16078" s="15" t="str">
        <f>MID(Tabla1[[#This Row],[HORA]],1,5)</f>
        <v>16:46</v>
      </c>
      <c r="K16078" s="16">
        <f>IF(Tabla1[[#This Row],[FECHA]]=I16079,IF(J16079-J16078&gt;0,(J16079-J16078)*1440,0),0)</f>
        <v>3.9999999999999858</v>
      </c>
      <c r="L16078" s="14">
        <f>2+L15819-Datos!$C$8</f>
        <v>6.1800000000000033</v>
      </c>
      <c r="M16078" s="13" t="s">
        <v>56056</v>
      </c>
      <c r="N16078" s="1" t="s">
        <v>50107</v>
      </c>
      <c r="O16078" s="1">
        <v>15</v>
      </c>
      <c r="P16078" s="1" t="s">
        <v>376</v>
      </c>
      <c r="Q16078" s="4" t="s">
        <v>21</v>
      </c>
    </row>
    <row r="16079" spans="1:17" ht="22.5" x14ac:dyDescent="0.25">
      <c r="A16079" s="3">
        <v>16526</v>
      </c>
      <c r="B16079" s="1" t="s">
        <v>50108</v>
      </c>
      <c r="C16079" s="1" t="s">
        <v>15</v>
      </c>
      <c r="D16079" s="1" t="s">
        <v>77</v>
      </c>
      <c r="E16079" s="1">
        <v>20101951872</v>
      </c>
      <c r="F16079" s="1" t="s">
        <v>50109</v>
      </c>
      <c r="G16079" s="1">
        <v>76758746</v>
      </c>
      <c r="H16079" s="1" t="s">
        <v>50110</v>
      </c>
      <c r="I16079" s="2">
        <v>45098</v>
      </c>
      <c r="J16079" s="15" t="str">
        <f>MID(Tabla1[[#This Row],[HORA]],1,5)</f>
        <v>16:50</v>
      </c>
      <c r="K16079" s="16">
        <f>IF(Tabla1[[#This Row],[FECHA]]=I16080,IF(J16080-J16079&gt;0,(J16080-J16079)*1440,0),0)</f>
        <v>1.0000000000001563</v>
      </c>
      <c r="L16079" s="14">
        <f>2+L15820-Datos!$C$8</f>
        <v>7.5600000000000023</v>
      </c>
      <c r="M16079" s="13" t="s">
        <v>56060</v>
      </c>
      <c r="N16079" s="1" t="s">
        <v>50111</v>
      </c>
      <c r="O16079" s="1">
        <v>15</v>
      </c>
      <c r="P16079" s="1" t="s">
        <v>376</v>
      </c>
      <c r="Q16079" s="4" t="s">
        <v>21</v>
      </c>
    </row>
    <row r="16080" spans="1:17" ht="22.5" x14ac:dyDescent="0.25">
      <c r="A16080" s="3">
        <v>4541</v>
      </c>
      <c r="B16080" s="1" t="s">
        <v>14199</v>
      </c>
      <c r="C16080" s="1" t="s">
        <v>15</v>
      </c>
      <c r="D16080" s="1" t="s">
        <v>30</v>
      </c>
      <c r="E16080" s="1">
        <v>43228091</v>
      </c>
      <c r="F16080" s="1" t="s">
        <v>14200</v>
      </c>
      <c r="G16080" s="1">
        <v>43228091</v>
      </c>
      <c r="H16080" s="1" t="s">
        <v>14200</v>
      </c>
      <c r="I16080" s="2">
        <v>45098</v>
      </c>
      <c r="J16080" s="15" t="str">
        <f>MID(Tabla1[[#This Row],[HORA]],1,5)</f>
        <v>16:51</v>
      </c>
      <c r="K16080" s="16">
        <f>IF(Tabla1[[#This Row],[FECHA]]=I16081,IF(J16081-J16080&gt;0,(J16081-J16080)*1440,0),0)</f>
        <v>0.99999999999999645</v>
      </c>
      <c r="L16080" s="14">
        <f>2+L15821-Datos!$C$8</f>
        <v>7.5000000000000036</v>
      </c>
      <c r="M16080" s="13" t="s">
        <v>56061</v>
      </c>
      <c r="N16080" s="1" t="s">
        <v>2773</v>
      </c>
      <c r="O16080" s="1">
        <v>25</v>
      </c>
      <c r="P16080" s="1" t="s">
        <v>376</v>
      </c>
      <c r="Q16080" s="4" t="s">
        <v>21</v>
      </c>
    </row>
    <row r="16081" spans="1:17" ht="22.5" x14ac:dyDescent="0.25">
      <c r="A16081" s="3">
        <v>15002</v>
      </c>
      <c r="B16081" s="1" t="s">
        <v>45867</v>
      </c>
      <c r="C16081" s="1" t="s">
        <v>15</v>
      </c>
      <c r="D16081" s="1" t="s">
        <v>40</v>
      </c>
      <c r="E16081" s="1">
        <v>17428479</v>
      </c>
      <c r="F16081" s="1" t="s">
        <v>8625</v>
      </c>
      <c r="G16081" s="1">
        <v>2245597</v>
      </c>
      <c r="H16081" s="1" t="s">
        <v>9651</v>
      </c>
      <c r="I16081" s="2">
        <v>45098</v>
      </c>
      <c r="J16081" s="15" t="str">
        <f>MID(Tabla1[[#This Row],[HORA]],1,5)</f>
        <v>16:52</v>
      </c>
      <c r="K16081" s="16">
        <f>IF(Tabla1[[#This Row],[FECHA]]=I16082,IF(J16082-J16081&gt;0,(J16082-J16081)*1440,0),0)</f>
        <v>0.99999999999983658</v>
      </c>
      <c r="L16081" s="14">
        <f>2+L15822-Datos!$C$8</f>
        <v>7.4000000000000021</v>
      </c>
      <c r="M16081" s="13" t="s">
        <v>56062</v>
      </c>
      <c r="N16081" s="1" t="s">
        <v>45868</v>
      </c>
      <c r="O16081" s="1">
        <v>20</v>
      </c>
      <c r="P16081" s="1" t="s">
        <v>1432</v>
      </c>
      <c r="Q16081" s="4" t="s">
        <v>21</v>
      </c>
    </row>
    <row r="16082" spans="1:17" ht="22.5" x14ac:dyDescent="0.25">
      <c r="A16082" s="3">
        <v>4542</v>
      </c>
      <c r="B16082" s="1" t="s">
        <v>14201</v>
      </c>
      <c r="C16082" s="1" t="s">
        <v>15</v>
      </c>
      <c r="D16082" s="1" t="s">
        <v>40</v>
      </c>
      <c r="E16082" s="1">
        <v>42697714</v>
      </c>
      <c r="F16082" s="1" t="s">
        <v>14202</v>
      </c>
      <c r="G16082" s="1">
        <v>48409913</v>
      </c>
      <c r="H16082" s="1" t="s">
        <v>14203</v>
      </c>
      <c r="I16082" s="2">
        <v>45098</v>
      </c>
      <c r="J16082" s="15" t="str">
        <f>MID(Tabla1[[#This Row],[HORA]],1,5)</f>
        <v>16:53</v>
      </c>
      <c r="K16082" s="16">
        <f>IF(Tabla1[[#This Row],[FECHA]]=I16083,IF(J16083-J16082&gt;0,(J16083-J16082)*1440,0),0)</f>
        <v>2.0000000000001528</v>
      </c>
      <c r="L16082" s="14">
        <f>2+L15823-Datos!$C$8</f>
        <v>5.110000000000003</v>
      </c>
      <c r="M16082" s="13" t="s">
        <v>56063</v>
      </c>
      <c r="N16082" s="1" t="s">
        <v>14204</v>
      </c>
      <c r="O16082" s="1">
        <v>15</v>
      </c>
      <c r="P16082" s="1" t="s">
        <v>376</v>
      </c>
      <c r="Q16082" s="4" t="s">
        <v>21</v>
      </c>
    </row>
    <row r="16083" spans="1:17" ht="22.5" x14ac:dyDescent="0.25">
      <c r="A16083" s="3">
        <v>11292</v>
      </c>
      <c r="B16083" s="1" t="s">
        <v>35017</v>
      </c>
      <c r="C16083" s="1" t="s">
        <v>15</v>
      </c>
      <c r="D16083" s="1" t="s">
        <v>82</v>
      </c>
      <c r="E16083" s="1">
        <v>1236670</v>
      </c>
      <c r="F16083" s="1" t="s">
        <v>22911</v>
      </c>
      <c r="G16083" s="1">
        <v>2245599</v>
      </c>
      <c r="H16083" s="1" t="s">
        <v>12151</v>
      </c>
      <c r="I16083" s="2">
        <v>45098</v>
      </c>
      <c r="J16083" s="15" t="str">
        <f>MID(Tabla1[[#This Row],[HORA]],1,5)</f>
        <v>16:55</v>
      </c>
      <c r="K16083" s="16">
        <f>IF(Tabla1[[#This Row],[FECHA]]=I16084,IF(J16084-J16083&gt;0,(J16084-J16083)*1440,0),0)</f>
        <v>0.99999999999999645</v>
      </c>
      <c r="L16083" s="14">
        <f>2+L15824-Datos!$C$8</f>
        <v>6.4000000000000021</v>
      </c>
      <c r="M16083" s="13" t="s">
        <v>56065</v>
      </c>
      <c r="N16083" s="1" t="s">
        <v>59</v>
      </c>
      <c r="O16083" s="1">
        <v>10</v>
      </c>
      <c r="P16083" s="1" t="s">
        <v>20</v>
      </c>
      <c r="Q16083" s="4" t="s">
        <v>21</v>
      </c>
    </row>
    <row r="16084" spans="1:17" ht="22.5" x14ac:dyDescent="0.25">
      <c r="A16084" s="3">
        <v>11293</v>
      </c>
      <c r="B16084" s="1" t="s">
        <v>35018</v>
      </c>
      <c r="C16084" s="1" t="s">
        <v>15</v>
      </c>
      <c r="D16084" s="1" t="s">
        <v>71</v>
      </c>
      <c r="E16084" s="1">
        <v>75651499</v>
      </c>
      <c r="F16084" s="1" t="s">
        <v>35019</v>
      </c>
      <c r="G16084" s="1">
        <v>73950250</v>
      </c>
      <c r="H16084" s="1" t="s">
        <v>35020</v>
      </c>
      <c r="I16084" s="2">
        <v>45098</v>
      </c>
      <c r="J16084" s="15" t="str">
        <f>MID(Tabla1[[#This Row],[HORA]],1,5)</f>
        <v>16:56</v>
      </c>
      <c r="K16084" s="16">
        <f>IF(Tabla1[[#This Row],[FECHA]]=I16085,IF(J16085-J16084&gt;0,(J16085-J16084)*1440,0),0)</f>
        <v>2.9999999999999893</v>
      </c>
      <c r="L16084" s="14">
        <f>2+L15825-Datos!$C$8</f>
        <v>9.4100000000000037</v>
      </c>
      <c r="M16084" s="13" t="s">
        <v>56066</v>
      </c>
      <c r="N16084" s="1" t="s">
        <v>35021</v>
      </c>
      <c r="O16084" s="1">
        <v>20</v>
      </c>
      <c r="P16084" s="1" t="s">
        <v>20</v>
      </c>
      <c r="Q16084" s="4" t="s">
        <v>21</v>
      </c>
    </row>
    <row r="16085" spans="1:17" ht="22.5" x14ac:dyDescent="0.25">
      <c r="A16085" s="3">
        <v>18675</v>
      </c>
      <c r="B16085" s="1" t="s">
        <v>55503</v>
      </c>
      <c r="C16085" s="1" t="s">
        <v>15</v>
      </c>
      <c r="D16085" s="1" t="s">
        <v>40</v>
      </c>
      <c r="E16085" s="1">
        <v>20480667124</v>
      </c>
      <c r="F16085" s="1" t="s">
        <v>48815</v>
      </c>
      <c r="G16085" s="1">
        <v>2245600</v>
      </c>
      <c r="H16085" s="1" t="s">
        <v>55504</v>
      </c>
      <c r="I16085" s="2">
        <v>45098</v>
      </c>
      <c r="J16085" s="15" t="str">
        <f>MID(Tabla1[[#This Row],[HORA]],1,5)</f>
        <v>16:59</v>
      </c>
      <c r="K16085" s="16">
        <f>IF(Tabla1[[#This Row],[FECHA]]=I16086,IF(J16086-J16085&gt;0,(J16086-J16085)*1440,0),0)</f>
        <v>8.999999999999968</v>
      </c>
      <c r="L16085" s="14">
        <f>2+L15826-Datos!$C$8</f>
        <v>12.420000000000002</v>
      </c>
      <c r="M16085" s="13" t="s">
        <v>56069</v>
      </c>
      <c r="N16085" s="1" t="s">
        <v>55505</v>
      </c>
      <c r="O16085" s="1">
        <v>15</v>
      </c>
      <c r="P16085" s="1" t="s">
        <v>1432</v>
      </c>
      <c r="Q16085" s="4" t="s">
        <v>21</v>
      </c>
    </row>
    <row r="16086" spans="1:17" ht="22.5" x14ac:dyDescent="0.25">
      <c r="A16086" s="3">
        <v>4543</v>
      </c>
      <c r="B16086" s="1" t="s">
        <v>14205</v>
      </c>
      <c r="C16086" s="1" t="s">
        <v>15</v>
      </c>
      <c r="D16086" s="1" t="s">
        <v>40</v>
      </c>
      <c r="E16086" s="1">
        <v>16713577</v>
      </c>
      <c r="F16086" s="1" t="s">
        <v>14206</v>
      </c>
      <c r="G16086" s="1">
        <v>2245605</v>
      </c>
      <c r="H16086" s="1" t="s">
        <v>14207</v>
      </c>
      <c r="I16086" s="2">
        <v>45098</v>
      </c>
      <c r="J16086" s="15" t="str">
        <f>MID(Tabla1[[#This Row],[HORA]],1,5)</f>
        <v>17:08</v>
      </c>
      <c r="K16086" s="16">
        <f>IF(Tabla1[[#This Row],[FECHA]]=I16087,IF(J16087-J16086&gt;0,(J16087-J16086)*1440,0),0)</f>
        <v>0</v>
      </c>
      <c r="L16086" s="14">
        <f>2+L15827-Datos!$C$8</f>
        <v>14.480000000000006</v>
      </c>
      <c r="M16086" s="13" t="s">
        <v>56078</v>
      </c>
      <c r="N16086" s="1" t="s">
        <v>14208</v>
      </c>
      <c r="O16086" s="1">
        <v>30</v>
      </c>
      <c r="P16086" s="1" t="s">
        <v>376</v>
      </c>
      <c r="Q16086" s="4" t="s">
        <v>21</v>
      </c>
    </row>
    <row r="16087" spans="1:17" ht="22.5" x14ac:dyDescent="0.25">
      <c r="A16087" s="3">
        <v>14969</v>
      </c>
      <c r="B16087" s="1" t="s">
        <v>45781</v>
      </c>
      <c r="C16087" s="1" t="s">
        <v>15</v>
      </c>
      <c r="D16087" s="1" t="s">
        <v>119</v>
      </c>
      <c r="E16087" s="1">
        <v>33589096</v>
      </c>
      <c r="F16087" s="1" t="s">
        <v>45782</v>
      </c>
      <c r="G16087" s="1">
        <v>33589096</v>
      </c>
      <c r="H16087" s="1" t="s">
        <v>45782</v>
      </c>
      <c r="I16087" s="2">
        <v>45098</v>
      </c>
      <c r="J16087" s="15" t="str">
        <f>MID(Tabla1[[#This Row],[HORA]],1,5)</f>
        <v>17:08</v>
      </c>
      <c r="K16087" s="16">
        <f>IF(Tabla1[[#This Row],[FECHA]]=I16088,IF(J16088-J16087&gt;0,(J16088-J16087)*1440,0),0)</f>
        <v>0</v>
      </c>
      <c r="L16087" s="14">
        <f>2+L15828-Datos!$C$8</f>
        <v>10.350000000000003</v>
      </c>
      <c r="M16087" s="13" t="s">
        <v>56078</v>
      </c>
      <c r="N16087" s="1" t="s">
        <v>45783</v>
      </c>
      <c r="O16087" s="1">
        <v>36</v>
      </c>
      <c r="P16087" s="1" t="s">
        <v>1432</v>
      </c>
      <c r="Q16087" s="4" t="s">
        <v>21</v>
      </c>
    </row>
    <row r="16088" spans="1:17" ht="22.5" x14ac:dyDescent="0.25">
      <c r="A16088" s="3">
        <v>14970</v>
      </c>
      <c r="B16088" s="1" t="s">
        <v>45781</v>
      </c>
      <c r="C16088" s="1" t="s">
        <v>15</v>
      </c>
      <c r="D16088" s="1" t="s">
        <v>119</v>
      </c>
      <c r="E16088" s="1">
        <v>33589096</v>
      </c>
      <c r="F16088" s="1" t="s">
        <v>45782</v>
      </c>
      <c r="G16088" s="1">
        <v>33589096</v>
      </c>
      <c r="H16088" s="1" t="s">
        <v>45782</v>
      </c>
      <c r="I16088" s="2">
        <v>45098</v>
      </c>
      <c r="J16088" s="15" t="str">
        <f>MID(Tabla1[[#This Row],[HORA]],1,5)</f>
        <v>17:08</v>
      </c>
      <c r="K16088" s="16">
        <f>IF(Tabla1[[#This Row],[FECHA]]=I16089,IF(J16089-J16088&gt;0,(J16089-J16088)*1440,0),0)</f>
        <v>1.9999999999999929</v>
      </c>
      <c r="L16088" s="14">
        <f>2+L15829-Datos!$C$8</f>
        <v>10.160000000000004</v>
      </c>
      <c r="M16088" s="13" t="s">
        <v>56078</v>
      </c>
      <c r="N16088" s="1" t="s">
        <v>45784</v>
      </c>
      <c r="O16088" s="1">
        <v>144</v>
      </c>
      <c r="P16088" s="1" t="s">
        <v>1432</v>
      </c>
      <c r="Q16088" s="4" t="s">
        <v>21</v>
      </c>
    </row>
    <row r="16089" spans="1:17" ht="22.5" x14ac:dyDescent="0.25">
      <c r="A16089" s="3">
        <v>11294</v>
      </c>
      <c r="B16089" s="1" t="s">
        <v>35022</v>
      </c>
      <c r="C16089" s="1" t="s">
        <v>15</v>
      </c>
      <c r="D16089" s="1" t="s">
        <v>1847</v>
      </c>
      <c r="E16089" s="1">
        <v>45235215</v>
      </c>
      <c r="F16089" s="1" t="s">
        <v>35023</v>
      </c>
      <c r="G16089" s="1">
        <v>60129245</v>
      </c>
      <c r="H16089" s="1" t="s">
        <v>35024</v>
      </c>
      <c r="I16089" s="2">
        <v>45098</v>
      </c>
      <c r="J16089" s="15" t="str">
        <f>MID(Tabla1[[#This Row],[HORA]],1,5)</f>
        <v>17:10</v>
      </c>
      <c r="K16089" s="16">
        <f>IF(Tabla1[[#This Row],[FECHA]]=I16090,IF(J16090-J16089&gt;0,(J16090-J16089)*1440,0),0)</f>
        <v>2.9999999999998295</v>
      </c>
      <c r="L16089" s="14">
        <f>2+L15830-Datos!$C$8</f>
        <v>12.250000000000004</v>
      </c>
      <c r="M16089" s="13" t="s">
        <v>56080</v>
      </c>
      <c r="N16089" s="1" t="s">
        <v>11933</v>
      </c>
      <c r="O16089" s="1">
        <v>15</v>
      </c>
      <c r="P16089" s="1" t="s">
        <v>20</v>
      </c>
      <c r="Q16089" s="4" t="s">
        <v>21</v>
      </c>
    </row>
    <row r="16090" spans="1:17" ht="22.5" x14ac:dyDescent="0.25">
      <c r="A16090" s="3">
        <v>4544</v>
      </c>
      <c r="B16090" s="1" t="s">
        <v>14209</v>
      </c>
      <c r="C16090" s="1" t="s">
        <v>15</v>
      </c>
      <c r="D16090" s="1" t="s">
        <v>71</v>
      </c>
      <c r="E16090" s="1">
        <v>72317399</v>
      </c>
      <c r="F16090" s="1" t="s">
        <v>14210</v>
      </c>
      <c r="G16090" s="1">
        <v>2245607</v>
      </c>
      <c r="H16090" s="1" t="s">
        <v>14211</v>
      </c>
      <c r="I16090" s="2">
        <v>45098</v>
      </c>
      <c r="J16090" s="15" t="str">
        <f>MID(Tabla1[[#This Row],[HORA]],1,5)</f>
        <v>17:13</v>
      </c>
      <c r="K16090" s="16">
        <f>IF(Tabla1[[#This Row],[FECHA]]=I16091,IF(J16091-J16090&gt;0,(J16091-J16090)*1440,0),0)</f>
        <v>2.0000000000001528</v>
      </c>
      <c r="L16090" s="14">
        <f>2+L15831-Datos!$C$8</f>
        <v>9.5900000000000034</v>
      </c>
      <c r="M16090" s="13" t="s">
        <v>56083</v>
      </c>
      <c r="N16090" s="1" t="s">
        <v>447</v>
      </c>
      <c r="O16090" s="1">
        <v>10</v>
      </c>
      <c r="P16090" s="1" t="s">
        <v>376</v>
      </c>
      <c r="Q16090" s="4" t="s">
        <v>21</v>
      </c>
    </row>
    <row r="16091" spans="1:17" ht="22.5" x14ac:dyDescent="0.25">
      <c r="A16091" s="3">
        <v>564</v>
      </c>
      <c r="B16091" s="1" t="s">
        <v>1245</v>
      </c>
      <c r="C16091" s="1" t="s">
        <v>15</v>
      </c>
      <c r="D16091" s="1" t="s">
        <v>172</v>
      </c>
      <c r="E16091" s="1">
        <v>2245608</v>
      </c>
      <c r="F16091" s="1" t="s">
        <v>78</v>
      </c>
      <c r="G16091" s="1">
        <v>2245609</v>
      </c>
      <c r="H16091" s="1" t="s">
        <v>1246</v>
      </c>
      <c r="I16091" s="2">
        <v>45098</v>
      </c>
      <c r="J16091" s="15" t="str">
        <f>MID(Tabla1[[#This Row],[HORA]],1,5)</f>
        <v>17:15</v>
      </c>
      <c r="K16091" s="16">
        <f>IF(Tabla1[[#This Row],[FECHA]]=I16092,IF(J16092-J16091&gt;0,(J16092-J16091)*1440,0),0)</f>
        <v>0.99999999999999645</v>
      </c>
      <c r="L16091" s="14">
        <f>2+L15832-Datos!$C$8</f>
        <v>11.320000000000004</v>
      </c>
      <c r="M16091" s="13" t="s">
        <v>56085</v>
      </c>
      <c r="N16091" s="1" t="s">
        <v>59</v>
      </c>
      <c r="O16091" s="1">
        <v>0</v>
      </c>
      <c r="P16091" s="1" t="s">
        <v>20</v>
      </c>
      <c r="Q16091" s="4" t="s">
        <v>21</v>
      </c>
    </row>
    <row r="16092" spans="1:17" ht="22.5" x14ac:dyDescent="0.25">
      <c r="A16092" s="3">
        <v>15004</v>
      </c>
      <c r="B16092" s="1" t="s">
        <v>45873</v>
      </c>
      <c r="C16092" s="1" t="s">
        <v>15</v>
      </c>
      <c r="D16092" s="1" t="s">
        <v>40</v>
      </c>
      <c r="E16092" s="1">
        <v>76239766</v>
      </c>
      <c r="F16092" s="1" t="s">
        <v>45590</v>
      </c>
      <c r="G16092" s="1">
        <v>2245610</v>
      </c>
      <c r="H16092" s="1" t="s">
        <v>45874</v>
      </c>
      <c r="I16092" s="2">
        <v>45098</v>
      </c>
      <c r="J16092" s="15" t="str">
        <f>MID(Tabla1[[#This Row],[HORA]],1,5)</f>
        <v>17:16</v>
      </c>
      <c r="K16092" s="16">
        <f>IF(Tabla1[[#This Row],[FECHA]]=I16093,IF(J16093-J16092&gt;0,(J16093-J16092)*1440,0),0)</f>
        <v>3.9999999999999858</v>
      </c>
      <c r="L16092" s="14">
        <f>2+L15833-Datos!$C$8</f>
        <v>13.180000000000001</v>
      </c>
      <c r="M16092" s="13" t="s">
        <v>56086</v>
      </c>
      <c r="N16092" s="1" t="s">
        <v>45591</v>
      </c>
      <c r="O16092" s="1">
        <v>20</v>
      </c>
      <c r="P16092" s="1" t="s">
        <v>1432</v>
      </c>
      <c r="Q16092" s="4" t="s">
        <v>21</v>
      </c>
    </row>
    <row r="16093" spans="1:17" ht="22.5" x14ac:dyDescent="0.25">
      <c r="A16093" s="3">
        <v>17862</v>
      </c>
      <c r="B16093" s="1" t="s">
        <v>53543</v>
      </c>
      <c r="C16093" s="1" t="s">
        <v>15</v>
      </c>
      <c r="D16093" s="1" t="s">
        <v>40</v>
      </c>
      <c r="E16093" s="1">
        <v>20561247138</v>
      </c>
      <c r="F16093" s="1" t="s">
        <v>48276</v>
      </c>
      <c r="G16093" s="1">
        <v>2245614</v>
      </c>
      <c r="H16093" s="1" t="s">
        <v>53544</v>
      </c>
      <c r="I16093" s="2">
        <v>45098</v>
      </c>
      <c r="J16093" s="15" t="str">
        <f>MID(Tabla1[[#This Row],[HORA]],1,5)</f>
        <v>17:20</v>
      </c>
      <c r="K16093" s="16">
        <f>IF(Tabla1[[#This Row],[FECHA]]=I16094,IF(J16094-J16093&gt;0,(J16094-J16093)*1440,0),0)</f>
        <v>0</v>
      </c>
      <c r="L16093" s="14">
        <f>2+L15834-Datos!$C$8</f>
        <v>10.480000000000002</v>
      </c>
      <c r="M16093" s="13" t="s">
        <v>56090</v>
      </c>
      <c r="N16093" s="1" t="s">
        <v>16429</v>
      </c>
      <c r="O16093" s="1">
        <v>15</v>
      </c>
      <c r="P16093" s="1" t="s">
        <v>20</v>
      </c>
      <c r="Q16093" s="4" t="s">
        <v>21</v>
      </c>
    </row>
    <row r="16094" spans="1:17" ht="22.5" x14ac:dyDescent="0.25">
      <c r="A16094" s="3">
        <v>17863</v>
      </c>
      <c r="B16094" s="1" t="s">
        <v>53543</v>
      </c>
      <c r="C16094" s="1" t="s">
        <v>15</v>
      </c>
      <c r="D16094" s="1" t="s">
        <v>40</v>
      </c>
      <c r="E16094" s="1">
        <v>20561247138</v>
      </c>
      <c r="F16094" s="1" t="s">
        <v>48276</v>
      </c>
      <c r="G16094" s="1">
        <v>2245614</v>
      </c>
      <c r="H16094" s="1" t="s">
        <v>53544</v>
      </c>
      <c r="I16094" s="2">
        <v>45098</v>
      </c>
      <c r="J16094" s="15" t="str">
        <f>MID(Tabla1[[#This Row],[HORA]],1,5)</f>
        <v>17:20</v>
      </c>
      <c r="K16094" s="16">
        <f>IF(Tabla1[[#This Row],[FECHA]]=I16095,IF(J16095-J16094&gt;0,(J16095-J16094)*1440,0),0)</f>
        <v>9.0000000000001279</v>
      </c>
      <c r="L16094" s="14">
        <f>2+L15835-Datos!$C$8</f>
        <v>11.140000000000002</v>
      </c>
      <c r="M16094" s="13" t="s">
        <v>56090</v>
      </c>
      <c r="N16094" s="1" t="s">
        <v>26753</v>
      </c>
      <c r="O16094" s="1">
        <v>15</v>
      </c>
      <c r="P16094" s="1" t="s">
        <v>20</v>
      </c>
      <c r="Q16094" s="4" t="s">
        <v>21</v>
      </c>
    </row>
    <row r="16095" spans="1:17" ht="22.5" x14ac:dyDescent="0.25">
      <c r="A16095" s="3">
        <v>16527</v>
      </c>
      <c r="B16095" s="1" t="s">
        <v>50112</v>
      </c>
      <c r="C16095" s="1" t="s">
        <v>15</v>
      </c>
      <c r="D16095" s="1" t="s">
        <v>40</v>
      </c>
      <c r="E16095" s="1">
        <v>10167866935</v>
      </c>
      <c r="F16095" s="1" t="s">
        <v>50113</v>
      </c>
      <c r="G16095" s="1">
        <v>40395862</v>
      </c>
      <c r="H16095" s="1" t="s">
        <v>50114</v>
      </c>
      <c r="I16095" s="2">
        <v>45098</v>
      </c>
      <c r="J16095" s="15" t="str">
        <f>MID(Tabla1[[#This Row],[HORA]],1,5)</f>
        <v>17:29</v>
      </c>
      <c r="K16095" s="16">
        <f>IF(Tabla1[[#This Row],[FECHA]]=I16096,IF(J16096-J16095&gt;0,(J16096-J16095)*1440,0),0)</f>
        <v>0.99999999999983658</v>
      </c>
      <c r="L16095" s="14">
        <f>2+L15836-Datos!$C$8</f>
        <v>11.080000000000002</v>
      </c>
      <c r="M16095" s="13" t="s">
        <v>56099</v>
      </c>
      <c r="N16095" s="1" t="s">
        <v>50115</v>
      </c>
      <c r="O16095" s="1">
        <v>80</v>
      </c>
      <c r="P16095" s="1" t="s">
        <v>376</v>
      </c>
      <c r="Q16095" s="4" t="s">
        <v>21</v>
      </c>
    </row>
    <row r="16096" spans="1:17" ht="22.5" x14ac:dyDescent="0.25">
      <c r="A16096" s="3">
        <v>11295</v>
      </c>
      <c r="B16096" s="1" t="s">
        <v>35025</v>
      </c>
      <c r="C16096" s="1" t="s">
        <v>15</v>
      </c>
      <c r="D16096" s="1" t="s">
        <v>71</v>
      </c>
      <c r="E16096" s="1">
        <v>73695452</v>
      </c>
      <c r="F16096" s="1" t="s">
        <v>35026</v>
      </c>
      <c r="G16096" s="1">
        <v>2245618</v>
      </c>
      <c r="H16096" s="1" t="s">
        <v>35027</v>
      </c>
      <c r="I16096" s="2">
        <v>45098</v>
      </c>
      <c r="J16096" s="15" t="str">
        <f>MID(Tabla1[[#This Row],[HORA]],1,5)</f>
        <v>17:30</v>
      </c>
      <c r="K16096" s="16">
        <f>IF(Tabla1[[#This Row],[FECHA]]=I16097,IF(J16097-J16096&gt;0,(J16097-J16096)*1440,0),0)</f>
        <v>2.0000000000001528</v>
      </c>
      <c r="L16096" s="14">
        <f>2+L15837-Datos!$C$8</f>
        <v>5.1800000000000033</v>
      </c>
      <c r="M16096" s="13" t="s">
        <v>56100</v>
      </c>
      <c r="N16096" s="1" t="s">
        <v>35028</v>
      </c>
      <c r="O16096" s="1">
        <v>13</v>
      </c>
      <c r="P16096" s="1" t="s">
        <v>20</v>
      </c>
      <c r="Q16096" s="4" t="s">
        <v>21</v>
      </c>
    </row>
    <row r="16097" spans="1:17" ht="22.5" x14ac:dyDescent="0.25">
      <c r="A16097" s="3">
        <v>18676</v>
      </c>
      <c r="B16097" s="1" t="s">
        <v>55506</v>
      </c>
      <c r="C16097" s="1" t="s">
        <v>15</v>
      </c>
      <c r="D16097" s="1" t="s">
        <v>40</v>
      </c>
      <c r="E16097" s="1">
        <v>20487772870</v>
      </c>
      <c r="F16097" s="1" t="s">
        <v>50949</v>
      </c>
      <c r="G16097" s="1">
        <v>2245620</v>
      </c>
      <c r="H16097" s="1" t="s">
        <v>55507</v>
      </c>
      <c r="I16097" s="2">
        <v>45098</v>
      </c>
      <c r="J16097" s="15" t="str">
        <f>MID(Tabla1[[#This Row],[HORA]],1,5)</f>
        <v>17:32</v>
      </c>
      <c r="K16097" s="16">
        <f>IF(Tabla1[[#This Row],[FECHA]]=I16098,IF(J16098-J16097&gt;0,(J16098-J16097)*1440,0),0)</f>
        <v>0.99999999999999645</v>
      </c>
      <c r="L16097" s="14">
        <f>2+L15838-Datos!$C$8</f>
        <v>6.1900000000000031</v>
      </c>
      <c r="M16097" s="13" t="s">
        <v>56102</v>
      </c>
      <c r="N16097" s="1" t="s">
        <v>55508</v>
      </c>
      <c r="O16097" s="1">
        <v>40</v>
      </c>
      <c r="P16097" s="1" t="s">
        <v>1432</v>
      </c>
      <c r="Q16097" s="4" t="s">
        <v>21</v>
      </c>
    </row>
    <row r="16098" spans="1:17" ht="22.5" x14ac:dyDescent="0.25">
      <c r="A16098" s="3">
        <v>4545</v>
      </c>
      <c r="B16098" s="1" t="s">
        <v>14212</v>
      </c>
      <c r="C16098" s="1" t="s">
        <v>15</v>
      </c>
      <c r="D16098" s="1" t="s">
        <v>40</v>
      </c>
      <c r="E16098" s="1">
        <v>76418711</v>
      </c>
      <c r="F16098" s="1" t="s">
        <v>14213</v>
      </c>
      <c r="G16098" s="1">
        <v>2245625</v>
      </c>
      <c r="H16098" s="1" t="s">
        <v>14214</v>
      </c>
      <c r="I16098" s="2">
        <v>45098</v>
      </c>
      <c r="J16098" s="15" t="str">
        <f>MID(Tabla1[[#This Row],[HORA]],1,5)</f>
        <v>17:33</v>
      </c>
      <c r="K16098" s="16">
        <f>IF(Tabla1[[#This Row],[FECHA]]=I16099,IF(J16099-J16098&gt;0,(J16099-J16098)*1440,0),0)</f>
        <v>0</v>
      </c>
      <c r="L16098" s="14">
        <f>2+L15839-Datos!$C$8</f>
        <v>7.5600000000000023</v>
      </c>
      <c r="M16098" s="13" t="s">
        <v>56103</v>
      </c>
      <c r="N16098" s="1" t="s">
        <v>14215</v>
      </c>
      <c r="O16098" s="1">
        <v>10</v>
      </c>
      <c r="P16098" s="1" t="s">
        <v>376</v>
      </c>
      <c r="Q16098" s="4" t="s">
        <v>21</v>
      </c>
    </row>
    <row r="16099" spans="1:17" ht="22.5" x14ac:dyDescent="0.25">
      <c r="A16099" s="3">
        <v>11296</v>
      </c>
      <c r="B16099" s="1" t="s">
        <v>35029</v>
      </c>
      <c r="C16099" s="1" t="s">
        <v>15</v>
      </c>
      <c r="D16099" s="1" t="s">
        <v>161</v>
      </c>
      <c r="E16099" s="1">
        <v>2245626</v>
      </c>
      <c r="F16099" s="1" t="s">
        <v>35030</v>
      </c>
      <c r="G16099" s="1">
        <v>2245627</v>
      </c>
      <c r="H16099" s="1" t="s">
        <v>35031</v>
      </c>
      <c r="I16099" s="2">
        <v>45098</v>
      </c>
      <c r="J16099" s="15" t="str">
        <f>MID(Tabla1[[#This Row],[HORA]],1,5)</f>
        <v>17:33</v>
      </c>
      <c r="K16099" s="16">
        <f>IF(Tabla1[[#This Row],[FECHA]]=I16100,IF(J16100-J16099&gt;0,(J16100-J16099)*1440,0),0)</f>
        <v>0</v>
      </c>
      <c r="L16099" s="14">
        <f>2+L15840-Datos!$C$8</f>
        <v>7.3100000000000023</v>
      </c>
      <c r="M16099" s="13" t="s">
        <v>56103</v>
      </c>
      <c r="N16099" s="1" t="s">
        <v>35032</v>
      </c>
      <c r="O16099" s="1">
        <v>10</v>
      </c>
      <c r="P16099" s="1" t="s">
        <v>20</v>
      </c>
      <c r="Q16099" s="4" t="s">
        <v>21</v>
      </c>
    </row>
    <row r="16100" spans="1:17" ht="22.5" x14ac:dyDescent="0.25">
      <c r="A16100" s="3">
        <v>11297</v>
      </c>
      <c r="B16100" s="1" t="s">
        <v>35029</v>
      </c>
      <c r="C16100" s="1" t="s">
        <v>15</v>
      </c>
      <c r="D16100" s="1" t="s">
        <v>161</v>
      </c>
      <c r="E16100" s="1">
        <v>2245626</v>
      </c>
      <c r="F16100" s="1" t="s">
        <v>35030</v>
      </c>
      <c r="G16100" s="1">
        <v>2245627</v>
      </c>
      <c r="H16100" s="1" t="s">
        <v>35031</v>
      </c>
      <c r="I16100" s="2">
        <v>45098</v>
      </c>
      <c r="J16100" s="15" t="str">
        <f>MID(Tabla1[[#This Row],[HORA]],1,5)</f>
        <v>17:33</v>
      </c>
      <c r="K16100" s="16">
        <f>IF(Tabla1[[#This Row],[FECHA]]=I16101,IF(J16101-J16100&gt;0,(J16101-J16100)*1440,0),0)</f>
        <v>0</v>
      </c>
      <c r="L16100" s="14">
        <f>2+L15841-Datos!$C$8</f>
        <v>10.250000000000004</v>
      </c>
      <c r="M16100" s="13" t="s">
        <v>56103</v>
      </c>
      <c r="N16100" s="1" t="s">
        <v>35033</v>
      </c>
      <c r="O16100" s="1">
        <v>10</v>
      </c>
      <c r="P16100" s="1" t="s">
        <v>20</v>
      </c>
      <c r="Q16100" s="4" t="s">
        <v>21</v>
      </c>
    </row>
    <row r="16101" spans="1:17" ht="22.5" x14ac:dyDescent="0.25">
      <c r="A16101" s="3">
        <v>11298</v>
      </c>
      <c r="B16101" s="1" t="s">
        <v>35029</v>
      </c>
      <c r="C16101" s="1" t="s">
        <v>15</v>
      </c>
      <c r="D16101" s="1" t="s">
        <v>161</v>
      </c>
      <c r="E16101" s="1">
        <v>2245626</v>
      </c>
      <c r="F16101" s="1" t="s">
        <v>35030</v>
      </c>
      <c r="G16101" s="1">
        <v>2245627</v>
      </c>
      <c r="H16101" s="1" t="s">
        <v>35031</v>
      </c>
      <c r="I16101" s="2">
        <v>45098</v>
      </c>
      <c r="J16101" s="15" t="str">
        <f>MID(Tabla1[[#This Row],[HORA]],1,5)</f>
        <v>17:33</v>
      </c>
      <c r="K16101" s="16">
        <f>IF(Tabla1[[#This Row],[FECHA]]=I16102,IF(J16102-J16101&gt;0,(J16102-J16101)*1440,0),0)</f>
        <v>0.99999999999983658</v>
      </c>
      <c r="L16101" s="14">
        <f>2+L15842-Datos!$C$8</f>
        <v>11.660000000000002</v>
      </c>
      <c r="M16101" s="13" t="s">
        <v>56103</v>
      </c>
      <c r="N16101" s="1" t="s">
        <v>35034</v>
      </c>
      <c r="O16101" s="1">
        <v>10</v>
      </c>
      <c r="P16101" s="1" t="s">
        <v>20</v>
      </c>
      <c r="Q16101" s="4" t="s">
        <v>21</v>
      </c>
    </row>
    <row r="16102" spans="1:17" ht="22.5" x14ac:dyDescent="0.25">
      <c r="A16102" s="3">
        <v>15005</v>
      </c>
      <c r="B16102" s="1" t="s">
        <v>45875</v>
      </c>
      <c r="C16102" s="1" t="s">
        <v>15</v>
      </c>
      <c r="D16102" s="1" t="s">
        <v>82</v>
      </c>
      <c r="E16102" s="1">
        <v>16758700</v>
      </c>
      <c r="F16102" s="1" t="s">
        <v>10405</v>
      </c>
      <c r="G16102" s="1">
        <v>2245628</v>
      </c>
      <c r="H16102" s="1" t="s">
        <v>15772</v>
      </c>
      <c r="I16102" s="2">
        <v>45098</v>
      </c>
      <c r="J16102" s="15" t="str">
        <f>MID(Tabla1[[#This Row],[HORA]],1,5)</f>
        <v>17:34</v>
      </c>
      <c r="K16102" s="16">
        <f>IF(Tabla1[[#This Row],[FECHA]]=I16103,IF(J16103-J16102&gt;0,(J16103-J16102)*1440,0),0)</f>
        <v>0.99999999999999645</v>
      </c>
      <c r="L16102" s="14">
        <f>2+L15843-Datos!$C$8</f>
        <v>9.8700000000000028</v>
      </c>
      <c r="M16102" s="13" t="s">
        <v>56104</v>
      </c>
      <c r="N16102" s="1" t="s">
        <v>45876</v>
      </c>
      <c r="O16102" s="1">
        <v>15</v>
      </c>
      <c r="P16102" s="1" t="s">
        <v>1432</v>
      </c>
      <c r="Q16102" s="4" t="s">
        <v>21</v>
      </c>
    </row>
    <row r="16103" spans="1:17" ht="22.5" x14ac:dyDescent="0.25">
      <c r="A16103" s="3">
        <v>4546</v>
      </c>
      <c r="B16103" s="1" t="s">
        <v>14216</v>
      </c>
      <c r="C16103" s="1" t="s">
        <v>15</v>
      </c>
      <c r="D16103" s="1" t="s">
        <v>2195</v>
      </c>
      <c r="E16103" s="1">
        <v>42696564</v>
      </c>
      <c r="F16103" s="1" t="s">
        <v>14217</v>
      </c>
      <c r="G16103" s="1">
        <v>47767627</v>
      </c>
      <c r="H16103" s="1" t="s">
        <v>14218</v>
      </c>
      <c r="I16103" s="2">
        <v>45098</v>
      </c>
      <c r="J16103" s="15" t="str">
        <f>MID(Tabla1[[#This Row],[HORA]],1,5)</f>
        <v>17:35</v>
      </c>
      <c r="K16103" s="16">
        <f>IF(Tabla1[[#This Row],[FECHA]]=I16104,IF(J16104-J16103&gt;0,(J16104-J16103)*1440,0),0)</f>
        <v>1.0000000000001563</v>
      </c>
      <c r="L16103" s="14">
        <f>2+L15844-Datos!$C$8</f>
        <v>10.660000000000002</v>
      </c>
      <c r="M16103" s="13" t="s">
        <v>56105</v>
      </c>
      <c r="N16103" s="1" t="s">
        <v>14219</v>
      </c>
      <c r="O16103" s="1">
        <v>18</v>
      </c>
      <c r="P16103" s="1" t="s">
        <v>376</v>
      </c>
      <c r="Q16103" s="4" t="s">
        <v>21</v>
      </c>
    </row>
    <row r="16104" spans="1:17" ht="22.5" x14ac:dyDescent="0.25">
      <c r="A16104" s="3">
        <v>11299</v>
      </c>
      <c r="B16104" s="1" t="s">
        <v>35035</v>
      </c>
      <c r="C16104" s="1" t="s">
        <v>15</v>
      </c>
      <c r="D16104" s="1" t="s">
        <v>33</v>
      </c>
      <c r="E16104" s="1">
        <v>74171867</v>
      </c>
      <c r="F16104" s="1" t="s">
        <v>35036</v>
      </c>
      <c r="G16104" s="1">
        <v>2245629</v>
      </c>
      <c r="H16104" s="1" t="s">
        <v>35037</v>
      </c>
      <c r="I16104" s="2">
        <v>45098</v>
      </c>
      <c r="J16104" s="15" t="str">
        <f>MID(Tabla1[[#This Row],[HORA]],1,5)</f>
        <v>17:36</v>
      </c>
      <c r="K16104" s="16">
        <f>IF(Tabla1[[#This Row],[FECHA]]=I16105,IF(J16105-J16104&gt;0,(J16105-J16104)*1440,0),0)</f>
        <v>0</v>
      </c>
      <c r="L16104" s="14">
        <f>2+L15845-Datos!$C$8</f>
        <v>9.4000000000000021</v>
      </c>
      <c r="M16104" s="13" t="s">
        <v>56106</v>
      </c>
      <c r="N16104" s="1" t="s">
        <v>59</v>
      </c>
      <c r="O16104" s="1">
        <v>10</v>
      </c>
      <c r="P16104" s="1" t="s">
        <v>20</v>
      </c>
      <c r="Q16104" s="4" t="s">
        <v>21</v>
      </c>
    </row>
    <row r="16105" spans="1:17" ht="22.5" x14ac:dyDescent="0.25">
      <c r="A16105" s="3">
        <v>15006</v>
      </c>
      <c r="B16105" s="1" t="s">
        <v>45877</v>
      </c>
      <c r="C16105" s="1" t="s">
        <v>15</v>
      </c>
      <c r="D16105" s="1" t="s">
        <v>40</v>
      </c>
      <c r="E16105" s="1">
        <v>16662679</v>
      </c>
      <c r="F16105" s="1" t="s">
        <v>2220</v>
      </c>
      <c r="G16105" s="1">
        <v>2245630</v>
      </c>
      <c r="H16105" s="1" t="s">
        <v>45878</v>
      </c>
      <c r="I16105" s="2">
        <v>45098</v>
      </c>
      <c r="J16105" s="15" t="str">
        <f>MID(Tabla1[[#This Row],[HORA]],1,5)</f>
        <v>17:36</v>
      </c>
      <c r="K16105" s="16">
        <f>IF(Tabla1[[#This Row],[FECHA]]=I16106,IF(J16106-J16105&gt;0,(J16106-J16105)*1440,0),0)</f>
        <v>2.9999999999998295</v>
      </c>
      <c r="L16105" s="14">
        <f>2+L15846-Datos!$C$8</f>
        <v>12.320000000000002</v>
      </c>
      <c r="M16105" s="13" t="s">
        <v>56106</v>
      </c>
      <c r="N16105" s="1" t="s">
        <v>45879</v>
      </c>
      <c r="O16105" s="1">
        <v>15</v>
      </c>
      <c r="P16105" s="1" t="s">
        <v>1432</v>
      </c>
      <c r="Q16105" s="4" t="s">
        <v>21</v>
      </c>
    </row>
    <row r="16106" spans="1:17" ht="22.5" x14ac:dyDescent="0.25">
      <c r="A16106" s="3">
        <v>11300</v>
      </c>
      <c r="B16106" s="1" t="s">
        <v>35038</v>
      </c>
      <c r="C16106" s="1" t="s">
        <v>15</v>
      </c>
      <c r="D16106" s="1" t="s">
        <v>33</v>
      </c>
      <c r="E16106" s="1">
        <v>71660178</v>
      </c>
      <c r="F16106" s="1" t="s">
        <v>35039</v>
      </c>
      <c r="G16106" s="1">
        <v>46949809</v>
      </c>
      <c r="H16106" s="1" t="s">
        <v>35040</v>
      </c>
      <c r="I16106" s="2">
        <v>45098</v>
      </c>
      <c r="J16106" s="15" t="str">
        <f>MID(Tabla1[[#This Row],[HORA]],1,5)</f>
        <v>17:39</v>
      </c>
      <c r="K16106" s="16">
        <f>IF(Tabla1[[#This Row],[FECHA]]=I16107,IF(J16107-J16106&gt;0,(J16107-J16106)*1440,0),0)</f>
        <v>0</v>
      </c>
      <c r="L16106" s="14">
        <f>2+L15847-Datos!$C$8</f>
        <v>12.800000000000002</v>
      </c>
      <c r="M16106" s="13" t="s">
        <v>56109</v>
      </c>
      <c r="N16106" s="1" t="s">
        <v>205</v>
      </c>
      <c r="O16106" s="1">
        <v>20</v>
      </c>
      <c r="P16106" s="1" t="s">
        <v>20</v>
      </c>
      <c r="Q16106" s="4" t="s">
        <v>21</v>
      </c>
    </row>
    <row r="16107" spans="1:17" ht="22.5" x14ac:dyDescent="0.25">
      <c r="A16107" s="3">
        <v>15007</v>
      </c>
      <c r="B16107" s="1" t="s">
        <v>45880</v>
      </c>
      <c r="C16107" s="1" t="s">
        <v>15</v>
      </c>
      <c r="D16107" s="1" t="s">
        <v>82</v>
      </c>
      <c r="E16107" s="1">
        <v>16774907</v>
      </c>
      <c r="F16107" s="1" t="s">
        <v>45881</v>
      </c>
      <c r="G16107" s="1">
        <v>2245631</v>
      </c>
      <c r="H16107" s="1" t="s">
        <v>45882</v>
      </c>
      <c r="I16107" s="2">
        <v>45098</v>
      </c>
      <c r="J16107" s="15" t="str">
        <f>MID(Tabla1[[#This Row],[HORA]],1,5)</f>
        <v>17:39</v>
      </c>
      <c r="K16107" s="16">
        <f>IF(Tabla1[[#This Row],[FECHA]]=I16108,IF(J16108-J16107&gt;0,(J16108-J16107)*1440,0),0)</f>
        <v>1.0000000000001563</v>
      </c>
      <c r="L16107" s="14">
        <f>2+L15848-Datos!$C$8</f>
        <v>8.5000000000000018</v>
      </c>
      <c r="M16107" s="13" t="s">
        <v>56109</v>
      </c>
      <c r="N16107" s="1" t="s">
        <v>45883</v>
      </c>
      <c r="O16107" s="1">
        <v>20</v>
      </c>
      <c r="P16107" s="1" t="s">
        <v>1432</v>
      </c>
      <c r="Q16107" s="4" t="s">
        <v>21</v>
      </c>
    </row>
    <row r="16108" spans="1:17" ht="22.5" x14ac:dyDescent="0.25">
      <c r="A16108" s="3">
        <v>4547</v>
      </c>
      <c r="B16108" s="1" t="s">
        <v>14220</v>
      </c>
      <c r="C16108" s="1" t="s">
        <v>15</v>
      </c>
      <c r="D16108" s="1" t="s">
        <v>33</v>
      </c>
      <c r="E16108" s="1">
        <v>44189026</v>
      </c>
      <c r="F16108" s="1" t="s">
        <v>10573</v>
      </c>
      <c r="G16108" s="1">
        <v>42141043</v>
      </c>
      <c r="H16108" s="1" t="s">
        <v>10574</v>
      </c>
      <c r="I16108" s="2">
        <v>45098</v>
      </c>
      <c r="J16108" s="15" t="str">
        <f>MID(Tabla1[[#This Row],[HORA]],1,5)</f>
        <v>17:40</v>
      </c>
      <c r="K16108" s="16">
        <f>IF(Tabla1[[#This Row],[FECHA]]=I16109,IF(J16109-J16108&gt;0,(J16109-J16108)*1440,0),0)</f>
        <v>1.999999999999833</v>
      </c>
      <c r="L16108" s="14">
        <f>2+L15849-Datos!$C$8</f>
        <v>7.6000000000000032</v>
      </c>
      <c r="M16108" s="13" t="s">
        <v>56110</v>
      </c>
      <c r="N16108" s="1" t="s">
        <v>14221</v>
      </c>
      <c r="O16108" s="1">
        <v>15</v>
      </c>
      <c r="P16108" s="1" t="s">
        <v>376</v>
      </c>
      <c r="Q16108" s="4" t="s">
        <v>21</v>
      </c>
    </row>
    <row r="16109" spans="1:17" ht="22.5" x14ac:dyDescent="0.25">
      <c r="A16109" s="3">
        <v>4548</v>
      </c>
      <c r="B16109" s="1" t="s">
        <v>14222</v>
      </c>
      <c r="C16109" s="1" t="s">
        <v>15</v>
      </c>
      <c r="D16109" s="1" t="s">
        <v>40</v>
      </c>
      <c r="E16109" s="1">
        <v>47327987</v>
      </c>
      <c r="F16109" s="1" t="s">
        <v>14223</v>
      </c>
      <c r="G16109" s="1">
        <v>2245633</v>
      </c>
      <c r="H16109" s="1" t="s">
        <v>14224</v>
      </c>
      <c r="I16109" s="2">
        <v>45098</v>
      </c>
      <c r="J16109" s="15" t="str">
        <f>MID(Tabla1[[#This Row],[HORA]],1,5)</f>
        <v>17:42</v>
      </c>
      <c r="K16109" s="16">
        <f>IF(Tabla1[[#This Row],[FECHA]]=I16110,IF(J16110-J16109&gt;0,(J16110-J16109)*1440,0),0)</f>
        <v>0.99999999999999645</v>
      </c>
      <c r="L16109" s="14">
        <f>2+L15850-Datos!$C$8</f>
        <v>8.8000000000000025</v>
      </c>
      <c r="M16109" s="13" t="s">
        <v>56112</v>
      </c>
      <c r="N16109" s="1" t="s">
        <v>14225</v>
      </c>
      <c r="O16109" s="1">
        <v>15</v>
      </c>
      <c r="P16109" s="1" t="s">
        <v>376</v>
      </c>
      <c r="Q16109" s="4" t="s">
        <v>21</v>
      </c>
    </row>
    <row r="16110" spans="1:17" ht="22.5" x14ac:dyDescent="0.25">
      <c r="A16110" s="3">
        <v>15008</v>
      </c>
      <c r="B16110" s="1" t="s">
        <v>45884</v>
      </c>
      <c r="C16110" s="1" t="s">
        <v>15</v>
      </c>
      <c r="D16110" s="1" t="s">
        <v>40</v>
      </c>
      <c r="E16110" s="1">
        <v>40671983</v>
      </c>
      <c r="F16110" s="1" t="s">
        <v>45885</v>
      </c>
      <c r="G16110" s="1">
        <v>2245634</v>
      </c>
      <c r="H16110" s="1" t="s">
        <v>45886</v>
      </c>
      <c r="I16110" s="2">
        <v>45098</v>
      </c>
      <c r="J16110" s="15" t="str">
        <f>MID(Tabla1[[#This Row],[HORA]],1,5)</f>
        <v>17:43</v>
      </c>
      <c r="K16110" s="16">
        <f>IF(Tabla1[[#This Row],[FECHA]]=I16111,IF(J16111-J16110&gt;0,(J16111-J16110)*1440,0),0)</f>
        <v>1.0000000000001563</v>
      </c>
      <c r="L16110" s="14">
        <f>2+L15851-Datos!$C$8</f>
        <v>10.300000000000002</v>
      </c>
      <c r="M16110" s="13" t="s">
        <v>56113</v>
      </c>
      <c r="N16110" s="1" t="s">
        <v>45887</v>
      </c>
      <c r="O16110" s="1">
        <v>25</v>
      </c>
      <c r="P16110" s="1" t="s">
        <v>1432</v>
      </c>
      <c r="Q16110" s="4" t="s">
        <v>21</v>
      </c>
    </row>
    <row r="16111" spans="1:17" ht="22.5" x14ac:dyDescent="0.25">
      <c r="A16111" s="3">
        <v>18677</v>
      </c>
      <c r="B16111" s="1" t="s">
        <v>55509</v>
      </c>
      <c r="C16111" s="1" t="s">
        <v>15</v>
      </c>
      <c r="D16111" s="1" t="s">
        <v>40</v>
      </c>
      <c r="E16111" s="1">
        <v>20606844159</v>
      </c>
      <c r="F16111" s="1" t="s">
        <v>55510</v>
      </c>
      <c r="G16111" s="1">
        <v>2245635</v>
      </c>
      <c r="H16111" s="1" t="s">
        <v>55511</v>
      </c>
      <c r="I16111" s="2">
        <v>45098</v>
      </c>
      <c r="J16111" s="15" t="str">
        <f>MID(Tabla1[[#This Row],[HORA]],1,5)</f>
        <v>17:44</v>
      </c>
      <c r="K16111" s="16">
        <f>IF(Tabla1[[#This Row],[FECHA]]=I16112,IF(J16112-J16111&gt;0,(J16112-J16111)*1440,0),0)</f>
        <v>0.99999999999999645</v>
      </c>
      <c r="L16111" s="14">
        <f>2+L15852-Datos!$C$8</f>
        <v>7.6500000000000021</v>
      </c>
      <c r="M16111" s="13" t="s">
        <v>56114</v>
      </c>
      <c r="N16111" s="1" t="s">
        <v>1577</v>
      </c>
      <c r="O16111" s="1">
        <v>10</v>
      </c>
      <c r="P16111" s="1" t="s">
        <v>1432</v>
      </c>
      <c r="Q16111" s="4" t="s">
        <v>21</v>
      </c>
    </row>
    <row r="16112" spans="1:17" ht="22.5" x14ac:dyDescent="0.25">
      <c r="A16112" s="3">
        <v>4549</v>
      </c>
      <c r="B16112" s="1" t="s">
        <v>14226</v>
      </c>
      <c r="C16112" s="1" t="s">
        <v>15</v>
      </c>
      <c r="D16112" s="1" t="s">
        <v>40</v>
      </c>
      <c r="E16112" s="1">
        <v>71403216</v>
      </c>
      <c r="F16112" s="1" t="s">
        <v>14227</v>
      </c>
      <c r="G16112" s="1">
        <v>45132220</v>
      </c>
      <c r="H16112" s="1" t="s">
        <v>14228</v>
      </c>
      <c r="I16112" s="2">
        <v>45098</v>
      </c>
      <c r="J16112" s="15" t="str">
        <f>MID(Tabla1[[#This Row],[HORA]],1,5)</f>
        <v>17:45</v>
      </c>
      <c r="K16112" s="16">
        <f>IF(Tabla1[[#This Row],[FECHA]]=I16113,IF(J16113-J16112&gt;0,(J16113-J16112)*1440,0),0)</f>
        <v>2.9999999999999893</v>
      </c>
      <c r="L16112" s="14">
        <f>2+L15853-Datos!$C$8</f>
        <v>9.8000000000000025</v>
      </c>
      <c r="M16112" s="13" t="s">
        <v>56115</v>
      </c>
      <c r="N16112" s="1" t="s">
        <v>14229</v>
      </c>
      <c r="O16112" s="1">
        <v>20</v>
      </c>
      <c r="P16112" s="1" t="s">
        <v>376</v>
      </c>
      <c r="Q16112" s="4" t="s">
        <v>21</v>
      </c>
    </row>
    <row r="16113" spans="1:17" ht="22.5" x14ac:dyDescent="0.25">
      <c r="A16113" s="3">
        <v>4550</v>
      </c>
      <c r="B16113" s="1" t="s">
        <v>14230</v>
      </c>
      <c r="C16113" s="1" t="s">
        <v>15</v>
      </c>
      <c r="D16113" s="1" t="s">
        <v>161</v>
      </c>
      <c r="E16113" s="1">
        <v>72496176</v>
      </c>
      <c r="F16113" s="1" t="s">
        <v>14231</v>
      </c>
      <c r="G16113" s="1">
        <v>2245637</v>
      </c>
      <c r="H16113" s="1" t="s">
        <v>7584</v>
      </c>
      <c r="I16113" s="2">
        <v>45098</v>
      </c>
      <c r="J16113" s="15" t="str">
        <f>MID(Tabla1[[#This Row],[HORA]],1,5)</f>
        <v>17:48</v>
      </c>
      <c r="K16113" s="16">
        <f>IF(Tabla1[[#This Row],[FECHA]]=I16114,IF(J16114-J16113&gt;0,(J16114-J16113)*1440,0),0)</f>
        <v>0</v>
      </c>
      <c r="L16113" s="14">
        <f>2+L15854-Datos!$C$8</f>
        <v>11.500000000000002</v>
      </c>
      <c r="M16113" s="13" t="s">
        <v>56118</v>
      </c>
      <c r="N16113" s="1" t="s">
        <v>14232</v>
      </c>
      <c r="O16113" s="1">
        <v>10</v>
      </c>
      <c r="P16113" s="1" t="s">
        <v>376</v>
      </c>
      <c r="Q16113" s="4" t="s">
        <v>21</v>
      </c>
    </row>
    <row r="16114" spans="1:17" ht="22.5" x14ac:dyDescent="0.25">
      <c r="A16114" s="3">
        <v>11301</v>
      </c>
      <c r="B16114" s="1" t="s">
        <v>35041</v>
      </c>
      <c r="C16114" s="1" t="s">
        <v>15</v>
      </c>
      <c r="D16114" s="1" t="s">
        <v>33</v>
      </c>
      <c r="E16114" s="1">
        <v>41900401</v>
      </c>
      <c r="F16114" s="1" t="s">
        <v>35042</v>
      </c>
      <c r="G16114" s="1">
        <v>2245636</v>
      </c>
      <c r="H16114" s="1" t="s">
        <v>35043</v>
      </c>
      <c r="I16114" s="2">
        <v>45098</v>
      </c>
      <c r="J16114" s="15" t="str">
        <f>MID(Tabla1[[#This Row],[HORA]],1,5)</f>
        <v>17:48</v>
      </c>
      <c r="K16114" s="16">
        <f>IF(Tabla1[[#This Row],[FECHA]]=I16115,IF(J16115-J16114&gt;0,(J16115-J16114)*1440,0),0)</f>
        <v>1.999999999999833</v>
      </c>
      <c r="L16114" s="14">
        <f>2+L15855-Datos!$C$8</f>
        <v>8.6600000000000019</v>
      </c>
      <c r="M16114" s="13" t="s">
        <v>56118</v>
      </c>
      <c r="N16114" s="1" t="s">
        <v>35044</v>
      </c>
      <c r="O16114" s="1">
        <v>15</v>
      </c>
      <c r="P16114" s="1" t="s">
        <v>20</v>
      </c>
      <c r="Q16114" s="4" t="s">
        <v>21</v>
      </c>
    </row>
    <row r="16115" spans="1:17" ht="22.5" x14ac:dyDescent="0.25">
      <c r="A16115" s="3">
        <v>11302</v>
      </c>
      <c r="B16115" s="1" t="s">
        <v>35045</v>
      </c>
      <c r="C16115" s="1" t="s">
        <v>15</v>
      </c>
      <c r="D16115" s="1" t="s">
        <v>71</v>
      </c>
      <c r="E16115" s="1">
        <v>74099544</v>
      </c>
      <c r="F16115" s="1" t="s">
        <v>35046</v>
      </c>
      <c r="G16115" s="1">
        <v>2245638</v>
      </c>
      <c r="H16115" s="1" t="s">
        <v>35047</v>
      </c>
      <c r="I16115" s="2">
        <v>45098</v>
      </c>
      <c r="J16115" s="15" t="str">
        <f>MID(Tabla1[[#This Row],[HORA]],1,5)</f>
        <v>17:50</v>
      </c>
      <c r="K16115" s="16">
        <f>IF(Tabla1[[#This Row],[FECHA]]=I16116,IF(J16116-J16115&gt;0,(J16116-J16115)*1440,0),0)</f>
        <v>0</v>
      </c>
      <c r="L16115" s="14">
        <f>2+L15856-Datos!$C$8</f>
        <v>9.6000000000000032</v>
      </c>
      <c r="M16115" s="13" t="s">
        <v>56120</v>
      </c>
      <c r="N16115" s="1" t="s">
        <v>35048</v>
      </c>
      <c r="O16115" s="1">
        <v>40</v>
      </c>
      <c r="P16115" s="1" t="s">
        <v>20</v>
      </c>
      <c r="Q16115" s="4" t="s">
        <v>21</v>
      </c>
    </row>
    <row r="16116" spans="1:17" ht="22.5" x14ac:dyDescent="0.25">
      <c r="A16116" s="3">
        <v>11303</v>
      </c>
      <c r="B16116" s="1" t="s">
        <v>35045</v>
      </c>
      <c r="C16116" s="1" t="s">
        <v>15</v>
      </c>
      <c r="D16116" s="1" t="s">
        <v>71</v>
      </c>
      <c r="E16116" s="1">
        <v>74099544</v>
      </c>
      <c r="F16116" s="1" t="s">
        <v>35046</v>
      </c>
      <c r="G16116" s="1">
        <v>2245638</v>
      </c>
      <c r="H16116" s="1" t="s">
        <v>35047</v>
      </c>
      <c r="I16116" s="2">
        <v>45098</v>
      </c>
      <c r="J16116" s="15" t="str">
        <f>MID(Tabla1[[#This Row],[HORA]],1,5)</f>
        <v>17:50</v>
      </c>
      <c r="K16116" s="16">
        <f>IF(Tabla1[[#This Row],[FECHA]]=I16117,IF(J16117-J16116&gt;0,(J16117-J16116)*1440,0),0)</f>
        <v>3.0000000000001492</v>
      </c>
      <c r="L16116" s="14">
        <f>2+L15857-Datos!$C$8</f>
        <v>9.8400000000000016</v>
      </c>
      <c r="M16116" s="13" t="s">
        <v>56120</v>
      </c>
      <c r="N16116" s="1" t="s">
        <v>35049</v>
      </c>
      <c r="O16116" s="1">
        <v>40</v>
      </c>
      <c r="P16116" s="1" t="s">
        <v>20</v>
      </c>
      <c r="Q16116" s="4" t="s">
        <v>21</v>
      </c>
    </row>
    <row r="16117" spans="1:17" ht="22.5" x14ac:dyDescent="0.25">
      <c r="A16117" s="3">
        <v>4551</v>
      </c>
      <c r="B16117" s="1" t="s">
        <v>14233</v>
      </c>
      <c r="C16117" s="1" t="s">
        <v>15</v>
      </c>
      <c r="D16117" s="1" t="s">
        <v>40</v>
      </c>
      <c r="E16117" s="1">
        <v>16423952</v>
      </c>
      <c r="F16117" s="1" t="s">
        <v>14234</v>
      </c>
      <c r="G16117" s="1">
        <v>2245639</v>
      </c>
      <c r="H16117" s="1" t="s">
        <v>14235</v>
      </c>
      <c r="I16117" s="2">
        <v>45098</v>
      </c>
      <c r="J16117" s="15" t="str">
        <f>MID(Tabla1[[#This Row],[HORA]],1,5)</f>
        <v>17:53</v>
      </c>
      <c r="K16117" s="16">
        <f>IF(Tabla1[[#This Row],[FECHA]]=I16118,IF(J16118-J16117&gt;0,(J16118-J16117)*1440,0),0)</f>
        <v>1.9999999999999929</v>
      </c>
      <c r="L16117" s="14">
        <f>2+L15858-Datos!$C$8</f>
        <v>7.5100000000000033</v>
      </c>
      <c r="M16117" s="13" t="s">
        <v>56123</v>
      </c>
      <c r="N16117" s="1" t="s">
        <v>14236</v>
      </c>
      <c r="O16117" s="1">
        <v>10</v>
      </c>
      <c r="P16117" s="1" t="s">
        <v>376</v>
      </c>
      <c r="Q16117" s="4" t="s">
        <v>21</v>
      </c>
    </row>
    <row r="16118" spans="1:17" ht="22.5" x14ac:dyDescent="0.25">
      <c r="A16118" s="3">
        <v>4552</v>
      </c>
      <c r="B16118" s="1" t="s">
        <v>14237</v>
      </c>
      <c r="C16118" s="1" t="s">
        <v>15</v>
      </c>
      <c r="D16118" s="1" t="s">
        <v>40</v>
      </c>
      <c r="E16118" s="1">
        <v>45785162</v>
      </c>
      <c r="F16118" s="1" t="s">
        <v>12650</v>
      </c>
      <c r="G16118" s="1">
        <v>47420047</v>
      </c>
      <c r="H16118" s="1" t="s">
        <v>14238</v>
      </c>
      <c r="I16118" s="2">
        <v>45098</v>
      </c>
      <c r="J16118" s="15" t="str">
        <f>MID(Tabla1[[#This Row],[HORA]],1,5)</f>
        <v>17:55</v>
      </c>
      <c r="K16118" s="16">
        <f>IF(Tabla1[[#This Row],[FECHA]]=I16119,IF(J16119-J16118&gt;0,(J16119-J16118)*1440,0),0)</f>
        <v>0</v>
      </c>
      <c r="L16118" s="14">
        <f>2+L15859-Datos!$C$8</f>
        <v>8.7500000000000018</v>
      </c>
      <c r="M16118" s="13" t="s">
        <v>56125</v>
      </c>
      <c r="N16118" s="1" t="s">
        <v>14239</v>
      </c>
      <c r="O16118" s="1">
        <v>10</v>
      </c>
      <c r="P16118" s="1" t="s">
        <v>376</v>
      </c>
      <c r="Q16118" s="4" t="s">
        <v>21</v>
      </c>
    </row>
    <row r="16119" spans="1:17" ht="22.5" x14ac:dyDescent="0.25">
      <c r="A16119" s="3">
        <v>11304</v>
      </c>
      <c r="B16119" s="1" t="s">
        <v>35050</v>
      </c>
      <c r="C16119" s="1" t="s">
        <v>15</v>
      </c>
      <c r="D16119" s="1" t="s">
        <v>141</v>
      </c>
      <c r="E16119" s="1">
        <v>44172000</v>
      </c>
      <c r="F16119" s="1" t="s">
        <v>7874</v>
      </c>
      <c r="G16119" s="1">
        <v>80070410</v>
      </c>
      <c r="H16119" s="1" t="s">
        <v>35051</v>
      </c>
      <c r="I16119" s="2">
        <v>45098</v>
      </c>
      <c r="J16119" s="15" t="str">
        <f>MID(Tabla1[[#This Row],[HORA]],1,5)</f>
        <v>17:55</v>
      </c>
      <c r="K16119" s="16">
        <f>IF(Tabla1[[#This Row],[FECHA]]=I16120,IF(J16120-J16119&gt;0,(J16120-J16119)*1440,0),0)</f>
        <v>0.99999999999999645</v>
      </c>
      <c r="L16119" s="14">
        <f>2+L15860-Datos!$C$8</f>
        <v>8.4400000000000031</v>
      </c>
      <c r="M16119" s="13" t="s">
        <v>56125</v>
      </c>
      <c r="N16119" s="1" t="s">
        <v>35052</v>
      </c>
      <c r="O16119" s="1">
        <v>10</v>
      </c>
      <c r="P16119" s="1" t="s">
        <v>20</v>
      </c>
      <c r="Q16119" s="4" t="s">
        <v>21</v>
      </c>
    </row>
    <row r="16120" spans="1:17" ht="22.5" x14ac:dyDescent="0.25">
      <c r="A16120" s="3">
        <v>18679</v>
      </c>
      <c r="B16120" s="1" t="s">
        <v>55515</v>
      </c>
      <c r="C16120" s="1" t="s">
        <v>15</v>
      </c>
      <c r="D16120" s="1" t="s">
        <v>40</v>
      </c>
      <c r="E16120" s="1">
        <v>20606027673</v>
      </c>
      <c r="F16120" s="1" t="s">
        <v>47869</v>
      </c>
      <c r="G16120" s="1">
        <v>2245641</v>
      </c>
      <c r="H16120" s="1" t="s">
        <v>55516</v>
      </c>
      <c r="I16120" s="2">
        <v>45098</v>
      </c>
      <c r="J16120" s="15" t="str">
        <f>MID(Tabla1[[#This Row],[HORA]],1,5)</f>
        <v>17:56</v>
      </c>
      <c r="K16120" s="16">
        <f>IF(Tabla1[[#This Row],[FECHA]]=I16121,IF(J16121-J16120&gt;0,(J16121-J16120)*1440,0),0)</f>
        <v>0.99999999999999645</v>
      </c>
      <c r="L16120" s="14">
        <f>2+L15861-Datos!$C$8</f>
        <v>9.8200000000000021</v>
      </c>
      <c r="M16120" s="13" t="s">
        <v>56126</v>
      </c>
      <c r="N16120" s="1" t="s">
        <v>55480</v>
      </c>
      <c r="O16120" s="1">
        <v>15</v>
      </c>
      <c r="P16120" s="1" t="s">
        <v>1432</v>
      </c>
      <c r="Q16120" s="4" t="s">
        <v>21</v>
      </c>
    </row>
    <row r="16121" spans="1:17" ht="22.5" x14ac:dyDescent="0.25">
      <c r="A16121" s="3">
        <v>11305</v>
      </c>
      <c r="B16121" s="1" t="s">
        <v>35053</v>
      </c>
      <c r="C16121" s="1" t="s">
        <v>15</v>
      </c>
      <c r="D16121" s="1" t="s">
        <v>40</v>
      </c>
      <c r="E16121" s="1">
        <v>2245642</v>
      </c>
      <c r="F16121" s="1" t="s">
        <v>35054</v>
      </c>
      <c r="G16121" s="1">
        <v>2245643</v>
      </c>
      <c r="H16121" s="1" t="s">
        <v>35055</v>
      </c>
      <c r="I16121" s="2">
        <v>45098</v>
      </c>
      <c r="J16121" s="15" t="str">
        <f>MID(Tabla1[[#This Row],[HORA]],1,5)</f>
        <v>17:57</v>
      </c>
      <c r="K16121" s="16">
        <f>IF(Tabla1[[#This Row],[FECHA]]=I16122,IF(J16122-J16121&gt;0,(J16122-J16121)*1440,0),0)</f>
        <v>3.9999999999999858</v>
      </c>
      <c r="L16121" s="14">
        <f>2+L15862-Datos!$C$8</f>
        <v>12.760000000000003</v>
      </c>
      <c r="M16121" s="13" t="s">
        <v>56127</v>
      </c>
      <c r="N16121" s="1" t="s">
        <v>230</v>
      </c>
      <c r="O16121" s="1">
        <v>10</v>
      </c>
      <c r="P16121" s="1" t="s">
        <v>20</v>
      </c>
      <c r="Q16121" s="4" t="s">
        <v>21</v>
      </c>
    </row>
    <row r="16122" spans="1:17" ht="22.5" x14ac:dyDescent="0.25">
      <c r="A16122" s="3">
        <v>11306</v>
      </c>
      <c r="B16122" s="1" t="s">
        <v>35056</v>
      </c>
      <c r="C16122" s="1" t="s">
        <v>15</v>
      </c>
      <c r="D16122" s="1" t="s">
        <v>228</v>
      </c>
      <c r="E16122" s="1">
        <v>44891171</v>
      </c>
      <c r="F16122" s="1" t="s">
        <v>35057</v>
      </c>
      <c r="G16122" s="1">
        <v>2245644</v>
      </c>
      <c r="H16122" s="1" t="s">
        <v>35058</v>
      </c>
      <c r="I16122" s="2">
        <v>45098</v>
      </c>
      <c r="J16122" s="15" t="str">
        <f>MID(Tabla1[[#This Row],[HORA]],1,5)</f>
        <v>18:01</v>
      </c>
      <c r="K16122" s="16">
        <f>IF(Tabla1[[#This Row],[FECHA]]=I16123,IF(J16123-J16122&gt;0,(J16123-J16122)*1440,0),0)</f>
        <v>1.0000000000001563</v>
      </c>
      <c r="L16122" s="14">
        <f>2+L15863-Datos!$C$8</f>
        <v>12.660000000000002</v>
      </c>
      <c r="M16122" s="13" t="s">
        <v>56140</v>
      </c>
      <c r="N16122" s="1" t="s">
        <v>35059</v>
      </c>
      <c r="O16122" s="1">
        <v>15</v>
      </c>
      <c r="P16122" s="1" t="s">
        <v>20</v>
      </c>
      <c r="Q16122" s="4" t="s">
        <v>21</v>
      </c>
    </row>
    <row r="16123" spans="1:17" ht="22.5" x14ac:dyDescent="0.25">
      <c r="A16123" s="3">
        <v>4553</v>
      </c>
      <c r="B16123" s="1" t="s">
        <v>14240</v>
      </c>
      <c r="C16123" s="1" t="s">
        <v>15</v>
      </c>
      <c r="D16123" s="1" t="s">
        <v>172</v>
      </c>
      <c r="E16123" s="1">
        <v>43973707</v>
      </c>
      <c r="F16123" s="1" t="s">
        <v>14241</v>
      </c>
      <c r="G16123" s="1">
        <v>43973707</v>
      </c>
      <c r="H16123" s="1" t="s">
        <v>14241</v>
      </c>
      <c r="I16123" s="2">
        <v>45098</v>
      </c>
      <c r="J16123" s="15" t="str">
        <f>MID(Tabla1[[#This Row],[HORA]],1,5)</f>
        <v>18:02</v>
      </c>
      <c r="K16123" s="16">
        <f>IF(Tabla1[[#This Row],[FECHA]]=I16124,IF(J16124-J16123&gt;0,(J16124-J16123)*1440,0),0)</f>
        <v>0.99999999999983658</v>
      </c>
      <c r="L16123" s="14">
        <f>2+L15864-Datos!$C$8</f>
        <v>10.370000000000003</v>
      </c>
      <c r="M16123" s="13" t="s">
        <v>56141</v>
      </c>
      <c r="N16123" s="1" t="s">
        <v>2773</v>
      </c>
      <c r="O16123" s="1">
        <v>20</v>
      </c>
      <c r="P16123" s="1" t="s">
        <v>376</v>
      </c>
      <c r="Q16123" s="4" t="s">
        <v>21</v>
      </c>
    </row>
    <row r="16124" spans="1:17" ht="22.5" x14ac:dyDescent="0.25">
      <c r="A16124" s="3">
        <v>4554</v>
      </c>
      <c r="B16124" s="1" t="s">
        <v>14242</v>
      </c>
      <c r="C16124" s="1" t="s">
        <v>15</v>
      </c>
      <c r="D16124" s="1" t="s">
        <v>82</v>
      </c>
      <c r="E16124" s="1">
        <v>44060179</v>
      </c>
      <c r="F16124" s="1" t="s">
        <v>14243</v>
      </c>
      <c r="G16124" s="1">
        <v>2245646</v>
      </c>
      <c r="H16124" s="1" t="s">
        <v>9110</v>
      </c>
      <c r="I16124" s="2">
        <v>45098</v>
      </c>
      <c r="J16124" s="15" t="str">
        <f>MID(Tabla1[[#This Row],[HORA]],1,5)</f>
        <v>18:03</v>
      </c>
      <c r="K16124" s="16">
        <f>IF(Tabla1[[#This Row],[FECHA]]=I16125,IF(J16125-J16124&gt;0,(J16125-J16124)*1440,0),0)</f>
        <v>0.99999999999999645</v>
      </c>
      <c r="L16124" s="14">
        <f>2+L15865-Datos!$C$8</f>
        <v>11.660000000000002</v>
      </c>
      <c r="M16124" s="13" t="s">
        <v>56142</v>
      </c>
      <c r="N16124" s="1" t="s">
        <v>12718</v>
      </c>
      <c r="O16124" s="1">
        <v>15</v>
      </c>
      <c r="P16124" s="1" t="s">
        <v>376</v>
      </c>
      <c r="Q16124" s="4" t="s">
        <v>21</v>
      </c>
    </row>
    <row r="16125" spans="1:17" ht="22.5" x14ac:dyDescent="0.25">
      <c r="A16125" s="3">
        <v>15009</v>
      </c>
      <c r="B16125" s="1" t="s">
        <v>45888</v>
      </c>
      <c r="C16125" s="1" t="s">
        <v>15</v>
      </c>
      <c r="D16125" s="1" t="s">
        <v>33</v>
      </c>
      <c r="E16125" s="1">
        <v>10355764</v>
      </c>
      <c r="F16125" s="1" t="s">
        <v>45889</v>
      </c>
      <c r="G16125" s="1">
        <v>3644617</v>
      </c>
      <c r="H16125" s="1" t="s">
        <v>45890</v>
      </c>
      <c r="I16125" s="2">
        <v>45098</v>
      </c>
      <c r="J16125" s="15" t="str">
        <f>MID(Tabla1[[#This Row],[HORA]],1,5)</f>
        <v>18:04</v>
      </c>
      <c r="K16125" s="16">
        <f>IF(Tabla1[[#This Row],[FECHA]]=I16126,IF(J16126-J16125&gt;0,(J16126-J16125)*1440,0),0)</f>
        <v>0.99999999999999645</v>
      </c>
      <c r="L16125" s="14">
        <f>2+L15866-Datos!$C$8</f>
        <v>10.670000000000003</v>
      </c>
      <c r="M16125" s="13" t="s">
        <v>56143</v>
      </c>
      <c r="N16125" s="1" t="s">
        <v>45891</v>
      </c>
      <c r="O16125" s="1">
        <v>10</v>
      </c>
      <c r="P16125" s="1" t="s">
        <v>1432</v>
      </c>
      <c r="Q16125" s="4" t="s">
        <v>21</v>
      </c>
    </row>
    <row r="16126" spans="1:17" ht="22.5" x14ac:dyDescent="0.25">
      <c r="A16126" s="3">
        <v>4555</v>
      </c>
      <c r="B16126" s="1" t="s">
        <v>14244</v>
      </c>
      <c r="C16126" s="1" t="s">
        <v>15</v>
      </c>
      <c r="D16126" s="1" t="s">
        <v>71</v>
      </c>
      <c r="E16126" s="1">
        <v>48084040</v>
      </c>
      <c r="F16126" s="1" t="s">
        <v>14245</v>
      </c>
      <c r="G16126" s="1">
        <v>2245647</v>
      </c>
      <c r="H16126" s="1" t="s">
        <v>14246</v>
      </c>
      <c r="I16126" s="2">
        <v>45098</v>
      </c>
      <c r="J16126" s="15" t="str">
        <f>MID(Tabla1[[#This Row],[HORA]],1,5)</f>
        <v>18:05</v>
      </c>
      <c r="K16126" s="16">
        <f>IF(Tabla1[[#This Row],[FECHA]]=I16127,IF(J16127-J16126&gt;0,(J16127-J16126)*1440,0),0)</f>
        <v>0</v>
      </c>
      <c r="L16126" s="14">
        <f>2+L15867-Datos!$C$8</f>
        <v>13.680000000000001</v>
      </c>
      <c r="M16126" s="13" t="s">
        <v>56144</v>
      </c>
      <c r="N16126" s="1" t="s">
        <v>14247</v>
      </c>
      <c r="O16126" s="1">
        <v>20</v>
      </c>
      <c r="P16126" s="1" t="s">
        <v>376</v>
      </c>
      <c r="Q16126" s="4" t="s">
        <v>21</v>
      </c>
    </row>
    <row r="16127" spans="1:17" ht="22.5" x14ac:dyDescent="0.25">
      <c r="A16127" s="3">
        <v>18680</v>
      </c>
      <c r="B16127" s="1" t="s">
        <v>55517</v>
      </c>
      <c r="C16127" s="1" t="s">
        <v>15</v>
      </c>
      <c r="D16127" s="1" t="s">
        <v>23</v>
      </c>
      <c r="E16127" s="1">
        <v>10409890895</v>
      </c>
      <c r="F16127" s="1" t="s">
        <v>53371</v>
      </c>
      <c r="G16127" s="1">
        <v>27434675</v>
      </c>
      <c r="H16127" s="1" t="s">
        <v>55518</v>
      </c>
      <c r="I16127" s="2">
        <v>45098</v>
      </c>
      <c r="J16127" s="15" t="str">
        <f>MID(Tabla1[[#This Row],[HORA]],1,5)</f>
        <v>18:05</v>
      </c>
      <c r="K16127" s="16">
        <f>IF(Tabla1[[#This Row],[FECHA]]=I16128,IF(J16128-J16127&gt;0,(J16128-J16127)*1440,0),0)</f>
        <v>1.9999999999999929</v>
      </c>
      <c r="L16127" s="14">
        <f>2+L15868-Datos!$C$8</f>
        <v>15.740000000000006</v>
      </c>
      <c r="M16127" s="13" t="s">
        <v>56144</v>
      </c>
      <c r="N16127" s="1" t="s">
        <v>55519</v>
      </c>
      <c r="O16127" s="1">
        <v>15</v>
      </c>
      <c r="P16127" s="1" t="s">
        <v>1432</v>
      </c>
      <c r="Q16127" s="4" t="s">
        <v>21</v>
      </c>
    </row>
    <row r="16128" spans="1:17" ht="22.5" x14ac:dyDescent="0.25">
      <c r="A16128" s="3">
        <v>11307</v>
      </c>
      <c r="B16128" s="1" t="s">
        <v>35060</v>
      </c>
      <c r="C16128" s="1" t="s">
        <v>15</v>
      </c>
      <c r="D16128" s="1" t="s">
        <v>40</v>
      </c>
      <c r="E16128" s="1">
        <v>75111870</v>
      </c>
      <c r="F16128" s="1" t="s">
        <v>5476</v>
      </c>
      <c r="G16128" s="1">
        <v>2245649</v>
      </c>
      <c r="H16128" s="1" t="s">
        <v>35061</v>
      </c>
      <c r="I16128" s="2">
        <v>45098</v>
      </c>
      <c r="J16128" s="15" t="str">
        <f>MID(Tabla1[[#This Row],[HORA]],1,5)</f>
        <v>18:07</v>
      </c>
      <c r="K16128" s="16">
        <f>IF(Tabla1[[#This Row],[FECHA]]=I16129,IF(J16129-J16128&gt;0,(J16129-J16128)*1440,0),0)</f>
        <v>0.99999999999999645</v>
      </c>
      <c r="L16128" s="14">
        <f>2+L15869-Datos!$C$8</f>
        <v>11.610000000000003</v>
      </c>
      <c r="M16128" s="13" t="s">
        <v>56146</v>
      </c>
      <c r="N16128" s="1" t="s">
        <v>9623</v>
      </c>
      <c r="O16128" s="1">
        <v>1</v>
      </c>
      <c r="P16128" s="1" t="s">
        <v>20</v>
      </c>
      <c r="Q16128" s="4" t="s">
        <v>21</v>
      </c>
    </row>
    <row r="16129" spans="1:17" ht="22.5" x14ac:dyDescent="0.25">
      <c r="A16129" s="3">
        <v>4556</v>
      </c>
      <c r="B16129" s="1" t="s">
        <v>14248</v>
      </c>
      <c r="C16129" s="1" t="s">
        <v>15</v>
      </c>
      <c r="D16129" s="1" t="s">
        <v>228</v>
      </c>
      <c r="E16129" s="1">
        <v>16560000</v>
      </c>
      <c r="F16129" s="1" t="s">
        <v>11350</v>
      </c>
      <c r="G16129" s="1">
        <v>2245650</v>
      </c>
      <c r="H16129" s="1" t="s">
        <v>14249</v>
      </c>
      <c r="I16129" s="2">
        <v>45098</v>
      </c>
      <c r="J16129" s="15" t="str">
        <f>MID(Tabla1[[#This Row],[HORA]],1,5)</f>
        <v>18:08</v>
      </c>
      <c r="K16129" s="16">
        <f>IF(Tabla1[[#This Row],[FECHA]]=I16130,IF(J16130-J16129&gt;0,(J16130-J16129)*1440,0),0)</f>
        <v>0.99999999999999645</v>
      </c>
      <c r="L16129" s="14">
        <f>2+L15870-Datos!$C$8</f>
        <v>11.420000000000003</v>
      </c>
      <c r="M16129" s="13" t="s">
        <v>56147</v>
      </c>
      <c r="N16129" s="1" t="s">
        <v>14250</v>
      </c>
      <c r="O16129" s="1">
        <v>15</v>
      </c>
      <c r="P16129" s="1" t="s">
        <v>376</v>
      </c>
      <c r="Q16129" s="4" t="s">
        <v>21</v>
      </c>
    </row>
    <row r="16130" spans="1:17" ht="22.5" x14ac:dyDescent="0.25">
      <c r="A16130" s="3">
        <v>15010</v>
      </c>
      <c r="B16130" s="1" t="s">
        <v>45892</v>
      </c>
      <c r="C16130" s="1" t="s">
        <v>15</v>
      </c>
      <c r="D16130" s="1" t="s">
        <v>77</v>
      </c>
      <c r="E16130" s="1">
        <v>71251321</v>
      </c>
      <c r="F16130" s="1" t="s">
        <v>45893</v>
      </c>
      <c r="G16130" s="1">
        <v>44327999</v>
      </c>
      <c r="H16130" s="1" t="s">
        <v>45894</v>
      </c>
      <c r="I16130" s="2">
        <v>45098</v>
      </c>
      <c r="J16130" s="15" t="str">
        <f>MID(Tabla1[[#This Row],[HORA]],1,5)</f>
        <v>18:09</v>
      </c>
      <c r="K16130" s="16">
        <f>IF(Tabla1[[#This Row],[FECHA]]=I16131,IF(J16131-J16130&gt;0,(J16131-J16130)*1440,0),0)</f>
        <v>2.9999999999999893</v>
      </c>
      <c r="L16130" s="14">
        <f>2+L15871-Datos!$C$8</f>
        <v>13.510000000000003</v>
      </c>
      <c r="M16130" s="13" t="s">
        <v>56148</v>
      </c>
      <c r="N16130" s="1" t="s">
        <v>45895</v>
      </c>
      <c r="O16130" s="1">
        <v>80</v>
      </c>
      <c r="P16130" s="1" t="s">
        <v>1432</v>
      </c>
      <c r="Q16130" s="4" t="s">
        <v>21</v>
      </c>
    </row>
    <row r="16131" spans="1:17" ht="22.5" x14ac:dyDescent="0.25">
      <c r="A16131" s="3">
        <v>4557</v>
      </c>
      <c r="B16131" s="1" t="s">
        <v>14251</v>
      </c>
      <c r="C16131" s="1" t="s">
        <v>15</v>
      </c>
      <c r="D16131" s="1" t="s">
        <v>40</v>
      </c>
      <c r="E16131" s="1">
        <v>2884679</v>
      </c>
      <c r="F16131" s="1" t="s">
        <v>14252</v>
      </c>
      <c r="G16131" s="1">
        <v>2245653</v>
      </c>
      <c r="H16131" s="1" t="s">
        <v>14253</v>
      </c>
      <c r="I16131" s="2">
        <v>45098</v>
      </c>
      <c r="J16131" s="15" t="str">
        <f>MID(Tabla1[[#This Row],[HORA]],1,5)</f>
        <v>18:12</v>
      </c>
      <c r="K16131" s="16">
        <f>IF(Tabla1[[#This Row],[FECHA]]=I16132,IF(J16132-J16131&gt;0,(J16132-J16131)*1440,0),0)</f>
        <v>2.9999999999999893</v>
      </c>
      <c r="L16131" s="14">
        <f>2+L15872-Datos!$C$8</f>
        <v>10.850000000000003</v>
      </c>
      <c r="M16131" s="13" t="s">
        <v>56151</v>
      </c>
      <c r="N16131" s="1" t="s">
        <v>447</v>
      </c>
      <c r="O16131" s="1">
        <v>10</v>
      </c>
      <c r="P16131" s="1" t="s">
        <v>376</v>
      </c>
      <c r="Q16131" s="4" t="s">
        <v>21</v>
      </c>
    </row>
    <row r="16132" spans="1:17" ht="22.5" x14ac:dyDescent="0.25">
      <c r="A16132" s="3">
        <v>4558</v>
      </c>
      <c r="B16132" s="1" t="s">
        <v>14254</v>
      </c>
      <c r="C16132" s="1" t="s">
        <v>15</v>
      </c>
      <c r="D16132" s="1" t="s">
        <v>40</v>
      </c>
      <c r="E16132" s="1">
        <v>16759872</v>
      </c>
      <c r="F16132" s="1" t="s">
        <v>14255</v>
      </c>
      <c r="G16132" s="1">
        <v>71501664</v>
      </c>
      <c r="H16132" s="1" t="s">
        <v>14256</v>
      </c>
      <c r="I16132" s="2">
        <v>45098</v>
      </c>
      <c r="J16132" s="15" t="str">
        <f>MID(Tabla1[[#This Row],[HORA]],1,5)</f>
        <v>18:15</v>
      </c>
      <c r="K16132" s="16">
        <f>IF(Tabla1[[#This Row],[FECHA]]=I16133,IF(J16133-J16132&gt;0,(J16133-J16132)*1440,0),0)</f>
        <v>3.9999999999999858</v>
      </c>
      <c r="L16132" s="14">
        <f>2+L15873-Datos!$C$8</f>
        <v>12.580000000000004</v>
      </c>
      <c r="M16132" s="13" t="s">
        <v>56154</v>
      </c>
      <c r="N16132" s="1" t="s">
        <v>14257</v>
      </c>
      <c r="O16132" s="1">
        <v>15</v>
      </c>
      <c r="P16132" s="1" t="s">
        <v>376</v>
      </c>
      <c r="Q16132" s="4" t="s">
        <v>21</v>
      </c>
    </row>
    <row r="16133" spans="1:17" ht="22.5" x14ac:dyDescent="0.25">
      <c r="A16133" s="3">
        <v>4559</v>
      </c>
      <c r="B16133" s="1" t="s">
        <v>14258</v>
      </c>
      <c r="C16133" s="1" t="s">
        <v>15</v>
      </c>
      <c r="D16133" s="1" t="s">
        <v>71</v>
      </c>
      <c r="E16133" s="1">
        <v>47715148</v>
      </c>
      <c r="F16133" s="1" t="s">
        <v>3022</v>
      </c>
      <c r="G16133" s="1">
        <v>2245656</v>
      </c>
      <c r="H16133" s="1" t="s">
        <v>3023</v>
      </c>
      <c r="I16133" s="2">
        <v>45098</v>
      </c>
      <c r="J16133" s="15" t="str">
        <f>MID(Tabla1[[#This Row],[HORA]],1,5)</f>
        <v>18:19</v>
      </c>
      <c r="K16133" s="16">
        <f>IF(Tabla1[[#This Row],[FECHA]]=I16134,IF(J16134-J16133&gt;0,(J16134-J16133)*1440,0),0)</f>
        <v>0.99999999999999645</v>
      </c>
      <c r="L16133" s="14">
        <f>2+L15874-Datos!$C$8</f>
        <v>14.440000000000003</v>
      </c>
      <c r="M16133" s="13" t="s">
        <v>56158</v>
      </c>
      <c r="N16133" s="1" t="s">
        <v>14259</v>
      </c>
      <c r="O16133" s="1">
        <v>10</v>
      </c>
      <c r="P16133" s="1" t="s">
        <v>376</v>
      </c>
      <c r="Q16133" s="4" t="s">
        <v>21</v>
      </c>
    </row>
    <row r="16134" spans="1:17" ht="22.5" x14ac:dyDescent="0.25">
      <c r="A16134" s="3">
        <v>11308</v>
      </c>
      <c r="B16134" s="1" t="s">
        <v>35062</v>
      </c>
      <c r="C16134" s="1" t="s">
        <v>15</v>
      </c>
      <c r="D16134" s="1" t="s">
        <v>71</v>
      </c>
      <c r="E16134" s="1">
        <v>41264394</v>
      </c>
      <c r="F16134" s="1" t="s">
        <v>35063</v>
      </c>
      <c r="G16134" s="1">
        <v>2245657</v>
      </c>
      <c r="H16134" s="1" t="s">
        <v>35064</v>
      </c>
      <c r="I16134" s="2">
        <v>45098</v>
      </c>
      <c r="J16134" s="15" t="str">
        <f>MID(Tabla1[[#This Row],[HORA]],1,5)</f>
        <v>18:20</v>
      </c>
      <c r="K16134" s="16">
        <f>IF(Tabla1[[#This Row],[FECHA]]=I16135,IF(J16135-J16134&gt;0,(J16135-J16134)*1440,0),0)</f>
        <v>1.0000000000001563</v>
      </c>
      <c r="L16134" s="14">
        <f>2+L15875-Datos!$C$8</f>
        <v>11.740000000000002</v>
      </c>
      <c r="M16134" s="13" t="s">
        <v>56159</v>
      </c>
      <c r="N16134" s="1" t="s">
        <v>35065</v>
      </c>
      <c r="O16134" s="1">
        <v>13</v>
      </c>
      <c r="P16134" s="1" t="s">
        <v>20</v>
      </c>
      <c r="Q16134" s="4" t="s">
        <v>21</v>
      </c>
    </row>
    <row r="16135" spans="1:17" ht="22.5" x14ac:dyDescent="0.25">
      <c r="A16135" s="3">
        <v>15011</v>
      </c>
      <c r="B16135" s="1" t="s">
        <v>45896</v>
      </c>
      <c r="C16135" s="1" t="s">
        <v>15</v>
      </c>
      <c r="D16135" s="1" t="s">
        <v>71</v>
      </c>
      <c r="E16135" s="1">
        <v>73534213</v>
      </c>
      <c r="F16135" s="1" t="s">
        <v>6891</v>
      </c>
      <c r="G16135" s="1">
        <v>43127781</v>
      </c>
      <c r="H16135" s="1" t="s">
        <v>45897</v>
      </c>
      <c r="I16135" s="2">
        <v>45098</v>
      </c>
      <c r="J16135" s="15" t="str">
        <f>MID(Tabla1[[#This Row],[HORA]],1,5)</f>
        <v>18:21</v>
      </c>
      <c r="K16135" s="16">
        <f>IF(Tabla1[[#This Row],[FECHA]]=I16136,IF(J16136-J16135&gt;0,(J16136-J16135)*1440,0),0)</f>
        <v>1.999999999999833</v>
      </c>
      <c r="L16135" s="14">
        <f>2+L15876-Datos!$C$8</f>
        <v>12.400000000000002</v>
      </c>
      <c r="M16135" s="13" t="s">
        <v>56160</v>
      </c>
      <c r="N16135" s="1" t="s">
        <v>45898</v>
      </c>
      <c r="O16135" s="1">
        <v>20</v>
      </c>
      <c r="P16135" s="1" t="s">
        <v>1432</v>
      </c>
      <c r="Q16135" s="4" t="s">
        <v>21</v>
      </c>
    </row>
    <row r="16136" spans="1:17" ht="22.5" x14ac:dyDescent="0.25">
      <c r="A16136" s="3">
        <v>4560</v>
      </c>
      <c r="B16136" s="1" t="s">
        <v>14260</v>
      </c>
      <c r="C16136" s="1" t="s">
        <v>15</v>
      </c>
      <c r="D16136" s="1" t="s">
        <v>40</v>
      </c>
      <c r="E16136" s="1">
        <v>73261840</v>
      </c>
      <c r="F16136" s="1" t="s">
        <v>14261</v>
      </c>
      <c r="G16136" s="1">
        <v>2245660</v>
      </c>
      <c r="H16136" s="1" t="s">
        <v>14262</v>
      </c>
      <c r="I16136" s="2">
        <v>45098</v>
      </c>
      <c r="J16136" s="15" t="str">
        <f>MID(Tabla1[[#This Row],[HORA]],1,5)</f>
        <v>18:23</v>
      </c>
      <c r="K16136" s="16">
        <f>IF(Tabla1[[#This Row],[FECHA]]=I16137,IF(J16137-J16136&gt;0,(J16137-J16136)*1440,0),0)</f>
        <v>0</v>
      </c>
      <c r="L16136" s="14">
        <f>2+L15877-Datos!$C$8</f>
        <v>12.340000000000002</v>
      </c>
      <c r="M16136" s="13" t="s">
        <v>56162</v>
      </c>
      <c r="N16136" s="1" t="s">
        <v>14263</v>
      </c>
      <c r="O16136" s="1">
        <v>15</v>
      </c>
      <c r="P16136" s="1" t="s">
        <v>376</v>
      </c>
      <c r="Q16136" s="4" t="s">
        <v>21</v>
      </c>
    </row>
    <row r="16137" spans="1:17" ht="22.5" x14ac:dyDescent="0.25">
      <c r="A16137" s="3">
        <v>15012</v>
      </c>
      <c r="B16137" s="1" t="s">
        <v>45899</v>
      </c>
      <c r="C16137" s="1" t="s">
        <v>15</v>
      </c>
      <c r="D16137" s="1" t="s">
        <v>82</v>
      </c>
      <c r="E16137" s="1">
        <v>10161921</v>
      </c>
      <c r="F16137" s="1" t="s">
        <v>45900</v>
      </c>
      <c r="G16137" s="1">
        <v>43414326</v>
      </c>
      <c r="H16137" s="1" t="s">
        <v>45901</v>
      </c>
      <c r="I16137" s="2">
        <v>45098</v>
      </c>
      <c r="J16137" s="15" t="str">
        <f>MID(Tabla1[[#This Row],[HORA]],1,5)</f>
        <v>18:23</v>
      </c>
      <c r="K16137" s="16">
        <f>IF(Tabla1[[#This Row],[FECHA]]=I16138,IF(J16138-J16137&gt;0,(J16138-J16137)*1440,0),0)</f>
        <v>0.99999999999999645</v>
      </c>
      <c r="L16137" s="14">
        <f>2+L15878-Datos!$C$8</f>
        <v>10.440000000000003</v>
      </c>
      <c r="M16137" s="13" t="s">
        <v>56162</v>
      </c>
      <c r="N16137" s="1" t="s">
        <v>45902</v>
      </c>
      <c r="O16137" s="1">
        <v>10</v>
      </c>
      <c r="P16137" s="1" t="s">
        <v>1432</v>
      </c>
      <c r="Q16137" s="4" t="s">
        <v>21</v>
      </c>
    </row>
    <row r="16138" spans="1:17" ht="22.5" x14ac:dyDescent="0.25">
      <c r="A16138" s="3">
        <v>15013</v>
      </c>
      <c r="B16138" s="1" t="s">
        <v>45903</v>
      </c>
      <c r="C16138" s="1" t="s">
        <v>15</v>
      </c>
      <c r="D16138" s="1" t="s">
        <v>61</v>
      </c>
      <c r="E16138" s="1">
        <v>42967242</v>
      </c>
      <c r="F16138" s="1" t="s">
        <v>36805</v>
      </c>
      <c r="G16138" s="1">
        <v>2245662</v>
      </c>
      <c r="H16138" s="1" t="s">
        <v>33668</v>
      </c>
      <c r="I16138" s="2">
        <v>45098</v>
      </c>
      <c r="J16138" s="15" t="str">
        <f>MID(Tabla1[[#This Row],[HORA]],1,5)</f>
        <v>18:24</v>
      </c>
      <c r="K16138" s="16">
        <f>IF(Tabla1[[#This Row],[FECHA]]=I16139,IF(J16139-J16138&gt;0,(J16139-J16138)*1440,0),0)</f>
        <v>2.0000000000001528</v>
      </c>
      <c r="L16138" s="14">
        <f>2+L15879-Datos!$C$8</f>
        <v>11.450000000000003</v>
      </c>
      <c r="M16138" s="13" t="s">
        <v>56163</v>
      </c>
      <c r="N16138" s="1" t="s">
        <v>42176</v>
      </c>
      <c r="O16138" s="1">
        <v>15</v>
      </c>
      <c r="P16138" s="1" t="s">
        <v>1432</v>
      </c>
      <c r="Q16138" s="4" t="s">
        <v>21</v>
      </c>
    </row>
    <row r="16139" spans="1:17" ht="22.5" x14ac:dyDescent="0.25">
      <c r="A16139" s="3">
        <v>16528</v>
      </c>
      <c r="B16139" s="1" t="s">
        <v>50116</v>
      </c>
      <c r="C16139" s="1" t="s">
        <v>15</v>
      </c>
      <c r="D16139" s="1" t="s">
        <v>82</v>
      </c>
      <c r="E16139" s="1">
        <v>10414082543</v>
      </c>
      <c r="F16139" s="1" t="s">
        <v>48182</v>
      </c>
      <c r="G16139" s="1">
        <v>2245663</v>
      </c>
      <c r="H16139" s="1" t="s">
        <v>50117</v>
      </c>
      <c r="I16139" s="2">
        <v>45098</v>
      </c>
      <c r="J16139" s="15" t="str">
        <f>MID(Tabla1[[#This Row],[HORA]],1,5)</f>
        <v>18:26</v>
      </c>
      <c r="K16139" s="16">
        <f>IF(Tabla1[[#This Row],[FECHA]]=I16140,IF(J16140-J16139&gt;0,(J16140-J16139)*1440,0),0)</f>
        <v>0.99999999999983658</v>
      </c>
      <c r="L16139" s="14">
        <f>2+L15880-Datos!$C$8</f>
        <v>12.820000000000002</v>
      </c>
      <c r="M16139" s="13" t="s">
        <v>56165</v>
      </c>
      <c r="N16139" s="1" t="s">
        <v>50118</v>
      </c>
      <c r="O16139" s="1">
        <v>12</v>
      </c>
      <c r="P16139" s="1" t="s">
        <v>376</v>
      </c>
      <c r="Q16139" s="4" t="s">
        <v>21</v>
      </c>
    </row>
    <row r="16140" spans="1:17" ht="22.5" x14ac:dyDescent="0.25">
      <c r="A16140" s="3">
        <v>11309</v>
      </c>
      <c r="B16140" s="1" t="s">
        <v>35066</v>
      </c>
      <c r="C16140" s="1" t="s">
        <v>15</v>
      </c>
      <c r="D16140" s="1" t="s">
        <v>40</v>
      </c>
      <c r="E16140" s="1">
        <v>16546495</v>
      </c>
      <c r="F16140" s="1" t="s">
        <v>35067</v>
      </c>
      <c r="G16140" s="1">
        <v>2245664</v>
      </c>
      <c r="H16140" s="1" t="s">
        <v>35068</v>
      </c>
      <c r="I16140" s="2">
        <v>45098</v>
      </c>
      <c r="J16140" s="15" t="str">
        <f>MID(Tabla1[[#This Row],[HORA]],1,5)</f>
        <v>18:27</v>
      </c>
      <c r="K16140" s="16">
        <f>IF(Tabla1[[#This Row],[FECHA]]=I16141,IF(J16141-J16140&gt;0,(J16141-J16140)*1440,0),0)</f>
        <v>2.0000000000001528</v>
      </c>
      <c r="L16140" s="14">
        <f>2+L15881-Datos!$C$8</f>
        <v>12.570000000000002</v>
      </c>
      <c r="M16140" s="13" t="s">
        <v>56166</v>
      </c>
      <c r="N16140" s="1" t="s">
        <v>31609</v>
      </c>
      <c r="O16140" s="1">
        <v>15</v>
      </c>
      <c r="P16140" s="1" t="s">
        <v>20</v>
      </c>
      <c r="Q16140" s="4" t="s">
        <v>21</v>
      </c>
    </row>
    <row r="16141" spans="1:17" ht="22.5" x14ac:dyDescent="0.25">
      <c r="A16141" s="3">
        <v>15014</v>
      </c>
      <c r="B16141" s="1" t="s">
        <v>45904</v>
      </c>
      <c r="C16141" s="1" t="s">
        <v>15</v>
      </c>
      <c r="D16141" s="1" t="s">
        <v>71</v>
      </c>
      <c r="E16141" s="1">
        <v>16518568</v>
      </c>
      <c r="F16141" s="1" t="s">
        <v>17370</v>
      </c>
      <c r="G16141" s="1">
        <v>2245666</v>
      </c>
      <c r="H16141" s="1" t="s">
        <v>45905</v>
      </c>
      <c r="I16141" s="2">
        <v>45098</v>
      </c>
      <c r="J16141" s="15" t="str">
        <f>MID(Tabla1[[#This Row],[HORA]],1,5)</f>
        <v>18:29</v>
      </c>
      <c r="K16141" s="16">
        <f>IF(Tabla1[[#This Row],[FECHA]]=I16142,IF(J16142-J16141&gt;0,(J16142-J16141)*1440,0),0)</f>
        <v>0</v>
      </c>
      <c r="L16141" s="14">
        <f>2+L15882-Datos!$C$8</f>
        <v>13.510000000000003</v>
      </c>
      <c r="M16141" s="13" t="s">
        <v>56168</v>
      </c>
      <c r="N16141" s="1" t="s">
        <v>45906</v>
      </c>
      <c r="O16141" s="1">
        <v>25</v>
      </c>
      <c r="P16141" s="1" t="s">
        <v>1432</v>
      </c>
      <c r="Q16141" s="4" t="s">
        <v>21</v>
      </c>
    </row>
    <row r="16142" spans="1:17" ht="22.5" x14ac:dyDescent="0.25">
      <c r="A16142" s="3">
        <v>16529</v>
      </c>
      <c r="B16142" s="1" t="s">
        <v>50119</v>
      </c>
      <c r="C16142" s="1" t="s">
        <v>15</v>
      </c>
      <c r="D16142" s="1" t="s">
        <v>40</v>
      </c>
      <c r="E16142" s="1">
        <v>20502630378</v>
      </c>
      <c r="F16142" s="1" t="s">
        <v>50120</v>
      </c>
      <c r="G16142" s="1">
        <v>2245667</v>
      </c>
      <c r="H16142" s="1" t="s">
        <v>50121</v>
      </c>
      <c r="I16142" s="2">
        <v>45098</v>
      </c>
      <c r="J16142" s="15" t="str">
        <f>MID(Tabla1[[#This Row],[HORA]],1,5)</f>
        <v>18:29</v>
      </c>
      <c r="K16142" s="16">
        <f>IF(Tabla1[[#This Row],[FECHA]]=I16143,IF(J16143-J16142&gt;0,(J16143-J16142)*1440,0),0)</f>
        <v>0.99999999999999645</v>
      </c>
      <c r="L16142" s="14">
        <f>2+L15883-Datos!$C$8</f>
        <v>10.660000000000002</v>
      </c>
      <c r="M16142" s="13" t="s">
        <v>56168</v>
      </c>
      <c r="N16142" s="1" t="s">
        <v>50122</v>
      </c>
      <c r="O16142" s="1">
        <v>20</v>
      </c>
      <c r="P16142" s="1" t="s">
        <v>376</v>
      </c>
      <c r="Q16142" s="4" t="s">
        <v>21</v>
      </c>
    </row>
    <row r="16143" spans="1:17" ht="22.5" x14ac:dyDescent="0.25">
      <c r="A16143" s="3">
        <v>15015</v>
      </c>
      <c r="B16143" s="1" t="s">
        <v>45907</v>
      </c>
      <c r="C16143" s="1" t="s">
        <v>15</v>
      </c>
      <c r="D16143" s="1" t="s">
        <v>40</v>
      </c>
      <c r="E16143" s="1">
        <v>46130604</v>
      </c>
      <c r="F16143" s="1" t="s">
        <v>45908</v>
      </c>
      <c r="G16143" s="1">
        <v>2245670</v>
      </c>
      <c r="H16143" s="1" t="s">
        <v>45909</v>
      </c>
      <c r="I16143" s="2">
        <v>45098</v>
      </c>
      <c r="J16143" s="15" t="str">
        <f>MID(Tabla1[[#This Row],[HORA]],1,5)</f>
        <v>18:30</v>
      </c>
      <c r="K16143" s="16">
        <f>IF(Tabla1[[#This Row],[FECHA]]=I16144,IF(J16144-J16143&gt;0,(J16144-J16143)*1440,0),0)</f>
        <v>0.99999999999983658</v>
      </c>
      <c r="L16143" s="14">
        <f>2+L15884-Datos!$C$8</f>
        <v>11.440000000000003</v>
      </c>
      <c r="M16143" s="13" t="s">
        <v>56169</v>
      </c>
      <c r="N16143" s="1" t="s">
        <v>1577</v>
      </c>
      <c r="O16143" s="1">
        <v>10</v>
      </c>
      <c r="P16143" s="1" t="s">
        <v>1432</v>
      </c>
      <c r="Q16143" s="4" t="s">
        <v>21</v>
      </c>
    </row>
    <row r="16144" spans="1:17" ht="22.5" x14ac:dyDescent="0.25">
      <c r="A16144" s="3">
        <v>4561</v>
      </c>
      <c r="B16144" s="1" t="s">
        <v>14264</v>
      </c>
      <c r="C16144" s="1" t="s">
        <v>15</v>
      </c>
      <c r="D16144" s="1" t="s">
        <v>77</v>
      </c>
      <c r="E16144" s="1">
        <v>17539254</v>
      </c>
      <c r="F16144" s="1" t="s">
        <v>14265</v>
      </c>
      <c r="G16144" s="1">
        <v>40651118</v>
      </c>
      <c r="H16144" s="1" t="s">
        <v>14266</v>
      </c>
      <c r="I16144" s="2">
        <v>45098</v>
      </c>
      <c r="J16144" s="15" t="str">
        <f>MID(Tabla1[[#This Row],[HORA]],1,5)</f>
        <v>18:31</v>
      </c>
      <c r="K16144" s="16">
        <f>IF(Tabla1[[#This Row],[FECHA]]=I16145,IF(J16145-J16144&gt;0,(J16145-J16144)*1440,0),0)</f>
        <v>0</v>
      </c>
      <c r="L16144" s="14">
        <f>2+L15885-Datos!$C$8</f>
        <v>13.810000000000004</v>
      </c>
      <c r="M16144" s="13" t="s">
        <v>56170</v>
      </c>
      <c r="N16144" s="1" t="s">
        <v>14267</v>
      </c>
      <c r="O16144" s="1">
        <v>60</v>
      </c>
      <c r="P16144" s="1" t="s">
        <v>376</v>
      </c>
      <c r="Q16144" s="4" t="s">
        <v>21</v>
      </c>
    </row>
    <row r="16145" spans="1:17" ht="22.5" x14ac:dyDescent="0.25">
      <c r="A16145" s="3">
        <v>15016</v>
      </c>
      <c r="B16145" s="1" t="s">
        <v>45910</v>
      </c>
      <c r="C16145" s="1" t="s">
        <v>15</v>
      </c>
      <c r="D16145" s="1" t="s">
        <v>40</v>
      </c>
      <c r="E16145" s="1">
        <v>40571585</v>
      </c>
      <c r="F16145" s="1" t="s">
        <v>45911</v>
      </c>
      <c r="G16145" s="1" t="s">
        <v>45912</v>
      </c>
      <c r="H16145" s="1" t="s">
        <v>45913</v>
      </c>
      <c r="I16145" s="2">
        <v>45098</v>
      </c>
      <c r="J16145" s="15" t="str">
        <f>MID(Tabla1[[#This Row],[HORA]],1,5)</f>
        <v>18:31</v>
      </c>
      <c r="K16145" s="16">
        <f>IF(Tabla1[[#This Row],[FECHA]]=I16146,IF(J16146-J16145&gt;0,(J16146-J16145)*1440,0),0)</f>
        <v>6.0000000000001386</v>
      </c>
      <c r="L16145" s="14">
        <f>2+L15886-Datos!$C$8</f>
        <v>12.500000000000002</v>
      </c>
      <c r="M16145" s="13" t="s">
        <v>56170</v>
      </c>
      <c r="N16145" s="1" t="s">
        <v>1715</v>
      </c>
      <c r="O16145" s="1">
        <v>10</v>
      </c>
      <c r="P16145" s="1" t="s">
        <v>1432</v>
      </c>
      <c r="Q16145" s="4" t="s">
        <v>21</v>
      </c>
    </row>
    <row r="16146" spans="1:17" ht="22.5" x14ac:dyDescent="0.25">
      <c r="A16146" s="3">
        <v>11310</v>
      </c>
      <c r="B16146" s="1" t="s">
        <v>35069</v>
      </c>
      <c r="C16146" s="1" t="s">
        <v>15</v>
      </c>
      <c r="D16146" s="1" t="s">
        <v>33</v>
      </c>
      <c r="E16146" s="1">
        <v>16734016</v>
      </c>
      <c r="F16146" s="1" t="s">
        <v>35070</v>
      </c>
      <c r="G16146" s="1">
        <v>2245676</v>
      </c>
      <c r="H16146" s="1" t="s">
        <v>35071</v>
      </c>
      <c r="I16146" s="2">
        <v>45098</v>
      </c>
      <c r="J16146" s="15" t="str">
        <f>MID(Tabla1[[#This Row],[HORA]],1,5)</f>
        <v>18:37</v>
      </c>
      <c r="K16146" s="16">
        <f>IF(Tabla1[[#This Row],[FECHA]]=I16147,IF(J16147-J16146&gt;0,(J16147-J16146)*1440,0),0)</f>
        <v>1.999999999999833</v>
      </c>
      <c r="L16146" s="14">
        <f>2+L15887-Datos!$C$8</f>
        <v>11.100000000000003</v>
      </c>
      <c r="M16146" s="13" t="s">
        <v>56176</v>
      </c>
      <c r="N16146" s="1" t="s">
        <v>24443</v>
      </c>
      <c r="O16146" s="1">
        <v>15</v>
      </c>
      <c r="P16146" s="1" t="s">
        <v>20</v>
      </c>
      <c r="Q16146" s="4" t="s">
        <v>21</v>
      </c>
    </row>
    <row r="16147" spans="1:17" ht="22.5" x14ac:dyDescent="0.25">
      <c r="A16147" s="3">
        <v>15017</v>
      </c>
      <c r="B16147" s="1" t="s">
        <v>45914</v>
      </c>
      <c r="C16147" s="1" t="s">
        <v>15</v>
      </c>
      <c r="D16147" s="1" t="s">
        <v>40</v>
      </c>
      <c r="E16147" s="1">
        <v>48064763</v>
      </c>
      <c r="F16147" s="1" t="s">
        <v>13731</v>
      </c>
      <c r="G16147" s="1">
        <v>2245677</v>
      </c>
      <c r="H16147" s="1" t="s">
        <v>45915</v>
      </c>
      <c r="I16147" s="2">
        <v>45098</v>
      </c>
      <c r="J16147" s="15" t="str">
        <f>MID(Tabla1[[#This Row],[HORA]],1,5)</f>
        <v>18:39</v>
      </c>
      <c r="K16147" s="16">
        <f>IF(Tabla1[[#This Row],[FECHA]]=I16148,IF(J16148-J16147&gt;0,(J16148-J16147)*1440,0),0)</f>
        <v>2.0000000000001528</v>
      </c>
      <c r="L16147" s="14">
        <f>2+L15888-Datos!$C$8</f>
        <v>8.8400000000000016</v>
      </c>
      <c r="M16147" s="13" t="s">
        <v>56178</v>
      </c>
      <c r="N16147" s="1" t="s">
        <v>42296</v>
      </c>
      <c r="O16147" s="1">
        <v>20</v>
      </c>
      <c r="P16147" s="1" t="s">
        <v>1432</v>
      </c>
      <c r="Q16147" s="4" t="s">
        <v>21</v>
      </c>
    </row>
    <row r="16148" spans="1:17" ht="22.5" x14ac:dyDescent="0.25">
      <c r="A16148" s="3">
        <v>11311</v>
      </c>
      <c r="B16148" s="1" t="s">
        <v>35072</v>
      </c>
      <c r="C16148" s="1" t="s">
        <v>15</v>
      </c>
      <c r="D16148" s="1" t="s">
        <v>2195</v>
      </c>
      <c r="E16148" s="1">
        <v>48336495</v>
      </c>
      <c r="F16148" s="1" t="s">
        <v>35073</v>
      </c>
      <c r="G16148" s="1">
        <v>2245680</v>
      </c>
      <c r="H16148" s="1" t="s">
        <v>35074</v>
      </c>
      <c r="I16148" s="2">
        <v>45098</v>
      </c>
      <c r="J16148" s="15" t="str">
        <f>MID(Tabla1[[#This Row],[HORA]],1,5)</f>
        <v>18:41</v>
      </c>
      <c r="K16148" s="16">
        <f>IF(Tabla1[[#This Row],[FECHA]]=I16149,IF(J16149-J16148&gt;0,(J16149-J16148)*1440,0),0)</f>
        <v>6.0000000000001386</v>
      </c>
      <c r="L16148" s="14">
        <f>2+L15889-Datos!$C$8</f>
        <v>11.360000000000001</v>
      </c>
      <c r="M16148" s="13" t="s">
        <v>56180</v>
      </c>
      <c r="N16148" s="1" t="s">
        <v>10766</v>
      </c>
      <c r="O16148" s="1">
        <v>20</v>
      </c>
      <c r="P16148" s="1" t="s">
        <v>20</v>
      </c>
      <c r="Q16148" s="4" t="s">
        <v>21</v>
      </c>
    </row>
    <row r="16149" spans="1:17" ht="22.5" x14ac:dyDescent="0.25">
      <c r="A16149" s="3">
        <v>4562</v>
      </c>
      <c r="B16149" s="1" t="s">
        <v>14268</v>
      </c>
      <c r="C16149" s="1" t="s">
        <v>15</v>
      </c>
      <c r="D16149" s="1" t="s">
        <v>23</v>
      </c>
      <c r="E16149" s="1">
        <v>40429317</v>
      </c>
      <c r="F16149" s="1" t="s">
        <v>14269</v>
      </c>
      <c r="G16149" s="1">
        <v>2245682</v>
      </c>
      <c r="H16149" s="1" t="s">
        <v>14270</v>
      </c>
      <c r="I16149" s="2">
        <v>45098</v>
      </c>
      <c r="J16149" s="15" t="str">
        <f>MID(Tabla1[[#This Row],[HORA]],1,5)</f>
        <v>18:47</v>
      </c>
      <c r="K16149" s="16">
        <f>IF(Tabla1[[#This Row],[FECHA]]=I16150,IF(J16150-J16149&gt;0,(J16150-J16149)*1440,0),0)</f>
        <v>1.999999999999833</v>
      </c>
      <c r="L16149" s="14">
        <f>2+L15890-Datos!$C$8</f>
        <v>10.390000000000002</v>
      </c>
      <c r="M16149" s="13" t="s">
        <v>56186</v>
      </c>
      <c r="N16149" s="1" t="s">
        <v>447</v>
      </c>
      <c r="O16149" s="1">
        <v>10</v>
      </c>
      <c r="P16149" s="1" t="s">
        <v>376</v>
      </c>
      <c r="Q16149" s="4" t="s">
        <v>21</v>
      </c>
    </row>
    <row r="16150" spans="1:17" ht="22.5" x14ac:dyDescent="0.25">
      <c r="A16150" s="3">
        <v>11312</v>
      </c>
      <c r="B16150" s="1" t="s">
        <v>35075</v>
      </c>
      <c r="C16150" s="1" t="s">
        <v>15</v>
      </c>
      <c r="D16150" s="1" t="s">
        <v>40</v>
      </c>
      <c r="E16150" s="1">
        <v>80640329</v>
      </c>
      <c r="F16150" s="1" t="s">
        <v>35076</v>
      </c>
      <c r="G16150" s="1">
        <v>2245684</v>
      </c>
      <c r="H16150" s="1" t="s">
        <v>35077</v>
      </c>
      <c r="I16150" s="2">
        <v>45098</v>
      </c>
      <c r="J16150" s="15" t="str">
        <f>MID(Tabla1[[#This Row],[HORA]],1,5)</f>
        <v>18:49</v>
      </c>
      <c r="K16150" s="16">
        <f>IF(Tabla1[[#This Row],[FECHA]]=I16151,IF(J16151-J16150&gt;0,(J16151-J16150)*1440,0),0)</f>
        <v>0</v>
      </c>
      <c r="L16150" s="14">
        <f>2+L15891-Datos!$C$8</f>
        <v>15.279000000000002</v>
      </c>
      <c r="M16150" s="13" t="s">
        <v>56188</v>
      </c>
      <c r="N16150" s="1" t="s">
        <v>59</v>
      </c>
      <c r="O16150" s="1">
        <v>10</v>
      </c>
      <c r="P16150" s="1" t="s">
        <v>20</v>
      </c>
      <c r="Q16150" s="4" t="s">
        <v>21</v>
      </c>
    </row>
    <row r="16151" spans="1:17" ht="22.5" x14ac:dyDescent="0.25">
      <c r="A16151" s="3">
        <v>15018</v>
      </c>
      <c r="B16151" s="1" t="s">
        <v>45916</v>
      </c>
      <c r="C16151" s="1" t="s">
        <v>15</v>
      </c>
      <c r="D16151" s="1" t="s">
        <v>40</v>
      </c>
      <c r="E16151" s="1">
        <v>16446831</v>
      </c>
      <c r="F16151" s="1" t="s">
        <v>10747</v>
      </c>
      <c r="G16151" s="1">
        <v>2245683</v>
      </c>
      <c r="H16151" s="1" t="s">
        <v>10748</v>
      </c>
      <c r="I16151" s="2">
        <v>45098</v>
      </c>
      <c r="J16151" s="15" t="str">
        <f>MID(Tabla1[[#This Row],[HORA]],1,5)</f>
        <v>18:49</v>
      </c>
      <c r="K16151" s="16">
        <f>IF(Tabla1[[#This Row],[FECHA]]=I16152,IF(J16152-J16151&gt;0,(J16152-J16151)*1440,0),0)</f>
        <v>2.0000000000001528</v>
      </c>
      <c r="L16151" s="14">
        <f>2+L15892-Datos!$C$8</f>
        <v>15.147600000000002</v>
      </c>
      <c r="M16151" s="13" t="s">
        <v>56188</v>
      </c>
      <c r="N16151" s="1" t="s">
        <v>45917</v>
      </c>
      <c r="O16151" s="1">
        <v>25</v>
      </c>
      <c r="P16151" s="1" t="s">
        <v>1432</v>
      </c>
      <c r="Q16151" s="4" t="s">
        <v>21</v>
      </c>
    </row>
    <row r="16152" spans="1:17" ht="22.5" x14ac:dyDescent="0.25">
      <c r="A16152" s="3">
        <v>11313</v>
      </c>
      <c r="B16152" s="1" t="s">
        <v>35078</v>
      </c>
      <c r="C16152" s="1" t="s">
        <v>15</v>
      </c>
      <c r="D16152" s="1" t="s">
        <v>23</v>
      </c>
      <c r="E16152" s="1">
        <v>40787324</v>
      </c>
      <c r="F16152" s="1" t="s">
        <v>35079</v>
      </c>
      <c r="G16152" s="1">
        <v>2245688</v>
      </c>
      <c r="H16152" s="1" t="s">
        <v>35080</v>
      </c>
      <c r="I16152" s="2">
        <v>45098</v>
      </c>
      <c r="J16152" s="15" t="str">
        <f>MID(Tabla1[[#This Row],[HORA]],1,5)</f>
        <v>18:51</v>
      </c>
      <c r="K16152" s="16">
        <f>IF(Tabla1[[#This Row],[FECHA]]=I16153,IF(J16153-J16152&gt;0,(J16153-J16152)*1440,0),0)</f>
        <v>2.9999999999998295</v>
      </c>
      <c r="L16152" s="14">
        <f>2+L15893-Datos!$C$8</f>
        <v>10.986600000000003</v>
      </c>
      <c r="M16152" s="13" t="s">
        <v>56190</v>
      </c>
      <c r="N16152" s="1" t="s">
        <v>35081</v>
      </c>
      <c r="O16152" s="1">
        <v>15</v>
      </c>
      <c r="P16152" s="1" t="s">
        <v>20</v>
      </c>
      <c r="Q16152" s="4" t="s">
        <v>21</v>
      </c>
    </row>
    <row r="16153" spans="1:17" ht="22.5" x14ac:dyDescent="0.25">
      <c r="A16153" s="3">
        <v>17864</v>
      </c>
      <c r="B16153" s="1" t="s">
        <v>53545</v>
      </c>
      <c r="C16153" s="1" t="s">
        <v>15</v>
      </c>
      <c r="D16153" s="1" t="s">
        <v>71</v>
      </c>
      <c r="E16153" s="1">
        <v>10166187791</v>
      </c>
      <c r="F16153" s="1" t="s">
        <v>48578</v>
      </c>
      <c r="G16153" s="1">
        <v>77344464</v>
      </c>
      <c r="H16153" s="1" t="s">
        <v>48579</v>
      </c>
      <c r="I16153" s="2">
        <v>45098</v>
      </c>
      <c r="J16153" s="15" t="str">
        <f>MID(Tabla1[[#This Row],[HORA]],1,5)</f>
        <v>18:54</v>
      </c>
      <c r="K16153" s="16">
        <f>IF(Tabla1[[#This Row],[FECHA]]=I16154,IF(J16154-J16153&gt;0,(J16154-J16153)*1440,0),0)</f>
        <v>1.0000000000001563</v>
      </c>
      <c r="L16153" s="14">
        <f>2+L15894-Datos!$C$8</f>
        <v>13.198500000000001</v>
      </c>
      <c r="M16153" s="13" t="s">
        <v>56193</v>
      </c>
      <c r="N16153" s="1" t="s">
        <v>51856</v>
      </c>
      <c r="O16153" s="1">
        <v>15</v>
      </c>
      <c r="P16153" s="1" t="s">
        <v>20</v>
      </c>
      <c r="Q16153" s="4" t="s">
        <v>21</v>
      </c>
    </row>
    <row r="16154" spans="1:17" ht="22.5" x14ac:dyDescent="0.25">
      <c r="A16154" s="3">
        <v>4563</v>
      </c>
      <c r="B16154" s="1" t="s">
        <v>14271</v>
      </c>
      <c r="C16154" s="1" t="s">
        <v>15</v>
      </c>
      <c r="D16154" s="1" t="s">
        <v>23</v>
      </c>
      <c r="E16154" s="1">
        <v>60160683</v>
      </c>
      <c r="F16154" s="1" t="s">
        <v>14272</v>
      </c>
      <c r="G16154" s="1">
        <v>2245691</v>
      </c>
      <c r="H16154" s="1" t="s">
        <v>14273</v>
      </c>
      <c r="I16154" s="2">
        <v>45098</v>
      </c>
      <c r="J16154" s="15" t="str">
        <f>MID(Tabla1[[#This Row],[HORA]],1,5)</f>
        <v>18:55</v>
      </c>
      <c r="K16154" s="16">
        <f>IF(Tabla1[[#This Row],[FECHA]]=I16155,IF(J16155-J16154&gt;0,(J16155-J16154)*1440,0),0)</f>
        <v>2.9999999999998295</v>
      </c>
      <c r="L16154" s="14">
        <f>2+L15895-Datos!$C$8</f>
        <v>16.198800000000002</v>
      </c>
      <c r="M16154" s="13" t="s">
        <v>56194</v>
      </c>
      <c r="N16154" s="1" t="s">
        <v>14274</v>
      </c>
      <c r="O16154" s="1">
        <v>20</v>
      </c>
      <c r="P16154" s="1" t="s">
        <v>376</v>
      </c>
      <c r="Q16154" s="4" t="s">
        <v>21</v>
      </c>
    </row>
    <row r="16155" spans="1:17" ht="22.5" x14ac:dyDescent="0.25">
      <c r="A16155" s="3">
        <v>17865</v>
      </c>
      <c r="B16155" s="1" t="s">
        <v>53546</v>
      </c>
      <c r="C16155" s="1" t="s">
        <v>15</v>
      </c>
      <c r="D16155" s="1" t="s">
        <v>40</v>
      </c>
      <c r="E16155" s="1">
        <v>20487725286</v>
      </c>
      <c r="F16155" s="1" t="s">
        <v>48803</v>
      </c>
      <c r="G16155" s="1">
        <v>2864144</v>
      </c>
      <c r="H16155" s="1" t="s">
        <v>53547</v>
      </c>
      <c r="I16155" s="2">
        <v>45098</v>
      </c>
      <c r="J16155" s="15" t="str">
        <f>MID(Tabla1[[#This Row],[HORA]],1,5)</f>
        <v>18:58</v>
      </c>
      <c r="K16155" s="16">
        <f>IF(Tabla1[[#This Row],[FECHA]]=I16156,IF(J16156-J16155&gt;0,(J16156-J16155)*1440,0),0)</f>
        <v>1.0000000000001563</v>
      </c>
      <c r="L16155" s="14">
        <f>2+L15896-Datos!$C$8</f>
        <v>15.651300000000001</v>
      </c>
      <c r="M16155" s="13" t="s">
        <v>56197</v>
      </c>
      <c r="N16155" s="1" t="s">
        <v>53548</v>
      </c>
      <c r="O16155" s="1">
        <v>15</v>
      </c>
      <c r="P16155" s="1" t="s">
        <v>20</v>
      </c>
      <c r="Q16155" s="4" t="s">
        <v>21</v>
      </c>
    </row>
    <row r="16156" spans="1:17" ht="22.5" x14ac:dyDescent="0.25">
      <c r="A16156" s="3">
        <v>4564</v>
      </c>
      <c r="B16156" s="1" t="s">
        <v>14275</v>
      </c>
      <c r="C16156" s="1" t="s">
        <v>15</v>
      </c>
      <c r="D16156" s="1" t="s">
        <v>40</v>
      </c>
      <c r="E16156" s="1">
        <v>70914344</v>
      </c>
      <c r="F16156" s="1" t="s">
        <v>14276</v>
      </c>
      <c r="G16156" s="1">
        <v>16788914</v>
      </c>
      <c r="H16156" s="1" t="s">
        <v>14277</v>
      </c>
      <c r="I16156" s="2">
        <v>45098</v>
      </c>
      <c r="J16156" s="15" t="str">
        <f>MID(Tabla1[[#This Row],[HORA]],1,5)</f>
        <v>18:59</v>
      </c>
      <c r="K16156" s="16">
        <f>IF(Tabla1[[#This Row],[FECHA]]=I16157,IF(J16157-J16156&gt;0,(J16157-J16156)*1440,0),0)</f>
        <v>0</v>
      </c>
      <c r="L16156" s="14">
        <f>2+L15897-Datos!$C$8</f>
        <v>9.5000000000000018</v>
      </c>
      <c r="M16156" s="13" t="s">
        <v>56198</v>
      </c>
      <c r="N16156" s="1" t="s">
        <v>14278</v>
      </c>
      <c r="O16156" s="1">
        <v>15</v>
      </c>
      <c r="P16156" s="1" t="s">
        <v>376</v>
      </c>
      <c r="Q16156" s="4" t="s">
        <v>21</v>
      </c>
    </row>
    <row r="16157" spans="1:17" ht="22.5" x14ac:dyDescent="0.25">
      <c r="A16157" s="3">
        <v>15019</v>
      </c>
      <c r="B16157" s="1" t="s">
        <v>45918</v>
      </c>
      <c r="C16157" s="1" t="s">
        <v>15</v>
      </c>
      <c r="D16157" s="1" t="s">
        <v>40</v>
      </c>
      <c r="E16157" s="1">
        <v>42262564</v>
      </c>
      <c r="F16157" s="1" t="s">
        <v>27465</v>
      </c>
      <c r="G16157" s="1">
        <v>40623755</v>
      </c>
      <c r="H16157" s="1" t="s">
        <v>45919</v>
      </c>
      <c r="I16157" s="2">
        <v>45098</v>
      </c>
      <c r="J16157" s="15" t="str">
        <f>MID(Tabla1[[#This Row],[HORA]],1,5)</f>
        <v>18:59</v>
      </c>
      <c r="K16157" s="16">
        <f>IF(Tabla1[[#This Row],[FECHA]]=I16158,IF(J16158-J16157&gt;0,(J16158-J16157)*1440,0),0)</f>
        <v>1.999999999999833</v>
      </c>
      <c r="L16157" s="14">
        <f>2+L15898-Datos!$C$8</f>
        <v>8.6000000000000032</v>
      </c>
      <c r="M16157" s="13" t="s">
        <v>56198</v>
      </c>
      <c r="N16157" s="1" t="s">
        <v>45780</v>
      </c>
      <c r="O16157" s="1">
        <v>15</v>
      </c>
      <c r="P16157" s="1" t="s">
        <v>1432</v>
      </c>
      <c r="Q16157" s="4" t="s">
        <v>21</v>
      </c>
    </row>
    <row r="16158" spans="1:17" ht="22.5" x14ac:dyDescent="0.25">
      <c r="A16158" s="3">
        <v>11314</v>
      </c>
      <c r="B16158" s="1" t="s">
        <v>35082</v>
      </c>
      <c r="C16158" s="1" t="s">
        <v>15</v>
      </c>
      <c r="D16158" s="1" t="s">
        <v>40</v>
      </c>
      <c r="E16158" s="1">
        <v>25681647</v>
      </c>
      <c r="F16158" s="1" t="s">
        <v>35083</v>
      </c>
      <c r="G16158" s="1">
        <v>2245692</v>
      </c>
      <c r="H16158" s="1" t="s">
        <v>35084</v>
      </c>
      <c r="I16158" s="2">
        <v>45098</v>
      </c>
      <c r="J16158" s="15" t="str">
        <f>MID(Tabla1[[#This Row],[HORA]],1,5)</f>
        <v>19:01</v>
      </c>
      <c r="K16158" s="16">
        <f>IF(Tabla1[[#This Row],[FECHA]]=I16159,IF(J16159-J16158&gt;0,(J16159-J16158)*1440,0),0)</f>
        <v>5.0000000000001421</v>
      </c>
      <c r="L16158" s="14">
        <f>2+L15899-Datos!$C$8</f>
        <v>9.8000000000000025</v>
      </c>
      <c r="M16158" s="13" t="s">
        <v>56200</v>
      </c>
      <c r="N16158" s="1" t="s">
        <v>21550</v>
      </c>
      <c r="O16158" s="1">
        <v>20</v>
      </c>
      <c r="P16158" s="1" t="s">
        <v>20</v>
      </c>
      <c r="Q16158" s="4" t="s">
        <v>206</v>
      </c>
    </row>
    <row r="16159" spans="1:17" ht="22.5" x14ac:dyDescent="0.25">
      <c r="A16159" s="3">
        <v>11315</v>
      </c>
      <c r="B16159" s="1" t="s">
        <v>35085</v>
      </c>
      <c r="C16159" s="1" t="s">
        <v>15</v>
      </c>
      <c r="D16159" s="1" t="s">
        <v>71</v>
      </c>
      <c r="E16159" s="1">
        <v>47918431</v>
      </c>
      <c r="F16159" s="1" t="s">
        <v>35086</v>
      </c>
      <c r="G16159" s="1">
        <v>2245694</v>
      </c>
      <c r="H16159" s="1" t="s">
        <v>35087</v>
      </c>
      <c r="I16159" s="2">
        <v>45098</v>
      </c>
      <c r="J16159" s="15" t="str">
        <f>MID(Tabla1[[#This Row],[HORA]],1,5)</f>
        <v>19:06</v>
      </c>
      <c r="K16159" s="16">
        <f>IF(Tabla1[[#This Row],[FECHA]]=I16160,IF(J16160-J16159&gt;0,(J16160-J16159)*1440,0),0)</f>
        <v>2.9999999999998295</v>
      </c>
      <c r="L16159" s="14">
        <f>2+L15900-Datos!$C$8</f>
        <v>11.300000000000002</v>
      </c>
      <c r="M16159" s="13" t="s">
        <v>56205</v>
      </c>
      <c r="N16159" s="1" t="s">
        <v>11815</v>
      </c>
      <c r="O16159" s="1">
        <v>15</v>
      </c>
      <c r="P16159" s="1" t="s">
        <v>20</v>
      </c>
      <c r="Q16159" s="4" t="s">
        <v>21</v>
      </c>
    </row>
    <row r="16160" spans="1:17" ht="22.5" x14ac:dyDescent="0.25">
      <c r="A16160" s="3">
        <v>4565</v>
      </c>
      <c r="B16160" s="1" t="s">
        <v>14279</v>
      </c>
      <c r="C16160" s="1" t="s">
        <v>15</v>
      </c>
      <c r="D16160" s="1" t="s">
        <v>40</v>
      </c>
      <c r="E16160" s="1">
        <v>41113731</v>
      </c>
      <c r="F16160" s="1" t="s">
        <v>14280</v>
      </c>
      <c r="G16160" s="1">
        <v>44331098</v>
      </c>
      <c r="H16160" s="1" t="s">
        <v>14281</v>
      </c>
      <c r="I16160" s="2">
        <v>45098</v>
      </c>
      <c r="J16160" s="15" t="str">
        <f>MID(Tabla1[[#This Row],[HORA]],1,5)</f>
        <v>19:09</v>
      </c>
      <c r="K16160" s="16">
        <f>IF(Tabla1[[#This Row],[FECHA]]=I16161,IF(J16161-J16160&gt;0,(J16161-J16160)*1440,0),0)</f>
        <v>2.0000000000001528</v>
      </c>
      <c r="L16160" s="14">
        <f>2+L15901-Datos!$C$8</f>
        <v>12.650000000000002</v>
      </c>
      <c r="M16160" s="13" t="s">
        <v>56208</v>
      </c>
      <c r="N16160" s="1" t="s">
        <v>14282</v>
      </c>
      <c r="O16160" s="1">
        <v>20</v>
      </c>
      <c r="P16160" s="1" t="s">
        <v>376</v>
      </c>
      <c r="Q16160" s="4" t="s">
        <v>21</v>
      </c>
    </row>
    <row r="16161" spans="1:17" ht="22.5" x14ac:dyDescent="0.25">
      <c r="A16161" s="3">
        <v>11316</v>
      </c>
      <c r="B16161" s="1" t="s">
        <v>35088</v>
      </c>
      <c r="C16161" s="1" t="s">
        <v>15</v>
      </c>
      <c r="D16161" s="1" t="s">
        <v>77</v>
      </c>
      <c r="E16161" s="1">
        <v>73056645</v>
      </c>
      <c r="F16161" s="1" t="s">
        <v>20094</v>
      </c>
      <c r="G16161" s="1">
        <v>45666851</v>
      </c>
      <c r="H16161" s="1" t="s">
        <v>35089</v>
      </c>
      <c r="I16161" s="2">
        <v>45098</v>
      </c>
      <c r="J16161" s="15" t="str">
        <f>MID(Tabla1[[#This Row],[HORA]],1,5)</f>
        <v>19:11</v>
      </c>
      <c r="K16161" s="16">
        <f>IF(Tabla1[[#This Row],[FECHA]]=I16162,IF(J16162-J16161&gt;0,(J16162-J16161)*1440,0),0)</f>
        <v>2.9999999999999893</v>
      </c>
      <c r="L16161" s="14">
        <f>2+L15902-Datos!$C$8</f>
        <v>14.800000000000002</v>
      </c>
      <c r="M16161" s="13" t="s">
        <v>56210</v>
      </c>
      <c r="N16161" s="1" t="s">
        <v>35090</v>
      </c>
      <c r="O16161" s="1">
        <v>15</v>
      </c>
      <c r="P16161" s="1" t="s">
        <v>20</v>
      </c>
      <c r="Q16161" s="4" t="s">
        <v>21</v>
      </c>
    </row>
    <row r="16162" spans="1:17" ht="22.5" x14ac:dyDescent="0.25">
      <c r="A16162" s="3">
        <v>11317</v>
      </c>
      <c r="B16162" s="1" t="s">
        <v>35091</v>
      </c>
      <c r="C16162" s="1" t="s">
        <v>15</v>
      </c>
      <c r="D16162" s="1" t="s">
        <v>40</v>
      </c>
      <c r="E16162" s="1">
        <v>70525809</v>
      </c>
      <c r="F16162" s="1" t="s">
        <v>8438</v>
      </c>
      <c r="G16162" s="1">
        <v>2245696</v>
      </c>
      <c r="H16162" s="1" t="s">
        <v>35092</v>
      </c>
      <c r="I16162" s="2">
        <v>45098</v>
      </c>
      <c r="J16162" s="15" t="str">
        <f>MID(Tabla1[[#This Row],[HORA]],1,5)</f>
        <v>19:14</v>
      </c>
      <c r="K16162" s="16">
        <f>IF(Tabla1[[#This Row],[FECHA]]=I16163,IF(J16163-J16162&gt;0,(J16163-J16162)*1440,0),0)</f>
        <v>2.9999999999999893</v>
      </c>
      <c r="L16162" s="14">
        <f>2+L15903-Datos!$C$8</f>
        <v>16.500000000000004</v>
      </c>
      <c r="M16162" s="13" t="s">
        <v>56213</v>
      </c>
      <c r="N16162" s="1" t="s">
        <v>59</v>
      </c>
      <c r="O16162" s="1">
        <v>10</v>
      </c>
      <c r="P16162" s="1" t="s">
        <v>20</v>
      </c>
      <c r="Q16162" s="4" t="s">
        <v>21</v>
      </c>
    </row>
    <row r="16163" spans="1:17" ht="22.5" x14ac:dyDescent="0.25">
      <c r="A16163" s="3">
        <v>11318</v>
      </c>
      <c r="B16163" s="1" t="s">
        <v>35093</v>
      </c>
      <c r="C16163" s="1" t="s">
        <v>15</v>
      </c>
      <c r="D16163" s="1" t="s">
        <v>71</v>
      </c>
      <c r="E16163" s="1">
        <v>47379530</v>
      </c>
      <c r="F16163" s="1" t="s">
        <v>35094</v>
      </c>
      <c r="G16163" s="1">
        <v>2245697</v>
      </c>
      <c r="H16163" s="1" t="s">
        <v>35095</v>
      </c>
      <c r="I16163" s="2">
        <v>45098</v>
      </c>
      <c r="J16163" s="15" t="str">
        <f>MID(Tabla1[[#This Row],[HORA]],1,5)</f>
        <v>19:17</v>
      </c>
      <c r="K16163" s="16">
        <f>IF(Tabla1[[#This Row],[FECHA]]=I16164,IF(J16164-J16163&gt;0,(J16164-J16163)*1440,0),0)</f>
        <v>2.9999999999998295</v>
      </c>
      <c r="L16163" s="14">
        <f>2+L15904-Datos!$C$8</f>
        <v>13.660000000000002</v>
      </c>
      <c r="M16163" s="13" t="s">
        <v>56216</v>
      </c>
      <c r="N16163" s="1" t="s">
        <v>9352</v>
      </c>
      <c r="O16163" s="1">
        <v>20</v>
      </c>
      <c r="P16163" s="1" t="s">
        <v>20</v>
      </c>
      <c r="Q16163" s="4" t="s">
        <v>21</v>
      </c>
    </row>
    <row r="16164" spans="1:17" ht="22.5" x14ac:dyDescent="0.25">
      <c r="A16164" s="3">
        <v>15020</v>
      </c>
      <c r="B16164" s="1" t="s">
        <v>45920</v>
      </c>
      <c r="C16164" s="1" t="s">
        <v>15</v>
      </c>
      <c r="D16164" s="1" t="s">
        <v>33</v>
      </c>
      <c r="E16164" s="1">
        <v>73193268</v>
      </c>
      <c r="F16164" s="1" t="s">
        <v>10062</v>
      </c>
      <c r="G16164" s="1">
        <v>72211566</v>
      </c>
      <c r="H16164" s="1" t="s">
        <v>45921</v>
      </c>
      <c r="I16164" s="2">
        <v>45098</v>
      </c>
      <c r="J16164" s="15" t="str">
        <f>MID(Tabla1[[#This Row],[HORA]],1,5)</f>
        <v>19:20</v>
      </c>
      <c r="K16164" s="16">
        <f>IF(Tabla1[[#This Row],[FECHA]]=I16165,IF(J16165-J16164&gt;0,(J16165-J16164)*1440,0),0)</f>
        <v>1.0000000000001563</v>
      </c>
      <c r="L16164" s="14">
        <f>2+L15905-Datos!$C$8</f>
        <v>14.600000000000003</v>
      </c>
      <c r="M16164" s="13" t="s">
        <v>56219</v>
      </c>
      <c r="N16164" s="1" t="s">
        <v>45922</v>
      </c>
      <c r="O16164" s="1">
        <v>10</v>
      </c>
      <c r="P16164" s="1" t="s">
        <v>1432</v>
      </c>
      <c r="Q16164" s="4" t="s">
        <v>21</v>
      </c>
    </row>
    <row r="16165" spans="1:17" ht="22.5" x14ac:dyDescent="0.25">
      <c r="A16165" s="3">
        <v>18681</v>
      </c>
      <c r="B16165" s="1" t="s">
        <v>55520</v>
      </c>
      <c r="C16165" s="1" t="s">
        <v>15</v>
      </c>
      <c r="D16165" s="1" t="s">
        <v>40</v>
      </c>
      <c r="E16165" s="1">
        <v>20480842813</v>
      </c>
      <c r="F16165" s="1" t="s">
        <v>48218</v>
      </c>
      <c r="G16165" s="1">
        <v>75935351</v>
      </c>
      <c r="H16165" s="1" t="s">
        <v>50236</v>
      </c>
      <c r="I16165" s="2">
        <v>45098</v>
      </c>
      <c r="J16165" s="15" t="str">
        <f>MID(Tabla1[[#This Row],[HORA]],1,5)</f>
        <v>19:21</v>
      </c>
      <c r="K16165" s="16">
        <f>IF(Tabla1[[#This Row],[FECHA]]=I16166,IF(J16166-J16165&gt;0,(J16166-J16165)*1440,0),0)</f>
        <v>0.99999999999999645</v>
      </c>
      <c r="L16165" s="14">
        <f>2+L15906-Datos!$C$8</f>
        <v>14.840000000000002</v>
      </c>
      <c r="M16165" s="13" t="s">
        <v>56220</v>
      </c>
      <c r="N16165" s="1" t="s">
        <v>41879</v>
      </c>
      <c r="O16165" s="1">
        <v>15</v>
      </c>
      <c r="P16165" s="1" t="s">
        <v>1432</v>
      </c>
      <c r="Q16165" s="4" t="s">
        <v>21</v>
      </c>
    </row>
    <row r="16166" spans="1:17" ht="22.5" x14ac:dyDescent="0.25">
      <c r="A16166" s="3">
        <v>4566</v>
      </c>
      <c r="B16166" s="1" t="s">
        <v>14283</v>
      </c>
      <c r="C16166" s="1" t="s">
        <v>15</v>
      </c>
      <c r="D16166" s="1" t="s">
        <v>40</v>
      </c>
      <c r="E16166" s="1">
        <v>2605233</v>
      </c>
      <c r="F16166" s="1" t="s">
        <v>14284</v>
      </c>
      <c r="G16166" s="1">
        <v>2605434</v>
      </c>
      <c r="H16166" s="1" t="s">
        <v>14285</v>
      </c>
      <c r="I16166" s="2">
        <v>45098</v>
      </c>
      <c r="J16166" s="15" t="str">
        <f>MID(Tabla1[[#This Row],[HORA]],1,5)</f>
        <v>19:22</v>
      </c>
      <c r="K16166" s="16">
        <f>IF(Tabla1[[#This Row],[FECHA]]=I16167,IF(J16167-J16166&gt;0,(J16167-J16166)*1440,0),0)</f>
        <v>0</v>
      </c>
      <c r="L16166" s="14">
        <f>2+L15907-Datos!$C$8</f>
        <v>12.510000000000003</v>
      </c>
      <c r="M16166" s="13" t="s">
        <v>56221</v>
      </c>
      <c r="N16166" s="1" t="s">
        <v>14286</v>
      </c>
      <c r="O16166" s="1">
        <v>20</v>
      </c>
      <c r="P16166" s="1" t="s">
        <v>376</v>
      </c>
      <c r="Q16166" s="4" t="s">
        <v>21</v>
      </c>
    </row>
    <row r="16167" spans="1:17" ht="22.5" x14ac:dyDescent="0.25">
      <c r="A16167" s="3">
        <v>15021</v>
      </c>
      <c r="B16167" s="1" t="s">
        <v>45923</v>
      </c>
      <c r="C16167" s="1" t="s">
        <v>15</v>
      </c>
      <c r="D16167" s="1" t="s">
        <v>71</v>
      </c>
      <c r="E16167" s="1">
        <v>72841166</v>
      </c>
      <c r="F16167" s="1" t="s">
        <v>45924</v>
      </c>
      <c r="G16167" s="1">
        <v>2245699</v>
      </c>
      <c r="H16167" s="1" t="s">
        <v>18787</v>
      </c>
      <c r="I16167" s="2">
        <v>45098</v>
      </c>
      <c r="J16167" s="15" t="str">
        <f>MID(Tabla1[[#This Row],[HORA]],1,5)</f>
        <v>19:22</v>
      </c>
      <c r="K16167" s="16">
        <f>IF(Tabla1[[#This Row],[FECHA]]=I16168,IF(J16168-J16167&gt;0,(J16168-J16167)*1440,0),0)</f>
        <v>1.999999999999833</v>
      </c>
      <c r="L16167" s="14">
        <f>2+L15908-Datos!$C$8</f>
        <v>13.750000000000002</v>
      </c>
      <c r="M16167" s="13" t="s">
        <v>56221</v>
      </c>
      <c r="N16167" s="1" t="s">
        <v>1568</v>
      </c>
      <c r="O16167" s="1">
        <v>30</v>
      </c>
      <c r="P16167" s="1" t="s">
        <v>1432</v>
      </c>
      <c r="Q16167" s="4" t="s">
        <v>21</v>
      </c>
    </row>
    <row r="16168" spans="1:17" ht="22.5" x14ac:dyDescent="0.25">
      <c r="A16168" s="3">
        <v>17866</v>
      </c>
      <c r="B16168" s="1" t="s">
        <v>53549</v>
      </c>
      <c r="C16168" s="1" t="s">
        <v>15</v>
      </c>
      <c r="D16168" s="1" t="s">
        <v>40</v>
      </c>
      <c r="E16168" s="1">
        <v>20605217380</v>
      </c>
      <c r="F16168" s="1" t="s">
        <v>53550</v>
      </c>
      <c r="G16168" s="1">
        <v>48613982</v>
      </c>
      <c r="H16168" s="1" t="s">
        <v>53551</v>
      </c>
      <c r="I16168" s="2">
        <v>45098</v>
      </c>
      <c r="J16168" s="15" t="str">
        <f>MID(Tabla1[[#This Row],[HORA]],1,5)</f>
        <v>19:24</v>
      </c>
      <c r="K16168" s="16">
        <f>IF(Tabla1[[#This Row],[FECHA]]=I16169,IF(J16169-J16168&gt;0,(J16169-J16168)*1440,0),0)</f>
        <v>2.0000000000001528</v>
      </c>
      <c r="L16168" s="14">
        <f>2+L15909-Datos!$C$8</f>
        <v>13.440000000000003</v>
      </c>
      <c r="M16168" s="13" t="s">
        <v>56223</v>
      </c>
      <c r="N16168" s="1" t="s">
        <v>32640</v>
      </c>
      <c r="O16168" s="1">
        <v>20</v>
      </c>
      <c r="P16168" s="1" t="s">
        <v>20</v>
      </c>
      <c r="Q16168" s="4" t="s">
        <v>21</v>
      </c>
    </row>
    <row r="16169" spans="1:17" ht="22.5" x14ac:dyDescent="0.25">
      <c r="A16169" s="3">
        <v>565</v>
      </c>
      <c r="B16169" s="1" t="s">
        <v>1247</v>
      </c>
      <c r="C16169" s="1" t="s">
        <v>15</v>
      </c>
      <c r="D16169" s="1" t="s">
        <v>82</v>
      </c>
      <c r="E16169" s="1">
        <v>2245702</v>
      </c>
      <c r="F16169" s="1" t="s">
        <v>78</v>
      </c>
      <c r="G16169" s="1">
        <v>2245703</v>
      </c>
      <c r="H16169" s="1" t="s">
        <v>83</v>
      </c>
      <c r="I16169" s="2">
        <v>45098</v>
      </c>
      <c r="J16169" s="15" t="str">
        <f>MID(Tabla1[[#This Row],[HORA]],1,5)</f>
        <v>19:26</v>
      </c>
      <c r="K16169" s="16">
        <f>IF(Tabla1[[#This Row],[FECHA]]=I16170,IF(J16170-J16169&gt;0,(J16170-J16169)*1440,0),0)</f>
        <v>6.0000000000001386</v>
      </c>
      <c r="L16169" s="14">
        <f>2+L15910-Datos!$C$8</f>
        <v>14.820000000000002</v>
      </c>
      <c r="M16169" s="13" t="s">
        <v>56225</v>
      </c>
      <c r="N16169" s="1" t="s">
        <v>59</v>
      </c>
      <c r="O16169" s="1">
        <v>0</v>
      </c>
      <c r="P16169" s="1" t="s">
        <v>20</v>
      </c>
      <c r="Q16169" s="4" t="s">
        <v>21</v>
      </c>
    </row>
    <row r="16170" spans="1:17" ht="22.5" x14ac:dyDescent="0.25">
      <c r="A16170" s="3">
        <v>15022</v>
      </c>
      <c r="B16170" s="1" t="s">
        <v>45925</v>
      </c>
      <c r="C16170" s="1" t="s">
        <v>15</v>
      </c>
      <c r="D16170" s="1" t="s">
        <v>40</v>
      </c>
      <c r="E16170" s="1">
        <v>71783912</v>
      </c>
      <c r="F16170" s="1" t="s">
        <v>45926</v>
      </c>
      <c r="G16170" s="1">
        <v>2245704</v>
      </c>
      <c r="H16170" s="1" t="s">
        <v>45927</v>
      </c>
      <c r="I16170" s="2">
        <v>45098</v>
      </c>
      <c r="J16170" s="15" t="str">
        <f>MID(Tabla1[[#This Row],[HORA]],1,5)</f>
        <v>19:32</v>
      </c>
      <c r="K16170" s="16">
        <f>IF(Tabla1[[#This Row],[FECHA]]=I16171,IF(J16171-J16170&gt;0,(J16171-J16170)*1440,0),0)</f>
        <v>0.99999999999983658</v>
      </c>
      <c r="L16170" s="14">
        <f>2+L15911-Datos!$C$8</f>
        <v>14.760000000000003</v>
      </c>
      <c r="M16170" s="13" t="s">
        <v>56231</v>
      </c>
      <c r="N16170" s="1" t="s">
        <v>45928</v>
      </c>
      <c r="O16170" s="1">
        <v>15</v>
      </c>
      <c r="P16170" s="1" t="s">
        <v>1432</v>
      </c>
      <c r="Q16170" s="4" t="s">
        <v>21</v>
      </c>
    </row>
    <row r="16171" spans="1:17" ht="22.5" x14ac:dyDescent="0.25">
      <c r="A16171" s="3">
        <v>11319</v>
      </c>
      <c r="B16171" s="1" t="s">
        <v>35096</v>
      </c>
      <c r="C16171" s="1" t="s">
        <v>15</v>
      </c>
      <c r="D16171" s="1" t="s">
        <v>40</v>
      </c>
      <c r="E16171" s="1">
        <v>47339317</v>
      </c>
      <c r="F16171" s="1" t="s">
        <v>35097</v>
      </c>
      <c r="G16171" s="1">
        <v>2245706</v>
      </c>
      <c r="H16171" s="1" t="s">
        <v>35098</v>
      </c>
      <c r="I16171" s="2">
        <v>45098</v>
      </c>
      <c r="J16171" s="15" t="str">
        <f>MID(Tabla1[[#This Row],[HORA]],1,5)</f>
        <v>19:33</v>
      </c>
      <c r="K16171" s="16">
        <f>IF(Tabla1[[#This Row],[FECHA]]=I16172,IF(J16172-J16171&gt;0,(J16172-J16171)*1440,0),0)</f>
        <v>0</v>
      </c>
      <c r="L16171" s="14">
        <f>2+L15912-Datos!$C$8</f>
        <v>14.660000000000002</v>
      </c>
      <c r="M16171" s="13" t="s">
        <v>56232</v>
      </c>
      <c r="N16171" s="1" t="s">
        <v>35099</v>
      </c>
      <c r="O16171" s="1">
        <v>80</v>
      </c>
      <c r="P16171" s="1" t="s">
        <v>20</v>
      </c>
      <c r="Q16171" s="4" t="s">
        <v>21</v>
      </c>
    </row>
    <row r="16172" spans="1:17" ht="22.5" x14ac:dyDescent="0.25">
      <c r="A16172" s="3">
        <v>16530</v>
      </c>
      <c r="B16172" s="1" t="s">
        <v>50123</v>
      </c>
      <c r="C16172" s="1" t="s">
        <v>15</v>
      </c>
      <c r="D16172" s="1" t="s">
        <v>40</v>
      </c>
      <c r="E16172" s="1">
        <v>20100139848</v>
      </c>
      <c r="F16172" s="1" t="s">
        <v>50124</v>
      </c>
      <c r="G16172" s="1">
        <v>2245705</v>
      </c>
      <c r="H16172" s="1" t="s">
        <v>50125</v>
      </c>
      <c r="I16172" s="2">
        <v>45098</v>
      </c>
      <c r="J16172" s="15" t="str">
        <f>MID(Tabla1[[#This Row],[HORA]],1,5)</f>
        <v>19:33</v>
      </c>
      <c r="K16172" s="16">
        <f>IF(Tabla1[[#This Row],[FECHA]]=I16173,IF(J16173-J16172&gt;0,(J16173-J16172)*1440,0),0)</f>
        <v>3.0000000000001492</v>
      </c>
      <c r="L16172" s="14">
        <f>2+L15913-Datos!$C$8</f>
        <v>12.370000000000003</v>
      </c>
      <c r="M16172" s="13" t="s">
        <v>56232</v>
      </c>
      <c r="N16172" s="1" t="s">
        <v>447</v>
      </c>
      <c r="O16172" s="1">
        <v>10</v>
      </c>
      <c r="P16172" s="1" t="s">
        <v>376</v>
      </c>
      <c r="Q16172" s="4" t="s">
        <v>21</v>
      </c>
    </row>
    <row r="16173" spans="1:17" ht="22.5" x14ac:dyDescent="0.25">
      <c r="A16173" s="3">
        <v>11320</v>
      </c>
      <c r="B16173" s="1" t="s">
        <v>35100</v>
      </c>
      <c r="C16173" s="1" t="s">
        <v>15</v>
      </c>
      <c r="D16173" s="1" t="s">
        <v>40</v>
      </c>
      <c r="E16173" s="1">
        <v>27843533</v>
      </c>
      <c r="F16173" s="1" t="s">
        <v>35101</v>
      </c>
      <c r="G16173" s="1">
        <v>2245707</v>
      </c>
      <c r="H16173" s="1" t="s">
        <v>6228</v>
      </c>
      <c r="I16173" s="2">
        <v>45098</v>
      </c>
      <c r="J16173" s="15" t="str">
        <f>MID(Tabla1[[#This Row],[HORA]],1,5)</f>
        <v>19:36</v>
      </c>
      <c r="K16173" s="16">
        <f>IF(Tabla1[[#This Row],[FECHA]]=I16174,IF(J16174-J16173&gt;0,(J16174-J16173)*1440,0),0)</f>
        <v>1.999999999999833</v>
      </c>
      <c r="L16173" s="14">
        <f>2+L15914-Datos!$C$8</f>
        <v>13.660000000000002</v>
      </c>
      <c r="M16173" s="13" t="s">
        <v>56235</v>
      </c>
      <c r="N16173" s="1" t="s">
        <v>1715</v>
      </c>
      <c r="O16173" s="1">
        <v>10</v>
      </c>
      <c r="P16173" s="1" t="s">
        <v>20</v>
      </c>
      <c r="Q16173" s="4" t="s">
        <v>21</v>
      </c>
    </row>
    <row r="16174" spans="1:17" ht="22.5" x14ac:dyDescent="0.25">
      <c r="A16174" s="3">
        <v>11321</v>
      </c>
      <c r="B16174" s="1" t="s">
        <v>35102</v>
      </c>
      <c r="C16174" s="1" t="s">
        <v>15</v>
      </c>
      <c r="D16174" s="1" t="s">
        <v>40</v>
      </c>
      <c r="E16174" s="1">
        <v>75066442</v>
      </c>
      <c r="F16174" s="1" t="s">
        <v>35103</v>
      </c>
      <c r="G16174" s="1">
        <v>2245708</v>
      </c>
      <c r="H16174" s="1" t="s">
        <v>35104</v>
      </c>
      <c r="I16174" s="2">
        <v>45098</v>
      </c>
      <c r="J16174" s="15" t="str">
        <f>MID(Tabla1[[#This Row],[HORA]],1,5)</f>
        <v>19:38</v>
      </c>
      <c r="K16174" s="16">
        <f>IF(Tabla1[[#This Row],[FECHA]]=I16175,IF(J16175-J16174&gt;0,(J16175-J16174)*1440,0),0)</f>
        <v>3.9999999999999858</v>
      </c>
      <c r="L16174" s="14">
        <f>2+L15915-Datos!$C$8</f>
        <v>12.670000000000003</v>
      </c>
      <c r="M16174" s="13" t="s">
        <v>56237</v>
      </c>
      <c r="N16174" s="1" t="s">
        <v>59</v>
      </c>
      <c r="O16174" s="1">
        <v>10</v>
      </c>
      <c r="P16174" s="1" t="s">
        <v>20</v>
      </c>
      <c r="Q16174" s="4" t="s">
        <v>21</v>
      </c>
    </row>
    <row r="16175" spans="1:17" ht="22.5" x14ac:dyDescent="0.25">
      <c r="A16175" s="3">
        <v>4567</v>
      </c>
      <c r="B16175" s="1" t="s">
        <v>14287</v>
      </c>
      <c r="C16175" s="1" t="s">
        <v>15</v>
      </c>
      <c r="D16175" s="1" t="s">
        <v>161</v>
      </c>
      <c r="E16175" s="1">
        <v>17612749</v>
      </c>
      <c r="F16175" s="1" t="s">
        <v>14288</v>
      </c>
      <c r="G16175" s="1">
        <v>2245710</v>
      </c>
      <c r="H16175" s="1" t="s">
        <v>14289</v>
      </c>
      <c r="I16175" s="2">
        <v>45098</v>
      </c>
      <c r="J16175" s="15" t="str">
        <f>MID(Tabla1[[#This Row],[HORA]],1,5)</f>
        <v>19:42</v>
      </c>
      <c r="K16175" s="16">
        <f>IF(Tabla1[[#This Row],[FECHA]]=I16176,IF(J16176-J16175&gt;0,(J16176-J16175)*1440,0),0)</f>
        <v>5.0000000000001421</v>
      </c>
      <c r="L16175" s="14">
        <f>2+L15916-Datos!$C$8</f>
        <v>15.680000000000003</v>
      </c>
      <c r="M16175" s="13" t="s">
        <v>56241</v>
      </c>
      <c r="N16175" s="1" t="s">
        <v>14290</v>
      </c>
      <c r="O16175" s="1">
        <v>15</v>
      </c>
      <c r="P16175" s="1" t="s">
        <v>376</v>
      </c>
      <c r="Q16175" s="4" t="s">
        <v>21</v>
      </c>
    </row>
    <row r="16176" spans="1:17" ht="22.5" x14ac:dyDescent="0.25">
      <c r="A16176" s="3">
        <v>4568</v>
      </c>
      <c r="B16176" s="1" t="s">
        <v>14291</v>
      </c>
      <c r="C16176" s="1" t="s">
        <v>15</v>
      </c>
      <c r="D16176" s="1" t="s">
        <v>40</v>
      </c>
      <c r="E16176" s="1">
        <v>46072334</v>
      </c>
      <c r="F16176" s="1" t="s">
        <v>14292</v>
      </c>
      <c r="G16176" s="1">
        <v>2245711</v>
      </c>
      <c r="H16176" s="1" t="s">
        <v>14293</v>
      </c>
      <c r="I16176" s="2">
        <v>45098</v>
      </c>
      <c r="J16176" s="15" t="str">
        <f>MID(Tabla1[[#This Row],[HORA]],1,5)</f>
        <v>19:47</v>
      </c>
      <c r="K16176" s="16">
        <f>IF(Tabla1[[#This Row],[FECHA]]=I16177,IF(J16177-J16176&gt;0,(J16177-J16176)*1440,0),0)</f>
        <v>0.99999999999999645</v>
      </c>
      <c r="L16176" s="14">
        <f>2+L15917-Datos!$C$8</f>
        <v>10.740000000000004</v>
      </c>
      <c r="M16176" s="13" t="s">
        <v>56246</v>
      </c>
      <c r="N16176" s="1" t="s">
        <v>14294</v>
      </c>
      <c r="O16176" s="1">
        <v>15</v>
      </c>
      <c r="P16176" s="1" t="s">
        <v>376</v>
      </c>
      <c r="Q16176" s="4" t="s">
        <v>21</v>
      </c>
    </row>
    <row r="16177" spans="1:17" ht="22.5" x14ac:dyDescent="0.25">
      <c r="A16177" s="3">
        <v>17867</v>
      </c>
      <c r="B16177" s="1" t="s">
        <v>53552</v>
      </c>
      <c r="C16177" s="1" t="s">
        <v>15</v>
      </c>
      <c r="D16177" s="1" t="s">
        <v>82</v>
      </c>
      <c r="E16177" s="1">
        <v>10062214657</v>
      </c>
      <c r="F16177" s="1" t="s">
        <v>48060</v>
      </c>
      <c r="G16177" s="1">
        <v>76618694</v>
      </c>
      <c r="H16177" s="1" t="s">
        <v>2736</v>
      </c>
      <c r="I16177" s="2">
        <v>45098</v>
      </c>
      <c r="J16177" s="15" t="str">
        <f>MID(Tabla1[[#This Row],[HORA]],1,5)</f>
        <v>19:48</v>
      </c>
      <c r="K16177" s="16">
        <f>IF(Tabla1[[#This Row],[FECHA]]=I16178,IF(J16178-J16177&gt;0,(J16178-J16177)*1440,0),0)</f>
        <v>0.99999999999983658</v>
      </c>
      <c r="L16177" s="14">
        <f>2+L15918-Datos!$C$8</f>
        <v>6.610000000000003</v>
      </c>
      <c r="M16177" s="13" t="s">
        <v>56247</v>
      </c>
      <c r="N16177" s="1" t="s">
        <v>53434</v>
      </c>
      <c r="O16177" s="1">
        <v>15</v>
      </c>
      <c r="P16177" s="1" t="s">
        <v>20</v>
      </c>
      <c r="Q16177" s="4" t="s">
        <v>21</v>
      </c>
    </row>
    <row r="16178" spans="1:17" ht="22.5" x14ac:dyDescent="0.25">
      <c r="A16178" s="3">
        <v>4569</v>
      </c>
      <c r="B16178" s="1" t="s">
        <v>14295</v>
      </c>
      <c r="C16178" s="1" t="s">
        <v>15</v>
      </c>
      <c r="D16178" s="1" t="s">
        <v>23</v>
      </c>
      <c r="E16178" s="1">
        <v>70937236</v>
      </c>
      <c r="F16178" s="1" t="s">
        <v>11144</v>
      </c>
      <c r="G16178" s="1">
        <v>40373164</v>
      </c>
      <c r="H16178" s="1" t="s">
        <v>11145</v>
      </c>
      <c r="I16178" s="2">
        <v>45098</v>
      </c>
      <c r="J16178" s="15" t="str">
        <f>MID(Tabla1[[#This Row],[HORA]],1,5)</f>
        <v>19:49</v>
      </c>
      <c r="K16178" s="16">
        <f>IF(Tabla1[[#This Row],[FECHA]]=I16179,IF(J16179-J16178&gt;0,(J16179-J16178)*1440,0),0)</f>
        <v>7.9999999999999716</v>
      </c>
      <c r="L16178" s="14">
        <f>2+L15919-Datos!$C$8</f>
        <v>6.4200000000000035</v>
      </c>
      <c r="M16178" s="13" t="s">
        <v>56248</v>
      </c>
      <c r="N16178" s="1" t="s">
        <v>14296</v>
      </c>
      <c r="O16178" s="1">
        <v>10</v>
      </c>
      <c r="P16178" s="1" t="s">
        <v>376</v>
      </c>
      <c r="Q16178" s="4" t="s">
        <v>21</v>
      </c>
    </row>
    <row r="16179" spans="1:17" ht="22.5" x14ac:dyDescent="0.25">
      <c r="A16179" s="3">
        <v>11322</v>
      </c>
      <c r="B16179" s="1" t="s">
        <v>35105</v>
      </c>
      <c r="C16179" s="1" t="s">
        <v>15</v>
      </c>
      <c r="D16179" s="1" t="s">
        <v>40</v>
      </c>
      <c r="E16179" s="1">
        <v>16693038</v>
      </c>
      <c r="F16179" s="1" t="s">
        <v>35106</v>
      </c>
      <c r="G16179" s="1">
        <v>2245712</v>
      </c>
      <c r="H16179" s="1" t="s">
        <v>35107</v>
      </c>
      <c r="I16179" s="2">
        <v>45098</v>
      </c>
      <c r="J16179" s="15" t="str">
        <f>MID(Tabla1[[#This Row],[HORA]],1,5)</f>
        <v>19:57</v>
      </c>
      <c r="K16179" s="16">
        <f>IF(Tabla1[[#This Row],[FECHA]]=I16180,IF(J16180-J16179&gt;0,(J16180-J16179)*1440,0),0)</f>
        <v>5.0000000000001421</v>
      </c>
      <c r="L16179" s="14">
        <f>2+L15920-Datos!$C$8</f>
        <v>8.5100000000000033</v>
      </c>
      <c r="M16179" s="13" t="s">
        <v>56256</v>
      </c>
      <c r="N16179" s="1" t="s">
        <v>35108</v>
      </c>
      <c r="O16179" s="1">
        <v>20</v>
      </c>
      <c r="P16179" s="1" t="s">
        <v>20</v>
      </c>
      <c r="Q16179" s="4" t="s">
        <v>21</v>
      </c>
    </row>
    <row r="16180" spans="1:17" ht="22.5" x14ac:dyDescent="0.25">
      <c r="A16180" s="3">
        <v>18682</v>
      </c>
      <c r="B16180" s="1" t="s">
        <v>55521</v>
      </c>
      <c r="C16180" s="1" t="s">
        <v>15</v>
      </c>
      <c r="D16180" s="1" t="s">
        <v>71</v>
      </c>
      <c r="E16180" s="1">
        <v>20561164356</v>
      </c>
      <c r="F16180" s="1" t="s">
        <v>48172</v>
      </c>
      <c r="G16180" s="1">
        <v>2245715</v>
      </c>
      <c r="H16180" s="1" t="s">
        <v>48173</v>
      </c>
      <c r="I16180" s="2">
        <v>45098</v>
      </c>
      <c r="J16180" s="15" t="str">
        <f>MID(Tabla1[[#This Row],[HORA]],1,5)</f>
        <v>20:02</v>
      </c>
      <c r="K16180" s="16">
        <f>IF(Tabla1[[#This Row],[FECHA]]=I16181,IF(J16181-J16180&gt;0,(J16181-J16180)*1440,0),0)</f>
        <v>0.99999999999999645</v>
      </c>
      <c r="L16180" s="14">
        <f>2+L15921-Datos!$C$8</f>
        <v>5.8500000000000032</v>
      </c>
      <c r="M16180" s="13" t="s">
        <v>56261</v>
      </c>
      <c r="N16180" s="1" t="s">
        <v>55522</v>
      </c>
      <c r="O16180" s="1">
        <v>20</v>
      </c>
      <c r="P16180" s="1" t="s">
        <v>1432</v>
      </c>
      <c r="Q16180" s="4" t="s">
        <v>21</v>
      </c>
    </row>
    <row r="16181" spans="1:17" ht="22.5" x14ac:dyDescent="0.25">
      <c r="A16181" s="3">
        <v>4570</v>
      </c>
      <c r="B16181" s="1" t="s">
        <v>14297</v>
      </c>
      <c r="C16181" s="1" t="s">
        <v>15</v>
      </c>
      <c r="D16181" s="1" t="s">
        <v>82</v>
      </c>
      <c r="E16181" s="1">
        <v>43831661</v>
      </c>
      <c r="F16181" s="1" t="s">
        <v>14298</v>
      </c>
      <c r="G16181" s="1">
        <v>2245716</v>
      </c>
      <c r="H16181" s="1" t="s">
        <v>14299</v>
      </c>
      <c r="I16181" s="2">
        <v>45098</v>
      </c>
      <c r="J16181" s="15" t="str">
        <f>MID(Tabla1[[#This Row],[HORA]],1,5)</f>
        <v>20:03</v>
      </c>
      <c r="K16181" s="16">
        <f>IF(Tabla1[[#This Row],[FECHA]]=I16182,IF(J16182-J16181&gt;0,(J16182-J16181)*1440,0),0)</f>
        <v>0.99999999999999645</v>
      </c>
      <c r="L16181" s="14">
        <f>2+L15922-Datos!$C$8</f>
        <v>7.5800000000000036</v>
      </c>
      <c r="M16181" s="13" t="s">
        <v>56262</v>
      </c>
      <c r="N16181" s="1" t="s">
        <v>14300</v>
      </c>
      <c r="O16181" s="1">
        <v>13</v>
      </c>
      <c r="P16181" s="1" t="s">
        <v>376</v>
      </c>
      <c r="Q16181" s="4" t="s">
        <v>21</v>
      </c>
    </row>
    <row r="16182" spans="1:17" ht="22.5" x14ac:dyDescent="0.25">
      <c r="A16182" s="3">
        <v>4571</v>
      </c>
      <c r="B16182" s="1" t="s">
        <v>14301</v>
      </c>
      <c r="C16182" s="1" t="s">
        <v>15</v>
      </c>
      <c r="D16182" s="1" t="s">
        <v>40</v>
      </c>
      <c r="E16182" s="1">
        <v>48794588</v>
      </c>
      <c r="F16182" s="1" t="s">
        <v>14302</v>
      </c>
      <c r="G16182" s="1">
        <v>48655996</v>
      </c>
      <c r="H16182" s="1" t="s">
        <v>14303</v>
      </c>
      <c r="I16182" s="2">
        <v>45098</v>
      </c>
      <c r="J16182" s="15" t="str">
        <f>MID(Tabla1[[#This Row],[HORA]],1,5)</f>
        <v>20:04</v>
      </c>
      <c r="K16182" s="16">
        <f>IF(Tabla1[[#This Row],[FECHA]]=I16183,IF(J16183-J16182&gt;0,(J16183-J16182)*1440,0),0)</f>
        <v>0</v>
      </c>
      <c r="L16182" s="14">
        <f>2+L15923-Datos!$C$8</f>
        <v>9.4400000000000031</v>
      </c>
      <c r="M16182" s="13" t="s">
        <v>56263</v>
      </c>
      <c r="N16182" s="1" t="s">
        <v>447</v>
      </c>
      <c r="O16182" s="1">
        <v>10</v>
      </c>
      <c r="P16182" s="1" t="s">
        <v>376</v>
      </c>
      <c r="Q16182" s="4" t="s">
        <v>21</v>
      </c>
    </row>
    <row r="16183" spans="1:17" ht="22.5" x14ac:dyDescent="0.25">
      <c r="A16183" s="3">
        <v>18683</v>
      </c>
      <c r="B16183" s="1" t="s">
        <v>55523</v>
      </c>
      <c r="C16183" s="1" t="s">
        <v>15</v>
      </c>
      <c r="D16183" s="1" t="s">
        <v>33</v>
      </c>
      <c r="E16183" s="1">
        <v>20561164356</v>
      </c>
      <c r="F16183" s="1" t="s">
        <v>48172</v>
      </c>
      <c r="G16183" s="1">
        <v>2245717</v>
      </c>
      <c r="H16183" s="1" t="s">
        <v>55524</v>
      </c>
      <c r="I16183" s="2">
        <v>45098</v>
      </c>
      <c r="J16183" s="15" t="str">
        <f>MID(Tabla1[[#This Row],[HORA]],1,5)</f>
        <v>20:04</v>
      </c>
      <c r="K16183" s="16">
        <f>IF(Tabla1[[#This Row],[FECHA]]=I16184,IF(J16184-J16183&gt;0,(J16184-J16183)*1440,0),0)</f>
        <v>0.99999999999983658</v>
      </c>
      <c r="L16183" s="14">
        <f>2+L15924-Datos!$C$8</f>
        <v>6.740000000000002</v>
      </c>
      <c r="M16183" s="13" t="s">
        <v>56263</v>
      </c>
      <c r="N16183" s="1" t="s">
        <v>55522</v>
      </c>
      <c r="O16183" s="1">
        <v>10</v>
      </c>
      <c r="P16183" s="1" t="s">
        <v>1432</v>
      </c>
      <c r="Q16183" s="4" t="s">
        <v>21</v>
      </c>
    </row>
    <row r="16184" spans="1:17" ht="22.5" x14ac:dyDescent="0.25">
      <c r="A16184" s="3">
        <v>18684</v>
      </c>
      <c r="B16184" s="1" t="s">
        <v>55525</v>
      </c>
      <c r="C16184" s="1" t="s">
        <v>15</v>
      </c>
      <c r="D16184" s="1" t="s">
        <v>77</v>
      </c>
      <c r="E16184" s="1">
        <v>20561164356</v>
      </c>
      <c r="F16184" s="1" t="s">
        <v>48172</v>
      </c>
      <c r="G16184" s="1">
        <v>3823206</v>
      </c>
      <c r="H16184" s="1" t="s">
        <v>48176</v>
      </c>
      <c r="I16184" s="2">
        <v>45098</v>
      </c>
      <c r="J16184" s="15" t="str">
        <f>MID(Tabla1[[#This Row],[HORA]],1,5)</f>
        <v>20:05</v>
      </c>
      <c r="K16184" s="16">
        <f>IF(Tabla1[[#This Row],[FECHA]]=I16185,IF(J16185-J16184&gt;0,(J16185-J16184)*1440,0),0)</f>
        <v>1.0000000000001563</v>
      </c>
      <c r="L16184" s="14">
        <f>2+L15925-Datos!$C$8</f>
        <v>7.4000000000000021</v>
      </c>
      <c r="M16184" s="13" t="s">
        <v>56264</v>
      </c>
      <c r="N16184" s="1" t="s">
        <v>55522</v>
      </c>
      <c r="O16184" s="1">
        <v>10</v>
      </c>
      <c r="P16184" s="1" t="s">
        <v>1432</v>
      </c>
      <c r="Q16184" s="4" t="s">
        <v>21</v>
      </c>
    </row>
    <row r="16185" spans="1:17" ht="22.5" x14ac:dyDescent="0.25">
      <c r="A16185" s="3">
        <v>4572</v>
      </c>
      <c r="B16185" s="1" t="s">
        <v>14304</v>
      </c>
      <c r="C16185" s="1" t="s">
        <v>15</v>
      </c>
      <c r="D16185" s="1" t="s">
        <v>40</v>
      </c>
      <c r="E16185" s="1">
        <v>76168991</v>
      </c>
      <c r="F16185" s="1" t="s">
        <v>14305</v>
      </c>
      <c r="G16185" s="1">
        <v>46464784</v>
      </c>
      <c r="H16185" s="1" t="s">
        <v>14306</v>
      </c>
      <c r="I16185" s="2">
        <v>45098</v>
      </c>
      <c r="J16185" s="15" t="str">
        <f>MID(Tabla1[[#This Row],[HORA]],1,5)</f>
        <v>20:06</v>
      </c>
      <c r="K16185" s="16">
        <f>IF(Tabla1[[#This Row],[FECHA]]=I16186,IF(J16186-J16185&gt;0,(J16186-J16185)*1440,0),0)</f>
        <v>0.99999999999999645</v>
      </c>
      <c r="L16185" s="14">
        <f>2+L15926-Datos!$C$8</f>
        <v>7.3400000000000016</v>
      </c>
      <c r="M16185" s="13" t="s">
        <v>56265</v>
      </c>
      <c r="N16185" s="1" t="s">
        <v>14307</v>
      </c>
      <c r="O16185" s="1">
        <v>10</v>
      </c>
      <c r="P16185" s="1" t="s">
        <v>376</v>
      </c>
      <c r="Q16185" s="4" t="s">
        <v>21</v>
      </c>
    </row>
    <row r="16186" spans="1:17" ht="22.5" x14ac:dyDescent="0.25">
      <c r="A16186" s="3">
        <v>4573</v>
      </c>
      <c r="B16186" s="1" t="s">
        <v>14308</v>
      </c>
      <c r="C16186" s="1" t="s">
        <v>15</v>
      </c>
      <c r="D16186" s="1" t="s">
        <v>71</v>
      </c>
      <c r="E16186" s="1">
        <v>16713617</v>
      </c>
      <c r="F16186" s="1" t="s">
        <v>14309</v>
      </c>
      <c r="G16186" s="1">
        <v>16713617</v>
      </c>
      <c r="H16186" s="1" t="s">
        <v>14309</v>
      </c>
      <c r="I16186" s="2">
        <v>45098</v>
      </c>
      <c r="J16186" s="15" t="str">
        <f>MID(Tabla1[[#This Row],[HORA]],1,5)</f>
        <v>20:07</v>
      </c>
      <c r="K16186" s="16">
        <f>IF(Tabla1[[#This Row],[FECHA]]=I16187,IF(J16187-J16186&gt;0,(J16187-J16186)*1440,0),0)</f>
        <v>0.99999999999999645</v>
      </c>
      <c r="L16186" s="14">
        <f>2+L15927-Datos!$C$8</f>
        <v>12.440000000000003</v>
      </c>
      <c r="M16186" s="13" t="s">
        <v>56266</v>
      </c>
      <c r="N16186" s="1" t="s">
        <v>2773</v>
      </c>
      <c r="O16186" s="1">
        <v>40</v>
      </c>
      <c r="P16186" s="1" t="s">
        <v>376</v>
      </c>
      <c r="Q16186" s="4" t="s">
        <v>21</v>
      </c>
    </row>
    <row r="16187" spans="1:17" ht="22.5" x14ac:dyDescent="0.25">
      <c r="A16187" s="3">
        <v>15023</v>
      </c>
      <c r="B16187" s="1" t="s">
        <v>45929</v>
      </c>
      <c r="C16187" s="1" t="s">
        <v>15</v>
      </c>
      <c r="D16187" s="1" t="s">
        <v>23</v>
      </c>
      <c r="E16187" s="1">
        <v>41084233</v>
      </c>
      <c r="F16187" s="1" t="s">
        <v>5558</v>
      </c>
      <c r="G16187" s="1">
        <v>44339208</v>
      </c>
      <c r="H16187" s="1" t="s">
        <v>23476</v>
      </c>
      <c r="I16187" s="2">
        <v>45098</v>
      </c>
      <c r="J16187" s="15" t="str">
        <f>MID(Tabla1[[#This Row],[HORA]],1,5)</f>
        <v>20:08</v>
      </c>
      <c r="K16187" s="16">
        <f>IF(Tabla1[[#This Row],[FECHA]]=I16188,IF(J16188-J16187&gt;0,(J16188-J16187)*1440,0),0)</f>
        <v>6.9999999999999751</v>
      </c>
      <c r="L16187" s="14">
        <f>2+L15928-Datos!$C$8</f>
        <v>10.210000000000003</v>
      </c>
      <c r="M16187" s="13" t="s">
        <v>56267</v>
      </c>
      <c r="N16187" s="1" t="s">
        <v>1581</v>
      </c>
      <c r="O16187" s="1">
        <v>10</v>
      </c>
      <c r="P16187" s="1" t="s">
        <v>1432</v>
      </c>
      <c r="Q16187" s="4" t="s">
        <v>21</v>
      </c>
    </row>
    <row r="16188" spans="1:17" ht="22.5" x14ac:dyDescent="0.25">
      <c r="A16188" s="3">
        <v>11323</v>
      </c>
      <c r="B16188" s="1" t="s">
        <v>35109</v>
      </c>
      <c r="C16188" s="1" t="s">
        <v>15</v>
      </c>
      <c r="D16188" s="1" t="s">
        <v>33</v>
      </c>
      <c r="E16188" s="1">
        <v>27752829</v>
      </c>
      <c r="F16188" s="1" t="s">
        <v>9377</v>
      </c>
      <c r="G16188" s="1">
        <v>2245723</v>
      </c>
      <c r="H16188" s="1" t="s">
        <v>35110</v>
      </c>
      <c r="I16188" s="2">
        <v>45098</v>
      </c>
      <c r="J16188" s="15" t="str">
        <f>MID(Tabla1[[#This Row],[HORA]],1,5)</f>
        <v>20:15</v>
      </c>
      <c r="K16188" s="16">
        <f>IF(Tabla1[[#This Row],[FECHA]]=I16189,IF(J16189-J16188&gt;0,(J16189-J16188)*1440,0),0)</f>
        <v>2.0000000000001528</v>
      </c>
      <c r="L16188" s="14">
        <f>2+L15929-Datos!$C$8</f>
        <v>11.580000000000002</v>
      </c>
      <c r="M16188" s="13" t="s">
        <v>56274</v>
      </c>
      <c r="N16188" s="1" t="s">
        <v>35111</v>
      </c>
      <c r="O16188" s="1">
        <v>15</v>
      </c>
      <c r="P16188" s="1" t="s">
        <v>20</v>
      </c>
      <c r="Q16188" s="4" t="s">
        <v>21</v>
      </c>
    </row>
    <row r="16189" spans="1:17" ht="22.5" x14ac:dyDescent="0.25">
      <c r="A16189" s="3">
        <v>16531</v>
      </c>
      <c r="B16189" s="1" t="s">
        <v>50126</v>
      </c>
      <c r="C16189" s="1" t="s">
        <v>15</v>
      </c>
      <c r="D16189" s="1" t="s">
        <v>40</v>
      </c>
      <c r="E16189" s="1">
        <v>10174506774</v>
      </c>
      <c r="F16189" s="1" t="s">
        <v>50127</v>
      </c>
      <c r="G16189" s="1">
        <v>5643333</v>
      </c>
      <c r="H16189" s="1" t="s">
        <v>50128</v>
      </c>
      <c r="I16189" s="2">
        <v>45098</v>
      </c>
      <c r="J16189" s="15" t="str">
        <f>MID(Tabla1[[#This Row],[HORA]],1,5)</f>
        <v>20:17</v>
      </c>
      <c r="K16189" s="16">
        <f>IF(Tabla1[[#This Row],[FECHA]]=I16190,IF(J16190-J16189&gt;0,(J16190-J16189)*1440,0),0)</f>
        <v>2.9999999999998295</v>
      </c>
      <c r="L16189" s="14">
        <f>2+L15930-Datos!$C$8</f>
        <v>11.330000000000002</v>
      </c>
      <c r="M16189" s="13" t="s">
        <v>56276</v>
      </c>
      <c r="N16189" s="1" t="s">
        <v>50129</v>
      </c>
      <c r="O16189" s="1">
        <v>30</v>
      </c>
      <c r="P16189" s="1" t="s">
        <v>376</v>
      </c>
      <c r="Q16189" s="4" t="s">
        <v>21</v>
      </c>
    </row>
    <row r="16190" spans="1:17" ht="22.5" x14ac:dyDescent="0.25">
      <c r="A16190" s="3">
        <v>11324</v>
      </c>
      <c r="B16190" s="1" t="s">
        <v>35112</v>
      </c>
      <c r="C16190" s="1" t="s">
        <v>15</v>
      </c>
      <c r="D16190" s="1" t="s">
        <v>3257</v>
      </c>
      <c r="E16190" s="1">
        <v>16666292</v>
      </c>
      <c r="F16190" s="1" t="s">
        <v>35113</v>
      </c>
      <c r="G16190" s="1">
        <v>2245724</v>
      </c>
      <c r="H16190" s="1" t="s">
        <v>6228</v>
      </c>
      <c r="I16190" s="2">
        <v>45098</v>
      </c>
      <c r="J16190" s="15" t="str">
        <f>MID(Tabla1[[#This Row],[HORA]],1,5)</f>
        <v>20:20</v>
      </c>
      <c r="K16190" s="16">
        <f>IF(Tabla1[[#This Row],[FECHA]]=I16191,IF(J16191-J16190&gt;0,(J16191-J16190)*1440,0),0)</f>
        <v>1.9999999999999929</v>
      </c>
      <c r="L16190" s="14">
        <f>2+L15931-Datos!$C$8</f>
        <v>14.270000000000005</v>
      </c>
      <c r="M16190" s="13" t="s">
        <v>56278</v>
      </c>
      <c r="N16190" s="1" t="s">
        <v>1715</v>
      </c>
      <c r="O16190" s="1">
        <v>10</v>
      </c>
      <c r="P16190" s="1" t="s">
        <v>20</v>
      </c>
      <c r="Q16190" s="4" t="s">
        <v>21</v>
      </c>
    </row>
    <row r="16191" spans="1:17" ht="22.5" x14ac:dyDescent="0.25">
      <c r="A16191" s="3">
        <v>4574</v>
      </c>
      <c r="B16191" s="1" t="s">
        <v>14310</v>
      </c>
      <c r="C16191" s="1" t="s">
        <v>15</v>
      </c>
      <c r="D16191" s="1" t="s">
        <v>23</v>
      </c>
      <c r="E16191" s="1">
        <v>16765378</v>
      </c>
      <c r="F16191" s="1" t="s">
        <v>2466</v>
      </c>
      <c r="G16191" s="1">
        <v>16765378</v>
      </c>
      <c r="H16191" s="1" t="s">
        <v>2466</v>
      </c>
      <c r="I16191" s="2">
        <v>45098</v>
      </c>
      <c r="J16191" s="15" t="str">
        <f>MID(Tabla1[[#This Row],[HORA]],1,5)</f>
        <v>20:22</v>
      </c>
      <c r="K16191" s="16">
        <f>IF(Tabla1[[#This Row],[FECHA]]=I16192,IF(J16192-J16191&gt;0,(J16192-J16191)*1440,0),0)</f>
        <v>0</v>
      </c>
      <c r="L16191" s="14">
        <f>2+L15932-Datos!$C$8</f>
        <v>11.420000000000002</v>
      </c>
      <c r="M16191" s="13" t="s">
        <v>56281</v>
      </c>
      <c r="N16191" s="1" t="s">
        <v>2773</v>
      </c>
      <c r="O16191" s="1">
        <v>18</v>
      </c>
      <c r="P16191" s="1" t="s">
        <v>376</v>
      </c>
      <c r="Q16191" s="4" t="s">
        <v>21</v>
      </c>
    </row>
    <row r="16192" spans="1:17" ht="22.5" x14ac:dyDescent="0.25">
      <c r="A16192" s="3">
        <v>11325</v>
      </c>
      <c r="B16192" s="1" t="s">
        <v>35114</v>
      </c>
      <c r="C16192" s="1" t="s">
        <v>15</v>
      </c>
      <c r="D16192" s="1" t="s">
        <v>33</v>
      </c>
      <c r="E16192" s="1">
        <v>48337048</v>
      </c>
      <c r="F16192" s="1" t="s">
        <v>10708</v>
      </c>
      <c r="G16192" s="1">
        <v>2245725</v>
      </c>
      <c r="H16192" s="1" t="s">
        <v>35115</v>
      </c>
      <c r="I16192" s="2">
        <v>45098</v>
      </c>
      <c r="J16192" s="15" t="str">
        <f>MID(Tabla1[[#This Row],[HORA]],1,5)</f>
        <v>20:22</v>
      </c>
      <c r="K16192" s="16">
        <f>IF(Tabla1[[#This Row],[FECHA]]=I16193,IF(J16193-J16192&gt;0,(J16193-J16192)*1440,0),0)</f>
        <v>3.0000000000001492</v>
      </c>
      <c r="L16192" s="14">
        <f>2+L15933-Datos!$C$8</f>
        <v>9.6300000000000026</v>
      </c>
      <c r="M16192" s="13" t="s">
        <v>56281</v>
      </c>
      <c r="N16192" s="1" t="s">
        <v>35116</v>
      </c>
      <c r="O16192" s="1">
        <v>20</v>
      </c>
      <c r="P16192" s="1" t="s">
        <v>20</v>
      </c>
      <c r="Q16192" s="4" t="s">
        <v>21</v>
      </c>
    </row>
    <row r="16193" spans="1:17" ht="22.5" x14ac:dyDescent="0.25">
      <c r="A16193" s="3">
        <v>11326</v>
      </c>
      <c r="B16193" s="1" t="s">
        <v>35117</v>
      </c>
      <c r="C16193" s="1" t="s">
        <v>15</v>
      </c>
      <c r="D16193" s="1" t="s">
        <v>2195</v>
      </c>
      <c r="E16193" s="1">
        <v>16687217</v>
      </c>
      <c r="F16193" s="1" t="s">
        <v>2423</v>
      </c>
      <c r="G16193" s="1">
        <v>45064085</v>
      </c>
      <c r="H16193" s="1" t="s">
        <v>2424</v>
      </c>
      <c r="I16193" s="2">
        <v>45098</v>
      </c>
      <c r="J16193" s="15" t="str">
        <f>MID(Tabla1[[#This Row],[HORA]],1,5)</f>
        <v>20:25</v>
      </c>
      <c r="K16193" s="16">
        <f>IF(Tabla1[[#This Row],[FECHA]]=I16194,IF(J16194-J16193&gt;0,(J16194-J16193)*1440,0),0)</f>
        <v>17.999999999999776</v>
      </c>
      <c r="L16193" s="14">
        <f>2+L15934-Datos!$C$8</f>
        <v>10.420000000000002</v>
      </c>
      <c r="M16193" s="13" t="s">
        <v>56284</v>
      </c>
      <c r="N16193" s="1" t="s">
        <v>19601</v>
      </c>
      <c r="O16193" s="1">
        <v>20</v>
      </c>
      <c r="P16193" s="1" t="s">
        <v>20</v>
      </c>
      <c r="Q16193" s="4" t="s">
        <v>21</v>
      </c>
    </row>
    <row r="16194" spans="1:17" ht="22.5" x14ac:dyDescent="0.25">
      <c r="A16194" s="3">
        <v>4575</v>
      </c>
      <c r="B16194" s="1" t="s">
        <v>14311</v>
      </c>
      <c r="C16194" s="1" t="s">
        <v>15</v>
      </c>
      <c r="D16194" s="1" t="s">
        <v>40</v>
      </c>
      <c r="E16194" s="1">
        <v>43755988</v>
      </c>
      <c r="F16194" s="1" t="s">
        <v>10541</v>
      </c>
      <c r="G16194" s="1">
        <v>2245728</v>
      </c>
      <c r="H16194" s="1" t="s">
        <v>9065</v>
      </c>
      <c r="I16194" s="2">
        <v>45098</v>
      </c>
      <c r="J16194" s="15" t="str">
        <f>MID(Tabla1[[#This Row],[HORA]],1,5)</f>
        <v>20:43</v>
      </c>
      <c r="K16194" s="16">
        <f>IF(Tabla1[[#This Row],[FECHA]]=I16195,IF(J16195-J16194&gt;0,(J16195-J16194)*1440,0),0)</f>
        <v>8.0000000000001315</v>
      </c>
      <c r="L16194" s="14">
        <f>2+L15935-Datos!$C$8</f>
        <v>9.1600000000000019</v>
      </c>
      <c r="M16194" s="13" t="s">
        <v>56302</v>
      </c>
      <c r="N16194" s="1" t="s">
        <v>14312</v>
      </c>
      <c r="O16194" s="1">
        <v>15</v>
      </c>
      <c r="P16194" s="1" t="s">
        <v>376</v>
      </c>
      <c r="Q16194" s="4" t="s">
        <v>21</v>
      </c>
    </row>
    <row r="16195" spans="1:17" ht="22.5" x14ac:dyDescent="0.25">
      <c r="A16195" s="3">
        <v>17868</v>
      </c>
      <c r="B16195" s="1" t="s">
        <v>53553</v>
      </c>
      <c r="C16195" s="1" t="s">
        <v>15</v>
      </c>
      <c r="D16195" s="1" t="s">
        <v>40</v>
      </c>
      <c r="E16195" s="1">
        <v>20610132228</v>
      </c>
      <c r="F16195" s="1" t="s">
        <v>53157</v>
      </c>
      <c r="G16195" s="1">
        <v>2245729</v>
      </c>
      <c r="H16195" s="1" t="s">
        <v>53554</v>
      </c>
      <c r="I16195" s="2">
        <v>45098</v>
      </c>
      <c r="J16195" s="15" t="str">
        <f>MID(Tabla1[[#This Row],[HORA]],1,5)</f>
        <v>20:51</v>
      </c>
      <c r="K16195" s="16">
        <f>IF(Tabla1[[#This Row],[FECHA]]=I16196,IF(J16196-J16195&gt;0,(J16196-J16195)*1440,0),0)</f>
        <v>0</v>
      </c>
      <c r="L16195" s="14">
        <f>2+L15936-Datos!$C$8</f>
        <v>12.080000000000002</v>
      </c>
      <c r="M16195" s="13" t="s">
        <v>56310</v>
      </c>
      <c r="N16195" s="1" t="s">
        <v>53555</v>
      </c>
      <c r="O16195" s="1">
        <v>20</v>
      </c>
      <c r="P16195" s="1" t="s">
        <v>20</v>
      </c>
      <c r="Q16195" s="4" t="s">
        <v>21</v>
      </c>
    </row>
    <row r="16196" spans="1:17" ht="22.5" x14ac:dyDescent="0.25">
      <c r="A16196" s="3">
        <v>566</v>
      </c>
      <c r="B16196" s="1" t="s">
        <v>1248</v>
      </c>
      <c r="C16196" s="1" t="s">
        <v>15</v>
      </c>
      <c r="D16196" s="1" t="s">
        <v>33</v>
      </c>
      <c r="E16196" s="1">
        <v>17777777</v>
      </c>
      <c r="F16196" s="1" t="s">
        <v>1147</v>
      </c>
      <c r="G16196" s="1">
        <v>2245742</v>
      </c>
      <c r="H16196" s="1" t="s">
        <v>1249</v>
      </c>
      <c r="I16196" s="2">
        <v>45099</v>
      </c>
      <c r="J16196" s="15" t="str">
        <f>MID(Tabla1[[#This Row],[HORA]],1,5)</f>
        <v>06:23</v>
      </c>
      <c r="K16196" s="16">
        <f>IF(Tabla1[[#This Row],[FECHA]]=I16197,IF(J16197-J16196&gt;0,(J16197-J16196)*1440,0),0)</f>
        <v>14.00000000000003</v>
      </c>
      <c r="L16196" s="14">
        <f>2+L15937-Datos!$C$8</f>
        <v>14.560000000000004</v>
      </c>
      <c r="M16196" s="13" t="s">
        <v>417</v>
      </c>
      <c r="N16196" s="1" t="s">
        <v>1194</v>
      </c>
      <c r="O16196" s="1">
        <v>0</v>
      </c>
      <c r="P16196" s="1" t="s">
        <v>1141</v>
      </c>
      <c r="Q16196" s="4" t="s">
        <v>21</v>
      </c>
    </row>
    <row r="16197" spans="1:17" ht="22.5" x14ac:dyDescent="0.25">
      <c r="A16197" s="3">
        <v>11328</v>
      </c>
      <c r="B16197" s="1" t="s">
        <v>35120</v>
      </c>
      <c r="C16197" s="1" t="s">
        <v>15</v>
      </c>
      <c r="D16197" s="1" t="s">
        <v>33</v>
      </c>
      <c r="E16197" s="1">
        <v>28105841</v>
      </c>
      <c r="F16197" s="1" t="s">
        <v>4779</v>
      </c>
      <c r="G16197" s="1">
        <v>2245743</v>
      </c>
      <c r="H16197" s="1" t="s">
        <v>35121</v>
      </c>
      <c r="I16197" s="2">
        <v>45099</v>
      </c>
      <c r="J16197" s="15" t="str">
        <f>MID(Tabla1[[#This Row],[HORA]],1,5)</f>
        <v>06:37</v>
      </c>
      <c r="K16197" s="16">
        <f>IF(Tabla1[[#This Row],[FECHA]]=I16198,IF(J16198-J16197&gt;0,(J16198-J16197)*1440,0),0)</f>
        <v>5.9999999999999787</v>
      </c>
      <c r="L16197" s="14">
        <f>2+L15938-Datos!$C$8</f>
        <v>14.500000000000002</v>
      </c>
      <c r="M16197" s="13" t="s">
        <v>68</v>
      </c>
      <c r="N16197" s="1" t="s">
        <v>35122</v>
      </c>
      <c r="O16197" s="1">
        <v>25</v>
      </c>
      <c r="P16197" s="1" t="s">
        <v>1141</v>
      </c>
      <c r="Q16197" s="4" t="s">
        <v>21</v>
      </c>
    </row>
    <row r="16198" spans="1:17" ht="22.5" x14ac:dyDescent="0.25">
      <c r="A16198" s="3">
        <v>11329</v>
      </c>
      <c r="B16198" s="1" t="s">
        <v>35123</v>
      </c>
      <c r="C16198" s="1" t="s">
        <v>15</v>
      </c>
      <c r="D16198" s="1" t="s">
        <v>33</v>
      </c>
      <c r="E16198" s="1">
        <v>16710918</v>
      </c>
      <c r="F16198" s="1" t="s">
        <v>6757</v>
      </c>
      <c r="G16198" s="1">
        <v>2245744</v>
      </c>
      <c r="H16198" s="1" t="s">
        <v>6758</v>
      </c>
      <c r="I16198" s="2">
        <v>45099</v>
      </c>
      <c r="J16198" s="15" t="str">
        <f>MID(Tabla1[[#This Row],[HORA]],1,5)</f>
        <v>06:43</v>
      </c>
      <c r="K16198" s="16">
        <f>IF(Tabla1[[#This Row],[FECHA]]=I16199,IF(J16199-J16198&gt;0,(J16199-J16198)*1440,0),0)</f>
        <v>12.000000000000037</v>
      </c>
      <c r="L16198" s="14">
        <f>2+L15939-Datos!$C$8</f>
        <v>13.600000000000003</v>
      </c>
      <c r="M16198" s="13" t="s">
        <v>841</v>
      </c>
      <c r="N16198" s="1" t="s">
        <v>12268</v>
      </c>
      <c r="O16198" s="1">
        <v>10</v>
      </c>
      <c r="P16198" s="1" t="s">
        <v>1141</v>
      </c>
      <c r="Q16198" s="4" t="s">
        <v>21</v>
      </c>
    </row>
    <row r="16199" spans="1:17" ht="22.5" x14ac:dyDescent="0.25">
      <c r="A16199" s="3">
        <v>4580</v>
      </c>
      <c r="B16199" s="1" t="s">
        <v>14323</v>
      </c>
      <c r="C16199" s="1" t="s">
        <v>15</v>
      </c>
      <c r="D16199" s="1" t="s">
        <v>77</v>
      </c>
      <c r="E16199" s="1">
        <v>48095389</v>
      </c>
      <c r="F16199" s="1" t="s">
        <v>14324</v>
      </c>
      <c r="G16199" s="1">
        <v>48095389</v>
      </c>
      <c r="H16199" s="1" t="s">
        <v>14324</v>
      </c>
      <c r="I16199" s="2">
        <v>45099</v>
      </c>
      <c r="J16199" s="15" t="str">
        <f>MID(Tabla1[[#This Row],[HORA]],1,5)</f>
        <v>06:55</v>
      </c>
      <c r="K16199" s="16">
        <f>IF(Tabla1[[#This Row],[FECHA]]=I16200,IF(J16200-J16199&gt;0,(J16200-J16199)*1440,0),0)</f>
        <v>14.999999999999947</v>
      </c>
      <c r="L16199" s="14">
        <f>2+L15940-Datos!$C$8</f>
        <v>14.800000000000002</v>
      </c>
      <c r="M16199" s="13" t="s">
        <v>2184</v>
      </c>
      <c r="N16199" s="1" t="s">
        <v>1715</v>
      </c>
      <c r="O16199" s="1">
        <v>40</v>
      </c>
      <c r="P16199" s="1" t="s">
        <v>986</v>
      </c>
      <c r="Q16199" s="4" t="s">
        <v>21</v>
      </c>
    </row>
    <row r="16200" spans="1:17" ht="22.5" x14ac:dyDescent="0.25">
      <c r="A16200" s="3">
        <v>11330</v>
      </c>
      <c r="B16200" s="1" t="s">
        <v>35124</v>
      </c>
      <c r="C16200" s="1" t="s">
        <v>15</v>
      </c>
      <c r="D16200" s="1" t="s">
        <v>40</v>
      </c>
      <c r="E16200" s="1">
        <v>27978583</v>
      </c>
      <c r="F16200" s="1" t="s">
        <v>2775</v>
      </c>
      <c r="G16200" s="1">
        <v>2245745</v>
      </c>
      <c r="H16200" s="1" t="s">
        <v>32607</v>
      </c>
      <c r="I16200" s="2">
        <v>45099</v>
      </c>
      <c r="J16200" s="15" t="str">
        <f>MID(Tabla1[[#This Row],[HORA]],1,5)</f>
        <v>07:10</v>
      </c>
      <c r="K16200" s="16">
        <f>IF(Tabla1[[#This Row],[FECHA]]=I16201,IF(J16201-J16200&gt;0,(J16201-J16200)*1440,0),0)</f>
        <v>2.9999999999999893</v>
      </c>
      <c r="L16200" s="14">
        <f>2+L15941-Datos!$C$8</f>
        <v>16.3</v>
      </c>
      <c r="M16200" s="13" t="s">
        <v>11242</v>
      </c>
      <c r="N16200" s="1" t="s">
        <v>35125</v>
      </c>
      <c r="O16200" s="1">
        <v>75</v>
      </c>
      <c r="P16200" s="1" t="s">
        <v>1141</v>
      </c>
      <c r="Q16200" s="4" t="s">
        <v>21</v>
      </c>
    </row>
    <row r="16201" spans="1:17" ht="22.5" x14ac:dyDescent="0.25">
      <c r="A16201" s="3">
        <v>11331</v>
      </c>
      <c r="B16201" s="1" t="s">
        <v>35126</v>
      </c>
      <c r="C16201" s="1" t="s">
        <v>15</v>
      </c>
      <c r="D16201" s="1" t="s">
        <v>33</v>
      </c>
      <c r="E16201" s="1">
        <v>47975760</v>
      </c>
      <c r="F16201" s="1" t="s">
        <v>35127</v>
      </c>
      <c r="G16201" s="1">
        <v>46821935</v>
      </c>
      <c r="H16201" s="1" t="s">
        <v>35128</v>
      </c>
      <c r="I16201" s="2">
        <v>45099</v>
      </c>
      <c r="J16201" s="15" t="str">
        <f>MID(Tabla1[[#This Row],[HORA]],1,5)</f>
        <v>07:13</v>
      </c>
      <c r="K16201" s="16">
        <f>IF(Tabla1[[#This Row],[FECHA]]=I16202,IF(J16202-J16201&gt;0,(J16202-J16201)*1440,0),0)</f>
        <v>6.9999999999999751</v>
      </c>
      <c r="L16201" s="14">
        <f>2+L15942-Datos!$C$8</f>
        <v>13.650000000000002</v>
      </c>
      <c r="M16201" s="13" t="s">
        <v>3124</v>
      </c>
      <c r="N16201" s="1" t="s">
        <v>34819</v>
      </c>
      <c r="O16201" s="1">
        <v>15</v>
      </c>
      <c r="P16201" s="1" t="s">
        <v>1141</v>
      </c>
      <c r="Q16201" s="4" t="s">
        <v>21</v>
      </c>
    </row>
    <row r="16202" spans="1:17" ht="22.5" x14ac:dyDescent="0.25">
      <c r="A16202" s="3">
        <v>11332</v>
      </c>
      <c r="B16202" s="1" t="s">
        <v>35129</v>
      </c>
      <c r="C16202" s="1" t="s">
        <v>15</v>
      </c>
      <c r="D16202" s="1" t="s">
        <v>40</v>
      </c>
      <c r="E16202" s="1">
        <v>71599539</v>
      </c>
      <c r="F16202" s="1" t="s">
        <v>35130</v>
      </c>
      <c r="G16202" s="1">
        <v>46471456</v>
      </c>
      <c r="H16202" s="1" t="s">
        <v>35131</v>
      </c>
      <c r="I16202" s="2">
        <v>45099</v>
      </c>
      <c r="J16202" s="15" t="str">
        <f>MID(Tabla1[[#This Row],[HORA]],1,5)</f>
        <v>07:20</v>
      </c>
      <c r="K16202" s="16">
        <f>IF(Tabla1[[#This Row],[FECHA]]=I16203,IF(J16203-J16202&gt;0,(J16203-J16202)*1440,0),0)</f>
        <v>26.000000000000068</v>
      </c>
      <c r="L16202" s="14">
        <f>2+L15943-Datos!$C$8</f>
        <v>15.8</v>
      </c>
      <c r="M16202" s="13" t="s">
        <v>10861</v>
      </c>
      <c r="N16202" s="1" t="s">
        <v>35132</v>
      </c>
      <c r="O16202" s="1">
        <v>13</v>
      </c>
      <c r="P16202" s="1" t="s">
        <v>1141</v>
      </c>
      <c r="Q16202" s="4" t="s">
        <v>21</v>
      </c>
    </row>
    <row r="16203" spans="1:17" ht="22.5" x14ac:dyDescent="0.25">
      <c r="A16203" s="3">
        <v>4581</v>
      </c>
      <c r="B16203" s="1" t="s">
        <v>14325</v>
      </c>
      <c r="C16203" s="1" t="s">
        <v>15</v>
      </c>
      <c r="D16203" s="1" t="s">
        <v>61</v>
      </c>
      <c r="E16203" s="1">
        <v>80256664</v>
      </c>
      <c r="F16203" s="1" t="s">
        <v>14326</v>
      </c>
      <c r="G16203" s="1">
        <v>80256664</v>
      </c>
      <c r="H16203" s="1" t="s">
        <v>14326</v>
      </c>
      <c r="I16203" s="2">
        <v>45099</v>
      </c>
      <c r="J16203" s="15" t="str">
        <f>MID(Tabla1[[#This Row],[HORA]],1,5)</f>
        <v>07:46</v>
      </c>
      <c r="K16203" s="16">
        <f>IF(Tabla1[[#This Row],[FECHA]]=I16204,IF(J16204-J16203&gt;0,(J16204-J16203)*1440,0),0)</f>
        <v>11.999999999999957</v>
      </c>
      <c r="L16203" s="14">
        <f>2+L15944-Datos!$C$8</f>
        <v>17.500000000000004</v>
      </c>
      <c r="M16203" s="13" t="s">
        <v>14327</v>
      </c>
      <c r="N16203" s="1" t="s">
        <v>14328</v>
      </c>
      <c r="O16203" s="1">
        <v>40</v>
      </c>
      <c r="P16203" s="1" t="s">
        <v>986</v>
      </c>
      <c r="Q16203" s="4" t="s">
        <v>21</v>
      </c>
    </row>
    <row r="16204" spans="1:17" ht="22.5" x14ac:dyDescent="0.25">
      <c r="A16204" s="3">
        <v>4582</v>
      </c>
      <c r="B16204" s="1" t="s">
        <v>14329</v>
      </c>
      <c r="C16204" s="1" t="s">
        <v>15</v>
      </c>
      <c r="D16204" s="1" t="s">
        <v>40</v>
      </c>
      <c r="E16204" s="1">
        <v>10532595</v>
      </c>
      <c r="F16204" s="1" t="s">
        <v>14330</v>
      </c>
      <c r="G16204" s="1">
        <v>10532595</v>
      </c>
      <c r="H16204" s="1" t="s">
        <v>14330</v>
      </c>
      <c r="I16204" s="2">
        <v>45099</v>
      </c>
      <c r="J16204" s="15" t="str">
        <f>MID(Tabla1[[#This Row],[HORA]],1,5)</f>
        <v>07:58</v>
      </c>
      <c r="K16204" s="16">
        <f>IF(Tabla1[[#This Row],[FECHA]]=I16205,IF(J16205-J16204&gt;0,(J16205-J16204)*1440,0),0)</f>
        <v>7.0000000000000551</v>
      </c>
      <c r="L16204" s="14">
        <f>2+L15945-Datos!$C$8</f>
        <v>14.660000000000002</v>
      </c>
      <c r="M16204" s="13" t="s">
        <v>2463</v>
      </c>
      <c r="N16204" s="1" t="s">
        <v>1715</v>
      </c>
      <c r="O16204" s="1">
        <v>12</v>
      </c>
      <c r="P16204" s="1" t="s">
        <v>986</v>
      </c>
      <c r="Q16204" s="4" t="s">
        <v>21</v>
      </c>
    </row>
    <row r="16205" spans="1:17" ht="22.5" x14ac:dyDescent="0.25">
      <c r="A16205" s="3">
        <v>11333</v>
      </c>
      <c r="B16205" s="1" t="s">
        <v>35133</v>
      </c>
      <c r="C16205" s="1" t="s">
        <v>15</v>
      </c>
      <c r="D16205" s="1" t="s">
        <v>61</v>
      </c>
      <c r="E16205" s="1">
        <v>3868429</v>
      </c>
      <c r="F16205" s="1" t="s">
        <v>35134</v>
      </c>
      <c r="G16205" s="1">
        <v>18888888</v>
      </c>
      <c r="H16205" s="1" t="s">
        <v>12538</v>
      </c>
      <c r="I16205" s="2">
        <v>45099</v>
      </c>
      <c r="J16205" s="15" t="str">
        <f>MID(Tabla1[[#This Row],[HORA]],1,5)</f>
        <v>08:05</v>
      </c>
      <c r="K16205" s="16">
        <f>IF(Tabla1[[#This Row],[FECHA]]=I16206,IF(J16206-J16205&gt;0,(J16206-J16205)*1440,0),0)</f>
        <v>1.9999999999999929</v>
      </c>
      <c r="L16205" s="14">
        <f>2+L15946-Datos!$C$8</f>
        <v>15.600000000000003</v>
      </c>
      <c r="M16205" s="13" t="s">
        <v>1850</v>
      </c>
      <c r="N16205" s="1" t="s">
        <v>1715</v>
      </c>
      <c r="O16205" s="1">
        <v>20</v>
      </c>
      <c r="P16205" s="1" t="s">
        <v>1141</v>
      </c>
      <c r="Q16205" s="4" t="s">
        <v>21</v>
      </c>
    </row>
    <row r="16206" spans="1:17" ht="22.5" x14ac:dyDescent="0.25">
      <c r="A16206" s="3">
        <v>11334</v>
      </c>
      <c r="B16206" s="1" t="s">
        <v>35135</v>
      </c>
      <c r="C16206" s="1" t="s">
        <v>15</v>
      </c>
      <c r="D16206" s="1" t="s">
        <v>40</v>
      </c>
      <c r="E16206" s="1">
        <v>22079609</v>
      </c>
      <c r="F16206" s="1" t="s">
        <v>35136</v>
      </c>
      <c r="G16206" s="1">
        <v>2245759</v>
      </c>
      <c r="H16206" s="1" t="s">
        <v>35137</v>
      </c>
      <c r="I16206" s="2">
        <v>45099</v>
      </c>
      <c r="J16206" s="15" t="str">
        <f>MID(Tabla1[[#This Row],[HORA]],1,5)</f>
        <v>08:07</v>
      </c>
      <c r="K16206" s="16">
        <f>IF(Tabla1[[#This Row],[FECHA]]=I16207,IF(J16207-J16206&gt;0,(J16207-J16206)*1440,0),0)</f>
        <v>11.000000000000041</v>
      </c>
      <c r="L16206" s="14">
        <f>2+L15947-Datos!$C$8</f>
        <v>15.84</v>
      </c>
      <c r="M16206" s="13" t="s">
        <v>7414</v>
      </c>
      <c r="N16206" s="1" t="s">
        <v>35138</v>
      </c>
      <c r="O16206" s="1">
        <v>15</v>
      </c>
      <c r="P16206" s="1" t="s">
        <v>1141</v>
      </c>
      <c r="Q16206" s="4" t="s">
        <v>21</v>
      </c>
    </row>
    <row r="16207" spans="1:17" ht="22.5" x14ac:dyDescent="0.25">
      <c r="A16207" s="3">
        <v>11335</v>
      </c>
      <c r="B16207" s="1" t="s">
        <v>35139</v>
      </c>
      <c r="C16207" s="1" t="s">
        <v>15</v>
      </c>
      <c r="D16207" s="1" t="s">
        <v>40</v>
      </c>
      <c r="E16207" s="1">
        <v>25681647</v>
      </c>
      <c r="F16207" s="1" t="s">
        <v>35083</v>
      </c>
      <c r="G16207" s="1">
        <v>2245762</v>
      </c>
      <c r="H16207" s="1" t="s">
        <v>35084</v>
      </c>
      <c r="I16207" s="2">
        <v>45099</v>
      </c>
      <c r="J16207" s="15" t="str">
        <f>MID(Tabla1[[#This Row],[HORA]],1,5)</f>
        <v>08:18</v>
      </c>
      <c r="K16207" s="16">
        <f>IF(Tabla1[[#This Row],[FECHA]]=I16208,IF(J16208-J16207&gt;0,(J16208-J16207)*1440,0),0)</f>
        <v>14.999999999999947</v>
      </c>
      <c r="L16207" s="14">
        <f>2+L15948-Datos!$C$8</f>
        <v>13.510000000000003</v>
      </c>
      <c r="M16207" s="13" t="s">
        <v>19017</v>
      </c>
      <c r="N16207" s="1" t="s">
        <v>35140</v>
      </c>
      <c r="O16207" s="1">
        <v>20</v>
      </c>
      <c r="P16207" s="1" t="s">
        <v>1141</v>
      </c>
      <c r="Q16207" s="4" t="s">
        <v>206</v>
      </c>
    </row>
    <row r="16208" spans="1:17" ht="22.5" x14ac:dyDescent="0.25">
      <c r="A16208" s="3">
        <v>11336</v>
      </c>
      <c r="B16208" s="1" t="s">
        <v>35141</v>
      </c>
      <c r="C16208" s="1" t="s">
        <v>15</v>
      </c>
      <c r="D16208" s="1" t="s">
        <v>40</v>
      </c>
      <c r="E16208" s="1">
        <v>2858140</v>
      </c>
      <c r="F16208" s="1" t="s">
        <v>35142</v>
      </c>
      <c r="G16208" s="1">
        <v>2245765</v>
      </c>
      <c r="H16208" s="1" t="s">
        <v>35143</v>
      </c>
      <c r="I16208" s="2">
        <v>45099</v>
      </c>
      <c r="J16208" s="15" t="str">
        <f>MID(Tabla1[[#This Row],[HORA]],1,5)</f>
        <v>08:33</v>
      </c>
      <c r="K16208" s="16">
        <f>IF(Tabla1[[#This Row],[FECHA]]=I16209,IF(J16209-J16208&gt;0,(J16209-J16208)*1440,0),0)</f>
        <v>1.9999999999999929</v>
      </c>
      <c r="L16208" s="14">
        <f>2+L15949-Datos!$C$8</f>
        <v>14.750000000000002</v>
      </c>
      <c r="M16208" s="13" t="s">
        <v>2202</v>
      </c>
      <c r="N16208" s="1" t="s">
        <v>12268</v>
      </c>
      <c r="O16208" s="1">
        <v>10</v>
      </c>
      <c r="P16208" s="1" t="s">
        <v>1141</v>
      </c>
      <c r="Q16208" s="4" t="s">
        <v>21</v>
      </c>
    </row>
    <row r="16209" spans="1:17" ht="22.5" x14ac:dyDescent="0.25">
      <c r="A16209" s="3">
        <v>11337</v>
      </c>
      <c r="B16209" s="1" t="s">
        <v>35144</v>
      </c>
      <c r="C16209" s="1" t="s">
        <v>15</v>
      </c>
      <c r="D16209" s="1" t="s">
        <v>40</v>
      </c>
      <c r="E16209" s="1">
        <v>25681647</v>
      </c>
      <c r="F16209" s="1" t="s">
        <v>35083</v>
      </c>
      <c r="G16209" s="1">
        <v>2245766</v>
      </c>
      <c r="H16209" s="1" t="s">
        <v>35084</v>
      </c>
      <c r="I16209" s="2">
        <v>45099</v>
      </c>
      <c r="J16209" s="15" t="str">
        <f>MID(Tabla1[[#This Row],[HORA]],1,5)</f>
        <v>08:35</v>
      </c>
      <c r="K16209" s="16">
        <f>IF(Tabla1[[#This Row],[FECHA]]=I16210,IF(J16210-J16209&gt;0,(J16210-J16209)*1440,0),0)</f>
        <v>2.9999999999999893</v>
      </c>
      <c r="L16209" s="14">
        <f>2+L15950-Datos!$C$8</f>
        <v>14.440000000000003</v>
      </c>
      <c r="M16209" s="13" t="s">
        <v>4812</v>
      </c>
      <c r="N16209" s="1" t="s">
        <v>35145</v>
      </c>
      <c r="O16209" s="1">
        <v>25</v>
      </c>
      <c r="P16209" s="1" t="s">
        <v>1141</v>
      </c>
      <c r="Q16209" s="4" t="s">
        <v>21</v>
      </c>
    </row>
    <row r="16210" spans="1:17" ht="22.5" x14ac:dyDescent="0.25">
      <c r="A16210" s="3">
        <v>11338</v>
      </c>
      <c r="B16210" s="1" t="s">
        <v>35146</v>
      </c>
      <c r="C16210" s="1" t="s">
        <v>15</v>
      </c>
      <c r="D16210" s="1" t="s">
        <v>40</v>
      </c>
      <c r="E16210" s="1">
        <v>16660668</v>
      </c>
      <c r="F16210" s="1" t="s">
        <v>35147</v>
      </c>
      <c r="G16210" s="1">
        <v>18888888</v>
      </c>
      <c r="H16210" s="1" t="s">
        <v>12538</v>
      </c>
      <c r="I16210" s="2">
        <v>45099</v>
      </c>
      <c r="J16210" s="15" t="str">
        <f>MID(Tabla1[[#This Row],[HORA]],1,5)</f>
        <v>08:38</v>
      </c>
      <c r="K16210" s="16">
        <f>IF(Tabla1[[#This Row],[FECHA]]=I16211,IF(J16211-J16210&gt;0,(J16211-J16210)*1440,0),0)</f>
        <v>4.9999999999999822</v>
      </c>
      <c r="L16210" s="14">
        <f>2+L15951-Datos!$C$8</f>
        <v>15.820000000000004</v>
      </c>
      <c r="M16210" s="13" t="s">
        <v>1346</v>
      </c>
      <c r="N16210" s="1" t="s">
        <v>1715</v>
      </c>
      <c r="O16210" s="1">
        <v>30</v>
      </c>
      <c r="P16210" s="1" t="s">
        <v>1141</v>
      </c>
      <c r="Q16210" s="4" t="s">
        <v>21</v>
      </c>
    </row>
    <row r="16211" spans="1:17" ht="22.5" x14ac:dyDescent="0.25">
      <c r="A16211" s="3">
        <v>11339</v>
      </c>
      <c r="B16211" s="1" t="s">
        <v>35148</v>
      </c>
      <c r="C16211" s="1" t="s">
        <v>15</v>
      </c>
      <c r="D16211" s="1" t="s">
        <v>40</v>
      </c>
      <c r="E16211" s="1">
        <v>16411440</v>
      </c>
      <c r="F16211" s="1" t="s">
        <v>2478</v>
      </c>
      <c r="G16211" s="1">
        <v>2245770</v>
      </c>
      <c r="H16211" s="1" t="s">
        <v>35149</v>
      </c>
      <c r="I16211" s="2">
        <v>45099</v>
      </c>
      <c r="J16211" s="15" t="str">
        <f>MID(Tabla1[[#This Row],[HORA]],1,5)</f>
        <v>08:43</v>
      </c>
      <c r="K16211" s="16">
        <f>IF(Tabla1[[#This Row],[FECHA]]=I16212,IF(J16212-J16211&gt;0,(J16212-J16211)*1440,0),0)</f>
        <v>0</v>
      </c>
      <c r="L16211" s="14">
        <f>2+L15952-Datos!$C$8</f>
        <v>15.760000000000002</v>
      </c>
      <c r="M16211" s="13" t="s">
        <v>6974</v>
      </c>
      <c r="N16211" s="1" t="s">
        <v>35150</v>
      </c>
      <c r="O16211" s="1">
        <v>28</v>
      </c>
      <c r="P16211" s="1" t="s">
        <v>1141</v>
      </c>
      <c r="Q16211" s="4" t="s">
        <v>21</v>
      </c>
    </row>
    <row r="16212" spans="1:17" ht="22.5" x14ac:dyDescent="0.25">
      <c r="A16212" s="3">
        <v>11340</v>
      </c>
      <c r="B16212" s="1" t="s">
        <v>35148</v>
      </c>
      <c r="C16212" s="1" t="s">
        <v>15</v>
      </c>
      <c r="D16212" s="1" t="s">
        <v>40</v>
      </c>
      <c r="E16212" s="1">
        <v>16411440</v>
      </c>
      <c r="F16212" s="1" t="s">
        <v>2478</v>
      </c>
      <c r="G16212" s="1">
        <v>2245770</v>
      </c>
      <c r="H16212" s="1" t="s">
        <v>35149</v>
      </c>
      <c r="I16212" s="2">
        <v>45099</v>
      </c>
      <c r="J16212" s="15" t="str">
        <f>MID(Tabla1[[#This Row],[HORA]],1,5)</f>
        <v>08:43</v>
      </c>
      <c r="K16212" s="16">
        <f>IF(Tabla1[[#This Row],[FECHA]]=I16213,IF(J16213-J16212&gt;0,(J16213-J16212)*1440,0),0)</f>
        <v>7.9999999999999716</v>
      </c>
      <c r="L16212" s="14">
        <f>2+L15953-Datos!$C$8</f>
        <v>15.66</v>
      </c>
      <c r="M16212" s="13" t="s">
        <v>6974</v>
      </c>
      <c r="N16212" s="1" t="s">
        <v>35125</v>
      </c>
      <c r="O16212" s="1">
        <v>112</v>
      </c>
      <c r="P16212" s="1" t="s">
        <v>1141</v>
      </c>
      <c r="Q16212" s="4" t="s">
        <v>21</v>
      </c>
    </row>
    <row r="16213" spans="1:17" ht="22.5" x14ac:dyDescent="0.25">
      <c r="A16213" s="3">
        <v>11341</v>
      </c>
      <c r="B16213" s="1" t="s">
        <v>35151</v>
      </c>
      <c r="C16213" s="1" t="s">
        <v>15</v>
      </c>
      <c r="D16213" s="1" t="s">
        <v>40</v>
      </c>
      <c r="E16213" s="1">
        <v>43652757</v>
      </c>
      <c r="F16213" s="1" t="s">
        <v>35152</v>
      </c>
      <c r="G16213" s="1">
        <v>18888888</v>
      </c>
      <c r="H16213" s="1" t="s">
        <v>12538</v>
      </c>
      <c r="I16213" s="2">
        <v>45099</v>
      </c>
      <c r="J16213" s="15" t="str">
        <f>MID(Tabla1[[#This Row],[HORA]],1,5)</f>
        <v>08:51</v>
      </c>
      <c r="K16213" s="16">
        <f>IF(Tabla1[[#This Row],[FECHA]]=I16214,IF(J16214-J16213&gt;0,(J16214-J16213)*1440,0),0)</f>
        <v>1.0000000000000764</v>
      </c>
      <c r="L16213" s="14">
        <f>2+L15954-Datos!$C$8</f>
        <v>13.370000000000003</v>
      </c>
      <c r="M16213" s="13" t="s">
        <v>1351</v>
      </c>
      <c r="N16213" s="1" t="s">
        <v>1715</v>
      </c>
      <c r="O16213" s="1">
        <v>10</v>
      </c>
      <c r="P16213" s="1" t="s">
        <v>1141</v>
      </c>
      <c r="Q16213" s="4" t="s">
        <v>21</v>
      </c>
    </row>
    <row r="16214" spans="1:17" ht="22.5" x14ac:dyDescent="0.25">
      <c r="A16214" s="3">
        <v>4583</v>
      </c>
      <c r="B16214" s="1" t="s">
        <v>14331</v>
      </c>
      <c r="C16214" s="1" t="s">
        <v>15</v>
      </c>
      <c r="D16214" s="1" t="s">
        <v>40</v>
      </c>
      <c r="E16214" s="1">
        <v>16686512</v>
      </c>
      <c r="F16214" s="1" t="s">
        <v>14332</v>
      </c>
      <c r="G16214" s="1">
        <v>16686512</v>
      </c>
      <c r="H16214" s="1" t="s">
        <v>14332</v>
      </c>
      <c r="I16214" s="2">
        <v>45099</v>
      </c>
      <c r="J16214" s="15" t="str">
        <f>MID(Tabla1[[#This Row],[HORA]],1,5)</f>
        <v>08:52</v>
      </c>
      <c r="K16214" s="16">
        <f>IF(Tabla1[[#This Row],[FECHA]]=I16215,IF(J16215-J16214&gt;0,(J16215-J16214)*1440,0),0)</f>
        <v>4.9999999999999023</v>
      </c>
      <c r="L16214" s="14">
        <f>2+L15955-Datos!$C$8</f>
        <v>14.660000000000002</v>
      </c>
      <c r="M16214" s="13" t="s">
        <v>5100</v>
      </c>
      <c r="N16214" s="1" t="s">
        <v>1715</v>
      </c>
      <c r="O16214" s="1">
        <v>10</v>
      </c>
      <c r="P16214" s="1" t="s">
        <v>986</v>
      </c>
      <c r="Q16214" s="4" t="s">
        <v>21</v>
      </c>
    </row>
    <row r="16215" spans="1:17" ht="22.5" x14ac:dyDescent="0.25">
      <c r="A16215" s="3">
        <v>11342</v>
      </c>
      <c r="B16215" s="1" t="s">
        <v>35153</v>
      </c>
      <c r="C16215" s="1" t="s">
        <v>15</v>
      </c>
      <c r="D16215" s="1" t="s">
        <v>40</v>
      </c>
      <c r="E16215" s="1">
        <v>3124920</v>
      </c>
      <c r="F16215" s="1" t="s">
        <v>35154</v>
      </c>
      <c r="G16215" s="1">
        <v>18888888</v>
      </c>
      <c r="H16215" s="1" t="s">
        <v>12538</v>
      </c>
      <c r="I16215" s="2">
        <v>45099</v>
      </c>
      <c r="J16215" s="15" t="str">
        <f>MID(Tabla1[[#This Row],[HORA]],1,5)</f>
        <v>08:57</v>
      </c>
      <c r="K16215" s="16">
        <f>IF(Tabla1[[#This Row],[FECHA]]=I16216,IF(J16216-J16215&gt;0,(J16216-J16215)*1440,0),0)</f>
        <v>3.0000000000000693</v>
      </c>
      <c r="L16215" s="14">
        <f>2+L15956-Datos!$C$8</f>
        <v>13.670000000000003</v>
      </c>
      <c r="M16215" s="13" t="s">
        <v>3356</v>
      </c>
      <c r="N16215" s="1" t="s">
        <v>1715</v>
      </c>
      <c r="O16215" s="1">
        <v>10</v>
      </c>
      <c r="P16215" s="1" t="s">
        <v>1141</v>
      </c>
      <c r="Q16215" s="4" t="s">
        <v>21</v>
      </c>
    </row>
    <row r="16216" spans="1:17" ht="22.5" x14ac:dyDescent="0.25">
      <c r="A16216" s="3">
        <v>11343</v>
      </c>
      <c r="B16216" s="1" t="s">
        <v>35155</v>
      </c>
      <c r="C16216" s="1" t="s">
        <v>15</v>
      </c>
      <c r="D16216" s="1" t="s">
        <v>40</v>
      </c>
      <c r="E16216" s="1">
        <v>44269336</v>
      </c>
      <c r="F16216" s="1" t="s">
        <v>35156</v>
      </c>
      <c r="G16216" s="1">
        <v>18888888</v>
      </c>
      <c r="H16216" s="1" t="s">
        <v>12538</v>
      </c>
      <c r="I16216" s="2">
        <v>45099</v>
      </c>
      <c r="J16216" s="15" t="str">
        <f>MID(Tabla1[[#This Row],[HORA]],1,5)</f>
        <v>09:00</v>
      </c>
      <c r="K16216" s="16">
        <f>IF(Tabla1[[#This Row],[FECHA]]=I16217,IF(J16217-J16216&gt;0,(J16217-J16216)*1440,0),0)</f>
        <v>1.9999999999999929</v>
      </c>
      <c r="L16216" s="14">
        <f>2+L15957-Datos!$C$8</f>
        <v>16.680000000000003</v>
      </c>
      <c r="M16216" s="13" t="s">
        <v>5959</v>
      </c>
      <c r="N16216" s="1" t="s">
        <v>1715</v>
      </c>
      <c r="O16216" s="1">
        <v>60</v>
      </c>
      <c r="P16216" s="1" t="s">
        <v>1141</v>
      </c>
      <c r="Q16216" s="4" t="s">
        <v>21</v>
      </c>
    </row>
    <row r="16217" spans="1:17" ht="22.5" x14ac:dyDescent="0.25">
      <c r="A16217" s="3">
        <v>4584</v>
      </c>
      <c r="B16217" s="1" t="s">
        <v>14333</v>
      </c>
      <c r="C16217" s="1" t="s">
        <v>15</v>
      </c>
      <c r="D16217" s="1" t="s">
        <v>40</v>
      </c>
      <c r="E16217" s="1">
        <v>46801417</v>
      </c>
      <c r="F16217" s="1" t="s">
        <v>14334</v>
      </c>
      <c r="G16217" s="1">
        <v>16659816</v>
      </c>
      <c r="H16217" s="1" t="s">
        <v>14335</v>
      </c>
      <c r="I16217" s="2">
        <v>45099</v>
      </c>
      <c r="J16217" s="15" t="str">
        <f>MID(Tabla1[[#This Row],[HORA]],1,5)</f>
        <v>09:02</v>
      </c>
      <c r="K16217" s="16">
        <f>IF(Tabla1[[#This Row],[FECHA]]=I16218,IF(J16218-J16217&gt;0,(J16218-J16217)*1440,0),0)</f>
        <v>0</v>
      </c>
      <c r="L16217" s="14">
        <f>2+L15958-Datos!$C$8</f>
        <v>18.740000000000002</v>
      </c>
      <c r="M16217" s="13" t="s">
        <v>5332</v>
      </c>
      <c r="N16217" s="1" t="s">
        <v>14336</v>
      </c>
      <c r="O16217" s="1">
        <v>15</v>
      </c>
      <c r="P16217" s="1" t="s">
        <v>986</v>
      </c>
      <c r="Q16217" s="4" t="s">
        <v>21</v>
      </c>
    </row>
    <row r="16218" spans="1:17" ht="22.5" x14ac:dyDescent="0.25">
      <c r="A16218" s="3">
        <v>11344</v>
      </c>
      <c r="B16218" s="1" t="s">
        <v>35157</v>
      </c>
      <c r="C16218" s="1" t="s">
        <v>15</v>
      </c>
      <c r="D16218" s="1" t="s">
        <v>33</v>
      </c>
      <c r="E16218" s="1">
        <v>16787153</v>
      </c>
      <c r="F16218" s="1" t="s">
        <v>35158</v>
      </c>
      <c r="G16218" s="1">
        <v>2245776</v>
      </c>
      <c r="H16218" s="1" t="s">
        <v>35159</v>
      </c>
      <c r="I16218" s="2">
        <v>45099</v>
      </c>
      <c r="J16218" s="15" t="str">
        <f>MID(Tabla1[[#This Row],[HORA]],1,5)</f>
        <v>09:02</v>
      </c>
      <c r="K16218" s="16">
        <f>IF(Tabla1[[#This Row],[FECHA]]=I16219,IF(J16219-J16218&gt;0,(J16219-J16218)*1440,0),0)</f>
        <v>7.0000000000000551</v>
      </c>
      <c r="L16218" s="14">
        <f>2+L15959-Datos!$C$8</f>
        <v>14.610000000000003</v>
      </c>
      <c r="M16218" s="13" t="s">
        <v>5332</v>
      </c>
      <c r="N16218" s="1" t="s">
        <v>35160</v>
      </c>
      <c r="O16218" s="1">
        <v>15</v>
      </c>
      <c r="P16218" s="1" t="s">
        <v>1141</v>
      </c>
      <c r="Q16218" s="4" t="s">
        <v>21</v>
      </c>
    </row>
    <row r="16219" spans="1:17" ht="22.5" x14ac:dyDescent="0.25">
      <c r="A16219" s="3">
        <v>11345</v>
      </c>
      <c r="B16219" s="1" t="s">
        <v>35161</v>
      </c>
      <c r="C16219" s="1" t="s">
        <v>15</v>
      </c>
      <c r="D16219" s="1" t="s">
        <v>40</v>
      </c>
      <c r="E16219" s="1">
        <v>16441364</v>
      </c>
      <c r="F16219" s="1" t="s">
        <v>35162</v>
      </c>
      <c r="G16219" s="1">
        <v>2245780</v>
      </c>
      <c r="H16219" s="1" t="s">
        <v>12774</v>
      </c>
      <c r="I16219" s="2">
        <v>45099</v>
      </c>
      <c r="J16219" s="15" t="str">
        <f>MID(Tabla1[[#This Row],[HORA]],1,5)</f>
        <v>09:09</v>
      </c>
      <c r="K16219" s="16">
        <f>IF(Tabla1[[#This Row],[FECHA]]=I16220,IF(J16220-J16219&gt;0,(J16220-J16219)*1440,0),0)</f>
        <v>1.9999999999999929</v>
      </c>
      <c r="L16219" s="14">
        <f>2+L15960-Datos!$C$8</f>
        <v>14.420000000000003</v>
      </c>
      <c r="M16219" s="13" t="s">
        <v>3593</v>
      </c>
      <c r="N16219" s="1" t="s">
        <v>12268</v>
      </c>
      <c r="O16219" s="1">
        <v>10</v>
      </c>
      <c r="P16219" s="1" t="s">
        <v>1141</v>
      </c>
      <c r="Q16219" s="4" t="s">
        <v>21</v>
      </c>
    </row>
    <row r="16220" spans="1:17" ht="22.5" x14ac:dyDescent="0.25">
      <c r="A16220" s="3">
        <v>11346</v>
      </c>
      <c r="B16220" s="1" t="s">
        <v>35163</v>
      </c>
      <c r="C16220" s="1" t="s">
        <v>15</v>
      </c>
      <c r="D16220" s="1" t="s">
        <v>33</v>
      </c>
      <c r="E16220" s="1">
        <v>45289678</v>
      </c>
      <c r="F16220" s="1" t="s">
        <v>5147</v>
      </c>
      <c r="G16220" s="1">
        <v>44869460</v>
      </c>
      <c r="H16220" s="1" t="s">
        <v>13749</v>
      </c>
      <c r="I16220" s="2">
        <v>45099</v>
      </c>
      <c r="J16220" s="15" t="str">
        <f>MID(Tabla1[[#This Row],[HORA]],1,5)</f>
        <v>09:11</v>
      </c>
      <c r="K16220" s="16">
        <f>IF(Tabla1[[#This Row],[FECHA]]=I16221,IF(J16221-J16220&gt;0,(J16221-J16220)*1440,0),0)</f>
        <v>15.999999999999943</v>
      </c>
      <c r="L16220" s="14">
        <f>2+L15961-Datos!$C$8</f>
        <v>16.510000000000002</v>
      </c>
      <c r="M16220" s="13" t="s">
        <v>4547</v>
      </c>
      <c r="N16220" s="1" t="s">
        <v>35164</v>
      </c>
      <c r="O16220" s="1">
        <v>15</v>
      </c>
      <c r="P16220" s="1" t="s">
        <v>1141</v>
      </c>
      <c r="Q16220" s="4" t="s">
        <v>21</v>
      </c>
    </row>
    <row r="16221" spans="1:17" ht="22.5" x14ac:dyDescent="0.25">
      <c r="A16221" s="3">
        <v>11347</v>
      </c>
      <c r="B16221" s="1" t="s">
        <v>35165</v>
      </c>
      <c r="C16221" s="1" t="s">
        <v>15</v>
      </c>
      <c r="D16221" s="1" t="s">
        <v>40</v>
      </c>
      <c r="E16221" s="1">
        <v>44378079</v>
      </c>
      <c r="F16221" s="1" t="s">
        <v>35166</v>
      </c>
      <c r="G16221" s="1">
        <v>2245784</v>
      </c>
      <c r="H16221" s="1" t="s">
        <v>35167</v>
      </c>
      <c r="I16221" s="2">
        <v>45099</v>
      </c>
      <c r="J16221" s="15" t="str">
        <f>MID(Tabla1[[#This Row],[HORA]],1,5)</f>
        <v>09:27</v>
      </c>
      <c r="K16221" s="16">
        <f>IF(Tabla1[[#This Row],[FECHA]]=I16222,IF(J16222-J16221&gt;0,(J16222-J16221)*1440,0),0)</f>
        <v>6.9999999999999751</v>
      </c>
      <c r="L16221" s="14">
        <f>2+L15962-Datos!$C$8</f>
        <v>13.850000000000003</v>
      </c>
      <c r="M16221" s="13" t="s">
        <v>2500</v>
      </c>
      <c r="N16221" s="1" t="s">
        <v>35168</v>
      </c>
      <c r="O16221" s="1">
        <v>10</v>
      </c>
      <c r="P16221" s="1" t="s">
        <v>1141</v>
      </c>
      <c r="Q16221" s="4" t="s">
        <v>21</v>
      </c>
    </row>
    <row r="16222" spans="1:17" ht="22.5" x14ac:dyDescent="0.25">
      <c r="A16222" s="3">
        <v>11348</v>
      </c>
      <c r="B16222" s="1" t="s">
        <v>35169</v>
      </c>
      <c r="C16222" s="1" t="s">
        <v>15</v>
      </c>
      <c r="D16222" s="1" t="s">
        <v>40</v>
      </c>
      <c r="E16222" s="1">
        <v>2801399</v>
      </c>
      <c r="F16222" s="1" t="s">
        <v>35170</v>
      </c>
      <c r="G16222" s="1">
        <v>2245785</v>
      </c>
      <c r="H16222" s="1" t="s">
        <v>35171</v>
      </c>
      <c r="I16222" s="2">
        <v>45099</v>
      </c>
      <c r="J16222" s="15" t="str">
        <f>MID(Tabla1[[#This Row],[HORA]],1,5)</f>
        <v>09:34</v>
      </c>
      <c r="K16222" s="16">
        <f>IF(Tabla1[[#This Row],[FECHA]]=I16223,IF(J16223-J16222&gt;0,(J16223-J16222)*1440,0),0)</f>
        <v>3.9999999999999858</v>
      </c>
      <c r="L16222" s="14">
        <f>2+L15963-Datos!$C$8</f>
        <v>15.580000000000004</v>
      </c>
      <c r="M16222" s="13" t="s">
        <v>1730</v>
      </c>
      <c r="N16222" s="1" t="s">
        <v>12268</v>
      </c>
      <c r="O16222" s="1">
        <v>10</v>
      </c>
      <c r="P16222" s="1" t="s">
        <v>1141</v>
      </c>
      <c r="Q16222" s="4" t="s">
        <v>21</v>
      </c>
    </row>
    <row r="16223" spans="1:17" ht="22.5" x14ac:dyDescent="0.25">
      <c r="A16223" s="3">
        <v>11349</v>
      </c>
      <c r="B16223" s="1" t="s">
        <v>35172</v>
      </c>
      <c r="C16223" s="1" t="s">
        <v>15</v>
      </c>
      <c r="D16223" s="1" t="s">
        <v>71</v>
      </c>
      <c r="E16223" s="1">
        <v>41143700</v>
      </c>
      <c r="F16223" s="1" t="s">
        <v>35173</v>
      </c>
      <c r="G16223" s="1">
        <v>2245787</v>
      </c>
      <c r="H16223" s="1" t="s">
        <v>35174</v>
      </c>
      <c r="I16223" s="2">
        <v>45099</v>
      </c>
      <c r="J16223" s="15" t="str">
        <f>MID(Tabla1[[#This Row],[HORA]],1,5)</f>
        <v>09:38</v>
      </c>
      <c r="K16223" s="16">
        <f>IF(Tabla1[[#This Row],[FECHA]]=I16224,IF(J16224-J16223&gt;0,(J16224-J16223)*1440,0),0)</f>
        <v>1.0000000000000764</v>
      </c>
      <c r="L16223" s="14">
        <f>2+L15964-Datos!$C$8</f>
        <v>17.440000000000001</v>
      </c>
      <c r="M16223" s="13" t="s">
        <v>6567</v>
      </c>
      <c r="N16223" s="1" t="s">
        <v>35175</v>
      </c>
      <c r="O16223" s="1">
        <v>20</v>
      </c>
      <c r="P16223" s="1" t="s">
        <v>1141</v>
      </c>
      <c r="Q16223" s="4" t="s">
        <v>21</v>
      </c>
    </row>
    <row r="16224" spans="1:17" ht="22.5" x14ac:dyDescent="0.25">
      <c r="A16224" s="3">
        <v>11439</v>
      </c>
      <c r="B16224" s="1" t="s">
        <v>35424</v>
      </c>
      <c r="C16224" s="1" t="s">
        <v>15</v>
      </c>
      <c r="D16224" s="1" t="s">
        <v>82</v>
      </c>
      <c r="E16224" s="1">
        <v>16471150</v>
      </c>
      <c r="F16224" s="1" t="s">
        <v>35425</v>
      </c>
      <c r="G16224" s="1">
        <v>2246102</v>
      </c>
      <c r="H16224" s="1" t="s">
        <v>6228</v>
      </c>
      <c r="I16224" s="2">
        <v>45099</v>
      </c>
      <c r="J16224" s="15" t="str">
        <f>MID(Tabla1[[#This Row],[HORA]],1,5)</f>
        <v>09:39</v>
      </c>
      <c r="K16224" s="16">
        <f>IF(Tabla1[[#This Row],[FECHA]]=I16225,IF(J16225-J16224&gt;0,(J16225-J16224)*1440,0),0)</f>
        <v>0.99999999999991651</v>
      </c>
      <c r="L16224" s="14">
        <f>2+L15965-Datos!$C$8</f>
        <v>14.740000000000002</v>
      </c>
      <c r="M16224" s="13" t="s">
        <v>510</v>
      </c>
      <c r="N16224" s="1" t="s">
        <v>1715</v>
      </c>
      <c r="O16224" s="1">
        <v>15</v>
      </c>
      <c r="P16224" s="1" t="s">
        <v>20</v>
      </c>
      <c r="Q16224" s="4" t="s">
        <v>21</v>
      </c>
    </row>
    <row r="16225" spans="1:17" ht="22.5" x14ac:dyDescent="0.25">
      <c r="A16225" s="3">
        <v>17870</v>
      </c>
      <c r="B16225" s="1" t="s">
        <v>53558</v>
      </c>
      <c r="C16225" s="1" t="s">
        <v>15</v>
      </c>
      <c r="D16225" s="1" t="s">
        <v>40</v>
      </c>
      <c r="E16225" s="1">
        <v>20503662869</v>
      </c>
      <c r="F16225" s="1" t="s">
        <v>53559</v>
      </c>
      <c r="G16225" s="1">
        <v>41418890</v>
      </c>
      <c r="H16225" s="1" t="s">
        <v>53560</v>
      </c>
      <c r="I16225" s="2">
        <v>45099</v>
      </c>
      <c r="J16225" s="15" t="str">
        <f>MID(Tabla1[[#This Row],[HORA]],1,5)</f>
        <v>09:40</v>
      </c>
      <c r="K16225" s="16">
        <f>IF(Tabla1[[#This Row],[FECHA]]=I16226,IF(J16226-J16225&gt;0,(J16226-J16225)*1440,0),0)</f>
        <v>1.9999999999999929</v>
      </c>
      <c r="L16225" s="14">
        <f>2+L15966-Datos!$C$8</f>
        <v>15.400000000000002</v>
      </c>
      <c r="M16225" s="13" t="s">
        <v>2217</v>
      </c>
      <c r="N16225" s="1" t="s">
        <v>53561</v>
      </c>
      <c r="O16225" s="1">
        <v>20</v>
      </c>
      <c r="P16225" s="1" t="s">
        <v>1141</v>
      </c>
      <c r="Q16225" s="4" t="s">
        <v>21</v>
      </c>
    </row>
    <row r="16226" spans="1:17" ht="22.5" x14ac:dyDescent="0.25">
      <c r="A16226" s="3">
        <v>11350</v>
      </c>
      <c r="B16226" s="1" t="s">
        <v>35176</v>
      </c>
      <c r="C16226" s="1" t="s">
        <v>15</v>
      </c>
      <c r="D16226" s="1" t="s">
        <v>82</v>
      </c>
      <c r="E16226" s="1">
        <v>9277201</v>
      </c>
      <c r="F16226" s="1" t="s">
        <v>35177</v>
      </c>
      <c r="G16226" s="1">
        <v>40931535</v>
      </c>
      <c r="H16226" s="1" t="s">
        <v>35178</v>
      </c>
      <c r="I16226" s="2">
        <v>45099</v>
      </c>
      <c r="J16226" s="15" t="str">
        <f>MID(Tabla1[[#This Row],[HORA]],1,5)</f>
        <v>09:42</v>
      </c>
      <c r="K16226" s="16">
        <f>IF(Tabla1[[#This Row],[FECHA]]=I16227,IF(J16227-J16226&gt;0,(J16227-J16226)*1440,0),0)</f>
        <v>6.0000000000001386</v>
      </c>
      <c r="L16226" s="14">
        <f>2+L15967-Datos!$C$8</f>
        <v>15.340000000000002</v>
      </c>
      <c r="M16226" s="13" t="s">
        <v>1692</v>
      </c>
      <c r="N16226" s="1" t="s">
        <v>35179</v>
      </c>
      <c r="O16226" s="1">
        <v>20</v>
      </c>
      <c r="P16226" s="1" t="s">
        <v>1141</v>
      </c>
      <c r="Q16226" s="4" t="s">
        <v>21</v>
      </c>
    </row>
    <row r="16227" spans="1:17" ht="22.5" x14ac:dyDescent="0.25">
      <c r="A16227" s="3">
        <v>11351</v>
      </c>
      <c r="B16227" s="1" t="s">
        <v>35180</v>
      </c>
      <c r="C16227" s="1" t="s">
        <v>15</v>
      </c>
      <c r="D16227" s="1" t="s">
        <v>33</v>
      </c>
      <c r="E16227" s="1">
        <v>80139306</v>
      </c>
      <c r="F16227" s="1" t="s">
        <v>35181</v>
      </c>
      <c r="G16227" s="1">
        <v>2245790</v>
      </c>
      <c r="H16227" s="1" t="s">
        <v>35182</v>
      </c>
      <c r="I16227" s="2">
        <v>45099</v>
      </c>
      <c r="J16227" s="15" t="str">
        <f>MID(Tabla1[[#This Row],[HORA]],1,5)</f>
        <v>09:48</v>
      </c>
      <c r="K16227" s="16">
        <f>IF(Tabla1[[#This Row],[FECHA]]=I16228,IF(J16228-J16227&gt;0,(J16228-J16227)*1440,0),0)</f>
        <v>722</v>
      </c>
      <c r="L16227" s="14">
        <f>2+L15968-Datos!$C$8</f>
        <v>11.440000000000003</v>
      </c>
      <c r="M16227" s="13" t="s">
        <v>3899</v>
      </c>
      <c r="N16227" s="1" t="s">
        <v>23859</v>
      </c>
      <c r="O16227" s="1">
        <v>50</v>
      </c>
      <c r="P16227" s="1" t="s">
        <v>1141</v>
      </c>
      <c r="Q16227" s="4" t="s">
        <v>21</v>
      </c>
    </row>
    <row r="16228" spans="1:17" ht="22.5" x14ac:dyDescent="0.25">
      <c r="A16228" s="3">
        <v>11440</v>
      </c>
      <c r="B16228" s="1" t="s">
        <v>35426</v>
      </c>
      <c r="C16228" s="1" t="s">
        <v>15</v>
      </c>
      <c r="D16228" s="1" t="s">
        <v>82</v>
      </c>
      <c r="E16228" s="1">
        <v>252098</v>
      </c>
      <c r="F16228" s="1" t="s">
        <v>35427</v>
      </c>
      <c r="G16228" s="1">
        <v>2246105</v>
      </c>
      <c r="H16228" s="1" t="s">
        <v>6228</v>
      </c>
      <c r="I16228" s="2">
        <v>45099</v>
      </c>
      <c r="J16228" s="15" t="str">
        <f>MID(Tabla1[[#This Row],[HORA]],1,5)</f>
        <v>21:50</v>
      </c>
      <c r="K16228" s="16">
        <f>IF(Tabla1[[#This Row],[FECHA]]=I16229,IF(J16229-J16228&gt;0,(J16229-J16228)*1440,0),0)</f>
        <v>0</v>
      </c>
      <c r="L16228" s="14">
        <f>2+L15969-Datos!$C$8</f>
        <v>12.450000000000003</v>
      </c>
      <c r="M16228" s="13" t="s">
        <v>56337</v>
      </c>
      <c r="N16228" s="1" t="s">
        <v>1715</v>
      </c>
      <c r="O16228" s="1">
        <v>10</v>
      </c>
      <c r="P16228" s="1" t="s">
        <v>20</v>
      </c>
      <c r="Q16228" s="4" t="s">
        <v>21</v>
      </c>
    </row>
    <row r="16229" spans="1:17" ht="22.5" x14ac:dyDescent="0.25">
      <c r="A16229" s="3">
        <v>17871</v>
      </c>
      <c r="B16229" s="1" t="s">
        <v>53562</v>
      </c>
      <c r="C16229" s="1" t="s">
        <v>15</v>
      </c>
      <c r="D16229" s="1" t="s">
        <v>40</v>
      </c>
      <c r="E16229" s="1">
        <v>20600897382</v>
      </c>
      <c r="F16229" s="1" t="s">
        <v>53563</v>
      </c>
      <c r="G16229" s="1">
        <v>2245792</v>
      </c>
      <c r="H16229" s="1" t="s">
        <v>53564</v>
      </c>
      <c r="I16229" s="2">
        <v>45099</v>
      </c>
      <c r="J16229" s="15" t="str">
        <f>MID(Tabla1[[#This Row],[HORA]],1,5)</f>
        <v>09:55</v>
      </c>
      <c r="K16229" s="16">
        <f>IF(Tabla1[[#This Row],[FECHA]]=I16230,IF(J16230-J16229&gt;0,(J16230-J16229)*1440,0),0)</f>
        <v>7.0000000000000551</v>
      </c>
      <c r="L16229" s="14">
        <f>2+L15970-Datos!$C$8</f>
        <v>13.820000000000002</v>
      </c>
      <c r="M16229" s="13" t="s">
        <v>749</v>
      </c>
      <c r="N16229" s="1" t="s">
        <v>53565</v>
      </c>
      <c r="O16229" s="1">
        <v>20</v>
      </c>
      <c r="P16229" s="1" t="s">
        <v>1141</v>
      </c>
      <c r="Q16229" s="4" t="s">
        <v>21</v>
      </c>
    </row>
    <row r="16230" spans="1:17" ht="22.5" x14ac:dyDescent="0.25">
      <c r="A16230" s="3">
        <v>11352</v>
      </c>
      <c r="B16230" s="1" t="s">
        <v>35183</v>
      </c>
      <c r="C16230" s="1" t="s">
        <v>15</v>
      </c>
      <c r="D16230" s="1" t="s">
        <v>119</v>
      </c>
      <c r="E16230" s="1">
        <v>44378023</v>
      </c>
      <c r="F16230" s="1" t="s">
        <v>29764</v>
      </c>
      <c r="G16230" s="1">
        <v>2245793</v>
      </c>
      <c r="H16230" s="1" t="s">
        <v>35184</v>
      </c>
      <c r="I16230" s="2">
        <v>45099</v>
      </c>
      <c r="J16230" s="15" t="str">
        <f>MID(Tabla1[[#This Row],[HORA]],1,5)</f>
        <v>10:02</v>
      </c>
      <c r="K16230" s="16">
        <f>IF(Tabla1[[#This Row],[FECHA]]=I16231,IF(J16231-J16230&gt;0,(J16231-J16230)*1440,0),0)</f>
        <v>1.9999999999999929</v>
      </c>
      <c r="L16230" s="14">
        <f>2+L15971-Datos!$C$8</f>
        <v>13.570000000000002</v>
      </c>
      <c r="M16230" s="13" t="s">
        <v>704</v>
      </c>
      <c r="N16230" s="1" t="s">
        <v>35185</v>
      </c>
      <c r="O16230" s="1">
        <v>20</v>
      </c>
      <c r="P16230" s="1" t="s">
        <v>1141</v>
      </c>
      <c r="Q16230" s="4" t="s">
        <v>21</v>
      </c>
    </row>
    <row r="16231" spans="1:17" ht="22.5" x14ac:dyDescent="0.25">
      <c r="A16231" s="3">
        <v>4679</v>
      </c>
      <c r="B16231" s="1" t="s">
        <v>14645</v>
      </c>
      <c r="C16231" s="1" t="s">
        <v>15</v>
      </c>
      <c r="D16231" s="1" t="s">
        <v>23</v>
      </c>
      <c r="E16231" s="1">
        <v>16723714</v>
      </c>
      <c r="F16231" s="1" t="s">
        <v>14646</v>
      </c>
      <c r="G16231" s="1">
        <v>16723714</v>
      </c>
      <c r="H16231" s="1" t="s">
        <v>14646</v>
      </c>
      <c r="I16231" s="2">
        <v>45099</v>
      </c>
      <c r="J16231" s="15" t="str">
        <f>MID(Tabla1[[#This Row],[HORA]],1,5)</f>
        <v>10:04</v>
      </c>
      <c r="K16231" s="16">
        <f>IF(Tabla1[[#This Row],[FECHA]]=I16232,IF(J16232-J16231&gt;0,(J16232-J16231)*1440,0),0)</f>
        <v>3.9999999999999858</v>
      </c>
      <c r="L16231" s="14">
        <f>2+L15972-Datos!$C$8</f>
        <v>16.510000000000002</v>
      </c>
      <c r="M16231" s="13" t="s">
        <v>2757</v>
      </c>
      <c r="N16231" s="1" t="s">
        <v>1715</v>
      </c>
      <c r="O16231" s="1">
        <v>10</v>
      </c>
      <c r="P16231" s="1" t="s">
        <v>1508</v>
      </c>
      <c r="Q16231" s="4" t="s">
        <v>21</v>
      </c>
    </row>
    <row r="16232" spans="1:17" ht="22.5" x14ac:dyDescent="0.25">
      <c r="A16232" s="3">
        <v>4585</v>
      </c>
      <c r="B16232" s="1" t="s">
        <v>14337</v>
      </c>
      <c r="C16232" s="1" t="s">
        <v>15</v>
      </c>
      <c r="D16232" s="1" t="s">
        <v>93</v>
      </c>
      <c r="E16232" s="1">
        <v>44305495</v>
      </c>
      <c r="F16232" s="1" t="s">
        <v>14338</v>
      </c>
      <c r="G16232" s="1">
        <v>2245797</v>
      </c>
      <c r="H16232" s="1" t="s">
        <v>14339</v>
      </c>
      <c r="I16232" s="2">
        <v>45099</v>
      </c>
      <c r="J16232" s="15" t="str">
        <f>MID(Tabla1[[#This Row],[HORA]],1,5)</f>
        <v>10:08</v>
      </c>
      <c r="K16232" s="16">
        <f>IF(Tabla1[[#This Row],[FECHA]]=I16233,IF(J16233-J16232&gt;0,(J16233-J16232)*1440,0),0)</f>
        <v>0</v>
      </c>
      <c r="L16232" s="14">
        <f>2+L15973-Datos!$C$8</f>
        <v>13.660000000000002</v>
      </c>
      <c r="M16232" s="13" t="s">
        <v>3625</v>
      </c>
      <c r="N16232" s="1" t="s">
        <v>14340</v>
      </c>
      <c r="O16232" s="1">
        <v>15</v>
      </c>
      <c r="P16232" s="1" t="s">
        <v>986</v>
      </c>
      <c r="Q16232" s="4" t="s">
        <v>21</v>
      </c>
    </row>
    <row r="16233" spans="1:17" ht="22.5" x14ac:dyDescent="0.25">
      <c r="A16233" s="3">
        <v>11353</v>
      </c>
      <c r="B16233" s="1" t="s">
        <v>35186</v>
      </c>
      <c r="C16233" s="1" t="s">
        <v>15</v>
      </c>
      <c r="D16233" s="1" t="s">
        <v>30</v>
      </c>
      <c r="E16233" s="1">
        <v>74157667</v>
      </c>
      <c r="F16233" s="1" t="s">
        <v>35187</v>
      </c>
      <c r="G16233" s="1">
        <v>73691726</v>
      </c>
      <c r="H16233" s="1" t="s">
        <v>35188</v>
      </c>
      <c r="I16233" s="2">
        <v>45099</v>
      </c>
      <c r="J16233" s="15" t="str">
        <f>MID(Tabla1[[#This Row],[HORA]],1,5)</f>
        <v>10:08</v>
      </c>
      <c r="K16233" s="16">
        <f>IF(Tabla1[[#This Row],[FECHA]]=I16234,IF(J16234-J16233&gt;0,(J16234-J16233)*1440,0),0)</f>
        <v>1.9999999999999929</v>
      </c>
      <c r="L16233" s="14">
        <f>2+L15974-Datos!$C$8</f>
        <v>14.440000000000003</v>
      </c>
      <c r="M16233" s="13" t="s">
        <v>3625</v>
      </c>
      <c r="N16233" s="1" t="s">
        <v>35189</v>
      </c>
      <c r="O16233" s="1">
        <v>15</v>
      </c>
      <c r="P16233" s="1" t="s">
        <v>1141</v>
      </c>
      <c r="Q16233" s="4" t="s">
        <v>21</v>
      </c>
    </row>
    <row r="16234" spans="1:17" ht="22.5" x14ac:dyDescent="0.25">
      <c r="A16234" s="3">
        <v>4586</v>
      </c>
      <c r="B16234" s="1" t="s">
        <v>14341</v>
      </c>
      <c r="C16234" s="1" t="s">
        <v>15</v>
      </c>
      <c r="D16234" s="1" t="s">
        <v>71</v>
      </c>
      <c r="E16234" s="1">
        <v>75772527</v>
      </c>
      <c r="F16234" s="1" t="s">
        <v>14342</v>
      </c>
      <c r="G16234" s="1">
        <v>2245798</v>
      </c>
      <c r="H16234" s="1" t="s">
        <v>14343</v>
      </c>
      <c r="I16234" s="2">
        <v>45099</v>
      </c>
      <c r="J16234" s="15" t="str">
        <f>MID(Tabla1[[#This Row],[HORA]],1,5)</f>
        <v>10:10</v>
      </c>
      <c r="K16234" s="16">
        <f>IF(Tabla1[[#This Row],[FECHA]]=I16235,IF(J16235-J16234&gt;0,(J16235-J16234)*1440,0),0)</f>
        <v>0.99999999999999645</v>
      </c>
      <c r="L16234" s="14">
        <f>2+L15975-Datos!$C$8</f>
        <v>16.810000000000002</v>
      </c>
      <c r="M16234" s="13" t="s">
        <v>9402</v>
      </c>
      <c r="N16234" s="1" t="s">
        <v>14344</v>
      </c>
      <c r="O16234" s="1">
        <v>15</v>
      </c>
      <c r="P16234" s="1" t="s">
        <v>986</v>
      </c>
      <c r="Q16234" s="4" t="s">
        <v>21</v>
      </c>
    </row>
    <row r="16235" spans="1:17" ht="22.5" x14ac:dyDescent="0.25">
      <c r="A16235" s="3">
        <v>17872</v>
      </c>
      <c r="B16235" s="1" t="s">
        <v>53566</v>
      </c>
      <c r="C16235" s="1" t="s">
        <v>15</v>
      </c>
      <c r="D16235" s="1" t="s">
        <v>77</v>
      </c>
      <c r="E16235" s="1">
        <v>20600342933</v>
      </c>
      <c r="F16235" s="1" t="s">
        <v>53567</v>
      </c>
      <c r="G16235" s="1">
        <v>2245799</v>
      </c>
      <c r="H16235" s="1" t="s">
        <v>53568</v>
      </c>
      <c r="I16235" s="2">
        <v>45099</v>
      </c>
      <c r="J16235" s="15" t="str">
        <f>MID(Tabla1[[#This Row],[HORA]],1,5)</f>
        <v>10:11</v>
      </c>
      <c r="K16235" s="16">
        <f>IF(Tabla1[[#This Row],[FECHA]]=I16236,IF(J16236-J16235&gt;0,(J16236-J16235)*1440,0),0)</f>
        <v>1.9999999999999929</v>
      </c>
      <c r="L16235" s="14">
        <f>2+L15976-Datos!$C$8</f>
        <v>15.500000000000002</v>
      </c>
      <c r="M16235" s="13" t="s">
        <v>2819</v>
      </c>
      <c r="N16235" s="1" t="s">
        <v>53569</v>
      </c>
      <c r="O16235" s="1">
        <v>25</v>
      </c>
      <c r="P16235" s="1" t="s">
        <v>1141</v>
      </c>
      <c r="Q16235" s="4" t="s">
        <v>21</v>
      </c>
    </row>
    <row r="16236" spans="1:17" ht="22.5" x14ac:dyDescent="0.25">
      <c r="A16236" s="3">
        <v>11354</v>
      </c>
      <c r="B16236" s="1" t="s">
        <v>35190</v>
      </c>
      <c r="C16236" s="1" t="s">
        <v>15</v>
      </c>
      <c r="D16236" s="1" t="s">
        <v>40</v>
      </c>
      <c r="E16236" s="1">
        <v>76672526</v>
      </c>
      <c r="F16236" s="1" t="s">
        <v>35191</v>
      </c>
      <c r="G16236" s="1">
        <v>2245801</v>
      </c>
      <c r="H16236" s="1" t="s">
        <v>35192</v>
      </c>
      <c r="I16236" s="2">
        <v>45099</v>
      </c>
      <c r="J16236" s="15" t="str">
        <f>MID(Tabla1[[#This Row],[HORA]],1,5)</f>
        <v>10:13</v>
      </c>
      <c r="K16236" s="16">
        <f>IF(Tabla1[[#This Row],[FECHA]]=I16237,IF(J16237-J16236&gt;0,(J16237-J16236)*1440,0),0)</f>
        <v>3.9999999999999858</v>
      </c>
      <c r="L16236" s="14">
        <f>2+L15977-Datos!$C$8</f>
        <v>14.100000000000003</v>
      </c>
      <c r="M16236" s="13" t="s">
        <v>974</v>
      </c>
      <c r="N16236" s="1" t="s">
        <v>35193</v>
      </c>
      <c r="O16236" s="1">
        <v>20</v>
      </c>
      <c r="P16236" s="1" t="s">
        <v>1141</v>
      </c>
      <c r="Q16236" s="4" t="s">
        <v>21</v>
      </c>
    </row>
    <row r="16237" spans="1:17" ht="22.5" x14ac:dyDescent="0.25">
      <c r="A16237" s="3">
        <v>11355</v>
      </c>
      <c r="B16237" s="1" t="s">
        <v>35194</v>
      </c>
      <c r="C16237" s="1" t="s">
        <v>15</v>
      </c>
      <c r="D16237" s="1" t="s">
        <v>40</v>
      </c>
      <c r="E16237" s="1">
        <v>16665690</v>
      </c>
      <c r="F16237" s="1" t="s">
        <v>35195</v>
      </c>
      <c r="G16237" s="1">
        <v>75773328</v>
      </c>
      <c r="H16237" s="1" t="s">
        <v>4214</v>
      </c>
      <c r="I16237" s="2">
        <v>45099</v>
      </c>
      <c r="J16237" s="15" t="str">
        <f>MID(Tabla1[[#This Row],[HORA]],1,5)</f>
        <v>10:17</v>
      </c>
      <c r="K16237" s="16">
        <f>IF(Tabla1[[#This Row],[FECHA]]=I16238,IF(J16238-J16237&gt;0,(J16238-J16237)*1440,0),0)</f>
        <v>1.0000000000000764</v>
      </c>
      <c r="L16237" s="14">
        <f>2+L15978-Datos!$C$8</f>
        <v>11.840000000000002</v>
      </c>
      <c r="M16237" s="13" t="s">
        <v>466</v>
      </c>
      <c r="N16237" s="1" t="s">
        <v>35196</v>
      </c>
      <c r="O16237" s="1">
        <v>15</v>
      </c>
      <c r="P16237" s="1" t="s">
        <v>1141</v>
      </c>
      <c r="Q16237" s="4" t="s">
        <v>21</v>
      </c>
    </row>
    <row r="16238" spans="1:17" ht="22.5" x14ac:dyDescent="0.25">
      <c r="A16238" s="3">
        <v>4680</v>
      </c>
      <c r="B16238" s="1" t="s">
        <v>14647</v>
      </c>
      <c r="C16238" s="1" t="s">
        <v>15</v>
      </c>
      <c r="D16238" s="1" t="s">
        <v>77</v>
      </c>
      <c r="E16238" s="1">
        <v>44210739</v>
      </c>
      <c r="F16238" s="1" t="s">
        <v>2157</v>
      </c>
      <c r="G16238" s="1">
        <v>44210739</v>
      </c>
      <c r="H16238" s="1" t="s">
        <v>2157</v>
      </c>
      <c r="I16238" s="2">
        <v>45099</v>
      </c>
      <c r="J16238" s="15" t="str">
        <f>MID(Tabla1[[#This Row],[HORA]],1,5)</f>
        <v>10:18</v>
      </c>
      <c r="K16238" s="16">
        <f>IF(Tabla1[[#This Row],[FECHA]]=I16239,IF(J16239-J16238&gt;0,(J16239-J16238)*1440,0),0)</f>
        <v>2.9999999999999094</v>
      </c>
      <c r="L16238" s="14">
        <f>2+L15979-Datos!$C$8</f>
        <v>13.260000000000003</v>
      </c>
      <c r="M16238" s="13" t="s">
        <v>14648</v>
      </c>
      <c r="N16238" s="1" t="s">
        <v>1715</v>
      </c>
      <c r="O16238" s="1">
        <v>15</v>
      </c>
      <c r="P16238" s="1" t="s">
        <v>1508</v>
      </c>
      <c r="Q16238" s="4" t="s">
        <v>21</v>
      </c>
    </row>
    <row r="16239" spans="1:17" ht="22.5" x14ac:dyDescent="0.25">
      <c r="A16239" s="3">
        <v>4587</v>
      </c>
      <c r="B16239" s="1" t="s">
        <v>14345</v>
      </c>
      <c r="C16239" s="1" t="s">
        <v>15</v>
      </c>
      <c r="D16239" s="1" t="s">
        <v>141</v>
      </c>
      <c r="E16239" s="1">
        <v>29565228</v>
      </c>
      <c r="F16239" s="1" t="s">
        <v>14346</v>
      </c>
      <c r="G16239" s="1">
        <v>2245806</v>
      </c>
      <c r="H16239" s="1" t="s">
        <v>14347</v>
      </c>
      <c r="I16239" s="2">
        <v>45099</v>
      </c>
      <c r="J16239" s="15" t="str">
        <f>MID(Tabla1[[#This Row],[HORA]],1,5)</f>
        <v>10:21</v>
      </c>
      <c r="K16239" s="16">
        <f>IF(Tabla1[[#This Row],[FECHA]]=I16240,IF(J16240-J16239&gt;0,(J16240-J16239)*1440,0),0)</f>
        <v>1.0000000000000764</v>
      </c>
      <c r="L16239" s="14">
        <f>2+L15980-Datos!$C$8</f>
        <v>14.460000000000003</v>
      </c>
      <c r="M16239" s="13" t="s">
        <v>12286</v>
      </c>
      <c r="N16239" s="1" t="s">
        <v>14348</v>
      </c>
      <c r="O16239" s="1">
        <v>10</v>
      </c>
      <c r="P16239" s="1" t="s">
        <v>986</v>
      </c>
      <c r="Q16239" s="4" t="s">
        <v>21</v>
      </c>
    </row>
    <row r="16240" spans="1:17" ht="22.5" x14ac:dyDescent="0.25">
      <c r="A16240" s="3">
        <v>17873</v>
      </c>
      <c r="B16240" s="1" t="s">
        <v>53570</v>
      </c>
      <c r="C16240" s="1" t="s">
        <v>15</v>
      </c>
      <c r="D16240" s="1" t="s">
        <v>33</v>
      </c>
      <c r="E16240" s="1">
        <v>20539130324</v>
      </c>
      <c r="F16240" s="1" t="s">
        <v>52804</v>
      </c>
      <c r="G16240" s="1">
        <v>32992687</v>
      </c>
      <c r="H16240" s="1" t="s">
        <v>53571</v>
      </c>
      <c r="I16240" s="2">
        <v>45099</v>
      </c>
      <c r="J16240" s="15" t="str">
        <f>MID(Tabla1[[#This Row],[HORA]],1,5)</f>
        <v>10:22</v>
      </c>
      <c r="K16240" s="16">
        <f>IF(Tabla1[[#This Row],[FECHA]]=I16241,IF(J16241-J16240&gt;0,(J16241-J16240)*1440,0),0)</f>
        <v>0</v>
      </c>
      <c r="L16240" s="14">
        <f>2+L15981-Datos!$C$8</f>
        <v>15.960000000000004</v>
      </c>
      <c r="M16240" s="13" t="s">
        <v>2838</v>
      </c>
      <c r="N16240" s="1" t="s">
        <v>53572</v>
      </c>
      <c r="O16240" s="1">
        <v>20</v>
      </c>
      <c r="P16240" s="1" t="s">
        <v>1141</v>
      </c>
      <c r="Q16240" s="4" t="s">
        <v>21</v>
      </c>
    </row>
    <row r="16241" spans="1:17" ht="22.5" x14ac:dyDescent="0.25">
      <c r="A16241" s="3">
        <v>17874</v>
      </c>
      <c r="B16241" s="1" t="s">
        <v>53570</v>
      </c>
      <c r="C16241" s="1" t="s">
        <v>15</v>
      </c>
      <c r="D16241" s="1" t="s">
        <v>33</v>
      </c>
      <c r="E16241" s="1">
        <v>20539130324</v>
      </c>
      <c r="F16241" s="1" t="s">
        <v>52804</v>
      </c>
      <c r="G16241" s="1">
        <v>32992687</v>
      </c>
      <c r="H16241" s="1" t="s">
        <v>53571</v>
      </c>
      <c r="I16241" s="2">
        <v>45099</v>
      </c>
      <c r="J16241" s="15" t="str">
        <f>MID(Tabla1[[#This Row],[HORA]],1,5)</f>
        <v>10:22</v>
      </c>
      <c r="K16241" s="16">
        <f>IF(Tabla1[[#This Row],[FECHA]]=I16242,IF(J16242-J16241&gt;0,(J16242-J16241)*1440,0),0)</f>
        <v>3.9999999999999858</v>
      </c>
      <c r="L16241" s="14">
        <f>2+L15982-Datos!$C$8</f>
        <v>13.310000000000002</v>
      </c>
      <c r="M16241" s="13" t="s">
        <v>2838</v>
      </c>
      <c r="N16241" s="1" t="s">
        <v>53573</v>
      </c>
      <c r="O16241" s="1">
        <v>20</v>
      </c>
      <c r="P16241" s="1" t="s">
        <v>1141</v>
      </c>
      <c r="Q16241" s="4" t="s">
        <v>21</v>
      </c>
    </row>
    <row r="16242" spans="1:17" ht="22.5" x14ac:dyDescent="0.25">
      <c r="A16242" s="3">
        <v>11356</v>
      </c>
      <c r="B16242" s="1" t="s">
        <v>35197</v>
      </c>
      <c r="C16242" s="1" t="s">
        <v>15</v>
      </c>
      <c r="D16242" s="1" t="s">
        <v>40</v>
      </c>
      <c r="E16242" s="1">
        <v>16796892</v>
      </c>
      <c r="F16242" s="1" t="s">
        <v>35198</v>
      </c>
      <c r="G16242" s="1">
        <v>70357374</v>
      </c>
      <c r="H16242" s="1" t="s">
        <v>35199</v>
      </c>
      <c r="I16242" s="2">
        <v>45099</v>
      </c>
      <c r="J16242" s="15" t="str">
        <f>MID(Tabla1[[#This Row],[HORA]],1,5)</f>
        <v>10:26</v>
      </c>
      <c r="K16242" s="16">
        <f>IF(Tabla1[[#This Row],[FECHA]]=I16243,IF(J16243-J16242&gt;0,(J16243-J16242)*1440,0),0)</f>
        <v>0.99999999999991651</v>
      </c>
      <c r="L16242" s="14">
        <f>2+L15983-Datos!$C$8</f>
        <v>15.460000000000003</v>
      </c>
      <c r="M16242" s="13" t="s">
        <v>1587</v>
      </c>
      <c r="N16242" s="1" t="s">
        <v>35200</v>
      </c>
      <c r="O16242" s="1">
        <v>10</v>
      </c>
      <c r="P16242" s="1" t="s">
        <v>1141</v>
      </c>
      <c r="Q16242" s="4" t="s">
        <v>21</v>
      </c>
    </row>
    <row r="16243" spans="1:17" ht="22.5" x14ac:dyDescent="0.25">
      <c r="A16243" s="3">
        <v>4588</v>
      </c>
      <c r="B16243" s="1" t="s">
        <v>14349</v>
      </c>
      <c r="C16243" s="1" t="s">
        <v>15</v>
      </c>
      <c r="D16243" s="1" t="s">
        <v>77</v>
      </c>
      <c r="E16243" s="1">
        <v>48391330</v>
      </c>
      <c r="F16243" s="1" t="s">
        <v>14350</v>
      </c>
      <c r="G16243" s="1">
        <v>72114301</v>
      </c>
      <c r="H16243" s="1" t="s">
        <v>14351</v>
      </c>
      <c r="I16243" s="2">
        <v>45099</v>
      </c>
      <c r="J16243" s="15" t="str">
        <f>MID(Tabla1[[#This Row],[HORA]],1,5)</f>
        <v>10:27</v>
      </c>
      <c r="K16243" s="16">
        <f>IF(Tabla1[[#This Row],[FECHA]]=I16244,IF(J16244-J16243&gt;0,(J16244-J16243)*1440,0),0)</f>
        <v>1.0000000000000764</v>
      </c>
      <c r="L16243" s="14">
        <f>2+L15984-Datos!$C$8</f>
        <v>17.16</v>
      </c>
      <c r="M16243" s="13" t="s">
        <v>1403</v>
      </c>
      <c r="N16243" s="1" t="s">
        <v>14352</v>
      </c>
      <c r="O16243" s="1">
        <v>35</v>
      </c>
      <c r="P16243" s="1" t="s">
        <v>986</v>
      </c>
      <c r="Q16243" s="4" t="s">
        <v>21</v>
      </c>
    </row>
    <row r="16244" spans="1:17" ht="22.5" x14ac:dyDescent="0.25">
      <c r="A16244" s="3">
        <v>11357</v>
      </c>
      <c r="B16244" s="1" t="s">
        <v>35201</v>
      </c>
      <c r="C16244" s="1" t="s">
        <v>15</v>
      </c>
      <c r="D16244" s="1" t="s">
        <v>40</v>
      </c>
      <c r="E16244" s="1">
        <v>16757469</v>
      </c>
      <c r="F16244" s="1" t="s">
        <v>35202</v>
      </c>
      <c r="G16244" s="1">
        <v>2245807</v>
      </c>
      <c r="H16244" s="1" t="s">
        <v>35203</v>
      </c>
      <c r="I16244" s="2">
        <v>45099</v>
      </c>
      <c r="J16244" s="15" t="str">
        <f>MID(Tabla1[[#This Row],[HORA]],1,5)</f>
        <v>10:28</v>
      </c>
      <c r="K16244" s="16">
        <f>IF(Tabla1[[#This Row],[FECHA]]=I16245,IF(J16245-J16244&gt;0,(J16245-J16244)*1440,0),0)</f>
        <v>3.0000000000000693</v>
      </c>
      <c r="L16244" s="14">
        <f>2+L15985-Datos!$C$8</f>
        <v>13.060000000000002</v>
      </c>
      <c r="M16244" s="13" t="s">
        <v>978</v>
      </c>
      <c r="N16244" s="1" t="s">
        <v>12268</v>
      </c>
      <c r="O16244" s="1">
        <v>10</v>
      </c>
      <c r="P16244" s="1" t="s">
        <v>1141</v>
      </c>
      <c r="Q16244" s="4" t="s">
        <v>21</v>
      </c>
    </row>
    <row r="16245" spans="1:17" ht="22.5" x14ac:dyDescent="0.25">
      <c r="A16245" s="3">
        <v>4589</v>
      </c>
      <c r="B16245" s="1" t="s">
        <v>14353</v>
      </c>
      <c r="C16245" s="1" t="s">
        <v>15</v>
      </c>
      <c r="D16245" s="1" t="s">
        <v>40</v>
      </c>
      <c r="E16245" s="1">
        <v>76080973</v>
      </c>
      <c r="F16245" s="1" t="s">
        <v>14354</v>
      </c>
      <c r="G16245" s="1">
        <v>46780078</v>
      </c>
      <c r="H16245" s="1" t="s">
        <v>14355</v>
      </c>
      <c r="I16245" s="2">
        <v>45099</v>
      </c>
      <c r="J16245" s="15" t="str">
        <f>MID(Tabla1[[#This Row],[HORA]],1,5)</f>
        <v>10:31</v>
      </c>
      <c r="K16245" s="16">
        <f>IF(Tabla1[[#This Row],[FECHA]]=I16246,IF(J16246-J16245&gt;0,(J16246-J16245)*1440,0),0)</f>
        <v>5.9999999999999787</v>
      </c>
      <c r="L16245" s="14">
        <f>2+L15986-Datos!$C$8</f>
        <v>14.000000000000004</v>
      </c>
      <c r="M16245" s="13" t="s">
        <v>8594</v>
      </c>
      <c r="N16245" s="1" t="s">
        <v>14356</v>
      </c>
      <c r="O16245" s="1">
        <v>15</v>
      </c>
      <c r="P16245" s="1" t="s">
        <v>986</v>
      </c>
      <c r="Q16245" s="4" t="s">
        <v>21</v>
      </c>
    </row>
    <row r="16246" spans="1:17" ht="22.5" x14ac:dyDescent="0.25">
      <c r="A16246" s="3">
        <v>4590</v>
      </c>
      <c r="B16246" s="1" t="s">
        <v>14357</v>
      </c>
      <c r="C16246" s="1" t="s">
        <v>15</v>
      </c>
      <c r="D16246" s="1" t="s">
        <v>40</v>
      </c>
      <c r="E16246" s="1">
        <v>44368855</v>
      </c>
      <c r="F16246" s="1" t="s">
        <v>14358</v>
      </c>
      <c r="G16246" s="1">
        <v>2245810</v>
      </c>
      <c r="H16246" s="1" t="s">
        <v>14359</v>
      </c>
      <c r="I16246" s="2">
        <v>45099</v>
      </c>
      <c r="J16246" s="15" t="str">
        <f>MID(Tabla1[[#This Row],[HORA]],1,5)</f>
        <v>10:37</v>
      </c>
      <c r="K16246" s="16">
        <f>IF(Tabla1[[#This Row],[FECHA]]=I16247,IF(J16247-J16246&gt;0,(J16247-J16246)*1440,0),0)</f>
        <v>4.9999999999999023</v>
      </c>
      <c r="L16246" s="14">
        <f>2+L15987-Datos!$C$8</f>
        <v>14.240000000000002</v>
      </c>
      <c r="M16246" s="13" t="s">
        <v>1304</v>
      </c>
      <c r="N16246" s="1" t="s">
        <v>14360</v>
      </c>
      <c r="O16246" s="1">
        <v>20</v>
      </c>
      <c r="P16246" s="1" t="s">
        <v>986</v>
      </c>
      <c r="Q16246" s="4" t="s">
        <v>21</v>
      </c>
    </row>
    <row r="16247" spans="1:17" ht="22.5" x14ac:dyDescent="0.25">
      <c r="A16247" s="3">
        <v>11358</v>
      </c>
      <c r="B16247" s="1" t="s">
        <v>35204</v>
      </c>
      <c r="C16247" s="1" t="s">
        <v>15</v>
      </c>
      <c r="D16247" s="1" t="s">
        <v>40</v>
      </c>
      <c r="E16247" s="1">
        <v>43227040</v>
      </c>
      <c r="F16247" s="1" t="s">
        <v>3668</v>
      </c>
      <c r="G16247" s="1">
        <v>2245811</v>
      </c>
      <c r="H16247" s="1" t="s">
        <v>35205</v>
      </c>
      <c r="I16247" s="2">
        <v>45099</v>
      </c>
      <c r="J16247" s="15" t="str">
        <f>MID(Tabla1[[#This Row],[HORA]],1,5)</f>
        <v>10:42</v>
      </c>
      <c r="K16247" s="16">
        <f>IF(Tabla1[[#This Row],[FECHA]]=I16248,IF(J16248-J16247&gt;0,(J16248-J16247)*1440,0),0)</f>
        <v>1.0000000000000764</v>
      </c>
      <c r="L16247" s="14">
        <f>2+L15988-Datos!$C$8</f>
        <v>8.9100000000000037</v>
      </c>
      <c r="M16247" s="13" t="s">
        <v>1000</v>
      </c>
      <c r="N16247" s="1" t="s">
        <v>35206</v>
      </c>
      <c r="O16247" s="1">
        <v>20</v>
      </c>
      <c r="P16247" s="1" t="s">
        <v>1141</v>
      </c>
      <c r="Q16247" s="4" t="s">
        <v>21</v>
      </c>
    </row>
    <row r="16248" spans="1:17" ht="22.5" x14ac:dyDescent="0.25">
      <c r="A16248" s="3">
        <v>11359</v>
      </c>
      <c r="B16248" s="1" t="s">
        <v>35207</v>
      </c>
      <c r="C16248" s="1" t="s">
        <v>15</v>
      </c>
      <c r="D16248" s="1" t="s">
        <v>40</v>
      </c>
      <c r="E16248" s="1">
        <v>16772542</v>
      </c>
      <c r="F16248" s="1" t="s">
        <v>2254</v>
      </c>
      <c r="G16248" s="1">
        <v>18888888</v>
      </c>
      <c r="H16248" s="1" t="s">
        <v>12538</v>
      </c>
      <c r="I16248" s="2">
        <v>45099</v>
      </c>
      <c r="J16248" s="15" t="str">
        <f>MID(Tabla1[[#This Row],[HORA]],1,5)</f>
        <v>10:43</v>
      </c>
      <c r="K16248" s="16">
        <f>IF(Tabla1[[#This Row],[FECHA]]=I16249,IF(J16249-J16248&gt;0,(J16249-J16248)*1440,0),0)</f>
        <v>1.9999999999999929</v>
      </c>
      <c r="L16248" s="14">
        <f>2+L15989-Datos!$C$8</f>
        <v>10.150000000000002</v>
      </c>
      <c r="M16248" s="13" t="s">
        <v>1052</v>
      </c>
      <c r="N16248" s="1" t="s">
        <v>35208</v>
      </c>
      <c r="O16248" s="1">
        <v>65</v>
      </c>
      <c r="P16248" s="1" t="s">
        <v>1141</v>
      </c>
      <c r="Q16248" s="4" t="s">
        <v>21</v>
      </c>
    </row>
    <row r="16249" spans="1:17" ht="22.5" x14ac:dyDescent="0.25">
      <c r="A16249" s="3">
        <v>11360</v>
      </c>
      <c r="B16249" s="1" t="s">
        <v>35209</v>
      </c>
      <c r="C16249" s="1" t="s">
        <v>15</v>
      </c>
      <c r="D16249" s="1" t="s">
        <v>40</v>
      </c>
      <c r="E16249" s="1">
        <v>48317917</v>
      </c>
      <c r="F16249" s="1" t="s">
        <v>25102</v>
      </c>
      <c r="G16249" s="1">
        <v>2245812</v>
      </c>
      <c r="H16249" s="1" t="s">
        <v>35210</v>
      </c>
      <c r="I16249" s="2">
        <v>45099</v>
      </c>
      <c r="J16249" s="15" t="str">
        <f>MID(Tabla1[[#This Row],[HORA]],1,5)</f>
        <v>10:45</v>
      </c>
      <c r="K16249" s="16">
        <f>IF(Tabla1[[#This Row],[FECHA]]=I16250,IF(J16250-J16249&gt;0,(J16250-J16249)*1440,0),0)</f>
        <v>0.99999999999999645</v>
      </c>
      <c r="L16249" s="14">
        <f>2+L15990-Datos!$C$8</f>
        <v>9.8400000000000034</v>
      </c>
      <c r="M16249" s="13" t="s">
        <v>2528</v>
      </c>
      <c r="N16249" s="1" t="s">
        <v>35211</v>
      </c>
      <c r="O16249" s="1">
        <v>15</v>
      </c>
      <c r="P16249" s="1" t="s">
        <v>1141</v>
      </c>
      <c r="Q16249" s="4" t="s">
        <v>21</v>
      </c>
    </row>
    <row r="16250" spans="1:17" ht="22.5" x14ac:dyDescent="0.25">
      <c r="A16250" s="3">
        <v>4591</v>
      </c>
      <c r="B16250" s="1" t="s">
        <v>14361</v>
      </c>
      <c r="C16250" s="1" t="s">
        <v>15</v>
      </c>
      <c r="D16250" s="1" t="s">
        <v>33</v>
      </c>
      <c r="E16250" s="1">
        <v>41952870</v>
      </c>
      <c r="F16250" s="1" t="s">
        <v>12598</v>
      </c>
      <c r="G16250" s="1">
        <v>27425801</v>
      </c>
      <c r="H16250" s="1" t="s">
        <v>13881</v>
      </c>
      <c r="I16250" s="2">
        <v>45099</v>
      </c>
      <c r="J16250" s="15" t="str">
        <f>MID(Tabla1[[#This Row],[HORA]],1,5)</f>
        <v>10:46</v>
      </c>
      <c r="K16250" s="16">
        <f>IF(Tabla1[[#This Row],[FECHA]]=I16251,IF(J16251-J16250&gt;0,(J16251-J16250)*1440,0),0)</f>
        <v>1.9999999999999929</v>
      </c>
      <c r="L16250" s="14">
        <f>2+L15991-Datos!$C$8</f>
        <v>11.220000000000002</v>
      </c>
      <c r="M16250" s="13" t="s">
        <v>1158</v>
      </c>
      <c r="N16250" s="1" t="s">
        <v>14362</v>
      </c>
      <c r="O16250" s="1">
        <v>20</v>
      </c>
      <c r="P16250" s="1" t="s">
        <v>986</v>
      </c>
      <c r="Q16250" s="4" t="s">
        <v>21</v>
      </c>
    </row>
    <row r="16251" spans="1:17" ht="22.5" x14ac:dyDescent="0.25">
      <c r="A16251" s="3">
        <v>4592</v>
      </c>
      <c r="B16251" s="1" t="s">
        <v>14363</v>
      </c>
      <c r="C16251" s="1" t="s">
        <v>15</v>
      </c>
      <c r="D16251" s="1" t="s">
        <v>40</v>
      </c>
      <c r="E16251" s="1">
        <v>43906264</v>
      </c>
      <c r="F16251" s="1" t="s">
        <v>14364</v>
      </c>
      <c r="G16251" s="1">
        <v>2245813</v>
      </c>
      <c r="H16251" s="1" t="s">
        <v>14365</v>
      </c>
      <c r="I16251" s="2">
        <v>45099</v>
      </c>
      <c r="J16251" s="15" t="str">
        <f>MID(Tabla1[[#This Row],[HORA]],1,5)</f>
        <v>10:48</v>
      </c>
      <c r="K16251" s="16">
        <f>IF(Tabla1[[#This Row],[FECHA]]=I16252,IF(J16252-J16251&gt;0,(J16252-J16251)*1440,0),0)</f>
        <v>0</v>
      </c>
      <c r="L16251" s="14">
        <f>2+L15992-Datos!$C$8</f>
        <v>11.160000000000004</v>
      </c>
      <c r="M16251" s="13" t="s">
        <v>5989</v>
      </c>
      <c r="N16251" s="1" t="s">
        <v>14366</v>
      </c>
      <c r="O16251" s="1">
        <v>20</v>
      </c>
      <c r="P16251" s="1" t="s">
        <v>986</v>
      </c>
      <c r="Q16251" s="4" t="s">
        <v>21</v>
      </c>
    </row>
    <row r="16252" spans="1:17" ht="22.5" x14ac:dyDescent="0.25">
      <c r="A16252" s="3">
        <v>11361</v>
      </c>
      <c r="B16252" s="1" t="s">
        <v>35212</v>
      </c>
      <c r="C16252" s="1" t="s">
        <v>15</v>
      </c>
      <c r="D16252" s="1" t="s">
        <v>77</v>
      </c>
      <c r="E16252" s="1">
        <v>42787899</v>
      </c>
      <c r="F16252" s="1" t="s">
        <v>23322</v>
      </c>
      <c r="G16252" s="1">
        <v>72367042</v>
      </c>
      <c r="H16252" s="1" t="s">
        <v>23323</v>
      </c>
      <c r="I16252" s="2">
        <v>45099</v>
      </c>
      <c r="J16252" s="15" t="str">
        <f>MID(Tabla1[[#This Row],[HORA]],1,5)</f>
        <v>10:48</v>
      </c>
      <c r="K16252" s="16">
        <f>IF(Tabla1[[#This Row],[FECHA]]=I16253,IF(J16253-J16252&gt;0,(J16253-J16252)*1440,0),0)</f>
        <v>0.99999999999999645</v>
      </c>
      <c r="L16252" s="14">
        <f>2+L15993-Datos!$C$8</f>
        <v>11.060000000000002</v>
      </c>
      <c r="M16252" s="13" t="s">
        <v>5989</v>
      </c>
      <c r="N16252" s="1" t="s">
        <v>35213</v>
      </c>
      <c r="O16252" s="1">
        <v>30</v>
      </c>
      <c r="P16252" s="1" t="s">
        <v>1141</v>
      </c>
      <c r="Q16252" s="4" t="s">
        <v>21</v>
      </c>
    </row>
    <row r="16253" spans="1:17" ht="22.5" x14ac:dyDescent="0.25">
      <c r="A16253" s="3">
        <v>11362</v>
      </c>
      <c r="B16253" s="1" t="s">
        <v>35214</v>
      </c>
      <c r="C16253" s="1" t="s">
        <v>15</v>
      </c>
      <c r="D16253" s="1" t="s">
        <v>77</v>
      </c>
      <c r="E16253" s="1">
        <v>16537227</v>
      </c>
      <c r="F16253" s="1" t="s">
        <v>2024</v>
      </c>
      <c r="G16253" s="1">
        <v>2245814</v>
      </c>
      <c r="H16253" s="1" t="s">
        <v>2291</v>
      </c>
      <c r="I16253" s="2">
        <v>45099</v>
      </c>
      <c r="J16253" s="15" t="str">
        <f>MID(Tabla1[[#This Row],[HORA]],1,5)</f>
        <v>10:49</v>
      </c>
      <c r="K16253" s="16">
        <f>IF(Tabla1[[#This Row],[FECHA]]=I16254,IF(J16254-J16253&gt;0,(J16254-J16253)*1440,0),0)</f>
        <v>0.99999999999999645</v>
      </c>
      <c r="L16253" s="14">
        <f>2+L15994-Datos!$C$8</f>
        <v>8.7700000000000031</v>
      </c>
      <c r="M16253" s="13" t="s">
        <v>1161</v>
      </c>
      <c r="N16253" s="1" t="s">
        <v>35215</v>
      </c>
      <c r="O16253" s="1">
        <v>10</v>
      </c>
      <c r="P16253" s="1" t="s">
        <v>1141</v>
      </c>
      <c r="Q16253" s="4" t="s">
        <v>21</v>
      </c>
    </row>
    <row r="16254" spans="1:17" ht="22.5" x14ac:dyDescent="0.25">
      <c r="A16254" s="3">
        <v>4593</v>
      </c>
      <c r="B16254" s="1" t="s">
        <v>14367</v>
      </c>
      <c r="C16254" s="1" t="s">
        <v>15</v>
      </c>
      <c r="D16254" s="1" t="s">
        <v>82</v>
      </c>
      <c r="E16254" s="1">
        <v>45226899</v>
      </c>
      <c r="F16254" s="1" t="s">
        <v>14368</v>
      </c>
      <c r="G16254" s="1">
        <v>42294807</v>
      </c>
      <c r="H16254" s="1" t="s">
        <v>14369</v>
      </c>
      <c r="I16254" s="2">
        <v>45099</v>
      </c>
      <c r="J16254" s="15" t="str">
        <f>MID(Tabla1[[#This Row],[HORA]],1,5)</f>
        <v>10:50</v>
      </c>
      <c r="K16254" s="16">
        <f>IF(Tabla1[[#This Row],[FECHA]]=I16255,IF(J16255-J16254&gt;0,(J16255-J16254)*1440,0),0)</f>
        <v>4.9999999999999822</v>
      </c>
      <c r="L16254" s="14">
        <f>2+L15995-Datos!$C$8</f>
        <v>10.060000000000002</v>
      </c>
      <c r="M16254" s="13" t="s">
        <v>177</v>
      </c>
      <c r="N16254" s="1" t="s">
        <v>1145</v>
      </c>
      <c r="O16254" s="1">
        <v>20</v>
      </c>
      <c r="P16254" s="1" t="s">
        <v>986</v>
      </c>
      <c r="Q16254" s="4" t="s">
        <v>21</v>
      </c>
    </row>
    <row r="16255" spans="1:17" ht="22.5" x14ac:dyDescent="0.25">
      <c r="A16255" s="3">
        <v>17875</v>
      </c>
      <c r="B16255" s="1" t="s">
        <v>53574</v>
      </c>
      <c r="C16255" s="1" t="s">
        <v>15</v>
      </c>
      <c r="D16255" s="1" t="s">
        <v>172</v>
      </c>
      <c r="E16255" s="1">
        <v>20602460208</v>
      </c>
      <c r="F16255" s="1" t="s">
        <v>53575</v>
      </c>
      <c r="G16255" s="1">
        <v>218571</v>
      </c>
      <c r="H16255" s="1" t="s">
        <v>53576</v>
      </c>
      <c r="I16255" s="2">
        <v>45099</v>
      </c>
      <c r="J16255" s="15" t="str">
        <f>MID(Tabla1[[#This Row],[HORA]],1,5)</f>
        <v>10:55</v>
      </c>
      <c r="K16255" s="16">
        <f>IF(Tabla1[[#This Row],[FECHA]]=I16256,IF(J16256-J16255&gt;0,(J16256-J16255)*1440,0),0)</f>
        <v>1.9999999999999929</v>
      </c>
      <c r="L16255" s="14">
        <f>2+L15996-Datos!$C$8</f>
        <v>9.0700000000000038</v>
      </c>
      <c r="M16255" s="13" t="s">
        <v>4840</v>
      </c>
      <c r="N16255" s="1" t="s">
        <v>13505</v>
      </c>
      <c r="O16255" s="1">
        <v>25</v>
      </c>
      <c r="P16255" s="1" t="s">
        <v>1141</v>
      </c>
      <c r="Q16255" s="4" t="s">
        <v>21</v>
      </c>
    </row>
    <row r="16256" spans="1:17" ht="22.5" x14ac:dyDescent="0.25">
      <c r="A16256" s="3">
        <v>4681</v>
      </c>
      <c r="B16256" s="1" t="s">
        <v>14649</v>
      </c>
      <c r="C16256" s="1" t="s">
        <v>15</v>
      </c>
      <c r="D16256" s="1" t="s">
        <v>82</v>
      </c>
      <c r="E16256" s="1">
        <v>73634573</v>
      </c>
      <c r="F16256" s="1" t="s">
        <v>14650</v>
      </c>
      <c r="G16256" s="1">
        <v>73634573</v>
      </c>
      <c r="H16256" s="1" t="s">
        <v>14650</v>
      </c>
      <c r="I16256" s="2">
        <v>45099</v>
      </c>
      <c r="J16256" s="15" t="str">
        <f>MID(Tabla1[[#This Row],[HORA]],1,5)</f>
        <v>10:57</v>
      </c>
      <c r="K16256" s="16">
        <f>IF(Tabla1[[#This Row],[FECHA]]=I16257,IF(J16257-J16256&gt;0,(J16257-J16256)*1440,0),0)</f>
        <v>1.9999999999999929</v>
      </c>
      <c r="L16256" s="14">
        <f>2+L15997-Datos!$C$8</f>
        <v>12.080000000000002</v>
      </c>
      <c r="M16256" s="13" t="s">
        <v>4481</v>
      </c>
      <c r="N16256" s="1" t="s">
        <v>1715</v>
      </c>
      <c r="O16256" s="1">
        <v>40</v>
      </c>
      <c r="P16256" s="1" t="s">
        <v>1508</v>
      </c>
      <c r="Q16256" s="4" t="s">
        <v>21</v>
      </c>
    </row>
    <row r="16257" spans="1:17" ht="22.5" x14ac:dyDescent="0.25">
      <c r="A16257" s="3">
        <v>16532</v>
      </c>
      <c r="B16257" s="1" t="s">
        <v>50130</v>
      </c>
      <c r="C16257" s="1" t="s">
        <v>15</v>
      </c>
      <c r="D16257" s="1" t="s">
        <v>40</v>
      </c>
      <c r="E16257" s="1">
        <v>20487725286</v>
      </c>
      <c r="F16257" s="1" t="s">
        <v>48803</v>
      </c>
      <c r="G16257" s="1">
        <v>76940394</v>
      </c>
      <c r="H16257" s="1" t="s">
        <v>50131</v>
      </c>
      <c r="I16257" s="2">
        <v>45099</v>
      </c>
      <c r="J16257" s="15" t="str">
        <f>MID(Tabla1[[#This Row],[HORA]],1,5)</f>
        <v>10:59</v>
      </c>
      <c r="K16257" s="16">
        <f>IF(Tabla1[[#This Row],[FECHA]]=I16258,IF(J16258-J16257&gt;0,(J16258-J16257)*1440,0),0)</f>
        <v>0.99999999999999645</v>
      </c>
      <c r="L16257" s="14">
        <f>2+L15998-Datos!$C$8</f>
        <v>14.140000000000004</v>
      </c>
      <c r="M16257" s="13" t="s">
        <v>753</v>
      </c>
      <c r="N16257" s="1" t="s">
        <v>50132</v>
      </c>
      <c r="O16257" s="1">
        <v>20</v>
      </c>
      <c r="P16257" s="1" t="s">
        <v>986</v>
      </c>
      <c r="Q16257" s="4" t="s">
        <v>21</v>
      </c>
    </row>
    <row r="16258" spans="1:17" ht="22.5" x14ac:dyDescent="0.25">
      <c r="A16258" s="3">
        <v>11363</v>
      </c>
      <c r="B16258" s="1" t="s">
        <v>35216</v>
      </c>
      <c r="C16258" s="1" t="s">
        <v>15</v>
      </c>
      <c r="D16258" s="1" t="s">
        <v>33</v>
      </c>
      <c r="E16258" s="1">
        <v>43668278</v>
      </c>
      <c r="F16258" s="1" t="s">
        <v>35217</v>
      </c>
      <c r="G16258" s="1">
        <v>76430937</v>
      </c>
      <c r="H16258" s="1" t="s">
        <v>35218</v>
      </c>
      <c r="I16258" s="2">
        <v>45099</v>
      </c>
      <c r="J16258" s="15" t="str">
        <f>MID(Tabla1[[#This Row],[HORA]],1,5)</f>
        <v>11:00</v>
      </c>
      <c r="K16258" s="16">
        <f>IF(Tabla1[[#This Row],[FECHA]]=I16259,IF(J16259-J16258&gt;0,(J16259-J16258)*1440,0),0)</f>
        <v>1.0000000000000764</v>
      </c>
      <c r="L16258" s="14">
        <f>2+L15999-Datos!$C$8</f>
        <v>10.010000000000003</v>
      </c>
      <c r="M16258" s="13" t="s">
        <v>2252</v>
      </c>
      <c r="N16258" s="1" t="s">
        <v>35219</v>
      </c>
      <c r="O16258" s="1">
        <v>15</v>
      </c>
      <c r="P16258" s="1" t="s">
        <v>1141</v>
      </c>
      <c r="Q16258" s="4" t="s">
        <v>21</v>
      </c>
    </row>
    <row r="16259" spans="1:17" ht="22.5" x14ac:dyDescent="0.25">
      <c r="A16259" s="3">
        <v>4594</v>
      </c>
      <c r="B16259" s="1" t="s">
        <v>14370</v>
      </c>
      <c r="C16259" s="1" t="s">
        <v>15</v>
      </c>
      <c r="D16259" s="1" t="s">
        <v>40</v>
      </c>
      <c r="E16259" s="1">
        <v>43957472</v>
      </c>
      <c r="F16259" s="1" t="s">
        <v>14371</v>
      </c>
      <c r="G16259" s="1">
        <v>43036189</v>
      </c>
      <c r="H16259" s="1" t="s">
        <v>14372</v>
      </c>
      <c r="I16259" s="2">
        <v>45099</v>
      </c>
      <c r="J16259" s="15" t="str">
        <f>MID(Tabla1[[#This Row],[HORA]],1,5)</f>
        <v>11:01</v>
      </c>
      <c r="K16259" s="16">
        <f>IF(Tabla1[[#This Row],[FECHA]]=I16260,IF(J16260-J16259&gt;0,(J16260-J16259)*1440,0),0)</f>
        <v>3.9999999999999858</v>
      </c>
      <c r="L16259" s="14">
        <f>2+L16000-Datos!$C$8</f>
        <v>9.8200000000000038</v>
      </c>
      <c r="M16259" s="13" t="s">
        <v>266</v>
      </c>
      <c r="N16259" s="1" t="s">
        <v>1531</v>
      </c>
      <c r="O16259" s="1">
        <v>10</v>
      </c>
      <c r="P16259" s="1" t="s">
        <v>986</v>
      </c>
      <c r="Q16259" s="4" t="s">
        <v>21</v>
      </c>
    </row>
    <row r="16260" spans="1:17" ht="22.5" x14ac:dyDescent="0.25">
      <c r="A16260" s="3">
        <v>4595</v>
      </c>
      <c r="B16260" s="1" t="s">
        <v>14373</v>
      </c>
      <c r="C16260" s="1" t="s">
        <v>15</v>
      </c>
      <c r="D16260" s="1" t="s">
        <v>33</v>
      </c>
      <c r="E16260" s="1">
        <v>48275133</v>
      </c>
      <c r="F16260" s="1" t="s">
        <v>14374</v>
      </c>
      <c r="G16260" s="1">
        <v>2245817</v>
      </c>
      <c r="H16260" s="1" t="s">
        <v>14375</v>
      </c>
      <c r="I16260" s="2">
        <v>45099</v>
      </c>
      <c r="J16260" s="15" t="str">
        <f>MID(Tabla1[[#This Row],[HORA]],1,5)</f>
        <v>11:05</v>
      </c>
      <c r="K16260" s="16">
        <f>IF(Tabla1[[#This Row],[FECHA]]=I16261,IF(J16261-J16260&gt;0,(J16261-J16260)*1440,0),0)</f>
        <v>3.9999999999999858</v>
      </c>
      <c r="L16260" s="14">
        <f>2+L16001-Datos!$C$8</f>
        <v>11.910000000000004</v>
      </c>
      <c r="M16260" s="13" t="s">
        <v>2552</v>
      </c>
      <c r="N16260" s="1" t="s">
        <v>14376</v>
      </c>
      <c r="O16260" s="1">
        <v>30</v>
      </c>
      <c r="P16260" s="1" t="s">
        <v>986</v>
      </c>
      <c r="Q16260" s="4" t="s">
        <v>21</v>
      </c>
    </row>
    <row r="16261" spans="1:17" ht="22.5" x14ac:dyDescent="0.25">
      <c r="A16261" s="3">
        <v>4596</v>
      </c>
      <c r="B16261" s="1" t="s">
        <v>14377</v>
      </c>
      <c r="C16261" s="1" t="s">
        <v>15</v>
      </c>
      <c r="D16261" s="1" t="s">
        <v>40</v>
      </c>
      <c r="E16261" s="1">
        <v>16550441</v>
      </c>
      <c r="F16261" s="1" t="s">
        <v>14378</v>
      </c>
      <c r="G16261" s="1">
        <v>2245818</v>
      </c>
      <c r="H16261" s="1" t="s">
        <v>14379</v>
      </c>
      <c r="I16261" s="2">
        <v>45099</v>
      </c>
      <c r="J16261" s="15" t="str">
        <f>MID(Tabla1[[#This Row],[HORA]],1,5)</f>
        <v>11:09</v>
      </c>
      <c r="K16261" s="16">
        <f>IF(Tabla1[[#This Row],[FECHA]]=I16262,IF(J16262-J16261&gt;0,(J16262-J16261)*1440,0),0)</f>
        <v>2.9999999999999094</v>
      </c>
      <c r="L16261" s="14">
        <f>2+L16002-Datos!$C$8</f>
        <v>11.250000000000004</v>
      </c>
      <c r="M16261" s="13" t="s">
        <v>1082</v>
      </c>
      <c r="N16261" s="1" t="s">
        <v>6488</v>
      </c>
      <c r="O16261" s="1">
        <v>20</v>
      </c>
      <c r="P16261" s="1" t="s">
        <v>986</v>
      </c>
      <c r="Q16261" s="4" t="s">
        <v>21</v>
      </c>
    </row>
    <row r="16262" spans="1:17" ht="22.5" x14ac:dyDescent="0.25">
      <c r="A16262" s="3">
        <v>11364</v>
      </c>
      <c r="B16262" s="1" t="s">
        <v>35220</v>
      </c>
      <c r="C16262" s="1" t="s">
        <v>15</v>
      </c>
      <c r="D16262" s="1" t="s">
        <v>61</v>
      </c>
      <c r="E16262" s="1">
        <v>71775816</v>
      </c>
      <c r="F16262" s="1" t="s">
        <v>33821</v>
      </c>
      <c r="G16262" s="1">
        <v>76877020</v>
      </c>
      <c r="H16262" s="1" t="s">
        <v>27981</v>
      </c>
      <c r="I16262" s="2">
        <v>45099</v>
      </c>
      <c r="J16262" s="15" t="str">
        <f>MID(Tabla1[[#This Row],[HORA]],1,5)</f>
        <v>11:12</v>
      </c>
      <c r="K16262" s="16">
        <f>IF(Tabla1[[#This Row],[FECHA]]=I16263,IF(J16263-J16262&gt;0,(J16263-J16262)*1440,0),0)</f>
        <v>1.9999999999999929</v>
      </c>
      <c r="L16262" s="14">
        <f>2+L16003-Datos!$C$8</f>
        <v>12.980000000000004</v>
      </c>
      <c r="M16262" s="13" t="s">
        <v>437</v>
      </c>
      <c r="N16262" s="1" t="s">
        <v>35221</v>
      </c>
      <c r="O16262" s="1">
        <v>13</v>
      </c>
      <c r="P16262" s="1" t="s">
        <v>1141</v>
      </c>
      <c r="Q16262" s="4" t="s">
        <v>21</v>
      </c>
    </row>
    <row r="16263" spans="1:17" ht="22.5" x14ac:dyDescent="0.25">
      <c r="A16263" s="3">
        <v>17876</v>
      </c>
      <c r="B16263" s="1" t="s">
        <v>53577</v>
      </c>
      <c r="C16263" s="1" t="s">
        <v>15</v>
      </c>
      <c r="D16263" s="1" t="s">
        <v>93</v>
      </c>
      <c r="E16263" s="1">
        <v>20538902374</v>
      </c>
      <c r="F16263" s="1" t="s">
        <v>48400</v>
      </c>
      <c r="G16263" s="1">
        <v>75908162</v>
      </c>
      <c r="H16263" s="1" t="s">
        <v>53578</v>
      </c>
      <c r="I16263" s="2">
        <v>45099</v>
      </c>
      <c r="J16263" s="15" t="str">
        <f>MID(Tabla1[[#This Row],[HORA]],1,5)</f>
        <v>11:14</v>
      </c>
      <c r="K16263" s="16">
        <f>IF(Tabla1[[#This Row],[FECHA]]=I16264,IF(J16264-J16263&gt;0,(J16264-J16263)*1440,0),0)</f>
        <v>1.0000000000000764</v>
      </c>
      <c r="L16263" s="14">
        <f>2+L16004-Datos!$C$8</f>
        <v>14.840000000000003</v>
      </c>
      <c r="M16263" s="13" t="s">
        <v>779</v>
      </c>
      <c r="N16263" s="1" t="s">
        <v>53579</v>
      </c>
      <c r="O16263" s="1">
        <v>15</v>
      </c>
      <c r="P16263" s="1" t="s">
        <v>1141</v>
      </c>
      <c r="Q16263" s="4" t="s">
        <v>21</v>
      </c>
    </row>
    <row r="16264" spans="1:17" ht="22.5" x14ac:dyDescent="0.25">
      <c r="A16264" s="3">
        <v>4597</v>
      </c>
      <c r="B16264" s="1" t="s">
        <v>14380</v>
      </c>
      <c r="C16264" s="1" t="s">
        <v>15</v>
      </c>
      <c r="D16264" s="1" t="s">
        <v>40</v>
      </c>
      <c r="E16264" s="1">
        <v>46669830</v>
      </c>
      <c r="F16264" s="1" t="s">
        <v>14381</v>
      </c>
      <c r="G16264" s="1">
        <v>45464100</v>
      </c>
      <c r="H16264" s="1" t="s">
        <v>14382</v>
      </c>
      <c r="I16264" s="2">
        <v>45099</v>
      </c>
      <c r="J16264" s="15" t="str">
        <f>MID(Tabla1[[#This Row],[HORA]],1,5)</f>
        <v>11:15</v>
      </c>
      <c r="K16264" s="16">
        <f>IF(Tabla1[[#This Row],[FECHA]]=I16265,IF(J16265-J16264&gt;0,(J16265-J16264)*1440,0),0)</f>
        <v>1.0000000000000764</v>
      </c>
      <c r="L16264" s="14">
        <f>2+L16005-Datos!$C$8</f>
        <v>12.140000000000002</v>
      </c>
      <c r="M16264" s="13" t="s">
        <v>764</v>
      </c>
      <c r="N16264" s="1" t="s">
        <v>14383</v>
      </c>
      <c r="O16264" s="1">
        <v>15</v>
      </c>
      <c r="P16264" s="1" t="s">
        <v>986</v>
      </c>
      <c r="Q16264" s="4" t="s">
        <v>21</v>
      </c>
    </row>
    <row r="16265" spans="1:17" ht="22.5" x14ac:dyDescent="0.25">
      <c r="A16265" s="3">
        <v>4598</v>
      </c>
      <c r="B16265" s="1" t="s">
        <v>14384</v>
      </c>
      <c r="C16265" s="1" t="s">
        <v>15</v>
      </c>
      <c r="D16265" s="1" t="s">
        <v>40</v>
      </c>
      <c r="E16265" s="1">
        <v>73036842</v>
      </c>
      <c r="F16265" s="1" t="s">
        <v>14385</v>
      </c>
      <c r="G16265" s="1">
        <v>73036842</v>
      </c>
      <c r="H16265" s="1" t="s">
        <v>14385</v>
      </c>
      <c r="I16265" s="2">
        <v>45099</v>
      </c>
      <c r="J16265" s="15" t="str">
        <f>MID(Tabla1[[#This Row],[HORA]],1,5)</f>
        <v>11:16</v>
      </c>
      <c r="K16265" s="16">
        <f>IF(Tabla1[[#This Row],[FECHA]]=I16266,IF(J16266-J16265&gt;0,(J16266-J16265)*1440,0),0)</f>
        <v>0</v>
      </c>
      <c r="L16265" s="14">
        <f>2+L16006-Datos!$C$8</f>
        <v>12.800000000000002</v>
      </c>
      <c r="M16265" s="13" t="s">
        <v>781</v>
      </c>
      <c r="N16265" s="1" t="s">
        <v>2078</v>
      </c>
      <c r="O16265" s="1">
        <v>10</v>
      </c>
      <c r="P16265" s="1" t="s">
        <v>986</v>
      </c>
      <c r="Q16265" s="4" t="s">
        <v>21</v>
      </c>
    </row>
    <row r="16266" spans="1:17" ht="22.5" x14ac:dyDescent="0.25">
      <c r="A16266" s="3">
        <v>11365</v>
      </c>
      <c r="B16266" s="1" t="s">
        <v>35222</v>
      </c>
      <c r="C16266" s="1" t="s">
        <v>15</v>
      </c>
      <c r="D16266" s="1" t="s">
        <v>40</v>
      </c>
      <c r="E16266" s="1">
        <v>43459798</v>
      </c>
      <c r="F16266" s="1" t="s">
        <v>35223</v>
      </c>
      <c r="G16266" s="1">
        <v>2245820</v>
      </c>
      <c r="H16266" s="1" t="s">
        <v>35224</v>
      </c>
      <c r="I16266" s="2">
        <v>45099</v>
      </c>
      <c r="J16266" s="15" t="str">
        <f>MID(Tabla1[[#This Row],[HORA]],1,5)</f>
        <v>11:16</v>
      </c>
      <c r="K16266" s="16">
        <f>IF(Tabla1[[#This Row],[FECHA]]=I16267,IF(J16267-J16266&gt;0,(J16267-J16266)*1440,0),0)</f>
        <v>2.9999999999999094</v>
      </c>
      <c r="L16266" s="14">
        <f>2+L16007-Datos!$C$8</f>
        <v>12.740000000000002</v>
      </c>
      <c r="M16266" s="13" t="s">
        <v>781</v>
      </c>
      <c r="N16266" s="1" t="s">
        <v>35225</v>
      </c>
      <c r="O16266" s="1">
        <v>10</v>
      </c>
      <c r="P16266" s="1" t="s">
        <v>1141</v>
      </c>
      <c r="Q16266" s="4" t="s">
        <v>21</v>
      </c>
    </row>
    <row r="16267" spans="1:17" ht="22.5" x14ac:dyDescent="0.25">
      <c r="A16267" s="3">
        <v>4599</v>
      </c>
      <c r="B16267" s="1" t="s">
        <v>14386</v>
      </c>
      <c r="C16267" s="1" t="s">
        <v>15</v>
      </c>
      <c r="D16267" s="1" t="s">
        <v>40</v>
      </c>
      <c r="E16267" s="1">
        <v>46112895</v>
      </c>
      <c r="F16267" s="1" t="s">
        <v>14387</v>
      </c>
      <c r="G16267" s="1">
        <v>2245821</v>
      </c>
      <c r="H16267" s="1" t="s">
        <v>14388</v>
      </c>
      <c r="I16267" s="2">
        <v>45099</v>
      </c>
      <c r="J16267" s="15" t="str">
        <f>MID(Tabla1[[#This Row],[HORA]],1,5)</f>
        <v>11:19</v>
      </c>
      <c r="K16267" s="16">
        <f>IF(Tabla1[[#This Row],[FECHA]]=I16268,IF(J16268-J16267&gt;0,(J16268-J16267)*1440,0),0)</f>
        <v>1.9999999999999929</v>
      </c>
      <c r="L16267" s="14">
        <f>2+L16008-Datos!$C$8</f>
        <v>10.840000000000003</v>
      </c>
      <c r="M16267" s="13" t="s">
        <v>1911</v>
      </c>
      <c r="N16267" s="1" t="s">
        <v>14389</v>
      </c>
      <c r="O16267" s="1">
        <v>15</v>
      </c>
      <c r="P16267" s="1" t="s">
        <v>986</v>
      </c>
      <c r="Q16267" s="4" t="s">
        <v>21</v>
      </c>
    </row>
    <row r="16268" spans="1:17" ht="22.5" x14ac:dyDescent="0.25">
      <c r="A16268" s="3">
        <v>4600</v>
      </c>
      <c r="B16268" s="1" t="s">
        <v>14390</v>
      </c>
      <c r="C16268" s="1" t="s">
        <v>15</v>
      </c>
      <c r="D16268" s="1" t="s">
        <v>2195</v>
      </c>
      <c r="E16268" s="1">
        <v>16626269</v>
      </c>
      <c r="F16268" s="1" t="s">
        <v>14391</v>
      </c>
      <c r="G16268" s="1">
        <v>27855281</v>
      </c>
      <c r="H16268" s="1" t="s">
        <v>14392</v>
      </c>
      <c r="I16268" s="2">
        <v>45099</v>
      </c>
      <c r="J16268" s="15" t="str">
        <f>MID(Tabla1[[#This Row],[HORA]],1,5)</f>
        <v>11:21</v>
      </c>
      <c r="K16268" s="16">
        <f>IF(Tabla1[[#This Row],[FECHA]]=I16269,IF(J16269-J16268&gt;0,(J16269-J16268)*1440,0),0)</f>
        <v>3.0000000000000693</v>
      </c>
      <c r="L16268" s="14">
        <f>2+L16009-Datos!$C$8</f>
        <v>11.850000000000003</v>
      </c>
      <c r="M16268" s="13" t="s">
        <v>74</v>
      </c>
      <c r="N16268" s="1" t="s">
        <v>14393</v>
      </c>
      <c r="O16268" s="1">
        <v>20</v>
      </c>
      <c r="P16268" s="1" t="s">
        <v>986</v>
      </c>
      <c r="Q16268" s="4" t="s">
        <v>21</v>
      </c>
    </row>
    <row r="16269" spans="1:17" ht="22.5" x14ac:dyDescent="0.25">
      <c r="A16269" s="3">
        <v>567</v>
      </c>
      <c r="B16269" s="1" t="s">
        <v>1250</v>
      </c>
      <c r="C16269" s="1" t="s">
        <v>15</v>
      </c>
      <c r="D16269" s="1" t="s">
        <v>172</v>
      </c>
      <c r="E16269" s="1">
        <v>15555555</v>
      </c>
      <c r="F16269" s="1" t="s">
        <v>735</v>
      </c>
      <c r="G16269" s="1">
        <v>2245822</v>
      </c>
      <c r="H16269" s="1" t="s">
        <v>173</v>
      </c>
      <c r="I16269" s="2">
        <v>45099</v>
      </c>
      <c r="J16269" s="15" t="str">
        <f>MID(Tabla1[[#This Row],[HORA]],1,5)</f>
        <v>11:24</v>
      </c>
      <c r="K16269" s="16">
        <f>IF(Tabla1[[#This Row],[FECHA]]=I16270,IF(J16270-J16269&gt;0,(J16270-J16269)*1440,0),0)</f>
        <v>9.9999999999999645</v>
      </c>
      <c r="L16269" s="14">
        <f>2+L16010-Datos!$C$8</f>
        <v>13.220000000000002</v>
      </c>
      <c r="M16269" s="13" t="s">
        <v>908</v>
      </c>
      <c r="N16269" s="1" t="s">
        <v>1251</v>
      </c>
      <c r="O16269" s="1">
        <v>0</v>
      </c>
      <c r="P16269" s="1" t="s">
        <v>1141</v>
      </c>
      <c r="Q16269" s="4" t="s">
        <v>21</v>
      </c>
    </row>
    <row r="16270" spans="1:17" ht="22.5" x14ac:dyDescent="0.25">
      <c r="A16270" s="3">
        <v>4601</v>
      </c>
      <c r="B16270" s="1" t="s">
        <v>14394</v>
      </c>
      <c r="C16270" s="1" t="s">
        <v>15</v>
      </c>
      <c r="D16270" s="1" t="s">
        <v>40</v>
      </c>
      <c r="E16270" s="1">
        <v>16766939</v>
      </c>
      <c r="F16270" s="1" t="s">
        <v>14395</v>
      </c>
      <c r="G16270" s="1">
        <v>2245826</v>
      </c>
      <c r="H16270" s="1" t="s">
        <v>14396</v>
      </c>
      <c r="I16270" s="2">
        <v>45099</v>
      </c>
      <c r="J16270" s="15" t="str">
        <f>MID(Tabla1[[#This Row],[HORA]],1,5)</f>
        <v>11:34</v>
      </c>
      <c r="K16270" s="16">
        <f>IF(Tabla1[[#This Row],[FECHA]]=I16271,IF(J16271-J16270&gt;0,(J16271-J16270)*1440,0),0)</f>
        <v>0.99999999999999645</v>
      </c>
      <c r="L16270" s="14">
        <f>2+L16011-Datos!$C$8</f>
        <v>12.970000000000002</v>
      </c>
      <c r="M16270" s="13" t="s">
        <v>4273</v>
      </c>
      <c r="N16270" s="1" t="s">
        <v>14397</v>
      </c>
      <c r="O16270" s="1">
        <v>13</v>
      </c>
      <c r="P16270" s="1" t="s">
        <v>986</v>
      </c>
      <c r="Q16270" s="4" t="s">
        <v>21</v>
      </c>
    </row>
    <row r="16271" spans="1:17" ht="22.5" x14ac:dyDescent="0.25">
      <c r="A16271" s="3">
        <v>11366</v>
      </c>
      <c r="B16271" s="1" t="s">
        <v>35226</v>
      </c>
      <c r="C16271" s="1" t="s">
        <v>15</v>
      </c>
      <c r="D16271" s="1" t="s">
        <v>40</v>
      </c>
      <c r="E16271" s="1">
        <v>46459936</v>
      </c>
      <c r="F16271" s="1" t="s">
        <v>35227</v>
      </c>
      <c r="G16271" s="1">
        <v>18888888</v>
      </c>
      <c r="H16271" s="1" t="s">
        <v>12538</v>
      </c>
      <c r="I16271" s="2">
        <v>45099</v>
      </c>
      <c r="J16271" s="15" t="str">
        <f>MID(Tabla1[[#This Row],[HORA]],1,5)</f>
        <v>11:35</v>
      </c>
      <c r="K16271" s="16">
        <f>IF(Tabla1[[#This Row],[FECHA]]=I16272,IF(J16272-J16271&gt;0,(J16272-J16271)*1440,0),0)</f>
        <v>11.000000000000041</v>
      </c>
      <c r="L16271" s="14">
        <f>2+L16012-Datos!$C$8</f>
        <v>15.910000000000004</v>
      </c>
      <c r="M16271" s="13" t="s">
        <v>567</v>
      </c>
      <c r="N16271" s="1" t="s">
        <v>1715</v>
      </c>
      <c r="O16271" s="1">
        <v>30</v>
      </c>
      <c r="P16271" s="1" t="s">
        <v>1141</v>
      </c>
      <c r="Q16271" s="4" t="s">
        <v>21</v>
      </c>
    </row>
    <row r="16272" spans="1:17" ht="22.5" x14ac:dyDescent="0.25">
      <c r="A16272" s="3">
        <v>17877</v>
      </c>
      <c r="B16272" s="1" t="s">
        <v>53580</v>
      </c>
      <c r="C16272" s="1" t="s">
        <v>15</v>
      </c>
      <c r="D16272" s="1" t="s">
        <v>33</v>
      </c>
      <c r="E16272" s="1">
        <v>20480667124</v>
      </c>
      <c r="F16272" s="1" t="s">
        <v>48815</v>
      </c>
      <c r="G16272" s="1">
        <v>3655467</v>
      </c>
      <c r="H16272" s="1" t="s">
        <v>12969</v>
      </c>
      <c r="I16272" s="2">
        <v>45099</v>
      </c>
      <c r="J16272" s="15" t="str">
        <f>MID(Tabla1[[#This Row],[HORA]],1,5)</f>
        <v>11:46</v>
      </c>
      <c r="K16272" s="16">
        <f>IF(Tabla1[[#This Row],[FECHA]]=I16273,IF(J16273-J16272&gt;0,(J16273-J16272)*1440,0),0)</f>
        <v>1.9999999999999929</v>
      </c>
      <c r="L16272" s="14">
        <f>2+L16013-Datos!$C$8</f>
        <v>13.060000000000002</v>
      </c>
      <c r="M16272" s="13" t="s">
        <v>3661</v>
      </c>
      <c r="N16272" s="1" t="s">
        <v>53581</v>
      </c>
      <c r="O16272" s="1">
        <v>13</v>
      </c>
      <c r="P16272" s="1" t="s">
        <v>1141</v>
      </c>
      <c r="Q16272" s="4" t="s">
        <v>21</v>
      </c>
    </row>
    <row r="16273" spans="1:17" ht="22.5" x14ac:dyDescent="0.25">
      <c r="A16273" s="3">
        <v>11367</v>
      </c>
      <c r="B16273" s="1" t="s">
        <v>35228</v>
      </c>
      <c r="C16273" s="1" t="s">
        <v>15</v>
      </c>
      <c r="D16273" s="1" t="s">
        <v>23</v>
      </c>
      <c r="E16273" s="1">
        <v>71314896</v>
      </c>
      <c r="F16273" s="1" t="s">
        <v>9004</v>
      </c>
      <c r="G16273" s="1">
        <v>42853445</v>
      </c>
      <c r="H16273" s="1" t="s">
        <v>35229</v>
      </c>
      <c r="I16273" s="2">
        <v>45099</v>
      </c>
      <c r="J16273" s="15" t="str">
        <f>MID(Tabla1[[#This Row],[HORA]],1,5)</f>
        <v>11:48</v>
      </c>
      <c r="K16273" s="16">
        <f>IF(Tabla1[[#This Row],[FECHA]]=I16274,IF(J16274-J16273&gt;0,(J16274-J16273)*1440,0),0)</f>
        <v>2.9999999999999094</v>
      </c>
      <c r="L16273" s="14">
        <f>2+L16014-Datos!$C$8</f>
        <v>11.270000000000003</v>
      </c>
      <c r="M16273" s="13" t="s">
        <v>2271</v>
      </c>
      <c r="N16273" s="1" t="s">
        <v>35230</v>
      </c>
      <c r="O16273" s="1">
        <v>30</v>
      </c>
      <c r="P16273" s="1" t="s">
        <v>1141</v>
      </c>
      <c r="Q16273" s="4" t="s">
        <v>21</v>
      </c>
    </row>
    <row r="16274" spans="1:17" ht="22.5" x14ac:dyDescent="0.25">
      <c r="A16274" s="3">
        <v>568</v>
      </c>
      <c r="B16274" s="1" t="s">
        <v>1252</v>
      </c>
      <c r="C16274" s="1" t="s">
        <v>15</v>
      </c>
      <c r="D16274" s="1" t="s">
        <v>40</v>
      </c>
      <c r="E16274" s="1">
        <v>19999999</v>
      </c>
      <c r="F16274" s="1" t="s">
        <v>1138</v>
      </c>
      <c r="G16274" s="1">
        <v>2245828</v>
      </c>
      <c r="H16274" s="1" t="s">
        <v>150</v>
      </c>
      <c r="I16274" s="2">
        <v>45099</v>
      </c>
      <c r="J16274" s="15" t="str">
        <f>MID(Tabla1[[#This Row],[HORA]],1,5)</f>
        <v>11:51</v>
      </c>
      <c r="K16274" s="16">
        <f>IF(Tabla1[[#This Row],[FECHA]]=I16275,IF(J16275-J16274&gt;0,(J16275-J16274)*1440,0),0)</f>
        <v>1.0000000000000764</v>
      </c>
      <c r="L16274" s="14">
        <f>2+L16015-Datos!$C$8</f>
        <v>12.060000000000002</v>
      </c>
      <c r="M16274" s="13" t="s">
        <v>298</v>
      </c>
      <c r="N16274" s="1" t="s">
        <v>1253</v>
      </c>
      <c r="O16274" s="1">
        <v>0</v>
      </c>
      <c r="P16274" s="1" t="s">
        <v>1141</v>
      </c>
      <c r="Q16274" s="4" t="s">
        <v>21</v>
      </c>
    </row>
    <row r="16275" spans="1:17" ht="22.5" x14ac:dyDescent="0.25">
      <c r="A16275" s="3">
        <v>4602</v>
      </c>
      <c r="B16275" s="1" t="s">
        <v>14398</v>
      </c>
      <c r="C16275" s="1" t="s">
        <v>15</v>
      </c>
      <c r="D16275" s="1" t="s">
        <v>40</v>
      </c>
      <c r="E16275" s="1">
        <v>48544477</v>
      </c>
      <c r="F16275" s="1" t="s">
        <v>4236</v>
      </c>
      <c r="G16275" s="1">
        <v>47608471</v>
      </c>
      <c r="H16275" s="1" t="s">
        <v>14399</v>
      </c>
      <c r="I16275" s="2">
        <v>45099</v>
      </c>
      <c r="J16275" s="15" t="str">
        <f>MID(Tabla1[[#This Row],[HORA]],1,5)</f>
        <v>11:52</v>
      </c>
      <c r="K16275" s="16">
        <f>IF(Tabla1[[#This Row],[FECHA]]=I16276,IF(J16276-J16275&gt;0,(J16276-J16275)*1440,0),0)</f>
        <v>0.99999999999991651</v>
      </c>
      <c r="L16275" s="14">
        <f>2+L16016-Datos!$C$8</f>
        <v>10.800000000000002</v>
      </c>
      <c r="M16275" s="13" t="s">
        <v>5242</v>
      </c>
      <c r="N16275" s="1" t="s">
        <v>14400</v>
      </c>
      <c r="O16275" s="1">
        <v>15</v>
      </c>
      <c r="P16275" s="1" t="s">
        <v>986</v>
      </c>
      <c r="Q16275" s="4" t="s">
        <v>21</v>
      </c>
    </row>
    <row r="16276" spans="1:17" ht="22.5" x14ac:dyDescent="0.25">
      <c r="A16276" s="3">
        <v>11368</v>
      </c>
      <c r="B16276" s="1" t="s">
        <v>35231</v>
      </c>
      <c r="C16276" s="1" t="s">
        <v>15</v>
      </c>
      <c r="D16276" s="1" t="s">
        <v>77</v>
      </c>
      <c r="E16276" s="1">
        <v>46736148</v>
      </c>
      <c r="F16276" s="1" t="s">
        <v>35232</v>
      </c>
      <c r="G16276" s="1">
        <v>47606736</v>
      </c>
      <c r="H16276" s="1" t="s">
        <v>35233</v>
      </c>
      <c r="I16276" s="2">
        <v>45099</v>
      </c>
      <c r="J16276" s="15" t="str">
        <f>MID(Tabla1[[#This Row],[HORA]],1,5)</f>
        <v>11:53</v>
      </c>
      <c r="K16276" s="16">
        <f>IF(Tabla1[[#This Row],[FECHA]]=I16277,IF(J16277-J16276&gt;0,(J16277-J16276)*1440,0),0)</f>
        <v>1.0000000000000764</v>
      </c>
      <c r="L16276" s="14">
        <f>2+L16017-Datos!$C$8</f>
        <v>13.720000000000002</v>
      </c>
      <c r="M16276" s="13" t="s">
        <v>1103</v>
      </c>
      <c r="N16276" s="1" t="s">
        <v>35234</v>
      </c>
      <c r="O16276" s="1">
        <v>30</v>
      </c>
      <c r="P16276" s="1" t="s">
        <v>1141</v>
      </c>
      <c r="Q16276" s="4" t="s">
        <v>21</v>
      </c>
    </row>
    <row r="16277" spans="1:17" ht="22.5" x14ac:dyDescent="0.25">
      <c r="A16277" s="3">
        <v>4603</v>
      </c>
      <c r="B16277" s="1" t="s">
        <v>14401</v>
      </c>
      <c r="C16277" s="1" t="s">
        <v>15</v>
      </c>
      <c r="D16277" s="1" t="s">
        <v>40</v>
      </c>
      <c r="E16277" s="1">
        <v>47806831</v>
      </c>
      <c r="F16277" s="1" t="s">
        <v>14402</v>
      </c>
      <c r="G16277" s="1">
        <v>47806831</v>
      </c>
      <c r="H16277" s="1" t="s">
        <v>14402</v>
      </c>
      <c r="I16277" s="2">
        <v>45099</v>
      </c>
      <c r="J16277" s="15" t="str">
        <f>MID(Tabla1[[#This Row],[HORA]],1,5)</f>
        <v>11:54</v>
      </c>
      <c r="K16277" s="16">
        <f>IF(Tabla1[[#This Row],[FECHA]]=I16278,IF(J16278-J16277&gt;0,(J16278-J16277)*1440,0),0)</f>
        <v>0.99999999999991651</v>
      </c>
      <c r="L16277" s="14">
        <f>2+L16018-Datos!$C$8</f>
        <v>16.200000000000003</v>
      </c>
      <c r="M16277" s="13" t="s">
        <v>571</v>
      </c>
      <c r="N16277" s="1" t="s">
        <v>1715</v>
      </c>
      <c r="O16277" s="1">
        <v>25</v>
      </c>
      <c r="P16277" s="1" t="s">
        <v>986</v>
      </c>
      <c r="Q16277" s="4" t="s">
        <v>21</v>
      </c>
    </row>
    <row r="16278" spans="1:17" ht="22.5" x14ac:dyDescent="0.25">
      <c r="A16278" s="3">
        <v>4604</v>
      </c>
      <c r="B16278" s="1" t="s">
        <v>14403</v>
      </c>
      <c r="C16278" s="1" t="s">
        <v>15</v>
      </c>
      <c r="D16278" s="1" t="s">
        <v>40</v>
      </c>
      <c r="E16278" s="1">
        <v>9650370</v>
      </c>
      <c r="F16278" s="1" t="s">
        <v>14404</v>
      </c>
      <c r="G16278" s="1">
        <v>2245830</v>
      </c>
      <c r="H16278" s="1" t="s">
        <v>14405</v>
      </c>
      <c r="I16278" s="2">
        <v>45099</v>
      </c>
      <c r="J16278" s="15" t="str">
        <f>MID(Tabla1[[#This Row],[HORA]],1,5)</f>
        <v>11:55</v>
      </c>
      <c r="K16278" s="16">
        <f>IF(Tabla1[[#This Row],[FECHA]]=I16279,IF(J16279-J16278&gt;0,(J16279-J16278)*1440,0),0)</f>
        <v>1.0000000000000764</v>
      </c>
      <c r="L16278" s="14">
        <f>2+L16019-Datos!$C$8</f>
        <v>11.900000000000002</v>
      </c>
      <c r="M16278" s="13" t="s">
        <v>1172</v>
      </c>
      <c r="N16278" s="1" t="s">
        <v>14406</v>
      </c>
      <c r="O16278" s="1">
        <v>15</v>
      </c>
      <c r="P16278" s="1" t="s">
        <v>986</v>
      </c>
      <c r="Q16278" s="4" t="s">
        <v>21</v>
      </c>
    </row>
    <row r="16279" spans="1:17" ht="22.5" x14ac:dyDescent="0.25">
      <c r="A16279" s="3">
        <v>569</v>
      </c>
      <c r="B16279" s="1" t="s">
        <v>1254</v>
      </c>
      <c r="C16279" s="1" t="s">
        <v>15</v>
      </c>
      <c r="D16279" s="1" t="s">
        <v>40</v>
      </c>
      <c r="E16279" s="1">
        <v>19999999</v>
      </c>
      <c r="F16279" s="1" t="s">
        <v>1138</v>
      </c>
      <c r="G16279" s="1">
        <v>2245831</v>
      </c>
      <c r="H16279" s="1" t="s">
        <v>150</v>
      </c>
      <c r="I16279" s="2">
        <v>45099</v>
      </c>
      <c r="J16279" s="15" t="str">
        <f>MID(Tabla1[[#This Row],[HORA]],1,5)</f>
        <v>11:56</v>
      </c>
      <c r="K16279" s="16">
        <f>IF(Tabla1[[#This Row],[FECHA]]=I16280,IF(J16280-J16279&gt;0,(J16280-J16279)*1440,0),0)</f>
        <v>0.99999999999991651</v>
      </c>
      <c r="L16279" s="14">
        <f>2+L16020-Datos!$C$8</f>
        <v>11.000000000000004</v>
      </c>
      <c r="M16279" s="13" t="s">
        <v>958</v>
      </c>
      <c r="N16279" s="1" t="s">
        <v>1255</v>
      </c>
      <c r="O16279" s="1">
        <v>0</v>
      </c>
      <c r="P16279" s="1" t="s">
        <v>1141</v>
      </c>
      <c r="Q16279" s="4" t="s">
        <v>21</v>
      </c>
    </row>
    <row r="16280" spans="1:17" ht="22.5" x14ac:dyDescent="0.25">
      <c r="A16280" s="3">
        <v>4605</v>
      </c>
      <c r="B16280" s="1" t="s">
        <v>14407</v>
      </c>
      <c r="C16280" s="1" t="s">
        <v>15</v>
      </c>
      <c r="D16280" s="1" t="s">
        <v>40</v>
      </c>
      <c r="E16280" s="1">
        <v>47357944</v>
      </c>
      <c r="F16280" s="1" t="s">
        <v>14408</v>
      </c>
      <c r="G16280" s="1">
        <v>2884523</v>
      </c>
      <c r="H16280" s="1" t="s">
        <v>14409</v>
      </c>
      <c r="I16280" s="2">
        <v>45099</v>
      </c>
      <c r="J16280" s="15" t="str">
        <f>MID(Tabla1[[#This Row],[HORA]],1,5)</f>
        <v>11:57</v>
      </c>
      <c r="K16280" s="16">
        <f>IF(Tabla1[[#This Row],[FECHA]]=I16281,IF(J16281-J16280&gt;0,(J16281-J16280)*1440,0),0)</f>
        <v>1.9999999999999929</v>
      </c>
      <c r="L16280" s="14">
        <f>2+L16021-Datos!$C$8</f>
        <v>12.200000000000003</v>
      </c>
      <c r="M16280" s="13" t="s">
        <v>3215</v>
      </c>
      <c r="N16280" s="1" t="s">
        <v>14410</v>
      </c>
      <c r="O16280" s="1">
        <v>20</v>
      </c>
      <c r="P16280" s="1" t="s">
        <v>986</v>
      </c>
      <c r="Q16280" s="4" t="s">
        <v>21</v>
      </c>
    </row>
    <row r="16281" spans="1:17" ht="22.5" x14ac:dyDescent="0.25">
      <c r="A16281" s="3">
        <v>4606</v>
      </c>
      <c r="B16281" s="1" t="s">
        <v>14411</v>
      </c>
      <c r="C16281" s="1" t="s">
        <v>15</v>
      </c>
      <c r="D16281" s="1" t="s">
        <v>40</v>
      </c>
      <c r="E16281" s="1">
        <v>46478134</v>
      </c>
      <c r="F16281" s="1" t="s">
        <v>14412</v>
      </c>
      <c r="G16281" s="1">
        <v>2245832</v>
      </c>
      <c r="H16281" s="1" t="s">
        <v>14413</v>
      </c>
      <c r="I16281" s="2">
        <v>45099</v>
      </c>
      <c r="J16281" s="15" t="str">
        <f>MID(Tabla1[[#This Row],[HORA]],1,5)</f>
        <v>11:59</v>
      </c>
      <c r="K16281" s="16">
        <f>IF(Tabla1[[#This Row],[FECHA]]=I16282,IF(J16282-J16281&gt;0,(J16282-J16281)*1440,0),0)</f>
        <v>3.0000000000000693</v>
      </c>
      <c r="L16281" s="14">
        <f>2+L16022-Datos!$C$8</f>
        <v>13.700000000000003</v>
      </c>
      <c r="M16281" s="13" t="s">
        <v>269</v>
      </c>
      <c r="N16281" s="1" t="s">
        <v>1145</v>
      </c>
      <c r="O16281" s="1">
        <v>30</v>
      </c>
      <c r="P16281" s="1" t="s">
        <v>986</v>
      </c>
      <c r="Q16281" s="4" t="s">
        <v>21</v>
      </c>
    </row>
    <row r="16282" spans="1:17" ht="22.5" x14ac:dyDescent="0.25">
      <c r="A16282" s="3">
        <v>4607</v>
      </c>
      <c r="B16282" s="1" t="s">
        <v>14414</v>
      </c>
      <c r="C16282" s="1" t="s">
        <v>15</v>
      </c>
      <c r="D16282" s="1" t="s">
        <v>40</v>
      </c>
      <c r="E16282" s="1">
        <v>40769256</v>
      </c>
      <c r="F16282" s="1" t="s">
        <v>14415</v>
      </c>
      <c r="G16282" s="1">
        <v>2245833</v>
      </c>
      <c r="H16282" s="1" t="s">
        <v>14416</v>
      </c>
      <c r="I16282" s="2">
        <v>45099</v>
      </c>
      <c r="J16282" s="15" t="str">
        <f>MID(Tabla1[[#This Row],[HORA]],1,5)</f>
        <v>12:02</v>
      </c>
      <c r="K16282" s="16">
        <f>IF(Tabla1[[#This Row],[FECHA]]=I16283,IF(J16283-J16282&gt;0,(J16283-J16282)*1440,0),0)</f>
        <v>4.9999999999999822</v>
      </c>
      <c r="L16282" s="14">
        <f>2+L16023-Datos!$C$8</f>
        <v>11.050000000000002</v>
      </c>
      <c r="M16282" s="13" t="s">
        <v>1030</v>
      </c>
      <c r="N16282" s="1" t="s">
        <v>14417</v>
      </c>
      <c r="O16282" s="1">
        <v>15</v>
      </c>
      <c r="P16282" s="1" t="s">
        <v>986</v>
      </c>
      <c r="Q16282" s="4" t="s">
        <v>21</v>
      </c>
    </row>
    <row r="16283" spans="1:17" ht="22.5" x14ac:dyDescent="0.25">
      <c r="A16283" s="3">
        <v>11369</v>
      </c>
      <c r="B16283" s="1" t="s">
        <v>35235</v>
      </c>
      <c r="C16283" s="1" t="s">
        <v>15</v>
      </c>
      <c r="D16283" s="1" t="s">
        <v>40</v>
      </c>
      <c r="E16283" s="1">
        <v>70285114</v>
      </c>
      <c r="F16283" s="1" t="s">
        <v>24389</v>
      </c>
      <c r="G16283" s="1">
        <v>41258711</v>
      </c>
      <c r="H16283" s="1" t="s">
        <v>35236</v>
      </c>
      <c r="I16283" s="2">
        <v>45099</v>
      </c>
      <c r="J16283" s="15" t="str">
        <f>MID(Tabla1[[#This Row],[HORA]],1,5)</f>
        <v>12:07</v>
      </c>
      <c r="K16283" s="16">
        <f>IF(Tabla1[[#This Row],[FECHA]]=I16284,IF(J16284-J16283&gt;0,(J16284-J16283)*1440,0),0)</f>
        <v>2.9999999999999893</v>
      </c>
      <c r="L16283" s="14">
        <f>2+L16024-Datos!$C$8</f>
        <v>13.200000000000003</v>
      </c>
      <c r="M16283" s="13" t="s">
        <v>1411</v>
      </c>
      <c r="N16283" s="1" t="s">
        <v>35237</v>
      </c>
      <c r="O16283" s="1">
        <v>40</v>
      </c>
      <c r="P16283" s="1" t="s">
        <v>1141</v>
      </c>
      <c r="Q16283" s="4" t="s">
        <v>21</v>
      </c>
    </row>
    <row r="16284" spans="1:17" ht="22.5" x14ac:dyDescent="0.25">
      <c r="A16284" s="3">
        <v>4608</v>
      </c>
      <c r="B16284" s="1" t="s">
        <v>14418</v>
      </c>
      <c r="C16284" s="1" t="s">
        <v>15</v>
      </c>
      <c r="D16284" s="1" t="s">
        <v>77</v>
      </c>
      <c r="E16284" s="1">
        <v>16407156</v>
      </c>
      <c r="F16284" s="1" t="s">
        <v>2687</v>
      </c>
      <c r="G16284" s="1">
        <v>3882487</v>
      </c>
      <c r="H16284" s="1" t="s">
        <v>2688</v>
      </c>
      <c r="I16284" s="2">
        <v>45099</v>
      </c>
      <c r="J16284" s="15" t="str">
        <f>MID(Tabla1[[#This Row],[HORA]],1,5)</f>
        <v>12:10</v>
      </c>
      <c r="K16284" s="16">
        <f>IF(Tabla1[[#This Row],[FECHA]]=I16285,IF(J16285-J16284&gt;0,(J16285-J16284)*1440,0),0)</f>
        <v>0</v>
      </c>
      <c r="L16284" s="14">
        <f>2+L16025-Datos!$C$8</f>
        <v>14.900000000000002</v>
      </c>
      <c r="M16284" s="13" t="s">
        <v>622</v>
      </c>
      <c r="N16284" s="1" t="s">
        <v>14419</v>
      </c>
      <c r="O16284" s="1">
        <v>15</v>
      </c>
      <c r="P16284" s="1" t="s">
        <v>986</v>
      </c>
      <c r="Q16284" s="4" t="s">
        <v>21</v>
      </c>
    </row>
    <row r="16285" spans="1:17" ht="22.5" x14ac:dyDescent="0.25">
      <c r="A16285" s="3">
        <v>11370</v>
      </c>
      <c r="B16285" s="1" t="s">
        <v>35238</v>
      </c>
      <c r="C16285" s="1" t="s">
        <v>15</v>
      </c>
      <c r="D16285" s="1" t="s">
        <v>23</v>
      </c>
      <c r="E16285" s="1">
        <v>73217157</v>
      </c>
      <c r="F16285" s="1" t="s">
        <v>35239</v>
      </c>
      <c r="G16285" s="1">
        <v>2245835</v>
      </c>
      <c r="H16285" s="1" t="s">
        <v>35240</v>
      </c>
      <c r="I16285" s="2">
        <v>45099</v>
      </c>
      <c r="J16285" s="15" t="str">
        <f>MID(Tabla1[[#This Row],[HORA]],1,5)</f>
        <v>12:10</v>
      </c>
      <c r="K16285" s="16">
        <f>IF(Tabla1[[#This Row],[FECHA]]=I16286,IF(J16286-J16285&gt;0,(J16286-J16285)*1440,0),0)</f>
        <v>6.0000000000001386</v>
      </c>
      <c r="L16285" s="14">
        <f>2+L16026-Datos!$C$8</f>
        <v>12.060000000000002</v>
      </c>
      <c r="M16285" s="13" t="s">
        <v>622</v>
      </c>
      <c r="N16285" s="1" t="s">
        <v>35241</v>
      </c>
      <c r="O16285" s="1">
        <v>13</v>
      </c>
      <c r="P16285" s="1" t="s">
        <v>1141</v>
      </c>
      <c r="Q16285" s="4" t="s">
        <v>21</v>
      </c>
    </row>
    <row r="16286" spans="1:17" ht="22.5" x14ac:dyDescent="0.25">
      <c r="A16286" s="3">
        <v>11371</v>
      </c>
      <c r="B16286" s="1" t="s">
        <v>35242</v>
      </c>
      <c r="C16286" s="1" t="s">
        <v>15</v>
      </c>
      <c r="D16286" s="1" t="s">
        <v>40</v>
      </c>
      <c r="E16286" s="1">
        <v>17917189</v>
      </c>
      <c r="F16286" s="1" t="s">
        <v>35243</v>
      </c>
      <c r="G16286" s="1">
        <v>2245838</v>
      </c>
      <c r="H16286" s="1" t="s">
        <v>35244</v>
      </c>
      <c r="I16286" s="2">
        <v>45099</v>
      </c>
      <c r="J16286" s="15" t="str">
        <f>MID(Tabla1[[#This Row],[HORA]],1,5)</f>
        <v>12:16</v>
      </c>
      <c r="K16286" s="16">
        <f>IF(Tabla1[[#This Row],[FECHA]]=I16287,IF(J16287-J16286&gt;0,(J16287-J16286)*1440,0),0)</f>
        <v>6.9999999999998153</v>
      </c>
      <c r="L16286" s="14">
        <f>2+L16027-Datos!$C$8</f>
        <v>13.000000000000004</v>
      </c>
      <c r="M16286" s="13" t="s">
        <v>2896</v>
      </c>
      <c r="N16286" s="1" t="s">
        <v>12268</v>
      </c>
      <c r="O16286" s="1">
        <v>10</v>
      </c>
      <c r="P16286" s="1" t="s">
        <v>1141</v>
      </c>
      <c r="Q16286" s="4" t="s">
        <v>21</v>
      </c>
    </row>
    <row r="16287" spans="1:17" ht="22.5" x14ac:dyDescent="0.25">
      <c r="A16287" s="3">
        <v>4609</v>
      </c>
      <c r="B16287" s="1" t="s">
        <v>14420</v>
      </c>
      <c r="C16287" s="1" t="s">
        <v>15</v>
      </c>
      <c r="D16287" s="1" t="s">
        <v>71</v>
      </c>
      <c r="E16287" s="1">
        <v>42059906</v>
      </c>
      <c r="F16287" s="1" t="s">
        <v>14421</v>
      </c>
      <c r="G16287" s="1">
        <v>43688170</v>
      </c>
      <c r="H16287" s="1" t="s">
        <v>14422</v>
      </c>
      <c r="I16287" s="2">
        <v>45099</v>
      </c>
      <c r="J16287" s="15" t="str">
        <f>MID(Tabla1[[#This Row],[HORA]],1,5)</f>
        <v>12:23</v>
      </c>
      <c r="K16287" s="16">
        <f>IF(Tabla1[[#This Row],[FECHA]]=I16288,IF(J16288-J16287&gt;0,(J16288-J16287)*1440,0),0)</f>
        <v>1.9999999999999929</v>
      </c>
      <c r="L16287" s="14">
        <f>2+L16028-Datos!$C$8</f>
        <v>13.240000000000002</v>
      </c>
      <c r="M16287" s="13" t="s">
        <v>919</v>
      </c>
      <c r="N16287" s="1" t="s">
        <v>1525</v>
      </c>
      <c r="O16287" s="1">
        <v>15</v>
      </c>
      <c r="P16287" s="1" t="s">
        <v>986</v>
      </c>
      <c r="Q16287" s="4" t="s">
        <v>21</v>
      </c>
    </row>
    <row r="16288" spans="1:17" ht="22.5" x14ac:dyDescent="0.25">
      <c r="A16288" s="3">
        <v>16533</v>
      </c>
      <c r="B16288" s="1" t="s">
        <v>50133</v>
      </c>
      <c r="C16288" s="1" t="s">
        <v>15</v>
      </c>
      <c r="D16288" s="1" t="s">
        <v>40</v>
      </c>
      <c r="E16288" s="1">
        <v>20606350598</v>
      </c>
      <c r="F16288" s="1" t="s">
        <v>48840</v>
      </c>
      <c r="G16288" s="1">
        <v>2245841</v>
      </c>
      <c r="H16288" s="1" t="s">
        <v>50134</v>
      </c>
      <c r="I16288" s="2">
        <v>45099</v>
      </c>
      <c r="J16288" s="15" t="str">
        <f>MID(Tabla1[[#This Row],[HORA]],1,5)</f>
        <v>12:25</v>
      </c>
      <c r="K16288" s="16">
        <f>IF(Tabla1[[#This Row],[FECHA]]=I16289,IF(J16289-J16288&gt;0,(J16289-J16288)*1440,0),0)</f>
        <v>1.0000000000001563</v>
      </c>
      <c r="L16288" s="14">
        <f>2+L16029-Datos!$C$8</f>
        <v>12.910000000000004</v>
      </c>
      <c r="M16288" s="13" t="s">
        <v>303</v>
      </c>
      <c r="N16288" s="1" t="s">
        <v>50135</v>
      </c>
      <c r="O16288" s="1">
        <v>15</v>
      </c>
      <c r="P16288" s="1" t="s">
        <v>986</v>
      </c>
      <c r="Q16288" s="4" t="s">
        <v>21</v>
      </c>
    </row>
    <row r="16289" spans="1:17" ht="22.5" x14ac:dyDescent="0.25">
      <c r="A16289" s="3">
        <v>11372</v>
      </c>
      <c r="B16289" s="1" t="s">
        <v>35245</v>
      </c>
      <c r="C16289" s="1" t="s">
        <v>15</v>
      </c>
      <c r="D16289" s="1" t="s">
        <v>71</v>
      </c>
      <c r="E16289" s="1">
        <v>16705004</v>
      </c>
      <c r="F16289" s="1" t="s">
        <v>35246</v>
      </c>
      <c r="G16289" s="1">
        <v>2245842</v>
      </c>
      <c r="H16289" s="1" t="s">
        <v>35247</v>
      </c>
      <c r="I16289" s="2">
        <v>45099</v>
      </c>
      <c r="J16289" s="15" t="str">
        <f>MID(Tabla1[[#This Row],[HORA]],1,5)</f>
        <v>12:26</v>
      </c>
      <c r="K16289" s="16">
        <f>IF(Tabla1[[#This Row],[FECHA]]=I16290,IF(J16290-J16289&gt;0,(J16290-J16289)*1440,0),0)</f>
        <v>0.99999999999983658</v>
      </c>
      <c r="L16289" s="14">
        <f>2+L16030-Datos!$C$8</f>
        <v>14.150000000000002</v>
      </c>
      <c r="M16289" s="13" t="s">
        <v>1609</v>
      </c>
      <c r="N16289" s="1" t="s">
        <v>35248</v>
      </c>
      <c r="O16289" s="1">
        <v>20</v>
      </c>
      <c r="P16289" s="1" t="s">
        <v>1141</v>
      </c>
      <c r="Q16289" s="4" t="s">
        <v>21</v>
      </c>
    </row>
    <row r="16290" spans="1:17" ht="22.5" x14ac:dyDescent="0.25">
      <c r="A16290" s="3">
        <v>4610</v>
      </c>
      <c r="B16290" s="1" t="s">
        <v>14423</v>
      </c>
      <c r="C16290" s="1" t="s">
        <v>15</v>
      </c>
      <c r="D16290" s="1" t="s">
        <v>40</v>
      </c>
      <c r="E16290" s="1">
        <v>72276875</v>
      </c>
      <c r="F16290" s="1" t="s">
        <v>14424</v>
      </c>
      <c r="G16290" s="1">
        <v>74235105</v>
      </c>
      <c r="H16290" s="1" t="s">
        <v>14425</v>
      </c>
      <c r="I16290" s="2">
        <v>45099</v>
      </c>
      <c r="J16290" s="15" t="str">
        <f>MID(Tabla1[[#This Row],[HORA]],1,5)</f>
        <v>12:27</v>
      </c>
      <c r="K16290" s="16">
        <f>IF(Tabla1[[#This Row],[FECHA]]=I16291,IF(J16291-J16290&gt;0,(J16291-J16290)*1440,0),0)</f>
        <v>1.9999999999999929</v>
      </c>
      <c r="L16290" s="14">
        <f>2+L16031-Datos!$C$8</f>
        <v>13.840000000000003</v>
      </c>
      <c r="M16290" s="13" t="s">
        <v>1758</v>
      </c>
      <c r="N16290" s="1" t="s">
        <v>14426</v>
      </c>
      <c r="O16290" s="1">
        <v>30</v>
      </c>
      <c r="P16290" s="1" t="s">
        <v>986</v>
      </c>
      <c r="Q16290" s="4" t="s">
        <v>21</v>
      </c>
    </row>
    <row r="16291" spans="1:17" ht="22.5" x14ac:dyDescent="0.25">
      <c r="A16291" s="3">
        <v>16534</v>
      </c>
      <c r="B16291" s="1" t="s">
        <v>50136</v>
      </c>
      <c r="C16291" s="1" t="s">
        <v>15</v>
      </c>
      <c r="D16291" s="1" t="s">
        <v>40</v>
      </c>
      <c r="E16291" s="1">
        <v>20551652972</v>
      </c>
      <c r="F16291" s="1" t="s">
        <v>50137</v>
      </c>
      <c r="G16291" s="1">
        <v>73377417</v>
      </c>
      <c r="H16291" s="1" t="s">
        <v>50138</v>
      </c>
      <c r="I16291" s="2">
        <v>45099</v>
      </c>
      <c r="J16291" s="15" t="str">
        <f>MID(Tabla1[[#This Row],[HORA]],1,5)</f>
        <v>12:29</v>
      </c>
      <c r="K16291" s="16">
        <f>IF(Tabla1[[#This Row],[FECHA]]=I16292,IF(J16292-J16291&gt;0,(J16292-J16291)*1440,0),0)</f>
        <v>4.0000000000001457</v>
      </c>
      <c r="L16291" s="14">
        <f>2+L16032-Datos!$C$8</f>
        <v>15.220000000000002</v>
      </c>
      <c r="M16291" s="13" t="s">
        <v>307</v>
      </c>
      <c r="N16291" s="1" t="s">
        <v>50139</v>
      </c>
      <c r="O16291" s="1">
        <v>15</v>
      </c>
      <c r="P16291" s="1" t="s">
        <v>986</v>
      </c>
      <c r="Q16291" s="4" t="s">
        <v>21</v>
      </c>
    </row>
    <row r="16292" spans="1:17" ht="22.5" x14ac:dyDescent="0.25">
      <c r="A16292" s="3">
        <v>11373</v>
      </c>
      <c r="B16292" s="1" t="s">
        <v>35249</v>
      </c>
      <c r="C16292" s="1" t="s">
        <v>15</v>
      </c>
      <c r="D16292" s="1" t="s">
        <v>40</v>
      </c>
      <c r="E16292" s="1">
        <v>43239316</v>
      </c>
      <c r="F16292" s="1" t="s">
        <v>12239</v>
      </c>
      <c r="G16292" s="1">
        <v>2245843</v>
      </c>
      <c r="H16292" s="1" t="s">
        <v>35250</v>
      </c>
      <c r="I16292" s="2">
        <v>45099</v>
      </c>
      <c r="J16292" s="15" t="str">
        <f>MID(Tabla1[[#This Row],[HORA]],1,5)</f>
        <v>12:33</v>
      </c>
      <c r="K16292" s="16">
        <f>IF(Tabla1[[#This Row],[FECHA]]=I16293,IF(J16293-J16292&gt;0,(J16293-J16292)*1440,0),0)</f>
        <v>0</v>
      </c>
      <c r="L16292" s="14">
        <f>2+L16033-Datos!$C$8</f>
        <v>15.160000000000004</v>
      </c>
      <c r="M16292" s="13" t="s">
        <v>1763</v>
      </c>
      <c r="N16292" s="1" t="s">
        <v>35251</v>
      </c>
      <c r="O16292" s="1">
        <v>40</v>
      </c>
      <c r="P16292" s="1" t="s">
        <v>1141</v>
      </c>
      <c r="Q16292" s="4" t="s">
        <v>21</v>
      </c>
    </row>
    <row r="16293" spans="1:17" ht="22.5" x14ac:dyDescent="0.25">
      <c r="A16293" s="3">
        <v>11374</v>
      </c>
      <c r="B16293" s="1" t="s">
        <v>35249</v>
      </c>
      <c r="C16293" s="1" t="s">
        <v>15</v>
      </c>
      <c r="D16293" s="1" t="s">
        <v>40</v>
      </c>
      <c r="E16293" s="1">
        <v>43239316</v>
      </c>
      <c r="F16293" s="1" t="s">
        <v>12236</v>
      </c>
      <c r="G16293" s="1">
        <v>2245843</v>
      </c>
      <c r="H16293" s="1" t="s">
        <v>35250</v>
      </c>
      <c r="I16293" s="2">
        <v>45099</v>
      </c>
      <c r="J16293" s="15" t="str">
        <f>MID(Tabla1[[#This Row],[HORA]],1,5)</f>
        <v>12:33</v>
      </c>
      <c r="K16293" s="16">
        <f>IF(Tabla1[[#This Row],[FECHA]]=I16294,IF(J16294-J16293&gt;0,(J16294-J16293)*1440,0),0)</f>
        <v>0.99999999999999645</v>
      </c>
      <c r="L16293" s="14">
        <f>2+L16034-Datos!$C$8</f>
        <v>15.060000000000002</v>
      </c>
      <c r="M16293" s="13" t="s">
        <v>1763</v>
      </c>
      <c r="N16293" s="1" t="s">
        <v>35251</v>
      </c>
      <c r="O16293" s="1">
        <v>40</v>
      </c>
      <c r="P16293" s="1" t="s">
        <v>1141</v>
      </c>
      <c r="Q16293" s="4" t="s">
        <v>21</v>
      </c>
    </row>
    <row r="16294" spans="1:17" ht="22.5" x14ac:dyDescent="0.25">
      <c r="A16294" s="3">
        <v>11375</v>
      </c>
      <c r="B16294" s="1" t="s">
        <v>35252</v>
      </c>
      <c r="C16294" s="1" t="s">
        <v>15</v>
      </c>
      <c r="D16294" s="1" t="s">
        <v>40</v>
      </c>
      <c r="E16294" s="1">
        <v>73887303</v>
      </c>
      <c r="F16294" s="1" t="s">
        <v>21199</v>
      </c>
      <c r="G16294" s="1">
        <v>2846050</v>
      </c>
      <c r="H16294" s="1" t="s">
        <v>21200</v>
      </c>
      <c r="I16294" s="2">
        <v>45099</v>
      </c>
      <c r="J16294" s="15" t="str">
        <f>MID(Tabla1[[#This Row],[HORA]],1,5)</f>
        <v>12:34</v>
      </c>
      <c r="K16294" s="16">
        <f>IF(Tabla1[[#This Row],[FECHA]]=I16295,IF(J16295-J16294&gt;0,(J16295-J16294)*1440,0),0)</f>
        <v>1.9999999999999929</v>
      </c>
      <c r="L16294" s="14">
        <f>2+L16035-Datos!$C$8</f>
        <v>12.770000000000003</v>
      </c>
      <c r="M16294" s="13" t="s">
        <v>4888</v>
      </c>
      <c r="N16294" s="1" t="s">
        <v>35253</v>
      </c>
      <c r="O16294" s="1">
        <v>12</v>
      </c>
      <c r="P16294" s="1" t="s">
        <v>1141</v>
      </c>
      <c r="Q16294" s="4" t="s">
        <v>21</v>
      </c>
    </row>
    <row r="16295" spans="1:17" ht="22.5" x14ac:dyDescent="0.25">
      <c r="A16295" s="3">
        <v>4611</v>
      </c>
      <c r="B16295" s="1" t="s">
        <v>14427</v>
      </c>
      <c r="C16295" s="1" t="s">
        <v>15</v>
      </c>
      <c r="D16295" s="1" t="s">
        <v>40</v>
      </c>
      <c r="E16295" s="1">
        <v>16433337</v>
      </c>
      <c r="F16295" s="1" t="s">
        <v>14149</v>
      </c>
      <c r="G16295" s="1">
        <v>43068795</v>
      </c>
      <c r="H16295" s="1" t="s">
        <v>14150</v>
      </c>
      <c r="I16295" s="2">
        <v>45099</v>
      </c>
      <c r="J16295" s="15" t="str">
        <f>MID(Tabla1[[#This Row],[HORA]],1,5)</f>
        <v>12:36</v>
      </c>
      <c r="K16295" s="16">
        <f>IF(Tabla1[[#This Row],[FECHA]]=I16296,IF(J16296-J16295&gt;0,(J16296-J16295)*1440,0),0)</f>
        <v>0.99999999999999645</v>
      </c>
      <c r="L16295" s="14">
        <f>2+L16036-Datos!$C$8</f>
        <v>14.060000000000002</v>
      </c>
      <c r="M16295" s="13" t="s">
        <v>1768</v>
      </c>
      <c r="N16295" s="1" t="s">
        <v>14428</v>
      </c>
      <c r="O16295" s="1">
        <v>15</v>
      </c>
      <c r="P16295" s="1" t="s">
        <v>986</v>
      </c>
      <c r="Q16295" s="4" t="s">
        <v>21</v>
      </c>
    </row>
    <row r="16296" spans="1:17" ht="22.5" x14ac:dyDescent="0.25">
      <c r="A16296" s="3">
        <v>11376</v>
      </c>
      <c r="B16296" s="1" t="s">
        <v>35254</v>
      </c>
      <c r="C16296" s="1" t="s">
        <v>15</v>
      </c>
      <c r="D16296" s="1" t="s">
        <v>33</v>
      </c>
      <c r="E16296" s="1">
        <v>16642173</v>
      </c>
      <c r="F16296" s="1" t="s">
        <v>35255</v>
      </c>
      <c r="G16296" s="1">
        <v>2245845</v>
      </c>
      <c r="H16296" s="1" t="s">
        <v>35256</v>
      </c>
      <c r="I16296" s="2">
        <v>45099</v>
      </c>
      <c r="J16296" s="15" t="str">
        <f>MID(Tabla1[[#This Row],[HORA]],1,5)</f>
        <v>12:37</v>
      </c>
      <c r="K16296" s="16">
        <f>IF(Tabla1[[#This Row],[FECHA]]=I16297,IF(J16297-J16296&gt;0,(J16297-J16296)*1440,0),0)</f>
        <v>5.9999999999999787</v>
      </c>
      <c r="L16296" s="14">
        <f>2+L16037-Datos!$C$8</f>
        <v>13.070000000000004</v>
      </c>
      <c r="M16296" s="13" t="s">
        <v>1033</v>
      </c>
      <c r="N16296" s="1" t="s">
        <v>35257</v>
      </c>
      <c r="O16296" s="1">
        <v>15</v>
      </c>
      <c r="P16296" s="1" t="s">
        <v>1141</v>
      </c>
      <c r="Q16296" s="4" t="s">
        <v>21</v>
      </c>
    </row>
    <row r="16297" spans="1:17" ht="22.5" x14ac:dyDescent="0.25">
      <c r="A16297" s="3">
        <v>11377</v>
      </c>
      <c r="B16297" s="1" t="s">
        <v>35258</v>
      </c>
      <c r="C16297" s="1" t="s">
        <v>15</v>
      </c>
      <c r="D16297" s="1" t="s">
        <v>82</v>
      </c>
      <c r="E16297" s="1">
        <v>9277201</v>
      </c>
      <c r="F16297" s="1" t="s">
        <v>35177</v>
      </c>
      <c r="G16297" s="1">
        <v>40931535</v>
      </c>
      <c r="H16297" s="1" t="s">
        <v>35178</v>
      </c>
      <c r="I16297" s="2">
        <v>45099</v>
      </c>
      <c r="J16297" s="15" t="str">
        <f>MID(Tabla1[[#This Row],[HORA]],1,5)</f>
        <v>12:43</v>
      </c>
      <c r="K16297" s="16">
        <f>IF(Tabla1[[#This Row],[FECHA]]=I16298,IF(J16298-J16297&gt;0,(J16298-J16297)*1440,0),0)</f>
        <v>2.9999999999999893</v>
      </c>
      <c r="L16297" s="14">
        <f>2+L16038-Datos!$C$8</f>
        <v>16.080000000000002</v>
      </c>
      <c r="M16297" s="13" t="s">
        <v>5801</v>
      </c>
      <c r="N16297" s="1" t="s">
        <v>35259</v>
      </c>
      <c r="O16297" s="1">
        <v>15</v>
      </c>
      <c r="P16297" s="1" t="s">
        <v>1141</v>
      </c>
      <c r="Q16297" s="4" t="s">
        <v>21</v>
      </c>
    </row>
    <row r="16298" spans="1:17" ht="22.5" x14ac:dyDescent="0.25">
      <c r="A16298" s="3">
        <v>17878</v>
      </c>
      <c r="B16298" s="1" t="s">
        <v>53582</v>
      </c>
      <c r="C16298" s="1" t="s">
        <v>15</v>
      </c>
      <c r="D16298" s="1" t="s">
        <v>40</v>
      </c>
      <c r="E16298" s="1">
        <v>10444048021</v>
      </c>
      <c r="F16298" s="1" t="s">
        <v>48122</v>
      </c>
      <c r="G16298" s="1">
        <v>70544958</v>
      </c>
      <c r="H16298" s="1" t="s">
        <v>5756</v>
      </c>
      <c r="I16298" s="2">
        <v>45099</v>
      </c>
      <c r="J16298" s="15" t="str">
        <f>MID(Tabla1[[#This Row],[HORA]],1,5)</f>
        <v>12:46</v>
      </c>
      <c r="K16298" s="16">
        <f>IF(Tabla1[[#This Row],[FECHA]]=I16299,IF(J16299-J16298&gt;0,(J16299-J16298)*1440,0),0)</f>
        <v>4.9999999999999822</v>
      </c>
      <c r="L16298" s="14">
        <f>2+L16039-Datos!$C$8</f>
        <v>18.140000000000004</v>
      </c>
      <c r="M16298" s="13" t="s">
        <v>2914</v>
      </c>
      <c r="N16298" s="1" t="s">
        <v>53583</v>
      </c>
      <c r="O16298" s="1">
        <v>70</v>
      </c>
      <c r="P16298" s="1" t="s">
        <v>1141</v>
      </c>
      <c r="Q16298" s="4" t="s">
        <v>21</v>
      </c>
    </row>
    <row r="16299" spans="1:17" ht="22.5" x14ac:dyDescent="0.25">
      <c r="A16299" s="3">
        <v>4612</v>
      </c>
      <c r="B16299" s="1" t="s">
        <v>14429</v>
      </c>
      <c r="C16299" s="1" t="s">
        <v>15</v>
      </c>
      <c r="D16299" s="1" t="s">
        <v>77</v>
      </c>
      <c r="E16299" s="1">
        <v>71522367</v>
      </c>
      <c r="F16299" s="1" t="s">
        <v>14430</v>
      </c>
      <c r="G16299" s="1">
        <v>2245849</v>
      </c>
      <c r="H16299" s="1" t="s">
        <v>14431</v>
      </c>
      <c r="I16299" s="2">
        <v>45099</v>
      </c>
      <c r="J16299" s="15" t="str">
        <f>MID(Tabla1[[#This Row],[HORA]],1,5)</f>
        <v>12:51</v>
      </c>
      <c r="K16299" s="16">
        <f>IF(Tabla1[[#This Row],[FECHA]]=I16300,IF(J16300-J16299&gt;0,(J16300-J16299)*1440,0),0)</f>
        <v>0.99999999999999645</v>
      </c>
      <c r="L16299" s="14">
        <f>2+L16040-Datos!$C$8</f>
        <v>14.010000000000003</v>
      </c>
      <c r="M16299" s="13" t="s">
        <v>1243</v>
      </c>
      <c r="N16299" s="1" t="s">
        <v>1531</v>
      </c>
      <c r="O16299" s="1">
        <v>10</v>
      </c>
      <c r="P16299" s="1" t="s">
        <v>986</v>
      </c>
      <c r="Q16299" s="4" t="s">
        <v>21</v>
      </c>
    </row>
    <row r="16300" spans="1:17" ht="22.5" x14ac:dyDescent="0.25">
      <c r="A16300" s="3">
        <v>11378</v>
      </c>
      <c r="B16300" s="1" t="s">
        <v>35260</v>
      </c>
      <c r="C16300" s="1" t="s">
        <v>15</v>
      </c>
      <c r="D16300" s="1" t="s">
        <v>40</v>
      </c>
      <c r="E16300" s="1">
        <v>27363583</v>
      </c>
      <c r="F16300" s="1" t="s">
        <v>6067</v>
      </c>
      <c r="G16300" s="1">
        <v>18888888</v>
      </c>
      <c r="H16300" s="1" t="s">
        <v>12538</v>
      </c>
      <c r="I16300" s="2">
        <v>45099</v>
      </c>
      <c r="J16300" s="15" t="str">
        <f>MID(Tabla1[[#This Row],[HORA]],1,5)</f>
        <v>12:52</v>
      </c>
      <c r="K16300" s="16">
        <f>IF(Tabla1[[#This Row],[FECHA]]=I16301,IF(J16301-J16300&gt;0,(J16301-J16300)*1440,0),0)</f>
        <v>0.99999999999999645</v>
      </c>
      <c r="L16300" s="14">
        <f>2+L16041-Datos!$C$8</f>
        <v>13.820000000000004</v>
      </c>
      <c r="M16300" s="13" t="s">
        <v>3416</v>
      </c>
      <c r="N16300" s="1" t="s">
        <v>1715</v>
      </c>
      <c r="O16300" s="1">
        <v>30</v>
      </c>
      <c r="P16300" s="1" t="s">
        <v>1141</v>
      </c>
      <c r="Q16300" s="4" t="s">
        <v>21</v>
      </c>
    </row>
    <row r="16301" spans="1:17" ht="22.5" x14ac:dyDescent="0.25">
      <c r="A16301" s="3">
        <v>11379</v>
      </c>
      <c r="B16301" s="1" t="s">
        <v>35261</v>
      </c>
      <c r="C16301" s="1" t="s">
        <v>15</v>
      </c>
      <c r="D16301" s="1" t="s">
        <v>33</v>
      </c>
      <c r="E16301" s="1">
        <v>41255752</v>
      </c>
      <c r="F16301" s="1" t="s">
        <v>2599</v>
      </c>
      <c r="G16301" s="1">
        <v>18888888</v>
      </c>
      <c r="H16301" s="1" t="s">
        <v>12538</v>
      </c>
      <c r="I16301" s="2">
        <v>45099</v>
      </c>
      <c r="J16301" s="15" t="str">
        <f>MID(Tabla1[[#This Row],[HORA]],1,5)</f>
        <v>12:53</v>
      </c>
      <c r="K16301" s="16">
        <f>IF(Tabla1[[#This Row],[FECHA]]=I16302,IF(J16302-J16301&gt;0,(J16302-J16301)*1440,0),0)</f>
        <v>0.99999999999999645</v>
      </c>
      <c r="L16301" s="14">
        <f>2+L16042-Datos!$C$8</f>
        <v>15.910000000000004</v>
      </c>
      <c r="M16301" s="13" t="s">
        <v>513</v>
      </c>
      <c r="N16301" s="1" t="s">
        <v>1715</v>
      </c>
      <c r="O16301" s="1">
        <v>5</v>
      </c>
      <c r="P16301" s="1" t="s">
        <v>1141</v>
      </c>
      <c r="Q16301" s="4" t="s">
        <v>21</v>
      </c>
    </row>
    <row r="16302" spans="1:17" ht="22.5" x14ac:dyDescent="0.25">
      <c r="A16302" s="3">
        <v>16535</v>
      </c>
      <c r="B16302" s="1" t="s">
        <v>50140</v>
      </c>
      <c r="C16302" s="1" t="s">
        <v>15</v>
      </c>
      <c r="D16302" s="1" t="s">
        <v>40</v>
      </c>
      <c r="E16302" s="1">
        <v>20539101065</v>
      </c>
      <c r="F16302" s="1" t="s">
        <v>50141</v>
      </c>
      <c r="G16302" s="1">
        <v>46752574</v>
      </c>
      <c r="H16302" s="1" t="s">
        <v>50142</v>
      </c>
      <c r="I16302" s="2">
        <v>45099</v>
      </c>
      <c r="J16302" s="15" t="str">
        <f>MID(Tabla1[[#This Row],[HORA]],1,5)</f>
        <v>12:54</v>
      </c>
      <c r="K16302" s="16">
        <f>IF(Tabla1[[#This Row],[FECHA]]=I16303,IF(J16303-J16302&gt;0,(J16303-J16302)*1440,0),0)</f>
        <v>1.9999999999999929</v>
      </c>
      <c r="L16302" s="14">
        <f>2+L16043-Datos!$C$8</f>
        <v>13.250000000000004</v>
      </c>
      <c r="M16302" s="13" t="s">
        <v>1217</v>
      </c>
      <c r="N16302" s="1" t="s">
        <v>49786</v>
      </c>
      <c r="O16302" s="1">
        <v>150</v>
      </c>
      <c r="P16302" s="1" t="s">
        <v>986</v>
      </c>
      <c r="Q16302" s="4" t="s">
        <v>21</v>
      </c>
    </row>
    <row r="16303" spans="1:17" ht="22.5" x14ac:dyDescent="0.25">
      <c r="A16303" s="3">
        <v>17879</v>
      </c>
      <c r="B16303" s="1" t="s">
        <v>53584</v>
      </c>
      <c r="C16303" s="1" t="s">
        <v>15</v>
      </c>
      <c r="D16303" s="1" t="s">
        <v>40</v>
      </c>
      <c r="E16303" s="1">
        <v>20487518655</v>
      </c>
      <c r="F16303" s="1" t="s">
        <v>50960</v>
      </c>
      <c r="G16303" s="1">
        <v>44110108</v>
      </c>
      <c r="H16303" s="1" t="s">
        <v>6851</v>
      </c>
      <c r="I16303" s="2">
        <v>45099</v>
      </c>
      <c r="J16303" s="15" t="str">
        <f>MID(Tabla1[[#This Row],[HORA]],1,5)</f>
        <v>12:56</v>
      </c>
      <c r="K16303" s="16">
        <f>IF(Tabla1[[#This Row],[FECHA]]=I16304,IF(J16304-J16303&gt;0,(J16304-J16303)*1440,0),0)</f>
        <v>0</v>
      </c>
      <c r="L16303" s="14">
        <f>2+L16044-Datos!$C$8</f>
        <v>14.980000000000004</v>
      </c>
      <c r="M16303" s="13" t="s">
        <v>1618</v>
      </c>
      <c r="N16303" s="1" t="s">
        <v>53585</v>
      </c>
      <c r="O16303" s="1">
        <v>25</v>
      </c>
      <c r="P16303" s="1" t="s">
        <v>1141</v>
      </c>
      <c r="Q16303" s="4" t="s">
        <v>21</v>
      </c>
    </row>
    <row r="16304" spans="1:17" ht="22.5" x14ac:dyDescent="0.25">
      <c r="A16304" s="3">
        <v>17880</v>
      </c>
      <c r="B16304" s="1" t="s">
        <v>53584</v>
      </c>
      <c r="C16304" s="1" t="s">
        <v>15</v>
      </c>
      <c r="D16304" s="1" t="s">
        <v>40</v>
      </c>
      <c r="E16304" s="1">
        <v>20487518655</v>
      </c>
      <c r="F16304" s="1" t="s">
        <v>50960</v>
      </c>
      <c r="G16304" s="1">
        <v>44110108</v>
      </c>
      <c r="H16304" s="1" t="s">
        <v>6851</v>
      </c>
      <c r="I16304" s="2">
        <v>45099</v>
      </c>
      <c r="J16304" s="15" t="str">
        <f>MID(Tabla1[[#This Row],[HORA]],1,5)</f>
        <v>12:56</v>
      </c>
      <c r="K16304" s="16">
        <f>IF(Tabla1[[#This Row],[FECHA]]=I16305,IF(J16305-J16304&gt;0,(J16305-J16304)*1440,0),0)</f>
        <v>1.9999999999999929</v>
      </c>
      <c r="L16304" s="14">
        <f>2+L16045-Datos!$C$8</f>
        <v>16.840000000000003</v>
      </c>
      <c r="M16304" s="13" t="s">
        <v>1618</v>
      </c>
      <c r="N16304" s="1" t="s">
        <v>53586</v>
      </c>
      <c r="O16304" s="1">
        <v>25</v>
      </c>
      <c r="P16304" s="1" t="s">
        <v>1141</v>
      </c>
      <c r="Q16304" s="4" t="s">
        <v>21</v>
      </c>
    </row>
    <row r="16305" spans="1:17" ht="22.5" x14ac:dyDescent="0.25">
      <c r="A16305" s="3">
        <v>4613</v>
      </c>
      <c r="B16305" s="1" t="s">
        <v>14432</v>
      </c>
      <c r="C16305" s="1" t="s">
        <v>15</v>
      </c>
      <c r="D16305" s="1" t="s">
        <v>228</v>
      </c>
      <c r="E16305" s="1">
        <v>16702065</v>
      </c>
      <c r="F16305" s="1" t="s">
        <v>14433</v>
      </c>
      <c r="G16305" s="1">
        <v>2245852</v>
      </c>
      <c r="H16305" s="1" t="s">
        <v>14434</v>
      </c>
      <c r="I16305" s="2">
        <v>45099</v>
      </c>
      <c r="J16305" s="15" t="str">
        <f>MID(Tabla1[[#This Row],[HORA]],1,5)</f>
        <v>12:58</v>
      </c>
      <c r="K16305" s="16">
        <f>IF(Tabla1[[#This Row],[FECHA]]=I16306,IF(J16306-J16305&gt;0,(J16306-J16305)*1440,0),0)</f>
        <v>0</v>
      </c>
      <c r="L16305" s="14">
        <f>2+L16046-Datos!$C$8</f>
        <v>14.140000000000002</v>
      </c>
      <c r="M16305" s="13" t="s">
        <v>1108</v>
      </c>
      <c r="N16305" s="1" t="s">
        <v>14435</v>
      </c>
      <c r="O16305" s="1">
        <v>20</v>
      </c>
      <c r="P16305" s="1" t="s">
        <v>986</v>
      </c>
      <c r="Q16305" s="4" t="s">
        <v>21</v>
      </c>
    </row>
    <row r="16306" spans="1:17" ht="22.5" x14ac:dyDescent="0.25">
      <c r="A16306" s="3">
        <v>11380</v>
      </c>
      <c r="B16306" s="1" t="s">
        <v>35262</v>
      </c>
      <c r="C16306" s="1" t="s">
        <v>15</v>
      </c>
      <c r="D16306" s="1" t="s">
        <v>1017</v>
      </c>
      <c r="E16306" s="1">
        <v>1048768</v>
      </c>
      <c r="F16306" s="1" t="s">
        <v>35263</v>
      </c>
      <c r="G16306" s="1">
        <v>18888888</v>
      </c>
      <c r="H16306" s="1" t="s">
        <v>12538</v>
      </c>
      <c r="I16306" s="2">
        <v>45099</v>
      </c>
      <c r="J16306" s="15" t="str">
        <f>MID(Tabla1[[#This Row],[HORA]],1,5)</f>
        <v>12:58</v>
      </c>
      <c r="K16306" s="16">
        <f>IF(Tabla1[[#This Row],[FECHA]]=I16307,IF(J16307-J16306&gt;0,(J16307-J16306)*1440,0),0)</f>
        <v>1.9999999999999929</v>
      </c>
      <c r="L16306" s="14">
        <f>2+L16047-Datos!$C$8</f>
        <v>14.800000000000002</v>
      </c>
      <c r="M16306" s="13" t="s">
        <v>1108</v>
      </c>
      <c r="N16306" s="1" t="s">
        <v>1715</v>
      </c>
      <c r="O16306" s="1">
        <v>35</v>
      </c>
      <c r="P16306" s="1" t="s">
        <v>1141</v>
      </c>
      <c r="Q16306" s="4" t="s">
        <v>21</v>
      </c>
    </row>
    <row r="16307" spans="1:17" ht="22.5" x14ac:dyDescent="0.25">
      <c r="A16307" s="3">
        <v>4614</v>
      </c>
      <c r="B16307" s="1" t="s">
        <v>14436</v>
      </c>
      <c r="C16307" s="1" t="s">
        <v>15</v>
      </c>
      <c r="D16307" s="1" t="s">
        <v>40</v>
      </c>
      <c r="E16307" s="1">
        <v>76351240</v>
      </c>
      <c r="F16307" s="1" t="s">
        <v>6379</v>
      </c>
      <c r="G16307" s="1">
        <v>2245853</v>
      </c>
      <c r="H16307" s="1" t="s">
        <v>14437</v>
      </c>
      <c r="I16307" s="2">
        <v>45099</v>
      </c>
      <c r="J16307" s="15" t="str">
        <f>MID(Tabla1[[#This Row],[HORA]],1,5)</f>
        <v>13:00</v>
      </c>
      <c r="K16307" s="16">
        <f>IF(Tabla1[[#This Row],[FECHA]]=I16308,IF(J16308-J16307&gt;0,(J16308-J16307)*1440,0),0)</f>
        <v>1.0000000000001563</v>
      </c>
      <c r="L16307" s="14">
        <f>2+L16048-Datos!$C$8</f>
        <v>14.740000000000002</v>
      </c>
      <c r="M16307" s="13" t="s">
        <v>55837</v>
      </c>
      <c r="N16307" s="1" t="s">
        <v>14438</v>
      </c>
      <c r="O16307" s="1">
        <v>10</v>
      </c>
      <c r="P16307" s="1" t="s">
        <v>986</v>
      </c>
      <c r="Q16307" s="4" t="s">
        <v>21</v>
      </c>
    </row>
    <row r="16308" spans="1:17" ht="22.5" x14ac:dyDescent="0.25">
      <c r="A16308" s="3">
        <v>4615</v>
      </c>
      <c r="B16308" s="1" t="s">
        <v>14439</v>
      </c>
      <c r="C16308" s="1" t="s">
        <v>15</v>
      </c>
      <c r="D16308" s="1" t="s">
        <v>82</v>
      </c>
      <c r="E16308" s="1">
        <v>45950950</v>
      </c>
      <c r="F16308" s="1" t="s">
        <v>14440</v>
      </c>
      <c r="G16308" s="1">
        <v>16741803</v>
      </c>
      <c r="H16308" s="1" t="s">
        <v>14441</v>
      </c>
      <c r="I16308" s="2">
        <v>45099</v>
      </c>
      <c r="J16308" s="15" t="str">
        <f>MID(Tabla1[[#This Row],[HORA]],1,5)</f>
        <v>13:01</v>
      </c>
      <c r="K16308" s="16">
        <f>IF(Tabla1[[#This Row],[FECHA]]=I16309,IF(J16309-J16308&gt;0,(J16309-J16308)*1440,0),0)</f>
        <v>2.9999999999998295</v>
      </c>
      <c r="L16308" s="14">
        <f>2+L16049-Datos!$C$8</f>
        <v>12.840000000000003</v>
      </c>
      <c r="M16308" s="13" t="s">
        <v>55924</v>
      </c>
      <c r="N16308" s="1" t="s">
        <v>1531</v>
      </c>
      <c r="O16308" s="1">
        <v>10</v>
      </c>
      <c r="P16308" s="1" t="s">
        <v>986</v>
      </c>
      <c r="Q16308" s="4" t="s">
        <v>21</v>
      </c>
    </row>
    <row r="16309" spans="1:17" ht="22.5" x14ac:dyDescent="0.25">
      <c r="A16309" s="3">
        <v>4616</v>
      </c>
      <c r="B16309" s="1" t="s">
        <v>14442</v>
      </c>
      <c r="C16309" s="1" t="s">
        <v>15</v>
      </c>
      <c r="D16309" s="1" t="s">
        <v>71</v>
      </c>
      <c r="E16309" s="1">
        <v>76511762</v>
      </c>
      <c r="F16309" s="1" t="s">
        <v>14443</v>
      </c>
      <c r="G16309" s="1">
        <v>46707193</v>
      </c>
      <c r="H16309" s="1" t="s">
        <v>14444</v>
      </c>
      <c r="I16309" s="2">
        <v>45099</v>
      </c>
      <c r="J16309" s="15" t="str">
        <f>MID(Tabla1[[#This Row],[HORA]],1,5)</f>
        <v>13:04</v>
      </c>
      <c r="K16309" s="16">
        <f>IF(Tabla1[[#This Row],[FECHA]]=I16310,IF(J16310-J16309&gt;0,(J16310-J16309)*1440,0),0)</f>
        <v>3.9999999999999858</v>
      </c>
      <c r="L16309" s="14">
        <f>2+L16050-Datos!$C$8</f>
        <v>13.850000000000003</v>
      </c>
      <c r="M16309" s="13" t="s">
        <v>55926</v>
      </c>
      <c r="N16309" s="1" t="s">
        <v>14445</v>
      </c>
      <c r="O16309" s="1">
        <v>15</v>
      </c>
      <c r="P16309" s="1" t="s">
        <v>986</v>
      </c>
      <c r="Q16309" s="4" t="s">
        <v>21</v>
      </c>
    </row>
    <row r="16310" spans="1:17" ht="22.5" x14ac:dyDescent="0.25">
      <c r="A16310" s="3">
        <v>4617</v>
      </c>
      <c r="B16310" s="1" t="s">
        <v>14446</v>
      </c>
      <c r="C16310" s="1" t="s">
        <v>15</v>
      </c>
      <c r="D16310" s="1" t="s">
        <v>40</v>
      </c>
      <c r="E16310" s="1">
        <v>17434776</v>
      </c>
      <c r="F16310" s="1" t="s">
        <v>13683</v>
      </c>
      <c r="G16310" s="1">
        <v>2245855</v>
      </c>
      <c r="H16310" s="1" t="s">
        <v>14447</v>
      </c>
      <c r="I16310" s="2">
        <v>45099</v>
      </c>
      <c r="J16310" s="15" t="str">
        <f>MID(Tabla1[[#This Row],[HORA]],1,5)</f>
        <v>13:08</v>
      </c>
      <c r="K16310" s="16">
        <f>IF(Tabla1[[#This Row],[FECHA]]=I16311,IF(J16311-J16310&gt;0,(J16311-J16310)*1440,0),0)</f>
        <v>1.0000000000001563</v>
      </c>
      <c r="L16310" s="14">
        <f>2+L16051-Datos!$C$8</f>
        <v>15.220000000000002</v>
      </c>
      <c r="M16310" s="13" t="s">
        <v>55929</v>
      </c>
      <c r="N16310" s="1" t="s">
        <v>14448</v>
      </c>
      <c r="O16310" s="1">
        <v>20</v>
      </c>
      <c r="P16310" s="1" t="s">
        <v>986</v>
      </c>
      <c r="Q16310" s="4" t="s">
        <v>21</v>
      </c>
    </row>
    <row r="16311" spans="1:17" ht="22.5" x14ac:dyDescent="0.25">
      <c r="A16311" s="3">
        <v>11381</v>
      </c>
      <c r="B16311" s="1" t="s">
        <v>35264</v>
      </c>
      <c r="C16311" s="1" t="s">
        <v>15</v>
      </c>
      <c r="D16311" s="1" t="s">
        <v>82</v>
      </c>
      <c r="E16311" s="1">
        <v>41578494</v>
      </c>
      <c r="F16311" s="1" t="s">
        <v>35265</v>
      </c>
      <c r="G16311" s="1">
        <v>218110</v>
      </c>
      <c r="H16311" s="1" t="s">
        <v>14467</v>
      </c>
      <c r="I16311" s="2">
        <v>45099</v>
      </c>
      <c r="J16311" s="15" t="str">
        <f>MID(Tabla1[[#This Row],[HORA]],1,5)</f>
        <v>13:09</v>
      </c>
      <c r="K16311" s="16">
        <f>IF(Tabla1[[#This Row],[FECHA]]=I16312,IF(J16312-J16311&gt;0,(J16312-J16311)*1440,0),0)</f>
        <v>1.9999999999999929</v>
      </c>
      <c r="L16311" s="14">
        <f>2+L16052-Datos!$C$8</f>
        <v>14.970000000000002</v>
      </c>
      <c r="M16311" s="13" t="s">
        <v>55840</v>
      </c>
      <c r="N16311" s="1" t="s">
        <v>35266</v>
      </c>
      <c r="O16311" s="1">
        <v>80</v>
      </c>
      <c r="P16311" s="1" t="s">
        <v>1141</v>
      </c>
      <c r="Q16311" s="4" t="s">
        <v>21</v>
      </c>
    </row>
    <row r="16312" spans="1:17" ht="22.5" x14ac:dyDescent="0.25">
      <c r="A16312" s="3">
        <v>4618</v>
      </c>
      <c r="B16312" s="1" t="s">
        <v>14449</v>
      </c>
      <c r="C16312" s="1" t="s">
        <v>15</v>
      </c>
      <c r="D16312" s="1" t="s">
        <v>77</v>
      </c>
      <c r="E16312" s="1">
        <v>47548792</v>
      </c>
      <c r="F16312" s="1" t="s">
        <v>14450</v>
      </c>
      <c r="G16312" s="1">
        <v>2245857</v>
      </c>
      <c r="H16312" s="1" t="s">
        <v>14451</v>
      </c>
      <c r="I16312" s="2">
        <v>45099</v>
      </c>
      <c r="J16312" s="15" t="str">
        <f>MID(Tabla1[[#This Row],[HORA]],1,5)</f>
        <v>13:11</v>
      </c>
      <c r="K16312" s="16">
        <f>IF(Tabla1[[#This Row],[FECHA]]=I16313,IF(J16313-J16312&gt;0,(J16313-J16312)*1440,0),0)</f>
        <v>0</v>
      </c>
      <c r="L16312" s="14">
        <f>2+L16053-Datos!$C$8</f>
        <v>17.910000000000004</v>
      </c>
      <c r="M16312" s="13" t="s">
        <v>55841</v>
      </c>
      <c r="N16312" s="1" t="s">
        <v>14452</v>
      </c>
      <c r="O16312" s="1">
        <v>35</v>
      </c>
      <c r="P16312" s="1" t="s">
        <v>986</v>
      </c>
      <c r="Q16312" s="4" t="s">
        <v>21</v>
      </c>
    </row>
    <row r="16313" spans="1:17" ht="22.5" x14ac:dyDescent="0.25">
      <c r="A16313" s="3">
        <v>11382</v>
      </c>
      <c r="B16313" s="1" t="s">
        <v>35267</v>
      </c>
      <c r="C16313" s="1" t="s">
        <v>15</v>
      </c>
      <c r="D16313" s="1" t="s">
        <v>40</v>
      </c>
      <c r="E16313" s="1">
        <v>2890720</v>
      </c>
      <c r="F16313" s="1" t="s">
        <v>7121</v>
      </c>
      <c r="G16313" s="1">
        <v>2245858</v>
      </c>
      <c r="H16313" s="1" t="s">
        <v>7122</v>
      </c>
      <c r="I16313" s="2">
        <v>45099</v>
      </c>
      <c r="J16313" s="15" t="str">
        <f>MID(Tabla1[[#This Row],[HORA]],1,5)</f>
        <v>13:11</v>
      </c>
      <c r="K16313" s="16">
        <f>IF(Tabla1[[#This Row],[FECHA]]=I16314,IF(J16314-J16313&gt;0,(J16314-J16313)*1440,0),0)</f>
        <v>1.9999999999999929</v>
      </c>
      <c r="L16313" s="14">
        <f>2+L16054-Datos!$C$8</f>
        <v>15.060000000000002</v>
      </c>
      <c r="M16313" s="13" t="s">
        <v>55841</v>
      </c>
      <c r="N16313" s="1" t="s">
        <v>35225</v>
      </c>
      <c r="O16313" s="1">
        <v>10</v>
      </c>
      <c r="P16313" s="1" t="s">
        <v>1141</v>
      </c>
      <c r="Q16313" s="4" t="s">
        <v>21</v>
      </c>
    </row>
    <row r="16314" spans="1:17" ht="22.5" x14ac:dyDescent="0.25">
      <c r="A16314" s="3">
        <v>11383</v>
      </c>
      <c r="B16314" s="1" t="s">
        <v>35268</v>
      </c>
      <c r="C16314" s="1" t="s">
        <v>15</v>
      </c>
      <c r="D16314" s="1" t="s">
        <v>40</v>
      </c>
      <c r="E16314" s="1">
        <v>74395050</v>
      </c>
      <c r="F16314" s="1" t="s">
        <v>12840</v>
      </c>
      <c r="G16314" s="1">
        <v>42510059</v>
      </c>
      <c r="H16314" s="1" t="s">
        <v>35269</v>
      </c>
      <c r="I16314" s="2">
        <v>45099</v>
      </c>
      <c r="J16314" s="15" t="str">
        <f>MID(Tabla1[[#This Row],[HORA]],1,5)</f>
        <v>13:13</v>
      </c>
      <c r="K16314" s="16">
        <f>IF(Tabla1[[#This Row],[FECHA]]=I16315,IF(J16315-J16314&gt;0,(J16315-J16314)*1440,0),0)</f>
        <v>3.9999999999999858</v>
      </c>
      <c r="L16314" s="14">
        <f>2+L16055-Datos!$C$8</f>
        <v>16.840000000000007</v>
      </c>
      <c r="M16314" s="13" t="s">
        <v>55932</v>
      </c>
      <c r="N16314" s="1" t="s">
        <v>35270</v>
      </c>
      <c r="O16314" s="1">
        <v>50</v>
      </c>
      <c r="P16314" s="1" t="s">
        <v>1141</v>
      </c>
      <c r="Q16314" s="4" t="s">
        <v>21</v>
      </c>
    </row>
    <row r="16315" spans="1:17" ht="22.5" x14ac:dyDescent="0.25">
      <c r="A16315" s="3">
        <v>11384</v>
      </c>
      <c r="B16315" s="1" t="s">
        <v>35271</v>
      </c>
      <c r="C16315" s="1" t="s">
        <v>15</v>
      </c>
      <c r="D16315" s="1" t="s">
        <v>77</v>
      </c>
      <c r="E16315" s="1">
        <v>16647946</v>
      </c>
      <c r="F16315" s="1" t="s">
        <v>7501</v>
      </c>
      <c r="G16315" s="1">
        <v>2245860</v>
      </c>
      <c r="H16315" s="1" t="s">
        <v>35272</v>
      </c>
      <c r="I16315" s="2">
        <v>45099</v>
      </c>
      <c r="J16315" s="15" t="str">
        <f>MID(Tabla1[[#This Row],[HORA]],1,5)</f>
        <v>13:17</v>
      </c>
      <c r="K16315" s="16">
        <f>IF(Tabla1[[#This Row],[FECHA]]=I16316,IF(J16316-J16315&gt;0,(J16316-J16315)*1440,0),0)</f>
        <v>10.999999999999961</v>
      </c>
      <c r="L16315" s="14">
        <f>2+L16056-Datos!$C$8</f>
        <v>19.21</v>
      </c>
      <c r="M16315" s="13" t="s">
        <v>55935</v>
      </c>
      <c r="N16315" s="1" t="s">
        <v>13406</v>
      </c>
      <c r="O16315" s="1">
        <v>25</v>
      </c>
      <c r="P16315" s="1" t="s">
        <v>1141</v>
      </c>
      <c r="Q16315" s="4" t="s">
        <v>21</v>
      </c>
    </row>
    <row r="16316" spans="1:17" ht="22.5" x14ac:dyDescent="0.25">
      <c r="A16316" s="3">
        <v>17881</v>
      </c>
      <c r="B16316" s="1" t="s">
        <v>53587</v>
      </c>
      <c r="C16316" s="1" t="s">
        <v>15</v>
      </c>
      <c r="D16316" s="1" t="s">
        <v>40</v>
      </c>
      <c r="E16316" s="1">
        <v>20601111811</v>
      </c>
      <c r="F16316" s="1" t="s">
        <v>53588</v>
      </c>
      <c r="G16316" s="1">
        <v>73904866</v>
      </c>
      <c r="H16316" s="1" t="s">
        <v>53589</v>
      </c>
      <c r="I16316" s="2">
        <v>45099</v>
      </c>
      <c r="J16316" s="15" t="str">
        <f>MID(Tabla1[[#This Row],[HORA]],1,5)</f>
        <v>13:28</v>
      </c>
      <c r="K16316" s="16">
        <f>IF(Tabla1[[#This Row],[FECHA]]=I16317,IF(J16317-J16316&gt;0,(J16317-J16316)*1440,0),0)</f>
        <v>0</v>
      </c>
      <c r="L16316" s="14">
        <f>2+L16057-Datos!$C$8</f>
        <v>17.900000000000006</v>
      </c>
      <c r="M16316" s="13" t="s">
        <v>55943</v>
      </c>
      <c r="N16316" s="1" t="s">
        <v>53590</v>
      </c>
      <c r="O16316" s="1">
        <v>30</v>
      </c>
      <c r="P16316" s="1" t="s">
        <v>1141</v>
      </c>
      <c r="Q16316" s="4" t="s">
        <v>21</v>
      </c>
    </row>
    <row r="16317" spans="1:17" ht="22.5" x14ac:dyDescent="0.25">
      <c r="A16317" s="3">
        <v>17882</v>
      </c>
      <c r="B16317" s="1" t="s">
        <v>53587</v>
      </c>
      <c r="C16317" s="1" t="s">
        <v>15</v>
      </c>
      <c r="D16317" s="1" t="s">
        <v>40</v>
      </c>
      <c r="E16317" s="1">
        <v>20601111811</v>
      </c>
      <c r="F16317" s="1" t="s">
        <v>53588</v>
      </c>
      <c r="G16317" s="1">
        <v>73904866</v>
      </c>
      <c r="H16317" s="1" t="s">
        <v>53589</v>
      </c>
      <c r="I16317" s="2">
        <v>45099</v>
      </c>
      <c r="J16317" s="15" t="str">
        <f>MID(Tabla1[[#This Row],[HORA]],1,5)</f>
        <v>13:28</v>
      </c>
      <c r="K16317" s="16">
        <f>IF(Tabla1[[#This Row],[FECHA]]=I16318,IF(J16318-J16317&gt;0,(J16318-J16317)*1440,0),0)</f>
        <v>0.99999999999999645</v>
      </c>
      <c r="L16317" s="14">
        <f>2+L16058-Datos!$C$8</f>
        <v>16.500000000000004</v>
      </c>
      <c r="M16317" s="13" t="s">
        <v>55943</v>
      </c>
      <c r="N16317" s="1" t="s">
        <v>53591</v>
      </c>
      <c r="O16317" s="1">
        <v>30</v>
      </c>
      <c r="P16317" s="1" t="s">
        <v>1141</v>
      </c>
      <c r="Q16317" s="4" t="s">
        <v>21</v>
      </c>
    </row>
    <row r="16318" spans="1:17" ht="22.5" x14ac:dyDescent="0.25">
      <c r="A16318" s="3">
        <v>17883</v>
      </c>
      <c r="B16318" s="1" t="s">
        <v>53592</v>
      </c>
      <c r="C16318" s="1" t="s">
        <v>15</v>
      </c>
      <c r="D16318" s="1" t="s">
        <v>40</v>
      </c>
      <c r="E16318" s="1">
        <v>20513114851</v>
      </c>
      <c r="F16318" s="1" t="s">
        <v>48707</v>
      </c>
      <c r="G16318" s="1">
        <v>48973326</v>
      </c>
      <c r="H16318" s="1" t="s">
        <v>53593</v>
      </c>
      <c r="I16318" s="2">
        <v>45099</v>
      </c>
      <c r="J16318" s="15" t="str">
        <f>MID(Tabla1[[#This Row],[HORA]],1,5)</f>
        <v>13:29</v>
      </c>
      <c r="K16318" s="16">
        <f>IF(Tabla1[[#This Row],[FECHA]]=I16319,IF(J16319-J16318&gt;0,(J16319-J16318)*1440,0),0)</f>
        <v>2.9999999999999893</v>
      </c>
      <c r="L16318" s="14">
        <f>2+L16059-Datos!$C$8</f>
        <v>14.240000000000002</v>
      </c>
      <c r="M16318" s="13" t="s">
        <v>55944</v>
      </c>
      <c r="N16318" s="1" t="s">
        <v>1715</v>
      </c>
      <c r="O16318" s="1">
        <v>20</v>
      </c>
      <c r="P16318" s="1" t="s">
        <v>1141</v>
      </c>
      <c r="Q16318" s="4" t="s">
        <v>21</v>
      </c>
    </row>
    <row r="16319" spans="1:17" ht="22.5" x14ac:dyDescent="0.25">
      <c r="A16319" s="3">
        <v>4619</v>
      </c>
      <c r="B16319" s="1" t="s">
        <v>14453</v>
      </c>
      <c r="C16319" s="1" t="s">
        <v>15</v>
      </c>
      <c r="D16319" s="1" t="s">
        <v>40</v>
      </c>
      <c r="E16319" s="1">
        <v>16788351</v>
      </c>
      <c r="F16319" s="1" t="s">
        <v>14454</v>
      </c>
      <c r="G16319" s="1">
        <v>41615263</v>
      </c>
      <c r="H16319" s="1" t="s">
        <v>14455</v>
      </c>
      <c r="I16319" s="2">
        <v>45099</v>
      </c>
      <c r="J16319" s="15" t="str">
        <f>MID(Tabla1[[#This Row],[HORA]],1,5)</f>
        <v>13:32</v>
      </c>
      <c r="K16319" s="16">
        <f>IF(Tabla1[[#This Row],[FECHA]]=I16320,IF(J16320-J16319&gt;0,(J16320-J16319)*1440,0),0)</f>
        <v>0</v>
      </c>
      <c r="L16319" s="14">
        <f>2+L16060-Datos!$C$8</f>
        <v>16.760000000000002</v>
      </c>
      <c r="M16319" s="13" t="s">
        <v>55846</v>
      </c>
      <c r="N16319" s="1" t="s">
        <v>14456</v>
      </c>
      <c r="O16319" s="1">
        <v>20</v>
      </c>
      <c r="P16319" s="1" t="s">
        <v>986</v>
      </c>
      <c r="Q16319" s="4" t="s">
        <v>21</v>
      </c>
    </row>
    <row r="16320" spans="1:17" ht="22.5" x14ac:dyDescent="0.25">
      <c r="A16320" s="3">
        <v>11385</v>
      </c>
      <c r="B16320" s="1" t="s">
        <v>35273</v>
      </c>
      <c r="C16320" s="1" t="s">
        <v>15</v>
      </c>
      <c r="D16320" s="1" t="s">
        <v>40</v>
      </c>
      <c r="E16320" s="1">
        <v>27664787</v>
      </c>
      <c r="F16320" s="1" t="s">
        <v>35274</v>
      </c>
      <c r="G16320" s="1">
        <v>2245865</v>
      </c>
      <c r="H16320" s="1" t="s">
        <v>35275</v>
      </c>
      <c r="I16320" s="2">
        <v>45099</v>
      </c>
      <c r="J16320" s="15" t="str">
        <f>MID(Tabla1[[#This Row],[HORA]],1,5)</f>
        <v>13:32</v>
      </c>
      <c r="K16320" s="16">
        <f>IF(Tabla1[[#This Row],[FECHA]]=I16321,IF(J16321-J16320&gt;0,(J16321-J16320)*1440,0),0)</f>
        <v>1.9999999999999929</v>
      </c>
      <c r="L16320" s="14">
        <f>2+L16061-Datos!$C$8</f>
        <v>15.790000000000003</v>
      </c>
      <c r="M16320" s="13" t="s">
        <v>55846</v>
      </c>
      <c r="N16320" s="1" t="s">
        <v>3305</v>
      </c>
      <c r="O16320" s="1">
        <v>25</v>
      </c>
      <c r="P16320" s="1" t="s">
        <v>1141</v>
      </c>
      <c r="Q16320" s="4" t="s">
        <v>21</v>
      </c>
    </row>
    <row r="16321" spans="1:17" ht="22.5" x14ac:dyDescent="0.25">
      <c r="A16321" s="3">
        <v>4620</v>
      </c>
      <c r="B16321" s="1" t="s">
        <v>14457</v>
      </c>
      <c r="C16321" s="1" t="s">
        <v>15</v>
      </c>
      <c r="D16321" s="1" t="s">
        <v>40</v>
      </c>
      <c r="E16321" s="1">
        <v>75986810</v>
      </c>
      <c r="F16321" s="1" t="s">
        <v>14458</v>
      </c>
      <c r="G16321" s="1">
        <v>2245866</v>
      </c>
      <c r="H16321" s="1" t="s">
        <v>14459</v>
      </c>
      <c r="I16321" s="2">
        <v>45099</v>
      </c>
      <c r="J16321" s="15" t="str">
        <f>MID(Tabla1[[#This Row],[HORA]],1,5)</f>
        <v>13:34</v>
      </c>
      <c r="K16321" s="16">
        <f>IF(Tabla1[[#This Row],[FECHA]]=I16322,IF(J16322-J16321&gt;0,(J16322-J16321)*1440,0),0)</f>
        <v>0.99999999999999645</v>
      </c>
      <c r="L16321" s="14">
        <f>2+L16062-Datos!$C$8</f>
        <v>14.900000000000002</v>
      </c>
      <c r="M16321" s="13" t="s">
        <v>55947</v>
      </c>
      <c r="N16321" s="1" t="s">
        <v>1925</v>
      </c>
      <c r="O16321" s="1">
        <v>12</v>
      </c>
      <c r="P16321" s="1" t="s">
        <v>986</v>
      </c>
      <c r="Q16321" s="4" t="s">
        <v>21</v>
      </c>
    </row>
    <row r="16322" spans="1:17" ht="22.5" x14ac:dyDescent="0.25">
      <c r="A16322" s="3">
        <v>11386</v>
      </c>
      <c r="B16322" s="1" t="s">
        <v>35276</v>
      </c>
      <c r="C16322" s="1" t="s">
        <v>15</v>
      </c>
      <c r="D16322" s="1" t="s">
        <v>40</v>
      </c>
      <c r="E16322" s="1">
        <v>75493881</v>
      </c>
      <c r="F16322" s="1" t="s">
        <v>35277</v>
      </c>
      <c r="G16322" s="1">
        <v>2245867</v>
      </c>
      <c r="H16322" s="1" t="s">
        <v>35278</v>
      </c>
      <c r="I16322" s="2">
        <v>45099</v>
      </c>
      <c r="J16322" s="15" t="str">
        <f>MID(Tabla1[[#This Row],[HORA]],1,5)</f>
        <v>13:35</v>
      </c>
      <c r="K16322" s="16">
        <f>IF(Tabla1[[#This Row],[FECHA]]=I16323,IF(J16323-J16322&gt;0,(J16323-J16322)*1440,0),0)</f>
        <v>4.9999999999999822</v>
      </c>
      <c r="L16322" s="14">
        <f>2+L16063-Datos!$C$8</f>
        <v>14.940000000000003</v>
      </c>
      <c r="M16322" s="13" t="s">
        <v>55948</v>
      </c>
      <c r="N16322" s="1" t="s">
        <v>12652</v>
      </c>
      <c r="O16322" s="1">
        <v>15</v>
      </c>
      <c r="P16322" s="1" t="s">
        <v>1141</v>
      </c>
      <c r="Q16322" s="4" t="s">
        <v>21</v>
      </c>
    </row>
    <row r="16323" spans="1:17" ht="22.5" x14ac:dyDescent="0.25">
      <c r="A16323" s="3">
        <v>570</v>
      </c>
      <c r="B16323" s="1" t="s">
        <v>1256</v>
      </c>
      <c r="C16323" s="1" t="s">
        <v>15</v>
      </c>
      <c r="D16323" s="1" t="s">
        <v>112</v>
      </c>
      <c r="E16323" s="1">
        <v>19999999</v>
      </c>
      <c r="F16323" s="1" t="s">
        <v>1138</v>
      </c>
      <c r="G16323" s="1">
        <v>2245868</v>
      </c>
      <c r="H16323" s="1" t="s">
        <v>1148</v>
      </c>
      <c r="I16323" s="2">
        <v>45099</v>
      </c>
      <c r="J16323" s="15" t="str">
        <f>MID(Tabla1[[#This Row],[HORA]],1,5)</f>
        <v>13:40</v>
      </c>
      <c r="K16323" s="16">
        <f>IF(Tabla1[[#This Row],[FECHA]]=I16324,IF(J16324-J16323&gt;0,(J16324-J16323)*1440,0),0)</f>
        <v>2.9999999999999893</v>
      </c>
      <c r="L16323" s="14">
        <f>2+L16064-Datos!$C$8</f>
        <v>12.819999999999999</v>
      </c>
      <c r="M16323" s="13" t="s">
        <v>55849</v>
      </c>
      <c r="N16323" s="1" t="s">
        <v>1257</v>
      </c>
      <c r="O16323" s="1">
        <v>0</v>
      </c>
      <c r="P16323" s="1" t="s">
        <v>1141</v>
      </c>
      <c r="Q16323" s="4" t="s">
        <v>21</v>
      </c>
    </row>
    <row r="16324" spans="1:17" ht="22.5" x14ac:dyDescent="0.25">
      <c r="A16324" s="3">
        <v>17884</v>
      </c>
      <c r="B16324" s="1" t="s">
        <v>53594</v>
      </c>
      <c r="C16324" s="1" t="s">
        <v>15</v>
      </c>
      <c r="D16324" s="1" t="s">
        <v>40</v>
      </c>
      <c r="E16324" s="1">
        <v>20510400667</v>
      </c>
      <c r="F16324" s="1" t="s">
        <v>50727</v>
      </c>
      <c r="G16324" s="1">
        <v>2742923</v>
      </c>
      <c r="H16324" s="1" t="s">
        <v>53595</v>
      </c>
      <c r="I16324" s="2">
        <v>45099</v>
      </c>
      <c r="J16324" s="15" t="str">
        <f>MID(Tabla1[[#This Row],[HORA]],1,5)</f>
        <v>13:43</v>
      </c>
      <c r="K16324" s="16">
        <f>IF(Tabla1[[#This Row],[FECHA]]=I16325,IF(J16325-J16324&gt;0,(J16325-J16324)*1440,0),0)</f>
        <v>0.99999999999999645</v>
      </c>
      <c r="L16324" s="14">
        <f>2+L16065-Datos!$C$8</f>
        <v>6.8000000000000025</v>
      </c>
      <c r="M16324" s="13" t="s">
        <v>55954</v>
      </c>
      <c r="N16324" s="1" t="s">
        <v>12268</v>
      </c>
      <c r="O16324" s="1">
        <v>10</v>
      </c>
      <c r="P16324" s="1" t="s">
        <v>1141</v>
      </c>
      <c r="Q16324" s="4" t="s">
        <v>21</v>
      </c>
    </row>
    <row r="16325" spans="1:17" ht="22.5" x14ac:dyDescent="0.25">
      <c r="A16325" s="3">
        <v>11387</v>
      </c>
      <c r="B16325" s="1" t="s">
        <v>35279</v>
      </c>
      <c r="C16325" s="1" t="s">
        <v>15</v>
      </c>
      <c r="D16325" s="1" t="s">
        <v>40</v>
      </c>
      <c r="E16325" s="1">
        <v>40925924</v>
      </c>
      <c r="F16325" s="1" t="s">
        <v>35280</v>
      </c>
      <c r="G16325" s="1">
        <v>18888888</v>
      </c>
      <c r="H16325" s="1" t="s">
        <v>12538</v>
      </c>
      <c r="I16325" s="2">
        <v>45099</v>
      </c>
      <c r="J16325" s="15" t="str">
        <f>MID(Tabla1[[#This Row],[HORA]],1,5)</f>
        <v>13:44</v>
      </c>
      <c r="K16325" s="16">
        <f>IF(Tabla1[[#This Row],[FECHA]]=I16326,IF(J16326-J16325&gt;0,(J16326-J16325)*1440,0),0)</f>
        <v>0.99999999999999645</v>
      </c>
      <c r="L16325" s="14">
        <f>2+L16066-Datos!$C$8</f>
        <v>8.1000000000000032</v>
      </c>
      <c r="M16325" s="13" t="s">
        <v>55955</v>
      </c>
      <c r="N16325" s="1" t="s">
        <v>1715</v>
      </c>
      <c r="O16325" s="1">
        <v>30</v>
      </c>
      <c r="P16325" s="1" t="s">
        <v>1141</v>
      </c>
      <c r="Q16325" s="4" t="s">
        <v>21</v>
      </c>
    </row>
    <row r="16326" spans="1:17" ht="22.5" x14ac:dyDescent="0.25">
      <c r="A16326" s="3">
        <v>4621</v>
      </c>
      <c r="B16326" s="1" t="s">
        <v>14460</v>
      </c>
      <c r="C16326" s="1" t="s">
        <v>15</v>
      </c>
      <c r="D16326" s="1" t="s">
        <v>40</v>
      </c>
      <c r="E16326" s="1">
        <v>27240523</v>
      </c>
      <c r="F16326" s="1" t="s">
        <v>14461</v>
      </c>
      <c r="G16326" s="1">
        <v>2245869</v>
      </c>
      <c r="H16326" s="1" t="s">
        <v>14462</v>
      </c>
      <c r="I16326" s="2">
        <v>45099</v>
      </c>
      <c r="J16326" s="15" t="str">
        <f>MID(Tabla1[[#This Row],[HORA]],1,5)</f>
        <v>13:45</v>
      </c>
      <c r="K16326" s="16">
        <f>IF(Tabla1[[#This Row],[FECHA]]=I16327,IF(J16327-J16326&gt;0,(J16327-J16326)*1440,0),0)</f>
        <v>19.000000000000092</v>
      </c>
      <c r="L16326" s="14">
        <f>2+L16067-Datos!$C$8</f>
        <v>7.0000000000000036</v>
      </c>
      <c r="M16326" s="13" t="s">
        <v>55956</v>
      </c>
      <c r="N16326" s="1" t="s">
        <v>1525</v>
      </c>
      <c r="O16326" s="1">
        <v>15</v>
      </c>
      <c r="P16326" s="1" t="s">
        <v>986</v>
      </c>
      <c r="Q16326" s="4" t="s">
        <v>21</v>
      </c>
    </row>
    <row r="16327" spans="1:17" ht="22.5" x14ac:dyDescent="0.25">
      <c r="A16327" s="3">
        <v>11388</v>
      </c>
      <c r="B16327" s="1" t="s">
        <v>35281</v>
      </c>
      <c r="C16327" s="1" t="s">
        <v>15</v>
      </c>
      <c r="D16327" s="1" t="s">
        <v>40</v>
      </c>
      <c r="E16327" s="1">
        <v>3087830</v>
      </c>
      <c r="F16327" s="1" t="s">
        <v>35282</v>
      </c>
      <c r="G16327" s="1">
        <v>2245873</v>
      </c>
      <c r="H16327" s="1" t="s">
        <v>35283</v>
      </c>
      <c r="I16327" s="2">
        <v>45099</v>
      </c>
      <c r="J16327" s="15" t="str">
        <f>MID(Tabla1[[#This Row],[HORA]],1,5)</f>
        <v>14:04</v>
      </c>
      <c r="K16327" s="16">
        <f>IF(Tabla1[[#This Row],[FECHA]]=I16328,IF(J16328-J16327&gt;0,(J16328-J16327)*1440,0),0)</f>
        <v>4.9999999999999822</v>
      </c>
      <c r="L16327" s="14">
        <f>2+L16068-Datos!$C$8</f>
        <v>8.2000000000000028</v>
      </c>
      <c r="M16327" s="13" t="s">
        <v>55975</v>
      </c>
      <c r="N16327" s="1" t="s">
        <v>35284</v>
      </c>
      <c r="O16327" s="1">
        <v>20</v>
      </c>
      <c r="P16327" s="1" t="s">
        <v>20</v>
      </c>
      <c r="Q16327" s="4" t="s">
        <v>21</v>
      </c>
    </row>
    <row r="16328" spans="1:17" ht="22.5" x14ac:dyDescent="0.25">
      <c r="A16328" s="3">
        <v>17885</v>
      </c>
      <c r="B16328" s="1" t="s">
        <v>53596</v>
      </c>
      <c r="C16328" s="1" t="s">
        <v>15</v>
      </c>
      <c r="D16328" s="1" t="s">
        <v>119</v>
      </c>
      <c r="E16328" s="1">
        <v>10196712831</v>
      </c>
      <c r="F16328" s="1" t="s">
        <v>47900</v>
      </c>
      <c r="G16328" s="1">
        <v>2245874</v>
      </c>
      <c r="H16328" s="1" t="s">
        <v>48751</v>
      </c>
      <c r="I16328" s="2">
        <v>45099</v>
      </c>
      <c r="J16328" s="15" t="str">
        <f>MID(Tabla1[[#This Row],[HORA]],1,5)</f>
        <v>14:09</v>
      </c>
      <c r="K16328" s="16">
        <f>IF(Tabla1[[#This Row],[FECHA]]=I16329,IF(J16329-J16328&gt;0,(J16329-J16328)*1440,0),0)</f>
        <v>1.9999999999999929</v>
      </c>
      <c r="L16328" s="14">
        <f>2+L16069-Datos!$C$8</f>
        <v>9.7000000000000028</v>
      </c>
      <c r="M16328" s="13" t="s">
        <v>55980</v>
      </c>
      <c r="N16328" s="1" t="s">
        <v>49203</v>
      </c>
      <c r="O16328" s="1">
        <v>140</v>
      </c>
      <c r="P16328" s="1" t="s">
        <v>20</v>
      </c>
      <c r="Q16328" s="4" t="s">
        <v>21</v>
      </c>
    </row>
    <row r="16329" spans="1:17" ht="22.5" x14ac:dyDescent="0.25">
      <c r="A16329" s="3">
        <v>11389</v>
      </c>
      <c r="B16329" s="1" t="s">
        <v>35285</v>
      </c>
      <c r="C16329" s="1" t="s">
        <v>15</v>
      </c>
      <c r="D16329" s="1" t="s">
        <v>40</v>
      </c>
      <c r="E16329" s="1">
        <v>75192769</v>
      </c>
      <c r="F16329" s="1" t="s">
        <v>12449</v>
      </c>
      <c r="G16329" s="1">
        <v>2245875</v>
      </c>
      <c r="H16329" s="1" t="s">
        <v>35286</v>
      </c>
      <c r="I16329" s="2">
        <v>45099</v>
      </c>
      <c r="J16329" s="15" t="str">
        <f>MID(Tabla1[[#This Row],[HORA]],1,5)</f>
        <v>14:11</v>
      </c>
      <c r="K16329" s="16">
        <f>IF(Tabla1[[#This Row],[FECHA]]=I16330,IF(J16330-J16329&gt;0,(J16330-J16329)*1440,0),0)</f>
        <v>3.9999999999999858</v>
      </c>
      <c r="L16329" s="14">
        <f>2+L16070-Datos!$C$8</f>
        <v>7.0500000000000025</v>
      </c>
      <c r="M16329" s="13" t="s">
        <v>55981</v>
      </c>
      <c r="N16329" s="1" t="s">
        <v>35287</v>
      </c>
      <c r="O16329" s="1">
        <v>20</v>
      </c>
      <c r="P16329" s="1" t="s">
        <v>20</v>
      </c>
      <c r="Q16329" s="4" t="s">
        <v>21</v>
      </c>
    </row>
    <row r="16330" spans="1:17" ht="22.5" x14ac:dyDescent="0.25">
      <c r="A16330" s="3">
        <v>4622</v>
      </c>
      <c r="B16330" s="1" t="s">
        <v>14463</v>
      </c>
      <c r="C16330" s="1" t="s">
        <v>15</v>
      </c>
      <c r="D16330" s="1" t="s">
        <v>33</v>
      </c>
      <c r="E16330" s="1">
        <v>3669792</v>
      </c>
      <c r="F16330" s="1" t="s">
        <v>14464</v>
      </c>
      <c r="G16330" s="1">
        <v>3669792</v>
      </c>
      <c r="H16330" s="1" t="s">
        <v>14464</v>
      </c>
      <c r="I16330" s="2">
        <v>45099</v>
      </c>
      <c r="J16330" s="15" t="str">
        <f>MID(Tabla1[[#This Row],[HORA]],1,5)</f>
        <v>14:15</v>
      </c>
      <c r="K16330" s="16">
        <f>IF(Tabla1[[#This Row],[FECHA]]=I16331,IF(J16331-J16330&gt;0,(J16331-J16330)*1440,0),0)</f>
        <v>0.99999999999999645</v>
      </c>
      <c r="L16330" s="14">
        <f>2+L16071-Datos!$C$8</f>
        <v>9.2000000000000028</v>
      </c>
      <c r="M16330" s="13" t="s">
        <v>55984</v>
      </c>
      <c r="N16330" s="1" t="s">
        <v>1715</v>
      </c>
      <c r="O16330" s="1">
        <v>15</v>
      </c>
      <c r="P16330" s="1" t="s">
        <v>45</v>
      </c>
      <c r="Q16330" s="4" t="s">
        <v>21</v>
      </c>
    </row>
    <row r="16331" spans="1:17" ht="22.5" x14ac:dyDescent="0.25">
      <c r="A16331" s="3">
        <v>4623</v>
      </c>
      <c r="B16331" s="1" t="s">
        <v>14465</v>
      </c>
      <c r="C16331" s="1" t="s">
        <v>15</v>
      </c>
      <c r="D16331" s="1" t="s">
        <v>82</v>
      </c>
      <c r="E16331" s="1">
        <v>47992235</v>
      </c>
      <c r="F16331" s="1" t="s">
        <v>14466</v>
      </c>
      <c r="G16331" s="1">
        <v>218110</v>
      </c>
      <c r="H16331" s="1" t="s">
        <v>14467</v>
      </c>
      <c r="I16331" s="2">
        <v>45099</v>
      </c>
      <c r="J16331" s="15" t="str">
        <f>MID(Tabla1[[#This Row],[HORA]],1,5)</f>
        <v>14:16</v>
      </c>
      <c r="K16331" s="16">
        <f>IF(Tabla1[[#This Row],[FECHA]]=I16332,IF(J16332-J16331&gt;0,(J16332-J16331)*1440,0),0)</f>
        <v>4.9999999999999822</v>
      </c>
      <c r="L16331" s="14">
        <f>2+L16072-Datos!$C$8</f>
        <v>10.900000000000004</v>
      </c>
      <c r="M16331" s="13" t="s">
        <v>55852</v>
      </c>
      <c r="N16331" s="1" t="s">
        <v>14468</v>
      </c>
      <c r="O16331" s="1">
        <v>15</v>
      </c>
      <c r="P16331" s="1" t="s">
        <v>45</v>
      </c>
      <c r="Q16331" s="4" t="s">
        <v>21</v>
      </c>
    </row>
    <row r="16332" spans="1:17" ht="22.5" x14ac:dyDescent="0.25">
      <c r="A16332" s="3">
        <v>4624</v>
      </c>
      <c r="B16332" s="1" t="s">
        <v>14469</v>
      </c>
      <c r="C16332" s="1" t="s">
        <v>15</v>
      </c>
      <c r="D16332" s="1" t="s">
        <v>40</v>
      </c>
      <c r="E16332" s="1">
        <v>70285088</v>
      </c>
      <c r="F16332" s="1" t="s">
        <v>14470</v>
      </c>
      <c r="G16332" s="1">
        <v>6899404</v>
      </c>
      <c r="H16332" s="1" t="s">
        <v>14471</v>
      </c>
      <c r="I16332" s="2">
        <v>45099</v>
      </c>
      <c r="J16332" s="15" t="str">
        <f>MID(Tabla1[[#This Row],[HORA]],1,5)</f>
        <v>14:21</v>
      </c>
      <c r="K16332" s="16">
        <f>IF(Tabla1[[#This Row],[FECHA]]=I16333,IF(J16333-J16332&gt;0,(J16333-J16332)*1440,0),0)</f>
        <v>2.9999999999999893</v>
      </c>
      <c r="L16332" s="14">
        <f>2+L16073-Datos!$C$8</f>
        <v>8.0600000000000023</v>
      </c>
      <c r="M16332" s="13" t="s">
        <v>55988</v>
      </c>
      <c r="N16332" s="1" t="s">
        <v>14472</v>
      </c>
      <c r="O16332" s="1">
        <v>15</v>
      </c>
      <c r="P16332" s="1" t="s">
        <v>45</v>
      </c>
      <c r="Q16332" s="4" t="s">
        <v>21</v>
      </c>
    </row>
    <row r="16333" spans="1:17" ht="22.5" x14ac:dyDescent="0.25">
      <c r="A16333" s="3">
        <v>4625</v>
      </c>
      <c r="B16333" s="1" t="s">
        <v>14473</v>
      </c>
      <c r="C16333" s="1" t="s">
        <v>15</v>
      </c>
      <c r="D16333" s="1" t="s">
        <v>40</v>
      </c>
      <c r="E16333" s="1">
        <v>76955099</v>
      </c>
      <c r="F16333" s="1" t="s">
        <v>14474</v>
      </c>
      <c r="G16333" s="1">
        <v>2245882</v>
      </c>
      <c r="H16333" s="1" t="s">
        <v>14475</v>
      </c>
      <c r="I16333" s="2">
        <v>45099</v>
      </c>
      <c r="J16333" s="15" t="str">
        <f>MID(Tabla1[[#This Row],[HORA]],1,5)</f>
        <v>14:24</v>
      </c>
      <c r="K16333" s="16">
        <f>IF(Tabla1[[#This Row],[FECHA]]=I16334,IF(J16334-J16333&gt;0,(J16334-J16333)*1440,0),0)</f>
        <v>2.9999999999999893</v>
      </c>
      <c r="L16333" s="14">
        <f>2+L16074-Datos!$C$8</f>
        <v>9.0000000000000036</v>
      </c>
      <c r="M16333" s="13" t="s">
        <v>55990</v>
      </c>
      <c r="N16333" s="1" t="s">
        <v>14476</v>
      </c>
      <c r="O16333" s="1">
        <v>15</v>
      </c>
      <c r="P16333" s="1" t="s">
        <v>45</v>
      </c>
      <c r="Q16333" s="4" t="s">
        <v>21</v>
      </c>
    </row>
    <row r="16334" spans="1:17" ht="22.5" x14ac:dyDescent="0.25">
      <c r="A16334" s="3">
        <v>4626</v>
      </c>
      <c r="B16334" s="1" t="s">
        <v>14477</v>
      </c>
      <c r="C16334" s="1" t="s">
        <v>15</v>
      </c>
      <c r="D16334" s="1" t="s">
        <v>71</v>
      </c>
      <c r="E16334" s="1">
        <v>1880858</v>
      </c>
      <c r="F16334" s="1" t="s">
        <v>14478</v>
      </c>
      <c r="G16334" s="1">
        <v>2245884</v>
      </c>
      <c r="H16334" s="1" t="s">
        <v>14479</v>
      </c>
      <c r="I16334" s="2">
        <v>45099</v>
      </c>
      <c r="J16334" s="15" t="str">
        <f>MID(Tabla1[[#This Row],[HORA]],1,5)</f>
        <v>14:27</v>
      </c>
      <c r="K16334" s="16">
        <f>IF(Tabla1[[#This Row],[FECHA]]=I16335,IF(J16335-J16334&gt;0,(J16335-J16334)*1440,0),0)</f>
        <v>1.9999999999999929</v>
      </c>
      <c r="L16334" s="14">
        <f>2+L16075-Datos!$C$8</f>
        <v>9.240000000000002</v>
      </c>
      <c r="M16334" s="13" t="s">
        <v>55857</v>
      </c>
      <c r="N16334" s="1" t="s">
        <v>14480</v>
      </c>
      <c r="O16334" s="1">
        <v>12</v>
      </c>
      <c r="P16334" s="1" t="s">
        <v>45</v>
      </c>
      <c r="Q16334" s="4" t="s">
        <v>21</v>
      </c>
    </row>
    <row r="16335" spans="1:17" ht="22.5" x14ac:dyDescent="0.25">
      <c r="A16335" s="3">
        <v>571</v>
      </c>
      <c r="B16335" s="1" t="s">
        <v>1258</v>
      </c>
      <c r="C16335" s="1" t="s">
        <v>15</v>
      </c>
      <c r="D16335" s="1" t="s">
        <v>30</v>
      </c>
      <c r="E16335" s="1">
        <v>2245886</v>
      </c>
      <c r="F16335" s="1" t="s">
        <v>72</v>
      </c>
      <c r="G16335" s="1">
        <v>2245887</v>
      </c>
      <c r="H16335" s="1" t="s">
        <v>1070</v>
      </c>
      <c r="I16335" s="2">
        <v>45099</v>
      </c>
      <c r="J16335" s="15" t="str">
        <f>MID(Tabla1[[#This Row],[HORA]],1,5)</f>
        <v>14:29</v>
      </c>
      <c r="K16335" s="16">
        <f>IF(Tabla1[[#This Row],[FECHA]]=I16336,IF(J16336-J16335&gt;0,(J16336-J16335)*1440,0),0)</f>
        <v>0</v>
      </c>
      <c r="L16335" s="14">
        <f>2+L16076-Datos!$C$8</f>
        <v>6.9100000000000037</v>
      </c>
      <c r="M16335" s="13" t="s">
        <v>55858</v>
      </c>
      <c r="N16335" s="1" t="s">
        <v>1259</v>
      </c>
      <c r="O16335" s="1">
        <v>0</v>
      </c>
      <c r="P16335" s="1" t="s">
        <v>20</v>
      </c>
      <c r="Q16335" s="4" t="s">
        <v>21</v>
      </c>
    </row>
    <row r="16336" spans="1:17" ht="22.5" x14ac:dyDescent="0.25">
      <c r="A16336" s="3">
        <v>4627</v>
      </c>
      <c r="B16336" s="1" t="s">
        <v>14481</v>
      </c>
      <c r="C16336" s="1" t="s">
        <v>15</v>
      </c>
      <c r="D16336" s="1" t="s">
        <v>40</v>
      </c>
      <c r="E16336" s="1">
        <v>2668633</v>
      </c>
      <c r="F16336" s="1" t="s">
        <v>14482</v>
      </c>
      <c r="G16336" s="1">
        <v>40553446</v>
      </c>
      <c r="H16336" s="1" t="s">
        <v>14483</v>
      </c>
      <c r="I16336" s="2">
        <v>45099</v>
      </c>
      <c r="J16336" s="15" t="str">
        <f>MID(Tabla1[[#This Row],[HORA]],1,5)</f>
        <v>14:29</v>
      </c>
      <c r="K16336" s="16">
        <f>IF(Tabla1[[#This Row],[FECHA]]=I16337,IF(J16337-J16336&gt;0,(J16337-J16336)*1440,0),0)</f>
        <v>4.9999999999999822</v>
      </c>
      <c r="L16336" s="14">
        <f>2+L16077-Datos!$C$8</f>
        <v>8.1500000000000021</v>
      </c>
      <c r="M16336" s="13" t="s">
        <v>55858</v>
      </c>
      <c r="N16336" s="1" t="s">
        <v>14484</v>
      </c>
      <c r="O16336" s="1">
        <v>20</v>
      </c>
      <c r="P16336" s="1" t="s">
        <v>45</v>
      </c>
      <c r="Q16336" s="4" t="s">
        <v>21</v>
      </c>
    </row>
    <row r="16337" spans="1:17" ht="22.5" x14ac:dyDescent="0.25">
      <c r="A16337" s="3">
        <v>4628</v>
      </c>
      <c r="B16337" s="1" t="s">
        <v>14485</v>
      </c>
      <c r="C16337" s="1" t="s">
        <v>15</v>
      </c>
      <c r="D16337" s="1" t="s">
        <v>40</v>
      </c>
      <c r="E16337" s="1">
        <v>43238365</v>
      </c>
      <c r="F16337" s="1" t="s">
        <v>14486</v>
      </c>
      <c r="G16337" s="1">
        <v>2245893</v>
      </c>
      <c r="H16337" s="1" t="s">
        <v>14487</v>
      </c>
      <c r="I16337" s="2">
        <v>45099</v>
      </c>
      <c r="J16337" s="15" t="str">
        <f>MID(Tabla1[[#This Row],[HORA]],1,5)</f>
        <v>14:34</v>
      </c>
      <c r="K16337" s="16">
        <f>IF(Tabla1[[#This Row],[FECHA]]=I16338,IF(J16338-J16337&gt;0,(J16338-J16337)*1440,0),0)</f>
        <v>0</v>
      </c>
      <c r="L16337" s="14">
        <f>2+L16078-Datos!$C$8</f>
        <v>7.8400000000000034</v>
      </c>
      <c r="M16337" s="13" t="s">
        <v>55861</v>
      </c>
      <c r="N16337" s="1" t="s">
        <v>14488</v>
      </c>
      <c r="O16337" s="1">
        <v>46.67</v>
      </c>
      <c r="P16337" s="1" t="s">
        <v>45</v>
      </c>
      <c r="Q16337" s="4" t="s">
        <v>21</v>
      </c>
    </row>
    <row r="16338" spans="1:17" ht="22.5" x14ac:dyDescent="0.25">
      <c r="A16338" s="3">
        <v>4629</v>
      </c>
      <c r="B16338" s="1" t="s">
        <v>14485</v>
      </c>
      <c r="C16338" s="1" t="s">
        <v>15</v>
      </c>
      <c r="D16338" s="1" t="s">
        <v>40</v>
      </c>
      <c r="E16338" s="1">
        <v>43238365</v>
      </c>
      <c r="F16338" s="1" t="s">
        <v>14486</v>
      </c>
      <c r="G16338" s="1">
        <v>2245893</v>
      </c>
      <c r="H16338" s="1" t="s">
        <v>14487</v>
      </c>
      <c r="I16338" s="2">
        <v>45099</v>
      </c>
      <c r="J16338" s="15" t="str">
        <f>MID(Tabla1[[#This Row],[HORA]],1,5)</f>
        <v>14:34</v>
      </c>
      <c r="K16338" s="16">
        <f>IF(Tabla1[[#This Row],[FECHA]]=I16339,IF(J16339-J16338&gt;0,(J16339-J16338)*1440,0),0)</f>
        <v>1.0000000000001563</v>
      </c>
      <c r="L16338" s="14">
        <f>2+L16079-Datos!$C$8</f>
        <v>9.2200000000000024</v>
      </c>
      <c r="M16338" s="13" t="s">
        <v>55861</v>
      </c>
      <c r="N16338" s="1" t="s">
        <v>14489</v>
      </c>
      <c r="O16338" s="1">
        <v>23.33</v>
      </c>
      <c r="P16338" s="1" t="s">
        <v>45</v>
      </c>
      <c r="Q16338" s="4" t="s">
        <v>21</v>
      </c>
    </row>
    <row r="16339" spans="1:17" ht="22.5" x14ac:dyDescent="0.25">
      <c r="A16339" s="3">
        <v>4630</v>
      </c>
      <c r="B16339" s="1" t="s">
        <v>14490</v>
      </c>
      <c r="C16339" s="1" t="s">
        <v>15</v>
      </c>
      <c r="D16339" s="1" t="s">
        <v>77</v>
      </c>
      <c r="E16339" s="1">
        <v>21605856</v>
      </c>
      <c r="F16339" s="1" t="s">
        <v>14491</v>
      </c>
      <c r="G16339" s="1">
        <v>21605856</v>
      </c>
      <c r="H16339" s="1" t="s">
        <v>14491</v>
      </c>
      <c r="I16339" s="2">
        <v>45099</v>
      </c>
      <c r="J16339" s="15" t="str">
        <f>MID(Tabla1[[#This Row],[HORA]],1,5)</f>
        <v>14:35</v>
      </c>
      <c r="K16339" s="16">
        <f>IF(Tabla1[[#This Row],[FECHA]]=I16340,IF(J16340-J16339&gt;0,(J16340-J16339)*1440,0),0)</f>
        <v>0.99999999999983658</v>
      </c>
      <c r="L16339" s="14">
        <f>2+L16080-Datos!$C$8</f>
        <v>9.1600000000000037</v>
      </c>
      <c r="M16339" s="13" t="s">
        <v>55996</v>
      </c>
      <c r="N16339" s="1" t="s">
        <v>1715</v>
      </c>
      <c r="O16339" s="1">
        <v>70</v>
      </c>
      <c r="P16339" s="1" t="s">
        <v>45</v>
      </c>
      <c r="Q16339" s="4" t="s">
        <v>21</v>
      </c>
    </row>
    <row r="16340" spans="1:17" ht="22.5" x14ac:dyDescent="0.25">
      <c r="A16340" s="3">
        <v>4631</v>
      </c>
      <c r="B16340" s="1" t="s">
        <v>14492</v>
      </c>
      <c r="C16340" s="1" t="s">
        <v>15</v>
      </c>
      <c r="D16340" s="1" t="s">
        <v>77</v>
      </c>
      <c r="E16340" s="1">
        <v>3839108</v>
      </c>
      <c r="F16340" s="1" t="s">
        <v>2647</v>
      </c>
      <c r="G16340" s="1">
        <v>3839108</v>
      </c>
      <c r="H16340" s="1" t="s">
        <v>2647</v>
      </c>
      <c r="I16340" s="2">
        <v>45099</v>
      </c>
      <c r="J16340" s="15" t="str">
        <f>MID(Tabla1[[#This Row],[HORA]],1,5)</f>
        <v>14:36</v>
      </c>
      <c r="K16340" s="16">
        <f>IF(Tabla1[[#This Row],[FECHA]]=I16341,IF(J16341-J16340&gt;0,(J16341-J16340)*1440,0),0)</f>
        <v>1.0000000000001563</v>
      </c>
      <c r="L16340" s="14">
        <f>2+L16081-Datos!$C$8</f>
        <v>9.0600000000000023</v>
      </c>
      <c r="M16340" s="13" t="s">
        <v>55997</v>
      </c>
      <c r="N16340" s="1" t="s">
        <v>1715</v>
      </c>
      <c r="O16340" s="1">
        <v>10</v>
      </c>
      <c r="P16340" s="1" t="s">
        <v>45</v>
      </c>
      <c r="Q16340" s="4" t="s">
        <v>21</v>
      </c>
    </row>
    <row r="16341" spans="1:17" ht="22.5" x14ac:dyDescent="0.25">
      <c r="A16341" s="3">
        <v>11390</v>
      </c>
      <c r="B16341" s="1" t="s">
        <v>35288</v>
      </c>
      <c r="C16341" s="1" t="s">
        <v>15</v>
      </c>
      <c r="D16341" s="1" t="s">
        <v>33</v>
      </c>
      <c r="E16341" s="1">
        <v>71381755</v>
      </c>
      <c r="F16341" s="1" t="s">
        <v>8587</v>
      </c>
      <c r="G16341" s="1">
        <v>2245894</v>
      </c>
      <c r="H16341" s="1" t="s">
        <v>35289</v>
      </c>
      <c r="I16341" s="2">
        <v>45099</v>
      </c>
      <c r="J16341" s="15" t="str">
        <f>MID(Tabla1[[#This Row],[HORA]],1,5)</f>
        <v>14:37</v>
      </c>
      <c r="K16341" s="16">
        <f>IF(Tabla1[[#This Row],[FECHA]]=I16342,IF(J16342-J16341&gt;0,(J16342-J16341)*1440,0),0)</f>
        <v>0.99999999999983658</v>
      </c>
      <c r="L16341" s="14">
        <f>2+L16082-Datos!$C$8</f>
        <v>6.7700000000000031</v>
      </c>
      <c r="M16341" s="13" t="s">
        <v>55998</v>
      </c>
      <c r="N16341" s="1" t="s">
        <v>35290</v>
      </c>
      <c r="O16341" s="1">
        <v>10</v>
      </c>
      <c r="P16341" s="1" t="s">
        <v>20</v>
      </c>
      <c r="Q16341" s="4" t="s">
        <v>21</v>
      </c>
    </row>
    <row r="16342" spans="1:17" ht="22.5" x14ac:dyDescent="0.25">
      <c r="A16342" s="3">
        <v>4632</v>
      </c>
      <c r="B16342" s="1" t="s">
        <v>14493</v>
      </c>
      <c r="C16342" s="1" t="s">
        <v>15</v>
      </c>
      <c r="D16342" s="1" t="s">
        <v>23</v>
      </c>
      <c r="E16342" s="1">
        <v>76544493</v>
      </c>
      <c r="F16342" s="1" t="s">
        <v>14494</v>
      </c>
      <c r="G16342" s="1">
        <v>42176402</v>
      </c>
      <c r="H16342" s="1" t="s">
        <v>14495</v>
      </c>
      <c r="I16342" s="2">
        <v>45099</v>
      </c>
      <c r="J16342" s="15" t="str">
        <f>MID(Tabla1[[#This Row],[HORA]],1,5)</f>
        <v>14:38</v>
      </c>
      <c r="K16342" s="16">
        <f>IF(Tabla1[[#This Row],[FECHA]]=I16343,IF(J16343-J16342&gt;0,(J16343-J16342)*1440,0),0)</f>
        <v>1.0000000000001563</v>
      </c>
      <c r="L16342" s="14">
        <f>2+L16083-Datos!$C$8</f>
        <v>8.0600000000000023</v>
      </c>
      <c r="M16342" s="13" t="s">
        <v>55999</v>
      </c>
      <c r="N16342" s="1" t="s">
        <v>14496</v>
      </c>
      <c r="O16342" s="1">
        <v>20</v>
      </c>
      <c r="P16342" s="1" t="s">
        <v>45</v>
      </c>
      <c r="Q16342" s="4" t="s">
        <v>21</v>
      </c>
    </row>
    <row r="16343" spans="1:17" ht="22.5" x14ac:dyDescent="0.25">
      <c r="A16343" s="3">
        <v>16536</v>
      </c>
      <c r="B16343" s="1" t="s">
        <v>50143</v>
      </c>
      <c r="C16343" s="1" t="s">
        <v>15</v>
      </c>
      <c r="D16343" s="1" t="s">
        <v>40</v>
      </c>
      <c r="E16343" s="1">
        <v>20604269009</v>
      </c>
      <c r="F16343" s="1" t="s">
        <v>50144</v>
      </c>
      <c r="G16343" s="1">
        <v>71443380</v>
      </c>
      <c r="H16343" s="1" t="s">
        <v>50145</v>
      </c>
      <c r="I16343" s="2">
        <v>45099</v>
      </c>
      <c r="J16343" s="15" t="str">
        <f>MID(Tabla1[[#This Row],[HORA]],1,5)</f>
        <v>14:39</v>
      </c>
      <c r="K16343" s="16">
        <f>IF(Tabla1[[#This Row],[FECHA]]=I16344,IF(J16344-J16343&gt;0,(J16344-J16343)*1440,0),0)</f>
        <v>1.9999999999999929</v>
      </c>
      <c r="L16343" s="14">
        <f>2+L16084-Datos!$C$8</f>
        <v>11.070000000000004</v>
      </c>
      <c r="M16343" s="13" t="s">
        <v>56000</v>
      </c>
      <c r="N16343" s="1" t="s">
        <v>50146</v>
      </c>
      <c r="O16343" s="1">
        <v>10</v>
      </c>
      <c r="P16343" s="1" t="s">
        <v>45</v>
      </c>
      <c r="Q16343" s="4" t="s">
        <v>21</v>
      </c>
    </row>
    <row r="16344" spans="1:17" ht="22.5" x14ac:dyDescent="0.25">
      <c r="A16344" s="3">
        <v>11391</v>
      </c>
      <c r="B16344" s="1" t="s">
        <v>35291</v>
      </c>
      <c r="C16344" s="1" t="s">
        <v>15</v>
      </c>
      <c r="D16344" s="1" t="s">
        <v>40</v>
      </c>
      <c r="E16344" s="1">
        <v>44741918</v>
      </c>
      <c r="F16344" s="1" t="s">
        <v>35292</v>
      </c>
      <c r="G16344" s="1">
        <v>2245896</v>
      </c>
      <c r="H16344" s="1" t="s">
        <v>6228</v>
      </c>
      <c r="I16344" s="2">
        <v>45099</v>
      </c>
      <c r="J16344" s="15" t="str">
        <f>MID(Tabla1[[#This Row],[HORA]],1,5)</f>
        <v>14:41</v>
      </c>
      <c r="K16344" s="16">
        <f>IF(Tabla1[[#This Row],[FECHA]]=I16345,IF(J16345-J16344&gt;0,(J16345-J16344)*1440,0),0)</f>
        <v>2.9999999999998295</v>
      </c>
      <c r="L16344" s="14">
        <f>2+L16085-Datos!$C$8</f>
        <v>14.080000000000002</v>
      </c>
      <c r="M16344" s="13" t="s">
        <v>55862</v>
      </c>
      <c r="N16344" s="1" t="s">
        <v>1715</v>
      </c>
      <c r="O16344" s="1">
        <v>25</v>
      </c>
      <c r="P16344" s="1" t="s">
        <v>20</v>
      </c>
      <c r="Q16344" s="4" t="s">
        <v>21</v>
      </c>
    </row>
    <row r="16345" spans="1:17" ht="22.5" x14ac:dyDescent="0.25">
      <c r="A16345" s="3">
        <v>11392</v>
      </c>
      <c r="B16345" s="1" t="s">
        <v>35293</v>
      </c>
      <c r="C16345" s="1" t="s">
        <v>15</v>
      </c>
      <c r="D16345" s="1" t="s">
        <v>71</v>
      </c>
      <c r="E16345" s="1">
        <v>43727930</v>
      </c>
      <c r="F16345" s="1" t="s">
        <v>35294</v>
      </c>
      <c r="G16345" s="1">
        <v>2245898</v>
      </c>
      <c r="H16345" s="1" t="s">
        <v>35295</v>
      </c>
      <c r="I16345" s="2">
        <v>45099</v>
      </c>
      <c r="J16345" s="15" t="str">
        <f>MID(Tabla1[[#This Row],[HORA]],1,5)</f>
        <v>14:44</v>
      </c>
      <c r="K16345" s="16">
        <f>IF(Tabla1[[#This Row],[FECHA]]=I16346,IF(J16346-J16345&gt;0,(J16346-J16345)*1440,0),0)</f>
        <v>5.0000000000001421</v>
      </c>
      <c r="L16345" s="14">
        <f>2+L16086-Datos!$C$8</f>
        <v>16.140000000000004</v>
      </c>
      <c r="M16345" s="13" t="s">
        <v>56004</v>
      </c>
      <c r="N16345" s="1" t="s">
        <v>35296</v>
      </c>
      <c r="O16345" s="1">
        <v>20</v>
      </c>
      <c r="P16345" s="1" t="s">
        <v>20</v>
      </c>
      <c r="Q16345" s="4" t="s">
        <v>21</v>
      </c>
    </row>
    <row r="16346" spans="1:17" ht="22.5" x14ac:dyDescent="0.25">
      <c r="A16346" s="3">
        <v>4633</v>
      </c>
      <c r="B16346" s="1" t="s">
        <v>14497</v>
      </c>
      <c r="C16346" s="1" t="s">
        <v>15</v>
      </c>
      <c r="D16346" s="1" t="s">
        <v>82</v>
      </c>
      <c r="E16346" s="1">
        <v>72211964</v>
      </c>
      <c r="F16346" s="1" t="s">
        <v>14498</v>
      </c>
      <c r="G16346" s="1">
        <v>76476670</v>
      </c>
      <c r="H16346" s="1" t="s">
        <v>14499</v>
      </c>
      <c r="I16346" s="2">
        <v>45099</v>
      </c>
      <c r="J16346" s="15" t="str">
        <f>MID(Tabla1[[#This Row],[HORA]],1,5)</f>
        <v>14:49</v>
      </c>
      <c r="K16346" s="16">
        <f>IF(Tabla1[[#This Row],[FECHA]]=I16347,IF(J16347-J16346&gt;0,(J16347-J16346)*1440,0),0)</f>
        <v>3.9999999999999858</v>
      </c>
      <c r="L16346" s="14">
        <f>2+L16087-Datos!$C$8</f>
        <v>12.010000000000003</v>
      </c>
      <c r="M16346" s="13" t="s">
        <v>56009</v>
      </c>
      <c r="N16346" s="1" t="s">
        <v>14500</v>
      </c>
      <c r="O16346" s="1">
        <v>10</v>
      </c>
      <c r="P16346" s="1" t="s">
        <v>45</v>
      </c>
      <c r="Q16346" s="4" t="s">
        <v>21</v>
      </c>
    </row>
    <row r="16347" spans="1:17" ht="22.5" x14ac:dyDescent="0.25">
      <c r="A16347" s="3">
        <v>4634</v>
      </c>
      <c r="B16347" s="1" t="s">
        <v>14501</v>
      </c>
      <c r="C16347" s="1" t="s">
        <v>15</v>
      </c>
      <c r="D16347" s="1" t="s">
        <v>40</v>
      </c>
      <c r="E16347" s="1">
        <v>17545061</v>
      </c>
      <c r="F16347" s="1" t="s">
        <v>14502</v>
      </c>
      <c r="G16347" s="1">
        <v>2245899</v>
      </c>
      <c r="H16347" s="1" t="s">
        <v>14503</v>
      </c>
      <c r="I16347" s="2">
        <v>45099</v>
      </c>
      <c r="J16347" s="15" t="str">
        <f>MID(Tabla1[[#This Row],[HORA]],1,5)</f>
        <v>14:53</v>
      </c>
      <c r="K16347" s="16">
        <f>IF(Tabla1[[#This Row],[FECHA]]=I16348,IF(J16348-J16347&gt;0,(J16348-J16347)*1440,0),0)</f>
        <v>4.9999999999999822</v>
      </c>
      <c r="L16347" s="14">
        <f>2+L16088-Datos!$C$8</f>
        <v>11.820000000000004</v>
      </c>
      <c r="M16347" s="13" t="s">
        <v>56012</v>
      </c>
      <c r="N16347" s="1" t="s">
        <v>14504</v>
      </c>
      <c r="O16347" s="1">
        <v>15</v>
      </c>
      <c r="P16347" s="1" t="s">
        <v>45</v>
      </c>
      <c r="Q16347" s="4" t="s">
        <v>21</v>
      </c>
    </row>
    <row r="16348" spans="1:17" ht="22.5" x14ac:dyDescent="0.25">
      <c r="A16348" s="3">
        <v>11393</v>
      </c>
      <c r="B16348" s="1" t="s">
        <v>35297</v>
      </c>
      <c r="C16348" s="1" t="s">
        <v>15</v>
      </c>
      <c r="D16348" s="1" t="s">
        <v>33</v>
      </c>
      <c r="E16348" s="1">
        <v>48855311</v>
      </c>
      <c r="F16348" s="1" t="s">
        <v>5513</v>
      </c>
      <c r="G16348" s="1">
        <v>40673571</v>
      </c>
      <c r="H16348" s="1" t="s">
        <v>21741</v>
      </c>
      <c r="I16348" s="2">
        <v>45099</v>
      </c>
      <c r="J16348" s="15" t="str">
        <f>MID(Tabla1[[#This Row],[HORA]],1,5)</f>
        <v>14:58</v>
      </c>
      <c r="K16348" s="16">
        <f>IF(Tabla1[[#This Row],[FECHA]]=I16349,IF(J16349-J16348&gt;0,(J16349-J16348)*1440,0),0)</f>
        <v>1.9999999999999929</v>
      </c>
      <c r="L16348" s="14">
        <f>2+L16089-Datos!$C$8</f>
        <v>13.910000000000004</v>
      </c>
      <c r="M16348" s="13" t="s">
        <v>56017</v>
      </c>
      <c r="N16348" s="1" t="s">
        <v>35298</v>
      </c>
      <c r="O16348" s="1">
        <v>40</v>
      </c>
      <c r="P16348" s="1" t="s">
        <v>20</v>
      </c>
      <c r="Q16348" s="4" t="s">
        <v>21</v>
      </c>
    </row>
    <row r="16349" spans="1:17" ht="22.5" x14ac:dyDescent="0.25">
      <c r="A16349" s="3">
        <v>4635</v>
      </c>
      <c r="B16349" s="1" t="s">
        <v>14505</v>
      </c>
      <c r="C16349" s="1" t="s">
        <v>15</v>
      </c>
      <c r="D16349" s="1" t="s">
        <v>119</v>
      </c>
      <c r="E16349" s="1">
        <v>16457026</v>
      </c>
      <c r="F16349" s="1" t="s">
        <v>14506</v>
      </c>
      <c r="G16349" s="1">
        <v>73179576</v>
      </c>
      <c r="H16349" s="1" t="s">
        <v>14507</v>
      </c>
      <c r="I16349" s="2">
        <v>45099</v>
      </c>
      <c r="J16349" s="15" t="str">
        <f>MID(Tabla1[[#This Row],[HORA]],1,5)</f>
        <v>15:00</v>
      </c>
      <c r="K16349" s="16">
        <f>IF(Tabla1[[#This Row],[FECHA]]=I16350,IF(J16350-J16349&gt;0,(J16350-J16349)*1440,0),0)</f>
        <v>0.99999999999999645</v>
      </c>
      <c r="L16349" s="14">
        <f>2+L16090-Datos!$C$8</f>
        <v>11.250000000000004</v>
      </c>
      <c r="M16349" s="13" t="s">
        <v>56130</v>
      </c>
      <c r="N16349" s="1" t="s">
        <v>14508</v>
      </c>
      <c r="O16349" s="1">
        <v>20</v>
      </c>
      <c r="P16349" s="1" t="s">
        <v>45</v>
      </c>
      <c r="Q16349" s="4" t="s">
        <v>21</v>
      </c>
    </row>
    <row r="16350" spans="1:17" ht="22.5" x14ac:dyDescent="0.25">
      <c r="A16350" s="3">
        <v>11394</v>
      </c>
      <c r="B16350" s="1" t="s">
        <v>35299</v>
      </c>
      <c r="C16350" s="1" t="s">
        <v>15</v>
      </c>
      <c r="D16350" s="1" t="s">
        <v>33</v>
      </c>
      <c r="E16350" s="1">
        <v>74809132</v>
      </c>
      <c r="F16350" s="1" t="s">
        <v>11423</v>
      </c>
      <c r="G16350" s="1">
        <v>47276117</v>
      </c>
      <c r="H16350" s="1" t="s">
        <v>5491</v>
      </c>
      <c r="I16350" s="2">
        <v>45099</v>
      </c>
      <c r="J16350" s="15" t="str">
        <f>MID(Tabla1[[#This Row],[HORA]],1,5)</f>
        <v>15:01</v>
      </c>
      <c r="K16350" s="16">
        <f>IF(Tabla1[[#This Row],[FECHA]]=I16351,IF(J16351-J16350&gt;0,(J16351-J16350)*1440,0),0)</f>
        <v>0.99999999999999645</v>
      </c>
      <c r="L16350" s="14">
        <f>2+L16091-Datos!$C$8</f>
        <v>12.980000000000004</v>
      </c>
      <c r="M16350" s="13" t="s">
        <v>56131</v>
      </c>
      <c r="N16350" s="1" t="s">
        <v>35300</v>
      </c>
      <c r="O16350" s="1">
        <v>20</v>
      </c>
      <c r="P16350" s="1" t="s">
        <v>20</v>
      </c>
      <c r="Q16350" s="4" t="s">
        <v>21</v>
      </c>
    </row>
    <row r="16351" spans="1:17" ht="22.5" x14ac:dyDescent="0.25">
      <c r="A16351" s="3">
        <v>11395</v>
      </c>
      <c r="B16351" s="1" t="s">
        <v>35301</v>
      </c>
      <c r="C16351" s="1" t="s">
        <v>15</v>
      </c>
      <c r="D16351" s="1" t="s">
        <v>161</v>
      </c>
      <c r="E16351" s="1">
        <v>74809132</v>
      </c>
      <c r="F16351" s="1" t="s">
        <v>11423</v>
      </c>
      <c r="G16351" s="1">
        <v>33591998</v>
      </c>
      <c r="H16351" s="1" t="s">
        <v>35302</v>
      </c>
      <c r="I16351" s="2">
        <v>45099</v>
      </c>
      <c r="J16351" s="15" t="str">
        <f>MID(Tabla1[[#This Row],[HORA]],1,5)</f>
        <v>15:02</v>
      </c>
      <c r="K16351" s="16">
        <f>IF(Tabla1[[#This Row],[FECHA]]=I16352,IF(J16352-J16351&gt;0,(J16352-J16351)*1440,0),0)</f>
        <v>1.9999999999999929</v>
      </c>
      <c r="L16351" s="14">
        <f>2+L16092-Datos!$C$8</f>
        <v>14.840000000000002</v>
      </c>
      <c r="M16351" s="13" t="s">
        <v>56135</v>
      </c>
      <c r="N16351" s="1" t="s">
        <v>35303</v>
      </c>
      <c r="O16351" s="1">
        <v>10</v>
      </c>
      <c r="P16351" s="1" t="s">
        <v>20</v>
      </c>
      <c r="Q16351" s="4" t="s">
        <v>21</v>
      </c>
    </row>
    <row r="16352" spans="1:17" ht="22.5" x14ac:dyDescent="0.25">
      <c r="A16352" s="3">
        <v>11396</v>
      </c>
      <c r="B16352" s="1" t="s">
        <v>35304</v>
      </c>
      <c r="C16352" s="1" t="s">
        <v>15</v>
      </c>
      <c r="D16352" s="1" t="s">
        <v>40</v>
      </c>
      <c r="E16352" s="1">
        <v>44996654</v>
      </c>
      <c r="F16352" s="1" t="s">
        <v>35305</v>
      </c>
      <c r="G16352" s="1">
        <v>2245904</v>
      </c>
      <c r="H16352" s="1" t="s">
        <v>6228</v>
      </c>
      <c r="I16352" s="2">
        <v>45099</v>
      </c>
      <c r="J16352" s="15" t="str">
        <f>MID(Tabla1[[#This Row],[HORA]],1,5)</f>
        <v>15:04</v>
      </c>
      <c r="K16352" s="16">
        <f>IF(Tabla1[[#This Row],[FECHA]]=I16353,IF(J16353-J16352&gt;0,(J16353-J16352)*1440,0),0)</f>
        <v>0.99999999999999645</v>
      </c>
      <c r="L16352" s="14">
        <f>2+L16093-Datos!$C$8</f>
        <v>12.140000000000002</v>
      </c>
      <c r="M16352" s="13" t="s">
        <v>56133</v>
      </c>
      <c r="N16352" s="1" t="s">
        <v>1715</v>
      </c>
      <c r="O16352" s="1">
        <v>50</v>
      </c>
      <c r="P16352" s="1" t="s">
        <v>20</v>
      </c>
      <c r="Q16352" s="4" t="s">
        <v>21</v>
      </c>
    </row>
    <row r="16353" spans="1:17" ht="22.5" x14ac:dyDescent="0.25">
      <c r="A16353" s="3">
        <v>4636</v>
      </c>
      <c r="B16353" s="1" t="s">
        <v>14509</v>
      </c>
      <c r="C16353" s="1" t="s">
        <v>15</v>
      </c>
      <c r="D16353" s="1" t="s">
        <v>23</v>
      </c>
      <c r="E16353" s="1">
        <v>33731946</v>
      </c>
      <c r="F16353" s="1" t="s">
        <v>14510</v>
      </c>
      <c r="G16353" s="1">
        <v>2245905</v>
      </c>
      <c r="H16353" s="1" t="s">
        <v>14511</v>
      </c>
      <c r="I16353" s="2">
        <v>45099</v>
      </c>
      <c r="J16353" s="15" t="str">
        <f>MID(Tabla1[[#This Row],[HORA]],1,5)</f>
        <v>15:05</v>
      </c>
      <c r="K16353" s="16">
        <f>IF(Tabla1[[#This Row],[FECHA]]=I16354,IF(J16354-J16353&gt;0,(J16354-J16353)*1440,0),0)</f>
        <v>11.000000000000121</v>
      </c>
      <c r="L16353" s="14">
        <f>2+L16094-Datos!$C$8</f>
        <v>12.800000000000002</v>
      </c>
      <c r="M16353" s="13" t="s">
        <v>56134</v>
      </c>
      <c r="N16353" s="1" t="s">
        <v>14512</v>
      </c>
      <c r="O16353" s="1">
        <v>20</v>
      </c>
      <c r="P16353" s="1" t="s">
        <v>45</v>
      </c>
      <c r="Q16353" s="4" t="s">
        <v>21</v>
      </c>
    </row>
    <row r="16354" spans="1:17" ht="22.5" x14ac:dyDescent="0.25">
      <c r="A16354" s="3">
        <v>11397</v>
      </c>
      <c r="B16354" s="1" t="s">
        <v>35306</v>
      </c>
      <c r="C16354" s="1" t="s">
        <v>15</v>
      </c>
      <c r="D16354" s="1" t="s">
        <v>4108</v>
      </c>
      <c r="E16354" s="1">
        <v>27405608</v>
      </c>
      <c r="F16354" s="1" t="s">
        <v>35307</v>
      </c>
      <c r="G16354" s="1">
        <v>2245908</v>
      </c>
      <c r="H16354" s="1" t="s">
        <v>35308</v>
      </c>
      <c r="I16354" s="2">
        <v>45099</v>
      </c>
      <c r="J16354" s="15" t="str">
        <f>MID(Tabla1[[#This Row],[HORA]],1,5)</f>
        <v>15:16</v>
      </c>
      <c r="K16354" s="16">
        <f>IF(Tabla1[[#This Row],[FECHA]]=I16355,IF(J16355-J16354&gt;0,(J16355-J16354)*1440,0),0)</f>
        <v>1.9999999999999929</v>
      </c>
      <c r="L16354" s="14">
        <f>2+L16095-Datos!$C$8</f>
        <v>12.740000000000002</v>
      </c>
      <c r="M16354" s="13" t="s">
        <v>55871</v>
      </c>
      <c r="N16354" s="1" t="s">
        <v>35309</v>
      </c>
      <c r="O16354" s="1">
        <v>40</v>
      </c>
      <c r="P16354" s="1" t="s">
        <v>20</v>
      </c>
      <c r="Q16354" s="4" t="s">
        <v>21</v>
      </c>
    </row>
    <row r="16355" spans="1:17" ht="22.5" x14ac:dyDescent="0.25">
      <c r="A16355" s="3">
        <v>11398</v>
      </c>
      <c r="B16355" s="1" t="s">
        <v>35310</v>
      </c>
      <c r="C16355" s="1" t="s">
        <v>15</v>
      </c>
      <c r="D16355" s="1" t="s">
        <v>40</v>
      </c>
      <c r="E16355" s="1">
        <v>27702976</v>
      </c>
      <c r="F16355" s="1" t="s">
        <v>35311</v>
      </c>
      <c r="G16355" s="1">
        <v>2245909</v>
      </c>
      <c r="H16355" s="1" t="s">
        <v>6228</v>
      </c>
      <c r="I16355" s="2">
        <v>45099</v>
      </c>
      <c r="J16355" s="15" t="str">
        <f>MID(Tabla1[[#This Row],[HORA]],1,5)</f>
        <v>15:18</v>
      </c>
      <c r="K16355" s="16">
        <f>IF(Tabla1[[#This Row],[FECHA]]=I16356,IF(J16356-J16355&gt;0,(J16356-J16355)*1440,0),0)</f>
        <v>0.99999999999983658</v>
      </c>
      <c r="L16355" s="14">
        <f>2+L16096-Datos!$C$8</f>
        <v>6.8400000000000034</v>
      </c>
      <c r="M16355" s="13" t="s">
        <v>55873</v>
      </c>
      <c r="N16355" s="1" t="s">
        <v>1715</v>
      </c>
      <c r="O16355" s="1">
        <v>20</v>
      </c>
      <c r="P16355" s="1" t="s">
        <v>20</v>
      </c>
      <c r="Q16355" s="4" t="s">
        <v>21</v>
      </c>
    </row>
    <row r="16356" spans="1:17" ht="22.5" x14ac:dyDescent="0.25">
      <c r="A16356" s="3">
        <v>15024</v>
      </c>
      <c r="B16356" s="1" t="s">
        <v>45930</v>
      </c>
      <c r="C16356" s="1" t="s">
        <v>15</v>
      </c>
      <c r="D16356" s="1" t="s">
        <v>40</v>
      </c>
      <c r="E16356" s="1">
        <v>70402523</v>
      </c>
      <c r="F16356" s="1" t="s">
        <v>45931</v>
      </c>
      <c r="G16356" s="1">
        <v>2245910</v>
      </c>
      <c r="H16356" s="1" t="s">
        <v>15823</v>
      </c>
      <c r="I16356" s="2">
        <v>45099</v>
      </c>
      <c r="J16356" s="15" t="str">
        <f>MID(Tabla1[[#This Row],[HORA]],1,5)</f>
        <v>15:19</v>
      </c>
      <c r="K16356" s="16">
        <f>IF(Tabla1[[#This Row],[FECHA]]=I16357,IF(J16357-J16356&gt;0,(J16357-J16356)*1440,0),0)</f>
        <v>3.0000000000001492</v>
      </c>
      <c r="L16356" s="14">
        <f>2+L16097-Datos!$C$8</f>
        <v>7.8500000000000032</v>
      </c>
      <c r="M16356" s="13" t="s">
        <v>55874</v>
      </c>
      <c r="N16356" s="1" t="s">
        <v>1715</v>
      </c>
      <c r="O16356" s="1">
        <v>35</v>
      </c>
      <c r="P16356" s="1" t="s">
        <v>1432</v>
      </c>
      <c r="Q16356" s="4" t="s">
        <v>21</v>
      </c>
    </row>
    <row r="16357" spans="1:17" ht="22.5" x14ac:dyDescent="0.25">
      <c r="A16357" s="3">
        <v>15025</v>
      </c>
      <c r="B16357" s="1" t="s">
        <v>45932</v>
      </c>
      <c r="C16357" s="1" t="s">
        <v>15</v>
      </c>
      <c r="D16357" s="1" t="s">
        <v>71</v>
      </c>
      <c r="E16357" s="1">
        <v>70684878</v>
      </c>
      <c r="F16357" s="1" t="s">
        <v>45933</v>
      </c>
      <c r="G16357" s="1">
        <v>70684877</v>
      </c>
      <c r="H16357" s="1" t="s">
        <v>45934</v>
      </c>
      <c r="I16357" s="2">
        <v>45099</v>
      </c>
      <c r="J16357" s="15" t="str">
        <f>MID(Tabla1[[#This Row],[HORA]],1,5)</f>
        <v>15:22</v>
      </c>
      <c r="K16357" s="16">
        <f>IF(Tabla1[[#This Row],[FECHA]]=I16358,IF(J16358-J16357&gt;0,(J16358-J16357)*1440,0),0)</f>
        <v>0</v>
      </c>
      <c r="L16357" s="14">
        <f>2+L16098-Datos!$C$8</f>
        <v>9.2200000000000024</v>
      </c>
      <c r="M16357" s="13" t="s">
        <v>55877</v>
      </c>
      <c r="N16357" s="1" t="s">
        <v>45780</v>
      </c>
      <c r="O16357" s="1">
        <v>10</v>
      </c>
      <c r="P16357" s="1" t="s">
        <v>1432</v>
      </c>
      <c r="Q16357" s="4" t="s">
        <v>21</v>
      </c>
    </row>
    <row r="16358" spans="1:17" ht="22.5" x14ac:dyDescent="0.25">
      <c r="A16358" s="3">
        <v>15026</v>
      </c>
      <c r="B16358" s="1" t="s">
        <v>45932</v>
      </c>
      <c r="C16358" s="1" t="s">
        <v>15</v>
      </c>
      <c r="D16358" s="1" t="s">
        <v>71</v>
      </c>
      <c r="E16358" s="1">
        <v>70684878</v>
      </c>
      <c r="F16358" s="1" t="s">
        <v>45935</v>
      </c>
      <c r="G16358" s="1">
        <v>70684877</v>
      </c>
      <c r="H16358" s="1" t="s">
        <v>45934</v>
      </c>
      <c r="I16358" s="2">
        <v>45099</v>
      </c>
      <c r="J16358" s="15" t="str">
        <f>MID(Tabla1[[#This Row],[HORA]],1,5)</f>
        <v>15:22</v>
      </c>
      <c r="K16358" s="16">
        <f>IF(Tabla1[[#This Row],[FECHA]]=I16359,IF(J16359-J16358&gt;0,(J16359-J16358)*1440,0),0)</f>
        <v>0.99999999999983658</v>
      </c>
      <c r="L16358" s="14">
        <f>2+L16099-Datos!$C$8</f>
        <v>8.9700000000000024</v>
      </c>
      <c r="M16358" s="13" t="s">
        <v>55877</v>
      </c>
      <c r="N16358" s="1" t="s">
        <v>45780</v>
      </c>
      <c r="O16358" s="1">
        <v>10</v>
      </c>
      <c r="P16358" s="1" t="s">
        <v>1432</v>
      </c>
      <c r="Q16358" s="4" t="s">
        <v>21</v>
      </c>
    </row>
    <row r="16359" spans="1:17" ht="22.5" x14ac:dyDescent="0.25">
      <c r="A16359" s="3">
        <v>11399</v>
      </c>
      <c r="B16359" s="1" t="s">
        <v>35312</v>
      </c>
      <c r="C16359" s="1" t="s">
        <v>15</v>
      </c>
      <c r="D16359" s="1" t="s">
        <v>40</v>
      </c>
      <c r="E16359" s="1">
        <v>73218463</v>
      </c>
      <c r="F16359" s="1" t="s">
        <v>35313</v>
      </c>
      <c r="G16359" s="1">
        <v>2808661</v>
      </c>
      <c r="H16359" s="1" t="s">
        <v>35314</v>
      </c>
      <c r="I16359" s="2">
        <v>45099</v>
      </c>
      <c r="J16359" s="15" t="str">
        <f>MID(Tabla1[[#This Row],[HORA]],1,5)</f>
        <v>15:23</v>
      </c>
      <c r="K16359" s="16">
        <f>IF(Tabla1[[#This Row],[FECHA]]=I16360,IF(J16360-J16359&gt;0,(J16360-J16359)*1440,0),0)</f>
        <v>1.0000000000001563</v>
      </c>
      <c r="L16359" s="14">
        <f>2+L16100-Datos!$C$8</f>
        <v>11.910000000000004</v>
      </c>
      <c r="M16359" s="13" t="s">
        <v>55878</v>
      </c>
      <c r="N16359" s="1" t="s">
        <v>11933</v>
      </c>
      <c r="O16359" s="1">
        <v>15</v>
      </c>
      <c r="P16359" s="1" t="s">
        <v>20</v>
      </c>
      <c r="Q16359" s="4" t="s">
        <v>21</v>
      </c>
    </row>
    <row r="16360" spans="1:17" ht="22.5" x14ac:dyDescent="0.25">
      <c r="A16360" s="3">
        <v>15027</v>
      </c>
      <c r="B16360" s="1" t="s">
        <v>45936</v>
      </c>
      <c r="C16360" s="1" t="s">
        <v>15</v>
      </c>
      <c r="D16360" s="1" t="s">
        <v>71</v>
      </c>
      <c r="E16360" s="1">
        <v>75734370</v>
      </c>
      <c r="F16360" s="1" t="s">
        <v>45937</v>
      </c>
      <c r="G16360" s="1">
        <v>2245912</v>
      </c>
      <c r="H16360" s="1" t="s">
        <v>45938</v>
      </c>
      <c r="I16360" s="2">
        <v>45099</v>
      </c>
      <c r="J16360" s="15" t="str">
        <f>MID(Tabla1[[#This Row],[HORA]],1,5)</f>
        <v>15:24</v>
      </c>
      <c r="K16360" s="16">
        <f>IF(Tabla1[[#This Row],[FECHA]]=I16361,IF(J16361-J16360&gt;0,(J16361-J16360)*1440,0),0)</f>
        <v>0</v>
      </c>
      <c r="L16360" s="14">
        <f>2+L16101-Datos!$C$8</f>
        <v>13.320000000000002</v>
      </c>
      <c r="M16360" s="13" t="s">
        <v>55879</v>
      </c>
      <c r="N16360" s="1" t="s">
        <v>45939</v>
      </c>
      <c r="O16360" s="1">
        <v>40</v>
      </c>
      <c r="P16360" s="1" t="s">
        <v>1432</v>
      </c>
      <c r="Q16360" s="4" t="s">
        <v>21</v>
      </c>
    </row>
    <row r="16361" spans="1:17" ht="22.5" x14ac:dyDescent="0.25">
      <c r="A16361" s="3">
        <v>15028</v>
      </c>
      <c r="B16361" s="1" t="s">
        <v>45936</v>
      </c>
      <c r="C16361" s="1" t="s">
        <v>15</v>
      </c>
      <c r="D16361" s="1" t="s">
        <v>71</v>
      </c>
      <c r="E16361" s="1">
        <v>75734370</v>
      </c>
      <c r="F16361" s="1" t="s">
        <v>45937</v>
      </c>
      <c r="G16361" s="1">
        <v>2245912</v>
      </c>
      <c r="H16361" s="1" t="s">
        <v>45938</v>
      </c>
      <c r="I16361" s="2">
        <v>45099</v>
      </c>
      <c r="J16361" s="15" t="str">
        <f>MID(Tabla1[[#This Row],[HORA]],1,5)</f>
        <v>15:24</v>
      </c>
      <c r="K16361" s="16">
        <f>IF(Tabla1[[#This Row],[FECHA]]=I16362,IF(J16362-J16361&gt;0,(J16362-J16361)*1440,0),0)</f>
        <v>8.999999999999968</v>
      </c>
      <c r="L16361" s="14">
        <f>2+L16102-Datos!$C$8</f>
        <v>11.530000000000003</v>
      </c>
      <c r="M16361" s="13" t="s">
        <v>55879</v>
      </c>
      <c r="N16361" s="1" t="s">
        <v>45940</v>
      </c>
      <c r="O16361" s="1">
        <v>40</v>
      </c>
      <c r="P16361" s="1" t="s">
        <v>1432</v>
      </c>
      <c r="Q16361" s="4" t="s">
        <v>21</v>
      </c>
    </row>
    <row r="16362" spans="1:17" ht="22.5" x14ac:dyDescent="0.25">
      <c r="A16362" s="3">
        <v>4637</v>
      </c>
      <c r="B16362" s="1" t="s">
        <v>14513</v>
      </c>
      <c r="C16362" s="1" t="s">
        <v>15</v>
      </c>
      <c r="D16362" s="1" t="s">
        <v>71</v>
      </c>
      <c r="E16362" s="1">
        <v>16406271</v>
      </c>
      <c r="F16362" s="1" t="s">
        <v>6834</v>
      </c>
      <c r="G16362" s="1">
        <v>27854190</v>
      </c>
      <c r="H16362" s="1" t="s">
        <v>14514</v>
      </c>
      <c r="I16362" s="2">
        <v>45099</v>
      </c>
      <c r="J16362" s="15" t="str">
        <f>MID(Tabla1[[#This Row],[HORA]],1,5)</f>
        <v>15:33</v>
      </c>
      <c r="K16362" s="16">
        <f>IF(Tabla1[[#This Row],[FECHA]]=I16363,IF(J16363-J16362&gt;0,(J16363-J16362)*1440,0),0)</f>
        <v>0</v>
      </c>
      <c r="L16362" s="14">
        <f>2+L16103-Datos!$C$8</f>
        <v>12.320000000000002</v>
      </c>
      <c r="M16362" s="13" t="s">
        <v>55888</v>
      </c>
      <c r="N16362" s="1" t="s">
        <v>14515</v>
      </c>
      <c r="O16362" s="1">
        <v>25</v>
      </c>
      <c r="P16362" s="1" t="s">
        <v>45</v>
      </c>
      <c r="Q16362" s="4" t="s">
        <v>21</v>
      </c>
    </row>
    <row r="16363" spans="1:17" ht="22.5" x14ac:dyDescent="0.25">
      <c r="A16363" s="3">
        <v>4638</v>
      </c>
      <c r="B16363" s="1" t="s">
        <v>14513</v>
      </c>
      <c r="C16363" s="1" t="s">
        <v>15</v>
      </c>
      <c r="D16363" s="1" t="s">
        <v>71</v>
      </c>
      <c r="E16363" s="1">
        <v>16406271</v>
      </c>
      <c r="F16363" s="1" t="s">
        <v>6834</v>
      </c>
      <c r="G16363" s="1">
        <v>27854190</v>
      </c>
      <c r="H16363" s="1" t="s">
        <v>14514</v>
      </c>
      <c r="I16363" s="2">
        <v>45099</v>
      </c>
      <c r="J16363" s="15" t="str">
        <f>MID(Tabla1[[#This Row],[HORA]],1,5)</f>
        <v>15:33</v>
      </c>
      <c r="K16363" s="16">
        <f>IF(Tabla1[[#This Row],[FECHA]]=I16364,IF(J16364-J16363&gt;0,(J16364-J16363)*1440,0),0)</f>
        <v>1.9999999999999929</v>
      </c>
      <c r="L16363" s="14">
        <f>2+L16104-Datos!$C$8</f>
        <v>11.060000000000002</v>
      </c>
      <c r="M16363" s="13" t="s">
        <v>55888</v>
      </c>
      <c r="N16363" s="1" t="s">
        <v>14516</v>
      </c>
      <c r="O16363" s="1">
        <v>25</v>
      </c>
      <c r="P16363" s="1" t="s">
        <v>45</v>
      </c>
      <c r="Q16363" s="4" t="s">
        <v>21</v>
      </c>
    </row>
    <row r="16364" spans="1:17" ht="22.5" x14ac:dyDescent="0.25">
      <c r="A16364" s="3">
        <v>15029</v>
      </c>
      <c r="B16364" s="1" t="s">
        <v>45941</v>
      </c>
      <c r="C16364" s="1" t="s">
        <v>15</v>
      </c>
      <c r="D16364" s="1" t="s">
        <v>161</v>
      </c>
      <c r="E16364" s="1">
        <v>16761623</v>
      </c>
      <c r="F16364" s="1" t="s">
        <v>45942</v>
      </c>
      <c r="G16364" s="1">
        <v>72121714</v>
      </c>
      <c r="H16364" s="1" t="s">
        <v>45943</v>
      </c>
      <c r="I16364" s="2">
        <v>45099</v>
      </c>
      <c r="J16364" s="15" t="str">
        <f>MID(Tabla1[[#This Row],[HORA]],1,5)</f>
        <v>15:35</v>
      </c>
      <c r="K16364" s="16">
        <f>IF(Tabla1[[#This Row],[FECHA]]=I16365,IF(J16365-J16364&gt;0,(J16365-J16364)*1440,0),0)</f>
        <v>4.9999999999999822</v>
      </c>
      <c r="L16364" s="14">
        <f>2+L16105-Datos!$C$8</f>
        <v>13.980000000000002</v>
      </c>
      <c r="M16364" s="13" t="s">
        <v>55890</v>
      </c>
      <c r="N16364" s="1" t="s">
        <v>41932</v>
      </c>
      <c r="O16364" s="1">
        <v>30</v>
      </c>
      <c r="P16364" s="1" t="s">
        <v>1432</v>
      </c>
      <c r="Q16364" s="4" t="s">
        <v>21</v>
      </c>
    </row>
    <row r="16365" spans="1:17" ht="22.5" x14ac:dyDescent="0.25">
      <c r="A16365" s="3">
        <v>4639</v>
      </c>
      <c r="B16365" s="1" t="s">
        <v>14517</v>
      </c>
      <c r="C16365" s="1" t="s">
        <v>15</v>
      </c>
      <c r="D16365" s="1" t="s">
        <v>40</v>
      </c>
      <c r="E16365" s="1">
        <v>70801362</v>
      </c>
      <c r="F16365" s="1" t="s">
        <v>14518</v>
      </c>
      <c r="G16365" s="1">
        <v>70801362</v>
      </c>
      <c r="H16365" s="1" t="s">
        <v>14518</v>
      </c>
      <c r="I16365" s="2">
        <v>45099</v>
      </c>
      <c r="J16365" s="15" t="str">
        <f>MID(Tabla1[[#This Row],[HORA]],1,5)</f>
        <v>15:40</v>
      </c>
      <c r="K16365" s="16">
        <f>IF(Tabla1[[#This Row],[FECHA]]=I16366,IF(J16366-J16365&gt;0,(J16366-J16365)*1440,0),0)</f>
        <v>0.99999999999999645</v>
      </c>
      <c r="L16365" s="14">
        <f>2+L16106-Datos!$C$8</f>
        <v>14.460000000000003</v>
      </c>
      <c r="M16365" s="13" t="s">
        <v>55895</v>
      </c>
      <c r="N16365" s="1" t="s">
        <v>1715</v>
      </c>
      <c r="O16365" s="1">
        <v>15</v>
      </c>
      <c r="P16365" s="1" t="s">
        <v>45</v>
      </c>
      <c r="Q16365" s="4" t="s">
        <v>21</v>
      </c>
    </row>
    <row r="16366" spans="1:17" ht="22.5" x14ac:dyDescent="0.25">
      <c r="A16366" s="3">
        <v>4640</v>
      </c>
      <c r="B16366" s="1" t="s">
        <v>14519</v>
      </c>
      <c r="C16366" s="1" t="s">
        <v>15</v>
      </c>
      <c r="D16366" s="1" t="s">
        <v>40</v>
      </c>
      <c r="E16366" s="1">
        <v>251577</v>
      </c>
      <c r="F16366" s="1" t="s">
        <v>14520</v>
      </c>
      <c r="G16366" s="1">
        <v>251577</v>
      </c>
      <c r="H16366" s="1" t="s">
        <v>14520</v>
      </c>
      <c r="I16366" s="2">
        <v>45099</v>
      </c>
      <c r="J16366" s="15" t="str">
        <f>MID(Tabla1[[#This Row],[HORA]],1,5)</f>
        <v>15:41</v>
      </c>
      <c r="K16366" s="16">
        <f>IF(Tabla1[[#This Row],[FECHA]]=I16367,IF(J16367-J16366&gt;0,(J16367-J16366)*1440,0),0)</f>
        <v>0</v>
      </c>
      <c r="L16366" s="14">
        <f>2+L16107-Datos!$C$8</f>
        <v>10.160000000000002</v>
      </c>
      <c r="M16366" s="13" t="s">
        <v>55896</v>
      </c>
      <c r="N16366" s="1" t="s">
        <v>1715</v>
      </c>
      <c r="O16366" s="1">
        <v>10</v>
      </c>
      <c r="P16366" s="1" t="s">
        <v>45</v>
      </c>
      <c r="Q16366" s="4" t="s">
        <v>21</v>
      </c>
    </row>
    <row r="16367" spans="1:17" ht="22.5" x14ac:dyDescent="0.25">
      <c r="A16367" s="3">
        <v>11400</v>
      </c>
      <c r="B16367" s="1" t="s">
        <v>35315</v>
      </c>
      <c r="C16367" s="1" t="s">
        <v>15</v>
      </c>
      <c r="D16367" s="1" t="s">
        <v>33</v>
      </c>
      <c r="E16367" s="1">
        <v>75731410</v>
      </c>
      <c r="F16367" s="1" t="s">
        <v>35316</v>
      </c>
      <c r="G16367" s="1">
        <v>47479949</v>
      </c>
      <c r="H16367" s="1" t="s">
        <v>35317</v>
      </c>
      <c r="I16367" s="2">
        <v>45099</v>
      </c>
      <c r="J16367" s="15" t="str">
        <f>MID(Tabla1[[#This Row],[HORA]],1,5)</f>
        <v>15:41</v>
      </c>
      <c r="K16367" s="16">
        <f>IF(Tabla1[[#This Row],[FECHA]]=I16368,IF(J16368-J16367&gt;0,(J16368-J16367)*1440,0),0)</f>
        <v>0</v>
      </c>
      <c r="L16367" s="14">
        <f>2+L16108-Datos!$C$8</f>
        <v>9.2600000000000033</v>
      </c>
      <c r="M16367" s="13" t="s">
        <v>55896</v>
      </c>
      <c r="N16367" s="1" t="s">
        <v>35318</v>
      </c>
      <c r="O16367" s="1">
        <v>40</v>
      </c>
      <c r="P16367" s="1" t="s">
        <v>20</v>
      </c>
      <c r="Q16367" s="4" t="s">
        <v>21</v>
      </c>
    </row>
    <row r="16368" spans="1:17" ht="22.5" x14ac:dyDescent="0.25">
      <c r="A16368" s="3">
        <v>15030</v>
      </c>
      <c r="B16368" s="1" t="s">
        <v>45944</v>
      </c>
      <c r="C16368" s="1" t="s">
        <v>15</v>
      </c>
      <c r="D16368" s="1" t="s">
        <v>30</v>
      </c>
      <c r="E16368" s="1">
        <v>75019669</v>
      </c>
      <c r="F16368" s="1" t="s">
        <v>45945</v>
      </c>
      <c r="G16368" s="1">
        <v>16497497</v>
      </c>
      <c r="H16368" s="1" t="s">
        <v>45946</v>
      </c>
      <c r="I16368" s="2">
        <v>45099</v>
      </c>
      <c r="J16368" s="15" t="str">
        <f>MID(Tabla1[[#This Row],[HORA]],1,5)</f>
        <v>15:41</v>
      </c>
      <c r="K16368" s="16">
        <f>IF(Tabla1[[#This Row],[FECHA]]=I16369,IF(J16369-J16368&gt;0,(J16369-J16368)*1440,0),0)</f>
        <v>0</v>
      </c>
      <c r="L16368" s="14">
        <f>2+L16109-Datos!$C$8</f>
        <v>10.460000000000003</v>
      </c>
      <c r="M16368" s="13" t="s">
        <v>55896</v>
      </c>
      <c r="N16368" s="1" t="s">
        <v>45947</v>
      </c>
      <c r="O16368" s="1">
        <v>30</v>
      </c>
      <c r="P16368" s="1" t="s">
        <v>1432</v>
      </c>
      <c r="Q16368" s="4" t="s">
        <v>21</v>
      </c>
    </row>
    <row r="16369" spans="1:17" ht="22.5" x14ac:dyDescent="0.25">
      <c r="A16369" s="3">
        <v>15031</v>
      </c>
      <c r="B16369" s="1" t="s">
        <v>45944</v>
      </c>
      <c r="C16369" s="1" t="s">
        <v>15</v>
      </c>
      <c r="D16369" s="1" t="s">
        <v>30</v>
      </c>
      <c r="E16369" s="1">
        <v>75019669</v>
      </c>
      <c r="F16369" s="1" t="s">
        <v>45948</v>
      </c>
      <c r="G16369" s="1">
        <v>16497497</v>
      </c>
      <c r="H16369" s="1" t="s">
        <v>45946</v>
      </c>
      <c r="I16369" s="2">
        <v>45099</v>
      </c>
      <c r="J16369" s="15" t="str">
        <f>MID(Tabla1[[#This Row],[HORA]],1,5)</f>
        <v>15:41</v>
      </c>
      <c r="K16369" s="16">
        <f>IF(Tabla1[[#This Row],[FECHA]]=I16370,IF(J16370-J16369&gt;0,(J16370-J16369)*1440,0),0)</f>
        <v>1.9999999999999929</v>
      </c>
      <c r="L16369" s="14">
        <f>2+L16110-Datos!$C$8</f>
        <v>11.960000000000003</v>
      </c>
      <c r="M16369" s="13" t="s">
        <v>55896</v>
      </c>
      <c r="N16369" s="1" t="s">
        <v>45947</v>
      </c>
      <c r="O16369" s="1">
        <v>30</v>
      </c>
      <c r="P16369" s="1" t="s">
        <v>1432</v>
      </c>
      <c r="Q16369" s="4" t="s">
        <v>21</v>
      </c>
    </row>
    <row r="16370" spans="1:17" ht="22.5" x14ac:dyDescent="0.25">
      <c r="A16370" s="3">
        <v>4641</v>
      </c>
      <c r="B16370" s="1" t="s">
        <v>14521</v>
      </c>
      <c r="C16370" s="1" t="s">
        <v>15</v>
      </c>
      <c r="D16370" s="1" t="s">
        <v>228</v>
      </c>
      <c r="E16370" s="1">
        <v>16717396</v>
      </c>
      <c r="F16370" s="1" t="s">
        <v>14522</v>
      </c>
      <c r="G16370" s="1">
        <v>45968493</v>
      </c>
      <c r="H16370" s="1" t="s">
        <v>14523</v>
      </c>
      <c r="I16370" s="2">
        <v>45099</v>
      </c>
      <c r="J16370" s="15" t="str">
        <f>MID(Tabla1[[#This Row],[HORA]],1,5)</f>
        <v>15:43</v>
      </c>
      <c r="K16370" s="16">
        <f>IF(Tabla1[[#This Row],[FECHA]]=I16371,IF(J16371-J16370&gt;0,(J16371-J16370)*1440,0),0)</f>
        <v>0.99999999999999645</v>
      </c>
      <c r="L16370" s="14">
        <f>2+L16111-Datos!$C$8</f>
        <v>9.3100000000000023</v>
      </c>
      <c r="M16370" s="13" t="s">
        <v>55898</v>
      </c>
      <c r="N16370" s="1" t="s">
        <v>14524</v>
      </c>
      <c r="O16370" s="1">
        <v>10</v>
      </c>
      <c r="P16370" s="1" t="s">
        <v>45</v>
      </c>
      <c r="Q16370" s="4" t="s">
        <v>21</v>
      </c>
    </row>
    <row r="16371" spans="1:17" ht="22.5" x14ac:dyDescent="0.25">
      <c r="A16371" s="3">
        <v>11401</v>
      </c>
      <c r="B16371" s="1" t="s">
        <v>35319</v>
      </c>
      <c r="C16371" s="1" t="s">
        <v>15</v>
      </c>
      <c r="D16371" s="1" t="s">
        <v>30</v>
      </c>
      <c r="E16371" s="1">
        <v>16424952</v>
      </c>
      <c r="F16371" s="1" t="s">
        <v>24597</v>
      </c>
      <c r="G16371" s="1">
        <v>2245925</v>
      </c>
      <c r="H16371" s="1" t="s">
        <v>35320</v>
      </c>
      <c r="I16371" s="2">
        <v>45099</v>
      </c>
      <c r="J16371" s="15" t="str">
        <f>MID(Tabla1[[#This Row],[HORA]],1,5)</f>
        <v>15:44</v>
      </c>
      <c r="K16371" s="16">
        <f>IF(Tabla1[[#This Row],[FECHA]]=I16372,IF(J16372-J16371&gt;0,(J16372-J16371)*1440,0),0)</f>
        <v>0.99999999999999645</v>
      </c>
      <c r="L16371" s="14">
        <f>2+L16112-Datos!$C$8</f>
        <v>11.460000000000003</v>
      </c>
      <c r="M16371" s="13" t="s">
        <v>55899</v>
      </c>
      <c r="N16371" s="1" t="s">
        <v>35321</v>
      </c>
      <c r="O16371" s="1">
        <v>15</v>
      </c>
      <c r="P16371" s="1" t="s">
        <v>20</v>
      </c>
      <c r="Q16371" s="4" t="s">
        <v>21</v>
      </c>
    </row>
    <row r="16372" spans="1:17" ht="22.5" x14ac:dyDescent="0.25">
      <c r="A16372" s="3">
        <v>15032</v>
      </c>
      <c r="B16372" s="1" t="s">
        <v>45949</v>
      </c>
      <c r="C16372" s="1" t="s">
        <v>15</v>
      </c>
      <c r="D16372" s="1" t="s">
        <v>3257</v>
      </c>
      <c r="E16372" s="1">
        <v>76751215</v>
      </c>
      <c r="F16372" s="1" t="s">
        <v>45950</v>
      </c>
      <c r="G16372" s="1">
        <v>73485378</v>
      </c>
      <c r="H16372" s="1" t="s">
        <v>45951</v>
      </c>
      <c r="I16372" s="2">
        <v>45099</v>
      </c>
      <c r="J16372" s="15" t="str">
        <f>MID(Tabla1[[#This Row],[HORA]],1,5)</f>
        <v>15:45</v>
      </c>
      <c r="K16372" s="16">
        <f>IF(Tabla1[[#This Row],[FECHA]]=I16373,IF(J16373-J16372&gt;0,(J16373-J16372)*1440,0),0)</f>
        <v>0.99999999999999645</v>
      </c>
      <c r="L16372" s="14">
        <f>2+L16113-Datos!$C$8</f>
        <v>13.160000000000002</v>
      </c>
      <c r="M16372" s="13" t="s">
        <v>55900</v>
      </c>
      <c r="N16372" s="1" t="s">
        <v>45952</v>
      </c>
      <c r="O16372" s="1">
        <v>15</v>
      </c>
      <c r="P16372" s="1" t="s">
        <v>1432</v>
      </c>
      <c r="Q16372" s="4" t="s">
        <v>21</v>
      </c>
    </row>
    <row r="16373" spans="1:17" ht="22.5" x14ac:dyDescent="0.25">
      <c r="A16373" s="3">
        <v>16537</v>
      </c>
      <c r="B16373" s="1" t="s">
        <v>50147</v>
      </c>
      <c r="C16373" s="1" t="s">
        <v>15</v>
      </c>
      <c r="D16373" s="1" t="s">
        <v>82</v>
      </c>
      <c r="E16373" s="1">
        <v>20538957861</v>
      </c>
      <c r="F16373" s="1" t="s">
        <v>50148</v>
      </c>
      <c r="G16373" s="1">
        <v>2245927</v>
      </c>
      <c r="H16373" s="1" t="s">
        <v>50149</v>
      </c>
      <c r="I16373" s="2">
        <v>45099</v>
      </c>
      <c r="J16373" s="15" t="str">
        <f>MID(Tabla1[[#This Row],[HORA]],1,5)</f>
        <v>15:46</v>
      </c>
      <c r="K16373" s="16">
        <f>IF(Tabla1[[#This Row],[FECHA]]=I16374,IF(J16374-J16373&gt;0,(J16374-J16373)*1440,0),0)</f>
        <v>0.99999999999999645</v>
      </c>
      <c r="L16373" s="14">
        <f>2+L16114-Datos!$C$8</f>
        <v>10.320000000000002</v>
      </c>
      <c r="M16373" s="13" t="s">
        <v>55901</v>
      </c>
      <c r="N16373" s="1" t="s">
        <v>50150</v>
      </c>
      <c r="O16373" s="1">
        <v>40</v>
      </c>
      <c r="P16373" s="1" t="s">
        <v>45</v>
      </c>
      <c r="Q16373" s="4" t="s">
        <v>21</v>
      </c>
    </row>
    <row r="16374" spans="1:17" ht="22.5" x14ac:dyDescent="0.25">
      <c r="A16374" s="3">
        <v>11402</v>
      </c>
      <c r="B16374" s="1" t="s">
        <v>35322</v>
      </c>
      <c r="C16374" s="1" t="s">
        <v>15</v>
      </c>
      <c r="D16374" s="1" t="s">
        <v>40</v>
      </c>
      <c r="E16374" s="1">
        <v>3101883</v>
      </c>
      <c r="F16374" s="1" t="s">
        <v>35323</v>
      </c>
      <c r="G16374" s="1">
        <v>2245928</v>
      </c>
      <c r="H16374" s="1" t="s">
        <v>6228</v>
      </c>
      <c r="I16374" s="2">
        <v>45099</v>
      </c>
      <c r="J16374" s="15" t="str">
        <f>MID(Tabla1[[#This Row],[HORA]],1,5)</f>
        <v>15:47</v>
      </c>
      <c r="K16374" s="16">
        <f>IF(Tabla1[[#This Row],[FECHA]]=I16375,IF(J16375-J16374&gt;0,(J16375-J16374)*1440,0),0)</f>
        <v>0.99999999999999645</v>
      </c>
      <c r="L16374" s="14">
        <f>2+L16115-Datos!$C$8</f>
        <v>11.260000000000003</v>
      </c>
      <c r="M16374" s="13" t="s">
        <v>55902</v>
      </c>
      <c r="N16374" s="1" t="s">
        <v>1715</v>
      </c>
      <c r="O16374" s="1">
        <v>30</v>
      </c>
      <c r="P16374" s="1" t="s">
        <v>20</v>
      </c>
      <c r="Q16374" s="4" t="s">
        <v>21</v>
      </c>
    </row>
    <row r="16375" spans="1:17" ht="22.5" x14ac:dyDescent="0.25">
      <c r="A16375" s="3">
        <v>4642</v>
      </c>
      <c r="B16375" s="1" t="s">
        <v>14525</v>
      </c>
      <c r="C16375" s="1" t="s">
        <v>15</v>
      </c>
      <c r="D16375" s="1" t="s">
        <v>40</v>
      </c>
      <c r="E16375" s="1">
        <v>16706780</v>
      </c>
      <c r="F16375" s="1" t="s">
        <v>2096</v>
      </c>
      <c r="G16375" s="1">
        <v>2245929</v>
      </c>
      <c r="H16375" s="1" t="s">
        <v>2097</v>
      </c>
      <c r="I16375" s="2">
        <v>45099</v>
      </c>
      <c r="J16375" s="15" t="str">
        <f>MID(Tabla1[[#This Row],[HORA]],1,5)</f>
        <v>15:48</v>
      </c>
      <c r="K16375" s="16">
        <f>IF(Tabla1[[#This Row],[FECHA]]=I16376,IF(J16376-J16375&gt;0,(J16376-J16375)*1440,0),0)</f>
        <v>0.99999999999999645</v>
      </c>
      <c r="L16375" s="14">
        <f>2+L16116-Datos!$C$8</f>
        <v>11.500000000000002</v>
      </c>
      <c r="M16375" s="13" t="s">
        <v>55903</v>
      </c>
      <c r="N16375" s="1" t="s">
        <v>14526</v>
      </c>
      <c r="O16375" s="1">
        <v>40</v>
      </c>
      <c r="P16375" s="1" t="s">
        <v>45</v>
      </c>
      <c r="Q16375" s="4" t="s">
        <v>21</v>
      </c>
    </row>
    <row r="16376" spans="1:17" ht="22.5" x14ac:dyDescent="0.25">
      <c r="A16376" s="3">
        <v>11403</v>
      </c>
      <c r="B16376" s="1" t="s">
        <v>35324</v>
      </c>
      <c r="C16376" s="1" t="s">
        <v>15</v>
      </c>
      <c r="D16376" s="1" t="s">
        <v>1017</v>
      </c>
      <c r="E16376" s="1">
        <v>16493152</v>
      </c>
      <c r="F16376" s="1" t="s">
        <v>29052</v>
      </c>
      <c r="G16376" s="1">
        <v>2245930</v>
      </c>
      <c r="H16376" s="1" t="s">
        <v>29053</v>
      </c>
      <c r="I16376" s="2">
        <v>45099</v>
      </c>
      <c r="J16376" s="15" t="str">
        <f>MID(Tabla1[[#This Row],[HORA]],1,5)</f>
        <v>15:49</v>
      </c>
      <c r="K16376" s="16">
        <f>IF(Tabla1[[#This Row],[FECHA]]=I16377,IF(J16377-J16376&gt;0,(J16377-J16376)*1440,0),0)</f>
        <v>1.9999999999999929</v>
      </c>
      <c r="L16376" s="14">
        <f>2+L16117-Datos!$C$8</f>
        <v>9.1700000000000035</v>
      </c>
      <c r="M16376" s="13" t="s">
        <v>55904</v>
      </c>
      <c r="N16376" s="1" t="s">
        <v>205</v>
      </c>
      <c r="O16376" s="1">
        <v>15</v>
      </c>
      <c r="P16376" s="1" t="s">
        <v>20</v>
      </c>
      <c r="Q16376" s="4" t="s">
        <v>21</v>
      </c>
    </row>
    <row r="16377" spans="1:17" ht="22.5" x14ac:dyDescent="0.25">
      <c r="A16377" s="3">
        <v>572</v>
      </c>
      <c r="B16377" s="1" t="s">
        <v>1260</v>
      </c>
      <c r="C16377" s="1" t="s">
        <v>15</v>
      </c>
      <c r="D16377" s="1" t="s">
        <v>112</v>
      </c>
      <c r="E16377" s="1">
        <v>2245931</v>
      </c>
      <c r="F16377" s="1" t="s">
        <v>78</v>
      </c>
      <c r="G16377" s="1">
        <v>2245932</v>
      </c>
      <c r="H16377" s="1" t="s">
        <v>180</v>
      </c>
      <c r="I16377" s="2">
        <v>45099</v>
      </c>
      <c r="J16377" s="15" t="str">
        <f>MID(Tabla1[[#This Row],[HORA]],1,5)</f>
        <v>15:51</v>
      </c>
      <c r="K16377" s="16">
        <f>IF(Tabla1[[#This Row],[FECHA]]=I16378,IF(J16378-J16377&gt;0,(J16378-J16377)*1440,0),0)</f>
        <v>0.99999999999999645</v>
      </c>
      <c r="L16377" s="14">
        <f>2+L16118-Datos!$C$8</f>
        <v>10.410000000000002</v>
      </c>
      <c r="M16377" s="13" t="s">
        <v>55906</v>
      </c>
      <c r="N16377" s="1" t="s">
        <v>59</v>
      </c>
      <c r="O16377" s="1">
        <v>0</v>
      </c>
      <c r="P16377" s="1" t="s">
        <v>20</v>
      </c>
      <c r="Q16377" s="4" t="s">
        <v>21</v>
      </c>
    </row>
    <row r="16378" spans="1:17" ht="22.5" x14ac:dyDescent="0.25">
      <c r="A16378" s="3">
        <v>573</v>
      </c>
      <c r="B16378" s="1" t="s">
        <v>1261</v>
      </c>
      <c r="C16378" s="1" t="s">
        <v>15</v>
      </c>
      <c r="D16378" s="1" t="s">
        <v>141</v>
      </c>
      <c r="E16378" s="1">
        <v>2245933</v>
      </c>
      <c r="F16378" s="1" t="s">
        <v>78</v>
      </c>
      <c r="G16378" s="1">
        <v>2245934</v>
      </c>
      <c r="H16378" s="1" t="s">
        <v>449</v>
      </c>
      <c r="I16378" s="2">
        <v>45099</v>
      </c>
      <c r="J16378" s="15" t="str">
        <f>MID(Tabla1[[#This Row],[HORA]],1,5)</f>
        <v>15:52</v>
      </c>
      <c r="K16378" s="16">
        <f>IF(Tabla1[[#This Row],[FECHA]]=I16379,IF(J16379-J16378&gt;0,(J16379-J16378)*1440,0),0)</f>
        <v>0.99999999999999645</v>
      </c>
      <c r="L16378" s="14">
        <f>2+L16119-Datos!$C$8</f>
        <v>10.100000000000003</v>
      </c>
      <c r="M16378" s="13" t="s">
        <v>55907</v>
      </c>
      <c r="N16378" s="1" t="s">
        <v>1262</v>
      </c>
      <c r="O16378" s="1">
        <v>0</v>
      </c>
      <c r="P16378" s="1" t="s">
        <v>20</v>
      </c>
      <c r="Q16378" s="4" t="s">
        <v>21</v>
      </c>
    </row>
    <row r="16379" spans="1:17" ht="22.5" x14ac:dyDescent="0.25">
      <c r="A16379" s="3">
        <v>574</v>
      </c>
      <c r="B16379" s="1" t="s">
        <v>1263</v>
      </c>
      <c r="C16379" s="1" t="s">
        <v>15</v>
      </c>
      <c r="D16379" s="1" t="s">
        <v>172</v>
      </c>
      <c r="E16379" s="1">
        <v>2245935</v>
      </c>
      <c r="F16379" s="1" t="s">
        <v>78</v>
      </c>
      <c r="G16379" s="1">
        <v>2245936</v>
      </c>
      <c r="H16379" s="1" t="s">
        <v>515</v>
      </c>
      <c r="I16379" s="2">
        <v>45099</v>
      </c>
      <c r="J16379" s="15" t="str">
        <f>MID(Tabla1[[#This Row],[HORA]],1,5)</f>
        <v>15:53</v>
      </c>
      <c r="K16379" s="16">
        <f>IF(Tabla1[[#This Row],[FECHA]]=I16380,IF(J16380-J16379&gt;0,(J16380-J16379)*1440,0),0)</f>
        <v>0.99999999999999645</v>
      </c>
      <c r="L16379" s="14">
        <f>2+L16120-Datos!$C$8</f>
        <v>11.480000000000002</v>
      </c>
      <c r="M16379" s="13" t="s">
        <v>55908</v>
      </c>
      <c r="N16379" s="1" t="s">
        <v>59</v>
      </c>
      <c r="O16379" s="1">
        <v>0</v>
      </c>
      <c r="P16379" s="1" t="s">
        <v>20</v>
      </c>
      <c r="Q16379" s="4" t="s">
        <v>21</v>
      </c>
    </row>
    <row r="16380" spans="1:17" ht="22.5" x14ac:dyDescent="0.25">
      <c r="A16380" s="3">
        <v>15033</v>
      </c>
      <c r="B16380" s="1" t="s">
        <v>45953</v>
      </c>
      <c r="C16380" s="1" t="s">
        <v>15</v>
      </c>
      <c r="D16380" s="1" t="s">
        <v>40</v>
      </c>
      <c r="E16380" s="1">
        <v>44443688</v>
      </c>
      <c r="F16380" s="1" t="s">
        <v>45954</v>
      </c>
      <c r="G16380" s="1">
        <v>2245937</v>
      </c>
      <c r="H16380" s="1" t="s">
        <v>15823</v>
      </c>
      <c r="I16380" s="2">
        <v>45099</v>
      </c>
      <c r="J16380" s="15" t="str">
        <f>MID(Tabla1[[#This Row],[HORA]],1,5)</f>
        <v>15:54</v>
      </c>
      <c r="K16380" s="16">
        <f>IF(Tabla1[[#This Row],[FECHA]]=I16381,IF(J16381-J16380&gt;0,(J16381-J16380)*1440,0),0)</f>
        <v>1.9999999999999929</v>
      </c>
      <c r="L16380" s="14">
        <f>2+L16121-Datos!$C$8</f>
        <v>14.420000000000003</v>
      </c>
      <c r="M16380" s="13" t="s">
        <v>55909</v>
      </c>
      <c r="N16380" s="1" t="s">
        <v>1715</v>
      </c>
      <c r="O16380" s="1">
        <v>15</v>
      </c>
      <c r="P16380" s="1" t="s">
        <v>1432</v>
      </c>
      <c r="Q16380" s="4" t="s">
        <v>21</v>
      </c>
    </row>
    <row r="16381" spans="1:17" ht="22.5" x14ac:dyDescent="0.25">
      <c r="A16381" s="3">
        <v>15034</v>
      </c>
      <c r="B16381" s="1" t="s">
        <v>45955</v>
      </c>
      <c r="C16381" s="1" t="s">
        <v>15</v>
      </c>
      <c r="D16381" s="1" t="s">
        <v>40</v>
      </c>
      <c r="E16381" s="1">
        <v>40649495</v>
      </c>
      <c r="F16381" s="1" t="s">
        <v>45956</v>
      </c>
      <c r="G16381" s="1">
        <v>40805370</v>
      </c>
      <c r="H16381" s="1" t="s">
        <v>45957</v>
      </c>
      <c r="I16381" s="2">
        <v>45099</v>
      </c>
      <c r="J16381" s="15" t="str">
        <f>MID(Tabla1[[#This Row],[HORA]],1,5)</f>
        <v>15:56</v>
      </c>
      <c r="K16381" s="16">
        <f>IF(Tabla1[[#This Row],[FECHA]]=I16382,IF(J16382-J16381&gt;0,(J16382-J16381)*1440,0),0)</f>
        <v>1.9999999999999929</v>
      </c>
      <c r="L16381" s="14">
        <f>2+L16122-Datos!$C$8</f>
        <v>14.320000000000002</v>
      </c>
      <c r="M16381" s="13" t="s">
        <v>55911</v>
      </c>
      <c r="N16381" s="1" t="s">
        <v>45958</v>
      </c>
      <c r="O16381" s="1">
        <v>30</v>
      </c>
      <c r="P16381" s="1" t="s">
        <v>1432</v>
      </c>
      <c r="Q16381" s="4" t="s">
        <v>21</v>
      </c>
    </row>
    <row r="16382" spans="1:17" ht="22.5" x14ac:dyDescent="0.25">
      <c r="A16382" s="3">
        <v>4643</v>
      </c>
      <c r="B16382" s="1" t="s">
        <v>14527</v>
      </c>
      <c r="C16382" s="1" t="s">
        <v>15</v>
      </c>
      <c r="D16382" s="1" t="s">
        <v>40</v>
      </c>
      <c r="E16382" s="1">
        <v>16655616</v>
      </c>
      <c r="F16382" s="1" t="s">
        <v>14528</v>
      </c>
      <c r="G16382" s="1">
        <v>2245939</v>
      </c>
      <c r="H16382" s="1" t="s">
        <v>14529</v>
      </c>
      <c r="I16382" s="2">
        <v>45099</v>
      </c>
      <c r="J16382" s="15" t="str">
        <f>MID(Tabla1[[#This Row],[HORA]],1,5)</f>
        <v>15:58</v>
      </c>
      <c r="K16382" s="16">
        <f>IF(Tabla1[[#This Row],[FECHA]]=I16383,IF(J16383-J16382&gt;0,(J16383-J16382)*1440,0),0)</f>
        <v>0.99999999999999645</v>
      </c>
      <c r="L16382" s="14">
        <f>2+L16123-Datos!$C$8</f>
        <v>12.030000000000003</v>
      </c>
      <c r="M16382" s="13" t="s">
        <v>55913</v>
      </c>
      <c r="N16382" s="1" t="s">
        <v>14530</v>
      </c>
      <c r="O16382" s="1">
        <v>20</v>
      </c>
      <c r="P16382" s="1" t="s">
        <v>45</v>
      </c>
      <c r="Q16382" s="4" t="s">
        <v>21</v>
      </c>
    </row>
    <row r="16383" spans="1:17" ht="22.5" x14ac:dyDescent="0.25">
      <c r="A16383" s="3">
        <v>575</v>
      </c>
      <c r="B16383" s="1" t="s">
        <v>1264</v>
      </c>
      <c r="C16383" s="1" t="s">
        <v>15</v>
      </c>
      <c r="D16383" s="1" t="s">
        <v>23</v>
      </c>
      <c r="E16383" s="1">
        <v>2245940</v>
      </c>
      <c r="F16383" s="1" t="s">
        <v>78</v>
      </c>
      <c r="G16383" s="1">
        <v>2245941</v>
      </c>
      <c r="H16383" s="1" t="s">
        <v>116</v>
      </c>
      <c r="I16383" s="2">
        <v>45099</v>
      </c>
      <c r="J16383" s="15" t="str">
        <f>MID(Tabla1[[#This Row],[HORA]],1,5)</f>
        <v>15:59</v>
      </c>
      <c r="K16383" s="16">
        <f>IF(Tabla1[[#This Row],[FECHA]]=I16384,IF(J16384-J16383&gt;0,(J16384-J16383)*1440,0),0)</f>
        <v>1.9999999999999929</v>
      </c>
      <c r="L16383" s="14">
        <f>2+L16124-Datos!$C$8</f>
        <v>13.320000000000002</v>
      </c>
      <c r="M16383" s="13" t="s">
        <v>55914</v>
      </c>
      <c r="N16383" s="1" t="s">
        <v>59</v>
      </c>
      <c r="O16383" s="1">
        <v>0</v>
      </c>
      <c r="P16383" s="1" t="s">
        <v>20</v>
      </c>
      <c r="Q16383" s="4" t="s">
        <v>21</v>
      </c>
    </row>
    <row r="16384" spans="1:17" ht="22.5" x14ac:dyDescent="0.25">
      <c r="A16384" s="3">
        <v>576</v>
      </c>
      <c r="B16384" s="1" t="s">
        <v>1265</v>
      </c>
      <c r="C16384" s="1" t="s">
        <v>15</v>
      </c>
      <c r="D16384" s="1" t="s">
        <v>228</v>
      </c>
      <c r="E16384" s="1">
        <v>2245942</v>
      </c>
      <c r="F16384" s="1" t="s">
        <v>78</v>
      </c>
      <c r="G16384" s="1">
        <v>2245943</v>
      </c>
      <c r="H16384" s="1" t="s">
        <v>229</v>
      </c>
      <c r="I16384" s="2">
        <v>45099</v>
      </c>
      <c r="J16384" s="15" t="str">
        <f>MID(Tabla1[[#This Row],[HORA]],1,5)</f>
        <v>16:01</v>
      </c>
      <c r="K16384" s="16">
        <f>IF(Tabla1[[#This Row],[FECHA]]=I16385,IF(J16385-J16384&gt;0,(J16385-J16384)*1440,0),0)</f>
        <v>0</v>
      </c>
      <c r="L16384" s="14">
        <f>2+L16125-Datos!$C$8</f>
        <v>12.330000000000004</v>
      </c>
      <c r="M16384" s="13" t="s">
        <v>55916</v>
      </c>
      <c r="N16384" s="1" t="s">
        <v>59</v>
      </c>
      <c r="O16384" s="1">
        <v>0</v>
      </c>
      <c r="P16384" s="1" t="s">
        <v>20</v>
      </c>
      <c r="Q16384" s="4" t="s">
        <v>21</v>
      </c>
    </row>
    <row r="16385" spans="1:17" ht="22.5" x14ac:dyDescent="0.25">
      <c r="A16385" s="3">
        <v>732</v>
      </c>
      <c r="B16385" s="1" t="s">
        <v>1694</v>
      </c>
      <c r="C16385" s="1" t="s">
        <v>15</v>
      </c>
      <c r="D16385" s="1" t="s">
        <v>16</v>
      </c>
      <c r="E16385" s="1">
        <v>2245944</v>
      </c>
      <c r="F16385" s="1" t="s">
        <v>56</v>
      </c>
      <c r="G16385" s="1">
        <v>2245945</v>
      </c>
      <c r="H16385" s="1" t="s">
        <v>86</v>
      </c>
      <c r="I16385" s="2">
        <v>45099</v>
      </c>
      <c r="J16385" s="15" t="str">
        <f>MID(Tabla1[[#This Row],[HORA]],1,5)</f>
        <v>16:01</v>
      </c>
      <c r="K16385" s="16">
        <f>IF(Tabla1[[#This Row],[FECHA]]=I16386,IF(J16386-J16385&gt;0,(J16386-J16385)*1440,0),0)</f>
        <v>1.0000000000001563</v>
      </c>
      <c r="L16385" s="14">
        <f>2+L16126-Datos!$C$8</f>
        <v>15.340000000000002</v>
      </c>
      <c r="M16385" s="13" t="s">
        <v>55916</v>
      </c>
      <c r="N16385" s="1" t="s">
        <v>59</v>
      </c>
      <c r="O16385" s="1">
        <v>0</v>
      </c>
      <c r="P16385" s="1" t="s">
        <v>45</v>
      </c>
      <c r="Q16385" s="4" t="s">
        <v>21</v>
      </c>
    </row>
    <row r="16386" spans="1:17" ht="22.5" x14ac:dyDescent="0.25">
      <c r="A16386" s="3">
        <v>15035</v>
      </c>
      <c r="B16386" s="1" t="s">
        <v>45959</v>
      </c>
      <c r="C16386" s="1" t="s">
        <v>15</v>
      </c>
      <c r="D16386" s="1" t="s">
        <v>40</v>
      </c>
      <c r="E16386" s="1">
        <v>16672809</v>
      </c>
      <c r="F16386" s="1" t="s">
        <v>45960</v>
      </c>
      <c r="G16386" s="1">
        <v>2245946</v>
      </c>
      <c r="H16386" s="1" t="s">
        <v>45961</v>
      </c>
      <c r="I16386" s="2">
        <v>45099</v>
      </c>
      <c r="J16386" s="15" t="str">
        <f>MID(Tabla1[[#This Row],[HORA]],1,5)</f>
        <v>16:02</v>
      </c>
      <c r="K16386" s="16">
        <f>IF(Tabla1[[#This Row],[FECHA]]=I16387,IF(J16387-J16386&gt;0,(J16387-J16386)*1440,0),0)</f>
        <v>0.99999999999999645</v>
      </c>
      <c r="L16386" s="14">
        <f>2+L16127-Datos!$C$8</f>
        <v>17.400000000000006</v>
      </c>
      <c r="M16386" s="13" t="s">
        <v>55917</v>
      </c>
      <c r="N16386" s="1" t="s">
        <v>45962</v>
      </c>
      <c r="O16386" s="1">
        <v>15</v>
      </c>
      <c r="P16386" s="1" t="s">
        <v>1432</v>
      </c>
      <c r="Q16386" s="4" t="s">
        <v>21</v>
      </c>
    </row>
    <row r="16387" spans="1:17" ht="22.5" x14ac:dyDescent="0.25">
      <c r="A16387" s="3">
        <v>577</v>
      </c>
      <c r="B16387" s="1" t="s">
        <v>1266</v>
      </c>
      <c r="C16387" s="1" t="s">
        <v>15</v>
      </c>
      <c r="D16387" s="1" t="s">
        <v>161</v>
      </c>
      <c r="E16387" s="1">
        <v>2245950</v>
      </c>
      <c r="F16387" s="1" t="s">
        <v>1050</v>
      </c>
      <c r="G16387" s="1">
        <v>2245951</v>
      </c>
      <c r="H16387" s="1" t="s">
        <v>162</v>
      </c>
      <c r="I16387" s="2">
        <v>45099</v>
      </c>
      <c r="J16387" s="15" t="str">
        <f>MID(Tabla1[[#This Row],[HORA]],1,5)</f>
        <v>16:03</v>
      </c>
      <c r="K16387" s="16">
        <f>IF(Tabla1[[#This Row],[FECHA]]=I16388,IF(J16388-J16387&gt;0,(J16388-J16387)*1440,0),0)</f>
        <v>0</v>
      </c>
      <c r="L16387" s="14">
        <f>2+L16128-Datos!$C$8</f>
        <v>13.270000000000003</v>
      </c>
      <c r="M16387" s="13" t="s">
        <v>55918</v>
      </c>
      <c r="N16387" s="1" t="s">
        <v>1262</v>
      </c>
      <c r="O16387" s="1">
        <v>0</v>
      </c>
      <c r="P16387" s="1" t="s">
        <v>20</v>
      </c>
      <c r="Q16387" s="4" t="s">
        <v>21</v>
      </c>
    </row>
    <row r="16388" spans="1:17" ht="22.5" x14ac:dyDescent="0.25">
      <c r="A16388" s="3">
        <v>733</v>
      </c>
      <c r="B16388" s="1" t="s">
        <v>1695</v>
      </c>
      <c r="C16388" s="1" t="s">
        <v>15</v>
      </c>
      <c r="D16388" s="1" t="s">
        <v>61</v>
      </c>
      <c r="E16388" s="1">
        <v>2245948</v>
      </c>
      <c r="F16388" s="1" t="s">
        <v>56</v>
      </c>
      <c r="G16388" s="1">
        <v>2245949</v>
      </c>
      <c r="H16388" s="1" t="s">
        <v>62</v>
      </c>
      <c r="I16388" s="2">
        <v>45099</v>
      </c>
      <c r="J16388" s="15" t="str">
        <f>MID(Tabla1[[#This Row],[HORA]],1,5)</f>
        <v>16:03</v>
      </c>
      <c r="K16388" s="16">
        <f>IF(Tabla1[[#This Row],[FECHA]]=I16389,IF(J16389-J16388&gt;0,(J16389-J16388)*1440,0),0)</f>
        <v>1.999999999999833</v>
      </c>
      <c r="L16388" s="14">
        <f>2+L16129-Datos!$C$8</f>
        <v>13.080000000000004</v>
      </c>
      <c r="M16388" s="13" t="s">
        <v>55918</v>
      </c>
      <c r="N16388" s="1" t="s">
        <v>59</v>
      </c>
      <c r="O16388" s="1">
        <v>0</v>
      </c>
      <c r="P16388" s="1" t="s">
        <v>45</v>
      </c>
      <c r="Q16388" s="4" t="s">
        <v>21</v>
      </c>
    </row>
    <row r="16389" spans="1:17" ht="22.5" x14ac:dyDescent="0.25">
      <c r="A16389" s="3">
        <v>734</v>
      </c>
      <c r="B16389" s="1" t="s">
        <v>1696</v>
      </c>
      <c r="C16389" s="1" t="s">
        <v>15</v>
      </c>
      <c r="D16389" s="1" t="s">
        <v>30</v>
      </c>
      <c r="E16389" s="1">
        <v>2245952</v>
      </c>
      <c r="F16389" s="1" t="s">
        <v>56</v>
      </c>
      <c r="G16389" s="1">
        <v>2245953</v>
      </c>
      <c r="H16389" s="1" t="s">
        <v>891</v>
      </c>
      <c r="I16389" s="2">
        <v>45099</v>
      </c>
      <c r="J16389" s="15" t="str">
        <f>MID(Tabla1[[#This Row],[HORA]],1,5)</f>
        <v>16:05</v>
      </c>
      <c r="K16389" s="16">
        <f>IF(Tabla1[[#This Row],[FECHA]]=I16390,IF(J16390-J16389&gt;0,(J16390-J16389)*1440,0),0)</f>
        <v>1.0000000000001563</v>
      </c>
      <c r="L16389" s="14">
        <f>2+L16130-Datos!$C$8</f>
        <v>15.170000000000003</v>
      </c>
      <c r="M16389" s="13" t="s">
        <v>55920</v>
      </c>
      <c r="N16389" s="1" t="s">
        <v>59</v>
      </c>
      <c r="O16389" s="1">
        <v>0</v>
      </c>
      <c r="P16389" s="1" t="s">
        <v>45</v>
      </c>
      <c r="Q16389" s="4" t="s">
        <v>21</v>
      </c>
    </row>
    <row r="16390" spans="1:17" ht="22.5" x14ac:dyDescent="0.25">
      <c r="A16390" s="3">
        <v>735</v>
      </c>
      <c r="B16390" s="1" t="s">
        <v>1697</v>
      </c>
      <c r="C16390" s="1" t="s">
        <v>15</v>
      </c>
      <c r="D16390" s="1" t="s">
        <v>71</v>
      </c>
      <c r="E16390" s="1">
        <v>2245954</v>
      </c>
      <c r="F16390" s="1" t="s">
        <v>56</v>
      </c>
      <c r="G16390" s="1">
        <v>2245955</v>
      </c>
      <c r="H16390" s="1" t="s">
        <v>889</v>
      </c>
      <c r="I16390" s="2">
        <v>45099</v>
      </c>
      <c r="J16390" s="15" t="str">
        <f>MID(Tabla1[[#This Row],[HORA]],1,5)</f>
        <v>16:06</v>
      </c>
      <c r="K16390" s="16">
        <f>IF(Tabla1[[#This Row],[FECHA]]=I16391,IF(J16391-J16390&gt;0,(J16391-J16390)*1440,0),0)</f>
        <v>1.999999999999833</v>
      </c>
      <c r="L16390" s="14">
        <f>2+L16131-Datos!$C$8</f>
        <v>12.510000000000003</v>
      </c>
      <c r="M16390" s="13" t="s">
        <v>55921</v>
      </c>
      <c r="N16390" s="1" t="s">
        <v>59</v>
      </c>
      <c r="O16390" s="1">
        <v>0</v>
      </c>
      <c r="P16390" s="1" t="s">
        <v>45</v>
      </c>
      <c r="Q16390" s="4" t="s">
        <v>21</v>
      </c>
    </row>
    <row r="16391" spans="1:17" ht="22.5" x14ac:dyDescent="0.25">
      <c r="A16391" s="3">
        <v>578</v>
      </c>
      <c r="B16391" s="1" t="s">
        <v>1267</v>
      </c>
      <c r="C16391" s="1" t="s">
        <v>15</v>
      </c>
      <c r="D16391" s="1" t="s">
        <v>93</v>
      </c>
      <c r="E16391" s="1">
        <v>2245956</v>
      </c>
      <c r="F16391" s="1" t="s">
        <v>78</v>
      </c>
      <c r="G16391" s="1">
        <v>2245957</v>
      </c>
      <c r="H16391" s="1" t="s">
        <v>94</v>
      </c>
      <c r="I16391" s="2">
        <v>45099</v>
      </c>
      <c r="J16391" s="15" t="str">
        <f>MID(Tabla1[[#This Row],[HORA]],1,5)</f>
        <v>16:08</v>
      </c>
      <c r="K16391" s="16">
        <f>IF(Tabla1[[#This Row],[FECHA]]=I16392,IF(J16392-J16391&gt;0,(J16392-J16391)*1440,0),0)</f>
        <v>0.99999999999999645</v>
      </c>
      <c r="L16391" s="14">
        <f>2+L16132-Datos!$C$8</f>
        <v>14.240000000000004</v>
      </c>
      <c r="M16391" s="13" t="s">
        <v>55923</v>
      </c>
      <c r="N16391" s="1" t="s">
        <v>59</v>
      </c>
      <c r="O16391" s="1">
        <v>0</v>
      </c>
      <c r="P16391" s="1" t="s">
        <v>20</v>
      </c>
      <c r="Q16391" s="4" t="s">
        <v>21</v>
      </c>
    </row>
    <row r="16392" spans="1:17" ht="22.5" x14ac:dyDescent="0.25">
      <c r="A16392" s="3">
        <v>579</v>
      </c>
      <c r="B16392" s="1" t="s">
        <v>1268</v>
      </c>
      <c r="C16392" s="1" t="s">
        <v>15</v>
      </c>
      <c r="D16392" s="1" t="s">
        <v>77</v>
      </c>
      <c r="E16392" s="1">
        <v>2245961</v>
      </c>
      <c r="F16392" s="1" t="s">
        <v>78</v>
      </c>
      <c r="G16392" s="1">
        <v>2245962</v>
      </c>
      <c r="H16392" s="1" t="s">
        <v>176</v>
      </c>
      <c r="I16392" s="2">
        <v>45099</v>
      </c>
      <c r="J16392" s="15" t="str">
        <f>MID(Tabla1[[#This Row],[HORA]],1,5)</f>
        <v>16:09</v>
      </c>
      <c r="K16392" s="16">
        <f>IF(Tabla1[[#This Row],[FECHA]]=I16393,IF(J16393-J16392&gt;0,(J16393-J16392)*1440,0),0)</f>
        <v>0</v>
      </c>
      <c r="L16392" s="14">
        <f>2+L16133-Datos!$C$8</f>
        <v>16.100000000000005</v>
      </c>
      <c r="M16392" s="13" t="s">
        <v>56019</v>
      </c>
      <c r="N16392" s="1" t="s">
        <v>59</v>
      </c>
      <c r="O16392" s="1">
        <v>0</v>
      </c>
      <c r="P16392" s="1" t="s">
        <v>20</v>
      </c>
      <c r="Q16392" s="4" t="s">
        <v>21</v>
      </c>
    </row>
    <row r="16393" spans="1:17" ht="22.5" x14ac:dyDescent="0.25">
      <c r="A16393" s="3">
        <v>736</v>
      </c>
      <c r="B16393" s="1" t="s">
        <v>1698</v>
      </c>
      <c r="C16393" s="1" t="s">
        <v>15</v>
      </c>
      <c r="D16393" s="1" t="s">
        <v>33</v>
      </c>
      <c r="E16393" s="1">
        <v>2245959</v>
      </c>
      <c r="F16393" s="1" t="s">
        <v>56</v>
      </c>
      <c r="G16393" s="1">
        <v>2245960</v>
      </c>
      <c r="H16393" s="1" t="s">
        <v>882</v>
      </c>
      <c r="I16393" s="2">
        <v>45099</v>
      </c>
      <c r="J16393" s="15" t="str">
        <f>MID(Tabla1[[#This Row],[HORA]],1,5)</f>
        <v>16:09</v>
      </c>
      <c r="K16393" s="16">
        <f>IF(Tabla1[[#This Row],[FECHA]]=I16394,IF(J16394-J16393&gt;0,(J16394-J16393)*1440,0),0)</f>
        <v>1.0000000000001563</v>
      </c>
      <c r="L16393" s="14">
        <f>2+L16134-Datos!$C$8</f>
        <v>13.400000000000002</v>
      </c>
      <c r="M16393" s="13" t="s">
        <v>56019</v>
      </c>
      <c r="N16393" s="1" t="s">
        <v>59</v>
      </c>
      <c r="O16393" s="1">
        <v>0</v>
      </c>
      <c r="P16393" s="1" t="s">
        <v>45</v>
      </c>
      <c r="Q16393" s="4" t="s">
        <v>21</v>
      </c>
    </row>
    <row r="16394" spans="1:17" ht="22.5" x14ac:dyDescent="0.25">
      <c r="A16394" s="3">
        <v>737</v>
      </c>
      <c r="B16394" s="1" t="s">
        <v>1699</v>
      </c>
      <c r="C16394" s="1" t="s">
        <v>15</v>
      </c>
      <c r="D16394" s="1" t="s">
        <v>119</v>
      </c>
      <c r="E16394" s="1">
        <v>2245963</v>
      </c>
      <c r="F16394" s="1" t="s">
        <v>56</v>
      </c>
      <c r="G16394" s="1">
        <v>2245964</v>
      </c>
      <c r="H16394" s="1" t="s">
        <v>898</v>
      </c>
      <c r="I16394" s="2">
        <v>45099</v>
      </c>
      <c r="J16394" s="15" t="str">
        <f>MID(Tabla1[[#This Row],[HORA]],1,5)</f>
        <v>16:10</v>
      </c>
      <c r="K16394" s="16">
        <f>IF(Tabla1[[#This Row],[FECHA]]=I16395,IF(J16395-J16394&gt;0,(J16395-J16394)*1440,0),0)</f>
        <v>0.99999999999999645</v>
      </c>
      <c r="L16394" s="14">
        <f>2+L16135-Datos!$C$8</f>
        <v>14.060000000000002</v>
      </c>
      <c r="M16394" s="13" t="s">
        <v>56020</v>
      </c>
      <c r="N16394" s="1" t="s">
        <v>59</v>
      </c>
      <c r="O16394" s="1">
        <v>0</v>
      </c>
      <c r="P16394" s="1" t="s">
        <v>45</v>
      </c>
      <c r="Q16394" s="4" t="s">
        <v>21</v>
      </c>
    </row>
    <row r="16395" spans="1:17" ht="22.5" x14ac:dyDescent="0.25">
      <c r="A16395" s="3">
        <v>11404</v>
      </c>
      <c r="B16395" s="1" t="s">
        <v>35325</v>
      </c>
      <c r="C16395" s="1" t="s">
        <v>15</v>
      </c>
      <c r="D16395" s="1" t="s">
        <v>40</v>
      </c>
      <c r="E16395" s="1">
        <v>76264569</v>
      </c>
      <c r="F16395" s="1" t="s">
        <v>35326</v>
      </c>
      <c r="G16395" s="1">
        <v>2245965</v>
      </c>
      <c r="H16395" s="1" t="s">
        <v>35327</v>
      </c>
      <c r="I16395" s="2">
        <v>45099</v>
      </c>
      <c r="J16395" s="15" t="str">
        <f>MID(Tabla1[[#This Row],[HORA]],1,5)</f>
        <v>16:11</v>
      </c>
      <c r="K16395" s="16">
        <f>IF(Tabla1[[#This Row],[FECHA]]=I16396,IF(J16396-J16395&gt;0,(J16396-J16395)*1440,0),0)</f>
        <v>0.99999999999983658</v>
      </c>
      <c r="L16395" s="14">
        <f>2+L16136-Datos!$C$8</f>
        <v>14.000000000000002</v>
      </c>
      <c r="M16395" s="13" t="s">
        <v>56021</v>
      </c>
      <c r="N16395" s="1" t="s">
        <v>35328</v>
      </c>
      <c r="O16395" s="1">
        <v>15</v>
      </c>
      <c r="P16395" s="1" t="s">
        <v>20</v>
      </c>
      <c r="Q16395" s="4" t="s">
        <v>21</v>
      </c>
    </row>
    <row r="16396" spans="1:17" ht="22.5" x14ac:dyDescent="0.25">
      <c r="A16396" s="3">
        <v>18685</v>
      </c>
      <c r="B16396" s="1" t="s">
        <v>55526</v>
      </c>
      <c r="C16396" s="1" t="s">
        <v>15</v>
      </c>
      <c r="D16396" s="1" t="s">
        <v>141</v>
      </c>
      <c r="E16396" s="1">
        <v>20231363255</v>
      </c>
      <c r="F16396" s="1" t="s">
        <v>48094</v>
      </c>
      <c r="G16396" s="1">
        <v>2245966</v>
      </c>
      <c r="H16396" s="1" t="s">
        <v>51541</v>
      </c>
      <c r="I16396" s="2">
        <v>45099</v>
      </c>
      <c r="J16396" s="15" t="str">
        <f>MID(Tabla1[[#This Row],[HORA]],1,5)</f>
        <v>16:12</v>
      </c>
      <c r="K16396" s="16">
        <f>IF(Tabla1[[#This Row],[FECHA]]=I16397,IF(J16397-J16396&gt;0,(J16397-J16396)*1440,0),0)</f>
        <v>6.0000000000001386</v>
      </c>
      <c r="L16396" s="14">
        <f>2+L16137-Datos!$C$8</f>
        <v>12.100000000000003</v>
      </c>
      <c r="M16396" s="13" t="s">
        <v>56022</v>
      </c>
      <c r="N16396" s="1" t="s">
        <v>1577</v>
      </c>
      <c r="O16396" s="1">
        <v>10</v>
      </c>
      <c r="P16396" s="1" t="s">
        <v>1432</v>
      </c>
      <c r="Q16396" s="4" t="s">
        <v>21</v>
      </c>
    </row>
    <row r="16397" spans="1:17" ht="22.5" x14ac:dyDescent="0.25">
      <c r="A16397" s="3">
        <v>4644</v>
      </c>
      <c r="B16397" s="1" t="s">
        <v>14531</v>
      </c>
      <c r="C16397" s="1" t="s">
        <v>15</v>
      </c>
      <c r="D16397" s="1" t="s">
        <v>23</v>
      </c>
      <c r="E16397" s="1">
        <v>70838490</v>
      </c>
      <c r="F16397" s="1" t="s">
        <v>14532</v>
      </c>
      <c r="G16397" s="1">
        <v>16633845</v>
      </c>
      <c r="H16397" s="1" t="s">
        <v>14533</v>
      </c>
      <c r="I16397" s="2">
        <v>45099</v>
      </c>
      <c r="J16397" s="15" t="str">
        <f>MID(Tabla1[[#This Row],[HORA]],1,5)</f>
        <v>16:18</v>
      </c>
      <c r="K16397" s="16">
        <f>IF(Tabla1[[#This Row],[FECHA]]=I16398,IF(J16398-J16397&gt;0,(J16398-J16397)*1440,0),0)</f>
        <v>1.999999999999833</v>
      </c>
      <c r="L16397" s="14">
        <f>2+L16138-Datos!$C$8</f>
        <v>13.110000000000003</v>
      </c>
      <c r="M16397" s="13" t="s">
        <v>56028</v>
      </c>
      <c r="N16397" s="1" t="s">
        <v>14534</v>
      </c>
      <c r="O16397" s="1">
        <v>25</v>
      </c>
      <c r="P16397" s="1" t="s">
        <v>45</v>
      </c>
      <c r="Q16397" s="4" t="s">
        <v>21</v>
      </c>
    </row>
    <row r="16398" spans="1:17" ht="22.5" x14ac:dyDescent="0.25">
      <c r="A16398" s="3">
        <v>18686</v>
      </c>
      <c r="B16398" s="1" t="s">
        <v>55527</v>
      </c>
      <c r="C16398" s="1" t="s">
        <v>15</v>
      </c>
      <c r="D16398" s="1" t="s">
        <v>77</v>
      </c>
      <c r="E16398" s="1">
        <v>20108983583</v>
      </c>
      <c r="F16398" s="1" t="s">
        <v>48948</v>
      </c>
      <c r="G16398" s="1">
        <v>3885370</v>
      </c>
      <c r="H16398" s="1" t="s">
        <v>48949</v>
      </c>
      <c r="I16398" s="2">
        <v>45099</v>
      </c>
      <c r="J16398" s="15" t="str">
        <f>MID(Tabla1[[#This Row],[HORA]],1,5)</f>
        <v>16:20</v>
      </c>
      <c r="K16398" s="16">
        <f>IF(Tabla1[[#This Row],[FECHA]]=I16399,IF(J16399-J16398&gt;0,(J16399-J16398)*1440,0),0)</f>
        <v>1.0000000000001563</v>
      </c>
      <c r="L16398" s="14">
        <f>2+L16139-Datos!$C$8</f>
        <v>14.480000000000002</v>
      </c>
      <c r="M16398" s="13" t="s">
        <v>56030</v>
      </c>
      <c r="N16398" s="1" t="s">
        <v>55528</v>
      </c>
      <c r="O16398" s="1">
        <v>20</v>
      </c>
      <c r="P16398" s="1" t="s">
        <v>1432</v>
      </c>
      <c r="Q16398" s="4" t="s">
        <v>21</v>
      </c>
    </row>
    <row r="16399" spans="1:17" ht="22.5" x14ac:dyDescent="0.25">
      <c r="A16399" s="3">
        <v>15036</v>
      </c>
      <c r="B16399" s="1" t="s">
        <v>45963</v>
      </c>
      <c r="C16399" s="1" t="s">
        <v>15</v>
      </c>
      <c r="D16399" s="1" t="s">
        <v>33</v>
      </c>
      <c r="E16399" s="1">
        <v>16655791</v>
      </c>
      <c r="F16399" s="1" t="s">
        <v>45964</v>
      </c>
      <c r="G16399" s="1">
        <v>43299019</v>
      </c>
      <c r="H16399" s="1" t="s">
        <v>45965</v>
      </c>
      <c r="I16399" s="2">
        <v>45099</v>
      </c>
      <c r="J16399" s="15" t="str">
        <f>MID(Tabla1[[#This Row],[HORA]],1,5)</f>
        <v>16:21</v>
      </c>
      <c r="K16399" s="16">
        <f>IF(Tabla1[[#This Row],[FECHA]]=I16400,IF(J16400-J16399&gt;0,(J16400-J16399)*1440,0),0)</f>
        <v>0</v>
      </c>
      <c r="L16399" s="14">
        <f>2+L16140-Datos!$C$8</f>
        <v>14.230000000000002</v>
      </c>
      <c r="M16399" s="13" t="s">
        <v>56031</v>
      </c>
      <c r="N16399" s="1" t="s">
        <v>45966</v>
      </c>
      <c r="O16399" s="1">
        <v>10</v>
      </c>
      <c r="P16399" s="1" t="s">
        <v>1432</v>
      </c>
      <c r="Q16399" s="4" t="s">
        <v>21</v>
      </c>
    </row>
    <row r="16400" spans="1:17" ht="22.5" x14ac:dyDescent="0.25">
      <c r="A16400" s="3">
        <v>16538</v>
      </c>
      <c r="B16400" s="1" t="s">
        <v>50151</v>
      </c>
      <c r="C16400" s="1" t="s">
        <v>15</v>
      </c>
      <c r="D16400" s="1" t="s">
        <v>228</v>
      </c>
      <c r="E16400" s="1">
        <v>20605974113</v>
      </c>
      <c r="F16400" s="1" t="s">
        <v>48516</v>
      </c>
      <c r="G16400" s="1">
        <v>41385721</v>
      </c>
      <c r="H16400" s="1" t="s">
        <v>50152</v>
      </c>
      <c r="I16400" s="2">
        <v>45099</v>
      </c>
      <c r="J16400" s="15" t="str">
        <f>MID(Tabla1[[#This Row],[HORA]],1,5)</f>
        <v>16:21</v>
      </c>
      <c r="K16400" s="16">
        <f>IF(Tabla1[[#This Row],[FECHA]]=I16401,IF(J16401-J16400&gt;0,(J16401-J16400)*1440,0),0)</f>
        <v>1.9999999999999929</v>
      </c>
      <c r="L16400" s="14">
        <f>2+L16141-Datos!$C$8</f>
        <v>15.170000000000003</v>
      </c>
      <c r="M16400" s="13" t="s">
        <v>56031</v>
      </c>
      <c r="N16400" s="1" t="s">
        <v>50153</v>
      </c>
      <c r="O16400" s="1">
        <v>15</v>
      </c>
      <c r="P16400" s="1" t="s">
        <v>45</v>
      </c>
      <c r="Q16400" s="4" t="s">
        <v>21</v>
      </c>
    </row>
    <row r="16401" spans="1:17" ht="22.5" x14ac:dyDescent="0.25">
      <c r="A16401" s="3">
        <v>11405</v>
      </c>
      <c r="B16401" s="1" t="s">
        <v>35329</v>
      </c>
      <c r="C16401" s="1" t="s">
        <v>15</v>
      </c>
      <c r="D16401" s="1" t="s">
        <v>71</v>
      </c>
      <c r="E16401" s="1">
        <v>75658865</v>
      </c>
      <c r="F16401" s="1" t="s">
        <v>35330</v>
      </c>
      <c r="G16401" s="1">
        <v>70753255</v>
      </c>
      <c r="H16401" s="1" t="s">
        <v>13329</v>
      </c>
      <c r="I16401" s="2">
        <v>45099</v>
      </c>
      <c r="J16401" s="15" t="str">
        <f>MID(Tabla1[[#This Row],[HORA]],1,5)</f>
        <v>16:23</v>
      </c>
      <c r="K16401" s="16">
        <f>IF(Tabla1[[#This Row],[FECHA]]=I16402,IF(J16402-J16401&gt;0,(J16402-J16401)*1440,0),0)</f>
        <v>0.99999999999983658</v>
      </c>
      <c r="L16401" s="14">
        <f>2+L16142-Datos!$C$8</f>
        <v>12.320000000000002</v>
      </c>
      <c r="M16401" s="13" t="s">
        <v>56033</v>
      </c>
      <c r="N16401" s="1" t="s">
        <v>35331</v>
      </c>
      <c r="O16401" s="1">
        <v>13</v>
      </c>
      <c r="P16401" s="1" t="s">
        <v>20</v>
      </c>
      <c r="Q16401" s="4" t="s">
        <v>21</v>
      </c>
    </row>
    <row r="16402" spans="1:17" ht="22.5" x14ac:dyDescent="0.25">
      <c r="A16402" s="3">
        <v>4645</v>
      </c>
      <c r="B16402" s="1" t="s">
        <v>14535</v>
      </c>
      <c r="C16402" s="1" t="s">
        <v>15</v>
      </c>
      <c r="D16402" s="1" t="s">
        <v>40</v>
      </c>
      <c r="E16402" s="1">
        <v>70008169</v>
      </c>
      <c r="F16402" s="1" t="s">
        <v>14536</v>
      </c>
      <c r="G16402" s="1">
        <v>2245974</v>
      </c>
      <c r="H16402" s="1" t="s">
        <v>14537</v>
      </c>
      <c r="I16402" s="2">
        <v>45099</v>
      </c>
      <c r="J16402" s="15" t="str">
        <f>MID(Tabla1[[#This Row],[HORA]],1,5)</f>
        <v>16:24</v>
      </c>
      <c r="K16402" s="16">
        <f>IF(Tabla1[[#This Row],[FECHA]]=I16403,IF(J16403-J16402&gt;0,(J16403-J16402)*1440,0),0)</f>
        <v>1.0000000000001563</v>
      </c>
      <c r="L16402" s="14">
        <f>2+L16143-Datos!$C$8</f>
        <v>13.100000000000003</v>
      </c>
      <c r="M16402" s="13" t="s">
        <v>56034</v>
      </c>
      <c r="N16402" s="1" t="s">
        <v>14538</v>
      </c>
      <c r="O16402" s="1">
        <v>15</v>
      </c>
      <c r="P16402" s="1" t="s">
        <v>45</v>
      </c>
      <c r="Q16402" s="4" t="s">
        <v>21</v>
      </c>
    </row>
    <row r="16403" spans="1:17" ht="22.5" x14ac:dyDescent="0.25">
      <c r="A16403" s="3">
        <v>15037</v>
      </c>
      <c r="B16403" s="1" t="s">
        <v>45967</v>
      </c>
      <c r="C16403" s="1" t="s">
        <v>15</v>
      </c>
      <c r="D16403" s="1" t="s">
        <v>119</v>
      </c>
      <c r="E16403" s="1">
        <v>41188402</v>
      </c>
      <c r="F16403" s="1" t="s">
        <v>45968</v>
      </c>
      <c r="G16403" s="1">
        <v>2245975</v>
      </c>
      <c r="H16403" s="1" t="s">
        <v>15823</v>
      </c>
      <c r="I16403" s="2">
        <v>45099</v>
      </c>
      <c r="J16403" s="15" t="str">
        <f>MID(Tabla1[[#This Row],[HORA]],1,5)</f>
        <v>16:25</v>
      </c>
      <c r="K16403" s="16">
        <f>IF(Tabla1[[#This Row],[FECHA]]=I16404,IF(J16404-J16403&gt;0,(J16404-J16403)*1440,0),0)</f>
        <v>3.9999999999999858</v>
      </c>
      <c r="L16403" s="14">
        <f>2+L16144-Datos!$C$8</f>
        <v>15.470000000000004</v>
      </c>
      <c r="M16403" s="13" t="s">
        <v>56035</v>
      </c>
      <c r="N16403" s="1" t="s">
        <v>1715</v>
      </c>
      <c r="O16403" s="1">
        <v>25</v>
      </c>
      <c r="P16403" s="1" t="s">
        <v>1432</v>
      </c>
      <c r="Q16403" s="4" t="s">
        <v>21</v>
      </c>
    </row>
    <row r="16404" spans="1:17" ht="22.5" x14ac:dyDescent="0.25">
      <c r="A16404" s="3">
        <v>4646</v>
      </c>
      <c r="B16404" s="1" t="s">
        <v>14539</v>
      </c>
      <c r="C16404" s="1" t="s">
        <v>15</v>
      </c>
      <c r="D16404" s="1" t="s">
        <v>40</v>
      </c>
      <c r="E16404" s="1">
        <v>17556132</v>
      </c>
      <c r="F16404" s="1" t="s">
        <v>14540</v>
      </c>
      <c r="G16404" s="1">
        <v>2245977</v>
      </c>
      <c r="H16404" s="1" t="s">
        <v>14541</v>
      </c>
      <c r="I16404" s="2">
        <v>45099</v>
      </c>
      <c r="J16404" s="15" t="str">
        <f>MID(Tabla1[[#This Row],[HORA]],1,5)</f>
        <v>16:29</v>
      </c>
      <c r="K16404" s="16">
        <f>IF(Tabla1[[#This Row],[FECHA]]=I16405,IF(J16405-J16404&gt;0,(J16405-J16404)*1440,0),0)</f>
        <v>0</v>
      </c>
      <c r="L16404" s="14">
        <f>2+L16145-Datos!$C$8</f>
        <v>14.160000000000002</v>
      </c>
      <c r="M16404" s="13" t="s">
        <v>56039</v>
      </c>
      <c r="N16404" s="1" t="s">
        <v>14542</v>
      </c>
      <c r="O16404" s="1">
        <v>20</v>
      </c>
      <c r="P16404" s="1" t="s">
        <v>45</v>
      </c>
      <c r="Q16404" s="4" t="s">
        <v>21</v>
      </c>
    </row>
    <row r="16405" spans="1:17" ht="22.5" x14ac:dyDescent="0.25">
      <c r="A16405" s="3">
        <v>11406</v>
      </c>
      <c r="B16405" s="1" t="s">
        <v>35332</v>
      </c>
      <c r="C16405" s="1" t="s">
        <v>15</v>
      </c>
      <c r="D16405" s="1" t="s">
        <v>71</v>
      </c>
      <c r="E16405" s="1">
        <v>45622864</v>
      </c>
      <c r="F16405" s="1" t="s">
        <v>24122</v>
      </c>
      <c r="G16405" s="1">
        <v>2245976</v>
      </c>
      <c r="H16405" s="1" t="s">
        <v>35333</v>
      </c>
      <c r="I16405" s="2">
        <v>45099</v>
      </c>
      <c r="J16405" s="15" t="str">
        <f>MID(Tabla1[[#This Row],[HORA]],1,5)</f>
        <v>16:29</v>
      </c>
      <c r="K16405" s="16">
        <f>IF(Tabla1[[#This Row],[FECHA]]=I16406,IF(J16406-J16405&gt;0,(J16406-J16405)*1440,0),0)</f>
        <v>0</v>
      </c>
      <c r="L16405" s="14">
        <f>2+L16146-Datos!$C$8</f>
        <v>12.760000000000003</v>
      </c>
      <c r="M16405" s="13" t="s">
        <v>56039</v>
      </c>
      <c r="N16405" s="1" t="s">
        <v>35334</v>
      </c>
      <c r="O16405" s="1">
        <v>20</v>
      </c>
      <c r="P16405" s="1" t="s">
        <v>20</v>
      </c>
      <c r="Q16405" s="4" t="s">
        <v>21</v>
      </c>
    </row>
    <row r="16406" spans="1:17" ht="22.5" x14ac:dyDescent="0.25">
      <c r="A16406" s="3">
        <v>11407</v>
      </c>
      <c r="B16406" s="1" t="s">
        <v>35332</v>
      </c>
      <c r="C16406" s="1" t="s">
        <v>15</v>
      </c>
      <c r="D16406" s="1" t="s">
        <v>71</v>
      </c>
      <c r="E16406" s="1">
        <v>45622864</v>
      </c>
      <c r="F16406" s="1" t="s">
        <v>24125</v>
      </c>
      <c r="G16406" s="1">
        <v>2245976</v>
      </c>
      <c r="H16406" s="1" t="s">
        <v>35333</v>
      </c>
      <c r="I16406" s="2">
        <v>45099</v>
      </c>
      <c r="J16406" s="15" t="str">
        <f>MID(Tabla1[[#This Row],[HORA]],1,5)</f>
        <v>16:29</v>
      </c>
      <c r="K16406" s="16">
        <f>IF(Tabla1[[#This Row],[FECHA]]=I16407,IF(J16407-J16406&gt;0,(J16407-J16406)*1440,0),0)</f>
        <v>3.0000000000001492</v>
      </c>
      <c r="L16406" s="14">
        <f>2+L16147-Datos!$C$8</f>
        <v>10.500000000000002</v>
      </c>
      <c r="M16406" s="13" t="s">
        <v>56039</v>
      </c>
      <c r="N16406" s="1" t="s">
        <v>35334</v>
      </c>
      <c r="O16406" s="1">
        <v>20</v>
      </c>
      <c r="P16406" s="1" t="s">
        <v>20</v>
      </c>
      <c r="Q16406" s="4" t="s">
        <v>21</v>
      </c>
    </row>
    <row r="16407" spans="1:17" ht="22.5" x14ac:dyDescent="0.25">
      <c r="A16407" s="3">
        <v>4647</v>
      </c>
      <c r="B16407" s="1" t="s">
        <v>14543</v>
      </c>
      <c r="C16407" s="1" t="s">
        <v>15</v>
      </c>
      <c r="D16407" s="1" t="s">
        <v>23</v>
      </c>
      <c r="E16407" s="1">
        <v>16426772</v>
      </c>
      <c r="F16407" s="1" t="s">
        <v>14544</v>
      </c>
      <c r="G16407" s="1">
        <v>2245978</v>
      </c>
      <c r="H16407" s="1" t="s">
        <v>14545</v>
      </c>
      <c r="I16407" s="2">
        <v>45099</v>
      </c>
      <c r="J16407" s="15" t="str">
        <f>MID(Tabla1[[#This Row],[HORA]],1,5)</f>
        <v>16:32</v>
      </c>
      <c r="K16407" s="16">
        <f>IF(Tabla1[[#This Row],[FECHA]]=I16408,IF(J16408-J16407&gt;0,(J16408-J16407)*1440,0),0)</f>
        <v>0.99999999999983658</v>
      </c>
      <c r="L16407" s="14">
        <f>2+L16148-Datos!$C$8</f>
        <v>13.020000000000001</v>
      </c>
      <c r="M16407" s="13" t="s">
        <v>56042</v>
      </c>
      <c r="N16407" s="1" t="s">
        <v>14546</v>
      </c>
      <c r="O16407" s="1">
        <v>25</v>
      </c>
      <c r="P16407" s="1" t="s">
        <v>45</v>
      </c>
      <c r="Q16407" s="4" t="s">
        <v>21</v>
      </c>
    </row>
    <row r="16408" spans="1:17" ht="22.5" x14ac:dyDescent="0.25">
      <c r="A16408" s="3">
        <v>11408</v>
      </c>
      <c r="B16408" s="1" t="s">
        <v>35335</v>
      </c>
      <c r="C16408" s="1" t="s">
        <v>15</v>
      </c>
      <c r="D16408" s="1" t="s">
        <v>71</v>
      </c>
      <c r="E16408" s="1">
        <v>75699325</v>
      </c>
      <c r="F16408" s="1" t="s">
        <v>35336</v>
      </c>
      <c r="G16408" s="1">
        <v>2245979</v>
      </c>
      <c r="H16408" s="1" t="s">
        <v>35337</v>
      </c>
      <c r="I16408" s="2">
        <v>45099</v>
      </c>
      <c r="J16408" s="15" t="str">
        <f>MID(Tabla1[[#This Row],[HORA]],1,5)</f>
        <v>16:33</v>
      </c>
      <c r="K16408" s="16">
        <f>IF(Tabla1[[#This Row],[FECHA]]=I16409,IF(J16409-J16408&gt;0,(J16409-J16408)*1440,0),0)</f>
        <v>0.99999999999999645</v>
      </c>
      <c r="L16408" s="14">
        <f>2+L16149-Datos!$C$8</f>
        <v>12.050000000000002</v>
      </c>
      <c r="M16408" s="13" t="s">
        <v>56043</v>
      </c>
      <c r="N16408" s="1" t="s">
        <v>35338</v>
      </c>
      <c r="O16408" s="1">
        <v>35</v>
      </c>
      <c r="P16408" s="1" t="s">
        <v>20</v>
      </c>
      <c r="Q16408" s="4" t="s">
        <v>21</v>
      </c>
    </row>
    <row r="16409" spans="1:17" ht="22.5" x14ac:dyDescent="0.25">
      <c r="A16409" s="3">
        <v>4648</v>
      </c>
      <c r="B16409" s="1" t="s">
        <v>14547</v>
      </c>
      <c r="C16409" s="1" t="s">
        <v>15</v>
      </c>
      <c r="D16409" s="1" t="s">
        <v>71</v>
      </c>
      <c r="E16409" s="1">
        <v>75136015</v>
      </c>
      <c r="F16409" s="1" t="s">
        <v>14548</v>
      </c>
      <c r="G16409" s="1">
        <v>71065066</v>
      </c>
      <c r="H16409" s="1" t="s">
        <v>14549</v>
      </c>
      <c r="I16409" s="2">
        <v>45099</v>
      </c>
      <c r="J16409" s="15" t="str">
        <f>MID(Tabla1[[#This Row],[HORA]],1,5)</f>
        <v>16:34</v>
      </c>
      <c r="K16409" s="16">
        <f>IF(Tabla1[[#This Row],[FECHA]]=I16410,IF(J16410-J16409&gt;0,(J16410-J16409)*1440,0),0)</f>
        <v>0</v>
      </c>
      <c r="L16409" s="14">
        <f>2+L16150-Datos!$C$8</f>
        <v>16.939000000000004</v>
      </c>
      <c r="M16409" s="13" t="s">
        <v>56044</v>
      </c>
      <c r="N16409" s="1" t="s">
        <v>174</v>
      </c>
      <c r="O16409" s="1">
        <v>10</v>
      </c>
      <c r="P16409" s="1" t="s">
        <v>45</v>
      </c>
      <c r="Q16409" s="4" t="s">
        <v>21</v>
      </c>
    </row>
    <row r="16410" spans="1:17" ht="22.5" x14ac:dyDescent="0.25">
      <c r="A16410" s="3">
        <v>4649</v>
      </c>
      <c r="B16410" s="1" t="s">
        <v>14547</v>
      </c>
      <c r="C16410" s="1" t="s">
        <v>15</v>
      </c>
      <c r="D16410" s="1" t="s">
        <v>71</v>
      </c>
      <c r="E16410" s="1">
        <v>75136015</v>
      </c>
      <c r="F16410" s="1" t="s">
        <v>14548</v>
      </c>
      <c r="G16410" s="1">
        <v>71065066</v>
      </c>
      <c r="H16410" s="1" t="s">
        <v>14550</v>
      </c>
      <c r="I16410" s="2">
        <v>45099</v>
      </c>
      <c r="J16410" s="15" t="str">
        <f>MID(Tabla1[[#This Row],[HORA]],1,5)</f>
        <v>16:34</v>
      </c>
      <c r="K16410" s="16">
        <f>IF(Tabla1[[#This Row],[FECHA]]=I16411,IF(J16411-J16410&gt;0,(J16411-J16410)*1440,0),0)</f>
        <v>0.99999999999999645</v>
      </c>
      <c r="L16410" s="14">
        <f>2+L16151-Datos!$C$8</f>
        <v>16.807600000000004</v>
      </c>
      <c r="M16410" s="13" t="s">
        <v>56044</v>
      </c>
      <c r="N16410" s="1" t="s">
        <v>174</v>
      </c>
      <c r="O16410" s="1">
        <v>10</v>
      </c>
      <c r="P16410" s="1" t="s">
        <v>45</v>
      </c>
      <c r="Q16410" s="4" t="s">
        <v>21</v>
      </c>
    </row>
    <row r="16411" spans="1:17" ht="22.5" x14ac:dyDescent="0.25">
      <c r="A16411" s="3">
        <v>4650</v>
      </c>
      <c r="B16411" s="1" t="s">
        <v>14551</v>
      </c>
      <c r="C16411" s="1" t="s">
        <v>15</v>
      </c>
      <c r="D16411" s="1" t="s">
        <v>40</v>
      </c>
      <c r="E16411" s="1">
        <v>16802381</v>
      </c>
      <c r="F16411" s="1" t="s">
        <v>14552</v>
      </c>
      <c r="G16411" s="1">
        <v>45011620</v>
      </c>
      <c r="H16411" s="1" t="s">
        <v>14553</v>
      </c>
      <c r="I16411" s="2">
        <v>45099</v>
      </c>
      <c r="J16411" s="15" t="str">
        <f>MID(Tabla1[[#This Row],[HORA]],1,5)</f>
        <v>16:35</v>
      </c>
      <c r="K16411" s="16">
        <f>IF(Tabla1[[#This Row],[FECHA]]=I16412,IF(J16412-J16411&gt;0,(J16412-J16411)*1440,0),0)</f>
        <v>1.0000000000001563</v>
      </c>
      <c r="L16411" s="14">
        <f>2+L16152-Datos!$C$8</f>
        <v>12.646600000000003</v>
      </c>
      <c r="M16411" s="13" t="s">
        <v>56045</v>
      </c>
      <c r="N16411" s="1" t="s">
        <v>14554</v>
      </c>
      <c r="O16411" s="1">
        <v>10</v>
      </c>
      <c r="P16411" s="1" t="s">
        <v>45</v>
      </c>
      <c r="Q16411" s="4" t="s">
        <v>21</v>
      </c>
    </row>
    <row r="16412" spans="1:17" ht="22.5" x14ac:dyDescent="0.25">
      <c r="A16412" s="3">
        <v>11409</v>
      </c>
      <c r="B16412" s="1" t="s">
        <v>35339</v>
      </c>
      <c r="C16412" s="1" t="s">
        <v>15</v>
      </c>
      <c r="D16412" s="1" t="s">
        <v>82</v>
      </c>
      <c r="E16412" s="1">
        <v>47797576</v>
      </c>
      <c r="F16412" s="1" t="s">
        <v>35340</v>
      </c>
      <c r="G16412" s="1">
        <v>2245981</v>
      </c>
      <c r="H16412" s="1" t="s">
        <v>35341</v>
      </c>
      <c r="I16412" s="2">
        <v>45099</v>
      </c>
      <c r="J16412" s="15" t="str">
        <f>MID(Tabla1[[#This Row],[HORA]],1,5)</f>
        <v>16:36</v>
      </c>
      <c r="K16412" s="16">
        <f>IF(Tabla1[[#This Row],[FECHA]]=I16413,IF(J16413-J16412&gt;0,(J16413-J16412)*1440,0),0)</f>
        <v>0.99999999999983658</v>
      </c>
      <c r="L16412" s="14">
        <f>2+L16153-Datos!$C$8</f>
        <v>14.858500000000001</v>
      </c>
      <c r="M16412" s="13" t="s">
        <v>56046</v>
      </c>
      <c r="N16412" s="1" t="s">
        <v>35342</v>
      </c>
      <c r="O16412" s="1">
        <v>15</v>
      </c>
      <c r="P16412" s="1" t="s">
        <v>20</v>
      </c>
      <c r="Q16412" s="4" t="s">
        <v>21</v>
      </c>
    </row>
    <row r="16413" spans="1:17" ht="22.5" x14ac:dyDescent="0.25">
      <c r="A16413" s="3">
        <v>4651</v>
      </c>
      <c r="B16413" s="1" t="s">
        <v>14555</v>
      </c>
      <c r="C16413" s="1" t="s">
        <v>15</v>
      </c>
      <c r="D16413" s="1" t="s">
        <v>637</v>
      </c>
      <c r="E16413" s="1">
        <v>47180427</v>
      </c>
      <c r="F16413" s="1" t="s">
        <v>14556</v>
      </c>
      <c r="G16413" s="1">
        <v>2245982</v>
      </c>
      <c r="H16413" s="1" t="s">
        <v>14557</v>
      </c>
      <c r="I16413" s="2">
        <v>45099</v>
      </c>
      <c r="J16413" s="15" t="str">
        <f>MID(Tabla1[[#This Row],[HORA]],1,5)</f>
        <v>16:37</v>
      </c>
      <c r="K16413" s="16">
        <f>IF(Tabla1[[#This Row],[FECHA]]=I16414,IF(J16414-J16413&gt;0,(J16414-J16413)*1440,0),0)</f>
        <v>3.9999999999999858</v>
      </c>
      <c r="L16413" s="14">
        <f>2+L16154-Datos!$C$8</f>
        <v>17.858800000000002</v>
      </c>
      <c r="M16413" s="13" t="s">
        <v>56047</v>
      </c>
      <c r="N16413" s="1" t="s">
        <v>14558</v>
      </c>
      <c r="O16413" s="1">
        <v>15</v>
      </c>
      <c r="P16413" s="1" t="s">
        <v>45</v>
      </c>
      <c r="Q16413" s="4" t="s">
        <v>21</v>
      </c>
    </row>
    <row r="16414" spans="1:17" ht="22.5" x14ac:dyDescent="0.25">
      <c r="A16414" s="3">
        <v>4652</v>
      </c>
      <c r="B16414" s="1" t="s">
        <v>14559</v>
      </c>
      <c r="C16414" s="1" t="s">
        <v>15</v>
      </c>
      <c r="D16414" s="1" t="s">
        <v>228</v>
      </c>
      <c r="E16414" s="1">
        <v>33737263</v>
      </c>
      <c r="F16414" s="1" t="s">
        <v>14560</v>
      </c>
      <c r="G16414" s="1">
        <v>33408866</v>
      </c>
      <c r="H16414" s="1" t="s">
        <v>14561</v>
      </c>
      <c r="I16414" s="2">
        <v>45099</v>
      </c>
      <c r="J16414" s="15" t="str">
        <f>MID(Tabla1[[#This Row],[HORA]],1,5)</f>
        <v>16:41</v>
      </c>
      <c r="K16414" s="16">
        <f>IF(Tabla1[[#This Row],[FECHA]]=I16415,IF(J16415-J16414&gt;0,(J16415-J16414)*1440,0),0)</f>
        <v>0</v>
      </c>
      <c r="L16414" s="14">
        <f>2+L16155-Datos!$C$8</f>
        <v>17.311299999999999</v>
      </c>
      <c r="M16414" s="13" t="s">
        <v>56051</v>
      </c>
      <c r="N16414" s="1" t="s">
        <v>14562</v>
      </c>
      <c r="O16414" s="1">
        <v>20</v>
      </c>
      <c r="P16414" s="1" t="s">
        <v>45</v>
      </c>
      <c r="Q16414" s="4" t="s">
        <v>21</v>
      </c>
    </row>
    <row r="16415" spans="1:17" ht="22.5" x14ac:dyDescent="0.25">
      <c r="A16415" s="3">
        <v>11410</v>
      </c>
      <c r="B16415" s="1" t="s">
        <v>35343</v>
      </c>
      <c r="C16415" s="1" t="s">
        <v>15</v>
      </c>
      <c r="D16415" s="1" t="s">
        <v>40</v>
      </c>
      <c r="E16415" s="1">
        <v>16802793</v>
      </c>
      <c r="F16415" s="1" t="s">
        <v>35344</v>
      </c>
      <c r="G16415" s="1">
        <v>2245985</v>
      </c>
      <c r="H16415" s="1" t="s">
        <v>35345</v>
      </c>
      <c r="I16415" s="2">
        <v>45099</v>
      </c>
      <c r="J16415" s="15" t="str">
        <f>MID(Tabla1[[#This Row],[HORA]],1,5)</f>
        <v>16:41</v>
      </c>
      <c r="K16415" s="16">
        <f>IF(Tabla1[[#This Row],[FECHA]]=I16416,IF(J16416-J16415&gt;0,(J16416-J16415)*1440,0),0)</f>
        <v>3.9999999999999858</v>
      </c>
      <c r="L16415" s="14">
        <f>2+L16156-Datos!$C$8</f>
        <v>11.160000000000002</v>
      </c>
      <c r="M16415" s="13" t="s">
        <v>56051</v>
      </c>
      <c r="N16415" s="1" t="s">
        <v>35346</v>
      </c>
      <c r="O16415" s="1">
        <v>13</v>
      </c>
      <c r="P16415" s="1" t="s">
        <v>20</v>
      </c>
      <c r="Q16415" s="4" t="s">
        <v>21</v>
      </c>
    </row>
    <row r="16416" spans="1:17" ht="22.5" x14ac:dyDescent="0.25">
      <c r="A16416" s="3">
        <v>15038</v>
      </c>
      <c r="B16416" s="1" t="s">
        <v>45969</v>
      </c>
      <c r="C16416" s="1" t="s">
        <v>15</v>
      </c>
      <c r="D16416" s="1" t="s">
        <v>1017</v>
      </c>
      <c r="E16416" s="1">
        <v>46935467</v>
      </c>
      <c r="F16416" s="1" t="s">
        <v>30692</v>
      </c>
      <c r="G16416" s="1">
        <v>9479490</v>
      </c>
      <c r="H16416" s="1" t="s">
        <v>45970</v>
      </c>
      <c r="I16416" s="2">
        <v>45099</v>
      </c>
      <c r="J16416" s="15" t="str">
        <f>MID(Tabla1[[#This Row],[HORA]],1,5)</f>
        <v>16:45</v>
      </c>
      <c r="K16416" s="16">
        <f>IF(Tabla1[[#This Row],[FECHA]]=I16417,IF(J16417-J16416&gt;0,(J16417-J16416)*1440,0),0)</f>
        <v>2.0000000000001528</v>
      </c>
      <c r="L16416" s="14">
        <f>2+L16157-Datos!$C$8</f>
        <v>10.260000000000003</v>
      </c>
      <c r="M16416" s="13" t="s">
        <v>56055</v>
      </c>
      <c r="N16416" s="1" t="s">
        <v>7727</v>
      </c>
      <c r="O16416" s="1">
        <v>15</v>
      </c>
      <c r="P16416" s="1" t="s">
        <v>1432</v>
      </c>
      <c r="Q16416" s="4" t="s">
        <v>21</v>
      </c>
    </row>
    <row r="16417" spans="1:17" ht="22.5" x14ac:dyDescent="0.25">
      <c r="A16417" s="3">
        <v>15039</v>
      </c>
      <c r="B16417" s="1" t="s">
        <v>45971</v>
      </c>
      <c r="C16417" s="1" t="s">
        <v>15</v>
      </c>
      <c r="D16417" s="1" t="s">
        <v>637</v>
      </c>
      <c r="E16417" s="1">
        <v>73468010</v>
      </c>
      <c r="F16417" s="1" t="s">
        <v>23710</v>
      </c>
      <c r="G16417" s="1">
        <v>2245986</v>
      </c>
      <c r="H16417" s="1" t="s">
        <v>15823</v>
      </c>
      <c r="I16417" s="2">
        <v>45099</v>
      </c>
      <c r="J16417" s="15" t="str">
        <f>MID(Tabla1[[#This Row],[HORA]],1,5)</f>
        <v>16:47</v>
      </c>
      <c r="K16417" s="16">
        <f>IF(Tabla1[[#This Row],[FECHA]]=I16418,IF(J16418-J16417&gt;0,(J16418-J16417)*1440,0),0)</f>
        <v>1.999999999999833</v>
      </c>
      <c r="L16417" s="14">
        <f>2+L16158-Datos!$C$8</f>
        <v>11.460000000000003</v>
      </c>
      <c r="M16417" s="13" t="s">
        <v>56057</v>
      </c>
      <c r="N16417" s="1" t="s">
        <v>1715</v>
      </c>
      <c r="O16417" s="1">
        <v>15</v>
      </c>
      <c r="P16417" s="1" t="s">
        <v>1432</v>
      </c>
      <c r="Q16417" s="4" t="s">
        <v>21</v>
      </c>
    </row>
    <row r="16418" spans="1:17" ht="22.5" x14ac:dyDescent="0.25">
      <c r="A16418" s="3">
        <v>15040</v>
      </c>
      <c r="B16418" s="1" t="s">
        <v>45972</v>
      </c>
      <c r="C16418" s="1" t="s">
        <v>15</v>
      </c>
      <c r="D16418" s="1" t="s">
        <v>161</v>
      </c>
      <c r="E16418" s="1">
        <v>72959492</v>
      </c>
      <c r="F16418" s="1" t="s">
        <v>10639</v>
      </c>
      <c r="G16418" s="1">
        <v>73134607</v>
      </c>
      <c r="H16418" s="1" t="s">
        <v>39586</v>
      </c>
      <c r="I16418" s="2">
        <v>45099</v>
      </c>
      <c r="J16418" s="15" t="str">
        <f>MID(Tabla1[[#This Row],[HORA]],1,5)</f>
        <v>16:49</v>
      </c>
      <c r="K16418" s="16">
        <f>IF(Tabla1[[#This Row],[FECHA]]=I16419,IF(J16419-J16418&gt;0,(J16419-J16418)*1440,0),0)</f>
        <v>3.0000000000001492</v>
      </c>
      <c r="L16418" s="14">
        <f>2+L16159-Datos!$C$8</f>
        <v>12.960000000000003</v>
      </c>
      <c r="M16418" s="13" t="s">
        <v>56059</v>
      </c>
      <c r="N16418" s="1" t="s">
        <v>45973</v>
      </c>
      <c r="O16418" s="1">
        <v>15</v>
      </c>
      <c r="P16418" s="1" t="s">
        <v>1432</v>
      </c>
      <c r="Q16418" s="4" t="s">
        <v>21</v>
      </c>
    </row>
    <row r="16419" spans="1:17" ht="22.5" x14ac:dyDescent="0.25">
      <c r="A16419" s="3">
        <v>15041</v>
      </c>
      <c r="B16419" s="1" t="s">
        <v>45974</v>
      </c>
      <c r="C16419" s="1" t="s">
        <v>15</v>
      </c>
      <c r="D16419" s="1" t="s">
        <v>33</v>
      </c>
      <c r="E16419" s="1">
        <v>77334033</v>
      </c>
      <c r="F16419" s="1" t="s">
        <v>29538</v>
      </c>
      <c r="G16419" s="1">
        <v>2245987</v>
      </c>
      <c r="H16419" s="1" t="s">
        <v>29539</v>
      </c>
      <c r="I16419" s="2">
        <v>45099</v>
      </c>
      <c r="J16419" s="15" t="str">
        <f>MID(Tabla1[[#This Row],[HORA]],1,5)</f>
        <v>16:52</v>
      </c>
      <c r="K16419" s="16">
        <f>IF(Tabla1[[#This Row],[FECHA]]=I16420,IF(J16420-J16419&gt;0,(J16420-J16419)*1440,0),0)</f>
        <v>0.99999999999983658</v>
      </c>
      <c r="L16419" s="14">
        <f>2+L16160-Datos!$C$8</f>
        <v>14.310000000000002</v>
      </c>
      <c r="M16419" s="13" t="s">
        <v>56062</v>
      </c>
      <c r="N16419" s="1" t="s">
        <v>45975</v>
      </c>
      <c r="O16419" s="1">
        <v>15</v>
      </c>
      <c r="P16419" s="1" t="s">
        <v>1432</v>
      </c>
      <c r="Q16419" s="4" t="s">
        <v>21</v>
      </c>
    </row>
    <row r="16420" spans="1:17" ht="22.5" x14ac:dyDescent="0.25">
      <c r="A16420" s="3">
        <v>15003</v>
      </c>
      <c r="B16420" s="1" t="s">
        <v>45869</v>
      </c>
      <c r="C16420" s="1" t="s">
        <v>15</v>
      </c>
      <c r="D16420" s="1" t="s">
        <v>1017</v>
      </c>
      <c r="E16420" s="1">
        <v>45756404</v>
      </c>
      <c r="F16420" s="1" t="s">
        <v>45870</v>
      </c>
      <c r="G16420" s="1">
        <v>44482279</v>
      </c>
      <c r="H16420" s="1" t="s">
        <v>45871</v>
      </c>
      <c r="I16420" s="2">
        <v>45099</v>
      </c>
      <c r="J16420" s="15" t="str">
        <f>MID(Tabla1[[#This Row],[HORA]],1,5)</f>
        <v>16:53</v>
      </c>
      <c r="K16420" s="16">
        <f>IF(Tabla1[[#This Row],[FECHA]]=I16421,IF(J16421-J16420&gt;0,(J16421-J16420)*1440,0),0)</f>
        <v>0</v>
      </c>
      <c r="L16420" s="14">
        <f>2+L16161-Datos!$C$8</f>
        <v>16.460000000000004</v>
      </c>
      <c r="M16420" s="13" t="s">
        <v>56063</v>
      </c>
      <c r="N16420" s="1" t="s">
        <v>45872</v>
      </c>
      <c r="O16420" s="1">
        <v>10</v>
      </c>
      <c r="P16420" s="1" t="s">
        <v>1432</v>
      </c>
      <c r="Q16420" s="4" t="s">
        <v>21</v>
      </c>
    </row>
    <row r="16421" spans="1:17" ht="22.5" x14ac:dyDescent="0.25">
      <c r="A16421" s="3">
        <v>15042</v>
      </c>
      <c r="B16421" s="1" t="s">
        <v>45976</v>
      </c>
      <c r="C16421" s="1" t="s">
        <v>15</v>
      </c>
      <c r="D16421" s="1" t="s">
        <v>40</v>
      </c>
      <c r="E16421" s="1">
        <v>48696757</v>
      </c>
      <c r="F16421" s="1" t="s">
        <v>45977</v>
      </c>
      <c r="G16421" s="1">
        <v>2245988</v>
      </c>
      <c r="H16421" s="1" t="s">
        <v>45978</v>
      </c>
      <c r="I16421" s="2">
        <v>45099</v>
      </c>
      <c r="J16421" s="15" t="str">
        <f>MID(Tabla1[[#This Row],[HORA]],1,5)</f>
        <v>16:53</v>
      </c>
      <c r="K16421" s="16">
        <f>IF(Tabla1[[#This Row],[FECHA]]=I16422,IF(J16422-J16421&gt;0,(J16422-J16421)*1440,0),0)</f>
        <v>3.0000000000001492</v>
      </c>
      <c r="L16421" s="14">
        <f>2+L16162-Datos!$C$8</f>
        <v>18.160000000000004</v>
      </c>
      <c r="M16421" s="13" t="s">
        <v>56063</v>
      </c>
      <c r="N16421" s="1" t="s">
        <v>45979</v>
      </c>
      <c r="O16421" s="1">
        <v>15</v>
      </c>
      <c r="P16421" s="1" t="s">
        <v>1432</v>
      </c>
      <c r="Q16421" s="4" t="s">
        <v>21</v>
      </c>
    </row>
    <row r="16422" spans="1:17" ht="22.5" x14ac:dyDescent="0.25">
      <c r="A16422" s="3">
        <v>16539</v>
      </c>
      <c r="B16422" s="1" t="s">
        <v>50154</v>
      </c>
      <c r="C16422" s="1" t="s">
        <v>15</v>
      </c>
      <c r="D16422" s="1" t="s">
        <v>40</v>
      </c>
      <c r="E16422" s="1">
        <v>20347237028</v>
      </c>
      <c r="F16422" s="1" t="s">
        <v>47847</v>
      </c>
      <c r="G16422" s="1">
        <v>41476295</v>
      </c>
      <c r="H16422" s="1" t="s">
        <v>50155</v>
      </c>
      <c r="I16422" s="2">
        <v>45099</v>
      </c>
      <c r="J16422" s="15" t="str">
        <f>MID(Tabla1[[#This Row],[HORA]],1,5)</f>
        <v>16:56</v>
      </c>
      <c r="K16422" s="16">
        <f>IF(Tabla1[[#This Row],[FECHA]]=I16423,IF(J16423-J16422&gt;0,(J16423-J16422)*1440,0),0)</f>
        <v>2.9999999999999893</v>
      </c>
      <c r="L16422" s="14">
        <f>2+L16163-Datos!$C$8</f>
        <v>15.320000000000002</v>
      </c>
      <c r="M16422" s="13" t="s">
        <v>56066</v>
      </c>
      <c r="N16422" s="1" t="s">
        <v>50156</v>
      </c>
      <c r="O16422" s="1">
        <v>30</v>
      </c>
      <c r="P16422" s="1" t="s">
        <v>45</v>
      </c>
      <c r="Q16422" s="4" t="s">
        <v>21</v>
      </c>
    </row>
    <row r="16423" spans="1:17" ht="22.5" x14ac:dyDescent="0.25">
      <c r="A16423" s="3">
        <v>15043</v>
      </c>
      <c r="B16423" s="1" t="s">
        <v>45980</v>
      </c>
      <c r="C16423" s="1" t="s">
        <v>15</v>
      </c>
      <c r="D16423" s="1" t="s">
        <v>23</v>
      </c>
      <c r="E16423" s="1">
        <v>40039123</v>
      </c>
      <c r="F16423" s="1" t="s">
        <v>45981</v>
      </c>
      <c r="G16423" s="1">
        <v>2245991</v>
      </c>
      <c r="H16423" s="1" t="s">
        <v>45982</v>
      </c>
      <c r="I16423" s="2">
        <v>45099</v>
      </c>
      <c r="J16423" s="15" t="str">
        <f>MID(Tabla1[[#This Row],[HORA]],1,5)</f>
        <v>16:59</v>
      </c>
      <c r="K16423" s="16">
        <f>IF(Tabla1[[#This Row],[FECHA]]=I16424,IF(J16424-J16423&gt;0,(J16424-J16423)*1440,0),0)</f>
        <v>0.99999999999999645</v>
      </c>
      <c r="L16423" s="14">
        <f>2+L16164-Datos!$C$8</f>
        <v>16.260000000000002</v>
      </c>
      <c r="M16423" s="13" t="s">
        <v>56069</v>
      </c>
      <c r="N16423" s="1" t="s">
        <v>41874</v>
      </c>
      <c r="O16423" s="1">
        <v>10</v>
      </c>
      <c r="P16423" s="1" t="s">
        <v>1432</v>
      </c>
      <c r="Q16423" s="4" t="s">
        <v>21</v>
      </c>
    </row>
    <row r="16424" spans="1:17" ht="22.5" x14ac:dyDescent="0.25">
      <c r="A16424" s="3">
        <v>18687</v>
      </c>
      <c r="B16424" s="1" t="s">
        <v>55529</v>
      </c>
      <c r="C16424" s="1" t="s">
        <v>15</v>
      </c>
      <c r="D16424" s="1" t="s">
        <v>40</v>
      </c>
      <c r="E16424" s="1">
        <v>20602348157</v>
      </c>
      <c r="F16424" s="1" t="s">
        <v>49893</v>
      </c>
      <c r="G16424" s="1">
        <v>74280693</v>
      </c>
      <c r="H16424" s="1" t="s">
        <v>54663</v>
      </c>
      <c r="I16424" s="2">
        <v>45099</v>
      </c>
      <c r="J16424" s="15" t="str">
        <f>MID(Tabla1[[#This Row],[HORA]],1,5)</f>
        <v>17:00</v>
      </c>
      <c r="K16424" s="16">
        <f>IF(Tabla1[[#This Row],[FECHA]]=I16425,IF(J16425-J16424&gt;0,(J16425-J16424)*1440,0),0)</f>
        <v>0.99999999999983658</v>
      </c>
      <c r="L16424" s="14">
        <f>2+L16165-Datos!$C$8</f>
        <v>16.500000000000004</v>
      </c>
      <c r="M16424" s="13" t="s">
        <v>56070</v>
      </c>
      <c r="N16424" s="1" t="s">
        <v>1577</v>
      </c>
      <c r="O16424" s="1">
        <v>10</v>
      </c>
      <c r="P16424" s="1" t="s">
        <v>1432</v>
      </c>
      <c r="Q16424" s="4" t="s">
        <v>21</v>
      </c>
    </row>
    <row r="16425" spans="1:17" ht="22.5" x14ac:dyDescent="0.25">
      <c r="A16425" s="3">
        <v>11411</v>
      </c>
      <c r="B16425" s="1" t="s">
        <v>35347</v>
      </c>
      <c r="C16425" s="1" t="s">
        <v>15</v>
      </c>
      <c r="D16425" s="1" t="s">
        <v>77</v>
      </c>
      <c r="E16425" s="1">
        <v>75076663</v>
      </c>
      <c r="F16425" s="1" t="s">
        <v>35348</v>
      </c>
      <c r="G16425" s="1">
        <v>2245994</v>
      </c>
      <c r="H16425" s="1" t="s">
        <v>35349</v>
      </c>
      <c r="I16425" s="2">
        <v>45099</v>
      </c>
      <c r="J16425" s="15" t="str">
        <f>MID(Tabla1[[#This Row],[HORA]],1,5)</f>
        <v>17:01</v>
      </c>
      <c r="K16425" s="16">
        <f>IF(Tabla1[[#This Row],[FECHA]]=I16426,IF(J16426-J16425&gt;0,(J16426-J16425)*1440,0),0)</f>
        <v>1.0000000000001563</v>
      </c>
      <c r="L16425" s="14">
        <f>2+L16166-Datos!$C$8</f>
        <v>14.170000000000003</v>
      </c>
      <c r="M16425" s="13" t="s">
        <v>56071</v>
      </c>
      <c r="N16425" s="1" t="s">
        <v>35350</v>
      </c>
      <c r="O16425" s="1">
        <v>20</v>
      </c>
      <c r="P16425" s="1" t="s">
        <v>20</v>
      </c>
      <c r="Q16425" s="4" t="s">
        <v>21</v>
      </c>
    </row>
    <row r="16426" spans="1:17" ht="22.5" x14ac:dyDescent="0.25">
      <c r="A16426" s="3">
        <v>15044</v>
      </c>
      <c r="B16426" s="1" t="s">
        <v>45983</v>
      </c>
      <c r="C16426" s="1" t="s">
        <v>15</v>
      </c>
      <c r="D16426" s="1" t="s">
        <v>77</v>
      </c>
      <c r="E16426" s="1">
        <v>80614347</v>
      </c>
      <c r="F16426" s="1" t="s">
        <v>19975</v>
      </c>
      <c r="G16426" s="1">
        <v>2245995</v>
      </c>
      <c r="H16426" s="1" t="s">
        <v>45984</v>
      </c>
      <c r="I16426" s="2">
        <v>45099</v>
      </c>
      <c r="J16426" s="15" t="str">
        <f>MID(Tabla1[[#This Row],[HORA]],1,5)</f>
        <v>17:02</v>
      </c>
      <c r="K16426" s="16">
        <f>IF(Tabla1[[#This Row],[FECHA]]=I16427,IF(J16427-J16426&gt;0,(J16427-J16426)*1440,0),0)</f>
        <v>5.9999999999999787</v>
      </c>
      <c r="L16426" s="14">
        <f>2+L16167-Datos!$C$8</f>
        <v>15.410000000000002</v>
      </c>
      <c r="M16426" s="13" t="s">
        <v>56072</v>
      </c>
      <c r="N16426" s="1" t="s">
        <v>45985</v>
      </c>
      <c r="O16426" s="1">
        <v>15</v>
      </c>
      <c r="P16426" s="1" t="s">
        <v>1432</v>
      </c>
      <c r="Q16426" s="4" t="s">
        <v>21</v>
      </c>
    </row>
    <row r="16427" spans="1:17" ht="22.5" x14ac:dyDescent="0.25">
      <c r="A16427" s="3">
        <v>4653</v>
      </c>
      <c r="B16427" s="1" t="s">
        <v>14563</v>
      </c>
      <c r="C16427" s="1" t="s">
        <v>15</v>
      </c>
      <c r="D16427" s="1" t="s">
        <v>161</v>
      </c>
      <c r="E16427" s="1">
        <v>73080066</v>
      </c>
      <c r="F16427" s="1" t="s">
        <v>14564</v>
      </c>
      <c r="G16427" s="1">
        <v>2245999</v>
      </c>
      <c r="H16427" s="1" t="s">
        <v>14565</v>
      </c>
      <c r="I16427" s="2">
        <v>45099</v>
      </c>
      <c r="J16427" s="15" t="str">
        <f>MID(Tabla1[[#This Row],[HORA]],1,5)</f>
        <v>17:08</v>
      </c>
      <c r="K16427" s="16">
        <f>IF(Tabla1[[#This Row],[FECHA]]=I16428,IF(J16428-J16427&gt;0,(J16428-J16427)*1440,0),0)</f>
        <v>0</v>
      </c>
      <c r="L16427" s="14">
        <f>2+L16168-Datos!$C$8</f>
        <v>15.100000000000003</v>
      </c>
      <c r="M16427" s="13" t="s">
        <v>56078</v>
      </c>
      <c r="N16427" s="1" t="s">
        <v>14566</v>
      </c>
      <c r="O16427" s="1">
        <v>20</v>
      </c>
      <c r="P16427" s="1" t="s">
        <v>45</v>
      </c>
      <c r="Q16427" s="4" t="s">
        <v>21</v>
      </c>
    </row>
    <row r="16428" spans="1:17" ht="22.5" x14ac:dyDescent="0.25">
      <c r="A16428" s="3">
        <v>15045</v>
      </c>
      <c r="B16428" s="1" t="s">
        <v>45986</v>
      </c>
      <c r="C16428" s="1" t="s">
        <v>15</v>
      </c>
      <c r="D16428" s="1" t="s">
        <v>172</v>
      </c>
      <c r="E16428" s="1">
        <v>44614922</v>
      </c>
      <c r="F16428" s="1" t="s">
        <v>45987</v>
      </c>
      <c r="G16428" s="1">
        <v>2246000</v>
      </c>
      <c r="H16428" s="1" t="s">
        <v>45988</v>
      </c>
      <c r="I16428" s="2">
        <v>45099</v>
      </c>
      <c r="J16428" s="15" t="str">
        <f>MID(Tabla1[[#This Row],[HORA]],1,5)</f>
        <v>17:08</v>
      </c>
      <c r="K16428" s="16">
        <f>IF(Tabla1[[#This Row],[FECHA]]=I16429,IF(J16429-J16428&gt;0,(J16429-J16428)*1440,0),0)</f>
        <v>0.99999999999983658</v>
      </c>
      <c r="L16428" s="14">
        <f>2+L16169-Datos!$C$8</f>
        <v>16.48</v>
      </c>
      <c r="M16428" s="13" t="s">
        <v>56078</v>
      </c>
      <c r="N16428" s="1" t="s">
        <v>1577</v>
      </c>
      <c r="O16428" s="1">
        <v>10</v>
      </c>
      <c r="P16428" s="1" t="s">
        <v>1432</v>
      </c>
      <c r="Q16428" s="4" t="s">
        <v>21</v>
      </c>
    </row>
    <row r="16429" spans="1:17" ht="22.5" x14ac:dyDescent="0.25">
      <c r="A16429" s="3">
        <v>11412</v>
      </c>
      <c r="B16429" s="1" t="s">
        <v>35351</v>
      </c>
      <c r="C16429" s="1" t="s">
        <v>15</v>
      </c>
      <c r="D16429" s="1" t="s">
        <v>40</v>
      </c>
      <c r="E16429" s="1">
        <v>75076663</v>
      </c>
      <c r="F16429" s="1" t="s">
        <v>35348</v>
      </c>
      <c r="G16429" s="1">
        <v>2246001</v>
      </c>
      <c r="H16429" s="1" t="s">
        <v>35352</v>
      </c>
      <c r="I16429" s="2">
        <v>45099</v>
      </c>
      <c r="J16429" s="15" t="str">
        <f>MID(Tabla1[[#This Row],[HORA]],1,5)</f>
        <v>17:09</v>
      </c>
      <c r="K16429" s="16">
        <f>IF(Tabla1[[#This Row],[FECHA]]=I16430,IF(J16430-J16429&gt;0,(J16430-J16429)*1440,0),0)</f>
        <v>1.0000000000001563</v>
      </c>
      <c r="L16429" s="14">
        <f>2+L16170-Datos!$C$8</f>
        <v>16.420000000000005</v>
      </c>
      <c r="M16429" s="13" t="s">
        <v>56079</v>
      </c>
      <c r="N16429" s="1" t="s">
        <v>35353</v>
      </c>
      <c r="O16429" s="1">
        <v>20</v>
      </c>
      <c r="P16429" s="1" t="s">
        <v>20</v>
      </c>
      <c r="Q16429" s="4" t="s">
        <v>21</v>
      </c>
    </row>
    <row r="16430" spans="1:17" ht="22.5" x14ac:dyDescent="0.25">
      <c r="A16430" s="3">
        <v>11413</v>
      </c>
      <c r="B16430" s="1" t="s">
        <v>35354</v>
      </c>
      <c r="C16430" s="1" t="s">
        <v>15</v>
      </c>
      <c r="D16430" s="1" t="s">
        <v>61</v>
      </c>
      <c r="E16430" s="1">
        <v>74071801</v>
      </c>
      <c r="F16430" s="1" t="s">
        <v>35355</v>
      </c>
      <c r="G16430" s="1">
        <v>2246004</v>
      </c>
      <c r="H16430" s="1" t="s">
        <v>35356</v>
      </c>
      <c r="I16430" s="2">
        <v>45099</v>
      </c>
      <c r="J16430" s="15" t="str">
        <f>MID(Tabla1[[#This Row],[HORA]],1,5)</f>
        <v>17:10</v>
      </c>
      <c r="K16430" s="16">
        <f>IF(Tabla1[[#This Row],[FECHA]]=I16431,IF(J16431-J16430&gt;0,(J16431-J16430)*1440,0),0)</f>
        <v>9.9999999999999645</v>
      </c>
      <c r="L16430" s="14">
        <f>2+L16171-Datos!$C$8</f>
        <v>16.320000000000004</v>
      </c>
      <c r="M16430" s="13" t="s">
        <v>56080</v>
      </c>
      <c r="N16430" s="1" t="s">
        <v>35357</v>
      </c>
      <c r="O16430" s="1">
        <v>20</v>
      </c>
      <c r="P16430" s="1" t="s">
        <v>20</v>
      </c>
      <c r="Q16430" s="4" t="s">
        <v>21</v>
      </c>
    </row>
    <row r="16431" spans="1:17" ht="22.5" x14ac:dyDescent="0.25">
      <c r="A16431" s="3">
        <v>15046</v>
      </c>
      <c r="B16431" s="1" t="s">
        <v>45989</v>
      </c>
      <c r="C16431" s="1" t="s">
        <v>15</v>
      </c>
      <c r="D16431" s="1" t="s">
        <v>228</v>
      </c>
      <c r="E16431" s="1">
        <v>16758300</v>
      </c>
      <c r="F16431" s="1" t="s">
        <v>4859</v>
      </c>
      <c r="G16431" s="1">
        <v>42398348</v>
      </c>
      <c r="H16431" s="1" t="s">
        <v>2918</v>
      </c>
      <c r="I16431" s="2">
        <v>45099</v>
      </c>
      <c r="J16431" s="15" t="str">
        <f>MID(Tabla1[[#This Row],[HORA]],1,5)</f>
        <v>17:20</v>
      </c>
      <c r="K16431" s="16">
        <f>IF(Tabla1[[#This Row],[FECHA]]=I16432,IF(J16432-J16431&gt;0,(J16432-J16431)*1440,0),0)</f>
        <v>3.9999999999999858</v>
      </c>
      <c r="L16431" s="14">
        <f>2+L16172-Datos!$C$8</f>
        <v>14.030000000000003</v>
      </c>
      <c r="M16431" s="13" t="s">
        <v>56090</v>
      </c>
      <c r="N16431" s="1" t="s">
        <v>45990</v>
      </c>
      <c r="O16431" s="1">
        <v>15</v>
      </c>
      <c r="P16431" s="1" t="s">
        <v>1432</v>
      </c>
      <c r="Q16431" s="4" t="s">
        <v>21</v>
      </c>
    </row>
    <row r="16432" spans="1:17" ht="22.5" x14ac:dyDescent="0.25">
      <c r="A16432" s="3">
        <v>4654</v>
      </c>
      <c r="B16432" s="1" t="s">
        <v>14567</v>
      </c>
      <c r="C16432" s="1" t="s">
        <v>15</v>
      </c>
      <c r="D16432" s="1" t="s">
        <v>77</v>
      </c>
      <c r="E16432" s="1">
        <v>43913925</v>
      </c>
      <c r="F16432" s="1" t="s">
        <v>14568</v>
      </c>
      <c r="G16432" s="1">
        <v>16416703</v>
      </c>
      <c r="H16432" s="1" t="s">
        <v>14569</v>
      </c>
      <c r="I16432" s="2">
        <v>45099</v>
      </c>
      <c r="J16432" s="15" t="str">
        <f>MID(Tabla1[[#This Row],[HORA]],1,5)</f>
        <v>17:24</v>
      </c>
      <c r="K16432" s="16">
        <f>IF(Tabla1[[#This Row],[FECHA]]=I16433,IF(J16433-J16432&gt;0,(J16433-J16432)*1440,0),0)</f>
        <v>2.9999999999999893</v>
      </c>
      <c r="L16432" s="14">
        <f>2+L16173-Datos!$C$8</f>
        <v>15.320000000000002</v>
      </c>
      <c r="M16432" s="13" t="s">
        <v>56094</v>
      </c>
      <c r="N16432" s="1" t="s">
        <v>2263</v>
      </c>
      <c r="O16432" s="1">
        <v>25</v>
      </c>
      <c r="P16432" s="1" t="s">
        <v>45</v>
      </c>
      <c r="Q16432" s="4" t="s">
        <v>21</v>
      </c>
    </row>
    <row r="16433" spans="1:17" ht="22.5" x14ac:dyDescent="0.25">
      <c r="A16433" s="3">
        <v>11414</v>
      </c>
      <c r="B16433" s="1" t="s">
        <v>35358</v>
      </c>
      <c r="C16433" s="1" t="s">
        <v>15</v>
      </c>
      <c r="D16433" s="1" t="s">
        <v>33</v>
      </c>
      <c r="E16433" s="1">
        <v>46525290</v>
      </c>
      <c r="F16433" s="1" t="s">
        <v>8768</v>
      </c>
      <c r="G16433" s="1">
        <v>3664828</v>
      </c>
      <c r="H16433" s="1" t="s">
        <v>35359</v>
      </c>
      <c r="I16433" s="2">
        <v>45099</v>
      </c>
      <c r="J16433" s="15" t="str">
        <f>MID(Tabla1[[#This Row],[HORA]],1,5)</f>
        <v>17:27</v>
      </c>
      <c r="K16433" s="16">
        <f>IF(Tabla1[[#This Row],[FECHA]]=I16434,IF(J16434-J16433&gt;0,(J16434-J16433)*1440,0),0)</f>
        <v>0</v>
      </c>
      <c r="L16433" s="14">
        <f>2+L16174-Datos!$C$8</f>
        <v>14.330000000000004</v>
      </c>
      <c r="M16433" s="13" t="s">
        <v>56097</v>
      </c>
      <c r="N16433" s="1" t="s">
        <v>230</v>
      </c>
      <c r="O16433" s="1">
        <v>12</v>
      </c>
      <c r="P16433" s="1" t="s">
        <v>20</v>
      </c>
      <c r="Q16433" s="4" t="s">
        <v>21</v>
      </c>
    </row>
    <row r="16434" spans="1:17" ht="22.5" x14ac:dyDescent="0.25">
      <c r="A16434" s="3">
        <v>16540</v>
      </c>
      <c r="B16434" s="1" t="s">
        <v>50157</v>
      </c>
      <c r="C16434" s="1" t="s">
        <v>15</v>
      </c>
      <c r="D16434" s="1" t="s">
        <v>40</v>
      </c>
      <c r="E16434" s="1">
        <v>20608694537</v>
      </c>
      <c r="F16434" s="1" t="s">
        <v>50158</v>
      </c>
      <c r="G16434" s="1">
        <v>43928363</v>
      </c>
      <c r="H16434" s="1" t="s">
        <v>50159</v>
      </c>
      <c r="I16434" s="2">
        <v>45099</v>
      </c>
      <c r="J16434" s="15" t="str">
        <f>MID(Tabla1[[#This Row],[HORA]],1,5)</f>
        <v>17:27</v>
      </c>
      <c r="K16434" s="16">
        <f>IF(Tabla1[[#This Row],[FECHA]]=I16435,IF(J16435-J16434&gt;0,(J16435-J16434)*1440,0),0)</f>
        <v>3.9999999999999858</v>
      </c>
      <c r="L16434" s="14">
        <f>2+L16175-Datos!$C$8</f>
        <v>17.340000000000003</v>
      </c>
      <c r="M16434" s="13" t="s">
        <v>56097</v>
      </c>
      <c r="N16434" s="1" t="s">
        <v>50160</v>
      </c>
      <c r="O16434" s="1">
        <v>25</v>
      </c>
      <c r="P16434" s="1" t="s">
        <v>45</v>
      </c>
      <c r="Q16434" s="4" t="s">
        <v>21</v>
      </c>
    </row>
    <row r="16435" spans="1:17" ht="22.5" x14ac:dyDescent="0.25">
      <c r="A16435" s="3">
        <v>11415</v>
      </c>
      <c r="B16435" s="1" t="s">
        <v>35360</v>
      </c>
      <c r="C16435" s="1" t="s">
        <v>15</v>
      </c>
      <c r="D16435" s="1" t="s">
        <v>228</v>
      </c>
      <c r="E16435" s="1">
        <v>16792808</v>
      </c>
      <c r="F16435" s="1" t="s">
        <v>35361</v>
      </c>
      <c r="G16435" s="1">
        <v>2246013</v>
      </c>
      <c r="H16435" s="1" t="s">
        <v>35362</v>
      </c>
      <c r="I16435" s="2">
        <v>45099</v>
      </c>
      <c r="J16435" s="15" t="str">
        <f>MID(Tabla1[[#This Row],[HORA]],1,5)</f>
        <v>17:31</v>
      </c>
      <c r="K16435" s="16">
        <f>IF(Tabla1[[#This Row],[FECHA]]=I16436,IF(J16436-J16435&gt;0,(J16436-J16435)*1440,0),0)</f>
        <v>1.0000000000001563</v>
      </c>
      <c r="L16435" s="14">
        <f>2+L16176-Datos!$C$8</f>
        <v>12.400000000000004</v>
      </c>
      <c r="M16435" s="13" t="s">
        <v>56101</v>
      </c>
      <c r="N16435" s="1" t="s">
        <v>3152</v>
      </c>
      <c r="O16435" s="1">
        <v>20</v>
      </c>
      <c r="P16435" s="1" t="s">
        <v>20</v>
      </c>
      <c r="Q16435" s="4" t="s">
        <v>21</v>
      </c>
    </row>
    <row r="16436" spans="1:17" ht="22.5" x14ac:dyDescent="0.25">
      <c r="A16436" s="3">
        <v>18688</v>
      </c>
      <c r="B16436" s="1" t="s">
        <v>55530</v>
      </c>
      <c r="C16436" s="1" t="s">
        <v>15</v>
      </c>
      <c r="D16436" s="1" t="s">
        <v>40</v>
      </c>
      <c r="E16436" s="1">
        <v>20606027673</v>
      </c>
      <c r="F16436" s="1" t="s">
        <v>47869</v>
      </c>
      <c r="G16436" s="1">
        <v>2246015</v>
      </c>
      <c r="H16436" s="1" t="s">
        <v>48232</v>
      </c>
      <c r="I16436" s="2">
        <v>45099</v>
      </c>
      <c r="J16436" s="15" t="str">
        <f>MID(Tabla1[[#This Row],[HORA]],1,5)</f>
        <v>17:32</v>
      </c>
      <c r="K16436" s="16">
        <f>IF(Tabla1[[#This Row],[FECHA]]=I16437,IF(J16437-J16436&gt;0,(J16437-J16436)*1440,0),0)</f>
        <v>3.9999999999999858</v>
      </c>
      <c r="L16436" s="14">
        <f>2+L16177-Datos!$C$8</f>
        <v>8.2700000000000031</v>
      </c>
      <c r="M16436" s="13" t="s">
        <v>56102</v>
      </c>
      <c r="N16436" s="1" t="s">
        <v>41879</v>
      </c>
      <c r="O16436" s="1">
        <v>15</v>
      </c>
      <c r="P16436" s="1" t="s">
        <v>1432</v>
      </c>
      <c r="Q16436" s="4" t="s">
        <v>21</v>
      </c>
    </row>
    <row r="16437" spans="1:17" ht="22.5" x14ac:dyDescent="0.25">
      <c r="A16437" s="3">
        <v>4655</v>
      </c>
      <c r="B16437" s="1" t="s">
        <v>14570</v>
      </c>
      <c r="C16437" s="1" t="s">
        <v>15</v>
      </c>
      <c r="D16437" s="1" t="s">
        <v>82</v>
      </c>
      <c r="E16437" s="1">
        <v>16761412</v>
      </c>
      <c r="F16437" s="1" t="s">
        <v>14571</v>
      </c>
      <c r="G16437" s="1">
        <v>2246016</v>
      </c>
      <c r="H16437" s="1" t="s">
        <v>14572</v>
      </c>
      <c r="I16437" s="2">
        <v>45099</v>
      </c>
      <c r="J16437" s="15" t="str">
        <f>MID(Tabla1[[#This Row],[HORA]],1,5)</f>
        <v>17:36</v>
      </c>
      <c r="K16437" s="16">
        <f>IF(Tabla1[[#This Row],[FECHA]]=I16438,IF(J16438-J16437&gt;0,(J16438-J16437)*1440,0),0)</f>
        <v>0</v>
      </c>
      <c r="L16437" s="14">
        <f>2+L16178-Datos!$C$8</f>
        <v>8.0800000000000036</v>
      </c>
      <c r="M16437" s="13" t="s">
        <v>56106</v>
      </c>
      <c r="N16437" s="1" t="s">
        <v>14573</v>
      </c>
      <c r="O16437" s="1">
        <v>20</v>
      </c>
      <c r="P16437" s="1" t="s">
        <v>45</v>
      </c>
      <c r="Q16437" s="4" t="s">
        <v>21</v>
      </c>
    </row>
    <row r="16438" spans="1:17" ht="22.5" x14ac:dyDescent="0.25">
      <c r="A16438" s="3">
        <v>15047</v>
      </c>
      <c r="B16438" s="1" t="s">
        <v>45991</v>
      </c>
      <c r="C16438" s="1" t="s">
        <v>15</v>
      </c>
      <c r="D16438" s="1" t="s">
        <v>141</v>
      </c>
      <c r="E16438" s="1">
        <v>62774647</v>
      </c>
      <c r="F16438" s="1" t="s">
        <v>45992</v>
      </c>
      <c r="G16438" s="1">
        <v>47802488</v>
      </c>
      <c r="H16438" s="1" t="s">
        <v>45993</v>
      </c>
      <c r="I16438" s="2">
        <v>45099</v>
      </c>
      <c r="J16438" s="15" t="str">
        <f>MID(Tabla1[[#This Row],[HORA]],1,5)</f>
        <v>17:36</v>
      </c>
      <c r="K16438" s="16">
        <f>IF(Tabla1[[#This Row],[FECHA]]=I16439,IF(J16439-J16438&gt;0,(J16439-J16438)*1440,0),0)</f>
        <v>1.999999999999833</v>
      </c>
      <c r="L16438" s="14">
        <f>2+L16179-Datos!$C$8</f>
        <v>10.170000000000003</v>
      </c>
      <c r="M16438" s="13" t="s">
        <v>56106</v>
      </c>
      <c r="N16438" s="1" t="s">
        <v>45994</v>
      </c>
      <c r="O16438" s="1">
        <v>20</v>
      </c>
      <c r="P16438" s="1" t="s">
        <v>1432</v>
      </c>
      <c r="Q16438" s="4" t="s">
        <v>21</v>
      </c>
    </row>
    <row r="16439" spans="1:17" ht="22.5" x14ac:dyDescent="0.25">
      <c r="A16439" s="3">
        <v>4656</v>
      </c>
      <c r="B16439" s="1" t="s">
        <v>14574</v>
      </c>
      <c r="C16439" s="1" t="s">
        <v>15</v>
      </c>
      <c r="D16439" s="1" t="s">
        <v>71</v>
      </c>
      <c r="E16439" s="1">
        <v>75115121</v>
      </c>
      <c r="F16439" s="1" t="s">
        <v>14575</v>
      </c>
      <c r="G16439" s="1">
        <v>74859992</v>
      </c>
      <c r="H16439" s="1" t="s">
        <v>14576</v>
      </c>
      <c r="I16439" s="2">
        <v>45099</v>
      </c>
      <c r="J16439" s="15" t="str">
        <f>MID(Tabla1[[#This Row],[HORA]],1,5)</f>
        <v>17:38</v>
      </c>
      <c r="K16439" s="16">
        <f>IF(Tabla1[[#This Row],[FECHA]]=I16440,IF(J16440-J16439&gt;0,(J16440-J16439)*1440,0),0)</f>
        <v>0</v>
      </c>
      <c r="L16439" s="14">
        <f>2+L16180-Datos!$C$8</f>
        <v>7.5100000000000033</v>
      </c>
      <c r="M16439" s="13" t="s">
        <v>56108</v>
      </c>
      <c r="N16439" s="1" t="s">
        <v>14577</v>
      </c>
      <c r="O16439" s="1">
        <v>30</v>
      </c>
      <c r="P16439" s="1" t="s">
        <v>45</v>
      </c>
      <c r="Q16439" s="4" t="s">
        <v>21</v>
      </c>
    </row>
    <row r="16440" spans="1:17" ht="22.5" x14ac:dyDescent="0.25">
      <c r="A16440" s="3">
        <v>11416</v>
      </c>
      <c r="B16440" s="1" t="s">
        <v>35363</v>
      </c>
      <c r="C16440" s="1" t="s">
        <v>15</v>
      </c>
      <c r="D16440" s="1" t="s">
        <v>40</v>
      </c>
      <c r="E16440" s="1">
        <v>3344313</v>
      </c>
      <c r="F16440" s="1" t="s">
        <v>35364</v>
      </c>
      <c r="G16440" s="1">
        <v>2246018</v>
      </c>
      <c r="H16440" s="1" t="s">
        <v>35365</v>
      </c>
      <c r="I16440" s="2">
        <v>45099</v>
      </c>
      <c r="J16440" s="15" t="str">
        <f>MID(Tabla1[[#This Row],[HORA]],1,5)</f>
        <v>17:38</v>
      </c>
      <c r="K16440" s="16">
        <f>IF(Tabla1[[#This Row],[FECHA]]=I16441,IF(J16441-J16440&gt;0,(J16441-J16440)*1440,0),0)</f>
        <v>0</v>
      </c>
      <c r="L16440" s="14">
        <f>2+L16181-Datos!$C$8</f>
        <v>9.2400000000000038</v>
      </c>
      <c r="M16440" s="13" t="s">
        <v>56108</v>
      </c>
      <c r="N16440" s="1" t="s">
        <v>35366</v>
      </c>
      <c r="O16440" s="1">
        <v>25</v>
      </c>
      <c r="P16440" s="1" t="s">
        <v>20</v>
      </c>
      <c r="Q16440" s="4" t="s">
        <v>21</v>
      </c>
    </row>
    <row r="16441" spans="1:17" ht="22.5" x14ac:dyDescent="0.25">
      <c r="A16441" s="3">
        <v>11417</v>
      </c>
      <c r="B16441" s="1" t="s">
        <v>35363</v>
      </c>
      <c r="C16441" s="1" t="s">
        <v>15</v>
      </c>
      <c r="D16441" s="1" t="s">
        <v>40</v>
      </c>
      <c r="E16441" s="1">
        <v>3344313</v>
      </c>
      <c r="F16441" s="1" t="s">
        <v>35364</v>
      </c>
      <c r="G16441" s="1">
        <v>2246018</v>
      </c>
      <c r="H16441" s="1" t="s">
        <v>35365</v>
      </c>
      <c r="I16441" s="2">
        <v>45099</v>
      </c>
      <c r="J16441" s="15" t="str">
        <f>MID(Tabla1[[#This Row],[HORA]],1,5)</f>
        <v>17:38</v>
      </c>
      <c r="K16441" s="16">
        <f>IF(Tabla1[[#This Row],[FECHA]]=I16442,IF(J16442-J16441&gt;0,(J16442-J16441)*1440,0),0)</f>
        <v>3.9999999999999858</v>
      </c>
      <c r="L16441" s="14">
        <f>2+L16182-Datos!$C$8</f>
        <v>11.100000000000003</v>
      </c>
      <c r="M16441" s="13" t="s">
        <v>56108</v>
      </c>
      <c r="N16441" s="1" t="s">
        <v>35367</v>
      </c>
      <c r="O16441" s="1">
        <v>25</v>
      </c>
      <c r="P16441" s="1" t="s">
        <v>20</v>
      </c>
      <c r="Q16441" s="4" t="s">
        <v>21</v>
      </c>
    </row>
    <row r="16442" spans="1:17" ht="22.5" x14ac:dyDescent="0.25">
      <c r="A16442" s="3">
        <v>11418</v>
      </c>
      <c r="B16442" s="1" t="s">
        <v>35368</v>
      </c>
      <c r="C16442" s="1" t="s">
        <v>15</v>
      </c>
      <c r="D16442" s="1" t="s">
        <v>161</v>
      </c>
      <c r="E16442" s="1">
        <v>27710800</v>
      </c>
      <c r="F16442" s="1" t="s">
        <v>35369</v>
      </c>
      <c r="G16442" s="1">
        <v>2246019</v>
      </c>
      <c r="H16442" s="1" t="s">
        <v>35370</v>
      </c>
      <c r="I16442" s="2">
        <v>45099</v>
      </c>
      <c r="J16442" s="15" t="str">
        <f>MID(Tabla1[[#This Row],[HORA]],1,5)</f>
        <v>17:42</v>
      </c>
      <c r="K16442" s="16">
        <f>IF(Tabla1[[#This Row],[FECHA]]=I16443,IF(J16443-J16442&gt;0,(J16443-J16442)*1440,0),0)</f>
        <v>2.0000000000001528</v>
      </c>
      <c r="L16442" s="14">
        <f>2+L16183-Datos!$C$8</f>
        <v>8.4000000000000021</v>
      </c>
      <c r="M16442" s="13" t="s">
        <v>56112</v>
      </c>
      <c r="N16442" s="1" t="s">
        <v>19570</v>
      </c>
      <c r="O16442" s="1">
        <v>20</v>
      </c>
      <c r="P16442" s="1" t="s">
        <v>20</v>
      </c>
      <c r="Q16442" s="4" t="s">
        <v>21</v>
      </c>
    </row>
    <row r="16443" spans="1:17" ht="22.5" x14ac:dyDescent="0.25">
      <c r="A16443" s="3">
        <v>11419</v>
      </c>
      <c r="B16443" s="1" t="s">
        <v>35371</v>
      </c>
      <c r="C16443" s="1" t="s">
        <v>15</v>
      </c>
      <c r="D16443" s="1" t="s">
        <v>40</v>
      </c>
      <c r="E16443" s="1">
        <v>47577123</v>
      </c>
      <c r="F16443" s="1" t="s">
        <v>7985</v>
      </c>
      <c r="G16443" s="1">
        <v>2246020</v>
      </c>
      <c r="H16443" s="1" t="s">
        <v>35372</v>
      </c>
      <c r="I16443" s="2">
        <v>45099</v>
      </c>
      <c r="J16443" s="15" t="str">
        <f>MID(Tabla1[[#This Row],[HORA]],1,5)</f>
        <v>17:44</v>
      </c>
      <c r="K16443" s="16">
        <f>IF(Tabla1[[#This Row],[FECHA]]=I16444,IF(J16444-J16443&gt;0,(J16444-J16443)*1440,0),0)</f>
        <v>0.99999999999999645</v>
      </c>
      <c r="L16443" s="14">
        <f>2+L16184-Datos!$C$8</f>
        <v>9.0600000000000023</v>
      </c>
      <c r="M16443" s="13" t="s">
        <v>56114</v>
      </c>
      <c r="N16443" s="1" t="s">
        <v>35373</v>
      </c>
      <c r="O16443" s="1">
        <v>40</v>
      </c>
      <c r="P16443" s="1" t="s">
        <v>20</v>
      </c>
      <c r="Q16443" s="4" t="s">
        <v>21</v>
      </c>
    </row>
    <row r="16444" spans="1:17" ht="22.5" x14ac:dyDescent="0.25">
      <c r="A16444" s="3">
        <v>4657</v>
      </c>
      <c r="B16444" s="1" t="s">
        <v>14578</v>
      </c>
      <c r="C16444" s="1" t="s">
        <v>15</v>
      </c>
      <c r="D16444" s="1" t="s">
        <v>40</v>
      </c>
      <c r="E16444" s="1">
        <v>45539686</v>
      </c>
      <c r="F16444" s="1" t="s">
        <v>14579</v>
      </c>
      <c r="G16444" s="1">
        <v>44414371</v>
      </c>
      <c r="H16444" s="1" t="s">
        <v>14580</v>
      </c>
      <c r="I16444" s="2">
        <v>45099</v>
      </c>
      <c r="J16444" s="15" t="str">
        <f>MID(Tabla1[[#This Row],[HORA]],1,5)</f>
        <v>17:45</v>
      </c>
      <c r="K16444" s="16">
        <f>IF(Tabla1[[#This Row],[FECHA]]=I16445,IF(J16445-J16444&gt;0,(J16445-J16444)*1440,0),0)</f>
        <v>0</v>
      </c>
      <c r="L16444" s="14">
        <f>2+L16185-Datos!$C$8</f>
        <v>9.0000000000000018</v>
      </c>
      <c r="M16444" s="13" t="s">
        <v>56115</v>
      </c>
      <c r="N16444" s="1" t="s">
        <v>14581</v>
      </c>
      <c r="O16444" s="1">
        <v>15</v>
      </c>
      <c r="P16444" s="1" t="s">
        <v>45</v>
      </c>
      <c r="Q16444" s="4" t="s">
        <v>21</v>
      </c>
    </row>
    <row r="16445" spans="1:17" ht="22.5" x14ac:dyDescent="0.25">
      <c r="A16445" s="3">
        <v>15048</v>
      </c>
      <c r="B16445" s="1" t="s">
        <v>45995</v>
      </c>
      <c r="C16445" s="1" t="s">
        <v>15</v>
      </c>
      <c r="D16445" s="1" t="s">
        <v>61</v>
      </c>
      <c r="E16445" s="1">
        <v>16673679</v>
      </c>
      <c r="F16445" s="1" t="s">
        <v>4737</v>
      </c>
      <c r="G16445" s="1">
        <v>27144739</v>
      </c>
      <c r="H16445" s="1" t="s">
        <v>4738</v>
      </c>
      <c r="I16445" s="2">
        <v>45099</v>
      </c>
      <c r="J16445" s="15" t="str">
        <f>MID(Tabla1[[#This Row],[HORA]],1,5)</f>
        <v>17:45</v>
      </c>
      <c r="K16445" s="16">
        <f>IF(Tabla1[[#This Row],[FECHA]]=I16446,IF(J16446-J16445&gt;0,(J16446-J16445)*1440,0),0)</f>
        <v>4.9999999999998224</v>
      </c>
      <c r="L16445" s="14">
        <f>2+L16186-Datos!$C$8</f>
        <v>14.100000000000003</v>
      </c>
      <c r="M16445" s="13" t="s">
        <v>56115</v>
      </c>
      <c r="N16445" s="1" t="s">
        <v>42425</v>
      </c>
      <c r="O16445" s="1">
        <v>15</v>
      </c>
      <c r="P16445" s="1" t="s">
        <v>1432</v>
      </c>
      <c r="Q16445" s="4" t="s">
        <v>21</v>
      </c>
    </row>
    <row r="16446" spans="1:17" ht="22.5" x14ac:dyDescent="0.25">
      <c r="A16446" s="3">
        <v>18678</v>
      </c>
      <c r="B16446" s="1" t="s">
        <v>55512</v>
      </c>
      <c r="C16446" s="1" t="s">
        <v>15</v>
      </c>
      <c r="D16446" s="1" t="s">
        <v>257</v>
      </c>
      <c r="E16446" s="1">
        <v>10466053436</v>
      </c>
      <c r="F16446" s="1" t="s">
        <v>55513</v>
      </c>
      <c r="G16446" s="1">
        <v>47261221</v>
      </c>
      <c r="H16446" s="1" t="s">
        <v>46781</v>
      </c>
      <c r="I16446" s="2">
        <v>45099</v>
      </c>
      <c r="J16446" s="15" t="str">
        <f>MID(Tabla1[[#This Row],[HORA]],1,5)</f>
        <v>17:50</v>
      </c>
      <c r="K16446" s="16">
        <f>IF(Tabla1[[#This Row],[FECHA]]=I16447,IF(J16447-J16446&gt;0,(J16447-J16446)*1440,0),0)</f>
        <v>0</v>
      </c>
      <c r="L16446" s="14">
        <f>2+L16187-Datos!$C$8</f>
        <v>11.870000000000003</v>
      </c>
      <c r="M16446" s="13" t="s">
        <v>56120</v>
      </c>
      <c r="N16446" s="1" t="s">
        <v>55514</v>
      </c>
      <c r="O16446" s="1">
        <v>60</v>
      </c>
      <c r="P16446" s="1" t="s">
        <v>1432</v>
      </c>
      <c r="Q16446" s="4" t="s">
        <v>21</v>
      </c>
    </row>
    <row r="16447" spans="1:17" ht="22.5" x14ac:dyDescent="0.25">
      <c r="A16447" s="3">
        <v>18689</v>
      </c>
      <c r="B16447" s="1" t="s">
        <v>55531</v>
      </c>
      <c r="C16447" s="1" t="s">
        <v>15</v>
      </c>
      <c r="D16447" s="1" t="s">
        <v>40</v>
      </c>
      <c r="E16447" s="1">
        <v>20102890508</v>
      </c>
      <c r="F16447" s="1" t="s">
        <v>48638</v>
      </c>
      <c r="G16447" s="1">
        <v>40639447</v>
      </c>
      <c r="H16447" s="1" t="s">
        <v>36949</v>
      </c>
      <c r="I16447" s="2">
        <v>45099</v>
      </c>
      <c r="J16447" s="15" t="str">
        <f>MID(Tabla1[[#This Row],[HORA]],1,5)</f>
        <v>17:50</v>
      </c>
      <c r="K16447" s="16">
        <f>IF(Tabla1[[#This Row],[FECHA]]=I16448,IF(J16448-J16447&gt;0,(J16448-J16447)*1440,0),0)</f>
        <v>6.0000000000001386</v>
      </c>
      <c r="L16447" s="14">
        <f>2+L16188-Datos!$C$8</f>
        <v>13.240000000000002</v>
      </c>
      <c r="M16447" s="13" t="s">
        <v>56120</v>
      </c>
      <c r="N16447" s="1" t="s">
        <v>55532</v>
      </c>
      <c r="O16447" s="1">
        <v>30</v>
      </c>
      <c r="P16447" s="1" t="s">
        <v>1432</v>
      </c>
      <c r="Q16447" s="4" t="s">
        <v>21</v>
      </c>
    </row>
    <row r="16448" spans="1:17" ht="22.5" x14ac:dyDescent="0.25">
      <c r="A16448" s="3">
        <v>15049</v>
      </c>
      <c r="B16448" s="1" t="s">
        <v>45996</v>
      </c>
      <c r="C16448" s="1" t="s">
        <v>15</v>
      </c>
      <c r="D16448" s="1" t="s">
        <v>40</v>
      </c>
      <c r="E16448" s="1">
        <v>25776643</v>
      </c>
      <c r="F16448" s="1" t="s">
        <v>45997</v>
      </c>
      <c r="G16448" s="1">
        <v>2824418</v>
      </c>
      <c r="H16448" s="1" t="s">
        <v>45998</v>
      </c>
      <c r="I16448" s="2">
        <v>45099</v>
      </c>
      <c r="J16448" s="15" t="str">
        <f>MID(Tabla1[[#This Row],[HORA]],1,5)</f>
        <v>17:56</v>
      </c>
      <c r="K16448" s="16">
        <f>IF(Tabla1[[#This Row],[FECHA]]=I16449,IF(J16449-J16448&gt;0,(J16449-J16448)*1440,0),0)</f>
        <v>1.999999999999833</v>
      </c>
      <c r="L16448" s="14">
        <f>2+L16189-Datos!$C$8</f>
        <v>12.990000000000002</v>
      </c>
      <c r="M16448" s="13" t="s">
        <v>56126</v>
      </c>
      <c r="N16448" s="1" t="s">
        <v>41845</v>
      </c>
      <c r="O16448" s="1">
        <v>30</v>
      </c>
      <c r="P16448" s="1" t="s">
        <v>1432</v>
      </c>
      <c r="Q16448" s="4" t="s">
        <v>21</v>
      </c>
    </row>
    <row r="16449" spans="1:17" ht="22.5" x14ac:dyDescent="0.25">
      <c r="A16449" s="3">
        <v>16541</v>
      </c>
      <c r="B16449" s="1" t="s">
        <v>50161</v>
      </c>
      <c r="C16449" s="1" t="s">
        <v>15</v>
      </c>
      <c r="D16449" s="1" t="s">
        <v>40</v>
      </c>
      <c r="E16449" s="1">
        <v>20525638015</v>
      </c>
      <c r="F16449" s="1" t="s">
        <v>49197</v>
      </c>
      <c r="G16449" s="1">
        <v>2802413</v>
      </c>
      <c r="H16449" s="1" t="s">
        <v>50162</v>
      </c>
      <c r="I16449" s="2">
        <v>45099</v>
      </c>
      <c r="J16449" s="15" t="str">
        <f>MID(Tabla1[[#This Row],[HORA]],1,5)</f>
        <v>17:58</v>
      </c>
      <c r="K16449" s="16">
        <f>IF(Tabla1[[#This Row],[FECHA]]=I16450,IF(J16450-J16449&gt;0,(J16450-J16449)*1440,0),0)</f>
        <v>1.0000000000001563</v>
      </c>
      <c r="L16449" s="14">
        <f>2+L16190-Datos!$C$8</f>
        <v>15.930000000000003</v>
      </c>
      <c r="M16449" s="13" t="s">
        <v>56128</v>
      </c>
      <c r="N16449" s="1" t="s">
        <v>50163</v>
      </c>
      <c r="O16449" s="1">
        <v>50</v>
      </c>
      <c r="P16449" s="1" t="s">
        <v>45</v>
      </c>
      <c r="Q16449" s="4" t="s">
        <v>21</v>
      </c>
    </row>
    <row r="16450" spans="1:17" ht="22.5" x14ac:dyDescent="0.25">
      <c r="A16450" s="3">
        <v>11420</v>
      </c>
      <c r="B16450" s="1" t="s">
        <v>35374</v>
      </c>
      <c r="C16450" s="1" t="s">
        <v>15</v>
      </c>
      <c r="D16450" s="1" t="s">
        <v>228</v>
      </c>
      <c r="E16450" s="1">
        <v>2246028</v>
      </c>
      <c r="F16450" s="1" t="s">
        <v>35375</v>
      </c>
      <c r="G16450" s="1">
        <v>2246029</v>
      </c>
      <c r="H16450" s="1" t="s">
        <v>35376</v>
      </c>
      <c r="I16450" s="2">
        <v>45099</v>
      </c>
      <c r="J16450" s="15" t="str">
        <f>MID(Tabla1[[#This Row],[HORA]],1,5)</f>
        <v>17:59</v>
      </c>
      <c r="K16450" s="16">
        <f>IF(Tabla1[[#This Row],[FECHA]]=I16451,IF(J16451-J16450&gt;0,(J16451-J16450)*1440,0),0)</f>
        <v>0</v>
      </c>
      <c r="L16450" s="14">
        <f>2+L16191-Datos!$C$8</f>
        <v>13.080000000000002</v>
      </c>
      <c r="M16450" s="13" t="s">
        <v>56129</v>
      </c>
      <c r="N16450" s="1" t="s">
        <v>59</v>
      </c>
      <c r="O16450" s="1">
        <v>10</v>
      </c>
      <c r="P16450" s="1" t="s">
        <v>20</v>
      </c>
      <c r="Q16450" s="4" t="s">
        <v>21</v>
      </c>
    </row>
    <row r="16451" spans="1:17" ht="22.5" x14ac:dyDescent="0.25">
      <c r="A16451" s="3">
        <v>15050</v>
      </c>
      <c r="B16451" s="1" t="s">
        <v>45999</v>
      </c>
      <c r="C16451" s="1" t="s">
        <v>15</v>
      </c>
      <c r="D16451" s="1" t="s">
        <v>228</v>
      </c>
      <c r="E16451" s="1">
        <v>71446856</v>
      </c>
      <c r="F16451" s="1" t="s">
        <v>46000</v>
      </c>
      <c r="G16451" s="1">
        <v>2246026</v>
      </c>
      <c r="H16451" s="1" t="s">
        <v>46001</v>
      </c>
      <c r="I16451" s="2">
        <v>45099</v>
      </c>
      <c r="J16451" s="15" t="str">
        <f>MID(Tabla1[[#This Row],[HORA]],1,5)</f>
        <v>17:59</v>
      </c>
      <c r="K16451" s="16">
        <f>IF(Tabla1[[#This Row],[FECHA]]=I16452,IF(J16452-J16451&gt;0,(J16452-J16451)*1440,0),0)</f>
        <v>0.99999999999999645</v>
      </c>
      <c r="L16451" s="14">
        <f>2+L16192-Datos!$C$8</f>
        <v>11.290000000000003</v>
      </c>
      <c r="M16451" s="13" t="s">
        <v>56129</v>
      </c>
      <c r="N16451" s="1" t="s">
        <v>46002</v>
      </c>
      <c r="O16451" s="1">
        <v>10</v>
      </c>
      <c r="P16451" s="1" t="s">
        <v>1432</v>
      </c>
      <c r="Q16451" s="4" t="s">
        <v>21</v>
      </c>
    </row>
    <row r="16452" spans="1:17" ht="22.5" x14ac:dyDescent="0.25">
      <c r="A16452" s="3">
        <v>4658</v>
      </c>
      <c r="B16452" s="1" t="s">
        <v>14582</v>
      </c>
      <c r="C16452" s="1" t="s">
        <v>15</v>
      </c>
      <c r="D16452" s="1" t="s">
        <v>71</v>
      </c>
      <c r="E16452" s="1">
        <v>75493606</v>
      </c>
      <c r="F16452" s="1" t="s">
        <v>14583</v>
      </c>
      <c r="G16452" s="1">
        <v>75824717</v>
      </c>
      <c r="H16452" s="1" t="s">
        <v>14584</v>
      </c>
      <c r="I16452" s="2">
        <v>45099</v>
      </c>
      <c r="J16452" s="15" t="str">
        <f>MID(Tabla1[[#This Row],[HORA]],1,5)</f>
        <v>18:00</v>
      </c>
      <c r="K16452" s="16">
        <f>IF(Tabla1[[#This Row],[FECHA]]=I16453,IF(J16453-J16452&gt;0,(J16453-J16452)*1440,0),0)</f>
        <v>0.99999999999999645</v>
      </c>
      <c r="L16452" s="14">
        <f>2+L16193-Datos!$C$8</f>
        <v>12.080000000000002</v>
      </c>
      <c r="M16452" s="13" t="s">
        <v>56139</v>
      </c>
      <c r="N16452" s="1" t="s">
        <v>14585</v>
      </c>
      <c r="O16452" s="1">
        <v>20</v>
      </c>
      <c r="P16452" s="1" t="s">
        <v>45</v>
      </c>
      <c r="Q16452" s="4" t="s">
        <v>21</v>
      </c>
    </row>
    <row r="16453" spans="1:17" ht="22.5" x14ac:dyDescent="0.25">
      <c r="A16453" s="3">
        <v>11421</v>
      </c>
      <c r="B16453" s="1" t="s">
        <v>35377</v>
      </c>
      <c r="C16453" s="1" t="s">
        <v>15</v>
      </c>
      <c r="D16453" s="1" t="s">
        <v>40</v>
      </c>
      <c r="E16453" s="1">
        <v>73036848</v>
      </c>
      <c r="F16453" s="1" t="s">
        <v>6140</v>
      </c>
      <c r="G16453" s="1">
        <v>2246030</v>
      </c>
      <c r="H16453" s="1" t="s">
        <v>6141</v>
      </c>
      <c r="I16453" s="2">
        <v>45099</v>
      </c>
      <c r="J16453" s="15" t="str">
        <f>MID(Tabla1[[#This Row],[HORA]],1,5)</f>
        <v>18:01</v>
      </c>
      <c r="K16453" s="16">
        <f>IF(Tabla1[[#This Row],[FECHA]]=I16454,IF(J16454-J16453&gt;0,(J16454-J16453)*1440,0),0)</f>
        <v>3.9999999999999858</v>
      </c>
      <c r="L16453" s="14">
        <f>2+L16194-Datos!$C$8</f>
        <v>10.820000000000002</v>
      </c>
      <c r="M16453" s="13" t="s">
        <v>56140</v>
      </c>
      <c r="N16453" s="1" t="s">
        <v>35378</v>
      </c>
      <c r="O16453" s="1">
        <v>35</v>
      </c>
      <c r="P16453" s="1" t="s">
        <v>20</v>
      </c>
      <c r="Q16453" s="4" t="s">
        <v>21</v>
      </c>
    </row>
    <row r="16454" spans="1:17" ht="22.5" x14ac:dyDescent="0.25">
      <c r="A16454" s="3">
        <v>11422</v>
      </c>
      <c r="B16454" s="1" t="s">
        <v>35379</v>
      </c>
      <c r="C16454" s="1" t="s">
        <v>15</v>
      </c>
      <c r="D16454" s="1" t="s">
        <v>40</v>
      </c>
      <c r="E16454" s="1">
        <v>42014182</v>
      </c>
      <c r="F16454" s="1" t="s">
        <v>3169</v>
      </c>
      <c r="G16454" s="1">
        <v>2246031</v>
      </c>
      <c r="H16454" s="1" t="s">
        <v>35380</v>
      </c>
      <c r="I16454" s="2">
        <v>45099</v>
      </c>
      <c r="J16454" s="15" t="str">
        <f>MID(Tabla1[[#This Row],[HORA]],1,5)</f>
        <v>18:05</v>
      </c>
      <c r="K16454" s="16">
        <f>IF(Tabla1[[#This Row],[FECHA]]=I16455,IF(J16455-J16454&gt;0,(J16455-J16454)*1440,0),0)</f>
        <v>5.0000000000001421</v>
      </c>
      <c r="L16454" s="14">
        <f>2+L16195-Datos!$C$8</f>
        <v>13.740000000000002</v>
      </c>
      <c r="M16454" s="13" t="s">
        <v>56144</v>
      </c>
      <c r="N16454" s="1" t="s">
        <v>25645</v>
      </c>
      <c r="O16454" s="1">
        <v>15</v>
      </c>
      <c r="P16454" s="1" t="s">
        <v>20</v>
      </c>
      <c r="Q16454" s="4" t="s">
        <v>21</v>
      </c>
    </row>
    <row r="16455" spans="1:17" ht="22.5" x14ac:dyDescent="0.25">
      <c r="A16455" s="3">
        <v>4659</v>
      </c>
      <c r="B16455" s="1" t="s">
        <v>14586</v>
      </c>
      <c r="C16455" s="1" t="s">
        <v>15</v>
      </c>
      <c r="D16455" s="1" t="s">
        <v>33</v>
      </c>
      <c r="E16455" s="1">
        <v>75759349</v>
      </c>
      <c r="F16455" s="1" t="s">
        <v>14587</v>
      </c>
      <c r="G16455" s="1">
        <v>72459380</v>
      </c>
      <c r="H16455" s="1" t="s">
        <v>14588</v>
      </c>
      <c r="I16455" s="2">
        <v>45099</v>
      </c>
      <c r="J16455" s="15" t="str">
        <f>MID(Tabla1[[#This Row],[HORA]],1,5)</f>
        <v>18:10</v>
      </c>
      <c r="K16455" s="16">
        <f>IF(Tabla1[[#This Row],[FECHA]]=I16456,IF(J16456-J16455&gt;0,(J16456-J16455)*1440,0),0)</f>
        <v>0.99999999999983658</v>
      </c>
      <c r="L16455" s="14">
        <f>2+L16196-Datos!$C$8</f>
        <v>16.220000000000002</v>
      </c>
      <c r="M16455" s="13" t="s">
        <v>56149</v>
      </c>
      <c r="N16455" s="1" t="s">
        <v>14589</v>
      </c>
      <c r="O16455" s="1">
        <v>15</v>
      </c>
      <c r="P16455" s="1" t="s">
        <v>45</v>
      </c>
      <c r="Q16455" s="4" t="s">
        <v>21</v>
      </c>
    </row>
    <row r="16456" spans="1:17" ht="22.5" x14ac:dyDescent="0.25">
      <c r="A16456" s="3">
        <v>15052</v>
      </c>
      <c r="B16456" s="1" t="s">
        <v>46007</v>
      </c>
      <c r="C16456" s="1" t="s">
        <v>15</v>
      </c>
      <c r="D16456" s="1" t="s">
        <v>172</v>
      </c>
      <c r="E16456" s="1">
        <v>75804731</v>
      </c>
      <c r="F16456" s="1" t="s">
        <v>46008</v>
      </c>
      <c r="G16456" s="1">
        <v>2246032</v>
      </c>
      <c r="H16456" s="1" t="s">
        <v>15823</v>
      </c>
      <c r="I16456" s="2">
        <v>45099</v>
      </c>
      <c r="J16456" s="15" t="str">
        <f>MID(Tabla1[[#This Row],[HORA]],1,5)</f>
        <v>18:11</v>
      </c>
      <c r="K16456" s="16">
        <f>IF(Tabla1[[#This Row],[FECHA]]=I16457,IF(J16457-J16456&gt;0,(J16457-J16456)*1440,0),0)</f>
        <v>1.9999999999999929</v>
      </c>
      <c r="L16456" s="14">
        <f>2+L16197-Datos!$C$8</f>
        <v>16.16</v>
      </c>
      <c r="M16456" s="13" t="s">
        <v>56150</v>
      </c>
      <c r="N16456" s="1" t="s">
        <v>1715</v>
      </c>
      <c r="O16456" s="1">
        <v>25</v>
      </c>
      <c r="P16456" s="1" t="s">
        <v>1432</v>
      </c>
      <c r="Q16456" s="4" t="s">
        <v>21</v>
      </c>
    </row>
    <row r="16457" spans="1:17" ht="22.5" x14ac:dyDescent="0.25">
      <c r="A16457" s="3">
        <v>15053</v>
      </c>
      <c r="B16457" s="1" t="s">
        <v>46009</v>
      </c>
      <c r="C16457" s="1" t="s">
        <v>15</v>
      </c>
      <c r="D16457" s="1" t="s">
        <v>40</v>
      </c>
      <c r="E16457" s="1">
        <v>16514412</v>
      </c>
      <c r="F16457" s="1" t="s">
        <v>21232</v>
      </c>
      <c r="G16457" s="1">
        <v>2246033</v>
      </c>
      <c r="H16457" s="1" t="s">
        <v>46010</v>
      </c>
      <c r="I16457" s="2">
        <v>45099</v>
      </c>
      <c r="J16457" s="15" t="str">
        <f>MID(Tabla1[[#This Row],[HORA]],1,5)</f>
        <v>18:13</v>
      </c>
      <c r="K16457" s="16">
        <f>IF(Tabla1[[#This Row],[FECHA]]=I16458,IF(J16458-J16457&gt;0,(J16458-J16457)*1440,0),0)</f>
        <v>1.0000000000001563</v>
      </c>
      <c r="L16457" s="14">
        <f>2+L16198-Datos!$C$8</f>
        <v>15.260000000000003</v>
      </c>
      <c r="M16457" s="13" t="s">
        <v>56152</v>
      </c>
      <c r="N16457" s="1" t="s">
        <v>46011</v>
      </c>
      <c r="O16457" s="1">
        <v>20</v>
      </c>
      <c r="P16457" s="1" t="s">
        <v>1432</v>
      </c>
      <c r="Q16457" s="4" t="s">
        <v>21</v>
      </c>
    </row>
    <row r="16458" spans="1:17" ht="22.5" x14ac:dyDescent="0.25">
      <c r="A16458" s="3">
        <v>4660</v>
      </c>
      <c r="B16458" s="1" t="s">
        <v>14590</v>
      </c>
      <c r="C16458" s="1" t="s">
        <v>15</v>
      </c>
      <c r="D16458" s="1" t="s">
        <v>23</v>
      </c>
      <c r="E16458" s="1">
        <v>45849551</v>
      </c>
      <c r="F16458" s="1" t="s">
        <v>14591</v>
      </c>
      <c r="G16458" s="1">
        <v>2246034</v>
      </c>
      <c r="H16458" s="1" t="s">
        <v>14592</v>
      </c>
      <c r="I16458" s="2">
        <v>45099</v>
      </c>
      <c r="J16458" s="15" t="str">
        <f>MID(Tabla1[[#This Row],[HORA]],1,5)</f>
        <v>18:14</v>
      </c>
      <c r="K16458" s="16">
        <f>IF(Tabla1[[#This Row],[FECHA]]=I16459,IF(J16459-J16458&gt;0,(J16459-J16458)*1440,0),0)</f>
        <v>0.99999999999983658</v>
      </c>
      <c r="L16458" s="14">
        <f>2+L16199-Datos!$C$8</f>
        <v>16.460000000000004</v>
      </c>
      <c r="M16458" s="13" t="s">
        <v>56153</v>
      </c>
      <c r="N16458" s="1" t="s">
        <v>14554</v>
      </c>
      <c r="O16458" s="1">
        <v>10</v>
      </c>
      <c r="P16458" s="1" t="s">
        <v>45</v>
      </c>
      <c r="Q16458" s="4" t="s">
        <v>21</v>
      </c>
    </row>
    <row r="16459" spans="1:17" ht="22.5" x14ac:dyDescent="0.25">
      <c r="A16459" s="3">
        <v>15054</v>
      </c>
      <c r="B16459" s="1" t="s">
        <v>46012</v>
      </c>
      <c r="C16459" s="1" t="s">
        <v>15</v>
      </c>
      <c r="D16459" s="1" t="s">
        <v>71</v>
      </c>
      <c r="E16459" s="1">
        <v>43418126</v>
      </c>
      <c r="F16459" s="1" t="s">
        <v>6200</v>
      </c>
      <c r="G16459" s="1">
        <v>2246035</v>
      </c>
      <c r="H16459" s="1" t="s">
        <v>3289</v>
      </c>
      <c r="I16459" s="2">
        <v>45099</v>
      </c>
      <c r="J16459" s="15" t="str">
        <f>MID(Tabla1[[#This Row],[HORA]],1,5)</f>
        <v>18:15</v>
      </c>
      <c r="K16459" s="16">
        <f>IF(Tabla1[[#This Row],[FECHA]]=I16460,IF(J16460-J16459&gt;0,(J16460-J16459)*1440,0),0)</f>
        <v>0</v>
      </c>
      <c r="L16459" s="14">
        <f>2+L16200-Datos!$C$8</f>
        <v>17.96</v>
      </c>
      <c r="M16459" s="13" t="s">
        <v>56154</v>
      </c>
      <c r="N16459" s="1" t="s">
        <v>46013</v>
      </c>
      <c r="O16459" s="1">
        <v>30</v>
      </c>
      <c r="P16459" s="1" t="s">
        <v>1432</v>
      </c>
      <c r="Q16459" s="4" t="s">
        <v>21</v>
      </c>
    </row>
    <row r="16460" spans="1:17" ht="22.5" x14ac:dyDescent="0.25">
      <c r="A16460" s="3">
        <v>17886</v>
      </c>
      <c r="B16460" s="1" t="s">
        <v>53597</v>
      </c>
      <c r="C16460" s="1" t="s">
        <v>15</v>
      </c>
      <c r="D16460" s="1" t="s">
        <v>33</v>
      </c>
      <c r="E16460" s="1">
        <v>20610079050</v>
      </c>
      <c r="F16460" s="1" t="s">
        <v>48341</v>
      </c>
      <c r="G16460" s="1">
        <v>2246036</v>
      </c>
      <c r="H16460" s="1" t="s">
        <v>53598</v>
      </c>
      <c r="I16460" s="2">
        <v>45099</v>
      </c>
      <c r="J16460" s="15" t="str">
        <f>MID(Tabla1[[#This Row],[HORA]],1,5)</f>
        <v>18:15</v>
      </c>
      <c r="K16460" s="16">
        <f>IF(Tabla1[[#This Row],[FECHA]]=I16461,IF(J16461-J16460&gt;0,(J16461-J16460)*1440,0),0)</f>
        <v>2.0000000000001528</v>
      </c>
      <c r="L16460" s="14">
        <f>2+L16201-Datos!$C$8</f>
        <v>15.310000000000002</v>
      </c>
      <c r="M16460" s="13" t="s">
        <v>56154</v>
      </c>
      <c r="N16460" s="1" t="s">
        <v>59</v>
      </c>
      <c r="O16460" s="1">
        <v>10</v>
      </c>
      <c r="P16460" s="1" t="s">
        <v>20</v>
      </c>
      <c r="Q16460" s="4" t="s">
        <v>21</v>
      </c>
    </row>
    <row r="16461" spans="1:17" ht="22.5" x14ac:dyDescent="0.25">
      <c r="A16461" s="3">
        <v>4661</v>
      </c>
      <c r="B16461" s="1" t="s">
        <v>14593</v>
      </c>
      <c r="C16461" s="1" t="s">
        <v>15</v>
      </c>
      <c r="D16461" s="1" t="s">
        <v>463</v>
      </c>
      <c r="E16461" s="1">
        <v>75479072</v>
      </c>
      <c r="F16461" s="1" t="s">
        <v>14594</v>
      </c>
      <c r="G16461" s="1">
        <v>2246037</v>
      </c>
      <c r="H16461" s="1" t="s">
        <v>14595</v>
      </c>
      <c r="I16461" s="2">
        <v>45099</v>
      </c>
      <c r="J16461" s="15" t="str">
        <f>MID(Tabla1[[#This Row],[HORA]],1,5)</f>
        <v>18:17</v>
      </c>
      <c r="K16461" s="16">
        <f>IF(Tabla1[[#This Row],[FECHA]]=I16462,IF(J16462-J16461&gt;0,(J16462-J16461)*1440,0),0)</f>
        <v>0.99999999999999645</v>
      </c>
      <c r="L16461" s="14">
        <f>2+L16202-Datos!$C$8</f>
        <v>17.46</v>
      </c>
      <c r="M16461" s="13" t="s">
        <v>56156</v>
      </c>
      <c r="N16461" s="1" t="s">
        <v>14596</v>
      </c>
      <c r="O16461" s="1">
        <v>10</v>
      </c>
      <c r="P16461" s="1" t="s">
        <v>45</v>
      </c>
      <c r="Q16461" s="4" t="s">
        <v>21</v>
      </c>
    </row>
    <row r="16462" spans="1:17" ht="22.5" x14ac:dyDescent="0.25">
      <c r="A16462" s="3">
        <v>11423</v>
      </c>
      <c r="B16462" s="1" t="s">
        <v>35381</v>
      </c>
      <c r="C16462" s="1" t="s">
        <v>15</v>
      </c>
      <c r="D16462" s="1" t="s">
        <v>77</v>
      </c>
      <c r="E16462" s="1">
        <v>47650920</v>
      </c>
      <c r="F16462" s="1" t="s">
        <v>25840</v>
      </c>
      <c r="G16462" s="1">
        <v>47254816</v>
      </c>
      <c r="H16462" s="1" t="s">
        <v>25541</v>
      </c>
      <c r="I16462" s="2">
        <v>45099</v>
      </c>
      <c r="J16462" s="15" t="str">
        <f>MID(Tabla1[[#This Row],[HORA]],1,5)</f>
        <v>18:18</v>
      </c>
      <c r="K16462" s="16">
        <f>IF(Tabla1[[#This Row],[FECHA]]=I16463,IF(J16463-J16462&gt;0,(J16463-J16462)*1440,0),0)</f>
        <v>2.9999999999999893</v>
      </c>
      <c r="L16462" s="14">
        <f>2+L16203-Datos!$C$8</f>
        <v>19.160000000000004</v>
      </c>
      <c r="M16462" s="13" t="s">
        <v>56157</v>
      </c>
      <c r="N16462" s="1" t="s">
        <v>35382</v>
      </c>
      <c r="O16462" s="1">
        <v>15</v>
      </c>
      <c r="P16462" s="1" t="s">
        <v>20</v>
      </c>
      <c r="Q16462" s="4" t="s">
        <v>21</v>
      </c>
    </row>
    <row r="16463" spans="1:17" ht="22.5" x14ac:dyDescent="0.25">
      <c r="A16463" s="3">
        <v>4662</v>
      </c>
      <c r="B16463" s="1" t="s">
        <v>14597</v>
      </c>
      <c r="C16463" s="1" t="s">
        <v>15</v>
      </c>
      <c r="D16463" s="1" t="s">
        <v>82</v>
      </c>
      <c r="E16463" s="1">
        <v>42995021</v>
      </c>
      <c r="F16463" s="1" t="s">
        <v>4456</v>
      </c>
      <c r="G16463" s="1">
        <v>2246038</v>
      </c>
      <c r="H16463" s="1" t="s">
        <v>9344</v>
      </c>
      <c r="I16463" s="2">
        <v>45099</v>
      </c>
      <c r="J16463" s="15" t="str">
        <f>MID(Tabla1[[#This Row],[HORA]],1,5)</f>
        <v>18:21</v>
      </c>
      <c r="K16463" s="16">
        <f>IF(Tabla1[[#This Row],[FECHA]]=I16464,IF(J16464-J16463&gt;0,(J16464-J16463)*1440,0),0)</f>
        <v>5.9999999999998188</v>
      </c>
      <c r="L16463" s="14">
        <f>2+L16204-Datos!$C$8</f>
        <v>16.320000000000004</v>
      </c>
      <c r="M16463" s="13" t="s">
        <v>56160</v>
      </c>
      <c r="N16463" s="1" t="s">
        <v>14598</v>
      </c>
      <c r="O16463" s="1">
        <v>10</v>
      </c>
      <c r="P16463" s="1" t="s">
        <v>45</v>
      </c>
      <c r="Q16463" s="4" t="s">
        <v>21</v>
      </c>
    </row>
    <row r="16464" spans="1:17" ht="22.5" x14ac:dyDescent="0.25">
      <c r="A16464" s="3">
        <v>4663</v>
      </c>
      <c r="B16464" s="1" t="s">
        <v>14599</v>
      </c>
      <c r="C16464" s="1" t="s">
        <v>15</v>
      </c>
      <c r="D16464" s="1" t="s">
        <v>33</v>
      </c>
      <c r="E16464" s="1">
        <v>16538076</v>
      </c>
      <c r="F16464" s="1" t="s">
        <v>2137</v>
      </c>
      <c r="G16464" s="1">
        <v>2246044</v>
      </c>
      <c r="H16464" s="1" t="s">
        <v>14600</v>
      </c>
      <c r="I16464" s="2">
        <v>45099</v>
      </c>
      <c r="J16464" s="15" t="str">
        <f>MID(Tabla1[[#This Row],[HORA]],1,5)</f>
        <v>18:27</v>
      </c>
      <c r="K16464" s="16">
        <f>IF(Tabla1[[#This Row],[FECHA]]=I16465,IF(J16465-J16464&gt;0,(J16465-J16464)*1440,0),0)</f>
        <v>0</v>
      </c>
      <c r="L16464" s="14">
        <f>2+L16205-Datos!$C$8</f>
        <v>17.260000000000002</v>
      </c>
      <c r="M16464" s="13" t="s">
        <v>56166</v>
      </c>
      <c r="N16464" s="1" t="s">
        <v>14554</v>
      </c>
      <c r="O16464" s="1">
        <v>10</v>
      </c>
      <c r="P16464" s="1" t="s">
        <v>45</v>
      </c>
      <c r="Q16464" s="4" t="s">
        <v>21</v>
      </c>
    </row>
    <row r="16465" spans="1:17" ht="22.5" x14ac:dyDescent="0.25">
      <c r="A16465" s="3">
        <v>15055</v>
      </c>
      <c r="B16465" s="1" t="s">
        <v>46014</v>
      </c>
      <c r="C16465" s="1" t="s">
        <v>15</v>
      </c>
      <c r="D16465" s="1" t="s">
        <v>33</v>
      </c>
      <c r="E16465" s="1">
        <v>40807447</v>
      </c>
      <c r="F16465" s="1" t="s">
        <v>14613</v>
      </c>
      <c r="G16465" s="1">
        <v>2246045</v>
      </c>
      <c r="H16465" s="1" t="s">
        <v>14614</v>
      </c>
      <c r="I16465" s="2">
        <v>45099</v>
      </c>
      <c r="J16465" s="15" t="str">
        <f>MID(Tabla1[[#This Row],[HORA]],1,5)</f>
        <v>18:27</v>
      </c>
      <c r="K16465" s="16">
        <f>IF(Tabla1[[#This Row],[FECHA]]=I16466,IF(J16466-J16465&gt;0,(J16466-J16465)*1440,0),0)</f>
        <v>0.99999999999999645</v>
      </c>
      <c r="L16465" s="14">
        <f>2+L16206-Datos!$C$8</f>
        <v>17.5</v>
      </c>
      <c r="M16465" s="13" t="s">
        <v>56166</v>
      </c>
      <c r="N16465" s="1" t="s">
        <v>46015</v>
      </c>
      <c r="O16465" s="1">
        <v>20</v>
      </c>
      <c r="P16465" s="1" t="s">
        <v>1432</v>
      </c>
      <c r="Q16465" s="4" t="s">
        <v>21</v>
      </c>
    </row>
    <row r="16466" spans="1:17" ht="22.5" x14ac:dyDescent="0.25">
      <c r="A16466" s="3">
        <v>11424</v>
      </c>
      <c r="B16466" s="1" t="s">
        <v>35383</v>
      </c>
      <c r="C16466" s="1" t="s">
        <v>15</v>
      </c>
      <c r="D16466" s="1" t="s">
        <v>40</v>
      </c>
      <c r="E16466" s="1">
        <v>74038436</v>
      </c>
      <c r="F16466" s="1" t="s">
        <v>35384</v>
      </c>
      <c r="G16466" s="1">
        <v>2246046</v>
      </c>
      <c r="H16466" s="1" t="s">
        <v>35385</v>
      </c>
      <c r="I16466" s="2">
        <v>45099</v>
      </c>
      <c r="J16466" s="15" t="str">
        <f>MID(Tabla1[[#This Row],[HORA]],1,5)</f>
        <v>18:28</v>
      </c>
      <c r="K16466" s="16">
        <f>IF(Tabla1[[#This Row],[FECHA]]=I16467,IF(J16467-J16466&gt;0,(J16467-J16466)*1440,0),0)</f>
        <v>2.0000000000001528</v>
      </c>
      <c r="L16466" s="14">
        <f>2+L16207-Datos!$C$8</f>
        <v>15.170000000000003</v>
      </c>
      <c r="M16466" s="13" t="s">
        <v>56167</v>
      </c>
      <c r="N16466" s="1" t="s">
        <v>35284</v>
      </c>
      <c r="O16466" s="1">
        <v>20</v>
      </c>
      <c r="P16466" s="1" t="s">
        <v>20</v>
      </c>
      <c r="Q16466" s="4" t="s">
        <v>21</v>
      </c>
    </row>
    <row r="16467" spans="1:17" ht="22.5" x14ac:dyDescent="0.25">
      <c r="A16467" s="3">
        <v>580</v>
      </c>
      <c r="B16467" s="1" t="s">
        <v>1269</v>
      </c>
      <c r="C16467" s="1" t="s">
        <v>15</v>
      </c>
      <c r="D16467" s="1" t="s">
        <v>82</v>
      </c>
      <c r="E16467" s="1">
        <v>2246047</v>
      </c>
      <c r="F16467" s="1" t="s">
        <v>444</v>
      </c>
      <c r="G16467" s="1">
        <v>2246048</v>
      </c>
      <c r="H16467" s="1" t="s">
        <v>1270</v>
      </c>
      <c r="I16467" s="2">
        <v>45099</v>
      </c>
      <c r="J16467" s="15" t="str">
        <f>MID(Tabla1[[#This Row],[HORA]],1,5)</f>
        <v>18:30</v>
      </c>
      <c r="K16467" s="16">
        <f>IF(Tabla1[[#This Row],[FECHA]]=I16468,IF(J16468-J16467&gt;0,(J16468-J16467)*1440,0),0)</f>
        <v>0.99999999999983658</v>
      </c>
      <c r="L16467" s="14">
        <f>2+L16208-Datos!$C$8</f>
        <v>16.41</v>
      </c>
      <c r="M16467" s="13" t="s">
        <v>56169</v>
      </c>
      <c r="N16467" s="1" t="s">
        <v>59</v>
      </c>
      <c r="O16467" s="1">
        <v>0</v>
      </c>
      <c r="P16467" s="1" t="s">
        <v>20</v>
      </c>
      <c r="Q16467" s="4" t="s">
        <v>21</v>
      </c>
    </row>
    <row r="16468" spans="1:17" ht="22.5" x14ac:dyDescent="0.25">
      <c r="A16468" s="3">
        <v>4665</v>
      </c>
      <c r="B16468" s="1" t="s">
        <v>14605</v>
      </c>
      <c r="C16468" s="1" t="s">
        <v>15</v>
      </c>
      <c r="D16468" s="1" t="s">
        <v>77</v>
      </c>
      <c r="E16468" s="1">
        <v>47453505</v>
      </c>
      <c r="F16468" s="1" t="s">
        <v>13302</v>
      </c>
      <c r="G16468" s="1">
        <v>48410706</v>
      </c>
      <c r="H16468" s="1" t="s">
        <v>14606</v>
      </c>
      <c r="I16468" s="2">
        <v>45099</v>
      </c>
      <c r="J16468" s="15" t="str">
        <f>MID(Tabla1[[#This Row],[HORA]],1,5)</f>
        <v>18:31</v>
      </c>
      <c r="K16468" s="16">
        <f>IF(Tabla1[[#This Row],[FECHA]]=I16469,IF(J16469-J16468&gt;0,(J16469-J16468)*1440,0),0)</f>
        <v>0</v>
      </c>
      <c r="L16468" s="14">
        <f>2+L16209-Datos!$C$8</f>
        <v>16.100000000000005</v>
      </c>
      <c r="M16468" s="13" t="s">
        <v>56170</v>
      </c>
      <c r="N16468" s="1" t="s">
        <v>14607</v>
      </c>
      <c r="O16468" s="1">
        <v>20</v>
      </c>
      <c r="P16468" s="1" t="s">
        <v>45</v>
      </c>
      <c r="Q16468" s="4" t="s">
        <v>21</v>
      </c>
    </row>
    <row r="16469" spans="1:17" ht="22.5" x14ac:dyDescent="0.25">
      <c r="A16469" s="3">
        <v>15056</v>
      </c>
      <c r="B16469" s="1" t="s">
        <v>46016</v>
      </c>
      <c r="C16469" s="1" t="s">
        <v>15</v>
      </c>
      <c r="D16469" s="1" t="s">
        <v>33</v>
      </c>
      <c r="E16469" s="1">
        <v>48171350</v>
      </c>
      <c r="F16469" s="1" t="s">
        <v>46017</v>
      </c>
      <c r="G16469" s="1">
        <v>2246049</v>
      </c>
      <c r="H16469" s="1" t="s">
        <v>46018</v>
      </c>
      <c r="I16469" s="2">
        <v>45099</v>
      </c>
      <c r="J16469" s="15" t="str">
        <f>MID(Tabla1[[#This Row],[HORA]],1,5)</f>
        <v>18:31</v>
      </c>
      <c r="K16469" s="16">
        <f>IF(Tabla1[[#This Row],[FECHA]]=I16470,IF(J16470-J16469&gt;0,(J16470-J16469)*1440,0),0)</f>
        <v>3.0000000000001492</v>
      </c>
      <c r="L16469" s="14">
        <f>2+L16210-Datos!$C$8</f>
        <v>17.480000000000004</v>
      </c>
      <c r="M16469" s="13" t="s">
        <v>56170</v>
      </c>
      <c r="N16469" s="1" t="s">
        <v>46019</v>
      </c>
      <c r="O16469" s="1">
        <v>20</v>
      </c>
      <c r="P16469" s="1" t="s">
        <v>1432</v>
      </c>
      <c r="Q16469" s="4" t="s">
        <v>21</v>
      </c>
    </row>
    <row r="16470" spans="1:17" ht="22.5" x14ac:dyDescent="0.25">
      <c r="A16470" s="3">
        <v>15057</v>
      </c>
      <c r="B16470" s="1" t="s">
        <v>46020</v>
      </c>
      <c r="C16470" s="1" t="s">
        <v>15</v>
      </c>
      <c r="D16470" s="1" t="s">
        <v>40</v>
      </c>
      <c r="E16470" s="1">
        <v>3240449</v>
      </c>
      <c r="F16470" s="1" t="s">
        <v>46021</v>
      </c>
      <c r="G16470" s="1">
        <v>2246053</v>
      </c>
      <c r="H16470" s="1" t="s">
        <v>46022</v>
      </c>
      <c r="I16470" s="2">
        <v>45099</v>
      </c>
      <c r="J16470" s="15" t="str">
        <f>MID(Tabla1[[#This Row],[HORA]],1,5)</f>
        <v>18:34</v>
      </c>
      <c r="K16470" s="16">
        <f>IF(Tabla1[[#This Row],[FECHA]]=I16471,IF(J16471-J16470&gt;0,(J16471-J16470)*1440,0),0)</f>
        <v>6.9999999999999751</v>
      </c>
      <c r="L16470" s="14">
        <f>2+L16211-Datos!$C$8</f>
        <v>17.420000000000002</v>
      </c>
      <c r="M16470" s="13" t="s">
        <v>56173</v>
      </c>
      <c r="N16470" s="1" t="s">
        <v>46023</v>
      </c>
      <c r="O16470" s="1">
        <v>13</v>
      </c>
      <c r="P16470" s="1" t="s">
        <v>1432</v>
      </c>
      <c r="Q16470" s="4" t="s">
        <v>21</v>
      </c>
    </row>
    <row r="16471" spans="1:17" ht="22.5" x14ac:dyDescent="0.25">
      <c r="A16471" s="3">
        <v>11425</v>
      </c>
      <c r="B16471" s="1" t="s">
        <v>35386</v>
      </c>
      <c r="C16471" s="1" t="s">
        <v>15</v>
      </c>
      <c r="D16471" s="1" t="s">
        <v>40</v>
      </c>
      <c r="E16471" s="1">
        <v>16653689</v>
      </c>
      <c r="F16471" s="1" t="s">
        <v>35387</v>
      </c>
      <c r="G16471" s="1">
        <v>2246054</v>
      </c>
      <c r="H16471" s="1" t="s">
        <v>35388</v>
      </c>
      <c r="I16471" s="2">
        <v>45099</v>
      </c>
      <c r="J16471" s="15" t="str">
        <f>MID(Tabla1[[#This Row],[HORA]],1,5)</f>
        <v>18:41</v>
      </c>
      <c r="K16471" s="16">
        <f>IF(Tabla1[[#This Row],[FECHA]]=I16472,IF(J16472-J16471&gt;0,(J16472-J16471)*1440,0),0)</f>
        <v>0.99999999999999645</v>
      </c>
      <c r="L16471" s="14">
        <f>2+L16212-Datos!$C$8</f>
        <v>17.32</v>
      </c>
      <c r="M16471" s="13" t="s">
        <v>56180</v>
      </c>
      <c r="N16471" s="1" t="s">
        <v>35389</v>
      </c>
      <c r="O16471" s="1">
        <v>20</v>
      </c>
      <c r="P16471" s="1" t="s">
        <v>20</v>
      </c>
      <c r="Q16471" s="4" t="s">
        <v>21</v>
      </c>
    </row>
    <row r="16472" spans="1:17" ht="22.5" x14ac:dyDescent="0.25">
      <c r="A16472" s="3">
        <v>15058</v>
      </c>
      <c r="B16472" s="1" t="s">
        <v>46024</v>
      </c>
      <c r="C16472" s="1" t="s">
        <v>15</v>
      </c>
      <c r="D16472" s="1" t="s">
        <v>40</v>
      </c>
      <c r="E16472" s="1">
        <v>16474053</v>
      </c>
      <c r="F16472" s="1" t="s">
        <v>44540</v>
      </c>
      <c r="G16472" s="1">
        <v>2246055</v>
      </c>
      <c r="H16472" s="1" t="s">
        <v>44541</v>
      </c>
      <c r="I16472" s="2">
        <v>45099</v>
      </c>
      <c r="J16472" s="15" t="str">
        <f>MID(Tabla1[[#This Row],[HORA]],1,5)</f>
        <v>18:42</v>
      </c>
      <c r="K16472" s="16">
        <f>IF(Tabla1[[#This Row],[FECHA]]=I16473,IF(J16473-J16472&gt;0,(J16473-J16472)*1440,0),0)</f>
        <v>0.99999999999983658</v>
      </c>
      <c r="L16472" s="14">
        <f>2+L16213-Datos!$C$8</f>
        <v>15.030000000000003</v>
      </c>
      <c r="M16472" s="13" t="s">
        <v>56181</v>
      </c>
      <c r="N16472" s="1" t="s">
        <v>1577</v>
      </c>
      <c r="O16472" s="1">
        <v>10</v>
      </c>
      <c r="P16472" s="1" t="s">
        <v>1432</v>
      </c>
      <c r="Q16472" s="4" t="s">
        <v>21</v>
      </c>
    </row>
    <row r="16473" spans="1:17" ht="22.5" x14ac:dyDescent="0.25">
      <c r="A16473" s="3">
        <v>11426</v>
      </c>
      <c r="B16473" s="1" t="s">
        <v>35390</v>
      </c>
      <c r="C16473" s="1" t="s">
        <v>15</v>
      </c>
      <c r="D16473" s="1" t="s">
        <v>1847</v>
      </c>
      <c r="E16473" s="1">
        <v>16629184</v>
      </c>
      <c r="F16473" s="1" t="s">
        <v>35391</v>
      </c>
      <c r="G16473" s="1">
        <v>16703567</v>
      </c>
      <c r="H16473" s="1" t="s">
        <v>35392</v>
      </c>
      <c r="I16473" s="2">
        <v>45099</v>
      </c>
      <c r="J16473" s="15" t="str">
        <f>MID(Tabla1[[#This Row],[HORA]],1,5)</f>
        <v>18:43</v>
      </c>
      <c r="K16473" s="16">
        <f>IF(Tabla1[[#This Row],[FECHA]]=I16474,IF(J16474-J16473&gt;0,(J16474-J16473)*1440,0),0)</f>
        <v>1.0000000000001563</v>
      </c>
      <c r="L16473" s="14">
        <f>2+L16214-Datos!$C$8</f>
        <v>16.320000000000004</v>
      </c>
      <c r="M16473" s="13" t="s">
        <v>56182</v>
      </c>
      <c r="N16473" s="1" t="s">
        <v>20787</v>
      </c>
      <c r="O16473" s="1">
        <v>20</v>
      </c>
      <c r="P16473" s="1" t="s">
        <v>20</v>
      </c>
      <c r="Q16473" s="4" t="s">
        <v>21</v>
      </c>
    </row>
    <row r="16474" spans="1:17" ht="22.5" x14ac:dyDescent="0.25">
      <c r="A16474" s="3">
        <v>4666</v>
      </c>
      <c r="B16474" s="1" t="s">
        <v>14608</v>
      </c>
      <c r="C16474" s="1" t="s">
        <v>15</v>
      </c>
      <c r="D16474" s="1" t="s">
        <v>40</v>
      </c>
      <c r="E16474" s="1">
        <v>7452735</v>
      </c>
      <c r="F16474" s="1" t="s">
        <v>14609</v>
      </c>
      <c r="G16474" s="1">
        <v>41657072</v>
      </c>
      <c r="H16474" s="1" t="s">
        <v>14610</v>
      </c>
      <c r="I16474" s="2">
        <v>45099</v>
      </c>
      <c r="J16474" s="15" t="str">
        <f>MID(Tabla1[[#This Row],[HORA]],1,5)</f>
        <v>18:44</v>
      </c>
      <c r="K16474" s="16">
        <f>IF(Tabla1[[#This Row],[FECHA]]=I16475,IF(J16475-J16474&gt;0,(J16475-J16474)*1440,0),0)</f>
        <v>1.9999999999999929</v>
      </c>
      <c r="L16474" s="14">
        <f>2+L16215-Datos!$C$8</f>
        <v>15.330000000000004</v>
      </c>
      <c r="M16474" s="13" t="s">
        <v>56183</v>
      </c>
      <c r="N16474" s="1" t="s">
        <v>14611</v>
      </c>
      <c r="O16474" s="1">
        <v>10</v>
      </c>
      <c r="P16474" s="1" t="s">
        <v>45</v>
      </c>
      <c r="Q16474" s="4" t="s">
        <v>21</v>
      </c>
    </row>
    <row r="16475" spans="1:17" ht="22.5" x14ac:dyDescent="0.25">
      <c r="A16475" s="3">
        <v>4667</v>
      </c>
      <c r="B16475" s="1" t="s">
        <v>14612</v>
      </c>
      <c r="C16475" s="1" t="s">
        <v>15</v>
      </c>
      <c r="D16475" s="1" t="s">
        <v>33</v>
      </c>
      <c r="E16475" s="1">
        <v>40807447</v>
      </c>
      <c r="F16475" s="1" t="s">
        <v>14613</v>
      </c>
      <c r="G16475" s="1">
        <v>2246056</v>
      </c>
      <c r="H16475" s="1" t="s">
        <v>14614</v>
      </c>
      <c r="I16475" s="2">
        <v>45099</v>
      </c>
      <c r="J16475" s="15" t="str">
        <f>MID(Tabla1[[#This Row],[HORA]],1,5)</f>
        <v>18:46</v>
      </c>
      <c r="K16475" s="16">
        <f>IF(Tabla1[[#This Row],[FECHA]]=I16476,IF(J16476-J16475&gt;0,(J16476-J16475)*1440,0),0)</f>
        <v>3.9999999999999858</v>
      </c>
      <c r="L16475" s="14">
        <f>2+L16216-Datos!$C$8</f>
        <v>18.340000000000003</v>
      </c>
      <c r="M16475" s="13" t="s">
        <v>56185</v>
      </c>
      <c r="N16475" s="1" t="s">
        <v>14554</v>
      </c>
      <c r="O16475" s="1">
        <v>10</v>
      </c>
      <c r="P16475" s="1" t="s">
        <v>45</v>
      </c>
      <c r="Q16475" s="4" t="s">
        <v>21</v>
      </c>
    </row>
    <row r="16476" spans="1:17" ht="22.5" x14ac:dyDescent="0.25">
      <c r="A16476" s="3">
        <v>15059</v>
      </c>
      <c r="B16476" s="1" t="s">
        <v>46025</v>
      </c>
      <c r="C16476" s="1" t="s">
        <v>15</v>
      </c>
      <c r="D16476" s="1" t="s">
        <v>23</v>
      </c>
      <c r="E16476" s="1">
        <v>75080199</v>
      </c>
      <c r="F16476" s="1" t="s">
        <v>46026</v>
      </c>
      <c r="G16476" s="1">
        <v>2246057</v>
      </c>
      <c r="H16476" s="1" t="s">
        <v>46027</v>
      </c>
      <c r="I16476" s="2">
        <v>45099</v>
      </c>
      <c r="J16476" s="15" t="str">
        <f>MID(Tabla1[[#This Row],[HORA]],1,5)</f>
        <v>18:50</v>
      </c>
      <c r="K16476" s="16">
        <f>IF(Tabla1[[#This Row],[FECHA]]=I16477,IF(J16477-J16476&gt;0,(J16477-J16476)*1440,0),0)</f>
        <v>1.9999999999999929</v>
      </c>
      <c r="L16476" s="14">
        <f>2+L16217-Datos!$C$8</f>
        <v>20.400000000000002</v>
      </c>
      <c r="M16476" s="13" t="s">
        <v>56189</v>
      </c>
      <c r="N16476" s="1" t="s">
        <v>46028</v>
      </c>
      <c r="O16476" s="1">
        <v>15</v>
      </c>
      <c r="P16476" s="1" t="s">
        <v>1432</v>
      </c>
      <c r="Q16476" s="4" t="s">
        <v>21</v>
      </c>
    </row>
    <row r="16477" spans="1:17" ht="22.5" x14ac:dyDescent="0.25">
      <c r="A16477" s="3">
        <v>4668</v>
      </c>
      <c r="B16477" s="1" t="s">
        <v>14615</v>
      </c>
      <c r="C16477" s="1" t="s">
        <v>15</v>
      </c>
      <c r="D16477" s="1" t="s">
        <v>228</v>
      </c>
      <c r="E16477" s="1">
        <v>16529452</v>
      </c>
      <c r="F16477" s="1" t="s">
        <v>14616</v>
      </c>
      <c r="G16477" s="1">
        <v>16529452</v>
      </c>
      <c r="H16477" s="1" t="s">
        <v>14616</v>
      </c>
      <c r="I16477" s="2">
        <v>45099</v>
      </c>
      <c r="J16477" s="15" t="str">
        <f>MID(Tabla1[[#This Row],[HORA]],1,5)</f>
        <v>18:52</v>
      </c>
      <c r="K16477" s="16">
        <f>IF(Tabla1[[#This Row],[FECHA]]=I16478,IF(J16478-J16477&gt;0,(J16478-J16477)*1440,0),0)</f>
        <v>1.9999999999999929</v>
      </c>
      <c r="L16477" s="14">
        <f>2+L16218-Datos!$C$8</f>
        <v>16.270000000000003</v>
      </c>
      <c r="M16477" s="13" t="s">
        <v>56191</v>
      </c>
      <c r="N16477" s="1" t="s">
        <v>1715</v>
      </c>
      <c r="O16477" s="1">
        <v>15</v>
      </c>
      <c r="P16477" s="1" t="s">
        <v>45</v>
      </c>
      <c r="Q16477" s="4" t="s">
        <v>21</v>
      </c>
    </row>
    <row r="16478" spans="1:17" ht="22.5" x14ac:dyDescent="0.25">
      <c r="A16478" s="3">
        <v>4669</v>
      </c>
      <c r="B16478" s="1" t="s">
        <v>14617</v>
      </c>
      <c r="C16478" s="1" t="s">
        <v>15</v>
      </c>
      <c r="D16478" s="1" t="s">
        <v>77</v>
      </c>
      <c r="E16478" s="1">
        <v>16694691</v>
      </c>
      <c r="F16478" s="1" t="s">
        <v>14618</v>
      </c>
      <c r="G16478" s="1">
        <v>2246058</v>
      </c>
      <c r="H16478" s="1" t="s">
        <v>14619</v>
      </c>
      <c r="I16478" s="2">
        <v>45099</v>
      </c>
      <c r="J16478" s="15" t="str">
        <f>MID(Tabla1[[#This Row],[HORA]],1,5)</f>
        <v>18:54</v>
      </c>
      <c r="K16478" s="16">
        <f>IF(Tabla1[[#This Row],[FECHA]]=I16479,IF(J16479-J16478&gt;0,(J16479-J16478)*1440,0),0)</f>
        <v>0</v>
      </c>
      <c r="L16478" s="14">
        <f>2+L16219-Datos!$C$8</f>
        <v>16.080000000000002</v>
      </c>
      <c r="M16478" s="13" t="s">
        <v>56193</v>
      </c>
      <c r="N16478" s="1" t="s">
        <v>14620</v>
      </c>
      <c r="O16478" s="1">
        <v>15</v>
      </c>
      <c r="P16478" s="1" t="s">
        <v>45</v>
      </c>
      <c r="Q16478" s="4" t="s">
        <v>21</v>
      </c>
    </row>
    <row r="16479" spans="1:17" ht="22.5" x14ac:dyDescent="0.25">
      <c r="A16479" s="3">
        <v>4670</v>
      </c>
      <c r="B16479" s="1" t="s">
        <v>14617</v>
      </c>
      <c r="C16479" s="1" t="s">
        <v>15</v>
      </c>
      <c r="D16479" s="1" t="s">
        <v>77</v>
      </c>
      <c r="E16479" s="1">
        <v>16694691</v>
      </c>
      <c r="F16479" s="1" t="s">
        <v>14621</v>
      </c>
      <c r="G16479" s="1">
        <v>2246058</v>
      </c>
      <c r="H16479" s="1" t="s">
        <v>14619</v>
      </c>
      <c r="I16479" s="2">
        <v>45099</v>
      </c>
      <c r="J16479" s="15" t="str">
        <f>MID(Tabla1[[#This Row],[HORA]],1,5)</f>
        <v>18:54</v>
      </c>
      <c r="K16479" s="16">
        <f>IF(Tabla1[[#This Row],[FECHA]]=I16480,IF(J16480-J16479&gt;0,(J16480-J16479)*1440,0),0)</f>
        <v>1.9999999999999929</v>
      </c>
      <c r="L16479" s="14">
        <f>2+L16220-Datos!$C$8</f>
        <v>18.170000000000002</v>
      </c>
      <c r="M16479" s="13" t="s">
        <v>56193</v>
      </c>
      <c r="N16479" s="1" t="s">
        <v>14620</v>
      </c>
      <c r="O16479" s="1">
        <v>15</v>
      </c>
      <c r="P16479" s="1" t="s">
        <v>45</v>
      </c>
      <c r="Q16479" s="4" t="s">
        <v>21</v>
      </c>
    </row>
    <row r="16480" spans="1:17" ht="22.5" x14ac:dyDescent="0.25">
      <c r="A16480" s="3">
        <v>4671</v>
      </c>
      <c r="B16480" s="1" t="s">
        <v>14622</v>
      </c>
      <c r="C16480" s="1" t="s">
        <v>15</v>
      </c>
      <c r="D16480" s="1" t="s">
        <v>8138</v>
      </c>
      <c r="E16480" s="1">
        <v>43751290</v>
      </c>
      <c r="F16480" s="1" t="s">
        <v>8139</v>
      </c>
      <c r="G16480" s="1">
        <v>2246059</v>
      </c>
      <c r="H16480" s="1" t="s">
        <v>14623</v>
      </c>
      <c r="I16480" s="2">
        <v>45099</v>
      </c>
      <c r="J16480" s="15" t="str">
        <f>MID(Tabla1[[#This Row],[HORA]],1,5)</f>
        <v>18:56</v>
      </c>
      <c r="K16480" s="16">
        <f>IF(Tabla1[[#This Row],[FECHA]]=I16481,IF(J16481-J16480&gt;0,(J16481-J16480)*1440,0),0)</f>
        <v>0</v>
      </c>
      <c r="L16480" s="14">
        <f>2+L16221-Datos!$C$8</f>
        <v>15.510000000000003</v>
      </c>
      <c r="M16480" s="13" t="s">
        <v>56195</v>
      </c>
      <c r="N16480" s="1" t="s">
        <v>1584</v>
      </c>
      <c r="O16480" s="1">
        <v>15</v>
      </c>
      <c r="P16480" s="1" t="s">
        <v>45</v>
      </c>
      <c r="Q16480" s="4" t="s">
        <v>21</v>
      </c>
    </row>
    <row r="16481" spans="1:17" ht="22.5" x14ac:dyDescent="0.25">
      <c r="A16481" s="3">
        <v>11427</v>
      </c>
      <c r="B16481" s="1" t="s">
        <v>35393</v>
      </c>
      <c r="C16481" s="1" t="s">
        <v>15</v>
      </c>
      <c r="D16481" s="1" t="s">
        <v>40</v>
      </c>
      <c r="E16481" s="1">
        <v>44314763</v>
      </c>
      <c r="F16481" s="1" t="s">
        <v>10084</v>
      </c>
      <c r="G16481" s="1">
        <v>2246060</v>
      </c>
      <c r="H16481" s="1" t="s">
        <v>13046</v>
      </c>
      <c r="I16481" s="2">
        <v>45099</v>
      </c>
      <c r="J16481" s="15" t="str">
        <f>MID(Tabla1[[#This Row],[HORA]],1,5)</f>
        <v>18:56</v>
      </c>
      <c r="K16481" s="16">
        <f>IF(Tabla1[[#This Row],[FECHA]]=I16482,IF(J16482-J16481&gt;0,(J16482-J16481)*1440,0),0)</f>
        <v>0.99999999999999645</v>
      </c>
      <c r="L16481" s="14">
        <f>2+L16222-Datos!$C$8</f>
        <v>17.240000000000006</v>
      </c>
      <c r="M16481" s="13" t="s">
        <v>56195</v>
      </c>
      <c r="N16481" s="1" t="s">
        <v>35394</v>
      </c>
      <c r="O16481" s="1">
        <v>12</v>
      </c>
      <c r="P16481" s="1" t="s">
        <v>20</v>
      </c>
      <c r="Q16481" s="4" t="s">
        <v>21</v>
      </c>
    </row>
    <row r="16482" spans="1:17" ht="22.5" x14ac:dyDescent="0.25">
      <c r="A16482" s="3">
        <v>15060</v>
      </c>
      <c r="B16482" s="1" t="s">
        <v>46029</v>
      </c>
      <c r="C16482" s="1" t="s">
        <v>15</v>
      </c>
      <c r="D16482" s="1" t="s">
        <v>228</v>
      </c>
      <c r="E16482" s="1">
        <v>2866459</v>
      </c>
      <c r="F16482" s="1" t="s">
        <v>46030</v>
      </c>
      <c r="G16482" s="1">
        <v>2246061</v>
      </c>
      <c r="H16482" s="1" t="s">
        <v>15823</v>
      </c>
      <c r="I16482" s="2">
        <v>45099</v>
      </c>
      <c r="J16482" s="15" t="str">
        <f>MID(Tabla1[[#This Row],[HORA]],1,5)</f>
        <v>18:57</v>
      </c>
      <c r="K16482" s="16">
        <f>IF(Tabla1[[#This Row],[FECHA]]=I16483,IF(J16483-J16482&gt;0,(J16483-J16482)*1440,0),0)</f>
        <v>3.9999999999999858</v>
      </c>
      <c r="L16482" s="14">
        <f>2+L16223-Datos!$C$8</f>
        <v>19.100000000000001</v>
      </c>
      <c r="M16482" s="13" t="s">
        <v>56196</v>
      </c>
      <c r="N16482" s="1" t="s">
        <v>1715</v>
      </c>
      <c r="O16482" s="1">
        <v>45</v>
      </c>
      <c r="P16482" s="1" t="s">
        <v>1432</v>
      </c>
      <c r="Q16482" s="4" t="s">
        <v>21</v>
      </c>
    </row>
    <row r="16483" spans="1:17" ht="22.5" x14ac:dyDescent="0.25">
      <c r="A16483" s="3">
        <v>15061</v>
      </c>
      <c r="B16483" s="1" t="s">
        <v>46031</v>
      </c>
      <c r="C16483" s="1" t="s">
        <v>15</v>
      </c>
      <c r="D16483" s="1" t="s">
        <v>141</v>
      </c>
      <c r="E16483" s="1">
        <v>75698221</v>
      </c>
      <c r="F16483" s="1" t="s">
        <v>46032</v>
      </c>
      <c r="G16483" s="1">
        <v>2246063</v>
      </c>
      <c r="H16483" s="1" t="s">
        <v>46033</v>
      </c>
      <c r="I16483" s="2">
        <v>45099</v>
      </c>
      <c r="J16483" s="15" t="str">
        <f>MID(Tabla1[[#This Row],[HORA]],1,5)</f>
        <v>19:01</v>
      </c>
      <c r="K16483" s="16">
        <f>IF(Tabla1[[#This Row],[FECHA]]=I16484,IF(J16484-J16483&gt;0,(J16484-J16483)*1440,0),0)</f>
        <v>1.0000000000001563</v>
      </c>
      <c r="L16483" s="14">
        <f>2+L16224-Datos!$C$8</f>
        <v>16.400000000000002</v>
      </c>
      <c r="M16483" s="13" t="s">
        <v>56200</v>
      </c>
      <c r="N16483" s="1" t="s">
        <v>41781</v>
      </c>
      <c r="O16483" s="1">
        <v>40</v>
      </c>
      <c r="P16483" s="1" t="s">
        <v>1432</v>
      </c>
      <c r="Q16483" s="4" t="s">
        <v>21</v>
      </c>
    </row>
    <row r="16484" spans="1:17" ht="22.5" x14ac:dyDescent="0.25">
      <c r="A16484" s="3">
        <v>15062</v>
      </c>
      <c r="B16484" s="1" t="s">
        <v>46034</v>
      </c>
      <c r="C16484" s="1" t="s">
        <v>15</v>
      </c>
      <c r="D16484" s="1" t="s">
        <v>2195</v>
      </c>
      <c r="E16484" s="1">
        <v>75698221</v>
      </c>
      <c r="F16484" s="1" t="s">
        <v>46032</v>
      </c>
      <c r="G16484" s="1">
        <v>2246064</v>
      </c>
      <c r="H16484" s="1" t="s">
        <v>46035</v>
      </c>
      <c r="I16484" s="2">
        <v>45099</v>
      </c>
      <c r="J16484" s="15" t="str">
        <f>MID(Tabla1[[#This Row],[HORA]],1,5)</f>
        <v>19:02</v>
      </c>
      <c r="K16484" s="16">
        <f>IF(Tabla1[[#This Row],[FECHA]]=I16485,IF(J16485-J16484&gt;0,(J16485-J16484)*1440,0),0)</f>
        <v>4.9999999999999822</v>
      </c>
      <c r="L16484" s="14">
        <f>2+L16225-Datos!$C$8</f>
        <v>17.060000000000002</v>
      </c>
      <c r="M16484" s="13" t="s">
        <v>56201</v>
      </c>
      <c r="N16484" s="1" t="s">
        <v>41781</v>
      </c>
      <c r="O16484" s="1">
        <v>20</v>
      </c>
      <c r="P16484" s="1" t="s">
        <v>1432</v>
      </c>
      <c r="Q16484" s="4" t="s">
        <v>21</v>
      </c>
    </row>
    <row r="16485" spans="1:17" ht="22.5" x14ac:dyDescent="0.25">
      <c r="A16485" s="3">
        <v>11429</v>
      </c>
      <c r="B16485" s="1" t="s">
        <v>35397</v>
      </c>
      <c r="C16485" s="1" t="s">
        <v>15</v>
      </c>
      <c r="D16485" s="1" t="s">
        <v>71</v>
      </c>
      <c r="E16485" s="1">
        <v>8321171</v>
      </c>
      <c r="F16485" s="1" t="s">
        <v>16051</v>
      </c>
      <c r="G16485" s="1">
        <v>2246067</v>
      </c>
      <c r="H16485" s="1" t="s">
        <v>16052</v>
      </c>
      <c r="I16485" s="2">
        <v>45099</v>
      </c>
      <c r="J16485" s="15" t="str">
        <f>MID(Tabla1[[#This Row],[HORA]],1,5)</f>
        <v>19:07</v>
      </c>
      <c r="K16485" s="16">
        <f>IF(Tabla1[[#This Row],[FECHA]]=I16486,IF(J16486-J16485&gt;0,(J16486-J16485)*1440,0),0)</f>
        <v>3.9999999999999858</v>
      </c>
      <c r="L16485" s="14">
        <f>2+L16226-Datos!$C$8</f>
        <v>17.000000000000004</v>
      </c>
      <c r="M16485" s="13" t="s">
        <v>56206</v>
      </c>
      <c r="N16485" s="1" t="s">
        <v>35398</v>
      </c>
      <c r="O16485" s="1">
        <v>10</v>
      </c>
      <c r="P16485" s="1" t="s">
        <v>20</v>
      </c>
      <c r="Q16485" s="4" t="s">
        <v>21</v>
      </c>
    </row>
    <row r="16486" spans="1:17" ht="22.5" x14ac:dyDescent="0.25">
      <c r="A16486" s="3">
        <v>17887</v>
      </c>
      <c r="B16486" s="1" t="s">
        <v>53599</v>
      </c>
      <c r="C16486" s="1" t="s">
        <v>15</v>
      </c>
      <c r="D16486" s="1" t="s">
        <v>40</v>
      </c>
      <c r="E16486" s="1">
        <v>10444048021</v>
      </c>
      <c r="F16486" s="1" t="s">
        <v>48122</v>
      </c>
      <c r="G16486" s="1">
        <v>2246070</v>
      </c>
      <c r="H16486" s="1" t="s">
        <v>53600</v>
      </c>
      <c r="I16486" s="2">
        <v>45099</v>
      </c>
      <c r="J16486" s="15" t="str">
        <f>MID(Tabla1[[#This Row],[HORA]],1,5)</f>
        <v>19:11</v>
      </c>
      <c r="K16486" s="16">
        <f>IF(Tabla1[[#This Row],[FECHA]]=I16487,IF(J16487-J16486&gt;0,(J16487-J16486)*1440,0),0)</f>
        <v>1.999999999999833</v>
      </c>
      <c r="L16486" s="14">
        <f>2+L16227-Datos!$C$8</f>
        <v>13.100000000000003</v>
      </c>
      <c r="M16486" s="13" t="s">
        <v>56210</v>
      </c>
      <c r="N16486" s="1" t="s">
        <v>20836</v>
      </c>
      <c r="O16486" s="1">
        <v>15</v>
      </c>
      <c r="P16486" s="1" t="s">
        <v>20</v>
      </c>
      <c r="Q16486" s="4" t="s">
        <v>21</v>
      </c>
    </row>
    <row r="16487" spans="1:17" ht="22.5" x14ac:dyDescent="0.25">
      <c r="A16487" s="3">
        <v>4672</v>
      </c>
      <c r="B16487" s="1" t="s">
        <v>14624</v>
      </c>
      <c r="C16487" s="1" t="s">
        <v>15</v>
      </c>
      <c r="D16487" s="1" t="s">
        <v>40</v>
      </c>
      <c r="E16487" s="1">
        <v>41435037</v>
      </c>
      <c r="F16487" s="1" t="s">
        <v>14625</v>
      </c>
      <c r="G16487" s="1">
        <v>2246071</v>
      </c>
      <c r="H16487" s="1" t="s">
        <v>14626</v>
      </c>
      <c r="I16487" s="2">
        <v>45099</v>
      </c>
      <c r="J16487" s="15" t="str">
        <f>MID(Tabla1[[#This Row],[HORA]],1,5)</f>
        <v>19:13</v>
      </c>
      <c r="K16487" s="16">
        <f>IF(Tabla1[[#This Row],[FECHA]]=I16488,IF(J16488-J16487&gt;0,(J16488-J16487)*1440,0),0)</f>
        <v>2.0000000000001528</v>
      </c>
      <c r="L16487" s="14">
        <f>2+L16228-Datos!$C$8</f>
        <v>14.110000000000003</v>
      </c>
      <c r="M16487" s="13" t="s">
        <v>56212</v>
      </c>
      <c r="N16487" s="1" t="s">
        <v>14627</v>
      </c>
      <c r="O16487" s="1">
        <v>15</v>
      </c>
      <c r="P16487" s="1" t="s">
        <v>45</v>
      </c>
      <c r="Q16487" s="4" t="s">
        <v>21</v>
      </c>
    </row>
    <row r="16488" spans="1:17" ht="22.5" x14ac:dyDescent="0.25">
      <c r="A16488" s="3">
        <v>11430</v>
      </c>
      <c r="B16488" s="1" t="s">
        <v>35399</v>
      </c>
      <c r="C16488" s="1" t="s">
        <v>15</v>
      </c>
      <c r="D16488" s="1" t="s">
        <v>40</v>
      </c>
      <c r="E16488" s="1">
        <v>16680441</v>
      </c>
      <c r="F16488" s="1" t="s">
        <v>30503</v>
      </c>
      <c r="G16488" s="1">
        <v>2246072</v>
      </c>
      <c r="H16488" s="1" t="s">
        <v>35400</v>
      </c>
      <c r="I16488" s="2">
        <v>45099</v>
      </c>
      <c r="J16488" s="15" t="str">
        <f>MID(Tabla1[[#This Row],[HORA]],1,5)</f>
        <v>19:15</v>
      </c>
      <c r="K16488" s="16">
        <f>IF(Tabla1[[#This Row],[FECHA]]=I16489,IF(J16489-J16488&gt;0,(J16489-J16488)*1440,0),0)</f>
        <v>0.99999999999983658</v>
      </c>
      <c r="L16488" s="14">
        <f>2+L16229-Datos!$C$8</f>
        <v>15.480000000000002</v>
      </c>
      <c r="M16488" s="13" t="s">
        <v>56214</v>
      </c>
      <c r="N16488" s="1" t="s">
        <v>35401</v>
      </c>
      <c r="O16488" s="1">
        <v>15</v>
      </c>
      <c r="P16488" s="1" t="s">
        <v>20</v>
      </c>
      <c r="Q16488" s="4" t="s">
        <v>21</v>
      </c>
    </row>
    <row r="16489" spans="1:17" ht="22.5" x14ac:dyDescent="0.25">
      <c r="A16489" s="3">
        <v>15063</v>
      </c>
      <c r="B16489" s="1" t="s">
        <v>46036</v>
      </c>
      <c r="C16489" s="1" t="s">
        <v>15</v>
      </c>
      <c r="D16489" s="1" t="s">
        <v>4108</v>
      </c>
      <c r="E16489" s="1">
        <v>73262734</v>
      </c>
      <c r="F16489" s="1" t="s">
        <v>7669</v>
      </c>
      <c r="G16489" s="1">
        <v>2246074</v>
      </c>
      <c r="H16489" s="1" t="s">
        <v>46037</v>
      </c>
      <c r="I16489" s="2">
        <v>45099</v>
      </c>
      <c r="J16489" s="15" t="str">
        <f>MID(Tabla1[[#This Row],[HORA]],1,5)</f>
        <v>19:16</v>
      </c>
      <c r="K16489" s="16">
        <f>IF(Tabla1[[#This Row],[FECHA]]=I16490,IF(J16490-J16489&gt;0,(J16490-J16489)*1440,0),0)</f>
        <v>5.0000000000001421</v>
      </c>
      <c r="L16489" s="14">
        <f>2+L16230-Datos!$C$8</f>
        <v>15.230000000000002</v>
      </c>
      <c r="M16489" s="13" t="s">
        <v>56215</v>
      </c>
      <c r="N16489" s="1" t="s">
        <v>46038</v>
      </c>
      <c r="O16489" s="1">
        <v>15</v>
      </c>
      <c r="P16489" s="1" t="s">
        <v>1432</v>
      </c>
      <c r="Q16489" s="4" t="s">
        <v>21</v>
      </c>
    </row>
    <row r="16490" spans="1:17" ht="22.5" x14ac:dyDescent="0.25">
      <c r="A16490" s="3">
        <v>15064</v>
      </c>
      <c r="B16490" s="1" t="s">
        <v>46039</v>
      </c>
      <c r="C16490" s="1" t="s">
        <v>15</v>
      </c>
      <c r="D16490" s="1" t="s">
        <v>161</v>
      </c>
      <c r="E16490" s="1">
        <v>33675784</v>
      </c>
      <c r="F16490" s="1" t="s">
        <v>46040</v>
      </c>
      <c r="G16490" s="1">
        <v>2246075</v>
      </c>
      <c r="H16490" s="1" t="s">
        <v>46041</v>
      </c>
      <c r="I16490" s="2">
        <v>45099</v>
      </c>
      <c r="J16490" s="15" t="str">
        <f>MID(Tabla1[[#This Row],[HORA]],1,5)</f>
        <v>19:21</v>
      </c>
      <c r="K16490" s="16">
        <f>IF(Tabla1[[#This Row],[FECHA]]=I16491,IF(J16491-J16490&gt;0,(J16491-J16490)*1440,0),0)</f>
        <v>4.9999999999999822</v>
      </c>
      <c r="L16490" s="14">
        <f>2+L16231-Datos!$C$8</f>
        <v>18.170000000000002</v>
      </c>
      <c r="M16490" s="13" t="s">
        <v>56220</v>
      </c>
      <c r="N16490" s="1" t="s">
        <v>46042</v>
      </c>
      <c r="O16490" s="1">
        <v>10</v>
      </c>
      <c r="P16490" s="1" t="s">
        <v>1432</v>
      </c>
      <c r="Q16490" s="4" t="s">
        <v>21</v>
      </c>
    </row>
    <row r="16491" spans="1:17" ht="22.5" x14ac:dyDescent="0.25">
      <c r="A16491" s="3">
        <v>11431</v>
      </c>
      <c r="B16491" s="1" t="s">
        <v>35402</v>
      </c>
      <c r="C16491" s="1" t="s">
        <v>15</v>
      </c>
      <c r="D16491" s="1" t="s">
        <v>40</v>
      </c>
      <c r="E16491" s="1">
        <v>77275424</v>
      </c>
      <c r="F16491" s="1" t="s">
        <v>35403</v>
      </c>
      <c r="G16491" s="1">
        <v>3499771</v>
      </c>
      <c r="H16491" s="1" t="s">
        <v>35404</v>
      </c>
      <c r="I16491" s="2">
        <v>45099</v>
      </c>
      <c r="J16491" s="15" t="str">
        <f>MID(Tabla1[[#This Row],[HORA]],1,5)</f>
        <v>19:26</v>
      </c>
      <c r="K16491" s="16">
        <f>IF(Tabla1[[#This Row],[FECHA]]=I16492,IF(J16492-J16491&gt;0,(J16492-J16491)*1440,0),0)</f>
        <v>3.9999999999999858</v>
      </c>
      <c r="L16491" s="14">
        <f>2+L16232-Datos!$C$8</f>
        <v>15.320000000000002</v>
      </c>
      <c r="M16491" s="13" t="s">
        <v>56225</v>
      </c>
      <c r="N16491" s="1" t="s">
        <v>20467</v>
      </c>
      <c r="O16491" s="1">
        <v>30</v>
      </c>
      <c r="P16491" s="1" t="s">
        <v>20</v>
      </c>
      <c r="Q16491" s="4" t="s">
        <v>21</v>
      </c>
    </row>
    <row r="16492" spans="1:17" ht="22.5" x14ac:dyDescent="0.25">
      <c r="A16492" s="3">
        <v>11432</v>
      </c>
      <c r="B16492" s="1" t="s">
        <v>35405</v>
      </c>
      <c r="C16492" s="1" t="s">
        <v>15</v>
      </c>
      <c r="D16492" s="1" t="s">
        <v>71</v>
      </c>
      <c r="E16492" s="1">
        <v>42079038</v>
      </c>
      <c r="F16492" s="1" t="s">
        <v>11193</v>
      </c>
      <c r="G16492" s="1">
        <v>2246078</v>
      </c>
      <c r="H16492" s="1" t="s">
        <v>6180</v>
      </c>
      <c r="I16492" s="2">
        <v>45099</v>
      </c>
      <c r="J16492" s="15" t="str">
        <f>MID(Tabla1[[#This Row],[HORA]],1,5)</f>
        <v>19:30</v>
      </c>
      <c r="K16492" s="16">
        <f>IF(Tabla1[[#This Row],[FECHA]]=I16493,IF(J16493-J16492&gt;0,(J16493-J16492)*1440,0),0)</f>
        <v>2.0000000000001528</v>
      </c>
      <c r="L16492" s="14">
        <f>2+L16233-Datos!$C$8</f>
        <v>16.100000000000005</v>
      </c>
      <c r="M16492" s="13" t="s">
        <v>56229</v>
      </c>
      <c r="N16492" s="1" t="s">
        <v>35406</v>
      </c>
      <c r="O16492" s="1">
        <v>15</v>
      </c>
      <c r="P16492" s="1" t="s">
        <v>20</v>
      </c>
      <c r="Q16492" s="4" t="s">
        <v>21</v>
      </c>
    </row>
    <row r="16493" spans="1:17" ht="22.5" x14ac:dyDescent="0.25">
      <c r="A16493" s="3">
        <v>15065</v>
      </c>
      <c r="B16493" s="1" t="s">
        <v>46043</v>
      </c>
      <c r="C16493" s="1" t="s">
        <v>15</v>
      </c>
      <c r="D16493" s="1" t="s">
        <v>40</v>
      </c>
      <c r="E16493" s="1">
        <v>2724366</v>
      </c>
      <c r="F16493" s="1" t="s">
        <v>46044</v>
      </c>
      <c r="G16493" s="1">
        <v>2246079</v>
      </c>
      <c r="H16493" s="1" t="s">
        <v>15823</v>
      </c>
      <c r="I16493" s="2">
        <v>45099</v>
      </c>
      <c r="J16493" s="15" t="str">
        <f>MID(Tabla1[[#This Row],[HORA]],1,5)</f>
        <v>19:32</v>
      </c>
      <c r="K16493" s="16">
        <f>IF(Tabla1[[#This Row],[FECHA]]=I16494,IF(J16494-J16493&gt;0,(J16494-J16493)*1440,0),0)</f>
        <v>2.9999999999998295</v>
      </c>
      <c r="L16493" s="14">
        <f>2+L16234-Datos!$C$8</f>
        <v>18.470000000000002</v>
      </c>
      <c r="M16493" s="13" t="s">
        <v>56231</v>
      </c>
      <c r="N16493" s="1" t="s">
        <v>1715</v>
      </c>
      <c r="O16493" s="1">
        <v>40</v>
      </c>
      <c r="P16493" s="1" t="s">
        <v>1432</v>
      </c>
      <c r="Q16493" s="4" t="s">
        <v>21</v>
      </c>
    </row>
    <row r="16494" spans="1:17" ht="22.5" x14ac:dyDescent="0.25">
      <c r="A16494" s="3">
        <v>17888</v>
      </c>
      <c r="B16494" s="1" t="s">
        <v>53601</v>
      </c>
      <c r="C16494" s="1" t="s">
        <v>15</v>
      </c>
      <c r="D16494" s="1" t="s">
        <v>82</v>
      </c>
      <c r="E16494" s="1">
        <v>10062214657</v>
      </c>
      <c r="F16494" s="1" t="s">
        <v>48060</v>
      </c>
      <c r="G16494" s="1">
        <v>76618694</v>
      </c>
      <c r="H16494" s="1" t="s">
        <v>2736</v>
      </c>
      <c r="I16494" s="2">
        <v>45099</v>
      </c>
      <c r="J16494" s="15" t="str">
        <f>MID(Tabla1[[#This Row],[HORA]],1,5)</f>
        <v>19:35</v>
      </c>
      <c r="K16494" s="16">
        <f>IF(Tabla1[[#This Row],[FECHA]]=I16495,IF(J16495-J16494&gt;0,(J16495-J16494)*1440,0),0)</f>
        <v>1.9999999999999929</v>
      </c>
      <c r="L16494" s="14">
        <f>2+L16235-Datos!$C$8</f>
        <v>17.16</v>
      </c>
      <c r="M16494" s="13" t="s">
        <v>56234</v>
      </c>
      <c r="N16494" s="1" t="s">
        <v>53602</v>
      </c>
      <c r="O16494" s="1">
        <v>15</v>
      </c>
      <c r="P16494" s="1" t="s">
        <v>20</v>
      </c>
      <c r="Q16494" s="4" t="s">
        <v>21</v>
      </c>
    </row>
    <row r="16495" spans="1:17" ht="22.5" x14ac:dyDescent="0.25">
      <c r="A16495" s="3">
        <v>15066</v>
      </c>
      <c r="B16495" s="1" t="s">
        <v>46045</v>
      </c>
      <c r="C16495" s="1" t="s">
        <v>15</v>
      </c>
      <c r="D16495" s="1" t="s">
        <v>23</v>
      </c>
      <c r="E16495" s="1">
        <v>43396162</v>
      </c>
      <c r="F16495" s="1" t="s">
        <v>16645</v>
      </c>
      <c r="G16495" s="1">
        <v>44903456</v>
      </c>
      <c r="H16495" s="1" t="s">
        <v>17059</v>
      </c>
      <c r="I16495" s="2">
        <v>45099</v>
      </c>
      <c r="J16495" s="15" t="str">
        <f>MID(Tabla1[[#This Row],[HORA]],1,5)</f>
        <v>19:37</v>
      </c>
      <c r="K16495" s="16">
        <f>IF(Tabla1[[#This Row],[FECHA]]=I16496,IF(J16496-J16495&gt;0,(J16496-J16495)*1440,0),0)</f>
        <v>3.0000000000001492</v>
      </c>
      <c r="L16495" s="14">
        <f>2+L16236-Datos!$C$8</f>
        <v>15.760000000000002</v>
      </c>
      <c r="M16495" s="13" t="s">
        <v>56236</v>
      </c>
      <c r="N16495" s="1" t="s">
        <v>46046</v>
      </c>
      <c r="O16495" s="1">
        <v>10</v>
      </c>
      <c r="P16495" s="1" t="s">
        <v>1432</v>
      </c>
      <c r="Q16495" s="4" t="s">
        <v>21</v>
      </c>
    </row>
    <row r="16496" spans="1:17" ht="22.5" x14ac:dyDescent="0.25">
      <c r="A16496" s="3">
        <v>15067</v>
      </c>
      <c r="B16496" s="1" t="s">
        <v>46047</v>
      </c>
      <c r="C16496" s="1" t="s">
        <v>15</v>
      </c>
      <c r="D16496" s="1" t="s">
        <v>40</v>
      </c>
      <c r="E16496" s="1">
        <v>44515344</v>
      </c>
      <c r="F16496" s="1" t="s">
        <v>5573</v>
      </c>
      <c r="G16496" s="1">
        <v>40832303</v>
      </c>
      <c r="H16496" s="1" t="s">
        <v>46048</v>
      </c>
      <c r="I16496" s="2">
        <v>45099</v>
      </c>
      <c r="J16496" s="15" t="str">
        <f>MID(Tabla1[[#This Row],[HORA]],1,5)</f>
        <v>19:40</v>
      </c>
      <c r="K16496" s="16">
        <f>IF(Tabla1[[#This Row],[FECHA]]=I16497,IF(J16497-J16496&gt;0,(J16497-J16496)*1440,0),0)</f>
        <v>4.9999999999998224</v>
      </c>
      <c r="L16496" s="14">
        <f>2+L16237-Datos!$C$8</f>
        <v>13.500000000000002</v>
      </c>
      <c r="M16496" s="13" t="s">
        <v>56239</v>
      </c>
      <c r="N16496" s="1" t="s">
        <v>46049</v>
      </c>
      <c r="O16496" s="1">
        <v>10</v>
      </c>
      <c r="P16496" s="1" t="s">
        <v>1432</v>
      </c>
      <c r="Q16496" s="4" t="s">
        <v>21</v>
      </c>
    </row>
    <row r="16497" spans="1:17" ht="22.5" x14ac:dyDescent="0.25">
      <c r="A16497" s="3">
        <v>15068</v>
      </c>
      <c r="B16497" s="1" t="s">
        <v>46050</v>
      </c>
      <c r="C16497" s="1" t="s">
        <v>15</v>
      </c>
      <c r="D16497" s="1" t="s">
        <v>71</v>
      </c>
      <c r="E16497" s="1">
        <v>16719946</v>
      </c>
      <c r="F16497" s="1" t="s">
        <v>2110</v>
      </c>
      <c r="G16497" s="1">
        <v>2246083</v>
      </c>
      <c r="H16497" s="1" t="s">
        <v>46051</v>
      </c>
      <c r="I16497" s="2">
        <v>45099</v>
      </c>
      <c r="J16497" s="15" t="str">
        <f>MID(Tabla1[[#This Row],[HORA]],1,5)</f>
        <v>19:45</v>
      </c>
      <c r="K16497" s="16">
        <f>IF(Tabla1[[#This Row],[FECHA]]=I16498,IF(J16498-J16497&gt;0,(J16498-J16497)*1440,0),0)</f>
        <v>7.9999999999999716</v>
      </c>
      <c r="L16497" s="14">
        <f>2+L16238-Datos!$C$8</f>
        <v>14.920000000000003</v>
      </c>
      <c r="M16497" s="13" t="s">
        <v>56244</v>
      </c>
      <c r="N16497" s="1" t="s">
        <v>1568</v>
      </c>
      <c r="O16497" s="1">
        <v>20</v>
      </c>
      <c r="P16497" s="1" t="s">
        <v>1432</v>
      </c>
      <c r="Q16497" s="4" t="s">
        <v>21</v>
      </c>
    </row>
    <row r="16498" spans="1:17" ht="22.5" x14ac:dyDescent="0.25">
      <c r="A16498" s="3">
        <v>4675</v>
      </c>
      <c r="B16498" s="1" t="s">
        <v>14635</v>
      </c>
      <c r="C16498" s="1" t="s">
        <v>15</v>
      </c>
      <c r="D16498" s="1" t="s">
        <v>71</v>
      </c>
      <c r="E16498" s="1">
        <v>16654993</v>
      </c>
      <c r="F16498" s="1" t="s">
        <v>11095</v>
      </c>
      <c r="G16498" s="1">
        <v>2246086</v>
      </c>
      <c r="H16498" s="1" t="s">
        <v>14636</v>
      </c>
      <c r="I16498" s="2">
        <v>45099</v>
      </c>
      <c r="J16498" s="15" t="str">
        <f>MID(Tabla1[[#This Row],[HORA]],1,5)</f>
        <v>19:53</v>
      </c>
      <c r="K16498" s="16">
        <f>IF(Tabla1[[#This Row],[FECHA]]=I16499,IF(J16499-J16498&gt;0,(J16499-J16498)*1440,0),0)</f>
        <v>2.0000000000001528</v>
      </c>
      <c r="L16498" s="14">
        <f>2+L16239-Datos!$C$8</f>
        <v>16.12</v>
      </c>
      <c r="M16498" s="13" t="s">
        <v>56252</v>
      </c>
      <c r="N16498" s="1" t="s">
        <v>14637</v>
      </c>
      <c r="O16498" s="1">
        <v>10</v>
      </c>
      <c r="P16498" s="1" t="s">
        <v>45</v>
      </c>
      <c r="Q16498" s="4" t="s">
        <v>21</v>
      </c>
    </row>
    <row r="16499" spans="1:17" ht="22.5" x14ac:dyDescent="0.25">
      <c r="A16499" s="3">
        <v>11433</v>
      </c>
      <c r="B16499" s="1" t="s">
        <v>35407</v>
      </c>
      <c r="C16499" s="1" t="s">
        <v>15</v>
      </c>
      <c r="D16499" s="1" t="s">
        <v>77</v>
      </c>
      <c r="E16499" s="1">
        <v>74131642</v>
      </c>
      <c r="F16499" s="1" t="s">
        <v>8273</v>
      </c>
      <c r="G16499" s="1">
        <v>2246087</v>
      </c>
      <c r="H16499" s="1" t="s">
        <v>35408</v>
      </c>
      <c r="I16499" s="2">
        <v>45099</v>
      </c>
      <c r="J16499" s="15" t="str">
        <f>MID(Tabla1[[#This Row],[HORA]],1,5)</f>
        <v>19:55</v>
      </c>
      <c r="K16499" s="16">
        <f>IF(Tabla1[[#This Row],[FECHA]]=I16500,IF(J16500-J16499&gt;0,(J16500-J16499)*1440,0),0)</f>
        <v>0.99999999999999645</v>
      </c>
      <c r="L16499" s="14">
        <f>2+L16240-Datos!$C$8</f>
        <v>17.620000000000005</v>
      </c>
      <c r="M16499" s="13" t="s">
        <v>56254</v>
      </c>
      <c r="N16499" s="1" t="s">
        <v>5985</v>
      </c>
      <c r="O16499" s="1">
        <v>1</v>
      </c>
      <c r="P16499" s="1" t="s">
        <v>20</v>
      </c>
      <c r="Q16499" s="4" t="s">
        <v>21</v>
      </c>
    </row>
    <row r="16500" spans="1:17" ht="22.5" x14ac:dyDescent="0.25">
      <c r="A16500" s="3">
        <v>4676</v>
      </c>
      <c r="B16500" s="1" t="s">
        <v>14638</v>
      </c>
      <c r="C16500" s="1" t="s">
        <v>15</v>
      </c>
      <c r="D16500" s="1" t="s">
        <v>33</v>
      </c>
      <c r="E16500" s="1">
        <v>27752829</v>
      </c>
      <c r="F16500" s="1" t="s">
        <v>9377</v>
      </c>
      <c r="G16500" s="1">
        <v>30415842</v>
      </c>
      <c r="H16500" s="1" t="s">
        <v>9492</v>
      </c>
      <c r="I16500" s="2">
        <v>45099</v>
      </c>
      <c r="J16500" s="15" t="str">
        <f>MID(Tabla1[[#This Row],[HORA]],1,5)</f>
        <v>19:56</v>
      </c>
      <c r="K16500" s="16">
        <f>IF(Tabla1[[#This Row],[FECHA]]=I16501,IF(J16501-J16500&gt;0,(J16501-J16500)*1440,0),0)</f>
        <v>0.99999999999983658</v>
      </c>
      <c r="L16500" s="14">
        <f>2+L16241-Datos!$C$8</f>
        <v>14.970000000000002</v>
      </c>
      <c r="M16500" s="13" t="s">
        <v>56255</v>
      </c>
      <c r="N16500" s="1" t="s">
        <v>14554</v>
      </c>
      <c r="O16500" s="1">
        <v>10</v>
      </c>
      <c r="P16500" s="1" t="s">
        <v>45</v>
      </c>
      <c r="Q16500" s="4" t="s">
        <v>21</v>
      </c>
    </row>
    <row r="16501" spans="1:17" ht="22.5" x14ac:dyDescent="0.25">
      <c r="A16501" s="3">
        <v>18690</v>
      </c>
      <c r="B16501" s="1" t="s">
        <v>55533</v>
      </c>
      <c r="C16501" s="1" t="s">
        <v>15</v>
      </c>
      <c r="D16501" s="1" t="s">
        <v>77</v>
      </c>
      <c r="E16501" s="1">
        <v>20608899350</v>
      </c>
      <c r="F16501" s="1" t="s">
        <v>49103</v>
      </c>
      <c r="G16501" s="1">
        <v>2246088</v>
      </c>
      <c r="H16501" s="1" t="s">
        <v>55534</v>
      </c>
      <c r="I16501" s="2">
        <v>45099</v>
      </c>
      <c r="J16501" s="15" t="str">
        <f>MID(Tabla1[[#This Row],[HORA]],1,5)</f>
        <v>19:57</v>
      </c>
      <c r="K16501" s="16">
        <f>IF(Tabla1[[#This Row],[FECHA]]=I16502,IF(J16502-J16501&gt;0,(J16502-J16501)*1440,0),0)</f>
        <v>0.99999999999999645</v>
      </c>
      <c r="L16501" s="14">
        <f>2+L16242-Datos!$C$8</f>
        <v>17.12</v>
      </c>
      <c r="M16501" s="13" t="s">
        <v>56256</v>
      </c>
      <c r="N16501" s="1" t="s">
        <v>55535</v>
      </c>
      <c r="O16501" s="1">
        <v>30</v>
      </c>
      <c r="P16501" s="1" t="s">
        <v>1432</v>
      </c>
      <c r="Q16501" s="4" t="s">
        <v>21</v>
      </c>
    </row>
    <row r="16502" spans="1:17" ht="22.5" x14ac:dyDescent="0.25">
      <c r="A16502" s="3">
        <v>4677</v>
      </c>
      <c r="B16502" s="1" t="s">
        <v>14639</v>
      </c>
      <c r="C16502" s="1" t="s">
        <v>15</v>
      </c>
      <c r="D16502" s="1" t="s">
        <v>71</v>
      </c>
      <c r="E16502" s="1">
        <v>16750584</v>
      </c>
      <c r="F16502" s="1" t="s">
        <v>14640</v>
      </c>
      <c r="G16502" s="1">
        <v>75909734</v>
      </c>
      <c r="H16502" s="1" t="s">
        <v>14641</v>
      </c>
      <c r="I16502" s="2">
        <v>45099</v>
      </c>
      <c r="J16502" s="15" t="str">
        <f>MID(Tabla1[[#This Row],[HORA]],1,5)</f>
        <v>19:58</v>
      </c>
      <c r="K16502" s="16">
        <f>IF(Tabla1[[#This Row],[FECHA]]=I16503,IF(J16503-J16502&gt;0,(J16503-J16502)*1440,0),0)</f>
        <v>2.0000000000001528</v>
      </c>
      <c r="L16502" s="14">
        <f>2+L16243-Datos!$C$8</f>
        <v>18.82</v>
      </c>
      <c r="M16502" s="13" t="s">
        <v>56257</v>
      </c>
      <c r="N16502" s="1" t="s">
        <v>14642</v>
      </c>
      <c r="O16502" s="1">
        <v>15</v>
      </c>
      <c r="P16502" s="1" t="s">
        <v>45</v>
      </c>
      <c r="Q16502" s="4" t="s">
        <v>21</v>
      </c>
    </row>
    <row r="16503" spans="1:17" ht="22.5" x14ac:dyDescent="0.25">
      <c r="A16503" s="3">
        <v>15069</v>
      </c>
      <c r="B16503" s="1" t="s">
        <v>46052</v>
      </c>
      <c r="C16503" s="1" t="s">
        <v>15</v>
      </c>
      <c r="D16503" s="1" t="s">
        <v>40</v>
      </c>
      <c r="E16503" s="1">
        <v>29652209</v>
      </c>
      <c r="F16503" s="1" t="s">
        <v>14861</v>
      </c>
      <c r="G16503" s="1">
        <v>45038168</v>
      </c>
      <c r="H16503" s="1" t="s">
        <v>46053</v>
      </c>
      <c r="I16503" s="2">
        <v>45099</v>
      </c>
      <c r="J16503" s="15" t="str">
        <f>MID(Tabla1[[#This Row],[HORA]],1,5)</f>
        <v>20:00</v>
      </c>
      <c r="K16503" s="16">
        <f>IF(Tabla1[[#This Row],[FECHA]]=I16504,IF(J16504-J16503&gt;0,(J16504-J16503)*1440,0),0)</f>
        <v>0</v>
      </c>
      <c r="L16503" s="14">
        <f>2+L16244-Datos!$C$8</f>
        <v>14.720000000000002</v>
      </c>
      <c r="M16503" s="13" t="s">
        <v>56259</v>
      </c>
      <c r="N16503" s="1" t="s">
        <v>46054</v>
      </c>
      <c r="O16503" s="1">
        <v>20</v>
      </c>
      <c r="P16503" s="1" t="s">
        <v>1432</v>
      </c>
      <c r="Q16503" s="4" t="s">
        <v>21</v>
      </c>
    </row>
    <row r="16504" spans="1:17" ht="22.5" x14ac:dyDescent="0.25">
      <c r="A16504" s="3">
        <v>15070</v>
      </c>
      <c r="B16504" s="1" t="s">
        <v>46052</v>
      </c>
      <c r="C16504" s="1" t="s">
        <v>15</v>
      </c>
      <c r="D16504" s="1" t="s">
        <v>40</v>
      </c>
      <c r="E16504" s="1">
        <v>29652209</v>
      </c>
      <c r="F16504" s="1" t="s">
        <v>14858</v>
      </c>
      <c r="G16504" s="1">
        <v>45038168</v>
      </c>
      <c r="H16504" s="1" t="s">
        <v>46053</v>
      </c>
      <c r="I16504" s="2">
        <v>45099</v>
      </c>
      <c r="J16504" s="15" t="str">
        <f>MID(Tabla1[[#This Row],[HORA]],1,5)</f>
        <v>20:00</v>
      </c>
      <c r="K16504" s="16">
        <f>IF(Tabla1[[#This Row],[FECHA]]=I16505,IF(J16505-J16504&gt;0,(J16505-J16504)*1440,0),0)</f>
        <v>7.9999999999999716</v>
      </c>
      <c r="L16504" s="14">
        <f>2+L16245-Datos!$C$8</f>
        <v>15.660000000000004</v>
      </c>
      <c r="M16504" s="13" t="s">
        <v>56259</v>
      </c>
      <c r="N16504" s="1" t="s">
        <v>46054</v>
      </c>
      <c r="O16504" s="1">
        <v>20</v>
      </c>
      <c r="P16504" s="1" t="s">
        <v>1432</v>
      </c>
      <c r="Q16504" s="4" t="s">
        <v>21</v>
      </c>
    </row>
    <row r="16505" spans="1:17" ht="22.5" x14ac:dyDescent="0.25">
      <c r="A16505" s="3">
        <v>15071</v>
      </c>
      <c r="B16505" s="1" t="s">
        <v>46055</v>
      </c>
      <c r="C16505" s="1" t="s">
        <v>15</v>
      </c>
      <c r="D16505" s="1" t="s">
        <v>33</v>
      </c>
      <c r="E16505" s="1">
        <v>40234216</v>
      </c>
      <c r="F16505" s="1" t="s">
        <v>46056</v>
      </c>
      <c r="G16505" s="1">
        <v>40234216</v>
      </c>
      <c r="H16505" s="1" t="s">
        <v>46056</v>
      </c>
      <c r="I16505" s="2">
        <v>45099</v>
      </c>
      <c r="J16505" s="15" t="str">
        <f>MID(Tabla1[[#This Row],[HORA]],1,5)</f>
        <v>20:08</v>
      </c>
      <c r="K16505" s="16">
        <f>IF(Tabla1[[#This Row],[FECHA]]=I16506,IF(J16506-J16505&gt;0,(J16506-J16505)*1440,0),0)</f>
        <v>0</v>
      </c>
      <c r="L16505" s="14">
        <f>2+L16246-Datos!$C$8</f>
        <v>15.900000000000002</v>
      </c>
      <c r="M16505" s="13" t="s">
        <v>56267</v>
      </c>
      <c r="N16505" s="1" t="s">
        <v>46057</v>
      </c>
      <c r="O16505" s="1">
        <v>25</v>
      </c>
      <c r="P16505" s="1" t="s">
        <v>1432</v>
      </c>
      <c r="Q16505" s="4" t="s">
        <v>206</v>
      </c>
    </row>
    <row r="16506" spans="1:17" ht="22.5" x14ac:dyDescent="0.25">
      <c r="A16506" s="3">
        <v>15072</v>
      </c>
      <c r="B16506" s="1" t="s">
        <v>46055</v>
      </c>
      <c r="C16506" s="1" t="s">
        <v>15</v>
      </c>
      <c r="D16506" s="1" t="s">
        <v>33</v>
      </c>
      <c r="E16506" s="1">
        <v>40234216</v>
      </c>
      <c r="F16506" s="1" t="s">
        <v>46056</v>
      </c>
      <c r="G16506" s="1">
        <v>40234216</v>
      </c>
      <c r="H16506" s="1" t="s">
        <v>46056</v>
      </c>
      <c r="I16506" s="2">
        <v>45099</v>
      </c>
      <c r="J16506" s="15" t="str">
        <f>MID(Tabla1[[#This Row],[HORA]],1,5)</f>
        <v>20:08</v>
      </c>
      <c r="K16506" s="16">
        <f>IF(Tabla1[[#This Row],[FECHA]]=I16507,IF(J16507-J16506&gt;0,(J16507-J16506)*1440,0),0)</f>
        <v>1.9999999999999929</v>
      </c>
      <c r="L16506" s="14">
        <f>2+L16247-Datos!$C$8</f>
        <v>10.570000000000004</v>
      </c>
      <c r="M16506" s="13" t="s">
        <v>56267</v>
      </c>
      <c r="N16506" s="1" t="s">
        <v>46058</v>
      </c>
      <c r="O16506" s="1">
        <v>25</v>
      </c>
      <c r="P16506" s="1" t="s">
        <v>1432</v>
      </c>
      <c r="Q16506" s="4" t="s">
        <v>206</v>
      </c>
    </row>
    <row r="16507" spans="1:17" ht="22.5" x14ac:dyDescent="0.25">
      <c r="A16507" s="3">
        <v>15073</v>
      </c>
      <c r="B16507" s="1" t="s">
        <v>46059</v>
      </c>
      <c r="C16507" s="1" t="s">
        <v>15</v>
      </c>
      <c r="D16507" s="1" t="s">
        <v>33</v>
      </c>
      <c r="E16507" s="1">
        <v>75901872</v>
      </c>
      <c r="F16507" s="1" t="s">
        <v>18055</v>
      </c>
      <c r="G16507" s="1">
        <v>2246089</v>
      </c>
      <c r="H16507" s="1" t="s">
        <v>46060</v>
      </c>
      <c r="I16507" s="2">
        <v>45099</v>
      </c>
      <c r="J16507" s="15" t="str">
        <f>MID(Tabla1[[#This Row],[HORA]],1,5)</f>
        <v>20:10</v>
      </c>
      <c r="K16507" s="16">
        <f>IF(Tabla1[[#This Row],[FECHA]]=I16508,IF(J16508-J16507&gt;0,(J16508-J16507)*1440,0),0)</f>
        <v>1.9999999999999929</v>
      </c>
      <c r="L16507" s="14">
        <f>2+L16248-Datos!$C$8</f>
        <v>11.810000000000002</v>
      </c>
      <c r="M16507" s="13" t="s">
        <v>56269</v>
      </c>
      <c r="N16507" s="1" t="s">
        <v>41901</v>
      </c>
      <c r="O16507" s="1">
        <v>50</v>
      </c>
      <c r="P16507" s="1" t="s">
        <v>1432</v>
      </c>
      <c r="Q16507" s="4" t="s">
        <v>21</v>
      </c>
    </row>
    <row r="16508" spans="1:17" ht="22.5" x14ac:dyDescent="0.25">
      <c r="A16508" s="3">
        <v>16542</v>
      </c>
      <c r="B16508" s="1" t="s">
        <v>50164</v>
      </c>
      <c r="C16508" s="1" t="s">
        <v>15</v>
      </c>
      <c r="D16508" s="1" t="s">
        <v>33</v>
      </c>
      <c r="E16508" s="1">
        <v>20606285737</v>
      </c>
      <c r="F16508" s="1" t="s">
        <v>49193</v>
      </c>
      <c r="G16508" s="1">
        <v>76035682</v>
      </c>
      <c r="H16508" s="1" t="s">
        <v>38262</v>
      </c>
      <c r="I16508" s="2">
        <v>45099</v>
      </c>
      <c r="J16508" s="15" t="str">
        <f>MID(Tabla1[[#This Row],[HORA]],1,5)</f>
        <v>20:12</v>
      </c>
      <c r="K16508" s="16">
        <f>IF(Tabla1[[#This Row],[FECHA]]=I16509,IF(J16509-J16508&gt;0,(J16509-J16508)*1440,0),0)</f>
        <v>0.99999999999983658</v>
      </c>
      <c r="L16508" s="14">
        <f>2+L16249-Datos!$C$8</f>
        <v>11.500000000000004</v>
      </c>
      <c r="M16508" s="13" t="s">
        <v>56271</v>
      </c>
      <c r="N16508" s="1" t="s">
        <v>50165</v>
      </c>
      <c r="O16508" s="1">
        <v>10</v>
      </c>
      <c r="P16508" s="1" t="s">
        <v>45</v>
      </c>
      <c r="Q16508" s="4" t="s">
        <v>21</v>
      </c>
    </row>
    <row r="16509" spans="1:17" ht="22.5" x14ac:dyDescent="0.25">
      <c r="A16509" s="3">
        <v>15074</v>
      </c>
      <c r="B16509" s="1" t="s">
        <v>46061</v>
      </c>
      <c r="C16509" s="1" t="s">
        <v>15</v>
      </c>
      <c r="D16509" s="1" t="s">
        <v>82</v>
      </c>
      <c r="E16509" s="1">
        <v>16632116</v>
      </c>
      <c r="F16509" s="1" t="s">
        <v>46062</v>
      </c>
      <c r="G16509" s="1">
        <v>2246091</v>
      </c>
      <c r="H16509" s="1" t="s">
        <v>46063</v>
      </c>
      <c r="I16509" s="2">
        <v>45099</v>
      </c>
      <c r="J16509" s="15" t="str">
        <f>MID(Tabla1[[#This Row],[HORA]],1,5)</f>
        <v>20:13</v>
      </c>
      <c r="K16509" s="16">
        <f>IF(Tabla1[[#This Row],[FECHA]]=I16510,IF(J16510-J16509&gt;0,(J16510-J16509)*1440,0),0)</f>
        <v>7.000000000000135</v>
      </c>
      <c r="L16509" s="14">
        <f>2+L16250-Datos!$C$8</f>
        <v>12.880000000000003</v>
      </c>
      <c r="M16509" s="13" t="s">
        <v>56272</v>
      </c>
      <c r="N16509" s="1" t="s">
        <v>46064</v>
      </c>
      <c r="O16509" s="1">
        <v>15</v>
      </c>
      <c r="P16509" s="1" t="s">
        <v>1432</v>
      </c>
      <c r="Q16509" s="4" t="s">
        <v>21</v>
      </c>
    </row>
    <row r="16510" spans="1:17" ht="22.5" x14ac:dyDescent="0.25">
      <c r="A16510" s="3">
        <v>15495</v>
      </c>
      <c r="B16510" s="1" t="s">
        <v>47244</v>
      </c>
      <c r="C16510" s="1" t="s">
        <v>15</v>
      </c>
      <c r="D16510" s="1" t="s">
        <v>33</v>
      </c>
      <c r="E16510" s="1">
        <v>40234216</v>
      </c>
      <c r="F16510" s="1" t="s">
        <v>46056</v>
      </c>
      <c r="G16510" s="1">
        <v>40234216</v>
      </c>
      <c r="H16510" s="1" t="s">
        <v>46056</v>
      </c>
      <c r="I16510" s="2">
        <v>45099</v>
      </c>
      <c r="J16510" s="15" t="str">
        <f>MID(Tabla1[[#This Row],[HORA]],1,5)</f>
        <v>20:20</v>
      </c>
      <c r="K16510" s="16">
        <f>IF(Tabla1[[#This Row],[FECHA]]=I16511,IF(J16511-J16510&gt;0,(J16511-J16510)*1440,0),0)</f>
        <v>0</v>
      </c>
      <c r="L16510" s="14">
        <f>2+L16251-Datos!$C$8</f>
        <v>12.820000000000004</v>
      </c>
      <c r="M16510" s="13" t="s">
        <v>56278</v>
      </c>
      <c r="N16510" s="1" t="s">
        <v>47245</v>
      </c>
      <c r="O16510" s="1">
        <v>25</v>
      </c>
      <c r="P16510" s="1" t="s">
        <v>4694</v>
      </c>
      <c r="Q16510" s="4" t="s">
        <v>206</v>
      </c>
    </row>
    <row r="16511" spans="1:17" ht="22.5" x14ac:dyDescent="0.25">
      <c r="A16511" s="3">
        <v>15496</v>
      </c>
      <c r="B16511" s="1" t="s">
        <v>47244</v>
      </c>
      <c r="C16511" s="1" t="s">
        <v>15</v>
      </c>
      <c r="D16511" s="1" t="s">
        <v>33</v>
      </c>
      <c r="E16511" s="1">
        <v>40234216</v>
      </c>
      <c r="F16511" s="1" t="s">
        <v>46056</v>
      </c>
      <c r="G16511" s="1">
        <v>40234216</v>
      </c>
      <c r="H16511" s="1" t="s">
        <v>46056</v>
      </c>
      <c r="I16511" s="2">
        <v>45099</v>
      </c>
      <c r="J16511" s="15" t="str">
        <f>MID(Tabla1[[#This Row],[HORA]],1,5)</f>
        <v>20:20</v>
      </c>
      <c r="K16511" s="16">
        <f>IF(Tabla1[[#This Row],[FECHA]]=I16512,IF(J16512-J16511&gt;0,(J16512-J16511)*1440,0),0)</f>
        <v>0</v>
      </c>
      <c r="L16511" s="14">
        <f>2+L16252-Datos!$C$8</f>
        <v>12.720000000000002</v>
      </c>
      <c r="M16511" s="13" t="s">
        <v>56278</v>
      </c>
      <c r="N16511" s="1" t="s">
        <v>47246</v>
      </c>
      <c r="O16511" s="1">
        <v>25</v>
      </c>
      <c r="P16511" s="1" t="s">
        <v>4694</v>
      </c>
      <c r="Q16511" s="4" t="s">
        <v>206</v>
      </c>
    </row>
    <row r="16512" spans="1:17" ht="22.5" x14ac:dyDescent="0.25">
      <c r="A16512" s="3">
        <v>16543</v>
      </c>
      <c r="B16512" s="1" t="s">
        <v>50166</v>
      </c>
      <c r="C16512" s="1" t="s">
        <v>15</v>
      </c>
      <c r="D16512" s="1" t="s">
        <v>40</v>
      </c>
      <c r="E16512" s="1">
        <v>10444243657</v>
      </c>
      <c r="F16512" s="1" t="s">
        <v>50167</v>
      </c>
      <c r="G16512" s="1">
        <v>2246092</v>
      </c>
      <c r="H16512" s="1" t="s">
        <v>12039</v>
      </c>
      <c r="I16512" s="2">
        <v>45099</v>
      </c>
      <c r="J16512" s="15" t="str">
        <f>MID(Tabla1[[#This Row],[HORA]],1,5)</f>
        <v>20:20</v>
      </c>
      <c r="K16512" s="16">
        <f>IF(Tabla1[[#This Row],[FECHA]]=I16513,IF(J16513-J16512&gt;0,(J16513-J16512)*1440,0),0)</f>
        <v>3.9999999999999858</v>
      </c>
      <c r="L16512" s="14">
        <f>2+L16253-Datos!$C$8</f>
        <v>10.430000000000003</v>
      </c>
      <c r="M16512" s="13" t="s">
        <v>56278</v>
      </c>
      <c r="N16512" s="1" t="s">
        <v>50168</v>
      </c>
      <c r="O16512" s="1">
        <v>60</v>
      </c>
      <c r="P16512" s="1" t="s">
        <v>45</v>
      </c>
      <c r="Q16512" s="4" t="s">
        <v>21</v>
      </c>
    </row>
    <row r="16513" spans="1:17" ht="22.5" x14ac:dyDescent="0.25">
      <c r="A16513" s="3">
        <v>4678</v>
      </c>
      <c r="B16513" s="1" t="s">
        <v>14643</v>
      </c>
      <c r="C16513" s="1" t="s">
        <v>15</v>
      </c>
      <c r="D16513" s="1" t="s">
        <v>82</v>
      </c>
      <c r="E16513" s="1">
        <v>47101386</v>
      </c>
      <c r="F16513" s="1" t="s">
        <v>14644</v>
      </c>
      <c r="G16513" s="1">
        <v>47101386</v>
      </c>
      <c r="H16513" s="1" t="s">
        <v>14644</v>
      </c>
      <c r="I16513" s="2">
        <v>45099</v>
      </c>
      <c r="J16513" s="15" t="str">
        <f>MID(Tabla1[[#This Row],[HORA]],1,5)</f>
        <v>20:24</v>
      </c>
      <c r="K16513" s="16">
        <f>IF(Tabla1[[#This Row],[FECHA]]=I16514,IF(J16514-J16513&gt;0,(J16514-J16513)*1440,0),0)</f>
        <v>0</v>
      </c>
      <c r="L16513" s="14">
        <f>2+L16254-Datos!$C$8</f>
        <v>11.720000000000002</v>
      </c>
      <c r="M16513" s="13" t="s">
        <v>56283</v>
      </c>
      <c r="N16513" s="1" t="s">
        <v>1715</v>
      </c>
      <c r="O16513" s="1">
        <v>35</v>
      </c>
      <c r="P16513" s="1" t="s">
        <v>45</v>
      </c>
      <c r="Q16513" s="4" t="s">
        <v>21</v>
      </c>
    </row>
    <row r="16514" spans="1:17" ht="22.5" x14ac:dyDescent="0.25">
      <c r="A16514" s="3">
        <v>15497</v>
      </c>
      <c r="B16514" s="1" t="s">
        <v>47247</v>
      </c>
      <c r="C16514" s="1" t="s">
        <v>15</v>
      </c>
      <c r="D16514" s="1" t="s">
        <v>33</v>
      </c>
      <c r="E16514" s="1">
        <v>40234216</v>
      </c>
      <c r="F16514" s="1" t="s">
        <v>46056</v>
      </c>
      <c r="G16514" s="1">
        <v>40234216</v>
      </c>
      <c r="H16514" s="1" t="s">
        <v>46056</v>
      </c>
      <c r="I16514" s="2">
        <v>45099</v>
      </c>
      <c r="J16514" s="15" t="str">
        <f>MID(Tabla1[[#This Row],[HORA]],1,5)</f>
        <v>20:24</v>
      </c>
      <c r="K16514" s="16">
        <f>IF(Tabla1[[#This Row],[FECHA]]=I16515,IF(J16515-J16514&gt;0,(J16515-J16514)*1440,0),0)</f>
        <v>0</v>
      </c>
      <c r="L16514" s="14">
        <f>2+L16255-Datos!$C$8</f>
        <v>10.730000000000004</v>
      </c>
      <c r="M16514" s="13" t="s">
        <v>56283</v>
      </c>
      <c r="N16514" s="1" t="s">
        <v>47246</v>
      </c>
      <c r="O16514" s="1">
        <v>20</v>
      </c>
      <c r="P16514" s="1" t="s">
        <v>4694</v>
      </c>
      <c r="Q16514" s="4" t="s">
        <v>21</v>
      </c>
    </row>
    <row r="16515" spans="1:17" ht="22.5" x14ac:dyDescent="0.25">
      <c r="A16515" s="3">
        <v>15498</v>
      </c>
      <c r="B16515" s="1" t="s">
        <v>47247</v>
      </c>
      <c r="C16515" s="1" t="s">
        <v>15</v>
      </c>
      <c r="D16515" s="1" t="s">
        <v>33</v>
      </c>
      <c r="E16515" s="1">
        <v>40234216</v>
      </c>
      <c r="F16515" s="1" t="s">
        <v>46056</v>
      </c>
      <c r="G16515" s="1">
        <v>40234216</v>
      </c>
      <c r="H16515" s="1" t="s">
        <v>46056</v>
      </c>
      <c r="I16515" s="2">
        <v>45099</v>
      </c>
      <c r="J16515" s="15" t="str">
        <f>MID(Tabla1[[#This Row],[HORA]],1,5)</f>
        <v>20:24</v>
      </c>
      <c r="K16515" s="16">
        <f>IF(Tabla1[[#This Row],[FECHA]]=I16516,IF(J16516-J16515&gt;0,(J16516-J16515)*1440,0),0)</f>
        <v>3.9999999999999858</v>
      </c>
      <c r="L16515" s="14">
        <f>2+L16256-Datos!$C$8</f>
        <v>13.740000000000002</v>
      </c>
      <c r="M16515" s="13" t="s">
        <v>56283</v>
      </c>
      <c r="N16515" s="1" t="s">
        <v>35634</v>
      </c>
      <c r="O16515" s="1">
        <v>30</v>
      </c>
      <c r="P16515" s="1" t="s">
        <v>4694</v>
      </c>
      <c r="Q16515" s="4" t="s">
        <v>21</v>
      </c>
    </row>
    <row r="16516" spans="1:17" ht="22.5" x14ac:dyDescent="0.25">
      <c r="A16516" s="3">
        <v>11434</v>
      </c>
      <c r="B16516" s="1" t="s">
        <v>35409</v>
      </c>
      <c r="C16516" s="1" t="s">
        <v>15</v>
      </c>
      <c r="D16516" s="1" t="s">
        <v>40</v>
      </c>
      <c r="E16516" s="1">
        <v>9038523</v>
      </c>
      <c r="F16516" s="1" t="s">
        <v>35410</v>
      </c>
      <c r="G16516" s="1">
        <v>2246093</v>
      </c>
      <c r="H16516" s="1" t="s">
        <v>6228</v>
      </c>
      <c r="I16516" s="2">
        <v>45099</v>
      </c>
      <c r="J16516" s="15" t="str">
        <f>MID(Tabla1[[#This Row],[HORA]],1,5)</f>
        <v>20:28</v>
      </c>
      <c r="K16516" s="16">
        <f>IF(Tabla1[[#This Row],[FECHA]]=I16517,IF(J16517-J16516&gt;0,(J16517-J16516)*1440,0),0)</f>
        <v>2.9999999999999893</v>
      </c>
      <c r="L16516" s="14">
        <f>2+L16257-Datos!$C$8</f>
        <v>15.800000000000004</v>
      </c>
      <c r="M16516" s="13" t="s">
        <v>56287</v>
      </c>
      <c r="N16516" s="1" t="s">
        <v>1715</v>
      </c>
      <c r="O16516" s="1">
        <v>15</v>
      </c>
      <c r="P16516" s="1" t="s">
        <v>20</v>
      </c>
      <c r="Q16516" s="4" t="s">
        <v>21</v>
      </c>
    </row>
    <row r="16517" spans="1:17" ht="22.5" x14ac:dyDescent="0.25">
      <c r="A16517" s="3">
        <v>11435</v>
      </c>
      <c r="B16517" s="1" t="s">
        <v>35411</v>
      </c>
      <c r="C16517" s="1" t="s">
        <v>15</v>
      </c>
      <c r="D16517" s="1" t="s">
        <v>40</v>
      </c>
      <c r="E16517" s="1">
        <v>40996602</v>
      </c>
      <c r="F16517" s="1" t="s">
        <v>35412</v>
      </c>
      <c r="G16517" s="1">
        <v>2246094</v>
      </c>
      <c r="H16517" s="1" t="s">
        <v>17961</v>
      </c>
      <c r="I16517" s="2">
        <v>45099</v>
      </c>
      <c r="J16517" s="15" t="str">
        <f>MID(Tabla1[[#This Row],[HORA]],1,5)</f>
        <v>20:31</v>
      </c>
      <c r="K16517" s="16">
        <f>IF(Tabla1[[#This Row],[FECHA]]=I16518,IF(J16518-J16517&gt;0,(J16518-J16517)*1440,0),0)</f>
        <v>6.9999999999999751</v>
      </c>
      <c r="L16517" s="14">
        <f>2+L16258-Datos!$C$8</f>
        <v>11.670000000000003</v>
      </c>
      <c r="M16517" s="13" t="s">
        <v>56290</v>
      </c>
      <c r="N16517" s="1" t="s">
        <v>35413</v>
      </c>
      <c r="O16517" s="1">
        <v>13</v>
      </c>
      <c r="P16517" s="1" t="s">
        <v>20</v>
      </c>
      <c r="Q16517" s="4" t="s">
        <v>21</v>
      </c>
    </row>
    <row r="16518" spans="1:17" ht="22.5" x14ac:dyDescent="0.25">
      <c r="A16518" s="3">
        <v>15075</v>
      </c>
      <c r="B16518" s="1" t="s">
        <v>46065</v>
      </c>
      <c r="C16518" s="1" t="s">
        <v>15</v>
      </c>
      <c r="D16518" s="1" t="s">
        <v>77</v>
      </c>
      <c r="E16518" s="1">
        <v>71775816</v>
      </c>
      <c r="F16518" s="1" t="s">
        <v>33821</v>
      </c>
      <c r="G16518" s="1">
        <v>2246096</v>
      </c>
      <c r="H16518" s="1" t="s">
        <v>46066</v>
      </c>
      <c r="I16518" s="2">
        <v>45099</v>
      </c>
      <c r="J16518" s="15" t="str">
        <f>MID(Tabla1[[#This Row],[HORA]],1,5)</f>
        <v>20:38</v>
      </c>
      <c r="K16518" s="16">
        <f>IF(Tabla1[[#This Row],[FECHA]]=I16519,IF(J16519-J16518&gt;0,(J16519-J16518)*1440,0),0)</f>
        <v>2.0000000000001528</v>
      </c>
      <c r="L16518" s="14">
        <f>2+L16259-Datos!$C$8</f>
        <v>11.480000000000004</v>
      </c>
      <c r="M16518" s="13" t="s">
        <v>56297</v>
      </c>
      <c r="N16518" s="1" t="s">
        <v>46067</v>
      </c>
      <c r="O16518" s="1">
        <v>20</v>
      </c>
      <c r="P16518" s="1" t="s">
        <v>1432</v>
      </c>
      <c r="Q16518" s="4" t="s">
        <v>21</v>
      </c>
    </row>
    <row r="16519" spans="1:17" ht="22.5" x14ac:dyDescent="0.25">
      <c r="A16519" s="3">
        <v>15076</v>
      </c>
      <c r="B16519" s="1" t="s">
        <v>46068</v>
      </c>
      <c r="C16519" s="1" t="s">
        <v>15</v>
      </c>
      <c r="D16519" s="1" t="s">
        <v>33</v>
      </c>
      <c r="E16519" s="1">
        <v>42117609</v>
      </c>
      <c r="F16519" s="1" t="s">
        <v>15150</v>
      </c>
      <c r="G16519" s="1">
        <v>2246097</v>
      </c>
      <c r="H16519" s="1" t="s">
        <v>13094</v>
      </c>
      <c r="I16519" s="2">
        <v>45099</v>
      </c>
      <c r="J16519" s="15" t="str">
        <f>MID(Tabla1[[#This Row],[HORA]],1,5)</f>
        <v>20:40</v>
      </c>
      <c r="K16519" s="16">
        <f>IF(Tabla1[[#This Row],[FECHA]]=I16520,IF(J16520-J16519&gt;0,(J16520-J16519)*1440,0),0)</f>
        <v>4.9999999999999822</v>
      </c>
      <c r="L16519" s="14">
        <f>2+L16260-Datos!$C$8</f>
        <v>13.570000000000004</v>
      </c>
      <c r="M16519" s="13" t="s">
        <v>56299</v>
      </c>
      <c r="N16519" s="1" t="s">
        <v>45868</v>
      </c>
      <c r="O16519" s="1">
        <v>20</v>
      </c>
      <c r="P16519" s="1" t="s">
        <v>1432</v>
      </c>
      <c r="Q16519" s="4" t="s">
        <v>21</v>
      </c>
    </row>
    <row r="16520" spans="1:17" ht="22.5" x14ac:dyDescent="0.25">
      <c r="A16520" s="3">
        <v>11436</v>
      </c>
      <c r="B16520" s="1" t="s">
        <v>35414</v>
      </c>
      <c r="C16520" s="1" t="s">
        <v>15</v>
      </c>
      <c r="D16520" s="1" t="s">
        <v>33</v>
      </c>
      <c r="E16520" s="1">
        <v>16690072</v>
      </c>
      <c r="F16520" s="1" t="s">
        <v>35415</v>
      </c>
      <c r="G16520" s="1">
        <v>2246098</v>
      </c>
      <c r="H16520" s="1" t="s">
        <v>10266</v>
      </c>
      <c r="I16520" s="2">
        <v>45099</v>
      </c>
      <c r="J16520" s="15" t="str">
        <f>MID(Tabla1[[#This Row],[HORA]],1,5)</f>
        <v>20:45</v>
      </c>
      <c r="K16520" s="16">
        <f>IF(Tabla1[[#This Row],[FECHA]]=I16521,IF(J16521-J16520&gt;0,(J16521-J16520)*1440,0),0)</f>
        <v>14.999999999999947</v>
      </c>
      <c r="L16520" s="14">
        <f>2+L16261-Datos!$C$8</f>
        <v>12.910000000000004</v>
      </c>
      <c r="M16520" s="13" t="s">
        <v>56304</v>
      </c>
      <c r="N16520" s="1" t="s">
        <v>35416</v>
      </c>
      <c r="O16520" s="1">
        <v>15</v>
      </c>
      <c r="P16520" s="1" t="s">
        <v>20</v>
      </c>
      <c r="Q16520" s="4" t="s">
        <v>21</v>
      </c>
    </row>
    <row r="16521" spans="1:17" ht="22.5" x14ac:dyDescent="0.25">
      <c r="A16521" s="3">
        <v>17889</v>
      </c>
      <c r="B16521" s="1" t="s">
        <v>53603</v>
      </c>
      <c r="C16521" s="1" t="s">
        <v>15</v>
      </c>
      <c r="D16521" s="1" t="s">
        <v>82</v>
      </c>
      <c r="E16521" s="1">
        <v>20606904381</v>
      </c>
      <c r="F16521" s="1" t="s">
        <v>47678</v>
      </c>
      <c r="G16521" s="1">
        <v>2246101</v>
      </c>
      <c r="H16521" s="1" t="s">
        <v>50923</v>
      </c>
      <c r="I16521" s="2">
        <v>45099</v>
      </c>
      <c r="J16521" s="15" t="str">
        <f>MID(Tabla1[[#This Row],[HORA]],1,5)</f>
        <v>21:00</v>
      </c>
      <c r="K16521" s="16">
        <f>IF(Tabla1[[#This Row],[FECHA]]=I16522,IF(J16522-J16521&gt;0,(J16522-J16521)*1440,0),0)</f>
        <v>0</v>
      </c>
      <c r="L16521" s="14">
        <f>2+L16262-Datos!$C$8</f>
        <v>14.640000000000004</v>
      </c>
      <c r="M16521" s="13" t="s">
        <v>56319</v>
      </c>
      <c r="N16521" s="1" t="s">
        <v>53604</v>
      </c>
      <c r="O16521" s="1">
        <v>40</v>
      </c>
      <c r="P16521" s="1" t="s">
        <v>20</v>
      </c>
      <c r="Q16521" s="4" t="s">
        <v>21</v>
      </c>
    </row>
    <row r="16522" spans="1:17" ht="22.5" x14ac:dyDescent="0.25">
      <c r="A16522" s="3">
        <v>11441</v>
      </c>
      <c r="B16522" s="1" t="s">
        <v>35428</v>
      </c>
      <c r="C16522" s="1" t="s">
        <v>15</v>
      </c>
      <c r="D16522" s="1" t="s">
        <v>77</v>
      </c>
      <c r="E16522" s="1">
        <v>80239425</v>
      </c>
      <c r="F16522" s="1" t="s">
        <v>4687</v>
      </c>
      <c r="G16522" s="1">
        <v>2246109</v>
      </c>
      <c r="H16522" s="1" t="s">
        <v>5282</v>
      </c>
      <c r="I16522" s="2">
        <v>45100</v>
      </c>
      <c r="J16522" s="15" t="str">
        <f>MID(Tabla1[[#This Row],[HORA]],1,5)</f>
        <v>06:17</v>
      </c>
      <c r="K16522" s="16">
        <f>IF(Tabla1[[#This Row],[FECHA]]=I16523,IF(J16523-J16522&gt;0,(J16523-J16522)*1440,0),0)</f>
        <v>0.99999999999999645</v>
      </c>
      <c r="L16522" s="14">
        <f>2+L16263-Datos!$C$8</f>
        <v>16.500000000000004</v>
      </c>
      <c r="M16522" s="13" t="s">
        <v>479</v>
      </c>
      <c r="N16522" s="1" t="s">
        <v>8533</v>
      </c>
      <c r="O16522" s="1">
        <v>50</v>
      </c>
      <c r="P16522" s="1" t="s">
        <v>27</v>
      </c>
      <c r="Q16522" s="4" t="s">
        <v>21</v>
      </c>
    </row>
    <row r="16523" spans="1:17" ht="22.5" x14ac:dyDescent="0.25">
      <c r="A16523" s="3">
        <v>11442</v>
      </c>
      <c r="B16523" s="1" t="s">
        <v>35429</v>
      </c>
      <c r="C16523" s="1" t="s">
        <v>15</v>
      </c>
      <c r="D16523" s="1" t="s">
        <v>77</v>
      </c>
      <c r="E16523" s="1">
        <v>80239425</v>
      </c>
      <c r="F16523" s="1" t="s">
        <v>4687</v>
      </c>
      <c r="G16523" s="1">
        <v>2246110</v>
      </c>
      <c r="H16523" s="1" t="s">
        <v>10177</v>
      </c>
      <c r="I16523" s="2">
        <v>45100</v>
      </c>
      <c r="J16523" s="15" t="str">
        <f>MID(Tabla1[[#This Row],[HORA]],1,5)</f>
        <v>06:18</v>
      </c>
      <c r="K16523" s="16">
        <f>IF(Tabla1[[#This Row],[FECHA]]=I16524,IF(J16524-J16523&gt;0,(J16524-J16523)*1440,0),0)</f>
        <v>0.99999999999999645</v>
      </c>
      <c r="L16523" s="14">
        <f>2+L16264-Datos!$C$8</f>
        <v>13.800000000000002</v>
      </c>
      <c r="M16523" s="13" t="s">
        <v>259</v>
      </c>
      <c r="N16523" s="1" t="s">
        <v>9112</v>
      </c>
      <c r="O16523" s="1">
        <v>30</v>
      </c>
      <c r="P16523" s="1" t="s">
        <v>27</v>
      </c>
      <c r="Q16523" s="4" t="s">
        <v>21</v>
      </c>
    </row>
    <row r="16524" spans="1:17" ht="22.5" x14ac:dyDescent="0.25">
      <c r="A16524" s="3">
        <v>11443</v>
      </c>
      <c r="B16524" s="1" t="s">
        <v>35430</v>
      </c>
      <c r="C16524" s="1" t="s">
        <v>15</v>
      </c>
      <c r="D16524" s="1" t="s">
        <v>77</v>
      </c>
      <c r="E16524" s="1">
        <v>80239425</v>
      </c>
      <c r="F16524" s="1" t="s">
        <v>4687</v>
      </c>
      <c r="G16524" s="1">
        <v>2246111</v>
      </c>
      <c r="H16524" s="1" t="s">
        <v>11225</v>
      </c>
      <c r="I16524" s="2">
        <v>45100</v>
      </c>
      <c r="J16524" s="15" t="str">
        <f>MID(Tabla1[[#This Row],[HORA]],1,5)</f>
        <v>06:19</v>
      </c>
      <c r="K16524" s="16">
        <f>IF(Tabla1[[#This Row],[FECHA]]=I16525,IF(J16525-J16524&gt;0,(J16525-J16524)*1440,0),0)</f>
        <v>0.99999999999999645</v>
      </c>
      <c r="L16524" s="14">
        <f>2+L16265-Datos!$C$8</f>
        <v>14.460000000000003</v>
      </c>
      <c r="M16524" s="13" t="s">
        <v>487</v>
      </c>
      <c r="N16524" s="1" t="s">
        <v>9112</v>
      </c>
      <c r="O16524" s="1">
        <v>30</v>
      </c>
      <c r="P16524" s="1" t="s">
        <v>27</v>
      </c>
      <c r="Q16524" s="4" t="s">
        <v>21</v>
      </c>
    </row>
    <row r="16525" spans="1:17" ht="22.5" x14ac:dyDescent="0.25">
      <c r="A16525" s="3">
        <v>11444</v>
      </c>
      <c r="B16525" s="1" t="s">
        <v>35431</v>
      </c>
      <c r="C16525" s="1" t="s">
        <v>15</v>
      </c>
      <c r="D16525" s="1" t="s">
        <v>33</v>
      </c>
      <c r="E16525" s="1">
        <v>80239425</v>
      </c>
      <c r="F16525" s="1" t="s">
        <v>4687</v>
      </c>
      <c r="G16525" s="1">
        <v>2246112</v>
      </c>
      <c r="H16525" s="1" t="s">
        <v>11227</v>
      </c>
      <c r="I16525" s="2">
        <v>45100</v>
      </c>
      <c r="J16525" s="15" t="str">
        <f>MID(Tabla1[[#This Row],[HORA]],1,5)</f>
        <v>06:20</v>
      </c>
      <c r="K16525" s="16">
        <f>IF(Tabla1[[#This Row],[FECHA]]=I16526,IF(J16526-J16525&gt;0,(J16526-J16525)*1440,0),0)</f>
        <v>7.9999999999999716</v>
      </c>
      <c r="L16525" s="14">
        <f>2+L16266-Datos!$C$8</f>
        <v>14.400000000000002</v>
      </c>
      <c r="M16525" s="13" t="s">
        <v>535</v>
      </c>
      <c r="N16525" s="1" t="s">
        <v>9112</v>
      </c>
      <c r="O16525" s="1">
        <v>30</v>
      </c>
      <c r="P16525" s="1" t="s">
        <v>27</v>
      </c>
      <c r="Q16525" s="4" t="s">
        <v>21</v>
      </c>
    </row>
    <row r="16526" spans="1:17" ht="22.5" x14ac:dyDescent="0.25">
      <c r="A16526" s="3">
        <v>11445</v>
      </c>
      <c r="B16526" s="1" t="s">
        <v>35432</v>
      </c>
      <c r="C16526" s="1" t="s">
        <v>15</v>
      </c>
      <c r="D16526" s="1" t="s">
        <v>40</v>
      </c>
      <c r="E16526" s="1">
        <v>16540381</v>
      </c>
      <c r="F16526" s="1" t="s">
        <v>35433</v>
      </c>
      <c r="G16526" s="1">
        <v>3385383</v>
      </c>
      <c r="H16526" s="1" t="s">
        <v>35434</v>
      </c>
      <c r="I16526" s="2">
        <v>45100</v>
      </c>
      <c r="J16526" s="15" t="str">
        <f>MID(Tabla1[[#This Row],[HORA]],1,5)</f>
        <v>06:28</v>
      </c>
      <c r="K16526" s="16">
        <f>IF(Tabla1[[#This Row],[FECHA]]=I16527,IF(J16527-J16526&gt;0,(J16527-J16526)*1440,0),0)</f>
        <v>5.9999999999999787</v>
      </c>
      <c r="L16526" s="14">
        <f>2+L16267-Datos!$C$8</f>
        <v>12.500000000000004</v>
      </c>
      <c r="M16526" s="13" t="s">
        <v>5068</v>
      </c>
      <c r="N16526" s="1" t="s">
        <v>11536</v>
      </c>
      <c r="O16526" s="1">
        <v>70</v>
      </c>
      <c r="P16526" s="1" t="s">
        <v>27</v>
      </c>
      <c r="Q16526" s="4" t="s">
        <v>21</v>
      </c>
    </row>
    <row r="16527" spans="1:17" ht="22.5" x14ac:dyDescent="0.25">
      <c r="A16527" s="3">
        <v>17890</v>
      </c>
      <c r="B16527" s="1" t="s">
        <v>53605</v>
      </c>
      <c r="C16527" s="1" t="s">
        <v>15</v>
      </c>
      <c r="D16527" s="1" t="s">
        <v>33</v>
      </c>
      <c r="E16527" s="1">
        <v>20487947343</v>
      </c>
      <c r="F16527" s="1" t="s">
        <v>48819</v>
      </c>
      <c r="G16527" s="1">
        <v>2246113</v>
      </c>
      <c r="H16527" s="1" t="s">
        <v>53606</v>
      </c>
      <c r="I16527" s="2">
        <v>45100</v>
      </c>
      <c r="J16527" s="15" t="str">
        <f>MID(Tabla1[[#This Row],[HORA]],1,5)</f>
        <v>06:34</v>
      </c>
      <c r="K16527" s="16">
        <f>IF(Tabla1[[#This Row],[FECHA]]=I16528,IF(J16528-J16527&gt;0,(J16528-J16527)*1440,0),0)</f>
        <v>0</v>
      </c>
      <c r="L16527" s="14">
        <f>2+L16268-Datos!$C$8</f>
        <v>13.510000000000003</v>
      </c>
      <c r="M16527" s="13" t="s">
        <v>157</v>
      </c>
      <c r="N16527" s="1" t="s">
        <v>53607</v>
      </c>
      <c r="O16527" s="1">
        <v>22.5</v>
      </c>
      <c r="P16527" s="1" t="s">
        <v>27</v>
      </c>
      <c r="Q16527" s="4" t="s">
        <v>21</v>
      </c>
    </row>
    <row r="16528" spans="1:17" ht="22.5" x14ac:dyDescent="0.25">
      <c r="A16528" s="3">
        <v>17891</v>
      </c>
      <c r="B16528" s="1" t="s">
        <v>53605</v>
      </c>
      <c r="C16528" s="1" t="s">
        <v>15</v>
      </c>
      <c r="D16528" s="1" t="s">
        <v>33</v>
      </c>
      <c r="E16528" s="1">
        <v>20487947343</v>
      </c>
      <c r="F16528" s="1" t="s">
        <v>48819</v>
      </c>
      <c r="G16528" s="1">
        <v>2246113</v>
      </c>
      <c r="H16528" s="1" t="s">
        <v>53606</v>
      </c>
      <c r="I16528" s="2">
        <v>45100</v>
      </c>
      <c r="J16528" s="15" t="str">
        <f>MID(Tabla1[[#This Row],[HORA]],1,5)</f>
        <v>06:34</v>
      </c>
      <c r="K16528" s="16">
        <f>IF(Tabla1[[#This Row],[FECHA]]=I16529,IF(J16529-J16528&gt;0,(J16529-J16528)*1440,0),0)</f>
        <v>0</v>
      </c>
      <c r="L16528" s="14">
        <f>2+L16269-Datos!$C$8</f>
        <v>14.880000000000003</v>
      </c>
      <c r="M16528" s="13" t="s">
        <v>157</v>
      </c>
      <c r="N16528" s="1" t="s">
        <v>53608</v>
      </c>
      <c r="O16528" s="1">
        <v>22.5</v>
      </c>
      <c r="P16528" s="1" t="s">
        <v>27</v>
      </c>
      <c r="Q16528" s="4" t="s">
        <v>21</v>
      </c>
    </row>
    <row r="16529" spans="1:17" ht="22.5" x14ac:dyDescent="0.25">
      <c r="A16529" s="3">
        <v>17892</v>
      </c>
      <c r="B16529" s="1" t="s">
        <v>53605</v>
      </c>
      <c r="C16529" s="1" t="s">
        <v>15</v>
      </c>
      <c r="D16529" s="1" t="s">
        <v>33</v>
      </c>
      <c r="E16529" s="1">
        <v>20487947343</v>
      </c>
      <c r="F16529" s="1" t="s">
        <v>48819</v>
      </c>
      <c r="G16529" s="1">
        <v>2246113</v>
      </c>
      <c r="H16529" s="1" t="s">
        <v>53606</v>
      </c>
      <c r="I16529" s="2">
        <v>45100</v>
      </c>
      <c r="J16529" s="15" t="str">
        <f>MID(Tabla1[[#This Row],[HORA]],1,5)</f>
        <v>06:34</v>
      </c>
      <c r="K16529" s="16">
        <f>IF(Tabla1[[#This Row],[FECHA]]=I16530,IF(J16530-J16529&gt;0,(J16530-J16529)*1440,0),0)</f>
        <v>0.99999999999999645</v>
      </c>
      <c r="L16529" s="14">
        <f>2+L16270-Datos!$C$8</f>
        <v>14.630000000000003</v>
      </c>
      <c r="M16529" s="13" t="s">
        <v>157</v>
      </c>
      <c r="N16529" s="1" t="s">
        <v>53609</v>
      </c>
      <c r="O16529" s="1">
        <v>45</v>
      </c>
      <c r="P16529" s="1" t="s">
        <v>27</v>
      </c>
      <c r="Q16529" s="4" t="s">
        <v>21</v>
      </c>
    </row>
    <row r="16530" spans="1:17" ht="22.5" x14ac:dyDescent="0.25">
      <c r="A16530" s="3">
        <v>4682</v>
      </c>
      <c r="B16530" s="1" t="s">
        <v>14651</v>
      </c>
      <c r="C16530" s="1" t="s">
        <v>15</v>
      </c>
      <c r="D16530" s="1" t="s">
        <v>40</v>
      </c>
      <c r="E16530" s="1">
        <v>16428907</v>
      </c>
      <c r="F16530" s="1" t="s">
        <v>14652</v>
      </c>
      <c r="G16530" s="1">
        <v>2246114</v>
      </c>
      <c r="H16530" s="1" t="s">
        <v>14653</v>
      </c>
      <c r="I16530" s="2">
        <v>45100</v>
      </c>
      <c r="J16530" s="15" t="str">
        <f>MID(Tabla1[[#This Row],[HORA]],1,5)</f>
        <v>06:35</v>
      </c>
      <c r="K16530" s="16">
        <f>IF(Tabla1[[#This Row],[FECHA]]=I16531,IF(J16531-J16530&gt;0,(J16531-J16530)*1440,0),0)</f>
        <v>8.0000000000000515</v>
      </c>
      <c r="L16530" s="14">
        <f>2+L16271-Datos!$C$8</f>
        <v>17.570000000000004</v>
      </c>
      <c r="M16530" s="13" t="s">
        <v>6536</v>
      </c>
      <c r="N16530" s="1" t="s">
        <v>14654</v>
      </c>
      <c r="O16530" s="1">
        <v>10</v>
      </c>
      <c r="P16530" s="1" t="s">
        <v>986</v>
      </c>
      <c r="Q16530" s="4" t="s">
        <v>21</v>
      </c>
    </row>
    <row r="16531" spans="1:17" ht="22.5" x14ac:dyDescent="0.25">
      <c r="A16531" s="3">
        <v>11446</v>
      </c>
      <c r="B16531" s="1" t="s">
        <v>35435</v>
      </c>
      <c r="C16531" s="1" t="s">
        <v>15</v>
      </c>
      <c r="D16531" s="1" t="s">
        <v>33</v>
      </c>
      <c r="E16531" s="1">
        <v>43147386</v>
      </c>
      <c r="F16531" s="1" t="s">
        <v>35436</v>
      </c>
      <c r="G16531" s="1">
        <v>3497801</v>
      </c>
      <c r="H16531" s="1" t="s">
        <v>35437</v>
      </c>
      <c r="I16531" s="2">
        <v>45100</v>
      </c>
      <c r="J16531" s="15" t="str">
        <f>MID(Tabla1[[#This Row],[HORA]],1,5)</f>
        <v>06:43</v>
      </c>
      <c r="K16531" s="16">
        <f>IF(Tabla1[[#This Row],[FECHA]]=I16532,IF(J16532-J16531&gt;0,(J16532-J16531)*1440,0),0)</f>
        <v>2.9999999999999893</v>
      </c>
      <c r="L16531" s="14">
        <f>2+L16272-Datos!$C$8</f>
        <v>14.720000000000002</v>
      </c>
      <c r="M16531" s="13" t="s">
        <v>841</v>
      </c>
      <c r="N16531" s="1" t="s">
        <v>35438</v>
      </c>
      <c r="O16531" s="1">
        <v>60</v>
      </c>
      <c r="P16531" s="1" t="s">
        <v>27</v>
      </c>
      <c r="Q16531" s="4" t="s">
        <v>21</v>
      </c>
    </row>
    <row r="16532" spans="1:17" ht="22.5" x14ac:dyDescent="0.25">
      <c r="A16532" s="3">
        <v>4683</v>
      </c>
      <c r="B16532" s="1" t="s">
        <v>14655</v>
      </c>
      <c r="C16532" s="1" t="s">
        <v>15</v>
      </c>
      <c r="D16532" s="1" t="s">
        <v>40</v>
      </c>
      <c r="E16532" s="1">
        <v>16403636</v>
      </c>
      <c r="F16532" s="1" t="s">
        <v>14656</v>
      </c>
      <c r="G16532" s="1">
        <v>16403636</v>
      </c>
      <c r="H16532" s="1" t="s">
        <v>14656</v>
      </c>
      <c r="I16532" s="2">
        <v>45100</v>
      </c>
      <c r="J16532" s="15" t="str">
        <f>MID(Tabla1[[#This Row],[HORA]],1,5)</f>
        <v>06:46</v>
      </c>
      <c r="K16532" s="16">
        <f>IF(Tabla1[[#This Row],[FECHA]]=I16533,IF(J16533-J16532&gt;0,(J16533-J16532)*1440,0),0)</f>
        <v>0.99999999999999645</v>
      </c>
      <c r="L16532" s="14">
        <f>2+L16273-Datos!$C$8</f>
        <v>12.930000000000003</v>
      </c>
      <c r="M16532" s="13" t="s">
        <v>3112</v>
      </c>
      <c r="N16532" s="1" t="s">
        <v>1715</v>
      </c>
      <c r="O16532" s="1">
        <v>30</v>
      </c>
      <c r="P16532" s="1" t="s">
        <v>986</v>
      </c>
      <c r="Q16532" s="4" t="s">
        <v>21</v>
      </c>
    </row>
    <row r="16533" spans="1:17" ht="22.5" x14ac:dyDescent="0.25">
      <c r="A16533" s="3">
        <v>4684</v>
      </c>
      <c r="B16533" s="1" t="s">
        <v>14657</v>
      </c>
      <c r="C16533" s="1" t="s">
        <v>15</v>
      </c>
      <c r="D16533" s="1" t="s">
        <v>40</v>
      </c>
      <c r="E16533" s="1">
        <v>16553561</v>
      </c>
      <c r="F16533" s="1" t="s">
        <v>14658</v>
      </c>
      <c r="G16533" s="1">
        <v>16553561</v>
      </c>
      <c r="H16533" s="1" t="s">
        <v>14658</v>
      </c>
      <c r="I16533" s="2">
        <v>45100</v>
      </c>
      <c r="J16533" s="15" t="str">
        <f>MID(Tabla1[[#This Row],[HORA]],1,5)</f>
        <v>06:47</v>
      </c>
      <c r="K16533" s="16">
        <f>IF(Tabla1[[#This Row],[FECHA]]=I16534,IF(J16534-J16533&gt;0,(J16534-J16533)*1440,0),0)</f>
        <v>1.9999999999999929</v>
      </c>
      <c r="L16533" s="14">
        <f>2+L16274-Datos!$C$8</f>
        <v>13.720000000000002</v>
      </c>
      <c r="M16533" s="13" t="s">
        <v>5733</v>
      </c>
      <c r="N16533" s="1" t="s">
        <v>1715</v>
      </c>
      <c r="O16533" s="1">
        <v>10</v>
      </c>
      <c r="P16533" s="1" t="s">
        <v>986</v>
      </c>
      <c r="Q16533" s="4" t="s">
        <v>21</v>
      </c>
    </row>
    <row r="16534" spans="1:17" ht="22.5" x14ac:dyDescent="0.25">
      <c r="A16534" s="3">
        <v>11447</v>
      </c>
      <c r="B16534" s="1" t="s">
        <v>35439</v>
      </c>
      <c r="C16534" s="1" t="s">
        <v>15</v>
      </c>
      <c r="D16534" s="1" t="s">
        <v>77</v>
      </c>
      <c r="E16534" s="1">
        <v>47586847</v>
      </c>
      <c r="F16534" s="1" t="s">
        <v>35440</v>
      </c>
      <c r="G16534" s="1">
        <v>2246115</v>
      </c>
      <c r="H16534" s="1" t="s">
        <v>35441</v>
      </c>
      <c r="I16534" s="2">
        <v>45100</v>
      </c>
      <c r="J16534" s="15" t="str">
        <f>MID(Tabla1[[#This Row],[HORA]],1,5)</f>
        <v>06:49</v>
      </c>
      <c r="K16534" s="16">
        <f>IF(Tabla1[[#This Row],[FECHA]]=I16535,IF(J16535-J16534&gt;0,(J16535-J16534)*1440,0),0)</f>
        <v>5.0000000000000622</v>
      </c>
      <c r="L16534" s="14">
        <f>2+L16275-Datos!$C$8</f>
        <v>12.460000000000003</v>
      </c>
      <c r="M16534" s="13" t="s">
        <v>3115</v>
      </c>
      <c r="N16534" s="1" t="s">
        <v>34042</v>
      </c>
      <c r="O16534" s="1">
        <v>20</v>
      </c>
      <c r="P16534" s="1" t="s">
        <v>27</v>
      </c>
      <c r="Q16534" s="4" t="s">
        <v>21</v>
      </c>
    </row>
    <row r="16535" spans="1:17" ht="22.5" x14ac:dyDescent="0.25">
      <c r="A16535" s="3">
        <v>11448</v>
      </c>
      <c r="B16535" s="1" t="s">
        <v>35442</v>
      </c>
      <c r="C16535" s="1" t="s">
        <v>15</v>
      </c>
      <c r="D16535" s="1" t="s">
        <v>33</v>
      </c>
      <c r="E16535" s="1">
        <v>80644189</v>
      </c>
      <c r="F16535" s="1" t="s">
        <v>35443</v>
      </c>
      <c r="G16535" s="1">
        <v>80644189</v>
      </c>
      <c r="H16535" s="1" t="s">
        <v>35443</v>
      </c>
      <c r="I16535" s="2">
        <v>45100</v>
      </c>
      <c r="J16535" s="15" t="str">
        <f>MID(Tabla1[[#This Row],[HORA]],1,5)</f>
        <v>06:54</v>
      </c>
      <c r="K16535" s="16">
        <f>IF(Tabla1[[#This Row],[FECHA]]=I16536,IF(J16536-J16535&gt;0,(J16536-J16535)*1440,0),0)</f>
        <v>5.9999999999999787</v>
      </c>
      <c r="L16535" s="14">
        <f>2+L16276-Datos!$C$8</f>
        <v>15.380000000000003</v>
      </c>
      <c r="M16535" s="13" t="s">
        <v>3117</v>
      </c>
      <c r="N16535" s="1" t="s">
        <v>10524</v>
      </c>
      <c r="O16535" s="1">
        <v>20</v>
      </c>
      <c r="P16535" s="1" t="s">
        <v>27</v>
      </c>
      <c r="Q16535" s="4" t="s">
        <v>21</v>
      </c>
    </row>
    <row r="16536" spans="1:17" ht="22.5" x14ac:dyDescent="0.25">
      <c r="A16536" s="3">
        <v>4685</v>
      </c>
      <c r="B16536" s="1" t="s">
        <v>14659</v>
      </c>
      <c r="C16536" s="1" t="s">
        <v>15</v>
      </c>
      <c r="D16536" s="1" t="s">
        <v>33</v>
      </c>
      <c r="E16536" s="1">
        <v>76302016</v>
      </c>
      <c r="F16536" s="1" t="s">
        <v>11244</v>
      </c>
      <c r="G16536" s="1">
        <v>76302020</v>
      </c>
      <c r="H16536" s="1" t="s">
        <v>11245</v>
      </c>
      <c r="I16536" s="2">
        <v>45100</v>
      </c>
      <c r="J16536" s="15" t="str">
        <f>MID(Tabla1[[#This Row],[HORA]],1,5)</f>
        <v>07:00</v>
      </c>
      <c r="K16536" s="16">
        <f>IF(Tabla1[[#This Row],[FECHA]]=I16537,IF(J16537-J16536&gt;0,(J16537-J16536)*1440,0),0)</f>
        <v>10.999999999999961</v>
      </c>
      <c r="L16536" s="14">
        <f>2+L16277-Datos!$C$8</f>
        <v>17.860000000000003</v>
      </c>
      <c r="M16536" s="13" t="s">
        <v>10191</v>
      </c>
      <c r="N16536" s="1" t="s">
        <v>14660</v>
      </c>
      <c r="O16536" s="1">
        <v>15</v>
      </c>
      <c r="P16536" s="1" t="s">
        <v>986</v>
      </c>
      <c r="Q16536" s="4" t="s">
        <v>21</v>
      </c>
    </row>
    <row r="16537" spans="1:17" ht="22.5" x14ac:dyDescent="0.25">
      <c r="A16537" s="3">
        <v>11449</v>
      </c>
      <c r="B16537" s="1" t="s">
        <v>35444</v>
      </c>
      <c r="C16537" s="1" t="s">
        <v>15</v>
      </c>
      <c r="D16537" s="1" t="s">
        <v>40</v>
      </c>
      <c r="E16537" s="1">
        <v>16682531</v>
      </c>
      <c r="F16537" s="1" t="s">
        <v>35445</v>
      </c>
      <c r="G16537" s="1">
        <v>2246118</v>
      </c>
      <c r="H16537" s="1" t="s">
        <v>35446</v>
      </c>
      <c r="I16537" s="2">
        <v>45100</v>
      </c>
      <c r="J16537" s="15" t="str">
        <f>MID(Tabla1[[#This Row],[HORA]],1,5)</f>
        <v>07:11</v>
      </c>
      <c r="K16537" s="16">
        <f>IF(Tabla1[[#This Row],[FECHA]]=I16538,IF(J16538-J16537&gt;0,(J16538-J16537)*1440,0),0)</f>
        <v>1.9999999999999929</v>
      </c>
      <c r="L16537" s="14">
        <f>2+L16278-Datos!$C$8</f>
        <v>13.560000000000002</v>
      </c>
      <c r="M16537" s="13" t="s">
        <v>3851</v>
      </c>
      <c r="N16537" s="1" t="s">
        <v>8473</v>
      </c>
      <c r="O16537" s="1">
        <v>10</v>
      </c>
      <c r="P16537" s="1" t="s">
        <v>27</v>
      </c>
      <c r="Q16537" s="4" t="s">
        <v>21</v>
      </c>
    </row>
    <row r="16538" spans="1:17" ht="22.5" x14ac:dyDescent="0.25">
      <c r="A16538" s="3">
        <v>11450</v>
      </c>
      <c r="B16538" s="1" t="s">
        <v>35447</v>
      </c>
      <c r="C16538" s="1" t="s">
        <v>15</v>
      </c>
      <c r="D16538" s="1" t="s">
        <v>33</v>
      </c>
      <c r="E16538" s="1">
        <v>40647362</v>
      </c>
      <c r="F16538" s="1" t="s">
        <v>35448</v>
      </c>
      <c r="G16538" s="1">
        <v>2246121</v>
      </c>
      <c r="H16538" s="1" t="s">
        <v>35449</v>
      </c>
      <c r="I16538" s="2">
        <v>45100</v>
      </c>
      <c r="J16538" s="15" t="str">
        <f>MID(Tabla1[[#This Row],[HORA]],1,5)</f>
        <v>07:13</v>
      </c>
      <c r="K16538" s="16">
        <f>IF(Tabla1[[#This Row],[FECHA]]=I16539,IF(J16539-J16538&gt;0,(J16539-J16538)*1440,0),0)</f>
        <v>2.9999999999999893</v>
      </c>
      <c r="L16538" s="14">
        <f>2+L16279-Datos!$C$8</f>
        <v>12.660000000000004</v>
      </c>
      <c r="M16538" s="13" t="s">
        <v>3124</v>
      </c>
      <c r="N16538" s="1" t="s">
        <v>11249</v>
      </c>
      <c r="O16538" s="1">
        <v>15</v>
      </c>
      <c r="P16538" s="1" t="s">
        <v>27</v>
      </c>
      <c r="Q16538" s="4" t="s">
        <v>21</v>
      </c>
    </row>
    <row r="16539" spans="1:17" ht="22.5" x14ac:dyDescent="0.25">
      <c r="A16539" s="3">
        <v>4686</v>
      </c>
      <c r="B16539" s="1" t="s">
        <v>14661</v>
      </c>
      <c r="C16539" s="1" t="s">
        <v>15</v>
      </c>
      <c r="D16539" s="1" t="s">
        <v>33</v>
      </c>
      <c r="E16539" s="1">
        <v>74814556</v>
      </c>
      <c r="F16539" s="1" t="s">
        <v>5898</v>
      </c>
      <c r="G16539" s="1">
        <v>43895671</v>
      </c>
      <c r="H16539" s="1" t="s">
        <v>9920</v>
      </c>
      <c r="I16539" s="2">
        <v>45100</v>
      </c>
      <c r="J16539" s="15" t="str">
        <f>MID(Tabla1[[#This Row],[HORA]],1,5)</f>
        <v>07:16</v>
      </c>
      <c r="K16539" s="16">
        <f>IF(Tabla1[[#This Row],[FECHA]]=I16540,IF(J16540-J16539&gt;0,(J16540-J16539)*1440,0),0)</f>
        <v>3.9999999999999858</v>
      </c>
      <c r="L16539" s="14">
        <f>2+L16280-Datos!$C$8</f>
        <v>13.860000000000003</v>
      </c>
      <c r="M16539" s="13" t="s">
        <v>4794</v>
      </c>
      <c r="N16539" s="1" t="s">
        <v>5900</v>
      </c>
      <c r="O16539" s="1">
        <v>20</v>
      </c>
      <c r="P16539" s="1" t="s">
        <v>986</v>
      </c>
      <c r="Q16539" s="4" t="s">
        <v>21</v>
      </c>
    </row>
    <row r="16540" spans="1:17" ht="22.5" x14ac:dyDescent="0.25">
      <c r="A16540" s="3">
        <v>4687</v>
      </c>
      <c r="B16540" s="1" t="s">
        <v>14662</v>
      </c>
      <c r="C16540" s="1" t="s">
        <v>15</v>
      </c>
      <c r="D16540" s="1" t="s">
        <v>33</v>
      </c>
      <c r="E16540" s="1">
        <v>16569005</v>
      </c>
      <c r="F16540" s="1" t="s">
        <v>14663</v>
      </c>
      <c r="G16540" s="1">
        <v>2246123</v>
      </c>
      <c r="H16540" s="1" t="s">
        <v>14664</v>
      </c>
      <c r="I16540" s="2">
        <v>45100</v>
      </c>
      <c r="J16540" s="15" t="str">
        <f>MID(Tabla1[[#This Row],[HORA]],1,5)</f>
        <v>07:20</v>
      </c>
      <c r="K16540" s="16">
        <f>IF(Tabla1[[#This Row],[FECHA]]=I16541,IF(J16541-J16540&gt;0,(J16541-J16540)*1440,0),0)</f>
        <v>14.00000000000003</v>
      </c>
      <c r="L16540" s="14">
        <f>2+L16281-Datos!$C$8</f>
        <v>15.360000000000003</v>
      </c>
      <c r="M16540" s="13" t="s">
        <v>10861</v>
      </c>
      <c r="N16540" s="1" t="s">
        <v>847</v>
      </c>
      <c r="O16540" s="1">
        <v>20</v>
      </c>
      <c r="P16540" s="1" t="s">
        <v>986</v>
      </c>
      <c r="Q16540" s="4" t="s">
        <v>21</v>
      </c>
    </row>
    <row r="16541" spans="1:17" ht="22.5" x14ac:dyDescent="0.25">
      <c r="A16541" s="3">
        <v>11451</v>
      </c>
      <c r="B16541" s="1" t="s">
        <v>35450</v>
      </c>
      <c r="C16541" s="1" t="s">
        <v>15</v>
      </c>
      <c r="D16541" s="1" t="s">
        <v>40</v>
      </c>
      <c r="E16541" s="1">
        <v>47731299</v>
      </c>
      <c r="F16541" s="1" t="s">
        <v>11213</v>
      </c>
      <c r="G16541" s="1">
        <v>47412868</v>
      </c>
      <c r="H16541" s="1" t="s">
        <v>35451</v>
      </c>
      <c r="I16541" s="2">
        <v>45100</v>
      </c>
      <c r="J16541" s="15" t="str">
        <f>MID(Tabla1[[#This Row],[HORA]],1,5)</f>
        <v>07:34</v>
      </c>
      <c r="K16541" s="16">
        <f>IF(Tabla1[[#This Row],[FECHA]]=I16542,IF(J16542-J16541&gt;0,(J16542-J16541)*1440,0),0)</f>
        <v>0.99999999999999645</v>
      </c>
      <c r="L16541" s="14">
        <f>2+L16282-Datos!$C$8</f>
        <v>12.710000000000003</v>
      </c>
      <c r="M16541" s="13" t="s">
        <v>5077</v>
      </c>
      <c r="N16541" s="1" t="s">
        <v>35452</v>
      </c>
      <c r="O16541" s="1">
        <v>18</v>
      </c>
      <c r="P16541" s="1" t="s">
        <v>27</v>
      </c>
      <c r="Q16541" s="4" t="s">
        <v>21</v>
      </c>
    </row>
    <row r="16542" spans="1:17" ht="22.5" x14ac:dyDescent="0.25">
      <c r="A16542" s="3">
        <v>4688</v>
      </c>
      <c r="B16542" s="1" t="s">
        <v>14665</v>
      </c>
      <c r="C16542" s="1" t="s">
        <v>15</v>
      </c>
      <c r="D16542" s="1" t="s">
        <v>33</v>
      </c>
      <c r="E16542" s="1">
        <v>72131825</v>
      </c>
      <c r="F16542" s="1" t="s">
        <v>5933</v>
      </c>
      <c r="G16542" s="1">
        <v>72131825</v>
      </c>
      <c r="H16542" s="1" t="s">
        <v>5933</v>
      </c>
      <c r="I16542" s="2">
        <v>45100</v>
      </c>
      <c r="J16542" s="15" t="str">
        <f>MID(Tabla1[[#This Row],[HORA]],1,5)</f>
        <v>07:35</v>
      </c>
      <c r="K16542" s="16">
        <f>IF(Tabla1[[#This Row],[FECHA]]=I16543,IF(J16543-J16542&gt;0,(J16543-J16542)*1440,0),0)</f>
        <v>2.0000000000000728</v>
      </c>
      <c r="L16542" s="14">
        <f>2+L16283-Datos!$C$8</f>
        <v>14.860000000000003</v>
      </c>
      <c r="M16542" s="13" t="s">
        <v>4506</v>
      </c>
      <c r="N16542" s="1" t="s">
        <v>1715</v>
      </c>
      <c r="O16542" s="1">
        <v>45</v>
      </c>
      <c r="P16542" s="1" t="s">
        <v>986</v>
      </c>
      <c r="Q16542" s="4" t="s">
        <v>21</v>
      </c>
    </row>
    <row r="16543" spans="1:17" ht="22.5" x14ac:dyDescent="0.25">
      <c r="A16543" s="3">
        <v>11452</v>
      </c>
      <c r="B16543" s="1" t="s">
        <v>35453</v>
      </c>
      <c r="C16543" s="1" t="s">
        <v>15</v>
      </c>
      <c r="D16543" s="1" t="s">
        <v>40</v>
      </c>
      <c r="E16543" s="1">
        <v>71852409</v>
      </c>
      <c r="F16543" s="1" t="s">
        <v>35454</v>
      </c>
      <c r="G16543" s="1">
        <v>47710489</v>
      </c>
      <c r="H16543" s="1" t="s">
        <v>35455</v>
      </c>
      <c r="I16543" s="2">
        <v>45100</v>
      </c>
      <c r="J16543" s="15" t="str">
        <f>MID(Tabla1[[#This Row],[HORA]],1,5)</f>
        <v>07:37</v>
      </c>
      <c r="K16543" s="16">
        <f>IF(Tabla1[[#This Row],[FECHA]]=I16544,IF(J16544-J16543&gt;0,(J16544-J16543)*1440,0),0)</f>
        <v>14.999999999999947</v>
      </c>
      <c r="L16543" s="14">
        <f>2+L16284-Datos!$C$8</f>
        <v>16.560000000000002</v>
      </c>
      <c r="M16543" s="13" t="s">
        <v>5937</v>
      </c>
      <c r="N16543" s="1" t="s">
        <v>35456</v>
      </c>
      <c r="O16543" s="1">
        <v>10</v>
      </c>
      <c r="P16543" s="1" t="s">
        <v>27</v>
      </c>
      <c r="Q16543" s="4" t="s">
        <v>21</v>
      </c>
    </row>
    <row r="16544" spans="1:17" ht="22.5" x14ac:dyDescent="0.25">
      <c r="A16544" s="3">
        <v>4689</v>
      </c>
      <c r="B16544" s="1" t="s">
        <v>14666</v>
      </c>
      <c r="C16544" s="1" t="s">
        <v>15</v>
      </c>
      <c r="D16544" s="1" t="s">
        <v>40</v>
      </c>
      <c r="E16544" s="1">
        <v>16731556</v>
      </c>
      <c r="F16544" s="1" t="s">
        <v>14667</v>
      </c>
      <c r="G16544" s="1">
        <v>16731556</v>
      </c>
      <c r="H16544" s="1" t="s">
        <v>14667</v>
      </c>
      <c r="I16544" s="2">
        <v>45100</v>
      </c>
      <c r="J16544" s="15" t="str">
        <f>MID(Tabla1[[#This Row],[HORA]],1,5)</f>
        <v>07:52</v>
      </c>
      <c r="K16544" s="16">
        <f>IF(Tabla1[[#This Row],[FECHA]]=I16545,IF(J16545-J16544&gt;0,(J16545-J16544)*1440,0),0)</f>
        <v>0</v>
      </c>
      <c r="L16544" s="14">
        <f>2+L16285-Datos!$C$8</f>
        <v>13.720000000000002</v>
      </c>
      <c r="M16544" s="13" t="s">
        <v>12115</v>
      </c>
      <c r="N16544" s="1" t="s">
        <v>1715</v>
      </c>
      <c r="O16544" s="1">
        <v>10</v>
      </c>
      <c r="P16544" s="1" t="s">
        <v>986</v>
      </c>
      <c r="Q16544" s="4" t="s">
        <v>21</v>
      </c>
    </row>
    <row r="16545" spans="1:17" ht="22.5" x14ac:dyDescent="0.25">
      <c r="A16545" s="3">
        <v>11453</v>
      </c>
      <c r="B16545" s="1" t="s">
        <v>35457</v>
      </c>
      <c r="C16545" s="1" t="s">
        <v>15</v>
      </c>
      <c r="D16545" s="1" t="s">
        <v>40</v>
      </c>
      <c r="E16545" s="1">
        <v>16632981</v>
      </c>
      <c r="F16545" s="1" t="s">
        <v>14873</v>
      </c>
      <c r="G16545" s="1">
        <v>2246127</v>
      </c>
      <c r="H16545" s="1" t="s">
        <v>35458</v>
      </c>
      <c r="I16545" s="2">
        <v>45100</v>
      </c>
      <c r="J16545" s="15" t="str">
        <f>MID(Tabla1[[#This Row],[HORA]],1,5)</f>
        <v>07:52</v>
      </c>
      <c r="K16545" s="16">
        <f>IF(Tabla1[[#This Row],[FECHA]]=I16546,IF(J16546-J16545&gt;0,(J16546-J16545)*1440,0),0)</f>
        <v>36.99999999999995</v>
      </c>
      <c r="L16545" s="14">
        <f>2+L16286-Datos!$C$8</f>
        <v>14.660000000000004</v>
      </c>
      <c r="M16545" s="13" t="s">
        <v>12115</v>
      </c>
      <c r="N16545" s="1" t="s">
        <v>35459</v>
      </c>
      <c r="O16545" s="1">
        <v>30</v>
      </c>
      <c r="P16545" s="1" t="s">
        <v>27</v>
      </c>
      <c r="Q16545" s="4" t="s">
        <v>21</v>
      </c>
    </row>
    <row r="16546" spans="1:17" ht="22.5" x14ac:dyDescent="0.25">
      <c r="A16546" s="3">
        <v>11454</v>
      </c>
      <c r="B16546" s="1" t="s">
        <v>35460</v>
      </c>
      <c r="C16546" s="1" t="s">
        <v>15</v>
      </c>
      <c r="D16546" s="1" t="s">
        <v>40</v>
      </c>
      <c r="E16546" s="1">
        <v>16651044</v>
      </c>
      <c r="F16546" s="1" t="s">
        <v>35461</v>
      </c>
      <c r="G16546" s="1">
        <v>2246133</v>
      </c>
      <c r="H16546" s="1" t="s">
        <v>35462</v>
      </c>
      <c r="I16546" s="2">
        <v>45100</v>
      </c>
      <c r="J16546" s="15" t="str">
        <f>MID(Tabla1[[#This Row],[HORA]],1,5)</f>
        <v>08:29</v>
      </c>
      <c r="K16546" s="16">
        <f>IF(Tabla1[[#This Row],[FECHA]]=I16547,IF(J16547-J16546&gt;0,(J16547-J16546)*1440,0),0)</f>
        <v>6.0000000000000586</v>
      </c>
      <c r="L16546" s="14">
        <f>2+L16287-Datos!$C$8</f>
        <v>14.900000000000002</v>
      </c>
      <c r="M16546" s="13" t="s">
        <v>2480</v>
      </c>
      <c r="N16546" s="1" t="s">
        <v>26760</v>
      </c>
      <c r="O16546" s="1">
        <v>13</v>
      </c>
      <c r="P16546" s="1" t="s">
        <v>27</v>
      </c>
      <c r="Q16546" s="4" t="s">
        <v>21</v>
      </c>
    </row>
    <row r="16547" spans="1:17" ht="22.5" x14ac:dyDescent="0.25">
      <c r="A16547" s="3">
        <v>11455</v>
      </c>
      <c r="B16547" s="1" t="s">
        <v>35463</v>
      </c>
      <c r="C16547" s="1" t="s">
        <v>15</v>
      </c>
      <c r="D16547" s="1" t="s">
        <v>40</v>
      </c>
      <c r="E16547" s="1">
        <v>3829377</v>
      </c>
      <c r="F16547" s="1" t="s">
        <v>9371</v>
      </c>
      <c r="G16547" s="1">
        <v>2246134</v>
      </c>
      <c r="H16547" s="1" t="s">
        <v>32975</v>
      </c>
      <c r="I16547" s="2">
        <v>45100</v>
      </c>
      <c r="J16547" s="15" t="str">
        <f>MID(Tabla1[[#This Row],[HORA]],1,5)</f>
        <v>08:35</v>
      </c>
      <c r="K16547" s="16">
        <f>IF(Tabla1[[#This Row],[FECHA]]=I16548,IF(J16548-J16547&gt;0,(J16548-J16547)*1440,0),0)</f>
        <v>1.9999999999999929</v>
      </c>
      <c r="L16547" s="14">
        <f>2+L16288-Datos!$C$8</f>
        <v>14.570000000000004</v>
      </c>
      <c r="M16547" s="13" t="s">
        <v>4812</v>
      </c>
      <c r="N16547" s="1" t="s">
        <v>1934</v>
      </c>
      <c r="O16547" s="1">
        <v>15</v>
      </c>
      <c r="P16547" s="1" t="s">
        <v>27</v>
      </c>
      <c r="Q16547" s="4" t="s">
        <v>21</v>
      </c>
    </row>
    <row r="16548" spans="1:17" ht="22.5" x14ac:dyDescent="0.25">
      <c r="A16548" s="3">
        <v>11456</v>
      </c>
      <c r="B16548" s="1" t="s">
        <v>35464</v>
      </c>
      <c r="C16548" s="1" t="s">
        <v>15</v>
      </c>
      <c r="D16548" s="1" t="s">
        <v>33</v>
      </c>
      <c r="E16548" s="1">
        <v>41754753</v>
      </c>
      <c r="F16548" s="1" t="s">
        <v>11261</v>
      </c>
      <c r="G16548" s="1">
        <v>41754753</v>
      </c>
      <c r="H16548" s="1" t="s">
        <v>11261</v>
      </c>
      <c r="I16548" s="2">
        <v>45100</v>
      </c>
      <c r="J16548" s="15" t="str">
        <f>MID(Tabla1[[#This Row],[HORA]],1,5)</f>
        <v>08:37</v>
      </c>
      <c r="K16548" s="16">
        <f>IF(Tabla1[[#This Row],[FECHA]]=I16549,IF(J16549-J16548&gt;0,(J16549-J16548)*1440,0),0)</f>
        <v>1.9999999999999929</v>
      </c>
      <c r="L16548" s="14">
        <f>2+L16289-Datos!$C$8</f>
        <v>15.810000000000002</v>
      </c>
      <c r="M16548" s="13" t="s">
        <v>1149</v>
      </c>
      <c r="N16548" s="1" t="s">
        <v>1715</v>
      </c>
      <c r="O16548" s="1">
        <v>6</v>
      </c>
      <c r="P16548" s="1" t="s">
        <v>27</v>
      </c>
      <c r="Q16548" s="4" t="s">
        <v>21</v>
      </c>
    </row>
    <row r="16549" spans="1:17" ht="22.5" x14ac:dyDescent="0.25">
      <c r="A16549" s="3">
        <v>11457</v>
      </c>
      <c r="B16549" s="1" t="s">
        <v>35465</v>
      </c>
      <c r="C16549" s="1" t="s">
        <v>15</v>
      </c>
      <c r="D16549" s="1" t="s">
        <v>40</v>
      </c>
      <c r="E16549" s="1">
        <v>44230389</v>
      </c>
      <c r="F16549" s="1" t="s">
        <v>35466</v>
      </c>
      <c r="G16549" s="1">
        <v>2246135</v>
      </c>
      <c r="H16549" s="1" t="s">
        <v>35467</v>
      </c>
      <c r="I16549" s="2">
        <v>45100</v>
      </c>
      <c r="J16549" s="15" t="str">
        <f>MID(Tabla1[[#This Row],[HORA]],1,5)</f>
        <v>08:39</v>
      </c>
      <c r="K16549" s="16">
        <f>IF(Tabla1[[#This Row],[FECHA]]=I16550,IF(J16550-J16549&gt;0,(J16550-J16549)*1440,0),0)</f>
        <v>7.0000000000000551</v>
      </c>
      <c r="L16549" s="14">
        <f>2+L16290-Datos!$C$8</f>
        <v>15.500000000000004</v>
      </c>
      <c r="M16549" s="13" t="s">
        <v>13014</v>
      </c>
      <c r="N16549" s="1" t="s">
        <v>8379</v>
      </c>
      <c r="O16549" s="1">
        <v>18</v>
      </c>
      <c r="P16549" s="1" t="s">
        <v>27</v>
      </c>
      <c r="Q16549" s="4" t="s">
        <v>21</v>
      </c>
    </row>
    <row r="16550" spans="1:17" ht="22.5" x14ac:dyDescent="0.25">
      <c r="A16550" s="3">
        <v>4690</v>
      </c>
      <c r="B16550" s="1" t="s">
        <v>14668</v>
      </c>
      <c r="C16550" s="1" t="s">
        <v>15</v>
      </c>
      <c r="D16550" s="1" t="s">
        <v>40</v>
      </c>
      <c r="E16550" s="1">
        <v>76452154</v>
      </c>
      <c r="F16550" s="1" t="s">
        <v>14669</v>
      </c>
      <c r="G16550" s="1">
        <v>2246136</v>
      </c>
      <c r="H16550" s="1" t="s">
        <v>14670</v>
      </c>
      <c r="I16550" s="2">
        <v>45100</v>
      </c>
      <c r="J16550" s="15" t="str">
        <f>MID(Tabla1[[#This Row],[HORA]],1,5)</f>
        <v>08:46</v>
      </c>
      <c r="K16550" s="16">
        <f>IF(Tabla1[[#This Row],[FECHA]]=I16551,IF(J16551-J16550&gt;0,(J16551-J16550)*1440,0),0)</f>
        <v>23</v>
      </c>
      <c r="L16550" s="14">
        <f>2+L16291-Datos!$C$8</f>
        <v>16.880000000000003</v>
      </c>
      <c r="M16550" s="13" t="s">
        <v>11266</v>
      </c>
      <c r="N16550" s="1" t="s">
        <v>13550</v>
      </c>
      <c r="O16550" s="1">
        <v>15</v>
      </c>
      <c r="P16550" s="1" t="s">
        <v>986</v>
      </c>
      <c r="Q16550" s="4" t="s">
        <v>21</v>
      </c>
    </row>
    <row r="16551" spans="1:17" ht="22.5" x14ac:dyDescent="0.25">
      <c r="A16551" s="3">
        <v>4691</v>
      </c>
      <c r="B16551" s="1" t="s">
        <v>14671</v>
      </c>
      <c r="C16551" s="1" t="s">
        <v>15</v>
      </c>
      <c r="D16551" s="1" t="s">
        <v>33</v>
      </c>
      <c r="E16551" s="1">
        <v>40104870</v>
      </c>
      <c r="F16551" s="1" t="s">
        <v>14672</v>
      </c>
      <c r="G16551" s="1">
        <v>2246140</v>
      </c>
      <c r="H16551" s="1" t="s">
        <v>14673</v>
      </c>
      <c r="I16551" s="2">
        <v>45100</v>
      </c>
      <c r="J16551" s="15" t="str">
        <f>MID(Tabla1[[#This Row],[HORA]],1,5)</f>
        <v>09:09</v>
      </c>
      <c r="K16551" s="16">
        <f>IF(Tabla1[[#This Row],[FECHA]]=I16552,IF(J16552-J16551&gt;0,(J16552-J16551)*1440,0),0)</f>
        <v>0</v>
      </c>
      <c r="L16551" s="14">
        <f>2+L16292-Datos!$C$8</f>
        <v>16.820000000000004</v>
      </c>
      <c r="M16551" s="13" t="s">
        <v>3593</v>
      </c>
      <c r="N16551" s="1" t="s">
        <v>14674</v>
      </c>
      <c r="O16551" s="1">
        <v>30</v>
      </c>
      <c r="P16551" s="1" t="s">
        <v>986</v>
      </c>
      <c r="Q16551" s="4" t="s">
        <v>21</v>
      </c>
    </row>
    <row r="16552" spans="1:17" ht="22.5" x14ac:dyDescent="0.25">
      <c r="A16552" s="3">
        <v>11458</v>
      </c>
      <c r="B16552" s="1" t="s">
        <v>35468</v>
      </c>
      <c r="C16552" s="1" t="s">
        <v>15</v>
      </c>
      <c r="D16552" s="1" t="s">
        <v>40</v>
      </c>
      <c r="E16552" s="1">
        <v>41370188</v>
      </c>
      <c r="F16552" s="1" t="s">
        <v>35469</v>
      </c>
      <c r="G16552" s="1">
        <v>2246141</v>
      </c>
      <c r="H16552" s="1" t="s">
        <v>35470</v>
      </c>
      <c r="I16552" s="2">
        <v>45100</v>
      </c>
      <c r="J16552" s="15" t="str">
        <f>MID(Tabla1[[#This Row],[HORA]],1,5)</f>
        <v>09:09</v>
      </c>
      <c r="K16552" s="16">
        <f>IF(Tabla1[[#This Row],[FECHA]]=I16553,IF(J16553-J16552&gt;0,(J16553-J16552)*1440,0),0)</f>
        <v>1.9999999999999929</v>
      </c>
      <c r="L16552" s="14">
        <f>2+L16293-Datos!$C$8</f>
        <v>16.720000000000002</v>
      </c>
      <c r="M16552" s="13" t="s">
        <v>3593</v>
      </c>
      <c r="N16552" s="1" t="s">
        <v>583</v>
      </c>
      <c r="O16552" s="1">
        <v>10</v>
      </c>
      <c r="P16552" s="1" t="s">
        <v>27</v>
      </c>
      <c r="Q16552" s="4" t="s">
        <v>21</v>
      </c>
    </row>
    <row r="16553" spans="1:17" ht="22.5" x14ac:dyDescent="0.25">
      <c r="A16553" s="3">
        <v>17893</v>
      </c>
      <c r="B16553" s="1" t="s">
        <v>53610</v>
      </c>
      <c r="C16553" s="1" t="s">
        <v>15</v>
      </c>
      <c r="D16553" s="1" t="s">
        <v>40</v>
      </c>
      <c r="E16553" s="1">
        <v>20480761813</v>
      </c>
      <c r="F16553" s="1" t="s">
        <v>47724</v>
      </c>
      <c r="G16553" s="1">
        <v>2246142</v>
      </c>
      <c r="H16553" s="1" t="s">
        <v>53611</v>
      </c>
      <c r="I16553" s="2">
        <v>45100</v>
      </c>
      <c r="J16553" s="15" t="str">
        <f>MID(Tabla1[[#This Row],[HORA]],1,5)</f>
        <v>09:11</v>
      </c>
      <c r="K16553" s="16">
        <f>IF(Tabla1[[#This Row],[FECHA]]=I16554,IF(J16554-J16553&gt;0,(J16554-J16553)*1440,0),0)</f>
        <v>6.9999999999999751</v>
      </c>
      <c r="L16553" s="14">
        <f>2+L16294-Datos!$C$8</f>
        <v>14.430000000000003</v>
      </c>
      <c r="M16553" s="13" t="s">
        <v>4547</v>
      </c>
      <c r="N16553" s="1" t="s">
        <v>53612</v>
      </c>
      <c r="O16553" s="1">
        <v>30</v>
      </c>
      <c r="P16553" s="1" t="s">
        <v>27</v>
      </c>
      <c r="Q16553" s="4" t="s">
        <v>21</v>
      </c>
    </row>
    <row r="16554" spans="1:17" ht="22.5" x14ac:dyDescent="0.25">
      <c r="A16554" s="3">
        <v>11459</v>
      </c>
      <c r="B16554" s="1" t="s">
        <v>35471</v>
      </c>
      <c r="C16554" s="1" t="s">
        <v>15</v>
      </c>
      <c r="D16554" s="1" t="s">
        <v>82</v>
      </c>
      <c r="E16554" s="1">
        <v>43985988</v>
      </c>
      <c r="F16554" s="1" t="s">
        <v>35472</v>
      </c>
      <c r="G16554" s="1">
        <v>45737743</v>
      </c>
      <c r="H16554" s="1" t="s">
        <v>35473</v>
      </c>
      <c r="I16554" s="2">
        <v>45100</v>
      </c>
      <c r="J16554" s="15" t="str">
        <f>MID(Tabla1[[#This Row],[HORA]],1,5)</f>
        <v>09:18</v>
      </c>
      <c r="K16554" s="16">
        <f>IF(Tabla1[[#This Row],[FECHA]]=I16555,IF(J16555-J16554&gt;0,(J16555-J16554)*1440,0),0)</f>
        <v>5.9999999999999787</v>
      </c>
      <c r="L16554" s="14">
        <f>2+L16295-Datos!$C$8</f>
        <v>15.720000000000002</v>
      </c>
      <c r="M16554" s="13" t="s">
        <v>6983</v>
      </c>
      <c r="N16554" s="1" t="s">
        <v>35474</v>
      </c>
      <c r="O16554" s="1">
        <v>20</v>
      </c>
      <c r="P16554" s="1" t="s">
        <v>27</v>
      </c>
      <c r="Q16554" s="4" t="s">
        <v>21</v>
      </c>
    </row>
    <row r="16555" spans="1:17" ht="22.5" x14ac:dyDescent="0.25">
      <c r="A16555" s="3">
        <v>11570</v>
      </c>
      <c r="B16555" s="1" t="s">
        <v>35792</v>
      </c>
      <c r="C16555" s="1" t="s">
        <v>15</v>
      </c>
      <c r="D16555" s="1" t="s">
        <v>82</v>
      </c>
      <c r="E16555" s="1">
        <v>16659177</v>
      </c>
      <c r="F16555" s="1" t="s">
        <v>35793</v>
      </c>
      <c r="G16555" s="1">
        <v>16659177</v>
      </c>
      <c r="H16555" s="1" t="s">
        <v>35793</v>
      </c>
      <c r="I16555" s="2">
        <v>45100</v>
      </c>
      <c r="J16555" s="15" t="str">
        <f>MID(Tabla1[[#This Row],[HORA]],1,5)</f>
        <v>09:24</v>
      </c>
      <c r="K16555" s="16">
        <f>IF(Tabla1[[#This Row],[FECHA]]=I16556,IF(J16556-J16555&gt;0,(J16556-J16555)*1440,0),0)</f>
        <v>3.9999999999999858</v>
      </c>
      <c r="L16555" s="14">
        <f>2+L16296-Datos!$C$8</f>
        <v>14.730000000000004</v>
      </c>
      <c r="M16555" s="13" t="s">
        <v>35794</v>
      </c>
      <c r="N16555" s="1" t="s">
        <v>1715</v>
      </c>
      <c r="O16555" s="1">
        <v>15</v>
      </c>
      <c r="P16555" s="1" t="s">
        <v>45</v>
      </c>
      <c r="Q16555" s="4" t="s">
        <v>21</v>
      </c>
    </row>
    <row r="16556" spans="1:17" ht="22.5" x14ac:dyDescent="0.25">
      <c r="A16556" s="3">
        <v>16544</v>
      </c>
      <c r="B16556" s="1" t="s">
        <v>50169</v>
      </c>
      <c r="C16556" s="1" t="s">
        <v>15</v>
      </c>
      <c r="D16556" s="1" t="s">
        <v>40</v>
      </c>
      <c r="E16556" s="1">
        <v>10442100620</v>
      </c>
      <c r="F16556" s="1" t="s">
        <v>48503</v>
      </c>
      <c r="G16556" s="1">
        <v>2246145</v>
      </c>
      <c r="H16556" s="1" t="s">
        <v>50170</v>
      </c>
      <c r="I16556" s="2">
        <v>45100</v>
      </c>
      <c r="J16556" s="15" t="str">
        <f>MID(Tabla1[[#This Row],[HORA]],1,5)</f>
        <v>09:28</v>
      </c>
      <c r="K16556" s="16">
        <f>IF(Tabla1[[#This Row],[FECHA]]=I16557,IF(J16557-J16556&gt;0,(J16557-J16556)*1440,0),0)</f>
        <v>3.0000000000000693</v>
      </c>
      <c r="L16556" s="14">
        <f>2+L16297-Datos!$C$8</f>
        <v>17.740000000000002</v>
      </c>
      <c r="M16556" s="13" t="s">
        <v>8911</v>
      </c>
      <c r="N16556" s="1" t="s">
        <v>13531</v>
      </c>
      <c r="O16556" s="1">
        <v>15</v>
      </c>
      <c r="P16556" s="1" t="s">
        <v>986</v>
      </c>
      <c r="Q16556" s="4" t="s">
        <v>21</v>
      </c>
    </row>
    <row r="16557" spans="1:17" ht="22.5" x14ac:dyDescent="0.25">
      <c r="A16557" s="3">
        <v>16545</v>
      </c>
      <c r="B16557" s="1" t="s">
        <v>50171</v>
      </c>
      <c r="C16557" s="1" t="s">
        <v>15</v>
      </c>
      <c r="D16557" s="1" t="s">
        <v>77</v>
      </c>
      <c r="E16557" s="1">
        <v>20603844212</v>
      </c>
      <c r="F16557" s="1" t="s">
        <v>47956</v>
      </c>
      <c r="G16557" s="1">
        <v>43486683</v>
      </c>
      <c r="H16557" s="1" t="s">
        <v>47957</v>
      </c>
      <c r="I16557" s="2">
        <v>45100</v>
      </c>
      <c r="J16557" s="15" t="str">
        <f>MID(Tabla1[[#This Row],[HORA]],1,5)</f>
        <v>09:31</v>
      </c>
      <c r="K16557" s="16">
        <f>IF(Tabla1[[#This Row],[FECHA]]=I16558,IF(J16558-J16557&gt;0,(J16558-J16557)*1440,0),0)</f>
        <v>2.9999999999999094</v>
      </c>
      <c r="L16557" s="14">
        <f>2+L16298-Datos!$C$8</f>
        <v>19.800000000000004</v>
      </c>
      <c r="M16557" s="13" t="s">
        <v>10896</v>
      </c>
      <c r="N16557" s="1" t="s">
        <v>50172</v>
      </c>
      <c r="O16557" s="1">
        <v>25</v>
      </c>
      <c r="P16557" s="1" t="s">
        <v>986</v>
      </c>
      <c r="Q16557" s="4" t="s">
        <v>21</v>
      </c>
    </row>
    <row r="16558" spans="1:17" ht="22.5" x14ac:dyDescent="0.25">
      <c r="A16558" s="3">
        <v>17894</v>
      </c>
      <c r="B16558" s="1" t="s">
        <v>53613</v>
      </c>
      <c r="C16558" s="1" t="s">
        <v>15</v>
      </c>
      <c r="D16558" s="1" t="s">
        <v>40</v>
      </c>
      <c r="E16558" s="1">
        <v>20503662869</v>
      </c>
      <c r="F16558" s="1" t="s">
        <v>53559</v>
      </c>
      <c r="G16558" s="1">
        <v>41418890</v>
      </c>
      <c r="H16558" s="1" t="s">
        <v>53560</v>
      </c>
      <c r="I16558" s="2">
        <v>45100</v>
      </c>
      <c r="J16558" s="15" t="str">
        <f>MID(Tabla1[[#This Row],[HORA]],1,5)</f>
        <v>09:34</v>
      </c>
      <c r="K16558" s="16">
        <f>IF(Tabla1[[#This Row],[FECHA]]=I16559,IF(J16559-J16558&gt;0,(J16559-J16558)*1440,0),0)</f>
        <v>5.0000000000000622</v>
      </c>
      <c r="L16558" s="14">
        <f>2+L16299-Datos!$C$8</f>
        <v>15.670000000000005</v>
      </c>
      <c r="M16558" s="13" t="s">
        <v>1730</v>
      </c>
      <c r="N16558" s="1" t="s">
        <v>53614</v>
      </c>
      <c r="O16558" s="1">
        <v>20</v>
      </c>
      <c r="P16558" s="1" t="s">
        <v>27</v>
      </c>
      <c r="Q16558" s="4" t="s">
        <v>21</v>
      </c>
    </row>
    <row r="16559" spans="1:17" ht="22.5" x14ac:dyDescent="0.25">
      <c r="A16559" s="3">
        <v>4692</v>
      </c>
      <c r="B16559" s="1" t="s">
        <v>14675</v>
      </c>
      <c r="C16559" s="1" t="s">
        <v>15</v>
      </c>
      <c r="D16559" s="1" t="s">
        <v>40</v>
      </c>
      <c r="E16559" s="1">
        <v>40302052</v>
      </c>
      <c r="F16559" s="1" t="s">
        <v>14676</v>
      </c>
      <c r="G16559" s="1">
        <v>2246151</v>
      </c>
      <c r="H16559" s="1" t="s">
        <v>14677</v>
      </c>
      <c r="I16559" s="2">
        <v>45100</v>
      </c>
      <c r="J16559" s="15" t="str">
        <f>MID(Tabla1[[#This Row],[HORA]],1,5)</f>
        <v>09:39</v>
      </c>
      <c r="K16559" s="16">
        <f>IF(Tabla1[[#This Row],[FECHA]]=I16560,IF(J16560-J16559&gt;0,(J16560-J16559)*1440,0),0)</f>
        <v>0</v>
      </c>
      <c r="L16559" s="14">
        <f>2+L16300-Datos!$C$8</f>
        <v>15.480000000000004</v>
      </c>
      <c r="M16559" s="13" t="s">
        <v>510</v>
      </c>
      <c r="N16559" s="1" t="s">
        <v>5584</v>
      </c>
      <c r="O16559" s="1">
        <v>15</v>
      </c>
      <c r="P16559" s="1" t="s">
        <v>986</v>
      </c>
      <c r="Q16559" s="4" t="s">
        <v>21</v>
      </c>
    </row>
    <row r="16560" spans="1:17" ht="22.5" x14ac:dyDescent="0.25">
      <c r="A16560" s="3">
        <v>17895</v>
      </c>
      <c r="B16560" s="1" t="s">
        <v>53615</v>
      </c>
      <c r="C16560" s="1" t="s">
        <v>15</v>
      </c>
      <c r="D16560" s="1" t="s">
        <v>77</v>
      </c>
      <c r="E16560" s="1">
        <v>20108983583</v>
      </c>
      <c r="F16560" s="1" t="s">
        <v>48948</v>
      </c>
      <c r="G16560" s="1">
        <v>3885370</v>
      </c>
      <c r="H16560" s="1" t="s">
        <v>48949</v>
      </c>
      <c r="I16560" s="2">
        <v>45100</v>
      </c>
      <c r="J16560" s="15" t="str">
        <f>MID(Tabla1[[#This Row],[HORA]],1,5)</f>
        <v>09:39</v>
      </c>
      <c r="K16560" s="16">
        <f>IF(Tabla1[[#This Row],[FECHA]]=I16561,IF(J16561-J16560&gt;0,(J16561-J16560)*1440,0),0)</f>
        <v>7.9999999999999716</v>
      </c>
      <c r="L16560" s="14">
        <f>2+L16301-Datos!$C$8</f>
        <v>17.570000000000004</v>
      </c>
      <c r="M16560" s="13" t="s">
        <v>510</v>
      </c>
      <c r="N16560" s="1" t="s">
        <v>53616</v>
      </c>
      <c r="O16560" s="1">
        <v>20</v>
      </c>
      <c r="P16560" s="1" t="s">
        <v>27</v>
      </c>
      <c r="Q16560" s="4" t="s">
        <v>21</v>
      </c>
    </row>
    <row r="16561" spans="1:17" ht="22.5" x14ac:dyDescent="0.25">
      <c r="A16561" s="3">
        <v>17896</v>
      </c>
      <c r="B16561" s="1" t="s">
        <v>53617</v>
      </c>
      <c r="C16561" s="1" t="s">
        <v>15</v>
      </c>
      <c r="D16561" s="1" t="s">
        <v>33</v>
      </c>
      <c r="E16561" s="1">
        <v>20607725081</v>
      </c>
      <c r="F16561" s="1" t="s">
        <v>53618</v>
      </c>
      <c r="G16561" s="1">
        <v>2246152</v>
      </c>
      <c r="H16561" s="1" t="s">
        <v>53619</v>
      </c>
      <c r="I16561" s="2">
        <v>45100</v>
      </c>
      <c r="J16561" s="15" t="str">
        <f>MID(Tabla1[[#This Row],[HORA]],1,5)</f>
        <v>09:47</v>
      </c>
      <c r="K16561" s="16">
        <f>IF(Tabla1[[#This Row],[FECHA]]=I16562,IF(J16562-J16561&gt;0,(J16562-J16561)*1440,0),0)</f>
        <v>1.9999999999999929</v>
      </c>
      <c r="L16561" s="14">
        <f>2+L16302-Datos!$C$8</f>
        <v>14.910000000000004</v>
      </c>
      <c r="M16561" s="13" t="s">
        <v>2805</v>
      </c>
      <c r="N16561" s="1" t="s">
        <v>53620</v>
      </c>
      <c r="O16561" s="1">
        <v>20</v>
      </c>
      <c r="P16561" s="1" t="s">
        <v>27</v>
      </c>
      <c r="Q16561" s="4" t="s">
        <v>21</v>
      </c>
    </row>
    <row r="16562" spans="1:17" ht="22.5" x14ac:dyDescent="0.25">
      <c r="A16562" s="3">
        <v>11460</v>
      </c>
      <c r="B16562" s="1" t="s">
        <v>35475</v>
      </c>
      <c r="C16562" s="1" t="s">
        <v>15</v>
      </c>
      <c r="D16562" s="1" t="s">
        <v>40</v>
      </c>
      <c r="E16562" s="1">
        <v>2849307</v>
      </c>
      <c r="F16562" s="1" t="s">
        <v>3373</v>
      </c>
      <c r="G16562" s="1">
        <v>2895155</v>
      </c>
      <c r="H16562" s="1" t="s">
        <v>35476</v>
      </c>
      <c r="I16562" s="2">
        <v>45100</v>
      </c>
      <c r="J16562" s="15" t="str">
        <f>MID(Tabla1[[#This Row],[HORA]],1,5)</f>
        <v>09:49</v>
      </c>
      <c r="K16562" s="16">
        <f>IF(Tabla1[[#This Row],[FECHA]]=I16563,IF(J16563-J16562&gt;0,(J16563-J16562)*1440,0),0)</f>
        <v>5.9999999999999787</v>
      </c>
      <c r="L16562" s="14">
        <f>2+L16303-Datos!$C$8</f>
        <v>16.640000000000004</v>
      </c>
      <c r="M16562" s="13" t="s">
        <v>2222</v>
      </c>
      <c r="N16562" s="1" t="s">
        <v>583</v>
      </c>
      <c r="O16562" s="1">
        <v>10</v>
      </c>
      <c r="P16562" s="1" t="s">
        <v>27</v>
      </c>
      <c r="Q16562" s="4" t="s">
        <v>21</v>
      </c>
    </row>
    <row r="16563" spans="1:17" ht="22.5" x14ac:dyDescent="0.25">
      <c r="A16563" s="3">
        <v>11461</v>
      </c>
      <c r="B16563" s="1" t="s">
        <v>35477</v>
      </c>
      <c r="C16563" s="1" t="s">
        <v>15</v>
      </c>
      <c r="D16563" s="1" t="s">
        <v>33</v>
      </c>
      <c r="E16563" s="1">
        <v>43829385</v>
      </c>
      <c r="F16563" s="1" t="s">
        <v>33608</v>
      </c>
      <c r="G16563" s="1">
        <v>72179369</v>
      </c>
      <c r="H16563" s="1" t="s">
        <v>35478</v>
      </c>
      <c r="I16563" s="2">
        <v>45100</v>
      </c>
      <c r="J16563" s="15" t="str">
        <f>MID(Tabla1[[#This Row],[HORA]],1,5)</f>
        <v>09:55</v>
      </c>
      <c r="K16563" s="16">
        <f>IF(Tabla1[[#This Row],[FECHA]]=I16564,IF(J16564-J16563&gt;0,(J16564-J16563)*1440,0),0)</f>
        <v>0</v>
      </c>
      <c r="L16563" s="14">
        <f>2+L16304-Datos!$C$8</f>
        <v>18.500000000000004</v>
      </c>
      <c r="M16563" s="13" t="s">
        <v>749</v>
      </c>
      <c r="N16563" s="1" t="s">
        <v>35479</v>
      </c>
      <c r="O16563" s="1">
        <v>15</v>
      </c>
      <c r="P16563" s="1" t="s">
        <v>27</v>
      </c>
      <c r="Q16563" s="4" t="s">
        <v>21</v>
      </c>
    </row>
    <row r="16564" spans="1:17" ht="22.5" x14ac:dyDescent="0.25">
      <c r="A16564" s="3">
        <v>11462</v>
      </c>
      <c r="B16564" s="1" t="s">
        <v>35477</v>
      </c>
      <c r="C16564" s="1" t="s">
        <v>15</v>
      </c>
      <c r="D16564" s="1" t="s">
        <v>33</v>
      </c>
      <c r="E16564" s="1">
        <v>43829385</v>
      </c>
      <c r="F16564" s="1" t="s">
        <v>33610</v>
      </c>
      <c r="G16564" s="1">
        <v>72179369</v>
      </c>
      <c r="H16564" s="1" t="s">
        <v>35478</v>
      </c>
      <c r="I16564" s="2">
        <v>45100</v>
      </c>
      <c r="J16564" s="15" t="str">
        <f>MID(Tabla1[[#This Row],[HORA]],1,5)</f>
        <v>09:55</v>
      </c>
      <c r="K16564" s="16">
        <f>IF(Tabla1[[#This Row],[FECHA]]=I16565,IF(J16565-J16564&gt;0,(J16565-J16564)*1440,0),0)</f>
        <v>1.0000000000000764</v>
      </c>
      <c r="L16564" s="14">
        <f>2+L16305-Datos!$C$8</f>
        <v>15.8</v>
      </c>
      <c r="M16564" s="13" t="s">
        <v>749</v>
      </c>
      <c r="N16564" s="1" t="s">
        <v>35479</v>
      </c>
      <c r="O16564" s="1">
        <v>15</v>
      </c>
      <c r="P16564" s="1" t="s">
        <v>27</v>
      </c>
      <c r="Q16564" s="4" t="s">
        <v>21</v>
      </c>
    </row>
    <row r="16565" spans="1:17" ht="22.5" x14ac:dyDescent="0.25">
      <c r="A16565" s="3">
        <v>4693</v>
      </c>
      <c r="B16565" s="1" t="s">
        <v>14678</v>
      </c>
      <c r="C16565" s="1" t="s">
        <v>15</v>
      </c>
      <c r="D16565" s="1" t="s">
        <v>40</v>
      </c>
      <c r="E16565" s="1">
        <v>16447144</v>
      </c>
      <c r="F16565" s="1" t="s">
        <v>14679</v>
      </c>
      <c r="G16565" s="1">
        <v>2246154</v>
      </c>
      <c r="H16565" s="1" t="s">
        <v>14680</v>
      </c>
      <c r="I16565" s="2">
        <v>45100</v>
      </c>
      <c r="J16565" s="15" t="str">
        <f>MID(Tabla1[[#This Row],[HORA]],1,5)</f>
        <v>09:56</v>
      </c>
      <c r="K16565" s="16">
        <f>IF(Tabla1[[#This Row],[FECHA]]=I16566,IF(J16566-J16565&gt;0,(J16566-J16565)*1440,0),0)</f>
        <v>0.99999999999991651</v>
      </c>
      <c r="L16565" s="14">
        <f>2+L16306-Datos!$C$8</f>
        <v>16.460000000000004</v>
      </c>
      <c r="M16565" s="13" t="s">
        <v>361</v>
      </c>
      <c r="N16565" s="1" t="s">
        <v>14681</v>
      </c>
      <c r="O16565" s="1">
        <v>15</v>
      </c>
      <c r="P16565" s="1" t="s">
        <v>986</v>
      </c>
      <c r="Q16565" s="4" t="s">
        <v>21</v>
      </c>
    </row>
    <row r="16566" spans="1:17" ht="22.5" x14ac:dyDescent="0.25">
      <c r="A16566" s="3">
        <v>11463</v>
      </c>
      <c r="B16566" s="1" t="s">
        <v>35480</v>
      </c>
      <c r="C16566" s="1" t="s">
        <v>15</v>
      </c>
      <c r="D16566" s="1" t="s">
        <v>119</v>
      </c>
      <c r="E16566" s="1">
        <v>16698219</v>
      </c>
      <c r="F16566" s="1" t="s">
        <v>35481</v>
      </c>
      <c r="G16566" s="1">
        <v>2246156</v>
      </c>
      <c r="H16566" s="1" t="s">
        <v>35482</v>
      </c>
      <c r="I16566" s="2">
        <v>45100</v>
      </c>
      <c r="J16566" s="15" t="str">
        <f>MID(Tabla1[[#This Row],[HORA]],1,5)</f>
        <v>09:57</v>
      </c>
      <c r="K16566" s="16">
        <f>IF(Tabla1[[#This Row],[FECHA]]=I16567,IF(J16567-J16566&gt;0,(J16567-J16566)*1440,0),0)</f>
        <v>1.9999999999999929</v>
      </c>
      <c r="L16566" s="14">
        <f>2+L16307-Datos!$C$8</f>
        <v>16.400000000000002</v>
      </c>
      <c r="M16566" s="13" t="s">
        <v>612</v>
      </c>
      <c r="N16566" s="1" t="s">
        <v>35483</v>
      </c>
      <c r="O16566" s="1">
        <v>20</v>
      </c>
      <c r="P16566" s="1" t="s">
        <v>27</v>
      </c>
      <c r="Q16566" s="4" t="s">
        <v>21</v>
      </c>
    </row>
    <row r="16567" spans="1:17" ht="22.5" x14ac:dyDescent="0.25">
      <c r="A16567" s="3">
        <v>4694</v>
      </c>
      <c r="B16567" s="1" t="s">
        <v>14682</v>
      </c>
      <c r="C16567" s="1" t="s">
        <v>15</v>
      </c>
      <c r="D16567" s="1" t="s">
        <v>40</v>
      </c>
      <c r="E16567" s="1">
        <v>2881243</v>
      </c>
      <c r="F16567" s="1" t="s">
        <v>12773</v>
      </c>
      <c r="G16567" s="1">
        <v>2246157</v>
      </c>
      <c r="H16567" s="1" t="s">
        <v>14683</v>
      </c>
      <c r="I16567" s="2">
        <v>45100</v>
      </c>
      <c r="J16567" s="15" t="str">
        <f>MID(Tabla1[[#This Row],[HORA]],1,5)</f>
        <v>09:59</v>
      </c>
      <c r="K16567" s="16">
        <f>IF(Tabla1[[#This Row],[FECHA]]=I16568,IF(J16568-J16567&gt;0,(J16568-J16567)*1440,0),0)</f>
        <v>2.0000000000000728</v>
      </c>
      <c r="L16567" s="14">
        <f>2+L16308-Datos!$C$8</f>
        <v>14.500000000000004</v>
      </c>
      <c r="M16567" s="13" t="s">
        <v>1734</v>
      </c>
      <c r="N16567" s="1" t="s">
        <v>14654</v>
      </c>
      <c r="O16567" s="1">
        <v>10</v>
      </c>
      <c r="P16567" s="1" t="s">
        <v>986</v>
      </c>
      <c r="Q16567" s="4" t="s">
        <v>21</v>
      </c>
    </row>
    <row r="16568" spans="1:17" ht="22.5" x14ac:dyDescent="0.25">
      <c r="A16568" s="3">
        <v>11464</v>
      </c>
      <c r="B16568" s="1" t="s">
        <v>35484</v>
      </c>
      <c r="C16568" s="1" t="s">
        <v>15</v>
      </c>
      <c r="D16568" s="1" t="s">
        <v>77</v>
      </c>
      <c r="E16568" s="1">
        <v>25696401</v>
      </c>
      <c r="F16568" s="1" t="s">
        <v>35485</v>
      </c>
      <c r="G16568" s="1">
        <v>2246159</v>
      </c>
      <c r="H16568" s="1" t="s">
        <v>35486</v>
      </c>
      <c r="I16568" s="2">
        <v>45100</v>
      </c>
      <c r="J16568" s="15" t="str">
        <f>MID(Tabla1[[#This Row],[HORA]],1,5)</f>
        <v>10:01</v>
      </c>
      <c r="K16568" s="16">
        <f>IF(Tabla1[[#This Row],[FECHA]]=I16569,IF(J16569-J16568&gt;0,(J16569-J16568)*1440,0),0)</f>
        <v>0.99999999999999645</v>
      </c>
      <c r="L16568" s="14">
        <f>2+L16309-Datos!$C$8</f>
        <v>15.510000000000003</v>
      </c>
      <c r="M16568" s="13" t="s">
        <v>1231</v>
      </c>
      <c r="N16568" s="1" t="s">
        <v>35487</v>
      </c>
      <c r="O16568" s="1">
        <v>10</v>
      </c>
      <c r="P16568" s="1" t="s">
        <v>27</v>
      </c>
      <c r="Q16568" s="4" t="s">
        <v>21</v>
      </c>
    </row>
    <row r="16569" spans="1:17" ht="22.5" x14ac:dyDescent="0.25">
      <c r="A16569" s="3">
        <v>4695</v>
      </c>
      <c r="B16569" s="1" t="s">
        <v>14684</v>
      </c>
      <c r="C16569" s="1" t="s">
        <v>15</v>
      </c>
      <c r="D16569" s="1" t="s">
        <v>637</v>
      </c>
      <c r="E16569" s="1">
        <v>17625882</v>
      </c>
      <c r="F16569" s="1" t="s">
        <v>14685</v>
      </c>
      <c r="G16569" s="1">
        <v>2246160</v>
      </c>
      <c r="H16569" s="1" t="s">
        <v>14686</v>
      </c>
      <c r="I16569" s="2">
        <v>45100</v>
      </c>
      <c r="J16569" s="15" t="str">
        <f>MID(Tabla1[[#This Row],[HORA]],1,5)</f>
        <v>10:02</v>
      </c>
      <c r="K16569" s="16">
        <f>IF(Tabla1[[#This Row],[FECHA]]=I16570,IF(J16570-J16569&gt;0,(J16570-J16569)*1440,0),0)</f>
        <v>2.9999999999999893</v>
      </c>
      <c r="L16569" s="14">
        <f>2+L16310-Datos!$C$8</f>
        <v>16.880000000000003</v>
      </c>
      <c r="M16569" s="13" t="s">
        <v>704</v>
      </c>
      <c r="N16569" s="1" t="s">
        <v>1145</v>
      </c>
      <c r="O16569" s="1">
        <v>20</v>
      </c>
      <c r="P16569" s="1" t="s">
        <v>986</v>
      </c>
      <c r="Q16569" s="4" t="s">
        <v>21</v>
      </c>
    </row>
    <row r="16570" spans="1:17" ht="22.5" x14ac:dyDescent="0.25">
      <c r="A16570" s="3">
        <v>11465</v>
      </c>
      <c r="B16570" s="1" t="s">
        <v>35488</v>
      </c>
      <c r="C16570" s="1" t="s">
        <v>15</v>
      </c>
      <c r="D16570" s="1" t="s">
        <v>40</v>
      </c>
      <c r="E16570" s="1">
        <v>16748166</v>
      </c>
      <c r="F16570" s="1" t="s">
        <v>15046</v>
      </c>
      <c r="G16570" s="1">
        <v>2246161</v>
      </c>
      <c r="H16570" s="1" t="s">
        <v>15047</v>
      </c>
      <c r="I16570" s="2">
        <v>45100</v>
      </c>
      <c r="J16570" s="15" t="str">
        <f>MID(Tabla1[[#This Row],[HORA]],1,5)</f>
        <v>10:05</v>
      </c>
      <c r="K16570" s="16">
        <f>IF(Tabla1[[#This Row],[FECHA]]=I16571,IF(J16571-J16570&gt;0,(J16571-J16570)*1440,0),0)</f>
        <v>2.9999999999999893</v>
      </c>
      <c r="L16570" s="14">
        <f>2+L16311-Datos!$C$8</f>
        <v>16.630000000000003</v>
      </c>
      <c r="M16570" s="13" t="s">
        <v>4234</v>
      </c>
      <c r="N16570" s="1" t="s">
        <v>35489</v>
      </c>
      <c r="O16570" s="1">
        <v>30</v>
      </c>
      <c r="P16570" s="1" t="s">
        <v>27</v>
      </c>
      <c r="Q16570" s="4" t="s">
        <v>21</v>
      </c>
    </row>
    <row r="16571" spans="1:17" ht="22.5" x14ac:dyDescent="0.25">
      <c r="A16571" s="3">
        <v>11466</v>
      </c>
      <c r="B16571" s="1" t="s">
        <v>35490</v>
      </c>
      <c r="C16571" s="1" t="s">
        <v>15</v>
      </c>
      <c r="D16571" s="1" t="s">
        <v>71</v>
      </c>
      <c r="E16571" s="1">
        <v>42383621</v>
      </c>
      <c r="F16571" s="1" t="s">
        <v>34094</v>
      </c>
      <c r="G16571" s="1">
        <v>2246164</v>
      </c>
      <c r="H16571" s="1" t="s">
        <v>34095</v>
      </c>
      <c r="I16571" s="2">
        <v>45100</v>
      </c>
      <c r="J16571" s="15" t="str">
        <f>MID(Tabla1[[#This Row],[HORA]],1,5)</f>
        <v>10:08</v>
      </c>
      <c r="K16571" s="16">
        <f>IF(Tabla1[[#This Row],[FECHA]]=I16572,IF(J16572-J16571&gt;0,(J16572-J16571)*1440,0),0)</f>
        <v>0.99999999999999645</v>
      </c>
      <c r="L16571" s="14">
        <f>2+L16312-Datos!$C$8</f>
        <v>19.570000000000004</v>
      </c>
      <c r="M16571" s="13" t="s">
        <v>3625</v>
      </c>
      <c r="N16571" s="1" t="s">
        <v>35491</v>
      </c>
      <c r="O16571" s="1">
        <v>15</v>
      </c>
      <c r="P16571" s="1" t="s">
        <v>27</v>
      </c>
      <c r="Q16571" s="4" t="s">
        <v>21</v>
      </c>
    </row>
    <row r="16572" spans="1:17" ht="22.5" x14ac:dyDescent="0.25">
      <c r="A16572" s="3">
        <v>4766</v>
      </c>
      <c r="B16572" s="1" t="s">
        <v>14898</v>
      </c>
      <c r="C16572" s="1" t="s">
        <v>15</v>
      </c>
      <c r="D16572" s="1" t="s">
        <v>40</v>
      </c>
      <c r="E16572" s="1">
        <v>9633253</v>
      </c>
      <c r="F16572" s="1" t="s">
        <v>8196</v>
      </c>
      <c r="G16572" s="1">
        <v>9633253</v>
      </c>
      <c r="H16572" s="1" t="s">
        <v>8196</v>
      </c>
      <c r="I16572" s="2">
        <v>45100</v>
      </c>
      <c r="J16572" s="15" t="str">
        <f>MID(Tabla1[[#This Row],[HORA]],1,5)</f>
        <v>10:09</v>
      </c>
      <c r="K16572" s="16">
        <f>IF(Tabla1[[#This Row],[FECHA]]=I16573,IF(J16573-J16572&gt;0,(J16573-J16572)*1440,0),0)</f>
        <v>13.000000000000034</v>
      </c>
      <c r="L16572" s="14">
        <f>2+L16313-Datos!$C$8</f>
        <v>16.720000000000002</v>
      </c>
      <c r="M16572" s="13" t="s">
        <v>14899</v>
      </c>
      <c r="N16572" s="1" t="s">
        <v>1715</v>
      </c>
      <c r="O16572" s="1">
        <v>10</v>
      </c>
      <c r="P16572" s="1" t="s">
        <v>1508</v>
      </c>
      <c r="Q16572" s="4" t="s">
        <v>21</v>
      </c>
    </row>
    <row r="16573" spans="1:17" ht="22.5" x14ac:dyDescent="0.25">
      <c r="A16573" s="3">
        <v>4767</v>
      </c>
      <c r="B16573" s="1" t="s">
        <v>14900</v>
      </c>
      <c r="C16573" s="1" t="s">
        <v>15</v>
      </c>
      <c r="D16573" s="1" t="s">
        <v>40</v>
      </c>
      <c r="E16573" s="1">
        <v>44210739</v>
      </c>
      <c r="F16573" s="1" t="s">
        <v>2157</v>
      </c>
      <c r="G16573" s="1">
        <v>44210739</v>
      </c>
      <c r="H16573" s="1" t="s">
        <v>2157</v>
      </c>
      <c r="I16573" s="2">
        <v>45100</v>
      </c>
      <c r="J16573" s="15" t="str">
        <f>MID(Tabla1[[#This Row],[HORA]],1,5)</f>
        <v>10:22</v>
      </c>
      <c r="K16573" s="16">
        <f>IF(Tabla1[[#This Row],[FECHA]]=I16574,IF(J16574-J16573&gt;0,(J16574-J16573)*1440,0),0)</f>
        <v>4.9999999999999023</v>
      </c>
      <c r="L16573" s="14">
        <f>2+L16314-Datos!$C$8</f>
        <v>18.500000000000007</v>
      </c>
      <c r="M16573" s="13" t="s">
        <v>2760</v>
      </c>
      <c r="N16573" s="1" t="s">
        <v>1715</v>
      </c>
      <c r="O16573" s="1">
        <v>15</v>
      </c>
      <c r="P16573" s="1" t="s">
        <v>1508</v>
      </c>
      <c r="Q16573" s="4" t="s">
        <v>21</v>
      </c>
    </row>
    <row r="16574" spans="1:17" ht="22.5" x14ac:dyDescent="0.25">
      <c r="A16574" s="3">
        <v>11467</v>
      </c>
      <c r="B16574" s="1" t="s">
        <v>35492</v>
      </c>
      <c r="C16574" s="1" t="s">
        <v>15</v>
      </c>
      <c r="D16574" s="1" t="s">
        <v>71</v>
      </c>
      <c r="E16574" s="1">
        <v>47548524</v>
      </c>
      <c r="F16574" s="1" t="s">
        <v>35493</v>
      </c>
      <c r="G16574" s="1">
        <v>27846795</v>
      </c>
      <c r="H16574" s="1" t="s">
        <v>35494</v>
      </c>
      <c r="I16574" s="2">
        <v>45100</v>
      </c>
      <c r="J16574" s="15" t="str">
        <f>MID(Tabla1[[#This Row],[HORA]],1,5)</f>
        <v>10:27</v>
      </c>
      <c r="K16574" s="16">
        <f>IF(Tabla1[[#This Row],[FECHA]]=I16575,IF(J16575-J16574&gt;0,(J16575-J16574)*1440,0),0)</f>
        <v>9.000000000000048</v>
      </c>
      <c r="L16574" s="14">
        <f>2+L16315-Datos!$C$8</f>
        <v>20.87</v>
      </c>
      <c r="M16574" s="13" t="s">
        <v>1403</v>
      </c>
      <c r="N16574" s="1" t="s">
        <v>35495</v>
      </c>
      <c r="O16574" s="1">
        <v>20</v>
      </c>
      <c r="P16574" s="1" t="s">
        <v>27</v>
      </c>
      <c r="Q16574" s="4" t="s">
        <v>21</v>
      </c>
    </row>
    <row r="16575" spans="1:17" ht="22.5" x14ac:dyDescent="0.25">
      <c r="A16575" s="3">
        <v>4696</v>
      </c>
      <c r="B16575" s="1" t="s">
        <v>14687</v>
      </c>
      <c r="C16575" s="1" t="s">
        <v>15</v>
      </c>
      <c r="D16575" s="1" t="s">
        <v>40</v>
      </c>
      <c r="E16575" s="1">
        <v>16758507</v>
      </c>
      <c r="F16575" s="1" t="s">
        <v>14688</v>
      </c>
      <c r="G16575" s="1">
        <v>77572728</v>
      </c>
      <c r="H16575" s="1" t="s">
        <v>14689</v>
      </c>
      <c r="I16575" s="2">
        <v>45100</v>
      </c>
      <c r="J16575" s="15" t="str">
        <f>MID(Tabla1[[#This Row],[HORA]],1,5)</f>
        <v>10:36</v>
      </c>
      <c r="K16575" s="16">
        <f>IF(Tabla1[[#This Row],[FECHA]]=I16576,IF(J16576-J16575&gt;0,(J16576-J16575)*1440,0),0)</f>
        <v>1.0000000000000764</v>
      </c>
      <c r="L16575" s="14">
        <f>2+L16316-Datos!$C$8</f>
        <v>19.560000000000006</v>
      </c>
      <c r="M16575" s="13" t="s">
        <v>4241</v>
      </c>
      <c r="N16575" s="1" t="s">
        <v>14690</v>
      </c>
      <c r="O16575" s="1">
        <v>15</v>
      </c>
      <c r="P16575" s="1" t="s">
        <v>986</v>
      </c>
      <c r="Q16575" s="4" t="s">
        <v>21</v>
      </c>
    </row>
    <row r="16576" spans="1:17" ht="22.5" x14ac:dyDescent="0.25">
      <c r="A16576" s="3">
        <v>11468</v>
      </c>
      <c r="B16576" s="1" t="s">
        <v>35496</v>
      </c>
      <c r="C16576" s="1" t="s">
        <v>15</v>
      </c>
      <c r="D16576" s="1" t="s">
        <v>40</v>
      </c>
      <c r="E16576" s="1">
        <v>16775352</v>
      </c>
      <c r="F16576" s="1" t="s">
        <v>35497</v>
      </c>
      <c r="G16576" s="1">
        <v>2246170</v>
      </c>
      <c r="H16576" s="1" t="s">
        <v>35498</v>
      </c>
      <c r="I16576" s="2">
        <v>45100</v>
      </c>
      <c r="J16576" s="15" t="str">
        <f>MID(Tabla1[[#This Row],[HORA]],1,5)</f>
        <v>10:37</v>
      </c>
      <c r="K16576" s="16">
        <f>IF(Tabla1[[#This Row],[FECHA]]=I16577,IF(J16577-J16576&gt;0,(J16577-J16576)*1440,0),0)</f>
        <v>4.9999999999999023</v>
      </c>
      <c r="L16576" s="14">
        <f>2+L16317-Datos!$C$8</f>
        <v>18.160000000000004</v>
      </c>
      <c r="M16576" s="13" t="s">
        <v>1304</v>
      </c>
      <c r="N16576" s="1" t="s">
        <v>35499</v>
      </c>
      <c r="O16576" s="1">
        <v>20</v>
      </c>
      <c r="P16576" s="1" t="s">
        <v>27</v>
      </c>
      <c r="Q16576" s="4" t="s">
        <v>21</v>
      </c>
    </row>
    <row r="16577" spans="1:17" ht="22.5" x14ac:dyDescent="0.25">
      <c r="A16577" s="3">
        <v>11469</v>
      </c>
      <c r="B16577" s="1" t="s">
        <v>35500</v>
      </c>
      <c r="C16577" s="1" t="s">
        <v>15</v>
      </c>
      <c r="D16577" s="1" t="s">
        <v>82</v>
      </c>
      <c r="E16577" s="1">
        <v>47379531</v>
      </c>
      <c r="F16577" s="1" t="s">
        <v>35501</v>
      </c>
      <c r="G16577" s="1">
        <v>2246171</v>
      </c>
      <c r="H16577" s="1" t="s">
        <v>35502</v>
      </c>
      <c r="I16577" s="2">
        <v>45100</v>
      </c>
      <c r="J16577" s="15" t="str">
        <f>MID(Tabla1[[#This Row],[HORA]],1,5)</f>
        <v>10:42</v>
      </c>
      <c r="K16577" s="16">
        <f>IF(Tabla1[[#This Row],[FECHA]]=I16578,IF(J16578-J16577&gt;0,(J16578-J16577)*1440,0),0)</f>
        <v>1.9999999999999929</v>
      </c>
      <c r="L16577" s="14">
        <f>2+L16318-Datos!$C$8</f>
        <v>15.900000000000002</v>
      </c>
      <c r="M16577" s="13" t="s">
        <v>1000</v>
      </c>
      <c r="N16577" s="1" t="s">
        <v>35503</v>
      </c>
      <c r="O16577" s="1">
        <v>10</v>
      </c>
      <c r="P16577" s="1" t="s">
        <v>27</v>
      </c>
      <c r="Q16577" s="4" t="s">
        <v>21</v>
      </c>
    </row>
    <row r="16578" spans="1:17" ht="22.5" x14ac:dyDescent="0.25">
      <c r="A16578" s="3">
        <v>11470</v>
      </c>
      <c r="B16578" s="1" t="s">
        <v>35504</v>
      </c>
      <c r="C16578" s="1" t="s">
        <v>15</v>
      </c>
      <c r="D16578" s="1" t="s">
        <v>40</v>
      </c>
      <c r="E16578" s="1">
        <v>16436929</v>
      </c>
      <c r="F16578" s="1" t="s">
        <v>35505</v>
      </c>
      <c r="G16578" s="1">
        <v>47381121</v>
      </c>
      <c r="H16578" s="1" t="s">
        <v>35506</v>
      </c>
      <c r="I16578" s="2">
        <v>45100</v>
      </c>
      <c r="J16578" s="15" t="str">
        <f>MID(Tabla1[[#This Row],[HORA]],1,5)</f>
        <v>10:44</v>
      </c>
      <c r="K16578" s="16">
        <f>IF(Tabla1[[#This Row],[FECHA]]=I16579,IF(J16579-J16578&gt;0,(J16579-J16578)*1440,0),0)</f>
        <v>3.0000000000000693</v>
      </c>
      <c r="L16578" s="14">
        <f>2+L16319-Datos!$C$8</f>
        <v>18.420000000000002</v>
      </c>
      <c r="M16578" s="13" t="s">
        <v>6590</v>
      </c>
      <c r="N16578" s="1" t="s">
        <v>10253</v>
      </c>
      <c r="O16578" s="1">
        <v>20</v>
      </c>
      <c r="P16578" s="1" t="s">
        <v>27</v>
      </c>
      <c r="Q16578" s="4" t="s">
        <v>21</v>
      </c>
    </row>
    <row r="16579" spans="1:17" ht="22.5" x14ac:dyDescent="0.25">
      <c r="A16579" s="3">
        <v>11471</v>
      </c>
      <c r="B16579" s="1" t="s">
        <v>35507</v>
      </c>
      <c r="C16579" s="1" t="s">
        <v>15</v>
      </c>
      <c r="D16579" s="1" t="s">
        <v>40</v>
      </c>
      <c r="E16579" s="1">
        <v>17427687</v>
      </c>
      <c r="F16579" s="1" t="s">
        <v>35508</v>
      </c>
      <c r="G16579" s="1">
        <v>2246172</v>
      </c>
      <c r="H16579" s="1" t="s">
        <v>35509</v>
      </c>
      <c r="I16579" s="2">
        <v>45100</v>
      </c>
      <c r="J16579" s="15" t="str">
        <f>MID(Tabla1[[#This Row],[HORA]],1,5)</f>
        <v>10:47</v>
      </c>
      <c r="K16579" s="16">
        <f>IF(Tabla1[[#This Row],[FECHA]]=I16580,IF(J16580-J16579&gt;0,(J16580-J16579)*1440,0),0)</f>
        <v>1.9999999999999929</v>
      </c>
      <c r="L16579" s="14">
        <f>2+L16320-Datos!$C$8</f>
        <v>17.450000000000003</v>
      </c>
      <c r="M16579" s="13" t="s">
        <v>801</v>
      </c>
      <c r="N16579" s="1" t="s">
        <v>35510</v>
      </c>
      <c r="O16579" s="1">
        <v>13</v>
      </c>
      <c r="P16579" s="1" t="s">
        <v>27</v>
      </c>
      <c r="Q16579" s="4" t="s">
        <v>21</v>
      </c>
    </row>
    <row r="16580" spans="1:17" ht="22.5" x14ac:dyDescent="0.25">
      <c r="A16580" s="3">
        <v>17897</v>
      </c>
      <c r="B16580" s="1" t="s">
        <v>53621</v>
      </c>
      <c r="C16580" s="1" t="s">
        <v>15</v>
      </c>
      <c r="D16580" s="1" t="s">
        <v>40</v>
      </c>
      <c r="E16580" s="1">
        <v>20610934332</v>
      </c>
      <c r="F16580" s="1" t="s">
        <v>53622</v>
      </c>
      <c r="G16580" s="1">
        <v>5641706</v>
      </c>
      <c r="H16580" s="1" t="s">
        <v>53623</v>
      </c>
      <c r="I16580" s="2">
        <v>45100</v>
      </c>
      <c r="J16580" s="15" t="str">
        <f>MID(Tabla1[[#This Row],[HORA]],1,5)</f>
        <v>10:49</v>
      </c>
      <c r="K16580" s="16">
        <f>IF(Tabla1[[#This Row],[FECHA]]=I16581,IF(J16581-J16580&gt;0,(J16581-J16580)*1440,0),0)</f>
        <v>1.9999999999999929</v>
      </c>
      <c r="L16580" s="14">
        <f>2+L16321-Datos!$C$8</f>
        <v>16.560000000000002</v>
      </c>
      <c r="M16580" s="13" t="s">
        <v>1161</v>
      </c>
      <c r="N16580" s="1" t="s">
        <v>53624</v>
      </c>
      <c r="O16580" s="1">
        <v>25</v>
      </c>
      <c r="P16580" s="1" t="s">
        <v>27</v>
      </c>
      <c r="Q16580" s="4" t="s">
        <v>21</v>
      </c>
    </row>
    <row r="16581" spans="1:17" ht="22.5" x14ac:dyDescent="0.25">
      <c r="A16581" s="3">
        <v>581</v>
      </c>
      <c r="B16581" s="1" t="s">
        <v>1271</v>
      </c>
      <c r="C16581" s="1" t="s">
        <v>15</v>
      </c>
      <c r="D16581" s="1" t="s">
        <v>33</v>
      </c>
      <c r="E16581" s="1">
        <v>16736357</v>
      </c>
      <c r="F16581" s="1" t="s">
        <v>565</v>
      </c>
      <c r="G16581" s="1">
        <v>2246173</v>
      </c>
      <c r="H16581" s="1" t="s">
        <v>1272</v>
      </c>
      <c r="I16581" s="2">
        <v>45100</v>
      </c>
      <c r="J16581" s="15" t="str">
        <f>MID(Tabla1[[#This Row],[HORA]],1,5)</f>
        <v>10:51</v>
      </c>
      <c r="K16581" s="16">
        <f>IF(Tabla1[[#This Row],[FECHA]]=I16582,IF(J16582-J16581&gt;0,(J16582-J16581)*1440,0),0)</f>
        <v>0.99999999999999645</v>
      </c>
      <c r="L16581" s="14">
        <f>2+L16322-Datos!$C$8</f>
        <v>16.600000000000005</v>
      </c>
      <c r="M16581" s="13" t="s">
        <v>181</v>
      </c>
      <c r="N16581" s="1" t="s">
        <v>1273</v>
      </c>
      <c r="O16581" s="1">
        <v>0</v>
      </c>
      <c r="P16581" s="1" t="s">
        <v>27</v>
      </c>
      <c r="Q16581" s="4" t="s">
        <v>21</v>
      </c>
    </row>
    <row r="16582" spans="1:17" ht="22.5" x14ac:dyDescent="0.25">
      <c r="A16582" s="3">
        <v>4697</v>
      </c>
      <c r="B16582" s="1" t="s">
        <v>14691</v>
      </c>
      <c r="C16582" s="1" t="s">
        <v>15</v>
      </c>
      <c r="D16582" s="1" t="s">
        <v>71</v>
      </c>
      <c r="E16582" s="1">
        <v>27854477</v>
      </c>
      <c r="F16582" s="1" t="s">
        <v>14692</v>
      </c>
      <c r="G16582" s="1">
        <v>2246174</v>
      </c>
      <c r="H16582" s="1" t="s">
        <v>14693</v>
      </c>
      <c r="I16582" s="2">
        <v>45100</v>
      </c>
      <c r="J16582" s="15" t="str">
        <f>MID(Tabla1[[#This Row],[HORA]],1,5)</f>
        <v>10:52</v>
      </c>
      <c r="K16582" s="16">
        <f>IF(Tabla1[[#This Row],[FECHA]]=I16583,IF(J16583-J16582&gt;0,(J16583-J16582)*1440,0),0)</f>
        <v>0</v>
      </c>
      <c r="L16582" s="14">
        <f>2+L16323-Datos!$C$8</f>
        <v>14.479999999999999</v>
      </c>
      <c r="M16582" s="13" t="s">
        <v>2245</v>
      </c>
      <c r="N16582" s="1" t="s">
        <v>14694</v>
      </c>
      <c r="O16582" s="1">
        <v>20</v>
      </c>
      <c r="P16582" s="1" t="s">
        <v>986</v>
      </c>
      <c r="Q16582" s="4" t="s">
        <v>21</v>
      </c>
    </row>
    <row r="16583" spans="1:17" ht="22.5" x14ac:dyDescent="0.25">
      <c r="A16583" s="3">
        <v>11472</v>
      </c>
      <c r="B16583" s="1" t="s">
        <v>35511</v>
      </c>
      <c r="C16583" s="1" t="s">
        <v>15</v>
      </c>
      <c r="D16583" s="1" t="s">
        <v>33</v>
      </c>
      <c r="E16583" s="1">
        <v>80216083</v>
      </c>
      <c r="F16583" s="1" t="s">
        <v>35512</v>
      </c>
      <c r="G16583" s="1">
        <v>2246175</v>
      </c>
      <c r="H16583" s="1" t="s">
        <v>35513</v>
      </c>
      <c r="I16583" s="2">
        <v>45100</v>
      </c>
      <c r="J16583" s="15" t="str">
        <f>MID(Tabla1[[#This Row],[HORA]],1,5)</f>
        <v>10:52</v>
      </c>
      <c r="K16583" s="16">
        <f>IF(Tabla1[[#This Row],[FECHA]]=I16584,IF(J16584-J16583&gt;0,(J16584-J16583)*1440,0),0)</f>
        <v>1.9999999999999929</v>
      </c>
      <c r="L16583" s="14">
        <f>2+L16324-Datos!$C$8</f>
        <v>8.4600000000000026</v>
      </c>
      <c r="M16583" s="13" t="s">
        <v>2245</v>
      </c>
      <c r="N16583" s="1" t="s">
        <v>10253</v>
      </c>
      <c r="O16583" s="1">
        <v>20</v>
      </c>
      <c r="P16583" s="1" t="s">
        <v>27</v>
      </c>
      <c r="Q16583" s="4" t="s">
        <v>21</v>
      </c>
    </row>
    <row r="16584" spans="1:17" ht="22.5" x14ac:dyDescent="0.25">
      <c r="A16584" s="3">
        <v>582</v>
      </c>
      <c r="B16584" s="1" t="s">
        <v>1274</v>
      </c>
      <c r="C16584" s="1" t="s">
        <v>15</v>
      </c>
      <c r="D16584" s="1" t="s">
        <v>172</v>
      </c>
      <c r="E16584" s="1">
        <v>2246176</v>
      </c>
      <c r="F16584" s="1" t="s">
        <v>1275</v>
      </c>
      <c r="G16584" s="1">
        <v>2246177</v>
      </c>
      <c r="H16584" s="1" t="s">
        <v>528</v>
      </c>
      <c r="I16584" s="2">
        <v>45100</v>
      </c>
      <c r="J16584" s="15" t="str">
        <f>MID(Tabla1[[#This Row],[HORA]],1,5)</f>
        <v>10:54</v>
      </c>
      <c r="K16584" s="16">
        <f>IF(Tabla1[[#This Row],[FECHA]]=I16585,IF(J16585-J16584&gt;0,(J16585-J16584)*1440,0),0)</f>
        <v>0</v>
      </c>
      <c r="L16584" s="14">
        <f>2+L16325-Datos!$C$8</f>
        <v>9.7600000000000033</v>
      </c>
      <c r="M16584" s="13" t="s">
        <v>1276</v>
      </c>
      <c r="N16584" s="1" t="s">
        <v>137</v>
      </c>
      <c r="O16584" s="1">
        <v>0</v>
      </c>
      <c r="P16584" s="1" t="s">
        <v>27</v>
      </c>
      <c r="Q16584" s="4" t="s">
        <v>21</v>
      </c>
    </row>
    <row r="16585" spans="1:17" ht="22.5" x14ac:dyDescent="0.25">
      <c r="A16585" s="3">
        <v>583</v>
      </c>
      <c r="B16585" s="1" t="s">
        <v>1274</v>
      </c>
      <c r="C16585" s="1" t="s">
        <v>15</v>
      </c>
      <c r="D16585" s="1" t="s">
        <v>172</v>
      </c>
      <c r="E16585" s="1">
        <v>2246176</v>
      </c>
      <c r="F16585" s="1" t="s">
        <v>1275</v>
      </c>
      <c r="G16585" s="1">
        <v>2246177</v>
      </c>
      <c r="H16585" s="1" t="s">
        <v>528</v>
      </c>
      <c r="I16585" s="2">
        <v>45100</v>
      </c>
      <c r="J16585" s="15" t="str">
        <f>MID(Tabla1[[#This Row],[HORA]],1,5)</f>
        <v>10:54</v>
      </c>
      <c r="K16585" s="16">
        <f>IF(Tabla1[[#This Row],[FECHA]]=I16586,IF(J16586-J16585&gt;0,(J16586-J16585)*1440,0),0)</f>
        <v>2.9999999999999893</v>
      </c>
      <c r="L16585" s="14">
        <f>2+L16326-Datos!$C$8</f>
        <v>8.6600000000000037</v>
      </c>
      <c r="M16585" s="13" t="s">
        <v>1276</v>
      </c>
      <c r="N16585" s="1" t="s">
        <v>1277</v>
      </c>
      <c r="O16585" s="1">
        <v>0</v>
      </c>
      <c r="P16585" s="1" t="s">
        <v>27</v>
      </c>
      <c r="Q16585" s="4" t="s">
        <v>21</v>
      </c>
    </row>
    <row r="16586" spans="1:17" ht="22.5" x14ac:dyDescent="0.25">
      <c r="A16586" s="3">
        <v>4698</v>
      </c>
      <c r="B16586" s="1" t="s">
        <v>14695</v>
      </c>
      <c r="C16586" s="1" t="s">
        <v>15</v>
      </c>
      <c r="D16586" s="1" t="s">
        <v>33</v>
      </c>
      <c r="E16586" s="1">
        <v>72537560</v>
      </c>
      <c r="F16586" s="1" t="s">
        <v>14696</v>
      </c>
      <c r="G16586" s="1">
        <v>2246178</v>
      </c>
      <c r="H16586" s="1" t="s">
        <v>14697</v>
      </c>
      <c r="I16586" s="2">
        <v>45100</v>
      </c>
      <c r="J16586" s="15" t="str">
        <f>MID(Tabla1[[#This Row],[HORA]],1,5)</f>
        <v>10:57</v>
      </c>
      <c r="K16586" s="16">
        <f>IF(Tabla1[[#This Row],[FECHA]]=I16587,IF(J16587-J16586&gt;0,(J16587-J16586)*1440,0),0)</f>
        <v>1.9999999999999929</v>
      </c>
      <c r="L16586" s="14">
        <f>2+L16327-Datos!$C$8</f>
        <v>9.860000000000003</v>
      </c>
      <c r="M16586" s="13" t="s">
        <v>220</v>
      </c>
      <c r="N16586" s="1" t="s">
        <v>1531</v>
      </c>
      <c r="O16586" s="1">
        <v>10</v>
      </c>
      <c r="P16586" s="1" t="s">
        <v>986</v>
      </c>
      <c r="Q16586" s="4" t="s">
        <v>21</v>
      </c>
    </row>
    <row r="16587" spans="1:17" ht="22.5" x14ac:dyDescent="0.25">
      <c r="A16587" s="3">
        <v>4699</v>
      </c>
      <c r="B16587" s="1" t="s">
        <v>14698</v>
      </c>
      <c r="C16587" s="1" t="s">
        <v>15</v>
      </c>
      <c r="D16587" s="1" t="s">
        <v>23</v>
      </c>
      <c r="E16587" s="1">
        <v>76786941</v>
      </c>
      <c r="F16587" s="1" t="s">
        <v>14699</v>
      </c>
      <c r="G16587" s="1">
        <v>43067115</v>
      </c>
      <c r="H16587" s="1" t="s">
        <v>14700</v>
      </c>
      <c r="I16587" s="2">
        <v>45100</v>
      </c>
      <c r="J16587" s="15" t="str">
        <f>MID(Tabla1[[#This Row],[HORA]],1,5)</f>
        <v>10:59</v>
      </c>
      <c r="K16587" s="16">
        <f>IF(Tabla1[[#This Row],[FECHA]]=I16588,IF(J16588-J16587&gt;0,(J16588-J16587)*1440,0),0)</f>
        <v>0</v>
      </c>
      <c r="L16587" s="14">
        <f>2+L16328-Datos!$C$8</f>
        <v>11.360000000000003</v>
      </c>
      <c r="M16587" s="13" t="s">
        <v>753</v>
      </c>
      <c r="N16587" s="1" t="s">
        <v>14701</v>
      </c>
      <c r="O16587" s="1">
        <v>15</v>
      </c>
      <c r="P16587" s="1" t="s">
        <v>986</v>
      </c>
      <c r="Q16587" s="4" t="s">
        <v>21</v>
      </c>
    </row>
    <row r="16588" spans="1:17" ht="22.5" x14ac:dyDescent="0.25">
      <c r="A16588" s="3">
        <v>11473</v>
      </c>
      <c r="B16588" s="1" t="s">
        <v>35514</v>
      </c>
      <c r="C16588" s="1" t="s">
        <v>15</v>
      </c>
      <c r="D16588" s="1" t="s">
        <v>40</v>
      </c>
      <c r="E16588" s="1">
        <v>16424179</v>
      </c>
      <c r="F16588" s="1" t="s">
        <v>35515</v>
      </c>
      <c r="G16588" s="1">
        <v>2246180</v>
      </c>
      <c r="H16588" s="1" t="s">
        <v>35516</v>
      </c>
      <c r="I16588" s="2">
        <v>45100</v>
      </c>
      <c r="J16588" s="15" t="str">
        <f>MID(Tabla1[[#This Row],[HORA]],1,5)</f>
        <v>10:59</v>
      </c>
      <c r="K16588" s="16">
        <f>IF(Tabla1[[#This Row],[FECHA]]=I16589,IF(J16589-J16588&gt;0,(J16589-J16588)*1440,0),0)</f>
        <v>2.0000000000000728</v>
      </c>
      <c r="L16588" s="14">
        <f>2+L16329-Datos!$C$8</f>
        <v>8.7100000000000026</v>
      </c>
      <c r="M16588" s="13" t="s">
        <v>753</v>
      </c>
      <c r="N16588" s="1" t="s">
        <v>35517</v>
      </c>
      <c r="O16588" s="1">
        <v>10</v>
      </c>
      <c r="P16588" s="1" t="s">
        <v>27</v>
      </c>
      <c r="Q16588" s="4" t="s">
        <v>21</v>
      </c>
    </row>
    <row r="16589" spans="1:17" ht="22.5" x14ac:dyDescent="0.25">
      <c r="A16589" s="3">
        <v>17898</v>
      </c>
      <c r="B16589" s="1" t="s">
        <v>53625</v>
      </c>
      <c r="C16589" s="1" t="s">
        <v>15</v>
      </c>
      <c r="D16589" s="1" t="s">
        <v>40</v>
      </c>
      <c r="E16589" s="1">
        <v>20513481927</v>
      </c>
      <c r="F16589" s="1" t="s">
        <v>53626</v>
      </c>
      <c r="G16589" s="1">
        <v>45990111</v>
      </c>
      <c r="H16589" s="1" t="s">
        <v>53627</v>
      </c>
      <c r="I16589" s="2">
        <v>45100</v>
      </c>
      <c r="J16589" s="15" t="str">
        <f>MID(Tabla1[[#This Row],[HORA]],1,5)</f>
        <v>11:01</v>
      </c>
      <c r="K16589" s="16">
        <f>IF(Tabla1[[#This Row],[FECHA]]=I16590,IF(J16590-J16589&gt;0,(J16590-J16589)*1440,0),0)</f>
        <v>2.9999999999999094</v>
      </c>
      <c r="L16589" s="14">
        <f>2+L16330-Datos!$C$8</f>
        <v>10.860000000000003</v>
      </c>
      <c r="M16589" s="13" t="s">
        <v>266</v>
      </c>
      <c r="N16589" s="1" t="s">
        <v>53628</v>
      </c>
      <c r="O16589" s="1">
        <v>15</v>
      </c>
      <c r="P16589" s="1" t="s">
        <v>27</v>
      </c>
      <c r="Q16589" s="4" t="s">
        <v>21</v>
      </c>
    </row>
    <row r="16590" spans="1:17" ht="22.5" x14ac:dyDescent="0.25">
      <c r="A16590" s="3">
        <v>4700</v>
      </c>
      <c r="B16590" s="1" t="s">
        <v>14702</v>
      </c>
      <c r="C16590" s="1" t="s">
        <v>15</v>
      </c>
      <c r="D16590" s="1" t="s">
        <v>40</v>
      </c>
      <c r="E16590" s="1">
        <v>45284723</v>
      </c>
      <c r="F16590" s="1" t="s">
        <v>14703</v>
      </c>
      <c r="G16590" s="1">
        <v>2246181</v>
      </c>
      <c r="H16590" s="1" t="s">
        <v>14704</v>
      </c>
      <c r="I16590" s="2">
        <v>45100</v>
      </c>
      <c r="J16590" s="15" t="str">
        <f>MID(Tabla1[[#This Row],[HORA]],1,5)</f>
        <v>11:04</v>
      </c>
      <c r="K16590" s="16">
        <f>IF(Tabla1[[#This Row],[FECHA]]=I16591,IF(J16591-J16590&gt;0,(J16591-J16590)*1440,0),0)</f>
        <v>3.9999999999999858</v>
      </c>
      <c r="L16590" s="14">
        <f>2+L16331-Datos!$C$8</f>
        <v>12.560000000000004</v>
      </c>
      <c r="M16590" s="13" t="s">
        <v>4255</v>
      </c>
      <c r="N16590" s="1" t="s">
        <v>14705</v>
      </c>
      <c r="O16590" s="1">
        <v>60</v>
      </c>
      <c r="P16590" s="1" t="s">
        <v>986</v>
      </c>
      <c r="Q16590" s="4" t="s">
        <v>21</v>
      </c>
    </row>
    <row r="16591" spans="1:17" ht="22.5" x14ac:dyDescent="0.25">
      <c r="A16591" s="3">
        <v>16546</v>
      </c>
      <c r="B16591" s="1" t="s">
        <v>50173</v>
      </c>
      <c r="C16591" s="1" t="s">
        <v>15</v>
      </c>
      <c r="D16591" s="1" t="s">
        <v>40</v>
      </c>
      <c r="E16591" s="1">
        <v>20414868216</v>
      </c>
      <c r="F16591" s="1" t="s">
        <v>50174</v>
      </c>
      <c r="G16591" s="1">
        <v>75989310</v>
      </c>
      <c r="H16591" s="1" t="s">
        <v>50175</v>
      </c>
      <c r="I16591" s="2">
        <v>45100</v>
      </c>
      <c r="J16591" s="15" t="str">
        <f>MID(Tabla1[[#This Row],[HORA]],1,5)</f>
        <v>11:08</v>
      </c>
      <c r="K16591" s="16">
        <f>IF(Tabla1[[#This Row],[FECHA]]=I16592,IF(J16592-J16591&gt;0,(J16592-J16591)*1440,0),0)</f>
        <v>5.0000000000000622</v>
      </c>
      <c r="L16591" s="14">
        <f>2+L16332-Datos!$C$8</f>
        <v>9.7200000000000024</v>
      </c>
      <c r="M16591" s="13" t="s">
        <v>1055</v>
      </c>
      <c r="N16591" s="1" t="s">
        <v>50176</v>
      </c>
      <c r="O16591" s="1">
        <v>15</v>
      </c>
      <c r="P16591" s="1" t="s">
        <v>986</v>
      </c>
      <c r="Q16591" s="4" t="s">
        <v>21</v>
      </c>
    </row>
    <row r="16592" spans="1:17" ht="22.5" x14ac:dyDescent="0.25">
      <c r="A16592" s="3">
        <v>11474</v>
      </c>
      <c r="B16592" s="1" t="s">
        <v>35518</v>
      </c>
      <c r="C16592" s="1" t="s">
        <v>15</v>
      </c>
      <c r="D16592" s="1" t="s">
        <v>40</v>
      </c>
      <c r="E16592" s="1">
        <v>78548198</v>
      </c>
      <c r="F16592" s="1" t="s">
        <v>35519</v>
      </c>
      <c r="G16592" s="1">
        <v>2855431</v>
      </c>
      <c r="H16592" s="1" t="s">
        <v>35520</v>
      </c>
      <c r="I16592" s="2">
        <v>45100</v>
      </c>
      <c r="J16592" s="15" t="str">
        <f>MID(Tabla1[[#This Row],[HORA]],1,5)</f>
        <v>11:13</v>
      </c>
      <c r="K16592" s="16">
        <f>IF(Tabla1[[#This Row],[FECHA]]=I16593,IF(J16593-J16592&gt;0,(J16593-J16592)*1440,0),0)</f>
        <v>1.9999999999999929</v>
      </c>
      <c r="L16592" s="14">
        <f>2+L16333-Datos!$C$8</f>
        <v>10.660000000000004</v>
      </c>
      <c r="M16592" s="13" t="s">
        <v>339</v>
      </c>
      <c r="N16592" s="1" t="s">
        <v>35521</v>
      </c>
      <c r="O16592" s="1">
        <v>15</v>
      </c>
      <c r="P16592" s="1" t="s">
        <v>27</v>
      </c>
      <c r="Q16592" s="4" t="s">
        <v>21</v>
      </c>
    </row>
    <row r="16593" spans="1:17" ht="22.5" x14ac:dyDescent="0.25">
      <c r="A16593" s="3">
        <v>16547</v>
      </c>
      <c r="B16593" s="1" t="s">
        <v>50177</v>
      </c>
      <c r="C16593" s="1" t="s">
        <v>15</v>
      </c>
      <c r="D16593" s="1" t="s">
        <v>40</v>
      </c>
      <c r="E16593" s="1">
        <v>20487650766</v>
      </c>
      <c r="F16593" s="1" t="s">
        <v>50178</v>
      </c>
      <c r="G16593" s="1">
        <v>2669081</v>
      </c>
      <c r="H16593" s="1" t="s">
        <v>50179</v>
      </c>
      <c r="I16593" s="2">
        <v>45100</v>
      </c>
      <c r="J16593" s="15" t="str">
        <f>MID(Tabla1[[#This Row],[HORA]],1,5)</f>
        <v>11:15</v>
      </c>
      <c r="K16593" s="16">
        <f>IF(Tabla1[[#This Row],[FECHA]]=I16594,IF(J16594-J16593&gt;0,(J16594-J16593)*1440,0),0)</f>
        <v>1.9999999999999929</v>
      </c>
      <c r="L16593" s="14">
        <f>2+L16334-Datos!$C$8</f>
        <v>10.900000000000002</v>
      </c>
      <c r="M16593" s="13" t="s">
        <v>764</v>
      </c>
      <c r="N16593" s="1" t="s">
        <v>1531</v>
      </c>
      <c r="O16593" s="1">
        <v>10</v>
      </c>
      <c r="P16593" s="1" t="s">
        <v>986</v>
      </c>
      <c r="Q16593" s="4" t="s">
        <v>21</v>
      </c>
    </row>
    <row r="16594" spans="1:17" ht="22.5" x14ac:dyDescent="0.25">
      <c r="A16594" s="3">
        <v>16548</v>
      </c>
      <c r="B16594" s="1" t="s">
        <v>50180</v>
      </c>
      <c r="C16594" s="1" t="s">
        <v>15</v>
      </c>
      <c r="D16594" s="1" t="s">
        <v>71</v>
      </c>
      <c r="E16594" s="1">
        <v>20606027673</v>
      </c>
      <c r="F16594" s="1" t="s">
        <v>47869</v>
      </c>
      <c r="G16594" s="1">
        <v>2246184</v>
      </c>
      <c r="H16594" s="1" t="s">
        <v>50181</v>
      </c>
      <c r="I16594" s="2">
        <v>45100</v>
      </c>
      <c r="J16594" s="15" t="str">
        <f>MID(Tabla1[[#This Row],[HORA]],1,5)</f>
        <v>11:17</v>
      </c>
      <c r="K16594" s="16">
        <f>IF(Tabla1[[#This Row],[FECHA]]=I16595,IF(J16595-J16594&gt;0,(J16595-J16594)*1440,0),0)</f>
        <v>1.0000000000000764</v>
      </c>
      <c r="L16594" s="14">
        <f>2+L16335-Datos!$C$8</f>
        <v>8.5700000000000038</v>
      </c>
      <c r="M16594" s="13" t="s">
        <v>767</v>
      </c>
      <c r="N16594" s="1" t="s">
        <v>14445</v>
      </c>
      <c r="O16594" s="1">
        <v>12</v>
      </c>
      <c r="P16594" s="1" t="s">
        <v>986</v>
      </c>
      <c r="Q16594" s="4" t="s">
        <v>21</v>
      </c>
    </row>
    <row r="16595" spans="1:17" ht="22.5" x14ac:dyDescent="0.25">
      <c r="A16595" s="3">
        <v>16549</v>
      </c>
      <c r="B16595" s="1" t="s">
        <v>50182</v>
      </c>
      <c r="C16595" s="1" t="s">
        <v>15</v>
      </c>
      <c r="D16595" s="1" t="s">
        <v>23</v>
      </c>
      <c r="E16595" s="1">
        <v>20606027673</v>
      </c>
      <c r="F16595" s="1" t="s">
        <v>47869</v>
      </c>
      <c r="G16595" s="1">
        <v>2246185</v>
      </c>
      <c r="H16595" s="1" t="s">
        <v>50183</v>
      </c>
      <c r="I16595" s="2">
        <v>45100</v>
      </c>
      <c r="J16595" s="15" t="str">
        <f>MID(Tabla1[[#This Row],[HORA]],1,5)</f>
        <v>11:18</v>
      </c>
      <c r="K16595" s="16">
        <f>IF(Tabla1[[#This Row],[FECHA]]=I16596,IF(J16596-J16595&gt;0,(J16596-J16595)*1440,0),0)</f>
        <v>1.9999999999999929</v>
      </c>
      <c r="L16595" s="14">
        <f>2+L16336-Datos!$C$8</f>
        <v>9.8100000000000023</v>
      </c>
      <c r="M16595" s="13" t="s">
        <v>3183</v>
      </c>
      <c r="N16595" s="1" t="s">
        <v>14445</v>
      </c>
      <c r="O16595" s="1">
        <v>12</v>
      </c>
      <c r="P16595" s="1" t="s">
        <v>986</v>
      </c>
      <c r="Q16595" s="4" t="s">
        <v>21</v>
      </c>
    </row>
    <row r="16596" spans="1:17" ht="22.5" x14ac:dyDescent="0.25">
      <c r="A16596" s="3">
        <v>11475</v>
      </c>
      <c r="B16596" s="1" t="s">
        <v>35522</v>
      </c>
      <c r="C16596" s="1" t="s">
        <v>15</v>
      </c>
      <c r="D16596" s="1" t="s">
        <v>71</v>
      </c>
      <c r="E16596" s="1">
        <v>77502544</v>
      </c>
      <c r="F16596" s="1" t="s">
        <v>35523</v>
      </c>
      <c r="G16596" s="1">
        <v>2246186</v>
      </c>
      <c r="H16596" s="1" t="s">
        <v>35524</v>
      </c>
      <c r="I16596" s="2">
        <v>45100</v>
      </c>
      <c r="J16596" s="15" t="str">
        <f>MID(Tabla1[[#This Row],[HORA]],1,5)</f>
        <v>11:20</v>
      </c>
      <c r="K16596" s="16">
        <f>IF(Tabla1[[#This Row],[FECHA]]=I16597,IF(J16597-J16596&gt;0,(J16597-J16596)*1440,0),0)</f>
        <v>2.9999999999999094</v>
      </c>
      <c r="L16596" s="14">
        <f>2+L16337-Datos!$C$8</f>
        <v>9.5000000000000036</v>
      </c>
      <c r="M16596" s="13" t="s">
        <v>563</v>
      </c>
      <c r="N16596" s="1" t="s">
        <v>8473</v>
      </c>
      <c r="O16596" s="1">
        <v>10</v>
      </c>
      <c r="P16596" s="1" t="s">
        <v>27</v>
      </c>
      <c r="Q16596" s="4" t="s">
        <v>21</v>
      </c>
    </row>
    <row r="16597" spans="1:17" ht="22.5" x14ac:dyDescent="0.25">
      <c r="A16597" s="3">
        <v>11476</v>
      </c>
      <c r="B16597" s="1" t="s">
        <v>35525</v>
      </c>
      <c r="C16597" s="1" t="s">
        <v>15</v>
      </c>
      <c r="D16597" s="1" t="s">
        <v>40</v>
      </c>
      <c r="E16597" s="1">
        <v>16563297</v>
      </c>
      <c r="F16597" s="1" t="s">
        <v>7256</v>
      </c>
      <c r="G16597" s="1">
        <v>2246187</v>
      </c>
      <c r="H16597" s="1" t="s">
        <v>35526</v>
      </c>
      <c r="I16597" s="2">
        <v>45100</v>
      </c>
      <c r="J16597" s="15" t="str">
        <f>MID(Tabla1[[#This Row],[HORA]],1,5)</f>
        <v>11:23</v>
      </c>
      <c r="K16597" s="16">
        <f>IF(Tabla1[[#This Row],[FECHA]]=I16598,IF(J16598-J16597&gt;0,(J16598-J16597)*1440,0),0)</f>
        <v>0</v>
      </c>
      <c r="L16597" s="14">
        <f>2+L16338-Datos!$C$8</f>
        <v>10.880000000000003</v>
      </c>
      <c r="M16597" s="13" t="s">
        <v>904</v>
      </c>
      <c r="N16597" s="1" t="s">
        <v>35527</v>
      </c>
      <c r="O16597" s="1">
        <v>15</v>
      </c>
      <c r="P16597" s="1" t="s">
        <v>27</v>
      </c>
      <c r="Q16597" s="4" t="s">
        <v>21</v>
      </c>
    </row>
    <row r="16598" spans="1:17" ht="22.5" x14ac:dyDescent="0.25">
      <c r="A16598" s="3">
        <v>11477</v>
      </c>
      <c r="B16598" s="1" t="s">
        <v>35525</v>
      </c>
      <c r="C16598" s="1" t="s">
        <v>15</v>
      </c>
      <c r="D16598" s="1" t="s">
        <v>40</v>
      </c>
      <c r="E16598" s="1">
        <v>16563297</v>
      </c>
      <c r="F16598" s="1" t="s">
        <v>7256</v>
      </c>
      <c r="G16598" s="1">
        <v>2246187</v>
      </c>
      <c r="H16598" s="1" t="s">
        <v>35526</v>
      </c>
      <c r="I16598" s="2">
        <v>45100</v>
      </c>
      <c r="J16598" s="15" t="str">
        <f>MID(Tabla1[[#This Row],[HORA]],1,5)</f>
        <v>11:23</v>
      </c>
      <c r="K16598" s="16">
        <f>IF(Tabla1[[#This Row],[FECHA]]=I16599,IF(J16599-J16598&gt;0,(J16599-J16598)*1440,0),0)</f>
        <v>1.0000000000000764</v>
      </c>
      <c r="L16598" s="14">
        <f>2+L16339-Datos!$C$8</f>
        <v>10.820000000000004</v>
      </c>
      <c r="M16598" s="13" t="s">
        <v>904</v>
      </c>
      <c r="N16598" s="1" t="s">
        <v>35528</v>
      </c>
      <c r="O16598" s="1">
        <v>15</v>
      </c>
      <c r="P16598" s="1" t="s">
        <v>27</v>
      </c>
      <c r="Q16598" s="4" t="s">
        <v>21</v>
      </c>
    </row>
    <row r="16599" spans="1:17" ht="22.5" x14ac:dyDescent="0.25">
      <c r="A16599" s="3">
        <v>16550</v>
      </c>
      <c r="B16599" s="1" t="s">
        <v>50184</v>
      </c>
      <c r="C16599" s="1" t="s">
        <v>15</v>
      </c>
      <c r="D16599" s="1" t="s">
        <v>33</v>
      </c>
      <c r="E16599" s="1">
        <v>20256265916</v>
      </c>
      <c r="F16599" s="1" t="s">
        <v>50185</v>
      </c>
      <c r="G16599" s="1">
        <v>44456186</v>
      </c>
      <c r="H16599" s="1" t="s">
        <v>50186</v>
      </c>
      <c r="I16599" s="2">
        <v>45100</v>
      </c>
      <c r="J16599" s="15" t="str">
        <f>MID(Tabla1[[#This Row],[HORA]],1,5)</f>
        <v>11:24</v>
      </c>
      <c r="K16599" s="16">
        <f>IF(Tabla1[[#This Row],[FECHA]]=I16600,IF(J16600-J16599&gt;0,(J16600-J16599)*1440,0),0)</f>
        <v>0.99999999999991651</v>
      </c>
      <c r="L16599" s="14">
        <f>2+L16340-Datos!$C$8</f>
        <v>10.720000000000002</v>
      </c>
      <c r="M16599" s="13" t="s">
        <v>908</v>
      </c>
      <c r="N16599" s="1" t="s">
        <v>1531</v>
      </c>
      <c r="O16599" s="1">
        <v>10</v>
      </c>
      <c r="P16599" s="1" t="s">
        <v>986</v>
      </c>
      <c r="Q16599" s="4" t="s">
        <v>21</v>
      </c>
    </row>
    <row r="16600" spans="1:17" ht="22.5" x14ac:dyDescent="0.25">
      <c r="A16600" s="3">
        <v>11478</v>
      </c>
      <c r="B16600" s="1" t="s">
        <v>35529</v>
      </c>
      <c r="C16600" s="1" t="s">
        <v>15</v>
      </c>
      <c r="D16600" s="1" t="s">
        <v>33</v>
      </c>
      <c r="E16600" s="1">
        <v>42640679</v>
      </c>
      <c r="F16600" s="1" t="s">
        <v>35530</v>
      </c>
      <c r="G16600" s="1">
        <v>40560517</v>
      </c>
      <c r="H16600" s="1" t="s">
        <v>35531</v>
      </c>
      <c r="I16600" s="2">
        <v>45100</v>
      </c>
      <c r="J16600" s="15" t="str">
        <f>MID(Tabla1[[#This Row],[HORA]],1,5)</f>
        <v>11:25</v>
      </c>
      <c r="K16600" s="16">
        <f>IF(Tabla1[[#This Row],[FECHA]]=I16601,IF(J16601-J16600&gt;0,(J16601-J16600)*1440,0),0)</f>
        <v>1.0000000000000764</v>
      </c>
      <c r="L16600" s="14">
        <f>2+L16341-Datos!$C$8</f>
        <v>8.4300000000000033</v>
      </c>
      <c r="M16600" s="13" t="s">
        <v>708</v>
      </c>
      <c r="N16600" s="1" t="s">
        <v>35532</v>
      </c>
      <c r="O16600" s="1">
        <v>20</v>
      </c>
      <c r="P16600" s="1" t="s">
        <v>27</v>
      </c>
      <c r="Q16600" s="4" t="s">
        <v>21</v>
      </c>
    </row>
    <row r="16601" spans="1:17" ht="22.5" x14ac:dyDescent="0.25">
      <c r="A16601" s="3">
        <v>16551</v>
      </c>
      <c r="B16601" s="1" t="s">
        <v>50187</v>
      </c>
      <c r="C16601" s="1" t="s">
        <v>15</v>
      </c>
      <c r="D16601" s="1" t="s">
        <v>40</v>
      </c>
      <c r="E16601" s="1">
        <v>20548416982</v>
      </c>
      <c r="F16601" s="1" t="s">
        <v>50188</v>
      </c>
      <c r="G16601" s="1">
        <v>40330807</v>
      </c>
      <c r="H16601" s="1" t="s">
        <v>50189</v>
      </c>
      <c r="I16601" s="2">
        <v>45100</v>
      </c>
      <c r="J16601" s="15" t="str">
        <f>MID(Tabla1[[#This Row],[HORA]],1,5)</f>
        <v>11:26</v>
      </c>
      <c r="K16601" s="16">
        <f>IF(Tabla1[[#This Row],[FECHA]]=I16602,IF(J16602-J16601&gt;0,(J16602-J16601)*1440,0),0)</f>
        <v>1.9999999999999929</v>
      </c>
      <c r="L16601" s="14">
        <f>2+L16342-Datos!$C$8</f>
        <v>9.7200000000000024</v>
      </c>
      <c r="M16601" s="13" t="s">
        <v>714</v>
      </c>
      <c r="N16601" s="1" t="s">
        <v>50190</v>
      </c>
      <c r="O16601" s="1">
        <v>15</v>
      </c>
      <c r="P16601" s="1" t="s">
        <v>986</v>
      </c>
      <c r="Q16601" s="4" t="s">
        <v>21</v>
      </c>
    </row>
    <row r="16602" spans="1:17" ht="22.5" x14ac:dyDescent="0.25">
      <c r="A16602" s="3">
        <v>11479</v>
      </c>
      <c r="B16602" s="1" t="s">
        <v>35533</v>
      </c>
      <c r="C16602" s="1" t="s">
        <v>15</v>
      </c>
      <c r="D16602" s="1" t="s">
        <v>40</v>
      </c>
      <c r="E16602" s="1">
        <v>71403215</v>
      </c>
      <c r="F16602" s="1" t="s">
        <v>35534</v>
      </c>
      <c r="G16602" s="1">
        <v>76847117</v>
      </c>
      <c r="H16602" s="1" t="s">
        <v>35535</v>
      </c>
      <c r="I16602" s="2">
        <v>45100</v>
      </c>
      <c r="J16602" s="15" t="str">
        <f>MID(Tabla1[[#This Row],[HORA]],1,5)</f>
        <v>11:28</v>
      </c>
      <c r="K16602" s="16">
        <f>IF(Tabla1[[#This Row],[FECHA]]=I16603,IF(J16603-J16602&gt;0,(J16603-J16602)*1440,0),0)</f>
        <v>1.9999999999999929</v>
      </c>
      <c r="L16602" s="14">
        <f>2+L16343-Datos!$C$8</f>
        <v>12.730000000000004</v>
      </c>
      <c r="M16602" s="13" t="s">
        <v>911</v>
      </c>
      <c r="N16602" s="1" t="s">
        <v>35536</v>
      </c>
      <c r="O16602" s="1">
        <v>15</v>
      </c>
      <c r="P16602" s="1" t="s">
        <v>27</v>
      </c>
      <c r="Q16602" s="4" t="s">
        <v>21</v>
      </c>
    </row>
    <row r="16603" spans="1:17" ht="22.5" x14ac:dyDescent="0.25">
      <c r="A16603" s="3">
        <v>11480</v>
      </c>
      <c r="B16603" s="1" t="s">
        <v>35537</v>
      </c>
      <c r="C16603" s="1" t="s">
        <v>15</v>
      </c>
      <c r="D16603" s="1" t="s">
        <v>40</v>
      </c>
      <c r="E16603" s="1">
        <v>27707845</v>
      </c>
      <c r="F16603" s="1" t="s">
        <v>35538</v>
      </c>
      <c r="G16603" s="1">
        <v>71138886</v>
      </c>
      <c r="H16603" s="1" t="s">
        <v>5175</v>
      </c>
      <c r="I16603" s="2">
        <v>45100</v>
      </c>
      <c r="J16603" s="15" t="str">
        <f>MID(Tabla1[[#This Row],[HORA]],1,5)</f>
        <v>11:30</v>
      </c>
      <c r="K16603" s="16">
        <f>IF(Tabla1[[#This Row],[FECHA]]=I16604,IF(J16604-J16603&gt;0,(J16604-J16603)*1440,0),0)</f>
        <v>0.99999999999999645</v>
      </c>
      <c r="L16603" s="14">
        <f>2+L16344-Datos!$C$8</f>
        <v>15.740000000000002</v>
      </c>
      <c r="M16603" s="13" t="s">
        <v>87</v>
      </c>
      <c r="N16603" s="1" t="s">
        <v>35539</v>
      </c>
      <c r="O16603" s="1">
        <v>15</v>
      </c>
      <c r="P16603" s="1" t="s">
        <v>27</v>
      </c>
      <c r="Q16603" s="4" t="s">
        <v>21</v>
      </c>
    </row>
    <row r="16604" spans="1:17" ht="22.5" x14ac:dyDescent="0.25">
      <c r="A16604" s="3">
        <v>4701</v>
      </c>
      <c r="B16604" s="1" t="s">
        <v>14706</v>
      </c>
      <c r="C16604" s="1" t="s">
        <v>15</v>
      </c>
      <c r="D16604" s="1" t="s">
        <v>40</v>
      </c>
      <c r="E16604" s="1">
        <v>45530347</v>
      </c>
      <c r="F16604" s="1" t="s">
        <v>14707</v>
      </c>
      <c r="G16604" s="1">
        <v>47223204</v>
      </c>
      <c r="H16604" s="1" t="s">
        <v>14708</v>
      </c>
      <c r="I16604" s="2">
        <v>45100</v>
      </c>
      <c r="J16604" s="15" t="str">
        <f>MID(Tabla1[[#This Row],[HORA]],1,5)</f>
        <v>11:31</v>
      </c>
      <c r="K16604" s="16">
        <f>IF(Tabla1[[#This Row],[FECHA]]=I16605,IF(J16605-J16604&gt;0,(J16605-J16604)*1440,0),0)</f>
        <v>1.9999999999999929</v>
      </c>
      <c r="L16604" s="14">
        <f>2+L16345-Datos!$C$8</f>
        <v>17.800000000000004</v>
      </c>
      <c r="M16604" s="13" t="s">
        <v>4268</v>
      </c>
      <c r="N16604" s="1" t="s">
        <v>14709</v>
      </c>
      <c r="O16604" s="1">
        <v>30</v>
      </c>
      <c r="P16604" s="1" t="s">
        <v>986</v>
      </c>
      <c r="Q16604" s="4" t="s">
        <v>21</v>
      </c>
    </row>
    <row r="16605" spans="1:17" ht="22.5" x14ac:dyDescent="0.25">
      <c r="A16605" s="3">
        <v>11481</v>
      </c>
      <c r="B16605" s="1" t="s">
        <v>35540</v>
      </c>
      <c r="C16605" s="1" t="s">
        <v>15</v>
      </c>
      <c r="D16605" s="1" t="s">
        <v>33</v>
      </c>
      <c r="E16605" s="1">
        <v>46950869</v>
      </c>
      <c r="F16605" s="1" t="s">
        <v>4592</v>
      </c>
      <c r="G16605" s="1">
        <v>73421340</v>
      </c>
      <c r="H16605" s="1" t="s">
        <v>35541</v>
      </c>
      <c r="I16605" s="2">
        <v>45100</v>
      </c>
      <c r="J16605" s="15" t="str">
        <f>MID(Tabla1[[#This Row],[HORA]],1,5)</f>
        <v>11:33</v>
      </c>
      <c r="K16605" s="16">
        <f>IF(Tabla1[[#This Row],[FECHA]]=I16606,IF(J16606-J16605&gt;0,(J16606-J16605)*1440,0),0)</f>
        <v>1.9999999999999929</v>
      </c>
      <c r="L16605" s="14">
        <f>2+L16346-Datos!$C$8</f>
        <v>13.670000000000003</v>
      </c>
      <c r="M16605" s="13" t="s">
        <v>805</v>
      </c>
      <c r="N16605" s="1" t="s">
        <v>11249</v>
      </c>
      <c r="O16605" s="1">
        <v>12</v>
      </c>
      <c r="P16605" s="1" t="s">
        <v>27</v>
      </c>
      <c r="Q16605" s="4" t="s">
        <v>21</v>
      </c>
    </row>
    <row r="16606" spans="1:17" ht="22.5" x14ac:dyDescent="0.25">
      <c r="A16606" s="3">
        <v>11482</v>
      </c>
      <c r="B16606" s="1" t="s">
        <v>35542</v>
      </c>
      <c r="C16606" s="1" t="s">
        <v>15</v>
      </c>
      <c r="D16606" s="1" t="s">
        <v>40</v>
      </c>
      <c r="E16606" s="1">
        <v>41598483</v>
      </c>
      <c r="F16606" s="1" t="s">
        <v>2946</v>
      </c>
      <c r="G16606" s="1">
        <v>2246190</v>
      </c>
      <c r="H16606" s="1" t="s">
        <v>2947</v>
      </c>
      <c r="I16606" s="2">
        <v>45100</v>
      </c>
      <c r="J16606" s="15" t="str">
        <f>MID(Tabla1[[#This Row],[HORA]],1,5)</f>
        <v>11:35</v>
      </c>
      <c r="K16606" s="16">
        <f>IF(Tabla1[[#This Row],[FECHA]]=I16607,IF(J16607-J16606&gt;0,(J16607-J16606)*1440,0),0)</f>
        <v>0.99999999999999645</v>
      </c>
      <c r="L16606" s="14">
        <f>2+L16347-Datos!$C$8</f>
        <v>13.480000000000004</v>
      </c>
      <c r="M16606" s="13" t="s">
        <v>567</v>
      </c>
      <c r="N16606" s="1" t="s">
        <v>35543</v>
      </c>
      <c r="O16606" s="1">
        <v>105</v>
      </c>
      <c r="P16606" s="1" t="s">
        <v>27</v>
      </c>
      <c r="Q16606" s="4" t="s">
        <v>21</v>
      </c>
    </row>
    <row r="16607" spans="1:17" ht="22.5" x14ac:dyDescent="0.25">
      <c r="A16607" s="3">
        <v>4702</v>
      </c>
      <c r="B16607" s="1" t="s">
        <v>14710</v>
      </c>
      <c r="C16607" s="1" t="s">
        <v>15</v>
      </c>
      <c r="D16607" s="1" t="s">
        <v>40</v>
      </c>
      <c r="E16607" s="1">
        <v>80280696</v>
      </c>
      <c r="F16607" s="1" t="s">
        <v>10112</v>
      </c>
      <c r="G16607" s="1">
        <v>2246191</v>
      </c>
      <c r="H16607" s="1" t="s">
        <v>14711</v>
      </c>
      <c r="I16607" s="2">
        <v>45100</v>
      </c>
      <c r="J16607" s="15" t="str">
        <f>MID(Tabla1[[#This Row],[HORA]],1,5)</f>
        <v>11:36</v>
      </c>
      <c r="K16607" s="16">
        <f>IF(Tabla1[[#This Row],[FECHA]]=I16608,IF(J16608-J16607&gt;0,(J16608-J16607)*1440,0),0)</f>
        <v>3.9999999999999858</v>
      </c>
      <c r="L16607" s="14">
        <f>2+L16348-Datos!$C$8</f>
        <v>15.570000000000004</v>
      </c>
      <c r="M16607" s="13" t="s">
        <v>90</v>
      </c>
      <c r="N16607" s="1" t="s">
        <v>14712</v>
      </c>
      <c r="O16607" s="1">
        <v>15</v>
      </c>
      <c r="P16607" s="1" t="s">
        <v>986</v>
      </c>
      <c r="Q16607" s="4" t="s">
        <v>21</v>
      </c>
    </row>
    <row r="16608" spans="1:17" ht="22.5" x14ac:dyDescent="0.25">
      <c r="A16608" s="3">
        <v>4703</v>
      </c>
      <c r="B16608" s="1" t="s">
        <v>14713</v>
      </c>
      <c r="C16608" s="1" t="s">
        <v>15</v>
      </c>
      <c r="D16608" s="1" t="s">
        <v>23</v>
      </c>
      <c r="E16608" s="1">
        <v>42137203</v>
      </c>
      <c r="F16608" s="1" t="s">
        <v>14714</v>
      </c>
      <c r="G16608" s="1">
        <v>2246194</v>
      </c>
      <c r="H16608" s="1" t="s">
        <v>14715</v>
      </c>
      <c r="I16608" s="2">
        <v>45100</v>
      </c>
      <c r="J16608" s="15" t="str">
        <f>MID(Tabla1[[#This Row],[HORA]],1,5)</f>
        <v>11:40</v>
      </c>
      <c r="K16608" s="16">
        <f>IF(Tabla1[[#This Row],[FECHA]]=I16609,IF(J16609-J16608&gt;0,(J16609-J16608)*1440,0),0)</f>
        <v>0</v>
      </c>
      <c r="L16608" s="14">
        <f>2+L16349-Datos!$C$8</f>
        <v>12.910000000000004</v>
      </c>
      <c r="M16608" s="13" t="s">
        <v>7060</v>
      </c>
      <c r="N16608" s="1" t="s">
        <v>14716</v>
      </c>
      <c r="O16608" s="1">
        <v>10</v>
      </c>
      <c r="P16608" s="1" t="s">
        <v>986</v>
      </c>
      <c r="Q16608" s="4" t="s">
        <v>21</v>
      </c>
    </row>
    <row r="16609" spans="1:17" ht="22.5" x14ac:dyDescent="0.25">
      <c r="A16609" s="3">
        <v>11483</v>
      </c>
      <c r="B16609" s="1" t="s">
        <v>35544</v>
      </c>
      <c r="C16609" s="1" t="s">
        <v>15</v>
      </c>
      <c r="D16609" s="1" t="s">
        <v>40</v>
      </c>
      <c r="E16609" s="1">
        <v>16518394</v>
      </c>
      <c r="F16609" s="1" t="s">
        <v>35545</v>
      </c>
      <c r="G16609" s="1">
        <v>2246193</v>
      </c>
      <c r="H16609" s="1" t="s">
        <v>35546</v>
      </c>
      <c r="I16609" s="2">
        <v>45100</v>
      </c>
      <c r="J16609" s="15" t="str">
        <f>MID(Tabla1[[#This Row],[HORA]],1,5)</f>
        <v>11:40</v>
      </c>
      <c r="K16609" s="16">
        <f>IF(Tabla1[[#This Row],[FECHA]]=I16610,IF(J16610-J16609&gt;0,(J16610-J16609)*1440,0),0)</f>
        <v>3.9999999999999858</v>
      </c>
      <c r="L16609" s="14">
        <f>2+L16350-Datos!$C$8</f>
        <v>14.640000000000004</v>
      </c>
      <c r="M16609" s="13" t="s">
        <v>7060</v>
      </c>
      <c r="N16609" s="1" t="s">
        <v>35547</v>
      </c>
      <c r="O16609" s="1">
        <v>200</v>
      </c>
      <c r="P16609" s="1" t="s">
        <v>27</v>
      </c>
      <c r="Q16609" s="4" t="s">
        <v>21</v>
      </c>
    </row>
    <row r="16610" spans="1:17" ht="22.5" x14ac:dyDescent="0.25">
      <c r="A16610" s="3">
        <v>4704</v>
      </c>
      <c r="B16610" s="1" t="s">
        <v>14717</v>
      </c>
      <c r="C16610" s="1" t="s">
        <v>15</v>
      </c>
      <c r="D16610" s="1" t="s">
        <v>228</v>
      </c>
      <c r="E16610" s="1">
        <v>71526196</v>
      </c>
      <c r="F16610" s="1" t="s">
        <v>14718</v>
      </c>
      <c r="G16610" s="1">
        <v>2246196</v>
      </c>
      <c r="H16610" s="1" t="s">
        <v>14719</v>
      </c>
      <c r="I16610" s="2">
        <v>45100</v>
      </c>
      <c r="J16610" s="15" t="str">
        <f>MID(Tabla1[[#This Row],[HORA]],1,5)</f>
        <v>11:44</v>
      </c>
      <c r="K16610" s="16">
        <f>IF(Tabla1[[#This Row],[FECHA]]=I16611,IF(J16611-J16610&gt;0,(J16611-J16610)*1440,0),0)</f>
        <v>0.99999999999999645</v>
      </c>
      <c r="L16610" s="14">
        <f>2+L16351-Datos!$C$8</f>
        <v>16.500000000000004</v>
      </c>
      <c r="M16610" s="13" t="s">
        <v>241</v>
      </c>
      <c r="N16610" s="1" t="s">
        <v>14720</v>
      </c>
      <c r="O16610" s="1">
        <v>10</v>
      </c>
      <c r="P16610" s="1" t="s">
        <v>986</v>
      </c>
      <c r="Q16610" s="4" t="s">
        <v>21</v>
      </c>
    </row>
    <row r="16611" spans="1:17" ht="22.5" x14ac:dyDescent="0.25">
      <c r="A16611" s="3">
        <v>11484</v>
      </c>
      <c r="B16611" s="1" t="s">
        <v>35548</v>
      </c>
      <c r="C16611" s="1" t="s">
        <v>15</v>
      </c>
      <c r="D16611" s="1" t="s">
        <v>77</v>
      </c>
      <c r="E16611" s="1">
        <v>42348288</v>
      </c>
      <c r="F16611" s="1" t="s">
        <v>35549</v>
      </c>
      <c r="G16611" s="1">
        <v>2246197</v>
      </c>
      <c r="H16611" s="1" t="s">
        <v>35550</v>
      </c>
      <c r="I16611" s="2">
        <v>45100</v>
      </c>
      <c r="J16611" s="15" t="str">
        <f>MID(Tabla1[[#This Row],[HORA]],1,5)</f>
        <v>11:45</v>
      </c>
      <c r="K16611" s="16">
        <f>IF(Tabla1[[#This Row],[FECHA]]=I16612,IF(J16612-J16611&gt;0,(J16612-J16611)*1440,0),0)</f>
        <v>1.0000000000000764</v>
      </c>
      <c r="L16611" s="14">
        <f>2+L16352-Datos!$C$8</f>
        <v>13.800000000000002</v>
      </c>
      <c r="M16611" s="13" t="s">
        <v>3950</v>
      </c>
      <c r="N16611" s="1" t="s">
        <v>35551</v>
      </c>
      <c r="O16611" s="1">
        <v>15</v>
      </c>
      <c r="P16611" s="1" t="s">
        <v>27</v>
      </c>
      <c r="Q16611" s="4" t="s">
        <v>21</v>
      </c>
    </row>
    <row r="16612" spans="1:17" ht="22.5" x14ac:dyDescent="0.25">
      <c r="A16612" s="3">
        <v>4705</v>
      </c>
      <c r="B16612" s="1" t="s">
        <v>14721</v>
      </c>
      <c r="C16612" s="1" t="s">
        <v>15</v>
      </c>
      <c r="D16612" s="1" t="s">
        <v>30</v>
      </c>
      <c r="E16612" s="1">
        <v>16715137</v>
      </c>
      <c r="F16612" s="1" t="s">
        <v>14722</v>
      </c>
      <c r="G16612" s="1">
        <v>2246198</v>
      </c>
      <c r="H16612" s="1" t="s">
        <v>14723</v>
      </c>
      <c r="I16612" s="2">
        <v>45100</v>
      </c>
      <c r="J16612" s="15" t="str">
        <f>MID(Tabla1[[#This Row],[HORA]],1,5)</f>
        <v>11:46</v>
      </c>
      <c r="K16612" s="16">
        <f>IF(Tabla1[[#This Row],[FECHA]]=I16613,IF(J16613-J16612&gt;0,(J16613-J16612)*1440,0),0)</f>
        <v>3.9999999999999858</v>
      </c>
      <c r="L16612" s="14">
        <f>2+L16353-Datos!$C$8</f>
        <v>14.460000000000003</v>
      </c>
      <c r="M16612" s="13" t="s">
        <v>3661</v>
      </c>
      <c r="N16612" s="1" t="s">
        <v>14724</v>
      </c>
      <c r="O16612" s="1">
        <v>15</v>
      </c>
      <c r="P16612" s="1" t="s">
        <v>986</v>
      </c>
      <c r="Q16612" s="4" t="s">
        <v>21</v>
      </c>
    </row>
    <row r="16613" spans="1:17" ht="22.5" x14ac:dyDescent="0.25">
      <c r="A16613" s="3">
        <v>4706</v>
      </c>
      <c r="B16613" s="1" t="s">
        <v>14725</v>
      </c>
      <c r="C16613" s="1" t="s">
        <v>15</v>
      </c>
      <c r="D16613" s="1" t="s">
        <v>40</v>
      </c>
      <c r="E16613" s="1">
        <v>75018232</v>
      </c>
      <c r="F16613" s="1" t="s">
        <v>14726</v>
      </c>
      <c r="G16613" s="1">
        <v>73531566</v>
      </c>
      <c r="H16613" s="1" t="s">
        <v>12366</v>
      </c>
      <c r="I16613" s="2">
        <v>45100</v>
      </c>
      <c r="J16613" s="15" t="str">
        <f>MID(Tabla1[[#This Row],[HORA]],1,5)</f>
        <v>11:50</v>
      </c>
      <c r="K16613" s="16">
        <f>IF(Tabla1[[#This Row],[FECHA]]=I16614,IF(J16614-J16613&gt;0,(J16614-J16613)*1440,0),0)</f>
        <v>0</v>
      </c>
      <c r="L16613" s="14">
        <f>2+L16354-Datos!$C$8</f>
        <v>14.400000000000002</v>
      </c>
      <c r="M16613" s="13" t="s">
        <v>5239</v>
      </c>
      <c r="N16613" s="1" t="s">
        <v>13531</v>
      </c>
      <c r="O16613" s="1">
        <v>20</v>
      </c>
      <c r="P16613" s="1" t="s">
        <v>986</v>
      </c>
      <c r="Q16613" s="4" t="s">
        <v>21</v>
      </c>
    </row>
    <row r="16614" spans="1:17" ht="22.5" x14ac:dyDescent="0.25">
      <c r="A16614" s="3">
        <v>17899</v>
      </c>
      <c r="B16614" s="1" t="s">
        <v>53629</v>
      </c>
      <c r="C16614" s="1" t="s">
        <v>15</v>
      </c>
      <c r="D16614" s="1" t="s">
        <v>40</v>
      </c>
      <c r="E16614" s="1">
        <v>20605477551</v>
      </c>
      <c r="F16614" s="1" t="s">
        <v>48934</v>
      </c>
      <c r="G16614" s="1">
        <v>71432532</v>
      </c>
      <c r="H16614" s="1" t="s">
        <v>30350</v>
      </c>
      <c r="I16614" s="2">
        <v>45100</v>
      </c>
      <c r="J16614" s="15" t="str">
        <f>MID(Tabla1[[#This Row],[HORA]],1,5)</f>
        <v>11:50</v>
      </c>
      <c r="K16614" s="16">
        <f>IF(Tabla1[[#This Row],[FECHA]]=I16615,IF(J16615-J16614&gt;0,(J16615-J16614)*1440,0),0)</f>
        <v>7.9999999999999716</v>
      </c>
      <c r="L16614" s="14">
        <f>2+L16355-Datos!$C$8</f>
        <v>8.5000000000000036</v>
      </c>
      <c r="M16614" s="13" t="s">
        <v>5239</v>
      </c>
      <c r="N16614" s="1" t="s">
        <v>53630</v>
      </c>
      <c r="O16614" s="1">
        <v>15</v>
      </c>
      <c r="P16614" s="1" t="s">
        <v>27</v>
      </c>
      <c r="Q16614" s="4" t="s">
        <v>21</v>
      </c>
    </row>
    <row r="16615" spans="1:17" ht="22.5" x14ac:dyDescent="0.25">
      <c r="A16615" s="3">
        <v>4707</v>
      </c>
      <c r="B16615" s="1" t="s">
        <v>14727</v>
      </c>
      <c r="C16615" s="1" t="s">
        <v>15</v>
      </c>
      <c r="D16615" s="1" t="s">
        <v>71</v>
      </c>
      <c r="E16615" s="1">
        <v>2700094</v>
      </c>
      <c r="F16615" s="1" t="s">
        <v>14728</v>
      </c>
      <c r="G16615" s="1">
        <v>2246202</v>
      </c>
      <c r="H16615" s="1" t="s">
        <v>14729</v>
      </c>
      <c r="I16615" s="2">
        <v>45100</v>
      </c>
      <c r="J16615" s="15" t="str">
        <f>MID(Tabla1[[#This Row],[HORA]],1,5)</f>
        <v>11:58</v>
      </c>
      <c r="K16615" s="16">
        <f>IF(Tabla1[[#This Row],[FECHA]]=I16616,IF(J16616-J16615&gt;0,(J16616-J16615)*1440,0),0)</f>
        <v>1.9999999999999929</v>
      </c>
      <c r="L16615" s="14">
        <f>2+L16356-Datos!$C$8</f>
        <v>9.5100000000000033</v>
      </c>
      <c r="M16615" s="13" t="s">
        <v>652</v>
      </c>
      <c r="N16615" s="1" t="s">
        <v>14730</v>
      </c>
      <c r="O16615" s="1">
        <v>30</v>
      </c>
      <c r="P16615" s="1" t="s">
        <v>986</v>
      </c>
      <c r="Q16615" s="4" t="s">
        <v>21</v>
      </c>
    </row>
    <row r="16616" spans="1:17" ht="22.5" x14ac:dyDescent="0.25">
      <c r="A16616" s="3">
        <v>11485</v>
      </c>
      <c r="B16616" s="1" t="s">
        <v>35552</v>
      </c>
      <c r="C16616" s="1" t="s">
        <v>15</v>
      </c>
      <c r="D16616" s="1" t="s">
        <v>40</v>
      </c>
      <c r="E16616" s="1">
        <v>75348720</v>
      </c>
      <c r="F16616" s="1" t="s">
        <v>35553</v>
      </c>
      <c r="G16616" s="1">
        <v>75829676</v>
      </c>
      <c r="H16616" s="1" t="s">
        <v>35554</v>
      </c>
      <c r="I16616" s="2">
        <v>45100</v>
      </c>
      <c r="J16616" s="15" t="str">
        <f>MID(Tabla1[[#This Row],[HORA]],1,5)</f>
        <v>12:00</v>
      </c>
      <c r="K16616" s="16">
        <f>IF(Tabla1[[#This Row],[FECHA]]=I16617,IF(J16617-J16616&gt;0,(J16617-J16616)*1440,0),0)</f>
        <v>1.9999999999999929</v>
      </c>
      <c r="L16616" s="14">
        <f>2+L16357-Datos!$C$8</f>
        <v>10.880000000000003</v>
      </c>
      <c r="M16616" s="13" t="s">
        <v>2279</v>
      </c>
      <c r="N16616" s="1" t="s">
        <v>35555</v>
      </c>
      <c r="O16616" s="1">
        <v>50</v>
      </c>
      <c r="P16616" s="1" t="s">
        <v>27</v>
      </c>
      <c r="Q16616" s="4" t="s">
        <v>21</v>
      </c>
    </row>
    <row r="16617" spans="1:17" ht="22.5" x14ac:dyDescent="0.25">
      <c r="A16617" s="3">
        <v>11486</v>
      </c>
      <c r="B16617" s="1" t="s">
        <v>35556</v>
      </c>
      <c r="C16617" s="1" t="s">
        <v>15</v>
      </c>
      <c r="D16617" s="1" t="s">
        <v>30</v>
      </c>
      <c r="E16617" s="1">
        <v>16752643</v>
      </c>
      <c r="F16617" s="1" t="s">
        <v>35557</v>
      </c>
      <c r="G16617" s="1">
        <v>2246203</v>
      </c>
      <c r="H16617" s="1" t="s">
        <v>35558</v>
      </c>
      <c r="I16617" s="2">
        <v>45100</v>
      </c>
      <c r="J16617" s="15" t="str">
        <f>MID(Tabla1[[#This Row],[HORA]],1,5)</f>
        <v>12:02</v>
      </c>
      <c r="K16617" s="16">
        <f>IF(Tabla1[[#This Row],[FECHA]]=I16618,IF(J16618-J16617&gt;0,(J16618-J16617)*1440,0),0)</f>
        <v>0.99999999999999645</v>
      </c>
      <c r="L16617" s="14">
        <f>2+L16358-Datos!$C$8</f>
        <v>10.630000000000003</v>
      </c>
      <c r="M16617" s="13" t="s">
        <v>1030</v>
      </c>
      <c r="N16617" s="1" t="s">
        <v>35559</v>
      </c>
      <c r="O16617" s="1">
        <v>15</v>
      </c>
      <c r="P16617" s="1" t="s">
        <v>27</v>
      </c>
      <c r="Q16617" s="4" t="s">
        <v>21</v>
      </c>
    </row>
    <row r="16618" spans="1:17" ht="22.5" x14ac:dyDescent="0.25">
      <c r="A16618" s="3">
        <v>11487</v>
      </c>
      <c r="B16618" s="1" t="s">
        <v>35560</v>
      </c>
      <c r="C16618" s="1" t="s">
        <v>15</v>
      </c>
      <c r="D16618" s="1" t="s">
        <v>40</v>
      </c>
      <c r="E16618" s="1">
        <v>42117609</v>
      </c>
      <c r="F16618" s="1" t="s">
        <v>15150</v>
      </c>
      <c r="G16618" s="1">
        <v>2246204</v>
      </c>
      <c r="H16618" s="1" t="s">
        <v>8022</v>
      </c>
      <c r="I16618" s="2">
        <v>45100</v>
      </c>
      <c r="J16618" s="15" t="str">
        <f>MID(Tabla1[[#This Row],[HORA]],1,5)</f>
        <v>12:03</v>
      </c>
      <c r="K16618" s="16">
        <f>IF(Tabla1[[#This Row],[FECHA]]=I16619,IF(J16619-J16618&gt;0,(J16619-J16618)*1440,0),0)</f>
        <v>1.9999999999999929</v>
      </c>
      <c r="L16618" s="14">
        <f>2+L16359-Datos!$C$8</f>
        <v>13.570000000000004</v>
      </c>
      <c r="M16618" s="13" t="s">
        <v>981</v>
      </c>
      <c r="N16618" s="1" t="s">
        <v>8627</v>
      </c>
      <c r="O16618" s="1">
        <v>18</v>
      </c>
      <c r="P16618" s="1" t="s">
        <v>27</v>
      </c>
      <c r="Q16618" s="4" t="s">
        <v>21</v>
      </c>
    </row>
    <row r="16619" spans="1:17" ht="22.5" x14ac:dyDescent="0.25">
      <c r="A16619" s="3">
        <v>17900</v>
      </c>
      <c r="B16619" s="1" t="s">
        <v>53631</v>
      </c>
      <c r="C16619" s="1" t="s">
        <v>15</v>
      </c>
      <c r="D16619" s="1" t="s">
        <v>40</v>
      </c>
      <c r="E16619" s="1">
        <v>20480386974</v>
      </c>
      <c r="F16619" s="1" t="s">
        <v>48248</v>
      </c>
      <c r="G16619" s="1">
        <v>2246205</v>
      </c>
      <c r="H16619" s="1" t="s">
        <v>53632</v>
      </c>
      <c r="I16619" s="2">
        <v>45100</v>
      </c>
      <c r="J16619" s="15" t="str">
        <f>MID(Tabla1[[#This Row],[HORA]],1,5)</f>
        <v>12:05</v>
      </c>
      <c r="K16619" s="16">
        <f>IF(Tabla1[[#This Row],[FECHA]]=I16620,IF(J16620-J16619&gt;0,(J16620-J16619)*1440,0),0)</f>
        <v>1.9999999999999929</v>
      </c>
      <c r="L16619" s="14">
        <f>2+L16360-Datos!$C$8</f>
        <v>14.980000000000002</v>
      </c>
      <c r="M16619" s="13" t="s">
        <v>5422</v>
      </c>
      <c r="N16619" s="1" t="s">
        <v>53633</v>
      </c>
      <c r="O16619" s="1">
        <v>15</v>
      </c>
      <c r="P16619" s="1" t="s">
        <v>27</v>
      </c>
      <c r="Q16619" s="4" t="s">
        <v>21</v>
      </c>
    </row>
    <row r="16620" spans="1:17" ht="22.5" x14ac:dyDescent="0.25">
      <c r="A16620" s="3">
        <v>11488</v>
      </c>
      <c r="B16620" s="1" t="s">
        <v>35561</v>
      </c>
      <c r="C16620" s="1" t="s">
        <v>15</v>
      </c>
      <c r="D16620" s="1" t="s">
        <v>40</v>
      </c>
      <c r="E16620" s="1">
        <v>18181181</v>
      </c>
      <c r="F16620" s="1" t="s">
        <v>15457</v>
      </c>
      <c r="G16620" s="1">
        <v>2246206</v>
      </c>
      <c r="H16620" s="1" t="s">
        <v>15458</v>
      </c>
      <c r="I16620" s="2">
        <v>45100</v>
      </c>
      <c r="J16620" s="15" t="str">
        <f>MID(Tabla1[[#This Row],[HORA]],1,5)</f>
        <v>12:07</v>
      </c>
      <c r="K16620" s="16">
        <f>IF(Tabla1[[#This Row],[FECHA]]=I16621,IF(J16621-J16620&gt;0,(J16621-J16620)*1440,0),0)</f>
        <v>0.99999999999999645</v>
      </c>
      <c r="L16620" s="14">
        <f>2+L16361-Datos!$C$8</f>
        <v>13.190000000000003</v>
      </c>
      <c r="M16620" s="13" t="s">
        <v>1411</v>
      </c>
      <c r="N16620" s="1" t="s">
        <v>35562</v>
      </c>
      <c r="O16620" s="1">
        <v>15</v>
      </c>
      <c r="P16620" s="1" t="s">
        <v>27</v>
      </c>
      <c r="Q16620" s="4" t="s">
        <v>21</v>
      </c>
    </row>
    <row r="16621" spans="1:17" ht="22.5" x14ac:dyDescent="0.25">
      <c r="A16621" s="3">
        <v>4708</v>
      </c>
      <c r="B16621" s="1" t="s">
        <v>14731</v>
      </c>
      <c r="C16621" s="1" t="s">
        <v>15</v>
      </c>
      <c r="D16621" s="1" t="s">
        <v>40</v>
      </c>
      <c r="E16621" s="1">
        <v>44565203</v>
      </c>
      <c r="F16621" s="1" t="s">
        <v>4639</v>
      </c>
      <c r="G16621" s="1">
        <v>73531566</v>
      </c>
      <c r="H16621" s="1" t="s">
        <v>12366</v>
      </c>
      <c r="I16621" s="2">
        <v>45100</v>
      </c>
      <c r="J16621" s="15" t="str">
        <f>MID(Tabla1[[#This Row],[HORA]],1,5)</f>
        <v>12:08</v>
      </c>
      <c r="K16621" s="16">
        <f>IF(Tabla1[[#This Row],[FECHA]]=I16622,IF(J16622-J16621&gt;0,(J16622-J16621)*1440,0),0)</f>
        <v>6.9999999999999751</v>
      </c>
      <c r="L16621" s="14">
        <f>2+L16362-Datos!$C$8</f>
        <v>13.980000000000002</v>
      </c>
      <c r="M16621" s="13" t="s">
        <v>1753</v>
      </c>
      <c r="N16621" s="1" t="s">
        <v>13531</v>
      </c>
      <c r="O16621" s="1">
        <v>5</v>
      </c>
      <c r="P16621" s="1" t="s">
        <v>986</v>
      </c>
      <c r="Q16621" s="4" t="s">
        <v>21</v>
      </c>
    </row>
    <row r="16622" spans="1:17" ht="22.5" x14ac:dyDescent="0.25">
      <c r="A16622" s="3">
        <v>11489</v>
      </c>
      <c r="B16622" s="1" t="s">
        <v>35563</v>
      </c>
      <c r="C16622" s="1" t="s">
        <v>15</v>
      </c>
      <c r="D16622" s="1" t="s">
        <v>82</v>
      </c>
      <c r="E16622" s="1">
        <v>16444427</v>
      </c>
      <c r="F16622" s="1" t="s">
        <v>35564</v>
      </c>
      <c r="G16622" s="1">
        <v>2246210</v>
      </c>
      <c r="H16622" s="1" t="s">
        <v>35565</v>
      </c>
      <c r="I16622" s="2">
        <v>45100</v>
      </c>
      <c r="J16622" s="15" t="str">
        <f>MID(Tabla1[[#This Row],[HORA]],1,5)</f>
        <v>12:15</v>
      </c>
      <c r="K16622" s="16">
        <f>IF(Tabla1[[#This Row],[FECHA]]=I16623,IF(J16623-J16622&gt;0,(J16623-J16622)*1440,0),0)</f>
        <v>1.9999999999999929</v>
      </c>
      <c r="L16622" s="14">
        <f>2+L16363-Datos!$C$8</f>
        <v>12.720000000000002</v>
      </c>
      <c r="M16622" s="13" t="s">
        <v>271</v>
      </c>
      <c r="N16622" s="1" t="s">
        <v>35566</v>
      </c>
      <c r="O16622" s="1">
        <v>15</v>
      </c>
      <c r="P16622" s="1" t="s">
        <v>27</v>
      </c>
      <c r="Q16622" s="4" t="s">
        <v>21</v>
      </c>
    </row>
    <row r="16623" spans="1:17" ht="22.5" x14ac:dyDescent="0.25">
      <c r="A16623" s="3">
        <v>17901</v>
      </c>
      <c r="B16623" s="1" t="s">
        <v>53634</v>
      </c>
      <c r="C16623" s="1" t="s">
        <v>15</v>
      </c>
      <c r="D16623" s="1" t="s">
        <v>23</v>
      </c>
      <c r="E16623" s="1">
        <v>20487879241</v>
      </c>
      <c r="F16623" s="1" t="s">
        <v>48974</v>
      </c>
      <c r="G16623" s="1">
        <v>2246212</v>
      </c>
      <c r="H16623" s="1" t="s">
        <v>53635</v>
      </c>
      <c r="I16623" s="2">
        <v>45100</v>
      </c>
      <c r="J16623" s="15" t="str">
        <f>MID(Tabla1[[#This Row],[HORA]],1,5)</f>
        <v>12:17</v>
      </c>
      <c r="K16623" s="16">
        <f>IF(Tabla1[[#This Row],[FECHA]]=I16624,IF(J16624-J16623&gt;0,(J16624-J16623)*1440,0),0)</f>
        <v>1.0000000000001563</v>
      </c>
      <c r="L16623" s="14">
        <f>2+L16364-Datos!$C$8</f>
        <v>15.640000000000002</v>
      </c>
      <c r="M16623" s="13" t="s">
        <v>640</v>
      </c>
      <c r="N16623" s="1" t="s">
        <v>53636</v>
      </c>
      <c r="O16623" s="1">
        <v>25</v>
      </c>
      <c r="P16623" s="1" t="s">
        <v>27</v>
      </c>
      <c r="Q16623" s="4" t="s">
        <v>21</v>
      </c>
    </row>
    <row r="16624" spans="1:17" ht="22.5" x14ac:dyDescent="0.25">
      <c r="A16624" s="3">
        <v>17902</v>
      </c>
      <c r="B16624" s="1" t="s">
        <v>53637</v>
      </c>
      <c r="C16624" s="1" t="s">
        <v>15</v>
      </c>
      <c r="D16624" s="1" t="s">
        <v>71</v>
      </c>
      <c r="E16624" s="1">
        <v>20487879241</v>
      </c>
      <c r="F16624" s="1" t="s">
        <v>48974</v>
      </c>
      <c r="G16624" s="1">
        <v>2246213</v>
      </c>
      <c r="H16624" s="1" t="s">
        <v>53638</v>
      </c>
      <c r="I16624" s="2">
        <v>45100</v>
      </c>
      <c r="J16624" s="15" t="str">
        <f>MID(Tabla1[[#This Row],[HORA]],1,5)</f>
        <v>12:18</v>
      </c>
      <c r="K16624" s="16">
        <f>IF(Tabla1[[#This Row],[FECHA]]=I16625,IF(J16625-J16624&gt;0,(J16625-J16624)*1440,0),0)</f>
        <v>3.9999999999999858</v>
      </c>
      <c r="L16624" s="14">
        <f>2+L16365-Datos!$C$8</f>
        <v>16.12</v>
      </c>
      <c r="M16624" s="13" t="s">
        <v>1628</v>
      </c>
      <c r="N16624" s="1" t="s">
        <v>53636</v>
      </c>
      <c r="O16624" s="1">
        <v>25</v>
      </c>
      <c r="P16624" s="1" t="s">
        <v>27</v>
      </c>
      <c r="Q16624" s="4" t="s">
        <v>21</v>
      </c>
    </row>
    <row r="16625" spans="1:17" ht="22.5" x14ac:dyDescent="0.25">
      <c r="A16625" s="3">
        <v>11490</v>
      </c>
      <c r="B16625" s="1" t="s">
        <v>35567</v>
      </c>
      <c r="C16625" s="1" t="s">
        <v>15</v>
      </c>
      <c r="D16625" s="1" t="s">
        <v>1960</v>
      </c>
      <c r="E16625" s="1">
        <v>16675683</v>
      </c>
      <c r="F16625" s="1" t="s">
        <v>35568</v>
      </c>
      <c r="G16625" s="1">
        <v>45503592</v>
      </c>
      <c r="H16625" s="1" t="s">
        <v>35569</v>
      </c>
      <c r="I16625" s="2">
        <v>45100</v>
      </c>
      <c r="J16625" s="15" t="str">
        <f>MID(Tabla1[[#This Row],[HORA]],1,5)</f>
        <v>12:22</v>
      </c>
      <c r="K16625" s="16">
        <f>IF(Tabla1[[#This Row],[FECHA]]=I16626,IF(J16626-J16625&gt;0,(J16626-J16625)*1440,0),0)</f>
        <v>1.9999999999999929</v>
      </c>
      <c r="L16625" s="14">
        <f>2+L16366-Datos!$C$8</f>
        <v>11.820000000000002</v>
      </c>
      <c r="M16625" s="13" t="s">
        <v>12201</v>
      </c>
      <c r="N16625" s="1" t="s">
        <v>35570</v>
      </c>
      <c r="O16625" s="1">
        <v>100</v>
      </c>
      <c r="P16625" s="1" t="s">
        <v>27</v>
      </c>
      <c r="Q16625" s="4" t="s">
        <v>21</v>
      </c>
    </row>
    <row r="16626" spans="1:17" ht="22.5" x14ac:dyDescent="0.25">
      <c r="A16626" s="3">
        <v>11491</v>
      </c>
      <c r="B16626" s="1" t="s">
        <v>35571</v>
      </c>
      <c r="C16626" s="1" t="s">
        <v>15</v>
      </c>
      <c r="D16626" s="1" t="s">
        <v>172</v>
      </c>
      <c r="E16626" s="1">
        <v>16784054</v>
      </c>
      <c r="F16626" s="1" t="s">
        <v>20298</v>
      </c>
      <c r="G16626" s="1">
        <v>16739040</v>
      </c>
      <c r="H16626" s="1" t="s">
        <v>20299</v>
      </c>
      <c r="I16626" s="2">
        <v>45100</v>
      </c>
      <c r="J16626" s="15" t="str">
        <f>MID(Tabla1[[#This Row],[HORA]],1,5)</f>
        <v>12:24</v>
      </c>
      <c r="K16626" s="16">
        <f>IF(Tabla1[[#This Row],[FECHA]]=I16627,IF(J16627-J16626&gt;0,(J16627-J16626)*1440,0),0)</f>
        <v>2.9999999999998295</v>
      </c>
      <c r="L16626" s="14">
        <f>2+L16367-Datos!$C$8</f>
        <v>10.920000000000003</v>
      </c>
      <c r="M16626" s="13" t="s">
        <v>1086</v>
      </c>
      <c r="N16626" s="1" t="s">
        <v>35572</v>
      </c>
      <c r="O16626" s="1">
        <v>45</v>
      </c>
      <c r="P16626" s="1" t="s">
        <v>27</v>
      </c>
      <c r="Q16626" s="4" t="s">
        <v>21</v>
      </c>
    </row>
    <row r="16627" spans="1:17" ht="22.5" x14ac:dyDescent="0.25">
      <c r="A16627" s="3">
        <v>4709</v>
      </c>
      <c r="B16627" s="1" t="s">
        <v>14732</v>
      </c>
      <c r="C16627" s="1" t="s">
        <v>15</v>
      </c>
      <c r="D16627" s="1" t="s">
        <v>637</v>
      </c>
      <c r="E16627" s="1">
        <v>70548992</v>
      </c>
      <c r="F16627" s="1" t="s">
        <v>14733</v>
      </c>
      <c r="G16627" s="1">
        <v>2246214</v>
      </c>
      <c r="H16627" s="1" t="s">
        <v>14734</v>
      </c>
      <c r="I16627" s="2">
        <v>45100</v>
      </c>
      <c r="J16627" s="15" t="str">
        <f>MID(Tabla1[[#This Row],[HORA]],1,5)</f>
        <v>12:27</v>
      </c>
      <c r="K16627" s="16">
        <f>IF(Tabla1[[#This Row],[FECHA]]=I16628,IF(J16628-J16627&gt;0,(J16628-J16627)*1440,0),0)</f>
        <v>3.0000000000001492</v>
      </c>
      <c r="L16627" s="14">
        <f>2+L16368-Datos!$C$8</f>
        <v>12.120000000000003</v>
      </c>
      <c r="M16627" s="13" t="s">
        <v>1758</v>
      </c>
      <c r="N16627" s="1" t="s">
        <v>14735</v>
      </c>
      <c r="O16627" s="1">
        <v>15</v>
      </c>
      <c r="P16627" s="1" t="s">
        <v>986</v>
      </c>
      <c r="Q16627" s="4" t="s">
        <v>21</v>
      </c>
    </row>
    <row r="16628" spans="1:17" ht="22.5" x14ac:dyDescent="0.25">
      <c r="A16628" s="3">
        <v>4710</v>
      </c>
      <c r="B16628" s="1" t="s">
        <v>14736</v>
      </c>
      <c r="C16628" s="1" t="s">
        <v>15</v>
      </c>
      <c r="D16628" s="1" t="s">
        <v>119</v>
      </c>
      <c r="E16628" s="1">
        <v>75614168</v>
      </c>
      <c r="F16628" s="1" t="s">
        <v>14737</v>
      </c>
      <c r="G16628" s="1">
        <v>73483504</v>
      </c>
      <c r="H16628" s="1" t="s">
        <v>14738</v>
      </c>
      <c r="I16628" s="2">
        <v>45100</v>
      </c>
      <c r="J16628" s="15" t="str">
        <f>MID(Tabla1[[#This Row],[HORA]],1,5)</f>
        <v>12:30</v>
      </c>
      <c r="K16628" s="16">
        <f>IF(Tabla1[[#This Row],[FECHA]]=I16629,IF(J16629-J16628&gt;0,(J16629-J16628)*1440,0),0)</f>
        <v>0.99999999999999645</v>
      </c>
      <c r="L16628" s="14">
        <f>2+L16369-Datos!$C$8</f>
        <v>13.620000000000003</v>
      </c>
      <c r="M16628" s="13" t="s">
        <v>3979</v>
      </c>
      <c r="N16628" s="1" t="s">
        <v>14739</v>
      </c>
      <c r="O16628" s="1">
        <v>10</v>
      </c>
      <c r="P16628" s="1" t="s">
        <v>986</v>
      </c>
      <c r="Q16628" s="4" t="s">
        <v>21</v>
      </c>
    </row>
    <row r="16629" spans="1:17" ht="22.5" x14ac:dyDescent="0.25">
      <c r="A16629" s="3">
        <v>11492</v>
      </c>
      <c r="B16629" s="1" t="s">
        <v>35573</v>
      </c>
      <c r="C16629" s="1" t="s">
        <v>15</v>
      </c>
      <c r="D16629" s="1" t="s">
        <v>71</v>
      </c>
      <c r="E16629" s="1">
        <v>72079243</v>
      </c>
      <c r="F16629" s="1" t="s">
        <v>34570</v>
      </c>
      <c r="G16629" s="1">
        <v>47424942</v>
      </c>
      <c r="H16629" s="1" t="s">
        <v>34571</v>
      </c>
      <c r="I16629" s="2">
        <v>45100</v>
      </c>
      <c r="J16629" s="15" t="str">
        <f>MID(Tabla1[[#This Row],[HORA]],1,5)</f>
        <v>12:31</v>
      </c>
      <c r="K16629" s="16">
        <f>IF(Tabla1[[#This Row],[FECHA]]=I16630,IF(J16630-J16629&gt;0,(J16630-J16629)*1440,0),0)</f>
        <v>0.99999999999999645</v>
      </c>
      <c r="L16629" s="14">
        <f>2+L16370-Datos!$C$8</f>
        <v>10.970000000000002</v>
      </c>
      <c r="M16629" s="13" t="s">
        <v>526</v>
      </c>
      <c r="N16629" s="1" t="s">
        <v>583</v>
      </c>
      <c r="O16629" s="1">
        <v>10</v>
      </c>
      <c r="P16629" s="1" t="s">
        <v>27</v>
      </c>
      <c r="Q16629" s="4" t="s">
        <v>21</v>
      </c>
    </row>
    <row r="16630" spans="1:17" ht="22.5" x14ac:dyDescent="0.25">
      <c r="A16630" s="3">
        <v>16552</v>
      </c>
      <c r="B16630" s="1" t="s">
        <v>50191</v>
      </c>
      <c r="C16630" s="1" t="s">
        <v>15</v>
      </c>
      <c r="D16630" s="1" t="s">
        <v>33</v>
      </c>
      <c r="E16630" s="1">
        <v>20487725286</v>
      </c>
      <c r="F16630" s="1" t="s">
        <v>48803</v>
      </c>
      <c r="G16630" s="1">
        <v>74296302</v>
      </c>
      <c r="H16630" s="1" t="s">
        <v>50192</v>
      </c>
      <c r="I16630" s="2">
        <v>45100</v>
      </c>
      <c r="J16630" s="15" t="str">
        <f>MID(Tabla1[[#This Row],[HORA]],1,5)</f>
        <v>12:32</v>
      </c>
      <c r="K16630" s="16">
        <f>IF(Tabla1[[#This Row],[FECHA]]=I16631,IF(J16631-J16630&gt;0,(J16631-J16630)*1440,0),0)</f>
        <v>0.99999999999999645</v>
      </c>
      <c r="L16630" s="14">
        <f>2+L16371-Datos!$C$8</f>
        <v>13.120000000000003</v>
      </c>
      <c r="M16630" s="13" t="s">
        <v>310</v>
      </c>
      <c r="N16630" s="1" t="s">
        <v>48864</v>
      </c>
      <c r="O16630" s="1">
        <v>150</v>
      </c>
      <c r="P16630" s="1" t="s">
        <v>986</v>
      </c>
      <c r="Q16630" s="4" t="s">
        <v>21</v>
      </c>
    </row>
    <row r="16631" spans="1:17" ht="22.5" x14ac:dyDescent="0.25">
      <c r="A16631" s="3">
        <v>4711</v>
      </c>
      <c r="B16631" s="1" t="s">
        <v>14740</v>
      </c>
      <c r="C16631" s="1" t="s">
        <v>15</v>
      </c>
      <c r="D16631" s="1" t="s">
        <v>71</v>
      </c>
      <c r="E16631" s="1">
        <v>40258211</v>
      </c>
      <c r="F16631" s="1" t="s">
        <v>7898</v>
      </c>
      <c r="G16631" s="1">
        <v>2246216</v>
      </c>
      <c r="H16631" s="1" t="s">
        <v>14741</v>
      </c>
      <c r="I16631" s="2">
        <v>45100</v>
      </c>
      <c r="J16631" s="15" t="str">
        <f>MID(Tabla1[[#This Row],[HORA]],1,5)</f>
        <v>12:33</v>
      </c>
      <c r="K16631" s="16">
        <f>IF(Tabla1[[#This Row],[FECHA]]=I16632,IF(J16632-J16631&gt;0,(J16632-J16631)*1440,0),0)</f>
        <v>0.99999999999999645</v>
      </c>
      <c r="L16631" s="14">
        <f>2+L16372-Datos!$C$8</f>
        <v>14.820000000000002</v>
      </c>
      <c r="M16631" s="13" t="s">
        <v>1763</v>
      </c>
      <c r="N16631" s="1" t="s">
        <v>14742</v>
      </c>
      <c r="O16631" s="1">
        <v>15</v>
      </c>
      <c r="P16631" s="1" t="s">
        <v>986</v>
      </c>
      <c r="Q16631" s="4" t="s">
        <v>21</v>
      </c>
    </row>
    <row r="16632" spans="1:17" ht="22.5" x14ac:dyDescent="0.25">
      <c r="A16632" s="3">
        <v>11493</v>
      </c>
      <c r="B16632" s="1" t="s">
        <v>35574</v>
      </c>
      <c r="C16632" s="1" t="s">
        <v>15</v>
      </c>
      <c r="D16632" s="1" t="s">
        <v>40</v>
      </c>
      <c r="E16632" s="1">
        <v>72956636</v>
      </c>
      <c r="F16632" s="1" t="s">
        <v>35575</v>
      </c>
      <c r="G16632" s="1">
        <v>45073248</v>
      </c>
      <c r="H16632" s="1" t="s">
        <v>35576</v>
      </c>
      <c r="I16632" s="2">
        <v>45100</v>
      </c>
      <c r="J16632" s="15" t="str">
        <f>MID(Tabla1[[#This Row],[HORA]],1,5)</f>
        <v>12:34</v>
      </c>
      <c r="K16632" s="16">
        <f>IF(Tabla1[[#This Row],[FECHA]]=I16633,IF(J16633-J16632&gt;0,(J16633-J16632)*1440,0),0)</f>
        <v>0.99999999999999645</v>
      </c>
      <c r="L16632" s="14">
        <f>2+L16373-Datos!$C$8</f>
        <v>11.980000000000002</v>
      </c>
      <c r="M16632" s="13" t="s">
        <v>4888</v>
      </c>
      <c r="N16632" s="1" t="s">
        <v>8473</v>
      </c>
      <c r="O16632" s="1">
        <v>10</v>
      </c>
      <c r="P16632" s="1" t="s">
        <v>27</v>
      </c>
      <c r="Q16632" s="4" t="s">
        <v>21</v>
      </c>
    </row>
    <row r="16633" spans="1:17" ht="22.5" x14ac:dyDescent="0.25">
      <c r="A16633" s="3">
        <v>4712</v>
      </c>
      <c r="B16633" s="1" t="s">
        <v>14743</v>
      </c>
      <c r="C16633" s="1" t="s">
        <v>15</v>
      </c>
      <c r="D16633" s="1" t="s">
        <v>2195</v>
      </c>
      <c r="E16633" s="1">
        <v>16709092</v>
      </c>
      <c r="F16633" s="1" t="s">
        <v>14744</v>
      </c>
      <c r="G16633" s="1">
        <v>2246217</v>
      </c>
      <c r="H16633" s="1" t="s">
        <v>14745</v>
      </c>
      <c r="I16633" s="2">
        <v>45100</v>
      </c>
      <c r="J16633" s="15" t="str">
        <f>MID(Tabla1[[#This Row],[HORA]],1,5)</f>
        <v>12:35</v>
      </c>
      <c r="K16633" s="16">
        <f>IF(Tabla1[[#This Row],[FECHA]]=I16634,IF(J16634-J16633&gt;0,(J16634-J16633)*1440,0),0)</f>
        <v>2.9999999999999893</v>
      </c>
      <c r="L16633" s="14">
        <f>2+L16374-Datos!$C$8</f>
        <v>12.920000000000003</v>
      </c>
      <c r="M16633" s="13" t="s">
        <v>1580</v>
      </c>
      <c r="N16633" s="1" t="s">
        <v>14746</v>
      </c>
      <c r="O16633" s="1">
        <v>20</v>
      </c>
      <c r="P16633" s="1" t="s">
        <v>986</v>
      </c>
      <c r="Q16633" s="4" t="s">
        <v>21</v>
      </c>
    </row>
    <row r="16634" spans="1:17" ht="22.5" x14ac:dyDescent="0.25">
      <c r="A16634" s="3">
        <v>4713</v>
      </c>
      <c r="B16634" s="1" t="s">
        <v>14747</v>
      </c>
      <c r="C16634" s="1" t="s">
        <v>15</v>
      </c>
      <c r="D16634" s="1" t="s">
        <v>40</v>
      </c>
      <c r="E16634" s="1">
        <v>45338429</v>
      </c>
      <c r="F16634" s="1" t="s">
        <v>14748</v>
      </c>
      <c r="G16634" s="1">
        <v>40422986</v>
      </c>
      <c r="H16634" s="1" t="s">
        <v>14749</v>
      </c>
      <c r="I16634" s="2">
        <v>45100</v>
      </c>
      <c r="J16634" s="15" t="str">
        <f>MID(Tabla1[[#This Row],[HORA]],1,5)</f>
        <v>12:38</v>
      </c>
      <c r="K16634" s="16">
        <f>IF(Tabla1[[#This Row],[FECHA]]=I16635,IF(J16635-J16634&gt;0,(J16635-J16634)*1440,0),0)</f>
        <v>7.9999999999999716</v>
      </c>
      <c r="L16634" s="14">
        <f>2+L16375-Datos!$C$8</f>
        <v>13.160000000000002</v>
      </c>
      <c r="M16634" s="13" t="s">
        <v>245</v>
      </c>
      <c r="N16634" s="1" t="s">
        <v>14750</v>
      </c>
      <c r="O16634" s="1">
        <v>12</v>
      </c>
      <c r="P16634" s="1" t="s">
        <v>986</v>
      </c>
      <c r="Q16634" s="4" t="s">
        <v>21</v>
      </c>
    </row>
    <row r="16635" spans="1:17" ht="22.5" x14ac:dyDescent="0.25">
      <c r="A16635" s="3">
        <v>11494</v>
      </c>
      <c r="B16635" s="1" t="s">
        <v>35577</v>
      </c>
      <c r="C16635" s="1" t="s">
        <v>15</v>
      </c>
      <c r="D16635" s="1" t="s">
        <v>40</v>
      </c>
      <c r="E16635" s="1">
        <v>80303627</v>
      </c>
      <c r="F16635" s="1" t="s">
        <v>35578</v>
      </c>
      <c r="G16635" s="1">
        <v>75260142</v>
      </c>
      <c r="H16635" s="1" t="s">
        <v>35579</v>
      </c>
      <c r="I16635" s="2">
        <v>45100</v>
      </c>
      <c r="J16635" s="15" t="str">
        <f>MID(Tabla1[[#This Row],[HORA]],1,5)</f>
        <v>12:46</v>
      </c>
      <c r="K16635" s="16">
        <f>IF(Tabla1[[#This Row],[FECHA]]=I16636,IF(J16636-J16635&gt;0,(J16636-J16635)*1440,0),0)</f>
        <v>3.9999999999999858</v>
      </c>
      <c r="L16635" s="14">
        <f>2+L16376-Datos!$C$8</f>
        <v>10.830000000000004</v>
      </c>
      <c r="M16635" s="13" t="s">
        <v>2914</v>
      </c>
      <c r="N16635" s="1" t="s">
        <v>35580</v>
      </c>
      <c r="O16635" s="1">
        <v>30</v>
      </c>
      <c r="P16635" s="1" t="s">
        <v>27</v>
      </c>
      <c r="Q16635" s="4" t="s">
        <v>21</v>
      </c>
    </row>
    <row r="16636" spans="1:17" ht="22.5" x14ac:dyDescent="0.25">
      <c r="A16636" s="3">
        <v>11495</v>
      </c>
      <c r="B16636" s="1" t="s">
        <v>35581</v>
      </c>
      <c r="C16636" s="1" t="s">
        <v>15</v>
      </c>
      <c r="D16636" s="1" t="s">
        <v>40</v>
      </c>
      <c r="E16636" s="1">
        <v>47530635</v>
      </c>
      <c r="F16636" s="1" t="s">
        <v>7763</v>
      </c>
      <c r="G16636" s="1">
        <v>47308734</v>
      </c>
      <c r="H16636" s="1" t="s">
        <v>29163</v>
      </c>
      <c r="I16636" s="2">
        <v>45100</v>
      </c>
      <c r="J16636" s="15" t="str">
        <f>MID(Tabla1[[#This Row],[HORA]],1,5)</f>
        <v>12:50</v>
      </c>
      <c r="K16636" s="16">
        <f>IF(Tabla1[[#This Row],[FECHA]]=I16637,IF(J16637-J16636&gt;0,(J16637-J16636)*1440,0),0)</f>
        <v>2.9999999999999893</v>
      </c>
      <c r="L16636" s="14">
        <f>2+L16377-Datos!$C$8</f>
        <v>12.070000000000002</v>
      </c>
      <c r="M16636" s="13" t="s">
        <v>249</v>
      </c>
      <c r="N16636" s="1" t="s">
        <v>32407</v>
      </c>
      <c r="O16636" s="1">
        <v>80</v>
      </c>
      <c r="P16636" s="1" t="s">
        <v>27</v>
      </c>
      <c r="Q16636" s="4" t="s">
        <v>21</v>
      </c>
    </row>
    <row r="16637" spans="1:17" ht="22.5" x14ac:dyDescent="0.25">
      <c r="A16637" s="3">
        <v>11496</v>
      </c>
      <c r="B16637" s="1" t="s">
        <v>35582</v>
      </c>
      <c r="C16637" s="1" t="s">
        <v>15</v>
      </c>
      <c r="D16637" s="1" t="s">
        <v>71</v>
      </c>
      <c r="E16637" s="1">
        <v>27841234</v>
      </c>
      <c r="F16637" s="1" t="s">
        <v>35583</v>
      </c>
      <c r="G16637" s="1">
        <v>2246221</v>
      </c>
      <c r="H16637" s="1" t="s">
        <v>35584</v>
      </c>
      <c r="I16637" s="2">
        <v>45100</v>
      </c>
      <c r="J16637" s="15" t="str">
        <f>MID(Tabla1[[#This Row],[HORA]],1,5)</f>
        <v>12:53</v>
      </c>
      <c r="K16637" s="16">
        <f>IF(Tabla1[[#This Row],[FECHA]]=I16638,IF(J16638-J16637&gt;0,(J16638-J16637)*1440,0),0)</f>
        <v>5.9999999999999787</v>
      </c>
      <c r="L16637" s="14">
        <f>2+L16378-Datos!$C$8</f>
        <v>11.760000000000003</v>
      </c>
      <c r="M16637" s="13" t="s">
        <v>513</v>
      </c>
      <c r="N16637" s="1" t="s">
        <v>35585</v>
      </c>
      <c r="O16637" s="1">
        <v>10</v>
      </c>
      <c r="P16637" s="1" t="s">
        <v>27</v>
      </c>
      <c r="Q16637" s="4" t="s">
        <v>21</v>
      </c>
    </row>
    <row r="16638" spans="1:17" ht="22.5" x14ac:dyDescent="0.25">
      <c r="A16638" s="3">
        <v>4714</v>
      </c>
      <c r="B16638" s="1" t="s">
        <v>14751</v>
      </c>
      <c r="C16638" s="1" t="s">
        <v>15</v>
      </c>
      <c r="D16638" s="1" t="s">
        <v>40</v>
      </c>
      <c r="E16638" s="1">
        <v>40302795</v>
      </c>
      <c r="F16638" s="1" t="s">
        <v>10047</v>
      </c>
      <c r="G16638" s="1">
        <v>2246223</v>
      </c>
      <c r="H16638" s="1" t="s">
        <v>10544</v>
      </c>
      <c r="I16638" s="2">
        <v>45100</v>
      </c>
      <c r="J16638" s="15" t="str">
        <f>MID(Tabla1[[#This Row],[HORA]],1,5)</f>
        <v>12:59</v>
      </c>
      <c r="K16638" s="16">
        <f>IF(Tabla1[[#This Row],[FECHA]]=I16639,IF(J16639-J16638&gt;0,(J16639-J16638)*1440,0),0)</f>
        <v>6.9999999999999751</v>
      </c>
      <c r="L16638" s="14">
        <f>2+L16379-Datos!$C$8</f>
        <v>13.140000000000002</v>
      </c>
      <c r="M16638" s="13" t="s">
        <v>446</v>
      </c>
      <c r="N16638" s="1" t="s">
        <v>5681</v>
      </c>
      <c r="O16638" s="1">
        <v>30</v>
      </c>
      <c r="P16638" s="1" t="s">
        <v>986</v>
      </c>
      <c r="Q16638" s="4" t="s">
        <v>21</v>
      </c>
    </row>
    <row r="16639" spans="1:17" ht="22.5" x14ac:dyDescent="0.25">
      <c r="A16639" s="3">
        <v>4715</v>
      </c>
      <c r="B16639" s="1" t="s">
        <v>14752</v>
      </c>
      <c r="C16639" s="1" t="s">
        <v>15</v>
      </c>
      <c r="D16639" s="1" t="s">
        <v>71</v>
      </c>
      <c r="E16639" s="1">
        <v>41467808</v>
      </c>
      <c r="F16639" s="1" t="s">
        <v>14753</v>
      </c>
      <c r="G16639" s="1">
        <v>2246225</v>
      </c>
      <c r="H16639" s="1" t="s">
        <v>14754</v>
      </c>
      <c r="I16639" s="2">
        <v>45100</v>
      </c>
      <c r="J16639" s="15" t="str">
        <f>MID(Tabla1[[#This Row],[HORA]],1,5)</f>
        <v>13:06</v>
      </c>
      <c r="K16639" s="16">
        <f>IF(Tabla1[[#This Row],[FECHA]]=I16640,IF(J16640-J16639&gt;0,(J16640-J16639)*1440,0),0)</f>
        <v>1.0000000000001563</v>
      </c>
      <c r="L16639" s="14">
        <f>2+L16380-Datos!$C$8</f>
        <v>16.080000000000002</v>
      </c>
      <c r="M16639" s="13" t="s">
        <v>55927</v>
      </c>
      <c r="N16639" s="1" t="s">
        <v>14755</v>
      </c>
      <c r="O16639" s="1">
        <v>40</v>
      </c>
      <c r="P16639" s="1" t="s">
        <v>986</v>
      </c>
      <c r="Q16639" s="4" t="s">
        <v>21</v>
      </c>
    </row>
    <row r="16640" spans="1:17" ht="22.5" x14ac:dyDescent="0.25">
      <c r="A16640" s="3">
        <v>4716</v>
      </c>
      <c r="B16640" s="1" t="s">
        <v>14756</v>
      </c>
      <c r="C16640" s="1" t="s">
        <v>15</v>
      </c>
      <c r="D16640" s="1" t="s">
        <v>40</v>
      </c>
      <c r="E16640" s="1">
        <v>16741448</v>
      </c>
      <c r="F16640" s="1" t="s">
        <v>4125</v>
      </c>
      <c r="G16640" s="1">
        <v>7421295</v>
      </c>
      <c r="H16640" s="1" t="s">
        <v>14757</v>
      </c>
      <c r="I16640" s="2">
        <v>45100</v>
      </c>
      <c r="J16640" s="15" t="str">
        <f>MID(Tabla1[[#This Row],[HORA]],1,5)</f>
        <v>13:07</v>
      </c>
      <c r="K16640" s="16">
        <f>IF(Tabla1[[#This Row],[FECHA]]=I16641,IF(J16641-J16640&gt;0,(J16641-J16640)*1440,0),0)</f>
        <v>0</v>
      </c>
      <c r="L16640" s="14">
        <f>2+L16381-Datos!$C$8</f>
        <v>15.98</v>
      </c>
      <c r="M16640" s="13" t="s">
        <v>55928</v>
      </c>
      <c r="N16640" s="1" t="s">
        <v>14758</v>
      </c>
      <c r="O16640" s="1">
        <v>20</v>
      </c>
      <c r="P16640" s="1" t="s">
        <v>986</v>
      </c>
      <c r="Q16640" s="4" t="s">
        <v>21</v>
      </c>
    </row>
    <row r="16641" spans="1:17" ht="22.5" x14ac:dyDescent="0.25">
      <c r="A16641" s="3">
        <v>11497</v>
      </c>
      <c r="B16641" s="1" t="s">
        <v>35586</v>
      </c>
      <c r="C16641" s="1" t="s">
        <v>15</v>
      </c>
      <c r="D16641" s="1" t="s">
        <v>228</v>
      </c>
      <c r="E16641" s="1">
        <v>74078613</v>
      </c>
      <c r="F16641" s="1" t="s">
        <v>35587</v>
      </c>
      <c r="G16641" s="1">
        <v>71048491</v>
      </c>
      <c r="H16641" s="1" t="s">
        <v>35588</v>
      </c>
      <c r="I16641" s="2">
        <v>45100</v>
      </c>
      <c r="J16641" s="15" t="str">
        <f>MID(Tabla1[[#This Row],[HORA]],1,5)</f>
        <v>13:07</v>
      </c>
      <c r="K16641" s="16">
        <f>IF(Tabla1[[#This Row],[FECHA]]=I16642,IF(J16642-J16641&gt;0,(J16642-J16641)*1440,0),0)</f>
        <v>1.9999999999999929</v>
      </c>
      <c r="L16641" s="14">
        <f>2+L16382-Datos!$C$8</f>
        <v>13.690000000000003</v>
      </c>
      <c r="M16641" s="13" t="s">
        <v>55928</v>
      </c>
      <c r="N16641" s="1" t="s">
        <v>35589</v>
      </c>
      <c r="O16641" s="1">
        <v>15</v>
      </c>
      <c r="P16641" s="1" t="s">
        <v>27</v>
      </c>
      <c r="Q16641" s="4" t="s">
        <v>21</v>
      </c>
    </row>
    <row r="16642" spans="1:17" ht="22.5" x14ac:dyDescent="0.25">
      <c r="A16642" s="3">
        <v>4717</v>
      </c>
      <c r="B16642" s="1" t="s">
        <v>14759</v>
      </c>
      <c r="C16642" s="1" t="s">
        <v>15</v>
      </c>
      <c r="D16642" s="1" t="s">
        <v>23</v>
      </c>
      <c r="E16642" s="1">
        <v>75509765</v>
      </c>
      <c r="F16642" s="1" t="s">
        <v>14760</v>
      </c>
      <c r="G16642" s="1">
        <v>46342020</v>
      </c>
      <c r="H16642" s="1" t="s">
        <v>14761</v>
      </c>
      <c r="I16642" s="2">
        <v>45100</v>
      </c>
      <c r="J16642" s="15" t="str">
        <f>MID(Tabla1[[#This Row],[HORA]],1,5)</f>
        <v>13:09</v>
      </c>
      <c r="K16642" s="16">
        <f>IF(Tabla1[[#This Row],[FECHA]]=I16643,IF(J16643-J16642&gt;0,(J16643-J16642)*1440,0),0)</f>
        <v>2.9999999999998295</v>
      </c>
      <c r="L16642" s="14">
        <f>2+L16383-Datos!$C$8</f>
        <v>14.980000000000002</v>
      </c>
      <c r="M16642" s="13" t="s">
        <v>55840</v>
      </c>
      <c r="N16642" s="1" t="s">
        <v>14762</v>
      </c>
      <c r="O16642" s="1">
        <v>30</v>
      </c>
      <c r="P16642" s="1" t="s">
        <v>986</v>
      </c>
      <c r="Q16642" s="4" t="s">
        <v>21</v>
      </c>
    </row>
    <row r="16643" spans="1:17" ht="22.5" x14ac:dyDescent="0.25">
      <c r="A16643" s="3">
        <v>11498</v>
      </c>
      <c r="B16643" s="1" t="s">
        <v>35590</v>
      </c>
      <c r="C16643" s="1" t="s">
        <v>15</v>
      </c>
      <c r="D16643" s="1" t="s">
        <v>40</v>
      </c>
      <c r="E16643" s="1">
        <v>3200782</v>
      </c>
      <c r="F16643" s="1" t="s">
        <v>35591</v>
      </c>
      <c r="G16643" s="1">
        <v>2246226</v>
      </c>
      <c r="H16643" s="1" t="s">
        <v>35592</v>
      </c>
      <c r="I16643" s="2">
        <v>45100</v>
      </c>
      <c r="J16643" s="15" t="str">
        <f>MID(Tabla1[[#This Row],[HORA]],1,5)</f>
        <v>13:12</v>
      </c>
      <c r="K16643" s="16">
        <f>IF(Tabla1[[#This Row],[FECHA]]=I16644,IF(J16644-J16643&gt;0,(J16644-J16643)*1440,0),0)</f>
        <v>0</v>
      </c>
      <c r="L16643" s="14">
        <f>2+L16384-Datos!$C$8</f>
        <v>13.990000000000004</v>
      </c>
      <c r="M16643" s="13" t="s">
        <v>55931</v>
      </c>
      <c r="N16643" s="1" t="s">
        <v>35593</v>
      </c>
      <c r="O16643" s="1">
        <v>16.66</v>
      </c>
      <c r="P16643" s="1" t="s">
        <v>27</v>
      </c>
      <c r="Q16643" s="4" t="s">
        <v>21</v>
      </c>
    </row>
    <row r="16644" spans="1:17" ht="22.5" x14ac:dyDescent="0.25">
      <c r="A16644" s="3">
        <v>11499</v>
      </c>
      <c r="B16644" s="1" t="s">
        <v>35590</v>
      </c>
      <c r="C16644" s="1" t="s">
        <v>15</v>
      </c>
      <c r="D16644" s="1" t="s">
        <v>40</v>
      </c>
      <c r="E16644" s="1">
        <v>3200782</v>
      </c>
      <c r="F16644" s="1" t="s">
        <v>35591</v>
      </c>
      <c r="G16644" s="1">
        <v>2246226</v>
      </c>
      <c r="H16644" s="1" t="s">
        <v>35592</v>
      </c>
      <c r="I16644" s="2">
        <v>45100</v>
      </c>
      <c r="J16644" s="15" t="str">
        <f>MID(Tabla1[[#This Row],[HORA]],1,5)</f>
        <v>13:12</v>
      </c>
      <c r="K16644" s="16">
        <f>IF(Tabla1[[#This Row],[FECHA]]=I16645,IF(J16645-J16644&gt;0,(J16645-J16644)*1440,0),0)</f>
        <v>0</v>
      </c>
      <c r="L16644" s="14">
        <f>2+L16385-Datos!$C$8</f>
        <v>17.000000000000004</v>
      </c>
      <c r="M16644" s="13" t="s">
        <v>55931</v>
      </c>
      <c r="N16644" s="1" t="s">
        <v>9645</v>
      </c>
      <c r="O16644" s="1">
        <v>16.670000000000002</v>
      </c>
      <c r="P16644" s="1" t="s">
        <v>27</v>
      </c>
      <c r="Q16644" s="4" t="s">
        <v>21</v>
      </c>
    </row>
    <row r="16645" spans="1:17" ht="22.5" x14ac:dyDescent="0.25">
      <c r="A16645" s="3">
        <v>11500</v>
      </c>
      <c r="B16645" s="1" t="s">
        <v>35590</v>
      </c>
      <c r="C16645" s="1" t="s">
        <v>15</v>
      </c>
      <c r="D16645" s="1" t="s">
        <v>40</v>
      </c>
      <c r="E16645" s="1">
        <v>3200782</v>
      </c>
      <c r="F16645" s="1" t="s">
        <v>35591</v>
      </c>
      <c r="G16645" s="1">
        <v>2246226</v>
      </c>
      <c r="H16645" s="1" t="s">
        <v>35592</v>
      </c>
      <c r="I16645" s="2">
        <v>45100</v>
      </c>
      <c r="J16645" s="15" t="str">
        <f>MID(Tabla1[[#This Row],[HORA]],1,5)</f>
        <v>13:12</v>
      </c>
      <c r="K16645" s="16">
        <f>IF(Tabla1[[#This Row],[FECHA]]=I16646,IF(J16646-J16645&gt;0,(J16646-J16645)*1440,0),0)</f>
        <v>1.0000000000001563</v>
      </c>
      <c r="L16645" s="14">
        <f>2+L16386-Datos!$C$8</f>
        <v>19.060000000000006</v>
      </c>
      <c r="M16645" s="13" t="s">
        <v>55931</v>
      </c>
      <c r="N16645" s="1" t="s">
        <v>35594</v>
      </c>
      <c r="O16645" s="1">
        <v>16.670000000000002</v>
      </c>
      <c r="P16645" s="1" t="s">
        <v>27</v>
      </c>
      <c r="Q16645" s="4" t="s">
        <v>21</v>
      </c>
    </row>
    <row r="16646" spans="1:17" ht="22.5" x14ac:dyDescent="0.25">
      <c r="A16646" s="3">
        <v>4718</v>
      </c>
      <c r="B16646" s="1" t="s">
        <v>14763</v>
      </c>
      <c r="C16646" s="1" t="s">
        <v>15</v>
      </c>
      <c r="D16646" s="1" t="s">
        <v>40</v>
      </c>
      <c r="E16646" s="1">
        <v>80350474</v>
      </c>
      <c r="F16646" s="1" t="s">
        <v>14764</v>
      </c>
      <c r="G16646" s="1">
        <v>46974365</v>
      </c>
      <c r="H16646" s="1" t="s">
        <v>14765</v>
      </c>
      <c r="I16646" s="2">
        <v>45100</v>
      </c>
      <c r="J16646" s="15" t="str">
        <f>MID(Tabla1[[#This Row],[HORA]],1,5)</f>
        <v>13:13</v>
      </c>
      <c r="K16646" s="16">
        <f>IF(Tabla1[[#This Row],[FECHA]]=I16647,IF(J16647-J16646&gt;0,(J16647-J16646)*1440,0),0)</f>
        <v>0.99999999999983658</v>
      </c>
      <c r="L16646" s="14">
        <f>2+L16387-Datos!$C$8</f>
        <v>14.930000000000003</v>
      </c>
      <c r="M16646" s="13" t="s">
        <v>55932</v>
      </c>
      <c r="N16646" s="1" t="s">
        <v>14766</v>
      </c>
      <c r="O16646" s="1">
        <v>15</v>
      </c>
      <c r="P16646" s="1" t="s">
        <v>986</v>
      </c>
      <c r="Q16646" s="4" t="s">
        <v>21</v>
      </c>
    </row>
    <row r="16647" spans="1:17" ht="22.5" x14ac:dyDescent="0.25">
      <c r="A16647" s="3">
        <v>11501</v>
      </c>
      <c r="B16647" s="1" t="s">
        <v>35595</v>
      </c>
      <c r="C16647" s="1" t="s">
        <v>15</v>
      </c>
      <c r="D16647" s="1" t="s">
        <v>40</v>
      </c>
      <c r="E16647" s="1">
        <v>43755988</v>
      </c>
      <c r="F16647" s="1" t="s">
        <v>10541</v>
      </c>
      <c r="G16647" s="1">
        <v>2246227</v>
      </c>
      <c r="H16647" s="1" t="s">
        <v>9065</v>
      </c>
      <c r="I16647" s="2">
        <v>45100</v>
      </c>
      <c r="J16647" s="15" t="str">
        <f>MID(Tabla1[[#This Row],[HORA]],1,5)</f>
        <v>13:14</v>
      </c>
      <c r="K16647" s="16">
        <f>IF(Tabla1[[#This Row],[FECHA]]=I16648,IF(J16648-J16647&gt;0,(J16648-J16647)*1440,0),0)</f>
        <v>2.0000000000001528</v>
      </c>
      <c r="L16647" s="14">
        <f>2+L16388-Datos!$C$8</f>
        <v>14.740000000000004</v>
      </c>
      <c r="M16647" s="13" t="s">
        <v>55842</v>
      </c>
      <c r="N16647" s="1" t="s">
        <v>13795</v>
      </c>
      <c r="O16647" s="1">
        <v>20</v>
      </c>
      <c r="P16647" s="1" t="s">
        <v>27</v>
      </c>
      <c r="Q16647" s="4" t="s">
        <v>21</v>
      </c>
    </row>
    <row r="16648" spans="1:17" ht="22.5" x14ac:dyDescent="0.25">
      <c r="A16648" s="3">
        <v>4719</v>
      </c>
      <c r="B16648" s="1" t="s">
        <v>14767</v>
      </c>
      <c r="C16648" s="1" t="s">
        <v>15</v>
      </c>
      <c r="D16648" s="1" t="s">
        <v>40</v>
      </c>
      <c r="E16648" s="1">
        <v>80454958</v>
      </c>
      <c r="F16648" s="1" t="s">
        <v>14768</v>
      </c>
      <c r="G16648" s="1">
        <v>2246228</v>
      </c>
      <c r="H16648" s="1" t="s">
        <v>14769</v>
      </c>
      <c r="I16648" s="2">
        <v>45100</v>
      </c>
      <c r="J16648" s="15" t="str">
        <f>MID(Tabla1[[#This Row],[HORA]],1,5)</f>
        <v>13:16</v>
      </c>
      <c r="K16648" s="16">
        <f>IF(Tabla1[[#This Row],[FECHA]]=I16649,IF(J16649-J16648&gt;0,(J16649-J16648)*1440,0),0)</f>
        <v>0</v>
      </c>
      <c r="L16648" s="14">
        <f>2+L16389-Datos!$C$8</f>
        <v>16.830000000000002</v>
      </c>
      <c r="M16648" s="13" t="s">
        <v>55934</v>
      </c>
      <c r="N16648" s="1" t="s">
        <v>14770</v>
      </c>
      <c r="O16648" s="1">
        <v>50</v>
      </c>
      <c r="P16648" s="1" t="s">
        <v>986</v>
      </c>
      <c r="Q16648" s="4" t="s">
        <v>21</v>
      </c>
    </row>
    <row r="16649" spans="1:17" ht="22.5" x14ac:dyDescent="0.25">
      <c r="A16649" s="3">
        <v>11502</v>
      </c>
      <c r="B16649" s="1" t="s">
        <v>35596</v>
      </c>
      <c r="C16649" s="1" t="s">
        <v>15</v>
      </c>
      <c r="D16649" s="1" t="s">
        <v>33</v>
      </c>
      <c r="E16649" s="1">
        <v>42933229</v>
      </c>
      <c r="F16649" s="1" t="s">
        <v>35597</v>
      </c>
      <c r="G16649" s="1">
        <v>42933229</v>
      </c>
      <c r="H16649" s="1" t="s">
        <v>35597</v>
      </c>
      <c r="I16649" s="2">
        <v>45100</v>
      </c>
      <c r="J16649" s="15" t="str">
        <f>MID(Tabla1[[#This Row],[HORA]],1,5)</f>
        <v>13:16</v>
      </c>
      <c r="K16649" s="16">
        <f>IF(Tabla1[[#This Row],[FECHA]]=I16650,IF(J16650-J16649&gt;0,(J16650-J16649)*1440,0),0)</f>
        <v>3.9999999999999858</v>
      </c>
      <c r="L16649" s="14">
        <f>2+L16390-Datos!$C$8</f>
        <v>14.170000000000003</v>
      </c>
      <c r="M16649" s="13" t="s">
        <v>55934</v>
      </c>
      <c r="N16649" s="1" t="s">
        <v>16298</v>
      </c>
      <c r="O16649" s="1">
        <v>40</v>
      </c>
      <c r="P16649" s="1" t="s">
        <v>27</v>
      </c>
      <c r="Q16649" s="4" t="s">
        <v>21</v>
      </c>
    </row>
    <row r="16650" spans="1:17" ht="22.5" x14ac:dyDescent="0.25">
      <c r="A16650" s="3">
        <v>4720</v>
      </c>
      <c r="B16650" s="1" t="s">
        <v>14771</v>
      </c>
      <c r="C16650" s="1" t="s">
        <v>15</v>
      </c>
      <c r="D16650" s="1" t="s">
        <v>40</v>
      </c>
      <c r="E16650" s="1">
        <v>16598811</v>
      </c>
      <c r="F16650" s="1" t="s">
        <v>14772</v>
      </c>
      <c r="G16650" s="1">
        <v>2246231</v>
      </c>
      <c r="H16650" s="1" t="s">
        <v>14773</v>
      </c>
      <c r="I16650" s="2">
        <v>45100</v>
      </c>
      <c r="J16650" s="15" t="str">
        <f>MID(Tabla1[[#This Row],[HORA]],1,5)</f>
        <v>13:20</v>
      </c>
      <c r="K16650" s="16">
        <f>IF(Tabla1[[#This Row],[FECHA]]=I16651,IF(J16651-J16650&gt;0,(J16651-J16650)*1440,0),0)</f>
        <v>3.9999999999999858</v>
      </c>
      <c r="L16650" s="14">
        <f>2+L16391-Datos!$C$8</f>
        <v>15.900000000000002</v>
      </c>
      <c r="M16650" s="13" t="s">
        <v>55938</v>
      </c>
      <c r="N16650" s="1" t="s">
        <v>14774</v>
      </c>
      <c r="O16650" s="1">
        <v>15</v>
      </c>
      <c r="P16650" s="1" t="s">
        <v>986</v>
      </c>
      <c r="Q16650" s="4" t="s">
        <v>21</v>
      </c>
    </row>
    <row r="16651" spans="1:17" ht="22.5" x14ac:dyDescent="0.25">
      <c r="A16651" s="3">
        <v>11503</v>
      </c>
      <c r="B16651" s="1" t="s">
        <v>35598</v>
      </c>
      <c r="C16651" s="1" t="s">
        <v>15</v>
      </c>
      <c r="D16651" s="1" t="s">
        <v>40</v>
      </c>
      <c r="E16651" s="1">
        <v>73266279</v>
      </c>
      <c r="F16651" s="1" t="s">
        <v>35599</v>
      </c>
      <c r="G16651" s="1">
        <v>43295769</v>
      </c>
      <c r="H16651" s="1" t="s">
        <v>35600</v>
      </c>
      <c r="I16651" s="2">
        <v>45100</v>
      </c>
      <c r="J16651" s="15" t="str">
        <f>MID(Tabla1[[#This Row],[HORA]],1,5)</f>
        <v>13:24</v>
      </c>
      <c r="K16651" s="16">
        <f>IF(Tabla1[[#This Row],[FECHA]]=I16652,IF(J16652-J16651&gt;0,(J16652-J16651)*1440,0),0)</f>
        <v>1.9999999999999929</v>
      </c>
      <c r="L16651" s="14">
        <f>2+L16392-Datos!$C$8</f>
        <v>17.760000000000005</v>
      </c>
      <c r="M16651" s="13" t="s">
        <v>55844</v>
      </c>
      <c r="N16651" s="1" t="s">
        <v>9291</v>
      </c>
      <c r="O16651" s="1">
        <v>30</v>
      </c>
      <c r="P16651" s="1" t="s">
        <v>27</v>
      </c>
      <c r="Q16651" s="4" t="s">
        <v>21</v>
      </c>
    </row>
    <row r="16652" spans="1:17" ht="22.5" x14ac:dyDescent="0.25">
      <c r="A16652" s="3">
        <v>4721</v>
      </c>
      <c r="B16652" s="1" t="s">
        <v>14775</v>
      </c>
      <c r="C16652" s="1" t="s">
        <v>15</v>
      </c>
      <c r="D16652" s="1" t="s">
        <v>40</v>
      </c>
      <c r="E16652" s="1">
        <v>75736088</v>
      </c>
      <c r="F16652" s="1" t="s">
        <v>14776</v>
      </c>
      <c r="G16652" s="1">
        <v>70058885</v>
      </c>
      <c r="H16652" s="1" t="s">
        <v>13475</v>
      </c>
      <c r="I16652" s="2">
        <v>45100</v>
      </c>
      <c r="J16652" s="15" t="str">
        <f>MID(Tabla1[[#This Row],[HORA]],1,5)</f>
        <v>13:26</v>
      </c>
      <c r="K16652" s="16">
        <f>IF(Tabla1[[#This Row],[FECHA]]=I16653,IF(J16653-J16652&gt;0,(J16653-J16652)*1440,0),0)</f>
        <v>2.9999999999999893</v>
      </c>
      <c r="L16652" s="14">
        <f>2+L16393-Datos!$C$8</f>
        <v>15.060000000000002</v>
      </c>
      <c r="M16652" s="13" t="s">
        <v>55845</v>
      </c>
      <c r="N16652" s="1" t="s">
        <v>5687</v>
      </c>
      <c r="O16652" s="1">
        <v>15</v>
      </c>
      <c r="P16652" s="1" t="s">
        <v>986</v>
      </c>
      <c r="Q16652" s="4" t="s">
        <v>21</v>
      </c>
    </row>
    <row r="16653" spans="1:17" ht="22.5" x14ac:dyDescent="0.25">
      <c r="A16653" s="3">
        <v>11504</v>
      </c>
      <c r="B16653" s="1" t="s">
        <v>35601</v>
      </c>
      <c r="C16653" s="1" t="s">
        <v>15</v>
      </c>
      <c r="D16653" s="1" t="s">
        <v>40</v>
      </c>
      <c r="E16653" s="1">
        <v>16719052</v>
      </c>
      <c r="F16653" s="1" t="s">
        <v>9745</v>
      </c>
      <c r="G16653" s="1">
        <v>2246235</v>
      </c>
      <c r="H16653" s="1" t="s">
        <v>35602</v>
      </c>
      <c r="I16653" s="2">
        <v>45100</v>
      </c>
      <c r="J16653" s="15" t="str">
        <f>MID(Tabla1[[#This Row],[HORA]],1,5)</f>
        <v>13:29</v>
      </c>
      <c r="K16653" s="16">
        <f>IF(Tabla1[[#This Row],[FECHA]]=I16654,IF(J16654-J16653&gt;0,(J16654-J16653)*1440,0),0)</f>
        <v>1.9999999999999929</v>
      </c>
      <c r="L16653" s="14">
        <f>2+L16394-Datos!$C$8</f>
        <v>15.720000000000002</v>
      </c>
      <c r="M16653" s="13" t="s">
        <v>55944</v>
      </c>
      <c r="N16653" s="1" t="s">
        <v>35603</v>
      </c>
      <c r="O16653" s="1">
        <v>30</v>
      </c>
      <c r="P16653" s="1" t="s">
        <v>27</v>
      </c>
      <c r="Q16653" s="4" t="s">
        <v>21</v>
      </c>
    </row>
    <row r="16654" spans="1:17" ht="22.5" x14ac:dyDescent="0.25">
      <c r="A16654" s="3">
        <v>16553</v>
      </c>
      <c r="B16654" s="1" t="s">
        <v>50193</v>
      </c>
      <c r="C16654" s="1" t="s">
        <v>15</v>
      </c>
      <c r="D16654" s="1" t="s">
        <v>40</v>
      </c>
      <c r="E16654" s="1">
        <v>20515236873</v>
      </c>
      <c r="F16654" s="1" t="s">
        <v>50194</v>
      </c>
      <c r="G16654" s="1">
        <v>42326891</v>
      </c>
      <c r="H16654" s="1" t="s">
        <v>50195</v>
      </c>
      <c r="I16654" s="2">
        <v>45100</v>
      </c>
      <c r="J16654" s="15" t="str">
        <f>MID(Tabla1[[#This Row],[HORA]],1,5)</f>
        <v>13:31</v>
      </c>
      <c r="K16654" s="16">
        <f>IF(Tabla1[[#This Row],[FECHA]]=I16655,IF(J16655-J16654&gt;0,(J16655-J16654)*1440,0),0)</f>
        <v>1.9999999999999929</v>
      </c>
      <c r="L16654" s="14">
        <f>2+L16395-Datos!$C$8</f>
        <v>15.66</v>
      </c>
      <c r="M16654" s="13" t="s">
        <v>55946</v>
      </c>
      <c r="N16654" s="1" t="s">
        <v>1715</v>
      </c>
      <c r="O16654" s="1">
        <v>10</v>
      </c>
      <c r="P16654" s="1" t="s">
        <v>986</v>
      </c>
      <c r="Q16654" s="4" t="s">
        <v>21</v>
      </c>
    </row>
    <row r="16655" spans="1:17" ht="22.5" x14ac:dyDescent="0.25">
      <c r="A16655" s="3">
        <v>17903</v>
      </c>
      <c r="B16655" s="1" t="s">
        <v>53639</v>
      </c>
      <c r="C16655" s="1" t="s">
        <v>15</v>
      </c>
      <c r="D16655" s="1" t="s">
        <v>119</v>
      </c>
      <c r="E16655" s="1">
        <v>20555378280</v>
      </c>
      <c r="F16655" s="1" t="s">
        <v>48345</v>
      </c>
      <c r="G16655" s="1">
        <v>42130586</v>
      </c>
      <c r="H16655" s="1" t="s">
        <v>49209</v>
      </c>
      <c r="I16655" s="2">
        <v>45100</v>
      </c>
      <c r="J16655" s="15" t="str">
        <f>MID(Tabla1[[#This Row],[HORA]],1,5)</f>
        <v>13:33</v>
      </c>
      <c r="K16655" s="16">
        <f>IF(Tabla1[[#This Row],[FECHA]]=I16656,IF(J16656-J16655&gt;0,(J16656-J16655)*1440,0),0)</f>
        <v>0.99999999999999645</v>
      </c>
      <c r="L16655" s="14">
        <f>2+L16396-Datos!$C$8</f>
        <v>13.760000000000003</v>
      </c>
      <c r="M16655" s="13" t="s">
        <v>55847</v>
      </c>
      <c r="N16655" s="1" t="s">
        <v>50762</v>
      </c>
      <c r="O16655" s="1">
        <v>120</v>
      </c>
      <c r="P16655" s="1" t="s">
        <v>27</v>
      </c>
      <c r="Q16655" s="4" t="s">
        <v>21</v>
      </c>
    </row>
    <row r="16656" spans="1:17" ht="22.5" x14ac:dyDescent="0.25">
      <c r="A16656" s="3">
        <v>4722</v>
      </c>
      <c r="B16656" s="1" t="s">
        <v>14777</v>
      </c>
      <c r="C16656" s="1" t="s">
        <v>15</v>
      </c>
      <c r="D16656" s="1" t="s">
        <v>33</v>
      </c>
      <c r="E16656" s="1">
        <v>16621333</v>
      </c>
      <c r="F16656" s="1" t="s">
        <v>14778</v>
      </c>
      <c r="G16656" s="1">
        <v>74866949</v>
      </c>
      <c r="H16656" s="1" t="s">
        <v>14779</v>
      </c>
      <c r="I16656" s="2">
        <v>45100</v>
      </c>
      <c r="J16656" s="15" t="str">
        <f>MID(Tabla1[[#This Row],[HORA]],1,5)</f>
        <v>13:34</v>
      </c>
      <c r="K16656" s="16">
        <f>IF(Tabla1[[#This Row],[FECHA]]=I16657,IF(J16657-J16656&gt;0,(J16657-J16656)*1440,0),0)</f>
        <v>10.999999999999961</v>
      </c>
      <c r="L16656" s="14">
        <f>2+L16397-Datos!$C$8</f>
        <v>14.770000000000003</v>
      </c>
      <c r="M16656" s="13" t="s">
        <v>55947</v>
      </c>
      <c r="N16656" s="1" t="s">
        <v>14780</v>
      </c>
      <c r="O16656" s="1">
        <v>25</v>
      </c>
      <c r="P16656" s="1" t="s">
        <v>986</v>
      </c>
      <c r="Q16656" s="4" t="s">
        <v>21</v>
      </c>
    </row>
    <row r="16657" spans="1:17" ht="22.5" x14ac:dyDescent="0.25">
      <c r="A16657" s="3">
        <v>11505</v>
      </c>
      <c r="B16657" s="1" t="s">
        <v>35604</v>
      </c>
      <c r="C16657" s="1" t="s">
        <v>15</v>
      </c>
      <c r="D16657" s="1" t="s">
        <v>23</v>
      </c>
      <c r="E16657" s="1">
        <v>16538119</v>
      </c>
      <c r="F16657" s="1" t="s">
        <v>35605</v>
      </c>
      <c r="G16657" s="1">
        <v>47554622</v>
      </c>
      <c r="H16657" s="1" t="s">
        <v>35606</v>
      </c>
      <c r="I16657" s="2">
        <v>45100</v>
      </c>
      <c r="J16657" s="15" t="str">
        <f>MID(Tabla1[[#This Row],[HORA]],1,5)</f>
        <v>13:45</v>
      </c>
      <c r="K16657" s="16">
        <f>IF(Tabla1[[#This Row],[FECHA]]=I16658,IF(J16658-J16657&gt;0,(J16658-J16657)*1440,0),0)</f>
        <v>3.9999999999999858</v>
      </c>
      <c r="L16657" s="14">
        <f>2+L16398-Datos!$C$8</f>
        <v>16.140000000000004</v>
      </c>
      <c r="M16657" s="13" t="s">
        <v>55956</v>
      </c>
      <c r="N16657" s="1" t="s">
        <v>24550</v>
      </c>
      <c r="O16657" s="1">
        <v>70</v>
      </c>
      <c r="P16657" s="1" t="s">
        <v>27</v>
      </c>
      <c r="Q16657" s="4" t="s">
        <v>21</v>
      </c>
    </row>
    <row r="16658" spans="1:17" ht="22.5" x14ac:dyDescent="0.25">
      <c r="A16658" s="3">
        <v>4723</v>
      </c>
      <c r="B16658" s="1" t="s">
        <v>14781</v>
      </c>
      <c r="C16658" s="1" t="s">
        <v>15</v>
      </c>
      <c r="D16658" s="1" t="s">
        <v>228</v>
      </c>
      <c r="E16658" s="1">
        <v>16414515</v>
      </c>
      <c r="F16658" s="1" t="s">
        <v>14782</v>
      </c>
      <c r="G16658" s="1">
        <v>2246240</v>
      </c>
      <c r="H16658" s="1" t="s">
        <v>14783</v>
      </c>
      <c r="I16658" s="2">
        <v>45100</v>
      </c>
      <c r="J16658" s="15" t="str">
        <f>MID(Tabla1[[#This Row],[HORA]],1,5)</f>
        <v>13:49</v>
      </c>
      <c r="K16658" s="16">
        <f>IF(Tabla1[[#This Row],[FECHA]]=I16659,IF(J16659-J16658&gt;0,(J16659-J16658)*1440,0),0)</f>
        <v>1.0000000000001563</v>
      </c>
      <c r="L16658" s="14">
        <f>2+L16399-Datos!$C$8</f>
        <v>15.890000000000004</v>
      </c>
      <c r="M16658" s="13" t="s">
        <v>55960</v>
      </c>
      <c r="N16658" s="1" t="s">
        <v>14784</v>
      </c>
      <c r="O16658" s="1">
        <v>15</v>
      </c>
      <c r="P16658" s="1" t="s">
        <v>986</v>
      </c>
      <c r="Q16658" s="4" t="s">
        <v>21</v>
      </c>
    </row>
    <row r="16659" spans="1:17" ht="22.5" x14ac:dyDescent="0.25">
      <c r="A16659" s="3">
        <v>11506</v>
      </c>
      <c r="B16659" s="1" t="s">
        <v>35607</v>
      </c>
      <c r="C16659" s="1" t="s">
        <v>15</v>
      </c>
      <c r="D16659" s="1" t="s">
        <v>1017</v>
      </c>
      <c r="E16659" s="1">
        <v>47379381</v>
      </c>
      <c r="F16659" s="1" t="s">
        <v>10768</v>
      </c>
      <c r="G16659" s="1">
        <v>41790569</v>
      </c>
      <c r="H16659" s="1" t="s">
        <v>35608</v>
      </c>
      <c r="I16659" s="2">
        <v>45100</v>
      </c>
      <c r="J16659" s="15" t="str">
        <f>MID(Tabla1[[#This Row],[HORA]],1,5)</f>
        <v>13:50</v>
      </c>
      <c r="K16659" s="16">
        <f>IF(Tabla1[[#This Row],[FECHA]]=I16660,IF(J16660-J16659&gt;0,(J16660-J16659)*1440,0),0)</f>
        <v>1.9999999999999929</v>
      </c>
      <c r="L16659" s="14">
        <f>2+L16400-Datos!$C$8</f>
        <v>16.830000000000002</v>
      </c>
      <c r="M16659" s="13" t="s">
        <v>55961</v>
      </c>
      <c r="N16659" s="1" t="s">
        <v>35609</v>
      </c>
      <c r="O16659" s="1">
        <v>15</v>
      </c>
      <c r="P16659" s="1" t="s">
        <v>27</v>
      </c>
      <c r="Q16659" s="4" t="s">
        <v>21</v>
      </c>
    </row>
    <row r="16660" spans="1:17" ht="22.5" x14ac:dyDescent="0.25">
      <c r="A16660" s="3">
        <v>11507</v>
      </c>
      <c r="B16660" s="1" t="s">
        <v>35610</v>
      </c>
      <c r="C16660" s="1" t="s">
        <v>15</v>
      </c>
      <c r="D16660" s="1" t="s">
        <v>40</v>
      </c>
      <c r="E16660" s="1">
        <v>46722131</v>
      </c>
      <c r="F16660" s="1" t="s">
        <v>35611</v>
      </c>
      <c r="G16660" s="1">
        <v>2246244</v>
      </c>
      <c r="H16660" s="1" t="s">
        <v>35612</v>
      </c>
      <c r="I16660" s="2">
        <v>45100</v>
      </c>
      <c r="J16660" s="15" t="str">
        <f>MID(Tabla1[[#This Row],[HORA]],1,5)</f>
        <v>13:52</v>
      </c>
      <c r="K16660" s="16">
        <f>IF(Tabla1[[#This Row],[FECHA]]=I16661,IF(J16661-J16660&gt;0,(J16661-J16660)*1440,0),0)</f>
        <v>6.9999999999998153</v>
      </c>
      <c r="L16660" s="14">
        <f>2+L16401-Datos!$C$8</f>
        <v>13.980000000000002</v>
      </c>
      <c r="M16660" s="13" t="s">
        <v>55963</v>
      </c>
      <c r="N16660" s="1" t="s">
        <v>35613</v>
      </c>
      <c r="O16660" s="1">
        <v>10</v>
      </c>
      <c r="P16660" s="1" t="s">
        <v>27</v>
      </c>
      <c r="Q16660" s="4" t="s">
        <v>21</v>
      </c>
    </row>
    <row r="16661" spans="1:17" ht="22.5" x14ac:dyDescent="0.25">
      <c r="A16661" s="3">
        <v>4724</v>
      </c>
      <c r="B16661" s="1" t="s">
        <v>14785</v>
      </c>
      <c r="C16661" s="1" t="s">
        <v>15</v>
      </c>
      <c r="D16661" s="1" t="s">
        <v>40</v>
      </c>
      <c r="E16661" s="1">
        <v>2797131</v>
      </c>
      <c r="F16661" s="1" t="s">
        <v>14786</v>
      </c>
      <c r="G16661" s="1">
        <v>2797131</v>
      </c>
      <c r="H16661" s="1" t="s">
        <v>14786</v>
      </c>
      <c r="I16661" s="2">
        <v>45100</v>
      </c>
      <c r="J16661" s="15" t="str">
        <f>MID(Tabla1[[#This Row],[HORA]],1,5)</f>
        <v>13:59</v>
      </c>
      <c r="K16661" s="16">
        <f>IF(Tabla1[[#This Row],[FECHA]]=I16662,IF(J16662-J16661&gt;0,(J16662-J16661)*1440,0),0)</f>
        <v>5.0000000000001421</v>
      </c>
      <c r="L16661" s="14">
        <f>2+L16402-Datos!$C$8</f>
        <v>14.760000000000003</v>
      </c>
      <c r="M16661" s="13" t="s">
        <v>55970</v>
      </c>
      <c r="N16661" s="1" t="s">
        <v>2773</v>
      </c>
      <c r="O16661" s="1">
        <v>10</v>
      </c>
      <c r="P16661" s="1" t="s">
        <v>376</v>
      </c>
      <c r="Q16661" s="4" t="s">
        <v>21</v>
      </c>
    </row>
    <row r="16662" spans="1:17" ht="22.5" x14ac:dyDescent="0.25">
      <c r="A16662" s="3">
        <v>11508</v>
      </c>
      <c r="B16662" s="1" t="s">
        <v>35614</v>
      </c>
      <c r="C16662" s="1" t="s">
        <v>15</v>
      </c>
      <c r="D16662" s="1" t="s">
        <v>40</v>
      </c>
      <c r="E16662" s="1">
        <v>16423074</v>
      </c>
      <c r="F16662" s="1" t="s">
        <v>35615</v>
      </c>
      <c r="G16662" s="1">
        <v>2246247</v>
      </c>
      <c r="H16662" s="1" t="s">
        <v>35616</v>
      </c>
      <c r="I16662" s="2">
        <v>45100</v>
      </c>
      <c r="J16662" s="15" t="str">
        <f>MID(Tabla1[[#This Row],[HORA]],1,5)</f>
        <v>14:04</v>
      </c>
      <c r="K16662" s="16">
        <f>IF(Tabla1[[#This Row],[FECHA]]=I16663,IF(J16663-J16662&gt;0,(J16663-J16662)*1440,0),0)</f>
        <v>6.9999999999999751</v>
      </c>
      <c r="L16662" s="14">
        <f>2+L16403-Datos!$C$8</f>
        <v>17.130000000000006</v>
      </c>
      <c r="M16662" s="13" t="s">
        <v>55975</v>
      </c>
      <c r="N16662" s="1" t="s">
        <v>35617</v>
      </c>
      <c r="O16662" s="1">
        <v>17</v>
      </c>
      <c r="P16662" s="1" t="s">
        <v>45</v>
      </c>
      <c r="Q16662" s="4" t="s">
        <v>21</v>
      </c>
    </row>
    <row r="16663" spans="1:17" ht="22.5" x14ac:dyDescent="0.25">
      <c r="A16663" s="3">
        <v>11509</v>
      </c>
      <c r="B16663" s="1" t="s">
        <v>35618</v>
      </c>
      <c r="C16663" s="1" t="s">
        <v>15</v>
      </c>
      <c r="D16663" s="1" t="s">
        <v>228</v>
      </c>
      <c r="E16663" s="1">
        <v>73748513</v>
      </c>
      <c r="F16663" s="1" t="s">
        <v>35619</v>
      </c>
      <c r="G16663" s="1">
        <v>73749182</v>
      </c>
      <c r="H16663" s="1" t="s">
        <v>35620</v>
      </c>
      <c r="I16663" s="2">
        <v>45100</v>
      </c>
      <c r="J16663" s="15" t="str">
        <f>MID(Tabla1[[#This Row],[HORA]],1,5)</f>
        <v>14:11</v>
      </c>
      <c r="K16663" s="16">
        <f>IF(Tabla1[[#This Row],[FECHA]]=I16664,IF(J16664-J16663&gt;0,(J16664-J16663)*1440,0),0)</f>
        <v>3.9999999999999858</v>
      </c>
      <c r="L16663" s="14">
        <f>2+L16404-Datos!$C$8</f>
        <v>15.820000000000004</v>
      </c>
      <c r="M16663" s="13" t="s">
        <v>55981</v>
      </c>
      <c r="N16663" s="1" t="s">
        <v>35621</v>
      </c>
      <c r="O16663" s="1">
        <v>20</v>
      </c>
      <c r="P16663" s="1" t="s">
        <v>45</v>
      </c>
      <c r="Q16663" s="4" t="s">
        <v>21</v>
      </c>
    </row>
    <row r="16664" spans="1:17" ht="22.5" x14ac:dyDescent="0.25">
      <c r="A16664" s="3">
        <v>4725</v>
      </c>
      <c r="B16664" s="1" t="s">
        <v>14787</v>
      </c>
      <c r="C16664" s="1" t="s">
        <v>15</v>
      </c>
      <c r="D16664" s="1" t="s">
        <v>23</v>
      </c>
      <c r="E16664" s="1">
        <v>18130146</v>
      </c>
      <c r="F16664" s="1" t="s">
        <v>14788</v>
      </c>
      <c r="G16664" s="1">
        <v>2246250</v>
      </c>
      <c r="H16664" s="1" t="s">
        <v>14789</v>
      </c>
      <c r="I16664" s="2">
        <v>45100</v>
      </c>
      <c r="J16664" s="15" t="str">
        <f>MID(Tabla1[[#This Row],[HORA]],1,5)</f>
        <v>14:15</v>
      </c>
      <c r="K16664" s="16">
        <f>IF(Tabla1[[#This Row],[FECHA]]=I16665,IF(J16665-J16664&gt;0,(J16665-J16664)*1440,0),0)</f>
        <v>1.9999999999999929</v>
      </c>
      <c r="L16664" s="14">
        <f>2+L16405-Datos!$C$8</f>
        <v>14.420000000000003</v>
      </c>
      <c r="M16664" s="13" t="s">
        <v>55984</v>
      </c>
      <c r="N16664" s="1" t="s">
        <v>447</v>
      </c>
      <c r="O16664" s="1">
        <v>10</v>
      </c>
      <c r="P16664" s="1" t="s">
        <v>376</v>
      </c>
      <c r="Q16664" s="4" t="s">
        <v>21</v>
      </c>
    </row>
    <row r="16665" spans="1:17" ht="22.5" x14ac:dyDescent="0.25">
      <c r="A16665" s="3">
        <v>4726</v>
      </c>
      <c r="B16665" s="1" t="s">
        <v>14790</v>
      </c>
      <c r="C16665" s="1" t="s">
        <v>15</v>
      </c>
      <c r="D16665" s="1" t="s">
        <v>40</v>
      </c>
      <c r="E16665" s="1">
        <v>16662679</v>
      </c>
      <c r="F16665" s="1" t="s">
        <v>2220</v>
      </c>
      <c r="G16665" s="1">
        <v>2246251</v>
      </c>
      <c r="H16665" s="1" t="s">
        <v>14791</v>
      </c>
      <c r="I16665" s="2">
        <v>45100</v>
      </c>
      <c r="J16665" s="15" t="str">
        <f>MID(Tabla1[[#This Row],[HORA]],1,5)</f>
        <v>14:17</v>
      </c>
      <c r="K16665" s="16">
        <f>IF(Tabla1[[#This Row],[FECHA]]=I16666,IF(J16666-J16665&gt;0,(J16666-J16665)*1440,0),0)</f>
        <v>4.9999999999999822</v>
      </c>
      <c r="L16665" s="14">
        <f>2+L16406-Datos!$C$8</f>
        <v>12.160000000000002</v>
      </c>
      <c r="M16665" s="13" t="s">
        <v>55853</v>
      </c>
      <c r="N16665" s="1" t="s">
        <v>14792</v>
      </c>
      <c r="O16665" s="1">
        <v>15</v>
      </c>
      <c r="P16665" s="1" t="s">
        <v>376</v>
      </c>
      <c r="Q16665" s="4" t="s">
        <v>21</v>
      </c>
    </row>
    <row r="16666" spans="1:17" ht="22.5" x14ac:dyDescent="0.25">
      <c r="A16666" s="3">
        <v>11510</v>
      </c>
      <c r="B16666" s="1" t="s">
        <v>35622</v>
      </c>
      <c r="C16666" s="1" t="s">
        <v>15</v>
      </c>
      <c r="D16666" s="1" t="s">
        <v>40</v>
      </c>
      <c r="E16666" s="1">
        <v>80166547</v>
      </c>
      <c r="F16666" s="1" t="s">
        <v>2938</v>
      </c>
      <c r="G16666" s="1">
        <v>80166547</v>
      </c>
      <c r="H16666" s="1" t="s">
        <v>2938</v>
      </c>
      <c r="I16666" s="2">
        <v>45100</v>
      </c>
      <c r="J16666" s="15" t="str">
        <f>MID(Tabla1[[#This Row],[HORA]],1,5)</f>
        <v>14:22</v>
      </c>
      <c r="K16666" s="16">
        <f>IF(Tabla1[[#This Row],[FECHA]]=I16667,IF(J16667-J16666&gt;0,(J16667-J16666)*1440,0),0)</f>
        <v>0.99999999999999645</v>
      </c>
      <c r="L16666" s="14">
        <f>2+L16407-Datos!$C$8</f>
        <v>14.680000000000001</v>
      </c>
      <c r="M16666" s="13" t="s">
        <v>55989</v>
      </c>
      <c r="N16666" s="1" t="s">
        <v>35623</v>
      </c>
      <c r="O16666" s="1">
        <v>13</v>
      </c>
      <c r="P16666" s="1" t="s">
        <v>45</v>
      </c>
      <c r="Q16666" s="4" t="s">
        <v>21</v>
      </c>
    </row>
    <row r="16667" spans="1:17" ht="22.5" x14ac:dyDescent="0.25">
      <c r="A16667" s="3">
        <v>11511</v>
      </c>
      <c r="B16667" s="1" t="s">
        <v>35624</v>
      </c>
      <c r="C16667" s="1" t="s">
        <v>15</v>
      </c>
      <c r="D16667" s="1" t="s">
        <v>40</v>
      </c>
      <c r="E16667" s="1">
        <v>2869975</v>
      </c>
      <c r="F16667" s="1" t="s">
        <v>35625</v>
      </c>
      <c r="G16667" s="1">
        <v>2869975</v>
      </c>
      <c r="H16667" s="1" t="s">
        <v>35625</v>
      </c>
      <c r="I16667" s="2">
        <v>45100</v>
      </c>
      <c r="J16667" s="15" t="str">
        <f>MID(Tabla1[[#This Row],[HORA]],1,5)</f>
        <v>14:23</v>
      </c>
      <c r="K16667" s="16">
        <f>IF(Tabla1[[#This Row],[FECHA]]=I16668,IF(J16668-J16667&gt;0,(J16668-J16667)*1440,0),0)</f>
        <v>2.9999999999999893</v>
      </c>
      <c r="L16667" s="14">
        <f>2+L16408-Datos!$C$8</f>
        <v>13.710000000000003</v>
      </c>
      <c r="M16667" s="13" t="s">
        <v>55854</v>
      </c>
      <c r="N16667" s="1" t="s">
        <v>1715</v>
      </c>
      <c r="O16667" s="1">
        <v>50</v>
      </c>
      <c r="P16667" s="1" t="s">
        <v>45</v>
      </c>
      <c r="Q16667" s="4" t="s">
        <v>21</v>
      </c>
    </row>
    <row r="16668" spans="1:17" ht="22.5" x14ac:dyDescent="0.25">
      <c r="A16668" s="3">
        <v>17904</v>
      </c>
      <c r="B16668" s="1" t="s">
        <v>53640</v>
      </c>
      <c r="C16668" s="1" t="s">
        <v>15</v>
      </c>
      <c r="D16668" s="1" t="s">
        <v>40</v>
      </c>
      <c r="E16668" s="1">
        <v>10165632970</v>
      </c>
      <c r="F16668" s="1" t="s">
        <v>53641</v>
      </c>
      <c r="G16668" s="1">
        <v>46738402</v>
      </c>
      <c r="H16668" s="1" t="s">
        <v>53642</v>
      </c>
      <c r="I16668" s="2">
        <v>45100</v>
      </c>
      <c r="J16668" s="15" t="str">
        <f>MID(Tabla1[[#This Row],[HORA]],1,5)</f>
        <v>14:26</v>
      </c>
      <c r="K16668" s="16">
        <f>IF(Tabla1[[#This Row],[FECHA]]=I16669,IF(J16669-J16668&gt;0,(J16669-J16668)*1440,0),0)</f>
        <v>1.9999999999999929</v>
      </c>
      <c r="L16668" s="14">
        <f>2+L16409-Datos!$C$8</f>
        <v>18.599000000000004</v>
      </c>
      <c r="M16668" s="13" t="s">
        <v>55856</v>
      </c>
      <c r="N16668" s="1" t="s">
        <v>53643</v>
      </c>
      <c r="O16668" s="1">
        <v>15</v>
      </c>
      <c r="P16668" s="1" t="s">
        <v>45</v>
      </c>
      <c r="Q16668" s="4" t="s">
        <v>21</v>
      </c>
    </row>
    <row r="16669" spans="1:17" ht="22.5" x14ac:dyDescent="0.25">
      <c r="A16669" s="3">
        <v>17905</v>
      </c>
      <c r="B16669" s="1" t="s">
        <v>53644</v>
      </c>
      <c r="C16669" s="1" t="s">
        <v>15</v>
      </c>
      <c r="D16669" s="1" t="s">
        <v>40</v>
      </c>
      <c r="E16669" s="1">
        <v>20487646220</v>
      </c>
      <c r="F16669" s="1" t="s">
        <v>50397</v>
      </c>
      <c r="G16669" s="1">
        <v>2246257</v>
      </c>
      <c r="H16669" s="1" t="s">
        <v>53645</v>
      </c>
      <c r="I16669" s="2">
        <v>45100</v>
      </c>
      <c r="J16669" s="15" t="str">
        <f>MID(Tabla1[[#This Row],[HORA]],1,5)</f>
        <v>14:28</v>
      </c>
      <c r="K16669" s="16">
        <f>IF(Tabla1[[#This Row],[FECHA]]=I16670,IF(J16670-J16669&gt;0,(J16670-J16669)*1440,0),0)</f>
        <v>3.0000000000001492</v>
      </c>
      <c r="L16669" s="14">
        <f>2+L16410-Datos!$C$8</f>
        <v>18.467600000000004</v>
      </c>
      <c r="M16669" s="13" t="s">
        <v>55991</v>
      </c>
      <c r="N16669" s="1" t="s">
        <v>14554</v>
      </c>
      <c r="O16669" s="1">
        <v>10</v>
      </c>
      <c r="P16669" s="1" t="s">
        <v>45</v>
      </c>
      <c r="Q16669" s="4" t="s">
        <v>21</v>
      </c>
    </row>
    <row r="16670" spans="1:17" ht="22.5" x14ac:dyDescent="0.25">
      <c r="A16670" s="3">
        <v>4727</v>
      </c>
      <c r="B16670" s="1" t="s">
        <v>14793</v>
      </c>
      <c r="C16670" s="1" t="s">
        <v>15</v>
      </c>
      <c r="D16670" s="1" t="s">
        <v>40</v>
      </c>
      <c r="E16670" s="1">
        <v>16473419</v>
      </c>
      <c r="F16670" s="1" t="s">
        <v>14794</v>
      </c>
      <c r="G16670" s="1">
        <v>2246258</v>
      </c>
      <c r="H16670" s="1" t="s">
        <v>14795</v>
      </c>
      <c r="I16670" s="2">
        <v>45100</v>
      </c>
      <c r="J16670" s="15" t="str">
        <f>MID(Tabla1[[#This Row],[HORA]],1,5)</f>
        <v>14:31</v>
      </c>
      <c r="K16670" s="16">
        <f>IF(Tabla1[[#This Row],[FECHA]]=I16671,IF(J16671-J16670&gt;0,(J16671-J16670)*1440,0),0)</f>
        <v>2.9999999999998295</v>
      </c>
      <c r="L16670" s="14">
        <f>2+L16411-Datos!$C$8</f>
        <v>14.306600000000003</v>
      </c>
      <c r="M16670" s="13" t="s">
        <v>55992</v>
      </c>
      <c r="N16670" s="1" t="s">
        <v>447</v>
      </c>
      <c r="O16670" s="1">
        <v>10</v>
      </c>
      <c r="P16670" s="1" t="s">
        <v>376</v>
      </c>
      <c r="Q16670" s="4" t="s">
        <v>21</v>
      </c>
    </row>
    <row r="16671" spans="1:17" ht="22.5" x14ac:dyDescent="0.25">
      <c r="A16671" s="3">
        <v>11512</v>
      </c>
      <c r="B16671" s="1" t="s">
        <v>35626</v>
      </c>
      <c r="C16671" s="1" t="s">
        <v>15</v>
      </c>
      <c r="D16671" s="1" t="s">
        <v>2195</v>
      </c>
      <c r="E16671" s="1">
        <v>27836145</v>
      </c>
      <c r="F16671" s="1" t="s">
        <v>35627</v>
      </c>
      <c r="G16671" s="1">
        <v>2246259</v>
      </c>
      <c r="H16671" s="1" t="s">
        <v>35628</v>
      </c>
      <c r="I16671" s="2">
        <v>45100</v>
      </c>
      <c r="J16671" s="15" t="str">
        <f>MID(Tabla1[[#This Row],[HORA]],1,5)</f>
        <v>14:34</v>
      </c>
      <c r="K16671" s="16">
        <f>IF(Tabla1[[#This Row],[FECHA]]=I16672,IF(J16672-J16671&gt;0,(J16672-J16671)*1440,0),0)</f>
        <v>3.0000000000001492</v>
      </c>
      <c r="L16671" s="14">
        <f>2+L16412-Datos!$C$8</f>
        <v>16.5185</v>
      </c>
      <c r="M16671" s="13" t="s">
        <v>55861</v>
      </c>
      <c r="N16671" s="1" t="s">
        <v>28918</v>
      </c>
      <c r="O16671" s="1">
        <v>20</v>
      </c>
      <c r="P16671" s="1" t="s">
        <v>45</v>
      </c>
      <c r="Q16671" s="4" t="s">
        <v>21</v>
      </c>
    </row>
    <row r="16672" spans="1:17" ht="22.5" x14ac:dyDescent="0.25">
      <c r="A16672" s="3">
        <v>11513</v>
      </c>
      <c r="B16672" s="1" t="s">
        <v>35629</v>
      </c>
      <c r="C16672" s="1" t="s">
        <v>15</v>
      </c>
      <c r="D16672" s="1" t="s">
        <v>33</v>
      </c>
      <c r="E16672" s="1">
        <v>73186662</v>
      </c>
      <c r="F16672" s="1" t="s">
        <v>35630</v>
      </c>
      <c r="G16672" s="1">
        <v>60913374</v>
      </c>
      <c r="H16672" s="1" t="s">
        <v>35631</v>
      </c>
      <c r="I16672" s="2">
        <v>45100</v>
      </c>
      <c r="J16672" s="15" t="str">
        <f>MID(Tabla1[[#This Row],[HORA]],1,5)</f>
        <v>14:37</v>
      </c>
      <c r="K16672" s="16">
        <f>IF(Tabla1[[#This Row],[FECHA]]=I16673,IF(J16673-J16672&gt;0,(J16673-J16672)*1440,0),0)</f>
        <v>5.9999999999999787</v>
      </c>
      <c r="L16672" s="14">
        <f>2+L16413-Datos!$C$8</f>
        <v>19.518800000000002</v>
      </c>
      <c r="M16672" s="13" t="s">
        <v>55998</v>
      </c>
      <c r="N16672" s="1" t="s">
        <v>29159</v>
      </c>
      <c r="O16672" s="1">
        <v>20</v>
      </c>
      <c r="P16672" s="1" t="s">
        <v>45</v>
      </c>
      <c r="Q16672" s="4" t="s">
        <v>21</v>
      </c>
    </row>
    <row r="16673" spans="1:17" ht="22.5" x14ac:dyDescent="0.25">
      <c r="A16673" s="3">
        <v>15077</v>
      </c>
      <c r="B16673" s="1" t="s">
        <v>46069</v>
      </c>
      <c r="C16673" s="1" t="s">
        <v>15</v>
      </c>
      <c r="D16673" s="1" t="s">
        <v>33</v>
      </c>
      <c r="E16673" s="1">
        <v>10208506</v>
      </c>
      <c r="F16673" s="1" t="s">
        <v>20446</v>
      </c>
      <c r="G16673" s="1">
        <v>2246261</v>
      </c>
      <c r="H16673" s="1" t="s">
        <v>15823</v>
      </c>
      <c r="I16673" s="2">
        <v>45100</v>
      </c>
      <c r="J16673" s="15" t="str">
        <f>MID(Tabla1[[#This Row],[HORA]],1,5)</f>
        <v>14:43</v>
      </c>
      <c r="K16673" s="16">
        <f>IF(Tabla1[[#This Row],[FECHA]]=I16674,IF(J16674-J16673&gt;0,(J16674-J16673)*1440,0),0)</f>
        <v>0.99999999999983658</v>
      </c>
      <c r="L16673" s="14">
        <f>2+L16414-Datos!$C$8</f>
        <v>18.971299999999999</v>
      </c>
      <c r="M16673" s="13" t="s">
        <v>56003</v>
      </c>
      <c r="N16673" s="1" t="s">
        <v>1715</v>
      </c>
      <c r="O16673" s="1">
        <v>50</v>
      </c>
      <c r="P16673" s="1" t="s">
        <v>1432</v>
      </c>
      <c r="Q16673" s="4" t="s">
        <v>21</v>
      </c>
    </row>
    <row r="16674" spans="1:17" ht="22.5" x14ac:dyDescent="0.25">
      <c r="A16674" s="3">
        <v>11514</v>
      </c>
      <c r="B16674" s="1" t="s">
        <v>35632</v>
      </c>
      <c r="C16674" s="1" t="s">
        <v>15</v>
      </c>
      <c r="D16674" s="1" t="s">
        <v>77</v>
      </c>
      <c r="E16674" s="1">
        <v>43348833</v>
      </c>
      <c r="F16674" s="1" t="s">
        <v>16552</v>
      </c>
      <c r="G16674" s="1">
        <v>2246262</v>
      </c>
      <c r="H16674" s="1" t="s">
        <v>35633</v>
      </c>
      <c r="I16674" s="2">
        <v>45100</v>
      </c>
      <c r="J16674" s="15" t="str">
        <f>MID(Tabla1[[#This Row],[HORA]],1,5)</f>
        <v>14:44</v>
      </c>
      <c r="K16674" s="16">
        <f>IF(Tabla1[[#This Row],[FECHA]]=I16675,IF(J16675-J16674&gt;0,(J16675-J16674)*1440,0),0)</f>
        <v>9.0000000000001279</v>
      </c>
      <c r="L16674" s="14">
        <f>2+L16415-Datos!$C$8</f>
        <v>12.820000000000002</v>
      </c>
      <c r="M16674" s="13" t="s">
        <v>56004</v>
      </c>
      <c r="N16674" s="1" t="s">
        <v>35634</v>
      </c>
      <c r="O16674" s="1">
        <v>30</v>
      </c>
      <c r="P16674" s="1" t="s">
        <v>45</v>
      </c>
      <c r="Q16674" s="4" t="s">
        <v>21</v>
      </c>
    </row>
    <row r="16675" spans="1:17" ht="22.5" x14ac:dyDescent="0.25">
      <c r="A16675" s="3">
        <v>15078</v>
      </c>
      <c r="B16675" s="1" t="s">
        <v>46070</v>
      </c>
      <c r="C16675" s="1" t="s">
        <v>15</v>
      </c>
      <c r="D16675" s="1" t="s">
        <v>40</v>
      </c>
      <c r="E16675" s="1">
        <v>3133551</v>
      </c>
      <c r="F16675" s="1" t="s">
        <v>46071</v>
      </c>
      <c r="G16675" s="1">
        <v>2246268</v>
      </c>
      <c r="H16675" s="1" t="s">
        <v>46072</v>
      </c>
      <c r="I16675" s="2">
        <v>45100</v>
      </c>
      <c r="J16675" s="15" t="str">
        <f>MID(Tabla1[[#This Row],[HORA]],1,5)</f>
        <v>14:53</v>
      </c>
      <c r="K16675" s="16">
        <f>IF(Tabla1[[#This Row],[FECHA]]=I16676,IF(J16676-J16675&gt;0,(J16676-J16675)*1440,0),0)</f>
        <v>3.9999999999999858</v>
      </c>
      <c r="L16675" s="14">
        <f>2+L16416-Datos!$C$8</f>
        <v>11.920000000000003</v>
      </c>
      <c r="M16675" s="13" t="s">
        <v>56012</v>
      </c>
      <c r="N16675" s="1" t="s">
        <v>1577</v>
      </c>
      <c r="O16675" s="1">
        <v>10</v>
      </c>
      <c r="P16675" s="1" t="s">
        <v>1432</v>
      </c>
      <c r="Q16675" s="4" t="s">
        <v>21</v>
      </c>
    </row>
    <row r="16676" spans="1:17" ht="22.5" x14ac:dyDescent="0.25">
      <c r="A16676" s="3">
        <v>11515</v>
      </c>
      <c r="B16676" s="1" t="s">
        <v>35635</v>
      </c>
      <c r="C16676" s="1" t="s">
        <v>15</v>
      </c>
      <c r="D16676" s="1" t="s">
        <v>40</v>
      </c>
      <c r="E16676" s="1">
        <v>3359312</v>
      </c>
      <c r="F16676" s="1" t="s">
        <v>35636</v>
      </c>
      <c r="G16676" s="1">
        <v>3359312</v>
      </c>
      <c r="H16676" s="1" t="s">
        <v>35636</v>
      </c>
      <c r="I16676" s="2">
        <v>45100</v>
      </c>
      <c r="J16676" s="15" t="str">
        <f>MID(Tabla1[[#This Row],[HORA]],1,5)</f>
        <v>14:57</v>
      </c>
      <c r="K16676" s="16">
        <f>IF(Tabla1[[#This Row],[FECHA]]=I16677,IF(J16677-J16676&gt;0,(J16677-J16676)*1440,0),0)</f>
        <v>3.9999999999999858</v>
      </c>
      <c r="L16676" s="14">
        <f>2+L16417-Datos!$C$8</f>
        <v>13.120000000000003</v>
      </c>
      <c r="M16676" s="13" t="s">
        <v>56016</v>
      </c>
      <c r="N16676" s="1" t="s">
        <v>1715</v>
      </c>
      <c r="O16676" s="1">
        <v>35</v>
      </c>
      <c r="P16676" s="1" t="s">
        <v>45</v>
      </c>
      <c r="Q16676" s="4" t="s">
        <v>21</v>
      </c>
    </row>
    <row r="16677" spans="1:17" ht="22.5" x14ac:dyDescent="0.25">
      <c r="A16677" s="3">
        <v>11516</v>
      </c>
      <c r="B16677" s="1" t="s">
        <v>35637</v>
      </c>
      <c r="C16677" s="1" t="s">
        <v>15</v>
      </c>
      <c r="D16677" s="1" t="s">
        <v>161</v>
      </c>
      <c r="E16677" s="1">
        <v>28105009</v>
      </c>
      <c r="F16677" s="1" t="s">
        <v>35638</v>
      </c>
      <c r="G16677" s="1">
        <v>2246272</v>
      </c>
      <c r="H16677" s="1" t="s">
        <v>35639</v>
      </c>
      <c r="I16677" s="2">
        <v>45100</v>
      </c>
      <c r="J16677" s="15" t="str">
        <f>MID(Tabla1[[#This Row],[HORA]],1,5)</f>
        <v>15:01</v>
      </c>
      <c r="K16677" s="16">
        <f>IF(Tabla1[[#This Row],[FECHA]]=I16678,IF(J16678-J16677&gt;0,(J16678-J16677)*1440,0),0)</f>
        <v>6.9999999999999751</v>
      </c>
      <c r="L16677" s="14">
        <f>2+L16418-Datos!$C$8</f>
        <v>14.620000000000003</v>
      </c>
      <c r="M16677" s="13" t="s">
        <v>56131</v>
      </c>
      <c r="N16677" s="1" t="s">
        <v>35640</v>
      </c>
      <c r="O16677" s="1">
        <v>20</v>
      </c>
      <c r="P16677" s="1" t="s">
        <v>45</v>
      </c>
      <c r="Q16677" s="4" t="s">
        <v>21</v>
      </c>
    </row>
    <row r="16678" spans="1:17" ht="22.5" x14ac:dyDescent="0.25">
      <c r="A16678" s="3">
        <v>11517</v>
      </c>
      <c r="B16678" s="1" t="s">
        <v>35641</v>
      </c>
      <c r="C16678" s="1" t="s">
        <v>15</v>
      </c>
      <c r="D16678" s="1" t="s">
        <v>77</v>
      </c>
      <c r="E16678" s="1">
        <v>45483075</v>
      </c>
      <c r="F16678" s="1" t="s">
        <v>35642</v>
      </c>
      <c r="G16678" s="1">
        <v>44849491</v>
      </c>
      <c r="H16678" s="1" t="s">
        <v>35643</v>
      </c>
      <c r="I16678" s="2">
        <v>45100</v>
      </c>
      <c r="J16678" s="15" t="str">
        <f>MID(Tabla1[[#This Row],[HORA]],1,5)</f>
        <v>15:08</v>
      </c>
      <c r="K16678" s="16">
        <f>IF(Tabla1[[#This Row],[FECHA]]=I16679,IF(J16679-J16678&gt;0,(J16679-J16678)*1440,0),0)</f>
        <v>0.99999999999999645</v>
      </c>
      <c r="L16678" s="14">
        <f>2+L16419-Datos!$C$8</f>
        <v>15.970000000000002</v>
      </c>
      <c r="M16678" s="13" t="s">
        <v>56138</v>
      </c>
      <c r="N16678" s="1" t="s">
        <v>35644</v>
      </c>
      <c r="O16678" s="1">
        <v>10</v>
      </c>
      <c r="P16678" s="1" t="s">
        <v>45</v>
      </c>
      <c r="Q16678" s="4" t="s">
        <v>21</v>
      </c>
    </row>
    <row r="16679" spans="1:17" ht="22.5" x14ac:dyDescent="0.25">
      <c r="A16679" s="3">
        <v>4728</v>
      </c>
      <c r="B16679" s="1" t="s">
        <v>14796</v>
      </c>
      <c r="C16679" s="1" t="s">
        <v>15</v>
      </c>
      <c r="D16679" s="1" t="s">
        <v>1847</v>
      </c>
      <c r="E16679" s="1">
        <v>16688942</v>
      </c>
      <c r="F16679" s="1" t="s">
        <v>14797</v>
      </c>
      <c r="G16679" s="1">
        <v>2246274</v>
      </c>
      <c r="H16679" s="1" t="s">
        <v>14798</v>
      </c>
      <c r="I16679" s="2">
        <v>45100</v>
      </c>
      <c r="J16679" s="15" t="str">
        <f>MID(Tabla1[[#This Row],[HORA]],1,5)</f>
        <v>15:09</v>
      </c>
      <c r="K16679" s="16">
        <f>IF(Tabla1[[#This Row],[FECHA]]=I16680,IF(J16680-J16679&gt;0,(J16680-J16679)*1440,0),0)</f>
        <v>0</v>
      </c>
      <c r="L16679" s="14">
        <f>2+L16420-Datos!$C$8</f>
        <v>18.120000000000005</v>
      </c>
      <c r="M16679" s="13" t="s">
        <v>55864</v>
      </c>
      <c r="N16679" s="1" t="s">
        <v>14799</v>
      </c>
      <c r="O16679" s="1">
        <v>10</v>
      </c>
      <c r="P16679" s="1" t="s">
        <v>376</v>
      </c>
      <c r="Q16679" s="4" t="s">
        <v>21</v>
      </c>
    </row>
    <row r="16680" spans="1:17" ht="22.5" x14ac:dyDescent="0.25">
      <c r="A16680" s="3">
        <v>11518</v>
      </c>
      <c r="B16680" s="1" t="s">
        <v>35645</v>
      </c>
      <c r="C16680" s="1" t="s">
        <v>15</v>
      </c>
      <c r="D16680" s="1" t="s">
        <v>40</v>
      </c>
      <c r="E16680" s="1">
        <v>16486398</v>
      </c>
      <c r="F16680" s="1" t="s">
        <v>8339</v>
      </c>
      <c r="G16680" s="1">
        <v>2246275</v>
      </c>
      <c r="H16680" s="1" t="s">
        <v>35646</v>
      </c>
      <c r="I16680" s="2">
        <v>45100</v>
      </c>
      <c r="J16680" s="15" t="str">
        <f>MID(Tabla1[[#This Row],[HORA]],1,5)</f>
        <v>15:09</v>
      </c>
      <c r="K16680" s="16">
        <f>IF(Tabla1[[#This Row],[FECHA]]=I16681,IF(J16681-J16680&gt;0,(J16681-J16680)*1440,0),0)</f>
        <v>4.9999999999999822</v>
      </c>
      <c r="L16680" s="14">
        <f>2+L16421-Datos!$C$8</f>
        <v>19.820000000000004</v>
      </c>
      <c r="M16680" s="13" t="s">
        <v>55864</v>
      </c>
      <c r="N16680" s="1" t="s">
        <v>35647</v>
      </c>
      <c r="O16680" s="1">
        <v>35</v>
      </c>
      <c r="P16680" s="1" t="s">
        <v>45</v>
      </c>
      <c r="Q16680" s="4" t="s">
        <v>21</v>
      </c>
    </row>
    <row r="16681" spans="1:17" ht="22.5" x14ac:dyDescent="0.25">
      <c r="A16681" s="3">
        <v>4729</v>
      </c>
      <c r="B16681" s="1" t="s">
        <v>14800</v>
      </c>
      <c r="C16681" s="1" t="s">
        <v>15</v>
      </c>
      <c r="D16681" s="1" t="s">
        <v>40</v>
      </c>
      <c r="E16681" s="1">
        <v>43238365</v>
      </c>
      <c r="F16681" s="1" t="s">
        <v>14486</v>
      </c>
      <c r="G16681" s="1">
        <v>2246279</v>
      </c>
      <c r="H16681" s="1" t="s">
        <v>14801</v>
      </c>
      <c r="I16681" s="2">
        <v>45100</v>
      </c>
      <c r="J16681" s="15" t="str">
        <f>MID(Tabla1[[#This Row],[HORA]],1,5)</f>
        <v>15:14</v>
      </c>
      <c r="K16681" s="16">
        <f>IF(Tabla1[[#This Row],[FECHA]]=I16682,IF(J16682-J16681&gt;0,(J16682-J16681)*1440,0),0)</f>
        <v>0.99999999999999645</v>
      </c>
      <c r="L16681" s="14">
        <f>2+L16422-Datos!$C$8</f>
        <v>16.98</v>
      </c>
      <c r="M16681" s="13" t="s">
        <v>55869</v>
      </c>
      <c r="N16681" s="1" t="s">
        <v>14802</v>
      </c>
      <c r="O16681" s="1">
        <v>40</v>
      </c>
      <c r="P16681" s="1" t="s">
        <v>376</v>
      </c>
      <c r="Q16681" s="4" t="s">
        <v>21</v>
      </c>
    </row>
    <row r="16682" spans="1:17" ht="22.5" x14ac:dyDescent="0.25">
      <c r="A16682" s="3">
        <v>11519</v>
      </c>
      <c r="B16682" s="1" t="s">
        <v>35648</v>
      </c>
      <c r="C16682" s="1" t="s">
        <v>15</v>
      </c>
      <c r="D16682" s="1" t="s">
        <v>40</v>
      </c>
      <c r="E16682" s="1">
        <v>45624107</v>
      </c>
      <c r="F16682" s="1" t="s">
        <v>35649</v>
      </c>
      <c r="G16682" s="1">
        <v>48007382</v>
      </c>
      <c r="H16682" s="1" t="s">
        <v>35650</v>
      </c>
      <c r="I16682" s="2">
        <v>45100</v>
      </c>
      <c r="J16682" s="15" t="str">
        <f>MID(Tabla1[[#This Row],[HORA]],1,5)</f>
        <v>15:15</v>
      </c>
      <c r="K16682" s="16">
        <f>IF(Tabla1[[#This Row],[FECHA]]=I16683,IF(J16683-J16682&gt;0,(J16683-J16682)*1440,0),0)</f>
        <v>1.9999999999999929</v>
      </c>
      <c r="L16682" s="14">
        <f>2+L16423-Datos!$C$8</f>
        <v>17.920000000000002</v>
      </c>
      <c r="M16682" s="13" t="s">
        <v>55870</v>
      </c>
      <c r="N16682" s="1" t="s">
        <v>35651</v>
      </c>
      <c r="O16682" s="1">
        <v>10</v>
      </c>
      <c r="P16682" s="1" t="s">
        <v>45</v>
      </c>
      <c r="Q16682" s="4" t="s">
        <v>21</v>
      </c>
    </row>
    <row r="16683" spans="1:17" ht="22.5" x14ac:dyDescent="0.25">
      <c r="A16683" s="3">
        <v>11520</v>
      </c>
      <c r="B16683" s="1" t="s">
        <v>35652</v>
      </c>
      <c r="C16683" s="1" t="s">
        <v>15</v>
      </c>
      <c r="D16683" s="1" t="s">
        <v>228</v>
      </c>
      <c r="E16683" s="1">
        <v>16492134</v>
      </c>
      <c r="F16683" s="1" t="s">
        <v>35653</v>
      </c>
      <c r="G16683" s="1">
        <v>2246280</v>
      </c>
      <c r="H16683" s="1" t="s">
        <v>35654</v>
      </c>
      <c r="I16683" s="2">
        <v>45100</v>
      </c>
      <c r="J16683" s="15" t="str">
        <f>MID(Tabla1[[#This Row],[HORA]],1,5)</f>
        <v>15:17</v>
      </c>
      <c r="K16683" s="16">
        <f>IF(Tabla1[[#This Row],[FECHA]]=I16684,IF(J16684-J16683&gt;0,(J16684-J16683)*1440,0),0)</f>
        <v>1.0000000000001563</v>
      </c>
      <c r="L16683" s="14">
        <f>2+L16424-Datos!$C$8</f>
        <v>18.160000000000004</v>
      </c>
      <c r="M16683" s="13" t="s">
        <v>55872</v>
      </c>
      <c r="N16683" s="1" t="s">
        <v>35655</v>
      </c>
      <c r="O16683" s="1">
        <v>12</v>
      </c>
      <c r="P16683" s="1" t="s">
        <v>45</v>
      </c>
      <c r="Q16683" s="4" t="s">
        <v>21</v>
      </c>
    </row>
    <row r="16684" spans="1:17" ht="22.5" x14ac:dyDescent="0.25">
      <c r="A16684" s="3">
        <v>15079</v>
      </c>
      <c r="B16684" s="1" t="s">
        <v>46073</v>
      </c>
      <c r="C16684" s="1" t="s">
        <v>15</v>
      </c>
      <c r="D16684" s="1" t="s">
        <v>23</v>
      </c>
      <c r="E16684" s="1">
        <v>71712514</v>
      </c>
      <c r="F16684" s="1" t="s">
        <v>46074</v>
      </c>
      <c r="G16684" s="1">
        <v>2246281</v>
      </c>
      <c r="H16684" s="1" t="s">
        <v>46075</v>
      </c>
      <c r="I16684" s="2">
        <v>45100</v>
      </c>
      <c r="J16684" s="15" t="str">
        <f>MID(Tabla1[[#This Row],[HORA]],1,5)</f>
        <v>15:18</v>
      </c>
      <c r="K16684" s="16">
        <f>IF(Tabla1[[#This Row],[FECHA]]=I16685,IF(J16685-J16684&gt;0,(J16685-J16684)*1440,0),0)</f>
        <v>5.9999999999999787</v>
      </c>
      <c r="L16684" s="14">
        <f>2+L16425-Datos!$C$8</f>
        <v>15.830000000000002</v>
      </c>
      <c r="M16684" s="13" t="s">
        <v>55873</v>
      </c>
      <c r="N16684" s="1" t="s">
        <v>46076</v>
      </c>
      <c r="O16684" s="1">
        <v>15</v>
      </c>
      <c r="P16684" s="1" t="s">
        <v>1432</v>
      </c>
      <c r="Q16684" s="4" t="s">
        <v>21</v>
      </c>
    </row>
    <row r="16685" spans="1:17" ht="22.5" x14ac:dyDescent="0.25">
      <c r="A16685" s="3">
        <v>11521</v>
      </c>
      <c r="B16685" s="1" t="s">
        <v>35656</v>
      </c>
      <c r="C16685" s="1" t="s">
        <v>15</v>
      </c>
      <c r="D16685" s="1" t="s">
        <v>40</v>
      </c>
      <c r="E16685" s="1">
        <v>45421990</v>
      </c>
      <c r="F16685" s="1" t="s">
        <v>33261</v>
      </c>
      <c r="G16685" s="1">
        <v>46004549</v>
      </c>
      <c r="H16685" s="1" t="s">
        <v>33262</v>
      </c>
      <c r="I16685" s="2">
        <v>45100</v>
      </c>
      <c r="J16685" s="15" t="str">
        <f>MID(Tabla1[[#This Row],[HORA]],1,5)</f>
        <v>15:24</v>
      </c>
      <c r="K16685" s="16">
        <f>IF(Tabla1[[#This Row],[FECHA]]=I16686,IF(J16686-J16685&gt;0,(J16686-J16685)*1440,0),0)</f>
        <v>0</v>
      </c>
      <c r="L16685" s="14">
        <f>2+L16426-Datos!$C$8</f>
        <v>17.070000000000004</v>
      </c>
      <c r="M16685" s="13" t="s">
        <v>55879</v>
      </c>
      <c r="N16685" s="1" t="s">
        <v>35657</v>
      </c>
      <c r="O16685" s="1">
        <v>20</v>
      </c>
      <c r="P16685" s="1" t="s">
        <v>45</v>
      </c>
      <c r="Q16685" s="4" t="s">
        <v>21</v>
      </c>
    </row>
    <row r="16686" spans="1:17" ht="22.5" x14ac:dyDescent="0.25">
      <c r="A16686" s="3">
        <v>15080</v>
      </c>
      <c r="B16686" s="1" t="s">
        <v>46077</v>
      </c>
      <c r="C16686" s="1" t="s">
        <v>15</v>
      </c>
      <c r="D16686" s="1" t="s">
        <v>161</v>
      </c>
      <c r="E16686" s="1">
        <v>70559822</v>
      </c>
      <c r="F16686" s="1" t="s">
        <v>46078</v>
      </c>
      <c r="G16686" s="1">
        <v>48161866</v>
      </c>
      <c r="H16686" s="1" t="s">
        <v>46079</v>
      </c>
      <c r="I16686" s="2">
        <v>45100</v>
      </c>
      <c r="J16686" s="15" t="str">
        <f>MID(Tabla1[[#This Row],[HORA]],1,5)</f>
        <v>15:24</v>
      </c>
      <c r="K16686" s="16">
        <f>IF(Tabla1[[#This Row],[FECHA]]=I16687,IF(J16687-J16686&gt;0,(J16687-J16686)*1440,0),0)</f>
        <v>0.99999999999983658</v>
      </c>
      <c r="L16686" s="14">
        <f>2+L16427-Datos!$C$8</f>
        <v>16.760000000000002</v>
      </c>
      <c r="M16686" s="13" t="s">
        <v>55879</v>
      </c>
      <c r="N16686" s="1" t="s">
        <v>41932</v>
      </c>
      <c r="O16686" s="1">
        <v>15</v>
      </c>
      <c r="P16686" s="1" t="s">
        <v>1432</v>
      </c>
      <c r="Q16686" s="4" t="s">
        <v>21</v>
      </c>
    </row>
    <row r="16687" spans="1:17" ht="22.5" x14ac:dyDescent="0.25">
      <c r="A16687" s="3">
        <v>4730</v>
      </c>
      <c r="B16687" s="1" t="s">
        <v>14803</v>
      </c>
      <c r="C16687" s="1" t="s">
        <v>15</v>
      </c>
      <c r="D16687" s="1" t="s">
        <v>1017</v>
      </c>
      <c r="E16687" s="1">
        <v>75815057</v>
      </c>
      <c r="F16687" s="1" t="s">
        <v>14804</v>
      </c>
      <c r="G16687" s="1">
        <v>2246285</v>
      </c>
      <c r="H16687" s="1" t="s">
        <v>14805</v>
      </c>
      <c r="I16687" s="2">
        <v>45100</v>
      </c>
      <c r="J16687" s="15" t="str">
        <f>MID(Tabla1[[#This Row],[HORA]],1,5)</f>
        <v>15:25</v>
      </c>
      <c r="K16687" s="16">
        <f>IF(Tabla1[[#This Row],[FECHA]]=I16688,IF(J16688-J16687&gt;0,(J16688-J16687)*1440,0),0)</f>
        <v>1.0000000000001563</v>
      </c>
      <c r="L16687" s="14">
        <f>2+L16428-Datos!$C$8</f>
        <v>18.14</v>
      </c>
      <c r="M16687" s="13" t="s">
        <v>55880</v>
      </c>
      <c r="N16687" s="1" t="s">
        <v>12750</v>
      </c>
      <c r="O16687" s="1">
        <v>10</v>
      </c>
      <c r="P16687" s="1" t="s">
        <v>376</v>
      </c>
      <c r="Q16687" s="4" t="s">
        <v>21</v>
      </c>
    </row>
    <row r="16688" spans="1:17" ht="22.5" x14ac:dyDescent="0.25">
      <c r="A16688" s="3">
        <v>11522</v>
      </c>
      <c r="B16688" s="1" t="s">
        <v>35658</v>
      </c>
      <c r="C16688" s="1" t="s">
        <v>15</v>
      </c>
      <c r="D16688" s="1" t="s">
        <v>40</v>
      </c>
      <c r="E16688" s="1">
        <v>2884679</v>
      </c>
      <c r="F16688" s="1" t="s">
        <v>14252</v>
      </c>
      <c r="G16688" s="1">
        <v>2246286</v>
      </c>
      <c r="H16688" s="1" t="s">
        <v>35659</v>
      </c>
      <c r="I16688" s="2">
        <v>45100</v>
      </c>
      <c r="J16688" s="15" t="str">
        <f>MID(Tabla1[[#This Row],[HORA]],1,5)</f>
        <v>15:26</v>
      </c>
      <c r="K16688" s="16">
        <f>IF(Tabla1[[#This Row],[FECHA]]=I16689,IF(J16689-J16688&gt;0,(J16689-J16688)*1440,0),0)</f>
        <v>2.9999999999998295</v>
      </c>
      <c r="L16688" s="14">
        <f>2+L16429-Datos!$C$8</f>
        <v>18.080000000000005</v>
      </c>
      <c r="M16688" s="13" t="s">
        <v>55881</v>
      </c>
      <c r="N16688" s="1" t="s">
        <v>14554</v>
      </c>
      <c r="O16688" s="1">
        <v>10</v>
      </c>
      <c r="P16688" s="1" t="s">
        <v>45</v>
      </c>
      <c r="Q16688" s="4" t="s">
        <v>21</v>
      </c>
    </row>
    <row r="16689" spans="1:17" ht="22.5" x14ac:dyDescent="0.25">
      <c r="A16689" s="3">
        <v>4731</v>
      </c>
      <c r="B16689" s="1" t="s">
        <v>14806</v>
      </c>
      <c r="C16689" s="1" t="s">
        <v>15</v>
      </c>
      <c r="D16689" s="1" t="s">
        <v>40</v>
      </c>
      <c r="E16689" s="1">
        <v>16503793</v>
      </c>
      <c r="F16689" s="1" t="s">
        <v>1736</v>
      </c>
      <c r="G16689" s="1">
        <v>2246288</v>
      </c>
      <c r="H16689" s="1" t="s">
        <v>1737</v>
      </c>
      <c r="I16689" s="2">
        <v>45100</v>
      </c>
      <c r="J16689" s="15" t="str">
        <f>MID(Tabla1[[#This Row],[HORA]],1,5)</f>
        <v>15:29</v>
      </c>
      <c r="K16689" s="16">
        <f>IF(Tabla1[[#This Row],[FECHA]]=I16690,IF(J16690-J16689&gt;0,(J16690-J16689)*1440,0),0)</f>
        <v>1.0000000000001563</v>
      </c>
      <c r="L16689" s="14">
        <f>2+L16430-Datos!$C$8</f>
        <v>17.980000000000004</v>
      </c>
      <c r="M16689" s="13" t="s">
        <v>55884</v>
      </c>
      <c r="N16689" s="1" t="s">
        <v>14807</v>
      </c>
      <c r="O16689" s="1">
        <v>20</v>
      </c>
      <c r="P16689" s="1" t="s">
        <v>376</v>
      </c>
      <c r="Q16689" s="4" t="s">
        <v>21</v>
      </c>
    </row>
    <row r="16690" spans="1:17" ht="22.5" x14ac:dyDescent="0.25">
      <c r="A16690" s="3">
        <v>15081</v>
      </c>
      <c r="B16690" s="1" t="s">
        <v>46080</v>
      </c>
      <c r="C16690" s="1" t="s">
        <v>15</v>
      </c>
      <c r="D16690" s="1" t="s">
        <v>40</v>
      </c>
      <c r="E16690" s="1">
        <v>43640537</v>
      </c>
      <c r="F16690" s="1" t="s">
        <v>46081</v>
      </c>
      <c r="G16690" s="1">
        <v>2246290</v>
      </c>
      <c r="H16690" s="1" t="s">
        <v>46082</v>
      </c>
      <c r="I16690" s="2">
        <v>45100</v>
      </c>
      <c r="J16690" s="15" t="str">
        <f>MID(Tabla1[[#This Row],[HORA]],1,5)</f>
        <v>15:30</v>
      </c>
      <c r="K16690" s="16">
        <f>IF(Tabla1[[#This Row],[FECHA]]=I16691,IF(J16691-J16690&gt;0,(J16691-J16690)*1440,0),0)</f>
        <v>0</v>
      </c>
      <c r="L16690" s="14">
        <f>2+L16431-Datos!$C$8</f>
        <v>15.690000000000001</v>
      </c>
      <c r="M16690" s="13" t="s">
        <v>55885</v>
      </c>
      <c r="N16690" s="1" t="s">
        <v>1577</v>
      </c>
      <c r="O16690" s="1">
        <v>10</v>
      </c>
      <c r="P16690" s="1" t="s">
        <v>1432</v>
      </c>
      <c r="Q16690" s="4" t="s">
        <v>21</v>
      </c>
    </row>
    <row r="16691" spans="1:17" ht="22.5" x14ac:dyDescent="0.25">
      <c r="A16691" s="3">
        <v>17906</v>
      </c>
      <c r="B16691" s="1" t="s">
        <v>53646</v>
      </c>
      <c r="C16691" s="1" t="s">
        <v>15</v>
      </c>
      <c r="D16691" s="1" t="s">
        <v>82</v>
      </c>
      <c r="E16691" s="1">
        <v>20608737431</v>
      </c>
      <c r="F16691" s="1" t="s">
        <v>53647</v>
      </c>
      <c r="G16691" s="1">
        <v>47153316</v>
      </c>
      <c r="H16691" s="1" t="s">
        <v>53648</v>
      </c>
      <c r="I16691" s="2">
        <v>45100</v>
      </c>
      <c r="J16691" s="15" t="str">
        <f>MID(Tabla1[[#This Row],[HORA]],1,5)</f>
        <v>15:30</v>
      </c>
      <c r="K16691" s="16">
        <f>IF(Tabla1[[#This Row],[FECHA]]=I16692,IF(J16692-J16691&gt;0,(J16692-J16691)*1440,0),0)</f>
        <v>0.99999999999999645</v>
      </c>
      <c r="L16691" s="14">
        <f>2+L16432-Datos!$C$8</f>
        <v>16.98</v>
      </c>
      <c r="M16691" s="13" t="s">
        <v>55885</v>
      </c>
      <c r="N16691" s="1" t="s">
        <v>53649</v>
      </c>
      <c r="O16691" s="1">
        <v>30</v>
      </c>
      <c r="P16691" s="1" t="s">
        <v>45</v>
      </c>
      <c r="Q16691" s="4" t="s">
        <v>21</v>
      </c>
    </row>
    <row r="16692" spans="1:17" ht="22.5" x14ac:dyDescent="0.25">
      <c r="A16692" s="3">
        <v>15082</v>
      </c>
      <c r="B16692" s="1" t="s">
        <v>46083</v>
      </c>
      <c r="C16692" s="1" t="s">
        <v>15</v>
      </c>
      <c r="D16692" s="1" t="s">
        <v>40</v>
      </c>
      <c r="E16692" s="1">
        <v>17914117</v>
      </c>
      <c r="F16692" s="1" t="s">
        <v>46084</v>
      </c>
      <c r="G16692" s="1">
        <v>72075228</v>
      </c>
      <c r="H16692" s="1" t="s">
        <v>46085</v>
      </c>
      <c r="I16692" s="2">
        <v>45100</v>
      </c>
      <c r="J16692" s="15" t="str">
        <f>MID(Tabla1[[#This Row],[HORA]],1,5)</f>
        <v>15:31</v>
      </c>
      <c r="K16692" s="16">
        <f>IF(Tabla1[[#This Row],[FECHA]]=I16693,IF(J16693-J16692&gt;0,(J16693-J16692)*1440,0),0)</f>
        <v>0.99999999999999645</v>
      </c>
      <c r="L16692" s="14">
        <f>2+L16433-Datos!$C$8</f>
        <v>15.990000000000006</v>
      </c>
      <c r="M16692" s="13" t="s">
        <v>55886</v>
      </c>
      <c r="N16692" s="1" t="s">
        <v>46086</v>
      </c>
      <c r="O16692" s="1">
        <v>10</v>
      </c>
      <c r="P16692" s="1" t="s">
        <v>1432</v>
      </c>
      <c r="Q16692" s="4" t="s">
        <v>21</v>
      </c>
    </row>
    <row r="16693" spans="1:17" ht="22.5" x14ac:dyDescent="0.25">
      <c r="A16693" s="3">
        <v>4732</v>
      </c>
      <c r="B16693" s="1" t="s">
        <v>14808</v>
      </c>
      <c r="C16693" s="1" t="s">
        <v>15</v>
      </c>
      <c r="D16693" s="1" t="s">
        <v>93</v>
      </c>
      <c r="E16693" s="1">
        <v>71646717</v>
      </c>
      <c r="F16693" s="1" t="s">
        <v>14809</v>
      </c>
      <c r="G16693" s="1">
        <v>2246291</v>
      </c>
      <c r="H16693" s="1" t="s">
        <v>14810</v>
      </c>
      <c r="I16693" s="2">
        <v>45100</v>
      </c>
      <c r="J16693" s="15" t="str">
        <f>MID(Tabla1[[#This Row],[HORA]],1,5)</f>
        <v>15:32</v>
      </c>
      <c r="K16693" s="16">
        <f>IF(Tabla1[[#This Row],[FECHA]]=I16694,IF(J16694-J16693&gt;0,(J16694-J16693)*1440,0),0)</f>
        <v>0.99999999999999645</v>
      </c>
      <c r="L16693" s="14">
        <f>2+L16434-Datos!$C$8</f>
        <v>19.000000000000004</v>
      </c>
      <c r="M16693" s="13" t="s">
        <v>55887</v>
      </c>
      <c r="N16693" s="1" t="s">
        <v>14811</v>
      </c>
      <c r="O16693" s="1">
        <v>15</v>
      </c>
      <c r="P16693" s="1" t="s">
        <v>376</v>
      </c>
      <c r="Q16693" s="4" t="s">
        <v>21</v>
      </c>
    </row>
    <row r="16694" spans="1:17" ht="22.5" x14ac:dyDescent="0.25">
      <c r="A16694" s="3">
        <v>11523</v>
      </c>
      <c r="B16694" s="1" t="s">
        <v>35660</v>
      </c>
      <c r="C16694" s="1" t="s">
        <v>15</v>
      </c>
      <c r="D16694" s="1" t="s">
        <v>71</v>
      </c>
      <c r="E16694" s="1">
        <v>16679905</v>
      </c>
      <c r="F16694" s="1" t="s">
        <v>9256</v>
      </c>
      <c r="G16694" s="1">
        <v>2246293</v>
      </c>
      <c r="H16694" s="1" t="s">
        <v>35661</v>
      </c>
      <c r="I16694" s="2">
        <v>45100</v>
      </c>
      <c r="J16694" s="15" t="str">
        <f>MID(Tabla1[[#This Row],[HORA]],1,5)</f>
        <v>15:33</v>
      </c>
      <c r="K16694" s="16">
        <f>IF(Tabla1[[#This Row],[FECHA]]=I16695,IF(J16695-J16694&gt;0,(J16695-J16694)*1440,0),0)</f>
        <v>3.9999999999999858</v>
      </c>
      <c r="L16694" s="14">
        <f>2+L16435-Datos!$C$8</f>
        <v>14.060000000000004</v>
      </c>
      <c r="M16694" s="13" t="s">
        <v>55888</v>
      </c>
      <c r="N16694" s="1" t="s">
        <v>35662</v>
      </c>
      <c r="O16694" s="1">
        <v>15</v>
      </c>
      <c r="P16694" s="1" t="s">
        <v>45</v>
      </c>
      <c r="Q16694" s="4" t="s">
        <v>21</v>
      </c>
    </row>
    <row r="16695" spans="1:17" ht="22.5" x14ac:dyDescent="0.25">
      <c r="A16695" s="3">
        <v>15083</v>
      </c>
      <c r="B16695" s="1" t="s">
        <v>46087</v>
      </c>
      <c r="C16695" s="1" t="s">
        <v>15</v>
      </c>
      <c r="D16695" s="1" t="s">
        <v>23</v>
      </c>
      <c r="E16695" s="1">
        <v>73782143</v>
      </c>
      <c r="F16695" s="1" t="s">
        <v>46088</v>
      </c>
      <c r="G16695" s="1">
        <v>41372879</v>
      </c>
      <c r="H16695" s="1" t="s">
        <v>46089</v>
      </c>
      <c r="I16695" s="2">
        <v>45100</v>
      </c>
      <c r="J16695" s="15" t="str">
        <f>MID(Tabla1[[#This Row],[HORA]],1,5)</f>
        <v>15:37</v>
      </c>
      <c r="K16695" s="16">
        <f>IF(Tabla1[[#This Row],[FECHA]]=I16696,IF(J16696-J16695&gt;0,(J16696-J16695)*1440,0),0)</f>
        <v>0.99999999999999645</v>
      </c>
      <c r="L16695" s="14">
        <f>2+L16436-Datos!$C$8</f>
        <v>9.9300000000000033</v>
      </c>
      <c r="M16695" s="13" t="s">
        <v>55892</v>
      </c>
      <c r="N16695" s="1" t="s">
        <v>46090</v>
      </c>
      <c r="O16695" s="1">
        <v>20</v>
      </c>
      <c r="P16695" s="1" t="s">
        <v>1432</v>
      </c>
      <c r="Q16695" s="4" t="s">
        <v>21</v>
      </c>
    </row>
    <row r="16696" spans="1:17" ht="22.5" x14ac:dyDescent="0.25">
      <c r="A16696" s="3">
        <v>17907</v>
      </c>
      <c r="B16696" s="1" t="s">
        <v>53650</v>
      </c>
      <c r="C16696" s="1" t="s">
        <v>15</v>
      </c>
      <c r="D16696" s="1" t="s">
        <v>40</v>
      </c>
      <c r="E16696" s="1">
        <v>20231363255</v>
      </c>
      <c r="F16696" s="1" t="s">
        <v>48094</v>
      </c>
      <c r="G16696" s="1">
        <v>2246297</v>
      </c>
      <c r="H16696" s="1" t="s">
        <v>13175</v>
      </c>
      <c r="I16696" s="2">
        <v>45100</v>
      </c>
      <c r="J16696" s="15" t="str">
        <f>MID(Tabla1[[#This Row],[HORA]],1,5)</f>
        <v>15:38</v>
      </c>
      <c r="K16696" s="16">
        <f>IF(Tabla1[[#This Row],[FECHA]]=I16697,IF(J16697-J16696&gt;0,(J16697-J16696)*1440,0),0)</f>
        <v>0.99999999999999645</v>
      </c>
      <c r="L16696" s="14">
        <f>2+L16437-Datos!$C$8</f>
        <v>9.7400000000000038</v>
      </c>
      <c r="M16696" s="13" t="s">
        <v>55893</v>
      </c>
      <c r="N16696" s="1" t="s">
        <v>14554</v>
      </c>
      <c r="O16696" s="1">
        <v>10</v>
      </c>
      <c r="P16696" s="1" t="s">
        <v>45</v>
      </c>
      <c r="Q16696" s="4" t="s">
        <v>21</v>
      </c>
    </row>
    <row r="16697" spans="1:17" ht="22.5" x14ac:dyDescent="0.25">
      <c r="A16697" s="3">
        <v>15084</v>
      </c>
      <c r="B16697" s="1" t="s">
        <v>46091</v>
      </c>
      <c r="C16697" s="1" t="s">
        <v>15</v>
      </c>
      <c r="D16697" s="1" t="s">
        <v>33</v>
      </c>
      <c r="E16697" s="1">
        <v>40310659</v>
      </c>
      <c r="F16697" s="1" t="s">
        <v>46092</v>
      </c>
      <c r="G16697" s="1">
        <v>2246298</v>
      </c>
      <c r="H16697" s="1" t="s">
        <v>46093</v>
      </c>
      <c r="I16697" s="2">
        <v>45100</v>
      </c>
      <c r="J16697" s="15" t="str">
        <f>MID(Tabla1[[#This Row],[HORA]],1,5)</f>
        <v>15:39</v>
      </c>
      <c r="K16697" s="16">
        <f>IF(Tabla1[[#This Row],[FECHA]]=I16698,IF(J16698-J16697&gt;0,(J16698-J16697)*1440,0),0)</f>
        <v>0.99999999999999645</v>
      </c>
      <c r="L16697" s="14">
        <f>2+L16438-Datos!$C$8</f>
        <v>11.830000000000004</v>
      </c>
      <c r="M16697" s="13" t="s">
        <v>55894</v>
      </c>
      <c r="N16697" s="1" t="s">
        <v>42108</v>
      </c>
      <c r="O16697" s="1">
        <v>10</v>
      </c>
      <c r="P16697" s="1" t="s">
        <v>1432</v>
      </c>
      <c r="Q16697" s="4" t="s">
        <v>21</v>
      </c>
    </row>
    <row r="16698" spans="1:17" ht="22.5" x14ac:dyDescent="0.25">
      <c r="A16698" s="3">
        <v>17908</v>
      </c>
      <c r="B16698" s="1" t="s">
        <v>53651</v>
      </c>
      <c r="C16698" s="1" t="s">
        <v>15</v>
      </c>
      <c r="D16698" s="1" t="s">
        <v>23</v>
      </c>
      <c r="E16698" s="1">
        <v>20607079804</v>
      </c>
      <c r="F16698" s="1" t="s">
        <v>47732</v>
      </c>
      <c r="G16698" s="1">
        <v>2246301</v>
      </c>
      <c r="H16698" s="1" t="s">
        <v>51350</v>
      </c>
      <c r="I16698" s="2">
        <v>45100</v>
      </c>
      <c r="J16698" s="15" t="str">
        <f>MID(Tabla1[[#This Row],[HORA]],1,5)</f>
        <v>15:40</v>
      </c>
      <c r="K16698" s="16">
        <f>IF(Tabla1[[#This Row],[FECHA]]=I16699,IF(J16699-J16698&gt;0,(J16699-J16698)*1440,0),0)</f>
        <v>0.99999999999999645</v>
      </c>
      <c r="L16698" s="14">
        <f>2+L16439-Datos!$C$8</f>
        <v>9.1700000000000035</v>
      </c>
      <c r="M16698" s="13" t="s">
        <v>55895</v>
      </c>
      <c r="N16698" s="1" t="s">
        <v>53652</v>
      </c>
      <c r="O16698" s="1">
        <v>10</v>
      </c>
      <c r="P16698" s="1" t="s">
        <v>45</v>
      </c>
      <c r="Q16698" s="4" t="s">
        <v>21</v>
      </c>
    </row>
    <row r="16699" spans="1:17" ht="22.5" x14ac:dyDescent="0.25">
      <c r="A16699" s="3">
        <v>11524</v>
      </c>
      <c r="B16699" s="1" t="s">
        <v>35663</v>
      </c>
      <c r="C16699" s="1" t="s">
        <v>15</v>
      </c>
      <c r="D16699" s="1" t="s">
        <v>82</v>
      </c>
      <c r="E16699" s="1">
        <v>77485703</v>
      </c>
      <c r="F16699" s="1" t="s">
        <v>4074</v>
      </c>
      <c r="G16699" s="1">
        <v>2246304</v>
      </c>
      <c r="H16699" s="1" t="s">
        <v>4075</v>
      </c>
      <c r="I16699" s="2">
        <v>45100</v>
      </c>
      <c r="J16699" s="15" t="str">
        <f>MID(Tabla1[[#This Row],[HORA]],1,5)</f>
        <v>15:41</v>
      </c>
      <c r="K16699" s="16">
        <f>IF(Tabla1[[#This Row],[FECHA]]=I16700,IF(J16700-J16699&gt;0,(J16700-J16699)*1440,0),0)</f>
        <v>1.9999999999999929</v>
      </c>
      <c r="L16699" s="14">
        <f>2+L16440-Datos!$C$8</f>
        <v>10.900000000000004</v>
      </c>
      <c r="M16699" s="13" t="s">
        <v>55896</v>
      </c>
      <c r="N16699" s="1" t="s">
        <v>14554</v>
      </c>
      <c r="O16699" s="1">
        <v>10</v>
      </c>
      <c r="P16699" s="1" t="s">
        <v>45</v>
      </c>
      <c r="Q16699" s="4" t="s">
        <v>21</v>
      </c>
    </row>
    <row r="16700" spans="1:17" ht="22.5" x14ac:dyDescent="0.25">
      <c r="A16700" s="3">
        <v>17909</v>
      </c>
      <c r="B16700" s="1" t="s">
        <v>53653</v>
      </c>
      <c r="C16700" s="1" t="s">
        <v>15</v>
      </c>
      <c r="D16700" s="1" t="s">
        <v>23</v>
      </c>
      <c r="E16700" s="1">
        <v>20607079804</v>
      </c>
      <c r="F16700" s="1" t="s">
        <v>47732</v>
      </c>
      <c r="G16700" s="1">
        <v>2246305</v>
      </c>
      <c r="H16700" s="1" t="s">
        <v>48097</v>
      </c>
      <c r="I16700" s="2">
        <v>45100</v>
      </c>
      <c r="J16700" s="15" t="str">
        <f>MID(Tabla1[[#This Row],[HORA]],1,5)</f>
        <v>15:43</v>
      </c>
      <c r="K16700" s="16">
        <f>IF(Tabla1[[#This Row],[FECHA]]=I16701,IF(J16701-J16700&gt;0,(J16701-J16700)*1440,0),0)</f>
        <v>1.9999999999999929</v>
      </c>
      <c r="L16700" s="14">
        <f>2+L16441-Datos!$C$8</f>
        <v>12.760000000000003</v>
      </c>
      <c r="M16700" s="13" t="s">
        <v>55898</v>
      </c>
      <c r="N16700" s="1" t="s">
        <v>14554</v>
      </c>
      <c r="O16700" s="1">
        <v>10</v>
      </c>
      <c r="P16700" s="1" t="s">
        <v>45</v>
      </c>
      <c r="Q16700" s="4" t="s">
        <v>21</v>
      </c>
    </row>
    <row r="16701" spans="1:17" ht="22.5" x14ac:dyDescent="0.25">
      <c r="A16701" s="3">
        <v>15085</v>
      </c>
      <c r="B16701" s="1" t="s">
        <v>46094</v>
      </c>
      <c r="C16701" s="1" t="s">
        <v>15</v>
      </c>
      <c r="D16701" s="1" t="s">
        <v>82</v>
      </c>
      <c r="E16701" s="1">
        <v>73488875</v>
      </c>
      <c r="F16701" s="1" t="s">
        <v>23435</v>
      </c>
      <c r="G16701" s="1">
        <v>253214</v>
      </c>
      <c r="H16701" s="1" t="s">
        <v>46095</v>
      </c>
      <c r="I16701" s="2">
        <v>45100</v>
      </c>
      <c r="J16701" s="15" t="str">
        <f>MID(Tabla1[[#This Row],[HORA]],1,5)</f>
        <v>15:45</v>
      </c>
      <c r="K16701" s="16">
        <f>IF(Tabla1[[#This Row],[FECHA]]=I16702,IF(J16702-J16701&gt;0,(J16702-J16701)*1440,0),0)</f>
        <v>1.9999999999999929</v>
      </c>
      <c r="L16701" s="14">
        <f>2+L16442-Datos!$C$8</f>
        <v>10.060000000000002</v>
      </c>
      <c r="M16701" s="13" t="s">
        <v>55900</v>
      </c>
      <c r="N16701" s="1" t="s">
        <v>46096</v>
      </c>
      <c r="O16701" s="1">
        <v>20</v>
      </c>
      <c r="P16701" s="1" t="s">
        <v>1432</v>
      </c>
      <c r="Q16701" s="4" t="s">
        <v>21</v>
      </c>
    </row>
    <row r="16702" spans="1:17" ht="22.5" x14ac:dyDescent="0.25">
      <c r="A16702" s="3">
        <v>11525</v>
      </c>
      <c r="B16702" s="1" t="s">
        <v>35664</v>
      </c>
      <c r="C16702" s="1" t="s">
        <v>15</v>
      </c>
      <c r="D16702" s="1" t="s">
        <v>172</v>
      </c>
      <c r="E16702" s="1">
        <v>16618981</v>
      </c>
      <c r="F16702" s="1" t="s">
        <v>35665</v>
      </c>
      <c r="G16702" s="1">
        <v>2246306</v>
      </c>
      <c r="H16702" s="1" t="s">
        <v>35666</v>
      </c>
      <c r="I16702" s="2">
        <v>45100</v>
      </c>
      <c r="J16702" s="15" t="str">
        <f>MID(Tabla1[[#This Row],[HORA]],1,5)</f>
        <v>15:47</v>
      </c>
      <c r="K16702" s="16">
        <f>IF(Tabla1[[#This Row],[FECHA]]=I16703,IF(J16703-J16702&gt;0,(J16703-J16702)*1440,0),0)</f>
        <v>0</v>
      </c>
      <c r="L16702" s="14">
        <f>2+L16443-Datos!$C$8</f>
        <v>10.720000000000002</v>
      </c>
      <c r="M16702" s="13" t="s">
        <v>55902</v>
      </c>
      <c r="N16702" s="1" t="s">
        <v>30494</v>
      </c>
      <c r="O16702" s="1">
        <v>20</v>
      </c>
      <c r="P16702" s="1" t="s">
        <v>45</v>
      </c>
      <c r="Q16702" s="4" t="s">
        <v>21</v>
      </c>
    </row>
    <row r="16703" spans="1:17" ht="22.5" x14ac:dyDescent="0.25">
      <c r="A16703" s="3">
        <v>11526</v>
      </c>
      <c r="B16703" s="1" t="s">
        <v>35664</v>
      </c>
      <c r="C16703" s="1" t="s">
        <v>15</v>
      </c>
      <c r="D16703" s="1" t="s">
        <v>172</v>
      </c>
      <c r="E16703" s="1">
        <v>16618981</v>
      </c>
      <c r="F16703" s="1" t="s">
        <v>35665</v>
      </c>
      <c r="G16703" s="1">
        <v>2246306</v>
      </c>
      <c r="H16703" s="1" t="s">
        <v>35666</v>
      </c>
      <c r="I16703" s="2">
        <v>45100</v>
      </c>
      <c r="J16703" s="15" t="str">
        <f>MID(Tabla1[[#This Row],[HORA]],1,5)</f>
        <v>15:47</v>
      </c>
      <c r="K16703" s="16">
        <f>IF(Tabla1[[#This Row],[FECHA]]=I16704,IF(J16704-J16703&gt;0,(J16704-J16703)*1440,0),0)</f>
        <v>1.9999999999999929</v>
      </c>
      <c r="L16703" s="14">
        <f>2+L16444-Datos!$C$8</f>
        <v>10.660000000000002</v>
      </c>
      <c r="M16703" s="13" t="s">
        <v>55902</v>
      </c>
      <c r="N16703" s="1" t="s">
        <v>813</v>
      </c>
      <c r="O16703" s="1">
        <v>20</v>
      </c>
      <c r="P16703" s="1" t="s">
        <v>45</v>
      </c>
      <c r="Q16703" s="4" t="s">
        <v>21</v>
      </c>
    </row>
    <row r="16704" spans="1:17" ht="22.5" x14ac:dyDescent="0.25">
      <c r="A16704" s="3">
        <v>18691</v>
      </c>
      <c r="B16704" s="1" t="s">
        <v>55536</v>
      </c>
      <c r="C16704" s="1" t="s">
        <v>15</v>
      </c>
      <c r="D16704" s="1" t="s">
        <v>33</v>
      </c>
      <c r="E16704" s="1">
        <v>20395379233</v>
      </c>
      <c r="F16704" s="1" t="s">
        <v>53188</v>
      </c>
      <c r="G16704" s="1">
        <v>2246309</v>
      </c>
      <c r="H16704" s="1" t="s">
        <v>55537</v>
      </c>
      <c r="I16704" s="2">
        <v>45100</v>
      </c>
      <c r="J16704" s="15" t="str">
        <f>MID(Tabla1[[#This Row],[HORA]],1,5)</f>
        <v>15:49</v>
      </c>
      <c r="K16704" s="16">
        <f>IF(Tabla1[[#This Row],[FECHA]]=I16705,IF(J16705-J16704&gt;0,(J16705-J16704)*1440,0),0)</f>
        <v>0</v>
      </c>
      <c r="L16704" s="14">
        <f>2+L16445-Datos!$C$8</f>
        <v>15.760000000000002</v>
      </c>
      <c r="M16704" s="13" t="s">
        <v>55904</v>
      </c>
      <c r="N16704" s="1" t="s">
        <v>55538</v>
      </c>
      <c r="O16704" s="1">
        <v>23.33</v>
      </c>
      <c r="P16704" s="1" t="s">
        <v>1432</v>
      </c>
      <c r="Q16704" s="4" t="s">
        <v>21</v>
      </c>
    </row>
    <row r="16705" spans="1:17" ht="22.5" x14ac:dyDescent="0.25">
      <c r="A16705" s="3">
        <v>18692</v>
      </c>
      <c r="B16705" s="1" t="s">
        <v>55536</v>
      </c>
      <c r="C16705" s="1" t="s">
        <v>15</v>
      </c>
      <c r="D16705" s="1" t="s">
        <v>33</v>
      </c>
      <c r="E16705" s="1">
        <v>20395379233</v>
      </c>
      <c r="F16705" s="1" t="s">
        <v>53188</v>
      </c>
      <c r="G16705" s="1">
        <v>2246309</v>
      </c>
      <c r="H16705" s="1" t="s">
        <v>55537</v>
      </c>
      <c r="I16705" s="2">
        <v>45100</v>
      </c>
      <c r="J16705" s="15" t="str">
        <f>MID(Tabla1[[#This Row],[HORA]],1,5)</f>
        <v>15:49</v>
      </c>
      <c r="K16705" s="16">
        <f>IF(Tabla1[[#This Row],[FECHA]]=I16706,IF(J16706-J16705&gt;0,(J16706-J16705)*1440,0),0)</f>
        <v>1.9999999999999929</v>
      </c>
      <c r="L16705" s="14">
        <f>2+L16446-Datos!$C$8</f>
        <v>13.530000000000003</v>
      </c>
      <c r="M16705" s="13" t="s">
        <v>55904</v>
      </c>
      <c r="N16705" s="1" t="s">
        <v>55539</v>
      </c>
      <c r="O16705" s="1">
        <v>46.67</v>
      </c>
      <c r="P16705" s="1" t="s">
        <v>1432</v>
      </c>
      <c r="Q16705" s="4" t="s">
        <v>21</v>
      </c>
    </row>
    <row r="16706" spans="1:17" ht="22.5" x14ac:dyDescent="0.25">
      <c r="A16706" s="3">
        <v>15086</v>
      </c>
      <c r="B16706" s="1" t="s">
        <v>46097</v>
      </c>
      <c r="C16706" s="1" t="s">
        <v>15</v>
      </c>
      <c r="D16706" s="1" t="s">
        <v>40</v>
      </c>
      <c r="E16706" s="1">
        <v>43087101</v>
      </c>
      <c r="F16706" s="1" t="s">
        <v>46098</v>
      </c>
      <c r="G16706" s="1">
        <v>2246310</v>
      </c>
      <c r="H16706" s="1" t="s">
        <v>15823</v>
      </c>
      <c r="I16706" s="2">
        <v>45100</v>
      </c>
      <c r="J16706" s="15" t="str">
        <f>MID(Tabla1[[#This Row],[HORA]],1,5)</f>
        <v>15:51</v>
      </c>
      <c r="K16706" s="16">
        <f>IF(Tabla1[[#This Row],[FECHA]]=I16707,IF(J16707-J16706&gt;0,(J16707-J16706)*1440,0),0)</f>
        <v>1.9999999999999929</v>
      </c>
      <c r="L16706" s="14">
        <f>2+L16447-Datos!$C$8-2</f>
        <v>12.900000000000002</v>
      </c>
      <c r="M16706" s="13" t="s">
        <v>55906</v>
      </c>
      <c r="N16706" s="1" t="s">
        <v>1715</v>
      </c>
      <c r="O16706" s="1">
        <v>100</v>
      </c>
      <c r="P16706" s="1" t="s">
        <v>1432</v>
      </c>
      <c r="Q16706" s="4" t="s">
        <v>21</v>
      </c>
    </row>
    <row r="16707" spans="1:17" ht="22.5" x14ac:dyDescent="0.25">
      <c r="A16707" s="3">
        <v>18693</v>
      </c>
      <c r="B16707" s="1" t="s">
        <v>55540</v>
      </c>
      <c r="C16707" s="1" t="s">
        <v>15</v>
      </c>
      <c r="D16707" s="1" t="s">
        <v>82</v>
      </c>
      <c r="E16707" s="1">
        <v>20604276471</v>
      </c>
      <c r="F16707" s="1" t="s">
        <v>55541</v>
      </c>
      <c r="G16707" s="1">
        <v>16703045</v>
      </c>
      <c r="H16707" s="1" t="s">
        <v>55542</v>
      </c>
      <c r="I16707" s="2">
        <v>45100</v>
      </c>
      <c r="J16707" s="15" t="str">
        <f>MID(Tabla1[[#This Row],[HORA]],1,5)</f>
        <v>15:53</v>
      </c>
      <c r="K16707" s="16">
        <f>IF(Tabla1[[#This Row],[FECHA]]=I16708,IF(J16708-J16707&gt;0,(J16708-J16707)*1440,0),0)</f>
        <v>0.99999999999999645</v>
      </c>
      <c r="L16707" s="14">
        <f>2+L16448-Datos!$C$8-2</f>
        <v>12.650000000000002</v>
      </c>
      <c r="M16707" s="13" t="s">
        <v>55908</v>
      </c>
      <c r="N16707" s="1" t="s">
        <v>55543</v>
      </c>
      <c r="O16707" s="1">
        <v>30</v>
      </c>
      <c r="P16707" s="1" t="s">
        <v>1432</v>
      </c>
      <c r="Q16707" s="4" t="s">
        <v>21</v>
      </c>
    </row>
    <row r="16708" spans="1:17" ht="22.5" x14ac:dyDescent="0.25">
      <c r="A16708" s="3">
        <v>11527</v>
      </c>
      <c r="B16708" s="1" t="s">
        <v>35667</v>
      </c>
      <c r="C16708" s="1" t="s">
        <v>15</v>
      </c>
      <c r="D16708" s="1" t="s">
        <v>161</v>
      </c>
      <c r="E16708" s="1">
        <v>16472539</v>
      </c>
      <c r="F16708" s="1" t="s">
        <v>35668</v>
      </c>
      <c r="G16708" s="1">
        <v>8706499</v>
      </c>
      <c r="H16708" s="1" t="s">
        <v>35669</v>
      </c>
      <c r="I16708" s="2">
        <v>45100</v>
      </c>
      <c r="J16708" s="15" t="str">
        <f>MID(Tabla1[[#This Row],[HORA]],1,5)</f>
        <v>15:54</v>
      </c>
      <c r="K16708" s="16">
        <f>IF(Tabla1[[#This Row],[FECHA]]=I16709,IF(J16709-J16708&gt;0,(J16709-J16708)*1440,0),0)</f>
        <v>1.9999999999999929</v>
      </c>
      <c r="L16708" s="14">
        <f>2+L16449-Datos!$C$8-2</f>
        <v>15.590000000000003</v>
      </c>
      <c r="M16708" s="13" t="s">
        <v>55909</v>
      </c>
      <c r="N16708" s="1" t="s">
        <v>14554</v>
      </c>
      <c r="O16708" s="1">
        <v>10</v>
      </c>
      <c r="P16708" s="1" t="s">
        <v>45</v>
      </c>
      <c r="Q16708" s="4" t="s">
        <v>21</v>
      </c>
    </row>
    <row r="16709" spans="1:17" ht="22.5" x14ac:dyDescent="0.25">
      <c r="A16709" s="3">
        <v>18694</v>
      </c>
      <c r="B16709" s="1" t="s">
        <v>55544</v>
      </c>
      <c r="C16709" s="1" t="s">
        <v>15</v>
      </c>
      <c r="D16709" s="1" t="s">
        <v>40</v>
      </c>
      <c r="E16709" s="1">
        <v>20501457869</v>
      </c>
      <c r="F16709" s="1" t="s">
        <v>55545</v>
      </c>
      <c r="G16709" s="1">
        <v>72563495</v>
      </c>
      <c r="H16709" s="1" t="s">
        <v>55546</v>
      </c>
      <c r="I16709" s="2">
        <v>45100</v>
      </c>
      <c r="J16709" s="15" t="str">
        <f>MID(Tabla1[[#This Row],[HORA]],1,5)</f>
        <v>15:56</v>
      </c>
      <c r="K16709" s="16">
        <f>IF(Tabla1[[#This Row],[FECHA]]=I16710,IF(J16710-J16709&gt;0,(J16710-J16709)*1440,0),0)</f>
        <v>1.9999999999999929</v>
      </c>
      <c r="L16709" s="14">
        <f>2+L16450-Datos!$C$8-2</f>
        <v>12.740000000000002</v>
      </c>
      <c r="M16709" s="13" t="s">
        <v>55911</v>
      </c>
      <c r="N16709" s="1" t="s">
        <v>55547</v>
      </c>
      <c r="O16709" s="1">
        <v>20</v>
      </c>
      <c r="P16709" s="1" t="s">
        <v>1432</v>
      </c>
      <c r="Q16709" s="4" t="s">
        <v>21</v>
      </c>
    </row>
    <row r="16710" spans="1:17" ht="22.5" x14ac:dyDescent="0.25">
      <c r="A16710" s="3">
        <v>584</v>
      </c>
      <c r="B16710" s="1" t="s">
        <v>1278</v>
      </c>
      <c r="C16710" s="1" t="s">
        <v>15</v>
      </c>
      <c r="D16710" s="1" t="s">
        <v>172</v>
      </c>
      <c r="E16710" s="1">
        <v>2246315</v>
      </c>
      <c r="F16710" s="1" t="s">
        <v>1279</v>
      </c>
      <c r="G16710" s="1">
        <v>7827957</v>
      </c>
      <c r="H16710" s="1" t="s">
        <v>965</v>
      </c>
      <c r="I16710" s="2">
        <v>45100</v>
      </c>
      <c r="J16710" s="15" t="str">
        <f>MID(Tabla1[[#This Row],[HORA]],1,5)</f>
        <v>15:58</v>
      </c>
      <c r="K16710" s="16">
        <f>IF(Tabla1[[#This Row],[FECHA]]=I16711,IF(J16711-J16710&gt;0,(J16711-J16710)*1440,0),0)</f>
        <v>2.9999999999999893</v>
      </c>
      <c r="L16710" s="14">
        <f>2+L16451-Datos!$C$8-2</f>
        <v>10.950000000000003</v>
      </c>
      <c r="M16710" s="13" t="s">
        <v>55913</v>
      </c>
      <c r="N16710" s="1" t="s">
        <v>63</v>
      </c>
      <c r="O16710" s="1">
        <v>0</v>
      </c>
      <c r="P16710" s="1" t="s">
        <v>45</v>
      </c>
      <c r="Q16710" s="4" t="s">
        <v>21</v>
      </c>
    </row>
    <row r="16711" spans="1:17" ht="22.5" x14ac:dyDescent="0.25">
      <c r="A16711" s="3">
        <v>15087</v>
      </c>
      <c r="B16711" s="1" t="s">
        <v>46099</v>
      </c>
      <c r="C16711" s="1" t="s">
        <v>15</v>
      </c>
      <c r="D16711" s="1" t="s">
        <v>33</v>
      </c>
      <c r="E16711" s="1">
        <v>16700156</v>
      </c>
      <c r="F16711" s="1" t="s">
        <v>46100</v>
      </c>
      <c r="G16711" s="1">
        <v>47967505</v>
      </c>
      <c r="H16711" s="1" t="s">
        <v>46101</v>
      </c>
      <c r="I16711" s="2">
        <v>45100</v>
      </c>
      <c r="J16711" s="15" t="str">
        <f>MID(Tabla1[[#This Row],[HORA]],1,5)</f>
        <v>16:01</v>
      </c>
      <c r="K16711" s="16">
        <f>IF(Tabla1[[#This Row],[FECHA]]=I16712,IF(J16712-J16711&gt;0,(J16712-J16711)*1440,0),0)</f>
        <v>2.9999999999999893</v>
      </c>
      <c r="L16711" s="14">
        <f>2+L16452-Datos!$C$8-2</f>
        <v>11.740000000000002</v>
      </c>
      <c r="M16711" s="13" t="s">
        <v>55916</v>
      </c>
      <c r="N16711" s="1" t="s">
        <v>46102</v>
      </c>
      <c r="O16711" s="1">
        <v>20</v>
      </c>
      <c r="P16711" s="1" t="s">
        <v>1432</v>
      </c>
      <c r="Q16711" s="4" t="s">
        <v>21</v>
      </c>
    </row>
    <row r="16712" spans="1:17" ht="22.5" x14ac:dyDescent="0.25">
      <c r="A16712" s="3">
        <v>11528</v>
      </c>
      <c r="B16712" s="1" t="s">
        <v>35670</v>
      </c>
      <c r="C16712" s="1" t="s">
        <v>15</v>
      </c>
      <c r="D16712" s="1" t="s">
        <v>33</v>
      </c>
      <c r="E16712" s="1">
        <v>3129888</v>
      </c>
      <c r="F16712" s="1" t="s">
        <v>34469</v>
      </c>
      <c r="G16712" s="1">
        <v>2246318</v>
      </c>
      <c r="H16712" s="1" t="s">
        <v>35671</v>
      </c>
      <c r="I16712" s="2">
        <v>45100</v>
      </c>
      <c r="J16712" s="15" t="str">
        <f>MID(Tabla1[[#This Row],[HORA]],1,5)</f>
        <v>16:04</v>
      </c>
      <c r="K16712" s="16">
        <f>IF(Tabla1[[#This Row],[FECHA]]=I16713,IF(J16713-J16712&gt;0,(J16713-J16712)*1440,0),0)</f>
        <v>0</v>
      </c>
      <c r="L16712" s="14">
        <f>2+L16453-Datos!$C$8-2</f>
        <v>10.480000000000002</v>
      </c>
      <c r="M16712" s="13" t="s">
        <v>55919</v>
      </c>
      <c r="N16712" s="1" t="s">
        <v>35672</v>
      </c>
      <c r="O16712" s="1">
        <v>35</v>
      </c>
      <c r="P16712" s="1" t="s">
        <v>45</v>
      </c>
      <c r="Q16712" s="4" t="s">
        <v>21</v>
      </c>
    </row>
    <row r="16713" spans="1:17" ht="22.5" x14ac:dyDescent="0.25">
      <c r="A16713" s="3">
        <v>11529</v>
      </c>
      <c r="B16713" s="1" t="s">
        <v>35670</v>
      </c>
      <c r="C16713" s="1" t="s">
        <v>15</v>
      </c>
      <c r="D16713" s="1" t="s">
        <v>33</v>
      </c>
      <c r="E16713" s="1">
        <v>3129888</v>
      </c>
      <c r="F16713" s="1" t="s">
        <v>34469</v>
      </c>
      <c r="G16713" s="1">
        <v>2246318</v>
      </c>
      <c r="H16713" s="1" t="s">
        <v>35671</v>
      </c>
      <c r="I16713" s="2">
        <v>45100</v>
      </c>
      <c r="J16713" s="15" t="str">
        <f>MID(Tabla1[[#This Row],[HORA]],1,5)</f>
        <v>16:04</v>
      </c>
      <c r="K16713" s="16">
        <f>IF(Tabla1[[#This Row],[FECHA]]=I16714,IF(J16714-J16713&gt;0,(J16714-J16713)*1440,0),0)</f>
        <v>3.0000000000001492</v>
      </c>
      <c r="L16713" s="14">
        <f>2+L16454-Datos!$C$8-2</f>
        <v>13.400000000000002</v>
      </c>
      <c r="M16713" s="13" t="s">
        <v>55919</v>
      </c>
      <c r="N16713" s="1" t="s">
        <v>35673</v>
      </c>
      <c r="O16713" s="1">
        <v>35</v>
      </c>
      <c r="P16713" s="1" t="s">
        <v>45</v>
      </c>
      <c r="Q16713" s="4" t="s">
        <v>21</v>
      </c>
    </row>
    <row r="16714" spans="1:17" ht="22.5" x14ac:dyDescent="0.25">
      <c r="A16714" s="3">
        <v>11530</v>
      </c>
      <c r="B16714" s="1" t="s">
        <v>35674</v>
      </c>
      <c r="C16714" s="1" t="s">
        <v>15</v>
      </c>
      <c r="D16714" s="1" t="s">
        <v>82</v>
      </c>
      <c r="E16714" s="1">
        <v>40138993</v>
      </c>
      <c r="F16714" s="1" t="s">
        <v>35675</v>
      </c>
      <c r="G16714" s="1">
        <v>2246322</v>
      </c>
      <c r="H16714" s="1" t="s">
        <v>35676</v>
      </c>
      <c r="I16714" s="2">
        <v>45100</v>
      </c>
      <c r="J16714" s="15" t="str">
        <f>MID(Tabla1[[#This Row],[HORA]],1,5)</f>
        <v>16:07</v>
      </c>
      <c r="K16714" s="16">
        <f>IF(Tabla1[[#This Row],[FECHA]]=I16715,IF(J16715-J16714&gt;0,(J16715-J16714)*1440,0),0)</f>
        <v>0.99999999999983658</v>
      </c>
      <c r="L16714" s="14">
        <f>2+L16455-Datos!$C$8-2</f>
        <v>15.880000000000003</v>
      </c>
      <c r="M16714" s="13" t="s">
        <v>55922</v>
      </c>
      <c r="N16714" s="1" t="s">
        <v>14554</v>
      </c>
      <c r="O16714" s="1">
        <v>10</v>
      </c>
      <c r="P16714" s="1" t="s">
        <v>45</v>
      </c>
      <c r="Q16714" s="4" t="s">
        <v>21</v>
      </c>
    </row>
    <row r="16715" spans="1:17" ht="22.5" x14ac:dyDescent="0.25">
      <c r="A16715" s="3">
        <v>15088</v>
      </c>
      <c r="B16715" s="1" t="s">
        <v>46103</v>
      </c>
      <c r="C16715" s="1" t="s">
        <v>15</v>
      </c>
      <c r="D16715" s="1" t="s">
        <v>40</v>
      </c>
      <c r="E16715" s="1">
        <v>47453546</v>
      </c>
      <c r="F16715" s="1" t="s">
        <v>4460</v>
      </c>
      <c r="G16715" s="1">
        <v>75095858</v>
      </c>
      <c r="H16715" s="1" t="s">
        <v>46104</v>
      </c>
      <c r="I16715" s="2">
        <v>45100</v>
      </c>
      <c r="J16715" s="15" t="str">
        <f>MID(Tabla1[[#This Row],[HORA]],1,5)</f>
        <v>16:08</v>
      </c>
      <c r="K16715" s="16">
        <f>IF(Tabla1[[#This Row],[FECHA]]=I16716,IF(J16716-J16715&gt;0,(J16716-J16715)*1440,0),0)</f>
        <v>2.0000000000001528</v>
      </c>
      <c r="L16715" s="14">
        <f>2+L16456-Datos!$C$8-2</f>
        <v>15.82</v>
      </c>
      <c r="M16715" s="13" t="s">
        <v>55923</v>
      </c>
      <c r="N16715" s="1" t="s">
        <v>46105</v>
      </c>
      <c r="O16715" s="1">
        <v>10</v>
      </c>
      <c r="P16715" s="1" t="s">
        <v>1432</v>
      </c>
      <c r="Q16715" s="4" t="s">
        <v>21</v>
      </c>
    </row>
    <row r="16716" spans="1:17" ht="22.5" x14ac:dyDescent="0.25">
      <c r="A16716" s="3">
        <v>17910</v>
      </c>
      <c r="B16716" s="1" t="s">
        <v>53654</v>
      </c>
      <c r="C16716" s="1" t="s">
        <v>15</v>
      </c>
      <c r="D16716" s="1" t="s">
        <v>40</v>
      </c>
      <c r="E16716" s="1">
        <v>20480606176</v>
      </c>
      <c r="F16716" s="1" t="s">
        <v>51196</v>
      </c>
      <c r="G16716" s="1">
        <v>48046568</v>
      </c>
      <c r="H16716" s="1" t="s">
        <v>51964</v>
      </c>
      <c r="I16716" s="2">
        <v>45100</v>
      </c>
      <c r="J16716" s="15" t="str">
        <f>MID(Tabla1[[#This Row],[HORA]],1,5)</f>
        <v>16:10</v>
      </c>
      <c r="K16716" s="16">
        <f>IF(Tabla1[[#This Row],[FECHA]]=I16717,IF(J16717-J16716&gt;0,(J16717-J16716)*1440,0),0)</f>
        <v>0.99999999999999645</v>
      </c>
      <c r="L16716" s="14">
        <f>2+L16457-Datos!$C$8-2</f>
        <v>14.920000000000005</v>
      </c>
      <c r="M16716" s="13" t="s">
        <v>56020</v>
      </c>
      <c r="N16716" s="1" t="s">
        <v>53655</v>
      </c>
      <c r="O16716" s="1">
        <v>15</v>
      </c>
      <c r="P16716" s="1" t="s">
        <v>45</v>
      </c>
      <c r="Q16716" s="4" t="s">
        <v>21</v>
      </c>
    </row>
    <row r="16717" spans="1:17" ht="22.5" x14ac:dyDescent="0.25">
      <c r="A16717" s="3">
        <v>15089</v>
      </c>
      <c r="B16717" s="1" t="s">
        <v>46106</v>
      </c>
      <c r="C16717" s="1" t="s">
        <v>15</v>
      </c>
      <c r="D16717" s="1" t="s">
        <v>40</v>
      </c>
      <c r="E16717" s="1">
        <v>16408224</v>
      </c>
      <c r="F16717" s="1" t="s">
        <v>46107</v>
      </c>
      <c r="G16717" s="1">
        <v>2246327</v>
      </c>
      <c r="H16717" s="1" t="s">
        <v>46108</v>
      </c>
      <c r="I16717" s="2">
        <v>45100</v>
      </c>
      <c r="J16717" s="15" t="str">
        <f>MID(Tabla1[[#This Row],[HORA]],1,5)</f>
        <v>16:11</v>
      </c>
      <c r="K16717" s="16">
        <f>IF(Tabla1[[#This Row],[FECHA]]=I16718,IF(J16718-J16717&gt;0,(J16718-J16717)*1440,0),0)</f>
        <v>0.99999999999983658</v>
      </c>
      <c r="L16717" s="14">
        <f>2+L16458-Datos!$C$8-2</f>
        <v>16.120000000000005</v>
      </c>
      <c r="M16717" s="13" t="s">
        <v>56021</v>
      </c>
      <c r="N16717" s="1" t="s">
        <v>46109</v>
      </c>
      <c r="O16717" s="1">
        <v>20</v>
      </c>
      <c r="P16717" s="1" t="s">
        <v>1432</v>
      </c>
      <c r="Q16717" s="4" t="s">
        <v>21</v>
      </c>
    </row>
    <row r="16718" spans="1:17" ht="22.5" x14ac:dyDescent="0.25">
      <c r="A16718" s="3">
        <v>17911</v>
      </c>
      <c r="B16718" s="1" t="s">
        <v>53656</v>
      </c>
      <c r="C16718" s="1" t="s">
        <v>15</v>
      </c>
      <c r="D16718" s="1" t="s">
        <v>40</v>
      </c>
      <c r="E16718" s="1">
        <v>20606495413</v>
      </c>
      <c r="F16718" s="1" t="s">
        <v>48534</v>
      </c>
      <c r="G16718" s="1">
        <v>2246328</v>
      </c>
      <c r="H16718" s="1" t="s">
        <v>53657</v>
      </c>
      <c r="I16718" s="2">
        <v>45100</v>
      </c>
      <c r="J16718" s="15" t="str">
        <f>MID(Tabla1[[#This Row],[HORA]],1,5)</f>
        <v>16:12</v>
      </c>
      <c r="K16718" s="16">
        <f>IF(Tabla1[[#This Row],[FECHA]]=I16719,IF(J16719-J16718&gt;0,(J16719-J16718)*1440,0),0)</f>
        <v>0.99999999999999645</v>
      </c>
      <c r="L16718" s="14">
        <f>2+L16459-Datos!$C$8-2</f>
        <v>17.62</v>
      </c>
      <c r="M16718" s="13" t="s">
        <v>56022</v>
      </c>
      <c r="N16718" s="1" t="s">
        <v>53658</v>
      </c>
      <c r="O16718" s="1">
        <v>20</v>
      </c>
      <c r="P16718" s="1" t="s">
        <v>45</v>
      </c>
      <c r="Q16718" s="4" t="s">
        <v>21</v>
      </c>
    </row>
    <row r="16719" spans="1:17" ht="22.5" x14ac:dyDescent="0.25">
      <c r="A16719" s="3">
        <v>15090</v>
      </c>
      <c r="B16719" s="1" t="s">
        <v>46110</v>
      </c>
      <c r="C16719" s="1" t="s">
        <v>15</v>
      </c>
      <c r="D16719" s="1" t="s">
        <v>40</v>
      </c>
      <c r="E16719" s="1">
        <v>41199282</v>
      </c>
      <c r="F16719" s="1" t="s">
        <v>12097</v>
      </c>
      <c r="G16719" s="1">
        <v>45786049</v>
      </c>
      <c r="H16719" s="1" t="s">
        <v>34624</v>
      </c>
      <c r="I16719" s="2">
        <v>45100</v>
      </c>
      <c r="J16719" s="15" t="str">
        <f>MID(Tabla1[[#This Row],[HORA]],1,5)</f>
        <v>16:13</v>
      </c>
      <c r="K16719" s="16">
        <f>IF(Tabla1[[#This Row],[FECHA]]=I16720,IF(J16720-J16719&gt;0,(J16720-J16719)*1440,0),0)</f>
        <v>2.9999999999999893</v>
      </c>
      <c r="L16719" s="14">
        <f>2+L16460-Datos!$C$8-2</f>
        <v>14.970000000000002</v>
      </c>
      <c r="M16719" s="13" t="s">
        <v>56023</v>
      </c>
      <c r="N16719" s="1" t="s">
        <v>46096</v>
      </c>
      <c r="O16719" s="1">
        <v>35</v>
      </c>
      <c r="P16719" s="1" t="s">
        <v>1432</v>
      </c>
      <c r="Q16719" s="4" t="s">
        <v>21</v>
      </c>
    </row>
    <row r="16720" spans="1:17" ht="22.5" x14ac:dyDescent="0.25">
      <c r="A16720" s="3">
        <v>15091</v>
      </c>
      <c r="B16720" s="1" t="s">
        <v>46111</v>
      </c>
      <c r="C16720" s="1" t="s">
        <v>15</v>
      </c>
      <c r="D16720" s="1" t="s">
        <v>172</v>
      </c>
      <c r="E16720" s="1">
        <v>71870272</v>
      </c>
      <c r="F16720" s="1" t="s">
        <v>46112</v>
      </c>
      <c r="G16720" s="1">
        <v>2246331</v>
      </c>
      <c r="H16720" s="1" t="s">
        <v>46113</v>
      </c>
      <c r="I16720" s="2">
        <v>45100</v>
      </c>
      <c r="J16720" s="15" t="str">
        <f>MID(Tabla1[[#This Row],[HORA]],1,5)</f>
        <v>16:16</v>
      </c>
      <c r="K16720" s="16">
        <f>IF(Tabla1[[#This Row],[FECHA]]=I16721,IF(J16721-J16720&gt;0,(J16721-J16720)*1440,0),0)</f>
        <v>1.0000000000001563</v>
      </c>
      <c r="L16720" s="14">
        <f>2+L16461-Datos!$C$8-2</f>
        <v>17.12</v>
      </c>
      <c r="M16720" s="13" t="s">
        <v>56026</v>
      </c>
      <c r="N16720" s="1" t="s">
        <v>42282</v>
      </c>
      <c r="O16720" s="1">
        <v>15</v>
      </c>
      <c r="P16720" s="1" t="s">
        <v>1432</v>
      </c>
      <c r="Q16720" s="4" t="s">
        <v>21</v>
      </c>
    </row>
    <row r="16721" spans="1:17" ht="22.5" x14ac:dyDescent="0.25">
      <c r="A16721" s="3">
        <v>18695</v>
      </c>
      <c r="B16721" s="1" t="s">
        <v>55548</v>
      </c>
      <c r="C16721" s="1" t="s">
        <v>15</v>
      </c>
      <c r="D16721" s="1" t="s">
        <v>161</v>
      </c>
      <c r="E16721" s="1">
        <v>20103269319</v>
      </c>
      <c r="F16721" s="1" t="s">
        <v>48162</v>
      </c>
      <c r="G16721" s="1">
        <v>45364529</v>
      </c>
      <c r="H16721" s="1" t="s">
        <v>48163</v>
      </c>
      <c r="I16721" s="2">
        <v>45100</v>
      </c>
      <c r="J16721" s="15" t="str">
        <f>MID(Tabla1[[#This Row],[HORA]],1,5)</f>
        <v>16:17</v>
      </c>
      <c r="K16721" s="16">
        <f>IF(Tabla1[[#This Row],[FECHA]]=I16722,IF(J16722-J16721&gt;0,(J16722-J16721)*1440,0),0)</f>
        <v>6.9999999999998153</v>
      </c>
      <c r="L16721" s="14">
        <f>2+L16462-Datos!$C$8-2</f>
        <v>18.820000000000004</v>
      </c>
      <c r="M16721" s="13" t="s">
        <v>56027</v>
      </c>
      <c r="N16721" s="1" t="s">
        <v>42154</v>
      </c>
      <c r="O16721" s="1">
        <v>10</v>
      </c>
      <c r="P16721" s="1" t="s">
        <v>1432</v>
      </c>
      <c r="Q16721" s="4" t="s">
        <v>21</v>
      </c>
    </row>
    <row r="16722" spans="1:17" ht="22.5" x14ac:dyDescent="0.25">
      <c r="A16722" s="3">
        <v>17912</v>
      </c>
      <c r="B16722" s="1" t="s">
        <v>53659</v>
      </c>
      <c r="C16722" s="1" t="s">
        <v>15</v>
      </c>
      <c r="D16722" s="1" t="s">
        <v>40</v>
      </c>
      <c r="E16722" s="1">
        <v>20128213105</v>
      </c>
      <c r="F16722" s="1" t="s">
        <v>53660</v>
      </c>
      <c r="G16722" s="1">
        <v>71443380</v>
      </c>
      <c r="H16722" s="1" t="s">
        <v>50145</v>
      </c>
      <c r="I16722" s="2">
        <v>45100</v>
      </c>
      <c r="J16722" s="15" t="str">
        <f>MID(Tabla1[[#This Row],[HORA]],1,5)</f>
        <v>16:24</v>
      </c>
      <c r="K16722" s="16">
        <f>IF(Tabla1[[#This Row],[FECHA]]=I16723,IF(J16723-J16722&gt;0,(J16723-J16722)*1440,0),0)</f>
        <v>3.0000000000001492</v>
      </c>
      <c r="L16722" s="14">
        <f>2+L16463-Datos!$C$8-2</f>
        <v>15.980000000000004</v>
      </c>
      <c r="M16722" s="13" t="s">
        <v>56034</v>
      </c>
      <c r="N16722" s="1" t="s">
        <v>53661</v>
      </c>
      <c r="O16722" s="1">
        <v>10</v>
      </c>
      <c r="P16722" s="1" t="s">
        <v>45</v>
      </c>
      <c r="Q16722" s="4" t="s">
        <v>21</v>
      </c>
    </row>
    <row r="16723" spans="1:17" ht="22.5" x14ac:dyDescent="0.25">
      <c r="A16723" s="3">
        <v>585</v>
      </c>
      <c r="B16723" s="1" t="s">
        <v>1280</v>
      </c>
      <c r="C16723" s="1" t="s">
        <v>15</v>
      </c>
      <c r="D16723" s="1" t="s">
        <v>16</v>
      </c>
      <c r="E16723" s="1">
        <v>2246336</v>
      </c>
      <c r="F16723" s="1" t="s">
        <v>1281</v>
      </c>
      <c r="G16723" s="1">
        <v>2246337</v>
      </c>
      <c r="H16723" s="1" t="s">
        <v>86</v>
      </c>
      <c r="I16723" s="2">
        <v>45100</v>
      </c>
      <c r="J16723" s="15" t="str">
        <f>MID(Tabla1[[#This Row],[HORA]],1,5)</f>
        <v>16:27</v>
      </c>
      <c r="K16723" s="16">
        <f>IF(Tabla1[[#This Row],[FECHA]]=I16724,IF(J16724-J16723&gt;0,(J16724-J16723)*1440,0),0)</f>
        <v>0.99999999999983658</v>
      </c>
      <c r="L16723" s="14">
        <f>2+L16464-Datos!$C$8-2</f>
        <v>16.920000000000002</v>
      </c>
      <c r="M16723" s="13" t="s">
        <v>56037</v>
      </c>
      <c r="N16723" s="1" t="s">
        <v>1282</v>
      </c>
      <c r="O16723" s="1">
        <v>0</v>
      </c>
      <c r="P16723" s="1" t="s">
        <v>45</v>
      </c>
      <c r="Q16723" s="4" t="s">
        <v>21</v>
      </c>
    </row>
    <row r="16724" spans="1:17" ht="22.5" x14ac:dyDescent="0.25">
      <c r="A16724" s="3">
        <v>586</v>
      </c>
      <c r="B16724" s="1" t="s">
        <v>1283</v>
      </c>
      <c r="C16724" s="1" t="s">
        <v>15</v>
      </c>
      <c r="D16724" s="1" t="s">
        <v>161</v>
      </c>
      <c r="E16724" s="1">
        <v>2246340</v>
      </c>
      <c r="F16724" s="1" t="s">
        <v>1284</v>
      </c>
      <c r="G16724" s="1">
        <v>2246341</v>
      </c>
      <c r="H16724" s="1" t="s">
        <v>356</v>
      </c>
      <c r="I16724" s="2">
        <v>45100</v>
      </c>
      <c r="J16724" s="15" t="str">
        <f>MID(Tabla1[[#This Row],[HORA]],1,5)</f>
        <v>16:28</v>
      </c>
      <c r="K16724" s="16">
        <f>IF(Tabla1[[#This Row],[FECHA]]=I16725,IF(J16725-J16724&gt;0,(J16725-J16724)*1440,0),0)</f>
        <v>0</v>
      </c>
      <c r="L16724" s="14">
        <f>2+L16465-Datos!$C$8-2</f>
        <v>17.16</v>
      </c>
      <c r="M16724" s="13" t="s">
        <v>56038</v>
      </c>
      <c r="N16724" s="1" t="s">
        <v>1285</v>
      </c>
      <c r="O16724" s="1">
        <v>0</v>
      </c>
      <c r="P16724" s="1" t="s">
        <v>45</v>
      </c>
      <c r="Q16724" s="4" t="s">
        <v>21</v>
      </c>
    </row>
    <row r="16725" spans="1:17" ht="22.5" x14ac:dyDescent="0.25">
      <c r="A16725" s="3">
        <v>587</v>
      </c>
      <c r="B16725" s="1" t="s">
        <v>1283</v>
      </c>
      <c r="C16725" s="1" t="s">
        <v>15</v>
      </c>
      <c r="D16725" s="1" t="s">
        <v>161</v>
      </c>
      <c r="E16725" s="1">
        <v>2246340</v>
      </c>
      <c r="F16725" s="1" t="s">
        <v>1284</v>
      </c>
      <c r="G16725" s="1">
        <v>2246341</v>
      </c>
      <c r="H16725" s="1" t="s">
        <v>356</v>
      </c>
      <c r="I16725" s="2">
        <v>45100</v>
      </c>
      <c r="J16725" s="15" t="str">
        <f>MID(Tabla1[[#This Row],[HORA]],1,5)</f>
        <v>16:28</v>
      </c>
      <c r="K16725" s="16">
        <f>IF(Tabla1[[#This Row],[FECHA]]=I16726,IF(J16726-J16725&gt;0,(J16726-J16725)*1440,0),0)</f>
        <v>0</v>
      </c>
      <c r="L16725" s="14">
        <f>2+L16466-Datos!$C$8-2</f>
        <v>14.830000000000002</v>
      </c>
      <c r="M16725" s="13" t="s">
        <v>56038</v>
      </c>
      <c r="N16725" s="1" t="s">
        <v>1286</v>
      </c>
      <c r="O16725" s="1">
        <v>0</v>
      </c>
      <c r="P16725" s="1" t="s">
        <v>45</v>
      </c>
      <c r="Q16725" s="4" t="s">
        <v>21</v>
      </c>
    </row>
    <row r="16726" spans="1:17" ht="22.5" x14ac:dyDescent="0.25">
      <c r="A16726" s="3">
        <v>15092</v>
      </c>
      <c r="B16726" s="1" t="s">
        <v>46114</v>
      </c>
      <c r="C16726" s="1" t="s">
        <v>15</v>
      </c>
      <c r="D16726" s="1" t="s">
        <v>33</v>
      </c>
      <c r="E16726" s="1">
        <v>16674896</v>
      </c>
      <c r="F16726" s="1" t="s">
        <v>46115</v>
      </c>
      <c r="G16726" s="1">
        <v>2246343</v>
      </c>
      <c r="H16726" s="1" t="s">
        <v>46116</v>
      </c>
      <c r="I16726" s="2">
        <v>45100</v>
      </c>
      <c r="J16726" s="15" t="str">
        <f>MID(Tabla1[[#This Row],[HORA]],1,5)</f>
        <v>16:28</v>
      </c>
      <c r="K16726" s="16">
        <f>IF(Tabla1[[#This Row],[FECHA]]=I16727,IF(J16727-J16726&gt;0,(J16727-J16726)*1440,0),0)</f>
        <v>2.0000000000001528</v>
      </c>
      <c r="L16726" s="14">
        <f>2+L16467-Datos!$C$8-2</f>
        <v>16.07</v>
      </c>
      <c r="M16726" s="13" t="s">
        <v>56038</v>
      </c>
      <c r="N16726" s="1" t="s">
        <v>1577</v>
      </c>
      <c r="O16726" s="1">
        <v>10</v>
      </c>
      <c r="P16726" s="1" t="s">
        <v>1432</v>
      </c>
      <c r="Q16726" s="4" t="s">
        <v>21</v>
      </c>
    </row>
    <row r="16727" spans="1:17" ht="22.5" x14ac:dyDescent="0.25">
      <c r="A16727" s="3">
        <v>4733</v>
      </c>
      <c r="B16727" s="1" t="s">
        <v>14812</v>
      </c>
      <c r="C16727" s="1" t="s">
        <v>15</v>
      </c>
      <c r="D16727" s="1" t="s">
        <v>40</v>
      </c>
      <c r="E16727" s="1">
        <v>42289069</v>
      </c>
      <c r="F16727" s="1" t="s">
        <v>14813</v>
      </c>
      <c r="G16727" s="1">
        <v>2246344</v>
      </c>
      <c r="H16727" s="1" t="s">
        <v>14814</v>
      </c>
      <c r="I16727" s="2">
        <v>45100</v>
      </c>
      <c r="J16727" s="15" t="str">
        <f>MID(Tabla1[[#This Row],[HORA]],1,5)</f>
        <v>16:30</v>
      </c>
      <c r="K16727" s="16">
        <f>IF(Tabla1[[#This Row],[FECHA]]=I16728,IF(J16728-J16727&gt;0,(J16728-J16727)*1440,0),0)</f>
        <v>10.000000000000124</v>
      </c>
      <c r="L16727" s="14">
        <f>2+L16468-Datos!$C$8-2</f>
        <v>15.760000000000005</v>
      </c>
      <c r="M16727" s="13" t="s">
        <v>56040</v>
      </c>
      <c r="N16727" s="1" t="s">
        <v>14815</v>
      </c>
      <c r="O16727" s="1">
        <v>30</v>
      </c>
      <c r="P16727" s="1" t="s">
        <v>376</v>
      </c>
      <c r="Q16727" s="4" t="s">
        <v>21</v>
      </c>
    </row>
    <row r="16728" spans="1:17" ht="22.5" x14ac:dyDescent="0.25">
      <c r="A16728" s="3">
        <v>15093</v>
      </c>
      <c r="B16728" s="1" t="s">
        <v>46117</v>
      </c>
      <c r="C16728" s="1" t="s">
        <v>15</v>
      </c>
      <c r="D16728" s="1" t="s">
        <v>61</v>
      </c>
      <c r="E16728" s="1">
        <v>72916798</v>
      </c>
      <c r="F16728" s="1" t="s">
        <v>39120</v>
      </c>
      <c r="G16728" s="1">
        <v>46956700</v>
      </c>
      <c r="H16728" s="1" t="s">
        <v>46118</v>
      </c>
      <c r="I16728" s="2">
        <v>45100</v>
      </c>
      <c r="J16728" s="15" t="str">
        <f>MID(Tabla1[[#This Row],[HORA]],1,5)</f>
        <v>16:40</v>
      </c>
      <c r="K16728" s="16">
        <f>IF(Tabla1[[#This Row],[FECHA]]=I16729,IF(J16729-J16728&gt;0,(J16729-J16728)*1440,0),0)</f>
        <v>2.9999999999998295</v>
      </c>
      <c r="L16728" s="14">
        <f>2+L16469-Datos!$C$8-2</f>
        <v>17.140000000000004</v>
      </c>
      <c r="M16728" s="13" t="s">
        <v>56050</v>
      </c>
      <c r="N16728" s="1" t="s">
        <v>46119</v>
      </c>
      <c r="O16728" s="1">
        <v>15</v>
      </c>
      <c r="P16728" s="1" t="s">
        <v>1432</v>
      </c>
      <c r="Q16728" s="4" t="s">
        <v>21</v>
      </c>
    </row>
    <row r="16729" spans="1:17" ht="22.5" x14ac:dyDescent="0.25">
      <c r="A16729" s="3">
        <v>15094</v>
      </c>
      <c r="B16729" s="1" t="s">
        <v>46120</v>
      </c>
      <c r="C16729" s="1" t="s">
        <v>15</v>
      </c>
      <c r="D16729" s="1" t="s">
        <v>119</v>
      </c>
      <c r="E16729" s="1">
        <v>9281864</v>
      </c>
      <c r="F16729" s="1" t="s">
        <v>41319</v>
      </c>
      <c r="G16729" s="1">
        <v>30776537</v>
      </c>
      <c r="H16729" s="1" t="s">
        <v>46121</v>
      </c>
      <c r="I16729" s="2">
        <v>45100</v>
      </c>
      <c r="J16729" s="15" t="str">
        <f>MID(Tabla1[[#This Row],[HORA]],1,5)</f>
        <v>16:43</v>
      </c>
      <c r="K16729" s="16">
        <f>IF(Tabla1[[#This Row],[FECHA]]=I16730,IF(J16730-J16729&gt;0,(J16730-J16729)*1440,0),0)</f>
        <v>4.0000000000001457</v>
      </c>
      <c r="L16729" s="14">
        <f>2+L16470-Datos!$C$8-2</f>
        <v>17.080000000000002</v>
      </c>
      <c r="M16729" s="13" t="s">
        <v>56053</v>
      </c>
      <c r="N16729" s="1" t="s">
        <v>46122</v>
      </c>
      <c r="O16729" s="1">
        <v>20</v>
      </c>
      <c r="P16729" s="1" t="s">
        <v>1432</v>
      </c>
      <c r="Q16729" s="4" t="s">
        <v>21</v>
      </c>
    </row>
    <row r="16730" spans="1:17" ht="22.5" x14ac:dyDescent="0.25">
      <c r="A16730" s="3">
        <v>15095</v>
      </c>
      <c r="B16730" s="1" t="s">
        <v>46123</v>
      </c>
      <c r="C16730" s="1" t="s">
        <v>15</v>
      </c>
      <c r="D16730" s="1" t="s">
        <v>33</v>
      </c>
      <c r="E16730" s="1">
        <v>16623884</v>
      </c>
      <c r="F16730" s="1" t="s">
        <v>4882</v>
      </c>
      <c r="G16730" s="1">
        <v>2246350</v>
      </c>
      <c r="H16730" s="1" t="s">
        <v>4883</v>
      </c>
      <c r="I16730" s="2">
        <v>45100</v>
      </c>
      <c r="J16730" s="15" t="str">
        <f>MID(Tabla1[[#This Row],[HORA]],1,5)</f>
        <v>16:47</v>
      </c>
      <c r="K16730" s="16">
        <f>IF(Tabla1[[#This Row],[FECHA]]=I16731,IF(J16731-J16730&gt;0,(J16731-J16730)*1440,0),0)</f>
        <v>0.99999999999999645</v>
      </c>
      <c r="L16730" s="14">
        <f>2+L16471-Datos!$C$8-2</f>
        <v>16.98</v>
      </c>
      <c r="M16730" s="13" t="s">
        <v>56057</v>
      </c>
      <c r="N16730" s="1" t="s">
        <v>46124</v>
      </c>
      <c r="O16730" s="1">
        <v>15</v>
      </c>
      <c r="P16730" s="1" t="s">
        <v>1432</v>
      </c>
      <c r="Q16730" s="4" t="s">
        <v>21</v>
      </c>
    </row>
    <row r="16731" spans="1:17" ht="22.5" x14ac:dyDescent="0.25">
      <c r="A16731" s="3">
        <v>4734</v>
      </c>
      <c r="B16731" s="1" t="s">
        <v>14816</v>
      </c>
      <c r="C16731" s="1" t="s">
        <v>15</v>
      </c>
      <c r="D16731" s="1" t="s">
        <v>141</v>
      </c>
      <c r="E16731" s="1">
        <v>16537227</v>
      </c>
      <c r="F16731" s="1" t="s">
        <v>2024</v>
      </c>
      <c r="G16731" s="1">
        <v>41214712</v>
      </c>
      <c r="H16731" s="1" t="s">
        <v>14817</v>
      </c>
      <c r="I16731" s="2">
        <v>45100</v>
      </c>
      <c r="J16731" s="15" t="str">
        <f>MID(Tabla1[[#This Row],[HORA]],1,5)</f>
        <v>16:48</v>
      </c>
      <c r="K16731" s="16">
        <f>IF(Tabla1[[#This Row],[FECHA]]=I16732,IF(J16732-J16731&gt;0,(J16732-J16731)*1440,0),0)</f>
        <v>0.99999999999983658</v>
      </c>
      <c r="L16731" s="14">
        <f>2+L16472-Datos!$C$8-2</f>
        <v>14.690000000000001</v>
      </c>
      <c r="M16731" s="13" t="s">
        <v>56058</v>
      </c>
      <c r="N16731" s="1" t="s">
        <v>14818</v>
      </c>
      <c r="O16731" s="1">
        <v>10</v>
      </c>
      <c r="P16731" s="1" t="s">
        <v>376</v>
      </c>
      <c r="Q16731" s="4" t="s">
        <v>21</v>
      </c>
    </row>
    <row r="16732" spans="1:17" ht="22.5" x14ac:dyDescent="0.25">
      <c r="A16732" s="3">
        <v>4735</v>
      </c>
      <c r="B16732" s="1" t="s">
        <v>14819</v>
      </c>
      <c r="C16732" s="1" t="s">
        <v>15</v>
      </c>
      <c r="D16732" s="1" t="s">
        <v>33</v>
      </c>
      <c r="E16732" s="1">
        <v>16537227</v>
      </c>
      <c r="F16732" s="1" t="s">
        <v>2024</v>
      </c>
      <c r="G16732" s="1">
        <v>2246352</v>
      </c>
      <c r="H16732" s="1" t="s">
        <v>2293</v>
      </c>
      <c r="I16732" s="2">
        <v>45100</v>
      </c>
      <c r="J16732" s="15" t="str">
        <f>MID(Tabla1[[#This Row],[HORA]],1,5)</f>
        <v>16:49</v>
      </c>
      <c r="K16732" s="16">
        <f>IF(Tabla1[[#This Row],[FECHA]]=I16733,IF(J16733-J16732&gt;0,(J16733-J16732)*1440,0),0)</f>
        <v>0</v>
      </c>
      <c r="L16732" s="14">
        <f>2+L16473-Datos!$C$8-2</f>
        <v>15.980000000000004</v>
      </c>
      <c r="M16732" s="13" t="s">
        <v>56059</v>
      </c>
      <c r="N16732" s="1" t="s">
        <v>447</v>
      </c>
      <c r="O16732" s="1">
        <v>10</v>
      </c>
      <c r="P16732" s="1" t="s">
        <v>376</v>
      </c>
      <c r="Q16732" s="4" t="s">
        <v>21</v>
      </c>
    </row>
    <row r="16733" spans="1:17" ht="22.5" x14ac:dyDescent="0.25">
      <c r="A16733" s="3">
        <v>11531</v>
      </c>
      <c r="B16733" s="1" t="s">
        <v>35677</v>
      </c>
      <c r="C16733" s="1" t="s">
        <v>15</v>
      </c>
      <c r="D16733" s="1" t="s">
        <v>172</v>
      </c>
      <c r="E16733" s="1">
        <v>3880946</v>
      </c>
      <c r="F16733" s="1" t="s">
        <v>35678</v>
      </c>
      <c r="G16733" s="1">
        <v>2246353</v>
      </c>
      <c r="H16733" s="1" t="s">
        <v>35679</v>
      </c>
      <c r="I16733" s="2">
        <v>45100</v>
      </c>
      <c r="J16733" s="15" t="str">
        <f>MID(Tabla1[[#This Row],[HORA]],1,5)</f>
        <v>16:49</v>
      </c>
      <c r="K16733" s="16">
        <f>IF(Tabla1[[#This Row],[FECHA]]=I16734,IF(J16734-J16733&gt;0,(J16734-J16733)*1440,0),0)</f>
        <v>0</v>
      </c>
      <c r="L16733" s="14">
        <f>2+L16474-Datos!$C$8-2</f>
        <v>14.990000000000006</v>
      </c>
      <c r="M16733" s="13" t="s">
        <v>56059</v>
      </c>
      <c r="N16733" s="1" t="s">
        <v>35680</v>
      </c>
      <c r="O16733" s="1">
        <v>25</v>
      </c>
      <c r="P16733" s="1" t="s">
        <v>45</v>
      </c>
      <c r="Q16733" s="4" t="s">
        <v>21</v>
      </c>
    </row>
    <row r="16734" spans="1:17" ht="22.5" x14ac:dyDescent="0.25">
      <c r="A16734" s="3">
        <v>11532</v>
      </c>
      <c r="B16734" s="1" t="s">
        <v>35677</v>
      </c>
      <c r="C16734" s="1" t="s">
        <v>15</v>
      </c>
      <c r="D16734" s="1" t="s">
        <v>172</v>
      </c>
      <c r="E16734" s="1">
        <v>3880946</v>
      </c>
      <c r="F16734" s="1" t="s">
        <v>35681</v>
      </c>
      <c r="G16734" s="1">
        <v>2246353</v>
      </c>
      <c r="H16734" s="1" t="s">
        <v>35679</v>
      </c>
      <c r="I16734" s="2">
        <v>45100</v>
      </c>
      <c r="J16734" s="15" t="str">
        <f>MID(Tabla1[[#This Row],[HORA]],1,5)</f>
        <v>16:49</v>
      </c>
      <c r="K16734" s="16">
        <f>IF(Tabla1[[#This Row],[FECHA]]=I16735,IF(J16735-J16734&gt;0,(J16735-J16734)*1440,0),0)</f>
        <v>0.99999999999999645</v>
      </c>
      <c r="L16734" s="14">
        <f>2+L16475-Datos!$C$8-2</f>
        <v>18.000000000000004</v>
      </c>
      <c r="M16734" s="13" t="s">
        <v>56059</v>
      </c>
      <c r="N16734" s="1" t="s">
        <v>35680</v>
      </c>
      <c r="O16734" s="1">
        <v>25</v>
      </c>
      <c r="P16734" s="1" t="s">
        <v>45</v>
      </c>
      <c r="Q16734" s="4" t="s">
        <v>21</v>
      </c>
    </row>
    <row r="16735" spans="1:17" ht="22.5" x14ac:dyDescent="0.25">
      <c r="A16735" s="3">
        <v>4736</v>
      </c>
      <c r="B16735" s="1" t="s">
        <v>14820</v>
      </c>
      <c r="C16735" s="1" t="s">
        <v>15</v>
      </c>
      <c r="D16735" s="1" t="s">
        <v>77</v>
      </c>
      <c r="E16735" s="1">
        <v>16537227</v>
      </c>
      <c r="F16735" s="1" t="s">
        <v>2024</v>
      </c>
      <c r="G16735" s="1">
        <v>2246354</v>
      </c>
      <c r="H16735" s="1" t="s">
        <v>2291</v>
      </c>
      <c r="I16735" s="2">
        <v>45100</v>
      </c>
      <c r="J16735" s="15" t="str">
        <f>MID(Tabla1[[#This Row],[HORA]],1,5)</f>
        <v>16:50</v>
      </c>
      <c r="K16735" s="16">
        <f>IF(Tabla1[[#This Row],[FECHA]]=I16736,IF(J16736-J16735&gt;0,(J16736-J16735)*1440,0),0)</f>
        <v>6.9999999999999751</v>
      </c>
      <c r="L16735" s="14">
        <f>2+L16476-Datos!$C$8-2</f>
        <v>20.060000000000002</v>
      </c>
      <c r="M16735" s="13" t="s">
        <v>56060</v>
      </c>
      <c r="N16735" s="1" t="s">
        <v>447</v>
      </c>
      <c r="O16735" s="1">
        <v>10</v>
      </c>
      <c r="P16735" s="1" t="s">
        <v>376</v>
      </c>
      <c r="Q16735" s="4" t="s">
        <v>21</v>
      </c>
    </row>
    <row r="16736" spans="1:17" ht="22.5" x14ac:dyDescent="0.25">
      <c r="A16736" s="3">
        <v>15096</v>
      </c>
      <c r="B16736" s="1" t="s">
        <v>46125</v>
      </c>
      <c r="C16736" s="1" t="s">
        <v>15</v>
      </c>
      <c r="D16736" s="1" t="s">
        <v>40</v>
      </c>
      <c r="E16736" s="1">
        <v>16789276</v>
      </c>
      <c r="F16736" s="1" t="s">
        <v>46126</v>
      </c>
      <c r="G16736" s="1">
        <v>2246361</v>
      </c>
      <c r="H16736" s="1" t="s">
        <v>46127</v>
      </c>
      <c r="I16736" s="2">
        <v>45100</v>
      </c>
      <c r="J16736" s="15" t="str">
        <f>MID(Tabla1[[#This Row],[HORA]],1,5)</f>
        <v>16:57</v>
      </c>
      <c r="K16736" s="16">
        <f>IF(Tabla1[[#This Row],[FECHA]]=I16737,IF(J16737-J16736&gt;0,(J16737-J16736)*1440,0),0)</f>
        <v>0.99999999999999645</v>
      </c>
      <c r="L16736" s="14">
        <f>2+L16477-Datos!$C$8-2</f>
        <v>15.930000000000003</v>
      </c>
      <c r="M16736" s="13" t="s">
        <v>56067</v>
      </c>
      <c r="N16736" s="1" t="s">
        <v>1577</v>
      </c>
      <c r="O16736" s="1">
        <v>10</v>
      </c>
      <c r="P16736" s="1" t="s">
        <v>1432</v>
      </c>
      <c r="Q16736" s="4" t="s">
        <v>21</v>
      </c>
    </row>
    <row r="16737" spans="1:17" ht="22.5" x14ac:dyDescent="0.25">
      <c r="A16737" s="3">
        <v>17913</v>
      </c>
      <c r="B16737" s="1" t="s">
        <v>53662</v>
      </c>
      <c r="C16737" s="1" t="s">
        <v>15</v>
      </c>
      <c r="D16737" s="1" t="s">
        <v>82</v>
      </c>
      <c r="E16737" s="1">
        <v>20529464178</v>
      </c>
      <c r="F16737" s="1" t="s">
        <v>48392</v>
      </c>
      <c r="G16737" s="1">
        <v>43098605</v>
      </c>
      <c r="H16737" s="1" t="s">
        <v>53663</v>
      </c>
      <c r="I16737" s="2">
        <v>45100</v>
      </c>
      <c r="J16737" s="15" t="str">
        <f>MID(Tabla1[[#This Row],[HORA]],1,5)</f>
        <v>16:58</v>
      </c>
      <c r="K16737" s="16">
        <f>IF(Tabla1[[#This Row],[FECHA]]=I16738,IF(J16738-J16737&gt;0,(J16738-J16737)*1440,0),0)</f>
        <v>1.0000000000001563</v>
      </c>
      <c r="L16737" s="14">
        <f>2+L16478-Datos!$C$8-2</f>
        <v>15.740000000000002</v>
      </c>
      <c r="M16737" s="13" t="s">
        <v>56068</v>
      </c>
      <c r="N16737" s="1" t="s">
        <v>53664</v>
      </c>
      <c r="O16737" s="1">
        <v>10</v>
      </c>
      <c r="P16737" s="1" t="s">
        <v>45</v>
      </c>
      <c r="Q16737" s="4" t="s">
        <v>21</v>
      </c>
    </row>
    <row r="16738" spans="1:17" ht="22.5" x14ac:dyDescent="0.25">
      <c r="A16738" s="3">
        <v>4737</v>
      </c>
      <c r="B16738" s="1" t="s">
        <v>14821</v>
      </c>
      <c r="C16738" s="1" t="s">
        <v>15</v>
      </c>
      <c r="D16738" s="1" t="s">
        <v>40</v>
      </c>
      <c r="E16738" s="1">
        <v>16620659</v>
      </c>
      <c r="F16738" s="1" t="s">
        <v>14822</v>
      </c>
      <c r="G16738" s="1">
        <v>2246363</v>
      </c>
      <c r="H16738" s="1" t="s">
        <v>14823</v>
      </c>
      <c r="I16738" s="2">
        <v>45100</v>
      </c>
      <c r="J16738" s="15" t="str">
        <f>MID(Tabla1[[#This Row],[HORA]],1,5)</f>
        <v>16:59</v>
      </c>
      <c r="K16738" s="16">
        <f>IF(Tabla1[[#This Row],[FECHA]]=I16739,IF(J16739-J16738&gt;0,(J16739-J16738)*1440,0),0)</f>
        <v>0</v>
      </c>
      <c r="L16738" s="14">
        <f>2+L16479-Datos!$C$8-2</f>
        <v>17.830000000000002</v>
      </c>
      <c r="M16738" s="13" t="s">
        <v>56069</v>
      </c>
      <c r="N16738" s="1" t="s">
        <v>14824</v>
      </c>
      <c r="O16738" s="1">
        <v>15</v>
      </c>
      <c r="P16738" s="1" t="s">
        <v>376</v>
      </c>
      <c r="Q16738" s="4" t="s">
        <v>21</v>
      </c>
    </row>
    <row r="16739" spans="1:17" ht="22.5" x14ac:dyDescent="0.25">
      <c r="A16739" s="3">
        <v>4738</v>
      </c>
      <c r="B16739" s="1" t="s">
        <v>14821</v>
      </c>
      <c r="C16739" s="1" t="s">
        <v>15</v>
      </c>
      <c r="D16739" s="1" t="s">
        <v>40</v>
      </c>
      <c r="E16739" s="1">
        <v>16620659</v>
      </c>
      <c r="F16739" s="1" t="s">
        <v>14825</v>
      </c>
      <c r="G16739" s="1">
        <v>2246363</v>
      </c>
      <c r="H16739" s="1" t="s">
        <v>14823</v>
      </c>
      <c r="I16739" s="2">
        <v>45100</v>
      </c>
      <c r="J16739" s="15" t="str">
        <f>MID(Tabla1[[#This Row],[HORA]],1,5)</f>
        <v>16:59</v>
      </c>
      <c r="K16739" s="16">
        <f>IF(Tabla1[[#This Row],[FECHA]]=I16740,IF(J16740-J16739&gt;0,(J16740-J16739)*1440,0),0)</f>
        <v>5.9999999999998188</v>
      </c>
      <c r="L16739" s="14">
        <f>2+L16480-Datos!$C$8-2</f>
        <v>15.170000000000005</v>
      </c>
      <c r="M16739" s="13" t="s">
        <v>56069</v>
      </c>
      <c r="N16739" s="1" t="s">
        <v>14824</v>
      </c>
      <c r="O16739" s="1">
        <v>15</v>
      </c>
      <c r="P16739" s="1" t="s">
        <v>376</v>
      </c>
      <c r="Q16739" s="4" t="s">
        <v>21</v>
      </c>
    </row>
    <row r="16740" spans="1:17" ht="22.5" x14ac:dyDescent="0.25">
      <c r="A16740" s="3">
        <v>4739</v>
      </c>
      <c r="B16740" s="1" t="s">
        <v>14826</v>
      </c>
      <c r="C16740" s="1" t="s">
        <v>15</v>
      </c>
      <c r="D16740" s="1" t="s">
        <v>161</v>
      </c>
      <c r="E16740" s="1">
        <v>16528409</v>
      </c>
      <c r="F16740" s="1" t="s">
        <v>14827</v>
      </c>
      <c r="G16740" s="1">
        <v>2246364</v>
      </c>
      <c r="H16740" s="1" t="s">
        <v>14828</v>
      </c>
      <c r="I16740" s="2">
        <v>45100</v>
      </c>
      <c r="J16740" s="15" t="str">
        <f>MID(Tabla1[[#This Row],[HORA]],1,5)</f>
        <v>17:05</v>
      </c>
      <c r="K16740" s="16">
        <f>IF(Tabla1[[#This Row],[FECHA]]=I16741,IF(J16741-J16740&gt;0,(J16741-J16740)*1440,0),0)</f>
        <v>3.0000000000001492</v>
      </c>
      <c r="L16740" s="14">
        <f>2+L16481-Datos!$C$8-2</f>
        <v>16.900000000000006</v>
      </c>
      <c r="M16740" s="13" t="s">
        <v>56075</v>
      </c>
      <c r="N16740" s="1" t="s">
        <v>14829</v>
      </c>
      <c r="O16740" s="1">
        <v>10</v>
      </c>
      <c r="P16740" s="1" t="s">
        <v>376</v>
      </c>
      <c r="Q16740" s="4" t="s">
        <v>21</v>
      </c>
    </row>
    <row r="16741" spans="1:17" ht="22.5" x14ac:dyDescent="0.25">
      <c r="A16741" s="3">
        <v>11533</v>
      </c>
      <c r="B16741" s="1" t="s">
        <v>35682</v>
      </c>
      <c r="C16741" s="1" t="s">
        <v>15</v>
      </c>
      <c r="D16741" s="1" t="s">
        <v>82</v>
      </c>
      <c r="E16741" s="1">
        <v>73948381</v>
      </c>
      <c r="F16741" s="1" t="s">
        <v>35683</v>
      </c>
      <c r="G16741" s="1">
        <v>75284937</v>
      </c>
      <c r="H16741" s="1" t="s">
        <v>35684</v>
      </c>
      <c r="I16741" s="2">
        <v>45100</v>
      </c>
      <c r="J16741" s="15" t="str">
        <f>MID(Tabla1[[#This Row],[HORA]],1,5)</f>
        <v>17:08</v>
      </c>
      <c r="K16741" s="16">
        <f>IF(Tabla1[[#This Row],[FECHA]]=I16742,IF(J16742-J16741&gt;0,(J16742-J16741)*1440,0),0)</f>
        <v>4.9999999999998224</v>
      </c>
      <c r="L16741" s="14">
        <f>2+L16482-Datos!$C$8-2</f>
        <v>18.760000000000002</v>
      </c>
      <c r="M16741" s="13" t="s">
        <v>56078</v>
      </c>
      <c r="N16741" s="1" t="s">
        <v>25851</v>
      </c>
      <c r="O16741" s="1">
        <v>12</v>
      </c>
      <c r="P16741" s="1" t="s">
        <v>45</v>
      </c>
      <c r="Q16741" s="4" t="s">
        <v>21</v>
      </c>
    </row>
    <row r="16742" spans="1:17" ht="22.5" x14ac:dyDescent="0.25">
      <c r="A16742" s="3">
        <v>15097</v>
      </c>
      <c r="B16742" s="1" t="s">
        <v>46128</v>
      </c>
      <c r="C16742" s="1" t="s">
        <v>15</v>
      </c>
      <c r="D16742" s="1" t="s">
        <v>40</v>
      </c>
      <c r="E16742" s="1">
        <v>42809096</v>
      </c>
      <c r="F16742" s="1" t="s">
        <v>43967</v>
      </c>
      <c r="G16742" s="1">
        <v>2246367</v>
      </c>
      <c r="H16742" s="1" t="s">
        <v>43968</v>
      </c>
      <c r="I16742" s="2">
        <v>45100</v>
      </c>
      <c r="J16742" s="15" t="str">
        <f>MID(Tabla1[[#This Row],[HORA]],1,5)</f>
        <v>17:13</v>
      </c>
      <c r="K16742" s="16">
        <f>IF(Tabla1[[#This Row],[FECHA]]=I16743,IF(J16743-J16742&gt;0,(J16743-J16742)*1440,0),0)</f>
        <v>1.0000000000001563</v>
      </c>
      <c r="L16742" s="14">
        <f>2+L16483-Datos!$C$8-2</f>
        <v>16.060000000000002</v>
      </c>
      <c r="M16742" s="13" t="s">
        <v>56083</v>
      </c>
      <c r="N16742" s="1" t="s">
        <v>1577</v>
      </c>
      <c r="O16742" s="1">
        <v>10</v>
      </c>
      <c r="P16742" s="1" t="s">
        <v>1432</v>
      </c>
      <c r="Q16742" s="4" t="s">
        <v>21</v>
      </c>
    </row>
    <row r="16743" spans="1:17" ht="22.5" x14ac:dyDescent="0.25">
      <c r="A16743" s="3">
        <v>11534</v>
      </c>
      <c r="B16743" s="1" t="s">
        <v>35685</v>
      </c>
      <c r="C16743" s="1" t="s">
        <v>15</v>
      </c>
      <c r="D16743" s="1" t="s">
        <v>172</v>
      </c>
      <c r="E16743" s="1">
        <v>17611794</v>
      </c>
      <c r="F16743" s="1" t="s">
        <v>35686</v>
      </c>
      <c r="G16743" s="1">
        <v>2246368</v>
      </c>
      <c r="H16743" s="1" t="s">
        <v>35687</v>
      </c>
      <c r="I16743" s="2">
        <v>45100</v>
      </c>
      <c r="J16743" s="15" t="str">
        <f>MID(Tabla1[[#This Row],[HORA]],1,5)</f>
        <v>17:14</v>
      </c>
      <c r="K16743" s="16">
        <f>IF(Tabla1[[#This Row],[FECHA]]=I16744,IF(J16744-J16743&gt;0,(J16744-J16743)*1440,0),0)</f>
        <v>0.99999999999999645</v>
      </c>
      <c r="L16743" s="14">
        <f>2+L16484-Datos!$C$8-2</f>
        <v>16.720000000000002</v>
      </c>
      <c r="M16743" s="13" t="s">
        <v>56084</v>
      </c>
      <c r="N16743" s="1" t="s">
        <v>35688</v>
      </c>
      <c r="O16743" s="1">
        <v>25</v>
      </c>
      <c r="P16743" s="1" t="s">
        <v>45</v>
      </c>
      <c r="Q16743" s="4" t="s">
        <v>21</v>
      </c>
    </row>
    <row r="16744" spans="1:17" ht="22.5" x14ac:dyDescent="0.25">
      <c r="A16744" s="3">
        <v>15098</v>
      </c>
      <c r="B16744" s="1" t="s">
        <v>46129</v>
      </c>
      <c r="C16744" s="1" t="s">
        <v>15</v>
      </c>
      <c r="D16744" s="1" t="s">
        <v>71</v>
      </c>
      <c r="E16744" s="1">
        <v>76811314</v>
      </c>
      <c r="F16744" s="1" t="s">
        <v>46130</v>
      </c>
      <c r="G16744" s="1">
        <v>74730727</v>
      </c>
      <c r="H16744" s="1" t="s">
        <v>46131</v>
      </c>
      <c r="I16744" s="2">
        <v>45100</v>
      </c>
      <c r="J16744" s="15" t="str">
        <f>MID(Tabla1[[#This Row],[HORA]],1,5)</f>
        <v>17:15</v>
      </c>
      <c r="K16744" s="16">
        <f>IF(Tabla1[[#This Row],[FECHA]]=I16745,IF(J16745-J16744&gt;0,(J16745-J16744)*1440,0),0)</f>
        <v>4.9999999999999822</v>
      </c>
      <c r="L16744" s="14">
        <f>2+L16485-Datos!$C$8-2</f>
        <v>16.660000000000004</v>
      </c>
      <c r="M16744" s="13" t="s">
        <v>56085</v>
      </c>
      <c r="N16744" s="1" t="s">
        <v>41836</v>
      </c>
      <c r="O16744" s="1">
        <v>15</v>
      </c>
      <c r="P16744" s="1" t="s">
        <v>1432</v>
      </c>
      <c r="Q16744" s="4" t="s">
        <v>21</v>
      </c>
    </row>
    <row r="16745" spans="1:17" ht="22.5" x14ac:dyDescent="0.25">
      <c r="A16745" s="3">
        <v>11535</v>
      </c>
      <c r="B16745" s="1" t="s">
        <v>35689</v>
      </c>
      <c r="C16745" s="1" t="s">
        <v>15</v>
      </c>
      <c r="D16745" s="1" t="s">
        <v>40</v>
      </c>
      <c r="E16745" s="1">
        <v>27382605</v>
      </c>
      <c r="F16745" s="1" t="s">
        <v>35690</v>
      </c>
      <c r="G16745" s="1">
        <v>80525124</v>
      </c>
      <c r="H16745" s="1" t="s">
        <v>35691</v>
      </c>
      <c r="I16745" s="2">
        <v>45100</v>
      </c>
      <c r="J16745" s="15" t="str">
        <f>MID(Tabla1[[#This Row],[HORA]],1,5)</f>
        <v>17:20</v>
      </c>
      <c r="K16745" s="16">
        <f>IF(Tabla1[[#This Row],[FECHA]]=I16746,IF(J16746-J16745&gt;0,(J16746-J16745)*1440,0),0)</f>
        <v>0</v>
      </c>
      <c r="L16745" s="14">
        <f>2+L16486-Datos!$C$8-2</f>
        <v>12.760000000000003</v>
      </c>
      <c r="M16745" s="13" t="s">
        <v>56090</v>
      </c>
      <c r="N16745" s="1" t="s">
        <v>35692</v>
      </c>
      <c r="O16745" s="1">
        <v>30</v>
      </c>
      <c r="P16745" s="1" t="s">
        <v>45</v>
      </c>
      <c r="Q16745" s="4" t="s">
        <v>21</v>
      </c>
    </row>
    <row r="16746" spans="1:17" ht="22.5" x14ac:dyDescent="0.25">
      <c r="A16746" s="3">
        <v>15099</v>
      </c>
      <c r="B16746" s="1" t="s">
        <v>46132</v>
      </c>
      <c r="C16746" s="1" t="s">
        <v>15</v>
      </c>
      <c r="D16746" s="1" t="s">
        <v>2195</v>
      </c>
      <c r="E16746" s="1">
        <v>73086917</v>
      </c>
      <c r="F16746" s="1" t="s">
        <v>23615</v>
      </c>
      <c r="G16746" s="1">
        <v>2246370</v>
      </c>
      <c r="H16746" s="1" t="s">
        <v>46133</v>
      </c>
      <c r="I16746" s="2">
        <v>45100</v>
      </c>
      <c r="J16746" s="15" t="str">
        <f>MID(Tabla1[[#This Row],[HORA]],1,5)</f>
        <v>17:20</v>
      </c>
      <c r="K16746" s="16">
        <f>IF(Tabla1[[#This Row],[FECHA]]=I16747,IF(J16747-J16746&gt;0,(J16747-J16746)*1440,0),0)</f>
        <v>6.9999999999999751</v>
      </c>
      <c r="L16746" s="14">
        <f>2+L16487-Datos!$C$8-2</f>
        <v>13.770000000000003</v>
      </c>
      <c r="M16746" s="13" t="s">
        <v>56090</v>
      </c>
      <c r="N16746" s="1" t="s">
        <v>46134</v>
      </c>
      <c r="O16746" s="1">
        <v>20</v>
      </c>
      <c r="P16746" s="1" t="s">
        <v>1432</v>
      </c>
      <c r="Q16746" s="4" t="s">
        <v>21</v>
      </c>
    </row>
    <row r="16747" spans="1:17" ht="22.5" x14ac:dyDescent="0.25">
      <c r="A16747" s="3">
        <v>11536</v>
      </c>
      <c r="B16747" s="1" t="s">
        <v>35693</v>
      </c>
      <c r="C16747" s="1" t="s">
        <v>15</v>
      </c>
      <c r="D16747" s="1" t="s">
        <v>40</v>
      </c>
      <c r="E16747" s="1">
        <v>16527080</v>
      </c>
      <c r="F16747" s="1" t="s">
        <v>9394</v>
      </c>
      <c r="G16747" s="1">
        <v>1122391</v>
      </c>
      <c r="H16747" s="1" t="s">
        <v>25031</v>
      </c>
      <c r="I16747" s="2">
        <v>45100</v>
      </c>
      <c r="J16747" s="15" t="str">
        <f>MID(Tabla1[[#This Row],[HORA]],1,5)</f>
        <v>17:27</v>
      </c>
      <c r="K16747" s="16">
        <f>IF(Tabla1[[#This Row],[FECHA]]=I16748,IF(J16748-J16747&gt;0,(J16748-J16747)*1440,0),0)</f>
        <v>2.0000000000001528</v>
      </c>
      <c r="L16747" s="14">
        <f>2+L16488-Datos!$C$8-2</f>
        <v>15.140000000000004</v>
      </c>
      <c r="M16747" s="13" t="s">
        <v>56097</v>
      </c>
      <c r="N16747" s="1" t="s">
        <v>35694</v>
      </c>
      <c r="O16747" s="1">
        <v>35</v>
      </c>
      <c r="P16747" s="1" t="s">
        <v>45</v>
      </c>
      <c r="Q16747" s="4" t="s">
        <v>21</v>
      </c>
    </row>
    <row r="16748" spans="1:17" ht="22.5" x14ac:dyDescent="0.25">
      <c r="A16748" s="3">
        <v>11537</v>
      </c>
      <c r="B16748" s="1" t="s">
        <v>35695</v>
      </c>
      <c r="C16748" s="1" t="s">
        <v>15</v>
      </c>
      <c r="D16748" s="1" t="s">
        <v>228</v>
      </c>
      <c r="E16748" s="1">
        <v>17538501</v>
      </c>
      <c r="F16748" s="1" t="s">
        <v>35696</v>
      </c>
      <c r="G16748" s="1">
        <v>2246373</v>
      </c>
      <c r="H16748" s="1" t="s">
        <v>35697</v>
      </c>
      <c r="I16748" s="2">
        <v>45100</v>
      </c>
      <c r="J16748" s="15" t="str">
        <f>MID(Tabla1[[#This Row],[HORA]],1,5)</f>
        <v>17:29</v>
      </c>
      <c r="K16748" s="16">
        <f>IF(Tabla1[[#This Row],[FECHA]]=I16749,IF(J16749-J16748&gt;0,(J16749-J16748)*1440,0),0)</f>
        <v>0.99999999999983658</v>
      </c>
      <c r="L16748" s="14">
        <f>2+L16489-Datos!$C$8-2</f>
        <v>14.890000000000004</v>
      </c>
      <c r="M16748" s="13" t="s">
        <v>56099</v>
      </c>
      <c r="N16748" s="1" t="s">
        <v>35698</v>
      </c>
      <c r="O16748" s="1">
        <v>20</v>
      </c>
      <c r="P16748" s="1" t="s">
        <v>45</v>
      </c>
      <c r="Q16748" s="4" t="s">
        <v>21</v>
      </c>
    </row>
    <row r="16749" spans="1:17" ht="22.5" x14ac:dyDescent="0.25">
      <c r="A16749" s="3">
        <v>15100</v>
      </c>
      <c r="B16749" s="1" t="s">
        <v>46135</v>
      </c>
      <c r="C16749" s="1" t="s">
        <v>15</v>
      </c>
      <c r="D16749" s="1" t="s">
        <v>228</v>
      </c>
      <c r="E16749" s="1">
        <v>16665054</v>
      </c>
      <c r="F16749" s="1" t="s">
        <v>31748</v>
      </c>
      <c r="G16749" s="1">
        <v>2246375</v>
      </c>
      <c r="H16749" s="1" t="s">
        <v>1524</v>
      </c>
      <c r="I16749" s="2">
        <v>45100</v>
      </c>
      <c r="J16749" s="15" t="str">
        <f>MID(Tabla1[[#This Row],[HORA]],1,5)</f>
        <v>17:30</v>
      </c>
      <c r="K16749" s="16">
        <f>IF(Tabla1[[#This Row],[FECHA]]=I16750,IF(J16750-J16749&gt;0,(J16750-J16749)*1440,0),0)</f>
        <v>0.99999999999999645</v>
      </c>
      <c r="L16749" s="14">
        <f>2+L16490-Datos!$C$8-2</f>
        <v>17.830000000000002</v>
      </c>
      <c r="M16749" s="13" t="s">
        <v>56100</v>
      </c>
      <c r="N16749" s="1" t="s">
        <v>46136</v>
      </c>
      <c r="O16749" s="1">
        <v>10</v>
      </c>
      <c r="P16749" s="1" t="s">
        <v>1432</v>
      </c>
      <c r="Q16749" s="4" t="s">
        <v>21</v>
      </c>
    </row>
    <row r="16750" spans="1:17" ht="22.5" x14ac:dyDescent="0.25">
      <c r="A16750" s="3">
        <v>17914</v>
      </c>
      <c r="B16750" s="1" t="s">
        <v>53665</v>
      </c>
      <c r="C16750" s="1" t="s">
        <v>15</v>
      </c>
      <c r="D16750" s="1" t="s">
        <v>40</v>
      </c>
      <c r="E16750" s="1">
        <v>20514001783</v>
      </c>
      <c r="F16750" s="1" t="s">
        <v>53666</v>
      </c>
      <c r="G16750" s="1">
        <v>48503093</v>
      </c>
      <c r="H16750" s="1" t="s">
        <v>53667</v>
      </c>
      <c r="I16750" s="2">
        <v>45100</v>
      </c>
      <c r="J16750" s="15" t="str">
        <f>MID(Tabla1[[#This Row],[HORA]],1,5)</f>
        <v>17:31</v>
      </c>
      <c r="K16750" s="16">
        <f>IF(Tabla1[[#This Row],[FECHA]]=I16751,IF(J16751-J16750&gt;0,(J16751-J16750)*1440,0),0)</f>
        <v>1.0000000000001563</v>
      </c>
      <c r="L16750" s="14">
        <f>2+L16491-Datos!$C$8-2</f>
        <v>14.98</v>
      </c>
      <c r="M16750" s="13" t="s">
        <v>56101</v>
      </c>
      <c r="N16750" s="1" t="s">
        <v>53668</v>
      </c>
      <c r="O16750" s="1">
        <v>20</v>
      </c>
      <c r="P16750" s="1" t="s">
        <v>45</v>
      </c>
      <c r="Q16750" s="4" t="s">
        <v>21</v>
      </c>
    </row>
    <row r="16751" spans="1:17" ht="22.5" x14ac:dyDescent="0.25">
      <c r="A16751" s="3">
        <v>18696</v>
      </c>
      <c r="B16751" s="1" t="s">
        <v>55549</v>
      </c>
      <c r="C16751" s="1" t="s">
        <v>15</v>
      </c>
      <c r="D16751" s="1" t="s">
        <v>172</v>
      </c>
      <c r="E16751" s="1">
        <v>20600302630</v>
      </c>
      <c r="F16751" s="1" t="s">
        <v>48499</v>
      </c>
      <c r="G16751" s="1">
        <v>10177267</v>
      </c>
      <c r="H16751" s="1" t="s">
        <v>48500</v>
      </c>
      <c r="I16751" s="2">
        <v>45100</v>
      </c>
      <c r="J16751" s="15" t="str">
        <f>MID(Tabla1[[#This Row],[HORA]],1,5)</f>
        <v>17:32</v>
      </c>
      <c r="K16751" s="16">
        <f>IF(Tabla1[[#This Row],[FECHA]]=I16752,IF(J16752-J16751&gt;0,(J16752-J16751)*1440,0),0)</f>
        <v>0.99999999999999645</v>
      </c>
      <c r="L16751" s="14">
        <f>2+L16492-Datos!$C$8-2</f>
        <v>15.760000000000005</v>
      </c>
      <c r="M16751" s="13" t="s">
        <v>56102</v>
      </c>
      <c r="N16751" s="1" t="s">
        <v>42259</v>
      </c>
      <c r="O16751" s="1">
        <v>20</v>
      </c>
      <c r="P16751" s="1" t="s">
        <v>1432</v>
      </c>
      <c r="Q16751" s="4" t="s">
        <v>21</v>
      </c>
    </row>
    <row r="16752" spans="1:17" ht="22.5" x14ac:dyDescent="0.25">
      <c r="A16752" s="3">
        <v>4740</v>
      </c>
      <c r="B16752" s="1" t="s">
        <v>14830</v>
      </c>
      <c r="C16752" s="1" t="s">
        <v>15</v>
      </c>
      <c r="D16752" s="1" t="s">
        <v>23</v>
      </c>
      <c r="E16752" s="1">
        <v>2246377</v>
      </c>
      <c r="F16752" s="1" t="s">
        <v>14831</v>
      </c>
      <c r="G16752" s="1">
        <v>2246378</v>
      </c>
      <c r="H16752" s="1" t="s">
        <v>14832</v>
      </c>
      <c r="I16752" s="2">
        <v>45100</v>
      </c>
      <c r="J16752" s="15" t="str">
        <f>MID(Tabla1[[#This Row],[HORA]],1,5)</f>
        <v>17:33</v>
      </c>
      <c r="K16752" s="16">
        <f>IF(Tabla1[[#This Row],[FECHA]]=I16753,IF(J16753-J16752&gt;0,(J16753-J16752)*1440,0),0)</f>
        <v>0</v>
      </c>
      <c r="L16752" s="14">
        <f>2+L16493-Datos!$C$8-2</f>
        <v>18.130000000000003</v>
      </c>
      <c r="M16752" s="13" t="s">
        <v>56103</v>
      </c>
      <c r="N16752" s="1" t="s">
        <v>13924</v>
      </c>
      <c r="O16752" s="1">
        <v>25</v>
      </c>
      <c r="P16752" s="1" t="s">
        <v>376</v>
      </c>
      <c r="Q16752" s="4" t="s">
        <v>21</v>
      </c>
    </row>
    <row r="16753" spans="1:17" ht="22.5" x14ac:dyDescent="0.25">
      <c r="A16753" s="3">
        <v>11538</v>
      </c>
      <c r="B16753" s="1" t="s">
        <v>35699</v>
      </c>
      <c r="C16753" s="1" t="s">
        <v>15</v>
      </c>
      <c r="D16753" s="1" t="s">
        <v>141</v>
      </c>
      <c r="E16753" s="1">
        <v>16703834</v>
      </c>
      <c r="F16753" s="1" t="s">
        <v>20754</v>
      </c>
      <c r="G16753" s="1">
        <v>2246379</v>
      </c>
      <c r="H16753" s="1" t="s">
        <v>20755</v>
      </c>
      <c r="I16753" s="2">
        <v>45100</v>
      </c>
      <c r="J16753" s="15" t="str">
        <f>MID(Tabla1[[#This Row],[HORA]],1,5)</f>
        <v>17:33</v>
      </c>
      <c r="K16753" s="16">
        <f>IF(Tabla1[[#This Row],[FECHA]]=I16754,IF(J16754-J16753&gt;0,(J16754-J16753)*1440,0),0)</f>
        <v>5.9999999999998188</v>
      </c>
      <c r="L16753" s="14">
        <f>2+L16494-Datos!$C$8-2</f>
        <v>16.82</v>
      </c>
      <c r="M16753" s="13" t="s">
        <v>56103</v>
      </c>
      <c r="N16753" s="1" t="s">
        <v>59</v>
      </c>
      <c r="O16753" s="1">
        <v>10</v>
      </c>
      <c r="P16753" s="1" t="s">
        <v>45</v>
      </c>
      <c r="Q16753" s="4" t="s">
        <v>21</v>
      </c>
    </row>
    <row r="16754" spans="1:17" ht="22.5" x14ac:dyDescent="0.25">
      <c r="A16754" s="3">
        <v>11539</v>
      </c>
      <c r="B16754" s="1" t="s">
        <v>35700</v>
      </c>
      <c r="C16754" s="1" t="s">
        <v>15</v>
      </c>
      <c r="D16754" s="1" t="s">
        <v>228</v>
      </c>
      <c r="E16754" s="1">
        <v>16560000</v>
      </c>
      <c r="F16754" s="1" t="s">
        <v>11350</v>
      </c>
      <c r="G16754" s="1">
        <v>2246381</v>
      </c>
      <c r="H16754" s="1" t="s">
        <v>11351</v>
      </c>
      <c r="I16754" s="2">
        <v>45100</v>
      </c>
      <c r="J16754" s="15" t="str">
        <f>MID(Tabla1[[#This Row],[HORA]],1,5)</f>
        <v>17:39</v>
      </c>
      <c r="K16754" s="16">
        <f>IF(Tabla1[[#This Row],[FECHA]]=I16755,IF(J16755-J16754&gt;0,(J16755-J16754)*1440,0),0)</f>
        <v>2.9999999999999893</v>
      </c>
      <c r="L16754" s="14">
        <f>2+L16495-Datos!$C$8-2</f>
        <v>15.420000000000002</v>
      </c>
      <c r="M16754" s="13" t="s">
        <v>56109</v>
      </c>
      <c r="N16754" s="1" t="s">
        <v>35701</v>
      </c>
      <c r="O16754" s="1">
        <v>15</v>
      </c>
      <c r="P16754" s="1" t="s">
        <v>45</v>
      </c>
      <c r="Q16754" s="4" t="s">
        <v>21</v>
      </c>
    </row>
    <row r="16755" spans="1:17" ht="22.5" x14ac:dyDescent="0.25">
      <c r="A16755" s="3">
        <v>11540</v>
      </c>
      <c r="B16755" s="1" t="s">
        <v>35702</v>
      </c>
      <c r="C16755" s="1" t="s">
        <v>15</v>
      </c>
      <c r="D16755" s="1" t="s">
        <v>71</v>
      </c>
      <c r="E16755" s="1">
        <v>16739272</v>
      </c>
      <c r="F16755" s="1" t="s">
        <v>35703</v>
      </c>
      <c r="G16755" s="1">
        <v>2246382</v>
      </c>
      <c r="H16755" s="1" t="s">
        <v>35704</v>
      </c>
      <c r="I16755" s="2">
        <v>45100</v>
      </c>
      <c r="J16755" s="15" t="str">
        <f>MID(Tabla1[[#This Row],[HORA]],1,5)</f>
        <v>17:42</v>
      </c>
      <c r="K16755" s="16">
        <f>IF(Tabla1[[#This Row],[FECHA]]=I16756,IF(J16756-J16755&gt;0,(J16756-J16755)*1440,0),0)</f>
        <v>0.99999999999999645</v>
      </c>
      <c r="L16755" s="14">
        <f>2+L16496-Datos!$C$8-2</f>
        <v>13.160000000000002</v>
      </c>
      <c r="M16755" s="13" t="s">
        <v>56112</v>
      </c>
      <c r="N16755" s="1" t="s">
        <v>35705</v>
      </c>
      <c r="O16755" s="1">
        <v>15</v>
      </c>
      <c r="P16755" s="1" t="s">
        <v>45</v>
      </c>
      <c r="Q16755" s="4" t="s">
        <v>21</v>
      </c>
    </row>
    <row r="16756" spans="1:17" ht="22.5" x14ac:dyDescent="0.25">
      <c r="A16756" s="3">
        <v>4741</v>
      </c>
      <c r="B16756" s="1" t="s">
        <v>14833</v>
      </c>
      <c r="C16756" s="1" t="s">
        <v>15</v>
      </c>
      <c r="D16756" s="1" t="s">
        <v>33</v>
      </c>
      <c r="E16756" s="1">
        <v>45970137</v>
      </c>
      <c r="F16756" s="1" t="s">
        <v>14834</v>
      </c>
      <c r="G16756" s="1">
        <v>2246383</v>
      </c>
      <c r="H16756" s="1" t="s">
        <v>14835</v>
      </c>
      <c r="I16756" s="2">
        <v>45100</v>
      </c>
      <c r="J16756" s="15" t="str">
        <f>MID(Tabla1[[#This Row],[HORA]],1,5)</f>
        <v>17:43</v>
      </c>
      <c r="K16756" s="16">
        <f>IF(Tabla1[[#This Row],[FECHA]]=I16757,IF(J16757-J16756&gt;0,(J16757-J16756)*1440,0),0)</f>
        <v>2.9999999999999893</v>
      </c>
      <c r="L16756" s="14">
        <f>2+L16497-Datos!$C$8-2</f>
        <v>14.580000000000002</v>
      </c>
      <c r="M16756" s="13" t="s">
        <v>56113</v>
      </c>
      <c r="N16756" s="1" t="s">
        <v>14836</v>
      </c>
      <c r="O16756" s="1">
        <v>20</v>
      </c>
      <c r="P16756" s="1" t="s">
        <v>376</v>
      </c>
      <c r="Q16756" s="4" t="s">
        <v>21</v>
      </c>
    </row>
    <row r="16757" spans="1:17" ht="22.5" x14ac:dyDescent="0.25">
      <c r="A16757" s="3">
        <v>11541</v>
      </c>
      <c r="B16757" s="1" t="s">
        <v>35706</v>
      </c>
      <c r="C16757" s="1" t="s">
        <v>15</v>
      </c>
      <c r="D16757" s="1" t="s">
        <v>40</v>
      </c>
      <c r="E16757" s="1">
        <v>16702821</v>
      </c>
      <c r="F16757" s="1" t="s">
        <v>35707</v>
      </c>
      <c r="G16757" s="1">
        <v>74952708</v>
      </c>
      <c r="H16757" s="1" t="s">
        <v>26476</v>
      </c>
      <c r="I16757" s="2">
        <v>45100</v>
      </c>
      <c r="J16757" s="15" t="str">
        <f>MID(Tabla1[[#This Row],[HORA]],1,5)</f>
        <v>17:46</v>
      </c>
      <c r="K16757" s="16">
        <f>IF(Tabla1[[#This Row],[FECHA]]=I16758,IF(J16758-J16757&gt;0,(J16758-J16757)*1440,0),0)</f>
        <v>3.9999999999999858</v>
      </c>
      <c r="L16757" s="14">
        <f>2+L16498-Datos!$C$8-2</f>
        <v>15.780000000000001</v>
      </c>
      <c r="M16757" s="13" t="s">
        <v>56116</v>
      </c>
      <c r="N16757" s="1" t="s">
        <v>35708</v>
      </c>
      <c r="O16757" s="1">
        <v>12</v>
      </c>
      <c r="P16757" s="1" t="s">
        <v>45</v>
      </c>
      <c r="Q16757" s="4" t="s">
        <v>21</v>
      </c>
    </row>
    <row r="16758" spans="1:17" ht="22.5" x14ac:dyDescent="0.25">
      <c r="A16758" s="3">
        <v>11543</v>
      </c>
      <c r="B16758" s="1" t="s">
        <v>35711</v>
      </c>
      <c r="C16758" s="1" t="s">
        <v>15</v>
      </c>
      <c r="D16758" s="1" t="s">
        <v>141</v>
      </c>
      <c r="E16758" s="1">
        <v>48454148</v>
      </c>
      <c r="F16758" s="1" t="s">
        <v>34182</v>
      </c>
      <c r="G16758" s="1">
        <v>45529148</v>
      </c>
      <c r="H16758" s="1" t="s">
        <v>34183</v>
      </c>
      <c r="I16758" s="2">
        <v>45100</v>
      </c>
      <c r="J16758" s="15" t="str">
        <f>MID(Tabla1[[#This Row],[HORA]],1,5)</f>
        <v>17:50</v>
      </c>
      <c r="K16758" s="16">
        <f>IF(Tabla1[[#This Row],[FECHA]]=I16759,IF(J16759-J16758&gt;0,(J16759-J16758)*1440,0),0)</f>
        <v>0</v>
      </c>
      <c r="L16758" s="14">
        <f>2+L16499-Datos!$C$8-2</f>
        <v>17.280000000000005</v>
      </c>
      <c r="M16758" s="13" t="s">
        <v>56120</v>
      </c>
      <c r="N16758" s="1" t="s">
        <v>35712</v>
      </c>
      <c r="O16758" s="1">
        <v>20</v>
      </c>
      <c r="P16758" s="1" t="s">
        <v>45</v>
      </c>
      <c r="Q16758" s="4" t="s">
        <v>21</v>
      </c>
    </row>
    <row r="16759" spans="1:17" ht="22.5" x14ac:dyDescent="0.25">
      <c r="A16759" s="3">
        <v>15101</v>
      </c>
      <c r="B16759" s="1" t="s">
        <v>46137</v>
      </c>
      <c r="C16759" s="1" t="s">
        <v>15</v>
      </c>
      <c r="D16759" s="1" t="s">
        <v>40</v>
      </c>
      <c r="E16759" s="1">
        <v>16647535</v>
      </c>
      <c r="F16759" s="1" t="s">
        <v>46138</v>
      </c>
      <c r="G16759" s="1">
        <v>41133331</v>
      </c>
      <c r="H16759" s="1" t="s">
        <v>46139</v>
      </c>
      <c r="I16759" s="2">
        <v>45100</v>
      </c>
      <c r="J16759" s="15" t="str">
        <f>MID(Tabla1[[#This Row],[HORA]],1,5)</f>
        <v>17:50</v>
      </c>
      <c r="K16759" s="16">
        <f>IF(Tabla1[[#This Row],[FECHA]]=I16760,IF(J16760-J16759&gt;0,(J16760-J16759)*1440,0),0)</f>
        <v>1.0000000000001563</v>
      </c>
      <c r="L16759" s="14">
        <f>2+L16500-Datos!$C$8-2</f>
        <v>14.630000000000003</v>
      </c>
      <c r="M16759" s="13" t="s">
        <v>56120</v>
      </c>
      <c r="N16759" s="1" t="s">
        <v>46140</v>
      </c>
      <c r="O16759" s="1">
        <v>20</v>
      </c>
      <c r="P16759" s="1" t="s">
        <v>1432</v>
      </c>
      <c r="Q16759" s="4" t="s">
        <v>21</v>
      </c>
    </row>
    <row r="16760" spans="1:17" ht="22.5" x14ac:dyDescent="0.25">
      <c r="A16760" s="3">
        <v>15102</v>
      </c>
      <c r="B16760" s="1" t="s">
        <v>46141</v>
      </c>
      <c r="C16760" s="1" t="s">
        <v>15</v>
      </c>
      <c r="D16760" s="1" t="s">
        <v>23</v>
      </c>
      <c r="E16760" s="1">
        <v>74928153</v>
      </c>
      <c r="F16760" s="1" t="s">
        <v>46142</v>
      </c>
      <c r="G16760" s="1">
        <v>74809589</v>
      </c>
      <c r="H16760" s="1" t="s">
        <v>34538</v>
      </c>
      <c r="I16760" s="2">
        <v>45100</v>
      </c>
      <c r="J16760" s="15" t="str">
        <f>MID(Tabla1[[#This Row],[HORA]],1,5)</f>
        <v>17:51</v>
      </c>
      <c r="K16760" s="16">
        <f>IF(Tabla1[[#This Row],[FECHA]]=I16761,IF(J16761-J16760&gt;0,(J16761-J16760)*1440,0),0)</f>
        <v>1.9999999999999929</v>
      </c>
      <c r="L16760" s="14">
        <f>2+L16501-Datos!$C$8-2</f>
        <v>16.78</v>
      </c>
      <c r="M16760" s="13" t="s">
        <v>56121</v>
      </c>
      <c r="N16760" s="1" t="s">
        <v>1577</v>
      </c>
      <c r="O16760" s="1">
        <v>10</v>
      </c>
      <c r="P16760" s="1" t="s">
        <v>1432</v>
      </c>
      <c r="Q16760" s="4" t="s">
        <v>21</v>
      </c>
    </row>
    <row r="16761" spans="1:17" ht="22.5" x14ac:dyDescent="0.25">
      <c r="A16761" s="3">
        <v>11544</v>
      </c>
      <c r="B16761" s="1" t="s">
        <v>35713</v>
      </c>
      <c r="C16761" s="1" t="s">
        <v>15</v>
      </c>
      <c r="D16761" s="1" t="s">
        <v>141</v>
      </c>
      <c r="E16761" s="1">
        <v>16754179</v>
      </c>
      <c r="F16761" s="1" t="s">
        <v>35714</v>
      </c>
      <c r="G16761" s="1">
        <v>2246389</v>
      </c>
      <c r="H16761" s="1" t="s">
        <v>35715</v>
      </c>
      <c r="I16761" s="2">
        <v>45100</v>
      </c>
      <c r="J16761" s="15" t="str">
        <f>MID(Tabla1[[#This Row],[HORA]],1,5)</f>
        <v>17:53</v>
      </c>
      <c r="K16761" s="16">
        <f>IF(Tabla1[[#This Row],[FECHA]]=I16762,IF(J16762-J16761&gt;0,(J16762-J16761)*1440,0),0)</f>
        <v>0</v>
      </c>
      <c r="L16761" s="14">
        <f>2+L16502-Datos!$C$8-2</f>
        <v>18.48</v>
      </c>
      <c r="M16761" s="13" t="s">
        <v>56123</v>
      </c>
      <c r="N16761" s="1" t="s">
        <v>35716</v>
      </c>
      <c r="O16761" s="1">
        <v>15</v>
      </c>
      <c r="P16761" s="1" t="s">
        <v>45</v>
      </c>
      <c r="Q16761" s="4" t="s">
        <v>21</v>
      </c>
    </row>
    <row r="16762" spans="1:17" ht="22.5" x14ac:dyDescent="0.25">
      <c r="A16762" s="3">
        <v>15103</v>
      </c>
      <c r="B16762" s="1" t="s">
        <v>46143</v>
      </c>
      <c r="C16762" s="1" t="s">
        <v>15</v>
      </c>
      <c r="D16762" s="1" t="s">
        <v>82</v>
      </c>
      <c r="E16762" s="1">
        <v>249167</v>
      </c>
      <c r="F16762" s="1" t="s">
        <v>46144</v>
      </c>
      <c r="G16762" s="1">
        <v>2246390</v>
      </c>
      <c r="H16762" s="1" t="s">
        <v>46145</v>
      </c>
      <c r="I16762" s="2">
        <v>45100</v>
      </c>
      <c r="J16762" s="15" t="str">
        <f>MID(Tabla1[[#This Row],[HORA]],1,5)</f>
        <v>17:53</v>
      </c>
      <c r="K16762" s="16">
        <f>IF(Tabla1[[#This Row],[FECHA]]=I16763,IF(J16763-J16762&gt;0,(J16763-J16762)*1440,0),0)</f>
        <v>1.9999999999999929</v>
      </c>
      <c r="L16762" s="14">
        <f>2+L16503-Datos!$C$8-2</f>
        <v>14.380000000000003</v>
      </c>
      <c r="M16762" s="13" t="s">
        <v>56123</v>
      </c>
      <c r="N16762" s="1" t="s">
        <v>46146</v>
      </c>
      <c r="O16762" s="1">
        <v>20</v>
      </c>
      <c r="P16762" s="1" t="s">
        <v>1432</v>
      </c>
      <c r="Q16762" s="4" t="s">
        <v>21</v>
      </c>
    </row>
    <row r="16763" spans="1:17" ht="22.5" x14ac:dyDescent="0.25">
      <c r="A16763" s="3">
        <v>588</v>
      </c>
      <c r="B16763" s="1" t="s">
        <v>1287</v>
      </c>
      <c r="C16763" s="1" t="s">
        <v>15</v>
      </c>
      <c r="D16763" s="1" t="s">
        <v>172</v>
      </c>
      <c r="E16763" s="1">
        <v>44919624</v>
      </c>
      <c r="F16763" s="1" t="s">
        <v>135</v>
      </c>
      <c r="G16763" s="1">
        <v>2246391</v>
      </c>
      <c r="H16763" s="1" t="s">
        <v>1288</v>
      </c>
      <c r="I16763" s="2">
        <v>45100</v>
      </c>
      <c r="J16763" s="15" t="str">
        <f>MID(Tabla1[[#This Row],[HORA]],1,5)</f>
        <v>17:55</v>
      </c>
      <c r="K16763" s="16">
        <f>IF(Tabla1[[#This Row],[FECHA]]=I16764,IF(J16764-J16763&gt;0,(J16764-J16763)*1440,0),0)</f>
        <v>0.99999999999999645</v>
      </c>
      <c r="L16763" s="14">
        <f>2+L16504-Datos!$C$8-2</f>
        <v>15.320000000000004</v>
      </c>
      <c r="M16763" s="13" t="s">
        <v>56125</v>
      </c>
      <c r="N16763" s="1" t="s">
        <v>1289</v>
      </c>
      <c r="O16763" s="1">
        <v>0</v>
      </c>
      <c r="P16763" s="1" t="s">
        <v>45</v>
      </c>
      <c r="Q16763" s="4" t="s">
        <v>21</v>
      </c>
    </row>
    <row r="16764" spans="1:17" ht="22.5" x14ac:dyDescent="0.25">
      <c r="A16764" s="3">
        <v>16554</v>
      </c>
      <c r="B16764" s="1" t="s">
        <v>50196</v>
      </c>
      <c r="C16764" s="1" t="s">
        <v>15</v>
      </c>
      <c r="D16764" s="1" t="s">
        <v>40</v>
      </c>
      <c r="E16764" s="1">
        <v>20539037626</v>
      </c>
      <c r="F16764" s="1" t="s">
        <v>50197</v>
      </c>
      <c r="G16764" s="1">
        <v>42103609</v>
      </c>
      <c r="H16764" s="1" t="s">
        <v>50198</v>
      </c>
      <c r="I16764" s="2">
        <v>45100</v>
      </c>
      <c r="J16764" s="15" t="str">
        <f>MID(Tabla1[[#This Row],[HORA]],1,5)</f>
        <v>17:56</v>
      </c>
      <c r="K16764" s="16">
        <f>IF(Tabla1[[#This Row],[FECHA]]=I16765,IF(J16765-J16764&gt;0,(J16765-J16764)*1440,0),0)</f>
        <v>0.99999999999999645</v>
      </c>
      <c r="L16764" s="14">
        <f>2+L16505-Datos!$C$8-2</f>
        <v>15.560000000000002</v>
      </c>
      <c r="M16764" s="13" t="s">
        <v>56126</v>
      </c>
      <c r="N16764" s="1" t="s">
        <v>447</v>
      </c>
      <c r="O16764" s="1">
        <v>10</v>
      </c>
      <c r="P16764" s="1" t="s">
        <v>376</v>
      </c>
      <c r="Q16764" s="4" t="s">
        <v>21</v>
      </c>
    </row>
    <row r="16765" spans="1:17" ht="22.5" x14ac:dyDescent="0.25">
      <c r="A16765" s="3">
        <v>11545</v>
      </c>
      <c r="B16765" s="1" t="s">
        <v>35717</v>
      </c>
      <c r="C16765" s="1" t="s">
        <v>15</v>
      </c>
      <c r="D16765" s="1" t="s">
        <v>77</v>
      </c>
      <c r="E16765" s="1">
        <v>16407679</v>
      </c>
      <c r="F16765" s="1" t="s">
        <v>35718</v>
      </c>
      <c r="G16765" s="1">
        <v>2246392</v>
      </c>
      <c r="H16765" s="1" t="s">
        <v>20975</v>
      </c>
      <c r="I16765" s="2">
        <v>45100</v>
      </c>
      <c r="J16765" s="15" t="str">
        <f>MID(Tabla1[[#This Row],[HORA]],1,5)</f>
        <v>17:57</v>
      </c>
      <c r="K16765" s="16">
        <f>IF(Tabla1[[#This Row],[FECHA]]=I16766,IF(J16766-J16765&gt;0,(J16766-J16765)*1440,0),0)</f>
        <v>0.99999999999983658</v>
      </c>
      <c r="L16765" s="14">
        <f>2+L16506-Datos!$C$8-2</f>
        <v>10.230000000000004</v>
      </c>
      <c r="M16765" s="13" t="s">
        <v>56127</v>
      </c>
      <c r="N16765" s="1" t="s">
        <v>27361</v>
      </c>
      <c r="O16765" s="1">
        <v>20</v>
      </c>
      <c r="P16765" s="1" t="s">
        <v>45</v>
      </c>
      <c r="Q16765" s="4" t="s">
        <v>21</v>
      </c>
    </row>
    <row r="16766" spans="1:17" ht="22.5" x14ac:dyDescent="0.25">
      <c r="A16766" s="3">
        <v>15104</v>
      </c>
      <c r="B16766" s="1" t="s">
        <v>46147</v>
      </c>
      <c r="C16766" s="1" t="s">
        <v>15</v>
      </c>
      <c r="D16766" s="1" t="s">
        <v>40</v>
      </c>
      <c r="E16766" s="1">
        <v>72722973</v>
      </c>
      <c r="F16766" s="1" t="s">
        <v>2028</v>
      </c>
      <c r="G16766" s="1">
        <v>2246393</v>
      </c>
      <c r="H16766" s="1" t="s">
        <v>2032</v>
      </c>
      <c r="I16766" s="2">
        <v>45100</v>
      </c>
      <c r="J16766" s="15" t="str">
        <f>MID(Tabla1[[#This Row],[HORA]],1,5)</f>
        <v>17:58</v>
      </c>
      <c r="K16766" s="16">
        <f>IF(Tabla1[[#This Row],[FECHA]]=I16767,IF(J16767-J16766&gt;0,(J16767-J16766)*1440,0),0)</f>
        <v>1.0000000000001563</v>
      </c>
      <c r="L16766" s="14">
        <f>2+L16507-Datos!$C$8-2</f>
        <v>11.470000000000002</v>
      </c>
      <c r="M16766" s="13" t="s">
        <v>56128</v>
      </c>
      <c r="N16766" s="1" t="s">
        <v>1577</v>
      </c>
      <c r="O16766" s="1">
        <v>10</v>
      </c>
      <c r="P16766" s="1" t="s">
        <v>1432</v>
      </c>
      <c r="Q16766" s="4" t="s">
        <v>21</v>
      </c>
    </row>
    <row r="16767" spans="1:17" ht="22.5" x14ac:dyDescent="0.25">
      <c r="A16767" s="3">
        <v>15105</v>
      </c>
      <c r="B16767" s="1" t="s">
        <v>46148</v>
      </c>
      <c r="C16767" s="1" t="s">
        <v>15</v>
      </c>
      <c r="D16767" s="1" t="s">
        <v>33</v>
      </c>
      <c r="E16767" s="1">
        <v>72722973</v>
      </c>
      <c r="F16767" s="1" t="s">
        <v>2028</v>
      </c>
      <c r="G16767" s="1">
        <v>2246394</v>
      </c>
      <c r="H16767" s="1" t="s">
        <v>2034</v>
      </c>
      <c r="I16767" s="2">
        <v>45100</v>
      </c>
      <c r="J16767" s="15" t="str">
        <f>MID(Tabla1[[#This Row],[HORA]],1,5)</f>
        <v>17:59</v>
      </c>
      <c r="K16767" s="16">
        <f>IF(Tabla1[[#This Row],[FECHA]]=I16768,IF(J16768-J16767&gt;0,(J16768-J16767)*1440,0),0)</f>
        <v>3.9999999999999858</v>
      </c>
      <c r="L16767" s="14">
        <f>2+L16508-Datos!$C$8-2</f>
        <v>11.160000000000004</v>
      </c>
      <c r="M16767" s="13" t="s">
        <v>56129</v>
      </c>
      <c r="N16767" s="1" t="s">
        <v>1577</v>
      </c>
      <c r="O16767" s="1">
        <v>10</v>
      </c>
      <c r="P16767" s="1" t="s">
        <v>1432</v>
      </c>
      <c r="Q16767" s="4" t="s">
        <v>21</v>
      </c>
    </row>
    <row r="16768" spans="1:17" ht="22.5" x14ac:dyDescent="0.25">
      <c r="A16768" s="3">
        <v>18697</v>
      </c>
      <c r="B16768" s="1" t="s">
        <v>55550</v>
      </c>
      <c r="C16768" s="1" t="s">
        <v>15</v>
      </c>
      <c r="D16768" s="1" t="s">
        <v>33</v>
      </c>
      <c r="E16768" s="1">
        <v>20437544248</v>
      </c>
      <c r="F16768" s="1" t="s">
        <v>47737</v>
      </c>
      <c r="G16768" s="1">
        <v>2246396</v>
      </c>
      <c r="H16768" s="1" t="s">
        <v>55551</v>
      </c>
      <c r="I16768" s="2">
        <v>45100</v>
      </c>
      <c r="J16768" s="15" t="str">
        <f>MID(Tabla1[[#This Row],[HORA]],1,5)</f>
        <v>18:03</v>
      </c>
      <c r="K16768" s="16">
        <f>IF(Tabla1[[#This Row],[FECHA]]=I16769,IF(J16769-J16768&gt;0,(J16769-J16768)*1440,0),0)</f>
        <v>0.99999999999999645</v>
      </c>
      <c r="L16768" s="14">
        <f>2+L16509-Datos!$C$8-2</f>
        <v>12.540000000000003</v>
      </c>
      <c r="M16768" s="13" t="s">
        <v>56142</v>
      </c>
      <c r="N16768" s="1" t="s">
        <v>55552</v>
      </c>
      <c r="O16768" s="1">
        <v>25</v>
      </c>
      <c r="P16768" s="1" t="s">
        <v>1432</v>
      </c>
      <c r="Q16768" s="4" t="s">
        <v>21</v>
      </c>
    </row>
    <row r="16769" spans="1:17" ht="22.5" x14ac:dyDescent="0.25">
      <c r="A16769" s="3">
        <v>18698</v>
      </c>
      <c r="B16769" s="1" t="s">
        <v>55553</v>
      </c>
      <c r="C16769" s="1" t="s">
        <v>15</v>
      </c>
      <c r="D16769" s="1" t="s">
        <v>33</v>
      </c>
      <c r="E16769" s="1">
        <v>20437544248</v>
      </c>
      <c r="F16769" s="1" t="s">
        <v>47737</v>
      </c>
      <c r="G16769" s="1">
        <v>46065669</v>
      </c>
      <c r="H16769" s="1" t="s">
        <v>47738</v>
      </c>
      <c r="I16769" s="2">
        <v>45100</v>
      </c>
      <c r="J16769" s="15" t="str">
        <f>MID(Tabla1[[#This Row],[HORA]],1,5)</f>
        <v>18:04</v>
      </c>
      <c r="K16769" s="16">
        <f>IF(Tabla1[[#This Row],[FECHA]]=I16770,IF(J16770-J16769&gt;0,(J16770-J16769)*1440,0),0)</f>
        <v>2.0000000000001528</v>
      </c>
      <c r="L16769" s="14">
        <f>2+L16510-Datos!$C$8-2</f>
        <v>12.480000000000004</v>
      </c>
      <c r="M16769" s="13" t="s">
        <v>56143</v>
      </c>
      <c r="N16769" s="1" t="s">
        <v>55554</v>
      </c>
      <c r="O16769" s="1">
        <v>20</v>
      </c>
      <c r="P16769" s="1" t="s">
        <v>1432</v>
      </c>
      <c r="Q16769" s="4" t="s">
        <v>21</v>
      </c>
    </row>
    <row r="16770" spans="1:17" ht="22.5" x14ac:dyDescent="0.25">
      <c r="A16770" s="3">
        <v>18699</v>
      </c>
      <c r="B16770" s="1" t="s">
        <v>55555</v>
      </c>
      <c r="C16770" s="1" t="s">
        <v>15</v>
      </c>
      <c r="D16770" s="1" t="s">
        <v>71</v>
      </c>
      <c r="E16770" s="1">
        <v>20437544248</v>
      </c>
      <c r="F16770" s="1" t="s">
        <v>47737</v>
      </c>
      <c r="G16770" s="1">
        <v>2246398</v>
      </c>
      <c r="H16770" s="1" t="s">
        <v>55556</v>
      </c>
      <c r="I16770" s="2">
        <v>45100</v>
      </c>
      <c r="J16770" s="15" t="str">
        <f>MID(Tabla1[[#This Row],[HORA]],1,5)</f>
        <v>18:06</v>
      </c>
      <c r="K16770" s="16">
        <f>IF(Tabla1[[#This Row],[FECHA]]=I16771,IF(J16771-J16770&gt;0,(J16771-J16770)*1440,0),0)</f>
        <v>0.99999999999983658</v>
      </c>
      <c r="L16770" s="14">
        <f>2+L16511-Datos!$C$8-2</f>
        <v>12.380000000000003</v>
      </c>
      <c r="M16770" s="13" t="s">
        <v>56145</v>
      </c>
      <c r="N16770" s="1" t="s">
        <v>55554</v>
      </c>
      <c r="O16770" s="1">
        <v>20</v>
      </c>
      <c r="P16770" s="1" t="s">
        <v>1432</v>
      </c>
      <c r="Q16770" s="4" t="s">
        <v>21</v>
      </c>
    </row>
    <row r="16771" spans="1:17" ht="22.5" x14ac:dyDescent="0.25">
      <c r="A16771" s="3">
        <v>4742</v>
      </c>
      <c r="B16771" s="1" t="s">
        <v>14837</v>
      </c>
      <c r="C16771" s="1" t="s">
        <v>15</v>
      </c>
      <c r="D16771" s="1" t="s">
        <v>71</v>
      </c>
      <c r="E16771" s="1">
        <v>40894903</v>
      </c>
      <c r="F16771" s="1" t="s">
        <v>6887</v>
      </c>
      <c r="G16771" s="1">
        <v>42708933</v>
      </c>
      <c r="H16771" s="1" t="s">
        <v>9106</v>
      </c>
      <c r="I16771" s="2">
        <v>45100</v>
      </c>
      <c r="J16771" s="15" t="str">
        <f>MID(Tabla1[[#This Row],[HORA]],1,5)</f>
        <v>18:07</v>
      </c>
      <c r="K16771" s="16">
        <f>IF(Tabla1[[#This Row],[FECHA]]=I16772,IF(J16772-J16771&gt;0,(J16772-J16771)*1440,0),0)</f>
        <v>1.9999999999999929</v>
      </c>
      <c r="L16771" s="14">
        <f>2+L16512-Datos!$C$8-2</f>
        <v>10.090000000000003</v>
      </c>
      <c r="M16771" s="13" t="s">
        <v>56146</v>
      </c>
      <c r="N16771" s="1" t="s">
        <v>14838</v>
      </c>
      <c r="O16771" s="1">
        <v>15</v>
      </c>
      <c r="P16771" s="1" t="s">
        <v>376</v>
      </c>
      <c r="Q16771" s="4" t="s">
        <v>21</v>
      </c>
    </row>
    <row r="16772" spans="1:17" ht="22.5" x14ac:dyDescent="0.25">
      <c r="A16772" s="3">
        <v>15051</v>
      </c>
      <c r="B16772" s="1" t="s">
        <v>46003</v>
      </c>
      <c r="C16772" s="1" t="s">
        <v>15</v>
      </c>
      <c r="D16772" s="1" t="s">
        <v>119</v>
      </c>
      <c r="E16772" s="1">
        <v>44432135</v>
      </c>
      <c r="F16772" s="1" t="s">
        <v>46004</v>
      </c>
      <c r="G16772" s="1">
        <v>31665029</v>
      </c>
      <c r="H16772" s="1" t="s">
        <v>46005</v>
      </c>
      <c r="I16772" s="2">
        <v>45100</v>
      </c>
      <c r="J16772" s="15" t="str">
        <f>MID(Tabla1[[#This Row],[HORA]],1,5)</f>
        <v>18:09</v>
      </c>
      <c r="K16772" s="16">
        <f>IF(Tabla1[[#This Row],[FECHA]]=I16773,IF(J16773-J16772&gt;0,(J16773-J16772)*1440,0),0)</f>
        <v>1.0000000000001563</v>
      </c>
      <c r="L16772" s="14">
        <f>2+L16513-Datos!$C$8-2</f>
        <v>11.380000000000003</v>
      </c>
      <c r="M16772" s="13" t="s">
        <v>56148</v>
      </c>
      <c r="N16772" s="1" t="s">
        <v>46006</v>
      </c>
      <c r="O16772" s="1">
        <v>70</v>
      </c>
      <c r="P16772" s="1" t="s">
        <v>1432</v>
      </c>
      <c r="Q16772" s="4" t="s">
        <v>21</v>
      </c>
    </row>
    <row r="16773" spans="1:17" ht="22.5" x14ac:dyDescent="0.25">
      <c r="A16773" s="3">
        <v>4743</v>
      </c>
      <c r="B16773" s="1" t="s">
        <v>14839</v>
      </c>
      <c r="C16773" s="1" t="s">
        <v>15</v>
      </c>
      <c r="D16773" s="1" t="s">
        <v>33</v>
      </c>
      <c r="E16773" s="1">
        <v>3673956</v>
      </c>
      <c r="F16773" s="1" t="s">
        <v>9534</v>
      </c>
      <c r="G16773" s="1">
        <v>2246399</v>
      </c>
      <c r="H16773" s="1" t="s">
        <v>9535</v>
      </c>
      <c r="I16773" s="2">
        <v>45100</v>
      </c>
      <c r="J16773" s="15" t="str">
        <f>MID(Tabla1[[#This Row],[HORA]],1,5)</f>
        <v>18:10</v>
      </c>
      <c r="K16773" s="16">
        <f>IF(Tabla1[[#This Row],[FECHA]]=I16774,IF(J16774-J16773&gt;0,(J16774-J16773)*1440,0),0)</f>
        <v>4.9999999999998224</v>
      </c>
      <c r="L16773" s="14">
        <f>2+L16514-Datos!$C$8-2</f>
        <v>10.390000000000004</v>
      </c>
      <c r="M16773" s="13" t="s">
        <v>56149</v>
      </c>
      <c r="N16773" s="1" t="s">
        <v>14840</v>
      </c>
      <c r="O16773" s="1">
        <v>35</v>
      </c>
      <c r="P16773" s="1" t="s">
        <v>376</v>
      </c>
      <c r="Q16773" s="4" t="s">
        <v>21</v>
      </c>
    </row>
    <row r="16774" spans="1:17" ht="22.5" x14ac:dyDescent="0.25">
      <c r="A16774" s="3">
        <v>4744</v>
      </c>
      <c r="B16774" s="1" t="s">
        <v>14841</v>
      </c>
      <c r="C16774" s="1" t="s">
        <v>15</v>
      </c>
      <c r="D16774" s="1" t="s">
        <v>172</v>
      </c>
      <c r="E16774" s="1">
        <v>6301111</v>
      </c>
      <c r="F16774" s="1" t="s">
        <v>14842</v>
      </c>
      <c r="G16774" s="1">
        <v>6301111</v>
      </c>
      <c r="H16774" s="1" t="s">
        <v>14842</v>
      </c>
      <c r="I16774" s="2">
        <v>45100</v>
      </c>
      <c r="J16774" s="15" t="str">
        <f>MID(Tabla1[[#This Row],[HORA]],1,5)</f>
        <v>18:15</v>
      </c>
      <c r="K16774" s="16">
        <f>IF(Tabla1[[#This Row],[FECHA]]=I16775,IF(J16775-J16774&gt;0,(J16775-J16774)*1440,0),0)</f>
        <v>0.99999999999999645</v>
      </c>
      <c r="L16774" s="14">
        <f>2+L16515-Datos!$C$8-2</f>
        <v>13.400000000000002</v>
      </c>
      <c r="M16774" s="13" t="s">
        <v>56154</v>
      </c>
      <c r="N16774" s="1" t="s">
        <v>2773</v>
      </c>
      <c r="O16774" s="1">
        <v>10</v>
      </c>
      <c r="P16774" s="1" t="s">
        <v>376</v>
      </c>
      <c r="Q16774" s="4" t="s">
        <v>21</v>
      </c>
    </row>
    <row r="16775" spans="1:17" ht="22.5" x14ac:dyDescent="0.25">
      <c r="A16775" s="3">
        <v>11546</v>
      </c>
      <c r="B16775" s="1" t="s">
        <v>35719</v>
      </c>
      <c r="C16775" s="1" t="s">
        <v>15</v>
      </c>
      <c r="D16775" s="1" t="s">
        <v>61</v>
      </c>
      <c r="E16775" s="1">
        <v>41817735</v>
      </c>
      <c r="F16775" s="1" t="s">
        <v>35720</v>
      </c>
      <c r="G16775" s="1">
        <v>2246401</v>
      </c>
      <c r="H16775" s="1" t="s">
        <v>35721</v>
      </c>
      <c r="I16775" s="2">
        <v>45100</v>
      </c>
      <c r="J16775" s="15" t="str">
        <f>MID(Tabla1[[#This Row],[HORA]],1,5)</f>
        <v>18:16</v>
      </c>
      <c r="K16775" s="16">
        <f>IF(Tabla1[[#This Row],[FECHA]]=I16776,IF(J16776-J16775&gt;0,(J16776-J16775)*1440,0),0)</f>
        <v>6.9999999999999751</v>
      </c>
      <c r="L16775" s="14">
        <f>2+L16516-Datos!$C$8-2</f>
        <v>15.460000000000004</v>
      </c>
      <c r="M16775" s="13" t="s">
        <v>56155</v>
      </c>
      <c r="N16775" s="1" t="s">
        <v>16932</v>
      </c>
      <c r="O16775" s="1">
        <v>20</v>
      </c>
      <c r="P16775" s="1" t="s">
        <v>45</v>
      </c>
      <c r="Q16775" s="4" t="s">
        <v>21</v>
      </c>
    </row>
    <row r="16776" spans="1:17" ht="22.5" x14ac:dyDescent="0.25">
      <c r="A16776" s="3">
        <v>4745</v>
      </c>
      <c r="B16776" s="1" t="s">
        <v>14843</v>
      </c>
      <c r="C16776" s="1" t="s">
        <v>15</v>
      </c>
      <c r="D16776" s="1" t="s">
        <v>40</v>
      </c>
      <c r="E16776" s="1">
        <v>16624983</v>
      </c>
      <c r="F16776" s="1" t="s">
        <v>3961</v>
      </c>
      <c r="G16776" s="1">
        <v>2246402</v>
      </c>
      <c r="H16776" s="1" t="s">
        <v>14844</v>
      </c>
      <c r="I16776" s="2">
        <v>45100</v>
      </c>
      <c r="J16776" s="15" t="str">
        <f>MID(Tabla1[[#This Row],[HORA]],1,5)</f>
        <v>18:23</v>
      </c>
      <c r="K16776" s="16">
        <f>IF(Tabla1[[#This Row],[FECHA]]=I16777,IF(J16777-J16776&gt;0,(J16777-J16776)*1440,0),0)</f>
        <v>0</v>
      </c>
      <c r="L16776" s="14">
        <f>2+L16517-Datos!$C$8-2</f>
        <v>11.330000000000004</v>
      </c>
      <c r="M16776" s="13" t="s">
        <v>56162</v>
      </c>
      <c r="N16776" s="1" t="s">
        <v>14845</v>
      </c>
      <c r="O16776" s="1">
        <v>15</v>
      </c>
      <c r="P16776" s="1" t="s">
        <v>376</v>
      </c>
      <c r="Q16776" s="4" t="s">
        <v>21</v>
      </c>
    </row>
    <row r="16777" spans="1:17" ht="22.5" x14ac:dyDescent="0.25">
      <c r="A16777" s="3">
        <v>11547</v>
      </c>
      <c r="B16777" s="1" t="s">
        <v>35722</v>
      </c>
      <c r="C16777" s="1" t="s">
        <v>15</v>
      </c>
      <c r="D16777" s="1" t="s">
        <v>33</v>
      </c>
      <c r="E16777" s="1">
        <v>44277334</v>
      </c>
      <c r="F16777" s="1" t="s">
        <v>35723</v>
      </c>
      <c r="G16777" s="1">
        <v>3682566</v>
      </c>
      <c r="H16777" s="1" t="s">
        <v>19914</v>
      </c>
      <c r="I16777" s="2">
        <v>45100</v>
      </c>
      <c r="J16777" s="15" t="str">
        <f>MID(Tabla1[[#This Row],[HORA]],1,5)</f>
        <v>18:23</v>
      </c>
      <c r="K16777" s="16">
        <f>IF(Tabla1[[#This Row],[FECHA]]=I16778,IF(J16778-J16777&gt;0,(J16778-J16777)*1440,0),0)</f>
        <v>4.9999999999999822</v>
      </c>
      <c r="L16777" s="14">
        <f>2+L16518-Datos!$C$8-2</f>
        <v>11.140000000000004</v>
      </c>
      <c r="M16777" s="13" t="s">
        <v>56162</v>
      </c>
      <c r="N16777" s="1" t="s">
        <v>35724</v>
      </c>
      <c r="O16777" s="1">
        <v>50</v>
      </c>
      <c r="P16777" s="1" t="s">
        <v>45</v>
      </c>
      <c r="Q16777" s="4" t="s">
        <v>21</v>
      </c>
    </row>
    <row r="16778" spans="1:17" ht="22.5" x14ac:dyDescent="0.25">
      <c r="A16778" s="3">
        <v>15106</v>
      </c>
      <c r="B16778" s="1" t="s">
        <v>46149</v>
      </c>
      <c r="C16778" s="1" t="s">
        <v>15</v>
      </c>
      <c r="D16778" s="1" t="s">
        <v>161</v>
      </c>
      <c r="E16778" s="1">
        <v>16596189</v>
      </c>
      <c r="F16778" s="1" t="s">
        <v>46150</v>
      </c>
      <c r="G16778" s="1">
        <v>2246406</v>
      </c>
      <c r="H16778" s="1" t="s">
        <v>15823</v>
      </c>
      <c r="I16778" s="2">
        <v>45100</v>
      </c>
      <c r="J16778" s="15" t="str">
        <f>MID(Tabla1[[#This Row],[HORA]],1,5)</f>
        <v>18:28</v>
      </c>
      <c r="K16778" s="16">
        <f>IF(Tabla1[[#This Row],[FECHA]]=I16779,IF(J16779-J16778&gt;0,(J16779-J16778)*1440,0),0)</f>
        <v>1.0000000000001563</v>
      </c>
      <c r="L16778" s="14">
        <f>2+L16519-Datos!$C$8-2</f>
        <v>13.230000000000004</v>
      </c>
      <c r="M16778" s="13" t="s">
        <v>56167</v>
      </c>
      <c r="N16778" s="1" t="s">
        <v>1715</v>
      </c>
      <c r="O16778" s="1">
        <v>20</v>
      </c>
      <c r="P16778" s="1" t="s">
        <v>1432</v>
      </c>
      <c r="Q16778" s="4" t="s">
        <v>21</v>
      </c>
    </row>
    <row r="16779" spans="1:17" ht="22.5" x14ac:dyDescent="0.25">
      <c r="A16779" s="3">
        <v>4664</v>
      </c>
      <c r="B16779" s="1" t="s">
        <v>14601</v>
      </c>
      <c r="C16779" s="1" t="s">
        <v>15</v>
      </c>
      <c r="D16779" s="1" t="s">
        <v>172</v>
      </c>
      <c r="E16779" s="1">
        <v>70090027</v>
      </c>
      <c r="F16779" s="1" t="s">
        <v>14602</v>
      </c>
      <c r="G16779" s="1">
        <v>47135063</v>
      </c>
      <c r="H16779" s="1" t="s">
        <v>14603</v>
      </c>
      <c r="I16779" s="2">
        <v>45100</v>
      </c>
      <c r="J16779" s="15" t="str">
        <f>MID(Tabla1[[#This Row],[HORA]],1,5)</f>
        <v>18:29</v>
      </c>
      <c r="K16779" s="16">
        <f>IF(Tabla1[[#This Row],[FECHA]]=I16780,IF(J16780-J16779&gt;0,(J16780-J16779)*1440,0),0)</f>
        <v>3.9999999999999858</v>
      </c>
      <c r="L16779" s="14">
        <f>2+L16520-Datos!$C$8-2</f>
        <v>12.570000000000004</v>
      </c>
      <c r="M16779" s="13" t="s">
        <v>56168</v>
      </c>
      <c r="N16779" s="1" t="s">
        <v>14604</v>
      </c>
      <c r="O16779" s="1">
        <v>13</v>
      </c>
      <c r="P16779" s="1" t="s">
        <v>45</v>
      </c>
      <c r="Q16779" s="4" t="s">
        <v>21</v>
      </c>
    </row>
    <row r="16780" spans="1:17" ht="22.5" x14ac:dyDescent="0.25">
      <c r="A16780" s="3">
        <v>11548</v>
      </c>
      <c r="B16780" s="1" t="s">
        <v>35725</v>
      </c>
      <c r="C16780" s="1" t="s">
        <v>15</v>
      </c>
      <c r="D16780" s="1" t="s">
        <v>16</v>
      </c>
      <c r="E16780" s="1">
        <v>45762417</v>
      </c>
      <c r="F16780" s="1" t="s">
        <v>35726</v>
      </c>
      <c r="G16780" s="1">
        <v>45762417</v>
      </c>
      <c r="H16780" s="1" t="s">
        <v>35726</v>
      </c>
      <c r="I16780" s="2">
        <v>45100</v>
      </c>
      <c r="J16780" s="15" t="str">
        <f>MID(Tabla1[[#This Row],[HORA]],1,5)</f>
        <v>18:33</v>
      </c>
      <c r="K16780" s="16">
        <f>IF(Tabla1[[#This Row],[FECHA]]=I16781,IF(J16781-J16780&gt;0,(J16781-J16780)*1440,0),0)</f>
        <v>1.999999999999833</v>
      </c>
      <c r="L16780" s="14">
        <f>2+L16521-Datos!$C$8-2</f>
        <v>14.300000000000004</v>
      </c>
      <c r="M16780" s="13" t="s">
        <v>56172</v>
      </c>
      <c r="N16780" s="1" t="s">
        <v>1715</v>
      </c>
      <c r="O16780" s="1">
        <v>15</v>
      </c>
      <c r="P16780" s="1" t="s">
        <v>45</v>
      </c>
      <c r="Q16780" s="4" t="s">
        <v>21</v>
      </c>
    </row>
    <row r="16781" spans="1:17" ht="22.5" x14ac:dyDescent="0.25">
      <c r="A16781" s="3">
        <v>15107</v>
      </c>
      <c r="B16781" s="1" t="s">
        <v>46151</v>
      </c>
      <c r="C16781" s="1" t="s">
        <v>15</v>
      </c>
      <c r="D16781" s="1" t="s">
        <v>40</v>
      </c>
      <c r="E16781" s="1">
        <v>6442118</v>
      </c>
      <c r="F16781" s="1" t="s">
        <v>21366</v>
      </c>
      <c r="G16781" s="1">
        <v>2246409</v>
      </c>
      <c r="H16781" s="1" t="s">
        <v>34548</v>
      </c>
      <c r="I16781" s="2">
        <v>45100</v>
      </c>
      <c r="J16781" s="15" t="str">
        <f>MID(Tabla1[[#This Row],[HORA]],1,5)</f>
        <v>18:35</v>
      </c>
      <c r="K16781" s="16">
        <f>IF(Tabla1[[#This Row],[FECHA]]=I16782,IF(J16782-J16781&gt;0,(J16782-J16781)*1440,0),0)</f>
        <v>3.0000000000001492</v>
      </c>
      <c r="L16781" s="14">
        <f>2+L16522-Datos!$C$8-2</f>
        <v>16.160000000000004</v>
      </c>
      <c r="M16781" s="13" t="s">
        <v>56174</v>
      </c>
      <c r="N16781" s="1" t="s">
        <v>1577</v>
      </c>
      <c r="O16781" s="1">
        <v>10</v>
      </c>
      <c r="P16781" s="1" t="s">
        <v>1432</v>
      </c>
      <c r="Q16781" s="4" t="s">
        <v>21</v>
      </c>
    </row>
    <row r="16782" spans="1:17" ht="22.5" x14ac:dyDescent="0.25">
      <c r="A16782" s="3">
        <v>11549</v>
      </c>
      <c r="B16782" s="1" t="s">
        <v>35727</v>
      </c>
      <c r="C16782" s="1" t="s">
        <v>15</v>
      </c>
      <c r="D16782" s="1" t="s">
        <v>228</v>
      </c>
      <c r="E16782" s="1">
        <v>42766780</v>
      </c>
      <c r="F16782" s="1" t="s">
        <v>35728</v>
      </c>
      <c r="G16782" s="1">
        <v>42766780</v>
      </c>
      <c r="H16782" s="1" t="s">
        <v>35728</v>
      </c>
      <c r="I16782" s="2">
        <v>45100</v>
      </c>
      <c r="J16782" s="15" t="str">
        <f>MID(Tabla1[[#This Row],[HORA]],1,5)</f>
        <v>18:38</v>
      </c>
      <c r="K16782" s="16">
        <f>IF(Tabla1[[#This Row],[FECHA]]=I16783,IF(J16783-J16782&gt;0,(J16783-J16782)*1440,0),0)</f>
        <v>0</v>
      </c>
      <c r="L16782" s="14">
        <f>2+L16523-Datos!$C$8-2</f>
        <v>13.460000000000003</v>
      </c>
      <c r="M16782" s="13" t="s">
        <v>56177</v>
      </c>
      <c r="N16782" s="1" t="s">
        <v>1715</v>
      </c>
      <c r="O16782" s="1">
        <v>20</v>
      </c>
      <c r="P16782" s="1" t="s">
        <v>45</v>
      </c>
      <c r="Q16782" s="4" t="s">
        <v>21</v>
      </c>
    </row>
    <row r="16783" spans="1:17" ht="22.5" x14ac:dyDescent="0.25">
      <c r="A16783" s="3">
        <v>15108</v>
      </c>
      <c r="B16783" s="1" t="s">
        <v>46152</v>
      </c>
      <c r="C16783" s="1" t="s">
        <v>15</v>
      </c>
      <c r="D16783" s="1" t="s">
        <v>82</v>
      </c>
      <c r="E16783" s="1">
        <v>48602108</v>
      </c>
      <c r="F16783" s="1" t="s">
        <v>30605</v>
      </c>
      <c r="G16783" s="1">
        <v>2246410</v>
      </c>
      <c r="H16783" s="1" t="s">
        <v>30606</v>
      </c>
      <c r="I16783" s="2">
        <v>45100</v>
      </c>
      <c r="J16783" s="15" t="str">
        <f>MID(Tabla1[[#This Row],[HORA]],1,5)</f>
        <v>18:38</v>
      </c>
      <c r="K16783" s="16">
        <f>IF(Tabla1[[#This Row],[FECHA]]=I16784,IF(J16784-J16783&gt;0,(J16784-J16783)*1440,0),0)</f>
        <v>3.9999999999999858</v>
      </c>
      <c r="L16783" s="14">
        <f>2+L16524-Datos!$C$8-2</f>
        <v>14.120000000000001</v>
      </c>
      <c r="M16783" s="13" t="s">
        <v>56177</v>
      </c>
      <c r="N16783" s="1" t="s">
        <v>46153</v>
      </c>
      <c r="O16783" s="1">
        <v>20</v>
      </c>
      <c r="P16783" s="1" t="s">
        <v>1432</v>
      </c>
      <c r="Q16783" s="4" t="s">
        <v>21</v>
      </c>
    </row>
    <row r="16784" spans="1:17" ht="22.5" x14ac:dyDescent="0.25">
      <c r="A16784" s="3">
        <v>15109</v>
      </c>
      <c r="B16784" s="1" t="s">
        <v>46154</v>
      </c>
      <c r="C16784" s="1" t="s">
        <v>15</v>
      </c>
      <c r="D16784" s="1" t="s">
        <v>40</v>
      </c>
      <c r="E16784" s="1">
        <v>74160343</v>
      </c>
      <c r="F16784" s="1" t="s">
        <v>46155</v>
      </c>
      <c r="G16784" s="1">
        <v>44482967</v>
      </c>
      <c r="H16784" s="1" t="s">
        <v>46156</v>
      </c>
      <c r="I16784" s="2">
        <v>45100</v>
      </c>
      <c r="J16784" s="15" t="str">
        <f>MID(Tabla1[[#This Row],[HORA]],1,5)</f>
        <v>18:42</v>
      </c>
      <c r="K16784" s="16">
        <f>IF(Tabla1[[#This Row],[FECHA]]=I16785,IF(J16785-J16784&gt;0,(J16785-J16784)*1440,0),0)</f>
        <v>0</v>
      </c>
      <c r="L16784" s="14">
        <f>2+L16525-Datos!$C$8-2</f>
        <v>14.060000000000002</v>
      </c>
      <c r="M16784" s="13" t="s">
        <v>56181</v>
      </c>
      <c r="N16784" s="1" t="s">
        <v>46157</v>
      </c>
      <c r="O16784" s="1">
        <v>20</v>
      </c>
      <c r="P16784" s="1" t="s">
        <v>1432</v>
      </c>
      <c r="Q16784" s="4" t="s">
        <v>21</v>
      </c>
    </row>
    <row r="16785" spans="1:17" ht="22.5" x14ac:dyDescent="0.25">
      <c r="A16785" s="3">
        <v>17915</v>
      </c>
      <c r="B16785" s="1" t="s">
        <v>53669</v>
      </c>
      <c r="C16785" s="1" t="s">
        <v>15</v>
      </c>
      <c r="D16785" s="1" t="s">
        <v>40</v>
      </c>
      <c r="E16785" s="1">
        <v>20600602722</v>
      </c>
      <c r="F16785" s="1" t="s">
        <v>51974</v>
      </c>
      <c r="G16785" s="1">
        <v>2767060</v>
      </c>
      <c r="H16785" s="1" t="s">
        <v>51971</v>
      </c>
      <c r="I16785" s="2">
        <v>45100</v>
      </c>
      <c r="J16785" s="15" t="str">
        <f>MID(Tabla1[[#This Row],[HORA]],1,5)</f>
        <v>18:42</v>
      </c>
      <c r="K16785" s="16">
        <f>IF(Tabla1[[#This Row],[FECHA]]=I16786,IF(J16786-J16785&gt;0,(J16786-J16785)*1440,0),0)</f>
        <v>0.99999999999983658</v>
      </c>
      <c r="L16785" s="14">
        <f>2+L16526-Datos!$C$8-2</f>
        <v>12.160000000000004</v>
      </c>
      <c r="M16785" s="13" t="s">
        <v>56181</v>
      </c>
      <c r="N16785" s="1" t="s">
        <v>53670</v>
      </c>
      <c r="O16785" s="1">
        <v>30</v>
      </c>
      <c r="P16785" s="1" t="s">
        <v>45</v>
      </c>
      <c r="Q16785" s="4" t="s">
        <v>21</v>
      </c>
    </row>
    <row r="16786" spans="1:17" ht="22.5" x14ac:dyDescent="0.25">
      <c r="A16786" s="3">
        <v>16555</v>
      </c>
      <c r="B16786" s="1" t="s">
        <v>50199</v>
      </c>
      <c r="C16786" s="1" t="s">
        <v>15</v>
      </c>
      <c r="D16786" s="1" t="s">
        <v>40</v>
      </c>
      <c r="E16786" s="1">
        <v>10100085432</v>
      </c>
      <c r="F16786" s="1" t="s">
        <v>50200</v>
      </c>
      <c r="G16786" s="1">
        <v>2246412</v>
      </c>
      <c r="H16786" s="1" t="s">
        <v>50201</v>
      </c>
      <c r="I16786" s="2">
        <v>45100</v>
      </c>
      <c r="J16786" s="15" t="str">
        <f>MID(Tabla1[[#This Row],[HORA]],1,5)</f>
        <v>18:43</v>
      </c>
      <c r="K16786" s="16">
        <f>IF(Tabla1[[#This Row],[FECHA]]=I16787,IF(J16787-J16786&gt;0,(J16787-J16786)*1440,0),0)</f>
        <v>5.0000000000001421</v>
      </c>
      <c r="L16786" s="14">
        <f>2+L16527-Datos!$C$8-2</f>
        <v>13.170000000000003</v>
      </c>
      <c r="M16786" s="13" t="s">
        <v>56182</v>
      </c>
      <c r="N16786" s="1" t="s">
        <v>50202</v>
      </c>
      <c r="O16786" s="1">
        <v>40</v>
      </c>
      <c r="P16786" s="1" t="s">
        <v>376</v>
      </c>
      <c r="Q16786" s="4" t="s">
        <v>21</v>
      </c>
    </row>
    <row r="16787" spans="1:17" ht="22.5" x14ac:dyDescent="0.25">
      <c r="A16787" s="3">
        <v>4746</v>
      </c>
      <c r="B16787" s="1" t="s">
        <v>14846</v>
      </c>
      <c r="C16787" s="1" t="s">
        <v>15</v>
      </c>
      <c r="D16787" s="1" t="s">
        <v>161</v>
      </c>
      <c r="E16787" s="1">
        <v>43450799</v>
      </c>
      <c r="F16787" s="1" t="s">
        <v>14847</v>
      </c>
      <c r="G16787" s="1">
        <v>2246413</v>
      </c>
      <c r="H16787" s="1" t="s">
        <v>14848</v>
      </c>
      <c r="I16787" s="2">
        <v>45100</v>
      </c>
      <c r="J16787" s="15" t="str">
        <f>MID(Tabla1[[#This Row],[HORA]],1,5)</f>
        <v>18:48</v>
      </c>
      <c r="K16787" s="16">
        <f>IF(Tabla1[[#This Row],[FECHA]]=I16788,IF(J16788-J16787&gt;0,(J16788-J16787)*1440,0),0)</f>
        <v>0</v>
      </c>
      <c r="L16787" s="14">
        <f>2+L16528-Datos!$C$8-2</f>
        <v>14.540000000000003</v>
      </c>
      <c r="M16787" s="13" t="s">
        <v>56187</v>
      </c>
      <c r="N16787" s="1" t="s">
        <v>14849</v>
      </c>
      <c r="O16787" s="1">
        <v>37.5</v>
      </c>
      <c r="P16787" s="1" t="s">
        <v>376</v>
      </c>
      <c r="Q16787" s="4" t="s">
        <v>21</v>
      </c>
    </row>
    <row r="16788" spans="1:17" ht="22.5" x14ac:dyDescent="0.25">
      <c r="A16788" s="3">
        <v>4747</v>
      </c>
      <c r="B16788" s="1" t="s">
        <v>14846</v>
      </c>
      <c r="C16788" s="1" t="s">
        <v>15</v>
      </c>
      <c r="D16788" s="1" t="s">
        <v>161</v>
      </c>
      <c r="E16788" s="1">
        <v>43450799</v>
      </c>
      <c r="F16788" s="1" t="s">
        <v>14847</v>
      </c>
      <c r="G16788" s="1">
        <v>2246413</v>
      </c>
      <c r="H16788" s="1" t="s">
        <v>14848</v>
      </c>
      <c r="I16788" s="2">
        <v>45100</v>
      </c>
      <c r="J16788" s="15" t="str">
        <f>MID(Tabla1[[#This Row],[HORA]],1,5)</f>
        <v>18:48</v>
      </c>
      <c r="K16788" s="16">
        <f>IF(Tabla1[[#This Row],[FECHA]]=I16789,IF(J16789-J16788&gt;0,(J16789-J16788)*1440,0),0)</f>
        <v>0</v>
      </c>
      <c r="L16788" s="14">
        <f>2+L16529-Datos!$C$8-2</f>
        <v>14.290000000000003</v>
      </c>
      <c r="M16788" s="13" t="s">
        <v>56187</v>
      </c>
      <c r="N16788" s="1" t="s">
        <v>14850</v>
      </c>
      <c r="O16788" s="1">
        <v>37.5</v>
      </c>
      <c r="P16788" s="1" t="s">
        <v>376</v>
      </c>
      <c r="Q16788" s="4" t="s">
        <v>21</v>
      </c>
    </row>
    <row r="16789" spans="1:17" ht="22.5" x14ac:dyDescent="0.25">
      <c r="A16789" s="3">
        <v>4748</v>
      </c>
      <c r="B16789" s="1" t="s">
        <v>14846</v>
      </c>
      <c r="C16789" s="1" t="s">
        <v>15</v>
      </c>
      <c r="D16789" s="1" t="s">
        <v>161</v>
      </c>
      <c r="E16789" s="1">
        <v>43450799</v>
      </c>
      <c r="F16789" s="1" t="s">
        <v>14847</v>
      </c>
      <c r="G16789" s="1">
        <v>2246413</v>
      </c>
      <c r="H16789" s="1" t="s">
        <v>14848</v>
      </c>
      <c r="I16789" s="2">
        <v>45100</v>
      </c>
      <c r="J16789" s="15" t="str">
        <f>MID(Tabla1[[#This Row],[HORA]],1,5)</f>
        <v>18:48</v>
      </c>
      <c r="K16789" s="16">
        <f>IF(Tabla1[[#This Row],[FECHA]]=I16790,IF(J16790-J16789&gt;0,(J16790-J16789)*1440,0),0)</f>
        <v>0</v>
      </c>
      <c r="L16789" s="14">
        <f>2+L16530-Datos!$C$8-2</f>
        <v>17.230000000000004</v>
      </c>
      <c r="M16789" s="13" t="s">
        <v>56187</v>
      </c>
      <c r="N16789" s="1" t="s">
        <v>14851</v>
      </c>
      <c r="O16789" s="1">
        <v>37.5</v>
      </c>
      <c r="P16789" s="1" t="s">
        <v>376</v>
      </c>
      <c r="Q16789" s="4" t="s">
        <v>21</v>
      </c>
    </row>
    <row r="16790" spans="1:17" ht="22.5" x14ac:dyDescent="0.25">
      <c r="A16790" s="3">
        <v>4749</v>
      </c>
      <c r="B16790" s="1" t="s">
        <v>14846</v>
      </c>
      <c r="C16790" s="1" t="s">
        <v>15</v>
      </c>
      <c r="D16790" s="1" t="s">
        <v>161</v>
      </c>
      <c r="E16790" s="1">
        <v>43450799</v>
      </c>
      <c r="F16790" s="1" t="s">
        <v>14847</v>
      </c>
      <c r="G16790" s="1">
        <v>2246413</v>
      </c>
      <c r="H16790" s="1" t="s">
        <v>14848</v>
      </c>
      <c r="I16790" s="2">
        <v>45100</v>
      </c>
      <c r="J16790" s="15" t="str">
        <f>MID(Tabla1[[#This Row],[HORA]],1,5)</f>
        <v>18:48</v>
      </c>
      <c r="K16790" s="16">
        <f>IF(Tabla1[[#This Row],[FECHA]]=I16791,IF(J16791-J16790&gt;0,(J16791-J16790)*1440,0),0)</f>
        <v>0.99999999999999645</v>
      </c>
      <c r="L16790" s="14">
        <f>2+L16531-Datos!$C$8-2</f>
        <v>14.380000000000003</v>
      </c>
      <c r="M16790" s="13" t="s">
        <v>56187</v>
      </c>
      <c r="N16790" s="1" t="s">
        <v>14852</v>
      </c>
      <c r="O16790" s="1">
        <v>37.5</v>
      </c>
      <c r="P16790" s="1" t="s">
        <v>376</v>
      </c>
      <c r="Q16790" s="4" t="s">
        <v>21</v>
      </c>
    </row>
    <row r="16791" spans="1:17" ht="22.5" x14ac:dyDescent="0.25">
      <c r="A16791" s="3">
        <v>15110</v>
      </c>
      <c r="B16791" s="1" t="s">
        <v>46158</v>
      </c>
      <c r="C16791" s="1" t="s">
        <v>15</v>
      </c>
      <c r="D16791" s="1" t="s">
        <v>77</v>
      </c>
      <c r="E16791" s="1">
        <v>33640050</v>
      </c>
      <c r="F16791" s="1" t="s">
        <v>46159</v>
      </c>
      <c r="G16791" s="1">
        <v>2246414</v>
      </c>
      <c r="H16791" s="1" t="s">
        <v>46160</v>
      </c>
      <c r="I16791" s="2">
        <v>45100</v>
      </c>
      <c r="J16791" s="15" t="str">
        <f>MID(Tabla1[[#This Row],[HORA]],1,5)</f>
        <v>18:49</v>
      </c>
      <c r="K16791" s="16">
        <f>IF(Tabla1[[#This Row],[FECHA]]=I16792,IF(J16792-J16791&gt;0,(J16792-J16791)*1440,0),0)</f>
        <v>2.0000000000001528</v>
      </c>
      <c r="L16791" s="14">
        <f>2+L16532-Datos!$C$8-2</f>
        <v>12.590000000000003</v>
      </c>
      <c r="M16791" s="13" t="s">
        <v>56188</v>
      </c>
      <c r="N16791" s="1" t="s">
        <v>45769</v>
      </c>
      <c r="O16791" s="1">
        <v>14</v>
      </c>
      <c r="P16791" s="1" t="s">
        <v>1432</v>
      </c>
      <c r="Q16791" s="4" t="s">
        <v>21</v>
      </c>
    </row>
    <row r="16792" spans="1:17" ht="22.5" x14ac:dyDescent="0.25">
      <c r="A16792" s="3">
        <v>17916</v>
      </c>
      <c r="B16792" s="1" t="s">
        <v>53671</v>
      </c>
      <c r="C16792" s="1" t="s">
        <v>15</v>
      </c>
      <c r="D16792" s="1" t="s">
        <v>71</v>
      </c>
      <c r="E16792" s="1">
        <v>20271977108</v>
      </c>
      <c r="F16792" s="1" t="s">
        <v>53067</v>
      </c>
      <c r="G16792" s="1">
        <v>2246416</v>
      </c>
      <c r="H16792" s="1" t="s">
        <v>53672</v>
      </c>
      <c r="I16792" s="2">
        <v>45100</v>
      </c>
      <c r="J16792" s="15" t="str">
        <f>MID(Tabla1[[#This Row],[HORA]],1,5)</f>
        <v>18:51</v>
      </c>
      <c r="K16792" s="16">
        <f>IF(Tabla1[[#This Row],[FECHA]]=I16793,IF(J16793-J16792&gt;0,(J16793-J16792)*1440,0),0)</f>
        <v>2.9999999999998295</v>
      </c>
      <c r="L16792" s="14">
        <f>2+L16533-Datos!$C$8-2</f>
        <v>13.380000000000003</v>
      </c>
      <c r="M16792" s="13" t="s">
        <v>56190</v>
      </c>
      <c r="N16792" s="1" t="s">
        <v>53673</v>
      </c>
      <c r="O16792" s="1">
        <v>50</v>
      </c>
      <c r="P16792" s="1" t="s">
        <v>45</v>
      </c>
      <c r="Q16792" s="4" t="s">
        <v>21</v>
      </c>
    </row>
    <row r="16793" spans="1:17" ht="22.5" x14ac:dyDescent="0.25">
      <c r="A16793" s="3">
        <v>15111</v>
      </c>
      <c r="B16793" s="1" t="s">
        <v>46161</v>
      </c>
      <c r="C16793" s="1" t="s">
        <v>15</v>
      </c>
      <c r="D16793" s="1" t="s">
        <v>40</v>
      </c>
      <c r="E16793" s="1">
        <v>3225410</v>
      </c>
      <c r="F16793" s="1" t="s">
        <v>16519</v>
      </c>
      <c r="G16793" s="1">
        <v>2246419</v>
      </c>
      <c r="H16793" s="1" t="s">
        <v>46162</v>
      </c>
      <c r="I16793" s="2">
        <v>45100</v>
      </c>
      <c r="J16793" s="15" t="str">
        <f>MID(Tabla1[[#This Row],[HORA]],1,5)</f>
        <v>18:54</v>
      </c>
      <c r="K16793" s="16">
        <f>IF(Tabla1[[#This Row],[FECHA]]=I16794,IF(J16794-J16793&gt;0,(J16794-J16793)*1440,0),0)</f>
        <v>1.9999999999999929</v>
      </c>
      <c r="L16793" s="14">
        <f>2+L16534-Datos!$C$8-2</f>
        <v>12.120000000000003</v>
      </c>
      <c r="M16793" s="13" t="s">
        <v>56193</v>
      </c>
      <c r="N16793" s="1" t="s">
        <v>46163</v>
      </c>
      <c r="O16793" s="1">
        <v>15</v>
      </c>
      <c r="P16793" s="1" t="s">
        <v>1432</v>
      </c>
      <c r="Q16793" s="4" t="s">
        <v>21</v>
      </c>
    </row>
    <row r="16794" spans="1:17" ht="22.5" x14ac:dyDescent="0.25">
      <c r="A16794" s="3">
        <v>17917</v>
      </c>
      <c r="B16794" s="1" t="s">
        <v>53674</v>
      </c>
      <c r="C16794" s="1" t="s">
        <v>15</v>
      </c>
      <c r="D16794" s="1" t="s">
        <v>40</v>
      </c>
      <c r="E16794" s="1">
        <v>20605279016</v>
      </c>
      <c r="F16794" s="1" t="s">
        <v>53675</v>
      </c>
      <c r="G16794" s="1">
        <v>2246421</v>
      </c>
      <c r="H16794" s="1" t="s">
        <v>53676</v>
      </c>
      <c r="I16794" s="2">
        <v>45100</v>
      </c>
      <c r="J16794" s="15" t="str">
        <f>MID(Tabla1[[#This Row],[HORA]],1,5)</f>
        <v>18:56</v>
      </c>
      <c r="K16794" s="16">
        <f>IF(Tabla1[[#This Row],[FECHA]]=I16795,IF(J16795-J16794&gt;0,(J16795-J16794)*1440,0),0)</f>
        <v>3.9999999999999858</v>
      </c>
      <c r="L16794" s="14">
        <f>2+L16535-Datos!$C$8-2</f>
        <v>15.040000000000003</v>
      </c>
      <c r="M16794" s="13" t="s">
        <v>56195</v>
      </c>
      <c r="N16794" s="1" t="s">
        <v>53677</v>
      </c>
      <c r="O16794" s="1">
        <v>20</v>
      </c>
      <c r="P16794" s="1" t="s">
        <v>45</v>
      </c>
      <c r="Q16794" s="4" t="s">
        <v>21</v>
      </c>
    </row>
    <row r="16795" spans="1:17" ht="22.5" x14ac:dyDescent="0.25">
      <c r="A16795" s="3">
        <v>11428</v>
      </c>
      <c r="B16795" s="1" t="s">
        <v>35395</v>
      </c>
      <c r="C16795" s="1" t="s">
        <v>15</v>
      </c>
      <c r="D16795" s="1" t="s">
        <v>172</v>
      </c>
      <c r="E16795" s="1">
        <v>71720190</v>
      </c>
      <c r="F16795" s="1" t="s">
        <v>35396</v>
      </c>
      <c r="G16795" s="1">
        <v>8880163</v>
      </c>
      <c r="H16795" s="1" t="s">
        <v>29659</v>
      </c>
      <c r="I16795" s="2">
        <v>45100</v>
      </c>
      <c r="J16795" s="15" t="str">
        <f>MID(Tabla1[[#This Row],[HORA]],1,5)</f>
        <v>19:00</v>
      </c>
      <c r="K16795" s="16">
        <f>IF(Tabla1[[#This Row],[FECHA]]=I16796,IF(J16796-J16795&gt;0,(J16796-J16795)*1440,0),0)</f>
        <v>0</v>
      </c>
      <c r="L16795" s="14">
        <f>2+L16536-Datos!$C$8-2</f>
        <v>17.520000000000003</v>
      </c>
      <c r="M16795" s="13" t="s">
        <v>56199</v>
      </c>
      <c r="N16795" s="1" t="s">
        <v>59</v>
      </c>
      <c r="O16795" s="1">
        <v>10</v>
      </c>
      <c r="P16795" s="1" t="s">
        <v>20</v>
      </c>
      <c r="Q16795" s="4" t="s">
        <v>21</v>
      </c>
    </row>
    <row r="16796" spans="1:17" ht="22.5" x14ac:dyDescent="0.25">
      <c r="A16796" s="3">
        <v>11550</v>
      </c>
      <c r="B16796" s="1" t="s">
        <v>35729</v>
      </c>
      <c r="C16796" s="1" t="s">
        <v>15</v>
      </c>
      <c r="D16796" s="1" t="s">
        <v>33</v>
      </c>
      <c r="E16796" s="1">
        <v>16715071</v>
      </c>
      <c r="F16796" s="1" t="s">
        <v>35730</v>
      </c>
      <c r="G16796" s="1">
        <v>2246424</v>
      </c>
      <c r="H16796" s="1" t="s">
        <v>31956</v>
      </c>
      <c r="I16796" s="2">
        <v>45100</v>
      </c>
      <c r="J16796" s="15" t="str">
        <f>MID(Tabla1[[#This Row],[HORA]],1,5)</f>
        <v>19:00</v>
      </c>
      <c r="K16796" s="16">
        <f>IF(Tabla1[[#This Row],[FECHA]]=I16797,IF(J16797-J16796&gt;0,(J16797-J16796)*1440,0),0)</f>
        <v>2.0000000000001528</v>
      </c>
      <c r="L16796" s="14">
        <f>2+L16537-Datos!$C$8-2</f>
        <v>13.220000000000002</v>
      </c>
      <c r="M16796" s="13" t="s">
        <v>56199</v>
      </c>
      <c r="N16796" s="1" t="s">
        <v>35731</v>
      </c>
      <c r="O16796" s="1">
        <v>20</v>
      </c>
      <c r="P16796" s="1" t="s">
        <v>45</v>
      </c>
      <c r="Q16796" s="4" t="s">
        <v>21</v>
      </c>
    </row>
    <row r="16797" spans="1:17" ht="22.5" x14ac:dyDescent="0.25">
      <c r="A16797" s="3">
        <v>16556</v>
      </c>
      <c r="B16797" s="1" t="s">
        <v>50203</v>
      </c>
      <c r="C16797" s="1" t="s">
        <v>15</v>
      </c>
      <c r="D16797" s="1" t="s">
        <v>40</v>
      </c>
      <c r="E16797" s="1">
        <v>20515346113</v>
      </c>
      <c r="F16797" s="1" t="s">
        <v>48582</v>
      </c>
      <c r="G16797" s="1">
        <v>5640801</v>
      </c>
      <c r="H16797" s="1" t="s">
        <v>48583</v>
      </c>
      <c r="I16797" s="2">
        <v>45100</v>
      </c>
      <c r="J16797" s="15" t="str">
        <f>MID(Tabla1[[#This Row],[HORA]],1,5)</f>
        <v>19:02</v>
      </c>
      <c r="K16797" s="16">
        <f>IF(Tabla1[[#This Row],[FECHA]]=I16798,IF(J16798-J16797&gt;0,(J16798-J16797)*1440,0),0)</f>
        <v>1.999999999999833</v>
      </c>
      <c r="L16797" s="14">
        <f>2+L16538-Datos!$C$8-2</f>
        <v>12.320000000000004</v>
      </c>
      <c r="M16797" s="13" t="s">
        <v>56201</v>
      </c>
      <c r="N16797" s="1" t="s">
        <v>50204</v>
      </c>
      <c r="O16797" s="1">
        <v>20</v>
      </c>
      <c r="P16797" s="1" t="s">
        <v>376</v>
      </c>
      <c r="Q16797" s="4" t="s">
        <v>21</v>
      </c>
    </row>
    <row r="16798" spans="1:17" ht="22.5" x14ac:dyDescent="0.25">
      <c r="A16798" s="3">
        <v>11551</v>
      </c>
      <c r="B16798" s="1" t="s">
        <v>35732</v>
      </c>
      <c r="C16798" s="1" t="s">
        <v>15</v>
      </c>
      <c r="D16798" s="1" t="s">
        <v>82</v>
      </c>
      <c r="E16798" s="1">
        <v>27424952</v>
      </c>
      <c r="F16798" s="1" t="s">
        <v>35733</v>
      </c>
      <c r="G16798" s="1">
        <v>2246429</v>
      </c>
      <c r="H16798" s="1" t="s">
        <v>35734</v>
      </c>
      <c r="I16798" s="2">
        <v>45100</v>
      </c>
      <c r="J16798" s="15" t="str">
        <f>MID(Tabla1[[#This Row],[HORA]],1,5)</f>
        <v>19:04</v>
      </c>
      <c r="K16798" s="16">
        <f>IF(Tabla1[[#This Row],[FECHA]]=I16799,IF(J16799-J16798&gt;0,(J16799-J16798)*1440,0),0)</f>
        <v>2.0000000000001528</v>
      </c>
      <c r="L16798" s="14">
        <f>2+L16539-Datos!$C$8-2</f>
        <v>13.520000000000003</v>
      </c>
      <c r="M16798" s="13" t="s">
        <v>56203</v>
      </c>
      <c r="N16798" s="1" t="s">
        <v>35735</v>
      </c>
      <c r="O16798" s="1">
        <v>20</v>
      </c>
      <c r="P16798" s="1" t="s">
        <v>45</v>
      </c>
      <c r="Q16798" s="4" t="s">
        <v>21</v>
      </c>
    </row>
    <row r="16799" spans="1:17" ht="22.5" x14ac:dyDescent="0.25">
      <c r="A16799" s="3">
        <v>15112</v>
      </c>
      <c r="B16799" s="1" t="s">
        <v>46164</v>
      </c>
      <c r="C16799" s="1" t="s">
        <v>15</v>
      </c>
      <c r="D16799" s="1" t="s">
        <v>77</v>
      </c>
      <c r="E16799" s="1">
        <v>16629200</v>
      </c>
      <c r="F16799" s="1" t="s">
        <v>46165</v>
      </c>
      <c r="G16799" s="1">
        <v>2246430</v>
      </c>
      <c r="H16799" s="1" t="s">
        <v>46166</v>
      </c>
      <c r="I16799" s="2">
        <v>45100</v>
      </c>
      <c r="J16799" s="15" t="str">
        <f>MID(Tabla1[[#This Row],[HORA]],1,5)</f>
        <v>19:06</v>
      </c>
      <c r="K16799" s="16">
        <f>IF(Tabla1[[#This Row],[FECHA]]=I16800,IF(J16800-J16799&gt;0,(J16800-J16799)*1440,0),0)</f>
        <v>2.9999999999998295</v>
      </c>
      <c r="L16799" s="14">
        <f>2+L16540-Datos!$C$8-2</f>
        <v>15.020000000000003</v>
      </c>
      <c r="M16799" s="13" t="s">
        <v>56205</v>
      </c>
      <c r="N16799" s="1" t="s">
        <v>46167</v>
      </c>
      <c r="O16799" s="1">
        <v>10</v>
      </c>
      <c r="P16799" s="1" t="s">
        <v>1432</v>
      </c>
      <c r="Q16799" s="4" t="s">
        <v>21</v>
      </c>
    </row>
    <row r="16800" spans="1:17" ht="22.5" x14ac:dyDescent="0.25">
      <c r="A16800" s="3">
        <v>11552</v>
      </c>
      <c r="B16800" s="1" t="s">
        <v>35736</v>
      </c>
      <c r="C16800" s="1" t="s">
        <v>15</v>
      </c>
      <c r="D16800" s="1" t="s">
        <v>40</v>
      </c>
      <c r="E16800" s="1">
        <v>47584072</v>
      </c>
      <c r="F16800" s="1" t="s">
        <v>35737</v>
      </c>
      <c r="G16800" s="1">
        <v>40391802</v>
      </c>
      <c r="H16800" s="1" t="s">
        <v>35738</v>
      </c>
      <c r="I16800" s="2">
        <v>45100</v>
      </c>
      <c r="J16800" s="15" t="str">
        <f>MID(Tabla1[[#This Row],[HORA]],1,5)</f>
        <v>19:09</v>
      </c>
      <c r="K16800" s="16">
        <f>IF(Tabla1[[#This Row],[FECHA]]=I16801,IF(J16801-J16800&gt;0,(J16801-J16800)*1440,0),0)</f>
        <v>1.0000000000001563</v>
      </c>
      <c r="L16800" s="14">
        <f>2+L16541-Datos!$C$8-2</f>
        <v>12.370000000000003</v>
      </c>
      <c r="M16800" s="13" t="s">
        <v>56208</v>
      </c>
      <c r="N16800" s="1" t="s">
        <v>35739</v>
      </c>
      <c r="O16800" s="1">
        <v>15</v>
      </c>
      <c r="P16800" s="1" t="s">
        <v>45</v>
      </c>
      <c r="Q16800" s="4" t="s">
        <v>21</v>
      </c>
    </row>
    <row r="16801" spans="1:17" ht="22.5" x14ac:dyDescent="0.25">
      <c r="A16801" s="3">
        <v>15113</v>
      </c>
      <c r="B16801" s="1" t="s">
        <v>46168</v>
      </c>
      <c r="C16801" s="1" t="s">
        <v>15</v>
      </c>
      <c r="D16801" s="1" t="s">
        <v>141</v>
      </c>
      <c r="E16801" s="1">
        <v>75054589</v>
      </c>
      <c r="F16801" s="1" t="s">
        <v>46169</v>
      </c>
      <c r="G16801" s="1">
        <v>46409952</v>
      </c>
      <c r="H16801" s="1" t="s">
        <v>39612</v>
      </c>
      <c r="I16801" s="2">
        <v>45100</v>
      </c>
      <c r="J16801" s="15" t="str">
        <f>MID(Tabla1[[#This Row],[HORA]],1,5)</f>
        <v>19:10</v>
      </c>
      <c r="K16801" s="16">
        <f>IF(Tabla1[[#This Row],[FECHA]]=I16802,IF(J16802-J16801&gt;0,(J16802-J16801)*1440,0),0)</f>
        <v>3.9999999999999858</v>
      </c>
      <c r="L16801" s="14">
        <f>2+L16542-Datos!$C$8-2</f>
        <v>14.520000000000003</v>
      </c>
      <c r="M16801" s="13" t="s">
        <v>56209</v>
      </c>
      <c r="N16801" s="1" t="s">
        <v>46170</v>
      </c>
      <c r="O16801" s="1">
        <v>35</v>
      </c>
      <c r="P16801" s="1" t="s">
        <v>1432</v>
      </c>
      <c r="Q16801" s="4" t="s">
        <v>21</v>
      </c>
    </row>
    <row r="16802" spans="1:17" ht="22.5" x14ac:dyDescent="0.25">
      <c r="A16802" s="3">
        <v>11553</v>
      </c>
      <c r="B16802" s="1" t="s">
        <v>35740</v>
      </c>
      <c r="C16802" s="1" t="s">
        <v>15</v>
      </c>
      <c r="D16802" s="1" t="s">
        <v>40</v>
      </c>
      <c r="E16802" s="1">
        <v>42262564</v>
      </c>
      <c r="F16802" s="1" t="s">
        <v>27465</v>
      </c>
      <c r="G16802" s="1">
        <v>7939943</v>
      </c>
      <c r="H16802" s="1" t="s">
        <v>35741</v>
      </c>
      <c r="I16802" s="2">
        <v>45100</v>
      </c>
      <c r="J16802" s="15" t="str">
        <f>MID(Tabla1[[#This Row],[HORA]],1,5)</f>
        <v>19:14</v>
      </c>
      <c r="K16802" s="16">
        <f>IF(Tabla1[[#This Row],[FECHA]]=I16803,IF(J16803-J16802&gt;0,(J16803-J16802)*1440,0),0)</f>
        <v>0</v>
      </c>
      <c r="L16802" s="14">
        <f>2+L16543-Datos!$C$8-2</f>
        <v>16.220000000000002</v>
      </c>
      <c r="M16802" s="13" t="s">
        <v>56213</v>
      </c>
      <c r="N16802" s="1" t="s">
        <v>35742</v>
      </c>
      <c r="O16802" s="1">
        <v>25</v>
      </c>
      <c r="P16802" s="1" t="s">
        <v>45</v>
      </c>
      <c r="Q16802" s="4" t="s">
        <v>21</v>
      </c>
    </row>
    <row r="16803" spans="1:17" ht="22.5" x14ac:dyDescent="0.25">
      <c r="A16803" s="3">
        <v>15114</v>
      </c>
      <c r="B16803" s="1" t="s">
        <v>46171</v>
      </c>
      <c r="C16803" s="1" t="s">
        <v>15</v>
      </c>
      <c r="D16803" s="1" t="s">
        <v>71</v>
      </c>
      <c r="E16803" s="1">
        <v>45888321</v>
      </c>
      <c r="F16803" s="1" t="s">
        <v>46172</v>
      </c>
      <c r="G16803" s="1">
        <v>2246433</v>
      </c>
      <c r="H16803" s="1" t="s">
        <v>46173</v>
      </c>
      <c r="I16803" s="2">
        <v>45100</v>
      </c>
      <c r="J16803" s="15" t="str">
        <f>MID(Tabla1[[#This Row],[HORA]],1,5)</f>
        <v>19:14</v>
      </c>
      <c r="K16803" s="16">
        <f>IF(Tabla1[[#This Row],[FECHA]]=I16804,IF(J16804-J16803&gt;0,(J16804-J16803)*1440,0),0)</f>
        <v>0.99999999999999645</v>
      </c>
      <c r="L16803" s="14">
        <f>2+L16544-Datos!$C$8-2</f>
        <v>13.380000000000003</v>
      </c>
      <c r="M16803" s="13" t="s">
        <v>56213</v>
      </c>
      <c r="N16803" s="1" t="s">
        <v>46174</v>
      </c>
      <c r="O16803" s="1">
        <v>20</v>
      </c>
      <c r="P16803" s="1" t="s">
        <v>1432</v>
      </c>
      <c r="Q16803" s="4" t="s">
        <v>21</v>
      </c>
    </row>
    <row r="16804" spans="1:17" ht="22.5" x14ac:dyDescent="0.25">
      <c r="A16804" s="3">
        <v>15115</v>
      </c>
      <c r="B16804" s="1" t="s">
        <v>46175</v>
      </c>
      <c r="C16804" s="1" t="s">
        <v>15</v>
      </c>
      <c r="D16804" s="1" t="s">
        <v>82</v>
      </c>
      <c r="E16804" s="1">
        <v>16536029</v>
      </c>
      <c r="F16804" s="1" t="s">
        <v>30859</v>
      </c>
      <c r="G16804" s="1">
        <v>2246435</v>
      </c>
      <c r="H16804" s="1" t="s">
        <v>30860</v>
      </c>
      <c r="I16804" s="2">
        <v>45100</v>
      </c>
      <c r="J16804" s="15" t="str">
        <f>MID(Tabla1[[#This Row],[HORA]],1,5)</f>
        <v>19:15</v>
      </c>
      <c r="K16804" s="16">
        <f>IF(Tabla1[[#This Row],[FECHA]]=I16805,IF(J16805-J16804&gt;0,(J16805-J16804)*1440,0),0)</f>
        <v>0</v>
      </c>
      <c r="L16804" s="14">
        <f>2+L16545-Datos!$C$8-2</f>
        <v>14.320000000000004</v>
      </c>
      <c r="M16804" s="13" t="s">
        <v>56214</v>
      </c>
      <c r="N16804" s="1" t="s">
        <v>1577</v>
      </c>
      <c r="O16804" s="1">
        <v>10</v>
      </c>
      <c r="P16804" s="1" t="s">
        <v>1432</v>
      </c>
      <c r="Q16804" s="4" t="s">
        <v>21</v>
      </c>
    </row>
    <row r="16805" spans="1:17" ht="22.5" x14ac:dyDescent="0.25">
      <c r="A16805" s="3">
        <v>16557</v>
      </c>
      <c r="B16805" s="1" t="s">
        <v>50205</v>
      </c>
      <c r="C16805" s="1" t="s">
        <v>15</v>
      </c>
      <c r="D16805" s="1" t="s">
        <v>40</v>
      </c>
      <c r="E16805" s="1">
        <v>10444048021</v>
      </c>
      <c r="F16805" s="1" t="s">
        <v>48122</v>
      </c>
      <c r="G16805" s="1">
        <v>70544958</v>
      </c>
      <c r="H16805" s="1" t="s">
        <v>5756</v>
      </c>
      <c r="I16805" s="2">
        <v>45100</v>
      </c>
      <c r="J16805" s="15" t="str">
        <f>MID(Tabla1[[#This Row],[HORA]],1,5)</f>
        <v>19:15</v>
      </c>
      <c r="K16805" s="16">
        <f>IF(Tabla1[[#This Row],[FECHA]]=I16806,IF(J16806-J16805&gt;0,(J16806-J16805)*1440,0),0)</f>
        <v>1.9999999999999929</v>
      </c>
      <c r="L16805" s="14">
        <f>2+L16546-Datos!$C$8-2</f>
        <v>14.560000000000002</v>
      </c>
      <c r="M16805" s="13" t="s">
        <v>56214</v>
      </c>
      <c r="N16805" s="1" t="s">
        <v>50206</v>
      </c>
      <c r="O16805" s="1">
        <v>15</v>
      </c>
      <c r="P16805" s="1" t="s">
        <v>376</v>
      </c>
      <c r="Q16805" s="4" t="s">
        <v>21</v>
      </c>
    </row>
    <row r="16806" spans="1:17" ht="22.5" x14ac:dyDescent="0.25">
      <c r="A16806" s="3">
        <v>15116</v>
      </c>
      <c r="B16806" s="1" t="s">
        <v>46176</v>
      </c>
      <c r="C16806" s="1" t="s">
        <v>15</v>
      </c>
      <c r="D16806" s="1" t="s">
        <v>71</v>
      </c>
      <c r="E16806" s="1">
        <v>44607945</v>
      </c>
      <c r="F16806" s="1" t="s">
        <v>46177</v>
      </c>
      <c r="G16806" s="1">
        <v>2246436</v>
      </c>
      <c r="H16806" s="1" t="s">
        <v>46178</v>
      </c>
      <c r="I16806" s="2">
        <v>45100</v>
      </c>
      <c r="J16806" s="15" t="str">
        <f>MID(Tabla1[[#This Row],[HORA]],1,5)</f>
        <v>19:17</v>
      </c>
      <c r="K16806" s="16">
        <f>IF(Tabla1[[#This Row],[FECHA]]=I16807,IF(J16807-J16806&gt;0,(J16807-J16806)*1440,0),0)</f>
        <v>8.999999999999968</v>
      </c>
      <c r="L16806" s="14">
        <f>2+L16547-Datos!$C$8-2</f>
        <v>14.230000000000004</v>
      </c>
      <c r="M16806" s="13" t="s">
        <v>56216</v>
      </c>
      <c r="N16806" s="1" t="s">
        <v>46179</v>
      </c>
      <c r="O16806" s="1">
        <v>10</v>
      </c>
      <c r="P16806" s="1" t="s">
        <v>1432</v>
      </c>
      <c r="Q16806" s="4" t="s">
        <v>21</v>
      </c>
    </row>
    <row r="16807" spans="1:17" ht="22.5" x14ac:dyDescent="0.25">
      <c r="A16807" s="3">
        <v>17918</v>
      </c>
      <c r="B16807" s="1" t="s">
        <v>53678</v>
      </c>
      <c r="C16807" s="1" t="s">
        <v>15</v>
      </c>
      <c r="D16807" s="1" t="s">
        <v>40</v>
      </c>
      <c r="E16807" s="1">
        <v>20609147661</v>
      </c>
      <c r="F16807" s="1" t="s">
        <v>53679</v>
      </c>
      <c r="G16807" s="1">
        <v>16539327</v>
      </c>
      <c r="H16807" s="1" t="s">
        <v>53680</v>
      </c>
      <c r="I16807" s="2">
        <v>45100</v>
      </c>
      <c r="J16807" s="15" t="str">
        <f>MID(Tabla1[[#This Row],[HORA]],1,5)</f>
        <v>19:26</v>
      </c>
      <c r="K16807" s="16">
        <f>IF(Tabla1[[#This Row],[FECHA]]=I16808,IF(J16808-J16807&gt;0,(J16808-J16807)*1440,0),0)</f>
        <v>1.999999999999833</v>
      </c>
      <c r="L16807" s="14">
        <f>2+L16548-Datos!$C$8-2</f>
        <v>15.470000000000002</v>
      </c>
      <c r="M16807" s="13" t="s">
        <v>56225</v>
      </c>
      <c r="N16807" s="1" t="s">
        <v>53681</v>
      </c>
      <c r="O16807" s="1">
        <v>10</v>
      </c>
      <c r="P16807" s="1" t="s">
        <v>45</v>
      </c>
      <c r="Q16807" s="4" t="s">
        <v>21</v>
      </c>
    </row>
    <row r="16808" spans="1:17" ht="22.5" x14ac:dyDescent="0.25">
      <c r="A16808" s="3">
        <v>4673</v>
      </c>
      <c r="B16808" s="1" t="s">
        <v>14628</v>
      </c>
      <c r="C16808" s="1" t="s">
        <v>15</v>
      </c>
      <c r="D16808" s="1" t="s">
        <v>228</v>
      </c>
      <c r="E16808" s="1">
        <v>77033503</v>
      </c>
      <c r="F16808" s="1" t="s">
        <v>14629</v>
      </c>
      <c r="G16808" s="1">
        <v>2246077</v>
      </c>
      <c r="H16808" s="1" t="s">
        <v>14630</v>
      </c>
      <c r="I16808" s="2">
        <v>45100</v>
      </c>
      <c r="J16808" s="15" t="str">
        <f>MID(Tabla1[[#This Row],[HORA]],1,5)</f>
        <v>19:28</v>
      </c>
      <c r="K16808" s="16">
        <f>IF(Tabla1[[#This Row],[FECHA]]=I16809,IF(J16809-J16808&gt;0,(J16809-J16808)*1440,0),0)</f>
        <v>1.0000000000001563</v>
      </c>
      <c r="L16808" s="14">
        <f>2+L16549-Datos!$C$8-2</f>
        <v>15.160000000000004</v>
      </c>
      <c r="M16808" s="13" t="s">
        <v>56227</v>
      </c>
      <c r="N16808" s="1" t="s">
        <v>14631</v>
      </c>
      <c r="O16808" s="1">
        <v>15</v>
      </c>
      <c r="P16808" s="1" t="s">
        <v>45</v>
      </c>
      <c r="Q16808" s="4" t="s">
        <v>21</v>
      </c>
    </row>
    <row r="16809" spans="1:17" ht="22.5" x14ac:dyDescent="0.25">
      <c r="A16809" s="3">
        <v>11554</v>
      </c>
      <c r="B16809" s="1" t="s">
        <v>35743</v>
      </c>
      <c r="C16809" s="1" t="s">
        <v>15</v>
      </c>
      <c r="D16809" s="1" t="s">
        <v>40</v>
      </c>
      <c r="E16809" s="1">
        <v>16710971</v>
      </c>
      <c r="F16809" s="1" t="s">
        <v>35744</v>
      </c>
      <c r="G16809" s="1">
        <v>2246440</v>
      </c>
      <c r="H16809" s="1" t="s">
        <v>35745</v>
      </c>
      <c r="I16809" s="2">
        <v>45100</v>
      </c>
      <c r="J16809" s="15" t="str">
        <f>MID(Tabla1[[#This Row],[HORA]],1,5)</f>
        <v>19:29</v>
      </c>
      <c r="K16809" s="16">
        <f>IF(Tabla1[[#This Row],[FECHA]]=I16810,IF(J16810-J16809&gt;0,(J16810-J16809)*1440,0),0)</f>
        <v>0</v>
      </c>
      <c r="L16809" s="14">
        <f>2+L16550-Datos!$C$8-2</f>
        <v>16.540000000000003</v>
      </c>
      <c r="M16809" s="13" t="s">
        <v>56228</v>
      </c>
      <c r="N16809" s="1" t="s">
        <v>14554</v>
      </c>
      <c r="O16809" s="1">
        <v>10</v>
      </c>
      <c r="P16809" s="1" t="s">
        <v>45</v>
      </c>
      <c r="Q16809" s="4" t="s">
        <v>21</v>
      </c>
    </row>
    <row r="16810" spans="1:17" ht="22.5" x14ac:dyDescent="0.25">
      <c r="A16810" s="3">
        <v>11555</v>
      </c>
      <c r="B16810" s="1" t="s">
        <v>35743</v>
      </c>
      <c r="C16810" s="1" t="s">
        <v>15</v>
      </c>
      <c r="D16810" s="1" t="s">
        <v>40</v>
      </c>
      <c r="E16810" s="1">
        <v>16710971</v>
      </c>
      <c r="F16810" s="1" t="s">
        <v>35746</v>
      </c>
      <c r="G16810" s="1">
        <v>2246440</v>
      </c>
      <c r="H16810" s="1" t="s">
        <v>35745</v>
      </c>
      <c r="I16810" s="2">
        <v>45100</v>
      </c>
      <c r="J16810" s="15" t="str">
        <f>MID(Tabla1[[#This Row],[HORA]],1,5)</f>
        <v>19:29</v>
      </c>
      <c r="K16810" s="16">
        <f>IF(Tabla1[[#This Row],[FECHA]]=I16811,IF(J16811-J16810&gt;0,(J16811-J16810)*1440,0),0)</f>
        <v>0</v>
      </c>
      <c r="L16810" s="14">
        <f>2+L16551-Datos!$C$8-2</f>
        <v>16.480000000000004</v>
      </c>
      <c r="M16810" s="13" t="s">
        <v>56228</v>
      </c>
      <c r="N16810" s="1" t="s">
        <v>14554</v>
      </c>
      <c r="O16810" s="1">
        <v>10</v>
      </c>
      <c r="P16810" s="1" t="s">
        <v>45</v>
      </c>
      <c r="Q16810" s="4" t="s">
        <v>21</v>
      </c>
    </row>
    <row r="16811" spans="1:17" ht="22.5" x14ac:dyDescent="0.25">
      <c r="A16811" s="3">
        <v>15118</v>
      </c>
      <c r="B16811" s="1" t="s">
        <v>46183</v>
      </c>
      <c r="C16811" s="1" t="s">
        <v>15</v>
      </c>
      <c r="D16811" s="1" t="s">
        <v>71</v>
      </c>
      <c r="E16811" s="1">
        <v>48432953</v>
      </c>
      <c r="F16811" s="1" t="s">
        <v>32168</v>
      </c>
      <c r="G16811" s="1">
        <v>43048636</v>
      </c>
      <c r="H16811" s="1" t="s">
        <v>46184</v>
      </c>
      <c r="I16811" s="2">
        <v>45100</v>
      </c>
      <c r="J16811" s="15" t="str">
        <f>MID(Tabla1[[#This Row],[HORA]],1,5)</f>
        <v>19:29</v>
      </c>
      <c r="K16811" s="16">
        <f>IF(Tabla1[[#This Row],[FECHA]]=I16812,IF(J16812-J16811&gt;0,(J16812-J16811)*1440,0),0)</f>
        <v>1.9999999999999929</v>
      </c>
      <c r="L16811" s="14">
        <f>2+L16552-Datos!$C$8-2</f>
        <v>16.380000000000003</v>
      </c>
      <c r="M16811" s="13" t="s">
        <v>56228</v>
      </c>
      <c r="N16811" s="1" t="s">
        <v>46185</v>
      </c>
      <c r="O16811" s="1">
        <v>15</v>
      </c>
      <c r="P16811" s="1" t="s">
        <v>1432</v>
      </c>
      <c r="Q16811" s="4" t="s">
        <v>21</v>
      </c>
    </row>
    <row r="16812" spans="1:17" ht="22.5" x14ac:dyDescent="0.25">
      <c r="A16812" s="3">
        <v>16558</v>
      </c>
      <c r="B16812" s="1" t="s">
        <v>50207</v>
      </c>
      <c r="C16812" s="1" t="s">
        <v>15</v>
      </c>
      <c r="D16812" s="1" t="s">
        <v>82</v>
      </c>
      <c r="E16812" s="1">
        <v>10062214657</v>
      </c>
      <c r="F16812" s="1" t="s">
        <v>48060</v>
      </c>
      <c r="G16812" s="1">
        <v>76618694</v>
      </c>
      <c r="H16812" s="1" t="s">
        <v>2736</v>
      </c>
      <c r="I16812" s="2">
        <v>45100</v>
      </c>
      <c r="J16812" s="15" t="str">
        <f>MID(Tabla1[[#This Row],[HORA]],1,5)</f>
        <v>19:31</v>
      </c>
      <c r="K16812" s="16">
        <f>IF(Tabla1[[#This Row],[FECHA]]=I16813,IF(J16813-J16812&gt;0,(J16813-J16812)*1440,0),0)</f>
        <v>1.0000000000001563</v>
      </c>
      <c r="L16812" s="14">
        <f>2+L16553-Datos!$C$8-2</f>
        <v>14.090000000000003</v>
      </c>
      <c r="M16812" s="13" t="s">
        <v>56230</v>
      </c>
      <c r="N16812" s="1" t="s">
        <v>50208</v>
      </c>
      <c r="O16812" s="1">
        <v>15</v>
      </c>
      <c r="P16812" s="1" t="s">
        <v>376</v>
      </c>
      <c r="Q16812" s="4" t="s">
        <v>21</v>
      </c>
    </row>
    <row r="16813" spans="1:17" ht="22.5" x14ac:dyDescent="0.25">
      <c r="A16813" s="3">
        <v>18700</v>
      </c>
      <c r="B16813" s="1" t="s">
        <v>55557</v>
      </c>
      <c r="C16813" s="1" t="s">
        <v>15</v>
      </c>
      <c r="D16813" s="1" t="s">
        <v>71</v>
      </c>
      <c r="E16813" s="1">
        <v>20561164356</v>
      </c>
      <c r="F16813" s="1" t="s">
        <v>48172</v>
      </c>
      <c r="G16813" s="1">
        <v>2246444</v>
      </c>
      <c r="H16813" s="1" t="s">
        <v>55558</v>
      </c>
      <c r="I16813" s="2">
        <v>45100</v>
      </c>
      <c r="J16813" s="15" t="str">
        <f>MID(Tabla1[[#This Row],[HORA]],1,5)</f>
        <v>19:32</v>
      </c>
      <c r="K16813" s="16">
        <f>IF(Tabla1[[#This Row],[FECHA]]=I16814,IF(J16814-J16813&gt;0,(J16814-J16813)*1440,0),0)</f>
        <v>0.99999999999983658</v>
      </c>
      <c r="L16813" s="14">
        <f>2+L16554-Datos!$C$8-2</f>
        <v>15.380000000000003</v>
      </c>
      <c r="M16813" s="13" t="s">
        <v>56231</v>
      </c>
      <c r="N16813" s="1" t="s">
        <v>55522</v>
      </c>
      <c r="O16813" s="1">
        <v>25</v>
      </c>
      <c r="P16813" s="1" t="s">
        <v>1432</v>
      </c>
      <c r="Q16813" s="4" t="s">
        <v>21</v>
      </c>
    </row>
    <row r="16814" spans="1:17" ht="22.5" x14ac:dyDescent="0.25">
      <c r="A16814" s="3">
        <v>18701</v>
      </c>
      <c r="B16814" s="1" t="s">
        <v>55559</v>
      </c>
      <c r="C16814" s="1" t="s">
        <v>15</v>
      </c>
      <c r="D16814" s="1" t="s">
        <v>33</v>
      </c>
      <c r="E16814" s="1">
        <v>20561164356</v>
      </c>
      <c r="F16814" s="1" t="s">
        <v>48172</v>
      </c>
      <c r="G16814" s="1">
        <v>2246445</v>
      </c>
      <c r="H16814" s="1" t="s">
        <v>55524</v>
      </c>
      <c r="I16814" s="2">
        <v>45100</v>
      </c>
      <c r="J16814" s="15" t="str">
        <f>MID(Tabla1[[#This Row],[HORA]],1,5)</f>
        <v>19:33</v>
      </c>
      <c r="K16814" s="16">
        <f>IF(Tabla1[[#This Row],[FECHA]]=I16815,IF(J16815-J16814&gt;0,(J16815-J16814)*1440,0),0)</f>
        <v>0.99999999999999645</v>
      </c>
      <c r="L16814" s="14">
        <f>2+L16555-Datos!$C$8-2</f>
        <v>14.390000000000004</v>
      </c>
      <c r="M16814" s="13" t="s">
        <v>56232</v>
      </c>
      <c r="N16814" s="1" t="s">
        <v>55522</v>
      </c>
      <c r="O16814" s="1">
        <v>13</v>
      </c>
      <c r="P16814" s="1" t="s">
        <v>1432</v>
      </c>
      <c r="Q16814" s="4" t="s">
        <v>21</v>
      </c>
    </row>
    <row r="16815" spans="1:17" ht="22.5" x14ac:dyDescent="0.25">
      <c r="A16815" s="3">
        <v>4751</v>
      </c>
      <c r="B16815" s="1" t="s">
        <v>14857</v>
      </c>
      <c r="C16815" s="1" t="s">
        <v>15</v>
      </c>
      <c r="D16815" s="1" t="s">
        <v>40</v>
      </c>
      <c r="E16815" s="1">
        <v>29652209</v>
      </c>
      <c r="F16815" s="1" t="s">
        <v>14858</v>
      </c>
      <c r="G16815" s="1">
        <v>2690793</v>
      </c>
      <c r="H16815" s="1" t="s">
        <v>14859</v>
      </c>
      <c r="I16815" s="2">
        <v>45100</v>
      </c>
      <c r="J16815" s="15" t="str">
        <f>MID(Tabla1[[#This Row],[HORA]],1,5)</f>
        <v>19:34</v>
      </c>
      <c r="K16815" s="16">
        <f>IF(Tabla1[[#This Row],[FECHA]]=I16816,IF(J16816-J16815&gt;0,(J16816-J16815)*1440,0),0)</f>
        <v>0</v>
      </c>
      <c r="L16815" s="14">
        <f>2+L16556-Datos!$C$8-2</f>
        <v>17.400000000000002</v>
      </c>
      <c r="M16815" s="13" t="s">
        <v>56233</v>
      </c>
      <c r="N16815" s="1" t="s">
        <v>14860</v>
      </c>
      <c r="O16815" s="1">
        <v>20</v>
      </c>
      <c r="P16815" s="1" t="s">
        <v>376</v>
      </c>
      <c r="Q16815" s="4" t="s">
        <v>21</v>
      </c>
    </row>
    <row r="16816" spans="1:17" ht="22.5" x14ac:dyDescent="0.25">
      <c r="A16816" s="3">
        <v>4752</v>
      </c>
      <c r="B16816" s="1" t="s">
        <v>14857</v>
      </c>
      <c r="C16816" s="1" t="s">
        <v>15</v>
      </c>
      <c r="D16816" s="1" t="s">
        <v>40</v>
      </c>
      <c r="E16816" s="1">
        <v>29652209</v>
      </c>
      <c r="F16816" s="1" t="s">
        <v>14861</v>
      </c>
      <c r="G16816" s="1">
        <v>2690793</v>
      </c>
      <c r="H16816" s="1" t="s">
        <v>14859</v>
      </c>
      <c r="I16816" s="2">
        <v>45100</v>
      </c>
      <c r="J16816" s="15" t="str">
        <f>MID(Tabla1[[#This Row],[HORA]],1,5)</f>
        <v>19:34</v>
      </c>
      <c r="K16816" s="16">
        <f>IF(Tabla1[[#This Row],[FECHA]]=I16817,IF(J16817-J16816&gt;0,(J16817-J16816)*1440,0),0)</f>
        <v>0.99999999999999645</v>
      </c>
      <c r="L16816" s="14">
        <f>2+L16557-Datos!$C$8-2</f>
        <v>19.460000000000004</v>
      </c>
      <c r="M16816" s="13" t="s">
        <v>56233</v>
      </c>
      <c r="N16816" s="1" t="s">
        <v>14860</v>
      </c>
      <c r="O16816" s="1">
        <v>20</v>
      </c>
      <c r="P16816" s="1" t="s">
        <v>376</v>
      </c>
      <c r="Q16816" s="4" t="s">
        <v>21</v>
      </c>
    </row>
    <row r="16817" spans="1:17" ht="22.5" x14ac:dyDescent="0.25">
      <c r="A16817" s="3">
        <v>11556</v>
      </c>
      <c r="B16817" s="1" t="s">
        <v>35747</v>
      </c>
      <c r="C16817" s="1" t="s">
        <v>15</v>
      </c>
      <c r="D16817" s="1" t="s">
        <v>40</v>
      </c>
      <c r="E16817" s="1">
        <v>77046263</v>
      </c>
      <c r="F16817" s="1" t="s">
        <v>35748</v>
      </c>
      <c r="G16817" s="1">
        <v>76540659</v>
      </c>
      <c r="H16817" s="1" t="s">
        <v>35749</v>
      </c>
      <c r="I16817" s="2">
        <v>45100</v>
      </c>
      <c r="J16817" s="15" t="str">
        <f>MID(Tabla1[[#This Row],[HORA]],1,5)</f>
        <v>19:35</v>
      </c>
      <c r="K16817" s="16">
        <f>IF(Tabla1[[#This Row],[FECHA]]=I16818,IF(J16818-J16817&gt;0,(J16818-J16817)*1440,0),0)</f>
        <v>1.0000000000001563</v>
      </c>
      <c r="L16817" s="14">
        <f>2+L16558-Datos!$C$8-2</f>
        <v>15.330000000000005</v>
      </c>
      <c r="M16817" s="13" t="s">
        <v>56234</v>
      </c>
      <c r="N16817" s="1" t="s">
        <v>35750</v>
      </c>
      <c r="O16817" s="1">
        <v>15</v>
      </c>
      <c r="P16817" s="1" t="s">
        <v>45</v>
      </c>
      <c r="Q16817" s="4" t="s">
        <v>21</v>
      </c>
    </row>
    <row r="16818" spans="1:17" ht="22.5" x14ac:dyDescent="0.25">
      <c r="A16818" s="3">
        <v>4753</v>
      </c>
      <c r="B16818" s="1" t="s">
        <v>14862</v>
      </c>
      <c r="C16818" s="1" t="s">
        <v>15</v>
      </c>
      <c r="D16818" s="1" t="s">
        <v>71</v>
      </c>
      <c r="E16818" s="1">
        <v>41454449</v>
      </c>
      <c r="F16818" s="1" t="s">
        <v>5554</v>
      </c>
      <c r="G16818" s="1">
        <v>73532096</v>
      </c>
      <c r="H16818" s="1" t="s">
        <v>14863</v>
      </c>
      <c r="I16818" s="2">
        <v>45100</v>
      </c>
      <c r="J16818" s="15" t="str">
        <f>MID(Tabla1[[#This Row],[HORA]],1,5)</f>
        <v>19:36</v>
      </c>
      <c r="K16818" s="16">
        <f>IF(Tabla1[[#This Row],[FECHA]]=I16819,IF(J16819-J16818&gt;0,(J16819-J16818)*1440,0),0)</f>
        <v>0.99999999999983658</v>
      </c>
      <c r="L16818" s="14">
        <f>2+L16559-Datos!$C$8-2</f>
        <v>15.140000000000004</v>
      </c>
      <c r="M16818" s="13" t="s">
        <v>56235</v>
      </c>
      <c r="N16818" s="1" t="s">
        <v>14864</v>
      </c>
      <c r="O16818" s="1">
        <v>20</v>
      </c>
      <c r="P16818" s="1" t="s">
        <v>376</v>
      </c>
      <c r="Q16818" s="4" t="s">
        <v>21</v>
      </c>
    </row>
    <row r="16819" spans="1:17" ht="22.5" x14ac:dyDescent="0.25">
      <c r="A16819" s="3">
        <v>11557</v>
      </c>
      <c r="B16819" s="1" t="s">
        <v>35751</v>
      </c>
      <c r="C16819" s="1" t="s">
        <v>15</v>
      </c>
      <c r="D16819" s="1" t="s">
        <v>82</v>
      </c>
      <c r="E16819" s="1">
        <v>80543352</v>
      </c>
      <c r="F16819" s="1" t="s">
        <v>35752</v>
      </c>
      <c r="G16819" s="1">
        <v>2246446</v>
      </c>
      <c r="H16819" s="1" t="s">
        <v>35753</v>
      </c>
      <c r="I16819" s="2">
        <v>45100</v>
      </c>
      <c r="J16819" s="15" t="str">
        <f>MID(Tabla1[[#This Row],[HORA]],1,5)</f>
        <v>19:37</v>
      </c>
      <c r="K16819" s="16">
        <f>IF(Tabla1[[#This Row],[FECHA]]=I16820,IF(J16820-J16819&gt;0,(J16820-J16819)*1440,0),0)</f>
        <v>0.99999999999999645</v>
      </c>
      <c r="L16819" s="14">
        <f>2+L16560-Datos!$C$8-2</f>
        <v>17.230000000000004</v>
      </c>
      <c r="M16819" s="13" t="s">
        <v>56236</v>
      </c>
      <c r="N16819" s="1" t="s">
        <v>35754</v>
      </c>
      <c r="O16819" s="1">
        <v>20</v>
      </c>
      <c r="P16819" s="1" t="s">
        <v>45</v>
      </c>
      <c r="Q16819" s="4" t="s">
        <v>21</v>
      </c>
    </row>
    <row r="16820" spans="1:17" ht="22.5" x14ac:dyDescent="0.25">
      <c r="A16820" s="3">
        <v>4754</v>
      </c>
      <c r="B16820" s="1" t="s">
        <v>14865</v>
      </c>
      <c r="C16820" s="1" t="s">
        <v>15</v>
      </c>
      <c r="D16820" s="1" t="s">
        <v>33</v>
      </c>
      <c r="E16820" s="1">
        <v>2794270</v>
      </c>
      <c r="F16820" s="1" t="s">
        <v>14866</v>
      </c>
      <c r="G16820" s="1">
        <v>2246447</v>
      </c>
      <c r="H16820" s="1" t="s">
        <v>14867</v>
      </c>
      <c r="I16820" s="2">
        <v>45100</v>
      </c>
      <c r="J16820" s="15" t="str">
        <f>MID(Tabla1[[#This Row],[HORA]],1,5)</f>
        <v>19:38</v>
      </c>
      <c r="K16820" s="16">
        <f>IF(Tabla1[[#This Row],[FECHA]]=I16821,IF(J16821-J16820&gt;0,(J16821-J16820)*1440,0),0)</f>
        <v>0</v>
      </c>
      <c r="L16820" s="14">
        <f>2+L16561-Datos!$C$8-2</f>
        <v>14.570000000000004</v>
      </c>
      <c r="M16820" s="13" t="s">
        <v>56237</v>
      </c>
      <c r="N16820" s="1" t="s">
        <v>14868</v>
      </c>
      <c r="O16820" s="1">
        <v>40</v>
      </c>
      <c r="P16820" s="1" t="s">
        <v>376</v>
      </c>
      <c r="Q16820" s="4" t="s">
        <v>21</v>
      </c>
    </row>
    <row r="16821" spans="1:17" ht="22.5" x14ac:dyDescent="0.25">
      <c r="A16821" s="3">
        <v>17919</v>
      </c>
      <c r="B16821" s="1" t="s">
        <v>53682</v>
      </c>
      <c r="C16821" s="1" t="s">
        <v>15</v>
      </c>
      <c r="D16821" s="1" t="s">
        <v>40</v>
      </c>
      <c r="E16821" s="1">
        <v>20306637305</v>
      </c>
      <c r="F16821" s="1" t="s">
        <v>53683</v>
      </c>
      <c r="G16821" s="1">
        <v>72460153</v>
      </c>
      <c r="H16821" s="1" t="s">
        <v>53684</v>
      </c>
      <c r="I16821" s="2">
        <v>45100</v>
      </c>
      <c r="J16821" s="15" t="str">
        <f>MID(Tabla1[[#This Row],[HORA]],1,5)</f>
        <v>19:38</v>
      </c>
      <c r="K16821" s="16">
        <f>IF(Tabla1[[#This Row],[FECHA]]=I16822,IF(J16822-J16821&gt;0,(J16822-J16821)*1440,0),0)</f>
        <v>0.99999999999999645</v>
      </c>
      <c r="L16821" s="14">
        <f>2+L16562-Datos!$C$8-2</f>
        <v>16.300000000000004</v>
      </c>
      <c r="M16821" s="13" t="s">
        <v>56237</v>
      </c>
      <c r="N16821" s="1" t="s">
        <v>1715</v>
      </c>
      <c r="O16821" s="1">
        <v>15</v>
      </c>
      <c r="P16821" s="1" t="s">
        <v>45</v>
      </c>
      <c r="Q16821" s="4" t="s">
        <v>21</v>
      </c>
    </row>
    <row r="16822" spans="1:17" ht="22.5" x14ac:dyDescent="0.25">
      <c r="A16822" s="3">
        <v>4755</v>
      </c>
      <c r="B16822" s="1" t="s">
        <v>14869</v>
      </c>
      <c r="C16822" s="1" t="s">
        <v>15</v>
      </c>
      <c r="D16822" s="1" t="s">
        <v>33</v>
      </c>
      <c r="E16822" s="1">
        <v>2794270</v>
      </c>
      <c r="F16822" s="1" t="s">
        <v>14866</v>
      </c>
      <c r="G16822" s="1">
        <v>2246448</v>
      </c>
      <c r="H16822" s="1" t="s">
        <v>14870</v>
      </c>
      <c r="I16822" s="2">
        <v>45100</v>
      </c>
      <c r="J16822" s="15" t="str">
        <f>MID(Tabla1[[#This Row],[HORA]],1,5)</f>
        <v>19:39</v>
      </c>
      <c r="K16822" s="16">
        <f>IF(Tabla1[[#This Row],[FECHA]]=I16823,IF(J16823-J16822&gt;0,(J16823-J16822)*1440,0),0)</f>
        <v>1.9999999999999929</v>
      </c>
      <c r="L16822" s="14">
        <f>2+L16563-Datos!$C$8-2</f>
        <v>18.160000000000004</v>
      </c>
      <c r="M16822" s="13" t="s">
        <v>56238</v>
      </c>
      <c r="N16822" s="1" t="s">
        <v>14871</v>
      </c>
      <c r="O16822" s="1">
        <v>140</v>
      </c>
      <c r="P16822" s="1" t="s">
        <v>376</v>
      </c>
      <c r="Q16822" s="4" t="s">
        <v>21</v>
      </c>
    </row>
    <row r="16823" spans="1:17" ht="22.5" x14ac:dyDescent="0.25">
      <c r="A16823" s="3">
        <v>15119</v>
      </c>
      <c r="B16823" s="1" t="s">
        <v>46186</v>
      </c>
      <c r="C16823" s="1" t="s">
        <v>15</v>
      </c>
      <c r="D16823" s="1" t="s">
        <v>2195</v>
      </c>
      <c r="E16823" s="1">
        <v>47346208</v>
      </c>
      <c r="F16823" s="1" t="s">
        <v>12349</v>
      </c>
      <c r="G16823" s="1">
        <v>2246451</v>
      </c>
      <c r="H16823" s="1" t="s">
        <v>46187</v>
      </c>
      <c r="I16823" s="2">
        <v>45100</v>
      </c>
      <c r="J16823" s="15" t="str">
        <f>MID(Tabla1[[#This Row],[HORA]],1,5)</f>
        <v>19:41</v>
      </c>
      <c r="K16823" s="16">
        <f>IF(Tabla1[[#This Row],[FECHA]]=I16824,IF(J16824-J16823&gt;0,(J16824-J16823)*1440,0),0)</f>
        <v>0.99999999999999645</v>
      </c>
      <c r="L16823" s="14">
        <f>2+L16564-Datos!$C$8-2</f>
        <v>15.46</v>
      </c>
      <c r="M16823" s="13" t="s">
        <v>56240</v>
      </c>
      <c r="N16823" s="1" t="s">
        <v>1715</v>
      </c>
      <c r="O16823" s="1">
        <v>25</v>
      </c>
      <c r="P16823" s="1" t="s">
        <v>1432</v>
      </c>
      <c r="Q16823" s="4" t="s">
        <v>21</v>
      </c>
    </row>
    <row r="16824" spans="1:17" ht="22.5" x14ac:dyDescent="0.25">
      <c r="A16824" s="3">
        <v>11558</v>
      </c>
      <c r="B16824" s="1" t="s">
        <v>35755</v>
      </c>
      <c r="C16824" s="1" t="s">
        <v>15</v>
      </c>
      <c r="D16824" s="1" t="s">
        <v>33</v>
      </c>
      <c r="E16824" s="1">
        <v>42171645</v>
      </c>
      <c r="F16824" s="1" t="s">
        <v>35756</v>
      </c>
      <c r="G16824" s="1">
        <v>48128699</v>
      </c>
      <c r="H16824" s="1" t="s">
        <v>35757</v>
      </c>
      <c r="I16824" s="2">
        <v>45100</v>
      </c>
      <c r="J16824" s="15" t="str">
        <f>MID(Tabla1[[#This Row],[HORA]],1,5)</f>
        <v>19:42</v>
      </c>
      <c r="K16824" s="16">
        <f>IF(Tabla1[[#This Row],[FECHA]]=I16825,IF(J16825-J16824&gt;0,(J16825-J16824)*1440,0),0)</f>
        <v>2.0000000000001528</v>
      </c>
      <c r="L16824" s="14">
        <f>2+L16565-Datos!$C$8-2</f>
        <v>16.120000000000005</v>
      </c>
      <c r="M16824" s="13" t="s">
        <v>56241</v>
      </c>
      <c r="N16824" s="1" t="s">
        <v>35758</v>
      </c>
      <c r="O16824" s="1">
        <v>25</v>
      </c>
      <c r="P16824" s="1" t="s">
        <v>45</v>
      </c>
      <c r="Q16824" s="4" t="s">
        <v>21</v>
      </c>
    </row>
    <row r="16825" spans="1:17" ht="22.5" x14ac:dyDescent="0.25">
      <c r="A16825" s="3">
        <v>687</v>
      </c>
      <c r="B16825" s="1" t="s">
        <v>1563</v>
      </c>
      <c r="C16825" s="1" t="s">
        <v>15</v>
      </c>
      <c r="D16825" s="1" t="s">
        <v>77</v>
      </c>
      <c r="E16825" s="1">
        <v>44919624</v>
      </c>
      <c r="F16825" s="1" t="s">
        <v>135</v>
      </c>
      <c r="G16825" s="1">
        <v>40953413</v>
      </c>
      <c r="H16825" s="1" t="s">
        <v>1564</v>
      </c>
      <c r="I16825" s="2">
        <v>45100</v>
      </c>
      <c r="J16825" s="15" t="str">
        <f>MID(Tabla1[[#This Row],[HORA]],1,5)</f>
        <v>19:44</v>
      </c>
      <c r="K16825" s="16">
        <f>IF(Tabla1[[#This Row],[FECHA]]=I16826,IF(J16826-J16825&gt;0,(J16826-J16825)*1440,0),0)</f>
        <v>0</v>
      </c>
      <c r="L16825" s="14">
        <f>2+L16566-Datos!$C$8-2</f>
        <v>16.060000000000002</v>
      </c>
      <c r="M16825" s="13" t="s">
        <v>56243</v>
      </c>
      <c r="N16825" s="1" t="s">
        <v>1565</v>
      </c>
      <c r="O16825" s="1">
        <v>0</v>
      </c>
      <c r="P16825" s="1" t="s">
        <v>1432</v>
      </c>
      <c r="Q16825" s="4" t="s">
        <v>21</v>
      </c>
    </row>
    <row r="16826" spans="1:17" ht="22.5" x14ac:dyDescent="0.25">
      <c r="A16826" s="3">
        <v>4756</v>
      </c>
      <c r="B16826" s="1" t="s">
        <v>14872</v>
      </c>
      <c r="C16826" s="1" t="s">
        <v>15</v>
      </c>
      <c r="D16826" s="1" t="s">
        <v>40</v>
      </c>
      <c r="E16826" s="1">
        <v>16632981</v>
      </c>
      <c r="F16826" s="1" t="s">
        <v>14873</v>
      </c>
      <c r="G16826" s="1">
        <v>2656728</v>
      </c>
      <c r="H16826" s="1" t="s">
        <v>14874</v>
      </c>
      <c r="I16826" s="2">
        <v>45100</v>
      </c>
      <c r="J16826" s="15" t="str">
        <f>MID(Tabla1[[#This Row],[HORA]],1,5)</f>
        <v>19:44</v>
      </c>
      <c r="K16826" s="16">
        <f>IF(Tabla1[[#This Row],[FECHA]]=I16827,IF(J16827-J16826&gt;0,(J16827-J16826)*1440,0),0)</f>
        <v>1.999999999999833</v>
      </c>
      <c r="L16826" s="14">
        <f>2+L16567-Datos!$C$8-2</f>
        <v>14.160000000000004</v>
      </c>
      <c r="M16826" s="13" t="s">
        <v>56243</v>
      </c>
      <c r="N16826" s="1" t="s">
        <v>14875</v>
      </c>
      <c r="O16826" s="1">
        <v>15</v>
      </c>
      <c r="P16826" s="1" t="s">
        <v>376</v>
      </c>
      <c r="Q16826" s="4" t="s">
        <v>21</v>
      </c>
    </row>
    <row r="16827" spans="1:17" ht="22.5" x14ac:dyDescent="0.25">
      <c r="A16827" s="3">
        <v>4757</v>
      </c>
      <c r="B16827" s="1" t="s">
        <v>14876</v>
      </c>
      <c r="C16827" s="1" t="s">
        <v>15</v>
      </c>
      <c r="D16827" s="1" t="s">
        <v>82</v>
      </c>
      <c r="E16827" s="1">
        <v>43123176</v>
      </c>
      <c r="F16827" s="1" t="s">
        <v>2739</v>
      </c>
      <c r="G16827" s="1">
        <v>2246453</v>
      </c>
      <c r="H16827" s="1" t="s">
        <v>14877</v>
      </c>
      <c r="I16827" s="2">
        <v>45100</v>
      </c>
      <c r="J16827" s="15" t="str">
        <f>MID(Tabla1[[#This Row],[HORA]],1,5)</f>
        <v>19:46</v>
      </c>
      <c r="K16827" s="16">
        <f>IF(Tabla1[[#This Row],[FECHA]]=I16828,IF(J16828-J16827&gt;0,(J16828-J16827)*1440,0),0)</f>
        <v>0</v>
      </c>
      <c r="L16827" s="14">
        <f>2+L16568-Datos!$C$8-2</f>
        <v>15.170000000000005</v>
      </c>
      <c r="M16827" s="13" t="s">
        <v>56245</v>
      </c>
      <c r="N16827" s="1" t="s">
        <v>14878</v>
      </c>
      <c r="O16827" s="1">
        <v>15</v>
      </c>
      <c r="P16827" s="1" t="s">
        <v>376</v>
      </c>
      <c r="Q16827" s="4" t="s">
        <v>21</v>
      </c>
    </row>
    <row r="16828" spans="1:17" ht="22.5" x14ac:dyDescent="0.25">
      <c r="A16828" s="3">
        <v>11559</v>
      </c>
      <c r="B16828" s="1" t="s">
        <v>35759</v>
      </c>
      <c r="C16828" s="1" t="s">
        <v>15</v>
      </c>
      <c r="D16828" s="1" t="s">
        <v>23</v>
      </c>
      <c r="E16828" s="1">
        <v>75204736</v>
      </c>
      <c r="F16828" s="1" t="s">
        <v>12212</v>
      </c>
      <c r="G16828" s="1">
        <v>27718845</v>
      </c>
      <c r="H16828" s="1" t="s">
        <v>12213</v>
      </c>
      <c r="I16828" s="2">
        <v>45100</v>
      </c>
      <c r="J16828" s="15" t="str">
        <f>MID(Tabla1[[#This Row],[HORA]],1,5)</f>
        <v>19:46</v>
      </c>
      <c r="K16828" s="16">
        <f>IF(Tabla1[[#This Row],[FECHA]]=I16829,IF(J16829-J16828&gt;0,(J16829-J16828)*1440,0),0)</f>
        <v>0</v>
      </c>
      <c r="L16828" s="14">
        <f>2+L16569-Datos!$C$8-2</f>
        <v>16.540000000000003</v>
      </c>
      <c r="M16828" s="13" t="s">
        <v>56245</v>
      </c>
      <c r="N16828" s="1" t="s">
        <v>31133</v>
      </c>
      <c r="O16828" s="1">
        <v>12</v>
      </c>
      <c r="P16828" s="1" t="s">
        <v>45</v>
      </c>
      <c r="Q16828" s="4" t="s">
        <v>21</v>
      </c>
    </row>
    <row r="16829" spans="1:17" ht="22.5" x14ac:dyDescent="0.25">
      <c r="A16829" s="3">
        <v>15120</v>
      </c>
      <c r="B16829" s="1" t="s">
        <v>46188</v>
      </c>
      <c r="C16829" s="1" t="s">
        <v>15</v>
      </c>
      <c r="D16829" s="1" t="s">
        <v>161</v>
      </c>
      <c r="E16829" s="1">
        <v>46213838</v>
      </c>
      <c r="F16829" s="1" t="s">
        <v>46189</v>
      </c>
      <c r="G16829" s="1">
        <v>40063469</v>
      </c>
      <c r="H16829" s="1" t="s">
        <v>35916</v>
      </c>
      <c r="I16829" s="2">
        <v>45100</v>
      </c>
      <c r="J16829" s="15" t="str">
        <f>MID(Tabla1[[#This Row],[HORA]],1,5)</f>
        <v>19:46</v>
      </c>
      <c r="K16829" s="16">
        <f>IF(Tabla1[[#This Row],[FECHA]]=I16830,IF(J16830-J16829&gt;0,(J16830-J16829)*1440,0),0)</f>
        <v>1.0000000000001563</v>
      </c>
      <c r="L16829" s="14">
        <f>2+L16570-Datos!$C$8-2</f>
        <v>16.290000000000003</v>
      </c>
      <c r="M16829" s="13" t="s">
        <v>56245</v>
      </c>
      <c r="N16829" s="1" t="s">
        <v>46190</v>
      </c>
      <c r="O16829" s="1">
        <v>15</v>
      </c>
      <c r="P16829" s="1" t="s">
        <v>1432</v>
      </c>
      <c r="Q16829" s="4" t="s">
        <v>21</v>
      </c>
    </row>
    <row r="16830" spans="1:17" ht="22.5" x14ac:dyDescent="0.25">
      <c r="A16830" s="3">
        <v>4674</v>
      </c>
      <c r="B16830" s="1" t="s">
        <v>14632</v>
      </c>
      <c r="C16830" s="1" t="s">
        <v>15</v>
      </c>
      <c r="D16830" s="1" t="s">
        <v>228</v>
      </c>
      <c r="E16830" s="1">
        <v>76000868</v>
      </c>
      <c r="F16830" s="1" t="s">
        <v>14633</v>
      </c>
      <c r="G16830" s="1">
        <v>46505080</v>
      </c>
      <c r="H16830" s="1" t="s">
        <v>14634</v>
      </c>
      <c r="I16830" s="2">
        <v>45100</v>
      </c>
      <c r="J16830" s="15" t="str">
        <f>MID(Tabla1[[#This Row],[HORA]],1,5)</f>
        <v>19:47</v>
      </c>
      <c r="K16830" s="16">
        <f>IF(Tabla1[[#This Row],[FECHA]]=I16831,IF(J16831-J16830&gt;0,(J16831-J16830)*1440,0),0)</f>
        <v>0.99999999999999645</v>
      </c>
      <c r="L16830" s="14">
        <f>2+L16571-Datos!$C$8-2</f>
        <v>19.230000000000004</v>
      </c>
      <c r="M16830" s="13" t="s">
        <v>56246</v>
      </c>
      <c r="N16830" s="1" t="s">
        <v>14554</v>
      </c>
      <c r="O16830" s="1">
        <v>10</v>
      </c>
      <c r="P16830" s="1" t="s">
        <v>45</v>
      </c>
      <c r="Q16830" s="4" t="s">
        <v>21</v>
      </c>
    </row>
    <row r="16831" spans="1:17" ht="22.5" x14ac:dyDescent="0.25">
      <c r="A16831" s="3">
        <v>11560</v>
      </c>
      <c r="B16831" s="1" t="s">
        <v>35760</v>
      </c>
      <c r="C16831" s="1" t="s">
        <v>15</v>
      </c>
      <c r="D16831" s="1" t="s">
        <v>77</v>
      </c>
      <c r="E16831" s="1">
        <v>41516377</v>
      </c>
      <c r="F16831" s="1" t="s">
        <v>6213</v>
      </c>
      <c r="G16831" s="1">
        <v>2246454</v>
      </c>
      <c r="H16831" s="1" t="s">
        <v>6214</v>
      </c>
      <c r="I16831" s="2">
        <v>45100</v>
      </c>
      <c r="J16831" s="15" t="str">
        <f>MID(Tabla1[[#This Row],[HORA]],1,5)</f>
        <v>19:48</v>
      </c>
      <c r="K16831" s="16">
        <f>IF(Tabla1[[#This Row],[FECHA]]=I16832,IF(J16832-J16831&gt;0,(J16832-J16831)*1440,0),0)</f>
        <v>0.99999999999983658</v>
      </c>
      <c r="L16831" s="14">
        <f>2+L16572-Datos!$C$8-2</f>
        <v>16.380000000000003</v>
      </c>
      <c r="M16831" s="13" t="s">
        <v>56247</v>
      </c>
      <c r="N16831" s="1" t="s">
        <v>16873</v>
      </c>
      <c r="O16831" s="1">
        <v>40</v>
      </c>
      <c r="P16831" s="1" t="s">
        <v>45</v>
      </c>
      <c r="Q16831" s="4" t="s">
        <v>21</v>
      </c>
    </row>
    <row r="16832" spans="1:17" ht="22.5" x14ac:dyDescent="0.25">
      <c r="A16832" s="3">
        <v>4758</v>
      </c>
      <c r="B16832" s="1" t="s">
        <v>14879</v>
      </c>
      <c r="C16832" s="1" t="s">
        <v>15</v>
      </c>
      <c r="D16832" s="1" t="s">
        <v>77</v>
      </c>
      <c r="E16832" s="1">
        <v>75821593</v>
      </c>
      <c r="F16832" s="1" t="s">
        <v>14880</v>
      </c>
      <c r="G16832" s="1">
        <v>45030760</v>
      </c>
      <c r="H16832" s="1" t="s">
        <v>14881</v>
      </c>
      <c r="I16832" s="2">
        <v>45100</v>
      </c>
      <c r="J16832" s="15" t="str">
        <f>MID(Tabla1[[#This Row],[HORA]],1,5)</f>
        <v>19:49</v>
      </c>
      <c r="K16832" s="16">
        <f>IF(Tabla1[[#This Row],[FECHA]]=I16833,IF(J16833-J16832&gt;0,(J16833-J16832)*1440,0),0)</f>
        <v>0.99999999999999645</v>
      </c>
      <c r="L16832" s="14">
        <f>2+L16573-Datos!$C$8-2</f>
        <v>18.160000000000007</v>
      </c>
      <c r="M16832" s="13" t="s">
        <v>56248</v>
      </c>
      <c r="N16832" s="1" t="s">
        <v>14882</v>
      </c>
      <c r="O16832" s="1">
        <v>25</v>
      </c>
      <c r="P16832" s="1" t="s">
        <v>376</v>
      </c>
      <c r="Q16832" s="4" t="s">
        <v>21</v>
      </c>
    </row>
    <row r="16833" spans="1:17" ht="22.5" x14ac:dyDescent="0.25">
      <c r="A16833" s="3">
        <v>4759</v>
      </c>
      <c r="B16833" s="1" t="s">
        <v>14883</v>
      </c>
      <c r="C16833" s="1" t="s">
        <v>15</v>
      </c>
      <c r="D16833" s="1" t="s">
        <v>71</v>
      </c>
      <c r="E16833" s="1">
        <v>16786697</v>
      </c>
      <c r="F16833" s="1" t="s">
        <v>5546</v>
      </c>
      <c r="G16833" s="1">
        <v>2246459</v>
      </c>
      <c r="H16833" s="1" t="s">
        <v>5547</v>
      </c>
      <c r="I16833" s="2">
        <v>45100</v>
      </c>
      <c r="J16833" s="15" t="str">
        <f>MID(Tabla1[[#This Row],[HORA]],1,5)</f>
        <v>19:50</v>
      </c>
      <c r="K16833" s="16">
        <f>IF(Tabla1[[#This Row],[FECHA]]=I16834,IF(J16834-J16833&gt;0,(J16834-J16833)*1440,0),0)</f>
        <v>0</v>
      </c>
      <c r="L16833" s="14">
        <f>2+L16574-Datos!$C$8-2</f>
        <v>20.53</v>
      </c>
      <c r="M16833" s="13" t="s">
        <v>56249</v>
      </c>
      <c r="N16833" s="1" t="s">
        <v>14884</v>
      </c>
      <c r="O16833" s="1">
        <v>13</v>
      </c>
      <c r="P16833" s="1" t="s">
        <v>376</v>
      </c>
      <c r="Q16833" s="4" t="s">
        <v>21</v>
      </c>
    </row>
    <row r="16834" spans="1:17" ht="22.5" x14ac:dyDescent="0.25">
      <c r="A16834" s="3">
        <v>11561</v>
      </c>
      <c r="B16834" s="1" t="s">
        <v>35761</v>
      </c>
      <c r="C16834" s="1" t="s">
        <v>15</v>
      </c>
      <c r="D16834" s="1" t="s">
        <v>71</v>
      </c>
      <c r="E16834" s="1">
        <v>16473748</v>
      </c>
      <c r="F16834" s="1" t="s">
        <v>35762</v>
      </c>
      <c r="G16834" s="1">
        <v>2246458</v>
      </c>
      <c r="H16834" s="1" t="s">
        <v>35763</v>
      </c>
      <c r="I16834" s="2">
        <v>45100</v>
      </c>
      <c r="J16834" s="15" t="str">
        <f>MID(Tabla1[[#This Row],[HORA]],1,5)</f>
        <v>19:50</v>
      </c>
      <c r="K16834" s="16">
        <f>IF(Tabla1[[#This Row],[FECHA]]=I16835,IF(J16835-J16834&gt;0,(J16835-J16834)*1440,0),0)</f>
        <v>0</v>
      </c>
      <c r="L16834" s="14">
        <f>2+L16575-Datos!$C$8-2</f>
        <v>19.220000000000006</v>
      </c>
      <c r="M16834" s="13" t="s">
        <v>56249</v>
      </c>
      <c r="N16834" s="1" t="s">
        <v>14554</v>
      </c>
      <c r="O16834" s="1">
        <v>10</v>
      </c>
      <c r="P16834" s="1" t="s">
        <v>45</v>
      </c>
      <c r="Q16834" s="4" t="s">
        <v>21</v>
      </c>
    </row>
    <row r="16835" spans="1:17" ht="22.5" x14ac:dyDescent="0.25">
      <c r="A16835" s="3">
        <v>18703</v>
      </c>
      <c r="B16835" s="1" t="s">
        <v>55562</v>
      </c>
      <c r="C16835" s="1" t="s">
        <v>15</v>
      </c>
      <c r="D16835" s="1" t="s">
        <v>82</v>
      </c>
      <c r="E16835" s="1">
        <v>20554911511</v>
      </c>
      <c r="F16835" s="1" t="s">
        <v>48411</v>
      </c>
      <c r="G16835" s="1">
        <v>2246457</v>
      </c>
      <c r="H16835" s="1" t="s">
        <v>55448</v>
      </c>
      <c r="I16835" s="2">
        <v>45100</v>
      </c>
      <c r="J16835" s="15" t="str">
        <f>MID(Tabla1[[#This Row],[HORA]],1,5)</f>
        <v>19:50</v>
      </c>
      <c r="K16835" s="16">
        <f>IF(Tabla1[[#This Row],[FECHA]]=I16836,IF(J16836-J16835&gt;0,(J16836-J16835)*1440,0),0)</f>
        <v>2.0000000000001528</v>
      </c>
      <c r="L16835" s="14">
        <f>2+L16576-Datos!$C$8-2</f>
        <v>17.820000000000004</v>
      </c>
      <c r="M16835" s="13" t="s">
        <v>56249</v>
      </c>
      <c r="N16835" s="1" t="s">
        <v>55449</v>
      </c>
      <c r="O16835" s="1">
        <v>20</v>
      </c>
      <c r="P16835" s="1" t="s">
        <v>1432</v>
      </c>
      <c r="Q16835" s="4" t="s">
        <v>21</v>
      </c>
    </row>
    <row r="16836" spans="1:17" ht="22.5" x14ac:dyDescent="0.25">
      <c r="A16836" s="3">
        <v>4760</v>
      </c>
      <c r="B16836" s="1" t="s">
        <v>14885</v>
      </c>
      <c r="C16836" s="1" t="s">
        <v>15</v>
      </c>
      <c r="D16836" s="1" t="s">
        <v>71</v>
      </c>
      <c r="E16836" s="1">
        <v>16786697</v>
      </c>
      <c r="F16836" s="1" t="s">
        <v>5546</v>
      </c>
      <c r="G16836" s="1">
        <v>2246460</v>
      </c>
      <c r="H16836" s="1" t="s">
        <v>14886</v>
      </c>
      <c r="I16836" s="2">
        <v>45100</v>
      </c>
      <c r="J16836" s="15" t="str">
        <f>MID(Tabla1[[#This Row],[HORA]],1,5)</f>
        <v>19:52</v>
      </c>
      <c r="K16836" s="16">
        <f>IF(Tabla1[[#This Row],[FECHA]]=I16837,IF(J16837-J16836&gt;0,(J16837-J16836)*1440,0),0)</f>
        <v>0</v>
      </c>
      <c r="L16836" s="14">
        <f>2+L16577-Datos!$C$8-2</f>
        <v>15.560000000000002</v>
      </c>
      <c r="M16836" s="13" t="s">
        <v>56251</v>
      </c>
      <c r="N16836" s="1" t="s">
        <v>14887</v>
      </c>
      <c r="O16836" s="1">
        <v>17</v>
      </c>
      <c r="P16836" s="1" t="s">
        <v>376</v>
      </c>
      <c r="Q16836" s="4" t="s">
        <v>21</v>
      </c>
    </row>
    <row r="16837" spans="1:17" ht="22.5" x14ac:dyDescent="0.25">
      <c r="A16837" s="3">
        <v>15121</v>
      </c>
      <c r="B16837" s="1" t="s">
        <v>46191</v>
      </c>
      <c r="C16837" s="1" t="s">
        <v>15</v>
      </c>
      <c r="D16837" s="1" t="s">
        <v>71</v>
      </c>
      <c r="E16837" s="1">
        <v>75914496</v>
      </c>
      <c r="F16837" s="1" t="s">
        <v>46192</v>
      </c>
      <c r="G16837" s="1">
        <v>27854104</v>
      </c>
      <c r="H16837" s="1" t="s">
        <v>46193</v>
      </c>
      <c r="I16837" s="2">
        <v>45100</v>
      </c>
      <c r="J16837" s="15" t="str">
        <f>MID(Tabla1[[#This Row],[HORA]],1,5)</f>
        <v>19:52</v>
      </c>
      <c r="K16837" s="16">
        <f>IF(Tabla1[[#This Row],[FECHA]]=I16838,IF(J16838-J16837&gt;0,(J16838-J16837)*1440,0),0)</f>
        <v>3.9999999999999858</v>
      </c>
      <c r="L16837" s="14">
        <f>2+L16578-Datos!$C$8-2</f>
        <v>18.080000000000002</v>
      </c>
      <c r="M16837" s="13" t="s">
        <v>56251</v>
      </c>
      <c r="N16837" s="1" t="s">
        <v>42185</v>
      </c>
      <c r="O16837" s="1">
        <v>20</v>
      </c>
      <c r="P16837" s="1" t="s">
        <v>1432</v>
      </c>
      <c r="Q16837" s="4" t="s">
        <v>21</v>
      </c>
    </row>
    <row r="16838" spans="1:17" ht="22.5" x14ac:dyDescent="0.25">
      <c r="A16838" s="3">
        <v>15122</v>
      </c>
      <c r="B16838" s="1" t="s">
        <v>46194</v>
      </c>
      <c r="C16838" s="1" t="s">
        <v>15</v>
      </c>
      <c r="D16838" s="1" t="s">
        <v>40</v>
      </c>
      <c r="E16838" s="1">
        <v>75363436</v>
      </c>
      <c r="F16838" s="1" t="s">
        <v>46195</v>
      </c>
      <c r="G16838" s="1">
        <v>45153217</v>
      </c>
      <c r="H16838" s="1" t="s">
        <v>46196</v>
      </c>
      <c r="I16838" s="2">
        <v>45100</v>
      </c>
      <c r="J16838" s="15" t="str">
        <f>MID(Tabla1[[#This Row],[HORA]],1,5)</f>
        <v>19:56</v>
      </c>
      <c r="K16838" s="16">
        <f>IF(Tabla1[[#This Row],[FECHA]]=I16839,IF(J16839-J16838&gt;0,(J16839-J16838)*1440,0),0)</f>
        <v>5.9999999999999787</v>
      </c>
      <c r="L16838" s="14">
        <f>2+L16579-Datos!$C$8-2</f>
        <v>17.110000000000003</v>
      </c>
      <c r="M16838" s="13" t="s">
        <v>56255</v>
      </c>
      <c r="N16838" s="1" t="s">
        <v>46197</v>
      </c>
      <c r="O16838" s="1">
        <v>20</v>
      </c>
      <c r="P16838" s="1" t="s">
        <v>1432</v>
      </c>
      <c r="Q16838" s="4" t="s">
        <v>21</v>
      </c>
    </row>
    <row r="16839" spans="1:17" ht="22.5" x14ac:dyDescent="0.25">
      <c r="A16839" s="3">
        <v>17920</v>
      </c>
      <c r="B16839" s="1" t="s">
        <v>53685</v>
      </c>
      <c r="C16839" s="1" t="s">
        <v>15</v>
      </c>
      <c r="D16839" s="1" t="s">
        <v>40</v>
      </c>
      <c r="E16839" s="1">
        <v>20604919020</v>
      </c>
      <c r="F16839" s="1" t="s">
        <v>47713</v>
      </c>
      <c r="G16839" s="1">
        <v>2246465</v>
      </c>
      <c r="H16839" s="1" t="s">
        <v>48291</v>
      </c>
      <c r="I16839" s="2">
        <v>45100</v>
      </c>
      <c r="J16839" s="15" t="str">
        <f>MID(Tabla1[[#This Row],[HORA]],1,5)</f>
        <v>20:02</v>
      </c>
      <c r="K16839" s="16">
        <f>IF(Tabla1[[#This Row],[FECHA]]=I16840,IF(J16840-J16839&gt;0,(J16840-J16839)*1440,0),0)</f>
        <v>1.9999999999999929</v>
      </c>
      <c r="L16839" s="14">
        <f>2+L16580-Datos!$C$8-2</f>
        <v>16.220000000000002</v>
      </c>
      <c r="M16839" s="13" t="s">
        <v>56261</v>
      </c>
      <c r="N16839" s="1" t="s">
        <v>53686</v>
      </c>
      <c r="O16839" s="1">
        <v>40</v>
      </c>
      <c r="P16839" s="1" t="s">
        <v>45</v>
      </c>
      <c r="Q16839" s="4" t="s">
        <v>21</v>
      </c>
    </row>
    <row r="16840" spans="1:17" ht="22.5" x14ac:dyDescent="0.25">
      <c r="A16840" s="3">
        <v>11562</v>
      </c>
      <c r="B16840" s="1" t="s">
        <v>35764</v>
      </c>
      <c r="C16840" s="1" t="s">
        <v>15</v>
      </c>
      <c r="D16840" s="1" t="s">
        <v>23</v>
      </c>
      <c r="E16840" s="1">
        <v>43674293</v>
      </c>
      <c r="F16840" s="1" t="s">
        <v>35765</v>
      </c>
      <c r="G16840" s="1">
        <v>72702798</v>
      </c>
      <c r="H16840" s="1" t="s">
        <v>16473</v>
      </c>
      <c r="I16840" s="2">
        <v>45100</v>
      </c>
      <c r="J16840" s="15" t="str">
        <f>MID(Tabla1[[#This Row],[HORA]],1,5)</f>
        <v>20:04</v>
      </c>
      <c r="K16840" s="16">
        <f>IF(Tabla1[[#This Row],[FECHA]]=I16841,IF(J16841-J16840&gt;0,(J16841-J16840)*1440,0),0)</f>
        <v>5.9999999999999787</v>
      </c>
      <c r="L16840" s="14">
        <f>2+L16581-Datos!$C$8-2</f>
        <v>16.260000000000005</v>
      </c>
      <c r="M16840" s="13" t="s">
        <v>56263</v>
      </c>
      <c r="N16840" s="1" t="s">
        <v>35766</v>
      </c>
      <c r="O16840" s="1">
        <v>20</v>
      </c>
      <c r="P16840" s="1" t="s">
        <v>45</v>
      </c>
      <c r="Q16840" s="4" t="s">
        <v>21</v>
      </c>
    </row>
    <row r="16841" spans="1:17" ht="22.5" x14ac:dyDescent="0.25">
      <c r="A16841" s="3">
        <v>15123</v>
      </c>
      <c r="B16841" s="1" t="s">
        <v>46198</v>
      </c>
      <c r="C16841" s="1" t="s">
        <v>15</v>
      </c>
      <c r="D16841" s="1" t="s">
        <v>23</v>
      </c>
      <c r="E16841" s="1">
        <v>47453546</v>
      </c>
      <c r="F16841" s="1" t="s">
        <v>4460</v>
      </c>
      <c r="G16841" s="1">
        <v>43000914</v>
      </c>
      <c r="H16841" s="1" t="s">
        <v>46199</v>
      </c>
      <c r="I16841" s="2">
        <v>45100</v>
      </c>
      <c r="J16841" s="15" t="str">
        <f>MID(Tabla1[[#This Row],[HORA]],1,5)</f>
        <v>20:10</v>
      </c>
      <c r="K16841" s="16">
        <f>IF(Tabla1[[#This Row],[FECHA]]=I16842,IF(J16842-J16841&gt;0,(J16842-J16841)*1440,0),0)</f>
        <v>7.000000000000135</v>
      </c>
      <c r="L16841" s="14">
        <f>2+L16582-Datos!$C$8-2</f>
        <v>14.139999999999997</v>
      </c>
      <c r="M16841" s="13" t="s">
        <v>56269</v>
      </c>
      <c r="N16841" s="1" t="s">
        <v>46200</v>
      </c>
      <c r="O16841" s="1">
        <v>15</v>
      </c>
      <c r="P16841" s="1" t="s">
        <v>1432</v>
      </c>
      <c r="Q16841" s="4" t="s">
        <v>21</v>
      </c>
    </row>
    <row r="16842" spans="1:17" ht="22.5" x14ac:dyDescent="0.25">
      <c r="A16842" s="3">
        <v>4761</v>
      </c>
      <c r="B16842" s="1" t="s">
        <v>14888</v>
      </c>
      <c r="C16842" s="1" t="s">
        <v>15</v>
      </c>
      <c r="D16842" s="1" t="s">
        <v>33</v>
      </c>
      <c r="E16842" s="1">
        <v>45333982</v>
      </c>
      <c r="F16842" s="1" t="s">
        <v>14889</v>
      </c>
      <c r="G16842" s="1">
        <v>2246470</v>
      </c>
      <c r="H16842" s="1" t="s">
        <v>14890</v>
      </c>
      <c r="I16842" s="2">
        <v>45100</v>
      </c>
      <c r="J16842" s="15" t="str">
        <f>MID(Tabla1[[#This Row],[HORA]],1,5)</f>
        <v>20:17</v>
      </c>
      <c r="K16842" s="16">
        <f>IF(Tabla1[[#This Row],[FECHA]]=I16843,IF(J16843-J16842&gt;0,(J16843-J16842)*1440,0),0)</f>
        <v>1.999999999999833</v>
      </c>
      <c r="L16842" s="14">
        <f>2+L16583-Datos!$C$8-2</f>
        <v>8.1200000000000028</v>
      </c>
      <c r="M16842" s="13" t="s">
        <v>56276</v>
      </c>
      <c r="N16842" s="1" t="s">
        <v>14891</v>
      </c>
      <c r="O16842" s="1">
        <v>20</v>
      </c>
      <c r="P16842" s="1" t="s">
        <v>376</v>
      </c>
      <c r="Q16842" s="4" t="s">
        <v>21</v>
      </c>
    </row>
    <row r="16843" spans="1:17" ht="22.5" x14ac:dyDescent="0.25">
      <c r="A16843" s="3">
        <v>11563</v>
      </c>
      <c r="B16843" s="1" t="s">
        <v>35767</v>
      </c>
      <c r="C16843" s="1" t="s">
        <v>15</v>
      </c>
      <c r="D16843" s="1" t="s">
        <v>77</v>
      </c>
      <c r="E16843" s="1">
        <v>16658342</v>
      </c>
      <c r="F16843" s="1" t="s">
        <v>35768</v>
      </c>
      <c r="G16843" s="1">
        <v>2246472</v>
      </c>
      <c r="H16843" s="1" t="s">
        <v>35769</v>
      </c>
      <c r="I16843" s="2">
        <v>45100</v>
      </c>
      <c r="J16843" s="15" t="str">
        <f>MID(Tabla1[[#This Row],[HORA]],1,5)</f>
        <v>20:19</v>
      </c>
      <c r="K16843" s="16">
        <f>IF(Tabla1[[#This Row],[FECHA]]=I16844,IF(J16844-J16843&gt;0,(J16844-J16843)*1440,0),0)</f>
        <v>7.9999999999999716</v>
      </c>
      <c r="L16843" s="14">
        <f>2+L16584-Datos!$C$8-2</f>
        <v>9.4200000000000035</v>
      </c>
      <c r="M16843" s="13" t="s">
        <v>56279</v>
      </c>
      <c r="N16843" s="1" t="s">
        <v>35770</v>
      </c>
      <c r="O16843" s="1">
        <v>50</v>
      </c>
      <c r="P16843" s="1" t="s">
        <v>45</v>
      </c>
      <c r="Q16843" s="4" t="s">
        <v>21</v>
      </c>
    </row>
    <row r="16844" spans="1:17" ht="22.5" x14ac:dyDescent="0.25">
      <c r="A16844" s="3">
        <v>4762</v>
      </c>
      <c r="B16844" s="1" t="s">
        <v>14892</v>
      </c>
      <c r="C16844" s="1" t="s">
        <v>15</v>
      </c>
      <c r="D16844" s="1" t="s">
        <v>82</v>
      </c>
      <c r="E16844" s="1">
        <v>17598966</v>
      </c>
      <c r="F16844" s="1" t="s">
        <v>7896</v>
      </c>
      <c r="G16844" s="1">
        <v>17598966</v>
      </c>
      <c r="H16844" s="1" t="s">
        <v>7896</v>
      </c>
      <c r="I16844" s="2">
        <v>45100</v>
      </c>
      <c r="J16844" s="15" t="str">
        <f>MID(Tabla1[[#This Row],[HORA]],1,5)</f>
        <v>20:27</v>
      </c>
      <c r="K16844" s="16">
        <f>IF(Tabla1[[#This Row],[FECHA]]=I16845,IF(J16845-J16844&gt;0,(J16845-J16844)*1440,0),0)</f>
        <v>6.9999999999999751</v>
      </c>
      <c r="L16844" s="14">
        <f>2+L16585-Datos!$C$8-2</f>
        <v>8.3200000000000038</v>
      </c>
      <c r="M16844" s="13" t="s">
        <v>56286</v>
      </c>
      <c r="N16844" s="1" t="s">
        <v>2773</v>
      </c>
      <c r="O16844" s="1">
        <v>10</v>
      </c>
      <c r="P16844" s="1" t="s">
        <v>376</v>
      </c>
      <c r="Q16844" s="4" t="s">
        <v>21</v>
      </c>
    </row>
    <row r="16845" spans="1:17" ht="22.5" x14ac:dyDescent="0.25">
      <c r="A16845" s="3">
        <v>4763</v>
      </c>
      <c r="B16845" s="1" t="s">
        <v>14893</v>
      </c>
      <c r="C16845" s="1" t="s">
        <v>15</v>
      </c>
      <c r="D16845" s="1" t="s">
        <v>33</v>
      </c>
      <c r="E16845" s="1">
        <v>27752829</v>
      </c>
      <c r="F16845" s="1" t="s">
        <v>9377</v>
      </c>
      <c r="G16845" s="1">
        <v>3655467</v>
      </c>
      <c r="H16845" s="1" t="s">
        <v>12969</v>
      </c>
      <c r="I16845" s="2">
        <v>45100</v>
      </c>
      <c r="J16845" s="15" t="str">
        <f>MID(Tabla1[[#This Row],[HORA]],1,5)</f>
        <v>20:34</v>
      </c>
      <c r="K16845" s="16">
        <f>IF(Tabla1[[#This Row],[FECHA]]=I16846,IF(J16846-J16845&gt;0,(J16846-J16845)*1440,0),0)</f>
        <v>10.000000000000124</v>
      </c>
      <c r="L16845" s="14">
        <f>2+L16586-Datos!$C$8-2</f>
        <v>9.5200000000000031</v>
      </c>
      <c r="M16845" s="13" t="s">
        <v>56293</v>
      </c>
      <c r="N16845" s="1" t="s">
        <v>447</v>
      </c>
      <c r="O16845" s="1">
        <v>10</v>
      </c>
      <c r="P16845" s="1" t="s">
        <v>376</v>
      </c>
      <c r="Q16845" s="4" t="s">
        <v>21</v>
      </c>
    </row>
    <row r="16846" spans="1:17" ht="22.5" x14ac:dyDescent="0.25">
      <c r="A16846" s="3">
        <v>15125</v>
      </c>
      <c r="B16846" s="1" t="s">
        <v>46204</v>
      </c>
      <c r="C16846" s="1" t="s">
        <v>15</v>
      </c>
      <c r="D16846" s="1" t="s">
        <v>82</v>
      </c>
      <c r="E16846" s="1">
        <v>41408254</v>
      </c>
      <c r="F16846" s="1" t="s">
        <v>46205</v>
      </c>
      <c r="G16846" s="1">
        <v>2246476</v>
      </c>
      <c r="H16846" s="1" t="s">
        <v>7238</v>
      </c>
      <c r="I16846" s="2">
        <v>45100</v>
      </c>
      <c r="J16846" s="15" t="str">
        <f>MID(Tabla1[[#This Row],[HORA]],1,5)</f>
        <v>20:44</v>
      </c>
      <c r="K16846" s="16">
        <f>IF(Tabla1[[#This Row],[FECHA]]=I16847,IF(J16847-J16846&gt;0,(J16847-J16846)*1440,0),0)</f>
        <v>5.9999999999998188</v>
      </c>
      <c r="L16846" s="14">
        <f>2+L16587-Datos!$C$8-2</f>
        <v>11.020000000000003</v>
      </c>
      <c r="M16846" s="13" t="s">
        <v>56303</v>
      </c>
      <c r="N16846" s="1" t="s">
        <v>46206</v>
      </c>
      <c r="O16846" s="1">
        <v>10</v>
      </c>
      <c r="P16846" s="1" t="s">
        <v>1432</v>
      </c>
      <c r="Q16846" s="4" t="s">
        <v>21</v>
      </c>
    </row>
    <row r="16847" spans="1:17" ht="22.5" x14ac:dyDescent="0.25">
      <c r="A16847" s="3">
        <v>11564</v>
      </c>
      <c r="B16847" s="1" t="s">
        <v>35771</v>
      </c>
      <c r="C16847" s="1" t="s">
        <v>15</v>
      </c>
      <c r="D16847" s="1" t="s">
        <v>77</v>
      </c>
      <c r="E16847" s="1">
        <v>47672627</v>
      </c>
      <c r="F16847" s="1" t="s">
        <v>35772</v>
      </c>
      <c r="G16847" s="1">
        <v>2246477</v>
      </c>
      <c r="H16847" s="1" t="s">
        <v>35773</v>
      </c>
      <c r="I16847" s="2">
        <v>45100</v>
      </c>
      <c r="J16847" s="15" t="str">
        <f>MID(Tabla1[[#This Row],[HORA]],1,5)</f>
        <v>20:50</v>
      </c>
      <c r="K16847" s="16">
        <f>IF(Tabla1[[#This Row],[FECHA]]=I16848,IF(J16848-J16847&gt;0,(J16848-J16847)*1440,0),0)</f>
        <v>1.0000000000001563</v>
      </c>
      <c r="L16847" s="14">
        <f>2+L16588-Datos!$C$8-2</f>
        <v>8.3700000000000028</v>
      </c>
      <c r="M16847" s="13" t="s">
        <v>56309</v>
      </c>
      <c r="N16847" s="1" t="s">
        <v>35774</v>
      </c>
      <c r="O16847" s="1">
        <v>20</v>
      </c>
      <c r="P16847" s="1" t="s">
        <v>45</v>
      </c>
      <c r="Q16847" s="4" t="s">
        <v>21</v>
      </c>
    </row>
    <row r="16848" spans="1:17" ht="22.5" x14ac:dyDescent="0.25">
      <c r="A16848" s="3">
        <v>4764</v>
      </c>
      <c r="B16848" s="1" t="s">
        <v>14894</v>
      </c>
      <c r="C16848" s="1" t="s">
        <v>15</v>
      </c>
      <c r="D16848" s="1" t="s">
        <v>82</v>
      </c>
      <c r="E16848" s="1">
        <v>73355658</v>
      </c>
      <c r="F16848" s="1" t="s">
        <v>9585</v>
      </c>
      <c r="G16848" s="1">
        <v>73355658</v>
      </c>
      <c r="H16848" s="1" t="s">
        <v>9585</v>
      </c>
      <c r="I16848" s="2">
        <v>45100</v>
      </c>
      <c r="J16848" s="15" t="str">
        <f>MID(Tabla1[[#This Row],[HORA]],1,5)</f>
        <v>20:51</v>
      </c>
      <c r="K16848" s="16">
        <f>IF(Tabla1[[#This Row],[FECHA]]=I16849,IF(J16849-J16848&gt;0,(J16849-J16848)*1440,0),0)</f>
        <v>0.99999999999999645</v>
      </c>
      <c r="L16848" s="14">
        <f>2+L16589-Datos!$C$8-2</f>
        <v>10.520000000000003</v>
      </c>
      <c r="M16848" s="13" t="s">
        <v>56310</v>
      </c>
      <c r="N16848" s="1" t="s">
        <v>2773</v>
      </c>
      <c r="O16848" s="1">
        <v>10</v>
      </c>
      <c r="P16848" s="1" t="s">
        <v>376</v>
      </c>
      <c r="Q16848" s="4" t="s">
        <v>21</v>
      </c>
    </row>
    <row r="16849" spans="1:17" ht="22.5" x14ac:dyDescent="0.25">
      <c r="A16849" s="3">
        <v>11565</v>
      </c>
      <c r="B16849" s="1" t="s">
        <v>35775</v>
      </c>
      <c r="C16849" s="1" t="s">
        <v>15</v>
      </c>
      <c r="D16849" s="1" t="s">
        <v>23</v>
      </c>
      <c r="E16849" s="1">
        <v>47723068</v>
      </c>
      <c r="F16849" s="1" t="s">
        <v>35776</v>
      </c>
      <c r="G16849" s="1">
        <v>2246478</v>
      </c>
      <c r="H16849" s="1" t="s">
        <v>35777</v>
      </c>
      <c r="I16849" s="2">
        <v>45100</v>
      </c>
      <c r="J16849" s="15" t="str">
        <f>MID(Tabla1[[#This Row],[HORA]],1,5)</f>
        <v>20:52</v>
      </c>
      <c r="K16849" s="16">
        <f>IF(Tabla1[[#This Row],[FECHA]]=I16850,IF(J16850-J16849&gt;0,(J16850-J16849)*1440,0),0)</f>
        <v>0.99999999999999645</v>
      </c>
      <c r="L16849" s="14">
        <f>2+L16590-Datos!$C$8-2</f>
        <v>12.220000000000004</v>
      </c>
      <c r="M16849" s="13" t="s">
        <v>56311</v>
      </c>
      <c r="N16849" s="1" t="s">
        <v>14554</v>
      </c>
      <c r="O16849" s="1">
        <v>10</v>
      </c>
      <c r="P16849" s="1" t="s">
        <v>45</v>
      </c>
      <c r="Q16849" s="4" t="s">
        <v>21</v>
      </c>
    </row>
    <row r="16850" spans="1:17" ht="22.5" x14ac:dyDescent="0.25">
      <c r="A16850" s="3">
        <v>11437</v>
      </c>
      <c r="B16850" s="1" t="s">
        <v>35417</v>
      </c>
      <c r="C16850" s="1" t="s">
        <v>15</v>
      </c>
      <c r="D16850" s="1" t="s">
        <v>82</v>
      </c>
      <c r="E16850" s="1">
        <v>74292296</v>
      </c>
      <c r="F16850" s="1" t="s">
        <v>35418</v>
      </c>
      <c r="G16850" s="1">
        <v>2246099</v>
      </c>
      <c r="H16850" s="1" t="s">
        <v>9344</v>
      </c>
      <c r="I16850" s="2">
        <v>45100</v>
      </c>
      <c r="J16850" s="15" t="str">
        <f>MID(Tabla1[[#This Row],[HORA]],1,5)</f>
        <v>20:53</v>
      </c>
      <c r="K16850" s="16">
        <f>IF(Tabla1[[#This Row],[FECHA]]=I16851,IF(J16851-J16850&gt;0,(J16851-J16850)*1440,0),0)</f>
        <v>0.99999999999983658</v>
      </c>
      <c r="L16850" s="14">
        <f>2+L16591-Datos!$C$8-2</f>
        <v>9.3800000000000026</v>
      </c>
      <c r="M16850" s="13" t="s">
        <v>56312</v>
      </c>
      <c r="N16850" s="1" t="s">
        <v>35419</v>
      </c>
      <c r="O16850" s="1">
        <v>13</v>
      </c>
      <c r="P16850" s="1" t="s">
        <v>20</v>
      </c>
      <c r="Q16850" s="4" t="s">
        <v>21</v>
      </c>
    </row>
    <row r="16851" spans="1:17" ht="22.5" x14ac:dyDescent="0.25">
      <c r="A16851" s="3">
        <v>11566</v>
      </c>
      <c r="B16851" s="1" t="s">
        <v>35778</v>
      </c>
      <c r="C16851" s="1" t="s">
        <v>15</v>
      </c>
      <c r="D16851" s="1" t="s">
        <v>40</v>
      </c>
      <c r="E16851" s="1">
        <v>2832048</v>
      </c>
      <c r="F16851" s="1" t="s">
        <v>35779</v>
      </c>
      <c r="G16851" s="1">
        <v>2246479</v>
      </c>
      <c r="H16851" s="1" t="s">
        <v>35780</v>
      </c>
      <c r="I16851" s="2">
        <v>45100</v>
      </c>
      <c r="J16851" s="15" t="str">
        <f>MID(Tabla1[[#This Row],[HORA]],1,5)</f>
        <v>20:54</v>
      </c>
      <c r="K16851" s="16">
        <f>IF(Tabla1[[#This Row],[FECHA]]=I16852,IF(J16852-J16851&gt;0,(J16852-J16851)*1440,0),0)</f>
        <v>1.0000000000001563</v>
      </c>
      <c r="L16851" s="14">
        <f>2+L16592-Datos!$C$8-2</f>
        <v>10.320000000000004</v>
      </c>
      <c r="M16851" s="13" t="s">
        <v>56313</v>
      </c>
      <c r="N16851" s="1" t="s">
        <v>35781</v>
      </c>
      <c r="O16851" s="1">
        <v>15</v>
      </c>
      <c r="P16851" s="1" t="s">
        <v>45</v>
      </c>
      <c r="Q16851" s="4" t="s">
        <v>21</v>
      </c>
    </row>
    <row r="16852" spans="1:17" ht="22.5" x14ac:dyDescent="0.25">
      <c r="A16852" s="3">
        <v>11438</v>
      </c>
      <c r="B16852" s="1" t="s">
        <v>35420</v>
      </c>
      <c r="C16852" s="1" t="s">
        <v>15</v>
      </c>
      <c r="D16852" s="1" t="s">
        <v>77</v>
      </c>
      <c r="E16852" s="1">
        <v>74309182</v>
      </c>
      <c r="F16852" s="1" t="s">
        <v>35421</v>
      </c>
      <c r="G16852" s="1">
        <v>2246100</v>
      </c>
      <c r="H16852" s="1" t="s">
        <v>35422</v>
      </c>
      <c r="I16852" s="2">
        <v>45100</v>
      </c>
      <c r="J16852" s="15" t="str">
        <f>MID(Tabla1[[#This Row],[HORA]],1,5)</f>
        <v>20:55</v>
      </c>
      <c r="K16852" s="16">
        <f>IF(Tabla1[[#This Row],[FECHA]]=I16853,IF(J16853-J16852&gt;0,(J16853-J16852)*1440,0),0)</f>
        <v>0.99999999999999645</v>
      </c>
      <c r="L16852" s="14">
        <f>2+L16593-Datos!$C$8-2</f>
        <v>10.560000000000002</v>
      </c>
      <c r="M16852" s="13" t="s">
        <v>56314</v>
      </c>
      <c r="N16852" s="1" t="s">
        <v>35423</v>
      </c>
      <c r="O16852" s="1">
        <v>15</v>
      </c>
      <c r="P16852" s="1" t="s">
        <v>20</v>
      </c>
      <c r="Q16852" s="4" t="s">
        <v>21</v>
      </c>
    </row>
    <row r="16853" spans="1:17" ht="22.5" x14ac:dyDescent="0.25">
      <c r="A16853" s="3">
        <v>16559</v>
      </c>
      <c r="B16853" s="1" t="s">
        <v>50209</v>
      </c>
      <c r="C16853" s="1" t="s">
        <v>15</v>
      </c>
      <c r="D16853" s="1" t="s">
        <v>82</v>
      </c>
      <c r="E16853" s="1">
        <v>20606904381</v>
      </c>
      <c r="F16853" s="1" t="s">
        <v>47678</v>
      </c>
      <c r="G16853" s="1">
        <v>373437</v>
      </c>
      <c r="H16853" s="1" t="s">
        <v>47679</v>
      </c>
      <c r="I16853" s="2">
        <v>45100</v>
      </c>
      <c r="J16853" s="15" t="str">
        <f>MID(Tabla1[[#This Row],[HORA]],1,5)</f>
        <v>20:56</v>
      </c>
      <c r="K16853" s="16">
        <f>IF(Tabla1[[#This Row],[FECHA]]=I16854,IF(J16854-J16853&gt;0,(J16854-J16853)*1440,0),0)</f>
        <v>7.9999999999999716</v>
      </c>
      <c r="L16853" s="14">
        <f>2+L16594-Datos!$C$8-2</f>
        <v>8.230000000000004</v>
      </c>
      <c r="M16853" s="13" t="s">
        <v>56315</v>
      </c>
      <c r="N16853" s="1" t="s">
        <v>50210</v>
      </c>
      <c r="O16853" s="1">
        <v>40</v>
      </c>
      <c r="P16853" s="1" t="s">
        <v>376</v>
      </c>
      <c r="Q16853" s="4" t="s">
        <v>21</v>
      </c>
    </row>
    <row r="16854" spans="1:17" ht="22.5" x14ac:dyDescent="0.25">
      <c r="A16854" s="3">
        <v>11568</v>
      </c>
      <c r="B16854" s="1" t="s">
        <v>35785</v>
      </c>
      <c r="C16854" s="1" t="s">
        <v>15</v>
      </c>
      <c r="D16854" s="1" t="s">
        <v>82</v>
      </c>
      <c r="E16854" s="1">
        <v>255073</v>
      </c>
      <c r="F16854" s="1" t="s">
        <v>35786</v>
      </c>
      <c r="G16854" s="1">
        <v>2246482</v>
      </c>
      <c r="H16854" s="1" t="s">
        <v>35787</v>
      </c>
      <c r="I16854" s="2">
        <v>45100</v>
      </c>
      <c r="J16854" s="15" t="str">
        <f>MID(Tabla1[[#This Row],[HORA]],1,5)</f>
        <v>21:04</v>
      </c>
      <c r="K16854" s="16">
        <f>IF(Tabla1[[#This Row],[FECHA]]=I16855,IF(J16855-J16854&gt;0,(J16855-J16854)*1440,0),0)</f>
        <v>2.0000000000001528</v>
      </c>
      <c r="L16854" s="14">
        <f>2+L16595-Datos!$C$8-2</f>
        <v>9.4700000000000024</v>
      </c>
      <c r="M16854" s="13" t="s">
        <v>56323</v>
      </c>
      <c r="N16854" s="1" t="s">
        <v>35788</v>
      </c>
      <c r="O16854" s="1">
        <v>15</v>
      </c>
      <c r="P16854" s="1" t="s">
        <v>45</v>
      </c>
      <c r="Q16854" s="4" t="s">
        <v>21</v>
      </c>
    </row>
    <row r="16855" spans="1:17" ht="22.5" x14ac:dyDescent="0.25">
      <c r="A16855" s="3">
        <v>11569</v>
      </c>
      <c r="B16855" s="1" t="s">
        <v>35789</v>
      </c>
      <c r="C16855" s="1" t="s">
        <v>15</v>
      </c>
      <c r="D16855" s="1" t="s">
        <v>40</v>
      </c>
      <c r="E16855" s="1">
        <v>72740037</v>
      </c>
      <c r="F16855" s="1" t="s">
        <v>35790</v>
      </c>
      <c r="G16855" s="1">
        <v>76941336</v>
      </c>
      <c r="H16855" s="1" t="s">
        <v>35791</v>
      </c>
      <c r="I16855" s="2">
        <v>45100</v>
      </c>
      <c r="J16855" s="15" t="str">
        <f>MID(Tabla1[[#This Row],[HORA]],1,5)</f>
        <v>21:06</v>
      </c>
      <c r="K16855" s="16">
        <f>IF(Tabla1[[#This Row],[FECHA]]=I16856,IF(J16856-J16855&gt;0,(J16856-J16855)*1440,0),0)</f>
        <v>0</v>
      </c>
      <c r="L16855" s="14">
        <f>2+L16596-Datos!$C$8-2</f>
        <v>9.1600000000000037</v>
      </c>
      <c r="M16855" s="13" t="s">
        <v>56325</v>
      </c>
      <c r="N16855" s="1" t="s">
        <v>29159</v>
      </c>
      <c r="O16855" s="1">
        <v>15</v>
      </c>
      <c r="P16855" s="1" t="s">
        <v>45</v>
      </c>
      <c r="Q16855" s="4" t="s">
        <v>21</v>
      </c>
    </row>
    <row r="16856" spans="1:17" ht="22.5" x14ac:dyDescent="0.25">
      <c r="A16856" s="3">
        <v>11571</v>
      </c>
      <c r="B16856" s="1" t="s">
        <v>35795</v>
      </c>
      <c r="C16856" s="1" t="s">
        <v>15</v>
      </c>
      <c r="D16856" s="1" t="s">
        <v>40</v>
      </c>
      <c r="E16856" s="1">
        <v>3687900</v>
      </c>
      <c r="F16856" s="1" t="s">
        <v>35796</v>
      </c>
      <c r="G16856" s="1">
        <v>18888888</v>
      </c>
      <c r="H16856" s="1" t="s">
        <v>12538</v>
      </c>
      <c r="I16856" s="2">
        <v>45101</v>
      </c>
      <c r="J16856" s="15" t="str">
        <f>MID(Tabla1[[#This Row],[HORA]],1,5)</f>
        <v>06:02</v>
      </c>
      <c r="K16856" s="16">
        <f>IF(Tabla1[[#This Row],[FECHA]]=I16857,IF(J16857-J16856&gt;0,(J16857-J16856)*1440,0),0)</f>
        <v>18.000000000000014</v>
      </c>
      <c r="L16856" s="14">
        <f>2+L16597-Datos!$C$8-2</f>
        <v>10.540000000000003</v>
      </c>
      <c r="M16856" s="13" t="s">
        <v>9722</v>
      </c>
      <c r="N16856" s="1" t="s">
        <v>35797</v>
      </c>
      <c r="O16856" s="1">
        <v>130</v>
      </c>
      <c r="P16856" s="1" t="s">
        <v>1141</v>
      </c>
      <c r="Q16856" s="4" t="s">
        <v>21</v>
      </c>
    </row>
    <row r="16857" spans="1:17" ht="22.5" x14ac:dyDescent="0.25">
      <c r="A16857" s="3">
        <v>589</v>
      </c>
      <c r="B16857" s="1" t="s">
        <v>1290</v>
      </c>
      <c r="C16857" s="1" t="s">
        <v>15</v>
      </c>
      <c r="D16857" s="1" t="s">
        <v>40</v>
      </c>
      <c r="E16857" s="1">
        <v>17777777</v>
      </c>
      <c r="F16857" s="1" t="s">
        <v>1147</v>
      </c>
      <c r="G16857" s="1">
        <v>2246492</v>
      </c>
      <c r="H16857" s="1" t="s">
        <v>1291</v>
      </c>
      <c r="I16857" s="2">
        <v>45101</v>
      </c>
      <c r="J16857" s="15" t="str">
        <f>MID(Tabla1[[#This Row],[HORA]],1,5)</f>
        <v>06:20</v>
      </c>
      <c r="K16857" s="16">
        <f>IF(Tabla1[[#This Row],[FECHA]]=I16858,IF(J16858-J16857&gt;0,(J16858-J16857)*1440,0),0)</f>
        <v>12.999999999999954</v>
      </c>
      <c r="L16857" s="14">
        <f>2+L16598-Datos!$C$8-2</f>
        <v>10.480000000000004</v>
      </c>
      <c r="M16857" s="13" t="s">
        <v>535</v>
      </c>
      <c r="N16857" s="1" t="s">
        <v>1194</v>
      </c>
      <c r="O16857" s="1">
        <v>0</v>
      </c>
      <c r="P16857" s="1" t="s">
        <v>1141</v>
      </c>
      <c r="Q16857" s="4" t="s">
        <v>21</v>
      </c>
    </row>
    <row r="16858" spans="1:17" ht="22.5" x14ac:dyDescent="0.25">
      <c r="A16858" s="3">
        <v>11572</v>
      </c>
      <c r="B16858" s="1" t="s">
        <v>35798</v>
      </c>
      <c r="C16858" s="1" t="s">
        <v>15</v>
      </c>
      <c r="D16858" s="1" t="s">
        <v>33</v>
      </c>
      <c r="E16858" s="1">
        <v>47217573</v>
      </c>
      <c r="F16858" s="1" t="s">
        <v>35799</v>
      </c>
      <c r="G16858" s="1">
        <v>75119639</v>
      </c>
      <c r="H16858" s="1" t="s">
        <v>35800</v>
      </c>
      <c r="I16858" s="2">
        <v>45101</v>
      </c>
      <c r="J16858" s="15" t="str">
        <f>MID(Tabla1[[#This Row],[HORA]],1,5)</f>
        <v>06:33</v>
      </c>
      <c r="K16858" s="16">
        <f>IF(Tabla1[[#This Row],[FECHA]]=I16859,IF(J16859-J16858&gt;0,(J16859-J16858)*1440,0),0)</f>
        <v>1.9999999999999929</v>
      </c>
      <c r="L16858" s="14">
        <f>2+L16599-Datos!$C$8-2</f>
        <v>10.380000000000003</v>
      </c>
      <c r="M16858" s="13" t="s">
        <v>3105</v>
      </c>
      <c r="N16858" s="1" t="s">
        <v>35801</v>
      </c>
      <c r="O16858" s="1">
        <v>20</v>
      </c>
      <c r="P16858" s="1" t="s">
        <v>1141</v>
      </c>
      <c r="Q16858" s="4" t="s">
        <v>21</v>
      </c>
    </row>
    <row r="16859" spans="1:17" ht="22.5" x14ac:dyDescent="0.25">
      <c r="A16859" s="3">
        <v>11573</v>
      </c>
      <c r="B16859" s="1" t="s">
        <v>35802</v>
      </c>
      <c r="C16859" s="1" t="s">
        <v>15</v>
      </c>
      <c r="D16859" s="1" t="s">
        <v>77</v>
      </c>
      <c r="E16859" s="1">
        <v>16786747</v>
      </c>
      <c r="F16859" s="1" t="s">
        <v>35803</v>
      </c>
      <c r="G16859" s="1">
        <v>2246493</v>
      </c>
      <c r="H16859" s="1" t="s">
        <v>35804</v>
      </c>
      <c r="I16859" s="2">
        <v>45101</v>
      </c>
      <c r="J16859" s="15" t="str">
        <f>MID(Tabla1[[#This Row],[HORA]],1,5)</f>
        <v>06:35</v>
      </c>
      <c r="K16859" s="16">
        <f>IF(Tabla1[[#This Row],[FECHA]]=I16860,IF(J16860-J16859&gt;0,(J16860-J16859)*1440,0),0)</f>
        <v>15.000000000000027</v>
      </c>
      <c r="L16859" s="14">
        <f>2+L16600-Datos!$C$8-2</f>
        <v>8.0900000000000034</v>
      </c>
      <c r="M16859" s="13" t="s">
        <v>6536</v>
      </c>
      <c r="N16859" s="1" t="s">
        <v>35805</v>
      </c>
      <c r="O16859" s="1">
        <v>30</v>
      </c>
      <c r="P16859" s="1" t="s">
        <v>1141</v>
      </c>
      <c r="Q16859" s="4" t="s">
        <v>21</v>
      </c>
    </row>
    <row r="16860" spans="1:17" ht="22.5" x14ac:dyDescent="0.25">
      <c r="A16860" s="3">
        <v>11574</v>
      </c>
      <c r="B16860" s="1" t="s">
        <v>35806</v>
      </c>
      <c r="C16860" s="1" t="s">
        <v>15</v>
      </c>
      <c r="D16860" s="1" t="s">
        <v>40</v>
      </c>
      <c r="E16860" s="1">
        <v>44069179</v>
      </c>
      <c r="F16860" s="1" t="s">
        <v>7466</v>
      </c>
      <c r="G16860" s="1">
        <v>2246494</v>
      </c>
      <c r="H16860" s="1" t="s">
        <v>34073</v>
      </c>
      <c r="I16860" s="2">
        <v>45101</v>
      </c>
      <c r="J16860" s="15" t="str">
        <f>MID(Tabla1[[#This Row],[HORA]],1,5)</f>
        <v>06:50</v>
      </c>
      <c r="K16860" s="16">
        <f>IF(Tabla1[[#This Row],[FECHA]]=I16861,IF(J16861-J16860&gt;0,(J16861-J16860)*1440,0),0)</f>
        <v>0.99999999999999645</v>
      </c>
      <c r="L16860" s="14">
        <f>2+L16601-Datos!$C$8-2</f>
        <v>9.3800000000000026</v>
      </c>
      <c r="M16860" s="13" t="s">
        <v>1829</v>
      </c>
      <c r="N16860" s="1" t="s">
        <v>5584</v>
      </c>
      <c r="O16860" s="1">
        <v>25</v>
      </c>
      <c r="P16860" s="1" t="s">
        <v>1141</v>
      </c>
      <c r="Q16860" s="4" t="s">
        <v>21</v>
      </c>
    </row>
    <row r="16861" spans="1:17" ht="22.5" x14ac:dyDescent="0.25">
      <c r="A16861" s="3">
        <v>11575</v>
      </c>
      <c r="B16861" s="1" t="s">
        <v>35807</v>
      </c>
      <c r="C16861" s="1" t="s">
        <v>15</v>
      </c>
      <c r="D16861" s="1" t="s">
        <v>40</v>
      </c>
      <c r="E16861" s="1">
        <v>44069179</v>
      </c>
      <c r="F16861" s="1" t="s">
        <v>7466</v>
      </c>
      <c r="G16861" s="1">
        <v>2246495</v>
      </c>
      <c r="H16861" s="1" t="s">
        <v>3075</v>
      </c>
      <c r="I16861" s="2">
        <v>45101</v>
      </c>
      <c r="J16861" s="15" t="str">
        <f>MID(Tabla1[[#This Row],[HORA]],1,5)</f>
        <v>06:51</v>
      </c>
      <c r="K16861" s="16">
        <f>IF(Tabla1[[#This Row],[FECHA]]=I16862,IF(J16862-J16861&gt;0,(J16862-J16861)*1440,0),0)</f>
        <v>7.0000000000000551</v>
      </c>
      <c r="L16861" s="14">
        <f>2+L16602-Datos!$C$8-2</f>
        <v>12.390000000000004</v>
      </c>
      <c r="M16861" s="13" t="s">
        <v>6668</v>
      </c>
      <c r="N16861" s="1" t="s">
        <v>12245</v>
      </c>
      <c r="O16861" s="1">
        <v>20</v>
      </c>
      <c r="P16861" s="1" t="s">
        <v>1141</v>
      </c>
      <c r="Q16861" s="4" t="s">
        <v>21</v>
      </c>
    </row>
    <row r="16862" spans="1:17" ht="22.5" x14ac:dyDescent="0.25">
      <c r="A16862" s="3">
        <v>4768</v>
      </c>
      <c r="B16862" s="1" t="s">
        <v>14901</v>
      </c>
      <c r="C16862" s="1" t="s">
        <v>15</v>
      </c>
      <c r="D16862" s="1" t="s">
        <v>33</v>
      </c>
      <c r="E16862" s="1">
        <v>3204050</v>
      </c>
      <c r="F16862" s="1" t="s">
        <v>14902</v>
      </c>
      <c r="G16862" s="1">
        <v>2246496</v>
      </c>
      <c r="H16862" s="1" t="s">
        <v>14903</v>
      </c>
      <c r="I16862" s="2">
        <v>45101</v>
      </c>
      <c r="J16862" s="15" t="str">
        <f>MID(Tabla1[[#This Row],[HORA]],1,5)</f>
        <v>06:58</v>
      </c>
      <c r="K16862" s="16">
        <f>IF(Tabla1[[#This Row],[FECHA]]=I16863,IF(J16863-J16862&gt;0,(J16863-J16862)*1440,0),0)</f>
        <v>0</v>
      </c>
      <c r="L16862" s="14">
        <f>2+L16603-Datos!$C$8-2</f>
        <v>15.400000000000002</v>
      </c>
      <c r="M16862" s="13" t="s">
        <v>1834</v>
      </c>
      <c r="N16862" s="1" t="s">
        <v>14904</v>
      </c>
      <c r="O16862" s="1">
        <v>40</v>
      </c>
      <c r="P16862" s="1" t="s">
        <v>986</v>
      </c>
      <c r="Q16862" s="4" t="s">
        <v>21</v>
      </c>
    </row>
    <row r="16863" spans="1:17" ht="22.5" x14ac:dyDescent="0.25">
      <c r="A16863" s="3">
        <v>15499</v>
      </c>
      <c r="B16863" s="1" t="s">
        <v>47248</v>
      </c>
      <c r="C16863" s="1" t="s">
        <v>15</v>
      </c>
      <c r="D16863" s="1" t="s">
        <v>77</v>
      </c>
      <c r="E16863" s="1">
        <v>77538233</v>
      </c>
      <c r="F16863" s="1" t="s">
        <v>47249</v>
      </c>
      <c r="G16863" s="1">
        <v>77538233</v>
      </c>
      <c r="H16863" s="1" t="s">
        <v>47249</v>
      </c>
      <c r="I16863" s="2">
        <v>45101</v>
      </c>
      <c r="J16863" s="15" t="str">
        <f>MID(Tabla1[[#This Row],[HORA]],1,5)</f>
        <v>06:58</v>
      </c>
      <c r="K16863" s="16">
        <f>IF(Tabla1[[#This Row],[FECHA]]=I16864,IF(J16864-J16863&gt;0,(J16864-J16863)*1440,0),0)</f>
        <v>0.99999999999999645</v>
      </c>
      <c r="L16863" s="14">
        <f>2+L16604-Datos!$C$8-2</f>
        <v>17.460000000000004</v>
      </c>
      <c r="M16863" s="13" t="s">
        <v>1834</v>
      </c>
      <c r="N16863" s="1" t="s">
        <v>28118</v>
      </c>
      <c r="O16863" s="1">
        <v>4</v>
      </c>
      <c r="P16863" s="1" t="s">
        <v>645</v>
      </c>
      <c r="Q16863" s="4" t="s">
        <v>21</v>
      </c>
    </row>
    <row r="16864" spans="1:17" ht="22.5" x14ac:dyDescent="0.25">
      <c r="A16864" s="3">
        <v>11576</v>
      </c>
      <c r="B16864" s="1" t="s">
        <v>35808</v>
      </c>
      <c r="C16864" s="1" t="s">
        <v>15</v>
      </c>
      <c r="D16864" s="1" t="s">
        <v>71</v>
      </c>
      <c r="E16864" s="1">
        <v>41687541</v>
      </c>
      <c r="F16864" s="1" t="s">
        <v>1878</v>
      </c>
      <c r="G16864" s="1">
        <v>2246497</v>
      </c>
      <c r="H16864" s="1" t="s">
        <v>5620</v>
      </c>
      <c r="I16864" s="2">
        <v>45101</v>
      </c>
      <c r="J16864" s="15" t="str">
        <f>MID(Tabla1[[#This Row],[HORA]],1,5)</f>
        <v>06:59</v>
      </c>
      <c r="K16864" s="16">
        <f>IF(Tabla1[[#This Row],[FECHA]]=I16865,IF(J16865-J16864&gt;0,(J16865-J16864)*1440,0),0)</f>
        <v>2.9999999999999893</v>
      </c>
      <c r="L16864" s="14">
        <f>2+L16605-Datos!$C$8-2</f>
        <v>13.330000000000004</v>
      </c>
      <c r="M16864" s="13" t="s">
        <v>4785</v>
      </c>
      <c r="N16864" s="1" t="s">
        <v>14937</v>
      </c>
      <c r="O16864" s="1">
        <v>20</v>
      </c>
      <c r="P16864" s="1" t="s">
        <v>1141</v>
      </c>
      <c r="Q16864" s="4" t="s">
        <v>21</v>
      </c>
    </row>
    <row r="16865" spans="1:17" ht="22.5" x14ac:dyDescent="0.25">
      <c r="A16865" s="3">
        <v>11577</v>
      </c>
      <c r="B16865" s="1" t="s">
        <v>35809</v>
      </c>
      <c r="C16865" s="1" t="s">
        <v>15</v>
      </c>
      <c r="D16865" s="1" t="s">
        <v>71</v>
      </c>
      <c r="E16865" s="1">
        <v>41687541</v>
      </c>
      <c r="F16865" s="1" t="s">
        <v>1878</v>
      </c>
      <c r="G16865" s="1">
        <v>2246498</v>
      </c>
      <c r="H16865" s="1" t="s">
        <v>35810</v>
      </c>
      <c r="I16865" s="2">
        <v>45101</v>
      </c>
      <c r="J16865" s="15" t="str">
        <f>MID(Tabla1[[#This Row],[HORA]],1,5)</f>
        <v>07:02</v>
      </c>
      <c r="K16865" s="16">
        <f>IF(Tabla1[[#This Row],[FECHA]]=I16866,IF(J16866-J16865&gt;0,(J16866-J16865)*1440,0),0)</f>
        <v>1.9999999999999929</v>
      </c>
      <c r="L16865" s="14">
        <f>2+L16606-Datos!$C$8-2</f>
        <v>13.140000000000004</v>
      </c>
      <c r="M16865" s="13" t="s">
        <v>598</v>
      </c>
      <c r="N16865" s="1" t="s">
        <v>35811</v>
      </c>
      <c r="O16865" s="1">
        <v>30</v>
      </c>
      <c r="P16865" s="1" t="s">
        <v>1141</v>
      </c>
      <c r="Q16865" s="4" t="s">
        <v>21</v>
      </c>
    </row>
    <row r="16866" spans="1:17" ht="22.5" x14ac:dyDescent="0.25">
      <c r="A16866" s="3">
        <v>15500</v>
      </c>
      <c r="B16866" s="1" t="s">
        <v>47250</v>
      </c>
      <c r="C16866" s="1" t="s">
        <v>15</v>
      </c>
      <c r="D16866" s="1" t="s">
        <v>77</v>
      </c>
      <c r="E16866" s="1">
        <v>46448927</v>
      </c>
      <c r="F16866" s="1" t="s">
        <v>47251</v>
      </c>
      <c r="G16866" s="1">
        <v>46448927</v>
      </c>
      <c r="H16866" s="1" t="s">
        <v>47251</v>
      </c>
      <c r="I16866" s="2">
        <v>45101</v>
      </c>
      <c r="J16866" s="15" t="str">
        <f>MID(Tabla1[[#This Row],[HORA]],1,5)</f>
        <v>07:04</v>
      </c>
      <c r="K16866" s="16">
        <f>IF(Tabla1[[#This Row],[FECHA]]=I16867,IF(J16867-J16866&gt;0,(J16867-J16866)*1440,0),0)</f>
        <v>4.9999999999999822</v>
      </c>
      <c r="L16866" s="14">
        <f>2+L16607-Datos!$C$8-2</f>
        <v>15.230000000000004</v>
      </c>
      <c r="M16866" s="13" t="s">
        <v>606</v>
      </c>
      <c r="N16866" s="1" t="s">
        <v>28118</v>
      </c>
      <c r="O16866" s="1">
        <v>4</v>
      </c>
      <c r="P16866" s="1" t="s">
        <v>645</v>
      </c>
      <c r="Q16866" s="4" t="s">
        <v>21</v>
      </c>
    </row>
    <row r="16867" spans="1:17" ht="22.5" x14ac:dyDescent="0.25">
      <c r="A16867" s="3">
        <v>11578</v>
      </c>
      <c r="B16867" s="1" t="s">
        <v>35812</v>
      </c>
      <c r="C16867" s="1" t="s">
        <v>15</v>
      </c>
      <c r="D16867" s="1" t="s">
        <v>40</v>
      </c>
      <c r="E16867" s="1">
        <v>71775816</v>
      </c>
      <c r="F16867" s="1" t="s">
        <v>33821</v>
      </c>
      <c r="G16867" s="1">
        <v>18149996</v>
      </c>
      <c r="H16867" s="1" t="s">
        <v>35813</v>
      </c>
      <c r="I16867" s="2">
        <v>45101</v>
      </c>
      <c r="J16867" s="15" t="str">
        <f>MID(Tabla1[[#This Row],[HORA]],1,5)</f>
        <v>07:09</v>
      </c>
      <c r="K16867" s="16">
        <f>IF(Tabla1[[#This Row],[FECHA]]=I16868,IF(J16868-J16867&gt;0,(J16868-J16867)*1440,0),0)</f>
        <v>5.9999999999999787</v>
      </c>
      <c r="L16867" s="14">
        <f>2+L16608-Datos!$C$8-2</f>
        <v>12.570000000000004</v>
      </c>
      <c r="M16867" s="13" t="s">
        <v>117</v>
      </c>
      <c r="N16867" s="1" t="s">
        <v>35814</v>
      </c>
      <c r="O16867" s="1">
        <v>20</v>
      </c>
      <c r="P16867" s="1" t="s">
        <v>1141</v>
      </c>
      <c r="Q16867" s="4" t="s">
        <v>21</v>
      </c>
    </row>
    <row r="16868" spans="1:17" ht="22.5" x14ac:dyDescent="0.25">
      <c r="A16868" s="3">
        <v>4769</v>
      </c>
      <c r="B16868" s="1" t="s">
        <v>14905</v>
      </c>
      <c r="C16868" s="1" t="s">
        <v>15</v>
      </c>
      <c r="D16868" s="1" t="s">
        <v>40</v>
      </c>
      <c r="E16868" s="1">
        <v>16524119</v>
      </c>
      <c r="F16868" s="1" t="s">
        <v>3111</v>
      </c>
      <c r="G16868" s="1">
        <v>16524119</v>
      </c>
      <c r="H16868" s="1" t="s">
        <v>3111</v>
      </c>
      <c r="I16868" s="2">
        <v>45101</v>
      </c>
      <c r="J16868" s="15" t="str">
        <f>MID(Tabla1[[#This Row],[HORA]],1,5)</f>
        <v>07:15</v>
      </c>
      <c r="K16868" s="16">
        <f>IF(Tabla1[[#This Row],[FECHA]]=I16869,IF(J16869-J16868&gt;0,(J16869-J16868)*1440,0),0)</f>
        <v>0.99999999999999645</v>
      </c>
      <c r="L16868" s="14">
        <f>2+L16609-Datos!$C$8-2</f>
        <v>14.300000000000004</v>
      </c>
      <c r="M16868" s="13" t="s">
        <v>3128</v>
      </c>
      <c r="N16868" s="1" t="s">
        <v>1715</v>
      </c>
      <c r="O16868" s="1">
        <v>20</v>
      </c>
      <c r="P16868" s="1" t="s">
        <v>986</v>
      </c>
      <c r="Q16868" s="4" t="s">
        <v>21</v>
      </c>
    </row>
    <row r="16869" spans="1:17" ht="22.5" x14ac:dyDescent="0.25">
      <c r="A16869" s="3">
        <v>4770</v>
      </c>
      <c r="B16869" s="1" t="s">
        <v>14906</v>
      </c>
      <c r="C16869" s="1" t="s">
        <v>15</v>
      </c>
      <c r="D16869" s="1" t="s">
        <v>40</v>
      </c>
      <c r="E16869" s="1">
        <v>44663597</v>
      </c>
      <c r="F16869" s="1" t="s">
        <v>6241</v>
      </c>
      <c r="G16869" s="1">
        <v>44663597</v>
      </c>
      <c r="H16869" s="1" t="s">
        <v>6241</v>
      </c>
      <c r="I16869" s="2">
        <v>45101</v>
      </c>
      <c r="J16869" s="15" t="str">
        <f>MID(Tabla1[[#This Row],[HORA]],1,5)</f>
        <v>07:16</v>
      </c>
      <c r="K16869" s="16">
        <f>IF(Tabla1[[#This Row],[FECHA]]=I16870,IF(J16870-J16869&gt;0,(J16870-J16869)*1440,0),0)</f>
        <v>0</v>
      </c>
      <c r="L16869" s="14">
        <f>2+L16610-Datos!$C$8-2</f>
        <v>16.160000000000004</v>
      </c>
      <c r="M16869" s="13" t="s">
        <v>4794</v>
      </c>
      <c r="N16869" s="1" t="s">
        <v>1715</v>
      </c>
      <c r="O16869" s="1">
        <v>12</v>
      </c>
      <c r="P16869" s="1" t="s">
        <v>986</v>
      </c>
      <c r="Q16869" s="4" t="s">
        <v>21</v>
      </c>
    </row>
    <row r="16870" spans="1:17" ht="22.5" x14ac:dyDescent="0.25">
      <c r="A16870" s="3">
        <v>15501</v>
      </c>
      <c r="B16870" s="1" t="s">
        <v>47252</v>
      </c>
      <c r="C16870" s="1" t="s">
        <v>15</v>
      </c>
      <c r="D16870" s="1" t="s">
        <v>40</v>
      </c>
      <c r="E16870" s="1">
        <v>44729886</v>
      </c>
      <c r="F16870" s="1" t="s">
        <v>47253</v>
      </c>
      <c r="G16870" s="1">
        <v>44729886</v>
      </c>
      <c r="H16870" s="1" t="s">
        <v>47253</v>
      </c>
      <c r="I16870" s="2">
        <v>45101</v>
      </c>
      <c r="J16870" s="15" t="str">
        <f>MID(Tabla1[[#This Row],[HORA]],1,5)</f>
        <v>07:16</v>
      </c>
      <c r="K16870" s="16">
        <f>IF(Tabla1[[#This Row],[FECHA]]=I16871,IF(J16871-J16870&gt;0,(J16871-J16870)*1440,0),0)</f>
        <v>7.0000000000000551</v>
      </c>
      <c r="L16870" s="14">
        <f>2+L16611-Datos!$C$8-2</f>
        <v>13.460000000000003</v>
      </c>
      <c r="M16870" s="13" t="s">
        <v>4794</v>
      </c>
      <c r="N16870" s="1" t="s">
        <v>28118</v>
      </c>
      <c r="O16870" s="1">
        <v>4</v>
      </c>
      <c r="P16870" s="1" t="s">
        <v>645</v>
      </c>
      <c r="Q16870" s="4" t="s">
        <v>21</v>
      </c>
    </row>
    <row r="16871" spans="1:17" ht="22.5" x14ac:dyDescent="0.25">
      <c r="A16871" s="3">
        <v>4771</v>
      </c>
      <c r="B16871" s="1" t="s">
        <v>14907</v>
      </c>
      <c r="C16871" s="1" t="s">
        <v>15</v>
      </c>
      <c r="D16871" s="1" t="s">
        <v>33</v>
      </c>
      <c r="E16871" s="1">
        <v>45474360</v>
      </c>
      <c r="F16871" s="1" t="s">
        <v>14908</v>
      </c>
      <c r="G16871" s="1">
        <v>45474360</v>
      </c>
      <c r="H16871" s="1" t="s">
        <v>14908</v>
      </c>
      <c r="I16871" s="2">
        <v>45101</v>
      </c>
      <c r="J16871" s="15" t="str">
        <f>MID(Tabla1[[#This Row],[HORA]],1,5)</f>
        <v>07:23</v>
      </c>
      <c r="K16871" s="16">
        <f>IF(Tabla1[[#This Row],[FECHA]]=I16872,IF(J16872-J16871&gt;0,(J16872-J16871)*1440,0),0)</f>
        <v>0.99999999999999645</v>
      </c>
      <c r="L16871" s="14">
        <f>2+L16612-Datos!$C$8-2</f>
        <v>14.120000000000001</v>
      </c>
      <c r="M16871" s="13" t="s">
        <v>4964</v>
      </c>
      <c r="N16871" s="1" t="s">
        <v>1715</v>
      </c>
      <c r="O16871" s="1">
        <v>20</v>
      </c>
      <c r="P16871" s="1" t="s">
        <v>986</v>
      </c>
      <c r="Q16871" s="4" t="s">
        <v>21</v>
      </c>
    </row>
    <row r="16872" spans="1:17" ht="22.5" x14ac:dyDescent="0.25">
      <c r="A16872" s="3">
        <v>11579</v>
      </c>
      <c r="B16872" s="1" t="s">
        <v>35815</v>
      </c>
      <c r="C16872" s="1" t="s">
        <v>15</v>
      </c>
      <c r="D16872" s="1" t="s">
        <v>257</v>
      </c>
      <c r="E16872" s="1">
        <v>45925322</v>
      </c>
      <c r="F16872" s="1" t="s">
        <v>35816</v>
      </c>
      <c r="G16872" s="1">
        <v>41924764</v>
      </c>
      <c r="H16872" s="1" t="s">
        <v>35817</v>
      </c>
      <c r="I16872" s="2">
        <v>45101</v>
      </c>
      <c r="J16872" s="15" t="str">
        <f>MID(Tabla1[[#This Row],[HORA]],1,5)</f>
        <v>07:24</v>
      </c>
      <c r="K16872" s="16">
        <f>IF(Tabla1[[#This Row],[FECHA]]=I16873,IF(J16873-J16872&gt;0,(J16873-J16872)*1440,0),0)</f>
        <v>1.9999999999999929</v>
      </c>
      <c r="L16872" s="14">
        <f>2+L16613-Datos!$C$8-2</f>
        <v>14.060000000000002</v>
      </c>
      <c r="M16872" s="13" t="s">
        <v>3568</v>
      </c>
      <c r="N16872" s="1" t="s">
        <v>35818</v>
      </c>
      <c r="O16872" s="1">
        <v>20</v>
      </c>
      <c r="P16872" s="1" t="s">
        <v>1141</v>
      </c>
      <c r="Q16872" s="4" t="s">
        <v>21</v>
      </c>
    </row>
    <row r="16873" spans="1:17" ht="22.5" x14ac:dyDescent="0.25">
      <c r="A16873" s="3">
        <v>15502</v>
      </c>
      <c r="B16873" s="1" t="s">
        <v>47254</v>
      </c>
      <c r="C16873" s="1" t="s">
        <v>15</v>
      </c>
      <c r="D16873" s="1" t="s">
        <v>40</v>
      </c>
      <c r="E16873" s="1">
        <v>16666454</v>
      </c>
      <c r="F16873" s="1" t="s">
        <v>47255</v>
      </c>
      <c r="G16873" s="1">
        <v>16666454</v>
      </c>
      <c r="H16873" s="1" t="s">
        <v>47255</v>
      </c>
      <c r="I16873" s="2">
        <v>45101</v>
      </c>
      <c r="J16873" s="15" t="str">
        <f>MID(Tabla1[[#This Row],[HORA]],1,5)</f>
        <v>07:26</v>
      </c>
      <c r="K16873" s="16">
        <f>IF(Tabla1[[#This Row],[FECHA]]=I16874,IF(J16874-J16873&gt;0,(J16874-J16873)*1440,0),0)</f>
        <v>0.99999999999999645</v>
      </c>
      <c r="L16873" s="14">
        <f>2+L16614-Datos!$C$8-2</f>
        <v>8.1600000000000037</v>
      </c>
      <c r="M16873" s="13" t="s">
        <v>9364</v>
      </c>
      <c r="N16873" s="1" t="s">
        <v>28118</v>
      </c>
      <c r="O16873" s="1">
        <v>4</v>
      </c>
      <c r="P16873" s="1" t="s">
        <v>645</v>
      </c>
      <c r="Q16873" s="4" t="s">
        <v>21</v>
      </c>
    </row>
    <row r="16874" spans="1:17" ht="22.5" x14ac:dyDescent="0.25">
      <c r="A16874" s="3">
        <v>15503</v>
      </c>
      <c r="B16874" s="1" t="s">
        <v>47256</v>
      </c>
      <c r="C16874" s="1" t="s">
        <v>15</v>
      </c>
      <c r="D16874" s="1" t="s">
        <v>40</v>
      </c>
      <c r="E16874" s="1">
        <v>47858049</v>
      </c>
      <c r="F16874" s="1" t="s">
        <v>47257</v>
      </c>
      <c r="G16874" s="1">
        <v>47858049</v>
      </c>
      <c r="H16874" s="1" t="s">
        <v>47257</v>
      </c>
      <c r="I16874" s="2">
        <v>45101</v>
      </c>
      <c r="J16874" s="15" t="str">
        <f>MID(Tabla1[[#This Row],[HORA]],1,5)</f>
        <v>07:27</v>
      </c>
      <c r="K16874" s="16">
        <f>IF(Tabla1[[#This Row],[FECHA]]=I16875,IF(J16875-J16874&gt;0,(J16875-J16874)*1440,0),0)</f>
        <v>0.99999999999999645</v>
      </c>
      <c r="L16874" s="14">
        <f>2+L16615-Datos!$C$8-2</f>
        <v>9.1700000000000035</v>
      </c>
      <c r="M16874" s="13" t="s">
        <v>9729</v>
      </c>
      <c r="N16874" s="1" t="s">
        <v>28118</v>
      </c>
      <c r="O16874" s="1">
        <v>4</v>
      </c>
      <c r="P16874" s="1" t="s">
        <v>645</v>
      </c>
      <c r="Q16874" s="4" t="s">
        <v>21</v>
      </c>
    </row>
    <row r="16875" spans="1:17" ht="22.5" x14ac:dyDescent="0.25">
      <c r="A16875" s="3">
        <v>11580</v>
      </c>
      <c r="B16875" s="1" t="s">
        <v>35819</v>
      </c>
      <c r="C16875" s="1" t="s">
        <v>15</v>
      </c>
      <c r="D16875" s="1" t="s">
        <v>40</v>
      </c>
      <c r="E16875" s="1">
        <v>2246499</v>
      </c>
      <c r="F16875" s="1" t="s">
        <v>35820</v>
      </c>
      <c r="G16875" s="1">
        <v>2246500</v>
      </c>
      <c r="H16875" s="1" t="s">
        <v>35821</v>
      </c>
      <c r="I16875" s="2">
        <v>45101</v>
      </c>
      <c r="J16875" s="15" t="str">
        <f>MID(Tabla1[[#This Row],[HORA]],1,5)</f>
        <v>07:28</v>
      </c>
      <c r="K16875" s="16">
        <f>IF(Tabla1[[#This Row],[FECHA]]=I16876,IF(J16876-J16875&gt;0,(J16876-J16875)*1440,0),0)</f>
        <v>0.99999999999999645</v>
      </c>
      <c r="L16875" s="14">
        <f>2+L16616-Datos!$C$8-2</f>
        <v>10.540000000000003</v>
      </c>
      <c r="M16875" s="13" t="s">
        <v>323</v>
      </c>
      <c r="N16875" s="1" t="s">
        <v>35822</v>
      </c>
      <c r="O16875" s="1">
        <v>18</v>
      </c>
      <c r="P16875" s="1" t="s">
        <v>1141</v>
      </c>
      <c r="Q16875" s="4" t="s">
        <v>21</v>
      </c>
    </row>
    <row r="16876" spans="1:17" ht="22.5" x14ac:dyDescent="0.25">
      <c r="A16876" s="3">
        <v>4772</v>
      </c>
      <c r="B16876" s="1" t="s">
        <v>14909</v>
      </c>
      <c r="C16876" s="1" t="s">
        <v>15</v>
      </c>
      <c r="D16876" s="1" t="s">
        <v>82</v>
      </c>
      <c r="E16876" s="1">
        <v>42696799</v>
      </c>
      <c r="F16876" s="1" t="s">
        <v>14910</v>
      </c>
      <c r="G16876" s="1">
        <v>2246501</v>
      </c>
      <c r="H16876" s="1" t="s">
        <v>14911</v>
      </c>
      <c r="I16876" s="2">
        <v>45101</v>
      </c>
      <c r="J16876" s="15" t="str">
        <f>MID(Tabla1[[#This Row],[HORA]],1,5)</f>
        <v>07:29</v>
      </c>
      <c r="K16876" s="16">
        <f>IF(Tabla1[[#This Row],[FECHA]]=I16877,IF(J16877-J16876&gt;0,(J16877-J16876)*1440,0),0)</f>
        <v>0</v>
      </c>
      <c r="L16876" s="14">
        <f>2+L16617-Datos!$C$8-2</f>
        <v>10.290000000000003</v>
      </c>
      <c r="M16876" s="13" t="s">
        <v>327</v>
      </c>
      <c r="N16876" s="1" t="s">
        <v>14912</v>
      </c>
      <c r="O16876" s="1">
        <v>10</v>
      </c>
      <c r="P16876" s="1" t="s">
        <v>986</v>
      </c>
      <c r="Q16876" s="4" t="s">
        <v>21</v>
      </c>
    </row>
    <row r="16877" spans="1:17" ht="22.5" x14ac:dyDescent="0.25">
      <c r="A16877" s="3">
        <v>15504</v>
      </c>
      <c r="B16877" s="1" t="s">
        <v>47258</v>
      </c>
      <c r="C16877" s="1" t="s">
        <v>15</v>
      </c>
      <c r="D16877" s="1" t="s">
        <v>40</v>
      </c>
      <c r="E16877" s="1">
        <v>16524119</v>
      </c>
      <c r="F16877" s="1" t="s">
        <v>3111</v>
      </c>
      <c r="G16877" s="1">
        <v>16524119</v>
      </c>
      <c r="H16877" s="1" t="s">
        <v>3111</v>
      </c>
      <c r="I16877" s="2">
        <v>45101</v>
      </c>
      <c r="J16877" s="15" t="str">
        <f>MID(Tabla1[[#This Row],[HORA]],1,5)</f>
        <v>07:29</v>
      </c>
      <c r="K16877" s="16">
        <f>IF(Tabla1[[#This Row],[FECHA]]=I16878,IF(J16878-J16877&gt;0,(J16878-J16877)*1440,0),0)</f>
        <v>18.000000000000014</v>
      </c>
      <c r="L16877" s="14">
        <f>2+L16618-Datos!$C$8-2</f>
        <v>13.230000000000004</v>
      </c>
      <c r="M16877" s="13" t="s">
        <v>327</v>
      </c>
      <c r="N16877" s="1" t="s">
        <v>28118</v>
      </c>
      <c r="O16877" s="1">
        <v>4</v>
      </c>
      <c r="P16877" s="1" t="s">
        <v>645</v>
      </c>
      <c r="Q16877" s="4" t="s">
        <v>21</v>
      </c>
    </row>
    <row r="16878" spans="1:17" ht="22.5" x14ac:dyDescent="0.25">
      <c r="A16878" s="3">
        <v>17921</v>
      </c>
      <c r="B16878" s="1" t="s">
        <v>53687</v>
      </c>
      <c r="C16878" s="1" t="s">
        <v>15</v>
      </c>
      <c r="D16878" s="1" t="s">
        <v>40</v>
      </c>
      <c r="E16878" s="1">
        <v>20480761813</v>
      </c>
      <c r="F16878" s="1" t="s">
        <v>47724</v>
      </c>
      <c r="G16878" s="1">
        <v>2246505</v>
      </c>
      <c r="H16878" s="1" t="s">
        <v>53532</v>
      </c>
      <c r="I16878" s="2">
        <v>45101</v>
      </c>
      <c r="J16878" s="15" t="str">
        <f>MID(Tabla1[[#This Row],[HORA]],1,5)</f>
        <v>07:47</v>
      </c>
      <c r="K16878" s="16">
        <f>IF(Tabla1[[#This Row],[FECHA]]=I16879,IF(J16879-J16878&gt;0,(J16879-J16878)*1440,0),0)</f>
        <v>7.9999999999999716</v>
      </c>
      <c r="L16878" s="14">
        <f>2+L16619-Datos!$C$8-2</f>
        <v>14.640000000000004</v>
      </c>
      <c r="M16878" s="13" t="s">
        <v>3581</v>
      </c>
      <c r="N16878" s="1" t="s">
        <v>48481</v>
      </c>
      <c r="O16878" s="1">
        <v>30</v>
      </c>
      <c r="P16878" s="1" t="s">
        <v>1141</v>
      </c>
      <c r="Q16878" s="4" t="s">
        <v>21</v>
      </c>
    </row>
    <row r="16879" spans="1:17" ht="22.5" x14ac:dyDescent="0.25">
      <c r="A16879" s="3">
        <v>11581</v>
      </c>
      <c r="B16879" s="1" t="s">
        <v>35823</v>
      </c>
      <c r="C16879" s="1" t="s">
        <v>15</v>
      </c>
      <c r="D16879" s="1" t="s">
        <v>257</v>
      </c>
      <c r="E16879" s="1">
        <v>16665645</v>
      </c>
      <c r="F16879" s="1" t="s">
        <v>35824</v>
      </c>
      <c r="G16879" s="1">
        <v>2246508</v>
      </c>
      <c r="H16879" s="1" t="s">
        <v>35825</v>
      </c>
      <c r="I16879" s="2">
        <v>45101</v>
      </c>
      <c r="J16879" s="15" t="str">
        <f>MID(Tabla1[[#This Row],[HORA]],1,5)</f>
        <v>07:55</v>
      </c>
      <c r="K16879" s="16">
        <f>IF(Tabla1[[#This Row],[FECHA]]=I16880,IF(J16880-J16879&gt;0,(J16880-J16879)*1440,0),0)</f>
        <v>6.0000000000000586</v>
      </c>
      <c r="L16879" s="14">
        <f>2+L16620-Datos!$C$8-2</f>
        <v>12.850000000000003</v>
      </c>
      <c r="M16879" s="13" t="s">
        <v>2456</v>
      </c>
      <c r="N16879" s="1" t="s">
        <v>35826</v>
      </c>
      <c r="O16879" s="1">
        <v>20</v>
      </c>
      <c r="P16879" s="1" t="s">
        <v>1141</v>
      </c>
      <c r="Q16879" s="4" t="s">
        <v>21</v>
      </c>
    </row>
    <row r="16880" spans="1:17" ht="22.5" x14ac:dyDescent="0.25">
      <c r="A16880" s="3">
        <v>15505</v>
      </c>
      <c r="B16880" s="1" t="s">
        <v>47259</v>
      </c>
      <c r="C16880" s="1" t="s">
        <v>15</v>
      </c>
      <c r="D16880" s="1" t="s">
        <v>40</v>
      </c>
      <c r="E16880" s="1">
        <v>46993988</v>
      </c>
      <c r="F16880" s="1" t="s">
        <v>47260</v>
      </c>
      <c r="G16880" s="1">
        <v>46993988</v>
      </c>
      <c r="H16880" s="1" t="s">
        <v>47260</v>
      </c>
      <c r="I16880" s="2">
        <v>45101</v>
      </c>
      <c r="J16880" s="15" t="str">
        <f>MID(Tabla1[[#This Row],[HORA]],1,5)</f>
        <v>08:01</v>
      </c>
      <c r="K16880" s="16">
        <f>IF(Tabla1[[#This Row],[FECHA]]=I16881,IF(J16881-J16880&gt;0,(J16881-J16880)*1440,0),0)</f>
        <v>9.9999999999999645</v>
      </c>
      <c r="L16880" s="14">
        <f>2+L16621-Datos!$C$8-2</f>
        <v>13.640000000000002</v>
      </c>
      <c r="M16880" s="13" t="s">
        <v>4803</v>
      </c>
      <c r="N16880" s="1" t="s">
        <v>28118</v>
      </c>
      <c r="O16880" s="1">
        <v>4</v>
      </c>
      <c r="P16880" s="1" t="s">
        <v>645</v>
      </c>
      <c r="Q16880" s="4" t="s">
        <v>21</v>
      </c>
    </row>
    <row r="16881" spans="1:17" ht="22.5" x14ac:dyDescent="0.25">
      <c r="A16881" s="3">
        <v>15506</v>
      </c>
      <c r="B16881" s="1" t="s">
        <v>47261</v>
      </c>
      <c r="C16881" s="1" t="s">
        <v>15</v>
      </c>
      <c r="D16881" s="1" t="s">
        <v>40</v>
      </c>
      <c r="E16881" s="1">
        <v>72917163</v>
      </c>
      <c r="F16881" s="1" t="s">
        <v>47262</v>
      </c>
      <c r="G16881" s="1">
        <v>72917163</v>
      </c>
      <c r="H16881" s="1" t="s">
        <v>47262</v>
      </c>
      <c r="I16881" s="2">
        <v>45101</v>
      </c>
      <c r="J16881" s="15" t="str">
        <f>MID(Tabla1[[#This Row],[HORA]],1,5)</f>
        <v>08:11</v>
      </c>
      <c r="K16881" s="16">
        <f>IF(Tabla1[[#This Row],[FECHA]]=I16882,IF(J16882-J16881&gt;0,(J16882-J16881)*1440,0),0)</f>
        <v>3.9999999999999858</v>
      </c>
      <c r="L16881" s="14">
        <f>2+L16622-Datos!$C$8-2</f>
        <v>12.380000000000003</v>
      </c>
      <c r="M16881" s="13" t="s">
        <v>4510</v>
      </c>
      <c r="N16881" s="1" t="s">
        <v>28118</v>
      </c>
      <c r="O16881" s="1">
        <v>4</v>
      </c>
      <c r="P16881" s="1" t="s">
        <v>645</v>
      </c>
      <c r="Q16881" s="4" t="s">
        <v>21</v>
      </c>
    </row>
    <row r="16882" spans="1:17" ht="22.5" x14ac:dyDescent="0.25">
      <c r="A16882" s="3">
        <v>15507</v>
      </c>
      <c r="B16882" s="1" t="s">
        <v>47263</v>
      </c>
      <c r="C16882" s="1" t="s">
        <v>15</v>
      </c>
      <c r="D16882" s="1" t="s">
        <v>40</v>
      </c>
      <c r="E16882" s="1">
        <v>42109186</v>
      </c>
      <c r="F16882" s="1" t="s">
        <v>47264</v>
      </c>
      <c r="G16882" s="1">
        <v>42109186</v>
      </c>
      <c r="H16882" s="1" t="s">
        <v>47264</v>
      </c>
      <c r="I16882" s="2">
        <v>45101</v>
      </c>
      <c r="J16882" s="15" t="str">
        <f>MID(Tabla1[[#This Row],[HORA]],1,5)</f>
        <v>08:15</v>
      </c>
      <c r="K16882" s="16">
        <f>IF(Tabla1[[#This Row],[FECHA]]=I16883,IF(J16883-J16882&gt;0,(J16883-J16882)*1440,0),0)</f>
        <v>13.99999999999995</v>
      </c>
      <c r="L16882" s="14">
        <f>2+L16623-Datos!$C$8-2</f>
        <v>15.3</v>
      </c>
      <c r="M16882" s="13" t="s">
        <v>5326</v>
      </c>
      <c r="N16882" s="1" t="s">
        <v>28118</v>
      </c>
      <c r="O16882" s="1">
        <v>4</v>
      </c>
      <c r="P16882" s="1" t="s">
        <v>645</v>
      </c>
      <c r="Q16882" s="4" t="s">
        <v>21</v>
      </c>
    </row>
    <row r="16883" spans="1:17" ht="22.5" x14ac:dyDescent="0.25">
      <c r="A16883" s="3">
        <v>4773</v>
      </c>
      <c r="B16883" s="1" t="s">
        <v>14913</v>
      </c>
      <c r="C16883" s="1" t="s">
        <v>15</v>
      </c>
      <c r="D16883" s="1" t="s">
        <v>82</v>
      </c>
      <c r="E16883" s="1" t="s">
        <v>14914</v>
      </c>
      <c r="F16883" s="1" t="s">
        <v>14915</v>
      </c>
      <c r="G16883" s="1" t="s">
        <v>14914</v>
      </c>
      <c r="H16883" s="1" t="s">
        <v>14915</v>
      </c>
      <c r="I16883" s="2">
        <v>45101</v>
      </c>
      <c r="J16883" s="15" t="str">
        <f>MID(Tabla1[[#This Row],[HORA]],1,5)</f>
        <v>08:29</v>
      </c>
      <c r="K16883" s="16">
        <f>IF(Tabla1[[#This Row],[FECHA]]=I16884,IF(J16884-J16883&gt;0,(J16884-J16883)*1440,0),0)</f>
        <v>2.0000000000000728</v>
      </c>
      <c r="L16883" s="14">
        <f>2+L16624-Datos!$C$8-2</f>
        <v>15.780000000000001</v>
      </c>
      <c r="M16883" s="13" t="s">
        <v>2480</v>
      </c>
      <c r="N16883" s="1" t="s">
        <v>1715</v>
      </c>
      <c r="O16883" s="1">
        <v>10</v>
      </c>
      <c r="P16883" s="1" t="s">
        <v>986</v>
      </c>
      <c r="Q16883" s="4" t="s">
        <v>21</v>
      </c>
    </row>
    <row r="16884" spans="1:17" ht="22.5" x14ac:dyDescent="0.25">
      <c r="A16884" s="3">
        <v>4774</v>
      </c>
      <c r="B16884" s="1" t="s">
        <v>14916</v>
      </c>
      <c r="C16884" s="1" t="s">
        <v>15</v>
      </c>
      <c r="D16884" s="1" t="s">
        <v>40</v>
      </c>
      <c r="E16884" s="1">
        <v>44536650</v>
      </c>
      <c r="F16884" s="1" t="s">
        <v>14917</v>
      </c>
      <c r="G16884" s="1">
        <v>44536650</v>
      </c>
      <c r="H16884" s="1" t="s">
        <v>14917</v>
      </c>
      <c r="I16884" s="2">
        <v>45101</v>
      </c>
      <c r="J16884" s="15" t="str">
        <f>MID(Tabla1[[#This Row],[HORA]],1,5)</f>
        <v>08:31</v>
      </c>
      <c r="K16884" s="16">
        <f>IF(Tabla1[[#This Row],[FECHA]]=I16885,IF(J16885-J16884&gt;0,(J16885-J16884)*1440,0),0)</f>
        <v>0.99999999999999645</v>
      </c>
      <c r="L16884" s="14">
        <f>2+L16625-Datos!$C$8-2</f>
        <v>11.480000000000002</v>
      </c>
      <c r="M16884" s="13" t="s">
        <v>1855</v>
      </c>
      <c r="N16884" s="1" t="s">
        <v>1715</v>
      </c>
      <c r="O16884" s="1">
        <v>10</v>
      </c>
      <c r="P16884" s="1" t="s">
        <v>986</v>
      </c>
      <c r="Q16884" s="4" t="s">
        <v>21</v>
      </c>
    </row>
    <row r="16885" spans="1:17" ht="22.5" x14ac:dyDescent="0.25">
      <c r="A16885" s="3">
        <v>4775</v>
      </c>
      <c r="B16885" s="1" t="s">
        <v>14918</v>
      </c>
      <c r="C16885" s="1" t="s">
        <v>15</v>
      </c>
      <c r="D16885" s="1" t="s">
        <v>40</v>
      </c>
      <c r="E16885" s="1">
        <v>76812610</v>
      </c>
      <c r="F16885" s="1" t="s">
        <v>14919</v>
      </c>
      <c r="G16885" s="1">
        <v>71573814</v>
      </c>
      <c r="H16885" s="1" t="s">
        <v>14920</v>
      </c>
      <c r="I16885" s="2">
        <v>45101</v>
      </c>
      <c r="J16885" s="15" t="str">
        <f>MID(Tabla1[[#This Row],[HORA]],1,5)</f>
        <v>08:32</v>
      </c>
      <c r="K16885" s="16">
        <f>IF(Tabla1[[#This Row],[FECHA]]=I16886,IF(J16886-J16885&gt;0,(J16886-J16885)*1440,0),0)</f>
        <v>23.999999999999993</v>
      </c>
      <c r="L16885" s="14">
        <f>2+L16626-Datos!$C$8-2</f>
        <v>10.580000000000004</v>
      </c>
      <c r="M16885" s="13" t="s">
        <v>10211</v>
      </c>
      <c r="N16885" s="1" t="s">
        <v>1531</v>
      </c>
      <c r="O16885" s="1">
        <v>10</v>
      </c>
      <c r="P16885" s="1" t="s">
        <v>986</v>
      </c>
      <c r="Q16885" s="4" t="s">
        <v>21</v>
      </c>
    </row>
    <row r="16886" spans="1:17" ht="22.5" x14ac:dyDescent="0.25">
      <c r="A16886" s="3">
        <v>16560</v>
      </c>
      <c r="B16886" s="1" t="s">
        <v>50211</v>
      </c>
      <c r="C16886" s="1" t="s">
        <v>15</v>
      </c>
      <c r="D16886" s="1" t="s">
        <v>40</v>
      </c>
      <c r="E16886" s="1">
        <v>20552152515</v>
      </c>
      <c r="F16886" s="1" t="s">
        <v>50212</v>
      </c>
      <c r="G16886" s="1">
        <v>47306133</v>
      </c>
      <c r="H16886" s="1" t="s">
        <v>50213</v>
      </c>
      <c r="I16886" s="2">
        <v>45101</v>
      </c>
      <c r="J16886" s="15" t="str">
        <f>MID(Tabla1[[#This Row],[HORA]],1,5)</f>
        <v>08:56</v>
      </c>
      <c r="K16886" s="16">
        <f>IF(Tabla1[[#This Row],[FECHA]]=I16887,IF(J16887-J16886&gt;0,(J16887-J16886)*1440,0),0)</f>
        <v>0.99999999999991651</v>
      </c>
      <c r="L16886" s="14">
        <f>2+L16627-Datos!$C$8-2</f>
        <v>11.780000000000003</v>
      </c>
      <c r="M16886" s="13" t="s">
        <v>3350</v>
      </c>
      <c r="N16886" s="1" t="s">
        <v>1715</v>
      </c>
      <c r="O16886" s="1">
        <v>10</v>
      </c>
      <c r="P16886" s="1" t="s">
        <v>986</v>
      </c>
      <c r="Q16886" s="4" t="s">
        <v>21</v>
      </c>
    </row>
    <row r="16887" spans="1:17" ht="22.5" x14ac:dyDescent="0.25">
      <c r="A16887" s="3">
        <v>11582</v>
      </c>
      <c r="B16887" s="1" t="s">
        <v>35827</v>
      </c>
      <c r="C16887" s="1" t="s">
        <v>15</v>
      </c>
      <c r="D16887" s="1" t="s">
        <v>40</v>
      </c>
      <c r="E16887" s="1">
        <v>46007604</v>
      </c>
      <c r="F16887" s="1" t="s">
        <v>20993</v>
      </c>
      <c r="G16887" s="1">
        <v>18888888</v>
      </c>
      <c r="H16887" s="1" t="s">
        <v>12538</v>
      </c>
      <c r="I16887" s="2">
        <v>45101</v>
      </c>
      <c r="J16887" s="15" t="str">
        <f>MID(Tabla1[[#This Row],[HORA]],1,5)</f>
        <v>08:57</v>
      </c>
      <c r="K16887" s="16">
        <f>IF(Tabla1[[#This Row],[FECHA]]=I16888,IF(J16888-J16887&gt;0,(J16888-J16887)*1440,0),0)</f>
        <v>1.0000000000000764</v>
      </c>
      <c r="L16887" s="14">
        <f>2+L16628-Datos!$C$8-2</f>
        <v>13.280000000000003</v>
      </c>
      <c r="M16887" s="13" t="s">
        <v>3356</v>
      </c>
      <c r="N16887" s="1" t="s">
        <v>1715</v>
      </c>
      <c r="O16887" s="1">
        <v>5</v>
      </c>
      <c r="P16887" s="1" t="s">
        <v>1141</v>
      </c>
      <c r="Q16887" s="4" t="s">
        <v>21</v>
      </c>
    </row>
    <row r="16888" spans="1:17" ht="22.5" x14ac:dyDescent="0.25">
      <c r="A16888" s="3">
        <v>11583</v>
      </c>
      <c r="B16888" s="1" t="s">
        <v>35828</v>
      </c>
      <c r="C16888" s="1" t="s">
        <v>15</v>
      </c>
      <c r="D16888" s="1" t="s">
        <v>40</v>
      </c>
      <c r="E16888" s="1">
        <v>77891668</v>
      </c>
      <c r="F16888" s="1" t="s">
        <v>35829</v>
      </c>
      <c r="G16888" s="1">
        <v>18888888</v>
      </c>
      <c r="H16888" s="1" t="s">
        <v>12538</v>
      </c>
      <c r="I16888" s="2">
        <v>45101</v>
      </c>
      <c r="J16888" s="15" t="str">
        <f>MID(Tabla1[[#This Row],[HORA]],1,5)</f>
        <v>08:58</v>
      </c>
      <c r="K16888" s="16">
        <f>IF(Tabla1[[#This Row],[FECHA]]=I16889,IF(J16889-J16888&gt;0,(J16889-J16888)*1440,0),0)</f>
        <v>3.0000000000000693</v>
      </c>
      <c r="L16888" s="14">
        <f>2+L16629-Datos!$C$8-2</f>
        <v>10.630000000000003</v>
      </c>
      <c r="M16888" s="13" t="s">
        <v>972</v>
      </c>
      <c r="N16888" s="1" t="s">
        <v>1715</v>
      </c>
      <c r="O16888" s="1">
        <v>10</v>
      </c>
      <c r="P16888" s="1" t="s">
        <v>1141</v>
      </c>
      <c r="Q16888" s="4" t="s">
        <v>21</v>
      </c>
    </row>
    <row r="16889" spans="1:17" ht="22.5" x14ac:dyDescent="0.25">
      <c r="A16889" s="3">
        <v>4776</v>
      </c>
      <c r="B16889" s="1" t="s">
        <v>14921</v>
      </c>
      <c r="C16889" s="1" t="s">
        <v>15</v>
      </c>
      <c r="D16889" s="1" t="s">
        <v>82</v>
      </c>
      <c r="E16889" s="1">
        <v>16775427</v>
      </c>
      <c r="F16889" s="1" t="s">
        <v>14922</v>
      </c>
      <c r="G16889" s="1">
        <v>2246518</v>
      </c>
      <c r="H16889" s="1" t="s">
        <v>14923</v>
      </c>
      <c r="I16889" s="2">
        <v>45101</v>
      </c>
      <c r="J16889" s="15" t="str">
        <f>MID(Tabla1[[#This Row],[HORA]],1,5)</f>
        <v>09:01</v>
      </c>
      <c r="K16889" s="16">
        <f>IF(Tabla1[[#This Row],[FECHA]]=I16890,IF(J16890-J16889&gt;0,(J16890-J16889)*1440,0),0)</f>
        <v>0</v>
      </c>
      <c r="L16889" s="14">
        <f>2+L16630-Datos!$C$8-2</f>
        <v>12.780000000000003</v>
      </c>
      <c r="M16889" s="13" t="s">
        <v>7709</v>
      </c>
      <c r="N16889" s="1" t="s">
        <v>14924</v>
      </c>
      <c r="O16889" s="1">
        <v>20</v>
      </c>
      <c r="P16889" s="1" t="s">
        <v>986</v>
      </c>
      <c r="Q16889" s="4" t="s">
        <v>21</v>
      </c>
    </row>
    <row r="16890" spans="1:17" ht="22.5" x14ac:dyDescent="0.25">
      <c r="A16890" s="3">
        <v>15508</v>
      </c>
      <c r="B16890" s="1" t="s">
        <v>47265</v>
      </c>
      <c r="C16890" s="1" t="s">
        <v>15</v>
      </c>
      <c r="D16890" s="1" t="s">
        <v>40</v>
      </c>
      <c r="E16890" s="1">
        <v>73210769</v>
      </c>
      <c r="F16890" s="1" t="s">
        <v>47266</v>
      </c>
      <c r="G16890" s="1">
        <v>73210769</v>
      </c>
      <c r="H16890" s="1" t="s">
        <v>47266</v>
      </c>
      <c r="I16890" s="2">
        <v>45101</v>
      </c>
      <c r="J16890" s="15" t="str">
        <f>MID(Tabla1[[#This Row],[HORA]],1,5)</f>
        <v>09:01</v>
      </c>
      <c r="K16890" s="16">
        <f>IF(Tabla1[[#This Row],[FECHA]]=I16891,IF(J16891-J16890&gt;0,(J16891-J16890)*1440,0),0)</f>
        <v>1.9999999999999929</v>
      </c>
      <c r="L16890" s="14">
        <f>2+L16631-Datos!$C$8-2</f>
        <v>14.48</v>
      </c>
      <c r="M16890" s="13" t="s">
        <v>7709</v>
      </c>
      <c r="N16890" s="1" t="s">
        <v>28118</v>
      </c>
      <c r="O16890" s="1">
        <v>4</v>
      </c>
      <c r="P16890" s="1" t="s">
        <v>645</v>
      </c>
      <c r="Q16890" s="4" t="s">
        <v>21</v>
      </c>
    </row>
    <row r="16891" spans="1:17" ht="22.5" x14ac:dyDescent="0.25">
      <c r="A16891" s="3">
        <v>15509</v>
      </c>
      <c r="B16891" s="1" t="s">
        <v>47267</v>
      </c>
      <c r="C16891" s="1" t="s">
        <v>15</v>
      </c>
      <c r="D16891" s="1" t="s">
        <v>40</v>
      </c>
      <c r="E16891" s="1">
        <v>75937753</v>
      </c>
      <c r="F16891" s="1" t="s">
        <v>47268</v>
      </c>
      <c r="G16891" s="1">
        <v>75937753</v>
      </c>
      <c r="H16891" s="1" t="s">
        <v>47268</v>
      </c>
      <c r="I16891" s="2">
        <v>45101</v>
      </c>
      <c r="J16891" s="15" t="str">
        <f>MID(Tabla1[[#This Row],[HORA]],1,5)</f>
        <v>09:03</v>
      </c>
      <c r="K16891" s="16">
        <f>IF(Tabla1[[#This Row],[FECHA]]=I16892,IF(J16892-J16891&gt;0,(J16892-J16891)*1440,0),0)</f>
        <v>1.9999999999999929</v>
      </c>
      <c r="L16891" s="14">
        <f>2+L16632-Datos!$C$8-2</f>
        <v>11.640000000000002</v>
      </c>
      <c r="M16891" s="13" t="s">
        <v>6691</v>
      </c>
      <c r="N16891" s="1" t="s">
        <v>28118</v>
      </c>
      <c r="O16891" s="1">
        <v>4</v>
      </c>
      <c r="P16891" s="1" t="s">
        <v>645</v>
      </c>
      <c r="Q16891" s="4" t="s">
        <v>21</v>
      </c>
    </row>
    <row r="16892" spans="1:17" ht="22.5" x14ac:dyDescent="0.25">
      <c r="A16892" s="3">
        <v>15510</v>
      </c>
      <c r="B16892" s="1" t="s">
        <v>47269</v>
      </c>
      <c r="C16892" s="1" t="s">
        <v>15</v>
      </c>
      <c r="D16892" s="1" t="s">
        <v>40</v>
      </c>
      <c r="E16892" s="1">
        <v>41112986</v>
      </c>
      <c r="F16892" s="1" t="s">
        <v>47270</v>
      </c>
      <c r="G16892" s="1">
        <v>41112986</v>
      </c>
      <c r="H16892" s="1" t="s">
        <v>47270</v>
      </c>
      <c r="I16892" s="2">
        <v>45101</v>
      </c>
      <c r="J16892" s="15" t="str">
        <f>MID(Tabla1[[#This Row],[HORA]],1,5)</f>
        <v>09:05</v>
      </c>
      <c r="K16892" s="16">
        <f>IF(Tabla1[[#This Row],[FECHA]]=I16893,IF(J16893-J16892&gt;0,(J16893-J16892)*1440,0),0)</f>
        <v>1.9999999999999929</v>
      </c>
      <c r="L16892" s="14">
        <f>2+L16633-Datos!$C$8-2</f>
        <v>12.580000000000004</v>
      </c>
      <c r="M16892" s="13" t="s">
        <v>2212</v>
      </c>
      <c r="N16892" s="1" t="s">
        <v>28118</v>
      </c>
      <c r="O16892" s="1">
        <v>4</v>
      </c>
      <c r="P16892" s="1" t="s">
        <v>645</v>
      </c>
      <c r="Q16892" s="4" t="s">
        <v>21</v>
      </c>
    </row>
    <row r="16893" spans="1:17" ht="22.5" x14ac:dyDescent="0.25">
      <c r="A16893" s="3">
        <v>4777</v>
      </c>
      <c r="B16893" s="1" t="s">
        <v>14925</v>
      </c>
      <c r="C16893" s="1" t="s">
        <v>15</v>
      </c>
      <c r="D16893" s="1" t="s">
        <v>40</v>
      </c>
      <c r="E16893" s="1">
        <v>16701428</v>
      </c>
      <c r="F16893" s="1" t="s">
        <v>10369</v>
      </c>
      <c r="G16893" s="1">
        <v>2246519</v>
      </c>
      <c r="H16893" s="1" t="s">
        <v>14926</v>
      </c>
      <c r="I16893" s="2">
        <v>45101</v>
      </c>
      <c r="J16893" s="15" t="str">
        <f>MID(Tabla1[[#This Row],[HORA]],1,5)</f>
        <v>09:07</v>
      </c>
      <c r="K16893" s="16">
        <f>IF(Tabla1[[#This Row],[FECHA]]=I16894,IF(J16894-J16893&gt;0,(J16894-J16893)*1440,0),0)</f>
        <v>2.9999999999999094</v>
      </c>
      <c r="L16893" s="14">
        <f>2+L16634-Datos!$C$8-2</f>
        <v>12.820000000000002</v>
      </c>
      <c r="M16893" s="13" t="s">
        <v>1870</v>
      </c>
      <c r="N16893" s="1" t="s">
        <v>14927</v>
      </c>
      <c r="O16893" s="1">
        <v>13</v>
      </c>
      <c r="P16893" s="1" t="s">
        <v>986</v>
      </c>
      <c r="Q16893" s="4" t="s">
        <v>21</v>
      </c>
    </row>
    <row r="16894" spans="1:17" ht="22.5" x14ac:dyDescent="0.25">
      <c r="A16894" s="3">
        <v>15511</v>
      </c>
      <c r="B16894" s="1" t="s">
        <v>47271</v>
      </c>
      <c r="C16894" s="1" t="s">
        <v>15</v>
      </c>
      <c r="D16894" s="1" t="s">
        <v>40</v>
      </c>
      <c r="E16894" s="1">
        <v>75708533</v>
      </c>
      <c r="F16894" s="1" t="s">
        <v>16013</v>
      </c>
      <c r="G16894" s="1">
        <v>75708533</v>
      </c>
      <c r="H16894" s="1" t="s">
        <v>16013</v>
      </c>
      <c r="I16894" s="2">
        <v>45101</v>
      </c>
      <c r="J16894" s="15" t="str">
        <f>MID(Tabla1[[#This Row],[HORA]],1,5)</f>
        <v>09:10</v>
      </c>
      <c r="K16894" s="16">
        <f>IF(Tabla1[[#This Row],[FECHA]]=I16895,IF(J16895-J16894&gt;0,(J16895-J16894)*1440,0),0)</f>
        <v>8.0000000000000515</v>
      </c>
      <c r="L16894" s="14">
        <f>2+L16635-Datos!$C$8-2</f>
        <v>10.490000000000004</v>
      </c>
      <c r="M16894" s="13" t="s">
        <v>822</v>
      </c>
      <c r="N16894" s="1" t="s">
        <v>28118</v>
      </c>
      <c r="O16894" s="1">
        <v>4</v>
      </c>
      <c r="P16894" s="1" t="s">
        <v>645</v>
      </c>
      <c r="Q16894" s="4" t="s">
        <v>21</v>
      </c>
    </row>
    <row r="16895" spans="1:17" ht="22.5" x14ac:dyDescent="0.25">
      <c r="A16895" s="3">
        <v>4778</v>
      </c>
      <c r="B16895" s="1" t="s">
        <v>14928</v>
      </c>
      <c r="C16895" s="1" t="s">
        <v>15</v>
      </c>
      <c r="D16895" s="1" t="s">
        <v>40</v>
      </c>
      <c r="E16895" s="1">
        <v>16532929</v>
      </c>
      <c r="F16895" s="1" t="s">
        <v>14929</v>
      </c>
      <c r="G16895" s="1">
        <v>2246523</v>
      </c>
      <c r="H16895" s="1" t="s">
        <v>14930</v>
      </c>
      <c r="I16895" s="2">
        <v>45101</v>
      </c>
      <c r="J16895" s="15" t="str">
        <f>MID(Tabla1[[#This Row],[HORA]],1,5)</f>
        <v>09:18</v>
      </c>
      <c r="K16895" s="16">
        <f>IF(Tabla1[[#This Row],[FECHA]]=I16896,IF(J16896-J16895&gt;0,(J16896-J16895)*1440,0),0)</f>
        <v>3.9999999999999858</v>
      </c>
      <c r="L16895" s="14">
        <f>2+L16636-Datos!$C$8-2</f>
        <v>11.730000000000002</v>
      </c>
      <c r="M16895" s="13" t="s">
        <v>6983</v>
      </c>
      <c r="N16895" s="1" t="s">
        <v>1145</v>
      </c>
      <c r="O16895" s="1">
        <v>30</v>
      </c>
      <c r="P16895" s="1" t="s">
        <v>986</v>
      </c>
      <c r="Q16895" s="4" t="s">
        <v>21</v>
      </c>
    </row>
    <row r="16896" spans="1:17" ht="22.5" x14ac:dyDescent="0.25">
      <c r="A16896" s="3">
        <v>11584</v>
      </c>
      <c r="B16896" s="1" t="s">
        <v>35830</v>
      </c>
      <c r="C16896" s="1" t="s">
        <v>15</v>
      </c>
      <c r="D16896" s="1" t="s">
        <v>33</v>
      </c>
      <c r="E16896" s="1">
        <v>43110377</v>
      </c>
      <c r="F16896" s="1" t="s">
        <v>35831</v>
      </c>
      <c r="G16896" s="1">
        <v>41806375</v>
      </c>
      <c r="H16896" s="1" t="s">
        <v>35832</v>
      </c>
      <c r="I16896" s="2">
        <v>45101</v>
      </c>
      <c r="J16896" s="15" t="str">
        <f>MID(Tabla1[[#This Row],[HORA]],1,5)</f>
        <v>09:22</v>
      </c>
      <c r="K16896" s="16">
        <f>IF(Tabla1[[#This Row],[FECHA]]=I16897,IF(J16897-J16896&gt;0,(J16897-J16896)*1440,0),0)</f>
        <v>1.9999999999999929</v>
      </c>
      <c r="L16896" s="14">
        <f>2+L16637-Datos!$C$8-2</f>
        <v>11.420000000000003</v>
      </c>
      <c r="M16896" s="13" t="s">
        <v>6284</v>
      </c>
      <c r="N16896" s="1" t="s">
        <v>35833</v>
      </c>
      <c r="O16896" s="1">
        <v>50</v>
      </c>
      <c r="P16896" s="1" t="s">
        <v>1141</v>
      </c>
      <c r="Q16896" s="4" t="s">
        <v>21</v>
      </c>
    </row>
    <row r="16897" spans="1:17" ht="22.5" x14ac:dyDescent="0.25">
      <c r="A16897" s="3">
        <v>4779</v>
      </c>
      <c r="B16897" s="1" t="s">
        <v>14931</v>
      </c>
      <c r="C16897" s="1" t="s">
        <v>15</v>
      </c>
      <c r="D16897" s="1" t="s">
        <v>23</v>
      </c>
      <c r="E16897" s="1">
        <v>40931129</v>
      </c>
      <c r="F16897" s="1" t="s">
        <v>14932</v>
      </c>
      <c r="G16897" s="1">
        <v>2246525</v>
      </c>
      <c r="H16897" s="1" t="s">
        <v>14933</v>
      </c>
      <c r="I16897" s="2">
        <v>45101</v>
      </c>
      <c r="J16897" s="15" t="str">
        <f>MID(Tabla1[[#This Row],[HORA]],1,5)</f>
        <v>09:24</v>
      </c>
      <c r="K16897" s="16">
        <f>IF(Tabla1[[#This Row],[FECHA]]=I16898,IF(J16898-J16897&gt;0,(J16898-J16897)*1440,0),0)</f>
        <v>3.9999999999999858</v>
      </c>
      <c r="L16897" s="14">
        <f>2+L16638-Datos!$C$8-2</f>
        <v>12.800000000000002</v>
      </c>
      <c r="M16897" s="13" t="s">
        <v>700</v>
      </c>
      <c r="N16897" s="1" t="s">
        <v>14934</v>
      </c>
      <c r="O16897" s="1">
        <v>15</v>
      </c>
      <c r="P16897" s="1" t="s">
        <v>986</v>
      </c>
      <c r="Q16897" s="4" t="s">
        <v>21</v>
      </c>
    </row>
    <row r="16898" spans="1:17" ht="22.5" x14ac:dyDescent="0.25">
      <c r="A16898" s="3">
        <v>4780</v>
      </c>
      <c r="B16898" s="1" t="s">
        <v>14935</v>
      </c>
      <c r="C16898" s="1" t="s">
        <v>15</v>
      </c>
      <c r="D16898" s="1" t="s">
        <v>71</v>
      </c>
      <c r="E16898" s="1">
        <v>41687541</v>
      </c>
      <c r="F16898" s="1" t="s">
        <v>1878</v>
      </c>
      <c r="G16898" s="1">
        <v>2246527</v>
      </c>
      <c r="H16898" s="1" t="s">
        <v>14936</v>
      </c>
      <c r="I16898" s="2">
        <v>45101</v>
      </c>
      <c r="J16898" s="15" t="str">
        <f>MID(Tabla1[[#This Row],[HORA]],1,5)</f>
        <v>09:28</v>
      </c>
      <c r="K16898" s="16">
        <f>IF(Tabla1[[#This Row],[FECHA]]=I16899,IF(J16899-J16898&gt;0,(J16899-J16898)*1440,0),0)</f>
        <v>1.9999999999999929</v>
      </c>
      <c r="L16898" s="14">
        <f>2+L16639-Datos!$C$8-2</f>
        <v>15.740000000000002</v>
      </c>
      <c r="M16898" s="13" t="s">
        <v>8911</v>
      </c>
      <c r="N16898" s="1" t="s">
        <v>14937</v>
      </c>
      <c r="O16898" s="1">
        <v>20</v>
      </c>
      <c r="P16898" s="1" t="s">
        <v>986</v>
      </c>
      <c r="Q16898" s="4" t="s">
        <v>21</v>
      </c>
    </row>
    <row r="16899" spans="1:17" ht="22.5" x14ac:dyDescent="0.25">
      <c r="A16899" s="3">
        <v>590</v>
      </c>
      <c r="B16899" s="1" t="s">
        <v>1292</v>
      </c>
      <c r="C16899" s="1" t="s">
        <v>15</v>
      </c>
      <c r="D16899" s="1" t="s">
        <v>40</v>
      </c>
      <c r="E16899" s="1">
        <v>19999999</v>
      </c>
      <c r="F16899" s="1" t="s">
        <v>1138</v>
      </c>
      <c r="G16899" s="1">
        <v>2246528</v>
      </c>
      <c r="H16899" s="1" t="s">
        <v>1293</v>
      </c>
      <c r="I16899" s="2">
        <v>45101</v>
      </c>
      <c r="J16899" s="15" t="str">
        <f>MID(Tabla1[[#This Row],[HORA]],1,5)</f>
        <v>09:30</v>
      </c>
      <c r="K16899" s="16">
        <f>IF(Tabla1[[#This Row],[FECHA]]=I16900,IF(J16900-J16899&gt;0,(J16900-J16899)*1440,0),0)</f>
        <v>3.0000000000000693</v>
      </c>
      <c r="L16899" s="14">
        <f>2+L16640-Datos!$C$8-2</f>
        <v>15.64</v>
      </c>
      <c r="M16899" s="13" t="s">
        <v>1294</v>
      </c>
      <c r="N16899" s="1" t="s">
        <v>1295</v>
      </c>
      <c r="O16899" s="1">
        <v>0</v>
      </c>
      <c r="P16899" s="1" t="s">
        <v>1141</v>
      </c>
      <c r="Q16899" s="4" t="s">
        <v>21</v>
      </c>
    </row>
    <row r="16900" spans="1:17" ht="22.5" x14ac:dyDescent="0.25">
      <c r="A16900" s="3">
        <v>4781</v>
      </c>
      <c r="B16900" s="1" t="s">
        <v>14938</v>
      </c>
      <c r="C16900" s="1" t="s">
        <v>15</v>
      </c>
      <c r="D16900" s="1" t="s">
        <v>40</v>
      </c>
      <c r="E16900" s="1">
        <v>16736795</v>
      </c>
      <c r="F16900" s="1" t="s">
        <v>14939</v>
      </c>
      <c r="G16900" s="1">
        <v>2246529</v>
      </c>
      <c r="H16900" s="1" t="s">
        <v>14940</v>
      </c>
      <c r="I16900" s="2">
        <v>45101</v>
      </c>
      <c r="J16900" s="15" t="str">
        <f>MID(Tabla1[[#This Row],[HORA]],1,5)</f>
        <v>09:33</v>
      </c>
      <c r="K16900" s="16">
        <f>IF(Tabla1[[#This Row],[FECHA]]=I16901,IF(J16901-J16900&gt;0,(J16901-J16900)*1440,0),0)</f>
        <v>2.9999999999999094</v>
      </c>
      <c r="L16900" s="14">
        <f>2+L16641-Datos!$C$8-2</f>
        <v>13.350000000000003</v>
      </c>
      <c r="M16900" s="13" t="s">
        <v>609</v>
      </c>
      <c r="N16900" s="1" t="s">
        <v>6205</v>
      </c>
      <c r="O16900" s="1">
        <v>30</v>
      </c>
      <c r="P16900" s="1" t="s">
        <v>986</v>
      </c>
      <c r="Q16900" s="4" t="s">
        <v>21</v>
      </c>
    </row>
    <row r="16901" spans="1:17" ht="22.5" x14ac:dyDescent="0.25">
      <c r="A16901" s="3">
        <v>4782</v>
      </c>
      <c r="B16901" s="1" t="s">
        <v>14941</v>
      </c>
      <c r="C16901" s="1" t="s">
        <v>15</v>
      </c>
      <c r="D16901" s="1" t="s">
        <v>23</v>
      </c>
      <c r="E16901" s="1">
        <v>41339504</v>
      </c>
      <c r="F16901" s="1" t="s">
        <v>14942</v>
      </c>
      <c r="G16901" s="1">
        <v>2246530</v>
      </c>
      <c r="H16901" s="1" t="s">
        <v>14943</v>
      </c>
      <c r="I16901" s="2">
        <v>45101</v>
      </c>
      <c r="J16901" s="15" t="str">
        <f>MID(Tabla1[[#This Row],[HORA]],1,5)</f>
        <v>09:36</v>
      </c>
      <c r="K16901" s="16">
        <f>IF(Tabla1[[#This Row],[FECHA]]=I16902,IF(J16902-J16901&gt;0,(J16902-J16901)*1440,0),0)</f>
        <v>1.0000000000000764</v>
      </c>
      <c r="L16901" s="14">
        <f>2+L16642-Datos!$C$8-2</f>
        <v>14.640000000000004</v>
      </c>
      <c r="M16901" s="13" t="s">
        <v>4561</v>
      </c>
      <c r="N16901" s="1" t="s">
        <v>1531</v>
      </c>
      <c r="O16901" s="1">
        <v>10</v>
      </c>
      <c r="P16901" s="1" t="s">
        <v>986</v>
      </c>
      <c r="Q16901" s="4" t="s">
        <v>21</v>
      </c>
    </row>
    <row r="16902" spans="1:17" ht="22.5" x14ac:dyDescent="0.25">
      <c r="A16902" s="3">
        <v>15512</v>
      </c>
      <c r="B16902" s="1" t="s">
        <v>47272</v>
      </c>
      <c r="C16902" s="1" t="s">
        <v>15</v>
      </c>
      <c r="D16902" s="1" t="s">
        <v>40</v>
      </c>
      <c r="E16902" s="1">
        <v>6944860</v>
      </c>
      <c r="F16902" s="1" t="s">
        <v>47273</v>
      </c>
      <c r="G16902" s="1">
        <v>6944860</v>
      </c>
      <c r="H16902" s="1" t="s">
        <v>47273</v>
      </c>
      <c r="I16902" s="2">
        <v>45101</v>
      </c>
      <c r="J16902" s="15" t="str">
        <f>MID(Tabla1[[#This Row],[HORA]],1,5)</f>
        <v>09:37</v>
      </c>
      <c r="K16902" s="16">
        <f>IF(Tabla1[[#This Row],[FECHA]]=I16903,IF(J16903-J16902&gt;0,(J16903-J16902)*1440,0),0)</f>
        <v>2.9999999999999094</v>
      </c>
      <c r="L16902" s="14">
        <f>2+L16643-Datos!$C$8-2</f>
        <v>13.650000000000004</v>
      </c>
      <c r="M16902" s="13" t="s">
        <v>3884</v>
      </c>
      <c r="N16902" s="1" t="s">
        <v>28118</v>
      </c>
      <c r="O16902" s="1">
        <v>4</v>
      </c>
      <c r="P16902" s="1" t="s">
        <v>645</v>
      </c>
      <c r="Q16902" s="4" t="s">
        <v>21</v>
      </c>
    </row>
    <row r="16903" spans="1:17" ht="22.5" x14ac:dyDescent="0.25">
      <c r="A16903" s="3">
        <v>4783</v>
      </c>
      <c r="B16903" s="1" t="s">
        <v>14944</v>
      </c>
      <c r="C16903" s="1" t="s">
        <v>15</v>
      </c>
      <c r="D16903" s="1" t="s">
        <v>40</v>
      </c>
      <c r="E16903" s="1">
        <v>42359376</v>
      </c>
      <c r="F16903" s="1" t="s">
        <v>14945</v>
      </c>
      <c r="G16903" s="1">
        <v>2246533</v>
      </c>
      <c r="H16903" s="1" t="s">
        <v>14946</v>
      </c>
      <c r="I16903" s="2">
        <v>45101</v>
      </c>
      <c r="J16903" s="15" t="str">
        <f>MID(Tabla1[[#This Row],[HORA]],1,5)</f>
        <v>09:40</v>
      </c>
      <c r="K16903" s="16">
        <f>IF(Tabla1[[#This Row],[FECHA]]=I16904,IF(J16904-J16903&gt;0,(J16904-J16903)*1440,0),0)</f>
        <v>0</v>
      </c>
      <c r="L16903" s="14">
        <f>2+L16644-Datos!$C$8-2</f>
        <v>16.660000000000004</v>
      </c>
      <c r="M16903" s="13" t="s">
        <v>2217</v>
      </c>
      <c r="N16903" s="1" t="s">
        <v>14947</v>
      </c>
      <c r="O16903" s="1">
        <v>15</v>
      </c>
      <c r="P16903" s="1" t="s">
        <v>986</v>
      </c>
      <c r="Q16903" s="4" t="s">
        <v>21</v>
      </c>
    </row>
    <row r="16904" spans="1:17" ht="22.5" x14ac:dyDescent="0.25">
      <c r="A16904" s="3">
        <v>11585</v>
      </c>
      <c r="B16904" s="1" t="s">
        <v>35834</v>
      </c>
      <c r="C16904" s="1" t="s">
        <v>15</v>
      </c>
      <c r="D16904" s="1" t="s">
        <v>40</v>
      </c>
      <c r="E16904" s="1">
        <v>16696750</v>
      </c>
      <c r="F16904" s="1" t="s">
        <v>4208</v>
      </c>
      <c r="G16904" s="1">
        <v>43406722</v>
      </c>
      <c r="H16904" s="1" t="s">
        <v>9954</v>
      </c>
      <c r="I16904" s="2">
        <v>45101</v>
      </c>
      <c r="J16904" s="15" t="str">
        <f>MID(Tabla1[[#This Row],[HORA]],1,5)</f>
        <v>09:40</v>
      </c>
      <c r="K16904" s="16">
        <f>IF(Tabla1[[#This Row],[FECHA]]=I16905,IF(J16905-J16904&gt;0,(J16905-J16904)*1440,0),0)</f>
        <v>3.0000000000000693</v>
      </c>
      <c r="L16904" s="14">
        <f>2+L16645-Datos!$C$8-2</f>
        <v>18.720000000000006</v>
      </c>
      <c r="M16904" s="13" t="s">
        <v>2217</v>
      </c>
      <c r="N16904" s="1" t="s">
        <v>35835</v>
      </c>
      <c r="O16904" s="1">
        <v>15</v>
      </c>
      <c r="P16904" s="1" t="s">
        <v>1141</v>
      </c>
      <c r="Q16904" s="4" t="s">
        <v>21</v>
      </c>
    </row>
    <row r="16905" spans="1:17" ht="22.5" x14ac:dyDescent="0.25">
      <c r="A16905" s="3">
        <v>4784</v>
      </c>
      <c r="B16905" s="1" t="s">
        <v>14948</v>
      </c>
      <c r="C16905" s="1" t="s">
        <v>15</v>
      </c>
      <c r="D16905" s="1" t="s">
        <v>40</v>
      </c>
      <c r="E16905" s="1">
        <v>80543089</v>
      </c>
      <c r="F16905" s="1" t="s">
        <v>14949</v>
      </c>
      <c r="G16905" s="1">
        <v>80543089</v>
      </c>
      <c r="H16905" s="1" t="s">
        <v>14949</v>
      </c>
      <c r="I16905" s="2">
        <v>45101</v>
      </c>
      <c r="J16905" s="15" t="str">
        <f>MID(Tabla1[[#This Row],[HORA]],1,5)</f>
        <v>09:43</v>
      </c>
      <c r="K16905" s="16">
        <f>IF(Tabla1[[#This Row],[FECHA]]=I16906,IF(J16906-J16905&gt;0,(J16906-J16905)*1440,0),0)</f>
        <v>1.9999999999999929</v>
      </c>
      <c r="L16905" s="14">
        <f>2+L16646-Datos!$C$8-2</f>
        <v>14.590000000000003</v>
      </c>
      <c r="M16905" s="13" t="s">
        <v>3608</v>
      </c>
      <c r="N16905" s="1" t="s">
        <v>1715</v>
      </c>
      <c r="O16905" s="1">
        <v>20</v>
      </c>
      <c r="P16905" s="1" t="s">
        <v>986</v>
      </c>
      <c r="Q16905" s="4" t="s">
        <v>21</v>
      </c>
    </row>
    <row r="16906" spans="1:17" ht="22.5" x14ac:dyDescent="0.25">
      <c r="A16906" s="3">
        <v>4785</v>
      </c>
      <c r="B16906" s="1" t="s">
        <v>14950</v>
      </c>
      <c r="C16906" s="1" t="s">
        <v>15</v>
      </c>
      <c r="D16906" s="1" t="s">
        <v>23</v>
      </c>
      <c r="E16906" s="1">
        <v>27717754</v>
      </c>
      <c r="F16906" s="1" t="s">
        <v>14951</v>
      </c>
      <c r="G16906" s="1">
        <v>2246535</v>
      </c>
      <c r="H16906" s="1" t="s">
        <v>14952</v>
      </c>
      <c r="I16906" s="2">
        <v>45101</v>
      </c>
      <c r="J16906" s="15" t="str">
        <f>MID(Tabla1[[#This Row],[HORA]],1,5)</f>
        <v>09:45</v>
      </c>
      <c r="K16906" s="16">
        <f>IF(Tabla1[[#This Row],[FECHA]]=I16907,IF(J16907-J16906&gt;0,(J16907-J16906)*1440,0),0)</f>
        <v>3.9999999999999858</v>
      </c>
      <c r="L16906" s="14">
        <f>2+L16647-Datos!$C$8-2</f>
        <v>14.400000000000002</v>
      </c>
      <c r="M16906" s="13" t="s">
        <v>3363</v>
      </c>
      <c r="N16906" s="1" t="s">
        <v>14953</v>
      </c>
      <c r="O16906" s="1">
        <v>20</v>
      </c>
      <c r="P16906" s="1" t="s">
        <v>986</v>
      </c>
      <c r="Q16906" s="4" t="s">
        <v>21</v>
      </c>
    </row>
    <row r="16907" spans="1:17" ht="22.5" x14ac:dyDescent="0.25">
      <c r="A16907" s="3">
        <v>4786</v>
      </c>
      <c r="B16907" s="1" t="s">
        <v>14954</v>
      </c>
      <c r="C16907" s="1" t="s">
        <v>15</v>
      </c>
      <c r="D16907" s="1" t="s">
        <v>40</v>
      </c>
      <c r="E16907" s="1">
        <v>16597545</v>
      </c>
      <c r="F16907" s="1" t="s">
        <v>14955</v>
      </c>
      <c r="G16907" s="1">
        <v>2246536</v>
      </c>
      <c r="H16907" s="1" t="s">
        <v>14956</v>
      </c>
      <c r="I16907" s="2">
        <v>45101</v>
      </c>
      <c r="J16907" s="15" t="str">
        <f>MID(Tabla1[[#This Row],[HORA]],1,5)</f>
        <v>09:49</v>
      </c>
      <c r="K16907" s="16">
        <f>IF(Tabla1[[#This Row],[FECHA]]=I16908,IF(J16908-J16907&gt;0,(J16908-J16907)*1440,0),0)</f>
        <v>0</v>
      </c>
      <c r="L16907" s="14">
        <f>2+L16648-Datos!$C$8-2</f>
        <v>16.490000000000002</v>
      </c>
      <c r="M16907" s="13" t="s">
        <v>2222</v>
      </c>
      <c r="N16907" s="1" t="s">
        <v>1145</v>
      </c>
      <c r="O16907" s="1">
        <v>15</v>
      </c>
      <c r="P16907" s="1" t="s">
        <v>986</v>
      </c>
      <c r="Q16907" s="4" t="s">
        <v>21</v>
      </c>
    </row>
    <row r="16908" spans="1:17" ht="22.5" x14ac:dyDescent="0.25">
      <c r="A16908" s="3">
        <v>17922</v>
      </c>
      <c r="B16908" s="1" t="s">
        <v>53688</v>
      </c>
      <c r="C16908" s="1" t="s">
        <v>15</v>
      </c>
      <c r="D16908" s="1" t="s">
        <v>40</v>
      </c>
      <c r="E16908" s="1">
        <v>20607214655</v>
      </c>
      <c r="F16908" s="1" t="s">
        <v>52730</v>
      </c>
      <c r="G16908" s="1">
        <v>21862226</v>
      </c>
      <c r="H16908" s="1" t="s">
        <v>52731</v>
      </c>
      <c r="I16908" s="2">
        <v>45101</v>
      </c>
      <c r="J16908" s="15" t="str">
        <f>MID(Tabla1[[#This Row],[HORA]],1,5)</f>
        <v>09:49</v>
      </c>
      <c r="K16908" s="16">
        <f>IF(Tabla1[[#This Row],[FECHA]]=I16909,IF(J16909-J16908&gt;0,(J16909-J16908)*1440,0),0)</f>
        <v>11.000000000000041</v>
      </c>
      <c r="L16908" s="14">
        <f>2+L16649-Datos!$C$8-2</f>
        <v>13.830000000000002</v>
      </c>
      <c r="M16908" s="13" t="s">
        <v>2222</v>
      </c>
      <c r="N16908" s="1" t="s">
        <v>53689</v>
      </c>
      <c r="O16908" s="1">
        <v>25</v>
      </c>
      <c r="P16908" s="1" t="s">
        <v>1141</v>
      </c>
      <c r="Q16908" s="4" t="s">
        <v>21</v>
      </c>
    </row>
    <row r="16909" spans="1:17" ht="22.5" x14ac:dyDescent="0.25">
      <c r="A16909" s="3">
        <v>11586</v>
      </c>
      <c r="B16909" s="1" t="s">
        <v>35836</v>
      </c>
      <c r="C16909" s="1" t="s">
        <v>15</v>
      </c>
      <c r="D16909" s="1" t="s">
        <v>40</v>
      </c>
      <c r="E16909" s="1">
        <v>48363606</v>
      </c>
      <c r="F16909" s="1" t="s">
        <v>35837</v>
      </c>
      <c r="G16909" s="1">
        <v>18888888</v>
      </c>
      <c r="H16909" s="1" t="s">
        <v>12538</v>
      </c>
      <c r="I16909" s="2">
        <v>45101</v>
      </c>
      <c r="J16909" s="15" t="str">
        <f>MID(Tabla1[[#This Row],[HORA]],1,5)</f>
        <v>10:00</v>
      </c>
      <c r="K16909" s="16">
        <f>IF(Tabla1[[#This Row],[FECHA]]=I16910,IF(J16910-J16909&gt;0,(J16910-J16909)*1440,0),0)</f>
        <v>4.9999999999999822</v>
      </c>
      <c r="L16909" s="14">
        <f>2+L16650-Datos!$C$8-2</f>
        <v>15.560000000000002</v>
      </c>
      <c r="M16909" s="13" t="s">
        <v>619</v>
      </c>
      <c r="N16909" s="1" t="s">
        <v>1715</v>
      </c>
      <c r="O16909" s="1">
        <v>10</v>
      </c>
      <c r="P16909" s="1" t="s">
        <v>1141</v>
      </c>
      <c r="Q16909" s="4" t="s">
        <v>21</v>
      </c>
    </row>
    <row r="16910" spans="1:17" ht="22.5" x14ac:dyDescent="0.25">
      <c r="A16910" s="3">
        <v>11587</v>
      </c>
      <c r="B16910" s="1" t="s">
        <v>35838</v>
      </c>
      <c r="C16910" s="1" t="s">
        <v>15</v>
      </c>
      <c r="D16910" s="1" t="s">
        <v>33</v>
      </c>
      <c r="E16910" s="1">
        <v>42990608</v>
      </c>
      <c r="F16910" s="1" t="s">
        <v>11706</v>
      </c>
      <c r="G16910" s="1">
        <v>45845991</v>
      </c>
      <c r="H16910" s="1" t="s">
        <v>35839</v>
      </c>
      <c r="I16910" s="2">
        <v>45101</v>
      </c>
      <c r="J16910" s="15" t="str">
        <f>MID(Tabla1[[#This Row],[HORA]],1,5)</f>
        <v>10:05</v>
      </c>
      <c r="K16910" s="16">
        <f>IF(Tabla1[[#This Row],[FECHA]]=I16911,IF(J16911-J16910&gt;0,(J16911-J16910)*1440,0),0)</f>
        <v>1.9999999999999929</v>
      </c>
      <c r="L16910" s="14">
        <f>2+L16651-Datos!$C$8-2</f>
        <v>17.420000000000005</v>
      </c>
      <c r="M16910" s="13" t="s">
        <v>4234</v>
      </c>
      <c r="N16910" s="1" t="s">
        <v>35840</v>
      </c>
      <c r="O16910" s="1">
        <v>30</v>
      </c>
      <c r="P16910" s="1" t="s">
        <v>1141</v>
      </c>
      <c r="Q16910" s="4" t="s">
        <v>21</v>
      </c>
    </row>
    <row r="16911" spans="1:17" ht="22.5" x14ac:dyDescent="0.25">
      <c r="A16911" s="3">
        <v>17923</v>
      </c>
      <c r="B16911" s="1" t="s">
        <v>53690</v>
      </c>
      <c r="C16911" s="1" t="s">
        <v>15</v>
      </c>
      <c r="D16911" s="1" t="s">
        <v>33</v>
      </c>
      <c r="E16911" s="1">
        <v>20604638641</v>
      </c>
      <c r="F16911" s="1" t="s">
        <v>53691</v>
      </c>
      <c r="G16911" s="1">
        <v>42742098</v>
      </c>
      <c r="H16911" s="1" t="s">
        <v>53692</v>
      </c>
      <c r="I16911" s="2">
        <v>45101</v>
      </c>
      <c r="J16911" s="15" t="str">
        <f>MID(Tabla1[[#This Row],[HORA]],1,5)</f>
        <v>10:07</v>
      </c>
      <c r="K16911" s="16">
        <f>IF(Tabla1[[#This Row],[FECHA]]=I16912,IF(J16912-J16911&gt;0,(J16912-J16911)*1440,0),0)</f>
        <v>4.9999999999999822</v>
      </c>
      <c r="L16911" s="14">
        <f>2+L16652-Datos!$C$8-2</f>
        <v>14.720000000000002</v>
      </c>
      <c r="M16911" s="13" t="s">
        <v>6703</v>
      </c>
      <c r="N16911" s="1" t="s">
        <v>53693</v>
      </c>
      <c r="O16911" s="1">
        <v>20</v>
      </c>
      <c r="P16911" s="1" t="s">
        <v>1141</v>
      </c>
      <c r="Q16911" s="4" t="s">
        <v>21</v>
      </c>
    </row>
    <row r="16912" spans="1:17" ht="22.5" x14ac:dyDescent="0.25">
      <c r="A16912" s="3">
        <v>11588</v>
      </c>
      <c r="B16912" s="1" t="s">
        <v>35841</v>
      </c>
      <c r="C16912" s="1" t="s">
        <v>15</v>
      </c>
      <c r="D16912" s="1" t="s">
        <v>40</v>
      </c>
      <c r="E16912" s="1">
        <v>2784193</v>
      </c>
      <c r="F16912" s="1" t="s">
        <v>35842</v>
      </c>
      <c r="G16912" s="1">
        <v>2877230</v>
      </c>
      <c r="H16912" s="1" t="s">
        <v>35843</v>
      </c>
      <c r="I16912" s="2">
        <v>45101</v>
      </c>
      <c r="J16912" s="15" t="str">
        <f>MID(Tabla1[[#This Row],[HORA]],1,5)</f>
        <v>10:12</v>
      </c>
      <c r="K16912" s="16">
        <f>IF(Tabla1[[#This Row],[FECHA]]=I16913,IF(J16913-J16912&gt;0,(J16913-J16912)*1440,0),0)</f>
        <v>0.99999999999999645</v>
      </c>
      <c r="L16912" s="14">
        <f>2+L16653-Datos!$C$8-2</f>
        <v>15.380000000000003</v>
      </c>
      <c r="M16912" s="13" t="s">
        <v>3911</v>
      </c>
      <c r="N16912" s="1" t="s">
        <v>35844</v>
      </c>
      <c r="O16912" s="1">
        <v>13</v>
      </c>
      <c r="P16912" s="1" t="s">
        <v>1141</v>
      </c>
      <c r="Q16912" s="4" t="s">
        <v>21</v>
      </c>
    </row>
    <row r="16913" spans="1:17" ht="22.5" x14ac:dyDescent="0.25">
      <c r="A16913" s="3">
        <v>591</v>
      </c>
      <c r="B16913" s="1" t="s">
        <v>1296</v>
      </c>
      <c r="C16913" s="1" t="s">
        <v>15</v>
      </c>
      <c r="D16913" s="1" t="s">
        <v>40</v>
      </c>
      <c r="E16913" s="1">
        <v>19999999</v>
      </c>
      <c r="F16913" s="1" t="s">
        <v>1138</v>
      </c>
      <c r="G16913" s="1">
        <v>2246542</v>
      </c>
      <c r="H16913" s="1" t="s">
        <v>1293</v>
      </c>
      <c r="I16913" s="2">
        <v>45101</v>
      </c>
      <c r="J16913" s="15" t="str">
        <f>MID(Tabla1[[#This Row],[HORA]],1,5)</f>
        <v>10:13</v>
      </c>
      <c r="K16913" s="16">
        <f>IF(Tabla1[[#This Row],[FECHA]]=I16914,IF(J16914-J16913&gt;0,(J16914-J16913)*1440,0),0)</f>
        <v>0.99999999999999645</v>
      </c>
      <c r="L16913" s="14">
        <f>2+L16654-Datos!$C$8-2</f>
        <v>15.32</v>
      </c>
      <c r="M16913" s="13" t="s">
        <v>974</v>
      </c>
      <c r="N16913" s="1" t="s">
        <v>1297</v>
      </c>
      <c r="O16913" s="1">
        <v>0</v>
      </c>
      <c r="P16913" s="1" t="s">
        <v>1141</v>
      </c>
      <c r="Q16913" s="4" t="s">
        <v>21</v>
      </c>
    </row>
    <row r="16914" spans="1:17" ht="22.5" x14ac:dyDescent="0.25">
      <c r="A16914" s="3">
        <v>4787</v>
      </c>
      <c r="B16914" s="1" t="s">
        <v>14957</v>
      </c>
      <c r="C16914" s="1" t="s">
        <v>15</v>
      </c>
      <c r="D16914" s="1" t="s">
        <v>40</v>
      </c>
      <c r="E16914" s="1">
        <v>73908346</v>
      </c>
      <c r="F16914" s="1" t="s">
        <v>14958</v>
      </c>
      <c r="G16914" s="1">
        <v>2246543</v>
      </c>
      <c r="H16914" s="1" t="s">
        <v>14959</v>
      </c>
      <c r="I16914" s="2">
        <v>45101</v>
      </c>
      <c r="J16914" s="15" t="str">
        <f>MID(Tabla1[[#This Row],[HORA]],1,5)</f>
        <v>10:14</v>
      </c>
      <c r="K16914" s="16">
        <f>IF(Tabla1[[#This Row],[FECHA]]=I16915,IF(J16915-J16914&gt;0,(J16915-J16914)*1440,0),0)</f>
        <v>2.0000000000000728</v>
      </c>
      <c r="L16914" s="14">
        <f>2+L16655-Datos!$C$8-2</f>
        <v>13.420000000000003</v>
      </c>
      <c r="M16914" s="13" t="s">
        <v>2824</v>
      </c>
      <c r="N16914" s="1" t="s">
        <v>1531</v>
      </c>
      <c r="O16914" s="1">
        <v>10</v>
      </c>
      <c r="P16914" s="1" t="s">
        <v>986</v>
      </c>
      <c r="Q16914" s="4" t="s">
        <v>21</v>
      </c>
    </row>
    <row r="16915" spans="1:17" ht="22.5" x14ac:dyDescent="0.25">
      <c r="A16915" s="3">
        <v>17924</v>
      </c>
      <c r="B16915" s="1" t="s">
        <v>53694</v>
      </c>
      <c r="C16915" s="1" t="s">
        <v>15</v>
      </c>
      <c r="D16915" s="1" t="s">
        <v>33</v>
      </c>
      <c r="E16915" s="1">
        <v>20603397755</v>
      </c>
      <c r="F16915" s="1" t="s">
        <v>52832</v>
      </c>
      <c r="G16915" s="1">
        <v>2824063</v>
      </c>
      <c r="H16915" s="1" t="s">
        <v>53695</v>
      </c>
      <c r="I16915" s="2">
        <v>45101</v>
      </c>
      <c r="J16915" s="15" t="str">
        <f>MID(Tabla1[[#This Row],[HORA]],1,5)</f>
        <v>10:16</v>
      </c>
      <c r="K16915" s="16">
        <f>IF(Tabla1[[#This Row],[FECHA]]=I16916,IF(J16916-J16915&gt;0,(J16916-J16915)*1440,0),0)</f>
        <v>1.9999999999999929</v>
      </c>
      <c r="L16915" s="14">
        <f>2+L16656-Datos!$C$8-2</f>
        <v>14.430000000000003</v>
      </c>
      <c r="M16915" s="13" t="s">
        <v>365</v>
      </c>
      <c r="N16915" s="1" t="s">
        <v>53696</v>
      </c>
      <c r="O16915" s="1">
        <v>15</v>
      </c>
      <c r="P16915" s="1" t="s">
        <v>1141</v>
      </c>
      <c r="Q16915" s="4" t="s">
        <v>21</v>
      </c>
    </row>
    <row r="16916" spans="1:17" ht="22.5" x14ac:dyDescent="0.25">
      <c r="A16916" s="3">
        <v>4788</v>
      </c>
      <c r="B16916" s="1" t="s">
        <v>14960</v>
      </c>
      <c r="C16916" s="1" t="s">
        <v>15</v>
      </c>
      <c r="D16916" s="1" t="s">
        <v>71</v>
      </c>
      <c r="E16916" s="1">
        <v>71993447</v>
      </c>
      <c r="F16916" s="1" t="s">
        <v>14961</v>
      </c>
      <c r="G16916" s="1">
        <v>2246544</v>
      </c>
      <c r="H16916" s="1" t="s">
        <v>14962</v>
      </c>
      <c r="I16916" s="2">
        <v>45101</v>
      </c>
      <c r="J16916" s="15" t="str">
        <f>MID(Tabla1[[#This Row],[HORA]],1,5)</f>
        <v>10:18</v>
      </c>
      <c r="K16916" s="16">
        <f>IF(Tabla1[[#This Row],[FECHA]]=I16917,IF(J16917-J16916&gt;0,(J16917-J16916)*1440,0),0)</f>
        <v>0.99999999999991651</v>
      </c>
      <c r="L16916" s="14">
        <f>2+L16657-Datos!$C$8-2</f>
        <v>15.800000000000004</v>
      </c>
      <c r="M16916" s="13" t="s">
        <v>159</v>
      </c>
      <c r="N16916" s="1" t="s">
        <v>14963</v>
      </c>
      <c r="O16916" s="1">
        <v>15</v>
      </c>
      <c r="P16916" s="1" t="s">
        <v>986</v>
      </c>
      <c r="Q16916" s="4" t="s">
        <v>21</v>
      </c>
    </row>
    <row r="16917" spans="1:17" ht="22.5" x14ac:dyDescent="0.25">
      <c r="A16917" s="3">
        <v>17925</v>
      </c>
      <c r="B16917" s="1" t="s">
        <v>53697</v>
      </c>
      <c r="C16917" s="1" t="s">
        <v>15</v>
      </c>
      <c r="D16917" s="1" t="s">
        <v>40</v>
      </c>
      <c r="E16917" s="1">
        <v>20175642341</v>
      </c>
      <c r="F16917" s="1" t="s">
        <v>53698</v>
      </c>
      <c r="G16917" s="1">
        <v>2618110</v>
      </c>
      <c r="H16917" s="1" t="s">
        <v>53699</v>
      </c>
      <c r="I16917" s="2">
        <v>45101</v>
      </c>
      <c r="J16917" s="15" t="str">
        <f>MID(Tabla1[[#This Row],[HORA]],1,5)</f>
        <v>10:19</v>
      </c>
      <c r="K16917" s="16">
        <f>IF(Tabla1[[#This Row],[FECHA]]=I16918,IF(J16918-J16917&gt;0,(J16918-J16917)*1440,0),0)</f>
        <v>3.9999999999999858</v>
      </c>
      <c r="L16917" s="14">
        <f>2+L16658-Datos!$C$8-2</f>
        <v>15.550000000000004</v>
      </c>
      <c r="M16917" s="13" t="s">
        <v>163</v>
      </c>
      <c r="N16917" s="1" t="s">
        <v>12268</v>
      </c>
      <c r="O16917" s="1">
        <v>10</v>
      </c>
      <c r="P16917" s="1" t="s">
        <v>1141</v>
      </c>
      <c r="Q16917" s="4" t="s">
        <v>21</v>
      </c>
    </row>
    <row r="16918" spans="1:17" ht="22.5" x14ac:dyDescent="0.25">
      <c r="A16918" s="3">
        <v>15513</v>
      </c>
      <c r="B16918" s="1" t="s">
        <v>47274</v>
      </c>
      <c r="C16918" s="1" t="s">
        <v>15</v>
      </c>
      <c r="D16918" s="1" t="s">
        <v>40</v>
      </c>
      <c r="E16918" s="1">
        <v>45538374</v>
      </c>
      <c r="F16918" s="1" t="s">
        <v>47275</v>
      </c>
      <c r="G16918" s="1">
        <v>45538374</v>
      </c>
      <c r="H16918" s="1" t="s">
        <v>47275</v>
      </c>
      <c r="I16918" s="2">
        <v>45101</v>
      </c>
      <c r="J16918" s="15" t="str">
        <f>MID(Tabla1[[#This Row],[HORA]],1,5)</f>
        <v>10:23</v>
      </c>
      <c r="K16918" s="16">
        <f>IF(Tabla1[[#This Row],[FECHA]]=I16919,IF(J16919-J16918&gt;0,(J16919-J16918)*1440,0),0)</f>
        <v>1.0000000000000764</v>
      </c>
      <c r="L16918" s="14">
        <f>2+L16659-Datos!$C$8-2</f>
        <v>16.490000000000002</v>
      </c>
      <c r="M16918" s="13" t="s">
        <v>7015</v>
      </c>
      <c r="N16918" s="1" t="s">
        <v>28118</v>
      </c>
      <c r="O16918" s="1">
        <v>4</v>
      </c>
      <c r="P16918" s="1" t="s">
        <v>645</v>
      </c>
      <c r="Q16918" s="4" t="s">
        <v>21</v>
      </c>
    </row>
    <row r="16919" spans="1:17" ht="22.5" x14ac:dyDescent="0.25">
      <c r="A16919" s="3">
        <v>4789</v>
      </c>
      <c r="B16919" s="1" t="s">
        <v>14964</v>
      </c>
      <c r="C16919" s="1" t="s">
        <v>15</v>
      </c>
      <c r="D16919" s="1" t="s">
        <v>40</v>
      </c>
      <c r="E16919" s="1">
        <v>16669764</v>
      </c>
      <c r="F16919" s="1" t="s">
        <v>14965</v>
      </c>
      <c r="G16919" s="1">
        <v>16669764</v>
      </c>
      <c r="H16919" s="1" t="s">
        <v>14965</v>
      </c>
      <c r="I16919" s="2">
        <v>45101</v>
      </c>
      <c r="J16919" s="15" t="str">
        <f>MID(Tabla1[[#This Row],[HORA]],1,5)</f>
        <v>10:24</v>
      </c>
      <c r="K16919" s="16">
        <f>IF(Tabla1[[#This Row],[FECHA]]=I16920,IF(J16920-J16919&gt;0,(J16920-J16919)*1440,0),0)</f>
        <v>1.9999999999999929</v>
      </c>
      <c r="L16919" s="14">
        <f>2+L16660-Datos!$C$8-2</f>
        <v>13.640000000000002</v>
      </c>
      <c r="M16919" s="13" t="s">
        <v>934</v>
      </c>
      <c r="N16919" s="1" t="s">
        <v>1715</v>
      </c>
      <c r="O16919" s="1">
        <v>15</v>
      </c>
      <c r="P16919" s="1" t="s">
        <v>986</v>
      </c>
      <c r="Q16919" s="4" t="s">
        <v>21</v>
      </c>
    </row>
    <row r="16920" spans="1:17" ht="22.5" x14ac:dyDescent="0.25">
      <c r="A16920" s="3">
        <v>4790</v>
      </c>
      <c r="B16920" s="1" t="s">
        <v>14966</v>
      </c>
      <c r="C16920" s="1" t="s">
        <v>15</v>
      </c>
      <c r="D16920" s="1" t="s">
        <v>71</v>
      </c>
      <c r="E16920" s="1">
        <v>41617253</v>
      </c>
      <c r="F16920" s="1" t="s">
        <v>14967</v>
      </c>
      <c r="G16920" s="1">
        <v>2246546</v>
      </c>
      <c r="H16920" s="1" t="s">
        <v>14968</v>
      </c>
      <c r="I16920" s="2">
        <v>45101</v>
      </c>
      <c r="J16920" s="15" t="str">
        <f>MID(Tabla1[[#This Row],[HORA]],1,5)</f>
        <v>10:26</v>
      </c>
      <c r="K16920" s="16">
        <f>IF(Tabla1[[#This Row],[FECHA]]=I16921,IF(J16921-J16920&gt;0,(J16921-J16920)*1440,0),0)</f>
        <v>3.9999999999999858</v>
      </c>
      <c r="L16920" s="14">
        <f>2+L16661-Datos!$C$8-2</f>
        <v>14.420000000000005</v>
      </c>
      <c r="M16920" s="13" t="s">
        <v>1587</v>
      </c>
      <c r="N16920" s="1" t="s">
        <v>14969</v>
      </c>
      <c r="O16920" s="1">
        <v>15</v>
      </c>
      <c r="P16920" s="1" t="s">
        <v>986</v>
      </c>
      <c r="Q16920" s="4" t="s">
        <v>21</v>
      </c>
    </row>
    <row r="16921" spans="1:17" ht="22.5" x14ac:dyDescent="0.25">
      <c r="A16921" s="3">
        <v>4791</v>
      </c>
      <c r="B16921" s="1" t="s">
        <v>14970</v>
      </c>
      <c r="C16921" s="1" t="s">
        <v>15</v>
      </c>
      <c r="D16921" s="1" t="s">
        <v>40</v>
      </c>
      <c r="E16921" s="1">
        <v>16658749</v>
      </c>
      <c r="F16921" s="1" t="s">
        <v>14971</v>
      </c>
      <c r="G16921" s="1">
        <v>44385903</v>
      </c>
      <c r="H16921" s="1" t="s">
        <v>14972</v>
      </c>
      <c r="I16921" s="2">
        <v>45101</v>
      </c>
      <c r="J16921" s="15" t="str">
        <f>MID(Tabla1[[#This Row],[HORA]],1,5)</f>
        <v>10:30</v>
      </c>
      <c r="K16921" s="16">
        <f>IF(Tabla1[[#This Row],[FECHA]]=I16922,IF(J16922-J16921&gt;0,(J16922-J16921)*1440,0),0)</f>
        <v>3.0000000000000693</v>
      </c>
      <c r="L16921" s="14">
        <f>2+L16662-Datos!$C$8-2</f>
        <v>16.790000000000006</v>
      </c>
      <c r="M16921" s="13" t="s">
        <v>1888</v>
      </c>
      <c r="N16921" s="1" t="s">
        <v>13531</v>
      </c>
      <c r="O16921" s="1">
        <v>20</v>
      </c>
      <c r="P16921" s="1" t="s">
        <v>986</v>
      </c>
      <c r="Q16921" s="4" t="s">
        <v>21</v>
      </c>
    </row>
    <row r="16922" spans="1:17" ht="22.5" x14ac:dyDescent="0.25">
      <c r="A16922" s="3">
        <v>592</v>
      </c>
      <c r="B16922" s="1" t="s">
        <v>1298</v>
      </c>
      <c r="C16922" s="1" t="s">
        <v>15</v>
      </c>
      <c r="D16922" s="1" t="s">
        <v>82</v>
      </c>
      <c r="E16922" s="1">
        <v>19999999</v>
      </c>
      <c r="F16922" s="1" t="s">
        <v>1138</v>
      </c>
      <c r="G16922" s="1">
        <v>2246552</v>
      </c>
      <c r="H16922" s="1" t="s">
        <v>1299</v>
      </c>
      <c r="I16922" s="2">
        <v>45101</v>
      </c>
      <c r="J16922" s="15" t="str">
        <f>MID(Tabla1[[#This Row],[HORA]],1,5)</f>
        <v>10:33</v>
      </c>
      <c r="K16922" s="16">
        <f>IF(Tabla1[[#This Row],[FECHA]]=I16923,IF(J16923-J16922&gt;0,(J16923-J16922)*1440,0),0)</f>
        <v>3.9999999999999858</v>
      </c>
      <c r="L16922" s="14">
        <f>2+L16663-Datos!$C$8-2</f>
        <v>15.480000000000004</v>
      </c>
      <c r="M16922" s="13" t="s">
        <v>1300</v>
      </c>
      <c r="N16922" s="1" t="s">
        <v>1301</v>
      </c>
      <c r="O16922" s="1">
        <v>0</v>
      </c>
      <c r="P16922" s="1" t="s">
        <v>1141</v>
      </c>
      <c r="Q16922" s="4" t="s">
        <v>21</v>
      </c>
    </row>
    <row r="16923" spans="1:17" ht="22.5" x14ac:dyDescent="0.25">
      <c r="A16923" s="3">
        <v>593</v>
      </c>
      <c r="B16923" s="1" t="s">
        <v>1302</v>
      </c>
      <c r="C16923" s="1" t="s">
        <v>15</v>
      </c>
      <c r="D16923" s="1" t="s">
        <v>112</v>
      </c>
      <c r="E16923" s="1">
        <v>19999999</v>
      </c>
      <c r="F16923" s="1" t="s">
        <v>1138</v>
      </c>
      <c r="G16923" s="1">
        <v>2246554</v>
      </c>
      <c r="H16923" s="1" t="s">
        <v>1303</v>
      </c>
      <c r="I16923" s="2">
        <v>45101</v>
      </c>
      <c r="J16923" s="15" t="str">
        <f>MID(Tabla1[[#This Row],[HORA]],1,5)</f>
        <v>10:37</v>
      </c>
      <c r="K16923" s="16">
        <f>IF(Tabla1[[#This Row],[FECHA]]=I16924,IF(J16924-J16923&gt;0,(J16924-J16923)*1440,0),0)</f>
        <v>1.9999999999999929</v>
      </c>
      <c r="L16923" s="14">
        <f>2+L16664-Datos!$C$8-2</f>
        <v>14.080000000000002</v>
      </c>
      <c r="M16923" s="13" t="s">
        <v>1304</v>
      </c>
      <c r="N16923" s="1" t="s">
        <v>1305</v>
      </c>
      <c r="O16923" s="1">
        <v>0</v>
      </c>
      <c r="P16923" s="1" t="s">
        <v>1141</v>
      </c>
      <c r="Q16923" s="4" t="s">
        <v>21</v>
      </c>
    </row>
    <row r="16924" spans="1:17" ht="22.5" x14ac:dyDescent="0.25">
      <c r="A16924" s="3">
        <v>16561</v>
      </c>
      <c r="B16924" s="1" t="s">
        <v>50214</v>
      </c>
      <c r="C16924" s="1" t="s">
        <v>15</v>
      </c>
      <c r="D16924" s="1" t="s">
        <v>40</v>
      </c>
      <c r="E16924" s="1">
        <v>20145361835</v>
      </c>
      <c r="F16924" s="1" t="s">
        <v>50215</v>
      </c>
      <c r="G16924" s="1">
        <v>10383236</v>
      </c>
      <c r="H16924" s="1" t="s">
        <v>50216</v>
      </c>
      <c r="I16924" s="2">
        <v>45101</v>
      </c>
      <c r="J16924" s="15" t="str">
        <f>MID(Tabla1[[#This Row],[HORA]],1,5)</f>
        <v>10:39</v>
      </c>
      <c r="K16924" s="16">
        <f>IF(Tabla1[[#This Row],[FECHA]]=I16925,IF(J16925-J16924&gt;0,(J16925-J16924)*1440,0),0)</f>
        <v>0.99999999999991651</v>
      </c>
      <c r="L16924" s="14">
        <f>2+L16665-Datos!$C$8-2</f>
        <v>11.820000000000002</v>
      </c>
      <c r="M16924" s="13" t="s">
        <v>854</v>
      </c>
      <c r="N16924" s="1" t="s">
        <v>1715</v>
      </c>
      <c r="O16924" s="1">
        <v>15</v>
      </c>
      <c r="P16924" s="1" t="s">
        <v>986</v>
      </c>
      <c r="Q16924" s="4" t="s">
        <v>21</v>
      </c>
    </row>
    <row r="16925" spans="1:17" ht="22.5" x14ac:dyDescent="0.25">
      <c r="A16925" s="3">
        <v>11589</v>
      </c>
      <c r="B16925" s="1" t="s">
        <v>35845</v>
      </c>
      <c r="C16925" s="1" t="s">
        <v>15</v>
      </c>
      <c r="D16925" s="1" t="s">
        <v>40</v>
      </c>
      <c r="E16925" s="1">
        <v>43348915</v>
      </c>
      <c r="F16925" s="1" t="s">
        <v>7729</v>
      </c>
      <c r="G16925" s="1">
        <v>2246555</v>
      </c>
      <c r="H16925" s="1" t="s">
        <v>35846</v>
      </c>
      <c r="I16925" s="2">
        <v>45101</v>
      </c>
      <c r="J16925" s="15" t="str">
        <f>MID(Tabla1[[#This Row],[HORA]],1,5)</f>
        <v>10:40</v>
      </c>
      <c r="K16925" s="16">
        <f>IF(Tabla1[[#This Row],[FECHA]]=I16926,IF(J16926-J16925&gt;0,(J16926-J16925)*1440,0),0)</f>
        <v>6.0000000000000586</v>
      </c>
      <c r="L16925" s="14">
        <f>2+L16666-Datos!$C$8-2</f>
        <v>14.34</v>
      </c>
      <c r="M16925" s="13" t="s">
        <v>1354</v>
      </c>
      <c r="N16925" s="1" t="s">
        <v>1198</v>
      </c>
      <c r="O16925" s="1">
        <v>20</v>
      </c>
      <c r="P16925" s="1" t="s">
        <v>1141</v>
      </c>
      <c r="Q16925" s="4" t="s">
        <v>21</v>
      </c>
    </row>
    <row r="16926" spans="1:17" ht="22.5" x14ac:dyDescent="0.25">
      <c r="A16926" s="3">
        <v>11590</v>
      </c>
      <c r="B16926" s="1" t="s">
        <v>35847</v>
      </c>
      <c r="C16926" s="1" t="s">
        <v>15</v>
      </c>
      <c r="D16926" s="1" t="s">
        <v>40</v>
      </c>
      <c r="E16926" s="1">
        <v>43295527</v>
      </c>
      <c r="F16926" s="1" t="s">
        <v>8308</v>
      </c>
      <c r="G16926" s="1">
        <v>2627807</v>
      </c>
      <c r="H16926" s="1" t="s">
        <v>35848</v>
      </c>
      <c r="I16926" s="2">
        <v>45101</v>
      </c>
      <c r="J16926" s="15" t="str">
        <f>MID(Tabla1[[#This Row],[HORA]],1,5)</f>
        <v>10:46</v>
      </c>
      <c r="K16926" s="16">
        <f>IF(Tabla1[[#This Row],[FECHA]]=I16927,IF(J16927-J16926&gt;0,(J16927-J16926)*1440,0),0)</f>
        <v>8.999999999999968</v>
      </c>
      <c r="L16926" s="14">
        <f>2+L16667-Datos!$C$8-2</f>
        <v>13.370000000000003</v>
      </c>
      <c r="M16926" s="13" t="s">
        <v>1158</v>
      </c>
      <c r="N16926" s="1" t="s">
        <v>1145</v>
      </c>
      <c r="O16926" s="1">
        <v>25</v>
      </c>
      <c r="P16926" s="1" t="s">
        <v>1141</v>
      </c>
      <c r="Q16926" s="4" t="s">
        <v>21</v>
      </c>
    </row>
    <row r="16927" spans="1:17" ht="22.5" x14ac:dyDescent="0.25">
      <c r="A16927" s="3">
        <v>11591</v>
      </c>
      <c r="B16927" s="1" t="s">
        <v>35849</v>
      </c>
      <c r="C16927" s="1" t="s">
        <v>15</v>
      </c>
      <c r="D16927" s="1" t="s">
        <v>33</v>
      </c>
      <c r="E16927" s="1">
        <v>47321339</v>
      </c>
      <c r="F16927" s="1" t="s">
        <v>25529</v>
      </c>
      <c r="G16927" s="1">
        <v>2246559</v>
      </c>
      <c r="H16927" s="1" t="s">
        <v>19860</v>
      </c>
      <c r="I16927" s="2">
        <v>45101</v>
      </c>
      <c r="J16927" s="15" t="str">
        <f>MID(Tabla1[[#This Row],[HORA]],1,5)</f>
        <v>10:55</v>
      </c>
      <c r="K16927" s="16">
        <f>IF(Tabla1[[#This Row],[FECHA]]=I16928,IF(J16928-J16927&gt;0,(J16928-J16927)*1440,0),0)</f>
        <v>0.99999999999999645</v>
      </c>
      <c r="L16927" s="14">
        <f>2+L16668-Datos!$C$8-2</f>
        <v>18.259000000000004</v>
      </c>
      <c r="M16927" s="13" t="s">
        <v>4840</v>
      </c>
      <c r="N16927" s="1" t="s">
        <v>12268</v>
      </c>
      <c r="O16927" s="1">
        <v>10</v>
      </c>
      <c r="P16927" s="1" t="s">
        <v>1141</v>
      </c>
      <c r="Q16927" s="4" t="s">
        <v>21</v>
      </c>
    </row>
    <row r="16928" spans="1:17" ht="22.5" x14ac:dyDescent="0.25">
      <c r="A16928" s="3">
        <v>4792</v>
      </c>
      <c r="B16928" s="1" t="s">
        <v>14973</v>
      </c>
      <c r="C16928" s="1" t="s">
        <v>15</v>
      </c>
      <c r="D16928" s="1" t="s">
        <v>23</v>
      </c>
      <c r="E16928" s="1">
        <v>17640909</v>
      </c>
      <c r="F16928" s="1" t="s">
        <v>14974</v>
      </c>
      <c r="G16928" s="1">
        <v>2246561</v>
      </c>
      <c r="H16928" s="1" t="s">
        <v>14975</v>
      </c>
      <c r="I16928" s="2">
        <v>45101</v>
      </c>
      <c r="J16928" s="15" t="str">
        <f>MID(Tabla1[[#This Row],[HORA]],1,5)</f>
        <v>10:56</v>
      </c>
      <c r="K16928" s="16">
        <f>IF(Tabla1[[#This Row],[FECHA]]=I16929,IF(J16929-J16928&gt;0,(J16929-J16928)*1440,0),0)</f>
        <v>7.0000000000000551</v>
      </c>
      <c r="L16928" s="14">
        <f>2+L16669-Datos!$C$8-2</f>
        <v>18.127600000000005</v>
      </c>
      <c r="M16928" s="13" t="s">
        <v>560</v>
      </c>
      <c r="N16928" s="1" t="s">
        <v>14976</v>
      </c>
      <c r="O16928" s="1">
        <v>15</v>
      </c>
      <c r="P16928" s="1" t="s">
        <v>986</v>
      </c>
      <c r="Q16928" s="4" t="s">
        <v>21</v>
      </c>
    </row>
    <row r="16929" spans="1:17" ht="22.5" x14ac:dyDescent="0.25">
      <c r="A16929" s="3">
        <v>4793</v>
      </c>
      <c r="B16929" s="1" t="s">
        <v>14977</v>
      </c>
      <c r="C16929" s="1" t="s">
        <v>15</v>
      </c>
      <c r="D16929" s="1" t="s">
        <v>71</v>
      </c>
      <c r="E16929" s="1">
        <v>40982599</v>
      </c>
      <c r="F16929" s="1" t="s">
        <v>14978</v>
      </c>
      <c r="G16929" s="1">
        <v>2246564</v>
      </c>
      <c r="H16929" s="1" t="s">
        <v>14979</v>
      </c>
      <c r="I16929" s="2">
        <v>45101</v>
      </c>
      <c r="J16929" s="15" t="str">
        <f>MID(Tabla1[[#This Row],[HORA]],1,5)</f>
        <v>11:03</v>
      </c>
      <c r="K16929" s="16">
        <f>IF(Tabla1[[#This Row],[FECHA]]=I16930,IF(J16930-J16929&gt;0,(J16930-J16929)*1440,0),0)</f>
        <v>5.9999999999999787</v>
      </c>
      <c r="L16929" s="14">
        <f>2+L16670-Datos!$C$8-2</f>
        <v>13.966600000000003</v>
      </c>
      <c r="M16929" s="13" t="s">
        <v>758</v>
      </c>
      <c r="N16929" s="1" t="s">
        <v>1525</v>
      </c>
      <c r="O16929" s="1">
        <v>15</v>
      </c>
      <c r="P16929" s="1" t="s">
        <v>986</v>
      </c>
      <c r="Q16929" s="4" t="s">
        <v>21</v>
      </c>
    </row>
    <row r="16930" spans="1:17" ht="22.5" x14ac:dyDescent="0.25">
      <c r="A16930" s="3">
        <v>16562</v>
      </c>
      <c r="B16930" s="1" t="s">
        <v>50217</v>
      </c>
      <c r="C16930" s="1" t="s">
        <v>15</v>
      </c>
      <c r="D16930" s="1" t="s">
        <v>40</v>
      </c>
      <c r="E16930" s="1">
        <v>20526601492</v>
      </c>
      <c r="F16930" s="1" t="s">
        <v>50218</v>
      </c>
      <c r="G16930" s="1">
        <v>2739100</v>
      </c>
      <c r="H16930" s="1" t="s">
        <v>50219</v>
      </c>
      <c r="I16930" s="2">
        <v>45101</v>
      </c>
      <c r="J16930" s="15" t="str">
        <f>MID(Tabla1[[#This Row],[HORA]],1,5)</f>
        <v>11:09</v>
      </c>
      <c r="K16930" s="16">
        <f>IF(Tabla1[[#This Row],[FECHA]]=I16931,IF(J16931-J16930&gt;0,(J16931-J16930)*1440,0),0)</f>
        <v>1.9999999999999929</v>
      </c>
      <c r="L16930" s="14">
        <f>2+L16671-Datos!$C$8-2</f>
        <v>16.1785</v>
      </c>
      <c r="M16930" s="13" t="s">
        <v>1082</v>
      </c>
      <c r="N16930" s="1" t="s">
        <v>50220</v>
      </c>
      <c r="O16930" s="1">
        <v>25</v>
      </c>
      <c r="P16930" s="1" t="s">
        <v>986</v>
      </c>
      <c r="Q16930" s="4" t="s">
        <v>21</v>
      </c>
    </row>
    <row r="16931" spans="1:17" ht="22.5" x14ac:dyDescent="0.25">
      <c r="A16931" s="3">
        <v>16563</v>
      </c>
      <c r="B16931" s="1" t="s">
        <v>50221</v>
      </c>
      <c r="C16931" s="1" t="s">
        <v>15</v>
      </c>
      <c r="D16931" s="1" t="s">
        <v>40</v>
      </c>
      <c r="E16931" s="1">
        <v>20105299991</v>
      </c>
      <c r="F16931" s="1" t="s">
        <v>50222</v>
      </c>
      <c r="G16931" s="1">
        <v>2739100</v>
      </c>
      <c r="H16931" s="1" t="s">
        <v>50219</v>
      </c>
      <c r="I16931" s="2">
        <v>45101</v>
      </c>
      <c r="J16931" s="15" t="str">
        <f>MID(Tabla1[[#This Row],[HORA]],1,5)</f>
        <v>11:11</v>
      </c>
      <c r="K16931" s="16">
        <f>IF(Tabla1[[#This Row],[FECHA]]=I16932,IF(J16932-J16931&gt;0,(J16932-J16931)*1440,0),0)</f>
        <v>0.99999999999991651</v>
      </c>
      <c r="L16931" s="14">
        <f>2+L16672-Datos!$C$8-2</f>
        <v>19.178800000000003</v>
      </c>
      <c r="M16931" s="13" t="s">
        <v>4852</v>
      </c>
      <c r="N16931" s="1" t="s">
        <v>50220</v>
      </c>
      <c r="O16931" s="1">
        <v>25</v>
      </c>
      <c r="P16931" s="1" t="s">
        <v>986</v>
      </c>
      <c r="Q16931" s="4" t="s">
        <v>21</v>
      </c>
    </row>
    <row r="16932" spans="1:17" ht="22.5" x14ac:dyDescent="0.25">
      <c r="A16932" s="3">
        <v>11592</v>
      </c>
      <c r="B16932" s="1" t="s">
        <v>35850</v>
      </c>
      <c r="C16932" s="1" t="s">
        <v>15</v>
      </c>
      <c r="D16932" s="1" t="s">
        <v>77</v>
      </c>
      <c r="E16932" s="1">
        <v>80214122</v>
      </c>
      <c r="F16932" s="1" t="s">
        <v>35851</v>
      </c>
      <c r="G16932" s="1">
        <v>2246567</v>
      </c>
      <c r="H16932" s="1" t="s">
        <v>35852</v>
      </c>
      <c r="I16932" s="2">
        <v>45101</v>
      </c>
      <c r="J16932" s="15" t="str">
        <f>MID(Tabla1[[#This Row],[HORA]],1,5)</f>
        <v>11:12</v>
      </c>
      <c r="K16932" s="16">
        <f>IF(Tabla1[[#This Row],[FECHA]]=I16933,IF(J16933-J16932&gt;0,(J16933-J16932)*1440,0),0)</f>
        <v>3.0000000000000693</v>
      </c>
      <c r="L16932" s="14">
        <f>2+L16673-Datos!$C$8-2</f>
        <v>18.6313</v>
      </c>
      <c r="M16932" s="13" t="s">
        <v>437</v>
      </c>
      <c r="N16932" s="1" t="s">
        <v>35853</v>
      </c>
      <c r="O16932" s="1">
        <v>18</v>
      </c>
      <c r="P16932" s="1" t="s">
        <v>1141</v>
      </c>
      <c r="Q16932" s="4" t="s">
        <v>21</v>
      </c>
    </row>
    <row r="16933" spans="1:17" ht="22.5" x14ac:dyDescent="0.25">
      <c r="A16933" s="3">
        <v>4794</v>
      </c>
      <c r="B16933" s="1" t="s">
        <v>14980</v>
      </c>
      <c r="C16933" s="1" t="s">
        <v>15</v>
      </c>
      <c r="D16933" s="1" t="s">
        <v>71</v>
      </c>
      <c r="E16933" s="1">
        <v>75457521</v>
      </c>
      <c r="F16933" s="1" t="s">
        <v>14981</v>
      </c>
      <c r="G16933" s="1">
        <v>2246568</v>
      </c>
      <c r="H16933" s="1" t="s">
        <v>14982</v>
      </c>
      <c r="I16933" s="2">
        <v>45101</v>
      </c>
      <c r="J16933" s="15" t="str">
        <f>MID(Tabla1[[#This Row],[HORA]],1,5)</f>
        <v>11:15</v>
      </c>
      <c r="K16933" s="16">
        <f>IF(Tabla1[[#This Row],[FECHA]]=I16934,IF(J16934-J16933&gt;0,(J16934-J16933)*1440,0),0)</f>
        <v>1.9999999999999929</v>
      </c>
      <c r="L16933" s="14">
        <f>2+L16674-Datos!$C$8-2</f>
        <v>12.480000000000002</v>
      </c>
      <c r="M16933" s="13" t="s">
        <v>764</v>
      </c>
      <c r="N16933" s="1" t="s">
        <v>14983</v>
      </c>
      <c r="O16933" s="1">
        <v>30</v>
      </c>
      <c r="P16933" s="1" t="s">
        <v>986</v>
      </c>
      <c r="Q16933" s="4" t="s">
        <v>21</v>
      </c>
    </row>
    <row r="16934" spans="1:17" ht="22.5" x14ac:dyDescent="0.25">
      <c r="A16934" s="3">
        <v>15514</v>
      </c>
      <c r="B16934" s="1" t="s">
        <v>47276</v>
      </c>
      <c r="C16934" s="1" t="s">
        <v>15</v>
      </c>
      <c r="D16934" s="1" t="s">
        <v>40</v>
      </c>
      <c r="E16934" s="1">
        <v>76740480</v>
      </c>
      <c r="F16934" s="1" t="s">
        <v>47277</v>
      </c>
      <c r="G16934" s="1">
        <v>76740480</v>
      </c>
      <c r="H16934" s="1" t="s">
        <v>47277</v>
      </c>
      <c r="I16934" s="2">
        <v>45101</v>
      </c>
      <c r="J16934" s="15" t="str">
        <f>MID(Tabla1[[#This Row],[HORA]],1,5)</f>
        <v>11:17</v>
      </c>
      <c r="K16934" s="16">
        <f>IF(Tabla1[[#This Row],[FECHA]]=I16935,IF(J16935-J16934&gt;0,(J16935-J16934)*1440,0),0)</f>
        <v>3.0000000000000693</v>
      </c>
      <c r="L16934" s="14">
        <f>2+L16675-Datos!$C$8-2</f>
        <v>11.580000000000004</v>
      </c>
      <c r="M16934" s="13" t="s">
        <v>767</v>
      </c>
      <c r="N16934" s="1" t="s">
        <v>28118</v>
      </c>
      <c r="O16934" s="1">
        <v>4</v>
      </c>
      <c r="P16934" s="1" t="s">
        <v>645</v>
      </c>
      <c r="Q16934" s="4" t="s">
        <v>21</v>
      </c>
    </row>
    <row r="16935" spans="1:17" ht="22.5" x14ac:dyDescent="0.25">
      <c r="A16935" s="3">
        <v>11593</v>
      </c>
      <c r="B16935" s="1" t="s">
        <v>35854</v>
      </c>
      <c r="C16935" s="1" t="s">
        <v>15</v>
      </c>
      <c r="D16935" s="1" t="s">
        <v>40</v>
      </c>
      <c r="E16935" s="1">
        <v>16790445</v>
      </c>
      <c r="F16935" s="1" t="s">
        <v>14145</v>
      </c>
      <c r="G16935" s="1">
        <v>2246570</v>
      </c>
      <c r="H16935" s="1" t="s">
        <v>35855</v>
      </c>
      <c r="I16935" s="2">
        <v>45101</v>
      </c>
      <c r="J16935" s="15" t="str">
        <f>MID(Tabla1[[#This Row],[HORA]],1,5)</f>
        <v>11:20</v>
      </c>
      <c r="K16935" s="16">
        <f>IF(Tabla1[[#This Row],[FECHA]]=I16936,IF(J16936-J16935&gt;0,(J16936-J16935)*1440,0),0)</f>
        <v>0.99999999999991651</v>
      </c>
      <c r="L16935" s="14">
        <f>2+L16676-Datos!$C$8-2</f>
        <v>12.780000000000003</v>
      </c>
      <c r="M16935" s="13" t="s">
        <v>563</v>
      </c>
      <c r="N16935" s="1" t="s">
        <v>35856</v>
      </c>
      <c r="O16935" s="1">
        <v>60</v>
      </c>
      <c r="P16935" s="1" t="s">
        <v>1141</v>
      </c>
      <c r="Q16935" s="4" t="s">
        <v>21</v>
      </c>
    </row>
    <row r="16936" spans="1:17" ht="22.5" x14ac:dyDescent="0.25">
      <c r="A16936" s="3">
        <v>16564</v>
      </c>
      <c r="B16936" s="1" t="s">
        <v>50223</v>
      </c>
      <c r="C16936" s="1" t="s">
        <v>15</v>
      </c>
      <c r="D16936" s="1" t="s">
        <v>637</v>
      </c>
      <c r="E16936" s="1">
        <v>20610003690</v>
      </c>
      <c r="F16936" s="1" t="s">
        <v>50224</v>
      </c>
      <c r="G16936" s="1">
        <v>2246571</v>
      </c>
      <c r="H16936" s="1" t="s">
        <v>50225</v>
      </c>
      <c r="I16936" s="2">
        <v>45101</v>
      </c>
      <c r="J16936" s="15" t="str">
        <f>MID(Tabla1[[#This Row],[HORA]],1,5)</f>
        <v>11:21</v>
      </c>
      <c r="K16936" s="16">
        <f>IF(Tabla1[[#This Row],[FECHA]]=I16937,IF(J16937-J16936&gt;0,(J16937-J16936)*1440,0),0)</f>
        <v>3.0000000000000693</v>
      </c>
      <c r="L16936" s="14">
        <f>2+L16677-Datos!$C$8-2</f>
        <v>14.280000000000005</v>
      </c>
      <c r="M16936" s="13" t="s">
        <v>74</v>
      </c>
      <c r="N16936" s="1" t="s">
        <v>49786</v>
      </c>
      <c r="O16936" s="1">
        <v>50</v>
      </c>
      <c r="P16936" s="1" t="s">
        <v>986</v>
      </c>
      <c r="Q16936" s="4" t="s">
        <v>21</v>
      </c>
    </row>
    <row r="16937" spans="1:17" ht="22.5" x14ac:dyDescent="0.25">
      <c r="A16937" s="3">
        <v>4795</v>
      </c>
      <c r="B16937" s="1" t="s">
        <v>14984</v>
      </c>
      <c r="C16937" s="1" t="s">
        <v>15</v>
      </c>
      <c r="D16937" s="1" t="s">
        <v>40</v>
      </c>
      <c r="E16937" s="1">
        <v>77289141</v>
      </c>
      <c r="F16937" s="1" t="s">
        <v>14985</v>
      </c>
      <c r="G16937" s="1">
        <v>73516774</v>
      </c>
      <c r="H16937" s="1" t="s">
        <v>14986</v>
      </c>
      <c r="I16937" s="2">
        <v>45101</v>
      </c>
      <c r="J16937" s="15" t="str">
        <f>MID(Tabla1[[#This Row],[HORA]],1,5)</f>
        <v>11:24</v>
      </c>
      <c r="K16937" s="16">
        <f>IF(Tabla1[[#This Row],[FECHA]]=I16938,IF(J16938-J16937&gt;0,(J16938-J16937)*1440,0),0)</f>
        <v>1.9999999999999929</v>
      </c>
      <c r="L16937" s="14">
        <f>2+L16678-Datos!$C$8-2</f>
        <v>15.630000000000003</v>
      </c>
      <c r="M16937" s="13" t="s">
        <v>908</v>
      </c>
      <c r="N16937" s="1" t="s">
        <v>1235</v>
      </c>
      <c r="O16937" s="1">
        <v>20</v>
      </c>
      <c r="P16937" s="1" t="s">
        <v>986</v>
      </c>
      <c r="Q16937" s="4" t="s">
        <v>21</v>
      </c>
    </row>
    <row r="16938" spans="1:17" ht="22.5" x14ac:dyDescent="0.25">
      <c r="A16938" s="3">
        <v>4796</v>
      </c>
      <c r="B16938" s="1" t="s">
        <v>14987</v>
      </c>
      <c r="C16938" s="1" t="s">
        <v>15</v>
      </c>
      <c r="D16938" s="1" t="s">
        <v>30</v>
      </c>
      <c r="E16938" s="1">
        <v>16492960</v>
      </c>
      <c r="F16938" s="1" t="s">
        <v>14988</v>
      </c>
      <c r="G16938" s="1">
        <v>16492822</v>
      </c>
      <c r="H16938" s="1" t="s">
        <v>14989</v>
      </c>
      <c r="I16938" s="2">
        <v>45101</v>
      </c>
      <c r="J16938" s="15" t="str">
        <f>MID(Tabla1[[#This Row],[HORA]],1,5)</f>
        <v>11:26</v>
      </c>
      <c r="K16938" s="16">
        <f>IF(Tabla1[[#This Row],[FECHA]]=I16939,IF(J16939-J16938&gt;0,(J16939-J16938)*1440,0),0)</f>
        <v>0</v>
      </c>
      <c r="L16938" s="14">
        <f>2+L16679-Datos!$C$8-2</f>
        <v>17.780000000000005</v>
      </c>
      <c r="M16938" s="13" t="s">
        <v>714</v>
      </c>
      <c r="N16938" s="1" t="s">
        <v>14990</v>
      </c>
      <c r="O16938" s="1">
        <v>20</v>
      </c>
      <c r="P16938" s="1" t="s">
        <v>986</v>
      </c>
      <c r="Q16938" s="4" t="s">
        <v>21</v>
      </c>
    </row>
    <row r="16939" spans="1:17" ht="22.5" x14ac:dyDescent="0.25">
      <c r="A16939" s="3">
        <v>17926</v>
      </c>
      <c r="B16939" s="1" t="s">
        <v>53700</v>
      </c>
      <c r="C16939" s="1" t="s">
        <v>15</v>
      </c>
      <c r="D16939" s="1" t="s">
        <v>3088</v>
      </c>
      <c r="E16939" s="1">
        <v>20487357031</v>
      </c>
      <c r="F16939" s="1" t="s">
        <v>53701</v>
      </c>
      <c r="G16939" s="1">
        <v>2246572</v>
      </c>
      <c r="H16939" s="1" t="s">
        <v>53702</v>
      </c>
      <c r="I16939" s="2">
        <v>45101</v>
      </c>
      <c r="J16939" s="15" t="str">
        <f>MID(Tabla1[[#This Row],[HORA]],1,5)</f>
        <v>11:26</v>
      </c>
      <c r="K16939" s="16">
        <f>IF(Tabla1[[#This Row],[FECHA]]=I16940,IF(J16940-J16939&gt;0,(J16940-J16939)*1440,0),0)</f>
        <v>0</v>
      </c>
      <c r="L16939" s="14">
        <f>2+L16680-Datos!$C$8-2</f>
        <v>19.480000000000004</v>
      </c>
      <c r="M16939" s="13" t="s">
        <v>714</v>
      </c>
      <c r="N16939" s="1" t="s">
        <v>53703</v>
      </c>
      <c r="O16939" s="1">
        <v>43.33</v>
      </c>
      <c r="P16939" s="1" t="s">
        <v>1141</v>
      </c>
      <c r="Q16939" s="4" t="s">
        <v>21</v>
      </c>
    </row>
    <row r="16940" spans="1:17" ht="22.5" x14ac:dyDescent="0.25">
      <c r="A16940" s="3">
        <v>17927</v>
      </c>
      <c r="B16940" s="1" t="s">
        <v>53700</v>
      </c>
      <c r="C16940" s="1" t="s">
        <v>15</v>
      </c>
      <c r="D16940" s="1" t="s">
        <v>3088</v>
      </c>
      <c r="E16940" s="1">
        <v>20487357031</v>
      </c>
      <c r="F16940" s="1" t="s">
        <v>53701</v>
      </c>
      <c r="G16940" s="1">
        <v>2246572</v>
      </c>
      <c r="H16940" s="1" t="s">
        <v>53702</v>
      </c>
      <c r="I16940" s="2">
        <v>45101</v>
      </c>
      <c r="J16940" s="15" t="str">
        <f>MID(Tabla1[[#This Row],[HORA]],1,5)</f>
        <v>11:26</v>
      </c>
      <c r="K16940" s="16">
        <f>IF(Tabla1[[#This Row],[FECHA]]=I16941,IF(J16941-J16940&gt;0,(J16941-J16940)*1440,0),0)</f>
        <v>0.99999999999991651</v>
      </c>
      <c r="L16940" s="14">
        <f>2+L16681-Datos!$C$8-2</f>
        <v>16.64</v>
      </c>
      <c r="M16940" s="13" t="s">
        <v>714</v>
      </c>
      <c r="N16940" s="1" t="s">
        <v>53704</v>
      </c>
      <c r="O16940" s="1">
        <v>86.67</v>
      </c>
      <c r="P16940" s="1" t="s">
        <v>1141</v>
      </c>
      <c r="Q16940" s="4" t="s">
        <v>21</v>
      </c>
    </row>
    <row r="16941" spans="1:17" ht="22.5" x14ac:dyDescent="0.25">
      <c r="A16941" s="3">
        <v>17928</v>
      </c>
      <c r="B16941" s="1" t="s">
        <v>53705</v>
      </c>
      <c r="C16941" s="1" t="s">
        <v>15</v>
      </c>
      <c r="D16941" s="1" t="s">
        <v>40</v>
      </c>
      <c r="E16941" s="1">
        <v>20456435816</v>
      </c>
      <c r="F16941" s="1" t="s">
        <v>53706</v>
      </c>
      <c r="G16941" s="1">
        <v>41317532</v>
      </c>
      <c r="H16941" s="1" t="s">
        <v>53707</v>
      </c>
      <c r="I16941" s="2">
        <v>45101</v>
      </c>
      <c r="J16941" s="15" t="str">
        <f>MID(Tabla1[[#This Row],[HORA]],1,5)</f>
        <v>11:27</v>
      </c>
      <c r="K16941" s="16">
        <f>IF(Tabla1[[#This Row],[FECHA]]=I16942,IF(J16942-J16941&gt;0,(J16942-J16941)*1440,0),0)</f>
        <v>3.0000000000000693</v>
      </c>
      <c r="L16941" s="14">
        <f>2+L16682-Datos!$C$8-2</f>
        <v>17.580000000000002</v>
      </c>
      <c r="M16941" s="13" t="s">
        <v>80</v>
      </c>
      <c r="N16941" s="1" t="s">
        <v>53708</v>
      </c>
      <c r="O16941" s="1">
        <v>175</v>
      </c>
      <c r="P16941" s="1" t="s">
        <v>1141</v>
      </c>
      <c r="Q16941" s="4" t="s">
        <v>206</v>
      </c>
    </row>
    <row r="16942" spans="1:17" ht="22.5" x14ac:dyDescent="0.25">
      <c r="A16942" s="3">
        <v>4797</v>
      </c>
      <c r="B16942" s="1" t="s">
        <v>14991</v>
      </c>
      <c r="C16942" s="1" t="s">
        <v>15</v>
      </c>
      <c r="D16942" s="1" t="s">
        <v>71</v>
      </c>
      <c r="E16942" s="1">
        <v>16713611</v>
      </c>
      <c r="F16942" s="1" t="s">
        <v>10054</v>
      </c>
      <c r="G16942" s="1">
        <v>2246577</v>
      </c>
      <c r="H16942" s="1" t="s">
        <v>14992</v>
      </c>
      <c r="I16942" s="2">
        <v>45101</v>
      </c>
      <c r="J16942" s="15" t="str">
        <f>MID(Tabla1[[#This Row],[HORA]],1,5)</f>
        <v>11:30</v>
      </c>
      <c r="K16942" s="16">
        <f>IF(Tabla1[[#This Row],[FECHA]]=I16943,IF(J16943-J16942&gt;0,(J16943-J16942)*1440,0),0)</f>
        <v>0</v>
      </c>
      <c r="L16942" s="14">
        <f>2+L16683-Datos!$C$8-2</f>
        <v>17.820000000000004</v>
      </c>
      <c r="M16942" s="13" t="s">
        <v>87</v>
      </c>
      <c r="N16942" s="1" t="s">
        <v>14993</v>
      </c>
      <c r="O16942" s="1">
        <v>20</v>
      </c>
      <c r="P16942" s="1" t="s">
        <v>986</v>
      </c>
      <c r="Q16942" s="4" t="s">
        <v>21</v>
      </c>
    </row>
    <row r="16943" spans="1:17" ht="22.5" x14ac:dyDescent="0.25">
      <c r="A16943" s="3">
        <v>17929</v>
      </c>
      <c r="B16943" s="1" t="s">
        <v>53709</v>
      </c>
      <c r="C16943" s="1" t="s">
        <v>15</v>
      </c>
      <c r="D16943" s="1" t="s">
        <v>40</v>
      </c>
      <c r="E16943" s="1">
        <v>20456435816</v>
      </c>
      <c r="F16943" s="1" t="s">
        <v>53706</v>
      </c>
      <c r="G16943" s="1">
        <v>41317532</v>
      </c>
      <c r="H16943" s="1" t="s">
        <v>53707</v>
      </c>
      <c r="I16943" s="2">
        <v>45101</v>
      </c>
      <c r="J16943" s="15" t="str">
        <f>MID(Tabla1[[#This Row],[HORA]],1,5)</f>
        <v>11:30</v>
      </c>
      <c r="K16943" s="16">
        <f>IF(Tabla1[[#This Row],[FECHA]]=I16944,IF(J16944-J16943&gt;0,(J16944-J16943)*1440,0),0)</f>
        <v>1.9999999999999929</v>
      </c>
      <c r="L16943" s="14">
        <f>2+L16684-Datos!$C$8-2</f>
        <v>15.490000000000002</v>
      </c>
      <c r="M16943" s="13" t="s">
        <v>87</v>
      </c>
      <c r="N16943" s="1" t="s">
        <v>53708</v>
      </c>
      <c r="O16943" s="1">
        <v>125</v>
      </c>
      <c r="P16943" s="1" t="s">
        <v>1141</v>
      </c>
      <c r="Q16943" s="4" t="s">
        <v>21</v>
      </c>
    </row>
    <row r="16944" spans="1:17" ht="22.5" x14ac:dyDescent="0.25">
      <c r="A16944" s="3">
        <v>4798</v>
      </c>
      <c r="B16944" s="1" t="s">
        <v>14994</v>
      </c>
      <c r="C16944" s="1" t="s">
        <v>15</v>
      </c>
      <c r="D16944" s="1" t="s">
        <v>40</v>
      </c>
      <c r="E16944" s="1">
        <v>48275133</v>
      </c>
      <c r="F16944" s="1" t="s">
        <v>14374</v>
      </c>
      <c r="G16944" s="1">
        <v>41157650</v>
      </c>
      <c r="H16944" s="1" t="s">
        <v>11347</v>
      </c>
      <c r="I16944" s="2">
        <v>45101</v>
      </c>
      <c r="J16944" s="15" t="str">
        <f>MID(Tabla1[[#This Row],[HORA]],1,5)</f>
        <v>11:32</v>
      </c>
      <c r="K16944" s="16">
        <f>IF(Tabla1[[#This Row],[FECHA]]=I16945,IF(J16945-J16944&gt;0,(J16945-J16944)*1440,0),0)</f>
        <v>3.9999999999999858</v>
      </c>
      <c r="L16944" s="14">
        <f>2+L16685-Datos!$C$8-2</f>
        <v>16.730000000000004</v>
      </c>
      <c r="M16944" s="13" t="s">
        <v>3199</v>
      </c>
      <c r="N16944" s="1" t="s">
        <v>14995</v>
      </c>
      <c r="O16944" s="1">
        <v>20</v>
      </c>
      <c r="P16944" s="1" t="s">
        <v>986</v>
      </c>
      <c r="Q16944" s="4" t="s">
        <v>21</v>
      </c>
    </row>
    <row r="16945" spans="1:17" ht="22.5" x14ac:dyDescent="0.25">
      <c r="A16945" s="3">
        <v>4799</v>
      </c>
      <c r="B16945" s="1" t="s">
        <v>14996</v>
      </c>
      <c r="C16945" s="1" t="s">
        <v>15</v>
      </c>
      <c r="D16945" s="1" t="s">
        <v>40</v>
      </c>
      <c r="E16945" s="1">
        <v>17636218</v>
      </c>
      <c r="F16945" s="1" t="s">
        <v>14997</v>
      </c>
      <c r="G16945" s="1">
        <v>2246579</v>
      </c>
      <c r="H16945" s="1" t="s">
        <v>14998</v>
      </c>
      <c r="I16945" s="2">
        <v>45101</v>
      </c>
      <c r="J16945" s="15" t="str">
        <f>MID(Tabla1[[#This Row],[HORA]],1,5)</f>
        <v>11:36</v>
      </c>
      <c r="K16945" s="16">
        <f>IF(Tabla1[[#This Row],[FECHA]]=I16946,IF(J16946-J16945&gt;0,(J16946-J16945)*1440,0),0)</f>
        <v>1.9999999999999929</v>
      </c>
      <c r="L16945" s="14">
        <f>2+L16686-Datos!$C$8-2</f>
        <v>16.420000000000002</v>
      </c>
      <c r="M16945" s="13" t="s">
        <v>90</v>
      </c>
      <c r="N16945" s="1" t="s">
        <v>14999</v>
      </c>
      <c r="O16945" s="1">
        <v>12</v>
      </c>
      <c r="P16945" s="1" t="s">
        <v>986</v>
      </c>
      <c r="Q16945" s="4" t="s">
        <v>21</v>
      </c>
    </row>
    <row r="16946" spans="1:17" ht="22.5" x14ac:dyDescent="0.25">
      <c r="A16946" s="3">
        <v>11594</v>
      </c>
      <c r="B16946" s="1" t="s">
        <v>35857</v>
      </c>
      <c r="C16946" s="1" t="s">
        <v>15</v>
      </c>
      <c r="D16946" s="1" t="s">
        <v>40</v>
      </c>
      <c r="E16946" s="1">
        <v>16647358</v>
      </c>
      <c r="F16946" s="1" t="s">
        <v>35858</v>
      </c>
      <c r="G16946" s="1">
        <v>2246581</v>
      </c>
      <c r="H16946" s="1" t="s">
        <v>35859</v>
      </c>
      <c r="I16946" s="2">
        <v>45101</v>
      </c>
      <c r="J16946" s="15" t="str">
        <f>MID(Tabla1[[#This Row],[HORA]],1,5)</f>
        <v>11:38</v>
      </c>
      <c r="K16946" s="16">
        <f>IF(Tabla1[[#This Row],[FECHA]]=I16947,IF(J16947-J16946&gt;0,(J16947-J16946)*1440,0),0)</f>
        <v>0.99999999999999645</v>
      </c>
      <c r="L16946" s="14">
        <f>2+L16687-Datos!$C$8-2</f>
        <v>17.8</v>
      </c>
      <c r="M16946" s="13" t="s">
        <v>95</v>
      </c>
      <c r="N16946" s="1" t="s">
        <v>12268</v>
      </c>
      <c r="O16946" s="1">
        <v>10</v>
      </c>
      <c r="P16946" s="1" t="s">
        <v>1141</v>
      </c>
      <c r="Q16946" s="4" t="s">
        <v>21</v>
      </c>
    </row>
    <row r="16947" spans="1:17" ht="22.5" x14ac:dyDescent="0.25">
      <c r="A16947" s="3">
        <v>16565</v>
      </c>
      <c r="B16947" s="1" t="s">
        <v>50226</v>
      </c>
      <c r="C16947" s="1" t="s">
        <v>15</v>
      </c>
      <c r="D16947" s="1" t="s">
        <v>71</v>
      </c>
      <c r="E16947" s="1">
        <v>20606027673</v>
      </c>
      <c r="F16947" s="1" t="s">
        <v>47869</v>
      </c>
      <c r="G16947" s="1">
        <v>2246583</v>
      </c>
      <c r="H16947" s="1" t="s">
        <v>50227</v>
      </c>
      <c r="I16947" s="2">
        <v>45101</v>
      </c>
      <c r="J16947" s="15" t="str">
        <f>MID(Tabla1[[#This Row],[HORA]],1,5)</f>
        <v>11:39</v>
      </c>
      <c r="K16947" s="16">
        <f>IF(Tabla1[[#This Row],[FECHA]]=I16948,IF(J16948-J16947&gt;0,(J16948-J16947)*1440,0),0)</f>
        <v>0.99999999999999645</v>
      </c>
      <c r="L16947" s="14">
        <f>2+L16688-Datos!$C$8-2</f>
        <v>17.740000000000006</v>
      </c>
      <c r="M16947" s="13" t="s">
        <v>238</v>
      </c>
      <c r="N16947" s="1" t="s">
        <v>50228</v>
      </c>
      <c r="O16947" s="1">
        <v>12</v>
      </c>
      <c r="P16947" s="1" t="s">
        <v>986</v>
      </c>
      <c r="Q16947" s="4" t="s">
        <v>21</v>
      </c>
    </row>
    <row r="16948" spans="1:17" ht="22.5" x14ac:dyDescent="0.25">
      <c r="A16948" s="3">
        <v>17930</v>
      </c>
      <c r="B16948" s="1" t="s">
        <v>53710</v>
      </c>
      <c r="C16948" s="1" t="s">
        <v>15</v>
      </c>
      <c r="D16948" s="1" t="s">
        <v>40</v>
      </c>
      <c r="E16948" s="1">
        <v>20605188860</v>
      </c>
      <c r="F16948" s="1" t="s">
        <v>53711</v>
      </c>
      <c r="G16948" s="1">
        <v>2898253</v>
      </c>
      <c r="H16948" s="1" t="s">
        <v>53712</v>
      </c>
      <c r="I16948" s="2">
        <v>45101</v>
      </c>
      <c r="J16948" s="15" t="str">
        <f>MID(Tabla1[[#This Row],[HORA]],1,5)</f>
        <v>11:40</v>
      </c>
      <c r="K16948" s="16">
        <f>IF(Tabla1[[#This Row],[FECHA]]=I16949,IF(J16949-J16948&gt;0,(J16949-J16948)*1440,0),0)</f>
        <v>1.9999999999999929</v>
      </c>
      <c r="L16948" s="14">
        <f>2+L16689-Datos!$C$8-2</f>
        <v>17.640000000000004</v>
      </c>
      <c r="M16948" s="13" t="s">
        <v>7060</v>
      </c>
      <c r="N16948" s="1" t="s">
        <v>53713</v>
      </c>
      <c r="O16948" s="1">
        <v>25</v>
      </c>
      <c r="P16948" s="1" t="s">
        <v>1141</v>
      </c>
      <c r="Q16948" s="4" t="s">
        <v>21</v>
      </c>
    </row>
    <row r="16949" spans="1:17" ht="22.5" x14ac:dyDescent="0.25">
      <c r="A16949" s="3">
        <v>4800</v>
      </c>
      <c r="B16949" s="1" t="s">
        <v>15000</v>
      </c>
      <c r="C16949" s="1" t="s">
        <v>15</v>
      </c>
      <c r="D16949" s="1" t="s">
        <v>77</v>
      </c>
      <c r="E16949" s="1">
        <v>73221095</v>
      </c>
      <c r="F16949" s="1" t="s">
        <v>15001</v>
      </c>
      <c r="G16949" s="1">
        <v>16667087</v>
      </c>
      <c r="H16949" s="1" t="s">
        <v>15002</v>
      </c>
      <c r="I16949" s="2">
        <v>45101</v>
      </c>
      <c r="J16949" s="15" t="str">
        <f>MID(Tabla1[[#This Row],[HORA]],1,5)</f>
        <v>11:42</v>
      </c>
      <c r="K16949" s="16">
        <f>IF(Tabla1[[#This Row],[FECHA]]=I16950,IF(J16950-J16949&gt;0,(J16950-J16949)*1440,0),0)</f>
        <v>0</v>
      </c>
      <c r="L16949" s="14">
        <f>2+L16690-Datos!$C$8-2</f>
        <v>15.350000000000001</v>
      </c>
      <c r="M16949" s="13" t="s">
        <v>3945</v>
      </c>
      <c r="N16949" s="1" t="s">
        <v>15003</v>
      </c>
      <c r="O16949" s="1">
        <v>20</v>
      </c>
      <c r="P16949" s="1" t="s">
        <v>986</v>
      </c>
      <c r="Q16949" s="4" t="s">
        <v>21</v>
      </c>
    </row>
    <row r="16950" spans="1:17" ht="22.5" x14ac:dyDescent="0.25">
      <c r="A16950" s="3">
        <v>4801</v>
      </c>
      <c r="B16950" s="1" t="s">
        <v>15000</v>
      </c>
      <c r="C16950" s="1" t="s">
        <v>15</v>
      </c>
      <c r="D16950" s="1" t="s">
        <v>77</v>
      </c>
      <c r="E16950" s="1">
        <v>73221095</v>
      </c>
      <c r="F16950" s="1" t="s">
        <v>15001</v>
      </c>
      <c r="G16950" s="1">
        <v>16667087</v>
      </c>
      <c r="H16950" s="1" t="s">
        <v>15004</v>
      </c>
      <c r="I16950" s="2">
        <v>45101</v>
      </c>
      <c r="J16950" s="15" t="str">
        <f>MID(Tabla1[[#This Row],[HORA]],1,5)</f>
        <v>11:42</v>
      </c>
      <c r="K16950" s="16">
        <f>IF(Tabla1[[#This Row],[FECHA]]=I16951,IF(J16951-J16950&gt;0,(J16951-J16950)*1440,0),0)</f>
        <v>0.99999999999999645</v>
      </c>
      <c r="L16950" s="14">
        <f>2+L16691-Datos!$C$8-2</f>
        <v>16.64</v>
      </c>
      <c r="M16950" s="13" t="s">
        <v>3945</v>
      </c>
      <c r="N16950" s="1" t="s">
        <v>15003</v>
      </c>
      <c r="O16950" s="1">
        <v>20</v>
      </c>
      <c r="P16950" s="1" t="s">
        <v>986</v>
      </c>
      <c r="Q16950" s="4" t="s">
        <v>21</v>
      </c>
    </row>
    <row r="16951" spans="1:17" ht="22.5" x14ac:dyDescent="0.25">
      <c r="A16951" s="3">
        <v>11595</v>
      </c>
      <c r="B16951" s="1" t="s">
        <v>35860</v>
      </c>
      <c r="C16951" s="1" t="s">
        <v>15</v>
      </c>
      <c r="D16951" s="1" t="s">
        <v>40</v>
      </c>
      <c r="E16951" s="1">
        <v>42781610</v>
      </c>
      <c r="F16951" s="1" t="s">
        <v>35861</v>
      </c>
      <c r="G16951" s="1">
        <v>2246584</v>
      </c>
      <c r="H16951" s="1" t="s">
        <v>35862</v>
      </c>
      <c r="I16951" s="2">
        <v>45101</v>
      </c>
      <c r="J16951" s="15" t="str">
        <f>MID(Tabla1[[#This Row],[HORA]],1,5)</f>
        <v>11:43</v>
      </c>
      <c r="K16951" s="16">
        <f>IF(Tabla1[[#This Row],[FECHA]]=I16952,IF(J16952-J16951&gt;0,(J16952-J16951)*1440,0),0)</f>
        <v>1.9999999999999929</v>
      </c>
      <c r="L16951" s="14">
        <f>2+L16692-Datos!$C$8-2</f>
        <v>15.650000000000006</v>
      </c>
      <c r="M16951" s="13" t="s">
        <v>1743</v>
      </c>
      <c r="N16951" s="1" t="s">
        <v>35863</v>
      </c>
      <c r="O16951" s="1">
        <v>15</v>
      </c>
      <c r="P16951" s="1" t="s">
        <v>1141</v>
      </c>
      <c r="Q16951" s="4" t="s">
        <v>21</v>
      </c>
    </row>
    <row r="16952" spans="1:17" ht="22.5" x14ac:dyDescent="0.25">
      <c r="A16952" s="3">
        <v>4802</v>
      </c>
      <c r="B16952" s="1" t="s">
        <v>15005</v>
      </c>
      <c r="C16952" s="1" t="s">
        <v>15</v>
      </c>
      <c r="D16952" s="1" t="s">
        <v>30</v>
      </c>
      <c r="E16952" s="1">
        <v>40561090</v>
      </c>
      <c r="F16952" s="1" t="s">
        <v>15006</v>
      </c>
      <c r="G16952" s="1">
        <v>2246585</v>
      </c>
      <c r="H16952" s="1" t="s">
        <v>15007</v>
      </c>
      <c r="I16952" s="2">
        <v>45101</v>
      </c>
      <c r="J16952" s="15" t="str">
        <f>MID(Tabla1[[#This Row],[HORA]],1,5)</f>
        <v>11:45</v>
      </c>
      <c r="K16952" s="16">
        <f>IF(Tabla1[[#This Row],[FECHA]]=I16953,IF(J16953-J16952&gt;0,(J16953-J16952)*1440,0),0)</f>
        <v>1.9999999999999929</v>
      </c>
      <c r="L16952" s="14">
        <f>2+L16693-Datos!$C$8-2</f>
        <v>18.660000000000004</v>
      </c>
      <c r="M16952" s="13" t="s">
        <v>3950</v>
      </c>
      <c r="N16952" s="1" t="s">
        <v>15008</v>
      </c>
      <c r="O16952" s="1">
        <v>20</v>
      </c>
      <c r="P16952" s="1" t="s">
        <v>986</v>
      </c>
      <c r="Q16952" s="4" t="s">
        <v>21</v>
      </c>
    </row>
    <row r="16953" spans="1:17" ht="22.5" x14ac:dyDescent="0.25">
      <c r="A16953" s="3">
        <v>17931</v>
      </c>
      <c r="B16953" s="1" t="s">
        <v>53714</v>
      </c>
      <c r="C16953" s="1" t="s">
        <v>15</v>
      </c>
      <c r="D16953" s="1" t="s">
        <v>40</v>
      </c>
      <c r="E16953" s="1">
        <v>20602918557</v>
      </c>
      <c r="F16953" s="1" t="s">
        <v>53715</v>
      </c>
      <c r="G16953" s="1">
        <v>2246586</v>
      </c>
      <c r="H16953" s="1" t="s">
        <v>53716</v>
      </c>
      <c r="I16953" s="2">
        <v>45101</v>
      </c>
      <c r="J16953" s="15" t="str">
        <f>MID(Tabla1[[#This Row],[HORA]],1,5)</f>
        <v>11:47</v>
      </c>
      <c r="K16953" s="16">
        <f>IF(Tabla1[[#This Row],[FECHA]]=I16954,IF(J16954-J16953&gt;0,(J16954-J16953)*1440,0),0)</f>
        <v>3.0000000000000693</v>
      </c>
      <c r="L16953" s="14">
        <f>2+L16694-Datos!$C$8-2</f>
        <v>13.720000000000002</v>
      </c>
      <c r="M16953" s="13" t="s">
        <v>5413</v>
      </c>
      <c r="N16953" s="1" t="s">
        <v>53717</v>
      </c>
      <c r="O16953" s="1">
        <v>15</v>
      </c>
      <c r="P16953" s="1" t="s">
        <v>1141</v>
      </c>
      <c r="Q16953" s="4" t="s">
        <v>21</v>
      </c>
    </row>
    <row r="16954" spans="1:17" ht="22.5" x14ac:dyDescent="0.25">
      <c r="A16954" s="3">
        <v>4803</v>
      </c>
      <c r="B16954" s="1" t="s">
        <v>15009</v>
      </c>
      <c r="C16954" s="1" t="s">
        <v>15</v>
      </c>
      <c r="D16954" s="1" t="s">
        <v>40</v>
      </c>
      <c r="E16954" s="1">
        <v>5643936</v>
      </c>
      <c r="F16954" s="1" t="s">
        <v>15010</v>
      </c>
      <c r="G16954" s="1">
        <v>2246588</v>
      </c>
      <c r="H16954" s="1" t="s">
        <v>15011</v>
      </c>
      <c r="I16954" s="2">
        <v>45101</v>
      </c>
      <c r="J16954" s="15" t="str">
        <f>MID(Tabla1[[#This Row],[HORA]],1,5)</f>
        <v>11:50</v>
      </c>
      <c r="K16954" s="16">
        <f>IF(Tabla1[[#This Row],[FECHA]]=I16955,IF(J16955-J16954&gt;0,(J16955-J16954)*1440,0),0)</f>
        <v>0</v>
      </c>
      <c r="L16954" s="14">
        <f>2+L16695-Datos!$C$8-2</f>
        <v>9.5900000000000034</v>
      </c>
      <c r="M16954" s="13" t="s">
        <v>5239</v>
      </c>
      <c r="N16954" s="1" t="s">
        <v>15012</v>
      </c>
      <c r="O16954" s="1">
        <v>20</v>
      </c>
      <c r="P16954" s="1" t="s">
        <v>986</v>
      </c>
      <c r="Q16954" s="4" t="s">
        <v>21</v>
      </c>
    </row>
    <row r="16955" spans="1:17" ht="22.5" x14ac:dyDescent="0.25">
      <c r="A16955" s="3">
        <v>11596</v>
      </c>
      <c r="B16955" s="1" t="s">
        <v>35864</v>
      </c>
      <c r="C16955" s="1" t="s">
        <v>15</v>
      </c>
      <c r="D16955" s="1" t="s">
        <v>228</v>
      </c>
      <c r="E16955" s="1">
        <v>16640427</v>
      </c>
      <c r="F16955" s="1" t="s">
        <v>35865</v>
      </c>
      <c r="G16955" s="1">
        <v>45379600</v>
      </c>
      <c r="H16955" s="1" t="s">
        <v>35866</v>
      </c>
      <c r="I16955" s="2">
        <v>45101</v>
      </c>
      <c r="J16955" s="15" t="str">
        <f>MID(Tabla1[[#This Row],[HORA]],1,5)</f>
        <v>11:50</v>
      </c>
      <c r="K16955" s="16">
        <f>IF(Tabla1[[#This Row],[FECHA]]=I16956,IF(J16956-J16955&gt;0,(J16956-J16955)*1440,0),0)</f>
        <v>0</v>
      </c>
      <c r="L16955" s="14">
        <f>2+L16696-Datos!$C$8-2</f>
        <v>9.4000000000000039</v>
      </c>
      <c r="M16955" s="13" t="s">
        <v>5239</v>
      </c>
      <c r="N16955" s="1" t="s">
        <v>35867</v>
      </c>
      <c r="O16955" s="1">
        <v>15</v>
      </c>
      <c r="P16955" s="1" t="s">
        <v>1141</v>
      </c>
      <c r="Q16955" s="4" t="s">
        <v>21</v>
      </c>
    </row>
    <row r="16956" spans="1:17" ht="22.5" x14ac:dyDescent="0.25">
      <c r="A16956" s="3">
        <v>15515</v>
      </c>
      <c r="B16956" s="1" t="s">
        <v>47278</v>
      </c>
      <c r="C16956" s="1" t="s">
        <v>15</v>
      </c>
      <c r="D16956" s="1" t="s">
        <v>40</v>
      </c>
      <c r="E16956" s="1">
        <v>48489724</v>
      </c>
      <c r="F16956" s="1" t="s">
        <v>47279</v>
      </c>
      <c r="G16956" s="1">
        <v>48489724</v>
      </c>
      <c r="H16956" s="1" t="s">
        <v>47279</v>
      </c>
      <c r="I16956" s="2">
        <v>45101</v>
      </c>
      <c r="J16956" s="15" t="str">
        <f>MID(Tabla1[[#This Row],[HORA]],1,5)</f>
        <v>11:50</v>
      </c>
      <c r="K16956" s="16">
        <f>IF(Tabla1[[#This Row],[FECHA]]=I16957,IF(J16957-J16956&gt;0,(J16957-J16956)*1440,0),0)</f>
        <v>1.9999999999999929</v>
      </c>
      <c r="L16956" s="14">
        <f>2+L16697-Datos!$C$8-2</f>
        <v>11.490000000000004</v>
      </c>
      <c r="M16956" s="13" t="s">
        <v>5239</v>
      </c>
      <c r="N16956" s="1" t="s">
        <v>28118</v>
      </c>
      <c r="O16956" s="1">
        <v>4</v>
      </c>
      <c r="P16956" s="1" t="s">
        <v>645</v>
      </c>
      <c r="Q16956" s="4" t="s">
        <v>21</v>
      </c>
    </row>
    <row r="16957" spans="1:17" ht="22.5" x14ac:dyDescent="0.25">
      <c r="A16957" s="3">
        <v>17932</v>
      </c>
      <c r="B16957" s="1" t="s">
        <v>53718</v>
      </c>
      <c r="C16957" s="1" t="s">
        <v>15</v>
      </c>
      <c r="D16957" s="1" t="s">
        <v>33</v>
      </c>
      <c r="E16957" s="1">
        <v>20487701000</v>
      </c>
      <c r="F16957" s="1" t="s">
        <v>48068</v>
      </c>
      <c r="G16957" s="1">
        <v>3645917</v>
      </c>
      <c r="H16957" s="1" t="s">
        <v>7548</v>
      </c>
      <c r="I16957" s="2">
        <v>45101</v>
      </c>
      <c r="J16957" s="15" t="str">
        <f>MID(Tabla1[[#This Row],[HORA]],1,5)</f>
        <v>11:52</v>
      </c>
      <c r="K16957" s="16">
        <f>IF(Tabla1[[#This Row],[FECHA]]=I16958,IF(J16958-J16957&gt;0,(J16958-J16957)*1440,0),0)</f>
        <v>0.99999999999991651</v>
      </c>
      <c r="L16957" s="14">
        <f>2+L16698-Datos!$C$8-2</f>
        <v>8.8300000000000036</v>
      </c>
      <c r="M16957" s="13" t="s">
        <v>5242</v>
      </c>
      <c r="N16957" s="1" t="s">
        <v>53719</v>
      </c>
      <c r="O16957" s="1">
        <v>13</v>
      </c>
      <c r="P16957" s="1" t="s">
        <v>1141</v>
      </c>
      <c r="Q16957" s="4" t="s">
        <v>21</v>
      </c>
    </row>
    <row r="16958" spans="1:17" ht="22.5" x14ac:dyDescent="0.25">
      <c r="A16958" s="3">
        <v>16566</v>
      </c>
      <c r="B16958" s="1" t="s">
        <v>50229</v>
      </c>
      <c r="C16958" s="1" t="s">
        <v>15</v>
      </c>
      <c r="D16958" s="1" t="s">
        <v>40</v>
      </c>
      <c r="E16958" s="1">
        <v>20601601282</v>
      </c>
      <c r="F16958" s="1" t="s">
        <v>50230</v>
      </c>
      <c r="G16958" s="1">
        <v>2246590</v>
      </c>
      <c r="H16958" s="1" t="s">
        <v>50042</v>
      </c>
      <c r="I16958" s="2">
        <v>45101</v>
      </c>
      <c r="J16958" s="15" t="str">
        <f>MID(Tabla1[[#This Row],[HORA]],1,5)</f>
        <v>11:53</v>
      </c>
      <c r="K16958" s="16">
        <f>IF(Tabla1[[#This Row],[FECHA]]=I16959,IF(J16959-J16958&gt;0,(J16959-J16958)*1440,0),0)</f>
        <v>0</v>
      </c>
      <c r="L16958" s="14">
        <f>2+L16699-Datos!$C$8-2</f>
        <v>10.560000000000004</v>
      </c>
      <c r="M16958" s="13" t="s">
        <v>1103</v>
      </c>
      <c r="N16958" s="1" t="s">
        <v>50231</v>
      </c>
      <c r="O16958" s="1">
        <v>16.670000000000002</v>
      </c>
      <c r="P16958" s="1" t="s">
        <v>986</v>
      </c>
      <c r="Q16958" s="4" t="s">
        <v>21</v>
      </c>
    </row>
    <row r="16959" spans="1:17" ht="22.5" x14ac:dyDescent="0.25">
      <c r="A16959" s="3">
        <v>16567</v>
      </c>
      <c r="B16959" s="1" t="s">
        <v>50229</v>
      </c>
      <c r="C16959" s="1" t="s">
        <v>15</v>
      </c>
      <c r="D16959" s="1" t="s">
        <v>40</v>
      </c>
      <c r="E16959" s="1">
        <v>20601601282</v>
      </c>
      <c r="F16959" s="1" t="s">
        <v>50230</v>
      </c>
      <c r="G16959" s="1">
        <v>2246590</v>
      </c>
      <c r="H16959" s="1" t="s">
        <v>50042</v>
      </c>
      <c r="I16959" s="2">
        <v>45101</v>
      </c>
      <c r="J16959" s="15" t="str">
        <f>MID(Tabla1[[#This Row],[HORA]],1,5)</f>
        <v>11:53</v>
      </c>
      <c r="K16959" s="16">
        <f>IF(Tabla1[[#This Row],[FECHA]]=I16960,IF(J16960-J16959&gt;0,(J16960-J16959)*1440,0),0)</f>
        <v>1.9999999999999929</v>
      </c>
      <c r="L16959" s="14">
        <f>2+L16700-Datos!$C$8-2</f>
        <v>12.420000000000003</v>
      </c>
      <c r="M16959" s="13" t="s">
        <v>1103</v>
      </c>
      <c r="N16959" s="1" t="s">
        <v>1601</v>
      </c>
      <c r="O16959" s="1">
        <v>33.33</v>
      </c>
      <c r="P16959" s="1" t="s">
        <v>986</v>
      </c>
      <c r="Q16959" s="4" t="s">
        <v>21</v>
      </c>
    </row>
    <row r="16960" spans="1:17" ht="22.5" x14ac:dyDescent="0.25">
      <c r="A16960" s="3">
        <v>4804</v>
      </c>
      <c r="B16960" s="1" t="s">
        <v>15013</v>
      </c>
      <c r="C16960" s="1" t="s">
        <v>15</v>
      </c>
      <c r="D16960" s="1" t="s">
        <v>77</v>
      </c>
      <c r="E16960" s="1">
        <v>42059443</v>
      </c>
      <c r="F16960" s="1" t="s">
        <v>15014</v>
      </c>
      <c r="G16960" s="1">
        <v>3855615</v>
      </c>
      <c r="H16960" s="1" t="s">
        <v>15015</v>
      </c>
      <c r="I16960" s="2">
        <v>45101</v>
      </c>
      <c r="J16960" s="15" t="str">
        <f>MID(Tabla1[[#This Row],[HORA]],1,5)</f>
        <v>11:55</v>
      </c>
      <c r="K16960" s="16">
        <f>IF(Tabla1[[#This Row],[FECHA]]=I16961,IF(J16961-J16960&gt;0,(J16961-J16960)*1440,0),0)</f>
        <v>3.0000000000000693</v>
      </c>
      <c r="L16960" s="14">
        <f>2+L16701-Datos!$C$8-2</f>
        <v>9.7200000000000024</v>
      </c>
      <c r="M16960" s="13" t="s">
        <v>1172</v>
      </c>
      <c r="N16960" s="1" t="s">
        <v>15016</v>
      </c>
      <c r="O16960" s="1">
        <v>30</v>
      </c>
      <c r="P16960" s="1" t="s">
        <v>986</v>
      </c>
      <c r="Q16960" s="4" t="s">
        <v>21</v>
      </c>
    </row>
    <row r="16961" spans="1:17" ht="22.5" x14ac:dyDescent="0.25">
      <c r="A16961" s="3">
        <v>594</v>
      </c>
      <c r="B16961" s="1" t="s">
        <v>1306</v>
      </c>
      <c r="C16961" s="1" t="s">
        <v>15</v>
      </c>
      <c r="D16961" s="1" t="s">
        <v>82</v>
      </c>
      <c r="E16961" s="1">
        <v>19999999</v>
      </c>
      <c r="F16961" s="1" t="s">
        <v>1138</v>
      </c>
      <c r="G16961" s="1">
        <v>2246591</v>
      </c>
      <c r="H16961" s="1" t="s">
        <v>1270</v>
      </c>
      <c r="I16961" s="2">
        <v>45101</v>
      </c>
      <c r="J16961" s="15" t="str">
        <f>MID(Tabla1[[#This Row],[HORA]],1,5)</f>
        <v>11:58</v>
      </c>
      <c r="K16961" s="16">
        <f>IF(Tabla1[[#This Row],[FECHA]]=I16962,IF(J16962-J16961&gt;0,(J16962-J16961)*1440,0),0)</f>
        <v>2.9999999999999893</v>
      </c>
      <c r="L16961" s="14">
        <f>2+L16702-Datos!$C$8-2</f>
        <v>10.380000000000003</v>
      </c>
      <c r="M16961" s="13" t="s">
        <v>652</v>
      </c>
      <c r="N16961" s="1" t="s">
        <v>26</v>
      </c>
      <c r="O16961" s="1">
        <v>0</v>
      </c>
      <c r="P16961" s="1" t="s">
        <v>1141</v>
      </c>
      <c r="Q16961" s="4" t="s">
        <v>21</v>
      </c>
    </row>
    <row r="16962" spans="1:17" ht="22.5" x14ac:dyDescent="0.25">
      <c r="A16962" s="3">
        <v>17933</v>
      </c>
      <c r="B16962" s="1" t="s">
        <v>53720</v>
      </c>
      <c r="C16962" s="1" t="s">
        <v>15</v>
      </c>
      <c r="D16962" s="1" t="s">
        <v>40</v>
      </c>
      <c r="E16962" s="1">
        <v>20355267734</v>
      </c>
      <c r="F16962" s="1" t="s">
        <v>48505</v>
      </c>
      <c r="G16962" s="1">
        <v>2246594</v>
      </c>
      <c r="H16962" s="1" t="s">
        <v>40062</v>
      </c>
      <c r="I16962" s="2">
        <v>45101</v>
      </c>
      <c r="J16962" s="15" t="str">
        <f>MID(Tabla1[[#This Row],[HORA]],1,5)</f>
        <v>12:01</v>
      </c>
      <c r="K16962" s="16">
        <f>IF(Tabla1[[#This Row],[FECHA]]=I16963,IF(J16963-J16962&gt;0,(J16963-J16962)*1440,0),0)</f>
        <v>6.9999999999999751</v>
      </c>
      <c r="L16962" s="14">
        <f>2+L16703-Datos!$C$8-2</f>
        <v>10.320000000000002</v>
      </c>
      <c r="M16962" s="13" t="s">
        <v>858</v>
      </c>
      <c r="N16962" s="1" t="s">
        <v>53721</v>
      </c>
      <c r="O16962" s="1">
        <v>25</v>
      </c>
      <c r="P16962" s="1" t="s">
        <v>1141</v>
      </c>
      <c r="Q16962" s="4" t="s">
        <v>21</v>
      </c>
    </row>
    <row r="16963" spans="1:17" ht="22.5" x14ac:dyDescent="0.25">
      <c r="A16963" s="3">
        <v>11597</v>
      </c>
      <c r="B16963" s="1" t="s">
        <v>35868</v>
      </c>
      <c r="C16963" s="1" t="s">
        <v>15</v>
      </c>
      <c r="D16963" s="1" t="s">
        <v>23</v>
      </c>
      <c r="E16963" s="1">
        <v>16779327</v>
      </c>
      <c r="F16963" s="1" t="s">
        <v>35869</v>
      </c>
      <c r="G16963" s="1">
        <v>27746185</v>
      </c>
      <c r="H16963" s="1" t="s">
        <v>35870</v>
      </c>
      <c r="I16963" s="2">
        <v>45101</v>
      </c>
      <c r="J16963" s="15" t="str">
        <f>MID(Tabla1[[#This Row],[HORA]],1,5)</f>
        <v>12:08</v>
      </c>
      <c r="K16963" s="16">
        <f>IF(Tabla1[[#This Row],[FECHA]]=I16964,IF(J16964-J16963&gt;0,(J16964-J16963)*1440,0),0)</f>
        <v>0.99999999999999645</v>
      </c>
      <c r="L16963" s="14">
        <f>2+L16704-Datos!$C$8-2</f>
        <v>15.420000000000002</v>
      </c>
      <c r="M16963" s="13" t="s">
        <v>1753</v>
      </c>
      <c r="N16963" s="1" t="s">
        <v>35871</v>
      </c>
      <c r="O16963" s="1">
        <v>20</v>
      </c>
      <c r="P16963" s="1" t="s">
        <v>1141</v>
      </c>
      <c r="Q16963" s="4" t="s">
        <v>21</v>
      </c>
    </row>
    <row r="16964" spans="1:17" ht="22.5" x14ac:dyDescent="0.25">
      <c r="A16964" s="3">
        <v>16568</v>
      </c>
      <c r="B16964" s="1" t="s">
        <v>50232</v>
      </c>
      <c r="C16964" s="1" t="s">
        <v>15</v>
      </c>
      <c r="D16964" s="1" t="s">
        <v>82</v>
      </c>
      <c r="E16964" s="1">
        <v>10002011994</v>
      </c>
      <c r="F16964" s="1" t="s">
        <v>50233</v>
      </c>
      <c r="G16964" s="1">
        <v>201199</v>
      </c>
      <c r="H16964" s="1" t="s">
        <v>50234</v>
      </c>
      <c r="I16964" s="2">
        <v>45101</v>
      </c>
      <c r="J16964" s="15" t="str">
        <f>MID(Tabla1[[#This Row],[HORA]],1,5)</f>
        <v>12:09</v>
      </c>
      <c r="K16964" s="16">
        <f>IF(Tabla1[[#This Row],[FECHA]]=I16965,IF(J16965-J16964&gt;0,(J16965-J16964)*1440,0),0)</f>
        <v>9.0000000000001279</v>
      </c>
      <c r="L16964" s="14">
        <f>2+L16705-Datos!$C$8-2</f>
        <v>13.190000000000003</v>
      </c>
      <c r="M16964" s="13" t="s">
        <v>1213</v>
      </c>
      <c r="N16964" s="1" t="s">
        <v>1715</v>
      </c>
      <c r="O16964" s="1">
        <v>15</v>
      </c>
      <c r="P16964" s="1" t="s">
        <v>986</v>
      </c>
      <c r="Q16964" s="4" t="s">
        <v>21</v>
      </c>
    </row>
    <row r="16965" spans="1:17" ht="22.5" x14ac:dyDescent="0.25">
      <c r="A16965" s="3">
        <v>11598</v>
      </c>
      <c r="B16965" s="1" t="s">
        <v>35872</v>
      </c>
      <c r="C16965" s="1" t="s">
        <v>15</v>
      </c>
      <c r="D16965" s="1" t="s">
        <v>172</v>
      </c>
      <c r="E16965" s="1">
        <v>16690535</v>
      </c>
      <c r="F16965" s="1" t="s">
        <v>19859</v>
      </c>
      <c r="G16965" s="1">
        <v>43810201</v>
      </c>
      <c r="H16965" s="1" t="s">
        <v>35873</v>
      </c>
      <c r="I16965" s="2">
        <v>45101</v>
      </c>
      <c r="J16965" s="15" t="str">
        <f>MID(Tabla1[[#This Row],[HORA]],1,5)</f>
        <v>12:18</v>
      </c>
      <c r="K16965" s="16">
        <f>IF(Tabla1[[#This Row],[FECHA]]=I16966,IF(J16966-J16965&gt;0,(J16966-J16965)*1440,0),0)</f>
        <v>1.9999999999999929</v>
      </c>
      <c r="L16965" s="14">
        <f>2+L16706-Datos!$C$8-2</f>
        <v>12.560000000000002</v>
      </c>
      <c r="M16965" s="13" t="s">
        <v>1628</v>
      </c>
      <c r="N16965" s="1" t="s">
        <v>12268</v>
      </c>
      <c r="O16965" s="1">
        <v>10</v>
      </c>
      <c r="P16965" s="1" t="s">
        <v>1141</v>
      </c>
      <c r="Q16965" s="4" t="s">
        <v>21</v>
      </c>
    </row>
    <row r="16966" spans="1:17" ht="22.5" x14ac:dyDescent="0.25">
      <c r="A16966" s="3">
        <v>17934</v>
      </c>
      <c r="B16966" s="1" t="s">
        <v>53722</v>
      </c>
      <c r="C16966" s="1" t="s">
        <v>15</v>
      </c>
      <c r="D16966" s="1" t="s">
        <v>33</v>
      </c>
      <c r="E16966" s="1">
        <v>20608655710</v>
      </c>
      <c r="F16966" s="1" t="s">
        <v>51369</v>
      </c>
      <c r="G16966" s="1">
        <v>2246604</v>
      </c>
      <c r="H16966" s="1" t="s">
        <v>32548</v>
      </c>
      <c r="I16966" s="2">
        <v>45101</v>
      </c>
      <c r="J16966" s="15" t="str">
        <f>MID(Tabla1[[#This Row],[HORA]],1,5)</f>
        <v>12:20</v>
      </c>
      <c r="K16966" s="16">
        <f>IF(Tabla1[[#This Row],[FECHA]]=I16967,IF(J16967-J16966&gt;0,(J16967-J16966)*1440,0),0)</f>
        <v>5.9999999999999787</v>
      </c>
      <c r="L16966" s="14">
        <f>2+L16707-Datos!$C$8-2</f>
        <v>12.310000000000002</v>
      </c>
      <c r="M16966" s="13" t="s">
        <v>1084</v>
      </c>
      <c r="N16966" s="1" t="s">
        <v>53723</v>
      </c>
      <c r="O16966" s="1">
        <v>15</v>
      </c>
      <c r="P16966" s="1" t="s">
        <v>1141</v>
      </c>
      <c r="Q16966" s="4" t="s">
        <v>21</v>
      </c>
    </row>
    <row r="16967" spans="1:17" ht="22.5" x14ac:dyDescent="0.25">
      <c r="A16967" s="3">
        <v>4805</v>
      </c>
      <c r="B16967" s="1" t="s">
        <v>15017</v>
      </c>
      <c r="C16967" s="1" t="s">
        <v>15</v>
      </c>
      <c r="D16967" s="1" t="s">
        <v>3257</v>
      </c>
      <c r="E16967" s="1">
        <v>71244097</v>
      </c>
      <c r="F16967" s="1" t="s">
        <v>15018</v>
      </c>
      <c r="G16967" s="1">
        <v>2246608</v>
      </c>
      <c r="H16967" s="1" t="s">
        <v>15019</v>
      </c>
      <c r="I16967" s="2">
        <v>45101</v>
      </c>
      <c r="J16967" s="15" t="str">
        <f>MID(Tabla1[[#This Row],[HORA]],1,5)</f>
        <v>12:26</v>
      </c>
      <c r="K16967" s="16">
        <f>IF(Tabla1[[#This Row],[FECHA]]=I16968,IF(J16968-J16967&gt;0,(J16968-J16967)*1440,0),0)</f>
        <v>4.9999999999999822</v>
      </c>
      <c r="L16967" s="14">
        <f>2+L16708-Datos!$C$8-2</f>
        <v>15.250000000000004</v>
      </c>
      <c r="M16967" s="13" t="s">
        <v>1609</v>
      </c>
      <c r="N16967" s="1" t="s">
        <v>15020</v>
      </c>
      <c r="O16967" s="1">
        <v>20</v>
      </c>
      <c r="P16967" s="1" t="s">
        <v>986</v>
      </c>
      <c r="Q16967" s="4" t="s">
        <v>21</v>
      </c>
    </row>
    <row r="16968" spans="1:17" ht="22.5" x14ac:dyDescent="0.25">
      <c r="A16968" s="3">
        <v>4806</v>
      </c>
      <c r="B16968" s="1" t="s">
        <v>15021</v>
      </c>
      <c r="C16968" s="1" t="s">
        <v>15</v>
      </c>
      <c r="D16968" s="1" t="s">
        <v>33</v>
      </c>
      <c r="E16968" s="1">
        <v>78008050</v>
      </c>
      <c r="F16968" s="1" t="s">
        <v>15022</v>
      </c>
      <c r="G16968" s="1">
        <v>2614337</v>
      </c>
      <c r="H16968" s="1" t="s">
        <v>4310</v>
      </c>
      <c r="I16968" s="2">
        <v>45101</v>
      </c>
      <c r="J16968" s="15" t="str">
        <f>MID(Tabla1[[#This Row],[HORA]],1,5)</f>
        <v>12:31</v>
      </c>
      <c r="K16968" s="16">
        <f>IF(Tabla1[[#This Row],[FECHA]]=I16969,IF(J16969-J16968&gt;0,(J16969-J16968)*1440,0),0)</f>
        <v>0.99999999999999645</v>
      </c>
      <c r="L16968" s="14">
        <f>2+L16709-Datos!$C$8-2</f>
        <v>12.400000000000002</v>
      </c>
      <c r="M16968" s="13" t="s">
        <v>526</v>
      </c>
      <c r="N16968" s="1" t="s">
        <v>15023</v>
      </c>
      <c r="O16968" s="1">
        <v>100</v>
      </c>
      <c r="P16968" s="1" t="s">
        <v>986</v>
      </c>
      <c r="Q16968" s="4" t="s">
        <v>21</v>
      </c>
    </row>
    <row r="16969" spans="1:17" ht="22.5" x14ac:dyDescent="0.25">
      <c r="A16969" s="3">
        <v>11599</v>
      </c>
      <c r="B16969" s="1" t="s">
        <v>35874</v>
      </c>
      <c r="C16969" s="1" t="s">
        <v>15</v>
      </c>
      <c r="D16969" s="1" t="s">
        <v>40</v>
      </c>
      <c r="E16969" s="1">
        <v>46405785</v>
      </c>
      <c r="F16969" s="1" t="s">
        <v>35875</v>
      </c>
      <c r="G16969" s="1">
        <v>44568826</v>
      </c>
      <c r="H16969" s="1" t="s">
        <v>35876</v>
      </c>
      <c r="I16969" s="2">
        <v>45101</v>
      </c>
      <c r="J16969" s="15" t="str">
        <f>MID(Tabla1[[#This Row],[HORA]],1,5)</f>
        <v>12:32</v>
      </c>
      <c r="K16969" s="16">
        <f>IF(Tabla1[[#This Row],[FECHA]]=I16970,IF(J16970-J16969&gt;0,(J16970-J16969)*1440,0),0)</f>
        <v>2.9999999999999893</v>
      </c>
      <c r="L16969" s="14">
        <f>2+L16710-Datos!$C$8-2</f>
        <v>10.610000000000003</v>
      </c>
      <c r="M16969" s="13" t="s">
        <v>310</v>
      </c>
      <c r="N16969" s="1" t="s">
        <v>12268</v>
      </c>
      <c r="O16969" s="1">
        <v>10</v>
      </c>
      <c r="P16969" s="1" t="s">
        <v>1141</v>
      </c>
      <c r="Q16969" s="4" t="s">
        <v>21</v>
      </c>
    </row>
    <row r="16970" spans="1:17" ht="22.5" x14ac:dyDescent="0.25">
      <c r="A16970" s="3">
        <v>4807</v>
      </c>
      <c r="B16970" s="1" t="s">
        <v>15024</v>
      </c>
      <c r="C16970" s="1" t="s">
        <v>15</v>
      </c>
      <c r="D16970" s="1" t="s">
        <v>33</v>
      </c>
      <c r="E16970" s="1">
        <v>80256903</v>
      </c>
      <c r="F16970" s="1" t="s">
        <v>15025</v>
      </c>
      <c r="G16970" s="1">
        <v>2246611</v>
      </c>
      <c r="H16970" s="1" t="s">
        <v>15026</v>
      </c>
      <c r="I16970" s="2">
        <v>45101</v>
      </c>
      <c r="J16970" s="15" t="str">
        <f>MID(Tabla1[[#This Row],[HORA]],1,5)</f>
        <v>12:35</v>
      </c>
      <c r="K16970" s="16">
        <f>IF(Tabla1[[#This Row],[FECHA]]=I16971,IF(J16971-J16970&gt;0,(J16971-J16970)*1440,0),0)</f>
        <v>8.999999999999968</v>
      </c>
      <c r="L16970" s="14">
        <f>2+L16711-Datos!$C$8-2</f>
        <v>11.400000000000002</v>
      </c>
      <c r="M16970" s="13" t="s">
        <v>1580</v>
      </c>
      <c r="N16970" s="1" t="s">
        <v>15027</v>
      </c>
      <c r="O16970" s="1">
        <v>20</v>
      </c>
      <c r="P16970" s="1" t="s">
        <v>986</v>
      </c>
      <c r="Q16970" s="4" t="s">
        <v>21</v>
      </c>
    </row>
    <row r="16971" spans="1:17" ht="22.5" x14ac:dyDescent="0.25">
      <c r="A16971" s="3">
        <v>4808</v>
      </c>
      <c r="B16971" s="1" t="s">
        <v>15028</v>
      </c>
      <c r="C16971" s="1" t="s">
        <v>15</v>
      </c>
      <c r="D16971" s="1" t="s">
        <v>228</v>
      </c>
      <c r="E16971" s="1">
        <v>74145470</v>
      </c>
      <c r="F16971" s="1" t="s">
        <v>9446</v>
      </c>
      <c r="G16971" s="1">
        <v>73320889</v>
      </c>
      <c r="H16971" s="1" t="s">
        <v>9447</v>
      </c>
      <c r="I16971" s="2">
        <v>45101</v>
      </c>
      <c r="J16971" s="15" t="str">
        <f>MID(Tabla1[[#This Row],[HORA]],1,5)</f>
        <v>12:44</v>
      </c>
      <c r="K16971" s="16">
        <f>IF(Tabla1[[#This Row],[FECHA]]=I16972,IF(J16972-J16971&gt;0,(J16972-J16971)*1440,0),0)</f>
        <v>0.99999999999999645</v>
      </c>
      <c r="L16971" s="14">
        <f>2+L16712-Datos!$C$8-2</f>
        <v>10.140000000000002</v>
      </c>
      <c r="M16971" s="13" t="s">
        <v>223</v>
      </c>
      <c r="N16971" s="1" t="s">
        <v>15029</v>
      </c>
      <c r="O16971" s="1">
        <v>40</v>
      </c>
      <c r="P16971" s="1" t="s">
        <v>986</v>
      </c>
      <c r="Q16971" s="4" t="s">
        <v>21</v>
      </c>
    </row>
    <row r="16972" spans="1:17" ht="22.5" x14ac:dyDescent="0.25">
      <c r="A16972" s="3">
        <v>11600</v>
      </c>
      <c r="B16972" s="1" t="s">
        <v>35877</v>
      </c>
      <c r="C16972" s="1" t="s">
        <v>15</v>
      </c>
      <c r="D16972" s="1" t="s">
        <v>141</v>
      </c>
      <c r="E16972" s="1">
        <v>41354827</v>
      </c>
      <c r="F16972" s="1" t="s">
        <v>35878</v>
      </c>
      <c r="G16972" s="1">
        <v>26678190</v>
      </c>
      <c r="H16972" s="1" t="s">
        <v>35879</v>
      </c>
      <c r="I16972" s="2">
        <v>45101</v>
      </c>
      <c r="J16972" s="15" t="str">
        <f>MID(Tabla1[[#This Row],[HORA]],1,5)</f>
        <v>12:45</v>
      </c>
      <c r="K16972" s="16">
        <f>IF(Tabla1[[#This Row],[FECHA]]=I16973,IF(J16973-J16972&gt;0,(J16973-J16972)*1440,0),0)</f>
        <v>3.9999999999999858</v>
      </c>
      <c r="L16972" s="14">
        <f>2+L16713-Datos!$C$8-2</f>
        <v>13.060000000000002</v>
      </c>
      <c r="M16972" s="13" t="s">
        <v>1003</v>
      </c>
      <c r="N16972" s="1" t="s">
        <v>35880</v>
      </c>
      <c r="O16972" s="1">
        <v>13</v>
      </c>
      <c r="P16972" s="1" t="s">
        <v>1141</v>
      </c>
      <c r="Q16972" s="4" t="s">
        <v>21</v>
      </c>
    </row>
    <row r="16973" spans="1:17" ht="22.5" x14ac:dyDescent="0.25">
      <c r="A16973" s="3">
        <v>17935</v>
      </c>
      <c r="B16973" s="1" t="s">
        <v>53724</v>
      </c>
      <c r="C16973" s="1" t="s">
        <v>15</v>
      </c>
      <c r="D16973" s="1" t="s">
        <v>33</v>
      </c>
      <c r="E16973" s="1">
        <v>10481437666</v>
      </c>
      <c r="F16973" s="1" t="s">
        <v>48635</v>
      </c>
      <c r="G16973" s="1">
        <v>2246612</v>
      </c>
      <c r="H16973" s="1" t="s">
        <v>53725</v>
      </c>
      <c r="I16973" s="2">
        <v>45101</v>
      </c>
      <c r="J16973" s="15" t="str">
        <f>MID(Tabla1[[#This Row],[HORA]],1,5)</f>
        <v>12:49</v>
      </c>
      <c r="K16973" s="16">
        <f>IF(Tabla1[[#This Row],[FECHA]]=I16974,IF(J16974-J16973&gt;0,(J16974-J16973)*1440,0),0)</f>
        <v>4.9999999999999822</v>
      </c>
      <c r="L16973" s="14">
        <f>2+L16714-Datos!$C$8-2</f>
        <v>15.540000000000003</v>
      </c>
      <c r="M16973" s="13" t="s">
        <v>1238</v>
      </c>
      <c r="N16973" s="1" t="s">
        <v>53726</v>
      </c>
      <c r="O16973" s="1">
        <v>15</v>
      </c>
      <c r="P16973" s="1" t="s">
        <v>1141</v>
      </c>
      <c r="Q16973" s="4" t="s">
        <v>21</v>
      </c>
    </row>
    <row r="16974" spans="1:17" ht="22.5" x14ac:dyDescent="0.25">
      <c r="A16974" s="3">
        <v>16569</v>
      </c>
      <c r="B16974" s="1" t="s">
        <v>50235</v>
      </c>
      <c r="C16974" s="1" t="s">
        <v>15</v>
      </c>
      <c r="D16974" s="1" t="s">
        <v>40</v>
      </c>
      <c r="E16974" s="1">
        <v>20480842813</v>
      </c>
      <c r="F16974" s="1" t="s">
        <v>48218</v>
      </c>
      <c r="G16974" s="1">
        <v>75935351</v>
      </c>
      <c r="H16974" s="1" t="s">
        <v>50236</v>
      </c>
      <c r="I16974" s="2">
        <v>45101</v>
      </c>
      <c r="J16974" s="15" t="str">
        <f>MID(Tabla1[[#This Row],[HORA]],1,5)</f>
        <v>12:54</v>
      </c>
      <c r="K16974" s="16">
        <f>IF(Tabla1[[#This Row],[FECHA]]=I16975,IF(J16975-J16974&gt;0,(J16975-J16974)*1440,0),0)</f>
        <v>0.99999999999999645</v>
      </c>
      <c r="L16974" s="14">
        <f>2+L16715-Datos!$C$8-2</f>
        <v>15.48</v>
      </c>
      <c r="M16974" s="13" t="s">
        <v>1217</v>
      </c>
      <c r="N16974" s="1" t="s">
        <v>45041</v>
      </c>
      <c r="O16974" s="1">
        <v>15</v>
      </c>
      <c r="P16974" s="1" t="s">
        <v>986</v>
      </c>
      <c r="Q16974" s="4" t="s">
        <v>21</v>
      </c>
    </row>
    <row r="16975" spans="1:17" ht="22.5" x14ac:dyDescent="0.25">
      <c r="A16975" s="3">
        <v>11601</v>
      </c>
      <c r="B16975" s="1" t="s">
        <v>35881</v>
      </c>
      <c r="C16975" s="1" t="s">
        <v>15</v>
      </c>
      <c r="D16975" s="1" t="s">
        <v>40</v>
      </c>
      <c r="E16975" s="1">
        <v>29320778</v>
      </c>
      <c r="F16975" s="1" t="s">
        <v>35882</v>
      </c>
      <c r="G16975" s="1">
        <v>18888888</v>
      </c>
      <c r="H16975" s="1" t="s">
        <v>12538</v>
      </c>
      <c r="I16975" s="2">
        <v>45101</v>
      </c>
      <c r="J16975" s="15" t="str">
        <f>MID(Tabla1[[#This Row],[HORA]],1,5)</f>
        <v>12:55</v>
      </c>
      <c r="K16975" s="16">
        <f>IF(Tabla1[[#This Row],[FECHA]]=I16976,IF(J16976-J16975&gt;0,(J16976-J16975)*1440,0),0)</f>
        <v>6.0000000000001386</v>
      </c>
      <c r="L16975" s="14">
        <f>2+L16716-Datos!$C$8-2</f>
        <v>14.580000000000005</v>
      </c>
      <c r="M16975" s="13" t="s">
        <v>1613</v>
      </c>
      <c r="N16975" s="1" t="s">
        <v>1715</v>
      </c>
      <c r="O16975" s="1">
        <v>10</v>
      </c>
      <c r="P16975" s="1" t="s">
        <v>1141</v>
      </c>
      <c r="Q16975" s="4" t="s">
        <v>21</v>
      </c>
    </row>
    <row r="16976" spans="1:17" ht="22.5" x14ac:dyDescent="0.25">
      <c r="A16976" s="3">
        <v>4809</v>
      </c>
      <c r="B16976" s="1" t="s">
        <v>15030</v>
      </c>
      <c r="C16976" s="1" t="s">
        <v>15</v>
      </c>
      <c r="D16976" s="1" t="s">
        <v>172</v>
      </c>
      <c r="E16976" s="1">
        <v>16431221</v>
      </c>
      <c r="F16976" s="1" t="s">
        <v>15031</v>
      </c>
      <c r="G16976" s="1">
        <v>2246614</v>
      </c>
      <c r="H16976" s="1" t="s">
        <v>15032</v>
      </c>
      <c r="I16976" s="2">
        <v>45101</v>
      </c>
      <c r="J16976" s="15" t="str">
        <f>MID(Tabla1[[#This Row],[HORA]],1,5)</f>
        <v>13:01</v>
      </c>
      <c r="K16976" s="16">
        <f>IF(Tabla1[[#This Row],[FECHA]]=I16977,IF(J16977-J16976&gt;0,(J16977-J16976)*1440,0),0)</f>
        <v>0</v>
      </c>
      <c r="L16976" s="14">
        <f>2+L16717-Datos!$C$8-2</f>
        <v>15.780000000000005</v>
      </c>
      <c r="M16976" s="13" t="s">
        <v>55924</v>
      </c>
      <c r="N16976" s="1" t="s">
        <v>15012</v>
      </c>
      <c r="O16976" s="1">
        <v>15</v>
      </c>
      <c r="P16976" s="1" t="s">
        <v>986</v>
      </c>
      <c r="Q16976" s="4" t="s">
        <v>21</v>
      </c>
    </row>
    <row r="16977" spans="1:17" ht="22.5" x14ac:dyDescent="0.25">
      <c r="A16977" s="3">
        <v>17936</v>
      </c>
      <c r="B16977" s="1" t="s">
        <v>53727</v>
      </c>
      <c r="C16977" s="1" t="s">
        <v>15</v>
      </c>
      <c r="D16977" s="1" t="s">
        <v>71</v>
      </c>
      <c r="E16977" s="1">
        <v>20113940515</v>
      </c>
      <c r="F16977" s="1" t="s">
        <v>48685</v>
      </c>
      <c r="G16977" s="1">
        <v>2246613</v>
      </c>
      <c r="H16977" s="1" t="s">
        <v>53728</v>
      </c>
      <c r="I16977" s="2">
        <v>45101</v>
      </c>
      <c r="J16977" s="15" t="str">
        <f>MID(Tabla1[[#This Row],[HORA]],1,5)</f>
        <v>13:01</v>
      </c>
      <c r="K16977" s="16">
        <f>IF(Tabla1[[#This Row],[FECHA]]=I16978,IF(J16978-J16977&gt;0,(J16978-J16977)*1440,0),0)</f>
        <v>5.9999999999999787</v>
      </c>
      <c r="L16977" s="14">
        <f>2+L16718-Datos!$C$8-2</f>
        <v>17.28</v>
      </c>
      <c r="M16977" s="13" t="s">
        <v>55924</v>
      </c>
      <c r="N16977" s="1" t="s">
        <v>12268</v>
      </c>
      <c r="O16977" s="1">
        <v>10</v>
      </c>
      <c r="P16977" s="1" t="s">
        <v>1141</v>
      </c>
      <c r="Q16977" s="4" t="s">
        <v>21</v>
      </c>
    </row>
    <row r="16978" spans="1:17" ht="22.5" x14ac:dyDescent="0.25">
      <c r="A16978" s="3">
        <v>11602</v>
      </c>
      <c r="B16978" s="1" t="s">
        <v>35883</v>
      </c>
      <c r="C16978" s="1" t="s">
        <v>15</v>
      </c>
      <c r="D16978" s="1" t="s">
        <v>40</v>
      </c>
      <c r="E16978" s="1">
        <v>43676756</v>
      </c>
      <c r="F16978" s="1" t="s">
        <v>22990</v>
      </c>
      <c r="G16978" s="1">
        <v>2246617</v>
      </c>
      <c r="H16978" s="1" t="s">
        <v>35884</v>
      </c>
      <c r="I16978" s="2">
        <v>45101</v>
      </c>
      <c r="J16978" s="15" t="str">
        <f>MID(Tabla1[[#This Row],[HORA]],1,5)</f>
        <v>13:07</v>
      </c>
      <c r="K16978" s="16">
        <f>IF(Tabla1[[#This Row],[FECHA]]=I16979,IF(J16979-J16978&gt;0,(J16979-J16978)*1440,0),0)</f>
        <v>3.9999999999999858</v>
      </c>
      <c r="L16978" s="14">
        <f>2+L16719-Datos!$C$8-2</f>
        <v>14.630000000000003</v>
      </c>
      <c r="M16978" s="13" t="s">
        <v>55928</v>
      </c>
      <c r="N16978" s="1" t="s">
        <v>35885</v>
      </c>
      <c r="O16978" s="1">
        <v>15</v>
      </c>
      <c r="P16978" s="1" t="s">
        <v>1141</v>
      </c>
      <c r="Q16978" s="4" t="s">
        <v>21</v>
      </c>
    </row>
    <row r="16979" spans="1:17" ht="22.5" x14ac:dyDescent="0.25">
      <c r="A16979" s="3">
        <v>11603</v>
      </c>
      <c r="B16979" s="1" t="s">
        <v>35886</v>
      </c>
      <c r="C16979" s="1" t="s">
        <v>15</v>
      </c>
      <c r="D16979" s="1" t="s">
        <v>40</v>
      </c>
      <c r="E16979" s="1">
        <v>16712994</v>
      </c>
      <c r="F16979" s="1" t="s">
        <v>35887</v>
      </c>
      <c r="G16979" s="1">
        <v>3841644</v>
      </c>
      <c r="H16979" s="1" t="s">
        <v>35888</v>
      </c>
      <c r="I16979" s="2">
        <v>45101</v>
      </c>
      <c r="J16979" s="15" t="str">
        <f>MID(Tabla1[[#This Row],[HORA]],1,5)</f>
        <v>13:11</v>
      </c>
      <c r="K16979" s="16">
        <f>IF(Tabla1[[#This Row],[FECHA]]=I16980,IF(J16980-J16979&gt;0,(J16980-J16979)*1440,0),0)</f>
        <v>0.99999999999983658</v>
      </c>
      <c r="L16979" s="14">
        <f>2+L16720-Datos!$C$8-2</f>
        <v>16.78</v>
      </c>
      <c r="M16979" s="13" t="s">
        <v>55841</v>
      </c>
      <c r="N16979" s="1" t="s">
        <v>35889</v>
      </c>
      <c r="O16979" s="1">
        <v>40</v>
      </c>
      <c r="P16979" s="1" t="s">
        <v>1141</v>
      </c>
      <c r="Q16979" s="4" t="s">
        <v>21</v>
      </c>
    </row>
    <row r="16980" spans="1:17" ht="22.5" x14ac:dyDescent="0.25">
      <c r="A16980" s="3">
        <v>4810</v>
      </c>
      <c r="B16980" s="1" t="s">
        <v>15033</v>
      </c>
      <c r="C16980" s="1" t="s">
        <v>15</v>
      </c>
      <c r="D16980" s="1" t="s">
        <v>40</v>
      </c>
      <c r="E16980" s="1">
        <v>43687180</v>
      </c>
      <c r="F16980" s="1" t="s">
        <v>15034</v>
      </c>
      <c r="G16980" s="1">
        <v>16514166</v>
      </c>
      <c r="H16980" s="1" t="s">
        <v>15035</v>
      </c>
      <c r="I16980" s="2">
        <v>45101</v>
      </c>
      <c r="J16980" s="15" t="str">
        <f>MID(Tabla1[[#This Row],[HORA]],1,5)</f>
        <v>13:12</v>
      </c>
      <c r="K16980" s="16">
        <f>IF(Tabla1[[#This Row],[FECHA]]=I16981,IF(J16981-J16980&gt;0,(J16981-J16980)*1440,0),0)</f>
        <v>4.0000000000001457</v>
      </c>
      <c r="L16980" s="14">
        <f>2+L16721-Datos!$C$8-2</f>
        <v>18.480000000000004</v>
      </c>
      <c r="M16980" s="13" t="s">
        <v>55931</v>
      </c>
      <c r="N16980" s="1" t="s">
        <v>15036</v>
      </c>
      <c r="O16980" s="1">
        <v>15</v>
      </c>
      <c r="P16980" s="1" t="s">
        <v>986</v>
      </c>
      <c r="Q16980" s="4" t="s">
        <v>21</v>
      </c>
    </row>
    <row r="16981" spans="1:17" ht="22.5" x14ac:dyDescent="0.25">
      <c r="A16981" s="3">
        <v>4811</v>
      </c>
      <c r="B16981" s="1" t="s">
        <v>15037</v>
      </c>
      <c r="C16981" s="1" t="s">
        <v>15</v>
      </c>
      <c r="D16981" s="1" t="s">
        <v>33</v>
      </c>
      <c r="E16981" s="1">
        <v>8783467</v>
      </c>
      <c r="F16981" s="1" t="s">
        <v>15038</v>
      </c>
      <c r="G16981" s="1">
        <v>41184404</v>
      </c>
      <c r="H16981" s="1" t="s">
        <v>15039</v>
      </c>
      <c r="I16981" s="2">
        <v>45101</v>
      </c>
      <c r="J16981" s="15" t="str">
        <f>MID(Tabla1[[#This Row],[HORA]],1,5)</f>
        <v>13:16</v>
      </c>
      <c r="K16981" s="16">
        <f>IF(Tabla1[[#This Row],[FECHA]]=I16982,IF(J16982-J16981&gt;0,(J16982-J16981)*1440,0),0)</f>
        <v>7.9999999999999716</v>
      </c>
      <c r="L16981" s="14">
        <f>2+L16722-Datos!$C$8-2</f>
        <v>15.640000000000004</v>
      </c>
      <c r="M16981" s="13" t="s">
        <v>55934</v>
      </c>
      <c r="N16981" s="1" t="s">
        <v>15040</v>
      </c>
      <c r="O16981" s="1">
        <v>13</v>
      </c>
      <c r="P16981" s="1" t="s">
        <v>986</v>
      </c>
      <c r="Q16981" s="4" t="s">
        <v>21</v>
      </c>
    </row>
    <row r="16982" spans="1:17" ht="22.5" x14ac:dyDescent="0.25">
      <c r="A16982" s="3">
        <v>16570</v>
      </c>
      <c r="B16982" s="1" t="s">
        <v>50237</v>
      </c>
      <c r="C16982" s="1" t="s">
        <v>15</v>
      </c>
      <c r="D16982" s="1" t="s">
        <v>40</v>
      </c>
      <c r="E16982" s="1">
        <v>20480842813</v>
      </c>
      <c r="F16982" s="1" t="s">
        <v>48218</v>
      </c>
      <c r="G16982" s="1">
        <v>75935351</v>
      </c>
      <c r="H16982" s="1" t="s">
        <v>50236</v>
      </c>
      <c r="I16982" s="2">
        <v>45101</v>
      </c>
      <c r="J16982" s="15" t="str">
        <f>MID(Tabla1[[#This Row],[HORA]],1,5)</f>
        <v>13:24</v>
      </c>
      <c r="K16982" s="16">
        <f>IF(Tabla1[[#This Row],[FECHA]]=I16983,IF(J16983-J16982&gt;0,(J16983-J16982)*1440,0),0)</f>
        <v>3.9999999999999858</v>
      </c>
      <c r="L16982" s="14">
        <f>2+L16723-Datos!$C$8-2</f>
        <v>16.580000000000002</v>
      </c>
      <c r="M16982" s="13" t="s">
        <v>55844</v>
      </c>
      <c r="N16982" s="1" t="s">
        <v>50238</v>
      </c>
      <c r="O16982" s="1">
        <v>25</v>
      </c>
      <c r="P16982" s="1" t="s">
        <v>986</v>
      </c>
      <c r="Q16982" s="4" t="s">
        <v>21</v>
      </c>
    </row>
    <row r="16983" spans="1:17" ht="22.5" x14ac:dyDescent="0.25">
      <c r="A16983" s="3">
        <v>4812</v>
      </c>
      <c r="B16983" s="1" t="s">
        <v>15041</v>
      </c>
      <c r="C16983" s="1" t="s">
        <v>15</v>
      </c>
      <c r="D16983" s="1" t="s">
        <v>33</v>
      </c>
      <c r="E16983" s="1">
        <v>46127043</v>
      </c>
      <c r="F16983" s="1" t="s">
        <v>15042</v>
      </c>
      <c r="G16983" s="1">
        <v>2246622</v>
      </c>
      <c r="H16983" s="1" t="s">
        <v>15043</v>
      </c>
      <c r="I16983" s="2">
        <v>45101</v>
      </c>
      <c r="J16983" s="15" t="str">
        <f>MID(Tabla1[[#This Row],[HORA]],1,5)</f>
        <v>13:28</v>
      </c>
      <c r="K16983" s="16">
        <f>IF(Tabla1[[#This Row],[FECHA]]=I16984,IF(J16984-J16983&gt;0,(J16984-J16983)*1440,0),0)</f>
        <v>0.99999999999999645</v>
      </c>
      <c r="L16983" s="14">
        <f>2+L16724-Datos!$C$8-2</f>
        <v>16.82</v>
      </c>
      <c r="M16983" s="13" t="s">
        <v>55943</v>
      </c>
      <c r="N16983" s="1" t="s">
        <v>15044</v>
      </c>
      <c r="O16983" s="1">
        <v>20</v>
      </c>
      <c r="P16983" s="1" t="s">
        <v>986</v>
      </c>
      <c r="Q16983" s="4" t="s">
        <v>21</v>
      </c>
    </row>
    <row r="16984" spans="1:17" ht="22.5" x14ac:dyDescent="0.25">
      <c r="A16984" s="3">
        <v>11604</v>
      </c>
      <c r="B16984" s="1" t="s">
        <v>35890</v>
      </c>
      <c r="C16984" s="1" t="s">
        <v>15</v>
      </c>
      <c r="D16984" s="1" t="s">
        <v>71</v>
      </c>
      <c r="E16984" s="1">
        <v>42022711</v>
      </c>
      <c r="F16984" s="1" t="s">
        <v>35891</v>
      </c>
      <c r="G16984" s="1">
        <v>47912479</v>
      </c>
      <c r="H16984" s="1" t="s">
        <v>35892</v>
      </c>
      <c r="I16984" s="2">
        <v>45101</v>
      </c>
      <c r="J16984" s="15" t="str">
        <f>MID(Tabla1[[#This Row],[HORA]],1,5)</f>
        <v>13:29</v>
      </c>
      <c r="K16984" s="16">
        <f>IF(Tabla1[[#This Row],[FECHA]]=I16985,IF(J16985-J16984&gt;0,(J16985-J16984)*1440,0),0)</f>
        <v>8.999999999999968</v>
      </c>
      <c r="L16984" s="14">
        <f>2+L16725-Datos!$C$8-2</f>
        <v>14.490000000000002</v>
      </c>
      <c r="M16984" s="13" t="s">
        <v>55944</v>
      </c>
      <c r="N16984" s="1" t="s">
        <v>35893</v>
      </c>
      <c r="O16984" s="1">
        <v>15</v>
      </c>
      <c r="P16984" s="1" t="s">
        <v>1141</v>
      </c>
      <c r="Q16984" s="4" t="s">
        <v>21</v>
      </c>
    </row>
    <row r="16985" spans="1:17" ht="22.5" x14ac:dyDescent="0.25">
      <c r="A16985" s="3">
        <v>17937</v>
      </c>
      <c r="B16985" s="1" t="s">
        <v>53729</v>
      </c>
      <c r="C16985" s="1" t="s">
        <v>15</v>
      </c>
      <c r="D16985" s="1" t="s">
        <v>33</v>
      </c>
      <c r="E16985" s="1">
        <v>20601222788</v>
      </c>
      <c r="F16985" s="1" t="s">
        <v>48224</v>
      </c>
      <c r="G16985" s="1">
        <v>2246625</v>
      </c>
      <c r="H16985" s="1" t="s">
        <v>53730</v>
      </c>
      <c r="I16985" s="2">
        <v>45101</v>
      </c>
      <c r="J16985" s="15" t="str">
        <f>MID(Tabla1[[#This Row],[HORA]],1,5)</f>
        <v>13:38</v>
      </c>
      <c r="K16985" s="16">
        <f>IF(Tabla1[[#This Row],[FECHA]]=I16986,IF(J16986-J16985&gt;0,(J16986-J16985)*1440,0),0)</f>
        <v>4.9999999999999822</v>
      </c>
      <c r="L16985" s="14">
        <f>2+L16726-Datos!$C$8-2</f>
        <v>15.73</v>
      </c>
      <c r="M16985" s="13" t="s">
        <v>55950</v>
      </c>
      <c r="N16985" s="1" t="s">
        <v>53731</v>
      </c>
      <c r="O16985" s="1">
        <v>70</v>
      </c>
      <c r="P16985" s="1" t="s">
        <v>1141</v>
      </c>
      <c r="Q16985" s="4" t="s">
        <v>21</v>
      </c>
    </row>
    <row r="16986" spans="1:17" ht="22.5" x14ac:dyDescent="0.25">
      <c r="A16986" s="3">
        <v>11605</v>
      </c>
      <c r="B16986" s="1" t="s">
        <v>35894</v>
      </c>
      <c r="C16986" s="1" t="s">
        <v>15</v>
      </c>
      <c r="D16986" s="1" t="s">
        <v>161</v>
      </c>
      <c r="E16986" s="1">
        <v>71084583</v>
      </c>
      <c r="F16986" s="1" t="s">
        <v>9907</v>
      </c>
      <c r="G16986" s="1">
        <v>2246626</v>
      </c>
      <c r="H16986" s="1" t="s">
        <v>35895</v>
      </c>
      <c r="I16986" s="2">
        <v>45101</v>
      </c>
      <c r="J16986" s="15" t="str">
        <f>MID(Tabla1[[#This Row],[HORA]],1,5)</f>
        <v>13:43</v>
      </c>
      <c r="K16986" s="16">
        <f>IF(Tabla1[[#This Row],[FECHA]]=I16987,IF(J16987-J16986&gt;0,(J16987-J16986)*1440,0),0)</f>
        <v>1.9999999999999929</v>
      </c>
      <c r="L16986" s="14">
        <f>2+L16727-Datos!$C$8-2</f>
        <v>15.420000000000005</v>
      </c>
      <c r="M16986" s="13" t="s">
        <v>55954</v>
      </c>
      <c r="N16986" s="1" t="s">
        <v>35896</v>
      </c>
      <c r="O16986" s="1">
        <v>13</v>
      </c>
      <c r="P16986" s="1" t="s">
        <v>1141</v>
      </c>
      <c r="Q16986" s="4" t="s">
        <v>21</v>
      </c>
    </row>
    <row r="16987" spans="1:17" ht="22.5" x14ac:dyDescent="0.25">
      <c r="A16987" s="3">
        <v>4813</v>
      </c>
      <c r="B16987" s="1" t="s">
        <v>15045</v>
      </c>
      <c r="C16987" s="1" t="s">
        <v>15</v>
      </c>
      <c r="D16987" s="1" t="s">
        <v>40</v>
      </c>
      <c r="E16987" s="1">
        <v>16748166</v>
      </c>
      <c r="F16987" s="1" t="s">
        <v>15046</v>
      </c>
      <c r="G16987" s="1">
        <v>2246627</v>
      </c>
      <c r="H16987" s="1" t="s">
        <v>15047</v>
      </c>
      <c r="I16987" s="2">
        <v>45101</v>
      </c>
      <c r="J16987" s="15" t="str">
        <f>MID(Tabla1[[#This Row],[HORA]],1,5)</f>
        <v>13:45</v>
      </c>
      <c r="K16987" s="16">
        <f>IF(Tabla1[[#This Row],[FECHA]]=I16988,IF(J16988-J16987&gt;0,(J16988-J16987)*1440,0),0)</f>
        <v>1.0000000000001563</v>
      </c>
      <c r="L16987" s="14">
        <f>2+L16728-Datos!$C$8-2</f>
        <v>16.800000000000004</v>
      </c>
      <c r="M16987" s="13" t="s">
        <v>55956</v>
      </c>
      <c r="N16987" s="1" t="s">
        <v>13550</v>
      </c>
      <c r="O16987" s="1">
        <v>15</v>
      </c>
      <c r="P16987" s="1" t="s">
        <v>986</v>
      </c>
      <c r="Q16987" s="4" t="s">
        <v>21</v>
      </c>
    </row>
    <row r="16988" spans="1:17" ht="22.5" x14ac:dyDescent="0.25">
      <c r="A16988" s="3">
        <v>11606</v>
      </c>
      <c r="B16988" s="1" t="s">
        <v>35897</v>
      </c>
      <c r="C16988" s="1" t="s">
        <v>15</v>
      </c>
      <c r="D16988" s="1" t="s">
        <v>161</v>
      </c>
      <c r="E16988" s="1">
        <v>16691878</v>
      </c>
      <c r="F16988" s="1" t="s">
        <v>16142</v>
      </c>
      <c r="G16988" s="1">
        <v>2246629</v>
      </c>
      <c r="H16988" s="1" t="s">
        <v>35898</v>
      </c>
      <c r="I16988" s="2">
        <v>45101</v>
      </c>
      <c r="J16988" s="15" t="str">
        <f>MID(Tabla1[[#This Row],[HORA]],1,5)</f>
        <v>13:46</v>
      </c>
      <c r="K16988" s="16">
        <f>IF(Tabla1[[#This Row],[FECHA]]=I16989,IF(J16989-J16988&gt;0,(J16989-J16988)*1440,0),0)</f>
        <v>0.99999999999983658</v>
      </c>
      <c r="L16988" s="14">
        <f>2+L16729-Datos!$C$8-2</f>
        <v>16.740000000000002</v>
      </c>
      <c r="M16988" s="13" t="s">
        <v>55957</v>
      </c>
      <c r="N16988" s="1" t="s">
        <v>12268</v>
      </c>
      <c r="O16988" s="1">
        <v>10</v>
      </c>
      <c r="P16988" s="1" t="s">
        <v>1141</v>
      </c>
      <c r="Q16988" s="4" t="s">
        <v>21</v>
      </c>
    </row>
    <row r="16989" spans="1:17" ht="22.5" x14ac:dyDescent="0.25">
      <c r="A16989" s="3">
        <v>11607</v>
      </c>
      <c r="B16989" s="1" t="s">
        <v>35899</v>
      </c>
      <c r="C16989" s="1" t="s">
        <v>15</v>
      </c>
      <c r="D16989" s="1" t="s">
        <v>40</v>
      </c>
      <c r="E16989" s="1">
        <v>16691878</v>
      </c>
      <c r="F16989" s="1" t="s">
        <v>16142</v>
      </c>
      <c r="G16989" s="1">
        <v>2246630</v>
      </c>
      <c r="H16989" s="1" t="s">
        <v>35900</v>
      </c>
      <c r="I16989" s="2">
        <v>45101</v>
      </c>
      <c r="J16989" s="15" t="str">
        <f>MID(Tabla1[[#This Row],[HORA]],1,5)</f>
        <v>13:47</v>
      </c>
      <c r="K16989" s="16">
        <f>IF(Tabla1[[#This Row],[FECHA]]=I16990,IF(J16990-J16989&gt;0,(J16990-J16989)*1440,0),0)</f>
        <v>3.9999999999999858</v>
      </c>
      <c r="L16989" s="14">
        <f>2+L16730-Datos!$C$8-2</f>
        <v>16.64</v>
      </c>
      <c r="M16989" s="13" t="s">
        <v>55958</v>
      </c>
      <c r="N16989" s="1" t="s">
        <v>12268</v>
      </c>
      <c r="O16989" s="1">
        <v>10</v>
      </c>
      <c r="P16989" s="1" t="s">
        <v>1141</v>
      </c>
      <c r="Q16989" s="4" t="s">
        <v>21</v>
      </c>
    </row>
    <row r="16990" spans="1:17" ht="22.5" x14ac:dyDescent="0.25">
      <c r="A16990" s="3">
        <v>11608</v>
      </c>
      <c r="B16990" s="1" t="s">
        <v>35901</v>
      </c>
      <c r="C16990" s="1" t="s">
        <v>15</v>
      </c>
      <c r="D16990" s="1" t="s">
        <v>40</v>
      </c>
      <c r="E16990" s="1">
        <v>16598380</v>
      </c>
      <c r="F16990" s="1" t="s">
        <v>26889</v>
      </c>
      <c r="G16990" s="1">
        <v>18888888</v>
      </c>
      <c r="H16990" s="1" t="s">
        <v>12538</v>
      </c>
      <c r="I16990" s="2">
        <v>45101</v>
      </c>
      <c r="J16990" s="15" t="str">
        <f>MID(Tabla1[[#This Row],[HORA]],1,5)</f>
        <v>13:51</v>
      </c>
      <c r="K16990" s="16">
        <f>IF(Tabla1[[#This Row],[FECHA]]=I16991,IF(J16991-J16990&gt;0,(J16991-J16990)*1440,0),0)</f>
        <v>0</v>
      </c>
      <c r="L16990" s="14">
        <f>2+L16731-Datos!$C$8-2</f>
        <v>14.350000000000001</v>
      </c>
      <c r="M16990" s="13" t="s">
        <v>55962</v>
      </c>
      <c r="N16990" s="1" t="s">
        <v>1715</v>
      </c>
      <c r="O16990" s="1">
        <v>10</v>
      </c>
      <c r="P16990" s="1" t="s">
        <v>1141</v>
      </c>
      <c r="Q16990" s="4" t="s">
        <v>21</v>
      </c>
    </row>
    <row r="16991" spans="1:17" ht="22.5" x14ac:dyDescent="0.25">
      <c r="A16991" s="3">
        <v>16571</v>
      </c>
      <c r="B16991" s="1" t="s">
        <v>50239</v>
      </c>
      <c r="C16991" s="1" t="s">
        <v>15</v>
      </c>
      <c r="D16991" s="1" t="s">
        <v>71</v>
      </c>
      <c r="E16991" s="1">
        <v>10166655485</v>
      </c>
      <c r="F16991" s="1" t="s">
        <v>50240</v>
      </c>
      <c r="G16991" s="1">
        <v>2246631</v>
      </c>
      <c r="H16991" s="1" t="s">
        <v>50241</v>
      </c>
      <c r="I16991" s="2">
        <v>45101</v>
      </c>
      <c r="J16991" s="15" t="str">
        <f>MID(Tabla1[[#This Row],[HORA]],1,5)</f>
        <v>13:51</v>
      </c>
      <c r="K16991" s="16">
        <f>IF(Tabla1[[#This Row],[FECHA]]=I16992,IF(J16992-J16991&gt;0,(J16992-J16991)*1440,0),0)</f>
        <v>9.0000000000001279</v>
      </c>
      <c r="L16991" s="14">
        <f>2+L16732-Datos!$C$8-2</f>
        <v>15.640000000000004</v>
      </c>
      <c r="M16991" s="13" t="s">
        <v>55962</v>
      </c>
      <c r="N16991" s="1" t="s">
        <v>50242</v>
      </c>
      <c r="O16991" s="1">
        <v>12</v>
      </c>
      <c r="P16991" s="1" t="s">
        <v>986</v>
      </c>
      <c r="Q16991" s="4" t="s">
        <v>21</v>
      </c>
    </row>
    <row r="16992" spans="1:17" ht="22.5" x14ac:dyDescent="0.25">
      <c r="A16992" s="3">
        <v>4814</v>
      </c>
      <c r="B16992" s="1" t="s">
        <v>15048</v>
      </c>
      <c r="C16992" s="1" t="s">
        <v>15</v>
      </c>
      <c r="D16992" s="1" t="s">
        <v>40</v>
      </c>
      <c r="E16992" s="1">
        <v>74428832</v>
      </c>
      <c r="F16992" s="1" t="s">
        <v>8636</v>
      </c>
      <c r="G16992" s="1">
        <v>2246634</v>
      </c>
      <c r="H16992" s="1" t="s">
        <v>15049</v>
      </c>
      <c r="I16992" s="2">
        <v>45101</v>
      </c>
      <c r="J16992" s="15" t="str">
        <f>MID(Tabla1[[#This Row],[HORA]],1,5)</f>
        <v>14:00</v>
      </c>
      <c r="K16992" s="16">
        <f>IF(Tabla1[[#This Row],[FECHA]]=I16993,IF(J16993-J16992&gt;0,(J16993-J16992)*1440,0),0)</f>
        <v>0.99999999999999645</v>
      </c>
      <c r="L16992" s="14">
        <f>2+L16733-Datos!$C$8-2</f>
        <v>14.650000000000006</v>
      </c>
      <c r="M16992" s="13" t="s">
        <v>55971</v>
      </c>
      <c r="N16992" s="1" t="s">
        <v>15050</v>
      </c>
      <c r="O16992" s="1">
        <v>40</v>
      </c>
      <c r="P16992" s="1" t="s">
        <v>376</v>
      </c>
      <c r="Q16992" s="4" t="s">
        <v>21</v>
      </c>
    </row>
    <row r="16993" spans="1:17" ht="22.5" x14ac:dyDescent="0.25">
      <c r="A16993" s="3">
        <v>15516</v>
      </c>
      <c r="B16993" s="1" t="s">
        <v>47280</v>
      </c>
      <c r="C16993" s="1" t="s">
        <v>15</v>
      </c>
      <c r="D16993" s="1" t="s">
        <v>40</v>
      </c>
      <c r="E16993" s="1">
        <v>75502581</v>
      </c>
      <c r="F16993" s="1" t="s">
        <v>47281</v>
      </c>
      <c r="G16993" s="1">
        <v>75502581</v>
      </c>
      <c r="H16993" s="1" t="s">
        <v>47281</v>
      </c>
      <c r="I16993" s="2">
        <v>45101</v>
      </c>
      <c r="J16993" s="15" t="str">
        <f>MID(Tabla1[[#This Row],[HORA]],1,5)</f>
        <v>14:01</v>
      </c>
      <c r="K16993" s="16">
        <f>IF(Tabla1[[#This Row],[FECHA]]=I16994,IF(J16994-J16993&gt;0,(J16994-J16993)*1440,0),0)</f>
        <v>0.99999999999999645</v>
      </c>
      <c r="L16993" s="14">
        <f>2+L16734-Datos!$C$8-2</f>
        <v>17.660000000000004</v>
      </c>
      <c r="M16993" s="13" t="s">
        <v>55972</v>
      </c>
      <c r="N16993" s="1" t="s">
        <v>28118</v>
      </c>
      <c r="O16993" s="1">
        <v>4</v>
      </c>
      <c r="P16993" s="1" t="s">
        <v>645</v>
      </c>
      <c r="Q16993" s="4" t="s">
        <v>21</v>
      </c>
    </row>
    <row r="16994" spans="1:17" ht="22.5" x14ac:dyDescent="0.25">
      <c r="A16994" s="3">
        <v>4815</v>
      </c>
      <c r="B16994" s="1" t="s">
        <v>15051</v>
      </c>
      <c r="C16994" s="1" t="s">
        <v>15</v>
      </c>
      <c r="D16994" s="1" t="s">
        <v>161</v>
      </c>
      <c r="E16994" s="1">
        <v>45909249</v>
      </c>
      <c r="F16994" s="1" t="s">
        <v>15052</v>
      </c>
      <c r="G16994" s="1">
        <v>2246636</v>
      </c>
      <c r="H16994" s="1" t="s">
        <v>15053</v>
      </c>
      <c r="I16994" s="2">
        <v>45101</v>
      </c>
      <c r="J16994" s="15" t="str">
        <f>MID(Tabla1[[#This Row],[HORA]],1,5)</f>
        <v>14:02</v>
      </c>
      <c r="K16994" s="16">
        <f>IF(Tabla1[[#This Row],[FECHA]]=I16995,IF(J16995-J16994&gt;0,(J16995-J16994)*1440,0),0)</f>
        <v>0.99999999999999645</v>
      </c>
      <c r="L16994" s="14">
        <f>2+L16735-Datos!$C$8-5</f>
        <v>16.720000000000002</v>
      </c>
      <c r="M16994" s="13" t="s">
        <v>55973</v>
      </c>
      <c r="N16994" s="1" t="s">
        <v>15054</v>
      </c>
      <c r="O16994" s="1">
        <v>15</v>
      </c>
      <c r="P16994" s="1" t="s">
        <v>376</v>
      </c>
      <c r="Q16994" s="4" t="s">
        <v>21</v>
      </c>
    </row>
    <row r="16995" spans="1:17" ht="22.5" x14ac:dyDescent="0.25">
      <c r="A16995" s="3">
        <v>15517</v>
      </c>
      <c r="B16995" s="1" t="s">
        <v>47282</v>
      </c>
      <c r="C16995" s="1" t="s">
        <v>15</v>
      </c>
      <c r="D16995" s="1" t="s">
        <v>40</v>
      </c>
      <c r="E16995" s="1">
        <v>78106967</v>
      </c>
      <c r="F16995" s="1" t="s">
        <v>47283</v>
      </c>
      <c r="G16995" s="1">
        <v>78106967</v>
      </c>
      <c r="H16995" s="1" t="s">
        <v>47283</v>
      </c>
      <c r="I16995" s="2">
        <v>45101</v>
      </c>
      <c r="J16995" s="15" t="str">
        <f>MID(Tabla1[[#This Row],[HORA]],1,5)</f>
        <v>14:03</v>
      </c>
      <c r="K16995" s="16">
        <f>IF(Tabla1[[#This Row],[FECHA]]=I16996,IF(J16996-J16995&gt;0,(J16996-J16995)*1440,0),0)</f>
        <v>2.9999999999999893</v>
      </c>
      <c r="L16995" s="14">
        <f>2+L16736-Datos!$C$8-5</f>
        <v>12.590000000000003</v>
      </c>
      <c r="M16995" s="13" t="s">
        <v>55974</v>
      </c>
      <c r="N16995" s="1" t="s">
        <v>28118</v>
      </c>
      <c r="O16995" s="1">
        <v>4</v>
      </c>
      <c r="P16995" s="1" t="s">
        <v>645</v>
      </c>
      <c r="Q16995" s="4" t="s">
        <v>21</v>
      </c>
    </row>
    <row r="16996" spans="1:17" ht="22.5" x14ac:dyDescent="0.25">
      <c r="A16996" s="3">
        <v>11609</v>
      </c>
      <c r="B16996" s="1" t="s">
        <v>35902</v>
      </c>
      <c r="C16996" s="1" t="s">
        <v>15</v>
      </c>
      <c r="D16996" s="1" t="s">
        <v>40</v>
      </c>
      <c r="E16996" s="1">
        <v>43498496</v>
      </c>
      <c r="F16996" s="1" t="s">
        <v>21586</v>
      </c>
      <c r="G16996" s="1">
        <v>2246642</v>
      </c>
      <c r="H16996" s="1" t="s">
        <v>21587</v>
      </c>
      <c r="I16996" s="2">
        <v>45101</v>
      </c>
      <c r="J16996" s="15" t="str">
        <f>MID(Tabla1[[#This Row],[HORA]],1,5)</f>
        <v>14:06</v>
      </c>
      <c r="K16996" s="16">
        <f>IF(Tabla1[[#This Row],[FECHA]]=I16997,IF(J16997-J16996&gt;0,(J16997-J16996)*1440,0),0)</f>
        <v>2.9999999999999893</v>
      </c>
      <c r="L16996" s="14">
        <f>2+L16737-Datos!$C$8-5</f>
        <v>12.400000000000002</v>
      </c>
      <c r="M16996" s="13" t="s">
        <v>55977</v>
      </c>
      <c r="N16996" s="1" t="s">
        <v>35903</v>
      </c>
      <c r="O16996" s="1">
        <v>25</v>
      </c>
      <c r="P16996" s="1" t="s">
        <v>300</v>
      </c>
      <c r="Q16996" s="4" t="s">
        <v>21</v>
      </c>
    </row>
    <row r="16997" spans="1:17" ht="22.5" x14ac:dyDescent="0.25">
      <c r="A16997" s="3">
        <v>17938</v>
      </c>
      <c r="B16997" s="1" t="s">
        <v>53732</v>
      </c>
      <c r="C16997" s="1" t="s">
        <v>15</v>
      </c>
      <c r="D16997" s="1" t="s">
        <v>1017</v>
      </c>
      <c r="E16997" s="1">
        <v>20384734503</v>
      </c>
      <c r="F16997" s="1" t="s">
        <v>49156</v>
      </c>
      <c r="G16997" s="1">
        <v>46741203</v>
      </c>
      <c r="H16997" s="1" t="s">
        <v>49157</v>
      </c>
      <c r="I16997" s="2">
        <v>45101</v>
      </c>
      <c r="J16997" s="15" t="str">
        <f>MID(Tabla1[[#This Row],[HORA]],1,5)</f>
        <v>14:09</v>
      </c>
      <c r="K16997" s="16">
        <f>IF(Tabla1[[#This Row],[FECHA]]=I16998,IF(J16998-J16997&gt;0,(J16998-J16997)*1440,0),0)</f>
        <v>2.9999999999999893</v>
      </c>
      <c r="L16997" s="14">
        <f>2+L16738-Datos!$C$8-5</f>
        <v>14.490000000000002</v>
      </c>
      <c r="M16997" s="13" t="s">
        <v>55980</v>
      </c>
      <c r="N16997" s="1" t="s">
        <v>2030</v>
      </c>
      <c r="O16997" s="1">
        <v>10</v>
      </c>
      <c r="P16997" s="1" t="s">
        <v>300</v>
      </c>
      <c r="Q16997" s="4" t="s">
        <v>21</v>
      </c>
    </row>
    <row r="16998" spans="1:17" ht="22.5" x14ac:dyDescent="0.25">
      <c r="A16998" s="3">
        <v>11610</v>
      </c>
      <c r="B16998" s="1" t="s">
        <v>35904</v>
      </c>
      <c r="C16998" s="1" t="s">
        <v>15</v>
      </c>
      <c r="D16998" s="1" t="s">
        <v>30</v>
      </c>
      <c r="E16998" s="1">
        <v>800072</v>
      </c>
      <c r="F16998" s="1" t="s">
        <v>35905</v>
      </c>
      <c r="G16998" s="1">
        <v>2246645</v>
      </c>
      <c r="H16998" s="1" t="s">
        <v>35906</v>
      </c>
      <c r="I16998" s="2">
        <v>45101</v>
      </c>
      <c r="J16998" s="15" t="str">
        <f>MID(Tabla1[[#This Row],[HORA]],1,5)</f>
        <v>14:12</v>
      </c>
      <c r="K16998" s="16">
        <f>IF(Tabla1[[#This Row],[FECHA]]=I16999,IF(J16999-J16998&gt;0,(J16999-J16998)*1440,0),0)</f>
        <v>8.999999999999968</v>
      </c>
      <c r="L16998" s="14">
        <f>2+L16739-Datos!$C$8-5</f>
        <v>11.830000000000005</v>
      </c>
      <c r="M16998" s="13" t="s">
        <v>55851</v>
      </c>
      <c r="N16998" s="1" t="s">
        <v>35907</v>
      </c>
      <c r="O16998" s="1">
        <v>20</v>
      </c>
      <c r="P16998" s="1" t="s">
        <v>300</v>
      </c>
      <c r="Q16998" s="4" t="s">
        <v>21</v>
      </c>
    </row>
    <row r="16999" spans="1:17" ht="22.5" x14ac:dyDescent="0.25">
      <c r="A16999" s="3">
        <v>16572</v>
      </c>
      <c r="B16999" s="1" t="s">
        <v>50243</v>
      </c>
      <c r="C16999" s="1" t="s">
        <v>15</v>
      </c>
      <c r="D16999" s="1" t="s">
        <v>40</v>
      </c>
      <c r="E16999" s="1">
        <v>10458084748</v>
      </c>
      <c r="F16999" s="1" t="s">
        <v>50244</v>
      </c>
      <c r="G16999" s="1">
        <v>2246647</v>
      </c>
      <c r="H16999" s="1" t="s">
        <v>50245</v>
      </c>
      <c r="I16999" s="2">
        <v>45101</v>
      </c>
      <c r="J16999" s="15" t="str">
        <f>MID(Tabla1[[#This Row],[HORA]],1,5)</f>
        <v>14:21</v>
      </c>
      <c r="K16999" s="16">
        <f>IF(Tabla1[[#This Row],[FECHA]]=I17000,IF(J17000-J16999&gt;0,(J17000-J16999)*1440,0),0)</f>
        <v>14.00000000000011</v>
      </c>
      <c r="L16999" s="14">
        <f>2+L16740-Datos!$C$8-5</f>
        <v>13.560000000000006</v>
      </c>
      <c r="M16999" s="13" t="s">
        <v>55988</v>
      </c>
      <c r="N16999" s="1" t="s">
        <v>50246</v>
      </c>
      <c r="O16999" s="1">
        <v>20</v>
      </c>
      <c r="P16999" s="1" t="s">
        <v>376</v>
      </c>
      <c r="Q16999" s="4" t="s">
        <v>21</v>
      </c>
    </row>
    <row r="17000" spans="1:17" ht="22.5" x14ac:dyDescent="0.25">
      <c r="A17000" s="3">
        <v>11611</v>
      </c>
      <c r="B17000" s="1" t="s">
        <v>35908</v>
      </c>
      <c r="C17000" s="1" t="s">
        <v>15</v>
      </c>
      <c r="D17000" s="1" t="s">
        <v>77</v>
      </c>
      <c r="E17000" s="1">
        <v>45378247</v>
      </c>
      <c r="F17000" s="1" t="s">
        <v>35909</v>
      </c>
      <c r="G17000" s="1">
        <v>45378247</v>
      </c>
      <c r="H17000" s="1" t="s">
        <v>35909</v>
      </c>
      <c r="I17000" s="2">
        <v>45101</v>
      </c>
      <c r="J17000" s="15" t="str">
        <f>MID(Tabla1[[#This Row],[HORA]],1,5)</f>
        <v>14:35</v>
      </c>
      <c r="K17000" s="16">
        <f>IF(Tabla1[[#This Row],[FECHA]]=I17001,IF(J17001-J17000&gt;0,(J17001-J17000)*1440,0),0)</f>
        <v>0.99999999999983658</v>
      </c>
      <c r="L17000" s="14">
        <f>2+L16741-Datos!$C$8-5</f>
        <v>15.420000000000002</v>
      </c>
      <c r="M17000" s="13" t="s">
        <v>55996</v>
      </c>
      <c r="N17000" s="1" t="s">
        <v>35910</v>
      </c>
      <c r="O17000" s="1">
        <v>10</v>
      </c>
      <c r="P17000" s="1" t="s">
        <v>300</v>
      </c>
      <c r="Q17000" s="4" t="s">
        <v>21</v>
      </c>
    </row>
    <row r="17001" spans="1:17" ht="22.5" x14ac:dyDescent="0.25">
      <c r="A17001" s="3">
        <v>4816</v>
      </c>
      <c r="B17001" s="1" t="s">
        <v>15055</v>
      </c>
      <c r="C17001" s="1" t="s">
        <v>15</v>
      </c>
      <c r="D17001" s="1" t="s">
        <v>77</v>
      </c>
      <c r="E17001" s="1">
        <v>40253902</v>
      </c>
      <c r="F17001" s="1" t="s">
        <v>15056</v>
      </c>
      <c r="G17001" s="1">
        <v>2246656</v>
      </c>
      <c r="H17001" s="1" t="s">
        <v>15057</v>
      </c>
      <c r="I17001" s="2">
        <v>45101</v>
      </c>
      <c r="J17001" s="15" t="str">
        <f>MID(Tabla1[[#This Row],[HORA]],1,5)</f>
        <v>14:36</v>
      </c>
      <c r="K17001" s="16">
        <f>IF(Tabla1[[#This Row],[FECHA]]=I17002,IF(J17002-J17001&gt;0,(J17002-J17001)*1440,0),0)</f>
        <v>5.9999999999999787</v>
      </c>
      <c r="L17001" s="14">
        <f>2+L16742-Datos!$C$8-5</f>
        <v>12.720000000000002</v>
      </c>
      <c r="M17001" s="13" t="s">
        <v>55997</v>
      </c>
      <c r="N17001" s="1" t="s">
        <v>447</v>
      </c>
      <c r="O17001" s="1">
        <v>10</v>
      </c>
      <c r="P17001" s="1" t="s">
        <v>376</v>
      </c>
      <c r="Q17001" s="4" t="s">
        <v>21</v>
      </c>
    </row>
    <row r="17002" spans="1:17" ht="22.5" x14ac:dyDescent="0.25">
      <c r="A17002" s="3">
        <v>595</v>
      </c>
      <c r="B17002" s="1" t="s">
        <v>1307</v>
      </c>
      <c r="C17002" s="1" t="s">
        <v>15</v>
      </c>
      <c r="D17002" s="1" t="s">
        <v>40</v>
      </c>
      <c r="E17002" s="1">
        <v>2246660</v>
      </c>
      <c r="F17002" s="1" t="s">
        <v>302</v>
      </c>
      <c r="G17002" s="1">
        <v>2246661</v>
      </c>
      <c r="H17002" s="1" t="s">
        <v>156</v>
      </c>
      <c r="I17002" s="2">
        <v>45101</v>
      </c>
      <c r="J17002" s="15" t="str">
        <f>MID(Tabla1[[#This Row],[HORA]],1,5)</f>
        <v>14:42</v>
      </c>
      <c r="K17002" s="16">
        <f>IF(Tabla1[[#This Row],[FECHA]]=I17003,IF(J17003-J17002&gt;0,(J17003-J17002)*1440,0),0)</f>
        <v>3.0000000000001492</v>
      </c>
      <c r="L17002" s="14">
        <f>2+L16743-Datos!$C$8-5</f>
        <v>13.380000000000003</v>
      </c>
      <c r="M17002" s="13" t="s">
        <v>56002</v>
      </c>
      <c r="N17002" s="1" t="s">
        <v>59</v>
      </c>
      <c r="O17002" s="1">
        <v>0</v>
      </c>
      <c r="P17002" s="1" t="s">
        <v>300</v>
      </c>
      <c r="Q17002" s="4" t="s">
        <v>21</v>
      </c>
    </row>
    <row r="17003" spans="1:17" ht="22.5" x14ac:dyDescent="0.25">
      <c r="A17003" s="3">
        <v>17939</v>
      </c>
      <c r="B17003" s="1" t="s">
        <v>53733</v>
      </c>
      <c r="C17003" s="1" t="s">
        <v>15</v>
      </c>
      <c r="D17003" s="1" t="s">
        <v>40</v>
      </c>
      <c r="E17003" s="1">
        <v>10166907123</v>
      </c>
      <c r="F17003" s="1" t="s">
        <v>53734</v>
      </c>
      <c r="G17003" s="1">
        <v>2246662</v>
      </c>
      <c r="H17003" s="1" t="s">
        <v>53735</v>
      </c>
      <c r="I17003" s="2">
        <v>45101</v>
      </c>
      <c r="J17003" s="15" t="str">
        <f>MID(Tabla1[[#This Row],[HORA]],1,5)</f>
        <v>14:45</v>
      </c>
      <c r="K17003" s="16">
        <f>IF(Tabla1[[#This Row],[FECHA]]=I17004,IF(J17004-J17003&gt;0,(J17004-J17003)*1440,0),0)</f>
        <v>1.9999999999999929</v>
      </c>
      <c r="L17003" s="14">
        <f>2+L16744-Datos!$C$8-5</f>
        <v>13.320000000000004</v>
      </c>
      <c r="M17003" s="13" t="s">
        <v>56005</v>
      </c>
      <c r="N17003" s="1" t="s">
        <v>53736</v>
      </c>
      <c r="O17003" s="1">
        <v>15</v>
      </c>
      <c r="P17003" s="1" t="s">
        <v>300</v>
      </c>
      <c r="Q17003" s="4" t="s">
        <v>21</v>
      </c>
    </row>
    <row r="17004" spans="1:17" ht="22.5" x14ac:dyDescent="0.25">
      <c r="A17004" s="3">
        <v>11612</v>
      </c>
      <c r="B17004" s="1" t="s">
        <v>35911</v>
      </c>
      <c r="C17004" s="1" t="s">
        <v>15</v>
      </c>
      <c r="D17004" s="1" t="s">
        <v>2195</v>
      </c>
      <c r="E17004" s="1">
        <v>45302103</v>
      </c>
      <c r="F17004" s="1" t="s">
        <v>24127</v>
      </c>
      <c r="G17004" s="1">
        <v>27850174</v>
      </c>
      <c r="H17004" s="1" t="s">
        <v>35912</v>
      </c>
      <c r="I17004" s="2">
        <v>45101</v>
      </c>
      <c r="J17004" s="15" t="str">
        <f>MID(Tabla1[[#This Row],[HORA]],1,5)</f>
        <v>14:47</v>
      </c>
      <c r="K17004" s="16">
        <f>IF(Tabla1[[#This Row],[FECHA]]=I17005,IF(J17005-J17004&gt;0,(J17005-J17004)*1440,0),0)</f>
        <v>1.9999999999999929</v>
      </c>
      <c r="L17004" s="14">
        <f>2+L16745-Datos!$C$8-5</f>
        <v>9.4200000000000035</v>
      </c>
      <c r="M17004" s="13" t="s">
        <v>56007</v>
      </c>
      <c r="N17004" s="1" t="s">
        <v>35913</v>
      </c>
      <c r="O17004" s="1">
        <v>30</v>
      </c>
      <c r="P17004" s="1" t="s">
        <v>300</v>
      </c>
      <c r="Q17004" s="4" t="s">
        <v>21</v>
      </c>
    </row>
    <row r="17005" spans="1:17" ht="22.5" x14ac:dyDescent="0.25">
      <c r="A17005" s="3">
        <v>11613</v>
      </c>
      <c r="B17005" s="1" t="s">
        <v>35914</v>
      </c>
      <c r="C17005" s="1" t="s">
        <v>15</v>
      </c>
      <c r="D17005" s="1" t="s">
        <v>161</v>
      </c>
      <c r="E17005" s="1">
        <v>16680931</v>
      </c>
      <c r="F17005" s="1" t="s">
        <v>35915</v>
      </c>
      <c r="G17005" s="1">
        <v>40063469</v>
      </c>
      <c r="H17005" s="1" t="s">
        <v>35916</v>
      </c>
      <c r="I17005" s="2">
        <v>45101</v>
      </c>
      <c r="J17005" s="15" t="str">
        <f>MID(Tabla1[[#This Row],[HORA]],1,5)</f>
        <v>14:49</v>
      </c>
      <c r="K17005" s="16">
        <f>IF(Tabla1[[#This Row],[FECHA]]=I17006,IF(J17006-J17005&gt;0,(J17006-J17005)*1440,0),0)</f>
        <v>1.9999999999999929</v>
      </c>
      <c r="L17005" s="14">
        <f>2+L16746-Datos!$C$8-5</f>
        <v>10.430000000000003</v>
      </c>
      <c r="M17005" s="13" t="s">
        <v>56009</v>
      </c>
      <c r="N17005" s="1" t="s">
        <v>35917</v>
      </c>
      <c r="O17005" s="1">
        <v>15</v>
      </c>
      <c r="P17005" s="1" t="s">
        <v>300</v>
      </c>
      <c r="Q17005" s="4" t="s">
        <v>21</v>
      </c>
    </row>
    <row r="17006" spans="1:17" ht="22.5" x14ac:dyDescent="0.25">
      <c r="A17006" s="3">
        <v>4817</v>
      </c>
      <c r="B17006" s="1" t="s">
        <v>15058</v>
      </c>
      <c r="C17006" s="1" t="s">
        <v>15</v>
      </c>
      <c r="D17006" s="1" t="s">
        <v>23</v>
      </c>
      <c r="E17006" s="1">
        <v>70667244</v>
      </c>
      <c r="F17006" s="1" t="s">
        <v>15059</v>
      </c>
      <c r="G17006" s="1">
        <v>2246664</v>
      </c>
      <c r="H17006" s="1" t="s">
        <v>15060</v>
      </c>
      <c r="I17006" s="2">
        <v>45101</v>
      </c>
      <c r="J17006" s="15" t="str">
        <f>MID(Tabla1[[#This Row],[HORA]],1,5)</f>
        <v>14:51</v>
      </c>
      <c r="K17006" s="16">
        <f>IF(Tabla1[[#This Row],[FECHA]]=I17007,IF(J17007-J17006&gt;0,(J17007-J17006)*1440,0),0)</f>
        <v>0.99999999999999645</v>
      </c>
      <c r="L17006" s="14">
        <f>2+L16747-Datos!$C$8-5</f>
        <v>11.800000000000004</v>
      </c>
      <c r="M17006" s="13" t="s">
        <v>55863</v>
      </c>
      <c r="N17006" s="1" t="s">
        <v>14232</v>
      </c>
      <c r="O17006" s="1">
        <v>10</v>
      </c>
      <c r="P17006" s="1" t="s">
        <v>376</v>
      </c>
      <c r="Q17006" s="4" t="s">
        <v>21</v>
      </c>
    </row>
    <row r="17007" spans="1:17" ht="22.5" x14ac:dyDescent="0.25">
      <c r="A17007" s="3">
        <v>11614</v>
      </c>
      <c r="B17007" s="1" t="s">
        <v>35918</v>
      </c>
      <c r="C17007" s="1" t="s">
        <v>15</v>
      </c>
      <c r="D17007" s="1" t="s">
        <v>71</v>
      </c>
      <c r="E17007" s="1">
        <v>76788406</v>
      </c>
      <c r="F17007" s="1" t="s">
        <v>35919</v>
      </c>
      <c r="G17007" s="1">
        <v>43207646</v>
      </c>
      <c r="H17007" s="1" t="s">
        <v>35920</v>
      </c>
      <c r="I17007" s="2">
        <v>45101</v>
      </c>
      <c r="J17007" s="15" t="str">
        <f>MID(Tabla1[[#This Row],[HORA]],1,5)</f>
        <v>14:52</v>
      </c>
      <c r="K17007" s="16">
        <f>IF(Tabla1[[#This Row],[FECHA]]=I17008,IF(J17008-J17007&gt;0,(J17008-J17007)*1440,0),0)</f>
        <v>1.9999999999999929</v>
      </c>
      <c r="L17007" s="14">
        <f>2+L16748-Datos!$C$8-5</f>
        <v>11.550000000000004</v>
      </c>
      <c r="M17007" s="13" t="s">
        <v>56011</v>
      </c>
      <c r="N17007" s="1" t="s">
        <v>35921</v>
      </c>
      <c r="O17007" s="1">
        <v>15</v>
      </c>
      <c r="P17007" s="1" t="s">
        <v>300</v>
      </c>
      <c r="Q17007" s="4" t="s">
        <v>21</v>
      </c>
    </row>
    <row r="17008" spans="1:17" ht="22.5" x14ac:dyDescent="0.25">
      <c r="A17008" s="3">
        <v>16573</v>
      </c>
      <c r="B17008" s="1" t="s">
        <v>50247</v>
      </c>
      <c r="C17008" s="1" t="s">
        <v>15</v>
      </c>
      <c r="D17008" s="1" t="s">
        <v>33</v>
      </c>
      <c r="E17008" s="1">
        <v>20102562322</v>
      </c>
      <c r="F17008" s="1" t="s">
        <v>49317</v>
      </c>
      <c r="G17008" s="1">
        <v>3659909</v>
      </c>
      <c r="H17008" s="1" t="s">
        <v>49318</v>
      </c>
      <c r="I17008" s="2">
        <v>45101</v>
      </c>
      <c r="J17008" s="15" t="str">
        <f>MID(Tabla1[[#This Row],[HORA]],1,5)</f>
        <v>14:54</v>
      </c>
      <c r="K17008" s="16">
        <f>IF(Tabla1[[#This Row],[FECHA]]=I17009,IF(J17009-J17008&gt;0,(J17009-J17008)*1440,0),0)</f>
        <v>4.9999999999999822</v>
      </c>
      <c r="L17008" s="14">
        <f>2+L16749-Datos!$C$8-5</f>
        <v>14.490000000000002</v>
      </c>
      <c r="M17008" s="13" t="s">
        <v>56013</v>
      </c>
      <c r="N17008" s="1" t="s">
        <v>13630</v>
      </c>
      <c r="O17008" s="1">
        <v>20</v>
      </c>
      <c r="P17008" s="1" t="s">
        <v>376</v>
      </c>
      <c r="Q17008" s="4" t="s">
        <v>21</v>
      </c>
    </row>
    <row r="17009" spans="1:17" ht="22.5" x14ac:dyDescent="0.25">
      <c r="A17009" s="3">
        <v>16574</v>
      </c>
      <c r="B17009" s="1" t="s">
        <v>50248</v>
      </c>
      <c r="C17009" s="1" t="s">
        <v>15</v>
      </c>
      <c r="D17009" s="1" t="s">
        <v>40</v>
      </c>
      <c r="E17009" s="1">
        <v>20487725286</v>
      </c>
      <c r="F17009" s="1" t="s">
        <v>48803</v>
      </c>
      <c r="G17009" s="1">
        <v>42699249</v>
      </c>
      <c r="H17009" s="1" t="s">
        <v>50249</v>
      </c>
      <c r="I17009" s="2">
        <v>45101</v>
      </c>
      <c r="J17009" s="15" t="str">
        <f>MID(Tabla1[[#This Row],[HORA]],1,5)</f>
        <v>14:59</v>
      </c>
      <c r="K17009" s="16">
        <f>IF(Tabla1[[#This Row],[FECHA]]=I17010,IF(J17010-J17009&gt;0,(J17010-J17009)*1440,0),0)</f>
        <v>2.9999999999999893</v>
      </c>
      <c r="L17009" s="14">
        <f>2+L16750-Datos!$C$8-5</f>
        <v>11.64</v>
      </c>
      <c r="M17009" s="13" t="s">
        <v>56018</v>
      </c>
      <c r="N17009" s="1" t="s">
        <v>50250</v>
      </c>
      <c r="O17009" s="1">
        <v>15</v>
      </c>
      <c r="P17009" s="1" t="s">
        <v>376</v>
      </c>
      <c r="Q17009" s="4" t="s">
        <v>21</v>
      </c>
    </row>
    <row r="17010" spans="1:17" ht="22.5" x14ac:dyDescent="0.25">
      <c r="A17010" s="3">
        <v>4818</v>
      </c>
      <c r="B17010" s="1" t="s">
        <v>15061</v>
      </c>
      <c r="C17010" s="1" t="s">
        <v>15</v>
      </c>
      <c r="D17010" s="1" t="s">
        <v>33</v>
      </c>
      <c r="E17010" s="1">
        <v>76864423</v>
      </c>
      <c r="F17010" s="1" t="s">
        <v>15062</v>
      </c>
      <c r="G17010" s="1">
        <v>71821260</v>
      </c>
      <c r="H17010" s="1" t="s">
        <v>15063</v>
      </c>
      <c r="I17010" s="2">
        <v>45101</v>
      </c>
      <c r="J17010" s="15" t="str">
        <f>MID(Tabla1[[#This Row],[HORA]],1,5)</f>
        <v>15:02</v>
      </c>
      <c r="K17010" s="16">
        <f>IF(Tabla1[[#This Row],[FECHA]]=I17011,IF(J17011-J17010&gt;0,(J17011-J17010)*1440,0),0)</f>
        <v>1.9999999999999929</v>
      </c>
      <c r="L17010" s="14">
        <f>2+L16751-Datos!$C$8-5</f>
        <v>12.420000000000005</v>
      </c>
      <c r="M17010" s="13" t="s">
        <v>56135</v>
      </c>
      <c r="N17010" s="1" t="s">
        <v>15064</v>
      </c>
      <c r="O17010" s="1">
        <v>70</v>
      </c>
      <c r="P17010" s="1" t="s">
        <v>376</v>
      </c>
      <c r="Q17010" s="4" t="s">
        <v>21</v>
      </c>
    </row>
    <row r="17011" spans="1:17" ht="22.5" x14ac:dyDescent="0.25">
      <c r="A17011" s="3">
        <v>4819</v>
      </c>
      <c r="B17011" s="1" t="s">
        <v>15065</v>
      </c>
      <c r="C17011" s="1" t="s">
        <v>15</v>
      </c>
      <c r="D17011" s="1" t="s">
        <v>40</v>
      </c>
      <c r="E17011" s="1">
        <v>41199253</v>
      </c>
      <c r="F17011" s="1" t="s">
        <v>15066</v>
      </c>
      <c r="G17011" s="1">
        <v>76955457</v>
      </c>
      <c r="H17011" s="1" t="s">
        <v>15067</v>
      </c>
      <c r="I17011" s="2">
        <v>45101</v>
      </c>
      <c r="J17011" s="15" t="str">
        <f>MID(Tabla1[[#This Row],[HORA]],1,5)</f>
        <v>15:04</v>
      </c>
      <c r="K17011" s="16">
        <f>IF(Tabla1[[#This Row],[FECHA]]=I17012,IF(J17012-J17011&gt;0,(J17012-J17011)*1440,0),0)</f>
        <v>0</v>
      </c>
      <c r="L17011" s="14">
        <f>2+L16752-Datos!$C$8-5</f>
        <v>14.790000000000003</v>
      </c>
      <c r="M17011" s="13" t="s">
        <v>56133</v>
      </c>
      <c r="N17011" s="1" t="s">
        <v>15068</v>
      </c>
      <c r="O17011" s="1">
        <v>13</v>
      </c>
      <c r="P17011" s="1" t="s">
        <v>376</v>
      </c>
      <c r="Q17011" s="4" t="s">
        <v>21</v>
      </c>
    </row>
    <row r="17012" spans="1:17" ht="22.5" x14ac:dyDescent="0.25">
      <c r="A17012" s="3">
        <v>11615</v>
      </c>
      <c r="B17012" s="1" t="s">
        <v>35922</v>
      </c>
      <c r="C17012" s="1" t="s">
        <v>15</v>
      </c>
      <c r="D17012" s="1" t="s">
        <v>40</v>
      </c>
      <c r="E17012" s="1">
        <v>17407852</v>
      </c>
      <c r="F17012" s="1" t="s">
        <v>35923</v>
      </c>
      <c r="G17012" s="1">
        <v>2246667</v>
      </c>
      <c r="H17012" s="1" t="s">
        <v>35924</v>
      </c>
      <c r="I17012" s="2">
        <v>45101</v>
      </c>
      <c r="J17012" s="15" t="str">
        <f>MID(Tabla1[[#This Row],[HORA]],1,5)</f>
        <v>15:04</v>
      </c>
      <c r="K17012" s="16">
        <f>IF(Tabla1[[#This Row],[FECHA]]=I17013,IF(J17013-J17012&gt;0,(J17013-J17012)*1440,0),0)</f>
        <v>9.9999999999999645</v>
      </c>
      <c r="L17012" s="14">
        <f>2+L16753-Datos!$C$8-5</f>
        <v>13.48</v>
      </c>
      <c r="M17012" s="13" t="s">
        <v>56133</v>
      </c>
      <c r="N17012" s="1" t="s">
        <v>2030</v>
      </c>
      <c r="O17012" s="1">
        <v>10</v>
      </c>
      <c r="P17012" s="1" t="s">
        <v>300</v>
      </c>
      <c r="Q17012" s="4" t="s">
        <v>21</v>
      </c>
    </row>
    <row r="17013" spans="1:17" ht="22.5" x14ac:dyDescent="0.25">
      <c r="A17013" s="3">
        <v>11616</v>
      </c>
      <c r="B17013" s="1" t="s">
        <v>35925</v>
      </c>
      <c r="C17013" s="1" t="s">
        <v>15</v>
      </c>
      <c r="D17013" s="1" t="s">
        <v>33</v>
      </c>
      <c r="E17013" s="1">
        <v>16537227</v>
      </c>
      <c r="F17013" s="1" t="s">
        <v>2024</v>
      </c>
      <c r="G17013" s="1">
        <v>2246671</v>
      </c>
      <c r="H17013" s="1" t="s">
        <v>2293</v>
      </c>
      <c r="I17013" s="2">
        <v>45101</v>
      </c>
      <c r="J17013" s="15" t="str">
        <f>MID(Tabla1[[#This Row],[HORA]],1,5)</f>
        <v>15:14</v>
      </c>
      <c r="K17013" s="16">
        <f>IF(Tabla1[[#This Row],[FECHA]]=I17014,IF(J17014-J17013&gt;0,(J17014-J17013)*1440,0),0)</f>
        <v>0.99999999999999645</v>
      </c>
      <c r="L17013" s="14">
        <f>2+L16754-Datos!$C$8-5</f>
        <v>12.080000000000002</v>
      </c>
      <c r="M17013" s="13" t="s">
        <v>55869</v>
      </c>
      <c r="N17013" s="1" t="s">
        <v>2030</v>
      </c>
      <c r="O17013" s="1">
        <v>10</v>
      </c>
      <c r="P17013" s="1" t="s">
        <v>300</v>
      </c>
      <c r="Q17013" s="4" t="s">
        <v>21</v>
      </c>
    </row>
    <row r="17014" spans="1:17" ht="22.5" x14ac:dyDescent="0.25">
      <c r="A17014" s="3">
        <v>11617</v>
      </c>
      <c r="B17014" s="1" t="s">
        <v>35926</v>
      </c>
      <c r="C17014" s="1" t="s">
        <v>15</v>
      </c>
      <c r="D17014" s="1" t="s">
        <v>77</v>
      </c>
      <c r="E17014" s="1">
        <v>16537227</v>
      </c>
      <c r="F17014" s="1" t="s">
        <v>2024</v>
      </c>
      <c r="G17014" s="1">
        <v>2246672</v>
      </c>
      <c r="H17014" s="1" t="s">
        <v>2291</v>
      </c>
      <c r="I17014" s="2">
        <v>45101</v>
      </c>
      <c r="J17014" s="15" t="str">
        <f>MID(Tabla1[[#This Row],[HORA]],1,5)</f>
        <v>15:15</v>
      </c>
      <c r="K17014" s="16">
        <f>IF(Tabla1[[#This Row],[FECHA]]=I17015,IF(J17015-J17014&gt;0,(J17015-J17014)*1440,0),0)</f>
        <v>1.9999999999999929</v>
      </c>
      <c r="L17014" s="14">
        <f>2+L16755-Datos!$C$8-5</f>
        <v>9.8200000000000021</v>
      </c>
      <c r="M17014" s="13" t="s">
        <v>55870</v>
      </c>
      <c r="N17014" s="1" t="s">
        <v>2030</v>
      </c>
      <c r="O17014" s="1">
        <v>10</v>
      </c>
      <c r="P17014" s="1" t="s">
        <v>300</v>
      </c>
      <c r="Q17014" s="4" t="s">
        <v>21</v>
      </c>
    </row>
    <row r="17015" spans="1:17" ht="22.5" x14ac:dyDescent="0.25">
      <c r="A17015" s="3">
        <v>11618</v>
      </c>
      <c r="B17015" s="1" t="s">
        <v>35927</v>
      </c>
      <c r="C17015" s="1" t="s">
        <v>15</v>
      </c>
      <c r="D17015" s="1" t="s">
        <v>40</v>
      </c>
      <c r="E17015" s="1">
        <v>16430259</v>
      </c>
      <c r="F17015" s="1" t="s">
        <v>35928</v>
      </c>
      <c r="G17015" s="1">
        <v>47427485</v>
      </c>
      <c r="H17015" s="1" t="s">
        <v>35929</v>
      </c>
      <c r="I17015" s="2">
        <v>45101</v>
      </c>
      <c r="J17015" s="15" t="str">
        <f>MID(Tabla1[[#This Row],[HORA]],1,5)</f>
        <v>15:17</v>
      </c>
      <c r="K17015" s="16">
        <f>IF(Tabla1[[#This Row],[FECHA]]=I17016,IF(J17016-J17015&gt;0,(J17016-J17015)*1440,0),0)</f>
        <v>5.0000000000001421</v>
      </c>
      <c r="L17015" s="14">
        <f>2+L16756-Datos!$C$8-5</f>
        <v>11.240000000000002</v>
      </c>
      <c r="M17015" s="13" t="s">
        <v>55872</v>
      </c>
      <c r="N17015" s="1" t="s">
        <v>2338</v>
      </c>
      <c r="O17015" s="1">
        <v>15</v>
      </c>
      <c r="P17015" s="1" t="s">
        <v>300</v>
      </c>
      <c r="Q17015" s="4" t="s">
        <v>21</v>
      </c>
    </row>
    <row r="17016" spans="1:17" ht="22.5" x14ac:dyDescent="0.25">
      <c r="A17016" s="3">
        <v>11619</v>
      </c>
      <c r="B17016" s="1" t="s">
        <v>35930</v>
      </c>
      <c r="C17016" s="1" t="s">
        <v>15</v>
      </c>
      <c r="D17016" s="1" t="s">
        <v>33</v>
      </c>
      <c r="E17016" s="1">
        <v>41018134</v>
      </c>
      <c r="F17016" s="1" t="s">
        <v>35931</v>
      </c>
      <c r="G17016" s="1">
        <v>17448409</v>
      </c>
      <c r="H17016" s="1" t="s">
        <v>35932</v>
      </c>
      <c r="I17016" s="2">
        <v>45101</v>
      </c>
      <c r="J17016" s="15" t="str">
        <f>MID(Tabla1[[#This Row],[HORA]],1,5)</f>
        <v>15:22</v>
      </c>
      <c r="K17016" s="16">
        <f>IF(Tabla1[[#This Row],[FECHA]]=I17017,IF(J17017-J17016&gt;0,(J17017-J17016)*1440,0),0)</f>
        <v>0.99999999999983658</v>
      </c>
      <c r="L17016" s="14">
        <f>2+L16757-Datos!$C$8-5</f>
        <v>12.440000000000001</v>
      </c>
      <c r="M17016" s="13" t="s">
        <v>55877</v>
      </c>
      <c r="N17016" s="1" t="s">
        <v>35933</v>
      </c>
      <c r="O17016" s="1">
        <v>35</v>
      </c>
      <c r="P17016" s="1" t="s">
        <v>300</v>
      </c>
      <c r="Q17016" s="4" t="s">
        <v>21</v>
      </c>
    </row>
    <row r="17017" spans="1:17" ht="22.5" x14ac:dyDescent="0.25">
      <c r="A17017" s="3">
        <v>4820</v>
      </c>
      <c r="B17017" s="1" t="s">
        <v>15069</v>
      </c>
      <c r="C17017" s="1" t="s">
        <v>15</v>
      </c>
      <c r="D17017" s="1" t="s">
        <v>82</v>
      </c>
      <c r="E17017" s="1">
        <v>44956906</v>
      </c>
      <c r="F17017" s="1" t="s">
        <v>15070</v>
      </c>
      <c r="G17017" s="1">
        <v>2246674</v>
      </c>
      <c r="H17017" s="1" t="s">
        <v>15071</v>
      </c>
      <c r="I17017" s="2">
        <v>45101</v>
      </c>
      <c r="J17017" s="15" t="str">
        <f>MID(Tabla1[[#This Row],[HORA]],1,5)</f>
        <v>15:23</v>
      </c>
      <c r="K17017" s="16">
        <f>IF(Tabla1[[#This Row],[FECHA]]=I17018,IF(J17018-J17017&gt;0,(J17018-J17017)*1440,0),0)</f>
        <v>1.9999999999999929</v>
      </c>
      <c r="L17017" s="14">
        <f>2+L16758-Datos!$C$8-5</f>
        <v>13.940000000000005</v>
      </c>
      <c r="M17017" s="13" t="s">
        <v>55878</v>
      </c>
      <c r="N17017" s="1" t="s">
        <v>15072</v>
      </c>
      <c r="O17017" s="1">
        <v>25</v>
      </c>
      <c r="P17017" s="1" t="s">
        <v>376</v>
      </c>
      <c r="Q17017" s="4" t="s">
        <v>21</v>
      </c>
    </row>
    <row r="17018" spans="1:17" ht="22.5" x14ac:dyDescent="0.25">
      <c r="A17018" s="3">
        <v>4821</v>
      </c>
      <c r="B17018" s="1" t="s">
        <v>15073</v>
      </c>
      <c r="C17018" s="1" t="s">
        <v>15</v>
      </c>
      <c r="D17018" s="1" t="s">
        <v>82</v>
      </c>
      <c r="E17018" s="1">
        <v>16702400</v>
      </c>
      <c r="F17018" s="1" t="s">
        <v>15074</v>
      </c>
      <c r="G17018" s="1">
        <v>2246675</v>
      </c>
      <c r="H17018" s="1" t="s">
        <v>3954</v>
      </c>
      <c r="I17018" s="2">
        <v>45101</v>
      </c>
      <c r="J17018" s="15" t="str">
        <f>MID(Tabla1[[#This Row],[HORA]],1,5)</f>
        <v>15:25</v>
      </c>
      <c r="K17018" s="16">
        <f>IF(Tabla1[[#This Row],[FECHA]]=I17019,IF(J17019-J17018&gt;0,(J17019-J17018)*1440,0),0)</f>
        <v>1.9999999999999929</v>
      </c>
      <c r="L17018" s="14">
        <f>2+L16759-Datos!$C$8-5</f>
        <v>11.290000000000003</v>
      </c>
      <c r="M17018" s="13" t="s">
        <v>55880</v>
      </c>
      <c r="N17018" s="1" t="s">
        <v>15075</v>
      </c>
      <c r="O17018" s="1">
        <v>15</v>
      </c>
      <c r="P17018" s="1" t="s">
        <v>376</v>
      </c>
      <c r="Q17018" s="4" t="s">
        <v>21</v>
      </c>
    </row>
    <row r="17019" spans="1:17" ht="22.5" x14ac:dyDescent="0.25">
      <c r="A17019" s="3">
        <v>11620</v>
      </c>
      <c r="B17019" s="1" t="s">
        <v>35934</v>
      </c>
      <c r="C17019" s="1" t="s">
        <v>15</v>
      </c>
      <c r="D17019" s="1" t="s">
        <v>71</v>
      </c>
      <c r="E17019" s="1">
        <v>16758711</v>
      </c>
      <c r="F17019" s="1" t="s">
        <v>35935</v>
      </c>
      <c r="G17019" s="1">
        <v>2246678</v>
      </c>
      <c r="H17019" s="1" t="s">
        <v>35936</v>
      </c>
      <c r="I17019" s="2">
        <v>45101</v>
      </c>
      <c r="J17019" s="15" t="str">
        <f>MID(Tabla1[[#This Row],[HORA]],1,5)</f>
        <v>15:27</v>
      </c>
      <c r="K17019" s="16">
        <f>IF(Tabla1[[#This Row],[FECHA]]=I17020,IF(J17020-J17019&gt;0,(J17020-J17019)*1440,0),0)</f>
        <v>1.9999999999999929</v>
      </c>
      <c r="L17019" s="14">
        <f>2+L16760-Datos!$C$8-5</f>
        <v>13.440000000000001</v>
      </c>
      <c r="M17019" s="13" t="s">
        <v>55882</v>
      </c>
      <c r="N17019" s="1" t="s">
        <v>2681</v>
      </c>
      <c r="O17019" s="1">
        <v>15</v>
      </c>
      <c r="P17019" s="1" t="s">
        <v>300</v>
      </c>
      <c r="Q17019" s="4" t="s">
        <v>21</v>
      </c>
    </row>
    <row r="17020" spans="1:17" ht="22.5" x14ac:dyDescent="0.25">
      <c r="A17020" s="3">
        <v>11621</v>
      </c>
      <c r="B17020" s="1" t="s">
        <v>35937</v>
      </c>
      <c r="C17020" s="1" t="s">
        <v>15</v>
      </c>
      <c r="D17020" s="1" t="s">
        <v>40</v>
      </c>
      <c r="E17020" s="1">
        <v>2807251</v>
      </c>
      <c r="F17020" s="1" t="s">
        <v>35938</v>
      </c>
      <c r="G17020" s="1">
        <v>2246681</v>
      </c>
      <c r="H17020" s="1" t="s">
        <v>35939</v>
      </c>
      <c r="I17020" s="2">
        <v>45101</v>
      </c>
      <c r="J17020" s="15" t="str">
        <f>MID(Tabla1[[#This Row],[HORA]],1,5)</f>
        <v>15:29</v>
      </c>
      <c r="K17020" s="16">
        <f>IF(Tabla1[[#This Row],[FECHA]]=I17021,IF(J17021-J17020&gt;0,(J17021-J17020)*1440,0),0)</f>
        <v>3.0000000000001492</v>
      </c>
      <c r="L17020" s="14">
        <f>2+L16761-Datos!$C$8-5</f>
        <v>15.14</v>
      </c>
      <c r="M17020" s="13" t="s">
        <v>55884</v>
      </c>
      <c r="N17020" s="1" t="s">
        <v>3959</v>
      </c>
      <c r="O17020" s="1">
        <v>30</v>
      </c>
      <c r="P17020" s="1" t="s">
        <v>300</v>
      </c>
      <c r="Q17020" s="4" t="s">
        <v>21</v>
      </c>
    </row>
    <row r="17021" spans="1:17" ht="22.5" x14ac:dyDescent="0.25">
      <c r="A17021" s="3">
        <v>11622</v>
      </c>
      <c r="B17021" s="1" t="s">
        <v>35940</v>
      </c>
      <c r="C17021" s="1" t="s">
        <v>15</v>
      </c>
      <c r="D17021" s="1" t="s">
        <v>33</v>
      </c>
      <c r="E17021" s="1">
        <v>80517061</v>
      </c>
      <c r="F17021" s="1" t="s">
        <v>35941</v>
      </c>
      <c r="G17021" s="1">
        <v>47614105</v>
      </c>
      <c r="H17021" s="1" t="s">
        <v>6223</v>
      </c>
      <c r="I17021" s="2">
        <v>45101</v>
      </c>
      <c r="J17021" s="15" t="str">
        <f>MID(Tabla1[[#This Row],[HORA]],1,5)</f>
        <v>15:32</v>
      </c>
      <c r="K17021" s="16">
        <f>IF(Tabla1[[#This Row],[FECHA]]=I17022,IF(J17022-J17021&gt;0,(J17022-J17021)*1440,0),0)</f>
        <v>2.9999999999999893</v>
      </c>
      <c r="L17021" s="14">
        <f>2+L16762-Datos!$C$8-5</f>
        <v>11.040000000000003</v>
      </c>
      <c r="M17021" s="13" t="s">
        <v>55887</v>
      </c>
      <c r="N17021" s="1" t="s">
        <v>35942</v>
      </c>
      <c r="O17021" s="1">
        <v>60</v>
      </c>
      <c r="P17021" s="1" t="s">
        <v>300</v>
      </c>
      <c r="Q17021" s="4" t="s">
        <v>21</v>
      </c>
    </row>
    <row r="17022" spans="1:17" ht="22.5" x14ac:dyDescent="0.25">
      <c r="A17022" s="3">
        <v>11623</v>
      </c>
      <c r="B17022" s="1" t="s">
        <v>35943</v>
      </c>
      <c r="C17022" s="1" t="s">
        <v>15</v>
      </c>
      <c r="D17022" s="1" t="s">
        <v>172</v>
      </c>
      <c r="E17022" s="1">
        <v>76454141</v>
      </c>
      <c r="F17022" s="1" t="s">
        <v>35944</v>
      </c>
      <c r="G17022" s="1">
        <v>2246683</v>
      </c>
      <c r="H17022" s="1" t="s">
        <v>35945</v>
      </c>
      <c r="I17022" s="2">
        <v>45101</v>
      </c>
      <c r="J17022" s="15" t="str">
        <f>MID(Tabla1[[#This Row],[HORA]],1,5)</f>
        <v>15:35</v>
      </c>
      <c r="K17022" s="16">
        <f>IF(Tabla1[[#This Row],[FECHA]]=I17023,IF(J17023-J17022&gt;0,(J17023-J17022)*1440,0),0)</f>
        <v>6.9999999999999751</v>
      </c>
      <c r="L17022" s="14">
        <f>2+L16763-Datos!$C$8-5</f>
        <v>11.980000000000004</v>
      </c>
      <c r="M17022" s="13" t="s">
        <v>55890</v>
      </c>
      <c r="N17022" s="1" t="s">
        <v>35946</v>
      </c>
      <c r="O17022" s="1">
        <v>15</v>
      </c>
      <c r="P17022" s="1" t="s">
        <v>300</v>
      </c>
      <c r="Q17022" s="4" t="s">
        <v>21</v>
      </c>
    </row>
    <row r="17023" spans="1:17" ht="22.5" x14ac:dyDescent="0.25">
      <c r="A17023" s="3">
        <v>17940</v>
      </c>
      <c r="B17023" s="1" t="s">
        <v>53737</v>
      </c>
      <c r="C17023" s="1" t="s">
        <v>15</v>
      </c>
      <c r="D17023" s="1" t="s">
        <v>40</v>
      </c>
      <c r="E17023" s="1">
        <v>20481682216</v>
      </c>
      <c r="F17023" s="1" t="s">
        <v>53738</v>
      </c>
      <c r="G17023" s="1">
        <v>2246685</v>
      </c>
      <c r="H17023" s="1" t="s">
        <v>53739</v>
      </c>
      <c r="I17023" s="2">
        <v>45101</v>
      </c>
      <c r="J17023" s="15" t="str">
        <f>MID(Tabla1[[#This Row],[HORA]],1,5)</f>
        <v>15:42</v>
      </c>
      <c r="K17023" s="16">
        <f>IF(Tabla1[[#This Row],[FECHA]]=I17024,IF(J17024-J17023&gt;0,(J17024-J17023)*1440,0),0)</f>
        <v>0.99999999999999645</v>
      </c>
      <c r="L17023" s="14">
        <f>2+L16764-Datos!$C$8-5</f>
        <v>12.220000000000002</v>
      </c>
      <c r="M17023" s="13" t="s">
        <v>55897</v>
      </c>
      <c r="N17023" s="1" t="s">
        <v>53740</v>
      </c>
      <c r="O17023" s="1">
        <v>60</v>
      </c>
      <c r="P17023" s="1" t="s">
        <v>300</v>
      </c>
      <c r="Q17023" s="4" t="s">
        <v>21</v>
      </c>
    </row>
    <row r="17024" spans="1:17" ht="22.5" x14ac:dyDescent="0.25">
      <c r="A17024" s="3">
        <v>4822</v>
      </c>
      <c r="B17024" s="1" t="s">
        <v>15076</v>
      </c>
      <c r="C17024" s="1" t="s">
        <v>15</v>
      </c>
      <c r="D17024" s="1" t="s">
        <v>228</v>
      </c>
      <c r="E17024" s="1">
        <v>46796778</v>
      </c>
      <c r="F17024" s="1" t="s">
        <v>15077</v>
      </c>
      <c r="G17024" s="1">
        <v>41566633</v>
      </c>
      <c r="H17024" s="1" t="s">
        <v>15078</v>
      </c>
      <c r="I17024" s="2">
        <v>45101</v>
      </c>
      <c r="J17024" s="15" t="str">
        <f>MID(Tabla1[[#This Row],[HORA]],1,5)</f>
        <v>15:43</v>
      </c>
      <c r="K17024" s="16">
        <f>IF(Tabla1[[#This Row],[FECHA]]=I17025,IF(J17025-J17024&gt;0,(J17025-J17024)*1440,0),0)</f>
        <v>4.9999999999999822</v>
      </c>
      <c r="L17024" s="14">
        <f>2+L16765-Datos!$C$8-5</f>
        <v>6.8900000000000041</v>
      </c>
      <c r="M17024" s="13" t="s">
        <v>55898</v>
      </c>
      <c r="N17024" s="1" t="s">
        <v>15079</v>
      </c>
      <c r="O17024" s="1">
        <v>10</v>
      </c>
      <c r="P17024" s="1" t="s">
        <v>376</v>
      </c>
      <c r="Q17024" s="4" t="s">
        <v>21</v>
      </c>
    </row>
    <row r="17025" spans="1:17" ht="22.5" x14ac:dyDescent="0.25">
      <c r="A17025" s="3">
        <v>11624</v>
      </c>
      <c r="B17025" s="1" t="s">
        <v>35947</v>
      </c>
      <c r="C17025" s="1" t="s">
        <v>15</v>
      </c>
      <c r="D17025" s="1" t="s">
        <v>40</v>
      </c>
      <c r="E17025" s="1">
        <v>27415080</v>
      </c>
      <c r="F17025" s="1" t="s">
        <v>11442</v>
      </c>
      <c r="G17025" s="1">
        <v>2246687</v>
      </c>
      <c r="H17025" s="1" t="s">
        <v>35948</v>
      </c>
      <c r="I17025" s="2">
        <v>45101</v>
      </c>
      <c r="J17025" s="15" t="str">
        <f>MID(Tabla1[[#This Row],[HORA]],1,5)</f>
        <v>15:48</v>
      </c>
      <c r="K17025" s="16">
        <f>IF(Tabla1[[#This Row],[FECHA]]=I17026,IF(J17026-J17025&gt;0,(J17026-J17025)*1440,0),0)</f>
        <v>3.9999999999999858</v>
      </c>
      <c r="L17025" s="14">
        <f>2+L16766-Datos!$C$8-5</f>
        <v>8.1300000000000026</v>
      </c>
      <c r="M17025" s="13" t="s">
        <v>55903</v>
      </c>
      <c r="N17025" s="1" t="s">
        <v>35949</v>
      </c>
      <c r="O17025" s="1">
        <v>30</v>
      </c>
      <c r="P17025" s="1" t="s">
        <v>300</v>
      </c>
      <c r="Q17025" s="4" t="s">
        <v>21</v>
      </c>
    </row>
    <row r="17026" spans="1:17" ht="22.5" x14ac:dyDescent="0.25">
      <c r="A17026" s="3">
        <v>11625</v>
      </c>
      <c r="B17026" s="1" t="s">
        <v>35950</v>
      </c>
      <c r="C17026" s="1" t="s">
        <v>15</v>
      </c>
      <c r="D17026" s="1" t="s">
        <v>71</v>
      </c>
      <c r="E17026" s="1">
        <v>72509397</v>
      </c>
      <c r="F17026" s="1" t="s">
        <v>27694</v>
      </c>
      <c r="G17026" s="1">
        <v>60665693</v>
      </c>
      <c r="H17026" s="1" t="s">
        <v>27695</v>
      </c>
      <c r="I17026" s="2">
        <v>45101</v>
      </c>
      <c r="J17026" s="15" t="str">
        <f>MID(Tabla1[[#This Row],[HORA]],1,5)</f>
        <v>15:52</v>
      </c>
      <c r="K17026" s="16">
        <f>IF(Tabla1[[#This Row],[FECHA]]=I17027,IF(J17027-J17026&gt;0,(J17027-J17026)*1440,0),0)</f>
        <v>5.9999999999999787</v>
      </c>
      <c r="L17026" s="14">
        <f>2+L16767-Datos!$C$8-5</f>
        <v>7.8200000000000038</v>
      </c>
      <c r="M17026" s="13" t="s">
        <v>55907</v>
      </c>
      <c r="N17026" s="1" t="s">
        <v>35951</v>
      </c>
      <c r="O17026" s="1">
        <v>15</v>
      </c>
      <c r="P17026" s="1" t="s">
        <v>300</v>
      </c>
      <c r="Q17026" s="4" t="s">
        <v>21</v>
      </c>
    </row>
    <row r="17027" spans="1:17" ht="22.5" x14ac:dyDescent="0.25">
      <c r="A17027" s="3">
        <v>4823</v>
      </c>
      <c r="B17027" s="1" t="s">
        <v>15080</v>
      </c>
      <c r="C17027" s="1" t="s">
        <v>15</v>
      </c>
      <c r="D17027" s="1" t="s">
        <v>637</v>
      </c>
      <c r="E17027" s="1">
        <v>16470228</v>
      </c>
      <c r="F17027" s="1" t="s">
        <v>15081</v>
      </c>
      <c r="G17027" s="1">
        <v>16791114</v>
      </c>
      <c r="H17027" s="1" t="s">
        <v>12401</v>
      </c>
      <c r="I17027" s="2">
        <v>45101</v>
      </c>
      <c r="J17027" s="15" t="str">
        <f>MID(Tabla1[[#This Row],[HORA]],1,5)</f>
        <v>15:58</v>
      </c>
      <c r="K17027" s="16">
        <f>IF(Tabla1[[#This Row],[FECHA]]=I17028,IF(J17028-J17027&gt;0,(J17028-J17027)*1440,0),0)</f>
        <v>4.0000000000001457</v>
      </c>
      <c r="L17027" s="14">
        <f>2+L16768-Datos!$C$8-5</f>
        <v>9.2000000000000028</v>
      </c>
      <c r="M17027" s="13" t="s">
        <v>55913</v>
      </c>
      <c r="N17027" s="1" t="s">
        <v>15082</v>
      </c>
      <c r="O17027" s="1">
        <v>15</v>
      </c>
      <c r="P17027" s="1" t="s">
        <v>376</v>
      </c>
      <c r="Q17027" s="4" t="s">
        <v>21</v>
      </c>
    </row>
    <row r="17028" spans="1:17" ht="22.5" x14ac:dyDescent="0.25">
      <c r="A17028" s="3">
        <v>11626</v>
      </c>
      <c r="B17028" s="1" t="s">
        <v>35952</v>
      </c>
      <c r="C17028" s="1" t="s">
        <v>15</v>
      </c>
      <c r="D17028" s="1" t="s">
        <v>82</v>
      </c>
      <c r="E17028" s="1">
        <v>74952843</v>
      </c>
      <c r="F17028" s="1" t="s">
        <v>35953</v>
      </c>
      <c r="G17028" s="1">
        <v>2246695</v>
      </c>
      <c r="H17028" s="1" t="s">
        <v>35954</v>
      </c>
      <c r="I17028" s="2">
        <v>45101</v>
      </c>
      <c r="J17028" s="15" t="str">
        <f>MID(Tabla1[[#This Row],[HORA]],1,5)</f>
        <v>16:02</v>
      </c>
      <c r="K17028" s="16">
        <f>IF(Tabla1[[#This Row],[FECHA]]=I17029,IF(J17029-J17028&gt;0,(J17029-J17028)*1440,0),0)</f>
        <v>3.9999999999999858</v>
      </c>
      <c r="L17028" s="14">
        <f>2+L16769-Datos!$C$8-5</f>
        <v>9.1400000000000041</v>
      </c>
      <c r="M17028" s="13" t="s">
        <v>55917</v>
      </c>
      <c r="N17028" s="1" t="s">
        <v>35955</v>
      </c>
      <c r="O17028" s="1">
        <v>20</v>
      </c>
      <c r="P17028" s="1" t="s">
        <v>300</v>
      </c>
      <c r="Q17028" s="4" t="s">
        <v>21</v>
      </c>
    </row>
    <row r="17029" spans="1:17" ht="22.5" x14ac:dyDescent="0.25">
      <c r="A17029" s="3">
        <v>11627</v>
      </c>
      <c r="B17029" s="1" t="s">
        <v>35956</v>
      </c>
      <c r="C17029" s="1" t="s">
        <v>15</v>
      </c>
      <c r="D17029" s="1" t="s">
        <v>2195</v>
      </c>
      <c r="E17029" s="1">
        <v>41840740</v>
      </c>
      <c r="F17029" s="1" t="s">
        <v>35957</v>
      </c>
      <c r="G17029" s="1">
        <v>2246698</v>
      </c>
      <c r="H17029" s="1" t="s">
        <v>35958</v>
      </c>
      <c r="I17029" s="2">
        <v>45101</v>
      </c>
      <c r="J17029" s="15" t="str">
        <f>MID(Tabla1[[#This Row],[HORA]],1,5)</f>
        <v>16:06</v>
      </c>
      <c r="K17029" s="16">
        <f>IF(Tabla1[[#This Row],[FECHA]]=I17030,IF(J17030-J17029&gt;0,(J17030-J17029)*1440,0),0)</f>
        <v>0.99999999999999645</v>
      </c>
      <c r="L17029" s="14">
        <f>2+L16770-Datos!$C$8-5</f>
        <v>9.0400000000000027</v>
      </c>
      <c r="M17029" s="13" t="s">
        <v>55921</v>
      </c>
      <c r="N17029" s="1" t="s">
        <v>35959</v>
      </c>
      <c r="O17029" s="1">
        <v>15</v>
      </c>
      <c r="P17029" s="1" t="s">
        <v>300</v>
      </c>
      <c r="Q17029" s="4" t="s">
        <v>21</v>
      </c>
    </row>
    <row r="17030" spans="1:17" ht="22.5" x14ac:dyDescent="0.25">
      <c r="A17030" s="3">
        <v>15126</v>
      </c>
      <c r="B17030" s="1" t="s">
        <v>46207</v>
      </c>
      <c r="C17030" s="1" t="s">
        <v>15</v>
      </c>
      <c r="D17030" s="1" t="s">
        <v>77</v>
      </c>
      <c r="E17030" s="1">
        <v>2825141</v>
      </c>
      <c r="F17030" s="1" t="s">
        <v>6865</v>
      </c>
      <c r="G17030" s="1">
        <v>2246699</v>
      </c>
      <c r="H17030" s="1" t="s">
        <v>6866</v>
      </c>
      <c r="I17030" s="2">
        <v>45101</v>
      </c>
      <c r="J17030" s="15" t="str">
        <f>MID(Tabla1[[#This Row],[HORA]],1,5)</f>
        <v>16:07</v>
      </c>
      <c r="K17030" s="16">
        <f>IF(Tabla1[[#This Row],[FECHA]]=I17031,IF(J17031-J17030&gt;0,(J17031-J17030)*1440,0),0)</f>
        <v>0.99999999999983658</v>
      </c>
      <c r="L17030" s="14">
        <f>2+L16771-Datos!$C$8-5</f>
        <v>6.7500000000000036</v>
      </c>
      <c r="M17030" s="13" t="s">
        <v>55922</v>
      </c>
      <c r="N17030" s="1" t="s">
        <v>46208</v>
      </c>
      <c r="O17030" s="1">
        <v>10</v>
      </c>
      <c r="P17030" s="1" t="s">
        <v>1432</v>
      </c>
      <c r="Q17030" s="4" t="s">
        <v>21</v>
      </c>
    </row>
    <row r="17031" spans="1:17" ht="22.5" x14ac:dyDescent="0.25">
      <c r="A17031" s="3">
        <v>11628</v>
      </c>
      <c r="B17031" s="1" t="s">
        <v>35960</v>
      </c>
      <c r="C17031" s="1" t="s">
        <v>15</v>
      </c>
      <c r="D17031" s="1" t="s">
        <v>40</v>
      </c>
      <c r="E17031" s="1">
        <v>16748746</v>
      </c>
      <c r="F17031" s="1" t="s">
        <v>35961</v>
      </c>
      <c r="G17031" s="1">
        <v>3338707</v>
      </c>
      <c r="H17031" s="1" t="s">
        <v>35962</v>
      </c>
      <c r="I17031" s="2">
        <v>45101</v>
      </c>
      <c r="J17031" s="15" t="str">
        <f>MID(Tabla1[[#This Row],[HORA]],1,5)</f>
        <v>16:08</v>
      </c>
      <c r="K17031" s="16">
        <f>IF(Tabla1[[#This Row],[FECHA]]=I17032,IF(J17032-J17031&gt;0,(J17032-J17031)*1440,0),0)</f>
        <v>4.9999999999999822</v>
      </c>
      <c r="L17031" s="14">
        <f>2+L16772-Datos!$C$8-5</f>
        <v>8.0400000000000027</v>
      </c>
      <c r="M17031" s="13" t="s">
        <v>55923</v>
      </c>
      <c r="N17031" s="1" t="s">
        <v>35963</v>
      </c>
      <c r="O17031" s="1">
        <v>13</v>
      </c>
      <c r="P17031" s="1" t="s">
        <v>300</v>
      </c>
      <c r="Q17031" s="4" t="s">
        <v>21</v>
      </c>
    </row>
    <row r="17032" spans="1:17" ht="22.5" x14ac:dyDescent="0.25">
      <c r="A17032" s="3">
        <v>15127</v>
      </c>
      <c r="B17032" s="1" t="s">
        <v>46209</v>
      </c>
      <c r="C17032" s="1" t="s">
        <v>15</v>
      </c>
      <c r="D17032" s="1" t="s">
        <v>40</v>
      </c>
      <c r="E17032" s="1">
        <v>16743216</v>
      </c>
      <c r="F17032" s="1" t="s">
        <v>46210</v>
      </c>
      <c r="G17032" s="1">
        <v>2246700</v>
      </c>
      <c r="H17032" s="1" t="s">
        <v>46211</v>
      </c>
      <c r="I17032" s="2">
        <v>45101</v>
      </c>
      <c r="J17032" s="15" t="str">
        <f>MID(Tabla1[[#This Row],[HORA]],1,5)</f>
        <v>16:13</v>
      </c>
      <c r="K17032" s="16">
        <f>IF(Tabla1[[#This Row],[FECHA]]=I17033,IF(J17033-J17032&gt;0,(J17033-J17032)*1440,0),0)</f>
        <v>4.0000000000001457</v>
      </c>
      <c r="L17032" s="14">
        <f>2+L16773-Datos!$C$8-5</f>
        <v>7.0500000000000043</v>
      </c>
      <c r="M17032" s="13" t="s">
        <v>56023</v>
      </c>
      <c r="N17032" s="1" t="s">
        <v>46212</v>
      </c>
      <c r="O17032" s="1">
        <v>10</v>
      </c>
      <c r="P17032" s="1" t="s">
        <v>1432</v>
      </c>
      <c r="Q17032" s="4" t="s">
        <v>21</v>
      </c>
    </row>
    <row r="17033" spans="1:17" ht="22.5" x14ac:dyDescent="0.25">
      <c r="A17033" s="3">
        <v>11629</v>
      </c>
      <c r="B17033" s="1" t="s">
        <v>35964</v>
      </c>
      <c r="C17033" s="1" t="s">
        <v>15</v>
      </c>
      <c r="D17033" s="1" t="s">
        <v>33</v>
      </c>
      <c r="E17033" s="1">
        <v>41089932</v>
      </c>
      <c r="F17033" s="1" t="s">
        <v>35965</v>
      </c>
      <c r="G17033" s="1">
        <v>2246703</v>
      </c>
      <c r="H17033" s="1" t="s">
        <v>35966</v>
      </c>
      <c r="I17033" s="2">
        <v>45101</v>
      </c>
      <c r="J17033" s="15" t="str">
        <f>MID(Tabla1[[#This Row],[HORA]],1,5)</f>
        <v>16:17</v>
      </c>
      <c r="K17033" s="16">
        <f>IF(Tabla1[[#This Row],[FECHA]]=I17034,IF(J17034-J17033&gt;0,(J17034-J17033)*1440,0),0)</f>
        <v>0.99999999999999645</v>
      </c>
      <c r="L17033" s="14">
        <f>2+L16774-Datos!$C$8-5</f>
        <v>10.060000000000002</v>
      </c>
      <c r="M17033" s="13" t="s">
        <v>56027</v>
      </c>
      <c r="N17033" s="1" t="s">
        <v>35967</v>
      </c>
      <c r="O17033" s="1">
        <v>13</v>
      </c>
      <c r="P17033" s="1" t="s">
        <v>300</v>
      </c>
      <c r="Q17033" s="4" t="s">
        <v>21</v>
      </c>
    </row>
    <row r="17034" spans="1:17" ht="22.5" x14ac:dyDescent="0.25">
      <c r="A17034" s="3">
        <v>15128</v>
      </c>
      <c r="B17034" s="1" t="s">
        <v>46213</v>
      </c>
      <c r="C17034" s="1" t="s">
        <v>15</v>
      </c>
      <c r="D17034" s="1" t="s">
        <v>40</v>
      </c>
      <c r="E17034" s="1">
        <v>1048108</v>
      </c>
      <c r="F17034" s="1" t="s">
        <v>23807</v>
      </c>
      <c r="G17034" s="1">
        <v>2246705</v>
      </c>
      <c r="H17034" s="1" t="s">
        <v>23808</v>
      </c>
      <c r="I17034" s="2">
        <v>45101</v>
      </c>
      <c r="J17034" s="15" t="str">
        <f>MID(Tabla1[[#This Row],[HORA]],1,5)</f>
        <v>16:18</v>
      </c>
      <c r="K17034" s="16">
        <f>IF(Tabla1[[#This Row],[FECHA]]=I17035,IF(J17035-J17034&gt;0,(J17035-J17034)*1440,0),0)</f>
        <v>3.9999999999999858</v>
      </c>
      <c r="L17034" s="14">
        <f>2+L16775-Datos!$C$8-5</f>
        <v>12.120000000000005</v>
      </c>
      <c r="M17034" s="13" t="s">
        <v>56028</v>
      </c>
      <c r="N17034" s="1" t="s">
        <v>41781</v>
      </c>
      <c r="O17034" s="1">
        <v>20</v>
      </c>
      <c r="P17034" s="1" t="s">
        <v>1432</v>
      </c>
      <c r="Q17034" s="4" t="s">
        <v>21</v>
      </c>
    </row>
    <row r="17035" spans="1:17" ht="22.5" x14ac:dyDescent="0.25">
      <c r="A17035" s="3">
        <v>11630</v>
      </c>
      <c r="B17035" s="1" t="s">
        <v>35968</v>
      </c>
      <c r="C17035" s="1" t="s">
        <v>15</v>
      </c>
      <c r="D17035" s="1" t="s">
        <v>82</v>
      </c>
      <c r="E17035" s="1">
        <v>41373449</v>
      </c>
      <c r="F17035" s="1" t="s">
        <v>35969</v>
      </c>
      <c r="G17035" s="1">
        <v>2246706</v>
      </c>
      <c r="H17035" s="1" t="s">
        <v>35970</v>
      </c>
      <c r="I17035" s="2">
        <v>45101</v>
      </c>
      <c r="J17035" s="15" t="str">
        <f>MID(Tabla1[[#This Row],[HORA]],1,5)</f>
        <v>16:22</v>
      </c>
      <c r="K17035" s="16">
        <f>IF(Tabla1[[#This Row],[FECHA]]=I17036,IF(J17036-J17035&gt;0,(J17036-J17035)*1440,0),0)</f>
        <v>2.9999999999999893</v>
      </c>
      <c r="L17035" s="14">
        <f>2+L16776-Datos!$C$8-5</f>
        <v>7.9900000000000038</v>
      </c>
      <c r="M17035" s="13" t="s">
        <v>56032</v>
      </c>
      <c r="N17035" s="1" t="s">
        <v>35971</v>
      </c>
      <c r="O17035" s="1">
        <v>15</v>
      </c>
      <c r="P17035" s="1" t="s">
        <v>300</v>
      </c>
      <c r="Q17035" s="4" t="s">
        <v>21</v>
      </c>
    </row>
    <row r="17036" spans="1:17" ht="22.5" x14ac:dyDescent="0.25">
      <c r="A17036" s="3">
        <v>11631</v>
      </c>
      <c r="B17036" s="1" t="s">
        <v>35972</v>
      </c>
      <c r="C17036" s="1" t="s">
        <v>15</v>
      </c>
      <c r="D17036" s="1" t="s">
        <v>228</v>
      </c>
      <c r="E17036" s="1">
        <v>16806968</v>
      </c>
      <c r="F17036" s="1" t="s">
        <v>4525</v>
      </c>
      <c r="G17036" s="1">
        <v>2246708</v>
      </c>
      <c r="H17036" s="1" t="s">
        <v>11051</v>
      </c>
      <c r="I17036" s="2">
        <v>45101</v>
      </c>
      <c r="J17036" s="15" t="str">
        <f>MID(Tabla1[[#This Row],[HORA]],1,5)</f>
        <v>16:25</v>
      </c>
      <c r="K17036" s="16">
        <f>IF(Tabla1[[#This Row],[FECHA]]=I17037,IF(J17037-J17036&gt;0,(J17037-J17036)*1440,0),0)</f>
        <v>0</v>
      </c>
      <c r="L17036" s="14">
        <f>2+L16777-Datos!$C$8-5</f>
        <v>7.8000000000000043</v>
      </c>
      <c r="M17036" s="13" t="s">
        <v>56035</v>
      </c>
      <c r="N17036" s="1" t="s">
        <v>2030</v>
      </c>
      <c r="O17036" s="1">
        <v>10</v>
      </c>
      <c r="P17036" s="1" t="s">
        <v>300</v>
      </c>
      <c r="Q17036" s="4" t="s">
        <v>21</v>
      </c>
    </row>
    <row r="17037" spans="1:17" ht="22.5" x14ac:dyDescent="0.25">
      <c r="A17037" s="3">
        <v>11632</v>
      </c>
      <c r="B17037" s="1" t="s">
        <v>35972</v>
      </c>
      <c r="C17037" s="1" t="s">
        <v>15</v>
      </c>
      <c r="D17037" s="1" t="s">
        <v>228</v>
      </c>
      <c r="E17037" s="1">
        <v>16806968</v>
      </c>
      <c r="F17037" s="1" t="s">
        <v>4522</v>
      </c>
      <c r="G17037" s="1">
        <v>2246708</v>
      </c>
      <c r="H17037" s="1" t="s">
        <v>11051</v>
      </c>
      <c r="I17037" s="2">
        <v>45101</v>
      </c>
      <c r="J17037" s="15" t="str">
        <f>MID(Tabla1[[#This Row],[HORA]],1,5)</f>
        <v>16:25</v>
      </c>
      <c r="K17037" s="16">
        <f>IF(Tabla1[[#This Row],[FECHA]]=I17038,IF(J17038-J17037&gt;0,(J17038-J17037)*1440,0),0)</f>
        <v>1.9999999999999929</v>
      </c>
      <c r="L17037" s="14">
        <f>2+L16778-Datos!$C$8-5</f>
        <v>9.8900000000000041</v>
      </c>
      <c r="M17037" s="13" t="s">
        <v>56035</v>
      </c>
      <c r="N17037" s="1" t="s">
        <v>2030</v>
      </c>
      <c r="O17037" s="1">
        <v>10</v>
      </c>
      <c r="P17037" s="1" t="s">
        <v>300</v>
      </c>
      <c r="Q17037" s="4" t="s">
        <v>21</v>
      </c>
    </row>
    <row r="17038" spans="1:17" ht="22.5" x14ac:dyDescent="0.25">
      <c r="A17038" s="3">
        <v>4824</v>
      </c>
      <c r="B17038" s="1" t="s">
        <v>15083</v>
      </c>
      <c r="C17038" s="1" t="s">
        <v>15</v>
      </c>
      <c r="D17038" s="1" t="s">
        <v>40</v>
      </c>
      <c r="E17038" s="1">
        <v>74547700</v>
      </c>
      <c r="F17038" s="1" t="s">
        <v>10846</v>
      </c>
      <c r="G17038" s="1">
        <v>48011309</v>
      </c>
      <c r="H17038" s="1" t="s">
        <v>15084</v>
      </c>
      <c r="I17038" s="2">
        <v>45101</v>
      </c>
      <c r="J17038" s="15" t="str">
        <f>MID(Tabla1[[#This Row],[HORA]],1,5)</f>
        <v>16:27</v>
      </c>
      <c r="K17038" s="16">
        <f>IF(Tabla1[[#This Row],[FECHA]]=I17039,IF(J17039-J17038&gt;0,(J17039-J17038)*1440,0),0)</f>
        <v>5.9999999999999787</v>
      </c>
      <c r="L17038" s="14">
        <f>2+L16779-Datos!$C$8-5</f>
        <v>9.230000000000004</v>
      </c>
      <c r="M17038" s="13" t="s">
        <v>56037</v>
      </c>
      <c r="N17038" s="1" t="s">
        <v>15085</v>
      </c>
      <c r="O17038" s="1">
        <v>10</v>
      </c>
      <c r="P17038" s="1" t="s">
        <v>376</v>
      </c>
      <c r="Q17038" s="4" t="s">
        <v>21</v>
      </c>
    </row>
    <row r="17039" spans="1:17" ht="22.5" x14ac:dyDescent="0.25">
      <c r="A17039" s="3">
        <v>4825</v>
      </c>
      <c r="B17039" s="1" t="s">
        <v>15086</v>
      </c>
      <c r="C17039" s="1" t="s">
        <v>15</v>
      </c>
      <c r="D17039" s="1" t="s">
        <v>119</v>
      </c>
      <c r="E17039" s="1">
        <v>16706720</v>
      </c>
      <c r="F17039" s="1" t="s">
        <v>10383</v>
      </c>
      <c r="G17039" s="1">
        <v>2246712</v>
      </c>
      <c r="H17039" s="1" t="s">
        <v>15087</v>
      </c>
      <c r="I17039" s="2">
        <v>45101</v>
      </c>
      <c r="J17039" s="15" t="str">
        <f>MID(Tabla1[[#This Row],[HORA]],1,5)</f>
        <v>16:33</v>
      </c>
      <c r="K17039" s="16">
        <f>IF(Tabla1[[#This Row],[FECHA]]=I17040,IF(J17040-J17039&gt;0,(J17040-J17039)*1440,0),0)</f>
        <v>0</v>
      </c>
      <c r="L17039" s="14">
        <f>2+L16780-Datos!$C$8-5</f>
        <v>10.960000000000004</v>
      </c>
      <c r="M17039" s="13" t="s">
        <v>56043</v>
      </c>
      <c r="N17039" s="1" t="s">
        <v>15088</v>
      </c>
      <c r="O17039" s="1">
        <v>15</v>
      </c>
      <c r="P17039" s="1" t="s">
        <v>376</v>
      </c>
      <c r="Q17039" s="4" t="s">
        <v>21</v>
      </c>
    </row>
    <row r="17040" spans="1:17" ht="22.5" x14ac:dyDescent="0.25">
      <c r="A17040" s="3">
        <v>11633</v>
      </c>
      <c r="B17040" s="1" t="s">
        <v>35973</v>
      </c>
      <c r="C17040" s="1" t="s">
        <v>15</v>
      </c>
      <c r="D17040" s="1" t="s">
        <v>23</v>
      </c>
      <c r="E17040" s="1">
        <v>16664419</v>
      </c>
      <c r="F17040" s="1" t="s">
        <v>35974</v>
      </c>
      <c r="G17040" s="1">
        <v>2246713</v>
      </c>
      <c r="H17040" s="1" t="s">
        <v>35975</v>
      </c>
      <c r="I17040" s="2">
        <v>45101</v>
      </c>
      <c r="J17040" s="15" t="str">
        <f>MID(Tabla1[[#This Row],[HORA]],1,5)</f>
        <v>16:33</v>
      </c>
      <c r="K17040" s="16">
        <f>IF(Tabla1[[#This Row],[FECHA]]=I17041,IF(J17041-J17040&gt;0,(J17041-J17040)*1440,0),0)</f>
        <v>0.99999999999999645</v>
      </c>
      <c r="L17040" s="14">
        <f>2+L16781-Datos!$C$8-5</f>
        <v>12.820000000000004</v>
      </c>
      <c r="M17040" s="13" t="s">
        <v>56043</v>
      </c>
      <c r="N17040" s="1" t="s">
        <v>35976</v>
      </c>
      <c r="O17040" s="1">
        <v>35</v>
      </c>
      <c r="P17040" s="1" t="s">
        <v>300</v>
      </c>
      <c r="Q17040" s="4" t="s">
        <v>21</v>
      </c>
    </row>
    <row r="17041" spans="1:17" ht="22.5" x14ac:dyDescent="0.25">
      <c r="A17041" s="3">
        <v>15129</v>
      </c>
      <c r="B17041" s="1" t="s">
        <v>46214</v>
      </c>
      <c r="C17041" s="1" t="s">
        <v>15</v>
      </c>
      <c r="D17041" s="1" t="s">
        <v>33</v>
      </c>
      <c r="E17041" s="1">
        <v>90091614</v>
      </c>
      <c r="F17041" s="1" t="s">
        <v>18163</v>
      </c>
      <c r="G17041" s="1">
        <v>2246714</v>
      </c>
      <c r="H17041" s="1" t="s">
        <v>46215</v>
      </c>
      <c r="I17041" s="2">
        <v>45101</v>
      </c>
      <c r="J17041" s="15" t="str">
        <f>MID(Tabla1[[#This Row],[HORA]],1,5)</f>
        <v>16:34</v>
      </c>
      <c r="K17041" s="16">
        <f>IF(Tabla1[[#This Row],[FECHA]]=I17042,IF(J17042-J17041&gt;0,(J17042-J17041)*1440,0),0)</f>
        <v>2.9999999999999893</v>
      </c>
      <c r="L17041" s="14">
        <f>2+L16782-Datos!$C$8-5</f>
        <v>10.120000000000003</v>
      </c>
      <c r="M17041" s="13" t="s">
        <v>56044</v>
      </c>
      <c r="N17041" s="1" t="s">
        <v>46216</v>
      </c>
      <c r="O17041" s="1">
        <v>30</v>
      </c>
      <c r="P17041" s="1" t="s">
        <v>1432</v>
      </c>
      <c r="Q17041" s="4" t="s">
        <v>21</v>
      </c>
    </row>
    <row r="17042" spans="1:17" ht="22.5" x14ac:dyDescent="0.25">
      <c r="A17042" s="3">
        <v>11634</v>
      </c>
      <c r="B17042" s="1" t="s">
        <v>35977</v>
      </c>
      <c r="C17042" s="1" t="s">
        <v>15</v>
      </c>
      <c r="D17042" s="1" t="s">
        <v>82</v>
      </c>
      <c r="E17042" s="1">
        <v>17640229</v>
      </c>
      <c r="F17042" s="1" t="s">
        <v>35978</v>
      </c>
      <c r="G17042" s="1">
        <v>45128212</v>
      </c>
      <c r="H17042" s="1" t="s">
        <v>35979</v>
      </c>
      <c r="I17042" s="2">
        <v>45101</v>
      </c>
      <c r="J17042" s="15" t="str">
        <f>MID(Tabla1[[#This Row],[HORA]],1,5)</f>
        <v>16:37</v>
      </c>
      <c r="K17042" s="16">
        <f>IF(Tabla1[[#This Row],[FECHA]]=I17043,IF(J17043-J17042&gt;0,(J17043-J17042)*1440,0),0)</f>
        <v>1.9999999999999929</v>
      </c>
      <c r="L17042" s="14">
        <f>2+L16783-Datos!$C$8-5</f>
        <v>10.780000000000001</v>
      </c>
      <c r="M17042" s="13" t="s">
        <v>56047</v>
      </c>
      <c r="N17042" s="1" t="s">
        <v>35980</v>
      </c>
      <c r="O17042" s="1">
        <v>15</v>
      </c>
      <c r="P17042" s="1" t="s">
        <v>300</v>
      </c>
      <c r="Q17042" s="4" t="s">
        <v>21</v>
      </c>
    </row>
    <row r="17043" spans="1:17" ht="22.5" x14ac:dyDescent="0.25">
      <c r="A17043" s="3">
        <v>11635</v>
      </c>
      <c r="B17043" s="1" t="s">
        <v>35981</v>
      </c>
      <c r="C17043" s="1" t="s">
        <v>15</v>
      </c>
      <c r="D17043" s="1" t="s">
        <v>40</v>
      </c>
      <c r="E17043" s="1">
        <v>40524965</v>
      </c>
      <c r="F17043" s="1" t="s">
        <v>35982</v>
      </c>
      <c r="G17043" s="1">
        <v>2246715</v>
      </c>
      <c r="H17043" s="1" t="s">
        <v>35983</v>
      </c>
      <c r="I17043" s="2">
        <v>45101</v>
      </c>
      <c r="J17043" s="15" t="str">
        <f>MID(Tabla1[[#This Row],[HORA]],1,5)</f>
        <v>16:39</v>
      </c>
      <c r="K17043" s="16">
        <f>IF(Tabla1[[#This Row],[FECHA]]=I17044,IF(J17044-J17043&gt;0,(J17044-J17043)*1440,0),0)</f>
        <v>1.0000000000001563</v>
      </c>
      <c r="L17043" s="14">
        <f>2+L16784-Datos!$C$8-5</f>
        <v>10.720000000000002</v>
      </c>
      <c r="M17043" s="13" t="s">
        <v>56049</v>
      </c>
      <c r="N17043" s="1" t="s">
        <v>35984</v>
      </c>
      <c r="O17043" s="1">
        <v>15</v>
      </c>
      <c r="P17043" s="1" t="s">
        <v>300</v>
      </c>
      <c r="Q17043" s="4" t="s">
        <v>21</v>
      </c>
    </row>
    <row r="17044" spans="1:17" ht="22.5" x14ac:dyDescent="0.25">
      <c r="A17044" s="3">
        <v>11636</v>
      </c>
      <c r="B17044" s="1" t="s">
        <v>35985</v>
      </c>
      <c r="C17044" s="1" t="s">
        <v>15</v>
      </c>
      <c r="D17044" s="1" t="s">
        <v>1017</v>
      </c>
      <c r="E17044" s="1">
        <v>16456042</v>
      </c>
      <c r="F17044" s="1" t="s">
        <v>35986</v>
      </c>
      <c r="G17044" s="1">
        <v>16456042</v>
      </c>
      <c r="H17044" s="1" t="s">
        <v>35986</v>
      </c>
      <c r="I17044" s="2">
        <v>45101</v>
      </c>
      <c r="J17044" s="15" t="str">
        <f>MID(Tabla1[[#This Row],[HORA]],1,5)</f>
        <v>16:40</v>
      </c>
      <c r="K17044" s="16">
        <f>IF(Tabla1[[#This Row],[FECHA]]=I17045,IF(J17045-J17044&gt;0,(J17045-J17044)*1440,0),0)</f>
        <v>0</v>
      </c>
      <c r="L17044" s="14">
        <f>2+L16785-Datos!$C$8-5</f>
        <v>8.8200000000000038</v>
      </c>
      <c r="M17044" s="13" t="s">
        <v>56050</v>
      </c>
      <c r="N17044" s="1" t="s">
        <v>1715</v>
      </c>
      <c r="O17044" s="1">
        <v>30</v>
      </c>
      <c r="P17044" s="1" t="s">
        <v>300</v>
      </c>
      <c r="Q17044" s="4" t="s">
        <v>21</v>
      </c>
    </row>
    <row r="17045" spans="1:17" ht="22.5" x14ac:dyDescent="0.25">
      <c r="A17045" s="3">
        <v>15130</v>
      </c>
      <c r="B17045" s="1" t="s">
        <v>46217</v>
      </c>
      <c r="C17045" s="1" t="s">
        <v>15</v>
      </c>
      <c r="D17045" s="1" t="s">
        <v>61</v>
      </c>
      <c r="E17045" s="1">
        <v>60527123</v>
      </c>
      <c r="F17045" s="1" t="s">
        <v>13884</v>
      </c>
      <c r="G17045" s="1">
        <v>2246716</v>
      </c>
      <c r="H17045" s="1" t="s">
        <v>13885</v>
      </c>
      <c r="I17045" s="2">
        <v>45101</v>
      </c>
      <c r="J17045" s="15" t="str">
        <f>MID(Tabla1[[#This Row],[HORA]],1,5)</f>
        <v>16:40</v>
      </c>
      <c r="K17045" s="16">
        <f>IF(Tabla1[[#This Row],[FECHA]]=I17046,IF(J17046-J17045&gt;0,(J17046-J17045)*1440,0),0)</f>
        <v>1.999999999999833</v>
      </c>
      <c r="L17045" s="14">
        <f>2+L16786-Datos!$C$8-5</f>
        <v>9.8300000000000036</v>
      </c>
      <c r="M17045" s="13" t="s">
        <v>56050</v>
      </c>
      <c r="N17045" s="1" t="s">
        <v>1577</v>
      </c>
      <c r="O17045" s="1">
        <v>13</v>
      </c>
      <c r="P17045" s="1" t="s">
        <v>1432</v>
      </c>
      <c r="Q17045" s="4" t="s">
        <v>21</v>
      </c>
    </row>
    <row r="17046" spans="1:17" ht="22.5" x14ac:dyDescent="0.25">
      <c r="A17046" s="3">
        <v>15131</v>
      </c>
      <c r="B17046" s="1" t="s">
        <v>46218</v>
      </c>
      <c r="C17046" s="1" t="s">
        <v>15</v>
      </c>
      <c r="D17046" s="1" t="s">
        <v>71</v>
      </c>
      <c r="E17046" s="1">
        <v>47715148</v>
      </c>
      <c r="F17046" s="1" t="s">
        <v>3022</v>
      </c>
      <c r="G17046" s="1">
        <v>2246717</v>
      </c>
      <c r="H17046" s="1" t="s">
        <v>3023</v>
      </c>
      <c r="I17046" s="2">
        <v>45101</v>
      </c>
      <c r="J17046" s="15" t="str">
        <f>MID(Tabla1[[#This Row],[HORA]],1,5)</f>
        <v>16:42</v>
      </c>
      <c r="K17046" s="16">
        <f>IF(Tabla1[[#This Row],[FECHA]]=I17047,IF(J17047-J17046&gt;0,(J17047-J17046)*1440,0),0)</f>
        <v>2.0000000000001528</v>
      </c>
      <c r="L17046" s="14">
        <f>2+L16787-Datos!$C$8-5</f>
        <v>11.200000000000003</v>
      </c>
      <c r="M17046" s="13" t="s">
        <v>56052</v>
      </c>
      <c r="N17046" s="1" t="s">
        <v>1581</v>
      </c>
      <c r="O17046" s="1">
        <v>10</v>
      </c>
      <c r="P17046" s="1" t="s">
        <v>1432</v>
      </c>
      <c r="Q17046" s="4" t="s">
        <v>21</v>
      </c>
    </row>
    <row r="17047" spans="1:17" ht="22.5" x14ac:dyDescent="0.25">
      <c r="A17047" s="3">
        <v>11637</v>
      </c>
      <c r="B17047" s="1" t="s">
        <v>35987</v>
      </c>
      <c r="C17047" s="1" t="s">
        <v>15</v>
      </c>
      <c r="D17047" s="1" t="s">
        <v>40</v>
      </c>
      <c r="E17047" s="1">
        <v>16659689</v>
      </c>
      <c r="F17047" s="1" t="s">
        <v>35988</v>
      </c>
      <c r="G17047" s="1">
        <v>2246719</v>
      </c>
      <c r="H17047" s="1" t="s">
        <v>35388</v>
      </c>
      <c r="I17047" s="2">
        <v>45101</v>
      </c>
      <c r="J17047" s="15" t="str">
        <f>MID(Tabla1[[#This Row],[HORA]],1,5)</f>
        <v>16:44</v>
      </c>
      <c r="K17047" s="16">
        <f>IF(Tabla1[[#This Row],[FECHA]]=I17048,IF(J17048-J17047&gt;0,(J17048-J17047)*1440,0),0)</f>
        <v>1.999999999999833</v>
      </c>
      <c r="L17047" s="14">
        <f>2+L16788-Datos!$C$8-5</f>
        <v>10.950000000000003</v>
      </c>
      <c r="M17047" s="13" t="s">
        <v>56054</v>
      </c>
      <c r="N17047" s="1" t="s">
        <v>35989</v>
      </c>
      <c r="O17047" s="1">
        <v>20</v>
      </c>
      <c r="P17047" s="1" t="s">
        <v>300</v>
      </c>
      <c r="Q17047" s="4" t="s">
        <v>21</v>
      </c>
    </row>
    <row r="17048" spans="1:17" ht="22.5" x14ac:dyDescent="0.25">
      <c r="A17048" s="3">
        <v>4826</v>
      </c>
      <c r="B17048" s="1" t="s">
        <v>15089</v>
      </c>
      <c r="C17048" s="1" t="s">
        <v>15</v>
      </c>
      <c r="D17048" s="1" t="s">
        <v>71</v>
      </c>
      <c r="E17048" s="1">
        <v>71919238</v>
      </c>
      <c r="F17048" s="1" t="s">
        <v>15090</v>
      </c>
      <c r="G17048" s="1">
        <v>2246722</v>
      </c>
      <c r="H17048" s="1" t="s">
        <v>15091</v>
      </c>
      <c r="I17048" s="2">
        <v>45101</v>
      </c>
      <c r="J17048" s="15" t="str">
        <f>MID(Tabla1[[#This Row],[HORA]],1,5)</f>
        <v>16:46</v>
      </c>
      <c r="K17048" s="16">
        <f>IF(Tabla1[[#This Row],[FECHA]]=I17049,IF(J17049-J17048&gt;0,(J17049-J17048)*1440,0),0)</f>
        <v>3.9999999999999858</v>
      </c>
      <c r="L17048" s="14">
        <f>2+L16789-Datos!$C$8-5</f>
        <v>13.890000000000004</v>
      </c>
      <c r="M17048" s="13" t="s">
        <v>56056</v>
      </c>
      <c r="N17048" s="1" t="s">
        <v>15092</v>
      </c>
      <c r="O17048" s="1">
        <v>20</v>
      </c>
      <c r="P17048" s="1" t="s">
        <v>376</v>
      </c>
      <c r="Q17048" s="4" t="s">
        <v>21</v>
      </c>
    </row>
    <row r="17049" spans="1:17" ht="22.5" x14ac:dyDescent="0.25">
      <c r="A17049" s="3">
        <v>18704</v>
      </c>
      <c r="B17049" s="1" t="s">
        <v>55563</v>
      </c>
      <c r="C17049" s="1" t="s">
        <v>15</v>
      </c>
      <c r="D17049" s="1" t="s">
        <v>40</v>
      </c>
      <c r="E17049" s="1">
        <v>20606027673</v>
      </c>
      <c r="F17049" s="1" t="s">
        <v>47869</v>
      </c>
      <c r="G17049" s="1">
        <v>2246725</v>
      </c>
      <c r="H17049" s="1" t="s">
        <v>50964</v>
      </c>
      <c r="I17049" s="2">
        <v>45101</v>
      </c>
      <c r="J17049" s="15" t="str">
        <f>MID(Tabla1[[#This Row],[HORA]],1,5)</f>
        <v>16:50</v>
      </c>
      <c r="K17049" s="16">
        <f>IF(Tabla1[[#This Row],[FECHA]]=I17050,IF(J17050-J17049&gt;0,(J17050-J17049)*1440,0),0)</f>
        <v>2.9999999999999893</v>
      </c>
      <c r="L17049" s="14">
        <f>2+L16790-Datos!$C$8-5</f>
        <v>11.040000000000003</v>
      </c>
      <c r="M17049" s="13" t="s">
        <v>56060</v>
      </c>
      <c r="N17049" s="1" t="s">
        <v>55564</v>
      </c>
      <c r="O17049" s="1">
        <v>15</v>
      </c>
      <c r="P17049" s="1" t="s">
        <v>1432</v>
      </c>
      <c r="Q17049" s="4" t="s">
        <v>21</v>
      </c>
    </row>
    <row r="17050" spans="1:17" ht="22.5" x14ac:dyDescent="0.25">
      <c r="A17050" s="3">
        <v>4827</v>
      </c>
      <c r="B17050" s="1" t="s">
        <v>15093</v>
      </c>
      <c r="C17050" s="1" t="s">
        <v>15</v>
      </c>
      <c r="D17050" s="1" t="s">
        <v>40</v>
      </c>
      <c r="E17050" s="1">
        <v>2879666</v>
      </c>
      <c r="F17050" s="1" t="s">
        <v>15094</v>
      </c>
      <c r="G17050" s="1">
        <v>2879666</v>
      </c>
      <c r="H17050" s="1" t="s">
        <v>15094</v>
      </c>
      <c r="I17050" s="2">
        <v>45101</v>
      </c>
      <c r="J17050" s="15" t="str">
        <f>MID(Tabla1[[#This Row],[HORA]],1,5)</f>
        <v>16:53</v>
      </c>
      <c r="K17050" s="16">
        <f>IF(Tabla1[[#This Row],[FECHA]]=I17051,IF(J17051-J17050&gt;0,(J17051-J17050)*1440,0),0)</f>
        <v>3.9999999999999858</v>
      </c>
      <c r="L17050" s="14">
        <f>2+L16791-Datos!$C$8-5</f>
        <v>9.2500000000000036</v>
      </c>
      <c r="M17050" s="13" t="s">
        <v>56063</v>
      </c>
      <c r="N17050" s="1" t="s">
        <v>2773</v>
      </c>
      <c r="O17050" s="1">
        <v>50</v>
      </c>
      <c r="P17050" s="1" t="s">
        <v>376</v>
      </c>
      <c r="Q17050" s="4" t="s">
        <v>21</v>
      </c>
    </row>
    <row r="17051" spans="1:17" ht="22.5" x14ac:dyDescent="0.25">
      <c r="A17051" s="3">
        <v>4828</v>
      </c>
      <c r="B17051" s="1" t="s">
        <v>15095</v>
      </c>
      <c r="C17051" s="1" t="s">
        <v>15</v>
      </c>
      <c r="D17051" s="1" t="s">
        <v>172</v>
      </c>
      <c r="E17051" s="1">
        <v>42995021</v>
      </c>
      <c r="F17051" s="1" t="s">
        <v>4456</v>
      </c>
      <c r="G17051" s="1">
        <v>2246729</v>
      </c>
      <c r="H17051" s="1" t="s">
        <v>15096</v>
      </c>
      <c r="I17051" s="2">
        <v>45101</v>
      </c>
      <c r="J17051" s="15" t="str">
        <f>MID(Tabla1[[#This Row],[HORA]],1,5)</f>
        <v>16:57</v>
      </c>
      <c r="K17051" s="16">
        <f>IF(Tabla1[[#This Row],[FECHA]]=I17052,IF(J17052-J17051&gt;0,(J17052-J17051)*1440,0),0)</f>
        <v>0</v>
      </c>
      <c r="L17051" s="14">
        <f>2+L16792-Datos!$C$8-5</f>
        <v>10.040000000000003</v>
      </c>
      <c r="M17051" s="13" t="s">
        <v>56067</v>
      </c>
      <c r="N17051" s="1" t="s">
        <v>15097</v>
      </c>
      <c r="O17051" s="1">
        <v>15</v>
      </c>
      <c r="P17051" s="1" t="s">
        <v>376</v>
      </c>
      <c r="Q17051" s="4" t="s">
        <v>21</v>
      </c>
    </row>
    <row r="17052" spans="1:17" ht="22.5" x14ac:dyDescent="0.25">
      <c r="A17052" s="3">
        <v>15133</v>
      </c>
      <c r="B17052" s="1" t="s">
        <v>46221</v>
      </c>
      <c r="C17052" s="1" t="s">
        <v>15</v>
      </c>
      <c r="D17052" s="1" t="s">
        <v>71</v>
      </c>
      <c r="E17052" s="1">
        <v>46796812</v>
      </c>
      <c r="F17052" s="1" t="s">
        <v>46222</v>
      </c>
      <c r="G17052" s="1">
        <v>43969764</v>
      </c>
      <c r="H17052" s="1" t="s">
        <v>46223</v>
      </c>
      <c r="I17052" s="2">
        <v>45101</v>
      </c>
      <c r="J17052" s="15" t="str">
        <f>MID(Tabla1[[#This Row],[HORA]],1,5)</f>
        <v>16:57</v>
      </c>
      <c r="K17052" s="16">
        <f>IF(Tabla1[[#This Row],[FECHA]]=I17053,IF(J17053-J17052&gt;0,(J17053-J17052)*1440,0),0)</f>
        <v>0.99999999999999645</v>
      </c>
      <c r="L17052" s="14">
        <f>2+L16793-Datos!$C$8-5</f>
        <v>8.7800000000000029</v>
      </c>
      <c r="M17052" s="13" t="s">
        <v>56067</v>
      </c>
      <c r="N17052" s="1" t="s">
        <v>46224</v>
      </c>
      <c r="O17052" s="1">
        <v>30</v>
      </c>
      <c r="P17052" s="1" t="s">
        <v>1432</v>
      </c>
      <c r="Q17052" s="4" t="s">
        <v>21</v>
      </c>
    </row>
    <row r="17053" spans="1:17" ht="22.5" x14ac:dyDescent="0.25">
      <c r="A17053" s="3">
        <v>4829</v>
      </c>
      <c r="B17053" s="1" t="s">
        <v>15098</v>
      </c>
      <c r="C17053" s="1" t="s">
        <v>15</v>
      </c>
      <c r="D17053" s="1" t="s">
        <v>40</v>
      </c>
      <c r="E17053" s="1">
        <v>73277321</v>
      </c>
      <c r="F17053" s="1" t="s">
        <v>15099</v>
      </c>
      <c r="G17053" s="1">
        <v>73277321</v>
      </c>
      <c r="H17053" s="1" t="s">
        <v>15099</v>
      </c>
      <c r="I17053" s="2">
        <v>45101</v>
      </c>
      <c r="J17053" s="15" t="str">
        <f>MID(Tabla1[[#This Row],[HORA]],1,5)</f>
        <v>16:58</v>
      </c>
      <c r="K17053" s="16">
        <f>IF(Tabla1[[#This Row],[FECHA]]=I17054,IF(J17054-J17053&gt;0,(J17054-J17053)*1440,0),0)</f>
        <v>2.0000000000001528</v>
      </c>
      <c r="L17053" s="14">
        <f>2+L16794-Datos!$C$8-5</f>
        <v>11.700000000000003</v>
      </c>
      <c r="M17053" s="13" t="s">
        <v>56068</v>
      </c>
      <c r="N17053" s="1" t="s">
        <v>2773</v>
      </c>
      <c r="O17053" s="1">
        <v>10</v>
      </c>
      <c r="P17053" s="1" t="s">
        <v>376</v>
      </c>
      <c r="Q17053" s="4" t="s">
        <v>21</v>
      </c>
    </row>
    <row r="17054" spans="1:17" ht="22.5" x14ac:dyDescent="0.25">
      <c r="A17054" s="3">
        <v>11638</v>
      </c>
      <c r="B17054" s="1" t="s">
        <v>35990</v>
      </c>
      <c r="C17054" s="1" t="s">
        <v>15</v>
      </c>
      <c r="D17054" s="1" t="s">
        <v>77</v>
      </c>
      <c r="E17054" s="1">
        <v>41474537</v>
      </c>
      <c r="F17054" s="1" t="s">
        <v>35991</v>
      </c>
      <c r="G17054" s="1">
        <v>2246731</v>
      </c>
      <c r="H17054" s="1" t="s">
        <v>35992</v>
      </c>
      <c r="I17054" s="2">
        <v>45101</v>
      </c>
      <c r="J17054" s="15" t="str">
        <f>MID(Tabla1[[#This Row],[HORA]],1,5)</f>
        <v>17:00</v>
      </c>
      <c r="K17054" s="16">
        <f>IF(Tabla1[[#This Row],[FECHA]]=I17055,IF(J17055-J17054&gt;0,(J17055-J17054)*1440,0),0)</f>
        <v>2.9999999999999893</v>
      </c>
      <c r="L17054" s="14">
        <f>2+L16795-Datos!$C$8-5</f>
        <v>14.180000000000003</v>
      </c>
      <c r="M17054" s="13" t="s">
        <v>56070</v>
      </c>
      <c r="N17054" s="1" t="s">
        <v>35993</v>
      </c>
      <c r="O17054" s="1">
        <v>20</v>
      </c>
      <c r="P17054" s="1" t="s">
        <v>300</v>
      </c>
      <c r="Q17054" s="4" t="s">
        <v>21</v>
      </c>
    </row>
    <row r="17055" spans="1:17" ht="22.5" x14ac:dyDescent="0.25">
      <c r="A17055" s="3">
        <v>15134</v>
      </c>
      <c r="B17055" s="1" t="s">
        <v>46225</v>
      </c>
      <c r="C17055" s="1" t="s">
        <v>15</v>
      </c>
      <c r="D17055" s="1" t="s">
        <v>40</v>
      </c>
      <c r="E17055" s="1">
        <v>45537500</v>
      </c>
      <c r="F17055" s="1" t="s">
        <v>46226</v>
      </c>
      <c r="G17055" s="1">
        <v>2792954</v>
      </c>
      <c r="H17055" s="1" t="s">
        <v>46227</v>
      </c>
      <c r="I17055" s="2">
        <v>45101</v>
      </c>
      <c r="J17055" s="15" t="str">
        <f>MID(Tabla1[[#This Row],[HORA]],1,5)</f>
        <v>17:03</v>
      </c>
      <c r="K17055" s="16">
        <f>IF(Tabla1[[#This Row],[FECHA]]=I17056,IF(J17056-J17055&gt;0,(J17056-J17055)*1440,0),0)</f>
        <v>0.99999999999999645</v>
      </c>
      <c r="L17055" s="14">
        <f>2+L16796-Datos!$C$8-5</f>
        <v>9.8800000000000026</v>
      </c>
      <c r="M17055" s="13" t="s">
        <v>56073</v>
      </c>
      <c r="N17055" s="1" t="s">
        <v>1577</v>
      </c>
      <c r="O17055" s="1">
        <v>10</v>
      </c>
      <c r="P17055" s="1" t="s">
        <v>1432</v>
      </c>
      <c r="Q17055" s="4" t="s">
        <v>21</v>
      </c>
    </row>
    <row r="17056" spans="1:17" ht="22.5" x14ac:dyDescent="0.25">
      <c r="A17056" s="3">
        <v>11639</v>
      </c>
      <c r="B17056" s="1" t="s">
        <v>35994</v>
      </c>
      <c r="C17056" s="1" t="s">
        <v>15</v>
      </c>
      <c r="D17056" s="1" t="s">
        <v>2195</v>
      </c>
      <c r="E17056" s="1">
        <v>71638903</v>
      </c>
      <c r="F17056" s="1" t="s">
        <v>35995</v>
      </c>
      <c r="G17056" s="1">
        <v>27262787</v>
      </c>
      <c r="H17056" s="1" t="s">
        <v>35996</v>
      </c>
      <c r="I17056" s="2">
        <v>45101</v>
      </c>
      <c r="J17056" s="15" t="str">
        <f>MID(Tabla1[[#This Row],[HORA]],1,5)</f>
        <v>17:04</v>
      </c>
      <c r="K17056" s="16">
        <f>IF(Tabla1[[#This Row],[FECHA]]=I17057,IF(J17057-J17056&gt;0,(J17057-J17056)*1440,0),0)</f>
        <v>0</v>
      </c>
      <c r="L17056" s="14">
        <f>2+L16797-Datos!$C$8-5</f>
        <v>8.980000000000004</v>
      </c>
      <c r="M17056" s="13" t="s">
        <v>56074</v>
      </c>
      <c r="N17056" s="1" t="s">
        <v>35997</v>
      </c>
      <c r="O17056" s="1">
        <v>15</v>
      </c>
      <c r="P17056" s="1" t="s">
        <v>300</v>
      </c>
      <c r="Q17056" s="4" t="s">
        <v>21</v>
      </c>
    </row>
    <row r="17057" spans="1:17" ht="22.5" x14ac:dyDescent="0.25">
      <c r="A17057" s="3">
        <v>15135</v>
      </c>
      <c r="B17057" s="1" t="s">
        <v>46228</v>
      </c>
      <c r="C17057" s="1" t="s">
        <v>15</v>
      </c>
      <c r="D17057" s="1" t="s">
        <v>141</v>
      </c>
      <c r="E17057" s="1">
        <v>74696526</v>
      </c>
      <c r="F17057" s="1" t="s">
        <v>46229</v>
      </c>
      <c r="G17057" s="1">
        <v>8066325</v>
      </c>
      <c r="H17057" s="1" t="s">
        <v>46230</v>
      </c>
      <c r="I17057" s="2">
        <v>45101</v>
      </c>
      <c r="J17057" s="15" t="str">
        <f>MID(Tabla1[[#This Row],[HORA]],1,5)</f>
        <v>17:04</v>
      </c>
      <c r="K17057" s="16">
        <f>IF(Tabla1[[#This Row],[FECHA]]=I17058,IF(J17058-J17057&gt;0,(J17058-J17057)*1440,0),0)</f>
        <v>0.99999999999983658</v>
      </c>
      <c r="L17057" s="14">
        <f>2+L16798-Datos!$C$8-5</f>
        <v>10.180000000000003</v>
      </c>
      <c r="M17057" s="13" t="s">
        <v>56074</v>
      </c>
      <c r="N17057" s="1" t="s">
        <v>46231</v>
      </c>
      <c r="O17057" s="1">
        <v>10</v>
      </c>
      <c r="P17057" s="1" t="s">
        <v>1432</v>
      </c>
      <c r="Q17057" s="4" t="s">
        <v>21</v>
      </c>
    </row>
    <row r="17058" spans="1:17" ht="22.5" x14ac:dyDescent="0.25">
      <c r="A17058" s="3">
        <v>11640</v>
      </c>
      <c r="B17058" s="1" t="s">
        <v>35998</v>
      </c>
      <c r="C17058" s="1" t="s">
        <v>15</v>
      </c>
      <c r="D17058" s="1" t="s">
        <v>40</v>
      </c>
      <c r="E17058" s="1">
        <v>16677486</v>
      </c>
      <c r="F17058" s="1" t="s">
        <v>35999</v>
      </c>
      <c r="G17058" s="1">
        <v>41382603</v>
      </c>
      <c r="H17058" s="1" t="s">
        <v>36000</v>
      </c>
      <c r="I17058" s="2">
        <v>45101</v>
      </c>
      <c r="J17058" s="15" t="str">
        <f>MID(Tabla1[[#This Row],[HORA]],1,5)</f>
        <v>17:05</v>
      </c>
      <c r="K17058" s="16">
        <f>IF(Tabla1[[#This Row],[FECHA]]=I17059,IF(J17059-J17058&gt;0,(J17059-J17058)*1440,0),0)</f>
        <v>1.0000000000001563</v>
      </c>
      <c r="L17058" s="14">
        <f>2+L16799-Datos!$C$8-5</f>
        <v>11.680000000000003</v>
      </c>
      <c r="M17058" s="13" t="s">
        <v>56075</v>
      </c>
      <c r="N17058" s="1" t="s">
        <v>36001</v>
      </c>
      <c r="O17058" s="1">
        <v>60</v>
      </c>
      <c r="P17058" s="1" t="s">
        <v>300</v>
      </c>
      <c r="Q17058" s="4" t="s">
        <v>21</v>
      </c>
    </row>
    <row r="17059" spans="1:17" ht="22.5" x14ac:dyDescent="0.25">
      <c r="A17059" s="3">
        <v>15136</v>
      </c>
      <c r="B17059" s="1" t="s">
        <v>46232</v>
      </c>
      <c r="C17059" s="1" t="s">
        <v>15</v>
      </c>
      <c r="D17059" s="1" t="s">
        <v>77</v>
      </c>
      <c r="E17059" s="1">
        <v>72772826</v>
      </c>
      <c r="F17059" s="1" t="s">
        <v>46233</v>
      </c>
      <c r="G17059" s="1">
        <v>3894361</v>
      </c>
      <c r="H17059" s="1" t="s">
        <v>46234</v>
      </c>
      <c r="I17059" s="2">
        <v>45101</v>
      </c>
      <c r="J17059" s="15" t="str">
        <f>MID(Tabla1[[#This Row],[HORA]],1,5)</f>
        <v>17:06</v>
      </c>
      <c r="K17059" s="16">
        <f>IF(Tabla1[[#This Row],[FECHA]]=I17060,IF(J17060-J17059&gt;0,(J17060-J17059)*1440,0),0)</f>
        <v>0.99999999999999645</v>
      </c>
      <c r="L17059" s="14">
        <f>2+L16800-Datos!$C$8-5</f>
        <v>9.0300000000000029</v>
      </c>
      <c r="M17059" s="13" t="s">
        <v>56076</v>
      </c>
      <c r="N17059" s="1" t="s">
        <v>45973</v>
      </c>
      <c r="O17059" s="1">
        <v>20</v>
      </c>
      <c r="P17059" s="1" t="s">
        <v>1432</v>
      </c>
      <c r="Q17059" s="4" t="s">
        <v>21</v>
      </c>
    </row>
    <row r="17060" spans="1:17" ht="22.5" x14ac:dyDescent="0.25">
      <c r="A17060" s="3">
        <v>11641</v>
      </c>
      <c r="B17060" s="1" t="s">
        <v>36002</v>
      </c>
      <c r="C17060" s="1" t="s">
        <v>15</v>
      </c>
      <c r="D17060" s="1" t="s">
        <v>33</v>
      </c>
      <c r="E17060" s="1">
        <v>43774168</v>
      </c>
      <c r="F17060" s="1" t="s">
        <v>36003</v>
      </c>
      <c r="G17060" s="1">
        <v>3590755</v>
      </c>
      <c r="H17060" s="1" t="s">
        <v>36004</v>
      </c>
      <c r="I17060" s="2">
        <v>45101</v>
      </c>
      <c r="J17060" s="15" t="str">
        <f>MID(Tabla1[[#This Row],[HORA]],1,5)</f>
        <v>17:07</v>
      </c>
      <c r="K17060" s="16">
        <f>IF(Tabla1[[#This Row],[FECHA]]=I17061,IF(J17061-J17060&gt;0,(J17061-J17060)*1440,0),0)</f>
        <v>3.9999999999999858</v>
      </c>
      <c r="L17060" s="14">
        <f>2+L16801-Datos!$C$8-5</f>
        <v>11.180000000000003</v>
      </c>
      <c r="M17060" s="13" t="s">
        <v>56077</v>
      </c>
      <c r="N17060" s="1" t="s">
        <v>36005</v>
      </c>
      <c r="O17060" s="1">
        <v>15</v>
      </c>
      <c r="P17060" s="1" t="s">
        <v>300</v>
      </c>
      <c r="Q17060" s="4" t="s">
        <v>21</v>
      </c>
    </row>
    <row r="17061" spans="1:17" ht="22.5" x14ac:dyDescent="0.25">
      <c r="A17061" s="3">
        <v>11642</v>
      </c>
      <c r="B17061" s="1" t="s">
        <v>36006</v>
      </c>
      <c r="C17061" s="1" t="s">
        <v>15</v>
      </c>
      <c r="D17061" s="1" t="s">
        <v>77</v>
      </c>
      <c r="E17061" s="1">
        <v>72936294</v>
      </c>
      <c r="F17061" s="1" t="s">
        <v>36007</v>
      </c>
      <c r="G17061" s="1">
        <v>16773463</v>
      </c>
      <c r="H17061" s="1" t="s">
        <v>13303</v>
      </c>
      <c r="I17061" s="2">
        <v>45101</v>
      </c>
      <c r="J17061" s="15" t="str">
        <f>MID(Tabla1[[#This Row],[HORA]],1,5)</f>
        <v>17:11</v>
      </c>
      <c r="K17061" s="16">
        <f>IF(Tabla1[[#This Row],[FECHA]]=I17062,IF(J17062-J17061&gt;0,(J17062-J17061)*1440,0),0)</f>
        <v>2.9999999999999893</v>
      </c>
      <c r="L17061" s="14">
        <f>2+L16802-Datos!$C$8-5</f>
        <v>12.880000000000003</v>
      </c>
      <c r="M17061" s="13" t="s">
        <v>56081</v>
      </c>
      <c r="N17061" s="1" t="s">
        <v>36008</v>
      </c>
      <c r="O17061" s="1">
        <v>25</v>
      </c>
      <c r="P17061" s="1" t="s">
        <v>300</v>
      </c>
      <c r="Q17061" s="4" t="s">
        <v>21</v>
      </c>
    </row>
    <row r="17062" spans="1:17" ht="22.5" x14ac:dyDescent="0.25">
      <c r="A17062" s="3">
        <v>11643</v>
      </c>
      <c r="B17062" s="1" t="s">
        <v>36009</v>
      </c>
      <c r="C17062" s="1" t="s">
        <v>15</v>
      </c>
      <c r="D17062" s="1" t="s">
        <v>2195</v>
      </c>
      <c r="E17062" s="1">
        <v>16549528</v>
      </c>
      <c r="F17062" s="1" t="s">
        <v>36010</v>
      </c>
      <c r="G17062" s="1">
        <v>2246737</v>
      </c>
      <c r="H17062" s="1" t="s">
        <v>36011</v>
      </c>
      <c r="I17062" s="2">
        <v>45101</v>
      </c>
      <c r="J17062" s="15" t="str">
        <f>MID(Tabla1[[#This Row],[HORA]],1,5)</f>
        <v>17:14</v>
      </c>
      <c r="K17062" s="16">
        <f>IF(Tabla1[[#This Row],[FECHA]]=I17063,IF(J17063-J17062&gt;0,(J17063-J17062)*1440,0),0)</f>
        <v>0.99999999999999645</v>
      </c>
      <c r="L17062" s="14">
        <f>2+L16803-Datos!$C$8-5</f>
        <v>10.040000000000003</v>
      </c>
      <c r="M17062" s="13" t="s">
        <v>56084</v>
      </c>
      <c r="N17062" s="1" t="s">
        <v>4574</v>
      </c>
      <c r="O17062" s="1">
        <v>30</v>
      </c>
      <c r="P17062" s="1" t="s">
        <v>300</v>
      </c>
      <c r="Q17062" s="4" t="s">
        <v>21</v>
      </c>
    </row>
    <row r="17063" spans="1:17" ht="22.5" x14ac:dyDescent="0.25">
      <c r="A17063" s="3">
        <v>15137</v>
      </c>
      <c r="B17063" s="1" t="s">
        <v>46235</v>
      </c>
      <c r="C17063" s="1" t="s">
        <v>15</v>
      </c>
      <c r="D17063" s="1" t="s">
        <v>40</v>
      </c>
      <c r="E17063" s="1">
        <v>42719785</v>
      </c>
      <c r="F17063" s="1" t="s">
        <v>46236</v>
      </c>
      <c r="G17063" s="1">
        <v>2246742</v>
      </c>
      <c r="H17063" s="1" t="s">
        <v>46237</v>
      </c>
      <c r="I17063" s="2">
        <v>45101</v>
      </c>
      <c r="J17063" s="15" t="str">
        <f>MID(Tabla1[[#This Row],[HORA]],1,5)</f>
        <v>17:15</v>
      </c>
      <c r="K17063" s="16">
        <f>IF(Tabla1[[#This Row],[FECHA]]=I17064,IF(J17064-J17063&gt;0,(J17064-J17063)*1440,0),0)</f>
        <v>0.99999999999999645</v>
      </c>
      <c r="L17063" s="14">
        <f>2+L16804-Datos!$C$8-5</f>
        <v>10.980000000000004</v>
      </c>
      <c r="M17063" s="13" t="s">
        <v>56085</v>
      </c>
      <c r="N17063" s="1" t="s">
        <v>1577</v>
      </c>
      <c r="O17063" s="1">
        <v>10</v>
      </c>
      <c r="P17063" s="1" t="s">
        <v>1432</v>
      </c>
      <c r="Q17063" s="4" t="s">
        <v>21</v>
      </c>
    </row>
    <row r="17064" spans="1:17" ht="22.5" x14ac:dyDescent="0.25">
      <c r="A17064" s="3">
        <v>4830</v>
      </c>
      <c r="B17064" s="1" t="s">
        <v>15100</v>
      </c>
      <c r="C17064" s="1" t="s">
        <v>15</v>
      </c>
      <c r="D17064" s="1" t="s">
        <v>40</v>
      </c>
      <c r="E17064" s="1">
        <v>42120104</v>
      </c>
      <c r="F17064" s="1" t="s">
        <v>15101</v>
      </c>
      <c r="G17064" s="1">
        <v>76242850</v>
      </c>
      <c r="H17064" s="1" t="s">
        <v>15102</v>
      </c>
      <c r="I17064" s="2">
        <v>45101</v>
      </c>
      <c r="J17064" s="15" t="str">
        <f>MID(Tabla1[[#This Row],[HORA]],1,5)</f>
        <v>17:16</v>
      </c>
      <c r="K17064" s="16">
        <f>IF(Tabla1[[#This Row],[FECHA]]=I17065,IF(J17065-J17064&gt;0,(J17065-J17064)*1440,0),0)</f>
        <v>7.9999999999999716</v>
      </c>
      <c r="L17064" s="14">
        <f>2+L16805-Datos!$C$8-5</f>
        <v>11.220000000000002</v>
      </c>
      <c r="M17064" s="13" t="s">
        <v>56086</v>
      </c>
      <c r="N17064" s="1" t="s">
        <v>15103</v>
      </c>
      <c r="O17064" s="1">
        <v>40</v>
      </c>
      <c r="P17064" s="1" t="s">
        <v>376</v>
      </c>
      <c r="Q17064" s="4" t="s">
        <v>21</v>
      </c>
    </row>
    <row r="17065" spans="1:17" ht="22.5" x14ac:dyDescent="0.25">
      <c r="A17065" s="3">
        <v>11644</v>
      </c>
      <c r="B17065" s="1" t="s">
        <v>36012</v>
      </c>
      <c r="C17065" s="1" t="s">
        <v>15</v>
      </c>
      <c r="D17065" s="1" t="s">
        <v>71</v>
      </c>
      <c r="E17065" s="1">
        <v>71071660</v>
      </c>
      <c r="F17065" s="1" t="s">
        <v>36013</v>
      </c>
      <c r="G17065" s="1">
        <v>2246745</v>
      </c>
      <c r="H17065" s="1" t="s">
        <v>36014</v>
      </c>
      <c r="I17065" s="2">
        <v>45101</v>
      </c>
      <c r="J17065" s="15" t="str">
        <f>MID(Tabla1[[#This Row],[HORA]],1,5)</f>
        <v>17:24</v>
      </c>
      <c r="K17065" s="16">
        <f>IF(Tabla1[[#This Row],[FECHA]]=I17066,IF(J17066-J17065&gt;0,(J17066-J17065)*1440,0),0)</f>
        <v>1.0000000000001563</v>
      </c>
      <c r="L17065" s="14">
        <f>2+L16806-Datos!$C$8-5</f>
        <v>10.890000000000004</v>
      </c>
      <c r="M17065" s="13" t="s">
        <v>56094</v>
      </c>
      <c r="N17065" s="1" t="s">
        <v>36015</v>
      </c>
      <c r="O17065" s="1">
        <v>30</v>
      </c>
      <c r="P17065" s="1" t="s">
        <v>300</v>
      </c>
      <c r="Q17065" s="4" t="s">
        <v>21</v>
      </c>
    </row>
    <row r="17066" spans="1:17" ht="22.5" x14ac:dyDescent="0.25">
      <c r="A17066" s="3">
        <v>11645</v>
      </c>
      <c r="B17066" s="1" t="s">
        <v>36016</v>
      </c>
      <c r="C17066" s="1" t="s">
        <v>15</v>
      </c>
      <c r="D17066" s="1" t="s">
        <v>40</v>
      </c>
      <c r="E17066" s="1">
        <v>71775816</v>
      </c>
      <c r="F17066" s="1" t="s">
        <v>33821</v>
      </c>
      <c r="G17066" s="1">
        <v>42145164</v>
      </c>
      <c r="H17066" s="1" t="s">
        <v>36017</v>
      </c>
      <c r="I17066" s="2">
        <v>45101</v>
      </c>
      <c r="J17066" s="15" t="str">
        <f>MID(Tabla1[[#This Row],[HORA]],1,5)</f>
        <v>17:25</v>
      </c>
      <c r="K17066" s="16">
        <f>IF(Tabla1[[#This Row],[FECHA]]=I17067,IF(J17067-J17066&gt;0,(J17067-J17066)*1440,0),0)</f>
        <v>5.9999999999998188</v>
      </c>
      <c r="L17066" s="14">
        <f>2+L16807-Datos!$C$8-5</f>
        <v>12.130000000000003</v>
      </c>
      <c r="M17066" s="13" t="s">
        <v>56095</v>
      </c>
      <c r="N17066" s="1" t="s">
        <v>36018</v>
      </c>
      <c r="O17066" s="1">
        <v>20</v>
      </c>
      <c r="P17066" s="1" t="s">
        <v>300</v>
      </c>
      <c r="Q17066" s="4" t="s">
        <v>21</v>
      </c>
    </row>
    <row r="17067" spans="1:17" ht="22.5" x14ac:dyDescent="0.25">
      <c r="A17067" s="3">
        <v>11646</v>
      </c>
      <c r="B17067" s="1" t="s">
        <v>36019</v>
      </c>
      <c r="C17067" s="1" t="s">
        <v>15</v>
      </c>
      <c r="D17067" s="1" t="s">
        <v>71</v>
      </c>
      <c r="E17067" s="1">
        <v>73772523</v>
      </c>
      <c r="F17067" s="1" t="s">
        <v>36020</v>
      </c>
      <c r="G17067" s="1">
        <v>27848271</v>
      </c>
      <c r="H17067" s="1" t="s">
        <v>36021</v>
      </c>
      <c r="I17067" s="2">
        <v>45101</v>
      </c>
      <c r="J17067" s="15" t="str">
        <f>MID(Tabla1[[#This Row],[HORA]],1,5)</f>
        <v>17:31</v>
      </c>
      <c r="K17067" s="16">
        <f>IF(Tabla1[[#This Row],[FECHA]]=I17068,IF(J17068-J17067&gt;0,(J17068-J17067)*1440,0),0)</f>
        <v>7.9999999999999716</v>
      </c>
      <c r="L17067" s="14">
        <f>2+L16808-Datos!$C$8-5</f>
        <v>11.820000000000004</v>
      </c>
      <c r="M17067" s="13" t="s">
        <v>56101</v>
      </c>
      <c r="N17067" s="1" t="s">
        <v>22785</v>
      </c>
      <c r="O17067" s="1">
        <v>10</v>
      </c>
      <c r="P17067" s="1" t="s">
        <v>300</v>
      </c>
      <c r="Q17067" s="4" t="s">
        <v>21</v>
      </c>
    </row>
    <row r="17068" spans="1:17" ht="22.5" x14ac:dyDescent="0.25">
      <c r="A17068" s="3">
        <v>15139</v>
      </c>
      <c r="B17068" s="1" t="s">
        <v>46241</v>
      </c>
      <c r="C17068" s="1" t="s">
        <v>15</v>
      </c>
      <c r="D17068" s="1" t="s">
        <v>228</v>
      </c>
      <c r="E17068" s="1">
        <v>72329723</v>
      </c>
      <c r="F17068" s="1" t="s">
        <v>46242</v>
      </c>
      <c r="G17068" s="1">
        <v>2246753</v>
      </c>
      <c r="H17068" s="1" t="s">
        <v>46243</v>
      </c>
      <c r="I17068" s="2">
        <v>45101</v>
      </c>
      <c r="J17068" s="15" t="str">
        <f>MID(Tabla1[[#This Row],[HORA]],1,5)</f>
        <v>17:39</v>
      </c>
      <c r="K17068" s="16">
        <f>IF(Tabla1[[#This Row],[FECHA]]=I17069,IF(J17069-J17068&gt;0,(J17069-J17068)*1440,0),0)</f>
        <v>2.0000000000001528</v>
      </c>
      <c r="L17068" s="14">
        <f>2+L16809-Datos!$C$8-5</f>
        <v>13.200000000000003</v>
      </c>
      <c r="M17068" s="13" t="s">
        <v>56109</v>
      </c>
      <c r="N17068" s="1" t="s">
        <v>41964</v>
      </c>
      <c r="O17068" s="1">
        <v>15</v>
      </c>
      <c r="P17068" s="1" t="s">
        <v>1432</v>
      </c>
      <c r="Q17068" s="4" t="s">
        <v>21</v>
      </c>
    </row>
    <row r="17069" spans="1:17" ht="22.5" x14ac:dyDescent="0.25">
      <c r="A17069" s="3">
        <v>4831</v>
      </c>
      <c r="B17069" s="1" t="s">
        <v>15104</v>
      </c>
      <c r="C17069" s="1" t="s">
        <v>15</v>
      </c>
      <c r="D17069" s="1" t="s">
        <v>82</v>
      </c>
      <c r="E17069" s="1">
        <v>215833</v>
      </c>
      <c r="F17069" s="1" t="s">
        <v>15105</v>
      </c>
      <c r="G17069" s="1">
        <v>215833</v>
      </c>
      <c r="H17069" s="1" t="s">
        <v>15105</v>
      </c>
      <c r="I17069" s="2">
        <v>45101</v>
      </c>
      <c r="J17069" s="15" t="str">
        <f>MID(Tabla1[[#This Row],[HORA]],1,5)</f>
        <v>17:41</v>
      </c>
      <c r="K17069" s="16">
        <f>IF(Tabla1[[#This Row],[FECHA]]=I17070,IF(J17070-J17069&gt;0,(J17070-J17069)*1440,0),0)</f>
        <v>0</v>
      </c>
      <c r="L17069" s="14">
        <f>2+L16810-Datos!$C$8-5</f>
        <v>13.140000000000004</v>
      </c>
      <c r="M17069" s="13" t="s">
        <v>56111</v>
      </c>
      <c r="N17069" s="1" t="s">
        <v>15106</v>
      </c>
      <c r="O17069" s="1">
        <v>50</v>
      </c>
      <c r="P17069" s="1" t="s">
        <v>376</v>
      </c>
      <c r="Q17069" s="4" t="s">
        <v>21</v>
      </c>
    </row>
    <row r="17070" spans="1:17" ht="22.5" x14ac:dyDescent="0.25">
      <c r="A17070" s="3">
        <v>11647</v>
      </c>
      <c r="B17070" s="1" t="s">
        <v>36022</v>
      </c>
      <c r="C17070" s="1" t="s">
        <v>15</v>
      </c>
      <c r="D17070" s="1" t="s">
        <v>172</v>
      </c>
      <c r="E17070" s="1">
        <v>16403049</v>
      </c>
      <c r="F17070" s="1" t="s">
        <v>6461</v>
      </c>
      <c r="G17070" s="1">
        <v>10595889</v>
      </c>
      <c r="H17070" s="1" t="s">
        <v>6462</v>
      </c>
      <c r="I17070" s="2">
        <v>45101</v>
      </c>
      <c r="J17070" s="15" t="str">
        <f>MID(Tabla1[[#This Row],[HORA]],1,5)</f>
        <v>17:41</v>
      </c>
      <c r="K17070" s="16">
        <f>IF(Tabla1[[#This Row],[FECHA]]=I17071,IF(J17071-J17070&gt;0,(J17071-J17070)*1440,0),0)</f>
        <v>0.99999999999983658</v>
      </c>
      <c r="L17070" s="14">
        <f>2+L16811-Datos!$C$8-5</f>
        <v>13.040000000000003</v>
      </c>
      <c r="M17070" s="13" t="s">
        <v>56111</v>
      </c>
      <c r="N17070" s="1" t="s">
        <v>2008</v>
      </c>
      <c r="O17070" s="1">
        <v>10</v>
      </c>
      <c r="P17070" s="1" t="s">
        <v>300</v>
      </c>
      <c r="Q17070" s="4" t="s">
        <v>21</v>
      </c>
    </row>
    <row r="17071" spans="1:17" ht="22.5" x14ac:dyDescent="0.25">
      <c r="A17071" s="3">
        <v>15140</v>
      </c>
      <c r="B17071" s="1" t="s">
        <v>46244</v>
      </c>
      <c r="C17071" s="1" t="s">
        <v>15</v>
      </c>
      <c r="D17071" s="1" t="s">
        <v>40</v>
      </c>
      <c r="E17071" s="1">
        <v>16655686</v>
      </c>
      <c r="F17071" s="1" t="s">
        <v>11774</v>
      </c>
      <c r="G17071" s="1">
        <v>40460247</v>
      </c>
      <c r="H17071" s="1" t="s">
        <v>46245</v>
      </c>
      <c r="I17071" s="2">
        <v>45101</v>
      </c>
      <c r="J17071" s="15" t="str">
        <f>MID(Tabla1[[#This Row],[HORA]],1,5)</f>
        <v>17:42</v>
      </c>
      <c r="K17071" s="16">
        <f>IF(Tabla1[[#This Row],[FECHA]]=I17072,IF(J17072-J17071&gt;0,(J17072-J17071)*1440,0),0)</f>
        <v>3.9999999999999858</v>
      </c>
      <c r="L17071" s="14">
        <f>2+L16812-Datos!$C$8-5</f>
        <v>10.750000000000004</v>
      </c>
      <c r="M17071" s="13" t="s">
        <v>56112</v>
      </c>
      <c r="N17071" s="1" t="s">
        <v>41932</v>
      </c>
      <c r="O17071" s="1">
        <v>20</v>
      </c>
      <c r="P17071" s="1" t="s">
        <v>1432</v>
      </c>
      <c r="Q17071" s="4" t="s">
        <v>21</v>
      </c>
    </row>
    <row r="17072" spans="1:17" ht="22.5" x14ac:dyDescent="0.25">
      <c r="A17072" s="3">
        <v>4832</v>
      </c>
      <c r="B17072" s="1" t="s">
        <v>15107</v>
      </c>
      <c r="C17072" s="1" t="s">
        <v>15</v>
      </c>
      <c r="D17072" s="1" t="s">
        <v>71</v>
      </c>
      <c r="E17072" s="1">
        <v>71883977</v>
      </c>
      <c r="F17072" s="1" t="s">
        <v>15108</v>
      </c>
      <c r="G17072" s="1">
        <v>2246756</v>
      </c>
      <c r="H17072" s="1" t="s">
        <v>15109</v>
      </c>
      <c r="I17072" s="2">
        <v>45101</v>
      </c>
      <c r="J17072" s="15" t="str">
        <f>MID(Tabla1[[#This Row],[HORA]],1,5)</f>
        <v>17:46</v>
      </c>
      <c r="K17072" s="16">
        <f>IF(Tabla1[[#This Row],[FECHA]]=I17073,IF(J17073-J17072&gt;0,(J17073-J17072)*1440,0),0)</f>
        <v>2.0000000000001528</v>
      </c>
      <c r="L17072" s="14">
        <f>2+L16813-Datos!$C$8-5</f>
        <v>12.040000000000003</v>
      </c>
      <c r="M17072" s="13" t="s">
        <v>56116</v>
      </c>
      <c r="N17072" s="1" t="s">
        <v>15110</v>
      </c>
      <c r="O17072" s="1">
        <v>25</v>
      </c>
      <c r="P17072" s="1" t="s">
        <v>376</v>
      </c>
      <c r="Q17072" s="4" t="s">
        <v>21</v>
      </c>
    </row>
    <row r="17073" spans="1:17" ht="22.5" x14ac:dyDescent="0.25">
      <c r="A17073" s="3">
        <v>11542</v>
      </c>
      <c r="B17073" s="1" t="s">
        <v>35709</v>
      </c>
      <c r="C17073" s="1" t="s">
        <v>15</v>
      </c>
      <c r="D17073" s="1" t="s">
        <v>119</v>
      </c>
      <c r="E17073" s="1">
        <v>16723042</v>
      </c>
      <c r="F17073" s="1" t="s">
        <v>8010</v>
      </c>
      <c r="G17073" s="1">
        <v>2246388</v>
      </c>
      <c r="H17073" s="1" t="s">
        <v>35710</v>
      </c>
      <c r="I17073" s="2">
        <v>45101</v>
      </c>
      <c r="J17073" s="15" t="str">
        <f>MID(Tabla1[[#This Row],[HORA]],1,5)</f>
        <v>17:48</v>
      </c>
      <c r="K17073" s="16">
        <f>IF(Tabla1[[#This Row],[FECHA]]=I17074,IF(J17074-J17073&gt;0,(J17074-J17073)*1440,0),0)</f>
        <v>0</v>
      </c>
      <c r="L17073" s="14">
        <f>2+L16814-Datos!$C$8-5</f>
        <v>11.050000000000004</v>
      </c>
      <c r="M17073" s="13" t="s">
        <v>56118</v>
      </c>
      <c r="N17073" s="1" t="s">
        <v>14554</v>
      </c>
      <c r="O17073" s="1">
        <v>10</v>
      </c>
      <c r="P17073" s="1" t="s">
        <v>45</v>
      </c>
      <c r="Q17073" s="4" t="s">
        <v>21</v>
      </c>
    </row>
    <row r="17074" spans="1:17" ht="22.5" x14ac:dyDescent="0.25">
      <c r="A17074" s="3">
        <v>11648</v>
      </c>
      <c r="B17074" s="1" t="s">
        <v>36023</v>
      </c>
      <c r="C17074" s="1" t="s">
        <v>15</v>
      </c>
      <c r="D17074" s="1" t="s">
        <v>82</v>
      </c>
      <c r="E17074" s="1">
        <v>70837717</v>
      </c>
      <c r="F17074" s="1" t="s">
        <v>36024</v>
      </c>
      <c r="G17074" s="1">
        <v>80383871</v>
      </c>
      <c r="H17074" s="1" t="s">
        <v>36025</v>
      </c>
      <c r="I17074" s="2">
        <v>45101</v>
      </c>
      <c r="J17074" s="15" t="str">
        <f>MID(Tabla1[[#This Row],[HORA]],1,5)</f>
        <v>17:48</v>
      </c>
      <c r="K17074" s="16">
        <f>IF(Tabla1[[#This Row],[FECHA]]=I17075,IF(J17075-J17074&gt;0,(J17075-J17074)*1440,0),0)</f>
        <v>1.999999999999833</v>
      </c>
      <c r="L17074" s="14">
        <f>2+L16815-Datos!$C$8-5</f>
        <v>14.060000000000002</v>
      </c>
      <c r="M17074" s="13" t="s">
        <v>56118</v>
      </c>
      <c r="N17074" s="1" t="s">
        <v>36026</v>
      </c>
      <c r="O17074" s="1">
        <v>12</v>
      </c>
      <c r="P17074" s="1" t="s">
        <v>300</v>
      </c>
      <c r="Q17074" s="4" t="s">
        <v>21</v>
      </c>
    </row>
    <row r="17075" spans="1:17" ht="22.5" x14ac:dyDescent="0.25">
      <c r="A17075" s="3">
        <v>18705</v>
      </c>
      <c r="B17075" s="1" t="s">
        <v>55565</v>
      </c>
      <c r="C17075" s="1" t="s">
        <v>15</v>
      </c>
      <c r="D17075" s="1" t="s">
        <v>61</v>
      </c>
      <c r="E17075" s="1">
        <v>20607378674</v>
      </c>
      <c r="F17075" s="1" t="s">
        <v>48524</v>
      </c>
      <c r="G17075" s="1">
        <v>2246757</v>
      </c>
      <c r="H17075" s="1" t="s">
        <v>55566</v>
      </c>
      <c r="I17075" s="2">
        <v>45101</v>
      </c>
      <c r="J17075" s="15" t="str">
        <f>MID(Tabla1[[#This Row],[HORA]],1,5)</f>
        <v>17:50</v>
      </c>
      <c r="K17075" s="16">
        <f>IF(Tabla1[[#This Row],[FECHA]]=I17076,IF(J17076-J17075&gt;0,(J17076-J17075)*1440,0),0)</f>
        <v>1.0000000000001563</v>
      </c>
      <c r="L17075" s="14">
        <f>2+L16816-Datos!$C$8-5</f>
        <v>16.120000000000005</v>
      </c>
      <c r="M17075" s="13" t="s">
        <v>56120</v>
      </c>
      <c r="N17075" s="1" t="s">
        <v>55567</v>
      </c>
      <c r="O17075" s="1">
        <v>15</v>
      </c>
      <c r="P17075" s="1" t="s">
        <v>1432</v>
      </c>
      <c r="Q17075" s="4" t="s">
        <v>21</v>
      </c>
    </row>
    <row r="17076" spans="1:17" ht="22.5" x14ac:dyDescent="0.25">
      <c r="A17076" s="3">
        <v>18706</v>
      </c>
      <c r="B17076" s="1" t="s">
        <v>55568</v>
      </c>
      <c r="C17076" s="1" t="s">
        <v>15</v>
      </c>
      <c r="D17076" s="1" t="s">
        <v>61</v>
      </c>
      <c r="E17076" s="1">
        <v>20607378674</v>
      </c>
      <c r="F17076" s="1" t="s">
        <v>48524</v>
      </c>
      <c r="G17076" s="1">
        <v>76545265</v>
      </c>
      <c r="H17076" s="1" t="s">
        <v>55569</v>
      </c>
      <c r="I17076" s="2">
        <v>45101</v>
      </c>
      <c r="J17076" s="15" t="str">
        <f>MID(Tabla1[[#This Row],[HORA]],1,5)</f>
        <v>17:51</v>
      </c>
      <c r="K17076" s="16">
        <f>IF(Tabla1[[#This Row],[FECHA]]=I17077,IF(J17077-J17076&gt;0,(J17077-J17076)*1440,0),0)</f>
        <v>0.99999999999999645</v>
      </c>
      <c r="L17076" s="14">
        <f>2+L16817-Datos!$C$8-5</f>
        <v>11.990000000000006</v>
      </c>
      <c r="M17076" s="13" t="s">
        <v>56121</v>
      </c>
      <c r="N17076" s="1" t="s">
        <v>55570</v>
      </c>
      <c r="O17076" s="1">
        <v>15</v>
      </c>
      <c r="P17076" s="1" t="s">
        <v>1432</v>
      </c>
      <c r="Q17076" s="4" t="s">
        <v>21</v>
      </c>
    </row>
    <row r="17077" spans="1:17" ht="22.5" x14ac:dyDescent="0.25">
      <c r="A17077" s="3">
        <v>17941</v>
      </c>
      <c r="B17077" s="1" t="s">
        <v>53741</v>
      </c>
      <c r="C17077" s="1" t="s">
        <v>15</v>
      </c>
      <c r="D17077" s="1" t="s">
        <v>33</v>
      </c>
      <c r="E17077" s="1">
        <v>10735834334</v>
      </c>
      <c r="F17077" s="1" t="s">
        <v>53742</v>
      </c>
      <c r="G17077" s="1">
        <v>71937295</v>
      </c>
      <c r="H17077" s="1" t="s">
        <v>53743</v>
      </c>
      <c r="I17077" s="2">
        <v>45101</v>
      </c>
      <c r="J17077" s="15" t="str">
        <f>MID(Tabla1[[#This Row],[HORA]],1,5)</f>
        <v>17:52</v>
      </c>
      <c r="K17077" s="16">
        <f>IF(Tabla1[[#This Row],[FECHA]]=I17078,IF(J17078-J17077&gt;0,(J17078-J17077)*1440,0),0)</f>
        <v>5.9999999999998188</v>
      </c>
      <c r="L17077" s="14">
        <f>2+L16818-Datos!$C$8-5</f>
        <v>11.800000000000004</v>
      </c>
      <c r="M17077" s="13" t="s">
        <v>56122</v>
      </c>
      <c r="N17077" s="1" t="s">
        <v>53744</v>
      </c>
      <c r="O17077" s="1">
        <v>30</v>
      </c>
      <c r="P17077" s="1" t="s">
        <v>300</v>
      </c>
      <c r="Q17077" s="4" t="s">
        <v>21</v>
      </c>
    </row>
    <row r="17078" spans="1:17" ht="22.5" x14ac:dyDescent="0.25">
      <c r="A17078" s="3">
        <v>11649</v>
      </c>
      <c r="B17078" s="1" t="s">
        <v>36027</v>
      </c>
      <c r="C17078" s="1" t="s">
        <v>15</v>
      </c>
      <c r="D17078" s="1" t="s">
        <v>82</v>
      </c>
      <c r="E17078" s="1">
        <v>45087951</v>
      </c>
      <c r="F17078" s="1" t="s">
        <v>36028</v>
      </c>
      <c r="G17078" s="1">
        <v>73204972</v>
      </c>
      <c r="H17078" s="1" t="s">
        <v>24827</v>
      </c>
      <c r="I17078" s="2">
        <v>45101</v>
      </c>
      <c r="J17078" s="15" t="str">
        <f>MID(Tabla1[[#This Row],[HORA]],1,5)</f>
        <v>17:58</v>
      </c>
      <c r="K17078" s="16">
        <f>IF(Tabla1[[#This Row],[FECHA]]=I17079,IF(J17079-J17078&gt;0,(J17079-J17078)*1440,0),0)</f>
        <v>1.0000000000001563</v>
      </c>
      <c r="L17078" s="14">
        <f>2+L16819-Datos!$C$8-5</f>
        <v>13.890000000000004</v>
      </c>
      <c r="M17078" s="13" t="s">
        <v>56128</v>
      </c>
      <c r="N17078" s="1" t="s">
        <v>36029</v>
      </c>
      <c r="O17078" s="1">
        <v>30</v>
      </c>
      <c r="P17078" s="1" t="s">
        <v>300</v>
      </c>
      <c r="Q17078" s="4" t="s">
        <v>21</v>
      </c>
    </row>
    <row r="17079" spans="1:17" ht="22.5" x14ac:dyDescent="0.25">
      <c r="A17079" s="3">
        <v>11650</v>
      </c>
      <c r="B17079" s="1" t="s">
        <v>36030</v>
      </c>
      <c r="C17079" s="1" t="s">
        <v>15</v>
      </c>
      <c r="D17079" s="1" t="s">
        <v>71</v>
      </c>
      <c r="E17079" s="1">
        <v>27851005</v>
      </c>
      <c r="F17079" s="1" t="s">
        <v>36031</v>
      </c>
      <c r="G17079" s="1">
        <v>2246761</v>
      </c>
      <c r="H17079" s="1" t="s">
        <v>36032</v>
      </c>
      <c r="I17079" s="2">
        <v>45101</v>
      </c>
      <c r="J17079" s="15" t="str">
        <f>MID(Tabla1[[#This Row],[HORA]],1,5)</f>
        <v>17:59</v>
      </c>
      <c r="K17079" s="16">
        <f>IF(Tabla1[[#This Row],[FECHA]]=I17080,IF(J17080-J17079&gt;0,(J17080-J17079)*1440,0),0)</f>
        <v>3.0000000000001492</v>
      </c>
      <c r="L17079" s="14">
        <f>2+L16820-Datos!$C$8-5</f>
        <v>11.230000000000004</v>
      </c>
      <c r="M17079" s="13" t="s">
        <v>56129</v>
      </c>
      <c r="N17079" s="1" t="s">
        <v>36033</v>
      </c>
      <c r="O17079" s="1">
        <v>30</v>
      </c>
      <c r="P17079" s="1" t="s">
        <v>300</v>
      </c>
      <c r="Q17079" s="4" t="s">
        <v>21</v>
      </c>
    </row>
    <row r="17080" spans="1:17" ht="22.5" x14ac:dyDescent="0.25">
      <c r="A17080" s="3">
        <v>596</v>
      </c>
      <c r="B17080" s="1" t="s">
        <v>1308</v>
      </c>
      <c r="C17080" s="1" t="s">
        <v>15</v>
      </c>
      <c r="D17080" s="1" t="s">
        <v>172</v>
      </c>
      <c r="E17080" s="1">
        <v>2246762</v>
      </c>
      <c r="F17080" s="1" t="s">
        <v>1309</v>
      </c>
      <c r="G17080" s="1">
        <v>2246763</v>
      </c>
      <c r="H17080" s="1" t="s">
        <v>1310</v>
      </c>
      <c r="I17080" s="2">
        <v>45101</v>
      </c>
      <c r="J17080" s="15" t="str">
        <f>MID(Tabla1[[#This Row],[HORA]],1,5)</f>
        <v>18:02</v>
      </c>
      <c r="K17080" s="16">
        <f>IF(Tabla1[[#This Row],[FECHA]]=I17081,IF(J17081-J17080&gt;0,(J17081-J17080)*1440,0),0)</f>
        <v>0.99999999999983658</v>
      </c>
      <c r="L17080" s="14">
        <f>2+L16821-Datos!$C$8-5</f>
        <v>12.960000000000004</v>
      </c>
      <c r="M17080" s="13" t="s">
        <v>56141</v>
      </c>
      <c r="N17080" s="1" t="s">
        <v>59</v>
      </c>
      <c r="O17080" s="1">
        <v>0</v>
      </c>
      <c r="P17080" s="1" t="s">
        <v>300</v>
      </c>
      <c r="Q17080" s="4" t="s">
        <v>21</v>
      </c>
    </row>
    <row r="17081" spans="1:17" ht="22.5" x14ac:dyDescent="0.25">
      <c r="A17081" s="3">
        <v>4833</v>
      </c>
      <c r="B17081" s="1" t="s">
        <v>15111</v>
      </c>
      <c r="C17081" s="1" t="s">
        <v>15</v>
      </c>
      <c r="D17081" s="1" t="s">
        <v>33</v>
      </c>
      <c r="E17081" s="1">
        <v>43744362</v>
      </c>
      <c r="F17081" s="1" t="s">
        <v>9930</v>
      </c>
      <c r="G17081" s="1">
        <v>2246764</v>
      </c>
      <c r="H17081" s="1" t="s">
        <v>15112</v>
      </c>
      <c r="I17081" s="2">
        <v>45101</v>
      </c>
      <c r="J17081" s="15" t="str">
        <f>MID(Tabla1[[#This Row],[HORA]],1,5)</f>
        <v>18:03</v>
      </c>
      <c r="K17081" s="16">
        <f>IF(Tabla1[[#This Row],[FECHA]]=I17082,IF(J17082-J17081&gt;0,(J17082-J17081)*1440,0),0)</f>
        <v>0</v>
      </c>
      <c r="L17081" s="14">
        <f>2+L16822-Datos!$C$8-5</f>
        <v>14.820000000000004</v>
      </c>
      <c r="M17081" s="13" t="s">
        <v>56142</v>
      </c>
      <c r="N17081" s="1" t="s">
        <v>15113</v>
      </c>
      <c r="O17081" s="1">
        <v>26.67</v>
      </c>
      <c r="P17081" s="1" t="s">
        <v>376</v>
      </c>
      <c r="Q17081" s="4" t="s">
        <v>21</v>
      </c>
    </row>
    <row r="17082" spans="1:17" ht="22.5" x14ac:dyDescent="0.25">
      <c r="A17082" s="3">
        <v>4834</v>
      </c>
      <c r="B17082" s="1" t="s">
        <v>15111</v>
      </c>
      <c r="C17082" s="1" t="s">
        <v>15</v>
      </c>
      <c r="D17082" s="1" t="s">
        <v>33</v>
      </c>
      <c r="E17082" s="1">
        <v>43744362</v>
      </c>
      <c r="F17082" s="1" t="s">
        <v>9930</v>
      </c>
      <c r="G17082" s="1">
        <v>2246764</v>
      </c>
      <c r="H17082" s="1" t="s">
        <v>15112</v>
      </c>
      <c r="I17082" s="2">
        <v>45101</v>
      </c>
      <c r="J17082" s="15" t="str">
        <f>MID(Tabla1[[#This Row],[HORA]],1,5)</f>
        <v>18:03</v>
      </c>
      <c r="K17082" s="16">
        <f>IF(Tabla1[[#This Row],[FECHA]]=I17083,IF(J17083-J17082&gt;0,(J17083-J17082)*1440,0),0)</f>
        <v>1.9999999999999929</v>
      </c>
      <c r="L17082" s="14">
        <f>2+L16823-Datos!$C$8-5</f>
        <v>12.120000000000001</v>
      </c>
      <c r="M17082" s="13" t="s">
        <v>56142</v>
      </c>
      <c r="N17082" s="1" t="s">
        <v>15114</v>
      </c>
      <c r="O17082" s="1">
        <v>53.33</v>
      </c>
      <c r="P17082" s="1" t="s">
        <v>376</v>
      </c>
      <c r="Q17082" s="4" t="s">
        <v>21</v>
      </c>
    </row>
    <row r="17083" spans="1:17" ht="22.5" x14ac:dyDescent="0.25">
      <c r="A17083" s="3">
        <v>15141</v>
      </c>
      <c r="B17083" s="1" t="s">
        <v>46246</v>
      </c>
      <c r="C17083" s="1" t="s">
        <v>15</v>
      </c>
      <c r="D17083" s="1" t="s">
        <v>228</v>
      </c>
      <c r="E17083" s="1">
        <v>17451578</v>
      </c>
      <c r="F17083" s="1" t="s">
        <v>46247</v>
      </c>
      <c r="G17083" s="1">
        <v>2246765</v>
      </c>
      <c r="H17083" s="1" t="s">
        <v>46248</v>
      </c>
      <c r="I17083" s="2">
        <v>45101</v>
      </c>
      <c r="J17083" s="15" t="str">
        <f>MID(Tabla1[[#This Row],[HORA]],1,5)</f>
        <v>18:05</v>
      </c>
      <c r="K17083" s="16">
        <f>IF(Tabla1[[#This Row],[FECHA]]=I17084,IF(J17084-J17083&gt;0,(J17084-J17083)*1440,0),0)</f>
        <v>1.0000000000001563</v>
      </c>
      <c r="L17083" s="14">
        <f>2+L16824-Datos!$C$8-5</f>
        <v>12.780000000000005</v>
      </c>
      <c r="M17083" s="13" t="s">
        <v>56144</v>
      </c>
      <c r="N17083" s="1" t="s">
        <v>46249</v>
      </c>
      <c r="O17083" s="1">
        <v>30</v>
      </c>
      <c r="P17083" s="1" t="s">
        <v>1432</v>
      </c>
      <c r="Q17083" s="4" t="s">
        <v>21</v>
      </c>
    </row>
    <row r="17084" spans="1:17" ht="22.5" x14ac:dyDescent="0.25">
      <c r="A17084" s="3">
        <v>17942</v>
      </c>
      <c r="B17084" s="1" t="s">
        <v>53745</v>
      </c>
      <c r="C17084" s="1" t="s">
        <v>15</v>
      </c>
      <c r="D17084" s="1" t="s">
        <v>33</v>
      </c>
      <c r="E17084" s="1">
        <v>20606189835</v>
      </c>
      <c r="F17084" s="1" t="s">
        <v>53746</v>
      </c>
      <c r="G17084" s="1">
        <v>46120190</v>
      </c>
      <c r="H17084" s="1" t="s">
        <v>53747</v>
      </c>
      <c r="I17084" s="2">
        <v>45101</v>
      </c>
      <c r="J17084" s="15" t="str">
        <f>MID(Tabla1[[#This Row],[HORA]],1,5)</f>
        <v>18:06</v>
      </c>
      <c r="K17084" s="16">
        <f>IF(Tabla1[[#This Row],[FECHA]]=I17085,IF(J17085-J17084&gt;0,(J17085-J17084)*1440,0),0)</f>
        <v>1.999999999999833</v>
      </c>
      <c r="L17084" s="14">
        <f>2+L16825-Datos!$C$8-5</f>
        <v>12.720000000000002</v>
      </c>
      <c r="M17084" s="13" t="s">
        <v>56145</v>
      </c>
      <c r="N17084" s="1" t="s">
        <v>53748</v>
      </c>
      <c r="O17084" s="1">
        <v>13</v>
      </c>
      <c r="P17084" s="1" t="s">
        <v>300</v>
      </c>
      <c r="Q17084" s="4" t="s">
        <v>21</v>
      </c>
    </row>
    <row r="17085" spans="1:17" ht="22.5" x14ac:dyDescent="0.25">
      <c r="A17085" s="3">
        <v>4835</v>
      </c>
      <c r="B17085" s="1" t="s">
        <v>15115</v>
      </c>
      <c r="C17085" s="1" t="s">
        <v>15</v>
      </c>
      <c r="D17085" s="1" t="s">
        <v>71</v>
      </c>
      <c r="E17085" s="1">
        <v>16628283</v>
      </c>
      <c r="F17085" s="1" t="s">
        <v>15116</v>
      </c>
      <c r="G17085" s="1">
        <v>2246766</v>
      </c>
      <c r="H17085" s="1" t="s">
        <v>15117</v>
      </c>
      <c r="I17085" s="2">
        <v>45101</v>
      </c>
      <c r="J17085" s="15" t="str">
        <f>MID(Tabla1[[#This Row],[HORA]],1,5)</f>
        <v>18:08</v>
      </c>
      <c r="K17085" s="16">
        <f>IF(Tabla1[[#This Row],[FECHA]]=I17086,IF(J17086-J17085&gt;0,(J17086-J17085)*1440,0),0)</f>
        <v>0</v>
      </c>
      <c r="L17085" s="14">
        <f>2+L16826-Datos!$C$8-5</f>
        <v>10.820000000000004</v>
      </c>
      <c r="M17085" s="13" t="s">
        <v>56147</v>
      </c>
      <c r="N17085" s="1" t="s">
        <v>15118</v>
      </c>
      <c r="O17085" s="1">
        <v>20</v>
      </c>
      <c r="P17085" s="1" t="s">
        <v>376</v>
      </c>
      <c r="Q17085" s="4" t="s">
        <v>21</v>
      </c>
    </row>
    <row r="17086" spans="1:17" ht="22.5" x14ac:dyDescent="0.25">
      <c r="A17086" s="3">
        <v>4836</v>
      </c>
      <c r="B17086" s="1" t="s">
        <v>15115</v>
      </c>
      <c r="C17086" s="1" t="s">
        <v>15</v>
      </c>
      <c r="D17086" s="1" t="s">
        <v>71</v>
      </c>
      <c r="E17086" s="1">
        <v>16628283</v>
      </c>
      <c r="F17086" s="1" t="s">
        <v>15116</v>
      </c>
      <c r="G17086" s="1">
        <v>2246766</v>
      </c>
      <c r="H17086" s="1" t="s">
        <v>15117</v>
      </c>
      <c r="I17086" s="2">
        <v>45101</v>
      </c>
      <c r="J17086" s="15" t="str">
        <f>MID(Tabla1[[#This Row],[HORA]],1,5)</f>
        <v>18:08</v>
      </c>
      <c r="K17086" s="16">
        <f>IF(Tabla1[[#This Row],[FECHA]]=I17087,IF(J17087-J17086&gt;0,(J17087-J17086)*1440,0),0)</f>
        <v>2.9999999999999893</v>
      </c>
      <c r="L17086" s="14">
        <f>2+L16827-Datos!$C$8-5</f>
        <v>11.830000000000005</v>
      </c>
      <c r="M17086" s="13" t="s">
        <v>56147</v>
      </c>
      <c r="N17086" s="1" t="s">
        <v>12718</v>
      </c>
      <c r="O17086" s="1">
        <v>20</v>
      </c>
      <c r="P17086" s="1" t="s">
        <v>376</v>
      </c>
      <c r="Q17086" s="4" t="s">
        <v>21</v>
      </c>
    </row>
    <row r="17087" spans="1:17" ht="22.5" x14ac:dyDescent="0.25">
      <c r="A17087" s="3">
        <v>11651</v>
      </c>
      <c r="B17087" s="1" t="s">
        <v>36034</v>
      </c>
      <c r="C17087" s="1" t="s">
        <v>15</v>
      </c>
      <c r="D17087" s="1" t="s">
        <v>71</v>
      </c>
      <c r="E17087" s="1">
        <v>42405079</v>
      </c>
      <c r="F17087" s="1" t="s">
        <v>36035</v>
      </c>
      <c r="G17087" s="1">
        <v>2246768</v>
      </c>
      <c r="H17087" s="1" t="s">
        <v>36036</v>
      </c>
      <c r="I17087" s="2">
        <v>45101</v>
      </c>
      <c r="J17087" s="15" t="str">
        <f>MID(Tabla1[[#This Row],[HORA]],1,5)</f>
        <v>18:11</v>
      </c>
      <c r="K17087" s="16">
        <f>IF(Tabla1[[#This Row],[FECHA]]=I17088,IF(J17088-J17087&gt;0,(J17088-J17087)*1440,0),0)</f>
        <v>7.000000000000135</v>
      </c>
      <c r="L17087" s="14">
        <f>2+L16828-Datos!$C$8-5</f>
        <v>13.200000000000003</v>
      </c>
      <c r="M17087" s="13" t="s">
        <v>56150</v>
      </c>
      <c r="N17087" s="1" t="s">
        <v>36037</v>
      </c>
      <c r="O17087" s="1">
        <v>10</v>
      </c>
      <c r="P17087" s="1" t="s">
        <v>300</v>
      </c>
      <c r="Q17087" s="4" t="s">
        <v>21</v>
      </c>
    </row>
    <row r="17088" spans="1:17" ht="22.5" x14ac:dyDescent="0.25">
      <c r="A17088" s="3">
        <v>11652</v>
      </c>
      <c r="B17088" s="1" t="s">
        <v>36038</v>
      </c>
      <c r="C17088" s="1" t="s">
        <v>15</v>
      </c>
      <c r="D17088" s="1" t="s">
        <v>40</v>
      </c>
      <c r="E17088" s="1">
        <v>75416182</v>
      </c>
      <c r="F17088" s="1" t="s">
        <v>36039</v>
      </c>
      <c r="G17088" s="1">
        <v>46404801</v>
      </c>
      <c r="H17088" s="1" t="s">
        <v>36040</v>
      </c>
      <c r="I17088" s="2">
        <v>45101</v>
      </c>
      <c r="J17088" s="15" t="str">
        <f>MID(Tabla1[[#This Row],[HORA]],1,5)</f>
        <v>18:18</v>
      </c>
      <c r="K17088" s="16">
        <f>IF(Tabla1[[#This Row],[FECHA]]=I17089,IF(J17089-J17088&gt;0,(J17089-J17088)*1440,0),0)</f>
        <v>0</v>
      </c>
      <c r="L17088" s="14">
        <f>2+L16829-Datos!$C$8-5</f>
        <v>12.950000000000003</v>
      </c>
      <c r="M17088" s="13" t="s">
        <v>56157</v>
      </c>
      <c r="N17088" s="1" t="s">
        <v>2681</v>
      </c>
      <c r="O17088" s="1">
        <v>15</v>
      </c>
      <c r="P17088" s="1" t="s">
        <v>300</v>
      </c>
      <c r="Q17088" s="4" t="s">
        <v>21</v>
      </c>
    </row>
    <row r="17089" spans="1:17" ht="22.5" x14ac:dyDescent="0.25">
      <c r="A17089" s="3">
        <v>18707</v>
      </c>
      <c r="B17089" s="1" t="s">
        <v>55571</v>
      </c>
      <c r="C17089" s="1" t="s">
        <v>15</v>
      </c>
      <c r="D17089" s="1" t="s">
        <v>40</v>
      </c>
      <c r="E17089" s="1">
        <v>20509983985</v>
      </c>
      <c r="F17089" s="1" t="s">
        <v>50753</v>
      </c>
      <c r="G17089" s="1">
        <v>47213297</v>
      </c>
      <c r="H17089" s="1" t="s">
        <v>55572</v>
      </c>
      <c r="I17089" s="2">
        <v>45101</v>
      </c>
      <c r="J17089" s="15" t="str">
        <f>MID(Tabla1[[#This Row],[HORA]],1,5)</f>
        <v>18:18</v>
      </c>
      <c r="K17089" s="16">
        <f>IF(Tabla1[[#This Row],[FECHA]]=I17090,IF(J17090-J17089&gt;0,(J17090-J17089)*1440,0),0)</f>
        <v>1.999999999999833</v>
      </c>
      <c r="L17089" s="14">
        <f>2+L16830-Datos!$C$8-5</f>
        <v>15.890000000000004</v>
      </c>
      <c r="M17089" s="13" t="s">
        <v>56157</v>
      </c>
      <c r="N17089" s="1" t="s">
        <v>55573</v>
      </c>
      <c r="O17089" s="1">
        <v>15</v>
      </c>
      <c r="P17089" s="1" t="s">
        <v>1432</v>
      </c>
      <c r="Q17089" s="4" t="s">
        <v>21</v>
      </c>
    </row>
    <row r="17090" spans="1:17" ht="22.5" x14ac:dyDescent="0.25">
      <c r="A17090" s="3">
        <v>4837</v>
      </c>
      <c r="B17090" s="1" t="s">
        <v>15119</v>
      </c>
      <c r="C17090" s="1" t="s">
        <v>15</v>
      </c>
      <c r="D17090" s="1" t="s">
        <v>33</v>
      </c>
      <c r="E17090" s="1">
        <v>41516377</v>
      </c>
      <c r="F17090" s="1" t="s">
        <v>6213</v>
      </c>
      <c r="G17090" s="1">
        <v>2246770</v>
      </c>
      <c r="H17090" s="1" t="s">
        <v>2709</v>
      </c>
      <c r="I17090" s="2">
        <v>45101</v>
      </c>
      <c r="J17090" s="15" t="str">
        <f>MID(Tabla1[[#This Row],[HORA]],1,5)</f>
        <v>18:20</v>
      </c>
      <c r="K17090" s="16">
        <f>IF(Tabla1[[#This Row],[FECHA]]=I17091,IF(J17091-J17090&gt;0,(J17091-J17090)*1440,0),0)</f>
        <v>1.0000000000001563</v>
      </c>
      <c r="L17090" s="14">
        <f>2+L16831-Datos!$C$8-5</f>
        <v>13.040000000000003</v>
      </c>
      <c r="M17090" s="13" t="s">
        <v>56159</v>
      </c>
      <c r="N17090" s="1" t="s">
        <v>15120</v>
      </c>
      <c r="O17090" s="1">
        <v>30</v>
      </c>
      <c r="P17090" s="1" t="s">
        <v>376</v>
      </c>
      <c r="Q17090" s="4" t="s">
        <v>21</v>
      </c>
    </row>
    <row r="17091" spans="1:17" ht="22.5" x14ac:dyDescent="0.25">
      <c r="A17091" s="3">
        <v>688</v>
      </c>
      <c r="B17091" s="1" t="s">
        <v>1566</v>
      </c>
      <c r="C17091" s="1" t="s">
        <v>15</v>
      </c>
      <c r="D17091" s="1" t="s">
        <v>172</v>
      </c>
      <c r="E17091" s="1">
        <v>44919624</v>
      </c>
      <c r="F17091" s="1" t="s">
        <v>135</v>
      </c>
      <c r="G17091" s="1">
        <v>2246772</v>
      </c>
      <c r="H17091" s="1" t="s">
        <v>1567</v>
      </c>
      <c r="I17091" s="2">
        <v>45101</v>
      </c>
      <c r="J17091" s="15" t="str">
        <f>MID(Tabla1[[#This Row],[HORA]],1,5)</f>
        <v>18:21</v>
      </c>
      <c r="K17091" s="16">
        <f>IF(Tabla1[[#This Row],[FECHA]]=I17092,IF(J17092-J17091&gt;0,(J17092-J17091)*1440,0),0)</f>
        <v>0</v>
      </c>
      <c r="L17091" s="14">
        <f>2+L16832-Datos!$C$8-5</f>
        <v>14.820000000000007</v>
      </c>
      <c r="M17091" s="13" t="s">
        <v>56160</v>
      </c>
      <c r="N17091" s="1" t="s">
        <v>1568</v>
      </c>
      <c r="O17091" s="1">
        <v>0</v>
      </c>
      <c r="P17091" s="1" t="s">
        <v>1432</v>
      </c>
      <c r="Q17091" s="4" t="s">
        <v>21</v>
      </c>
    </row>
    <row r="17092" spans="1:17" ht="22.5" x14ac:dyDescent="0.25">
      <c r="A17092" s="3">
        <v>11653</v>
      </c>
      <c r="B17092" s="1" t="s">
        <v>36041</v>
      </c>
      <c r="C17092" s="1" t="s">
        <v>15</v>
      </c>
      <c r="D17092" s="1" t="s">
        <v>3257</v>
      </c>
      <c r="E17092" s="1">
        <v>62219459</v>
      </c>
      <c r="F17092" s="1" t="s">
        <v>36042</v>
      </c>
      <c r="G17092" s="1">
        <v>2246773</v>
      </c>
      <c r="H17092" s="1" t="s">
        <v>36043</v>
      </c>
      <c r="I17092" s="2">
        <v>45101</v>
      </c>
      <c r="J17092" s="15" t="str">
        <f>MID(Tabla1[[#This Row],[HORA]],1,5)</f>
        <v>18:21</v>
      </c>
      <c r="K17092" s="16">
        <f>IF(Tabla1[[#This Row],[FECHA]]=I17093,IF(J17093-J17092&gt;0,(J17093-J17092)*1440,0),0)</f>
        <v>3.9999999999999858</v>
      </c>
      <c r="L17092" s="14">
        <f>2+L16833-Datos!$C$8-5</f>
        <v>17.190000000000001</v>
      </c>
      <c r="M17092" s="13" t="s">
        <v>56160</v>
      </c>
      <c r="N17092" s="1" t="s">
        <v>36044</v>
      </c>
      <c r="O17092" s="1">
        <v>15</v>
      </c>
      <c r="P17092" s="1" t="s">
        <v>300</v>
      </c>
      <c r="Q17092" s="4" t="s">
        <v>21</v>
      </c>
    </row>
    <row r="17093" spans="1:17" ht="22.5" x14ac:dyDescent="0.25">
      <c r="A17093" s="3">
        <v>597</v>
      </c>
      <c r="B17093" s="1" t="s">
        <v>1311</v>
      </c>
      <c r="C17093" s="1" t="s">
        <v>15</v>
      </c>
      <c r="D17093" s="1" t="s">
        <v>172</v>
      </c>
      <c r="E17093" s="1">
        <v>2246775</v>
      </c>
      <c r="F17093" s="1" t="s">
        <v>234</v>
      </c>
      <c r="G17093" s="1">
        <v>2246776</v>
      </c>
      <c r="H17093" s="1" t="s">
        <v>234</v>
      </c>
      <c r="I17093" s="2">
        <v>45101</v>
      </c>
      <c r="J17093" s="15" t="str">
        <f>MID(Tabla1[[#This Row],[HORA]],1,5)</f>
        <v>18:25</v>
      </c>
      <c r="K17093" s="16">
        <f>IF(Tabla1[[#This Row],[FECHA]]=I17094,IF(J17094-J17093&gt;0,(J17094-J17093)*1440,0),0)</f>
        <v>0.99999999999999645</v>
      </c>
      <c r="L17093" s="14">
        <f>2+L16834-Datos!$C$8-5</f>
        <v>15.880000000000006</v>
      </c>
      <c r="M17093" s="13" t="s">
        <v>56164</v>
      </c>
      <c r="N17093" s="1" t="s">
        <v>26</v>
      </c>
      <c r="O17093" s="1">
        <v>0</v>
      </c>
      <c r="P17093" s="1" t="s">
        <v>300</v>
      </c>
      <c r="Q17093" s="4" t="s">
        <v>21</v>
      </c>
    </row>
    <row r="17094" spans="1:17" ht="22.5" x14ac:dyDescent="0.25">
      <c r="A17094" s="3">
        <v>4838</v>
      </c>
      <c r="B17094" s="1" t="s">
        <v>15121</v>
      </c>
      <c r="C17094" s="1" t="s">
        <v>15</v>
      </c>
      <c r="D17094" s="1" t="s">
        <v>228</v>
      </c>
      <c r="E17094" s="1">
        <v>21505554</v>
      </c>
      <c r="F17094" s="1" t="s">
        <v>15122</v>
      </c>
      <c r="G17094" s="1">
        <v>21505554</v>
      </c>
      <c r="H17094" s="1" t="s">
        <v>15122</v>
      </c>
      <c r="I17094" s="2">
        <v>45101</v>
      </c>
      <c r="J17094" s="15" t="str">
        <f>MID(Tabla1[[#This Row],[HORA]],1,5)</f>
        <v>18:26</v>
      </c>
      <c r="K17094" s="16">
        <f>IF(Tabla1[[#This Row],[FECHA]]=I17095,IF(J17095-J17094&gt;0,(J17095-J17094)*1440,0),0)</f>
        <v>0</v>
      </c>
      <c r="L17094" s="14">
        <f>2+L16835-Datos!$C$8-5</f>
        <v>14.480000000000004</v>
      </c>
      <c r="M17094" s="13" t="s">
        <v>56165</v>
      </c>
      <c r="N17094" s="1" t="s">
        <v>2773</v>
      </c>
      <c r="O17094" s="1">
        <v>25</v>
      </c>
      <c r="P17094" s="1" t="s">
        <v>376</v>
      </c>
      <c r="Q17094" s="4" t="s">
        <v>21</v>
      </c>
    </row>
    <row r="17095" spans="1:17" ht="22.5" x14ac:dyDescent="0.25">
      <c r="A17095" s="3">
        <v>15142</v>
      </c>
      <c r="B17095" s="1" t="s">
        <v>46250</v>
      </c>
      <c r="C17095" s="1" t="s">
        <v>15</v>
      </c>
      <c r="D17095" s="1" t="s">
        <v>82</v>
      </c>
      <c r="E17095" s="1">
        <v>48277754</v>
      </c>
      <c r="F17095" s="1" t="s">
        <v>34911</v>
      </c>
      <c r="G17095" s="1">
        <v>2246777</v>
      </c>
      <c r="H17095" s="1" t="s">
        <v>46251</v>
      </c>
      <c r="I17095" s="2">
        <v>45101</v>
      </c>
      <c r="J17095" s="15" t="str">
        <f>MID(Tabla1[[#This Row],[HORA]],1,5)</f>
        <v>18:26</v>
      </c>
      <c r="K17095" s="16">
        <f>IF(Tabla1[[#This Row],[FECHA]]=I17096,IF(J17096-J17095&gt;0,(J17096-J17095)*1440,0),0)</f>
        <v>4.9999999999998224</v>
      </c>
      <c r="L17095" s="14">
        <f>2+L16836-Datos!$C$8-5</f>
        <v>12.220000000000002</v>
      </c>
      <c r="M17095" s="13" t="s">
        <v>56165</v>
      </c>
      <c r="N17095" s="1" t="s">
        <v>46252</v>
      </c>
      <c r="O17095" s="1">
        <v>10</v>
      </c>
      <c r="P17095" s="1" t="s">
        <v>1432</v>
      </c>
      <c r="Q17095" s="4" t="s">
        <v>21</v>
      </c>
    </row>
    <row r="17096" spans="1:17" ht="22.5" x14ac:dyDescent="0.25">
      <c r="A17096" s="3">
        <v>4839</v>
      </c>
      <c r="B17096" s="1" t="s">
        <v>15123</v>
      </c>
      <c r="C17096" s="1" t="s">
        <v>15</v>
      </c>
      <c r="D17096" s="1" t="s">
        <v>161</v>
      </c>
      <c r="E17096" s="1">
        <v>73204471</v>
      </c>
      <c r="F17096" s="1" t="s">
        <v>13939</v>
      </c>
      <c r="G17096" s="1">
        <v>2246780</v>
      </c>
      <c r="H17096" s="1" t="s">
        <v>15124</v>
      </c>
      <c r="I17096" s="2">
        <v>45101</v>
      </c>
      <c r="J17096" s="15" t="str">
        <f>MID(Tabla1[[#This Row],[HORA]],1,5)</f>
        <v>18:31</v>
      </c>
      <c r="K17096" s="16">
        <f>IF(Tabla1[[#This Row],[FECHA]]=I17097,IF(J17097-J17096&gt;0,(J17097-J17096)*1440,0),0)</f>
        <v>0</v>
      </c>
      <c r="L17096" s="14">
        <f>2+L16837-Datos!$C$8-5</f>
        <v>14.740000000000002</v>
      </c>
      <c r="M17096" s="13" t="s">
        <v>56170</v>
      </c>
      <c r="N17096" s="1" t="s">
        <v>15125</v>
      </c>
      <c r="O17096" s="1">
        <v>20</v>
      </c>
      <c r="P17096" s="1" t="s">
        <v>376</v>
      </c>
      <c r="Q17096" s="4" t="s">
        <v>21</v>
      </c>
    </row>
    <row r="17097" spans="1:17" ht="22.5" x14ac:dyDescent="0.25">
      <c r="A17097" s="3">
        <v>11654</v>
      </c>
      <c r="B17097" s="1" t="s">
        <v>36045</v>
      </c>
      <c r="C17097" s="1" t="s">
        <v>15</v>
      </c>
      <c r="D17097" s="1" t="s">
        <v>228</v>
      </c>
      <c r="E17097" s="1">
        <v>76436440</v>
      </c>
      <c r="F17097" s="1" t="s">
        <v>36046</v>
      </c>
      <c r="G17097" s="1">
        <v>73235859</v>
      </c>
      <c r="H17097" s="1" t="s">
        <v>36047</v>
      </c>
      <c r="I17097" s="2">
        <v>45101</v>
      </c>
      <c r="J17097" s="15" t="str">
        <f>MID(Tabla1[[#This Row],[HORA]],1,5)</f>
        <v>18:31</v>
      </c>
      <c r="K17097" s="16">
        <f>IF(Tabla1[[#This Row],[FECHA]]=I17098,IF(J17098-J17097&gt;0,(J17098-J17097)*1440,0),0)</f>
        <v>2.0000000000001528</v>
      </c>
      <c r="L17097" s="14">
        <f>2+L16838-Datos!$C$8-5</f>
        <v>13.770000000000003</v>
      </c>
      <c r="M17097" s="13" t="s">
        <v>56170</v>
      </c>
      <c r="N17097" s="1" t="s">
        <v>36048</v>
      </c>
      <c r="O17097" s="1">
        <v>13</v>
      </c>
      <c r="P17097" s="1" t="s">
        <v>300</v>
      </c>
      <c r="Q17097" s="4" t="s">
        <v>21</v>
      </c>
    </row>
    <row r="17098" spans="1:17" ht="22.5" x14ac:dyDescent="0.25">
      <c r="A17098" s="3">
        <v>18708</v>
      </c>
      <c r="B17098" s="1" t="s">
        <v>55574</v>
      </c>
      <c r="C17098" s="1" t="s">
        <v>15</v>
      </c>
      <c r="D17098" s="1" t="s">
        <v>82</v>
      </c>
      <c r="E17098" s="1">
        <v>20603501013</v>
      </c>
      <c r="F17098" s="1" t="s">
        <v>55575</v>
      </c>
      <c r="G17098" s="1">
        <v>46501982</v>
      </c>
      <c r="H17098" s="1" t="s">
        <v>55576</v>
      </c>
      <c r="I17098" s="2">
        <v>45101</v>
      </c>
      <c r="J17098" s="15" t="str">
        <f>MID(Tabla1[[#This Row],[HORA]],1,5)</f>
        <v>18:33</v>
      </c>
      <c r="K17098" s="16">
        <f>IF(Tabla1[[#This Row],[FECHA]]=I17099,IF(J17099-J17098&gt;0,(J17099-J17098)*1440,0),0)</f>
        <v>0.99999999999999645</v>
      </c>
      <c r="L17098" s="14">
        <f>2+L16839-Datos!$C$8-5</f>
        <v>12.880000000000003</v>
      </c>
      <c r="M17098" s="13" t="s">
        <v>56172</v>
      </c>
      <c r="N17098" s="1" t="s">
        <v>55577</v>
      </c>
      <c r="O17098" s="1">
        <v>15</v>
      </c>
      <c r="P17098" s="1" t="s">
        <v>1432</v>
      </c>
      <c r="Q17098" s="4" t="s">
        <v>21</v>
      </c>
    </row>
    <row r="17099" spans="1:17" ht="22.5" x14ac:dyDescent="0.25">
      <c r="A17099" s="3">
        <v>4840</v>
      </c>
      <c r="B17099" s="1" t="s">
        <v>15126</v>
      </c>
      <c r="C17099" s="1" t="s">
        <v>15</v>
      </c>
      <c r="D17099" s="1" t="s">
        <v>40</v>
      </c>
      <c r="E17099" s="1">
        <v>16550188</v>
      </c>
      <c r="F17099" s="1" t="s">
        <v>15127</v>
      </c>
      <c r="G17099" s="1">
        <v>2246783</v>
      </c>
      <c r="H17099" s="1" t="s">
        <v>15128</v>
      </c>
      <c r="I17099" s="2">
        <v>45101</v>
      </c>
      <c r="J17099" s="15" t="str">
        <f>MID(Tabla1[[#This Row],[HORA]],1,5)</f>
        <v>18:34</v>
      </c>
      <c r="K17099" s="16">
        <f>IF(Tabla1[[#This Row],[FECHA]]=I17100,IF(J17100-J17099&gt;0,(J17100-J17099)*1440,0),0)</f>
        <v>1.9999999999999929</v>
      </c>
      <c r="L17099" s="14">
        <f>2+L16840-Datos!$C$8-5</f>
        <v>12.920000000000005</v>
      </c>
      <c r="M17099" s="13" t="s">
        <v>56173</v>
      </c>
      <c r="N17099" s="1" t="s">
        <v>15129</v>
      </c>
      <c r="O17099" s="1">
        <v>10</v>
      </c>
      <c r="P17099" s="1" t="s">
        <v>376</v>
      </c>
      <c r="Q17099" s="4" t="s">
        <v>21</v>
      </c>
    </row>
    <row r="17100" spans="1:17" ht="22.5" x14ac:dyDescent="0.25">
      <c r="A17100" s="3">
        <v>4841</v>
      </c>
      <c r="B17100" s="1" t="s">
        <v>15130</v>
      </c>
      <c r="C17100" s="1" t="s">
        <v>15</v>
      </c>
      <c r="D17100" s="1" t="s">
        <v>40</v>
      </c>
      <c r="E17100" s="1">
        <v>71208022</v>
      </c>
      <c r="F17100" s="1" t="s">
        <v>9050</v>
      </c>
      <c r="G17100" s="1">
        <v>48587075</v>
      </c>
      <c r="H17100" s="1" t="s">
        <v>11870</v>
      </c>
      <c r="I17100" s="2">
        <v>45101</v>
      </c>
      <c r="J17100" s="15" t="str">
        <f>MID(Tabla1[[#This Row],[HORA]],1,5)</f>
        <v>18:36</v>
      </c>
      <c r="K17100" s="16">
        <f>IF(Tabla1[[#This Row],[FECHA]]=I17101,IF(J17101-J17100&gt;0,(J17101-J17100)*1440,0),0)</f>
        <v>0.99999999999999645</v>
      </c>
      <c r="L17100" s="14">
        <f>2+L16841-Datos!$C$8-5</f>
        <v>10.799999999999997</v>
      </c>
      <c r="M17100" s="13" t="s">
        <v>56175</v>
      </c>
      <c r="N17100" s="1" t="s">
        <v>15131</v>
      </c>
      <c r="O17100" s="1">
        <v>15</v>
      </c>
      <c r="P17100" s="1" t="s">
        <v>376</v>
      </c>
      <c r="Q17100" s="4" t="s">
        <v>21</v>
      </c>
    </row>
    <row r="17101" spans="1:17" ht="22.5" x14ac:dyDescent="0.25">
      <c r="A17101" s="3">
        <v>15143</v>
      </c>
      <c r="B17101" s="1" t="s">
        <v>46253</v>
      </c>
      <c r="C17101" s="1" t="s">
        <v>15</v>
      </c>
      <c r="D17101" s="1" t="s">
        <v>82</v>
      </c>
      <c r="E17101" s="1">
        <v>33588011</v>
      </c>
      <c r="F17101" s="1" t="s">
        <v>46254</v>
      </c>
      <c r="G17101" s="1">
        <v>2246786</v>
      </c>
      <c r="H17101" s="1" t="s">
        <v>46255</v>
      </c>
      <c r="I17101" s="2">
        <v>45101</v>
      </c>
      <c r="J17101" s="15" t="str">
        <f>MID(Tabla1[[#This Row],[HORA]],1,5)</f>
        <v>18:37</v>
      </c>
      <c r="K17101" s="16">
        <f>IF(Tabla1[[#This Row],[FECHA]]=I17102,IF(J17102-J17101&gt;0,(J17102-J17101)*1440,0),0)</f>
        <v>0.99999999999999645</v>
      </c>
      <c r="L17101" s="14">
        <f>2+L16842-Datos!$C$8-5</f>
        <v>4.7800000000000029</v>
      </c>
      <c r="M17101" s="13" t="s">
        <v>56176</v>
      </c>
      <c r="N17101" s="1" t="s">
        <v>46256</v>
      </c>
      <c r="O17101" s="1">
        <v>25</v>
      </c>
      <c r="P17101" s="1" t="s">
        <v>1432</v>
      </c>
      <c r="Q17101" s="4" t="s">
        <v>21</v>
      </c>
    </row>
    <row r="17102" spans="1:17" ht="22.5" x14ac:dyDescent="0.25">
      <c r="A17102" s="3">
        <v>4842</v>
      </c>
      <c r="B17102" s="1" t="s">
        <v>15132</v>
      </c>
      <c r="C17102" s="1" t="s">
        <v>15</v>
      </c>
      <c r="D17102" s="1" t="s">
        <v>228</v>
      </c>
      <c r="E17102" s="1">
        <v>73001296</v>
      </c>
      <c r="F17102" s="1" t="s">
        <v>15133</v>
      </c>
      <c r="G17102" s="1">
        <v>73001296</v>
      </c>
      <c r="H17102" s="1" t="s">
        <v>15133</v>
      </c>
      <c r="I17102" s="2">
        <v>45101</v>
      </c>
      <c r="J17102" s="15" t="str">
        <f>MID(Tabla1[[#This Row],[HORA]],1,5)</f>
        <v>18:38</v>
      </c>
      <c r="K17102" s="16">
        <f>IF(Tabla1[[#This Row],[FECHA]]=I17103,IF(J17103-J17102&gt;0,(J17103-J17102)*1440,0),0)</f>
        <v>0.99999999999983658</v>
      </c>
      <c r="L17102" s="14">
        <f>2+L16843-Datos!$C$8-5</f>
        <v>6.0800000000000036</v>
      </c>
      <c r="M17102" s="13" t="s">
        <v>56177</v>
      </c>
      <c r="N17102" s="1" t="s">
        <v>2773</v>
      </c>
      <c r="O17102" s="1">
        <v>20</v>
      </c>
      <c r="P17102" s="1" t="s">
        <v>376</v>
      </c>
      <c r="Q17102" s="4" t="s">
        <v>21</v>
      </c>
    </row>
    <row r="17103" spans="1:17" ht="22.5" x14ac:dyDescent="0.25">
      <c r="A17103" s="3">
        <v>15144</v>
      </c>
      <c r="B17103" s="1" t="s">
        <v>46257</v>
      </c>
      <c r="C17103" s="1" t="s">
        <v>15</v>
      </c>
      <c r="D17103" s="1" t="s">
        <v>40</v>
      </c>
      <c r="E17103" s="1">
        <v>16409170</v>
      </c>
      <c r="F17103" s="1" t="s">
        <v>46258</v>
      </c>
      <c r="G17103" s="1">
        <v>77821052</v>
      </c>
      <c r="H17103" s="1" t="s">
        <v>46259</v>
      </c>
      <c r="I17103" s="2">
        <v>45101</v>
      </c>
      <c r="J17103" s="15" t="str">
        <f>MID(Tabla1[[#This Row],[HORA]],1,5)</f>
        <v>18:39</v>
      </c>
      <c r="K17103" s="16">
        <f>IF(Tabla1[[#This Row],[FECHA]]=I17104,IF(J17104-J17103&gt;0,(J17104-J17103)*1440,0),0)</f>
        <v>1.0000000000001563</v>
      </c>
      <c r="L17103" s="14">
        <f>2+L16844-Datos!$C$8-5</f>
        <v>4.980000000000004</v>
      </c>
      <c r="M17103" s="13" t="s">
        <v>56178</v>
      </c>
      <c r="N17103" s="1" t="s">
        <v>45994</v>
      </c>
      <c r="O17103" s="1">
        <v>15</v>
      </c>
      <c r="P17103" s="1" t="s">
        <v>1432</v>
      </c>
      <c r="Q17103" s="4" t="s">
        <v>21</v>
      </c>
    </row>
    <row r="17104" spans="1:17" ht="22.5" x14ac:dyDescent="0.25">
      <c r="A17104" s="3">
        <v>4843</v>
      </c>
      <c r="B17104" s="1" t="s">
        <v>15134</v>
      </c>
      <c r="C17104" s="1" t="s">
        <v>15</v>
      </c>
      <c r="D17104" s="1" t="s">
        <v>82</v>
      </c>
      <c r="E17104" s="1">
        <v>44009498</v>
      </c>
      <c r="F17104" s="1" t="s">
        <v>15135</v>
      </c>
      <c r="G17104" s="1">
        <v>2246787</v>
      </c>
      <c r="H17104" s="1" t="s">
        <v>15136</v>
      </c>
      <c r="I17104" s="2">
        <v>45101</v>
      </c>
      <c r="J17104" s="15" t="str">
        <f>MID(Tabla1[[#This Row],[HORA]],1,5)</f>
        <v>18:40</v>
      </c>
      <c r="K17104" s="16">
        <f>IF(Tabla1[[#This Row],[FECHA]]=I17105,IF(J17105-J17104&gt;0,(J17105-J17104)*1440,0),0)</f>
        <v>0</v>
      </c>
      <c r="L17104" s="14">
        <f>2+L16845-Datos!$C$8-5</f>
        <v>6.1800000000000033</v>
      </c>
      <c r="M17104" s="13" t="s">
        <v>56179</v>
      </c>
      <c r="N17104" s="1" t="s">
        <v>15137</v>
      </c>
      <c r="O17104" s="1">
        <v>15</v>
      </c>
      <c r="P17104" s="1" t="s">
        <v>376</v>
      </c>
      <c r="Q17104" s="4" t="s">
        <v>21</v>
      </c>
    </row>
    <row r="17105" spans="1:17" ht="22.5" x14ac:dyDescent="0.25">
      <c r="A17105" s="3">
        <v>4844</v>
      </c>
      <c r="B17105" s="1" t="s">
        <v>15134</v>
      </c>
      <c r="C17105" s="1" t="s">
        <v>15</v>
      </c>
      <c r="D17105" s="1" t="s">
        <v>82</v>
      </c>
      <c r="E17105" s="1">
        <v>44009498</v>
      </c>
      <c r="F17105" s="1" t="s">
        <v>15138</v>
      </c>
      <c r="G17105" s="1">
        <v>2246787</v>
      </c>
      <c r="H17105" s="1" t="s">
        <v>15136</v>
      </c>
      <c r="I17105" s="2">
        <v>45101</v>
      </c>
      <c r="J17105" s="15" t="str">
        <f>MID(Tabla1[[#This Row],[HORA]],1,5)</f>
        <v>18:40</v>
      </c>
      <c r="K17105" s="16">
        <f>IF(Tabla1[[#This Row],[FECHA]]=I17106,IF(J17106-J17105&gt;0,(J17106-J17105)*1440,0),0)</f>
        <v>1.9999999999999929</v>
      </c>
      <c r="L17105" s="14">
        <f>2+L16846-Datos!$C$8-5</f>
        <v>7.6800000000000033</v>
      </c>
      <c r="M17105" s="13" t="s">
        <v>56179</v>
      </c>
      <c r="N17105" s="1" t="s">
        <v>15137</v>
      </c>
      <c r="O17105" s="1">
        <v>15</v>
      </c>
      <c r="P17105" s="1" t="s">
        <v>376</v>
      </c>
      <c r="Q17105" s="4" t="s">
        <v>21</v>
      </c>
    </row>
    <row r="17106" spans="1:17" ht="22.5" x14ac:dyDescent="0.25">
      <c r="A17106" s="3">
        <v>11655</v>
      </c>
      <c r="B17106" s="1" t="s">
        <v>36049</v>
      </c>
      <c r="C17106" s="1" t="s">
        <v>15</v>
      </c>
      <c r="D17106" s="1" t="s">
        <v>33</v>
      </c>
      <c r="E17106" s="1">
        <v>73951759</v>
      </c>
      <c r="F17106" s="1" t="s">
        <v>36050</v>
      </c>
      <c r="G17106" s="1">
        <v>2246788</v>
      </c>
      <c r="H17106" s="1" t="s">
        <v>36051</v>
      </c>
      <c r="I17106" s="2">
        <v>45101</v>
      </c>
      <c r="J17106" s="15" t="str">
        <f>MID(Tabla1[[#This Row],[HORA]],1,5)</f>
        <v>18:42</v>
      </c>
      <c r="K17106" s="16">
        <f>IF(Tabla1[[#This Row],[FECHA]]=I17107,IF(J17107-J17106&gt;0,(J17107-J17106)*1440,0),0)</f>
        <v>3.9999999999999858</v>
      </c>
      <c r="L17106" s="14">
        <f>2+L16847-Datos!$C$8-5</f>
        <v>5.0300000000000029</v>
      </c>
      <c r="M17106" s="13" t="s">
        <v>56181</v>
      </c>
      <c r="N17106" s="1" t="s">
        <v>2026</v>
      </c>
      <c r="O17106" s="1">
        <v>10</v>
      </c>
      <c r="P17106" s="1" t="s">
        <v>300</v>
      </c>
      <c r="Q17106" s="4" t="s">
        <v>21</v>
      </c>
    </row>
    <row r="17107" spans="1:17" ht="22.5" x14ac:dyDescent="0.25">
      <c r="A17107" s="3">
        <v>4845</v>
      </c>
      <c r="B17107" s="1" t="s">
        <v>15139</v>
      </c>
      <c r="C17107" s="1" t="s">
        <v>15</v>
      </c>
      <c r="D17107" s="1" t="s">
        <v>82</v>
      </c>
      <c r="E17107" s="1">
        <v>16771254</v>
      </c>
      <c r="F17107" s="1" t="s">
        <v>15140</v>
      </c>
      <c r="G17107" s="1">
        <v>2246790</v>
      </c>
      <c r="H17107" s="1" t="s">
        <v>15141</v>
      </c>
      <c r="I17107" s="2">
        <v>45101</v>
      </c>
      <c r="J17107" s="15" t="str">
        <f>MID(Tabla1[[#This Row],[HORA]],1,5)</f>
        <v>18:46</v>
      </c>
      <c r="K17107" s="16">
        <f>IF(Tabla1[[#This Row],[FECHA]]=I17108,IF(J17108-J17107&gt;0,(J17108-J17107)*1440,0),0)</f>
        <v>0</v>
      </c>
      <c r="L17107" s="14">
        <f>2+L16848-Datos!$C$8-5</f>
        <v>7.1800000000000033</v>
      </c>
      <c r="M17107" s="13" t="s">
        <v>56185</v>
      </c>
      <c r="N17107" s="1" t="s">
        <v>15142</v>
      </c>
      <c r="O17107" s="1">
        <v>30</v>
      </c>
      <c r="P17107" s="1" t="s">
        <v>376</v>
      </c>
      <c r="Q17107" s="4" t="s">
        <v>21</v>
      </c>
    </row>
    <row r="17108" spans="1:17" ht="22.5" x14ac:dyDescent="0.25">
      <c r="A17108" s="3">
        <v>11656</v>
      </c>
      <c r="B17108" s="1" t="s">
        <v>36052</v>
      </c>
      <c r="C17108" s="1" t="s">
        <v>15</v>
      </c>
      <c r="D17108" s="1" t="s">
        <v>71</v>
      </c>
      <c r="E17108" s="1">
        <v>41655242</v>
      </c>
      <c r="F17108" s="1" t="s">
        <v>33282</v>
      </c>
      <c r="G17108" s="1">
        <v>43048615</v>
      </c>
      <c r="H17108" s="1" t="s">
        <v>33283</v>
      </c>
      <c r="I17108" s="2">
        <v>45101</v>
      </c>
      <c r="J17108" s="15" t="str">
        <f>MID(Tabla1[[#This Row],[HORA]],1,5)</f>
        <v>18:46</v>
      </c>
      <c r="K17108" s="16">
        <f>IF(Tabla1[[#This Row],[FECHA]]=I17109,IF(J17109-J17108&gt;0,(J17109-J17108)*1440,0),0)</f>
        <v>0</v>
      </c>
      <c r="L17108" s="14">
        <f>2+L16849-Datos!$C$8-5</f>
        <v>8.8800000000000043</v>
      </c>
      <c r="M17108" s="13" t="s">
        <v>56185</v>
      </c>
      <c r="N17108" s="1" t="s">
        <v>36053</v>
      </c>
      <c r="O17108" s="1">
        <v>10</v>
      </c>
      <c r="P17108" s="1" t="s">
        <v>300</v>
      </c>
      <c r="Q17108" s="4" t="s">
        <v>21</v>
      </c>
    </row>
    <row r="17109" spans="1:17" ht="22.5" x14ac:dyDescent="0.25">
      <c r="A17109" s="3">
        <v>18709</v>
      </c>
      <c r="B17109" s="1" t="s">
        <v>55578</v>
      </c>
      <c r="C17109" s="1" t="s">
        <v>15</v>
      </c>
      <c r="D17109" s="1" t="s">
        <v>82</v>
      </c>
      <c r="E17109" s="1">
        <v>10414082543</v>
      </c>
      <c r="F17109" s="1" t="s">
        <v>48182</v>
      </c>
      <c r="G17109" s="1">
        <v>2246789</v>
      </c>
      <c r="H17109" s="1" t="s">
        <v>7238</v>
      </c>
      <c r="I17109" s="2">
        <v>45101</v>
      </c>
      <c r="J17109" s="15" t="str">
        <f>MID(Tabla1[[#This Row],[HORA]],1,5)</f>
        <v>18:46</v>
      </c>
      <c r="K17109" s="16">
        <f>IF(Tabla1[[#This Row],[FECHA]]=I17110,IF(J17110-J17109&gt;0,(J17110-J17109)*1440,0),0)</f>
        <v>1.0000000000001563</v>
      </c>
      <c r="L17109" s="14">
        <f>2+L16850-Datos!$C$8-5</f>
        <v>6.0400000000000027</v>
      </c>
      <c r="M17109" s="13" t="s">
        <v>56185</v>
      </c>
      <c r="N17109" s="1" t="s">
        <v>55496</v>
      </c>
      <c r="O17109" s="1">
        <v>10</v>
      </c>
      <c r="P17109" s="1" t="s">
        <v>1432</v>
      </c>
      <c r="Q17109" s="4" t="s">
        <v>21</v>
      </c>
    </row>
    <row r="17110" spans="1:17" ht="22.5" x14ac:dyDescent="0.25">
      <c r="A17110" s="3">
        <v>4846</v>
      </c>
      <c r="B17110" s="1" t="s">
        <v>15143</v>
      </c>
      <c r="C17110" s="1" t="s">
        <v>15</v>
      </c>
      <c r="D17110" s="1" t="s">
        <v>228</v>
      </c>
      <c r="E17110" s="1">
        <v>33407054</v>
      </c>
      <c r="F17110" s="1" t="s">
        <v>15144</v>
      </c>
      <c r="G17110" s="1">
        <v>33407054</v>
      </c>
      <c r="H17110" s="1" t="s">
        <v>15144</v>
      </c>
      <c r="I17110" s="2">
        <v>45101</v>
      </c>
      <c r="J17110" s="15" t="str">
        <f>MID(Tabla1[[#This Row],[HORA]],1,5)</f>
        <v>18:47</v>
      </c>
      <c r="K17110" s="16">
        <f>IF(Tabla1[[#This Row],[FECHA]]=I17111,IF(J17111-J17110&gt;0,(J17111-J17110)*1440,0),0)</f>
        <v>4.9999999999998224</v>
      </c>
      <c r="L17110" s="14">
        <f>2+L16851-Datos!$C$8-5</f>
        <v>6.980000000000004</v>
      </c>
      <c r="M17110" s="13" t="s">
        <v>56186</v>
      </c>
      <c r="N17110" s="1" t="s">
        <v>2773</v>
      </c>
      <c r="O17110" s="1">
        <v>10</v>
      </c>
      <c r="P17110" s="1" t="s">
        <v>376</v>
      </c>
      <c r="Q17110" s="4" t="s">
        <v>21</v>
      </c>
    </row>
    <row r="17111" spans="1:17" ht="22.5" x14ac:dyDescent="0.25">
      <c r="A17111" s="3">
        <v>11657</v>
      </c>
      <c r="B17111" s="1" t="s">
        <v>36054</v>
      </c>
      <c r="C17111" s="1" t="s">
        <v>15</v>
      </c>
      <c r="D17111" s="1" t="s">
        <v>40</v>
      </c>
      <c r="E17111" s="1">
        <v>7252552</v>
      </c>
      <c r="F17111" s="1" t="s">
        <v>29586</v>
      </c>
      <c r="G17111" s="1">
        <v>45007551</v>
      </c>
      <c r="H17111" s="1" t="s">
        <v>29587</v>
      </c>
      <c r="I17111" s="2">
        <v>45101</v>
      </c>
      <c r="J17111" s="15" t="str">
        <f>MID(Tabla1[[#This Row],[HORA]],1,5)</f>
        <v>18:52</v>
      </c>
      <c r="K17111" s="16">
        <f>IF(Tabla1[[#This Row],[FECHA]]=I17112,IF(J17112-J17111&gt;0,(J17112-J17111)*1440,0),0)</f>
        <v>0.99999999999999645</v>
      </c>
      <c r="L17111" s="14">
        <f>2+L16852-Datos!$C$8-5</f>
        <v>7.2200000000000024</v>
      </c>
      <c r="M17111" s="13" t="s">
        <v>56191</v>
      </c>
      <c r="N17111" s="1" t="s">
        <v>36055</v>
      </c>
      <c r="O17111" s="1">
        <v>25</v>
      </c>
      <c r="P17111" s="1" t="s">
        <v>300</v>
      </c>
      <c r="Q17111" s="4" t="s">
        <v>21</v>
      </c>
    </row>
    <row r="17112" spans="1:17" ht="22.5" x14ac:dyDescent="0.25">
      <c r="A17112" s="3">
        <v>11658</v>
      </c>
      <c r="B17112" s="1" t="s">
        <v>36056</v>
      </c>
      <c r="C17112" s="1" t="s">
        <v>15</v>
      </c>
      <c r="D17112" s="1" t="s">
        <v>33</v>
      </c>
      <c r="E17112" s="1">
        <v>48855311</v>
      </c>
      <c r="F17112" s="1" t="s">
        <v>5513</v>
      </c>
      <c r="G17112" s="1">
        <v>75098172</v>
      </c>
      <c r="H17112" s="1" t="s">
        <v>5514</v>
      </c>
      <c r="I17112" s="2">
        <v>45101</v>
      </c>
      <c r="J17112" s="15" t="str">
        <f>MID(Tabla1[[#This Row],[HORA]],1,5)</f>
        <v>18:53</v>
      </c>
      <c r="K17112" s="16">
        <f>IF(Tabla1[[#This Row],[FECHA]]=I17113,IF(J17113-J17112&gt;0,(J17113-J17112)*1440,0),0)</f>
        <v>0.99999999999999645</v>
      </c>
      <c r="L17112" s="14">
        <f>2+L16853-Datos!$C$8-5</f>
        <v>4.8900000000000041</v>
      </c>
      <c r="M17112" s="13" t="s">
        <v>56192</v>
      </c>
      <c r="N17112" s="1" t="s">
        <v>36057</v>
      </c>
      <c r="O17112" s="1">
        <v>25</v>
      </c>
      <c r="P17112" s="1" t="s">
        <v>300</v>
      </c>
      <c r="Q17112" s="4" t="s">
        <v>21</v>
      </c>
    </row>
    <row r="17113" spans="1:17" ht="22.5" x14ac:dyDescent="0.25">
      <c r="A17113" s="3">
        <v>4750</v>
      </c>
      <c r="B17113" s="1" t="s">
        <v>14853</v>
      </c>
      <c r="C17113" s="1" t="s">
        <v>15</v>
      </c>
      <c r="D17113" s="1" t="s">
        <v>257</v>
      </c>
      <c r="E17113" s="1">
        <v>8052865</v>
      </c>
      <c r="F17113" s="1" t="s">
        <v>14854</v>
      </c>
      <c r="G17113" s="1">
        <v>2246418</v>
      </c>
      <c r="H17113" s="1" t="s">
        <v>14855</v>
      </c>
      <c r="I17113" s="2">
        <v>45101</v>
      </c>
      <c r="J17113" s="15" t="str">
        <f>MID(Tabla1[[#This Row],[HORA]],1,5)</f>
        <v>18:54</v>
      </c>
      <c r="K17113" s="16">
        <f>IF(Tabla1[[#This Row],[FECHA]]=I17114,IF(J17114-J17113&gt;0,(J17114-J17113)*1440,0),0)</f>
        <v>5.9999999999999787</v>
      </c>
      <c r="L17113" s="14">
        <f>2+L16854-Datos!$C$8-5</f>
        <v>6.1300000000000026</v>
      </c>
      <c r="M17113" s="13" t="s">
        <v>56193</v>
      </c>
      <c r="N17113" s="1" t="s">
        <v>14856</v>
      </c>
      <c r="O17113" s="1">
        <v>20</v>
      </c>
      <c r="P17113" s="1" t="s">
        <v>376</v>
      </c>
      <c r="Q17113" s="4" t="s">
        <v>21</v>
      </c>
    </row>
    <row r="17114" spans="1:17" ht="22.5" x14ac:dyDescent="0.25">
      <c r="A17114" s="3">
        <v>18710</v>
      </c>
      <c r="B17114" s="1" t="s">
        <v>55579</v>
      </c>
      <c r="C17114" s="1" t="s">
        <v>15</v>
      </c>
      <c r="D17114" s="1" t="s">
        <v>33</v>
      </c>
      <c r="E17114" s="1">
        <v>10406274255</v>
      </c>
      <c r="F17114" s="1" t="s">
        <v>55580</v>
      </c>
      <c r="G17114" s="1">
        <v>2246793</v>
      </c>
      <c r="H17114" s="1" t="s">
        <v>55581</v>
      </c>
      <c r="I17114" s="2">
        <v>45101</v>
      </c>
      <c r="J17114" s="15" t="str">
        <f>MID(Tabla1[[#This Row],[HORA]],1,5)</f>
        <v>19:00</v>
      </c>
      <c r="K17114" s="16">
        <f>IF(Tabla1[[#This Row],[FECHA]]=I17115,IF(J17115-J17114&gt;0,(J17115-J17114)*1440,0),0)</f>
        <v>0.99999999999999645</v>
      </c>
      <c r="L17114" s="14">
        <f>2+L16855-Datos!$C$8-5</f>
        <v>5.8200000000000038</v>
      </c>
      <c r="M17114" s="13" t="s">
        <v>56199</v>
      </c>
      <c r="N17114" s="1" t="s">
        <v>55582</v>
      </c>
      <c r="O17114" s="1">
        <v>80</v>
      </c>
      <c r="P17114" s="1" t="s">
        <v>1432</v>
      </c>
      <c r="Q17114" s="4" t="s">
        <v>21</v>
      </c>
    </row>
    <row r="17115" spans="1:17" ht="22.5" x14ac:dyDescent="0.25">
      <c r="A17115" s="3">
        <v>11659</v>
      </c>
      <c r="B17115" s="1" t="s">
        <v>36058</v>
      </c>
      <c r="C17115" s="1" t="s">
        <v>15</v>
      </c>
      <c r="D17115" s="1" t="s">
        <v>40</v>
      </c>
      <c r="E17115" s="1">
        <v>47487678</v>
      </c>
      <c r="F17115" s="1" t="s">
        <v>36059</v>
      </c>
      <c r="G17115" s="1">
        <v>70059680</v>
      </c>
      <c r="H17115" s="1" t="s">
        <v>36060</v>
      </c>
      <c r="I17115" s="2">
        <v>45101</v>
      </c>
      <c r="J17115" s="15" t="str">
        <f>MID(Tabla1[[#This Row],[HORA]],1,5)</f>
        <v>19:01</v>
      </c>
      <c r="K17115" s="16">
        <f>IF(Tabla1[[#This Row],[FECHA]]=I17116,IF(J17116-J17115&gt;0,(J17116-J17115)*1440,0),0)</f>
        <v>3.9999999999999858</v>
      </c>
      <c r="L17115" s="14">
        <f>2+L16856-Datos!$C$8-5</f>
        <v>7.2000000000000028</v>
      </c>
      <c r="M17115" s="13" t="s">
        <v>56200</v>
      </c>
      <c r="N17115" s="1" t="s">
        <v>36061</v>
      </c>
      <c r="O17115" s="1">
        <v>10</v>
      </c>
      <c r="P17115" s="1" t="s">
        <v>300</v>
      </c>
      <c r="Q17115" s="4" t="s">
        <v>21</v>
      </c>
    </row>
    <row r="17116" spans="1:17" ht="22.5" x14ac:dyDescent="0.25">
      <c r="A17116" s="3">
        <v>11660</v>
      </c>
      <c r="B17116" s="1" t="s">
        <v>36062</v>
      </c>
      <c r="C17116" s="1" t="s">
        <v>15</v>
      </c>
      <c r="D17116" s="1" t="s">
        <v>3257</v>
      </c>
      <c r="E17116" s="1">
        <v>48254754</v>
      </c>
      <c r="F17116" s="1" t="s">
        <v>3528</v>
      </c>
      <c r="G17116" s="1">
        <v>70760530</v>
      </c>
      <c r="H17116" s="1" t="s">
        <v>3529</v>
      </c>
      <c r="I17116" s="2">
        <v>45101</v>
      </c>
      <c r="J17116" s="15" t="str">
        <f>MID(Tabla1[[#This Row],[HORA]],1,5)</f>
        <v>19:05</v>
      </c>
      <c r="K17116" s="16">
        <f>IF(Tabla1[[#This Row],[FECHA]]=I17117,IF(J17117-J17116&gt;0,(J17117-J17116)*1440,0),0)</f>
        <v>2.9999999999999893</v>
      </c>
      <c r="L17116" s="14">
        <f>2+L16857-Datos!$C$8-5</f>
        <v>7.1400000000000041</v>
      </c>
      <c r="M17116" s="13" t="s">
        <v>56204</v>
      </c>
      <c r="N17116" s="1" t="s">
        <v>36063</v>
      </c>
      <c r="O17116" s="1">
        <v>15</v>
      </c>
      <c r="P17116" s="1" t="s">
        <v>300</v>
      </c>
      <c r="Q17116" s="4" t="s">
        <v>21</v>
      </c>
    </row>
    <row r="17117" spans="1:17" ht="22.5" x14ac:dyDescent="0.25">
      <c r="A17117" s="3">
        <v>11661</v>
      </c>
      <c r="B17117" s="1" t="s">
        <v>36064</v>
      </c>
      <c r="C17117" s="1" t="s">
        <v>15</v>
      </c>
      <c r="D17117" s="1" t="s">
        <v>40</v>
      </c>
      <c r="E17117" s="1">
        <v>80408401</v>
      </c>
      <c r="F17117" s="1" t="s">
        <v>3284</v>
      </c>
      <c r="G17117" s="1">
        <v>80408401</v>
      </c>
      <c r="H17117" s="1" t="s">
        <v>3284</v>
      </c>
      <c r="I17117" s="2">
        <v>45101</v>
      </c>
      <c r="J17117" s="15" t="str">
        <f>MID(Tabla1[[#This Row],[HORA]],1,5)</f>
        <v>19:08</v>
      </c>
      <c r="K17117" s="16">
        <f>IF(Tabla1[[#This Row],[FECHA]]=I17118,IF(J17118-J17117&gt;0,(J17118-J17117)*1440,0),0)</f>
        <v>2.0000000000001528</v>
      </c>
      <c r="L17117" s="14">
        <f>2+L16858-Datos!$C$8-5</f>
        <v>7.0400000000000027</v>
      </c>
      <c r="M17117" s="13" t="s">
        <v>56207</v>
      </c>
      <c r="N17117" s="1" t="s">
        <v>1715</v>
      </c>
      <c r="O17117" s="1">
        <v>75</v>
      </c>
      <c r="P17117" s="1" t="s">
        <v>300</v>
      </c>
      <c r="Q17117" s="4" t="s">
        <v>21</v>
      </c>
    </row>
    <row r="17118" spans="1:17" ht="22.5" x14ac:dyDescent="0.25">
      <c r="A17118" s="3">
        <v>15145</v>
      </c>
      <c r="B17118" s="1" t="s">
        <v>46260</v>
      </c>
      <c r="C17118" s="1" t="s">
        <v>15</v>
      </c>
      <c r="D17118" s="1" t="s">
        <v>61</v>
      </c>
      <c r="E17118" s="1">
        <v>72842634</v>
      </c>
      <c r="F17118" s="1" t="s">
        <v>15756</v>
      </c>
      <c r="G17118" s="1">
        <v>40682312</v>
      </c>
      <c r="H17118" s="1" t="s">
        <v>15757</v>
      </c>
      <c r="I17118" s="2">
        <v>45101</v>
      </c>
      <c r="J17118" s="15" t="str">
        <f>MID(Tabla1[[#This Row],[HORA]],1,5)</f>
        <v>19:10</v>
      </c>
      <c r="K17118" s="16">
        <f>IF(Tabla1[[#This Row],[FECHA]]=I17119,IF(J17119-J17118&gt;0,(J17119-J17118)*1440,0),0)</f>
        <v>2.9999999999998295</v>
      </c>
      <c r="L17118" s="14">
        <f>2+L16859-Datos!$C$8-5</f>
        <v>4.7500000000000036</v>
      </c>
      <c r="M17118" s="13" t="s">
        <v>56209</v>
      </c>
      <c r="N17118" s="1" t="s">
        <v>46261</v>
      </c>
      <c r="O17118" s="1">
        <v>15</v>
      </c>
      <c r="P17118" s="1" t="s">
        <v>1432</v>
      </c>
      <c r="Q17118" s="4" t="s">
        <v>21</v>
      </c>
    </row>
    <row r="17119" spans="1:17" ht="22.5" x14ac:dyDescent="0.25">
      <c r="A17119" s="3">
        <v>4847</v>
      </c>
      <c r="B17119" s="1" t="s">
        <v>15145</v>
      </c>
      <c r="C17119" s="1" t="s">
        <v>15</v>
      </c>
      <c r="D17119" s="1" t="s">
        <v>71</v>
      </c>
      <c r="E17119" s="1">
        <v>27858562</v>
      </c>
      <c r="F17119" s="1" t="s">
        <v>15146</v>
      </c>
      <c r="G17119" s="1">
        <v>27858562</v>
      </c>
      <c r="H17119" s="1" t="s">
        <v>15146</v>
      </c>
      <c r="I17119" s="2">
        <v>45101</v>
      </c>
      <c r="J17119" s="15" t="str">
        <f>MID(Tabla1[[#This Row],[HORA]],1,5)</f>
        <v>19:13</v>
      </c>
      <c r="K17119" s="16">
        <f>IF(Tabla1[[#This Row],[FECHA]]=I17120,IF(J17120-J17119&gt;0,(J17120-J17119)*1440,0),0)</f>
        <v>0</v>
      </c>
      <c r="L17119" s="14">
        <f>2+L16860-Datos!$C$8-5</f>
        <v>6.0400000000000027</v>
      </c>
      <c r="M17119" s="13" t="s">
        <v>56212</v>
      </c>
      <c r="N17119" s="1" t="s">
        <v>2773</v>
      </c>
      <c r="O17119" s="1">
        <v>25</v>
      </c>
      <c r="P17119" s="1" t="s">
        <v>376</v>
      </c>
      <c r="Q17119" s="4" t="s">
        <v>21</v>
      </c>
    </row>
    <row r="17120" spans="1:17" ht="22.5" x14ac:dyDescent="0.25">
      <c r="A17120" s="3">
        <v>11662</v>
      </c>
      <c r="B17120" s="1" t="s">
        <v>36065</v>
      </c>
      <c r="C17120" s="1" t="s">
        <v>15</v>
      </c>
      <c r="D17120" s="1" t="s">
        <v>40</v>
      </c>
      <c r="E17120" s="1">
        <v>3693617</v>
      </c>
      <c r="F17120" s="1" t="s">
        <v>36066</v>
      </c>
      <c r="G17120" s="1">
        <v>3693617</v>
      </c>
      <c r="H17120" s="1" t="s">
        <v>36066</v>
      </c>
      <c r="I17120" s="2">
        <v>45101</v>
      </c>
      <c r="J17120" s="15" t="str">
        <f>MID(Tabla1[[#This Row],[HORA]],1,5)</f>
        <v>19:13</v>
      </c>
      <c r="K17120" s="16">
        <f>IF(Tabla1[[#This Row],[FECHA]]=I17121,IF(J17121-J17120&gt;0,(J17121-J17120)*1440,0),0)</f>
        <v>2.0000000000001528</v>
      </c>
      <c r="L17120" s="14">
        <f>2+L16861-Datos!$C$8-5</f>
        <v>9.0500000000000043</v>
      </c>
      <c r="M17120" s="13" t="s">
        <v>56212</v>
      </c>
      <c r="N17120" s="1" t="s">
        <v>1715</v>
      </c>
      <c r="O17120" s="1">
        <v>10</v>
      </c>
      <c r="P17120" s="1" t="s">
        <v>300</v>
      </c>
      <c r="Q17120" s="4" t="s">
        <v>21</v>
      </c>
    </row>
    <row r="17121" spans="1:17" ht="22.5" x14ac:dyDescent="0.25">
      <c r="A17121" s="3">
        <v>11663</v>
      </c>
      <c r="B17121" s="1" t="s">
        <v>36067</v>
      </c>
      <c r="C17121" s="1" t="s">
        <v>15</v>
      </c>
      <c r="D17121" s="1" t="s">
        <v>71</v>
      </c>
      <c r="E17121" s="1">
        <v>40850547</v>
      </c>
      <c r="F17121" s="1" t="s">
        <v>420</v>
      </c>
      <c r="G17121" s="1">
        <v>2246798</v>
      </c>
      <c r="H17121" s="1" t="s">
        <v>24493</v>
      </c>
      <c r="I17121" s="2">
        <v>45101</v>
      </c>
      <c r="J17121" s="15" t="str">
        <f>MID(Tabla1[[#This Row],[HORA]],1,5)</f>
        <v>19:15</v>
      </c>
      <c r="K17121" s="16">
        <f>IF(Tabla1[[#This Row],[FECHA]]=I17122,IF(J17122-J17121&gt;0,(J17122-J17121)*1440,0),0)</f>
        <v>0.99999999999983658</v>
      </c>
      <c r="L17121" s="14">
        <f>2+L16862-Datos!$C$8-5</f>
        <v>12.060000000000002</v>
      </c>
      <c r="M17121" s="13" t="s">
        <v>56214</v>
      </c>
      <c r="N17121" s="1" t="s">
        <v>36068</v>
      </c>
      <c r="O17121" s="1">
        <v>5</v>
      </c>
      <c r="P17121" s="1" t="s">
        <v>300</v>
      </c>
      <c r="Q17121" s="4" t="s">
        <v>21</v>
      </c>
    </row>
    <row r="17122" spans="1:17" ht="22.5" x14ac:dyDescent="0.25">
      <c r="A17122" s="3">
        <v>18711</v>
      </c>
      <c r="B17122" s="1" t="s">
        <v>55583</v>
      </c>
      <c r="C17122" s="1" t="s">
        <v>15</v>
      </c>
      <c r="D17122" s="1" t="s">
        <v>82</v>
      </c>
      <c r="E17122" s="1">
        <v>10062214657</v>
      </c>
      <c r="F17122" s="1" t="s">
        <v>48060</v>
      </c>
      <c r="G17122" s="1">
        <v>76618694</v>
      </c>
      <c r="H17122" s="1" t="s">
        <v>2736</v>
      </c>
      <c r="I17122" s="2">
        <v>45101</v>
      </c>
      <c r="J17122" s="15" t="str">
        <f>MID(Tabla1[[#This Row],[HORA]],1,5)</f>
        <v>19:16</v>
      </c>
      <c r="K17122" s="16">
        <f>IF(Tabla1[[#This Row],[FECHA]]=I17123,IF(J17123-J17122&gt;0,(J17123-J17122)*1440,0),0)</f>
        <v>5.0000000000001421</v>
      </c>
      <c r="L17122" s="14">
        <f>2+L16863-Datos!$C$8-5</f>
        <v>14.120000000000005</v>
      </c>
      <c r="M17122" s="13" t="s">
        <v>56215</v>
      </c>
      <c r="N17122" s="1" t="s">
        <v>46190</v>
      </c>
      <c r="O17122" s="1">
        <v>15</v>
      </c>
      <c r="P17122" s="1" t="s">
        <v>1432</v>
      </c>
      <c r="Q17122" s="4" t="s">
        <v>21</v>
      </c>
    </row>
    <row r="17123" spans="1:17" ht="22.5" x14ac:dyDescent="0.25">
      <c r="A17123" s="3">
        <v>4848</v>
      </c>
      <c r="B17123" s="1" t="s">
        <v>15147</v>
      </c>
      <c r="C17123" s="1" t="s">
        <v>15</v>
      </c>
      <c r="D17123" s="1" t="s">
        <v>33</v>
      </c>
      <c r="E17123" s="1">
        <v>47530635</v>
      </c>
      <c r="F17123" s="1" t="s">
        <v>7763</v>
      </c>
      <c r="G17123" s="1">
        <v>2246799</v>
      </c>
      <c r="H17123" s="1" t="s">
        <v>7764</v>
      </c>
      <c r="I17123" s="2">
        <v>45101</v>
      </c>
      <c r="J17123" s="15" t="str">
        <f>MID(Tabla1[[#This Row],[HORA]],1,5)</f>
        <v>19:21</v>
      </c>
      <c r="K17123" s="16">
        <f>IF(Tabla1[[#This Row],[FECHA]]=I17124,IF(J17124-J17123&gt;0,(J17124-J17123)*1440,0),0)</f>
        <v>1.9999999999999929</v>
      </c>
      <c r="L17123" s="14">
        <f>2+L16864-Datos!$C$8-5</f>
        <v>9.9900000000000038</v>
      </c>
      <c r="M17123" s="13" t="s">
        <v>56220</v>
      </c>
      <c r="N17123" s="1" t="s">
        <v>15148</v>
      </c>
      <c r="O17123" s="1">
        <v>25</v>
      </c>
      <c r="P17123" s="1" t="s">
        <v>376</v>
      </c>
      <c r="Q17123" s="4" t="s">
        <v>21</v>
      </c>
    </row>
    <row r="17124" spans="1:17" ht="22.5" x14ac:dyDescent="0.25">
      <c r="A17124" s="3">
        <v>15146</v>
      </c>
      <c r="B17124" s="1" t="s">
        <v>46262</v>
      </c>
      <c r="C17124" s="1" t="s">
        <v>15</v>
      </c>
      <c r="D17124" s="1" t="s">
        <v>71</v>
      </c>
      <c r="E17124" s="1">
        <v>16786697</v>
      </c>
      <c r="F17124" s="1" t="s">
        <v>5546</v>
      </c>
      <c r="G17124" s="1">
        <v>2246800</v>
      </c>
      <c r="H17124" s="1" t="s">
        <v>46263</v>
      </c>
      <c r="I17124" s="2">
        <v>45101</v>
      </c>
      <c r="J17124" s="15" t="str">
        <f>MID(Tabla1[[#This Row],[HORA]],1,5)</f>
        <v>19:23</v>
      </c>
      <c r="K17124" s="16">
        <f>IF(Tabla1[[#This Row],[FECHA]]=I17125,IF(J17125-J17124&gt;0,(J17125-J17124)*1440,0),0)</f>
        <v>0.99999999999983658</v>
      </c>
      <c r="L17124" s="14">
        <f>2+L16865-Datos!$C$8-5</f>
        <v>9.8000000000000043</v>
      </c>
      <c r="M17124" s="13" t="s">
        <v>56222</v>
      </c>
      <c r="N17124" s="1" t="s">
        <v>46264</v>
      </c>
      <c r="O17124" s="1">
        <v>12</v>
      </c>
      <c r="P17124" s="1" t="s">
        <v>1432</v>
      </c>
      <c r="Q17124" s="4" t="s">
        <v>21</v>
      </c>
    </row>
    <row r="17125" spans="1:17" ht="22.5" x14ac:dyDescent="0.25">
      <c r="A17125" s="3">
        <v>15147</v>
      </c>
      <c r="B17125" s="1" t="s">
        <v>46265</v>
      </c>
      <c r="C17125" s="1" t="s">
        <v>15</v>
      </c>
      <c r="D17125" s="1" t="s">
        <v>71</v>
      </c>
      <c r="E17125" s="1">
        <v>16786697</v>
      </c>
      <c r="F17125" s="1" t="s">
        <v>5546</v>
      </c>
      <c r="G17125" s="1">
        <v>2246803</v>
      </c>
      <c r="H17125" s="1" t="s">
        <v>46266</v>
      </c>
      <c r="I17125" s="2">
        <v>45101</v>
      </c>
      <c r="J17125" s="15" t="str">
        <f>MID(Tabla1[[#This Row],[HORA]],1,5)</f>
        <v>19:24</v>
      </c>
      <c r="K17125" s="16">
        <f>IF(Tabla1[[#This Row],[FECHA]]=I17126,IF(J17126-J17125&gt;0,(J17126-J17125)*1440,0),0)</f>
        <v>1.0000000000001563</v>
      </c>
      <c r="L17125" s="14">
        <f>2+L16866-Datos!$C$8-5</f>
        <v>11.890000000000004</v>
      </c>
      <c r="M17125" s="13" t="s">
        <v>56223</v>
      </c>
      <c r="N17125" s="1" t="s">
        <v>42190</v>
      </c>
      <c r="O17125" s="1">
        <v>12</v>
      </c>
      <c r="P17125" s="1" t="s">
        <v>1432</v>
      </c>
      <c r="Q17125" s="4" t="s">
        <v>21</v>
      </c>
    </row>
    <row r="17126" spans="1:17" ht="22.5" x14ac:dyDescent="0.25">
      <c r="A17126" s="3">
        <v>11664</v>
      </c>
      <c r="B17126" s="1" t="s">
        <v>36069</v>
      </c>
      <c r="C17126" s="1" t="s">
        <v>15</v>
      </c>
      <c r="D17126" s="1" t="s">
        <v>71</v>
      </c>
      <c r="E17126" s="1">
        <v>16617559</v>
      </c>
      <c r="F17126" s="1" t="s">
        <v>36070</v>
      </c>
      <c r="G17126" s="1">
        <v>16617559</v>
      </c>
      <c r="H17126" s="1" t="s">
        <v>36070</v>
      </c>
      <c r="I17126" s="2">
        <v>45101</v>
      </c>
      <c r="J17126" s="15" t="str">
        <f>MID(Tabla1[[#This Row],[HORA]],1,5)</f>
        <v>19:25</v>
      </c>
      <c r="K17126" s="16">
        <f>IF(Tabla1[[#This Row],[FECHA]]=I17127,IF(J17127-J17126&gt;0,(J17127-J17126)*1440,0),0)</f>
        <v>0.99999999999999645</v>
      </c>
      <c r="L17126" s="14">
        <f>2+L16867-Datos!$C$8-5</f>
        <v>9.230000000000004</v>
      </c>
      <c r="M17126" s="13" t="s">
        <v>56224</v>
      </c>
      <c r="N17126" s="1" t="s">
        <v>1715</v>
      </c>
      <c r="O17126" s="1">
        <v>10</v>
      </c>
      <c r="P17126" s="1" t="s">
        <v>300</v>
      </c>
      <c r="Q17126" s="4" t="s">
        <v>21</v>
      </c>
    </row>
    <row r="17127" spans="1:17" ht="22.5" x14ac:dyDescent="0.25">
      <c r="A17127" s="3">
        <v>11665</v>
      </c>
      <c r="B17127" s="1" t="s">
        <v>36071</v>
      </c>
      <c r="C17127" s="1" t="s">
        <v>15</v>
      </c>
      <c r="D17127" s="1" t="s">
        <v>2195</v>
      </c>
      <c r="E17127" s="1">
        <v>43501699</v>
      </c>
      <c r="F17127" s="1" t="s">
        <v>36072</v>
      </c>
      <c r="G17127" s="1">
        <v>2246805</v>
      </c>
      <c r="H17127" s="1" t="s">
        <v>36073</v>
      </c>
      <c r="I17127" s="2">
        <v>45101</v>
      </c>
      <c r="J17127" s="15" t="str">
        <f>MID(Tabla1[[#This Row],[HORA]],1,5)</f>
        <v>19:26</v>
      </c>
      <c r="K17127" s="16">
        <f>IF(Tabla1[[#This Row],[FECHA]]=I17128,IF(J17128-J17127&gt;0,(J17128-J17127)*1440,0),0)</f>
        <v>0</v>
      </c>
      <c r="L17127" s="14">
        <f>2+L16868-Datos!$C$8-5</f>
        <v>10.960000000000004</v>
      </c>
      <c r="M17127" s="13" t="s">
        <v>56225</v>
      </c>
      <c r="N17127" s="1" t="s">
        <v>36074</v>
      </c>
      <c r="O17127" s="1">
        <v>15</v>
      </c>
      <c r="P17127" s="1" t="s">
        <v>300</v>
      </c>
      <c r="Q17127" s="4" t="s">
        <v>21</v>
      </c>
    </row>
    <row r="17128" spans="1:17" ht="22.5" x14ac:dyDescent="0.25">
      <c r="A17128" s="3">
        <v>15117</v>
      </c>
      <c r="B17128" s="1" t="s">
        <v>46180</v>
      </c>
      <c r="C17128" s="1" t="s">
        <v>15</v>
      </c>
      <c r="D17128" s="1" t="s">
        <v>228</v>
      </c>
      <c r="E17128" s="1">
        <v>46942273</v>
      </c>
      <c r="F17128" s="1" t="s">
        <v>46181</v>
      </c>
      <c r="G17128" s="1">
        <v>2246438</v>
      </c>
      <c r="H17128" s="1" t="s">
        <v>46182</v>
      </c>
      <c r="I17128" s="2">
        <v>45101</v>
      </c>
      <c r="J17128" s="15" t="str">
        <f>MID(Tabla1[[#This Row],[HORA]],1,5)</f>
        <v>19:26</v>
      </c>
      <c r="K17128" s="16">
        <f>IF(Tabla1[[#This Row],[FECHA]]=I17129,IF(J17129-J17128&gt;0,(J17129-J17128)*1440,0),0)</f>
        <v>0.99999999999999645</v>
      </c>
      <c r="L17128" s="14">
        <f>2+L16869-Datos!$C$8-5</f>
        <v>12.820000000000004</v>
      </c>
      <c r="M17128" s="13" t="s">
        <v>56225</v>
      </c>
      <c r="N17128" s="1" t="s">
        <v>1577</v>
      </c>
      <c r="O17128" s="1">
        <v>10</v>
      </c>
      <c r="P17128" s="1" t="s">
        <v>1432</v>
      </c>
      <c r="Q17128" s="4" t="s">
        <v>21</v>
      </c>
    </row>
    <row r="17129" spans="1:17" ht="22.5" x14ac:dyDescent="0.25">
      <c r="A17129" s="3">
        <v>15148</v>
      </c>
      <c r="B17129" s="1" t="s">
        <v>46267</v>
      </c>
      <c r="C17129" s="1" t="s">
        <v>15</v>
      </c>
      <c r="D17129" s="1" t="s">
        <v>77</v>
      </c>
      <c r="E17129" s="1">
        <v>74758839</v>
      </c>
      <c r="F17129" s="1" t="s">
        <v>46268</v>
      </c>
      <c r="G17129" s="1">
        <v>46534763</v>
      </c>
      <c r="H17129" s="1" t="s">
        <v>46269</v>
      </c>
      <c r="I17129" s="2">
        <v>45101</v>
      </c>
      <c r="J17129" s="15" t="str">
        <f>MID(Tabla1[[#This Row],[HORA]],1,5)</f>
        <v>19:27</v>
      </c>
      <c r="K17129" s="16">
        <f>IF(Tabla1[[#This Row],[FECHA]]=I17130,IF(J17130-J17129&gt;0,(J17130-J17129)*1440,0),0)</f>
        <v>0.99999999999983658</v>
      </c>
      <c r="L17129" s="14">
        <f>2+L16870-Datos!$C$8-5</f>
        <v>10.120000000000003</v>
      </c>
      <c r="M17129" s="13" t="s">
        <v>56226</v>
      </c>
      <c r="N17129" s="1" t="s">
        <v>46270</v>
      </c>
      <c r="O17129" s="1">
        <v>20</v>
      </c>
      <c r="P17129" s="1" t="s">
        <v>1432</v>
      </c>
      <c r="Q17129" s="4" t="s">
        <v>21</v>
      </c>
    </row>
    <row r="17130" spans="1:17" ht="22.5" x14ac:dyDescent="0.25">
      <c r="A17130" s="3">
        <v>11666</v>
      </c>
      <c r="B17130" s="1" t="s">
        <v>36075</v>
      </c>
      <c r="C17130" s="1" t="s">
        <v>15</v>
      </c>
      <c r="D17130" s="1" t="s">
        <v>71</v>
      </c>
      <c r="E17130" s="1">
        <v>71754813</v>
      </c>
      <c r="F17130" s="1" t="s">
        <v>3008</v>
      </c>
      <c r="G17130" s="1">
        <v>77469853</v>
      </c>
      <c r="H17130" s="1" t="s">
        <v>5555</v>
      </c>
      <c r="I17130" s="2">
        <v>45101</v>
      </c>
      <c r="J17130" s="15" t="str">
        <f>MID(Tabla1[[#This Row],[HORA]],1,5)</f>
        <v>19:28</v>
      </c>
      <c r="K17130" s="16">
        <f>IF(Tabla1[[#This Row],[FECHA]]=I17131,IF(J17131-J17130&gt;0,(J17131-J17130)*1440,0),0)</f>
        <v>2.0000000000001528</v>
      </c>
      <c r="L17130" s="14">
        <f>2+L16871-Datos!$C$8-5</f>
        <v>10.780000000000001</v>
      </c>
      <c r="M17130" s="13" t="s">
        <v>56227</v>
      </c>
      <c r="N17130" s="1" t="s">
        <v>36076</v>
      </c>
      <c r="O17130" s="1">
        <v>20</v>
      </c>
      <c r="P17130" s="1" t="s">
        <v>300</v>
      </c>
      <c r="Q17130" s="4" t="s">
        <v>21</v>
      </c>
    </row>
    <row r="17131" spans="1:17" ht="22.5" x14ac:dyDescent="0.25">
      <c r="A17131" s="3">
        <v>11667</v>
      </c>
      <c r="B17131" s="1" t="s">
        <v>36077</v>
      </c>
      <c r="C17131" s="1" t="s">
        <v>15</v>
      </c>
      <c r="D17131" s="1" t="s">
        <v>82</v>
      </c>
      <c r="E17131" s="1">
        <v>16768612</v>
      </c>
      <c r="F17131" s="1" t="s">
        <v>36078</v>
      </c>
      <c r="G17131" s="1">
        <v>2246806</v>
      </c>
      <c r="H17131" s="1" t="s">
        <v>36079</v>
      </c>
      <c r="I17131" s="2">
        <v>45101</v>
      </c>
      <c r="J17131" s="15" t="str">
        <f>MID(Tabla1[[#This Row],[HORA]],1,5)</f>
        <v>19:30</v>
      </c>
      <c r="K17131" s="16">
        <f>IF(Tabla1[[#This Row],[FECHA]]=I17132,IF(J17132-J17131&gt;0,(J17132-J17131)*1440,0),0)</f>
        <v>2.0000000000001528</v>
      </c>
      <c r="L17131" s="14">
        <f>2+L16872-Datos!$C$8-5</f>
        <v>10.720000000000002</v>
      </c>
      <c r="M17131" s="13" t="s">
        <v>56229</v>
      </c>
      <c r="N17131" s="1" t="s">
        <v>36080</v>
      </c>
      <c r="O17131" s="1">
        <v>15</v>
      </c>
      <c r="P17131" s="1" t="s">
        <v>300</v>
      </c>
      <c r="Q17131" s="4" t="s">
        <v>21</v>
      </c>
    </row>
    <row r="17132" spans="1:17" ht="22.5" x14ac:dyDescent="0.25">
      <c r="A17132" s="3">
        <v>11668</v>
      </c>
      <c r="B17132" s="1" t="s">
        <v>36081</v>
      </c>
      <c r="C17132" s="1" t="s">
        <v>15</v>
      </c>
      <c r="D17132" s="1" t="s">
        <v>40</v>
      </c>
      <c r="E17132" s="1">
        <v>16778338</v>
      </c>
      <c r="F17132" s="1" t="s">
        <v>36082</v>
      </c>
      <c r="G17132" s="1">
        <v>2246808</v>
      </c>
      <c r="H17132" s="1" t="s">
        <v>36083</v>
      </c>
      <c r="I17132" s="2">
        <v>45101</v>
      </c>
      <c r="J17132" s="15" t="str">
        <f>MID(Tabla1[[#This Row],[HORA]],1,5)</f>
        <v>19:32</v>
      </c>
      <c r="K17132" s="16">
        <f>IF(Tabla1[[#This Row],[FECHA]]=I17133,IF(J17133-J17132&gt;0,(J17133-J17132)*1440,0),0)</f>
        <v>2.9999999999998295</v>
      </c>
      <c r="L17132" s="14">
        <f>2+L16873-Datos!$C$8</f>
        <v>9.8200000000000038</v>
      </c>
      <c r="M17132" s="13" t="s">
        <v>56231</v>
      </c>
      <c r="N17132" s="1" t="s">
        <v>36084</v>
      </c>
      <c r="O17132" s="1">
        <v>15</v>
      </c>
      <c r="P17132" s="1" t="s">
        <v>300</v>
      </c>
      <c r="Q17132" s="4" t="s">
        <v>21</v>
      </c>
    </row>
    <row r="17133" spans="1:17" ht="22.5" x14ac:dyDescent="0.25">
      <c r="A17133" s="3">
        <v>15149</v>
      </c>
      <c r="B17133" s="1" t="s">
        <v>46271</v>
      </c>
      <c r="C17133" s="1" t="s">
        <v>15</v>
      </c>
      <c r="D17133" s="1" t="s">
        <v>71</v>
      </c>
      <c r="E17133" s="1">
        <v>16516163</v>
      </c>
      <c r="F17133" s="1" t="s">
        <v>6522</v>
      </c>
      <c r="G17133" s="1">
        <v>2246810</v>
      </c>
      <c r="H17133" s="1" t="s">
        <v>15823</v>
      </c>
      <c r="I17133" s="2">
        <v>45101</v>
      </c>
      <c r="J17133" s="15" t="str">
        <f>MID(Tabla1[[#This Row],[HORA]],1,5)</f>
        <v>19:35</v>
      </c>
      <c r="K17133" s="16">
        <f>IF(Tabla1[[#This Row],[FECHA]]=I17134,IF(J17134-J17133&gt;0,(J17134-J17133)*1440,0),0)</f>
        <v>1.9999999999999929</v>
      </c>
      <c r="L17133" s="14">
        <f>2+L16874-Datos!$C$8</f>
        <v>10.830000000000004</v>
      </c>
      <c r="M17133" s="13" t="s">
        <v>56234</v>
      </c>
      <c r="N17133" s="1" t="s">
        <v>1715</v>
      </c>
      <c r="O17133" s="1">
        <v>20</v>
      </c>
      <c r="P17133" s="1" t="s">
        <v>1432</v>
      </c>
      <c r="Q17133" s="4" t="s">
        <v>21</v>
      </c>
    </row>
    <row r="17134" spans="1:17" ht="22.5" x14ac:dyDescent="0.25">
      <c r="A17134" s="3">
        <v>11669</v>
      </c>
      <c r="B17134" s="1" t="s">
        <v>36085</v>
      </c>
      <c r="C17134" s="1" t="s">
        <v>15</v>
      </c>
      <c r="D17134" s="1" t="s">
        <v>40</v>
      </c>
      <c r="E17134" s="1">
        <v>40837163</v>
      </c>
      <c r="F17134" s="1" t="s">
        <v>3426</v>
      </c>
      <c r="G17134" s="1">
        <v>2246812</v>
      </c>
      <c r="H17134" s="1" t="s">
        <v>3427</v>
      </c>
      <c r="I17134" s="2">
        <v>45101</v>
      </c>
      <c r="J17134" s="15" t="str">
        <f>MID(Tabla1[[#This Row],[HORA]],1,5)</f>
        <v>19:37</v>
      </c>
      <c r="K17134" s="16">
        <f>IF(Tabla1[[#This Row],[FECHA]]=I17135,IF(J17135-J17134&gt;0,(J17135-J17134)*1440,0),0)</f>
        <v>11.999999999999957</v>
      </c>
      <c r="L17134" s="14">
        <f>L16875-Datos!$C$8-2</f>
        <v>8.2000000000000028</v>
      </c>
      <c r="M17134" s="13" t="s">
        <v>56236</v>
      </c>
      <c r="N17134" s="1" t="s">
        <v>36086</v>
      </c>
      <c r="O17134" s="1">
        <v>13</v>
      </c>
      <c r="P17134" s="1" t="s">
        <v>300</v>
      </c>
      <c r="Q17134" s="4" t="s">
        <v>21</v>
      </c>
    </row>
    <row r="17135" spans="1:17" ht="22.5" x14ac:dyDescent="0.25">
      <c r="A17135" s="3">
        <v>18702</v>
      </c>
      <c r="B17135" s="1" t="s">
        <v>55560</v>
      </c>
      <c r="C17135" s="1" t="s">
        <v>15</v>
      </c>
      <c r="D17135" s="1" t="s">
        <v>172</v>
      </c>
      <c r="E17135" s="1">
        <v>20554911511</v>
      </c>
      <c r="F17135" s="1" t="s">
        <v>48411</v>
      </c>
      <c r="G17135" s="1">
        <v>2246455</v>
      </c>
      <c r="H17135" s="1" t="s">
        <v>55561</v>
      </c>
      <c r="I17135" s="2">
        <v>45101</v>
      </c>
      <c r="J17135" s="15" t="str">
        <f>MID(Tabla1[[#This Row],[HORA]],1,5)</f>
        <v>19:49</v>
      </c>
      <c r="K17135" s="16">
        <f>IF(Tabla1[[#This Row],[FECHA]]=I17136,IF(J17136-J17135&gt;0,(J17136-J17135)*1440,0),0)</f>
        <v>8.999999999999968</v>
      </c>
      <c r="L17135" s="14">
        <f>L16876-Datos!$C$8-2</f>
        <v>7.9500000000000028</v>
      </c>
      <c r="M17135" s="13" t="s">
        <v>56248</v>
      </c>
      <c r="N17135" s="1" t="s">
        <v>41879</v>
      </c>
      <c r="O17135" s="1">
        <v>15</v>
      </c>
      <c r="P17135" s="1" t="s">
        <v>1432</v>
      </c>
      <c r="Q17135" s="4" t="s">
        <v>21</v>
      </c>
    </row>
    <row r="17136" spans="1:17" ht="22.5" x14ac:dyDescent="0.25">
      <c r="A17136" s="3">
        <v>15150</v>
      </c>
      <c r="B17136" s="1" t="s">
        <v>46272</v>
      </c>
      <c r="C17136" s="1" t="s">
        <v>15</v>
      </c>
      <c r="D17136" s="1" t="s">
        <v>40</v>
      </c>
      <c r="E17136" s="1">
        <v>47330741</v>
      </c>
      <c r="F17136" s="1" t="s">
        <v>46273</v>
      </c>
      <c r="G17136" s="1">
        <v>46247590</v>
      </c>
      <c r="H17136" s="1" t="s">
        <v>43832</v>
      </c>
      <c r="I17136" s="2">
        <v>45101</v>
      </c>
      <c r="J17136" s="15" t="str">
        <f>MID(Tabla1[[#This Row],[HORA]],1,5)</f>
        <v>19:58</v>
      </c>
      <c r="K17136" s="16">
        <f>IF(Tabla1[[#This Row],[FECHA]]=I17137,IF(J17137-J17136&gt;0,(J17137-J17136)*1440,0),0)</f>
        <v>6.0000000000001386</v>
      </c>
      <c r="L17136" s="14">
        <f>L16877-Datos!$C$8-2</f>
        <v>10.890000000000004</v>
      </c>
      <c r="M17136" s="13" t="s">
        <v>56257</v>
      </c>
      <c r="N17136" s="1" t="s">
        <v>46274</v>
      </c>
      <c r="O17136" s="1">
        <v>80</v>
      </c>
      <c r="P17136" s="1" t="s">
        <v>1432</v>
      </c>
      <c r="Q17136" s="4" t="s">
        <v>21</v>
      </c>
    </row>
    <row r="17137" spans="1:17" ht="22.5" x14ac:dyDescent="0.25">
      <c r="A17137" s="3">
        <v>15151</v>
      </c>
      <c r="B17137" s="1" t="s">
        <v>46275</v>
      </c>
      <c r="C17137" s="1" t="s">
        <v>15</v>
      </c>
      <c r="D17137" s="1" t="s">
        <v>40</v>
      </c>
      <c r="E17137" s="1">
        <v>45475214</v>
      </c>
      <c r="F17137" s="1" t="s">
        <v>46276</v>
      </c>
      <c r="G17137" s="1">
        <v>75947740</v>
      </c>
      <c r="H17137" s="1" t="s">
        <v>46277</v>
      </c>
      <c r="I17137" s="2">
        <v>45101</v>
      </c>
      <c r="J17137" s="15" t="str">
        <f>MID(Tabla1[[#This Row],[HORA]],1,5)</f>
        <v>20:04</v>
      </c>
      <c r="K17137" s="16">
        <f>IF(Tabla1[[#This Row],[FECHA]]=I17138,IF(J17138-J17137&gt;0,(J17138-J17137)*1440,0),0)</f>
        <v>1.9999999999999929</v>
      </c>
      <c r="L17137" s="14">
        <f>L16878-Datos!$C$8-2</f>
        <v>12.300000000000004</v>
      </c>
      <c r="M17137" s="13" t="s">
        <v>56263</v>
      </c>
      <c r="N17137" s="1" t="s">
        <v>46278</v>
      </c>
      <c r="O17137" s="1">
        <v>12</v>
      </c>
      <c r="P17137" s="1" t="s">
        <v>1432</v>
      </c>
      <c r="Q17137" s="4" t="s">
        <v>21</v>
      </c>
    </row>
    <row r="17138" spans="1:17" ht="22.5" x14ac:dyDescent="0.25">
      <c r="A17138" s="3">
        <v>15152</v>
      </c>
      <c r="B17138" s="1" t="s">
        <v>46279</v>
      </c>
      <c r="C17138" s="1" t="s">
        <v>15</v>
      </c>
      <c r="D17138" s="1" t="s">
        <v>77</v>
      </c>
      <c r="E17138" s="1">
        <v>44515344</v>
      </c>
      <c r="F17138" s="1" t="s">
        <v>5573</v>
      </c>
      <c r="G17138" s="1">
        <v>46150342</v>
      </c>
      <c r="H17138" s="1" t="s">
        <v>46280</v>
      </c>
      <c r="I17138" s="2">
        <v>45101</v>
      </c>
      <c r="J17138" s="15" t="str">
        <f>MID(Tabla1[[#This Row],[HORA]],1,5)</f>
        <v>20:06</v>
      </c>
      <c r="K17138" s="16">
        <f>IF(Tabla1[[#This Row],[FECHA]]=I17139,IF(J17139-J17138&gt;0,(J17139-J17138)*1440,0),0)</f>
        <v>2.9999999999998295</v>
      </c>
      <c r="L17138" s="14">
        <f>L16879-Datos!$C$8-2</f>
        <v>10.510000000000003</v>
      </c>
      <c r="M17138" s="13" t="s">
        <v>56265</v>
      </c>
      <c r="N17138" s="1" t="s">
        <v>42511</v>
      </c>
      <c r="O17138" s="1">
        <v>15</v>
      </c>
      <c r="P17138" s="1" t="s">
        <v>1432</v>
      </c>
      <c r="Q17138" s="4" t="s">
        <v>21</v>
      </c>
    </row>
    <row r="17139" spans="1:17" ht="22.5" x14ac:dyDescent="0.25">
      <c r="A17139" s="3">
        <v>4849</v>
      </c>
      <c r="B17139" s="1" t="s">
        <v>15149</v>
      </c>
      <c r="C17139" s="1" t="s">
        <v>15</v>
      </c>
      <c r="D17139" s="1" t="s">
        <v>40</v>
      </c>
      <c r="E17139" s="1">
        <v>42117609</v>
      </c>
      <c r="F17139" s="1" t="s">
        <v>15150</v>
      </c>
      <c r="G17139" s="1">
        <v>2246821</v>
      </c>
      <c r="H17139" s="1" t="s">
        <v>15151</v>
      </c>
      <c r="I17139" s="2">
        <v>45101</v>
      </c>
      <c r="J17139" s="15" t="str">
        <f>MID(Tabla1[[#This Row],[HORA]],1,5)</f>
        <v>20:09</v>
      </c>
      <c r="K17139" s="16">
        <f>IF(Tabla1[[#This Row],[FECHA]]=I17140,IF(J17140-J17139&gt;0,(J17140-J17139)*1440,0),0)</f>
        <v>1.0000000000001563</v>
      </c>
      <c r="L17139" s="14">
        <f>L16880-Datos!$C$8-2</f>
        <v>11.300000000000002</v>
      </c>
      <c r="M17139" s="13" t="s">
        <v>56268</v>
      </c>
      <c r="N17139" s="1" t="s">
        <v>15152</v>
      </c>
      <c r="O17139" s="1">
        <v>15</v>
      </c>
      <c r="P17139" s="1" t="s">
        <v>376</v>
      </c>
      <c r="Q17139" s="4" t="s">
        <v>21</v>
      </c>
    </row>
    <row r="17140" spans="1:17" ht="22.5" x14ac:dyDescent="0.25">
      <c r="A17140" s="3">
        <v>4850</v>
      </c>
      <c r="B17140" s="1" t="s">
        <v>15153</v>
      </c>
      <c r="C17140" s="1" t="s">
        <v>15</v>
      </c>
      <c r="D17140" s="1" t="s">
        <v>33</v>
      </c>
      <c r="E17140" s="1">
        <v>42117609</v>
      </c>
      <c r="F17140" s="1" t="s">
        <v>15150</v>
      </c>
      <c r="G17140" s="1">
        <v>2246822</v>
      </c>
      <c r="H17140" s="1" t="s">
        <v>13094</v>
      </c>
      <c r="I17140" s="2">
        <v>45101</v>
      </c>
      <c r="J17140" s="15" t="str">
        <f>MID(Tabla1[[#This Row],[HORA]],1,5)</f>
        <v>20:10</v>
      </c>
      <c r="K17140" s="16">
        <f>IF(Tabla1[[#This Row],[FECHA]]=I17141,IF(J17141-J17140&gt;0,(J17141-J17140)*1440,0),0)</f>
        <v>0.99999999999999645</v>
      </c>
      <c r="L17140" s="14">
        <f>L16881-Datos!$C$8-2</f>
        <v>10.040000000000003</v>
      </c>
      <c r="M17140" s="13" t="s">
        <v>56269</v>
      </c>
      <c r="N17140" s="1" t="s">
        <v>15154</v>
      </c>
      <c r="O17140" s="1">
        <v>20</v>
      </c>
      <c r="P17140" s="1" t="s">
        <v>376</v>
      </c>
      <c r="Q17140" s="4" t="s">
        <v>21</v>
      </c>
    </row>
    <row r="17141" spans="1:17" ht="22.5" x14ac:dyDescent="0.25">
      <c r="A17141" s="3">
        <v>4851</v>
      </c>
      <c r="B17141" s="1" t="s">
        <v>15155</v>
      </c>
      <c r="C17141" s="1" t="s">
        <v>15</v>
      </c>
      <c r="D17141" s="1" t="s">
        <v>71</v>
      </c>
      <c r="E17141" s="1">
        <v>27847477</v>
      </c>
      <c r="F17141" s="1" t="s">
        <v>15156</v>
      </c>
      <c r="G17141" s="1">
        <v>27847477</v>
      </c>
      <c r="H17141" s="1" t="s">
        <v>15156</v>
      </c>
      <c r="I17141" s="2">
        <v>45101</v>
      </c>
      <c r="J17141" s="15" t="str">
        <f>MID(Tabla1[[#This Row],[HORA]],1,5)</f>
        <v>20:11</v>
      </c>
      <c r="K17141" s="16">
        <f>IF(Tabla1[[#This Row],[FECHA]]=I17142,IF(J17142-J17141&gt;0,(J17142-J17141)*1440,0),0)</f>
        <v>3.9999999999999858</v>
      </c>
      <c r="L17141" s="14">
        <f>L16882-Datos!$C$8-2</f>
        <v>12.96</v>
      </c>
      <c r="M17141" s="13" t="s">
        <v>56270</v>
      </c>
      <c r="N17141" s="1" t="s">
        <v>2773</v>
      </c>
      <c r="O17141" s="1">
        <v>10</v>
      </c>
      <c r="P17141" s="1" t="s">
        <v>376</v>
      </c>
      <c r="Q17141" s="4" t="s">
        <v>21</v>
      </c>
    </row>
    <row r="17142" spans="1:17" ht="22.5" x14ac:dyDescent="0.25">
      <c r="A17142" s="3">
        <v>15124</v>
      </c>
      <c r="B17142" s="1" t="s">
        <v>46201</v>
      </c>
      <c r="C17142" s="1" t="s">
        <v>15</v>
      </c>
      <c r="D17142" s="1" t="s">
        <v>71</v>
      </c>
      <c r="E17142" s="1">
        <v>3009988</v>
      </c>
      <c r="F17142" s="1" t="s">
        <v>46202</v>
      </c>
      <c r="G17142" s="1">
        <v>3009988</v>
      </c>
      <c r="H17142" s="1" t="s">
        <v>46202</v>
      </c>
      <c r="I17142" s="2">
        <v>45101</v>
      </c>
      <c r="J17142" s="15" t="str">
        <f>MID(Tabla1[[#This Row],[HORA]],1,5)</f>
        <v>20:15</v>
      </c>
      <c r="K17142" s="16">
        <f>IF(Tabla1[[#This Row],[FECHA]]=I17143,IF(J17143-J17142&gt;0,(J17143-J17142)*1440,0),0)</f>
        <v>3.9999999999999858</v>
      </c>
      <c r="L17142" s="14">
        <f>L16883-Datos!$C$8-2</f>
        <v>13.440000000000001</v>
      </c>
      <c r="M17142" s="13" t="s">
        <v>56274</v>
      </c>
      <c r="N17142" s="1" t="s">
        <v>46203</v>
      </c>
      <c r="O17142" s="1">
        <v>30</v>
      </c>
      <c r="P17142" s="1" t="s">
        <v>1432</v>
      </c>
      <c r="Q17142" s="4" t="s">
        <v>21</v>
      </c>
    </row>
    <row r="17143" spans="1:17" ht="22.5" x14ac:dyDescent="0.25">
      <c r="A17143" s="3">
        <v>11670</v>
      </c>
      <c r="B17143" s="1" t="s">
        <v>36087</v>
      </c>
      <c r="C17143" s="1" t="s">
        <v>15</v>
      </c>
      <c r="D17143" s="1" t="s">
        <v>463</v>
      </c>
      <c r="E17143" s="1">
        <v>42750512</v>
      </c>
      <c r="F17143" s="1" t="s">
        <v>36088</v>
      </c>
      <c r="G17143" s="1">
        <v>42750512</v>
      </c>
      <c r="H17143" s="1" t="s">
        <v>36088</v>
      </c>
      <c r="I17143" s="2">
        <v>45101</v>
      </c>
      <c r="J17143" s="15" t="str">
        <f>MID(Tabla1[[#This Row],[HORA]],1,5)</f>
        <v>20:19</v>
      </c>
      <c r="K17143" s="16">
        <f>IF(Tabla1[[#This Row],[FECHA]]=I17144,IF(J17144-J17143&gt;0,(J17144-J17143)*1440,0),0)</f>
        <v>3.9999999999999858</v>
      </c>
      <c r="L17143" s="14">
        <f>L16884-Datos!$C$8-2</f>
        <v>9.1400000000000023</v>
      </c>
      <c r="M17143" s="13" t="s">
        <v>56279</v>
      </c>
      <c r="N17143" s="1" t="s">
        <v>1715</v>
      </c>
      <c r="O17143" s="1">
        <v>25</v>
      </c>
      <c r="P17143" s="1" t="s">
        <v>300</v>
      </c>
      <c r="Q17143" s="4" t="s">
        <v>21</v>
      </c>
    </row>
    <row r="17144" spans="1:17" ht="22.5" x14ac:dyDescent="0.25">
      <c r="A17144" s="3">
        <v>4852</v>
      </c>
      <c r="B17144" s="1" t="s">
        <v>15157</v>
      </c>
      <c r="C17144" s="1" t="s">
        <v>15</v>
      </c>
      <c r="D17144" s="1" t="s">
        <v>161</v>
      </c>
      <c r="E17144" s="1">
        <v>42708629</v>
      </c>
      <c r="F17144" s="1" t="s">
        <v>15158</v>
      </c>
      <c r="G17144" s="1">
        <v>2246824</v>
      </c>
      <c r="H17144" s="1" t="s">
        <v>15159</v>
      </c>
      <c r="I17144" s="2">
        <v>45101</v>
      </c>
      <c r="J17144" s="15" t="str">
        <f>MID(Tabla1[[#This Row],[HORA]],1,5)</f>
        <v>20:23</v>
      </c>
      <c r="K17144" s="16">
        <f>IF(Tabla1[[#This Row],[FECHA]]=I17145,IF(J17145-J17144&gt;0,(J17145-J17144)*1440,0),0)</f>
        <v>0</v>
      </c>
      <c r="L17144" s="14">
        <f>L16885-Datos!$C$8-2</f>
        <v>8.2400000000000038</v>
      </c>
      <c r="M17144" s="13" t="s">
        <v>56282</v>
      </c>
      <c r="N17144" s="1" t="s">
        <v>15160</v>
      </c>
      <c r="O17144" s="1">
        <v>20</v>
      </c>
      <c r="P17144" s="1" t="s">
        <v>376</v>
      </c>
      <c r="Q17144" s="4" t="s">
        <v>21</v>
      </c>
    </row>
    <row r="17145" spans="1:17" ht="22.5" x14ac:dyDescent="0.25">
      <c r="A17145" s="3">
        <v>4853</v>
      </c>
      <c r="B17145" s="1" t="s">
        <v>15157</v>
      </c>
      <c r="C17145" s="1" t="s">
        <v>15</v>
      </c>
      <c r="D17145" s="1" t="s">
        <v>161</v>
      </c>
      <c r="E17145" s="1">
        <v>42708629</v>
      </c>
      <c r="F17145" s="1" t="s">
        <v>15161</v>
      </c>
      <c r="G17145" s="1">
        <v>2246824</v>
      </c>
      <c r="H17145" s="1" t="s">
        <v>15159</v>
      </c>
      <c r="I17145" s="2">
        <v>45101</v>
      </c>
      <c r="J17145" s="15" t="str">
        <f>MID(Tabla1[[#This Row],[HORA]],1,5)</f>
        <v>20:23</v>
      </c>
      <c r="K17145" s="16">
        <f>IF(Tabla1[[#This Row],[FECHA]]=I17146,IF(J17146-J17145&gt;0,(J17146-J17145)*1440,0),0)</f>
        <v>6.9999999999999751</v>
      </c>
      <c r="L17145" s="14">
        <f>L16886-Datos!$C$8-2</f>
        <v>9.4400000000000031</v>
      </c>
      <c r="M17145" s="13" t="s">
        <v>56282</v>
      </c>
      <c r="N17145" s="1" t="s">
        <v>15160</v>
      </c>
      <c r="O17145" s="1">
        <v>20</v>
      </c>
      <c r="P17145" s="1" t="s">
        <v>376</v>
      </c>
      <c r="Q17145" s="4" t="s">
        <v>21</v>
      </c>
    </row>
    <row r="17146" spans="1:17" ht="22.5" x14ac:dyDescent="0.25">
      <c r="A17146" s="3">
        <v>15153</v>
      </c>
      <c r="B17146" s="1" t="s">
        <v>46281</v>
      </c>
      <c r="C17146" s="1" t="s">
        <v>15</v>
      </c>
      <c r="D17146" s="1" t="s">
        <v>2195</v>
      </c>
      <c r="E17146" s="1">
        <v>41980705</v>
      </c>
      <c r="F17146" s="1" t="s">
        <v>32586</v>
      </c>
      <c r="G17146" s="1">
        <v>2246825</v>
      </c>
      <c r="H17146" s="1" t="s">
        <v>15823</v>
      </c>
      <c r="I17146" s="2">
        <v>45101</v>
      </c>
      <c r="J17146" s="15" t="str">
        <f>MID(Tabla1[[#This Row],[HORA]],1,5)</f>
        <v>20:30</v>
      </c>
      <c r="K17146" s="16">
        <f>IF(Tabla1[[#This Row],[FECHA]]=I17147,IF(J17147-J17146&gt;0,(J17147-J17146)*1440,0),0)</f>
        <v>14.00000000000011</v>
      </c>
      <c r="L17146" s="14">
        <f>L16887-Datos!$C$8-2</f>
        <v>10.940000000000003</v>
      </c>
      <c r="M17146" s="13" t="s">
        <v>56289</v>
      </c>
      <c r="N17146" s="1" t="s">
        <v>1715</v>
      </c>
      <c r="O17146" s="1">
        <v>60</v>
      </c>
      <c r="P17146" s="1" t="s">
        <v>1432</v>
      </c>
      <c r="Q17146" s="4" t="s">
        <v>21</v>
      </c>
    </row>
    <row r="17147" spans="1:17" ht="22.5" x14ac:dyDescent="0.25">
      <c r="A17147" s="3">
        <v>11671</v>
      </c>
      <c r="B17147" s="1" t="s">
        <v>36089</v>
      </c>
      <c r="C17147" s="1" t="s">
        <v>15</v>
      </c>
      <c r="D17147" s="1" t="s">
        <v>40</v>
      </c>
      <c r="E17147" s="1">
        <v>45267554</v>
      </c>
      <c r="F17147" s="1" t="s">
        <v>36090</v>
      </c>
      <c r="G17147" s="1">
        <v>2824078</v>
      </c>
      <c r="H17147" s="1" t="s">
        <v>36091</v>
      </c>
      <c r="I17147" s="2">
        <v>45101</v>
      </c>
      <c r="J17147" s="15" t="str">
        <f>MID(Tabla1[[#This Row],[HORA]],1,5)</f>
        <v>20:44</v>
      </c>
      <c r="K17147" s="16">
        <f>IF(Tabla1[[#This Row],[FECHA]]=I17148,IF(J17148-J17147&gt;0,(J17148-J17147)*1440,0),0)</f>
        <v>3.9999999999999858</v>
      </c>
      <c r="L17147" s="14">
        <f>L16888-Datos!$C$8-2</f>
        <v>8.2900000000000027</v>
      </c>
      <c r="M17147" s="13" t="s">
        <v>56303</v>
      </c>
      <c r="N17147" s="1" t="s">
        <v>36092</v>
      </c>
      <c r="O17147" s="1">
        <v>50</v>
      </c>
      <c r="P17147" s="1" t="s">
        <v>300</v>
      </c>
      <c r="Q17147" s="4" t="s">
        <v>21</v>
      </c>
    </row>
    <row r="17148" spans="1:17" ht="22.5" x14ac:dyDescent="0.25">
      <c r="A17148" s="3">
        <v>11672</v>
      </c>
      <c r="B17148" s="1" t="s">
        <v>36093</v>
      </c>
      <c r="C17148" s="1" t="s">
        <v>15</v>
      </c>
      <c r="D17148" s="1" t="s">
        <v>82</v>
      </c>
      <c r="E17148" s="1">
        <v>45341109</v>
      </c>
      <c r="F17148" s="1" t="s">
        <v>36094</v>
      </c>
      <c r="G17148" s="1">
        <v>45341109</v>
      </c>
      <c r="H17148" s="1" t="s">
        <v>36094</v>
      </c>
      <c r="I17148" s="2">
        <v>45101</v>
      </c>
      <c r="J17148" s="15" t="str">
        <f>MID(Tabla1[[#This Row],[HORA]],1,5)</f>
        <v>20:48</v>
      </c>
      <c r="K17148" s="16">
        <f>IF(Tabla1[[#This Row],[FECHA]]=I17149,IF(J17149-J17148&gt;0,(J17149-J17148)*1440,0),0)</f>
        <v>0</v>
      </c>
      <c r="L17148" s="14">
        <f>L16889-Datos!$C$8-2</f>
        <v>10.440000000000003</v>
      </c>
      <c r="M17148" s="13" t="s">
        <v>56307</v>
      </c>
      <c r="N17148" s="1" t="s">
        <v>1715</v>
      </c>
      <c r="O17148" s="1">
        <v>25</v>
      </c>
      <c r="P17148" s="1" t="s">
        <v>300</v>
      </c>
      <c r="Q17148" s="4" t="s">
        <v>21</v>
      </c>
    </row>
    <row r="17149" spans="1:17" ht="22.5" x14ac:dyDescent="0.25">
      <c r="A17149" s="3">
        <v>15154</v>
      </c>
      <c r="B17149" s="1" t="s">
        <v>46282</v>
      </c>
      <c r="C17149" s="1" t="s">
        <v>15</v>
      </c>
      <c r="D17149" s="1" t="s">
        <v>82</v>
      </c>
      <c r="E17149" s="1">
        <v>2930130</v>
      </c>
      <c r="F17149" s="1" t="s">
        <v>46283</v>
      </c>
      <c r="G17149" s="1">
        <v>2246826</v>
      </c>
      <c r="H17149" s="1" t="s">
        <v>46187</v>
      </c>
      <c r="I17149" s="2">
        <v>45101</v>
      </c>
      <c r="J17149" s="15" t="str">
        <f>MID(Tabla1[[#This Row],[HORA]],1,5)</f>
        <v>20:48</v>
      </c>
      <c r="K17149" s="16">
        <f>IF(Tabla1[[#This Row],[FECHA]]=I17150,IF(J17150-J17149&gt;0,(J17150-J17149)*1440,0),0)</f>
        <v>8.999999999999968</v>
      </c>
      <c r="L17149" s="14">
        <f>L16890-Datos!$C$8-2</f>
        <v>12.14</v>
      </c>
      <c r="M17149" s="13" t="s">
        <v>56307</v>
      </c>
      <c r="N17149" s="1" t="s">
        <v>1715</v>
      </c>
      <c r="O17149" s="1">
        <v>50</v>
      </c>
      <c r="P17149" s="1" t="s">
        <v>1432</v>
      </c>
      <c r="Q17149" s="4" t="s">
        <v>21</v>
      </c>
    </row>
    <row r="17150" spans="1:17" ht="22.5" x14ac:dyDescent="0.25">
      <c r="A17150" s="3">
        <v>11567</v>
      </c>
      <c r="B17150" s="1" t="s">
        <v>35782</v>
      </c>
      <c r="C17150" s="1" t="s">
        <v>15</v>
      </c>
      <c r="D17150" s="1" t="s">
        <v>23</v>
      </c>
      <c r="E17150" s="1">
        <v>75696594</v>
      </c>
      <c r="F17150" s="1" t="s">
        <v>18886</v>
      </c>
      <c r="G17150" s="1">
        <v>2246480</v>
      </c>
      <c r="H17150" s="1" t="s">
        <v>35783</v>
      </c>
      <c r="I17150" s="2">
        <v>45101</v>
      </c>
      <c r="J17150" s="15" t="str">
        <f>MID(Tabla1[[#This Row],[HORA]],1,5)</f>
        <v>20:57</v>
      </c>
      <c r="K17150" s="16">
        <f>IF(Tabla1[[#This Row],[FECHA]]=I17151,IF(J17151-J17150&gt;0,(J17151-J17150)*1440,0),0)</f>
        <v>3.9999999999999858</v>
      </c>
      <c r="L17150" s="14">
        <f>L16891-Datos!$C$8-2</f>
        <v>9.3000000000000025</v>
      </c>
      <c r="M17150" s="13" t="s">
        <v>56316</v>
      </c>
      <c r="N17150" s="1" t="s">
        <v>35784</v>
      </c>
      <c r="O17150" s="1">
        <v>15</v>
      </c>
      <c r="P17150" s="1" t="s">
        <v>45</v>
      </c>
      <c r="Q17150" s="4" t="s">
        <v>21</v>
      </c>
    </row>
    <row r="17151" spans="1:17" ht="22.5" x14ac:dyDescent="0.25">
      <c r="A17151" s="3">
        <v>4765</v>
      </c>
      <c r="B17151" s="1" t="s">
        <v>14895</v>
      </c>
      <c r="C17151" s="1" t="s">
        <v>15</v>
      </c>
      <c r="D17151" s="1" t="s">
        <v>23</v>
      </c>
      <c r="E17151" s="1">
        <v>43201409</v>
      </c>
      <c r="F17151" s="1" t="s">
        <v>14896</v>
      </c>
      <c r="G17151" s="1">
        <v>2246481</v>
      </c>
      <c r="H17151" s="1" t="s">
        <v>14897</v>
      </c>
      <c r="I17151" s="2">
        <v>45101</v>
      </c>
      <c r="J17151" s="15" t="str">
        <f>MID(Tabla1[[#This Row],[HORA]],1,5)</f>
        <v>21:01</v>
      </c>
      <c r="K17151" s="16">
        <f>IF(Tabla1[[#This Row],[FECHA]]=I17152,IF(J17152-J17151&gt;0,(J17152-J17151)*1440,0),0)</f>
        <v>0</v>
      </c>
      <c r="L17151" s="14">
        <f>L16892-Datos!$C$8-2</f>
        <v>10.240000000000004</v>
      </c>
      <c r="M17151" s="13" t="s">
        <v>56320</v>
      </c>
      <c r="N17151" s="1" t="s">
        <v>14818</v>
      </c>
      <c r="O17151" s="1">
        <v>10</v>
      </c>
      <c r="P17151" s="1" t="s">
        <v>376</v>
      </c>
      <c r="Q17151" s="4" t="s">
        <v>21</v>
      </c>
    </row>
    <row r="17152" spans="1:17" ht="22.5" x14ac:dyDescent="0.25">
      <c r="A17152" s="3">
        <v>598</v>
      </c>
      <c r="B17152" s="1" t="s">
        <v>1312</v>
      </c>
      <c r="C17152" s="1" t="s">
        <v>15</v>
      </c>
      <c r="D17152" s="1" t="s">
        <v>1143</v>
      </c>
      <c r="E17152" s="1">
        <v>17777777</v>
      </c>
      <c r="F17152" s="1" t="s">
        <v>1147</v>
      </c>
      <c r="G17152" s="1">
        <v>2246829</v>
      </c>
      <c r="H17152" s="1" t="s">
        <v>1144</v>
      </c>
      <c r="I17152" s="2">
        <v>45102</v>
      </c>
      <c r="J17152" s="15" t="str">
        <f>MID(Tabla1[[#This Row],[HORA]],1,5)</f>
        <v>06:15</v>
      </c>
      <c r="K17152" s="16">
        <f>IF(Tabla1[[#This Row],[FECHA]]=I17153,IF(J17153-J17152&gt;0,(J17153-J17152)*1440,0),0)</f>
        <v>23.999999999999993</v>
      </c>
      <c r="L17152" s="14">
        <f>L16893-Datos!$C$8-2</f>
        <v>10.480000000000002</v>
      </c>
      <c r="M17152" s="13" t="s">
        <v>1313</v>
      </c>
      <c r="N17152" s="1" t="s">
        <v>1314</v>
      </c>
      <c r="O17152" s="1">
        <v>0</v>
      </c>
      <c r="P17152" s="1" t="s">
        <v>1141</v>
      </c>
      <c r="Q17152" s="4" t="s">
        <v>21</v>
      </c>
    </row>
    <row r="17153" spans="1:17" ht="22.5" x14ac:dyDescent="0.25">
      <c r="A17153" s="3">
        <v>11673</v>
      </c>
      <c r="B17153" s="1" t="s">
        <v>36095</v>
      </c>
      <c r="C17153" s="1" t="s">
        <v>15</v>
      </c>
      <c r="D17153" s="1" t="s">
        <v>77</v>
      </c>
      <c r="E17153" s="1">
        <v>80424766</v>
      </c>
      <c r="F17153" s="1" t="s">
        <v>36096</v>
      </c>
      <c r="G17153" s="1">
        <v>2246832</v>
      </c>
      <c r="H17153" s="1" t="s">
        <v>36097</v>
      </c>
      <c r="I17153" s="2">
        <v>45102</v>
      </c>
      <c r="J17153" s="15" t="str">
        <f>MID(Tabla1[[#This Row],[HORA]],1,5)</f>
        <v>06:39</v>
      </c>
      <c r="K17153" s="16">
        <f>IF(Tabla1[[#This Row],[FECHA]]=I17154,IF(J17154-J17153&gt;0,(J17154-J17153)*1440,0),0)</f>
        <v>8.999999999999968</v>
      </c>
      <c r="L17153" s="14">
        <f>L16894-Datos!$C$8-2</f>
        <v>8.1500000000000039</v>
      </c>
      <c r="M17153" s="13" t="s">
        <v>3322</v>
      </c>
      <c r="N17153" s="1" t="s">
        <v>36098</v>
      </c>
      <c r="O17153" s="1">
        <v>15</v>
      </c>
      <c r="P17153" s="1" t="s">
        <v>1141</v>
      </c>
      <c r="Q17153" s="4" t="s">
        <v>21</v>
      </c>
    </row>
    <row r="17154" spans="1:17" ht="22.5" x14ac:dyDescent="0.25">
      <c r="A17154" s="3">
        <v>11674</v>
      </c>
      <c r="B17154" s="1" t="s">
        <v>36099</v>
      </c>
      <c r="C17154" s="1" t="s">
        <v>15</v>
      </c>
      <c r="D17154" s="1" t="s">
        <v>40</v>
      </c>
      <c r="E17154" s="1">
        <v>45613408</v>
      </c>
      <c r="F17154" s="1" t="s">
        <v>36100</v>
      </c>
      <c r="G17154" s="1">
        <v>18888888</v>
      </c>
      <c r="H17154" s="1" t="s">
        <v>12538</v>
      </c>
      <c r="I17154" s="2">
        <v>45102</v>
      </c>
      <c r="J17154" s="15" t="str">
        <f>MID(Tabla1[[#This Row],[HORA]],1,5)</f>
        <v>06:48</v>
      </c>
      <c r="K17154" s="16">
        <f>IF(Tabla1[[#This Row],[FECHA]]=I17155,IF(J17155-J17154&gt;0,(J17155-J17154)*1440,0),0)</f>
        <v>7.0000000000000551</v>
      </c>
      <c r="L17154" s="14">
        <f>L16895-Datos!$C$8-2</f>
        <v>9.3900000000000023</v>
      </c>
      <c r="M17154" s="13" t="s">
        <v>5287</v>
      </c>
      <c r="N17154" s="1" t="s">
        <v>1715</v>
      </c>
      <c r="O17154" s="1">
        <v>30</v>
      </c>
      <c r="P17154" s="1" t="s">
        <v>1141</v>
      </c>
      <c r="Q17154" s="4" t="s">
        <v>21</v>
      </c>
    </row>
    <row r="17155" spans="1:17" ht="22.5" x14ac:dyDescent="0.25">
      <c r="A17155" s="3">
        <v>11675</v>
      </c>
      <c r="B17155" s="1" t="s">
        <v>36101</v>
      </c>
      <c r="C17155" s="1" t="s">
        <v>15</v>
      </c>
      <c r="D17155" s="1" t="s">
        <v>33</v>
      </c>
      <c r="E17155" s="1">
        <v>16481738</v>
      </c>
      <c r="F17155" s="1" t="s">
        <v>36102</v>
      </c>
      <c r="G17155" s="1">
        <v>2246836</v>
      </c>
      <c r="H17155" s="1" t="s">
        <v>36103</v>
      </c>
      <c r="I17155" s="2">
        <v>45102</v>
      </c>
      <c r="J17155" s="15" t="str">
        <f>MID(Tabla1[[#This Row],[HORA]],1,5)</f>
        <v>06:55</v>
      </c>
      <c r="K17155" s="16">
        <f>IF(Tabla1[[#This Row],[FECHA]]=I17156,IF(J17156-J17155&gt;0,(J17156-J17155)*1440,0),0)</f>
        <v>0.99999999999999645</v>
      </c>
      <c r="L17155" s="14">
        <f>L16896-Datos!$C$8-2</f>
        <v>9.0800000000000036</v>
      </c>
      <c r="M17155" s="13" t="s">
        <v>2184</v>
      </c>
      <c r="N17155" s="1" t="s">
        <v>36104</v>
      </c>
      <c r="O17155" s="1">
        <v>15</v>
      </c>
      <c r="P17155" s="1" t="s">
        <v>1141</v>
      </c>
      <c r="Q17155" s="4" t="s">
        <v>21</v>
      </c>
    </row>
    <row r="17156" spans="1:17" ht="22.5" x14ac:dyDescent="0.25">
      <c r="A17156" s="3">
        <v>4855</v>
      </c>
      <c r="B17156" s="1" t="s">
        <v>15164</v>
      </c>
      <c r="C17156" s="1" t="s">
        <v>15</v>
      </c>
      <c r="D17156" s="1" t="s">
        <v>77</v>
      </c>
      <c r="E17156" s="1">
        <v>3893962</v>
      </c>
      <c r="F17156" s="1" t="s">
        <v>15165</v>
      </c>
      <c r="G17156" s="1">
        <v>2246837</v>
      </c>
      <c r="H17156" s="1" t="s">
        <v>15166</v>
      </c>
      <c r="I17156" s="2">
        <v>45102</v>
      </c>
      <c r="J17156" s="15" t="str">
        <f>MID(Tabla1[[#This Row],[HORA]],1,5)</f>
        <v>06:56</v>
      </c>
      <c r="K17156" s="16">
        <f>IF(Tabla1[[#This Row],[FECHA]]=I17157,IF(J17157-J17156&gt;0,(J17157-J17156)*1440,0),0)</f>
        <v>24.999999999999911</v>
      </c>
      <c r="L17156" s="14">
        <f>L16897-Datos!$C$8-2</f>
        <v>10.460000000000003</v>
      </c>
      <c r="M17156" s="13" t="s">
        <v>1197</v>
      </c>
      <c r="N17156" s="1" t="s">
        <v>847</v>
      </c>
      <c r="O17156" s="1">
        <v>20</v>
      </c>
      <c r="P17156" s="1" t="s">
        <v>986</v>
      </c>
      <c r="Q17156" s="4" t="s">
        <v>21</v>
      </c>
    </row>
    <row r="17157" spans="1:17" ht="22.5" x14ac:dyDescent="0.25">
      <c r="A17157" s="3">
        <v>17943</v>
      </c>
      <c r="B17157" s="1" t="s">
        <v>53749</v>
      </c>
      <c r="C17157" s="1" t="s">
        <v>15</v>
      </c>
      <c r="D17157" s="1" t="s">
        <v>40</v>
      </c>
      <c r="E17157" s="1">
        <v>20604720908</v>
      </c>
      <c r="F17157" s="1" t="s">
        <v>53750</v>
      </c>
      <c r="G17157" s="1">
        <v>2246840</v>
      </c>
      <c r="H17157" s="1" t="s">
        <v>48939</v>
      </c>
      <c r="I17157" s="2">
        <v>45102</v>
      </c>
      <c r="J17157" s="15" t="str">
        <f>MID(Tabla1[[#This Row],[HORA]],1,5)</f>
        <v>07:21</v>
      </c>
      <c r="K17157" s="16">
        <f>IF(Tabla1[[#This Row],[FECHA]]=I17158,IF(J17158-J17157&gt;0,(J17158-J17157)*1440,0),0)</f>
        <v>10.000000000000044</v>
      </c>
      <c r="L17157" s="14">
        <f>L16898-Datos!$C$8-2</f>
        <v>13.400000000000002</v>
      </c>
      <c r="M17157" s="13" t="s">
        <v>3133</v>
      </c>
      <c r="N17157" s="1" t="s">
        <v>20467</v>
      </c>
      <c r="O17157" s="1">
        <v>20</v>
      </c>
      <c r="P17157" s="1" t="s">
        <v>1141</v>
      </c>
      <c r="Q17157" s="4" t="s">
        <v>21</v>
      </c>
    </row>
    <row r="17158" spans="1:17" ht="22.5" x14ac:dyDescent="0.25">
      <c r="A17158" s="3">
        <v>11676</v>
      </c>
      <c r="B17158" s="1" t="s">
        <v>36105</v>
      </c>
      <c r="C17158" s="1" t="s">
        <v>15</v>
      </c>
      <c r="D17158" s="1" t="s">
        <v>40</v>
      </c>
      <c r="E17158" s="1">
        <v>27379478</v>
      </c>
      <c r="F17158" s="1" t="s">
        <v>36106</v>
      </c>
      <c r="G17158" s="1">
        <v>18888888</v>
      </c>
      <c r="H17158" s="1" t="s">
        <v>12538</v>
      </c>
      <c r="I17158" s="2">
        <v>45102</v>
      </c>
      <c r="J17158" s="15" t="str">
        <f>MID(Tabla1[[#This Row],[HORA]],1,5)</f>
        <v>07:31</v>
      </c>
      <c r="K17158" s="16">
        <f>IF(Tabla1[[#This Row],[FECHA]]=I17159,IF(J17159-J17158&gt;0,(J17159-J17158)*1440,0),0)</f>
        <v>30.000000000000053</v>
      </c>
      <c r="L17158" s="14">
        <f>L16899-Datos!$C$8-2</f>
        <v>13.3</v>
      </c>
      <c r="M17158" s="13" t="s">
        <v>2448</v>
      </c>
      <c r="N17158" s="1" t="s">
        <v>1715</v>
      </c>
      <c r="O17158" s="1">
        <v>6</v>
      </c>
      <c r="P17158" s="1" t="s">
        <v>1141</v>
      </c>
      <c r="Q17158" s="4" t="s">
        <v>21</v>
      </c>
    </row>
    <row r="17159" spans="1:17" ht="22.5" x14ac:dyDescent="0.25">
      <c r="A17159" s="3">
        <v>4856</v>
      </c>
      <c r="B17159" s="1" t="s">
        <v>15167</v>
      </c>
      <c r="C17159" s="1" t="s">
        <v>15</v>
      </c>
      <c r="D17159" s="1" t="s">
        <v>1017</v>
      </c>
      <c r="E17159" s="1">
        <v>47348262</v>
      </c>
      <c r="F17159" s="1" t="s">
        <v>15168</v>
      </c>
      <c r="G17159" s="1">
        <v>2246844</v>
      </c>
      <c r="H17159" s="1" t="s">
        <v>15169</v>
      </c>
      <c r="I17159" s="2">
        <v>45102</v>
      </c>
      <c r="J17159" s="15" t="str">
        <f>MID(Tabla1[[#This Row],[HORA]],1,5)</f>
        <v>08:01</v>
      </c>
      <c r="K17159" s="16">
        <f>IF(Tabla1[[#This Row],[FECHA]]=I17160,IF(J17160-J17159&gt;0,(J17160-J17159)*1440,0),0)</f>
        <v>25.999999999999908</v>
      </c>
      <c r="L17159" s="14">
        <f>L16900-Datos!$C$8-2</f>
        <v>11.010000000000003</v>
      </c>
      <c r="M17159" s="13" t="s">
        <v>4803</v>
      </c>
      <c r="N17159" s="1" t="s">
        <v>15170</v>
      </c>
      <c r="O17159" s="1">
        <v>20</v>
      </c>
      <c r="P17159" s="1" t="s">
        <v>986</v>
      </c>
      <c r="Q17159" s="4" t="s">
        <v>21</v>
      </c>
    </row>
    <row r="17160" spans="1:17" ht="22.5" x14ac:dyDescent="0.25">
      <c r="A17160" s="3">
        <v>11677</v>
      </c>
      <c r="B17160" s="1" t="s">
        <v>36107</v>
      </c>
      <c r="C17160" s="1" t="s">
        <v>15</v>
      </c>
      <c r="D17160" s="1" t="s">
        <v>61</v>
      </c>
      <c r="E17160" s="1">
        <v>80238102</v>
      </c>
      <c r="F17160" s="1" t="s">
        <v>21563</v>
      </c>
      <c r="G17160" s="1">
        <v>2246848</v>
      </c>
      <c r="H17160" s="1" t="s">
        <v>36108</v>
      </c>
      <c r="I17160" s="2">
        <v>45102</v>
      </c>
      <c r="J17160" s="15" t="str">
        <f>MID(Tabla1[[#This Row],[HORA]],1,5)</f>
        <v>08:27</v>
      </c>
      <c r="K17160" s="16">
        <f>IF(Tabla1[[#This Row],[FECHA]]=I17161,IF(J17161-J17160&gt;0,(J17161-J17160)*1440,0),0)</f>
        <v>6.0000000000000586</v>
      </c>
      <c r="L17160" s="14">
        <f>L16901-Datos!$C$8-2</f>
        <v>12.300000000000004</v>
      </c>
      <c r="M17160" s="13" t="s">
        <v>2475</v>
      </c>
      <c r="N17160" s="1" t="s">
        <v>36109</v>
      </c>
      <c r="O17160" s="1">
        <v>28</v>
      </c>
      <c r="P17160" s="1" t="s">
        <v>1141</v>
      </c>
      <c r="Q17160" s="4" t="s">
        <v>21</v>
      </c>
    </row>
    <row r="17161" spans="1:17" ht="22.5" x14ac:dyDescent="0.25">
      <c r="A17161" s="3">
        <v>11678</v>
      </c>
      <c r="B17161" s="1" t="s">
        <v>36110</v>
      </c>
      <c r="C17161" s="1" t="s">
        <v>15</v>
      </c>
      <c r="D17161" s="1" t="s">
        <v>82</v>
      </c>
      <c r="E17161" s="1">
        <v>326649</v>
      </c>
      <c r="F17161" s="1" t="s">
        <v>36111</v>
      </c>
      <c r="G17161" s="1">
        <v>18888888</v>
      </c>
      <c r="H17161" s="1" t="s">
        <v>12538</v>
      </c>
      <c r="I17161" s="2">
        <v>45102</v>
      </c>
      <c r="J17161" s="15" t="str">
        <f>MID(Tabla1[[#This Row],[HORA]],1,5)</f>
        <v>08:33</v>
      </c>
      <c r="K17161" s="16">
        <f>IF(Tabla1[[#This Row],[FECHA]]=I17162,IF(J17162-J17161&gt;0,(J17162-J17161)*1440,0),0)</f>
        <v>13.000000000000034</v>
      </c>
      <c r="L17161" s="14">
        <f>L16902-Datos!$C$8-2</f>
        <v>11.310000000000004</v>
      </c>
      <c r="M17161" s="13" t="s">
        <v>2202</v>
      </c>
      <c r="N17161" s="1" t="s">
        <v>1715</v>
      </c>
      <c r="O17161" s="1">
        <v>40</v>
      </c>
      <c r="P17161" s="1" t="s">
        <v>1141</v>
      </c>
      <c r="Q17161" s="4" t="s">
        <v>21</v>
      </c>
    </row>
    <row r="17162" spans="1:17" ht="22.5" x14ac:dyDescent="0.25">
      <c r="A17162" s="3">
        <v>4857</v>
      </c>
      <c r="B17162" s="1" t="s">
        <v>15171</v>
      </c>
      <c r="C17162" s="1" t="s">
        <v>15</v>
      </c>
      <c r="D17162" s="1" t="s">
        <v>82</v>
      </c>
      <c r="E17162" s="1">
        <v>7176273</v>
      </c>
      <c r="F17162" s="1" t="s">
        <v>15172</v>
      </c>
      <c r="G17162" s="1">
        <v>2246850</v>
      </c>
      <c r="H17162" s="1" t="s">
        <v>15173</v>
      </c>
      <c r="I17162" s="2">
        <v>45102</v>
      </c>
      <c r="J17162" s="15" t="str">
        <f>MID(Tabla1[[#This Row],[HORA]],1,5)</f>
        <v>08:46</v>
      </c>
      <c r="K17162" s="16">
        <f>IF(Tabla1[[#This Row],[FECHA]]=I17163,IF(J17163-J17162&gt;0,(J17163-J17162)*1440,0),0)</f>
        <v>0.99999999999991651</v>
      </c>
      <c r="L17162" s="14">
        <f>L16903-Datos!$C$8-2</f>
        <v>14.320000000000004</v>
      </c>
      <c r="M17162" s="13" t="s">
        <v>11266</v>
      </c>
      <c r="N17162" s="1" t="s">
        <v>1531</v>
      </c>
      <c r="O17162" s="1">
        <v>10</v>
      </c>
      <c r="P17162" s="1" t="s">
        <v>986</v>
      </c>
      <c r="Q17162" s="4" t="s">
        <v>21</v>
      </c>
    </row>
    <row r="17163" spans="1:17" ht="22.5" x14ac:dyDescent="0.25">
      <c r="A17163" s="3">
        <v>4858</v>
      </c>
      <c r="B17163" s="1" t="s">
        <v>15174</v>
      </c>
      <c r="C17163" s="1" t="s">
        <v>15</v>
      </c>
      <c r="D17163" s="1" t="s">
        <v>23</v>
      </c>
      <c r="E17163" s="1">
        <v>7176273</v>
      </c>
      <c r="F17163" s="1" t="s">
        <v>15172</v>
      </c>
      <c r="G17163" s="1">
        <v>2246851</v>
      </c>
      <c r="H17163" s="1" t="s">
        <v>15175</v>
      </c>
      <c r="I17163" s="2">
        <v>45102</v>
      </c>
      <c r="J17163" s="15" t="str">
        <f>MID(Tabla1[[#This Row],[HORA]],1,5)</f>
        <v>08:47</v>
      </c>
      <c r="K17163" s="16">
        <f>IF(Tabla1[[#This Row],[FECHA]]=I17164,IF(J17164-J17163&gt;0,(J17164-J17163)*1440,0),0)</f>
        <v>1.9999999999999929</v>
      </c>
      <c r="L17163" s="14">
        <f>L16904-Datos!$C$8-2</f>
        <v>16.380000000000006</v>
      </c>
      <c r="M17163" s="13" t="s">
        <v>4210</v>
      </c>
      <c r="N17163" s="1" t="s">
        <v>7299</v>
      </c>
      <c r="O17163" s="1">
        <v>10</v>
      </c>
      <c r="P17163" s="1" t="s">
        <v>986</v>
      </c>
      <c r="Q17163" s="4" t="s">
        <v>21</v>
      </c>
    </row>
    <row r="17164" spans="1:17" ht="22.5" x14ac:dyDescent="0.25">
      <c r="A17164" s="3">
        <v>4859</v>
      </c>
      <c r="B17164" s="1" t="s">
        <v>15176</v>
      </c>
      <c r="C17164" s="1" t="s">
        <v>15</v>
      </c>
      <c r="D17164" s="1" t="s">
        <v>40</v>
      </c>
      <c r="E17164" s="1">
        <v>45760003</v>
      </c>
      <c r="F17164" s="1" t="s">
        <v>15177</v>
      </c>
      <c r="G17164" s="1">
        <v>45760003</v>
      </c>
      <c r="H17164" s="1" t="s">
        <v>15177</v>
      </c>
      <c r="I17164" s="2">
        <v>45102</v>
      </c>
      <c r="J17164" s="15" t="str">
        <f>MID(Tabla1[[#This Row],[HORA]],1,5)</f>
        <v>08:49</v>
      </c>
      <c r="K17164" s="16">
        <f>IF(Tabla1[[#This Row],[FECHA]]=I17165,IF(J17165-J17164&gt;0,(J17165-J17164)*1440,0),0)</f>
        <v>1.9999999999999929</v>
      </c>
      <c r="L17164" s="14">
        <f>L16905-Datos!$C$8-2</f>
        <v>12.250000000000004</v>
      </c>
      <c r="M17164" s="13" t="s">
        <v>546</v>
      </c>
      <c r="N17164" s="1" t="s">
        <v>1715</v>
      </c>
      <c r="O17164" s="1">
        <v>10</v>
      </c>
      <c r="P17164" s="1" t="s">
        <v>986</v>
      </c>
      <c r="Q17164" s="4" t="s">
        <v>21</v>
      </c>
    </row>
    <row r="17165" spans="1:17" ht="22.5" x14ac:dyDescent="0.25">
      <c r="A17165" s="3">
        <v>4860</v>
      </c>
      <c r="B17165" s="1" t="s">
        <v>15178</v>
      </c>
      <c r="C17165" s="1" t="s">
        <v>15</v>
      </c>
      <c r="D17165" s="1" t="s">
        <v>40</v>
      </c>
      <c r="E17165" s="1">
        <v>16627513</v>
      </c>
      <c r="F17165" s="1" t="s">
        <v>15179</v>
      </c>
      <c r="G17165" s="1">
        <v>2246853</v>
      </c>
      <c r="H17165" s="1" t="s">
        <v>11282</v>
      </c>
      <c r="I17165" s="2">
        <v>45102</v>
      </c>
      <c r="J17165" s="15" t="str">
        <f>MID(Tabla1[[#This Row],[HORA]],1,5)</f>
        <v>08:51</v>
      </c>
      <c r="K17165" s="16">
        <f>IF(Tabla1[[#This Row],[FECHA]]=I17166,IF(J17166-J17165&gt;0,(J17166-J17165)*1440,0),0)</f>
        <v>1.0000000000000764</v>
      </c>
      <c r="L17165" s="14">
        <f>L16906-Datos!$C$8-2</f>
        <v>12.060000000000002</v>
      </c>
      <c r="M17165" s="13" t="s">
        <v>1351</v>
      </c>
      <c r="N17165" s="1" t="s">
        <v>15180</v>
      </c>
      <c r="O17165" s="1">
        <v>15</v>
      </c>
      <c r="P17165" s="1" t="s">
        <v>986</v>
      </c>
      <c r="Q17165" s="4" t="s">
        <v>21</v>
      </c>
    </row>
    <row r="17166" spans="1:17" ht="22.5" x14ac:dyDescent="0.25">
      <c r="A17166" s="3">
        <v>11679</v>
      </c>
      <c r="B17166" s="1" t="s">
        <v>36112</v>
      </c>
      <c r="C17166" s="1" t="s">
        <v>15</v>
      </c>
      <c r="D17166" s="1" t="s">
        <v>40</v>
      </c>
      <c r="E17166" s="1">
        <v>42645715</v>
      </c>
      <c r="F17166" s="1" t="s">
        <v>18637</v>
      </c>
      <c r="G17166" s="1">
        <v>9677650</v>
      </c>
      <c r="H17166" s="1" t="s">
        <v>36113</v>
      </c>
      <c r="I17166" s="2">
        <v>45102</v>
      </c>
      <c r="J17166" s="15" t="str">
        <f>MID(Tabla1[[#This Row],[HORA]],1,5)</f>
        <v>08:52</v>
      </c>
      <c r="K17166" s="16">
        <f>IF(Tabla1[[#This Row],[FECHA]]=I17167,IF(J17167-J17166&gt;0,(J17167-J17166)*1440,0),0)</f>
        <v>23</v>
      </c>
      <c r="L17166" s="14">
        <f>L16907-Datos!$C$8-2</f>
        <v>14.150000000000002</v>
      </c>
      <c r="M17166" s="13" t="s">
        <v>5100</v>
      </c>
      <c r="N17166" s="1" t="s">
        <v>36114</v>
      </c>
      <c r="O17166" s="1">
        <v>12</v>
      </c>
      <c r="P17166" s="1" t="s">
        <v>1141</v>
      </c>
      <c r="Q17166" s="4" t="s">
        <v>21</v>
      </c>
    </row>
    <row r="17167" spans="1:17" ht="22.5" x14ac:dyDescent="0.25">
      <c r="A17167" s="3">
        <v>11680</v>
      </c>
      <c r="B17167" s="1" t="s">
        <v>36115</v>
      </c>
      <c r="C17167" s="1" t="s">
        <v>15</v>
      </c>
      <c r="D17167" s="1" t="s">
        <v>40</v>
      </c>
      <c r="E17167" s="1">
        <v>16668686</v>
      </c>
      <c r="F17167" s="1" t="s">
        <v>36116</v>
      </c>
      <c r="G17167" s="1">
        <v>2246854</v>
      </c>
      <c r="H17167" s="1" t="s">
        <v>36117</v>
      </c>
      <c r="I17167" s="2">
        <v>45102</v>
      </c>
      <c r="J17167" s="15" t="str">
        <f>MID(Tabla1[[#This Row],[HORA]],1,5)</f>
        <v>09:15</v>
      </c>
      <c r="K17167" s="16">
        <f>IF(Tabla1[[#This Row],[FECHA]]=I17168,IF(J17168-J17167&gt;0,(J17168-J17167)*1440,0),0)</f>
        <v>20.000000000000007</v>
      </c>
      <c r="L17167" s="14">
        <f>L16908-Datos!$C$8-2</f>
        <v>11.490000000000002</v>
      </c>
      <c r="M17167" s="13" t="s">
        <v>5340</v>
      </c>
      <c r="N17167" s="1" t="s">
        <v>36118</v>
      </c>
      <c r="O17167" s="1">
        <v>13</v>
      </c>
      <c r="P17167" s="1" t="s">
        <v>1141</v>
      </c>
      <c r="Q17167" s="4" t="s">
        <v>21</v>
      </c>
    </row>
    <row r="17168" spans="1:17" ht="22.5" x14ac:dyDescent="0.25">
      <c r="A17168" s="3">
        <v>4861</v>
      </c>
      <c r="B17168" s="1" t="s">
        <v>15181</v>
      </c>
      <c r="C17168" s="1" t="s">
        <v>15</v>
      </c>
      <c r="D17168" s="1" t="s">
        <v>40</v>
      </c>
      <c r="E17168" s="1">
        <v>16531805</v>
      </c>
      <c r="F17168" s="1" t="s">
        <v>7810</v>
      </c>
      <c r="G17168" s="1">
        <v>2246858</v>
      </c>
      <c r="H17168" s="1" t="s">
        <v>15182</v>
      </c>
      <c r="I17168" s="2">
        <v>45102</v>
      </c>
      <c r="J17168" s="15" t="str">
        <f>MID(Tabla1[[#This Row],[HORA]],1,5)</f>
        <v>09:35</v>
      </c>
      <c r="K17168" s="16">
        <f>IF(Tabla1[[#This Row],[FECHA]]=I17169,IF(J17169-J17168&gt;0,(J17169-J17168)*1440,0),0)</f>
        <v>0.99999999999991651</v>
      </c>
      <c r="L17168" s="14">
        <f>L16909-Datos!$C$8-2</f>
        <v>13.220000000000002</v>
      </c>
      <c r="M17168" s="13" t="s">
        <v>3879</v>
      </c>
      <c r="N17168" s="1" t="s">
        <v>847</v>
      </c>
      <c r="O17168" s="1">
        <v>20</v>
      </c>
      <c r="P17168" s="1" t="s">
        <v>986</v>
      </c>
      <c r="Q17168" s="4" t="s">
        <v>21</v>
      </c>
    </row>
    <row r="17169" spans="1:17" ht="22.5" x14ac:dyDescent="0.25">
      <c r="A17169" s="3">
        <v>4862</v>
      </c>
      <c r="B17169" s="1" t="s">
        <v>15183</v>
      </c>
      <c r="C17169" s="1" t="s">
        <v>15</v>
      </c>
      <c r="D17169" s="1" t="s">
        <v>40</v>
      </c>
      <c r="E17169" s="1">
        <v>16531805</v>
      </c>
      <c r="F17169" s="1" t="s">
        <v>7810</v>
      </c>
      <c r="G17169" s="1">
        <v>2246860</v>
      </c>
      <c r="H17169" s="1" t="s">
        <v>7811</v>
      </c>
      <c r="I17169" s="2">
        <v>45102</v>
      </c>
      <c r="J17169" s="15" t="str">
        <f>MID(Tabla1[[#This Row],[HORA]],1,5)</f>
        <v>09:36</v>
      </c>
      <c r="K17169" s="16">
        <f>IF(Tabla1[[#This Row],[FECHA]]=I17170,IF(J17170-J17169&gt;0,(J17170-J17169)*1440,0),0)</f>
        <v>0</v>
      </c>
      <c r="L17169" s="14">
        <f>L16910-Datos!$C$8-2</f>
        <v>15.080000000000005</v>
      </c>
      <c r="M17169" s="13" t="s">
        <v>4561</v>
      </c>
      <c r="N17169" s="1" t="s">
        <v>847</v>
      </c>
      <c r="O17169" s="1">
        <v>20</v>
      </c>
      <c r="P17169" s="1" t="s">
        <v>986</v>
      </c>
      <c r="Q17169" s="4" t="s">
        <v>21</v>
      </c>
    </row>
    <row r="17170" spans="1:17" ht="22.5" x14ac:dyDescent="0.25">
      <c r="A17170" s="3">
        <v>11681</v>
      </c>
      <c r="B17170" s="1" t="s">
        <v>36119</v>
      </c>
      <c r="C17170" s="1" t="s">
        <v>15</v>
      </c>
      <c r="D17170" s="1" t="s">
        <v>119</v>
      </c>
      <c r="E17170" s="1">
        <v>80549519</v>
      </c>
      <c r="F17170" s="1" t="s">
        <v>16001</v>
      </c>
      <c r="G17170" s="1">
        <v>2246862</v>
      </c>
      <c r="H17170" s="1" t="s">
        <v>36120</v>
      </c>
      <c r="I17170" s="2">
        <v>45102</v>
      </c>
      <c r="J17170" s="15" t="str">
        <f>MID(Tabla1[[#This Row],[HORA]],1,5)</f>
        <v>09:36</v>
      </c>
      <c r="K17170" s="16">
        <f>IF(Tabla1[[#This Row],[FECHA]]=I17171,IF(J17171-J17170&gt;0,(J17171-J17170)*1440,0),0)</f>
        <v>3.0000000000000693</v>
      </c>
      <c r="L17170" s="14">
        <f>L16911-Datos!$C$8-2</f>
        <v>12.380000000000003</v>
      </c>
      <c r="M17170" s="13" t="s">
        <v>4561</v>
      </c>
      <c r="N17170" s="1" t="s">
        <v>36121</v>
      </c>
      <c r="O17170" s="1">
        <v>50</v>
      </c>
      <c r="P17170" s="1" t="s">
        <v>1141</v>
      </c>
      <c r="Q17170" s="4" t="s">
        <v>21</v>
      </c>
    </row>
    <row r="17171" spans="1:17" ht="22.5" x14ac:dyDescent="0.25">
      <c r="A17171" s="3">
        <v>4863</v>
      </c>
      <c r="B17171" s="1" t="s">
        <v>15184</v>
      </c>
      <c r="C17171" s="1" t="s">
        <v>15</v>
      </c>
      <c r="D17171" s="1" t="s">
        <v>40</v>
      </c>
      <c r="E17171" s="1">
        <v>40718301</v>
      </c>
      <c r="F17171" s="1" t="s">
        <v>15185</v>
      </c>
      <c r="G17171" s="1">
        <v>2246863</v>
      </c>
      <c r="H17171" s="1" t="s">
        <v>15186</v>
      </c>
      <c r="I17171" s="2">
        <v>45102</v>
      </c>
      <c r="J17171" s="15" t="str">
        <f>MID(Tabla1[[#This Row],[HORA]],1,5)</f>
        <v>09:39</v>
      </c>
      <c r="K17171" s="16">
        <f>IF(Tabla1[[#This Row],[FECHA]]=I17172,IF(J17172-J17171&gt;0,(J17172-J17171)*1440,0),0)</f>
        <v>1.9999999999999929</v>
      </c>
      <c r="L17171" s="14">
        <f>L16912-Datos!$C$8-2</f>
        <v>13.040000000000003</v>
      </c>
      <c r="M17171" s="13" t="s">
        <v>510</v>
      </c>
      <c r="N17171" s="1" t="s">
        <v>5854</v>
      </c>
      <c r="O17171" s="1">
        <v>15</v>
      </c>
      <c r="P17171" s="1" t="s">
        <v>986</v>
      </c>
      <c r="Q17171" s="4" t="s">
        <v>21</v>
      </c>
    </row>
    <row r="17172" spans="1:17" ht="22.5" x14ac:dyDescent="0.25">
      <c r="A17172" s="3">
        <v>11682</v>
      </c>
      <c r="B17172" s="1" t="s">
        <v>36122</v>
      </c>
      <c r="C17172" s="1" t="s">
        <v>15</v>
      </c>
      <c r="D17172" s="1" t="s">
        <v>77</v>
      </c>
      <c r="E17172" s="1">
        <v>16404497</v>
      </c>
      <c r="F17172" s="1" t="s">
        <v>36123</v>
      </c>
      <c r="G17172" s="1">
        <v>2246865</v>
      </c>
      <c r="H17172" s="1" t="s">
        <v>36124</v>
      </c>
      <c r="I17172" s="2">
        <v>45102</v>
      </c>
      <c r="J17172" s="15" t="str">
        <f>MID(Tabla1[[#This Row],[HORA]],1,5)</f>
        <v>09:41</v>
      </c>
      <c r="K17172" s="16">
        <f>IF(Tabla1[[#This Row],[FECHA]]=I17173,IF(J17173-J17172&gt;0,(J17173-J17172)*1440,0),0)</f>
        <v>2.9999999999999094</v>
      </c>
      <c r="L17172" s="14">
        <f>L16913-Datos!$C$8-2</f>
        <v>12.98</v>
      </c>
      <c r="M17172" s="13" t="s">
        <v>2512</v>
      </c>
      <c r="N17172" s="1" t="s">
        <v>36125</v>
      </c>
      <c r="O17172" s="1">
        <v>20</v>
      </c>
      <c r="P17172" s="1" t="s">
        <v>1141</v>
      </c>
      <c r="Q17172" s="4" t="s">
        <v>21</v>
      </c>
    </row>
    <row r="17173" spans="1:17" ht="22.5" x14ac:dyDescent="0.25">
      <c r="A17173" s="3">
        <v>11683</v>
      </c>
      <c r="B17173" s="1" t="s">
        <v>36126</v>
      </c>
      <c r="C17173" s="1" t="s">
        <v>15</v>
      </c>
      <c r="D17173" s="1" t="s">
        <v>40</v>
      </c>
      <c r="E17173" s="1">
        <v>3700457</v>
      </c>
      <c r="F17173" s="1" t="s">
        <v>24115</v>
      </c>
      <c r="G17173" s="1">
        <v>2246867</v>
      </c>
      <c r="H17173" s="1" t="s">
        <v>36127</v>
      </c>
      <c r="I17173" s="2">
        <v>45102</v>
      </c>
      <c r="J17173" s="15" t="str">
        <f>MID(Tabla1[[#This Row],[HORA]],1,5)</f>
        <v>09:44</v>
      </c>
      <c r="K17173" s="16">
        <f>IF(Tabla1[[#This Row],[FECHA]]=I17174,IF(J17174-J17173&gt;0,(J17174-J17173)*1440,0),0)</f>
        <v>12.000000000000117</v>
      </c>
      <c r="L17173" s="14">
        <f>L16914-Datos!$C$8-2</f>
        <v>11.080000000000004</v>
      </c>
      <c r="M17173" s="13" t="s">
        <v>2517</v>
      </c>
      <c r="N17173" s="1" t="s">
        <v>36128</v>
      </c>
      <c r="O17173" s="1">
        <v>10</v>
      </c>
      <c r="P17173" s="1" t="s">
        <v>1141</v>
      </c>
      <c r="Q17173" s="4" t="s">
        <v>21</v>
      </c>
    </row>
    <row r="17174" spans="1:17" ht="22.5" x14ac:dyDescent="0.25">
      <c r="A17174" s="3">
        <v>11684</v>
      </c>
      <c r="B17174" s="1" t="s">
        <v>36129</v>
      </c>
      <c r="C17174" s="1" t="s">
        <v>15</v>
      </c>
      <c r="D17174" s="1" t="s">
        <v>33</v>
      </c>
      <c r="E17174" s="1">
        <v>75568788</v>
      </c>
      <c r="F17174" s="1" t="s">
        <v>36130</v>
      </c>
      <c r="G17174" s="1">
        <v>47480683</v>
      </c>
      <c r="H17174" s="1" t="s">
        <v>36131</v>
      </c>
      <c r="I17174" s="2">
        <v>45102</v>
      </c>
      <c r="J17174" s="15" t="str">
        <f>MID(Tabla1[[#This Row],[HORA]],1,5)</f>
        <v>09:56</v>
      </c>
      <c r="K17174" s="16">
        <f>IF(Tabla1[[#This Row],[FECHA]]=I17175,IF(J17175-J17174&gt;0,(J17175-J17174)*1440,0),0)</f>
        <v>3.9999999999999858</v>
      </c>
      <c r="L17174" s="14">
        <f>L16915-Datos!$C$8-2</f>
        <v>12.090000000000003</v>
      </c>
      <c r="M17174" s="13" t="s">
        <v>361</v>
      </c>
      <c r="N17174" s="1" t="s">
        <v>36132</v>
      </c>
      <c r="O17174" s="1">
        <v>15</v>
      </c>
      <c r="P17174" s="1" t="s">
        <v>1141</v>
      </c>
      <c r="Q17174" s="4" t="s">
        <v>21</v>
      </c>
    </row>
    <row r="17175" spans="1:17" ht="22.5" x14ac:dyDescent="0.25">
      <c r="A17175" s="3">
        <v>4864</v>
      </c>
      <c r="B17175" s="1" t="s">
        <v>15187</v>
      </c>
      <c r="C17175" s="1" t="s">
        <v>15</v>
      </c>
      <c r="D17175" s="1" t="s">
        <v>33</v>
      </c>
      <c r="E17175" s="1">
        <v>16417140</v>
      </c>
      <c r="F17175" s="1" t="s">
        <v>15188</v>
      </c>
      <c r="G17175" s="1">
        <v>2246870</v>
      </c>
      <c r="H17175" s="1" t="s">
        <v>15189</v>
      </c>
      <c r="I17175" s="2">
        <v>45102</v>
      </c>
      <c r="J17175" s="15" t="str">
        <f>MID(Tabla1[[#This Row],[HORA]],1,5)</f>
        <v>10:00</v>
      </c>
      <c r="K17175" s="16">
        <f>IF(Tabla1[[#This Row],[FECHA]]=I17176,IF(J17176-J17175&gt;0,(J17176-J17175)*1440,0),0)</f>
        <v>1.9999999999999929</v>
      </c>
      <c r="L17175" s="14">
        <f>L16916-Datos!$C$8-2</f>
        <v>13.460000000000004</v>
      </c>
      <c r="M17175" s="13" t="s">
        <v>619</v>
      </c>
      <c r="N17175" s="1" t="s">
        <v>15190</v>
      </c>
      <c r="O17175" s="1">
        <v>15</v>
      </c>
      <c r="P17175" s="1" t="s">
        <v>986</v>
      </c>
      <c r="Q17175" s="4" t="s">
        <v>21</v>
      </c>
    </row>
    <row r="17176" spans="1:17" ht="22.5" x14ac:dyDescent="0.25">
      <c r="A17176" s="3">
        <v>11685</v>
      </c>
      <c r="B17176" s="1" t="s">
        <v>36133</v>
      </c>
      <c r="C17176" s="1" t="s">
        <v>15</v>
      </c>
      <c r="D17176" s="1" t="s">
        <v>77</v>
      </c>
      <c r="E17176" s="1">
        <v>9277201</v>
      </c>
      <c r="F17176" s="1" t="s">
        <v>35177</v>
      </c>
      <c r="G17176" s="1">
        <v>72919048</v>
      </c>
      <c r="H17176" s="1" t="s">
        <v>36134</v>
      </c>
      <c r="I17176" s="2">
        <v>45102</v>
      </c>
      <c r="J17176" s="15" t="str">
        <f>MID(Tabla1[[#This Row],[HORA]],1,5)</f>
        <v>10:02</v>
      </c>
      <c r="K17176" s="16">
        <f>IF(Tabla1[[#This Row],[FECHA]]=I17177,IF(J17177-J17176&gt;0,(J17177-J17176)*1440,0),0)</f>
        <v>4.9999999999999822</v>
      </c>
      <c r="L17176" s="14">
        <f>L16917-Datos!$C$8-2</f>
        <v>13.210000000000004</v>
      </c>
      <c r="M17176" s="13" t="s">
        <v>704</v>
      </c>
      <c r="N17176" s="1" t="s">
        <v>36135</v>
      </c>
      <c r="O17176" s="1">
        <v>20</v>
      </c>
      <c r="P17176" s="1" t="s">
        <v>1141</v>
      </c>
      <c r="Q17176" s="4" t="s">
        <v>21</v>
      </c>
    </row>
    <row r="17177" spans="1:17" ht="22.5" x14ac:dyDescent="0.25">
      <c r="A17177" s="3">
        <v>11686</v>
      </c>
      <c r="B17177" s="1" t="s">
        <v>36136</v>
      </c>
      <c r="C17177" s="1" t="s">
        <v>15</v>
      </c>
      <c r="D17177" s="1" t="s">
        <v>40</v>
      </c>
      <c r="E17177" s="1">
        <v>44110782</v>
      </c>
      <c r="F17177" s="1" t="s">
        <v>36137</v>
      </c>
      <c r="G17177" s="1">
        <v>2246872</v>
      </c>
      <c r="H17177" s="1" t="s">
        <v>36138</v>
      </c>
      <c r="I17177" s="2">
        <v>45102</v>
      </c>
      <c r="J17177" s="15" t="str">
        <f>MID(Tabla1[[#This Row],[HORA]],1,5)</f>
        <v>10:07</v>
      </c>
      <c r="K17177" s="16">
        <f>IF(Tabla1[[#This Row],[FECHA]]=I17178,IF(J17178-J17177&gt;0,(J17178-J17177)*1440,0),0)</f>
        <v>0.99999999999999645</v>
      </c>
      <c r="L17177" s="14">
        <f>L16918-Datos!$C$8-2</f>
        <v>14.150000000000002</v>
      </c>
      <c r="M17177" s="13" t="s">
        <v>6703</v>
      </c>
      <c r="N17177" s="1" t="s">
        <v>36139</v>
      </c>
      <c r="O17177" s="1">
        <v>10</v>
      </c>
      <c r="P17177" s="1" t="s">
        <v>1141</v>
      </c>
      <c r="Q17177" s="4" t="s">
        <v>21</v>
      </c>
    </row>
    <row r="17178" spans="1:17" ht="22.5" x14ac:dyDescent="0.25">
      <c r="A17178" s="3">
        <v>4865</v>
      </c>
      <c r="B17178" s="1" t="s">
        <v>15191</v>
      </c>
      <c r="C17178" s="1" t="s">
        <v>15</v>
      </c>
      <c r="D17178" s="1" t="s">
        <v>82</v>
      </c>
      <c r="E17178" s="1">
        <v>257233</v>
      </c>
      <c r="F17178" s="1" t="s">
        <v>15192</v>
      </c>
      <c r="G17178" s="1">
        <v>2246874</v>
      </c>
      <c r="H17178" s="1" t="s">
        <v>15193</v>
      </c>
      <c r="I17178" s="2">
        <v>45102</v>
      </c>
      <c r="J17178" s="15" t="str">
        <f>MID(Tabla1[[#This Row],[HORA]],1,5)</f>
        <v>10:08</v>
      </c>
      <c r="K17178" s="16">
        <f>IF(Tabla1[[#This Row],[FECHA]]=I17179,IF(J17179-J17178&gt;0,(J17179-J17178)*1440,0),0)</f>
        <v>12.000000000000037</v>
      </c>
      <c r="L17178" s="14">
        <f>L16919-Datos!$C$8-2</f>
        <v>11.300000000000002</v>
      </c>
      <c r="M17178" s="13" t="s">
        <v>3625</v>
      </c>
      <c r="N17178" s="1" t="s">
        <v>15194</v>
      </c>
      <c r="O17178" s="1">
        <v>15</v>
      </c>
      <c r="P17178" s="1" t="s">
        <v>986</v>
      </c>
      <c r="Q17178" s="4" t="s">
        <v>21</v>
      </c>
    </row>
    <row r="17179" spans="1:17" ht="22.5" x14ac:dyDescent="0.25">
      <c r="A17179" s="3">
        <v>11687</v>
      </c>
      <c r="B17179" s="1" t="s">
        <v>36140</v>
      </c>
      <c r="C17179" s="1" t="s">
        <v>15</v>
      </c>
      <c r="D17179" s="1" t="s">
        <v>40</v>
      </c>
      <c r="E17179" s="1">
        <v>16528519</v>
      </c>
      <c r="F17179" s="1" t="s">
        <v>3752</v>
      </c>
      <c r="G17179" s="1">
        <v>2246877</v>
      </c>
      <c r="H17179" s="1" t="s">
        <v>36141</v>
      </c>
      <c r="I17179" s="2">
        <v>45102</v>
      </c>
      <c r="J17179" s="15" t="str">
        <f>MID(Tabla1[[#This Row],[HORA]],1,5)</f>
        <v>10:20</v>
      </c>
      <c r="K17179" s="16">
        <f>IF(Tabla1[[#This Row],[FECHA]]=I17180,IF(J17180-J17179&gt;0,(J17180-J17179)*1440,0),0)</f>
        <v>2.9999999999999094</v>
      </c>
      <c r="L17179" s="14">
        <f>L16920-Datos!$C$8-2</f>
        <v>12.080000000000005</v>
      </c>
      <c r="M17179" s="13" t="s">
        <v>2833</v>
      </c>
      <c r="N17179" s="1" t="s">
        <v>36142</v>
      </c>
      <c r="O17179" s="1">
        <v>30</v>
      </c>
      <c r="P17179" s="1" t="s">
        <v>1141</v>
      </c>
      <c r="Q17179" s="4" t="s">
        <v>21</v>
      </c>
    </row>
    <row r="17180" spans="1:17" ht="22.5" x14ac:dyDescent="0.25">
      <c r="A17180" s="3">
        <v>4899</v>
      </c>
      <c r="B17180" s="1" t="s">
        <v>15295</v>
      </c>
      <c r="C17180" s="1" t="s">
        <v>15</v>
      </c>
      <c r="D17180" s="1" t="s">
        <v>23</v>
      </c>
      <c r="E17180" s="1">
        <v>42168316</v>
      </c>
      <c r="F17180" s="1" t="s">
        <v>15296</v>
      </c>
      <c r="G17180" s="1">
        <v>42168316</v>
      </c>
      <c r="H17180" s="1" t="s">
        <v>15296</v>
      </c>
      <c r="I17180" s="2">
        <v>45102</v>
      </c>
      <c r="J17180" s="15" t="str">
        <f>MID(Tabla1[[#This Row],[HORA]],1,5)</f>
        <v>10:23</v>
      </c>
      <c r="K17180" s="16">
        <f>IF(Tabla1[[#This Row],[FECHA]]=I17181,IF(J17181-J17180&gt;0,(J17181-J17180)*1440,0),0)</f>
        <v>7.0000000000000551</v>
      </c>
      <c r="L17180" s="14">
        <f>L16921-Datos!$C$8-2</f>
        <v>14.450000000000006</v>
      </c>
      <c r="M17180" s="13" t="s">
        <v>5184</v>
      </c>
      <c r="N17180" s="1" t="s">
        <v>1715</v>
      </c>
      <c r="O17180" s="1">
        <v>40</v>
      </c>
      <c r="P17180" s="1" t="s">
        <v>3312</v>
      </c>
      <c r="Q17180" s="4" t="s">
        <v>21</v>
      </c>
    </row>
    <row r="17181" spans="1:17" ht="22.5" x14ac:dyDescent="0.25">
      <c r="A17181" s="3">
        <v>16578</v>
      </c>
      <c r="B17181" s="1" t="s">
        <v>50258</v>
      </c>
      <c r="C17181" s="1" t="s">
        <v>15</v>
      </c>
      <c r="D17181" s="1" t="s">
        <v>23</v>
      </c>
      <c r="E17181" s="1">
        <v>20513114851</v>
      </c>
      <c r="F17181" s="1" t="s">
        <v>48707</v>
      </c>
      <c r="G17181" s="1">
        <v>41207979</v>
      </c>
      <c r="H17181" s="1" t="s">
        <v>50259</v>
      </c>
      <c r="I17181" s="2">
        <v>45102</v>
      </c>
      <c r="J17181" s="15" t="str">
        <f>MID(Tabla1[[#This Row],[HORA]],1,5)</f>
        <v>10:30</v>
      </c>
      <c r="K17181" s="16">
        <f>IF(Tabla1[[#This Row],[FECHA]]=I17182,IF(J17182-J17181&gt;0,(J17182-J17181)*1440,0),0)</f>
        <v>9.9999999999999645</v>
      </c>
      <c r="L17181" s="14">
        <f>L16922-Datos!$C$8-2</f>
        <v>13.140000000000004</v>
      </c>
      <c r="M17181" s="13" t="s">
        <v>3315</v>
      </c>
      <c r="N17181" s="1" t="s">
        <v>1715</v>
      </c>
      <c r="O17181" s="1">
        <v>30</v>
      </c>
      <c r="P17181" s="1" t="s">
        <v>3312</v>
      </c>
      <c r="Q17181" s="4" t="s">
        <v>21</v>
      </c>
    </row>
    <row r="17182" spans="1:17" ht="22.5" x14ac:dyDescent="0.25">
      <c r="A17182" s="3">
        <v>4900</v>
      </c>
      <c r="B17182" s="1" t="s">
        <v>15297</v>
      </c>
      <c r="C17182" s="1" t="s">
        <v>15</v>
      </c>
      <c r="D17182" s="1" t="s">
        <v>141</v>
      </c>
      <c r="E17182" s="1">
        <v>41981869</v>
      </c>
      <c r="F17182" s="1" t="s">
        <v>15298</v>
      </c>
      <c r="G17182" s="1">
        <v>41981869</v>
      </c>
      <c r="H17182" s="1" t="s">
        <v>15298</v>
      </c>
      <c r="I17182" s="2">
        <v>45102</v>
      </c>
      <c r="J17182" s="15" t="str">
        <f>MID(Tabla1[[#This Row],[HORA]],1,5)</f>
        <v>10:40</v>
      </c>
      <c r="K17182" s="16">
        <f>IF(Tabla1[[#This Row],[FECHA]]=I17183,IF(J17183-J17182&gt;0,(J17183-J17182)*1440,0),0)</f>
        <v>1.0000000000000764</v>
      </c>
      <c r="L17182" s="14">
        <f>L16923-Datos!$C$8-2</f>
        <v>11.740000000000002</v>
      </c>
      <c r="M17182" s="13" t="s">
        <v>7402</v>
      </c>
      <c r="N17182" s="1" t="s">
        <v>1715</v>
      </c>
      <c r="O17182" s="1">
        <v>10</v>
      </c>
      <c r="P17182" s="1" t="s">
        <v>3312</v>
      </c>
      <c r="Q17182" s="4" t="s">
        <v>21</v>
      </c>
    </row>
    <row r="17183" spans="1:17" ht="22.5" x14ac:dyDescent="0.25">
      <c r="A17183" s="3">
        <v>4866</v>
      </c>
      <c r="B17183" s="1" t="s">
        <v>15195</v>
      </c>
      <c r="C17183" s="1" t="s">
        <v>15</v>
      </c>
      <c r="D17183" s="1" t="s">
        <v>61</v>
      </c>
      <c r="E17183" s="1">
        <v>16588166</v>
      </c>
      <c r="F17183" s="1" t="s">
        <v>15196</v>
      </c>
      <c r="G17183" s="1">
        <v>74218441</v>
      </c>
      <c r="H17183" s="1" t="s">
        <v>15197</v>
      </c>
      <c r="I17183" s="2">
        <v>45102</v>
      </c>
      <c r="J17183" s="15" t="str">
        <f>MID(Tabla1[[#This Row],[HORA]],1,5)</f>
        <v>10:41</v>
      </c>
      <c r="K17183" s="16">
        <f>IF(Tabla1[[#This Row],[FECHA]]=I17184,IF(J17184-J17183&gt;0,(J17184-J17183)*1440,0),0)</f>
        <v>2.9999999999999094</v>
      </c>
      <c r="L17183" s="14">
        <f>L16924-Datos!$C$8-2</f>
        <v>9.4800000000000022</v>
      </c>
      <c r="M17183" s="13" t="s">
        <v>1067</v>
      </c>
      <c r="N17183" s="1" t="s">
        <v>15198</v>
      </c>
      <c r="O17183" s="1">
        <v>100</v>
      </c>
      <c r="P17183" s="1" t="s">
        <v>986</v>
      </c>
      <c r="Q17183" s="4" t="s">
        <v>21</v>
      </c>
    </row>
    <row r="17184" spans="1:17" ht="22.5" x14ac:dyDescent="0.25">
      <c r="A17184" s="3">
        <v>11688</v>
      </c>
      <c r="B17184" s="1" t="s">
        <v>36143</v>
      </c>
      <c r="C17184" s="1" t="s">
        <v>15</v>
      </c>
      <c r="D17184" s="1" t="s">
        <v>40</v>
      </c>
      <c r="E17184" s="1">
        <v>48255426</v>
      </c>
      <c r="F17184" s="1" t="s">
        <v>36144</v>
      </c>
      <c r="G17184" s="1">
        <v>18888888</v>
      </c>
      <c r="H17184" s="1" t="s">
        <v>12538</v>
      </c>
      <c r="I17184" s="2">
        <v>45102</v>
      </c>
      <c r="J17184" s="15" t="str">
        <f>MID(Tabla1[[#This Row],[HORA]],1,5)</f>
        <v>10:44</v>
      </c>
      <c r="K17184" s="16">
        <f>IF(Tabla1[[#This Row],[FECHA]]=I17185,IF(J17185-J17184&gt;0,(J17185-J17184)*1440,0),0)</f>
        <v>10.000000000000044</v>
      </c>
      <c r="L17184" s="14">
        <f>L16925-Datos!$C$8-2</f>
        <v>12</v>
      </c>
      <c r="M17184" s="13" t="s">
        <v>6590</v>
      </c>
      <c r="N17184" s="1" t="s">
        <v>1715</v>
      </c>
      <c r="O17184" s="1">
        <v>30</v>
      </c>
      <c r="P17184" s="1" t="s">
        <v>1141</v>
      </c>
      <c r="Q17184" s="4" t="s">
        <v>21</v>
      </c>
    </row>
    <row r="17185" spans="1:17" ht="22.5" x14ac:dyDescent="0.25">
      <c r="A17185" s="3">
        <v>4901</v>
      </c>
      <c r="B17185" s="1" t="s">
        <v>15299</v>
      </c>
      <c r="C17185" s="1" t="s">
        <v>15</v>
      </c>
      <c r="D17185" s="1" t="s">
        <v>82</v>
      </c>
      <c r="E17185" s="1">
        <v>16439545</v>
      </c>
      <c r="F17185" s="1" t="s">
        <v>15300</v>
      </c>
      <c r="G17185" s="1">
        <v>16439545</v>
      </c>
      <c r="H17185" s="1" t="s">
        <v>15300</v>
      </c>
      <c r="I17185" s="2">
        <v>45102</v>
      </c>
      <c r="J17185" s="15" t="str">
        <f>MID(Tabla1[[#This Row],[HORA]],1,5)</f>
        <v>10:54</v>
      </c>
      <c r="K17185" s="16">
        <f>IF(Tabla1[[#This Row],[FECHA]]=I17186,IF(J17186-J17185&gt;0,(J17186-J17185)*1440,0),0)</f>
        <v>4.9999999999999822</v>
      </c>
      <c r="L17185" s="14">
        <f>L16926-Datos!$C$8-2</f>
        <v>11.030000000000003</v>
      </c>
      <c r="M17185" s="13" t="s">
        <v>15301</v>
      </c>
      <c r="N17185" s="1" t="s">
        <v>1715</v>
      </c>
      <c r="O17185" s="1">
        <v>10</v>
      </c>
      <c r="P17185" s="1" t="s">
        <v>3312</v>
      </c>
      <c r="Q17185" s="4" t="s">
        <v>21</v>
      </c>
    </row>
    <row r="17186" spans="1:17" ht="22.5" x14ac:dyDescent="0.25">
      <c r="A17186" s="3">
        <v>11689</v>
      </c>
      <c r="B17186" s="1" t="s">
        <v>36145</v>
      </c>
      <c r="C17186" s="1" t="s">
        <v>15</v>
      </c>
      <c r="D17186" s="1" t="s">
        <v>40</v>
      </c>
      <c r="E17186" s="1">
        <v>16630543</v>
      </c>
      <c r="F17186" s="1" t="s">
        <v>36146</v>
      </c>
      <c r="G17186" s="1">
        <v>2246881</v>
      </c>
      <c r="H17186" s="1" t="s">
        <v>36147</v>
      </c>
      <c r="I17186" s="2">
        <v>45102</v>
      </c>
      <c r="J17186" s="15" t="str">
        <f>MID(Tabla1[[#This Row],[HORA]],1,5)</f>
        <v>10:59</v>
      </c>
      <c r="K17186" s="16">
        <f>IF(Tabla1[[#This Row],[FECHA]]=I17187,IF(J17187-J17186&gt;0,(J17187-J17186)*1440,0),0)</f>
        <v>4.0000000000000657</v>
      </c>
      <c r="L17186" s="14">
        <f>L16927-Datos!$C$8-2</f>
        <v>15.919000000000004</v>
      </c>
      <c r="M17186" s="13" t="s">
        <v>753</v>
      </c>
      <c r="N17186" s="1" t="s">
        <v>12268</v>
      </c>
      <c r="O17186" s="1">
        <v>10</v>
      </c>
      <c r="P17186" s="1" t="s">
        <v>1141</v>
      </c>
      <c r="Q17186" s="4" t="s">
        <v>21</v>
      </c>
    </row>
    <row r="17187" spans="1:17" ht="22.5" x14ac:dyDescent="0.25">
      <c r="A17187" s="3">
        <v>17944</v>
      </c>
      <c r="B17187" s="1" t="s">
        <v>53751</v>
      </c>
      <c r="C17187" s="1" t="s">
        <v>15</v>
      </c>
      <c r="D17187" s="1" t="s">
        <v>40</v>
      </c>
      <c r="E17187" s="1">
        <v>20516620324</v>
      </c>
      <c r="F17187" s="1" t="s">
        <v>53752</v>
      </c>
      <c r="G17187" s="1">
        <v>76742283</v>
      </c>
      <c r="H17187" s="1" t="s">
        <v>53753</v>
      </c>
      <c r="I17187" s="2">
        <v>45102</v>
      </c>
      <c r="J17187" s="15" t="str">
        <f>MID(Tabla1[[#This Row],[HORA]],1,5)</f>
        <v>11:03</v>
      </c>
      <c r="K17187" s="16">
        <f>IF(Tabla1[[#This Row],[FECHA]]=I17188,IF(J17188-J17187&gt;0,(J17188-J17187)*1440,0),0)</f>
        <v>0</v>
      </c>
      <c r="L17187" s="14">
        <f>L16928-Datos!$C$8-2</f>
        <v>15.787600000000005</v>
      </c>
      <c r="M17187" s="13" t="s">
        <v>758</v>
      </c>
      <c r="N17187" s="1" t="s">
        <v>53754</v>
      </c>
      <c r="O17187" s="1">
        <v>35</v>
      </c>
      <c r="P17187" s="1" t="s">
        <v>1141</v>
      </c>
      <c r="Q17187" s="4" t="s">
        <v>21</v>
      </c>
    </row>
    <row r="17188" spans="1:17" ht="22.5" x14ac:dyDescent="0.25">
      <c r="A17188" s="3">
        <v>17945</v>
      </c>
      <c r="B17188" s="1" t="s">
        <v>53751</v>
      </c>
      <c r="C17188" s="1" t="s">
        <v>15</v>
      </c>
      <c r="D17188" s="1" t="s">
        <v>40</v>
      </c>
      <c r="E17188" s="1">
        <v>20516620324</v>
      </c>
      <c r="F17188" s="1" t="s">
        <v>53752</v>
      </c>
      <c r="G17188" s="1">
        <v>76742283</v>
      </c>
      <c r="H17188" s="1" t="s">
        <v>53753</v>
      </c>
      <c r="I17188" s="2">
        <v>45102</v>
      </c>
      <c r="J17188" s="15" t="str">
        <f>MID(Tabla1[[#This Row],[HORA]],1,5)</f>
        <v>11:03</v>
      </c>
      <c r="K17188" s="16">
        <f>IF(Tabla1[[#This Row],[FECHA]]=I17189,IF(J17189-J17188&gt;0,(J17189-J17188)*1440,0),0)</f>
        <v>6.9999999999998952</v>
      </c>
      <c r="L17188" s="14">
        <f>L16929-Datos!$C$8-2</f>
        <v>11.626600000000003</v>
      </c>
      <c r="M17188" s="13" t="s">
        <v>758</v>
      </c>
      <c r="N17188" s="1" t="s">
        <v>53755</v>
      </c>
      <c r="O17188" s="1">
        <v>35</v>
      </c>
      <c r="P17188" s="1" t="s">
        <v>1141</v>
      </c>
      <c r="Q17188" s="4" t="s">
        <v>21</v>
      </c>
    </row>
    <row r="17189" spans="1:17" ht="22.5" x14ac:dyDescent="0.25">
      <c r="A17189" s="3">
        <v>4867</v>
      </c>
      <c r="B17189" s="1" t="s">
        <v>15199</v>
      </c>
      <c r="C17189" s="1" t="s">
        <v>15</v>
      </c>
      <c r="D17189" s="1" t="s">
        <v>172</v>
      </c>
      <c r="E17189" s="1">
        <v>33400166</v>
      </c>
      <c r="F17189" s="1" t="s">
        <v>15200</v>
      </c>
      <c r="G17189" s="1">
        <v>2246883</v>
      </c>
      <c r="H17189" s="1" t="s">
        <v>15201</v>
      </c>
      <c r="I17189" s="2">
        <v>45102</v>
      </c>
      <c r="J17189" s="15" t="str">
        <f>MID(Tabla1[[#This Row],[HORA]],1,5)</f>
        <v>11:10</v>
      </c>
      <c r="K17189" s="16">
        <f>IF(Tabla1[[#This Row],[FECHA]]=I17190,IF(J17190-J17189&gt;0,(J17190-J17189)*1440,0),0)</f>
        <v>6.0000000000001386</v>
      </c>
      <c r="L17189" s="14">
        <f>L16930-Datos!$C$8-2</f>
        <v>13.8385</v>
      </c>
      <c r="M17189" s="13" t="s">
        <v>937</v>
      </c>
      <c r="N17189" s="1" t="s">
        <v>15202</v>
      </c>
      <c r="O17189" s="1">
        <v>15</v>
      </c>
      <c r="P17189" s="1" t="s">
        <v>986</v>
      </c>
      <c r="Q17189" s="4" t="s">
        <v>21</v>
      </c>
    </row>
    <row r="17190" spans="1:17" ht="22.5" x14ac:dyDescent="0.25">
      <c r="A17190" s="3">
        <v>11690</v>
      </c>
      <c r="B17190" s="1" t="s">
        <v>36148</v>
      </c>
      <c r="C17190" s="1" t="s">
        <v>15</v>
      </c>
      <c r="D17190" s="1" t="s">
        <v>71</v>
      </c>
      <c r="E17190" s="1">
        <v>16423786</v>
      </c>
      <c r="F17190" s="1" t="s">
        <v>36149</v>
      </c>
      <c r="G17190" s="1">
        <v>2246885</v>
      </c>
      <c r="H17190" s="1" t="s">
        <v>36150</v>
      </c>
      <c r="I17190" s="2">
        <v>45102</v>
      </c>
      <c r="J17190" s="15" t="str">
        <f>MID(Tabla1[[#This Row],[HORA]],1,5)</f>
        <v>11:16</v>
      </c>
      <c r="K17190" s="16">
        <f>IF(Tabla1[[#This Row],[FECHA]]=I17191,IF(J17191-J17190&gt;0,(J17191-J17190)*1440,0),0)</f>
        <v>1.9999999999999929</v>
      </c>
      <c r="L17190" s="14">
        <f>L16931-Datos!$C$8-2</f>
        <v>16.838800000000003</v>
      </c>
      <c r="M17190" s="13" t="s">
        <v>781</v>
      </c>
      <c r="N17190" s="1" t="s">
        <v>36151</v>
      </c>
      <c r="O17190" s="1">
        <v>40</v>
      </c>
      <c r="P17190" s="1" t="s">
        <v>1141</v>
      </c>
      <c r="Q17190" s="4" t="s">
        <v>21</v>
      </c>
    </row>
    <row r="17191" spans="1:17" ht="22.5" x14ac:dyDescent="0.25">
      <c r="A17191" s="3">
        <v>4868</v>
      </c>
      <c r="B17191" s="1" t="s">
        <v>15203</v>
      </c>
      <c r="C17191" s="1" t="s">
        <v>15</v>
      </c>
      <c r="D17191" s="1" t="s">
        <v>40</v>
      </c>
      <c r="E17191" s="1">
        <v>41532582</v>
      </c>
      <c r="F17191" s="1" t="s">
        <v>4904</v>
      </c>
      <c r="G17191" s="1">
        <v>2246886</v>
      </c>
      <c r="H17191" s="1" t="s">
        <v>15204</v>
      </c>
      <c r="I17191" s="2">
        <v>45102</v>
      </c>
      <c r="J17191" s="15" t="str">
        <f>MID(Tabla1[[#This Row],[HORA]],1,5)</f>
        <v>11:18</v>
      </c>
      <c r="K17191" s="16">
        <f>IF(Tabla1[[#This Row],[FECHA]]=I17192,IF(J17192-J17191&gt;0,(J17192-J17191)*1440,0),0)</f>
        <v>1.9999999999999929</v>
      </c>
      <c r="L17191" s="14">
        <f>L16932-Datos!$C$8-2</f>
        <v>16.2913</v>
      </c>
      <c r="M17191" s="13" t="s">
        <v>3183</v>
      </c>
      <c r="N17191" s="1" t="s">
        <v>15205</v>
      </c>
      <c r="O17191" s="1">
        <v>30</v>
      </c>
      <c r="P17191" s="1" t="s">
        <v>986</v>
      </c>
      <c r="Q17191" s="4" t="s">
        <v>21</v>
      </c>
    </row>
    <row r="17192" spans="1:17" ht="22.5" x14ac:dyDescent="0.25">
      <c r="A17192" s="3">
        <v>4869</v>
      </c>
      <c r="B17192" s="1" t="s">
        <v>15206</v>
      </c>
      <c r="C17192" s="1" t="s">
        <v>15</v>
      </c>
      <c r="D17192" s="1" t="s">
        <v>40</v>
      </c>
      <c r="E17192" s="1">
        <v>16681602</v>
      </c>
      <c r="F17192" s="1" t="s">
        <v>15207</v>
      </c>
      <c r="G17192" s="1">
        <v>73664304</v>
      </c>
      <c r="H17192" s="1" t="s">
        <v>6251</v>
      </c>
      <c r="I17192" s="2">
        <v>45102</v>
      </c>
      <c r="J17192" s="15" t="str">
        <f>MID(Tabla1[[#This Row],[HORA]],1,5)</f>
        <v>11:20</v>
      </c>
      <c r="K17192" s="16">
        <f>IF(Tabla1[[#This Row],[FECHA]]=I17193,IF(J17193-J17192&gt;0,(J17193-J17192)*1440,0),0)</f>
        <v>3.9999999999999858</v>
      </c>
      <c r="L17192" s="14">
        <f>L16933-Datos!$C$8-2</f>
        <v>10.140000000000002</v>
      </c>
      <c r="M17192" s="13" t="s">
        <v>563</v>
      </c>
      <c r="N17192" s="1" t="s">
        <v>6132</v>
      </c>
      <c r="O17192" s="1">
        <v>5</v>
      </c>
      <c r="P17192" s="1" t="s">
        <v>986</v>
      </c>
      <c r="Q17192" s="4" t="s">
        <v>21</v>
      </c>
    </row>
    <row r="17193" spans="1:17" ht="22.5" x14ac:dyDescent="0.25">
      <c r="A17193" s="3">
        <v>11691</v>
      </c>
      <c r="B17193" s="1" t="s">
        <v>36152</v>
      </c>
      <c r="C17193" s="1" t="s">
        <v>15</v>
      </c>
      <c r="D17193" s="1" t="s">
        <v>23</v>
      </c>
      <c r="E17193" s="1">
        <v>27752454</v>
      </c>
      <c r="F17193" s="1" t="s">
        <v>36153</v>
      </c>
      <c r="G17193" s="1">
        <v>2246887</v>
      </c>
      <c r="H17193" s="1" t="s">
        <v>36154</v>
      </c>
      <c r="I17193" s="2">
        <v>45102</v>
      </c>
      <c r="J17193" s="15" t="str">
        <f>MID(Tabla1[[#This Row],[HORA]],1,5)</f>
        <v>11:24</v>
      </c>
      <c r="K17193" s="16">
        <f>IF(Tabla1[[#This Row],[FECHA]]=I17194,IF(J17194-J17193&gt;0,(J17194-J17193)*1440,0),0)</f>
        <v>1.9999999999999929</v>
      </c>
      <c r="L17193" s="14">
        <f>L16934-Datos!$C$8-2</f>
        <v>9.2400000000000038</v>
      </c>
      <c r="M17193" s="13" t="s">
        <v>908</v>
      </c>
      <c r="N17193" s="1" t="s">
        <v>36155</v>
      </c>
      <c r="O17193" s="1">
        <v>15</v>
      </c>
      <c r="P17193" s="1" t="s">
        <v>1141</v>
      </c>
      <c r="Q17193" s="4" t="s">
        <v>21</v>
      </c>
    </row>
    <row r="17194" spans="1:17" ht="22.5" x14ac:dyDescent="0.25">
      <c r="A17194" s="3">
        <v>4902</v>
      </c>
      <c r="B17194" s="1" t="s">
        <v>15302</v>
      </c>
      <c r="C17194" s="1" t="s">
        <v>15</v>
      </c>
      <c r="D17194" s="1" t="s">
        <v>23</v>
      </c>
      <c r="E17194" s="1">
        <v>45975390</v>
      </c>
      <c r="F17194" s="1" t="s">
        <v>15303</v>
      </c>
      <c r="G17194" s="1">
        <v>45975390</v>
      </c>
      <c r="H17194" s="1" t="s">
        <v>15303</v>
      </c>
      <c r="I17194" s="2">
        <v>45102</v>
      </c>
      <c r="J17194" s="15" t="str">
        <f>MID(Tabla1[[#This Row],[HORA]],1,5)</f>
        <v>11:26</v>
      </c>
      <c r="K17194" s="16">
        <f>IF(Tabla1[[#This Row],[FECHA]]=I17195,IF(J17195-J17194&gt;0,(J17195-J17194)*1440,0),0)</f>
        <v>9.9999999999999645</v>
      </c>
      <c r="L17194" s="14">
        <f>L16935-Datos!$C$8-2</f>
        <v>10.440000000000003</v>
      </c>
      <c r="M17194" s="13" t="s">
        <v>1809</v>
      </c>
      <c r="N17194" s="1" t="s">
        <v>1715</v>
      </c>
      <c r="O17194" s="1">
        <v>10</v>
      </c>
      <c r="P17194" s="1" t="s">
        <v>3312</v>
      </c>
      <c r="Q17194" s="4" t="s">
        <v>21</v>
      </c>
    </row>
    <row r="17195" spans="1:17" ht="22.5" x14ac:dyDescent="0.25">
      <c r="A17195" s="3">
        <v>11692</v>
      </c>
      <c r="B17195" s="1" t="s">
        <v>36156</v>
      </c>
      <c r="C17195" s="1" t="s">
        <v>15</v>
      </c>
      <c r="D17195" s="1" t="s">
        <v>23</v>
      </c>
      <c r="E17195" s="1">
        <v>73016744</v>
      </c>
      <c r="F17195" s="1" t="s">
        <v>36157</v>
      </c>
      <c r="G17195" s="1">
        <v>42945286</v>
      </c>
      <c r="H17195" s="1" t="s">
        <v>36158</v>
      </c>
      <c r="I17195" s="2">
        <v>45102</v>
      </c>
      <c r="J17195" s="15" t="str">
        <f>MID(Tabla1[[#This Row],[HORA]],1,5)</f>
        <v>11:36</v>
      </c>
      <c r="K17195" s="16">
        <f>IF(Tabla1[[#This Row],[FECHA]]=I17196,IF(J17196-J17195&gt;0,(J17196-J17195)*1440,0),0)</f>
        <v>10.999999999999961</v>
      </c>
      <c r="L17195" s="14">
        <f>L16936-Datos!$C$8-2</f>
        <v>11.940000000000005</v>
      </c>
      <c r="M17195" s="13" t="s">
        <v>90</v>
      </c>
      <c r="N17195" s="1" t="s">
        <v>12268</v>
      </c>
      <c r="O17195" s="1">
        <v>10</v>
      </c>
      <c r="P17195" s="1" t="s">
        <v>1141</v>
      </c>
      <c r="Q17195" s="4" t="s">
        <v>21</v>
      </c>
    </row>
    <row r="17196" spans="1:17" ht="22.5" x14ac:dyDescent="0.25">
      <c r="A17196" s="3">
        <v>4870</v>
      </c>
      <c r="B17196" s="1" t="s">
        <v>15208</v>
      </c>
      <c r="C17196" s="1" t="s">
        <v>15</v>
      </c>
      <c r="D17196" s="1" t="s">
        <v>40</v>
      </c>
      <c r="E17196" s="1">
        <v>16563294</v>
      </c>
      <c r="F17196" s="1" t="s">
        <v>15209</v>
      </c>
      <c r="G17196" s="1">
        <v>2246889</v>
      </c>
      <c r="H17196" s="1" t="s">
        <v>15210</v>
      </c>
      <c r="I17196" s="2">
        <v>45102</v>
      </c>
      <c r="J17196" s="15" t="str">
        <f>MID(Tabla1[[#This Row],[HORA]],1,5)</f>
        <v>11:47</v>
      </c>
      <c r="K17196" s="16">
        <f>IF(Tabla1[[#This Row],[FECHA]]=I17197,IF(J17197-J17196&gt;0,(J17197-J17196)*1440,0),0)</f>
        <v>1.9999999999999929</v>
      </c>
      <c r="L17196" s="14">
        <f>L16937-Datos!$C$8-2</f>
        <v>13.290000000000003</v>
      </c>
      <c r="M17196" s="13" t="s">
        <v>5413</v>
      </c>
      <c r="N17196" s="1" t="s">
        <v>15211</v>
      </c>
      <c r="O17196" s="1">
        <v>15</v>
      </c>
      <c r="P17196" s="1" t="s">
        <v>986</v>
      </c>
      <c r="Q17196" s="4" t="s">
        <v>21</v>
      </c>
    </row>
    <row r="17197" spans="1:17" ht="22.5" x14ac:dyDescent="0.25">
      <c r="A17197" s="3">
        <v>11693</v>
      </c>
      <c r="B17197" s="1" t="s">
        <v>36159</v>
      </c>
      <c r="C17197" s="1" t="s">
        <v>15</v>
      </c>
      <c r="D17197" s="1" t="s">
        <v>161</v>
      </c>
      <c r="E17197" s="1">
        <v>16674478</v>
      </c>
      <c r="F17197" s="1" t="s">
        <v>26746</v>
      </c>
      <c r="G17197" s="1">
        <v>2246890</v>
      </c>
      <c r="H17197" s="1" t="s">
        <v>26747</v>
      </c>
      <c r="I17197" s="2">
        <v>45102</v>
      </c>
      <c r="J17197" s="15" t="str">
        <f>MID(Tabla1[[#This Row],[HORA]],1,5)</f>
        <v>11:49</v>
      </c>
      <c r="K17197" s="16">
        <f>IF(Tabla1[[#This Row],[FECHA]]=I17198,IF(J17198-J17197&gt;0,(J17198-J17197)*1440,0),0)</f>
        <v>3.0000000000000693</v>
      </c>
      <c r="L17197" s="14">
        <f>L16938-Datos!$C$8-2</f>
        <v>15.440000000000005</v>
      </c>
      <c r="M17197" s="13" t="s">
        <v>6359</v>
      </c>
      <c r="N17197" s="1" t="s">
        <v>36160</v>
      </c>
      <c r="O17197" s="1">
        <v>25</v>
      </c>
      <c r="P17197" s="1" t="s">
        <v>1141</v>
      </c>
      <c r="Q17197" s="4" t="s">
        <v>21</v>
      </c>
    </row>
    <row r="17198" spans="1:17" ht="22.5" x14ac:dyDescent="0.25">
      <c r="A17198" s="3">
        <v>4871</v>
      </c>
      <c r="B17198" s="1" t="s">
        <v>15212</v>
      </c>
      <c r="C17198" s="1" t="s">
        <v>15</v>
      </c>
      <c r="D17198" s="1" t="s">
        <v>40</v>
      </c>
      <c r="E17198" s="1">
        <v>45488270</v>
      </c>
      <c r="F17198" s="1" t="s">
        <v>15213</v>
      </c>
      <c r="G17198" s="1">
        <v>2246891</v>
      </c>
      <c r="H17198" s="1" t="s">
        <v>15214</v>
      </c>
      <c r="I17198" s="2">
        <v>45102</v>
      </c>
      <c r="J17198" s="15" t="str">
        <f>MID(Tabla1[[#This Row],[HORA]],1,5)</f>
        <v>11:52</v>
      </c>
      <c r="K17198" s="16">
        <f>IF(Tabla1[[#This Row],[FECHA]]=I17199,IF(J17199-J17198&gt;0,(J17199-J17198)*1440,0),0)</f>
        <v>0.99999999999991651</v>
      </c>
      <c r="L17198" s="14">
        <f>L16939-Datos!$C$8-2</f>
        <v>17.140000000000004</v>
      </c>
      <c r="M17198" s="13" t="s">
        <v>5242</v>
      </c>
      <c r="N17198" s="1" t="s">
        <v>15215</v>
      </c>
      <c r="O17198" s="1">
        <v>20</v>
      </c>
      <c r="P17198" s="1" t="s">
        <v>986</v>
      </c>
      <c r="Q17198" s="4" t="s">
        <v>21</v>
      </c>
    </row>
    <row r="17199" spans="1:17" ht="22.5" x14ac:dyDescent="0.25">
      <c r="A17199" s="3">
        <v>11694</v>
      </c>
      <c r="B17199" s="1" t="s">
        <v>36161</v>
      </c>
      <c r="C17199" s="1" t="s">
        <v>15</v>
      </c>
      <c r="D17199" s="1" t="s">
        <v>40</v>
      </c>
      <c r="E17199" s="1">
        <v>2888607</v>
      </c>
      <c r="F17199" s="1" t="s">
        <v>21135</v>
      </c>
      <c r="G17199" s="1">
        <v>18888888</v>
      </c>
      <c r="H17199" s="1" t="s">
        <v>12538</v>
      </c>
      <c r="I17199" s="2">
        <v>45102</v>
      </c>
      <c r="J17199" s="15" t="str">
        <f>MID(Tabla1[[#This Row],[HORA]],1,5)</f>
        <v>11:53</v>
      </c>
      <c r="K17199" s="16">
        <f>IF(Tabla1[[#This Row],[FECHA]]=I17200,IF(J17200-J17199&gt;0,(J17200-J17199)*1440,0),0)</f>
        <v>19.000000000000014</v>
      </c>
      <c r="L17199" s="14">
        <f>L16940-Datos!$C$8-2</f>
        <v>14.3</v>
      </c>
      <c r="M17199" s="13" t="s">
        <v>1103</v>
      </c>
      <c r="N17199" s="1" t="s">
        <v>1715</v>
      </c>
      <c r="O17199" s="1">
        <v>30</v>
      </c>
      <c r="P17199" s="1" t="s">
        <v>1141</v>
      </c>
      <c r="Q17199" s="4" t="s">
        <v>21</v>
      </c>
    </row>
    <row r="17200" spans="1:17" ht="22.5" x14ac:dyDescent="0.25">
      <c r="A17200" s="3">
        <v>4872</v>
      </c>
      <c r="B17200" s="1" t="s">
        <v>15216</v>
      </c>
      <c r="C17200" s="1" t="s">
        <v>15</v>
      </c>
      <c r="D17200" s="1" t="s">
        <v>40</v>
      </c>
      <c r="E17200" s="1">
        <v>43375603</v>
      </c>
      <c r="F17200" s="1" t="s">
        <v>6155</v>
      </c>
      <c r="G17200" s="1">
        <v>2246895</v>
      </c>
      <c r="H17200" s="1" t="s">
        <v>15217</v>
      </c>
      <c r="I17200" s="2">
        <v>45102</v>
      </c>
      <c r="J17200" s="15" t="str">
        <f>MID(Tabla1[[#This Row],[HORA]],1,5)</f>
        <v>12:12</v>
      </c>
      <c r="K17200" s="16">
        <f>IF(Tabla1[[#This Row],[FECHA]]=I17201,IF(J17201-J17200&gt;0,(J17201-J17200)*1440,0),0)</f>
        <v>0.99999999999999645</v>
      </c>
      <c r="L17200" s="14">
        <f>L16941-Datos!$C$8-2</f>
        <v>15.240000000000002</v>
      </c>
      <c r="M17200" s="13" t="s">
        <v>2587</v>
      </c>
      <c r="N17200" s="1" t="s">
        <v>15218</v>
      </c>
      <c r="O17200" s="1">
        <v>30</v>
      </c>
      <c r="P17200" s="1" t="s">
        <v>986</v>
      </c>
      <c r="Q17200" s="4" t="s">
        <v>21</v>
      </c>
    </row>
    <row r="17201" spans="1:17" ht="22.5" x14ac:dyDescent="0.25">
      <c r="A17201" s="3">
        <v>11695</v>
      </c>
      <c r="B17201" s="1" t="s">
        <v>36162</v>
      </c>
      <c r="C17201" s="1" t="s">
        <v>15</v>
      </c>
      <c r="D17201" s="1" t="s">
        <v>40</v>
      </c>
      <c r="E17201" s="1">
        <v>27415952</v>
      </c>
      <c r="F17201" s="1" t="s">
        <v>36163</v>
      </c>
      <c r="G17201" s="1">
        <v>2246896</v>
      </c>
      <c r="H17201" s="1" t="s">
        <v>36164</v>
      </c>
      <c r="I17201" s="2">
        <v>45102</v>
      </c>
      <c r="J17201" s="15" t="str">
        <f>MID(Tabla1[[#This Row],[HORA]],1,5)</f>
        <v>12:13</v>
      </c>
      <c r="K17201" s="16">
        <f>IF(Tabla1[[#This Row],[FECHA]]=I17202,IF(J17202-J17201&gt;0,(J17202-J17201)*1440,0),0)</f>
        <v>7.000000000000135</v>
      </c>
      <c r="L17201" s="14">
        <f>L16942-Datos!$C$8-2</f>
        <v>15.480000000000004</v>
      </c>
      <c r="M17201" s="13" t="s">
        <v>123</v>
      </c>
      <c r="N17201" s="1" t="s">
        <v>36165</v>
      </c>
      <c r="O17201" s="1">
        <v>30</v>
      </c>
      <c r="P17201" s="1" t="s">
        <v>1141</v>
      </c>
      <c r="Q17201" s="4" t="s">
        <v>21</v>
      </c>
    </row>
    <row r="17202" spans="1:17" ht="22.5" x14ac:dyDescent="0.25">
      <c r="A17202" s="3">
        <v>11696</v>
      </c>
      <c r="B17202" s="1" t="s">
        <v>36166</v>
      </c>
      <c r="C17202" s="1" t="s">
        <v>15</v>
      </c>
      <c r="D17202" s="1" t="s">
        <v>40</v>
      </c>
      <c r="E17202" s="1">
        <v>16771635</v>
      </c>
      <c r="F17202" s="1" t="s">
        <v>36167</v>
      </c>
      <c r="G17202" s="1">
        <v>2246897</v>
      </c>
      <c r="H17202" s="1" t="s">
        <v>36168</v>
      </c>
      <c r="I17202" s="2">
        <v>45102</v>
      </c>
      <c r="J17202" s="15" t="str">
        <f>MID(Tabla1[[#This Row],[HORA]],1,5)</f>
        <v>12:20</v>
      </c>
      <c r="K17202" s="16">
        <f>IF(Tabla1[[#This Row],[FECHA]]=I17203,IF(J17203-J17202&gt;0,(J17203-J17202)*1440,0),0)</f>
        <v>2.9999999999998295</v>
      </c>
      <c r="L17202" s="14">
        <f>L16943-Datos!$C$8-2</f>
        <v>13.150000000000002</v>
      </c>
      <c r="M17202" s="13" t="s">
        <v>1084</v>
      </c>
      <c r="N17202" s="1" t="s">
        <v>12268</v>
      </c>
      <c r="O17202" s="1">
        <v>10</v>
      </c>
      <c r="P17202" s="1" t="s">
        <v>1141</v>
      </c>
      <c r="Q17202" s="4" t="s">
        <v>21</v>
      </c>
    </row>
    <row r="17203" spans="1:17" ht="22.5" x14ac:dyDescent="0.25">
      <c r="A17203" s="3">
        <v>4873</v>
      </c>
      <c r="B17203" s="1" t="s">
        <v>15219</v>
      </c>
      <c r="C17203" s="1" t="s">
        <v>15</v>
      </c>
      <c r="D17203" s="1" t="s">
        <v>40</v>
      </c>
      <c r="E17203" s="1">
        <v>71570011</v>
      </c>
      <c r="F17203" s="1" t="s">
        <v>15220</v>
      </c>
      <c r="G17203" s="1">
        <v>71570011</v>
      </c>
      <c r="H17203" s="1" t="s">
        <v>15220</v>
      </c>
      <c r="I17203" s="2">
        <v>45102</v>
      </c>
      <c r="J17203" s="15" t="str">
        <f>MID(Tabla1[[#This Row],[HORA]],1,5)</f>
        <v>12:23</v>
      </c>
      <c r="K17203" s="16">
        <f>IF(Tabla1[[#This Row],[FECHA]]=I17204,IF(J17204-J17203&gt;0,(J17204-J17203)*1440,0),0)</f>
        <v>1.0000000000001563</v>
      </c>
      <c r="L17203" s="14">
        <f>L16944-Datos!$C$8-2</f>
        <v>14.390000000000004</v>
      </c>
      <c r="M17203" s="13" t="s">
        <v>919</v>
      </c>
      <c r="N17203" s="1" t="s">
        <v>2078</v>
      </c>
      <c r="O17203" s="1">
        <v>17.600000000000001</v>
      </c>
      <c r="P17203" s="1" t="s">
        <v>986</v>
      </c>
      <c r="Q17203" s="4" t="s">
        <v>21</v>
      </c>
    </row>
    <row r="17204" spans="1:17" ht="22.5" x14ac:dyDescent="0.25">
      <c r="A17204" s="3">
        <v>4874</v>
      </c>
      <c r="B17204" s="1" t="s">
        <v>15221</v>
      </c>
      <c r="C17204" s="1" t="s">
        <v>15</v>
      </c>
      <c r="D17204" s="1" t="s">
        <v>40</v>
      </c>
      <c r="E17204" s="1">
        <v>46048554</v>
      </c>
      <c r="F17204" s="1" t="s">
        <v>15222</v>
      </c>
      <c r="G17204" s="1">
        <v>2246900</v>
      </c>
      <c r="H17204" s="1" t="s">
        <v>15223</v>
      </c>
      <c r="I17204" s="2">
        <v>45102</v>
      </c>
      <c r="J17204" s="15" t="str">
        <f>MID(Tabla1[[#This Row],[HORA]],1,5)</f>
        <v>12:24</v>
      </c>
      <c r="K17204" s="16">
        <f>IF(Tabla1[[#This Row],[FECHA]]=I17205,IF(J17205-J17204&gt;0,(J17205-J17204)*1440,0),0)</f>
        <v>8.999999999999968</v>
      </c>
      <c r="L17204" s="14">
        <f>L16945-Datos!$C$8-2</f>
        <v>14.080000000000002</v>
      </c>
      <c r="M17204" s="13" t="s">
        <v>1086</v>
      </c>
      <c r="N17204" s="1" t="s">
        <v>847</v>
      </c>
      <c r="O17204" s="1">
        <v>15</v>
      </c>
      <c r="P17204" s="1" t="s">
        <v>986</v>
      </c>
      <c r="Q17204" s="4" t="s">
        <v>21</v>
      </c>
    </row>
    <row r="17205" spans="1:17" ht="22.5" x14ac:dyDescent="0.25">
      <c r="A17205" s="3">
        <v>17946</v>
      </c>
      <c r="B17205" s="1" t="s">
        <v>53756</v>
      </c>
      <c r="C17205" s="1" t="s">
        <v>15</v>
      </c>
      <c r="D17205" s="1" t="s">
        <v>77</v>
      </c>
      <c r="E17205" s="1">
        <v>20600342933</v>
      </c>
      <c r="F17205" s="1" t="s">
        <v>53567</v>
      </c>
      <c r="G17205" s="1">
        <v>2246903</v>
      </c>
      <c r="H17205" s="1" t="s">
        <v>53757</v>
      </c>
      <c r="I17205" s="2">
        <v>45102</v>
      </c>
      <c r="J17205" s="15" t="str">
        <f>MID(Tabla1[[#This Row],[HORA]],1,5)</f>
        <v>12:33</v>
      </c>
      <c r="K17205" s="16">
        <f>IF(Tabla1[[#This Row],[FECHA]]=I17206,IF(J17206-J17205&gt;0,(J17206-J17205)*1440,0),0)</f>
        <v>2.9999999999999893</v>
      </c>
      <c r="L17205" s="14">
        <f>L16946-Datos!$C$8-2</f>
        <v>15.46</v>
      </c>
      <c r="M17205" s="13" t="s">
        <v>1763</v>
      </c>
      <c r="N17205" s="1" t="s">
        <v>53758</v>
      </c>
      <c r="O17205" s="1">
        <v>50</v>
      </c>
      <c r="P17205" s="1" t="s">
        <v>1141</v>
      </c>
      <c r="Q17205" s="4" t="s">
        <v>21</v>
      </c>
    </row>
    <row r="17206" spans="1:17" ht="22.5" x14ac:dyDescent="0.25">
      <c r="A17206" s="3">
        <v>4875</v>
      </c>
      <c r="B17206" s="1" t="s">
        <v>15224</v>
      </c>
      <c r="C17206" s="1" t="s">
        <v>15</v>
      </c>
      <c r="D17206" s="1" t="s">
        <v>77</v>
      </c>
      <c r="E17206" s="1">
        <v>47388706</v>
      </c>
      <c r="F17206" s="1" t="s">
        <v>15225</v>
      </c>
      <c r="G17206" s="1">
        <v>47388706</v>
      </c>
      <c r="H17206" s="1" t="s">
        <v>15225</v>
      </c>
      <c r="I17206" s="2">
        <v>45102</v>
      </c>
      <c r="J17206" s="15" t="str">
        <f>MID(Tabla1[[#This Row],[HORA]],1,5)</f>
        <v>12:36</v>
      </c>
      <c r="K17206" s="16">
        <f>IF(Tabla1[[#This Row],[FECHA]]=I17207,IF(J17207-J17206&gt;0,(J17207-J17206)*1440,0),0)</f>
        <v>0.99999999999999645</v>
      </c>
      <c r="L17206" s="14">
        <f>L16947-Datos!$C$8-2</f>
        <v>15.400000000000006</v>
      </c>
      <c r="M17206" s="13" t="s">
        <v>1768</v>
      </c>
      <c r="N17206" s="1" t="s">
        <v>15226</v>
      </c>
      <c r="O17206" s="1">
        <v>50</v>
      </c>
      <c r="P17206" s="1" t="s">
        <v>986</v>
      </c>
      <c r="Q17206" s="4" t="s">
        <v>21</v>
      </c>
    </row>
    <row r="17207" spans="1:17" ht="22.5" x14ac:dyDescent="0.25">
      <c r="A17207" s="3">
        <v>4876</v>
      </c>
      <c r="B17207" s="1" t="s">
        <v>15227</v>
      </c>
      <c r="C17207" s="1" t="s">
        <v>15</v>
      </c>
      <c r="D17207" s="1" t="s">
        <v>40</v>
      </c>
      <c r="E17207" s="1">
        <v>8611828</v>
      </c>
      <c r="F17207" s="1" t="s">
        <v>3415</v>
      </c>
      <c r="G17207" s="1">
        <v>8611828</v>
      </c>
      <c r="H17207" s="1" t="s">
        <v>3415</v>
      </c>
      <c r="I17207" s="2">
        <v>45102</v>
      </c>
      <c r="J17207" s="15" t="str">
        <f>MID(Tabla1[[#This Row],[HORA]],1,5)</f>
        <v>12:37</v>
      </c>
      <c r="K17207" s="16">
        <f>IF(Tabla1[[#This Row],[FECHA]]=I17208,IF(J17208-J17207&gt;0,(J17208-J17207)*1440,0),0)</f>
        <v>0</v>
      </c>
      <c r="L17207" s="14">
        <f>L16948-Datos!$C$8-2</f>
        <v>15.300000000000004</v>
      </c>
      <c r="M17207" s="13" t="s">
        <v>1033</v>
      </c>
      <c r="N17207" s="1" t="s">
        <v>1715</v>
      </c>
      <c r="O17207" s="1">
        <v>30</v>
      </c>
      <c r="P17207" s="1" t="s">
        <v>986</v>
      </c>
      <c r="Q17207" s="4" t="s">
        <v>21</v>
      </c>
    </row>
    <row r="17208" spans="1:17" ht="22.5" x14ac:dyDescent="0.25">
      <c r="A17208" s="3">
        <v>17947</v>
      </c>
      <c r="B17208" s="1" t="s">
        <v>53759</v>
      </c>
      <c r="C17208" s="1" t="s">
        <v>15</v>
      </c>
      <c r="D17208" s="1" t="s">
        <v>141</v>
      </c>
      <c r="E17208" s="1">
        <v>20605647813</v>
      </c>
      <c r="F17208" s="1" t="s">
        <v>53760</v>
      </c>
      <c r="G17208" s="1">
        <v>27989980</v>
      </c>
      <c r="H17208" s="1" t="s">
        <v>53761</v>
      </c>
      <c r="I17208" s="2">
        <v>45102</v>
      </c>
      <c r="J17208" s="15" t="str">
        <f>MID(Tabla1[[#This Row],[HORA]],1,5)</f>
        <v>12:37</v>
      </c>
      <c r="K17208" s="16">
        <f>IF(Tabla1[[#This Row],[FECHA]]=I17209,IF(J17209-J17208&gt;0,(J17209-J17208)*1440,0),0)</f>
        <v>1.9999999999999929</v>
      </c>
      <c r="L17208" s="14">
        <f>L16949-Datos!$C$8-2</f>
        <v>13.010000000000002</v>
      </c>
      <c r="M17208" s="13" t="s">
        <v>1033</v>
      </c>
      <c r="N17208" s="1" t="s">
        <v>12268</v>
      </c>
      <c r="O17208" s="1">
        <v>10</v>
      </c>
      <c r="P17208" s="1" t="s">
        <v>1141</v>
      </c>
      <c r="Q17208" s="4" t="s">
        <v>21</v>
      </c>
    </row>
    <row r="17209" spans="1:17" ht="22.5" x14ac:dyDescent="0.25">
      <c r="A17209" s="3">
        <v>11697</v>
      </c>
      <c r="B17209" s="1" t="s">
        <v>36169</v>
      </c>
      <c r="C17209" s="1" t="s">
        <v>15</v>
      </c>
      <c r="D17209" s="1" t="s">
        <v>82</v>
      </c>
      <c r="E17209" s="1">
        <v>75904923</v>
      </c>
      <c r="F17209" s="1" t="s">
        <v>36170</v>
      </c>
      <c r="G17209" s="1">
        <v>75717027</v>
      </c>
      <c r="H17209" s="1" t="s">
        <v>36171</v>
      </c>
      <c r="I17209" s="2">
        <v>45102</v>
      </c>
      <c r="J17209" s="15" t="str">
        <f>MID(Tabla1[[#This Row],[HORA]],1,5)</f>
        <v>12:39</v>
      </c>
      <c r="K17209" s="16">
        <f>IF(Tabla1[[#This Row],[FECHA]]=I17210,IF(J17210-J17209&gt;0,(J17210-J17209)*1440,0),0)</f>
        <v>0</v>
      </c>
      <c r="L17209" s="14">
        <f>L16950-Datos!$C$8-2</f>
        <v>14.3</v>
      </c>
      <c r="M17209" s="13" t="s">
        <v>98</v>
      </c>
      <c r="N17209" s="1" t="s">
        <v>12268</v>
      </c>
      <c r="O17209" s="1">
        <v>10</v>
      </c>
      <c r="P17209" s="1" t="s">
        <v>1141</v>
      </c>
      <c r="Q17209" s="4" t="s">
        <v>21</v>
      </c>
    </row>
    <row r="17210" spans="1:17" ht="22.5" x14ac:dyDescent="0.25">
      <c r="A17210" s="3">
        <v>11698</v>
      </c>
      <c r="B17210" s="1" t="s">
        <v>36169</v>
      </c>
      <c r="C17210" s="1" t="s">
        <v>15</v>
      </c>
      <c r="D17210" s="1" t="s">
        <v>82</v>
      </c>
      <c r="E17210" s="1">
        <v>75904923</v>
      </c>
      <c r="F17210" s="1" t="s">
        <v>36170</v>
      </c>
      <c r="G17210" s="1">
        <v>75717027</v>
      </c>
      <c r="H17210" s="1" t="s">
        <v>36171</v>
      </c>
      <c r="I17210" s="2">
        <v>45102</v>
      </c>
      <c r="J17210" s="15" t="str">
        <f>MID(Tabla1[[#This Row],[HORA]],1,5)</f>
        <v>12:39</v>
      </c>
      <c r="K17210" s="16">
        <f>IF(Tabla1[[#This Row],[FECHA]]=I17211,IF(J17211-J17210&gt;0,(J17211-J17210)*1440,0),0)</f>
        <v>2.9999999999999893</v>
      </c>
      <c r="L17210" s="14">
        <f>L16951-Datos!$C$8-2</f>
        <v>13.310000000000006</v>
      </c>
      <c r="M17210" s="13" t="s">
        <v>98</v>
      </c>
      <c r="N17210" s="1" t="s">
        <v>36172</v>
      </c>
      <c r="O17210" s="1">
        <v>10</v>
      </c>
      <c r="P17210" s="1" t="s">
        <v>1141</v>
      </c>
      <c r="Q17210" s="4" t="s">
        <v>21</v>
      </c>
    </row>
    <row r="17211" spans="1:17" ht="22.5" x14ac:dyDescent="0.25">
      <c r="A17211" s="3">
        <v>11699</v>
      </c>
      <c r="B17211" s="1" t="s">
        <v>36173</v>
      </c>
      <c r="C17211" s="1" t="s">
        <v>15</v>
      </c>
      <c r="D17211" s="1" t="s">
        <v>40</v>
      </c>
      <c r="E17211" s="1">
        <v>16749083</v>
      </c>
      <c r="F17211" s="1" t="s">
        <v>17603</v>
      </c>
      <c r="G17211" s="1">
        <v>2246904</v>
      </c>
      <c r="H17211" s="1" t="s">
        <v>36174</v>
      </c>
      <c r="I17211" s="2">
        <v>45102</v>
      </c>
      <c r="J17211" s="15" t="str">
        <f>MID(Tabla1[[#This Row],[HORA]],1,5)</f>
        <v>12:42</v>
      </c>
      <c r="K17211" s="16">
        <f>IF(Tabla1[[#This Row],[FECHA]]=I17212,IF(J17212-J17211&gt;0,(J17212-J17211)*1440,0),0)</f>
        <v>1.9999999999999929</v>
      </c>
      <c r="L17211" s="14">
        <f>L16952-Datos!$C$8-2</f>
        <v>16.320000000000004</v>
      </c>
      <c r="M17211" s="13" t="s">
        <v>2301</v>
      </c>
      <c r="N17211" s="1" t="s">
        <v>36175</v>
      </c>
      <c r="O17211" s="1">
        <v>50</v>
      </c>
      <c r="P17211" s="1" t="s">
        <v>1141</v>
      </c>
      <c r="Q17211" s="4" t="s">
        <v>21</v>
      </c>
    </row>
    <row r="17212" spans="1:17" ht="22.5" x14ac:dyDescent="0.25">
      <c r="A17212" s="3">
        <v>11700</v>
      </c>
      <c r="B17212" s="1" t="s">
        <v>36176</v>
      </c>
      <c r="C17212" s="1" t="s">
        <v>15</v>
      </c>
      <c r="D17212" s="1" t="s">
        <v>463</v>
      </c>
      <c r="E17212" s="1">
        <v>73234535</v>
      </c>
      <c r="F17212" s="1" t="s">
        <v>24462</v>
      </c>
      <c r="G17212" s="1">
        <v>2246905</v>
      </c>
      <c r="H17212" s="1" t="s">
        <v>24463</v>
      </c>
      <c r="I17212" s="2">
        <v>45102</v>
      </c>
      <c r="J17212" s="15" t="str">
        <f>MID(Tabla1[[#This Row],[HORA]],1,5)</f>
        <v>12:44</v>
      </c>
      <c r="K17212" s="16">
        <f>IF(Tabla1[[#This Row],[FECHA]]=I17213,IF(J17213-J17212&gt;0,(J17213-J17212)*1440,0),0)</f>
        <v>6.9999999999999751</v>
      </c>
      <c r="L17212" s="14">
        <f>L16953-Datos!$C$8-2</f>
        <v>11.380000000000003</v>
      </c>
      <c r="M17212" s="13" t="s">
        <v>223</v>
      </c>
      <c r="N17212" s="1" t="s">
        <v>12706</v>
      </c>
      <c r="O17212" s="1">
        <v>10</v>
      </c>
      <c r="P17212" s="1" t="s">
        <v>1141</v>
      </c>
      <c r="Q17212" s="4" t="s">
        <v>21</v>
      </c>
    </row>
    <row r="17213" spans="1:17" ht="22.5" x14ac:dyDescent="0.25">
      <c r="A17213" s="3">
        <v>4877</v>
      </c>
      <c r="B17213" s="1" t="s">
        <v>15228</v>
      </c>
      <c r="C17213" s="1" t="s">
        <v>15</v>
      </c>
      <c r="D17213" s="1" t="s">
        <v>77</v>
      </c>
      <c r="E17213" s="1">
        <v>16802928</v>
      </c>
      <c r="F17213" s="1" t="s">
        <v>15229</v>
      </c>
      <c r="G17213" s="1">
        <v>2246908</v>
      </c>
      <c r="H17213" s="1" t="s">
        <v>15230</v>
      </c>
      <c r="I17213" s="2">
        <v>45102</v>
      </c>
      <c r="J17213" s="15" t="str">
        <f>MID(Tabla1[[#This Row],[HORA]],1,5)</f>
        <v>12:51</v>
      </c>
      <c r="K17213" s="16">
        <f>IF(Tabla1[[#This Row],[FECHA]]=I17214,IF(J17214-J17213&gt;0,(J17214-J17213)*1440,0),0)</f>
        <v>3.9999999999999858</v>
      </c>
      <c r="L17213" s="14">
        <f>L16954-Datos!$C$8-2</f>
        <v>7.2500000000000036</v>
      </c>
      <c r="M17213" s="13" t="s">
        <v>1243</v>
      </c>
      <c r="N17213" s="1" t="s">
        <v>15231</v>
      </c>
      <c r="O17213" s="1">
        <v>30</v>
      </c>
      <c r="P17213" s="1" t="s">
        <v>986</v>
      </c>
      <c r="Q17213" s="4" t="s">
        <v>21</v>
      </c>
    </row>
    <row r="17214" spans="1:17" ht="22.5" x14ac:dyDescent="0.25">
      <c r="A17214" s="3">
        <v>4878</v>
      </c>
      <c r="B17214" s="1" t="s">
        <v>15232</v>
      </c>
      <c r="C17214" s="1" t="s">
        <v>15</v>
      </c>
      <c r="D17214" s="1" t="s">
        <v>33</v>
      </c>
      <c r="E17214" s="1">
        <v>43822615</v>
      </c>
      <c r="F17214" s="1" t="s">
        <v>15233</v>
      </c>
      <c r="G17214" s="1">
        <v>70051512</v>
      </c>
      <c r="H17214" s="1" t="s">
        <v>15234</v>
      </c>
      <c r="I17214" s="2">
        <v>45102</v>
      </c>
      <c r="J17214" s="15" t="str">
        <f>MID(Tabla1[[#This Row],[HORA]],1,5)</f>
        <v>12:55</v>
      </c>
      <c r="K17214" s="16">
        <f>IF(Tabla1[[#This Row],[FECHA]]=I17215,IF(J17215-J17214&gt;0,(J17215-J17214)*1440,0),0)</f>
        <v>1.9999999999999929</v>
      </c>
      <c r="L17214" s="14">
        <f>L16955-Datos!$C$8-2</f>
        <v>7.0600000000000041</v>
      </c>
      <c r="M17214" s="13" t="s">
        <v>1613</v>
      </c>
      <c r="N17214" s="1" t="s">
        <v>15235</v>
      </c>
      <c r="O17214" s="1">
        <v>12</v>
      </c>
      <c r="P17214" s="1" t="s">
        <v>986</v>
      </c>
      <c r="Q17214" s="4" t="s">
        <v>21</v>
      </c>
    </row>
    <row r="17215" spans="1:17" ht="22.5" x14ac:dyDescent="0.25">
      <c r="A17215" s="3">
        <v>4879</v>
      </c>
      <c r="B17215" s="1" t="s">
        <v>15236</v>
      </c>
      <c r="C17215" s="1" t="s">
        <v>15</v>
      </c>
      <c r="D17215" s="1" t="s">
        <v>3257</v>
      </c>
      <c r="E17215" s="1">
        <v>72747352</v>
      </c>
      <c r="F17215" s="1" t="s">
        <v>15237</v>
      </c>
      <c r="G17215" s="1">
        <v>2246912</v>
      </c>
      <c r="H17215" s="1" t="s">
        <v>15238</v>
      </c>
      <c r="I17215" s="2">
        <v>45102</v>
      </c>
      <c r="J17215" s="15" t="str">
        <f>MID(Tabla1[[#This Row],[HORA]],1,5)</f>
        <v>12:57</v>
      </c>
      <c r="K17215" s="16">
        <f>IF(Tabla1[[#This Row],[FECHA]]=I17216,IF(J17216-J17215&gt;0,(J17216-J17215)*1440,0),0)</f>
        <v>1.9999999999999929</v>
      </c>
      <c r="L17215" s="14">
        <f>L16956-Datos!$C$8-2</f>
        <v>9.1500000000000039</v>
      </c>
      <c r="M17215" s="13" t="s">
        <v>2923</v>
      </c>
      <c r="N17215" s="1" t="s">
        <v>15239</v>
      </c>
      <c r="O17215" s="1">
        <v>15</v>
      </c>
      <c r="P17215" s="1" t="s">
        <v>986</v>
      </c>
      <c r="Q17215" s="4" t="s">
        <v>21</v>
      </c>
    </row>
    <row r="17216" spans="1:17" ht="22.5" x14ac:dyDescent="0.25">
      <c r="A17216" s="3">
        <v>4880</v>
      </c>
      <c r="B17216" s="1" t="s">
        <v>15240</v>
      </c>
      <c r="C17216" s="1" t="s">
        <v>15</v>
      </c>
      <c r="D17216" s="1" t="s">
        <v>61</v>
      </c>
      <c r="E17216" s="1">
        <v>40285534</v>
      </c>
      <c r="F17216" s="1" t="s">
        <v>15241</v>
      </c>
      <c r="G17216" s="1">
        <v>40285534</v>
      </c>
      <c r="H17216" s="1" t="s">
        <v>15241</v>
      </c>
      <c r="I17216" s="2">
        <v>45102</v>
      </c>
      <c r="J17216" s="15" t="str">
        <f>MID(Tabla1[[#This Row],[HORA]],1,5)</f>
        <v>12:59</v>
      </c>
      <c r="K17216" s="16">
        <f>IF(Tabla1[[#This Row],[FECHA]]=I17217,IF(J17217-J17216&gt;0,(J17217-J17216)*1440,0),0)</f>
        <v>2.9999999999999893</v>
      </c>
      <c r="L17216" s="14">
        <f>L16957-Datos!$C$8-2</f>
        <v>6.4900000000000038</v>
      </c>
      <c r="M17216" s="13" t="s">
        <v>446</v>
      </c>
      <c r="N17216" s="1" t="s">
        <v>1715</v>
      </c>
      <c r="O17216" s="1">
        <v>20</v>
      </c>
      <c r="P17216" s="1" t="s">
        <v>986</v>
      </c>
      <c r="Q17216" s="4" t="s">
        <v>21</v>
      </c>
    </row>
    <row r="17217" spans="1:17" ht="22.5" x14ac:dyDescent="0.25">
      <c r="A17217" s="3">
        <v>4881</v>
      </c>
      <c r="B17217" s="1" t="s">
        <v>15242</v>
      </c>
      <c r="C17217" s="1" t="s">
        <v>15</v>
      </c>
      <c r="D17217" s="1" t="s">
        <v>33</v>
      </c>
      <c r="E17217" s="1">
        <v>76739551</v>
      </c>
      <c r="F17217" s="1" t="s">
        <v>15243</v>
      </c>
      <c r="G17217" s="1">
        <v>75500251</v>
      </c>
      <c r="H17217" s="1" t="s">
        <v>15244</v>
      </c>
      <c r="I17217" s="2">
        <v>45102</v>
      </c>
      <c r="J17217" s="15" t="str">
        <f>MID(Tabla1[[#This Row],[HORA]],1,5)</f>
        <v>13:02</v>
      </c>
      <c r="K17217" s="16">
        <f>IF(Tabla1[[#This Row],[FECHA]]=I17218,IF(J17218-J17217&gt;0,(J17218-J17217)*1440,0),0)</f>
        <v>5.9999999999999787</v>
      </c>
      <c r="L17217" s="14">
        <f>L16958-Datos!$C$8-2</f>
        <v>8.2200000000000042</v>
      </c>
      <c r="M17217" s="13" t="s">
        <v>55838</v>
      </c>
      <c r="N17217" s="1" t="s">
        <v>15245</v>
      </c>
      <c r="O17217" s="1">
        <v>20</v>
      </c>
      <c r="P17217" s="1" t="s">
        <v>986</v>
      </c>
      <c r="Q17217" s="4" t="s">
        <v>21</v>
      </c>
    </row>
    <row r="17218" spans="1:17" ht="22.5" x14ac:dyDescent="0.25">
      <c r="A17218" s="3">
        <v>11701</v>
      </c>
      <c r="B17218" s="1" t="s">
        <v>36177</v>
      </c>
      <c r="C17218" s="1" t="s">
        <v>15</v>
      </c>
      <c r="D17218" s="1" t="s">
        <v>82</v>
      </c>
      <c r="E17218" s="1">
        <v>77231965</v>
      </c>
      <c r="F17218" s="1" t="s">
        <v>36178</v>
      </c>
      <c r="G17218" s="1">
        <v>2246915</v>
      </c>
      <c r="H17218" s="1" t="s">
        <v>36179</v>
      </c>
      <c r="I17218" s="2">
        <v>45102</v>
      </c>
      <c r="J17218" s="15" t="str">
        <f>MID(Tabla1[[#This Row],[HORA]],1,5)</f>
        <v>13:08</v>
      </c>
      <c r="K17218" s="16">
        <f>IF(Tabla1[[#This Row],[FECHA]]=I17219,IF(J17219-J17218&gt;0,(J17219-J17218)*1440,0),0)</f>
        <v>1.9999999999999929</v>
      </c>
      <c r="L17218" s="14">
        <f>L16959-Datos!$C$8-2</f>
        <v>10.080000000000004</v>
      </c>
      <c r="M17218" s="13" t="s">
        <v>55929</v>
      </c>
      <c r="N17218" s="1" t="s">
        <v>847</v>
      </c>
      <c r="O17218" s="1">
        <v>30</v>
      </c>
      <c r="P17218" s="1" t="s">
        <v>1141</v>
      </c>
      <c r="Q17218" s="4" t="s">
        <v>21</v>
      </c>
    </row>
    <row r="17219" spans="1:17" ht="22.5" x14ac:dyDescent="0.25">
      <c r="A17219" s="3">
        <v>4882</v>
      </c>
      <c r="B17219" s="1" t="s">
        <v>15246</v>
      </c>
      <c r="C17219" s="1" t="s">
        <v>15</v>
      </c>
      <c r="D17219" s="1" t="s">
        <v>82</v>
      </c>
      <c r="E17219" s="1">
        <v>43799845</v>
      </c>
      <c r="F17219" s="1" t="s">
        <v>15247</v>
      </c>
      <c r="G17219" s="1">
        <v>43070435</v>
      </c>
      <c r="H17219" s="1" t="s">
        <v>15248</v>
      </c>
      <c r="I17219" s="2">
        <v>45102</v>
      </c>
      <c r="J17219" s="15" t="str">
        <f>MID(Tabla1[[#This Row],[HORA]],1,5)</f>
        <v>13:10</v>
      </c>
      <c r="K17219" s="16">
        <f>IF(Tabla1[[#This Row],[FECHA]]=I17220,IF(J17220-J17219&gt;0,(J17220-J17219)*1440,0),0)</f>
        <v>1.9999999999999929</v>
      </c>
      <c r="L17219" s="14">
        <f>L16960-Datos!$C$8-2</f>
        <v>7.3800000000000026</v>
      </c>
      <c r="M17219" s="13" t="s">
        <v>55930</v>
      </c>
      <c r="N17219" s="1" t="s">
        <v>15249</v>
      </c>
      <c r="O17219" s="1">
        <v>15</v>
      </c>
      <c r="P17219" s="1" t="s">
        <v>986</v>
      </c>
      <c r="Q17219" s="4" t="s">
        <v>21</v>
      </c>
    </row>
    <row r="17220" spans="1:17" ht="22.5" x14ac:dyDescent="0.25">
      <c r="A17220" s="3">
        <v>11702</v>
      </c>
      <c r="B17220" s="1" t="s">
        <v>36180</v>
      </c>
      <c r="C17220" s="1" t="s">
        <v>15</v>
      </c>
      <c r="D17220" s="1" t="s">
        <v>40</v>
      </c>
      <c r="E17220" s="1">
        <v>16487451</v>
      </c>
      <c r="F17220" s="1" t="s">
        <v>28237</v>
      </c>
      <c r="G17220" s="1">
        <v>2246917</v>
      </c>
      <c r="H17220" s="1" t="s">
        <v>36181</v>
      </c>
      <c r="I17220" s="2">
        <v>45102</v>
      </c>
      <c r="J17220" s="15" t="str">
        <f>MID(Tabla1[[#This Row],[HORA]],1,5)</f>
        <v>13:12</v>
      </c>
      <c r="K17220" s="16">
        <f>IF(Tabla1[[#This Row],[FECHA]]=I17221,IF(J17221-J17220&gt;0,(J17221-J17220)*1440,0),0)</f>
        <v>1.9999999999999929</v>
      </c>
      <c r="L17220" s="14">
        <f>L16961-Datos!$C$8-2</f>
        <v>8.0400000000000027</v>
      </c>
      <c r="M17220" s="13" t="s">
        <v>55931</v>
      </c>
      <c r="N17220" s="1" t="s">
        <v>36182</v>
      </c>
      <c r="O17220" s="1">
        <v>20</v>
      </c>
      <c r="P17220" s="1" t="s">
        <v>1141</v>
      </c>
      <c r="Q17220" s="4" t="s">
        <v>21</v>
      </c>
    </row>
    <row r="17221" spans="1:17" ht="22.5" x14ac:dyDescent="0.25">
      <c r="A17221" s="3">
        <v>4883</v>
      </c>
      <c r="B17221" s="1" t="s">
        <v>15250</v>
      </c>
      <c r="C17221" s="1" t="s">
        <v>15</v>
      </c>
      <c r="D17221" s="1" t="s">
        <v>40</v>
      </c>
      <c r="E17221" s="1">
        <v>71011108</v>
      </c>
      <c r="F17221" s="1" t="s">
        <v>5439</v>
      </c>
      <c r="G17221" s="1">
        <v>2246918</v>
      </c>
      <c r="H17221" s="1" t="s">
        <v>5440</v>
      </c>
      <c r="I17221" s="2">
        <v>45102</v>
      </c>
      <c r="J17221" s="15" t="str">
        <f>MID(Tabla1[[#This Row],[HORA]],1,5)</f>
        <v>13:14</v>
      </c>
      <c r="K17221" s="16">
        <f>IF(Tabla1[[#This Row],[FECHA]]=I17222,IF(J17222-J17221&gt;0,(J17222-J17221)*1440,0),0)</f>
        <v>2.0000000000001528</v>
      </c>
      <c r="L17221" s="14">
        <f>L16962-Datos!$C$8-2</f>
        <v>7.9800000000000022</v>
      </c>
      <c r="M17221" s="13" t="s">
        <v>55842</v>
      </c>
      <c r="N17221" s="1" t="s">
        <v>15251</v>
      </c>
      <c r="O17221" s="1">
        <v>15</v>
      </c>
      <c r="P17221" s="1" t="s">
        <v>986</v>
      </c>
      <c r="Q17221" s="4" t="s">
        <v>21</v>
      </c>
    </row>
    <row r="17222" spans="1:17" ht="22.5" x14ac:dyDescent="0.25">
      <c r="A17222" s="3">
        <v>11703</v>
      </c>
      <c r="B17222" s="1" t="s">
        <v>36183</v>
      </c>
      <c r="C17222" s="1" t="s">
        <v>15</v>
      </c>
      <c r="D17222" s="1" t="s">
        <v>33</v>
      </c>
      <c r="E17222" s="1">
        <v>44531908</v>
      </c>
      <c r="F17222" s="1" t="s">
        <v>3610</v>
      </c>
      <c r="G17222" s="1">
        <v>2246919</v>
      </c>
      <c r="H17222" s="1" t="s">
        <v>36184</v>
      </c>
      <c r="I17222" s="2">
        <v>45102</v>
      </c>
      <c r="J17222" s="15" t="str">
        <f>MID(Tabla1[[#This Row],[HORA]],1,5)</f>
        <v>13:16</v>
      </c>
      <c r="K17222" s="16">
        <f>IF(Tabla1[[#This Row],[FECHA]]=I17223,IF(J17223-J17222&gt;0,(J17223-J17222)*1440,0),0)</f>
        <v>0</v>
      </c>
      <c r="L17222" s="14">
        <f>L16963-Datos!$C$8-2</f>
        <v>13.080000000000002</v>
      </c>
      <c r="M17222" s="13" t="s">
        <v>55934</v>
      </c>
      <c r="N17222" s="1" t="s">
        <v>36185</v>
      </c>
      <c r="O17222" s="1">
        <v>50</v>
      </c>
      <c r="P17222" s="1" t="s">
        <v>1141</v>
      </c>
      <c r="Q17222" s="4" t="s">
        <v>21</v>
      </c>
    </row>
    <row r="17223" spans="1:17" ht="22.5" x14ac:dyDescent="0.25">
      <c r="A17223" s="3">
        <v>16575</v>
      </c>
      <c r="B17223" s="1" t="s">
        <v>50251</v>
      </c>
      <c r="C17223" s="1" t="s">
        <v>15</v>
      </c>
      <c r="D17223" s="1" t="s">
        <v>141</v>
      </c>
      <c r="E17223" s="1">
        <v>20513923962</v>
      </c>
      <c r="F17223" s="1" t="s">
        <v>50252</v>
      </c>
      <c r="G17223" s="1">
        <v>8865078</v>
      </c>
      <c r="H17223" s="1" t="s">
        <v>50253</v>
      </c>
      <c r="I17223" s="2">
        <v>45102</v>
      </c>
      <c r="J17223" s="15" t="str">
        <f>MID(Tabla1[[#This Row],[HORA]],1,5)</f>
        <v>13:16</v>
      </c>
      <c r="K17223" s="16">
        <f>IF(Tabla1[[#This Row],[FECHA]]=I17224,IF(J17224-J17223&gt;0,(J17224-J17223)*1440,0),0)</f>
        <v>3.9999999999999858</v>
      </c>
      <c r="L17223" s="14">
        <f>L16964-Datos!$C$8-2</f>
        <v>10.850000000000003</v>
      </c>
      <c r="M17223" s="13" t="s">
        <v>55934</v>
      </c>
      <c r="N17223" s="1" t="s">
        <v>50254</v>
      </c>
      <c r="O17223" s="1">
        <v>40</v>
      </c>
      <c r="P17223" s="1" t="s">
        <v>986</v>
      </c>
      <c r="Q17223" s="4" t="s">
        <v>21</v>
      </c>
    </row>
    <row r="17224" spans="1:17" ht="22.5" x14ac:dyDescent="0.25">
      <c r="A17224" s="3">
        <v>4884</v>
      </c>
      <c r="B17224" s="1" t="s">
        <v>15252</v>
      </c>
      <c r="C17224" s="1" t="s">
        <v>15</v>
      </c>
      <c r="D17224" s="1" t="s">
        <v>40</v>
      </c>
      <c r="E17224" s="1">
        <v>44069179</v>
      </c>
      <c r="F17224" s="1" t="s">
        <v>7466</v>
      </c>
      <c r="G17224" s="1">
        <v>2246920</v>
      </c>
      <c r="H17224" s="1" t="s">
        <v>15253</v>
      </c>
      <c r="I17224" s="2">
        <v>45102</v>
      </c>
      <c r="J17224" s="15" t="str">
        <f>MID(Tabla1[[#This Row],[HORA]],1,5)</f>
        <v>13:20</v>
      </c>
      <c r="K17224" s="16">
        <f>IF(Tabla1[[#This Row],[FECHA]]=I17225,IF(J17225-J17224&gt;0,(J17225-J17224)*1440,0),0)</f>
        <v>0.99999999999999645</v>
      </c>
      <c r="L17224" s="14">
        <f>L16965-Datos!$C$8-2</f>
        <v>10.220000000000002</v>
      </c>
      <c r="M17224" s="13" t="s">
        <v>55938</v>
      </c>
      <c r="N17224" s="1" t="s">
        <v>12245</v>
      </c>
      <c r="O17224" s="1">
        <v>20</v>
      </c>
      <c r="P17224" s="1" t="s">
        <v>986</v>
      </c>
      <c r="Q17224" s="4" t="s">
        <v>21</v>
      </c>
    </row>
    <row r="17225" spans="1:17" ht="22.5" x14ac:dyDescent="0.25">
      <c r="A17225" s="3">
        <v>4885</v>
      </c>
      <c r="B17225" s="1" t="s">
        <v>15254</v>
      </c>
      <c r="C17225" s="1" t="s">
        <v>15</v>
      </c>
      <c r="D17225" s="1" t="s">
        <v>40</v>
      </c>
      <c r="E17225" s="1">
        <v>44069179</v>
      </c>
      <c r="F17225" s="1" t="s">
        <v>7466</v>
      </c>
      <c r="G17225" s="1">
        <v>2246921</v>
      </c>
      <c r="H17225" s="1" t="s">
        <v>9959</v>
      </c>
      <c r="I17225" s="2">
        <v>45102</v>
      </c>
      <c r="J17225" s="15" t="str">
        <f>MID(Tabla1[[#This Row],[HORA]],1,5)</f>
        <v>13:21</v>
      </c>
      <c r="K17225" s="16">
        <f>IF(Tabla1[[#This Row],[FECHA]]=I17226,IF(J17226-J17225&gt;0,(J17226-J17225)*1440,0),0)</f>
        <v>4.9999999999999822</v>
      </c>
      <c r="L17225" s="14">
        <f>L16966-Datos!$C$8-2</f>
        <v>9.9700000000000024</v>
      </c>
      <c r="M17225" s="13" t="s">
        <v>55939</v>
      </c>
      <c r="N17225" s="1" t="s">
        <v>12245</v>
      </c>
      <c r="O17225" s="1">
        <v>20</v>
      </c>
      <c r="P17225" s="1" t="s">
        <v>986</v>
      </c>
      <c r="Q17225" s="4" t="s">
        <v>21</v>
      </c>
    </row>
    <row r="17226" spans="1:17" ht="22.5" x14ac:dyDescent="0.25">
      <c r="A17226" s="3">
        <v>11704</v>
      </c>
      <c r="B17226" s="1" t="s">
        <v>36186</v>
      </c>
      <c r="C17226" s="1" t="s">
        <v>15</v>
      </c>
      <c r="D17226" s="1" t="s">
        <v>40</v>
      </c>
      <c r="E17226" s="1">
        <v>10349224</v>
      </c>
      <c r="F17226" s="1" t="s">
        <v>36187</v>
      </c>
      <c r="G17226" s="1">
        <v>18888888</v>
      </c>
      <c r="H17226" s="1" t="s">
        <v>12538</v>
      </c>
      <c r="I17226" s="2">
        <v>45102</v>
      </c>
      <c r="J17226" s="15" t="str">
        <f>MID(Tabla1[[#This Row],[HORA]],1,5)</f>
        <v>13:26</v>
      </c>
      <c r="K17226" s="16">
        <f>IF(Tabla1[[#This Row],[FECHA]]=I17227,IF(J17227-J17226&gt;0,(J17227-J17226)*1440,0),0)</f>
        <v>8.999999999999968</v>
      </c>
      <c r="L17226" s="14">
        <f>L16967-Datos!$C$8-2</f>
        <v>12.910000000000004</v>
      </c>
      <c r="M17226" s="13" t="s">
        <v>55845</v>
      </c>
      <c r="N17226" s="1" t="s">
        <v>1715</v>
      </c>
      <c r="O17226" s="1">
        <v>10</v>
      </c>
      <c r="P17226" s="1" t="s">
        <v>1141</v>
      </c>
      <c r="Q17226" s="4" t="s">
        <v>21</v>
      </c>
    </row>
    <row r="17227" spans="1:17" ht="22.5" x14ac:dyDescent="0.25">
      <c r="A17227" s="3">
        <v>11705</v>
      </c>
      <c r="B17227" s="1" t="s">
        <v>36188</v>
      </c>
      <c r="C17227" s="1" t="s">
        <v>15</v>
      </c>
      <c r="D17227" s="1" t="s">
        <v>228</v>
      </c>
      <c r="E17227" s="1">
        <v>42398103</v>
      </c>
      <c r="F17227" s="1" t="s">
        <v>36189</v>
      </c>
      <c r="G17227" s="1">
        <v>2246923</v>
      </c>
      <c r="H17227" s="1" t="s">
        <v>36190</v>
      </c>
      <c r="I17227" s="2">
        <v>45102</v>
      </c>
      <c r="J17227" s="15" t="str">
        <f>MID(Tabla1[[#This Row],[HORA]],1,5)</f>
        <v>13:35</v>
      </c>
      <c r="K17227" s="16">
        <f>IF(Tabla1[[#This Row],[FECHA]]=I17228,IF(J17228-J17227&gt;0,(J17228-J17227)*1440,0),0)</f>
        <v>2.9999999999999893</v>
      </c>
      <c r="L17227" s="14">
        <f>L16968-Datos!$C$8-2</f>
        <v>10.060000000000002</v>
      </c>
      <c r="M17227" s="13" t="s">
        <v>55948</v>
      </c>
      <c r="N17227" s="1" t="s">
        <v>35200</v>
      </c>
      <c r="O17227" s="1">
        <v>12</v>
      </c>
      <c r="P17227" s="1" t="s">
        <v>1141</v>
      </c>
      <c r="Q17227" s="4" t="s">
        <v>21</v>
      </c>
    </row>
    <row r="17228" spans="1:17" ht="22.5" x14ac:dyDescent="0.25">
      <c r="A17228" s="3">
        <v>11706</v>
      </c>
      <c r="B17228" s="1" t="s">
        <v>36191</v>
      </c>
      <c r="C17228" s="1" t="s">
        <v>15</v>
      </c>
      <c r="D17228" s="1" t="s">
        <v>40</v>
      </c>
      <c r="E17228" s="1">
        <v>48505154</v>
      </c>
      <c r="F17228" s="1" t="s">
        <v>36192</v>
      </c>
      <c r="G17228" s="1">
        <v>43501999</v>
      </c>
      <c r="H17228" s="1" t="s">
        <v>36193</v>
      </c>
      <c r="I17228" s="2">
        <v>45102</v>
      </c>
      <c r="J17228" s="15" t="str">
        <f>MID(Tabla1[[#This Row],[HORA]],1,5)</f>
        <v>13:38</v>
      </c>
      <c r="K17228" s="16">
        <f>IF(Tabla1[[#This Row],[FECHA]]=I17229,IF(J17229-J17228&gt;0,(J17229-J17228)*1440,0),0)</f>
        <v>0.99999999999999645</v>
      </c>
      <c r="L17228" s="14">
        <f>L16969-Datos!$C$8-2</f>
        <v>8.2700000000000031</v>
      </c>
      <c r="M17228" s="13" t="s">
        <v>55950</v>
      </c>
      <c r="N17228" s="1" t="s">
        <v>36194</v>
      </c>
      <c r="O17228" s="1">
        <v>70</v>
      </c>
      <c r="P17228" s="1" t="s">
        <v>1141</v>
      </c>
      <c r="Q17228" s="4" t="s">
        <v>21</v>
      </c>
    </row>
    <row r="17229" spans="1:17" ht="22.5" x14ac:dyDescent="0.25">
      <c r="A17229" s="3">
        <v>11707</v>
      </c>
      <c r="B17229" s="1" t="s">
        <v>36195</v>
      </c>
      <c r="C17229" s="1" t="s">
        <v>15</v>
      </c>
      <c r="D17229" s="1" t="s">
        <v>77</v>
      </c>
      <c r="E17229" s="1">
        <v>42901382</v>
      </c>
      <c r="F17229" s="1" t="s">
        <v>36196</v>
      </c>
      <c r="G17229" s="1">
        <v>77219195</v>
      </c>
      <c r="H17229" s="1" t="s">
        <v>36197</v>
      </c>
      <c r="I17229" s="2">
        <v>45102</v>
      </c>
      <c r="J17229" s="15" t="str">
        <f>MID(Tabla1[[#This Row],[HORA]],1,5)</f>
        <v>13:39</v>
      </c>
      <c r="K17229" s="16">
        <f>IF(Tabla1[[#This Row],[FECHA]]=I17230,IF(J17230-J17229&gt;0,(J17230-J17229)*1440,0),0)</f>
        <v>11.000000000000121</v>
      </c>
      <c r="L17229" s="14">
        <f>L16970-Datos!$C$8-2</f>
        <v>9.0600000000000023</v>
      </c>
      <c r="M17229" s="13" t="s">
        <v>55951</v>
      </c>
      <c r="N17229" s="1" t="s">
        <v>36198</v>
      </c>
      <c r="O17229" s="1">
        <v>15</v>
      </c>
      <c r="P17229" s="1" t="s">
        <v>1141</v>
      </c>
      <c r="Q17229" s="4" t="s">
        <v>21</v>
      </c>
    </row>
    <row r="17230" spans="1:17" ht="22.5" x14ac:dyDescent="0.25">
      <c r="A17230" s="3">
        <v>11708</v>
      </c>
      <c r="B17230" s="1" t="s">
        <v>36199</v>
      </c>
      <c r="C17230" s="1" t="s">
        <v>15</v>
      </c>
      <c r="D17230" s="1" t="s">
        <v>40</v>
      </c>
      <c r="E17230" s="1">
        <v>47159425</v>
      </c>
      <c r="F17230" s="1" t="s">
        <v>36200</v>
      </c>
      <c r="G17230" s="1">
        <v>44905307</v>
      </c>
      <c r="H17230" s="1" t="s">
        <v>36201</v>
      </c>
      <c r="I17230" s="2">
        <v>45102</v>
      </c>
      <c r="J17230" s="15" t="str">
        <f>MID(Tabla1[[#This Row],[HORA]],1,5)</f>
        <v>13:50</v>
      </c>
      <c r="K17230" s="16">
        <f>IF(Tabla1[[#This Row],[FECHA]]=I17231,IF(J17231-J17230&gt;0,(J17231-J17230)*1440,0),0)</f>
        <v>4.9999999999998224</v>
      </c>
      <c r="L17230" s="14">
        <f>L16971-Datos!$C$8-2</f>
        <v>7.8000000000000025</v>
      </c>
      <c r="M17230" s="13" t="s">
        <v>55961</v>
      </c>
      <c r="N17230" s="1" t="s">
        <v>36202</v>
      </c>
      <c r="O17230" s="1">
        <v>20</v>
      </c>
      <c r="P17230" s="1" t="s">
        <v>1141</v>
      </c>
      <c r="Q17230" s="4" t="s">
        <v>21</v>
      </c>
    </row>
    <row r="17231" spans="1:17" ht="22.5" x14ac:dyDescent="0.25">
      <c r="A17231" s="3">
        <v>4886</v>
      </c>
      <c r="B17231" s="1" t="s">
        <v>15255</v>
      </c>
      <c r="C17231" s="1" t="s">
        <v>15</v>
      </c>
      <c r="D17231" s="1" t="s">
        <v>40</v>
      </c>
      <c r="E17231" s="1">
        <v>18143057</v>
      </c>
      <c r="F17231" s="1" t="s">
        <v>15256</v>
      </c>
      <c r="G17231" s="1">
        <v>18143057</v>
      </c>
      <c r="H17231" s="1" t="s">
        <v>15256</v>
      </c>
      <c r="I17231" s="2">
        <v>45102</v>
      </c>
      <c r="J17231" s="15" t="str">
        <f>MID(Tabla1[[#This Row],[HORA]],1,5)</f>
        <v>13:55</v>
      </c>
      <c r="K17231" s="16">
        <f>IF(Tabla1[[#This Row],[FECHA]]=I17232,IF(J17232-J17231&gt;0,(J17232-J17231)*1440,0),0)</f>
        <v>1.9999999999999929</v>
      </c>
      <c r="L17231" s="14">
        <f>L16972-Datos!$C$8-2</f>
        <v>10.720000000000002</v>
      </c>
      <c r="M17231" s="13" t="s">
        <v>55966</v>
      </c>
      <c r="N17231" s="1" t="s">
        <v>1715</v>
      </c>
      <c r="O17231" s="1">
        <v>10</v>
      </c>
      <c r="P17231" s="1" t="s">
        <v>376</v>
      </c>
      <c r="Q17231" s="4" t="s">
        <v>21</v>
      </c>
    </row>
    <row r="17232" spans="1:17" ht="22.5" x14ac:dyDescent="0.25">
      <c r="A17232" s="3">
        <v>11709</v>
      </c>
      <c r="B17232" s="1" t="s">
        <v>36203</v>
      </c>
      <c r="C17232" s="1" t="s">
        <v>15</v>
      </c>
      <c r="D17232" s="1" t="s">
        <v>40</v>
      </c>
      <c r="E17232" s="1">
        <v>17521787</v>
      </c>
      <c r="F17232" s="1" t="s">
        <v>36204</v>
      </c>
      <c r="G17232" s="1">
        <v>2246927</v>
      </c>
      <c r="H17232" s="1" t="s">
        <v>36205</v>
      </c>
      <c r="I17232" s="2">
        <v>45102</v>
      </c>
      <c r="J17232" s="15" t="str">
        <f>MID(Tabla1[[#This Row],[HORA]],1,5)</f>
        <v>13:57</v>
      </c>
      <c r="K17232" s="16">
        <f>IF(Tabla1[[#This Row],[FECHA]]=I17233,IF(J17233-J17232&gt;0,(J17233-J17232)*1440,0),0)</f>
        <v>5.0000000000001421</v>
      </c>
      <c r="L17232" s="14">
        <f>L16973-Datos!$C$8-2</f>
        <v>13.200000000000003</v>
      </c>
      <c r="M17232" s="13" t="s">
        <v>55968</v>
      </c>
      <c r="N17232" s="1" t="s">
        <v>36206</v>
      </c>
      <c r="O17232" s="1">
        <v>15</v>
      </c>
      <c r="P17232" s="1" t="s">
        <v>20</v>
      </c>
      <c r="Q17232" s="4" t="s">
        <v>21</v>
      </c>
    </row>
    <row r="17233" spans="1:17" ht="22.5" x14ac:dyDescent="0.25">
      <c r="A17233" s="3">
        <v>4887</v>
      </c>
      <c r="B17233" s="1" t="s">
        <v>15257</v>
      </c>
      <c r="C17233" s="1" t="s">
        <v>15</v>
      </c>
      <c r="D17233" s="1" t="s">
        <v>33</v>
      </c>
      <c r="E17233" s="1">
        <v>3681514</v>
      </c>
      <c r="F17233" s="1" t="s">
        <v>15258</v>
      </c>
      <c r="G17233" s="1">
        <v>2246928</v>
      </c>
      <c r="H17233" s="1" t="s">
        <v>15259</v>
      </c>
      <c r="I17233" s="2">
        <v>45102</v>
      </c>
      <c r="J17233" s="15" t="str">
        <f>MID(Tabla1[[#This Row],[HORA]],1,5)</f>
        <v>14:02</v>
      </c>
      <c r="K17233" s="16">
        <f>IF(Tabla1[[#This Row],[FECHA]]=I17234,IF(J17234-J17233&gt;0,(J17234-J17233)*1440,0),0)</f>
        <v>2.9999999999999893</v>
      </c>
      <c r="L17233" s="14">
        <f>L16974-Datos!$C$8-2</f>
        <v>13.14</v>
      </c>
      <c r="M17233" s="13" t="s">
        <v>55973</v>
      </c>
      <c r="N17233" s="1" t="s">
        <v>15260</v>
      </c>
      <c r="O17233" s="1">
        <v>15</v>
      </c>
      <c r="P17233" s="1" t="s">
        <v>376</v>
      </c>
      <c r="Q17233" s="4" t="s">
        <v>21</v>
      </c>
    </row>
    <row r="17234" spans="1:17" ht="22.5" x14ac:dyDescent="0.25">
      <c r="A17234" s="3">
        <v>11710</v>
      </c>
      <c r="B17234" s="1" t="s">
        <v>36207</v>
      </c>
      <c r="C17234" s="1" t="s">
        <v>15</v>
      </c>
      <c r="D17234" s="1" t="s">
        <v>82</v>
      </c>
      <c r="E17234" s="1">
        <v>73135862</v>
      </c>
      <c r="F17234" s="1" t="s">
        <v>36208</v>
      </c>
      <c r="G17234" s="1">
        <v>2246929</v>
      </c>
      <c r="H17234" s="1" t="s">
        <v>36209</v>
      </c>
      <c r="I17234" s="2">
        <v>45102</v>
      </c>
      <c r="J17234" s="15" t="str">
        <f>MID(Tabla1[[#This Row],[HORA]],1,5)</f>
        <v>14:05</v>
      </c>
      <c r="K17234" s="16">
        <f>IF(Tabla1[[#This Row],[FECHA]]=I17235,IF(J17235-J17234&gt;0,(J17235-J17234)*1440,0),0)</f>
        <v>3.9999999999999858</v>
      </c>
      <c r="L17234" s="14">
        <f>L16975-Datos!$C$8-2</f>
        <v>12.240000000000006</v>
      </c>
      <c r="M17234" s="13" t="s">
        <v>55976</v>
      </c>
      <c r="N17234" s="1" t="s">
        <v>36210</v>
      </c>
      <c r="O17234" s="1">
        <v>20</v>
      </c>
      <c r="P17234" s="1" t="s">
        <v>20</v>
      </c>
      <c r="Q17234" s="4" t="s">
        <v>21</v>
      </c>
    </row>
    <row r="17235" spans="1:17" ht="22.5" x14ac:dyDescent="0.25">
      <c r="A17235" s="3">
        <v>17948</v>
      </c>
      <c r="B17235" s="1" t="s">
        <v>53762</v>
      </c>
      <c r="C17235" s="1" t="s">
        <v>15</v>
      </c>
      <c r="D17235" s="1" t="s">
        <v>77</v>
      </c>
      <c r="E17235" s="1">
        <v>20600342933</v>
      </c>
      <c r="F17235" s="1" t="s">
        <v>53567</v>
      </c>
      <c r="G17235" s="1">
        <v>2246930</v>
      </c>
      <c r="H17235" s="1" t="s">
        <v>53763</v>
      </c>
      <c r="I17235" s="2">
        <v>45102</v>
      </c>
      <c r="J17235" s="15" t="str">
        <f>MID(Tabla1[[#This Row],[HORA]],1,5)</f>
        <v>14:09</v>
      </c>
      <c r="K17235" s="16">
        <f>IF(Tabla1[[#This Row],[FECHA]]=I17236,IF(J17236-J17235&gt;0,(J17236-J17235)*1440,0),0)</f>
        <v>2.9999999999999893</v>
      </c>
      <c r="L17235" s="14">
        <f>L16976-Datos!$C$8-2</f>
        <v>13.440000000000005</v>
      </c>
      <c r="M17235" s="13" t="s">
        <v>55980</v>
      </c>
      <c r="N17235" s="1" t="s">
        <v>75</v>
      </c>
      <c r="O17235" s="1">
        <v>30</v>
      </c>
      <c r="P17235" s="1" t="s">
        <v>20</v>
      </c>
      <c r="Q17235" s="4" t="s">
        <v>21</v>
      </c>
    </row>
    <row r="17236" spans="1:17" ht="22.5" x14ac:dyDescent="0.25">
      <c r="A17236" s="3">
        <v>4890</v>
      </c>
      <c r="B17236" s="1" t="s">
        <v>15262</v>
      </c>
      <c r="C17236" s="1" t="s">
        <v>15</v>
      </c>
      <c r="D17236" s="1" t="s">
        <v>61</v>
      </c>
      <c r="E17236" s="1">
        <v>80619329</v>
      </c>
      <c r="F17236" s="1" t="s">
        <v>15263</v>
      </c>
      <c r="G17236" s="1">
        <v>43147176</v>
      </c>
      <c r="H17236" s="1" t="s">
        <v>15264</v>
      </c>
      <c r="I17236" s="2">
        <v>45102</v>
      </c>
      <c r="J17236" s="15" t="str">
        <f>MID(Tabla1[[#This Row],[HORA]],1,5)</f>
        <v>14:12</v>
      </c>
      <c r="K17236" s="16">
        <f>IF(Tabla1[[#This Row],[FECHA]]=I17237,IF(J17237-J17236&gt;0,(J17237-J17236)*1440,0),0)</f>
        <v>4.9999999999999822</v>
      </c>
      <c r="L17236" s="14">
        <f>L16977-Datos!$C$8-2</f>
        <v>14.940000000000001</v>
      </c>
      <c r="M17236" s="13" t="s">
        <v>55851</v>
      </c>
      <c r="N17236" s="1" t="s">
        <v>15265</v>
      </c>
      <c r="O17236" s="1">
        <v>20</v>
      </c>
      <c r="P17236" s="1" t="s">
        <v>376</v>
      </c>
      <c r="Q17236" s="4" t="s">
        <v>21</v>
      </c>
    </row>
    <row r="17237" spans="1:17" ht="22.5" x14ac:dyDescent="0.25">
      <c r="A17237" s="3">
        <v>4891</v>
      </c>
      <c r="B17237" s="1" t="s">
        <v>15266</v>
      </c>
      <c r="C17237" s="1" t="s">
        <v>15</v>
      </c>
      <c r="D17237" s="1" t="s">
        <v>77</v>
      </c>
      <c r="E17237" s="1">
        <v>42839538</v>
      </c>
      <c r="F17237" s="1" t="s">
        <v>15267</v>
      </c>
      <c r="G17237" s="1">
        <v>2246934</v>
      </c>
      <c r="H17237" s="1" t="s">
        <v>15268</v>
      </c>
      <c r="I17237" s="2">
        <v>45102</v>
      </c>
      <c r="J17237" s="15" t="str">
        <f>MID(Tabla1[[#This Row],[HORA]],1,5)</f>
        <v>14:17</v>
      </c>
      <c r="K17237" s="16">
        <f>IF(Tabla1[[#This Row],[FECHA]]=I17238,IF(J17238-J17237&gt;0,(J17238-J17237)*1440,0),0)</f>
        <v>4.9999999999999822</v>
      </c>
      <c r="L17237" s="14">
        <f>L16978-Datos!$C$8-2</f>
        <v>12.290000000000003</v>
      </c>
      <c r="M17237" s="13" t="s">
        <v>55853</v>
      </c>
      <c r="N17237" s="1" t="s">
        <v>15269</v>
      </c>
      <c r="O17237" s="1">
        <v>20</v>
      </c>
      <c r="P17237" s="1" t="s">
        <v>376</v>
      </c>
      <c r="Q17237" s="4" t="s">
        <v>21</v>
      </c>
    </row>
    <row r="17238" spans="1:17" ht="22.5" x14ac:dyDescent="0.25">
      <c r="A17238" s="3">
        <v>17949</v>
      </c>
      <c r="B17238" s="1" t="s">
        <v>53764</v>
      </c>
      <c r="C17238" s="1" t="s">
        <v>15</v>
      </c>
      <c r="D17238" s="1" t="s">
        <v>40</v>
      </c>
      <c r="E17238" s="1">
        <v>20607423211</v>
      </c>
      <c r="F17238" s="1" t="s">
        <v>53765</v>
      </c>
      <c r="G17238" s="1">
        <v>42336399</v>
      </c>
      <c r="H17238" s="1" t="s">
        <v>53766</v>
      </c>
      <c r="I17238" s="2">
        <v>45102</v>
      </c>
      <c r="J17238" s="15" t="str">
        <f>MID(Tabla1[[#This Row],[HORA]],1,5)</f>
        <v>14:22</v>
      </c>
      <c r="K17238" s="16">
        <f>IF(Tabla1[[#This Row],[FECHA]]=I17239,IF(J17239-J17238&gt;0,(J17239-J17238)*1440,0),0)</f>
        <v>11.999999999999957</v>
      </c>
      <c r="L17238" s="14">
        <f>L16979-Datos!$C$8-2</f>
        <v>14.440000000000001</v>
      </c>
      <c r="M17238" s="13" t="s">
        <v>55989</v>
      </c>
      <c r="N17238" s="1" t="s">
        <v>53767</v>
      </c>
      <c r="O17238" s="1">
        <v>19</v>
      </c>
      <c r="P17238" s="1" t="s">
        <v>20</v>
      </c>
      <c r="Q17238" s="4" t="s">
        <v>21</v>
      </c>
    </row>
    <row r="17239" spans="1:17" ht="22.5" x14ac:dyDescent="0.25">
      <c r="A17239" s="3">
        <v>11711</v>
      </c>
      <c r="B17239" s="1" t="s">
        <v>36211</v>
      </c>
      <c r="C17239" s="1" t="s">
        <v>15</v>
      </c>
      <c r="D17239" s="1" t="s">
        <v>77</v>
      </c>
      <c r="E17239" s="1">
        <v>2246939</v>
      </c>
      <c r="F17239" s="1" t="s">
        <v>36212</v>
      </c>
      <c r="G17239" s="1">
        <v>2246940</v>
      </c>
      <c r="H17239" s="1" t="s">
        <v>36213</v>
      </c>
      <c r="I17239" s="2">
        <v>45102</v>
      </c>
      <c r="J17239" s="15" t="str">
        <f>MID(Tabla1[[#This Row],[HORA]],1,5)</f>
        <v>14:34</v>
      </c>
      <c r="K17239" s="16">
        <f>IF(Tabla1[[#This Row],[FECHA]]=I17240,IF(J17240-J17239&gt;0,(J17240-J17239)*1440,0),0)</f>
        <v>7.000000000000135</v>
      </c>
      <c r="L17239" s="14">
        <f>L16980-Datos!$C$8-2</f>
        <v>16.140000000000004</v>
      </c>
      <c r="M17239" s="13" t="s">
        <v>55861</v>
      </c>
      <c r="N17239" s="1" t="s">
        <v>59</v>
      </c>
      <c r="O17239" s="1">
        <v>10</v>
      </c>
      <c r="P17239" s="1" t="s">
        <v>20</v>
      </c>
      <c r="Q17239" s="4" t="s">
        <v>21</v>
      </c>
    </row>
    <row r="17240" spans="1:17" ht="22.5" x14ac:dyDescent="0.25">
      <c r="A17240" s="3">
        <v>11712</v>
      </c>
      <c r="B17240" s="1" t="s">
        <v>36214</v>
      </c>
      <c r="C17240" s="1" t="s">
        <v>15</v>
      </c>
      <c r="D17240" s="1" t="s">
        <v>3257</v>
      </c>
      <c r="E17240" s="1">
        <v>73998022</v>
      </c>
      <c r="F17240" s="1" t="s">
        <v>36215</v>
      </c>
      <c r="G17240" s="1">
        <v>2246942</v>
      </c>
      <c r="H17240" s="1" t="s">
        <v>36216</v>
      </c>
      <c r="I17240" s="2">
        <v>45102</v>
      </c>
      <c r="J17240" s="15" t="str">
        <f>MID(Tabla1[[#This Row],[HORA]],1,5)</f>
        <v>14:41</v>
      </c>
      <c r="K17240" s="16">
        <f>IF(Tabla1[[#This Row],[FECHA]]=I17241,IF(J17241-J17240&gt;0,(J17241-J17240)*1440,0),0)</f>
        <v>9.9999999999999645</v>
      </c>
      <c r="L17240" s="14">
        <f>L16981-Datos!$C$8-2</f>
        <v>13.300000000000004</v>
      </c>
      <c r="M17240" s="13" t="s">
        <v>55862</v>
      </c>
      <c r="N17240" s="1" t="s">
        <v>11901</v>
      </c>
      <c r="O17240" s="1">
        <v>15</v>
      </c>
      <c r="P17240" s="1" t="s">
        <v>20</v>
      </c>
      <c r="Q17240" s="4" t="s">
        <v>21</v>
      </c>
    </row>
    <row r="17241" spans="1:17" ht="22.5" x14ac:dyDescent="0.25">
      <c r="A17241" s="3">
        <v>11713</v>
      </c>
      <c r="B17241" s="1" t="s">
        <v>36217</v>
      </c>
      <c r="C17241" s="1" t="s">
        <v>15</v>
      </c>
      <c r="D17241" s="1" t="s">
        <v>40</v>
      </c>
      <c r="E17241" s="1">
        <v>17554785</v>
      </c>
      <c r="F17241" s="1" t="s">
        <v>21248</v>
      </c>
      <c r="G17241" s="1">
        <v>2246943</v>
      </c>
      <c r="H17241" s="1" t="s">
        <v>21249</v>
      </c>
      <c r="I17241" s="2">
        <v>45102</v>
      </c>
      <c r="J17241" s="15" t="str">
        <f>MID(Tabla1[[#This Row],[HORA]],1,5)</f>
        <v>14:51</v>
      </c>
      <c r="K17241" s="16">
        <f>IF(Tabla1[[#This Row],[FECHA]]=I17242,IF(J17242-J17241&gt;0,(J17242-J17241)*1440,0),0)</f>
        <v>18.999999999999932</v>
      </c>
      <c r="L17241" s="14">
        <f>L16982-Datos!$C$8-2</f>
        <v>14.240000000000002</v>
      </c>
      <c r="M17241" s="13" t="s">
        <v>55863</v>
      </c>
      <c r="N17241" s="1" t="s">
        <v>36218</v>
      </c>
      <c r="O17241" s="1">
        <v>35</v>
      </c>
      <c r="P17241" s="1" t="s">
        <v>20</v>
      </c>
      <c r="Q17241" s="4" t="s">
        <v>21</v>
      </c>
    </row>
    <row r="17242" spans="1:17" ht="22.5" x14ac:dyDescent="0.25">
      <c r="A17242" s="3">
        <v>4892</v>
      </c>
      <c r="B17242" s="1" t="s">
        <v>15270</v>
      </c>
      <c r="C17242" s="1" t="s">
        <v>15</v>
      </c>
      <c r="D17242" s="1" t="s">
        <v>33</v>
      </c>
      <c r="E17242" s="1">
        <v>46746755</v>
      </c>
      <c r="F17242" s="1" t="s">
        <v>15271</v>
      </c>
      <c r="G17242" s="1">
        <v>2246949</v>
      </c>
      <c r="H17242" s="1" t="s">
        <v>15272</v>
      </c>
      <c r="I17242" s="2">
        <v>45102</v>
      </c>
      <c r="J17242" s="15" t="str">
        <f>MID(Tabla1[[#This Row],[HORA]],1,5)</f>
        <v>15:10</v>
      </c>
      <c r="K17242" s="16">
        <f>IF(Tabla1[[#This Row],[FECHA]]=I17243,IF(J17243-J17242&gt;0,(J17243-J17242)*1440,0),0)</f>
        <v>2.9999999999999893</v>
      </c>
      <c r="L17242" s="14">
        <f>L16983-Datos!$C$8-2</f>
        <v>14.48</v>
      </c>
      <c r="M17242" s="13" t="s">
        <v>55865</v>
      </c>
      <c r="N17242" s="1" t="s">
        <v>15273</v>
      </c>
      <c r="O17242" s="1">
        <v>20</v>
      </c>
      <c r="P17242" s="1" t="s">
        <v>376</v>
      </c>
      <c r="Q17242" s="4" t="s">
        <v>21</v>
      </c>
    </row>
    <row r="17243" spans="1:17" ht="22.5" x14ac:dyDescent="0.25">
      <c r="A17243" s="3">
        <v>11714</v>
      </c>
      <c r="B17243" s="1" t="s">
        <v>36219</v>
      </c>
      <c r="C17243" s="1" t="s">
        <v>15</v>
      </c>
      <c r="D17243" s="1" t="s">
        <v>23</v>
      </c>
      <c r="E17243" s="1">
        <v>47258813</v>
      </c>
      <c r="F17243" s="1" t="s">
        <v>36220</v>
      </c>
      <c r="G17243" s="1">
        <v>2246951</v>
      </c>
      <c r="H17243" s="1" t="s">
        <v>36221</v>
      </c>
      <c r="I17243" s="2">
        <v>45102</v>
      </c>
      <c r="J17243" s="15" t="str">
        <f>MID(Tabla1[[#This Row],[HORA]],1,5)</f>
        <v>15:13</v>
      </c>
      <c r="K17243" s="16">
        <f>IF(Tabla1[[#This Row],[FECHA]]=I17244,IF(J17244-J17243&gt;0,(J17244-J17243)*1440,0),0)</f>
        <v>7.000000000000135</v>
      </c>
      <c r="L17243" s="14">
        <f>L16984-Datos!$C$8-2</f>
        <v>12.150000000000002</v>
      </c>
      <c r="M17243" s="13" t="s">
        <v>55868</v>
      </c>
      <c r="N17243" s="1" t="s">
        <v>59</v>
      </c>
      <c r="O17243" s="1">
        <v>10</v>
      </c>
      <c r="P17243" s="1" t="s">
        <v>20</v>
      </c>
      <c r="Q17243" s="4" t="s">
        <v>21</v>
      </c>
    </row>
    <row r="17244" spans="1:17" ht="22.5" x14ac:dyDescent="0.25">
      <c r="A17244" s="3">
        <v>11715</v>
      </c>
      <c r="B17244" s="1" t="s">
        <v>36222</v>
      </c>
      <c r="C17244" s="1" t="s">
        <v>15</v>
      </c>
      <c r="D17244" s="1" t="s">
        <v>40</v>
      </c>
      <c r="E17244" s="1">
        <v>72361079</v>
      </c>
      <c r="F17244" s="1" t="s">
        <v>36223</v>
      </c>
      <c r="G17244" s="1">
        <v>2246952</v>
      </c>
      <c r="H17244" s="1" t="s">
        <v>36224</v>
      </c>
      <c r="I17244" s="2">
        <v>45102</v>
      </c>
      <c r="J17244" s="15" t="str">
        <f>MID(Tabla1[[#This Row],[HORA]],1,5)</f>
        <v>15:20</v>
      </c>
      <c r="K17244" s="16">
        <f>IF(Tabla1[[#This Row],[FECHA]]=I17245,IF(J17245-J17244&gt;0,(J17245-J17244)*1440,0),0)</f>
        <v>1.9999999999999929</v>
      </c>
      <c r="L17244" s="14">
        <f>L16985-Datos!$C$8-2</f>
        <v>13.39</v>
      </c>
      <c r="M17244" s="13" t="s">
        <v>55875</v>
      </c>
      <c r="N17244" s="1" t="s">
        <v>36225</v>
      </c>
      <c r="O17244" s="1">
        <v>20</v>
      </c>
      <c r="P17244" s="1" t="s">
        <v>20</v>
      </c>
      <c r="Q17244" s="4" t="s">
        <v>21</v>
      </c>
    </row>
    <row r="17245" spans="1:17" ht="22.5" x14ac:dyDescent="0.25">
      <c r="A17245" s="3">
        <v>11716</v>
      </c>
      <c r="B17245" s="1" t="s">
        <v>36226</v>
      </c>
      <c r="C17245" s="1" t="s">
        <v>15</v>
      </c>
      <c r="D17245" s="1" t="s">
        <v>40</v>
      </c>
      <c r="E17245" s="1">
        <v>73670843</v>
      </c>
      <c r="F17245" s="1" t="s">
        <v>36227</v>
      </c>
      <c r="G17245" s="1">
        <v>43068795</v>
      </c>
      <c r="H17245" s="1" t="s">
        <v>14150</v>
      </c>
      <c r="I17245" s="2">
        <v>45102</v>
      </c>
      <c r="J17245" s="15" t="str">
        <f>MID(Tabla1[[#This Row],[HORA]],1,5)</f>
        <v>15:22</v>
      </c>
      <c r="K17245" s="16">
        <f>IF(Tabla1[[#This Row],[FECHA]]=I17246,IF(J17246-J17245&gt;0,(J17246-J17245)*1440,0),0)</f>
        <v>3.9999999999999858</v>
      </c>
      <c r="L17245" s="14">
        <f>L16986-Datos!$C$8-2</f>
        <v>13.080000000000005</v>
      </c>
      <c r="M17245" s="13" t="s">
        <v>55877</v>
      </c>
      <c r="N17245" s="1" t="s">
        <v>36228</v>
      </c>
      <c r="O17245" s="1">
        <v>10</v>
      </c>
      <c r="P17245" s="1" t="s">
        <v>20</v>
      </c>
      <c r="Q17245" s="4" t="s">
        <v>21</v>
      </c>
    </row>
    <row r="17246" spans="1:17" ht="22.5" x14ac:dyDescent="0.25">
      <c r="A17246" s="3">
        <v>4893</v>
      </c>
      <c r="B17246" s="1" t="s">
        <v>15274</v>
      </c>
      <c r="C17246" s="1" t="s">
        <v>15</v>
      </c>
      <c r="D17246" s="1" t="s">
        <v>161</v>
      </c>
      <c r="E17246" s="1">
        <v>42956939</v>
      </c>
      <c r="F17246" s="1" t="s">
        <v>15275</v>
      </c>
      <c r="G17246" s="1">
        <v>2246955</v>
      </c>
      <c r="H17246" s="1" t="s">
        <v>15276</v>
      </c>
      <c r="I17246" s="2">
        <v>45102</v>
      </c>
      <c r="J17246" s="15" t="str">
        <f>MID(Tabla1[[#This Row],[HORA]],1,5)</f>
        <v>15:26</v>
      </c>
      <c r="K17246" s="16">
        <f>IF(Tabla1[[#This Row],[FECHA]]=I17247,IF(J17247-J17246&gt;0,(J17247-J17246)*1440,0),0)</f>
        <v>2.9999999999998295</v>
      </c>
      <c r="L17246" s="14">
        <f>L16987-Datos!$C$8-2</f>
        <v>14.460000000000004</v>
      </c>
      <c r="M17246" s="13" t="s">
        <v>55881</v>
      </c>
      <c r="N17246" s="1" t="s">
        <v>15277</v>
      </c>
      <c r="O17246" s="1">
        <v>10</v>
      </c>
      <c r="P17246" s="1" t="s">
        <v>376</v>
      </c>
      <c r="Q17246" s="4" t="s">
        <v>206</v>
      </c>
    </row>
    <row r="17247" spans="1:17" ht="22.5" x14ac:dyDescent="0.25">
      <c r="A17247" s="3">
        <v>16576</v>
      </c>
      <c r="B17247" s="1" t="s">
        <v>50255</v>
      </c>
      <c r="C17247" s="1" t="s">
        <v>15</v>
      </c>
      <c r="D17247" s="1" t="s">
        <v>161</v>
      </c>
      <c r="E17247" s="1">
        <v>20603585322</v>
      </c>
      <c r="F17247" s="1" t="s">
        <v>50256</v>
      </c>
      <c r="G17247" s="1">
        <v>2246957</v>
      </c>
      <c r="H17247" s="1" t="s">
        <v>15276</v>
      </c>
      <c r="I17247" s="2">
        <v>45102</v>
      </c>
      <c r="J17247" s="15" t="str">
        <f>MID(Tabla1[[#This Row],[HORA]],1,5)</f>
        <v>15:29</v>
      </c>
      <c r="K17247" s="16">
        <f>IF(Tabla1[[#This Row],[FECHA]]=I17248,IF(J17248-J17247&gt;0,(J17248-J17247)*1440,0),0)</f>
        <v>1.0000000000001563</v>
      </c>
      <c r="L17247" s="14">
        <f>L16988-Datos!$C$8-2</f>
        <v>14.400000000000002</v>
      </c>
      <c r="M17247" s="13" t="s">
        <v>55884</v>
      </c>
      <c r="N17247" s="1" t="s">
        <v>15277</v>
      </c>
      <c r="O17247" s="1">
        <v>10</v>
      </c>
      <c r="P17247" s="1" t="s">
        <v>376</v>
      </c>
      <c r="Q17247" s="4" t="s">
        <v>21</v>
      </c>
    </row>
    <row r="17248" spans="1:17" ht="22.5" x14ac:dyDescent="0.25">
      <c r="A17248" s="3">
        <v>11717</v>
      </c>
      <c r="B17248" s="1" t="s">
        <v>36229</v>
      </c>
      <c r="C17248" s="1" t="s">
        <v>15</v>
      </c>
      <c r="D17248" s="1" t="s">
        <v>161</v>
      </c>
      <c r="E17248" s="1">
        <v>16797657</v>
      </c>
      <c r="F17248" s="1" t="s">
        <v>36230</v>
      </c>
      <c r="G17248" s="1">
        <v>2246958</v>
      </c>
      <c r="H17248" s="1" t="s">
        <v>36231</v>
      </c>
      <c r="I17248" s="2">
        <v>45102</v>
      </c>
      <c r="J17248" s="15" t="str">
        <f>MID(Tabla1[[#This Row],[HORA]],1,5)</f>
        <v>15:30</v>
      </c>
      <c r="K17248" s="16">
        <f>IF(Tabla1[[#This Row],[FECHA]]=I17249,IF(J17249-J17248&gt;0,(J17249-J17248)*1440,0),0)</f>
        <v>19.999999999999929</v>
      </c>
      <c r="L17248" s="14">
        <f>L16989-Datos!$C$8-2</f>
        <v>14.3</v>
      </c>
      <c r="M17248" s="13" t="s">
        <v>55885</v>
      </c>
      <c r="N17248" s="1" t="s">
        <v>35321</v>
      </c>
      <c r="O17248" s="1">
        <v>15</v>
      </c>
      <c r="P17248" s="1" t="s">
        <v>20</v>
      </c>
      <c r="Q17248" s="4" t="s">
        <v>21</v>
      </c>
    </row>
    <row r="17249" spans="1:17" ht="22.5" x14ac:dyDescent="0.25">
      <c r="A17249" s="3">
        <v>11718</v>
      </c>
      <c r="B17249" s="1" t="s">
        <v>36232</v>
      </c>
      <c r="C17249" s="1" t="s">
        <v>15</v>
      </c>
      <c r="D17249" s="1" t="s">
        <v>40</v>
      </c>
      <c r="E17249" s="1">
        <v>17538755</v>
      </c>
      <c r="F17249" s="1" t="s">
        <v>36233</v>
      </c>
      <c r="G17249" s="1">
        <v>2246959</v>
      </c>
      <c r="H17249" s="1" t="s">
        <v>36234</v>
      </c>
      <c r="I17249" s="2">
        <v>45102</v>
      </c>
      <c r="J17249" s="15" t="str">
        <f>MID(Tabla1[[#This Row],[HORA]],1,5)</f>
        <v>15:50</v>
      </c>
      <c r="K17249" s="16">
        <f>IF(Tabla1[[#This Row],[FECHA]]=I17250,IF(J17250-J17249&gt;0,(J17250-J17249)*1440,0),0)</f>
        <v>2.9999999999999893</v>
      </c>
      <c r="L17249" s="14">
        <f>L16990-Datos!$C$8-2</f>
        <v>12.010000000000002</v>
      </c>
      <c r="M17249" s="13" t="s">
        <v>55905</v>
      </c>
      <c r="N17249" s="1" t="s">
        <v>36235</v>
      </c>
      <c r="O17249" s="1">
        <v>15</v>
      </c>
      <c r="P17249" s="1" t="s">
        <v>20</v>
      </c>
      <c r="Q17249" s="4" t="s">
        <v>21</v>
      </c>
    </row>
    <row r="17250" spans="1:17" ht="22.5" x14ac:dyDescent="0.25">
      <c r="A17250" s="3">
        <v>11719</v>
      </c>
      <c r="B17250" s="1" t="s">
        <v>36236</v>
      </c>
      <c r="C17250" s="1" t="s">
        <v>15</v>
      </c>
      <c r="D17250" s="1" t="s">
        <v>33</v>
      </c>
      <c r="E17250" s="1">
        <v>42743223</v>
      </c>
      <c r="F17250" s="1" t="s">
        <v>9491</v>
      </c>
      <c r="G17250" s="1">
        <v>2246960</v>
      </c>
      <c r="H17250" s="1" t="s">
        <v>36237</v>
      </c>
      <c r="I17250" s="2">
        <v>45102</v>
      </c>
      <c r="J17250" s="15" t="str">
        <f>MID(Tabla1[[#This Row],[HORA]],1,5)</f>
        <v>15:53</v>
      </c>
      <c r="K17250" s="16">
        <f>IF(Tabla1[[#This Row],[FECHA]]=I17251,IF(J17251-J17250&gt;0,(J17251-J17250)*1440,0),0)</f>
        <v>0.99999999999999645</v>
      </c>
      <c r="L17250" s="14">
        <f>L16991-Datos!$C$8-2</f>
        <v>13.300000000000004</v>
      </c>
      <c r="M17250" s="13" t="s">
        <v>55908</v>
      </c>
      <c r="N17250" s="1" t="s">
        <v>9663</v>
      </c>
      <c r="O17250" s="1">
        <v>15</v>
      </c>
      <c r="P17250" s="1" t="s">
        <v>20</v>
      </c>
      <c r="Q17250" s="4" t="s">
        <v>21</v>
      </c>
    </row>
    <row r="17251" spans="1:17" ht="22.5" x14ac:dyDescent="0.25">
      <c r="A17251" s="3">
        <v>11720</v>
      </c>
      <c r="B17251" s="1" t="s">
        <v>36238</v>
      </c>
      <c r="C17251" s="1" t="s">
        <v>15</v>
      </c>
      <c r="D17251" s="1" t="s">
        <v>33</v>
      </c>
      <c r="E17251" s="1">
        <v>42743223</v>
      </c>
      <c r="F17251" s="1" t="s">
        <v>9491</v>
      </c>
      <c r="G17251" s="1">
        <v>2246961</v>
      </c>
      <c r="H17251" s="1" t="s">
        <v>36239</v>
      </c>
      <c r="I17251" s="2">
        <v>45102</v>
      </c>
      <c r="J17251" s="15" t="str">
        <f>MID(Tabla1[[#This Row],[HORA]],1,5)</f>
        <v>15:54</v>
      </c>
      <c r="K17251" s="16">
        <f>IF(Tabla1[[#This Row],[FECHA]]=I17252,IF(J17252-J17251&gt;0,(J17252-J17251)*1440,0),0)</f>
        <v>2.9999999999999893</v>
      </c>
      <c r="L17251" s="14">
        <f>L16992-Datos!$C$8-2</f>
        <v>12.310000000000006</v>
      </c>
      <c r="M17251" s="13" t="s">
        <v>55909</v>
      </c>
      <c r="N17251" s="1" t="s">
        <v>25919</v>
      </c>
      <c r="O17251" s="1">
        <v>15</v>
      </c>
      <c r="P17251" s="1" t="s">
        <v>20</v>
      </c>
      <c r="Q17251" s="4" t="s">
        <v>21</v>
      </c>
    </row>
    <row r="17252" spans="1:17" ht="22.5" x14ac:dyDescent="0.25">
      <c r="A17252" s="3">
        <v>11721</v>
      </c>
      <c r="B17252" s="1" t="s">
        <v>36240</v>
      </c>
      <c r="C17252" s="1" t="s">
        <v>15</v>
      </c>
      <c r="D17252" s="1" t="s">
        <v>30</v>
      </c>
      <c r="E17252" s="1">
        <v>16457385</v>
      </c>
      <c r="F17252" s="1" t="s">
        <v>36241</v>
      </c>
      <c r="G17252" s="1">
        <v>2246962</v>
      </c>
      <c r="H17252" s="1" t="s">
        <v>36242</v>
      </c>
      <c r="I17252" s="2">
        <v>45102</v>
      </c>
      <c r="J17252" s="15" t="str">
        <f>MID(Tabla1[[#This Row],[HORA]],1,5)</f>
        <v>15:57</v>
      </c>
      <c r="K17252" s="16">
        <f>IF(Tabla1[[#This Row],[FECHA]]=I17253,IF(J17253-J17252&gt;0,(J17253-J17252)*1440,0),0)</f>
        <v>1.9999999999999929</v>
      </c>
      <c r="L17252" s="14">
        <f>L16993-Datos!$C$8-2</f>
        <v>15.320000000000004</v>
      </c>
      <c r="M17252" s="13" t="s">
        <v>55912</v>
      </c>
      <c r="N17252" s="1" t="s">
        <v>36243</v>
      </c>
      <c r="O17252" s="1">
        <v>20</v>
      </c>
      <c r="P17252" s="1" t="s">
        <v>20</v>
      </c>
      <c r="Q17252" s="4" t="s">
        <v>21</v>
      </c>
    </row>
    <row r="17253" spans="1:17" ht="22.5" x14ac:dyDescent="0.25">
      <c r="A17253" s="3">
        <v>11722</v>
      </c>
      <c r="B17253" s="1" t="s">
        <v>36244</v>
      </c>
      <c r="C17253" s="1" t="s">
        <v>15</v>
      </c>
      <c r="D17253" s="1" t="s">
        <v>82</v>
      </c>
      <c r="E17253" s="1">
        <v>42505910</v>
      </c>
      <c r="F17253" s="1" t="s">
        <v>36245</v>
      </c>
      <c r="G17253" s="1">
        <v>2246963</v>
      </c>
      <c r="H17253" s="1" t="s">
        <v>36246</v>
      </c>
      <c r="I17253" s="2">
        <v>45102</v>
      </c>
      <c r="J17253" s="15" t="str">
        <f>MID(Tabla1[[#This Row],[HORA]],1,5)</f>
        <v>15:59</v>
      </c>
      <c r="K17253" s="16">
        <f>IF(Tabla1[[#This Row],[FECHA]]=I17254,IF(J17254-J17253&gt;0,(J17254-J17253)*1440,0),0)</f>
        <v>1.9999999999999929</v>
      </c>
      <c r="L17253" s="14">
        <f>L16994-Datos!$C$8-2</f>
        <v>14.380000000000003</v>
      </c>
      <c r="M17253" s="13" t="s">
        <v>55914</v>
      </c>
      <c r="N17253" s="1" t="s">
        <v>36247</v>
      </c>
      <c r="O17253" s="1">
        <v>20</v>
      </c>
      <c r="P17253" s="1" t="s">
        <v>20</v>
      </c>
      <c r="Q17253" s="4" t="s">
        <v>21</v>
      </c>
    </row>
    <row r="17254" spans="1:17" ht="22.5" x14ac:dyDescent="0.25">
      <c r="A17254" s="3">
        <v>11723</v>
      </c>
      <c r="B17254" s="1" t="s">
        <v>36248</v>
      </c>
      <c r="C17254" s="1" t="s">
        <v>15</v>
      </c>
      <c r="D17254" s="1" t="s">
        <v>71</v>
      </c>
      <c r="E17254" s="1">
        <v>44349299</v>
      </c>
      <c r="F17254" s="1" t="s">
        <v>36249</v>
      </c>
      <c r="G17254" s="1">
        <v>2246964</v>
      </c>
      <c r="H17254" s="1" t="s">
        <v>36250</v>
      </c>
      <c r="I17254" s="2">
        <v>45102</v>
      </c>
      <c r="J17254" s="15" t="str">
        <f>MID(Tabla1[[#This Row],[HORA]],1,5)</f>
        <v>16:01</v>
      </c>
      <c r="K17254" s="16">
        <f>IF(Tabla1[[#This Row],[FECHA]]=I17255,IF(J17255-J17254&gt;0,(J17255-J17254)*1440,0),0)</f>
        <v>10.999999999999961</v>
      </c>
      <c r="L17254" s="14">
        <f>L16995-Datos!$C$8-2</f>
        <v>10.250000000000004</v>
      </c>
      <c r="M17254" s="13" t="s">
        <v>55916</v>
      </c>
      <c r="N17254" s="1" t="s">
        <v>36251</v>
      </c>
      <c r="O17254" s="1">
        <v>30</v>
      </c>
      <c r="P17254" s="1" t="s">
        <v>20</v>
      </c>
      <c r="Q17254" s="4" t="s">
        <v>21</v>
      </c>
    </row>
    <row r="17255" spans="1:17" ht="22.5" x14ac:dyDescent="0.25">
      <c r="A17255" s="3">
        <v>11724</v>
      </c>
      <c r="B17255" s="1" t="s">
        <v>36252</v>
      </c>
      <c r="C17255" s="1" t="s">
        <v>15</v>
      </c>
      <c r="D17255" s="1" t="s">
        <v>61</v>
      </c>
      <c r="E17255" s="1">
        <v>16614676</v>
      </c>
      <c r="F17255" s="1" t="s">
        <v>36253</v>
      </c>
      <c r="G17255" s="1">
        <v>2246968</v>
      </c>
      <c r="H17255" s="1" t="s">
        <v>36254</v>
      </c>
      <c r="I17255" s="2">
        <v>45102</v>
      </c>
      <c r="J17255" s="15" t="str">
        <f>MID(Tabla1[[#This Row],[HORA]],1,5)</f>
        <v>16:12</v>
      </c>
      <c r="K17255" s="16">
        <f>IF(Tabla1[[#This Row],[FECHA]]=I17256,IF(J17256-J17255&gt;0,(J17256-J17255)*1440,0),0)</f>
        <v>3.9999999999999858</v>
      </c>
      <c r="L17255" s="14">
        <f>L16996-Datos!$C$8-2</f>
        <v>10.060000000000002</v>
      </c>
      <c r="M17255" s="13" t="s">
        <v>56022</v>
      </c>
      <c r="N17255" s="1" t="s">
        <v>36255</v>
      </c>
      <c r="O17255" s="1">
        <v>25</v>
      </c>
      <c r="P17255" s="1" t="s">
        <v>20</v>
      </c>
      <c r="Q17255" s="4" t="s">
        <v>21</v>
      </c>
    </row>
    <row r="17256" spans="1:17" ht="22.5" x14ac:dyDescent="0.25">
      <c r="A17256" s="3">
        <v>11725</v>
      </c>
      <c r="B17256" s="1" t="s">
        <v>36256</v>
      </c>
      <c r="C17256" s="1" t="s">
        <v>15</v>
      </c>
      <c r="D17256" s="1" t="s">
        <v>82</v>
      </c>
      <c r="E17256" s="1">
        <v>2246969</v>
      </c>
      <c r="F17256" s="1" t="s">
        <v>36257</v>
      </c>
      <c r="G17256" s="1">
        <v>2246970</v>
      </c>
      <c r="H17256" s="1" t="s">
        <v>36258</v>
      </c>
      <c r="I17256" s="2">
        <v>45102</v>
      </c>
      <c r="J17256" s="15" t="str">
        <f>MID(Tabla1[[#This Row],[HORA]],1,5)</f>
        <v>16:16</v>
      </c>
      <c r="K17256" s="16">
        <f>IF(Tabla1[[#This Row],[FECHA]]=I17257,IF(J17257-J17256&gt;0,(J17257-J17256)*1440,0),0)</f>
        <v>14.00000000000011</v>
      </c>
      <c r="L17256" s="14">
        <f>L16997-Datos!$C$8-2</f>
        <v>12.150000000000002</v>
      </c>
      <c r="M17256" s="13" t="s">
        <v>56026</v>
      </c>
      <c r="N17256" s="1" t="s">
        <v>36259</v>
      </c>
      <c r="O17256" s="1">
        <v>10</v>
      </c>
      <c r="P17256" s="1" t="s">
        <v>20</v>
      </c>
      <c r="Q17256" s="4" t="s">
        <v>21</v>
      </c>
    </row>
    <row r="17257" spans="1:17" ht="22.5" x14ac:dyDescent="0.25">
      <c r="A17257" s="3">
        <v>11726</v>
      </c>
      <c r="B17257" s="1" t="s">
        <v>36260</v>
      </c>
      <c r="C17257" s="1" t="s">
        <v>15</v>
      </c>
      <c r="D17257" s="1" t="s">
        <v>33</v>
      </c>
      <c r="E17257" s="1">
        <v>40751384</v>
      </c>
      <c r="F17257" s="1" t="s">
        <v>36261</v>
      </c>
      <c r="G17257" s="1">
        <v>2246972</v>
      </c>
      <c r="H17257" s="1" t="s">
        <v>36262</v>
      </c>
      <c r="I17257" s="2">
        <v>45102</v>
      </c>
      <c r="J17257" s="15" t="str">
        <f>MID(Tabla1[[#This Row],[HORA]],1,5)</f>
        <v>16:30</v>
      </c>
      <c r="K17257" s="16">
        <f>IF(Tabla1[[#This Row],[FECHA]]=I17258,IF(J17258-J17257&gt;0,(J17258-J17257)*1440,0),0)</f>
        <v>8.999999999999968</v>
      </c>
      <c r="L17257" s="14">
        <f>L16998-Datos!$C$8-2</f>
        <v>9.4900000000000055</v>
      </c>
      <c r="M17257" s="13" t="s">
        <v>56040</v>
      </c>
      <c r="N17257" s="1" t="s">
        <v>36263</v>
      </c>
      <c r="O17257" s="1">
        <v>20</v>
      </c>
      <c r="P17257" s="1" t="s">
        <v>20</v>
      </c>
      <c r="Q17257" s="4" t="s">
        <v>21</v>
      </c>
    </row>
    <row r="17258" spans="1:17" ht="22.5" x14ac:dyDescent="0.25">
      <c r="A17258" s="3">
        <v>11727</v>
      </c>
      <c r="B17258" s="1" t="s">
        <v>36264</v>
      </c>
      <c r="C17258" s="1" t="s">
        <v>15</v>
      </c>
      <c r="D17258" s="1" t="s">
        <v>161</v>
      </c>
      <c r="E17258" s="1">
        <v>76636641</v>
      </c>
      <c r="F17258" s="1" t="s">
        <v>36265</v>
      </c>
      <c r="G17258" s="1">
        <v>2246973</v>
      </c>
      <c r="H17258" s="1" t="s">
        <v>36266</v>
      </c>
      <c r="I17258" s="2">
        <v>45102</v>
      </c>
      <c r="J17258" s="15" t="str">
        <f>MID(Tabla1[[#This Row],[HORA]],1,5)</f>
        <v>16:39</v>
      </c>
      <c r="K17258" s="16">
        <f>IF(Tabla1[[#This Row],[FECHA]]=I17259,IF(J17259-J17258&gt;0,(J17259-J17258)*1440,0),0)</f>
        <v>6.9999999999999751</v>
      </c>
      <c r="L17258" s="14">
        <f>L16999-Datos!$C$8-2</f>
        <v>11.220000000000006</v>
      </c>
      <c r="M17258" s="13" t="s">
        <v>56049</v>
      </c>
      <c r="N17258" s="1" t="s">
        <v>28088</v>
      </c>
      <c r="O17258" s="1">
        <v>13</v>
      </c>
      <c r="P17258" s="1" t="s">
        <v>20</v>
      </c>
      <c r="Q17258" s="4" t="s">
        <v>21</v>
      </c>
    </row>
    <row r="17259" spans="1:17" ht="22.5" x14ac:dyDescent="0.25">
      <c r="A17259" s="3">
        <v>11728</v>
      </c>
      <c r="B17259" s="1" t="s">
        <v>36267</v>
      </c>
      <c r="C17259" s="1" t="s">
        <v>15</v>
      </c>
      <c r="D17259" s="1" t="s">
        <v>40</v>
      </c>
      <c r="E17259" s="1">
        <v>16672474</v>
      </c>
      <c r="F17259" s="1" t="s">
        <v>36268</v>
      </c>
      <c r="G17259" s="1">
        <v>2246975</v>
      </c>
      <c r="H17259" s="1" t="s">
        <v>36269</v>
      </c>
      <c r="I17259" s="2">
        <v>45102</v>
      </c>
      <c r="J17259" s="15" t="str">
        <f>MID(Tabla1[[#This Row],[HORA]],1,5)</f>
        <v>16:46</v>
      </c>
      <c r="K17259" s="16">
        <f>IF(Tabla1[[#This Row],[FECHA]]=I17260,IF(J17260-J17259&gt;0,(J17260-J17259)*1440,0),0)</f>
        <v>2.0000000000001528</v>
      </c>
      <c r="L17259" s="14">
        <f>L17000-Datos!$C$8-2</f>
        <v>13.080000000000002</v>
      </c>
      <c r="M17259" s="13" t="s">
        <v>56056</v>
      </c>
      <c r="N17259" s="1" t="s">
        <v>36270</v>
      </c>
      <c r="O17259" s="1">
        <v>15</v>
      </c>
      <c r="P17259" s="1" t="s">
        <v>20</v>
      </c>
      <c r="Q17259" s="4" t="s">
        <v>21</v>
      </c>
    </row>
    <row r="17260" spans="1:17" ht="22.5" x14ac:dyDescent="0.25">
      <c r="A17260" s="3">
        <v>599</v>
      </c>
      <c r="B17260" s="1" t="s">
        <v>1315</v>
      </c>
      <c r="C17260" s="1" t="s">
        <v>15</v>
      </c>
      <c r="D17260" s="1" t="s">
        <v>119</v>
      </c>
      <c r="E17260" s="1">
        <v>2246976</v>
      </c>
      <c r="F17260" s="1" t="s">
        <v>78</v>
      </c>
      <c r="G17260" s="1">
        <v>2246977</v>
      </c>
      <c r="H17260" s="1" t="s">
        <v>120</v>
      </c>
      <c r="I17260" s="2">
        <v>45102</v>
      </c>
      <c r="J17260" s="15" t="str">
        <f>MID(Tabla1[[#This Row],[HORA]],1,5)</f>
        <v>16:48</v>
      </c>
      <c r="K17260" s="16">
        <f>IF(Tabla1[[#This Row],[FECHA]]=I17261,IF(J17261-J17260&gt;0,(J17261-J17260)*1440,0),0)</f>
        <v>3.9999999999999858</v>
      </c>
      <c r="L17260" s="14">
        <f>L17001-Datos!$C$8-2</f>
        <v>10.380000000000003</v>
      </c>
      <c r="M17260" s="13" t="s">
        <v>56058</v>
      </c>
      <c r="N17260" s="1" t="s">
        <v>63</v>
      </c>
      <c r="O17260" s="1">
        <v>0</v>
      </c>
      <c r="P17260" s="1" t="s">
        <v>20</v>
      </c>
      <c r="Q17260" s="4" t="s">
        <v>21</v>
      </c>
    </row>
    <row r="17261" spans="1:17" ht="22.5" x14ac:dyDescent="0.25">
      <c r="A17261" s="3">
        <v>15132</v>
      </c>
      <c r="B17261" s="1" t="s">
        <v>46219</v>
      </c>
      <c r="C17261" s="1" t="s">
        <v>15</v>
      </c>
      <c r="D17261" s="1" t="s">
        <v>1017</v>
      </c>
      <c r="E17261" s="1">
        <v>48345713</v>
      </c>
      <c r="F17261" s="1" t="s">
        <v>25555</v>
      </c>
      <c r="G17261" s="1">
        <v>48329150</v>
      </c>
      <c r="H17261" s="1" t="s">
        <v>46220</v>
      </c>
      <c r="I17261" s="2">
        <v>45102</v>
      </c>
      <c r="J17261" s="15" t="str">
        <f>MID(Tabla1[[#This Row],[HORA]],1,5)</f>
        <v>16:52</v>
      </c>
      <c r="K17261" s="16">
        <f>IF(Tabla1[[#This Row],[FECHA]]=I17262,IF(J17262-J17261&gt;0,(J17262-J17261)*1440,0),0)</f>
        <v>1.999999999999833</v>
      </c>
      <c r="L17261" s="14">
        <f>L17002-Datos!$C$8-2</f>
        <v>11.040000000000003</v>
      </c>
      <c r="M17261" s="13" t="s">
        <v>56062</v>
      </c>
      <c r="N17261" s="1" t="s">
        <v>45658</v>
      </c>
      <c r="O17261" s="1">
        <v>10</v>
      </c>
      <c r="P17261" s="1" t="s">
        <v>1432</v>
      </c>
      <c r="Q17261" s="4" t="s">
        <v>21</v>
      </c>
    </row>
    <row r="17262" spans="1:17" ht="22.5" x14ac:dyDescent="0.25">
      <c r="A17262" s="3">
        <v>11729</v>
      </c>
      <c r="B17262" s="1" t="s">
        <v>36271</v>
      </c>
      <c r="C17262" s="1" t="s">
        <v>15</v>
      </c>
      <c r="D17262" s="1" t="s">
        <v>1847</v>
      </c>
      <c r="E17262" s="1">
        <v>16416112</v>
      </c>
      <c r="F17262" s="1" t="s">
        <v>36272</v>
      </c>
      <c r="G17262" s="1">
        <v>2246979</v>
      </c>
      <c r="H17262" s="1" t="s">
        <v>36273</v>
      </c>
      <c r="I17262" s="2">
        <v>45102</v>
      </c>
      <c r="J17262" s="15" t="str">
        <f>MID(Tabla1[[#This Row],[HORA]],1,5)</f>
        <v>16:54</v>
      </c>
      <c r="K17262" s="16">
        <f>IF(Tabla1[[#This Row],[FECHA]]=I17263,IF(J17263-J17262&gt;0,(J17263-J17262)*1440,0),0)</f>
        <v>3.9999999999999858</v>
      </c>
      <c r="L17262" s="14">
        <f>L17003-Datos!$C$8-2</f>
        <v>10.980000000000004</v>
      </c>
      <c r="M17262" s="13" t="s">
        <v>56064</v>
      </c>
      <c r="N17262" s="1" t="s">
        <v>6292</v>
      </c>
      <c r="O17262" s="1">
        <v>15</v>
      </c>
      <c r="P17262" s="1" t="s">
        <v>20</v>
      </c>
      <c r="Q17262" s="4" t="s">
        <v>21</v>
      </c>
    </row>
    <row r="17263" spans="1:17" ht="22.5" x14ac:dyDescent="0.25">
      <c r="A17263" s="3">
        <v>11730</v>
      </c>
      <c r="B17263" s="1" t="s">
        <v>36274</v>
      </c>
      <c r="C17263" s="1" t="s">
        <v>15</v>
      </c>
      <c r="D17263" s="1" t="s">
        <v>40</v>
      </c>
      <c r="E17263" s="1">
        <v>70088333</v>
      </c>
      <c r="F17263" s="1" t="s">
        <v>36275</v>
      </c>
      <c r="G17263" s="1">
        <v>70087450</v>
      </c>
      <c r="H17263" s="1" t="s">
        <v>36276</v>
      </c>
      <c r="I17263" s="2">
        <v>45102</v>
      </c>
      <c r="J17263" s="15" t="str">
        <f>MID(Tabla1[[#This Row],[HORA]],1,5)</f>
        <v>16:58</v>
      </c>
      <c r="K17263" s="16">
        <f>IF(Tabla1[[#This Row],[FECHA]]=I17264,IF(J17264-J17263&gt;0,(J17264-J17263)*1440,0),0)</f>
        <v>1.0000000000001563</v>
      </c>
      <c r="L17263" s="14">
        <f>L17004-Datos!$C$8-2</f>
        <v>7.0800000000000036</v>
      </c>
      <c r="M17263" s="13" t="s">
        <v>56068</v>
      </c>
      <c r="N17263" s="1" t="s">
        <v>36277</v>
      </c>
      <c r="O17263" s="1">
        <v>10</v>
      </c>
      <c r="P17263" s="1" t="s">
        <v>20</v>
      </c>
      <c r="Q17263" s="4" t="s">
        <v>21</v>
      </c>
    </row>
    <row r="17264" spans="1:17" ht="22.5" x14ac:dyDescent="0.25">
      <c r="A17264" s="3">
        <v>4894</v>
      </c>
      <c r="B17264" s="1" t="s">
        <v>15278</v>
      </c>
      <c r="C17264" s="1" t="s">
        <v>15</v>
      </c>
      <c r="D17264" s="1" t="s">
        <v>172</v>
      </c>
      <c r="E17264" s="1">
        <v>42936433</v>
      </c>
      <c r="F17264" s="1" t="s">
        <v>15279</v>
      </c>
      <c r="G17264" s="1">
        <v>2246980</v>
      </c>
      <c r="H17264" s="1" t="s">
        <v>15280</v>
      </c>
      <c r="I17264" s="2">
        <v>45102</v>
      </c>
      <c r="J17264" s="15" t="str">
        <f>MID(Tabla1[[#This Row],[HORA]],1,5)</f>
        <v>16:59</v>
      </c>
      <c r="K17264" s="16">
        <f>IF(Tabla1[[#This Row],[FECHA]]=I17265,IF(J17265-J17264&gt;0,(J17265-J17264)*1440,0),0)</f>
        <v>7.9999999999999716</v>
      </c>
      <c r="L17264" s="14">
        <f>L17005-Datos!$C$8-2</f>
        <v>8.0900000000000034</v>
      </c>
      <c r="M17264" s="13" t="s">
        <v>56069</v>
      </c>
      <c r="N17264" s="1" t="s">
        <v>15281</v>
      </c>
      <c r="O17264" s="1">
        <v>10</v>
      </c>
      <c r="P17264" s="1" t="s">
        <v>376</v>
      </c>
      <c r="Q17264" s="4" t="s">
        <v>21</v>
      </c>
    </row>
    <row r="17265" spans="1:17" ht="22.5" x14ac:dyDescent="0.25">
      <c r="A17265" s="3">
        <v>11731</v>
      </c>
      <c r="B17265" s="1" t="s">
        <v>36278</v>
      </c>
      <c r="C17265" s="1" t="s">
        <v>15</v>
      </c>
      <c r="D17265" s="1" t="s">
        <v>23</v>
      </c>
      <c r="E17265" s="1">
        <v>41378703</v>
      </c>
      <c r="F17265" s="1" t="s">
        <v>36279</v>
      </c>
      <c r="G17265" s="1">
        <v>2246981</v>
      </c>
      <c r="H17265" s="1" t="s">
        <v>36280</v>
      </c>
      <c r="I17265" s="2">
        <v>45102</v>
      </c>
      <c r="J17265" s="15" t="str">
        <f>MID(Tabla1[[#This Row],[HORA]],1,5)</f>
        <v>17:07</v>
      </c>
      <c r="K17265" s="16">
        <f>IF(Tabla1[[#This Row],[FECHA]]=I17266,IF(J17266-J17265&gt;0,(J17266-J17265)*1440,0),0)</f>
        <v>0</v>
      </c>
      <c r="L17265" s="14">
        <f>L17006-Datos!$C$8-2</f>
        <v>9.4600000000000044</v>
      </c>
      <c r="M17265" s="13" t="s">
        <v>56077</v>
      </c>
      <c r="N17265" s="1" t="s">
        <v>36281</v>
      </c>
      <c r="O17265" s="1">
        <v>15</v>
      </c>
      <c r="P17265" s="1" t="s">
        <v>20</v>
      </c>
      <c r="Q17265" s="4" t="s">
        <v>21</v>
      </c>
    </row>
    <row r="17266" spans="1:17" ht="22.5" x14ac:dyDescent="0.25">
      <c r="A17266" s="3">
        <v>11732</v>
      </c>
      <c r="B17266" s="1" t="s">
        <v>36278</v>
      </c>
      <c r="C17266" s="1" t="s">
        <v>15</v>
      </c>
      <c r="D17266" s="1" t="s">
        <v>23</v>
      </c>
      <c r="E17266" s="1">
        <v>41378703</v>
      </c>
      <c r="F17266" s="1" t="s">
        <v>36282</v>
      </c>
      <c r="G17266" s="1">
        <v>2246981</v>
      </c>
      <c r="H17266" s="1" t="s">
        <v>36280</v>
      </c>
      <c r="I17266" s="2">
        <v>45102</v>
      </c>
      <c r="J17266" s="15" t="str">
        <f>MID(Tabla1[[#This Row],[HORA]],1,5)</f>
        <v>17:07</v>
      </c>
      <c r="K17266" s="16">
        <f>IF(Tabla1[[#This Row],[FECHA]]=I17267,IF(J17267-J17266&gt;0,(J17267-J17266)*1440,0),0)</f>
        <v>4.9999999999999822</v>
      </c>
      <c r="L17266" s="14">
        <f>L17007-Datos!$C$8-2</f>
        <v>9.2100000000000044</v>
      </c>
      <c r="M17266" s="13" t="s">
        <v>56077</v>
      </c>
      <c r="N17266" s="1" t="s">
        <v>36281</v>
      </c>
      <c r="O17266" s="1">
        <v>15</v>
      </c>
      <c r="P17266" s="1" t="s">
        <v>20</v>
      </c>
      <c r="Q17266" s="4" t="s">
        <v>21</v>
      </c>
    </row>
    <row r="17267" spans="1:17" ht="22.5" x14ac:dyDescent="0.25">
      <c r="A17267" s="3">
        <v>17950</v>
      </c>
      <c r="B17267" s="1" t="s">
        <v>53768</v>
      </c>
      <c r="C17267" s="1" t="s">
        <v>15</v>
      </c>
      <c r="D17267" s="1" t="s">
        <v>228</v>
      </c>
      <c r="E17267" s="1">
        <v>10432091509</v>
      </c>
      <c r="F17267" s="1" t="s">
        <v>53769</v>
      </c>
      <c r="G17267" s="1">
        <v>2246982</v>
      </c>
      <c r="H17267" s="1" t="s">
        <v>6228</v>
      </c>
      <c r="I17267" s="2">
        <v>45102</v>
      </c>
      <c r="J17267" s="15" t="str">
        <f>MID(Tabla1[[#This Row],[HORA]],1,5)</f>
        <v>17:12</v>
      </c>
      <c r="K17267" s="16">
        <f>IF(Tabla1[[#This Row],[FECHA]]=I17268,IF(J17268-J17267&gt;0,(J17268-J17267)*1440,0),0)</f>
        <v>9.9999999999999645</v>
      </c>
      <c r="L17267" s="14">
        <f>L17008-Datos!$C$8-2</f>
        <v>12.150000000000002</v>
      </c>
      <c r="M17267" s="13" t="s">
        <v>56082</v>
      </c>
      <c r="N17267" s="1" t="s">
        <v>1715</v>
      </c>
      <c r="O17267" s="1">
        <v>100</v>
      </c>
      <c r="P17267" s="1" t="s">
        <v>20</v>
      </c>
      <c r="Q17267" s="4" t="s">
        <v>21</v>
      </c>
    </row>
    <row r="17268" spans="1:17" ht="22.5" x14ac:dyDescent="0.25">
      <c r="A17268" s="3">
        <v>15138</v>
      </c>
      <c r="B17268" s="1" t="s">
        <v>46238</v>
      </c>
      <c r="C17268" s="1" t="s">
        <v>15</v>
      </c>
      <c r="D17268" s="1" t="s">
        <v>637</v>
      </c>
      <c r="E17268" s="1">
        <v>41385274</v>
      </c>
      <c r="F17268" s="1" t="s">
        <v>32840</v>
      </c>
      <c r="G17268" s="1">
        <v>2246743</v>
      </c>
      <c r="H17268" s="1" t="s">
        <v>46239</v>
      </c>
      <c r="I17268" s="2">
        <v>45102</v>
      </c>
      <c r="J17268" s="15" t="str">
        <f>MID(Tabla1[[#This Row],[HORA]],1,5)</f>
        <v>17:22</v>
      </c>
      <c r="K17268" s="16">
        <f>IF(Tabla1[[#This Row],[FECHA]]=I17269,IF(J17269-J17268&gt;0,(J17269-J17268)*1440,0),0)</f>
        <v>3.0000000000001492</v>
      </c>
      <c r="L17268" s="14">
        <f>L17009-Datos!$C$8-2</f>
        <v>9.3000000000000007</v>
      </c>
      <c r="M17268" s="13" t="s">
        <v>56092</v>
      </c>
      <c r="N17268" s="1" t="s">
        <v>46240</v>
      </c>
      <c r="O17268" s="1">
        <v>15</v>
      </c>
      <c r="P17268" s="1" t="s">
        <v>1432</v>
      </c>
      <c r="Q17268" s="4" t="s">
        <v>21</v>
      </c>
    </row>
    <row r="17269" spans="1:17" ht="22.5" x14ac:dyDescent="0.25">
      <c r="A17269" s="3">
        <v>4895</v>
      </c>
      <c r="B17269" s="1" t="s">
        <v>15282</v>
      </c>
      <c r="C17269" s="1" t="s">
        <v>15</v>
      </c>
      <c r="D17269" s="1" t="s">
        <v>40</v>
      </c>
      <c r="E17269" s="1">
        <v>40691909</v>
      </c>
      <c r="F17269" s="1" t="s">
        <v>15283</v>
      </c>
      <c r="G17269" s="1">
        <v>2246986</v>
      </c>
      <c r="H17269" s="1" t="s">
        <v>15284</v>
      </c>
      <c r="I17269" s="2">
        <v>45102</v>
      </c>
      <c r="J17269" s="15" t="str">
        <f>MID(Tabla1[[#This Row],[HORA]],1,5)</f>
        <v>17:25</v>
      </c>
      <c r="K17269" s="16">
        <f>IF(Tabla1[[#This Row],[FECHA]]=I17270,IF(J17270-J17269&gt;0,(J17270-J17269)*1440,0),0)</f>
        <v>0.99999999999983658</v>
      </c>
      <c r="L17269" s="14">
        <f>L17010-Datos!$C$8-2</f>
        <v>10.080000000000005</v>
      </c>
      <c r="M17269" s="13" t="s">
        <v>56095</v>
      </c>
      <c r="N17269" s="1" t="s">
        <v>15285</v>
      </c>
      <c r="O17269" s="1">
        <v>20</v>
      </c>
      <c r="P17269" s="1" t="s">
        <v>376</v>
      </c>
      <c r="Q17269" s="4" t="s">
        <v>21</v>
      </c>
    </row>
    <row r="17270" spans="1:17" ht="22.5" x14ac:dyDescent="0.25">
      <c r="A17270" s="3">
        <v>11733</v>
      </c>
      <c r="B17270" s="1" t="s">
        <v>36283</v>
      </c>
      <c r="C17270" s="1" t="s">
        <v>15</v>
      </c>
      <c r="D17270" s="1" t="s">
        <v>71</v>
      </c>
      <c r="E17270" s="1">
        <v>41119800</v>
      </c>
      <c r="F17270" s="1" t="s">
        <v>36284</v>
      </c>
      <c r="G17270" s="1">
        <v>2246988</v>
      </c>
      <c r="H17270" s="1" t="s">
        <v>7214</v>
      </c>
      <c r="I17270" s="2">
        <v>45102</v>
      </c>
      <c r="J17270" s="15" t="str">
        <f>MID(Tabla1[[#This Row],[HORA]],1,5)</f>
        <v>17:26</v>
      </c>
      <c r="K17270" s="16">
        <f>IF(Tabla1[[#This Row],[FECHA]]=I17271,IF(J17271-J17270&gt;0,(J17271-J17270)*1440,0),0)</f>
        <v>3.0000000000001492</v>
      </c>
      <c r="L17270" s="14">
        <f>L17011-Datos!$C$8-2</f>
        <v>12.450000000000003</v>
      </c>
      <c r="M17270" s="13" t="s">
        <v>56096</v>
      </c>
      <c r="N17270" s="1" t="s">
        <v>36285</v>
      </c>
      <c r="O17270" s="1">
        <v>20</v>
      </c>
      <c r="P17270" s="1" t="s">
        <v>20</v>
      </c>
      <c r="Q17270" s="4" t="s">
        <v>21</v>
      </c>
    </row>
    <row r="17271" spans="1:17" ht="22.5" x14ac:dyDescent="0.25">
      <c r="A17271" s="3">
        <v>11734</v>
      </c>
      <c r="B17271" s="1" t="s">
        <v>36286</v>
      </c>
      <c r="C17271" s="1" t="s">
        <v>15</v>
      </c>
      <c r="D17271" s="1" t="s">
        <v>40</v>
      </c>
      <c r="E17271" s="1">
        <v>2246990</v>
      </c>
      <c r="F17271" s="1" t="s">
        <v>36287</v>
      </c>
      <c r="G17271" s="1">
        <v>2246991</v>
      </c>
      <c r="H17271" s="1" t="s">
        <v>36288</v>
      </c>
      <c r="I17271" s="2">
        <v>45102</v>
      </c>
      <c r="J17271" s="15" t="str">
        <f>MID(Tabla1[[#This Row],[HORA]],1,5)</f>
        <v>17:29</v>
      </c>
      <c r="K17271" s="16">
        <f>IF(Tabla1[[#This Row],[FECHA]]=I17272,IF(J17272-J17271&gt;0,(J17272-J17271)*1440,0),0)</f>
        <v>1.999999999999833</v>
      </c>
      <c r="L17271" s="14">
        <f>L17012-Datos!$C$8-2</f>
        <v>11.14</v>
      </c>
      <c r="M17271" s="13" t="s">
        <v>56099</v>
      </c>
      <c r="N17271" s="1" t="s">
        <v>36289</v>
      </c>
      <c r="O17271" s="1">
        <v>10</v>
      </c>
      <c r="P17271" s="1" t="s">
        <v>20</v>
      </c>
      <c r="Q17271" s="4" t="s">
        <v>21</v>
      </c>
    </row>
    <row r="17272" spans="1:17" ht="22.5" x14ac:dyDescent="0.25">
      <c r="A17272" s="3">
        <v>11735</v>
      </c>
      <c r="B17272" s="1" t="s">
        <v>36290</v>
      </c>
      <c r="C17272" s="1" t="s">
        <v>15</v>
      </c>
      <c r="D17272" s="1" t="s">
        <v>40</v>
      </c>
      <c r="E17272" s="1">
        <v>17632349</v>
      </c>
      <c r="F17272" s="1" t="s">
        <v>36291</v>
      </c>
      <c r="G17272" s="1">
        <v>2246992</v>
      </c>
      <c r="H17272" s="1" t="s">
        <v>36292</v>
      </c>
      <c r="I17272" s="2">
        <v>45102</v>
      </c>
      <c r="J17272" s="15" t="str">
        <f>MID(Tabla1[[#This Row],[HORA]],1,5)</f>
        <v>17:31</v>
      </c>
      <c r="K17272" s="16">
        <f>IF(Tabla1[[#This Row],[FECHA]]=I17273,IF(J17273-J17272&gt;0,(J17273-J17272)*1440,0),0)</f>
        <v>5.0000000000001421</v>
      </c>
      <c r="L17272" s="14">
        <f>L17013-Datos!$C$8-2</f>
        <v>9.740000000000002</v>
      </c>
      <c r="M17272" s="13" t="s">
        <v>56101</v>
      </c>
      <c r="N17272" s="1" t="s">
        <v>18714</v>
      </c>
      <c r="O17272" s="1">
        <v>20</v>
      </c>
      <c r="P17272" s="1" t="s">
        <v>20</v>
      </c>
      <c r="Q17272" s="4" t="s">
        <v>21</v>
      </c>
    </row>
    <row r="17273" spans="1:17" ht="22.5" x14ac:dyDescent="0.25">
      <c r="A17273" s="3">
        <v>11736</v>
      </c>
      <c r="B17273" s="1" t="s">
        <v>36293</v>
      </c>
      <c r="C17273" s="1" t="s">
        <v>15</v>
      </c>
      <c r="D17273" s="1" t="s">
        <v>71</v>
      </c>
      <c r="E17273" s="1">
        <v>47428960</v>
      </c>
      <c r="F17273" s="1" t="s">
        <v>17515</v>
      </c>
      <c r="G17273" s="1">
        <v>2246994</v>
      </c>
      <c r="H17273" s="1" t="s">
        <v>36294</v>
      </c>
      <c r="I17273" s="2">
        <v>45102</v>
      </c>
      <c r="J17273" s="15" t="str">
        <f>MID(Tabla1[[#This Row],[HORA]],1,5)</f>
        <v>17:36</v>
      </c>
      <c r="K17273" s="16">
        <f>IF(Tabla1[[#This Row],[FECHA]]=I17274,IF(J17274-J17273&gt;0,(J17274-J17273)*1440,0),0)</f>
        <v>6.9999999999998153</v>
      </c>
      <c r="L17273" s="14">
        <f>L17014-Datos!$C$8-2</f>
        <v>7.4800000000000022</v>
      </c>
      <c r="M17273" s="13" t="s">
        <v>56106</v>
      </c>
      <c r="N17273" s="1" t="s">
        <v>36295</v>
      </c>
      <c r="O17273" s="1">
        <v>15</v>
      </c>
      <c r="P17273" s="1" t="s">
        <v>20</v>
      </c>
      <c r="Q17273" s="4" t="s">
        <v>21</v>
      </c>
    </row>
    <row r="17274" spans="1:17" ht="22.5" x14ac:dyDescent="0.25">
      <c r="A17274" s="3">
        <v>11737</v>
      </c>
      <c r="B17274" s="1" t="s">
        <v>36296</v>
      </c>
      <c r="C17274" s="1" t="s">
        <v>15</v>
      </c>
      <c r="D17274" s="1" t="s">
        <v>172</v>
      </c>
      <c r="E17274" s="1">
        <v>6997109</v>
      </c>
      <c r="F17274" s="1" t="s">
        <v>36297</v>
      </c>
      <c r="G17274" s="1">
        <v>2246996</v>
      </c>
      <c r="H17274" s="1" t="s">
        <v>6228</v>
      </c>
      <c r="I17274" s="2">
        <v>45102</v>
      </c>
      <c r="J17274" s="15" t="str">
        <f>MID(Tabla1[[#This Row],[HORA]],1,5)</f>
        <v>17:43</v>
      </c>
      <c r="K17274" s="16">
        <f>IF(Tabla1[[#This Row],[FECHA]]=I17275,IF(J17275-J17274&gt;0,(J17275-J17274)*1440,0),0)</f>
        <v>4.0000000000001457</v>
      </c>
      <c r="L17274" s="14">
        <f>L17015-Datos!$C$8-2</f>
        <v>8.9000000000000021</v>
      </c>
      <c r="M17274" s="13" t="s">
        <v>56113</v>
      </c>
      <c r="N17274" s="1" t="s">
        <v>1715</v>
      </c>
      <c r="O17274" s="1">
        <v>25</v>
      </c>
      <c r="P17274" s="1" t="s">
        <v>20</v>
      </c>
      <c r="Q17274" s="4" t="s">
        <v>21</v>
      </c>
    </row>
    <row r="17275" spans="1:17" ht="22.5" x14ac:dyDescent="0.25">
      <c r="A17275" s="3">
        <v>17951</v>
      </c>
      <c r="B17275" s="1" t="s">
        <v>53770</v>
      </c>
      <c r="C17275" s="1" t="s">
        <v>15</v>
      </c>
      <c r="D17275" s="1" t="s">
        <v>77</v>
      </c>
      <c r="E17275" s="1">
        <v>20525452931</v>
      </c>
      <c r="F17275" s="1" t="s">
        <v>53771</v>
      </c>
      <c r="G17275" s="1">
        <v>2246998</v>
      </c>
      <c r="H17275" s="1" t="s">
        <v>52983</v>
      </c>
      <c r="I17275" s="2">
        <v>45102</v>
      </c>
      <c r="J17275" s="15" t="str">
        <f>MID(Tabla1[[#This Row],[HORA]],1,5)</f>
        <v>17:47</v>
      </c>
      <c r="K17275" s="16">
        <f>IF(Tabla1[[#This Row],[FECHA]]=I17276,IF(J17276-J17275&gt;0,(J17276-J17275)*1440,0),0)</f>
        <v>2.9999999999998295</v>
      </c>
      <c r="L17275" s="14">
        <f>L17016-Datos!$C$8-2</f>
        <v>10.100000000000001</v>
      </c>
      <c r="M17275" s="13" t="s">
        <v>56117</v>
      </c>
      <c r="N17275" s="1" t="s">
        <v>53772</v>
      </c>
      <c r="O17275" s="1">
        <v>40</v>
      </c>
      <c r="P17275" s="1" t="s">
        <v>20</v>
      </c>
      <c r="Q17275" s="4" t="s">
        <v>21</v>
      </c>
    </row>
    <row r="17276" spans="1:17" ht="22.5" x14ac:dyDescent="0.25">
      <c r="A17276" s="3">
        <v>4896</v>
      </c>
      <c r="B17276" s="1" t="s">
        <v>15286</v>
      </c>
      <c r="C17276" s="1" t="s">
        <v>15</v>
      </c>
      <c r="D17276" s="1" t="s">
        <v>40</v>
      </c>
      <c r="E17276" s="1">
        <v>70381383</v>
      </c>
      <c r="F17276" s="1" t="s">
        <v>15287</v>
      </c>
      <c r="G17276" s="1">
        <v>70381383</v>
      </c>
      <c r="H17276" s="1" t="s">
        <v>15287</v>
      </c>
      <c r="I17276" s="2">
        <v>45102</v>
      </c>
      <c r="J17276" s="15" t="str">
        <f>MID(Tabla1[[#This Row],[HORA]],1,5)</f>
        <v>17:50</v>
      </c>
      <c r="K17276" s="16">
        <f>IF(Tabla1[[#This Row],[FECHA]]=I17277,IF(J17277-J17276&gt;0,(J17277-J17276)*1440,0),0)</f>
        <v>3.9999999999999858</v>
      </c>
      <c r="L17276" s="14">
        <f>L17017-Datos!$C$8-2</f>
        <v>11.600000000000005</v>
      </c>
      <c r="M17276" s="13" t="s">
        <v>56120</v>
      </c>
      <c r="N17276" s="1" t="s">
        <v>2773</v>
      </c>
      <c r="O17276" s="1">
        <v>10</v>
      </c>
      <c r="P17276" s="1" t="s">
        <v>376</v>
      </c>
      <c r="Q17276" s="4" t="s">
        <v>21</v>
      </c>
    </row>
    <row r="17277" spans="1:17" ht="22.5" x14ac:dyDescent="0.25">
      <c r="A17277" s="3">
        <v>11738</v>
      </c>
      <c r="B17277" s="1" t="s">
        <v>36298</v>
      </c>
      <c r="C17277" s="1" t="s">
        <v>15</v>
      </c>
      <c r="D17277" s="1" t="s">
        <v>82</v>
      </c>
      <c r="E17277" s="1">
        <v>48001397</v>
      </c>
      <c r="F17277" s="1" t="s">
        <v>36299</v>
      </c>
      <c r="G17277" s="1">
        <v>2247001</v>
      </c>
      <c r="H17277" s="1" t="s">
        <v>12997</v>
      </c>
      <c r="I17277" s="2">
        <v>45102</v>
      </c>
      <c r="J17277" s="15" t="str">
        <f>MID(Tabla1[[#This Row],[HORA]],1,5)</f>
        <v>17:54</v>
      </c>
      <c r="K17277" s="16">
        <f>IF(Tabla1[[#This Row],[FECHA]]=I17278,IF(J17278-J17277&gt;0,(J17278-J17277)*1440,0),0)</f>
        <v>27.000000000000224</v>
      </c>
      <c r="L17277" s="14">
        <f>L17018-Datos!$C$8-2</f>
        <v>8.9500000000000028</v>
      </c>
      <c r="M17277" s="13" t="s">
        <v>56124</v>
      </c>
      <c r="N17277" s="1" t="s">
        <v>11167</v>
      </c>
      <c r="O17277" s="1">
        <v>45</v>
      </c>
      <c r="P17277" s="1" t="s">
        <v>20</v>
      </c>
      <c r="Q17277" s="4" t="s">
        <v>21</v>
      </c>
    </row>
    <row r="17278" spans="1:17" ht="22.5" x14ac:dyDescent="0.25">
      <c r="A17278" s="3">
        <v>11739</v>
      </c>
      <c r="B17278" s="1" t="s">
        <v>36300</v>
      </c>
      <c r="C17278" s="1" t="s">
        <v>15</v>
      </c>
      <c r="D17278" s="1" t="s">
        <v>23</v>
      </c>
      <c r="E17278" s="1">
        <v>42077886</v>
      </c>
      <c r="F17278" s="1" t="s">
        <v>36301</v>
      </c>
      <c r="G17278" s="1">
        <v>75508617</v>
      </c>
      <c r="H17278" s="1" t="s">
        <v>36302</v>
      </c>
      <c r="I17278" s="2">
        <v>45102</v>
      </c>
      <c r="J17278" s="15" t="str">
        <f>MID(Tabla1[[#This Row],[HORA]],1,5)</f>
        <v>18:21</v>
      </c>
      <c r="K17278" s="16">
        <f>IF(Tabla1[[#This Row],[FECHA]]=I17279,IF(J17279-J17278&gt;0,(J17279-J17278)*1440,0),0)</f>
        <v>0.99999999999999645</v>
      </c>
      <c r="L17278" s="14">
        <f>L17019-Datos!$C$8-2</f>
        <v>11.100000000000001</v>
      </c>
      <c r="M17278" s="13" t="s">
        <v>56160</v>
      </c>
      <c r="N17278" s="1" t="s">
        <v>59</v>
      </c>
      <c r="O17278" s="1">
        <v>10</v>
      </c>
      <c r="P17278" s="1" t="s">
        <v>20</v>
      </c>
      <c r="Q17278" s="4" t="s">
        <v>21</v>
      </c>
    </row>
    <row r="17279" spans="1:17" ht="22.5" x14ac:dyDescent="0.25">
      <c r="A17279" s="3">
        <v>4897</v>
      </c>
      <c r="B17279" s="1" t="s">
        <v>15288</v>
      </c>
      <c r="C17279" s="1" t="s">
        <v>15</v>
      </c>
      <c r="D17279" s="1" t="s">
        <v>77</v>
      </c>
      <c r="E17279" s="1">
        <v>43524063</v>
      </c>
      <c r="F17279" s="1" t="s">
        <v>8590</v>
      </c>
      <c r="G17279" s="1">
        <v>2247002</v>
      </c>
      <c r="H17279" s="1" t="s">
        <v>15289</v>
      </c>
      <c r="I17279" s="2">
        <v>45102</v>
      </c>
      <c r="J17279" s="15" t="str">
        <f>MID(Tabla1[[#This Row],[HORA]],1,5)</f>
        <v>18:22</v>
      </c>
      <c r="K17279" s="16">
        <f>IF(Tabla1[[#This Row],[FECHA]]=I17280,IF(J17280-J17279&gt;0,(J17280-J17279)*1440,0),0)</f>
        <v>19.999999999999929</v>
      </c>
      <c r="L17279" s="14">
        <f>L17020-Datos!$C$8-2</f>
        <v>12.8</v>
      </c>
      <c r="M17279" s="13" t="s">
        <v>56161</v>
      </c>
      <c r="N17279" s="1" t="s">
        <v>15290</v>
      </c>
      <c r="O17279" s="1">
        <v>15</v>
      </c>
      <c r="P17279" s="1" t="s">
        <v>376</v>
      </c>
      <c r="Q17279" s="4" t="s">
        <v>21</v>
      </c>
    </row>
    <row r="17280" spans="1:17" ht="22.5" x14ac:dyDescent="0.25">
      <c r="A17280" s="3">
        <v>17952</v>
      </c>
      <c r="B17280" s="1" t="s">
        <v>53773</v>
      </c>
      <c r="C17280" s="1" t="s">
        <v>15</v>
      </c>
      <c r="D17280" s="1" t="s">
        <v>23</v>
      </c>
      <c r="E17280" s="1">
        <v>20602103235</v>
      </c>
      <c r="F17280" s="1" t="s">
        <v>50788</v>
      </c>
      <c r="G17280" s="1">
        <v>44884850</v>
      </c>
      <c r="H17280" s="1" t="s">
        <v>50789</v>
      </c>
      <c r="I17280" s="2">
        <v>45102</v>
      </c>
      <c r="J17280" s="15" t="str">
        <f>MID(Tabla1[[#This Row],[HORA]],1,5)</f>
        <v>18:42</v>
      </c>
      <c r="K17280" s="16">
        <f>IF(Tabla1[[#This Row],[FECHA]]=I17281,IF(J17281-J17280&gt;0,(J17281-J17280)*1440,0),0)</f>
        <v>17.999999999999936</v>
      </c>
      <c r="L17280" s="14">
        <f>L17021-Datos!$C$8-2</f>
        <v>8.7000000000000028</v>
      </c>
      <c r="M17280" s="13" t="s">
        <v>56181</v>
      </c>
      <c r="N17280" s="1" t="s">
        <v>17658</v>
      </c>
      <c r="O17280" s="1">
        <v>15</v>
      </c>
      <c r="P17280" s="1" t="s">
        <v>20</v>
      </c>
      <c r="Q17280" s="4" t="s">
        <v>21</v>
      </c>
    </row>
    <row r="17281" spans="1:17" ht="22.5" x14ac:dyDescent="0.25">
      <c r="A17281" s="3">
        <v>17953</v>
      </c>
      <c r="B17281" s="1" t="s">
        <v>53774</v>
      </c>
      <c r="C17281" s="1" t="s">
        <v>15</v>
      </c>
      <c r="D17281" s="1" t="s">
        <v>82</v>
      </c>
      <c r="E17281" s="1">
        <v>20600078446</v>
      </c>
      <c r="F17281" s="1" t="s">
        <v>53775</v>
      </c>
      <c r="G17281" s="1">
        <v>256258</v>
      </c>
      <c r="H17281" s="1" t="s">
        <v>53776</v>
      </c>
      <c r="I17281" s="2">
        <v>45102</v>
      </c>
      <c r="J17281" s="15" t="str">
        <f>MID(Tabla1[[#This Row],[HORA]],1,5)</f>
        <v>19:00</v>
      </c>
      <c r="K17281" s="16">
        <f>IF(Tabla1[[#This Row],[FECHA]]=I17282,IF(J17282-J17281&gt;0,(J17282-J17281)*1440,0),0)</f>
        <v>15.999999999999943</v>
      </c>
      <c r="L17281" s="14">
        <f>L17022-Datos!$C$8-2</f>
        <v>9.6400000000000041</v>
      </c>
      <c r="M17281" s="13" t="s">
        <v>56199</v>
      </c>
      <c r="N17281" s="1" t="s">
        <v>53777</v>
      </c>
      <c r="O17281" s="1">
        <v>30</v>
      </c>
      <c r="P17281" s="1" t="s">
        <v>20</v>
      </c>
      <c r="Q17281" s="4" t="s">
        <v>21</v>
      </c>
    </row>
    <row r="17282" spans="1:17" ht="22.5" x14ac:dyDescent="0.25">
      <c r="A17282" s="3">
        <v>11741</v>
      </c>
      <c r="B17282" s="1" t="s">
        <v>36306</v>
      </c>
      <c r="C17282" s="1" t="s">
        <v>15</v>
      </c>
      <c r="D17282" s="1" t="s">
        <v>161</v>
      </c>
      <c r="E17282" s="1">
        <v>70397819</v>
      </c>
      <c r="F17282" s="1" t="s">
        <v>25623</v>
      </c>
      <c r="G17282" s="1">
        <v>2247011</v>
      </c>
      <c r="H17282" s="1" t="s">
        <v>36307</v>
      </c>
      <c r="I17282" s="2">
        <v>45102</v>
      </c>
      <c r="J17282" s="15" t="str">
        <f>MID(Tabla1[[#This Row],[HORA]],1,5)</f>
        <v>19:16</v>
      </c>
      <c r="K17282" s="16">
        <f>IF(Tabla1[[#This Row],[FECHA]]=I17283,IF(J17283-J17282&gt;0,(J17283-J17282)*1440,0),0)</f>
        <v>27.000000000000064</v>
      </c>
      <c r="L17282" s="14">
        <f>L17023-Datos!$C$8-2</f>
        <v>9.8800000000000026</v>
      </c>
      <c r="M17282" s="13" t="s">
        <v>56215</v>
      </c>
      <c r="N17282" s="1" t="s">
        <v>36308</v>
      </c>
      <c r="O17282" s="1">
        <v>20</v>
      </c>
      <c r="P17282" s="1" t="s">
        <v>20</v>
      </c>
      <c r="Q17282" s="4" t="s">
        <v>21</v>
      </c>
    </row>
    <row r="17283" spans="1:17" ht="22.5" x14ac:dyDescent="0.25">
      <c r="A17283" s="3">
        <v>11742</v>
      </c>
      <c r="B17283" s="1" t="s">
        <v>36309</v>
      </c>
      <c r="C17283" s="1" t="s">
        <v>15</v>
      </c>
      <c r="D17283" s="1" t="s">
        <v>40</v>
      </c>
      <c r="E17283" s="1">
        <v>2247014</v>
      </c>
      <c r="F17283" s="1" t="s">
        <v>36310</v>
      </c>
      <c r="G17283" s="1">
        <v>2247015</v>
      </c>
      <c r="H17283" s="1" t="s">
        <v>36311</v>
      </c>
      <c r="I17283" s="2">
        <v>45102</v>
      </c>
      <c r="J17283" s="15" t="str">
        <f>MID(Tabla1[[#This Row],[HORA]],1,5)</f>
        <v>19:43</v>
      </c>
      <c r="K17283" s="16">
        <f>IF(Tabla1[[#This Row],[FECHA]]=I17284,IF(J17284-J17283&gt;0,(J17284-J17283)*1440,0),0)</f>
        <v>5.0000000000001421</v>
      </c>
      <c r="L17283" s="14">
        <f>L17024-Datos!$C$8-2</f>
        <v>4.5500000000000043</v>
      </c>
      <c r="M17283" s="13" t="s">
        <v>56242</v>
      </c>
      <c r="N17283" s="1" t="s">
        <v>352</v>
      </c>
      <c r="O17283" s="1">
        <v>10</v>
      </c>
      <c r="P17283" s="1" t="s">
        <v>20</v>
      </c>
      <c r="Q17283" s="4" t="s">
        <v>21</v>
      </c>
    </row>
    <row r="17284" spans="1:17" ht="22.5" x14ac:dyDescent="0.25">
      <c r="A17284" s="3">
        <v>11743</v>
      </c>
      <c r="B17284" s="1" t="s">
        <v>36312</v>
      </c>
      <c r="C17284" s="1" t="s">
        <v>15</v>
      </c>
      <c r="D17284" s="1" t="s">
        <v>71</v>
      </c>
      <c r="E17284" s="1">
        <v>73799213</v>
      </c>
      <c r="F17284" s="1" t="s">
        <v>36313</v>
      </c>
      <c r="G17284" s="1">
        <v>2247016</v>
      </c>
      <c r="H17284" s="1" t="s">
        <v>6228</v>
      </c>
      <c r="I17284" s="2">
        <v>45102</v>
      </c>
      <c r="J17284" s="15" t="str">
        <f>MID(Tabla1[[#This Row],[HORA]],1,5)</f>
        <v>19:48</v>
      </c>
      <c r="K17284" s="16">
        <f>IF(Tabla1[[#This Row],[FECHA]]=I17285,IF(J17285-J17284&gt;0,(J17285-J17284)*1440,0),0)</f>
        <v>25.999999999999908</v>
      </c>
      <c r="L17284" s="14">
        <f>L17025-Datos!$C$8-2</f>
        <v>5.7900000000000027</v>
      </c>
      <c r="M17284" s="13" t="s">
        <v>56247</v>
      </c>
      <c r="N17284" s="1" t="s">
        <v>1715</v>
      </c>
      <c r="O17284" s="1">
        <v>20</v>
      </c>
      <c r="P17284" s="1" t="s">
        <v>20</v>
      </c>
      <c r="Q17284" s="4" t="s">
        <v>21</v>
      </c>
    </row>
    <row r="17285" spans="1:17" ht="22.5" x14ac:dyDescent="0.25">
      <c r="A17285" s="3">
        <v>4898</v>
      </c>
      <c r="B17285" s="1" t="s">
        <v>15291</v>
      </c>
      <c r="C17285" s="1" t="s">
        <v>15</v>
      </c>
      <c r="D17285" s="1" t="s">
        <v>33</v>
      </c>
      <c r="E17285" s="1">
        <v>47489272</v>
      </c>
      <c r="F17285" s="1" t="s">
        <v>15292</v>
      </c>
      <c r="G17285" s="1">
        <v>3640133</v>
      </c>
      <c r="H17285" s="1" t="s">
        <v>15293</v>
      </c>
      <c r="I17285" s="2">
        <v>45102</v>
      </c>
      <c r="J17285" s="15" t="str">
        <f>MID(Tabla1[[#This Row],[HORA]],1,5)</f>
        <v>20:14</v>
      </c>
      <c r="K17285" s="16">
        <f>IF(Tabla1[[#This Row],[FECHA]]=I17286,IF(J17286-J17285&gt;0,(J17286-J17285)*1440,0),0)</f>
        <v>18.000000000000096</v>
      </c>
      <c r="L17285" s="14">
        <f>L17026-Datos!$C$8-2</f>
        <v>5.480000000000004</v>
      </c>
      <c r="M17285" s="13" t="s">
        <v>56273</v>
      </c>
      <c r="N17285" s="1" t="s">
        <v>15294</v>
      </c>
      <c r="O17285" s="1">
        <v>13</v>
      </c>
      <c r="P17285" s="1" t="s">
        <v>376</v>
      </c>
      <c r="Q17285" s="4" t="s">
        <v>21</v>
      </c>
    </row>
    <row r="17286" spans="1:17" ht="22.5" x14ac:dyDescent="0.25">
      <c r="A17286" s="3">
        <v>11744</v>
      </c>
      <c r="B17286" s="1" t="s">
        <v>36314</v>
      </c>
      <c r="C17286" s="1" t="s">
        <v>15</v>
      </c>
      <c r="D17286" s="1" t="s">
        <v>82</v>
      </c>
      <c r="E17286" s="1">
        <v>40142697</v>
      </c>
      <c r="F17286" s="1" t="s">
        <v>36315</v>
      </c>
      <c r="G17286" s="1">
        <v>46898041</v>
      </c>
      <c r="H17286" s="1" t="s">
        <v>36316</v>
      </c>
      <c r="I17286" s="2">
        <v>45102</v>
      </c>
      <c r="J17286" s="15" t="str">
        <f>MID(Tabla1[[#This Row],[HORA]],1,5)</f>
        <v>20:32</v>
      </c>
      <c r="K17286" s="16">
        <f>IF(Tabla1[[#This Row],[FECHA]]=I17287,IF(J17287-J17286&gt;0,(J17287-J17286)*1440,0),0)</f>
        <v>10.999999999999801</v>
      </c>
      <c r="L17286" s="14">
        <f>L17027-Datos!$C$8-2</f>
        <v>6.860000000000003</v>
      </c>
      <c r="M17286" s="13" t="s">
        <v>56291</v>
      </c>
      <c r="N17286" s="1" t="s">
        <v>59</v>
      </c>
      <c r="O17286" s="1">
        <v>10</v>
      </c>
      <c r="P17286" s="1" t="s">
        <v>20</v>
      </c>
      <c r="Q17286" s="4" t="s">
        <v>21</v>
      </c>
    </row>
    <row r="17287" spans="1:17" ht="22.5" x14ac:dyDescent="0.25">
      <c r="A17287" s="3">
        <v>16577</v>
      </c>
      <c r="B17287" s="1" t="s">
        <v>50257</v>
      </c>
      <c r="C17287" s="1" t="s">
        <v>15</v>
      </c>
      <c r="D17287" s="1" t="s">
        <v>82</v>
      </c>
      <c r="E17287" s="1">
        <v>20606904381</v>
      </c>
      <c r="F17287" s="1" t="s">
        <v>47678</v>
      </c>
      <c r="G17287" s="1">
        <v>373437</v>
      </c>
      <c r="H17287" s="1" t="s">
        <v>47679</v>
      </c>
      <c r="I17287" s="2">
        <v>45102</v>
      </c>
      <c r="J17287" s="15" t="str">
        <f>MID(Tabla1[[#This Row],[HORA]],1,5)</f>
        <v>20:43</v>
      </c>
      <c r="K17287" s="16">
        <f>IF(Tabla1[[#This Row],[FECHA]]=I17288,IF(J17288-J17287&gt;0,(J17288-J17287)*1440,0),0)</f>
        <v>6.9999999999999751</v>
      </c>
      <c r="L17287" s="14">
        <f>L17028-Datos!$C$8-2</f>
        <v>6.8000000000000043</v>
      </c>
      <c r="M17287" s="13" t="s">
        <v>56302</v>
      </c>
      <c r="N17287" s="1" t="s">
        <v>50210</v>
      </c>
      <c r="O17287" s="1">
        <v>40</v>
      </c>
      <c r="P17287" s="1" t="s">
        <v>376</v>
      </c>
      <c r="Q17287" s="4" t="s">
        <v>21</v>
      </c>
    </row>
    <row r="17288" spans="1:17" ht="22.5" x14ac:dyDescent="0.25">
      <c r="A17288" s="3">
        <v>11745</v>
      </c>
      <c r="B17288" s="1" t="s">
        <v>36317</v>
      </c>
      <c r="C17288" s="1" t="s">
        <v>15</v>
      </c>
      <c r="D17288" s="1" t="s">
        <v>40</v>
      </c>
      <c r="E17288" s="1">
        <v>41564699</v>
      </c>
      <c r="F17288" s="1" t="s">
        <v>36318</v>
      </c>
      <c r="G17288" s="1">
        <v>2247022</v>
      </c>
      <c r="H17288" s="1" t="s">
        <v>36319</v>
      </c>
      <c r="I17288" s="2">
        <v>45102</v>
      </c>
      <c r="J17288" s="15" t="str">
        <f>MID(Tabla1[[#This Row],[HORA]],1,5)</f>
        <v>20:50</v>
      </c>
      <c r="K17288" s="16">
        <f>IF(Tabla1[[#This Row],[FECHA]]=I17289,IF(J17289-J17288&gt;0,(J17289-J17288)*1440,0),0)</f>
        <v>12.000000000000277</v>
      </c>
      <c r="L17288" s="14">
        <f>L17029-Datos!$C$8-2</f>
        <v>6.7000000000000028</v>
      </c>
      <c r="M17288" s="13" t="s">
        <v>56309</v>
      </c>
      <c r="N17288" s="1" t="s">
        <v>36320</v>
      </c>
      <c r="O17288" s="1">
        <v>3</v>
      </c>
      <c r="P17288" s="1" t="s">
        <v>20</v>
      </c>
      <c r="Q17288" s="4" t="s">
        <v>21</v>
      </c>
    </row>
    <row r="17289" spans="1:17" ht="22.5" x14ac:dyDescent="0.25">
      <c r="A17289" s="3">
        <v>4854</v>
      </c>
      <c r="B17289" s="1" t="s">
        <v>15162</v>
      </c>
      <c r="C17289" s="1" t="s">
        <v>15</v>
      </c>
      <c r="D17289" s="1" t="s">
        <v>23</v>
      </c>
      <c r="E17289" s="1">
        <v>71588084</v>
      </c>
      <c r="F17289" s="1" t="s">
        <v>12972</v>
      </c>
      <c r="G17289" s="1">
        <v>71588079</v>
      </c>
      <c r="H17289" s="1" t="s">
        <v>12973</v>
      </c>
      <c r="I17289" s="2">
        <v>45102</v>
      </c>
      <c r="J17289" s="15" t="str">
        <f>MID(Tabla1[[#This Row],[HORA]],1,5)</f>
        <v>21:02</v>
      </c>
      <c r="K17289" s="16">
        <f>IF(Tabla1[[#This Row],[FECHA]]=I17290,IF(J17290-J17289&gt;0,(J17290-J17289)*1440,0),0)</f>
        <v>13.99999999999979</v>
      </c>
      <c r="L17289" s="14">
        <f>L17030-Datos!$C$8-2</f>
        <v>4.4100000000000037</v>
      </c>
      <c r="M17289" s="13" t="s">
        <v>56321</v>
      </c>
      <c r="N17289" s="1" t="s">
        <v>15163</v>
      </c>
      <c r="O17289" s="1">
        <v>25</v>
      </c>
      <c r="P17289" s="1" t="s">
        <v>376</v>
      </c>
      <c r="Q17289" s="4" t="s">
        <v>21</v>
      </c>
    </row>
    <row r="17290" spans="1:17" ht="22.5" x14ac:dyDescent="0.25">
      <c r="A17290" s="3">
        <v>600</v>
      </c>
      <c r="B17290" s="1" t="s">
        <v>1316</v>
      </c>
      <c r="C17290" s="1" t="s">
        <v>15</v>
      </c>
      <c r="D17290" s="1" t="s">
        <v>93</v>
      </c>
      <c r="E17290" s="1">
        <v>2247023</v>
      </c>
      <c r="F17290" s="1" t="s">
        <v>179</v>
      </c>
      <c r="G17290" s="1">
        <v>2247024</v>
      </c>
      <c r="H17290" s="1" t="s">
        <v>94</v>
      </c>
      <c r="I17290" s="2">
        <v>45102</v>
      </c>
      <c r="J17290" s="15" t="str">
        <f>MID(Tabla1[[#This Row],[HORA]],1,5)</f>
        <v>21:16</v>
      </c>
      <c r="K17290" s="16">
        <f>IF(Tabla1[[#This Row],[FECHA]]=I17291,IF(J17291-J17290&gt;0,(J17291-J17290)*1440,0),0)</f>
        <v>0</v>
      </c>
      <c r="L17290" s="14">
        <f>L17031-Datos!$C$8-2</f>
        <v>5.7000000000000028</v>
      </c>
      <c r="M17290" s="13" t="s">
        <v>56330</v>
      </c>
      <c r="N17290" s="1" t="s">
        <v>63</v>
      </c>
      <c r="O17290" s="1">
        <v>0</v>
      </c>
      <c r="P17290" s="1" t="s">
        <v>20</v>
      </c>
      <c r="Q17290" s="4" t="s">
        <v>21</v>
      </c>
    </row>
    <row r="17291" spans="1:17" ht="22.5" x14ac:dyDescent="0.25">
      <c r="A17291" s="3">
        <v>17954</v>
      </c>
      <c r="B17291" s="1" t="s">
        <v>53778</v>
      </c>
      <c r="C17291" s="1" t="s">
        <v>15</v>
      </c>
      <c r="D17291" s="1" t="s">
        <v>40</v>
      </c>
      <c r="E17291" s="1">
        <v>20117751954</v>
      </c>
      <c r="F17291" s="1" t="s">
        <v>53779</v>
      </c>
      <c r="G17291" s="1">
        <v>77576413</v>
      </c>
      <c r="H17291" s="1" t="s">
        <v>53780</v>
      </c>
      <c r="I17291" s="2">
        <v>45103</v>
      </c>
      <c r="J17291" s="15" t="str">
        <f>MID(Tabla1[[#This Row],[HORA]],1,5)</f>
        <v>06:02</v>
      </c>
      <c r="K17291" s="16">
        <f>IF(Tabla1[[#This Row],[FECHA]]=I17292,IF(J17292-J17291&gt;0,(J17292-J17291)*1440,0),0)</f>
        <v>8.0000000000000515</v>
      </c>
      <c r="L17291" s="14">
        <f>L17032-Datos!$C$8-2</f>
        <v>4.7100000000000044</v>
      </c>
      <c r="M17291" s="13" t="s">
        <v>9722</v>
      </c>
      <c r="N17291" s="1" t="s">
        <v>2773</v>
      </c>
      <c r="O17291" s="1">
        <v>15</v>
      </c>
      <c r="P17291" s="1" t="s">
        <v>376</v>
      </c>
      <c r="Q17291" s="4" t="s">
        <v>21</v>
      </c>
    </row>
    <row r="17292" spans="1:17" ht="22.5" x14ac:dyDescent="0.25">
      <c r="A17292" s="3">
        <v>4903</v>
      </c>
      <c r="B17292" s="1" t="s">
        <v>15304</v>
      </c>
      <c r="C17292" s="1" t="s">
        <v>15</v>
      </c>
      <c r="D17292" s="1" t="s">
        <v>77</v>
      </c>
      <c r="E17292" s="1">
        <v>41080885</v>
      </c>
      <c r="F17292" s="1" t="s">
        <v>15305</v>
      </c>
      <c r="G17292" s="1">
        <v>42607509</v>
      </c>
      <c r="H17292" s="1" t="s">
        <v>15306</v>
      </c>
      <c r="I17292" s="2">
        <v>45103</v>
      </c>
      <c r="J17292" s="15" t="str">
        <f>MID(Tabla1[[#This Row],[HORA]],1,5)</f>
        <v>06:10</v>
      </c>
      <c r="K17292" s="16">
        <f>IF(Tabla1[[#This Row],[FECHA]]=I17293,IF(J17293-J17292&gt;0,(J17293-J17292)*1440,0),0)</f>
        <v>4.9999999999999822</v>
      </c>
      <c r="L17292" s="14">
        <f>L17033-Datos!$C$8-2</f>
        <v>7.7200000000000024</v>
      </c>
      <c r="M17292" s="13" t="s">
        <v>5187</v>
      </c>
      <c r="N17292" s="1" t="s">
        <v>15307</v>
      </c>
      <c r="O17292" s="1">
        <v>20</v>
      </c>
      <c r="P17292" s="1" t="s">
        <v>4694</v>
      </c>
      <c r="Q17292" s="4" t="s">
        <v>21</v>
      </c>
    </row>
    <row r="17293" spans="1:17" ht="22.5" x14ac:dyDescent="0.25">
      <c r="A17293" s="3">
        <v>4904</v>
      </c>
      <c r="B17293" s="1" t="s">
        <v>15308</v>
      </c>
      <c r="C17293" s="1" t="s">
        <v>15</v>
      </c>
      <c r="D17293" s="1" t="s">
        <v>61</v>
      </c>
      <c r="E17293" s="1">
        <v>17739862</v>
      </c>
      <c r="F17293" s="1" t="s">
        <v>15309</v>
      </c>
      <c r="G17293" s="1">
        <v>17739862</v>
      </c>
      <c r="H17293" s="1" t="s">
        <v>15309</v>
      </c>
      <c r="I17293" s="2">
        <v>45103</v>
      </c>
      <c r="J17293" s="15" t="str">
        <f>MID(Tabla1[[#This Row],[HORA]],1,5)</f>
        <v>06:15</v>
      </c>
      <c r="K17293" s="16">
        <f>IF(Tabla1[[#This Row],[FECHA]]=I17294,IF(J17294-J17293&gt;0,(J17294-J17293)*1440,0),0)</f>
        <v>37.000000000000028</v>
      </c>
      <c r="L17293" s="14">
        <f>L17034-Datos!$C$8-2</f>
        <v>9.7800000000000047</v>
      </c>
      <c r="M17293" s="13" t="s">
        <v>1313</v>
      </c>
      <c r="N17293" s="1" t="s">
        <v>15310</v>
      </c>
      <c r="O17293" s="1">
        <v>50</v>
      </c>
      <c r="P17293" s="1" t="s">
        <v>4694</v>
      </c>
      <c r="Q17293" s="4" t="s">
        <v>21</v>
      </c>
    </row>
    <row r="17294" spans="1:17" ht="22.5" x14ac:dyDescent="0.25">
      <c r="A17294" s="3">
        <v>4905</v>
      </c>
      <c r="B17294" s="1" t="s">
        <v>15311</v>
      </c>
      <c r="C17294" s="1" t="s">
        <v>15</v>
      </c>
      <c r="D17294" s="1" t="s">
        <v>40</v>
      </c>
      <c r="E17294" s="1">
        <v>43221894</v>
      </c>
      <c r="F17294" s="1" t="s">
        <v>15312</v>
      </c>
      <c r="G17294" s="1">
        <v>245099</v>
      </c>
      <c r="H17294" s="1" t="s">
        <v>15313</v>
      </c>
      <c r="I17294" s="2">
        <v>45103</v>
      </c>
      <c r="J17294" s="15" t="str">
        <f>MID(Tabla1[[#This Row],[HORA]],1,5)</f>
        <v>06:52</v>
      </c>
      <c r="K17294" s="16">
        <f>IF(Tabla1[[#This Row],[FECHA]]=I17295,IF(J17295-J17294&gt;0,(J17295-J17294)*1440,0),0)</f>
        <v>3.9999999999999858</v>
      </c>
      <c r="L17294" s="14">
        <f>L17035-Datos!$C$8-2</f>
        <v>5.6500000000000039</v>
      </c>
      <c r="M17294" s="13" t="s">
        <v>2181</v>
      </c>
      <c r="N17294" s="1" t="s">
        <v>59</v>
      </c>
      <c r="O17294" s="1">
        <v>10</v>
      </c>
      <c r="P17294" s="1" t="s">
        <v>818</v>
      </c>
      <c r="Q17294" s="4" t="s">
        <v>21</v>
      </c>
    </row>
    <row r="17295" spans="1:17" ht="22.5" x14ac:dyDescent="0.25">
      <c r="A17295" s="3">
        <v>4906</v>
      </c>
      <c r="B17295" s="1" t="s">
        <v>15314</v>
      </c>
      <c r="C17295" s="1" t="s">
        <v>15</v>
      </c>
      <c r="D17295" s="1" t="s">
        <v>77</v>
      </c>
      <c r="E17295" s="1">
        <v>47788701</v>
      </c>
      <c r="F17295" s="1" t="s">
        <v>15315</v>
      </c>
      <c r="G17295" s="1">
        <v>2247027</v>
      </c>
      <c r="H17295" s="1" t="s">
        <v>15316</v>
      </c>
      <c r="I17295" s="2">
        <v>45103</v>
      </c>
      <c r="J17295" s="15" t="str">
        <f>MID(Tabla1[[#This Row],[HORA]],1,5)</f>
        <v>06:56</v>
      </c>
      <c r="K17295" s="16">
        <f>IF(Tabla1[[#This Row],[FECHA]]=I17296,IF(J17296-J17295&gt;0,(J17296-J17295)*1440,0),0)</f>
        <v>11.999999999999957</v>
      </c>
      <c r="L17295" s="14">
        <f>L17036-Datos!$C$8-2</f>
        <v>5.4600000000000044</v>
      </c>
      <c r="M17295" s="13" t="s">
        <v>1197</v>
      </c>
      <c r="N17295" s="1" t="s">
        <v>15317</v>
      </c>
      <c r="O17295" s="1">
        <v>20</v>
      </c>
      <c r="P17295" s="1" t="s">
        <v>818</v>
      </c>
      <c r="Q17295" s="4" t="s">
        <v>21</v>
      </c>
    </row>
    <row r="17296" spans="1:17" ht="22.5" x14ac:dyDescent="0.25">
      <c r="A17296" s="3">
        <v>11746</v>
      </c>
      <c r="B17296" s="1" t="s">
        <v>36321</v>
      </c>
      <c r="C17296" s="1" t="s">
        <v>15</v>
      </c>
      <c r="D17296" s="1" t="s">
        <v>23</v>
      </c>
      <c r="E17296" s="1">
        <v>27703953</v>
      </c>
      <c r="F17296" s="1" t="s">
        <v>36322</v>
      </c>
      <c r="G17296" s="1">
        <v>27703953</v>
      </c>
      <c r="H17296" s="1" t="s">
        <v>36322</v>
      </c>
      <c r="I17296" s="2">
        <v>45103</v>
      </c>
      <c r="J17296" s="15" t="str">
        <f>MID(Tabla1[[#This Row],[HORA]],1,5)</f>
        <v>07:08</v>
      </c>
      <c r="K17296" s="16">
        <f>IF(Tabla1[[#This Row],[FECHA]]=I17297,IF(J17297-J17296&gt;0,(J17297-J17296)*1440,0),0)</f>
        <v>0.99999999999999645</v>
      </c>
      <c r="L17296" s="14">
        <f>L17037-Datos!$C$8-2</f>
        <v>7.5500000000000043</v>
      </c>
      <c r="M17296" s="13" t="s">
        <v>10858</v>
      </c>
      <c r="N17296" s="1" t="s">
        <v>2773</v>
      </c>
      <c r="O17296" s="1">
        <v>10</v>
      </c>
      <c r="P17296" s="1" t="s">
        <v>376</v>
      </c>
      <c r="Q17296" s="4" t="s">
        <v>21</v>
      </c>
    </row>
    <row r="17297" spans="1:17" ht="22.5" x14ac:dyDescent="0.25">
      <c r="A17297" s="3">
        <v>11747</v>
      </c>
      <c r="B17297" s="1" t="s">
        <v>36323</v>
      </c>
      <c r="C17297" s="1" t="s">
        <v>15</v>
      </c>
      <c r="D17297" s="1" t="s">
        <v>33</v>
      </c>
      <c r="E17297" s="1">
        <v>3497866</v>
      </c>
      <c r="F17297" s="1" t="s">
        <v>36324</v>
      </c>
      <c r="G17297" s="1">
        <v>3497866</v>
      </c>
      <c r="H17297" s="1" t="s">
        <v>36324</v>
      </c>
      <c r="I17297" s="2">
        <v>45103</v>
      </c>
      <c r="J17297" s="15" t="str">
        <f>MID(Tabla1[[#This Row],[HORA]],1,5)</f>
        <v>07:09</v>
      </c>
      <c r="K17297" s="16">
        <f>IF(Tabla1[[#This Row],[FECHA]]=I17298,IF(J17298-J17297&gt;0,(J17298-J17297)*1440,0),0)</f>
        <v>0.99999999999999645</v>
      </c>
      <c r="L17297" s="14">
        <f>L17038-Datos!$C$8-2</f>
        <v>6.8900000000000041</v>
      </c>
      <c r="M17297" s="13" t="s">
        <v>117</v>
      </c>
      <c r="N17297" s="1" t="s">
        <v>2773</v>
      </c>
      <c r="O17297" s="1">
        <v>10</v>
      </c>
      <c r="P17297" s="1" t="s">
        <v>376</v>
      </c>
      <c r="Q17297" s="4" t="s">
        <v>21</v>
      </c>
    </row>
    <row r="17298" spans="1:17" ht="22.5" x14ac:dyDescent="0.25">
      <c r="A17298" s="3">
        <v>11748</v>
      </c>
      <c r="B17298" s="1" t="s">
        <v>36325</v>
      </c>
      <c r="C17298" s="1" t="s">
        <v>15</v>
      </c>
      <c r="D17298" s="1" t="s">
        <v>33</v>
      </c>
      <c r="E17298" s="1">
        <v>16447729</v>
      </c>
      <c r="F17298" s="1" t="s">
        <v>36326</v>
      </c>
      <c r="G17298" s="1">
        <v>16447729</v>
      </c>
      <c r="H17298" s="1" t="s">
        <v>36326</v>
      </c>
      <c r="I17298" s="2">
        <v>45103</v>
      </c>
      <c r="J17298" s="15" t="str">
        <f>MID(Tabla1[[#This Row],[HORA]],1,5)</f>
        <v>07:10</v>
      </c>
      <c r="K17298" s="16">
        <f>IF(Tabla1[[#This Row],[FECHA]]=I17299,IF(J17299-J17298&gt;0,(J17299-J17298)*1440,0),0)</f>
        <v>5.9999999999999787</v>
      </c>
      <c r="L17298" s="14">
        <f>L17039-Datos!$C$8-2</f>
        <v>8.6200000000000045</v>
      </c>
      <c r="M17298" s="13" t="s">
        <v>11242</v>
      </c>
      <c r="N17298" s="1" t="s">
        <v>2773</v>
      </c>
      <c r="O17298" s="1">
        <v>4</v>
      </c>
      <c r="P17298" s="1" t="s">
        <v>376</v>
      </c>
      <c r="Q17298" s="4" t="s">
        <v>21</v>
      </c>
    </row>
    <row r="17299" spans="1:17" ht="22.5" x14ac:dyDescent="0.25">
      <c r="A17299" s="3">
        <v>4907</v>
      </c>
      <c r="B17299" s="1" t="s">
        <v>15318</v>
      </c>
      <c r="C17299" s="1" t="s">
        <v>15</v>
      </c>
      <c r="D17299" s="1" t="s">
        <v>40</v>
      </c>
      <c r="E17299" s="1">
        <v>16659261</v>
      </c>
      <c r="F17299" s="1" t="s">
        <v>15319</v>
      </c>
      <c r="G17299" s="1">
        <v>2247029</v>
      </c>
      <c r="H17299" s="1" t="s">
        <v>15320</v>
      </c>
      <c r="I17299" s="2">
        <v>45103</v>
      </c>
      <c r="J17299" s="15" t="str">
        <f>MID(Tabla1[[#This Row],[HORA]],1,5)</f>
        <v>07:16</v>
      </c>
      <c r="K17299" s="16">
        <f>IF(Tabla1[[#This Row],[FECHA]]=I17300,IF(J17300-J17299&gt;0,(J17300-J17299)*1440,0),0)</f>
        <v>2.9999999999999893</v>
      </c>
      <c r="L17299" s="14">
        <f>L17040-Datos!$C$8-2</f>
        <v>10.480000000000004</v>
      </c>
      <c r="M17299" s="13" t="s">
        <v>4794</v>
      </c>
      <c r="N17299" s="1" t="s">
        <v>15321</v>
      </c>
      <c r="O17299" s="1">
        <v>20</v>
      </c>
      <c r="P17299" s="1" t="s">
        <v>818</v>
      </c>
      <c r="Q17299" s="4" t="s">
        <v>21</v>
      </c>
    </row>
    <row r="17300" spans="1:17" ht="22.5" x14ac:dyDescent="0.25">
      <c r="A17300" s="3">
        <v>11749</v>
      </c>
      <c r="B17300" s="1" t="s">
        <v>36327</v>
      </c>
      <c r="C17300" s="1" t="s">
        <v>15</v>
      </c>
      <c r="D17300" s="1" t="s">
        <v>40</v>
      </c>
      <c r="E17300" s="1">
        <v>44069179</v>
      </c>
      <c r="F17300" s="1" t="s">
        <v>7466</v>
      </c>
      <c r="G17300" s="1">
        <v>2247030</v>
      </c>
      <c r="H17300" s="1" t="s">
        <v>36328</v>
      </c>
      <c r="I17300" s="2">
        <v>45103</v>
      </c>
      <c r="J17300" s="15" t="str">
        <f>MID(Tabla1[[#This Row],[HORA]],1,5)</f>
        <v>07:19</v>
      </c>
      <c r="K17300" s="16">
        <f>IF(Tabla1[[#This Row],[FECHA]]=I17301,IF(J17301-J17300&gt;0,(J17301-J17300)*1440,0),0)</f>
        <v>6.0000000000000586</v>
      </c>
      <c r="L17300" s="14">
        <f>L17041-Datos!$C$8-2</f>
        <v>7.7800000000000029</v>
      </c>
      <c r="M17300" s="13" t="s">
        <v>6242</v>
      </c>
      <c r="N17300" s="1" t="s">
        <v>36329</v>
      </c>
      <c r="O17300" s="1">
        <v>25</v>
      </c>
      <c r="P17300" s="1" t="s">
        <v>376</v>
      </c>
      <c r="Q17300" s="4" t="s">
        <v>21</v>
      </c>
    </row>
    <row r="17301" spans="1:17" ht="22.5" x14ac:dyDescent="0.25">
      <c r="A17301" s="3">
        <v>4908</v>
      </c>
      <c r="B17301" s="1" t="s">
        <v>15322</v>
      </c>
      <c r="C17301" s="1" t="s">
        <v>15</v>
      </c>
      <c r="D17301" s="1" t="s">
        <v>1960</v>
      </c>
      <c r="E17301" s="1">
        <v>16644243</v>
      </c>
      <c r="F17301" s="1" t="s">
        <v>15323</v>
      </c>
      <c r="G17301" s="1">
        <v>2247032</v>
      </c>
      <c r="H17301" s="1" t="s">
        <v>15324</v>
      </c>
      <c r="I17301" s="2">
        <v>45103</v>
      </c>
      <c r="J17301" s="15" t="str">
        <f>MID(Tabla1[[#This Row],[HORA]],1,5)</f>
        <v>07:25</v>
      </c>
      <c r="K17301" s="16">
        <f>IF(Tabla1[[#This Row],[FECHA]]=I17302,IF(J17302-J17301&gt;0,(J17302-J17301)*1440,0),0)</f>
        <v>20.000000000000007</v>
      </c>
      <c r="L17301" s="14">
        <f>L17042-Datos!$C$8-2</f>
        <v>8.4400000000000013</v>
      </c>
      <c r="M17301" s="13" t="s">
        <v>3863</v>
      </c>
      <c r="N17301" s="1" t="s">
        <v>59</v>
      </c>
      <c r="O17301" s="1">
        <v>10</v>
      </c>
      <c r="P17301" s="1" t="s">
        <v>818</v>
      </c>
      <c r="Q17301" s="4" t="s">
        <v>21</v>
      </c>
    </row>
    <row r="17302" spans="1:17" ht="22.5" x14ac:dyDescent="0.25">
      <c r="A17302" s="3">
        <v>11750</v>
      </c>
      <c r="B17302" s="1" t="s">
        <v>36330</v>
      </c>
      <c r="C17302" s="1" t="s">
        <v>15</v>
      </c>
      <c r="D17302" s="1" t="s">
        <v>23</v>
      </c>
      <c r="E17302" s="1">
        <v>16662844</v>
      </c>
      <c r="F17302" s="1" t="s">
        <v>36331</v>
      </c>
      <c r="G17302" s="1">
        <v>2247034</v>
      </c>
      <c r="H17302" s="1" t="s">
        <v>36332</v>
      </c>
      <c r="I17302" s="2">
        <v>45103</v>
      </c>
      <c r="J17302" s="15" t="str">
        <f>MID(Tabla1[[#This Row],[HORA]],1,5)</f>
        <v>07:45</v>
      </c>
      <c r="K17302" s="16">
        <f>IF(Tabla1[[#This Row],[FECHA]]=I17303,IF(J17303-J17302&gt;0,(J17303-J17302)*1440,0),0)</f>
        <v>2.9999999999999893</v>
      </c>
      <c r="L17302" s="14">
        <f>L17043-Datos!$C$8-2</f>
        <v>8.3800000000000026</v>
      </c>
      <c r="M17302" s="13" t="s">
        <v>7927</v>
      </c>
      <c r="N17302" s="1" t="s">
        <v>36333</v>
      </c>
      <c r="O17302" s="1">
        <v>25</v>
      </c>
      <c r="P17302" s="1" t="s">
        <v>376</v>
      </c>
      <c r="Q17302" s="4" t="s">
        <v>21</v>
      </c>
    </row>
    <row r="17303" spans="1:17" ht="22.5" x14ac:dyDescent="0.25">
      <c r="A17303" s="3">
        <v>11751</v>
      </c>
      <c r="B17303" s="1" t="s">
        <v>36334</v>
      </c>
      <c r="C17303" s="1" t="s">
        <v>15</v>
      </c>
      <c r="D17303" s="1" t="s">
        <v>228</v>
      </c>
      <c r="E17303" s="1">
        <v>74020059</v>
      </c>
      <c r="F17303" s="1" t="s">
        <v>36335</v>
      </c>
      <c r="G17303" s="1">
        <v>2247036</v>
      </c>
      <c r="H17303" s="1" t="s">
        <v>36336</v>
      </c>
      <c r="I17303" s="2">
        <v>45103</v>
      </c>
      <c r="J17303" s="15" t="str">
        <f>MID(Tabla1[[#This Row],[HORA]],1,5)</f>
        <v>07:48</v>
      </c>
      <c r="K17303" s="16">
        <f>IF(Tabla1[[#This Row],[FECHA]]=I17304,IF(J17304-J17303&gt;0,(J17304-J17303)*1440,0),0)</f>
        <v>3.9999999999999858</v>
      </c>
      <c r="L17303" s="14">
        <f>L17044-Datos!$C$8-2</f>
        <v>6.480000000000004</v>
      </c>
      <c r="M17303" s="13" t="s">
        <v>2192</v>
      </c>
      <c r="N17303" s="1" t="s">
        <v>36337</v>
      </c>
      <c r="O17303" s="1">
        <v>15</v>
      </c>
      <c r="P17303" s="1" t="s">
        <v>376</v>
      </c>
      <c r="Q17303" s="4" t="s">
        <v>21</v>
      </c>
    </row>
    <row r="17304" spans="1:17" ht="22.5" x14ac:dyDescent="0.25">
      <c r="A17304" s="3">
        <v>11752</v>
      </c>
      <c r="B17304" s="1" t="s">
        <v>36338</v>
      </c>
      <c r="C17304" s="1" t="s">
        <v>15</v>
      </c>
      <c r="D17304" s="1" t="s">
        <v>3257</v>
      </c>
      <c r="E17304" s="1">
        <v>74020059</v>
      </c>
      <c r="F17304" s="1" t="s">
        <v>36335</v>
      </c>
      <c r="G17304" s="1">
        <v>2247037</v>
      </c>
      <c r="H17304" s="1" t="s">
        <v>36339</v>
      </c>
      <c r="I17304" s="2">
        <v>45103</v>
      </c>
      <c r="J17304" s="15" t="str">
        <f>MID(Tabla1[[#This Row],[HORA]],1,5)</f>
        <v>07:52</v>
      </c>
      <c r="K17304" s="16">
        <f>IF(Tabla1[[#This Row],[FECHA]]=I17305,IF(J17305-J17304&gt;0,(J17305-J17304)*1440,0),0)</f>
        <v>4.9999999999999822</v>
      </c>
      <c r="L17304" s="14">
        <f>L17045-Datos!$C$8-2</f>
        <v>7.4900000000000038</v>
      </c>
      <c r="M17304" s="13" t="s">
        <v>12115</v>
      </c>
      <c r="N17304" s="1" t="s">
        <v>36340</v>
      </c>
      <c r="O17304" s="1">
        <v>20</v>
      </c>
      <c r="P17304" s="1" t="s">
        <v>376</v>
      </c>
      <c r="Q17304" s="4" t="s">
        <v>21</v>
      </c>
    </row>
    <row r="17305" spans="1:17" ht="22.5" x14ac:dyDescent="0.25">
      <c r="A17305" s="3">
        <v>11753</v>
      </c>
      <c r="B17305" s="1" t="s">
        <v>36341</v>
      </c>
      <c r="C17305" s="1" t="s">
        <v>15</v>
      </c>
      <c r="D17305" s="1" t="s">
        <v>40</v>
      </c>
      <c r="E17305" s="1">
        <v>9717274</v>
      </c>
      <c r="F17305" s="1" t="s">
        <v>36342</v>
      </c>
      <c r="G17305" s="1">
        <v>2247039</v>
      </c>
      <c r="H17305" s="1" t="s">
        <v>36343</v>
      </c>
      <c r="I17305" s="2">
        <v>45103</v>
      </c>
      <c r="J17305" s="15" t="str">
        <f>MID(Tabla1[[#This Row],[HORA]],1,5)</f>
        <v>07:57</v>
      </c>
      <c r="K17305" s="16">
        <f>IF(Tabla1[[#This Row],[FECHA]]=I17306,IF(J17306-J17305&gt;0,(J17306-J17305)*1440,0),0)</f>
        <v>16.000000000000021</v>
      </c>
      <c r="L17305" s="14">
        <f>L17046-Datos!$C$8-2</f>
        <v>8.860000000000003</v>
      </c>
      <c r="M17305" s="13" t="s">
        <v>2459</v>
      </c>
      <c r="N17305" s="1" t="s">
        <v>36344</v>
      </c>
      <c r="O17305" s="1">
        <v>20</v>
      </c>
      <c r="P17305" s="1" t="s">
        <v>376</v>
      </c>
      <c r="Q17305" s="4" t="s">
        <v>21</v>
      </c>
    </row>
    <row r="17306" spans="1:17" ht="22.5" x14ac:dyDescent="0.25">
      <c r="A17306" s="3">
        <v>11754</v>
      </c>
      <c r="B17306" s="1" t="s">
        <v>36345</v>
      </c>
      <c r="C17306" s="1" t="s">
        <v>15</v>
      </c>
      <c r="D17306" s="1" t="s">
        <v>40</v>
      </c>
      <c r="E17306" s="1">
        <v>76832786</v>
      </c>
      <c r="F17306" s="1" t="s">
        <v>36346</v>
      </c>
      <c r="G17306" s="1">
        <v>42400250</v>
      </c>
      <c r="H17306" s="1" t="s">
        <v>32837</v>
      </c>
      <c r="I17306" s="2">
        <v>45103</v>
      </c>
      <c r="J17306" s="15" t="str">
        <f>MID(Tabla1[[#This Row],[HORA]],1,5)</f>
        <v>08:13</v>
      </c>
      <c r="K17306" s="16">
        <f>IF(Tabla1[[#This Row],[FECHA]]=I17307,IF(J17307-J17306&gt;0,(J17307-J17306)*1440,0),0)</f>
        <v>1.9999999999999929</v>
      </c>
      <c r="L17306" s="14">
        <f>L17047-Datos!$C$8-2</f>
        <v>8.610000000000003</v>
      </c>
      <c r="M17306" s="13" t="s">
        <v>4514</v>
      </c>
      <c r="N17306" s="1" t="s">
        <v>13033</v>
      </c>
      <c r="O17306" s="1">
        <v>10</v>
      </c>
      <c r="P17306" s="1" t="s">
        <v>376</v>
      </c>
      <c r="Q17306" s="4" t="s">
        <v>21</v>
      </c>
    </row>
    <row r="17307" spans="1:17" ht="22.5" x14ac:dyDescent="0.25">
      <c r="A17307" s="3">
        <v>11755</v>
      </c>
      <c r="B17307" s="1" t="s">
        <v>36347</v>
      </c>
      <c r="C17307" s="1" t="s">
        <v>15</v>
      </c>
      <c r="D17307" s="1" t="s">
        <v>40</v>
      </c>
      <c r="E17307" s="1">
        <v>44155337</v>
      </c>
      <c r="F17307" s="1" t="s">
        <v>36348</v>
      </c>
      <c r="G17307" s="1">
        <v>2247042</v>
      </c>
      <c r="H17307" s="1" t="s">
        <v>36349</v>
      </c>
      <c r="I17307" s="2">
        <v>45103</v>
      </c>
      <c r="J17307" s="15" t="str">
        <f>MID(Tabla1[[#This Row],[HORA]],1,5)</f>
        <v>08:15</v>
      </c>
      <c r="K17307" s="16">
        <f>IF(Tabla1[[#This Row],[FECHA]]=I17308,IF(J17308-J17307&gt;0,(J17308-J17307)*1440,0),0)</f>
        <v>5.0000000000000622</v>
      </c>
      <c r="L17307" s="14">
        <f>L17048-Datos!$C$8-2</f>
        <v>11.550000000000004</v>
      </c>
      <c r="M17307" s="13" t="s">
        <v>5326</v>
      </c>
      <c r="N17307" s="1" t="s">
        <v>36350</v>
      </c>
      <c r="O17307" s="1">
        <v>10</v>
      </c>
      <c r="P17307" s="1" t="s">
        <v>376</v>
      </c>
      <c r="Q17307" s="4" t="s">
        <v>21</v>
      </c>
    </row>
    <row r="17308" spans="1:17" ht="22.5" x14ac:dyDescent="0.25">
      <c r="A17308" s="3">
        <v>11756</v>
      </c>
      <c r="B17308" s="1" t="s">
        <v>36351</v>
      </c>
      <c r="C17308" s="1" t="s">
        <v>15</v>
      </c>
      <c r="D17308" s="1" t="s">
        <v>40</v>
      </c>
      <c r="E17308" s="1">
        <v>47720729</v>
      </c>
      <c r="F17308" s="1" t="s">
        <v>36352</v>
      </c>
      <c r="G17308" s="1">
        <v>2247044</v>
      </c>
      <c r="H17308" s="1" t="s">
        <v>36353</v>
      </c>
      <c r="I17308" s="2">
        <v>45103</v>
      </c>
      <c r="J17308" s="15" t="str">
        <f>MID(Tabla1[[#This Row],[HORA]],1,5)</f>
        <v>08:20</v>
      </c>
      <c r="K17308" s="16">
        <f>IF(Tabla1[[#This Row],[FECHA]]=I17309,IF(J17309-J17308&gt;0,(J17309-J17308)*1440,0),0)</f>
        <v>0</v>
      </c>
      <c r="L17308" s="14">
        <f>L17049-Datos!$C$8-2</f>
        <v>8.7000000000000028</v>
      </c>
      <c r="M17308" s="13" t="s">
        <v>12556</v>
      </c>
      <c r="N17308" s="1" t="s">
        <v>36354</v>
      </c>
      <c r="O17308" s="1">
        <v>20</v>
      </c>
      <c r="P17308" s="1" t="s">
        <v>376</v>
      </c>
      <c r="Q17308" s="4" t="s">
        <v>21</v>
      </c>
    </row>
    <row r="17309" spans="1:17" ht="22.5" x14ac:dyDescent="0.25">
      <c r="A17309" s="3">
        <v>11757</v>
      </c>
      <c r="B17309" s="1" t="s">
        <v>36351</v>
      </c>
      <c r="C17309" s="1" t="s">
        <v>15</v>
      </c>
      <c r="D17309" s="1" t="s">
        <v>40</v>
      </c>
      <c r="E17309" s="1">
        <v>47720729</v>
      </c>
      <c r="F17309" s="1" t="s">
        <v>36352</v>
      </c>
      <c r="G17309" s="1">
        <v>2247044</v>
      </c>
      <c r="H17309" s="1" t="s">
        <v>36353</v>
      </c>
      <c r="I17309" s="2">
        <v>45103</v>
      </c>
      <c r="J17309" s="15" t="str">
        <f>MID(Tabla1[[#This Row],[HORA]],1,5)</f>
        <v>08:20</v>
      </c>
      <c r="K17309" s="16">
        <f>IF(Tabla1[[#This Row],[FECHA]]=I17310,IF(J17310-J17309&gt;0,(J17310-J17309)*1440,0),0)</f>
        <v>6.9999999999998952</v>
      </c>
      <c r="L17309" s="14">
        <f>L17050-Datos!$C$8-2</f>
        <v>6.9100000000000037</v>
      </c>
      <c r="M17309" s="13" t="s">
        <v>12556</v>
      </c>
      <c r="N17309" s="1" t="s">
        <v>36355</v>
      </c>
      <c r="O17309" s="1">
        <v>20</v>
      </c>
      <c r="P17309" s="1" t="s">
        <v>376</v>
      </c>
      <c r="Q17309" s="4" t="s">
        <v>21</v>
      </c>
    </row>
    <row r="17310" spans="1:17" ht="22.5" x14ac:dyDescent="0.25">
      <c r="A17310" s="3">
        <v>4909</v>
      </c>
      <c r="B17310" s="1" t="s">
        <v>15325</v>
      </c>
      <c r="C17310" s="1" t="s">
        <v>15</v>
      </c>
      <c r="D17310" s="1" t="s">
        <v>33</v>
      </c>
      <c r="E17310" s="1">
        <v>44862368</v>
      </c>
      <c r="F17310" s="1" t="s">
        <v>8016</v>
      </c>
      <c r="G17310" s="1">
        <v>2247045</v>
      </c>
      <c r="H17310" s="1" t="s">
        <v>15326</v>
      </c>
      <c r="I17310" s="2">
        <v>45103</v>
      </c>
      <c r="J17310" s="15" t="str">
        <f>MID(Tabla1[[#This Row],[HORA]],1,5)</f>
        <v>08:27</v>
      </c>
      <c r="K17310" s="16">
        <f>IF(Tabla1[[#This Row],[FECHA]]=I17311,IF(J17311-J17310&gt;0,(J17311-J17310)*1440,0),0)</f>
        <v>6.0000000000000586</v>
      </c>
      <c r="L17310" s="14">
        <f>L17051-Datos!$C$8-2</f>
        <v>7.7000000000000028</v>
      </c>
      <c r="M17310" s="13" t="s">
        <v>2475</v>
      </c>
      <c r="N17310" s="1" t="s">
        <v>15327</v>
      </c>
      <c r="O17310" s="1">
        <v>15</v>
      </c>
      <c r="P17310" s="1" t="s">
        <v>818</v>
      </c>
      <c r="Q17310" s="4" t="s">
        <v>21</v>
      </c>
    </row>
    <row r="17311" spans="1:17" ht="22.5" x14ac:dyDescent="0.25">
      <c r="A17311" s="3">
        <v>11758</v>
      </c>
      <c r="B17311" s="1" t="s">
        <v>36356</v>
      </c>
      <c r="C17311" s="1" t="s">
        <v>15</v>
      </c>
      <c r="D17311" s="1" t="s">
        <v>40</v>
      </c>
      <c r="E17311" s="1">
        <v>16769255</v>
      </c>
      <c r="F17311" s="1" t="s">
        <v>5999</v>
      </c>
      <c r="G17311" s="1">
        <v>2247047</v>
      </c>
      <c r="H17311" s="1" t="s">
        <v>19427</v>
      </c>
      <c r="I17311" s="2">
        <v>45103</v>
      </c>
      <c r="J17311" s="15" t="str">
        <f>MID(Tabla1[[#This Row],[HORA]],1,5)</f>
        <v>08:33</v>
      </c>
      <c r="K17311" s="16">
        <f>IF(Tabla1[[#This Row],[FECHA]]=I17312,IF(J17312-J17311&gt;0,(J17312-J17311)*1440,0),0)</f>
        <v>0.99999999999999645</v>
      </c>
      <c r="L17311" s="14">
        <f>L17052-Datos!$C$8-2</f>
        <v>6.4400000000000031</v>
      </c>
      <c r="M17311" s="13" t="s">
        <v>2202</v>
      </c>
      <c r="N17311" s="1" t="s">
        <v>36357</v>
      </c>
      <c r="O17311" s="1">
        <v>20</v>
      </c>
      <c r="P17311" s="1" t="s">
        <v>376</v>
      </c>
      <c r="Q17311" s="4" t="s">
        <v>21</v>
      </c>
    </row>
    <row r="17312" spans="1:17" ht="22.5" x14ac:dyDescent="0.25">
      <c r="A17312" s="3">
        <v>4910</v>
      </c>
      <c r="B17312" s="1" t="s">
        <v>15328</v>
      </c>
      <c r="C17312" s="1" t="s">
        <v>15</v>
      </c>
      <c r="D17312" s="1" t="s">
        <v>40</v>
      </c>
      <c r="E17312" s="1">
        <v>16653273</v>
      </c>
      <c r="F17312" s="1" t="s">
        <v>7805</v>
      </c>
      <c r="G17312" s="1">
        <v>47780683</v>
      </c>
      <c r="H17312" s="1" t="s">
        <v>15329</v>
      </c>
      <c r="I17312" s="2">
        <v>45103</v>
      </c>
      <c r="J17312" s="15" t="str">
        <f>MID(Tabla1[[#This Row],[HORA]],1,5)</f>
        <v>08:34</v>
      </c>
      <c r="K17312" s="16">
        <f>IF(Tabla1[[#This Row],[FECHA]]=I17313,IF(J17313-J17312&gt;0,(J17313-J17312)*1440,0),0)</f>
        <v>12.999999999999954</v>
      </c>
      <c r="L17312" s="14">
        <f>L17053-Datos!$C$8-2</f>
        <v>9.360000000000003</v>
      </c>
      <c r="M17312" s="13" t="s">
        <v>1338</v>
      </c>
      <c r="N17312" s="1" t="s">
        <v>15330</v>
      </c>
      <c r="O17312" s="1">
        <v>15</v>
      </c>
      <c r="P17312" s="1" t="s">
        <v>818</v>
      </c>
      <c r="Q17312" s="4" t="s">
        <v>21</v>
      </c>
    </row>
    <row r="17313" spans="1:17" ht="22.5" x14ac:dyDescent="0.25">
      <c r="A17313" s="3">
        <v>4911</v>
      </c>
      <c r="B17313" s="1" t="s">
        <v>15331</v>
      </c>
      <c r="C17313" s="1" t="s">
        <v>15</v>
      </c>
      <c r="D17313" s="1" t="s">
        <v>33</v>
      </c>
      <c r="E17313" s="1">
        <v>46930316</v>
      </c>
      <c r="F17313" s="1" t="s">
        <v>3647</v>
      </c>
      <c r="G17313" s="1">
        <v>48795098</v>
      </c>
      <c r="H17313" s="1" t="s">
        <v>3648</v>
      </c>
      <c r="I17313" s="2">
        <v>45103</v>
      </c>
      <c r="J17313" s="15" t="str">
        <f>MID(Tabla1[[#This Row],[HORA]],1,5)</f>
        <v>08:47</v>
      </c>
      <c r="K17313" s="16">
        <f>IF(Tabla1[[#This Row],[FECHA]]=I17314,IF(J17314-J17313&gt;0,(J17314-J17313)*1440,0),0)</f>
        <v>1.0000000000000764</v>
      </c>
      <c r="L17313" s="14">
        <f>L17054-Datos!$C$8-2</f>
        <v>11.840000000000003</v>
      </c>
      <c r="M17313" s="13" t="s">
        <v>4210</v>
      </c>
      <c r="N17313" s="1" t="s">
        <v>15332</v>
      </c>
      <c r="O17313" s="1">
        <v>18</v>
      </c>
      <c r="P17313" s="1" t="s">
        <v>818</v>
      </c>
      <c r="Q17313" s="4" t="s">
        <v>21</v>
      </c>
    </row>
    <row r="17314" spans="1:17" ht="22.5" x14ac:dyDescent="0.25">
      <c r="A17314" s="3">
        <v>4912</v>
      </c>
      <c r="B17314" s="1" t="s">
        <v>15333</v>
      </c>
      <c r="C17314" s="1" t="s">
        <v>15</v>
      </c>
      <c r="D17314" s="1" t="s">
        <v>40</v>
      </c>
      <c r="E17314" s="1">
        <v>16704529</v>
      </c>
      <c r="F17314" s="1" t="s">
        <v>15334</v>
      </c>
      <c r="G17314" s="1">
        <v>2247050</v>
      </c>
      <c r="H17314" s="1" t="s">
        <v>15335</v>
      </c>
      <c r="I17314" s="2">
        <v>45103</v>
      </c>
      <c r="J17314" s="15" t="str">
        <f>MID(Tabla1[[#This Row],[HORA]],1,5)</f>
        <v>08:48</v>
      </c>
      <c r="K17314" s="16">
        <f>IF(Tabla1[[#This Row],[FECHA]]=I17315,IF(J17315-J17314&gt;0,(J17315-J17314)*1440,0),0)</f>
        <v>5.9999999999999787</v>
      </c>
      <c r="L17314" s="14">
        <f>L17055-Datos!$C$8-2</f>
        <v>7.5400000000000027</v>
      </c>
      <c r="M17314" s="13" t="s">
        <v>1860</v>
      </c>
      <c r="N17314" s="1" t="s">
        <v>15336</v>
      </c>
      <c r="O17314" s="1">
        <v>15</v>
      </c>
      <c r="P17314" s="1" t="s">
        <v>818</v>
      </c>
      <c r="Q17314" s="4" t="s">
        <v>21</v>
      </c>
    </row>
    <row r="17315" spans="1:17" ht="22.5" x14ac:dyDescent="0.25">
      <c r="A17315" s="3">
        <v>4913</v>
      </c>
      <c r="B17315" s="1" t="s">
        <v>15337</v>
      </c>
      <c r="C17315" s="1" t="s">
        <v>15</v>
      </c>
      <c r="D17315" s="1" t="s">
        <v>40</v>
      </c>
      <c r="E17315" s="1">
        <v>16582593</v>
      </c>
      <c r="F17315" s="1" t="s">
        <v>15338</v>
      </c>
      <c r="G17315" s="1">
        <v>2247054</v>
      </c>
      <c r="H17315" s="1" t="s">
        <v>15339</v>
      </c>
      <c r="I17315" s="2">
        <v>45103</v>
      </c>
      <c r="J17315" s="15" t="str">
        <f>MID(Tabla1[[#This Row],[HORA]],1,5)</f>
        <v>08:54</v>
      </c>
      <c r="K17315" s="16">
        <f>IF(Tabla1[[#This Row],[FECHA]]=I17316,IF(J17316-J17315&gt;0,(J17316-J17315)*1440,0),0)</f>
        <v>0.99999999999991651</v>
      </c>
      <c r="L17315" s="14">
        <f>L17056-Datos!$C$8-2</f>
        <v>6.6400000000000041</v>
      </c>
      <c r="M17315" s="13" t="s">
        <v>5203</v>
      </c>
      <c r="N17315" s="1" t="s">
        <v>15340</v>
      </c>
      <c r="O17315" s="1">
        <v>35</v>
      </c>
      <c r="P17315" s="1" t="s">
        <v>818</v>
      </c>
      <c r="Q17315" s="4" t="s">
        <v>21</v>
      </c>
    </row>
    <row r="17316" spans="1:17" ht="22.5" x14ac:dyDescent="0.25">
      <c r="A17316" s="3">
        <v>11759</v>
      </c>
      <c r="B17316" s="1" t="s">
        <v>36358</v>
      </c>
      <c r="C17316" s="1" t="s">
        <v>15</v>
      </c>
      <c r="D17316" s="1" t="s">
        <v>161</v>
      </c>
      <c r="E17316" s="1">
        <v>33403650</v>
      </c>
      <c r="F17316" s="1" t="s">
        <v>36359</v>
      </c>
      <c r="G17316" s="1">
        <v>2247055</v>
      </c>
      <c r="H17316" s="1" t="s">
        <v>36360</v>
      </c>
      <c r="I17316" s="2">
        <v>45103</v>
      </c>
      <c r="J17316" s="15" t="str">
        <f>MID(Tabla1[[#This Row],[HORA]],1,5)</f>
        <v>08:55</v>
      </c>
      <c r="K17316" s="16">
        <f>IF(Tabla1[[#This Row],[FECHA]]=I17317,IF(J17317-J17316&gt;0,(J17317-J17316)*1440,0),0)</f>
        <v>25.000000000000071</v>
      </c>
      <c r="L17316" s="14">
        <f>L17057-Datos!$C$8-2</f>
        <v>7.8400000000000034</v>
      </c>
      <c r="M17316" s="13" t="s">
        <v>1865</v>
      </c>
      <c r="N17316" s="1" t="s">
        <v>36361</v>
      </c>
      <c r="O17316" s="1">
        <v>15</v>
      </c>
      <c r="P17316" s="1" t="s">
        <v>376</v>
      </c>
      <c r="Q17316" s="4" t="s">
        <v>21</v>
      </c>
    </row>
    <row r="17317" spans="1:17" ht="22.5" x14ac:dyDescent="0.25">
      <c r="A17317" s="3">
        <v>11760</v>
      </c>
      <c r="B17317" s="1" t="s">
        <v>36362</v>
      </c>
      <c r="C17317" s="1" t="s">
        <v>15</v>
      </c>
      <c r="D17317" s="1" t="s">
        <v>77</v>
      </c>
      <c r="E17317" s="1">
        <v>41907233</v>
      </c>
      <c r="F17317" s="1" t="s">
        <v>36363</v>
      </c>
      <c r="G17317" s="1">
        <v>75837156</v>
      </c>
      <c r="H17317" s="1" t="s">
        <v>36364</v>
      </c>
      <c r="I17317" s="2">
        <v>45103</v>
      </c>
      <c r="J17317" s="15" t="str">
        <f>MID(Tabla1[[#This Row],[HORA]],1,5)</f>
        <v>09:20</v>
      </c>
      <c r="K17317" s="16">
        <f>IF(Tabla1[[#This Row],[FECHA]]=I17318,IF(J17318-J17317&gt;0,(J17318-J17317)*1440,0),0)</f>
        <v>0.99999999999999645</v>
      </c>
      <c r="L17317" s="14">
        <f>L17058-Datos!$C$8-2</f>
        <v>9.3400000000000034</v>
      </c>
      <c r="M17317" s="13" t="s">
        <v>8291</v>
      </c>
      <c r="N17317" s="1" t="s">
        <v>36365</v>
      </c>
      <c r="O17317" s="1">
        <v>25</v>
      </c>
      <c r="P17317" s="1" t="s">
        <v>376</v>
      </c>
      <c r="Q17317" s="4" t="s">
        <v>21</v>
      </c>
    </row>
    <row r="17318" spans="1:17" ht="22.5" x14ac:dyDescent="0.25">
      <c r="A17318" s="3">
        <v>4914</v>
      </c>
      <c r="B17318" s="1" t="s">
        <v>15341</v>
      </c>
      <c r="C17318" s="1" t="s">
        <v>15</v>
      </c>
      <c r="D17318" s="1" t="s">
        <v>40</v>
      </c>
      <c r="E17318" s="1">
        <v>16795409</v>
      </c>
      <c r="F17318" s="1" t="s">
        <v>8684</v>
      </c>
      <c r="G17318" s="1">
        <v>42463632</v>
      </c>
      <c r="H17318" s="1" t="s">
        <v>8685</v>
      </c>
      <c r="I17318" s="2">
        <v>45103</v>
      </c>
      <c r="J17318" s="15" t="str">
        <f>MID(Tabla1[[#This Row],[HORA]],1,5)</f>
        <v>09:21</v>
      </c>
      <c r="K17318" s="16">
        <f>IF(Tabla1[[#This Row],[FECHA]]=I17319,IF(J17319-J17318&gt;0,(J17319-J17318)*1440,0),0)</f>
        <v>2.9999999999999893</v>
      </c>
      <c r="L17318" s="14">
        <f>L17059-Datos!$C$8-2</f>
        <v>6.6900000000000031</v>
      </c>
      <c r="M17318" s="13" t="s">
        <v>507</v>
      </c>
      <c r="N17318" s="1" t="s">
        <v>15342</v>
      </c>
      <c r="O17318" s="1">
        <v>10</v>
      </c>
      <c r="P17318" s="1" t="s">
        <v>818</v>
      </c>
      <c r="Q17318" s="4" t="s">
        <v>21</v>
      </c>
    </row>
    <row r="17319" spans="1:17" ht="22.5" x14ac:dyDescent="0.25">
      <c r="A17319" s="3">
        <v>11761</v>
      </c>
      <c r="B17319" s="1" t="s">
        <v>36366</v>
      </c>
      <c r="C17319" s="1" t="s">
        <v>15</v>
      </c>
      <c r="D17319" s="1" t="s">
        <v>40</v>
      </c>
      <c r="E17319" s="1">
        <v>76943273</v>
      </c>
      <c r="F17319" s="1" t="s">
        <v>36367</v>
      </c>
      <c r="G17319" s="1">
        <v>42303602</v>
      </c>
      <c r="H17319" s="1" t="s">
        <v>36368</v>
      </c>
      <c r="I17319" s="2">
        <v>45103</v>
      </c>
      <c r="J17319" s="15" t="str">
        <f>MID(Tabla1[[#This Row],[HORA]],1,5)</f>
        <v>09:24</v>
      </c>
      <c r="K17319" s="16">
        <f>IF(Tabla1[[#This Row],[FECHA]]=I17320,IF(J17320-J17319&gt;0,(J17320-J17319)*1440,0),0)</f>
        <v>17.000000000000021</v>
      </c>
      <c r="L17319" s="14">
        <f>L17060-Datos!$C$8-2</f>
        <v>8.8400000000000034</v>
      </c>
      <c r="M17319" s="13" t="s">
        <v>700</v>
      </c>
      <c r="N17319" s="1" t="s">
        <v>36369</v>
      </c>
      <c r="O17319" s="1">
        <v>15</v>
      </c>
      <c r="P17319" s="1" t="s">
        <v>376</v>
      </c>
      <c r="Q17319" s="4" t="s">
        <v>21</v>
      </c>
    </row>
    <row r="17320" spans="1:17" ht="22.5" x14ac:dyDescent="0.25">
      <c r="A17320" s="3">
        <v>11762</v>
      </c>
      <c r="B17320" s="1" t="s">
        <v>36370</v>
      </c>
      <c r="C17320" s="1" t="s">
        <v>15</v>
      </c>
      <c r="D17320" s="1" t="s">
        <v>40</v>
      </c>
      <c r="E17320" s="1">
        <v>45183035</v>
      </c>
      <c r="F17320" s="1" t="s">
        <v>36371</v>
      </c>
      <c r="G17320" s="1">
        <v>62619875</v>
      </c>
      <c r="H17320" s="1" t="s">
        <v>36372</v>
      </c>
      <c r="I17320" s="2">
        <v>45103</v>
      </c>
      <c r="J17320" s="15" t="str">
        <f>MID(Tabla1[[#This Row],[HORA]],1,5)</f>
        <v>09:41</v>
      </c>
      <c r="K17320" s="16">
        <f>IF(Tabla1[[#This Row],[FECHA]]=I17321,IF(J17321-J17320&gt;0,(J17321-J17320)*1440,0),0)</f>
        <v>0</v>
      </c>
      <c r="L17320" s="14">
        <f>L17061-Datos!$C$8-2</f>
        <v>10.540000000000003</v>
      </c>
      <c r="M17320" s="13" t="s">
        <v>2512</v>
      </c>
      <c r="N17320" s="1" t="s">
        <v>36373</v>
      </c>
      <c r="O17320" s="1">
        <v>20</v>
      </c>
      <c r="P17320" s="1" t="s">
        <v>376</v>
      </c>
      <c r="Q17320" s="4" t="s">
        <v>21</v>
      </c>
    </row>
    <row r="17321" spans="1:17" ht="22.5" x14ac:dyDescent="0.25">
      <c r="A17321" s="3">
        <v>11763</v>
      </c>
      <c r="B17321" s="1" t="s">
        <v>36370</v>
      </c>
      <c r="C17321" s="1" t="s">
        <v>15</v>
      </c>
      <c r="D17321" s="1" t="s">
        <v>40</v>
      </c>
      <c r="E17321" s="1">
        <v>45183035</v>
      </c>
      <c r="F17321" s="1" t="s">
        <v>36371</v>
      </c>
      <c r="G17321" s="1">
        <v>62619875</v>
      </c>
      <c r="H17321" s="1" t="s">
        <v>36372</v>
      </c>
      <c r="I17321" s="2">
        <v>45103</v>
      </c>
      <c r="J17321" s="15" t="str">
        <f>MID(Tabla1[[#This Row],[HORA]],1,5)</f>
        <v>09:41</v>
      </c>
      <c r="K17321" s="16">
        <f>IF(Tabla1[[#This Row],[FECHA]]=I17322,IF(J17322-J17321&gt;0,(J17322-J17321)*1440,0),0)</f>
        <v>0</v>
      </c>
      <c r="L17321" s="14">
        <f>L17062-Datos!$C$8-2</f>
        <v>7.7000000000000028</v>
      </c>
      <c r="M17321" s="13" t="s">
        <v>2512</v>
      </c>
      <c r="N17321" s="1" t="s">
        <v>36374</v>
      </c>
      <c r="O17321" s="1">
        <v>20</v>
      </c>
      <c r="P17321" s="1" t="s">
        <v>376</v>
      </c>
      <c r="Q17321" s="4" t="s">
        <v>21</v>
      </c>
    </row>
    <row r="17322" spans="1:17" ht="22.5" x14ac:dyDescent="0.25">
      <c r="A17322" s="3">
        <v>11764</v>
      </c>
      <c r="B17322" s="1" t="s">
        <v>36370</v>
      </c>
      <c r="C17322" s="1" t="s">
        <v>15</v>
      </c>
      <c r="D17322" s="1" t="s">
        <v>40</v>
      </c>
      <c r="E17322" s="1">
        <v>45183035</v>
      </c>
      <c r="F17322" s="1" t="s">
        <v>36371</v>
      </c>
      <c r="G17322" s="1">
        <v>62619875</v>
      </c>
      <c r="H17322" s="1" t="s">
        <v>36372</v>
      </c>
      <c r="I17322" s="2">
        <v>45103</v>
      </c>
      <c r="J17322" s="15" t="str">
        <f>MID(Tabla1[[#This Row],[HORA]],1,5)</f>
        <v>09:41</v>
      </c>
      <c r="K17322" s="16">
        <f>IF(Tabla1[[#This Row],[FECHA]]=I17323,IF(J17323-J17322&gt;0,(J17323-J17322)*1440,0),0)</f>
        <v>15.999999999999943</v>
      </c>
      <c r="L17322" s="14">
        <f>L17063-Datos!$C$8-2</f>
        <v>8.6400000000000041</v>
      </c>
      <c r="M17322" s="13" t="s">
        <v>2512</v>
      </c>
      <c r="N17322" s="1" t="s">
        <v>36375</v>
      </c>
      <c r="O17322" s="1">
        <v>20</v>
      </c>
      <c r="P17322" s="1" t="s">
        <v>376</v>
      </c>
      <c r="Q17322" s="4" t="s">
        <v>21</v>
      </c>
    </row>
    <row r="17323" spans="1:17" ht="22.5" x14ac:dyDescent="0.25">
      <c r="A17323" s="3">
        <v>4915</v>
      </c>
      <c r="B17323" s="1" t="s">
        <v>15343</v>
      </c>
      <c r="C17323" s="1" t="s">
        <v>15</v>
      </c>
      <c r="D17323" s="1" t="s">
        <v>82</v>
      </c>
      <c r="E17323" s="1">
        <v>17413872</v>
      </c>
      <c r="F17323" s="1" t="s">
        <v>15344</v>
      </c>
      <c r="G17323" s="1">
        <v>2247065</v>
      </c>
      <c r="H17323" s="1" t="s">
        <v>15345</v>
      </c>
      <c r="I17323" s="2">
        <v>45103</v>
      </c>
      <c r="J17323" s="15" t="str">
        <f>MID(Tabla1[[#This Row],[HORA]],1,5)</f>
        <v>09:57</v>
      </c>
      <c r="K17323" s="16">
        <f>IF(Tabla1[[#This Row],[FECHA]]=I17324,IF(J17324-J17323&gt;0,(J17324-J17323)*1440,0),0)</f>
        <v>0</v>
      </c>
      <c r="L17323" s="14">
        <f>L17064-Datos!$C$8-2</f>
        <v>8.8800000000000026</v>
      </c>
      <c r="M17323" s="13" t="s">
        <v>612</v>
      </c>
      <c r="N17323" s="1" t="s">
        <v>15346</v>
      </c>
      <c r="O17323" s="1">
        <v>110</v>
      </c>
      <c r="P17323" s="1" t="s">
        <v>818</v>
      </c>
      <c r="Q17323" s="4" t="s">
        <v>21</v>
      </c>
    </row>
    <row r="17324" spans="1:17" ht="22.5" x14ac:dyDescent="0.25">
      <c r="A17324" s="3">
        <v>15675</v>
      </c>
      <c r="B17324" s="1" t="s">
        <v>47672</v>
      </c>
      <c r="C17324" s="1" t="s">
        <v>15</v>
      </c>
      <c r="D17324" s="1" t="s">
        <v>82</v>
      </c>
      <c r="E17324" s="1">
        <v>16794668</v>
      </c>
      <c r="F17324" s="1" t="s">
        <v>13444</v>
      </c>
      <c r="G17324" s="1">
        <v>16794668</v>
      </c>
      <c r="H17324" s="1" t="s">
        <v>13444</v>
      </c>
      <c r="I17324" s="2">
        <v>45103</v>
      </c>
      <c r="J17324" s="15" t="str">
        <f>MID(Tabla1[[#This Row],[HORA]],1,5)</f>
        <v>09:57</v>
      </c>
      <c r="K17324" s="16">
        <f>IF(Tabla1[[#This Row],[FECHA]]=I17325,IF(J17325-J17324&gt;0,(J17325-J17324)*1440,0),0)</f>
        <v>1.0000000000000764</v>
      </c>
      <c r="L17324" s="14">
        <f>L17065-Datos!$C$8-2</f>
        <v>8.5500000000000043</v>
      </c>
      <c r="M17324" s="13" t="s">
        <v>3310</v>
      </c>
      <c r="N17324" s="1" t="s">
        <v>1715</v>
      </c>
      <c r="O17324" s="1">
        <v>135</v>
      </c>
      <c r="P17324" s="1" t="s">
        <v>47357</v>
      </c>
      <c r="Q17324" s="4" t="s">
        <v>21</v>
      </c>
    </row>
    <row r="17325" spans="1:17" ht="22.5" x14ac:dyDescent="0.25">
      <c r="A17325" s="3">
        <v>15676</v>
      </c>
      <c r="B17325" s="1" t="s">
        <v>47673</v>
      </c>
      <c r="C17325" s="1" t="s">
        <v>15</v>
      </c>
      <c r="D17325" s="1" t="s">
        <v>82</v>
      </c>
      <c r="E17325" s="1">
        <v>46191426</v>
      </c>
      <c r="F17325" s="1" t="s">
        <v>47674</v>
      </c>
      <c r="G17325" s="1">
        <v>46191426</v>
      </c>
      <c r="H17325" s="1" t="s">
        <v>47674</v>
      </c>
      <c r="I17325" s="2">
        <v>45103</v>
      </c>
      <c r="J17325" s="15" t="str">
        <f>MID(Tabla1[[#This Row],[HORA]],1,5)</f>
        <v>09:58</v>
      </c>
      <c r="K17325" s="16">
        <f>IF(Tabla1[[#This Row],[FECHA]]=I17326,IF(J17326-J17325&gt;0,(J17326-J17325)*1440,0),0)</f>
        <v>4.9999999999999822</v>
      </c>
      <c r="L17325" s="14">
        <f>L17066-Datos!$C$8-2</f>
        <v>9.7900000000000027</v>
      </c>
      <c r="M17325" s="13" t="s">
        <v>3549</v>
      </c>
      <c r="N17325" s="1" t="s">
        <v>1715</v>
      </c>
      <c r="O17325" s="1">
        <v>10</v>
      </c>
      <c r="P17325" s="1" t="s">
        <v>47357</v>
      </c>
      <c r="Q17325" s="4" t="s">
        <v>21</v>
      </c>
    </row>
    <row r="17326" spans="1:17" ht="22.5" x14ac:dyDescent="0.25">
      <c r="A17326" s="3">
        <v>4916</v>
      </c>
      <c r="B17326" s="1" t="s">
        <v>15347</v>
      </c>
      <c r="C17326" s="1" t="s">
        <v>15</v>
      </c>
      <c r="D17326" s="1" t="s">
        <v>33</v>
      </c>
      <c r="E17326" s="1">
        <v>16532391</v>
      </c>
      <c r="F17326" s="1" t="s">
        <v>15348</v>
      </c>
      <c r="G17326" s="1">
        <v>2247071</v>
      </c>
      <c r="H17326" s="1" t="s">
        <v>15349</v>
      </c>
      <c r="I17326" s="2">
        <v>45103</v>
      </c>
      <c r="J17326" s="15" t="str">
        <f>MID(Tabla1[[#This Row],[HORA]],1,5)</f>
        <v>10:03</v>
      </c>
      <c r="K17326" s="16">
        <f>IF(Tabla1[[#This Row],[FECHA]]=I17327,IF(J17327-J17326&gt;0,(J17327-J17326)*1440,0),0)</f>
        <v>0.99999999999999645</v>
      </c>
      <c r="L17326" s="14">
        <f>L17067-Datos!$C$8-2</f>
        <v>9.480000000000004</v>
      </c>
      <c r="M17326" s="13" t="s">
        <v>1738</v>
      </c>
      <c r="N17326" s="1" t="s">
        <v>15350</v>
      </c>
      <c r="O17326" s="1">
        <v>20</v>
      </c>
      <c r="P17326" s="1" t="s">
        <v>818</v>
      </c>
      <c r="Q17326" s="4" t="s">
        <v>21</v>
      </c>
    </row>
    <row r="17327" spans="1:17" ht="22.5" x14ac:dyDescent="0.25">
      <c r="A17327" s="3">
        <v>11765</v>
      </c>
      <c r="B17327" s="1" t="s">
        <v>36376</v>
      </c>
      <c r="C17327" s="1" t="s">
        <v>15</v>
      </c>
      <c r="D17327" s="1" t="s">
        <v>40</v>
      </c>
      <c r="E17327" s="1">
        <v>60161425</v>
      </c>
      <c r="F17327" s="1" t="s">
        <v>4331</v>
      </c>
      <c r="G17327" s="1">
        <v>73825287</v>
      </c>
      <c r="H17327" s="1" t="s">
        <v>4335</v>
      </c>
      <c r="I17327" s="2">
        <v>45103</v>
      </c>
      <c r="J17327" s="15" t="str">
        <f>MID(Tabla1[[#This Row],[HORA]],1,5)</f>
        <v>10:04</v>
      </c>
      <c r="K17327" s="16">
        <f>IF(Tabla1[[#This Row],[FECHA]]=I17328,IF(J17328-J17327&gt;0,(J17328-J17327)*1440,0),0)</f>
        <v>2.9999999999999893</v>
      </c>
      <c r="L17327" s="14">
        <f>L17068-Datos!$C$8-2</f>
        <v>10.860000000000003</v>
      </c>
      <c r="M17327" s="13" t="s">
        <v>901</v>
      </c>
      <c r="N17327" s="1" t="s">
        <v>36377</v>
      </c>
      <c r="O17327" s="1">
        <v>50</v>
      </c>
      <c r="P17327" s="1" t="s">
        <v>376</v>
      </c>
      <c r="Q17327" s="4" t="s">
        <v>21</v>
      </c>
    </row>
    <row r="17328" spans="1:17" ht="22.5" x14ac:dyDescent="0.25">
      <c r="A17328" s="3">
        <v>4917</v>
      </c>
      <c r="B17328" s="1" t="s">
        <v>15351</v>
      </c>
      <c r="C17328" s="1" t="s">
        <v>15</v>
      </c>
      <c r="D17328" s="1" t="s">
        <v>40</v>
      </c>
      <c r="E17328" s="1">
        <v>16733438</v>
      </c>
      <c r="F17328" s="1" t="s">
        <v>15352</v>
      </c>
      <c r="G17328" s="1">
        <v>40188923</v>
      </c>
      <c r="H17328" s="1" t="s">
        <v>15353</v>
      </c>
      <c r="I17328" s="2">
        <v>45103</v>
      </c>
      <c r="J17328" s="15" t="str">
        <f>MID(Tabla1[[#This Row],[HORA]],1,5)</f>
        <v>10:07</v>
      </c>
      <c r="K17328" s="16">
        <f>IF(Tabla1[[#This Row],[FECHA]]=I17329,IF(J17329-J17328&gt;0,(J17329-J17328)*1440,0),0)</f>
        <v>3.9999999999999858</v>
      </c>
      <c r="L17328" s="14">
        <f>L17069-Datos!$C$8-2</f>
        <v>10.800000000000004</v>
      </c>
      <c r="M17328" s="13" t="s">
        <v>6703</v>
      </c>
      <c r="N17328" s="1" t="s">
        <v>15354</v>
      </c>
      <c r="O17328" s="1">
        <v>20</v>
      </c>
      <c r="P17328" s="1" t="s">
        <v>818</v>
      </c>
      <c r="Q17328" s="4" t="s">
        <v>21</v>
      </c>
    </row>
    <row r="17329" spans="1:17" ht="22.5" x14ac:dyDescent="0.25">
      <c r="A17329" s="3">
        <v>11766</v>
      </c>
      <c r="B17329" s="1" t="s">
        <v>36378</v>
      </c>
      <c r="C17329" s="1" t="s">
        <v>15</v>
      </c>
      <c r="D17329" s="1" t="s">
        <v>23</v>
      </c>
      <c r="E17329" s="1">
        <v>16748403</v>
      </c>
      <c r="F17329" s="1" t="s">
        <v>36379</v>
      </c>
      <c r="G17329" s="1">
        <v>2247074</v>
      </c>
      <c r="H17329" s="1" t="s">
        <v>36380</v>
      </c>
      <c r="I17329" s="2">
        <v>45103</v>
      </c>
      <c r="J17329" s="15" t="str">
        <f>MID(Tabla1[[#This Row],[HORA]],1,5)</f>
        <v>10:11</v>
      </c>
      <c r="K17329" s="16">
        <f>IF(Tabla1[[#This Row],[FECHA]]=I17330,IF(J17330-J17329&gt;0,(J17330-J17329)*1440,0),0)</f>
        <v>3.9999999999999858</v>
      </c>
      <c r="L17329" s="14">
        <f>L17070-Datos!$C$8-2</f>
        <v>10.700000000000003</v>
      </c>
      <c r="M17329" s="13" t="s">
        <v>2819</v>
      </c>
      <c r="N17329" s="1" t="s">
        <v>447</v>
      </c>
      <c r="O17329" s="1">
        <v>10</v>
      </c>
      <c r="P17329" s="1" t="s">
        <v>376</v>
      </c>
      <c r="Q17329" s="4" t="s">
        <v>21</v>
      </c>
    </row>
    <row r="17330" spans="1:17" ht="22.5" x14ac:dyDescent="0.25">
      <c r="A17330" s="3">
        <v>601</v>
      </c>
      <c r="B17330" s="1" t="s">
        <v>1317</v>
      </c>
      <c r="C17330" s="1" t="s">
        <v>15</v>
      </c>
      <c r="D17330" s="1" t="s">
        <v>228</v>
      </c>
      <c r="E17330" s="1">
        <v>2247075</v>
      </c>
      <c r="F17330" s="1" t="s">
        <v>1318</v>
      </c>
      <c r="G17330" s="1">
        <v>2247076</v>
      </c>
      <c r="H17330" s="1" t="s">
        <v>1319</v>
      </c>
      <c r="I17330" s="2">
        <v>45103</v>
      </c>
      <c r="J17330" s="15" t="str">
        <f>MID(Tabla1[[#This Row],[HORA]],1,5)</f>
        <v>10:15</v>
      </c>
      <c r="K17330" s="16">
        <f>IF(Tabla1[[#This Row],[FECHA]]=I17331,IF(J17331-J17330&gt;0,(J17331-J17330)*1440,0),0)</f>
        <v>1.9999999999999929</v>
      </c>
      <c r="L17330" s="14">
        <f>L17071-Datos!$C$8-2</f>
        <v>8.4100000000000037</v>
      </c>
      <c r="M17330" s="13" t="s">
        <v>589</v>
      </c>
      <c r="N17330" s="1" t="s">
        <v>1320</v>
      </c>
      <c r="O17330" s="1">
        <v>0</v>
      </c>
      <c r="P17330" s="1" t="s">
        <v>376</v>
      </c>
      <c r="Q17330" s="4" t="s">
        <v>21</v>
      </c>
    </row>
    <row r="17331" spans="1:17" ht="22.5" x14ac:dyDescent="0.25">
      <c r="A17331" s="3">
        <v>4918</v>
      </c>
      <c r="B17331" s="1" t="s">
        <v>15355</v>
      </c>
      <c r="C17331" s="1" t="s">
        <v>15</v>
      </c>
      <c r="D17331" s="1" t="s">
        <v>172</v>
      </c>
      <c r="E17331" s="1">
        <v>75264286</v>
      </c>
      <c r="F17331" s="1" t="s">
        <v>15356</v>
      </c>
      <c r="G17331" s="1">
        <v>2247077</v>
      </c>
      <c r="H17331" s="1" t="s">
        <v>15357</v>
      </c>
      <c r="I17331" s="2">
        <v>45103</v>
      </c>
      <c r="J17331" s="15" t="str">
        <f>MID(Tabla1[[#This Row],[HORA]],1,5)</f>
        <v>10:17</v>
      </c>
      <c r="K17331" s="16">
        <f>IF(Tabla1[[#This Row],[FECHA]]=I17332,IF(J17332-J17331&gt;0,(J17332-J17331)*1440,0),0)</f>
        <v>7.0000000000000551</v>
      </c>
      <c r="L17331" s="14">
        <f>L17072-Datos!$C$8-2</f>
        <v>9.7000000000000028</v>
      </c>
      <c r="M17331" s="13" t="s">
        <v>466</v>
      </c>
      <c r="N17331" s="1" t="s">
        <v>15358</v>
      </c>
      <c r="O17331" s="1">
        <v>20</v>
      </c>
      <c r="P17331" s="1" t="s">
        <v>818</v>
      </c>
      <c r="Q17331" s="4" t="s">
        <v>21</v>
      </c>
    </row>
    <row r="17332" spans="1:17" ht="22.5" x14ac:dyDescent="0.25">
      <c r="A17332" s="3">
        <v>738</v>
      </c>
      <c r="B17332" s="1" t="s">
        <v>1700</v>
      </c>
      <c r="C17332" s="1" t="s">
        <v>15</v>
      </c>
      <c r="D17332" s="1" t="s">
        <v>16</v>
      </c>
      <c r="E17332" s="1">
        <v>16738895</v>
      </c>
      <c r="F17332" s="1" t="s">
        <v>1036</v>
      </c>
      <c r="G17332" s="1">
        <v>2247080</v>
      </c>
      <c r="H17332" s="1" t="s">
        <v>1701</v>
      </c>
      <c r="I17332" s="2">
        <v>45103</v>
      </c>
      <c r="J17332" s="15" t="str">
        <f>MID(Tabla1[[#This Row],[HORA]],1,5)</f>
        <v>10:24</v>
      </c>
      <c r="K17332" s="16">
        <f>IF(Tabla1[[#This Row],[FECHA]]=I17333,IF(J17333-J17332&gt;0,(J17333-J17332)*1440,0),0)</f>
        <v>3.9999999999999858</v>
      </c>
      <c r="L17332" s="14">
        <f>L17073-Datos!$C$8-2</f>
        <v>8.7100000000000044</v>
      </c>
      <c r="M17332" s="13" t="s">
        <v>934</v>
      </c>
      <c r="N17332" s="1" t="s">
        <v>1702</v>
      </c>
      <c r="O17332" s="1">
        <v>0</v>
      </c>
      <c r="P17332" s="1" t="s">
        <v>818</v>
      </c>
      <c r="Q17332" s="4" t="s">
        <v>21</v>
      </c>
    </row>
    <row r="17333" spans="1:17" ht="22.5" x14ac:dyDescent="0.25">
      <c r="A17333" s="3">
        <v>4919</v>
      </c>
      <c r="B17333" s="1" t="s">
        <v>15359</v>
      </c>
      <c r="C17333" s="1" t="s">
        <v>15</v>
      </c>
      <c r="D17333" s="1" t="s">
        <v>40</v>
      </c>
      <c r="E17333" s="1">
        <v>9816091</v>
      </c>
      <c r="F17333" s="1" t="s">
        <v>15360</v>
      </c>
      <c r="G17333" s="1">
        <v>2247081</v>
      </c>
      <c r="H17333" s="1" t="s">
        <v>15361</v>
      </c>
      <c r="I17333" s="2">
        <v>45103</v>
      </c>
      <c r="J17333" s="15" t="str">
        <f>MID(Tabla1[[#This Row],[HORA]],1,5)</f>
        <v>10:28</v>
      </c>
      <c r="K17333" s="16">
        <f>IF(Tabla1[[#This Row],[FECHA]]=I17334,IF(J17334-J17333&gt;0,(J17334-J17333)*1440,0),0)</f>
        <v>1.9999999999999929</v>
      </c>
      <c r="L17333" s="14">
        <f>L17074-Datos!$C$8-2</f>
        <v>11.720000000000002</v>
      </c>
      <c r="M17333" s="13" t="s">
        <v>978</v>
      </c>
      <c r="N17333" s="1" t="s">
        <v>15362</v>
      </c>
      <c r="O17333" s="1">
        <v>15</v>
      </c>
      <c r="P17333" s="1" t="s">
        <v>818</v>
      </c>
      <c r="Q17333" s="4" t="s">
        <v>21</v>
      </c>
    </row>
    <row r="17334" spans="1:17" ht="22.5" x14ac:dyDescent="0.25">
      <c r="A17334" s="3">
        <v>4973</v>
      </c>
      <c r="B17334" s="1" t="s">
        <v>15543</v>
      </c>
      <c r="C17334" s="1" t="s">
        <v>15</v>
      </c>
      <c r="D17334" s="1" t="s">
        <v>77</v>
      </c>
      <c r="E17334" s="1">
        <v>44210739</v>
      </c>
      <c r="F17334" s="1" t="s">
        <v>2157</v>
      </c>
      <c r="G17334" s="1">
        <v>44210739</v>
      </c>
      <c r="H17334" s="1" t="s">
        <v>2157</v>
      </c>
      <c r="I17334" s="2">
        <v>45103</v>
      </c>
      <c r="J17334" s="15" t="str">
        <f>MID(Tabla1[[#This Row],[HORA]],1,5)</f>
        <v>10:30</v>
      </c>
      <c r="K17334" s="16">
        <f>IF(Tabla1[[#This Row],[FECHA]]=I17335,IF(J17335-J17334&gt;0,(J17335-J17334)*1440,0),0)</f>
        <v>1.9999999999999929</v>
      </c>
      <c r="L17334" s="14">
        <f>L17075-Datos!$C$8-2</f>
        <v>13.780000000000005</v>
      </c>
      <c r="M17334" s="13" t="s">
        <v>3315</v>
      </c>
      <c r="N17334" s="1" t="s">
        <v>1715</v>
      </c>
      <c r="O17334" s="1">
        <v>20</v>
      </c>
      <c r="P17334" s="1" t="s">
        <v>3312</v>
      </c>
      <c r="Q17334" s="4" t="s">
        <v>21</v>
      </c>
    </row>
    <row r="17335" spans="1:17" ht="22.5" x14ac:dyDescent="0.25">
      <c r="A17335" s="3">
        <v>17955</v>
      </c>
      <c r="B17335" s="1" t="s">
        <v>53781</v>
      </c>
      <c r="C17335" s="1" t="s">
        <v>15</v>
      </c>
      <c r="D17335" s="1" t="s">
        <v>40</v>
      </c>
      <c r="E17335" s="1">
        <v>20600533020</v>
      </c>
      <c r="F17335" s="1" t="s">
        <v>48300</v>
      </c>
      <c r="G17335" s="1">
        <v>46801821</v>
      </c>
      <c r="H17335" s="1" t="s">
        <v>50867</v>
      </c>
      <c r="I17335" s="2">
        <v>45103</v>
      </c>
      <c r="J17335" s="15" t="str">
        <f>MID(Tabla1[[#This Row],[HORA]],1,5)</f>
        <v>10:32</v>
      </c>
      <c r="K17335" s="16">
        <f>IF(Tabla1[[#This Row],[FECHA]]=I17336,IF(J17336-J17335&gt;0,(J17336-J17335)*1440,0),0)</f>
        <v>1.9999999999999929</v>
      </c>
      <c r="L17335" s="14">
        <f>L17076-Datos!$C$8-2</f>
        <v>9.6500000000000057</v>
      </c>
      <c r="M17335" s="13" t="s">
        <v>286</v>
      </c>
      <c r="N17335" s="1" t="s">
        <v>2773</v>
      </c>
      <c r="O17335" s="1">
        <v>10</v>
      </c>
      <c r="P17335" s="1" t="s">
        <v>376</v>
      </c>
      <c r="Q17335" s="4" t="s">
        <v>21</v>
      </c>
    </row>
    <row r="17336" spans="1:17" ht="22.5" x14ac:dyDescent="0.25">
      <c r="A17336" s="3">
        <v>602</v>
      </c>
      <c r="B17336" s="1" t="s">
        <v>1321</v>
      </c>
      <c r="C17336" s="1" t="s">
        <v>15</v>
      </c>
      <c r="D17336" s="1" t="s">
        <v>172</v>
      </c>
      <c r="E17336" s="1">
        <v>2247082</v>
      </c>
      <c r="F17336" s="1" t="s">
        <v>769</v>
      </c>
      <c r="G17336" s="1">
        <v>2247083</v>
      </c>
      <c r="H17336" s="1" t="s">
        <v>1322</v>
      </c>
      <c r="I17336" s="2">
        <v>45103</v>
      </c>
      <c r="J17336" s="15" t="str">
        <f>MID(Tabla1[[#This Row],[HORA]],1,5)</f>
        <v>10:34</v>
      </c>
      <c r="K17336" s="16">
        <f>IF(Tabla1[[#This Row],[FECHA]]=I17337,IF(J17337-J17336&gt;0,(J17337-J17336)*1440,0),0)</f>
        <v>1.9999999999999929</v>
      </c>
      <c r="L17336" s="14">
        <f>L17077-Datos!$C$8-2</f>
        <v>9.4600000000000044</v>
      </c>
      <c r="M17336" s="13" t="s">
        <v>1323</v>
      </c>
      <c r="N17336" s="1" t="s">
        <v>1324</v>
      </c>
      <c r="O17336" s="1">
        <v>0</v>
      </c>
      <c r="P17336" s="1" t="s">
        <v>376</v>
      </c>
      <c r="Q17336" s="4" t="s">
        <v>21</v>
      </c>
    </row>
    <row r="17337" spans="1:17" ht="22.5" x14ac:dyDescent="0.25">
      <c r="A17337" s="3">
        <v>11767</v>
      </c>
      <c r="B17337" s="1" t="s">
        <v>36381</v>
      </c>
      <c r="C17337" s="1" t="s">
        <v>15</v>
      </c>
      <c r="D17337" s="1" t="s">
        <v>40</v>
      </c>
      <c r="E17337" s="1">
        <v>16700717</v>
      </c>
      <c r="F17337" s="1" t="s">
        <v>36382</v>
      </c>
      <c r="G17337" s="1">
        <v>2247084</v>
      </c>
      <c r="H17337" s="1" t="s">
        <v>36383</v>
      </c>
      <c r="I17337" s="2">
        <v>45103</v>
      </c>
      <c r="J17337" s="15" t="str">
        <f>MID(Tabla1[[#This Row],[HORA]],1,5)</f>
        <v>10:36</v>
      </c>
      <c r="K17337" s="16">
        <f>IF(Tabla1[[#This Row],[FECHA]]=I17338,IF(J17338-J17337&gt;0,(J17338-J17337)*1440,0),0)</f>
        <v>5.0000000000000622</v>
      </c>
      <c r="L17337" s="14">
        <f>L17078-Datos!$C$8-2</f>
        <v>11.550000000000004</v>
      </c>
      <c r="M17337" s="13" t="s">
        <v>4241</v>
      </c>
      <c r="N17337" s="1" t="s">
        <v>36384</v>
      </c>
      <c r="O17337" s="1">
        <v>12</v>
      </c>
      <c r="P17337" s="1" t="s">
        <v>376</v>
      </c>
      <c r="Q17337" s="4" t="s">
        <v>21</v>
      </c>
    </row>
    <row r="17338" spans="1:17" ht="22.5" x14ac:dyDescent="0.25">
      <c r="A17338" s="3">
        <v>4920</v>
      </c>
      <c r="B17338" s="1" t="s">
        <v>15363</v>
      </c>
      <c r="C17338" s="1" t="s">
        <v>15</v>
      </c>
      <c r="D17338" s="1" t="s">
        <v>1847</v>
      </c>
      <c r="E17338" s="1">
        <v>80584693</v>
      </c>
      <c r="F17338" s="1" t="s">
        <v>15364</v>
      </c>
      <c r="G17338" s="1">
        <v>2247087</v>
      </c>
      <c r="H17338" s="1" t="s">
        <v>15365</v>
      </c>
      <c r="I17338" s="2">
        <v>45103</v>
      </c>
      <c r="J17338" s="15" t="str">
        <f>MID(Tabla1[[#This Row],[HORA]],1,5)</f>
        <v>10:41</v>
      </c>
      <c r="K17338" s="16">
        <f>IF(Tabla1[[#This Row],[FECHA]]=I17339,IF(J17339-J17338&gt;0,(J17339-J17338)*1440,0),0)</f>
        <v>1.9999999999999929</v>
      </c>
      <c r="L17338" s="14">
        <f>L17079-Datos!$C$8-2</f>
        <v>8.8900000000000041</v>
      </c>
      <c r="M17338" s="13" t="s">
        <v>1067</v>
      </c>
      <c r="N17338" s="1" t="s">
        <v>15366</v>
      </c>
      <c r="O17338" s="1">
        <v>20</v>
      </c>
      <c r="P17338" s="1" t="s">
        <v>818</v>
      </c>
      <c r="Q17338" s="4" t="s">
        <v>21</v>
      </c>
    </row>
    <row r="17339" spans="1:17" ht="22.5" x14ac:dyDescent="0.25">
      <c r="A17339" s="3">
        <v>11768</v>
      </c>
      <c r="B17339" s="1" t="s">
        <v>36385</v>
      </c>
      <c r="C17339" s="1" t="s">
        <v>15</v>
      </c>
      <c r="D17339" s="1" t="s">
        <v>40</v>
      </c>
      <c r="E17339" s="1">
        <v>41229060</v>
      </c>
      <c r="F17339" s="1" t="s">
        <v>36386</v>
      </c>
      <c r="G17339" s="1">
        <v>2247089</v>
      </c>
      <c r="H17339" s="1" t="s">
        <v>36387</v>
      </c>
      <c r="I17339" s="2">
        <v>45103</v>
      </c>
      <c r="J17339" s="15" t="str">
        <f>MID(Tabla1[[#This Row],[HORA]],1,5)</f>
        <v>10:43</v>
      </c>
      <c r="K17339" s="16">
        <f>IF(Tabla1[[#This Row],[FECHA]]=I17340,IF(J17340-J17339&gt;0,(J17340-J17339)*1440,0),0)</f>
        <v>6.9999999999999751</v>
      </c>
      <c r="L17339" s="14">
        <f>L17080-Datos!$C$8-2</f>
        <v>10.620000000000005</v>
      </c>
      <c r="M17339" s="13" t="s">
        <v>1052</v>
      </c>
      <c r="N17339" s="1" t="s">
        <v>36388</v>
      </c>
      <c r="O17339" s="1">
        <v>15</v>
      </c>
      <c r="P17339" s="1" t="s">
        <v>376</v>
      </c>
      <c r="Q17339" s="4" t="s">
        <v>21</v>
      </c>
    </row>
    <row r="17340" spans="1:17" ht="22.5" x14ac:dyDescent="0.25">
      <c r="A17340" s="3">
        <v>4921</v>
      </c>
      <c r="B17340" s="1" t="s">
        <v>15367</v>
      </c>
      <c r="C17340" s="1" t="s">
        <v>15</v>
      </c>
      <c r="D17340" s="1" t="s">
        <v>40</v>
      </c>
      <c r="E17340" s="1">
        <v>8104342</v>
      </c>
      <c r="F17340" s="1" t="s">
        <v>8006</v>
      </c>
      <c r="G17340" s="1">
        <v>2247092</v>
      </c>
      <c r="H17340" s="1" t="s">
        <v>15368</v>
      </c>
      <c r="I17340" s="2">
        <v>45103</v>
      </c>
      <c r="J17340" s="15" t="str">
        <f>MID(Tabla1[[#This Row],[HORA]],1,5)</f>
        <v>10:50</v>
      </c>
      <c r="K17340" s="16">
        <f>IF(Tabla1[[#This Row],[FECHA]]=I17341,IF(J17341-J17340&gt;0,(J17341-J17340)*1440,0),0)</f>
        <v>3.9999999999999858</v>
      </c>
      <c r="L17340" s="14">
        <f>L17081-Datos!$C$8-2</f>
        <v>12.480000000000004</v>
      </c>
      <c r="M17340" s="13" t="s">
        <v>177</v>
      </c>
      <c r="N17340" s="1" t="s">
        <v>15369</v>
      </c>
      <c r="O17340" s="1">
        <v>15</v>
      </c>
      <c r="P17340" s="1" t="s">
        <v>818</v>
      </c>
      <c r="Q17340" s="4" t="s">
        <v>21</v>
      </c>
    </row>
    <row r="17341" spans="1:17" ht="22.5" x14ac:dyDescent="0.25">
      <c r="A17341" s="3">
        <v>4974</v>
      </c>
      <c r="B17341" s="1" t="s">
        <v>15544</v>
      </c>
      <c r="C17341" s="1" t="s">
        <v>15</v>
      </c>
      <c r="D17341" s="1" t="s">
        <v>82</v>
      </c>
      <c r="E17341" s="1">
        <v>47798080</v>
      </c>
      <c r="F17341" s="1" t="s">
        <v>15545</v>
      </c>
      <c r="G17341" s="1">
        <v>47798080</v>
      </c>
      <c r="H17341" s="1" t="s">
        <v>15545</v>
      </c>
      <c r="I17341" s="2">
        <v>45103</v>
      </c>
      <c r="J17341" s="15" t="str">
        <f>MID(Tabla1[[#This Row],[HORA]],1,5)</f>
        <v>10:54</v>
      </c>
      <c r="K17341" s="16">
        <f>IF(Tabla1[[#This Row],[FECHA]]=I17342,IF(J17342-J17341&gt;0,(J17342-J17341)*1440,0),0)</f>
        <v>5.9999999999999787</v>
      </c>
      <c r="L17341" s="14">
        <f>L17082-Datos!$C$8-2</f>
        <v>9.7800000000000011</v>
      </c>
      <c r="M17341" s="13" t="s">
        <v>15301</v>
      </c>
      <c r="N17341" s="1" t="s">
        <v>1715</v>
      </c>
      <c r="O17341" s="1">
        <v>20</v>
      </c>
      <c r="P17341" s="1" t="s">
        <v>3312</v>
      </c>
      <c r="Q17341" s="4" t="s">
        <v>21</v>
      </c>
    </row>
    <row r="17342" spans="1:17" ht="22.5" x14ac:dyDescent="0.25">
      <c r="A17342" s="3">
        <v>11769</v>
      </c>
      <c r="B17342" s="1" t="s">
        <v>36389</v>
      </c>
      <c r="C17342" s="1" t="s">
        <v>15</v>
      </c>
      <c r="D17342" s="1" t="s">
        <v>141</v>
      </c>
      <c r="E17342" s="1">
        <v>17569569</v>
      </c>
      <c r="F17342" s="1" t="s">
        <v>36390</v>
      </c>
      <c r="G17342" s="1">
        <v>2247094</v>
      </c>
      <c r="H17342" s="1" t="s">
        <v>36391</v>
      </c>
      <c r="I17342" s="2">
        <v>45103</v>
      </c>
      <c r="J17342" s="15" t="str">
        <f>MID(Tabla1[[#This Row],[HORA]],1,5)</f>
        <v>11:00</v>
      </c>
      <c r="K17342" s="16">
        <f>IF(Tabla1[[#This Row],[FECHA]]=I17343,IF(J17343-J17342&gt;0,(J17343-J17342)*1440,0),0)</f>
        <v>1.0000000000000764</v>
      </c>
      <c r="L17342" s="14">
        <f>L17083-Datos!$C$8-2</f>
        <v>10.440000000000005</v>
      </c>
      <c r="M17342" s="13" t="s">
        <v>2252</v>
      </c>
      <c r="N17342" s="1" t="s">
        <v>36392</v>
      </c>
      <c r="O17342" s="1">
        <v>20</v>
      </c>
      <c r="P17342" s="1" t="s">
        <v>376</v>
      </c>
      <c r="Q17342" s="4" t="s">
        <v>21</v>
      </c>
    </row>
    <row r="17343" spans="1:17" ht="22.5" x14ac:dyDescent="0.25">
      <c r="A17343" s="3">
        <v>11770</v>
      </c>
      <c r="B17343" s="1" t="s">
        <v>36393</v>
      </c>
      <c r="C17343" s="1" t="s">
        <v>15</v>
      </c>
      <c r="D17343" s="1" t="s">
        <v>33</v>
      </c>
      <c r="E17343" s="1">
        <v>71101160</v>
      </c>
      <c r="F17343" s="1" t="s">
        <v>36394</v>
      </c>
      <c r="G17343" s="1">
        <v>2247095</v>
      </c>
      <c r="H17343" s="1" t="s">
        <v>36395</v>
      </c>
      <c r="I17343" s="2">
        <v>45103</v>
      </c>
      <c r="J17343" s="15" t="str">
        <f>MID(Tabla1[[#This Row],[HORA]],1,5)</f>
        <v>11:01</v>
      </c>
      <c r="K17343" s="16">
        <f>IF(Tabla1[[#This Row],[FECHA]]=I17344,IF(J17344-J17343&gt;0,(J17344-J17343)*1440,0),0)</f>
        <v>0.99999999999991651</v>
      </c>
      <c r="L17343" s="14">
        <f>L17084-Datos!$C$8-2</f>
        <v>10.380000000000003</v>
      </c>
      <c r="M17343" s="13" t="s">
        <v>266</v>
      </c>
      <c r="N17343" s="1" t="s">
        <v>36396</v>
      </c>
      <c r="O17343" s="1">
        <v>25</v>
      </c>
      <c r="P17343" s="1" t="s">
        <v>376</v>
      </c>
      <c r="Q17343" s="4" t="s">
        <v>21</v>
      </c>
    </row>
    <row r="17344" spans="1:17" ht="22.5" x14ac:dyDescent="0.25">
      <c r="A17344" s="3">
        <v>4922</v>
      </c>
      <c r="B17344" s="1" t="s">
        <v>15370</v>
      </c>
      <c r="C17344" s="1" t="s">
        <v>15</v>
      </c>
      <c r="D17344" s="1" t="s">
        <v>33</v>
      </c>
      <c r="E17344" s="1">
        <v>76214217</v>
      </c>
      <c r="F17344" s="1" t="s">
        <v>15371</v>
      </c>
      <c r="G17344" s="1">
        <v>3596091</v>
      </c>
      <c r="H17344" s="1" t="s">
        <v>15372</v>
      </c>
      <c r="I17344" s="2">
        <v>45103</v>
      </c>
      <c r="J17344" s="15" t="str">
        <f>MID(Tabla1[[#This Row],[HORA]],1,5)</f>
        <v>11:02</v>
      </c>
      <c r="K17344" s="16">
        <f>IF(Tabla1[[#This Row],[FECHA]]=I17345,IF(J17345-J17344&gt;0,(J17345-J17344)*1440,0),0)</f>
        <v>1.0000000000000764</v>
      </c>
      <c r="L17344" s="14">
        <f>L17085-Datos!$C$8-2</f>
        <v>8.480000000000004</v>
      </c>
      <c r="M17344" s="13" t="s">
        <v>433</v>
      </c>
      <c r="N17344" s="1" t="s">
        <v>15373</v>
      </c>
      <c r="O17344" s="1">
        <v>17</v>
      </c>
      <c r="P17344" s="1" t="s">
        <v>818</v>
      </c>
      <c r="Q17344" s="4" t="s">
        <v>21</v>
      </c>
    </row>
    <row r="17345" spans="1:17" ht="22.5" x14ac:dyDescent="0.25">
      <c r="A17345" s="3">
        <v>11771</v>
      </c>
      <c r="B17345" s="1" t="s">
        <v>36397</v>
      </c>
      <c r="C17345" s="1" t="s">
        <v>15</v>
      </c>
      <c r="D17345" s="1" t="s">
        <v>33</v>
      </c>
      <c r="E17345" s="1">
        <v>2677172</v>
      </c>
      <c r="F17345" s="1" t="s">
        <v>36398</v>
      </c>
      <c r="G17345" s="1">
        <v>2247097</v>
      </c>
      <c r="H17345" s="1" t="s">
        <v>36399</v>
      </c>
      <c r="I17345" s="2">
        <v>45103</v>
      </c>
      <c r="J17345" s="15" t="str">
        <f>MID(Tabla1[[#This Row],[HORA]],1,5)</f>
        <v>11:03</v>
      </c>
      <c r="K17345" s="16">
        <f>IF(Tabla1[[#This Row],[FECHA]]=I17346,IF(J17346-J17345&gt;0,(J17346-J17345)*1440,0),0)</f>
        <v>0.99999999999991651</v>
      </c>
      <c r="L17345" s="14">
        <f>L17086-Datos!$C$8-2</f>
        <v>9.4900000000000055</v>
      </c>
      <c r="M17345" s="13" t="s">
        <v>758</v>
      </c>
      <c r="N17345" s="1" t="s">
        <v>36400</v>
      </c>
      <c r="O17345" s="1">
        <v>25</v>
      </c>
      <c r="P17345" s="1" t="s">
        <v>376</v>
      </c>
      <c r="Q17345" s="4" t="s">
        <v>21</v>
      </c>
    </row>
    <row r="17346" spans="1:17" ht="22.5" x14ac:dyDescent="0.25">
      <c r="A17346" s="3">
        <v>17956</v>
      </c>
      <c r="B17346" s="1" t="s">
        <v>53782</v>
      </c>
      <c r="C17346" s="1" t="s">
        <v>15</v>
      </c>
      <c r="D17346" s="1" t="s">
        <v>40</v>
      </c>
      <c r="E17346" s="1">
        <v>20608028448</v>
      </c>
      <c r="F17346" s="1" t="s">
        <v>48665</v>
      </c>
      <c r="G17346" s="1">
        <v>2712277</v>
      </c>
      <c r="H17346" s="1" t="s">
        <v>53783</v>
      </c>
      <c r="I17346" s="2">
        <v>45103</v>
      </c>
      <c r="J17346" s="15" t="str">
        <f>MID(Tabla1[[#This Row],[HORA]],1,5)</f>
        <v>11:04</v>
      </c>
      <c r="K17346" s="16">
        <f>IF(Tabla1[[#This Row],[FECHA]]=I17347,IF(J17347-J17346&gt;0,(J17347-J17346)*1440,0),0)</f>
        <v>3.0000000000000693</v>
      </c>
      <c r="L17346" s="14">
        <f>L17087-Datos!$C$8-2</f>
        <v>10.860000000000003</v>
      </c>
      <c r="M17346" s="13" t="s">
        <v>4255</v>
      </c>
      <c r="N17346" s="1" t="s">
        <v>53784</v>
      </c>
      <c r="O17346" s="1">
        <v>15</v>
      </c>
      <c r="P17346" s="1" t="s">
        <v>376</v>
      </c>
      <c r="Q17346" s="4" t="s">
        <v>21</v>
      </c>
    </row>
    <row r="17347" spans="1:17" ht="22.5" x14ac:dyDescent="0.25">
      <c r="A17347" s="3">
        <v>11772</v>
      </c>
      <c r="B17347" s="1" t="s">
        <v>36401</v>
      </c>
      <c r="C17347" s="1" t="s">
        <v>15</v>
      </c>
      <c r="D17347" s="1" t="s">
        <v>40</v>
      </c>
      <c r="E17347" s="1">
        <v>44049101</v>
      </c>
      <c r="F17347" s="1" t="s">
        <v>36402</v>
      </c>
      <c r="G17347" s="1">
        <v>2247098</v>
      </c>
      <c r="H17347" s="1" t="s">
        <v>36403</v>
      </c>
      <c r="I17347" s="2">
        <v>45103</v>
      </c>
      <c r="J17347" s="15" t="str">
        <f>MID(Tabla1[[#This Row],[HORA]],1,5)</f>
        <v>11:07</v>
      </c>
      <c r="K17347" s="16">
        <f>IF(Tabla1[[#This Row],[FECHA]]=I17348,IF(J17348-J17347&gt;0,(J17348-J17347)*1440,0),0)</f>
        <v>2.9999999999999094</v>
      </c>
      <c r="L17347" s="14">
        <f>L17088-Datos!$C$8-2</f>
        <v>10.610000000000003</v>
      </c>
      <c r="M17347" s="13" t="s">
        <v>2557</v>
      </c>
      <c r="N17347" s="1" t="s">
        <v>36404</v>
      </c>
      <c r="O17347" s="1">
        <v>20</v>
      </c>
      <c r="P17347" s="1" t="s">
        <v>376</v>
      </c>
      <c r="Q17347" s="4" t="s">
        <v>21</v>
      </c>
    </row>
    <row r="17348" spans="1:17" ht="22.5" x14ac:dyDescent="0.25">
      <c r="A17348" s="3">
        <v>11773</v>
      </c>
      <c r="B17348" s="1" t="s">
        <v>36405</v>
      </c>
      <c r="C17348" s="1" t="s">
        <v>15</v>
      </c>
      <c r="D17348" s="1" t="s">
        <v>141</v>
      </c>
      <c r="E17348" s="1">
        <v>76838843</v>
      </c>
      <c r="F17348" s="1" t="s">
        <v>36406</v>
      </c>
      <c r="G17348" s="1">
        <v>72308665</v>
      </c>
      <c r="H17348" s="1" t="s">
        <v>36407</v>
      </c>
      <c r="I17348" s="2">
        <v>45103</v>
      </c>
      <c r="J17348" s="15" t="str">
        <f>MID(Tabla1[[#This Row],[HORA]],1,5)</f>
        <v>11:10</v>
      </c>
      <c r="K17348" s="16">
        <f>IF(Tabla1[[#This Row],[FECHA]]=I17349,IF(J17349-J17348&gt;0,(J17349-J17348)*1440,0),0)</f>
        <v>16.000000000000103</v>
      </c>
      <c r="L17348" s="14">
        <f>L17089-Datos!$C$8-2</f>
        <v>13.550000000000004</v>
      </c>
      <c r="M17348" s="13" t="s">
        <v>937</v>
      </c>
      <c r="N17348" s="1" t="s">
        <v>36408</v>
      </c>
      <c r="O17348" s="1">
        <v>15</v>
      </c>
      <c r="P17348" s="1" t="s">
        <v>376</v>
      </c>
      <c r="Q17348" s="4" t="s">
        <v>21</v>
      </c>
    </row>
    <row r="17349" spans="1:17" ht="22.5" x14ac:dyDescent="0.25">
      <c r="A17349" s="3">
        <v>11774</v>
      </c>
      <c r="B17349" s="1" t="s">
        <v>36409</v>
      </c>
      <c r="C17349" s="1" t="s">
        <v>15</v>
      </c>
      <c r="D17349" s="1" t="s">
        <v>40</v>
      </c>
      <c r="E17349" s="1">
        <v>43534063</v>
      </c>
      <c r="F17349" s="1" t="s">
        <v>36410</v>
      </c>
      <c r="G17349" s="1">
        <v>2247103</v>
      </c>
      <c r="H17349" s="1" t="s">
        <v>36411</v>
      </c>
      <c r="I17349" s="2">
        <v>45103</v>
      </c>
      <c r="J17349" s="15" t="str">
        <f>MID(Tabla1[[#This Row],[HORA]],1,5)</f>
        <v>11:26</v>
      </c>
      <c r="K17349" s="16">
        <f>IF(Tabla1[[#This Row],[FECHA]]=I17350,IF(J17350-J17349&gt;0,(J17350-J17349)*1440,0),0)</f>
        <v>3.9999999999999858</v>
      </c>
      <c r="L17349" s="14">
        <f>L17090-Datos!$C$8-2</f>
        <v>10.700000000000003</v>
      </c>
      <c r="M17349" s="13" t="s">
        <v>714</v>
      </c>
      <c r="N17349" s="1" t="s">
        <v>36412</v>
      </c>
      <c r="O17349" s="1">
        <v>10</v>
      </c>
      <c r="P17349" s="1" t="s">
        <v>376</v>
      </c>
      <c r="Q17349" s="4" t="s">
        <v>21</v>
      </c>
    </row>
    <row r="17350" spans="1:17" ht="22.5" x14ac:dyDescent="0.25">
      <c r="A17350" s="3">
        <v>11775</v>
      </c>
      <c r="B17350" s="1" t="s">
        <v>36413</v>
      </c>
      <c r="C17350" s="1" t="s">
        <v>15</v>
      </c>
      <c r="D17350" s="1" t="s">
        <v>40</v>
      </c>
      <c r="E17350" s="1">
        <v>17447842</v>
      </c>
      <c r="F17350" s="1" t="s">
        <v>36414</v>
      </c>
      <c r="G17350" s="1">
        <v>2247105</v>
      </c>
      <c r="H17350" s="1" t="s">
        <v>36415</v>
      </c>
      <c r="I17350" s="2">
        <v>45103</v>
      </c>
      <c r="J17350" s="15" t="str">
        <f>MID(Tabla1[[#This Row],[HORA]],1,5)</f>
        <v>11:30</v>
      </c>
      <c r="K17350" s="16">
        <f>IF(Tabla1[[#This Row],[FECHA]]=I17351,IF(J17351-J17350&gt;0,(J17351-J17350)*1440,0),0)</f>
        <v>1.9999999999999929</v>
      </c>
      <c r="L17350" s="14">
        <f>L17091-Datos!$C$8-2</f>
        <v>12.480000000000008</v>
      </c>
      <c r="M17350" s="13" t="s">
        <v>87</v>
      </c>
      <c r="N17350" s="1" t="s">
        <v>36416</v>
      </c>
      <c r="O17350" s="1">
        <v>15</v>
      </c>
      <c r="P17350" s="1" t="s">
        <v>376</v>
      </c>
      <c r="Q17350" s="4" t="s">
        <v>21</v>
      </c>
    </row>
    <row r="17351" spans="1:17" ht="22.5" x14ac:dyDescent="0.25">
      <c r="A17351" s="3">
        <v>4923</v>
      </c>
      <c r="B17351" s="1" t="s">
        <v>15374</v>
      </c>
      <c r="C17351" s="1" t="s">
        <v>15</v>
      </c>
      <c r="D17351" s="1" t="s">
        <v>40</v>
      </c>
      <c r="E17351" s="1">
        <v>16428907</v>
      </c>
      <c r="F17351" s="1" t="s">
        <v>14652</v>
      </c>
      <c r="G17351" s="1">
        <v>2247107</v>
      </c>
      <c r="H17351" s="1" t="s">
        <v>14653</v>
      </c>
      <c r="I17351" s="2">
        <v>45103</v>
      </c>
      <c r="J17351" s="15" t="str">
        <f>MID(Tabla1[[#This Row],[HORA]],1,5)</f>
        <v>11:32</v>
      </c>
      <c r="K17351" s="16">
        <f>IF(Tabla1[[#This Row],[FECHA]]=I17352,IF(J17352-J17351&gt;0,(J17352-J17351)*1440,0),0)</f>
        <v>0</v>
      </c>
      <c r="L17351" s="14">
        <f>L17092-Datos!$C$8-2</f>
        <v>14.850000000000001</v>
      </c>
      <c r="M17351" s="13" t="s">
        <v>3199</v>
      </c>
      <c r="N17351" s="1" t="s">
        <v>59</v>
      </c>
      <c r="O17351" s="1">
        <v>10</v>
      </c>
      <c r="P17351" s="1" t="s">
        <v>818</v>
      </c>
      <c r="Q17351" s="4" t="s">
        <v>21</v>
      </c>
    </row>
    <row r="17352" spans="1:17" ht="22.5" x14ac:dyDescent="0.25">
      <c r="A17352" s="3">
        <v>11776</v>
      </c>
      <c r="B17352" s="1" t="s">
        <v>36417</v>
      </c>
      <c r="C17352" s="1" t="s">
        <v>15</v>
      </c>
      <c r="D17352" s="1" t="s">
        <v>40</v>
      </c>
      <c r="E17352" s="1">
        <v>17434776</v>
      </c>
      <c r="F17352" s="1" t="s">
        <v>13683</v>
      </c>
      <c r="G17352" s="1">
        <v>2247106</v>
      </c>
      <c r="H17352" s="1" t="s">
        <v>14447</v>
      </c>
      <c r="I17352" s="2">
        <v>45103</v>
      </c>
      <c r="J17352" s="15" t="str">
        <f>MID(Tabla1[[#This Row],[HORA]],1,5)</f>
        <v>11:32</v>
      </c>
      <c r="K17352" s="16">
        <f>IF(Tabla1[[#This Row],[FECHA]]=I17353,IF(J17353-J17352&gt;0,(J17353-J17352)*1440,0),0)</f>
        <v>6.9999999999999751</v>
      </c>
      <c r="L17352" s="14">
        <f>L17093-Datos!$C$8-2</f>
        <v>13.540000000000006</v>
      </c>
      <c r="M17352" s="13" t="s">
        <v>3199</v>
      </c>
      <c r="N17352" s="1" t="s">
        <v>36418</v>
      </c>
      <c r="O17352" s="1">
        <v>75</v>
      </c>
      <c r="P17352" s="1" t="s">
        <v>376</v>
      </c>
      <c r="Q17352" s="4" t="s">
        <v>21</v>
      </c>
    </row>
    <row r="17353" spans="1:17" ht="22.5" x14ac:dyDescent="0.25">
      <c r="A17353" s="3">
        <v>4924</v>
      </c>
      <c r="B17353" s="1" t="s">
        <v>15375</v>
      </c>
      <c r="C17353" s="1" t="s">
        <v>15</v>
      </c>
      <c r="D17353" s="1" t="s">
        <v>40</v>
      </c>
      <c r="E17353" s="1">
        <v>41609059</v>
      </c>
      <c r="F17353" s="1" t="s">
        <v>4680</v>
      </c>
      <c r="G17353" s="1">
        <v>46476744</v>
      </c>
      <c r="H17353" s="1" t="s">
        <v>15376</v>
      </c>
      <c r="I17353" s="2">
        <v>45103</v>
      </c>
      <c r="J17353" s="15" t="str">
        <f>MID(Tabla1[[#This Row],[HORA]],1,5)</f>
        <v>11:39</v>
      </c>
      <c r="K17353" s="16">
        <f>IF(Tabla1[[#This Row],[FECHA]]=I17354,IF(J17354-J17353&gt;0,(J17354-J17353)*1440,0),0)</f>
        <v>5.9999999999999787</v>
      </c>
      <c r="L17353" s="14">
        <f>L17094-Datos!$C$8-2</f>
        <v>12.140000000000004</v>
      </c>
      <c r="M17353" s="13" t="s">
        <v>238</v>
      </c>
      <c r="N17353" s="1" t="s">
        <v>15377</v>
      </c>
      <c r="O17353" s="1">
        <v>120</v>
      </c>
      <c r="P17353" s="1" t="s">
        <v>818</v>
      </c>
      <c r="Q17353" s="4" t="s">
        <v>21</v>
      </c>
    </row>
    <row r="17354" spans="1:17" ht="22.5" x14ac:dyDescent="0.25">
      <c r="A17354" s="3">
        <v>11777</v>
      </c>
      <c r="B17354" s="1" t="s">
        <v>36419</v>
      </c>
      <c r="C17354" s="1" t="s">
        <v>15</v>
      </c>
      <c r="D17354" s="1" t="s">
        <v>33</v>
      </c>
      <c r="E17354" s="1">
        <v>75517162</v>
      </c>
      <c r="F17354" s="1" t="s">
        <v>36420</v>
      </c>
      <c r="G17354" s="1">
        <v>71870580</v>
      </c>
      <c r="H17354" s="1" t="s">
        <v>10149</v>
      </c>
      <c r="I17354" s="2">
        <v>45103</v>
      </c>
      <c r="J17354" s="15" t="str">
        <f>MID(Tabla1[[#This Row],[HORA]],1,5)</f>
        <v>11:45</v>
      </c>
      <c r="K17354" s="16">
        <f>IF(Tabla1[[#This Row],[FECHA]]=I17355,IF(J17355-J17354&gt;0,(J17355-J17354)*1440,0),0)</f>
        <v>3.0000000000000693</v>
      </c>
      <c r="L17354" s="14">
        <f>L17095-Datos!$C$8-2</f>
        <v>9.8800000000000026</v>
      </c>
      <c r="M17354" s="13" t="s">
        <v>3950</v>
      </c>
      <c r="N17354" s="1" t="s">
        <v>447</v>
      </c>
      <c r="O17354" s="1">
        <v>10</v>
      </c>
      <c r="P17354" s="1" t="s">
        <v>376</v>
      </c>
      <c r="Q17354" s="4" t="s">
        <v>21</v>
      </c>
    </row>
    <row r="17355" spans="1:17" ht="22.5" x14ac:dyDescent="0.25">
      <c r="A17355" s="3">
        <v>11778</v>
      </c>
      <c r="B17355" s="1" t="s">
        <v>36421</v>
      </c>
      <c r="C17355" s="1" t="s">
        <v>15</v>
      </c>
      <c r="D17355" s="1" t="s">
        <v>77</v>
      </c>
      <c r="E17355" s="1">
        <v>45988765</v>
      </c>
      <c r="F17355" s="1" t="s">
        <v>36422</v>
      </c>
      <c r="G17355" s="1">
        <v>16667722</v>
      </c>
      <c r="H17355" s="1" t="s">
        <v>36423</v>
      </c>
      <c r="I17355" s="2">
        <v>45103</v>
      </c>
      <c r="J17355" s="15" t="str">
        <f>MID(Tabla1[[#This Row],[HORA]],1,5)</f>
        <v>11:48</v>
      </c>
      <c r="K17355" s="16">
        <f>IF(Tabla1[[#This Row],[FECHA]]=I17356,IF(J17356-J17355&gt;0,(J17356-J17355)*1440,0),0)</f>
        <v>1.9999999999999929</v>
      </c>
      <c r="L17355" s="14">
        <f>L17096-Datos!$C$8-2</f>
        <v>12.400000000000002</v>
      </c>
      <c r="M17355" s="13" t="s">
        <v>2271</v>
      </c>
      <c r="N17355" s="1" t="s">
        <v>36424</v>
      </c>
      <c r="O17355" s="1">
        <v>25</v>
      </c>
      <c r="P17355" s="1" t="s">
        <v>376</v>
      </c>
      <c r="Q17355" s="4" t="s">
        <v>21</v>
      </c>
    </row>
    <row r="17356" spans="1:17" ht="22.5" x14ac:dyDescent="0.25">
      <c r="A17356" s="3">
        <v>4925</v>
      </c>
      <c r="B17356" s="1" t="s">
        <v>15378</v>
      </c>
      <c r="C17356" s="1" t="s">
        <v>15</v>
      </c>
      <c r="D17356" s="1" t="s">
        <v>77</v>
      </c>
      <c r="E17356" s="1">
        <v>3892005</v>
      </c>
      <c r="F17356" s="1" t="s">
        <v>15379</v>
      </c>
      <c r="G17356" s="1">
        <v>2247111</v>
      </c>
      <c r="H17356" s="1" t="s">
        <v>15380</v>
      </c>
      <c r="I17356" s="2">
        <v>45103</v>
      </c>
      <c r="J17356" s="15" t="str">
        <f>MID(Tabla1[[#This Row],[HORA]],1,5)</f>
        <v>11:50</v>
      </c>
      <c r="K17356" s="16">
        <f>IF(Tabla1[[#This Row],[FECHA]]=I17357,IF(J17357-J17356&gt;0,(J17357-J17356)*1440,0),0)</f>
        <v>8.9999999999998881</v>
      </c>
      <c r="L17356" s="14">
        <f>L17097-Datos!$C$8-2</f>
        <v>11.430000000000003</v>
      </c>
      <c r="M17356" s="13" t="s">
        <v>5239</v>
      </c>
      <c r="N17356" s="1" t="s">
        <v>59</v>
      </c>
      <c r="O17356" s="1">
        <v>10</v>
      </c>
      <c r="P17356" s="1" t="s">
        <v>818</v>
      </c>
      <c r="Q17356" s="4" t="s">
        <v>21</v>
      </c>
    </row>
    <row r="17357" spans="1:17" ht="22.5" x14ac:dyDescent="0.25">
      <c r="A17357" s="3">
        <v>4926</v>
      </c>
      <c r="B17357" s="1" t="s">
        <v>15381</v>
      </c>
      <c r="C17357" s="1" t="s">
        <v>15</v>
      </c>
      <c r="D17357" s="1" t="s">
        <v>40</v>
      </c>
      <c r="E17357" s="1">
        <v>74318262</v>
      </c>
      <c r="F17357" s="1" t="s">
        <v>15382</v>
      </c>
      <c r="G17357" s="1">
        <v>2247112</v>
      </c>
      <c r="H17357" s="1" t="s">
        <v>15383</v>
      </c>
      <c r="I17357" s="2">
        <v>45103</v>
      </c>
      <c r="J17357" s="15" t="str">
        <f>MID(Tabla1[[#This Row],[HORA]],1,5)</f>
        <v>11:59</v>
      </c>
      <c r="K17357" s="16">
        <f>IF(Tabla1[[#This Row],[FECHA]]=I17358,IF(J17358-J17357&gt;0,(J17358-J17357)*1440,0),0)</f>
        <v>4.0000000000000657</v>
      </c>
      <c r="L17357" s="14">
        <f>L17098-Datos!$C$8-2</f>
        <v>10.540000000000003</v>
      </c>
      <c r="M17357" s="13" t="s">
        <v>269</v>
      </c>
      <c r="N17357" s="1" t="s">
        <v>15384</v>
      </c>
      <c r="O17357" s="1">
        <v>13</v>
      </c>
      <c r="P17357" s="1" t="s">
        <v>818</v>
      </c>
      <c r="Q17357" s="4" t="s">
        <v>21</v>
      </c>
    </row>
    <row r="17358" spans="1:17" ht="22.5" x14ac:dyDescent="0.25">
      <c r="A17358" s="3">
        <v>11779</v>
      </c>
      <c r="B17358" s="1" t="s">
        <v>36425</v>
      </c>
      <c r="C17358" s="1" t="s">
        <v>15</v>
      </c>
      <c r="D17358" s="1" t="s">
        <v>40</v>
      </c>
      <c r="E17358" s="1">
        <v>47932197</v>
      </c>
      <c r="F17358" s="1" t="s">
        <v>36426</v>
      </c>
      <c r="G17358" s="1">
        <v>46223482</v>
      </c>
      <c r="H17358" s="1" t="s">
        <v>36427</v>
      </c>
      <c r="I17358" s="2">
        <v>45103</v>
      </c>
      <c r="J17358" s="15" t="str">
        <f>MID(Tabla1[[#This Row],[HORA]],1,5)</f>
        <v>12:03</v>
      </c>
      <c r="K17358" s="16">
        <f>IF(Tabla1[[#This Row],[FECHA]]=I17359,IF(J17359-J17358&gt;0,(J17359-J17358)*1440,0),0)</f>
        <v>0.99999999999999645</v>
      </c>
      <c r="L17358" s="14">
        <f>L17099-Datos!$C$8-2</f>
        <v>10.580000000000005</v>
      </c>
      <c r="M17358" s="13" t="s">
        <v>981</v>
      </c>
      <c r="N17358" s="1" t="s">
        <v>36428</v>
      </c>
      <c r="O17358" s="1">
        <v>10</v>
      </c>
      <c r="P17358" s="1" t="s">
        <v>376</v>
      </c>
      <c r="Q17358" s="4" t="s">
        <v>21</v>
      </c>
    </row>
    <row r="17359" spans="1:17" ht="22.5" x14ac:dyDescent="0.25">
      <c r="A17359" s="3">
        <v>4927</v>
      </c>
      <c r="B17359" s="1" t="s">
        <v>15385</v>
      </c>
      <c r="C17359" s="1" t="s">
        <v>15</v>
      </c>
      <c r="D17359" s="1" t="s">
        <v>40</v>
      </c>
      <c r="E17359" s="1">
        <v>16791913</v>
      </c>
      <c r="F17359" s="1" t="s">
        <v>15386</v>
      </c>
      <c r="G17359" s="1">
        <v>80261520</v>
      </c>
      <c r="H17359" s="1" t="s">
        <v>15387</v>
      </c>
      <c r="I17359" s="2">
        <v>45103</v>
      </c>
      <c r="J17359" s="15" t="str">
        <f>MID(Tabla1[[#This Row],[HORA]],1,5)</f>
        <v>12:04</v>
      </c>
      <c r="K17359" s="16">
        <f>IF(Tabla1[[#This Row],[FECHA]]=I17360,IF(J17360-J17359&gt;0,(J17360-J17359)*1440,0),0)</f>
        <v>3.9999999999999858</v>
      </c>
      <c r="L17359" s="14">
        <f>L17100-Datos!$C$8-2</f>
        <v>8.4599999999999973</v>
      </c>
      <c r="M17359" s="13" t="s">
        <v>1929</v>
      </c>
      <c r="N17359" s="1" t="s">
        <v>15388</v>
      </c>
      <c r="O17359" s="1">
        <v>10</v>
      </c>
      <c r="P17359" s="1" t="s">
        <v>818</v>
      </c>
      <c r="Q17359" s="4" t="s">
        <v>21</v>
      </c>
    </row>
    <row r="17360" spans="1:17" ht="22.5" x14ac:dyDescent="0.25">
      <c r="A17360" s="3">
        <v>4928</v>
      </c>
      <c r="B17360" s="1" t="s">
        <v>15389</v>
      </c>
      <c r="C17360" s="1" t="s">
        <v>15</v>
      </c>
      <c r="D17360" s="1" t="s">
        <v>40</v>
      </c>
      <c r="E17360" s="1">
        <v>47157900</v>
      </c>
      <c r="F17360" s="1" t="s">
        <v>15390</v>
      </c>
      <c r="G17360" s="1">
        <v>2247114</v>
      </c>
      <c r="H17360" s="1" t="s">
        <v>15391</v>
      </c>
      <c r="I17360" s="2">
        <v>45103</v>
      </c>
      <c r="J17360" s="15" t="str">
        <f>MID(Tabla1[[#This Row],[HORA]],1,5)</f>
        <v>12:08</v>
      </c>
      <c r="K17360" s="16">
        <f>IF(Tabla1[[#This Row],[FECHA]]=I17361,IF(J17361-J17360&gt;0,(J17361-J17360)*1440,0),0)</f>
        <v>1.9999999999999929</v>
      </c>
      <c r="L17360" s="14">
        <f>L17101-Datos!$C$8-2</f>
        <v>2.4400000000000031</v>
      </c>
      <c r="M17360" s="13" t="s">
        <v>1753</v>
      </c>
      <c r="N17360" s="1" t="s">
        <v>59</v>
      </c>
      <c r="O17360" s="1">
        <v>10</v>
      </c>
      <c r="P17360" s="1" t="s">
        <v>818</v>
      </c>
      <c r="Q17360" s="4" t="s">
        <v>21</v>
      </c>
    </row>
    <row r="17361" spans="1:17" ht="22.5" x14ac:dyDescent="0.25">
      <c r="A17361" s="3">
        <v>17957</v>
      </c>
      <c r="B17361" s="1" t="s">
        <v>53785</v>
      </c>
      <c r="C17361" s="1" t="s">
        <v>15</v>
      </c>
      <c r="D17361" s="1" t="s">
        <v>40</v>
      </c>
      <c r="E17361" s="1">
        <v>20606166002</v>
      </c>
      <c r="F17361" s="1" t="s">
        <v>53786</v>
      </c>
      <c r="G17361" s="1">
        <v>2247116</v>
      </c>
      <c r="H17361" s="1" t="s">
        <v>53787</v>
      </c>
      <c r="I17361" s="2">
        <v>45103</v>
      </c>
      <c r="J17361" s="15" t="str">
        <f>MID(Tabla1[[#This Row],[HORA]],1,5)</f>
        <v>12:10</v>
      </c>
      <c r="K17361" s="16">
        <f>IF(Tabla1[[#This Row],[FECHA]]=I17362,IF(J17362-J17361&gt;0,(J17362-J17361)*1440,0),0)</f>
        <v>3.9999999999999858</v>
      </c>
      <c r="L17361" s="14">
        <f>L17102-Datos!$C$8-2</f>
        <v>3.7400000000000038</v>
      </c>
      <c r="M17361" s="13" t="s">
        <v>622</v>
      </c>
      <c r="N17361" s="1" t="s">
        <v>53788</v>
      </c>
      <c r="O17361" s="1">
        <v>40</v>
      </c>
      <c r="P17361" s="1" t="s">
        <v>376</v>
      </c>
      <c r="Q17361" s="4" t="s">
        <v>21</v>
      </c>
    </row>
    <row r="17362" spans="1:17" ht="22.5" x14ac:dyDescent="0.25">
      <c r="A17362" s="3">
        <v>11780</v>
      </c>
      <c r="B17362" s="1" t="s">
        <v>36429</v>
      </c>
      <c r="C17362" s="1" t="s">
        <v>15</v>
      </c>
      <c r="D17362" s="1" t="s">
        <v>40</v>
      </c>
      <c r="E17362" s="1">
        <v>19199109</v>
      </c>
      <c r="F17362" s="1" t="s">
        <v>36430</v>
      </c>
      <c r="G17362" s="1">
        <v>19199109</v>
      </c>
      <c r="H17362" s="1" t="s">
        <v>36430</v>
      </c>
      <c r="I17362" s="2">
        <v>45103</v>
      </c>
      <c r="J17362" s="15" t="str">
        <f>MID(Tabla1[[#This Row],[HORA]],1,5)</f>
        <v>12:14</v>
      </c>
      <c r="K17362" s="16">
        <f>IF(Tabla1[[#This Row],[FECHA]]=I17363,IF(J17363-J17362&gt;0,(J17363-J17362)*1440,0),0)</f>
        <v>2.0000000000001528</v>
      </c>
      <c r="L17362" s="14">
        <f>L17103-Datos!$C$8-2</f>
        <v>2.6400000000000041</v>
      </c>
      <c r="M17362" s="13" t="s">
        <v>4296</v>
      </c>
      <c r="N17362" s="1" t="s">
        <v>2773</v>
      </c>
      <c r="O17362" s="1">
        <v>25</v>
      </c>
      <c r="P17362" s="1" t="s">
        <v>376</v>
      </c>
      <c r="Q17362" s="4" t="s">
        <v>21</v>
      </c>
    </row>
    <row r="17363" spans="1:17" ht="22.5" x14ac:dyDescent="0.25">
      <c r="A17363" s="3">
        <v>4929</v>
      </c>
      <c r="B17363" s="1" t="s">
        <v>15392</v>
      </c>
      <c r="C17363" s="1" t="s">
        <v>15</v>
      </c>
      <c r="D17363" s="1" t="s">
        <v>40</v>
      </c>
      <c r="E17363" s="1">
        <v>16797060</v>
      </c>
      <c r="F17363" s="1" t="s">
        <v>15393</v>
      </c>
      <c r="G17363" s="1">
        <v>76804990</v>
      </c>
      <c r="H17363" s="1" t="s">
        <v>15394</v>
      </c>
      <c r="I17363" s="2">
        <v>45103</v>
      </c>
      <c r="J17363" s="15" t="str">
        <f>MID(Tabla1[[#This Row],[HORA]],1,5)</f>
        <v>12:16</v>
      </c>
      <c r="K17363" s="16">
        <f>IF(Tabla1[[#This Row],[FECHA]]=I17364,IF(J17364-J17363&gt;0,(J17364-J17363)*1440,0),0)</f>
        <v>0</v>
      </c>
      <c r="L17363" s="14">
        <f>L17104-Datos!$C$8-2</f>
        <v>3.8400000000000034</v>
      </c>
      <c r="M17363" s="13" t="s">
        <v>2896</v>
      </c>
      <c r="N17363" s="1" t="s">
        <v>15395</v>
      </c>
      <c r="O17363" s="1">
        <v>30</v>
      </c>
      <c r="P17363" s="1" t="s">
        <v>818</v>
      </c>
      <c r="Q17363" s="4" t="s">
        <v>21</v>
      </c>
    </row>
    <row r="17364" spans="1:17" ht="22.5" x14ac:dyDescent="0.25">
      <c r="A17364" s="3">
        <v>11781</v>
      </c>
      <c r="B17364" s="1" t="s">
        <v>36431</v>
      </c>
      <c r="C17364" s="1" t="s">
        <v>15</v>
      </c>
      <c r="D17364" s="1" t="s">
        <v>228</v>
      </c>
      <c r="E17364" s="1">
        <v>16545019</v>
      </c>
      <c r="F17364" s="1" t="s">
        <v>36432</v>
      </c>
      <c r="G17364" s="1">
        <v>2247118</v>
      </c>
      <c r="H17364" s="1" t="s">
        <v>36433</v>
      </c>
      <c r="I17364" s="2">
        <v>45103</v>
      </c>
      <c r="J17364" s="15" t="str">
        <f>MID(Tabla1[[#This Row],[HORA]],1,5)</f>
        <v>12:16</v>
      </c>
      <c r="K17364" s="16">
        <f>IF(Tabla1[[#This Row],[FECHA]]=I17365,IF(J17365-J17364&gt;0,(J17365-J17364)*1440,0),0)</f>
        <v>0</v>
      </c>
      <c r="L17364" s="14">
        <f>L17105-Datos!$C$8-2</f>
        <v>5.3400000000000034</v>
      </c>
      <c r="M17364" s="13" t="s">
        <v>2896</v>
      </c>
      <c r="N17364" s="1" t="s">
        <v>36434</v>
      </c>
      <c r="O17364" s="1">
        <v>20</v>
      </c>
      <c r="P17364" s="1" t="s">
        <v>376</v>
      </c>
      <c r="Q17364" s="4" t="s">
        <v>21</v>
      </c>
    </row>
    <row r="17365" spans="1:17" ht="22.5" x14ac:dyDescent="0.25">
      <c r="A17365" s="3">
        <v>11782</v>
      </c>
      <c r="B17365" s="1" t="s">
        <v>36431</v>
      </c>
      <c r="C17365" s="1" t="s">
        <v>15</v>
      </c>
      <c r="D17365" s="1" t="s">
        <v>228</v>
      </c>
      <c r="E17365" s="1">
        <v>16545019</v>
      </c>
      <c r="F17365" s="1" t="s">
        <v>36432</v>
      </c>
      <c r="G17365" s="1">
        <v>2247118</v>
      </c>
      <c r="H17365" s="1" t="s">
        <v>36433</v>
      </c>
      <c r="I17365" s="2">
        <v>45103</v>
      </c>
      <c r="J17365" s="15" t="str">
        <f>MID(Tabla1[[#This Row],[HORA]],1,5)</f>
        <v>12:16</v>
      </c>
      <c r="K17365" s="16">
        <f>IF(Tabla1[[#This Row],[FECHA]]=I17366,IF(J17366-J17365&gt;0,(J17366-J17365)*1440,0),0)</f>
        <v>0.99999999999983658</v>
      </c>
      <c r="L17365" s="14">
        <f>L17106-Datos!$C$8-2</f>
        <v>2.6900000000000031</v>
      </c>
      <c r="M17365" s="13" t="s">
        <v>2896</v>
      </c>
      <c r="N17365" s="1" t="s">
        <v>36435</v>
      </c>
      <c r="O17365" s="1">
        <v>20</v>
      </c>
      <c r="P17365" s="1" t="s">
        <v>376</v>
      </c>
      <c r="Q17365" s="4" t="s">
        <v>21</v>
      </c>
    </row>
    <row r="17366" spans="1:17" ht="22.5" x14ac:dyDescent="0.25">
      <c r="A17366" s="3">
        <v>11783</v>
      </c>
      <c r="B17366" s="1" t="s">
        <v>36436</v>
      </c>
      <c r="C17366" s="1" t="s">
        <v>15</v>
      </c>
      <c r="D17366" s="1" t="s">
        <v>82</v>
      </c>
      <c r="E17366" s="1">
        <v>75395546</v>
      </c>
      <c r="F17366" s="1" t="s">
        <v>36437</v>
      </c>
      <c r="G17366" s="1">
        <v>75395546</v>
      </c>
      <c r="H17366" s="1" t="s">
        <v>36437</v>
      </c>
      <c r="I17366" s="2">
        <v>45103</v>
      </c>
      <c r="J17366" s="15" t="str">
        <f>MID(Tabla1[[#This Row],[HORA]],1,5)</f>
        <v>12:17</v>
      </c>
      <c r="K17366" s="16">
        <f>IF(Tabla1[[#This Row],[FECHA]]=I17367,IF(J17367-J17366&gt;0,(J17367-J17366)*1440,0),0)</f>
        <v>1.9999999999999929</v>
      </c>
      <c r="L17366" s="14">
        <f>L17107-Datos!$C$8-2</f>
        <v>4.8400000000000034</v>
      </c>
      <c r="M17366" s="13" t="s">
        <v>640</v>
      </c>
      <c r="N17366" s="1" t="s">
        <v>2773</v>
      </c>
      <c r="O17366" s="1">
        <v>20</v>
      </c>
      <c r="P17366" s="1" t="s">
        <v>376</v>
      </c>
      <c r="Q17366" s="4" t="s">
        <v>21</v>
      </c>
    </row>
    <row r="17367" spans="1:17" ht="22.5" x14ac:dyDescent="0.25">
      <c r="A17367" s="3">
        <v>4930</v>
      </c>
      <c r="B17367" s="1" t="s">
        <v>15396</v>
      </c>
      <c r="C17367" s="1" t="s">
        <v>15</v>
      </c>
      <c r="D17367" s="1" t="s">
        <v>40</v>
      </c>
      <c r="E17367" s="1">
        <v>25102</v>
      </c>
      <c r="F17367" s="1" t="s">
        <v>15397</v>
      </c>
      <c r="G17367" s="1">
        <v>3233591</v>
      </c>
      <c r="H17367" s="1" t="s">
        <v>15398</v>
      </c>
      <c r="I17367" s="2">
        <v>45103</v>
      </c>
      <c r="J17367" s="15" t="str">
        <f>MID(Tabla1[[#This Row],[HORA]],1,5)</f>
        <v>12:19</v>
      </c>
      <c r="K17367" s="16">
        <f>IF(Tabla1[[#This Row],[FECHA]]=I17368,IF(J17368-J17367&gt;0,(J17368-J17367)*1440,0),0)</f>
        <v>0</v>
      </c>
      <c r="L17367" s="14">
        <f>L17108-Datos!$C$8-2</f>
        <v>6.5400000000000045</v>
      </c>
      <c r="M17367" s="13" t="s">
        <v>916</v>
      </c>
      <c r="N17367" s="1" t="s">
        <v>15399</v>
      </c>
      <c r="O17367" s="1">
        <v>20</v>
      </c>
      <c r="P17367" s="1" t="s">
        <v>818</v>
      </c>
      <c r="Q17367" s="4" t="s">
        <v>21</v>
      </c>
    </row>
    <row r="17368" spans="1:17" ht="22.5" x14ac:dyDescent="0.25">
      <c r="A17368" s="3">
        <v>17958</v>
      </c>
      <c r="B17368" s="1" t="s">
        <v>53789</v>
      </c>
      <c r="C17368" s="1" t="s">
        <v>15</v>
      </c>
      <c r="D17368" s="1" t="s">
        <v>40</v>
      </c>
      <c r="E17368" s="1">
        <v>20397561454</v>
      </c>
      <c r="F17368" s="1" t="s">
        <v>49548</v>
      </c>
      <c r="G17368" s="1">
        <v>43587873</v>
      </c>
      <c r="H17368" s="1" t="s">
        <v>53790</v>
      </c>
      <c r="I17368" s="2">
        <v>45103</v>
      </c>
      <c r="J17368" s="15" t="str">
        <f>MID(Tabla1[[#This Row],[HORA]],1,5)</f>
        <v>12:19</v>
      </c>
      <c r="K17368" s="16">
        <f>IF(Tabla1[[#This Row],[FECHA]]=I17369,IF(J17369-J17368&gt;0,(J17369-J17368)*1440,0),0)</f>
        <v>1.9999999999999929</v>
      </c>
      <c r="L17368" s="14">
        <f>L17109-Datos!$C$8-2</f>
        <v>3.7000000000000028</v>
      </c>
      <c r="M17368" s="13" t="s">
        <v>916</v>
      </c>
      <c r="N17368" s="1" t="s">
        <v>53791</v>
      </c>
      <c r="O17368" s="1">
        <v>20</v>
      </c>
      <c r="P17368" s="1" t="s">
        <v>376</v>
      </c>
      <c r="Q17368" s="4" t="s">
        <v>21</v>
      </c>
    </row>
    <row r="17369" spans="1:17" ht="22.5" x14ac:dyDescent="0.25">
      <c r="A17369" s="3">
        <v>17959</v>
      </c>
      <c r="B17369" s="1" t="s">
        <v>53792</v>
      </c>
      <c r="C17369" s="1" t="s">
        <v>15</v>
      </c>
      <c r="D17369" s="1" t="s">
        <v>77</v>
      </c>
      <c r="E17369" s="1">
        <v>20605979476</v>
      </c>
      <c r="F17369" s="1" t="s">
        <v>51477</v>
      </c>
      <c r="G17369" s="1">
        <v>2247119</v>
      </c>
      <c r="H17369" s="1" t="s">
        <v>53793</v>
      </c>
      <c r="I17369" s="2">
        <v>45103</v>
      </c>
      <c r="J17369" s="15" t="str">
        <f>MID(Tabla1[[#This Row],[HORA]],1,5)</f>
        <v>12:21</v>
      </c>
      <c r="K17369" s="16">
        <f>IF(Tabla1[[#This Row],[FECHA]]=I17370,IF(J17370-J17369&gt;0,(J17370-J17369)*1440,0),0)</f>
        <v>1.0000000000001563</v>
      </c>
      <c r="L17369" s="14">
        <f>L17110-Datos!$C$8-2</f>
        <v>4.6400000000000041</v>
      </c>
      <c r="M17369" s="13" t="s">
        <v>941</v>
      </c>
      <c r="N17369" s="1" t="s">
        <v>447</v>
      </c>
      <c r="O17369" s="1">
        <v>10</v>
      </c>
      <c r="P17369" s="1" t="s">
        <v>376</v>
      </c>
      <c r="Q17369" s="4" t="s">
        <v>21</v>
      </c>
    </row>
    <row r="17370" spans="1:17" ht="22.5" x14ac:dyDescent="0.25">
      <c r="A17370" s="3">
        <v>4931</v>
      </c>
      <c r="B17370" s="1" t="s">
        <v>15400</v>
      </c>
      <c r="C17370" s="1" t="s">
        <v>15</v>
      </c>
      <c r="D17370" s="1" t="s">
        <v>23</v>
      </c>
      <c r="E17370" s="1">
        <v>44280913</v>
      </c>
      <c r="F17370" s="1" t="s">
        <v>15401</v>
      </c>
      <c r="G17370" s="1">
        <v>2247121</v>
      </c>
      <c r="H17370" s="1" t="s">
        <v>15402</v>
      </c>
      <c r="I17370" s="2">
        <v>45103</v>
      </c>
      <c r="J17370" s="15" t="str">
        <f>MID(Tabla1[[#This Row],[HORA]],1,5)</f>
        <v>12:22</v>
      </c>
      <c r="K17370" s="16">
        <f>IF(Tabla1[[#This Row],[FECHA]]=I17371,IF(J17371-J17370&gt;0,(J17371-J17370)*1440,0),0)</f>
        <v>2.9999999999998295</v>
      </c>
      <c r="L17370" s="14">
        <f>L17111-Datos!$C$8-2</f>
        <v>4.8800000000000026</v>
      </c>
      <c r="M17370" s="13" t="s">
        <v>12201</v>
      </c>
      <c r="N17370" s="1" t="s">
        <v>59</v>
      </c>
      <c r="O17370" s="1">
        <v>10</v>
      </c>
      <c r="P17370" s="1" t="s">
        <v>818</v>
      </c>
      <c r="Q17370" s="4" t="s">
        <v>21</v>
      </c>
    </row>
    <row r="17371" spans="1:17" ht="22.5" x14ac:dyDescent="0.25">
      <c r="A17371" s="3">
        <v>17960</v>
      </c>
      <c r="B17371" s="1" t="s">
        <v>53794</v>
      </c>
      <c r="C17371" s="1" t="s">
        <v>15</v>
      </c>
      <c r="D17371" s="1" t="s">
        <v>40</v>
      </c>
      <c r="E17371" s="1">
        <v>20603569874</v>
      </c>
      <c r="F17371" s="1" t="s">
        <v>53795</v>
      </c>
      <c r="G17371" s="1">
        <v>71821281</v>
      </c>
      <c r="H17371" s="1" t="s">
        <v>53796</v>
      </c>
      <c r="I17371" s="2">
        <v>45103</v>
      </c>
      <c r="J17371" s="15" t="str">
        <f>MID(Tabla1[[#This Row],[HORA]],1,5)</f>
        <v>12:25</v>
      </c>
      <c r="K17371" s="16">
        <f>IF(Tabla1[[#This Row],[FECHA]]=I17372,IF(J17372-J17371&gt;0,(J17372-J17371)*1440,0),0)</f>
        <v>8.0000000000001315</v>
      </c>
      <c r="L17371" s="14">
        <f>L17112-Datos!$C$8-2</f>
        <v>2.5500000000000043</v>
      </c>
      <c r="M17371" s="13" t="s">
        <v>303</v>
      </c>
      <c r="N17371" s="1" t="s">
        <v>53797</v>
      </c>
      <c r="O17371" s="1">
        <v>30</v>
      </c>
      <c r="P17371" s="1" t="s">
        <v>376</v>
      </c>
      <c r="Q17371" s="4" t="s">
        <v>21</v>
      </c>
    </row>
    <row r="17372" spans="1:17" ht="22.5" x14ac:dyDescent="0.25">
      <c r="A17372" s="3">
        <v>11784</v>
      </c>
      <c r="B17372" s="1" t="s">
        <v>36438</v>
      </c>
      <c r="C17372" s="1" t="s">
        <v>15</v>
      </c>
      <c r="D17372" s="1" t="s">
        <v>82</v>
      </c>
      <c r="E17372" s="1">
        <v>72453400</v>
      </c>
      <c r="F17372" s="1" t="s">
        <v>36439</v>
      </c>
      <c r="G17372" s="1">
        <v>2247122</v>
      </c>
      <c r="H17372" s="1" t="s">
        <v>36440</v>
      </c>
      <c r="I17372" s="2">
        <v>45103</v>
      </c>
      <c r="J17372" s="15" t="str">
        <f>MID(Tabla1[[#This Row],[HORA]],1,5)</f>
        <v>12:33</v>
      </c>
      <c r="K17372" s="16">
        <f>IF(Tabla1[[#This Row],[FECHA]]=I17373,IF(J17373-J17372&gt;0,(J17373-J17372)*1440,0),0)</f>
        <v>1.9999999999999929</v>
      </c>
      <c r="L17372" s="14">
        <f>L17113-Datos!$C$8-2</f>
        <v>3.7900000000000027</v>
      </c>
      <c r="M17372" s="13" t="s">
        <v>1763</v>
      </c>
      <c r="N17372" s="1" t="s">
        <v>36441</v>
      </c>
      <c r="O17372" s="1">
        <v>20</v>
      </c>
      <c r="P17372" s="1" t="s">
        <v>376</v>
      </c>
      <c r="Q17372" s="4" t="s">
        <v>21</v>
      </c>
    </row>
    <row r="17373" spans="1:17" ht="22.5" x14ac:dyDescent="0.25">
      <c r="A17373" s="3">
        <v>11785</v>
      </c>
      <c r="B17373" s="1" t="s">
        <v>36442</v>
      </c>
      <c r="C17373" s="1" t="s">
        <v>15</v>
      </c>
      <c r="D17373" s="1" t="s">
        <v>40</v>
      </c>
      <c r="E17373" s="1">
        <v>47404368</v>
      </c>
      <c r="F17373" s="1" t="s">
        <v>5634</v>
      </c>
      <c r="G17373" s="1">
        <v>72914777</v>
      </c>
      <c r="H17373" s="1" t="s">
        <v>36443</v>
      </c>
      <c r="I17373" s="2">
        <v>45103</v>
      </c>
      <c r="J17373" s="15" t="str">
        <f>MID(Tabla1[[#This Row],[HORA]],1,5)</f>
        <v>12:35</v>
      </c>
      <c r="K17373" s="16">
        <f>IF(Tabla1[[#This Row],[FECHA]]=I17374,IF(J17374-J17373&gt;0,(J17374-J17373)*1440,0),0)</f>
        <v>1.9999999999999929</v>
      </c>
      <c r="L17373" s="14">
        <f>L17114-Datos!$C$8-2</f>
        <v>3.480000000000004</v>
      </c>
      <c r="M17373" s="13" t="s">
        <v>1580</v>
      </c>
      <c r="N17373" s="1" t="s">
        <v>36444</v>
      </c>
      <c r="O17373" s="1">
        <v>10</v>
      </c>
      <c r="P17373" s="1" t="s">
        <v>376</v>
      </c>
      <c r="Q17373" s="4" t="s">
        <v>21</v>
      </c>
    </row>
    <row r="17374" spans="1:17" ht="22.5" x14ac:dyDescent="0.25">
      <c r="A17374" s="3">
        <v>4932</v>
      </c>
      <c r="B17374" s="1" t="s">
        <v>15403</v>
      </c>
      <c r="C17374" s="1" t="s">
        <v>15</v>
      </c>
      <c r="D17374" s="1" t="s">
        <v>40</v>
      </c>
      <c r="E17374" s="1">
        <v>16544342</v>
      </c>
      <c r="F17374" s="1" t="s">
        <v>15404</v>
      </c>
      <c r="G17374" s="1">
        <v>16569633</v>
      </c>
      <c r="H17374" s="1" t="s">
        <v>15405</v>
      </c>
      <c r="I17374" s="2">
        <v>45103</v>
      </c>
      <c r="J17374" s="15" t="str">
        <f>MID(Tabla1[[#This Row],[HORA]],1,5)</f>
        <v>12:37</v>
      </c>
      <c r="K17374" s="16">
        <f>IF(Tabla1[[#This Row],[FECHA]]=I17375,IF(J17375-J17374&gt;0,(J17375-J17374)*1440,0),0)</f>
        <v>4.9999999999999822</v>
      </c>
      <c r="L17374" s="14">
        <f>L17115-Datos!$C$8-2</f>
        <v>4.860000000000003</v>
      </c>
      <c r="M17374" s="13" t="s">
        <v>1033</v>
      </c>
      <c r="N17374" s="1" t="s">
        <v>15406</v>
      </c>
      <c r="O17374" s="1">
        <v>20</v>
      </c>
      <c r="P17374" s="1" t="s">
        <v>818</v>
      </c>
      <c r="Q17374" s="4" t="s">
        <v>21</v>
      </c>
    </row>
    <row r="17375" spans="1:17" ht="22.5" x14ac:dyDescent="0.25">
      <c r="A17375" s="3">
        <v>4933</v>
      </c>
      <c r="B17375" s="1" t="s">
        <v>15407</v>
      </c>
      <c r="C17375" s="1" t="s">
        <v>15</v>
      </c>
      <c r="D17375" s="1" t="s">
        <v>23</v>
      </c>
      <c r="E17375" s="1">
        <v>77081477</v>
      </c>
      <c r="F17375" s="1" t="s">
        <v>15408</v>
      </c>
      <c r="G17375" s="1">
        <v>70086823</v>
      </c>
      <c r="H17375" s="1" t="s">
        <v>15409</v>
      </c>
      <c r="I17375" s="2">
        <v>45103</v>
      </c>
      <c r="J17375" s="15" t="str">
        <f>MID(Tabla1[[#This Row],[HORA]],1,5)</f>
        <v>12:42</v>
      </c>
      <c r="K17375" s="16">
        <f>IF(Tabla1[[#This Row],[FECHA]]=I17376,IF(J17376-J17375&gt;0,(J17376-J17375)*1440,0),0)</f>
        <v>5.9999999999999787</v>
      </c>
      <c r="L17375" s="14">
        <f>L17116-Datos!$C$8-2</f>
        <v>4.8000000000000043</v>
      </c>
      <c r="M17375" s="13" t="s">
        <v>2301</v>
      </c>
      <c r="N17375" s="1" t="s">
        <v>15410</v>
      </c>
      <c r="O17375" s="1">
        <v>15</v>
      </c>
      <c r="P17375" s="1" t="s">
        <v>818</v>
      </c>
      <c r="Q17375" s="4" t="s">
        <v>21</v>
      </c>
    </row>
    <row r="17376" spans="1:17" ht="22.5" x14ac:dyDescent="0.25">
      <c r="A17376" s="3">
        <v>4934</v>
      </c>
      <c r="B17376" s="1" t="s">
        <v>15411</v>
      </c>
      <c r="C17376" s="1" t="s">
        <v>15</v>
      </c>
      <c r="D17376" s="1" t="s">
        <v>40</v>
      </c>
      <c r="E17376" s="1">
        <v>43559148</v>
      </c>
      <c r="F17376" s="1" t="s">
        <v>15412</v>
      </c>
      <c r="G17376" s="1">
        <v>2897404</v>
      </c>
      <c r="H17376" s="1" t="s">
        <v>15413</v>
      </c>
      <c r="I17376" s="2">
        <v>45103</v>
      </c>
      <c r="J17376" s="15" t="str">
        <f>MID(Tabla1[[#This Row],[HORA]],1,5)</f>
        <v>12:48</v>
      </c>
      <c r="K17376" s="16">
        <f>IF(Tabla1[[#This Row],[FECHA]]=I17377,IF(J17377-J17376&gt;0,(J17377-J17376)*1440,0),0)</f>
        <v>13.99999999999995</v>
      </c>
      <c r="L17376" s="14">
        <f>L17117-Datos!$C$8-2</f>
        <v>4.7000000000000028</v>
      </c>
      <c r="M17376" s="13" t="s">
        <v>1057</v>
      </c>
      <c r="N17376" s="1" t="s">
        <v>15414</v>
      </c>
      <c r="O17376" s="1">
        <v>30</v>
      </c>
      <c r="P17376" s="1" t="s">
        <v>818</v>
      </c>
      <c r="Q17376" s="4" t="s">
        <v>21</v>
      </c>
    </row>
    <row r="17377" spans="1:17" ht="22.5" x14ac:dyDescent="0.25">
      <c r="A17377" s="3">
        <v>11786</v>
      </c>
      <c r="B17377" s="1" t="s">
        <v>36445</v>
      </c>
      <c r="C17377" s="1" t="s">
        <v>15</v>
      </c>
      <c r="D17377" s="1" t="s">
        <v>33</v>
      </c>
      <c r="E17377" s="1">
        <v>48072310</v>
      </c>
      <c r="F17377" s="1" t="s">
        <v>36446</v>
      </c>
      <c r="G17377" s="1">
        <v>3604165</v>
      </c>
      <c r="H17377" s="1" t="s">
        <v>36447</v>
      </c>
      <c r="I17377" s="2">
        <v>45103</v>
      </c>
      <c r="J17377" s="15" t="str">
        <f>MID(Tabla1[[#This Row],[HORA]],1,5)</f>
        <v>13:02</v>
      </c>
      <c r="K17377" s="16">
        <f>IF(Tabla1[[#This Row],[FECHA]]=I17378,IF(J17378-J17377&gt;0,(J17378-J17377)*1440,0),0)</f>
        <v>1.0000000000001563</v>
      </c>
      <c r="L17377" s="14">
        <f>L17118-Datos!$C$8-2</f>
        <v>2.4100000000000037</v>
      </c>
      <c r="M17377" s="13" t="s">
        <v>55838</v>
      </c>
      <c r="N17377" s="1" t="s">
        <v>36448</v>
      </c>
      <c r="O17377" s="1">
        <v>20</v>
      </c>
      <c r="P17377" s="1" t="s">
        <v>376</v>
      </c>
      <c r="Q17377" s="4" t="s">
        <v>21</v>
      </c>
    </row>
    <row r="17378" spans="1:17" ht="22.5" x14ac:dyDescent="0.25">
      <c r="A17378" s="3">
        <v>4935</v>
      </c>
      <c r="B17378" s="1" t="s">
        <v>15415</v>
      </c>
      <c r="C17378" s="1" t="s">
        <v>15</v>
      </c>
      <c r="D17378" s="1" t="s">
        <v>40</v>
      </c>
      <c r="E17378" s="1">
        <v>70008687</v>
      </c>
      <c r="F17378" s="1" t="s">
        <v>15416</v>
      </c>
      <c r="G17378" s="1">
        <v>2808860</v>
      </c>
      <c r="H17378" s="1" t="s">
        <v>15417</v>
      </c>
      <c r="I17378" s="2">
        <v>45103</v>
      </c>
      <c r="J17378" s="15" t="str">
        <f>MID(Tabla1[[#This Row],[HORA]],1,5)</f>
        <v>13:03</v>
      </c>
      <c r="K17378" s="16">
        <f>IF(Tabla1[[#This Row],[FECHA]]=I17379,IF(J17379-J17378&gt;0,(J17379-J17378)*1440,0),0)</f>
        <v>2.9999999999998295</v>
      </c>
      <c r="L17378" s="14">
        <f>L17119-Datos!$C$8-2</f>
        <v>3.7000000000000028</v>
      </c>
      <c r="M17378" s="13" t="s">
        <v>55925</v>
      </c>
      <c r="N17378" s="1" t="s">
        <v>15418</v>
      </c>
      <c r="O17378" s="1">
        <v>15</v>
      </c>
      <c r="P17378" s="1" t="s">
        <v>818</v>
      </c>
      <c r="Q17378" s="4" t="s">
        <v>21</v>
      </c>
    </row>
    <row r="17379" spans="1:17" ht="22.5" x14ac:dyDescent="0.25">
      <c r="A17379" s="3">
        <v>4936</v>
      </c>
      <c r="B17379" s="1" t="s">
        <v>15419</v>
      </c>
      <c r="C17379" s="1" t="s">
        <v>15</v>
      </c>
      <c r="D17379" s="1" t="s">
        <v>82</v>
      </c>
      <c r="E17379" s="1">
        <v>42647197</v>
      </c>
      <c r="F17379" s="1" t="s">
        <v>15420</v>
      </c>
      <c r="G17379" s="1">
        <v>75190921</v>
      </c>
      <c r="H17379" s="1" t="s">
        <v>15421</v>
      </c>
      <c r="I17379" s="2">
        <v>45103</v>
      </c>
      <c r="J17379" s="15" t="str">
        <f>MID(Tabla1[[#This Row],[HORA]],1,5)</f>
        <v>13:06</v>
      </c>
      <c r="K17379" s="16">
        <f>IF(Tabla1[[#This Row],[FECHA]]=I17380,IF(J17380-J17379&gt;0,(J17380-J17379)*1440,0),0)</f>
        <v>0</v>
      </c>
      <c r="L17379" s="14">
        <f>2+L17120-Datos!$C$8</f>
        <v>10.710000000000004</v>
      </c>
      <c r="M17379" s="13" t="s">
        <v>55927</v>
      </c>
      <c r="N17379" s="1" t="s">
        <v>15422</v>
      </c>
      <c r="O17379" s="1">
        <v>15</v>
      </c>
      <c r="P17379" s="1" t="s">
        <v>818</v>
      </c>
      <c r="Q17379" s="4" t="s">
        <v>21</v>
      </c>
    </row>
    <row r="17380" spans="1:17" ht="22.5" x14ac:dyDescent="0.25">
      <c r="A17380" s="3">
        <v>11787</v>
      </c>
      <c r="B17380" s="1" t="s">
        <v>36449</v>
      </c>
      <c r="C17380" s="1" t="s">
        <v>15</v>
      </c>
      <c r="D17380" s="1" t="s">
        <v>40</v>
      </c>
      <c r="E17380" s="1">
        <v>45261360</v>
      </c>
      <c r="F17380" s="1" t="s">
        <v>36450</v>
      </c>
      <c r="G17380" s="1">
        <v>44275976</v>
      </c>
      <c r="H17380" s="1" t="s">
        <v>36451</v>
      </c>
      <c r="I17380" s="2">
        <v>45103</v>
      </c>
      <c r="J17380" s="15" t="str">
        <f>MID(Tabla1[[#This Row],[HORA]],1,5)</f>
        <v>13:06</v>
      </c>
      <c r="K17380" s="16">
        <f>IF(Tabla1[[#This Row],[FECHA]]=I17381,IF(J17381-J17380&gt;0,(J17381-J17380)*1440,0),0)</f>
        <v>7.9999999999999716</v>
      </c>
      <c r="L17380" s="14">
        <f>2+L17121-Datos!$C$8</f>
        <v>13.720000000000002</v>
      </c>
      <c r="M17380" s="13" t="s">
        <v>55927</v>
      </c>
      <c r="N17380" s="1" t="s">
        <v>36444</v>
      </c>
      <c r="O17380" s="1">
        <v>13</v>
      </c>
      <c r="P17380" s="1" t="s">
        <v>376</v>
      </c>
      <c r="Q17380" s="4" t="s">
        <v>21</v>
      </c>
    </row>
    <row r="17381" spans="1:17" ht="22.5" x14ac:dyDescent="0.25">
      <c r="A17381" s="3">
        <v>11788</v>
      </c>
      <c r="B17381" s="1" t="s">
        <v>36452</v>
      </c>
      <c r="C17381" s="1" t="s">
        <v>15</v>
      </c>
      <c r="D17381" s="1" t="s">
        <v>40</v>
      </c>
      <c r="E17381" s="1">
        <v>2885816</v>
      </c>
      <c r="F17381" s="1" t="s">
        <v>36453</v>
      </c>
      <c r="G17381" s="1">
        <v>2885816</v>
      </c>
      <c r="H17381" s="1" t="s">
        <v>36453</v>
      </c>
      <c r="I17381" s="2">
        <v>45103</v>
      </c>
      <c r="J17381" s="15" t="str">
        <f>MID(Tabla1[[#This Row],[HORA]],1,5)</f>
        <v>13:14</v>
      </c>
      <c r="K17381" s="16">
        <f>IF(Tabla1[[#This Row],[FECHA]]=I17382,IF(J17382-J17381&gt;0,(J17382-J17381)*1440,0),0)</f>
        <v>15.000000000000107</v>
      </c>
      <c r="L17381" s="14">
        <f>2+L17122-Datos!$C$8</f>
        <v>15.780000000000005</v>
      </c>
      <c r="M17381" s="13" t="s">
        <v>55842</v>
      </c>
      <c r="N17381" s="1" t="s">
        <v>2773</v>
      </c>
      <c r="O17381" s="1">
        <v>25</v>
      </c>
      <c r="P17381" s="1" t="s">
        <v>376</v>
      </c>
      <c r="Q17381" s="4" t="s">
        <v>21</v>
      </c>
    </row>
    <row r="17382" spans="1:17" ht="22.5" x14ac:dyDescent="0.25">
      <c r="A17382" s="3">
        <v>11789</v>
      </c>
      <c r="B17382" s="1" t="s">
        <v>36454</v>
      </c>
      <c r="C17382" s="1" t="s">
        <v>15</v>
      </c>
      <c r="D17382" s="1" t="s">
        <v>40</v>
      </c>
      <c r="E17382" s="1">
        <v>73017066</v>
      </c>
      <c r="F17382" s="1" t="s">
        <v>36455</v>
      </c>
      <c r="G17382" s="1">
        <v>43137953</v>
      </c>
      <c r="H17382" s="1" t="s">
        <v>36456</v>
      </c>
      <c r="I17382" s="2">
        <v>45103</v>
      </c>
      <c r="J17382" s="15" t="str">
        <f>MID(Tabla1[[#This Row],[HORA]],1,5)</f>
        <v>13:29</v>
      </c>
      <c r="K17382" s="16">
        <f>IF(Tabla1[[#This Row],[FECHA]]=I17383,IF(J17383-J17382&gt;0,(J17383-J17382)*1440,0),0)</f>
        <v>1.9999999999999929</v>
      </c>
      <c r="L17382" s="14">
        <f>2+L17123-Datos!$C$8</f>
        <v>11.650000000000004</v>
      </c>
      <c r="M17382" s="13" t="s">
        <v>55944</v>
      </c>
      <c r="N17382" s="1" t="s">
        <v>36457</v>
      </c>
      <c r="O17382" s="1">
        <v>10</v>
      </c>
      <c r="P17382" s="1" t="s">
        <v>376</v>
      </c>
      <c r="Q17382" s="4" t="s">
        <v>21</v>
      </c>
    </row>
    <row r="17383" spans="1:17" ht="22.5" x14ac:dyDescent="0.25">
      <c r="A17383" s="3">
        <v>4937</v>
      </c>
      <c r="B17383" s="1" t="s">
        <v>15423</v>
      </c>
      <c r="C17383" s="1" t="s">
        <v>15</v>
      </c>
      <c r="D17383" s="1" t="s">
        <v>40</v>
      </c>
      <c r="E17383" s="1">
        <v>41122905</v>
      </c>
      <c r="F17383" s="1" t="s">
        <v>15424</v>
      </c>
      <c r="G17383" s="1">
        <v>2247133</v>
      </c>
      <c r="H17383" s="1" t="s">
        <v>15425</v>
      </c>
      <c r="I17383" s="2">
        <v>45103</v>
      </c>
      <c r="J17383" s="15" t="str">
        <f>MID(Tabla1[[#This Row],[HORA]],1,5)</f>
        <v>13:31</v>
      </c>
      <c r="K17383" s="16">
        <f>IF(Tabla1[[#This Row],[FECHA]]=I17384,IF(J17384-J17383&gt;0,(J17384-J17383)*1440,0),0)</f>
        <v>1.9999999999999929</v>
      </c>
      <c r="L17383" s="14">
        <f>2+L17124-Datos!$C$8</f>
        <v>11.460000000000004</v>
      </c>
      <c r="M17383" s="13" t="s">
        <v>55946</v>
      </c>
      <c r="N17383" s="1" t="s">
        <v>15426</v>
      </c>
      <c r="O17383" s="1">
        <v>13</v>
      </c>
      <c r="P17383" s="1" t="s">
        <v>818</v>
      </c>
      <c r="Q17383" s="4" t="s">
        <v>21</v>
      </c>
    </row>
    <row r="17384" spans="1:17" ht="22.5" x14ac:dyDescent="0.25">
      <c r="A17384" s="3">
        <v>4938</v>
      </c>
      <c r="B17384" s="1" t="s">
        <v>15427</v>
      </c>
      <c r="C17384" s="1" t="s">
        <v>15</v>
      </c>
      <c r="D17384" s="1" t="s">
        <v>40</v>
      </c>
      <c r="E17384" s="1">
        <v>44250677</v>
      </c>
      <c r="F17384" s="1" t="s">
        <v>7725</v>
      </c>
      <c r="G17384" s="1">
        <v>2247134</v>
      </c>
      <c r="H17384" s="1" t="s">
        <v>15428</v>
      </c>
      <c r="I17384" s="2">
        <v>45103</v>
      </c>
      <c r="J17384" s="15" t="str">
        <f>MID(Tabla1[[#This Row],[HORA]],1,5)</f>
        <v>13:33</v>
      </c>
      <c r="K17384" s="16">
        <f>IF(Tabla1[[#This Row],[FECHA]]=I17385,IF(J17385-J17384&gt;0,(J17385-J17384)*1440,0),0)</f>
        <v>0.99999999999999645</v>
      </c>
      <c r="L17384" s="14">
        <f>2+L17125-Datos!$C$8</f>
        <v>13.550000000000004</v>
      </c>
      <c r="M17384" s="13" t="s">
        <v>55847</v>
      </c>
      <c r="N17384" s="1" t="s">
        <v>15429</v>
      </c>
      <c r="O17384" s="1">
        <v>10</v>
      </c>
      <c r="P17384" s="1" t="s">
        <v>818</v>
      </c>
      <c r="Q17384" s="4" t="s">
        <v>21</v>
      </c>
    </row>
    <row r="17385" spans="1:17" ht="22.5" x14ac:dyDescent="0.25">
      <c r="A17385" s="3">
        <v>11790</v>
      </c>
      <c r="B17385" s="1" t="s">
        <v>36458</v>
      </c>
      <c r="C17385" s="1" t="s">
        <v>15</v>
      </c>
      <c r="D17385" s="1" t="s">
        <v>40</v>
      </c>
      <c r="E17385" s="1">
        <v>46518696</v>
      </c>
      <c r="F17385" s="1" t="s">
        <v>28046</v>
      </c>
      <c r="G17385" s="1">
        <v>42766235</v>
      </c>
      <c r="H17385" s="1" t="s">
        <v>36459</v>
      </c>
      <c r="I17385" s="2">
        <v>45103</v>
      </c>
      <c r="J17385" s="15" t="str">
        <f>MID(Tabla1[[#This Row],[HORA]],1,5)</f>
        <v>13:34</v>
      </c>
      <c r="K17385" s="16">
        <f>IF(Tabla1[[#This Row],[FECHA]]=I17386,IF(J17386-J17385&gt;0,(J17386-J17385)*1440,0),0)</f>
        <v>1.9999999999999929</v>
      </c>
      <c r="L17385" s="14">
        <f>2+L17126-Datos!$C$8</f>
        <v>10.890000000000004</v>
      </c>
      <c r="M17385" s="13" t="s">
        <v>55947</v>
      </c>
      <c r="N17385" s="1" t="s">
        <v>36460</v>
      </c>
      <c r="O17385" s="1">
        <v>15</v>
      </c>
      <c r="P17385" s="1" t="s">
        <v>376</v>
      </c>
      <c r="Q17385" s="4" t="s">
        <v>21</v>
      </c>
    </row>
    <row r="17386" spans="1:17" ht="22.5" x14ac:dyDescent="0.25">
      <c r="A17386" s="3">
        <v>4939</v>
      </c>
      <c r="B17386" s="1" t="s">
        <v>15430</v>
      </c>
      <c r="C17386" s="1" t="s">
        <v>15</v>
      </c>
      <c r="D17386" s="1" t="s">
        <v>40</v>
      </c>
      <c r="E17386" s="1">
        <v>16779630</v>
      </c>
      <c r="F17386" s="1" t="s">
        <v>8525</v>
      </c>
      <c r="G17386" s="1">
        <v>2247135</v>
      </c>
      <c r="H17386" s="1" t="s">
        <v>15431</v>
      </c>
      <c r="I17386" s="2">
        <v>45103</v>
      </c>
      <c r="J17386" s="15" t="str">
        <f>MID(Tabla1[[#This Row],[HORA]],1,5)</f>
        <v>13:36</v>
      </c>
      <c r="K17386" s="16">
        <f>IF(Tabla1[[#This Row],[FECHA]]=I17387,IF(J17387-J17386&gt;0,(J17387-J17386)*1440,0),0)</f>
        <v>1.9999999999999929</v>
      </c>
      <c r="L17386" s="14">
        <f>2+L17127-Datos!$C$8</f>
        <v>12.620000000000005</v>
      </c>
      <c r="M17386" s="13" t="s">
        <v>55949</v>
      </c>
      <c r="N17386" s="1" t="s">
        <v>15432</v>
      </c>
      <c r="O17386" s="1">
        <v>10</v>
      </c>
      <c r="P17386" s="1" t="s">
        <v>818</v>
      </c>
      <c r="Q17386" s="4" t="s">
        <v>21</v>
      </c>
    </row>
    <row r="17387" spans="1:17" ht="22.5" x14ac:dyDescent="0.25">
      <c r="A17387" s="3">
        <v>4940</v>
      </c>
      <c r="B17387" s="1" t="s">
        <v>15433</v>
      </c>
      <c r="C17387" s="1" t="s">
        <v>15</v>
      </c>
      <c r="D17387" s="1" t="s">
        <v>161</v>
      </c>
      <c r="E17387" s="1">
        <v>73419222</v>
      </c>
      <c r="F17387" s="1" t="s">
        <v>15434</v>
      </c>
      <c r="G17387" s="1">
        <v>70808472</v>
      </c>
      <c r="H17387" s="1" t="s">
        <v>15435</v>
      </c>
      <c r="I17387" s="2">
        <v>45103</v>
      </c>
      <c r="J17387" s="15" t="str">
        <f>MID(Tabla1[[#This Row],[HORA]],1,5)</f>
        <v>13:38</v>
      </c>
      <c r="K17387" s="16">
        <f>IF(Tabla1[[#This Row],[FECHA]]=I17388,IF(J17388-J17387&gt;0,(J17388-J17387)*1440,0),0)</f>
        <v>0.99999999999999645</v>
      </c>
      <c r="L17387" s="14">
        <f>2+L17128-Datos!$C$8</f>
        <v>14.480000000000004</v>
      </c>
      <c r="M17387" s="13" t="s">
        <v>55950</v>
      </c>
      <c r="N17387" s="1" t="s">
        <v>15436</v>
      </c>
      <c r="O17387" s="1">
        <v>15</v>
      </c>
      <c r="P17387" s="1" t="s">
        <v>818</v>
      </c>
      <c r="Q17387" s="4" t="s">
        <v>21</v>
      </c>
    </row>
    <row r="17388" spans="1:17" ht="22.5" x14ac:dyDescent="0.25">
      <c r="A17388" s="3">
        <v>11791</v>
      </c>
      <c r="B17388" s="1" t="s">
        <v>36461</v>
      </c>
      <c r="C17388" s="1" t="s">
        <v>15</v>
      </c>
      <c r="D17388" s="1" t="s">
        <v>40</v>
      </c>
      <c r="E17388" s="1">
        <v>8454424</v>
      </c>
      <c r="F17388" s="1" t="s">
        <v>20983</v>
      </c>
      <c r="G17388" s="1">
        <v>2247138</v>
      </c>
      <c r="H17388" s="1" t="s">
        <v>18269</v>
      </c>
      <c r="I17388" s="2">
        <v>45103</v>
      </c>
      <c r="J17388" s="15" t="str">
        <f>MID(Tabla1[[#This Row],[HORA]],1,5)</f>
        <v>13:39</v>
      </c>
      <c r="K17388" s="16">
        <f>IF(Tabla1[[#This Row],[FECHA]]=I17389,IF(J17389-J17388&gt;0,(J17389-J17388)*1440,0),0)</f>
        <v>1.9999999999999929</v>
      </c>
      <c r="L17388" s="14">
        <f>2+L17129-Datos!$C$8</f>
        <v>11.780000000000003</v>
      </c>
      <c r="M17388" s="13" t="s">
        <v>55951</v>
      </c>
      <c r="N17388" s="1" t="s">
        <v>36462</v>
      </c>
      <c r="O17388" s="1">
        <v>20</v>
      </c>
      <c r="P17388" s="1" t="s">
        <v>376</v>
      </c>
      <c r="Q17388" s="4" t="s">
        <v>21</v>
      </c>
    </row>
    <row r="17389" spans="1:17" ht="22.5" x14ac:dyDescent="0.25">
      <c r="A17389" s="3">
        <v>4941</v>
      </c>
      <c r="B17389" s="1" t="s">
        <v>15437</v>
      </c>
      <c r="C17389" s="1" t="s">
        <v>15</v>
      </c>
      <c r="D17389" s="1" t="s">
        <v>40</v>
      </c>
      <c r="E17389" s="1">
        <v>16740679</v>
      </c>
      <c r="F17389" s="1" t="s">
        <v>15438</v>
      </c>
      <c r="G17389" s="1">
        <v>2247139</v>
      </c>
      <c r="H17389" s="1" t="s">
        <v>15439</v>
      </c>
      <c r="I17389" s="2">
        <v>45103</v>
      </c>
      <c r="J17389" s="15" t="str">
        <f>MID(Tabla1[[#This Row],[HORA]],1,5)</f>
        <v>13:41</v>
      </c>
      <c r="K17389" s="16">
        <f>IF(Tabla1[[#This Row],[FECHA]]=I17390,IF(J17390-J17389&gt;0,(J17390-J17389)*1440,0),0)</f>
        <v>2.9999999999999893</v>
      </c>
      <c r="L17389" s="14">
        <f>2+L17130-Datos!$C$8</f>
        <v>12.440000000000001</v>
      </c>
      <c r="M17389" s="13" t="s">
        <v>55952</v>
      </c>
      <c r="N17389" s="1" t="s">
        <v>15440</v>
      </c>
      <c r="O17389" s="1">
        <v>15</v>
      </c>
      <c r="P17389" s="1" t="s">
        <v>818</v>
      </c>
      <c r="Q17389" s="4" t="s">
        <v>21</v>
      </c>
    </row>
    <row r="17390" spans="1:17" ht="22.5" x14ac:dyDescent="0.25">
      <c r="A17390" s="3">
        <v>4942</v>
      </c>
      <c r="B17390" s="1" t="s">
        <v>15441</v>
      </c>
      <c r="C17390" s="1" t="s">
        <v>15</v>
      </c>
      <c r="D17390" s="1" t="s">
        <v>40</v>
      </c>
      <c r="E17390" s="1">
        <v>16775041</v>
      </c>
      <c r="F17390" s="1" t="s">
        <v>15442</v>
      </c>
      <c r="G17390" s="1">
        <v>43283437</v>
      </c>
      <c r="H17390" s="1" t="s">
        <v>15443</v>
      </c>
      <c r="I17390" s="2">
        <v>45103</v>
      </c>
      <c r="J17390" s="15" t="str">
        <f>MID(Tabla1[[#This Row],[HORA]],1,5)</f>
        <v>13:44</v>
      </c>
      <c r="K17390" s="16">
        <f>IF(Tabla1[[#This Row],[FECHA]]=I17391,IF(J17391-J17390&gt;0,(J17391-J17390)*1440,0),0)</f>
        <v>6.9999999999999751</v>
      </c>
      <c r="L17390" s="14">
        <f>2+L17131-Datos!$C$8</f>
        <v>12.380000000000003</v>
      </c>
      <c r="M17390" s="13" t="s">
        <v>55955</v>
      </c>
      <c r="N17390" s="1" t="s">
        <v>15444</v>
      </c>
      <c r="O17390" s="1">
        <v>15</v>
      </c>
      <c r="P17390" s="1" t="s">
        <v>818</v>
      </c>
      <c r="Q17390" s="4" t="s">
        <v>21</v>
      </c>
    </row>
    <row r="17391" spans="1:17" ht="22.5" x14ac:dyDescent="0.25">
      <c r="A17391" s="3">
        <v>11792</v>
      </c>
      <c r="B17391" s="1" t="s">
        <v>36463</v>
      </c>
      <c r="C17391" s="1" t="s">
        <v>15</v>
      </c>
      <c r="D17391" s="1" t="s">
        <v>77</v>
      </c>
      <c r="E17391" s="1">
        <v>16537227</v>
      </c>
      <c r="F17391" s="1" t="s">
        <v>2024</v>
      </c>
      <c r="G17391" s="1">
        <v>2247140</v>
      </c>
      <c r="H17391" s="1" t="s">
        <v>2291</v>
      </c>
      <c r="I17391" s="2">
        <v>45103</v>
      </c>
      <c r="J17391" s="15" t="str">
        <f>MID(Tabla1[[#This Row],[HORA]],1,5)</f>
        <v>13:51</v>
      </c>
      <c r="K17391" s="16">
        <f>IF(Tabla1[[#This Row],[FECHA]]=I17392,IF(J17392-J17391&gt;0,(J17392-J17391)*1440,0),0)</f>
        <v>9.0000000000001279</v>
      </c>
      <c r="L17391" s="14">
        <f>2+L17132-Datos!$C$8</f>
        <v>11.480000000000004</v>
      </c>
      <c r="M17391" s="13" t="s">
        <v>55962</v>
      </c>
      <c r="N17391" s="1" t="s">
        <v>447</v>
      </c>
      <c r="O17391" s="1">
        <v>10</v>
      </c>
      <c r="P17391" s="1" t="s">
        <v>376</v>
      </c>
      <c r="Q17391" s="4" t="s">
        <v>21</v>
      </c>
    </row>
    <row r="17392" spans="1:17" ht="22.5" x14ac:dyDescent="0.25">
      <c r="A17392" s="3">
        <v>16579</v>
      </c>
      <c r="B17392" s="1" t="s">
        <v>50260</v>
      </c>
      <c r="C17392" s="1" t="s">
        <v>15</v>
      </c>
      <c r="D17392" s="1" t="s">
        <v>82</v>
      </c>
      <c r="E17392" s="1">
        <v>20487575535</v>
      </c>
      <c r="F17392" s="1" t="s">
        <v>50261</v>
      </c>
      <c r="G17392" s="1">
        <v>72904574</v>
      </c>
      <c r="H17392" s="1" t="s">
        <v>50262</v>
      </c>
      <c r="I17392" s="2">
        <v>45103</v>
      </c>
      <c r="J17392" s="15" t="str">
        <f>MID(Tabla1[[#This Row],[HORA]],1,5)</f>
        <v>14:00</v>
      </c>
      <c r="K17392" s="16">
        <f>IF(Tabla1[[#This Row],[FECHA]]=I17393,IF(J17393-J17392&gt;0,(J17393-J17392)*1440,0),0)</f>
        <v>3.9999999999999858</v>
      </c>
      <c r="L17392" s="14">
        <f>2+L17133-Datos!$C$8</f>
        <v>12.490000000000004</v>
      </c>
      <c r="M17392" s="13" t="s">
        <v>55971</v>
      </c>
      <c r="N17392" s="1" t="s">
        <v>50263</v>
      </c>
      <c r="O17392" s="1">
        <v>20</v>
      </c>
      <c r="P17392" s="1" t="s">
        <v>818</v>
      </c>
      <c r="Q17392" s="4" t="s">
        <v>21</v>
      </c>
    </row>
    <row r="17393" spans="1:17" ht="22.5" x14ac:dyDescent="0.25">
      <c r="A17393" s="3">
        <v>4888</v>
      </c>
      <c r="B17393" s="1" t="s">
        <v>15261</v>
      </c>
      <c r="C17393" s="1" t="s">
        <v>15</v>
      </c>
      <c r="D17393" s="1" t="s">
        <v>257</v>
      </c>
      <c r="E17393" s="1">
        <v>73813061</v>
      </c>
      <c r="F17393" s="1" t="s">
        <v>8783</v>
      </c>
      <c r="G17393" s="1">
        <v>73302670</v>
      </c>
      <c r="H17393" s="1" t="s">
        <v>8781</v>
      </c>
      <c r="I17393" s="2">
        <v>45103</v>
      </c>
      <c r="J17393" s="15" t="str">
        <f>MID(Tabla1[[#This Row],[HORA]],1,5)</f>
        <v>14:04</v>
      </c>
      <c r="K17393" s="16">
        <f>IF(Tabla1[[#This Row],[FECHA]]=I17394,IF(J17394-J17393&gt;0,(J17394-J17393)*1440,0),0)</f>
        <v>0</v>
      </c>
      <c r="L17393" s="14">
        <f>2+L17134-Datos!$C$8</f>
        <v>9.860000000000003</v>
      </c>
      <c r="M17393" s="13" t="s">
        <v>55975</v>
      </c>
      <c r="N17393" s="1" t="s">
        <v>13670</v>
      </c>
      <c r="O17393" s="1">
        <v>15</v>
      </c>
      <c r="P17393" s="1" t="s">
        <v>376</v>
      </c>
      <c r="Q17393" s="4" t="s">
        <v>21</v>
      </c>
    </row>
    <row r="17394" spans="1:17" ht="22.5" x14ac:dyDescent="0.25">
      <c r="A17394" s="3">
        <v>4889</v>
      </c>
      <c r="B17394" s="1" t="s">
        <v>15261</v>
      </c>
      <c r="C17394" s="1" t="s">
        <v>15</v>
      </c>
      <c r="D17394" s="1" t="s">
        <v>257</v>
      </c>
      <c r="E17394" s="1">
        <v>73813061</v>
      </c>
      <c r="F17394" s="1" t="s">
        <v>8780</v>
      </c>
      <c r="G17394" s="1">
        <v>73302670</v>
      </c>
      <c r="H17394" s="1" t="s">
        <v>8781</v>
      </c>
      <c r="I17394" s="2">
        <v>45103</v>
      </c>
      <c r="J17394" s="15" t="str">
        <f>MID(Tabla1[[#This Row],[HORA]],1,5)</f>
        <v>14:04</v>
      </c>
      <c r="K17394" s="16">
        <f>IF(Tabla1[[#This Row],[FECHA]]=I17395,IF(J17395-J17394&gt;0,(J17395-J17394)*1440,0),0)</f>
        <v>3.9999999999999858</v>
      </c>
      <c r="L17394" s="14">
        <f>2+L17135-Datos!$C$8</f>
        <v>9.610000000000003</v>
      </c>
      <c r="M17394" s="13" t="s">
        <v>55975</v>
      </c>
      <c r="N17394" s="1" t="s">
        <v>13670</v>
      </c>
      <c r="O17394" s="1">
        <v>15</v>
      </c>
      <c r="P17394" s="1" t="s">
        <v>376</v>
      </c>
      <c r="Q17394" s="4" t="s">
        <v>21</v>
      </c>
    </row>
    <row r="17395" spans="1:17" ht="22.5" x14ac:dyDescent="0.25">
      <c r="A17395" s="3">
        <v>15155</v>
      </c>
      <c r="B17395" s="1" t="s">
        <v>46284</v>
      </c>
      <c r="C17395" s="1" t="s">
        <v>15</v>
      </c>
      <c r="D17395" s="1" t="s">
        <v>40</v>
      </c>
      <c r="E17395" s="1">
        <v>47186675</v>
      </c>
      <c r="F17395" s="1" t="s">
        <v>46285</v>
      </c>
      <c r="G17395" s="1">
        <v>73418186</v>
      </c>
      <c r="H17395" s="1" t="s">
        <v>46286</v>
      </c>
      <c r="I17395" s="2">
        <v>45103</v>
      </c>
      <c r="J17395" s="15" t="str">
        <f>MID(Tabla1[[#This Row],[HORA]],1,5)</f>
        <v>14:08</v>
      </c>
      <c r="K17395" s="16">
        <f>IF(Tabla1[[#This Row],[FECHA]]=I17396,IF(J17396-J17395&gt;0,(J17396-J17395)*1440,0),0)</f>
        <v>5.9999999999999787</v>
      </c>
      <c r="L17395" s="14">
        <f>2+L17136-Datos!$C$8</f>
        <v>12.550000000000004</v>
      </c>
      <c r="M17395" s="13" t="s">
        <v>55979</v>
      </c>
      <c r="N17395" s="1" t="s">
        <v>46287</v>
      </c>
      <c r="O17395" s="1">
        <v>20</v>
      </c>
      <c r="P17395" s="1" t="s">
        <v>1511</v>
      </c>
      <c r="Q17395" s="4" t="s">
        <v>21</v>
      </c>
    </row>
    <row r="17396" spans="1:17" ht="22.5" x14ac:dyDescent="0.25">
      <c r="A17396" s="3">
        <v>11793</v>
      </c>
      <c r="B17396" s="1" t="s">
        <v>36464</v>
      </c>
      <c r="C17396" s="1" t="s">
        <v>15</v>
      </c>
      <c r="D17396" s="1" t="s">
        <v>40</v>
      </c>
      <c r="E17396" s="1">
        <v>43262531</v>
      </c>
      <c r="F17396" s="1" t="s">
        <v>36465</v>
      </c>
      <c r="G17396" s="1">
        <v>2247146</v>
      </c>
      <c r="H17396" s="1" t="s">
        <v>36466</v>
      </c>
      <c r="I17396" s="2">
        <v>45103</v>
      </c>
      <c r="J17396" s="15" t="str">
        <f>MID(Tabla1[[#This Row],[HORA]],1,5)</f>
        <v>14:14</v>
      </c>
      <c r="K17396" s="16">
        <f>IF(Tabla1[[#This Row],[FECHA]]=I17397,IF(J17397-J17396&gt;0,(J17397-J17396)*1440,0),0)</f>
        <v>6.9999999999999751</v>
      </c>
      <c r="L17396" s="14">
        <f>2+L17137-Datos!$C$8</f>
        <v>13.960000000000004</v>
      </c>
      <c r="M17396" s="13" t="s">
        <v>55983</v>
      </c>
      <c r="N17396" s="1" t="s">
        <v>36467</v>
      </c>
      <c r="O17396" s="1">
        <v>10</v>
      </c>
      <c r="P17396" s="1" t="s">
        <v>170</v>
      </c>
      <c r="Q17396" s="4" t="s">
        <v>21</v>
      </c>
    </row>
    <row r="17397" spans="1:17" ht="22.5" x14ac:dyDescent="0.25">
      <c r="A17397" s="3">
        <v>17961</v>
      </c>
      <c r="B17397" s="1" t="s">
        <v>53798</v>
      </c>
      <c r="C17397" s="1" t="s">
        <v>15</v>
      </c>
      <c r="D17397" s="1" t="s">
        <v>119</v>
      </c>
      <c r="E17397" s="1">
        <v>20480761813</v>
      </c>
      <c r="F17397" s="1" t="s">
        <v>47724</v>
      </c>
      <c r="G17397" s="1">
        <v>2247147</v>
      </c>
      <c r="H17397" s="1" t="s">
        <v>53799</v>
      </c>
      <c r="I17397" s="2">
        <v>45103</v>
      </c>
      <c r="J17397" s="15" t="str">
        <f>MID(Tabla1[[#This Row],[HORA]],1,5)</f>
        <v>14:21</v>
      </c>
      <c r="K17397" s="16">
        <f>IF(Tabla1[[#This Row],[FECHA]]=I17398,IF(J17398-J17397&gt;0,(J17398-J17397)*1440,0),0)</f>
        <v>2.9999999999999893</v>
      </c>
      <c r="L17397" s="14">
        <f>2+L17138-Datos!$C$8</f>
        <v>12.170000000000003</v>
      </c>
      <c r="M17397" s="13" t="s">
        <v>55988</v>
      </c>
      <c r="N17397" s="1" t="s">
        <v>52038</v>
      </c>
      <c r="O17397" s="1">
        <v>210</v>
      </c>
      <c r="P17397" s="1" t="s">
        <v>170</v>
      </c>
      <c r="Q17397" s="4" t="s">
        <v>21</v>
      </c>
    </row>
    <row r="17398" spans="1:17" ht="22.5" x14ac:dyDescent="0.25">
      <c r="A17398" s="3">
        <v>15156</v>
      </c>
      <c r="B17398" s="1" t="s">
        <v>46288</v>
      </c>
      <c r="C17398" s="1" t="s">
        <v>15</v>
      </c>
      <c r="D17398" s="1" t="s">
        <v>82</v>
      </c>
      <c r="E17398" s="1">
        <v>44591999</v>
      </c>
      <c r="F17398" s="1" t="s">
        <v>46289</v>
      </c>
      <c r="G17398" s="1">
        <v>44591999</v>
      </c>
      <c r="H17398" s="1" t="s">
        <v>46289</v>
      </c>
      <c r="I17398" s="2">
        <v>45103</v>
      </c>
      <c r="J17398" s="15" t="str">
        <f>MID(Tabla1[[#This Row],[HORA]],1,5)</f>
        <v>14:24</v>
      </c>
      <c r="K17398" s="16">
        <f>IF(Tabla1[[#This Row],[FECHA]]=I17399,IF(J17399-J17398&gt;0,(J17399-J17398)*1440,0),0)</f>
        <v>1.9999999999999929</v>
      </c>
      <c r="L17398" s="14">
        <f>2+L17139-Datos!$C$8</f>
        <v>12.960000000000003</v>
      </c>
      <c r="M17398" s="13" t="s">
        <v>55990</v>
      </c>
      <c r="N17398" s="1" t="s">
        <v>2178</v>
      </c>
      <c r="O17398" s="1">
        <v>20</v>
      </c>
      <c r="P17398" s="1" t="s">
        <v>1511</v>
      </c>
      <c r="Q17398" s="4" t="s">
        <v>21</v>
      </c>
    </row>
    <row r="17399" spans="1:17" ht="22.5" x14ac:dyDescent="0.25">
      <c r="A17399" s="3">
        <v>15157</v>
      </c>
      <c r="B17399" s="1" t="s">
        <v>46290</v>
      </c>
      <c r="C17399" s="1" t="s">
        <v>15</v>
      </c>
      <c r="D17399" s="1" t="s">
        <v>40</v>
      </c>
      <c r="E17399" s="1">
        <v>44205639</v>
      </c>
      <c r="F17399" s="1" t="s">
        <v>46291</v>
      </c>
      <c r="G17399" s="1">
        <v>44205639</v>
      </c>
      <c r="H17399" s="1" t="s">
        <v>46291</v>
      </c>
      <c r="I17399" s="2">
        <v>45103</v>
      </c>
      <c r="J17399" s="15" t="str">
        <f>MID(Tabla1[[#This Row],[HORA]],1,5)</f>
        <v>14:26</v>
      </c>
      <c r="K17399" s="16">
        <f>IF(Tabla1[[#This Row],[FECHA]]=I17400,IF(J17400-J17399&gt;0,(J17400-J17399)*1440,0),0)</f>
        <v>1.9999999999999929</v>
      </c>
      <c r="L17399" s="14">
        <f>2+L17140-Datos!$C$8</f>
        <v>11.700000000000003</v>
      </c>
      <c r="M17399" s="13" t="s">
        <v>55856</v>
      </c>
      <c r="N17399" s="1" t="s">
        <v>2178</v>
      </c>
      <c r="O17399" s="1">
        <v>20</v>
      </c>
      <c r="P17399" s="1" t="s">
        <v>1511</v>
      </c>
      <c r="Q17399" s="4" t="s">
        <v>21</v>
      </c>
    </row>
    <row r="17400" spans="1:17" ht="22.5" x14ac:dyDescent="0.25">
      <c r="A17400" s="3">
        <v>11794</v>
      </c>
      <c r="B17400" s="1" t="s">
        <v>36468</v>
      </c>
      <c r="C17400" s="1" t="s">
        <v>15</v>
      </c>
      <c r="D17400" s="1" t="s">
        <v>40</v>
      </c>
      <c r="E17400" s="1">
        <v>16631725</v>
      </c>
      <c r="F17400" s="1" t="s">
        <v>36469</v>
      </c>
      <c r="G17400" s="1">
        <v>42500655</v>
      </c>
      <c r="H17400" s="1" t="s">
        <v>36470</v>
      </c>
      <c r="I17400" s="2">
        <v>45103</v>
      </c>
      <c r="J17400" s="15" t="str">
        <f>MID(Tabla1[[#This Row],[HORA]],1,5)</f>
        <v>14:28</v>
      </c>
      <c r="K17400" s="16">
        <f>IF(Tabla1[[#This Row],[FECHA]]=I17401,IF(J17401-J17400&gt;0,(J17401-J17400)*1440,0),0)</f>
        <v>0.99999999999999645</v>
      </c>
      <c r="L17400" s="14">
        <f>2+L17141-Datos!$C$8</f>
        <v>14.620000000000001</v>
      </c>
      <c r="M17400" s="13" t="s">
        <v>55991</v>
      </c>
      <c r="N17400" s="1" t="s">
        <v>35001</v>
      </c>
      <c r="O17400" s="1">
        <v>10</v>
      </c>
      <c r="P17400" s="1" t="s">
        <v>170</v>
      </c>
      <c r="Q17400" s="4" t="s">
        <v>21</v>
      </c>
    </row>
    <row r="17401" spans="1:17" ht="22.5" x14ac:dyDescent="0.25">
      <c r="A17401" s="3">
        <v>15158</v>
      </c>
      <c r="B17401" s="1" t="s">
        <v>46292</v>
      </c>
      <c r="C17401" s="1" t="s">
        <v>15</v>
      </c>
      <c r="D17401" s="1" t="s">
        <v>40</v>
      </c>
      <c r="E17401" s="1">
        <v>71702826</v>
      </c>
      <c r="F17401" s="1" t="s">
        <v>13308</v>
      </c>
      <c r="G17401" s="1">
        <v>2247153</v>
      </c>
      <c r="H17401" s="1" t="s">
        <v>46293</v>
      </c>
      <c r="I17401" s="2">
        <v>45103</v>
      </c>
      <c r="J17401" s="15" t="str">
        <f>MID(Tabla1[[#This Row],[HORA]],1,5)</f>
        <v>14:29</v>
      </c>
      <c r="K17401" s="16">
        <f>IF(Tabla1[[#This Row],[FECHA]]=I17402,IF(J17402-J17401&gt;0,(J17402-J17401)*1440,0),0)</f>
        <v>2.0000000000001528</v>
      </c>
      <c r="L17401" s="14">
        <f>2+L17142-Datos!$C$8</f>
        <v>15.100000000000001</v>
      </c>
      <c r="M17401" s="13" t="s">
        <v>55858</v>
      </c>
      <c r="N17401" s="1" t="s">
        <v>46294</v>
      </c>
      <c r="O17401" s="1">
        <v>20</v>
      </c>
      <c r="P17401" s="1" t="s">
        <v>1511</v>
      </c>
      <c r="Q17401" s="4" t="s">
        <v>21</v>
      </c>
    </row>
    <row r="17402" spans="1:17" ht="22.5" x14ac:dyDescent="0.25">
      <c r="A17402" s="3">
        <v>11795</v>
      </c>
      <c r="B17402" s="1" t="s">
        <v>36471</v>
      </c>
      <c r="C17402" s="1" t="s">
        <v>15</v>
      </c>
      <c r="D17402" s="1" t="s">
        <v>119</v>
      </c>
      <c r="E17402" s="1">
        <v>33578158</v>
      </c>
      <c r="F17402" s="1" t="s">
        <v>36472</v>
      </c>
      <c r="G17402" s="1">
        <v>2247154</v>
      </c>
      <c r="H17402" s="1" t="s">
        <v>36473</v>
      </c>
      <c r="I17402" s="2">
        <v>45103</v>
      </c>
      <c r="J17402" s="15" t="str">
        <f>MID(Tabla1[[#This Row],[HORA]],1,5)</f>
        <v>14:31</v>
      </c>
      <c r="K17402" s="16">
        <f>IF(Tabla1[[#This Row],[FECHA]]=I17403,IF(J17403-J17402&gt;0,(J17403-J17402)*1440,0),0)</f>
        <v>0</v>
      </c>
      <c r="L17402" s="14">
        <f>2+L17143-Datos!$C$8</f>
        <v>10.800000000000002</v>
      </c>
      <c r="M17402" s="13" t="s">
        <v>55992</v>
      </c>
      <c r="N17402" s="1" t="s">
        <v>36474</v>
      </c>
      <c r="O17402" s="1">
        <v>10</v>
      </c>
      <c r="P17402" s="1" t="s">
        <v>170</v>
      </c>
      <c r="Q17402" s="4" t="s">
        <v>21</v>
      </c>
    </row>
    <row r="17403" spans="1:17" ht="22.5" x14ac:dyDescent="0.25">
      <c r="A17403" s="3">
        <v>15159</v>
      </c>
      <c r="B17403" s="1" t="s">
        <v>46295</v>
      </c>
      <c r="C17403" s="1" t="s">
        <v>15</v>
      </c>
      <c r="D17403" s="1" t="s">
        <v>40</v>
      </c>
      <c r="E17403" s="1">
        <v>48146892</v>
      </c>
      <c r="F17403" s="1" t="s">
        <v>46296</v>
      </c>
      <c r="G17403" s="1">
        <v>18149996</v>
      </c>
      <c r="H17403" s="1" t="s">
        <v>35813</v>
      </c>
      <c r="I17403" s="2">
        <v>45103</v>
      </c>
      <c r="J17403" s="15" t="str">
        <f>MID(Tabla1[[#This Row],[HORA]],1,5)</f>
        <v>14:31</v>
      </c>
      <c r="K17403" s="16">
        <f>IF(Tabla1[[#This Row],[FECHA]]=I17404,IF(J17404-J17403&gt;0,(J17404-J17403)*1440,0),0)</f>
        <v>0.99999999999983658</v>
      </c>
      <c r="L17403" s="14">
        <f>2+L17144-Datos!$C$8</f>
        <v>9.9000000000000039</v>
      </c>
      <c r="M17403" s="13" t="s">
        <v>55992</v>
      </c>
      <c r="N17403" s="1" t="s">
        <v>46297</v>
      </c>
      <c r="O17403" s="1">
        <v>15</v>
      </c>
      <c r="P17403" s="1" t="s">
        <v>1511</v>
      </c>
      <c r="Q17403" s="4" t="s">
        <v>21</v>
      </c>
    </row>
    <row r="17404" spans="1:17" ht="22.5" x14ac:dyDescent="0.25">
      <c r="A17404" s="3">
        <v>603</v>
      </c>
      <c r="B17404" s="1" t="s">
        <v>1325</v>
      </c>
      <c r="C17404" s="1" t="s">
        <v>15</v>
      </c>
      <c r="D17404" s="1" t="s">
        <v>141</v>
      </c>
      <c r="E17404" s="1">
        <v>16736357</v>
      </c>
      <c r="F17404" s="1" t="s">
        <v>565</v>
      </c>
      <c r="G17404" s="1">
        <v>2247155</v>
      </c>
      <c r="H17404" s="1" t="s">
        <v>1326</v>
      </c>
      <c r="I17404" s="2">
        <v>45103</v>
      </c>
      <c r="J17404" s="15" t="str">
        <f>MID(Tabla1[[#This Row],[HORA]],1,5)</f>
        <v>14:32</v>
      </c>
      <c r="K17404" s="16">
        <f>IF(Tabla1[[#This Row],[FECHA]]=I17405,IF(J17405-J17404&gt;0,(J17405-J17404)*1440,0),0)</f>
        <v>3.9999999999999858</v>
      </c>
      <c r="L17404" s="14">
        <f>2+L17145-Datos!$C$8</f>
        <v>11.100000000000003</v>
      </c>
      <c r="M17404" s="13" t="s">
        <v>55860</v>
      </c>
      <c r="N17404" s="1" t="s">
        <v>1327</v>
      </c>
      <c r="O17404" s="1">
        <v>0</v>
      </c>
      <c r="P17404" s="1" t="s">
        <v>170</v>
      </c>
      <c r="Q17404" s="4" t="s">
        <v>21</v>
      </c>
    </row>
    <row r="17405" spans="1:17" ht="22.5" x14ac:dyDescent="0.25">
      <c r="A17405" s="3">
        <v>11796</v>
      </c>
      <c r="B17405" s="1" t="s">
        <v>36475</v>
      </c>
      <c r="C17405" s="1" t="s">
        <v>15</v>
      </c>
      <c r="D17405" s="1" t="s">
        <v>40</v>
      </c>
      <c r="E17405" s="1">
        <v>43758794</v>
      </c>
      <c r="F17405" s="1" t="s">
        <v>28324</v>
      </c>
      <c r="G17405" s="1">
        <v>2247158</v>
      </c>
      <c r="H17405" s="1" t="s">
        <v>36476</v>
      </c>
      <c r="I17405" s="2">
        <v>45103</v>
      </c>
      <c r="J17405" s="15" t="str">
        <f>MID(Tabla1[[#This Row],[HORA]],1,5)</f>
        <v>14:36</v>
      </c>
      <c r="K17405" s="16">
        <f>IF(Tabla1[[#This Row],[FECHA]]=I17406,IF(J17406-J17405&gt;0,(J17406-J17405)*1440,0),0)</f>
        <v>3.0000000000001492</v>
      </c>
      <c r="L17405" s="14">
        <f>2+L17146-Datos!$C$8</f>
        <v>12.600000000000003</v>
      </c>
      <c r="M17405" s="13" t="s">
        <v>55997</v>
      </c>
      <c r="N17405" s="1" t="s">
        <v>174</v>
      </c>
      <c r="O17405" s="1">
        <v>10</v>
      </c>
      <c r="P17405" s="1" t="s">
        <v>170</v>
      </c>
      <c r="Q17405" s="4" t="s">
        <v>21</v>
      </c>
    </row>
    <row r="17406" spans="1:17" ht="22.5" x14ac:dyDescent="0.25">
      <c r="A17406" s="3">
        <v>11797</v>
      </c>
      <c r="B17406" s="1" t="s">
        <v>36477</v>
      </c>
      <c r="C17406" s="1" t="s">
        <v>15</v>
      </c>
      <c r="D17406" s="1" t="s">
        <v>161</v>
      </c>
      <c r="E17406" s="1">
        <v>72736638</v>
      </c>
      <c r="F17406" s="1" t="s">
        <v>36478</v>
      </c>
      <c r="G17406" s="1">
        <v>2247160</v>
      </c>
      <c r="H17406" s="1" t="s">
        <v>36479</v>
      </c>
      <c r="I17406" s="2">
        <v>45103</v>
      </c>
      <c r="J17406" s="15" t="str">
        <f>MID(Tabla1[[#This Row],[HORA]],1,5)</f>
        <v>14:39</v>
      </c>
      <c r="K17406" s="16">
        <f>IF(Tabla1[[#This Row],[FECHA]]=I17407,IF(J17407-J17406&gt;0,(J17407-J17406)*1440,0),0)</f>
        <v>1.9999999999999929</v>
      </c>
      <c r="L17406" s="14">
        <f>2+L17147-Datos!$C$8</f>
        <v>9.9500000000000028</v>
      </c>
      <c r="M17406" s="13" t="s">
        <v>56000</v>
      </c>
      <c r="N17406" s="1" t="s">
        <v>36480</v>
      </c>
      <c r="O17406" s="1">
        <v>15</v>
      </c>
      <c r="P17406" s="1" t="s">
        <v>170</v>
      </c>
      <c r="Q17406" s="4" t="s">
        <v>21</v>
      </c>
    </row>
    <row r="17407" spans="1:17" ht="22.5" x14ac:dyDescent="0.25">
      <c r="A17407" s="3">
        <v>15160</v>
      </c>
      <c r="B17407" s="1" t="s">
        <v>46298</v>
      </c>
      <c r="C17407" s="1" t="s">
        <v>15</v>
      </c>
      <c r="D17407" s="1" t="s">
        <v>40</v>
      </c>
      <c r="E17407" s="1">
        <v>16662679</v>
      </c>
      <c r="F17407" s="1" t="s">
        <v>2220</v>
      </c>
      <c r="G17407" s="1">
        <v>2247161</v>
      </c>
      <c r="H17407" s="1" t="s">
        <v>46299</v>
      </c>
      <c r="I17407" s="2">
        <v>45103</v>
      </c>
      <c r="J17407" s="15" t="str">
        <f>MID(Tabla1[[#This Row],[HORA]],1,5)</f>
        <v>14:41</v>
      </c>
      <c r="K17407" s="16">
        <f>IF(Tabla1[[#This Row],[FECHA]]=I17408,IF(J17408-J17407&gt;0,(J17408-J17407)*1440,0),0)</f>
        <v>0.99999999999983658</v>
      </c>
      <c r="L17407" s="14">
        <f>2+L17148-Datos!$C$8</f>
        <v>12.100000000000003</v>
      </c>
      <c r="M17407" s="13" t="s">
        <v>55862</v>
      </c>
      <c r="N17407" s="1" t="s">
        <v>46300</v>
      </c>
      <c r="O17407" s="1">
        <v>10</v>
      </c>
      <c r="P17407" s="1" t="s">
        <v>1511</v>
      </c>
      <c r="Q17407" s="4" t="s">
        <v>21</v>
      </c>
    </row>
    <row r="17408" spans="1:17" ht="22.5" x14ac:dyDescent="0.25">
      <c r="A17408" s="3">
        <v>15161</v>
      </c>
      <c r="B17408" s="1" t="s">
        <v>46301</v>
      </c>
      <c r="C17408" s="1" t="s">
        <v>15</v>
      </c>
      <c r="D17408" s="1" t="s">
        <v>40</v>
      </c>
      <c r="E17408" s="1">
        <v>16662679</v>
      </c>
      <c r="F17408" s="1" t="s">
        <v>2220</v>
      </c>
      <c r="G17408" s="1">
        <v>2247162</v>
      </c>
      <c r="H17408" s="1" t="s">
        <v>46302</v>
      </c>
      <c r="I17408" s="2">
        <v>45103</v>
      </c>
      <c r="J17408" s="15" t="str">
        <f>MID(Tabla1[[#This Row],[HORA]],1,5)</f>
        <v>14:42</v>
      </c>
      <c r="K17408" s="16">
        <f>IF(Tabla1[[#This Row],[FECHA]]=I17409,IF(J17409-J17408&gt;0,(J17409-J17408)*1440,0),0)</f>
        <v>3.0000000000001492</v>
      </c>
      <c r="L17408" s="14">
        <f>2+L17149-Datos!$C$8</f>
        <v>13.8</v>
      </c>
      <c r="M17408" s="13" t="s">
        <v>56002</v>
      </c>
      <c r="N17408" s="1" t="s">
        <v>46300</v>
      </c>
      <c r="O17408" s="1">
        <v>10</v>
      </c>
      <c r="P17408" s="1" t="s">
        <v>1511</v>
      </c>
      <c r="Q17408" s="4" t="s">
        <v>21</v>
      </c>
    </row>
    <row r="17409" spans="1:17" ht="22.5" x14ac:dyDescent="0.25">
      <c r="A17409" s="3">
        <v>15162</v>
      </c>
      <c r="B17409" s="1" t="s">
        <v>46303</v>
      </c>
      <c r="C17409" s="1" t="s">
        <v>15</v>
      </c>
      <c r="D17409" s="1" t="s">
        <v>40</v>
      </c>
      <c r="E17409" s="1">
        <v>48804185</v>
      </c>
      <c r="F17409" s="1" t="s">
        <v>3673</v>
      </c>
      <c r="G17409" s="1">
        <v>48140680</v>
      </c>
      <c r="H17409" s="1" t="s">
        <v>3674</v>
      </c>
      <c r="I17409" s="2">
        <v>45103</v>
      </c>
      <c r="J17409" s="15" t="str">
        <f>MID(Tabla1[[#This Row],[HORA]],1,5)</f>
        <v>14:45</v>
      </c>
      <c r="K17409" s="16">
        <f>IF(Tabla1[[#This Row],[FECHA]]=I17410,IF(J17410-J17409&gt;0,(J17410-J17409)*1440,0),0)</f>
        <v>1.9999999999999929</v>
      </c>
      <c r="L17409" s="14">
        <f>2+L17150-Datos!$C$8</f>
        <v>10.960000000000003</v>
      </c>
      <c r="M17409" s="13" t="s">
        <v>56005</v>
      </c>
      <c r="N17409" s="1" t="s">
        <v>46304</v>
      </c>
      <c r="O17409" s="1">
        <v>40</v>
      </c>
      <c r="P17409" s="1" t="s">
        <v>1511</v>
      </c>
      <c r="Q17409" s="4" t="s">
        <v>21</v>
      </c>
    </row>
    <row r="17410" spans="1:17" ht="22.5" x14ac:dyDescent="0.25">
      <c r="A17410" s="3">
        <v>15163</v>
      </c>
      <c r="B17410" s="1" t="s">
        <v>46305</v>
      </c>
      <c r="C17410" s="1" t="s">
        <v>15</v>
      </c>
      <c r="D17410" s="1" t="s">
        <v>77</v>
      </c>
      <c r="E17410" s="1">
        <v>47693589</v>
      </c>
      <c r="F17410" s="1" t="s">
        <v>46306</v>
      </c>
      <c r="G17410" s="1">
        <v>47693589</v>
      </c>
      <c r="H17410" s="1" t="s">
        <v>46306</v>
      </c>
      <c r="I17410" s="2">
        <v>45103</v>
      </c>
      <c r="J17410" s="15" t="str">
        <f>MID(Tabla1[[#This Row],[HORA]],1,5)</f>
        <v>14:47</v>
      </c>
      <c r="K17410" s="16">
        <f>IF(Tabla1[[#This Row],[FECHA]]=I17411,IF(J17411-J17410&gt;0,(J17411-J17410)*1440,0),0)</f>
        <v>0</v>
      </c>
      <c r="L17410" s="14">
        <f>2+L17151-Datos!$C$8</f>
        <v>11.900000000000004</v>
      </c>
      <c r="M17410" s="13" t="s">
        <v>56007</v>
      </c>
      <c r="N17410" s="1" t="s">
        <v>2178</v>
      </c>
      <c r="O17410" s="1">
        <v>40</v>
      </c>
      <c r="P17410" s="1" t="s">
        <v>1511</v>
      </c>
      <c r="Q17410" s="4" t="s">
        <v>21</v>
      </c>
    </row>
    <row r="17411" spans="1:17" ht="22.5" x14ac:dyDescent="0.25">
      <c r="A17411" s="3">
        <v>17962</v>
      </c>
      <c r="B17411" s="1" t="s">
        <v>53800</v>
      </c>
      <c r="C17411" s="1" t="s">
        <v>15</v>
      </c>
      <c r="D17411" s="1" t="s">
        <v>40</v>
      </c>
      <c r="E17411" s="1">
        <v>20518304233</v>
      </c>
      <c r="F17411" s="1" t="s">
        <v>48001</v>
      </c>
      <c r="G17411" s="1">
        <v>41037027</v>
      </c>
      <c r="H17411" s="1" t="s">
        <v>46568</v>
      </c>
      <c r="I17411" s="2">
        <v>45103</v>
      </c>
      <c r="J17411" s="15" t="str">
        <f>MID(Tabla1[[#This Row],[HORA]],1,5)</f>
        <v>14:47</v>
      </c>
      <c r="K17411" s="16">
        <f>IF(Tabla1[[#This Row],[FECHA]]=I17412,IF(J17412-J17411&gt;0,(J17412-J17411)*1440,0),0)</f>
        <v>0.99999999999999645</v>
      </c>
      <c r="L17411" s="14">
        <f>2+L17152-Datos!$C$8</f>
        <v>12.140000000000002</v>
      </c>
      <c r="M17411" s="13" t="s">
        <v>56007</v>
      </c>
      <c r="N17411" s="1" t="s">
        <v>53801</v>
      </c>
      <c r="O17411" s="1">
        <v>20</v>
      </c>
      <c r="P17411" s="1" t="s">
        <v>170</v>
      </c>
      <c r="Q17411" s="4" t="s">
        <v>21</v>
      </c>
    </row>
    <row r="17412" spans="1:17" ht="22.5" x14ac:dyDescent="0.25">
      <c r="A17412" s="3">
        <v>15164</v>
      </c>
      <c r="B17412" s="1" t="s">
        <v>46307</v>
      </c>
      <c r="C17412" s="1" t="s">
        <v>15</v>
      </c>
      <c r="D17412" s="1" t="s">
        <v>40</v>
      </c>
      <c r="E17412" s="1">
        <v>80422314</v>
      </c>
      <c r="F17412" s="1" t="s">
        <v>46308</v>
      </c>
      <c r="G17412" s="1">
        <v>80422314</v>
      </c>
      <c r="H17412" s="1" t="s">
        <v>46308</v>
      </c>
      <c r="I17412" s="2">
        <v>45103</v>
      </c>
      <c r="J17412" s="15" t="str">
        <f>MID(Tabla1[[#This Row],[HORA]],1,5)</f>
        <v>14:48</v>
      </c>
      <c r="K17412" s="16">
        <f>IF(Tabla1[[#This Row],[FECHA]]=I17413,IF(J17413-J17412&gt;0,(J17413-J17412)*1440,0),0)</f>
        <v>2.9999999999999893</v>
      </c>
      <c r="L17412" s="14">
        <f>2+L17153-Datos!$C$8</f>
        <v>9.8100000000000041</v>
      </c>
      <c r="M17412" s="13" t="s">
        <v>56008</v>
      </c>
      <c r="N17412" s="1" t="s">
        <v>2178</v>
      </c>
      <c r="O17412" s="1">
        <v>20</v>
      </c>
      <c r="P17412" s="1" t="s">
        <v>1511</v>
      </c>
      <c r="Q17412" s="4" t="s">
        <v>21</v>
      </c>
    </row>
    <row r="17413" spans="1:17" ht="22.5" x14ac:dyDescent="0.25">
      <c r="A17413" s="3">
        <v>11798</v>
      </c>
      <c r="B17413" s="1" t="s">
        <v>36481</v>
      </c>
      <c r="C17413" s="1" t="s">
        <v>15</v>
      </c>
      <c r="D17413" s="1" t="s">
        <v>40</v>
      </c>
      <c r="E17413" s="1">
        <v>42360153</v>
      </c>
      <c r="F17413" s="1" t="s">
        <v>27336</v>
      </c>
      <c r="G17413" s="1">
        <v>42360153</v>
      </c>
      <c r="H17413" s="1" t="s">
        <v>27336</v>
      </c>
      <c r="I17413" s="2">
        <v>45103</v>
      </c>
      <c r="J17413" s="15" t="str">
        <f>MID(Tabla1[[#This Row],[HORA]],1,5)</f>
        <v>14:51</v>
      </c>
      <c r="K17413" s="16">
        <f>IF(Tabla1[[#This Row],[FECHA]]=I17414,IF(J17414-J17413&gt;0,(J17414-J17413)*1440,0),0)</f>
        <v>1.9999999999999929</v>
      </c>
      <c r="L17413" s="14">
        <f>2+L17154-Datos!$C$8</f>
        <v>11.050000000000002</v>
      </c>
      <c r="M17413" s="13" t="s">
        <v>55863</v>
      </c>
      <c r="N17413" s="1" t="s">
        <v>28755</v>
      </c>
      <c r="O17413" s="1">
        <v>20</v>
      </c>
      <c r="P17413" s="1" t="s">
        <v>170</v>
      </c>
      <c r="Q17413" s="4" t="s">
        <v>21</v>
      </c>
    </row>
    <row r="17414" spans="1:17" ht="22.5" x14ac:dyDescent="0.25">
      <c r="A17414" s="3">
        <v>15165</v>
      </c>
      <c r="B17414" s="1" t="s">
        <v>46309</v>
      </c>
      <c r="C17414" s="1" t="s">
        <v>15</v>
      </c>
      <c r="D17414" s="1" t="s">
        <v>40</v>
      </c>
      <c r="E17414" s="1">
        <v>16497501</v>
      </c>
      <c r="F17414" s="1" t="s">
        <v>2579</v>
      </c>
      <c r="G17414" s="1">
        <v>2247167</v>
      </c>
      <c r="H17414" s="1" t="s">
        <v>24399</v>
      </c>
      <c r="I17414" s="2">
        <v>45103</v>
      </c>
      <c r="J17414" s="15" t="str">
        <f>MID(Tabla1[[#This Row],[HORA]],1,5)</f>
        <v>14:53</v>
      </c>
      <c r="K17414" s="16">
        <f>IF(Tabla1[[#This Row],[FECHA]]=I17415,IF(J17415-J17414&gt;0,(J17415-J17414)*1440,0),0)</f>
        <v>1.9999999999999929</v>
      </c>
      <c r="L17414" s="14">
        <f>2+L17155-Datos!$C$8</f>
        <v>10.740000000000004</v>
      </c>
      <c r="M17414" s="13" t="s">
        <v>56012</v>
      </c>
      <c r="N17414" s="1" t="s">
        <v>41158</v>
      </c>
      <c r="O17414" s="1">
        <v>20</v>
      </c>
      <c r="P17414" s="1" t="s">
        <v>1511</v>
      </c>
      <c r="Q17414" s="4" t="s">
        <v>21</v>
      </c>
    </row>
    <row r="17415" spans="1:17" ht="22.5" x14ac:dyDescent="0.25">
      <c r="A17415" s="3">
        <v>11799</v>
      </c>
      <c r="B17415" s="1" t="s">
        <v>36482</v>
      </c>
      <c r="C17415" s="1" t="s">
        <v>15</v>
      </c>
      <c r="D17415" s="1" t="s">
        <v>40</v>
      </c>
      <c r="E17415" s="1">
        <v>7731563</v>
      </c>
      <c r="F17415" s="1" t="s">
        <v>36483</v>
      </c>
      <c r="G17415" s="1">
        <v>2247169</v>
      </c>
      <c r="H17415" s="1" t="s">
        <v>36484</v>
      </c>
      <c r="I17415" s="2">
        <v>45103</v>
      </c>
      <c r="J17415" s="15" t="str">
        <f>MID(Tabla1[[#This Row],[HORA]],1,5)</f>
        <v>14:55</v>
      </c>
      <c r="K17415" s="16">
        <f>IF(Tabla1[[#This Row],[FECHA]]=I17416,IF(J17416-J17415&gt;0,(J17416-J17415)*1440,0),0)</f>
        <v>0.99999999999999645</v>
      </c>
      <c r="L17415" s="14">
        <f>2+L17156-Datos!$C$8</f>
        <v>12.120000000000003</v>
      </c>
      <c r="M17415" s="13" t="s">
        <v>56014</v>
      </c>
      <c r="N17415" s="1" t="s">
        <v>174</v>
      </c>
      <c r="O17415" s="1">
        <v>10</v>
      </c>
      <c r="P17415" s="1" t="s">
        <v>170</v>
      </c>
      <c r="Q17415" s="4" t="s">
        <v>21</v>
      </c>
    </row>
    <row r="17416" spans="1:17" ht="22.5" x14ac:dyDescent="0.25">
      <c r="A17416" s="3">
        <v>15166</v>
      </c>
      <c r="B17416" s="1" t="s">
        <v>46310</v>
      </c>
      <c r="C17416" s="1" t="s">
        <v>15</v>
      </c>
      <c r="D17416" s="1" t="s">
        <v>33</v>
      </c>
      <c r="E17416" s="1">
        <v>43189810</v>
      </c>
      <c r="F17416" s="1" t="s">
        <v>46311</v>
      </c>
      <c r="G17416" s="1">
        <v>16416213</v>
      </c>
      <c r="H17416" s="1" t="s">
        <v>46312</v>
      </c>
      <c r="I17416" s="2">
        <v>45103</v>
      </c>
      <c r="J17416" s="15" t="str">
        <f>MID(Tabla1[[#This Row],[HORA]],1,5)</f>
        <v>14:56</v>
      </c>
      <c r="K17416" s="16">
        <f>IF(Tabla1[[#This Row],[FECHA]]=I17417,IF(J17417-J17416&gt;0,(J17417-J17416)*1440,0),0)</f>
        <v>5.9999999999999787</v>
      </c>
      <c r="L17416" s="14">
        <f>2+L17157-Datos!$C$8</f>
        <v>15.060000000000002</v>
      </c>
      <c r="M17416" s="13" t="s">
        <v>56015</v>
      </c>
      <c r="N17416" s="1" t="s">
        <v>46313</v>
      </c>
      <c r="O17416" s="1">
        <v>15</v>
      </c>
      <c r="P17416" s="1" t="s">
        <v>1511</v>
      </c>
      <c r="Q17416" s="4" t="s">
        <v>21</v>
      </c>
    </row>
    <row r="17417" spans="1:17" ht="22.5" x14ac:dyDescent="0.25">
      <c r="A17417" s="3">
        <v>15167</v>
      </c>
      <c r="B17417" s="1" t="s">
        <v>46314</v>
      </c>
      <c r="C17417" s="1" t="s">
        <v>15</v>
      </c>
      <c r="D17417" s="1" t="s">
        <v>3088</v>
      </c>
      <c r="E17417" s="1">
        <v>72318535</v>
      </c>
      <c r="F17417" s="1" t="s">
        <v>46315</v>
      </c>
      <c r="G17417" s="1">
        <v>72275086</v>
      </c>
      <c r="H17417" s="1" t="s">
        <v>46316</v>
      </c>
      <c r="I17417" s="2">
        <v>45103</v>
      </c>
      <c r="J17417" s="15" t="str">
        <f>MID(Tabla1[[#This Row],[HORA]],1,5)</f>
        <v>15:02</v>
      </c>
      <c r="K17417" s="16">
        <f>IF(Tabla1[[#This Row],[FECHA]]=I17418,IF(J17418-J17417&gt;0,(J17418-J17417)*1440,0),0)</f>
        <v>1.9999999999999929</v>
      </c>
      <c r="L17417" s="14">
        <f>2+L17158-Datos!$C$8</f>
        <v>14.96</v>
      </c>
      <c r="M17417" s="13" t="s">
        <v>56135</v>
      </c>
      <c r="N17417" s="1" t="s">
        <v>46317</v>
      </c>
      <c r="O17417" s="1">
        <v>10</v>
      </c>
      <c r="P17417" s="1" t="s">
        <v>1511</v>
      </c>
      <c r="Q17417" s="4" t="s">
        <v>21</v>
      </c>
    </row>
    <row r="17418" spans="1:17" ht="22.5" x14ac:dyDescent="0.25">
      <c r="A17418" s="3">
        <v>4943</v>
      </c>
      <c r="B17418" s="1" t="s">
        <v>15445</v>
      </c>
      <c r="C17418" s="1" t="s">
        <v>15</v>
      </c>
      <c r="D17418" s="1" t="s">
        <v>23</v>
      </c>
      <c r="E17418" s="1">
        <v>45067711</v>
      </c>
      <c r="F17418" s="1" t="s">
        <v>15446</v>
      </c>
      <c r="G17418" s="1">
        <v>2247171</v>
      </c>
      <c r="H17418" s="1" t="s">
        <v>15447</v>
      </c>
      <c r="I17418" s="2">
        <v>45103</v>
      </c>
      <c r="J17418" s="15" t="str">
        <f>MID(Tabla1[[#This Row],[HORA]],1,5)</f>
        <v>15:04</v>
      </c>
      <c r="K17418" s="16">
        <f>IF(Tabla1[[#This Row],[FECHA]]=I17419,IF(J17419-J17418&gt;0,(J17419-J17418)*1440,0),0)</f>
        <v>5.9999999999999787</v>
      </c>
      <c r="L17418" s="14">
        <f>2+L17159-Datos!$C$8</f>
        <v>12.670000000000003</v>
      </c>
      <c r="M17418" s="13" t="s">
        <v>56133</v>
      </c>
      <c r="N17418" s="1" t="s">
        <v>15448</v>
      </c>
      <c r="O17418" s="1">
        <v>12</v>
      </c>
      <c r="P17418" s="1" t="s">
        <v>1532</v>
      </c>
      <c r="Q17418" s="4" t="s">
        <v>21</v>
      </c>
    </row>
    <row r="17419" spans="1:17" ht="22.5" x14ac:dyDescent="0.25">
      <c r="A17419" s="3">
        <v>15168</v>
      </c>
      <c r="B17419" s="1" t="s">
        <v>46318</v>
      </c>
      <c r="C17419" s="1" t="s">
        <v>15</v>
      </c>
      <c r="D17419" s="1" t="s">
        <v>82</v>
      </c>
      <c r="E17419" s="1">
        <v>41976292</v>
      </c>
      <c r="F17419" s="1" t="s">
        <v>46319</v>
      </c>
      <c r="G17419" s="1">
        <v>2247174</v>
      </c>
      <c r="H17419" s="1" t="s">
        <v>46320</v>
      </c>
      <c r="I17419" s="2">
        <v>45103</v>
      </c>
      <c r="J17419" s="15" t="str">
        <f>MID(Tabla1[[#This Row],[HORA]],1,5)</f>
        <v>15:10</v>
      </c>
      <c r="K17419" s="16">
        <f>IF(Tabla1[[#This Row],[FECHA]]=I17420,IF(J17420-J17419&gt;0,(J17420-J17419)*1440,0),0)</f>
        <v>8.0000000000001315</v>
      </c>
      <c r="L17419" s="14">
        <f>2+L17160-Datos!$C$8</f>
        <v>13.960000000000004</v>
      </c>
      <c r="M17419" s="13" t="s">
        <v>55865</v>
      </c>
      <c r="N17419" s="1" t="s">
        <v>46321</v>
      </c>
      <c r="O17419" s="1">
        <v>60</v>
      </c>
      <c r="P17419" s="1" t="s">
        <v>1511</v>
      </c>
      <c r="Q17419" s="4" t="s">
        <v>21</v>
      </c>
    </row>
    <row r="17420" spans="1:17" ht="22.5" x14ac:dyDescent="0.25">
      <c r="A17420" s="3">
        <v>17963</v>
      </c>
      <c r="B17420" s="1" t="s">
        <v>53802</v>
      </c>
      <c r="C17420" s="1" t="s">
        <v>15</v>
      </c>
      <c r="D17420" s="1" t="s">
        <v>82</v>
      </c>
      <c r="E17420" s="1">
        <v>20602129641</v>
      </c>
      <c r="F17420" s="1" t="s">
        <v>53803</v>
      </c>
      <c r="G17420" s="1">
        <v>47257455</v>
      </c>
      <c r="H17420" s="1" t="s">
        <v>53804</v>
      </c>
      <c r="I17420" s="2">
        <v>45103</v>
      </c>
      <c r="J17420" s="15" t="str">
        <f>MID(Tabla1[[#This Row],[HORA]],1,5)</f>
        <v>15:18</v>
      </c>
      <c r="K17420" s="16">
        <f>IF(Tabla1[[#This Row],[FECHA]]=I17421,IF(J17421-J17420&gt;0,(J17421-J17420)*1440,0),0)</f>
        <v>1.9999999999999929</v>
      </c>
      <c r="L17420" s="14">
        <f>2+L17161-Datos!$C$8</f>
        <v>12.970000000000004</v>
      </c>
      <c r="M17420" s="13" t="s">
        <v>55873</v>
      </c>
      <c r="N17420" s="1" t="s">
        <v>53805</v>
      </c>
      <c r="O17420" s="1">
        <v>40</v>
      </c>
      <c r="P17420" s="1" t="s">
        <v>170</v>
      </c>
      <c r="Q17420" s="4" t="s">
        <v>21</v>
      </c>
    </row>
    <row r="17421" spans="1:17" ht="22.5" x14ac:dyDescent="0.25">
      <c r="A17421" s="3">
        <v>11800</v>
      </c>
      <c r="B17421" s="1" t="s">
        <v>36485</v>
      </c>
      <c r="C17421" s="1" t="s">
        <v>15</v>
      </c>
      <c r="D17421" s="1" t="s">
        <v>71</v>
      </c>
      <c r="E17421" s="1">
        <v>43779694</v>
      </c>
      <c r="F17421" s="1" t="s">
        <v>36486</v>
      </c>
      <c r="G17421" s="1">
        <v>2247178</v>
      </c>
      <c r="H17421" s="1" t="s">
        <v>36487</v>
      </c>
      <c r="I17421" s="2">
        <v>45103</v>
      </c>
      <c r="J17421" s="15" t="str">
        <f>MID(Tabla1[[#This Row],[HORA]],1,5)</f>
        <v>15:20</v>
      </c>
      <c r="K17421" s="16">
        <f>IF(Tabla1[[#This Row],[FECHA]]=I17422,IF(J17422-J17421&gt;0,(J17422-J17421)*1440,0),0)</f>
        <v>4.9999999999998224</v>
      </c>
      <c r="L17421" s="14">
        <f>2+L17162-Datos!$C$8</f>
        <v>15.980000000000004</v>
      </c>
      <c r="M17421" s="13" t="s">
        <v>55875</v>
      </c>
      <c r="N17421" s="1" t="s">
        <v>19900</v>
      </c>
      <c r="O17421" s="1">
        <v>20</v>
      </c>
      <c r="P17421" s="1" t="s">
        <v>170</v>
      </c>
      <c r="Q17421" s="4" t="s">
        <v>21</v>
      </c>
    </row>
    <row r="17422" spans="1:17" ht="22.5" x14ac:dyDescent="0.25">
      <c r="A17422" s="3">
        <v>15169</v>
      </c>
      <c r="B17422" s="1" t="s">
        <v>46322</v>
      </c>
      <c r="C17422" s="1" t="s">
        <v>15</v>
      </c>
      <c r="D17422" s="1" t="s">
        <v>40</v>
      </c>
      <c r="E17422" s="1">
        <v>46216096</v>
      </c>
      <c r="F17422" s="1" t="s">
        <v>46323</v>
      </c>
      <c r="G17422" s="1">
        <v>45317281</v>
      </c>
      <c r="H17422" s="1" t="s">
        <v>46324</v>
      </c>
      <c r="I17422" s="2">
        <v>45103</v>
      </c>
      <c r="J17422" s="15" t="str">
        <f>MID(Tabla1[[#This Row],[HORA]],1,5)</f>
        <v>15:25</v>
      </c>
      <c r="K17422" s="16">
        <f>IF(Tabla1[[#This Row],[FECHA]]=I17423,IF(J17423-J17422&gt;0,(J17423-J17422)*1440,0),0)</f>
        <v>1.0000000000001563</v>
      </c>
      <c r="L17422" s="14">
        <f>2+L17163-Datos!$C$8</f>
        <v>18.040000000000006</v>
      </c>
      <c r="M17422" s="13" t="s">
        <v>55880</v>
      </c>
      <c r="N17422" s="1" t="s">
        <v>46325</v>
      </c>
      <c r="O17422" s="1">
        <v>15</v>
      </c>
      <c r="P17422" s="1" t="s">
        <v>1511</v>
      </c>
      <c r="Q17422" s="4" t="s">
        <v>21</v>
      </c>
    </row>
    <row r="17423" spans="1:17" ht="22.5" x14ac:dyDescent="0.25">
      <c r="A17423" s="3">
        <v>17964</v>
      </c>
      <c r="B17423" s="1" t="s">
        <v>53806</v>
      </c>
      <c r="C17423" s="1" t="s">
        <v>15</v>
      </c>
      <c r="D17423" s="1" t="s">
        <v>40</v>
      </c>
      <c r="E17423" s="1">
        <v>20480606176</v>
      </c>
      <c r="F17423" s="1" t="s">
        <v>51196</v>
      </c>
      <c r="G17423" s="1">
        <v>48046568</v>
      </c>
      <c r="H17423" s="1" t="s">
        <v>51964</v>
      </c>
      <c r="I17423" s="2">
        <v>45103</v>
      </c>
      <c r="J17423" s="15" t="str">
        <f>MID(Tabla1[[#This Row],[HORA]],1,5)</f>
        <v>15:26</v>
      </c>
      <c r="K17423" s="16">
        <f>IF(Tabla1[[#This Row],[FECHA]]=I17424,IF(J17424-J17423&gt;0,(J17424-J17423)*1440,0),0)</f>
        <v>1.9999999999999929</v>
      </c>
      <c r="L17423" s="14">
        <f>2+L17164-Datos!$C$8</f>
        <v>13.910000000000004</v>
      </c>
      <c r="M17423" s="13" t="s">
        <v>55881</v>
      </c>
      <c r="N17423" s="1" t="s">
        <v>53807</v>
      </c>
      <c r="O17423" s="1">
        <v>15</v>
      </c>
      <c r="P17423" s="1" t="s">
        <v>170</v>
      </c>
      <c r="Q17423" s="4" t="s">
        <v>21</v>
      </c>
    </row>
    <row r="17424" spans="1:17" ht="22.5" x14ac:dyDescent="0.25">
      <c r="A17424" s="3">
        <v>15170</v>
      </c>
      <c r="B17424" s="1" t="s">
        <v>46326</v>
      </c>
      <c r="C17424" s="1" t="s">
        <v>15</v>
      </c>
      <c r="D17424" s="1" t="s">
        <v>40</v>
      </c>
      <c r="E17424" s="1">
        <v>42117609</v>
      </c>
      <c r="F17424" s="1" t="s">
        <v>15150</v>
      </c>
      <c r="G17424" s="1">
        <v>2247180</v>
      </c>
      <c r="H17424" s="1" t="s">
        <v>3056</v>
      </c>
      <c r="I17424" s="2">
        <v>45103</v>
      </c>
      <c r="J17424" s="15" t="str">
        <f>MID(Tabla1[[#This Row],[HORA]],1,5)</f>
        <v>15:28</v>
      </c>
      <c r="K17424" s="16">
        <f>IF(Tabla1[[#This Row],[FECHA]]=I17425,IF(J17425-J17424&gt;0,(J17425-J17424)*1440,0),0)</f>
        <v>1.9999999999999929</v>
      </c>
      <c r="L17424" s="14">
        <f>2+L17165-Datos!$C$8</f>
        <v>13.720000000000002</v>
      </c>
      <c r="M17424" s="13" t="s">
        <v>55883</v>
      </c>
      <c r="N17424" s="1" t="s">
        <v>46327</v>
      </c>
      <c r="O17424" s="1">
        <v>30</v>
      </c>
      <c r="P17424" s="1" t="s">
        <v>1511</v>
      </c>
      <c r="Q17424" s="4" t="s">
        <v>21</v>
      </c>
    </row>
    <row r="17425" spans="1:17" ht="22.5" x14ac:dyDescent="0.25">
      <c r="A17425" s="3">
        <v>17965</v>
      </c>
      <c r="B17425" s="1" t="s">
        <v>53808</v>
      </c>
      <c r="C17425" s="1" t="s">
        <v>15</v>
      </c>
      <c r="D17425" s="1" t="s">
        <v>40</v>
      </c>
      <c r="E17425" s="1">
        <v>20487556310</v>
      </c>
      <c r="F17425" s="1" t="s">
        <v>53809</v>
      </c>
      <c r="G17425" s="1">
        <v>2247181</v>
      </c>
      <c r="H17425" s="1" t="s">
        <v>53810</v>
      </c>
      <c r="I17425" s="2">
        <v>45103</v>
      </c>
      <c r="J17425" s="15" t="str">
        <f>MID(Tabla1[[#This Row],[HORA]],1,5)</f>
        <v>15:30</v>
      </c>
      <c r="K17425" s="16">
        <f>IF(Tabla1[[#This Row],[FECHA]]=I17426,IF(J17426-J17425&gt;0,(J17426-J17425)*1440,0),0)</f>
        <v>0.99999999999999645</v>
      </c>
      <c r="L17425" s="14">
        <f>2+L17166-Datos!$C$8</f>
        <v>15.810000000000002</v>
      </c>
      <c r="M17425" s="13" t="s">
        <v>55885</v>
      </c>
      <c r="N17425" s="1" t="s">
        <v>53811</v>
      </c>
      <c r="O17425" s="1">
        <v>15</v>
      </c>
      <c r="P17425" s="1" t="s">
        <v>170</v>
      </c>
      <c r="Q17425" s="4" t="s">
        <v>21</v>
      </c>
    </row>
    <row r="17426" spans="1:17" ht="22.5" x14ac:dyDescent="0.25">
      <c r="A17426" s="3">
        <v>15171</v>
      </c>
      <c r="B17426" s="1" t="s">
        <v>46328</v>
      </c>
      <c r="C17426" s="1" t="s">
        <v>15</v>
      </c>
      <c r="D17426" s="1" t="s">
        <v>119</v>
      </c>
      <c r="E17426" s="1">
        <v>1127529</v>
      </c>
      <c r="F17426" s="1" t="s">
        <v>46329</v>
      </c>
      <c r="G17426" s="1">
        <v>2247183</v>
      </c>
      <c r="H17426" s="1" t="s">
        <v>46330</v>
      </c>
      <c r="I17426" s="2">
        <v>45103</v>
      </c>
      <c r="J17426" s="15" t="str">
        <f>MID(Tabla1[[#This Row],[HORA]],1,5)</f>
        <v>15:31</v>
      </c>
      <c r="K17426" s="16">
        <f>IF(Tabla1[[#This Row],[FECHA]]=I17427,IF(J17427-J17426&gt;0,(J17427-J17426)*1440,0),0)</f>
        <v>0.99999999999999645</v>
      </c>
      <c r="L17426" s="14">
        <f>2+L17167-Datos!$C$8</f>
        <v>13.150000000000002</v>
      </c>
      <c r="M17426" s="13" t="s">
        <v>55886</v>
      </c>
      <c r="N17426" s="1" t="s">
        <v>46331</v>
      </c>
      <c r="O17426" s="1">
        <v>15</v>
      </c>
      <c r="P17426" s="1" t="s">
        <v>1511</v>
      </c>
      <c r="Q17426" s="4" t="s">
        <v>21</v>
      </c>
    </row>
    <row r="17427" spans="1:17" ht="22.5" x14ac:dyDescent="0.25">
      <c r="A17427" s="3">
        <v>4944</v>
      </c>
      <c r="B17427" s="1" t="s">
        <v>15449</v>
      </c>
      <c r="C17427" s="1" t="s">
        <v>15</v>
      </c>
      <c r="D17427" s="1" t="s">
        <v>40</v>
      </c>
      <c r="E17427" s="1">
        <v>16769684</v>
      </c>
      <c r="F17427" s="1" t="s">
        <v>15450</v>
      </c>
      <c r="G17427" s="1">
        <v>2247184</v>
      </c>
      <c r="H17427" s="1" t="s">
        <v>15451</v>
      </c>
      <c r="I17427" s="2">
        <v>45103</v>
      </c>
      <c r="J17427" s="15" t="str">
        <f>MID(Tabla1[[#This Row],[HORA]],1,5)</f>
        <v>15:32</v>
      </c>
      <c r="K17427" s="16">
        <f>IF(Tabla1[[#This Row],[FECHA]]=I17428,IF(J17428-J17427&gt;0,(J17428-J17427)*1440,0),0)</f>
        <v>0.99999999999999645</v>
      </c>
      <c r="L17427" s="14">
        <f>2+L17168-Datos!$C$8</f>
        <v>14.880000000000003</v>
      </c>
      <c r="M17427" s="13" t="s">
        <v>55887</v>
      </c>
      <c r="N17427" s="1" t="s">
        <v>1531</v>
      </c>
      <c r="O17427" s="1">
        <v>10</v>
      </c>
      <c r="P17427" s="1" t="s">
        <v>1532</v>
      </c>
      <c r="Q17427" s="4" t="s">
        <v>21</v>
      </c>
    </row>
    <row r="17428" spans="1:17" ht="22.5" x14ac:dyDescent="0.25">
      <c r="A17428" s="3">
        <v>11801</v>
      </c>
      <c r="B17428" s="1" t="s">
        <v>36488</v>
      </c>
      <c r="C17428" s="1" t="s">
        <v>15</v>
      </c>
      <c r="D17428" s="1" t="s">
        <v>40</v>
      </c>
      <c r="E17428" s="1">
        <v>29652209</v>
      </c>
      <c r="F17428" s="1" t="s">
        <v>14858</v>
      </c>
      <c r="G17428" s="1">
        <v>2690793</v>
      </c>
      <c r="H17428" s="1" t="s">
        <v>14859</v>
      </c>
      <c r="I17428" s="2">
        <v>45103</v>
      </c>
      <c r="J17428" s="15" t="str">
        <f>MID(Tabla1[[#This Row],[HORA]],1,5)</f>
        <v>15:33</v>
      </c>
      <c r="K17428" s="16">
        <f>IF(Tabla1[[#This Row],[FECHA]]=I17429,IF(J17429-J17428&gt;0,(J17429-J17428)*1440,0),0)</f>
        <v>0</v>
      </c>
      <c r="L17428" s="14">
        <f>2+L17169-Datos!$C$8</f>
        <v>16.740000000000006</v>
      </c>
      <c r="M17428" s="13" t="s">
        <v>55888</v>
      </c>
      <c r="N17428" s="1" t="s">
        <v>36489</v>
      </c>
      <c r="O17428" s="1">
        <v>25</v>
      </c>
      <c r="P17428" s="1" t="s">
        <v>170</v>
      </c>
      <c r="Q17428" s="4" t="s">
        <v>21</v>
      </c>
    </row>
    <row r="17429" spans="1:17" ht="22.5" x14ac:dyDescent="0.25">
      <c r="A17429" s="3">
        <v>11802</v>
      </c>
      <c r="B17429" s="1" t="s">
        <v>36488</v>
      </c>
      <c r="C17429" s="1" t="s">
        <v>15</v>
      </c>
      <c r="D17429" s="1" t="s">
        <v>40</v>
      </c>
      <c r="E17429" s="1">
        <v>29652209</v>
      </c>
      <c r="F17429" s="1" t="s">
        <v>14861</v>
      </c>
      <c r="G17429" s="1">
        <v>2690793</v>
      </c>
      <c r="H17429" s="1" t="s">
        <v>14859</v>
      </c>
      <c r="I17429" s="2">
        <v>45103</v>
      </c>
      <c r="J17429" s="15" t="str">
        <f>MID(Tabla1[[#This Row],[HORA]],1,5)</f>
        <v>15:33</v>
      </c>
      <c r="K17429" s="16">
        <f>IF(Tabla1[[#This Row],[FECHA]]=I17430,IF(J17430-J17429&gt;0,(J17430-J17429)*1440,0),0)</f>
        <v>3.9999999999999858</v>
      </c>
      <c r="L17429" s="14">
        <f>2+L17170-Datos!$C$8</f>
        <v>14.040000000000003</v>
      </c>
      <c r="M17429" s="13" t="s">
        <v>55888</v>
      </c>
      <c r="N17429" s="1" t="s">
        <v>36489</v>
      </c>
      <c r="O17429" s="1">
        <v>25</v>
      </c>
      <c r="P17429" s="1" t="s">
        <v>170</v>
      </c>
      <c r="Q17429" s="4" t="s">
        <v>21</v>
      </c>
    </row>
    <row r="17430" spans="1:17" ht="22.5" x14ac:dyDescent="0.25">
      <c r="A17430" s="3">
        <v>17966</v>
      </c>
      <c r="B17430" s="1" t="s">
        <v>53812</v>
      </c>
      <c r="C17430" s="1" t="s">
        <v>15</v>
      </c>
      <c r="D17430" s="1" t="s">
        <v>40</v>
      </c>
      <c r="E17430" s="1">
        <v>20531718853</v>
      </c>
      <c r="F17430" s="1" t="s">
        <v>53813</v>
      </c>
      <c r="G17430" s="1">
        <v>75474326</v>
      </c>
      <c r="H17430" s="1" t="s">
        <v>53814</v>
      </c>
      <c r="I17430" s="2">
        <v>45103</v>
      </c>
      <c r="J17430" s="15" t="str">
        <f>MID(Tabla1[[#This Row],[HORA]],1,5)</f>
        <v>15:37</v>
      </c>
      <c r="K17430" s="16">
        <f>IF(Tabla1[[#This Row],[FECHA]]=I17431,IF(J17431-J17430&gt;0,(J17431-J17430)*1440,0),0)</f>
        <v>0.99999999999999645</v>
      </c>
      <c r="L17430" s="14">
        <f>2+L17171-Datos!$C$8</f>
        <v>14.700000000000003</v>
      </c>
      <c r="M17430" s="13" t="s">
        <v>55892</v>
      </c>
      <c r="N17430" s="1" t="s">
        <v>174</v>
      </c>
      <c r="O17430" s="1">
        <v>10</v>
      </c>
      <c r="P17430" s="1" t="s">
        <v>170</v>
      </c>
      <c r="Q17430" s="4" t="s">
        <v>21</v>
      </c>
    </row>
    <row r="17431" spans="1:17" ht="22.5" x14ac:dyDescent="0.25">
      <c r="A17431" s="3">
        <v>15172</v>
      </c>
      <c r="B17431" s="1" t="s">
        <v>46332</v>
      </c>
      <c r="C17431" s="1" t="s">
        <v>15</v>
      </c>
      <c r="D17431" s="1" t="s">
        <v>40</v>
      </c>
      <c r="E17431" s="1">
        <v>16665138</v>
      </c>
      <c r="F17431" s="1" t="s">
        <v>46333</v>
      </c>
      <c r="G17431" s="1">
        <v>2247186</v>
      </c>
      <c r="H17431" s="1" t="s">
        <v>46334</v>
      </c>
      <c r="I17431" s="2">
        <v>45103</v>
      </c>
      <c r="J17431" s="15" t="str">
        <f>MID(Tabla1[[#This Row],[HORA]],1,5)</f>
        <v>15:38</v>
      </c>
      <c r="K17431" s="16">
        <f>IF(Tabla1[[#This Row],[FECHA]]=I17432,IF(J17432-J17431&gt;0,(J17432-J17431)*1440,0),0)</f>
        <v>1.9999999999999929</v>
      </c>
      <c r="L17431" s="14">
        <f>2+L17172-Datos!$C$8</f>
        <v>14.64</v>
      </c>
      <c r="M17431" s="13" t="s">
        <v>55893</v>
      </c>
      <c r="N17431" s="1" t="s">
        <v>46335</v>
      </c>
      <c r="O17431" s="1">
        <v>10</v>
      </c>
      <c r="P17431" s="1" t="s">
        <v>1511</v>
      </c>
      <c r="Q17431" s="4" t="s">
        <v>21</v>
      </c>
    </row>
    <row r="17432" spans="1:17" ht="22.5" x14ac:dyDescent="0.25">
      <c r="A17432" s="3">
        <v>17967</v>
      </c>
      <c r="B17432" s="1" t="s">
        <v>53815</v>
      </c>
      <c r="C17432" s="1" t="s">
        <v>15</v>
      </c>
      <c r="D17432" s="1" t="s">
        <v>40</v>
      </c>
      <c r="E17432" s="1">
        <v>20353947614</v>
      </c>
      <c r="F17432" s="1" t="s">
        <v>48430</v>
      </c>
      <c r="G17432" s="1">
        <v>42459684</v>
      </c>
      <c r="H17432" s="1" t="s">
        <v>48431</v>
      </c>
      <c r="I17432" s="2">
        <v>45103</v>
      </c>
      <c r="J17432" s="15" t="str">
        <f>MID(Tabla1[[#This Row],[HORA]],1,5)</f>
        <v>15:40</v>
      </c>
      <c r="K17432" s="16">
        <f>IF(Tabla1[[#This Row],[FECHA]]=I17433,IF(J17433-J17432&gt;0,(J17433-J17432)*1440,0),0)</f>
        <v>6.9999999999999751</v>
      </c>
      <c r="L17432" s="14">
        <f>2+L17173-Datos!$C$8</f>
        <v>12.740000000000004</v>
      </c>
      <c r="M17432" s="13" t="s">
        <v>55895</v>
      </c>
      <c r="N17432" s="1" t="s">
        <v>53816</v>
      </c>
      <c r="O17432" s="1">
        <v>15</v>
      </c>
      <c r="P17432" s="1" t="s">
        <v>170</v>
      </c>
      <c r="Q17432" s="4" t="s">
        <v>21</v>
      </c>
    </row>
    <row r="17433" spans="1:17" ht="22.5" x14ac:dyDescent="0.25">
      <c r="A17433" s="3">
        <v>15173</v>
      </c>
      <c r="B17433" s="1" t="s">
        <v>46336</v>
      </c>
      <c r="C17433" s="1" t="s">
        <v>15</v>
      </c>
      <c r="D17433" s="1" t="s">
        <v>637</v>
      </c>
      <c r="E17433" s="1">
        <v>61611866</v>
      </c>
      <c r="F17433" s="1" t="s">
        <v>46337</v>
      </c>
      <c r="G17433" s="1">
        <v>2247191</v>
      </c>
      <c r="H17433" s="1" t="s">
        <v>46338</v>
      </c>
      <c r="I17433" s="2">
        <v>45103</v>
      </c>
      <c r="J17433" s="15" t="str">
        <f>MID(Tabla1[[#This Row],[HORA]],1,5)</f>
        <v>15:47</v>
      </c>
      <c r="K17433" s="16">
        <f>IF(Tabla1[[#This Row],[FECHA]]=I17434,IF(J17434-J17433&gt;0,(J17434-J17433)*1440,0),0)</f>
        <v>0.99999999999999645</v>
      </c>
      <c r="L17433" s="14">
        <f>2+L17174-Datos!$C$8</f>
        <v>13.750000000000004</v>
      </c>
      <c r="M17433" s="13" t="s">
        <v>55902</v>
      </c>
      <c r="N17433" s="1" t="s">
        <v>46339</v>
      </c>
      <c r="O17433" s="1">
        <v>25</v>
      </c>
      <c r="P17433" s="1" t="s">
        <v>1511</v>
      </c>
      <c r="Q17433" s="4" t="s">
        <v>21</v>
      </c>
    </row>
    <row r="17434" spans="1:17" ht="22.5" x14ac:dyDescent="0.25">
      <c r="A17434" s="3">
        <v>11803</v>
      </c>
      <c r="B17434" s="1" t="s">
        <v>36490</v>
      </c>
      <c r="C17434" s="1" t="s">
        <v>15</v>
      </c>
      <c r="D17434" s="1" t="s">
        <v>40</v>
      </c>
      <c r="E17434" s="1">
        <v>42466824</v>
      </c>
      <c r="F17434" s="1" t="s">
        <v>3499</v>
      </c>
      <c r="G17434" s="1">
        <v>43654572</v>
      </c>
      <c r="H17434" s="1" t="s">
        <v>36491</v>
      </c>
      <c r="I17434" s="2">
        <v>45103</v>
      </c>
      <c r="J17434" s="15" t="str">
        <f>MID(Tabla1[[#This Row],[HORA]],1,5)</f>
        <v>15:48</v>
      </c>
      <c r="K17434" s="16">
        <f>IF(Tabla1[[#This Row],[FECHA]]=I17435,IF(J17435-J17434&gt;0,(J17435-J17434)*1440,0),0)</f>
        <v>4.9999999999999822</v>
      </c>
      <c r="L17434" s="14">
        <f>2+L17175-Datos!$C$8</f>
        <v>15.120000000000005</v>
      </c>
      <c r="M17434" s="13" t="s">
        <v>55903</v>
      </c>
      <c r="N17434" s="1" t="s">
        <v>36492</v>
      </c>
      <c r="O17434" s="1">
        <v>20</v>
      </c>
      <c r="P17434" s="1" t="s">
        <v>170</v>
      </c>
      <c r="Q17434" s="4" t="s">
        <v>21</v>
      </c>
    </row>
    <row r="17435" spans="1:17" ht="22.5" x14ac:dyDescent="0.25">
      <c r="A17435" s="3">
        <v>15174</v>
      </c>
      <c r="B17435" s="1" t="s">
        <v>46340</v>
      </c>
      <c r="C17435" s="1" t="s">
        <v>15</v>
      </c>
      <c r="D17435" s="1" t="s">
        <v>40</v>
      </c>
      <c r="E17435" s="1">
        <v>46820453</v>
      </c>
      <c r="F17435" s="1" t="s">
        <v>46341</v>
      </c>
      <c r="G17435" s="1">
        <v>46820453</v>
      </c>
      <c r="H17435" s="1" t="s">
        <v>46341</v>
      </c>
      <c r="I17435" s="2">
        <v>45103</v>
      </c>
      <c r="J17435" s="15" t="str">
        <f>MID(Tabla1[[#This Row],[HORA]],1,5)</f>
        <v>15:53</v>
      </c>
      <c r="K17435" s="16">
        <f>IF(Tabla1[[#This Row],[FECHA]]=I17436,IF(J17436-J17435&gt;0,(J17436-J17435)*1440,0),0)</f>
        <v>2.9999999999999893</v>
      </c>
      <c r="L17435" s="14">
        <f>2+L17176-Datos!$C$8</f>
        <v>14.870000000000005</v>
      </c>
      <c r="M17435" s="13" t="s">
        <v>55908</v>
      </c>
      <c r="N17435" s="1" t="s">
        <v>2178</v>
      </c>
      <c r="O17435" s="1">
        <v>15</v>
      </c>
      <c r="P17435" s="1" t="s">
        <v>1511</v>
      </c>
      <c r="Q17435" s="4" t="s">
        <v>21</v>
      </c>
    </row>
    <row r="17436" spans="1:17" ht="22.5" x14ac:dyDescent="0.25">
      <c r="A17436" s="3">
        <v>11804</v>
      </c>
      <c r="B17436" s="1" t="s">
        <v>36493</v>
      </c>
      <c r="C17436" s="1" t="s">
        <v>15</v>
      </c>
      <c r="D17436" s="1" t="s">
        <v>40</v>
      </c>
      <c r="E17436" s="1">
        <v>42466824</v>
      </c>
      <c r="F17436" s="1" t="s">
        <v>3499</v>
      </c>
      <c r="G17436" s="1">
        <v>43654572</v>
      </c>
      <c r="H17436" s="1" t="s">
        <v>36491</v>
      </c>
      <c r="I17436" s="2">
        <v>45103</v>
      </c>
      <c r="J17436" s="15" t="str">
        <f>MID(Tabla1[[#This Row],[HORA]],1,5)</f>
        <v>15:56</v>
      </c>
      <c r="K17436" s="16">
        <f>IF(Tabla1[[#This Row],[FECHA]]=I17437,IF(J17437-J17436&gt;0,(J17437-J17436)*1440,0),0)</f>
        <v>0</v>
      </c>
      <c r="L17436" s="14">
        <f>2+L17177-Datos!$C$8</f>
        <v>15.810000000000002</v>
      </c>
      <c r="M17436" s="13" t="s">
        <v>55911</v>
      </c>
      <c r="N17436" s="1" t="s">
        <v>36494</v>
      </c>
      <c r="O17436" s="1">
        <v>20</v>
      </c>
      <c r="P17436" s="1" t="s">
        <v>170</v>
      </c>
      <c r="Q17436" s="4" t="s">
        <v>21</v>
      </c>
    </row>
    <row r="17437" spans="1:17" ht="22.5" x14ac:dyDescent="0.25">
      <c r="A17437" s="3">
        <v>18712</v>
      </c>
      <c r="B17437" s="1" t="s">
        <v>55584</v>
      </c>
      <c r="C17437" s="1" t="s">
        <v>15</v>
      </c>
      <c r="D17437" s="1" t="s">
        <v>33</v>
      </c>
      <c r="E17437" s="1">
        <v>20607992763</v>
      </c>
      <c r="F17437" s="1" t="s">
        <v>55585</v>
      </c>
      <c r="G17437" s="1">
        <v>45707205</v>
      </c>
      <c r="H17437" s="1" t="s">
        <v>55586</v>
      </c>
      <c r="I17437" s="2">
        <v>45103</v>
      </c>
      <c r="J17437" s="15" t="str">
        <f>MID(Tabla1[[#This Row],[HORA]],1,5)</f>
        <v>15:56</v>
      </c>
      <c r="K17437" s="16">
        <f>IF(Tabla1[[#This Row],[FECHA]]=I17438,IF(J17438-J17437&gt;0,(J17438-J17437)*1440,0),0)</f>
        <v>4.9999999999999822</v>
      </c>
      <c r="L17437" s="14">
        <f>2+L17178-Datos!$C$8</f>
        <v>12.960000000000003</v>
      </c>
      <c r="M17437" s="13" t="s">
        <v>55911</v>
      </c>
      <c r="N17437" s="1" t="s">
        <v>55587</v>
      </c>
      <c r="O17437" s="1">
        <v>15</v>
      </c>
      <c r="P17437" s="1" t="s">
        <v>1511</v>
      </c>
      <c r="Q17437" s="4" t="s">
        <v>21</v>
      </c>
    </row>
    <row r="17438" spans="1:17" ht="22.5" x14ac:dyDescent="0.25">
      <c r="A17438" s="3">
        <v>11805</v>
      </c>
      <c r="B17438" s="1" t="s">
        <v>36495</v>
      </c>
      <c r="C17438" s="1" t="s">
        <v>15</v>
      </c>
      <c r="D17438" s="1" t="s">
        <v>77</v>
      </c>
      <c r="E17438" s="1">
        <v>75761392</v>
      </c>
      <c r="F17438" s="1" t="s">
        <v>16225</v>
      </c>
      <c r="G17438" s="1">
        <v>2247193</v>
      </c>
      <c r="H17438" s="1" t="s">
        <v>36496</v>
      </c>
      <c r="I17438" s="2">
        <v>45103</v>
      </c>
      <c r="J17438" s="15" t="str">
        <f>MID(Tabla1[[#This Row],[HORA]],1,5)</f>
        <v>16:01</v>
      </c>
      <c r="K17438" s="16">
        <f>IF(Tabla1[[#This Row],[FECHA]]=I17439,IF(J17439-J17438&gt;0,(J17439-J17438)*1440,0),0)</f>
        <v>2.0000000000001528</v>
      </c>
      <c r="L17438" s="14">
        <f>2+L17179-Datos!$C$8</f>
        <v>13.740000000000006</v>
      </c>
      <c r="M17438" s="13" t="s">
        <v>55916</v>
      </c>
      <c r="N17438" s="1" t="s">
        <v>25919</v>
      </c>
      <c r="O17438" s="1">
        <v>15</v>
      </c>
      <c r="P17438" s="1" t="s">
        <v>170</v>
      </c>
      <c r="Q17438" s="4" t="s">
        <v>21</v>
      </c>
    </row>
    <row r="17439" spans="1:17" ht="22.5" x14ac:dyDescent="0.25">
      <c r="A17439" s="3">
        <v>11806</v>
      </c>
      <c r="B17439" s="1" t="s">
        <v>36497</v>
      </c>
      <c r="C17439" s="1" t="s">
        <v>15</v>
      </c>
      <c r="D17439" s="1" t="s">
        <v>33</v>
      </c>
      <c r="E17439" s="1">
        <v>80215298</v>
      </c>
      <c r="F17439" s="1" t="s">
        <v>36498</v>
      </c>
      <c r="G17439" s="1">
        <v>3687378</v>
      </c>
      <c r="H17439" s="1" t="s">
        <v>36499</v>
      </c>
      <c r="I17439" s="2">
        <v>45103</v>
      </c>
      <c r="J17439" s="15" t="str">
        <f>MID(Tabla1[[#This Row],[HORA]],1,5)</f>
        <v>16:03</v>
      </c>
      <c r="K17439" s="16">
        <f>IF(Tabla1[[#This Row],[FECHA]]=I17440,IF(J17440-J17439&gt;0,(J17440-J17439)*1440,0),0)</f>
        <v>0</v>
      </c>
      <c r="L17439" s="14">
        <f>2+L17180-Datos!$C$8</f>
        <v>16.110000000000007</v>
      </c>
      <c r="M17439" s="13" t="s">
        <v>55918</v>
      </c>
      <c r="N17439" s="1" t="s">
        <v>205</v>
      </c>
      <c r="O17439" s="1">
        <v>15</v>
      </c>
      <c r="P17439" s="1" t="s">
        <v>170</v>
      </c>
      <c r="Q17439" s="4" t="s">
        <v>21</v>
      </c>
    </row>
    <row r="17440" spans="1:17" ht="22.5" x14ac:dyDescent="0.25">
      <c r="A17440" s="3">
        <v>18713</v>
      </c>
      <c r="B17440" s="1" t="s">
        <v>55588</v>
      </c>
      <c r="C17440" s="1" t="s">
        <v>15</v>
      </c>
      <c r="D17440" s="1" t="s">
        <v>40</v>
      </c>
      <c r="E17440" s="1">
        <v>20600143884</v>
      </c>
      <c r="F17440" s="1" t="s">
        <v>48056</v>
      </c>
      <c r="G17440" s="1">
        <v>76306372</v>
      </c>
      <c r="H17440" s="1" t="s">
        <v>48057</v>
      </c>
      <c r="I17440" s="2">
        <v>45103</v>
      </c>
      <c r="J17440" s="15" t="str">
        <f>MID(Tabla1[[#This Row],[HORA]],1,5)</f>
        <v>16:03</v>
      </c>
      <c r="K17440" s="16">
        <f>IF(Tabla1[[#This Row],[FECHA]]=I17441,IF(J17441-J17440&gt;0,(J17441-J17440)*1440,0),0)</f>
        <v>0</v>
      </c>
      <c r="L17440" s="14">
        <f>2+L17181-Datos!$C$8</f>
        <v>14.800000000000004</v>
      </c>
      <c r="M17440" s="13" t="s">
        <v>55918</v>
      </c>
      <c r="N17440" s="1" t="s">
        <v>55589</v>
      </c>
      <c r="O17440" s="1">
        <v>15</v>
      </c>
      <c r="P17440" s="1" t="s">
        <v>1511</v>
      </c>
      <c r="Q17440" s="4" t="s">
        <v>21</v>
      </c>
    </row>
    <row r="17441" spans="1:17" ht="22.5" x14ac:dyDescent="0.25">
      <c r="A17441" s="3">
        <v>18714</v>
      </c>
      <c r="B17441" s="1" t="s">
        <v>55588</v>
      </c>
      <c r="C17441" s="1" t="s">
        <v>15</v>
      </c>
      <c r="D17441" s="1" t="s">
        <v>40</v>
      </c>
      <c r="E17441" s="1">
        <v>20600143884</v>
      </c>
      <c r="F17441" s="1" t="s">
        <v>48056</v>
      </c>
      <c r="G17441" s="1">
        <v>76306372</v>
      </c>
      <c r="H17441" s="1" t="s">
        <v>48057</v>
      </c>
      <c r="I17441" s="2">
        <v>45103</v>
      </c>
      <c r="J17441" s="15" t="str">
        <f>MID(Tabla1[[#This Row],[HORA]],1,5)</f>
        <v>16:03</v>
      </c>
      <c r="K17441" s="16">
        <f>IF(Tabla1[[#This Row],[FECHA]]=I17442,IF(J17442-J17441&gt;0,(J17442-J17441)*1440,0),0)</f>
        <v>1.999999999999833</v>
      </c>
      <c r="L17441" s="14">
        <f>2+L17182-Datos!$C$8</f>
        <v>13.400000000000002</v>
      </c>
      <c r="M17441" s="13" t="s">
        <v>55918</v>
      </c>
      <c r="N17441" s="1" t="s">
        <v>55590</v>
      </c>
      <c r="O17441" s="1">
        <v>15</v>
      </c>
      <c r="P17441" s="1" t="s">
        <v>1511</v>
      </c>
      <c r="Q17441" s="4" t="s">
        <v>21</v>
      </c>
    </row>
    <row r="17442" spans="1:17" ht="22.5" x14ac:dyDescent="0.25">
      <c r="A17442" s="3">
        <v>17968</v>
      </c>
      <c r="B17442" s="1" t="s">
        <v>53817</v>
      </c>
      <c r="C17442" s="1" t="s">
        <v>15</v>
      </c>
      <c r="D17442" s="1" t="s">
        <v>40</v>
      </c>
      <c r="E17442" s="1">
        <v>20529853158</v>
      </c>
      <c r="F17442" s="1" t="s">
        <v>53818</v>
      </c>
      <c r="G17442" s="1">
        <v>2247196</v>
      </c>
      <c r="H17442" s="1" t="s">
        <v>53819</v>
      </c>
      <c r="I17442" s="2">
        <v>45103</v>
      </c>
      <c r="J17442" s="15" t="str">
        <f>MID(Tabla1[[#This Row],[HORA]],1,5)</f>
        <v>16:05</v>
      </c>
      <c r="K17442" s="16">
        <f>IF(Tabla1[[#This Row],[FECHA]]=I17443,IF(J17443-J17442&gt;0,(J17443-J17442)*1440,0),0)</f>
        <v>2.0000000000001528</v>
      </c>
      <c r="L17442" s="14">
        <f>2+L17183-Datos!$C$8</f>
        <v>11.140000000000002</v>
      </c>
      <c r="M17442" s="13" t="s">
        <v>55920</v>
      </c>
      <c r="N17442" s="1" t="s">
        <v>174</v>
      </c>
      <c r="O17442" s="1">
        <v>10</v>
      </c>
      <c r="P17442" s="1" t="s">
        <v>170</v>
      </c>
      <c r="Q17442" s="4" t="s">
        <v>21</v>
      </c>
    </row>
    <row r="17443" spans="1:17" ht="22.5" x14ac:dyDescent="0.25">
      <c r="A17443" s="3">
        <v>11807</v>
      </c>
      <c r="B17443" s="1" t="s">
        <v>36500</v>
      </c>
      <c r="C17443" s="1" t="s">
        <v>15</v>
      </c>
      <c r="D17443" s="1" t="s">
        <v>40</v>
      </c>
      <c r="E17443" s="1">
        <v>72814370</v>
      </c>
      <c r="F17443" s="1" t="s">
        <v>3699</v>
      </c>
      <c r="G17443" s="1">
        <v>47366161</v>
      </c>
      <c r="H17443" s="1" t="s">
        <v>3700</v>
      </c>
      <c r="I17443" s="2">
        <v>45103</v>
      </c>
      <c r="J17443" s="15" t="str">
        <f>MID(Tabla1[[#This Row],[HORA]],1,5)</f>
        <v>16:07</v>
      </c>
      <c r="K17443" s="16">
        <f>IF(Tabla1[[#This Row],[FECHA]]=I17444,IF(J17444-J17443&gt;0,(J17444-J17443)*1440,0),0)</f>
        <v>0</v>
      </c>
      <c r="L17443" s="14">
        <f>2+L17184-Datos!$C$8</f>
        <v>13.66</v>
      </c>
      <c r="M17443" s="13" t="s">
        <v>55922</v>
      </c>
      <c r="N17443" s="1" t="s">
        <v>36501</v>
      </c>
      <c r="O17443" s="1">
        <v>20</v>
      </c>
      <c r="P17443" s="1" t="s">
        <v>170</v>
      </c>
      <c r="Q17443" s="4" t="s">
        <v>21</v>
      </c>
    </row>
    <row r="17444" spans="1:17" ht="22.5" x14ac:dyDescent="0.25">
      <c r="A17444" s="3">
        <v>15175</v>
      </c>
      <c r="B17444" s="1" t="s">
        <v>46342</v>
      </c>
      <c r="C17444" s="1" t="s">
        <v>15</v>
      </c>
      <c r="D17444" s="1" t="s">
        <v>77</v>
      </c>
      <c r="E17444" s="1">
        <v>47363119</v>
      </c>
      <c r="F17444" s="1" t="s">
        <v>46343</v>
      </c>
      <c r="G17444" s="1">
        <v>42405926</v>
      </c>
      <c r="H17444" s="1" t="s">
        <v>46344</v>
      </c>
      <c r="I17444" s="2">
        <v>45103</v>
      </c>
      <c r="J17444" s="15" t="str">
        <f>MID(Tabla1[[#This Row],[HORA]],1,5)</f>
        <v>16:07</v>
      </c>
      <c r="K17444" s="16">
        <f>IF(Tabla1[[#This Row],[FECHA]]=I17445,IF(J17445-J17444&gt;0,(J17445-J17444)*1440,0),0)</f>
        <v>1.999999999999833</v>
      </c>
      <c r="L17444" s="14">
        <f>2+L17185-Datos!$C$8</f>
        <v>12.690000000000003</v>
      </c>
      <c r="M17444" s="13" t="s">
        <v>55922</v>
      </c>
      <c r="N17444" s="1" t="s">
        <v>46345</v>
      </c>
      <c r="O17444" s="1">
        <v>15</v>
      </c>
      <c r="P17444" s="1" t="s">
        <v>1511</v>
      </c>
      <c r="Q17444" s="4" t="s">
        <v>21</v>
      </c>
    </row>
    <row r="17445" spans="1:17" ht="22.5" x14ac:dyDescent="0.25">
      <c r="A17445" s="3">
        <v>11808</v>
      </c>
      <c r="B17445" s="1" t="s">
        <v>36502</v>
      </c>
      <c r="C17445" s="1" t="s">
        <v>15</v>
      </c>
      <c r="D17445" s="1" t="s">
        <v>161</v>
      </c>
      <c r="E17445" s="1">
        <v>73204471</v>
      </c>
      <c r="F17445" s="1" t="s">
        <v>13939</v>
      </c>
      <c r="G17445" s="1">
        <v>2247198</v>
      </c>
      <c r="H17445" s="1" t="s">
        <v>36503</v>
      </c>
      <c r="I17445" s="2">
        <v>45103</v>
      </c>
      <c r="J17445" s="15" t="str">
        <f>MID(Tabla1[[#This Row],[HORA]],1,5)</f>
        <v>16:09</v>
      </c>
      <c r="K17445" s="16">
        <f>IF(Tabla1[[#This Row],[FECHA]]=I17446,IF(J17446-J17445&gt;0,(J17446-J17445)*1440,0),0)</f>
        <v>5.0000000000001421</v>
      </c>
      <c r="L17445" s="14">
        <f>2+L17186-Datos!$C$8</f>
        <v>17.579000000000004</v>
      </c>
      <c r="M17445" s="13" t="s">
        <v>56019</v>
      </c>
      <c r="N17445" s="1" t="s">
        <v>25634</v>
      </c>
      <c r="O17445" s="1">
        <v>15</v>
      </c>
      <c r="P17445" s="1" t="s">
        <v>170</v>
      </c>
      <c r="Q17445" s="4" t="s">
        <v>21</v>
      </c>
    </row>
    <row r="17446" spans="1:17" ht="22.5" x14ac:dyDescent="0.25">
      <c r="A17446" s="3">
        <v>17969</v>
      </c>
      <c r="B17446" s="1" t="s">
        <v>53820</v>
      </c>
      <c r="C17446" s="1" t="s">
        <v>15</v>
      </c>
      <c r="D17446" s="1" t="s">
        <v>40</v>
      </c>
      <c r="E17446" s="1">
        <v>20561292273</v>
      </c>
      <c r="F17446" s="1" t="s">
        <v>48492</v>
      </c>
      <c r="G17446" s="1">
        <v>2719864</v>
      </c>
      <c r="H17446" s="1" t="s">
        <v>53821</v>
      </c>
      <c r="I17446" s="2">
        <v>45103</v>
      </c>
      <c r="J17446" s="15" t="str">
        <f>MID(Tabla1[[#This Row],[HORA]],1,5)</f>
        <v>16:14</v>
      </c>
      <c r="K17446" s="16">
        <f>IF(Tabla1[[#This Row],[FECHA]]=I17447,IF(J17447-J17446&gt;0,(J17447-J17446)*1440,0),0)</f>
        <v>0</v>
      </c>
      <c r="L17446" s="14">
        <f>2+L17187-Datos!$C$8</f>
        <v>17.447600000000005</v>
      </c>
      <c r="M17446" s="13" t="s">
        <v>56024</v>
      </c>
      <c r="N17446" s="1" t="s">
        <v>11836</v>
      </c>
      <c r="O17446" s="1">
        <v>40</v>
      </c>
      <c r="P17446" s="1" t="s">
        <v>170</v>
      </c>
      <c r="Q17446" s="4" t="s">
        <v>21</v>
      </c>
    </row>
    <row r="17447" spans="1:17" ht="22.5" x14ac:dyDescent="0.25">
      <c r="A17447" s="3">
        <v>18715</v>
      </c>
      <c r="B17447" s="1" t="s">
        <v>55591</v>
      </c>
      <c r="C17447" s="1" t="s">
        <v>15</v>
      </c>
      <c r="D17447" s="1" t="s">
        <v>40</v>
      </c>
      <c r="E17447" s="1">
        <v>20347237028</v>
      </c>
      <c r="F17447" s="1" t="s">
        <v>47847</v>
      </c>
      <c r="G17447" s="1">
        <v>18131944</v>
      </c>
      <c r="H17447" s="1" t="s">
        <v>48376</v>
      </c>
      <c r="I17447" s="2">
        <v>45103</v>
      </c>
      <c r="J17447" s="15" t="str">
        <f>MID(Tabla1[[#This Row],[HORA]],1,5)</f>
        <v>16:14</v>
      </c>
      <c r="K17447" s="16">
        <f>IF(Tabla1[[#This Row],[FECHA]]=I17448,IF(J17448-J17447&gt;0,(J17448-J17447)*1440,0),0)</f>
        <v>1.999999999999833</v>
      </c>
      <c r="L17447" s="14">
        <f>2+L17188-Datos!$C$8</f>
        <v>13.286600000000004</v>
      </c>
      <c r="M17447" s="13" t="s">
        <v>56024</v>
      </c>
      <c r="N17447" s="1" t="s">
        <v>1531</v>
      </c>
      <c r="O17447" s="1">
        <v>10</v>
      </c>
      <c r="P17447" s="1" t="s">
        <v>1511</v>
      </c>
      <c r="Q17447" s="4" t="s">
        <v>21</v>
      </c>
    </row>
    <row r="17448" spans="1:17" ht="22.5" x14ac:dyDescent="0.25">
      <c r="A17448" s="3">
        <v>11809</v>
      </c>
      <c r="B17448" s="1" t="s">
        <v>36504</v>
      </c>
      <c r="C17448" s="1" t="s">
        <v>15</v>
      </c>
      <c r="D17448" s="1" t="s">
        <v>161</v>
      </c>
      <c r="E17448" s="1">
        <v>10168908</v>
      </c>
      <c r="F17448" s="1" t="s">
        <v>36505</v>
      </c>
      <c r="G17448" s="1">
        <v>2247200</v>
      </c>
      <c r="H17448" s="1" t="s">
        <v>36506</v>
      </c>
      <c r="I17448" s="2">
        <v>45103</v>
      </c>
      <c r="J17448" s="15" t="str">
        <f>MID(Tabla1[[#This Row],[HORA]],1,5)</f>
        <v>16:16</v>
      </c>
      <c r="K17448" s="16">
        <f>IF(Tabla1[[#This Row],[FECHA]]=I17449,IF(J17449-J17448&gt;0,(J17449-J17448)*1440,0),0)</f>
        <v>2.0000000000001528</v>
      </c>
      <c r="L17448" s="14">
        <f>2+L17189-Datos!$C$8</f>
        <v>15.4985</v>
      </c>
      <c r="M17448" s="13" t="s">
        <v>56026</v>
      </c>
      <c r="N17448" s="1" t="s">
        <v>36507</v>
      </c>
      <c r="O17448" s="1">
        <v>10</v>
      </c>
      <c r="P17448" s="1" t="s">
        <v>170</v>
      </c>
      <c r="Q17448" s="4" t="s">
        <v>21</v>
      </c>
    </row>
    <row r="17449" spans="1:17" ht="22.5" x14ac:dyDescent="0.25">
      <c r="A17449" s="3">
        <v>11810</v>
      </c>
      <c r="B17449" s="1" t="s">
        <v>36508</v>
      </c>
      <c r="C17449" s="1" t="s">
        <v>15</v>
      </c>
      <c r="D17449" s="1" t="s">
        <v>161</v>
      </c>
      <c r="E17449" s="1">
        <v>16691835</v>
      </c>
      <c r="F17449" s="1" t="s">
        <v>36509</v>
      </c>
      <c r="G17449" s="1">
        <v>2247202</v>
      </c>
      <c r="H17449" s="1" t="s">
        <v>36510</v>
      </c>
      <c r="I17449" s="2">
        <v>45103</v>
      </c>
      <c r="J17449" s="15" t="str">
        <f>MID(Tabla1[[#This Row],[HORA]],1,5)</f>
        <v>16:18</v>
      </c>
      <c r="K17449" s="16">
        <f>IF(Tabla1[[#This Row],[FECHA]]=I17450,IF(J17450-J17449&gt;0,(J17450-J17449)*1440,0),0)</f>
        <v>1.999999999999833</v>
      </c>
      <c r="L17449" s="14">
        <f>2+L17190-Datos!$C$8</f>
        <v>18.498800000000003</v>
      </c>
      <c r="M17449" s="13" t="s">
        <v>56028</v>
      </c>
      <c r="N17449" s="1" t="s">
        <v>174</v>
      </c>
      <c r="O17449" s="1">
        <v>10</v>
      </c>
      <c r="P17449" s="1" t="s">
        <v>170</v>
      </c>
      <c r="Q17449" s="4" t="s">
        <v>21</v>
      </c>
    </row>
    <row r="17450" spans="1:17" ht="22.5" x14ac:dyDescent="0.25">
      <c r="A17450" s="3">
        <v>11811</v>
      </c>
      <c r="B17450" s="1" t="s">
        <v>36511</v>
      </c>
      <c r="C17450" s="1" t="s">
        <v>15</v>
      </c>
      <c r="D17450" s="1" t="s">
        <v>40</v>
      </c>
      <c r="E17450" s="1">
        <v>16689092</v>
      </c>
      <c r="F17450" s="1" t="s">
        <v>1811</v>
      </c>
      <c r="G17450" s="1">
        <v>43035281</v>
      </c>
      <c r="H17450" s="1" t="s">
        <v>36512</v>
      </c>
      <c r="I17450" s="2">
        <v>45103</v>
      </c>
      <c r="J17450" s="15" t="str">
        <f>MID(Tabla1[[#This Row],[HORA]],1,5)</f>
        <v>16:20</v>
      </c>
      <c r="K17450" s="16">
        <f>IF(Tabla1[[#This Row],[FECHA]]=I17451,IF(J17451-J17450&gt;0,(J17451-J17450)*1440,0),0)</f>
        <v>13.000000000000114</v>
      </c>
      <c r="L17450" s="14">
        <f>2+L17191-Datos!$C$8</f>
        <v>17.9513</v>
      </c>
      <c r="M17450" s="13" t="s">
        <v>56030</v>
      </c>
      <c r="N17450" s="1" t="s">
        <v>36513</v>
      </c>
      <c r="O17450" s="1">
        <v>15</v>
      </c>
      <c r="P17450" s="1" t="s">
        <v>170</v>
      </c>
      <c r="Q17450" s="4" t="s">
        <v>21</v>
      </c>
    </row>
    <row r="17451" spans="1:17" ht="22.5" x14ac:dyDescent="0.25">
      <c r="A17451" s="3">
        <v>15176</v>
      </c>
      <c r="B17451" s="1" t="s">
        <v>46346</v>
      </c>
      <c r="C17451" s="1" t="s">
        <v>15</v>
      </c>
      <c r="D17451" s="1" t="s">
        <v>40</v>
      </c>
      <c r="E17451" s="1">
        <v>16718642</v>
      </c>
      <c r="F17451" s="1" t="s">
        <v>46347</v>
      </c>
      <c r="G17451" s="1">
        <v>2247206</v>
      </c>
      <c r="H17451" s="1" t="s">
        <v>46348</v>
      </c>
      <c r="I17451" s="2">
        <v>45103</v>
      </c>
      <c r="J17451" s="15" t="str">
        <f>MID(Tabla1[[#This Row],[HORA]],1,5)</f>
        <v>16:33</v>
      </c>
      <c r="K17451" s="16">
        <f>IF(Tabla1[[#This Row],[FECHA]]=I17452,IF(J17452-J17451&gt;0,(J17452-J17451)*1440,0),0)</f>
        <v>1.9999999999999929</v>
      </c>
      <c r="L17451" s="14">
        <f>2+L17192-Datos!$C$8</f>
        <v>11.800000000000002</v>
      </c>
      <c r="M17451" s="13" t="s">
        <v>56043</v>
      </c>
      <c r="N17451" s="1" t="s">
        <v>46345</v>
      </c>
      <c r="O17451" s="1">
        <v>15</v>
      </c>
      <c r="P17451" s="1" t="s">
        <v>1511</v>
      </c>
      <c r="Q17451" s="4" t="s">
        <v>21</v>
      </c>
    </row>
    <row r="17452" spans="1:17" ht="22.5" x14ac:dyDescent="0.25">
      <c r="A17452" s="3">
        <v>15177</v>
      </c>
      <c r="B17452" s="1" t="s">
        <v>46349</v>
      </c>
      <c r="C17452" s="1" t="s">
        <v>15</v>
      </c>
      <c r="D17452" s="1" t="s">
        <v>40</v>
      </c>
      <c r="E17452" s="1">
        <v>16800869</v>
      </c>
      <c r="F17452" s="1" t="s">
        <v>12543</v>
      </c>
      <c r="G17452" s="1">
        <v>43621160</v>
      </c>
      <c r="H17452" s="1" t="s">
        <v>46350</v>
      </c>
      <c r="I17452" s="2">
        <v>45103</v>
      </c>
      <c r="J17452" s="15" t="str">
        <f>MID(Tabla1[[#This Row],[HORA]],1,5)</f>
        <v>16:35</v>
      </c>
      <c r="K17452" s="16">
        <f>IF(Tabla1[[#This Row],[FECHA]]=I17453,IF(J17453-J17452&gt;0,(J17453-J17452)*1440,0),0)</f>
        <v>3.9999999999999858</v>
      </c>
      <c r="L17452" s="14">
        <f>2+L17193-Datos!$C$8</f>
        <v>10.900000000000004</v>
      </c>
      <c r="M17452" s="13" t="s">
        <v>56045</v>
      </c>
      <c r="N17452" s="1" t="s">
        <v>46351</v>
      </c>
      <c r="O17452" s="1">
        <v>15</v>
      </c>
      <c r="P17452" s="1" t="s">
        <v>1511</v>
      </c>
      <c r="Q17452" s="4" t="s">
        <v>21</v>
      </c>
    </row>
    <row r="17453" spans="1:17" ht="22.5" x14ac:dyDescent="0.25">
      <c r="A17453" s="3">
        <v>18716</v>
      </c>
      <c r="B17453" s="1" t="s">
        <v>55592</v>
      </c>
      <c r="C17453" s="1" t="s">
        <v>15</v>
      </c>
      <c r="D17453" s="1" t="s">
        <v>33</v>
      </c>
      <c r="E17453" s="1">
        <v>20488101286</v>
      </c>
      <c r="F17453" s="1" t="s">
        <v>55593</v>
      </c>
      <c r="G17453" s="1">
        <v>41400485</v>
      </c>
      <c r="H17453" s="1" t="s">
        <v>55594</v>
      </c>
      <c r="I17453" s="2">
        <v>45103</v>
      </c>
      <c r="J17453" s="15" t="str">
        <f>MID(Tabla1[[#This Row],[HORA]],1,5)</f>
        <v>16:39</v>
      </c>
      <c r="K17453" s="16">
        <f>IF(Tabla1[[#This Row],[FECHA]]=I17454,IF(J17454-J17453&gt;0,(J17454-J17453)*1440,0),0)</f>
        <v>1.9999999999999929</v>
      </c>
      <c r="L17453" s="14">
        <f>2+L17194-Datos!$C$8</f>
        <v>12.100000000000003</v>
      </c>
      <c r="M17453" s="13" t="s">
        <v>56049</v>
      </c>
      <c r="N17453" s="1" t="s">
        <v>55595</v>
      </c>
      <c r="O17453" s="1">
        <v>20</v>
      </c>
      <c r="P17453" s="1" t="s">
        <v>1511</v>
      </c>
      <c r="Q17453" s="4" t="s">
        <v>21</v>
      </c>
    </row>
    <row r="17454" spans="1:17" ht="22.5" x14ac:dyDescent="0.25">
      <c r="A17454" s="3">
        <v>17970</v>
      </c>
      <c r="B17454" s="1" t="s">
        <v>53822</v>
      </c>
      <c r="C17454" s="1" t="s">
        <v>15</v>
      </c>
      <c r="D17454" s="1" t="s">
        <v>33</v>
      </c>
      <c r="E17454" s="1">
        <v>20602744125</v>
      </c>
      <c r="F17454" s="1" t="s">
        <v>53823</v>
      </c>
      <c r="G17454" s="1">
        <v>48305990</v>
      </c>
      <c r="H17454" s="1" t="s">
        <v>53824</v>
      </c>
      <c r="I17454" s="2">
        <v>45103</v>
      </c>
      <c r="J17454" s="15" t="str">
        <f>MID(Tabla1[[#This Row],[HORA]],1,5)</f>
        <v>16:41</v>
      </c>
      <c r="K17454" s="16">
        <f>IF(Tabla1[[#This Row],[FECHA]]=I17455,IF(J17455-J17454&gt;0,(J17455-J17454)*1440,0),0)</f>
        <v>4.9999999999999822</v>
      </c>
      <c r="L17454" s="14">
        <f>2+L17195-Datos!$C$8</f>
        <v>13.600000000000005</v>
      </c>
      <c r="M17454" s="13" t="s">
        <v>56051</v>
      </c>
      <c r="N17454" s="1" t="s">
        <v>53825</v>
      </c>
      <c r="O17454" s="1">
        <v>100</v>
      </c>
      <c r="P17454" s="1" t="s">
        <v>170</v>
      </c>
      <c r="Q17454" s="4" t="s">
        <v>21</v>
      </c>
    </row>
    <row r="17455" spans="1:17" ht="22.5" x14ac:dyDescent="0.25">
      <c r="A17455" s="3">
        <v>18717</v>
      </c>
      <c r="B17455" s="1" t="s">
        <v>55596</v>
      </c>
      <c r="C17455" s="1" t="s">
        <v>15</v>
      </c>
      <c r="D17455" s="1" t="s">
        <v>141</v>
      </c>
      <c r="E17455" s="1">
        <v>20231363255</v>
      </c>
      <c r="F17455" s="1" t="s">
        <v>48094</v>
      </c>
      <c r="G17455" s="1">
        <v>26654979</v>
      </c>
      <c r="H17455" s="1" t="s">
        <v>55597</v>
      </c>
      <c r="I17455" s="2">
        <v>45103</v>
      </c>
      <c r="J17455" s="15" t="str">
        <f>MID(Tabla1[[#This Row],[HORA]],1,5)</f>
        <v>16:46</v>
      </c>
      <c r="K17455" s="16">
        <f>IF(Tabla1[[#This Row],[FECHA]]=I17456,IF(J17456-J17455&gt;0,(J17456-J17455)*1440,0),0)</f>
        <v>1.0000000000001563</v>
      </c>
      <c r="L17455" s="14">
        <f>2+L17196-Datos!$C$8</f>
        <v>14.950000000000003</v>
      </c>
      <c r="M17455" s="13" t="s">
        <v>56056</v>
      </c>
      <c r="N17455" s="1" t="s">
        <v>59</v>
      </c>
      <c r="O17455" s="1">
        <v>10</v>
      </c>
      <c r="P17455" s="1" t="s">
        <v>1511</v>
      </c>
      <c r="Q17455" s="4" t="s">
        <v>21</v>
      </c>
    </row>
    <row r="17456" spans="1:17" ht="22.5" x14ac:dyDescent="0.25">
      <c r="A17456" s="3">
        <v>18718</v>
      </c>
      <c r="B17456" s="1" t="s">
        <v>55598</v>
      </c>
      <c r="C17456" s="1" t="s">
        <v>15</v>
      </c>
      <c r="D17456" s="1" t="s">
        <v>33</v>
      </c>
      <c r="E17456" s="1">
        <v>20231363255</v>
      </c>
      <c r="F17456" s="1" t="s">
        <v>48094</v>
      </c>
      <c r="G17456" s="1">
        <v>2247211</v>
      </c>
      <c r="H17456" s="1" t="s">
        <v>18219</v>
      </c>
      <c r="I17456" s="2">
        <v>45103</v>
      </c>
      <c r="J17456" s="15" t="str">
        <f>MID(Tabla1[[#This Row],[HORA]],1,5)</f>
        <v>16:47</v>
      </c>
      <c r="K17456" s="16">
        <f>IF(Tabla1[[#This Row],[FECHA]]=I17457,IF(J17457-J17456&gt;0,(J17457-J17456)*1440,0),0)</f>
        <v>5.9999999999998188</v>
      </c>
      <c r="L17456" s="14">
        <f>2+L17197-Datos!$C$8</f>
        <v>17.100000000000005</v>
      </c>
      <c r="M17456" s="13" t="s">
        <v>56057</v>
      </c>
      <c r="N17456" s="1" t="s">
        <v>59</v>
      </c>
      <c r="O17456" s="1">
        <v>10</v>
      </c>
      <c r="P17456" s="1" t="s">
        <v>1511</v>
      </c>
      <c r="Q17456" s="4" t="s">
        <v>21</v>
      </c>
    </row>
    <row r="17457" spans="1:17" ht="22.5" x14ac:dyDescent="0.25">
      <c r="A17457" s="3">
        <v>15178</v>
      </c>
      <c r="B17457" s="1" t="s">
        <v>46352</v>
      </c>
      <c r="C17457" s="1" t="s">
        <v>15</v>
      </c>
      <c r="D17457" s="1" t="s">
        <v>1847</v>
      </c>
      <c r="E17457" s="1">
        <v>121102</v>
      </c>
      <c r="F17457" s="1" t="s">
        <v>6601</v>
      </c>
      <c r="G17457" s="1">
        <v>2247214</v>
      </c>
      <c r="H17457" s="1" t="s">
        <v>46353</v>
      </c>
      <c r="I17457" s="2">
        <v>45103</v>
      </c>
      <c r="J17457" s="15" t="str">
        <f>MID(Tabla1[[#This Row],[HORA]],1,5)</f>
        <v>16:53</v>
      </c>
      <c r="K17457" s="16">
        <f>IF(Tabla1[[#This Row],[FECHA]]=I17458,IF(J17458-J17457&gt;0,(J17458-J17457)*1440,0),0)</f>
        <v>0.99999999999999645</v>
      </c>
      <c r="L17457" s="14">
        <f>2+L17198-Datos!$C$8</f>
        <v>18.800000000000004</v>
      </c>
      <c r="M17457" s="13" t="s">
        <v>56063</v>
      </c>
      <c r="N17457" s="1" t="s">
        <v>46354</v>
      </c>
      <c r="O17457" s="1">
        <v>20</v>
      </c>
      <c r="P17457" s="1" t="s">
        <v>1511</v>
      </c>
      <c r="Q17457" s="4" t="s">
        <v>21</v>
      </c>
    </row>
    <row r="17458" spans="1:17" ht="22.5" x14ac:dyDescent="0.25">
      <c r="A17458" s="3">
        <v>11812</v>
      </c>
      <c r="B17458" s="1" t="s">
        <v>36514</v>
      </c>
      <c r="C17458" s="1" t="s">
        <v>15</v>
      </c>
      <c r="D17458" s="1" t="s">
        <v>172</v>
      </c>
      <c r="E17458" s="1">
        <v>16533204</v>
      </c>
      <c r="F17458" s="1" t="s">
        <v>36515</v>
      </c>
      <c r="G17458" s="1">
        <v>2247215</v>
      </c>
      <c r="H17458" s="1" t="s">
        <v>36516</v>
      </c>
      <c r="I17458" s="2">
        <v>45103</v>
      </c>
      <c r="J17458" s="15" t="str">
        <f>MID(Tabla1[[#This Row],[HORA]],1,5)</f>
        <v>16:54</v>
      </c>
      <c r="K17458" s="16">
        <f>IF(Tabla1[[#This Row],[FECHA]]=I17459,IF(J17459-J17458&gt;0,(J17459-J17458)*1440,0),0)</f>
        <v>2.0000000000001528</v>
      </c>
      <c r="L17458" s="14">
        <f>2+L17199-Datos!$C$8</f>
        <v>15.96</v>
      </c>
      <c r="M17458" s="13" t="s">
        <v>56064</v>
      </c>
      <c r="N17458" s="1" t="s">
        <v>36517</v>
      </c>
      <c r="O17458" s="1">
        <v>25</v>
      </c>
      <c r="P17458" s="1" t="s">
        <v>170</v>
      </c>
      <c r="Q17458" s="4" t="s">
        <v>21</v>
      </c>
    </row>
    <row r="17459" spans="1:17" ht="22.5" x14ac:dyDescent="0.25">
      <c r="A17459" s="3">
        <v>15179</v>
      </c>
      <c r="B17459" s="1" t="s">
        <v>46355</v>
      </c>
      <c r="C17459" s="1" t="s">
        <v>15</v>
      </c>
      <c r="D17459" s="1" t="s">
        <v>172</v>
      </c>
      <c r="E17459" s="1">
        <v>74962608</v>
      </c>
      <c r="F17459" s="1" t="s">
        <v>46356</v>
      </c>
      <c r="G17459" s="1">
        <v>2247216</v>
      </c>
      <c r="H17459" s="1" t="s">
        <v>46357</v>
      </c>
      <c r="I17459" s="2">
        <v>45103</v>
      </c>
      <c r="J17459" s="15" t="str">
        <f>MID(Tabla1[[#This Row],[HORA]],1,5)</f>
        <v>16:56</v>
      </c>
      <c r="K17459" s="16">
        <f>IF(Tabla1[[#This Row],[FECHA]]=I17460,IF(J17460-J17459&gt;0,(J17460-J17459)*1440,0),0)</f>
        <v>0.99999999999983658</v>
      </c>
      <c r="L17459" s="14">
        <f>2+L17200-Datos!$C$8</f>
        <v>16.900000000000002</v>
      </c>
      <c r="M17459" s="13" t="s">
        <v>56066</v>
      </c>
      <c r="N17459" s="1" t="s">
        <v>59</v>
      </c>
      <c r="O17459" s="1">
        <v>10</v>
      </c>
      <c r="P17459" s="1" t="s">
        <v>1511</v>
      </c>
      <c r="Q17459" s="4" t="s">
        <v>21</v>
      </c>
    </row>
    <row r="17460" spans="1:17" ht="22.5" x14ac:dyDescent="0.25">
      <c r="A17460" s="3">
        <v>4945</v>
      </c>
      <c r="B17460" s="1" t="s">
        <v>15452</v>
      </c>
      <c r="C17460" s="1" t="s">
        <v>15</v>
      </c>
      <c r="D17460" s="1" t="s">
        <v>40</v>
      </c>
      <c r="E17460" s="1">
        <v>61230542</v>
      </c>
      <c r="F17460" s="1" t="s">
        <v>15453</v>
      </c>
      <c r="G17460" s="1">
        <v>76974350</v>
      </c>
      <c r="H17460" s="1" t="s">
        <v>15454</v>
      </c>
      <c r="I17460" s="2">
        <v>45103</v>
      </c>
      <c r="J17460" s="15" t="str">
        <f>MID(Tabla1[[#This Row],[HORA]],1,5)</f>
        <v>16:57</v>
      </c>
      <c r="K17460" s="16">
        <f>IF(Tabla1[[#This Row],[FECHA]]=I17461,IF(J17461-J17460&gt;0,(J17461-J17460)*1440,0),0)</f>
        <v>0.99999999999999645</v>
      </c>
      <c r="L17460" s="14">
        <f>2+L17201-Datos!$C$8</f>
        <v>17.140000000000004</v>
      </c>
      <c r="M17460" s="13" t="s">
        <v>56067</v>
      </c>
      <c r="N17460" s="1" t="s">
        <v>15455</v>
      </c>
      <c r="O17460" s="1">
        <v>12</v>
      </c>
      <c r="P17460" s="1" t="s">
        <v>1532</v>
      </c>
      <c r="Q17460" s="4" t="s">
        <v>21</v>
      </c>
    </row>
    <row r="17461" spans="1:17" ht="22.5" x14ac:dyDescent="0.25">
      <c r="A17461" s="3">
        <v>15180</v>
      </c>
      <c r="B17461" s="1" t="s">
        <v>46358</v>
      </c>
      <c r="C17461" s="1" t="s">
        <v>15</v>
      </c>
      <c r="D17461" s="1" t="s">
        <v>1017</v>
      </c>
      <c r="E17461" s="1">
        <v>17889634</v>
      </c>
      <c r="F17461" s="1" t="s">
        <v>46359</v>
      </c>
      <c r="G17461" s="1">
        <v>17889634</v>
      </c>
      <c r="H17461" s="1" t="s">
        <v>46359</v>
      </c>
      <c r="I17461" s="2">
        <v>45103</v>
      </c>
      <c r="J17461" s="15" t="str">
        <f>MID(Tabla1[[#This Row],[HORA]],1,5)</f>
        <v>16:58</v>
      </c>
      <c r="K17461" s="16">
        <f>IF(Tabla1[[#This Row],[FECHA]]=I17462,IF(J17462-J17461&gt;0,(J17462-J17461)*1440,0),0)</f>
        <v>1.0000000000001563</v>
      </c>
      <c r="L17461" s="14">
        <f>2+L17202-Datos!$C$8</f>
        <v>14.810000000000002</v>
      </c>
      <c r="M17461" s="13" t="s">
        <v>56068</v>
      </c>
      <c r="N17461" s="1" t="s">
        <v>2178</v>
      </c>
      <c r="O17461" s="1">
        <v>50</v>
      </c>
      <c r="P17461" s="1" t="s">
        <v>1511</v>
      </c>
      <c r="Q17461" s="4" t="s">
        <v>21</v>
      </c>
    </row>
    <row r="17462" spans="1:17" ht="22.5" x14ac:dyDescent="0.25">
      <c r="A17462" s="3">
        <v>11813</v>
      </c>
      <c r="B17462" s="1" t="s">
        <v>36518</v>
      </c>
      <c r="C17462" s="1" t="s">
        <v>15</v>
      </c>
      <c r="D17462" s="1" t="s">
        <v>172</v>
      </c>
      <c r="E17462" s="1">
        <v>41004178</v>
      </c>
      <c r="F17462" s="1" t="s">
        <v>36519</v>
      </c>
      <c r="G17462" s="1">
        <v>41004178</v>
      </c>
      <c r="H17462" s="1" t="s">
        <v>36519</v>
      </c>
      <c r="I17462" s="2">
        <v>45103</v>
      </c>
      <c r="J17462" s="15" t="str">
        <f>MID(Tabla1[[#This Row],[HORA]],1,5)</f>
        <v>16:59</v>
      </c>
      <c r="K17462" s="16">
        <f>IF(Tabla1[[#This Row],[FECHA]]=I17463,IF(J17463-J17462&gt;0,(J17463-J17462)*1440,0),0)</f>
        <v>1.999999999999833</v>
      </c>
      <c r="L17462" s="14">
        <f>2+L17203-Datos!$C$8</f>
        <v>16.050000000000004</v>
      </c>
      <c r="M17462" s="13" t="s">
        <v>56069</v>
      </c>
      <c r="N17462" s="1" t="s">
        <v>36520</v>
      </c>
      <c r="O17462" s="1">
        <v>40</v>
      </c>
      <c r="P17462" s="1" t="s">
        <v>170</v>
      </c>
      <c r="Q17462" s="4" t="s">
        <v>21</v>
      </c>
    </row>
    <row r="17463" spans="1:17" ht="22.5" x14ac:dyDescent="0.25">
      <c r="A17463" s="3">
        <v>11814</v>
      </c>
      <c r="B17463" s="1" t="s">
        <v>36521</v>
      </c>
      <c r="C17463" s="1" t="s">
        <v>15</v>
      </c>
      <c r="D17463" s="1" t="s">
        <v>40</v>
      </c>
      <c r="E17463" s="1">
        <v>73690293</v>
      </c>
      <c r="F17463" s="1" t="s">
        <v>23348</v>
      </c>
      <c r="G17463" s="1">
        <v>73105725</v>
      </c>
      <c r="H17463" s="1" t="s">
        <v>36522</v>
      </c>
      <c r="I17463" s="2">
        <v>45103</v>
      </c>
      <c r="J17463" s="15" t="str">
        <f>MID(Tabla1[[#This Row],[HORA]],1,5)</f>
        <v>17:01</v>
      </c>
      <c r="K17463" s="16">
        <f>IF(Tabla1[[#This Row],[FECHA]]=I17464,IF(J17464-J17463&gt;0,(J17464-J17463)*1440,0),0)</f>
        <v>0</v>
      </c>
      <c r="L17463" s="14">
        <f>2+L17204-Datos!$C$8</f>
        <v>15.740000000000002</v>
      </c>
      <c r="M17463" s="13" t="s">
        <v>56071</v>
      </c>
      <c r="N17463" s="1" t="s">
        <v>36523</v>
      </c>
      <c r="O17463" s="1">
        <v>15</v>
      </c>
      <c r="P17463" s="1" t="s">
        <v>170</v>
      </c>
      <c r="Q17463" s="4" t="s">
        <v>21</v>
      </c>
    </row>
    <row r="17464" spans="1:17" ht="22.5" x14ac:dyDescent="0.25">
      <c r="A17464" s="3">
        <v>18719</v>
      </c>
      <c r="B17464" s="1" t="s">
        <v>55599</v>
      </c>
      <c r="C17464" s="1" t="s">
        <v>15</v>
      </c>
      <c r="D17464" s="1" t="s">
        <v>40</v>
      </c>
      <c r="E17464" s="1">
        <v>20602398782</v>
      </c>
      <c r="F17464" s="1" t="s">
        <v>55400</v>
      </c>
      <c r="G17464" s="1">
        <v>2247220</v>
      </c>
      <c r="H17464" s="1" t="s">
        <v>51620</v>
      </c>
      <c r="I17464" s="2">
        <v>45103</v>
      </c>
      <c r="J17464" s="15" t="str">
        <f>MID(Tabla1[[#This Row],[HORA]],1,5)</f>
        <v>17:01</v>
      </c>
      <c r="K17464" s="16">
        <f>IF(Tabla1[[#This Row],[FECHA]]=I17465,IF(J17465-J17464&gt;0,(J17465-J17464)*1440,0),0)</f>
        <v>2.0000000000001528</v>
      </c>
      <c r="L17464" s="14">
        <f>2+L17205-Datos!$C$8</f>
        <v>17.12</v>
      </c>
      <c r="M17464" s="13" t="s">
        <v>56071</v>
      </c>
      <c r="N17464" s="1" t="s">
        <v>55600</v>
      </c>
      <c r="O17464" s="1">
        <v>15</v>
      </c>
      <c r="P17464" s="1" t="s">
        <v>1511</v>
      </c>
      <c r="Q17464" s="4" t="s">
        <v>21</v>
      </c>
    </row>
    <row r="17465" spans="1:17" ht="22.5" x14ac:dyDescent="0.25">
      <c r="A17465" s="3">
        <v>11815</v>
      </c>
      <c r="B17465" s="1" t="s">
        <v>36524</v>
      </c>
      <c r="C17465" s="1" t="s">
        <v>15</v>
      </c>
      <c r="D17465" s="1" t="s">
        <v>40</v>
      </c>
      <c r="E17465" s="1">
        <v>2884977</v>
      </c>
      <c r="F17465" s="1" t="s">
        <v>26783</v>
      </c>
      <c r="G17465" s="1">
        <v>2247221</v>
      </c>
      <c r="H17465" s="1" t="s">
        <v>36525</v>
      </c>
      <c r="I17465" s="2">
        <v>45103</v>
      </c>
      <c r="J17465" s="15" t="str">
        <f>MID(Tabla1[[#This Row],[HORA]],1,5)</f>
        <v>17:03</v>
      </c>
      <c r="K17465" s="16">
        <f>IF(Tabla1[[#This Row],[FECHA]]=I17466,IF(J17466-J17465&gt;0,(J17466-J17465)*1440,0),0)</f>
        <v>1.999999999999833</v>
      </c>
      <c r="L17465" s="14">
        <f>2+L17206-Datos!$C$8</f>
        <v>17.060000000000006</v>
      </c>
      <c r="M17465" s="13" t="s">
        <v>56073</v>
      </c>
      <c r="N17465" s="1" t="s">
        <v>36526</v>
      </c>
      <c r="O17465" s="1">
        <v>20</v>
      </c>
      <c r="P17465" s="1" t="s">
        <v>170</v>
      </c>
      <c r="Q17465" s="4" t="s">
        <v>21</v>
      </c>
    </row>
    <row r="17466" spans="1:17" ht="22.5" x14ac:dyDescent="0.25">
      <c r="A17466" s="3">
        <v>11816</v>
      </c>
      <c r="B17466" s="1" t="s">
        <v>36527</v>
      </c>
      <c r="C17466" s="1" t="s">
        <v>15</v>
      </c>
      <c r="D17466" s="1" t="s">
        <v>40</v>
      </c>
      <c r="E17466" s="1">
        <v>47235753</v>
      </c>
      <c r="F17466" s="1" t="s">
        <v>36528</v>
      </c>
      <c r="G17466" s="1">
        <v>42412482</v>
      </c>
      <c r="H17466" s="1" t="s">
        <v>36529</v>
      </c>
      <c r="I17466" s="2">
        <v>45103</v>
      </c>
      <c r="J17466" s="15" t="str">
        <f>MID(Tabla1[[#This Row],[HORA]],1,5)</f>
        <v>17:05</v>
      </c>
      <c r="K17466" s="16">
        <f>IF(Tabla1[[#This Row],[FECHA]]=I17467,IF(J17467-J17466&gt;0,(J17467-J17466)*1440,0),0)</f>
        <v>2.0000000000001528</v>
      </c>
      <c r="L17466" s="14">
        <f>2+L17207-Datos!$C$8</f>
        <v>16.960000000000004</v>
      </c>
      <c r="M17466" s="13" t="s">
        <v>56075</v>
      </c>
      <c r="N17466" s="1" t="s">
        <v>36530</v>
      </c>
      <c r="O17466" s="1">
        <v>15</v>
      </c>
      <c r="P17466" s="1" t="s">
        <v>170</v>
      </c>
      <c r="Q17466" s="4" t="s">
        <v>21</v>
      </c>
    </row>
    <row r="17467" spans="1:17" ht="22.5" x14ac:dyDescent="0.25">
      <c r="A17467" s="3">
        <v>4946</v>
      </c>
      <c r="B17467" s="1" t="s">
        <v>15456</v>
      </c>
      <c r="C17467" s="1" t="s">
        <v>15</v>
      </c>
      <c r="D17467" s="1" t="s">
        <v>40</v>
      </c>
      <c r="E17467" s="1">
        <v>18181181</v>
      </c>
      <c r="F17467" s="1" t="s">
        <v>15457</v>
      </c>
      <c r="G17467" s="1">
        <v>2247223</v>
      </c>
      <c r="H17467" s="1" t="s">
        <v>15458</v>
      </c>
      <c r="I17467" s="2">
        <v>45103</v>
      </c>
      <c r="J17467" s="15" t="str">
        <f>MID(Tabla1[[#This Row],[HORA]],1,5)</f>
        <v>17:07</v>
      </c>
      <c r="K17467" s="16">
        <f>IF(Tabla1[[#This Row],[FECHA]]=I17468,IF(J17468-J17467&gt;0,(J17468-J17467)*1440,0),0)</f>
        <v>0</v>
      </c>
      <c r="L17467" s="14">
        <f>2+L17208-Datos!$C$8</f>
        <v>14.670000000000002</v>
      </c>
      <c r="M17467" s="13" t="s">
        <v>56077</v>
      </c>
      <c r="N17467" s="1" t="s">
        <v>1938</v>
      </c>
      <c r="O17467" s="1">
        <v>10</v>
      </c>
      <c r="P17467" s="1" t="s">
        <v>1532</v>
      </c>
      <c r="Q17467" s="4" t="s">
        <v>21</v>
      </c>
    </row>
    <row r="17468" spans="1:17" ht="22.5" x14ac:dyDescent="0.25">
      <c r="A17468" s="3">
        <v>15181</v>
      </c>
      <c r="B17468" s="1" t="s">
        <v>46360</v>
      </c>
      <c r="C17468" s="1" t="s">
        <v>15</v>
      </c>
      <c r="D17468" s="1" t="s">
        <v>40</v>
      </c>
      <c r="E17468" s="1">
        <v>74752789</v>
      </c>
      <c r="F17468" s="1" t="s">
        <v>46361</v>
      </c>
      <c r="G17468" s="1">
        <v>2247222</v>
      </c>
      <c r="H17468" s="1" t="s">
        <v>46362</v>
      </c>
      <c r="I17468" s="2">
        <v>45103</v>
      </c>
      <c r="J17468" s="15" t="str">
        <f>MID(Tabla1[[#This Row],[HORA]],1,5)</f>
        <v>17:07</v>
      </c>
      <c r="K17468" s="16">
        <f>IF(Tabla1[[#This Row],[FECHA]]=I17469,IF(J17469-J17468&gt;0,(J17469-J17468)*1440,0),0)</f>
        <v>3.9999999999999858</v>
      </c>
      <c r="L17468" s="14">
        <f>2+L17209-Datos!$C$8</f>
        <v>15.96</v>
      </c>
      <c r="M17468" s="13" t="s">
        <v>56077</v>
      </c>
      <c r="N17468" s="1" t="s">
        <v>14904</v>
      </c>
      <c r="O17468" s="1">
        <v>40</v>
      </c>
      <c r="P17468" s="1" t="s">
        <v>1511</v>
      </c>
      <c r="Q17468" s="4" t="s">
        <v>21</v>
      </c>
    </row>
    <row r="17469" spans="1:17" ht="22.5" x14ac:dyDescent="0.25">
      <c r="A17469" s="3">
        <v>11817</v>
      </c>
      <c r="B17469" s="1" t="s">
        <v>36531</v>
      </c>
      <c r="C17469" s="1" t="s">
        <v>15</v>
      </c>
      <c r="D17469" s="1" t="s">
        <v>33</v>
      </c>
      <c r="E17469" s="1">
        <v>77334033</v>
      </c>
      <c r="F17469" s="1" t="s">
        <v>29538</v>
      </c>
      <c r="G17469" s="1">
        <v>2247224</v>
      </c>
      <c r="H17469" s="1" t="s">
        <v>29539</v>
      </c>
      <c r="I17469" s="2">
        <v>45103</v>
      </c>
      <c r="J17469" s="15" t="str">
        <f>MID(Tabla1[[#This Row],[HORA]],1,5)</f>
        <v>17:11</v>
      </c>
      <c r="K17469" s="16">
        <f>IF(Tabla1[[#This Row],[FECHA]]=I17470,IF(J17470-J17469&gt;0,(J17470-J17469)*1440,0),0)</f>
        <v>2.9999999999999893</v>
      </c>
      <c r="L17469" s="14">
        <f>2+L17210-Datos!$C$8</f>
        <v>14.970000000000006</v>
      </c>
      <c r="M17469" s="13" t="s">
        <v>56081</v>
      </c>
      <c r="N17469" s="1" t="s">
        <v>36532</v>
      </c>
      <c r="O17469" s="1">
        <v>20</v>
      </c>
      <c r="P17469" s="1" t="s">
        <v>170</v>
      </c>
      <c r="Q17469" s="4" t="s">
        <v>21</v>
      </c>
    </row>
    <row r="17470" spans="1:17" ht="22.5" x14ac:dyDescent="0.25">
      <c r="A17470" s="3">
        <v>11818</v>
      </c>
      <c r="B17470" s="1" t="s">
        <v>36533</v>
      </c>
      <c r="C17470" s="1" t="s">
        <v>15</v>
      </c>
      <c r="D17470" s="1" t="s">
        <v>71</v>
      </c>
      <c r="E17470" s="1">
        <v>16758623</v>
      </c>
      <c r="F17470" s="1" t="s">
        <v>4855</v>
      </c>
      <c r="G17470" s="1">
        <v>2247226</v>
      </c>
      <c r="H17470" s="1" t="s">
        <v>36534</v>
      </c>
      <c r="I17470" s="2">
        <v>45103</v>
      </c>
      <c r="J17470" s="15" t="str">
        <f>MID(Tabla1[[#This Row],[HORA]],1,5)</f>
        <v>17:14</v>
      </c>
      <c r="K17470" s="16">
        <f>IF(Tabla1[[#This Row],[FECHA]]=I17471,IF(J17471-J17470&gt;0,(J17471-J17470)*1440,0),0)</f>
        <v>0.99999999999999645</v>
      </c>
      <c r="L17470" s="14">
        <f>2+L17211-Datos!$C$8</f>
        <v>17.980000000000004</v>
      </c>
      <c r="M17470" s="13" t="s">
        <v>56084</v>
      </c>
      <c r="N17470" s="1" t="s">
        <v>36535</v>
      </c>
      <c r="O17470" s="1">
        <v>35</v>
      </c>
      <c r="P17470" s="1" t="s">
        <v>170</v>
      </c>
      <c r="Q17470" s="4" t="s">
        <v>21</v>
      </c>
    </row>
    <row r="17471" spans="1:17" ht="22.5" x14ac:dyDescent="0.25">
      <c r="A17471" s="3">
        <v>11819</v>
      </c>
      <c r="B17471" s="1" t="s">
        <v>36536</v>
      </c>
      <c r="C17471" s="1" t="s">
        <v>15</v>
      </c>
      <c r="D17471" s="1" t="s">
        <v>71</v>
      </c>
      <c r="E17471" s="1">
        <v>16758623</v>
      </c>
      <c r="F17471" s="1" t="s">
        <v>4855</v>
      </c>
      <c r="G17471" s="1">
        <v>2247228</v>
      </c>
      <c r="H17471" s="1" t="s">
        <v>4856</v>
      </c>
      <c r="I17471" s="2">
        <v>45103</v>
      </c>
      <c r="J17471" s="15" t="str">
        <f>MID(Tabla1[[#This Row],[HORA]],1,5)</f>
        <v>17:15</v>
      </c>
      <c r="K17471" s="16">
        <f>IF(Tabla1[[#This Row],[FECHA]]=I17472,IF(J17472-J17471&gt;0,(J17472-J17471)*1440,0),0)</f>
        <v>0</v>
      </c>
      <c r="L17471" s="14">
        <f>2+L17212-Datos!$C$8</f>
        <v>13.040000000000003</v>
      </c>
      <c r="M17471" s="13" t="s">
        <v>56085</v>
      </c>
      <c r="N17471" s="1" t="s">
        <v>36537</v>
      </c>
      <c r="O17471" s="1">
        <v>15</v>
      </c>
      <c r="P17471" s="1" t="s">
        <v>170</v>
      </c>
      <c r="Q17471" s="4" t="s">
        <v>21</v>
      </c>
    </row>
    <row r="17472" spans="1:17" ht="22.5" x14ac:dyDescent="0.25">
      <c r="A17472" s="3">
        <v>15182</v>
      </c>
      <c r="B17472" s="1" t="s">
        <v>46363</v>
      </c>
      <c r="C17472" s="1" t="s">
        <v>15</v>
      </c>
      <c r="D17472" s="1" t="s">
        <v>33</v>
      </c>
      <c r="E17472" s="1">
        <v>48465527</v>
      </c>
      <c r="F17472" s="1" t="s">
        <v>42736</v>
      </c>
      <c r="G17472" s="1">
        <v>48455811</v>
      </c>
      <c r="H17472" s="1" t="s">
        <v>46364</v>
      </c>
      <c r="I17472" s="2">
        <v>45103</v>
      </c>
      <c r="J17472" s="15" t="str">
        <f>MID(Tabla1[[#This Row],[HORA]],1,5)</f>
        <v>17:15</v>
      </c>
      <c r="K17472" s="16">
        <f>IF(Tabla1[[#This Row],[FECHA]]=I17473,IF(J17473-J17472&gt;0,(J17473-J17472)*1440,0),0)</f>
        <v>3.9999999999999858</v>
      </c>
      <c r="L17472" s="14">
        <f>2+L17213-Datos!$C$8</f>
        <v>8.9100000000000037</v>
      </c>
      <c r="M17472" s="13" t="s">
        <v>56085</v>
      </c>
      <c r="N17472" s="1" t="s">
        <v>46365</v>
      </c>
      <c r="O17472" s="1">
        <v>10</v>
      </c>
      <c r="P17472" s="1" t="s">
        <v>1511</v>
      </c>
      <c r="Q17472" s="4" t="s">
        <v>21</v>
      </c>
    </row>
    <row r="17473" spans="1:17" ht="22.5" x14ac:dyDescent="0.25">
      <c r="A17473" s="3">
        <v>15183</v>
      </c>
      <c r="B17473" s="1" t="s">
        <v>46366</v>
      </c>
      <c r="C17473" s="1" t="s">
        <v>15</v>
      </c>
      <c r="D17473" s="1" t="s">
        <v>82</v>
      </c>
      <c r="E17473" s="1">
        <v>16779184</v>
      </c>
      <c r="F17473" s="1" t="s">
        <v>23499</v>
      </c>
      <c r="G17473" s="1">
        <v>2247229</v>
      </c>
      <c r="H17473" s="1" t="s">
        <v>43543</v>
      </c>
      <c r="I17473" s="2">
        <v>45103</v>
      </c>
      <c r="J17473" s="15" t="str">
        <f>MID(Tabla1[[#This Row],[HORA]],1,5)</f>
        <v>17:19</v>
      </c>
      <c r="K17473" s="16">
        <f>IF(Tabla1[[#This Row],[FECHA]]=I17474,IF(J17474-J17473&gt;0,(J17474-J17473)*1440,0),0)</f>
        <v>2.0000000000001528</v>
      </c>
      <c r="L17473" s="14">
        <f>2+L17214-Datos!$C$8</f>
        <v>8.7200000000000042</v>
      </c>
      <c r="M17473" s="13" t="s">
        <v>56089</v>
      </c>
      <c r="N17473" s="1" t="s">
        <v>46367</v>
      </c>
      <c r="O17473" s="1">
        <v>20</v>
      </c>
      <c r="P17473" s="1" t="s">
        <v>1511</v>
      </c>
      <c r="Q17473" s="4" t="s">
        <v>21</v>
      </c>
    </row>
    <row r="17474" spans="1:17" ht="22.5" x14ac:dyDescent="0.25">
      <c r="A17474" s="3">
        <v>18720</v>
      </c>
      <c r="B17474" s="1" t="s">
        <v>55601</v>
      </c>
      <c r="C17474" s="1" t="s">
        <v>15</v>
      </c>
      <c r="D17474" s="1" t="s">
        <v>172</v>
      </c>
      <c r="E17474" s="1">
        <v>20270382551</v>
      </c>
      <c r="F17474" s="1" t="s">
        <v>55602</v>
      </c>
      <c r="G17474" s="1">
        <v>72516249</v>
      </c>
      <c r="H17474" s="1" t="s">
        <v>55603</v>
      </c>
      <c r="I17474" s="2">
        <v>45103</v>
      </c>
      <c r="J17474" s="15" t="str">
        <f>MID(Tabla1[[#This Row],[HORA]],1,5)</f>
        <v>17:21</v>
      </c>
      <c r="K17474" s="16">
        <f>IF(Tabla1[[#This Row],[FECHA]]=I17475,IF(J17475-J17474&gt;0,(J17475-J17474)*1440,0),0)</f>
        <v>0.99999999999983658</v>
      </c>
      <c r="L17474" s="14">
        <f>2+L17215-Datos!$C$8</f>
        <v>10.810000000000004</v>
      </c>
      <c r="M17474" s="13" t="s">
        <v>56091</v>
      </c>
      <c r="N17474" s="1" t="s">
        <v>1531</v>
      </c>
      <c r="O17474" s="1">
        <v>10</v>
      </c>
      <c r="P17474" s="1" t="s">
        <v>1511</v>
      </c>
      <c r="Q17474" s="4" t="s">
        <v>21</v>
      </c>
    </row>
    <row r="17475" spans="1:17" ht="22.5" x14ac:dyDescent="0.25">
      <c r="A17475" s="3">
        <v>4947</v>
      </c>
      <c r="B17475" s="1" t="s">
        <v>15459</v>
      </c>
      <c r="C17475" s="1" t="s">
        <v>15</v>
      </c>
      <c r="D17475" s="1" t="s">
        <v>40</v>
      </c>
      <c r="E17475" s="1">
        <v>16783457</v>
      </c>
      <c r="F17475" s="1" t="s">
        <v>15460</v>
      </c>
      <c r="G17475" s="1">
        <v>2247231</v>
      </c>
      <c r="H17475" s="1" t="s">
        <v>15461</v>
      </c>
      <c r="I17475" s="2">
        <v>45103</v>
      </c>
      <c r="J17475" s="15" t="str">
        <f>MID(Tabla1[[#This Row],[HORA]],1,5)</f>
        <v>17:22</v>
      </c>
      <c r="K17475" s="16">
        <f>IF(Tabla1[[#This Row],[FECHA]]=I17476,IF(J17476-J17475&gt;0,(J17476-J17475)*1440,0),0)</f>
        <v>4.9999999999999822</v>
      </c>
      <c r="L17475" s="14">
        <f>2+L17216-Datos!$C$8</f>
        <v>8.1500000000000039</v>
      </c>
      <c r="M17475" s="13" t="s">
        <v>56092</v>
      </c>
      <c r="N17475" s="1" t="s">
        <v>13612</v>
      </c>
      <c r="O17475" s="1">
        <v>15</v>
      </c>
      <c r="P17475" s="1" t="s">
        <v>1532</v>
      </c>
      <c r="Q17475" s="4" t="s">
        <v>21</v>
      </c>
    </row>
    <row r="17476" spans="1:17" ht="22.5" x14ac:dyDescent="0.25">
      <c r="A17476" s="3">
        <v>11820</v>
      </c>
      <c r="B17476" s="1" t="s">
        <v>36538</v>
      </c>
      <c r="C17476" s="1" t="s">
        <v>15</v>
      </c>
      <c r="D17476" s="1" t="s">
        <v>77</v>
      </c>
      <c r="E17476" s="1">
        <v>4796227</v>
      </c>
      <c r="F17476" s="1" t="s">
        <v>36539</v>
      </c>
      <c r="G17476" s="1">
        <v>40227090</v>
      </c>
      <c r="H17476" s="1" t="s">
        <v>36540</v>
      </c>
      <c r="I17476" s="2">
        <v>45103</v>
      </c>
      <c r="J17476" s="15" t="str">
        <f>MID(Tabla1[[#This Row],[HORA]],1,5)</f>
        <v>17:27</v>
      </c>
      <c r="K17476" s="16">
        <f>IF(Tabla1[[#This Row],[FECHA]]=I17477,IF(J17477-J17476&gt;0,(J17477-J17476)*1440,0),0)</f>
        <v>2.0000000000001528</v>
      </c>
      <c r="L17476" s="14">
        <f>2+L17217-Datos!$C$8</f>
        <v>9.8800000000000043</v>
      </c>
      <c r="M17476" s="13" t="s">
        <v>56097</v>
      </c>
      <c r="N17476" s="1" t="s">
        <v>36541</v>
      </c>
      <c r="O17476" s="1">
        <v>40</v>
      </c>
      <c r="P17476" s="1" t="s">
        <v>170</v>
      </c>
      <c r="Q17476" s="4" t="s">
        <v>21</v>
      </c>
    </row>
    <row r="17477" spans="1:17" ht="22.5" x14ac:dyDescent="0.25">
      <c r="A17477" s="3">
        <v>15184</v>
      </c>
      <c r="B17477" s="1" t="s">
        <v>46368</v>
      </c>
      <c r="C17477" s="1" t="s">
        <v>15</v>
      </c>
      <c r="D17477" s="1" t="s">
        <v>71</v>
      </c>
      <c r="E17477" s="1">
        <v>9458582</v>
      </c>
      <c r="F17477" s="1" t="s">
        <v>2510</v>
      </c>
      <c r="G17477" s="1">
        <v>74802055</v>
      </c>
      <c r="H17477" s="1" t="s">
        <v>46369</v>
      </c>
      <c r="I17477" s="2">
        <v>45103</v>
      </c>
      <c r="J17477" s="15" t="str">
        <f>MID(Tabla1[[#This Row],[HORA]],1,5)</f>
        <v>17:29</v>
      </c>
      <c r="K17477" s="16">
        <f>IF(Tabla1[[#This Row],[FECHA]]=I17478,IF(J17478-J17477&gt;0,(J17478-J17477)*1440,0),0)</f>
        <v>0.99999999999983658</v>
      </c>
      <c r="L17477" s="14">
        <f>2+L17218-Datos!$C$8</f>
        <v>11.740000000000004</v>
      </c>
      <c r="M17477" s="13" t="s">
        <v>56099</v>
      </c>
      <c r="N17477" s="1" t="s">
        <v>5571</v>
      </c>
      <c r="O17477" s="1">
        <v>10</v>
      </c>
      <c r="P17477" s="1" t="s">
        <v>1511</v>
      </c>
      <c r="Q17477" s="4" t="s">
        <v>21</v>
      </c>
    </row>
    <row r="17478" spans="1:17" ht="22.5" x14ac:dyDescent="0.25">
      <c r="A17478" s="3">
        <v>17971</v>
      </c>
      <c r="B17478" s="1" t="s">
        <v>53826</v>
      </c>
      <c r="C17478" s="1" t="s">
        <v>15</v>
      </c>
      <c r="D17478" s="1" t="s">
        <v>77</v>
      </c>
      <c r="E17478" s="1">
        <v>20608899350</v>
      </c>
      <c r="F17478" s="1" t="s">
        <v>49103</v>
      </c>
      <c r="G17478" s="1">
        <v>2247232</v>
      </c>
      <c r="H17478" s="1" t="s">
        <v>52000</v>
      </c>
      <c r="I17478" s="2">
        <v>45103</v>
      </c>
      <c r="J17478" s="15" t="str">
        <f>MID(Tabla1[[#This Row],[HORA]],1,5)</f>
        <v>17:30</v>
      </c>
      <c r="K17478" s="16">
        <f>IF(Tabla1[[#This Row],[FECHA]]=I17479,IF(J17479-J17478&gt;0,(J17479-J17478)*1440,0),0)</f>
        <v>0.99999999999999645</v>
      </c>
      <c r="L17478" s="14">
        <f>2+L17219-Datos!$C$8</f>
        <v>9.0400000000000027</v>
      </c>
      <c r="M17478" s="13" t="s">
        <v>56100</v>
      </c>
      <c r="N17478" s="1" t="s">
        <v>53827</v>
      </c>
      <c r="O17478" s="1">
        <v>20</v>
      </c>
      <c r="P17478" s="1" t="s">
        <v>170</v>
      </c>
      <c r="Q17478" s="4" t="s">
        <v>21</v>
      </c>
    </row>
    <row r="17479" spans="1:17" ht="22.5" x14ac:dyDescent="0.25">
      <c r="A17479" s="3">
        <v>15185</v>
      </c>
      <c r="B17479" s="1" t="s">
        <v>46370</v>
      </c>
      <c r="C17479" s="1" t="s">
        <v>15</v>
      </c>
      <c r="D17479" s="1" t="s">
        <v>40</v>
      </c>
      <c r="E17479" s="1">
        <v>9458582</v>
      </c>
      <c r="F17479" s="1" t="s">
        <v>2510</v>
      </c>
      <c r="G17479" s="1">
        <v>2893914</v>
      </c>
      <c r="H17479" s="1" t="s">
        <v>46371</v>
      </c>
      <c r="I17479" s="2">
        <v>45103</v>
      </c>
      <c r="J17479" s="15" t="str">
        <f>MID(Tabla1[[#This Row],[HORA]],1,5)</f>
        <v>17:31</v>
      </c>
      <c r="K17479" s="16">
        <f>IF(Tabla1[[#This Row],[FECHA]]=I17480,IF(J17480-J17479&gt;0,(J17480-J17479)*1440,0),0)</f>
        <v>1.0000000000001563</v>
      </c>
      <c r="L17479" s="14">
        <f>2+L17220-Datos!$C$8</f>
        <v>9.7000000000000028</v>
      </c>
      <c r="M17479" s="13" t="s">
        <v>56101</v>
      </c>
      <c r="N17479" s="1" t="s">
        <v>5571</v>
      </c>
      <c r="O17479" s="1">
        <v>10</v>
      </c>
      <c r="P17479" s="1" t="s">
        <v>1511</v>
      </c>
      <c r="Q17479" s="4" t="s">
        <v>21</v>
      </c>
    </row>
    <row r="17480" spans="1:17" ht="22.5" x14ac:dyDescent="0.25">
      <c r="A17480" s="3">
        <v>11821</v>
      </c>
      <c r="B17480" s="1" t="s">
        <v>36542</v>
      </c>
      <c r="C17480" s="1" t="s">
        <v>15</v>
      </c>
      <c r="D17480" s="1" t="s">
        <v>228</v>
      </c>
      <c r="E17480" s="1">
        <v>72805576</v>
      </c>
      <c r="F17480" s="1" t="s">
        <v>36543</v>
      </c>
      <c r="G17480" s="1">
        <v>2247234</v>
      </c>
      <c r="H17480" s="1" t="s">
        <v>36544</v>
      </c>
      <c r="I17480" s="2">
        <v>45103</v>
      </c>
      <c r="J17480" s="15" t="str">
        <f>MID(Tabla1[[#This Row],[HORA]],1,5)</f>
        <v>17:32</v>
      </c>
      <c r="K17480" s="16">
        <f>IF(Tabla1[[#This Row],[FECHA]]=I17481,IF(J17481-J17480&gt;0,(J17481-J17480)*1440,0),0)</f>
        <v>0</v>
      </c>
      <c r="L17480" s="14">
        <f>2+L17221-Datos!$C$8</f>
        <v>9.6400000000000023</v>
      </c>
      <c r="M17480" s="13" t="s">
        <v>56102</v>
      </c>
      <c r="N17480" s="1" t="s">
        <v>36545</v>
      </c>
      <c r="O17480" s="1">
        <v>25</v>
      </c>
      <c r="P17480" s="1" t="s">
        <v>170</v>
      </c>
      <c r="Q17480" s="4" t="s">
        <v>21</v>
      </c>
    </row>
    <row r="17481" spans="1:17" ht="22.5" x14ac:dyDescent="0.25">
      <c r="A17481" s="3">
        <v>15186</v>
      </c>
      <c r="B17481" s="1" t="s">
        <v>46372</v>
      </c>
      <c r="C17481" s="1" t="s">
        <v>15</v>
      </c>
      <c r="D17481" s="1" t="s">
        <v>40</v>
      </c>
      <c r="E17481" s="1">
        <v>9458582</v>
      </c>
      <c r="F17481" s="1" t="s">
        <v>2510</v>
      </c>
      <c r="G17481" s="1">
        <v>44584675</v>
      </c>
      <c r="H17481" s="1" t="s">
        <v>46373</v>
      </c>
      <c r="I17481" s="2">
        <v>45103</v>
      </c>
      <c r="J17481" s="15" t="str">
        <f>MID(Tabla1[[#This Row],[HORA]],1,5)</f>
        <v>17:32</v>
      </c>
      <c r="K17481" s="16">
        <f>IF(Tabla1[[#This Row],[FECHA]]=I17482,IF(J17482-J17481&gt;0,(J17482-J17481)*1440,0),0)</f>
        <v>2.9999999999998295</v>
      </c>
      <c r="L17481" s="14">
        <f>2+L17222-Datos!$C$8</f>
        <v>14.740000000000002</v>
      </c>
      <c r="M17481" s="13" t="s">
        <v>56102</v>
      </c>
      <c r="N17481" s="1" t="s">
        <v>5571</v>
      </c>
      <c r="O17481" s="1">
        <v>10</v>
      </c>
      <c r="P17481" s="1" t="s">
        <v>1511</v>
      </c>
      <c r="Q17481" s="4" t="s">
        <v>21</v>
      </c>
    </row>
    <row r="17482" spans="1:17" ht="22.5" x14ac:dyDescent="0.25">
      <c r="A17482" s="3">
        <v>16580</v>
      </c>
      <c r="B17482" s="1" t="s">
        <v>50264</v>
      </c>
      <c r="C17482" s="1" t="s">
        <v>15</v>
      </c>
      <c r="D17482" s="1" t="s">
        <v>40</v>
      </c>
      <c r="E17482" s="1">
        <v>20601900662</v>
      </c>
      <c r="F17482" s="1" t="s">
        <v>48678</v>
      </c>
      <c r="G17482" s="1">
        <v>43366308</v>
      </c>
      <c r="H17482" s="1" t="s">
        <v>48679</v>
      </c>
      <c r="I17482" s="2">
        <v>45103</v>
      </c>
      <c r="J17482" s="15" t="str">
        <f>MID(Tabla1[[#This Row],[HORA]],1,5)</f>
        <v>17:35</v>
      </c>
      <c r="K17482" s="16">
        <f>IF(Tabla1[[#This Row],[FECHA]]=I17483,IF(J17483-J17482&gt;0,(J17483-J17482)*1440,0),0)</f>
        <v>0</v>
      </c>
      <c r="L17482" s="14">
        <f>2+L17223-Datos!$C$8</f>
        <v>12.510000000000003</v>
      </c>
      <c r="M17482" s="13" t="s">
        <v>56105</v>
      </c>
      <c r="N17482" s="1" t="s">
        <v>1938</v>
      </c>
      <c r="O17482" s="1">
        <v>10</v>
      </c>
      <c r="P17482" s="1" t="s">
        <v>1532</v>
      </c>
      <c r="Q17482" s="4" t="s">
        <v>21</v>
      </c>
    </row>
    <row r="17483" spans="1:17" ht="22.5" x14ac:dyDescent="0.25">
      <c r="A17483" s="3">
        <v>17972</v>
      </c>
      <c r="B17483" s="1" t="s">
        <v>53828</v>
      </c>
      <c r="C17483" s="1" t="s">
        <v>15</v>
      </c>
      <c r="D17483" s="1" t="s">
        <v>71</v>
      </c>
      <c r="E17483" s="1">
        <v>20487518655</v>
      </c>
      <c r="F17483" s="1" t="s">
        <v>50960</v>
      </c>
      <c r="G17483" s="1">
        <v>2247235</v>
      </c>
      <c r="H17483" s="1" t="s">
        <v>53829</v>
      </c>
      <c r="I17483" s="2">
        <v>45103</v>
      </c>
      <c r="J17483" s="15" t="str">
        <f>MID(Tabla1[[#This Row],[HORA]],1,5)</f>
        <v>17:35</v>
      </c>
      <c r="K17483" s="16">
        <f>IF(Tabla1[[#This Row],[FECHA]]=I17484,IF(J17484-J17483&gt;0,(J17484-J17483)*1440,0),0)</f>
        <v>0</v>
      </c>
      <c r="L17483" s="14">
        <f>2+L17224-Datos!$C$8</f>
        <v>11.880000000000003</v>
      </c>
      <c r="M17483" s="13" t="s">
        <v>56105</v>
      </c>
      <c r="N17483" s="1" t="s">
        <v>53830</v>
      </c>
      <c r="O17483" s="1">
        <v>20</v>
      </c>
      <c r="P17483" s="1" t="s">
        <v>170</v>
      </c>
      <c r="Q17483" s="4" t="s">
        <v>21</v>
      </c>
    </row>
    <row r="17484" spans="1:17" ht="22.5" x14ac:dyDescent="0.25">
      <c r="A17484" s="3">
        <v>18721</v>
      </c>
      <c r="B17484" s="1" t="s">
        <v>55604</v>
      </c>
      <c r="C17484" s="1" t="s">
        <v>15</v>
      </c>
      <c r="D17484" s="1" t="s">
        <v>23</v>
      </c>
      <c r="E17484" s="1">
        <v>10164629533</v>
      </c>
      <c r="F17484" s="1" t="s">
        <v>55605</v>
      </c>
      <c r="G17484" s="1">
        <v>16465916</v>
      </c>
      <c r="H17484" s="1" t="s">
        <v>55606</v>
      </c>
      <c r="I17484" s="2">
        <v>45103</v>
      </c>
      <c r="J17484" s="15" t="str">
        <f>MID(Tabla1[[#This Row],[HORA]],1,5)</f>
        <v>17:35</v>
      </c>
      <c r="K17484" s="16">
        <f>IF(Tabla1[[#This Row],[FECHA]]=I17485,IF(J17485-J17484&gt;0,(J17485-J17484)*1440,0),0)</f>
        <v>2.9999999999999893</v>
      </c>
      <c r="L17484" s="14">
        <f>2+L17225-Datos!$C$8</f>
        <v>11.630000000000003</v>
      </c>
      <c r="M17484" s="13" t="s">
        <v>56105</v>
      </c>
      <c r="N17484" s="1" t="s">
        <v>41638</v>
      </c>
      <c r="O17484" s="1">
        <v>10</v>
      </c>
      <c r="P17484" s="1" t="s">
        <v>1511</v>
      </c>
      <c r="Q17484" s="4" t="s">
        <v>21</v>
      </c>
    </row>
    <row r="17485" spans="1:17" ht="22.5" x14ac:dyDescent="0.25">
      <c r="A17485" s="3">
        <v>11822</v>
      </c>
      <c r="B17485" s="1" t="s">
        <v>36546</v>
      </c>
      <c r="C17485" s="1" t="s">
        <v>15</v>
      </c>
      <c r="D17485" s="1" t="s">
        <v>23</v>
      </c>
      <c r="E17485" s="1">
        <v>76610059</v>
      </c>
      <c r="F17485" s="1" t="s">
        <v>36547</v>
      </c>
      <c r="G17485" s="1">
        <v>73088075</v>
      </c>
      <c r="H17485" s="1" t="s">
        <v>36548</v>
      </c>
      <c r="I17485" s="2">
        <v>45103</v>
      </c>
      <c r="J17485" s="15" t="str">
        <f>MID(Tabla1[[#This Row],[HORA]],1,5)</f>
        <v>17:38</v>
      </c>
      <c r="K17485" s="16">
        <f>IF(Tabla1[[#This Row],[FECHA]]=I17486,IF(J17486-J17485&gt;0,(J17486-J17485)*1440,0),0)</f>
        <v>2.0000000000001528</v>
      </c>
      <c r="L17485" s="14">
        <f>2+L17226-Datos!$C$8</f>
        <v>14.570000000000004</v>
      </c>
      <c r="M17485" s="13" t="s">
        <v>56108</v>
      </c>
      <c r="N17485" s="1" t="s">
        <v>2630</v>
      </c>
      <c r="O17485" s="1">
        <v>10</v>
      </c>
      <c r="P17485" s="1" t="s">
        <v>170</v>
      </c>
      <c r="Q17485" s="4" t="s">
        <v>21</v>
      </c>
    </row>
    <row r="17486" spans="1:17" ht="22.5" x14ac:dyDescent="0.25">
      <c r="A17486" s="3">
        <v>15187</v>
      </c>
      <c r="B17486" s="1" t="s">
        <v>46374</v>
      </c>
      <c r="C17486" s="1" t="s">
        <v>15</v>
      </c>
      <c r="D17486" s="1" t="s">
        <v>40</v>
      </c>
      <c r="E17486" s="1">
        <v>47878412</v>
      </c>
      <c r="F17486" s="1" t="s">
        <v>25944</v>
      </c>
      <c r="G17486" s="1">
        <v>45590749</v>
      </c>
      <c r="H17486" s="1" t="s">
        <v>46375</v>
      </c>
      <c r="I17486" s="2">
        <v>45103</v>
      </c>
      <c r="J17486" s="15" t="str">
        <f>MID(Tabla1[[#This Row],[HORA]],1,5)</f>
        <v>17:40</v>
      </c>
      <c r="K17486" s="16">
        <f>IF(Tabla1[[#This Row],[FECHA]]=I17487,IF(J17487-J17486&gt;0,(J17487-J17486)*1440,0),0)</f>
        <v>1.999999999999833</v>
      </c>
      <c r="L17486" s="14">
        <f>2+L17227-Datos!$C$8</f>
        <v>11.720000000000002</v>
      </c>
      <c r="M17486" s="13" t="s">
        <v>56110</v>
      </c>
      <c r="N17486" s="1" t="s">
        <v>46376</v>
      </c>
      <c r="O17486" s="1">
        <v>15</v>
      </c>
      <c r="P17486" s="1" t="s">
        <v>1511</v>
      </c>
      <c r="Q17486" s="4" t="s">
        <v>21</v>
      </c>
    </row>
    <row r="17487" spans="1:17" ht="22.5" x14ac:dyDescent="0.25">
      <c r="A17487" s="3">
        <v>11823</v>
      </c>
      <c r="B17487" s="1" t="s">
        <v>36549</v>
      </c>
      <c r="C17487" s="1" t="s">
        <v>15</v>
      </c>
      <c r="D17487" s="1" t="s">
        <v>228</v>
      </c>
      <c r="E17487" s="1">
        <v>16705963</v>
      </c>
      <c r="F17487" s="1" t="s">
        <v>36550</v>
      </c>
      <c r="G17487" s="1">
        <v>2247237</v>
      </c>
      <c r="H17487" s="1" t="s">
        <v>36551</v>
      </c>
      <c r="I17487" s="2">
        <v>45103</v>
      </c>
      <c r="J17487" s="15" t="str">
        <f>MID(Tabla1[[#This Row],[HORA]],1,5)</f>
        <v>17:42</v>
      </c>
      <c r="K17487" s="16">
        <f>IF(Tabla1[[#This Row],[FECHA]]=I17488,IF(J17488-J17487&gt;0,(J17488-J17487)*1440,0),0)</f>
        <v>0.99999999999999645</v>
      </c>
      <c r="L17487" s="14">
        <f>2+L17228-Datos!$C$8</f>
        <v>9.9300000000000033</v>
      </c>
      <c r="M17487" s="13" t="s">
        <v>56112</v>
      </c>
      <c r="N17487" s="1" t="s">
        <v>36552</v>
      </c>
      <c r="O17487" s="1">
        <v>25</v>
      </c>
      <c r="P17487" s="1" t="s">
        <v>170</v>
      </c>
      <c r="Q17487" s="4" t="s">
        <v>21</v>
      </c>
    </row>
    <row r="17488" spans="1:17" ht="22.5" x14ac:dyDescent="0.25">
      <c r="A17488" s="3">
        <v>15188</v>
      </c>
      <c r="B17488" s="1" t="s">
        <v>46377</v>
      </c>
      <c r="C17488" s="1" t="s">
        <v>15</v>
      </c>
      <c r="D17488" s="1" t="s">
        <v>82</v>
      </c>
      <c r="E17488" s="1">
        <v>16670858</v>
      </c>
      <c r="F17488" s="1" t="s">
        <v>46378</v>
      </c>
      <c r="G17488" s="1">
        <v>2247238</v>
      </c>
      <c r="H17488" s="1" t="s">
        <v>46379</v>
      </c>
      <c r="I17488" s="2">
        <v>45103</v>
      </c>
      <c r="J17488" s="15" t="str">
        <f>MID(Tabla1[[#This Row],[HORA]],1,5)</f>
        <v>17:43</v>
      </c>
      <c r="K17488" s="16">
        <f>IF(Tabla1[[#This Row],[FECHA]]=I17489,IF(J17489-J17488&gt;0,(J17489-J17488)*1440,0),0)</f>
        <v>1.0000000000001563</v>
      </c>
      <c r="L17488" s="14">
        <f>2+L17229-Datos!$C$8</f>
        <v>10.720000000000002</v>
      </c>
      <c r="M17488" s="13" t="s">
        <v>56113</v>
      </c>
      <c r="N17488" s="1" t="s">
        <v>1531</v>
      </c>
      <c r="O17488" s="1">
        <v>10</v>
      </c>
      <c r="P17488" s="1" t="s">
        <v>1511</v>
      </c>
      <c r="Q17488" s="4" t="s">
        <v>21</v>
      </c>
    </row>
    <row r="17489" spans="1:17" ht="22.5" x14ac:dyDescent="0.25">
      <c r="A17489" s="3">
        <v>11824</v>
      </c>
      <c r="B17489" s="1" t="s">
        <v>36553</v>
      </c>
      <c r="C17489" s="1" t="s">
        <v>15</v>
      </c>
      <c r="D17489" s="1" t="s">
        <v>82</v>
      </c>
      <c r="E17489" s="1">
        <v>16405847</v>
      </c>
      <c r="F17489" s="1" t="s">
        <v>36554</v>
      </c>
      <c r="G17489" s="1">
        <v>2247239</v>
      </c>
      <c r="H17489" s="1" t="s">
        <v>36555</v>
      </c>
      <c r="I17489" s="2">
        <v>45103</v>
      </c>
      <c r="J17489" s="15" t="str">
        <f>MID(Tabla1[[#This Row],[HORA]],1,5)</f>
        <v>17:44</v>
      </c>
      <c r="K17489" s="16">
        <f>IF(Tabla1[[#This Row],[FECHA]]=I17490,IF(J17490-J17489&gt;0,(J17490-J17489)*1440,0),0)</f>
        <v>1.999999999999833</v>
      </c>
      <c r="L17489" s="14">
        <f>2+L17230-Datos!$C$8</f>
        <v>9.4600000000000026</v>
      </c>
      <c r="M17489" s="13" t="s">
        <v>56114</v>
      </c>
      <c r="N17489" s="1" t="s">
        <v>36556</v>
      </c>
      <c r="O17489" s="1">
        <v>30</v>
      </c>
      <c r="P17489" s="1" t="s">
        <v>170</v>
      </c>
      <c r="Q17489" s="4" t="s">
        <v>21</v>
      </c>
    </row>
    <row r="17490" spans="1:17" ht="22.5" x14ac:dyDescent="0.25">
      <c r="A17490" s="3">
        <v>15189</v>
      </c>
      <c r="B17490" s="1" t="s">
        <v>46380</v>
      </c>
      <c r="C17490" s="1" t="s">
        <v>15</v>
      </c>
      <c r="D17490" s="1" t="s">
        <v>82</v>
      </c>
      <c r="E17490" s="1">
        <v>75623121</v>
      </c>
      <c r="F17490" s="1" t="s">
        <v>46381</v>
      </c>
      <c r="G17490" s="1">
        <v>77124606</v>
      </c>
      <c r="H17490" s="1" t="s">
        <v>46382</v>
      </c>
      <c r="I17490" s="2">
        <v>45103</v>
      </c>
      <c r="J17490" s="15" t="str">
        <f>MID(Tabla1[[#This Row],[HORA]],1,5)</f>
        <v>17:46</v>
      </c>
      <c r="K17490" s="16">
        <f>IF(Tabla1[[#This Row],[FECHA]]=I17491,IF(J17491-J17490&gt;0,(J17491-J17490)*1440,0),0)</f>
        <v>1.0000000000001563</v>
      </c>
      <c r="L17490" s="14">
        <f>2+L17231-Datos!$C$8</f>
        <v>12.380000000000003</v>
      </c>
      <c r="M17490" s="13" t="s">
        <v>56116</v>
      </c>
      <c r="N17490" s="1" t="s">
        <v>46383</v>
      </c>
      <c r="O17490" s="1">
        <v>30</v>
      </c>
      <c r="P17490" s="1" t="s">
        <v>1511</v>
      </c>
      <c r="Q17490" s="4" t="s">
        <v>21</v>
      </c>
    </row>
    <row r="17491" spans="1:17" ht="22.5" x14ac:dyDescent="0.25">
      <c r="A17491" s="3">
        <v>4948</v>
      </c>
      <c r="B17491" s="1" t="s">
        <v>15462</v>
      </c>
      <c r="C17491" s="1" t="s">
        <v>15</v>
      </c>
      <c r="D17491" s="1" t="s">
        <v>61</v>
      </c>
      <c r="E17491" s="1">
        <v>16585665</v>
      </c>
      <c r="F17491" s="1" t="s">
        <v>15463</v>
      </c>
      <c r="G17491" s="1">
        <v>2247240</v>
      </c>
      <c r="H17491" s="1" t="s">
        <v>15464</v>
      </c>
      <c r="I17491" s="2">
        <v>45103</v>
      </c>
      <c r="J17491" s="15" t="str">
        <f>MID(Tabla1[[#This Row],[HORA]],1,5)</f>
        <v>17:47</v>
      </c>
      <c r="K17491" s="16">
        <f>IF(Tabla1[[#This Row],[FECHA]]=I17492,IF(J17492-J17491&gt;0,(J17492-J17491)*1440,0),0)</f>
        <v>0</v>
      </c>
      <c r="L17491" s="14">
        <f>2+L17232-Datos!$C$8</f>
        <v>14.860000000000003</v>
      </c>
      <c r="M17491" s="13" t="s">
        <v>56117</v>
      </c>
      <c r="N17491" s="1" t="s">
        <v>1938</v>
      </c>
      <c r="O17491" s="1">
        <v>10</v>
      </c>
      <c r="P17491" s="1" t="s">
        <v>1532</v>
      </c>
      <c r="Q17491" s="4" t="s">
        <v>21</v>
      </c>
    </row>
    <row r="17492" spans="1:17" ht="22.5" x14ac:dyDescent="0.25">
      <c r="A17492" s="3">
        <v>17973</v>
      </c>
      <c r="B17492" s="1" t="s">
        <v>53831</v>
      </c>
      <c r="C17492" s="1" t="s">
        <v>15</v>
      </c>
      <c r="D17492" s="1" t="s">
        <v>40</v>
      </c>
      <c r="E17492" s="1">
        <v>20487646220</v>
      </c>
      <c r="F17492" s="1" t="s">
        <v>50397</v>
      </c>
      <c r="G17492" s="1">
        <v>2247241</v>
      </c>
      <c r="H17492" s="1" t="s">
        <v>53645</v>
      </c>
      <c r="I17492" s="2">
        <v>45103</v>
      </c>
      <c r="J17492" s="15" t="str">
        <f>MID(Tabla1[[#This Row],[HORA]],1,5)</f>
        <v>17:47</v>
      </c>
      <c r="K17492" s="16">
        <f>IF(Tabla1[[#This Row],[FECHA]]=I17493,IF(J17493-J17492&gt;0,(J17493-J17492)*1440,0),0)</f>
        <v>0.99999999999999645</v>
      </c>
      <c r="L17492" s="14">
        <f>2+L17233-Datos!$C$8</f>
        <v>14.8</v>
      </c>
      <c r="M17492" s="13" t="s">
        <v>56117</v>
      </c>
      <c r="N17492" s="1" t="s">
        <v>30541</v>
      </c>
      <c r="O17492" s="1">
        <v>12</v>
      </c>
      <c r="P17492" s="1" t="s">
        <v>170</v>
      </c>
      <c r="Q17492" s="4" t="s">
        <v>21</v>
      </c>
    </row>
    <row r="17493" spans="1:17" ht="22.5" x14ac:dyDescent="0.25">
      <c r="A17493" s="3">
        <v>15190</v>
      </c>
      <c r="B17493" s="1" t="s">
        <v>46384</v>
      </c>
      <c r="C17493" s="1" t="s">
        <v>15</v>
      </c>
      <c r="D17493" s="1" t="s">
        <v>82</v>
      </c>
      <c r="E17493" s="1">
        <v>74147092</v>
      </c>
      <c r="F17493" s="1" t="s">
        <v>46385</v>
      </c>
      <c r="G17493" s="1">
        <v>40285933</v>
      </c>
      <c r="H17493" s="1" t="s">
        <v>46386</v>
      </c>
      <c r="I17493" s="2">
        <v>45103</v>
      </c>
      <c r="J17493" s="15" t="str">
        <f>MID(Tabla1[[#This Row],[HORA]],1,5)</f>
        <v>17:48</v>
      </c>
      <c r="K17493" s="16">
        <f>IF(Tabla1[[#This Row],[FECHA]]=I17494,IF(J17494-J17493&gt;0,(J17494-J17493)*1440,0),0)</f>
        <v>1.999999999999833</v>
      </c>
      <c r="L17493" s="14">
        <f>2+L17234-Datos!$C$8</f>
        <v>13.900000000000006</v>
      </c>
      <c r="M17493" s="13" t="s">
        <v>56118</v>
      </c>
      <c r="N17493" s="1" t="s">
        <v>1531</v>
      </c>
      <c r="O17493" s="1">
        <v>10</v>
      </c>
      <c r="P17493" s="1" t="s">
        <v>1511</v>
      </c>
      <c r="Q17493" s="4" t="s">
        <v>21</v>
      </c>
    </row>
    <row r="17494" spans="1:17" ht="22.5" x14ac:dyDescent="0.25">
      <c r="A17494" s="3">
        <v>11825</v>
      </c>
      <c r="B17494" s="1" t="s">
        <v>36557</v>
      </c>
      <c r="C17494" s="1" t="s">
        <v>15</v>
      </c>
      <c r="D17494" s="1" t="s">
        <v>77</v>
      </c>
      <c r="E17494" s="1">
        <v>71403237</v>
      </c>
      <c r="F17494" s="1" t="s">
        <v>36558</v>
      </c>
      <c r="G17494" s="1">
        <v>2247242</v>
      </c>
      <c r="H17494" s="1" t="s">
        <v>36559</v>
      </c>
      <c r="I17494" s="2">
        <v>45103</v>
      </c>
      <c r="J17494" s="15" t="str">
        <f>MID(Tabla1[[#This Row],[HORA]],1,5)</f>
        <v>17:50</v>
      </c>
      <c r="K17494" s="16">
        <f>IF(Tabla1[[#This Row],[FECHA]]=I17495,IF(J17495-J17494&gt;0,(J17495-J17494)*1440,0),0)</f>
        <v>3.0000000000001492</v>
      </c>
      <c r="L17494" s="14">
        <f>2+L17235-Datos!$C$8</f>
        <v>15.100000000000005</v>
      </c>
      <c r="M17494" s="13" t="s">
        <v>56120</v>
      </c>
      <c r="N17494" s="1" t="s">
        <v>36560</v>
      </c>
      <c r="O17494" s="1">
        <v>15</v>
      </c>
      <c r="P17494" s="1" t="s">
        <v>170</v>
      </c>
      <c r="Q17494" s="4" t="s">
        <v>21</v>
      </c>
    </row>
    <row r="17495" spans="1:17" ht="22.5" x14ac:dyDescent="0.25">
      <c r="A17495" s="3">
        <v>15191</v>
      </c>
      <c r="B17495" s="1" t="s">
        <v>46387</v>
      </c>
      <c r="C17495" s="1" t="s">
        <v>15</v>
      </c>
      <c r="D17495" s="1" t="s">
        <v>40</v>
      </c>
      <c r="E17495" s="1">
        <v>73068050</v>
      </c>
      <c r="F17495" s="1" t="s">
        <v>16368</v>
      </c>
      <c r="G17495" s="1">
        <v>42102446</v>
      </c>
      <c r="H17495" s="1" t="s">
        <v>46388</v>
      </c>
      <c r="I17495" s="2">
        <v>45103</v>
      </c>
      <c r="J17495" s="15" t="str">
        <f>MID(Tabla1[[#This Row],[HORA]],1,5)</f>
        <v>17:53</v>
      </c>
      <c r="K17495" s="16">
        <f>IF(Tabla1[[#This Row],[FECHA]]=I17496,IF(J17496-J17495&gt;0,(J17496-J17495)*1440,0),0)</f>
        <v>1.9999999999999929</v>
      </c>
      <c r="L17495" s="14">
        <f>2+L17236-Datos!$C$8</f>
        <v>16.600000000000001</v>
      </c>
      <c r="M17495" s="13" t="s">
        <v>56123</v>
      </c>
      <c r="N17495" s="1" t="s">
        <v>7299</v>
      </c>
      <c r="O17495" s="1">
        <v>10</v>
      </c>
      <c r="P17495" s="1" t="s">
        <v>1511</v>
      </c>
      <c r="Q17495" s="4" t="s">
        <v>21</v>
      </c>
    </row>
    <row r="17496" spans="1:17" ht="22.5" x14ac:dyDescent="0.25">
      <c r="A17496" s="3">
        <v>11826</v>
      </c>
      <c r="B17496" s="1" t="s">
        <v>36561</v>
      </c>
      <c r="C17496" s="1" t="s">
        <v>15</v>
      </c>
      <c r="D17496" s="1" t="s">
        <v>71</v>
      </c>
      <c r="E17496" s="1">
        <v>16605265</v>
      </c>
      <c r="F17496" s="1" t="s">
        <v>36562</v>
      </c>
      <c r="G17496" s="1">
        <v>2247243</v>
      </c>
      <c r="H17496" s="1" t="s">
        <v>36563</v>
      </c>
      <c r="I17496" s="2">
        <v>45103</v>
      </c>
      <c r="J17496" s="15" t="str">
        <f>MID(Tabla1[[#This Row],[HORA]],1,5)</f>
        <v>17:55</v>
      </c>
      <c r="K17496" s="16">
        <f>IF(Tabla1[[#This Row],[FECHA]]=I17497,IF(J17497-J17496&gt;0,(J17497-J17496)*1440,0),0)</f>
        <v>3.9999999999999858</v>
      </c>
      <c r="L17496" s="14">
        <f>2+L17237-Datos!$C$8</f>
        <v>13.950000000000003</v>
      </c>
      <c r="M17496" s="13" t="s">
        <v>56125</v>
      </c>
      <c r="N17496" s="1" t="s">
        <v>36564</v>
      </c>
      <c r="O17496" s="1">
        <v>15</v>
      </c>
      <c r="P17496" s="1" t="s">
        <v>170</v>
      </c>
      <c r="Q17496" s="4" t="s">
        <v>21</v>
      </c>
    </row>
    <row r="17497" spans="1:17" ht="22.5" x14ac:dyDescent="0.25">
      <c r="A17497" s="3">
        <v>11827</v>
      </c>
      <c r="B17497" s="1" t="s">
        <v>36565</v>
      </c>
      <c r="C17497" s="1" t="s">
        <v>15</v>
      </c>
      <c r="D17497" s="1" t="s">
        <v>77</v>
      </c>
      <c r="E17497" s="1">
        <v>71208022</v>
      </c>
      <c r="F17497" s="1" t="s">
        <v>9050</v>
      </c>
      <c r="G17497" s="1">
        <v>72297217</v>
      </c>
      <c r="H17497" s="1" t="s">
        <v>509</v>
      </c>
      <c r="I17497" s="2">
        <v>45103</v>
      </c>
      <c r="J17497" s="15" t="str">
        <f>MID(Tabla1[[#This Row],[HORA]],1,5)</f>
        <v>17:59</v>
      </c>
      <c r="K17497" s="16">
        <f>IF(Tabla1[[#This Row],[FECHA]]=I17498,IF(J17498-J17497&gt;0,(J17498-J17497)*1440,0),0)</f>
        <v>0.99999999999999645</v>
      </c>
      <c r="L17497" s="14">
        <f>2+L17238-Datos!$C$8</f>
        <v>16.100000000000001</v>
      </c>
      <c r="M17497" s="13" t="s">
        <v>56129</v>
      </c>
      <c r="N17497" s="1" t="s">
        <v>36566</v>
      </c>
      <c r="O17497" s="1">
        <v>15</v>
      </c>
      <c r="P17497" s="1" t="s">
        <v>170</v>
      </c>
      <c r="Q17497" s="4" t="s">
        <v>21</v>
      </c>
    </row>
    <row r="17498" spans="1:17" ht="22.5" x14ac:dyDescent="0.25">
      <c r="A17498" s="3">
        <v>15192</v>
      </c>
      <c r="B17498" s="1" t="s">
        <v>46389</v>
      </c>
      <c r="C17498" s="1" t="s">
        <v>15</v>
      </c>
      <c r="D17498" s="1" t="s">
        <v>228</v>
      </c>
      <c r="E17498" s="1">
        <v>72032471</v>
      </c>
      <c r="F17498" s="1" t="s">
        <v>46390</v>
      </c>
      <c r="G17498" s="1">
        <v>2247249</v>
      </c>
      <c r="H17498" s="1" t="s">
        <v>46391</v>
      </c>
      <c r="I17498" s="2">
        <v>45103</v>
      </c>
      <c r="J17498" s="15" t="str">
        <f>MID(Tabla1[[#This Row],[HORA]],1,5)</f>
        <v>18:00</v>
      </c>
      <c r="K17498" s="16">
        <f>IF(Tabla1[[#This Row],[FECHA]]=I17499,IF(J17499-J17498&gt;0,(J17499-J17498)*1440,0),0)</f>
        <v>4.9999999999999822</v>
      </c>
      <c r="L17498" s="14">
        <f>2+L17239-Datos!$C$8</f>
        <v>17.800000000000004</v>
      </c>
      <c r="M17498" s="13" t="s">
        <v>56139</v>
      </c>
      <c r="N17498" s="1" t="s">
        <v>46392</v>
      </c>
      <c r="O17498" s="1">
        <v>15</v>
      </c>
      <c r="P17498" s="1" t="s">
        <v>1511</v>
      </c>
      <c r="Q17498" s="4" t="s">
        <v>21</v>
      </c>
    </row>
    <row r="17499" spans="1:17" ht="22.5" x14ac:dyDescent="0.25">
      <c r="A17499" s="3">
        <v>16581</v>
      </c>
      <c r="B17499" s="1" t="s">
        <v>50265</v>
      </c>
      <c r="C17499" s="1" t="s">
        <v>15</v>
      </c>
      <c r="D17499" s="1" t="s">
        <v>40</v>
      </c>
      <c r="E17499" s="1">
        <v>20607977691</v>
      </c>
      <c r="F17499" s="1" t="s">
        <v>50266</v>
      </c>
      <c r="G17499" s="1">
        <v>16133505</v>
      </c>
      <c r="H17499" s="1" t="s">
        <v>50267</v>
      </c>
      <c r="I17499" s="2">
        <v>45103</v>
      </c>
      <c r="J17499" s="15" t="str">
        <f>MID(Tabla1[[#This Row],[HORA]],1,5)</f>
        <v>18:05</v>
      </c>
      <c r="K17499" s="16">
        <f>IF(Tabla1[[#This Row],[FECHA]]=I17500,IF(J17500-J17499&gt;0,(J17500-J17499)*1440,0),0)</f>
        <v>2.9999999999999893</v>
      </c>
      <c r="L17499" s="14">
        <f>2+L17240-Datos!$C$8</f>
        <v>14.960000000000004</v>
      </c>
      <c r="M17499" s="13" t="s">
        <v>56144</v>
      </c>
      <c r="N17499" s="1" t="s">
        <v>50268</v>
      </c>
      <c r="O17499" s="1">
        <v>30</v>
      </c>
      <c r="P17499" s="1" t="s">
        <v>1532</v>
      </c>
      <c r="Q17499" s="4" t="s">
        <v>21</v>
      </c>
    </row>
    <row r="17500" spans="1:17" ht="22.5" x14ac:dyDescent="0.25">
      <c r="A17500" s="3">
        <v>11828</v>
      </c>
      <c r="B17500" s="1" t="s">
        <v>36567</v>
      </c>
      <c r="C17500" s="1" t="s">
        <v>15</v>
      </c>
      <c r="D17500" s="1" t="s">
        <v>40</v>
      </c>
      <c r="E17500" s="1">
        <v>75231330</v>
      </c>
      <c r="F17500" s="1" t="s">
        <v>29638</v>
      </c>
      <c r="G17500" s="1">
        <v>73384595</v>
      </c>
      <c r="H17500" s="1" t="s">
        <v>36568</v>
      </c>
      <c r="I17500" s="2">
        <v>45103</v>
      </c>
      <c r="J17500" s="15" t="str">
        <f>MID(Tabla1[[#This Row],[HORA]],1,5)</f>
        <v>18:08</v>
      </c>
      <c r="K17500" s="16">
        <f>IF(Tabla1[[#This Row],[FECHA]]=I17501,IF(J17501-J17500&gt;0,(J17501-J17500)*1440,0),0)</f>
        <v>0</v>
      </c>
      <c r="L17500" s="14">
        <f>2+L17241-Datos!$C$8</f>
        <v>15.900000000000002</v>
      </c>
      <c r="M17500" s="13" t="s">
        <v>56147</v>
      </c>
      <c r="N17500" s="1" t="s">
        <v>17008</v>
      </c>
      <c r="O17500" s="1">
        <v>15</v>
      </c>
      <c r="P17500" s="1" t="s">
        <v>170</v>
      </c>
      <c r="Q17500" s="4" t="s">
        <v>21</v>
      </c>
    </row>
    <row r="17501" spans="1:17" ht="22.5" x14ac:dyDescent="0.25">
      <c r="A17501" s="3">
        <v>15193</v>
      </c>
      <c r="B17501" s="1" t="s">
        <v>46393</v>
      </c>
      <c r="C17501" s="1" t="s">
        <v>15</v>
      </c>
      <c r="D17501" s="1" t="s">
        <v>77</v>
      </c>
      <c r="E17501" s="1">
        <v>47482637</v>
      </c>
      <c r="F17501" s="1" t="s">
        <v>10976</v>
      </c>
      <c r="G17501" s="1">
        <v>2247251</v>
      </c>
      <c r="H17501" s="1" t="s">
        <v>24413</v>
      </c>
      <c r="I17501" s="2">
        <v>45103</v>
      </c>
      <c r="J17501" s="15" t="str">
        <f>MID(Tabla1[[#This Row],[HORA]],1,5)</f>
        <v>18:08</v>
      </c>
      <c r="K17501" s="16">
        <f>IF(Tabla1[[#This Row],[FECHA]]=I17502,IF(J17502-J17501&gt;0,(J17502-J17501)*1440,0),0)</f>
        <v>2.9999999999999893</v>
      </c>
      <c r="L17501" s="14">
        <f>2+L17242-Datos!$C$8</f>
        <v>16.14</v>
      </c>
      <c r="M17501" s="13" t="s">
        <v>56147</v>
      </c>
      <c r="N17501" s="1" t="s">
        <v>46394</v>
      </c>
      <c r="O17501" s="1">
        <v>25</v>
      </c>
      <c r="P17501" s="1" t="s">
        <v>1511</v>
      </c>
      <c r="Q17501" s="4" t="s">
        <v>21</v>
      </c>
    </row>
    <row r="17502" spans="1:17" ht="22.5" x14ac:dyDescent="0.25">
      <c r="A17502" s="3">
        <v>15194</v>
      </c>
      <c r="B17502" s="1" t="s">
        <v>46395</v>
      </c>
      <c r="C17502" s="1" t="s">
        <v>15</v>
      </c>
      <c r="D17502" s="1" t="s">
        <v>82</v>
      </c>
      <c r="E17502" s="1">
        <v>16768612</v>
      </c>
      <c r="F17502" s="1" t="s">
        <v>36078</v>
      </c>
      <c r="G17502" s="1">
        <v>2247253</v>
      </c>
      <c r="H17502" s="1" t="s">
        <v>36079</v>
      </c>
      <c r="I17502" s="2">
        <v>45103</v>
      </c>
      <c r="J17502" s="15" t="str">
        <f>MID(Tabla1[[#This Row],[HORA]],1,5)</f>
        <v>18:11</v>
      </c>
      <c r="K17502" s="16">
        <f>IF(Tabla1[[#This Row],[FECHA]]=I17503,IF(J17503-J17502&gt;0,(J17503-J17502)*1440,0),0)</f>
        <v>4.9999999999999822</v>
      </c>
      <c r="L17502" s="14">
        <f>2+L17243-Datos!$C$8</f>
        <v>13.810000000000002</v>
      </c>
      <c r="M17502" s="13" t="s">
        <v>56150</v>
      </c>
      <c r="N17502" s="1" t="s">
        <v>46396</v>
      </c>
      <c r="O17502" s="1">
        <v>15</v>
      </c>
      <c r="P17502" s="1" t="s">
        <v>1511</v>
      </c>
      <c r="Q17502" s="4" t="s">
        <v>21</v>
      </c>
    </row>
    <row r="17503" spans="1:17" ht="22.5" x14ac:dyDescent="0.25">
      <c r="A17503" s="3">
        <v>11829</v>
      </c>
      <c r="B17503" s="1" t="s">
        <v>36569</v>
      </c>
      <c r="C17503" s="1" t="s">
        <v>15</v>
      </c>
      <c r="D17503" s="1" t="s">
        <v>40</v>
      </c>
      <c r="E17503" s="1">
        <v>16765910</v>
      </c>
      <c r="F17503" s="1" t="s">
        <v>32680</v>
      </c>
      <c r="G17503" s="1">
        <v>48332146</v>
      </c>
      <c r="H17503" s="1" t="s">
        <v>36570</v>
      </c>
      <c r="I17503" s="2">
        <v>45103</v>
      </c>
      <c r="J17503" s="15" t="str">
        <f>MID(Tabla1[[#This Row],[HORA]],1,5)</f>
        <v>18:16</v>
      </c>
      <c r="K17503" s="16">
        <f>IF(Tabla1[[#This Row],[FECHA]]=I17504,IF(J17504-J17503&gt;0,(J17504-J17503)*1440,0),0)</f>
        <v>1.0000000000001563</v>
      </c>
      <c r="L17503" s="14">
        <f>2+L17244-Datos!$C$8</f>
        <v>15.05</v>
      </c>
      <c r="M17503" s="13" t="s">
        <v>56155</v>
      </c>
      <c r="N17503" s="1" t="s">
        <v>36571</v>
      </c>
      <c r="O17503" s="1">
        <v>15</v>
      </c>
      <c r="P17503" s="1" t="s">
        <v>170</v>
      </c>
      <c r="Q17503" s="4" t="s">
        <v>21</v>
      </c>
    </row>
    <row r="17504" spans="1:17" ht="22.5" x14ac:dyDescent="0.25">
      <c r="A17504" s="3">
        <v>11830</v>
      </c>
      <c r="B17504" s="1" t="s">
        <v>36572</v>
      </c>
      <c r="C17504" s="1" t="s">
        <v>15</v>
      </c>
      <c r="D17504" s="1" t="s">
        <v>82</v>
      </c>
      <c r="E17504" s="1">
        <v>48395705</v>
      </c>
      <c r="F17504" s="1" t="s">
        <v>36573</v>
      </c>
      <c r="G17504" s="1">
        <v>74090456</v>
      </c>
      <c r="H17504" s="1" t="s">
        <v>3046</v>
      </c>
      <c r="I17504" s="2">
        <v>45103</v>
      </c>
      <c r="J17504" s="15" t="str">
        <f>MID(Tabla1[[#This Row],[HORA]],1,5)</f>
        <v>18:17</v>
      </c>
      <c r="K17504" s="16">
        <f>IF(Tabla1[[#This Row],[FECHA]]=I17505,IF(J17505-J17504&gt;0,(J17505-J17504)*1440,0),0)</f>
        <v>2.9999999999998295</v>
      </c>
      <c r="L17504" s="14">
        <f>2+L17245-Datos!$C$8</f>
        <v>14.740000000000006</v>
      </c>
      <c r="M17504" s="13" t="s">
        <v>56156</v>
      </c>
      <c r="N17504" s="1" t="s">
        <v>36574</v>
      </c>
      <c r="O17504" s="1">
        <v>20</v>
      </c>
      <c r="P17504" s="1" t="s">
        <v>170</v>
      </c>
      <c r="Q17504" s="4" t="s">
        <v>21</v>
      </c>
    </row>
    <row r="17505" spans="1:17" ht="22.5" x14ac:dyDescent="0.25">
      <c r="A17505" s="3">
        <v>11831</v>
      </c>
      <c r="B17505" s="1" t="s">
        <v>36575</v>
      </c>
      <c r="C17505" s="1" t="s">
        <v>15</v>
      </c>
      <c r="D17505" s="1" t="s">
        <v>71</v>
      </c>
      <c r="E17505" s="1">
        <v>16773110</v>
      </c>
      <c r="F17505" s="1" t="s">
        <v>36576</v>
      </c>
      <c r="G17505" s="1">
        <v>2247259</v>
      </c>
      <c r="H17505" s="1" t="s">
        <v>7652</v>
      </c>
      <c r="I17505" s="2">
        <v>45103</v>
      </c>
      <c r="J17505" s="15" t="str">
        <f>MID(Tabla1[[#This Row],[HORA]],1,5)</f>
        <v>18:20</v>
      </c>
      <c r="K17505" s="16">
        <f>IF(Tabla1[[#This Row],[FECHA]]=I17506,IF(J17506-J17505&gt;0,(J17506-J17505)*1440,0),0)</f>
        <v>1.0000000000001563</v>
      </c>
      <c r="L17505" s="14">
        <f>2+L17246-Datos!$C$8</f>
        <v>16.120000000000005</v>
      </c>
      <c r="M17505" s="13" t="s">
        <v>56159</v>
      </c>
      <c r="N17505" s="1" t="s">
        <v>36577</v>
      </c>
      <c r="O17505" s="1">
        <v>15</v>
      </c>
      <c r="P17505" s="1" t="s">
        <v>170</v>
      </c>
      <c r="Q17505" s="4" t="s">
        <v>21</v>
      </c>
    </row>
    <row r="17506" spans="1:17" ht="22.5" x14ac:dyDescent="0.25">
      <c r="A17506" s="3">
        <v>4949</v>
      </c>
      <c r="B17506" s="1" t="s">
        <v>15465</v>
      </c>
      <c r="C17506" s="1" t="s">
        <v>15</v>
      </c>
      <c r="D17506" s="1" t="s">
        <v>40</v>
      </c>
      <c r="E17506" s="1">
        <v>16729474</v>
      </c>
      <c r="F17506" s="1" t="s">
        <v>15466</v>
      </c>
      <c r="G17506" s="1">
        <v>2247261</v>
      </c>
      <c r="H17506" s="1" t="s">
        <v>15467</v>
      </c>
      <c r="I17506" s="2">
        <v>45103</v>
      </c>
      <c r="J17506" s="15" t="str">
        <f>MID(Tabla1[[#This Row],[HORA]],1,5)</f>
        <v>18:21</v>
      </c>
      <c r="K17506" s="16">
        <f>IF(Tabla1[[#This Row],[FECHA]]=I17507,IF(J17507-J17506&gt;0,(J17507-J17506)*1440,0),0)</f>
        <v>0</v>
      </c>
      <c r="L17506" s="14">
        <f>2+L17247-Datos!$C$8</f>
        <v>16.060000000000002</v>
      </c>
      <c r="M17506" s="13" t="s">
        <v>56160</v>
      </c>
      <c r="N17506" s="1" t="s">
        <v>15468</v>
      </c>
      <c r="O17506" s="1">
        <v>10</v>
      </c>
      <c r="P17506" s="1" t="s">
        <v>1532</v>
      </c>
      <c r="Q17506" s="4" t="s">
        <v>21</v>
      </c>
    </row>
    <row r="17507" spans="1:17" ht="22.5" x14ac:dyDescent="0.25">
      <c r="A17507" s="3">
        <v>11832</v>
      </c>
      <c r="B17507" s="1" t="s">
        <v>36578</v>
      </c>
      <c r="C17507" s="1" t="s">
        <v>15</v>
      </c>
      <c r="D17507" s="1" t="s">
        <v>82</v>
      </c>
      <c r="E17507" s="1">
        <v>16773110</v>
      </c>
      <c r="F17507" s="1" t="s">
        <v>36576</v>
      </c>
      <c r="G17507" s="1">
        <v>2247262</v>
      </c>
      <c r="H17507" s="1" t="s">
        <v>36579</v>
      </c>
      <c r="I17507" s="2">
        <v>45103</v>
      </c>
      <c r="J17507" s="15" t="str">
        <f>MID(Tabla1[[#This Row],[HORA]],1,5)</f>
        <v>18:21</v>
      </c>
      <c r="K17507" s="16">
        <f>IF(Tabla1[[#This Row],[FECHA]]=I17508,IF(J17508-J17507&gt;0,(J17508-J17507)*1440,0),0)</f>
        <v>6.9999999999998153</v>
      </c>
      <c r="L17507" s="14">
        <f>2+L17248-Datos!$C$8</f>
        <v>15.96</v>
      </c>
      <c r="M17507" s="13" t="s">
        <v>56160</v>
      </c>
      <c r="N17507" s="1" t="s">
        <v>36580</v>
      </c>
      <c r="O17507" s="1">
        <v>15</v>
      </c>
      <c r="P17507" s="1" t="s">
        <v>170</v>
      </c>
      <c r="Q17507" s="4" t="s">
        <v>21</v>
      </c>
    </row>
    <row r="17508" spans="1:17" ht="22.5" x14ac:dyDescent="0.25">
      <c r="A17508" s="3">
        <v>17974</v>
      </c>
      <c r="B17508" s="1" t="s">
        <v>53832</v>
      </c>
      <c r="C17508" s="1" t="s">
        <v>15</v>
      </c>
      <c r="D17508" s="1" t="s">
        <v>40</v>
      </c>
      <c r="E17508" s="1">
        <v>20561242764</v>
      </c>
      <c r="F17508" s="1" t="s">
        <v>51228</v>
      </c>
      <c r="G17508" s="1">
        <v>2673778</v>
      </c>
      <c r="H17508" s="1" t="s">
        <v>53833</v>
      </c>
      <c r="I17508" s="2">
        <v>45103</v>
      </c>
      <c r="J17508" s="15" t="str">
        <f>MID(Tabla1[[#This Row],[HORA]],1,5)</f>
        <v>18:28</v>
      </c>
      <c r="K17508" s="16">
        <f>IF(Tabla1[[#This Row],[FECHA]]=I17509,IF(J17509-J17508&gt;0,(J17509-J17508)*1440,0),0)</f>
        <v>2.0000000000001528</v>
      </c>
      <c r="L17508" s="14">
        <f>2+L17249-Datos!$C$8</f>
        <v>13.670000000000002</v>
      </c>
      <c r="M17508" s="13" t="s">
        <v>56167</v>
      </c>
      <c r="N17508" s="1" t="s">
        <v>27160</v>
      </c>
      <c r="O17508" s="1">
        <v>12</v>
      </c>
      <c r="P17508" s="1" t="s">
        <v>170</v>
      </c>
      <c r="Q17508" s="4" t="s">
        <v>206</v>
      </c>
    </row>
    <row r="17509" spans="1:17" ht="22.5" x14ac:dyDescent="0.25">
      <c r="A17509" s="3">
        <v>11833</v>
      </c>
      <c r="B17509" s="1" t="s">
        <v>36581</v>
      </c>
      <c r="C17509" s="1" t="s">
        <v>15</v>
      </c>
      <c r="D17509" s="1" t="s">
        <v>40</v>
      </c>
      <c r="E17509" s="1">
        <v>16758764</v>
      </c>
      <c r="F17509" s="1" t="s">
        <v>36582</v>
      </c>
      <c r="G17509" s="1">
        <v>2247264</v>
      </c>
      <c r="H17509" s="1" t="s">
        <v>36583</v>
      </c>
      <c r="I17509" s="2">
        <v>45103</v>
      </c>
      <c r="J17509" s="15" t="str">
        <f>MID(Tabla1[[#This Row],[HORA]],1,5)</f>
        <v>18:30</v>
      </c>
      <c r="K17509" s="16">
        <f>IF(Tabla1[[#This Row],[FECHA]]=I17510,IF(J17510-J17509&gt;0,(J17510-J17509)*1440,0),0)</f>
        <v>1.9999999999999929</v>
      </c>
      <c r="L17509" s="14">
        <f>2+L17250-Datos!$C$8</f>
        <v>14.960000000000004</v>
      </c>
      <c r="M17509" s="13" t="s">
        <v>56169</v>
      </c>
      <c r="N17509" s="1" t="s">
        <v>36584</v>
      </c>
      <c r="O17509" s="1">
        <v>15</v>
      </c>
      <c r="P17509" s="1" t="s">
        <v>170</v>
      </c>
      <c r="Q17509" s="4" t="s">
        <v>21</v>
      </c>
    </row>
    <row r="17510" spans="1:17" ht="22.5" x14ac:dyDescent="0.25">
      <c r="A17510" s="3">
        <v>4950</v>
      </c>
      <c r="B17510" s="1" t="s">
        <v>15469</v>
      </c>
      <c r="C17510" s="1" t="s">
        <v>15</v>
      </c>
      <c r="D17510" s="1" t="s">
        <v>40</v>
      </c>
      <c r="E17510" s="1">
        <v>16618744</v>
      </c>
      <c r="F17510" s="1" t="s">
        <v>15470</v>
      </c>
      <c r="G17510" s="1">
        <v>48086155</v>
      </c>
      <c r="H17510" s="1" t="s">
        <v>15471</v>
      </c>
      <c r="I17510" s="2">
        <v>45103</v>
      </c>
      <c r="J17510" s="15" t="str">
        <f>MID(Tabla1[[#This Row],[HORA]],1,5)</f>
        <v>18:32</v>
      </c>
      <c r="K17510" s="16">
        <f>IF(Tabla1[[#This Row],[FECHA]]=I17511,IF(J17511-J17510&gt;0,(J17511-J17510)*1440,0),0)</f>
        <v>0</v>
      </c>
      <c r="L17510" s="14">
        <f>2+L17251-Datos!$C$8</f>
        <v>13.970000000000006</v>
      </c>
      <c r="M17510" s="13" t="s">
        <v>56171</v>
      </c>
      <c r="N17510" s="1" t="s">
        <v>15472</v>
      </c>
      <c r="O17510" s="1">
        <v>10</v>
      </c>
      <c r="P17510" s="1" t="s">
        <v>1532</v>
      </c>
      <c r="Q17510" s="4" t="s">
        <v>21</v>
      </c>
    </row>
    <row r="17511" spans="1:17" ht="22.5" x14ac:dyDescent="0.25">
      <c r="A17511" s="3">
        <v>15195</v>
      </c>
      <c r="B17511" s="1" t="s">
        <v>46397</v>
      </c>
      <c r="C17511" s="1" t="s">
        <v>15</v>
      </c>
      <c r="D17511" s="1" t="s">
        <v>40</v>
      </c>
      <c r="E17511" s="1">
        <v>43703504</v>
      </c>
      <c r="F17511" s="1" t="s">
        <v>46398</v>
      </c>
      <c r="G17511" s="1">
        <v>43951864</v>
      </c>
      <c r="H17511" s="1" t="s">
        <v>46399</v>
      </c>
      <c r="I17511" s="2">
        <v>45103</v>
      </c>
      <c r="J17511" s="15" t="str">
        <f>MID(Tabla1[[#This Row],[HORA]],1,5)</f>
        <v>18:32</v>
      </c>
      <c r="K17511" s="16">
        <f>IF(Tabla1[[#This Row],[FECHA]]=I17512,IF(J17512-J17511&gt;0,(J17512-J17511)*1440,0),0)</f>
        <v>1.9999999999999929</v>
      </c>
      <c r="L17511" s="14">
        <f>2+L17252-Datos!$C$8</f>
        <v>16.980000000000004</v>
      </c>
      <c r="M17511" s="13" t="s">
        <v>56171</v>
      </c>
      <c r="N17511" s="1" t="s">
        <v>46400</v>
      </c>
      <c r="O17511" s="1">
        <v>15</v>
      </c>
      <c r="P17511" s="1" t="s">
        <v>1511</v>
      </c>
      <c r="Q17511" s="4" t="s">
        <v>21</v>
      </c>
    </row>
    <row r="17512" spans="1:17" ht="22.5" x14ac:dyDescent="0.25">
      <c r="A17512" s="3">
        <v>11834</v>
      </c>
      <c r="B17512" s="1" t="s">
        <v>36585</v>
      </c>
      <c r="C17512" s="1" t="s">
        <v>15</v>
      </c>
      <c r="D17512" s="1" t="s">
        <v>161</v>
      </c>
      <c r="E17512" s="1">
        <v>45801393</v>
      </c>
      <c r="F17512" s="1" t="s">
        <v>36586</v>
      </c>
      <c r="G17512" s="1">
        <v>2247266</v>
      </c>
      <c r="H17512" s="1" t="s">
        <v>35898</v>
      </c>
      <c r="I17512" s="2">
        <v>45103</v>
      </c>
      <c r="J17512" s="15" t="str">
        <f>MID(Tabla1[[#This Row],[HORA]],1,5)</f>
        <v>18:34</v>
      </c>
      <c r="K17512" s="16">
        <f>IF(Tabla1[[#This Row],[FECHA]]=I17513,IF(J17513-J17512&gt;0,(J17513-J17512)*1440,0),0)</f>
        <v>0.99999999999983658</v>
      </c>
      <c r="L17512" s="14">
        <f>2+L17253-Datos!$C$8</f>
        <v>16.040000000000003</v>
      </c>
      <c r="M17512" s="13" t="s">
        <v>56173</v>
      </c>
      <c r="N17512" s="1" t="s">
        <v>11179</v>
      </c>
      <c r="O17512" s="1">
        <v>10</v>
      </c>
      <c r="P17512" s="1" t="s">
        <v>170</v>
      </c>
      <c r="Q17512" s="4" t="s">
        <v>21</v>
      </c>
    </row>
    <row r="17513" spans="1:17" ht="22.5" x14ac:dyDescent="0.25">
      <c r="A17513" s="3">
        <v>15196</v>
      </c>
      <c r="B17513" s="1" t="s">
        <v>46401</v>
      </c>
      <c r="C17513" s="1" t="s">
        <v>15</v>
      </c>
      <c r="D17513" s="1" t="s">
        <v>40</v>
      </c>
      <c r="E17513" s="1">
        <v>71874329</v>
      </c>
      <c r="F17513" s="1" t="s">
        <v>46402</v>
      </c>
      <c r="G17513" s="1">
        <v>41053771</v>
      </c>
      <c r="H17513" s="1" t="s">
        <v>46403</v>
      </c>
      <c r="I17513" s="2">
        <v>45103</v>
      </c>
      <c r="J17513" s="15" t="str">
        <f>MID(Tabla1[[#This Row],[HORA]],1,5)</f>
        <v>18:35</v>
      </c>
      <c r="K17513" s="16">
        <f>IF(Tabla1[[#This Row],[FECHA]]=I17514,IF(J17514-J17513&gt;0,(J17514-J17513)*1440,0),0)</f>
        <v>3.0000000000001492</v>
      </c>
      <c r="L17513" s="14">
        <f>2+L17254-Datos!$C$8</f>
        <v>11.910000000000004</v>
      </c>
      <c r="M17513" s="13" t="s">
        <v>56174</v>
      </c>
      <c r="N17513" s="1" t="s">
        <v>46404</v>
      </c>
      <c r="O17513" s="1">
        <v>25</v>
      </c>
      <c r="P17513" s="1" t="s">
        <v>1511</v>
      </c>
      <c r="Q17513" s="4" t="s">
        <v>21</v>
      </c>
    </row>
    <row r="17514" spans="1:17" ht="22.5" x14ac:dyDescent="0.25">
      <c r="A17514" s="3">
        <v>15197</v>
      </c>
      <c r="B17514" s="1" t="s">
        <v>46405</v>
      </c>
      <c r="C17514" s="1" t="s">
        <v>15</v>
      </c>
      <c r="D17514" s="1" t="s">
        <v>40</v>
      </c>
      <c r="E17514" s="1">
        <v>3083650</v>
      </c>
      <c r="F17514" s="1" t="s">
        <v>46406</v>
      </c>
      <c r="G17514" s="1">
        <v>3083650</v>
      </c>
      <c r="H17514" s="1" t="s">
        <v>46406</v>
      </c>
      <c r="I17514" s="2">
        <v>45103</v>
      </c>
      <c r="J17514" s="15" t="str">
        <f>MID(Tabla1[[#This Row],[HORA]],1,5)</f>
        <v>18:38</v>
      </c>
      <c r="K17514" s="16">
        <f>IF(Tabla1[[#This Row],[FECHA]]=I17515,IF(J17515-J17514&gt;0,(J17515-J17514)*1440,0),0)</f>
        <v>3.9999999999999858</v>
      </c>
      <c r="L17514" s="14">
        <f>2+L17255-Datos!$C$8</f>
        <v>11.720000000000002</v>
      </c>
      <c r="M17514" s="13" t="s">
        <v>56177</v>
      </c>
      <c r="N17514" s="1" t="s">
        <v>2178</v>
      </c>
      <c r="O17514" s="1">
        <v>25</v>
      </c>
      <c r="P17514" s="1" t="s">
        <v>1511</v>
      </c>
      <c r="Q17514" s="4" t="s">
        <v>21</v>
      </c>
    </row>
    <row r="17515" spans="1:17" ht="22.5" x14ac:dyDescent="0.25">
      <c r="A17515" s="3">
        <v>4951</v>
      </c>
      <c r="B17515" s="1" t="s">
        <v>15473</v>
      </c>
      <c r="C17515" s="1" t="s">
        <v>15</v>
      </c>
      <c r="D17515" s="1" t="s">
        <v>61</v>
      </c>
      <c r="E17515" s="1">
        <v>73423349</v>
      </c>
      <c r="F17515" s="1" t="s">
        <v>15474</v>
      </c>
      <c r="G17515" s="1">
        <v>72783049</v>
      </c>
      <c r="H17515" s="1" t="s">
        <v>15475</v>
      </c>
      <c r="I17515" s="2">
        <v>45103</v>
      </c>
      <c r="J17515" s="15" t="str">
        <f>MID(Tabla1[[#This Row],[HORA]],1,5)</f>
        <v>18:42</v>
      </c>
      <c r="K17515" s="16">
        <f>IF(Tabla1[[#This Row],[FECHA]]=I17516,IF(J17516-J17515&gt;0,(J17516-J17515)*1440,0),0)</f>
        <v>0.99999999999983658</v>
      </c>
      <c r="L17515" s="14">
        <f>2+L17256-Datos!$C$8</f>
        <v>13.810000000000002</v>
      </c>
      <c r="M17515" s="13" t="s">
        <v>56181</v>
      </c>
      <c r="N17515" s="1" t="s">
        <v>15476</v>
      </c>
      <c r="O17515" s="1">
        <v>15</v>
      </c>
      <c r="P17515" s="1" t="s">
        <v>1532</v>
      </c>
      <c r="Q17515" s="4" t="s">
        <v>21</v>
      </c>
    </row>
    <row r="17516" spans="1:17" ht="22.5" x14ac:dyDescent="0.25">
      <c r="A17516" s="3">
        <v>15199</v>
      </c>
      <c r="B17516" s="1" t="s">
        <v>46411</v>
      </c>
      <c r="C17516" s="1" t="s">
        <v>15</v>
      </c>
      <c r="D17516" s="1" t="s">
        <v>40</v>
      </c>
      <c r="E17516" s="1">
        <v>73150306</v>
      </c>
      <c r="F17516" s="1" t="s">
        <v>46412</v>
      </c>
      <c r="G17516" s="1">
        <v>71347417</v>
      </c>
      <c r="H17516" s="1" t="s">
        <v>46413</v>
      </c>
      <c r="I17516" s="2">
        <v>45103</v>
      </c>
      <c r="J17516" s="15" t="str">
        <f>MID(Tabla1[[#This Row],[HORA]],1,5)</f>
        <v>18:43</v>
      </c>
      <c r="K17516" s="16">
        <f>IF(Tabla1[[#This Row],[FECHA]]=I17517,IF(J17517-J17516&gt;0,(J17517-J17516)*1440,0),0)</f>
        <v>2.0000000000001528</v>
      </c>
      <c r="L17516" s="14">
        <f>2+L17257-Datos!$C$8</f>
        <v>11.150000000000006</v>
      </c>
      <c r="M17516" s="13" t="s">
        <v>56182</v>
      </c>
      <c r="N17516" s="1" t="s">
        <v>46414</v>
      </c>
      <c r="O17516" s="1">
        <v>15</v>
      </c>
      <c r="P17516" s="1" t="s">
        <v>1511</v>
      </c>
      <c r="Q17516" s="4" t="s">
        <v>21</v>
      </c>
    </row>
    <row r="17517" spans="1:17" ht="22.5" x14ac:dyDescent="0.25">
      <c r="A17517" s="3">
        <v>4952</v>
      </c>
      <c r="B17517" s="1" t="s">
        <v>15477</v>
      </c>
      <c r="C17517" s="1" t="s">
        <v>15</v>
      </c>
      <c r="D17517" s="1" t="s">
        <v>161</v>
      </c>
      <c r="E17517" s="1">
        <v>44236824</v>
      </c>
      <c r="F17517" s="1" t="s">
        <v>15478</v>
      </c>
      <c r="G17517" s="1">
        <v>73316319</v>
      </c>
      <c r="H17517" s="1" t="s">
        <v>15479</v>
      </c>
      <c r="I17517" s="2">
        <v>45103</v>
      </c>
      <c r="J17517" s="15" t="str">
        <f>MID(Tabla1[[#This Row],[HORA]],1,5)</f>
        <v>18:45</v>
      </c>
      <c r="K17517" s="16">
        <f>IF(Tabla1[[#This Row],[FECHA]]=I17518,IF(J17518-J17517&gt;0,(J17518-J17517)*1440,0),0)</f>
        <v>0.99999999999999645</v>
      </c>
      <c r="L17517" s="14">
        <f>2+L17258-Datos!$C$8</f>
        <v>12.880000000000006</v>
      </c>
      <c r="M17517" s="13" t="s">
        <v>56184</v>
      </c>
      <c r="N17517" s="1" t="s">
        <v>1938</v>
      </c>
      <c r="O17517" s="1">
        <v>10</v>
      </c>
      <c r="P17517" s="1" t="s">
        <v>1532</v>
      </c>
      <c r="Q17517" s="4" t="s">
        <v>21</v>
      </c>
    </row>
    <row r="17518" spans="1:17" ht="22.5" x14ac:dyDescent="0.25">
      <c r="A17518" s="3">
        <v>17975</v>
      </c>
      <c r="B17518" s="1" t="s">
        <v>53834</v>
      </c>
      <c r="C17518" s="1" t="s">
        <v>15</v>
      </c>
      <c r="D17518" s="1" t="s">
        <v>71</v>
      </c>
      <c r="E17518" s="1">
        <v>20480067950</v>
      </c>
      <c r="F17518" s="1" t="s">
        <v>53835</v>
      </c>
      <c r="G17518" s="1">
        <v>43285375</v>
      </c>
      <c r="H17518" s="1" t="s">
        <v>53836</v>
      </c>
      <c r="I17518" s="2">
        <v>45103</v>
      </c>
      <c r="J17518" s="15" t="str">
        <f>MID(Tabla1[[#This Row],[HORA]],1,5)</f>
        <v>18:46</v>
      </c>
      <c r="K17518" s="16">
        <f>IF(Tabla1[[#This Row],[FECHA]]=I17519,IF(J17519-J17518&gt;0,(J17519-J17518)*1440,0),0)</f>
        <v>1.9999999999999929</v>
      </c>
      <c r="L17518" s="14">
        <f>2+L17259-Datos!$C$8</f>
        <v>14.740000000000002</v>
      </c>
      <c r="M17518" s="13" t="s">
        <v>56185</v>
      </c>
      <c r="N17518" s="1" t="s">
        <v>53837</v>
      </c>
      <c r="O17518" s="1">
        <v>15</v>
      </c>
      <c r="P17518" s="1" t="s">
        <v>170</v>
      </c>
      <c r="Q17518" s="4" t="s">
        <v>21</v>
      </c>
    </row>
    <row r="17519" spans="1:17" ht="22.5" x14ac:dyDescent="0.25">
      <c r="A17519" s="3">
        <v>15200</v>
      </c>
      <c r="B17519" s="1" t="s">
        <v>46415</v>
      </c>
      <c r="C17519" s="1" t="s">
        <v>15</v>
      </c>
      <c r="D17519" s="1" t="s">
        <v>228</v>
      </c>
      <c r="E17519" s="1">
        <v>74318441</v>
      </c>
      <c r="F17519" s="1" t="s">
        <v>13778</v>
      </c>
      <c r="G17519" s="1">
        <v>2247270</v>
      </c>
      <c r="H17519" s="1" t="s">
        <v>46416</v>
      </c>
      <c r="I17519" s="2">
        <v>45103</v>
      </c>
      <c r="J17519" s="15" t="str">
        <f>MID(Tabla1[[#This Row],[HORA]],1,5)</f>
        <v>18:48</v>
      </c>
      <c r="K17519" s="16">
        <f>IF(Tabla1[[#This Row],[FECHA]]=I17520,IF(J17520-J17519&gt;0,(J17520-J17519)*1440,0),0)</f>
        <v>0.99999999999999645</v>
      </c>
      <c r="L17519" s="14">
        <f>2+L17260-Datos!$C$8</f>
        <v>12.040000000000003</v>
      </c>
      <c r="M17519" s="13" t="s">
        <v>56187</v>
      </c>
      <c r="N17519" s="1" t="s">
        <v>46417</v>
      </c>
      <c r="O17519" s="1">
        <v>15</v>
      </c>
      <c r="P17519" s="1" t="s">
        <v>1511</v>
      </c>
      <c r="Q17519" s="4" t="s">
        <v>21</v>
      </c>
    </row>
    <row r="17520" spans="1:17" ht="22.5" x14ac:dyDescent="0.25">
      <c r="A17520" s="3">
        <v>11835</v>
      </c>
      <c r="B17520" s="1" t="s">
        <v>36587</v>
      </c>
      <c r="C17520" s="1" t="s">
        <v>15</v>
      </c>
      <c r="D17520" s="1" t="s">
        <v>77</v>
      </c>
      <c r="E17520" s="1">
        <v>44579360</v>
      </c>
      <c r="F17520" s="1" t="s">
        <v>36588</v>
      </c>
      <c r="G17520" s="1">
        <v>2247271</v>
      </c>
      <c r="H17520" s="1" t="s">
        <v>36589</v>
      </c>
      <c r="I17520" s="2">
        <v>45103</v>
      </c>
      <c r="J17520" s="15" t="str">
        <f>MID(Tabla1[[#This Row],[HORA]],1,5)</f>
        <v>18:49</v>
      </c>
      <c r="K17520" s="16">
        <f>IF(Tabla1[[#This Row],[FECHA]]=I17521,IF(J17521-J17520&gt;0,(J17521-J17520)*1440,0),0)</f>
        <v>2.9999999999999893</v>
      </c>
      <c r="L17520" s="14">
        <f>2+L17261-Datos!$C$8</f>
        <v>12.700000000000003</v>
      </c>
      <c r="M17520" s="13" t="s">
        <v>56188</v>
      </c>
      <c r="N17520" s="1" t="s">
        <v>18726</v>
      </c>
      <c r="O17520" s="1">
        <v>10</v>
      </c>
      <c r="P17520" s="1" t="s">
        <v>170</v>
      </c>
      <c r="Q17520" s="4" t="s">
        <v>21</v>
      </c>
    </row>
    <row r="17521" spans="1:17" ht="22.5" x14ac:dyDescent="0.25">
      <c r="A17521" s="3">
        <v>15201</v>
      </c>
      <c r="B17521" s="1" t="s">
        <v>46418</v>
      </c>
      <c r="C17521" s="1" t="s">
        <v>15</v>
      </c>
      <c r="D17521" s="1" t="s">
        <v>40</v>
      </c>
      <c r="E17521" s="1">
        <v>77127095</v>
      </c>
      <c r="F17521" s="1" t="s">
        <v>46419</v>
      </c>
      <c r="G17521" s="1">
        <v>74914622</v>
      </c>
      <c r="H17521" s="1" t="s">
        <v>46420</v>
      </c>
      <c r="I17521" s="2">
        <v>45103</v>
      </c>
      <c r="J17521" s="15" t="str">
        <f>MID(Tabla1[[#This Row],[HORA]],1,5)</f>
        <v>18:52</v>
      </c>
      <c r="K17521" s="16">
        <f>IF(Tabla1[[#This Row],[FECHA]]=I17522,IF(J17522-J17521&gt;0,(J17522-J17521)*1440,0),0)</f>
        <v>1.9999999999999929</v>
      </c>
      <c r="L17521" s="14">
        <f>2+L17262-Datos!$C$8</f>
        <v>12.640000000000004</v>
      </c>
      <c r="M17521" s="13" t="s">
        <v>56191</v>
      </c>
      <c r="N17521" s="1" t="s">
        <v>46421</v>
      </c>
      <c r="O17521" s="1">
        <v>20</v>
      </c>
      <c r="P17521" s="1" t="s">
        <v>1511</v>
      </c>
      <c r="Q17521" s="4" t="s">
        <v>21</v>
      </c>
    </row>
    <row r="17522" spans="1:17" ht="22.5" x14ac:dyDescent="0.25">
      <c r="A17522" s="3">
        <v>11836</v>
      </c>
      <c r="B17522" s="1" t="s">
        <v>36590</v>
      </c>
      <c r="C17522" s="1" t="s">
        <v>15</v>
      </c>
      <c r="D17522" s="1" t="s">
        <v>82</v>
      </c>
      <c r="E17522" s="1">
        <v>45074783</v>
      </c>
      <c r="F17522" s="1" t="s">
        <v>32551</v>
      </c>
      <c r="G17522" s="1">
        <v>2247275</v>
      </c>
      <c r="H17522" s="1" t="s">
        <v>32552</v>
      </c>
      <c r="I17522" s="2">
        <v>45103</v>
      </c>
      <c r="J17522" s="15" t="str">
        <f>MID(Tabla1[[#This Row],[HORA]],1,5)</f>
        <v>18:54</v>
      </c>
      <c r="K17522" s="16">
        <f>IF(Tabla1[[#This Row],[FECHA]]=I17523,IF(J17523-J17522&gt;0,(J17523-J17522)*1440,0),0)</f>
        <v>0</v>
      </c>
      <c r="L17522" s="14">
        <f>2+L17263-Datos!$C$8</f>
        <v>8.7400000000000038</v>
      </c>
      <c r="M17522" s="13" t="s">
        <v>56193</v>
      </c>
      <c r="N17522" s="1" t="s">
        <v>36591</v>
      </c>
      <c r="O17522" s="1">
        <v>10</v>
      </c>
      <c r="P17522" s="1" t="s">
        <v>170</v>
      </c>
      <c r="Q17522" s="4" t="s">
        <v>21</v>
      </c>
    </row>
    <row r="17523" spans="1:17" ht="22.5" x14ac:dyDescent="0.25">
      <c r="A17523" s="3">
        <v>15202</v>
      </c>
      <c r="B17523" s="1" t="s">
        <v>46422</v>
      </c>
      <c r="C17523" s="1" t="s">
        <v>15</v>
      </c>
      <c r="D17523" s="1" t="s">
        <v>82</v>
      </c>
      <c r="E17523" s="1">
        <v>77127095</v>
      </c>
      <c r="F17523" s="1" t="s">
        <v>46419</v>
      </c>
      <c r="G17523" s="1">
        <v>80329406</v>
      </c>
      <c r="H17523" s="1" t="s">
        <v>46423</v>
      </c>
      <c r="I17523" s="2">
        <v>45103</v>
      </c>
      <c r="J17523" s="15" t="str">
        <f>MID(Tabla1[[#This Row],[HORA]],1,5)</f>
        <v>18:54</v>
      </c>
      <c r="K17523" s="16">
        <f>IF(Tabla1[[#This Row],[FECHA]]=I17524,IF(J17524-J17523&gt;0,(J17524-J17523)*1440,0),0)</f>
        <v>1.9999999999999929</v>
      </c>
      <c r="L17523" s="14">
        <f>2+L17264-Datos!$C$8</f>
        <v>9.7500000000000036</v>
      </c>
      <c r="M17523" s="13" t="s">
        <v>56193</v>
      </c>
      <c r="N17523" s="1" t="s">
        <v>23859</v>
      </c>
      <c r="O17523" s="1">
        <v>30</v>
      </c>
      <c r="P17523" s="1" t="s">
        <v>1511</v>
      </c>
      <c r="Q17523" s="4" t="s">
        <v>21</v>
      </c>
    </row>
    <row r="17524" spans="1:17" ht="22.5" x14ac:dyDescent="0.25">
      <c r="A17524" s="3">
        <v>17976</v>
      </c>
      <c r="B17524" s="1" t="s">
        <v>53838</v>
      </c>
      <c r="C17524" s="1" t="s">
        <v>15</v>
      </c>
      <c r="D17524" s="1" t="s">
        <v>71</v>
      </c>
      <c r="E17524" s="1">
        <v>20561164356</v>
      </c>
      <c r="F17524" s="1" t="s">
        <v>48172</v>
      </c>
      <c r="G17524" s="1">
        <v>2247276</v>
      </c>
      <c r="H17524" s="1" t="s">
        <v>48173</v>
      </c>
      <c r="I17524" s="2">
        <v>45103</v>
      </c>
      <c r="J17524" s="15" t="str">
        <f>MID(Tabla1[[#This Row],[HORA]],1,5)</f>
        <v>18:56</v>
      </c>
      <c r="K17524" s="16">
        <f>IF(Tabla1[[#This Row],[FECHA]]=I17525,IF(J17525-J17524&gt;0,(J17525-J17524)*1440,0),0)</f>
        <v>0.99999999999999645</v>
      </c>
      <c r="L17524" s="14">
        <f>2+L17265-Datos!$C$8</f>
        <v>11.120000000000005</v>
      </c>
      <c r="M17524" s="13" t="s">
        <v>56195</v>
      </c>
      <c r="N17524" s="1" t="s">
        <v>53839</v>
      </c>
      <c r="O17524" s="1">
        <v>30</v>
      </c>
      <c r="P17524" s="1" t="s">
        <v>170</v>
      </c>
      <c r="Q17524" s="4" t="s">
        <v>21</v>
      </c>
    </row>
    <row r="17525" spans="1:17" ht="22.5" x14ac:dyDescent="0.25">
      <c r="A17525" s="3">
        <v>4953</v>
      </c>
      <c r="B17525" s="1" t="s">
        <v>15480</v>
      </c>
      <c r="C17525" s="1" t="s">
        <v>15</v>
      </c>
      <c r="D17525" s="1" t="s">
        <v>71</v>
      </c>
      <c r="E17525" s="1">
        <v>80543257</v>
      </c>
      <c r="F17525" s="1" t="s">
        <v>11299</v>
      </c>
      <c r="G17525" s="1">
        <v>2247277</v>
      </c>
      <c r="H17525" s="1" t="s">
        <v>15481</v>
      </c>
      <c r="I17525" s="2">
        <v>45103</v>
      </c>
      <c r="J17525" s="15" t="str">
        <f>MID(Tabla1[[#This Row],[HORA]],1,5)</f>
        <v>18:57</v>
      </c>
      <c r="K17525" s="16">
        <f>IF(Tabla1[[#This Row],[FECHA]]=I17526,IF(J17526-J17525&gt;0,(J17526-J17525)*1440,0),0)</f>
        <v>0.99999999999999645</v>
      </c>
      <c r="L17525" s="14">
        <f>2+L17266-Datos!$C$8</f>
        <v>10.870000000000005</v>
      </c>
      <c r="M17525" s="13" t="s">
        <v>56196</v>
      </c>
      <c r="N17525" s="1" t="s">
        <v>15482</v>
      </c>
      <c r="O17525" s="1">
        <v>20</v>
      </c>
      <c r="P17525" s="1" t="s">
        <v>1532</v>
      </c>
      <c r="Q17525" s="4" t="s">
        <v>21</v>
      </c>
    </row>
    <row r="17526" spans="1:17" ht="22.5" x14ac:dyDescent="0.25">
      <c r="A17526" s="3">
        <v>17977</v>
      </c>
      <c r="B17526" s="1" t="s">
        <v>53840</v>
      </c>
      <c r="C17526" s="1" t="s">
        <v>15</v>
      </c>
      <c r="D17526" s="1" t="s">
        <v>33</v>
      </c>
      <c r="E17526" s="1">
        <v>20561164356</v>
      </c>
      <c r="F17526" s="1" t="s">
        <v>48172</v>
      </c>
      <c r="G17526" s="1">
        <v>41261266</v>
      </c>
      <c r="H17526" s="1" t="s">
        <v>48179</v>
      </c>
      <c r="I17526" s="2">
        <v>45103</v>
      </c>
      <c r="J17526" s="15" t="str">
        <f>MID(Tabla1[[#This Row],[HORA]],1,5)</f>
        <v>18:58</v>
      </c>
      <c r="K17526" s="16">
        <f>IF(Tabla1[[#This Row],[FECHA]]=I17527,IF(J17527-J17526&gt;0,(J17527-J17526)*1440,0),0)</f>
        <v>1.0000000000001563</v>
      </c>
      <c r="L17526" s="14">
        <f>2+L17267-Datos!$C$8</f>
        <v>13.810000000000002</v>
      </c>
      <c r="M17526" s="13" t="s">
        <v>56197</v>
      </c>
      <c r="N17526" s="1" t="s">
        <v>53839</v>
      </c>
      <c r="O17526" s="1">
        <v>12</v>
      </c>
      <c r="P17526" s="1" t="s">
        <v>170</v>
      </c>
      <c r="Q17526" s="4" t="s">
        <v>21</v>
      </c>
    </row>
    <row r="17527" spans="1:17" ht="22.5" x14ac:dyDescent="0.25">
      <c r="A17527" s="3">
        <v>17978</v>
      </c>
      <c r="B17527" s="1" t="s">
        <v>53841</v>
      </c>
      <c r="C17527" s="1" t="s">
        <v>15</v>
      </c>
      <c r="D17527" s="1" t="s">
        <v>77</v>
      </c>
      <c r="E17527" s="1">
        <v>20561164356</v>
      </c>
      <c r="F17527" s="1" t="s">
        <v>48172</v>
      </c>
      <c r="G17527" s="1">
        <v>3823206</v>
      </c>
      <c r="H17527" s="1" t="s">
        <v>48176</v>
      </c>
      <c r="I17527" s="2">
        <v>45103</v>
      </c>
      <c r="J17527" s="15" t="str">
        <f>MID(Tabla1[[#This Row],[HORA]],1,5)</f>
        <v>18:59</v>
      </c>
      <c r="K17527" s="16">
        <f>IF(Tabla1[[#This Row],[FECHA]]=I17528,IF(J17528-J17527&gt;0,(J17528-J17527)*1440,0),0)</f>
        <v>2.9999999999999893</v>
      </c>
      <c r="L17527" s="14">
        <f>2+L17268-Datos!$C$8</f>
        <v>10.96</v>
      </c>
      <c r="M17527" s="13" t="s">
        <v>56198</v>
      </c>
      <c r="N17527" s="1" t="s">
        <v>53839</v>
      </c>
      <c r="O17527" s="1">
        <v>12</v>
      </c>
      <c r="P17527" s="1" t="s">
        <v>170</v>
      </c>
      <c r="Q17527" s="4" t="s">
        <v>21</v>
      </c>
    </row>
    <row r="17528" spans="1:17" ht="22.5" x14ac:dyDescent="0.25">
      <c r="A17528" s="3">
        <v>18722</v>
      </c>
      <c r="B17528" s="1" t="s">
        <v>55607</v>
      </c>
      <c r="C17528" s="1" t="s">
        <v>15</v>
      </c>
      <c r="D17528" s="1" t="s">
        <v>40</v>
      </c>
      <c r="E17528" s="1">
        <v>20514001783</v>
      </c>
      <c r="F17528" s="1" t="s">
        <v>53666</v>
      </c>
      <c r="G17528" s="1">
        <v>2247283</v>
      </c>
      <c r="H17528" s="1" t="s">
        <v>55608</v>
      </c>
      <c r="I17528" s="2">
        <v>45103</v>
      </c>
      <c r="J17528" s="15" t="str">
        <f>MID(Tabla1[[#This Row],[HORA]],1,5)</f>
        <v>19:02</v>
      </c>
      <c r="K17528" s="16">
        <f>IF(Tabla1[[#This Row],[FECHA]]=I17529,IF(J17529-J17528&gt;0,(J17529-J17528)*1440,0),0)</f>
        <v>0.99999999999999645</v>
      </c>
      <c r="L17528" s="14">
        <f>2+L17269-Datos!$C$8</f>
        <v>11.740000000000006</v>
      </c>
      <c r="M17528" s="13" t="s">
        <v>56201</v>
      </c>
      <c r="N17528" s="1" t="s">
        <v>55609</v>
      </c>
      <c r="O17528" s="1">
        <v>15</v>
      </c>
      <c r="P17528" s="1" t="s">
        <v>1511</v>
      </c>
      <c r="Q17528" s="4" t="s">
        <v>21</v>
      </c>
    </row>
    <row r="17529" spans="1:17" ht="22.5" x14ac:dyDescent="0.25">
      <c r="A17529" s="3">
        <v>11837</v>
      </c>
      <c r="B17529" s="1" t="s">
        <v>36592</v>
      </c>
      <c r="C17529" s="1" t="s">
        <v>15</v>
      </c>
      <c r="D17529" s="1" t="s">
        <v>77</v>
      </c>
      <c r="E17529" s="1">
        <v>72032493</v>
      </c>
      <c r="F17529" s="1" t="s">
        <v>36593</v>
      </c>
      <c r="G17529" s="1">
        <v>2247284</v>
      </c>
      <c r="H17529" s="1" t="s">
        <v>36594</v>
      </c>
      <c r="I17529" s="2">
        <v>45103</v>
      </c>
      <c r="J17529" s="15" t="str">
        <f>MID(Tabla1[[#This Row],[HORA]],1,5)</f>
        <v>19:03</v>
      </c>
      <c r="K17529" s="16">
        <f>IF(Tabla1[[#This Row],[FECHA]]=I17530,IF(J17530-J17529&gt;0,(J17530-J17529)*1440,0),0)</f>
        <v>0.99999999999983658</v>
      </c>
      <c r="L17529" s="14">
        <f>2+L17270-Datos!$C$8</f>
        <v>14.110000000000003</v>
      </c>
      <c r="M17529" s="13" t="s">
        <v>56202</v>
      </c>
      <c r="N17529" s="1" t="s">
        <v>174</v>
      </c>
      <c r="O17529" s="1">
        <v>10</v>
      </c>
      <c r="P17529" s="1" t="s">
        <v>170</v>
      </c>
      <c r="Q17529" s="4" t="s">
        <v>21</v>
      </c>
    </row>
    <row r="17530" spans="1:17" ht="22.5" x14ac:dyDescent="0.25">
      <c r="A17530" s="3">
        <v>11740</v>
      </c>
      <c r="B17530" s="1" t="s">
        <v>36303</v>
      </c>
      <c r="C17530" s="1" t="s">
        <v>15</v>
      </c>
      <c r="D17530" s="1" t="s">
        <v>1960</v>
      </c>
      <c r="E17530" s="1">
        <v>47267088</v>
      </c>
      <c r="F17530" s="1" t="s">
        <v>20595</v>
      </c>
      <c r="G17530" s="1">
        <v>2247007</v>
      </c>
      <c r="H17530" s="1" t="s">
        <v>36304</v>
      </c>
      <c r="I17530" s="2">
        <v>45103</v>
      </c>
      <c r="J17530" s="15" t="str">
        <f>MID(Tabla1[[#This Row],[HORA]],1,5)</f>
        <v>19:04</v>
      </c>
      <c r="K17530" s="16">
        <f>IF(Tabla1[[#This Row],[FECHA]]=I17531,IF(J17531-J17530&gt;0,(J17531-J17530)*1440,0),0)</f>
        <v>0.99999999999999645</v>
      </c>
      <c r="L17530" s="14">
        <f>2+L17271-Datos!$C$8</f>
        <v>12.8</v>
      </c>
      <c r="M17530" s="13" t="s">
        <v>56203</v>
      </c>
      <c r="N17530" s="1" t="s">
        <v>36305</v>
      </c>
      <c r="O17530" s="1">
        <v>10</v>
      </c>
      <c r="P17530" s="1" t="s">
        <v>20</v>
      </c>
      <c r="Q17530" s="4" t="s">
        <v>21</v>
      </c>
    </row>
    <row r="17531" spans="1:17" ht="22.5" x14ac:dyDescent="0.25">
      <c r="A17531" s="3">
        <v>15203</v>
      </c>
      <c r="B17531" s="1" t="s">
        <v>46424</v>
      </c>
      <c r="C17531" s="1" t="s">
        <v>15</v>
      </c>
      <c r="D17531" s="1" t="s">
        <v>40</v>
      </c>
      <c r="E17531" s="1">
        <v>877685</v>
      </c>
      <c r="F17531" s="1" t="s">
        <v>22201</v>
      </c>
      <c r="G17531" s="1">
        <v>73375889</v>
      </c>
      <c r="H17531" s="1" t="s">
        <v>46425</v>
      </c>
      <c r="I17531" s="2">
        <v>45103</v>
      </c>
      <c r="J17531" s="15" t="str">
        <f>MID(Tabla1[[#This Row],[HORA]],1,5)</f>
        <v>19:05</v>
      </c>
      <c r="K17531" s="16">
        <f>IF(Tabla1[[#This Row],[FECHA]]=I17532,IF(J17532-J17531&gt;0,(J17532-J17531)*1440,0),0)</f>
        <v>1.0000000000001563</v>
      </c>
      <c r="L17531" s="14">
        <f>2+L17272-Datos!$C$8</f>
        <v>11.400000000000002</v>
      </c>
      <c r="M17531" s="13" t="s">
        <v>56204</v>
      </c>
      <c r="N17531" s="1" t="s">
        <v>15468</v>
      </c>
      <c r="O17531" s="1">
        <v>10</v>
      </c>
      <c r="P17531" s="1" t="s">
        <v>1511</v>
      </c>
      <c r="Q17531" s="4" t="s">
        <v>21</v>
      </c>
    </row>
    <row r="17532" spans="1:17" ht="22.5" x14ac:dyDescent="0.25">
      <c r="A17532" s="3">
        <v>4954</v>
      </c>
      <c r="B17532" s="1" t="s">
        <v>15483</v>
      </c>
      <c r="C17532" s="1" t="s">
        <v>15</v>
      </c>
      <c r="D17532" s="1" t="s">
        <v>3257</v>
      </c>
      <c r="E17532" s="1">
        <v>48254754</v>
      </c>
      <c r="F17532" s="1" t="s">
        <v>3528</v>
      </c>
      <c r="G17532" s="1">
        <v>70760530</v>
      </c>
      <c r="H17532" s="1" t="s">
        <v>3529</v>
      </c>
      <c r="I17532" s="2">
        <v>45103</v>
      </c>
      <c r="J17532" s="15" t="str">
        <f>MID(Tabla1[[#This Row],[HORA]],1,5)</f>
        <v>19:06</v>
      </c>
      <c r="K17532" s="16">
        <f>IF(Tabla1[[#This Row],[FECHA]]=I17533,IF(J17533-J17532&gt;0,(J17533-J17532)*1440,0),0)</f>
        <v>0.99999999999999645</v>
      </c>
      <c r="L17532" s="14">
        <f>2+L17273-Datos!$C$8</f>
        <v>9.1400000000000023</v>
      </c>
      <c r="M17532" s="13" t="s">
        <v>56205</v>
      </c>
      <c r="N17532" s="1" t="s">
        <v>15484</v>
      </c>
      <c r="O17532" s="1">
        <v>13</v>
      </c>
      <c r="P17532" s="1" t="s">
        <v>1532</v>
      </c>
      <c r="Q17532" s="4" t="s">
        <v>21</v>
      </c>
    </row>
    <row r="17533" spans="1:17" ht="22.5" x14ac:dyDescent="0.25">
      <c r="A17533" s="3">
        <v>11838</v>
      </c>
      <c r="B17533" s="1" t="s">
        <v>36595</v>
      </c>
      <c r="C17533" s="1" t="s">
        <v>15</v>
      </c>
      <c r="D17533" s="1" t="s">
        <v>40</v>
      </c>
      <c r="E17533" s="1">
        <v>74618417</v>
      </c>
      <c r="F17533" s="1" t="s">
        <v>36596</v>
      </c>
      <c r="G17533" s="1">
        <v>74618417</v>
      </c>
      <c r="H17533" s="1" t="s">
        <v>36596</v>
      </c>
      <c r="I17533" s="2">
        <v>45103</v>
      </c>
      <c r="J17533" s="15" t="str">
        <f>MID(Tabla1[[#This Row],[HORA]],1,5)</f>
        <v>19:07</v>
      </c>
      <c r="K17533" s="16">
        <f>IF(Tabla1[[#This Row],[FECHA]]=I17534,IF(J17534-J17533&gt;0,(J17534-J17533)*1440,0),0)</f>
        <v>0</v>
      </c>
      <c r="L17533" s="14">
        <f>2+L17274-Datos!$C$8</f>
        <v>10.560000000000002</v>
      </c>
      <c r="M17533" s="13" t="s">
        <v>56206</v>
      </c>
      <c r="N17533" s="1" t="s">
        <v>36597</v>
      </c>
      <c r="O17533" s="1">
        <v>3</v>
      </c>
      <c r="P17533" s="1" t="s">
        <v>170</v>
      </c>
      <c r="Q17533" s="4" t="s">
        <v>21</v>
      </c>
    </row>
    <row r="17534" spans="1:17" ht="22.5" x14ac:dyDescent="0.25">
      <c r="A17534" s="3">
        <v>18723</v>
      </c>
      <c r="B17534" s="1" t="s">
        <v>55610</v>
      </c>
      <c r="C17534" s="1" t="s">
        <v>15</v>
      </c>
      <c r="D17534" s="1" t="s">
        <v>33</v>
      </c>
      <c r="E17534" s="1">
        <v>20487725286</v>
      </c>
      <c r="F17534" s="1" t="s">
        <v>48803</v>
      </c>
      <c r="G17534" s="1">
        <v>40607801</v>
      </c>
      <c r="H17534" s="1" t="s">
        <v>55611</v>
      </c>
      <c r="I17534" s="2">
        <v>45103</v>
      </c>
      <c r="J17534" s="15" t="str">
        <f>MID(Tabla1[[#This Row],[HORA]],1,5)</f>
        <v>19:07</v>
      </c>
      <c r="K17534" s="16">
        <f>IF(Tabla1[[#This Row],[FECHA]]=I17535,IF(J17535-J17534&gt;0,(J17535-J17534)*1440,0),0)</f>
        <v>1.999999999999833</v>
      </c>
      <c r="L17534" s="14">
        <f>L17275-Datos!$C$8</f>
        <v>9.7600000000000016</v>
      </c>
      <c r="M17534" s="13" t="s">
        <v>56206</v>
      </c>
      <c r="N17534" s="1" t="s">
        <v>55612</v>
      </c>
      <c r="O17534" s="1">
        <v>20</v>
      </c>
      <c r="P17534" s="1" t="s">
        <v>1511</v>
      </c>
      <c r="Q17534" s="4" t="s">
        <v>21</v>
      </c>
    </row>
    <row r="17535" spans="1:17" ht="22.5" x14ac:dyDescent="0.25">
      <c r="A17535" s="3">
        <v>11839</v>
      </c>
      <c r="B17535" s="1" t="s">
        <v>36598</v>
      </c>
      <c r="C17535" s="1" t="s">
        <v>15</v>
      </c>
      <c r="D17535" s="1" t="s">
        <v>40</v>
      </c>
      <c r="E17535" s="1">
        <v>74618417</v>
      </c>
      <c r="F17535" s="1" t="s">
        <v>36596</v>
      </c>
      <c r="G17535" s="1">
        <v>2247286</v>
      </c>
      <c r="H17535" s="1" t="s">
        <v>36599</v>
      </c>
      <c r="I17535" s="2">
        <v>45103</v>
      </c>
      <c r="J17535" s="15" t="str">
        <f>MID(Tabla1[[#This Row],[HORA]],1,5)</f>
        <v>19:09</v>
      </c>
      <c r="K17535" s="16">
        <f>IF(Tabla1[[#This Row],[FECHA]]=I17536,IF(J17536-J17535&gt;0,(J17536-J17535)*1440,0),0)</f>
        <v>2.0000000000001528</v>
      </c>
      <c r="L17535" s="14">
        <f>L17276-Datos!$C$8</f>
        <v>11.260000000000005</v>
      </c>
      <c r="M17535" s="13" t="s">
        <v>56208</v>
      </c>
      <c r="N17535" s="1" t="s">
        <v>27160</v>
      </c>
      <c r="O17535" s="1">
        <v>12</v>
      </c>
      <c r="P17535" s="1" t="s">
        <v>170</v>
      </c>
      <c r="Q17535" s="4" t="s">
        <v>21</v>
      </c>
    </row>
    <row r="17536" spans="1:17" ht="22.5" x14ac:dyDescent="0.25">
      <c r="A17536" s="3">
        <v>4955</v>
      </c>
      <c r="B17536" s="1" t="s">
        <v>15485</v>
      </c>
      <c r="C17536" s="1" t="s">
        <v>15</v>
      </c>
      <c r="D17536" s="1" t="s">
        <v>71</v>
      </c>
      <c r="E17536" s="1">
        <v>76375527</v>
      </c>
      <c r="F17536" s="1" t="s">
        <v>15486</v>
      </c>
      <c r="G17536" s="1">
        <v>44523089</v>
      </c>
      <c r="H17536" s="1" t="s">
        <v>15487</v>
      </c>
      <c r="I17536" s="2">
        <v>45103</v>
      </c>
      <c r="J17536" s="15" t="str">
        <f>MID(Tabla1[[#This Row],[HORA]],1,5)</f>
        <v>19:11</v>
      </c>
      <c r="K17536" s="16">
        <f>IF(Tabla1[[#This Row],[FECHA]]=I17537,IF(J17537-J17536&gt;0,(J17537-J17536)*1440,0),0)</f>
        <v>0</v>
      </c>
      <c r="L17536" s="14">
        <f>L17277-Datos!$C$8</f>
        <v>8.610000000000003</v>
      </c>
      <c r="M17536" s="13" t="s">
        <v>56210</v>
      </c>
      <c r="N17536" s="1" t="s">
        <v>15488</v>
      </c>
      <c r="O17536" s="1">
        <v>10</v>
      </c>
      <c r="P17536" s="1" t="s">
        <v>1532</v>
      </c>
      <c r="Q17536" s="4" t="s">
        <v>21</v>
      </c>
    </row>
    <row r="17537" spans="1:17" ht="22.5" x14ac:dyDescent="0.25">
      <c r="A17537" s="3">
        <v>15204</v>
      </c>
      <c r="B17537" s="1" t="s">
        <v>46426</v>
      </c>
      <c r="C17537" s="1" t="s">
        <v>15</v>
      </c>
      <c r="D17537" s="1" t="s">
        <v>82</v>
      </c>
      <c r="E17537" s="1">
        <v>16754493</v>
      </c>
      <c r="F17537" s="1" t="s">
        <v>46427</v>
      </c>
      <c r="G17537" s="1">
        <v>2247287</v>
      </c>
      <c r="H17537" s="1" t="s">
        <v>46428</v>
      </c>
      <c r="I17537" s="2">
        <v>45103</v>
      </c>
      <c r="J17537" s="15" t="str">
        <f>MID(Tabla1[[#This Row],[HORA]],1,5)</f>
        <v>19:11</v>
      </c>
      <c r="K17537" s="16">
        <f>IF(Tabla1[[#This Row],[FECHA]]=I17538,IF(J17538-J17537&gt;0,(J17538-J17537)*1440,0),0)</f>
        <v>1.999999999999833</v>
      </c>
      <c r="L17537" s="14">
        <f>L17278-Datos!$C$8</f>
        <v>10.760000000000002</v>
      </c>
      <c r="M17537" s="13" t="s">
        <v>56210</v>
      </c>
      <c r="N17537" s="1" t="s">
        <v>46429</v>
      </c>
      <c r="O17537" s="1">
        <v>20</v>
      </c>
      <c r="P17537" s="1" t="s">
        <v>1511</v>
      </c>
      <c r="Q17537" s="4" t="s">
        <v>21</v>
      </c>
    </row>
    <row r="17538" spans="1:17" ht="22.5" x14ac:dyDescent="0.25">
      <c r="A17538" s="3">
        <v>11840</v>
      </c>
      <c r="B17538" s="1" t="s">
        <v>36600</v>
      </c>
      <c r="C17538" s="1" t="s">
        <v>15</v>
      </c>
      <c r="D17538" s="1" t="s">
        <v>71</v>
      </c>
      <c r="E17538" s="1">
        <v>16786697</v>
      </c>
      <c r="F17538" s="1" t="s">
        <v>5546</v>
      </c>
      <c r="G17538" s="1">
        <v>2247290</v>
      </c>
      <c r="H17538" s="1" t="s">
        <v>36601</v>
      </c>
      <c r="I17538" s="2">
        <v>45103</v>
      </c>
      <c r="J17538" s="15" t="str">
        <f>MID(Tabla1[[#This Row],[HORA]],1,5)</f>
        <v>19:13</v>
      </c>
      <c r="K17538" s="16">
        <f>IF(Tabla1[[#This Row],[FECHA]]=I17539,IF(J17539-J17538&gt;0,(J17539-J17538)*1440,0),0)</f>
        <v>0</v>
      </c>
      <c r="L17538" s="14">
        <f>L17279-Datos!$C$8</f>
        <v>12.46</v>
      </c>
      <c r="M17538" s="13" t="s">
        <v>56212</v>
      </c>
      <c r="N17538" s="1" t="s">
        <v>36602</v>
      </c>
      <c r="O17538" s="1">
        <v>13</v>
      </c>
      <c r="P17538" s="1" t="s">
        <v>170</v>
      </c>
      <c r="Q17538" s="4" t="s">
        <v>21</v>
      </c>
    </row>
    <row r="17539" spans="1:17" ht="22.5" x14ac:dyDescent="0.25">
      <c r="A17539" s="3">
        <v>15205</v>
      </c>
      <c r="B17539" s="1" t="s">
        <v>46430</v>
      </c>
      <c r="C17539" s="1" t="s">
        <v>15</v>
      </c>
      <c r="D17539" s="1" t="s">
        <v>40</v>
      </c>
      <c r="E17539" s="1">
        <v>45781549</v>
      </c>
      <c r="F17539" s="1" t="s">
        <v>46431</v>
      </c>
      <c r="G17539" s="1">
        <v>2247291</v>
      </c>
      <c r="H17539" s="1" t="s">
        <v>46432</v>
      </c>
      <c r="I17539" s="2">
        <v>45103</v>
      </c>
      <c r="J17539" s="15" t="str">
        <f>MID(Tabla1[[#This Row],[HORA]],1,5)</f>
        <v>19:13</v>
      </c>
      <c r="K17539" s="16">
        <f>IF(Tabla1[[#This Row],[FECHA]]=I17540,IF(J17540-J17539&gt;0,(J17540-J17539)*1440,0),0)</f>
        <v>2.0000000000001528</v>
      </c>
      <c r="L17539" s="14">
        <f>L17280-Datos!$C$8</f>
        <v>8.360000000000003</v>
      </c>
      <c r="M17539" s="13" t="s">
        <v>56212</v>
      </c>
      <c r="N17539" s="1" t="s">
        <v>46433</v>
      </c>
      <c r="O17539" s="1">
        <v>25</v>
      </c>
      <c r="P17539" s="1" t="s">
        <v>1511</v>
      </c>
      <c r="Q17539" s="4" t="s">
        <v>21</v>
      </c>
    </row>
    <row r="17540" spans="1:17" ht="22.5" x14ac:dyDescent="0.25">
      <c r="A17540" s="3">
        <v>4956</v>
      </c>
      <c r="B17540" s="1" t="s">
        <v>15489</v>
      </c>
      <c r="C17540" s="1" t="s">
        <v>15</v>
      </c>
      <c r="D17540" s="1" t="s">
        <v>161</v>
      </c>
      <c r="E17540" s="1">
        <v>42395368</v>
      </c>
      <c r="F17540" s="1" t="s">
        <v>15490</v>
      </c>
      <c r="G17540" s="1">
        <v>2247293</v>
      </c>
      <c r="H17540" s="1" t="s">
        <v>15491</v>
      </c>
      <c r="I17540" s="2">
        <v>45103</v>
      </c>
      <c r="J17540" s="15" t="str">
        <f>MID(Tabla1[[#This Row],[HORA]],1,5)</f>
        <v>19:15</v>
      </c>
      <c r="K17540" s="16">
        <f>IF(Tabla1[[#This Row],[FECHA]]=I17541,IF(J17541-J17540&gt;0,(J17541-J17540)*1440,0),0)</f>
        <v>0.99999999999983658</v>
      </c>
      <c r="L17540" s="14">
        <f>L17281-Datos!$C$8</f>
        <v>9.3000000000000043</v>
      </c>
      <c r="M17540" s="13" t="s">
        <v>56214</v>
      </c>
      <c r="N17540" s="1" t="s">
        <v>15492</v>
      </c>
      <c r="O17540" s="1">
        <v>15</v>
      </c>
      <c r="P17540" s="1" t="s">
        <v>1532</v>
      </c>
      <c r="Q17540" s="4" t="s">
        <v>21</v>
      </c>
    </row>
    <row r="17541" spans="1:17" ht="22.5" x14ac:dyDescent="0.25">
      <c r="A17541" s="3">
        <v>11841</v>
      </c>
      <c r="B17541" s="1" t="s">
        <v>36603</v>
      </c>
      <c r="C17541" s="1" t="s">
        <v>15</v>
      </c>
      <c r="D17541" s="1" t="s">
        <v>82</v>
      </c>
      <c r="E17541" s="1">
        <v>16401013</v>
      </c>
      <c r="F17541" s="1" t="s">
        <v>36604</v>
      </c>
      <c r="G17541" s="1">
        <v>2247294</v>
      </c>
      <c r="H17541" s="1" t="s">
        <v>36605</v>
      </c>
      <c r="I17541" s="2">
        <v>45103</v>
      </c>
      <c r="J17541" s="15" t="str">
        <f>MID(Tabla1[[#This Row],[HORA]],1,5)</f>
        <v>19:16</v>
      </c>
      <c r="K17541" s="16">
        <f>IF(Tabla1[[#This Row],[FECHA]]=I17542,IF(J17542-J17541&gt;0,(J17542-J17541)*1440,0),0)</f>
        <v>0</v>
      </c>
      <c r="L17541" s="14">
        <f>L17282-Datos!$C$8</f>
        <v>9.5400000000000027</v>
      </c>
      <c r="M17541" s="13" t="s">
        <v>56215</v>
      </c>
      <c r="N17541" s="1" t="s">
        <v>36606</v>
      </c>
      <c r="O17541" s="1">
        <v>20</v>
      </c>
      <c r="P17541" s="1" t="s">
        <v>170</v>
      </c>
      <c r="Q17541" s="4" t="s">
        <v>21</v>
      </c>
    </row>
    <row r="17542" spans="1:17" ht="22.5" x14ac:dyDescent="0.25">
      <c r="A17542" s="3">
        <v>11842</v>
      </c>
      <c r="B17542" s="1" t="s">
        <v>36603</v>
      </c>
      <c r="C17542" s="1" t="s">
        <v>15</v>
      </c>
      <c r="D17542" s="1" t="s">
        <v>82</v>
      </c>
      <c r="E17542" s="1">
        <v>16401013</v>
      </c>
      <c r="F17542" s="1" t="s">
        <v>36607</v>
      </c>
      <c r="G17542" s="1">
        <v>2247294</v>
      </c>
      <c r="H17542" s="1" t="s">
        <v>36605</v>
      </c>
      <c r="I17542" s="2">
        <v>45103</v>
      </c>
      <c r="J17542" s="15" t="str">
        <f>MID(Tabla1[[#This Row],[HORA]],1,5)</f>
        <v>19:16</v>
      </c>
      <c r="K17542" s="16">
        <f>IF(Tabla1[[#This Row],[FECHA]]=I17543,IF(J17543-J17542&gt;0,(J17543-J17542)*1440,0),0)</f>
        <v>7.000000000000135</v>
      </c>
      <c r="L17542" s="14">
        <f>L17283-Datos!$C$8</f>
        <v>4.2100000000000044</v>
      </c>
      <c r="M17542" s="13" t="s">
        <v>56215</v>
      </c>
      <c r="N17542" s="1" t="s">
        <v>36606</v>
      </c>
      <c r="O17542" s="1">
        <v>20</v>
      </c>
      <c r="P17542" s="1" t="s">
        <v>170</v>
      </c>
      <c r="Q17542" s="4" t="s">
        <v>21</v>
      </c>
    </row>
    <row r="17543" spans="1:17" ht="22.5" x14ac:dyDescent="0.25">
      <c r="A17543" s="3">
        <v>15206</v>
      </c>
      <c r="B17543" s="1" t="s">
        <v>46434</v>
      </c>
      <c r="C17543" s="1" t="s">
        <v>15</v>
      </c>
      <c r="D17543" s="1" t="s">
        <v>40</v>
      </c>
      <c r="E17543" s="1">
        <v>48206386</v>
      </c>
      <c r="F17543" s="1" t="s">
        <v>46435</v>
      </c>
      <c r="G17543" s="1">
        <v>2880228</v>
      </c>
      <c r="H17543" s="1" t="s">
        <v>46436</v>
      </c>
      <c r="I17543" s="2">
        <v>45103</v>
      </c>
      <c r="J17543" s="15" t="str">
        <f>MID(Tabla1[[#This Row],[HORA]],1,5)</f>
        <v>19:23</v>
      </c>
      <c r="K17543" s="16">
        <f>IF(Tabla1[[#This Row],[FECHA]]=I17544,IF(J17544-J17543&gt;0,(J17544-J17543)*1440,0),0)</f>
        <v>2.9999999999999893</v>
      </c>
      <c r="L17543" s="14">
        <f>L17284-Datos!$C$8</f>
        <v>5.4500000000000028</v>
      </c>
      <c r="M17543" s="13" t="s">
        <v>56222</v>
      </c>
      <c r="N17543" s="1" t="s">
        <v>46437</v>
      </c>
      <c r="O17543" s="1">
        <v>15</v>
      </c>
      <c r="P17543" s="1" t="s">
        <v>1511</v>
      </c>
      <c r="Q17543" s="4" t="s">
        <v>21</v>
      </c>
    </row>
    <row r="17544" spans="1:17" ht="22.5" x14ac:dyDescent="0.25">
      <c r="A17544" s="3">
        <v>4957</v>
      </c>
      <c r="B17544" s="1" t="s">
        <v>15493</v>
      </c>
      <c r="C17544" s="1" t="s">
        <v>15</v>
      </c>
      <c r="D17544" s="1" t="s">
        <v>71</v>
      </c>
      <c r="E17544" s="1">
        <v>46685855</v>
      </c>
      <c r="F17544" s="1" t="s">
        <v>3288</v>
      </c>
      <c r="G17544" s="1">
        <v>2247295</v>
      </c>
      <c r="H17544" s="1" t="s">
        <v>3289</v>
      </c>
      <c r="I17544" s="2">
        <v>45103</v>
      </c>
      <c r="J17544" s="15" t="str">
        <f>MID(Tabla1[[#This Row],[HORA]],1,5)</f>
        <v>19:26</v>
      </c>
      <c r="K17544" s="16">
        <f>IF(Tabla1[[#This Row],[FECHA]]=I17545,IF(J17545-J17544&gt;0,(J17545-J17544)*1440,0),0)</f>
        <v>1.999999999999833</v>
      </c>
      <c r="L17544" s="14">
        <f>L17285-Datos!$C$8</f>
        <v>5.1400000000000041</v>
      </c>
      <c r="M17544" s="13" t="s">
        <v>56225</v>
      </c>
      <c r="N17544" s="1" t="s">
        <v>15494</v>
      </c>
      <c r="O17544" s="1">
        <v>40</v>
      </c>
      <c r="P17544" s="1" t="s">
        <v>1532</v>
      </c>
      <c r="Q17544" s="4" t="s">
        <v>21</v>
      </c>
    </row>
    <row r="17545" spans="1:17" ht="22.5" x14ac:dyDescent="0.25">
      <c r="A17545" s="3">
        <v>15207</v>
      </c>
      <c r="B17545" s="1" t="s">
        <v>46438</v>
      </c>
      <c r="C17545" s="1" t="s">
        <v>15</v>
      </c>
      <c r="D17545" s="1" t="s">
        <v>2195</v>
      </c>
      <c r="E17545" s="1">
        <v>16687217</v>
      </c>
      <c r="F17545" s="1" t="s">
        <v>2423</v>
      </c>
      <c r="G17545" s="1">
        <v>2247296</v>
      </c>
      <c r="H17545" s="1" t="s">
        <v>46439</v>
      </c>
      <c r="I17545" s="2">
        <v>45103</v>
      </c>
      <c r="J17545" s="15" t="str">
        <f>MID(Tabla1[[#This Row],[HORA]],1,5)</f>
        <v>19:28</v>
      </c>
      <c r="K17545" s="16">
        <f>IF(Tabla1[[#This Row],[FECHA]]=I17546,IF(J17546-J17545&gt;0,(J17546-J17545)*1440,0),0)</f>
        <v>2.0000000000001528</v>
      </c>
      <c r="L17545" s="14">
        <f>L17286-Datos!$C$8</f>
        <v>6.5200000000000031</v>
      </c>
      <c r="M17545" s="13" t="s">
        <v>56227</v>
      </c>
      <c r="N17545" s="1" t="s">
        <v>11681</v>
      </c>
      <c r="O17545" s="1">
        <v>35</v>
      </c>
      <c r="P17545" s="1" t="s">
        <v>1511</v>
      </c>
      <c r="Q17545" s="4" t="s">
        <v>21</v>
      </c>
    </row>
    <row r="17546" spans="1:17" ht="22.5" x14ac:dyDescent="0.25">
      <c r="A17546" s="3">
        <v>11843</v>
      </c>
      <c r="B17546" s="1" t="s">
        <v>36608</v>
      </c>
      <c r="C17546" s="1" t="s">
        <v>15</v>
      </c>
      <c r="D17546" s="1" t="s">
        <v>82</v>
      </c>
      <c r="E17546" s="1">
        <v>16462179</v>
      </c>
      <c r="F17546" s="1" t="s">
        <v>16941</v>
      </c>
      <c r="G17546" s="1">
        <v>43334391</v>
      </c>
      <c r="H17546" s="1" t="s">
        <v>36609</v>
      </c>
      <c r="I17546" s="2">
        <v>45103</v>
      </c>
      <c r="J17546" s="15" t="str">
        <f>MID(Tabla1[[#This Row],[HORA]],1,5)</f>
        <v>19:30</v>
      </c>
      <c r="K17546" s="16">
        <f>IF(Tabla1[[#This Row],[FECHA]]=I17547,IF(J17547-J17546&gt;0,(J17547-J17546)*1440,0),0)</f>
        <v>2.0000000000001528</v>
      </c>
      <c r="L17546" s="14">
        <f>L17287-Datos!$C$8</f>
        <v>6.4600000000000044</v>
      </c>
      <c r="M17546" s="13" t="s">
        <v>56229</v>
      </c>
      <c r="N17546" s="1" t="s">
        <v>36610</v>
      </c>
      <c r="O17546" s="1">
        <v>25</v>
      </c>
      <c r="P17546" s="1" t="s">
        <v>170</v>
      </c>
      <c r="Q17546" s="4" t="s">
        <v>21</v>
      </c>
    </row>
    <row r="17547" spans="1:17" ht="22.5" x14ac:dyDescent="0.25">
      <c r="A17547" s="3">
        <v>4958</v>
      </c>
      <c r="B17547" s="1" t="s">
        <v>15495</v>
      </c>
      <c r="C17547" s="1" t="s">
        <v>15</v>
      </c>
      <c r="D17547" s="1" t="s">
        <v>77</v>
      </c>
      <c r="E17547" s="1">
        <v>44574275</v>
      </c>
      <c r="F17547" s="1" t="s">
        <v>8035</v>
      </c>
      <c r="G17547" s="1">
        <v>2247297</v>
      </c>
      <c r="H17547" s="1" t="s">
        <v>15496</v>
      </c>
      <c r="I17547" s="2">
        <v>45103</v>
      </c>
      <c r="J17547" s="15" t="str">
        <f>MID(Tabla1[[#This Row],[HORA]],1,5)</f>
        <v>19:32</v>
      </c>
      <c r="K17547" s="16">
        <f>IF(Tabla1[[#This Row],[FECHA]]=I17548,IF(J17548-J17547&gt;0,(J17548-J17547)*1440,0),0)</f>
        <v>0</v>
      </c>
      <c r="L17547" s="14">
        <f>L17288-Datos!$C$8</f>
        <v>6.360000000000003</v>
      </c>
      <c r="M17547" s="13" t="s">
        <v>56231</v>
      </c>
      <c r="N17547" s="1" t="s">
        <v>15497</v>
      </c>
      <c r="O17547" s="1">
        <v>10</v>
      </c>
      <c r="P17547" s="1" t="s">
        <v>1532</v>
      </c>
      <c r="Q17547" s="4" t="s">
        <v>21</v>
      </c>
    </row>
    <row r="17548" spans="1:17" ht="22.5" x14ac:dyDescent="0.25">
      <c r="A17548" s="3">
        <v>15208</v>
      </c>
      <c r="B17548" s="1" t="s">
        <v>46440</v>
      </c>
      <c r="C17548" s="1" t="s">
        <v>15</v>
      </c>
      <c r="D17548" s="1" t="s">
        <v>82</v>
      </c>
      <c r="E17548" s="1">
        <v>73488052</v>
      </c>
      <c r="F17548" s="1" t="s">
        <v>30083</v>
      </c>
      <c r="G17548" s="1">
        <v>70493865</v>
      </c>
      <c r="H17548" s="1" t="s">
        <v>46441</v>
      </c>
      <c r="I17548" s="2">
        <v>45103</v>
      </c>
      <c r="J17548" s="15" t="str">
        <f>MID(Tabla1[[#This Row],[HORA]],1,5)</f>
        <v>19:32</v>
      </c>
      <c r="K17548" s="16">
        <f>IF(Tabla1[[#This Row],[FECHA]]=I17549,IF(J17549-J17548&gt;0,(J17549-J17548)*1440,0),0)</f>
        <v>2.9999999999998295</v>
      </c>
      <c r="L17548" s="14">
        <f>L17289-Datos!$C$8</f>
        <v>4.0700000000000038</v>
      </c>
      <c r="M17548" s="13" t="s">
        <v>56231</v>
      </c>
      <c r="N17548" s="1" t="s">
        <v>46442</v>
      </c>
      <c r="O17548" s="1">
        <v>15</v>
      </c>
      <c r="P17548" s="1" t="s">
        <v>1511</v>
      </c>
      <c r="Q17548" s="4" t="s">
        <v>21</v>
      </c>
    </row>
    <row r="17549" spans="1:17" ht="22.5" x14ac:dyDescent="0.25">
      <c r="A17549" s="3">
        <v>4959</v>
      </c>
      <c r="B17549" s="1" t="s">
        <v>15498</v>
      </c>
      <c r="C17549" s="1" t="s">
        <v>15</v>
      </c>
      <c r="D17549" s="1" t="s">
        <v>82</v>
      </c>
      <c r="E17549" s="1">
        <v>80435259</v>
      </c>
      <c r="F17549" s="1" t="s">
        <v>15499</v>
      </c>
      <c r="G17549" s="1">
        <v>16525305</v>
      </c>
      <c r="H17549" s="1" t="s">
        <v>15500</v>
      </c>
      <c r="I17549" s="2">
        <v>45103</v>
      </c>
      <c r="J17549" s="15" t="str">
        <f>MID(Tabla1[[#This Row],[HORA]],1,5)</f>
        <v>19:35</v>
      </c>
      <c r="K17549" s="16">
        <f>IF(Tabla1[[#This Row],[FECHA]]=I17550,IF(J17550-J17549&gt;0,(J17550-J17549)*1440,0),0)</f>
        <v>0</v>
      </c>
      <c r="L17549" s="14">
        <f>L17290-Datos!$C$8</f>
        <v>5.360000000000003</v>
      </c>
      <c r="M17549" s="13" t="s">
        <v>56234</v>
      </c>
      <c r="N17549" s="1" t="s">
        <v>15501</v>
      </c>
      <c r="O17549" s="1">
        <v>10</v>
      </c>
      <c r="P17549" s="1" t="s">
        <v>1532</v>
      </c>
      <c r="Q17549" s="4" t="s">
        <v>21</v>
      </c>
    </row>
    <row r="17550" spans="1:17" ht="22.5" x14ac:dyDescent="0.25">
      <c r="A17550" s="3">
        <v>15209</v>
      </c>
      <c r="B17550" s="1" t="s">
        <v>46443</v>
      </c>
      <c r="C17550" s="1" t="s">
        <v>15</v>
      </c>
      <c r="D17550" s="1" t="s">
        <v>40</v>
      </c>
      <c r="E17550" s="1">
        <v>73145562</v>
      </c>
      <c r="F17550" s="1" t="s">
        <v>46444</v>
      </c>
      <c r="G17550" s="1">
        <v>2247300</v>
      </c>
      <c r="H17550" s="1" t="s">
        <v>46445</v>
      </c>
      <c r="I17550" s="2">
        <v>45103</v>
      </c>
      <c r="J17550" s="15" t="str">
        <f>MID(Tabla1[[#This Row],[HORA]],1,5)</f>
        <v>19:35</v>
      </c>
      <c r="K17550" s="16">
        <f>IF(Tabla1[[#This Row],[FECHA]]=I17551,IF(J17551-J17550&gt;0,(J17551-J17550)*1440,0),0)</f>
        <v>1.0000000000001563</v>
      </c>
      <c r="L17550" s="14">
        <f>L17291-Datos!$C$8</f>
        <v>4.3700000000000045</v>
      </c>
      <c r="M17550" s="13" t="s">
        <v>56234</v>
      </c>
      <c r="N17550" s="1" t="s">
        <v>46446</v>
      </c>
      <c r="O17550" s="1">
        <v>35</v>
      </c>
      <c r="P17550" s="1" t="s">
        <v>1511</v>
      </c>
      <c r="Q17550" s="4" t="s">
        <v>21</v>
      </c>
    </row>
    <row r="17551" spans="1:17" ht="22.5" x14ac:dyDescent="0.25">
      <c r="A17551" s="3">
        <v>17980</v>
      </c>
      <c r="B17551" s="1" t="s">
        <v>53843</v>
      </c>
      <c r="C17551" s="1" t="s">
        <v>15</v>
      </c>
      <c r="D17551" s="1" t="s">
        <v>82</v>
      </c>
      <c r="E17551" s="1">
        <v>20554911511</v>
      </c>
      <c r="F17551" s="1" t="s">
        <v>48411</v>
      </c>
      <c r="G17551" s="1">
        <v>2247302</v>
      </c>
      <c r="H17551" s="1" t="s">
        <v>49500</v>
      </c>
      <c r="I17551" s="2">
        <v>45103</v>
      </c>
      <c r="J17551" s="15" t="str">
        <f>MID(Tabla1[[#This Row],[HORA]],1,5)</f>
        <v>19:36</v>
      </c>
      <c r="K17551" s="16">
        <f>IF(Tabla1[[#This Row],[FECHA]]=I17552,IF(J17552-J17551&gt;0,(J17552-J17551)*1440,0),0)</f>
        <v>0.99999999999983658</v>
      </c>
      <c r="L17551" s="14">
        <f>L17292-Datos!$C$8</f>
        <v>7.3800000000000026</v>
      </c>
      <c r="M17551" s="13" t="s">
        <v>56235</v>
      </c>
      <c r="N17551" s="1" t="s">
        <v>53844</v>
      </c>
      <c r="O17551" s="1">
        <v>25</v>
      </c>
      <c r="P17551" s="1" t="s">
        <v>170</v>
      </c>
      <c r="Q17551" s="4" t="s">
        <v>21</v>
      </c>
    </row>
    <row r="17552" spans="1:17" ht="22.5" x14ac:dyDescent="0.25">
      <c r="A17552" s="3">
        <v>4960</v>
      </c>
      <c r="B17552" s="1" t="s">
        <v>15502</v>
      </c>
      <c r="C17552" s="1" t="s">
        <v>15</v>
      </c>
      <c r="D17552" s="1" t="s">
        <v>71</v>
      </c>
      <c r="E17552" s="1">
        <v>44072035</v>
      </c>
      <c r="F17552" s="1" t="s">
        <v>15503</v>
      </c>
      <c r="G17552" s="1">
        <v>2247304</v>
      </c>
      <c r="H17552" s="1" t="s">
        <v>15504</v>
      </c>
      <c r="I17552" s="2">
        <v>45103</v>
      </c>
      <c r="J17552" s="15" t="str">
        <f>MID(Tabla1[[#This Row],[HORA]],1,5)</f>
        <v>19:37</v>
      </c>
      <c r="K17552" s="16">
        <f>IF(Tabla1[[#This Row],[FECHA]]=I17553,IF(J17553-J17552&gt;0,(J17553-J17552)*1440,0),0)</f>
        <v>0</v>
      </c>
      <c r="L17552" s="14">
        <f>L17293-Datos!$C$8</f>
        <v>9.4400000000000048</v>
      </c>
      <c r="M17552" s="13" t="s">
        <v>56236</v>
      </c>
      <c r="N17552" s="1" t="s">
        <v>15505</v>
      </c>
      <c r="O17552" s="1">
        <v>15</v>
      </c>
      <c r="P17552" s="1" t="s">
        <v>1532</v>
      </c>
      <c r="Q17552" s="4" t="s">
        <v>21</v>
      </c>
    </row>
    <row r="17553" spans="1:17" ht="22.5" x14ac:dyDescent="0.25">
      <c r="A17553" s="3">
        <v>11844</v>
      </c>
      <c r="B17553" s="1" t="s">
        <v>36611</v>
      </c>
      <c r="C17553" s="1" t="s">
        <v>15</v>
      </c>
      <c r="D17553" s="1" t="s">
        <v>161</v>
      </c>
      <c r="E17553" s="1">
        <v>16667512</v>
      </c>
      <c r="F17553" s="1" t="s">
        <v>36612</v>
      </c>
      <c r="G17553" s="1">
        <v>2247305</v>
      </c>
      <c r="H17553" s="1" t="s">
        <v>36613</v>
      </c>
      <c r="I17553" s="2">
        <v>45103</v>
      </c>
      <c r="J17553" s="15" t="str">
        <f>MID(Tabla1[[#This Row],[HORA]],1,5)</f>
        <v>19:37</v>
      </c>
      <c r="K17553" s="16">
        <f>IF(Tabla1[[#This Row],[FECHA]]=I17554,IF(J17554-J17553&gt;0,(J17554-J17553)*1440,0),0)</f>
        <v>0.99999999999999645</v>
      </c>
      <c r="L17553" s="14">
        <f>L17294-Datos!$C$8</f>
        <v>5.3100000000000041</v>
      </c>
      <c r="M17553" s="13" t="s">
        <v>56236</v>
      </c>
      <c r="N17553" s="1" t="s">
        <v>36614</v>
      </c>
      <c r="O17553" s="1">
        <v>15</v>
      </c>
      <c r="P17553" s="1" t="s">
        <v>170</v>
      </c>
      <c r="Q17553" s="4" t="s">
        <v>21</v>
      </c>
    </row>
    <row r="17554" spans="1:17" ht="22.5" x14ac:dyDescent="0.25">
      <c r="A17554" s="3">
        <v>15210</v>
      </c>
      <c r="B17554" s="1" t="s">
        <v>46447</v>
      </c>
      <c r="C17554" s="1" t="s">
        <v>15</v>
      </c>
      <c r="D17554" s="1" t="s">
        <v>71</v>
      </c>
      <c r="E17554" s="1">
        <v>72437489</v>
      </c>
      <c r="F17554" s="1" t="s">
        <v>46448</v>
      </c>
      <c r="G17554" s="1">
        <v>72437489</v>
      </c>
      <c r="H17554" s="1" t="s">
        <v>46448</v>
      </c>
      <c r="I17554" s="2">
        <v>45103</v>
      </c>
      <c r="J17554" s="15" t="str">
        <f>MID(Tabla1[[#This Row],[HORA]],1,5)</f>
        <v>19:38</v>
      </c>
      <c r="K17554" s="16">
        <f>IF(Tabla1[[#This Row],[FECHA]]=I17555,IF(J17555-J17554&gt;0,(J17555-J17554)*1440,0),0)</f>
        <v>2.0000000000001528</v>
      </c>
      <c r="L17554" s="14">
        <f>L17295-Datos!$C$8</f>
        <v>5.1200000000000045</v>
      </c>
      <c r="M17554" s="13" t="s">
        <v>56237</v>
      </c>
      <c r="N17554" s="1" t="s">
        <v>2178</v>
      </c>
      <c r="O17554" s="1">
        <v>15</v>
      </c>
      <c r="P17554" s="1" t="s">
        <v>1511</v>
      </c>
      <c r="Q17554" s="4" t="s">
        <v>21</v>
      </c>
    </row>
    <row r="17555" spans="1:17" ht="22.5" x14ac:dyDescent="0.25">
      <c r="A17555" s="3">
        <v>4961</v>
      </c>
      <c r="B17555" s="1" t="s">
        <v>15506</v>
      </c>
      <c r="C17555" s="1" t="s">
        <v>15</v>
      </c>
      <c r="D17555" s="1" t="s">
        <v>71</v>
      </c>
      <c r="E17555" s="1">
        <v>70088986</v>
      </c>
      <c r="F17555" s="1" t="s">
        <v>15507</v>
      </c>
      <c r="G17555" s="1">
        <v>2247306</v>
      </c>
      <c r="H17555" s="1" t="s">
        <v>15508</v>
      </c>
      <c r="I17555" s="2">
        <v>45103</v>
      </c>
      <c r="J17555" s="15" t="str">
        <f>MID(Tabla1[[#This Row],[HORA]],1,5)</f>
        <v>19:40</v>
      </c>
      <c r="K17555" s="16">
        <f>IF(Tabla1[[#This Row],[FECHA]]=I17556,IF(J17556-J17555&gt;0,(J17556-J17555)*1440,0),0)</f>
        <v>0</v>
      </c>
      <c r="L17555" s="14">
        <f>L17296-Datos!$C$8</f>
        <v>7.2100000000000044</v>
      </c>
      <c r="M17555" s="13" t="s">
        <v>56239</v>
      </c>
      <c r="N17555" s="1" t="s">
        <v>15509</v>
      </c>
      <c r="O17555" s="1">
        <v>13</v>
      </c>
      <c r="P17555" s="1" t="s">
        <v>1532</v>
      </c>
      <c r="Q17555" s="4" t="s">
        <v>21</v>
      </c>
    </row>
    <row r="17556" spans="1:17" ht="22.5" x14ac:dyDescent="0.25">
      <c r="A17556" s="3">
        <v>4962</v>
      </c>
      <c r="B17556" s="1" t="s">
        <v>15506</v>
      </c>
      <c r="C17556" s="1" t="s">
        <v>15</v>
      </c>
      <c r="D17556" s="1" t="s">
        <v>71</v>
      </c>
      <c r="E17556" s="1">
        <v>70088986</v>
      </c>
      <c r="F17556" s="1" t="s">
        <v>15510</v>
      </c>
      <c r="G17556" s="1">
        <v>2247306</v>
      </c>
      <c r="H17556" s="1" t="s">
        <v>15508</v>
      </c>
      <c r="I17556" s="2">
        <v>45103</v>
      </c>
      <c r="J17556" s="15" t="str">
        <f>MID(Tabla1[[#This Row],[HORA]],1,5)</f>
        <v>19:40</v>
      </c>
      <c r="K17556" s="16">
        <f>IF(Tabla1[[#This Row],[FECHA]]=I17557,IF(J17557-J17556&gt;0,(J17557-J17556)*1440,0),0)</f>
        <v>1.999999999999833</v>
      </c>
      <c r="L17556" s="14">
        <f>L17297-Datos!$C$8</f>
        <v>6.5500000000000043</v>
      </c>
      <c r="M17556" s="13" t="s">
        <v>56239</v>
      </c>
      <c r="N17556" s="1" t="s">
        <v>15509</v>
      </c>
      <c r="O17556" s="1">
        <v>13</v>
      </c>
      <c r="P17556" s="1" t="s">
        <v>1532</v>
      </c>
      <c r="Q17556" s="4" t="s">
        <v>21</v>
      </c>
    </row>
    <row r="17557" spans="1:17" ht="22.5" x14ac:dyDescent="0.25">
      <c r="A17557" s="3">
        <v>15211</v>
      </c>
      <c r="B17557" s="1" t="s">
        <v>46449</v>
      </c>
      <c r="C17557" s="1" t="s">
        <v>15</v>
      </c>
      <c r="D17557" s="1" t="s">
        <v>4108</v>
      </c>
      <c r="E17557" s="1">
        <v>73262734</v>
      </c>
      <c r="F17557" s="1" t="s">
        <v>7669</v>
      </c>
      <c r="G17557" s="1">
        <v>2247307</v>
      </c>
      <c r="H17557" s="1" t="s">
        <v>46037</v>
      </c>
      <c r="I17557" s="2">
        <v>45103</v>
      </c>
      <c r="J17557" s="15" t="str">
        <f>MID(Tabla1[[#This Row],[HORA]],1,5)</f>
        <v>19:42</v>
      </c>
      <c r="K17557" s="16">
        <f>IF(Tabla1[[#This Row],[FECHA]]=I17558,IF(J17558-J17557&gt;0,(J17558-J17557)*1440,0),0)</f>
        <v>3.9999999999999858</v>
      </c>
      <c r="L17557" s="14">
        <f>L17298-Datos!$C$8</f>
        <v>8.2800000000000047</v>
      </c>
      <c r="M17557" s="13" t="s">
        <v>56241</v>
      </c>
      <c r="N17557" s="1" t="s">
        <v>46450</v>
      </c>
      <c r="O17557" s="1">
        <v>15</v>
      </c>
      <c r="P17557" s="1" t="s">
        <v>1511</v>
      </c>
      <c r="Q17557" s="4" t="s">
        <v>21</v>
      </c>
    </row>
    <row r="17558" spans="1:17" ht="22.5" x14ac:dyDescent="0.25">
      <c r="A17558" s="3">
        <v>15212</v>
      </c>
      <c r="B17558" s="1" t="s">
        <v>46451</v>
      </c>
      <c r="C17558" s="1" t="s">
        <v>15</v>
      </c>
      <c r="D17558" s="1" t="s">
        <v>77</v>
      </c>
      <c r="E17558" s="1">
        <v>76218339</v>
      </c>
      <c r="F17558" s="1" t="s">
        <v>46452</v>
      </c>
      <c r="G17558" s="1">
        <v>3882639</v>
      </c>
      <c r="H17558" s="1" t="s">
        <v>46453</v>
      </c>
      <c r="I17558" s="2">
        <v>45103</v>
      </c>
      <c r="J17558" s="15" t="str">
        <f>MID(Tabla1[[#This Row],[HORA]],1,5)</f>
        <v>19:46</v>
      </c>
      <c r="K17558" s="16">
        <f>IF(Tabla1[[#This Row],[FECHA]]=I17559,IF(J17559-J17558&gt;0,(J17559-J17558)*1440,0),0)</f>
        <v>2.0000000000001528</v>
      </c>
      <c r="L17558" s="14">
        <f>L17299-Datos!$C$8</f>
        <v>10.140000000000004</v>
      </c>
      <c r="M17558" s="13" t="s">
        <v>56245</v>
      </c>
      <c r="N17558" s="1" t="s">
        <v>46454</v>
      </c>
      <c r="O17558" s="1">
        <v>20</v>
      </c>
      <c r="P17558" s="1" t="s">
        <v>1511</v>
      </c>
      <c r="Q17558" s="4" t="s">
        <v>21</v>
      </c>
    </row>
    <row r="17559" spans="1:17" ht="22.5" x14ac:dyDescent="0.25">
      <c r="A17559" s="3">
        <v>11845</v>
      </c>
      <c r="B17559" s="1" t="s">
        <v>36615</v>
      </c>
      <c r="C17559" s="1" t="s">
        <v>15</v>
      </c>
      <c r="D17559" s="1" t="s">
        <v>40</v>
      </c>
      <c r="E17559" s="1">
        <v>74834948</v>
      </c>
      <c r="F17559" s="1" t="s">
        <v>36616</v>
      </c>
      <c r="G17559" s="1">
        <v>74834948</v>
      </c>
      <c r="H17559" s="1" t="s">
        <v>36616</v>
      </c>
      <c r="I17559" s="2">
        <v>45103</v>
      </c>
      <c r="J17559" s="15" t="str">
        <f>MID(Tabla1[[#This Row],[HORA]],1,5)</f>
        <v>19:48</v>
      </c>
      <c r="K17559" s="16">
        <f>IF(Tabla1[[#This Row],[FECHA]]=I17560,IF(J17560-J17559&gt;0,(J17560-J17559)*1440,0),0)</f>
        <v>1.999999999999833</v>
      </c>
      <c r="L17559" s="14">
        <f>L17300-Datos!$C$8</f>
        <v>7.4400000000000031</v>
      </c>
      <c r="M17559" s="13" t="s">
        <v>56247</v>
      </c>
      <c r="N17559" s="1" t="s">
        <v>36617</v>
      </c>
      <c r="O17559" s="1">
        <v>10</v>
      </c>
      <c r="P17559" s="1" t="s">
        <v>170</v>
      </c>
      <c r="Q17559" s="4" t="s">
        <v>21</v>
      </c>
    </row>
    <row r="17560" spans="1:17" ht="22.5" x14ac:dyDescent="0.25">
      <c r="A17560" s="3">
        <v>15213</v>
      </c>
      <c r="B17560" s="1" t="s">
        <v>46455</v>
      </c>
      <c r="C17560" s="1" t="s">
        <v>15</v>
      </c>
      <c r="D17560" s="1" t="s">
        <v>61</v>
      </c>
      <c r="E17560" s="1">
        <v>16788241</v>
      </c>
      <c r="F17560" s="1" t="s">
        <v>38408</v>
      </c>
      <c r="G17560" s="1">
        <v>2247309</v>
      </c>
      <c r="H17560" s="1" t="s">
        <v>44257</v>
      </c>
      <c r="I17560" s="2">
        <v>45103</v>
      </c>
      <c r="J17560" s="15" t="str">
        <f>MID(Tabla1[[#This Row],[HORA]],1,5)</f>
        <v>19:50</v>
      </c>
      <c r="K17560" s="16">
        <f>IF(Tabla1[[#This Row],[FECHA]]=I17561,IF(J17561-J17560&gt;0,(J17561-J17560)*1440,0),0)</f>
        <v>1.0000000000001563</v>
      </c>
      <c r="L17560" s="14">
        <f>L17301-Datos!$C$8</f>
        <v>8.1000000000000014</v>
      </c>
      <c r="M17560" s="13" t="s">
        <v>56249</v>
      </c>
      <c r="N17560" s="1" t="s">
        <v>46456</v>
      </c>
      <c r="O17560" s="1">
        <v>15</v>
      </c>
      <c r="P17560" s="1" t="s">
        <v>1511</v>
      </c>
      <c r="Q17560" s="4" t="s">
        <v>21</v>
      </c>
    </row>
    <row r="17561" spans="1:17" ht="22.5" x14ac:dyDescent="0.25">
      <c r="A17561" s="3">
        <v>11846</v>
      </c>
      <c r="B17561" s="1" t="s">
        <v>36618</v>
      </c>
      <c r="C17561" s="1" t="s">
        <v>15</v>
      </c>
      <c r="D17561" s="1" t="s">
        <v>71</v>
      </c>
      <c r="E17561" s="1">
        <v>5330055</v>
      </c>
      <c r="F17561" s="1" t="s">
        <v>36619</v>
      </c>
      <c r="G17561" s="1">
        <v>43603007</v>
      </c>
      <c r="H17561" s="1" t="s">
        <v>17516</v>
      </c>
      <c r="I17561" s="2">
        <v>45103</v>
      </c>
      <c r="J17561" s="15" t="str">
        <f>MID(Tabla1[[#This Row],[HORA]],1,5)</f>
        <v>19:51</v>
      </c>
      <c r="K17561" s="16">
        <f>IF(Tabla1[[#This Row],[FECHA]]=I17562,IF(J17562-J17561&gt;0,(J17562-J17561)*1440,0),0)</f>
        <v>0</v>
      </c>
      <c r="L17561" s="14">
        <f>L17302-Datos!$C$8</f>
        <v>8.0400000000000027</v>
      </c>
      <c r="M17561" s="13" t="s">
        <v>56250</v>
      </c>
      <c r="N17561" s="1" t="s">
        <v>36620</v>
      </c>
      <c r="O17561" s="1">
        <v>15</v>
      </c>
      <c r="P17561" s="1" t="s">
        <v>170</v>
      </c>
      <c r="Q17561" s="4" t="s">
        <v>21</v>
      </c>
    </row>
    <row r="17562" spans="1:17" ht="22.5" x14ac:dyDescent="0.25">
      <c r="A17562" s="3">
        <v>15214</v>
      </c>
      <c r="B17562" s="1" t="s">
        <v>46457</v>
      </c>
      <c r="C17562" s="1" t="s">
        <v>15</v>
      </c>
      <c r="D17562" s="1" t="s">
        <v>40</v>
      </c>
      <c r="E17562" s="1">
        <v>16710482</v>
      </c>
      <c r="F17562" s="1" t="s">
        <v>46458</v>
      </c>
      <c r="G17562" s="1">
        <v>16710482</v>
      </c>
      <c r="H17562" s="1" t="s">
        <v>46458</v>
      </c>
      <c r="I17562" s="2">
        <v>45103</v>
      </c>
      <c r="J17562" s="15" t="str">
        <f>MID(Tabla1[[#This Row],[HORA]],1,5)</f>
        <v>19:51</v>
      </c>
      <c r="K17562" s="16">
        <f>IF(Tabla1[[#This Row],[FECHA]]=I17563,IF(J17563-J17562&gt;0,(J17563-J17562)*1440,0),0)</f>
        <v>1.999999999999833</v>
      </c>
      <c r="L17562" s="14">
        <f>L17303-Datos!$C$8</f>
        <v>6.1400000000000041</v>
      </c>
      <c r="M17562" s="13" t="s">
        <v>56250</v>
      </c>
      <c r="N17562" s="1" t="s">
        <v>2178</v>
      </c>
      <c r="O17562" s="1">
        <v>10</v>
      </c>
      <c r="P17562" s="1" t="s">
        <v>1511</v>
      </c>
      <c r="Q17562" s="4" t="s">
        <v>21</v>
      </c>
    </row>
    <row r="17563" spans="1:17" ht="22.5" x14ac:dyDescent="0.25">
      <c r="A17563" s="3">
        <v>11847</v>
      </c>
      <c r="B17563" s="1" t="s">
        <v>36621</v>
      </c>
      <c r="C17563" s="1" t="s">
        <v>15</v>
      </c>
      <c r="D17563" s="1" t="s">
        <v>40</v>
      </c>
      <c r="E17563" s="1">
        <v>41393538</v>
      </c>
      <c r="F17563" s="1" t="s">
        <v>29443</v>
      </c>
      <c r="G17563" s="1">
        <v>2247310</v>
      </c>
      <c r="H17563" s="1" t="s">
        <v>27386</v>
      </c>
      <c r="I17563" s="2">
        <v>45103</v>
      </c>
      <c r="J17563" s="15" t="str">
        <f>MID(Tabla1[[#This Row],[HORA]],1,5)</f>
        <v>19:53</v>
      </c>
      <c r="K17563" s="16">
        <f>IF(Tabla1[[#This Row],[FECHA]]=I17564,IF(J17564-J17563&gt;0,(J17564-J17563)*1440,0),0)</f>
        <v>0.99999999999999645</v>
      </c>
      <c r="L17563" s="14">
        <f>L17304-Datos!$C$8</f>
        <v>7.1500000000000039</v>
      </c>
      <c r="M17563" s="13" t="s">
        <v>56252</v>
      </c>
      <c r="N17563" s="1" t="s">
        <v>17237</v>
      </c>
      <c r="O17563" s="1">
        <v>25</v>
      </c>
      <c r="P17563" s="1" t="s">
        <v>170</v>
      </c>
      <c r="Q17563" s="4" t="s">
        <v>21</v>
      </c>
    </row>
    <row r="17564" spans="1:17" ht="22.5" x14ac:dyDescent="0.25">
      <c r="A17564" s="3">
        <v>15215</v>
      </c>
      <c r="B17564" s="1" t="s">
        <v>46459</v>
      </c>
      <c r="C17564" s="1" t="s">
        <v>15</v>
      </c>
      <c r="D17564" s="1" t="s">
        <v>40</v>
      </c>
      <c r="E17564" s="1">
        <v>43481680</v>
      </c>
      <c r="F17564" s="1" t="s">
        <v>4217</v>
      </c>
      <c r="G17564" s="1">
        <v>43067184</v>
      </c>
      <c r="H17564" s="1" t="s">
        <v>46460</v>
      </c>
      <c r="I17564" s="2">
        <v>45103</v>
      </c>
      <c r="J17564" s="15" t="str">
        <f>MID(Tabla1[[#This Row],[HORA]],1,5)</f>
        <v>19:54</v>
      </c>
      <c r="K17564" s="16">
        <f>IF(Tabla1[[#This Row],[FECHA]]=I17565,IF(J17565-J17564&gt;0,(J17565-J17564)*1440,0),0)</f>
        <v>0</v>
      </c>
      <c r="L17564" s="14">
        <f>L17305-Datos!$C$8</f>
        <v>8.5200000000000031</v>
      </c>
      <c r="M17564" s="13" t="s">
        <v>56253</v>
      </c>
      <c r="N17564" s="1" t="s">
        <v>46461</v>
      </c>
      <c r="O17564" s="1">
        <v>10</v>
      </c>
      <c r="P17564" s="1" t="s">
        <v>1511</v>
      </c>
      <c r="Q17564" s="4" t="s">
        <v>21</v>
      </c>
    </row>
    <row r="17565" spans="1:17" ht="22.5" x14ac:dyDescent="0.25">
      <c r="A17565" s="3">
        <v>17981</v>
      </c>
      <c r="B17565" s="1" t="s">
        <v>53845</v>
      </c>
      <c r="C17565" s="1" t="s">
        <v>15</v>
      </c>
      <c r="D17565" s="1" t="s">
        <v>82</v>
      </c>
      <c r="E17565" s="1">
        <v>10062214657</v>
      </c>
      <c r="F17565" s="1" t="s">
        <v>48060</v>
      </c>
      <c r="G17565" s="1">
        <v>76618694</v>
      </c>
      <c r="H17565" s="1" t="s">
        <v>2736</v>
      </c>
      <c r="I17565" s="2">
        <v>45103</v>
      </c>
      <c r="J17565" s="15" t="str">
        <f>MID(Tabla1[[#This Row],[HORA]],1,5)</f>
        <v>19:54</v>
      </c>
      <c r="K17565" s="16">
        <f>IF(Tabla1[[#This Row],[FECHA]]=I17566,IF(J17566-J17565&gt;0,(J17566-J17565)*1440,0),0)</f>
        <v>1.0000000000001563</v>
      </c>
      <c r="L17565" s="14">
        <f>L17306-Datos!$C$8</f>
        <v>8.2700000000000031</v>
      </c>
      <c r="M17565" s="13" t="s">
        <v>56253</v>
      </c>
      <c r="N17565" s="1" t="s">
        <v>53846</v>
      </c>
      <c r="O17565" s="1">
        <v>20</v>
      </c>
      <c r="P17565" s="1" t="s">
        <v>170</v>
      </c>
      <c r="Q17565" s="4" t="s">
        <v>21</v>
      </c>
    </row>
    <row r="17566" spans="1:17" ht="22.5" x14ac:dyDescent="0.25">
      <c r="A17566" s="3">
        <v>15216</v>
      </c>
      <c r="B17566" s="1" t="s">
        <v>46462</v>
      </c>
      <c r="C17566" s="1" t="s">
        <v>15</v>
      </c>
      <c r="D17566" s="1" t="s">
        <v>33</v>
      </c>
      <c r="E17566" s="1">
        <v>43481680</v>
      </c>
      <c r="F17566" s="1" t="s">
        <v>4217</v>
      </c>
      <c r="G17566" s="1">
        <v>71526169</v>
      </c>
      <c r="H17566" s="1" t="s">
        <v>29989</v>
      </c>
      <c r="I17566" s="2">
        <v>45103</v>
      </c>
      <c r="J17566" s="15" t="str">
        <f>MID(Tabla1[[#This Row],[HORA]],1,5)</f>
        <v>19:55</v>
      </c>
      <c r="K17566" s="16">
        <f>IF(Tabla1[[#This Row],[FECHA]]=I17567,IF(J17567-J17566&gt;0,(J17567-J17566)*1440,0),0)</f>
        <v>4.9999999999999822</v>
      </c>
      <c r="L17566" s="14">
        <f>L17307-Datos!$C$8</f>
        <v>11.210000000000004</v>
      </c>
      <c r="M17566" s="13" t="s">
        <v>56254</v>
      </c>
      <c r="N17566" s="1" t="s">
        <v>46463</v>
      </c>
      <c r="O17566" s="1">
        <v>15</v>
      </c>
      <c r="P17566" s="1" t="s">
        <v>1511</v>
      </c>
      <c r="Q17566" s="4" t="s">
        <v>21</v>
      </c>
    </row>
    <row r="17567" spans="1:17" ht="22.5" x14ac:dyDescent="0.25">
      <c r="A17567" s="3">
        <v>739</v>
      </c>
      <c r="B17567" s="1" t="s">
        <v>1703</v>
      </c>
      <c r="C17567" s="1" t="s">
        <v>15</v>
      </c>
      <c r="D17567" s="1" t="s">
        <v>161</v>
      </c>
      <c r="E17567" s="1">
        <v>2247315</v>
      </c>
      <c r="F17567" s="1" t="s">
        <v>1704</v>
      </c>
      <c r="G17567" s="1">
        <v>2247316</v>
      </c>
      <c r="H17567" s="1" t="s">
        <v>356</v>
      </c>
      <c r="I17567" s="2">
        <v>45103</v>
      </c>
      <c r="J17567" s="15" t="str">
        <f>MID(Tabla1[[#This Row],[HORA]],1,5)</f>
        <v>20:00</v>
      </c>
      <c r="K17567" s="16">
        <f>IF(Tabla1[[#This Row],[FECHA]]=I17568,IF(J17568-J17567&gt;0,(J17568-J17567)*1440,0),0)</f>
        <v>1.9999999999999929</v>
      </c>
      <c r="L17567" s="14">
        <f>L17308-Datos!$C$8</f>
        <v>8.360000000000003</v>
      </c>
      <c r="M17567" s="13" t="s">
        <v>56259</v>
      </c>
      <c r="N17567" s="1" t="s">
        <v>230</v>
      </c>
      <c r="O17567" s="1">
        <v>0</v>
      </c>
      <c r="P17567" s="1" t="s">
        <v>1532</v>
      </c>
      <c r="Q17567" s="4" t="s">
        <v>21</v>
      </c>
    </row>
    <row r="17568" spans="1:17" ht="22.5" x14ac:dyDescent="0.25">
      <c r="A17568" s="3">
        <v>11848</v>
      </c>
      <c r="B17568" s="1" t="s">
        <v>36622</v>
      </c>
      <c r="C17568" s="1" t="s">
        <v>15</v>
      </c>
      <c r="D17568" s="1" t="s">
        <v>82</v>
      </c>
      <c r="E17568" s="1">
        <v>80470043</v>
      </c>
      <c r="F17568" s="1" t="s">
        <v>36623</v>
      </c>
      <c r="G17568" s="1">
        <v>2247317</v>
      </c>
      <c r="H17568" s="1" t="s">
        <v>36624</v>
      </c>
      <c r="I17568" s="2">
        <v>45103</v>
      </c>
      <c r="J17568" s="15" t="str">
        <f>MID(Tabla1[[#This Row],[HORA]],1,5)</f>
        <v>20:02</v>
      </c>
      <c r="K17568" s="16">
        <f>IF(Tabla1[[#This Row],[FECHA]]=I17569,IF(J17569-J17568&gt;0,(J17569-J17568)*1440,0),0)</f>
        <v>2.9999999999998295</v>
      </c>
      <c r="L17568" s="14">
        <f>L17309-Datos!$C$8</f>
        <v>6.5700000000000038</v>
      </c>
      <c r="M17568" s="13" t="s">
        <v>56261</v>
      </c>
      <c r="N17568" s="1" t="s">
        <v>36625</v>
      </c>
      <c r="O17568" s="1">
        <v>15</v>
      </c>
      <c r="P17568" s="1" t="s">
        <v>170</v>
      </c>
      <c r="Q17568" s="4" t="s">
        <v>21</v>
      </c>
    </row>
    <row r="17569" spans="1:17" ht="22.5" x14ac:dyDescent="0.25">
      <c r="A17569" s="3">
        <v>11849</v>
      </c>
      <c r="B17569" s="1" t="s">
        <v>36626</v>
      </c>
      <c r="C17569" s="1" t="s">
        <v>15</v>
      </c>
      <c r="D17569" s="1" t="s">
        <v>82</v>
      </c>
      <c r="E17569" s="1">
        <v>16758700</v>
      </c>
      <c r="F17569" s="1" t="s">
        <v>10405</v>
      </c>
      <c r="G17569" s="1">
        <v>2247318</v>
      </c>
      <c r="H17569" s="1" t="s">
        <v>15772</v>
      </c>
      <c r="I17569" s="2">
        <v>45103</v>
      </c>
      <c r="J17569" s="15" t="str">
        <f>MID(Tabla1[[#This Row],[HORA]],1,5)</f>
        <v>20:05</v>
      </c>
      <c r="K17569" s="16">
        <f>IF(Tabla1[[#This Row],[FECHA]]=I17570,IF(J17570-J17569&gt;0,(J17570-J17569)*1440,0),0)</f>
        <v>1.0000000000001563</v>
      </c>
      <c r="L17569" s="14">
        <f>L17310-Datos!$C$8</f>
        <v>7.360000000000003</v>
      </c>
      <c r="M17569" s="13" t="s">
        <v>56264</v>
      </c>
      <c r="N17569" s="1" t="s">
        <v>36627</v>
      </c>
      <c r="O17569" s="1">
        <v>15</v>
      </c>
      <c r="P17569" s="1" t="s">
        <v>170</v>
      </c>
      <c r="Q17569" s="4" t="s">
        <v>21</v>
      </c>
    </row>
    <row r="17570" spans="1:17" ht="22.5" x14ac:dyDescent="0.25">
      <c r="A17570" s="3">
        <v>15217</v>
      </c>
      <c r="B17570" s="1" t="s">
        <v>46464</v>
      </c>
      <c r="C17570" s="1" t="s">
        <v>15</v>
      </c>
      <c r="D17570" s="1" t="s">
        <v>71</v>
      </c>
      <c r="E17570" s="1">
        <v>40369759</v>
      </c>
      <c r="F17570" s="1" t="s">
        <v>11383</v>
      </c>
      <c r="G17570" s="1">
        <v>27856050</v>
      </c>
      <c r="H17570" s="1" t="s">
        <v>11553</v>
      </c>
      <c r="I17570" s="2">
        <v>45103</v>
      </c>
      <c r="J17570" s="15" t="str">
        <f>MID(Tabla1[[#This Row],[HORA]],1,5)</f>
        <v>20:06</v>
      </c>
      <c r="K17570" s="16">
        <f>IF(Tabla1[[#This Row],[FECHA]]=I17571,IF(J17571-J17570&gt;0,(J17571-J17570)*1440,0),0)</f>
        <v>3.9999999999999858</v>
      </c>
      <c r="L17570" s="14">
        <f>L17311-Datos!$C$8</f>
        <v>6.1000000000000032</v>
      </c>
      <c r="M17570" s="13" t="s">
        <v>56265</v>
      </c>
      <c r="N17570" s="1" t="s">
        <v>46465</v>
      </c>
      <c r="O17570" s="1">
        <v>15</v>
      </c>
      <c r="P17570" s="1" t="s">
        <v>1511</v>
      </c>
      <c r="Q17570" s="4" t="s">
        <v>21</v>
      </c>
    </row>
    <row r="17571" spans="1:17" ht="22.5" x14ac:dyDescent="0.25">
      <c r="A17571" s="3">
        <v>15218</v>
      </c>
      <c r="B17571" s="1" t="s">
        <v>46466</v>
      </c>
      <c r="C17571" s="1" t="s">
        <v>15</v>
      </c>
      <c r="D17571" s="1" t="s">
        <v>61</v>
      </c>
      <c r="E17571" s="1">
        <v>45136559</v>
      </c>
      <c r="F17571" s="1" t="s">
        <v>46467</v>
      </c>
      <c r="G17571" s="1">
        <v>3834500</v>
      </c>
      <c r="H17571" s="1" t="s">
        <v>46468</v>
      </c>
      <c r="I17571" s="2">
        <v>45103</v>
      </c>
      <c r="J17571" s="15" t="str">
        <f>MID(Tabla1[[#This Row],[HORA]],1,5)</f>
        <v>20:10</v>
      </c>
      <c r="K17571" s="16">
        <f>IF(Tabla1[[#This Row],[FECHA]]=I17572,IF(J17572-J17571&gt;0,(J17572-J17571)*1440,0),0)</f>
        <v>3.9999999999999858</v>
      </c>
      <c r="L17571" s="14">
        <f>L17312-Datos!$C$8</f>
        <v>9.0200000000000031</v>
      </c>
      <c r="M17571" s="13" t="s">
        <v>56269</v>
      </c>
      <c r="N17571" s="1" t="s">
        <v>46469</v>
      </c>
      <c r="O17571" s="1">
        <v>25</v>
      </c>
      <c r="P17571" s="1" t="s">
        <v>1511</v>
      </c>
      <c r="Q17571" s="4" t="s">
        <v>21</v>
      </c>
    </row>
    <row r="17572" spans="1:17" ht="22.5" x14ac:dyDescent="0.25">
      <c r="A17572" s="3">
        <v>15219</v>
      </c>
      <c r="B17572" s="1" t="s">
        <v>46470</v>
      </c>
      <c r="C17572" s="1" t="s">
        <v>15</v>
      </c>
      <c r="D17572" s="1" t="s">
        <v>71</v>
      </c>
      <c r="E17572" s="1">
        <v>16769679</v>
      </c>
      <c r="F17572" s="1" t="s">
        <v>46471</v>
      </c>
      <c r="G17572" s="1">
        <v>2247321</v>
      </c>
      <c r="H17572" s="1" t="s">
        <v>46472</v>
      </c>
      <c r="I17572" s="2">
        <v>45103</v>
      </c>
      <c r="J17572" s="15" t="str">
        <f>MID(Tabla1[[#This Row],[HORA]],1,5)</f>
        <v>20:14</v>
      </c>
      <c r="K17572" s="16">
        <f>IF(Tabla1[[#This Row],[FECHA]]=I17573,IF(J17573-J17572&gt;0,(J17573-J17572)*1440,0),0)</f>
        <v>3.0000000000001492</v>
      </c>
      <c r="L17572" s="14">
        <f>L17313-Datos!$C$8</f>
        <v>11.500000000000004</v>
      </c>
      <c r="M17572" s="13" t="s">
        <v>56273</v>
      </c>
      <c r="N17572" s="1" t="s">
        <v>46473</v>
      </c>
      <c r="O17572" s="1">
        <v>30</v>
      </c>
      <c r="P17572" s="1" t="s">
        <v>1511</v>
      </c>
      <c r="Q17572" s="4" t="s">
        <v>21</v>
      </c>
    </row>
    <row r="17573" spans="1:17" ht="22.5" x14ac:dyDescent="0.25">
      <c r="A17573" s="3">
        <v>4963</v>
      </c>
      <c r="B17573" s="1" t="s">
        <v>15511</v>
      </c>
      <c r="C17573" s="1" t="s">
        <v>15</v>
      </c>
      <c r="D17573" s="1" t="s">
        <v>71</v>
      </c>
      <c r="E17573" s="1">
        <v>71529935</v>
      </c>
      <c r="F17573" s="1" t="s">
        <v>15512</v>
      </c>
      <c r="G17573" s="1">
        <v>73213963</v>
      </c>
      <c r="H17573" s="1" t="s">
        <v>15513</v>
      </c>
      <c r="I17573" s="2">
        <v>45103</v>
      </c>
      <c r="J17573" s="15" t="str">
        <f>MID(Tabla1[[#This Row],[HORA]],1,5)</f>
        <v>20:17</v>
      </c>
      <c r="K17573" s="16">
        <f>IF(Tabla1[[#This Row],[FECHA]]=I17574,IF(J17574-J17573&gt;0,(J17574-J17573)*1440,0),0)</f>
        <v>2.9999999999998295</v>
      </c>
      <c r="L17573" s="14">
        <f>L17314-Datos!$C$8</f>
        <v>7.2000000000000028</v>
      </c>
      <c r="M17573" s="13" t="s">
        <v>56276</v>
      </c>
      <c r="N17573" s="1" t="s">
        <v>15514</v>
      </c>
      <c r="O17573" s="1">
        <v>10</v>
      </c>
      <c r="P17573" s="1" t="s">
        <v>1532</v>
      </c>
      <c r="Q17573" s="4" t="s">
        <v>21</v>
      </c>
    </row>
    <row r="17574" spans="1:17" ht="22.5" x14ac:dyDescent="0.25">
      <c r="A17574" s="3">
        <v>4964</v>
      </c>
      <c r="B17574" s="1" t="s">
        <v>15515</v>
      </c>
      <c r="C17574" s="1" t="s">
        <v>15</v>
      </c>
      <c r="D17574" s="1" t="s">
        <v>161</v>
      </c>
      <c r="E17574" s="1">
        <v>77284066</v>
      </c>
      <c r="F17574" s="1" t="s">
        <v>15516</v>
      </c>
      <c r="G17574" s="1">
        <v>42863963</v>
      </c>
      <c r="H17574" s="1" t="s">
        <v>15517</v>
      </c>
      <c r="I17574" s="2">
        <v>45103</v>
      </c>
      <c r="J17574" s="15" t="str">
        <f>MID(Tabla1[[#This Row],[HORA]],1,5)</f>
        <v>20:20</v>
      </c>
      <c r="K17574" s="16">
        <f>IF(Tabla1[[#This Row],[FECHA]]=I17575,IF(J17575-J17574&gt;0,(J17575-J17574)*1440,0),0)</f>
        <v>1.0000000000001563</v>
      </c>
      <c r="L17574" s="14">
        <f>L17315-Datos!$C$8</f>
        <v>6.3000000000000043</v>
      </c>
      <c r="M17574" s="13" t="s">
        <v>56278</v>
      </c>
      <c r="N17574" s="1" t="s">
        <v>15518</v>
      </c>
      <c r="O17574" s="1">
        <v>15</v>
      </c>
      <c r="P17574" s="1" t="s">
        <v>1532</v>
      </c>
      <c r="Q17574" s="4" t="s">
        <v>21</v>
      </c>
    </row>
    <row r="17575" spans="1:17" ht="22.5" x14ac:dyDescent="0.25">
      <c r="A17575" s="3">
        <v>18724</v>
      </c>
      <c r="B17575" s="1" t="s">
        <v>55613</v>
      </c>
      <c r="C17575" s="1" t="s">
        <v>15</v>
      </c>
      <c r="D17575" s="1" t="s">
        <v>33</v>
      </c>
      <c r="E17575" s="1">
        <v>20605976850</v>
      </c>
      <c r="F17575" s="1" t="s">
        <v>53083</v>
      </c>
      <c r="G17575" s="1">
        <v>75738270</v>
      </c>
      <c r="H17575" s="1" t="s">
        <v>55614</v>
      </c>
      <c r="I17575" s="2">
        <v>45103</v>
      </c>
      <c r="J17575" s="15" t="str">
        <f>MID(Tabla1[[#This Row],[HORA]],1,5)</f>
        <v>20:21</v>
      </c>
      <c r="K17575" s="16">
        <f>IF(Tabla1[[#This Row],[FECHA]]=I17576,IF(J17576-J17575&gt;0,(J17576-J17575)*1440,0),0)</f>
        <v>2.9999999999998295</v>
      </c>
      <c r="L17575" s="14">
        <f>L17316-Datos!$C$8</f>
        <v>7.5000000000000036</v>
      </c>
      <c r="M17575" s="13" t="s">
        <v>56280</v>
      </c>
      <c r="N17575" s="1" t="s">
        <v>55615</v>
      </c>
      <c r="O17575" s="1">
        <v>30</v>
      </c>
      <c r="P17575" s="1" t="s">
        <v>1511</v>
      </c>
      <c r="Q17575" s="4" t="s">
        <v>21</v>
      </c>
    </row>
    <row r="17576" spans="1:17" ht="22.5" x14ac:dyDescent="0.25">
      <c r="A17576" s="3">
        <v>4965</v>
      </c>
      <c r="B17576" s="1" t="s">
        <v>15519</v>
      </c>
      <c r="C17576" s="1" t="s">
        <v>15</v>
      </c>
      <c r="D17576" s="1" t="s">
        <v>61</v>
      </c>
      <c r="E17576" s="1">
        <v>71702826</v>
      </c>
      <c r="F17576" s="1" t="s">
        <v>13308</v>
      </c>
      <c r="G17576" s="1">
        <v>41459853</v>
      </c>
      <c r="H17576" s="1" t="s">
        <v>5551</v>
      </c>
      <c r="I17576" s="2">
        <v>45103</v>
      </c>
      <c r="J17576" s="15" t="str">
        <f>MID(Tabla1[[#This Row],[HORA]],1,5)</f>
        <v>20:24</v>
      </c>
      <c r="K17576" s="16">
        <f>IF(Tabla1[[#This Row],[FECHA]]=I17577,IF(J17577-J17576&gt;0,(J17577-J17576)*1440,0),0)</f>
        <v>1.9999999999999929</v>
      </c>
      <c r="L17576" s="14">
        <f>L17317-Datos!$C$8</f>
        <v>9.0000000000000036</v>
      </c>
      <c r="M17576" s="13" t="s">
        <v>56283</v>
      </c>
      <c r="N17576" s="1" t="s">
        <v>15520</v>
      </c>
      <c r="O17576" s="1">
        <v>18</v>
      </c>
      <c r="P17576" s="1" t="s">
        <v>1532</v>
      </c>
      <c r="Q17576" s="4" t="s">
        <v>21</v>
      </c>
    </row>
    <row r="17577" spans="1:17" ht="22.5" x14ac:dyDescent="0.25">
      <c r="A17577" s="3">
        <v>18725</v>
      </c>
      <c r="B17577" s="1" t="s">
        <v>55616</v>
      </c>
      <c r="C17577" s="1" t="s">
        <v>15</v>
      </c>
      <c r="D17577" s="1" t="s">
        <v>141</v>
      </c>
      <c r="E17577" s="1">
        <v>10730745881</v>
      </c>
      <c r="F17577" s="1" t="s">
        <v>55617</v>
      </c>
      <c r="G17577" s="1">
        <v>45600456</v>
      </c>
      <c r="H17577" s="1" t="s">
        <v>55618</v>
      </c>
      <c r="I17577" s="2">
        <v>45103</v>
      </c>
      <c r="J17577" s="15" t="str">
        <f>MID(Tabla1[[#This Row],[HORA]],1,5)</f>
        <v>20:26</v>
      </c>
      <c r="K17577" s="16">
        <f>IF(Tabla1[[#This Row],[FECHA]]=I17578,IF(J17578-J17577&gt;0,(J17578-J17577)*1440,0),0)</f>
        <v>1.9999999999999929</v>
      </c>
      <c r="L17577" s="14">
        <f>L17318-Datos!$C$8</f>
        <v>6.3500000000000032</v>
      </c>
      <c r="M17577" s="13" t="s">
        <v>56285</v>
      </c>
      <c r="N17577" s="1" t="s">
        <v>55619</v>
      </c>
      <c r="O17577" s="1">
        <v>30</v>
      </c>
      <c r="P17577" s="1" t="s">
        <v>1511</v>
      </c>
      <c r="Q17577" s="4" t="s">
        <v>21</v>
      </c>
    </row>
    <row r="17578" spans="1:17" ht="22.5" x14ac:dyDescent="0.25">
      <c r="A17578" s="3">
        <v>4966</v>
      </c>
      <c r="B17578" s="1" t="s">
        <v>15521</v>
      </c>
      <c r="C17578" s="1" t="s">
        <v>15</v>
      </c>
      <c r="D17578" s="1" t="s">
        <v>82</v>
      </c>
      <c r="E17578" s="1">
        <v>27291703</v>
      </c>
      <c r="F17578" s="1" t="s">
        <v>3828</v>
      </c>
      <c r="G17578" s="1">
        <v>2247325</v>
      </c>
      <c r="H17578" s="1" t="s">
        <v>7238</v>
      </c>
      <c r="I17578" s="2">
        <v>45103</v>
      </c>
      <c r="J17578" s="15" t="str">
        <f>MID(Tabla1[[#This Row],[HORA]],1,5)</f>
        <v>20:28</v>
      </c>
      <c r="K17578" s="16">
        <f>IF(Tabla1[[#This Row],[FECHA]]=I17579,IF(J17579-J17578&gt;0,(J17579-J17578)*1440,0),0)</f>
        <v>9.9999999999999645</v>
      </c>
      <c r="L17578" s="14">
        <f>L17319-Datos!$C$8</f>
        <v>8.5000000000000036</v>
      </c>
      <c r="M17578" s="13" t="s">
        <v>56287</v>
      </c>
      <c r="N17578" s="1" t="s">
        <v>15522</v>
      </c>
      <c r="O17578" s="1">
        <v>12</v>
      </c>
      <c r="P17578" s="1" t="s">
        <v>1532</v>
      </c>
      <c r="Q17578" s="4" t="s">
        <v>21</v>
      </c>
    </row>
    <row r="17579" spans="1:17" ht="22.5" x14ac:dyDescent="0.25">
      <c r="A17579" s="3">
        <v>4967</v>
      </c>
      <c r="B17579" s="1" t="s">
        <v>15523</v>
      </c>
      <c r="C17579" s="1" t="s">
        <v>15</v>
      </c>
      <c r="D17579" s="1" t="s">
        <v>40</v>
      </c>
      <c r="E17579" s="1">
        <v>45207648</v>
      </c>
      <c r="F17579" s="1" t="s">
        <v>15524</v>
      </c>
      <c r="G17579" s="1">
        <v>2247326</v>
      </c>
      <c r="H17579" s="1" t="s">
        <v>15525</v>
      </c>
      <c r="I17579" s="2">
        <v>45103</v>
      </c>
      <c r="J17579" s="15" t="str">
        <f>MID(Tabla1[[#This Row],[HORA]],1,5)</f>
        <v>20:38</v>
      </c>
      <c r="K17579" s="16">
        <f>IF(Tabla1[[#This Row],[FECHA]]=I17580,IF(J17580-J17579&gt;0,(J17580-J17579)*1440,0),0)</f>
        <v>3.0000000000001492</v>
      </c>
      <c r="L17579" s="14">
        <f>L17320-Datos!$C$8</f>
        <v>10.200000000000003</v>
      </c>
      <c r="M17579" s="13" t="s">
        <v>56297</v>
      </c>
      <c r="N17579" s="1" t="s">
        <v>15526</v>
      </c>
      <c r="O17579" s="1">
        <v>50</v>
      </c>
      <c r="P17579" s="1" t="s">
        <v>1532</v>
      </c>
      <c r="Q17579" s="4" t="s">
        <v>21</v>
      </c>
    </row>
    <row r="17580" spans="1:17" ht="22.5" x14ac:dyDescent="0.25">
      <c r="A17580" s="3">
        <v>4968</v>
      </c>
      <c r="B17580" s="1" t="s">
        <v>15527</v>
      </c>
      <c r="C17580" s="1" t="s">
        <v>15</v>
      </c>
      <c r="D17580" s="1" t="s">
        <v>40</v>
      </c>
      <c r="E17580" s="1">
        <v>16805678</v>
      </c>
      <c r="F17580" s="1" t="s">
        <v>15528</v>
      </c>
      <c r="G17580" s="1">
        <v>76539731</v>
      </c>
      <c r="H17580" s="1" t="s">
        <v>15529</v>
      </c>
      <c r="I17580" s="2">
        <v>45103</v>
      </c>
      <c r="J17580" s="15" t="str">
        <f>MID(Tabla1[[#This Row],[HORA]],1,5)</f>
        <v>20:41</v>
      </c>
      <c r="K17580" s="16">
        <f>IF(Tabla1[[#This Row],[FECHA]]=I17581,IF(J17581-J17580&gt;0,(J17581-J17580)*1440,0),0)</f>
        <v>4.9999999999998224</v>
      </c>
      <c r="L17580" s="14">
        <f>L17321-Datos!$C$8</f>
        <v>7.360000000000003</v>
      </c>
      <c r="M17580" s="13" t="s">
        <v>56300</v>
      </c>
      <c r="N17580" s="1" t="s">
        <v>59</v>
      </c>
      <c r="O17580" s="1">
        <v>10</v>
      </c>
      <c r="P17580" s="1" t="s">
        <v>1532</v>
      </c>
      <c r="Q17580" s="4" t="s">
        <v>21</v>
      </c>
    </row>
    <row r="17581" spans="1:17" ht="22.5" x14ac:dyDescent="0.25">
      <c r="A17581" s="3">
        <v>15220</v>
      </c>
      <c r="B17581" s="1" t="s">
        <v>46474</v>
      </c>
      <c r="C17581" s="1" t="s">
        <v>15</v>
      </c>
      <c r="D17581" s="1" t="s">
        <v>82</v>
      </c>
      <c r="E17581" s="1">
        <v>41490375</v>
      </c>
      <c r="F17581" s="1" t="s">
        <v>46475</v>
      </c>
      <c r="G17581" s="1">
        <v>41490375</v>
      </c>
      <c r="H17581" s="1" t="s">
        <v>46475</v>
      </c>
      <c r="I17581" s="2">
        <v>45103</v>
      </c>
      <c r="J17581" s="15" t="str">
        <f>MID(Tabla1[[#This Row],[HORA]],1,5)</f>
        <v>20:46</v>
      </c>
      <c r="K17581" s="16">
        <f>IF(Tabla1[[#This Row],[FECHA]]=I17582,IF(J17582-J17581&gt;0,(J17582-J17581)*1440,0),0)</f>
        <v>1.0000000000001563</v>
      </c>
      <c r="L17581" s="14">
        <f>L17322-Datos!$C$8</f>
        <v>8.3000000000000043</v>
      </c>
      <c r="M17581" s="13" t="s">
        <v>56305</v>
      </c>
      <c r="N17581" s="1" t="s">
        <v>2178</v>
      </c>
      <c r="O17581" s="1">
        <v>10</v>
      </c>
      <c r="P17581" s="1" t="s">
        <v>1511</v>
      </c>
      <c r="Q17581" s="4" t="s">
        <v>21</v>
      </c>
    </row>
    <row r="17582" spans="1:17" ht="22.5" x14ac:dyDescent="0.25">
      <c r="A17582" s="3">
        <v>4969</v>
      </c>
      <c r="B17582" s="1" t="s">
        <v>15530</v>
      </c>
      <c r="C17582" s="1" t="s">
        <v>15</v>
      </c>
      <c r="D17582" s="1" t="s">
        <v>23</v>
      </c>
      <c r="E17582" s="1">
        <v>40297181</v>
      </c>
      <c r="F17582" s="1" t="s">
        <v>15531</v>
      </c>
      <c r="G17582" s="1">
        <v>72844901</v>
      </c>
      <c r="H17582" s="1" t="s">
        <v>15532</v>
      </c>
      <c r="I17582" s="2">
        <v>45103</v>
      </c>
      <c r="J17582" s="15" t="str">
        <f>MID(Tabla1[[#This Row],[HORA]],1,5)</f>
        <v>20:47</v>
      </c>
      <c r="K17582" s="16">
        <f>IF(Tabla1[[#This Row],[FECHA]]=I17583,IF(J17583-J17582&gt;0,(J17583-J17582)*1440,0),0)</f>
        <v>4.9999999999999822</v>
      </c>
      <c r="L17582" s="14">
        <f>L17323-Datos!$C$8</f>
        <v>8.5400000000000027</v>
      </c>
      <c r="M17582" s="13" t="s">
        <v>56306</v>
      </c>
      <c r="N17582" s="1" t="s">
        <v>15533</v>
      </c>
      <c r="O17582" s="1">
        <v>10</v>
      </c>
      <c r="P17582" s="1" t="s">
        <v>1532</v>
      </c>
      <c r="Q17582" s="4" t="s">
        <v>21</v>
      </c>
    </row>
    <row r="17583" spans="1:17" ht="22.5" x14ac:dyDescent="0.25">
      <c r="A17583" s="3">
        <v>16582</v>
      </c>
      <c r="B17583" s="1" t="s">
        <v>50269</v>
      </c>
      <c r="C17583" s="1" t="s">
        <v>15</v>
      </c>
      <c r="D17583" s="1" t="s">
        <v>33</v>
      </c>
      <c r="E17583" s="1">
        <v>20480049200</v>
      </c>
      <c r="F17583" s="1" t="s">
        <v>48520</v>
      </c>
      <c r="G17583" s="1">
        <v>2247334</v>
      </c>
      <c r="H17583" s="1" t="s">
        <v>50270</v>
      </c>
      <c r="I17583" s="2">
        <v>45103</v>
      </c>
      <c r="J17583" s="15" t="str">
        <f>MID(Tabla1[[#This Row],[HORA]],1,5)</f>
        <v>20:52</v>
      </c>
      <c r="K17583" s="16">
        <f>IF(Tabla1[[#This Row],[FECHA]]=I17584,IF(J17584-J17583&gt;0,(J17584-J17583)*1440,0),0)</f>
        <v>2.9999999999999893</v>
      </c>
      <c r="L17583" s="14">
        <f>L17324-Datos!$C$8</f>
        <v>8.2100000000000044</v>
      </c>
      <c r="M17583" s="13" t="s">
        <v>56311</v>
      </c>
      <c r="N17583" s="1" t="s">
        <v>50271</v>
      </c>
      <c r="O17583" s="1">
        <v>25</v>
      </c>
      <c r="P17583" s="1" t="s">
        <v>1532</v>
      </c>
      <c r="Q17583" s="4" t="s">
        <v>21</v>
      </c>
    </row>
    <row r="17584" spans="1:17" ht="22.5" x14ac:dyDescent="0.25">
      <c r="A17584" s="3">
        <v>4970</v>
      </c>
      <c r="B17584" s="1" t="s">
        <v>15534</v>
      </c>
      <c r="C17584" s="1" t="s">
        <v>15</v>
      </c>
      <c r="D17584" s="1" t="s">
        <v>40</v>
      </c>
      <c r="E17584" s="1">
        <v>41059478</v>
      </c>
      <c r="F17584" s="1" t="s">
        <v>15535</v>
      </c>
      <c r="G17584" s="1">
        <v>2247335</v>
      </c>
      <c r="H17584" s="1" t="s">
        <v>15536</v>
      </c>
      <c r="I17584" s="2">
        <v>45103</v>
      </c>
      <c r="J17584" s="15" t="str">
        <f>MID(Tabla1[[#This Row],[HORA]],1,5)</f>
        <v>20:55</v>
      </c>
      <c r="K17584" s="16">
        <f>IF(Tabla1[[#This Row],[FECHA]]=I17585,IF(J17585-J17584&gt;0,(J17585-J17584)*1440,0),0)</f>
        <v>2.9999999999998295</v>
      </c>
      <c r="L17584" s="14">
        <f>L17325-Datos!$C$8</f>
        <v>9.4500000000000028</v>
      </c>
      <c r="M17584" s="13" t="s">
        <v>56314</v>
      </c>
      <c r="N17584" s="1" t="s">
        <v>15537</v>
      </c>
      <c r="O17584" s="1">
        <v>20</v>
      </c>
      <c r="P17584" s="1" t="s">
        <v>1532</v>
      </c>
      <c r="Q17584" s="4" t="s">
        <v>21</v>
      </c>
    </row>
    <row r="17585" spans="1:17" ht="22.5" x14ac:dyDescent="0.25">
      <c r="A17585" s="3">
        <v>4971</v>
      </c>
      <c r="B17585" s="1" t="s">
        <v>15538</v>
      </c>
      <c r="C17585" s="1" t="s">
        <v>15</v>
      </c>
      <c r="D17585" s="1" t="s">
        <v>40</v>
      </c>
      <c r="E17585" s="1">
        <v>74428832</v>
      </c>
      <c r="F17585" s="1" t="s">
        <v>8636</v>
      </c>
      <c r="G17585" s="1">
        <v>44618248</v>
      </c>
      <c r="H17585" s="1" t="s">
        <v>15539</v>
      </c>
      <c r="I17585" s="2">
        <v>45103</v>
      </c>
      <c r="J17585" s="15" t="str">
        <f>MID(Tabla1[[#This Row],[HORA]],1,5)</f>
        <v>20:58</v>
      </c>
      <c r="K17585" s="16">
        <f>IF(Tabla1[[#This Row],[FECHA]]=I17586,IF(J17586-J17585&gt;0,(J17586-J17585)*1440,0),0)</f>
        <v>4.0000000000003055</v>
      </c>
      <c r="L17585" s="14">
        <f>L17326-Datos!$C$8</f>
        <v>9.1400000000000041</v>
      </c>
      <c r="M17585" s="13" t="s">
        <v>56317</v>
      </c>
      <c r="N17585" s="1" t="s">
        <v>15540</v>
      </c>
      <c r="O17585" s="1">
        <v>15</v>
      </c>
      <c r="P17585" s="1" t="s">
        <v>1532</v>
      </c>
      <c r="Q17585" s="4" t="s">
        <v>21</v>
      </c>
    </row>
    <row r="17586" spans="1:17" ht="22.5" x14ac:dyDescent="0.25">
      <c r="A17586" s="3">
        <v>4972</v>
      </c>
      <c r="B17586" s="1" t="s">
        <v>15541</v>
      </c>
      <c r="C17586" s="1" t="s">
        <v>15</v>
      </c>
      <c r="D17586" s="1" t="s">
        <v>23</v>
      </c>
      <c r="E17586" s="1">
        <v>16779630</v>
      </c>
      <c r="F17586" s="1" t="s">
        <v>8525</v>
      </c>
      <c r="G17586" s="1">
        <v>2247336</v>
      </c>
      <c r="H17586" s="1" t="s">
        <v>7145</v>
      </c>
      <c r="I17586" s="2">
        <v>45103</v>
      </c>
      <c r="J17586" s="15" t="str">
        <f>MID(Tabla1[[#This Row],[HORA]],1,5)</f>
        <v>21:02</v>
      </c>
      <c r="K17586" s="16">
        <f>IF(Tabla1[[#This Row],[FECHA]]=I17587,IF(J17587-J17586&gt;0,(J17587-J17586)*1440,0),0)</f>
        <v>0.99999999999983658</v>
      </c>
      <c r="L17586" s="14">
        <f>L17327-Datos!$C$8</f>
        <v>10.520000000000003</v>
      </c>
      <c r="M17586" s="13" t="s">
        <v>56321</v>
      </c>
      <c r="N17586" s="1" t="s">
        <v>15542</v>
      </c>
      <c r="O17586" s="1">
        <v>5</v>
      </c>
      <c r="P17586" s="1" t="s">
        <v>1532</v>
      </c>
      <c r="Q17586" s="4" t="s">
        <v>21</v>
      </c>
    </row>
    <row r="17587" spans="1:17" ht="22.5" x14ac:dyDescent="0.25">
      <c r="A17587" s="3">
        <v>18726</v>
      </c>
      <c r="B17587" s="1" t="s">
        <v>55620</v>
      </c>
      <c r="C17587" s="1" t="s">
        <v>15</v>
      </c>
      <c r="D17587" s="1" t="s">
        <v>82</v>
      </c>
      <c r="E17587" s="1">
        <v>20606904381</v>
      </c>
      <c r="F17587" s="1" t="s">
        <v>47678</v>
      </c>
      <c r="G17587" s="1">
        <v>373437</v>
      </c>
      <c r="H17587" s="1" t="s">
        <v>47679</v>
      </c>
      <c r="I17587" s="2">
        <v>45103</v>
      </c>
      <c r="J17587" s="15" t="str">
        <f>MID(Tabla1[[#This Row],[HORA]],1,5)</f>
        <v>21:03</v>
      </c>
      <c r="K17587" s="16">
        <f>IF(Tabla1[[#This Row],[FECHA]]=I17588,IF(J17588-J17587&gt;0,(J17588-J17587)*1440,0),0)</f>
        <v>0</v>
      </c>
      <c r="L17587" s="14">
        <f>L17328-Datos!$C$8</f>
        <v>10.460000000000004</v>
      </c>
      <c r="M17587" s="13" t="s">
        <v>56322</v>
      </c>
      <c r="N17587" s="1" t="s">
        <v>55621</v>
      </c>
      <c r="O17587" s="1">
        <v>40</v>
      </c>
      <c r="P17587" s="1" t="s">
        <v>1511</v>
      </c>
      <c r="Q17587" s="4" t="s">
        <v>21</v>
      </c>
    </row>
    <row r="17588" spans="1:17" ht="22.5" x14ac:dyDescent="0.25">
      <c r="A17588" s="3">
        <v>606</v>
      </c>
      <c r="B17588" s="1" t="s">
        <v>1330</v>
      </c>
      <c r="C17588" s="1" t="s">
        <v>15</v>
      </c>
      <c r="D17588" s="1" t="s">
        <v>112</v>
      </c>
      <c r="E17588" s="1">
        <v>2247342</v>
      </c>
      <c r="F17588" s="1" t="s">
        <v>1331</v>
      </c>
      <c r="G17588" s="1">
        <v>2247343</v>
      </c>
      <c r="H17588" s="1" t="s">
        <v>1332</v>
      </c>
      <c r="I17588" s="2">
        <v>45104</v>
      </c>
      <c r="J17588" s="15" t="str">
        <f>MID(Tabla1[[#This Row],[HORA]],1,5)</f>
        <v>06:01</v>
      </c>
      <c r="K17588" s="16">
        <f>IF(Tabla1[[#This Row],[FECHA]]=I17589,IF(J17589-J17588&gt;0,(J17589-J17588)*1440,0),0)</f>
        <v>30.999999999999972</v>
      </c>
      <c r="L17588" s="14">
        <f>L17329-Datos!$C$8</f>
        <v>10.360000000000003</v>
      </c>
      <c r="M17588" s="13" t="s">
        <v>1333</v>
      </c>
      <c r="N17588" s="1" t="s">
        <v>1334</v>
      </c>
      <c r="O17588" s="1">
        <v>0</v>
      </c>
      <c r="P17588" s="1" t="s">
        <v>376</v>
      </c>
      <c r="Q17588" s="4" t="s">
        <v>21</v>
      </c>
    </row>
    <row r="17589" spans="1:17" ht="22.5" x14ac:dyDescent="0.25">
      <c r="A17589" s="3">
        <v>11850</v>
      </c>
      <c r="B17589" s="1" t="s">
        <v>36628</v>
      </c>
      <c r="C17589" s="1" t="s">
        <v>15</v>
      </c>
      <c r="D17589" s="1" t="s">
        <v>77</v>
      </c>
      <c r="E17589" s="1">
        <v>80239425</v>
      </c>
      <c r="F17589" s="1" t="s">
        <v>4687</v>
      </c>
      <c r="G17589" s="1">
        <v>2247344</v>
      </c>
      <c r="H17589" s="1" t="s">
        <v>5282</v>
      </c>
      <c r="I17589" s="2">
        <v>45104</v>
      </c>
      <c r="J17589" s="15" t="str">
        <f>MID(Tabla1[[#This Row],[HORA]],1,5)</f>
        <v>06:32</v>
      </c>
      <c r="K17589" s="16">
        <f>IF(Tabla1[[#This Row],[FECHA]]=I17590,IF(J17590-J17589&gt;0,(J17590-J17589)*1440,0),0)</f>
        <v>0</v>
      </c>
      <c r="L17589" s="14">
        <f>L17330-Datos!$C$8</f>
        <v>8.0700000000000038</v>
      </c>
      <c r="M17589" s="13" t="s">
        <v>634</v>
      </c>
      <c r="N17589" s="1" t="s">
        <v>17900</v>
      </c>
      <c r="O17589" s="1">
        <v>50</v>
      </c>
      <c r="P17589" s="1" t="s">
        <v>376</v>
      </c>
      <c r="Q17589" s="4" t="s">
        <v>21</v>
      </c>
    </row>
    <row r="17590" spans="1:17" ht="22.5" x14ac:dyDescent="0.25">
      <c r="A17590" s="3">
        <v>11851</v>
      </c>
      <c r="B17590" s="1" t="s">
        <v>36629</v>
      </c>
      <c r="C17590" s="1" t="s">
        <v>15</v>
      </c>
      <c r="D17590" s="1" t="s">
        <v>77</v>
      </c>
      <c r="E17590" s="1">
        <v>80239425</v>
      </c>
      <c r="F17590" s="1" t="s">
        <v>4687</v>
      </c>
      <c r="G17590" s="1">
        <v>2247345</v>
      </c>
      <c r="H17590" s="1" t="s">
        <v>10177</v>
      </c>
      <c r="I17590" s="2">
        <v>45104</v>
      </c>
      <c r="J17590" s="15" t="str">
        <f>MID(Tabla1[[#This Row],[HORA]],1,5)</f>
        <v>06:32</v>
      </c>
      <c r="K17590" s="16">
        <f>IF(Tabla1[[#This Row],[FECHA]]=I17591,IF(J17591-J17590&gt;0,(J17591-J17590)*1440,0),0)</f>
        <v>5.9999999999999787</v>
      </c>
      <c r="L17590" s="14">
        <f>L17331-Datos!$C$8</f>
        <v>9.360000000000003</v>
      </c>
      <c r="M17590" s="13" t="s">
        <v>634</v>
      </c>
      <c r="N17590" s="1" t="s">
        <v>12718</v>
      </c>
      <c r="O17590" s="1">
        <v>30</v>
      </c>
      <c r="P17590" s="1" t="s">
        <v>376</v>
      </c>
      <c r="Q17590" s="4" t="s">
        <v>21</v>
      </c>
    </row>
    <row r="17591" spans="1:17" ht="22.5" x14ac:dyDescent="0.25">
      <c r="A17591" s="3">
        <v>11852</v>
      </c>
      <c r="B17591" s="1" t="s">
        <v>36630</v>
      </c>
      <c r="C17591" s="1" t="s">
        <v>15</v>
      </c>
      <c r="D17591" s="1" t="s">
        <v>2195</v>
      </c>
      <c r="E17591" s="1">
        <v>42152750</v>
      </c>
      <c r="F17591" s="1" t="s">
        <v>2196</v>
      </c>
      <c r="G17591" s="1">
        <v>47248480</v>
      </c>
      <c r="H17591" s="1" t="s">
        <v>2197</v>
      </c>
      <c r="I17591" s="2">
        <v>45104</v>
      </c>
      <c r="J17591" s="15" t="str">
        <f>MID(Tabla1[[#This Row],[HORA]],1,5)</f>
        <v>06:38</v>
      </c>
      <c r="K17591" s="16">
        <f>IF(Tabla1[[#This Row],[FECHA]]=I17592,IF(J17592-J17591&gt;0,(J17592-J17591)*1440,0),0)</f>
        <v>11.000000000000041</v>
      </c>
      <c r="L17591" s="14">
        <f>L17332-Datos!$C$8</f>
        <v>8.3700000000000045</v>
      </c>
      <c r="M17591" s="13" t="s">
        <v>5726</v>
      </c>
      <c r="N17591" s="1" t="s">
        <v>36631</v>
      </c>
      <c r="O17591" s="1">
        <v>10</v>
      </c>
      <c r="P17591" s="1" t="s">
        <v>376</v>
      </c>
      <c r="Q17591" s="4" t="s">
        <v>21</v>
      </c>
    </row>
    <row r="17592" spans="1:17" ht="22.5" x14ac:dyDescent="0.25">
      <c r="A17592" s="3">
        <v>4975</v>
      </c>
      <c r="B17592" s="1" t="s">
        <v>15546</v>
      </c>
      <c r="C17592" s="1" t="s">
        <v>15</v>
      </c>
      <c r="D17592" s="1" t="s">
        <v>40</v>
      </c>
      <c r="E17592" s="1">
        <v>42830110</v>
      </c>
      <c r="F17592" s="1" t="s">
        <v>15547</v>
      </c>
      <c r="G17592" s="1">
        <v>16598012</v>
      </c>
      <c r="H17592" s="1" t="s">
        <v>15548</v>
      </c>
      <c r="I17592" s="2">
        <v>45104</v>
      </c>
      <c r="J17592" s="15" t="str">
        <f>MID(Tabla1[[#This Row],[HORA]],1,5)</f>
        <v>06:49</v>
      </c>
      <c r="K17592" s="16">
        <f>IF(Tabla1[[#This Row],[FECHA]]=I17593,IF(J17593-J17592&gt;0,(J17593-J17592)*1440,0),0)</f>
        <v>3.9999999999999858</v>
      </c>
      <c r="L17592" s="14">
        <f>L17333-Datos!$C$8</f>
        <v>11.380000000000003</v>
      </c>
      <c r="M17592" s="13" t="s">
        <v>3115</v>
      </c>
      <c r="N17592" s="1" t="s">
        <v>15549</v>
      </c>
      <c r="O17592" s="1">
        <v>15</v>
      </c>
      <c r="P17592" s="1" t="s">
        <v>818</v>
      </c>
      <c r="Q17592" s="4" t="s">
        <v>21</v>
      </c>
    </row>
    <row r="17593" spans="1:17" ht="22.5" x14ac:dyDescent="0.25">
      <c r="A17593" s="3">
        <v>4976</v>
      </c>
      <c r="B17593" s="1" t="s">
        <v>15550</v>
      </c>
      <c r="C17593" s="1" t="s">
        <v>15</v>
      </c>
      <c r="D17593" s="1" t="s">
        <v>40</v>
      </c>
      <c r="E17593" s="1">
        <v>16701919</v>
      </c>
      <c r="F17593" s="1" t="s">
        <v>15551</v>
      </c>
      <c r="G17593" s="1">
        <v>16701919</v>
      </c>
      <c r="H17593" s="1" t="s">
        <v>15551</v>
      </c>
      <c r="I17593" s="2">
        <v>45104</v>
      </c>
      <c r="J17593" s="15" t="str">
        <f>MID(Tabla1[[#This Row],[HORA]],1,5)</f>
        <v>06:53</v>
      </c>
      <c r="K17593" s="16">
        <f>IF(Tabla1[[#This Row],[FECHA]]=I17594,IF(J17594-J17593&gt;0,(J17594-J17593)*1440,0),0)</f>
        <v>4.0000000000000657</v>
      </c>
      <c r="L17593" s="14">
        <f>L17334-Datos!$C$8</f>
        <v>13.440000000000005</v>
      </c>
      <c r="M17593" s="13" t="s">
        <v>1193</v>
      </c>
      <c r="N17593" s="1" t="s">
        <v>15552</v>
      </c>
      <c r="O17593" s="1">
        <v>30</v>
      </c>
      <c r="P17593" s="1" t="s">
        <v>818</v>
      </c>
      <c r="Q17593" s="4" t="s">
        <v>21</v>
      </c>
    </row>
    <row r="17594" spans="1:17" ht="22.5" x14ac:dyDescent="0.25">
      <c r="A17594" s="3">
        <v>4977</v>
      </c>
      <c r="B17594" s="1" t="s">
        <v>15553</v>
      </c>
      <c r="C17594" s="1" t="s">
        <v>15</v>
      </c>
      <c r="D17594" s="1" t="s">
        <v>40</v>
      </c>
      <c r="E17594" s="1">
        <v>73181866</v>
      </c>
      <c r="F17594" s="1" t="s">
        <v>15554</v>
      </c>
      <c r="G17594" s="1">
        <v>2247347</v>
      </c>
      <c r="H17594" s="1" t="s">
        <v>15555</v>
      </c>
      <c r="I17594" s="2">
        <v>45104</v>
      </c>
      <c r="J17594" s="15" t="str">
        <f>MID(Tabla1[[#This Row],[HORA]],1,5)</f>
        <v>06:57</v>
      </c>
      <c r="K17594" s="16">
        <f>IF(Tabla1[[#This Row],[FECHA]]=I17595,IF(J17595-J17594&gt;0,(J17595-J17594)*1440,0),0)</f>
        <v>16.99999999999994</v>
      </c>
      <c r="L17594" s="14">
        <f>L17335-Datos!$C$8</f>
        <v>9.3100000000000058</v>
      </c>
      <c r="M17594" s="13" t="s">
        <v>3326</v>
      </c>
      <c r="N17594" s="1" t="s">
        <v>15556</v>
      </c>
      <c r="O17594" s="1">
        <v>20</v>
      </c>
      <c r="P17594" s="1" t="s">
        <v>818</v>
      </c>
      <c r="Q17594" s="4" t="s">
        <v>21</v>
      </c>
    </row>
    <row r="17595" spans="1:17" ht="22.5" x14ac:dyDescent="0.25">
      <c r="A17595" s="3">
        <v>11853</v>
      </c>
      <c r="B17595" s="1" t="s">
        <v>36632</v>
      </c>
      <c r="C17595" s="1" t="s">
        <v>15</v>
      </c>
      <c r="D17595" s="1" t="s">
        <v>40</v>
      </c>
      <c r="E17595" s="1">
        <v>16796999</v>
      </c>
      <c r="F17595" s="1" t="s">
        <v>8256</v>
      </c>
      <c r="G17595" s="1">
        <v>16796999</v>
      </c>
      <c r="H17595" s="1" t="s">
        <v>8256</v>
      </c>
      <c r="I17595" s="2">
        <v>45104</v>
      </c>
      <c r="J17595" s="15" t="str">
        <f>MID(Tabla1[[#This Row],[HORA]],1,5)</f>
        <v>07:14</v>
      </c>
      <c r="K17595" s="16">
        <f>IF(Tabla1[[#This Row],[FECHA]]=I17596,IF(J17596-J17595&gt;0,(J17596-J17595)*1440,0),0)</f>
        <v>3.9999999999999858</v>
      </c>
      <c r="L17595" s="14">
        <f>L17336-Datos!$C$8</f>
        <v>9.1200000000000045</v>
      </c>
      <c r="M17595" s="13" t="s">
        <v>3858</v>
      </c>
      <c r="N17595" s="1" t="s">
        <v>2773</v>
      </c>
      <c r="O17595" s="1">
        <v>45</v>
      </c>
      <c r="P17595" s="1" t="s">
        <v>376</v>
      </c>
      <c r="Q17595" s="4" t="s">
        <v>21</v>
      </c>
    </row>
    <row r="17596" spans="1:17" ht="22.5" x14ac:dyDescent="0.25">
      <c r="A17596" s="3">
        <v>4978</v>
      </c>
      <c r="B17596" s="1" t="s">
        <v>15557</v>
      </c>
      <c r="C17596" s="1" t="s">
        <v>15</v>
      </c>
      <c r="D17596" s="1" t="s">
        <v>77</v>
      </c>
      <c r="E17596" s="1">
        <v>3821683</v>
      </c>
      <c r="F17596" s="1" t="s">
        <v>15558</v>
      </c>
      <c r="G17596" s="1">
        <v>2247348</v>
      </c>
      <c r="H17596" s="1" t="s">
        <v>15559</v>
      </c>
      <c r="I17596" s="2">
        <v>45104</v>
      </c>
      <c r="J17596" s="15" t="str">
        <f>MID(Tabla1[[#This Row],[HORA]],1,5)</f>
        <v>07:18</v>
      </c>
      <c r="K17596" s="16">
        <f>IF(Tabla1[[#This Row],[FECHA]]=I17597,IF(J17597-J17596&gt;0,(J17597-J17596)*1440,0),0)</f>
        <v>16.000000000000021</v>
      </c>
      <c r="L17596" s="14">
        <f>L17337-Datos!$C$8</f>
        <v>11.210000000000004</v>
      </c>
      <c r="M17596" s="13" t="s">
        <v>6238</v>
      </c>
      <c r="N17596" s="1" t="s">
        <v>15560</v>
      </c>
      <c r="O17596" s="1">
        <v>15</v>
      </c>
      <c r="P17596" s="1" t="s">
        <v>818</v>
      </c>
      <c r="Q17596" s="4" t="s">
        <v>21</v>
      </c>
    </row>
    <row r="17597" spans="1:17" ht="22.5" x14ac:dyDescent="0.25">
      <c r="A17597" s="3">
        <v>4979</v>
      </c>
      <c r="B17597" s="1" t="s">
        <v>15561</v>
      </c>
      <c r="C17597" s="1" t="s">
        <v>15</v>
      </c>
      <c r="D17597" s="1" t="s">
        <v>77</v>
      </c>
      <c r="E17597" s="1">
        <v>76878204</v>
      </c>
      <c r="F17597" s="1" t="s">
        <v>15562</v>
      </c>
      <c r="G17597" s="1">
        <v>72399091</v>
      </c>
      <c r="H17597" s="1" t="s">
        <v>15563</v>
      </c>
      <c r="I17597" s="2">
        <v>45104</v>
      </c>
      <c r="J17597" s="15" t="str">
        <f>MID(Tabla1[[#This Row],[HORA]],1,5)</f>
        <v>07:34</v>
      </c>
      <c r="K17597" s="16">
        <f>IF(Tabla1[[#This Row],[FECHA]]=I17598,IF(J17598-J17597&gt;0,(J17598-J17597)*1440,0),0)</f>
        <v>1.9999999999999929</v>
      </c>
      <c r="L17597" s="14">
        <f>L17338-Datos!$C$8</f>
        <v>8.5500000000000043</v>
      </c>
      <c r="M17597" s="13" t="s">
        <v>5077</v>
      </c>
      <c r="N17597" s="1" t="s">
        <v>15564</v>
      </c>
      <c r="O17597" s="1">
        <v>20</v>
      </c>
      <c r="P17597" s="1" t="s">
        <v>818</v>
      </c>
      <c r="Q17597" s="4" t="s">
        <v>21</v>
      </c>
    </row>
    <row r="17598" spans="1:17" ht="22.5" x14ac:dyDescent="0.25">
      <c r="A17598" s="3">
        <v>4980</v>
      </c>
      <c r="B17598" s="1" t="s">
        <v>15565</v>
      </c>
      <c r="C17598" s="1" t="s">
        <v>15</v>
      </c>
      <c r="D17598" s="1" t="s">
        <v>40</v>
      </c>
      <c r="E17598" s="1">
        <v>42626428</v>
      </c>
      <c r="F17598" s="1" t="s">
        <v>2777</v>
      </c>
      <c r="G17598" s="1">
        <v>2795332</v>
      </c>
      <c r="H17598" s="1" t="s">
        <v>2778</v>
      </c>
      <c r="I17598" s="2">
        <v>45104</v>
      </c>
      <c r="J17598" s="15" t="str">
        <f>MID(Tabla1[[#This Row],[HORA]],1,5)</f>
        <v>07:36</v>
      </c>
      <c r="K17598" s="16">
        <f>IF(Tabla1[[#This Row],[FECHA]]=I17599,IF(J17599-J17598&gt;0,(J17599-J17598)*1440,0),0)</f>
        <v>22</v>
      </c>
      <c r="L17598" s="14">
        <f>L17339-Datos!$C$8</f>
        <v>10.280000000000005</v>
      </c>
      <c r="M17598" s="13" t="s">
        <v>216</v>
      </c>
      <c r="N17598" s="1" t="s">
        <v>15566</v>
      </c>
      <c r="O17598" s="1">
        <v>25</v>
      </c>
      <c r="P17598" s="1" t="s">
        <v>818</v>
      </c>
      <c r="Q17598" s="4" t="s">
        <v>21</v>
      </c>
    </row>
    <row r="17599" spans="1:17" ht="22.5" x14ac:dyDescent="0.25">
      <c r="A17599" s="3">
        <v>4981</v>
      </c>
      <c r="B17599" s="1" t="s">
        <v>15567</v>
      </c>
      <c r="C17599" s="1" t="s">
        <v>15</v>
      </c>
      <c r="D17599" s="1" t="s">
        <v>40</v>
      </c>
      <c r="E17599" s="1">
        <v>44052776</v>
      </c>
      <c r="F17599" s="1" t="s">
        <v>15568</v>
      </c>
      <c r="G17599" s="1">
        <v>2247352</v>
      </c>
      <c r="H17599" s="1" t="s">
        <v>15569</v>
      </c>
      <c r="I17599" s="2">
        <v>45104</v>
      </c>
      <c r="J17599" s="15" t="str">
        <f>MID(Tabla1[[#This Row],[HORA]],1,5)</f>
        <v>07:58</v>
      </c>
      <c r="K17599" s="16">
        <f>IF(Tabla1[[#This Row],[FECHA]]=I17600,IF(J17600-J17599&gt;0,(J17600-J17599)*1440,0),0)</f>
        <v>3.0000000000000693</v>
      </c>
      <c r="L17599" s="14">
        <f>L17340-Datos!$C$8</f>
        <v>12.140000000000004</v>
      </c>
      <c r="M17599" s="13" t="s">
        <v>2463</v>
      </c>
      <c r="N17599" s="1" t="s">
        <v>1573</v>
      </c>
      <c r="O17599" s="1">
        <v>10</v>
      </c>
      <c r="P17599" s="1" t="s">
        <v>818</v>
      </c>
      <c r="Q17599" s="4" t="s">
        <v>21</v>
      </c>
    </row>
    <row r="17600" spans="1:17" ht="22.5" x14ac:dyDescent="0.25">
      <c r="A17600" s="3">
        <v>16583</v>
      </c>
      <c r="B17600" s="1" t="s">
        <v>50272</v>
      </c>
      <c r="C17600" s="1" t="s">
        <v>15</v>
      </c>
      <c r="D17600" s="1" t="s">
        <v>33</v>
      </c>
      <c r="E17600" s="1">
        <v>20517521044</v>
      </c>
      <c r="F17600" s="1" t="s">
        <v>50273</v>
      </c>
      <c r="G17600" s="1">
        <v>73798095</v>
      </c>
      <c r="H17600" s="1" t="s">
        <v>50274</v>
      </c>
      <c r="I17600" s="2">
        <v>45104</v>
      </c>
      <c r="J17600" s="15" t="str">
        <f>MID(Tabla1[[#This Row],[HORA]],1,5)</f>
        <v>08:01</v>
      </c>
      <c r="K17600" s="16">
        <f>IF(Tabla1[[#This Row],[FECHA]]=I17601,IF(J17601-J17600&gt;0,(J17601-J17600)*1440,0),0)</f>
        <v>8.9999999999998881</v>
      </c>
      <c r="L17600" s="14">
        <f>L17341-Datos!$C$8</f>
        <v>9.4400000000000013</v>
      </c>
      <c r="M17600" s="13" t="s">
        <v>4803</v>
      </c>
      <c r="N17600" s="1" t="s">
        <v>50275</v>
      </c>
      <c r="O17600" s="1">
        <v>25</v>
      </c>
      <c r="P17600" s="1" t="s">
        <v>818</v>
      </c>
      <c r="Q17600" s="4" t="s">
        <v>21</v>
      </c>
    </row>
    <row r="17601" spans="1:17" ht="22.5" x14ac:dyDescent="0.25">
      <c r="A17601" s="3">
        <v>11854</v>
      </c>
      <c r="B17601" s="1" t="s">
        <v>36633</v>
      </c>
      <c r="C17601" s="1" t="s">
        <v>15</v>
      </c>
      <c r="D17601" s="1" t="s">
        <v>40</v>
      </c>
      <c r="E17601" s="1">
        <v>16552858</v>
      </c>
      <c r="F17601" s="1" t="s">
        <v>16256</v>
      </c>
      <c r="G17601" s="1">
        <v>2247354</v>
      </c>
      <c r="H17601" s="1" t="s">
        <v>36634</v>
      </c>
      <c r="I17601" s="2">
        <v>45104</v>
      </c>
      <c r="J17601" s="15" t="str">
        <f>MID(Tabla1[[#This Row],[HORA]],1,5)</f>
        <v>08:10</v>
      </c>
      <c r="K17601" s="16">
        <f>IF(Tabla1[[#This Row],[FECHA]]=I17602,IF(J17602-J17601&gt;0,(J17602-J17601)*1440,0),0)</f>
        <v>3.0000000000000693</v>
      </c>
      <c r="L17601" s="14">
        <f>L17342-Datos!$C$8</f>
        <v>10.100000000000005</v>
      </c>
      <c r="M17601" s="13" t="s">
        <v>5317</v>
      </c>
      <c r="N17601" s="1" t="s">
        <v>36635</v>
      </c>
      <c r="O17601" s="1">
        <v>20</v>
      </c>
      <c r="P17601" s="1" t="s">
        <v>376</v>
      </c>
      <c r="Q17601" s="4" t="s">
        <v>21</v>
      </c>
    </row>
    <row r="17602" spans="1:17" ht="22.5" x14ac:dyDescent="0.25">
      <c r="A17602" s="3">
        <v>11855</v>
      </c>
      <c r="B17602" s="1" t="s">
        <v>36636</v>
      </c>
      <c r="C17602" s="1" t="s">
        <v>15</v>
      </c>
      <c r="D17602" s="1" t="s">
        <v>40</v>
      </c>
      <c r="E17602" s="1">
        <v>47654216</v>
      </c>
      <c r="F17602" s="1" t="s">
        <v>36637</v>
      </c>
      <c r="G17602" s="1">
        <v>2247355</v>
      </c>
      <c r="H17602" s="1" t="s">
        <v>36638</v>
      </c>
      <c r="I17602" s="2">
        <v>45104</v>
      </c>
      <c r="J17602" s="15" t="str">
        <f>MID(Tabla1[[#This Row],[HORA]],1,5)</f>
        <v>08:13</v>
      </c>
      <c r="K17602" s="16">
        <f>IF(Tabla1[[#This Row],[FECHA]]=I17603,IF(J17603-J17602&gt;0,(J17603-J17602)*1440,0),0)</f>
        <v>9.000000000000048</v>
      </c>
      <c r="L17602" s="14">
        <f>L17343-Datos!$C$8</f>
        <v>10.040000000000003</v>
      </c>
      <c r="M17602" s="13" t="s">
        <v>4514</v>
      </c>
      <c r="N17602" s="1" t="s">
        <v>36639</v>
      </c>
      <c r="O17602" s="1">
        <v>20</v>
      </c>
      <c r="P17602" s="1" t="s">
        <v>376</v>
      </c>
      <c r="Q17602" s="4" t="s">
        <v>21</v>
      </c>
    </row>
    <row r="17603" spans="1:17" ht="22.5" x14ac:dyDescent="0.25">
      <c r="A17603" s="3">
        <v>16584</v>
      </c>
      <c r="B17603" s="1" t="s">
        <v>50276</v>
      </c>
      <c r="C17603" s="1" t="s">
        <v>15</v>
      </c>
      <c r="D17603" s="1" t="s">
        <v>40</v>
      </c>
      <c r="E17603" s="1">
        <v>20347237028</v>
      </c>
      <c r="F17603" s="1" t="s">
        <v>47847</v>
      </c>
      <c r="G17603" s="1">
        <v>2247358</v>
      </c>
      <c r="H17603" s="1" t="s">
        <v>47848</v>
      </c>
      <c r="I17603" s="2">
        <v>45104</v>
      </c>
      <c r="J17603" s="15" t="str">
        <f>MID(Tabla1[[#This Row],[HORA]],1,5)</f>
        <v>08:22</v>
      </c>
      <c r="K17603" s="16">
        <f>IF(Tabla1[[#This Row],[FECHA]]=I17604,IF(J17604-J17603&gt;0,(J17604-J17603)*1440,0),0)</f>
        <v>11.999999999999957</v>
      </c>
      <c r="L17603" s="14">
        <f>L17344-Datos!$C$8</f>
        <v>8.1400000000000041</v>
      </c>
      <c r="M17603" s="13" t="s">
        <v>209</v>
      </c>
      <c r="N17603" s="1" t="s">
        <v>59</v>
      </c>
      <c r="O17603" s="1">
        <v>10</v>
      </c>
      <c r="P17603" s="1" t="s">
        <v>818</v>
      </c>
      <c r="Q17603" s="4" t="s">
        <v>21</v>
      </c>
    </row>
    <row r="17604" spans="1:17" ht="22.5" x14ac:dyDescent="0.25">
      <c r="A17604" s="3">
        <v>607</v>
      </c>
      <c r="B17604" s="1" t="s">
        <v>1335</v>
      </c>
      <c r="C17604" s="1" t="s">
        <v>15</v>
      </c>
      <c r="D17604" s="1" t="s">
        <v>61</v>
      </c>
      <c r="E17604" s="1">
        <v>88888888</v>
      </c>
      <c r="F17604" s="1" t="s">
        <v>1336</v>
      </c>
      <c r="G17604" s="1">
        <v>2247360</v>
      </c>
      <c r="H17604" s="1" t="s">
        <v>1337</v>
      </c>
      <c r="I17604" s="2">
        <v>45104</v>
      </c>
      <c r="J17604" s="15" t="str">
        <f>MID(Tabla1[[#This Row],[HORA]],1,5)</f>
        <v>08:34</v>
      </c>
      <c r="K17604" s="16">
        <f>IF(Tabla1[[#This Row],[FECHA]]=I17605,IF(J17605-J17604&gt;0,(J17605-J17604)*1440,0),0)</f>
        <v>0</v>
      </c>
      <c r="L17604" s="14">
        <f>L17345-Datos!$C$8</f>
        <v>9.1500000000000057</v>
      </c>
      <c r="M17604" s="13" t="s">
        <v>1338</v>
      </c>
      <c r="N17604" s="1" t="s">
        <v>1339</v>
      </c>
      <c r="O17604" s="1">
        <v>0</v>
      </c>
      <c r="P17604" s="1" t="s">
        <v>376</v>
      </c>
      <c r="Q17604" s="4" t="s">
        <v>21</v>
      </c>
    </row>
    <row r="17605" spans="1:17" ht="22.5" x14ac:dyDescent="0.25">
      <c r="A17605" s="3">
        <v>4982</v>
      </c>
      <c r="B17605" s="1" t="s">
        <v>15570</v>
      </c>
      <c r="C17605" s="1" t="s">
        <v>15</v>
      </c>
      <c r="D17605" s="1" t="s">
        <v>40</v>
      </c>
      <c r="E17605" s="1">
        <v>16795409</v>
      </c>
      <c r="F17605" s="1" t="s">
        <v>8684</v>
      </c>
      <c r="G17605" s="1">
        <v>42463632</v>
      </c>
      <c r="H17605" s="1" t="s">
        <v>8685</v>
      </c>
      <c r="I17605" s="2">
        <v>45104</v>
      </c>
      <c r="J17605" s="15" t="str">
        <f>MID(Tabla1[[#This Row],[HORA]],1,5)</f>
        <v>08:34</v>
      </c>
      <c r="K17605" s="16">
        <f>IF(Tabla1[[#This Row],[FECHA]]=I17606,IF(J17606-J17605&gt;0,(J17606-J17605)*1440,0),0)</f>
        <v>1.9999999999999929</v>
      </c>
      <c r="L17605" s="14">
        <f>L17346-Datos!$C$8</f>
        <v>10.520000000000003</v>
      </c>
      <c r="M17605" s="13" t="s">
        <v>1338</v>
      </c>
      <c r="N17605" s="1" t="s">
        <v>15571</v>
      </c>
      <c r="O17605" s="1">
        <v>15</v>
      </c>
      <c r="P17605" s="1" t="s">
        <v>818</v>
      </c>
      <c r="Q17605" s="4" t="s">
        <v>21</v>
      </c>
    </row>
    <row r="17606" spans="1:17" ht="22.5" x14ac:dyDescent="0.25">
      <c r="A17606" s="3">
        <v>608</v>
      </c>
      <c r="B17606" s="1" t="s">
        <v>1340</v>
      </c>
      <c r="C17606" s="1" t="s">
        <v>15</v>
      </c>
      <c r="D17606" s="1" t="s">
        <v>23</v>
      </c>
      <c r="E17606" s="1">
        <v>88888888</v>
      </c>
      <c r="F17606" s="1" t="s">
        <v>1336</v>
      </c>
      <c r="G17606" s="1">
        <v>2247361</v>
      </c>
      <c r="H17606" s="1" t="s">
        <v>1341</v>
      </c>
      <c r="I17606" s="2">
        <v>45104</v>
      </c>
      <c r="J17606" s="15" t="str">
        <f>MID(Tabla1[[#This Row],[HORA]],1,5)</f>
        <v>08:36</v>
      </c>
      <c r="K17606" s="16">
        <f>IF(Tabla1[[#This Row],[FECHA]]=I17607,IF(J17607-J17606&gt;0,(J17607-J17606)*1440,0),0)</f>
        <v>0.99999999999999645</v>
      </c>
      <c r="L17606" s="14">
        <f>L17347-Datos!$C$8</f>
        <v>10.270000000000003</v>
      </c>
      <c r="M17606" s="13" t="s">
        <v>1342</v>
      </c>
      <c r="N17606" s="1" t="s">
        <v>1343</v>
      </c>
      <c r="O17606" s="1">
        <v>0</v>
      </c>
      <c r="P17606" s="1" t="s">
        <v>376</v>
      </c>
      <c r="Q17606" s="4" t="s">
        <v>21</v>
      </c>
    </row>
    <row r="17607" spans="1:17" ht="22.5" x14ac:dyDescent="0.25">
      <c r="A17607" s="3">
        <v>609</v>
      </c>
      <c r="B17607" s="1" t="s">
        <v>1344</v>
      </c>
      <c r="C17607" s="1" t="s">
        <v>15</v>
      </c>
      <c r="D17607" s="1" t="s">
        <v>77</v>
      </c>
      <c r="E17607" s="1">
        <v>88888888</v>
      </c>
      <c r="F17607" s="1" t="s">
        <v>1336</v>
      </c>
      <c r="G17607" s="1">
        <v>2247362</v>
      </c>
      <c r="H17607" s="1" t="s">
        <v>440</v>
      </c>
      <c r="I17607" s="2">
        <v>45104</v>
      </c>
      <c r="J17607" s="15" t="str">
        <f>MID(Tabla1[[#This Row],[HORA]],1,5)</f>
        <v>08:37</v>
      </c>
      <c r="K17607" s="16">
        <f>IF(Tabla1[[#This Row],[FECHA]]=I17608,IF(J17608-J17607&gt;0,(J17608-J17607)*1440,0),0)</f>
        <v>0.99999999999999645</v>
      </c>
      <c r="L17607" s="14">
        <f>L17348-Datos!$C$8</f>
        <v>13.210000000000004</v>
      </c>
      <c r="M17607" s="13" t="s">
        <v>1149</v>
      </c>
      <c r="N17607" s="1" t="s">
        <v>59</v>
      </c>
      <c r="O17607" s="1">
        <v>0</v>
      </c>
      <c r="P17607" s="1" t="s">
        <v>376</v>
      </c>
      <c r="Q17607" s="4" t="s">
        <v>21</v>
      </c>
    </row>
    <row r="17608" spans="1:17" ht="22.5" x14ac:dyDescent="0.25">
      <c r="A17608" s="3">
        <v>610</v>
      </c>
      <c r="B17608" s="1" t="s">
        <v>1345</v>
      </c>
      <c r="C17608" s="1" t="s">
        <v>15</v>
      </c>
      <c r="D17608" s="1" t="s">
        <v>172</v>
      </c>
      <c r="E17608" s="1">
        <v>88888888</v>
      </c>
      <c r="F17608" s="1" t="s">
        <v>1336</v>
      </c>
      <c r="G17608" s="1">
        <v>2247363</v>
      </c>
      <c r="H17608" s="1" t="s">
        <v>432</v>
      </c>
      <c r="I17608" s="2">
        <v>45104</v>
      </c>
      <c r="J17608" s="15" t="str">
        <f>MID(Tabla1[[#This Row],[HORA]],1,5)</f>
        <v>08:38</v>
      </c>
      <c r="K17608" s="16">
        <f>IF(Tabla1[[#This Row],[FECHA]]=I17609,IF(J17609-J17608&gt;0,(J17609-J17608)*1440,0),0)</f>
        <v>0.99999999999999645</v>
      </c>
      <c r="L17608" s="14">
        <f>L17349-Datos!$C$8</f>
        <v>10.360000000000003</v>
      </c>
      <c r="M17608" s="13" t="s">
        <v>1346</v>
      </c>
      <c r="N17608" s="1" t="s">
        <v>1347</v>
      </c>
      <c r="O17608" s="1">
        <v>0</v>
      </c>
      <c r="P17608" s="1" t="s">
        <v>376</v>
      </c>
      <c r="Q17608" s="4" t="s">
        <v>21</v>
      </c>
    </row>
    <row r="17609" spans="1:17" ht="22.5" x14ac:dyDescent="0.25">
      <c r="A17609" s="3">
        <v>11856</v>
      </c>
      <c r="B17609" s="1" t="s">
        <v>36640</v>
      </c>
      <c r="C17609" s="1" t="s">
        <v>15</v>
      </c>
      <c r="D17609" s="1" t="s">
        <v>40</v>
      </c>
      <c r="E17609" s="1">
        <v>16654808</v>
      </c>
      <c r="F17609" s="1" t="s">
        <v>36641</v>
      </c>
      <c r="G17609" s="1">
        <v>16654808</v>
      </c>
      <c r="H17609" s="1" t="s">
        <v>36641</v>
      </c>
      <c r="I17609" s="2">
        <v>45104</v>
      </c>
      <c r="J17609" s="15" t="str">
        <f>MID(Tabla1[[#This Row],[HORA]],1,5)</f>
        <v>08:39</v>
      </c>
      <c r="K17609" s="16">
        <f>IF(Tabla1[[#This Row],[FECHA]]=I17610,IF(J17610-J17609&gt;0,(J17610-J17609)*1440,0),0)</f>
        <v>7.0000000000000551</v>
      </c>
      <c r="L17609" s="14">
        <f>L17350-Datos!$C$8</f>
        <v>12.140000000000008</v>
      </c>
      <c r="M17609" s="13" t="s">
        <v>13014</v>
      </c>
      <c r="N17609" s="1" t="s">
        <v>2773</v>
      </c>
      <c r="O17609" s="1">
        <v>8</v>
      </c>
      <c r="P17609" s="1" t="s">
        <v>376</v>
      </c>
      <c r="Q17609" s="4" t="s">
        <v>21</v>
      </c>
    </row>
    <row r="17610" spans="1:17" ht="22.5" x14ac:dyDescent="0.25">
      <c r="A17610" s="3">
        <v>4983</v>
      </c>
      <c r="B17610" s="1" t="s">
        <v>15572</v>
      </c>
      <c r="C17610" s="1" t="s">
        <v>15</v>
      </c>
      <c r="D17610" s="1" t="s">
        <v>40</v>
      </c>
      <c r="E17610" s="1">
        <v>18201052</v>
      </c>
      <c r="F17610" s="1" t="s">
        <v>15573</v>
      </c>
      <c r="G17610" s="1">
        <v>2247365</v>
      </c>
      <c r="H17610" s="1" t="s">
        <v>15574</v>
      </c>
      <c r="I17610" s="2">
        <v>45104</v>
      </c>
      <c r="J17610" s="15" t="str">
        <f>MID(Tabla1[[#This Row],[HORA]],1,5)</f>
        <v>08:46</v>
      </c>
      <c r="K17610" s="16">
        <f>IF(Tabla1[[#This Row],[FECHA]]=I17611,IF(J17611-J17610&gt;0,(J17611-J17610)*1440,0),0)</f>
        <v>0.99999999999991651</v>
      </c>
      <c r="L17610" s="14">
        <f>L17351-Datos!$C$8</f>
        <v>14.510000000000002</v>
      </c>
      <c r="M17610" s="13" t="s">
        <v>11266</v>
      </c>
      <c r="N17610" s="1" t="s">
        <v>15575</v>
      </c>
      <c r="O17610" s="1">
        <v>15</v>
      </c>
      <c r="P17610" s="1" t="s">
        <v>818</v>
      </c>
      <c r="Q17610" s="4" t="s">
        <v>21</v>
      </c>
    </row>
    <row r="17611" spans="1:17" ht="22.5" x14ac:dyDescent="0.25">
      <c r="A17611" s="3">
        <v>17982</v>
      </c>
      <c r="B17611" s="1" t="s">
        <v>53847</v>
      </c>
      <c r="C17611" s="1" t="s">
        <v>15</v>
      </c>
      <c r="D17611" s="1" t="s">
        <v>40</v>
      </c>
      <c r="E17611" s="1">
        <v>20108767619</v>
      </c>
      <c r="F17611" s="1" t="s">
        <v>47779</v>
      </c>
      <c r="G17611" s="1">
        <v>2247366</v>
      </c>
      <c r="H17611" s="1" t="s">
        <v>52618</v>
      </c>
      <c r="I17611" s="2">
        <v>45104</v>
      </c>
      <c r="J17611" s="15" t="str">
        <f>MID(Tabla1[[#This Row],[HORA]],1,5)</f>
        <v>08:47</v>
      </c>
      <c r="K17611" s="16">
        <f>IF(Tabla1[[#This Row],[FECHA]]=I17612,IF(J17612-J17611&gt;0,(J17612-J17611)*1440,0),0)</f>
        <v>3.9999999999999858</v>
      </c>
      <c r="L17611" s="14">
        <f>L17352-Datos!$C$8</f>
        <v>13.200000000000006</v>
      </c>
      <c r="M17611" s="13" t="s">
        <v>4210</v>
      </c>
      <c r="N17611" s="1" t="s">
        <v>13630</v>
      </c>
      <c r="O17611" s="1">
        <v>10</v>
      </c>
      <c r="P17611" s="1" t="s">
        <v>376</v>
      </c>
      <c r="Q17611" s="4" t="s">
        <v>21</v>
      </c>
    </row>
    <row r="17612" spans="1:17" ht="22.5" x14ac:dyDescent="0.25">
      <c r="A17612" s="3">
        <v>611</v>
      </c>
      <c r="B17612" s="1" t="s">
        <v>1348</v>
      </c>
      <c r="C17612" s="1" t="s">
        <v>15</v>
      </c>
      <c r="D17612" s="1" t="s">
        <v>161</v>
      </c>
      <c r="E17612" s="1">
        <v>2247368</v>
      </c>
      <c r="F17612" s="1" t="s">
        <v>1349</v>
      </c>
      <c r="G17612" s="1">
        <v>2247369</v>
      </c>
      <c r="H17612" s="1" t="s">
        <v>1350</v>
      </c>
      <c r="I17612" s="2">
        <v>45104</v>
      </c>
      <c r="J17612" s="15" t="str">
        <f>MID(Tabla1[[#This Row],[HORA]],1,5)</f>
        <v>08:51</v>
      </c>
      <c r="K17612" s="16">
        <f>IF(Tabla1[[#This Row],[FECHA]]=I17613,IF(J17613-J17612&gt;0,(J17613-J17612)*1440,0),0)</f>
        <v>3.0000000000000693</v>
      </c>
      <c r="L17612" s="14">
        <f>L17353-Datos!$C$8</f>
        <v>11.800000000000004</v>
      </c>
      <c r="M17612" s="13" t="s">
        <v>1351</v>
      </c>
      <c r="N17612" s="1" t="s">
        <v>1352</v>
      </c>
      <c r="O17612" s="1">
        <v>0</v>
      </c>
      <c r="P17612" s="1" t="s">
        <v>376</v>
      </c>
      <c r="Q17612" s="4" t="s">
        <v>21</v>
      </c>
    </row>
    <row r="17613" spans="1:17" ht="22.5" x14ac:dyDescent="0.25">
      <c r="A17613" s="3">
        <v>11857</v>
      </c>
      <c r="B17613" s="1" t="s">
        <v>36642</v>
      </c>
      <c r="C17613" s="1" t="s">
        <v>15</v>
      </c>
      <c r="D17613" s="1" t="s">
        <v>40</v>
      </c>
      <c r="E17613" s="1">
        <v>73533617</v>
      </c>
      <c r="F17613" s="1" t="s">
        <v>36643</v>
      </c>
      <c r="G17613" s="1">
        <v>43814090</v>
      </c>
      <c r="H17613" s="1" t="s">
        <v>36644</v>
      </c>
      <c r="I17613" s="2">
        <v>45104</v>
      </c>
      <c r="J17613" s="15" t="str">
        <f>MID(Tabla1[[#This Row],[HORA]],1,5)</f>
        <v>08:54</v>
      </c>
      <c r="K17613" s="16">
        <f>IF(Tabla1[[#This Row],[FECHA]]=I17614,IF(J17614-J17613&gt;0,(J17614-J17613)*1440,0),0)</f>
        <v>2.9999999999999094</v>
      </c>
      <c r="L17613" s="14">
        <f>L17354-Datos!$C$8</f>
        <v>9.5400000000000027</v>
      </c>
      <c r="M17613" s="13" t="s">
        <v>5203</v>
      </c>
      <c r="N17613" s="1" t="s">
        <v>992</v>
      </c>
      <c r="O17613" s="1">
        <v>10</v>
      </c>
      <c r="P17613" s="1" t="s">
        <v>376</v>
      </c>
      <c r="Q17613" s="4" t="s">
        <v>21</v>
      </c>
    </row>
    <row r="17614" spans="1:17" ht="22.5" x14ac:dyDescent="0.25">
      <c r="A17614" s="3">
        <v>4984</v>
      </c>
      <c r="B17614" s="1" t="s">
        <v>15576</v>
      </c>
      <c r="C17614" s="1" t="s">
        <v>15</v>
      </c>
      <c r="D17614" s="1" t="s">
        <v>40</v>
      </c>
      <c r="E17614" s="1">
        <v>16791857</v>
      </c>
      <c r="F17614" s="1" t="s">
        <v>15577</v>
      </c>
      <c r="G17614" s="1">
        <v>2247371</v>
      </c>
      <c r="H17614" s="1" t="s">
        <v>15578</v>
      </c>
      <c r="I17614" s="2">
        <v>45104</v>
      </c>
      <c r="J17614" s="15" t="str">
        <f>MID(Tabla1[[#This Row],[HORA]],1,5)</f>
        <v>08:57</v>
      </c>
      <c r="K17614" s="16">
        <f>IF(Tabla1[[#This Row],[FECHA]]=I17615,IF(J17615-J17614&gt;0,(J17615-J17614)*1440,0),0)</f>
        <v>1.9999999999999929</v>
      </c>
      <c r="L17614" s="14">
        <f>L17355-Datos!$C$8</f>
        <v>12.060000000000002</v>
      </c>
      <c r="M17614" s="13" t="s">
        <v>3356</v>
      </c>
      <c r="N17614" s="1" t="s">
        <v>15579</v>
      </c>
      <c r="O17614" s="1">
        <v>15</v>
      </c>
      <c r="P17614" s="1" t="s">
        <v>818</v>
      </c>
      <c r="Q17614" s="4" t="s">
        <v>21</v>
      </c>
    </row>
    <row r="17615" spans="1:17" ht="22.5" x14ac:dyDescent="0.25">
      <c r="A17615" s="3">
        <v>16585</v>
      </c>
      <c r="B17615" s="1" t="s">
        <v>50277</v>
      </c>
      <c r="C17615" s="1" t="s">
        <v>15</v>
      </c>
      <c r="D17615" s="1" t="s">
        <v>23</v>
      </c>
      <c r="E17615" s="1">
        <v>20539199103</v>
      </c>
      <c r="F17615" s="1" t="s">
        <v>50278</v>
      </c>
      <c r="G17615" s="1">
        <v>74819096</v>
      </c>
      <c r="H17615" s="1" t="s">
        <v>50279</v>
      </c>
      <c r="I17615" s="2">
        <v>45104</v>
      </c>
      <c r="J17615" s="15" t="str">
        <f>MID(Tabla1[[#This Row],[HORA]],1,5)</f>
        <v>08:59</v>
      </c>
      <c r="K17615" s="16">
        <f>IF(Tabla1[[#This Row],[FECHA]]=I17616,IF(J17616-J17615&gt;0,(J17616-J17615)*1440,0),0)</f>
        <v>7.0000000000000551</v>
      </c>
      <c r="L17615" s="14">
        <f>L17356-Datos!$C$8</f>
        <v>11.090000000000003</v>
      </c>
      <c r="M17615" s="13" t="s">
        <v>4535</v>
      </c>
      <c r="N17615" s="1" t="s">
        <v>2323</v>
      </c>
      <c r="O17615" s="1">
        <v>15</v>
      </c>
      <c r="P17615" s="1" t="s">
        <v>818</v>
      </c>
      <c r="Q17615" s="4" t="s">
        <v>21</v>
      </c>
    </row>
    <row r="17616" spans="1:17" ht="22.5" x14ac:dyDescent="0.25">
      <c r="A17616" s="3">
        <v>4985</v>
      </c>
      <c r="B17616" s="1" t="s">
        <v>15580</v>
      </c>
      <c r="C17616" s="1" t="s">
        <v>15</v>
      </c>
      <c r="D17616" s="1" t="s">
        <v>71</v>
      </c>
      <c r="E17616" s="1">
        <v>70089056</v>
      </c>
      <c r="F17616" s="1" t="s">
        <v>15581</v>
      </c>
      <c r="G17616" s="1">
        <v>70088670</v>
      </c>
      <c r="H17616" s="1" t="s">
        <v>15582</v>
      </c>
      <c r="I17616" s="2">
        <v>45104</v>
      </c>
      <c r="J17616" s="15" t="str">
        <f>MID(Tabla1[[#This Row],[HORA]],1,5)</f>
        <v>09:06</v>
      </c>
      <c r="K17616" s="16">
        <f>IF(Tabla1[[#This Row],[FECHA]]=I17617,IF(J17617-J17616&gt;0,(J17617-J17616)*1440,0),0)</f>
        <v>5.0000000000000622</v>
      </c>
      <c r="L17616" s="14">
        <f>L17357-Datos!$C$8</f>
        <v>10.200000000000003</v>
      </c>
      <c r="M17616" s="13" t="s">
        <v>2485</v>
      </c>
      <c r="N17616" s="1" t="s">
        <v>15583</v>
      </c>
      <c r="O17616" s="1">
        <v>15</v>
      </c>
      <c r="P17616" s="1" t="s">
        <v>818</v>
      </c>
      <c r="Q17616" s="4" t="s">
        <v>21</v>
      </c>
    </row>
    <row r="17617" spans="1:17" ht="22.5" x14ac:dyDescent="0.25">
      <c r="A17617" s="3">
        <v>11944</v>
      </c>
      <c r="B17617" s="1" t="s">
        <v>36891</v>
      </c>
      <c r="C17617" s="1" t="s">
        <v>15</v>
      </c>
      <c r="D17617" s="1" t="s">
        <v>40</v>
      </c>
      <c r="E17617" s="1">
        <v>27364629</v>
      </c>
      <c r="F17617" s="1" t="s">
        <v>36892</v>
      </c>
      <c r="G17617" s="1">
        <v>2247650</v>
      </c>
      <c r="H17617" s="1" t="s">
        <v>36893</v>
      </c>
      <c r="I17617" s="2">
        <v>45104</v>
      </c>
      <c r="J17617" s="15" t="str">
        <f>MID(Tabla1[[#This Row],[HORA]],1,5)</f>
        <v>09:11</v>
      </c>
      <c r="K17617" s="16">
        <f>IF(Tabla1[[#This Row],[FECHA]]=I17618,IF(J17618-J17617&gt;0,(J17618-J17617)*1440,0),0)</f>
        <v>11.999999999999957</v>
      </c>
      <c r="L17617" s="14">
        <f>L17358-Datos!$C$8</f>
        <v>10.240000000000006</v>
      </c>
      <c r="M17617" s="13" t="s">
        <v>5269</v>
      </c>
      <c r="N17617" s="1" t="s">
        <v>36894</v>
      </c>
      <c r="O17617" s="1">
        <v>15</v>
      </c>
      <c r="P17617" s="1" t="s">
        <v>1141</v>
      </c>
      <c r="Q17617" s="4" t="s">
        <v>21</v>
      </c>
    </row>
    <row r="17618" spans="1:17" ht="22.5" x14ac:dyDescent="0.25">
      <c r="A17618" s="3">
        <v>11858</v>
      </c>
      <c r="B17618" s="1" t="s">
        <v>36645</v>
      </c>
      <c r="C17618" s="1" t="s">
        <v>15</v>
      </c>
      <c r="D17618" s="1" t="s">
        <v>40</v>
      </c>
      <c r="E17618" s="1">
        <v>71234388</v>
      </c>
      <c r="F17618" s="1" t="s">
        <v>36646</v>
      </c>
      <c r="G17618" s="1">
        <v>40704785</v>
      </c>
      <c r="H17618" s="1" t="s">
        <v>36647</v>
      </c>
      <c r="I17618" s="2">
        <v>45104</v>
      </c>
      <c r="J17618" s="15" t="str">
        <f>MID(Tabla1[[#This Row],[HORA]],1,5)</f>
        <v>09:23</v>
      </c>
      <c r="K17618" s="16">
        <f>IF(Tabla1[[#This Row],[FECHA]]=I17619,IF(J17619-J17618&gt;0,(J17619-J17618)*1440,0),0)</f>
        <v>3.9999999999999858</v>
      </c>
      <c r="L17618" s="14">
        <f>L17359-Datos!$C$8</f>
        <v>8.1199999999999974</v>
      </c>
      <c r="M17618" s="13" t="s">
        <v>1677</v>
      </c>
      <c r="N17618" s="1" t="s">
        <v>22929</v>
      </c>
      <c r="O17618" s="1">
        <v>15</v>
      </c>
      <c r="P17618" s="1" t="s">
        <v>376</v>
      </c>
      <c r="Q17618" s="4" t="s">
        <v>21</v>
      </c>
    </row>
    <row r="17619" spans="1:17" ht="22.5" x14ac:dyDescent="0.25">
      <c r="A17619" s="3">
        <v>11859</v>
      </c>
      <c r="B17619" s="1" t="s">
        <v>36648</v>
      </c>
      <c r="C17619" s="1" t="s">
        <v>15</v>
      </c>
      <c r="D17619" s="1" t="s">
        <v>161</v>
      </c>
      <c r="E17619" s="1">
        <v>16774829</v>
      </c>
      <c r="F17619" s="1" t="s">
        <v>36649</v>
      </c>
      <c r="G17619" s="1">
        <v>2247372</v>
      </c>
      <c r="H17619" s="1" t="s">
        <v>36650</v>
      </c>
      <c r="I17619" s="2">
        <v>45104</v>
      </c>
      <c r="J17619" s="15" t="str">
        <f>MID(Tabla1[[#This Row],[HORA]],1,5)</f>
        <v>09:27</v>
      </c>
      <c r="K17619" s="16">
        <f>IF(Tabla1[[#This Row],[FECHA]]=I17620,IF(J17620-J17619&gt;0,(J17620-J17619)*1440,0),0)</f>
        <v>6.9999999999999751</v>
      </c>
      <c r="L17619" s="14">
        <f>L17360-Datos!$C$8</f>
        <v>2.1000000000000032</v>
      </c>
      <c r="M17619" s="13" t="s">
        <v>2500</v>
      </c>
      <c r="N17619" s="1" t="s">
        <v>36651</v>
      </c>
      <c r="O17619" s="1">
        <v>13</v>
      </c>
      <c r="P17619" s="1" t="s">
        <v>376</v>
      </c>
      <c r="Q17619" s="4" t="s">
        <v>21</v>
      </c>
    </row>
    <row r="17620" spans="1:17" ht="22.5" x14ac:dyDescent="0.25">
      <c r="A17620" s="3">
        <v>4986</v>
      </c>
      <c r="B17620" s="1" t="s">
        <v>15584</v>
      </c>
      <c r="C17620" s="1" t="s">
        <v>15</v>
      </c>
      <c r="D17620" s="1" t="s">
        <v>82</v>
      </c>
      <c r="E17620" s="1">
        <v>239720</v>
      </c>
      <c r="F17620" s="1" t="s">
        <v>15585</v>
      </c>
      <c r="G17620" s="1">
        <v>2247373</v>
      </c>
      <c r="H17620" s="1" t="s">
        <v>15586</v>
      </c>
      <c r="I17620" s="2">
        <v>45104</v>
      </c>
      <c r="J17620" s="15" t="str">
        <f>MID(Tabla1[[#This Row],[HORA]],1,5)</f>
        <v>09:34</v>
      </c>
      <c r="K17620" s="16">
        <f>IF(Tabla1[[#This Row],[FECHA]]=I17621,IF(J17621-J17620&gt;0,(J17621-J17620)*1440,0),0)</f>
        <v>3.0000000000000693</v>
      </c>
      <c r="L17620" s="14">
        <f>L17361-Datos!$C$8</f>
        <v>3.4000000000000039</v>
      </c>
      <c r="M17620" s="13" t="s">
        <v>1730</v>
      </c>
      <c r="N17620" s="1" t="s">
        <v>11437</v>
      </c>
      <c r="O17620" s="1">
        <v>20</v>
      </c>
      <c r="P17620" s="1" t="s">
        <v>818</v>
      </c>
      <c r="Q17620" s="4" t="s">
        <v>21</v>
      </c>
    </row>
    <row r="17621" spans="1:17" ht="22.5" x14ac:dyDescent="0.25">
      <c r="A17621" s="3">
        <v>4987</v>
      </c>
      <c r="B17621" s="1" t="s">
        <v>15587</v>
      </c>
      <c r="C17621" s="1" t="s">
        <v>15</v>
      </c>
      <c r="D17621" s="1" t="s">
        <v>77</v>
      </c>
      <c r="E17621" s="1">
        <v>70880210</v>
      </c>
      <c r="F17621" s="1" t="s">
        <v>15588</v>
      </c>
      <c r="G17621" s="1">
        <v>2247377</v>
      </c>
      <c r="H17621" s="1" t="s">
        <v>15589</v>
      </c>
      <c r="I17621" s="2">
        <v>45104</v>
      </c>
      <c r="J17621" s="15" t="str">
        <f>MID(Tabla1[[#This Row],[HORA]],1,5)</f>
        <v>09:37</v>
      </c>
      <c r="K17621" s="16">
        <f>IF(Tabla1[[#This Row],[FECHA]]=I17622,IF(J17622-J17621&gt;0,(J17622-J17621)*1440,0),0)</f>
        <v>0</v>
      </c>
      <c r="L17621" s="14">
        <f>L17362-Datos!$C$8</f>
        <v>2.3000000000000043</v>
      </c>
      <c r="M17621" s="13" t="s">
        <v>3884</v>
      </c>
      <c r="N17621" s="1" t="s">
        <v>15590</v>
      </c>
      <c r="O17621" s="1">
        <v>15</v>
      </c>
      <c r="P17621" s="1" t="s">
        <v>818</v>
      </c>
      <c r="Q17621" s="4" t="s">
        <v>21</v>
      </c>
    </row>
    <row r="17622" spans="1:17" ht="22.5" x14ac:dyDescent="0.25">
      <c r="A17622" s="3">
        <v>11860</v>
      </c>
      <c r="B17622" s="1" t="s">
        <v>36652</v>
      </c>
      <c r="C17622" s="1" t="s">
        <v>15</v>
      </c>
      <c r="D17622" s="1" t="s">
        <v>40</v>
      </c>
      <c r="E17622" s="1">
        <v>33561022</v>
      </c>
      <c r="F17622" s="1" t="s">
        <v>36653</v>
      </c>
      <c r="G17622" s="1">
        <v>48495647</v>
      </c>
      <c r="H17622" s="1" t="s">
        <v>36654</v>
      </c>
      <c r="I17622" s="2">
        <v>45104</v>
      </c>
      <c r="J17622" s="15" t="str">
        <f>MID(Tabla1[[#This Row],[HORA]],1,5)</f>
        <v>09:37</v>
      </c>
      <c r="K17622" s="16">
        <f>IF(Tabla1[[#This Row],[FECHA]]=I17623,IF(J17623-J17622&gt;0,(J17623-J17622)*1440,0),0)</f>
        <v>1.9999999999999929</v>
      </c>
      <c r="L17622" s="14">
        <f>L17363-Datos!$C$8</f>
        <v>3.5000000000000036</v>
      </c>
      <c r="M17622" s="13" t="s">
        <v>3884</v>
      </c>
      <c r="N17622" s="1" t="s">
        <v>36655</v>
      </c>
      <c r="O17622" s="1">
        <v>30</v>
      </c>
      <c r="P17622" s="1" t="s">
        <v>376</v>
      </c>
      <c r="Q17622" s="4" t="s">
        <v>21</v>
      </c>
    </row>
    <row r="17623" spans="1:17" ht="22.5" x14ac:dyDescent="0.25">
      <c r="A17623" s="3">
        <v>11861</v>
      </c>
      <c r="B17623" s="1" t="s">
        <v>36656</v>
      </c>
      <c r="C17623" s="1" t="s">
        <v>15</v>
      </c>
      <c r="D17623" s="1" t="s">
        <v>40</v>
      </c>
      <c r="E17623" s="1">
        <v>60671990</v>
      </c>
      <c r="F17623" s="1" t="s">
        <v>3143</v>
      </c>
      <c r="G17623" s="1">
        <v>60671990</v>
      </c>
      <c r="H17623" s="1" t="s">
        <v>3143</v>
      </c>
      <c r="I17623" s="2">
        <v>45104</v>
      </c>
      <c r="J17623" s="15" t="str">
        <f>MID(Tabla1[[#This Row],[HORA]],1,5)</f>
        <v>09:39</v>
      </c>
      <c r="K17623" s="16">
        <f>IF(Tabla1[[#This Row],[FECHA]]=I17624,IF(J17624-J17623&gt;0,(J17624-J17623)*1440,0),0)</f>
        <v>2.9999999999999094</v>
      </c>
      <c r="L17623" s="14">
        <f>L17364-Datos!$C$8</f>
        <v>5.0000000000000036</v>
      </c>
      <c r="M17623" s="13" t="s">
        <v>510</v>
      </c>
      <c r="N17623" s="1" t="s">
        <v>2773</v>
      </c>
      <c r="O17623" s="1">
        <v>80</v>
      </c>
      <c r="P17623" s="1" t="s">
        <v>376</v>
      </c>
      <c r="Q17623" s="4" t="s">
        <v>21</v>
      </c>
    </row>
    <row r="17624" spans="1:17" ht="22.5" x14ac:dyDescent="0.25">
      <c r="A17624" s="3">
        <v>5045</v>
      </c>
      <c r="B17624" s="1" t="s">
        <v>15784</v>
      </c>
      <c r="C17624" s="1" t="s">
        <v>15</v>
      </c>
      <c r="D17624" s="1" t="s">
        <v>161</v>
      </c>
      <c r="E17624" s="1">
        <v>80641240</v>
      </c>
      <c r="F17624" s="1" t="s">
        <v>15785</v>
      </c>
      <c r="G17624" s="1">
        <v>80641240</v>
      </c>
      <c r="H17624" s="1" t="s">
        <v>15785</v>
      </c>
      <c r="I17624" s="2">
        <v>45104</v>
      </c>
      <c r="J17624" s="15" t="str">
        <f>MID(Tabla1[[#This Row],[HORA]],1,5)</f>
        <v>09:42</v>
      </c>
      <c r="K17624" s="16">
        <f>IF(Tabla1[[#This Row],[FECHA]]=I17625,IF(J17625-J17624&gt;0,(J17625-J17624)*1440,0),0)</f>
        <v>1.9999999999999929</v>
      </c>
      <c r="L17624" s="14">
        <f>L17365-Datos!$C$8</f>
        <v>2.3500000000000032</v>
      </c>
      <c r="M17624" s="13" t="s">
        <v>4759</v>
      </c>
      <c r="N17624" s="1" t="s">
        <v>1715</v>
      </c>
      <c r="O17624" s="1">
        <v>30</v>
      </c>
      <c r="P17624" s="1" t="s">
        <v>45</v>
      </c>
      <c r="Q17624" s="4" t="s">
        <v>21</v>
      </c>
    </row>
    <row r="17625" spans="1:17" ht="22.5" x14ac:dyDescent="0.25">
      <c r="A17625" s="3">
        <v>11862</v>
      </c>
      <c r="B17625" s="1" t="s">
        <v>36657</v>
      </c>
      <c r="C17625" s="1" t="s">
        <v>15</v>
      </c>
      <c r="D17625" s="1" t="s">
        <v>228</v>
      </c>
      <c r="E17625" s="1">
        <v>71925009</v>
      </c>
      <c r="F17625" s="1" t="s">
        <v>36658</v>
      </c>
      <c r="G17625" s="1">
        <v>71621608</v>
      </c>
      <c r="H17625" s="1" t="s">
        <v>36659</v>
      </c>
      <c r="I17625" s="2">
        <v>45104</v>
      </c>
      <c r="J17625" s="15" t="str">
        <f>MID(Tabla1[[#This Row],[HORA]],1,5)</f>
        <v>09:44</v>
      </c>
      <c r="K17625" s="16">
        <f>IF(Tabla1[[#This Row],[FECHA]]=I17626,IF(J17626-J17625&gt;0,(J17626-J17625)*1440,0),0)</f>
        <v>0</v>
      </c>
      <c r="L17625" s="14">
        <f>L17366-Datos!$C$8</f>
        <v>4.5000000000000036</v>
      </c>
      <c r="M17625" s="13" t="s">
        <v>2517</v>
      </c>
      <c r="N17625" s="1" t="s">
        <v>14799</v>
      </c>
      <c r="O17625" s="1">
        <v>10</v>
      </c>
      <c r="P17625" s="1" t="s">
        <v>376</v>
      </c>
      <c r="Q17625" s="4" t="s">
        <v>21</v>
      </c>
    </row>
    <row r="17626" spans="1:17" ht="22.5" x14ac:dyDescent="0.25">
      <c r="A17626" s="3">
        <v>5046</v>
      </c>
      <c r="B17626" s="1" t="s">
        <v>15786</v>
      </c>
      <c r="C17626" s="1" t="s">
        <v>15</v>
      </c>
      <c r="D17626" s="1" t="s">
        <v>82</v>
      </c>
      <c r="E17626" s="1">
        <v>16681327</v>
      </c>
      <c r="F17626" s="1" t="s">
        <v>15787</v>
      </c>
      <c r="G17626" s="1">
        <v>16681327</v>
      </c>
      <c r="H17626" s="1" t="s">
        <v>15787</v>
      </c>
      <c r="I17626" s="2">
        <v>45104</v>
      </c>
      <c r="J17626" s="15" t="str">
        <f>MID(Tabla1[[#This Row],[HORA]],1,5)</f>
        <v>09:44</v>
      </c>
      <c r="K17626" s="16">
        <f>IF(Tabla1[[#This Row],[FECHA]]=I17627,IF(J17627-J17626&gt;0,(J17627-J17626)*1440,0),0)</f>
        <v>5.0000000000000622</v>
      </c>
      <c r="L17626" s="14">
        <f>L17367-Datos!$C$8</f>
        <v>6.2000000000000046</v>
      </c>
      <c r="M17626" s="13" t="s">
        <v>2146</v>
      </c>
      <c r="N17626" s="1" t="s">
        <v>1715</v>
      </c>
      <c r="O17626" s="1">
        <v>20</v>
      </c>
      <c r="P17626" s="1" t="s">
        <v>45</v>
      </c>
      <c r="Q17626" s="4" t="s">
        <v>21</v>
      </c>
    </row>
    <row r="17627" spans="1:17" ht="22.5" x14ac:dyDescent="0.25">
      <c r="A17627" s="3">
        <v>11863</v>
      </c>
      <c r="B17627" s="1" t="s">
        <v>36660</v>
      </c>
      <c r="C17627" s="1" t="s">
        <v>15</v>
      </c>
      <c r="D17627" s="1" t="s">
        <v>40</v>
      </c>
      <c r="E17627" s="1">
        <v>75469843</v>
      </c>
      <c r="F17627" s="1" t="s">
        <v>36661</v>
      </c>
      <c r="G17627" s="1">
        <v>76723295</v>
      </c>
      <c r="H17627" s="1" t="s">
        <v>36662</v>
      </c>
      <c r="I17627" s="2">
        <v>45104</v>
      </c>
      <c r="J17627" s="15" t="str">
        <f>MID(Tabla1[[#This Row],[HORA]],1,5)</f>
        <v>09:49</v>
      </c>
      <c r="K17627" s="16">
        <f>IF(Tabla1[[#This Row],[FECHA]]=I17628,IF(J17628-J17627&gt;0,(J17628-J17627)*1440,0),0)</f>
        <v>1.9999999999999929</v>
      </c>
      <c r="L17627" s="14">
        <f>L17368-Datos!$C$8</f>
        <v>3.360000000000003</v>
      </c>
      <c r="M17627" s="13" t="s">
        <v>2222</v>
      </c>
      <c r="N17627" s="1" t="s">
        <v>36663</v>
      </c>
      <c r="O17627" s="1">
        <v>10</v>
      </c>
      <c r="P17627" s="1" t="s">
        <v>376</v>
      </c>
      <c r="Q17627" s="4" t="s">
        <v>21</v>
      </c>
    </row>
    <row r="17628" spans="1:17" ht="22.5" x14ac:dyDescent="0.25">
      <c r="A17628" s="3">
        <v>17983</v>
      </c>
      <c r="B17628" s="1" t="s">
        <v>53848</v>
      </c>
      <c r="C17628" s="1" t="s">
        <v>15</v>
      </c>
      <c r="D17628" s="1" t="s">
        <v>40</v>
      </c>
      <c r="E17628" s="1">
        <v>20602787576</v>
      </c>
      <c r="F17628" s="1" t="s">
        <v>52973</v>
      </c>
      <c r="G17628" s="1">
        <v>48655749</v>
      </c>
      <c r="H17628" s="1" t="s">
        <v>53849</v>
      </c>
      <c r="I17628" s="2">
        <v>45104</v>
      </c>
      <c r="J17628" s="15" t="str">
        <f>MID(Tabla1[[#This Row],[HORA]],1,5)</f>
        <v>09:51</v>
      </c>
      <c r="K17628" s="16">
        <f>IF(Tabla1[[#This Row],[FECHA]]=I17629,IF(J17629-J17628&gt;0,(J17629-J17628)*1440,0),0)</f>
        <v>1.9999999999999929</v>
      </c>
      <c r="L17628" s="14">
        <f>L17369-Datos!$C$8</f>
        <v>4.3000000000000043</v>
      </c>
      <c r="M17628" s="13" t="s">
        <v>5621</v>
      </c>
      <c r="N17628" s="1" t="s">
        <v>2773</v>
      </c>
      <c r="O17628" s="1">
        <v>60</v>
      </c>
      <c r="P17628" s="1" t="s">
        <v>376</v>
      </c>
      <c r="Q17628" s="4" t="s">
        <v>21</v>
      </c>
    </row>
    <row r="17629" spans="1:17" ht="22.5" x14ac:dyDescent="0.25">
      <c r="A17629" s="3">
        <v>11864</v>
      </c>
      <c r="B17629" s="1" t="s">
        <v>36664</v>
      </c>
      <c r="C17629" s="1" t="s">
        <v>15</v>
      </c>
      <c r="D17629" s="1" t="s">
        <v>71</v>
      </c>
      <c r="E17629" s="1">
        <v>75913291</v>
      </c>
      <c r="F17629" s="1" t="s">
        <v>36665</v>
      </c>
      <c r="G17629" s="1">
        <v>75407882</v>
      </c>
      <c r="H17629" s="1" t="s">
        <v>36666</v>
      </c>
      <c r="I17629" s="2">
        <v>45104</v>
      </c>
      <c r="J17629" s="15" t="str">
        <f>MID(Tabla1[[#This Row],[HORA]],1,5)</f>
        <v>09:53</v>
      </c>
      <c r="K17629" s="16">
        <f>IF(Tabla1[[#This Row],[FECHA]]=I17630,IF(J17630-J17629&gt;0,(J17630-J17629)*1440,0),0)</f>
        <v>1.9999999999999929</v>
      </c>
      <c r="L17629" s="14">
        <f>L17370-Datos!$C$8</f>
        <v>4.5400000000000027</v>
      </c>
      <c r="M17629" s="13" t="s">
        <v>3616</v>
      </c>
      <c r="N17629" s="1" t="s">
        <v>36667</v>
      </c>
      <c r="O17629" s="1">
        <v>25</v>
      </c>
      <c r="P17629" s="1" t="s">
        <v>376</v>
      </c>
      <c r="Q17629" s="4" t="s">
        <v>21</v>
      </c>
    </row>
    <row r="17630" spans="1:17" ht="22.5" x14ac:dyDescent="0.25">
      <c r="A17630" s="3">
        <v>4988</v>
      </c>
      <c r="B17630" s="1" t="s">
        <v>15591</v>
      </c>
      <c r="C17630" s="1" t="s">
        <v>15</v>
      </c>
      <c r="D17630" s="1" t="s">
        <v>33</v>
      </c>
      <c r="E17630" s="1">
        <v>17595727</v>
      </c>
      <c r="F17630" s="1" t="s">
        <v>15592</v>
      </c>
      <c r="G17630" s="1">
        <v>2247384</v>
      </c>
      <c r="H17630" s="1" t="s">
        <v>15593</v>
      </c>
      <c r="I17630" s="2">
        <v>45104</v>
      </c>
      <c r="J17630" s="15" t="str">
        <f>MID(Tabla1[[#This Row],[HORA]],1,5)</f>
        <v>09:55</v>
      </c>
      <c r="K17630" s="16">
        <f>IF(Tabla1[[#This Row],[FECHA]]=I17631,IF(J17631-J17630&gt;0,(J17631-J17630)*1440,0),0)</f>
        <v>0</v>
      </c>
      <c r="L17630" s="14">
        <f>L17371-Datos!$C$8</f>
        <v>2.2100000000000044</v>
      </c>
      <c r="M17630" s="13" t="s">
        <v>749</v>
      </c>
      <c r="N17630" s="1" t="s">
        <v>15594</v>
      </c>
      <c r="O17630" s="1">
        <v>10</v>
      </c>
      <c r="P17630" s="1" t="s">
        <v>818</v>
      </c>
      <c r="Q17630" s="4" t="s">
        <v>21</v>
      </c>
    </row>
    <row r="17631" spans="1:17" ht="22.5" x14ac:dyDescent="0.25">
      <c r="A17631" s="3">
        <v>11865</v>
      </c>
      <c r="B17631" s="1" t="s">
        <v>36668</v>
      </c>
      <c r="C17631" s="1" t="s">
        <v>15</v>
      </c>
      <c r="D17631" s="1" t="s">
        <v>40</v>
      </c>
      <c r="E17631" s="1">
        <v>72301286</v>
      </c>
      <c r="F17631" s="1" t="s">
        <v>36669</v>
      </c>
      <c r="G17631" s="1">
        <v>2247382</v>
      </c>
      <c r="H17631" s="1" t="s">
        <v>36670</v>
      </c>
      <c r="I17631" s="2">
        <v>45104</v>
      </c>
      <c r="J17631" s="15" t="str">
        <f>MID(Tabla1[[#This Row],[HORA]],1,5)</f>
        <v>09:55</v>
      </c>
      <c r="K17631" s="16">
        <f>IF(Tabla1[[#This Row],[FECHA]]=I17632,IF(J17632-J17631&gt;0,(J17632-J17631)*1440,0),0)</f>
        <v>5.0000000000000622</v>
      </c>
      <c r="L17631" s="14">
        <f>L17372-Datos!$C$8</f>
        <v>3.4500000000000028</v>
      </c>
      <c r="M17631" s="13" t="s">
        <v>749</v>
      </c>
      <c r="N17631" s="1" t="s">
        <v>36671</v>
      </c>
      <c r="O17631" s="1">
        <v>13</v>
      </c>
      <c r="P17631" s="1" t="s">
        <v>376</v>
      </c>
      <c r="Q17631" s="4" t="s">
        <v>21</v>
      </c>
    </row>
    <row r="17632" spans="1:17" ht="22.5" x14ac:dyDescent="0.25">
      <c r="A17632" s="3">
        <v>11866</v>
      </c>
      <c r="B17632" s="1" t="s">
        <v>36672</v>
      </c>
      <c r="C17632" s="1" t="s">
        <v>15</v>
      </c>
      <c r="D17632" s="1" t="s">
        <v>40</v>
      </c>
      <c r="E17632" s="1">
        <v>45515922</v>
      </c>
      <c r="F17632" s="1" t="s">
        <v>36673</v>
      </c>
      <c r="G17632" s="1">
        <v>2247385</v>
      </c>
      <c r="H17632" s="1" t="s">
        <v>36674</v>
      </c>
      <c r="I17632" s="2">
        <v>45104</v>
      </c>
      <c r="J17632" s="15" t="str">
        <f>MID(Tabla1[[#This Row],[HORA]],1,5)</f>
        <v>10:00</v>
      </c>
      <c r="K17632" s="16">
        <f>IF(Tabla1[[#This Row],[FECHA]]=I17633,IF(J17633-J17632&gt;0,(J17633-J17632)*1440,0),0)</f>
        <v>0.99999999999999645</v>
      </c>
      <c r="L17632" s="14">
        <f>L17373-Datos!$C$8</f>
        <v>3.1400000000000041</v>
      </c>
      <c r="M17632" s="13" t="s">
        <v>619</v>
      </c>
      <c r="N17632" s="1" t="s">
        <v>36675</v>
      </c>
      <c r="O17632" s="1">
        <v>13</v>
      </c>
      <c r="P17632" s="1" t="s">
        <v>376</v>
      </c>
      <c r="Q17632" s="4" t="s">
        <v>21</v>
      </c>
    </row>
    <row r="17633" spans="1:17" ht="22.5" x14ac:dyDescent="0.25">
      <c r="A17633" s="3">
        <v>4989</v>
      </c>
      <c r="B17633" s="1" t="s">
        <v>15595</v>
      </c>
      <c r="C17633" s="1" t="s">
        <v>15</v>
      </c>
      <c r="D17633" s="1" t="s">
        <v>23</v>
      </c>
      <c r="E17633" s="1">
        <v>16805573</v>
      </c>
      <c r="F17633" s="1" t="s">
        <v>15596</v>
      </c>
      <c r="G17633" s="1">
        <v>2247387</v>
      </c>
      <c r="H17633" s="1" t="s">
        <v>15597</v>
      </c>
      <c r="I17633" s="2">
        <v>45104</v>
      </c>
      <c r="J17633" s="15" t="str">
        <f>MID(Tabla1[[#This Row],[HORA]],1,5)</f>
        <v>10:01</v>
      </c>
      <c r="K17633" s="16">
        <f>IF(Tabla1[[#This Row],[FECHA]]=I17634,IF(J17634-J17633&gt;0,(J17634-J17633)*1440,0),0)</f>
        <v>6.9999999999999751</v>
      </c>
      <c r="L17633" s="14">
        <f>L17374-Datos!$C$8</f>
        <v>4.5200000000000031</v>
      </c>
      <c r="M17633" s="13" t="s">
        <v>1231</v>
      </c>
      <c r="N17633" s="1" t="s">
        <v>11634</v>
      </c>
      <c r="O17633" s="1">
        <v>10</v>
      </c>
      <c r="P17633" s="1" t="s">
        <v>818</v>
      </c>
      <c r="Q17633" s="4" t="s">
        <v>21</v>
      </c>
    </row>
    <row r="17634" spans="1:17" ht="22.5" x14ac:dyDescent="0.25">
      <c r="A17634" s="3">
        <v>4990</v>
      </c>
      <c r="B17634" s="1" t="s">
        <v>15598</v>
      </c>
      <c r="C17634" s="1" t="s">
        <v>15</v>
      </c>
      <c r="D17634" s="1" t="s">
        <v>33</v>
      </c>
      <c r="E17634" s="1">
        <v>3599382</v>
      </c>
      <c r="F17634" s="1" t="s">
        <v>15599</v>
      </c>
      <c r="G17634" s="1">
        <v>2247390</v>
      </c>
      <c r="H17634" s="1" t="s">
        <v>15600</v>
      </c>
      <c r="I17634" s="2">
        <v>45104</v>
      </c>
      <c r="J17634" s="15" t="str">
        <f>MID(Tabla1[[#This Row],[HORA]],1,5)</f>
        <v>10:08</v>
      </c>
      <c r="K17634" s="16">
        <f>IF(Tabla1[[#This Row],[FECHA]]=I17635,IF(J17635-J17634&gt;0,(J17635-J17634)*1440,0),0)</f>
        <v>0.99999999999999645</v>
      </c>
      <c r="L17634" s="14">
        <f>L17375-Datos!$C$8</f>
        <v>4.4600000000000044</v>
      </c>
      <c r="M17634" s="13" t="s">
        <v>3625</v>
      </c>
      <c r="N17634" s="1" t="s">
        <v>15601</v>
      </c>
      <c r="O17634" s="1">
        <v>20</v>
      </c>
      <c r="P17634" s="1" t="s">
        <v>818</v>
      </c>
      <c r="Q17634" s="4" t="s">
        <v>21</v>
      </c>
    </row>
    <row r="17635" spans="1:17" ht="22.5" x14ac:dyDescent="0.25">
      <c r="A17635" s="3">
        <v>17984</v>
      </c>
      <c r="B17635" s="1" t="s">
        <v>53850</v>
      </c>
      <c r="C17635" s="1" t="s">
        <v>15</v>
      </c>
      <c r="D17635" s="1" t="s">
        <v>40</v>
      </c>
      <c r="E17635" s="1">
        <v>20610431055</v>
      </c>
      <c r="F17635" s="1" t="s">
        <v>53851</v>
      </c>
      <c r="G17635" s="1">
        <v>41038877</v>
      </c>
      <c r="H17635" s="1" t="s">
        <v>53852</v>
      </c>
      <c r="I17635" s="2">
        <v>45104</v>
      </c>
      <c r="J17635" s="15" t="str">
        <f>MID(Tabla1[[#This Row],[HORA]],1,5)</f>
        <v>10:09</v>
      </c>
      <c r="K17635" s="16">
        <f>IF(Tabla1[[#This Row],[FECHA]]=I17636,IF(J17636-J17635&gt;0,(J17636-J17635)*1440,0),0)</f>
        <v>13.99999999999995</v>
      </c>
      <c r="L17635" s="14">
        <f>L17376-Datos!$C$8</f>
        <v>4.360000000000003</v>
      </c>
      <c r="M17635" s="13" t="s">
        <v>5105</v>
      </c>
      <c r="N17635" s="1" t="s">
        <v>53853</v>
      </c>
      <c r="O17635" s="1">
        <v>20</v>
      </c>
      <c r="P17635" s="1" t="s">
        <v>376</v>
      </c>
      <c r="Q17635" s="4" t="s">
        <v>21</v>
      </c>
    </row>
    <row r="17636" spans="1:17" ht="22.5" x14ac:dyDescent="0.25">
      <c r="A17636" s="3">
        <v>17985</v>
      </c>
      <c r="B17636" s="1" t="s">
        <v>53854</v>
      </c>
      <c r="C17636" s="1" t="s">
        <v>15</v>
      </c>
      <c r="D17636" s="1" t="s">
        <v>40</v>
      </c>
      <c r="E17636" s="1">
        <v>20604419531</v>
      </c>
      <c r="F17636" s="1" t="s">
        <v>53855</v>
      </c>
      <c r="G17636" s="1">
        <v>2841314</v>
      </c>
      <c r="H17636" s="1" t="s">
        <v>53856</v>
      </c>
      <c r="I17636" s="2">
        <v>45104</v>
      </c>
      <c r="J17636" s="15" t="str">
        <f>MID(Tabla1[[#This Row],[HORA]],1,5)</f>
        <v>10:23</v>
      </c>
      <c r="K17636" s="16">
        <f>IF(Tabla1[[#This Row],[FECHA]]=I17637,IF(J17637-J17636&gt;0,(J17637-J17636)*1440,0),0)</f>
        <v>3.9999999999999858</v>
      </c>
      <c r="L17636" s="14">
        <f>L17377-Datos!$C$8</f>
        <v>2.0700000000000038</v>
      </c>
      <c r="M17636" s="13" t="s">
        <v>7015</v>
      </c>
      <c r="N17636" s="1" t="s">
        <v>53857</v>
      </c>
      <c r="O17636" s="1">
        <v>20</v>
      </c>
      <c r="P17636" s="1" t="s">
        <v>376</v>
      </c>
      <c r="Q17636" s="4" t="s">
        <v>21</v>
      </c>
    </row>
    <row r="17637" spans="1:17" ht="22.5" x14ac:dyDescent="0.25">
      <c r="A17637" s="3">
        <v>4991</v>
      </c>
      <c r="B17637" s="1" t="s">
        <v>15602</v>
      </c>
      <c r="C17637" s="1" t="s">
        <v>15</v>
      </c>
      <c r="D17637" s="1" t="s">
        <v>33</v>
      </c>
      <c r="E17637" s="1">
        <v>16532391</v>
      </c>
      <c r="F17637" s="1" t="s">
        <v>15348</v>
      </c>
      <c r="G17637" s="1">
        <v>2247396</v>
      </c>
      <c r="H17637" s="1" t="s">
        <v>15603</v>
      </c>
      <c r="I17637" s="2">
        <v>45104</v>
      </c>
      <c r="J17637" s="15" t="str">
        <f>MID(Tabla1[[#This Row],[HORA]],1,5)</f>
        <v>10:27</v>
      </c>
      <c r="K17637" s="16">
        <f>IF(Tabla1[[#This Row],[FECHA]]=I17638,IF(J17638-J17637&gt;0,(J17638-J17637)*1440,0),0)</f>
        <v>3.0000000000000693</v>
      </c>
      <c r="L17637" s="14">
        <f>L17378-Datos!$C$8</f>
        <v>3.360000000000003</v>
      </c>
      <c r="M17637" s="13" t="s">
        <v>1403</v>
      </c>
      <c r="N17637" s="1" t="s">
        <v>59</v>
      </c>
      <c r="O17637" s="1">
        <v>10</v>
      </c>
      <c r="P17637" s="1" t="s">
        <v>818</v>
      </c>
      <c r="Q17637" s="4" t="s">
        <v>21</v>
      </c>
    </row>
    <row r="17638" spans="1:17" ht="22.5" x14ac:dyDescent="0.25">
      <c r="A17638" s="3">
        <v>11867</v>
      </c>
      <c r="B17638" s="1" t="s">
        <v>36676</v>
      </c>
      <c r="C17638" s="1" t="s">
        <v>15</v>
      </c>
      <c r="D17638" s="1" t="s">
        <v>637</v>
      </c>
      <c r="E17638" s="1">
        <v>17551930</v>
      </c>
      <c r="F17638" s="1" t="s">
        <v>36677</v>
      </c>
      <c r="G17638" s="1">
        <v>2247397</v>
      </c>
      <c r="H17638" s="1" t="s">
        <v>36678</v>
      </c>
      <c r="I17638" s="2">
        <v>45104</v>
      </c>
      <c r="J17638" s="15" t="str">
        <f>MID(Tabla1[[#This Row],[HORA]],1,5)</f>
        <v>10:30</v>
      </c>
      <c r="K17638" s="16">
        <f>IF(Tabla1[[#This Row],[FECHA]]=I17639,IF(J17639-J17638&gt;0,(J17639-J17638)*1440,0),0)</f>
        <v>9.9999999999999645</v>
      </c>
      <c r="L17638" s="14">
        <f>L17379-Datos!$C$8</f>
        <v>10.370000000000005</v>
      </c>
      <c r="M17638" s="13" t="s">
        <v>1888</v>
      </c>
      <c r="N17638" s="1" t="s">
        <v>36679</v>
      </c>
      <c r="O17638" s="1">
        <v>50</v>
      </c>
      <c r="P17638" s="1" t="s">
        <v>376</v>
      </c>
      <c r="Q17638" s="4" t="s">
        <v>21</v>
      </c>
    </row>
    <row r="17639" spans="1:17" ht="22.5" x14ac:dyDescent="0.25">
      <c r="A17639" s="3">
        <v>612</v>
      </c>
      <c r="B17639" s="1" t="s">
        <v>1353</v>
      </c>
      <c r="C17639" s="1" t="s">
        <v>15</v>
      </c>
      <c r="D17639" s="1" t="s">
        <v>161</v>
      </c>
      <c r="E17639" s="1">
        <v>88888888</v>
      </c>
      <c r="F17639" s="1" t="s">
        <v>1336</v>
      </c>
      <c r="G17639" s="1">
        <v>2247399</v>
      </c>
      <c r="H17639" s="1" t="s">
        <v>1350</v>
      </c>
      <c r="I17639" s="2">
        <v>45104</v>
      </c>
      <c r="J17639" s="15" t="str">
        <f>MID(Tabla1[[#This Row],[HORA]],1,5)</f>
        <v>10:40</v>
      </c>
      <c r="K17639" s="16">
        <f>IF(Tabla1[[#This Row],[FECHA]]=I17640,IF(J17640-J17639&gt;0,(J17640-J17639)*1440,0),0)</f>
        <v>1.0000000000000764</v>
      </c>
      <c r="L17639" s="14">
        <f>L17380-Datos!$C$8</f>
        <v>13.380000000000003</v>
      </c>
      <c r="M17639" s="13" t="s">
        <v>1354</v>
      </c>
      <c r="N17639" s="1" t="s">
        <v>1355</v>
      </c>
      <c r="O17639" s="1">
        <v>0</v>
      </c>
      <c r="P17639" s="1" t="s">
        <v>376</v>
      </c>
      <c r="Q17639" s="4" t="s">
        <v>21</v>
      </c>
    </row>
    <row r="17640" spans="1:17" ht="22.5" x14ac:dyDescent="0.25">
      <c r="A17640" s="3">
        <v>4992</v>
      </c>
      <c r="B17640" s="1" t="s">
        <v>15604</v>
      </c>
      <c r="C17640" s="1" t="s">
        <v>15</v>
      </c>
      <c r="D17640" s="1" t="s">
        <v>1017</v>
      </c>
      <c r="E17640" s="1">
        <v>47856318</v>
      </c>
      <c r="F17640" s="1" t="s">
        <v>15605</v>
      </c>
      <c r="G17640" s="1">
        <v>71490960</v>
      </c>
      <c r="H17640" s="1" t="s">
        <v>15606</v>
      </c>
      <c r="I17640" s="2">
        <v>45104</v>
      </c>
      <c r="J17640" s="15" t="str">
        <f>MID(Tabla1[[#This Row],[HORA]],1,5)</f>
        <v>10:41</v>
      </c>
      <c r="K17640" s="16">
        <f>IF(Tabla1[[#This Row],[FECHA]]=I17641,IF(J17641-J17640&gt;0,(J17641-J17640)*1440,0),0)</f>
        <v>3.9999999999999858</v>
      </c>
      <c r="L17640" s="14">
        <f>L17381-Datos!$C$8</f>
        <v>15.440000000000005</v>
      </c>
      <c r="M17640" s="13" t="s">
        <v>1067</v>
      </c>
      <c r="N17640" s="1" t="s">
        <v>15607</v>
      </c>
      <c r="O17640" s="1">
        <v>20</v>
      </c>
      <c r="P17640" s="1" t="s">
        <v>818</v>
      </c>
      <c r="Q17640" s="4" t="s">
        <v>21</v>
      </c>
    </row>
    <row r="17641" spans="1:17" ht="22.5" x14ac:dyDescent="0.25">
      <c r="A17641" s="3">
        <v>4993</v>
      </c>
      <c r="B17641" s="1" t="s">
        <v>15608</v>
      </c>
      <c r="C17641" s="1" t="s">
        <v>15</v>
      </c>
      <c r="D17641" s="1" t="s">
        <v>40</v>
      </c>
      <c r="E17641" s="1">
        <v>16580063</v>
      </c>
      <c r="F17641" s="1" t="s">
        <v>15609</v>
      </c>
      <c r="G17641" s="1">
        <v>2247401</v>
      </c>
      <c r="H17641" s="1" t="s">
        <v>15610</v>
      </c>
      <c r="I17641" s="2">
        <v>45104</v>
      </c>
      <c r="J17641" s="15" t="str">
        <f>MID(Tabla1[[#This Row],[HORA]],1,5)</f>
        <v>10:45</v>
      </c>
      <c r="K17641" s="16">
        <f>IF(Tabla1[[#This Row],[FECHA]]=I17642,IF(J17642-J17641&gt;0,(J17642-J17641)*1440,0),0)</f>
        <v>1.9999999999999929</v>
      </c>
      <c r="L17641" s="14">
        <f>L17382-Datos!$C$8</f>
        <v>11.310000000000004</v>
      </c>
      <c r="M17641" s="13" t="s">
        <v>2528</v>
      </c>
      <c r="N17641" s="1" t="s">
        <v>15611</v>
      </c>
      <c r="O17641" s="1">
        <v>15</v>
      </c>
      <c r="P17641" s="1" t="s">
        <v>818</v>
      </c>
      <c r="Q17641" s="4" t="s">
        <v>21</v>
      </c>
    </row>
    <row r="17642" spans="1:17" ht="22.5" x14ac:dyDescent="0.25">
      <c r="A17642" s="3">
        <v>11868</v>
      </c>
      <c r="B17642" s="1" t="s">
        <v>36680</v>
      </c>
      <c r="C17642" s="1" t="s">
        <v>15</v>
      </c>
      <c r="D17642" s="1" t="s">
        <v>40</v>
      </c>
      <c r="E17642" s="1">
        <v>16797957</v>
      </c>
      <c r="F17642" s="1" t="s">
        <v>36681</v>
      </c>
      <c r="G17642" s="1">
        <v>2247402</v>
      </c>
      <c r="H17642" s="1" t="s">
        <v>36682</v>
      </c>
      <c r="I17642" s="2">
        <v>45104</v>
      </c>
      <c r="J17642" s="15" t="str">
        <f>MID(Tabla1[[#This Row],[HORA]],1,5)</f>
        <v>10:47</v>
      </c>
      <c r="K17642" s="16">
        <f>IF(Tabla1[[#This Row],[FECHA]]=I17643,IF(J17643-J17642&gt;0,(J17643-J17642)*1440,0),0)</f>
        <v>3.9999999999999858</v>
      </c>
      <c r="L17642" s="14">
        <f>L17383-Datos!$C$8</f>
        <v>11.120000000000005</v>
      </c>
      <c r="M17642" s="13" t="s">
        <v>801</v>
      </c>
      <c r="N17642" s="1" t="s">
        <v>36683</v>
      </c>
      <c r="O17642" s="1">
        <v>10</v>
      </c>
      <c r="P17642" s="1" t="s">
        <v>376</v>
      </c>
      <c r="Q17642" s="4" t="s">
        <v>21</v>
      </c>
    </row>
    <row r="17643" spans="1:17" ht="22.5" x14ac:dyDescent="0.25">
      <c r="A17643" s="3">
        <v>17986</v>
      </c>
      <c r="B17643" s="1" t="s">
        <v>53858</v>
      </c>
      <c r="C17643" s="1" t="s">
        <v>15</v>
      </c>
      <c r="D17643" s="1" t="s">
        <v>40</v>
      </c>
      <c r="E17643" s="1">
        <v>20479566250</v>
      </c>
      <c r="F17643" s="1" t="s">
        <v>48434</v>
      </c>
      <c r="G17643" s="1">
        <v>2247405</v>
      </c>
      <c r="H17643" s="1" t="s">
        <v>49555</v>
      </c>
      <c r="I17643" s="2">
        <v>45104</v>
      </c>
      <c r="J17643" s="15" t="str">
        <f>MID(Tabla1[[#This Row],[HORA]],1,5)</f>
        <v>10:51</v>
      </c>
      <c r="K17643" s="16">
        <f>IF(Tabla1[[#This Row],[FECHA]]=I17644,IF(J17644-J17643&gt;0,(J17644-J17643)*1440,0),0)</f>
        <v>0</v>
      </c>
      <c r="L17643" s="14">
        <f>L17384-Datos!$C$8</f>
        <v>13.210000000000004</v>
      </c>
      <c r="M17643" s="13" t="s">
        <v>181</v>
      </c>
      <c r="N17643" s="1" t="s">
        <v>53859</v>
      </c>
      <c r="O17643" s="1">
        <v>15</v>
      </c>
      <c r="P17643" s="1" t="s">
        <v>376</v>
      </c>
      <c r="Q17643" s="4" t="s">
        <v>21</v>
      </c>
    </row>
    <row r="17644" spans="1:17" ht="22.5" x14ac:dyDescent="0.25">
      <c r="A17644" s="3">
        <v>17987</v>
      </c>
      <c r="B17644" s="1" t="s">
        <v>53858</v>
      </c>
      <c r="C17644" s="1" t="s">
        <v>15</v>
      </c>
      <c r="D17644" s="1" t="s">
        <v>40</v>
      </c>
      <c r="E17644" s="1">
        <v>20479566250</v>
      </c>
      <c r="F17644" s="1" t="s">
        <v>48434</v>
      </c>
      <c r="G17644" s="1">
        <v>2247405</v>
      </c>
      <c r="H17644" s="1" t="s">
        <v>49555</v>
      </c>
      <c r="I17644" s="2">
        <v>45104</v>
      </c>
      <c r="J17644" s="15" t="str">
        <f>MID(Tabla1[[#This Row],[HORA]],1,5)</f>
        <v>10:51</v>
      </c>
      <c r="K17644" s="16">
        <f>IF(Tabla1[[#This Row],[FECHA]]=I17645,IF(J17645-J17644&gt;0,(J17645-J17644)*1440,0),0)</f>
        <v>1.9999999999999929</v>
      </c>
      <c r="L17644" s="14">
        <f>L17385-Datos!$C$8</f>
        <v>10.550000000000004</v>
      </c>
      <c r="M17644" s="13" t="s">
        <v>181</v>
      </c>
      <c r="N17644" s="1" t="s">
        <v>13052</v>
      </c>
      <c r="O17644" s="1">
        <v>15</v>
      </c>
      <c r="P17644" s="1" t="s">
        <v>376</v>
      </c>
      <c r="Q17644" s="4" t="s">
        <v>21</v>
      </c>
    </row>
    <row r="17645" spans="1:17" ht="22.5" x14ac:dyDescent="0.25">
      <c r="A17645" s="3">
        <v>11869</v>
      </c>
      <c r="B17645" s="1" t="s">
        <v>36684</v>
      </c>
      <c r="C17645" s="1" t="s">
        <v>15</v>
      </c>
      <c r="D17645" s="1" t="s">
        <v>40</v>
      </c>
      <c r="E17645" s="1">
        <v>70084603</v>
      </c>
      <c r="F17645" s="1" t="s">
        <v>17960</v>
      </c>
      <c r="G17645" s="1">
        <v>2247406</v>
      </c>
      <c r="H17645" s="1" t="s">
        <v>17961</v>
      </c>
      <c r="I17645" s="2">
        <v>45104</v>
      </c>
      <c r="J17645" s="15" t="str">
        <f>MID(Tabla1[[#This Row],[HORA]],1,5)</f>
        <v>10:53</v>
      </c>
      <c r="K17645" s="16">
        <f>IF(Tabla1[[#This Row],[FECHA]]=I17646,IF(J17646-J17645&gt;0,(J17646-J17645)*1440,0),0)</f>
        <v>0.99999999999999645</v>
      </c>
      <c r="L17645" s="14">
        <f>L17386-Datos!$C$8</f>
        <v>12.280000000000005</v>
      </c>
      <c r="M17645" s="13" t="s">
        <v>6325</v>
      </c>
      <c r="N17645" s="1" t="s">
        <v>36685</v>
      </c>
      <c r="O17645" s="1">
        <v>20</v>
      </c>
      <c r="P17645" s="1" t="s">
        <v>376</v>
      </c>
      <c r="Q17645" s="4" t="s">
        <v>21</v>
      </c>
    </row>
    <row r="17646" spans="1:17" ht="22.5" x14ac:dyDescent="0.25">
      <c r="A17646" s="3">
        <v>11870</v>
      </c>
      <c r="B17646" s="1" t="s">
        <v>36686</v>
      </c>
      <c r="C17646" s="1" t="s">
        <v>15</v>
      </c>
      <c r="D17646" s="1" t="s">
        <v>33</v>
      </c>
      <c r="E17646" s="1">
        <v>16653273</v>
      </c>
      <c r="F17646" s="1" t="s">
        <v>7805</v>
      </c>
      <c r="G17646" s="1">
        <v>9083980</v>
      </c>
      <c r="H17646" s="1" t="s">
        <v>36687</v>
      </c>
      <c r="I17646" s="2">
        <v>45104</v>
      </c>
      <c r="J17646" s="15" t="str">
        <f>MID(Tabla1[[#This Row],[HORA]],1,5)</f>
        <v>10:54</v>
      </c>
      <c r="K17646" s="16">
        <f>IF(Tabla1[[#This Row],[FECHA]]=I17647,IF(J17647-J17646&gt;0,(J17647-J17646)*1440,0),0)</f>
        <v>4.9999999999999822</v>
      </c>
      <c r="L17646" s="14">
        <f>L17387-Datos!$C$8</f>
        <v>14.140000000000004</v>
      </c>
      <c r="M17646" s="13" t="s">
        <v>1276</v>
      </c>
      <c r="N17646" s="1" t="s">
        <v>36688</v>
      </c>
      <c r="O17646" s="1">
        <v>10</v>
      </c>
      <c r="P17646" s="1" t="s">
        <v>376</v>
      </c>
      <c r="Q17646" s="4" t="s">
        <v>21</v>
      </c>
    </row>
    <row r="17647" spans="1:17" ht="22.5" x14ac:dyDescent="0.25">
      <c r="A17647" s="3">
        <v>11871</v>
      </c>
      <c r="B17647" s="1" t="s">
        <v>36689</v>
      </c>
      <c r="C17647" s="1" t="s">
        <v>15</v>
      </c>
      <c r="D17647" s="1" t="s">
        <v>40</v>
      </c>
      <c r="E17647" s="1">
        <v>41725479</v>
      </c>
      <c r="F17647" s="1" t="s">
        <v>11275</v>
      </c>
      <c r="G17647" s="1">
        <v>2247410</v>
      </c>
      <c r="H17647" s="1" t="s">
        <v>36690</v>
      </c>
      <c r="I17647" s="2">
        <v>45104</v>
      </c>
      <c r="J17647" s="15" t="str">
        <f>MID(Tabla1[[#This Row],[HORA]],1,5)</f>
        <v>10:59</v>
      </c>
      <c r="K17647" s="16">
        <f>IF(Tabla1[[#This Row],[FECHA]]=I17648,IF(J17648-J17647&gt;0,(J17648-J17647)*1440,0),0)</f>
        <v>2.0000000000000728</v>
      </c>
      <c r="L17647" s="14">
        <f>L17388-Datos!$C$8</f>
        <v>11.440000000000003</v>
      </c>
      <c r="M17647" s="13" t="s">
        <v>753</v>
      </c>
      <c r="N17647" s="1" t="s">
        <v>36691</v>
      </c>
      <c r="O17647" s="1">
        <v>18</v>
      </c>
      <c r="P17647" s="1" t="s">
        <v>376</v>
      </c>
      <c r="Q17647" s="4" t="s">
        <v>21</v>
      </c>
    </row>
    <row r="17648" spans="1:17" ht="22.5" x14ac:dyDescent="0.25">
      <c r="A17648" s="3">
        <v>5047</v>
      </c>
      <c r="B17648" s="1" t="s">
        <v>15788</v>
      </c>
      <c r="C17648" s="1" t="s">
        <v>15</v>
      </c>
      <c r="D17648" s="1" t="s">
        <v>82</v>
      </c>
      <c r="E17648" s="1">
        <v>16683924</v>
      </c>
      <c r="F17648" s="1" t="s">
        <v>13343</v>
      </c>
      <c r="G17648" s="1">
        <v>16683924</v>
      </c>
      <c r="H17648" s="1" t="s">
        <v>13343</v>
      </c>
      <c r="I17648" s="2">
        <v>45104</v>
      </c>
      <c r="J17648" s="15" t="str">
        <f>MID(Tabla1[[#This Row],[HORA]],1,5)</f>
        <v>11:01</v>
      </c>
      <c r="K17648" s="16">
        <f>IF(Tabla1[[#This Row],[FECHA]]=I17649,IF(J17649-J17648&gt;0,(J17649-J17648)*1440,0),0)</f>
        <v>3.9999999999999858</v>
      </c>
      <c r="L17648" s="14">
        <f>L17389-Datos!$C$8</f>
        <v>12.100000000000001</v>
      </c>
      <c r="M17648" s="13" t="s">
        <v>2439</v>
      </c>
      <c r="N17648" s="1" t="s">
        <v>1715</v>
      </c>
      <c r="O17648" s="1">
        <v>40</v>
      </c>
      <c r="P17648" s="1" t="s">
        <v>45</v>
      </c>
      <c r="Q17648" s="4" t="s">
        <v>21</v>
      </c>
    </row>
    <row r="17649" spans="1:17" ht="22.5" x14ac:dyDescent="0.25">
      <c r="A17649" s="3">
        <v>11872</v>
      </c>
      <c r="B17649" s="1" t="s">
        <v>36692</v>
      </c>
      <c r="C17649" s="1" t="s">
        <v>15</v>
      </c>
      <c r="D17649" s="1" t="s">
        <v>30</v>
      </c>
      <c r="E17649" s="1">
        <v>32842828</v>
      </c>
      <c r="F17649" s="1" t="s">
        <v>36693</v>
      </c>
      <c r="G17649" s="1">
        <v>2247412</v>
      </c>
      <c r="H17649" s="1" t="s">
        <v>36694</v>
      </c>
      <c r="I17649" s="2">
        <v>45104</v>
      </c>
      <c r="J17649" s="15" t="str">
        <f>MID(Tabla1[[#This Row],[HORA]],1,5)</f>
        <v>11:05</v>
      </c>
      <c r="K17649" s="16">
        <f>IF(Tabla1[[#This Row],[FECHA]]=I17650,IF(J17650-J17649&gt;0,(J17650-J17649)*1440,0),0)</f>
        <v>1.9999999999999929</v>
      </c>
      <c r="L17649" s="14">
        <f>L17390-Datos!$C$8</f>
        <v>12.040000000000003</v>
      </c>
      <c r="M17649" s="13" t="s">
        <v>2552</v>
      </c>
      <c r="N17649" s="1" t="s">
        <v>447</v>
      </c>
      <c r="O17649" s="1">
        <v>10</v>
      </c>
      <c r="P17649" s="1" t="s">
        <v>376</v>
      </c>
      <c r="Q17649" s="4" t="s">
        <v>21</v>
      </c>
    </row>
    <row r="17650" spans="1:17" ht="22.5" x14ac:dyDescent="0.25">
      <c r="A17650" s="3">
        <v>11873</v>
      </c>
      <c r="B17650" s="1" t="s">
        <v>36695</v>
      </c>
      <c r="C17650" s="1" t="s">
        <v>15</v>
      </c>
      <c r="D17650" s="1" t="s">
        <v>61</v>
      </c>
      <c r="E17650" s="1">
        <v>17524007</v>
      </c>
      <c r="F17650" s="1" t="s">
        <v>21020</v>
      </c>
      <c r="G17650" s="1">
        <v>2247413</v>
      </c>
      <c r="H17650" s="1" t="s">
        <v>36696</v>
      </c>
      <c r="I17650" s="2">
        <v>45104</v>
      </c>
      <c r="J17650" s="15" t="str">
        <f>MID(Tabla1[[#This Row],[HORA]],1,5)</f>
        <v>11:07</v>
      </c>
      <c r="K17650" s="16">
        <f>IF(Tabla1[[#This Row],[FECHA]]=I17651,IF(J17651-J17650&gt;0,(J17651-J17650)*1440,0),0)</f>
        <v>0</v>
      </c>
      <c r="L17650" s="14">
        <f>L17391-Datos!$C$8</f>
        <v>11.140000000000004</v>
      </c>
      <c r="M17650" s="13" t="s">
        <v>2557</v>
      </c>
      <c r="N17650" s="1" t="s">
        <v>36697</v>
      </c>
      <c r="O17650" s="1">
        <v>15</v>
      </c>
      <c r="P17650" s="1" t="s">
        <v>376</v>
      </c>
      <c r="Q17650" s="4" t="s">
        <v>21</v>
      </c>
    </row>
    <row r="17651" spans="1:17" ht="22.5" x14ac:dyDescent="0.25">
      <c r="A17651" s="3">
        <v>5048</v>
      </c>
      <c r="B17651" s="1" t="s">
        <v>15789</v>
      </c>
      <c r="C17651" s="1" t="s">
        <v>15</v>
      </c>
      <c r="D17651" s="1" t="s">
        <v>82</v>
      </c>
      <c r="E17651" s="1">
        <v>47187644</v>
      </c>
      <c r="F17651" s="1" t="s">
        <v>15790</v>
      </c>
      <c r="G17651" s="1">
        <v>47187644</v>
      </c>
      <c r="H17651" s="1" t="s">
        <v>15790</v>
      </c>
      <c r="I17651" s="2">
        <v>45104</v>
      </c>
      <c r="J17651" s="15" t="str">
        <f>MID(Tabla1[[#This Row],[HORA]],1,5)</f>
        <v>11:07</v>
      </c>
      <c r="K17651" s="16">
        <f>IF(Tabla1[[#This Row],[FECHA]]=I17652,IF(J17652-J17651&gt;0,(J17652-J17651)*1440,0),0)</f>
        <v>0.99999999999991651</v>
      </c>
      <c r="L17651" s="14">
        <f>L17392-Datos!$C$8</f>
        <v>12.150000000000004</v>
      </c>
      <c r="M17651" s="13" t="s">
        <v>15791</v>
      </c>
      <c r="N17651" s="1" t="s">
        <v>15792</v>
      </c>
      <c r="O17651" s="1">
        <v>25</v>
      </c>
      <c r="P17651" s="1" t="s">
        <v>45</v>
      </c>
      <c r="Q17651" s="4" t="s">
        <v>21</v>
      </c>
    </row>
    <row r="17652" spans="1:17" ht="22.5" x14ac:dyDescent="0.25">
      <c r="A17652" s="3">
        <v>4994</v>
      </c>
      <c r="B17652" s="1" t="s">
        <v>15612</v>
      </c>
      <c r="C17652" s="1" t="s">
        <v>15</v>
      </c>
      <c r="D17652" s="1" t="s">
        <v>77</v>
      </c>
      <c r="E17652" s="1">
        <v>3563287</v>
      </c>
      <c r="F17652" s="1" t="s">
        <v>15613</v>
      </c>
      <c r="G17652" s="1">
        <v>5231318</v>
      </c>
      <c r="H17652" s="1" t="s">
        <v>15614</v>
      </c>
      <c r="I17652" s="2">
        <v>45104</v>
      </c>
      <c r="J17652" s="15" t="str">
        <f>MID(Tabla1[[#This Row],[HORA]],1,5)</f>
        <v>11:08</v>
      </c>
      <c r="K17652" s="16">
        <f>IF(Tabla1[[#This Row],[FECHA]]=I17653,IF(J17653-J17652&gt;0,(J17653-J17652)*1440,0),0)</f>
        <v>1.9999999999999929</v>
      </c>
      <c r="L17652" s="14">
        <f>L17393-Datos!$C$8</f>
        <v>9.5200000000000031</v>
      </c>
      <c r="M17652" s="13" t="s">
        <v>1055</v>
      </c>
      <c r="N17652" s="1" t="s">
        <v>15615</v>
      </c>
      <c r="O17652" s="1">
        <v>15</v>
      </c>
      <c r="P17652" s="1" t="s">
        <v>818</v>
      </c>
      <c r="Q17652" s="4" t="s">
        <v>21</v>
      </c>
    </row>
    <row r="17653" spans="1:17" ht="22.5" x14ac:dyDescent="0.25">
      <c r="A17653" s="3">
        <v>11874</v>
      </c>
      <c r="B17653" s="1" t="s">
        <v>36698</v>
      </c>
      <c r="C17653" s="1" t="s">
        <v>15</v>
      </c>
      <c r="D17653" s="1" t="s">
        <v>40</v>
      </c>
      <c r="E17653" s="1">
        <v>42930776</v>
      </c>
      <c r="F17653" s="1" t="s">
        <v>29634</v>
      </c>
      <c r="G17653" s="1">
        <v>2247416</v>
      </c>
      <c r="H17653" s="1" t="s">
        <v>29635</v>
      </c>
      <c r="I17653" s="2">
        <v>45104</v>
      </c>
      <c r="J17653" s="15" t="str">
        <f>MID(Tabla1[[#This Row],[HORA]],1,5)</f>
        <v>11:10</v>
      </c>
      <c r="K17653" s="16">
        <f>IF(Tabla1[[#This Row],[FECHA]]=I17654,IF(J17654-J17653&gt;0,(J17654-J17653)*1440,0),0)</f>
        <v>1.0000000000000764</v>
      </c>
      <c r="L17653" s="14">
        <f>L17394-Datos!$C$8</f>
        <v>9.2700000000000031</v>
      </c>
      <c r="M17653" s="13" t="s">
        <v>937</v>
      </c>
      <c r="N17653" s="1" t="s">
        <v>36699</v>
      </c>
      <c r="O17653" s="1">
        <v>25</v>
      </c>
      <c r="P17653" s="1" t="s">
        <v>376</v>
      </c>
      <c r="Q17653" s="4" t="s">
        <v>21</v>
      </c>
    </row>
    <row r="17654" spans="1:17" ht="22.5" x14ac:dyDescent="0.25">
      <c r="A17654" s="3">
        <v>4995</v>
      </c>
      <c r="B17654" s="1" t="s">
        <v>15616</v>
      </c>
      <c r="C17654" s="1" t="s">
        <v>15</v>
      </c>
      <c r="D17654" s="1" t="s">
        <v>33</v>
      </c>
      <c r="E17654" s="1">
        <v>70344500</v>
      </c>
      <c r="F17654" s="1" t="s">
        <v>15617</v>
      </c>
      <c r="G17654" s="1">
        <v>47446664</v>
      </c>
      <c r="H17654" s="1" t="s">
        <v>15618</v>
      </c>
      <c r="I17654" s="2">
        <v>45104</v>
      </c>
      <c r="J17654" s="15" t="str">
        <f>MID(Tabla1[[#This Row],[HORA]],1,5)</f>
        <v>11:11</v>
      </c>
      <c r="K17654" s="16">
        <f>IF(Tabla1[[#This Row],[FECHA]]=I17655,IF(J17655-J17654&gt;0,(J17655-J17654)*1440,0),0)</f>
        <v>2.9999999999999094</v>
      </c>
      <c r="L17654" s="14">
        <f>L17395-Datos!$C$8</f>
        <v>12.210000000000004</v>
      </c>
      <c r="M17654" s="13" t="s">
        <v>4852</v>
      </c>
      <c r="N17654" s="1" t="s">
        <v>15619</v>
      </c>
      <c r="O17654" s="1">
        <v>13</v>
      </c>
      <c r="P17654" s="1" t="s">
        <v>818</v>
      </c>
      <c r="Q17654" s="4" t="s">
        <v>21</v>
      </c>
    </row>
    <row r="17655" spans="1:17" ht="22.5" x14ac:dyDescent="0.25">
      <c r="A17655" s="3">
        <v>4996</v>
      </c>
      <c r="B17655" s="1" t="s">
        <v>15620</v>
      </c>
      <c r="C17655" s="1" t="s">
        <v>15</v>
      </c>
      <c r="D17655" s="1" t="s">
        <v>40</v>
      </c>
      <c r="E17655" s="1">
        <v>43022612</v>
      </c>
      <c r="F17655" s="1" t="s">
        <v>15621</v>
      </c>
      <c r="G17655" s="1">
        <v>2247417</v>
      </c>
      <c r="H17655" s="1" t="s">
        <v>15622</v>
      </c>
      <c r="I17655" s="2">
        <v>45104</v>
      </c>
      <c r="J17655" s="15" t="str">
        <f>MID(Tabla1[[#This Row],[HORA]],1,5)</f>
        <v>11:14</v>
      </c>
      <c r="K17655" s="16">
        <f>IF(Tabla1[[#This Row],[FECHA]]=I17656,IF(J17656-J17655&gt;0,(J17656-J17655)*1440,0),0)</f>
        <v>7.0000000000000551</v>
      </c>
      <c r="L17655" s="14">
        <f>L17396-Datos!$C$8</f>
        <v>13.620000000000005</v>
      </c>
      <c r="M17655" s="13" t="s">
        <v>779</v>
      </c>
      <c r="N17655" s="1" t="s">
        <v>15623</v>
      </c>
      <c r="O17655" s="1">
        <v>20</v>
      </c>
      <c r="P17655" s="1" t="s">
        <v>818</v>
      </c>
      <c r="Q17655" s="4" t="s">
        <v>21</v>
      </c>
    </row>
    <row r="17656" spans="1:17" ht="22.5" x14ac:dyDescent="0.25">
      <c r="A17656" s="3">
        <v>4997</v>
      </c>
      <c r="B17656" s="1" t="s">
        <v>15624</v>
      </c>
      <c r="C17656" s="1" t="s">
        <v>15</v>
      </c>
      <c r="D17656" s="1" t="s">
        <v>40</v>
      </c>
      <c r="E17656" s="1">
        <v>27379550</v>
      </c>
      <c r="F17656" s="1" t="s">
        <v>9312</v>
      </c>
      <c r="G17656" s="1">
        <v>72700687</v>
      </c>
      <c r="H17656" s="1" t="s">
        <v>15625</v>
      </c>
      <c r="I17656" s="2">
        <v>45104</v>
      </c>
      <c r="J17656" s="15" t="str">
        <f>MID(Tabla1[[#This Row],[HORA]],1,5)</f>
        <v>11:21</v>
      </c>
      <c r="K17656" s="16">
        <f>IF(Tabla1[[#This Row],[FECHA]]=I17657,IF(J17657-J17656&gt;0,(J17657-J17656)*1440,0),0)</f>
        <v>0</v>
      </c>
      <c r="L17656" s="14">
        <f>L17397-Datos!$C$8</f>
        <v>11.830000000000004</v>
      </c>
      <c r="M17656" s="13" t="s">
        <v>74</v>
      </c>
      <c r="N17656" s="1" t="s">
        <v>15626</v>
      </c>
      <c r="O17656" s="1">
        <v>10</v>
      </c>
      <c r="P17656" s="1" t="s">
        <v>818</v>
      </c>
      <c r="Q17656" s="4" t="s">
        <v>21</v>
      </c>
    </row>
    <row r="17657" spans="1:17" ht="22.5" x14ac:dyDescent="0.25">
      <c r="A17657" s="3">
        <v>11875</v>
      </c>
      <c r="B17657" s="1" t="s">
        <v>36700</v>
      </c>
      <c r="C17657" s="1" t="s">
        <v>15</v>
      </c>
      <c r="D17657" s="1" t="s">
        <v>40</v>
      </c>
      <c r="E17657" s="1">
        <v>76091038</v>
      </c>
      <c r="F17657" s="1" t="s">
        <v>11743</v>
      </c>
      <c r="G17657" s="1">
        <v>47328383</v>
      </c>
      <c r="H17657" s="1" t="s">
        <v>36701</v>
      </c>
      <c r="I17657" s="2">
        <v>45104</v>
      </c>
      <c r="J17657" s="15" t="str">
        <f>MID(Tabla1[[#This Row],[HORA]],1,5)</f>
        <v>11:21</v>
      </c>
      <c r="K17657" s="16">
        <f>IF(Tabla1[[#This Row],[FECHA]]=I17658,IF(J17658-J17657&gt;0,(J17658-J17657)*1440,0),0)</f>
        <v>1.9999999999999929</v>
      </c>
      <c r="L17657" s="14">
        <f>L17398-Datos!$C$8</f>
        <v>12.620000000000003</v>
      </c>
      <c r="M17657" s="13" t="s">
        <v>74</v>
      </c>
      <c r="N17657" s="1" t="s">
        <v>36702</v>
      </c>
      <c r="O17657" s="1">
        <v>15</v>
      </c>
      <c r="P17657" s="1" t="s">
        <v>376</v>
      </c>
      <c r="Q17657" s="4" t="s">
        <v>21</v>
      </c>
    </row>
    <row r="17658" spans="1:17" ht="22.5" x14ac:dyDescent="0.25">
      <c r="A17658" s="3">
        <v>16586</v>
      </c>
      <c r="B17658" s="1" t="s">
        <v>50280</v>
      </c>
      <c r="C17658" s="1" t="s">
        <v>15</v>
      </c>
      <c r="D17658" s="1" t="s">
        <v>77</v>
      </c>
      <c r="E17658" s="1">
        <v>20108983583</v>
      </c>
      <c r="F17658" s="1" t="s">
        <v>48948</v>
      </c>
      <c r="G17658" s="1">
        <v>3885370</v>
      </c>
      <c r="H17658" s="1" t="s">
        <v>48949</v>
      </c>
      <c r="I17658" s="2">
        <v>45104</v>
      </c>
      <c r="J17658" s="15" t="str">
        <f>MID(Tabla1[[#This Row],[HORA]],1,5)</f>
        <v>11:23</v>
      </c>
      <c r="K17658" s="16">
        <f>IF(Tabla1[[#This Row],[FECHA]]=I17659,IF(J17659-J17658&gt;0,(J17659-J17658)*1440,0),0)</f>
        <v>5.9999999999999787</v>
      </c>
      <c r="L17658" s="14">
        <f>L17399-Datos!$C$8</f>
        <v>11.360000000000003</v>
      </c>
      <c r="M17658" s="13" t="s">
        <v>904</v>
      </c>
      <c r="N17658" s="1" t="s">
        <v>50281</v>
      </c>
      <c r="O17658" s="1">
        <v>30</v>
      </c>
      <c r="P17658" s="1" t="s">
        <v>818</v>
      </c>
      <c r="Q17658" s="4" t="s">
        <v>21</v>
      </c>
    </row>
    <row r="17659" spans="1:17" ht="22.5" x14ac:dyDescent="0.25">
      <c r="A17659" s="3">
        <v>17988</v>
      </c>
      <c r="B17659" s="1" t="s">
        <v>53860</v>
      </c>
      <c r="C17659" s="1" t="s">
        <v>15</v>
      </c>
      <c r="D17659" s="1" t="s">
        <v>40</v>
      </c>
      <c r="E17659" s="1">
        <v>20479597139</v>
      </c>
      <c r="F17659" s="1" t="s">
        <v>48731</v>
      </c>
      <c r="G17659" s="1">
        <v>2247423</v>
      </c>
      <c r="H17659" s="1" t="s">
        <v>53861</v>
      </c>
      <c r="I17659" s="2">
        <v>45104</v>
      </c>
      <c r="J17659" s="15" t="str">
        <f>MID(Tabla1[[#This Row],[HORA]],1,5)</f>
        <v>11:29</v>
      </c>
      <c r="K17659" s="16">
        <f>IF(Tabla1[[#This Row],[FECHA]]=I17660,IF(J17660-J17659&gt;0,(J17660-J17659)*1440,0),0)</f>
        <v>1.0000000000000764</v>
      </c>
      <c r="L17659" s="14">
        <f>L17400-Datos!$C$8</f>
        <v>14.280000000000001</v>
      </c>
      <c r="M17659" s="13" t="s">
        <v>84</v>
      </c>
      <c r="N17659" s="1" t="s">
        <v>53862</v>
      </c>
      <c r="O17659" s="1">
        <v>20</v>
      </c>
      <c r="P17659" s="1" t="s">
        <v>376</v>
      </c>
      <c r="Q17659" s="4" t="s">
        <v>21</v>
      </c>
    </row>
    <row r="17660" spans="1:17" ht="22.5" x14ac:dyDescent="0.25">
      <c r="A17660" s="3">
        <v>16587</v>
      </c>
      <c r="B17660" s="1" t="s">
        <v>50282</v>
      </c>
      <c r="C17660" s="1" t="s">
        <v>15</v>
      </c>
      <c r="D17660" s="1" t="s">
        <v>33</v>
      </c>
      <c r="E17660" s="1">
        <v>20480725931</v>
      </c>
      <c r="F17660" s="1" t="s">
        <v>50283</v>
      </c>
      <c r="G17660" s="1">
        <v>73895355</v>
      </c>
      <c r="H17660" s="1" t="s">
        <v>50284</v>
      </c>
      <c r="I17660" s="2">
        <v>45104</v>
      </c>
      <c r="J17660" s="15" t="str">
        <f>MID(Tabla1[[#This Row],[HORA]],1,5)</f>
        <v>11:30</v>
      </c>
      <c r="K17660" s="16">
        <f>IF(Tabla1[[#This Row],[FECHA]]=I17661,IF(J17661-J17660&gt;0,(J17661-J17660)*1440,0),0)</f>
        <v>0.99999999999999645</v>
      </c>
      <c r="L17660" s="14">
        <f>L17401-Datos!$C$8</f>
        <v>14.760000000000002</v>
      </c>
      <c r="M17660" s="13" t="s">
        <v>87</v>
      </c>
      <c r="N17660" s="1" t="s">
        <v>50285</v>
      </c>
      <c r="O17660" s="1">
        <v>25</v>
      </c>
      <c r="P17660" s="1" t="s">
        <v>818</v>
      </c>
      <c r="Q17660" s="4" t="s">
        <v>21</v>
      </c>
    </row>
    <row r="17661" spans="1:17" ht="22.5" x14ac:dyDescent="0.25">
      <c r="A17661" s="3">
        <v>4998</v>
      </c>
      <c r="B17661" s="1" t="s">
        <v>15627</v>
      </c>
      <c r="C17661" s="1" t="s">
        <v>15</v>
      </c>
      <c r="D17661" s="1" t="s">
        <v>40</v>
      </c>
      <c r="E17661" s="1">
        <v>2247426</v>
      </c>
      <c r="F17661" s="1" t="s">
        <v>15628</v>
      </c>
      <c r="G17661" s="1">
        <v>2247427</v>
      </c>
      <c r="H17661" s="1" t="s">
        <v>15629</v>
      </c>
      <c r="I17661" s="2">
        <v>45104</v>
      </c>
      <c r="J17661" s="15" t="str">
        <f>MID(Tabla1[[#This Row],[HORA]],1,5)</f>
        <v>11:31</v>
      </c>
      <c r="K17661" s="16">
        <f>IF(Tabla1[[#This Row],[FECHA]]=I17662,IF(J17662-J17661&gt;0,(J17662-J17661)*1440,0),0)</f>
        <v>1.9999999999999929</v>
      </c>
      <c r="L17661" s="14">
        <f>L17402-Datos!$C$8</f>
        <v>10.460000000000003</v>
      </c>
      <c r="M17661" s="13" t="s">
        <v>4268</v>
      </c>
      <c r="N17661" s="1" t="s">
        <v>15630</v>
      </c>
      <c r="O17661" s="1">
        <v>20</v>
      </c>
      <c r="P17661" s="1" t="s">
        <v>818</v>
      </c>
      <c r="Q17661" s="4" t="s">
        <v>21</v>
      </c>
    </row>
    <row r="17662" spans="1:17" ht="22.5" x14ac:dyDescent="0.25">
      <c r="A17662" s="3">
        <v>4999</v>
      </c>
      <c r="B17662" s="1" t="s">
        <v>15631</v>
      </c>
      <c r="C17662" s="1" t="s">
        <v>15</v>
      </c>
      <c r="D17662" s="1" t="s">
        <v>33</v>
      </c>
      <c r="E17662" s="1">
        <v>16537227</v>
      </c>
      <c r="F17662" s="1" t="s">
        <v>2024</v>
      </c>
      <c r="G17662" s="1">
        <v>2247428</v>
      </c>
      <c r="H17662" s="1" t="s">
        <v>2293</v>
      </c>
      <c r="I17662" s="2">
        <v>45104</v>
      </c>
      <c r="J17662" s="15" t="str">
        <f>MID(Tabla1[[#This Row],[HORA]],1,5)</f>
        <v>11:33</v>
      </c>
      <c r="K17662" s="16">
        <f>IF(Tabla1[[#This Row],[FECHA]]=I17663,IF(J17663-J17662&gt;0,(J17663-J17662)*1440,0),0)</f>
        <v>0</v>
      </c>
      <c r="L17662" s="14">
        <f>L17403-Datos!$C$8</f>
        <v>9.5600000000000041</v>
      </c>
      <c r="M17662" s="13" t="s">
        <v>805</v>
      </c>
      <c r="N17662" s="1" t="s">
        <v>352</v>
      </c>
      <c r="O17662" s="1">
        <v>10</v>
      </c>
      <c r="P17662" s="1" t="s">
        <v>818</v>
      </c>
      <c r="Q17662" s="4" t="s">
        <v>21</v>
      </c>
    </row>
    <row r="17663" spans="1:17" ht="22.5" x14ac:dyDescent="0.25">
      <c r="A17663" s="3">
        <v>5000</v>
      </c>
      <c r="B17663" s="1" t="s">
        <v>15632</v>
      </c>
      <c r="C17663" s="1" t="s">
        <v>15</v>
      </c>
      <c r="D17663" s="1" t="s">
        <v>40</v>
      </c>
      <c r="E17663" s="1">
        <v>16537227</v>
      </c>
      <c r="F17663" s="1" t="s">
        <v>2024</v>
      </c>
      <c r="G17663" s="1">
        <v>2247429</v>
      </c>
      <c r="H17663" s="1" t="s">
        <v>15633</v>
      </c>
      <c r="I17663" s="2">
        <v>45104</v>
      </c>
      <c r="J17663" s="15" t="str">
        <f>MID(Tabla1[[#This Row],[HORA]],1,5)</f>
        <v>11:33</v>
      </c>
      <c r="K17663" s="16">
        <f>IF(Tabla1[[#This Row],[FECHA]]=I17664,IF(J17664-J17663&gt;0,(J17664-J17663)*1440,0),0)</f>
        <v>3.9999999999999858</v>
      </c>
      <c r="L17663" s="14">
        <f>L17404-Datos!$C$8</f>
        <v>10.760000000000003</v>
      </c>
      <c r="M17663" s="13" t="s">
        <v>805</v>
      </c>
      <c r="N17663" s="1" t="s">
        <v>59</v>
      </c>
      <c r="O17663" s="1">
        <v>10</v>
      </c>
      <c r="P17663" s="1" t="s">
        <v>818</v>
      </c>
      <c r="Q17663" s="4" t="s">
        <v>21</v>
      </c>
    </row>
    <row r="17664" spans="1:17" ht="22.5" x14ac:dyDescent="0.25">
      <c r="A17664" s="3">
        <v>5001</v>
      </c>
      <c r="B17664" s="1" t="s">
        <v>15634</v>
      </c>
      <c r="C17664" s="1" t="s">
        <v>15</v>
      </c>
      <c r="D17664" s="1" t="s">
        <v>33</v>
      </c>
      <c r="E17664" s="1">
        <v>45907517</v>
      </c>
      <c r="F17664" s="1" t="s">
        <v>15635</v>
      </c>
      <c r="G17664" s="1">
        <v>2247430</v>
      </c>
      <c r="H17664" s="1" t="s">
        <v>15636</v>
      </c>
      <c r="I17664" s="2">
        <v>45104</v>
      </c>
      <c r="J17664" s="15" t="str">
        <f>MID(Tabla1[[#This Row],[HORA]],1,5)</f>
        <v>11:37</v>
      </c>
      <c r="K17664" s="16">
        <f>IF(Tabla1[[#This Row],[FECHA]]=I17665,IF(J17665-J17664&gt;0,(J17665-J17664)*1440,0),0)</f>
        <v>1.9999999999999929</v>
      </c>
      <c r="L17664" s="14">
        <f>L17405-Datos!$C$8</f>
        <v>12.260000000000003</v>
      </c>
      <c r="M17664" s="13" t="s">
        <v>811</v>
      </c>
      <c r="N17664" s="1" t="s">
        <v>15637</v>
      </c>
      <c r="O17664" s="1">
        <v>15</v>
      </c>
      <c r="P17664" s="1" t="s">
        <v>818</v>
      </c>
      <c r="Q17664" s="4" t="s">
        <v>21</v>
      </c>
    </row>
    <row r="17665" spans="1:17" ht="22.5" x14ac:dyDescent="0.25">
      <c r="A17665" s="3">
        <v>5002</v>
      </c>
      <c r="B17665" s="1" t="s">
        <v>15638</v>
      </c>
      <c r="C17665" s="1" t="s">
        <v>15</v>
      </c>
      <c r="D17665" s="1" t="s">
        <v>40</v>
      </c>
      <c r="E17665" s="1">
        <v>16669789</v>
      </c>
      <c r="F17665" s="1" t="s">
        <v>15639</v>
      </c>
      <c r="G17665" s="1">
        <v>2247431</v>
      </c>
      <c r="H17665" s="1" t="s">
        <v>15640</v>
      </c>
      <c r="I17665" s="2">
        <v>45104</v>
      </c>
      <c r="J17665" s="15" t="str">
        <f>MID(Tabla1[[#This Row],[HORA]],1,5)</f>
        <v>11:39</v>
      </c>
      <c r="K17665" s="16">
        <f>IF(Tabla1[[#This Row],[FECHA]]=I17666,IF(J17666-J17665&gt;0,(J17666-J17665)*1440,0),0)</f>
        <v>2.9999999999999893</v>
      </c>
      <c r="L17665" s="14">
        <f>L17406-Datos!$C$8</f>
        <v>9.610000000000003</v>
      </c>
      <c r="M17665" s="13" t="s">
        <v>238</v>
      </c>
      <c r="N17665" s="1" t="s">
        <v>15641</v>
      </c>
      <c r="O17665" s="1">
        <v>15</v>
      </c>
      <c r="P17665" s="1" t="s">
        <v>818</v>
      </c>
      <c r="Q17665" s="4" t="s">
        <v>21</v>
      </c>
    </row>
    <row r="17666" spans="1:17" ht="22.5" x14ac:dyDescent="0.25">
      <c r="A17666" s="3">
        <v>11876</v>
      </c>
      <c r="B17666" s="1" t="s">
        <v>36703</v>
      </c>
      <c r="C17666" s="1" t="s">
        <v>15</v>
      </c>
      <c r="D17666" s="1" t="s">
        <v>33</v>
      </c>
      <c r="E17666" s="1">
        <v>16556626</v>
      </c>
      <c r="F17666" s="1" t="s">
        <v>36704</v>
      </c>
      <c r="G17666" s="1">
        <v>2247433</v>
      </c>
      <c r="H17666" s="1" t="s">
        <v>36705</v>
      </c>
      <c r="I17666" s="2">
        <v>45104</v>
      </c>
      <c r="J17666" s="15" t="str">
        <f>MID(Tabla1[[#This Row],[HORA]],1,5)</f>
        <v>11:42</v>
      </c>
      <c r="K17666" s="16">
        <f>IF(Tabla1[[#This Row],[FECHA]]=I17667,IF(J17667-J17666&gt;0,(J17667-J17666)*1440,0),0)</f>
        <v>4.0000000000000657</v>
      </c>
      <c r="L17666" s="14">
        <f>L17407-Datos!$C$8</f>
        <v>11.760000000000003</v>
      </c>
      <c r="M17666" s="13" t="s">
        <v>3945</v>
      </c>
      <c r="N17666" s="1" t="s">
        <v>31977</v>
      </c>
      <c r="O17666" s="1">
        <v>10</v>
      </c>
      <c r="P17666" s="1" t="s">
        <v>376</v>
      </c>
      <c r="Q17666" s="4" t="s">
        <v>21</v>
      </c>
    </row>
    <row r="17667" spans="1:17" ht="22.5" x14ac:dyDescent="0.25">
      <c r="A17667" s="3">
        <v>11877</v>
      </c>
      <c r="B17667" s="1" t="s">
        <v>36706</v>
      </c>
      <c r="C17667" s="1" t="s">
        <v>15</v>
      </c>
      <c r="D17667" s="1" t="s">
        <v>40</v>
      </c>
      <c r="E17667" s="1">
        <v>16460488</v>
      </c>
      <c r="F17667" s="1" t="s">
        <v>36707</v>
      </c>
      <c r="G17667" s="1">
        <v>2247434</v>
      </c>
      <c r="H17667" s="1" t="s">
        <v>36708</v>
      </c>
      <c r="I17667" s="2">
        <v>45104</v>
      </c>
      <c r="J17667" s="15" t="str">
        <f>MID(Tabla1[[#This Row],[HORA]],1,5)</f>
        <v>11:46</v>
      </c>
      <c r="K17667" s="16">
        <f>IF(Tabla1[[#This Row],[FECHA]]=I17668,IF(J17668-J17667&gt;0,(J17668-J17667)*1440,0),0)</f>
        <v>0.99999999999991651</v>
      </c>
      <c r="L17667" s="14">
        <f>L17408-Datos!$C$8</f>
        <v>13.46</v>
      </c>
      <c r="M17667" s="13" t="s">
        <v>3661</v>
      </c>
      <c r="N17667" s="1" t="s">
        <v>36709</v>
      </c>
      <c r="O17667" s="1">
        <v>20</v>
      </c>
      <c r="P17667" s="1" t="s">
        <v>376</v>
      </c>
      <c r="Q17667" s="4" t="s">
        <v>21</v>
      </c>
    </row>
    <row r="17668" spans="1:17" ht="22.5" x14ac:dyDescent="0.25">
      <c r="A17668" s="3">
        <v>16588</v>
      </c>
      <c r="B17668" s="1" t="s">
        <v>50286</v>
      </c>
      <c r="C17668" s="1" t="s">
        <v>15</v>
      </c>
      <c r="D17668" s="1" t="s">
        <v>40</v>
      </c>
      <c r="E17668" s="1">
        <v>20487725286</v>
      </c>
      <c r="F17668" s="1" t="s">
        <v>48803</v>
      </c>
      <c r="G17668" s="1">
        <v>42758596</v>
      </c>
      <c r="H17668" s="1" t="s">
        <v>33622</v>
      </c>
      <c r="I17668" s="2">
        <v>45104</v>
      </c>
      <c r="J17668" s="15" t="str">
        <f>MID(Tabla1[[#This Row],[HORA]],1,5)</f>
        <v>11:47</v>
      </c>
      <c r="K17668" s="16">
        <f>IF(Tabla1[[#This Row],[FECHA]]=I17669,IF(J17669-J17668&gt;0,(J17669-J17668)*1440,0),0)</f>
        <v>0</v>
      </c>
      <c r="L17668" s="14">
        <f>L17409-Datos!$C$8</f>
        <v>10.620000000000003</v>
      </c>
      <c r="M17668" s="13" t="s">
        <v>5413</v>
      </c>
      <c r="N17668" s="1" t="s">
        <v>50287</v>
      </c>
      <c r="O17668" s="1">
        <v>15</v>
      </c>
      <c r="P17668" s="1" t="s">
        <v>818</v>
      </c>
      <c r="Q17668" s="4" t="s">
        <v>21</v>
      </c>
    </row>
    <row r="17669" spans="1:17" ht="22.5" x14ac:dyDescent="0.25">
      <c r="A17669" s="3">
        <v>17989</v>
      </c>
      <c r="B17669" s="1" t="s">
        <v>53863</v>
      </c>
      <c r="C17669" s="1" t="s">
        <v>15</v>
      </c>
      <c r="D17669" s="1" t="s">
        <v>40</v>
      </c>
      <c r="E17669" s="1">
        <v>20480842813</v>
      </c>
      <c r="F17669" s="1" t="s">
        <v>48218</v>
      </c>
      <c r="G17669" s="1">
        <v>75935351</v>
      </c>
      <c r="H17669" s="1" t="s">
        <v>50236</v>
      </c>
      <c r="I17669" s="2">
        <v>45104</v>
      </c>
      <c r="J17669" s="15" t="str">
        <f>MID(Tabla1[[#This Row],[HORA]],1,5)</f>
        <v>11:47</v>
      </c>
      <c r="K17669" s="16">
        <f>IF(Tabla1[[#This Row],[FECHA]]=I17670,IF(J17670-J17669&gt;0,(J17670-J17669)*1440,0),0)</f>
        <v>3.0000000000000693</v>
      </c>
      <c r="L17669" s="14">
        <f>L17410-Datos!$C$8</f>
        <v>11.560000000000004</v>
      </c>
      <c r="M17669" s="13" t="s">
        <v>5413</v>
      </c>
      <c r="N17669" s="1" t="s">
        <v>53864</v>
      </c>
      <c r="O17669" s="1">
        <v>20</v>
      </c>
      <c r="P17669" s="1" t="s">
        <v>376</v>
      </c>
      <c r="Q17669" s="4" t="s">
        <v>21</v>
      </c>
    </row>
    <row r="17670" spans="1:17" ht="22.5" x14ac:dyDescent="0.25">
      <c r="A17670" s="3">
        <v>5003</v>
      </c>
      <c r="B17670" s="1" t="s">
        <v>15642</v>
      </c>
      <c r="C17670" s="1" t="s">
        <v>15</v>
      </c>
      <c r="D17670" s="1" t="s">
        <v>40</v>
      </c>
      <c r="E17670" s="1">
        <v>71041036</v>
      </c>
      <c r="F17670" s="1" t="s">
        <v>4874</v>
      </c>
      <c r="G17670" s="1">
        <v>2792345</v>
      </c>
      <c r="H17670" s="1" t="s">
        <v>4875</v>
      </c>
      <c r="I17670" s="2">
        <v>45104</v>
      </c>
      <c r="J17670" s="15" t="str">
        <f>MID(Tabla1[[#This Row],[HORA]],1,5)</f>
        <v>11:50</v>
      </c>
      <c r="K17670" s="16">
        <f>IF(Tabla1[[#This Row],[FECHA]]=I17671,IF(J17671-J17670&gt;0,(J17671-J17670)*1440,0),0)</f>
        <v>0.99999999999991651</v>
      </c>
      <c r="L17670" s="14">
        <f>L17411-Datos!$C$8</f>
        <v>11.800000000000002</v>
      </c>
      <c r="M17670" s="13" t="s">
        <v>5239</v>
      </c>
      <c r="N17670" s="1" t="s">
        <v>15643</v>
      </c>
      <c r="O17670" s="1">
        <v>18</v>
      </c>
      <c r="P17670" s="1" t="s">
        <v>818</v>
      </c>
      <c r="Q17670" s="4" t="s">
        <v>21</v>
      </c>
    </row>
    <row r="17671" spans="1:17" ht="22.5" x14ac:dyDescent="0.25">
      <c r="A17671" s="3">
        <v>5004</v>
      </c>
      <c r="B17671" s="1" t="s">
        <v>15644</v>
      </c>
      <c r="C17671" s="1" t="s">
        <v>15</v>
      </c>
      <c r="D17671" s="1" t="s">
        <v>33</v>
      </c>
      <c r="E17671" s="1">
        <v>42408330</v>
      </c>
      <c r="F17671" s="1" t="s">
        <v>15645</v>
      </c>
      <c r="G17671" s="1">
        <v>41843832</v>
      </c>
      <c r="H17671" s="1" t="s">
        <v>15646</v>
      </c>
      <c r="I17671" s="2">
        <v>45104</v>
      </c>
      <c r="J17671" s="15" t="str">
        <f>MID(Tabla1[[#This Row],[HORA]],1,5)</f>
        <v>11:51</v>
      </c>
      <c r="K17671" s="16">
        <f>IF(Tabla1[[#This Row],[FECHA]]=I17672,IF(J17672-J17671&gt;0,(J17672-J17671)*1440,0),0)</f>
        <v>7.0000000000000551</v>
      </c>
      <c r="L17671" s="14">
        <f>L17412-Datos!$C$8</f>
        <v>9.4700000000000042</v>
      </c>
      <c r="M17671" s="13" t="s">
        <v>298</v>
      </c>
      <c r="N17671" s="1" t="s">
        <v>15647</v>
      </c>
      <c r="O17671" s="1">
        <v>10</v>
      </c>
      <c r="P17671" s="1" t="s">
        <v>818</v>
      </c>
      <c r="Q17671" s="4" t="s">
        <v>21</v>
      </c>
    </row>
    <row r="17672" spans="1:17" ht="22.5" x14ac:dyDescent="0.25">
      <c r="A17672" s="3">
        <v>11878</v>
      </c>
      <c r="B17672" s="1" t="s">
        <v>36710</v>
      </c>
      <c r="C17672" s="1" t="s">
        <v>15</v>
      </c>
      <c r="D17672" s="1" t="s">
        <v>40</v>
      </c>
      <c r="E17672" s="1">
        <v>42743223</v>
      </c>
      <c r="F17672" s="1" t="s">
        <v>9491</v>
      </c>
      <c r="G17672" s="1">
        <v>17626775</v>
      </c>
      <c r="H17672" s="1" t="s">
        <v>36711</v>
      </c>
      <c r="I17672" s="2">
        <v>45104</v>
      </c>
      <c r="J17672" s="15" t="str">
        <f>MID(Tabla1[[#This Row],[HORA]],1,5)</f>
        <v>11:58</v>
      </c>
      <c r="K17672" s="16">
        <f>IF(Tabla1[[#This Row],[FECHA]]=I17673,IF(J17673-J17672&gt;0,(J17673-J17672)*1440,0),0)</f>
        <v>0.99999999999991651</v>
      </c>
      <c r="L17672" s="14">
        <f>L17413-Datos!$C$8</f>
        <v>10.710000000000003</v>
      </c>
      <c r="M17672" s="13" t="s">
        <v>652</v>
      </c>
      <c r="N17672" s="1" t="s">
        <v>36712</v>
      </c>
      <c r="O17672" s="1">
        <v>40</v>
      </c>
      <c r="P17672" s="1" t="s">
        <v>376</v>
      </c>
      <c r="Q17672" s="4" t="s">
        <v>21</v>
      </c>
    </row>
    <row r="17673" spans="1:17" ht="22.5" x14ac:dyDescent="0.25">
      <c r="A17673" s="3">
        <v>5005</v>
      </c>
      <c r="B17673" s="1" t="s">
        <v>15648</v>
      </c>
      <c r="C17673" s="1" t="s">
        <v>15</v>
      </c>
      <c r="D17673" s="1" t="s">
        <v>40</v>
      </c>
      <c r="E17673" s="1">
        <v>41952870</v>
      </c>
      <c r="F17673" s="1" t="s">
        <v>12598</v>
      </c>
      <c r="G17673" s="1">
        <v>80273466</v>
      </c>
      <c r="H17673" s="1" t="s">
        <v>15649</v>
      </c>
      <c r="I17673" s="2">
        <v>45104</v>
      </c>
      <c r="J17673" s="15" t="str">
        <f>MID(Tabla1[[#This Row],[HORA]],1,5)</f>
        <v>11:59</v>
      </c>
      <c r="K17673" s="16">
        <f>IF(Tabla1[[#This Row],[FECHA]]=I17674,IF(J17674-J17673&gt;0,(J17674-J17673)*1440,0),0)</f>
        <v>1.0000000000000764</v>
      </c>
      <c r="L17673" s="14">
        <f>L17414-Datos!$C$8</f>
        <v>10.400000000000004</v>
      </c>
      <c r="M17673" s="13" t="s">
        <v>269</v>
      </c>
      <c r="N17673" s="1" t="s">
        <v>15650</v>
      </c>
      <c r="O17673" s="1">
        <v>15</v>
      </c>
      <c r="P17673" s="1" t="s">
        <v>818</v>
      </c>
      <c r="Q17673" s="4" t="s">
        <v>21</v>
      </c>
    </row>
    <row r="17674" spans="1:17" ht="22.5" x14ac:dyDescent="0.25">
      <c r="A17674" s="3">
        <v>11879</v>
      </c>
      <c r="B17674" s="1" t="s">
        <v>36713</v>
      </c>
      <c r="C17674" s="1" t="s">
        <v>15</v>
      </c>
      <c r="D17674" s="1" t="s">
        <v>33</v>
      </c>
      <c r="E17674" s="1">
        <v>46941717</v>
      </c>
      <c r="F17674" s="1" t="s">
        <v>36714</v>
      </c>
      <c r="G17674" s="1">
        <v>2247437</v>
      </c>
      <c r="H17674" s="1" t="s">
        <v>36715</v>
      </c>
      <c r="I17674" s="2">
        <v>45104</v>
      </c>
      <c r="J17674" s="15" t="str">
        <f>MID(Tabla1[[#This Row],[HORA]],1,5)</f>
        <v>12:00</v>
      </c>
      <c r="K17674" s="16">
        <f>IF(Tabla1[[#This Row],[FECHA]]=I17675,IF(J17675-J17674&gt;0,(J17675-J17674)*1440,0),0)</f>
        <v>2.9999999999999893</v>
      </c>
      <c r="L17674" s="14">
        <f>L17415-Datos!$C$8</f>
        <v>11.780000000000003</v>
      </c>
      <c r="M17674" s="13" t="s">
        <v>2279</v>
      </c>
      <c r="N17674" s="1" t="s">
        <v>14799</v>
      </c>
      <c r="O17674" s="1">
        <v>10</v>
      </c>
      <c r="P17674" s="1" t="s">
        <v>376</v>
      </c>
      <c r="Q17674" s="4" t="s">
        <v>21</v>
      </c>
    </row>
    <row r="17675" spans="1:17" ht="22.5" x14ac:dyDescent="0.25">
      <c r="A17675" s="3">
        <v>11880</v>
      </c>
      <c r="B17675" s="1" t="s">
        <v>36716</v>
      </c>
      <c r="C17675" s="1" t="s">
        <v>15</v>
      </c>
      <c r="D17675" s="1" t="s">
        <v>33</v>
      </c>
      <c r="E17675" s="1">
        <v>43466601</v>
      </c>
      <c r="F17675" s="1" t="s">
        <v>6741</v>
      </c>
      <c r="G17675" s="1">
        <v>2247439</v>
      </c>
      <c r="H17675" s="1" t="s">
        <v>6742</v>
      </c>
      <c r="I17675" s="2">
        <v>45104</v>
      </c>
      <c r="J17675" s="15" t="str">
        <f>MID(Tabla1[[#This Row],[HORA]],1,5)</f>
        <v>12:03</v>
      </c>
      <c r="K17675" s="16">
        <f>IF(Tabla1[[#This Row],[FECHA]]=I17676,IF(J17676-J17675&gt;0,(J17676-J17675)*1440,0),0)</f>
        <v>1.9999999999999929</v>
      </c>
      <c r="L17675" s="14">
        <f>L17416-Datos!$C$8</f>
        <v>14.720000000000002</v>
      </c>
      <c r="M17675" s="13" t="s">
        <v>981</v>
      </c>
      <c r="N17675" s="1" t="s">
        <v>36717</v>
      </c>
      <c r="O17675" s="1">
        <v>10</v>
      </c>
      <c r="P17675" s="1" t="s">
        <v>376</v>
      </c>
      <c r="Q17675" s="4" t="s">
        <v>21</v>
      </c>
    </row>
    <row r="17676" spans="1:17" ht="22.5" x14ac:dyDescent="0.25">
      <c r="A17676" s="3">
        <v>11881</v>
      </c>
      <c r="B17676" s="1" t="s">
        <v>36718</v>
      </c>
      <c r="C17676" s="1" t="s">
        <v>15</v>
      </c>
      <c r="D17676" s="1" t="s">
        <v>40</v>
      </c>
      <c r="E17676" s="1">
        <v>72536519</v>
      </c>
      <c r="F17676" s="1" t="s">
        <v>36719</v>
      </c>
      <c r="G17676" s="1">
        <v>16407306</v>
      </c>
      <c r="H17676" s="1" t="s">
        <v>36720</v>
      </c>
      <c r="I17676" s="2">
        <v>45104</v>
      </c>
      <c r="J17676" s="15" t="str">
        <f>MID(Tabla1[[#This Row],[HORA]],1,5)</f>
        <v>12:05</v>
      </c>
      <c r="K17676" s="16">
        <f>IF(Tabla1[[#This Row],[FECHA]]=I17677,IF(J17677-J17676&gt;0,(J17677-J17676)*1440,0),0)</f>
        <v>0</v>
      </c>
      <c r="L17676" s="14">
        <f>L17417-Datos!$C$8</f>
        <v>14.620000000000001</v>
      </c>
      <c r="M17676" s="13" t="s">
        <v>5422</v>
      </c>
      <c r="N17676" s="1" t="s">
        <v>14799</v>
      </c>
      <c r="O17676" s="1">
        <v>10</v>
      </c>
      <c r="P17676" s="1" t="s">
        <v>376</v>
      </c>
      <c r="Q17676" s="4" t="s">
        <v>21</v>
      </c>
    </row>
    <row r="17677" spans="1:17" ht="22.5" x14ac:dyDescent="0.25">
      <c r="A17677" s="3">
        <v>16589</v>
      </c>
      <c r="B17677" s="1" t="s">
        <v>50288</v>
      </c>
      <c r="C17677" s="1" t="s">
        <v>15</v>
      </c>
      <c r="D17677" s="1" t="s">
        <v>71</v>
      </c>
      <c r="E17677" s="1">
        <v>10166928686</v>
      </c>
      <c r="F17677" s="1" t="s">
        <v>50289</v>
      </c>
      <c r="G17677" s="1">
        <v>2247441</v>
      </c>
      <c r="H17677" s="1" t="s">
        <v>50290</v>
      </c>
      <c r="I17677" s="2">
        <v>45104</v>
      </c>
      <c r="J17677" s="15" t="str">
        <f>MID(Tabla1[[#This Row],[HORA]],1,5)</f>
        <v>12:05</v>
      </c>
      <c r="K17677" s="16">
        <f>IF(Tabla1[[#This Row],[FECHA]]=I17678,IF(J17678-J17677&gt;0,(J17678-J17677)*1440,0),0)</f>
        <v>0.99999999999999645</v>
      </c>
      <c r="L17677" s="14">
        <f>L17418-Datos!$C$8</f>
        <v>12.330000000000004</v>
      </c>
      <c r="M17677" s="13" t="s">
        <v>5422</v>
      </c>
      <c r="N17677" s="1" t="s">
        <v>50291</v>
      </c>
      <c r="O17677" s="1">
        <v>15</v>
      </c>
      <c r="P17677" s="1" t="s">
        <v>818</v>
      </c>
      <c r="Q17677" s="4" t="s">
        <v>21</v>
      </c>
    </row>
    <row r="17678" spans="1:17" ht="22.5" x14ac:dyDescent="0.25">
      <c r="A17678" s="3">
        <v>11882</v>
      </c>
      <c r="B17678" s="1" t="s">
        <v>36721</v>
      </c>
      <c r="C17678" s="1" t="s">
        <v>15</v>
      </c>
      <c r="D17678" s="1" t="s">
        <v>141</v>
      </c>
      <c r="E17678" s="1">
        <v>44172000</v>
      </c>
      <c r="F17678" s="1" t="s">
        <v>7874</v>
      </c>
      <c r="G17678" s="1">
        <v>2247442</v>
      </c>
      <c r="H17678" s="1" t="s">
        <v>36722</v>
      </c>
      <c r="I17678" s="2">
        <v>45104</v>
      </c>
      <c r="J17678" s="15" t="str">
        <f>MID(Tabla1[[#This Row],[HORA]],1,5)</f>
        <v>12:06</v>
      </c>
      <c r="K17678" s="16">
        <f>IF(Tabla1[[#This Row],[FECHA]]=I17679,IF(J17679-J17678&gt;0,(J17679-J17678)*1440,0),0)</f>
        <v>0.99999999999999645</v>
      </c>
      <c r="L17678" s="14">
        <f>L17419-Datos!$C$8</f>
        <v>13.620000000000005</v>
      </c>
      <c r="M17678" s="13" t="s">
        <v>3670</v>
      </c>
      <c r="N17678" s="1" t="s">
        <v>447</v>
      </c>
      <c r="O17678" s="1">
        <v>10</v>
      </c>
      <c r="P17678" s="1" t="s">
        <v>376</v>
      </c>
      <c r="Q17678" s="4" t="s">
        <v>21</v>
      </c>
    </row>
    <row r="17679" spans="1:17" ht="22.5" x14ac:dyDescent="0.25">
      <c r="A17679" s="3">
        <v>5006</v>
      </c>
      <c r="B17679" s="1" t="s">
        <v>15651</v>
      </c>
      <c r="C17679" s="1" t="s">
        <v>15</v>
      </c>
      <c r="D17679" s="1" t="s">
        <v>40</v>
      </c>
      <c r="E17679" s="1">
        <v>46708244</v>
      </c>
      <c r="F17679" s="1" t="s">
        <v>15652</v>
      </c>
      <c r="G17679" s="1">
        <v>16448124</v>
      </c>
      <c r="H17679" s="1" t="s">
        <v>15653</v>
      </c>
      <c r="I17679" s="2">
        <v>45104</v>
      </c>
      <c r="J17679" s="15" t="str">
        <f>MID(Tabla1[[#This Row],[HORA]],1,5)</f>
        <v>12:07</v>
      </c>
      <c r="K17679" s="16">
        <f>IF(Tabla1[[#This Row],[FECHA]]=I17680,IF(J17680-J17679&gt;0,(J17680-J17679)*1440,0),0)</f>
        <v>3.9999999999999858</v>
      </c>
      <c r="L17679" s="14">
        <f>L17420-Datos!$C$8</f>
        <v>12.630000000000004</v>
      </c>
      <c r="M17679" s="13" t="s">
        <v>1411</v>
      </c>
      <c r="N17679" s="1" t="s">
        <v>15654</v>
      </c>
      <c r="O17679" s="1">
        <v>15</v>
      </c>
      <c r="P17679" s="1" t="s">
        <v>818</v>
      </c>
      <c r="Q17679" s="4" t="s">
        <v>21</v>
      </c>
    </row>
    <row r="17680" spans="1:17" ht="22.5" x14ac:dyDescent="0.25">
      <c r="A17680" s="3">
        <v>613</v>
      </c>
      <c r="B17680" s="1" t="s">
        <v>1356</v>
      </c>
      <c r="C17680" s="1" t="s">
        <v>15</v>
      </c>
      <c r="D17680" s="1" t="s">
        <v>172</v>
      </c>
      <c r="E17680" s="1">
        <v>9451097</v>
      </c>
      <c r="F17680" s="1" t="s">
        <v>1357</v>
      </c>
      <c r="G17680" s="1">
        <v>2247443</v>
      </c>
      <c r="H17680" s="1" t="s">
        <v>1358</v>
      </c>
      <c r="I17680" s="2">
        <v>45104</v>
      </c>
      <c r="J17680" s="15" t="str">
        <f>MID(Tabla1[[#This Row],[HORA]],1,5)</f>
        <v>12:11</v>
      </c>
      <c r="K17680" s="16">
        <f>IF(Tabla1[[#This Row],[FECHA]]=I17681,IF(J17681-J17680&gt;0,(J17681-J17680)*1440,0),0)</f>
        <v>0.99999999999999645</v>
      </c>
      <c r="L17680" s="14">
        <f>L17421-Datos!$C$8</f>
        <v>15.640000000000004</v>
      </c>
      <c r="M17680" s="13" t="s">
        <v>575</v>
      </c>
      <c r="N17680" s="1" t="s">
        <v>447</v>
      </c>
      <c r="O17680" s="1">
        <v>0</v>
      </c>
      <c r="P17680" s="1" t="s">
        <v>376</v>
      </c>
      <c r="Q17680" s="4" t="s">
        <v>21</v>
      </c>
    </row>
    <row r="17681" spans="1:17" ht="22.5" x14ac:dyDescent="0.25">
      <c r="A17681" s="3">
        <v>5007</v>
      </c>
      <c r="B17681" s="1" t="s">
        <v>15655</v>
      </c>
      <c r="C17681" s="1" t="s">
        <v>15</v>
      </c>
      <c r="D17681" s="1" t="s">
        <v>40</v>
      </c>
      <c r="E17681" s="1">
        <v>27745871</v>
      </c>
      <c r="F17681" s="1" t="s">
        <v>15656</v>
      </c>
      <c r="G17681" s="1">
        <v>2247444</v>
      </c>
      <c r="H17681" s="1" t="s">
        <v>15657</v>
      </c>
      <c r="I17681" s="2">
        <v>45104</v>
      </c>
      <c r="J17681" s="15" t="str">
        <f>MID(Tabla1[[#This Row],[HORA]],1,5)</f>
        <v>12:12</v>
      </c>
      <c r="K17681" s="16">
        <f>IF(Tabla1[[#This Row],[FECHA]]=I17682,IF(J17682-J17681&gt;0,(J17682-J17681)*1440,0),0)</f>
        <v>1.9999999999999929</v>
      </c>
      <c r="L17681" s="14">
        <f>L17422-Datos!$C$8</f>
        <v>17.700000000000006</v>
      </c>
      <c r="M17681" s="13" t="s">
        <v>2587</v>
      </c>
      <c r="N17681" s="1" t="s">
        <v>15658</v>
      </c>
      <c r="O17681" s="1">
        <v>15</v>
      </c>
      <c r="P17681" s="1" t="s">
        <v>818</v>
      </c>
      <c r="Q17681" s="4" t="s">
        <v>21</v>
      </c>
    </row>
    <row r="17682" spans="1:17" ht="22.5" x14ac:dyDescent="0.25">
      <c r="A17682" s="3">
        <v>11883</v>
      </c>
      <c r="B17682" s="1" t="s">
        <v>36723</v>
      </c>
      <c r="C17682" s="1" t="s">
        <v>15</v>
      </c>
      <c r="D17682" s="1" t="s">
        <v>40</v>
      </c>
      <c r="E17682" s="1">
        <v>48797975</v>
      </c>
      <c r="F17682" s="1" t="s">
        <v>36724</v>
      </c>
      <c r="G17682" s="1">
        <v>70913932</v>
      </c>
      <c r="H17682" s="1" t="s">
        <v>36725</v>
      </c>
      <c r="I17682" s="2">
        <v>45104</v>
      </c>
      <c r="J17682" s="15" t="str">
        <f>MID(Tabla1[[#This Row],[HORA]],1,5)</f>
        <v>12:14</v>
      </c>
      <c r="K17682" s="16">
        <f>IF(Tabla1[[#This Row],[FECHA]]=I17683,IF(J17683-J17682&gt;0,(J17683-J17682)*1440,0),0)</f>
        <v>0.99999999999999645</v>
      </c>
      <c r="L17682" s="14">
        <f>L17423-Datos!$C$8</f>
        <v>13.570000000000004</v>
      </c>
      <c r="M17682" s="13" t="s">
        <v>4296</v>
      </c>
      <c r="N17682" s="1" t="s">
        <v>36726</v>
      </c>
      <c r="O17682" s="1">
        <v>15</v>
      </c>
      <c r="P17682" s="1" t="s">
        <v>376</v>
      </c>
      <c r="Q17682" s="4" t="s">
        <v>21</v>
      </c>
    </row>
    <row r="17683" spans="1:17" ht="22.5" x14ac:dyDescent="0.25">
      <c r="A17683" s="3">
        <v>11884</v>
      </c>
      <c r="B17683" s="1" t="s">
        <v>36727</v>
      </c>
      <c r="C17683" s="1" t="s">
        <v>15</v>
      </c>
      <c r="D17683" s="1" t="s">
        <v>71</v>
      </c>
      <c r="E17683" s="1">
        <v>70973844</v>
      </c>
      <c r="F17683" s="1" t="s">
        <v>5877</v>
      </c>
      <c r="G17683" s="1">
        <v>2247445</v>
      </c>
      <c r="H17683" s="1" t="s">
        <v>36728</v>
      </c>
      <c r="I17683" s="2">
        <v>45104</v>
      </c>
      <c r="J17683" s="15" t="str">
        <f>MID(Tabla1[[#This Row],[HORA]],1,5)</f>
        <v>12:15</v>
      </c>
      <c r="K17683" s="16">
        <f>IF(Tabla1[[#This Row],[FECHA]]=I17684,IF(J17684-J17683&gt;0,(J17684-J17683)*1440,0),0)</f>
        <v>0</v>
      </c>
      <c r="L17683" s="14">
        <f>L17424-Datos!$C$8</f>
        <v>13.380000000000003</v>
      </c>
      <c r="M17683" s="13" t="s">
        <v>271</v>
      </c>
      <c r="N17683" s="1" t="s">
        <v>14818</v>
      </c>
      <c r="O17683" s="1">
        <v>10</v>
      </c>
      <c r="P17683" s="1" t="s">
        <v>376</v>
      </c>
      <c r="Q17683" s="4" t="s">
        <v>21</v>
      </c>
    </row>
    <row r="17684" spans="1:17" ht="22.5" x14ac:dyDescent="0.25">
      <c r="A17684" s="3">
        <v>11885</v>
      </c>
      <c r="B17684" s="1" t="s">
        <v>36727</v>
      </c>
      <c r="C17684" s="1" t="s">
        <v>15</v>
      </c>
      <c r="D17684" s="1" t="s">
        <v>71</v>
      </c>
      <c r="E17684" s="1">
        <v>70973844</v>
      </c>
      <c r="F17684" s="1" t="s">
        <v>5880</v>
      </c>
      <c r="G17684" s="1">
        <v>2247445</v>
      </c>
      <c r="H17684" s="1" t="s">
        <v>36728</v>
      </c>
      <c r="I17684" s="2">
        <v>45104</v>
      </c>
      <c r="J17684" s="15" t="str">
        <f>MID(Tabla1[[#This Row],[HORA]],1,5)</f>
        <v>12:15</v>
      </c>
      <c r="K17684" s="16">
        <f>IF(Tabla1[[#This Row],[FECHA]]=I17685,IF(J17685-J17684&gt;0,(J17685-J17684)*1440,0),0)</f>
        <v>1.9999999999999929</v>
      </c>
      <c r="L17684" s="14">
        <f>L17425-Datos!$C$8</f>
        <v>15.470000000000002</v>
      </c>
      <c r="M17684" s="13" t="s">
        <v>271</v>
      </c>
      <c r="N17684" s="1" t="s">
        <v>14818</v>
      </c>
      <c r="O17684" s="1">
        <v>10</v>
      </c>
      <c r="P17684" s="1" t="s">
        <v>376</v>
      </c>
      <c r="Q17684" s="4" t="s">
        <v>21</v>
      </c>
    </row>
    <row r="17685" spans="1:17" ht="22.5" x14ac:dyDescent="0.25">
      <c r="A17685" s="3">
        <v>17990</v>
      </c>
      <c r="B17685" s="1" t="s">
        <v>53865</v>
      </c>
      <c r="C17685" s="1" t="s">
        <v>15</v>
      </c>
      <c r="D17685" s="1" t="s">
        <v>40</v>
      </c>
      <c r="E17685" s="1">
        <v>20561247138</v>
      </c>
      <c r="F17685" s="1" t="s">
        <v>48276</v>
      </c>
      <c r="G17685" s="1">
        <v>2247446</v>
      </c>
      <c r="H17685" s="1" t="s">
        <v>11270</v>
      </c>
      <c r="I17685" s="2">
        <v>45104</v>
      </c>
      <c r="J17685" s="15" t="str">
        <f>MID(Tabla1[[#This Row],[HORA]],1,5)</f>
        <v>12:17</v>
      </c>
      <c r="K17685" s="16">
        <f>IF(Tabla1[[#This Row],[FECHA]]=I17686,IF(J17686-J17685&gt;0,(J17686-J17685)*1440,0),0)</f>
        <v>1.0000000000001563</v>
      </c>
      <c r="L17685" s="14">
        <f>L17426-Datos!$C$8</f>
        <v>12.810000000000002</v>
      </c>
      <c r="M17685" s="13" t="s">
        <v>640</v>
      </c>
      <c r="N17685" s="1" t="s">
        <v>53866</v>
      </c>
      <c r="O17685" s="1">
        <v>10</v>
      </c>
      <c r="P17685" s="1" t="s">
        <v>376</v>
      </c>
      <c r="Q17685" s="4" t="s">
        <v>21</v>
      </c>
    </row>
    <row r="17686" spans="1:17" ht="22.5" x14ac:dyDescent="0.25">
      <c r="A17686" s="3">
        <v>11886</v>
      </c>
      <c r="B17686" s="1" t="s">
        <v>36729</v>
      </c>
      <c r="C17686" s="1" t="s">
        <v>15</v>
      </c>
      <c r="D17686" s="1" t="s">
        <v>40</v>
      </c>
      <c r="E17686" s="1">
        <v>16691878</v>
      </c>
      <c r="F17686" s="1" t="s">
        <v>16142</v>
      </c>
      <c r="G17686" s="1">
        <v>2247447</v>
      </c>
      <c r="H17686" s="1" t="s">
        <v>36730</v>
      </c>
      <c r="I17686" s="2">
        <v>45104</v>
      </c>
      <c r="J17686" s="15" t="str">
        <f>MID(Tabla1[[#This Row],[HORA]],1,5)</f>
        <v>12:18</v>
      </c>
      <c r="K17686" s="16">
        <f>IF(Tabla1[[#This Row],[FECHA]]=I17687,IF(J17687-J17686&gt;0,(J17687-J17686)*1440,0),0)</f>
        <v>1.9999999999999929</v>
      </c>
      <c r="L17686" s="14">
        <f>L17427-Datos!$C$8</f>
        <v>14.540000000000003</v>
      </c>
      <c r="M17686" s="13" t="s">
        <v>1628</v>
      </c>
      <c r="N17686" s="1" t="s">
        <v>992</v>
      </c>
      <c r="O17686" s="1">
        <v>10</v>
      </c>
      <c r="P17686" s="1" t="s">
        <v>376</v>
      </c>
      <c r="Q17686" s="4" t="s">
        <v>21</v>
      </c>
    </row>
    <row r="17687" spans="1:17" ht="22.5" x14ac:dyDescent="0.25">
      <c r="A17687" s="3">
        <v>614</v>
      </c>
      <c r="B17687" s="1" t="s">
        <v>1359</v>
      </c>
      <c r="C17687" s="1" t="s">
        <v>15</v>
      </c>
      <c r="D17687" s="1" t="s">
        <v>40</v>
      </c>
      <c r="E17687" s="1">
        <v>88888888</v>
      </c>
      <c r="F17687" s="1" t="s">
        <v>1336</v>
      </c>
      <c r="G17687" s="1">
        <v>2247448</v>
      </c>
      <c r="H17687" s="1" t="s">
        <v>156</v>
      </c>
      <c r="I17687" s="2">
        <v>45104</v>
      </c>
      <c r="J17687" s="15" t="str">
        <f>MID(Tabla1[[#This Row],[HORA]],1,5)</f>
        <v>12:20</v>
      </c>
      <c r="K17687" s="16">
        <f>IF(Tabla1[[#This Row],[FECHA]]=I17688,IF(J17688-J17687&gt;0,(J17688-J17687)*1440,0),0)</f>
        <v>1.9999999999999929</v>
      </c>
      <c r="L17687" s="14">
        <f>L17428-Datos!$C$8</f>
        <v>16.400000000000006</v>
      </c>
      <c r="M17687" s="13" t="s">
        <v>1084</v>
      </c>
      <c r="N17687" s="1" t="s">
        <v>375</v>
      </c>
      <c r="O17687" s="1">
        <v>0</v>
      </c>
      <c r="P17687" s="1" t="s">
        <v>376</v>
      </c>
      <c r="Q17687" s="4" t="s">
        <v>21</v>
      </c>
    </row>
    <row r="17688" spans="1:17" ht="22.5" x14ac:dyDescent="0.25">
      <c r="A17688" s="3">
        <v>17991</v>
      </c>
      <c r="B17688" s="1" t="s">
        <v>53867</v>
      </c>
      <c r="C17688" s="1" t="s">
        <v>15</v>
      </c>
      <c r="D17688" s="1" t="s">
        <v>40</v>
      </c>
      <c r="E17688" s="1">
        <v>20131719559</v>
      </c>
      <c r="F17688" s="1" t="s">
        <v>50300</v>
      </c>
      <c r="G17688" s="1">
        <v>2247449</v>
      </c>
      <c r="H17688" s="1" t="s">
        <v>48222</v>
      </c>
      <c r="I17688" s="2">
        <v>45104</v>
      </c>
      <c r="J17688" s="15" t="str">
        <f>MID(Tabla1[[#This Row],[HORA]],1,5)</f>
        <v>12:22</v>
      </c>
      <c r="K17688" s="16">
        <f>IF(Tabla1[[#This Row],[FECHA]]=I17689,IF(J17689-J17688&gt;0,(J17689-J17688)*1440,0),0)</f>
        <v>2.9999999999998295</v>
      </c>
      <c r="L17688" s="14">
        <f>L17429-Datos!$C$8</f>
        <v>13.700000000000003</v>
      </c>
      <c r="M17688" s="13" t="s">
        <v>12201</v>
      </c>
      <c r="N17688" s="1" t="s">
        <v>447</v>
      </c>
      <c r="O17688" s="1">
        <v>10</v>
      </c>
      <c r="P17688" s="1" t="s">
        <v>376</v>
      </c>
      <c r="Q17688" s="4" t="s">
        <v>21</v>
      </c>
    </row>
    <row r="17689" spans="1:17" ht="22.5" x14ac:dyDescent="0.25">
      <c r="A17689" s="3">
        <v>11887</v>
      </c>
      <c r="B17689" s="1" t="s">
        <v>36731</v>
      </c>
      <c r="C17689" s="1" t="s">
        <v>15</v>
      </c>
      <c r="D17689" s="1" t="s">
        <v>40</v>
      </c>
      <c r="E17689" s="1">
        <v>46226946</v>
      </c>
      <c r="F17689" s="1" t="s">
        <v>2546</v>
      </c>
      <c r="G17689" s="1">
        <v>2247450</v>
      </c>
      <c r="H17689" s="1" t="s">
        <v>12332</v>
      </c>
      <c r="I17689" s="2">
        <v>45104</v>
      </c>
      <c r="J17689" s="15" t="str">
        <f>MID(Tabla1[[#This Row],[HORA]],1,5)</f>
        <v>12:25</v>
      </c>
      <c r="K17689" s="16">
        <f>IF(Tabla1[[#This Row],[FECHA]]=I17690,IF(J17690-J17689&gt;0,(J17690-J17689)*1440,0),0)</f>
        <v>1.9999999999999929</v>
      </c>
      <c r="L17689" s="14">
        <f>L17430-Datos!$C$8</f>
        <v>14.360000000000003</v>
      </c>
      <c r="M17689" s="13" t="s">
        <v>303</v>
      </c>
      <c r="N17689" s="1" t="s">
        <v>36732</v>
      </c>
      <c r="O17689" s="1">
        <v>20</v>
      </c>
      <c r="P17689" s="1" t="s">
        <v>376</v>
      </c>
      <c r="Q17689" s="4" t="s">
        <v>21</v>
      </c>
    </row>
    <row r="17690" spans="1:17" ht="22.5" x14ac:dyDescent="0.25">
      <c r="A17690" s="3">
        <v>5008</v>
      </c>
      <c r="B17690" s="1" t="s">
        <v>15659</v>
      </c>
      <c r="C17690" s="1" t="s">
        <v>15</v>
      </c>
      <c r="D17690" s="1" t="s">
        <v>77</v>
      </c>
      <c r="E17690" s="1">
        <v>2644508</v>
      </c>
      <c r="F17690" s="1" t="s">
        <v>15660</v>
      </c>
      <c r="G17690" s="1">
        <v>2247451</v>
      </c>
      <c r="H17690" s="1" t="s">
        <v>15661</v>
      </c>
      <c r="I17690" s="2">
        <v>45104</v>
      </c>
      <c r="J17690" s="15" t="str">
        <f>MID(Tabla1[[#This Row],[HORA]],1,5)</f>
        <v>12:27</v>
      </c>
      <c r="K17690" s="16">
        <f>IF(Tabla1[[#This Row],[FECHA]]=I17691,IF(J17691-J17690&gt;0,(J17691-J17690)*1440,0),0)</f>
        <v>3.0000000000001492</v>
      </c>
      <c r="L17690" s="14">
        <f>L17431-Datos!$C$8</f>
        <v>14.3</v>
      </c>
      <c r="M17690" s="13" t="s">
        <v>1758</v>
      </c>
      <c r="N17690" s="1" t="s">
        <v>15662</v>
      </c>
      <c r="O17690" s="1">
        <v>20</v>
      </c>
      <c r="P17690" s="1" t="s">
        <v>818</v>
      </c>
      <c r="Q17690" s="4" t="s">
        <v>21</v>
      </c>
    </row>
    <row r="17691" spans="1:17" ht="22.5" x14ac:dyDescent="0.25">
      <c r="A17691" s="3">
        <v>16590</v>
      </c>
      <c r="B17691" s="1" t="s">
        <v>50292</v>
      </c>
      <c r="C17691" s="1" t="s">
        <v>15</v>
      </c>
      <c r="D17691" s="1" t="s">
        <v>40</v>
      </c>
      <c r="E17691" s="1">
        <v>20602336876</v>
      </c>
      <c r="F17691" s="1" t="s">
        <v>50293</v>
      </c>
      <c r="G17691" s="1">
        <v>76983861</v>
      </c>
      <c r="H17691" s="1" t="s">
        <v>50294</v>
      </c>
      <c r="I17691" s="2">
        <v>45104</v>
      </c>
      <c r="J17691" s="15" t="str">
        <f>MID(Tabla1[[#This Row],[HORA]],1,5)</f>
        <v>12:30</v>
      </c>
      <c r="K17691" s="16">
        <f>IF(Tabla1[[#This Row],[FECHA]]=I17692,IF(J17692-J17691&gt;0,(J17692-J17691)*1440,0),0)</f>
        <v>1.9999999999999929</v>
      </c>
      <c r="L17691" s="14">
        <f>L17432-Datos!$C$8</f>
        <v>12.400000000000004</v>
      </c>
      <c r="M17691" s="13" t="s">
        <v>3979</v>
      </c>
      <c r="N17691" s="1" t="s">
        <v>50295</v>
      </c>
      <c r="O17691" s="1">
        <v>15</v>
      </c>
      <c r="P17691" s="1" t="s">
        <v>818</v>
      </c>
      <c r="Q17691" s="4" t="s">
        <v>21</v>
      </c>
    </row>
    <row r="17692" spans="1:17" ht="22.5" x14ac:dyDescent="0.25">
      <c r="A17692" s="3">
        <v>11888</v>
      </c>
      <c r="B17692" s="1" t="s">
        <v>36733</v>
      </c>
      <c r="C17692" s="1" t="s">
        <v>15</v>
      </c>
      <c r="D17692" s="1" t="s">
        <v>33</v>
      </c>
      <c r="E17692" s="1">
        <v>70085617</v>
      </c>
      <c r="F17692" s="1" t="s">
        <v>3877</v>
      </c>
      <c r="G17692" s="1">
        <v>42390637</v>
      </c>
      <c r="H17692" s="1" t="s">
        <v>4716</v>
      </c>
      <c r="I17692" s="2">
        <v>45104</v>
      </c>
      <c r="J17692" s="15" t="str">
        <f>MID(Tabla1[[#This Row],[HORA]],1,5)</f>
        <v>12:32</v>
      </c>
      <c r="K17692" s="16">
        <f>IF(Tabla1[[#This Row],[FECHA]]=I17693,IF(J17693-J17692&gt;0,(J17693-J17692)*1440,0),0)</f>
        <v>0.99999999999999645</v>
      </c>
      <c r="L17692" s="14">
        <f>L17433-Datos!$C$8</f>
        <v>13.410000000000004</v>
      </c>
      <c r="M17692" s="13" t="s">
        <v>310</v>
      </c>
      <c r="N17692" s="1" t="s">
        <v>36734</v>
      </c>
      <c r="O17692" s="1">
        <v>30</v>
      </c>
      <c r="P17692" s="1" t="s">
        <v>376</v>
      </c>
      <c r="Q17692" s="4" t="s">
        <v>21</v>
      </c>
    </row>
    <row r="17693" spans="1:17" ht="22.5" x14ac:dyDescent="0.25">
      <c r="A17693" s="3">
        <v>5009</v>
      </c>
      <c r="B17693" s="1" t="s">
        <v>15663</v>
      </c>
      <c r="C17693" s="1" t="s">
        <v>15</v>
      </c>
      <c r="D17693" s="1" t="s">
        <v>1017</v>
      </c>
      <c r="E17693" s="1">
        <v>73642611</v>
      </c>
      <c r="F17693" s="1" t="s">
        <v>15664</v>
      </c>
      <c r="G17693" s="1">
        <v>80578762</v>
      </c>
      <c r="H17693" s="1" t="s">
        <v>15665</v>
      </c>
      <c r="I17693" s="2">
        <v>45104</v>
      </c>
      <c r="J17693" s="15" t="str">
        <f>MID(Tabla1[[#This Row],[HORA]],1,5)</f>
        <v>12:33</v>
      </c>
      <c r="K17693" s="16">
        <f>IF(Tabla1[[#This Row],[FECHA]]=I17694,IF(J17694-J17693&gt;0,(J17694-J17693)*1440,0),0)</f>
        <v>0.99999999999999645</v>
      </c>
      <c r="L17693" s="14">
        <f>L17434-Datos!$C$8</f>
        <v>14.780000000000005</v>
      </c>
      <c r="M17693" s="13" t="s">
        <v>1763</v>
      </c>
      <c r="N17693" s="1" t="s">
        <v>15666</v>
      </c>
      <c r="O17693" s="1">
        <v>50</v>
      </c>
      <c r="P17693" s="1" t="s">
        <v>818</v>
      </c>
      <c r="Q17693" s="4" t="s">
        <v>21</v>
      </c>
    </row>
    <row r="17694" spans="1:17" ht="22.5" x14ac:dyDescent="0.25">
      <c r="A17694" s="3">
        <v>11889</v>
      </c>
      <c r="B17694" s="1" t="s">
        <v>36735</v>
      </c>
      <c r="C17694" s="1" t="s">
        <v>15</v>
      </c>
      <c r="D17694" s="1" t="s">
        <v>77</v>
      </c>
      <c r="E17694" s="1">
        <v>61100387</v>
      </c>
      <c r="F17694" s="1" t="s">
        <v>15940</v>
      </c>
      <c r="G17694" s="1">
        <v>80677634</v>
      </c>
      <c r="H17694" s="1" t="s">
        <v>15941</v>
      </c>
      <c r="I17694" s="2">
        <v>45104</v>
      </c>
      <c r="J17694" s="15" t="str">
        <f>MID(Tabla1[[#This Row],[HORA]],1,5)</f>
        <v>12:34</v>
      </c>
      <c r="K17694" s="16">
        <f>IF(Tabla1[[#This Row],[FECHA]]=I17695,IF(J17695-J17694&gt;0,(J17695-J17694)*1440,0),0)</f>
        <v>1.9999999999999929</v>
      </c>
      <c r="L17694" s="14">
        <f>L17435-Datos!$C$8</f>
        <v>14.530000000000005</v>
      </c>
      <c r="M17694" s="13" t="s">
        <v>4888</v>
      </c>
      <c r="N17694" s="1" t="s">
        <v>36736</v>
      </c>
      <c r="O17694" s="1">
        <v>20</v>
      </c>
      <c r="P17694" s="1" t="s">
        <v>376</v>
      </c>
      <c r="Q17694" s="4" t="s">
        <v>21</v>
      </c>
    </row>
    <row r="17695" spans="1:17" ht="22.5" x14ac:dyDescent="0.25">
      <c r="A17695" s="3">
        <v>11890</v>
      </c>
      <c r="B17695" s="1" t="s">
        <v>36737</v>
      </c>
      <c r="C17695" s="1" t="s">
        <v>15</v>
      </c>
      <c r="D17695" s="1" t="s">
        <v>40</v>
      </c>
      <c r="E17695" s="1">
        <v>40837163</v>
      </c>
      <c r="F17695" s="1" t="s">
        <v>3426</v>
      </c>
      <c r="G17695" s="1">
        <v>2247453</v>
      </c>
      <c r="H17695" s="1" t="s">
        <v>3427</v>
      </c>
      <c r="I17695" s="2">
        <v>45104</v>
      </c>
      <c r="J17695" s="15" t="str">
        <f>MID(Tabla1[[#This Row],[HORA]],1,5)</f>
        <v>12:36</v>
      </c>
      <c r="K17695" s="16">
        <f>IF(Tabla1[[#This Row],[FECHA]]=I17696,IF(J17696-J17695&gt;0,(J17696-J17695)*1440,0),0)</f>
        <v>3.9999999999999858</v>
      </c>
      <c r="L17695" s="14">
        <f>L17436-Datos!$C$8</f>
        <v>15.470000000000002</v>
      </c>
      <c r="M17695" s="13" t="s">
        <v>1768</v>
      </c>
      <c r="N17695" s="1" t="s">
        <v>36738</v>
      </c>
      <c r="O17695" s="1">
        <v>12</v>
      </c>
      <c r="P17695" s="1" t="s">
        <v>376</v>
      </c>
      <c r="Q17695" s="4" t="s">
        <v>21</v>
      </c>
    </row>
    <row r="17696" spans="1:17" ht="22.5" x14ac:dyDescent="0.25">
      <c r="A17696" s="3">
        <v>17992</v>
      </c>
      <c r="B17696" s="1" t="s">
        <v>53868</v>
      </c>
      <c r="C17696" s="1" t="s">
        <v>15</v>
      </c>
      <c r="D17696" s="1" t="s">
        <v>40</v>
      </c>
      <c r="E17696" s="1">
        <v>20487416062</v>
      </c>
      <c r="F17696" s="1" t="s">
        <v>53869</v>
      </c>
      <c r="G17696" s="1">
        <v>2840514</v>
      </c>
      <c r="H17696" s="1" t="s">
        <v>53870</v>
      </c>
      <c r="I17696" s="2">
        <v>45104</v>
      </c>
      <c r="J17696" s="15" t="str">
        <f>MID(Tabla1[[#This Row],[HORA]],1,5)</f>
        <v>12:40</v>
      </c>
      <c r="K17696" s="16">
        <f>IF(Tabla1[[#This Row],[FECHA]]=I17697,IF(J17697-J17696&gt;0,(J17697-J17696)*1440,0),0)</f>
        <v>2.9999999999999893</v>
      </c>
      <c r="L17696" s="14">
        <f>L17437-Datos!$C$8</f>
        <v>12.620000000000003</v>
      </c>
      <c r="M17696" s="13" t="s">
        <v>58</v>
      </c>
      <c r="N17696" s="1" t="s">
        <v>23337</v>
      </c>
      <c r="O17696" s="1">
        <v>40</v>
      </c>
      <c r="P17696" s="1" t="s">
        <v>376</v>
      </c>
      <c r="Q17696" s="4" t="s">
        <v>21</v>
      </c>
    </row>
    <row r="17697" spans="1:17" ht="22.5" x14ac:dyDescent="0.25">
      <c r="A17697" s="3">
        <v>11891</v>
      </c>
      <c r="B17697" s="1" t="s">
        <v>36739</v>
      </c>
      <c r="C17697" s="1" t="s">
        <v>15</v>
      </c>
      <c r="D17697" s="1" t="s">
        <v>40</v>
      </c>
      <c r="E17697" s="1">
        <v>16627069</v>
      </c>
      <c r="F17697" s="1" t="s">
        <v>36740</v>
      </c>
      <c r="G17697" s="1">
        <v>2247454</v>
      </c>
      <c r="H17697" s="1" t="s">
        <v>36741</v>
      </c>
      <c r="I17697" s="2">
        <v>45104</v>
      </c>
      <c r="J17697" s="15" t="str">
        <f>MID(Tabla1[[#This Row],[HORA]],1,5)</f>
        <v>12:43</v>
      </c>
      <c r="K17697" s="16">
        <f>IF(Tabla1[[#This Row],[FECHA]]=I17698,IF(J17698-J17697&gt;0,(J17698-J17697)*1440,0),0)</f>
        <v>0.99999999999999645</v>
      </c>
      <c r="L17697" s="14">
        <f>L17438-Datos!$C$8</f>
        <v>13.400000000000006</v>
      </c>
      <c r="M17697" s="13" t="s">
        <v>5801</v>
      </c>
      <c r="N17697" s="1" t="s">
        <v>36742</v>
      </c>
      <c r="O17697" s="1">
        <v>25</v>
      </c>
      <c r="P17697" s="1" t="s">
        <v>376</v>
      </c>
      <c r="Q17697" s="4" t="s">
        <v>21</v>
      </c>
    </row>
    <row r="17698" spans="1:17" ht="22.5" x14ac:dyDescent="0.25">
      <c r="A17698" s="3">
        <v>16591</v>
      </c>
      <c r="B17698" s="1" t="s">
        <v>50296</v>
      </c>
      <c r="C17698" s="1" t="s">
        <v>15</v>
      </c>
      <c r="D17698" s="1" t="s">
        <v>161</v>
      </c>
      <c r="E17698" s="1">
        <v>20506265470</v>
      </c>
      <c r="F17698" s="1" t="s">
        <v>50297</v>
      </c>
      <c r="G17698" s="1">
        <v>2247455</v>
      </c>
      <c r="H17698" s="1" t="s">
        <v>50298</v>
      </c>
      <c r="I17698" s="2">
        <v>45104</v>
      </c>
      <c r="J17698" s="15" t="str">
        <f>MID(Tabla1[[#This Row],[HORA]],1,5)</f>
        <v>12:44</v>
      </c>
      <c r="K17698" s="16">
        <f>IF(Tabla1[[#This Row],[FECHA]]=I17699,IF(J17699-J17698&gt;0,(J17699-J17698)*1440,0),0)</f>
        <v>8.999999999999968</v>
      </c>
      <c r="L17698" s="14">
        <f>L17439-Datos!$C$8</f>
        <v>15.770000000000007</v>
      </c>
      <c r="M17698" s="13" t="s">
        <v>223</v>
      </c>
      <c r="N17698" s="1" t="s">
        <v>2323</v>
      </c>
      <c r="O17698" s="1">
        <v>15</v>
      </c>
      <c r="P17698" s="1" t="s">
        <v>818</v>
      </c>
      <c r="Q17698" s="4" t="s">
        <v>21</v>
      </c>
    </row>
    <row r="17699" spans="1:17" ht="22.5" x14ac:dyDescent="0.25">
      <c r="A17699" s="3">
        <v>5010</v>
      </c>
      <c r="B17699" s="1" t="s">
        <v>15667</v>
      </c>
      <c r="C17699" s="1" t="s">
        <v>15</v>
      </c>
      <c r="D17699" s="1" t="s">
        <v>40</v>
      </c>
      <c r="E17699" s="1">
        <v>48093961</v>
      </c>
      <c r="F17699" s="1" t="s">
        <v>15668</v>
      </c>
      <c r="G17699" s="1">
        <v>48093961</v>
      </c>
      <c r="H17699" s="1" t="s">
        <v>15668</v>
      </c>
      <c r="I17699" s="2">
        <v>45104</v>
      </c>
      <c r="J17699" s="15" t="str">
        <f>MID(Tabla1[[#This Row],[HORA]],1,5)</f>
        <v>12:53</v>
      </c>
      <c r="K17699" s="16">
        <f>IF(Tabla1[[#This Row],[FECHA]]=I17700,IF(J17700-J17699&gt;0,(J17700-J17699)*1440,0),0)</f>
        <v>0</v>
      </c>
      <c r="L17699" s="14">
        <f>L17440-Datos!$C$8</f>
        <v>14.460000000000004</v>
      </c>
      <c r="M17699" s="13" t="s">
        <v>513</v>
      </c>
      <c r="N17699" s="1" t="s">
        <v>1719</v>
      </c>
      <c r="O17699" s="1">
        <v>20</v>
      </c>
      <c r="P17699" s="1" t="s">
        <v>818</v>
      </c>
      <c r="Q17699" s="4" t="s">
        <v>21</v>
      </c>
    </row>
    <row r="17700" spans="1:17" ht="22.5" x14ac:dyDescent="0.25">
      <c r="A17700" s="3">
        <v>11892</v>
      </c>
      <c r="B17700" s="1" t="s">
        <v>36743</v>
      </c>
      <c r="C17700" s="1" t="s">
        <v>15</v>
      </c>
      <c r="D17700" s="1" t="s">
        <v>40</v>
      </c>
      <c r="E17700" s="1">
        <v>16606743</v>
      </c>
      <c r="F17700" s="1" t="s">
        <v>36744</v>
      </c>
      <c r="G17700" s="1">
        <v>40180360</v>
      </c>
      <c r="H17700" s="1" t="s">
        <v>36745</v>
      </c>
      <c r="I17700" s="2">
        <v>45104</v>
      </c>
      <c r="J17700" s="15" t="str">
        <f>MID(Tabla1[[#This Row],[HORA]],1,5)</f>
        <v>12:53</v>
      </c>
      <c r="K17700" s="16">
        <f>IF(Tabla1[[#This Row],[FECHA]]=I17701,IF(J17701-J17700&gt;0,(J17701-J17700)*1440,0),0)</f>
        <v>1.9999999999999929</v>
      </c>
      <c r="L17700" s="14">
        <f>L17441-Datos!$C$8</f>
        <v>13.060000000000002</v>
      </c>
      <c r="M17700" s="13" t="s">
        <v>513</v>
      </c>
      <c r="N17700" s="1" t="s">
        <v>36746</v>
      </c>
      <c r="O17700" s="1">
        <v>20</v>
      </c>
      <c r="P17700" s="1" t="s">
        <v>376</v>
      </c>
      <c r="Q17700" s="4" t="s">
        <v>21</v>
      </c>
    </row>
    <row r="17701" spans="1:17" ht="22.5" x14ac:dyDescent="0.25">
      <c r="A17701" s="3">
        <v>11893</v>
      </c>
      <c r="B17701" s="1" t="s">
        <v>36747</v>
      </c>
      <c r="C17701" s="1" t="s">
        <v>15</v>
      </c>
      <c r="D17701" s="1" t="s">
        <v>40</v>
      </c>
      <c r="E17701" s="1">
        <v>40320256</v>
      </c>
      <c r="F17701" s="1" t="s">
        <v>36748</v>
      </c>
      <c r="G17701" s="1">
        <v>40320256</v>
      </c>
      <c r="H17701" s="1" t="s">
        <v>36748</v>
      </c>
      <c r="I17701" s="2">
        <v>45104</v>
      </c>
      <c r="J17701" s="15" t="str">
        <f>MID(Tabla1[[#This Row],[HORA]],1,5)</f>
        <v>12:55</v>
      </c>
      <c r="K17701" s="16">
        <f>IF(Tabla1[[#This Row],[FECHA]]=I17702,IF(J17702-J17701&gt;0,(J17702-J17701)*1440,0),0)</f>
        <v>4.9999999999999822</v>
      </c>
      <c r="L17701" s="14">
        <f>L17442-Datos!$C$8</f>
        <v>10.800000000000002</v>
      </c>
      <c r="M17701" s="13" t="s">
        <v>1613</v>
      </c>
      <c r="N17701" s="1" t="s">
        <v>2773</v>
      </c>
      <c r="O17701" s="1">
        <v>15</v>
      </c>
      <c r="P17701" s="1" t="s">
        <v>376</v>
      </c>
      <c r="Q17701" s="4" t="s">
        <v>21</v>
      </c>
    </row>
    <row r="17702" spans="1:17" ht="22.5" x14ac:dyDescent="0.25">
      <c r="A17702" s="3">
        <v>11894</v>
      </c>
      <c r="B17702" s="1" t="s">
        <v>36749</v>
      </c>
      <c r="C17702" s="1" t="s">
        <v>15</v>
      </c>
      <c r="D17702" s="1" t="s">
        <v>40</v>
      </c>
      <c r="E17702" s="1">
        <v>77380932</v>
      </c>
      <c r="F17702" s="1" t="s">
        <v>36750</v>
      </c>
      <c r="G17702" s="1">
        <v>77380932</v>
      </c>
      <c r="H17702" s="1" t="s">
        <v>36750</v>
      </c>
      <c r="I17702" s="2">
        <v>45104</v>
      </c>
      <c r="J17702" s="15" t="str">
        <f>MID(Tabla1[[#This Row],[HORA]],1,5)</f>
        <v>13:00</v>
      </c>
      <c r="K17702" s="16">
        <f>IF(Tabla1[[#This Row],[FECHA]]=I17703,IF(J17703-J17702&gt;0,(J17703-J17702)*1440,0),0)</f>
        <v>1.9999999999999929</v>
      </c>
      <c r="L17702" s="14">
        <f>L17443-Datos!$C$8</f>
        <v>13.32</v>
      </c>
      <c r="M17702" s="13" t="s">
        <v>55837</v>
      </c>
      <c r="N17702" s="1" t="s">
        <v>2773</v>
      </c>
      <c r="O17702" s="1">
        <v>10</v>
      </c>
      <c r="P17702" s="1" t="s">
        <v>376</v>
      </c>
      <c r="Q17702" s="4" t="s">
        <v>21</v>
      </c>
    </row>
    <row r="17703" spans="1:17" ht="22.5" x14ac:dyDescent="0.25">
      <c r="A17703" s="3">
        <v>5011</v>
      </c>
      <c r="B17703" s="1" t="s">
        <v>15669</v>
      </c>
      <c r="C17703" s="1" t="s">
        <v>15</v>
      </c>
      <c r="D17703" s="1" t="s">
        <v>71</v>
      </c>
      <c r="E17703" s="1">
        <v>16701895</v>
      </c>
      <c r="F17703" s="1" t="s">
        <v>15670</v>
      </c>
      <c r="G17703" s="1">
        <v>2247457</v>
      </c>
      <c r="H17703" s="1" t="s">
        <v>15671</v>
      </c>
      <c r="I17703" s="2">
        <v>45104</v>
      </c>
      <c r="J17703" s="15" t="str">
        <f>MID(Tabla1[[#This Row],[HORA]],1,5)</f>
        <v>13:02</v>
      </c>
      <c r="K17703" s="16">
        <f>IF(Tabla1[[#This Row],[FECHA]]=I17704,IF(J17704-J17703&gt;0,(J17704-J17703)*1440,0),0)</f>
        <v>9.9999999999999645</v>
      </c>
      <c r="L17703" s="14">
        <f>L17444-Datos!$C$8</f>
        <v>12.350000000000003</v>
      </c>
      <c r="M17703" s="13" t="s">
        <v>55838</v>
      </c>
      <c r="N17703" s="1" t="s">
        <v>15672</v>
      </c>
      <c r="O17703" s="1">
        <v>15</v>
      </c>
      <c r="P17703" s="1" t="s">
        <v>818</v>
      </c>
      <c r="Q17703" s="4" t="s">
        <v>21</v>
      </c>
    </row>
    <row r="17704" spans="1:17" ht="22.5" x14ac:dyDescent="0.25">
      <c r="A17704" s="3">
        <v>17993</v>
      </c>
      <c r="B17704" s="1" t="s">
        <v>53871</v>
      </c>
      <c r="C17704" s="1" t="s">
        <v>15</v>
      </c>
      <c r="D17704" s="1" t="s">
        <v>33</v>
      </c>
      <c r="E17704" s="1">
        <v>20480761813</v>
      </c>
      <c r="F17704" s="1" t="s">
        <v>47724</v>
      </c>
      <c r="G17704" s="1">
        <v>44983440</v>
      </c>
      <c r="H17704" s="1" t="s">
        <v>47725</v>
      </c>
      <c r="I17704" s="2">
        <v>45104</v>
      </c>
      <c r="J17704" s="15" t="str">
        <f>MID(Tabla1[[#This Row],[HORA]],1,5)</f>
        <v>13:12</v>
      </c>
      <c r="K17704" s="16">
        <f>IF(Tabla1[[#This Row],[FECHA]]=I17705,IF(J17705-J17704&gt;0,(J17705-J17704)*1440,0),0)</f>
        <v>9.0000000000001279</v>
      </c>
      <c r="L17704" s="14">
        <f>L17445-Datos!$C$8</f>
        <v>17.239000000000004</v>
      </c>
      <c r="M17704" s="13" t="s">
        <v>55931</v>
      </c>
      <c r="N17704" s="1" t="s">
        <v>47901</v>
      </c>
      <c r="O17704" s="1">
        <v>60</v>
      </c>
      <c r="P17704" s="1" t="s">
        <v>376</v>
      </c>
      <c r="Q17704" s="4" t="s">
        <v>21</v>
      </c>
    </row>
    <row r="17705" spans="1:17" ht="22.5" x14ac:dyDescent="0.25">
      <c r="A17705" s="3">
        <v>5012</v>
      </c>
      <c r="B17705" s="1" t="s">
        <v>15673</v>
      </c>
      <c r="C17705" s="1" t="s">
        <v>15</v>
      </c>
      <c r="D17705" s="1" t="s">
        <v>33</v>
      </c>
      <c r="E17705" s="1">
        <v>45730742</v>
      </c>
      <c r="F17705" s="1" t="s">
        <v>15674</v>
      </c>
      <c r="G17705" s="1">
        <v>2247458</v>
      </c>
      <c r="H17705" s="1" t="s">
        <v>15675</v>
      </c>
      <c r="I17705" s="2">
        <v>45104</v>
      </c>
      <c r="J17705" s="15" t="str">
        <f>MID(Tabla1[[#This Row],[HORA]],1,5)</f>
        <v>13:21</v>
      </c>
      <c r="K17705" s="16">
        <f>IF(Tabla1[[#This Row],[FECHA]]=I17706,IF(J17706-J17705&gt;0,(J17706-J17705)*1440,0),0)</f>
        <v>5.9999999999999787</v>
      </c>
      <c r="L17705" s="14">
        <f>L17446-Datos!$C$8</f>
        <v>17.107600000000005</v>
      </c>
      <c r="M17705" s="13" t="s">
        <v>55939</v>
      </c>
      <c r="N17705" s="1" t="s">
        <v>15676</v>
      </c>
      <c r="O17705" s="1">
        <v>20</v>
      </c>
      <c r="P17705" s="1" t="s">
        <v>818</v>
      </c>
      <c r="Q17705" s="4" t="s">
        <v>21</v>
      </c>
    </row>
    <row r="17706" spans="1:17" ht="22.5" x14ac:dyDescent="0.25">
      <c r="A17706" s="3">
        <v>5013</v>
      </c>
      <c r="B17706" s="1" t="s">
        <v>15677</v>
      </c>
      <c r="C17706" s="1" t="s">
        <v>15</v>
      </c>
      <c r="D17706" s="1" t="s">
        <v>23</v>
      </c>
      <c r="E17706" s="1">
        <v>41339504</v>
      </c>
      <c r="F17706" s="1" t="s">
        <v>14942</v>
      </c>
      <c r="G17706" s="1">
        <v>2247460</v>
      </c>
      <c r="H17706" s="1" t="s">
        <v>15678</v>
      </c>
      <c r="I17706" s="2">
        <v>45104</v>
      </c>
      <c r="J17706" s="15" t="str">
        <f>MID(Tabla1[[#This Row],[HORA]],1,5)</f>
        <v>13:27</v>
      </c>
      <c r="K17706" s="16">
        <f>IF(Tabla1[[#This Row],[FECHA]]=I17707,IF(J17707-J17706&gt;0,(J17707-J17706)*1440,0),0)</f>
        <v>5.9999999999999787</v>
      </c>
      <c r="L17706" s="14">
        <f>L17447-Datos!$C$8</f>
        <v>12.946600000000004</v>
      </c>
      <c r="M17706" s="13" t="s">
        <v>55942</v>
      </c>
      <c r="N17706" s="1" t="s">
        <v>11221</v>
      </c>
      <c r="O17706" s="1">
        <v>15</v>
      </c>
      <c r="P17706" s="1" t="s">
        <v>818</v>
      </c>
      <c r="Q17706" s="4" t="s">
        <v>21</v>
      </c>
    </row>
    <row r="17707" spans="1:17" ht="22.5" x14ac:dyDescent="0.25">
      <c r="A17707" s="3">
        <v>11895</v>
      </c>
      <c r="B17707" s="1" t="s">
        <v>36751</v>
      </c>
      <c r="C17707" s="1" t="s">
        <v>15</v>
      </c>
      <c r="D17707" s="1" t="s">
        <v>40</v>
      </c>
      <c r="E17707" s="1">
        <v>41493707</v>
      </c>
      <c r="F17707" s="1" t="s">
        <v>36752</v>
      </c>
      <c r="G17707" s="1">
        <v>80261520</v>
      </c>
      <c r="H17707" s="1" t="s">
        <v>15387</v>
      </c>
      <c r="I17707" s="2">
        <v>45104</v>
      </c>
      <c r="J17707" s="15" t="str">
        <f>MID(Tabla1[[#This Row],[HORA]],1,5)</f>
        <v>13:33</v>
      </c>
      <c r="K17707" s="16">
        <f>IF(Tabla1[[#This Row],[FECHA]]=I17708,IF(J17708-J17707&gt;0,(J17708-J17707)*1440,0),0)</f>
        <v>3.9999999999999858</v>
      </c>
      <c r="L17707" s="14">
        <f>L17448-Datos!$C$8</f>
        <v>15.1585</v>
      </c>
      <c r="M17707" s="13" t="s">
        <v>55847</v>
      </c>
      <c r="N17707" s="1" t="s">
        <v>447</v>
      </c>
      <c r="O17707" s="1">
        <v>10</v>
      </c>
      <c r="P17707" s="1" t="s">
        <v>376</v>
      </c>
      <c r="Q17707" s="4" t="s">
        <v>21</v>
      </c>
    </row>
    <row r="17708" spans="1:17" ht="22.5" x14ac:dyDescent="0.25">
      <c r="A17708" s="3">
        <v>16592</v>
      </c>
      <c r="B17708" s="1" t="s">
        <v>50299</v>
      </c>
      <c r="C17708" s="1" t="s">
        <v>15</v>
      </c>
      <c r="D17708" s="1" t="s">
        <v>40</v>
      </c>
      <c r="E17708" s="1">
        <v>20131719559</v>
      </c>
      <c r="F17708" s="1" t="s">
        <v>50300</v>
      </c>
      <c r="G17708" s="1">
        <v>2247463</v>
      </c>
      <c r="H17708" s="1" t="s">
        <v>48222</v>
      </c>
      <c r="I17708" s="2">
        <v>45104</v>
      </c>
      <c r="J17708" s="15" t="str">
        <f>MID(Tabla1[[#This Row],[HORA]],1,5)</f>
        <v>13:37</v>
      </c>
      <c r="K17708" s="16">
        <f>IF(Tabla1[[#This Row],[FECHA]]=I17709,IF(J17709-J17708&gt;0,(J17709-J17708)*1440,0),0)</f>
        <v>5.9999999999999787</v>
      </c>
      <c r="L17708" s="14">
        <f>L17449-Datos!$C$8</f>
        <v>18.158800000000003</v>
      </c>
      <c r="M17708" s="13" t="s">
        <v>55848</v>
      </c>
      <c r="N17708" s="1" t="s">
        <v>59</v>
      </c>
      <c r="O17708" s="1">
        <v>10</v>
      </c>
      <c r="P17708" s="1" t="s">
        <v>818</v>
      </c>
      <c r="Q17708" s="4" t="s">
        <v>21</v>
      </c>
    </row>
    <row r="17709" spans="1:17" ht="22.5" x14ac:dyDescent="0.25">
      <c r="A17709" s="3">
        <v>11896</v>
      </c>
      <c r="B17709" s="1" t="s">
        <v>36753</v>
      </c>
      <c r="C17709" s="1" t="s">
        <v>15</v>
      </c>
      <c r="D17709" s="1" t="s">
        <v>40</v>
      </c>
      <c r="E17709" s="1">
        <v>76543791</v>
      </c>
      <c r="F17709" s="1" t="s">
        <v>36754</v>
      </c>
      <c r="G17709" s="1">
        <v>2247466</v>
      </c>
      <c r="H17709" s="1" t="s">
        <v>36755</v>
      </c>
      <c r="I17709" s="2">
        <v>45104</v>
      </c>
      <c r="J17709" s="15" t="str">
        <f>MID(Tabla1[[#This Row],[HORA]],1,5)</f>
        <v>13:43</v>
      </c>
      <c r="K17709" s="16">
        <f>IF(Tabla1[[#This Row],[FECHA]]=I17710,IF(J17710-J17709&gt;0,(J17710-J17709)*1440,0),0)</f>
        <v>9.0000000000001279</v>
      </c>
      <c r="L17709" s="14">
        <f>L17450-Datos!$C$8</f>
        <v>17.6113</v>
      </c>
      <c r="M17709" s="13" t="s">
        <v>55954</v>
      </c>
      <c r="N17709" s="1" t="s">
        <v>36756</v>
      </c>
      <c r="O17709" s="1">
        <v>15</v>
      </c>
      <c r="P17709" s="1" t="s">
        <v>376</v>
      </c>
      <c r="Q17709" s="4" t="s">
        <v>21</v>
      </c>
    </row>
    <row r="17710" spans="1:17" ht="22.5" x14ac:dyDescent="0.25">
      <c r="A17710" s="3">
        <v>11897</v>
      </c>
      <c r="B17710" s="1" t="s">
        <v>36757</v>
      </c>
      <c r="C17710" s="1" t="s">
        <v>15</v>
      </c>
      <c r="D17710" s="1" t="s">
        <v>40</v>
      </c>
      <c r="E17710" s="1">
        <v>2608729</v>
      </c>
      <c r="F17710" s="1" t="s">
        <v>28321</v>
      </c>
      <c r="G17710" s="1">
        <v>2608729</v>
      </c>
      <c r="H17710" s="1" t="s">
        <v>28321</v>
      </c>
      <c r="I17710" s="2">
        <v>45104</v>
      </c>
      <c r="J17710" s="15" t="str">
        <f>MID(Tabla1[[#This Row],[HORA]],1,5)</f>
        <v>13:52</v>
      </c>
      <c r="K17710" s="16">
        <f>IF(Tabla1[[#This Row],[FECHA]]=I17711,IF(J17711-J17710&gt;0,(J17711-J17710)*1440,0),0)</f>
        <v>2.9999999999998295</v>
      </c>
      <c r="L17710" s="14">
        <f>L17451-Datos!$C$8</f>
        <v>11.460000000000003</v>
      </c>
      <c r="M17710" s="13" t="s">
        <v>55963</v>
      </c>
      <c r="N17710" s="1" t="s">
        <v>2773</v>
      </c>
      <c r="O17710" s="1">
        <v>30</v>
      </c>
      <c r="P17710" s="1" t="s">
        <v>376</v>
      </c>
      <c r="Q17710" s="4" t="s">
        <v>21</v>
      </c>
    </row>
    <row r="17711" spans="1:17" ht="22.5" x14ac:dyDescent="0.25">
      <c r="A17711" s="3">
        <v>5014</v>
      </c>
      <c r="B17711" s="1" t="s">
        <v>15679</v>
      </c>
      <c r="C17711" s="1" t="s">
        <v>15</v>
      </c>
      <c r="D17711" s="1" t="s">
        <v>23</v>
      </c>
      <c r="E17711" s="1">
        <v>42211834</v>
      </c>
      <c r="F17711" s="1" t="s">
        <v>15680</v>
      </c>
      <c r="G17711" s="1">
        <v>33731916</v>
      </c>
      <c r="H17711" s="1" t="s">
        <v>15681</v>
      </c>
      <c r="I17711" s="2">
        <v>45104</v>
      </c>
      <c r="J17711" s="15" t="str">
        <f>MID(Tabla1[[#This Row],[HORA]],1,5)</f>
        <v>13:55</v>
      </c>
      <c r="K17711" s="16">
        <f>IF(Tabla1[[#This Row],[FECHA]]=I17712,IF(J17712-J17711&gt;0,(J17712-J17711)*1440,0),0)</f>
        <v>0</v>
      </c>
      <c r="L17711" s="14">
        <f>L17452-Datos!$C$8</f>
        <v>10.560000000000004</v>
      </c>
      <c r="M17711" s="13" t="s">
        <v>55966</v>
      </c>
      <c r="N17711" s="1" t="s">
        <v>15682</v>
      </c>
      <c r="O17711" s="1">
        <v>20</v>
      </c>
      <c r="P17711" s="1" t="s">
        <v>818</v>
      </c>
      <c r="Q17711" s="4" t="s">
        <v>21</v>
      </c>
    </row>
    <row r="17712" spans="1:17" ht="22.5" x14ac:dyDescent="0.25">
      <c r="A17712" s="3">
        <v>17994</v>
      </c>
      <c r="B17712" s="1" t="s">
        <v>53872</v>
      </c>
      <c r="C17712" s="1" t="s">
        <v>15</v>
      </c>
      <c r="D17712" s="1" t="s">
        <v>40</v>
      </c>
      <c r="E17712" s="1">
        <v>20118201401</v>
      </c>
      <c r="F17712" s="1" t="s">
        <v>48743</v>
      </c>
      <c r="G17712" s="1">
        <v>43317217</v>
      </c>
      <c r="H17712" s="1" t="s">
        <v>48744</v>
      </c>
      <c r="I17712" s="2">
        <v>45104</v>
      </c>
      <c r="J17712" s="15" t="str">
        <f>MID(Tabla1[[#This Row],[HORA]],1,5)</f>
        <v>13:55</v>
      </c>
      <c r="K17712" s="16">
        <f>IF(Tabla1[[#This Row],[FECHA]]=I17713,IF(J17713-J17712&gt;0,(J17713-J17712)*1440,0),0)</f>
        <v>0</v>
      </c>
      <c r="L17712" s="14">
        <f>L17453-Datos!$C$8</f>
        <v>11.760000000000003</v>
      </c>
      <c r="M17712" s="13" t="s">
        <v>55966</v>
      </c>
      <c r="N17712" s="1" t="s">
        <v>53873</v>
      </c>
      <c r="O17712" s="1">
        <v>71.25</v>
      </c>
      <c r="P17712" s="1" t="s">
        <v>376</v>
      </c>
      <c r="Q17712" s="4" t="s">
        <v>21</v>
      </c>
    </row>
    <row r="17713" spans="1:17" ht="22.5" x14ac:dyDescent="0.25">
      <c r="A17713" s="3">
        <v>17995</v>
      </c>
      <c r="B17713" s="1" t="s">
        <v>53872</v>
      </c>
      <c r="C17713" s="1" t="s">
        <v>15</v>
      </c>
      <c r="D17713" s="1" t="s">
        <v>40</v>
      </c>
      <c r="E17713" s="1">
        <v>20118201401</v>
      </c>
      <c r="F17713" s="1" t="s">
        <v>48743</v>
      </c>
      <c r="G17713" s="1">
        <v>43317217</v>
      </c>
      <c r="H17713" s="1" t="s">
        <v>48744</v>
      </c>
      <c r="I17713" s="2">
        <v>45104</v>
      </c>
      <c r="J17713" s="15" t="str">
        <f>MID(Tabla1[[#This Row],[HORA]],1,5)</f>
        <v>13:55</v>
      </c>
      <c r="K17713" s="16">
        <f>IF(Tabla1[[#This Row],[FECHA]]=I17714,IF(J17714-J17713&gt;0,(J17714-J17713)*1440,0),0)</f>
        <v>1.9999999999999929</v>
      </c>
      <c r="L17713" s="14">
        <f>L17454-Datos!$C$8</f>
        <v>13.260000000000005</v>
      </c>
      <c r="M17713" s="13" t="s">
        <v>55966</v>
      </c>
      <c r="N17713" s="1" t="s">
        <v>53874</v>
      </c>
      <c r="O17713" s="1">
        <v>23.75</v>
      </c>
      <c r="P17713" s="1" t="s">
        <v>376</v>
      </c>
      <c r="Q17713" s="4" t="s">
        <v>21</v>
      </c>
    </row>
    <row r="17714" spans="1:17" ht="22.5" x14ac:dyDescent="0.25">
      <c r="A17714" s="3">
        <v>5015</v>
      </c>
      <c r="B17714" s="1" t="s">
        <v>15683</v>
      </c>
      <c r="C17714" s="1" t="s">
        <v>15</v>
      </c>
      <c r="D17714" s="1" t="s">
        <v>1017</v>
      </c>
      <c r="E17714" s="1">
        <v>77428118</v>
      </c>
      <c r="F17714" s="1" t="s">
        <v>15684</v>
      </c>
      <c r="G17714" s="1">
        <v>2247468</v>
      </c>
      <c r="H17714" s="1" t="s">
        <v>15685</v>
      </c>
      <c r="I17714" s="2">
        <v>45104</v>
      </c>
      <c r="J17714" s="15" t="str">
        <f>MID(Tabla1[[#This Row],[HORA]],1,5)</f>
        <v>13:57</v>
      </c>
      <c r="K17714" s="16">
        <f>IF(Tabla1[[#This Row],[FECHA]]=I17715,IF(J17715-J17714&gt;0,(J17715-J17714)*1440,0),0)</f>
        <v>1.0000000000001563</v>
      </c>
      <c r="L17714" s="14">
        <f>L17455-Datos!$C$8</f>
        <v>14.610000000000003</v>
      </c>
      <c r="M17714" s="13" t="s">
        <v>55968</v>
      </c>
      <c r="N17714" s="1" t="s">
        <v>15686</v>
      </c>
      <c r="O17714" s="1">
        <v>12</v>
      </c>
      <c r="P17714" s="1" t="s">
        <v>818</v>
      </c>
      <c r="Q17714" s="4" t="s">
        <v>21</v>
      </c>
    </row>
    <row r="17715" spans="1:17" ht="22.5" x14ac:dyDescent="0.25">
      <c r="A17715" s="3">
        <v>11898</v>
      </c>
      <c r="B17715" s="1" t="s">
        <v>36758</v>
      </c>
      <c r="C17715" s="1" t="s">
        <v>15</v>
      </c>
      <c r="D17715" s="1" t="s">
        <v>40</v>
      </c>
      <c r="E17715" s="1">
        <v>75159203</v>
      </c>
      <c r="F17715" s="1" t="s">
        <v>36759</v>
      </c>
      <c r="G17715" s="1">
        <v>75159203</v>
      </c>
      <c r="H17715" s="1" t="s">
        <v>36759</v>
      </c>
      <c r="I17715" s="2">
        <v>45104</v>
      </c>
      <c r="J17715" s="15" t="str">
        <f>MID(Tabla1[[#This Row],[HORA]],1,5)</f>
        <v>13:58</v>
      </c>
      <c r="K17715" s="16">
        <f>IF(Tabla1[[#This Row],[FECHA]]=I17716,IF(J17716-J17715&gt;0,(J17716-J17715)*1440,0),0)</f>
        <v>12.999999999999954</v>
      </c>
      <c r="L17715" s="14">
        <f>L17456-Datos!$C$8</f>
        <v>16.760000000000005</v>
      </c>
      <c r="M17715" s="13" t="s">
        <v>55969</v>
      </c>
      <c r="N17715" s="1" t="s">
        <v>2773</v>
      </c>
      <c r="O17715" s="1">
        <v>15</v>
      </c>
      <c r="P17715" s="1" t="s">
        <v>376</v>
      </c>
      <c r="Q17715" s="4" t="s">
        <v>21</v>
      </c>
    </row>
    <row r="17716" spans="1:17" ht="22.5" x14ac:dyDescent="0.25">
      <c r="A17716" s="3">
        <v>5016</v>
      </c>
      <c r="B17716" s="1" t="s">
        <v>15687</v>
      </c>
      <c r="C17716" s="1" t="s">
        <v>15</v>
      </c>
      <c r="D17716" s="1" t="s">
        <v>161</v>
      </c>
      <c r="E17716" s="1">
        <v>42326709</v>
      </c>
      <c r="F17716" s="1" t="s">
        <v>15688</v>
      </c>
      <c r="G17716" s="1">
        <v>2247470</v>
      </c>
      <c r="H17716" s="1" t="s">
        <v>15689</v>
      </c>
      <c r="I17716" s="2">
        <v>45104</v>
      </c>
      <c r="J17716" s="15" t="str">
        <f>MID(Tabla1[[#This Row],[HORA]],1,5)</f>
        <v>14:11</v>
      </c>
      <c r="K17716" s="16">
        <f>IF(Tabla1[[#This Row],[FECHA]]=I17717,IF(J17717-J17716&gt;0,(J17717-J17716)*1440,0),0)</f>
        <v>0.99999999999999645</v>
      </c>
      <c r="L17716" s="14">
        <f>L17457-Datos!$C$8</f>
        <v>18.460000000000004</v>
      </c>
      <c r="M17716" s="13" t="s">
        <v>55981</v>
      </c>
      <c r="N17716" s="1" t="s">
        <v>2026</v>
      </c>
      <c r="O17716" s="1">
        <v>10</v>
      </c>
      <c r="P17716" s="1" t="s">
        <v>300</v>
      </c>
      <c r="Q17716" s="4" t="s">
        <v>21</v>
      </c>
    </row>
    <row r="17717" spans="1:17" ht="22.5" x14ac:dyDescent="0.25">
      <c r="A17717" s="3">
        <v>11899</v>
      </c>
      <c r="B17717" s="1" t="s">
        <v>36760</v>
      </c>
      <c r="C17717" s="1" t="s">
        <v>15</v>
      </c>
      <c r="D17717" s="1" t="s">
        <v>40</v>
      </c>
      <c r="E17717" s="1">
        <v>3701538</v>
      </c>
      <c r="F17717" s="1" t="s">
        <v>36761</v>
      </c>
      <c r="G17717" s="1">
        <v>43240662</v>
      </c>
      <c r="H17717" s="1" t="s">
        <v>36762</v>
      </c>
      <c r="I17717" s="2">
        <v>45104</v>
      </c>
      <c r="J17717" s="15" t="str">
        <f>MID(Tabla1[[#This Row],[HORA]],1,5)</f>
        <v>14:12</v>
      </c>
      <c r="K17717" s="16">
        <f>IF(Tabla1[[#This Row],[FECHA]]=I17718,IF(J17718-J17717&gt;0,(J17718-J17717)*1440,0),0)</f>
        <v>1.9999999999999929</v>
      </c>
      <c r="L17717" s="14">
        <f>L17458-Datos!$C$8</f>
        <v>15.620000000000001</v>
      </c>
      <c r="M17717" s="13" t="s">
        <v>55851</v>
      </c>
      <c r="N17717" s="1" t="s">
        <v>36763</v>
      </c>
      <c r="O17717" s="1">
        <v>40</v>
      </c>
      <c r="P17717" s="1" t="s">
        <v>1141</v>
      </c>
      <c r="Q17717" s="4" t="s">
        <v>21</v>
      </c>
    </row>
    <row r="17718" spans="1:17" ht="22.5" x14ac:dyDescent="0.25">
      <c r="A17718" s="3">
        <v>15221</v>
      </c>
      <c r="B17718" s="1" t="s">
        <v>46476</v>
      </c>
      <c r="C17718" s="1" t="s">
        <v>15</v>
      </c>
      <c r="D17718" s="1" t="s">
        <v>161</v>
      </c>
      <c r="E17718" s="1">
        <v>2655147</v>
      </c>
      <c r="F17718" s="1" t="s">
        <v>46477</v>
      </c>
      <c r="G17718" s="1">
        <v>2655147</v>
      </c>
      <c r="H17718" s="1" t="s">
        <v>46477</v>
      </c>
      <c r="I17718" s="2">
        <v>45104</v>
      </c>
      <c r="J17718" s="15" t="str">
        <f>MID(Tabla1[[#This Row],[HORA]],1,5)</f>
        <v>14:14</v>
      </c>
      <c r="K17718" s="16">
        <f>IF(Tabla1[[#This Row],[FECHA]]=I17719,IF(J17719-J17718&gt;0,(J17719-J17718)*1440,0),0)</f>
        <v>0</v>
      </c>
      <c r="L17718" s="14">
        <f>L17459-Datos!$C$8</f>
        <v>16.560000000000002</v>
      </c>
      <c r="M17718" s="13" t="s">
        <v>55983</v>
      </c>
      <c r="N17718" s="1" t="s">
        <v>46478</v>
      </c>
      <c r="O17718" s="1">
        <v>50</v>
      </c>
      <c r="P17718" s="1" t="s">
        <v>170</v>
      </c>
      <c r="Q17718" s="4" t="s">
        <v>21</v>
      </c>
    </row>
    <row r="17719" spans="1:17" ht="22.5" x14ac:dyDescent="0.25">
      <c r="A17719" s="3">
        <v>16593</v>
      </c>
      <c r="B17719" s="1" t="s">
        <v>50301</v>
      </c>
      <c r="C17719" s="1" t="s">
        <v>15</v>
      </c>
      <c r="D17719" s="1" t="s">
        <v>77</v>
      </c>
      <c r="E17719" s="1">
        <v>20488036280</v>
      </c>
      <c r="F17719" s="1" t="s">
        <v>50302</v>
      </c>
      <c r="G17719" s="1">
        <v>72853325</v>
      </c>
      <c r="H17719" s="1" t="s">
        <v>50303</v>
      </c>
      <c r="I17719" s="2">
        <v>45104</v>
      </c>
      <c r="J17719" s="15" t="str">
        <f>MID(Tabla1[[#This Row],[HORA]],1,5)</f>
        <v>14:14</v>
      </c>
      <c r="K17719" s="16">
        <f>IF(Tabla1[[#This Row],[FECHA]]=I17720,IF(J17720-J17719&gt;0,(J17720-J17719)*1440,0),0)</f>
        <v>6.9999999999999751</v>
      </c>
      <c r="L17719" s="14">
        <f>L17460-Datos!$C$8</f>
        <v>16.800000000000004</v>
      </c>
      <c r="M17719" s="13" t="s">
        <v>55983</v>
      </c>
      <c r="N17719" s="1" t="s">
        <v>2030</v>
      </c>
      <c r="O17719" s="1">
        <v>10</v>
      </c>
      <c r="P17719" s="1" t="s">
        <v>300</v>
      </c>
      <c r="Q17719" s="4" t="s">
        <v>21</v>
      </c>
    </row>
    <row r="17720" spans="1:17" ht="22.5" x14ac:dyDescent="0.25">
      <c r="A17720" s="3">
        <v>5017</v>
      </c>
      <c r="B17720" s="1" t="s">
        <v>15690</v>
      </c>
      <c r="C17720" s="1" t="s">
        <v>15</v>
      </c>
      <c r="D17720" s="1" t="s">
        <v>40</v>
      </c>
      <c r="E17720" s="1">
        <v>10528865</v>
      </c>
      <c r="F17720" s="1" t="s">
        <v>15691</v>
      </c>
      <c r="G17720" s="1">
        <v>2247474</v>
      </c>
      <c r="H17720" s="1" t="s">
        <v>15692</v>
      </c>
      <c r="I17720" s="2">
        <v>45104</v>
      </c>
      <c r="J17720" s="15" t="str">
        <f>MID(Tabla1[[#This Row],[HORA]],1,5)</f>
        <v>14:21</v>
      </c>
      <c r="K17720" s="16">
        <f>IF(Tabla1[[#This Row],[FECHA]]=I17721,IF(J17721-J17720&gt;0,(J17721-J17720)*1440,0),0)</f>
        <v>0</v>
      </c>
      <c r="L17720" s="14">
        <f>L17461-Datos!$C$8</f>
        <v>14.470000000000002</v>
      </c>
      <c r="M17720" s="13" t="s">
        <v>55988</v>
      </c>
      <c r="N17720" s="1" t="s">
        <v>15693</v>
      </c>
      <c r="O17720" s="1">
        <v>15</v>
      </c>
      <c r="P17720" s="1" t="s">
        <v>300</v>
      </c>
      <c r="Q17720" s="4" t="s">
        <v>21</v>
      </c>
    </row>
    <row r="17721" spans="1:17" ht="22.5" x14ac:dyDescent="0.25">
      <c r="A17721" s="3">
        <v>15222</v>
      </c>
      <c r="B17721" s="1" t="s">
        <v>46479</v>
      </c>
      <c r="C17721" s="1" t="s">
        <v>15</v>
      </c>
      <c r="D17721" s="1" t="s">
        <v>40</v>
      </c>
      <c r="E17721" s="1">
        <v>3598526</v>
      </c>
      <c r="F17721" s="1" t="s">
        <v>46480</v>
      </c>
      <c r="G17721" s="1">
        <v>3385918</v>
      </c>
      <c r="H17721" s="1" t="s">
        <v>46481</v>
      </c>
      <c r="I17721" s="2">
        <v>45104</v>
      </c>
      <c r="J17721" s="15" t="str">
        <f>MID(Tabla1[[#This Row],[HORA]],1,5)</f>
        <v>14:21</v>
      </c>
      <c r="K17721" s="16">
        <f>IF(Tabla1[[#This Row],[FECHA]]=I17722,IF(J17722-J17721&gt;0,(J17722-J17721)*1440,0),0)</f>
        <v>2.9999999999999893</v>
      </c>
      <c r="L17721" s="14">
        <f>L17462-Datos!$C$8</f>
        <v>15.710000000000004</v>
      </c>
      <c r="M17721" s="13" t="s">
        <v>55988</v>
      </c>
      <c r="N17721" s="1" t="s">
        <v>46482</v>
      </c>
      <c r="O17721" s="1">
        <v>20</v>
      </c>
      <c r="P17721" s="1" t="s">
        <v>170</v>
      </c>
      <c r="Q17721" s="4" t="s">
        <v>21</v>
      </c>
    </row>
    <row r="17722" spans="1:17" ht="22.5" x14ac:dyDescent="0.25">
      <c r="A17722" s="3">
        <v>15223</v>
      </c>
      <c r="B17722" s="1" t="s">
        <v>46483</v>
      </c>
      <c r="C17722" s="1" t="s">
        <v>15</v>
      </c>
      <c r="D17722" s="1" t="s">
        <v>40</v>
      </c>
      <c r="E17722" s="1">
        <v>73461519</v>
      </c>
      <c r="F17722" s="1" t="s">
        <v>46484</v>
      </c>
      <c r="G17722" s="1">
        <v>2247478</v>
      </c>
      <c r="H17722" s="1" t="s">
        <v>46485</v>
      </c>
      <c r="I17722" s="2">
        <v>45104</v>
      </c>
      <c r="J17722" s="15" t="str">
        <f>MID(Tabla1[[#This Row],[HORA]],1,5)</f>
        <v>14:24</v>
      </c>
      <c r="K17722" s="16">
        <f>IF(Tabla1[[#This Row],[FECHA]]=I17723,IF(J17723-J17722&gt;0,(J17723-J17722)*1440,0),0)</f>
        <v>1.9999999999999929</v>
      </c>
      <c r="L17722" s="14">
        <f>L17463-Datos!$C$8</f>
        <v>15.400000000000002</v>
      </c>
      <c r="M17722" s="13" t="s">
        <v>55990</v>
      </c>
      <c r="N17722" s="1" t="s">
        <v>46486</v>
      </c>
      <c r="O17722" s="1">
        <v>15</v>
      </c>
      <c r="P17722" s="1" t="s">
        <v>170</v>
      </c>
      <c r="Q17722" s="4" t="s">
        <v>21</v>
      </c>
    </row>
    <row r="17723" spans="1:17" ht="22.5" x14ac:dyDescent="0.25">
      <c r="A17723" s="3">
        <v>15224</v>
      </c>
      <c r="B17723" s="1" t="s">
        <v>46487</v>
      </c>
      <c r="C17723" s="1" t="s">
        <v>15</v>
      </c>
      <c r="D17723" s="1" t="s">
        <v>40</v>
      </c>
      <c r="E17723" s="1">
        <v>3644677</v>
      </c>
      <c r="F17723" s="1" t="s">
        <v>18021</v>
      </c>
      <c r="G17723" s="1">
        <v>3644677</v>
      </c>
      <c r="H17723" s="1" t="s">
        <v>18021</v>
      </c>
      <c r="I17723" s="2">
        <v>45104</v>
      </c>
      <c r="J17723" s="15" t="str">
        <f>MID(Tabla1[[#This Row],[HORA]],1,5)</f>
        <v>14:26</v>
      </c>
      <c r="K17723" s="16">
        <f>IF(Tabla1[[#This Row],[FECHA]]=I17724,IF(J17724-J17723&gt;0,(J17724-J17723)*1440,0),0)</f>
        <v>2.9999999999999893</v>
      </c>
      <c r="L17723" s="14">
        <f>L17464-Datos!$C$8</f>
        <v>16.78</v>
      </c>
      <c r="M17723" s="13" t="s">
        <v>55856</v>
      </c>
      <c r="N17723" s="1" t="s">
        <v>18200</v>
      </c>
      <c r="O17723" s="1">
        <v>10</v>
      </c>
      <c r="P17723" s="1" t="s">
        <v>170</v>
      </c>
      <c r="Q17723" s="4" t="s">
        <v>21</v>
      </c>
    </row>
    <row r="17724" spans="1:17" ht="22.5" x14ac:dyDescent="0.25">
      <c r="A17724" s="3">
        <v>5018</v>
      </c>
      <c r="B17724" s="1" t="s">
        <v>15694</v>
      </c>
      <c r="C17724" s="1" t="s">
        <v>15</v>
      </c>
      <c r="D17724" s="1" t="s">
        <v>40</v>
      </c>
      <c r="E17724" s="1">
        <v>43751431</v>
      </c>
      <c r="F17724" s="1" t="s">
        <v>15695</v>
      </c>
      <c r="G17724" s="1">
        <v>42426569</v>
      </c>
      <c r="H17724" s="1" t="s">
        <v>15696</v>
      </c>
      <c r="I17724" s="2">
        <v>45104</v>
      </c>
      <c r="J17724" s="15" t="str">
        <f>MID(Tabla1[[#This Row],[HORA]],1,5)</f>
        <v>14:29</v>
      </c>
      <c r="K17724" s="16">
        <f>IF(Tabla1[[#This Row],[FECHA]]=I17725,IF(J17725-J17724&gt;0,(J17725-J17724)*1440,0),0)</f>
        <v>0</v>
      </c>
      <c r="L17724" s="14">
        <f>L17465-Datos!$C$8</f>
        <v>16.720000000000006</v>
      </c>
      <c r="M17724" s="13" t="s">
        <v>55858</v>
      </c>
      <c r="N17724" s="1" t="s">
        <v>2681</v>
      </c>
      <c r="O17724" s="1">
        <v>20</v>
      </c>
      <c r="P17724" s="1" t="s">
        <v>300</v>
      </c>
      <c r="Q17724" s="4" t="s">
        <v>21</v>
      </c>
    </row>
    <row r="17725" spans="1:17" ht="22.5" x14ac:dyDescent="0.25">
      <c r="A17725" s="3">
        <v>15225</v>
      </c>
      <c r="B17725" s="1" t="s">
        <v>46488</v>
      </c>
      <c r="C17725" s="1" t="s">
        <v>15</v>
      </c>
      <c r="D17725" s="1" t="s">
        <v>40</v>
      </c>
      <c r="E17725" s="1">
        <v>2674641</v>
      </c>
      <c r="F17725" s="1" t="s">
        <v>37943</v>
      </c>
      <c r="G17725" s="1">
        <v>2674641</v>
      </c>
      <c r="H17725" s="1" t="s">
        <v>37943</v>
      </c>
      <c r="I17725" s="2">
        <v>45104</v>
      </c>
      <c r="J17725" s="15" t="str">
        <f>MID(Tabla1[[#This Row],[HORA]],1,5)</f>
        <v>14:29</v>
      </c>
      <c r="K17725" s="16">
        <f>IF(Tabla1[[#This Row],[FECHA]]=I17726,IF(J17726-J17725&gt;0,(J17726-J17725)*1440,0),0)</f>
        <v>4.9999999999999822</v>
      </c>
      <c r="L17725" s="14">
        <f>L17466-Datos!$C$8</f>
        <v>16.620000000000005</v>
      </c>
      <c r="M17725" s="13" t="s">
        <v>55858</v>
      </c>
      <c r="N17725" s="1" t="s">
        <v>46489</v>
      </c>
      <c r="O17725" s="1">
        <v>15</v>
      </c>
      <c r="P17725" s="1" t="s">
        <v>170</v>
      </c>
      <c r="Q17725" s="4" t="s">
        <v>21</v>
      </c>
    </row>
    <row r="17726" spans="1:17" ht="22.5" x14ac:dyDescent="0.25">
      <c r="A17726" s="3">
        <v>18727</v>
      </c>
      <c r="B17726" s="1" t="s">
        <v>55622</v>
      </c>
      <c r="C17726" s="1" t="s">
        <v>15</v>
      </c>
      <c r="D17726" s="1" t="s">
        <v>40</v>
      </c>
      <c r="E17726" s="1">
        <v>20101600140</v>
      </c>
      <c r="F17726" s="1" t="s">
        <v>49280</v>
      </c>
      <c r="G17726" s="1">
        <v>2247482</v>
      </c>
      <c r="H17726" s="1" t="s">
        <v>52097</v>
      </c>
      <c r="I17726" s="2">
        <v>45104</v>
      </c>
      <c r="J17726" s="15" t="str">
        <f>MID(Tabla1[[#This Row],[HORA]],1,5)</f>
        <v>14:34</v>
      </c>
      <c r="K17726" s="16">
        <f>IF(Tabla1[[#This Row],[FECHA]]=I17727,IF(J17727-J17726&gt;0,(J17727-J17726)*1440,0),0)</f>
        <v>1.9999999999999929</v>
      </c>
      <c r="L17726" s="14">
        <f>L17467-Datos!$C$8</f>
        <v>14.330000000000002</v>
      </c>
      <c r="M17726" s="13" t="s">
        <v>55861</v>
      </c>
      <c r="N17726" s="1" t="s">
        <v>55623</v>
      </c>
      <c r="O17726" s="1">
        <v>25</v>
      </c>
      <c r="P17726" s="1" t="s">
        <v>170</v>
      </c>
      <c r="Q17726" s="4" t="s">
        <v>21</v>
      </c>
    </row>
    <row r="17727" spans="1:17" ht="22.5" x14ac:dyDescent="0.25">
      <c r="A17727" s="3">
        <v>11900</v>
      </c>
      <c r="B17727" s="1" t="s">
        <v>36764</v>
      </c>
      <c r="C17727" s="1" t="s">
        <v>15</v>
      </c>
      <c r="D17727" s="1" t="s">
        <v>40</v>
      </c>
      <c r="E17727" s="1">
        <v>2824222</v>
      </c>
      <c r="F17727" s="1" t="s">
        <v>36765</v>
      </c>
      <c r="G17727" s="1">
        <v>18888888</v>
      </c>
      <c r="H17727" s="1" t="s">
        <v>12538</v>
      </c>
      <c r="I17727" s="2">
        <v>45104</v>
      </c>
      <c r="J17727" s="15" t="str">
        <f>MID(Tabla1[[#This Row],[HORA]],1,5)</f>
        <v>14:36</v>
      </c>
      <c r="K17727" s="16">
        <f>IF(Tabla1[[#This Row],[FECHA]]=I17728,IF(J17728-J17727&gt;0,(J17728-J17727)*1440,0),0)</f>
        <v>7.000000000000135</v>
      </c>
      <c r="L17727" s="14">
        <f>L17468-Datos!$C$8</f>
        <v>15.620000000000001</v>
      </c>
      <c r="M17727" s="13" t="s">
        <v>55997</v>
      </c>
      <c r="N17727" s="1" t="s">
        <v>1715</v>
      </c>
      <c r="O17727" s="1">
        <v>10</v>
      </c>
      <c r="P17727" s="1" t="s">
        <v>1141</v>
      </c>
      <c r="Q17727" s="4" t="s">
        <v>21</v>
      </c>
    </row>
    <row r="17728" spans="1:17" ht="22.5" x14ac:dyDescent="0.25">
      <c r="A17728" s="3">
        <v>11901</v>
      </c>
      <c r="B17728" s="1" t="s">
        <v>36766</v>
      </c>
      <c r="C17728" s="1" t="s">
        <v>15</v>
      </c>
      <c r="D17728" s="1" t="s">
        <v>33</v>
      </c>
      <c r="E17728" s="1">
        <v>46416703</v>
      </c>
      <c r="F17728" s="1" t="s">
        <v>36767</v>
      </c>
      <c r="G17728" s="1">
        <v>46071370</v>
      </c>
      <c r="H17728" s="1" t="s">
        <v>36768</v>
      </c>
      <c r="I17728" s="2">
        <v>45104</v>
      </c>
      <c r="J17728" s="15" t="str">
        <f>MID(Tabla1[[#This Row],[HORA]],1,5)</f>
        <v>14:43</v>
      </c>
      <c r="K17728" s="16">
        <f>IF(Tabla1[[#This Row],[FECHA]]=I17729,IF(J17729-J17728&gt;0,(J17729-J17728)*1440,0),0)</f>
        <v>0</v>
      </c>
      <c r="L17728" s="14">
        <f>L17469-Datos!$C$8</f>
        <v>14.630000000000006</v>
      </c>
      <c r="M17728" s="13" t="s">
        <v>56003</v>
      </c>
      <c r="N17728" s="1" t="s">
        <v>36769</v>
      </c>
      <c r="O17728" s="1">
        <v>52</v>
      </c>
      <c r="P17728" s="1" t="s">
        <v>1141</v>
      </c>
      <c r="Q17728" s="4" t="s">
        <v>21</v>
      </c>
    </row>
    <row r="17729" spans="1:17" ht="22.5" x14ac:dyDescent="0.25">
      <c r="A17729" s="3">
        <v>11902</v>
      </c>
      <c r="B17729" s="1" t="s">
        <v>36766</v>
      </c>
      <c r="C17729" s="1" t="s">
        <v>15</v>
      </c>
      <c r="D17729" s="1" t="s">
        <v>33</v>
      </c>
      <c r="E17729" s="1">
        <v>46416703</v>
      </c>
      <c r="F17729" s="1" t="s">
        <v>36767</v>
      </c>
      <c r="G17729" s="1">
        <v>46071370</v>
      </c>
      <c r="H17729" s="1" t="s">
        <v>36768</v>
      </c>
      <c r="I17729" s="2">
        <v>45104</v>
      </c>
      <c r="J17729" s="15" t="str">
        <f>MID(Tabla1[[#This Row],[HORA]],1,5)</f>
        <v>14:43</v>
      </c>
      <c r="K17729" s="16">
        <f>IF(Tabla1[[#This Row],[FECHA]]=I17730,IF(J17730-J17729&gt;0,(J17730-J17729)*1440,0),0)</f>
        <v>1.9999999999999929</v>
      </c>
      <c r="L17729" s="14">
        <f>L17470-Datos!$C$8</f>
        <v>17.640000000000004</v>
      </c>
      <c r="M17729" s="13" t="s">
        <v>56003</v>
      </c>
      <c r="N17729" s="1" t="s">
        <v>36770</v>
      </c>
      <c r="O17729" s="1">
        <v>78</v>
      </c>
      <c r="P17729" s="1" t="s">
        <v>1141</v>
      </c>
      <c r="Q17729" s="4" t="s">
        <v>21</v>
      </c>
    </row>
    <row r="17730" spans="1:17" ht="22.5" x14ac:dyDescent="0.25">
      <c r="A17730" s="3">
        <v>5019</v>
      </c>
      <c r="B17730" s="1" t="s">
        <v>15697</v>
      </c>
      <c r="C17730" s="1" t="s">
        <v>15</v>
      </c>
      <c r="D17730" s="1" t="s">
        <v>82</v>
      </c>
      <c r="E17730" s="1">
        <v>75596224</v>
      </c>
      <c r="F17730" s="1" t="s">
        <v>15698</v>
      </c>
      <c r="G17730" s="1">
        <v>77272891</v>
      </c>
      <c r="H17730" s="1" t="s">
        <v>15699</v>
      </c>
      <c r="I17730" s="2">
        <v>45104</v>
      </c>
      <c r="J17730" s="15" t="str">
        <f>MID(Tabla1[[#This Row],[HORA]],1,5)</f>
        <v>14:45</v>
      </c>
      <c r="K17730" s="16">
        <f>IF(Tabla1[[#This Row],[FECHA]]=I17731,IF(J17731-J17730&gt;0,(J17731-J17730)*1440,0),0)</f>
        <v>2.9999999999999893</v>
      </c>
      <c r="L17730" s="14">
        <f>L17471-Datos!$C$8</f>
        <v>12.700000000000003</v>
      </c>
      <c r="M17730" s="13" t="s">
        <v>56005</v>
      </c>
      <c r="N17730" s="1" t="s">
        <v>15700</v>
      </c>
      <c r="O17730" s="1">
        <v>15</v>
      </c>
      <c r="P17730" s="1" t="s">
        <v>300</v>
      </c>
      <c r="Q17730" s="4" t="s">
        <v>21</v>
      </c>
    </row>
    <row r="17731" spans="1:17" ht="22.5" x14ac:dyDescent="0.25">
      <c r="A17731" s="3">
        <v>5020</v>
      </c>
      <c r="B17731" s="1" t="s">
        <v>15701</v>
      </c>
      <c r="C17731" s="1" t="s">
        <v>15</v>
      </c>
      <c r="D17731" s="1" t="s">
        <v>77</v>
      </c>
      <c r="E17731" s="1">
        <v>16524167</v>
      </c>
      <c r="F17731" s="1" t="s">
        <v>15702</v>
      </c>
      <c r="G17731" s="1">
        <v>16524167</v>
      </c>
      <c r="H17731" s="1" t="s">
        <v>15702</v>
      </c>
      <c r="I17731" s="2">
        <v>45104</v>
      </c>
      <c r="J17731" s="15" t="str">
        <f>MID(Tabla1[[#This Row],[HORA]],1,5)</f>
        <v>14:48</v>
      </c>
      <c r="K17731" s="16">
        <f>IF(Tabla1[[#This Row],[FECHA]]=I17732,IF(J17732-J17731&gt;0,(J17732-J17731)*1440,0),0)</f>
        <v>8.999999999999968</v>
      </c>
      <c r="L17731" s="14">
        <f>L17472-Datos!$C$8</f>
        <v>8.5700000000000038</v>
      </c>
      <c r="M17731" s="13" t="s">
        <v>56008</v>
      </c>
      <c r="N17731" s="1" t="s">
        <v>1715</v>
      </c>
      <c r="O17731" s="1">
        <v>35</v>
      </c>
      <c r="P17731" s="1" t="s">
        <v>300</v>
      </c>
      <c r="Q17731" s="4" t="s">
        <v>21</v>
      </c>
    </row>
    <row r="17732" spans="1:17" ht="22.5" x14ac:dyDescent="0.25">
      <c r="A17732" s="3">
        <v>5021</v>
      </c>
      <c r="B17732" s="1" t="s">
        <v>15703</v>
      </c>
      <c r="C17732" s="1" t="s">
        <v>15</v>
      </c>
      <c r="D17732" s="1" t="s">
        <v>71</v>
      </c>
      <c r="E17732" s="1">
        <v>43861421</v>
      </c>
      <c r="F17732" s="1" t="s">
        <v>15704</v>
      </c>
      <c r="G17732" s="1">
        <v>71643666</v>
      </c>
      <c r="H17732" s="1" t="s">
        <v>15705</v>
      </c>
      <c r="I17732" s="2">
        <v>45104</v>
      </c>
      <c r="J17732" s="15" t="str">
        <f>MID(Tabla1[[#This Row],[HORA]],1,5)</f>
        <v>14:57</v>
      </c>
      <c r="K17732" s="16">
        <f>IF(Tabla1[[#This Row],[FECHA]]=I17733,IF(J17733-J17732&gt;0,(J17733-J17732)*1440,0),0)</f>
        <v>0</v>
      </c>
      <c r="L17732" s="14">
        <f>L17473-Datos!$C$8</f>
        <v>8.3800000000000043</v>
      </c>
      <c r="M17732" s="13" t="s">
        <v>56016</v>
      </c>
      <c r="N17732" s="1" t="s">
        <v>15706</v>
      </c>
      <c r="O17732" s="1">
        <v>25</v>
      </c>
      <c r="P17732" s="1" t="s">
        <v>300</v>
      </c>
      <c r="Q17732" s="4" t="s">
        <v>21</v>
      </c>
    </row>
    <row r="17733" spans="1:17" ht="22.5" x14ac:dyDescent="0.25">
      <c r="A17733" s="3">
        <v>11903</v>
      </c>
      <c r="B17733" s="1" t="s">
        <v>36771</v>
      </c>
      <c r="C17733" s="1" t="s">
        <v>15</v>
      </c>
      <c r="D17733" s="1" t="s">
        <v>40</v>
      </c>
      <c r="E17733" s="1">
        <v>45024500</v>
      </c>
      <c r="F17733" s="1" t="s">
        <v>36772</v>
      </c>
      <c r="G17733" s="1">
        <v>44306906</v>
      </c>
      <c r="H17733" s="1" t="s">
        <v>36773</v>
      </c>
      <c r="I17733" s="2">
        <v>45104</v>
      </c>
      <c r="J17733" s="15" t="str">
        <f>MID(Tabla1[[#This Row],[HORA]],1,5)</f>
        <v>14:57</v>
      </c>
      <c r="K17733" s="16">
        <f>IF(Tabla1[[#This Row],[FECHA]]=I17734,IF(J17734-J17733&gt;0,(J17734-J17733)*1440,0),0)</f>
        <v>0.99999999999999645</v>
      </c>
      <c r="L17733" s="14">
        <f>L17474-Datos!$C$8</f>
        <v>10.470000000000004</v>
      </c>
      <c r="M17733" s="13" t="s">
        <v>56016</v>
      </c>
      <c r="N17733" s="1" t="s">
        <v>32089</v>
      </c>
      <c r="O17733" s="1">
        <v>40</v>
      </c>
      <c r="P17733" s="1" t="s">
        <v>1141</v>
      </c>
      <c r="Q17733" s="4" t="s">
        <v>21</v>
      </c>
    </row>
    <row r="17734" spans="1:17" ht="22.5" x14ac:dyDescent="0.25">
      <c r="A17734" s="3">
        <v>15226</v>
      </c>
      <c r="B17734" s="1" t="s">
        <v>46490</v>
      </c>
      <c r="C17734" s="1" t="s">
        <v>15</v>
      </c>
      <c r="D17734" s="1" t="s">
        <v>61</v>
      </c>
      <c r="E17734" s="1">
        <v>16788241</v>
      </c>
      <c r="F17734" s="1" t="s">
        <v>38408</v>
      </c>
      <c r="G17734" s="1">
        <v>2247486</v>
      </c>
      <c r="H17734" s="1" t="s">
        <v>44257</v>
      </c>
      <c r="I17734" s="2">
        <v>45104</v>
      </c>
      <c r="J17734" s="15" t="str">
        <f>MID(Tabla1[[#This Row],[HORA]],1,5)</f>
        <v>14:58</v>
      </c>
      <c r="K17734" s="16">
        <f>IF(Tabla1[[#This Row],[FECHA]]=I17735,IF(J17735-J17734&gt;0,(J17735-J17734)*1440,0),0)</f>
        <v>0.99999999999999645</v>
      </c>
      <c r="L17734" s="14">
        <f>L17475-Datos!$C$8</f>
        <v>7.8100000000000041</v>
      </c>
      <c r="M17734" s="13" t="s">
        <v>56017</v>
      </c>
      <c r="N17734" s="1" t="s">
        <v>46491</v>
      </c>
      <c r="O17734" s="1">
        <v>10</v>
      </c>
      <c r="P17734" s="1" t="s">
        <v>170</v>
      </c>
      <c r="Q17734" s="4" t="s">
        <v>21</v>
      </c>
    </row>
    <row r="17735" spans="1:17" ht="22.5" x14ac:dyDescent="0.25">
      <c r="A17735" s="3">
        <v>5022</v>
      </c>
      <c r="B17735" s="1" t="s">
        <v>15707</v>
      </c>
      <c r="C17735" s="1" t="s">
        <v>15</v>
      </c>
      <c r="D17735" s="1" t="s">
        <v>77</v>
      </c>
      <c r="E17735" s="1">
        <v>16791324</v>
      </c>
      <c r="F17735" s="1" t="s">
        <v>15708</v>
      </c>
      <c r="G17735" s="1">
        <v>2247487</v>
      </c>
      <c r="H17735" s="1" t="s">
        <v>15709</v>
      </c>
      <c r="I17735" s="2">
        <v>45104</v>
      </c>
      <c r="J17735" s="15" t="str">
        <f>MID(Tabla1[[#This Row],[HORA]],1,5)</f>
        <v>14:59</v>
      </c>
      <c r="K17735" s="16">
        <f>IF(Tabla1[[#This Row],[FECHA]]=I17736,IF(J17736-J17735&gt;0,(J17736-J17735)*1440,0),0)</f>
        <v>4.9999999999999822</v>
      </c>
      <c r="L17735" s="14">
        <f>L17476-Datos!$C$8</f>
        <v>9.5400000000000045</v>
      </c>
      <c r="M17735" s="13" t="s">
        <v>56018</v>
      </c>
      <c r="N17735" s="1" t="s">
        <v>15710</v>
      </c>
      <c r="O17735" s="1">
        <v>20</v>
      </c>
      <c r="P17735" s="1" t="s">
        <v>300</v>
      </c>
      <c r="Q17735" s="4" t="s">
        <v>21</v>
      </c>
    </row>
    <row r="17736" spans="1:17" ht="22.5" x14ac:dyDescent="0.25">
      <c r="A17736" s="3">
        <v>11904</v>
      </c>
      <c r="B17736" s="1" t="s">
        <v>36774</v>
      </c>
      <c r="C17736" s="1" t="s">
        <v>15</v>
      </c>
      <c r="D17736" s="1" t="s">
        <v>71</v>
      </c>
      <c r="E17736" s="1">
        <v>78289423</v>
      </c>
      <c r="F17736" s="1" t="s">
        <v>36775</v>
      </c>
      <c r="G17736" s="1">
        <v>2247488</v>
      </c>
      <c r="H17736" s="1" t="s">
        <v>36776</v>
      </c>
      <c r="I17736" s="2">
        <v>45104</v>
      </c>
      <c r="J17736" s="15" t="str">
        <f>MID(Tabla1[[#This Row],[HORA]],1,5)</f>
        <v>15:04</v>
      </c>
      <c r="K17736" s="16">
        <f>IF(Tabla1[[#This Row],[FECHA]]=I17737,IF(J17737-J17736&gt;0,(J17737-J17736)*1440,0),0)</f>
        <v>0</v>
      </c>
      <c r="L17736" s="14">
        <f>L17477-Datos!$C$8</f>
        <v>11.400000000000004</v>
      </c>
      <c r="M17736" s="13" t="s">
        <v>56133</v>
      </c>
      <c r="N17736" s="1" t="s">
        <v>12706</v>
      </c>
      <c r="O17736" s="1">
        <v>10</v>
      </c>
      <c r="P17736" s="1" t="s">
        <v>1141</v>
      </c>
      <c r="Q17736" s="4" t="s">
        <v>21</v>
      </c>
    </row>
    <row r="17737" spans="1:17" ht="22.5" x14ac:dyDescent="0.25">
      <c r="A17737" s="3">
        <v>15227</v>
      </c>
      <c r="B17737" s="1" t="s">
        <v>46492</v>
      </c>
      <c r="C17737" s="1" t="s">
        <v>15</v>
      </c>
      <c r="D17737" s="1" t="s">
        <v>40</v>
      </c>
      <c r="E17737" s="1">
        <v>79492987</v>
      </c>
      <c r="F17737" s="1" t="s">
        <v>46493</v>
      </c>
      <c r="G17737" s="1">
        <v>42585103</v>
      </c>
      <c r="H17737" s="1" t="s">
        <v>46494</v>
      </c>
      <c r="I17737" s="2">
        <v>45104</v>
      </c>
      <c r="J17737" s="15" t="str">
        <f>MID(Tabla1[[#This Row],[HORA]],1,5)</f>
        <v>15:04</v>
      </c>
      <c r="K17737" s="16">
        <f>IF(Tabla1[[#This Row],[FECHA]]=I17738,IF(J17738-J17737&gt;0,(J17738-J17737)*1440,0),0)</f>
        <v>3.9999999999999858</v>
      </c>
      <c r="L17737" s="14">
        <f>L17478-Datos!$C$8</f>
        <v>8.7000000000000028</v>
      </c>
      <c r="M17737" s="13" t="s">
        <v>56133</v>
      </c>
      <c r="N17737" s="1" t="s">
        <v>46495</v>
      </c>
      <c r="O17737" s="1">
        <v>12</v>
      </c>
      <c r="P17737" s="1" t="s">
        <v>170</v>
      </c>
      <c r="Q17737" s="4" t="s">
        <v>21</v>
      </c>
    </row>
    <row r="17738" spans="1:17" ht="22.5" x14ac:dyDescent="0.25">
      <c r="A17738" s="3">
        <v>11905</v>
      </c>
      <c r="B17738" s="1" t="s">
        <v>36777</v>
      </c>
      <c r="C17738" s="1" t="s">
        <v>15</v>
      </c>
      <c r="D17738" s="1" t="s">
        <v>33</v>
      </c>
      <c r="E17738" s="1">
        <v>16631383</v>
      </c>
      <c r="F17738" s="1" t="s">
        <v>36778</v>
      </c>
      <c r="G17738" s="1">
        <v>2247490</v>
      </c>
      <c r="H17738" s="1" t="s">
        <v>36779</v>
      </c>
      <c r="I17738" s="2">
        <v>45104</v>
      </c>
      <c r="J17738" s="15" t="str">
        <f>MID(Tabla1[[#This Row],[HORA]],1,5)</f>
        <v>15:08</v>
      </c>
      <c r="K17738" s="16">
        <f>IF(Tabla1[[#This Row],[FECHA]]=I17739,IF(J17739-J17738&gt;0,(J17739-J17738)*1440,0),0)</f>
        <v>0</v>
      </c>
      <c r="L17738" s="14">
        <f>L17479-Datos!$C$8</f>
        <v>9.360000000000003</v>
      </c>
      <c r="M17738" s="13" t="s">
        <v>56138</v>
      </c>
      <c r="N17738" s="1" t="s">
        <v>27618</v>
      </c>
      <c r="O17738" s="1">
        <v>10</v>
      </c>
      <c r="P17738" s="1" t="s">
        <v>1141</v>
      </c>
      <c r="Q17738" s="4" t="s">
        <v>21</v>
      </c>
    </row>
    <row r="17739" spans="1:17" ht="22.5" x14ac:dyDescent="0.25">
      <c r="A17739" s="3">
        <v>15228</v>
      </c>
      <c r="B17739" s="1" t="s">
        <v>46496</v>
      </c>
      <c r="C17739" s="1" t="s">
        <v>15</v>
      </c>
      <c r="D17739" s="1" t="s">
        <v>33</v>
      </c>
      <c r="E17739" s="1">
        <v>19203691</v>
      </c>
      <c r="F17739" s="1" t="s">
        <v>17380</v>
      </c>
      <c r="G17739" s="1">
        <v>2247491</v>
      </c>
      <c r="H17739" s="1" t="s">
        <v>46497</v>
      </c>
      <c r="I17739" s="2">
        <v>45104</v>
      </c>
      <c r="J17739" s="15" t="str">
        <f>MID(Tabla1[[#This Row],[HORA]],1,5)</f>
        <v>15:08</v>
      </c>
      <c r="K17739" s="16">
        <f>IF(Tabla1[[#This Row],[FECHA]]=I17740,IF(J17740-J17739&gt;0,(J17740-J17739)*1440,0),0)</f>
        <v>2.9999999999999893</v>
      </c>
      <c r="L17739" s="14">
        <f>L17480-Datos!$C$8</f>
        <v>9.3000000000000025</v>
      </c>
      <c r="M17739" s="13" t="s">
        <v>56138</v>
      </c>
      <c r="N17739" s="1" t="s">
        <v>46498</v>
      </c>
      <c r="O17739" s="1">
        <v>15</v>
      </c>
      <c r="P17739" s="1" t="s">
        <v>170</v>
      </c>
      <c r="Q17739" s="4" t="s">
        <v>21</v>
      </c>
    </row>
    <row r="17740" spans="1:17" ht="22.5" x14ac:dyDescent="0.25">
      <c r="A17740" s="3">
        <v>15229</v>
      </c>
      <c r="B17740" s="1" t="s">
        <v>46499</v>
      </c>
      <c r="C17740" s="1" t="s">
        <v>15</v>
      </c>
      <c r="D17740" s="1" t="s">
        <v>82</v>
      </c>
      <c r="E17740" s="1">
        <v>16565934</v>
      </c>
      <c r="F17740" s="1" t="s">
        <v>46500</v>
      </c>
      <c r="G17740" s="1">
        <v>2247492</v>
      </c>
      <c r="H17740" s="1" t="s">
        <v>46501</v>
      </c>
      <c r="I17740" s="2">
        <v>45104</v>
      </c>
      <c r="J17740" s="15" t="str">
        <f>MID(Tabla1[[#This Row],[HORA]],1,5)</f>
        <v>15:11</v>
      </c>
      <c r="K17740" s="16">
        <f>IF(Tabla1[[#This Row],[FECHA]]=I17741,IF(J17741-J17740&gt;0,(J17741-J17740)*1440,0),0)</f>
        <v>3.9999999999999858</v>
      </c>
      <c r="L17740" s="14">
        <f>L17481-Datos!$C$8</f>
        <v>14.400000000000002</v>
      </c>
      <c r="M17740" s="13" t="s">
        <v>55866</v>
      </c>
      <c r="N17740" s="1" t="s">
        <v>20836</v>
      </c>
      <c r="O17740" s="1">
        <v>15</v>
      </c>
      <c r="P17740" s="1" t="s">
        <v>170</v>
      </c>
      <c r="Q17740" s="4" t="s">
        <v>21</v>
      </c>
    </row>
    <row r="17741" spans="1:17" ht="22.5" x14ac:dyDescent="0.25">
      <c r="A17741" s="3">
        <v>11906</v>
      </c>
      <c r="B17741" s="1" t="s">
        <v>36780</v>
      </c>
      <c r="C17741" s="1" t="s">
        <v>15</v>
      </c>
      <c r="D17741" s="1" t="s">
        <v>33</v>
      </c>
      <c r="E17741" s="1">
        <v>17523806</v>
      </c>
      <c r="F17741" s="1" t="s">
        <v>36781</v>
      </c>
      <c r="G17741" s="1">
        <v>18888888</v>
      </c>
      <c r="H17741" s="1" t="s">
        <v>12538</v>
      </c>
      <c r="I17741" s="2">
        <v>45104</v>
      </c>
      <c r="J17741" s="15" t="str">
        <f>MID(Tabla1[[#This Row],[HORA]],1,5)</f>
        <v>15:15</v>
      </c>
      <c r="K17741" s="16">
        <f>IF(Tabla1[[#This Row],[FECHA]]=I17742,IF(J17742-J17741&gt;0,(J17742-J17741)*1440,0),0)</f>
        <v>1.0000000000001563</v>
      </c>
      <c r="L17741" s="14">
        <f>L17482-Datos!$C$8</f>
        <v>12.170000000000003</v>
      </c>
      <c r="M17741" s="13" t="s">
        <v>55870</v>
      </c>
      <c r="N17741" s="1" t="s">
        <v>1715</v>
      </c>
      <c r="O17741" s="1">
        <v>15</v>
      </c>
      <c r="P17741" s="1" t="s">
        <v>1141</v>
      </c>
      <c r="Q17741" s="4" t="s">
        <v>21</v>
      </c>
    </row>
    <row r="17742" spans="1:17" ht="22.5" x14ac:dyDescent="0.25">
      <c r="A17742" s="3">
        <v>15230</v>
      </c>
      <c r="B17742" s="1" t="s">
        <v>46502</v>
      </c>
      <c r="C17742" s="1" t="s">
        <v>15</v>
      </c>
      <c r="D17742" s="1" t="s">
        <v>40</v>
      </c>
      <c r="E17742" s="1">
        <v>73948012</v>
      </c>
      <c r="F17742" s="1" t="s">
        <v>46503</v>
      </c>
      <c r="G17742" s="1">
        <v>2247494</v>
      </c>
      <c r="H17742" s="1" t="s">
        <v>46504</v>
      </c>
      <c r="I17742" s="2">
        <v>45104</v>
      </c>
      <c r="J17742" s="15" t="str">
        <f>MID(Tabla1[[#This Row],[HORA]],1,5)</f>
        <v>15:16</v>
      </c>
      <c r="K17742" s="16">
        <f>IF(Tabla1[[#This Row],[FECHA]]=I17743,IF(J17743-J17742&gt;0,(J17743-J17742)*1440,0),0)</f>
        <v>1.9999999999999929</v>
      </c>
      <c r="L17742" s="14">
        <f>L17483-Datos!$C$8</f>
        <v>11.540000000000003</v>
      </c>
      <c r="M17742" s="13" t="s">
        <v>55871</v>
      </c>
      <c r="N17742" s="1" t="s">
        <v>174</v>
      </c>
      <c r="O17742" s="1">
        <v>10</v>
      </c>
      <c r="P17742" s="1" t="s">
        <v>170</v>
      </c>
      <c r="Q17742" s="4" t="s">
        <v>21</v>
      </c>
    </row>
    <row r="17743" spans="1:17" ht="22.5" x14ac:dyDescent="0.25">
      <c r="A17743" s="3">
        <v>15231</v>
      </c>
      <c r="B17743" s="1" t="s">
        <v>46505</v>
      </c>
      <c r="C17743" s="1" t="s">
        <v>15</v>
      </c>
      <c r="D17743" s="1" t="s">
        <v>61</v>
      </c>
      <c r="E17743" s="1">
        <v>80643531</v>
      </c>
      <c r="F17743" s="1" t="s">
        <v>46506</v>
      </c>
      <c r="G17743" s="1">
        <v>2247495</v>
      </c>
      <c r="H17743" s="1" t="s">
        <v>46507</v>
      </c>
      <c r="I17743" s="2">
        <v>45104</v>
      </c>
      <c r="J17743" s="15" t="str">
        <f>MID(Tabla1[[#This Row],[HORA]],1,5)</f>
        <v>15:18</v>
      </c>
      <c r="K17743" s="16">
        <f>IF(Tabla1[[#This Row],[FECHA]]=I17744,IF(J17744-J17743&gt;0,(J17744-J17743)*1440,0),0)</f>
        <v>0.99999999999983658</v>
      </c>
      <c r="L17743" s="14">
        <f>L17484-Datos!$C$8</f>
        <v>11.290000000000003</v>
      </c>
      <c r="M17743" s="13" t="s">
        <v>55873</v>
      </c>
      <c r="N17743" s="1" t="s">
        <v>27160</v>
      </c>
      <c r="O17743" s="1">
        <v>10</v>
      </c>
      <c r="P17743" s="1" t="s">
        <v>170</v>
      </c>
      <c r="Q17743" s="4" t="s">
        <v>21</v>
      </c>
    </row>
    <row r="17744" spans="1:17" ht="22.5" x14ac:dyDescent="0.25">
      <c r="A17744" s="3">
        <v>11907</v>
      </c>
      <c r="B17744" s="1" t="s">
        <v>36782</v>
      </c>
      <c r="C17744" s="1" t="s">
        <v>15</v>
      </c>
      <c r="D17744" s="1" t="s">
        <v>40</v>
      </c>
      <c r="E17744" s="1">
        <v>16526431</v>
      </c>
      <c r="F17744" s="1" t="s">
        <v>36783</v>
      </c>
      <c r="G17744" s="1">
        <v>2247496</v>
      </c>
      <c r="H17744" s="1" t="s">
        <v>36784</v>
      </c>
      <c r="I17744" s="2">
        <v>45104</v>
      </c>
      <c r="J17744" s="15" t="str">
        <f>MID(Tabla1[[#This Row],[HORA]],1,5)</f>
        <v>15:19</v>
      </c>
      <c r="K17744" s="16">
        <f>IF(Tabla1[[#This Row],[FECHA]]=I17745,IF(J17745-J17744&gt;0,(J17745-J17744)*1440,0),0)</f>
        <v>1.0000000000001563</v>
      </c>
      <c r="L17744" s="14">
        <f>L17485-Datos!$C$8</f>
        <v>14.230000000000004</v>
      </c>
      <c r="M17744" s="13" t="s">
        <v>55874</v>
      </c>
      <c r="N17744" s="1" t="s">
        <v>36785</v>
      </c>
      <c r="O17744" s="1">
        <v>20</v>
      </c>
      <c r="P17744" s="1" t="s">
        <v>1141</v>
      </c>
      <c r="Q17744" s="4" t="s">
        <v>21</v>
      </c>
    </row>
    <row r="17745" spans="1:17" ht="22.5" x14ac:dyDescent="0.25">
      <c r="A17745" s="3">
        <v>15232</v>
      </c>
      <c r="B17745" s="1" t="s">
        <v>46508</v>
      </c>
      <c r="C17745" s="1" t="s">
        <v>15</v>
      </c>
      <c r="D17745" s="1" t="s">
        <v>77</v>
      </c>
      <c r="E17745" s="1">
        <v>46687898</v>
      </c>
      <c r="F17745" s="1" t="s">
        <v>46509</v>
      </c>
      <c r="G17745" s="1">
        <v>70565543</v>
      </c>
      <c r="H17745" s="1" t="s">
        <v>46510</v>
      </c>
      <c r="I17745" s="2">
        <v>45104</v>
      </c>
      <c r="J17745" s="15" t="str">
        <f>MID(Tabla1[[#This Row],[HORA]],1,5)</f>
        <v>15:20</v>
      </c>
      <c r="K17745" s="16">
        <f>IF(Tabla1[[#This Row],[FECHA]]=I17746,IF(J17746-J17745&gt;0,(J17746-J17745)*1440,0),0)</f>
        <v>1.9999999999999929</v>
      </c>
      <c r="L17745" s="14">
        <f>L17486-Datos!$C$8</f>
        <v>11.380000000000003</v>
      </c>
      <c r="M17745" s="13" t="s">
        <v>55875</v>
      </c>
      <c r="N17745" s="1" t="s">
        <v>46511</v>
      </c>
      <c r="O17745" s="1">
        <v>15</v>
      </c>
      <c r="P17745" s="1" t="s">
        <v>170</v>
      </c>
      <c r="Q17745" s="4" t="s">
        <v>21</v>
      </c>
    </row>
    <row r="17746" spans="1:17" ht="22.5" x14ac:dyDescent="0.25">
      <c r="A17746" s="3">
        <v>5023</v>
      </c>
      <c r="B17746" s="1" t="s">
        <v>15711</v>
      </c>
      <c r="C17746" s="1" t="s">
        <v>15</v>
      </c>
      <c r="D17746" s="1" t="s">
        <v>40</v>
      </c>
      <c r="E17746" s="1">
        <v>76275344</v>
      </c>
      <c r="F17746" s="1" t="s">
        <v>15712</v>
      </c>
      <c r="G17746" s="1">
        <v>73576415</v>
      </c>
      <c r="H17746" s="1" t="s">
        <v>15713</v>
      </c>
      <c r="I17746" s="2">
        <v>45104</v>
      </c>
      <c r="J17746" s="15" t="str">
        <f>MID(Tabla1[[#This Row],[HORA]],1,5)</f>
        <v>15:22</v>
      </c>
      <c r="K17746" s="16">
        <f>IF(Tabla1[[#This Row],[FECHA]]=I17747,IF(J17747-J17746&gt;0,(J17747-J17746)*1440,0),0)</f>
        <v>0.99999999999983658</v>
      </c>
      <c r="L17746" s="14">
        <f>L17487-Datos!$C$8</f>
        <v>9.5900000000000034</v>
      </c>
      <c r="M17746" s="13" t="s">
        <v>55877</v>
      </c>
      <c r="N17746" s="1" t="s">
        <v>15714</v>
      </c>
      <c r="O17746" s="1">
        <v>15</v>
      </c>
      <c r="P17746" s="1" t="s">
        <v>300</v>
      </c>
      <c r="Q17746" s="4" t="s">
        <v>21</v>
      </c>
    </row>
    <row r="17747" spans="1:17" ht="22.5" x14ac:dyDescent="0.25">
      <c r="A17747" s="3">
        <v>15233</v>
      </c>
      <c r="B17747" s="1" t="s">
        <v>46512</v>
      </c>
      <c r="C17747" s="1" t="s">
        <v>15</v>
      </c>
      <c r="D17747" s="1" t="s">
        <v>33</v>
      </c>
      <c r="E17747" s="1">
        <v>22469229</v>
      </c>
      <c r="F17747" s="1" t="s">
        <v>6218</v>
      </c>
      <c r="G17747" s="1">
        <v>2247498</v>
      </c>
      <c r="H17747" s="1" t="s">
        <v>32758</v>
      </c>
      <c r="I17747" s="2">
        <v>45104</v>
      </c>
      <c r="J17747" s="15" t="str">
        <f>MID(Tabla1[[#This Row],[HORA]],1,5)</f>
        <v>15:23</v>
      </c>
      <c r="K17747" s="16">
        <f>IF(Tabla1[[#This Row],[FECHA]]=I17748,IF(J17748-J17747&gt;0,(J17748-J17747)*1440,0),0)</f>
        <v>7.000000000000135</v>
      </c>
      <c r="L17747" s="14">
        <f>L17488-Datos!$C$8</f>
        <v>10.380000000000003</v>
      </c>
      <c r="M17747" s="13" t="s">
        <v>55878</v>
      </c>
      <c r="N17747" s="1" t="s">
        <v>46513</v>
      </c>
      <c r="O17747" s="1">
        <v>18</v>
      </c>
      <c r="P17747" s="1" t="s">
        <v>170</v>
      </c>
      <c r="Q17747" s="4" t="s">
        <v>21</v>
      </c>
    </row>
    <row r="17748" spans="1:17" ht="22.5" x14ac:dyDescent="0.25">
      <c r="A17748" s="3">
        <v>15234</v>
      </c>
      <c r="B17748" s="1" t="s">
        <v>46514</v>
      </c>
      <c r="C17748" s="1" t="s">
        <v>15</v>
      </c>
      <c r="D17748" s="1" t="s">
        <v>40</v>
      </c>
      <c r="E17748" s="1">
        <v>71464312</v>
      </c>
      <c r="F17748" s="1" t="s">
        <v>46515</v>
      </c>
      <c r="G17748" s="1">
        <v>2247501</v>
      </c>
      <c r="H17748" s="1" t="s">
        <v>46516</v>
      </c>
      <c r="I17748" s="2">
        <v>45104</v>
      </c>
      <c r="J17748" s="15" t="str">
        <f>MID(Tabla1[[#This Row],[HORA]],1,5)</f>
        <v>15:30</v>
      </c>
      <c r="K17748" s="16">
        <f>IF(Tabla1[[#This Row],[FECHA]]=I17749,IF(J17749-J17748&gt;0,(J17749-J17748)*1440,0),0)</f>
        <v>1.9999999999999929</v>
      </c>
      <c r="L17748" s="14">
        <f>L17489-Datos!$C$8</f>
        <v>9.1200000000000028</v>
      </c>
      <c r="M17748" s="13" t="s">
        <v>55885</v>
      </c>
      <c r="N17748" s="1" t="s">
        <v>19928</v>
      </c>
      <c r="O17748" s="1">
        <v>30</v>
      </c>
      <c r="P17748" s="1" t="s">
        <v>170</v>
      </c>
      <c r="Q17748" s="4" t="s">
        <v>21</v>
      </c>
    </row>
    <row r="17749" spans="1:17" ht="22.5" x14ac:dyDescent="0.25">
      <c r="A17749" s="3">
        <v>15235</v>
      </c>
      <c r="B17749" s="1" t="s">
        <v>46517</v>
      </c>
      <c r="C17749" s="1" t="s">
        <v>15</v>
      </c>
      <c r="D17749" s="1" t="s">
        <v>23</v>
      </c>
      <c r="E17749" s="1">
        <v>73075868</v>
      </c>
      <c r="F17749" s="1" t="s">
        <v>46518</v>
      </c>
      <c r="G17749" s="1">
        <v>45904141</v>
      </c>
      <c r="H17749" s="1" t="s">
        <v>46519</v>
      </c>
      <c r="I17749" s="2">
        <v>45104</v>
      </c>
      <c r="J17749" s="15" t="str">
        <f>MID(Tabla1[[#This Row],[HORA]],1,5)</f>
        <v>15:32</v>
      </c>
      <c r="K17749" s="16">
        <f>IF(Tabla1[[#This Row],[FECHA]]=I17750,IF(J17750-J17749&gt;0,(J17750-J17749)*1440,0),0)</f>
        <v>2.9999999999999893</v>
      </c>
      <c r="L17749" s="14">
        <f>L17490-Datos!$C$8</f>
        <v>12.040000000000003</v>
      </c>
      <c r="M17749" s="13" t="s">
        <v>55887</v>
      </c>
      <c r="N17749" s="1" t="s">
        <v>46520</v>
      </c>
      <c r="O17749" s="1">
        <v>15</v>
      </c>
      <c r="P17749" s="1" t="s">
        <v>170</v>
      </c>
      <c r="Q17749" s="4" t="s">
        <v>21</v>
      </c>
    </row>
    <row r="17750" spans="1:17" ht="22.5" x14ac:dyDescent="0.25">
      <c r="A17750" s="3">
        <v>11908</v>
      </c>
      <c r="B17750" s="1" t="s">
        <v>36786</v>
      </c>
      <c r="C17750" s="1" t="s">
        <v>15</v>
      </c>
      <c r="D17750" s="1" t="s">
        <v>40</v>
      </c>
      <c r="E17750" s="1">
        <v>73582850</v>
      </c>
      <c r="F17750" s="1" t="s">
        <v>36787</v>
      </c>
      <c r="G17750" s="1">
        <v>41494716</v>
      </c>
      <c r="H17750" s="1" t="s">
        <v>36788</v>
      </c>
      <c r="I17750" s="2">
        <v>45104</v>
      </c>
      <c r="J17750" s="15" t="str">
        <f>MID(Tabla1[[#This Row],[HORA]],1,5)</f>
        <v>15:35</v>
      </c>
      <c r="K17750" s="16">
        <f>IF(Tabla1[[#This Row],[FECHA]]=I17751,IF(J17751-J17750&gt;0,(J17751-J17750)*1440,0),0)</f>
        <v>3.9999999999999858</v>
      </c>
      <c r="L17750" s="14">
        <f>L17491-Datos!$C$8</f>
        <v>14.520000000000003</v>
      </c>
      <c r="M17750" s="13" t="s">
        <v>55890</v>
      </c>
      <c r="N17750" s="1" t="s">
        <v>36789</v>
      </c>
      <c r="O17750" s="1">
        <v>20</v>
      </c>
      <c r="P17750" s="1" t="s">
        <v>1141</v>
      </c>
      <c r="Q17750" s="4" t="s">
        <v>21</v>
      </c>
    </row>
    <row r="17751" spans="1:17" ht="22.5" x14ac:dyDescent="0.25">
      <c r="A17751" s="3">
        <v>15236</v>
      </c>
      <c r="B17751" s="1" t="s">
        <v>46521</v>
      </c>
      <c r="C17751" s="1" t="s">
        <v>15</v>
      </c>
      <c r="D17751" s="1" t="s">
        <v>141</v>
      </c>
      <c r="E17751" s="1">
        <v>16671767</v>
      </c>
      <c r="F17751" s="1" t="s">
        <v>46522</v>
      </c>
      <c r="G17751" s="1">
        <v>2247507</v>
      </c>
      <c r="H17751" s="1" t="s">
        <v>46523</v>
      </c>
      <c r="I17751" s="2">
        <v>45104</v>
      </c>
      <c r="J17751" s="15" t="str">
        <f>MID(Tabla1[[#This Row],[HORA]],1,5)</f>
        <v>15:39</v>
      </c>
      <c r="K17751" s="16">
        <f>IF(Tabla1[[#This Row],[FECHA]]=I17752,IF(J17752-J17751&gt;0,(J17752-J17751)*1440,0),0)</f>
        <v>0</v>
      </c>
      <c r="L17751" s="14">
        <f>L17492-Datos!$C$8</f>
        <v>14.46</v>
      </c>
      <c r="M17751" s="13" t="s">
        <v>55894</v>
      </c>
      <c r="N17751" s="1" t="s">
        <v>46524</v>
      </c>
      <c r="O17751" s="1">
        <v>30</v>
      </c>
      <c r="P17751" s="1" t="s">
        <v>170</v>
      </c>
      <c r="Q17751" s="4" t="s">
        <v>21</v>
      </c>
    </row>
    <row r="17752" spans="1:17" ht="22.5" x14ac:dyDescent="0.25">
      <c r="A17752" s="3">
        <v>17996</v>
      </c>
      <c r="B17752" s="1" t="s">
        <v>53875</v>
      </c>
      <c r="C17752" s="1" t="s">
        <v>15</v>
      </c>
      <c r="D17752" s="1" t="s">
        <v>40</v>
      </c>
      <c r="E17752" s="1">
        <v>20601601282</v>
      </c>
      <c r="F17752" s="1" t="s">
        <v>50230</v>
      </c>
      <c r="G17752" s="1">
        <v>2247505</v>
      </c>
      <c r="H17752" s="1" t="s">
        <v>50042</v>
      </c>
      <c r="I17752" s="2">
        <v>45104</v>
      </c>
      <c r="J17752" s="15" t="str">
        <f>MID(Tabla1[[#This Row],[HORA]],1,5)</f>
        <v>15:39</v>
      </c>
      <c r="K17752" s="16">
        <f>IF(Tabla1[[#This Row],[FECHA]]=I17753,IF(J17753-J17752&gt;0,(J17753-J17752)*1440,0),0)</f>
        <v>0.99999999999999645</v>
      </c>
      <c r="L17752" s="14">
        <f>L17493-Datos!$C$8</f>
        <v>13.560000000000006</v>
      </c>
      <c r="M17752" s="13" t="s">
        <v>55894</v>
      </c>
      <c r="N17752" s="1" t="s">
        <v>53876</v>
      </c>
      <c r="O17752" s="1">
        <v>20</v>
      </c>
      <c r="P17752" s="1" t="s">
        <v>1141</v>
      </c>
      <c r="Q17752" s="4" t="s">
        <v>21</v>
      </c>
    </row>
    <row r="17753" spans="1:17" ht="22.5" x14ac:dyDescent="0.25">
      <c r="A17753" s="3">
        <v>11909</v>
      </c>
      <c r="B17753" s="1" t="s">
        <v>36790</v>
      </c>
      <c r="C17753" s="1" t="s">
        <v>15</v>
      </c>
      <c r="D17753" s="1" t="s">
        <v>40</v>
      </c>
      <c r="E17753" s="1">
        <v>16756111</v>
      </c>
      <c r="F17753" s="1" t="s">
        <v>3470</v>
      </c>
      <c r="G17753" s="1">
        <v>16756111</v>
      </c>
      <c r="H17753" s="1" t="s">
        <v>3470</v>
      </c>
      <c r="I17753" s="2">
        <v>45104</v>
      </c>
      <c r="J17753" s="15" t="str">
        <f>MID(Tabla1[[#This Row],[HORA]],1,5)</f>
        <v>15:40</v>
      </c>
      <c r="K17753" s="16">
        <f>IF(Tabla1[[#This Row],[FECHA]]=I17754,IF(J17754-J17753&gt;0,(J17754-J17753)*1440,0),0)</f>
        <v>0.99999999999999645</v>
      </c>
      <c r="L17753" s="14">
        <f>L17494-Datos!$C$8</f>
        <v>14.760000000000005</v>
      </c>
      <c r="M17753" s="13" t="s">
        <v>55895</v>
      </c>
      <c r="N17753" s="1" t="s">
        <v>34172</v>
      </c>
      <c r="O17753" s="1">
        <v>50</v>
      </c>
      <c r="P17753" s="1" t="s">
        <v>1141</v>
      </c>
      <c r="Q17753" s="4" t="s">
        <v>21</v>
      </c>
    </row>
    <row r="17754" spans="1:17" ht="22.5" x14ac:dyDescent="0.25">
      <c r="A17754" s="3">
        <v>15237</v>
      </c>
      <c r="B17754" s="1" t="s">
        <v>46525</v>
      </c>
      <c r="C17754" s="1" t="s">
        <v>15</v>
      </c>
      <c r="D17754" s="1" t="s">
        <v>77</v>
      </c>
      <c r="E17754" s="1">
        <v>8667928</v>
      </c>
      <c r="F17754" s="1" t="s">
        <v>46526</v>
      </c>
      <c r="G17754" s="1">
        <v>2247508</v>
      </c>
      <c r="H17754" s="1" t="s">
        <v>46527</v>
      </c>
      <c r="I17754" s="2">
        <v>45104</v>
      </c>
      <c r="J17754" s="15" t="str">
        <f>MID(Tabla1[[#This Row],[HORA]],1,5)</f>
        <v>15:41</v>
      </c>
      <c r="K17754" s="16">
        <f>IF(Tabla1[[#This Row],[FECHA]]=I17755,IF(J17755-J17754&gt;0,(J17755-J17754)*1440,0),0)</f>
        <v>1.9999999999999929</v>
      </c>
      <c r="L17754" s="14">
        <f>L17495-Datos!$C$8</f>
        <v>16.260000000000002</v>
      </c>
      <c r="M17754" s="13" t="s">
        <v>55896</v>
      </c>
      <c r="N17754" s="1" t="s">
        <v>46528</v>
      </c>
      <c r="O17754" s="1">
        <v>20</v>
      </c>
      <c r="P17754" s="1" t="s">
        <v>170</v>
      </c>
      <c r="Q17754" s="4" t="s">
        <v>21</v>
      </c>
    </row>
    <row r="17755" spans="1:17" ht="22.5" x14ac:dyDescent="0.25">
      <c r="A17755" s="3">
        <v>17997</v>
      </c>
      <c r="B17755" s="1" t="s">
        <v>53877</v>
      </c>
      <c r="C17755" s="1" t="s">
        <v>15</v>
      </c>
      <c r="D17755" s="1" t="s">
        <v>23</v>
      </c>
      <c r="E17755" s="1">
        <v>20602869343</v>
      </c>
      <c r="F17755" s="1" t="s">
        <v>50436</v>
      </c>
      <c r="G17755" s="1">
        <v>2823555</v>
      </c>
      <c r="H17755" s="1" t="s">
        <v>50437</v>
      </c>
      <c r="I17755" s="2">
        <v>45104</v>
      </c>
      <c r="J17755" s="15" t="str">
        <f>MID(Tabla1[[#This Row],[HORA]],1,5)</f>
        <v>15:43</v>
      </c>
      <c r="K17755" s="16">
        <f>IF(Tabla1[[#This Row],[FECHA]]=I17756,IF(J17756-J17755&gt;0,(J17756-J17755)*1440,0),0)</f>
        <v>1.9999999999999929</v>
      </c>
      <c r="L17755" s="14">
        <f>L17496-Datos!$C$8</f>
        <v>13.610000000000003</v>
      </c>
      <c r="M17755" s="13" t="s">
        <v>55898</v>
      </c>
      <c r="N17755" s="1" t="s">
        <v>12268</v>
      </c>
      <c r="O17755" s="1">
        <v>10</v>
      </c>
      <c r="P17755" s="1" t="s">
        <v>1141</v>
      </c>
      <c r="Q17755" s="4" t="s">
        <v>21</v>
      </c>
    </row>
    <row r="17756" spans="1:17" ht="22.5" x14ac:dyDescent="0.25">
      <c r="A17756" s="3">
        <v>11910</v>
      </c>
      <c r="B17756" s="1" t="s">
        <v>36791</v>
      </c>
      <c r="C17756" s="1" t="s">
        <v>15</v>
      </c>
      <c r="D17756" s="1" t="s">
        <v>40</v>
      </c>
      <c r="E17756" s="1">
        <v>3080519</v>
      </c>
      <c r="F17756" s="1" t="s">
        <v>8723</v>
      </c>
      <c r="G17756" s="1">
        <v>18888888</v>
      </c>
      <c r="H17756" s="1" t="s">
        <v>12538</v>
      </c>
      <c r="I17756" s="2">
        <v>45104</v>
      </c>
      <c r="J17756" s="15" t="str">
        <f>MID(Tabla1[[#This Row],[HORA]],1,5)</f>
        <v>15:45</v>
      </c>
      <c r="K17756" s="16">
        <f>IF(Tabla1[[#This Row],[FECHA]]=I17757,IF(J17757-J17756&gt;0,(J17757-J17756)*1440,0),0)</f>
        <v>0.99999999999999645</v>
      </c>
      <c r="L17756" s="14">
        <f>L17497-Datos!$C$8</f>
        <v>15.760000000000002</v>
      </c>
      <c r="M17756" s="13" t="s">
        <v>55900</v>
      </c>
      <c r="N17756" s="1" t="s">
        <v>1715</v>
      </c>
      <c r="O17756" s="1">
        <v>40</v>
      </c>
      <c r="P17756" s="1" t="s">
        <v>1141</v>
      </c>
      <c r="Q17756" s="4" t="s">
        <v>21</v>
      </c>
    </row>
    <row r="17757" spans="1:17" ht="22.5" x14ac:dyDescent="0.25">
      <c r="A17757" s="3">
        <v>5024</v>
      </c>
      <c r="B17757" s="1" t="s">
        <v>15715</v>
      </c>
      <c r="C17757" s="1" t="s">
        <v>15</v>
      </c>
      <c r="D17757" s="1" t="s">
        <v>8138</v>
      </c>
      <c r="E17757" s="1">
        <v>43175864</v>
      </c>
      <c r="F17757" s="1" t="s">
        <v>15716</v>
      </c>
      <c r="G17757" s="1">
        <v>41442897</v>
      </c>
      <c r="H17757" s="1" t="s">
        <v>15717</v>
      </c>
      <c r="I17757" s="2">
        <v>45104</v>
      </c>
      <c r="J17757" s="15" t="str">
        <f>MID(Tabla1[[#This Row],[HORA]],1,5)</f>
        <v>15:46</v>
      </c>
      <c r="K17757" s="16">
        <f>IF(Tabla1[[#This Row],[FECHA]]=I17758,IF(J17758-J17757&gt;0,(J17758-J17757)*1440,0),0)</f>
        <v>0.99999999999999645</v>
      </c>
      <c r="L17757" s="14">
        <f>L17498-Datos!$C$8</f>
        <v>17.460000000000004</v>
      </c>
      <c r="M17757" s="13" t="s">
        <v>55901</v>
      </c>
      <c r="N17757" s="1" t="s">
        <v>15718</v>
      </c>
      <c r="O17757" s="1">
        <v>15</v>
      </c>
      <c r="P17757" s="1" t="s">
        <v>300</v>
      </c>
      <c r="Q17757" s="4" t="s">
        <v>21</v>
      </c>
    </row>
    <row r="17758" spans="1:17" ht="22.5" x14ac:dyDescent="0.25">
      <c r="A17758" s="3">
        <v>15238</v>
      </c>
      <c r="B17758" s="1" t="s">
        <v>46529</v>
      </c>
      <c r="C17758" s="1" t="s">
        <v>15</v>
      </c>
      <c r="D17758" s="1" t="s">
        <v>1017</v>
      </c>
      <c r="E17758" s="1">
        <v>16493152</v>
      </c>
      <c r="F17758" s="1" t="s">
        <v>29052</v>
      </c>
      <c r="G17758" s="1">
        <v>2247511</v>
      </c>
      <c r="H17758" s="1" t="s">
        <v>46530</v>
      </c>
      <c r="I17758" s="2">
        <v>45104</v>
      </c>
      <c r="J17758" s="15" t="str">
        <f>MID(Tabla1[[#This Row],[HORA]],1,5)</f>
        <v>15:47</v>
      </c>
      <c r="K17758" s="16">
        <f>IF(Tabla1[[#This Row],[FECHA]]=I17759,IF(J17759-J17758&gt;0,(J17759-J17758)*1440,0),0)</f>
        <v>1.9999999999999929</v>
      </c>
      <c r="L17758" s="14">
        <f>L17499-Datos!$C$8</f>
        <v>14.620000000000005</v>
      </c>
      <c r="M17758" s="13" t="s">
        <v>55902</v>
      </c>
      <c r="N17758" s="1" t="s">
        <v>46531</v>
      </c>
      <c r="O17758" s="1">
        <v>13</v>
      </c>
      <c r="P17758" s="1" t="s">
        <v>170</v>
      </c>
      <c r="Q17758" s="4" t="s">
        <v>21</v>
      </c>
    </row>
    <row r="17759" spans="1:17" ht="22.5" x14ac:dyDescent="0.25">
      <c r="A17759" s="3">
        <v>15239</v>
      </c>
      <c r="B17759" s="1" t="s">
        <v>46532</v>
      </c>
      <c r="C17759" s="1" t="s">
        <v>15</v>
      </c>
      <c r="D17759" s="1" t="s">
        <v>161</v>
      </c>
      <c r="E17759" s="1">
        <v>33675642</v>
      </c>
      <c r="F17759" s="1" t="s">
        <v>46533</v>
      </c>
      <c r="G17759" s="1">
        <v>2247512</v>
      </c>
      <c r="H17759" s="1" t="s">
        <v>46534</v>
      </c>
      <c r="I17759" s="2">
        <v>45104</v>
      </c>
      <c r="J17759" s="15" t="str">
        <f>MID(Tabla1[[#This Row],[HORA]],1,5)</f>
        <v>15:49</v>
      </c>
      <c r="K17759" s="16">
        <f>IF(Tabla1[[#This Row],[FECHA]]=I17760,IF(J17760-J17759&gt;0,(J17760-J17759)*1440,0),0)</f>
        <v>0</v>
      </c>
      <c r="L17759" s="14">
        <f>L17500-Datos!$C$8</f>
        <v>15.560000000000002</v>
      </c>
      <c r="M17759" s="13" t="s">
        <v>55904</v>
      </c>
      <c r="N17759" s="1" t="s">
        <v>46535</v>
      </c>
      <c r="O17759" s="1">
        <v>15</v>
      </c>
      <c r="P17759" s="1" t="s">
        <v>170</v>
      </c>
      <c r="Q17759" s="4" t="s">
        <v>21</v>
      </c>
    </row>
    <row r="17760" spans="1:17" ht="22.5" x14ac:dyDescent="0.25">
      <c r="A17760" s="3">
        <v>17998</v>
      </c>
      <c r="B17760" s="1" t="s">
        <v>53878</v>
      </c>
      <c r="C17760" s="1" t="s">
        <v>15</v>
      </c>
      <c r="D17760" s="1" t="s">
        <v>40</v>
      </c>
      <c r="E17760" s="1">
        <v>20608028448</v>
      </c>
      <c r="F17760" s="1" t="s">
        <v>48665</v>
      </c>
      <c r="G17760" s="1">
        <v>17452995</v>
      </c>
      <c r="H17760" s="1" t="s">
        <v>53879</v>
      </c>
      <c r="I17760" s="2">
        <v>45104</v>
      </c>
      <c r="J17760" s="15" t="str">
        <f>MID(Tabla1[[#This Row],[HORA]],1,5)</f>
        <v>15:49</v>
      </c>
      <c r="K17760" s="16">
        <f>IF(Tabla1[[#This Row],[FECHA]]=I17761,IF(J17761-J17760&gt;0,(J17761-J17760)*1440,0),0)</f>
        <v>4.9999999999999822</v>
      </c>
      <c r="L17760" s="14">
        <f>L17501-Datos!$C$8</f>
        <v>15.8</v>
      </c>
      <c r="M17760" s="13" t="s">
        <v>55904</v>
      </c>
      <c r="N17760" s="1" t="s">
        <v>34241</v>
      </c>
      <c r="O17760" s="1">
        <v>25</v>
      </c>
      <c r="P17760" s="1" t="s">
        <v>1141</v>
      </c>
      <c r="Q17760" s="4" t="s">
        <v>21</v>
      </c>
    </row>
    <row r="17761" spans="1:17" ht="22.5" x14ac:dyDescent="0.25">
      <c r="A17761" s="3">
        <v>11911</v>
      </c>
      <c r="B17761" s="1" t="s">
        <v>36792</v>
      </c>
      <c r="C17761" s="1" t="s">
        <v>15</v>
      </c>
      <c r="D17761" s="1" t="s">
        <v>40</v>
      </c>
      <c r="E17761" s="1">
        <v>77809137</v>
      </c>
      <c r="F17761" s="1" t="s">
        <v>36793</v>
      </c>
      <c r="G17761" s="1">
        <v>18888888</v>
      </c>
      <c r="H17761" s="1" t="s">
        <v>12538</v>
      </c>
      <c r="I17761" s="2">
        <v>45104</v>
      </c>
      <c r="J17761" s="15" t="str">
        <f>MID(Tabla1[[#This Row],[HORA]],1,5)</f>
        <v>15:54</v>
      </c>
      <c r="K17761" s="16">
        <f>IF(Tabla1[[#This Row],[FECHA]]=I17762,IF(J17762-J17761&gt;0,(J17762-J17761)*1440,0),0)</f>
        <v>5.9999999999999787</v>
      </c>
      <c r="L17761" s="14">
        <f>L17502-Datos!$C$8</f>
        <v>13.470000000000002</v>
      </c>
      <c r="M17761" s="13" t="s">
        <v>55909</v>
      </c>
      <c r="N17761" s="1" t="s">
        <v>1715</v>
      </c>
      <c r="O17761" s="1">
        <v>10</v>
      </c>
      <c r="P17761" s="1" t="s">
        <v>1141</v>
      </c>
      <c r="Q17761" s="4" t="s">
        <v>21</v>
      </c>
    </row>
    <row r="17762" spans="1:17" ht="22.5" x14ac:dyDescent="0.25">
      <c r="A17762" s="3">
        <v>18728</v>
      </c>
      <c r="B17762" s="1" t="s">
        <v>55624</v>
      </c>
      <c r="C17762" s="1" t="s">
        <v>15</v>
      </c>
      <c r="D17762" s="1" t="s">
        <v>77</v>
      </c>
      <c r="E17762" s="1">
        <v>20514420913</v>
      </c>
      <c r="F17762" s="1" t="s">
        <v>48133</v>
      </c>
      <c r="G17762" s="1">
        <v>46181763</v>
      </c>
      <c r="H17762" s="1" t="s">
        <v>48134</v>
      </c>
      <c r="I17762" s="2">
        <v>45104</v>
      </c>
      <c r="J17762" s="15" t="str">
        <f>MID(Tabla1[[#This Row],[HORA]],1,5)</f>
        <v>16:00</v>
      </c>
      <c r="K17762" s="16">
        <f>IF(Tabla1[[#This Row],[FECHA]]=I17763,IF(J17763-J17762&gt;0,(J17763-J17762)*1440,0),0)</f>
        <v>7.000000000000135</v>
      </c>
      <c r="L17762" s="14">
        <f>L17503-Datos!$C$8</f>
        <v>14.71</v>
      </c>
      <c r="M17762" s="13" t="s">
        <v>55915</v>
      </c>
      <c r="N17762" s="1" t="s">
        <v>55625</v>
      </c>
      <c r="O17762" s="1">
        <v>12</v>
      </c>
      <c r="P17762" s="1" t="s">
        <v>170</v>
      </c>
      <c r="Q17762" s="4" t="s">
        <v>21</v>
      </c>
    </row>
    <row r="17763" spans="1:17" ht="22.5" x14ac:dyDescent="0.25">
      <c r="A17763" s="3">
        <v>11912</v>
      </c>
      <c r="B17763" s="1" t="s">
        <v>36794</v>
      </c>
      <c r="C17763" s="1" t="s">
        <v>15</v>
      </c>
      <c r="D17763" s="1" t="s">
        <v>40</v>
      </c>
      <c r="E17763" s="1">
        <v>77170203</v>
      </c>
      <c r="F17763" s="1" t="s">
        <v>36795</v>
      </c>
      <c r="G17763" s="1">
        <v>2247519</v>
      </c>
      <c r="H17763" s="1" t="s">
        <v>36796</v>
      </c>
      <c r="I17763" s="2">
        <v>45104</v>
      </c>
      <c r="J17763" s="15" t="str">
        <f>MID(Tabla1[[#This Row],[HORA]],1,5)</f>
        <v>16:07</v>
      </c>
      <c r="K17763" s="16">
        <f>IF(Tabla1[[#This Row],[FECHA]]=I17764,IF(J17764-J17763&gt;0,(J17764-J17763)*1440,0),0)</f>
        <v>1.999999999999833</v>
      </c>
      <c r="L17763" s="14">
        <f>L17504-Datos!$C$8</f>
        <v>14.400000000000006</v>
      </c>
      <c r="M17763" s="13" t="s">
        <v>55922</v>
      </c>
      <c r="N17763" s="1" t="s">
        <v>36797</v>
      </c>
      <c r="O17763" s="1">
        <v>13</v>
      </c>
      <c r="P17763" s="1" t="s">
        <v>1141</v>
      </c>
      <c r="Q17763" s="4" t="s">
        <v>21</v>
      </c>
    </row>
    <row r="17764" spans="1:17" ht="22.5" x14ac:dyDescent="0.25">
      <c r="A17764" s="3">
        <v>18729</v>
      </c>
      <c r="B17764" s="1" t="s">
        <v>55626</v>
      </c>
      <c r="C17764" s="1" t="s">
        <v>15</v>
      </c>
      <c r="D17764" s="1" t="s">
        <v>40</v>
      </c>
      <c r="E17764" s="1">
        <v>20609779234</v>
      </c>
      <c r="F17764" s="1" t="s">
        <v>55627</v>
      </c>
      <c r="G17764" s="1">
        <v>2247520</v>
      </c>
      <c r="H17764" s="1" t="s">
        <v>55628</v>
      </c>
      <c r="I17764" s="2">
        <v>45104</v>
      </c>
      <c r="J17764" s="15" t="str">
        <f>MID(Tabla1[[#This Row],[HORA]],1,5)</f>
        <v>16:09</v>
      </c>
      <c r="K17764" s="16">
        <f>IF(Tabla1[[#This Row],[FECHA]]=I17765,IF(J17765-J17764&gt;0,(J17765-J17764)*1440,0),0)</f>
        <v>3.9999999999999858</v>
      </c>
      <c r="L17764" s="14">
        <f>L17505-Datos!$C$8</f>
        <v>15.780000000000005</v>
      </c>
      <c r="M17764" s="13" t="s">
        <v>56019</v>
      </c>
      <c r="N17764" s="1" t="s">
        <v>174</v>
      </c>
      <c r="O17764" s="1">
        <v>10</v>
      </c>
      <c r="P17764" s="1" t="s">
        <v>170</v>
      </c>
      <c r="Q17764" s="4" t="s">
        <v>21</v>
      </c>
    </row>
    <row r="17765" spans="1:17" ht="22.5" x14ac:dyDescent="0.25">
      <c r="A17765" s="3">
        <v>17999</v>
      </c>
      <c r="B17765" s="1" t="s">
        <v>53880</v>
      </c>
      <c r="C17765" s="1" t="s">
        <v>15</v>
      </c>
      <c r="D17765" s="1" t="s">
        <v>40</v>
      </c>
      <c r="E17765" s="1">
        <v>20479729141</v>
      </c>
      <c r="F17765" s="1" t="s">
        <v>49769</v>
      </c>
      <c r="G17765" s="1">
        <v>2247522</v>
      </c>
      <c r="H17765" s="1" t="s">
        <v>53881</v>
      </c>
      <c r="I17765" s="2">
        <v>45104</v>
      </c>
      <c r="J17765" s="15" t="str">
        <f>MID(Tabla1[[#This Row],[HORA]],1,5)</f>
        <v>16:13</v>
      </c>
      <c r="K17765" s="16">
        <f>IF(Tabla1[[#This Row],[FECHA]]=I17766,IF(J17766-J17765&gt;0,(J17766-J17765)*1440,0),0)</f>
        <v>1.0000000000001563</v>
      </c>
      <c r="L17765" s="14">
        <f>L17506-Datos!$C$8</f>
        <v>15.720000000000002</v>
      </c>
      <c r="M17765" s="13" t="s">
        <v>56023</v>
      </c>
      <c r="N17765" s="1" t="s">
        <v>53882</v>
      </c>
      <c r="O17765" s="1">
        <v>25</v>
      </c>
      <c r="P17765" s="1" t="s">
        <v>1141</v>
      </c>
      <c r="Q17765" s="4" t="s">
        <v>21</v>
      </c>
    </row>
    <row r="17766" spans="1:17" ht="22.5" x14ac:dyDescent="0.25">
      <c r="A17766" s="3">
        <v>5025</v>
      </c>
      <c r="B17766" s="1" t="s">
        <v>15719</v>
      </c>
      <c r="C17766" s="1" t="s">
        <v>15</v>
      </c>
      <c r="D17766" s="1" t="s">
        <v>40</v>
      </c>
      <c r="E17766" s="1">
        <v>48773331</v>
      </c>
      <c r="F17766" s="1" t="s">
        <v>15720</v>
      </c>
      <c r="G17766" s="1">
        <v>42923586</v>
      </c>
      <c r="H17766" s="1" t="s">
        <v>15721</v>
      </c>
      <c r="I17766" s="2">
        <v>45104</v>
      </c>
      <c r="J17766" s="15" t="str">
        <f>MID(Tabla1[[#This Row],[HORA]],1,5)</f>
        <v>16:14</v>
      </c>
      <c r="K17766" s="16">
        <f>IF(Tabla1[[#This Row],[FECHA]]=I17767,IF(J17767-J17766&gt;0,(J17767-J17766)*1440,0),0)</f>
        <v>0.99999999999999645</v>
      </c>
      <c r="L17766" s="14">
        <f>L17507-Datos!$C$8</f>
        <v>15.620000000000001</v>
      </c>
      <c r="M17766" s="13" t="s">
        <v>56024</v>
      </c>
      <c r="N17766" s="1" t="s">
        <v>15722</v>
      </c>
      <c r="O17766" s="1">
        <v>15</v>
      </c>
      <c r="P17766" s="1" t="s">
        <v>300</v>
      </c>
      <c r="Q17766" s="4" t="s">
        <v>21</v>
      </c>
    </row>
    <row r="17767" spans="1:17" ht="22.5" x14ac:dyDescent="0.25">
      <c r="A17767" s="3">
        <v>18730</v>
      </c>
      <c r="B17767" s="1" t="s">
        <v>55629</v>
      </c>
      <c r="C17767" s="1" t="s">
        <v>15</v>
      </c>
      <c r="D17767" s="1" t="s">
        <v>141</v>
      </c>
      <c r="E17767" s="1">
        <v>20111025739</v>
      </c>
      <c r="F17767" s="1" t="s">
        <v>55630</v>
      </c>
      <c r="G17767" s="1">
        <v>72745221</v>
      </c>
      <c r="H17767" s="1" t="s">
        <v>55631</v>
      </c>
      <c r="I17767" s="2">
        <v>45104</v>
      </c>
      <c r="J17767" s="15" t="str">
        <f>MID(Tabla1[[#This Row],[HORA]],1,5)</f>
        <v>16:15</v>
      </c>
      <c r="K17767" s="16">
        <f>IF(Tabla1[[#This Row],[FECHA]]=I17768,IF(J17768-J17767&gt;0,(J17768-J17767)*1440,0),0)</f>
        <v>2.9999999999999893</v>
      </c>
      <c r="L17767" s="14">
        <f>L17508-Datos!$C$8</f>
        <v>13.330000000000002</v>
      </c>
      <c r="M17767" s="13" t="s">
        <v>56025</v>
      </c>
      <c r="N17767" s="1" t="s">
        <v>55632</v>
      </c>
      <c r="O17767" s="1">
        <v>30</v>
      </c>
      <c r="P17767" s="1" t="s">
        <v>170</v>
      </c>
      <c r="Q17767" s="4" t="s">
        <v>21</v>
      </c>
    </row>
    <row r="17768" spans="1:17" ht="22.5" x14ac:dyDescent="0.25">
      <c r="A17768" s="3">
        <v>11913</v>
      </c>
      <c r="B17768" s="1" t="s">
        <v>36798</v>
      </c>
      <c r="C17768" s="1" t="s">
        <v>15</v>
      </c>
      <c r="D17768" s="1" t="s">
        <v>33</v>
      </c>
      <c r="E17768" s="1">
        <v>16662090</v>
      </c>
      <c r="F17768" s="1" t="s">
        <v>36799</v>
      </c>
      <c r="G17768" s="1">
        <v>2247524</v>
      </c>
      <c r="H17768" s="1" t="s">
        <v>36800</v>
      </c>
      <c r="I17768" s="2">
        <v>45104</v>
      </c>
      <c r="J17768" s="15" t="str">
        <f>MID(Tabla1[[#This Row],[HORA]],1,5)</f>
        <v>16:18</v>
      </c>
      <c r="K17768" s="16">
        <f>IF(Tabla1[[#This Row],[FECHA]]=I17769,IF(J17769-J17768&gt;0,(J17769-J17768)*1440,0),0)</f>
        <v>1.999999999999833</v>
      </c>
      <c r="L17768" s="14">
        <f>L17509-Datos!$C$8</f>
        <v>14.620000000000005</v>
      </c>
      <c r="M17768" s="13" t="s">
        <v>56028</v>
      </c>
      <c r="N17768" s="1" t="s">
        <v>12268</v>
      </c>
      <c r="O17768" s="1">
        <v>10</v>
      </c>
      <c r="P17768" s="1" t="s">
        <v>1141</v>
      </c>
      <c r="Q17768" s="4" t="s">
        <v>21</v>
      </c>
    </row>
    <row r="17769" spans="1:17" ht="22.5" x14ac:dyDescent="0.25">
      <c r="A17769" s="3">
        <v>11914</v>
      </c>
      <c r="B17769" s="1" t="s">
        <v>36801</v>
      </c>
      <c r="C17769" s="1" t="s">
        <v>15</v>
      </c>
      <c r="D17769" s="1" t="s">
        <v>71</v>
      </c>
      <c r="E17769" s="1">
        <v>16775189</v>
      </c>
      <c r="F17769" s="1" t="s">
        <v>9060</v>
      </c>
      <c r="G17769" s="1">
        <v>2247525</v>
      </c>
      <c r="H17769" s="1" t="s">
        <v>9061</v>
      </c>
      <c r="I17769" s="2">
        <v>45104</v>
      </c>
      <c r="J17769" s="15" t="str">
        <f>MID(Tabla1[[#This Row],[HORA]],1,5)</f>
        <v>16:20</v>
      </c>
      <c r="K17769" s="16">
        <f>IF(Tabla1[[#This Row],[FECHA]]=I17770,IF(J17770-J17769&gt;0,(J17770-J17769)*1440,0),0)</f>
        <v>1.0000000000001563</v>
      </c>
      <c r="L17769" s="14">
        <f>L17510-Datos!$C$8</f>
        <v>13.630000000000006</v>
      </c>
      <c r="M17769" s="13" t="s">
        <v>56030</v>
      </c>
      <c r="N17769" s="1" t="s">
        <v>36802</v>
      </c>
      <c r="O17769" s="1">
        <v>20</v>
      </c>
      <c r="P17769" s="1" t="s">
        <v>1141</v>
      </c>
      <c r="Q17769" s="4" t="s">
        <v>21</v>
      </c>
    </row>
    <row r="17770" spans="1:17" ht="22.5" x14ac:dyDescent="0.25">
      <c r="A17770" s="3">
        <v>18731</v>
      </c>
      <c r="B17770" s="1" t="s">
        <v>55633</v>
      </c>
      <c r="C17770" s="1" t="s">
        <v>15</v>
      </c>
      <c r="D17770" s="1" t="s">
        <v>40</v>
      </c>
      <c r="E17770" s="1">
        <v>20480606176</v>
      </c>
      <c r="F17770" s="1" t="s">
        <v>51196</v>
      </c>
      <c r="G17770" s="1">
        <v>44749205</v>
      </c>
      <c r="H17770" s="1" t="s">
        <v>55634</v>
      </c>
      <c r="I17770" s="2">
        <v>45104</v>
      </c>
      <c r="J17770" s="15" t="str">
        <f>MID(Tabla1[[#This Row],[HORA]],1,5)</f>
        <v>16:21</v>
      </c>
      <c r="K17770" s="16">
        <f>IF(Tabla1[[#This Row],[FECHA]]=I17771,IF(J17771-J17770&gt;0,(J17771-J17770)*1440,0),0)</f>
        <v>0</v>
      </c>
      <c r="L17770" s="14">
        <f>L17511-Datos!$C$8</f>
        <v>16.640000000000004</v>
      </c>
      <c r="M17770" s="13" t="s">
        <v>56031</v>
      </c>
      <c r="N17770" s="1" t="s">
        <v>55635</v>
      </c>
      <c r="O17770" s="1">
        <v>50</v>
      </c>
      <c r="P17770" s="1" t="s">
        <v>170</v>
      </c>
      <c r="Q17770" s="4" t="s">
        <v>21</v>
      </c>
    </row>
    <row r="17771" spans="1:17" ht="22.5" x14ac:dyDescent="0.25">
      <c r="A17771" s="3">
        <v>18732</v>
      </c>
      <c r="B17771" s="1" t="s">
        <v>55633</v>
      </c>
      <c r="C17771" s="1" t="s">
        <v>15</v>
      </c>
      <c r="D17771" s="1" t="s">
        <v>40</v>
      </c>
      <c r="E17771" s="1">
        <v>20480606176</v>
      </c>
      <c r="F17771" s="1" t="s">
        <v>51196</v>
      </c>
      <c r="G17771" s="1">
        <v>44749205</v>
      </c>
      <c r="H17771" s="1" t="s">
        <v>55634</v>
      </c>
      <c r="I17771" s="2">
        <v>45104</v>
      </c>
      <c r="J17771" s="15" t="str">
        <f>MID(Tabla1[[#This Row],[HORA]],1,5)</f>
        <v>16:21</v>
      </c>
      <c r="K17771" s="16">
        <f>IF(Tabla1[[#This Row],[FECHA]]=I17772,IF(J17772-J17771&gt;0,(J17772-J17771)*1440,0),0)</f>
        <v>1.9999999999999929</v>
      </c>
      <c r="L17771" s="14">
        <f>L17512-Datos!$C$8</f>
        <v>15.700000000000003</v>
      </c>
      <c r="M17771" s="13" t="s">
        <v>56031</v>
      </c>
      <c r="N17771" s="1" t="s">
        <v>55636</v>
      </c>
      <c r="O17771" s="1">
        <v>50</v>
      </c>
      <c r="P17771" s="1" t="s">
        <v>170</v>
      </c>
      <c r="Q17771" s="4" t="s">
        <v>21</v>
      </c>
    </row>
    <row r="17772" spans="1:17" ht="22.5" x14ac:dyDescent="0.25">
      <c r="A17772" s="3">
        <v>18000</v>
      </c>
      <c r="B17772" s="1" t="s">
        <v>53883</v>
      </c>
      <c r="C17772" s="1" t="s">
        <v>15</v>
      </c>
      <c r="D17772" s="1" t="s">
        <v>23</v>
      </c>
      <c r="E17772" s="1">
        <v>20230089630</v>
      </c>
      <c r="F17772" s="1" t="s">
        <v>53884</v>
      </c>
      <c r="G17772" s="1">
        <v>2247527</v>
      </c>
      <c r="H17772" s="1" t="s">
        <v>53885</v>
      </c>
      <c r="I17772" s="2">
        <v>45104</v>
      </c>
      <c r="J17772" s="15" t="str">
        <f>MID(Tabla1[[#This Row],[HORA]],1,5)</f>
        <v>16:23</v>
      </c>
      <c r="K17772" s="16">
        <f>IF(Tabla1[[#This Row],[FECHA]]=I17773,IF(J17773-J17772&gt;0,(J17773-J17772)*1440,0),0)</f>
        <v>2.9999999999999893</v>
      </c>
      <c r="L17772" s="14">
        <f>L17513-Datos!$C$8</f>
        <v>11.570000000000004</v>
      </c>
      <c r="M17772" s="13" t="s">
        <v>56033</v>
      </c>
      <c r="N17772" s="1" t="s">
        <v>12268</v>
      </c>
      <c r="O17772" s="1">
        <v>10</v>
      </c>
      <c r="P17772" s="1" t="s">
        <v>1141</v>
      </c>
      <c r="Q17772" s="4" t="s">
        <v>21</v>
      </c>
    </row>
    <row r="17773" spans="1:17" ht="22.5" x14ac:dyDescent="0.25">
      <c r="A17773" s="3">
        <v>15241</v>
      </c>
      <c r="B17773" s="1" t="s">
        <v>46540</v>
      </c>
      <c r="C17773" s="1" t="s">
        <v>15</v>
      </c>
      <c r="D17773" s="1" t="s">
        <v>30</v>
      </c>
      <c r="E17773" s="1">
        <v>898480</v>
      </c>
      <c r="F17773" s="1" t="s">
        <v>46541</v>
      </c>
      <c r="G17773" s="1">
        <v>2247529</v>
      </c>
      <c r="H17773" s="1" t="s">
        <v>46542</v>
      </c>
      <c r="I17773" s="2">
        <v>45104</v>
      </c>
      <c r="J17773" s="15" t="str">
        <f>MID(Tabla1[[#This Row],[HORA]],1,5)</f>
        <v>16:26</v>
      </c>
      <c r="K17773" s="16">
        <f>IF(Tabla1[[#This Row],[FECHA]]=I17774,IF(J17774-J17773&gt;0,(J17774-J17773)*1440,0),0)</f>
        <v>3.9999999999999858</v>
      </c>
      <c r="L17773" s="14">
        <f>L17514-Datos!$C$8</f>
        <v>11.380000000000003</v>
      </c>
      <c r="M17773" s="13" t="s">
        <v>56036</v>
      </c>
      <c r="N17773" s="1" t="s">
        <v>46543</v>
      </c>
      <c r="O17773" s="1">
        <v>30</v>
      </c>
      <c r="P17773" s="1" t="s">
        <v>170</v>
      </c>
      <c r="Q17773" s="4" t="s">
        <v>21</v>
      </c>
    </row>
    <row r="17774" spans="1:17" ht="22.5" x14ac:dyDescent="0.25">
      <c r="A17774" s="3">
        <v>15242</v>
      </c>
      <c r="B17774" s="1" t="s">
        <v>46544</v>
      </c>
      <c r="C17774" s="1" t="s">
        <v>15</v>
      </c>
      <c r="D17774" s="1" t="s">
        <v>23</v>
      </c>
      <c r="E17774" s="1">
        <v>883276</v>
      </c>
      <c r="F17774" s="1" t="s">
        <v>46545</v>
      </c>
      <c r="G17774" s="1">
        <v>2247530</v>
      </c>
      <c r="H17774" s="1" t="s">
        <v>46546</v>
      </c>
      <c r="I17774" s="2">
        <v>45104</v>
      </c>
      <c r="J17774" s="15" t="str">
        <f>MID(Tabla1[[#This Row],[HORA]],1,5)</f>
        <v>16:30</v>
      </c>
      <c r="K17774" s="16">
        <f>IF(Tabla1[[#This Row],[FECHA]]=I17775,IF(J17775-J17774&gt;0,(J17775-J17774)*1440,0),0)</f>
        <v>3.9999999999999858</v>
      </c>
      <c r="L17774" s="14">
        <f>L17515-Datos!$C$8</f>
        <v>13.470000000000002</v>
      </c>
      <c r="M17774" s="13" t="s">
        <v>56040</v>
      </c>
      <c r="N17774" s="1" t="s">
        <v>174</v>
      </c>
      <c r="O17774" s="1">
        <v>10</v>
      </c>
      <c r="P17774" s="1" t="s">
        <v>170</v>
      </c>
      <c r="Q17774" s="4" t="s">
        <v>21</v>
      </c>
    </row>
    <row r="17775" spans="1:17" ht="22.5" x14ac:dyDescent="0.25">
      <c r="A17775" s="3">
        <v>18001</v>
      </c>
      <c r="B17775" s="1" t="s">
        <v>53886</v>
      </c>
      <c r="C17775" s="1" t="s">
        <v>15</v>
      </c>
      <c r="D17775" s="1" t="s">
        <v>40</v>
      </c>
      <c r="E17775" s="1">
        <v>20231363255</v>
      </c>
      <c r="F17775" s="1" t="s">
        <v>48094</v>
      </c>
      <c r="G17775" s="1">
        <v>2247532</v>
      </c>
      <c r="H17775" s="1" t="s">
        <v>13175</v>
      </c>
      <c r="I17775" s="2">
        <v>45104</v>
      </c>
      <c r="J17775" s="15" t="str">
        <f>MID(Tabla1[[#This Row],[HORA]],1,5)</f>
        <v>16:34</v>
      </c>
      <c r="K17775" s="16">
        <f>IF(Tabla1[[#This Row],[FECHA]]=I17776,IF(J17776-J17775&gt;0,(J17776-J17775)*1440,0),0)</f>
        <v>0</v>
      </c>
      <c r="L17775" s="14">
        <f>L17516-Datos!$C$8</f>
        <v>10.810000000000006</v>
      </c>
      <c r="M17775" s="13" t="s">
        <v>56044</v>
      </c>
      <c r="N17775" s="1" t="s">
        <v>12268</v>
      </c>
      <c r="O17775" s="1">
        <v>10</v>
      </c>
      <c r="P17775" s="1" t="s">
        <v>1141</v>
      </c>
      <c r="Q17775" s="4" t="s">
        <v>21</v>
      </c>
    </row>
    <row r="17776" spans="1:17" ht="22.5" x14ac:dyDescent="0.25">
      <c r="A17776" s="3">
        <v>18733</v>
      </c>
      <c r="B17776" s="1" t="s">
        <v>55637</v>
      </c>
      <c r="C17776" s="1" t="s">
        <v>15</v>
      </c>
      <c r="D17776" s="1" t="s">
        <v>40</v>
      </c>
      <c r="E17776" s="1">
        <v>20605417052</v>
      </c>
      <c r="F17776" s="1" t="s">
        <v>55638</v>
      </c>
      <c r="G17776" s="1">
        <v>2247531</v>
      </c>
      <c r="H17776" s="1" t="s">
        <v>55639</v>
      </c>
      <c r="I17776" s="2">
        <v>45104</v>
      </c>
      <c r="J17776" s="15" t="str">
        <f>MID(Tabla1[[#This Row],[HORA]],1,5)</f>
        <v>16:34</v>
      </c>
      <c r="K17776" s="16">
        <f>IF(Tabla1[[#This Row],[FECHA]]=I17777,IF(J17777-J17776&gt;0,(J17777-J17776)*1440,0),0)</f>
        <v>0.99999999999999645</v>
      </c>
      <c r="L17776" s="14">
        <f>L17517-Datos!$C$8</f>
        <v>12.540000000000006</v>
      </c>
      <c r="M17776" s="13" t="s">
        <v>56044</v>
      </c>
      <c r="N17776" s="1" t="s">
        <v>55640</v>
      </c>
      <c r="O17776" s="1">
        <v>12</v>
      </c>
      <c r="P17776" s="1" t="s">
        <v>170</v>
      </c>
      <c r="Q17776" s="4" t="s">
        <v>21</v>
      </c>
    </row>
    <row r="17777" spans="1:17" ht="22.5" x14ac:dyDescent="0.25">
      <c r="A17777" s="3">
        <v>18002</v>
      </c>
      <c r="B17777" s="1" t="s">
        <v>53887</v>
      </c>
      <c r="C17777" s="1" t="s">
        <v>15</v>
      </c>
      <c r="D17777" s="1" t="s">
        <v>141</v>
      </c>
      <c r="E17777" s="1">
        <v>20231363255</v>
      </c>
      <c r="F17777" s="1" t="s">
        <v>48094</v>
      </c>
      <c r="G17777" s="1">
        <v>2247534</v>
      </c>
      <c r="H17777" s="1" t="s">
        <v>51541</v>
      </c>
      <c r="I17777" s="2">
        <v>45104</v>
      </c>
      <c r="J17777" s="15" t="str">
        <f>MID(Tabla1[[#This Row],[HORA]],1,5)</f>
        <v>16:35</v>
      </c>
      <c r="K17777" s="16">
        <f>IF(Tabla1[[#This Row],[FECHA]]=I17778,IF(J17778-J17777&gt;0,(J17778-J17777)*1440,0),0)</f>
        <v>1.9999999999999929</v>
      </c>
      <c r="L17777" s="14">
        <f>L17518-Datos!$C$8</f>
        <v>14.400000000000002</v>
      </c>
      <c r="M17777" s="13" t="s">
        <v>56045</v>
      </c>
      <c r="N17777" s="1" t="s">
        <v>12268</v>
      </c>
      <c r="O17777" s="1">
        <v>10</v>
      </c>
      <c r="P17777" s="1" t="s">
        <v>1141</v>
      </c>
      <c r="Q17777" s="4" t="s">
        <v>21</v>
      </c>
    </row>
    <row r="17778" spans="1:17" ht="22.5" x14ac:dyDescent="0.25">
      <c r="A17778" s="3">
        <v>18003</v>
      </c>
      <c r="B17778" s="1" t="s">
        <v>53888</v>
      </c>
      <c r="C17778" s="1" t="s">
        <v>15</v>
      </c>
      <c r="D17778" s="1" t="s">
        <v>23</v>
      </c>
      <c r="E17778" s="1">
        <v>20607079804</v>
      </c>
      <c r="F17778" s="1" t="s">
        <v>47732</v>
      </c>
      <c r="G17778" s="1">
        <v>2247535</v>
      </c>
      <c r="H17778" s="1" t="s">
        <v>48101</v>
      </c>
      <c r="I17778" s="2">
        <v>45104</v>
      </c>
      <c r="J17778" s="15" t="str">
        <f>MID(Tabla1[[#This Row],[HORA]],1,5)</f>
        <v>16:37</v>
      </c>
      <c r="K17778" s="16">
        <f>IF(Tabla1[[#This Row],[FECHA]]=I17779,IF(J17779-J17778&gt;0,(J17779-J17778)*1440,0),0)</f>
        <v>0.99999999999999645</v>
      </c>
      <c r="L17778" s="14">
        <f>L17519-Datos!$C$8</f>
        <v>11.700000000000003</v>
      </c>
      <c r="M17778" s="13" t="s">
        <v>56047</v>
      </c>
      <c r="N17778" s="1" t="s">
        <v>12268</v>
      </c>
      <c r="O17778" s="1">
        <v>10</v>
      </c>
      <c r="P17778" s="1" t="s">
        <v>1141</v>
      </c>
      <c r="Q17778" s="4" t="s">
        <v>21</v>
      </c>
    </row>
    <row r="17779" spans="1:17" ht="22.5" x14ac:dyDescent="0.25">
      <c r="A17779" s="3">
        <v>18004</v>
      </c>
      <c r="B17779" s="1" t="s">
        <v>53889</v>
      </c>
      <c r="C17779" s="1" t="s">
        <v>15</v>
      </c>
      <c r="D17779" s="1" t="s">
        <v>141</v>
      </c>
      <c r="E17779" s="1">
        <v>20231363255</v>
      </c>
      <c r="F17779" s="1" t="s">
        <v>48094</v>
      </c>
      <c r="G17779" s="1">
        <v>46534307</v>
      </c>
      <c r="H17779" s="1" t="s">
        <v>49484</v>
      </c>
      <c r="I17779" s="2">
        <v>45104</v>
      </c>
      <c r="J17779" s="15" t="str">
        <f>MID(Tabla1[[#This Row],[HORA]],1,5)</f>
        <v>16:38</v>
      </c>
      <c r="K17779" s="16">
        <f>IF(Tabla1[[#This Row],[FECHA]]=I17780,IF(J17780-J17779&gt;0,(J17780-J17779)*1440,0),0)</f>
        <v>0.99999999999999645</v>
      </c>
      <c r="L17779" s="14">
        <f>L17520-Datos!$C$8</f>
        <v>12.360000000000003</v>
      </c>
      <c r="M17779" s="13" t="s">
        <v>56048</v>
      </c>
      <c r="N17779" s="1" t="s">
        <v>53890</v>
      </c>
      <c r="O17779" s="1">
        <v>13</v>
      </c>
      <c r="P17779" s="1" t="s">
        <v>1141</v>
      </c>
      <c r="Q17779" s="4" t="s">
        <v>21</v>
      </c>
    </row>
    <row r="17780" spans="1:17" ht="22.5" x14ac:dyDescent="0.25">
      <c r="A17780" s="3">
        <v>18734</v>
      </c>
      <c r="B17780" s="1" t="s">
        <v>55641</v>
      </c>
      <c r="C17780" s="1" t="s">
        <v>15</v>
      </c>
      <c r="D17780" s="1" t="s">
        <v>40</v>
      </c>
      <c r="E17780" s="1">
        <v>20608175238</v>
      </c>
      <c r="F17780" s="1" t="s">
        <v>55642</v>
      </c>
      <c r="G17780" s="1">
        <v>2247537</v>
      </c>
      <c r="H17780" s="1" t="s">
        <v>55643</v>
      </c>
      <c r="I17780" s="2">
        <v>45104</v>
      </c>
      <c r="J17780" s="15" t="str">
        <f>MID(Tabla1[[#This Row],[HORA]],1,5)</f>
        <v>16:39</v>
      </c>
      <c r="K17780" s="16">
        <f>IF(Tabla1[[#This Row],[FECHA]]=I17781,IF(J17781-J17780&gt;0,(J17781-J17780)*1440,0),0)</f>
        <v>2.9999999999999893</v>
      </c>
      <c r="L17780" s="14">
        <f>L17521-Datos!$C$8</f>
        <v>12.300000000000004</v>
      </c>
      <c r="M17780" s="13" t="s">
        <v>56049</v>
      </c>
      <c r="N17780" s="1" t="s">
        <v>55644</v>
      </c>
      <c r="O17780" s="1">
        <v>50</v>
      </c>
      <c r="P17780" s="1" t="s">
        <v>170</v>
      </c>
      <c r="Q17780" s="4" t="s">
        <v>21</v>
      </c>
    </row>
    <row r="17781" spans="1:17" ht="22.5" x14ac:dyDescent="0.25">
      <c r="A17781" s="3">
        <v>11915</v>
      </c>
      <c r="B17781" s="1" t="s">
        <v>36803</v>
      </c>
      <c r="C17781" s="1" t="s">
        <v>15</v>
      </c>
      <c r="D17781" s="1" t="s">
        <v>1017</v>
      </c>
      <c r="E17781" s="1">
        <v>16417400</v>
      </c>
      <c r="F17781" s="1" t="s">
        <v>13357</v>
      </c>
      <c r="G17781" s="1">
        <v>18888888</v>
      </c>
      <c r="H17781" s="1" t="s">
        <v>12538</v>
      </c>
      <c r="I17781" s="2">
        <v>45104</v>
      </c>
      <c r="J17781" s="15" t="str">
        <f>MID(Tabla1[[#This Row],[HORA]],1,5)</f>
        <v>16:42</v>
      </c>
      <c r="K17781" s="16">
        <f>IF(Tabla1[[#This Row],[FECHA]]=I17782,IF(J17782-J17781&gt;0,(J17782-J17781)*1440,0),0)</f>
        <v>2.9999999999999893</v>
      </c>
      <c r="L17781" s="14">
        <f>L17522-Datos!$C$8</f>
        <v>8.4000000000000039</v>
      </c>
      <c r="M17781" s="13" t="s">
        <v>56052</v>
      </c>
      <c r="N17781" s="1" t="s">
        <v>1715</v>
      </c>
      <c r="O17781" s="1">
        <v>15</v>
      </c>
      <c r="P17781" s="1" t="s">
        <v>1141</v>
      </c>
      <c r="Q17781" s="4" t="s">
        <v>21</v>
      </c>
    </row>
    <row r="17782" spans="1:17" ht="22.5" x14ac:dyDescent="0.25">
      <c r="A17782" s="3">
        <v>11916</v>
      </c>
      <c r="B17782" s="1" t="s">
        <v>36804</v>
      </c>
      <c r="C17782" s="1" t="s">
        <v>15</v>
      </c>
      <c r="D17782" s="1" t="s">
        <v>33</v>
      </c>
      <c r="E17782" s="1">
        <v>42967242</v>
      </c>
      <c r="F17782" s="1" t="s">
        <v>36805</v>
      </c>
      <c r="G17782" s="1">
        <v>2247539</v>
      </c>
      <c r="H17782" s="1" t="s">
        <v>36806</v>
      </c>
      <c r="I17782" s="2">
        <v>45104</v>
      </c>
      <c r="J17782" s="15" t="str">
        <f>MID(Tabla1[[#This Row],[HORA]],1,5)</f>
        <v>16:45</v>
      </c>
      <c r="K17782" s="16">
        <f>IF(Tabla1[[#This Row],[FECHA]]=I17783,IF(J17783-J17782&gt;0,(J17783-J17782)*1440,0),0)</f>
        <v>0.99999999999999645</v>
      </c>
      <c r="L17782" s="14">
        <f>L17523-Datos!$C$8</f>
        <v>9.4100000000000037</v>
      </c>
      <c r="M17782" s="13" t="s">
        <v>56055</v>
      </c>
      <c r="N17782" s="1" t="s">
        <v>36807</v>
      </c>
      <c r="O17782" s="1">
        <v>15</v>
      </c>
      <c r="P17782" s="1" t="s">
        <v>1141</v>
      </c>
      <c r="Q17782" s="4" t="s">
        <v>21</v>
      </c>
    </row>
    <row r="17783" spans="1:17" ht="22.5" x14ac:dyDescent="0.25">
      <c r="A17783" s="3">
        <v>15243</v>
      </c>
      <c r="B17783" s="1" t="s">
        <v>46547</v>
      </c>
      <c r="C17783" s="1" t="s">
        <v>15</v>
      </c>
      <c r="D17783" s="1" t="s">
        <v>23</v>
      </c>
      <c r="E17783" s="1">
        <v>45982191</v>
      </c>
      <c r="F17783" s="1" t="s">
        <v>34678</v>
      </c>
      <c r="G17783" s="1">
        <v>73586603</v>
      </c>
      <c r="H17783" s="1" t="s">
        <v>46548</v>
      </c>
      <c r="I17783" s="2">
        <v>45104</v>
      </c>
      <c r="J17783" s="15" t="str">
        <f>MID(Tabla1[[#This Row],[HORA]],1,5)</f>
        <v>16:46</v>
      </c>
      <c r="K17783" s="16">
        <f>IF(Tabla1[[#This Row],[FECHA]]=I17784,IF(J17784-J17783&gt;0,(J17784-J17783)*1440,0),0)</f>
        <v>0</v>
      </c>
      <c r="L17783" s="14">
        <f>L17524-Datos!$C$8</f>
        <v>10.780000000000005</v>
      </c>
      <c r="M17783" s="13" t="s">
        <v>56056</v>
      </c>
      <c r="N17783" s="1" t="s">
        <v>46549</v>
      </c>
      <c r="O17783" s="1">
        <v>60</v>
      </c>
      <c r="P17783" s="1" t="s">
        <v>170</v>
      </c>
      <c r="Q17783" s="4" t="s">
        <v>21</v>
      </c>
    </row>
    <row r="17784" spans="1:17" ht="22.5" x14ac:dyDescent="0.25">
      <c r="A17784" s="3">
        <v>15244</v>
      </c>
      <c r="B17784" s="1" t="s">
        <v>46547</v>
      </c>
      <c r="C17784" s="1" t="s">
        <v>15</v>
      </c>
      <c r="D17784" s="1" t="s">
        <v>23</v>
      </c>
      <c r="E17784" s="1">
        <v>45982191</v>
      </c>
      <c r="F17784" s="1" t="s">
        <v>34678</v>
      </c>
      <c r="G17784" s="1">
        <v>73586603</v>
      </c>
      <c r="H17784" s="1" t="s">
        <v>46548</v>
      </c>
      <c r="I17784" s="2">
        <v>45104</v>
      </c>
      <c r="J17784" s="15" t="str">
        <f>MID(Tabla1[[#This Row],[HORA]],1,5)</f>
        <v>16:46</v>
      </c>
      <c r="K17784" s="16">
        <f>IF(Tabla1[[#This Row],[FECHA]]=I17785,IF(J17785-J17784&gt;0,(J17785-J17784)*1440,0),0)</f>
        <v>2.0000000000001528</v>
      </c>
      <c r="L17784" s="14">
        <f>L17525-Datos!$C$8</f>
        <v>10.530000000000005</v>
      </c>
      <c r="M17784" s="13" t="s">
        <v>56056</v>
      </c>
      <c r="N17784" s="1" t="s">
        <v>46550</v>
      </c>
      <c r="O17784" s="1">
        <v>30</v>
      </c>
      <c r="P17784" s="1" t="s">
        <v>170</v>
      </c>
      <c r="Q17784" s="4" t="s">
        <v>21</v>
      </c>
    </row>
    <row r="17785" spans="1:17" ht="22.5" x14ac:dyDescent="0.25">
      <c r="A17785" s="3">
        <v>11917</v>
      </c>
      <c r="B17785" s="1" t="s">
        <v>36808</v>
      </c>
      <c r="C17785" s="1" t="s">
        <v>15</v>
      </c>
      <c r="D17785" s="1" t="s">
        <v>40</v>
      </c>
      <c r="E17785" s="1">
        <v>16503113</v>
      </c>
      <c r="F17785" s="1" t="s">
        <v>36809</v>
      </c>
      <c r="G17785" s="1">
        <v>2247543</v>
      </c>
      <c r="H17785" s="1" t="s">
        <v>36810</v>
      </c>
      <c r="I17785" s="2">
        <v>45104</v>
      </c>
      <c r="J17785" s="15" t="str">
        <f>MID(Tabla1[[#This Row],[HORA]],1,5)</f>
        <v>16:48</v>
      </c>
      <c r="K17785" s="16">
        <f>IF(Tabla1[[#This Row],[FECHA]]=I17786,IF(J17786-J17785&gt;0,(J17786-J17785)*1440,0),0)</f>
        <v>0</v>
      </c>
      <c r="L17785" s="14">
        <f>L17526-Datos!$C$8</f>
        <v>13.470000000000002</v>
      </c>
      <c r="M17785" s="13" t="s">
        <v>56058</v>
      </c>
      <c r="N17785" s="1" t="s">
        <v>36811</v>
      </c>
      <c r="O17785" s="1">
        <v>20</v>
      </c>
      <c r="P17785" s="1" t="s">
        <v>1141</v>
      </c>
      <c r="Q17785" s="4" t="s">
        <v>21</v>
      </c>
    </row>
    <row r="17786" spans="1:17" ht="22.5" x14ac:dyDescent="0.25">
      <c r="A17786" s="3">
        <v>15245</v>
      </c>
      <c r="B17786" s="1" t="s">
        <v>46551</v>
      </c>
      <c r="C17786" s="1" t="s">
        <v>15</v>
      </c>
      <c r="D17786" s="1" t="s">
        <v>40</v>
      </c>
      <c r="E17786" s="1">
        <v>16674561</v>
      </c>
      <c r="F17786" s="1" t="s">
        <v>18287</v>
      </c>
      <c r="G17786" s="1">
        <v>2247542</v>
      </c>
      <c r="H17786" s="1" t="s">
        <v>18288</v>
      </c>
      <c r="I17786" s="2">
        <v>45104</v>
      </c>
      <c r="J17786" s="15" t="str">
        <f>MID(Tabla1[[#This Row],[HORA]],1,5)</f>
        <v>16:48</v>
      </c>
      <c r="K17786" s="16">
        <f>IF(Tabla1[[#This Row],[FECHA]]=I17787,IF(J17787-J17786&gt;0,(J17787-J17786)*1440,0),0)</f>
        <v>2.9999999999999893</v>
      </c>
      <c r="L17786" s="14">
        <f>L17527-Datos!$C$8</f>
        <v>10.620000000000001</v>
      </c>
      <c r="M17786" s="13" t="s">
        <v>56058</v>
      </c>
      <c r="N17786" s="1" t="s">
        <v>205</v>
      </c>
      <c r="O17786" s="1">
        <v>20</v>
      </c>
      <c r="P17786" s="1" t="s">
        <v>170</v>
      </c>
      <c r="Q17786" s="4" t="s">
        <v>21</v>
      </c>
    </row>
    <row r="17787" spans="1:17" ht="22.5" x14ac:dyDescent="0.25">
      <c r="A17787" s="3">
        <v>15246</v>
      </c>
      <c r="B17787" s="1" t="s">
        <v>46552</v>
      </c>
      <c r="C17787" s="1" t="s">
        <v>15</v>
      </c>
      <c r="D17787" s="1" t="s">
        <v>40</v>
      </c>
      <c r="E17787" s="1">
        <v>16759178</v>
      </c>
      <c r="F17787" s="1" t="s">
        <v>46553</v>
      </c>
      <c r="G17787" s="1">
        <v>2247545</v>
      </c>
      <c r="H17787" s="1" t="s">
        <v>9328</v>
      </c>
      <c r="I17787" s="2">
        <v>45104</v>
      </c>
      <c r="J17787" s="15" t="str">
        <f>MID(Tabla1[[#This Row],[HORA]],1,5)</f>
        <v>16:51</v>
      </c>
      <c r="K17787" s="16">
        <f>IF(Tabla1[[#This Row],[FECHA]]=I17788,IF(J17788-J17787&gt;0,(J17788-J17787)*1440,0),0)</f>
        <v>3.9999999999999858</v>
      </c>
      <c r="L17787" s="14">
        <f>L17528-Datos!$C$8</f>
        <v>11.400000000000006</v>
      </c>
      <c r="M17787" s="13" t="s">
        <v>56061</v>
      </c>
      <c r="N17787" s="1" t="s">
        <v>11811</v>
      </c>
      <c r="O17787" s="1">
        <v>35</v>
      </c>
      <c r="P17787" s="1" t="s">
        <v>170</v>
      </c>
      <c r="Q17787" s="4" t="s">
        <v>21</v>
      </c>
    </row>
    <row r="17788" spans="1:17" ht="22.5" x14ac:dyDescent="0.25">
      <c r="A17788" s="3">
        <v>15247</v>
      </c>
      <c r="B17788" s="1" t="s">
        <v>46554</v>
      </c>
      <c r="C17788" s="1" t="s">
        <v>15</v>
      </c>
      <c r="D17788" s="1" t="s">
        <v>4108</v>
      </c>
      <c r="E17788" s="1">
        <v>16702149</v>
      </c>
      <c r="F17788" s="1" t="s">
        <v>46555</v>
      </c>
      <c r="G17788" s="1">
        <v>2247546</v>
      </c>
      <c r="H17788" s="1" t="s">
        <v>46556</v>
      </c>
      <c r="I17788" s="2">
        <v>45104</v>
      </c>
      <c r="J17788" s="15" t="str">
        <f>MID(Tabla1[[#This Row],[HORA]],1,5)</f>
        <v>16:55</v>
      </c>
      <c r="K17788" s="16">
        <f>IF(Tabla1[[#This Row],[FECHA]]=I17789,IF(J17789-J17788&gt;0,(J17789-J17788)*1440,0),0)</f>
        <v>3.9999999999999858</v>
      </c>
      <c r="L17788" s="14">
        <f>L17529-Datos!$C$8</f>
        <v>13.770000000000003</v>
      </c>
      <c r="M17788" s="13" t="s">
        <v>56065</v>
      </c>
      <c r="N17788" s="1" t="s">
        <v>46557</v>
      </c>
      <c r="O17788" s="1">
        <v>30</v>
      </c>
      <c r="P17788" s="1" t="s">
        <v>170</v>
      </c>
      <c r="Q17788" s="4" t="s">
        <v>21</v>
      </c>
    </row>
    <row r="17789" spans="1:17" ht="22.5" x14ac:dyDescent="0.25">
      <c r="A17789" s="3">
        <v>11918</v>
      </c>
      <c r="B17789" s="1" t="s">
        <v>36812</v>
      </c>
      <c r="C17789" s="1" t="s">
        <v>15</v>
      </c>
      <c r="D17789" s="1" t="s">
        <v>16</v>
      </c>
      <c r="E17789" s="1">
        <v>80332833</v>
      </c>
      <c r="F17789" s="1" t="s">
        <v>36813</v>
      </c>
      <c r="G17789" s="1">
        <v>2247552</v>
      </c>
      <c r="H17789" s="1" t="s">
        <v>36814</v>
      </c>
      <c r="I17789" s="2">
        <v>45104</v>
      </c>
      <c r="J17789" s="15" t="str">
        <f>MID(Tabla1[[#This Row],[HORA]],1,5)</f>
        <v>16:59</v>
      </c>
      <c r="K17789" s="16">
        <f>IF(Tabla1[[#This Row],[FECHA]]=I17790,IF(J17790-J17789&gt;0,(J17790-J17789)*1440,0),0)</f>
        <v>0</v>
      </c>
      <c r="L17789" s="14">
        <f>L17530-Datos!$C$8</f>
        <v>12.46</v>
      </c>
      <c r="M17789" s="13" t="s">
        <v>56069</v>
      </c>
      <c r="N17789" s="1" t="s">
        <v>36815</v>
      </c>
      <c r="O17789" s="1">
        <v>5</v>
      </c>
      <c r="P17789" s="1" t="s">
        <v>1141</v>
      </c>
      <c r="Q17789" s="4" t="s">
        <v>21</v>
      </c>
    </row>
    <row r="17790" spans="1:17" ht="22.5" x14ac:dyDescent="0.25">
      <c r="A17790" s="3">
        <v>15248</v>
      </c>
      <c r="B17790" s="1" t="s">
        <v>46558</v>
      </c>
      <c r="C17790" s="1" t="s">
        <v>15</v>
      </c>
      <c r="D17790" s="1" t="s">
        <v>40</v>
      </c>
      <c r="E17790" s="1">
        <v>45490135</v>
      </c>
      <c r="F17790" s="1" t="s">
        <v>46559</v>
      </c>
      <c r="G17790" s="1">
        <v>2247551</v>
      </c>
      <c r="H17790" s="1" t="s">
        <v>46560</v>
      </c>
      <c r="I17790" s="2">
        <v>45104</v>
      </c>
      <c r="J17790" s="15" t="str">
        <f>MID(Tabla1[[#This Row],[HORA]],1,5)</f>
        <v>16:59</v>
      </c>
      <c r="K17790" s="16">
        <f>IF(Tabla1[[#This Row],[FECHA]]=I17791,IF(J17791-J17790&gt;0,(J17791-J17790)*1440,0),0)</f>
        <v>1.999999999999833</v>
      </c>
      <c r="L17790" s="14">
        <f>L17531-Datos!$C$8</f>
        <v>11.060000000000002</v>
      </c>
      <c r="M17790" s="13" t="s">
        <v>56069</v>
      </c>
      <c r="N17790" s="1" t="s">
        <v>46561</v>
      </c>
      <c r="O17790" s="1">
        <v>12</v>
      </c>
      <c r="P17790" s="1" t="s">
        <v>170</v>
      </c>
      <c r="Q17790" s="4" t="s">
        <v>21</v>
      </c>
    </row>
    <row r="17791" spans="1:17" ht="22.5" x14ac:dyDescent="0.25">
      <c r="A17791" s="3">
        <v>11919</v>
      </c>
      <c r="B17791" s="1" t="s">
        <v>36816</v>
      </c>
      <c r="C17791" s="1" t="s">
        <v>15</v>
      </c>
      <c r="D17791" s="1" t="s">
        <v>40</v>
      </c>
      <c r="E17791" s="1">
        <v>72739994</v>
      </c>
      <c r="F17791" s="1" t="s">
        <v>23360</v>
      </c>
      <c r="G17791" s="1">
        <v>75321434</v>
      </c>
      <c r="H17791" s="1" t="s">
        <v>36817</v>
      </c>
      <c r="I17791" s="2">
        <v>45104</v>
      </c>
      <c r="J17791" s="15" t="str">
        <f>MID(Tabla1[[#This Row],[HORA]],1,5)</f>
        <v>17:01</v>
      </c>
      <c r="K17791" s="16">
        <f>IF(Tabla1[[#This Row],[FECHA]]=I17792,IF(J17792-J17791&gt;0,(J17792-J17791)*1440,0),0)</f>
        <v>0</v>
      </c>
      <c r="L17791" s="14">
        <f>L17532-Datos!$C$8</f>
        <v>8.8000000000000025</v>
      </c>
      <c r="M17791" s="13" t="s">
        <v>56071</v>
      </c>
      <c r="N17791" s="1" t="s">
        <v>36818</v>
      </c>
      <c r="O17791" s="1">
        <v>15</v>
      </c>
      <c r="P17791" s="1" t="s">
        <v>1141</v>
      </c>
      <c r="Q17791" s="4" t="s">
        <v>21</v>
      </c>
    </row>
    <row r="17792" spans="1:17" ht="22.5" x14ac:dyDescent="0.25">
      <c r="A17792" s="3">
        <v>15249</v>
      </c>
      <c r="B17792" s="1" t="s">
        <v>46562</v>
      </c>
      <c r="C17792" s="1" t="s">
        <v>15</v>
      </c>
      <c r="D17792" s="1" t="s">
        <v>161</v>
      </c>
      <c r="E17792" s="1">
        <v>45834236</v>
      </c>
      <c r="F17792" s="1" t="s">
        <v>46563</v>
      </c>
      <c r="G17792" s="1">
        <v>43687196</v>
      </c>
      <c r="H17792" s="1" t="s">
        <v>46564</v>
      </c>
      <c r="I17792" s="2">
        <v>45104</v>
      </c>
      <c r="J17792" s="15" t="str">
        <f>MID(Tabla1[[#This Row],[HORA]],1,5)</f>
        <v>17:01</v>
      </c>
      <c r="K17792" s="16">
        <f>IF(Tabla1[[#This Row],[FECHA]]=I17793,IF(J17793-J17792&gt;0,(J17793-J17792)*1440,0),0)</f>
        <v>2.0000000000001528</v>
      </c>
      <c r="L17792" s="14">
        <f>L17533-Datos!$C$8</f>
        <v>10.220000000000002</v>
      </c>
      <c r="M17792" s="13" t="s">
        <v>56071</v>
      </c>
      <c r="N17792" s="1" t="s">
        <v>46565</v>
      </c>
      <c r="O17792" s="1">
        <v>15</v>
      </c>
      <c r="P17792" s="1" t="s">
        <v>170</v>
      </c>
      <c r="Q17792" s="4" t="s">
        <v>21</v>
      </c>
    </row>
    <row r="17793" spans="1:17" ht="22.5" x14ac:dyDescent="0.25">
      <c r="A17793" s="3">
        <v>5026</v>
      </c>
      <c r="B17793" s="1" t="s">
        <v>15723</v>
      </c>
      <c r="C17793" s="1" t="s">
        <v>15</v>
      </c>
      <c r="D17793" s="1" t="s">
        <v>71</v>
      </c>
      <c r="E17793" s="1">
        <v>40564527</v>
      </c>
      <c r="F17793" s="1" t="s">
        <v>15724</v>
      </c>
      <c r="G17793" s="1">
        <v>2247557</v>
      </c>
      <c r="H17793" s="1" t="s">
        <v>15725</v>
      </c>
      <c r="I17793" s="2">
        <v>45104</v>
      </c>
      <c r="J17793" s="15" t="str">
        <f>MID(Tabla1[[#This Row],[HORA]],1,5)</f>
        <v>17:03</v>
      </c>
      <c r="K17793" s="16">
        <f>IF(Tabla1[[#This Row],[FECHA]]=I17794,IF(J17794-J17793&gt;0,(J17794-J17793)*1440,0),0)</f>
        <v>1.999999999999833</v>
      </c>
      <c r="L17793" s="14">
        <f>L17534-Datos!$C$8</f>
        <v>9.4200000000000017</v>
      </c>
      <c r="M17793" s="13" t="s">
        <v>56073</v>
      </c>
      <c r="N17793" s="1" t="s">
        <v>15726</v>
      </c>
      <c r="O17793" s="1">
        <v>15</v>
      </c>
      <c r="P17793" s="1" t="s">
        <v>300</v>
      </c>
      <c r="Q17793" s="4" t="s">
        <v>21</v>
      </c>
    </row>
    <row r="17794" spans="1:17" ht="22.5" x14ac:dyDescent="0.25">
      <c r="A17794" s="3">
        <v>15250</v>
      </c>
      <c r="B17794" s="1" t="s">
        <v>46566</v>
      </c>
      <c r="C17794" s="1" t="s">
        <v>15</v>
      </c>
      <c r="D17794" s="1" t="s">
        <v>40</v>
      </c>
      <c r="E17794" s="1">
        <v>77429467</v>
      </c>
      <c r="F17794" s="1" t="s">
        <v>46567</v>
      </c>
      <c r="G17794" s="1">
        <v>41037027</v>
      </c>
      <c r="H17794" s="1" t="s">
        <v>46568</v>
      </c>
      <c r="I17794" s="2">
        <v>45104</v>
      </c>
      <c r="J17794" s="15" t="str">
        <f>MID(Tabla1[[#This Row],[HORA]],1,5)</f>
        <v>17:05</v>
      </c>
      <c r="K17794" s="16">
        <f>IF(Tabla1[[#This Row],[FECHA]]=I17795,IF(J17795-J17794&gt;0,(J17795-J17794)*1440,0),0)</f>
        <v>1.0000000000001563</v>
      </c>
      <c r="L17794" s="14">
        <f>L17535-Datos!$C$8</f>
        <v>10.920000000000005</v>
      </c>
      <c r="M17794" s="13" t="s">
        <v>56075</v>
      </c>
      <c r="N17794" s="1" t="s">
        <v>46569</v>
      </c>
      <c r="O17794" s="1">
        <v>25</v>
      </c>
      <c r="P17794" s="1" t="s">
        <v>170</v>
      </c>
      <c r="Q17794" s="4" t="s">
        <v>206</v>
      </c>
    </row>
    <row r="17795" spans="1:17" ht="22.5" x14ac:dyDescent="0.25">
      <c r="A17795" s="3">
        <v>15251</v>
      </c>
      <c r="B17795" s="1" t="s">
        <v>46570</v>
      </c>
      <c r="C17795" s="1" t="s">
        <v>15</v>
      </c>
      <c r="D17795" s="1" t="s">
        <v>71</v>
      </c>
      <c r="E17795" s="1">
        <v>16404421</v>
      </c>
      <c r="F17795" s="1" t="s">
        <v>2080</v>
      </c>
      <c r="G17795" s="1">
        <v>27820992</v>
      </c>
      <c r="H17795" s="1" t="s">
        <v>2081</v>
      </c>
      <c r="I17795" s="2">
        <v>45104</v>
      </c>
      <c r="J17795" s="15" t="str">
        <f>MID(Tabla1[[#This Row],[HORA]],1,5)</f>
        <v>17:06</v>
      </c>
      <c r="K17795" s="16">
        <f>IF(Tabla1[[#This Row],[FECHA]]=I17796,IF(J17796-J17795&gt;0,(J17796-J17795)*1440,0),0)</f>
        <v>2.9999999999998295</v>
      </c>
      <c r="L17795" s="14">
        <f>L17536-Datos!$C$8</f>
        <v>8.2700000000000031</v>
      </c>
      <c r="M17795" s="13" t="s">
        <v>56076</v>
      </c>
      <c r="N17795" s="1" t="s">
        <v>46571</v>
      </c>
      <c r="O17795" s="1">
        <v>25</v>
      </c>
      <c r="P17795" s="1" t="s">
        <v>170</v>
      </c>
      <c r="Q17795" s="4" t="s">
        <v>21</v>
      </c>
    </row>
    <row r="17796" spans="1:17" ht="22.5" x14ac:dyDescent="0.25">
      <c r="A17796" s="3">
        <v>5027</v>
      </c>
      <c r="B17796" s="1" t="s">
        <v>15727</v>
      </c>
      <c r="C17796" s="1" t="s">
        <v>15</v>
      </c>
      <c r="D17796" s="1" t="s">
        <v>228</v>
      </c>
      <c r="E17796" s="1">
        <v>44874507</v>
      </c>
      <c r="F17796" s="1" t="s">
        <v>15728</v>
      </c>
      <c r="G17796" s="1">
        <v>45073719</v>
      </c>
      <c r="H17796" s="1" t="s">
        <v>15729</v>
      </c>
      <c r="I17796" s="2">
        <v>45104</v>
      </c>
      <c r="J17796" s="15" t="str">
        <f>MID(Tabla1[[#This Row],[HORA]],1,5)</f>
        <v>17:09</v>
      </c>
      <c r="K17796" s="16">
        <f>IF(Tabla1[[#This Row],[FECHA]]=I17797,IF(J17797-J17796&gt;0,(J17797-J17796)*1440,0),0)</f>
        <v>1.0000000000001563</v>
      </c>
      <c r="L17796" s="14">
        <f>L17537-Datos!$C$8</f>
        <v>10.420000000000002</v>
      </c>
      <c r="M17796" s="13" t="s">
        <v>56079</v>
      </c>
      <c r="N17796" s="1" t="s">
        <v>15730</v>
      </c>
      <c r="O17796" s="1">
        <v>15</v>
      </c>
      <c r="P17796" s="1" t="s">
        <v>300</v>
      </c>
      <c r="Q17796" s="4" t="s">
        <v>21</v>
      </c>
    </row>
    <row r="17797" spans="1:17" ht="22.5" x14ac:dyDescent="0.25">
      <c r="A17797" s="3">
        <v>15252</v>
      </c>
      <c r="B17797" s="1" t="s">
        <v>46572</v>
      </c>
      <c r="C17797" s="1" t="s">
        <v>15</v>
      </c>
      <c r="D17797" s="1" t="s">
        <v>1847</v>
      </c>
      <c r="E17797" s="1">
        <v>16782942</v>
      </c>
      <c r="F17797" s="1" t="s">
        <v>46573</v>
      </c>
      <c r="G17797" s="1">
        <v>2247559</v>
      </c>
      <c r="H17797" s="1" t="s">
        <v>46574</v>
      </c>
      <c r="I17797" s="2">
        <v>45104</v>
      </c>
      <c r="J17797" s="15" t="str">
        <f>MID(Tabla1[[#This Row],[HORA]],1,5)</f>
        <v>17:10</v>
      </c>
      <c r="K17797" s="16">
        <f>IF(Tabla1[[#This Row],[FECHA]]=I17798,IF(J17798-J17797&gt;0,(J17798-J17797)*1440,0),0)</f>
        <v>1.9999999999999929</v>
      </c>
      <c r="L17797" s="14">
        <f>L17538-Datos!$C$8</f>
        <v>12.120000000000001</v>
      </c>
      <c r="M17797" s="13" t="s">
        <v>56080</v>
      </c>
      <c r="N17797" s="1" t="s">
        <v>46575</v>
      </c>
      <c r="O17797" s="1">
        <v>35</v>
      </c>
      <c r="P17797" s="1" t="s">
        <v>170</v>
      </c>
      <c r="Q17797" s="4" t="s">
        <v>21</v>
      </c>
    </row>
    <row r="17798" spans="1:17" ht="22.5" x14ac:dyDescent="0.25">
      <c r="A17798" s="3">
        <v>18735</v>
      </c>
      <c r="B17798" s="1" t="s">
        <v>55645</v>
      </c>
      <c r="C17798" s="1" t="s">
        <v>15</v>
      </c>
      <c r="D17798" s="1" t="s">
        <v>40</v>
      </c>
      <c r="E17798" s="1">
        <v>20518304233</v>
      </c>
      <c r="F17798" s="1" t="s">
        <v>48001</v>
      </c>
      <c r="G17798" s="1">
        <v>41037027</v>
      </c>
      <c r="H17798" s="1" t="s">
        <v>46568</v>
      </c>
      <c r="I17798" s="2">
        <v>45104</v>
      </c>
      <c r="J17798" s="15" t="str">
        <f>MID(Tabla1[[#This Row],[HORA]],1,5)</f>
        <v>17:12</v>
      </c>
      <c r="K17798" s="16">
        <f>IF(Tabla1[[#This Row],[FECHA]]=I17799,IF(J17799-J17798&gt;0,(J17799-J17798)*1440,0),0)</f>
        <v>0.99999999999983658</v>
      </c>
      <c r="L17798" s="14">
        <f>L17539-Datos!$C$8</f>
        <v>8.0200000000000031</v>
      </c>
      <c r="M17798" s="13" t="s">
        <v>56082</v>
      </c>
      <c r="N17798" s="1" t="s">
        <v>55646</v>
      </c>
      <c r="O17798" s="1">
        <v>25</v>
      </c>
      <c r="P17798" s="1" t="s">
        <v>170</v>
      </c>
      <c r="Q17798" s="4" t="s">
        <v>21</v>
      </c>
    </row>
    <row r="17799" spans="1:17" ht="22.5" x14ac:dyDescent="0.25">
      <c r="A17799" s="3">
        <v>11920</v>
      </c>
      <c r="B17799" s="1" t="s">
        <v>36819</v>
      </c>
      <c r="C17799" s="1" t="s">
        <v>15</v>
      </c>
      <c r="D17799" s="1" t="s">
        <v>40</v>
      </c>
      <c r="E17799" s="1">
        <v>16699961</v>
      </c>
      <c r="F17799" s="1" t="s">
        <v>12307</v>
      </c>
      <c r="G17799" s="1">
        <v>43750869</v>
      </c>
      <c r="H17799" s="1" t="s">
        <v>36820</v>
      </c>
      <c r="I17799" s="2">
        <v>45104</v>
      </c>
      <c r="J17799" s="15" t="str">
        <f>MID(Tabla1[[#This Row],[HORA]],1,5)</f>
        <v>17:13</v>
      </c>
      <c r="K17799" s="16">
        <f>IF(Tabla1[[#This Row],[FECHA]]=I17800,IF(J17800-J17799&gt;0,(J17800-J17799)*1440,0),0)</f>
        <v>1.0000000000001563</v>
      </c>
      <c r="L17799" s="14">
        <f>L17540-Datos!$C$8</f>
        <v>8.9600000000000044</v>
      </c>
      <c r="M17799" s="13" t="s">
        <v>56083</v>
      </c>
      <c r="N17799" s="1" t="s">
        <v>36821</v>
      </c>
      <c r="O17799" s="1">
        <v>50</v>
      </c>
      <c r="P17799" s="1" t="s">
        <v>1141</v>
      </c>
      <c r="Q17799" s="4" t="s">
        <v>21</v>
      </c>
    </row>
    <row r="17800" spans="1:17" ht="22.5" x14ac:dyDescent="0.25">
      <c r="A17800" s="3">
        <v>16594</v>
      </c>
      <c r="B17800" s="1" t="s">
        <v>50304</v>
      </c>
      <c r="C17800" s="1" t="s">
        <v>15</v>
      </c>
      <c r="D17800" s="1" t="s">
        <v>71</v>
      </c>
      <c r="E17800" s="1">
        <v>20606027673</v>
      </c>
      <c r="F17800" s="1" t="s">
        <v>47869</v>
      </c>
      <c r="G17800" s="1">
        <v>2247563</v>
      </c>
      <c r="H17800" s="1" t="s">
        <v>47870</v>
      </c>
      <c r="I17800" s="2">
        <v>45104</v>
      </c>
      <c r="J17800" s="15" t="str">
        <f>MID(Tabla1[[#This Row],[HORA]],1,5)</f>
        <v>17:14</v>
      </c>
      <c r="K17800" s="16">
        <f>IF(Tabla1[[#This Row],[FECHA]]=I17801,IF(J17801-J17800&gt;0,(J17801-J17800)*1440,0),0)</f>
        <v>0.99999999999999645</v>
      </c>
      <c r="L17800" s="14">
        <f>L17541-Datos!$C$8</f>
        <v>9.2000000000000028</v>
      </c>
      <c r="M17800" s="13" t="s">
        <v>56084</v>
      </c>
      <c r="N17800" s="1" t="s">
        <v>47871</v>
      </c>
      <c r="O17800" s="1">
        <v>10</v>
      </c>
      <c r="P17800" s="1" t="s">
        <v>300</v>
      </c>
      <c r="Q17800" s="4" t="s">
        <v>21</v>
      </c>
    </row>
    <row r="17801" spans="1:17" ht="22.5" x14ac:dyDescent="0.25">
      <c r="A17801" s="3">
        <v>16595</v>
      </c>
      <c r="B17801" s="1" t="s">
        <v>50305</v>
      </c>
      <c r="C17801" s="1" t="s">
        <v>15</v>
      </c>
      <c r="D17801" s="1" t="s">
        <v>82</v>
      </c>
      <c r="E17801" s="1">
        <v>20606027673</v>
      </c>
      <c r="F17801" s="1" t="s">
        <v>47869</v>
      </c>
      <c r="G17801" s="1">
        <v>2247566</v>
      </c>
      <c r="H17801" s="1" t="s">
        <v>50306</v>
      </c>
      <c r="I17801" s="2">
        <v>45104</v>
      </c>
      <c r="J17801" s="15" t="str">
        <f>MID(Tabla1[[#This Row],[HORA]],1,5)</f>
        <v>17:15</v>
      </c>
      <c r="K17801" s="16">
        <f>IF(Tabla1[[#This Row],[FECHA]]=I17802,IF(J17802-J17801&gt;0,(J17802-J17801)*1440,0),0)</f>
        <v>0.99999999999999645</v>
      </c>
      <c r="L17801" s="14">
        <f>L17542-Datos!$C$8</f>
        <v>3.8700000000000045</v>
      </c>
      <c r="M17801" s="13" t="s">
        <v>56085</v>
      </c>
      <c r="N17801" s="1" t="s">
        <v>47871</v>
      </c>
      <c r="O17801" s="1">
        <v>10</v>
      </c>
      <c r="P17801" s="1" t="s">
        <v>300</v>
      </c>
      <c r="Q17801" s="4" t="s">
        <v>21</v>
      </c>
    </row>
    <row r="17802" spans="1:17" ht="22.5" x14ac:dyDescent="0.25">
      <c r="A17802" s="3">
        <v>16596</v>
      </c>
      <c r="B17802" s="1" t="s">
        <v>50307</v>
      </c>
      <c r="C17802" s="1" t="s">
        <v>15</v>
      </c>
      <c r="D17802" s="1" t="s">
        <v>82</v>
      </c>
      <c r="E17802" s="1">
        <v>20606027673</v>
      </c>
      <c r="F17802" s="1" t="s">
        <v>47869</v>
      </c>
      <c r="G17802" s="1">
        <v>2247568</v>
      </c>
      <c r="H17802" s="1" t="s">
        <v>50308</v>
      </c>
      <c r="I17802" s="2">
        <v>45104</v>
      </c>
      <c r="J17802" s="15" t="str">
        <f>MID(Tabla1[[#This Row],[HORA]],1,5)</f>
        <v>17:16</v>
      </c>
      <c r="K17802" s="16">
        <f>IF(Tabla1[[#This Row],[FECHA]]=I17803,IF(J17803-J17802&gt;0,(J17803-J17802)*1440,0),0)</f>
        <v>1.0000000000001563</v>
      </c>
      <c r="L17802" s="14">
        <f>L17543-Datos!$C$8</f>
        <v>5.110000000000003</v>
      </c>
      <c r="M17802" s="13" t="s">
        <v>56086</v>
      </c>
      <c r="N17802" s="1" t="s">
        <v>50309</v>
      </c>
      <c r="O17802" s="1">
        <v>10</v>
      </c>
      <c r="P17802" s="1" t="s">
        <v>300</v>
      </c>
      <c r="Q17802" s="4" t="s">
        <v>21</v>
      </c>
    </row>
    <row r="17803" spans="1:17" ht="22.5" x14ac:dyDescent="0.25">
      <c r="A17803" s="3">
        <v>16597</v>
      </c>
      <c r="B17803" s="1" t="s">
        <v>50310</v>
      </c>
      <c r="C17803" s="1" t="s">
        <v>15</v>
      </c>
      <c r="D17803" s="1" t="s">
        <v>40</v>
      </c>
      <c r="E17803" s="1">
        <v>20606027673</v>
      </c>
      <c r="F17803" s="1" t="s">
        <v>47869</v>
      </c>
      <c r="G17803" s="1">
        <v>2247569</v>
      </c>
      <c r="H17803" s="1" t="s">
        <v>50311</v>
      </c>
      <c r="I17803" s="2">
        <v>45104</v>
      </c>
      <c r="J17803" s="15" t="str">
        <f>MID(Tabla1[[#This Row],[HORA]],1,5)</f>
        <v>17:17</v>
      </c>
      <c r="K17803" s="16">
        <f>IF(Tabla1[[#This Row],[FECHA]]=I17804,IF(J17804-J17803&gt;0,(J17804-J17803)*1440,0),0)</f>
        <v>0.99999999999983658</v>
      </c>
      <c r="L17803" s="14">
        <f>L17544-Datos!$C$8</f>
        <v>4.8000000000000043</v>
      </c>
      <c r="M17803" s="13" t="s">
        <v>56087</v>
      </c>
      <c r="N17803" s="1" t="s">
        <v>47871</v>
      </c>
      <c r="O17803" s="1">
        <v>10</v>
      </c>
      <c r="P17803" s="1" t="s">
        <v>300</v>
      </c>
      <c r="Q17803" s="4" t="s">
        <v>21</v>
      </c>
    </row>
    <row r="17804" spans="1:17" ht="22.5" x14ac:dyDescent="0.25">
      <c r="A17804" s="3">
        <v>18005</v>
      </c>
      <c r="B17804" s="1" t="s">
        <v>53891</v>
      </c>
      <c r="C17804" s="1" t="s">
        <v>15</v>
      </c>
      <c r="D17804" s="1" t="s">
        <v>33</v>
      </c>
      <c r="E17804" s="1">
        <v>20603569548</v>
      </c>
      <c r="F17804" s="1" t="s">
        <v>47878</v>
      </c>
      <c r="G17804" s="1">
        <v>2247570</v>
      </c>
      <c r="H17804" s="1" t="s">
        <v>53892</v>
      </c>
      <c r="I17804" s="2">
        <v>45104</v>
      </c>
      <c r="J17804" s="15" t="str">
        <f>MID(Tabla1[[#This Row],[HORA]],1,5)</f>
        <v>17:18</v>
      </c>
      <c r="K17804" s="16">
        <f>IF(Tabla1[[#This Row],[FECHA]]=I17805,IF(J17805-J17804&gt;0,(J17805-J17804)*1440,0),0)</f>
        <v>0.99999999999999645</v>
      </c>
      <c r="L17804" s="14">
        <f>L17545-Datos!$C$8</f>
        <v>6.1800000000000033</v>
      </c>
      <c r="M17804" s="13" t="s">
        <v>56088</v>
      </c>
      <c r="N17804" s="1" t="s">
        <v>12268</v>
      </c>
      <c r="O17804" s="1">
        <v>10</v>
      </c>
      <c r="P17804" s="1" t="s">
        <v>1141</v>
      </c>
      <c r="Q17804" s="4" t="s">
        <v>21</v>
      </c>
    </row>
    <row r="17805" spans="1:17" ht="22.5" x14ac:dyDescent="0.25">
      <c r="A17805" s="3">
        <v>15253</v>
      </c>
      <c r="B17805" s="1" t="s">
        <v>46576</v>
      </c>
      <c r="C17805" s="1" t="s">
        <v>15</v>
      </c>
      <c r="D17805" s="1" t="s">
        <v>228</v>
      </c>
      <c r="E17805" s="1">
        <v>73748513</v>
      </c>
      <c r="F17805" s="1" t="s">
        <v>35619</v>
      </c>
      <c r="G17805" s="1">
        <v>2247571</v>
      </c>
      <c r="H17805" s="1" t="s">
        <v>46577</v>
      </c>
      <c r="I17805" s="2">
        <v>45104</v>
      </c>
      <c r="J17805" s="15" t="str">
        <f>MID(Tabla1[[#This Row],[HORA]],1,5)</f>
        <v>17:19</v>
      </c>
      <c r="K17805" s="16">
        <f>IF(Tabla1[[#This Row],[FECHA]]=I17806,IF(J17806-J17805&gt;0,(J17806-J17805)*1440,0),0)</f>
        <v>8.999999999999968</v>
      </c>
      <c r="L17805" s="14">
        <f>L17546-Datos!$C$8</f>
        <v>6.1200000000000045</v>
      </c>
      <c r="M17805" s="13" t="s">
        <v>56089</v>
      </c>
      <c r="N17805" s="1" t="s">
        <v>46578</v>
      </c>
      <c r="O17805" s="1">
        <v>12</v>
      </c>
      <c r="P17805" s="1" t="s">
        <v>170</v>
      </c>
      <c r="Q17805" s="4" t="s">
        <v>21</v>
      </c>
    </row>
    <row r="17806" spans="1:17" ht="22.5" x14ac:dyDescent="0.25">
      <c r="A17806" s="3">
        <v>11921</v>
      </c>
      <c r="B17806" s="1" t="s">
        <v>36822</v>
      </c>
      <c r="C17806" s="1" t="s">
        <v>15</v>
      </c>
      <c r="D17806" s="1" t="s">
        <v>161</v>
      </c>
      <c r="E17806" s="1">
        <v>73204471</v>
      </c>
      <c r="F17806" s="1" t="s">
        <v>13939</v>
      </c>
      <c r="G17806" s="1">
        <v>2247575</v>
      </c>
      <c r="H17806" s="1" t="s">
        <v>36503</v>
      </c>
      <c r="I17806" s="2">
        <v>45104</v>
      </c>
      <c r="J17806" s="15" t="str">
        <f>MID(Tabla1[[#This Row],[HORA]],1,5)</f>
        <v>17:28</v>
      </c>
      <c r="K17806" s="16">
        <f>IF(Tabla1[[#This Row],[FECHA]]=I17807,IF(J17807-J17806&gt;0,(J17807-J17806)*1440,0),0)</f>
        <v>1.9999999999999929</v>
      </c>
      <c r="L17806" s="14">
        <f>L17547-Datos!$C$8</f>
        <v>6.0200000000000031</v>
      </c>
      <c r="M17806" s="13" t="s">
        <v>56098</v>
      </c>
      <c r="N17806" s="1" t="s">
        <v>36823</v>
      </c>
      <c r="O17806" s="1">
        <v>13</v>
      </c>
      <c r="P17806" s="1" t="s">
        <v>1141</v>
      </c>
      <c r="Q17806" s="4" t="s">
        <v>21</v>
      </c>
    </row>
    <row r="17807" spans="1:17" ht="22.5" x14ac:dyDescent="0.25">
      <c r="A17807" s="3">
        <v>5028</v>
      </c>
      <c r="B17807" s="1" t="s">
        <v>15731</v>
      </c>
      <c r="C17807" s="1" t="s">
        <v>15</v>
      </c>
      <c r="D17807" s="1" t="s">
        <v>40</v>
      </c>
      <c r="E17807" s="1">
        <v>44495583</v>
      </c>
      <c r="F17807" s="1" t="s">
        <v>5403</v>
      </c>
      <c r="G17807" s="1">
        <v>6771700</v>
      </c>
      <c r="H17807" s="1" t="s">
        <v>5404</v>
      </c>
      <c r="I17807" s="2">
        <v>45104</v>
      </c>
      <c r="J17807" s="15" t="str">
        <f>MID(Tabla1[[#This Row],[HORA]],1,5)</f>
        <v>17:30</v>
      </c>
      <c r="K17807" s="16">
        <f>IF(Tabla1[[#This Row],[FECHA]]=I17808,IF(J17808-J17807&gt;0,(J17808-J17807)*1440,0),0)</f>
        <v>0</v>
      </c>
      <c r="L17807" s="14">
        <f>L17548-Datos!$C$8</f>
        <v>3.730000000000004</v>
      </c>
      <c r="M17807" s="13" t="s">
        <v>56100</v>
      </c>
      <c r="N17807" s="1" t="s">
        <v>15732</v>
      </c>
      <c r="O17807" s="1">
        <v>15</v>
      </c>
      <c r="P17807" s="1" t="s">
        <v>300</v>
      </c>
      <c r="Q17807" s="4" t="s">
        <v>21</v>
      </c>
    </row>
    <row r="17808" spans="1:17" ht="22.5" x14ac:dyDescent="0.25">
      <c r="A17808" s="3">
        <v>15254</v>
      </c>
      <c r="B17808" s="1" t="s">
        <v>46579</v>
      </c>
      <c r="C17808" s="1" t="s">
        <v>15</v>
      </c>
      <c r="D17808" s="1" t="s">
        <v>228</v>
      </c>
      <c r="E17808" s="1">
        <v>44519489</v>
      </c>
      <c r="F17808" s="1" t="s">
        <v>46580</v>
      </c>
      <c r="G17808" s="1">
        <v>44939400</v>
      </c>
      <c r="H17808" s="1" t="s">
        <v>46581</v>
      </c>
      <c r="I17808" s="2">
        <v>45104</v>
      </c>
      <c r="J17808" s="15" t="str">
        <f>MID(Tabla1[[#This Row],[HORA]],1,5)</f>
        <v>17:30</v>
      </c>
      <c r="K17808" s="16">
        <f>IF(Tabla1[[#This Row],[FECHA]]=I17809,IF(J17809-J17808&gt;0,(J17809-J17808)*1440,0),0)</f>
        <v>0.99999999999999645</v>
      </c>
      <c r="L17808" s="14">
        <f>L17549-Datos!$C$8</f>
        <v>5.0200000000000031</v>
      </c>
      <c r="M17808" s="13" t="s">
        <v>56100</v>
      </c>
      <c r="N17808" s="1" t="s">
        <v>46582</v>
      </c>
      <c r="O17808" s="1">
        <v>20</v>
      </c>
      <c r="P17808" s="1" t="s">
        <v>170</v>
      </c>
      <c r="Q17808" s="4" t="s">
        <v>21</v>
      </c>
    </row>
    <row r="17809" spans="1:17" ht="22.5" x14ac:dyDescent="0.25">
      <c r="A17809" s="3">
        <v>5029</v>
      </c>
      <c r="B17809" s="1" t="s">
        <v>15733</v>
      </c>
      <c r="C17809" s="1" t="s">
        <v>15</v>
      </c>
      <c r="D17809" s="1" t="s">
        <v>40</v>
      </c>
      <c r="E17809" s="1">
        <v>44495583</v>
      </c>
      <c r="F17809" s="1" t="s">
        <v>5403</v>
      </c>
      <c r="G17809" s="1">
        <v>61840770</v>
      </c>
      <c r="H17809" s="1" t="s">
        <v>15734</v>
      </c>
      <c r="I17809" s="2">
        <v>45104</v>
      </c>
      <c r="J17809" s="15" t="str">
        <f>MID(Tabla1[[#This Row],[HORA]],1,5)</f>
        <v>17:31</v>
      </c>
      <c r="K17809" s="16">
        <f>IF(Tabla1[[#This Row],[FECHA]]=I17810,IF(J17810-J17809&gt;0,(J17810-J17809)*1440,0),0)</f>
        <v>2.9999999999999893</v>
      </c>
      <c r="L17809" s="14">
        <f>L17550-Datos!$C$8</f>
        <v>4.0300000000000047</v>
      </c>
      <c r="M17809" s="13" t="s">
        <v>56101</v>
      </c>
      <c r="N17809" s="1" t="s">
        <v>15735</v>
      </c>
      <c r="O17809" s="1">
        <v>20</v>
      </c>
      <c r="P17809" s="1" t="s">
        <v>300</v>
      </c>
      <c r="Q17809" s="4" t="s">
        <v>21</v>
      </c>
    </row>
    <row r="17810" spans="1:17" ht="22.5" x14ac:dyDescent="0.25">
      <c r="A17810" s="3">
        <v>5030</v>
      </c>
      <c r="B17810" s="1" t="s">
        <v>15736</v>
      </c>
      <c r="C17810" s="1" t="s">
        <v>15</v>
      </c>
      <c r="D17810" s="1" t="s">
        <v>172</v>
      </c>
      <c r="E17810" s="1">
        <v>16480774</v>
      </c>
      <c r="F17810" s="1" t="s">
        <v>15737</v>
      </c>
      <c r="G17810" s="1">
        <v>2247580</v>
      </c>
      <c r="H17810" s="1" t="s">
        <v>15738</v>
      </c>
      <c r="I17810" s="2">
        <v>45104</v>
      </c>
      <c r="J17810" s="15" t="str">
        <f>MID(Tabla1[[#This Row],[HORA]],1,5)</f>
        <v>17:34</v>
      </c>
      <c r="K17810" s="16">
        <f>IF(Tabla1[[#This Row],[FECHA]]=I17811,IF(J17811-J17810&gt;0,(J17811-J17810)*1440,0),0)</f>
        <v>2.0000000000001528</v>
      </c>
      <c r="L17810" s="14">
        <f>L17551-Datos!$C$8</f>
        <v>7.0400000000000027</v>
      </c>
      <c r="M17810" s="13" t="s">
        <v>56104</v>
      </c>
      <c r="N17810" s="1" t="s">
        <v>15739</v>
      </c>
      <c r="O17810" s="1">
        <v>20</v>
      </c>
      <c r="P17810" s="1" t="s">
        <v>300</v>
      </c>
      <c r="Q17810" s="4" t="s">
        <v>21</v>
      </c>
    </row>
    <row r="17811" spans="1:17" ht="22.5" x14ac:dyDescent="0.25">
      <c r="A17811" s="3">
        <v>18006</v>
      </c>
      <c r="B17811" s="1" t="s">
        <v>53893</v>
      </c>
      <c r="C17811" s="1" t="s">
        <v>15</v>
      </c>
      <c r="D17811" s="1" t="s">
        <v>4108</v>
      </c>
      <c r="E17811" s="1">
        <v>20538633021</v>
      </c>
      <c r="F17811" s="1" t="s">
        <v>48074</v>
      </c>
      <c r="G17811" s="1">
        <v>2247581</v>
      </c>
      <c r="H17811" s="1" t="s">
        <v>53894</v>
      </c>
      <c r="I17811" s="2">
        <v>45104</v>
      </c>
      <c r="J17811" s="15" t="str">
        <f>MID(Tabla1[[#This Row],[HORA]],1,5)</f>
        <v>17:36</v>
      </c>
      <c r="K17811" s="16">
        <f>IF(Tabla1[[#This Row],[FECHA]]=I17812,IF(J17812-J17811&gt;0,(J17812-J17811)*1440,0),0)</f>
        <v>6.9999999999998153</v>
      </c>
      <c r="L17811" s="14">
        <f>L17552-Datos!$C$8</f>
        <v>9.100000000000005</v>
      </c>
      <c r="M17811" s="13" t="s">
        <v>56106</v>
      </c>
      <c r="N17811" s="1" t="s">
        <v>53895</v>
      </c>
      <c r="O17811" s="1">
        <v>30</v>
      </c>
      <c r="P17811" s="1" t="s">
        <v>1141</v>
      </c>
      <c r="Q17811" s="4" t="s">
        <v>21</v>
      </c>
    </row>
    <row r="17812" spans="1:17" ht="22.5" x14ac:dyDescent="0.25">
      <c r="A17812" s="3">
        <v>16598</v>
      </c>
      <c r="B17812" s="1" t="s">
        <v>50312</v>
      </c>
      <c r="C17812" s="1" t="s">
        <v>15</v>
      </c>
      <c r="D17812" s="1" t="s">
        <v>40</v>
      </c>
      <c r="E17812" s="1">
        <v>20602746241</v>
      </c>
      <c r="F17812" s="1" t="s">
        <v>49851</v>
      </c>
      <c r="G17812" s="1">
        <v>40357266</v>
      </c>
      <c r="H17812" s="1" t="s">
        <v>50313</v>
      </c>
      <c r="I17812" s="2">
        <v>45104</v>
      </c>
      <c r="J17812" s="15" t="str">
        <f>MID(Tabla1[[#This Row],[HORA]],1,5)</f>
        <v>17:43</v>
      </c>
      <c r="K17812" s="16">
        <f>IF(Tabla1[[#This Row],[FECHA]]=I17813,IF(J17813-J17812&gt;0,(J17813-J17812)*1440,0),0)</f>
        <v>1.0000000000001563</v>
      </c>
      <c r="L17812" s="14">
        <f>L17553-Datos!$C$8</f>
        <v>4.9700000000000042</v>
      </c>
      <c r="M17812" s="13" t="s">
        <v>56113</v>
      </c>
      <c r="N17812" s="1" t="s">
        <v>50314</v>
      </c>
      <c r="O17812" s="1">
        <v>10</v>
      </c>
      <c r="P17812" s="1" t="s">
        <v>300</v>
      </c>
      <c r="Q17812" s="4" t="s">
        <v>21</v>
      </c>
    </row>
    <row r="17813" spans="1:17" ht="22.5" x14ac:dyDescent="0.25">
      <c r="A17813" s="3">
        <v>5031</v>
      </c>
      <c r="B17813" s="1" t="s">
        <v>15740</v>
      </c>
      <c r="C17813" s="1" t="s">
        <v>15</v>
      </c>
      <c r="D17813" s="1" t="s">
        <v>40</v>
      </c>
      <c r="E17813" s="1">
        <v>16679575</v>
      </c>
      <c r="F17813" s="1" t="s">
        <v>15741</v>
      </c>
      <c r="G17813" s="1">
        <v>16679575</v>
      </c>
      <c r="H17813" s="1" t="s">
        <v>15741</v>
      </c>
      <c r="I17813" s="2">
        <v>45104</v>
      </c>
      <c r="J17813" s="15" t="str">
        <f>MID(Tabla1[[#This Row],[HORA]],1,5)</f>
        <v>17:44</v>
      </c>
      <c r="K17813" s="16">
        <f>IF(Tabla1[[#This Row],[FECHA]]=I17814,IF(J17814-J17813&gt;0,(J17814-J17813)*1440,0),0)</f>
        <v>0</v>
      </c>
      <c r="L17813" s="14">
        <f>L17554-Datos!$C$8</f>
        <v>4.7800000000000047</v>
      </c>
      <c r="M17813" s="13" t="s">
        <v>56114</v>
      </c>
      <c r="N17813" s="1" t="s">
        <v>1715</v>
      </c>
      <c r="O17813" s="1">
        <v>20</v>
      </c>
      <c r="P17813" s="1" t="s">
        <v>300</v>
      </c>
      <c r="Q17813" s="4" t="s">
        <v>21</v>
      </c>
    </row>
    <row r="17814" spans="1:17" ht="22.5" x14ac:dyDescent="0.25">
      <c r="A17814" s="3">
        <v>18736</v>
      </c>
      <c r="B17814" s="1" t="s">
        <v>55647</v>
      </c>
      <c r="C17814" s="1" t="s">
        <v>15</v>
      </c>
      <c r="D17814" s="1" t="s">
        <v>23</v>
      </c>
      <c r="E17814" s="1">
        <v>20511424896</v>
      </c>
      <c r="F17814" s="1" t="s">
        <v>48243</v>
      </c>
      <c r="G17814" s="1">
        <v>2247583</v>
      </c>
      <c r="H17814" s="1" t="s">
        <v>55648</v>
      </c>
      <c r="I17814" s="2">
        <v>45104</v>
      </c>
      <c r="J17814" s="15" t="str">
        <f>MID(Tabla1[[#This Row],[HORA]],1,5)</f>
        <v>17:44</v>
      </c>
      <c r="K17814" s="16">
        <f>IF(Tabla1[[#This Row],[FECHA]]=I17815,IF(J17815-J17814&gt;0,(J17815-J17814)*1440,0),0)</f>
        <v>4.9999999999999822</v>
      </c>
      <c r="L17814" s="14">
        <f>L17555-Datos!$C$8</f>
        <v>6.8700000000000045</v>
      </c>
      <c r="M17814" s="13" t="s">
        <v>56114</v>
      </c>
      <c r="N17814" s="1" t="s">
        <v>174</v>
      </c>
      <c r="O17814" s="1">
        <v>10</v>
      </c>
      <c r="P17814" s="1" t="s">
        <v>170</v>
      </c>
      <c r="Q17814" s="4" t="s">
        <v>21</v>
      </c>
    </row>
    <row r="17815" spans="1:17" ht="22.5" x14ac:dyDescent="0.25">
      <c r="A17815" s="3">
        <v>15255</v>
      </c>
      <c r="B17815" s="1" t="s">
        <v>46583</v>
      </c>
      <c r="C17815" s="1" t="s">
        <v>15</v>
      </c>
      <c r="D17815" s="1" t="s">
        <v>71</v>
      </c>
      <c r="E17815" s="1">
        <v>27847439</v>
      </c>
      <c r="F17815" s="1" t="s">
        <v>35007</v>
      </c>
      <c r="G17815" s="1">
        <v>2247585</v>
      </c>
      <c r="H17815" s="1" t="s">
        <v>46584</v>
      </c>
      <c r="I17815" s="2">
        <v>45104</v>
      </c>
      <c r="J17815" s="15" t="str">
        <f>MID(Tabla1[[#This Row],[HORA]],1,5)</f>
        <v>17:49</v>
      </c>
      <c r="K17815" s="16">
        <f>IF(Tabla1[[#This Row],[FECHA]]=I17816,IF(J17816-J17815&gt;0,(J17816-J17815)*1440,0),0)</f>
        <v>0</v>
      </c>
      <c r="L17815" s="14">
        <f>L17556-Datos!$C$8</f>
        <v>6.2100000000000044</v>
      </c>
      <c r="M17815" s="13" t="s">
        <v>56119</v>
      </c>
      <c r="N17815" s="1" t="s">
        <v>46585</v>
      </c>
      <c r="O17815" s="1">
        <v>17.5</v>
      </c>
      <c r="P17815" s="1" t="s">
        <v>170</v>
      </c>
      <c r="Q17815" s="4" t="s">
        <v>21</v>
      </c>
    </row>
    <row r="17816" spans="1:17" ht="22.5" x14ac:dyDescent="0.25">
      <c r="A17816" s="3">
        <v>15256</v>
      </c>
      <c r="B17816" s="1" t="s">
        <v>46583</v>
      </c>
      <c r="C17816" s="1" t="s">
        <v>15</v>
      </c>
      <c r="D17816" s="1" t="s">
        <v>71</v>
      </c>
      <c r="E17816" s="1">
        <v>27847439</v>
      </c>
      <c r="F17816" s="1" t="s">
        <v>35007</v>
      </c>
      <c r="G17816" s="1">
        <v>2247585</v>
      </c>
      <c r="H17816" s="1" t="s">
        <v>46584</v>
      </c>
      <c r="I17816" s="2">
        <v>45104</v>
      </c>
      <c r="J17816" s="15" t="str">
        <f>MID(Tabla1[[#This Row],[HORA]],1,5)</f>
        <v>17:49</v>
      </c>
      <c r="K17816" s="16">
        <f>IF(Tabla1[[#This Row],[FECHA]]=I17817,IF(J17817-J17816&gt;0,(J17817-J17816)*1440,0),0)</f>
        <v>2.9999999999999893</v>
      </c>
      <c r="L17816" s="14">
        <f>L17557-Datos!$C$8</f>
        <v>7.9400000000000048</v>
      </c>
      <c r="M17816" s="13" t="s">
        <v>56119</v>
      </c>
      <c r="N17816" s="1" t="s">
        <v>46586</v>
      </c>
      <c r="O17816" s="1">
        <v>17.5</v>
      </c>
      <c r="P17816" s="1" t="s">
        <v>170</v>
      </c>
      <c r="Q17816" s="4" t="s">
        <v>21</v>
      </c>
    </row>
    <row r="17817" spans="1:17" ht="22.5" x14ac:dyDescent="0.25">
      <c r="A17817" s="3">
        <v>11923</v>
      </c>
      <c r="B17817" s="1" t="s">
        <v>36828</v>
      </c>
      <c r="C17817" s="1" t="s">
        <v>15</v>
      </c>
      <c r="D17817" s="1" t="s">
        <v>71</v>
      </c>
      <c r="E17817" s="1">
        <v>41770120</v>
      </c>
      <c r="F17817" s="1" t="s">
        <v>36829</v>
      </c>
      <c r="G17817" s="1">
        <v>45720665</v>
      </c>
      <c r="H17817" s="1" t="s">
        <v>36830</v>
      </c>
      <c r="I17817" s="2">
        <v>45104</v>
      </c>
      <c r="J17817" s="15" t="str">
        <f>MID(Tabla1[[#This Row],[HORA]],1,5)</f>
        <v>17:52</v>
      </c>
      <c r="K17817" s="16">
        <f>IF(Tabla1[[#This Row],[FECHA]]=I17818,IF(J17818-J17817&gt;0,(J17818-J17817)*1440,0),0)</f>
        <v>2.9999999999999893</v>
      </c>
      <c r="L17817" s="14">
        <f>L17558-Datos!$C$8</f>
        <v>9.8000000000000043</v>
      </c>
      <c r="M17817" s="13" t="s">
        <v>56122</v>
      </c>
      <c r="N17817" s="1" t="s">
        <v>1876</v>
      </c>
      <c r="O17817" s="1">
        <v>15</v>
      </c>
      <c r="P17817" s="1" t="s">
        <v>1141</v>
      </c>
      <c r="Q17817" s="4" t="s">
        <v>21</v>
      </c>
    </row>
    <row r="17818" spans="1:17" ht="22.5" x14ac:dyDescent="0.25">
      <c r="A17818" s="3">
        <v>5032</v>
      </c>
      <c r="B17818" s="1" t="s">
        <v>15742</v>
      </c>
      <c r="C17818" s="1" t="s">
        <v>15</v>
      </c>
      <c r="D17818" s="1" t="s">
        <v>23</v>
      </c>
      <c r="E17818" s="1">
        <v>16466076</v>
      </c>
      <c r="F17818" s="1" t="s">
        <v>15743</v>
      </c>
      <c r="G17818" s="1">
        <v>41720237</v>
      </c>
      <c r="H17818" s="1" t="s">
        <v>15744</v>
      </c>
      <c r="I17818" s="2">
        <v>45104</v>
      </c>
      <c r="J17818" s="15" t="str">
        <f>MID(Tabla1[[#This Row],[HORA]],1,5)</f>
        <v>17:55</v>
      </c>
      <c r="K17818" s="16">
        <f>IF(Tabla1[[#This Row],[FECHA]]=I17819,IF(J17819-J17818&gt;0,(J17819-J17818)*1440,0),0)</f>
        <v>0</v>
      </c>
      <c r="L17818" s="14">
        <f>L17559-Datos!$C$8</f>
        <v>7.1000000000000032</v>
      </c>
      <c r="M17818" s="13" t="s">
        <v>56125</v>
      </c>
      <c r="N17818" s="1" t="s">
        <v>2030</v>
      </c>
      <c r="O17818" s="1">
        <v>10</v>
      </c>
      <c r="P17818" s="1" t="s">
        <v>300</v>
      </c>
      <c r="Q17818" s="4" t="s">
        <v>21</v>
      </c>
    </row>
    <row r="17819" spans="1:17" ht="22.5" x14ac:dyDescent="0.25">
      <c r="A17819" s="3">
        <v>11924</v>
      </c>
      <c r="B17819" s="1" t="s">
        <v>36831</v>
      </c>
      <c r="C17819" s="1" t="s">
        <v>15</v>
      </c>
      <c r="D17819" s="1" t="s">
        <v>40</v>
      </c>
      <c r="E17819" s="1">
        <v>2247588</v>
      </c>
      <c r="F17819" s="1" t="s">
        <v>36832</v>
      </c>
      <c r="G17819" s="1">
        <v>3499796</v>
      </c>
      <c r="H17819" s="1" t="s">
        <v>36833</v>
      </c>
      <c r="I17819" s="2">
        <v>45104</v>
      </c>
      <c r="J17819" s="15" t="str">
        <f>MID(Tabla1[[#This Row],[HORA]],1,5)</f>
        <v>17:55</v>
      </c>
      <c r="K17819" s="16">
        <f>IF(Tabla1[[#This Row],[FECHA]]=I17820,IF(J17820-J17819&gt;0,(J17820-J17819)*1440,0),0)</f>
        <v>4.9999999999999822</v>
      </c>
      <c r="L17819" s="14">
        <f>L17560-Datos!$C$8</f>
        <v>7.7600000000000016</v>
      </c>
      <c r="M17819" s="13" t="s">
        <v>56125</v>
      </c>
      <c r="N17819" s="1" t="s">
        <v>34241</v>
      </c>
      <c r="O17819" s="1">
        <v>20</v>
      </c>
      <c r="P17819" s="1" t="s">
        <v>1141</v>
      </c>
      <c r="Q17819" s="4" t="s">
        <v>21</v>
      </c>
    </row>
    <row r="17820" spans="1:17" ht="22.5" x14ac:dyDescent="0.25">
      <c r="A17820" s="3">
        <v>11925</v>
      </c>
      <c r="B17820" s="1" t="s">
        <v>36834</v>
      </c>
      <c r="C17820" s="1" t="s">
        <v>15</v>
      </c>
      <c r="D17820" s="1" t="s">
        <v>40</v>
      </c>
      <c r="E17820" s="1">
        <v>10452575</v>
      </c>
      <c r="F17820" s="1" t="s">
        <v>36835</v>
      </c>
      <c r="G17820" s="1">
        <v>74551562</v>
      </c>
      <c r="H17820" s="1" t="s">
        <v>36836</v>
      </c>
      <c r="I17820" s="2">
        <v>45104</v>
      </c>
      <c r="J17820" s="15" t="str">
        <f>MID(Tabla1[[#This Row],[HORA]],1,5)</f>
        <v>18:00</v>
      </c>
      <c r="K17820" s="16">
        <f>IF(Tabla1[[#This Row],[FECHA]]=I17821,IF(J17821-J17820&gt;0,(J17821-J17820)*1440,0),0)</f>
        <v>0</v>
      </c>
      <c r="L17820" s="14">
        <f>L17561-Datos!$C$8</f>
        <v>7.7000000000000028</v>
      </c>
      <c r="M17820" s="13" t="s">
        <v>56139</v>
      </c>
      <c r="N17820" s="1" t="s">
        <v>36837</v>
      </c>
      <c r="O17820" s="1">
        <v>22.5</v>
      </c>
      <c r="P17820" s="1" t="s">
        <v>1141</v>
      </c>
      <c r="Q17820" s="4" t="s">
        <v>21</v>
      </c>
    </row>
    <row r="17821" spans="1:17" ht="22.5" x14ac:dyDescent="0.25">
      <c r="A17821" s="3">
        <v>11926</v>
      </c>
      <c r="B17821" s="1" t="s">
        <v>36834</v>
      </c>
      <c r="C17821" s="1" t="s">
        <v>15</v>
      </c>
      <c r="D17821" s="1" t="s">
        <v>40</v>
      </c>
      <c r="E17821" s="1">
        <v>10452575</v>
      </c>
      <c r="F17821" s="1" t="s">
        <v>36835</v>
      </c>
      <c r="G17821" s="1">
        <v>74551562</v>
      </c>
      <c r="H17821" s="1" t="s">
        <v>36836</v>
      </c>
      <c r="I17821" s="2">
        <v>45104</v>
      </c>
      <c r="J17821" s="15" t="str">
        <f>MID(Tabla1[[#This Row],[HORA]],1,5)</f>
        <v>18:00</v>
      </c>
      <c r="K17821" s="16">
        <f>IF(Tabla1[[#This Row],[FECHA]]=I17822,IF(J17822-J17821&gt;0,(J17822-J17821)*1440,0),0)</f>
        <v>0</v>
      </c>
      <c r="L17821" s="14">
        <f>L17562-Datos!$C$8</f>
        <v>5.8000000000000043</v>
      </c>
      <c r="M17821" s="13" t="s">
        <v>56139</v>
      </c>
      <c r="N17821" s="1" t="s">
        <v>36838</v>
      </c>
      <c r="O17821" s="1">
        <v>45</v>
      </c>
      <c r="P17821" s="1" t="s">
        <v>1141</v>
      </c>
      <c r="Q17821" s="4" t="s">
        <v>21</v>
      </c>
    </row>
    <row r="17822" spans="1:17" ht="22.5" x14ac:dyDescent="0.25">
      <c r="A17822" s="3">
        <v>11927</v>
      </c>
      <c r="B17822" s="1" t="s">
        <v>36834</v>
      </c>
      <c r="C17822" s="1" t="s">
        <v>15</v>
      </c>
      <c r="D17822" s="1" t="s">
        <v>40</v>
      </c>
      <c r="E17822" s="1">
        <v>10452575</v>
      </c>
      <c r="F17822" s="1" t="s">
        <v>36835</v>
      </c>
      <c r="G17822" s="1">
        <v>74551562</v>
      </c>
      <c r="H17822" s="1" t="s">
        <v>36836</v>
      </c>
      <c r="I17822" s="2">
        <v>45104</v>
      </c>
      <c r="J17822" s="15" t="str">
        <f>MID(Tabla1[[#This Row],[HORA]],1,5)</f>
        <v>18:00</v>
      </c>
      <c r="K17822" s="16">
        <f>IF(Tabla1[[#This Row],[FECHA]]=I17823,IF(J17823-J17822&gt;0,(J17823-J17822)*1440,0),0)</f>
        <v>0</v>
      </c>
      <c r="L17822" s="14">
        <f>L17563-Datos!$C$8</f>
        <v>6.8100000000000041</v>
      </c>
      <c r="M17822" s="13" t="s">
        <v>56139</v>
      </c>
      <c r="N17822" s="1" t="s">
        <v>36839</v>
      </c>
      <c r="O17822" s="1">
        <v>22.5</v>
      </c>
      <c r="P17822" s="1" t="s">
        <v>1141</v>
      </c>
      <c r="Q17822" s="4" t="s">
        <v>21</v>
      </c>
    </row>
    <row r="17823" spans="1:17" ht="22.5" x14ac:dyDescent="0.25">
      <c r="A17823" s="3">
        <v>15257</v>
      </c>
      <c r="B17823" s="1" t="s">
        <v>46587</v>
      </c>
      <c r="C17823" s="1" t="s">
        <v>15</v>
      </c>
      <c r="D17823" s="1" t="s">
        <v>172</v>
      </c>
      <c r="E17823" s="1">
        <v>73070124</v>
      </c>
      <c r="F17823" s="1" t="s">
        <v>46588</v>
      </c>
      <c r="G17823" s="1">
        <v>73070124</v>
      </c>
      <c r="H17823" s="1" t="s">
        <v>46588</v>
      </c>
      <c r="I17823" s="2">
        <v>45104</v>
      </c>
      <c r="J17823" s="15" t="str">
        <f>MID(Tabla1[[#This Row],[HORA]],1,5)</f>
        <v>18:00</v>
      </c>
      <c r="K17823" s="16">
        <f>IF(Tabla1[[#This Row],[FECHA]]=I17824,IF(J17824-J17823&gt;0,(J17824-J17823)*1440,0),0)</f>
        <v>6.9999999999999751</v>
      </c>
      <c r="L17823" s="14">
        <f>L17564-Datos!$C$8</f>
        <v>8.1800000000000033</v>
      </c>
      <c r="M17823" s="13" t="s">
        <v>56139</v>
      </c>
      <c r="N17823" s="1" t="s">
        <v>18200</v>
      </c>
      <c r="O17823" s="1">
        <v>10</v>
      </c>
      <c r="P17823" s="1" t="s">
        <v>170</v>
      </c>
      <c r="Q17823" s="4" t="s">
        <v>21</v>
      </c>
    </row>
    <row r="17824" spans="1:17" ht="22.5" x14ac:dyDescent="0.25">
      <c r="A17824" s="3">
        <v>18737</v>
      </c>
      <c r="B17824" s="1" t="s">
        <v>55649</v>
      </c>
      <c r="C17824" s="1" t="s">
        <v>15</v>
      </c>
      <c r="D17824" s="1" t="s">
        <v>40</v>
      </c>
      <c r="E17824" s="1">
        <v>20487683851</v>
      </c>
      <c r="F17824" s="1" t="s">
        <v>49589</v>
      </c>
      <c r="G17824" s="1">
        <v>27740851</v>
      </c>
      <c r="H17824" s="1" t="s">
        <v>3636</v>
      </c>
      <c r="I17824" s="2">
        <v>45104</v>
      </c>
      <c r="J17824" s="15" t="str">
        <f>MID(Tabla1[[#This Row],[HORA]],1,5)</f>
        <v>18:07</v>
      </c>
      <c r="K17824" s="16">
        <f>IF(Tabla1[[#This Row],[FECHA]]=I17825,IF(J17825-J17824&gt;0,(J17825-J17824)*1440,0),0)</f>
        <v>3.9999999999999858</v>
      </c>
      <c r="L17824" s="14">
        <f>L17565-Datos!$C$8</f>
        <v>7.9300000000000033</v>
      </c>
      <c r="M17824" s="13" t="s">
        <v>56146</v>
      </c>
      <c r="N17824" s="1" t="s">
        <v>55650</v>
      </c>
      <c r="O17824" s="1">
        <v>20</v>
      </c>
      <c r="P17824" s="1" t="s">
        <v>170</v>
      </c>
      <c r="Q17824" s="4" t="s">
        <v>21</v>
      </c>
    </row>
    <row r="17825" spans="1:17" ht="22.5" x14ac:dyDescent="0.25">
      <c r="A17825" s="3">
        <v>5033</v>
      </c>
      <c r="B17825" s="1" t="s">
        <v>15745</v>
      </c>
      <c r="C17825" s="1" t="s">
        <v>15</v>
      </c>
      <c r="D17825" s="1" t="s">
        <v>40</v>
      </c>
      <c r="E17825" s="1">
        <v>44472511</v>
      </c>
      <c r="F17825" s="1" t="s">
        <v>15746</v>
      </c>
      <c r="G17825" s="1">
        <v>2247595</v>
      </c>
      <c r="H17825" s="1" t="s">
        <v>15747</v>
      </c>
      <c r="I17825" s="2">
        <v>45104</v>
      </c>
      <c r="J17825" s="15" t="str">
        <f>MID(Tabla1[[#This Row],[HORA]],1,5)</f>
        <v>18:11</v>
      </c>
      <c r="K17825" s="16">
        <f>IF(Tabla1[[#This Row],[FECHA]]=I17826,IF(J17826-J17825&gt;0,(J17826-J17825)*1440,0),0)</f>
        <v>0</v>
      </c>
      <c r="L17825" s="14">
        <f>L17566-Datos!$C$8</f>
        <v>10.870000000000005</v>
      </c>
      <c r="M17825" s="13" t="s">
        <v>56150</v>
      </c>
      <c r="N17825" s="1" t="s">
        <v>15748</v>
      </c>
      <c r="O17825" s="1">
        <v>20</v>
      </c>
      <c r="P17825" s="1" t="s">
        <v>300</v>
      </c>
      <c r="Q17825" s="4" t="s">
        <v>21</v>
      </c>
    </row>
    <row r="17826" spans="1:17" ht="22.5" x14ac:dyDescent="0.25">
      <c r="A17826" s="3">
        <v>15258</v>
      </c>
      <c r="B17826" s="1" t="s">
        <v>46589</v>
      </c>
      <c r="C17826" s="1" t="s">
        <v>15</v>
      </c>
      <c r="D17826" s="1" t="s">
        <v>71</v>
      </c>
      <c r="E17826" s="1">
        <v>44119813</v>
      </c>
      <c r="F17826" s="1" t="s">
        <v>46590</v>
      </c>
      <c r="G17826" s="1">
        <v>2247594</v>
      </c>
      <c r="H17826" s="1" t="s">
        <v>46591</v>
      </c>
      <c r="I17826" s="2">
        <v>45104</v>
      </c>
      <c r="J17826" s="15" t="str">
        <f>MID(Tabla1[[#This Row],[HORA]],1,5)</f>
        <v>18:11</v>
      </c>
      <c r="K17826" s="16">
        <f>IF(Tabla1[[#This Row],[FECHA]]=I17827,IF(J17827-J17826&gt;0,(J17827-J17826)*1440,0),0)</f>
        <v>4.9999999999999822</v>
      </c>
      <c r="L17826" s="14">
        <f>L17567-Datos!$C$8</f>
        <v>8.0200000000000031</v>
      </c>
      <c r="M17826" s="13" t="s">
        <v>56150</v>
      </c>
      <c r="N17826" s="1" t="s">
        <v>11893</v>
      </c>
      <c r="O17826" s="1">
        <v>30</v>
      </c>
      <c r="P17826" s="1" t="s">
        <v>170</v>
      </c>
      <c r="Q17826" s="4" t="s">
        <v>21</v>
      </c>
    </row>
    <row r="17827" spans="1:17" ht="22.5" x14ac:dyDescent="0.25">
      <c r="A17827" s="3">
        <v>11928</v>
      </c>
      <c r="B17827" s="1" t="s">
        <v>36840</v>
      </c>
      <c r="C17827" s="1" t="s">
        <v>15</v>
      </c>
      <c r="D17827" s="1" t="s">
        <v>40</v>
      </c>
      <c r="E17827" s="1">
        <v>75800487</v>
      </c>
      <c r="F17827" s="1" t="s">
        <v>6635</v>
      </c>
      <c r="G17827" s="1">
        <v>2247600</v>
      </c>
      <c r="H17827" s="1" t="s">
        <v>19691</v>
      </c>
      <c r="I17827" s="2">
        <v>45104</v>
      </c>
      <c r="J17827" s="15" t="str">
        <f>MID(Tabla1[[#This Row],[HORA]],1,5)</f>
        <v>18:16</v>
      </c>
      <c r="K17827" s="16">
        <f>IF(Tabla1[[#This Row],[FECHA]]=I17828,IF(J17828-J17827&gt;0,(J17828-J17827)*1440,0),0)</f>
        <v>0</v>
      </c>
      <c r="L17827" s="14">
        <f>L17568-Datos!$C$8</f>
        <v>6.230000000000004</v>
      </c>
      <c r="M17827" s="13" t="s">
        <v>56155</v>
      </c>
      <c r="N17827" s="1" t="s">
        <v>36841</v>
      </c>
      <c r="O17827" s="1">
        <v>20</v>
      </c>
      <c r="P17827" s="1" t="s">
        <v>1141</v>
      </c>
      <c r="Q17827" s="4" t="s">
        <v>21</v>
      </c>
    </row>
    <row r="17828" spans="1:17" ht="22.5" x14ac:dyDescent="0.25">
      <c r="A17828" s="3">
        <v>15259</v>
      </c>
      <c r="B17828" s="1" t="s">
        <v>46592</v>
      </c>
      <c r="C17828" s="1" t="s">
        <v>15</v>
      </c>
      <c r="D17828" s="1" t="s">
        <v>23</v>
      </c>
      <c r="E17828" s="1">
        <v>73655158</v>
      </c>
      <c r="F17828" s="1" t="s">
        <v>46593</v>
      </c>
      <c r="G17828" s="1">
        <v>2247599</v>
      </c>
      <c r="H17828" s="1" t="s">
        <v>46594</v>
      </c>
      <c r="I17828" s="2">
        <v>45104</v>
      </c>
      <c r="J17828" s="15" t="str">
        <f>MID(Tabla1[[#This Row],[HORA]],1,5)</f>
        <v>18:16</v>
      </c>
      <c r="K17828" s="16">
        <f>IF(Tabla1[[#This Row],[FECHA]]=I17829,IF(J17829-J17828&gt;0,(J17829-J17828)*1440,0),0)</f>
        <v>0</v>
      </c>
      <c r="L17828" s="14">
        <f>L17569-Datos!$C$8</f>
        <v>7.0200000000000031</v>
      </c>
      <c r="M17828" s="13" t="s">
        <v>56155</v>
      </c>
      <c r="N17828" s="1" t="s">
        <v>46595</v>
      </c>
      <c r="O17828" s="1">
        <v>10</v>
      </c>
      <c r="P17828" s="1" t="s">
        <v>170</v>
      </c>
      <c r="Q17828" s="4" t="s">
        <v>21</v>
      </c>
    </row>
    <row r="17829" spans="1:17" ht="22.5" x14ac:dyDescent="0.25">
      <c r="A17829" s="3">
        <v>16599</v>
      </c>
      <c r="B17829" s="1" t="s">
        <v>50315</v>
      </c>
      <c r="C17829" s="1" t="s">
        <v>15</v>
      </c>
      <c r="D17829" s="1" t="s">
        <v>161</v>
      </c>
      <c r="E17829" s="1">
        <v>20601541387</v>
      </c>
      <c r="F17829" s="1" t="s">
        <v>50316</v>
      </c>
      <c r="G17829" s="1">
        <v>2247598</v>
      </c>
      <c r="H17829" s="1" t="s">
        <v>50317</v>
      </c>
      <c r="I17829" s="2">
        <v>45104</v>
      </c>
      <c r="J17829" s="15" t="str">
        <f>MID(Tabla1[[#This Row],[HORA]],1,5)</f>
        <v>18:16</v>
      </c>
      <c r="K17829" s="16">
        <f>IF(Tabla1[[#This Row],[FECHA]]=I17830,IF(J17830-J17829&gt;0,(J17830-J17829)*1440,0),0)</f>
        <v>2.0000000000001528</v>
      </c>
      <c r="L17829" s="14">
        <f>L17570-Datos!$C$8</f>
        <v>5.7600000000000033</v>
      </c>
      <c r="M17829" s="13" t="s">
        <v>56155</v>
      </c>
      <c r="N17829" s="1" t="s">
        <v>50318</v>
      </c>
      <c r="O17829" s="1">
        <v>10</v>
      </c>
      <c r="P17829" s="1" t="s">
        <v>300</v>
      </c>
      <c r="Q17829" s="4" t="s">
        <v>21</v>
      </c>
    </row>
    <row r="17830" spans="1:17" ht="22.5" x14ac:dyDescent="0.25">
      <c r="A17830" s="3">
        <v>740</v>
      </c>
      <c r="B17830" s="1" t="s">
        <v>1705</v>
      </c>
      <c r="C17830" s="1" t="s">
        <v>15</v>
      </c>
      <c r="D17830" s="1" t="s">
        <v>172</v>
      </c>
      <c r="E17830" s="1">
        <v>16421143</v>
      </c>
      <c r="F17830" s="1" t="s">
        <v>135</v>
      </c>
      <c r="G17830" s="1">
        <v>2247601</v>
      </c>
      <c r="H17830" s="1" t="s">
        <v>926</v>
      </c>
      <c r="I17830" s="2">
        <v>45104</v>
      </c>
      <c r="J17830" s="15" t="str">
        <f>MID(Tabla1[[#This Row],[HORA]],1,5)</f>
        <v>18:18</v>
      </c>
      <c r="K17830" s="16">
        <f>IF(Tabla1[[#This Row],[FECHA]]=I17831,IF(J17831-J17830&gt;0,(J17831-J17830)*1440,0),0)</f>
        <v>3.9999999999999858</v>
      </c>
      <c r="L17830" s="14">
        <f>L17571-Datos!$C$8</f>
        <v>8.6800000000000033</v>
      </c>
      <c r="M17830" s="13" t="s">
        <v>56157</v>
      </c>
      <c r="N17830" s="1" t="s">
        <v>1706</v>
      </c>
      <c r="O17830" s="1">
        <v>0</v>
      </c>
      <c r="P17830" s="1" t="s">
        <v>300</v>
      </c>
      <c r="Q17830" s="4" t="s">
        <v>21</v>
      </c>
    </row>
    <row r="17831" spans="1:17" ht="22.5" x14ac:dyDescent="0.25">
      <c r="A17831" s="3">
        <v>15260</v>
      </c>
      <c r="B17831" s="1" t="s">
        <v>46596</v>
      </c>
      <c r="C17831" s="1" t="s">
        <v>15</v>
      </c>
      <c r="D17831" s="1" t="s">
        <v>228</v>
      </c>
      <c r="E17831" s="1">
        <v>47630564</v>
      </c>
      <c r="F17831" s="1" t="s">
        <v>10653</v>
      </c>
      <c r="G17831" s="1">
        <v>42723398</v>
      </c>
      <c r="H17831" s="1" t="s">
        <v>46597</v>
      </c>
      <c r="I17831" s="2">
        <v>45104</v>
      </c>
      <c r="J17831" s="15" t="str">
        <f>MID(Tabla1[[#This Row],[HORA]],1,5)</f>
        <v>18:22</v>
      </c>
      <c r="K17831" s="16">
        <f>IF(Tabla1[[#This Row],[FECHA]]=I17832,IF(J17832-J17831&gt;0,(J17832-J17831)*1440,0),0)</f>
        <v>2.9999999999999893</v>
      </c>
      <c r="L17831" s="14">
        <f>L17572-Datos!$C$8</f>
        <v>11.160000000000004</v>
      </c>
      <c r="M17831" s="13" t="s">
        <v>56161</v>
      </c>
      <c r="N17831" s="1" t="s">
        <v>46598</v>
      </c>
      <c r="O17831" s="1">
        <v>30</v>
      </c>
      <c r="P17831" s="1" t="s">
        <v>170</v>
      </c>
      <c r="Q17831" s="4" t="s">
        <v>21</v>
      </c>
    </row>
    <row r="17832" spans="1:17" ht="22.5" x14ac:dyDescent="0.25">
      <c r="A17832" s="3">
        <v>5034</v>
      </c>
      <c r="B17832" s="1" t="s">
        <v>15749</v>
      </c>
      <c r="C17832" s="1" t="s">
        <v>15</v>
      </c>
      <c r="D17832" s="1" t="s">
        <v>228</v>
      </c>
      <c r="E17832" s="1">
        <v>41952894</v>
      </c>
      <c r="F17832" s="1" t="s">
        <v>4113</v>
      </c>
      <c r="G17832" s="1">
        <v>47209140</v>
      </c>
      <c r="H17832" s="1" t="s">
        <v>4114</v>
      </c>
      <c r="I17832" s="2">
        <v>45104</v>
      </c>
      <c r="J17832" s="15" t="str">
        <f>MID(Tabla1[[#This Row],[HORA]],1,5)</f>
        <v>18:25</v>
      </c>
      <c r="K17832" s="16">
        <f>IF(Tabla1[[#This Row],[FECHA]]=I17833,IF(J17833-J17832&gt;0,(J17833-J17832)*1440,0),0)</f>
        <v>5.9999999999998188</v>
      </c>
      <c r="L17832" s="14">
        <f>L17573-Datos!$C$8</f>
        <v>6.860000000000003</v>
      </c>
      <c r="M17832" s="13" t="s">
        <v>56164</v>
      </c>
      <c r="N17832" s="1" t="s">
        <v>15750</v>
      </c>
      <c r="O17832" s="1">
        <v>20</v>
      </c>
      <c r="P17832" s="1" t="s">
        <v>300</v>
      </c>
      <c r="Q17832" s="4" t="s">
        <v>21</v>
      </c>
    </row>
    <row r="17833" spans="1:17" ht="22.5" x14ac:dyDescent="0.25">
      <c r="A17833" s="3">
        <v>11929</v>
      </c>
      <c r="B17833" s="1" t="s">
        <v>36842</v>
      </c>
      <c r="C17833" s="1" t="s">
        <v>15</v>
      </c>
      <c r="D17833" s="1" t="s">
        <v>82</v>
      </c>
      <c r="E17833" s="1">
        <v>41828755</v>
      </c>
      <c r="F17833" s="1" t="s">
        <v>36843</v>
      </c>
      <c r="G17833" s="1">
        <v>40767181</v>
      </c>
      <c r="H17833" s="1" t="s">
        <v>36844</v>
      </c>
      <c r="I17833" s="2">
        <v>45104</v>
      </c>
      <c r="J17833" s="15" t="str">
        <f>MID(Tabla1[[#This Row],[HORA]],1,5)</f>
        <v>18:31</v>
      </c>
      <c r="K17833" s="16">
        <f>IF(Tabla1[[#This Row],[FECHA]]=I17834,IF(J17834-J17833&gt;0,(J17834-J17833)*1440,0),0)</f>
        <v>0</v>
      </c>
      <c r="L17833" s="14">
        <f>L17574-Datos!$C$8</f>
        <v>5.9600000000000044</v>
      </c>
      <c r="M17833" s="13" t="s">
        <v>56170</v>
      </c>
      <c r="N17833" s="1" t="s">
        <v>12268</v>
      </c>
      <c r="O17833" s="1">
        <v>10</v>
      </c>
      <c r="P17833" s="1" t="s">
        <v>1141</v>
      </c>
      <c r="Q17833" s="4" t="s">
        <v>21</v>
      </c>
    </row>
    <row r="17834" spans="1:17" ht="22.5" x14ac:dyDescent="0.25">
      <c r="A17834" s="3">
        <v>15261</v>
      </c>
      <c r="B17834" s="1" t="s">
        <v>46599</v>
      </c>
      <c r="C17834" s="1" t="s">
        <v>15</v>
      </c>
      <c r="D17834" s="1" t="s">
        <v>77</v>
      </c>
      <c r="E17834" s="1">
        <v>16516269</v>
      </c>
      <c r="F17834" s="1" t="s">
        <v>46600</v>
      </c>
      <c r="G17834" s="1">
        <v>41172641</v>
      </c>
      <c r="H17834" s="1" t="s">
        <v>46601</v>
      </c>
      <c r="I17834" s="2">
        <v>45104</v>
      </c>
      <c r="J17834" s="15" t="str">
        <f>MID(Tabla1[[#This Row],[HORA]],1,5)</f>
        <v>18:31</v>
      </c>
      <c r="K17834" s="16">
        <f>IF(Tabla1[[#This Row],[FECHA]]=I17835,IF(J17835-J17834&gt;0,(J17835-J17834)*1440,0),0)</f>
        <v>2.0000000000001528</v>
      </c>
      <c r="L17834" s="14">
        <f>L17575-Datos!$C$8</f>
        <v>7.1600000000000037</v>
      </c>
      <c r="M17834" s="13" t="s">
        <v>56170</v>
      </c>
      <c r="N17834" s="1" t="s">
        <v>46602</v>
      </c>
      <c r="O17834" s="1">
        <v>15</v>
      </c>
      <c r="P17834" s="1" t="s">
        <v>170</v>
      </c>
      <c r="Q17834" s="4" t="s">
        <v>21</v>
      </c>
    </row>
    <row r="17835" spans="1:17" ht="22.5" x14ac:dyDescent="0.25">
      <c r="A17835" s="3">
        <v>11930</v>
      </c>
      <c r="B17835" s="1" t="s">
        <v>36845</v>
      </c>
      <c r="C17835" s="1" t="s">
        <v>15</v>
      </c>
      <c r="D17835" s="1" t="s">
        <v>40</v>
      </c>
      <c r="E17835" s="1">
        <v>43226243</v>
      </c>
      <c r="F17835" s="1" t="s">
        <v>36846</v>
      </c>
      <c r="G17835" s="1">
        <v>46419338</v>
      </c>
      <c r="H17835" s="1" t="s">
        <v>36847</v>
      </c>
      <c r="I17835" s="2">
        <v>45104</v>
      </c>
      <c r="J17835" s="15" t="str">
        <f>MID(Tabla1[[#This Row],[HORA]],1,5)</f>
        <v>18:33</v>
      </c>
      <c r="K17835" s="16">
        <f>IF(Tabla1[[#This Row],[FECHA]]=I17836,IF(J17836-J17835&gt;0,(J17836-J17835)*1440,0),0)</f>
        <v>1.999999999999833</v>
      </c>
      <c r="L17835" s="14">
        <f>L17576-Datos!$C$8</f>
        <v>8.6600000000000037</v>
      </c>
      <c r="M17835" s="13" t="s">
        <v>56172</v>
      </c>
      <c r="N17835" s="1" t="s">
        <v>36848</v>
      </c>
      <c r="O17835" s="1">
        <v>15</v>
      </c>
      <c r="P17835" s="1" t="s">
        <v>1141</v>
      </c>
      <c r="Q17835" s="4" t="s">
        <v>21</v>
      </c>
    </row>
    <row r="17836" spans="1:17" ht="22.5" x14ac:dyDescent="0.25">
      <c r="A17836" s="3">
        <v>11931</v>
      </c>
      <c r="B17836" s="1" t="s">
        <v>36849</v>
      </c>
      <c r="C17836" s="1" t="s">
        <v>15</v>
      </c>
      <c r="D17836" s="1" t="s">
        <v>40</v>
      </c>
      <c r="E17836" s="1">
        <v>40297410</v>
      </c>
      <c r="F17836" s="1" t="s">
        <v>36850</v>
      </c>
      <c r="G17836" s="1">
        <v>2247605</v>
      </c>
      <c r="H17836" s="1" t="s">
        <v>36851</v>
      </c>
      <c r="I17836" s="2">
        <v>45104</v>
      </c>
      <c r="J17836" s="15" t="str">
        <f>MID(Tabla1[[#This Row],[HORA]],1,5)</f>
        <v>18:35</v>
      </c>
      <c r="K17836" s="16">
        <f>IF(Tabla1[[#This Row],[FECHA]]=I17837,IF(J17837-J17836&gt;0,(J17837-J17836)*1440,0),0)</f>
        <v>1.0000000000001563</v>
      </c>
      <c r="L17836" s="14">
        <f>L17577-Datos!$C$8</f>
        <v>6.0100000000000033</v>
      </c>
      <c r="M17836" s="13" t="s">
        <v>56174</v>
      </c>
      <c r="N17836" s="1" t="s">
        <v>36852</v>
      </c>
      <c r="O17836" s="1">
        <v>10</v>
      </c>
      <c r="P17836" s="1" t="s">
        <v>1141</v>
      </c>
      <c r="Q17836" s="4" t="s">
        <v>21</v>
      </c>
    </row>
    <row r="17837" spans="1:17" ht="22.5" x14ac:dyDescent="0.25">
      <c r="A17837" s="3">
        <v>16600</v>
      </c>
      <c r="B17837" s="1" t="s">
        <v>50319</v>
      </c>
      <c r="C17837" s="1" t="s">
        <v>15</v>
      </c>
      <c r="D17837" s="1" t="s">
        <v>40</v>
      </c>
      <c r="E17837" s="1">
        <v>20101639275</v>
      </c>
      <c r="F17837" s="1" t="s">
        <v>47751</v>
      </c>
      <c r="G17837" s="1">
        <v>44866801</v>
      </c>
      <c r="H17837" s="1" t="s">
        <v>50320</v>
      </c>
      <c r="I17837" s="2">
        <v>45104</v>
      </c>
      <c r="J17837" s="15" t="str">
        <f>MID(Tabla1[[#This Row],[HORA]],1,5)</f>
        <v>18:36</v>
      </c>
      <c r="K17837" s="16">
        <f>IF(Tabla1[[#This Row],[FECHA]]=I17838,IF(J17838-J17837&gt;0,(J17838-J17837)*1440,0),0)</f>
        <v>0.99999999999999645</v>
      </c>
      <c r="L17837" s="14">
        <f>L17578-Datos!$C$8</f>
        <v>8.1600000000000037</v>
      </c>
      <c r="M17837" s="13" t="s">
        <v>56175</v>
      </c>
      <c r="N17837" s="1" t="s">
        <v>50321</v>
      </c>
      <c r="O17837" s="1">
        <v>15</v>
      </c>
      <c r="P17837" s="1" t="s">
        <v>300</v>
      </c>
      <c r="Q17837" s="4" t="s">
        <v>21</v>
      </c>
    </row>
    <row r="17838" spans="1:17" ht="22.5" x14ac:dyDescent="0.25">
      <c r="A17838" s="3">
        <v>15262</v>
      </c>
      <c r="B17838" s="1" t="s">
        <v>46603</v>
      </c>
      <c r="C17838" s="1" t="s">
        <v>15</v>
      </c>
      <c r="D17838" s="1" t="s">
        <v>71</v>
      </c>
      <c r="E17838" s="1">
        <v>16527112</v>
      </c>
      <c r="F17838" s="1" t="s">
        <v>46604</v>
      </c>
      <c r="G17838" s="1">
        <v>2247606</v>
      </c>
      <c r="H17838" s="1" t="s">
        <v>7899</v>
      </c>
      <c r="I17838" s="2">
        <v>45104</v>
      </c>
      <c r="J17838" s="15" t="str">
        <f>MID(Tabla1[[#This Row],[HORA]],1,5)</f>
        <v>18:37</v>
      </c>
      <c r="K17838" s="16">
        <f>IF(Tabla1[[#This Row],[FECHA]]=I17839,IF(J17839-J17838&gt;0,(J17839-J17838)*1440,0),0)</f>
        <v>1.999999999999833</v>
      </c>
      <c r="L17838" s="14">
        <f>L17579-Datos!$C$8</f>
        <v>9.860000000000003</v>
      </c>
      <c r="M17838" s="13" t="s">
        <v>56176</v>
      </c>
      <c r="N17838" s="1" t="s">
        <v>46605</v>
      </c>
      <c r="O17838" s="1">
        <v>20</v>
      </c>
      <c r="P17838" s="1" t="s">
        <v>170</v>
      </c>
      <c r="Q17838" s="4" t="s">
        <v>21</v>
      </c>
    </row>
    <row r="17839" spans="1:17" ht="22.5" x14ac:dyDescent="0.25">
      <c r="A17839" s="3">
        <v>11932</v>
      </c>
      <c r="B17839" s="1" t="s">
        <v>36853</v>
      </c>
      <c r="C17839" s="1" t="s">
        <v>15</v>
      </c>
      <c r="D17839" s="1" t="s">
        <v>33</v>
      </c>
      <c r="E17839" s="1">
        <v>42643100</v>
      </c>
      <c r="F17839" s="1" t="s">
        <v>36854</v>
      </c>
      <c r="G17839" s="1">
        <v>44574268</v>
      </c>
      <c r="H17839" s="1" t="s">
        <v>36855</v>
      </c>
      <c r="I17839" s="2">
        <v>45104</v>
      </c>
      <c r="J17839" s="15" t="str">
        <f>MID(Tabla1[[#This Row],[HORA]],1,5)</f>
        <v>18:39</v>
      </c>
      <c r="K17839" s="16">
        <f>IF(Tabla1[[#This Row],[FECHA]]=I17840,IF(J17840-J17839&gt;0,(J17840-J17839)*1440,0),0)</f>
        <v>0</v>
      </c>
      <c r="L17839" s="14">
        <f>L17580-Datos!$C$8</f>
        <v>7.0200000000000031</v>
      </c>
      <c r="M17839" s="13" t="s">
        <v>56178</v>
      </c>
      <c r="N17839" s="1" t="s">
        <v>34241</v>
      </c>
      <c r="O17839" s="1">
        <v>30</v>
      </c>
      <c r="P17839" s="1" t="s">
        <v>1141</v>
      </c>
      <c r="Q17839" s="4" t="s">
        <v>21</v>
      </c>
    </row>
    <row r="17840" spans="1:17" ht="22.5" x14ac:dyDescent="0.25">
      <c r="A17840" s="3">
        <v>16601</v>
      </c>
      <c r="B17840" s="1" t="s">
        <v>50322</v>
      </c>
      <c r="C17840" s="1" t="s">
        <v>15</v>
      </c>
      <c r="D17840" s="1" t="s">
        <v>82</v>
      </c>
      <c r="E17840" s="1">
        <v>20555378280</v>
      </c>
      <c r="F17840" s="1" t="s">
        <v>48345</v>
      </c>
      <c r="G17840" s="1">
        <v>2247607</v>
      </c>
      <c r="H17840" s="1" t="s">
        <v>50323</v>
      </c>
      <c r="I17840" s="2">
        <v>45104</v>
      </c>
      <c r="J17840" s="15" t="str">
        <f>MID(Tabla1[[#This Row],[HORA]],1,5)</f>
        <v>18:39</v>
      </c>
      <c r="K17840" s="16">
        <f>IF(Tabla1[[#This Row],[FECHA]]=I17841,IF(J17841-J17840&gt;0,(J17841-J17840)*1440,0),0)</f>
        <v>1.0000000000001563</v>
      </c>
      <c r="L17840" s="14">
        <f>L17581-Datos!$C$8</f>
        <v>7.9600000000000044</v>
      </c>
      <c r="M17840" s="13" t="s">
        <v>56178</v>
      </c>
      <c r="N17840" s="1" t="s">
        <v>50324</v>
      </c>
      <c r="O17840" s="1">
        <v>120</v>
      </c>
      <c r="P17840" s="1" t="s">
        <v>300</v>
      </c>
      <c r="Q17840" s="4" t="s">
        <v>21</v>
      </c>
    </row>
    <row r="17841" spans="1:17" ht="22.5" x14ac:dyDescent="0.25">
      <c r="A17841" s="3">
        <v>15198</v>
      </c>
      <c r="B17841" s="1" t="s">
        <v>46407</v>
      </c>
      <c r="C17841" s="1" t="s">
        <v>15</v>
      </c>
      <c r="D17841" s="1" t="s">
        <v>1017</v>
      </c>
      <c r="E17841" s="1">
        <v>42466736</v>
      </c>
      <c r="F17841" s="1" t="s">
        <v>46408</v>
      </c>
      <c r="G17841" s="1">
        <v>42781457</v>
      </c>
      <c r="H17841" s="1" t="s">
        <v>46409</v>
      </c>
      <c r="I17841" s="2">
        <v>45104</v>
      </c>
      <c r="J17841" s="15" t="str">
        <f>MID(Tabla1[[#This Row],[HORA]],1,5)</f>
        <v>18:40</v>
      </c>
      <c r="K17841" s="16">
        <f>IF(Tabla1[[#This Row],[FECHA]]=I17842,IF(J17842-J17841&gt;0,(J17842-J17841)*1440,0),0)</f>
        <v>0.99999999999999645</v>
      </c>
      <c r="L17841" s="14">
        <f>L17582-Datos!$C$8</f>
        <v>8.2000000000000028</v>
      </c>
      <c r="M17841" s="13" t="s">
        <v>56179</v>
      </c>
      <c r="N17841" s="1" t="s">
        <v>46410</v>
      </c>
      <c r="O17841" s="1">
        <v>20</v>
      </c>
      <c r="P17841" s="1" t="s">
        <v>1511</v>
      </c>
      <c r="Q17841" s="4" t="s">
        <v>21</v>
      </c>
    </row>
    <row r="17842" spans="1:17" ht="22.5" x14ac:dyDescent="0.25">
      <c r="A17842" s="3">
        <v>16602</v>
      </c>
      <c r="B17842" s="1" t="s">
        <v>50325</v>
      </c>
      <c r="C17842" s="1" t="s">
        <v>15</v>
      </c>
      <c r="D17842" s="1" t="s">
        <v>40</v>
      </c>
      <c r="E17842" s="1">
        <v>20479726630</v>
      </c>
      <c r="F17842" s="1" t="s">
        <v>47772</v>
      </c>
      <c r="G17842" s="1">
        <v>2247608</v>
      </c>
      <c r="H17842" s="1" t="s">
        <v>49306</v>
      </c>
      <c r="I17842" s="2">
        <v>45104</v>
      </c>
      <c r="J17842" s="15" t="str">
        <f>MID(Tabla1[[#This Row],[HORA]],1,5)</f>
        <v>18:41</v>
      </c>
      <c r="K17842" s="16">
        <f>IF(Tabla1[[#This Row],[FECHA]]=I17843,IF(J17843-J17842&gt;0,(J17843-J17842)*1440,0),0)</f>
        <v>2.9999999999999893</v>
      </c>
      <c r="L17842" s="14">
        <f>L17583-Datos!$C$8</f>
        <v>7.8700000000000045</v>
      </c>
      <c r="M17842" s="13" t="s">
        <v>56180</v>
      </c>
      <c r="N17842" s="1" t="s">
        <v>50326</v>
      </c>
      <c r="O17842" s="1">
        <v>15</v>
      </c>
      <c r="P17842" s="1" t="s">
        <v>300</v>
      </c>
      <c r="Q17842" s="4" t="s">
        <v>21</v>
      </c>
    </row>
    <row r="17843" spans="1:17" ht="22.5" x14ac:dyDescent="0.25">
      <c r="A17843" s="3">
        <v>5035</v>
      </c>
      <c r="B17843" s="1" t="s">
        <v>15751</v>
      </c>
      <c r="C17843" s="1" t="s">
        <v>15</v>
      </c>
      <c r="D17843" s="1" t="s">
        <v>40</v>
      </c>
      <c r="E17843" s="1">
        <v>16781278</v>
      </c>
      <c r="F17843" s="1" t="s">
        <v>15752</v>
      </c>
      <c r="G17843" s="1">
        <v>2247609</v>
      </c>
      <c r="H17843" s="1" t="s">
        <v>15753</v>
      </c>
      <c r="I17843" s="2">
        <v>45104</v>
      </c>
      <c r="J17843" s="15" t="str">
        <f>MID(Tabla1[[#This Row],[HORA]],1,5)</f>
        <v>18:44</v>
      </c>
      <c r="K17843" s="16">
        <f>IF(Tabla1[[#This Row],[FECHA]]=I17844,IF(J17844-J17843&gt;0,(J17844-J17843)*1440,0),0)</f>
        <v>3.0000000000001492</v>
      </c>
      <c r="L17843" s="14">
        <f>L17584-Datos!$C$8</f>
        <v>9.110000000000003</v>
      </c>
      <c r="M17843" s="13" t="s">
        <v>56183</v>
      </c>
      <c r="N17843" s="1" t="s">
        <v>15754</v>
      </c>
      <c r="O17843" s="1">
        <v>20</v>
      </c>
      <c r="P17843" s="1" t="s">
        <v>300</v>
      </c>
      <c r="Q17843" s="4" t="s">
        <v>21</v>
      </c>
    </row>
    <row r="17844" spans="1:17" ht="22.5" x14ac:dyDescent="0.25">
      <c r="A17844" s="3">
        <v>5036</v>
      </c>
      <c r="B17844" s="1" t="s">
        <v>15755</v>
      </c>
      <c r="C17844" s="1" t="s">
        <v>15</v>
      </c>
      <c r="D17844" s="1" t="s">
        <v>61</v>
      </c>
      <c r="E17844" s="1">
        <v>72842634</v>
      </c>
      <c r="F17844" s="1" t="s">
        <v>15756</v>
      </c>
      <c r="G17844" s="1">
        <v>40682312</v>
      </c>
      <c r="H17844" s="1" t="s">
        <v>15757</v>
      </c>
      <c r="I17844" s="2">
        <v>45104</v>
      </c>
      <c r="J17844" s="15" t="str">
        <f>MID(Tabla1[[#This Row],[HORA]],1,5)</f>
        <v>18:47</v>
      </c>
      <c r="K17844" s="16">
        <f>IF(Tabla1[[#This Row],[FECHA]]=I17845,IF(J17845-J17844&gt;0,(J17845-J17844)*1440,0),0)</f>
        <v>0</v>
      </c>
      <c r="L17844" s="14">
        <f>L17585-Datos!$C$8</f>
        <v>8.8000000000000043</v>
      </c>
      <c r="M17844" s="13" t="s">
        <v>56186</v>
      </c>
      <c r="N17844" s="1" t="s">
        <v>15758</v>
      </c>
      <c r="O17844" s="1">
        <v>15</v>
      </c>
      <c r="P17844" s="1" t="s">
        <v>300</v>
      </c>
      <c r="Q17844" s="4" t="s">
        <v>21</v>
      </c>
    </row>
    <row r="17845" spans="1:17" ht="22.5" x14ac:dyDescent="0.25">
      <c r="A17845" s="3">
        <v>18738</v>
      </c>
      <c r="B17845" s="1" t="s">
        <v>55651</v>
      </c>
      <c r="C17845" s="1" t="s">
        <v>15</v>
      </c>
      <c r="D17845" s="1" t="s">
        <v>82</v>
      </c>
      <c r="E17845" s="1">
        <v>10414082543</v>
      </c>
      <c r="F17845" s="1" t="s">
        <v>48182</v>
      </c>
      <c r="G17845" s="1">
        <v>2247610</v>
      </c>
      <c r="H17845" s="1" t="s">
        <v>49896</v>
      </c>
      <c r="I17845" s="2">
        <v>45104</v>
      </c>
      <c r="J17845" s="15" t="str">
        <f>MID(Tabla1[[#This Row],[HORA]],1,5)</f>
        <v>18:47</v>
      </c>
      <c r="K17845" s="16">
        <f>IF(Tabla1[[#This Row],[FECHA]]=I17846,IF(J17846-J17845&gt;0,(J17846-J17845)*1440,0),0)</f>
        <v>1.999999999999833</v>
      </c>
      <c r="L17845" s="14">
        <f>L17586-Datos!$C$8</f>
        <v>10.180000000000003</v>
      </c>
      <c r="M17845" s="13" t="s">
        <v>56186</v>
      </c>
      <c r="N17845" s="1" t="s">
        <v>55652</v>
      </c>
      <c r="O17845" s="1">
        <v>12</v>
      </c>
      <c r="P17845" s="1" t="s">
        <v>170</v>
      </c>
      <c r="Q17845" s="4" t="s">
        <v>21</v>
      </c>
    </row>
    <row r="17846" spans="1:17" ht="22.5" x14ac:dyDescent="0.25">
      <c r="A17846" s="3">
        <v>15263</v>
      </c>
      <c r="B17846" s="1" t="s">
        <v>46606</v>
      </c>
      <c r="C17846" s="1" t="s">
        <v>15</v>
      </c>
      <c r="D17846" s="1" t="s">
        <v>71</v>
      </c>
      <c r="E17846" s="1">
        <v>25810223</v>
      </c>
      <c r="F17846" s="1" t="s">
        <v>46607</v>
      </c>
      <c r="G17846" s="1">
        <v>25810223</v>
      </c>
      <c r="H17846" s="1" t="s">
        <v>46607</v>
      </c>
      <c r="I17846" s="2">
        <v>45104</v>
      </c>
      <c r="J17846" s="15" t="str">
        <f>MID(Tabla1[[#This Row],[HORA]],1,5)</f>
        <v>18:49</v>
      </c>
      <c r="K17846" s="16">
        <f>IF(Tabla1[[#This Row],[FECHA]]=I17847,IF(J17847-J17846&gt;0,(J17847-J17846)*1440,0),0)</f>
        <v>4.9999999999999822</v>
      </c>
      <c r="L17846" s="14">
        <f>L17587-Datos!$C$8</f>
        <v>10.120000000000005</v>
      </c>
      <c r="M17846" s="13" t="s">
        <v>56188</v>
      </c>
      <c r="N17846" s="1" t="s">
        <v>46608</v>
      </c>
      <c r="O17846" s="1">
        <v>10</v>
      </c>
      <c r="P17846" s="1" t="s">
        <v>170</v>
      </c>
      <c r="Q17846" s="4" t="s">
        <v>21</v>
      </c>
    </row>
    <row r="17847" spans="1:17" ht="22.5" x14ac:dyDescent="0.25">
      <c r="A17847" s="3">
        <v>5037</v>
      </c>
      <c r="B17847" s="1" t="s">
        <v>15759</v>
      </c>
      <c r="C17847" s="1" t="s">
        <v>15</v>
      </c>
      <c r="D17847" s="1" t="s">
        <v>71</v>
      </c>
      <c r="E17847" s="1">
        <v>28110415</v>
      </c>
      <c r="F17847" s="1" t="s">
        <v>15760</v>
      </c>
      <c r="G17847" s="1">
        <v>2247614</v>
      </c>
      <c r="H17847" s="1" t="s">
        <v>15761</v>
      </c>
      <c r="I17847" s="2">
        <v>45104</v>
      </c>
      <c r="J17847" s="15" t="str">
        <f>MID(Tabla1[[#This Row],[HORA]],1,5)</f>
        <v>18:54</v>
      </c>
      <c r="K17847" s="16">
        <f>IF(Tabla1[[#This Row],[FECHA]]=I17848,IF(J17848-J17847&gt;0,(J17848-J17847)*1440,0),0)</f>
        <v>1.9999999999999929</v>
      </c>
      <c r="L17847" s="14">
        <f>L17588-Datos!$C$8</f>
        <v>10.020000000000003</v>
      </c>
      <c r="M17847" s="13" t="s">
        <v>56193</v>
      </c>
      <c r="N17847" s="1" t="s">
        <v>15762</v>
      </c>
      <c r="O17847" s="1">
        <v>57</v>
      </c>
      <c r="P17847" s="1" t="s">
        <v>300</v>
      </c>
      <c r="Q17847" s="4" t="s">
        <v>21</v>
      </c>
    </row>
    <row r="17848" spans="1:17" ht="22.5" x14ac:dyDescent="0.25">
      <c r="A17848" s="3">
        <v>18739</v>
      </c>
      <c r="B17848" s="1" t="s">
        <v>55653</v>
      </c>
      <c r="C17848" s="1" t="s">
        <v>15</v>
      </c>
      <c r="D17848" s="1" t="s">
        <v>40</v>
      </c>
      <c r="E17848" s="1">
        <v>20601818672</v>
      </c>
      <c r="F17848" s="1" t="s">
        <v>55654</v>
      </c>
      <c r="G17848" s="1">
        <v>2247616</v>
      </c>
      <c r="H17848" s="1" t="s">
        <v>55655</v>
      </c>
      <c r="I17848" s="2">
        <v>45104</v>
      </c>
      <c r="J17848" s="15" t="str">
        <f>MID(Tabla1[[#This Row],[HORA]],1,5)</f>
        <v>18:56</v>
      </c>
      <c r="K17848" s="16">
        <f>IF(Tabla1[[#This Row],[FECHA]]=I17849,IF(J17849-J17848&gt;0,(J17849-J17848)*1440,0),0)</f>
        <v>0.99999999999999645</v>
      </c>
      <c r="L17848" s="14">
        <f>L17589-Datos!$C$8</f>
        <v>7.730000000000004</v>
      </c>
      <c r="M17848" s="13" t="s">
        <v>56195</v>
      </c>
      <c r="N17848" s="1" t="s">
        <v>174</v>
      </c>
      <c r="O17848" s="1">
        <v>10</v>
      </c>
      <c r="P17848" s="1" t="s">
        <v>170</v>
      </c>
      <c r="Q17848" s="4" t="s">
        <v>21</v>
      </c>
    </row>
    <row r="17849" spans="1:17" ht="22.5" x14ac:dyDescent="0.25">
      <c r="A17849" s="3">
        <v>11934</v>
      </c>
      <c r="B17849" s="1" t="s">
        <v>36859</v>
      </c>
      <c r="C17849" s="1" t="s">
        <v>15</v>
      </c>
      <c r="D17849" s="1" t="s">
        <v>40</v>
      </c>
      <c r="E17849" s="1">
        <v>70778008</v>
      </c>
      <c r="F17849" s="1" t="s">
        <v>12322</v>
      </c>
      <c r="G17849" s="1">
        <v>47122083</v>
      </c>
      <c r="H17849" s="1" t="s">
        <v>12323</v>
      </c>
      <c r="I17849" s="2">
        <v>45104</v>
      </c>
      <c r="J17849" s="15" t="str">
        <f>MID(Tabla1[[#This Row],[HORA]],1,5)</f>
        <v>18:57</v>
      </c>
      <c r="K17849" s="16">
        <f>IF(Tabla1[[#This Row],[FECHA]]=I17850,IF(J17850-J17849&gt;0,(J17850-J17849)*1440,0),0)</f>
        <v>2.0000000000001528</v>
      </c>
      <c r="L17849" s="14">
        <f>L17590-Datos!$C$8</f>
        <v>9.0200000000000031</v>
      </c>
      <c r="M17849" s="13" t="s">
        <v>56196</v>
      </c>
      <c r="N17849" s="1" t="s">
        <v>36860</v>
      </c>
      <c r="O17849" s="1">
        <v>10</v>
      </c>
      <c r="P17849" s="1" t="s">
        <v>1141</v>
      </c>
      <c r="Q17849" s="4" t="s">
        <v>21</v>
      </c>
    </row>
    <row r="17850" spans="1:17" ht="22.5" x14ac:dyDescent="0.25">
      <c r="A17850" s="3">
        <v>11935</v>
      </c>
      <c r="B17850" s="1" t="s">
        <v>36861</v>
      </c>
      <c r="C17850" s="1" t="s">
        <v>15</v>
      </c>
      <c r="D17850" s="1" t="s">
        <v>141</v>
      </c>
      <c r="E17850" s="1">
        <v>80212674</v>
      </c>
      <c r="F17850" s="1" t="s">
        <v>13996</v>
      </c>
      <c r="G17850" s="1">
        <v>2247617</v>
      </c>
      <c r="H17850" s="1" t="s">
        <v>36862</v>
      </c>
      <c r="I17850" s="2">
        <v>45104</v>
      </c>
      <c r="J17850" s="15" t="str">
        <f>MID(Tabla1[[#This Row],[HORA]],1,5)</f>
        <v>18:59</v>
      </c>
      <c r="K17850" s="16">
        <f>IF(Tabla1[[#This Row],[FECHA]]=I17851,IF(J17851-J17850&gt;0,(J17851-J17850)*1440,0),0)</f>
        <v>0.99999999999983658</v>
      </c>
      <c r="L17850" s="14">
        <f>L17591-Datos!$C$8</f>
        <v>8.0300000000000047</v>
      </c>
      <c r="M17850" s="13" t="s">
        <v>56198</v>
      </c>
      <c r="N17850" s="1" t="s">
        <v>36863</v>
      </c>
      <c r="O17850" s="1">
        <v>20</v>
      </c>
      <c r="P17850" s="1" t="s">
        <v>1141</v>
      </c>
      <c r="Q17850" s="4" t="s">
        <v>21</v>
      </c>
    </row>
    <row r="17851" spans="1:17" ht="22.5" x14ac:dyDescent="0.25">
      <c r="A17851" s="3">
        <v>16603</v>
      </c>
      <c r="B17851" s="1" t="s">
        <v>50327</v>
      </c>
      <c r="C17851" s="1" t="s">
        <v>15</v>
      </c>
      <c r="D17851" s="1" t="s">
        <v>40</v>
      </c>
      <c r="E17851" s="1">
        <v>20513114851</v>
      </c>
      <c r="F17851" s="1" t="s">
        <v>48707</v>
      </c>
      <c r="G17851" s="1">
        <v>41207979</v>
      </c>
      <c r="H17851" s="1" t="s">
        <v>50259</v>
      </c>
      <c r="I17851" s="2">
        <v>45104</v>
      </c>
      <c r="J17851" s="15" t="str">
        <f>MID(Tabla1[[#This Row],[HORA]],1,5)</f>
        <v>19:00</v>
      </c>
      <c r="K17851" s="16">
        <f>IF(Tabla1[[#This Row],[FECHA]]=I17852,IF(J17852-J17851&gt;0,(J17852-J17851)*1440,0),0)</f>
        <v>0.99999999999999645</v>
      </c>
      <c r="L17851" s="14">
        <f>L17592-Datos!$C$8</f>
        <v>11.040000000000003</v>
      </c>
      <c r="M17851" s="13" t="s">
        <v>56199</v>
      </c>
      <c r="N17851" s="1" t="s">
        <v>1715</v>
      </c>
      <c r="O17851" s="1">
        <v>10</v>
      </c>
      <c r="P17851" s="1" t="s">
        <v>300</v>
      </c>
      <c r="Q17851" s="4" t="s">
        <v>21</v>
      </c>
    </row>
    <row r="17852" spans="1:17" ht="22.5" x14ac:dyDescent="0.25">
      <c r="A17852" s="3">
        <v>11936</v>
      </c>
      <c r="B17852" s="1" t="s">
        <v>36864</v>
      </c>
      <c r="C17852" s="1" t="s">
        <v>15</v>
      </c>
      <c r="D17852" s="1" t="s">
        <v>40</v>
      </c>
      <c r="E17852" s="1">
        <v>40547994</v>
      </c>
      <c r="F17852" s="1" t="s">
        <v>25966</v>
      </c>
      <c r="G17852" s="1">
        <v>2247619</v>
      </c>
      <c r="H17852" s="1" t="s">
        <v>36865</v>
      </c>
      <c r="I17852" s="2">
        <v>45104</v>
      </c>
      <c r="J17852" s="15" t="str">
        <f>MID(Tabla1[[#This Row],[HORA]],1,5)</f>
        <v>19:01</v>
      </c>
      <c r="K17852" s="16">
        <f>IF(Tabla1[[#This Row],[FECHA]]=I17853,IF(J17853-J17852&gt;0,(J17853-J17852)*1440,0),0)</f>
        <v>0</v>
      </c>
      <c r="L17852" s="14">
        <f>L17593-Datos!$C$8</f>
        <v>13.100000000000005</v>
      </c>
      <c r="M17852" s="13" t="s">
        <v>56200</v>
      </c>
      <c r="N17852" s="1" t="s">
        <v>36866</v>
      </c>
      <c r="O17852" s="1">
        <v>20</v>
      </c>
      <c r="P17852" s="1" t="s">
        <v>1141</v>
      </c>
      <c r="Q17852" s="4" t="s">
        <v>21</v>
      </c>
    </row>
    <row r="17853" spans="1:17" ht="22.5" x14ac:dyDescent="0.25">
      <c r="A17853" s="3">
        <v>16604</v>
      </c>
      <c r="B17853" s="1" t="s">
        <v>50328</v>
      </c>
      <c r="C17853" s="1" t="s">
        <v>15</v>
      </c>
      <c r="D17853" s="1" t="s">
        <v>33</v>
      </c>
      <c r="E17853" s="1">
        <v>20440444394</v>
      </c>
      <c r="F17853" s="1" t="s">
        <v>50329</v>
      </c>
      <c r="G17853" s="1">
        <v>2247618</v>
      </c>
      <c r="H17853" s="1" t="s">
        <v>50330</v>
      </c>
      <c r="I17853" s="2">
        <v>45104</v>
      </c>
      <c r="J17853" s="15" t="str">
        <f>MID(Tabla1[[#This Row],[HORA]],1,5)</f>
        <v>19:01</v>
      </c>
      <c r="K17853" s="16">
        <f>IF(Tabla1[[#This Row],[FECHA]]=I17854,IF(J17854-J17853&gt;0,(J17854-J17853)*1440,0),0)</f>
        <v>2.0000000000001528</v>
      </c>
      <c r="L17853" s="14">
        <f>L17594-Datos!$C$8</f>
        <v>8.970000000000006</v>
      </c>
      <c r="M17853" s="13" t="s">
        <v>56200</v>
      </c>
      <c r="N17853" s="1" t="s">
        <v>50331</v>
      </c>
      <c r="O17853" s="1">
        <v>15</v>
      </c>
      <c r="P17853" s="1" t="s">
        <v>300</v>
      </c>
      <c r="Q17853" s="4" t="s">
        <v>21</v>
      </c>
    </row>
    <row r="17854" spans="1:17" ht="22.5" x14ac:dyDescent="0.25">
      <c r="A17854" s="3">
        <v>18740</v>
      </c>
      <c r="B17854" s="1" t="s">
        <v>55656</v>
      </c>
      <c r="C17854" s="1" t="s">
        <v>15</v>
      </c>
      <c r="D17854" s="1" t="s">
        <v>40</v>
      </c>
      <c r="E17854" s="1">
        <v>20601986290</v>
      </c>
      <c r="F17854" s="1" t="s">
        <v>55657</v>
      </c>
      <c r="G17854" s="1">
        <v>76626479</v>
      </c>
      <c r="H17854" s="1" t="s">
        <v>55658</v>
      </c>
      <c r="I17854" s="2">
        <v>45104</v>
      </c>
      <c r="J17854" s="15" t="str">
        <f>MID(Tabla1[[#This Row],[HORA]],1,5)</f>
        <v>19:03</v>
      </c>
      <c r="K17854" s="16">
        <f>IF(Tabla1[[#This Row],[FECHA]]=I17855,IF(J17855-J17854&gt;0,(J17855-J17854)*1440,0),0)</f>
        <v>3.9999999999999858</v>
      </c>
      <c r="L17854" s="14">
        <f>L17595-Datos!$C$8</f>
        <v>8.7800000000000047</v>
      </c>
      <c r="M17854" s="13" t="s">
        <v>56202</v>
      </c>
      <c r="N17854" s="1" t="s">
        <v>55659</v>
      </c>
      <c r="O17854" s="1">
        <v>30</v>
      </c>
      <c r="P17854" s="1" t="s">
        <v>170</v>
      </c>
      <c r="Q17854" s="4" t="s">
        <v>21</v>
      </c>
    </row>
    <row r="17855" spans="1:17" ht="22.5" x14ac:dyDescent="0.25">
      <c r="A17855" s="3">
        <v>11937</v>
      </c>
      <c r="B17855" s="1" t="s">
        <v>36867</v>
      </c>
      <c r="C17855" s="1" t="s">
        <v>15</v>
      </c>
      <c r="D17855" s="1" t="s">
        <v>33</v>
      </c>
      <c r="E17855" s="1">
        <v>42742377</v>
      </c>
      <c r="F17855" s="1" t="s">
        <v>36868</v>
      </c>
      <c r="G17855" s="1">
        <v>77209646</v>
      </c>
      <c r="H17855" s="1" t="s">
        <v>36869</v>
      </c>
      <c r="I17855" s="2">
        <v>45104</v>
      </c>
      <c r="J17855" s="15" t="str">
        <f>MID(Tabla1[[#This Row],[HORA]],1,5)</f>
        <v>19:07</v>
      </c>
      <c r="K17855" s="16">
        <f>IF(Tabla1[[#This Row],[FECHA]]=I17856,IF(J17856-J17855&gt;0,(J17856-J17855)*1440,0),0)</f>
        <v>3.9999999999999858</v>
      </c>
      <c r="L17855" s="14">
        <f>L17596-Datos!$C$8</f>
        <v>10.870000000000005</v>
      </c>
      <c r="M17855" s="13" t="s">
        <v>56206</v>
      </c>
      <c r="N17855" s="1" t="s">
        <v>36870</v>
      </c>
      <c r="O17855" s="1">
        <v>15</v>
      </c>
      <c r="P17855" s="1" t="s">
        <v>1141</v>
      </c>
      <c r="Q17855" s="4" t="s">
        <v>21</v>
      </c>
    </row>
    <row r="17856" spans="1:17" ht="22.5" x14ac:dyDescent="0.25">
      <c r="A17856" s="3">
        <v>11938</v>
      </c>
      <c r="B17856" s="1" t="s">
        <v>36871</v>
      </c>
      <c r="C17856" s="1" t="s">
        <v>15</v>
      </c>
      <c r="D17856" s="1" t="s">
        <v>82</v>
      </c>
      <c r="E17856" s="1">
        <v>17522234</v>
      </c>
      <c r="F17856" s="1" t="s">
        <v>36872</v>
      </c>
      <c r="G17856" s="1">
        <v>2247621</v>
      </c>
      <c r="H17856" s="1" t="s">
        <v>36873</v>
      </c>
      <c r="I17856" s="2">
        <v>45104</v>
      </c>
      <c r="J17856" s="15" t="str">
        <f>MID(Tabla1[[#This Row],[HORA]],1,5)</f>
        <v>19:11</v>
      </c>
      <c r="K17856" s="16">
        <f>IF(Tabla1[[#This Row],[FECHA]]=I17857,IF(J17857-J17856&gt;0,(J17857-J17856)*1440,0),0)</f>
        <v>4.9999999999998224</v>
      </c>
      <c r="L17856" s="14">
        <f>L17597-Datos!$C$8</f>
        <v>8.2100000000000044</v>
      </c>
      <c r="M17856" s="13" t="s">
        <v>56210</v>
      </c>
      <c r="N17856" s="1" t="s">
        <v>36874</v>
      </c>
      <c r="O17856" s="1">
        <v>15</v>
      </c>
      <c r="P17856" s="1" t="s">
        <v>1141</v>
      </c>
      <c r="Q17856" s="4" t="s">
        <v>21</v>
      </c>
    </row>
    <row r="17857" spans="1:17" ht="22.5" x14ac:dyDescent="0.25">
      <c r="A17857" s="3">
        <v>11939</v>
      </c>
      <c r="B17857" s="1" t="s">
        <v>36875</v>
      </c>
      <c r="C17857" s="1" t="s">
        <v>15</v>
      </c>
      <c r="D17857" s="1" t="s">
        <v>40</v>
      </c>
      <c r="E17857" s="1">
        <v>73567998</v>
      </c>
      <c r="F17857" s="1" t="s">
        <v>36876</v>
      </c>
      <c r="G17857" s="1">
        <v>76403410</v>
      </c>
      <c r="H17857" s="1" t="s">
        <v>36877</v>
      </c>
      <c r="I17857" s="2">
        <v>45104</v>
      </c>
      <c r="J17857" s="15" t="str">
        <f>MID(Tabla1[[#This Row],[HORA]],1,5)</f>
        <v>19:16</v>
      </c>
      <c r="K17857" s="16">
        <f>IF(Tabla1[[#This Row],[FECHA]]=I17858,IF(J17858-J17857&gt;0,(J17858-J17857)*1440,0),0)</f>
        <v>1.0000000000001563</v>
      </c>
      <c r="L17857" s="14">
        <f>L17598-Datos!$C$8</f>
        <v>9.9400000000000048</v>
      </c>
      <c r="M17857" s="13" t="s">
        <v>56215</v>
      </c>
      <c r="N17857" s="1" t="s">
        <v>36878</v>
      </c>
      <c r="O17857" s="1">
        <v>20</v>
      </c>
      <c r="P17857" s="1" t="s">
        <v>1141</v>
      </c>
      <c r="Q17857" s="4" t="s">
        <v>21</v>
      </c>
    </row>
    <row r="17858" spans="1:17" ht="22.5" x14ac:dyDescent="0.25">
      <c r="A17858" s="3">
        <v>15264</v>
      </c>
      <c r="B17858" s="1" t="s">
        <v>46609</v>
      </c>
      <c r="C17858" s="1" t="s">
        <v>15</v>
      </c>
      <c r="D17858" s="1" t="s">
        <v>40</v>
      </c>
      <c r="E17858" s="1">
        <v>3828852</v>
      </c>
      <c r="F17858" s="1" t="s">
        <v>28157</v>
      </c>
      <c r="G17858" s="1">
        <v>2247622</v>
      </c>
      <c r="H17858" s="1" t="s">
        <v>46610</v>
      </c>
      <c r="I17858" s="2">
        <v>45104</v>
      </c>
      <c r="J17858" s="15" t="str">
        <f>MID(Tabla1[[#This Row],[HORA]],1,5)</f>
        <v>19:17</v>
      </c>
      <c r="K17858" s="16">
        <f>IF(Tabla1[[#This Row],[FECHA]]=I17859,IF(J17859-J17858&gt;0,(J17859-J17858)*1440,0),0)</f>
        <v>4.9999999999999822</v>
      </c>
      <c r="L17858" s="14">
        <f>L17599-Datos!$C$8</f>
        <v>11.800000000000004</v>
      </c>
      <c r="M17858" s="13" t="s">
        <v>56216</v>
      </c>
      <c r="N17858" s="1" t="s">
        <v>46611</v>
      </c>
      <c r="O17858" s="1">
        <v>12</v>
      </c>
      <c r="P17858" s="1" t="s">
        <v>170</v>
      </c>
      <c r="Q17858" s="4" t="s">
        <v>21</v>
      </c>
    </row>
    <row r="17859" spans="1:17" ht="22.5" x14ac:dyDescent="0.25">
      <c r="A17859" s="3">
        <v>11941</v>
      </c>
      <c r="B17859" s="1" t="s">
        <v>36883</v>
      </c>
      <c r="C17859" s="1" t="s">
        <v>15</v>
      </c>
      <c r="D17859" s="1" t="s">
        <v>77</v>
      </c>
      <c r="E17859" s="1">
        <v>3114605</v>
      </c>
      <c r="F17859" s="1" t="s">
        <v>5470</v>
      </c>
      <c r="G17859" s="1">
        <v>18888888</v>
      </c>
      <c r="H17859" s="1" t="s">
        <v>12538</v>
      </c>
      <c r="I17859" s="2">
        <v>45104</v>
      </c>
      <c r="J17859" s="15" t="str">
        <f>MID(Tabla1[[#This Row],[HORA]],1,5)</f>
        <v>19:22</v>
      </c>
      <c r="K17859" s="16">
        <f>IF(Tabla1[[#This Row],[FECHA]]=I17860,IF(J17860-J17859&gt;0,(J17860-J17859)*1440,0),0)</f>
        <v>2.9999999999999893</v>
      </c>
      <c r="L17859" s="14">
        <f>L17600-Datos!$C$8</f>
        <v>9.1000000000000014</v>
      </c>
      <c r="M17859" s="13" t="s">
        <v>56221</v>
      </c>
      <c r="N17859" s="1" t="s">
        <v>36884</v>
      </c>
      <c r="O17859" s="1">
        <v>20</v>
      </c>
      <c r="P17859" s="1" t="s">
        <v>1141</v>
      </c>
      <c r="Q17859" s="4" t="s">
        <v>21</v>
      </c>
    </row>
    <row r="17860" spans="1:17" ht="22.5" x14ac:dyDescent="0.25">
      <c r="A17860" s="3">
        <v>15265</v>
      </c>
      <c r="B17860" s="1" t="s">
        <v>46612</v>
      </c>
      <c r="C17860" s="1" t="s">
        <v>15</v>
      </c>
      <c r="D17860" s="1" t="s">
        <v>23</v>
      </c>
      <c r="E17860" s="1">
        <v>60161425</v>
      </c>
      <c r="F17860" s="1" t="s">
        <v>4331</v>
      </c>
      <c r="G17860" s="1">
        <v>74878699</v>
      </c>
      <c r="H17860" s="1" t="s">
        <v>7227</v>
      </c>
      <c r="I17860" s="2">
        <v>45104</v>
      </c>
      <c r="J17860" s="15" t="str">
        <f>MID(Tabla1[[#This Row],[HORA]],1,5)</f>
        <v>19:25</v>
      </c>
      <c r="K17860" s="16">
        <f>IF(Tabla1[[#This Row],[FECHA]]=I17861,IF(J17861-J17860&gt;0,(J17861-J17860)*1440,0),0)</f>
        <v>1.9999999999999929</v>
      </c>
      <c r="L17860" s="14">
        <f>L17601-Datos!$C$8</f>
        <v>9.7600000000000051</v>
      </c>
      <c r="M17860" s="13" t="s">
        <v>56224</v>
      </c>
      <c r="N17860" s="1" t="s">
        <v>46613</v>
      </c>
      <c r="O17860" s="1">
        <v>30</v>
      </c>
      <c r="P17860" s="1" t="s">
        <v>170</v>
      </c>
      <c r="Q17860" s="4" t="s">
        <v>21</v>
      </c>
    </row>
    <row r="17861" spans="1:17" ht="22.5" x14ac:dyDescent="0.25">
      <c r="A17861" s="3">
        <v>15266</v>
      </c>
      <c r="B17861" s="1" t="s">
        <v>46614</v>
      </c>
      <c r="C17861" s="1" t="s">
        <v>15</v>
      </c>
      <c r="D17861" s="1" t="s">
        <v>71</v>
      </c>
      <c r="E17861" s="1">
        <v>75421415</v>
      </c>
      <c r="F17861" s="1" t="s">
        <v>46615</v>
      </c>
      <c r="G17861" s="1">
        <v>75421415</v>
      </c>
      <c r="H17861" s="1" t="s">
        <v>46615</v>
      </c>
      <c r="I17861" s="2">
        <v>45104</v>
      </c>
      <c r="J17861" s="15" t="str">
        <f>MID(Tabla1[[#This Row],[HORA]],1,5)</f>
        <v>19:27</v>
      </c>
      <c r="K17861" s="16">
        <f>IF(Tabla1[[#This Row],[FECHA]]=I17862,IF(J17862-J17861&gt;0,(J17862-J17861)*1440,0),0)</f>
        <v>0</v>
      </c>
      <c r="L17861" s="14">
        <f>2+L17602-Datos!$C$8</f>
        <v>11.700000000000003</v>
      </c>
      <c r="M17861" s="13" t="s">
        <v>56226</v>
      </c>
      <c r="N17861" s="1" t="s">
        <v>46608</v>
      </c>
      <c r="O17861" s="1">
        <v>10</v>
      </c>
      <c r="P17861" s="1" t="s">
        <v>170</v>
      </c>
      <c r="Q17861" s="4" t="s">
        <v>21</v>
      </c>
    </row>
    <row r="17862" spans="1:17" ht="22.5" x14ac:dyDescent="0.25">
      <c r="A17862" s="3">
        <v>18007</v>
      </c>
      <c r="B17862" s="1" t="s">
        <v>53896</v>
      </c>
      <c r="C17862" s="1" t="s">
        <v>15</v>
      </c>
      <c r="D17862" s="1" t="s">
        <v>82</v>
      </c>
      <c r="E17862" s="1">
        <v>10062214657</v>
      </c>
      <c r="F17862" s="1" t="s">
        <v>48060</v>
      </c>
      <c r="G17862" s="1">
        <v>76618694</v>
      </c>
      <c r="H17862" s="1" t="s">
        <v>2736</v>
      </c>
      <c r="I17862" s="2">
        <v>45104</v>
      </c>
      <c r="J17862" s="15" t="str">
        <f>MID(Tabla1[[#This Row],[HORA]],1,5)</f>
        <v>19:27</v>
      </c>
      <c r="K17862" s="16">
        <f>IF(Tabla1[[#This Row],[FECHA]]=I17863,IF(J17863-J17862&gt;0,(J17863-J17862)*1440,0),0)</f>
        <v>1.9999999999999929</v>
      </c>
      <c r="L17862" s="14">
        <f>2+L17603-Datos!$C$8</f>
        <v>9.8000000000000043</v>
      </c>
      <c r="M17862" s="13" t="s">
        <v>56226</v>
      </c>
      <c r="N17862" s="1" t="s">
        <v>53897</v>
      </c>
      <c r="O17862" s="1">
        <v>15</v>
      </c>
      <c r="P17862" s="1" t="s">
        <v>1141</v>
      </c>
      <c r="Q17862" s="4" t="s">
        <v>21</v>
      </c>
    </row>
    <row r="17863" spans="1:17" ht="22.5" x14ac:dyDescent="0.25">
      <c r="A17863" s="3">
        <v>15267</v>
      </c>
      <c r="B17863" s="1" t="s">
        <v>46616</v>
      </c>
      <c r="C17863" s="1" t="s">
        <v>15</v>
      </c>
      <c r="D17863" s="1" t="s">
        <v>40</v>
      </c>
      <c r="E17863" s="1">
        <v>2603399</v>
      </c>
      <c r="F17863" s="1" t="s">
        <v>46617</v>
      </c>
      <c r="G17863" s="1">
        <v>2247628</v>
      </c>
      <c r="H17863" s="1" t="s">
        <v>46618</v>
      </c>
      <c r="I17863" s="2">
        <v>45104</v>
      </c>
      <c r="J17863" s="15" t="str">
        <f>MID(Tabla1[[#This Row],[HORA]],1,5)</f>
        <v>19:29</v>
      </c>
      <c r="K17863" s="16">
        <f>IF(Tabla1[[#This Row],[FECHA]]=I17864,IF(J17864-J17863&gt;0,(J17864-J17863)*1440,0),0)</f>
        <v>1.9999999999999929</v>
      </c>
      <c r="L17863" s="14">
        <f>2+L17604-Datos!$C$8</f>
        <v>10.810000000000006</v>
      </c>
      <c r="M17863" s="13" t="s">
        <v>56228</v>
      </c>
      <c r="N17863" s="1" t="s">
        <v>46619</v>
      </c>
      <c r="O17863" s="1">
        <v>15</v>
      </c>
      <c r="P17863" s="1" t="s">
        <v>170</v>
      </c>
      <c r="Q17863" s="4" t="s">
        <v>21</v>
      </c>
    </row>
    <row r="17864" spans="1:17" ht="22.5" x14ac:dyDescent="0.25">
      <c r="A17864" s="3">
        <v>18741</v>
      </c>
      <c r="B17864" s="1" t="s">
        <v>55660</v>
      </c>
      <c r="C17864" s="1" t="s">
        <v>15</v>
      </c>
      <c r="D17864" s="1" t="s">
        <v>40</v>
      </c>
      <c r="E17864" s="1">
        <v>20103594571</v>
      </c>
      <c r="F17864" s="1" t="s">
        <v>48618</v>
      </c>
      <c r="G17864" s="1">
        <v>1302310</v>
      </c>
      <c r="H17864" s="1" t="s">
        <v>55661</v>
      </c>
      <c r="I17864" s="2">
        <v>45104</v>
      </c>
      <c r="J17864" s="15" t="str">
        <f>MID(Tabla1[[#This Row],[HORA]],1,5)</f>
        <v>19:31</v>
      </c>
      <c r="K17864" s="16">
        <f>IF(Tabla1[[#This Row],[FECHA]]=I17865,IF(J17865-J17864&gt;0,(J17865-J17864)*1440,0),0)</f>
        <v>1.9999999999999929</v>
      </c>
      <c r="L17864" s="14">
        <f>2+L17605-Datos!$C$8</f>
        <v>12.180000000000003</v>
      </c>
      <c r="M17864" s="13" t="s">
        <v>56230</v>
      </c>
      <c r="N17864" s="1" t="s">
        <v>174</v>
      </c>
      <c r="O17864" s="1">
        <v>10</v>
      </c>
      <c r="P17864" s="1" t="s">
        <v>170</v>
      </c>
      <c r="Q17864" s="4" t="s">
        <v>21</v>
      </c>
    </row>
    <row r="17865" spans="1:17" ht="22.5" x14ac:dyDescent="0.25">
      <c r="A17865" s="3">
        <v>15268</v>
      </c>
      <c r="B17865" s="1" t="s">
        <v>46620</v>
      </c>
      <c r="C17865" s="1" t="s">
        <v>15</v>
      </c>
      <c r="D17865" s="1" t="s">
        <v>40</v>
      </c>
      <c r="E17865" s="1">
        <v>45006444</v>
      </c>
      <c r="F17865" s="1" t="s">
        <v>3580</v>
      </c>
      <c r="G17865" s="1">
        <v>44583852</v>
      </c>
      <c r="H17865" s="1" t="s">
        <v>46621</v>
      </c>
      <c r="I17865" s="2">
        <v>45104</v>
      </c>
      <c r="J17865" s="15" t="str">
        <f>MID(Tabla1[[#This Row],[HORA]],1,5)</f>
        <v>19:33</v>
      </c>
      <c r="K17865" s="16">
        <f>IF(Tabla1[[#This Row],[FECHA]]=I17866,IF(J17866-J17865&gt;0,(J17866-J17865)*1440,0),0)</f>
        <v>0.99999999999999645</v>
      </c>
      <c r="L17865" s="14">
        <f>2+L17606-Datos!$C$8</f>
        <v>11.930000000000003</v>
      </c>
      <c r="M17865" s="13" t="s">
        <v>56232</v>
      </c>
      <c r="N17865" s="1" t="s">
        <v>46622</v>
      </c>
      <c r="O17865" s="1">
        <v>12</v>
      </c>
      <c r="P17865" s="1" t="s">
        <v>170</v>
      </c>
      <c r="Q17865" s="4" t="s">
        <v>21</v>
      </c>
    </row>
    <row r="17866" spans="1:17" ht="22.5" x14ac:dyDescent="0.25">
      <c r="A17866" s="3">
        <v>17979</v>
      </c>
      <c r="B17866" s="1" t="s">
        <v>53842</v>
      </c>
      <c r="C17866" s="1" t="s">
        <v>15</v>
      </c>
      <c r="D17866" s="1" t="s">
        <v>172</v>
      </c>
      <c r="E17866" s="1">
        <v>20554911511</v>
      </c>
      <c r="F17866" s="1" t="s">
        <v>48411</v>
      </c>
      <c r="G17866" s="1">
        <v>2247298</v>
      </c>
      <c r="H17866" s="1" t="s">
        <v>49952</v>
      </c>
      <c r="I17866" s="2">
        <v>45104</v>
      </c>
      <c r="J17866" s="15" t="str">
        <f>MID(Tabla1[[#This Row],[HORA]],1,5)</f>
        <v>19:34</v>
      </c>
      <c r="K17866" s="16">
        <f>IF(Tabla1[[#This Row],[FECHA]]=I17867,IF(J17867-J17866&gt;0,(J17867-J17866)*1440,0),0)</f>
        <v>4.9999999999999822</v>
      </c>
      <c r="L17866" s="14">
        <f>2+L17607-Datos!$C$8</f>
        <v>14.870000000000005</v>
      </c>
      <c r="M17866" s="13" t="s">
        <v>56233</v>
      </c>
      <c r="N17866" s="1" t="s">
        <v>53058</v>
      </c>
      <c r="O17866" s="1">
        <v>15</v>
      </c>
      <c r="P17866" s="1" t="s">
        <v>170</v>
      </c>
      <c r="Q17866" s="4" t="s">
        <v>21</v>
      </c>
    </row>
    <row r="17867" spans="1:17" ht="22.5" x14ac:dyDescent="0.25">
      <c r="A17867" s="3">
        <v>15269</v>
      </c>
      <c r="B17867" s="1" t="s">
        <v>46623</v>
      </c>
      <c r="C17867" s="1" t="s">
        <v>15</v>
      </c>
      <c r="D17867" s="1" t="s">
        <v>93</v>
      </c>
      <c r="E17867" s="1">
        <v>16797805</v>
      </c>
      <c r="F17867" s="1" t="s">
        <v>46624</v>
      </c>
      <c r="G17867" s="1">
        <v>32761951</v>
      </c>
      <c r="H17867" s="1" t="s">
        <v>46625</v>
      </c>
      <c r="I17867" s="2">
        <v>45104</v>
      </c>
      <c r="J17867" s="15" t="str">
        <f>MID(Tabla1[[#This Row],[HORA]],1,5)</f>
        <v>19:39</v>
      </c>
      <c r="K17867" s="16">
        <f>IF(Tabla1[[#This Row],[FECHA]]=I17868,IF(J17868-J17867&gt;0,(J17868-J17867)*1440,0),0)</f>
        <v>2.9999999999999893</v>
      </c>
      <c r="L17867" s="14">
        <f>2+L17608-Datos!$C$8</f>
        <v>12.020000000000003</v>
      </c>
      <c r="M17867" s="13" t="s">
        <v>56238</v>
      </c>
      <c r="N17867" s="1" t="s">
        <v>46626</v>
      </c>
      <c r="O17867" s="1">
        <v>90</v>
      </c>
      <c r="P17867" s="1" t="s">
        <v>170</v>
      </c>
      <c r="Q17867" s="4" t="s">
        <v>21</v>
      </c>
    </row>
    <row r="17868" spans="1:17" ht="22.5" x14ac:dyDescent="0.25">
      <c r="A17868" s="3">
        <v>15270</v>
      </c>
      <c r="B17868" s="1" t="s">
        <v>46627</v>
      </c>
      <c r="C17868" s="1" t="s">
        <v>15</v>
      </c>
      <c r="D17868" s="1" t="s">
        <v>8138</v>
      </c>
      <c r="E17868" s="1">
        <v>73325391</v>
      </c>
      <c r="F17868" s="1" t="s">
        <v>11747</v>
      </c>
      <c r="G17868" s="1">
        <v>2247629</v>
      </c>
      <c r="H17868" s="1" t="s">
        <v>11748</v>
      </c>
      <c r="I17868" s="2">
        <v>45104</v>
      </c>
      <c r="J17868" s="15" t="str">
        <f>MID(Tabla1[[#This Row],[HORA]],1,5)</f>
        <v>19:42</v>
      </c>
      <c r="K17868" s="16">
        <f>IF(Tabla1[[#This Row],[FECHA]]=I17869,IF(J17869-J17868&gt;0,(J17869-J17868)*1440,0),0)</f>
        <v>0.99999999999999645</v>
      </c>
      <c r="L17868" s="14">
        <f>2+L17609-Datos!$C$8</f>
        <v>13.800000000000008</v>
      </c>
      <c r="M17868" s="13" t="s">
        <v>56241</v>
      </c>
      <c r="N17868" s="1" t="s">
        <v>46628</v>
      </c>
      <c r="O17868" s="1">
        <v>20</v>
      </c>
      <c r="P17868" s="1" t="s">
        <v>170</v>
      </c>
      <c r="Q17868" s="4" t="s">
        <v>21</v>
      </c>
    </row>
    <row r="17869" spans="1:17" ht="22.5" x14ac:dyDescent="0.25">
      <c r="A17869" s="3">
        <v>5038</v>
      </c>
      <c r="B17869" s="1" t="s">
        <v>15763</v>
      </c>
      <c r="C17869" s="1" t="s">
        <v>15</v>
      </c>
      <c r="D17869" s="1" t="s">
        <v>71</v>
      </c>
      <c r="E17869" s="1">
        <v>70251290</v>
      </c>
      <c r="F17869" s="1" t="s">
        <v>15764</v>
      </c>
      <c r="G17869" s="1">
        <v>2247630</v>
      </c>
      <c r="H17869" s="1" t="s">
        <v>15765</v>
      </c>
      <c r="I17869" s="2">
        <v>45104</v>
      </c>
      <c r="J17869" s="15" t="str">
        <f>MID(Tabla1[[#This Row],[HORA]],1,5)</f>
        <v>19:43</v>
      </c>
      <c r="K17869" s="16">
        <f>IF(Tabla1[[#This Row],[FECHA]]=I17870,IF(J17870-J17869&gt;0,(J17870-J17869)*1440,0),0)</f>
        <v>5.9999999999999787</v>
      </c>
      <c r="L17869" s="14">
        <f>2+L17610-Datos!$C$8</f>
        <v>16.170000000000002</v>
      </c>
      <c r="M17869" s="13" t="s">
        <v>56242</v>
      </c>
      <c r="N17869" s="1" t="s">
        <v>15766</v>
      </c>
      <c r="O17869" s="1">
        <v>30</v>
      </c>
      <c r="P17869" s="1" t="s">
        <v>300</v>
      </c>
      <c r="Q17869" s="4" t="s">
        <v>21</v>
      </c>
    </row>
    <row r="17870" spans="1:17" ht="22.5" x14ac:dyDescent="0.25">
      <c r="A17870" s="3">
        <v>18742</v>
      </c>
      <c r="B17870" s="1" t="s">
        <v>55662</v>
      </c>
      <c r="C17870" s="1" t="s">
        <v>15</v>
      </c>
      <c r="D17870" s="1" t="s">
        <v>161</v>
      </c>
      <c r="E17870" s="1">
        <v>20605797858</v>
      </c>
      <c r="F17870" s="1" t="s">
        <v>48415</v>
      </c>
      <c r="G17870" s="1">
        <v>40156470</v>
      </c>
      <c r="H17870" s="1" t="s">
        <v>55663</v>
      </c>
      <c r="I17870" s="2">
        <v>45104</v>
      </c>
      <c r="J17870" s="15" t="str">
        <f>MID(Tabla1[[#This Row],[HORA]],1,5)</f>
        <v>19:49</v>
      </c>
      <c r="K17870" s="16">
        <f>IF(Tabla1[[#This Row],[FECHA]]=I17871,IF(J17871-J17870&gt;0,(J17871-J17870)*1440,0),0)</f>
        <v>0.99999999999999645</v>
      </c>
      <c r="L17870" s="14">
        <f>2+L17611-Datos!$C$8</f>
        <v>14.860000000000007</v>
      </c>
      <c r="M17870" s="13" t="s">
        <v>56248</v>
      </c>
      <c r="N17870" s="1" t="s">
        <v>174</v>
      </c>
      <c r="O17870" s="1">
        <v>10</v>
      </c>
      <c r="P17870" s="1" t="s">
        <v>170</v>
      </c>
      <c r="Q17870" s="4" t="s">
        <v>21</v>
      </c>
    </row>
    <row r="17871" spans="1:17" ht="22.5" x14ac:dyDescent="0.25">
      <c r="A17871" s="3">
        <v>18743</v>
      </c>
      <c r="B17871" s="1" t="s">
        <v>55664</v>
      </c>
      <c r="C17871" s="1" t="s">
        <v>15</v>
      </c>
      <c r="D17871" s="1" t="s">
        <v>33</v>
      </c>
      <c r="E17871" s="1">
        <v>20605797858</v>
      </c>
      <c r="F17871" s="1" t="s">
        <v>48415</v>
      </c>
      <c r="G17871" s="1">
        <v>3862303</v>
      </c>
      <c r="H17871" s="1" t="s">
        <v>55665</v>
      </c>
      <c r="I17871" s="2">
        <v>45104</v>
      </c>
      <c r="J17871" s="15" t="str">
        <f>MID(Tabla1[[#This Row],[HORA]],1,5)</f>
        <v>19:50</v>
      </c>
      <c r="K17871" s="16">
        <f>IF(Tabla1[[#This Row],[FECHA]]=I17872,IF(J17872-J17871&gt;0,(J17872-J17871)*1440,0),0)</f>
        <v>1.0000000000001563</v>
      </c>
      <c r="L17871" s="14">
        <f>2+L17612-Datos!$C$8</f>
        <v>13.460000000000004</v>
      </c>
      <c r="M17871" s="13" t="s">
        <v>56249</v>
      </c>
      <c r="N17871" s="1" t="s">
        <v>174</v>
      </c>
      <c r="O17871" s="1">
        <v>10</v>
      </c>
      <c r="P17871" s="1" t="s">
        <v>170</v>
      </c>
      <c r="Q17871" s="4" t="s">
        <v>21</v>
      </c>
    </row>
    <row r="17872" spans="1:17" ht="22.5" x14ac:dyDescent="0.25">
      <c r="A17872" s="3">
        <v>11942</v>
      </c>
      <c r="B17872" s="1" t="s">
        <v>36885</v>
      </c>
      <c r="C17872" s="1" t="s">
        <v>15</v>
      </c>
      <c r="D17872" s="1" t="s">
        <v>77</v>
      </c>
      <c r="E17872" s="1">
        <v>40043789</v>
      </c>
      <c r="F17872" s="1" t="s">
        <v>36886</v>
      </c>
      <c r="G17872" s="1">
        <v>3873555</v>
      </c>
      <c r="H17872" s="1" t="s">
        <v>36887</v>
      </c>
      <c r="I17872" s="2">
        <v>45104</v>
      </c>
      <c r="J17872" s="15" t="str">
        <f>MID(Tabla1[[#This Row],[HORA]],1,5)</f>
        <v>19:51</v>
      </c>
      <c r="K17872" s="16">
        <f>IF(Tabla1[[#This Row],[FECHA]]=I17873,IF(J17873-J17872&gt;0,(J17873-J17872)*1440,0),0)</f>
        <v>2.9999999999998295</v>
      </c>
      <c r="L17872" s="14">
        <f>2+L17613-Datos!$C$8</f>
        <v>11.200000000000003</v>
      </c>
      <c r="M17872" s="13" t="s">
        <v>56250</v>
      </c>
      <c r="N17872" s="1" t="s">
        <v>36888</v>
      </c>
      <c r="O17872" s="1">
        <v>20</v>
      </c>
      <c r="P17872" s="1" t="s">
        <v>1141</v>
      </c>
      <c r="Q17872" s="4" t="s">
        <v>21</v>
      </c>
    </row>
    <row r="17873" spans="1:17" ht="22.5" x14ac:dyDescent="0.25">
      <c r="A17873" s="3">
        <v>11943</v>
      </c>
      <c r="B17873" s="1" t="s">
        <v>36889</v>
      </c>
      <c r="C17873" s="1" t="s">
        <v>15</v>
      </c>
      <c r="D17873" s="1" t="s">
        <v>82</v>
      </c>
      <c r="E17873" s="1">
        <v>42995021</v>
      </c>
      <c r="F17873" s="1" t="s">
        <v>4456</v>
      </c>
      <c r="G17873" s="1">
        <v>2247634</v>
      </c>
      <c r="H17873" s="1" t="s">
        <v>9344</v>
      </c>
      <c r="I17873" s="2">
        <v>45104</v>
      </c>
      <c r="J17873" s="15" t="str">
        <f>MID(Tabla1[[#This Row],[HORA]],1,5)</f>
        <v>19:54</v>
      </c>
      <c r="K17873" s="16">
        <f>IF(Tabla1[[#This Row],[FECHA]]=I17874,IF(J17874-J17873&gt;0,(J17874-J17873)*1440,0),0)</f>
        <v>1.0000000000001563</v>
      </c>
      <c r="L17873" s="14">
        <f>2+L17614-Datos!$C$8</f>
        <v>13.720000000000002</v>
      </c>
      <c r="M17873" s="13" t="s">
        <v>56253</v>
      </c>
      <c r="N17873" s="1" t="s">
        <v>36890</v>
      </c>
      <c r="O17873" s="1">
        <v>12</v>
      </c>
      <c r="P17873" s="1" t="s">
        <v>1141</v>
      </c>
      <c r="Q17873" s="4" t="s">
        <v>21</v>
      </c>
    </row>
    <row r="17874" spans="1:17" ht="22.5" x14ac:dyDescent="0.25">
      <c r="A17874" s="3">
        <v>15271</v>
      </c>
      <c r="B17874" s="1" t="s">
        <v>46629</v>
      </c>
      <c r="C17874" s="1" t="s">
        <v>15</v>
      </c>
      <c r="D17874" s="1" t="s">
        <v>82</v>
      </c>
      <c r="E17874" s="1">
        <v>43831661</v>
      </c>
      <c r="F17874" s="1" t="s">
        <v>14298</v>
      </c>
      <c r="G17874" s="1">
        <v>2247635</v>
      </c>
      <c r="H17874" s="1" t="s">
        <v>14299</v>
      </c>
      <c r="I17874" s="2">
        <v>45104</v>
      </c>
      <c r="J17874" s="15" t="str">
        <f>MID(Tabla1[[#This Row],[HORA]],1,5)</f>
        <v>19:55</v>
      </c>
      <c r="K17874" s="16">
        <f>IF(Tabla1[[#This Row],[FECHA]]=I17875,IF(J17875-J17874&gt;0,(J17875-J17874)*1440,0),0)</f>
        <v>0.99999999999999645</v>
      </c>
      <c r="L17874" s="14">
        <f>2+L17615-Datos!$C$8</f>
        <v>12.750000000000004</v>
      </c>
      <c r="M17874" s="13" t="s">
        <v>56254</v>
      </c>
      <c r="N17874" s="1" t="s">
        <v>46630</v>
      </c>
      <c r="O17874" s="1">
        <v>12</v>
      </c>
      <c r="P17874" s="1" t="s">
        <v>170</v>
      </c>
      <c r="Q17874" s="4" t="s">
        <v>21</v>
      </c>
    </row>
    <row r="17875" spans="1:17" ht="22.5" x14ac:dyDescent="0.25">
      <c r="A17875" s="3">
        <v>604</v>
      </c>
      <c r="B17875" s="1" t="s">
        <v>1328</v>
      </c>
      <c r="C17875" s="1" t="s">
        <v>15</v>
      </c>
      <c r="D17875" s="1" t="s">
        <v>172</v>
      </c>
      <c r="E17875" s="1">
        <v>2247311</v>
      </c>
      <c r="F17875" s="1" t="s">
        <v>173</v>
      </c>
      <c r="G17875" s="1">
        <v>2247312</v>
      </c>
      <c r="H17875" s="1" t="s">
        <v>173</v>
      </c>
      <c r="I17875" s="2">
        <v>45104</v>
      </c>
      <c r="J17875" s="15" t="str">
        <f>MID(Tabla1[[#This Row],[HORA]],1,5)</f>
        <v>19:56</v>
      </c>
      <c r="K17875" s="16">
        <f>IF(Tabla1[[#This Row],[FECHA]]=I17876,IF(J17876-J17875&gt;0,(J17876-J17875)*1440,0),0)</f>
        <v>0.99999999999983658</v>
      </c>
      <c r="L17875" s="14">
        <f>2+L17616-Datos!$C$8</f>
        <v>11.860000000000003</v>
      </c>
      <c r="M17875" s="13" t="s">
        <v>56255</v>
      </c>
      <c r="N17875" s="1" t="s">
        <v>174</v>
      </c>
      <c r="O17875" s="1">
        <v>0</v>
      </c>
      <c r="P17875" s="1" t="s">
        <v>170</v>
      </c>
      <c r="Q17875" s="4" t="s">
        <v>21</v>
      </c>
    </row>
    <row r="17876" spans="1:17" ht="22.5" x14ac:dyDescent="0.25">
      <c r="A17876" s="3">
        <v>605</v>
      </c>
      <c r="B17876" s="1" t="s">
        <v>1329</v>
      </c>
      <c r="C17876" s="1" t="s">
        <v>15</v>
      </c>
      <c r="D17876" s="1" t="s">
        <v>172</v>
      </c>
      <c r="E17876" s="1">
        <v>2247313</v>
      </c>
      <c r="F17876" s="1" t="s">
        <v>173</v>
      </c>
      <c r="G17876" s="1">
        <v>2247314</v>
      </c>
      <c r="H17876" s="1" t="s">
        <v>173</v>
      </c>
      <c r="I17876" s="2">
        <v>45104</v>
      </c>
      <c r="J17876" s="15" t="str">
        <f>MID(Tabla1[[#This Row],[HORA]],1,5)</f>
        <v>19:57</v>
      </c>
      <c r="K17876" s="16">
        <f>IF(Tabla1[[#This Row],[FECHA]]=I17877,IF(J17877-J17876&gt;0,(J17877-J17876)*1440,0),0)</f>
        <v>0</v>
      </c>
      <c r="L17876" s="14">
        <f>2+L17617-Datos!$C$8</f>
        <v>11.900000000000006</v>
      </c>
      <c r="M17876" s="13" t="s">
        <v>56256</v>
      </c>
      <c r="N17876" s="1" t="s">
        <v>174</v>
      </c>
      <c r="O17876" s="1">
        <v>0</v>
      </c>
      <c r="P17876" s="1" t="s">
        <v>170</v>
      </c>
      <c r="Q17876" s="4" t="s">
        <v>21</v>
      </c>
    </row>
    <row r="17877" spans="1:17" ht="22.5" x14ac:dyDescent="0.25">
      <c r="A17877" s="3">
        <v>15272</v>
      </c>
      <c r="B17877" s="1" t="s">
        <v>46631</v>
      </c>
      <c r="C17877" s="1" t="s">
        <v>15</v>
      </c>
      <c r="D17877" s="1" t="s">
        <v>40</v>
      </c>
      <c r="E17877" s="1">
        <v>41200516</v>
      </c>
      <c r="F17877" s="1" t="s">
        <v>46632</v>
      </c>
      <c r="G17877" s="1">
        <v>2247638</v>
      </c>
      <c r="H17877" s="1" t="s">
        <v>46633</v>
      </c>
      <c r="I17877" s="2">
        <v>45104</v>
      </c>
      <c r="J17877" s="15" t="str">
        <f>MID(Tabla1[[#This Row],[HORA]],1,5)</f>
        <v>19:57</v>
      </c>
      <c r="K17877" s="16">
        <f>IF(Tabla1[[#This Row],[FECHA]]=I17878,IF(J17878-J17877&gt;0,(J17878-J17877)*1440,0),0)</f>
        <v>0.99999999999999645</v>
      </c>
      <c r="L17877" s="14">
        <f>2+L17618-Datos!$C$8</f>
        <v>9.7799999999999976</v>
      </c>
      <c r="M17877" s="13" t="s">
        <v>56256</v>
      </c>
      <c r="N17877" s="1" t="s">
        <v>29980</v>
      </c>
      <c r="O17877" s="1">
        <v>25</v>
      </c>
      <c r="P17877" s="1" t="s">
        <v>170</v>
      </c>
      <c r="Q17877" s="4" t="s">
        <v>21</v>
      </c>
    </row>
    <row r="17878" spans="1:17" ht="22.5" x14ac:dyDescent="0.25">
      <c r="A17878" s="3">
        <v>18008</v>
      </c>
      <c r="B17878" s="1" t="s">
        <v>53898</v>
      </c>
      <c r="C17878" s="1" t="s">
        <v>15</v>
      </c>
      <c r="D17878" s="1" t="s">
        <v>40</v>
      </c>
      <c r="E17878" s="1">
        <v>20550721679</v>
      </c>
      <c r="F17878" s="1" t="s">
        <v>53899</v>
      </c>
      <c r="G17878" s="1">
        <v>72679082</v>
      </c>
      <c r="H17878" s="1" t="s">
        <v>53900</v>
      </c>
      <c r="I17878" s="2">
        <v>45104</v>
      </c>
      <c r="J17878" s="15" t="str">
        <f>MID(Tabla1[[#This Row],[HORA]],1,5)</f>
        <v>19:58</v>
      </c>
      <c r="K17878" s="16">
        <f>IF(Tabla1[[#This Row],[FECHA]]=I17879,IF(J17879-J17878&gt;0,(J17879-J17878)*1440,0),0)</f>
        <v>4.0000000000001457</v>
      </c>
      <c r="L17878" s="14">
        <f>2+L17619-Datos!$C$8</f>
        <v>3.7600000000000033</v>
      </c>
      <c r="M17878" s="13" t="s">
        <v>56257</v>
      </c>
      <c r="N17878" s="1" t="s">
        <v>53901</v>
      </c>
      <c r="O17878" s="1">
        <v>15</v>
      </c>
      <c r="P17878" s="1" t="s">
        <v>1141</v>
      </c>
      <c r="Q17878" s="4" t="s">
        <v>21</v>
      </c>
    </row>
    <row r="17879" spans="1:17" ht="22.5" x14ac:dyDescent="0.25">
      <c r="A17879" s="3">
        <v>15273</v>
      </c>
      <c r="B17879" s="1" t="s">
        <v>46634</v>
      </c>
      <c r="C17879" s="1" t="s">
        <v>15</v>
      </c>
      <c r="D17879" s="1" t="s">
        <v>40</v>
      </c>
      <c r="E17879" s="1">
        <v>16502338</v>
      </c>
      <c r="F17879" s="1" t="s">
        <v>46635</v>
      </c>
      <c r="G17879" s="1">
        <v>2247639</v>
      </c>
      <c r="H17879" s="1" t="s">
        <v>26624</v>
      </c>
      <c r="I17879" s="2">
        <v>45104</v>
      </c>
      <c r="J17879" s="15" t="str">
        <f>MID(Tabla1[[#This Row],[HORA]],1,5)</f>
        <v>20:02</v>
      </c>
      <c r="K17879" s="16">
        <f>IF(Tabla1[[#This Row],[FECHA]]=I17880,IF(J17880-J17879&gt;0,(J17880-J17879)*1440,0),0)</f>
        <v>4.9999999999999822</v>
      </c>
      <c r="L17879" s="14">
        <f>2+L17620-Datos!$C$8</f>
        <v>5.0600000000000041</v>
      </c>
      <c r="M17879" s="13" t="s">
        <v>56261</v>
      </c>
      <c r="N17879" s="1" t="s">
        <v>46636</v>
      </c>
      <c r="O17879" s="1">
        <v>15</v>
      </c>
      <c r="P17879" s="1" t="s">
        <v>170</v>
      </c>
      <c r="Q17879" s="4" t="s">
        <v>21</v>
      </c>
    </row>
    <row r="17880" spans="1:17" ht="22.5" x14ac:dyDescent="0.25">
      <c r="A17880" s="3">
        <v>15274</v>
      </c>
      <c r="B17880" s="1" t="s">
        <v>46637</v>
      </c>
      <c r="C17880" s="1" t="s">
        <v>15</v>
      </c>
      <c r="D17880" s="1" t="s">
        <v>23</v>
      </c>
      <c r="E17880" s="1">
        <v>77384941</v>
      </c>
      <c r="F17880" s="1" t="s">
        <v>46638</v>
      </c>
      <c r="G17880" s="1">
        <v>75146760</v>
      </c>
      <c r="H17880" s="1" t="s">
        <v>46639</v>
      </c>
      <c r="I17880" s="2">
        <v>45104</v>
      </c>
      <c r="J17880" s="15" t="str">
        <f>MID(Tabla1[[#This Row],[HORA]],1,5)</f>
        <v>20:07</v>
      </c>
      <c r="K17880" s="16">
        <f>IF(Tabla1[[#This Row],[FECHA]]=I17881,IF(J17881-J17880&gt;0,(J17881-J17880)*1440,0),0)</f>
        <v>5.9999999999998188</v>
      </c>
      <c r="L17880" s="14">
        <f>2+L17621-Datos!$C$8</f>
        <v>3.9600000000000044</v>
      </c>
      <c r="M17880" s="13" t="s">
        <v>56266</v>
      </c>
      <c r="N17880" s="1" t="s">
        <v>46640</v>
      </c>
      <c r="O17880" s="1">
        <v>15</v>
      </c>
      <c r="P17880" s="1" t="s">
        <v>170</v>
      </c>
      <c r="Q17880" s="4" t="s">
        <v>21</v>
      </c>
    </row>
    <row r="17881" spans="1:17" ht="22.5" x14ac:dyDescent="0.25">
      <c r="A17881" s="3">
        <v>5039</v>
      </c>
      <c r="B17881" s="1" t="s">
        <v>15767</v>
      </c>
      <c r="C17881" s="1" t="s">
        <v>15</v>
      </c>
      <c r="D17881" s="1" t="s">
        <v>33</v>
      </c>
      <c r="E17881" s="1">
        <v>42753392</v>
      </c>
      <c r="F17881" s="1" t="s">
        <v>15768</v>
      </c>
      <c r="G17881" s="1">
        <v>2247642</v>
      </c>
      <c r="H17881" s="1" t="s">
        <v>15769</v>
      </c>
      <c r="I17881" s="2">
        <v>45104</v>
      </c>
      <c r="J17881" s="15" t="str">
        <f>MID(Tabla1[[#This Row],[HORA]],1,5)</f>
        <v>20:13</v>
      </c>
      <c r="K17881" s="16">
        <f>IF(Tabla1[[#This Row],[FECHA]]=I17882,IF(J17882-J17881&gt;0,(J17882-J17881)*1440,0),0)</f>
        <v>1.0000000000001563</v>
      </c>
      <c r="L17881" s="14">
        <f>2+L17622-Datos!$C$8</f>
        <v>5.1600000000000037</v>
      </c>
      <c r="M17881" s="13" t="s">
        <v>56272</v>
      </c>
      <c r="N17881" s="1" t="s">
        <v>15770</v>
      </c>
      <c r="O17881" s="1">
        <v>13</v>
      </c>
      <c r="P17881" s="1" t="s">
        <v>300</v>
      </c>
      <c r="Q17881" s="4" t="s">
        <v>21</v>
      </c>
    </row>
    <row r="17882" spans="1:17" ht="22.5" x14ac:dyDescent="0.25">
      <c r="A17882" s="3">
        <v>5040</v>
      </c>
      <c r="B17882" s="1" t="s">
        <v>15771</v>
      </c>
      <c r="C17882" s="1" t="s">
        <v>15</v>
      </c>
      <c r="D17882" s="1" t="s">
        <v>82</v>
      </c>
      <c r="E17882" s="1">
        <v>16758700</v>
      </c>
      <c r="F17882" s="1" t="s">
        <v>10405</v>
      </c>
      <c r="G17882" s="1">
        <v>2247643</v>
      </c>
      <c r="H17882" s="1" t="s">
        <v>15772</v>
      </c>
      <c r="I17882" s="2">
        <v>45104</v>
      </c>
      <c r="J17882" s="15" t="str">
        <f>MID(Tabla1[[#This Row],[HORA]],1,5)</f>
        <v>20:14</v>
      </c>
      <c r="K17882" s="16">
        <f>IF(Tabla1[[#This Row],[FECHA]]=I17883,IF(J17883-J17882&gt;0,(J17883-J17882)*1440,0),0)</f>
        <v>3.0000000000001492</v>
      </c>
      <c r="L17882" s="14">
        <f>2+L17623-Datos!$C$8</f>
        <v>6.6600000000000037</v>
      </c>
      <c r="M17882" s="13" t="s">
        <v>56273</v>
      </c>
      <c r="N17882" s="1" t="s">
        <v>15773</v>
      </c>
      <c r="O17882" s="1">
        <v>13</v>
      </c>
      <c r="P17882" s="1" t="s">
        <v>300</v>
      </c>
      <c r="Q17882" s="4" t="s">
        <v>21</v>
      </c>
    </row>
    <row r="17883" spans="1:17" ht="22.5" x14ac:dyDescent="0.25">
      <c r="A17883" s="3">
        <v>16605</v>
      </c>
      <c r="B17883" s="1" t="s">
        <v>50332</v>
      </c>
      <c r="C17883" s="1" t="s">
        <v>15</v>
      </c>
      <c r="D17883" s="1" t="s">
        <v>33</v>
      </c>
      <c r="E17883" s="1">
        <v>20518185552</v>
      </c>
      <c r="F17883" s="1" t="s">
        <v>47893</v>
      </c>
      <c r="G17883" s="1">
        <v>42116716</v>
      </c>
      <c r="H17883" s="1" t="s">
        <v>50333</v>
      </c>
      <c r="I17883" s="2">
        <v>45104</v>
      </c>
      <c r="J17883" s="15" t="str">
        <f>MID(Tabla1[[#This Row],[HORA]],1,5)</f>
        <v>20:17</v>
      </c>
      <c r="K17883" s="16">
        <f>IF(Tabla1[[#This Row],[FECHA]]=I17884,IF(J17884-J17883&gt;0,(J17884-J17883)*1440,0),0)</f>
        <v>5.9999999999998188</v>
      </c>
      <c r="L17883" s="14">
        <f>2+L17624-Datos!$C$8</f>
        <v>4.0100000000000033</v>
      </c>
      <c r="M17883" s="13" t="s">
        <v>56276</v>
      </c>
      <c r="N17883" s="1" t="s">
        <v>4552</v>
      </c>
      <c r="O17883" s="1">
        <v>20</v>
      </c>
      <c r="P17883" s="1" t="s">
        <v>300</v>
      </c>
      <c r="Q17883" s="4" t="s">
        <v>21</v>
      </c>
    </row>
    <row r="17884" spans="1:17" ht="22.5" x14ac:dyDescent="0.25">
      <c r="A17884" s="3">
        <v>5041</v>
      </c>
      <c r="B17884" s="1" t="s">
        <v>15774</v>
      </c>
      <c r="C17884" s="1" t="s">
        <v>15</v>
      </c>
      <c r="D17884" s="1" t="s">
        <v>40</v>
      </c>
      <c r="E17884" s="1">
        <v>41488714</v>
      </c>
      <c r="F17884" s="1" t="s">
        <v>15775</v>
      </c>
      <c r="G17884" s="1">
        <v>41284030</v>
      </c>
      <c r="H17884" s="1" t="s">
        <v>15776</v>
      </c>
      <c r="I17884" s="2">
        <v>45104</v>
      </c>
      <c r="J17884" s="15" t="str">
        <f>MID(Tabla1[[#This Row],[HORA]],1,5)</f>
        <v>20:23</v>
      </c>
      <c r="K17884" s="16">
        <f>IF(Tabla1[[#This Row],[FECHA]]=I17885,IF(J17885-J17884&gt;0,(J17885-J17884)*1440,0),0)</f>
        <v>7.9999999999999716</v>
      </c>
      <c r="L17884" s="14">
        <f>2+L17625-Datos!$C$8</f>
        <v>6.1600000000000037</v>
      </c>
      <c r="M17884" s="13" t="s">
        <v>56282</v>
      </c>
      <c r="N17884" s="1" t="s">
        <v>3975</v>
      </c>
      <c r="O17884" s="1">
        <v>25</v>
      </c>
      <c r="P17884" s="1" t="s">
        <v>300</v>
      </c>
      <c r="Q17884" s="4" t="s">
        <v>21</v>
      </c>
    </row>
    <row r="17885" spans="1:17" ht="22.5" x14ac:dyDescent="0.25">
      <c r="A17885" s="3">
        <v>15275</v>
      </c>
      <c r="B17885" s="1" t="s">
        <v>46641</v>
      </c>
      <c r="C17885" s="1" t="s">
        <v>15</v>
      </c>
      <c r="D17885" s="1" t="s">
        <v>33</v>
      </c>
      <c r="E17885" s="1">
        <v>76751912</v>
      </c>
      <c r="F17885" s="1" t="s">
        <v>46642</v>
      </c>
      <c r="G17885" s="1">
        <v>76751912</v>
      </c>
      <c r="H17885" s="1" t="s">
        <v>46642</v>
      </c>
      <c r="I17885" s="2">
        <v>45104</v>
      </c>
      <c r="J17885" s="15" t="str">
        <f>MID(Tabla1[[#This Row],[HORA]],1,5)</f>
        <v>20:31</v>
      </c>
      <c r="K17885" s="16">
        <f>IF(Tabla1[[#This Row],[FECHA]]=I17886,IF(J17886-J17885&gt;0,(J17886-J17885)*1440,0),0)</f>
        <v>0</v>
      </c>
      <c r="L17885" s="14">
        <f>2+L17626-Datos!$C$8</f>
        <v>7.8600000000000048</v>
      </c>
      <c r="M17885" s="13" t="s">
        <v>56290</v>
      </c>
      <c r="N17885" s="1" t="s">
        <v>46643</v>
      </c>
      <c r="O17885" s="1">
        <v>26</v>
      </c>
      <c r="P17885" s="1" t="s">
        <v>170</v>
      </c>
      <c r="Q17885" s="4" t="s">
        <v>21</v>
      </c>
    </row>
    <row r="17886" spans="1:17" ht="22.5" x14ac:dyDescent="0.25">
      <c r="A17886" s="3">
        <v>15276</v>
      </c>
      <c r="B17886" s="1" t="s">
        <v>46641</v>
      </c>
      <c r="C17886" s="1" t="s">
        <v>15</v>
      </c>
      <c r="D17886" s="1" t="s">
        <v>33</v>
      </c>
      <c r="E17886" s="1">
        <v>76751912</v>
      </c>
      <c r="F17886" s="1" t="s">
        <v>46642</v>
      </c>
      <c r="G17886" s="1">
        <v>76751912</v>
      </c>
      <c r="H17886" s="1" t="s">
        <v>46642</v>
      </c>
      <c r="I17886" s="2">
        <v>45104</v>
      </c>
      <c r="J17886" s="15" t="str">
        <f>MID(Tabla1[[#This Row],[HORA]],1,5)</f>
        <v>20:31</v>
      </c>
      <c r="K17886" s="16">
        <f>IF(Tabla1[[#This Row],[FECHA]]=I17887,IF(J17887-J17886&gt;0,(J17887-J17886)*1440,0),0)</f>
        <v>10.000000000000124</v>
      </c>
      <c r="L17886" s="14">
        <f>2+L17627-Datos!$C$8</f>
        <v>5.0200000000000031</v>
      </c>
      <c r="M17886" s="13" t="s">
        <v>56290</v>
      </c>
      <c r="N17886" s="1" t="s">
        <v>46644</v>
      </c>
      <c r="O17886" s="1">
        <v>104</v>
      </c>
      <c r="P17886" s="1" t="s">
        <v>170</v>
      </c>
      <c r="Q17886" s="4" t="s">
        <v>21</v>
      </c>
    </row>
    <row r="17887" spans="1:17" ht="22.5" x14ac:dyDescent="0.25">
      <c r="A17887" s="3">
        <v>15277</v>
      </c>
      <c r="B17887" s="1" t="s">
        <v>46645</v>
      </c>
      <c r="C17887" s="1" t="s">
        <v>15</v>
      </c>
      <c r="D17887" s="1" t="s">
        <v>40</v>
      </c>
      <c r="E17887" s="1">
        <v>73796294</v>
      </c>
      <c r="F17887" s="1" t="s">
        <v>15986</v>
      </c>
      <c r="G17887" s="1">
        <v>46198996</v>
      </c>
      <c r="H17887" s="1" t="s">
        <v>46646</v>
      </c>
      <c r="I17887" s="2">
        <v>45104</v>
      </c>
      <c r="J17887" s="15" t="str">
        <f>MID(Tabla1[[#This Row],[HORA]],1,5)</f>
        <v>20:41</v>
      </c>
      <c r="K17887" s="16">
        <f>IF(Tabla1[[#This Row],[FECHA]]=I17888,IF(J17888-J17887&gt;0,(J17888-J17887)*1440,0),0)</f>
        <v>0.99999999999983658</v>
      </c>
      <c r="L17887" s="14">
        <f>2+L17628-Datos!$C$8</f>
        <v>5.9600000000000044</v>
      </c>
      <c r="M17887" s="13" t="s">
        <v>56300</v>
      </c>
      <c r="N17887" s="1" t="s">
        <v>46647</v>
      </c>
      <c r="O17887" s="1">
        <v>13</v>
      </c>
      <c r="P17887" s="1" t="s">
        <v>170</v>
      </c>
      <c r="Q17887" s="4" t="s">
        <v>21</v>
      </c>
    </row>
    <row r="17888" spans="1:17" ht="22.5" x14ac:dyDescent="0.25">
      <c r="A17888" s="3">
        <v>15278</v>
      </c>
      <c r="B17888" s="1" t="s">
        <v>46648</v>
      </c>
      <c r="C17888" s="1" t="s">
        <v>15</v>
      </c>
      <c r="D17888" s="1" t="s">
        <v>82</v>
      </c>
      <c r="E17888" s="1">
        <v>73796294</v>
      </c>
      <c r="F17888" s="1" t="s">
        <v>15986</v>
      </c>
      <c r="G17888" s="1">
        <v>76811013</v>
      </c>
      <c r="H17888" s="1" t="s">
        <v>46649</v>
      </c>
      <c r="I17888" s="2">
        <v>45104</v>
      </c>
      <c r="J17888" s="15" t="str">
        <f>MID(Tabla1[[#This Row],[HORA]],1,5)</f>
        <v>20:42</v>
      </c>
      <c r="K17888" s="16">
        <f>IF(Tabla1[[#This Row],[FECHA]]=I17889,IF(J17889-J17888&gt;0,(J17889-J17888)*1440,0),0)</f>
        <v>10.000000000000124</v>
      </c>
      <c r="L17888" s="14">
        <f>2+L17629-Datos!$C$8</f>
        <v>6.2000000000000028</v>
      </c>
      <c r="M17888" s="13" t="s">
        <v>56301</v>
      </c>
      <c r="N17888" s="1" t="s">
        <v>46647</v>
      </c>
      <c r="O17888" s="1">
        <v>15</v>
      </c>
      <c r="P17888" s="1" t="s">
        <v>170</v>
      </c>
      <c r="Q17888" s="4" t="s">
        <v>21</v>
      </c>
    </row>
    <row r="17889" spans="1:17" ht="22.5" x14ac:dyDescent="0.25">
      <c r="A17889" s="3">
        <v>18009</v>
      </c>
      <c r="B17889" s="1" t="s">
        <v>53902</v>
      </c>
      <c r="C17889" s="1" t="s">
        <v>15</v>
      </c>
      <c r="D17889" s="1" t="s">
        <v>40</v>
      </c>
      <c r="E17889" s="1">
        <v>20610132228</v>
      </c>
      <c r="F17889" s="1" t="s">
        <v>53157</v>
      </c>
      <c r="G17889" s="1">
        <v>47339457</v>
      </c>
      <c r="H17889" s="1" t="s">
        <v>11343</v>
      </c>
      <c r="I17889" s="2">
        <v>45104</v>
      </c>
      <c r="J17889" s="15" t="str">
        <f>MID(Tabla1[[#This Row],[HORA]],1,5)</f>
        <v>20:52</v>
      </c>
      <c r="K17889" s="16">
        <f>IF(Tabla1[[#This Row],[FECHA]]=I17890,IF(J17890-J17889&gt;0,(J17890-J17889)*1440,0),0)</f>
        <v>1.999999999999833</v>
      </c>
      <c r="L17889" s="14">
        <f>2+L17630-Datos!$C$8</f>
        <v>3.8700000000000045</v>
      </c>
      <c r="M17889" s="13" t="s">
        <v>56311</v>
      </c>
      <c r="N17889" s="1" t="s">
        <v>48506</v>
      </c>
      <c r="O17889" s="1">
        <v>30</v>
      </c>
      <c r="P17889" s="1" t="s">
        <v>1141</v>
      </c>
      <c r="Q17889" s="4" t="s">
        <v>21</v>
      </c>
    </row>
    <row r="17890" spans="1:17" ht="22.5" x14ac:dyDescent="0.25">
      <c r="A17890" s="3">
        <v>5042</v>
      </c>
      <c r="B17890" s="1" t="s">
        <v>15777</v>
      </c>
      <c r="C17890" s="1" t="s">
        <v>15</v>
      </c>
      <c r="D17890" s="1" t="s">
        <v>40</v>
      </c>
      <c r="E17890" s="1">
        <v>73336091</v>
      </c>
      <c r="F17890" s="1" t="s">
        <v>15778</v>
      </c>
      <c r="G17890" s="1">
        <v>2247645</v>
      </c>
      <c r="H17890" s="1" t="s">
        <v>15779</v>
      </c>
      <c r="I17890" s="2">
        <v>45104</v>
      </c>
      <c r="J17890" s="15" t="str">
        <f>MID(Tabla1[[#This Row],[HORA]],1,5)</f>
        <v>20:54</v>
      </c>
      <c r="K17890" s="16">
        <f>IF(Tabla1[[#This Row],[FECHA]]=I17891,IF(J17891-J17890&gt;0,(J17891-J17890)*1440,0),0)</f>
        <v>5.0000000000001421</v>
      </c>
      <c r="L17890" s="14">
        <f>2+L17631-Datos!$C$8</f>
        <v>5.110000000000003</v>
      </c>
      <c r="M17890" s="13" t="s">
        <v>56313</v>
      </c>
      <c r="N17890" s="1" t="s">
        <v>15780</v>
      </c>
      <c r="O17890" s="1">
        <v>13</v>
      </c>
      <c r="P17890" s="1" t="s">
        <v>300</v>
      </c>
      <c r="Q17890" s="4" t="s">
        <v>21</v>
      </c>
    </row>
    <row r="17891" spans="1:17" ht="22.5" x14ac:dyDescent="0.25">
      <c r="A17891" s="3">
        <v>5043</v>
      </c>
      <c r="B17891" s="1" t="s">
        <v>15781</v>
      </c>
      <c r="C17891" s="1" t="s">
        <v>15</v>
      </c>
      <c r="D17891" s="1" t="s">
        <v>40</v>
      </c>
      <c r="E17891" s="1">
        <v>45584967</v>
      </c>
      <c r="F17891" s="1" t="s">
        <v>15782</v>
      </c>
      <c r="G17891" s="1">
        <v>71936605</v>
      </c>
      <c r="H17891" s="1" t="s">
        <v>6921</v>
      </c>
      <c r="I17891" s="2">
        <v>45104</v>
      </c>
      <c r="J17891" s="15" t="str">
        <f>MID(Tabla1[[#This Row],[HORA]],1,5)</f>
        <v>20:59</v>
      </c>
      <c r="K17891" s="16">
        <f>IF(Tabla1[[#This Row],[FECHA]]=I17892,IF(J17892-J17891&gt;0,(J17892-J17891)*1440,0),0)</f>
        <v>1.9999999999999929</v>
      </c>
      <c r="L17891" s="14">
        <f>2+L17632-Datos!$C$8</f>
        <v>4.8000000000000043</v>
      </c>
      <c r="M17891" s="13" t="s">
        <v>56318</v>
      </c>
      <c r="N17891" s="1" t="s">
        <v>2030</v>
      </c>
      <c r="O17891" s="1">
        <v>10</v>
      </c>
      <c r="P17891" s="1" t="s">
        <v>300</v>
      </c>
      <c r="Q17891" s="4" t="s">
        <v>21</v>
      </c>
    </row>
    <row r="17892" spans="1:17" ht="22.5" x14ac:dyDescent="0.25">
      <c r="A17892" s="3">
        <v>18010</v>
      </c>
      <c r="B17892" s="1" t="s">
        <v>53903</v>
      </c>
      <c r="C17892" s="1" t="s">
        <v>15</v>
      </c>
      <c r="D17892" s="1" t="s">
        <v>82</v>
      </c>
      <c r="E17892" s="1">
        <v>20606904381</v>
      </c>
      <c r="F17892" s="1" t="s">
        <v>47678</v>
      </c>
      <c r="G17892" s="1">
        <v>373437</v>
      </c>
      <c r="H17892" s="1" t="s">
        <v>47679</v>
      </c>
      <c r="I17892" s="2">
        <v>45104</v>
      </c>
      <c r="J17892" s="15" t="str">
        <f>MID(Tabla1[[#This Row],[HORA]],1,5)</f>
        <v>21:01</v>
      </c>
      <c r="K17892" s="16">
        <f>IF(Tabla1[[#This Row],[FECHA]]=I17893,IF(J17893-J17892&gt;0,(J17893-J17892)*1440,0),0)</f>
        <v>3.9999999999999858</v>
      </c>
      <c r="L17892" s="14">
        <f>2+L17633-Datos!$C$8</f>
        <v>6.1800000000000033</v>
      </c>
      <c r="M17892" s="13" t="s">
        <v>56320</v>
      </c>
      <c r="N17892" s="1" t="s">
        <v>53904</v>
      </c>
      <c r="O17892" s="1">
        <v>40</v>
      </c>
      <c r="P17892" s="1" t="s">
        <v>1141</v>
      </c>
      <c r="Q17892" s="4" t="s">
        <v>21</v>
      </c>
    </row>
    <row r="17893" spans="1:17" ht="22.5" x14ac:dyDescent="0.25">
      <c r="A17893" s="3">
        <v>5044</v>
      </c>
      <c r="B17893" s="1" t="s">
        <v>15783</v>
      </c>
      <c r="C17893" s="1" t="s">
        <v>15</v>
      </c>
      <c r="D17893" s="1" t="s">
        <v>40</v>
      </c>
      <c r="E17893" s="1">
        <v>3499260</v>
      </c>
      <c r="F17893" s="1" t="s">
        <v>11342</v>
      </c>
      <c r="G17893" s="1">
        <v>47339457</v>
      </c>
      <c r="H17893" s="1" t="s">
        <v>11343</v>
      </c>
      <c r="I17893" s="2">
        <v>45104</v>
      </c>
      <c r="J17893" s="15" t="str">
        <f>MID(Tabla1[[#This Row],[HORA]],1,5)</f>
        <v>21:05</v>
      </c>
      <c r="K17893" s="16">
        <f>IF(Tabla1[[#This Row],[FECHA]]=I17894,IF(J17894-J17893&gt;0,(J17894-J17893)*1440,0),0)</f>
        <v>2.9999999999999893</v>
      </c>
      <c r="L17893" s="14">
        <f>2+L17634-Datos!$C$8</f>
        <v>6.1200000000000045</v>
      </c>
      <c r="M17893" s="13" t="s">
        <v>56324</v>
      </c>
      <c r="N17893" s="1" t="s">
        <v>2984</v>
      </c>
      <c r="O17893" s="1">
        <v>25</v>
      </c>
      <c r="P17893" s="1" t="s">
        <v>300</v>
      </c>
      <c r="Q17893" s="4" t="s">
        <v>21</v>
      </c>
    </row>
    <row r="17894" spans="1:17" ht="22.5" x14ac:dyDescent="0.25">
      <c r="A17894" s="3">
        <v>18011</v>
      </c>
      <c r="B17894" s="1" t="s">
        <v>53905</v>
      </c>
      <c r="C17894" s="1" t="s">
        <v>15</v>
      </c>
      <c r="D17894" s="1" t="s">
        <v>40</v>
      </c>
      <c r="E17894" s="1">
        <v>20607892955</v>
      </c>
      <c r="F17894" s="1" t="s">
        <v>51649</v>
      </c>
      <c r="G17894" s="1">
        <v>75366491</v>
      </c>
      <c r="H17894" s="1" t="s">
        <v>11259</v>
      </c>
      <c r="I17894" s="2">
        <v>45104</v>
      </c>
      <c r="J17894" s="15" t="str">
        <f>MID(Tabla1[[#This Row],[HORA]],1,5)</f>
        <v>21:08</v>
      </c>
      <c r="K17894" s="16">
        <f>IF(Tabla1[[#This Row],[FECHA]]=I17895,IF(J17895-J17894&gt;0,(J17895-J17894)*1440,0),0)</f>
        <v>7.9999999999999716</v>
      </c>
      <c r="L17894" s="14">
        <f>2+L17635-Datos!$C$8</f>
        <v>6.0200000000000031</v>
      </c>
      <c r="M17894" s="13" t="s">
        <v>56327</v>
      </c>
      <c r="N17894" s="1" t="s">
        <v>12268</v>
      </c>
      <c r="O17894" s="1">
        <v>10</v>
      </c>
      <c r="P17894" s="1" t="s">
        <v>1141</v>
      </c>
      <c r="Q17894" s="4" t="s">
        <v>21</v>
      </c>
    </row>
    <row r="17895" spans="1:17" ht="22.5" x14ac:dyDescent="0.25">
      <c r="A17895" s="3">
        <v>11945</v>
      </c>
      <c r="B17895" s="1" t="s">
        <v>36895</v>
      </c>
      <c r="C17895" s="1" t="s">
        <v>15</v>
      </c>
      <c r="D17895" s="1" t="s">
        <v>61</v>
      </c>
      <c r="E17895" s="1">
        <v>3701677</v>
      </c>
      <c r="F17895" s="1" t="s">
        <v>7908</v>
      </c>
      <c r="G17895" s="1">
        <v>18888888</v>
      </c>
      <c r="H17895" s="1" t="s">
        <v>12538</v>
      </c>
      <c r="I17895" s="2">
        <v>45104</v>
      </c>
      <c r="J17895" s="15" t="str">
        <f>MID(Tabla1[[#This Row],[HORA]],1,5)</f>
        <v>21:16</v>
      </c>
      <c r="K17895" s="16">
        <f>IF(Tabla1[[#This Row],[FECHA]]=I17896,IF(J17896-J17895&gt;0,(J17896-J17895)*1440,0),0)</f>
        <v>0</v>
      </c>
      <c r="L17895" s="14">
        <f>2+L17636-Datos!$C$8</f>
        <v>3.730000000000004</v>
      </c>
      <c r="M17895" s="13" t="s">
        <v>56330</v>
      </c>
      <c r="N17895" s="1" t="s">
        <v>1715</v>
      </c>
      <c r="O17895" s="1">
        <v>10</v>
      </c>
      <c r="P17895" s="1" t="s">
        <v>1141</v>
      </c>
      <c r="Q17895" s="4" t="s">
        <v>21</v>
      </c>
    </row>
    <row r="17896" spans="1:17" ht="22.5" x14ac:dyDescent="0.25">
      <c r="A17896" s="3">
        <v>5049</v>
      </c>
      <c r="B17896" s="1" t="s">
        <v>15793</v>
      </c>
      <c r="C17896" s="1" t="s">
        <v>15</v>
      </c>
      <c r="D17896" s="1" t="s">
        <v>40</v>
      </c>
      <c r="E17896" s="1">
        <v>80425563</v>
      </c>
      <c r="F17896" s="1" t="s">
        <v>15794</v>
      </c>
      <c r="G17896" s="1">
        <v>80425563</v>
      </c>
      <c r="H17896" s="1" t="s">
        <v>15794</v>
      </c>
      <c r="I17896" s="2">
        <v>45105</v>
      </c>
      <c r="J17896" s="15" t="str">
        <f>MID(Tabla1[[#This Row],[HORA]],1,5)</f>
        <v>06:01</v>
      </c>
      <c r="K17896" s="16">
        <f>IF(Tabla1[[#This Row],[FECHA]]=I17897,IF(J17897-J17896&gt;0,(J17897-J17896)*1440,0),0)</f>
        <v>0.99999999999999645</v>
      </c>
      <c r="L17896" s="14">
        <f>2+L17637-Datos!$C$8</f>
        <v>5.0200000000000031</v>
      </c>
      <c r="M17896" s="13" t="s">
        <v>1333</v>
      </c>
      <c r="N17896" s="1" t="s">
        <v>1715</v>
      </c>
      <c r="O17896" s="1">
        <v>10</v>
      </c>
      <c r="P17896" s="1" t="s">
        <v>45</v>
      </c>
      <c r="Q17896" s="4" t="s">
        <v>21</v>
      </c>
    </row>
    <row r="17897" spans="1:17" ht="22.5" x14ac:dyDescent="0.25">
      <c r="A17897" s="3">
        <v>5050</v>
      </c>
      <c r="B17897" s="1" t="s">
        <v>15795</v>
      </c>
      <c r="C17897" s="1" t="s">
        <v>15</v>
      </c>
      <c r="D17897" s="1" t="s">
        <v>40</v>
      </c>
      <c r="E17897" s="1">
        <v>80425563</v>
      </c>
      <c r="F17897" s="1" t="s">
        <v>15794</v>
      </c>
      <c r="G17897" s="1">
        <v>80425563</v>
      </c>
      <c r="H17897" s="1" t="s">
        <v>15794</v>
      </c>
      <c r="I17897" s="2">
        <v>45105</v>
      </c>
      <c r="J17897" s="15" t="str">
        <f>MID(Tabla1[[#This Row],[HORA]],1,5)</f>
        <v>06:02</v>
      </c>
      <c r="K17897" s="16">
        <f>IF(Tabla1[[#This Row],[FECHA]]=I17898,IF(J17898-J17897&gt;0,(J17898-J17897)*1440,0),0)</f>
        <v>0.99999999999999645</v>
      </c>
      <c r="L17897" s="14">
        <f>2+L17638-Datos!$C$8</f>
        <v>12.030000000000005</v>
      </c>
      <c r="M17897" s="13" t="s">
        <v>9722</v>
      </c>
      <c r="N17897" s="1" t="s">
        <v>1715</v>
      </c>
      <c r="O17897" s="1">
        <v>5</v>
      </c>
      <c r="P17897" s="1" t="s">
        <v>45</v>
      </c>
      <c r="Q17897" s="4" t="s">
        <v>21</v>
      </c>
    </row>
    <row r="17898" spans="1:17" ht="22.5" x14ac:dyDescent="0.25">
      <c r="A17898" s="3">
        <v>5051</v>
      </c>
      <c r="B17898" s="1" t="s">
        <v>15796</v>
      </c>
      <c r="C17898" s="1" t="s">
        <v>15</v>
      </c>
      <c r="D17898" s="1" t="s">
        <v>40</v>
      </c>
      <c r="E17898" s="1">
        <v>80586558</v>
      </c>
      <c r="F17898" s="1" t="s">
        <v>15797</v>
      </c>
      <c r="G17898" s="1">
        <v>80586558</v>
      </c>
      <c r="H17898" s="1" t="s">
        <v>15797</v>
      </c>
      <c r="I17898" s="2">
        <v>45105</v>
      </c>
      <c r="J17898" s="15" t="str">
        <f>MID(Tabla1[[#This Row],[HORA]],1,5)</f>
        <v>06:03</v>
      </c>
      <c r="K17898" s="16">
        <f>IF(Tabla1[[#This Row],[FECHA]]=I17899,IF(J17899-J17898&gt;0,(J17899-J17898)*1440,0),0)</f>
        <v>0.99999999999999645</v>
      </c>
      <c r="L17898" s="14">
        <f>2+L17639-Datos!$C$8</f>
        <v>15.040000000000003</v>
      </c>
      <c r="M17898" s="13" t="s">
        <v>15798</v>
      </c>
      <c r="N17898" s="1" t="s">
        <v>1715</v>
      </c>
      <c r="O17898" s="1">
        <v>6</v>
      </c>
      <c r="P17898" s="1" t="s">
        <v>45</v>
      </c>
      <c r="Q17898" s="4" t="s">
        <v>21</v>
      </c>
    </row>
    <row r="17899" spans="1:17" ht="22.5" x14ac:dyDescent="0.25">
      <c r="A17899" s="3">
        <v>5052</v>
      </c>
      <c r="B17899" s="1" t="s">
        <v>15799</v>
      </c>
      <c r="C17899" s="1" t="s">
        <v>15</v>
      </c>
      <c r="D17899" s="1" t="s">
        <v>40</v>
      </c>
      <c r="E17899" s="1">
        <v>47897649</v>
      </c>
      <c r="F17899" s="1" t="s">
        <v>15800</v>
      </c>
      <c r="G17899" s="1">
        <v>47897649</v>
      </c>
      <c r="H17899" s="1" t="s">
        <v>15800</v>
      </c>
      <c r="I17899" s="2">
        <v>45105</v>
      </c>
      <c r="J17899" s="15" t="str">
        <f>MID(Tabla1[[#This Row],[HORA]],1,5)</f>
        <v>06:04</v>
      </c>
      <c r="K17899" s="16">
        <f>IF(Tabla1[[#This Row],[FECHA]]=I17900,IF(J17900-J17899&gt;0,(J17900-J17899)*1440,0),0)</f>
        <v>7.0000000000000551</v>
      </c>
      <c r="L17899" s="14">
        <f>2+L17640-Datos!$C$8</f>
        <v>17.100000000000005</v>
      </c>
      <c r="M17899" s="13" t="s">
        <v>15801</v>
      </c>
      <c r="N17899" s="1" t="s">
        <v>1715</v>
      </c>
      <c r="O17899" s="1">
        <v>10</v>
      </c>
      <c r="P17899" s="1" t="s">
        <v>45</v>
      </c>
      <c r="Q17899" s="4" t="s">
        <v>21</v>
      </c>
    </row>
    <row r="17900" spans="1:17" ht="22.5" x14ac:dyDescent="0.25">
      <c r="A17900" s="3">
        <v>5053</v>
      </c>
      <c r="B17900" s="1" t="s">
        <v>15802</v>
      </c>
      <c r="C17900" s="1" t="s">
        <v>15</v>
      </c>
      <c r="D17900" s="1" t="s">
        <v>40</v>
      </c>
      <c r="E17900" s="1">
        <v>16457754</v>
      </c>
      <c r="F17900" s="1" t="s">
        <v>15803</v>
      </c>
      <c r="G17900" s="1">
        <v>16457754</v>
      </c>
      <c r="H17900" s="1" t="s">
        <v>15803</v>
      </c>
      <c r="I17900" s="2">
        <v>45105</v>
      </c>
      <c r="J17900" s="15" t="str">
        <f>MID(Tabla1[[#This Row],[HORA]],1,5)</f>
        <v>06:11</v>
      </c>
      <c r="K17900" s="16">
        <f>IF(Tabla1[[#This Row],[FECHA]]=I17901,IF(J17901-J17900&gt;0,(J17901-J17900)*1440,0),0)</f>
        <v>5.9999999999999787</v>
      </c>
      <c r="L17900" s="14">
        <f>2+L17641-Datos!$C$8</f>
        <v>12.970000000000004</v>
      </c>
      <c r="M17900" s="13" t="s">
        <v>278</v>
      </c>
      <c r="N17900" s="1" t="s">
        <v>1715</v>
      </c>
      <c r="O17900" s="1">
        <v>20</v>
      </c>
      <c r="P17900" s="1" t="s">
        <v>818</v>
      </c>
      <c r="Q17900" s="4" t="s">
        <v>21</v>
      </c>
    </row>
    <row r="17901" spans="1:17" ht="22.5" x14ac:dyDescent="0.25">
      <c r="A17901" s="3">
        <v>615</v>
      </c>
      <c r="B17901" s="1" t="s">
        <v>1360</v>
      </c>
      <c r="C17901" s="1" t="s">
        <v>15</v>
      </c>
      <c r="D17901" s="1" t="s">
        <v>40</v>
      </c>
      <c r="E17901" s="1">
        <v>2247653</v>
      </c>
      <c r="F17901" s="1" t="s">
        <v>1361</v>
      </c>
      <c r="G17901" s="1">
        <v>2247654</v>
      </c>
      <c r="H17901" s="1" t="s">
        <v>1362</v>
      </c>
      <c r="I17901" s="2">
        <v>45105</v>
      </c>
      <c r="J17901" s="15" t="str">
        <f>MID(Tabla1[[#This Row],[HORA]],1,5)</f>
        <v>06:17</v>
      </c>
      <c r="K17901" s="16">
        <f>IF(Tabla1[[#This Row],[FECHA]]=I17902,IF(J17902-J17901&gt;0,(J17902-J17901)*1440,0),0)</f>
        <v>0.99999999999999645</v>
      </c>
      <c r="L17901" s="14">
        <f>2+L17642-Datos!$C$8</f>
        <v>12.780000000000005</v>
      </c>
      <c r="M17901" s="13" t="s">
        <v>479</v>
      </c>
      <c r="N17901" s="1" t="s">
        <v>44</v>
      </c>
      <c r="O17901" s="1">
        <v>0</v>
      </c>
      <c r="P17901" s="1" t="s">
        <v>376</v>
      </c>
      <c r="Q17901" s="4" t="s">
        <v>21</v>
      </c>
    </row>
    <row r="17902" spans="1:17" ht="22.5" x14ac:dyDescent="0.25">
      <c r="A17902" s="3">
        <v>11946</v>
      </c>
      <c r="B17902" s="1" t="s">
        <v>36896</v>
      </c>
      <c r="C17902" s="1" t="s">
        <v>15</v>
      </c>
      <c r="D17902" s="1" t="s">
        <v>61</v>
      </c>
      <c r="E17902" s="1">
        <v>5212108</v>
      </c>
      <c r="F17902" s="1" t="s">
        <v>36897</v>
      </c>
      <c r="G17902" s="1">
        <v>5212108</v>
      </c>
      <c r="H17902" s="1" t="s">
        <v>36897</v>
      </c>
      <c r="I17902" s="2">
        <v>45105</v>
      </c>
      <c r="J17902" s="15" t="str">
        <f>MID(Tabla1[[#This Row],[HORA]],1,5)</f>
        <v>06:18</v>
      </c>
      <c r="K17902" s="16">
        <f>IF(Tabla1[[#This Row],[FECHA]]=I17903,IF(J17903-J17902&gt;0,(J17903-J17902)*1440,0),0)</f>
        <v>7.9999999999999716</v>
      </c>
      <c r="L17902" s="14">
        <f>2+L17643-Datos!$C$8</f>
        <v>14.870000000000005</v>
      </c>
      <c r="M17902" s="13" t="s">
        <v>259</v>
      </c>
      <c r="N17902" s="1" t="s">
        <v>2773</v>
      </c>
      <c r="O17902" s="1">
        <v>35</v>
      </c>
      <c r="P17902" s="1" t="s">
        <v>376</v>
      </c>
      <c r="Q17902" s="4" t="s">
        <v>21</v>
      </c>
    </row>
    <row r="17903" spans="1:17" ht="22.5" x14ac:dyDescent="0.25">
      <c r="A17903" s="3">
        <v>5054</v>
      </c>
      <c r="B17903" s="1" t="s">
        <v>15804</v>
      </c>
      <c r="C17903" s="1" t="s">
        <v>15</v>
      </c>
      <c r="D17903" s="1" t="s">
        <v>33</v>
      </c>
      <c r="E17903" s="1">
        <v>16465640</v>
      </c>
      <c r="F17903" s="1" t="s">
        <v>15805</v>
      </c>
      <c r="G17903" s="1">
        <v>16465640</v>
      </c>
      <c r="H17903" s="1" t="s">
        <v>15805</v>
      </c>
      <c r="I17903" s="2">
        <v>45105</v>
      </c>
      <c r="J17903" s="15" t="str">
        <f>MID(Tabla1[[#This Row],[HORA]],1,5)</f>
        <v>06:26</v>
      </c>
      <c r="K17903" s="16">
        <f>IF(Tabla1[[#This Row],[FECHA]]=I17904,IF(J17904-J17903&gt;0,(J17904-J17903)*1440,0),0)</f>
        <v>1.9999999999999929</v>
      </c>
      <c r="L17903" s="14">
        <f>2+L17644-Datos!$C$8</f>
        <v>12.210000000000004</v>
      </c>
      <c r="M17903" s="13" t="s">
        <v>7689</v>
      </c>
      <c r="N17903" s="1" t="s">
        <v>1715</v>
      </c>
      <c r="O17903" s="1">
        <v>10</v>
      </c>
      <c r="P17903" s="1" t="s">
        <v>818</v>
      </c>
      <c r="Q17903" s="4" t="s">
        <v>21</v>
      </c>
    </row>
    <row r="17904" spans="1:17" ht="22.5" x14ac:dyDescent="0.25">
      <c r="A17904" s="3">
        <v>5055</v>
      </c>
      <c r="B17904" s="1" t="s">
        <v>15806</v>
      </c>
      <c r="C17904" s="1" t="s">
        <v>15</v>
      </c>
      <c r="D17904" s="1" t="s">
        <v>33</v>
      </c>
      <c r="E17904" s="1">
        <v>80684298</v>
      </c>
      <c r="F17904" s="1" t="s">
        <v>15807</v>
      </c>
      <c r="G17904" s="1">
        <v>80684298</v>
      </c>
      <c r="H17904" s="1" t="s">
        <v>15807</v>
      </c>
      <c r="I17904" s="2">
        <v>45105</v>
      </c>
      <c r="J17904" s="15" t="str">
        <f>MID(Tabla1[[#This Row],[HORA]],1,5)</f>
        <v>06:28</v>
      </c>
      <c r="K17904" s="16">
        <f>IF(Tabla1[[#This Row],[FECHA]]=I17905,IF(J17905-J17904&gt;0,(J17905-J17904)*1440,0),0)</f>
        <v>9.000000000000048</v>
      </c>
      <c r="L17904" s="14">
        <f>2+L17645-Datos!$C$8</f>
        <v>13.940000000000005</v>
      </c>
      <c r="M17904" s="13" t="s">
        <v>5068</v>
      </c>
      <c r="N17904" s="1" t="s">
        <v>1715</v>
      </c>
      <c r="O17904" s="1">
        <v>15</v>
      </c>
      <c r="P17904" s="1" t="s">
        <v>818</v>
      </c>
      <c r="Q17904" s="4" t="s">
        <v>21</v>
      </c>
    </row>
    <row r="17905" spans="1:17" ht="22.5" x14ac:dyDescent="0.25">
      <c r="A17905" s="3">
        <v>5056</v>
      </c>
      <c r="B17905" s="1" t="s">
        <v>15808</v>
      </c>
      <c r="C17905" s="1" t="s">
        <v>15</v>
      </c>
      <c r="D17905" s="1" t="s">
        <v>33</v>
      </c>
      <c r="E17905" s="1">
        <v>249870</v>
      </c>
      <c r="F17905" s="1" t="s">
        <v>15809</v>
      </c>
      <c r="G17905" s="1">
        <v>43123424</v>
      </c>
      <c r="H17905" s="1" t="s">
        <v>15810</v>
      </c>
      <c r="I17905" s="2">
        <v>45105</v>
      </c>
      <c r="J17905" s="15" t="str">
        <f>MID(Tabla1[[#This Row],[HORA]],1,5)</f>
        <v>06:37</v>
      </c>
      <c r="K17905" s="16">
        <f>IF(Tabla1[[#This Row],[FECHA]]=I17906,IF(J17906-J17905&gt;0,(J17906-J17905)*1440,0),0)</f>
        <v>0</v>
      </c>
      <c r="L17905" s="14">
        <f>2+L17646-Datos!$C$8</f>
        <v>15.800000000000004</v>
      </c>
      <c r="M17905" s="13" t="s">
        <v>68</v>
      </c>
      <c r="N17905" s="1" t="s">
        <v>15811</v>
      </c>
      <c r="O17905" s="1">
        <v>20</v>
      </c>
      <c r="P17905" s="1" t="s">
        <v>818</v>
      </c>
      <c r="Q17905" s="4" t="s">
        <v>21</v>
      </c>
    </row>
    <row r="17906" spans="1:17" ht="22.5" x14ac:dyDescent="0.25">
      <c r="A17906" s="3">
        <v>11947</v>
      </c>
      <c r="B17906" s="1" t="s">
        <v>36898</v>
      </c>
      <c r="C17906" s="1" t="s">
        <v>15</v>
      </c>
      <c r="D17906" s="1" t="s">
        <v>77</v>
      </c>
      <c r="E17906" s="1">
        <v>16598425</v>
      </c>
      <c r="F17906" s="1" t="s">
        <v>36899</v>
      </c>
      <c r="G17906" s="1">
        <v>2247656</v>
      </c>
      <c r="H17906" s="1" t="s">
        <v>36900</v>
      </c>
      <c r="I17906" s="2">
        <v>45105</v>
      </c>
      <c r="J17906" s="15" t="str">
        <f>MID(Tabla1[[#This Row],[HORA]],1,5)</f>
        <v>06:37</v>
      </c>
      <c r="K17906" s="16">
        <f>IF(Tabla1[[#This Row],[FECHA]]=I17907,IF(J17907-J17906&gt;0,(J17907-J17906)*1440,0),0)</f>
        <v>3.9999999999999858</v>
      </c>
      <c r="L17906" s="14">
        <f>2+L17647-Datos!$C$8</f>
        <v>13.100000000000003</v>
      </c>
      <c r="M17906" s="13" t="s">
        <v>68</v>
      </c>
      <c r="N17906" s="1" t="s">
        <v>36901</v>
      </c>
      <c r="O17906" s="1">
        <v>20</v>
      </c>
      <c r="P17906" s="1" t="s">
        <v>376</v>
      </c>
      <c r="Q17906" s="4" t="s">
        <v>21</v>
      </c>
    </row>
    <row r="17907" spans="1:17" ht="22.5" x14ac:dyDescent="0.25">
      <c r="A17907" s="3">
        <v>11948</v>
      </c>
      <c r="B17907" s="1" t="s">
        <v>36902</v>
      </c>
      <c r="C17907" s="1" t="s">
        <v>15</v>
      </c>
      <c r="D17907" s="1" t="s">
        <v>77</v>
      </c>
      <c r="E17907" s="1">
        <v>80239425</v>
      </c>
      <c r="F17907" s="1" t="s">
        <v>4687</v>
      </c>
      <c r="G17907" s="1">
        <v>2247657</v>
      </c>
      <c r="H17907" s="1" t="s">
        <v>5583</v>
      </c>
      <c r="I17907" s="2">
        <v>45105</v>
      </c>
      <c r="J17907" s="15" t="str">
        <f>MID(Tabla1[[#This Row],[HORA]],1,5)</f>
        <v>06:41</v>
      </c>
      <c r="K17907" s="16">
        <f>IF(Tabla1[[#This Row],[FECHA]]=I17908,IF(J17908-J17907&gt;0,(J17908-J17907)*1440,0),0)</f>
        <v>8.999999999999968</v>
      </c>
      <c r="L17907" s="14">
        <f>2+L17648-Datos!$C$8</f>
        <v>13.760000000000002</v>
      </c>
      <c r="M17907" s="13" t="s">
        <v>836</v>
      </c>
      <c r="N17907" s="1" t="s">
        <v>12718</v>
      </c>
      <c r="O17907" s="1">
        <v>30</v>
      </c>
      <c r="P17907" s="1" t="s">
        <v>376</v>
      </c>
      <c r="Q17907" s="4" t="s">
        <v>21</v>
      </c>
    </row>
    <row r="17908" spans="1:17" ht="22.5" x14ac:dyDescent="0.25">
      <c r="A17908" s="3">
        <v>5057</v>
      </c>
      <c r="B17908" s="1" t="s">
        <v>15812</v>
      </c>
      <c r="C17908" s="1" t="s">
        <v>15</v>
      </c>
      <c r="D17908" s="1" t="s">
        <v>228</v>
      </c>
      <c r="E17908" s="1">
        <v>42152750</v>
      </c>
      <c r="F17908" s="1" t="s">
        <v>2196</v>
      </c>
      <c r="G17908" s="1">
        <v>45286100</v>
      </c>
      <c r="H17908" s="1" t="s">
        <v>15813</v>
      </c>
      <c r="I17908" s="2">
        <v>45105</v>
      </c>
      <c r="J17908" s="15" t="str">
        <f>MID(Tabla1[[#This Row],[HORA]],1,5)</f>
        <v>06:50</v>
      </c>
      <c r="K17908" s="16">
        <f>IF(Tabla1[[#This Row],[FECHA]]=I17909,IF(J17909-J17908&gt;0,(J17909-J17908)*1440,0),0)</f>
        <v>6.0000000000000586</v>
      </c>
      <c r="L17908" s="14">
        <f>2+L17649-Datos!$C$8</f>
        <v>13.700000000000003</v>
      </c>
      <c r="M17908" s="13" t="s">
        <v>1829</v>
      </c>
      <c r="N17908" s="1" t="s">
        <v>59</v>
      </c>
      <c r="O17908" s="1">
        <v>10</v>
      </c>
      <c r="P17908" s="1" t="s">
        <v>818</v>
      </c>
      <c r="Q17908" s="4" t="s">
        <v>21</v>
      </c>
    </row>
    <row r="17909" spans="1:17" ht="22.5" x14ac:dyDescent="0.25">
      <c r="A17909" s="3">
        <v>5058</v>
      </c>
      <c r="B17909" s="1" t="s">
        <v>15814</v>
      </c>
      <c r="C17909" s="1" t="s">
        <v>15</v>
      </c>
      <c r="D17909" s="1" t="s">
        <v>40</v>
      </c>
      <c r="E17909" s="1">
        <v>71518540</v>
      </c>
      <c r="F17909" s="1" t="s">
        <v>15815</v>
      </c>
      <c r="G17909" s="1">
        <v>71518540</v>
      </c>
      <c r="H17909" s="1" t="s">
        <v>15815</v>
      </c>
      <c r="I17909" s="2">
        <v>45105</v>
      </c>
      <c r="J17909" s="15" t="str">
        <f>MID(Tabla1[[#This Row],[HORA]],1,5)</f>
        <v>06:56</v>
      </c>
      <c r="K17909" s="16">
        <f>IF(Tabla1[[#This Row],[FECHA]]=I17910,IF(J17910-J17909&gt;0,(J17910-J17909)*1440,0),0)</f>
        <v>11.999999999999957</v>
      </c>
      <c r="L17909" s="14">
        <f>2+L17650-Datos!$C$8</f>
        <v>12.800000000000004</v>
      </c>
      <c r="M17909" s="13" t="s">
        <v>1197</v>
      </c>
      <c r="N17909" s="1" t="s">
        <v>1715</v>
      </c>
      <c r="O17909" s="1">
        <v>8</v>
      </c>
      <c r="P17909" s="1" t="s">
        <v>818</v>
      </c>
      <c r="Q17909" s="4" t="s">
        <v>21</v>
      </c>
    </row>
    <row r="17910" spans="1:17" ht="22.5" x14ac:dyDescent="0.25">
      <c r="A17910" s="3">
        <v>11949</v>
      </c>
      <c r="B17910" s="1" t="s">
        <v>36903</v>
      </c>
      <c r="C17910" s="1" t="s">
        <v>15</v>
      </c>
      <c r="D17910" s="1" t="s">
        <v>77</v>
      </c>
      <c r="E17910" s="1">
        <v>3860757</v>
      </c>
      <c r="F17910" s="1" t="s">
        <v>36904</v>
      </c>
      <c r="G17910" s="1">
        <v>3860757</v>
      </c>
      <c r="H17910" s="1" t="s">
        <v>36904</v>
      </c>
      <c r="I17910" s="2">
        <v>45105</v>
      </c>
      <c r="J17910" s="15" t="str">
        <f>MID(Tabla1[[#This Row],[HORA]],1,5)</f>
        <v>07:08</v>
      </c>
      <c r="K17910" s="16">
        <f>IF(Tabla1[[#This Row],[FECHA]]=I17911,IF(J17911-J17910&gt;0,(J17911-J17910)*1440,0),0)</f>
        <v>2.9999999999999893</v>
      </c>
      <c r="L17910" s="14">
        <f>2+L17651-Datos!$C$8</f>
        <v>13.810000000000004</v>
      </c>
      <c r="M17910" s="13" t="s">
        <v>10858</v>
      </c>
      <c r="N17910" s="1" t="s">
        <v>2773</v>
      </c>
      <c r="O17910" s="1">
        <v>10</v>
      </c>
      <c r="P17910" s="1" t="s">
        <v>376</v>
      </c>
      <c r="Q17910" s="4" t="s">
        <v>21</v>
      </c>
    </row>
    <row r="17911" spans="1:17" ht="22.5" x14ac:dyDescent="0.25">
      <c r="A17911" s="3">
        <v>5059</v>
      </c>
      <c r="B17911" s="1" t="s">
        <v>15816</v>
      </c>
      <c r="C17911" s="1" t="s">
        <v>15</v>
      </c>
      <c r="D17911" s="1" t="s">
        <v>33</v>
      </c>
      <c r="E17911" s="1">
        <v>16531873</v>
      </c>
      <c r="F17911" s="1" t="s">
        <v>3849</v>
      </c>
      <c r="G17911" s="1">
        <v>16531873</v>
      </c>
      <c r="H17911" s="1" t="s">
        <v>3849</v>
      </c>
      <c r="I17911" s="2">
        <v>45105</v>
      </c>
      <c r="J17911" s="15" t="str">
        <f>MID(Tabla1[[#This Row],[HORA]],1,5)</f>
        <v>07:11</v>
      </c>
      <c r="K17911" s="16">
        <f>IF(Tabla1[[#This Row],[FECHA]]=I17912,IF(J17912-J17911&gt;0,(J17912-J17911)*1440,0),0)</f>
        <v>23</v>
      </c>
      <c r="L17911" s="14">
        <f>2+L17652-Datos!$C$8</f>
        <v>11.180000000000003</v>
      </c>
      <c r="M17911" s="13" t="s">
        <v>3851</v>
      </c>
      <c r="N17911" s="1" t="s">
        <v>14328</v>
      </c>
      <c r="O17911" s="1">
        <v>20</v>
      </c>
      <c r="P17911" s="1" t="s">
        <v>818</v>
      </c>
      <c r="Q17911" s="4" t="s">
        <v>21</v>
      </c>
    </row>
    <row r="17912" spans="1:17" ht="22.5" x14ac:dyDescent="0.25">
      <c r="A17912" s="3">
        <v>16606</v>
      </c>
      <c r="B17912" s="1" t="s">
        <v>50334</v>
      </c>
      <c r="C17912" s="1" t="s">
        <v>15</v>
      </c>
      <c r="D17912" s="1" t="s">
        <v>40</v>
      </c>
      <c r="E17912" s="1">
        <v>20480761813</v>
      </c>
      <c r="F17912" s="1" t="s">
        <v>47724</v>
      </c>
      <c r="G17912" s="1">
        <v>42831572</v>
      </c>
      <c r="H17912" s="1" t="s">
        <v>47904</v>
      </c>
      <c r="I17912" s="2">
        <v>45105</v>
      </c>
      <c r="J17912" s="15" t="str">
        <f>MID(Tabla1[[#This Row],[HORA]],1,5)</f>
        <v>07:34</v>
      </c>
      <c r="K17912" s="16">
        <f>IF(Tabla1[[#This Row],[FECHA]]=I17913,IF(J17913-J17912&gt;0,(J17913-J17912)*1440,0),0)</f>
        <v>12.000000000000037</v>
      </c>
      <c r="L17912" s="14">
        <f>2+L17653-Datos!$C$8</f>
        <v>10.930000000000003</v>
      </c>
      <c r="M17912" s="13" t="s">
        <v>5077</v>
      </c>
      <c r="N17912" s="1" t="s">
        <v>50335</v>
      </c>
      <c r="O17912" s="1">
        <v>30</v>
      </c>
      <c r="P17912" s="1" t="s">
        <v>818</v>
      </c>
      <c r="Q17912" s="4" t="s">
        <v>21</v>
      </c>
    </row>
    <row r="17913" spans="1:17" ht="22.5" x14ac:dyDescent="0.25">
      <c r="A17913" s="3">
        <v>5060</v>
      </c>
      <c r="B17913" s="1" t="s">
        <v>15817</v>
      </c>
      <c r="C17913" s="1" t="s">
        <v>15</v>
      </c>
      <c r="D17913" s="1" t="s">
        <v>40</v>
      </c>
      <c r="E17913" s="1">
        <v>16796999</v>
      </c>
      <c r="F17913" s="1" t="s">
        <v>8256</v>
      </c>
      <c r="G17913" s="1">
        <v>16796999</v>
      </c>
      <c r="H17913" s="1" t="s">
        <v>8256</v>
      </c>
      <c r="I17913" s="2">
        <v>45105</v>
      </c>
      <c r="J17913" s="15" t="str">
        <f>MID(Tabla1[[#This Row],[HORA]],1,5)</f>
        <v>07:46</v>
      </c>
      <c r="K17913" s="16">
        <f>IF(Tabla1[[#This Row],[FECHA]]=I17914,IF(J17914-J17913&gt;0,(J17914-J17913)*1440,0),0)</f>
        <v>10.999999999999961</v>
      </c>
      <c r="L17913" s="14">
        <f>2+L17654-Datos!$C$8</f>
        <v>13.870000000000005</v>
      </c>
      <c r="M17913" s="13" t="s">
        <v>14327</v>
      </c>
      <c r="N17913" s="1" t="s">
        <v>6484</v>
      </c>
      <c r="O17913" s="1">
        <v>125</v>
      </c>
      <c r="P17913" s="1" t="s">
        <v>818</v>
      </c>
      <c r="Q17913" s="4" t="s">
        <v>21</v>
      </c>
    </row>
    <row r="17914" spans="1:17" ht="22.5" x14ac:dyDescent="0.25">
      <c r="A17914" s="3">
        <v>11950</v>
      </c>
      <c r="B17914" s="1" t="s">
        <v>36905</v>
      </c>
      <c r="C17914" s="1" t="s">
        <v>15</v>
      </c>
      <c r="D17914" s="1" t="s">
        <v>40</v>
      </c>
      <c r="E17914" s="1">
        <v>42557977</v>
      </c>
      <c r="F17914" s="1" t="s">
        <v>36906</v>
      </c>
      <c r="G17914" s="1">
        <v>42643432</v>
      </c>
      <c r="H17914" s="1" t="s">
        <v>36907</v>
      </c>
      <c r="I17914" s="2">
        <v>45105</v>
      </c>
      <c r="J17914" s="15" t="str">
        <f>MID(Tabla1[[#This Row],[HORA]],1,5)</f>
        <v>07:57</v>
      </c>
      <c r="K17914" s="16">
        <f>IF(Tabla1[[#This Row],[FECHA]]=I17915,IF(J17915-J17914&gt;0,(J17915-J17914)*1440,0),0)</f>
        <v>6.0000000000000586</v>
      </c>
      <c r="L17914" s="14">
        <f>2+L17655-Datos!$C$8</f>
        <v>15.280000000000005</v>
      </c>
      <c r="M17914" s="13" t="s">
        <v>2459</v>
      </c>
      <c r="N17914" s="1" t="s">
        <v>36908</v>
      </c>
      <c r="O17914" s="1">
        <v>15</v>
      </c>
      <c r="P17914" s="1" t="s">
        <v>376</v>
      </c>
      <c r="Q17914" s="4" t="s">
        <v>21</v>
      </c>
    </row>
    <row r="17915" spans="1:17" ht="22.5" x14ac:dyDescent="0.25">
      <c r="A17915" s="3">
        <v>11951</v>
      </c>
      <c r="B17915" s="1" t="s">
        <v>36909</v>
      </c>
      <c r="C17915" s="1" t="s">
        <v>15</v>
      </c>
      <c r="D17915" s="1" t="s">
        <v>33</v>
      </c>
      <c r="E17915" s="1">
        <v>16782471</v>
      </c>
      <c r="F17915" s="1" t="s">
        <v>36910</v>
      </c>
      <c r="G17915" s="1">
        <v>3675012</v>
      </c>
      <c r="H17915" s="1" t="s">
        <v>36911</v>
      </c>
      <c r="I17915" s="2">
        <v>45105</v>
      </c>
      <c r="J17915" s="15" t="str">
        <f>MID(Tabla1[[#This Row],[HORA]],1,5)</f>
        <v>08:03</v>
      </c>
      <c r="K17915" s="16">
        <f>IF(Tabla1[[#This Row],[FECHA]]=I17916,IF(J17916-J17915&gt;0,(J17916-J17915)*1440,0),0)</f>
        <v>0.99999999999991651</v>
      </c>
      <c r="L17915" s="14">
        <f>2+L17656-Datos!$C$8</f>
        <v>13.490000000000004</v>
      </c>
      <c r="M17915" s="13" t="s">
        <v>2467</v>
      </c>
      <c r="N17915" s="1" t="s">
        <v>13052</v>
      </c>
      <c r="O17915" s="1">
        <v>10</v>
      </c>
      <c r="P17915" s="1" t="s">
        <v>376</v>
      </c>
      <c r="Q17915" s="4" t="s">
        <v>21</v>
      </c>
    </row>
    <row r="17916" spans="1:17" ht="22.5" x14ac:dyDescent="0.25">
      <c r="A17916" s="3">
        <v>11952</v>
      </c>
      <c r="B17916" s="1" t="s">
        <v>36912</v>
      </c>
      <c r="C17916" s="1" t="s">
        <v>15</v>
      </c>
      <c r="D17916" s="1" t="s">
        <v>40</v>
      </c>
      <c r="E17916" s="1">
        <v>16769523</v>
      </c>
      <c r="F17916" s="1" t="s">
        <v>36913</v>
      </c>
      <c r="G17916" s="1">
        <v>16769523</v>
      </c>
      <c r="H17916" s="1" t="s">
        <v>36913</v>
      </c>
      <c r="I17916" s="2">
        <v>45105</v>
      </c>
      <c r="J17916" s="15" t="str">
        <f>MID(Tabla1[[#This Row],[HORA]],1,5)</f>
        <v>08:04</v>
      </c>
      <c r="K17916" s="16">
        <f>IF(Tabla1[[#This Row],[FECHA]]=I17917,IF(J17917-J17916&gt;0,(J17917-J17916)*1440,0),0)</f>
        <v>3.0000000000000693</v>
      </c>
      <c r="L17916" s="14">
        <f>2+L17657-Datos!$C$8</f>
        <v>14.280000000000003</v>
      </c>
      <c r="M17916" s="13" t="s">
        <v>12118</v>
      </c>
      <c r="N17916" s="1" t="s">
        <v>2773</v>
      </c>
      <c r="O17916" s="1">
        <v>20</v>
      </c>
      <c r="P17916" s="1" t="s">
        <v>376</v>
      </c>
      <c r="Q17916" s="4" t="s">
        <v>21</v>
      </c>
    </row>
    <row r="17917" spans="1:17" ht="22.5" x14ac:dyDescent="0.25">
      <c r="A17917" s="3">
        <v>11953</v>
      </c>
      <c r="B17917" s="1" t="s">
        <v>36914</v>
      </c>
      <c r="C17917" s="1" t="s">
        <v>15</v>
      </c>
      <c r="D17917" s="1" t="s">
        <v>71</v>
      </c>
      <c r="E17917" s="1">
        <v>80239425</v>
      </c>
      <c r="F17917" s="1" t="s">
        <v>4687</v>
      </c>
      <c r="G17917" s="1">
        <v>2247667</v>
      </c>
      <c r="H17917" s="1" t="s">
        <v>5620</v>
      </c>
      <c r="I17917" s="2">
        <v>45105</v>
      </c>
      <c r="J17917" s="15" t="str">
        <f>MID(Tabla1[[#This Row],[HORA]],1,5)</f>
        <v>08:07</v>
      </c>
      <c r="K17917" s="16">
        <f>IF(Tabla1[[#This Row],[FECHA]]=I17918,IF(J17918-J17917&gt;0,(J17918-J17917)*1440,0),0)</f>
        <v>5.9999999999999787</v>
      </c>
      <c r="L17917" s="14">
        <f>2+L17658-Datos!$C$8</f>
        <v>13.020000000000003</v>
      </c>
      <c r="M17917" s="13" t="s">
        <v>7414</v>
      </c>
      <c r="N17917" s="1" t="s">
        <v>36915</v>
      </c>
      <c r="O17917" s="1">
        <v>20</v>
      </c>
      <c r="P17917" s="1" t="s">
        <v>376</v>
      </c>
      <c r="Q17917" s="4" t="s">
        <v>21</v>
      </c>
    </row>
    <row r="17918" spans="1:17" ht="22.5" x14ac:dyDescent="0.25">
      <c r="A17918" s="3">
        <v>5061</v>
      </c>
      <c r="B17918" s="1" t="s">
        <v>15818</v>
      </c>
      <c r="C17918" s="1" t="s">
        <v>15</v>
      </c>
      <c r="D17918" s="1" t="s">
        <v>40</v>
      </c>
      <c r="E17918" s="1">
        <v>80363175</v>
      </c>
      <c r="F17918" s="1" t="s">
        <v>15819</v>
      </c>
      <c r="G17918" s="1">
        <v>80363175</v>
      </c>
      <c r="H17918" s="1" t="s">
        <v>15819</v>
      </c>
      <c r="I17918" s="2">
        <v>45105</v>
      </c>
      <c r="J17918" s="15" t="str">
        <f>MID(Tabla1[[#This Row],[HORA]],1,5)</f>
        <v>08:13</v>
      </c>
      <c r="K17918" s="16">
        <f>IF(Tabla1[[#This Row],[FECHA]]=I17919,IF(J17919-J17918&gt;0,(J17919-J17918)*1440,0),0)</f>
        <v>9.9999999999999645</v>
      </c>
      <c r="L17918" s="14">
        <f>2+L17659-Datos!$C$8</f>
        <v>15.940000000000001</v>
      </c>
      <c r="M17918" s="13" t="s">
        <v>4514</v>
      </c>
      <c r="N17918" s="1" t="s">
        <v>15820</v>
      </c>
      <c r="O17918" s="1">
        <v>10</v>
      </c>
      <c r="P17918" s="1" t="s">
        <v>818</v>
      </c>
      <c r="Q17918" s="4" t="s">
        <v>21</v>
      </c>
    </row>
    <row r="17919" spans="1:17" ht="22.5" x14ac:dyDescent="0.25">
      <c r="A17919" s="3">
        <v>5062</v>
      </c>
      <c r="B17919" s="1" t="s">
        <v>15821</v>
      </c>
      <c r="C17919" s="1" t="s">
        <v>15</v>
      </c>
      <c r="D17919" s="1" t="s">
        <v>40</v>
      </c>
      <c r="E17919" s="1">
        <v>16672331</v>
      </c>
      <c r="F17919" s="1" t="s">
        <v>15822</v>
      </c>
      <c r="G17919" s="1">
        <v>2247672</v>
      </c>
      <c r="H17919" s="1" t="s">
        <v>15823</v>
      </c>
      <c r="I17919" s="2">
        <v>45105</v>
      </c>
      <c r="J17919" s="15" t="str">
        <f>MID(Tabla1[[#This Row],[HORA]],1,5)</f>
        <v>08:23</v>
      </c>
      <c r="K17919" s="16">
        <f>IF(Tabla1[[#This Row],[FECHA]]=I17920,IF(J17920-J17919&gt;0,(J17920-J17919)*1440,0),0)</f>
        <v>8.0000000000000515</v>
      </c>
      <c r="L17919" s="14">
        <f>2+L17660-Datos!$C$8</f>
        <v>16.420000000000002</v>
      </c>
      <c r="M17919" s="13" t="s">
        <v>3140</v>
      </c>
      <c r="N17919" s="1" t="s">
        <v>1715</v>
      </c>
      <c r="O17919" s="1">
        <v>30</v>
      </c>
      <c r="P17919" s="1" t="s">
        <v>818</v>
      </c>
      <c r="Q17919" s="4" t="s">
        <v>21</v>
      </c>
    </row>
    <row r="17920" spans="1:17" ht="22.5" x14ac:dyDescent="0.25">
      <c r="A17920" s="3">
        <v>5063</v>
      </c>
      <c r="B17920" s="1" t="s">
        <v>15824</v>
      </c>
      <c r="C17920" s="1" t="s">
        <v>15</v>
      </c>
      <c r="D17920" s="1" t="s">
        <v>40</v>
      </c>
      <c r="E17920" s="1">
        <v>74324083</v>
      </c>
      <c r="F17920" s="1" t="s">
        <v>15825</v>
      </c>
      <c r="G17920" s="1">
        <v>74324083</v>
      </c>
      <c r="H17920" s="1" t="s">
        <v>15825</v>
      </c>
      <c r="I17920" s="2">
        <v>45105</v>
      </c>
      <c r="J17920" s="15" t="str">
        <f>MID(Tabla1[[#This Row],[HORA]],1,5)</f>
        <v>08:31</v>
      </c>
      <c r="K17920" s="16">
        <f>IF(Tabla1[[#This Row],[FECHA]]=I17921,IF(J17921-J17920&gt;0,(J17921-J17920)*1440,0),0)</f>
        <v>0.99999999999999645</v>
      </c>
      <c r="L17920" s="14">
        <f>2+L17661-Datos!$C$8</f>
        <v>12.120000000000003</v>
      </c>
      <c r="M17920" s="13" t="s">
        <v>1855</v>
      </c>
      <c r="N17920" s="1" t="s">
        <v>1715</v>
      </c>
      <c r="O17920" s="1">
        <v>10</v>
      </c>
      <c r="P17920" s="1" t="s">
        <v>818</v>
      </c>
      <c r="Q17920" s="4" t="s">
        <v>21</v>
      </c>
    </row>
    <row r="17921" spans="1:17" ht="22.5" x14ac:dyDescent="0.25">
      <c r="A17921" s="3">
        <v>5064</v>
      </c>
      <c r="B17921" s="1" t="s">
        <v>15826</v>
      </c>
      <c r="C17921" s="1" t="s">
        <v>15</v>
      </c>
      <c r="D17921" s="1" t="s">
        <v>40</v>
      </c>
      <c r="E17921" s="1">
        <v>16454105</v>
      </c>
      <c r="F17921" s="1" t="s">
        <v>15827</v>
      </c>
      <c r="G17921" s="1">
        <v>16454105</v>
      </c>
      <c r="H17921" s="1" t="s">
        <v>15827</v>
      </c>
      <c r="I17921" s="2">
        <v>45105</v>
      </c>
      <c r="J17921" s="15" t="str">
        <f>MID(Tabla1[[#This Row],[HORA]],1,5)</f>
        <v>08:32</v>
      </c>
      <c r="K17921" s="16">
        <f>IF(Tabla1[[#This Row],[FECHA]]=I17922,IF(J17922-J17921&gt;0,(J17922-J17921)*1440,0),0)</f>
        <v>11.999999999999957</v>
      </c>
      <c r="L17921" s="14">
        <f>2+L17662-Datos!$C$8</f>
        <v>11.220000000000004</v>
      </c>
      <c r="M17921" s="13" t="s">
        <v>10211</v>
      </c>
      <c r="N17921" s="1" t="s">
        <v>2188</v>
      </c>
      <c r="O17921" s="1">
        <v>10</v>
      </c>
      <c r="P17921" s="1" t="s">
        <v>818</v>
      </c>
      <c r="Q17921" s="4" t="s">
        <v>21</v>
      </c>
    </row>
    <row r="17922" spans="1:17" ht="22.5" x14ac:dyDescent="0.25">
      <c r="A17922" s="3">
        <v>11954</v>
      </c>
      <c r="B17922" s="1" t="s">
        <v>36916</v>
      </c>
      <c r="C17922" s="1" t="s">
        <v>15</v>
      </c>
      <c r="D17922" s="1" t="s">
        <v>82</v>
      </c>
      <c r="E17922" s="1">
        <v>80381408</v>
      </c>
      <c r="F17922" s="1" t="s">
        <v>36917</v>
      </c>
      <c r="G17922" s="1">
        <v>2247675</v>
      </c>
      <c r="H17922" s="1" t="s">
        <v>36918</v>
      </c>
      <c r="I17922" s="2">
        <v>45105</v>
      </c>
      <c r="J17922" s="15" t="str">
        <f>MID(Tabla1[[#This Row],[HORA]],1,5)</f>
        <v>08:44</v>
      </c>
      <c r="K17922" s="16">
        <f>IF(Tabla1[[#This Row],[FECHA]]=I17923,IF(J17923-J17922&gt;0,(J17923-J17922)*1440,0),0)</f>
        <v>2.0000000000000728</v>
      </c>
      <c r="L17922" s="14">
        <f>2+L17663-Datos!$C$8</f>
        <v>12.420000000000003</v>
      </c>
      <c r="M17922" s="13" t="s">
        <v>283</v>
      </c>
      <c r="N17922" s="1" t="s">
        <v>36919</v>
      </c>
      <c r="O17922" s="1">
        <v>15</v>
      </c>
      <c r="P17922" s="1" t="s">
        <v>376</v>
      </c>
      <c r="Q17922" s="4" t="s">
        <v>21</v>
      </c>
    </row>
    <row r="17923" spans="1:17" ht="22.5" x14ac:dyDescent="0.25">
      <c r="A17923" s="3">
        <v>11955</v>
      </c>
      <c r="B17923" s="1" t="s">
        <v>36920</v>
      </c>
      <c r="C17923" s="1" t="s">
        <v>15</v>
      </c>
      <c r="D17923" s="1" t="s">
        <v>40</v>
      </c>
      <c r="E17923" s="1">
        <v>16477899</v>
      </c>
      <c r="F17923" s="1" t="s">
        <v>5334</v>
      </c>
      <c r="G17923" s="1">
        <v>2247676</v>
      </c>
      <c r="H17923" s="1" t="s">
        <v>5335</v>
      </c>
      <c r="I17923" s="2">
        <v>45105</v>
      </c>
      <c r="J17923" s="15" t="str">
        <f>MID(Tabla1[[#This Row],[HORA]],1,5)</f>
        <v>08:46</v>
      </c>
      <c r="K17923" s="16">
        <f>IF(Tabla1[[#This Row],[FECHA]]=I17924,IF(J17924-J17923&gt;0,(J17924-J17923)*1440,0),0)</f>
        <v>1.9999999999999929</v>
      </c>
      <c r="L17923" s="14">
        <f>2+L17664-Datos!$C$8</f>
        <v>13.920000000000003</v>
      </c>
      <c r="M17923" s="13" t="s">
        <v>11266</v>
      </c>
      <c r="N17923" s="1" t="s">
        <v>36921</v>
      </c>
      <c r="O17923" s="1">
        <v>20</v>
      </c>
      <c r="P17923" s="1" t="s">
        <v>376</v>
      </c>
      <c r="Q17923" s="4" t="s">
        <v>21</v>
      </c>
    </row>
    <row r="17924" spans="1:17" ht="22.5" x14ac:dyDescent="0.25">
      <c r="A17924" s="3">
        <v>5065</v>
      </c>
      <c r="B17924" s="1" t="s">
        <v>15828</v>
      </c>
      <c r="C17924" s="1" t="s">
        <v>15</v>
      </c>
      <c r="D17924" s="1" t="s">
        <v>40</v>
      </c>
      <c r="E17924" s="1">
        <v>76083241</v>
      </c>
      <c r="F17924" s="1" t="s">
        <v>15829</v>
      </c>
      <c r="G17924" s="1">
        <v>47665155</v>
      </c>
      <c r="H17924" s="1" t="s">
        <v>15830</v>
      </c>
      <c r="I17924" s="2">
        <v>45105</v>
      </c>
      <c r="J17924" s="15" t="str">
        <f>MID(Tabla1[[#This Row],[HORA]],1,5)</f>
        <v>08:48</v>
      </c>
      <c r="K17924" s="16">
        <f>IF(Tabla1[[#This Row],[FECHA]]=I17925,IF(J17925-J17924&gt;0,(J17925-J17924)*1440,0),0)</f>
        <v>4.9999999999999023</v>
      </c>
      <c r="L17924" s="14">
        <f>2+L17665-Datos!$C$8</f>
        <v>11.270000000000003</v>
      </c>
      <c r="M17924" s="13" t="s">
        <v>1860</v>
      </c>
      <c r="N17924" s="1" t="s">
        <v>15831</v>
      </c>
      <c r="O17924" s="1">
        <v>15</v>
      </c>
      <c r="P17924" s="1" t="s">
        <v>818</v>
      </c>
      <c r="Q17924" s="4" t="s">
        <v>21</v>
      </c>
    </row>
    <row r="17925" spans="1:17" ht="22.5" x14ac:dyDescent="0.25">
      <c r="A17925" s="3">
        <v>5066</v>
      </c>
      <c r="B17925" s="1" t="s">
        <v>15832</v>
      </c>
      <c r="C17925" s="1" t="s">
        <v>15</v>
      </c>
      <c r="D17925" s="1" t="s">
        <v>82</v>
      </c>
      <c r="E17925" s="1">
        <v>16443552</v>
      </c>
      <c r="F17925" s="1" t="s">
        <v>15833</v>
      </c>
      <c r="G17925" s="1">
        <v>2247677</v>
      </c>
      <c r="H17925" s="1" t="s">
        <v>15834</v>
      </c>
      <c r="I17925" s="2">
        <v>45105</v>
      </c>
      <c r="J17925" s="15" t="str">
        <f>MID(Tabla1[[#This Row],[HORA]],1,5)</f>
        <v>08:53</v>
      </c>
      <c r="K17925" s="16">
        <f>IF(Tabla1[[#This Row],[FECHA]]=I17926,IF(J17926-J17925&gt;0,(J17926-J17925)*1440,0),0)</f>
        <v>1.9999999999999929</v>
      </c>
      <c r="L17925" s="14">
        <f>2+L17666-Datos!$C$8</f>
        <v>13.420000000000003</v>
      </c>
      <c r="M17925" s="13" t="s">
        <v>1669</v>
      </c>
      <c r="N17925" s="1" t="s">
        <v>15835</v>
      </c>
      <c r="O17925" s="1">
        <v>25</v>
      </c>
      <c r="P17925" s="1" t="s">
        <v>818</v>
      </c>
      <c r="Q17925" s="4" t="s">
        <v>21</v>
      </c>
    </row>
    <row r="17926" spans="1:17" ht="22.5" x14ac:dyDescent="0.25">
      <c r="A17926" s="3">
        <v>5067</v>
      </c>
      <c r="B17926" s="1" t="s">
        <v>15836</v>
      </c>
      <c r="C17926" s="1" t="s">
        <v>15</v>
      </c>
      <c r="D17926" s="1" t="s">
        <v>40</v>
      </c>
      <c r="E17926" s="1">
        <v>47002095</v>
      </c>
      <c r="F17926" s="1" t="s">
        <v>15837</v>
      </c>
      <c r="G17926" s="1">
        <v>2247678</v>
      </c>
      <c r="H17926" s="1" t="s">
        <v>15838</v>
      </c>
      <c r="I17926" s="2">
        <v>45105</v>
      </c>
      <c r="J17926" s="15" t="str">
        <f>MID(Tabla1[[#This Row],[HORA]],1,5)</f>
        <v>08:55</v>
      </c>
      <c r="K17926" s="16">
        <f>IF(Tabla1[[#This Row],[FECHA]]=I17927,IF(J17927-J17926&gt;0,(J17927-J17926)*1440,0),0)</f>
        <v>7.0000000000000551</v>
      </c>
      <c r="L17926" s="14">
        <f>2+L17667-Datos!$C$8</f>
        <v>15.120000000000001</v>
      </c>
      <c r="M17926" s="13" t="s">
        <v>1865</v>
      </c>
      <c r="N17926" s="1" t="s">
        <v>15839</v>
      </c>
      <c r="O17926" s="1">
        <v>20</v>
      </c>
      <c r="P17926" s="1" t="s">
        <v>818</v>
      </c>
      <c r="Q17926" s="4" t="s">
        <v>21</v>
      </c>
    </row>
    <row r="17927" spans="1:17" ht="22.5" x14ac:dyDescent="0.25">
      <c r="A17927" s="3">
        <v>16607</v>
      </c>
      <c r="B17927" s="1" t="s">
        <v>50336</v>
      </c>
      <c r="C17927" s="1" t="s">
        <v>15</v>
      </c>
      <c r="D17927" s="1" t="s">
        <v>77</v>
      </c>
      <c r="E17927" s="1">
        <v>20601473403</v>
      </c>
      <c r="F17927" s="1" t="s">
        <v>50337</v>
      </c>
      <c r="G17927" s="1">
        <v>41714969</v>
      </c>
      <c r="H17927" s="1" t="s">
        <v>12025</v>
      </c>
      <c r="I17927" s="2">
        <v>45105</v>
      </c>
      <c r="J17927" s="15" t="str">
        <f>MID(Tabla1[[#This Row],[HORA]],1,5)</f>
        <v>09:02</v>
      </c>
      <c r="K17927" s="16">
        <f>IF(Tabla1[[#This Row],[FECHA]]=I17928,IF(J17928-J17927&gt;0,(J17928-J17927)*1440,0),0)</f>
        <v>0</v>
      </c>
      <c r="L17927" s="14">
        <f>2+L17668-Datos!$C$8</f>
        <v>12.280000000000003</v>
      </c>
      <c r="M17927" s="13" t="s">
        <v>5332</v>
      </c>
      <c r="N17927" s="1" t="s">
        <v>50338</v>
      </c>
      <c r="O17927" s="1">
        <v>20</v>
      </c>
      <c r="P17927" s="1" t="s">
        <v>818</v>
      </c>
      <c r="Q17927" s="4" t="s">
        <v>21</v>
      </c>
    </row>
    <row r="17928" spans="1:17" ht="22.5" x14ac:dyDescent="0.25">
      <c r="A17928" s="3">
        <v>18012</v>
      </c>
      <c r="B17928" s="1" t="s">
        <v>53906</v>
      </c>
      <c r="C17928" s="1" t="s">
        <v>15</v>
      </c>
      <c r="D17928" s="1" t="s">
        <v>40</v>
      </c>
      <c r="E17928" s="1">
        <v>20477433384</v>
      </c>
      <c r="F17928" s="1" t="s">
        <v>53907</v>
      </c>
      <c r="G17928" s="1">
        <v>77386750</v>
      </c>
      <c r="H17928" s="1" t="s">
        <v>53908</v>
      </c>
      <c r="I17928" s="2">
        <v>45105</v>
      </c>
      <c r="J17928" s="15" t="str">
        <f>MID(Tabla1[[#This Row],[HORA]],1,5)</f>
        <v>09:02</v>
      </c>
      <c r="K17928" s="16">
        <f>IF(Tabla1[[#This Row],[FECHA]]=I17929,IF(J17929-J17928&gt;0,(J17929-J17928)*1440,0),0)</f>
        <v>0</v>
      </c>
      <c r="L17928" s="14">
        <f>2+L17669-Datos!$C$8</f>
        <v>13.220000000000004</v>
      </c>
      <c r="M17928" s="13" t="s">
        <v>5332</v>
      </c>
      <c r="N17928" s="1" t="s">
        <v>53909</v>
      </c>
      <c r="O17928" s="1">
        <v>184.62</v>
      </c>
      <c r="P17928" s="1" t="s">
        <v>376</v>
      </c>
      <c r="Q17928" s="4" t="s">
        <v>21</v>
      </c>
    </row>
    <row r="17929" spans="1:17" ht="22.5" x14ac:dyDescent="0.25">
      <c r="A17929" s="3">
        <v>18013</v>
      </c>
      <c r="B17929" s="1" t="s">
        <v>53906</v>
      </c>
      <c r="C17929" s="1" t="s">
        <v>15</v>
      </c>
      <c r="D17929" s="1" t="s">
        <v>40</v>
      </c>
      <c r="E17929" s="1">
        <v>20477433384</v>
      </c>
      <c r="F17929" s="1" t="s">
        <v>53907</v>
      </c>
      <c r="G17929" s="1">
        <v>77386750</v>
      </c>
      <c r="H17929" s="1" t="s">
        <v>53908</v>
      </c>
      <c r="I17929" s="2">
        <v>45105</v>
      </c>
      <c r="J17929" s="15" t="str">
        <f>MID(Tabla1[[#This Row],[HORA]],1,5)</f>
        <v>09:02</v>
      </c>
      <c r="K17929" s="16">
        <f>IF(Tabla1[[#This Row],[FECHA]]=I17930,IF(J17930-J17929&gt;0,(J17930-J17929)*1440,0),0)</f>
        <v>1.9999999999999929</v>
      </c>
      <c r="L17929" s="14">
        <f>2+L17670-Datos!$C$8</f>
        <v>13.460000000000003</v>
      </c>
      <c r="M17929" s="13" t="s">
        <v>5332</v>
      </c>
      <c r="N17929" s="1" t="s">
        <v>53910</v>
      </c>
      <c r="O17929" s="1">
        <v>15.38</v>
      </c>
      <c r="P17929" s="1" t="s">
        <v>376</v>
      </c>
      <c r="Q17929" s="4" t="s">
        <v>21</v>
      </c>
    </row>
    <row r="17930" spans="1:17" ht="22.5" x14ac:dyDescent="0.25">
      <c r="A17930" s="3">
        <v>5068</v>
      </c>
      <c r="B17930" s="1" t="s">
        <v>15840</v>
      </c>
      <c r="C17930" s="1" t="s">
        <v>15</v>
      </c>
      <c r="D17930" s="1" t="s">
        <v>40</v>
      </c>
      <c r="E17930" s="1">
        <v>16677505</v>
      </c>
      <c r="F17930" s="1" t="s">
        <v>15841</v>
      </c>
      <c r="G17930" s="1">
        <v>75068738</v>
      </c>
      <c r="H17930" s="1" t="s">
        <v>15842</v>
      </c>
      <c r="I17930" s="2">
        <v>45105</v>
      </c>
      <c r="J17930" s="15" t="str">
        <f>MID(Tabla1[[#This Row],[HORA]],1,5)</f>
        <v>09:04</v>
      </c>
      <c r="K17930" s="16">
        <f>IF(Tabla1[[#This Row],[FECHA]]=I17931,IF(J17931-J17930&gt;0,(J17931-J17930)*1440,0),0)</f>
        <v>1.0000000000000764</v>
      </c>
      <c r="L17930" s="14">
        <f>2+L17671-Datos!$C$8</f>
        <v>11.130000000000004</v>
      </c>
      <c r="M17930" s="13" t="s">
        <v>3588</v>
      </c>
      <c r="N17930" s="1" t="s">
        <v>15843</v>
      </c>
      <c r="O17930" s="1">
        <v>15</v>
      </c>
      <c r="P17930" s="1" t="s">
        <v>818</v>
      </c>
      <c r="Q17930" s="4" t="s">
        <v>21</v>
      </c>
    </row>
    <row r="17931" spans="1:17" ht="22.5" x14ac:dyDescent="0.25">
      <c r="A17931" s="3">
        <v>11956</v>
      </c>
      <c r="B17931" s="1" t="s">
        <v>36922</v>
      </c>
      <c r="C17931" s="1" t="s">
        <v>15</v>
      </c>
      <c r="D17931" s="1" t="s">
        <v>40</v>
      </c>
      <c r="E17931" s="1">
        <v>41952870</v>
      </c>
      <c r="F17931" s="1" t="s">
        <v>12598</v>
      </c>
      <c r="G17931" s="1">
        <v>80273466</v>
      </c>
      <c r="H17931" s="1" t="s">
        <v>15649</v>
      </c>
      <c r="I17931" s="2">
        <v>45105</v>
      </c>
      <c r="J17931" s="15" t="str">
        <f>MID(Tabla1[[#This Row],[HORA]],1,5)</f>
        <v>09:05</v>
      </c>
      <c r="K17931" s="16">
        <f>IF(Tabla1[[#This Row],[FECHA]]=I17932,IF(J17932-J17931&gt;0,(J17932-J17931)*1440,0),0)</f>
        <v>0.99999999999991651</v>
      </c>
      <c r="L17931" s="14">
        <f>2+L17672-Datos!$C$8</f>
        <v>12.370000000000003</v>
      </c>
      <c r="M17931" s="13" t="s">
        <v>2212</v>
      </c>
      <c r="N17931" s="1" t="s">
        <v>992</v>
      </c>
      <c r="O17931" s="1">
        <v>10</v>
      </c>
      <c r="P17931" s="1" t="s">
        <v>376</v>
      </c>
      <c r="Q17931" s="4" t="s">
        <v>21</v>
      </c>
    </row>
    <row r="17932" spans="1:17" ht="22.5" x14ac:dyDescent="0.25">
      <c r="A17932" s="3">
        <v>5069</v>
      </c>
      <c r="B17932" s="1" t="s">
        <v>15844</v>
      </c>
      <c r="C17932" s="1" t="s">
        <v>15</v>
      </c>
      <c r="D17932" s="1" t="s">
        <v>40</v>
      </c>
      <c r="E17932" s="1">
        <v>76393736</v>
      </c>
      <c r="F17932" s="1" t="s">
        <v>15845</v>
      </c>
      <c r="G17932" s="1">
        <v>46127245</v>
      </c>
      <c r="H17932" s="1" t="s">
        <v>15846</v>
      </c>
      <c r="I17932" s="2">
        <v>45105</v>
      </c>
      <c r="J17932" s="15" t="str">
        <f>MID(Tabla1[[#This Row],[HORA]],1,5)</f>
        <v>09:06</v>
      </c>
      <c r="K17932" s="16">
        <f>IF(Tabla1[[#This Row],[FECHA]]=I17933,IF(J17933-J17932&gt;0,(J17933-J17932)*1440,0),0)</f>
        <v>1.0000000000000764</v>
      </c>
      <c r="L17932" s="14">
        <f>2+L17673-Datos!$C$8</f>
        <v>12.060000000000004</v>
      </c>
      <c r="M17932" s="13" t="s">
        <v>2485</v>
      </c>
      <c r="N17932" s="1" t="s">
        <v>15847</v>
      </c>
      <c r="O17932" s="1">
        <v>20</v>
      </c>
      <c r="P17932" s="1" t="s">
        <v>818</v>
      </c>
      <c r="Q17932" s="4" t="s">
        <v>21</v>
      </c>
    </row>
    <row r="17933" spans="1:17" ht="22.5" x14ac:dyDescent="0.25">
      <c r="A17933" s="3">
        <v>11957</v>
      </c>
      <c r="B17933" s="1" t="s">
        <v>36923</v>
      </c>
      <c r="C17933" s="1" t="s">
        <v>15</v>
      </c>
      <c r="D17933" s="1" t="s">
        <v>40</v>
      </c>
      <c r="E17933" s="1">
        <v>80641551</v>
      </c>
      <c r="F17933" s="1" t="s">
        <v>36924</v>
      </c>
      <c r="G17933" s="1">
        <v>46741325</v>
      </c>
      <c r="H17933" s="1" t="s">
        <v>36925</v>
      </c>
      <c r="I17933" s="2">
        <v>45105</v>
      </c>
      <c r="J17933" s="15" t="str">
        <f>MID(Tabla1[[#This Row],[HORA]],1,5)</f>
        <v>09:07</v>
      </c>
      <c r="K17933" s="16">
        <f>IF(Tabla1[[#This Row],[FECHA]]=I17934,IF(J17934-J17933&gt;0,(J17934-J17933)*1440,0),0)</f>
        <v>0.99999999999991651</v>
      </c>
      <c r="L17933" s="14">
        <f>2+L17674-Datos!$C$8</f>
        <v>13.440000000000003</v>
      </c>
      <c r="M17933" s="13" t="s">
        <v>1870</v>
      </c>
      <c r="N17933" s="1" t="s">
        <v>36926</v>
      </c>
      <c r="O17933" s="1">
        <v>15</v>
      </c>
      <c r="P17933" s="1" t="s">
        <v>376</v>
      </c>
      <c r="Q17933" s="4" t="s">
        <v>21</v>
      </c>
    </row>
    <row r="17934" spans="1:17" ht="22.5" x14ac:dyDescent="0.25">
      <c r="A17934" s="3">
        <v>11958</v>
      </c>
      <c r="B17934" s="1" t="s">
        <v>36927</v>
      </c>
      <c r="C17934" s="1" t="s">
        <v>15</v>
      </c>
      <c r="D17934" s="1" t="s">
        <v>33</v>
      </c>
      <c r="E17934" s="1">
        <v>10566088</v>
      </c>
      <c r="F17934" s="1" t="s">
        <v>36928</v>
      </c>
      <c r="G17934" s="1">
        <v>73943910</v>
      </c>
      <c r="H17934" s="1" t="s">
        <v>36929</v>
      </c>
      <c r="I17934" s="2">
        <v>45105</v>
      </c>
      <c r="J17934" s="15" t="str">
        <f>MID(Tabla1[[#This Row],[HORA]],1,5)</f>
        <v>09:08</v>
      </c>
      <c r="K17934" s="16">
        <f>IF(Tabla1[[#This Row],[FECHA]]=I17935,IF(J17935-J17934&gt;0,(J17935-J17934)*1440,0),0)</f>
        <v>7.0000000000000551</v>
      </c>
      <c r="L17934" s="14">
        <f>2+L17675-Datos!$C$8</f>
        <v>16.380000000000003</v>
      </c>
      <c r="M17934" s="13" t="s">
        <v>4817</v>
      </c>
      <c r="N17934" s="1" t="s">
        <v>447</v>
      </c>
      <c r="O17934" s="1">
        <v>10</v>
      </c>
      <c r="P17934" s="1" t="s">
        <v>376</v>
      </c>
      <c r="Q17934" s="4" t="s">
        <v>21</v>
      </c>
    </row>
    <row r="17935" spans="1:17" ht="22.5" x14ac:dyDescent="0.25">
      <c r="A17935" s="3">
        <v>5070</v>
      </c>
      <c r="B17935" s="1" t="s">
        <v>15848</v>
      </c>
      <c r="C17935" s="1" t="s">
        <v>15</v>
      </c>
      <c r="D17935" s="1" t="s">
        <v>40</v>
      </c>
      <c r="E17935" s="1">
        <v>6884238</v>
      </c>
      <c r="F17935" s="1" t="s">
        <v>15849</v>
      </c>
      <c r="G17935" s="1">
        <v>46934288</v>
      </c>
      <c r="H17935" s="1" t="s">
        <v>15850</v>
      </c>
      <c r="I17935" s="2">
        <v>45105</v>
      </c>
      <c r="J17935" s="15" t="str">
        <f>MID(Tabla1[[#This Row],[HORA]],1,5)</f>
        <v>09:15</v>
      </c>
      <c r="K17935" s="16">
        <f>IF(Tabla1[[#This Row],[FECHA]]=I17936,IF(J17936-J17935&gt;0,(J17936-J17935)*1440,0),0)</f>
        <v>0</v>
      </c>
      <c r="L17935" s="14">
        <f>2+L17676-Datos!$C$8</f>
        <v>16.28</v>
      </c>
      <c r="M17935" s="13" t="s">
        <v>5340</v>
      </c>
      <c r="N17935" s="1" t="s">
        <v>59</v>
      </c>
      <c r="O17935" s="1">
        <v>10</v>
      </c>
      <c r="P17935" s="1" t="s">
        <v>818</v>
      </c>
      <c r="Q17935" s="4" t="s">
        <v>21</v>
      </c>
    </row>
    <row r="17936" spans="1:17" ht="22.5" x14ac:dyDescent="0.25">
      <c r="A17936" s="3">
        <v>11959</v>
      </c>
      <c r="B17936" s="1" t="s">
        <v>36930</v>
      </c>
      <c r="C17936" s="1" t="s">
        <v>15</v>
      </c>
      <c r="D17936" s="1" t="s">
        <v>40</v>
      </c>
      <c r="E17936" s="1">
        <v>16534530</v>
      </c>
      <c r="F17936" s="1" t="s">
        <v>36931</v>
      </c>
      <c r="G17936" s="1">
        <v>2247681</v>
      </c>
      <c r="H17936" s="1" t="s">
        <v>36932</v>
      </c>
      <c r="I17936" s="2">
        <v>45105</v>
      </c>
      <c r="J17936" s="15" t="str">
        <f>MID(Tabla1[[#This Row],[HORA]],1,5)</f>
        <v>09:15</v>
      </c>
      <c r="K17936" s="16">
        <f>IF(Tabla1[[#This Row],[FECHA]]=I17937,IF(J17937-J17936&gt;0,(J17937-J17936)*1440,0),0)</f>
        <v>0</v>
      </c>
      <c r="L17936" s="14">
        <f>2+L17677-Datos!$C$8</f>
        <v>13.990000000000004</v>
      </c>
      <c r="M17936" s="13" t="s">
        <v>5340</v>
      </c>
      <c r="N17936" s="1" t="s">
        <v>36933</v>
      </c>
      <c r="O17936" s="1">
        <v>30</v>
      </c>
      <c r="P17936" s="1" t="s">
        <v>376</v>
      </c>
      <c r="Q17936" s="4" t="s">
        <v>21</v>
      </c>
    </row>
    <row r="17937" spans="1:17" ht="22.5" x14ac:dyDescent="0.25">
      <c r="A17937" s="3">
        <v>16631</v>
      </c>
      <c r="B17937" s="1" t="s">
        <v>50408</v>
      </c>
      <c r="C17937" s="1" t="s">
        <v>15</v>
      </c>
      <c r="D17937" s="1" t="s">
        <v>40</v>
      </c>
      <c r="E17937" s="1">
        <v>10167534606</v>
      </c>
      <c r="F17937" s="1" t="s">
        <v>50409</v>
      </c>
      <c r="G17937" s="1">
        <v>9389251</v>
      </c>
      <c r="H17937" s="1" t="s">
        <v>50410</v>
      </c>
      <c r="I17937" s="2">
        <v>45105</v>
      </c>
      <c r="J17937" s="15" t="str">
        <f>MID(Tabla1[[#This Row],[HORA]],1,5)</f>
        <v>09:15</v>
      </c>
      <c r="K17937" s="16">
        <f>IF(Tabla1[[#This Row],[FECHA]]=I17938,IF(J17938-J17937&gt;0,(J17938-J17937)*1440,0),0)</f>
        <v>0</v>
      </c>
      <c r="L17937" s="14">
        <f>2+L17678-Datos!$C$8</f>
        <v>15.280000000000005</v>
      </c>
      <c r="M17937" s="13" t="s">
        <v>9111</v>
      </c>
      <c r="N17937" s="1" t="s">
        <v>50411</v>
      </c>
      <c r="O17937" s="1">
        <v>15</v>
      </c>
      <c r="P17937" s="1" t="s">
        <v>300</v>
      </c>
      <c r="Q17937" s="4" t="s">
        <v>21</v>
      </c>
    </row>
    <row r="17938" spans="1:17" ht="22.5" x14ac:dyDescent="0.25">
      <c r="A17938" s="3">
        <v>16632</v>
      </c>
      <c r="B17938" s="1" t="s">
        <v>50408</v>
      </c>
      <c r="C17938" s="1" t="s">
        <v>15</v>
      </c>
      <c r="D17938" s="1" t="s">
        <v>40</v>
      </c>
      <c r="E17938" s="1">
        <v>10167534606</v>
      </c>
      <c r="F17938" s="1" t="s">
        <v>50409</v>
      </c>
      <c r="G17938" s="1">
        <v>9389251</v>
      </c>
      <c r="H17938" s="1" t="s">
        <v>50412</v>
      </c>
      <c r="I17938" s="2">
        <v>45105</v>
      </c>
      <c r="J17938" s="15" t="str">
        <f>MID(Tabla1[[#This Row],[HORA]],1,5)</f>
        <v>09:15</v>
      </c>
      <c r="K17938" s="16">
        <f>IF(Tabla1[[#This Row],[FECHA]]=I17939,IF(J17939-J17938&gt;0,(J17939-J17938)*1440,0),0)</f>
        <v>1.9999999999999929</v>
      </c>
      <c r="L17938" s="14">
        <f>2+L17679-Datos!$C$8</f>
        <v>14.290000000000004</v>
      </c>
      <c r="M17938" s="13" t="s">
        <v>9111</v>
      </c>
      <c r="N17938" s="1" t="s">
        <v>50411</v>
      </c>
      <c r="O17938" s="1">
        <v>15</v>
      </c>
      <c r="P17938" s="1" t="s">
        <v>300</v>
      </c>
      <c r="Q17938" s="4" t="s">
        <v>21</v>
      </c>
    </row>
    <row r="17939" spans="1:17" ht="22.5" x14ac:dyDescent="0.25">
      <c r="A17939" s="3">
        <v>5071</v>
      </c>
      <c r="B17939" s="1" t="s">
        <v>15851</v>
      </c>
      <c r="C17939" s="1" t="s">
        <v>15</v>
      </c>
      <c r="D17939" s="1" t="s">
        <v>82</v>
      </c>
      <c r="E17939" s="1">
        <v>80246841</v>
      </c>
      <c r="F17939" s="1" t="s">
        <v>15852</v>
      </c>
      <c r="G17939" s="1">
        <v>2247683</v>
      </c>
      <c r="H17939" s="1" t="s">
        <v>15853</v>
      </c>
      <c r="I17939" s="2">
        <v>45105</v>
      </c>
      <c r="J17939" s="15" t="str">
        <f>MID(Tabla1[[#This Row],[HORA]],1,5)</f>
        <v>09:17</v>
      </c>
      <c r="K17939" s="16">
        <f>IF(Tabla1[[#This Row],[FECHA]]=I17940,IF(J17940-J17939&gt;0,(J17940-J17939)*1440,0),0)</f>
        <v>0</v>
      </c>
      <c r="L17939" s="14">
        <f>2+L17680-Datos!$C$8</f>
        <v>17.300000000000004</v>
      </c>
      <c r="M17939" s="13" t="s">
        <v>3598</v>
      </c>
      <c r="N17939" s="1" t="s">
        <v>15676</v>
      </c>
      <c r="O17939" s="1">
        <v>25</v>
      </c>
      <c r="P17939" s="1" t="s">
        <v>818</v>
      </c>
      <c r="Q17939" s="4" t="s">
        <v>21</v>
      </c>
    </row>
    <row r="17940" spans="1:17" ht="22.5" x14ac:dyDescent="0.25">
      <c r="A17940" s="3">
        <v>11960</v>
      </c>
      <c r="B17940" s="1" t="s">
        <v>36934</v>
      </c>
      <c r="C17940" s="1" t="s">
        <v>15</v>
      </c>
      <c r="D17940" s="1" t="s">
        <v>40</v>
      </c>
      <c r="E17940" s="1">
        <v>3701706</v>
      </c>
      <c r="F17940" s="1" t="s">
        <v>25673</v>
      </c>
      <c r="G17940" s="1">
        <v>75707460</v>
      </c>
      <c r="H17940" s="1" t="s">
        <v>25674</v>
      </c>
      <c r="I17940" s="2">
        <v>45105</v>
      </c>
      <c r="J17940" s="15" t="str">
        <f>MID(Tabla1[[#This Row],[HORA]],1,5)</f>
        <v>09:17</v>
      </c>
      <c r="K17940" s="16">
        <f>IF(Tabla1[[#This Row],[FECHA]]=I17941,IF(J17941-J17940&gt;0,(J17941-J17940)*1440,0),0)</f>
        <v>0.99999999999999645</v>
      </c>
      <c r="L17940" s="14">
        <f>2+L17681-Datos!$C$8</f>
        <v>19.360000000000007</v>
      </c>
      <c r="M17940" s="13" t="s">
        <v>3598</v>
      </c>
      <c r="N17940" s="1" t="s">
        <v>36935</v>
      </c>
      <c r="O17940" s="1">
        <v>30</v>
      </c>
      <c r="P17940" s="1" t="s">
        <v>376</v>
      </c>
      <c r="Q17940" s="4" t="s">
        <v>21</v>
      </c>
    </row>
    <row r="17941" spans="1:17" ht="22.5" x14ac:dyDescent="0.25">
      <c r="A17941" s="3">
        <v>11961</v>
      </c>
      <c r="B17941" s="1" t="s">
        <v>36936</v>
      </c>
      <c r="C17941" s="1" t="s">
        <v>15</v>
      </c>
      <c r="D17941" s="1" t="s">
        <v>33</v>
      </c>
      <c r="E17941" s="1">
        <v>42148188</v>
      </c>
      <c r="F17941" s="1" t="s">
        <v>36937</v>
      </c>
      <c r="G17941" s="1">
        <v>41185517</v>
      </c>
      <c r="H17941" s="1" t="s">
        <v>36938</v>
      </c>
      <c r="I17941" s="2">
        <v>45105</v>
      </c>
      <c r="J17941" s="15" t="str">
        <f>MID(Tabla1[[#This Row],[HORA]],1,5)</f>
        <v>09:18</v>
      </c>
      <c r="K17941" s="16">
        <f>IF(Tabla1[[#This Row],[FECHA]]=I17942,IF(J17942-J17941&gt;0,(J17942-J17941)*1440,0),0)</f>
        <v>3.9999999999999858</v>
      </c>
      <c r="L17941" s="14">
        <f>2+L17682-Datos!$C$8</f>
        <v>15.230000000000004</v>
      </c>
      <c r="M17941" s="13" t="s">
        <v>6983</v>
      </c>
      <c r="N17941" s="1" t="s">
        <v>447</v>
      </c>
      <c r="O17941" s="1">
        <v>10</v>
      </c>
      <c r="P17941" s="1" t="s">
        <v>376</v>
      </c>
      <c r="Q17941" s="4" t="s">
        <v>21</v>
      </c>
    </row>
    <row r="17942" spans="1:17" ht="22.5" x14ac:dyDescent="0.25">
      <c r="A17942" s="3">
        <v>5072</v>
      </c>
      <c r="B17942" s="1" t="s">
        <v>15854</v>
      </c>
      <c r="C17942" s="1" t="s">
        <v>15</v>
      </c>
      <c r="D17942" s="1" t="s">
        <v>40</v>
      </c>
      <c r="E17942" s="1">
        <v>41817740</v>
      </c>
      <c r="F17942" s="1" t="s">
        <v>15855</v>
      </c>
      <c r="G17942" s="1">
        <v>2247684</v>
      </c>
      <c r="H17942" s="1" t="s">
        <v>15856</v>
      </c>
      <c r="I17942" s="2">
        <v>45105</v>
      </c>
      <c r="J17942" s="15" t="str">
        <f>MID(Tabla1[[#This Row],[HORA]],1,5)</f>
        <v>09:22</v>
      </c>
      <c r="K17942" s="16">
        <f>IF(Tabla1[[#This Row],[FECHA]]=I17943,IF(J17943-J17942&gt;0,(J17943-J17942)*1440,0),0)</f>
        <v>1.9999999999999929</v>
      </c>
      <c r="L17942" s="14">
        <f>2+L17683-Datos!$C$8</f>
        <v>15.040000000000003</v>
      </c>
      <c r="M17942" s="13" t="s">
        <v>6284</v>
      </c>
      <c r="N17942" s="1" t="s">
        <v>15857</v>
      </c>
      <c r="O17942" s="1">
        <v>20</v>
      </c>
      <c r="P17942" s="1" t="s">
        <v>818</v>
      </c>
      <c r="Q17942" s="4" t="s">
        <v>21</v>
      </c>
    </row>
    <row r="17943" spans="1:17" ht="22.5" x14ac:dyDescent="0.25">
      <c r="A17943" s="3">
        <v>5073</v>
      </c>
      <c r="B17943" s="1" t="s">
        <v>15858</v>
      </c>
      <c r="C17943" s="1" t="s">
        <v>15</v>
      </c>
      <c r="D17943" s="1" t="s">
        <v>40</v>
      </c>
      <c r="E17943" s="1">
        <v>46673167</v>
      </c>
      <c r="F17943" s="1" t="s">
        <v>10534</v>
      </c>
      <c r="G17943" s="1">
        <v>2247686</v>
      </c>
      <c r="H17943" s="1" t="s">
        <v>15859</v>
      </c>
      <c r="I17943" s="2">
        <v>45105</v>
      </c>
      <c r="J17943" s="15" t="str">
        <f>MID(Tabla1[[#This Row],[HORA]],1,5)</f>
        <v>09:24</v>
      </c>
      <c r="K17943" s="16">
        <f>IF(Tabla1[[#This Row],[FECHA]]=I17944,IF(J17944-J17943&gt;0,(J17944-J17943)*1440,0),0)</f>
        <v>0.99999999999999645</v>
      </c>
      <c r="L17943" s="14">
        <f>2+L17684-Datos!$C$8</f>
        <v>17.130000000000003</v>
      </c>
      <c r="M17943" s="13" t="s">
        <v>700</v>
      </c>
      <c r="N17943" s="1" t="s">
        <v>15860</v>
      </c>
      <c r="O17943" s="1">
        <v>12</v>
      </c>
      <c r="P17943" s="1" t="s">
        <v>818</v>
      </c>
      <c r="Q17943" s="4" t="s">
        <v>21</v>
      </c>
    </row>
    <row r="17944" spans="1:17" ht="22.5" x14ac:dyDescent="0.25">
      <c r="A17944" s="3">
        <v>616</v>
      </c>
      <c r="B17944" s="1" t="s">
        <v>1363</v>
      </c>
      <c r="C17944" s="1" t="s">
        <v>15</v>
      </c>
      <c r="D17944" s="1" t="s">
        <v>40</v>
      </c>
      <c r="E17944" s="1">
        <v>2247688</v>
      </c>
      <c r="F17944" s="1" t="s">
        <v>1364</v>
      </c>
      <c r="G17944" s="1">
        <v>44444444</v>
      </c>
      <c r="H17944" s="1" t="s">
        <v>1365</v>
      </c>
      <c r="I17944" s="2">
        <v>45105</v>
      </c>
      <c r="J17944" s="15" t="str">
        <f>MID(Tabla1[[#This Row],[HORA]],1,5)</f>
        <v>09:25</v>
      </c>
      <c r="K17944" s="16">
        <f>IF(Tabla1[[#This Row],[FECHA]]=I17945,IF(J17945-J17944&gt;0,(J17945-J17944)*1440,0),0)</f>
        <v>0.99999999999999645</v>
      </c>
      <c r="L17944" s="14">
        <f>2+L17685-Datos!$C$8</f>
        <v>14.470000000000002</v>
      </c>
      <c r="M17944" s="13" t="s">
        <v>1366</v>
      </c>
      <c r="N17944" s="1" t="s">
        <v>1367</v>
      </c>
      <c r="O17944" s="1">
        <v>0</v>
      </c>
      <c r="P17944" s="1" t="s">
        <v>376</v>
      </c>
      <c r="Q17944" s="4" t="s">
        <v>21</v>
      </c>
    </row>
    <row r="17945" spans="1:17" ht="22.5" x14ac:dyDescent="0.25">
      <c r="A17945" s="3">
        <v>11962</v>
      </c>
      <c r="B17945" s="1" t="s">
        <v>36939</v>
      </c>
      <c r="C17945" s="1" t="s">
        <v>15</v>
      </c>
      <c r="D17945" s="1" t="s">
        <v>40</v>
      </c>
      <c r="E17945" s="1">
        <v>16781518</v>
      </c>
      <c r="F17945" s="1" t="s">
        <v>2582</v>
      </c>
      <c r="G17945" s="1">
        <v>16781518</v>
      </c>
      <c r="H17945" s="1" t="s">
        <v>2582</v>
      </c>
      <c r="I17945" s="2">
        <v>45105</v>
      </c>
      <c r="J17945" s="15" t="str">
        <f>MID(Tabla1[[#This Row],[HORA]],1,5)</f>
        <v>09:26</v>
      </c>
      <c r="K17945" s="16">
        <f>IF(Tabla1[[#This Row],[FECHA]]=I17946,IF(J17946-J17945&gt;0,(J17946-J17945)*1440,0),0)</f>
        <v>5.9999999999999787</v>
      </c>
      <c r="L17945" s="14">
        <f>2+L17686-Datos!$C$8</f>
        <v>16.200000000000003</v>
      </c>
      <c r="M17945" s="13" t="s">
        <v>1875</v>
      </c>
      <c r="N17945" s="1" t="s">
        <v>2773</v>
      </c>
      <c r="O17945" s="1">
        <v>20</v>
      </c>
      <c r="P17945" s="1" t="s">
        <v>376</v>
      </c>
      <c r="Q17945" s="4" t="s">
        <v>21</v>
      </c>
    </row>
    <row r="17946" spans="1:17" ht="22.5" x14ac:dyDescent="0.25">
      <c r="A17946" s="3">
        <v>12044</v>
      </c>
      <c r="B17946" s="1" t="s">
        <v>37191</v>
      </c>
      <c r="C17946" s="1" t="s">
        <v>15</v>
      </c>
      <c r="D17946" s="1" t="s">
        <v>161</v>
      </c>
      <c r="E17946" s="1">
        <v>75780298</v>
      </c>
      <c r="F17946" s="1" t="s">
        <v>37192</v>
      </c>
      <c r="G17946" s="1">
        <v>18888888</v>
      </c>
      <c r="H17946" s="1" t="s">
        <v>12538</v>
      </c>
      <c r="I17946" s="2">
        <v>45105</v>
      </c>
      <c r="J17946" s="15" t="str">
        <f>MID(Tabla1[[#This Row],[HORA]],1,5)</f>
        <v>09:32</v>
      </c>
      <c r="K17946" s="16">
        <f>IF(Tabla1[[#This Row],[FECHA]]=I17947,IF(J17947-J17946&gt;0,(J17947-J17946)*1440,0),0)</f>
        <v>1.0000000000000764</v>
      </c>
      <c r="L17946" s="14">
        <f>2+L17687-Datos!$C$8</f>
        <v>18.060000000000006</v>
      </c>
      <c r="M17946" s="13" t="s">
        <v>18643</v>
      </c>
      <c r="N17946" s="1" t="s">
        <v>1715</v>
      </c>
      <c r="O17946" s="1">
        <v>10</v>
      </c>
      <c r="P17946" s="1" t="s">
        <v>1141</v>
      </c>
      <c r="Q17946" s="4" t="s">
        <v>21</v>
      </c>
    </row>
    <row r="17947" spans="1:17" ht="22.5" x14ac:dyDescent="0.25">
      <c r="A17947" s="3">
        <v>11963</v>
      </c>
      <c r="B17947" s="1" t="s">
        <v>36940</v>
      </c>
      <c r="C17947" s="1" t="s">
        <v>15</v>
      </c>
      <c r="D17947" s="1" t="s">
        <v>40</v>
      </c>
      <c r="E17947" s="1">
        <v>47424583</v>
      </c>
      <c r="F17947" s="1" t="s">
        <v>9384</v>
      </c>
      <c r="G17947" s="1">
        <v>47424583</v>
      </c>
      <c r="H17947" s="1" t="s">
        <v>9384</v>
      </c>
      <c r="I17947" s="2">
        <v>45105</v>
      </c>
      <c r="J17947" s="15" t="str">
        <f>MID(Tabla1[[#This Row],[HORA]],1,5)</f>
        <v>09:33</v>
      </c>
      <c r="K17947" s="16">
        <f>IF(Tabla1[[#This Row],[FECHA]]=I17948,IF(J17948-J17947&gt;0,(J17948-J17947)*1440,0),0)</f>
        <v>1.9999999999999929</v>
      </c>
      <c r="L17947" s="14">
        <f>2+L17688-Datos!$C$8</f>
        <v>15.360000000000003</v>
      </c>
      <c r="M17947" s="13" t="s">
        <v>609</v>
      </c>
      <c r="N17947" s="1" t="s">
        <v>2773</v>
      </c>
      <c r="O17947" s="1">
        <v>35</v>
      </c>
      <c r="P17947" s="1" t="s">
        <v>376</v>
      </c>
      <c r="Q17947" s="4" t="s">
        <v>21</v>
      </c>
    </row>
    <row r="17948" spans="1:17" ht="22.5" x14ac:dyDescent="0.25">
      <c r="A17948" s="3">
        <v>16608</v>
      </c>
      <c r="B17948" s="1" t="s">
        <v>50339</v>
      </c>
      <c r="C17948" s="1" t="s">
        <v>15</v>
      </c>
      <c r="D17948" s="1" t="s">
        <v>40</v>
      </c>
      <c r="E17948" s="1">
        <v>20396466768</v>
      </c>
      <c r="F17948" s="1" t="s">
        <v>50340</v>
      </c>
      <c r="G17948" s="1">
        <v>2806317</v>
      </c>
      <c r="H17948" s="1" t="s">
        <v>50341</v>
      </c>
      <c r="I17948" s="2">
        <v>45105</v>
      </c>
      <c r="J17948" s="15" t="str">
        <f>MID(Tabla1[[#This Row],[HORA]],1,5)</f>
        <v>09:35</v>
      </c>
      <c r="K17948" s="16">
        <f>IF(Tabla1[[#This Row],[FECHA]]=I17949,IF(J17949-J17948&gt;0,(J17949-J17948)*1440,0),0)</f>
        <v>0.99999999999991651</v>
      </c>
      <c r="L17948" s="14">
        <f>2+L17689-Datos!$C$8</f>
        <v>16.020000000000003</v>
      </c>
      <c r="M17948" s="13" t="s">
        <v>3879</v>
      </c>
      <c r="N17948" s="1" t="s">
        <v>50342</v>
      </c>
      <c r="O17948" s="1">
        <v>25</v>
      </c>
      <c r="P17948" s="1" t="s">
        <v>818</v>
      </c>
      <c r="Q17948" s="4" t="s">
        <v>21</v>
      </c>
    </row>
    <row r="17949" spans="1:17" ht="22.5" x14ac:dyDescent="0.25">
      <c r="A17949" s="3">
        <v>11964</v>
      </c>
      <c r="B17949" s="1" t="s">
        <v>36941</v>
      </c>
      <c r="C17949" s="1" t="s">
        <v>15</v>
      </c>
      <c r="D17949" s="1" t="s">
        <v>40</v>
      </c>
      <c r="E17949" s="1">
        <v>16645342</v>
      </c>
      <c r="F17949" s="1" t="s">
        <v>36942</v>
      </c>
      <c r="G17949" s="1">
        <v>2247691</v>
      </c>
      <c r="H17949" s="1" t="s">
        <v>36943</v>
      </c>
      <c r="I17949" s="2">
        <v>45105</v>
      </c>
      <c r="J17949" s="15" t="str">
        <f>MID(Tabla1[[#This Row],[HORA]],1,5)</f>
        <v>09:36</v>
      </c>
      <c r="K17949" s="16">
        <f>IF(Tabla1[[#This Row],[FECHA]]=I17950,IF(J17950-J17949&gt;0,(J17950-J17949)*1440,0),0)</f>
        <v>1.0000000000000764</v>
      </c>
      <c r="L17949" s="14">
        <f>2+L17690-Datos!$C$8</f>
        <v>15.96</v>
      </c>
      <c r="M17949" s="13" t="s">
        <v>4561</v>
      </c>
      <c r="N17949" s="1" t="s">
        <v>447</v>
      </c>
      <c r="O17949" s="1">
        <v>10</v>
      </c>
      <c r="P17949" s="1" t="s">
        <v>376</v>
      </c>
      <c r="Q17949" s="4" t="s">
        <v>21</v>
      </c>
    </row>
    <row r="17950" spans="1:17" ht="22.5" x14ac:dyDescent="0.25">
      <c r="A17950" s="3">
        <v>18014</v>
      </c>
      <c r="B17950" s="1" t="s">
        <v>53911</v>
      </c>
      <c r="C17950" s="1" t="s">
        <v>15</v>
      </c>
      <c r="D17950" s="1" t="s">
        <v>23</v>
      </c>
      <c r="E17950" s="1">
        <v>20603103581</v>
      </c>
      <c r="F17950" s="1" t="s">
        <v>52661</v>
      </c>
      <c r="G17950" s="1">
        <v>71415316</v>
      </c>
      <c r="H17950" s="1" t="s">
        <v>53912</v>
      </c>
      <c r="I17950" s="2">
        <v>45105</v>
      </c>
      <c r="J17950" s="15" t="str">
        <f>MID(Tabla1[[#This Row],[HORA]],1,5)</f>
        <v>09:37</v>
      </c>
      <c r="K17950" s="16">
        <f>IF(Tabla1[[#This Row],[FECHA]]=I17951,IF(J17951-J17950&gt;0,(J17951-J17950)*1440,0),0)</f>
        <v>3.9999999999999858</v>
      </c>
      <c r="L17950" s="14">
        <f>2+L17691-Datos!$C$8</f>
        <v>14.060000000000004</v>
      </c>
      <c r="M17950" s="13" t="s">
        <v>3884</v>
      </c>
      <c r="N17950" s="1" t="s">
        <v>53913</v>
      </c>
      <c r="O17950" s="1">
        <v>40</v>
      </c>
      <c r="P17950" s="1" t="s">
        <v>376</v>
      </c>
      <c r="Q17950" s="4" t="s">
        <v>21</v>
      </c>
    </row>
    <row r="17951" spans="1:17" ht="22.5" x14ac:dyDescent="0.25">
      <c r="A17951" s="3">
        <v>5074</v>
      </c>
      <c r="B17951" s="1" t="s">
        <v>15861</v>
      </c>
      <c r="C17951" s="1" t="s">
        <v>15</v>
      </c>
      <c r="D17951" s="1" t="s">
        <v>82</v>
      </c>
      <c r="E17951" s="1">
        <v>77912440</v>
      </c>
      <c r="F17951" s="1" t="s">
        <v>15862</v>
      </c>
      <c r="G17951" s="1">
        <v>2247694</v>
      </c>
      <c r="H17951" s="1" t="s">
        <v>15863</v>
      </c>
      <c r="I17951" s="2">
        <v>45105</v>
      </c>
      <c r="J17951" s="15" t="str">
        <f>MID(Tabla1[[#This Row],[HORA]],1,5)</f>
        <v>09:41</v>
      </c>
      <c r="K17951" s="16">
        <f>IF(Tabla1[[#This Row],[FECHA]]=I17952,IF(J17952-J17951&gt;0,(J17952-J17951)*1440,0),0)</f>
        <v>9.000000000000048</v>
      </c>
      <c r="L17951" s="14">
        <f>2+L17692-Datos!$C$8</f>
        <v>15.070000000000004</v>
      </c>
      <c r="M17951" s="13" t="s">
        <v>2512</v>
      </c>
      <c r="N17951" s="1" t="s">
        <v>15864</v>
      </c>
      <c r="O17951" s="1">
        <v>15</v>
      </c>
      <c r="P17951" s="1" t="s">
        <v>818</v>
      </c>
      <c r="Q17951" s="4" t="s">
        <v>21</v>
      </c>
    </row>
    <row r="17952" spans="1:17" ht="22.5" x14ac:dyDescent="0.25">
      <c r="A17952" s="3">
        <v>5075</v>
      </c>
      <c r="B17952" s="1" t="s">
        <v>15865</v>
      </c>
      <c r="C17952" s="1" t="s">
        <v>15</v>
      </c>
      <c r="D17952" s="1" t="s">
        <v>119</v>
      </c>
      <c r="E17952" s="1">
        <v>16531805</v>
      </c>
      <c r="F17952" s="1" t="s">
        <v>7810</v>
      </c>
      <c r="G17952" s="1">
        <v>2247695</v>
      </c>
      <c r="H17952" s="1" t="s">
        <v>15866</v>
      </c>
      <c r="I17952" s="2">
        <v>45105</v>
      </c>
      <c r="J17952" s="15" t="str">
        <f>MID(Tabla1[[#This Row],[HORA]],1,5)</f>
        <v>09:50</v>
      </c>
      <c r="K17952" s="16">
        <f>IF(Tabla1[[#This Row],[FECHA]]=I17953,IF(J17953-J17952&gt;0,(J17953-J17952)*1440,0),0)</f>
        <v>5.9999999999999787</v>
      </c>
      <c r="L17952" s="14">
        <f>2+L17693-Datos!$C$8</f>
        <v>16.440000000000005</v>
      </c>
      <c r="M17952" s="13" t="s">
        <v>2810</v>
      </c>
      <c r="N17952" s="1" t="s">
        <v>4435</v>
      </c>
      <c r="O17952" s="1">
        <v>20</v>
      </c>
      <c r="P17952" s="1" t="s">
        <v>818</v>
      </c>
      <c r="Q17952" s="4" t="s">
        <v>21</v>
      </c>
    </row>
    <row r="17953" spans="1:17" ht="22.5" x14ac:dyDescent="0.25">
      <c r="A17953" s="3">
        <v>5076</v>
      </c>
      <c r="B17953" s="1" t="s">
        <v>15867</v>
      </c>
      <c r="C17953" s="1" t="s">
        <v>15</v>
      </c>
      <c r="D17953" s="1" t="s">
        <v>23</v>
      </c>
      <c r="E17953" s="1">
        <v>16767270</v>
      </c>
      <c r="F17953" s="1" t="s">
        <v>15868</v>
      </c>
      <c r="G17953" s="1">
        <v>27671017</v>
      </c>
      <c r="H17953" s="1" t="s">
        <v>15869</v>
      </c>
      <c r="I17953" s="2">
        <v>45105</v>
      </c>
      <c r="J17953" s="15" t="str">
        <f>MID(Tabla1[[#This Row],[HORA]],1,5)</f>
        <v>09:56</v>
      </c>
      <c r="K17953" s="16">
        <f>IF(Tabla1[[#This Row],[FECHA]]=I17954,IF(J17954-J17953&gt;0,(J17954-J17953)*1440,0),0)</f>
        <v>0.99999999999991651</v>
      </c>
      <c r="L17953" s="14">
        <f>2+L17694-Datos!$C$8</f>
        <v>16.190000000000005</v>
      </c>
      <c r="M17953" s="13" t="s">
        <v>361</v>
      </c>
      <c r="N17953" s="1" t="s">
        <v>15870</v>
      </c>
      <c r="O17953" s="1">
        <v>15</v>
      </c>
      <c r="P17953" s="1" t="s">
        <v>818</v>
      </c>
      <c r="Q17953" s="4" t="s">
        <v>21</v>
      </c>
    </row>
    <row r="17954" spans="1:17" ht="22.5" x14ac:dyDescent="0.25">
      <c r="A17954" s="3">
        <v>5077</v>
      </c>
      <c r="B17954" s="1" t="s">
        <v>15871</v>
      </c>
      <c r="C17954" s="1" t="s">
        <v>15</v>
      </c>
      <c r="D17954" s="1" t="s">
        <v>40</v>
      </c>
      <c r="E17954" s="1">
        <v>6113482</v>
      </c>
      <c r="F17954" s="1" t="s">
        <v>5764</v>
      </c>
      <c r="G17954" s="1">
        <v>6113482</v>
      </c>
      <c r="H17954" s="1" t="s">
        <v>5764</v>
      </c>
      <c r="I17954" s="2">
        <v>45105</v>
      </c>
      <c r="J17954" s="15" t="str">
        <f>MID(Tabla1[[#This Row],[HORA]],1,5)</f>
        <v>09:57</v>
      </c>
      <c r="K17954" s="16">
        <f>IF(Tabla1[[#This Row],[FECHA]]=I17955,IF(J17955-J17954&gt;0,(J17955-J17954)*1440,0),0)</f>
        <v>4.0000000000000657</v>
      </c>
      <c r="L17954" s="14">
        <f>2+L17695-Datos!$C$8</f>
        <v>17.130000000000003</v>
      </c>
      <c r="M17954" s="13" t="s">
        <v>612</v>
      </c>
      <c r="N17954" s="1" t="s">
        <v>1715</v>
      </c>
      <c r="O17954" s="1">
        <v>20</v>
      </c>
      <c r="P17954" s="1" t="s">
        <v>818</v>
      </c>
      <c r="Q17954" s="4" t="s">
        <v>21</v>
      </c>
    </row>
    <row r="17955" spans="1:17" ht="22.5" x14ac:dyDescent="0.25">
      <c r="A17955" s="3">
        <v>5078</v>
      </c>
      <c r="B17955" s="1" t="s">
        <v>15872</v>
      </c>
      <c r="C17955" s="1" t="s">
        <v>15</v>
      </c>
      <c r="D17955" s="1" t="s">
        <v>33</v>
      </c>
      <c r="E17955" s="1">
        <v>40398478</v>
      </c>
      <c r="F17955" s="1" t="s">
        <v>15873</v>
      </c>
      <c r="G17955" s="1">
        <v>2247697</v>
      </c>
      <c r="H17955" s="1" t="s">
        <v>15874</v>
      </c>
      <c r="I17955" s="2">
        <v>45105</v>
      </c>
      <c r="J17955" s="15" t="str">
        <f>MID(Tabla1[[#This Row],[HORA]],1,5)</f>
        <v>10:01</v>
      </c>
      <c r="K17955" s="16">
        <f>IF(Tabla1[[#This Row],[FECHA]]=I17956,IF(J17956-J17955&gt;0,(J17956-J17955)*1440,0),0)</f>
        <v>1.9999999999999929</v>
      </c>
      <c r="L17955" s="14">
        <f>2+L17696-Datos!$C$8</f>
        <v>14.280000000000003</v>
      </c>
      <c r="M17955" s="13" t="s">
        <v>1231</v>
      </c>
      <c r="N17955" s="1" t="s">
        <v>15875</v>
      </c>
      <c r="O17955" s="1">
        <v>12</v>
      </c>
      <c r="P17955" s="1" t="s">
        <v>818</v>
      </c>
      <c r="Q17955" s="4" t="s">
        <v>21</v>
      </c>
    </row>
    <row r="17956" spans="1:17" ht="22.5" x14ac:dyDescent="0.25">
      <c r="A17956" s="3">
        <v>5155</v>
      </c>
      <c r="B17956" s="1" t="s">
        <v>16119</v>
      </c>
      <c r="C17956" s="1" t="s">
        <v>15</v>
      </c>
      <c r="D17956" s="1" t="s">
        <v>82</v>
      </c>
      <c r="E17956" s="1">
        <v>76318769</v>
      </c>
      <c r="F17956" s="1" t="s">
        <v>16120</v>
      </c>
      <c r="G17956" s="1">
        <v>76318769</v>
      </c>
      <c r="H17956" s="1" t="s">
        <v>16120</v>
      </c>
      <c r="I17956" s="2">
        <v>45105</v>
      </c>
      <c r="J17956" s="15" t="str">
        <f>MID(Tabla1[[#This Row],[HORA]],1,5)</f>
        <v>10:03</v>
      </c>
      <c r="K17956" s="16">
        <f>IF(Tabla1[[#This Row],[FECHA]]=I17957,IF(J17957-J17956&gt;0,(J17957-J17956)*1440,0),0)</f>
        <v>2.9999999999999893</v>
      </c>
      <c r="L17956" s="14">
        <f>2+L17697-Datos!$C$8</f>
        <v>15.060000000000006</v>
      </c>
      <c r="M17956" s="13" t="s">
        <v>5060</v>
      </c>
      <c r="N17956" s="1" t="s">
        <v>1715</v>
      </c>
      <c r="O17956" s="1">
        <v>10</v>
      </c>
      <c r="P17956" s="1" t="s">
        <v>1508</v>
      </c>
      <c r="Q17956" s="4" t="s">
        <v>21</v>
      </c>
    </row>
    <row r="17957" spans="1:17" ht="22.5" x14ac:dyDescent="0.25">
      <c r="A17957" s="3">
        <v>11965</v>
      </c>
      <c r="B17957" s="1" t="s">
        <v>36944</v>
      </c>
      <c r="C17957" s="1" t="s">
        <v>15</v>
      </c>
      <c r="D17957" s="1" t="s">
        <v>40</v>
      </c>
      <c r="E17957" s="1">
        <v>16713577</v>
      </c>
      <c r="F17957" s="1" t="s">
        <v>14206</v>
      </c>
      <c r="G17957" s="1">
        <v>2247700</v>
      </c>
      <c r="H17957" s="1" t="s">
        <v>36945</v>
      </c>
      <c r="I17957" s="2">
        <v>45105</v>
      </c>
      <c r="J17957" s="15" t="str">
        <f>MID(Tabla1[[#This Row],[HORA]],1,5)</f>
        <v>10:06</v>
      </c>
      <c r="K17957" s="16">
        <f>IF(Tabla1[[#This Row],[FECHA]]=I17958,IF(J17958-J17957&gt;0,(J17958-J17957)*1440,0),0)</f>
        <v>0</v>
      </c>
      <c r="L17957" s="14">
        <f>2+L17698-Datos!$C$8</f>
        <v>17.430000000000007</v>
      </c>
      <c r="M17957" s="13" t="s">
        <v>775</v>
      </c>
      <c r="N17957" s="1" t="s">
        <v>36946</v>
      </c>
      <c r="O17957" s="1">
        <v>15</v>
      </c>
      <c r="P17957" s="1" t="s">
        <v>376</v>
      </c>
      <c r="Q17957" s="4" t="s">
        <v>21</v>
      </c>
    </row>
    <row r="17958" spans="1:17" ht="22.5" x14ac:dyDescent="0.25">
      <c r="A17958" s="3">
        <v>5156</v>
      </c>
      <c r="B17958" s="1" t="s">
        <v>16121</v>
      </c>
      <c r="C17958" s="1" t="s">
        <v>15</v>
      </c>
      <c r="D17958" s="1" t="s">
        <v>77</v>
      </c>
      <c r="E17958" s="1">
        <v>16671087</v>
      </c>
      <c r="F17958" s="1" t="s">
        <v>16122</v>
      </c>
      <c r="G17958" s="1">
        <v>16671087</v>
      </c>
      <c r="H17958" s="1" t="s">
        <v>16122</v>
      </c>
      <c r="I17958" s="2">
        <v>45105</v>
      </c>
      <c r="J17958" s="15" t="str">
        <f>MID(Tabla1[[#This Row],[HORA]],1,5)</f>
        <v>10:06</v>
      </c>
      <c r="K17958" s="16">
        <f>IF(Tabla1[[#This Row],[FECHA]]=I17959,IF(J17959-J17958&gt;0,(J17959-J17958)*1440,0),0)</f>
        <v>1.9999999999999929</v>
      </c>
      <c r="L17958" s="14">
        <f>2+L17699-Datos!$C$8</f>
        <v>16.120000000000005</v>
      </c>
      <c r="M17958" s="13" t="s">
        <v>1797</v>
      </c>
      <c r="N17958" s="1" t="s">
        <v>1715</v>
      </c>
      <c r="O17958" s="1">
        <v>10</v>
      </c>
      <c r="P17958" s="1" t="s">
        <v>1508</v>
      </c>
      <c r="Q17958" s="4" t="s">
        <v>21</v>
      </c>
    </row>
    <row r="17959" spans="1:17" ht="22.5" x14ac:dyDescent="0.25">
      <c r="A17959" s="3">
        <v>5079</v>
      </c>
      <c r="B17959" s="1" t="s">
        <v>15876</v>
      </c>
      <c r="C17959" s="1" t="s">
        <v>15</v>
      </c>
      <c r="D17959" s="1" t="s">
        <v>82</v>
      </c>
      <c r="E17959" s="1">
        <v>76986516</v>
      </c>
      <c r="F17959" s="1" t="s">
        <v>15877</v>
      </c>
      <c r="G17959" s="1">
        <v>46834658</v>
      </c>
      <c r="H17959" s="1" t="s">
        <v>15878</v>
      </c>
      <c r="I17959" s="2">
        <v>45105</v>
      </c>
      <c r="J17959" s="15" t="str">
        <f>MID(Tabla1[[#This Row],[HORA]],1,5)</f>
        <v>10:08</v>
      </c>
      <c r="K17959" s="16">
        <f>IF(Tabla1[[#This Row],[FECHA]]=I17960,IF(J17960-J17959&gt;0,(J17960-J17959)*1440,0),0)</f>
        <v>0.99999999999999645</v>
      </c>
      <c r="L17959" s="14">
        <f>2+L17700-Datos!$C$8</f>
        <v>14.720000000000002</v>
      </c>
      <c r="M17959" s="13" t="s">
        <v>3625</v>
      </c>
      <c r="N17959" s="1" t="s">
        <v>15879</v>
      </c>
      <c r="O17959" s="1">
        <v>30</v>
      </c>
      <c r="P17959" s="1" t="s">
        <v>818</v>
      </c>
      <c r="Q17959" s="4" t="s">
        <v>21</v>
      </c>
    </row>
    <row r="17960" spans="1:17" ht="22.5" x14ac:dyDescent="0.25">
      <c r="A17960" s="3">
        <v>11966</v>
      </c>
      <c r="B17960" s="1" t="s">
        <v>36947</v>
      </c>
      <c r="C17960" s="1" t="s">
        <v>15</v>
      </c>
      <c r="D17960" s="1" t="s">
        <v>40</v>
      </c>
      <c r="E17960" s="1">
        <v>42613947</v>
      </c>
      <c r="F17960" s="1" t="s">
        <v>36948</v>
      </c>
      <c r="G17960" s="1">
        <v>40639447</v>
      </c>
      <c r="H17960" s="1" t="s">
        <v>36949</v>
      </c>
      <c r="I17960" s="2">
        <v>45105</v>
      </c>
      <c r="J17960" s="15" t="str">
        <f>MID(Tabla1[[#This Row],[HORA]],1,5)</f>
        <v>10:09</v>
      </c>
      <c r="K17960" s="16">
        <f>IF(Tabla1[[#This Row],[FECHA]]=I17961,IF(J17961-J17960&gt;0,(J17961-J17960)*1440,0),0)</f>
        <v>1.9999999999999929</v>
      </c>
      <c r="L17960" s="14">
        <f>2+L17701-Datos!$C$8</f>
        <v>12.460000000000003</v>
      </c>
      <c r="M17960" s="13" t="s">
        <v>5105</v>
      </c>
      <c r="N17960" s="1" t="s">
        <v>36950</v>
      </c>
      <c r="O17960" s="1">
        <v>15</v>
      </c>
      <c r="P17960" s="1" t="s">
        <v>376</v>
      </c>
      <c r="Q17960" s="4" t="s">
        <v>21</v>
      </c>
    </row>
    <row r="17961" spans="1:17" ht="22.5" x14ac:dyDescent="0.25">
      <c r="A17961" s="3">
        <v>5080</v>
      </c>
      <c r="B17961" s="1" t="s">
        <v>15880</v>
      </c>
      <c r="C17961" s="1" t="s">
        <v>15</v>
      </c>
      <c r="D17961" s="1" t="s">
        <v>40</v>
      </c>
      <c r="E17961" s="1">
        <v>16719404</v>
      </c>
      <c r="F17961" s="1" t="s">
        <v>15881</v>
      </c>
      <c r="G17961" s="1">
        <v>16719404</v>
      </c>
      <c r="H17961" s="1" t="s">
        <v>15881</v>
      </c>
      <c r="I17961" s="2">
        <v>45105</v>
      </c>
      <c r="J17961" s="15" t="str">
        <f>MID(Tabla1[[#This Row],[HORA]],1,5)</f>
        <v>10:11</v>
      </c>
      <c r="K17961" s="16">
        <f>IF(Tabla1[[#This Row],[FECHA]]=I17962,IF(J17962-J17961&gt;0,(J17962-J17961)*1440,0),0)</f>
        <v>0.99999999999999645</v>
      </c>
      <c r="L17961" s="14">
        <f>2+L17702-Datos!$C$8</f>
        <v>14.98</v>
      </c>
      <c r="M17961" s="13" t="s">
        <v>2819</v>
      </c>
      <c r="N17961" s="1" t="s">
        <v>1715</v>
      </c>
      <c r="O17961" s="1">
        <v>30</v>
      </c>
      <c r="P17961" s="1" t="s">
        <v>818</v>
      </c>
      <c r="Q17961" s="4" t="s">
        <v>21</v>
      </c>
    </row>
    <row r="17962" spans="1:17" ht="22.5" x14ac:dyDescent="0.25">
      <c r="A17962" s="3">
        <v>11967</v>
      </c>
      <c r="B17962" s="1" t="s">
        <v>36951</v>
      </c>
      <c r="C17962" s="1" t="s">
        <v>15</v>
      </c>
      <c r="D17962" s="1" t="s">
        <v>40</v>
      </c>
      <c r="E17962" s="1">
        <v>16675762</v>
      </c>
      <c r="F17962" s="1" t="s">
        <v>36952</v>
      </c>
      <c r="G17962" s="1">
        <v>2247704</v>
      </c>
      <c r="H17962" s="1" t="s">
        <v>36953</v>
      </c>
      <c r="I17962" s="2">
        <v>45105</v>
      </c>
      <c r="J17962" s="15" t="str">
        <f>MID(Tabla1[[#This Row],[HORA]],1,5)</f>
        <v>10:12</v>
      </c>
      <c r="K17962" s="16">
        <f>IF(Tabla1[[#This Row],[FECHA]]=I17963,IF(J17963-J17962&gt;0,(J17963-J17962)*1440,0),0)</f>
        <v>1.9999999999999929</v>
      </c>
      <c r="L17962" s="14">
        <f>2+L17703-Datos!$C$8</f>
        <v>14.010000000000003</v>
      </c>
      <c r="M17962" s="13" t="s">
        <v>3911</v>
      </c>
      <c r="N17962" s="1" t="s">
        <v>36954</v>
      </c>
      <c r="O17962" s="1">
        <v>10</v>
      </c>
      <c r="P17962" s="1" t="s">
        <v>376</v>
      </c>
      <c r="Q17962" s="4" t="s">
        <v>21</v>
      </c>
    </row>
    <row r="17963" spans="1:17" ht="22.5" x14ac:dyDescent="0.25">
      <c r="A17963" s="3">
        <v>11968</v>
      </c>
      <c r="B17963" s="1" t="s">
        <v>36955</v>
      </c>
      <c r="C17963" s="1" t="s">
        <v>15</v>
      </c>
      <c r="D17963" s="1" t="s">
        <v>40</v>
      </c>
      <c r="E17963" s="1">
        <v>43346573</v>
      </c>
      <c r="F17963" s="1" t="s">
        <v>19830</v>
      </c>
      <c r="G17963" s="1">
        <v>2247705</v>
      </c>
      <c r="H17963" s="1" t="s">
        <v>36956</v>
      </c>
      <c r="I17963" s="2">
        <v>45105</v>
      </c>
      <c r="J17963" s="15" t="str">
        <f>MID(Tabla1[[#This Row],[HORA]],1,5)</f>
        <v>10:14</v>
      </c>
      <c r="K17963" s="16">
        <f>IF(Tabla1[[#This Row],[FECHA]]=I17964,IF(J17964-J17963&gt;0,(J17964-J17963)*1440,0),0)</f>
        <v>4.9999999999999822</v>
      </c>
      <c r="L17963" s="14">
        <f>2+L17704-Datos!$C$8</f>
        <v>18.899000000000004</v>
      </c>
      <c r="M17963" s="13" t="s">
        <v>2824</v>
      </c>
      <c r="N17963" s="1" t="s">
        <v>36957</v>
      </c>
      <c r="O17963" s="1">
        <v>10</v>
      </c>
      <c r="P17963" s="1" t="s">
        <v>376</v>
      </c>
      <c r="Q17963" s="4" t="s">
        <v>21</v>
      </c>
    </row>
    <row r="17964" spans="1:17" ht="22.5" x14ac:dyDescent="0.25">
      <c r="A17964" s="3">
        <v>16609</v>
      </c>
      <c r="B17964" s="1" t="s">
        <v>50343</v>
      </c>
      <c r="C17964" s="1" t="s">
        <v>15</v>
      </c>
      <c r="D17964" s="1" t="s">
        <v>40</v>
      </c>
      <c r="E17964" s="1">
        <v>20538902374</v>
      </c>
      <c r="F17964" s="1" t="s">
        <v>48400</v>
      </c>
      <c r="G17964" s="1">
        <v>72720956</v>
      </c>
      <c r="H17964" s="1" t="s">
        <v>50344</v>
      </c>
      <c r="I17964" s="2">
        <v>45105</v>
      </c>
      <c r="J17964" s="15" t="str">
        <f>MID(Tabla1[[#This Row],[HORA]],1,5)</f>
        <v>10:19</v>
      </c>
      <c r="K17964" s="16">
        <f>IF(Tabla1[[#This Row],[FECHA]]=I17965,IF(J17965-J17964&gt;0,(J17965-J17964)*1440,0),0)</f>
        <v>3.0000000000000693</v>
      </c>
      <c r="L17964" s="14">
        <f>2+L17705-Datos!$C$8</f>
        <v>18.767600000000005</v>
      </c>
      <c r="M17964" s="13" t="s">
        <v>163</v>
      </c>
      <c r="N17964" s="1" t="s">
        <v>50345</v>
      </c>
      <c r="O17964" s="1">
        <v>15</v>
      </c>
      <c r="P17964" s="1" t="s">
        <v>818</v>
      </c>
      <c r="Q17964" s="4" t="s">
        <v>21</v>
      </c>
    </row>
    <row r="17965" spans="1:17" ht="22.5" x14ac:dyDescent="0.25">
      <c r="A17965" s="3">
        <v>11969</v>
      </c>
      <c r="B17965" s="1" t="s">
        <v>36958</v>
      </c>
      <c r="C17965" s="1" t="s">
        <v>15</v>
      </c>
      <c r="D17965" s="1" t="s">
        <v>40</v>
      </c>
      <c r="E17965" s="1">
        <v>46275329</v>
      </c>
      <c r="F17965" s="1" t="s">
        <v>36959</v>
      </c>
      <c r="G17965" s="1">
        <v>46275329</v>
      </c>
      <c r="H17965" s="1" t="s">
        <v>36959</v>
      </c>
      <c r="I17965" s="2">
        <v>45105</v>
      </c>
      <c r="J17965" s="15" t="str">
        <f>MID(Tabla1[[#This Row],[HORA]],1,5)</f>
        <v>10:22</v>
      </c>
      <c r="K17965" s="16">
        <f>IF(Tabla1[[#This Row],[FECHA]]=I17966,IF(J17966-J17965&gt;0,(J17966-J17965)*1440,0),0)</f>
        <v>0.99999999999991651</v>
      </c>
      <c r="L17965" s="14">
        <f>2+L17706-Datos!$C$8</f>
        <v>14.606600000000004</v>
      </c>
      <c r="M17965" s="13" t="s">
        <v>2838</v>
      </c>
      <c r="N17965" s="1" t="s">
        <v>2773</v>
      </c>
      <c r="O17965" s="1">
        <v>25</v>
      </c>
      <c r="P17965" s="1" t="s">
        <v>376</v>
      </c>
      <c r="Q17965" s="4" t="s">
        <v>21</v>
      </c>
    </row>
    <row r="17966" spans="1:17" ht="22.5" x14ac:dyDescent="0.25">
      <c r="A17966" s="3">
        <v>5157</v>
      </c>
      <c r="B17966" s="1" t="s">
        <v>16123</v>
      </c>
      <c r="C17966" s="1" t="s">
        <v>15</v>
      </c>
      <c r="D17966" s="1" t="s">
        <v>23</v>
      </c>
      <c r="E17966" s="1">
        <v>46354309</v>
      </c>
      <c r="F17966" s="1" t="s">
        <v>16124</v>
      </c>
      <c r="G17966" s="1">
        <v>46354309</v>
      </c>
      <c r="H17966" s="1" t="s">
        <v>16124</v>
      </c>
      <c r="I17966" s="2">
        <v>45105</v>
      </c>
      <c r="J17966" s="15" t="str">
        <f>MID(Tabla1[[#This Row],[HORA]],1,5)</f>
        <v>10:23</v>
      </c>
      <c r="K17966" s="16">
        <f>IF(Tabla1[[#This Row],[FECHA]]=I17967,IF(J17967-J17966&gt;0,(J17967-J17966)*1440,0),0)</f>
        <v>5.0000000000000622</v>
      </c>
      <c r="L17966" s="14">
        <f>2+L17707-Datos!$C$8</f>
        <v>16.8185</v>
      </c>
      <c r="M17966" s="13" t="s">
        <v>5184</v>
      </c>
      <c r="N17966" s="1" t="s">
        <v>1715</v>
      </c>
      <c r="O17966" s="1">
        <v>10</v>
      </c>
      <c r="P17966" s="1" t="s">
        <v>1508</v>
      </c>
      <c r="Q17966" s="4" t="s">
        <v>206</v>
      </c>
    </row>
    <row r="17967" spans="1:17" ht="22.5" x14ac:dyDescent="0.25">
      <c r="A17967" s="3">
        <v>18015</v>
      </c>
      <c r="B17967" s="1" t="s">
        <v>53914</v>
      </c>
      <c r="C17967" s="1" t="s">
        <v>15</v>
      </c>
      <c r="D17967" s="1" t="s">
        <v>40</v>
      </c>
      <c r="E17967" s="1">
        <v>20554290818</v>
      </c>
      <c r="F17967" s="1" t="s">
        <v>48614</v>
      </c>
      <c r="G17967" s="1">
        <v>256816</v>
      </c>
      <c r="H17967" s="1" t="s">
        <v>53915</v>
      </c>
      <c r="I17967" s="2">
        <v>45105</v>
      </c>
      <c r="J17967" s="15" t="str">
        <f>MID(Tabla1[[#This Row],[HORA]],1,5)</f>
        <v>10:28</v>
      </c>
      <c r="K17967" s="16">
        <f>IF(Tabla1[[#This Row],[FECHA]]=I17968,IF(J17968-J17967&gt;0,(J17968-J17967)*1440,0),0)</f>
        <v>3.0000000000000693</v>
      </c>
      <c r="L17967" s="14">
        <f>2+L17708-Datos!$C$8</f>
        <v>19.818800000000003</v>
      </c>
      <c r="M17967" s="13" t="s">
        <v>978</v>
      </c>
      <c r="N17967" s="1" t="s">
        <v>53916</v>
      </c>
      <c r="O17967" s="1">
        <v>30</v>
      </c>
      <c r="P17967" s="1" t="s">
        <v>376</v>
      </c>
      <c r="Q17967" s="4" t="s">
        <v>21</v>
      </c>
    </row>
    <row r="17968" spans="1:17" ht="22.5" x14ac:dyDescent="0.25">
      <c r="A17968" s="3">
        <v>5081</v>
      </c>
      <c r="B17968" s="1" t="s">
        <v>15882</v>
      </c>
      <c r="C17968" s="1" t="s">
        <v>15</v>
      </c>
      <c r="D17968" s="1" t="s">
        <v>228</v>
      </c>
      <c r="E17968" s="1">
        <v>16776329</v>
      </c>
      <c r="F17968" s="1" t="s">
        <v>15883</v>
      </c>
      <c r="G17968" s="1">
        <v>40959784</v>
      </c>
      <c r="H17968" s="1" t="s">
        <v>15884</v>
      </c>
      <c r="I17968" s="2">
        <v>45105</v>
      </c>
      <c r="J17968" s="15" t="str">
        <f>MID(Tabla1[[#This Row],[HORA]],1,5)</f>
        <v>10:31</v>
      </c>
      <c r="K17968" s="16">
        <f>IF(Tabla1[[#This Row],[FECHA]]=I17969,IF(J17969-J17968&gt;0,(J17969-J17968)*1440,0),0)</f>
        <v>0.99999999999991651</v>
      </c>
      <c r="L17968" s="14">
        <f>2+L17709-Datos!$C$8</f>
        <v>19.2713</v>
      </c>
      <c r="M17968" s="13" t="s">
        <v>8594</v>
      </c>
      <c r="N17968" s="1" t="s">
        <v>15885</v>
      </c>
      <c r="O17968" s="1">
        <v>15</v>
      </c>
      <c r="P17968" s="1" t="s">
        <v>818</v>
      </c>
      <c r="Q17968" s="4" t="s">
        <v>21</v>
      </c>
    </row>
    <row r="17969" spans="1:17" ht="22.5" x14ac:dyDescent="0.25">
      <c r="A17969" s="3">
        <v>11970</v>
      </c>
      <c r="B17969" s="1" t="s">
        <v>36960</v>
      </c>
      <c r="C17969" s="1" t="s">
        <v>15</v>
      </c>
      <c r="D17969" s="1" t="s">
        <v>40</v>
      </c>
      <c r="E17969" s="1">
        <v>16521930</v>
      </c>
      <c r="F17969" s="1" t="s">
        <v>36961</v>
      </c>
      <c r="G17969" s="1">
        <v>2247707</v>
      </c>
      <c r="H17969" s="1" t="s">
        <v>36962</v>
      </c>
      <c r="I17969" s="2">
        <v>45105</v>
      </c>
      <c r="J17969" s="15" t="str">
        <f>MID(Tabla1[[#This Row],[HORA]],1,5)</f>
        <v>10:32</v>
      </c>
      <c r="K17969" s="16">
        <f>IF(Tabla1[[#This Row],[FECHA]]=I17970,IF(J17970-J17969&gt;0,(J17970-J17969)*1440,0),0)</f>
        <v>1.0000000000000764</v>
      </c>
      <c r="L17969" s="14">
        <f>2+L17710-Datos!$C$8</f>
        <v>13.120000000000003</v>
      </c>
      <c r="M17969" s="13" t="s">
        <v>286</v>
      </c>
      <c r="N17969" s="1" t="s">
        <v>36963</v>
      </c>
      <c r="O17969" s="1">
        <v>15</v>
      </c>
      <c r="P17969" s="1" t="s">
        <v>376</v>
      </c>
      <c r="Q17969" s="4" t="s">
        <v>21</v>
      </c>
    </row>
    <row r="17970" spans="1:17" ht="22.5" x14ac:dyDescent="0.25">
      <c r="A17970" s="3">
        <v>5082</v>
      </c>
      <c r="B17970" s="1" t="s">
        <v>15886</v>
      </c>
      <c r="C17970" s="1" t="s">
        <v>15</v>
      </c>
      <c r="D17970" s="1" t="s">
        <v>161</v>
      </c>
      <c r="E17970" s="1">
        <v>75725041</v>
      </c>
      <c r="F17970" s="1" t="s">
        <v>15887</v>
      </c>
      <c r="G17970" s="1">
        <v>47669197</v>
      </c>
      <c r="H17970" s="1" t="s">
        <v>15888</v>
      </c>
      <c r="I17970" s="2">
        <v>45105</v>
      </c>
      <c r="J17970" s="15" t="str">
        <f>MID(Tabla1[[#This Row],[HORA]],1,5)</f>
        <v>10:33</v>
      </c>
      <c r="K17970" s="16">
        <f>IF(Tabla1[[#This Row],[FECHA]]=I17971,IF(J17971-J17970&gt;0,(J17971-J17970)*1440,0),0)</f>
        <v>1.9999999999999929</v>
      </c>
      <c r="L17970" s="14">
        <f>2+L17711-Datos!$C$8</f>
        <v>12.220000000000004</v>
      </c>
      <c r="M17970" s="13" t="s">
        <v>1300</v>
      </c>
      <c r="N17970" s="1" t="s">
        <v>15889</v>
      </c>
      <c r="O17970" s="1">
        <v>13</v>
      </c>
      <c r="P17970" s="1" t="s">
        <v>818</v>
      </c>
      <c r="Q17970" s="4" t="s">
        <v>21</v>
      </c>
    </row>
    <row r="17971" spans="1:17" ht="22.5" x14ac:dyDescent="0.25">
      <c r="A17971" s="3">
        <v>5158</v>
      </c>
      <c r="B17971" s="1" t="s">
        <v>16125</v>
      </c>
      <c r="C17971" s="1" t="s">
        <v>15</v>
      </c>
      <c r="D17971" s="1" t="s">
        <v>23</v>
      </c>
      <c r="E17971" s="1">
        <v>75320212</v>
      </c>
      <c r="F17971" s="1" t="s">
        <v>16126</v>
      </c>
      <c r="G17971" s="1">
        <v>75320212</v>
      </c>
      <c r="H17971" s="1" t="s">
        <v>16126</v>
      </c>
      <c r="I17971" s="2">
        <v>45105</v>
      </c>
      <c r="J17971" s="15" t="str">
        <f>MID(Tabla1[[#This Row],[HORA]],1,5)</f>
        <v>10:35</v>
      </c>
      <c r="K17971" s="16">
        <f>IF(Tabla1[[#This Row],[FECHA]]=I17972,IF(J17972-J17971&gt;0,(J17972-J17971)*1440,0),0)</f>
        <v>2.9999999999999094</v>
      </c>
      <c r="L17971" s="14">
        <f>2+L17712-Datos!$C$8</f>
        <v>13.420000000000003</v>
      </c>
      <c r="M17971" s="13" t="s">
        <v>4767</v>
      </c>
      <c r="N17971" s="1" t="s">
        <v>1715</v>
      </c>
      <c r="O17971" s="1">
        <v>20</v>
      </c>
      <c r="P17971" s="1" t="s">
        <v>1508</v>
      </c>
      <c r="Q17971" s="4" t="s">
        <v>21</v>
      </c>
    </row>
    <row r="17972" spans="1:17" ht="22.5" x14ac:dyDescent="0.25">
      <c r="A17972" s="3">
        <v>18016</v>
      </c>
      <c r="B17972" s="1" t="s">
        <v>53917</v>
      </c>
      <c r="C17972" s="1" t="s">
        <v>15</v>
      </c>
      <c r="D17972" s="1" t="s">
        <v>40</v>
      </c>
      <c r="E17972" s="1">
        <v>20529960078</v>
      </c>
      <c r="F17972" s="1" t="s">
        <v>53918</v>
      </c>
      <c r="G17972" s="1">
        <v>71716337</v>
      </c>
      <c r="H17972" s="1" t="s">
        <v>53919</v>
      </c>
      <c r="I17972" s="2">
        <v>45105</v>
      </c>
      <c r="J17972" s="15" t="str">
        <f>MID(Tabla1[[#This Row],[HORA]],1,5)</f>
        <v>10:38</v>
      </c>
      <c r="K17972" s="16">
        <f>IF(Tabla1[[#This Row],[FECHA]]=I17973,IF(J17973-J17972&gt;0,(J17973-J17972)*1440,0),0)</f>
        <v>1.0000000000000764</v>
      </c>
      <c r="L17972" s="14">
        <f>2+L17713-Datos!$C$8</f>
        <v>14.920000000000005</v>
      </c>
      <c r="M17972" s="13" t="s">
        <v>334</v>
      </c>
      <c r="N17972" s="1" t="s">
        <v>53920</v>
      </c>
      <c r="O17972" s="1">
        <v>40</v>
      </c>
      <c r="P17972" s="1" t="s">
        <v>376</v>
      </c>
      <c r="Q17972" s="4" t="s">
        <v>21</v>
      </c>
    </row>
    <row r="17973" spans="1:17" ht="22.5" x14ac:dyDescent="0.25">
      <c r="A17973" s="3">
        <v>5083</v>
      </c>
      <c r="B17973" s="1" t="s">
        <v>15890</v>
      </c>
      <c r="C17973" s="1" t="s">
        <v>15</v>
      </c>
      <c r="D17973" s="1" t="s">
        <v>82</v>
      </c>
      <c r="E17973" s="1">
        <v>205714</v>
      </c>
      <c r="F17973" s="1" t="s">
        <v>15891</v>
      </c>
      <c r="G17973" s="1">
        <v>205714</v>
      </c>
      <c r="H17973" s="1" t="s">
        <v>15891</v>
      </c>
      <c r="I17973" s="2">
        <v>45105</v>
      </c>
      <c r="J17973" s="15" t="str">
        <f>MID(Tabla1[[#This Row],[HORA]],1,5)</f>
        <v>10:39</v>
      </c>
      <c r="K17973" s="16">
        <f>IF(Tabla1[[#This Row],[FECHA]]=I17974,IF(J17974-J17973&gt;0,(J17974-J17973)*1440,0),0)</f>
        <v>0.99999999999991651</v>
      </c>
      <c r="L17973" s="14">
        <f>2+L17714-Datos!$C$8</f>
        <v>16.270000000000003</v>
      </c>
      <c r="M17973" s="13" t="s">
        <v>854</v>
      </c>
      <c r="N17973" s="1" t="s">
        <v>15892</v>
      </c>
      <c r="O17973" s="1">
        <v>20</v>
      </c>
      <c r="P17973" s="1" t="s">
        <v>818</v>
      </c>
      <c r="Q17973" s="4" t="s">
        <v>21</v>
      </c>
    </row>
    <row r="17974" spans="1:17" ht="22.5" x14ac:dyDescent="0.25">
      <c r="A17974" s="3">
        <v>11971</v>
      </c>
      <c r="B17974" s="1" t="s">
        <v>36964</v>
      </c>
      <c r="C17974" s="1" t="s">
        <v>15</v>
      </c>
      <c r="D17974" s="1" t="s">
        <v>40</v>
      </c>
      <c r="E17974" s="1">
        <v>16454940</v>
      </c>
      <c r="F17974" s="1" t="s">
        <v>36965</v>
      </c>
      <c r="G17974" s="1">
        <v>2870485</v>
      </c>
      <c r="H17974" s="1" t="s">
        <v>36966</v>
      </c>
      <c r="I17974" s="2">
        <v>45105</v>
      </c>
      <c r="J17974" s="15" t="str">
        <f>MID(Tabla1[[#This Row],[HORA]],1,5)</f>
        <v>10:40</v>
      </c>
      <c r="K17974" s="16">
        <f>IF(Tabla1[[#This Row],[FECHA]]=I17975,IF(J17975-J17974&gt;0,(J17975-J17974)*1440,0),0)</f>
        <v>6.0000000000000586</v>
      </c>
      <c r="L17974" s="14">
        <f>2+L17715-Datos!$C$8</f>
        <v>18.420000000000005</v>
      </c>
      <c r="M17974" s="13" t="s">
        <v>1354</v>
      </c>
      <c r="N17974" s="1" t="s">
        <v>36967</v>
      </c>
      <c r="O17974" s="1">
        <v>20</v>
      </c>
      <c r="P17974" s="1" t="s">
        <v>376</v>
      </c>
      <c r="Q17974" s="4" t="s">
        <v>21</v>
      </c>
    </row>
    <row r="17975" spans="1:17" ht="22.5" x14ac:dyDescent="0.25">
      <c r="A17975" s="3">
        <v>11972</v>
      </c>
      <c r="B17975" s="1" t="s">
        <v>36968</v>
      </c>
      <c r="C17975" s="1" t="s">
        <v>15</v>
      </c>
      <c r="D17975" s="1" t="s">
        <v>33</v>
      </c>
      <c r="E17975" s="1">
        <v>80642001</v>
      </c>
      <c r="F17975" s="1" t="s">
        <v>9354</v>
      </c>
      <c r="G17975" s="1">
        <v>2247712</v>
      </c>
      <c r="H17975" s="1" t="s">
        <v>9355</v>
      </c>
      <c r="I17975" s="2">
        <v>45105</v>
      </c>
      <c r="J17975" s="15" t="str">
        <f>MID(Tabla1[[#This Row],[HORA]],1,5)</f>
        <v>10:46</v>
      </c>
      <c r="K17975" s="16">
        <f>IF(Tabla1[[#This Row],[FECHA]]=I17976,IF(J17976-J17975&gt;0,(J17976-J17975)*1440,0),0)</f>
        <v>0</v>
      </c>
      <c r="L17975" s="14">
        <f>2+L17716-Datos!$C$8</f>
        <v>20.120000000000005</v>
      </c>
      <c r="M17975" s="13" t="s">
        <v>1158</v>
      </c>
      <c r="N17975" s="1" t="s">
        <v>36969</v>
      </c>
      <c r="O17975" s="1">
        <v>13</v>
      </c>
      <c r="P17975" s="1" t="s">
        <v>376</v>
      </c>
      <c r="Q17975" s="4" t="s">
        <v>21</v>
      </c>
    </row>
    <row r="17976" spans="1:17" ht="22.5" x14ac:dyDescent="0.25">
      <c r="A17976" s="3">
        <v>5159</v>
      </c>
      <c r="B17976" s="1" t="s">
        <v>16127</v>
      </c>
      <c r="C17976" s="1" t="s">
        <v>15</v>
      </c>
      <c r="D17976" s="1" t="s">
        <v>23</v>
      </c>
      <c r="E17976" s="1">
        <v>44448445</v>
      </c>
      <c r="F17976" s="1" t="s">
        <v>16128</v>
      </c>
      <c r="G17976" s="1">
        <v>44448445</v>
      </c>
      <c r="H17976" s="1" t="s">
        <v>16128</v>
      </c>
      <c r="I17976" s="2">
        <v>45105</v>
      </c>
      <c r="J17976" s="15" t="str">
        <f>MID(Tabla1[[#This Row],[HORA]],1,5)</f>
        <v>10:46</v>
      </c>
      <c r="K17976" s="16">
        <f>IF(Tabla1[[#This Row],[FECHA]]=I17977,IF(J17977-J17976&gt;0,(J17977-J17976)*1440,0),0)</f>
        <v>1.9999999999999929</v>
      </c>
      <c r="L17976" s="14">
        <f>2+L17717-Datos!$C$8</f>
        <v>17.28</v>
      </c>
      <c r="M17976" s="13" t="s">
        <v>3554</v>
      </c>
      <c r="N17976" s="1" t="s">
        <v>1715</v>
      </c>
      <c r="O17976" s="1">
        <v>10</v>
      </c>
      <c r="P17976" s="1" t="s">
        <v>1508</v>
      </c>
      <c r="Q17976" s="4" t="s">
        <v>21</v>
      </c>
    </row>
    <row r="17977" spans="1:17" ht="22.5" x14ac:dyDescent="0.25">
      <c r="A17977" s="3">
        <v>11973</v>
      </c>
      <c r="B17977" s="1" t="s">
        <v>36970</v>
      </c>
      <c r="C17977" s="1" t="s">
        <v>15</v>
      </c>
      <c r="D17977" s="1" t="s">
        <v>33</v>
      </c>
      <c r="E17977" s="1">
        <v>77804024</v>
      </c>
      <c r="F17977" s="1" t="s">
        <v>36971</v>
      </c>
      <c r="G17977" s="1">
        <v>2247713</v>
      </c>
      <c r="H17977" s="1" t="s">
        <v>36972</v>
      </c>
      <c r="I17977" s="2">
        <v>45105</v>
      </c>
      <c r="J17977" s="15" t="str">
        <f>MID(Tabla1[[#This Row],[HORA]],1,5)</f>
        <v>10:48</v>
      </c>
      <c r="K17977" s="16">
        <f>IF(Tabla1[[#This Row],[FECHA]]=I17978,IF(J17978-J17977&gt;0,(J17978-J17977)*1440,0),0)</f>
        <v>6.9999999999999751</v>
      </c>
      <c r="L17977" s="14">
        <f>2+L17718-Datos!$C$8</f>
        <v>18.220000000000002</v>
      </c>
      <c r="M17977" s="13" t="s">
        <v>5989</v>
      </c>
      <c r="N17977" s="1" t="s">
        <v>36973</v>
      </c>
      <c r="O17977" s="1">
        <v>15</v>
      </c>
      <c r="P17977" s="1" t="s">
        <v>376</v>
      </c>
      <c r="Q17977" s="4" t="s">
        <v>21</v>
      </c>
    </row>
    <row r="17978" spans="1:17" ht="22.5" x14ac:dyDescent="0.25">
      <c r="A17978" s="3">
        <v>11974</v>
      </c>
      <c r="B17978" s="1" t="s">
        <v>36974</v>
      </c>
      <c r="C17978" s="1" t="s">
        <v>15</v>
      </c>
      <c r="D17978" s="1" t="s">
        <v>40</v>
      </c>
      <c r="E17978" s="1">
        <v>2771610</v>
      </c>
      <c r="F17978" s="1" t="s">
        <v>2282</v>
      </c>
      <c r="G17978" s="1">
        <v>2771610</v>
      </c>
      <c r="H17978" s="1" t="s">
        <v>2282</v>
      </c>
      <c r="I17978" s="2">
        <v>45105</v>
      </c>
      <c r="J17978" s="15" t="str">
        <f>MID(Tabla1[[#This Row],[HORA]],1,5)</f>
        <v>10:55</v>
      </c>
      <c r="K17978" s="16">
        <f>IF(Tabla1[[#This Row],[FECHA]]=I17979,IF(J17979-J17978&gt;0,(J17979-J17978)*1440,0),0)</f>
        <v>2.9999999999999893</v>
      </c>
      <c r="L17978" s="14">
        <f>2+L17719-Datos!$C$8</f>
        <v>18.460000000000004</v>
      </c>
      <c r="M17978" s="13" t="s">
        <v>4840</v>
      </c>
      <c r="N17978" s="1" t="s">
        <v>2773</v>
      </c>
      <c r="O17978" s="1">
        <v>35</v>
      </c>
      <c r="P17978" s="1" t="s">
        <v>376</v>
      </c>
      <c r="Q17978" s="4" t="s">
        <v>21</v>
      </c>
    </row>
    <row r="17979" spans="1:17" ht="22.5" x14ac:dyDescent="0.25">
      <c r="A17979" s="3">
        <v>11975</v>
      </c>
      <c r="B17979" s="1" t="s">
        <v>36975</v>
      </c>
      <c r="C17979" s="1" t="s">
        <v>15</v>
      </c>
      <c r="D17979" s="1" t="s">
        <v>40</v>
      </c>
      <c r="E17979" s="1">
        <v>16666610</v>
      </c>
      <c r="F17979" s="1" t="s">
        <v>36976</v>
      </c>
      <c r="G17979" s="1">
        <v>16666610</v>
      </c>
      <c r="H17979" s="1" t="s">
        <v>36976</v>
      </c>
      <c r="I17979" s="2">
        <v>45105</v>
      </c>
      <c r="J17979" s="15" t="str">
        <f>MID(Tabla1[[#This Row],[HORA]],1,5)</f>
        <v>10:58</v>
      </c>
      <c r="K17979" s="16">
        <f>IF(Tabla1[[#This Row],[FECHA]]=I17980,IF(J17980-J17979&gt;0,(J17980-J17979)*1440,0),0)</f>
        <v>5.0000000000000622</v>
      </c>
      <c r="L17979" s="14">
        <f>2+L17720-Datos!$C$8</f>
        <v>16.130000000000003</v>
      </c>
      <c r="M17979" s="13" t="s">
        <v>263</v>
      </c>
      <c r="N17979" s="1" t="s">
        <v>2773</v>
      </c>
      <c r="O17979" s="1">
        <v>15</v>
      </c>
      <c r="P17979" s="1" t="s">
        <v>376</v>
      </c>
      <c r="Q17979" s="4" t="s">
        <v>21</v>
      </c>
    </row>
    <row r="17980" spans="1:17" ht="22.5" x14ac:dyDescent="0.25">
      <c r="A17980" s="3">
        <v>11976</v>
      </c>
      <c r="B17980" s="1" t="s">
        <v>36977</v>
      </c>
      <c r="C17980" s="1" t="s">
        <v>15</v>
      </c>
      <c r="D17980" s="1" t="s">
        <v>40</v>
      </c>
      <c r="E17980" s="1">
        <v>47042520</v>
      </c>
      <c r="F17980" s="1" t="s">
        <v>36978</v>
      </c>
      <c r="G17980" s="1">
        <v>2247721</v>
      </c>
      <c r="H17980" s="1" t="s">
        <v>36979</v>
      </c>
      <c r="I17980" s="2">
        <v>45105</v>
      </c>
      <c r="J17980" s="15" t="str">
        <f>MID(Tabla1[[#This Row],[HORA]],1,5)</f>
        <v>11:03</v>
      </c>
      <c r="K17980" s="16">
        <f>IF(Tabla1[[#This Row],[FECHA]]=I17981,IF(J17981-J17980&gt;0,(J17981-J17980)*1440,0),0)</f>
        <v>3.9999999999999858</v>
      </c>
      <c r="L17980" s="14">
        <f>2+L17721-Datos!$C$8</f>
        <v>17.370000000000005</v>
      </c>
      <c r="M17980" s="13" t="s">
        <v>758</v>
      </c>
      <c r="N17980" s="1" t="s">
        <v>36980</v>
      </c>
      <c r="O17980" s="1">
        <v>10</v>
      </c>
      <c r="P17980" s="1" t="s">
        <v>376</v>
      </c>
      <c r="Q17980" s="4" t="s">
        <v>21</v>
      </c>
    </row>
    <row r="17981" spans="1:17" ht="22.5" x14ac:dyDescent="0.25">
      <c r="A17981" s="3">
        <v>5084</v>
      </c>
      <c r="B17981" s="1" t="s">
        <v>15893</v>
      </c>
      <c r="C17981" s="1" t="s">
        <v>15</v>
      </c>
      <c r="D17981" s="1" t="s">
        <v>40</v>
      </c>
      <c r="E17981" s="1">
        <v>41907539</v>
      </c>
      <c r="F17981" s="1" t="s">
        <v>15894</v>
      </c>
      <c r="G17981" s="1">
        <v>3240888</v>
      </c>
      <c r="H17981" s="1" t="s">
        <v>15895</v>
      </c>
      <c r="I17981" s="2">
        <v>45105</v>
      </c>
      <c r="J17981" s="15" t="str">
        <f>MID(Tabla1[[#This Row],[HORA]],1,5)</f>
        <v>11:07</v>
      </c>
      <c r="K17981" s="16">
        <f>IF(Tabla1[[#This Row],[FECHA]]=I17982,IF(J17982-J17981&gt;0,(J17982-J17981)*1440,0),0)</f>
        <v>0.99999999999991651</v>
      </c>
      <c r="L17981" s="14">
        <f>2+L17722-Datos!$C$8</f>
        <v>17.060000000000002</v>
      </c>
      <c r="M17981" s="13" t="s">
        <v>2557</v>
      </c>
      <c r="N17981" s="1" t="s">
        <v>15896</v>
      </c>
      <c r="O17981" s="1">
        <v>25</v>
      </c>
      <c r="P17981" s="1" t="s">
        <v>818</v>
      </c>
      <c r="Q17981" s="4" t="s">
        <v>21</v>
      </c>
    </row>
    <row r="17982" spans="1:17" ht="22.5" x14ac:dyDescent="0.25">
      <c r="A17982" s="3">
        <v>11977</v>
      </c>
      <c r="B17982" s="1" t="s">
        <v>36981</v>
      </c>
      <c r="C17982" s="1" t="s">
        <v>15</v>
      </c>
      <c r="D17982" s="1" t="s">
        <v>40</v>
      </c>
      <c r="E17982" s="1">
        <v>45034643</v>
      </c>
      <c r="F17982" s="1" t="s">
        <v>36982</v>
      </c>
      <c r="G17982" s="1">
        <v>42799729</v>
      </c>
      <c r="H17982" s="1" t="s">
        <v>36983</v>
      </c>
      <c r="I17982" s="2">
        <v>45105</v>
      </c>
      <c r="J17982" s="15" t="str">
        <f>MID(Tabla1[[#This Row],[HORA]],1,5)</f>
        <v>11:08</v>
      </c>
      <c r="K17982" s="16">
        <f>IF(Tabla1[[#This Row],[FECHA]]=I17983,IF(J17983-J17982&gt;0,(J17983-J17982)*1440,0),0)</f>
        <v>1.9999999999999929</v>
      </c>
      <c r="L17982" s="14">
        <f>2+L17723-Datos!$C$8</f>
        <v>18.440000000000001</v>
      </c>
      <c r="M17982" s="13" t="s">
        <v>1055</v>
      </c>
      <c r="N17982" s="1" t="s">
        <v>447</v>
      </c>
      <c r="O17982" s="1">
        <v>10</v>
      </c>
      <c r="P17982" s="1" t="s">
        <v>376</v>
      </c>
      <c r="Q17982" s="4" t="s">
        <v>21</v>
      </c>
    </row>
    <row r="17983" spans="1:17" ht="22.5" x14ac:dyDescent="0.25">
      <c r="A17983" s="3">
        <v>11978</v>
      </c>
      <c r="B17983" s="1" t="s">
        <v>36984</v>
      </c>
      <c r="C17983" s="1" t="s">
        <v>15</v>
      </c>
      <c r="D17983" s="1" t="s">
        <v>40</v>
      </c>
      <c r="E17983" s="1">
        <v>16459196</v>
      </c>
      <c r="F17983" s="1" t="s">
        <v>36985</v>
      </c>
      <c r="G17983" s="1">
        <v>45835125</v>
      </c>
      <c r="H17983" s="1" t="s">
        <v>36986</v>
      </c>
      <c r="I17983" s="2">
        <v>45105</v>
      </c>
      <c r="J17983" s="15" t="str">
        <f>MID(Tabla1[[#This Row],[HORA]],1,5)</f>
        <v>11:10</v>
      </c>
      <c r="K17983" s="16">
        <f>IF(Tabla1[[#This Row],[FECHA]]=I17984,IF(J17984-J17983&gt;0,(J17984-J17983)*1440,0),0)</f>
        <v>9.000000000000048</v>
      </c>
      <c r="L17983" s="14">
        <f>2+L17724-Datos!$C$8</f>
        <v>18.380000000000006</v>
      </c>
      <c r="M17983" s="13" t="s">
        <v>937</v>
      </c>
      <c r="N17983" s="1" t="s">
        <v>447</v>
      </c>
      <c r="O17983" s="1">
        <v>10</v>
      </c>
      <c r="P17983" s="1" t="s">
        <v>376</v>
      </c>
      <c r="Q17983" s="4" t="s">
        <v>21</v>
      </c>
    </row>
    <row r="17984" spans="1:17" ht="22.5" x14ac:dyDescent="0.25">
      <c r="A17984" s="3">
        <v>5085</v>
      </c>
      <c r="B17984" s="1" t="s">
        <v>15897</v>
      </c>
      <c r="C17984" s="1" t="s">
        <v>15</v>
      </c>
      <c r="D17984" s="1" t="s">
        <v>40</v>
      </c>
      <c r="E17984" s="1">
        <v>43375244</v>
      </c>
      <c r="F17984" s="1" t="s">
        <v>15898</v>
      </c>
      <c r="G17984" s="1">
        <v>2247726</v>
      </c>
      <c r="H17984" s="1" t="s">
        <v>15899</v>
      </c>
      <c r="I17984" s="2">
        <v>45105</v>
      </c>
      <c r="J17984" s="15" t="str">
        <f>MID(Tabla1[[#This Row],[HORA]],1,5)</f>
        <v>11:19</v>
      </c>
      <c r="K17984" s="16">
        <f>IF(Tabla1[[#This Row],[FECHA]]=I17985,IF(J17985-J17984&gt;0,(J17985-J17984)*1440,0),0)</f>
        <v>0</v>
      </c>
      <c r="L17984" s="14">
        <f>2+L17725-Datos!$C$8</f>
        <v>18.280000000000005</v>
      </c>
      <c r="M17984" s="13" t="s">
        <v>1911</v>
      </c>
      <c r="N17984" s="1" t="s">
        <v>15900</v>
      </c>
      <c r="O17984" s="1">
        <v>30</v>
      </c>
      <c r="P17984" s="1" t="s">
        <v>818</v>
      </c>
      <c r="Q17984" s="4" t="s">
        <v>21</v>
      </c>
    </row>
    <row r="17985" spans="1:17" ht="22.5" x14ac:dyDescent="0.25">
      <c r="A17985" s="3">
        <v>11979</v>
      </c>
      <c r="B17985" s="1" t="s">
        <v>36987</v>
      </c>
      <c r="C17985" s="1" t="s">
        <v>15</v>
      </c>
      <c r="D17985" s="1" t="s">
        <v>40</v>
      </c>
      <c r="E17985" s="1">
        <v>47016662</v>
      </c>
      <c r="F17985" s="1" t="s">
        <v>36988</v>
      </c>
      <c r="G17985" s="1">
        <v>47303422</v>
      </c>
      <c r="H17985" s="1" t="s">
        <v>36989</v>
      </c>
      <c r="I17985" s="2">
        <v>45105</v>
      </c>
      <c r="J17985" s="15" t="str">
        <f>MID(Tabla1[[#This Row],[HORA]],1,5)</f>
        <v>11:19</v>
      </c>
      <c r="K17985" s="16">
        <f>IF(Tabla1[[#This Row],[FECHA]]=I17986,IF(J17986-J17985&gt;0,(J17986-J17985)*1440,0),0)</f>
        <v>3.0000000000000693</v>
      </c>
      <c r="L17985" s="14">
        <f>2+L17726-Datos!$C$8</f>
        <v>15.990000000000002</v>
      </c>
      <c r="M17985" s="13" t="s">
        <v>1911</v>
      </c>
      <c r="N17985" s="1" t="s">
        <v>36990</v>
      </c>
      <c r="O17985" s="1">
        <v>13</v>
      </c>
      <c r="P17985" s="1" t="s">
        <v>376</v>
      </c>
      <c r="Q17985" s="4" t="s">
        <v>21</v>
      </c>
    </row>
    <row r="17986" spans="1:17" ht="22.5" x14ac:dyDescent="0.25">
      <c r="A17986" s="3">
        <v>5086</v>
      </c>
      <c r="B17986" s="1" t="s">
        <v>15901</v>
      </c>
      <c r="C17986" s="1" t="s">
        <v>15</v>
      </c>
      <c r="D17986" s="1" t="s">
        <v>40</v>
      </c>
      <c r="E17986" s="1">
        <v>72042542</v>
      </c>
      <c r="F17986" s="1" t="s">
        <v>15902</v>
      </c>
      <c r="G17986" s="1">
        <v>46929295</v>
      </c>
      <c r="H17986" s="1" t="s">
        <v>15903</v>
      </c>
      <c r="I17986" s="2">
        <v>45105</v>
      </c>
      <c r="J17986" s="15" t="str">
        <f>MID(Tabla1[[#This Row],[HORA]],1,5)</f>
        <v>11:22</v>
      </c>
      <c r="K17986" s="16">
        <f>IF(Tabla1[[#This Row],[FECHA]]=I17987,IF(J17987-J17986&gt;0,(J17987-J17986)*1440,0),0)</f>
        <v>0</v>
      </c>
      <c r="L17986" s="14">
        <f>2+L17727-Datos!$C$8</f>
        <v>17.28</v>
      </c>
      <c r="M17986" s="13" t="s">
        <v>2879</v>
      </c>
      <c r="N17986" s="1" t="s">
        <v>15904</v>
      </c>
      <c r="O17986" s="1">
        <v>15</v>
      </c>
      <c r="P17986" s="1" t="s">
        <v>818</v>
      </c>
      <c r="Q17986" s="4" t="s">
        <v>21</v>
      </c>
    </row>
    <row r="17987" spans="1:17" ht="22.5" x14ac:dyDescent="0.25">
      <c r="A17987" s="3">
        <v>11980</v>
      </c>
      <c r="B17987" s="1" t="s">
        <v>36991</v>
      </c>
      <c r="C17987" s="1" t="s">
        <v>15</v>
      </c>
      <c r="D17987" s="1" t="s">
        <v>40</v>
      </c>
      <c r="E17987" s="1">
        <v>73476697</v>
      </c>
      <c r="F17987" s="1" t="s">
        <v>36992</v>
      </c>
      <c r="G17987" s="1">
        <v>70694051</v>
      </c>
      <c r="H17987" s="1" t="s">
        <v>5432</v>
      </c>
      <c r="I17987" s="2">
        <v>45105</v>
      </c>
      <c r="J17987" s="15" t="str">
        <f>MID(Tabla1[[#This Row],[HORA]],1,5)</f>
        <v>11:22</v>
      </c>
      <c r="K17987" s="16">
        <f>IF(Tabla1[[#This Row],[FECHA]]=I17988,IF(J17988-J17987&gt;0,(J17988-J17987)*1440,0),0)</f>
        <v>2.9999999999999094</v>
      </c>
      <c r="L17987" s="14">
        <f>2+L17728-Datos!$C$8</f>
        <v>16.290000000000006</v>
      </c>
      <c r="M17987" s="13" t="s">
        <v>2879</v>
      </c>
      <c r="N17987" s="1" t="s">
        <v>36993</v>
      </c>
      <c r="O17987" s="1">
        <v>10</v>
      </c>
      <c r="P17987" s="1" t="s">
        <v>376</v>
      </c>
      <c r="Q17987" s="4" t="s">
        <v>21</v>
      </c>
    </row>
    <row r="17988" spans="1:17" ht="22.5" x14ac:dyDescent="0.25">
      <c r="A17988" s="3">
        <v>5087</v>
      </c>
      <c r="B17988" s="1" t="s">
        <v>15905</v>
      </c>
      <c r="C17988" s="1" t="s">
        <v>15</v>
      </c>
      <c r="D17988" s="1" t="s">
        <v>40</v>
      </c>
      <c r="E17988" s="1">
        <v>3304148</v>
      </c>
      <c r="F17988" s="1" t="s">
        <v>15906</v>
      </c>
      <c r="G17988" s="1">
        <v>3304148</v>
      </c>
      <c r="H17988" s="1" t="s">
        <v>15906</v>
      </c>
      <c r="I17988" s="2">
        <v>45105</v>
      </c>
      <c r="J17988" s="15" t="str">
        <f>MID(Tabla1[[#This Row],[HORA]],1,5)</f>
        <v>11:25</v>
      </c>
      <c r="K17988" s="16">
        <f>IF(Tabla1[[#This Row],[FECHA]]=I17989,IF(J17989-J17988&gt;0,(J17989-J17988)*1440,0),0)</f>
        <v>5.0000000000000622</v>
      </c>
      <c r="L17988" s="14">
        <f>2+L17729-Datos!$C$8</f>
        <v>19.300000000000004</v>
      </c>
      <c r="M17988" s="13" t="s">
        <v>708</v>
      </c>
      <c r="N17988" s="1" t="s">
        <v>2188</v>
      </c>
      <c r="O17988" s="1">
        <v>10</v>
      </c>
      <c r="P17988" s="1" t="s">
        <v>818</v>
      </c>
      <c r="Q17988" s="4" t="s">
        <v>21</v>
      </c>
    </row>
    <row r="17989" spans="1:17" ht="22.5" x14ac:dyDescent="0.25">
      <c r="A17989" s="3">
        <v>5088</v>
      </c>
      <c r="B17989" s="1" t="s">
        <v>15907</v>
      </c>
      <c r="C17989" s="1" t="s">
        <v>15</v>
      </c>
      <c r="D17989" s="1" t="s">
        <v>172</v>
      </c>
      <c r="E17989" s="1">
        <v>72815471</v>
      </c>
      <c r="F17989" s="1" t="s">
        <v>15908</v>
      </c>
      <c r="G17989" s="1">
        <v>44126968</v>
      </c>
      <c r="H17989" s="1" t="s">
        <v>15909</v>
      </c>
      <c r="I17989" s="2">
        <v>45105</v>
      </c>
      <c r="J17989" s="15" t="str">
        <f>MID(Tabla1[[#This Row],[HORA]],1,5)</f>
        <v>11:30</v>
      </c>
      <c r="K17989" s="16">
        <f>IF(Tabla1[[#This Row],[FECHA]]=I17990,IF(J17990-J17989&gt;0,(J17990-J17989)*1440,0),0)</f>
        <v>2.9999999999999893</v>
      </c>
      <c r="L17989" s="14">
        <f>2+L17730-Datos!$C$8</f>
        <v>14.360000000000003</v>
      </c>
      <c r="M17989" s="13" t="s">
        <v>87</v>
      </c>
      <c r="N17989" s="1" t="s">
        <v>15910</v>
      </c>
      <c r="O17989" s="1">
        <v>20</v>
      </c>
      <c r="P17989" s="1" t="s">
        <v>818</v>
      </c>
      <c r="Q17989" s="4" t="s">
        <v>21</v>
      </c>
    </row>
    <row r="17990" spans="1:17" ht="22.5" x14ac:dyDescent="0.25">
      <c r="A17990" s="3">
        <v>11981</v>
      </c>
      <c r="B17990" s="1" t="s">
        <v>36994</v>
      </c>
      <c r="C17990" s="1" t="s">
        <v>15</v>
      </c>
      <c r="D17990" s="1" t="s">
        <v>141</v>
      </c>
      <c r="E17990" s="1">
        <v>46681593</v>
      </c>
      <c r="F17990" s="1" t="s">
        <v>36995</v>
      </c>
      <c r="G17990" s="1">
        <v>26710405</v>
      </c>
      <c r="H17990" s="1" t="s">
        <v>36996</v>
      </c>
      <c r="I17990" s="2">
        <v>45105</v>
      </c>
      <c r="J17990" s="15" t="str">
        <f>MID(Tabla1[[#This Row],[HORA]],1,5)</f>
        <v>11:33</v>
      </c>
      <c r="K17990" s="16">
        <f>IF(Tabla1[[#This Row],[FECHA]]=I17991,IF(J17991-J17990&gt;0,(J17991-J17990)*1440,0),0)</f>
        <v>5.9999999999999787</v>
      </c>
      <c r="L17990" s="14">
        <f>2+L17731-Datos!$C$8</f>
        <v>10.230000000000004</v>
      </c>
      <c r="M17990" s="13" t="s">
        <v>805</v>
      </c>
      <c r="N17990" s="1" t="s">
        <v>447</v>
      </c>
      <c r="O17990" s="1">
        <v>10</v>
      </c>
      <c r="P17990" s="1" t="s">
        <v>376</v>
      </c>
      <c r="Q17990" s="4" t="s">
        <v>21</v>
      </c>
    </row>
    <row r="17991" spans="1:17" ht="22.5" x14ac:dyDescent="0.25">
      <c r="A17991" s="3">
        <v>5089</v>
      </c>
      <c r="B17991" s="1" t="s">
        <v>15911</v>
      </c>
      <c r="C17991" s="1" t="s">
        <v>15</v>
      </c>
      <c r="D17991" s="1" t="s">
        <v>33</v>
      </c>
      <c r="E17991" s="1">
        <v>75866336</v>
      </c>
      <c r="F17991" s="1" t="s">
        <v>15912</v>
      </c>
      <c r="G17991" s="1">
        <v>3489515</v>
      </c>
      <c r="H17991" s="1" t="s">
        <v>15913</v>
      </c>
      <c r="I17991" s="2">
        <v>45105</v>
      </c>
      <c r="J17991" s="15" t="str">
        <f>MID(Tabla1[[#This Row],[HORA]],1,5)</f>
        <v>11:39</v>
      </c>
      <c r="K17991" s="16">
        <f>IF(Tabla1[[#This Row],[FECHA]]=I17992,IF(J17992-J17991&gt;0,(J17992-J17991)*1440,0),0)</f>
        <v>3.9999999999999858</v>
      </c>
      <c r="L17991" s="14">
        <f>2+L17732-Datos!$C$8</f>
        <v>10.040000000000004</v>
      </c>
      <c r="M17991" s="13" t="s">
        <v>238</v>
      </c>
      <c r="N17991" s="1" t="s">
        <v>15914</v>
      </c>
      <c r="O17991" s="1">
        <v>20</v>
      </c>
      <c r="P17991" s="1" t="s">
        <v>818</v>
      </c>
      <c r="Q17991" s="4" t="s">
        <v>21</v>
      </c>
    </row>
    <row r="17992" spans="1:17" ht="22.5" x14ac:dyDescent="0.25">
      <c r="A17992" s="3">
        <v>11982</v>
      </c>
      <c r="B17992" s="1" t="s">
        <v>36997</v>
      </c>
      <c r="C17992" s="1" t="s">
        <v>15</v>
      </c>
      <c r="D17992" s="1" t="s">
        <v>161</v>
      </c>
      <c r="E17992" s="1">
        <v>45930384</v>
      </c>
      <c r="F17992" s="1" t="s">
        <v>36998</v>
      </c>
      <c r="G17992" s="1">
        <v>2247734</v>
      </c>
      <c r="H17992" s="1" t="s">
        <v>36999</v>
      </c>
      <c r="I17992" s="2">
        <v>45105</v>
      </c>
      <c r="J17992" s="15" t="str">
        <f>MID(Tabla1[[#This Row],[HORA]],1,5)</f>
        <v>11:43</v>
      </c>
      <c r="K17992" s="16">
        <f>IF(Tabla1[[#This Row],[FECHA]]=I17993,IF(J17993-J17992&gt;0,(J17993-J17992)*1440,0),0)</f>
        <v>0.99999999999999645</v>
      </c>
      <c r="L17992" s="14">
        <f>2+L17733-Datos!$C$8</f>
        <v>12.130000000000004</v>
      </c>
      <c r="M17992" s="13" t="s">
        <v>1743</v>
      </c>
      <c r="N17992" s="1" t="s">
        <v>37000</v>
      </c>
      <c r="O17992" s="1">
        <v>18</v>
      </c>
      <c r="P17992" s="1" t="s">
        <v>376</v>
      </c>
      <c r="Q17992" s="4" t="s">
        <v>21</v>
      </c>
    </row>
    <row r="17993" spans="1:17" ht="22.5" x14ac:dyDescent="0.25">
      <c r="A17993" s="3">
        <v>5090</v>
      </c>
      <c r="B17993" s="1" t="s">
        <v>15915</v>
      </c>
      <c r="C17993" s="1" t="s">
        <v>15</v>
      </c>
      <c r="D17993" s="1" t="s">
        <v>77</v>
      </c>
      <c r="E17993" s="1">
        <v>77904678</v>
      </c>
      <c r="F17993" s="1" t="s">
        <v>9207</v>
      </c>
      <c r="G17993" s="1">
        <v>42116956</v>
      </c>
      <c r="H17993" s="1" t="s">
        <v>15916</v>
      </c>
      <c r="I17993" s="2">
        <v>45105</v>
      </c>
      <c r="J17993" s="15" t="str">
        <f>MID(Tabla1[[#This Row],[HORA]],1,5)</f>
        <v>11:44</v>
      </c>
      <c r="K17993" s="16">
        <f>IF(Tabla1[[#This Row],[FECHA]]=I17994,IF(J17994-J17993&gt;0,(J17994-J17993)*1440,0),0)</f>
        <v>0.99999999999999645</v>
      </c>
      <c r="L17993" s="14">
        <f>2+L17734-Datos!$C$8</f>
        <v>9.4700000000000042</v>
      </c>
      <c r="M17993" s="13" t="s">
        <v>241</v>
      </c>
      <c r="N17993" s="1" t="s">
        <v>15917</v>
      </c>
      <c r="O17993" s="1">
        <v>20</v>
      </c>
      <c r="P17993" s="1" t="s">
        <v>818</v>
      </c>
      <c r="Q17993" s="4" t="s">
        <v>21</v>
      </c>
    </row>
    <row r="17994" spans="1:17" ht="22.5" x14ac:dyDescent="0.25">
      <c r="A17994" s="3">
        <v>5091</v>
      </c>
      <c r="B17994" s="1" t="s">
        <v>15918</v>
      </c>
      <c r="C17994" s="1" t="s">
        <v>15</v>
      </c>
      <c r="D17994" s="1" t="s">
        <v>77</v>
      </c>
      <c r="E17994" s="1">
        <v>77904678</v>
      </c>
      <c r="F17994" s="1" t="s">
        <v>9207</v>
      </c>
      <c r="G17994" s="1">
        <v>41253094</v>
      </c>
      <c r="H17994" s="1" t="s">
        <v>9208</v>
      </c>
      <c r="I17994" s="2">
        <v>45105</v>
      </c>
      <c r="J17994" s="15" t="str">
        <f>MID(Tabla1[[#This Row],[HORA]],1,5)</f>
        <v>11:45</v>
      </c>
      <c r="K17994" s="16">
        <f>IF(Tabla1[[#This Row],[FECHA]]=I17995,IF(J17995-J17994&gt;0,(J17995-J17994)*1440,0),0)</f>
        <v>1.9999999999999929</v>
      </c>
      <c r="L17994" s="14">
        <f>2+L17735-Datos!$C$8</f>
        <v>11.200000000000005</v>
      </c>
      <c r="M17994" s="13" t="s">
        <v>3950</v>
      </c>
      <c r="N17994" s="1" t="s">
        <v>15919</v>
      </c>
      <c r="O17994" s="1">
        <v>20</v>
      </c>
      <c r="P17994" s="1" t="s">
        <v>818</v>
      </c>
      <c r="Q17994" s="4" t="s">
        <v>21</v>
      </c>
    </row>
    <row r="17995" spans="1:17" ht="22.5" x14ac:dyDescent="0.25">
      <c r="A17995" s="3">
        <v>11983</v>
      </c>
      <c r="B17995" s="1" t="s">
        <v>37001</v>
      </c>
      <c r="C17995" s="1" t="s">
        <v>15</v>
      </c>
      <c r="D17995" s="1" t="s">
        <v>82</v>
      </c>
      <c r="E17995" s="1">
        <v>245777</v>
      </c>
      <c r="F17995" s="1" t="s">
        <v>37002</v>
      </c>
      <c r="G17995" s="1">
        <v>2247735</v>
      </c>
      <c r="H17995" s="1" t="s">
        <v>37003</v>
      </c>
      <c r="I17995" s="2">
        <v>45105</v>
      </c>
      <c r="J17995" s="15" t="str">
        <f>MID(Tabla1[[#This Row],[HORA]],1,5)</f>
        <v>11:47</v>
      </c>
      <c r="K17995" s="16">
        <f>IF(Tabla1[[#This Row],[FECHA]]=I17996,IF(J17996-J17995&gt;0,(J17996-J17995)*1440,0),0)</f>
        <v>0</v>
      </c>
      <c r="L17995" s="14">
        <f>2+L17736-Datos!$C$8</f>
        <v>13.060000000000004</v>
      </c>
      <c r="M17995" s="13" t="s">
        <v>5413</v>
      </c>
      <c r="N17995" s="1" t="s">
        <v>37004</v>
      </c>
      <c r="O17995" s="1">
        <v>15</v>
      </c>
      <c r="P17995" s="1" t="s">
        <v>376</v>
      </c>
      <c r="Q17995" s="4" t="s">
        <v>21</v>
      </c>
    </row>
    <row r="17996" spans="1:17" ht="22.5" x14ac:dyDescent="0.25">
      <c r="A17996" s="3">
        <v>16610</v>
      </c>
      <c r="B17996" s="1" t="s">
        <v>50346</v>
      </c>
      <c r="C17996" s="1" t="s">
        <v>15</v>
      </c>
      <c r="D17996" s="1" t="s">
        <v>33</v>
      </c>
      <c r="E17996" s="1">
        <v>20256265916</v>
      </c>
      <c r="F17996" s="1" t="s">
        <v>50185</v>
      </c>
      <c r="G17996" s="1">
        <v>2831965</v>
      </c>
      <c r="H17996" s="1" t="s">
        <v>50347</v>
      </c>
      <c r="I17996" s="2">
        <v>45105</v>
      </c>
      <c r="J17996" s="15" t="str">
        <f>MID(Tabla1[[#This Row],[HORA]],1,5)</f>
        <v>11:47</v>
      </c>
      <c r="K17996" s="16">
        <f>IF(Tabla1[[#This Row],[FECHA]]=I17997,IF(J17997-J17996&gt;0,(J17997-J17996)*1440,0),0)</f>
        <v>3.0000000000000693</v>
      </c>
      <c r="L17996" s="14">
        <f>2+L17737-Datos!$C$8</f>
        <v>10.360000000000003</v>
      </c>
      <c r="M17996" s="13" t="s">
        <v>5413</v>
      </c>
      <c r="N17996" s="1" t="s">
        <v>50348</v>
      </c>
      <c r="O17996" s="1">
        <v>40</v>
      </c>
      <c r="P17996" s="1" t="s">
        <v>818</v>
      </c>
      <c r="Q17996" s="4" t="s">
        <v>21</v>
      </c>
    </row>
    <row r="17997" spans="1:17" ht="22.5" x14ac:dyDescent="0.25">
      <c r="A17997" s="3">
        <v>5092</v>
      </c>
      <c r="B17997" s="1" t="s">
        <v>15920</v>
      </c>
      <c r="C17997" s="1" t="s">
        <v>15</v>
      </c>
      <c r="D17997" s="1" t="s">
        <v>40</v>
      </c>
      <c r="E17997" s="1">
        <v>16503951</v>
      </c>
      <c r="F17997" s="1" t="s">
        <v>15921</v>
      </c>
      <c r="G17997" s="1">
        <v>2247737</v>
      </c>
      <c r="H17997" s="1" t="s">
        <v>15922</v>
      </c>
      <c r="I17997" s="2">
        <v>45105</v>
      </c>
      <c r="J17997" s="15" t="str">
        <f>MID(Tabla1[[#This Row],[HORA]],1,5)</f>
        <v>11:50</v>
      </c>
      <c r="K17997" s="16">
        <f>IF(Tabla1[[#This Row],[FECHA]]=I17998,IF(J17998-J17997&gt;0,(J17998-J17997)*1440,0),0)</f>
        <v>0</v>
      </c>
      <c r="L17997" s="14">
        <f>2+L17738-Datos!$C$8</f>
        <v>11.020000000000003</v>
      </c>
      <c r="M17997" s="13" t="s">
        <v>5239</v>
      </c>
      <c r="N17997" s="1" t="s">
        <v>15923</v>
      </c>
      <c r="O17997" s="1">
        <v>25</v>
      </c>
      <c r="P17997" s="1" t="s">
        <v>818</v>
      </c>
      <c r="Q17997" s="4" t="s">
        <v>21</v>
      </c>
    </row>
    <row r="17998" spans="1:17" ht="22.5" x14ac:dyDescent="0.25">
      <c r="A17998" s="3">
        <v>18017</v>
      </c>
      <c r="B17998" s="1" t="s">
        <v>53921</v>
      </c>
      <c r="C17998" s="1" t="s">
        <v>15</v>
      </c>
      <c r="D17998" s="1" t="s">
        <v>82</v>
      </c>
      <c r="E17998" s="1">
        <v>20600028554</v>
      </c>
      <c r="F17998" s="1" t="s">
        <v>51423</v>
      </c>
      <c r="G17998" s="1">
        <v>41428687</v>
      </c>
      <c r="H17998" s="1" t="s">
        <v>53922</v>
      </c>
      <c r="I17998" s="2">
        <v>45105</v>
      </c>
      <c r="J17998" s="15" t="str">
        <f>MID(Tabla1[[#This Row],[HORA]],1,5)</f>
        <v>11:50</v>
      </c>
      <c r="K17998" s="16">
        <f>IF(Tabla1[[#This Row],[FECHA]]=I17999,IF(J17999-J17998&gt;0,(J17999-J17998)*1440,0),0)</f>
        <v>7.9999999999999716</v>
      </c>
      <c r="L17998" s="14">
        <f>2+L17739-Datos!$C$8</f>
        <v>10.960000000000003</v>
      </c>
      <c r="M17998" s="13" t="s">
        <v>5239</v>
      </c>
      <c r="N17998" s="1" t="s">
        <v>53923</v>
      </c>
      <c r="O17998" s="1">
        <v>35</v>
      </c>
      <c r="P17998" s="1" t="s">
        <v>376</v>
      </c>
      <c r="Q17998" s="4" t="s">
        <v>21</v>
      </c>
    </row>
    <row r="17999" spans="1:17" ht="22.5" x14ac:dyDescent="0.25">
      <c r="A17999" s="3">
        <v>18018</v>
      </c>
      <c r="B17999" s="1" t="s">
        <v>53924</v>
      </c>
      <c r="C17999" s="1" t="s">
        <v>15</v>
      </c>
      <c r="D17999" s="1" t="s">
        <v>40</v>
      </c>
      <c r="E17999" s="1">
        <v>20538993400</v>
      </c>
      <c r="F17999" s="1" t="s">
        <v>48260</v>
      </c>
      <c r="G17999" s="1">
        <v>72718725</v>
      </c>
      <c r="H17999" s="1" t="s">
        <v>53925</v>
      </c>
      <c r="I17999" s="2">
        <v>45105</v>
      </c>
      <c r="J17999" s="15" t="str">
        <f>MID(Tabla1[[#This Row],[HORA]],1,5)</f>
        <v>11:58</v>
      </c>
      <c r="K17999" s="16">
        <f>IF(Tabla1[[#This Row],[FECHA]]=I18000,IF(J18000-J17999&gt;0,(J18000-J17999)*1440,0),0)</f>
        <v>4.9999999999999822</v>
      </c>
      <c r="L17999" s="14">
        <f>2+L17740-Datos!$C$8</f>
        <v>16.060000000000002</v>
      </c>
      <c r="M17999" s="13" t="s">
        <v>652</v>
      </c>
      <c r="N17999" s="1" t="s">
        <v>53926</v>
      </c>
      <c r="O17999" s="1">
        <v>20</v>
      </c>
      <c r="P17999" s="1" t="s">
        <v>376</v>
      </c>
      <c r="Q17999" s="4" t="s">
        <v>21</v>
      </c>
    </row>
    <row r="18000" spans="1:17" ht="22.5" x14ac:dyDescent="0.25">
      <c r="A18000" s="3">
        <v>16611</v>
      </c>
      <c r="B18000" s="1" t="s">
        <v>50349</v>
      </c>
      <c r="C18000" s="1" t="s">
        <v>15</v>
      </c>
      <c r="D18000" s="1" t="s">
        <v>40</v>
      </c>
      <c r="E18000" s="1">
        <v>20526290390</v>
      </c>
      <c r="F18000" s="1" t="s">
        <v>50350</v>
      </c>
      <c r="G18000" s="1">
        <v>2881999</v>
      </c>
      <c r="H18000" s="1" t="s">
        <v>50351</v>
      </c>
      <c r="I18000" s="2">
        <v>45105</v>
      </c>
      <c r="J18000" s="15" t="str">
        <f>MID(Tabla1[[#This Row],[HORA]],1,5)</f>
        <v>12:03</v>
      </c>
      <c r="K18000" s="16">
        <f>IF(Tabla1[[#This Row],[FECHA]]=I18001,IF(J18001-J18000&gt;0,(J18001-J18000)*1440,0),0)</f>
        <v>1.9999999999999929</v>
      </c>
      <c r="L18000" s="14">
        <f>2+L17741-Datos!$C$8</f>
        <v>13.830000000000004</v>
      </c>
      <c r="M18000" s="13" t="s">
        <v>981</v>
      </c>
      <c r="N18000" s="1" t="s">
        <v>50352</v>
      </c>
      <c r="O18000" s="1">
        <v>15</v>
      </c>
      <c r="P18000" s="1" t="s">
        <v>818</v>
      </c>
      <c r="Q18000" s="4" t="s">
        <v>21</v>
      </c>
    </row>
    <row r="18001" spans="1:17" ht="22.5" x14ac:dyDescent="0.25">
      <c r="A18001" s="3">
        <v>11984</v>
      </c>
      <c r="B18001" s="1" t="s">
        <v>37005</v>
      </c>
      <c r="C18001" s="1" t="s">
        <v>15</v>
      </c>
      <c r="D18001" s="1" t="s">
        <v>1960</v>
      </c>
      <c r="E18001" s="1">
        <v>16550455</v>
      </c>
      <c r="F18001" s="1" t="s">
        <v>37006</v>
      </c>
      <c r="G18001" s="1">
        <v>2247739</v>
      </c>
      <c r="H18001" s="1" t="s">
        <v>37007</v>
      </c>
      <c r="I18001" s="2">
        <v>45105</v>
      </c>
      <c r="J18001" s="15" t="str">
        <f>MID(Tabla1[[#This Row],[HORA]],1,5)</f>
        <v>12:05</v>
      </c>
      <c r="K18001" s="16">
        <f>IF(Tabla1[[#This Row],[FECHA]]=I18002,IF(J18002-J18001&gt;0,(J18002-J18001)*1440,0),0)</f>
        <v>1.9999999999999929</v>
      </c>
      <c r="L18001" s="14">
        <f>2+L17742-Datos!$C$8</f>
        <v>13.200000000000003</v>
      </c>
      <c r="M18001" s="13" t="s">
        <v>5422</v>
      </c>
      <c r="N18001" s="1" t="s">
        <v>37008</v>
      </c>
      <c r="O18001" s="1">
        <v>30</v>
      </c>
      <c r="P18001" s="1" t="s">
        <v>376</v>
      </c>
      <c r="Q18001" s="4" t="s">
        <v>21</v>
      </c>
    </row>
    <row r="18002" spans="1:17" ht="22.5" x14ac:dyDescent="0.25">
      <c r="A18002" s="3">
        <v>11985</v>
      </c>
      <c r="B18002" s="1" t="s">
        <v>37009</v>
      </c>
      <c r="C18002" s="1" t="s">
        <v>15</v>
      </c>
      <c r="D18002" s="1" t="s">
        <v>40</v>
      </c>
      <c r="E18002" s="1">
        <v>16712649</v>
      </c>
      <c r="F18002" s="1" t="s">
        <v>1976</v>
      </c>
      <c r="G18002" s="1">
        <v>2247740</v>
      </c>
      <c r="H18002" s="1" t="s">
        <v>24021</v>
      </c>
      <c r="I18002" s="2">
        <v>45105</v>
      </c>
      <c r="J18002" s="15" t="str">
        <f>MID(Tabla1[[#This Row],[HORA]],1,5)</f>
        <v>12:07</v>
      </c>
      <c r="K18002" s="16">
        <f>IF(Tabla1[[#This Row],[FECHA]]=I18003,IF(J18003-J18002&gt;0,(J18003-J18002)*1440,0),0)</f>
        <v>2.9999999999999893</v>
      </c>
      <c r="L18002" s="14">
        <f>2+L17743-Datos!$C$8</f>
        <v>12.950000000000003</v>
      </c>
      <c r="M18002" s="13" t="s">
        <v>1411</v>
      </c>
      <c r="N18002" s="1" t="s">
        <v>37010</v>
      </c>
      <c r="O18002" s="1">
        <v>15</v>
      </c>
      <c r="P18002" s="1" t="s">
        <v>376</v>
      </c>
      <c r="Q18002" s="4" t="s">
        <v>21</v>
      </c>
    </row>
    <row r="18003" spans="1:17" ht="22.5" x14ac:dyDescent="0.25">
      <c r="A18003" s="3">
        <v>11986</v>
      </c>
      <c r="B18003" s="1" t="s">
        <v>37011</v>
      </c>
      <c r="C18003" s="1" t="s">
        <v>15</v>
      </c>
      <c r="D18003" s="1" t="s">
        <v>40</v>
      </c>
      <c r="E18003" s="1">
        <v>43084813</v>
      </c>
      <c r="F18003" s="1" t="s">
        <v>37012</v>
      </c>
      <c r="G18003" s="1">
        <v>43084813</v>
      </c>
      <c r="H18003" s="1" t="s">
        <v>37012</v>
      </c>
      <c r="I18003" s="2">
        <v>45105</v>
      </c>
      <c r="J18003" s="15" t="str">
        <f>MID(Tabla1[[#This Row],[HORA]],1,5)</f>
        <v>12:10</v>
      </c>
      <c r="K18003" s="16">
        <f>IF(Tabla1[[#This Row],[FECHA]]=I18004,IF(J18004-J18003&gt;0,(J18004-J18003)*1440,0),0)</f>
        <v>0</v>
      </c>
      <c r="L18003" s="14">
        <f>2+L17744-Datos!$C$8</f>
        <v>15.890000000000004</v>
      </c>
      <c r="M18003" s="13" t="s">
        <v>622</v>
      </c>
      <c r="N18003" s="1" t="s">
        <v>37013</v>
      </c>
      <c r="O18003" s="1">
        <v>22.5</v>
      </c>
      <c r="P18003" s="1" t="s">
        <v>376</v>
      </c>
      <c r="Q18003" s="4" t="s">
        <v>21</v>
      </c>
    </row>
    <row r="18004" spans="1:17" ht="22.5" x14ac:dyDescent="0.25">
      <c r="A18004" s="3">
        <v>11987</v>
      </c>
      <c r="B18004" s="1" t="s">
        <v>37011</v>
      </c>
      <c r="C18004" s="1" t="s">
        <v>15</v>
      </c>
      <c r="D18004" s="1" t="s">
        <v>40</v>
      </c>
      <c r="E18004" s="1">
        <v>43084813</v>
      </c>
      <c r="F18004" s="1" t="s">
        <v>37012</v>
      </c>
      <c r="G18004" s="1">
        <v>43084813</v>
      </c>
      <c r="H18004" s="1" t="s">
        <v>37012</v>
      </c>
      <c r="I18004" s="2">
        <v>45105</v>
      </c>
      <c r="J18004" s="15" t="str">
        <f>MID(Tabla1[[#This Row],[HORA]],1,5)</f>
        <v>12:10</v>
      </c>
      <c r="K18004" s="16">
        <f>IF(Tabla1[[#This Row],[FECHA]]=I18005,IF(J18005-J18004&gt;0,(J18005-J18004)*1440,0),0)</f>
        <v>0.99999999999999645</v>
      </c>
      <c r="L18004" s="14">
        <f>2+L17745-Datos!$C$8</f>
        <v>13.040000000000003</v>
      </c>
      <c r="M18004" s="13" t="s">
        <v>622</v>
      </c>
      <c r="N18004" s="1" t="s">
        <v>37014</v>
      </c>
      <c r="O18004" s="1">
        <v>22.5</v>
      </c>
      <c r="P18004" s="1" t="s">
        <v>376</v>
      </c>
      <c r="Q18004" s="4" t="s">
        <v>21</v>
      </c>
    </row>
    <row r="18005" spans="1:17" ht="22.5" x14ac:dyDescent="0.25">
      <c r="A18005" s="3">
        <v>11988</v>
      </c>
      <c r="B18005" s="1" t="s">
        <v>37015</v>
      </c>
      <c r="C18005" s="1" t="s">
        <v>15</v>
      </c>
      <c r="D18005" s="1" t="s">
        <v>77</v>
      </c>
      <c r="E18005" s="1">
        <v>2700568</v>
      </c>
      <c r="F18005" s="1" t="s">
        <v>9489</v>
      </c>
      <c r="G18005" s="1">
        <v>2700568</v>
      </c>
      <c r="H18005" s="1" t="s">
        <v>9489</v>
      </c>
      <c r="I18005" s="2">
        <v>45105</v>
      </c>
      <c r="J18005" s="15" t="str">
        <f>MID(Tabla1[[#This Row],[HORA]],1,5)</f>
        <v>12:11</v>
      </c>
      <c r="K18005" s="16">
        <f>IF(Tabla1[[#This Row],[FECHA]]=I18006,IF(J18006-J18005&gt;0,(J18006-J18005)*1440,0),0)</f>
        <v>2.9999999999999893</v>
      </c>
      <c r="L18005" s="14">
        <f>2+L17746-Datos!$C$8</f>
        <v>11.250000000000004</v>
      </c>
      <c r="M18005" s="13" t="s">
        <v>575</v>
      </c>
      <c r="N18005" s="1" t="s">
        <v>2773</v>
      </c>
      <c r="O18005" s="1">
        <v>40</v>
      </c>
      <c r="P18005" s="1" t="s">
        <v>376</v>
      </c>
      <c r="Q18005" s="4" t="s">
        <v>21</v>
      </c>
    </row>
    <row r="18006" spans="1:17" ht="22.5" x14ac:dyDescent="0.25">
      <c r="A18006" s="3">
        <v>11989</v>
      </c>
      <c r="B18006" s="1" t="s">
        <v>37016</v>
      </c>
      <c r="C18006" s="1" t="s">
        <v>15</v>
      </c>
      <c r="D18006" s="1" t="s">
        <v>61</v>
      </c>
      <c r="E18006" s="1">
        <v>75079385</v>
      </c>
      <c r="F18006" s="1" t="s">
        <v>37017</v>
      </c>
      <c r="G18006" s="1">
        <v>2247742</v>
      </c>
      <c r="H18006" s="1" t="s">
        <v>37018</v>
      </c>
      <c r="I18006" s="2">
        <v>45105</v>
      </c>
      <c r="J18006" s="15" t="str">
        <f>MID(Tabla1[[#This Row],[HORA]],1,5)</f>
        <v>12:14</v>
      </c>
      <c r="K18006" s="16">
        <f>IF(Tabla1[[#This Row],[FECHA]]=I18007,IF(J18007-J18006&gt;0,(J18007-J18006)*1440,0),0)</f>
        <v>6.9999999999999751</v>
      </c>
      <c r="L18006" s="14">
        <f>2+L17747-Datos!$C$8</f>
        <v>12.040000000000003</v>
      </c>
      <c r="M18006" s="13" t="s">
        <v>4296</v>
      </c>
      <c r="N18006" s="1" t="s">
        <v>37019</v>
      </c>
      <c r="O18006" s="1">
        <v>10</v>
      </c>
      <c r="P18006" s="1" t="s">
        <v>376</v>
      </c>
      <c r="Q18006" s="4" t="s">
        <v>21</v>
      </c>
    </row>
    <row r="18007" spans="1:17" ht="22.5" x14ac:dyDescent="0.25">
      <c r="A18007" s="3">
        <v>11990</v>
      </c>
      <c r="B18007" s="1" t="s">
        <v>37020</v>
      </c>
      <c r="C18007" s="1" t="s">
        <v>15</v>
      </c>
      <c r="D18007" s="1" t="s">
        <v>23</v>
      </c>
      <c r="E18007" s="1">
        <v>60161425</v>
      </c>
      <c r="F18007" s="1" t="s">
        <v>4331</v>
      </c>
      <c r="G18007" s="1">
        <v>40145417</v>
      </c>
      <c r="H18007" s="1" t="s">
        <v>37021</v>
      </c>
      <c r="I18007" s="2">
        <v>45105</v>
      </c>
      <c r="J18007" s="15" t="str">
        <f>MID(Tabla1[[#This Row],[HORA]],1,5)</f>
        <v>12:21</v>
      </c>
      <c r="K18007" s="16">
        <f>IF(Tabla1[[#This Row],[FECHA]]=I18008,IF(J18008-J18007&gt;0,(J18008-J18007)*1440,0),0)</f>
        <v>5.0000000000001421</v>
      </c>
      <c r="L18007" s="14">
        <f>2+L17748-Datos!$C$8</f>
        <v>10.780000000000003</v>
      </c>
      <c r="M18007" s="13" t="s">
        <v>941</v>
      </c>
      <c r="N18007" s="1" t="s">
        <v>37022</v>
      </c>
      <c r="O18007" s="1">
        <v>15</v>
      </c>
      <c r="P18007" s="1" t="s">
        <v>376</v>
      </c>
      <c r="Q18007" s="4" t="s">
        <v>21</v>
      </c>
    </row>
    <row r="18008" spans="1:17" ht="22.5" x14ac:dyDescent="0.25">
      <c r="A18008" s="3">
        <v>16612</v>
      </c>
      <c r="B18008" s="1" t="s">
        <v>50353</v>
      </c>
      <c r="C18008" s="1" t="s">
        <v>15</v>
      </c>
      <c r="D18008" s="1" t="s">
        <v>40</v>
      </c>
      <c r="E18008" s="1">
        <v>20601473403</v>
      </c>
      <c r="F18008" s="1" t="s">
        <v>50337</v>
      </c>
      <c r="G18008" s="1">
        <v>72084159</v>
      </c>
      <c r="H18008" s="1" t="s">
        <v>50354</v>
      </c>
      <c r="I18008" s="2">
        <v>45105</v>
      </c>
      <c r="J18008" s="15" t="str">
        <f>MID(Tabla1[[#This Row],[HORA]],1,5)</f>
        <v>12:26</v>
      </c>
      <c r="K18008" s="16">
        <f>IF(Tabla1[[#This Row],[FECHA]]=I18009,IF(J18009-J18008&gt;0,(J18009-J18008)*1440,0),0)</f>
        <v>1.9999999999999929</v>
      </c>
      <c r="L18008" s="14">
        <f>2+L17749-Datos!$C$8</f>
        <v>13.700000000000003</v>
      </c>
      <c r="M18008" s="13" t="s">
        <v>1609</v>
      </c>
      <c r="N18008" s="1" t="s">
        <v>50355</v>
      </c>
      <c r="O18008" s="1">
        <v>30</v>
      </c>
      <c r="P18008" s="1" t="s">
        <v>818</v>
      </c>
      <c r="Q18008" s="4" t="s">
        <v>21</v>
      </c>
    </row>
    <row r="18009" spans="1:17" ht="22.5" x14ac:dyDescent="0.25">
      <c r="A18009" s="3">
        <v>11991</v>
      </c>
      <c r="B18009" s="1" t="s">
        <v>37023</v>
      </c>
      <c r="C18009" s="1" t="s">
        <v>15</v>
      </c>
      <c r="D18009" s="1" t="s">
        <v>71</v>
      </c>
      <c r="E18009" s="1">
        <v>72218286</v>
      </c>
      <c r="F18009" s="1" t="s">
        <v>17693</v>
      </c>
      <c r="G18009" s="1">
        <v>2247743</v>
      </c>
      <c r="H18009" s="1" t="s">
        <v>17694</v>
      </c>
      <c r="I18009" s="2">
        <v>45105</v>
      </c>
      <c r="J18009" s="15" t="str">
        <f>MID(Tabla1[[#This Row],[HORA]],1,5)</f>
        <v>12:28</v>
      </c>
      <c r="K18009" s="16">
        <f>IF(Tabla1[[#This Row],[FECHA]]=I18010,IF(J18010-J18009&gt;0,(J18010-J18009)*1440,0),0)</f>
        <v>3.9999999999999858</v>
      </c>
      <c r="L18009" s="14">
        <f>2+L17750-Datos!$C$8</f>
        <v>16.180000000000003</v>
      </c>
      <c r="M18009" s="13" t="s">
        <v>1950</v>
      </c>
      <c r="N18009" s="1" t="s">
        <v>447</v>
      </c>
      <c r="O18009" s="1">
        <v>10</v>
      </c>
      <c r="P18009" s="1" t="s">
        <v>376</v>
      </c>
      <c r="Q18009" s="4" t="s">
        <v>21</v>
      </c>
    </row>
    <row r="18010" spans="1:17" ht="22.5" x14ac:dyDescent="0.25">
      <c r="A18010" s="3">
        <v>11992</v>
      </c>
      <c r="B18010" s="1" t="s">
        <v>37024</v>
      </c>
      <c r="C18010" s="1" t="s">
        <v>15</v>
      </c>
      <c r="D18010" s="1" t="s">
        <v>40</v>
      </c>
      <c r="E18010" s="1">
        <v>16488850</v>
      </c>
      <c r="F18010" s="1" t="s">
        <v>25944</v>
      </c>
      <c r="G18010" s="1">
        <v>40257207</v>
      </c>
      <c r="H18010" s="1" t="s">
        <v>37025</v>
      </c>
      <c r="I18010" s="2">
        <v>45105</v>
      </c>
      <c r="J18010" s="15" t="str">
        <f>MID(Tabla1[[#This Row],[HORA]],1,5)</f>
        <v>12:32</v>
      </c>
      <c r="K18010" s="16">
        <f>IF(Tabla1[[#This Row],[FECHA]]=I18011,IF(J18011-J18010&gt;0,(J18011-J18010)*1440,0),0)</f>
        <v>0.99999999999999645</v>
      </c>
      <c r="L18010" s="14">
        <f>2+L17751-Datos!$C$8</f>
        <v>16.12</v>
      </c>
      <c r="M18010" s="13" t="s">
        <v>310</v>
      </c>
      <c r="N18010" s="1" t="s">
        <v>37026</v>
      </c>
      <c r="O18010" s="1">
        <v>80</v>
      </c>
      <c r="P18010" s="1" t="s">
        <v>376</v>
      </c>
      <c r="Q18010" s="4" t="s">
        <v>21</v>
      </c>
    </row>
    <row r="18011" spans="1:17" ht="22.5" x14ac:dyDescent="0.25">
      <c r="A18011" s="3">
        <v>11993</v>
      </c>
      <c r="B18011" s="1" t="s">
        <v>37027</v>
      </c>
      <c r="C18011" s="1" t="s">
        <v>15</v>
      </c>
      <c r="D18011" s="1" t="s">
        <v>40</v>
      </c>
      <c r="E18011" s="1">
        <v>3501698</v>
      </c>
      <c r="F18011" s="1" t="s">
        <v>19164</v>
      </c>
      <c r="G18011" s="1">
        <v>3501698</v>
      </c>
      <c r="H18011" s="1" t="s">
        <v>19164</v>
      </c>
      <c r="I18011" s="2">
        <v>45105</v>
      </c>
      <c r="J18011" s="15" t="str">
        <f>MID(Tabla1[[#This Row],[HORA]],1,5)</f>
        <v>12:33</v>
      </c>
      <c r="K18011" s="16">
        <f>IF(Tabla1[[#This Row],[FECHA]]=I18012,IF(J18012-J18011&gt;0,(J18012-J18011)*1440,0),0)</f>
        <v>5.9999999999999787</v>
      </c>
      <c r="L18011" s="14">
        <f>2+L17752-Datos!$C$8</f>
        <v>15.220000000000006</v>
      </c>
      <c r="M18011" s="13" t="s">
        <v>1763</v>
      </c>
      <c r="N18011" s="1" t="s">
        <v>2773</v>
      </c>
      <c r="O18011" s="1">
        <v>28</v>
      </c>
      <c r="P18011" s="1" t="s">
        <v>376</v>
      </c>
      <c r="Q18011" s="4" t="s">
        <v>21</v>
      </c>
    </row>
    <row r="18012" spans="1:17" ht="22.5" x14ac:dyDescent="0.25">
      <c r="A18012" s="3">
        <v>5093</v>
      </c>
      <c r="B18012" s="1" t="s">
        <v>15924</v>
      </c>
      <c r="C18012" s="1" t="s">
        <v>15</v>
      </c>
      <c r="D18012" s="1" t="s">
        <v>1017</v>
      </c>
      <c r="E18012" s="1">
        <v>70221858</v>
      </c>
      <c r="F18012" s="1" t="s">
        <v>15925</v>
      </c>
      <c r="G18012" s="1">
        <v>2247747</v>
      </c>
      <c r="H18012" s="1" t="s">
        <v>15926</v>
      </c>
      <c r="I18012" s="2">
        <v>45105</v>
      </c>
      <c r="J18012" s="15" t="str">
        <f>MID(Tabla1[[#This Row],[HORA]],1,5)</f>
        <v>12:39</v>
      </c>
      <c r="K18012" s="16">
        <f>IF(Tabla1[[#This Row],[FECHA]]=I18013,IF(J18013-J18012&gt;0,(J18013-J18012)*1440,0),0)</f>
        <v>1.9999999999999929</v>
      </c>
      <c r="L18012" s="14">
        <f>2+L17753-Datos!$C$8</f>
        <v>16.420000000000005</v>
      </c>
      <c r="M18012" s="13" t="s">
        <v>98</v>
      </c>
      <c r="N18012" s="1" t="s">
        <v>15927</v>
      </c>
      <c r="O18012" s="1">
        <v>18</v>
      </c>
      <c r="P18012" s="1" t="s">
        <v>818</v>
      </c>
      <c r="Q18012" s="4" t="s">
        <v>21</v>
      </c>
    </row>
    <row r="18013" spans="1:17" ht="22.5" x14ac:dyDescent="0.25">
      <c r="A18013" s="3">
        <v>11994</v>
      </c>
      <c r="B18013" s="1" t="s">
        <v>37028</v>
      </c>
      <c r="C18013" s="1" t="s">
        <v>15</v>
      </c>
      <c r="D18013" s="1" t="s">
        <v>40</v>
      </c>
      <c r="E18013" s="1">
        <v>16452774</v>
      </c>
      <c r="F18013" s="1" t="s">
        <v>29775</v>
      </c>
      <c r="G18013" s="1">
        <v>2247748</v>
      </c>
      <c r="H18013" s="1" t="s">
        <v>29776</v>
      </c>
      <c r="I18013" s="2">
        <v>45105</v>
      </c>
      <c r="J18013" s="15" t="str">
        <f>MID(Tabla1[[#This Row],[HORA]],1,5)</f>
        <v>12:41</v>
      </c>
      <c r="K18013" s="16">
        <f>IF(Tabla1[[#This Row],[FECHA]]=I18014,IF(J18014-J18013&gt;0,(J18014-J18013)*1440,0),0)</f>
        <v>0.99999999999999645</v>
      </c>
      <c r="L18013" s="14">
        <f>2+L17754-Datos!$C$8</f>
        <v>17.920000000000002</v>
      </c>
      <c r="M18013" s="13" t="s">
        <v>2596</v>
      </c>
      <c r="N18013" s="1" t="s">
        <v>37029</v>
      </c>
      <c r="O18013" s="1">
        <v>15</v>
      </c>
      <c r="P18013" s="1" t="s">
        <v>376</v>
      </c>
      <c r="Q18013" s="4" t="s">
        <v>21</v>
      </c>
    </row>
    <row r="18014" spans="1:17" ht="22.5" x14ac:dyDescent="0.25">
      <c r="A18014" s="3">
        <v>11995</v>
      </c>
      <c r="B18014" s="1" t="s">
        <v>37030</v>
      </c>
      <c r="C18014" s="1" t="s">
        <v>15</v>
      </c>
      <c r="D18014" s="1" t="s">
        <v>33</v>
      </c>
      <c r="E18014" s="1">
        <v>46922335</v>
      </c>
      <c r="F18014" s="1" t="s">
        <v>37031</v>
      </c>
      <c r="G18014" s="1">
        <v>2247750</v>
      </c>
      <c r="H18014" s="1" t="s">
        <v>37032</v>
      </c>
      <c r="I18014" s="2">
        <v>45105</v>
      </c>
      <c r="J18014" s="15" t="str">
        <f>MID(Tabla1[[#This Row],[HORA]],1,5)</f>
        <v>12:42</v>
      </c>
      <c r="K18014" s="16">
        <f>IF(Tabla1[[#This Row],[FECHA]]=I18015,IF(J18015-J18014&gt;0,(J18015-J18014)*1440,0),0)</f>
        <v>1.9999999999999929</v>
      </c>
      <c r="L18014" s="14">
        <f>2+L17755-Datos!$C$8</f>
        <v>15.270000000000003</v>
      </c>
      <c r="M18014" s="13" t="s">
        <v>2301</v>
      </c>
      <c r="N18014" s="1" t="s">
        <v>37033</v>
      </c>
      <c r="O18014" s="1">
        <v>15</v>
      </c>
      <c r="P18014" s="1" t="s">
        <v>376</v>
      </c>
      <c r="Q18014" s="4" t="s">
        <v>21</v>
      </c>
    </row>
    <row r="18015" spans="1:17" ht="22.5" x14ac:dyDescent="0.25">
      <c r="A18015" s="3">
        <v>11996</v>
      </c>
      <c r="B18015" s="1" t="s">
        <v>37034</v>
      </c>
      <c r="C18015" s="1" t="s">
        <v>15</v>
      </c>
      <c r="D18015" s="1" t="s">
        <v>40</v>
      </c>
      <c r="E18015" s="1">
        <v>16626710</v>
      </c>
      <c r="F18015" s="1" t="s">
        <v>37035</v>
      </c>
      <c r="G18015" s="1">
        <v>2247751</v>
      </c>
      <c r="H18015" s="1" t="s">
        <v>37036</v>
      </c>
      <c r="I18015" s="2">
        <v>45105</v>
      </c>
      <c r="J18015" s="15" t="str">
        <f>MID(Tabla1[[#This Row],[HORA]],1,5)</f>
        <v>12:44</v>
      </c>
      <c r="K18015" s="16">
        <f>IF(Tabla1[[#This Row],[FECHA]]=I18016,IF(J18016-J18015&gt;0,(J18016-J18015)*1440,0),0)</f>
        <v>0.99999999999999645</v>
      </c>
      <c r="L18015" s="14">
        <f>2+L17756-Datos!$C$8</f>
        <v>17.420000000000002</v>
      </c>
      <c r="M18015" s="13" t="s">
        <v>223</v>
      </c>
      <c r="N18015" s="1" t="s">
        <v>37037</v>
      </c>
      <c r="O18015" s="1">
        <v>10</v>
      </c>
      <c r="P18015" s="1" t="s">
        <v>376</v>
      </c>
      <c r="Q18015" s="4" t="s">
        <v>21</v>
      </c>
    </row>
    <row r="18016" spans="1:17" ht="22.5" x14ac:dyDescent="0.25">
      <c r="A18016" s="3">
        <v>16613</v>
      </c>
      <c r="B18016" s="1" t="s">
        <v>50356</v>
      </c>
      <c r="C18016" s="1" t="s">
        <v>15</v>
      </c>
      <c r="D18016" s="1" t="s">
        <v>40</v>
      </c>
      <c r="E18016" s="1">
        <v>20509152552</v>
      </c>
      <c r="F18016" s="1" t="s">
        <v>50357</v>
      </c>
      <c r="G18016" s="1">
        <v>44433121</v>
      </c>
      <c r="H18016" s="1" t="s">
        <v>50358</v>
      </c>
      <c r="I18016" s="2">
        <v>45105</v>
      </c>
      <c r="J18016" s="15" t="str">
        <f>MID(Tabla1[[#This Row],[HORA]],1,5)</f>
        <v>12:45</v>
      </c>
      <c r="K18016" s="16">
        <f>IF(Tabla1[[#This Row],[FECHA]]=I18017,IF(J18017-J18016&gt;0,(J18017-J18016)*1440,0),0)</f>
        <v>0.99999999999999645</v>
      </c>
      <c r="L18016" s="14">
        <f>2+L17757-Datos!$C$8</f>
        <v>19.120000000000005</v>
      </c>
      <c r="M18016" s="13" t="s">
        <v>1003</v>
      </c>
      <c r="N18016" s="1" t="s">
        <v>50359</v>
      </c>
      <c r="O18016" s="1">
        <v>12</v>
      </c>
      <c r="P18016" s="1" t="s">
        <v>818</v>
      </c>
      <c r="Q18016" s="4" t="s">
        <v>21</v>
      </c>
    </row>
    <row r="18017" spans="1:17" ht="22.5" x14ac:dyDescent="0.25">
      <c r="A18017" s="3">
        <v>11997</v>
      </c>
      <c r="B18017" s="1" t="s">
        <v>37038</v>
      </c>
      <c r="C18017" s="1" t="s">
        <v>15</v>
      </c>
      <c r="D18017" s="1" t="s">
        <v>40</v>
      </c>
      <c r="E18017" s="1">
        <v>2726198</v>
      </c>
      <c r="F18017" s="1" t="s">
        <v>37039</v>
      </c>
      <c r="G18017" s="1">
        <v>2726198</v>
      </c>
      <c r="H18017" s="1" t="s">
        <v>37039</v>
      </c>
      <c r="I18017" s="2">
        <v>45105</v>
      </c>
      <c r="J18017" s="15" t="str">
        <f>MID(Tabla1[[#This Row],[HORA]],1,5)</f>
        <v>12:46</v>
      </c>
      <c r="K18017" s="16">
        <f>IF(Tabla1[[#This Row],[FECHA]]=I18018,IF(J18018-J18017&gt;0,(J18018-J18017)*1440,0),0)</f>
        <v>0.99999999999999645</v>
      </c>
      <c r="L18017" s="14">
        <f>2+L17758-Datos!$C$8</f>
        <v>16.280000000000005</v>
      </c>
      <c r="M18017" s="13" t="s">
        <v>2914</v>
      </c>
      <c r="N18017" s="1" t="s">
        <v>2773</v>
      </c>
      <c r="O18017" s="1">
        <v>30</v>
      </c>
      <c r="P18017" s="1" t="s">
        <v>376</v>
      </c>
      <c r="Q18017" s="4" t="s">
        <v>21</v>
      </c>
    </row>
    <row r="18018" spans="1:17" ht="22.5" x14ac:dyDescent="0.25">
      <c r="A18018" s="3">
        <v>11998</v>
      </c>
      <c r="B18018" s="1" t="s">
        <v>37040</v>
      </c>
      <c r="C18018" s="1" t="s">
        <v>15</v>
      </c>
      <c r="D18018" s="1" t="s">
        <v>40</v>
      </c>
      <c r="E18018" s="1">
        <v>41578253</v>
      </c>
      <c r="F18018" s="1" t="s">
        <v>37041</v>
      </c>
      <c r="G18018" s="1">
        <v>2247752</v>
      </c>
      <c r="H18018" s="1" t="s">
        <v>37042</v>
      </c>
      <c r="I18018" s="2">
        <v>45105</v>
      </c>
      <c r="J18018" s="15" t="str">
        <f>MID(Tabla1[[#This Row],[HORA]],1,5)</f>
        <v>12:47</v>
      </c>
      <c r="K18018" s="16">
        <f>IF(Tabla1[[#This Row],[FECHA]]=I18019,IF(J18019-J18018&gt;0,(J18019-J18018)*1440,0),0)</f>
        <v>0</v>
      </c>
      <c r="L18018" s="14">
        <f>2+L17759-Datos!$C$8</f>
        <v>17.220000000000002</v>
      </c>
      <c r="M18018" s="13" t="s">
        <v>656</v>
      </c>
      <c r="N18018" s="1" t="s">
        <v>37043</v>
      </c>
      <c r="O18018" s="1">
        <v>20</v>
      </c>
      <c r="P18018" s="1" t="s">
        <v>376</v>
      </c>
      <c r="Q18018" s="4" t="s">
        <v>21</v>
      </c>
    </row>
    <row r="18019" spans="1:17" ht="22.5" x14ac:dyDescent="0.25">
      <c r="A18019" s="3">
        <v>16614</v>
      </c>
      <c r="B18019" s="1" t="s">
        <v>50360</v>
      </c>
      <c r="C18019" s="1" t="s">
        <v>15</v>
      </c>
      <c r="D18019" s="1" t="s">
        <v>40</v>
      </c>
      <c r="E18019" s="1">
        <v>20487725286</v>
      </c>
      <c r="F18019" s="1" t="s">
        <v>48803</v>
      </c>
      <c r="G18019" s="1">
        <v>42170040</v>
      </c>
      <c r="H18019" s="1" t="s">
        <v>50361</v>
      </c>
      <c r="I18019" s="2">
        <v>45105</v>
      </c>
      <c r="J18019" s="15" t="str">
        <f>MID(Tabla1[[#This Row],[HORA]],1,5)</f>
        <v>12:47</v>
      </c>
      <c r="K18019" s="16">
        <f>IF(Tabla1[[#This Row],[FECHA]]=I18020,IF(J18020-J18019&gt;0,(J18020-J18019)*1440,0),0)</f>
        <v>0.99999999999999645</v>
      </c>
      <c r="L18019" s="14">
        <f>2+L17760-Datos!$C$8</f>
        <v>17.46</v>
      </c>
      <c r="M18019" s="13" t="s">
        <v>656</v>
      </c>
      <c r="N18019" s="1" t="s">
        <v>50362</v>
      </c>
      <c r="O18019" s="1">
        <v>90</v>
      </c>
      <c r="P18019" s="1" t="s">
        <v>818</v>
      </c>
      <c r="Q18019" s="4" t="s">
        <v>21</v>
      </c>
    </row>
    <row r="18020" spans="1:17" ht="22.5" x14ac:dyDescent="0.25">
      <c r="A18020" s="3">
        <v>16615</v>
      </c>
      <c r="B18020" s="1" t="s">
        <v>50363</v>
      </c>
      <c r="C18020" s="1" t="s">
        <v>15</v>
      </c>
      <c r="D18020" s="1" t="s">
        <v>77</v>
      </c>
      <c r="E18020" s="1">
        <v>10164543825</v>
      </c>
      <c r="F18020" s="1" t="s">
        <v>50364</v>
      </c>
      <c r="G18020" s="1">
        <v>2247754</v>
      </c>
      <c r="H18020" s="1" t="s">
        <v>50365</v>
      </c>
      <c r="I18020" s="2">
        <v>45105</v>
      </c>
      <c r="J18020" s="15" t="str">
        <f>MID(Tabla1[[#This Row],[HORA]],1,5)</f>
        <v>12:48</v>
      </c>
      <c r="K18020" s="16">
        <f>IF(Tabla1[[#This Row],[FECHA]]=I18021,IF(J18021-J18020&gt;0,(J18021-J18020)*1440,0),0)</f>
        <v>11.999999999999957</v>
      </c>
      <c r="L18020" s="14">
        <f>2+L17761-Datos!$C$8</f>
        <v>15.130000000000003</v>
      </c>
      <c r="M18020" s="13" t="s">
        <v>1057</v>
      </c>
      <c r="N18020" s="1" t="s">
        <v>59</v>
      </c>
      <c r="O18020" s="1">
        <v>10</v>
      </c>
      <c r="P18020" s="1" t="s">
        <v>818</v>
      </c>
      <c r="Q18020" s="4" t="s">
        <v>21</v>
      </c>
    </row>
    <row r="18021" spans="1:17" ht="22.5" x14ac:dyDescent="0.25">
      <c r="A18021" s="3">
        <v>5094</v>
      </c>
      <c r="B18021" s="1" t="s">
        <v>15928</v>
      </c>
      <c r="C18021" s="1" t="s">
        <v>15</v>
      </c>
      <c r="D18021" s="1" t="s">
        <v>40</v>
      </c>
      <c r="E18021" s="1">
        <v>44831223</v>
      </c>
      <c r="F18021" s="1" t="s">
        <v>15929</v>
      </c>
      <c r="G18021" s="1">
        <v>75734564</v>
      </c>
      <c r="H18021" s="1" t="s">
        <v>15930</v>
      </c>
      <c r="I18021" s="2">
        <v>45105</v>
      </c>
      <c r="J18021" s="15" t="str">
        <f>MID(Tabla1[[#This Row],[HORA]],1,5)</f>
        <v>13:00</v>
      </c>
      <c r="K18021" s="16">
        <f>IF(Tabla1[[#This Row],[FECHA]]=I18022,IF(J18022-J18021&gt;0,(J18022-J18021)*1440,0),0)</f>
        <v>5.9999999999999787</v>
      </c>
      <c r="L18021" s="14">
        <f>2+L17762-Datos!$C$8</f>
        <v>16.37</v>
      </c>
      <c r="M18021" s="13" t="s">
        <v>55837</v>
      </c>
      <c r="N18021" s="1" t="s">
        <v>15931</v>
      </c>
      <c r="O18021" s="1">
        <v>100</v>
      </c>
      <c r="P18021" s="1" t="s">
        <v>818</v>
      </c>
      <c r="Q18021" s="4" t="s">
        <v>21</v>
      </c>
    </row>
    <row r="18022" spans="1:17" ht="22.5" x14ac:dyDescent="0.25">
      <c r="A18022" s="3">
        <v>5095</v>
      </c>
      <c r="B18022" s="1" t="s">
        <v>15932</v>
      </c>
      <c r="C18022" s="1" t="s">
        <v>15</v>
      </c>
      <c r="D18022" s="1" t="s">
        <v>40</v>
      </c>
      <c r="E18022" s="1">
        <v>71574034</v>
      </c>
      <c r="F18022" s="1" t="s">
        <v>15933</v>
      </c>
      <c r="G18022" s="1">
        <v>2247757</v>
      </c>
      <c r="H18022" s="1" t="s">
        <v>15934</v>
      </c>
      <c r="I18022" s="2">
        <v>45105</v>
      </c>
      <c r="J18022" s="15" t="str">
        <f>MID(Tabla1[[#This Row],[HORA]],1,5)</f>
        <v>13:06</v>
      </c>
      <c r="K18022" s="16">
        <f>IF(Tabla1[[#This Row],[FECHA]]=I18023,IF(J18023-J18022&gt;0,(J18023-J18022)*1440,0),0)</f>
        <v>3.9999999999999858</v>
      </c>
      <c r="L18022" s="14">
        <f>2+L17763-Datos!$C$8</f>
        <v>16.060000000000006</v>
      </c>
      <c r="M18022" s="13" t="s">
        <v>55927</v>
      </c>
      <c r="N18022" s="1" t="s">
        <v>15935</v>
      </c>
      <c r="O18022" s="1">
        <v>10</v>
      </c>
      <c r="P18022" s="1" t="s">
        <v>818</v>
      </c>
      <c r="Q18022" s="4" t="s">
        <v>21</v>
      </c>
    </row>
    <row r="18023" spans="1:17" ht="22.5" x14ac:dyDescent="0.25">
      <c r="A18023" s="3">
        <v>5096</v>
      </c>
      <c r="B18023" s="1" t="s">
        <v>15936</v>
      </c>
      <c r="C18023" s="1" t="s">
        <v>15</v>
      </c>
      <c r="D18023" s="1" t="s">
        <v>33</v>
      </c>
      <c r="E18023" s="1">
        <v>3673956</v>
      </c>
      <c r="F18023" s="1" t="s">
        <v>9534</v>
      </c>
      <c r="G18023" s="1">
        <v>3872906</v>
      </c>
      <c r="H18023" s="1" t="s">
        <v>15937</v>
      </c>
      <c r="I18023" s="2">
        <v>45105</v>
      </c>
      <c r="J18023" s="15" t="str">
        <f>MID(Tabla1[[#This Row],[HORA]],1,5)</f>
        <v>13:10</v>
      </c>
      <c r="K18023" s="16">
        <f>IF(Tabla1[[#This Row],[FECHA]]=I18024,IF(J18024-J18023&gt;0,(J18024-J18023)*1440,0),0)</f>
        <v>7.000000000000135</v>
      </c>
      <c r="L18023" s="14">
        <f>2+L17764-Datos!$C$8</f>
        <v>17.440000000000005</v>
      </c>
      <c r="M18023" s="13" t="s">
        <v>55930</v>
      </c>
      <c r="N18023" s="1" t="s">
        <v>15938</v>
      </c>
      <c r="O18023" s="1">
        <v>15</v>
      </c>
      <c r="P18023" s="1" t="s">
        <v>818</v>
      </c>
      <c r="Q18023" s="4" t="s">
        <v>21</v>
      </c>
    </row>
    <row r="18024" spans="1:17" ht="22.5" x14ac:dyDescent="0.25">
      <c r="A18024" s="3">
        <v>11999</v>
      </c>
      <c r="B18024" s="1" t="s">
        <v>37044</v>
      </c>
      <c r="C18024" s="1" t="s">
        <v>15</v>
      </c>
      <c r="D18024" s="1" t="s">
        <v>40</v>
      </c>
      <c r="E18024" s="1">
        <v>3466108</v>
      </c>
      <c r="F18024" s="1" t="s">
        <v>5830</v>
      </c>
      <c r="G18024" s="1">
        <v>3466108</v>
      </c>
      <c r="H18024" s="1" t="s">
        <v>5830</v>
      </c>
      <c r="I18024" s="2">
        <v>45105</v>
      </c>
      <c r="J18024" s="15" t="str">
        <f>MID(Tabla1[[#This Row],[HORA]],1,5)</f>
        <v>13:17</v>
      </c>
      <c r="K18024" s="16">
        <f>IF(Tabla1[[#This Row],[FECHA]]=I18025,IF(J18025-J18024&gt;0,(J18025-J18024)*1440,0),0)</f>
        <v>4.9999999999999822</v>
      </c>
      <c r="L18024" s="14">
        <f>2+L17765-Datos!$C$8</f>
        <v>17.380000000000003</v>
      </c>
      <c r="M18024" s="13" t="s">
        <v>55935</v>
      </c>
      <c r="N18024" s="1" t="s">
        <v>2773</v>
      </c>
      <c r="O18024" s="1">
        <v>20</v>
      </c>
      <c r="P18024" s="1" t="s">
        <v>376</v>
      </c>
      <c r="Q18024" s="4" t="s">
        <v>21</v>
      </c>
    </row>
    <row r="18025" spans="1:17" ht="22.5" x14ac:dyDescent="0.25">
      <c r="A18025" s="3">
        <v>18019</v>
      </c>
      <c r="B18025" s="1" t="s">
        <v>53927</v>
      </c>
      <c r="C18025" s="1" t="s">
        <v>15</v>
      </c>
      <c r="D18025" s="1" t="s">
        <v>23</v>
      </c>
      <c r="E18025" s="1">
        <v>20605954155</v>
      </c>
      <c r="F18025" s="1" t="s">
        <v>53928</v>
      </c>
      <c r="G18025" s="1">
        <v>41733504</v>
      </c>
      <c r="H18025" s="1" t="s">
        <v>53929</v>
      </c>
      <c r="I18025" s="2">
        <v>45105</v>
      </c>
      <c r="J18025" s="15" t="str">
        <f>MID(Tabla1[[#This Row],[HORA]],1,5)</f>
        <v>13:22</v>
      </c>
      <c r="K18025" s="16">
        <f>IF(Tabla1[[#This Row],[FECHA]]=I18026,IF(J18026-J18025&gt;0,(J18026-J18025)*1440,0),0)</f>
        <v>1.9999999999999929</v>
      </c>
      <c r="L18025" s="14">
        <f>2+L17766-Datos!$C$8</f>
        <v>17.28</v>
      </c>
      <c r="M18025" s="13" t="s">
        <v>55843</v>
      </c>
      <c r="N18025" s="1" t="s">
        <v>53930</v>
      </c>
      <c r="O18025" s="1">
        <v>25</v>
      </c>
      <c r="P18025" s="1" t="s">
        <v>376</v>
      </c>
      <c r="Q18025" s="4" t="s">
        <v>21</v>
      </c>
    </row>
    <row r="18026" spans="1:17" ht="22.5" x14ac:dyDescent="0.25">
      <c r="A18026" s="3">
        <v>5097</v>
      </c>
      <c r="B18026" s="1" t="s">
        <v>15939</v>
      </c>
      <c r="C18026" s="1" t="s">
        <v>15</v>
      </c>
      <c r="D18026" s="1" t="s">
        <v>77</v>
      </c>
      <c r="E18026" s="1">
        <v>61100387</v>
      </c>
      <c r="F18026" s="1" t="s">
        <v>15940</v>
      </c>
      <c r="G18026" s="1">
        <v>80677634</v>
      </c>
      <c r="H18026" s="1" t="s">
        <v>15941</v>
      </c>
      <c r="I18026" s="2">
        <v>45105</v>
      </c>
      <c r="J18026" s="15" t="str">
        <f>MID(Tabla1[[#This Row],[HORA]],1,5)</f>
        <v>13:24</v>
      </c>
      <c r="K18026" s="16">
        <f>IF(Tabla1[[#This Row],[FECHA]]=I18027,IF(J18027-J18026&gt;0,(J18027-J18026)*1440,0),0)</f>
        <v>2.9999999999999893</v>
      </c>
      <c r="L18026" s="14">
        <f>2+L17767-Datos!$C$8</f>
        <v>14.990000000000002</v>
      </c>
      <c r="M18026" s="13" t="s">
        <v>55844</v>
      </c>
      <c r="N18026" s="1" t="s">
        <v>15942</v>
      </c>
      <c r="O18026" s="1">
        <v>20</v>
      </c>
      <c r="P18026" s="1" t="s">
        <v>818</v>
      </c>
      <c r="Q18026" s="4" t="s">
        <v>21</v>
      </c>
    </row>
    <row r="18027" spans="1:17" ht="22.5" x14ac:dyDescent="0.25">
      <c r="A18027" s="3">
        <v>5098</v>
      </c>
      <c r="B18027" s="1" t="s">
        <v>15943</v>
      </c>
      <c r="C18027" s="1" t="s">
        <v>15</v>
      </c>
      <c r="D18027" s="1" t="s">
        <v>40</v>
      </c>
      <c r="E18027" s="1">
        <v>40640967</v>
      </c>
      <c r="F18027" s="1" t="s">
        <v>15944</v>
      </c>
      <c r="G18027" s="1">
        <v>2247760</v>
      </c>
      <c r="H18027" s="1" t="s">
        <v>15945</v>
      </c>
      <c r="I18027" s="2">
        <v>45105</v>
      </c>
      <c r="J18027" s="15" t="str">
        <f>MID(Tabla1[[#This Row],[HORA]],1,5)</f>
        <v>13:27</v>
      </c>
      <c r="K18027" s="16">
        <f>IF(Tabla1[[#This Row],[FECHA]]=I18028,IF(J18028-J18027&gt;0,(J18028-J18027)*1440,0),0)</f>
        <v>0.99999999999999645</v>
      </c>
      <c r="L18027" s="14">
        <f>2+L17768-Datos!$C$8</f>
        <v>16.280000000000005</v>
      </c>
      <c r="M18027" s="13" t="s">
        <v>55942</v>
      </c>
      <c r="N18027" s="1" t="s">
        <v>15946</v>
      </c>
      <c r="O18027" s="1">
        <v>15</v>
      </c>
      <c r="P18027" s="1" t="s">
        <v>818</v>
      </c>
      <c r="Q18027" s="4" t="s">
        <v>21</v>
      </c>
    </row>
    <row r="18028" spans="1:17" ht="22.5" x14ac:dyDescent="0.25">
      <c r="A18028" s="3">
        <v>12000</v>
      </c>
      <c r="B18028" s="1" t="s">
        <v>37045</v>
      </c>
      <c r="C18028" s="1" t="s">
        <v>15</v>
      </c>
      <c r="D18028" s="1" t="s">
        <v>40</v>
      </c>
      <c r="E18028" s="1">
        <v>44385913</v>
      </c>
      <c r="F18028" s="1" t="s">
        <v>37046</v>
      </c>
      <c r="G18028" s="1">
        <v>44385913</v>
      </c>
      <c r="H18028" s="1" t="s">
        <v>37046</v>
      </c>
      <c r="I18028" s="2">
        <v>45105</v>
      </c>
      <c r="J18028" s="15" t="str">
        <f>MID(Tabla1[[#This Row],[HORA]],1,5)</f>
        <v>13:28</v>
      </c>
      <c r="K18028" s="16">
        <f>IF(Tabla1[[#This Row],[FECHA]]=I18029,IF(J18029-J18028&gt;0,(J18029-J18028)*1440,0),0)</f>
        <v>0.99999999999999645</v>
      </c>
      <c r="L18028" s="14">
        <f>2+L17769-Datos!$C$8</f>
        <v>15.290000000000006</v>
      </c>
      <c r="M18028" s="13" t="s">
        <v>55943</v>
      </c>
      <c r="N18028" s="1" t="s">
        <v>2773</v>
      </c>
      <c r="O18028" s="1">
        <v>30</v>
      </c>
      <c r="P18028" s="1" t="s">
        <v>376</v>
      </c>
      <c r="Q18028" s="4" t="s">
        <v>21</v>
      </c>
    </row>
    <row r="18029" spans="1:17" ht="22.5" x14ac:dyDescent="0.25">
      <c r="A18029" s="3">
        <v>5099</v>
      </c>
      <c r="B18029" s="1" t="s">
        <v>15947</v>
      </c>
      <c r="C18029" s="1" t="s">
        <v>15</v>
      </c>
      <c r="D18029" s="1" t="s">
        <v>40</v>
      </c>
      <c r="E18029" s="1">
        <v>74299543</v>
      </c>
      <c r="F18029" s="1" t="s">
        <v>10723</v>
      </c>
      <c r="G18029" s="1">
        <v>2247761</v>
      </c>
      <c r="H18029" s="1" t="s">
        <v>15948</v>
      </c>
      <c r="I18029" s="2">
        <v>45105</v>
      </c>
      <c r="J18029" s="15" t="str">
        <f>MID(Tabla1[[#This Row],[HORA]],1,5)</f>
        <v>13:29</v>
      </c>
      <c r="K18029" s="16">
        <f>IF(Tabla1[[#This Row],[FECHA]]=I18030,IF(J18030-J18029&gt;0,(J18030-J18029)*1440,0),0)</f>
        <v>2.9999999999999893</v>
      </c>
      <c r="L18029" s="14">
        <f>2+L17770-Datos!$C$8</f>
        <v>18.300000000000004</v>
      </c>
      <c r="M18029" s="13" t="s">
        <v>55944</v>
      </c>
      <c r="N18029" s="1" t="s">
        <v>15949</v>
      </c>
      <c r="O18029" s="1">
        <v>10</v>
      </c>
      <c r="P18029" s="1" t="s">
        <v>818</v>
      </c>
      <c r="Q18029" s="4" t="s">
        <v>21</v>
      </c>
    </row>
    <row r="18030" spans="1:17" ht="22.5" x14ac:dyDescent="0.25">
      <c r="A18030" s="3">
        <v>5100</v>
      </c>
      <c r="B18030" s="1" t="s">
        <v>15950</v>
      </c>
      <c r="C18030" s="1" t="s">
        <v>15</v>
      </c>
      <c r="D18030" s="1" t="s">
        <v>40</v>
      </c>
      <c r="E18030" s="1">
        <v>16755602</v>
      </c>
      <c r="F18030" s="1" t="s">
        <v>4596</v>
      </c>
      <c r="G18030" s="1">
        <v>2247763</v>
      </c>
      <c r="H18030" s="1" t="s">
        <v>15951</v>
      </c>
      <c r="I18030" s="2">
        <v>45105</v>
      </c>
      <c r="J18030" s="15" t="str">
        <f>MID(Tabla1[[#This Row],[HORA]],1,5)</f>
        <v>13:32</v>
      </c>
      <c r="K18030" s="16">
        <f>IF(Tabla1[[#This Row],[FECHA]]=I18031,IF(J18031-J18030&gt;0,(J18031-J18030)*1440,0),0)</f>
        <v>0</v>
      </c>
      <c r="L18030" s="14">
        <f>2+L17771-Datos!$C$8</f>
        <v>17.360000000000003</v>
      </c>
      <c r="M18030" s="13" t="s">
        <v>55846</v>
      </c>
      <c r="N18030" s="1" t="s">
        <v>59</v>
      </c>
      <c r="O18030" s="1">
        <v>10</v>
      </c>
      <c r="P18030" s="1" t="s">
        <v>818</v>
      </c>
      <c r="Q18030" s="4" t="s">
        <v>21</v>
      </c>
    </row>
    <row r="18031" spans="1:17" ht="22.5" x14ac:dyDescent="0.25">
      <c r="A18031" s="3">
        <v>12001</v>
      </c>
      <c r="B18031" s="1" t="s">
        <v>37047</v>
      </c>
      <c r="C18031" s="1" t="s">
        <v>15</v>
      </c>
      <c r="D18031" s="1" t="s">
        <v>33</v>
      </c>
      <c r="E18031" s="1">
        <v>44869475</v>
      </c>
      <c r="F18031" s="1" t="s">
        <v>37048</v>
      </c>
      <c r="G18031" s="1">
        <v>2247762</v>
      </c>
      <c r="H18031" s="1" t="s">
        <v>37049</v>
      </c>
      <c r="I18031" s="2">
        <v>45105</v>
      </c>
      <c r="J18031" s="15" t="str">
        <f>MID(Tabla1[[#This Row],[HORA]],1,5)</f>
        <v>13:32</v>
      </c>
      <c r="K18031" s="16">
        <f>IF(Tabla1[[#This Row],[FECHA]]=I18032,IF(J18032-J18031&gt;0,(J18032-J18031)*1440,0),0)</f>
        <v>1.9999999999999929</v>
      </c>
      <c r="L18031" s="14">
        <f>2+L17772-Datos!$C$8</f>
        <v>13.230000000000004</v>
      </c>
      <c r="M18031" s="13" t="s">
        <v>55846</v>
      </c>
      <c r="N18031" s="1" t="s">
        <v>37050</v>
      </c>
      <c r="O18031" s="1">
        <v>20</v>
      </c>
      <c r="P18031" s="1" t="s">
        <v>376</v>
      </c>
      <c r="Q18031" s="4" t="s">
        <v>21</v>
      </c>
    </row>
    <row r="18032" spans="1:17" ht="22.5" x14ac:dyDescent="0.25">
      <c r="A18032" s="3">
        <v>12002</v>
      </c>
      <c r="B18032" s="1" t="s">
        <v>37051</v>
      </c>
      <c r="C18032" s="1" t="s">
        <v>15</v>
      </c>
      <c r="D18032" s="1" t="s">
        <v>77</v>
      </c>
      <c r="E18032" s="1">
        <v>16584439</v>
      </c>
      <c r="F18032" s="1" t="s">
        <v>37052</v>
      </c>
      <c r="G18032" s="1">
        <v>3851225</v>
      </c>
      <c r="H18032" s="1" t="s">
        <v>37053</v>
      </c>
      <c r="I18032" s="2">
        <v>45105</v>
      </c>
      <c r="J18032" s="15" t="str">
        <f>MID(Tabla1[[#This Row],[HORA]],1,5)</f>
        <v>13:34</v>
      </c>
      <c r="K18032" s="16">
        <f>IF(Tabla1[[#This Row],[FECHA]]=I18033,IF(J18033-J18032&gt;0,(J18033-J18032)*1440,0),0)</f>
        <v>2.9999999999999893</v>
      </c>
      <c r="L18032" s="14">
        <f>2+L17773-Datos!$C$8</f>
        <v>13.040000000000003</v>
      </c>
      <c r="M18032" s="13" t="s">
        <v>55947</v>
      </c>
      <c r="N18032" s="1" t="s">
        <v>36361</v>
      </c>
      <c r="O18032" s="1">
        <v>15</v>
      </c>
      <c r="P18032" s="1" t="s">
        <v>376</v>
      </c>
      <c r="Q18032" s="4" t="s">
        <v>21</v>
      </c>
    </row>
    <row r="18033" spans="1:17" ht="22.5" x14ac:dyDescent="0.25">
      <c r="A18033" s="3">
        <v>5101</v>
      </c>
      <c r="B18033" s="1" t="s">
        <v>15952</v>
      </c>
      <c r="C18033" s="1" t="s">
        <v>15</v>
      </c>
      <c r="D18033" s="1" t="s">
        <v>40</v>
      </c>
      <c r="E18033" s="1">
        <v>2658676</v>
      </c>
      <c r="F18033" s="1" t="s">
        <v>15953</v>
      </c>
      <c r="G18033" s="1">
        <v>2658676</v>
      </c>
      <c r="H18033" s="1" t="s">
        <v>15953</v>
      </c>
      <c r="I18033" s="2">
        <v>45105</v>
      </c>
      <c r="J18033" s="15" t="str">
        <f>MID(Tabla1[[#This Row],[HORA]],1,5)</f>
        <v>13:37</v>
      </c>
      <c r="K18033" s="16">
        <f>IF(Tabla1[[#This Row],[FECHA]]=I18034,IF(J18034-J18033&gt;0,(J18034-J18033)*1440,0),0)</f>
        <v>0</v>
      </c>
      <c r="L18033" s="14">
        <f>2+L17774-Datos!$C$8</f>
        <v>15.130000000000003</v>
      </c>
      <c r="M18033" s="13" t="s">
        <v>55848</v>
      </c>
      <c r="N18033" s="1" t="s">
        <v>1715</v>
      </c>
      <c r="O18033" s="1">
        <v>30</v>
      </c>
      <c r="P18033" s="1" t="s">
        <v>818</v>
      </c>
      <c r="Q18033" s="4" t="s">
        <v>21</v>
      </c>
    </row>
    <row r="18034" spans="1:17" ht="22.5" x14ac:dyDescent="0.25">
      <c r="A18034" s="3">
        <v>18020</v>
      </c>
      <c r="B18034" s="1" t="s">
        <v>53931</v>
      </c>
      <c r="C18034" s="1" t="s">
        <v>15</v>
      </c>
      <c r="D18034" s="1" t="s">
        <v>40</v>
      </c>
      <c r="E18034" s="1">
        <v>20517668657</v>
      </c>
      <c r="F18034" s="1" t="s">
        <v>47889</v>
      </c>
      <c r="G18034" s="1">
        <v>75128237</v>
      </c>
      <c r="H18034" s="1" t="s">
        <v>48053</v>
      </c>
      <c r="I18034" s="2">
        <v>45105</v>
      </c>
      <c r="J18034" s="15" t="str">
        <f>MID(Tabla1[[#This Row],[HORA]],1,5)</f>
        <v>13:37</v>
      </c>
      <c r="K18034" s="16">
        <f>IF(Tabla1[[#This Row],[FECHA]]=I18035,IF(J18035-J18034&gt;0,(J18035-J18034)*1440,0),0)</f>
        <v>2.9999999999999893</v>
      </c>
      <c r="L18034" s="14">
        <f>2+L17775-Datos!$C$8</f>
        <v>12.470000000000006</v>
      </c>
      <c r="M18034" s="13" t="s">
        <v>55848</v>
      </c>
      <c r="N18034" s="1" t="s">
        <v>53932</v>
      </c>
      <c r="O18034" s="1">
        <v>15</v>
      </c>
      <c r="P18034" s="1" t="s">
        <v>376</v>
      </c>
      <c r="Q18034" s="4" t="s">
        <v>21</v>
      </c>
    </row>
    <row r="18035" spans="1:17" ht="22.5" x14ac:dyDescent="0.25">
      <c r="A18035" s="3">
        <v>12003</v>
      </c>
      <c r="B18035" s="1" t="s">
        <v>37054</v>
      </c>
      <c r="C18035" s="1" t="s">
        <v>15</v>
      </c>
      <c r="D18035" s="1" t="s">
        <v>71</v>
      </c>
      <c r="E18035" s="1">
        <v>43512134</v>
      </c>
      <c r="F18035" s="1" t="s">
        <v>37055</v>
      </c>
      <c r="G18035" s="1">
        <v>70103524</v>
      </c>
      <c r="H18035" s="1" t="s">
        <v>37056</v>
      </c>
      <c r="I18035" s="2">
        <v>45105</v>
      </c>
      <c r="J18035" s="15" t="str">
        <f>MID(Tabla1[[#This Row],[HORA]],1,5)</f>
        <v>13:40</v>
      </c>
      <c r="K18035" s="16">
        <f>IF(Tabla1[[#This Row],[FECHA]]=I18036,IF(J18036-J18035&gt;0,(J18036-J18035)*1440,0),0)</f>
        <v>0.99999999999999645</v>
      </c>
      <c r="L18035" s="14">
        <f>2+L17776-Datos!$C$8</f>
        <v>14.200000000000006</v>
      </c>
      <c r="M18035" s="13" t="s">
        <v>55849</v>
      </c>
      <c r="N18035" s="1" t="s">
        <v>12789</v>
      </c>
      <c r="O18035" s="1">
        <v>15</v>
      </c>
      <c r="P18035" s="1" t="s">
        <v>376</v>
      </c>
      <c r="Q18035" s="4" t="s">
        <v>21</v>
      </c>
    </row>
    <row r="18036" spans="1:17" ht="22.5" x14ac:dyDescent="0.25">
      <c r="A18036" s="3">
        <v>617</v>
      </c>
      <c r="B18036" s="1" t="s">
        <v>1368</v>
      </c>
      <c r="C18036" s="1" t="s">
        <v>15</v>
      </c>
      <c r="D18036" s="1" t="s">
        <v>172</v>
      </c>
      <c r="E18036" s="1">
        <v>2247766</v>
      </c>
      <c r="F18036" s="1" t="s">
        <v>1369</v>
      </c>
      <c r="G18036" s="1">
        <v>33333333</v>
      </c>
      <c r="H18036" s="1" t="s">
        <v>1370</v>
      </c>
      <c r="I18036" s="2">
        <v>45105</v>
      </c>
      <c r="J18036" s="15" t="str">
        <f>MID(Tabla1[[#This Row],[HORA]],1,5)</f>
        <v>13:41</v>
      </c>
      <c r="K18036" s="16">
        <f>IF(Tabla1[[#This Row],[FECHA]]=I18037,IF(J18037-J18036&gt;0,(J18037-J18036)*1440,0),0)</f>
        <v>9.9999999999999645</v>
      </c>
      <c r="L18036" s="14">
        <f>2+L17777-Datos!$C$8</f>
        <v>16.060000000000002</v>
      </c>
      <c r="M18036" s="13" t="s">
        <v>55952</v>
      </c>
      <c r="N18036" s="1" t="s">
        <v>1371</v>
      </c>
      <c r="O18036" s="1">
        <v>0</v>
      </c>
      <c r="P18036" s="1" t="s">
        <v>376</v>
      </c>
      <c r="Q18036" s="4" t="s">
        <v>21</v>
      </c>
    </row>
    <row r="18037" spans="1:17" ht="22.5" x14ac:dyDescent="0.25">
      <c r="A18037" s="3">
        <v>5102</v>
      </c>
      <c r="B18037" s="1" t="s">
        <v>15954</v>
      </c>
      <c r="C18037" s="1" t="s">
        <v>15</v>
      </c>
      <c r="D18037" s="1" t="s">
        <v>40</v>
      </c>
      <c r="E18037" s="1">
        <v>16792900</v>
      </c>
      <c r="F18037" s="1" t="s">
        <v>15955</v>
      </c>
      <c r="G18037" s="1">
        <v>2247770</v>
      </c>
      <c r="H18037" s="1" t="s">
        <v>15956</v>
      </c>
      <c r="I18037" s="2">
        <v>45105</v>
      </c>
      <c r="J18037" s="15" t="str">
        <f>MID(Tabla1[[#This Row],[HORA]],1,5)</f>
        <v>13:51</v>
      </c>
      <c r="K18037" s="16">
        <f>IF(Tabla1[[#This Row],[FECHA]]=I18038,IF(J18038-J18037&gt;0,(J18038-J18037)*1440,0),0)</f>
        <v>5.0000000000001421</v>
      </c>
      <c r="L18037" s="14">
        <f>2+L17778-Datos!$C$8</f>
        <v>13.360000000000003</v>
      </c>
      <c r="M18037" s="13" t="s">
        <v>55962</v>
      </c>
      <c r="N18037" s="1" t="s">
        <v>59</v>
      </c>
      <c r="O18037" s="1">
        <v>10</v>
      </c>
      <c r="P18037" s="1" t="s">
        <v>818</v>
      </c>
      <c r="Q18037" s="4" t="s">
        <v>21</v>
      </c>
    </row>
    <row r="18038" spans="1:17" ht="22.5" x14ac:dyDescent="0.25">
      <c r="A18038" s="3">
        <v>5103</v>
      </c>
      <c r="B18038" s="1" t="s">
        <v>15957</v>
      </c>
      <c r="C18038" s="1" t="s">
        <v>15</v>
      </c>
      <c r="D18038" s="1" t="s">
        <v>40</v>
      </c>
      <c r="E18038" s="1">
        <v>16701687</v>
      </c>
      <c r="F18038" s="1" t="s">
        <v>15958</v>
      </c>
      <c r="G18038" s="1">
        <v>2247771</v>
      </c>
      <c r="H18038" s="1" t="s">
        <v>15959</v>
      </c>
      <c r="I18038" s="2">
        <v>45105</v>
      </c>
      <c r="J18038" s="15" t="str">
        <f>MID(Tabla1[[#This Row],[HORA]],1,5)</f>
        <v>13:56</v>
      </c>
      <c r="K18038" s="16">
        <f>IF(Tabla1[[#This Row],[FECHA]]=I18039,IF(J18039-J18038&gt;0,(J18039-J18038)*1440,0),0)</f>
        <v>0.99999999999983658</v>
      </c>
      <c r="L18038" s="14">
        <f>2+L17779-Datos!$C$8</f>
        <v>14.020000000000003</v>
      </c>
      <c r="M18038" s="13" t="s">
        <v>55967</v>
      </c>
      <c r="N18038" s="1" t="s">
        <v>15960</v>
      </c>
      <c r="O18038" s="1">
        <v>15</v>
      </c>
      <c r="P18038" s="1" t="s">
        <v>818</v>
      </c>
      <c r="Q18038" s="4" t="s">
        <v>21</v>
      </c>
    </row>
    <row r="18039" spans="1:17" ht="22.5" x14ac:dyDescent="0.25">
      <c r="A18039" s="3">
        <v>5104</v>
      </c>
      <c r="B18039" s="1" t="s">
        <v>15961</v>
      </c>
      <c r="C18039" s="1" t="s">
        <v>15</v>
      </c>
      <c r="D18039" s="1" t="s">
        <v>71</v>
      </c>
      <c r="E18039" s="1">
        <v>16776227</v>
      </c>
      <c r="F18039" s="1" t="s">
        <v>15962</v>
      </c>
      <c r="G18039" s="1">
        <v>44516605</v>
      </c>
      <c r="H18039" s="1" t="s">
        <v>15963</v>
      </c>
      <c r="I18039" s="2">
        <v>45105</v>
      </c>
      <c r="J18039" s="15" t="str">
        <f>MID(Tabla1[[#This Row],[HORA]],1,5)</f>
        <v>13:57</v>
      </c>
      <c r="K18039" s="16">
        <f>IF(Tabla1[[#This Row],[FECHA]]=I18040,IF(J18040-J18039&gt;0,(J18040-J18039)*1440,0),0)</f>
        <v>1.9999999999999929</v>
      </c>
      <c r="L18039" s="14">
        <f>2+L17780-Datos!$C$8</f>
        <v>13.960000000000004</v>
      </c>
      <c r="M18039" s="13" t="s">
        <v>55968</v>
      </c>
      <c r="N18039" s="1" t="s">
        <v>15964</v>
      </c>
      <c r="O18039" s="1">
        <v>18</v>
      </c>
      <c r="P18039" s="1" t="s">
        <v>818</v>
      </c>
      <c r="Q18039" s="4" t="s">
        <v>21</v>
      </c>
    </row>
    <row r="18040" spans="1:17" ht="22.5" x14ac:dyDescent="0.25">
      <c r="A18040" s="3">
        <v>12004</v>
      </c>
      <c r="B18040" s="1" t="s">
        <v>37057</v>
      </c>
      <c r="C18040" s="1" t="s">
        <v>15</v>
      </c>
      <c r="D18040" s="1" t="s">
        <v>40</v>
      </c>
      <c r="E18040" s="1">
        <v>46406019</v>
      </c>
      <c r="F18040" s="1" t="s">
        <v>37058</v>
      </c>
      <c r="G18040" s="1">
        <v>80048290</v>
      </c>
      <c r="H18040" s="1" t="s">
        <v>37059</v>
      </c>
      <c r="I18040" s="2">
        <v>45105</v>
      </c>
      <c r="J18040" s="15" t="str">
        <f>MID(Tabla1[[#This Row],[HORA]],1,5)</f>
        <v>13:59</v>
      </c>
      <c r="K18040" s="16">
        <f>IF(Tabla1[[#This Row],[FECHA]]=I18041,IF(J18041-J18040&gt;0,(J18041-J18040)*1440,0),0)</f>
        <v>3.0000000000001492</v>
      </c>
      <c r="L18040" s="14">
        <f>2+L17781-Datos!$C$8</f>
        <v>10.060000000000004</v>
      </c>
      <c r="M18040" s="13" t="s">
        <v>55970</v>
      </c>
      <c r="N18040" s="1" t="s">
        <v>2942</v>
      </c>
      <c r="O18040" s="1">
        <v>15</v>
      </c>
      <c r="P18040" s="1" t="s">
        <v>376</v>
      </c>
      <c r="Q18040" s="4" t="s">
        <v>21</v>
      </c>
    </row>
    <row r="18041" spans="1:17" ht="22.5" x14ac:dyDescent="0.25">
      <c r="A18041" s="3">
        <v>12005</v>
      </c>
      <c r="B18041" s="1" t="s">
        <v>37060</v>
      </c>
      <c r="C18041" s="1" t="s">
        <v>15</v>
      </c>
      <c r="D18041" s="1" t="s">
        <v>71</v>
      </c>
      <c r="E18041" s="1">
        <v>16679905</v>
      </c>
      <c r="F18041" s="1" t="s">
        <v>9256</v>
      </c>
      <c r="G18041" s="1">
        <v>2247774</v>
      </c>
      <c r="H18041" s="1" t="s">
        <v>22630</v>
      </c>
      <c r="I18041" s="2">
        <v>45105</v>
      </c>
      <c r="J18041" s="15" t="str">
        <f>MID(Tabla1[[#This Row],[HORA]],1,5)</f>
        <v>14:02</v>
      </c>
      <c r="K18041" s="16">
        <f>IF(Tabla1[[#This Row],[FECHA]]=I18042,IF(J18042-J18041&gt;0,(J18042-J18041)*1440,0),0)</f>
        <v>6.9999999999999751</v>
      </c>
      <c r="L18041" s="14">
        <f>2+L17782-Datos!$C$8</f>
        <v>11.070000000000004</v>
      </c>
      <c r="M18041" s="13" t="s">
        <v>55973</v>
      </c>
      <c r="N18041" s="1" t="s">
        <v>37061</v>
      </c>
      <c r="O18041" s="1">
        <v>30</v>
      </c>
      <c r="P18041" s="1" t="s">
        <v>376</v>
      </c>
      <c r="Q18041" s="4" t="s">
        <v>21</v>
      </c>
    </row>
    <row r="18042" spans="1:17" ht="22.5" x14ac:dyDescent="0.25">
      <c r="A18042" s="3">
        <v>16616</v>
      </c>
      <c r="B18042" s="1" t="s">
        <v>50366</v>
      </c>
      <c r="C18042" s="1" t="s">
        <v>15</v>
      </c>
      <c r="D18042" s="1" t="s">
        <v>119</v>
      </c>
      <c r="E18042" s="1">
        <v>20480761813</v>
      </c>
      <c r="F18042" s="1" t="s">
        <v>47724</v>
      </c>
      <c r="G18042" s="1">
        <v>19671283</v>
      </c>
      <c r="H18042" s="1" t="s">
        <v>48152</v>
      </c>
      <c r="I18042" s="2">
        <v>45105</v>
      </c>
      <c r="J18042" s="15" t="str">
        <f>MID(Tabla1[[#This Row],[HORA]],1,5)</f>
        <v>14:09</v>
      </c>
      <c r="K18042" s="16">
        <f>IF(Tabla1[[#This Row],[FECHA]]=I18043,IF(J18043-J18042&gt;0,(J18043-J18042)*1440,0),0)</f>
        <v>0.99999999999999645</v>
      </c>
      <c r="L18042" s="14">
        <f>2+L17783-Datos!$C$8</f>
        <v>12.440000000000005</v>
      </c>
      <c r="M18042" s="13" t="s">
        <v>55980</v>
      </c>
      <c r="N18042" s="1" t="s">
        <v>48082</v>
      </c>
      <c r="O18042" s="1">
        <v>140</v>
      </c>
      <c r="P18042" s="1" t="s">
        <v>300</v>
      </c>
      <c r="Q18042" s="4" t="s">
        <v>21</v>
      </c>
    </row>
    <row r="18043" spans="1:17" ht="22.5" x14ac:dyDescent="0.25">
      <c r="A18043" s="3">
        <v>16617</v>
      </c>
      <c r="B18043" s="1" t="s">
        <v>50367</v>
      </c>
      <c r="C18043" s="1" t="s">
        <v>15</v>
      </c>
      <c r="D18043" s="1" t="s">
        <v>40</v>
      </c>
      <c r="E18043" s="1">
        <v>20480761813</v>
      </c>
      <c r="F18043" s="1" t="s">
        <v>47724</v>
      </c>
      <c r="G18043" s="1">
        <v>41284068</v>
      </c>
      <c r="H18043" s="1" t="s">
        <v>50368</v>
      </c>
      <c r="I18043" s="2">
        <v>45105</v>
      </c>
      <c r="J18043" s="15" t="str">
        <f>MID(Tabla1[[#This Row],[HORA]],1,5)</f>
        <v>14:10</v>
      </c>
      <c r="K18043" s="16">
        <f>IF(Tabla1[[#This Row],[FECHA]]=I18044,IF(J18044-J18043&gt;0,(J18044-J18043)*1440,0),0)</f>
        <v>0.99999999999999645</v>
      </c>
      <c r="L18043" s="14">
        <f>2+L17784-Datos!$C$8</f>
        <v>12.190000000000005</v>
      </c>
      <c r="M18043" s="13" t="s">
        <v>55850</v>
      </c>
      <c r="N18043" s="1" t="s">
        <v>50369</v>
      </c>
      <c r="O18043" s="1">
        <v>30</v>
      </c>
      <c r="P18043" s="1" t="s">
        <v>300</v>
      </c>
      <c r="Q18043" s="4" t="s">
        <v>21</v>
      </c>
    </row>
    <row r="18044" spans="1:17" ht="22.5" x14ac:dyDescent="0.25">
      <c r="A18044" s="3">
        <v>18021</v>
      </c>
      <c r="B18044" s="1" t="s">
        <v>53933</v>
      </c>
      <c r="C18044" s="1" t="s">
        <v>15</v>
      </c>
      <c r="D18044" s="1" t="s">
        <v>33</v>
      </c>
      <c r="E18044" s="1">
        <v>20608414941</v>
      </c>
      <c r="F18044" s="1" t="s">
        <v>53934</v>
      </c>
      <c r="G18044" s="1">
        <v>71022194</v>
      </c>
      <c r="H18044" s="1" t="s">
        <v>53935</v>
      </c>
      <c r="I18044" s="2">
        <v>45105</v>
      </c>
      <c r="J18044" s="15" t="str">
        <f>MID(Tabla1[[#This Row],[HORA]],1,5)</f>
        <v>14:11</v>
      </c>
      <c r="K18044" s="16">
        <f>IF(Tabla1[[#This Row],[FECHA]]=I18045,IF(J18045-J18044&gt;0,(J18045-J18044)*1440,0),0)</f>
        <v>1.9999999999999929</v>
      </c>
      <c r="L18044" s="14">
        <f>2+L17785-Datos!$C$8</f>
        <v>15.130000000000003</v>
      </c>
      <c r="M18044" s="13" t="s">
        <v>55981</v>
      </c>
      <c r="N18044" s="1" t="s">
        <v>53936</v>
      </c>
      <c r="O18044" s="1">
        <v>20</v>
      </c>
      <c r="P18044" s="1" t="s">
        <v>1141</v>
      </c>
      <c r="Q18044" s="4" t="s">
        <v>21</v>
      </c>
    </row>
    <row r="18045" spans="1:17" ht="22.5" x14ac:dyDescent="0.25">
      <c r="A18045" s="3">
        <v>5105</v>
      </c>
      <c r="B18045" s="1" t="s">
        <v>15965</v>
      </c>
      <c r="C18045" s="1" t="s">
        <v>15</v>
      </c>
      <c r="D18045" s="1" t="s">
        <v>1611</v>
      </c>
      <c r="E18045" s="1">
        <v>40217008</v>
      </c>
      <c r="F18045" s="1" t="s">
        <v>15966</v>
      </c>
      <c r="G18045" s="1">
        <v>40217008</v>
      </c>
      <c r="H18045" s="1" t="s">
        <v>15966</v>
      </c>
      <c r="I18045" s="2">
        <v>45105</v>
      </c>
      <c r="J18045" s="15" t="str">
        <f>MID(Tabla1[[#This Row],[HORA]],1,5)</f>
        <v>14:13</v>
      </c>
      <c r="K18045" s="16">
        <f>IF(Tabla1[[#This Row],[FECHA]]=I18046,IF(J18046-J18045&gt;0,(J18046-J18045)*1440,0),0)</f>
        <v>1.9999999999999929</v>
      </c>
      <c r="L18045" s="14">
        <f>2+L17786-Datos!$C$8</f>
        <v>12.280000000000001</v>
      </c>
      <c r="M18045" s="13" t="s">
        <v>55982</v>
      </c>
      <c r="N18045" s="1" t="s">
        <v>1715</v>
      </c>
      <c r="O18045" s="1">
        <v>60</v>
      </c>
      <c r="P18045" s="1" t="s">
        <v>300</v>
      </c>
      <c r="Q18045" s="4" t="s">
        <v>21</v>
      </c>
    </row>
    <row r="18046" spans="1:17" ht="22.5" x14ac:dyDescent="0.25">
      <c r="A18046" s="3">
        <v>12006</v>
      </c>
      <c r="B18046" s="1" t="s">
        <v>37062</v>
      </c>
      <c r="C18046" s="1" t="s">
        <v>15</v>
      </c>
      <c r="D18046" s="1" t="s">
        <v>77</v>
      </c>
      <c r="E18046" s="1">
        <v>47055916</v>
      </c>
      <c r="F18046" s="1" t="s">
        <v>37063</v>
      </c>
      <c r="G18046" s="1">
        <v>2247776</v>
      </c>
      <c r="H18046" s="1" t="s">
        <v>37064</v>
      </c>
      <c r="I18046" s="2">
        <v>45105</v>
      </c>
      <c r="J18046" s="15" t="str">
        <f>MID(Tabla1[[#This Row],[HORA]],1,5)</f>
        <v>14:15</v>
      </c>
      <c r="K18046" s="16">
        <f>IF(Tabla1[[#This Row],[FECHA]]=I18047,IF(J18047-J18046&gt;0,(J18047-J18046)*1440,0),0)</f>
        <v>2.9999999999999893</v>
      </c>
      <c r="L18046" s="14">
        <f>2+L17787-Datos!$C$8</f>
        <v>13.060000000000006</v>
      </c>
      <c r="M18046" s="13" t="s">
        <v>55984</v>
      </c>
      <c r="N18046" s="1" t="s">
        <v>37065</v>
      </c>
      <c r="O18046" s="1">
        <v>20</v>
      </c>
      <c r="P18046" s="1" t="s">
        <v>1141</v>
      </c>
      <c r="Q18046" s="4" t="s">
        <v>21</v>
      </c>
    </row>
    <row r="18047" spans="1:17" ht="22.5" x14ac:dyDescent="0.25">
      <c r="A18047" s="3">
        <v>5106</v>
      </c>
      <c r="B18047" s="1" t="s">
        <v>15967</v>
      </c>
      <c r="C18047" s="1" t="s">
        <v>15</v>
      </c>
      <c r="D18047" s="1" t="s">
        <v>23</v>
      </c>
      <c r="E18047" s="1">
        <v>10294077</v>
      </c>
      <c r="F18047" s="1" t="s">
        <v>15968</v>
      </c>
      <c r="G18047" s="1">
        <v>2247777</v>
      </c>
      <c r="H18047" s="1" t="s">
        <v>2052</v>
      </c>
      <c r="I18047" s="2">
        <v>45105</v>
      </c>
      <c r="J18047" s="15" t="str">
        <f>MID(Tabla1[[#This Row],[HORA]],1,5)</f>
        <v>14:18</v>
      </c>
      <c r="K18047" s="16">
        <f>IF(Tabla1[[#This Row],[FECHA]]=I18048,IF(J18048-J18047&gt;0,(J18048-J18047)*1440,0),0)</f>
        <v>1.9999999999999929</v>
      </c>
      <c r="L18047" s="14">
        <f>2+L17788-Datos!$C$8</f>
        <v>15.430000000000003</v>
      </c>
      <c r="M18047" s="13" t="s">
        <v>55985</v>
      </c>
      <c r="N18047" s="1" t="s">
        <v>15969</v>
      </c>
      <c r="O18047" s="1">
        <v>12</v>
      </c>
      <c r="P18047" s="1" t="s">
        <v>300</v>
      </c>
      <c r="Q18047" s="4" t="s">
        <v>21</v>
      </c>
    </row>
    <row r="18048" spans="1:17" ht="22.5" x14ac:dyDescent="0.25">
      <c r="A18048" s="3">
        <v>18744</v>
      </c>
      <c r="B18048" s="1" t="s">
        <v>55666</v>
      </c>
      <c r="C18048" s="1" t="s">
        <v>15</v>
      </c>
      <c r="D18048" s="1" t="s">
        <v>40</v>
      </c>
      <c r="E18048" s="1">
        <v>20553853355</v>
      </c>
      <c r="F18048" s="1" t="s">
        <v>55667</v>
      </c>
      <c r="G18048" s="1">
        <v>1323028</v>
      </c>
      <c r="H18048" s="1" t="s">
        <v>55668</v>
      </c>
      <c r="I18048" s="2">
        <v>45105</v>
      </c>
      <c r="J18048" s="15" t="str">
        <f>MID(Tabla1[[#This Row],[HORA]],1,5)</f>
        <v>14:20</v>
      </c>
      <c r="K18048" s="16">
        <f>IF(Tabla1[[#This Row],[FECHA]]=I18049,IF(J18049-J18048&gt;0,(J18049-J18048)*1440,0),0)</f>
        <v>0.99999999999999645</v>
      </c>
      <c r="L18048" s="14">
        <f>2+L17789-Datos!$C$8</f>
        <v>14.120000000000001</v>
      </c>
      <c r="M18048" s="13" t="s">
        <v>55987</v>
      </c>
      <c r="N18048" s="1" t="s">
        <v>43767</v>
      </c>
      <c r="O18048" s="1">
        <v>20</v>
      </c>
      <c r="P18048" s="1" t="s">
        <v>1532</v>
      </c>
      <c r="Q18048" s="4" t="s">
        <v>21</v>
      </c>
    </row>
    <row r="18049" spans="1:17" ht="22.5" x14ac:dyDescent="0.25">
      <c r="A18049" s="3">
        <v>5296</v>
      </c>
      <c r="B18049" s="1" t="s">
        <v>16545</v>
      </c>
      <c r="C18049" s="1" t="s">
        <v>15</v>
      </c>
      <c r="D18049" s="1" t="s">
        <v>40</v>
      </c>
      <c r="E18049" s="1">
        <v>72096106</v>
      </c>
      <c r="F18049" s="1" t="s">
        <v>16546</v>
      </c>
      <c r="G18049" s="1">
        <v>1107989</v>
      </c>
      <c r="H18049" s="1" t="s">
        <v>5299</v>
      </c>
      <c r="I18049" s="2">
        <v>45105</v>
      </c>
      <c r="J18049" s="15" t="str">
        <f>MID(Tabla1[[#This Row],[HORA]],1,5)</f>
        <v>14:21</v>
      </c>
      <c r="K18049" s="16">
        <f>IF(Tabla1[[#This Row],[FECHA]]=I18050,IF(J18050-J18049&gt;0,(J18050-J18049)*1440,0),0)</f>
        <v>0</v>
      </c>
      <c r="L18049" s="14">
        <f>2+L17790-Datos!$C$8</f>
        <v>12.720000000000002</v>
      </c>
      <c r="M18049" s="13" t="s">
        <v>55988</v>
      </c>
      <c r="N18049" s="1" t="s">
        <v>1715</v>
      </c>
      <c r="O18049" s="1">
        <v>130</v>
      </c>
      <c r="P18049" s="1" t="s">
        <v>27</v>
      </c>
      <c r="Q18049" s="4" t="s">
        <v>21</v>
      </c>
    </row>
    <row r="18050" spans="1:17" ht="22.5" x14ac:dyDescent="0.25">
      <c r="A18050" s="3">
        <v>12007</v>
      </c>
      <c r="B18050" s="1" t="s">
        <v>37066</v>
      </c>
      <c r="C18050" s="1" t="s">
        <v>15</v>
      </c>
      <c r="D18050" s="1" t="s">
        <v>40</v>
      </c>
      <c r="E18050" s="1">
        <v>78462030</v>
      </c>
      <c r="F18050" s="1" t="s">
        <v>37067</v>
      </c>
      <c r="G18050" s="1">
        <v>73187216</v>
      </c>
      <c r="H18050" s="1" t="s">
        <v>37068</v>
      </c>
      <c r="I18050" s="2">
        <v>45105</v>
      </c>
      <c r="J18050" s="15" t="str">
        <f>MID(Tabla1[[#This Row],[HORA]],1,5)</f>
        <v>14:21</v>
      </c>
      <c r="K18050" s="16">
        <f>IF(Tabla1[[#This Row],[FECHA]]=I18051,IF(J18051-J18050&gt;0,(J18051-J18050)*1440,0),0)</f>
        <v>2.9999999999999893</v>
      </c>
      <c r="L18050" s="14">
        <f>2+L17791-Datos!$C$8</f>
        <v>10.460000000000003</v>
      </c>
      <c r="M18050" s="13" t="s">
        <v>55988</v>
      </c>
      <c r="N18050" s="1" t="s">
        <v>37069</v>
      </c>
      <c r="O18050" s="1">
        <v>12</v>
      </c>
      <c r="P18050" s="1" t="s">
        <v>1141</v>
      </c>
      <c r="Q18050" s="4" t="s">
        <v>21</v>
      </c>
    </row>
    <row r="18051" spans="1:17" ht="22.5" x14ac:dyDescent="0.25">
      <c r="A18051" s="3">
        <v>16618</v>
      </c>
      <c r="B18051" s="1" t="s">
        <v>50370</v>
      </c>
      <c r="C18051" s="1" t="s">
        <v>15</v>
      </c>
      <c r="D18051" s="1" t="s">
        <v>40</v>
      </c>
      <c r="E18051" s="1">
        <v>20557631195</v>
      </c>
      <c r="F18051" s="1" t="s">
        <v>50371</v>
      </c>
      <c r="G18051" s="1">
        <v>41054612</v>
      </c>
      <c r="H18051" s="1" t="s">
        <v>26637</v>
      </c>
      <c r="I18051" s="2">
        <v>45105</v>
      </c>
      <c r="J18051" s="15" t="str">
        <f>MID(Tabla1[[#This Row],[HORA]],1,5)</f>
        <v>14:24</v>
      </c>
      <c r="K18051" s="16">
        <f>IF(Tabla1[[#This Row],[FECHA]]=I18052,IF(J18052-J18051&gt;0,(J18052-J18051)*1440,0),0)</f>
        <v>1.9999999999999929</v>
      </c>
      <c r="L18051" s="14">
        <f>2+L17792-Datos!$C$8</f>
        <v>11.880000000000003</v>
      </c>
      <c r="M18051" s="13" t="s">
        <v>55990</v>
      </c>
      <c r="N18051" s="1" t="s">
        <v>50372</v>
      </c>
      <c r="O18051" s="1">
        <v>10</v>
      </c>
      <c r="P18051" s="1" t="s">
        <v>300</v>
      </c>
      <c r="Q18051" s="4" t="s">
        <v>21</v>
      </c>
    </row>
    <row r="18052" spans="1:17" ht="22.5" x14ac:dyDescent="0.25">
      <c r="A18052" s="3">
        <v>5107</v>
      </c>
      <c r="B18052" s="1" t="s">
        <v>15970</v>
      </c>
      <c r="C18052" s="1" t="s">
        <v>15</v>
      </c>
      <c r="D18052" s="1" t="s">
        <v>1017</v>
      </c>
      <c r="E18052" s="1">
        <v>72958693</v>
      </c>
      <c r="F18052" s="1" t="s">
        <v>15971</v>
      </c>
      <c r="G18052" s="1">
        <v>46959297</v>
      </c>
      <c r="H18052" s="1" t="s">
        <v>15972</v>
      </c>
      <c r="I18052" s="2">
        <v>45105</v>
      </c>
      <c r="J18052" s="15" t="str">
        <f>MID(Tabla1[[#This Row],[HORA]],1,5)</f>
        <v>14:26</v>
      </c>
      <c r="K18052" s="16">
        <f>IF(Tabla1[[#This Row],[FECHA]]=I18053,IF(J18053-J18052&gt;0,(J18053-J18052)*1440,0),0)</f>
        <v>5.9999999999999787</v>
      </c>
      <c r="L18052" s="14">
        <f>2+L17793-Datos!$C$8</f>
        <v>11.080000000000002</v>
      </c>
      <c r="M18052" s="13" t="s">
        <v>55856</v>
      </c>
      <c r="N18052" s="1" t="s">
        <v>15973</v>
      </c>
      <c r="O18052" s="1">
        <v>15</v>
      </c>
      <c r="P18052" s="1" t="s">
        <v>300</v>
      </c>
      <c r="Q18052" s="4" t="s">
        <v>21</v>
      </c>
    </row>
    <row r="18053" spans="1:17" ht="22.5" x14ac:dyDescent="0.25">
      <c r="A18053" s="3">
        <v>18745</v>
      </c>
      <c r="B18053" s="1" t="s">
        <v>55669</v>
      </c>
      <c r="C18053" s="1" t="s">
        <v>15</v>
      </c>
      <c r="D18053" s="1" t="s">
        <v>40</v>
      </c>
      <c r="E18053" s="1">
        <v>20100028698</v>
      </c>
      <c r="F18053" s="1" t="s">
        <v>50975</v>
      </c>
      <c r="G18053" s="1">
        <v>43154181</v>
      </c>
      <c r="H18053" s="1" t="s">
        <v>55670</v>
      </c>
      <c r="I18053" s="2">
        <v>45105</v>
      </c>
      <c r="J18053" s="15" t="str">
        <f>MID(Tabla1[[#This Row],[HORA]],1,5)</f>
        <v>14:32</v>
      </c>
      <c r="K18053" s="16">
        <f>IF(Tabla1[[#This Row],[FECHA]]=I18054,IF(J18054-J18053&gt;0,(J18054-J18053)*1440,0),0)</f>
        <v>11.999999999999957</v>
      </c>
      <c r="L18053" s="14">
        <f>2+L17794-Datos!$C$8</f>
        <v>12.580000000000005</v>
      </c>
      <c r="M18053" s="13" t="s">
        <v>55860</v>
      </c>
      <c r="N18053" s="1" t="s">
        <v>55671</v>
      </c>
      <c r="O18053" s="1">
        <v>15</v>
      </c>
      <c r="P18053" s="1" t="s">
        <v>1532</v>
      </c>
      <c r="Q18053" s="4" t="s">
        <v>21</v>
      </c>
    </row>
    <row r="18054" spans="1:17" ht="22.5" x14ac:dyDescent="0.25">
      <c r="A18054" s="3">
        <v>15279</v>
      </c>
      <c r="B18054" s="1" t="s">
        <v>46650</v>
      </c>
      <c r="C18054" s="1" t="s">
        <v>15</v>
      </c>
      <c r="D18054" s="1" t="s">
        <v>40</v>
      </c>
      <c r="E18054" s="1">
        <v>40091680</v>
      </c>
      <c r="F18054" s="1" t="s">
        <v>46651</v>
      </c>
      <c r="G18054" s="1">
        <v>2247783</v>
      </c>
      <c r="H18054" s="1" t="s">
        <v>46652</v>
      </c>
      <c r="I18054" s="2">
        <v>45105</v>
      </c>
      <c r="J18054" s="15" t="str">
        <f>MID(Tabla1[[#This Row],[HORA]],1,5)</f>
        <v>14:44</v>
      </c>
      <c r="K18054" s="16">
        <f>IF(Tabla1[[#This Row],[FECHA]]=I18055,IF(J18055-J18054&gt;0,(J18055-J18054)*1440,0),0)</f>
        <v>1.0000000000001563</v>
      </c>
      <c r="L18054" s="14">
        <f>2+L17795-Datos!$C$8</f>
        <v>9.9300000000000033</v>
      </c>
      <c r="M18054" s="13" t="s">
        <v>56004</v>
      </c>
      <c r="N18054" s="1" t="s">
        <v>46653</v>
      </c>
      <c r="O18054" s="1">
        <v>40</v>
      </c>
      <c r="P18054" s="1" t="s">
        <v>1532</v>
      </c>
      <c r="Q18054" s="4" t="s">
        <v>21</v>
      </c>
    </row>
    <row r="18055" spans="1:17" ht="22.5" x14ac:dyDescent="0.25">
      <c r="A18055" s="3">
        <v>12008</v>
      </c>
      <c r="B18055" s="1" t="s">
        <v>37070</v>
      </c>
      <c r="C18055" s="1" t="s">
        <v>15</v>
      </c>
      <c r="D18055" s="1" t="s">
        <v>40</v>
      </c>
      <c r="E18055" s="1">
        <v>46269459</v>
      </c>
      <c r="F18055" s="1" t="s">
        <v>37071</v>
      </c>
      <c r="G18055" s="1">
        <v>77161310</v>
      </c>
      <c r="H18055" s="1" t="s">
        <v>37072</v>
      </c>
      <c r="I18055" s="2">
        <v>45105</v>
      </c>
      <c r="J18055" s="15" t="str">
        <f>MID(Tabla1[[#This Row],[HORA]],1,5)</f>
        <v>14:45</v>
      </c>
      <c r="K18055" s="16">
        <f>IF(Tabla1[[#This Row],[FECHA]]=I18056,IF(J18056-J18055&gt;0,(J18056-J18055)*1440,0),0)</f>
        <v>2.9999999999999893</v>
      </c>
      <c r="L18055" s="14">
        <f>2+L17796-Datos!$C$8</f>
        <v>12.080000000000002</v>
      </c>
      <c r="M18055" s="13" t="s">
        <v>56005</v>
      </c>
      <c r="N18055" s="1" t="s">
        <v>37073</v>
      </c>
      <c r="O18055" s="1">
        <v>15</v>
      </c>
      <c r="P18055" s="1" t="s">
        <v>1141</v>
      </c>
      <c r="Q18055" s="4" t="s">
        <v>21</v>
      </c>
    </row>
    <row r="18056" spans="1:17" ht="22.5" x14ac:dyDescent="0.25">
      <c r="A18056" s="3">
        <v>18746</v>
      </c>
      <c r="B18056" s="1" t="s">
        <v>55672</v>
      </c>
      <c r="C18056" s="1" t="s">
        <v>15</v>
      </c>
      <c r="D18056" s="1" t="s">
        <v>71</v>
      </c>
      <c r="E18056" s="1">
        <v>20487456366</v>
      </c>
      <c r="F18056" s="1" t="s">
        <v>52699</v>
      </c>
      <c r="G18056" s="1">
        <v>27848234</v>
      </c>
      <c r="H18056" s="1" t="s">
        <v>52700</v>
      </c>
      <c r="I18056" s="2">
        <v>45105</v>
      </c>
      <c r="J18056" s="15" t="str">
        <f>MID(Tabla1[[#This Row],[HORA]],1,5)</f>
        <v>14:48</v>
      </c>
      <c r="K18056" s="16">
        <f>IF(Tabla1[[#This Row],[FECHA]]=I18057,IF(J18057-J18056&gt;0,(J18057-J18056)*1440,0),0)</f>
        <v>4.9999999999999822</v>
      </c>
      <c r="L18056" s="14">
        <f>2+L17797-Datos!$C$8</f>
        <v>13.780000000000001</v>
      </c>
      <c r="M18056" s="13" t="s">
        <v>56008</v>
      </c>
      <c r="N18056" s="1" t="s">
        <v>55673</v>
      </c>
      <c r="O18056" s="1">
        <v>20</v>
      </c>
      <c r="P18056" s="1" t="s">
        <v>1532</v>
      </c>
      <c r="Q18056" s="4" t="s">
        <v>21</v>
      </c>
    </row>
    <row r="18057" spans="1:17" ht="22.5" x14ac:dyDescent="0.25">
      <c r="A18057" s="3">
        <v>16619</v>
      </c>
      <c r="B18057" s="1" t="s">
        <v>50373</v>
      </c>
      <c r="C18057" s="1" t="s">
        <v>15</v>
      </c>
      <c r="D18057" s="1" t="s">
        <v>77</v>
      </c>
      <c r="E18057" s="1">
        <v>20103365628</v>
      </c>
      <c r="F18057" s="1" t="s">
        <v>47747</v>
      </c>
      <c r="G18057" s="1">
        <v>7878277</v>
      </c>
      <c r="H18057" s="1" t="s">
        <v>50374</v>
      </c>
      <c r="I18057" s="2">
        <v>45105</v>
      </c>
      <c r="J18057" s="15" t="str">
        <f>MID(Tabla1[[#This Row],[HORA]],1,5)</f>
        <v>14:53</v>
      </c>
      <c r="K18057" s="16">
        <f>IF(Tabla1[[#This Row],[FECHA]]=I18058,IF(J18058-J18057&gt;0,(J18058-J18057)*1440,0),0)</f>
        <v>1.9999999999999929</v>
      </c>
      <c r="L18057" s="14">
        <f>2+L17798-Datos!$C$8</f>
        <v>9.6800000000000033</v>
      </c>
      <c r="M18057" s="13" t="s">
        <v>56012</v>
      </c>
      <c r="N18057" s="1" t="s">
        <v>50375</v>
      </c>
      <c r="O18057" s="1">
        <v>50</v>
      </c>
      <c r="P18057" s="1" t="s">
        <v>300</v>
      </c>
      <c r="Q18057" s="4" t="s">
        <v>21</v>
      </c>
    </row>
    <row r="18058" spans="1:17" ht="22.5" x14ac:dyDescent="0.25">
      <c r="A18058" s="3">
        <v>18747</v>
      </c>
      <c r="B18058" s="1" t="s">
        <v>55674</v>
      </c>
      <c r="C18058" s="1" t="s">
        <v>15</v>
      </c>
      <c r="D18058" s="1" t="s">
        <v>40</v>
      </c>
      <c r="E18058" s="1">
        <v>20507865951</v>
      </c>
      <c r="F18058" s="1" t="s">
        <v>48144</v>
      </c>
      <c r="G18058" s="1">
        <v>45246350</v>
      </c>
      <c r="H18058" s="1" t="s">
        <v>55675</v>
      </c>
      <c r="I18058" s="2">
        <v>45105</v>
      </c>
      <c r="J18058" s="15" t="str">
        <f>MID(Tabla1[[#This Row],[HORA]],1,5)</f>
        <v>14:55</v>
      </c>
      <c r="K18058" s="16">
        <f>IF(Tabla1[[#This Row],[FECHA]]=I18059,IF(J18059-J18058&gt;0,(J18059-J18058)*1440,0),0)</f>
        <v>1.9999999999999929</v>
      </c>
      <c r="L18058" s="14">
        <f>2+L17799-Datos!$C$8</f>
        <v>10.620000000000005</v>
      </c>
      <c r="M18058" s="13" t="s">
        <v>56014</v>
      </c>
      <c r="N18058" s="1" t="s">
        <v>55676</v>
      </c>
      <c r="O18058" s="1">
        <v>100</v>
      </c>
      <c r="P18058" s="1" t="s">
        <v>1532</v>
      </c>
      <c r="Q18058" s="4" t="s">
        <v>21</v>
      </c>
    </row>
    <row r="18059" spans="1:17" ht="22.5" x14ac:dyDescent="0.25">
      <c r="A18059" s="3">
        <v>15280</v>
      </c>
      <c r="B18059" s="1" t="s">
        <v>46654</v>
      </c>
      <c r="C18059" s="1" t="s">
        <v>15</v>
      </c>
      <c r="D18059" s="1" t="s">
        <v>33</v>
      </c>
      <c r="E18059" s="1">
        <v>16753358</v>
      </c>
      <c r="F18059" s="1" t="s">
        <v>7835</v>
      </c>
      <c r="G18059" s="1">
        <v>44425397</v>
      </c>
      <c r="H18059" s="1" t="s">
        <v>46655</v>
      </c>
      <c r="I18059" s="2">
        <v>45105</v>
      </c>
      <c r="J18059" s="15" t="str">
        <f>MID(Tabla1[[#This Row],[HORA]],1,5)</f>
        <v>14:57</v>
      </c>
      <c r="K18059" s="16">
        <f>IF(Tabla1[[#This Row],[FECHA]]=I18060,IF(J18060-J18059&gt;0,(J18060-J18059)*1440,0),0)</f>
        <v>0</v>
      </c>
      <c r="L18059" s="14">
        <f>2+L17800-Datos!$C$8</f>
        <v>10.860000000000003</v>
      </c>
      <c r="M18059" s="13" t="s">
        <v>56016</v>
      </c>
      <c r="N18059" s="1" t="s">
        <v>46656</v>
      </c>
      <c r="O18059" s="1">
        <v>30</v>
      </c>
      <c r="P18059" s="1" t="s">
        <v>1532</v>
      </c>
      <c r="Q18059" s="4" t="s">
        <v>21</v>
      </c>
    </row>
    <row r="18060" spans="1:17" ht="22.5" x14ac:dyDescent="0.25">
      <c r="A18060" s="3">
        <v>16620</v>
      </c>
      <c r="B18060" s="1" t="s">
        <v>50376</v>
      </c>
      <c r="C18060" s="1" t="s">
        <v>15</v>
      </c>
      <c r="D18060" s="1" t="s">
        <v>77</v>
      </c>
      <c r="E18060" s="1">
        <v>20602408311</v>
      </c>
      <c r="F18060" s="1" t="s">
        <v>48187</v>
      </c>
      <c r="G18060" s="1">
        <v>2247787</v>
      </c>
      <c r="H18060" s="1" t="s">
        <v>50377</v>
      </c>
      <c r="I18060" s="2">
        <v>45105</v>
      </c>
      <c r="J18060" s="15" t="str">
        <f>MID(Tabla1[[#This Row],[HORA]],1,5)</f>
        <v>14:57</v>
      </c>
      <c r="K18060" s="16">
        <f>IF(Tabla1[[#This Row],[FECHA]]=I18061,IF(J18061-J18060&gt;0,(J18061-J18060)*1440,0),0)</f>
        <v>1.9999999999999929</v>
      </c>
      <c r="L18060" s="14">
        <f>2+L17801-Datos!$C$8</f>
        <v>5.5300000000000047</v>
      </c>
      <c r="M18060" s="13" t="s">
        <v>56016</v>
      </c>
      <c r="N18060" s="1" t="s">
        <v>50378</v>
      </c>
      <c r="O18060" s="1">
        <v>25</v>
      </c>
      <c r="P18060" s="1" t="s">
        <v>300</v>
      </c>
      <c r="Q18060" s="4" t="s">
        <v>21</v>
      </c>
    </row>
    <row r="18061" spans="1:17" ht="22.5" x14ac:dyDescent="0.25">
      <c r="A18061" s="3">
        <v>5108</v>
      </c>
      <c r="B18061" s="1" t="s">
        <v>15974</v>
      </c>
      <c r="C18061" s="1" t="s">
        <v>15</v>
      </c>
      <c r="D18061" s="1" t="s">
        <v>82</v>
      </c>
      <c r="E18061" s="1">
        <v>321690</v>
      </c>
      <c r="F18061" s="1" t="s">
        <v>15975</v>
      </c>
      <c r="G18061" s="1">
        <v>321690</v>
      </c>
      <c r="H18061" s="1" t="s">
        <v>15975</v>
      </c>
      <c r="I18061" s="2">
        <v>45105</v>
      </c>
      <c r="J18061" s="15" t="str">
        <f>MID(Tabla1[[#This Row],[HORA]],1,5)</f>
        <v>14:59</v>
      </c>
      <c r="K18061" s="16">
        <f>IF(Tabla1[[#This Row],[FECHA]]=I18062,IF(J18062-J18061&gt;0,(J18062-J18061)*1440,0),0)</f>
        <v>1.9999999999999929</v>
      </c>
      <c r="L18061" s="14">
        <f>2+L17802-Datos!$C$8</f>
        <v>6.7700000000000031</v>
      </c>
      <c r="M18061" s="13" t="s">
        <v>56018</v>
      </c>
      <c r="N18061" s="1" t="s">
        <v>15976</v>
      </c>
      <c r="O18061" s="1">
        <v>3</v>
      </c>
      <c r="P18061" s="1" t="s">
        <v>300</v>
      </c>
      <c r="Q18061" s="4" t="s">
        <v>21</v>
      </c>
    </row>
    <row r="18062" spans="1:17" ht="22.5" x14ac:dyDescent="0.25">
      <c r="A18062" s="3">
        <v>15281</v>
      </c>
      <c r="B18062" s="1" t="s">
        <v>46657</v>
      </c>
      <c r="C18062" s="1" t="s">
        <v>15</v>
      </c>
      <c r="D18062" s="1" t="s">
        <v>40</v>
      </c>
      <c r="E18062" s="1">
        <v>46033573</v>
      </c>
      <c r="F18062" s="1" t="s">
        <v>14132</v>
      </c>
      <c r="G18062" s="1">
        <v>16662993</v>
      </c>
      <c r="H18062" s="1" t="s">
        <v>10366</v>
      </c>
      <c r="I18062" s="2">
        <v>45105</v>
      </c>
      <c r="J18062" s="15" t="str">
        <f>MID(Tabla1[[#This Row],[HORA]],1,5)</f>
        <v>15:01</v>
      </c>
      <c r="K18062" s="16">
        <f>IF(Tabla1[[#This Row],[FECHA]]=I18063,IF(J18063-J18062&gt;0,(J18063-J18062)*1440,0),0)</f>
        <v>0.99999999999999645</v>
      </c>
      <c r="L18062" s="14">
        <f>2+L17803-Datos!$C$8</f>
        <v>6.4600000000000044</v>
      </c>
      <c r="M18062" s="13" t="s">
        <v>56131</v>
      </c>
      <c r="N18062" s="1" t="s">
        <v>46658</v>
      </c>
      <c r="O18062" s="1">
        <v>10</v>
      </c>
      <c r="P18062" s="1" t="s">
        <v>1532</v>
      </c>
      <c r="Q18062" s="4" t="s">
        <v>21</v>
      </c>
    </row>
    <row r="18063" spans="1:17" ht="22.5" x14ac:dyDescent="0.25">
      <c r="A18063" s="3">
        <v>5109</v>
      </c>
      <c r="B18063" s="1" t="s">
        <v>15977</v>
      </c>
      <c r="C18063" s="1" t="s">
        <v>15</v>
      </c>
      <c r="D18063" s="1" t="s">
        <v>71</v>
      </c>
      <c r="E18063" s="1">
        <v>47715148</v>
      </c>
      <c r="F18063" s="1" t="s">
        <v>3022</v>
      </c>
      <c r="G18063" s="1">
        <v>2247788</v>
      </c>
      <c r="H18063" s="1" t="s">
        <v>4731</v>
      </c>
      <c r="I18063" s="2">
        <v>45105</v>
      </c>
      <c r="J18063" s="15" t="str">
        <f>MID(Tabla1[[#This Row],[HORA]],1,5)</f>
        <v>15:02</v>
      </c>
      <c r="K18063" s="16">
        <f>IF(Tabla1[[#This Row],[FECHA]]=I18064,IF(J18064-J18063&gt;0,(J18064-J18063)*1440,0),0)</f>
        <v>0</v>
      </c>
      <c r="L18063" s="14">
        <f>2+L17804-Datos!$C$8</f>
        <v>7.8400000000000034</v>
      </c>
      <c r="M18063" s="13" t="s">
        <v>56135</v>
      </c>
      <c r="N18063" s="1" t="s">
        <v>15978</v>
      </c>
      <c r="O18063" s="1">
        <v>10</v>
      </c>
      <c r="P18063" s="1" t="s">
        <v>300</v>
      </c>
      <c r="Q18063" s="4" t="s">
        <v>21</v>
      </c>
    </row>
    <row r="18064" spans="1:17" ht="22.5" x14ac:dyDescent="0.25">
      <c r="A18064" s="3">
        <v>12009</v>
      </c>
      <c r="B18064" s="1" t="s">
        <v>37074</v>
      </c>
      <c r="C18064" s="1" t="s">
        <v>15</v>
      </c>
      <c r="D18064" s="1" t="s">
        <v>40</v>
      </c>
      <c r="E18064" s="1">
        <v>2829541</v>
      </c>
      <c r="F18064" s="1" t="s">
        <v>37075</v>
      </c>
      <c r="G18064" s="1">
        <v>2247789</v>
      </c>
      <c r="H18064" s="1" t="s">
        <v>37076</v>
      </c>
      <c r="I18064" s="2">
        <v>45105</v>
      </c>
      <c r="J18064" s="15" t="str">
        <f>MID(Tabla1[[#This Row],[HORA]],1,5)</f>
        <v>15:02</v>
      </c>
      <c r="K18064" s="16">
        <f>IF(Tabla1[[#This Row],[FECHA]]=I18065,IF(J18065-J18064&gt;0,(J18065-J18064)*1440,0),0)</f>
        <v>0</v>
      </c>
      <c r="L18064" s="14">
        <f>2+L17805-Datos!$C$8</f>
        <v>7.7800000000000047</v>
      </c>
      <c r="M18064" s="13" t="s">
        <v>56135</v>
      </c>
      <c r="N18064" s="1" t="s">
        <v>37077</v>
      </c>
      <c r="O18064" s="1">
        <v>40</v>
      </c>
      <c r="P18064" s="1" t="s">
        <v>1141</v>
      </c>
      <c r="Q18064" s="4" t="s">
        <v>21</v>
      </c>
    </row>
    <row r="18065" spans="1:17" ht="22.5" x14ac:dyDescent="0.25">
      <c r="A18065" s="3">
        <v>12010</v>
      </c>
      <c r="B18065" s="1" t="s">
        <v>37074</v>
      </c>
      <c r="C18065" s="1" t="s">
        <v>15</v>
      </c>
      <c r="D18065" s="1" t="s">
        <v>40</v>
      </c>
      <c r="E18065" s="1">
        <v>2829541</v>
      </c>
      <c r="F18065" s="1" t="s">
        <v>37075</v>
      </c>
      <c r="G18065" s="1">
        <v>2247789</v>
      </c>
      <c r="H18065" s="1" t="s">
        <v>37076</v>
      </c>
      <c r="I18065" s="2">
        <v>45105</v>
      </c>
      <c r="J18065" s="15" t="str">
        <f>MID(Tabla1[[#This Row],[HORA]],1,5)</f>
        <v>15:02</v>
      </c>
      <c r="K18065" s="16">
        <f>IF(Tabla1[[#This Row],[FECHA]]=I18066,IF(J18066-J18065&gt;0,(J18066-J18065)*1440,0),0)</f>
        <v>0.99999999999999645</v>
      </c>
      <c r="L18065" s="14">
        <f>2+L17806-Datos!$C$8</f>
        <v>7.6800000000000033</v>
      </c>
      <c r="M18065" s="13" t="s">
        <v>56135</v>
      </c>
      <c r="N18065" s="1" t="s">
        <v>37078</v>
      </c>
      <c r="O18065" s="1">
        <v>20</v>
      </c>
      <c r="P18065" s="1" t="s">
        <v>1141</v>
      </c>
      <c r="Q18065" s="4" t="s">
        <v>21</v>
      </c>
    </row>
    <row r="18066" spans="1:17" ht="22.5" x14ac:dyDescent="0.25">
      <c r="A18066" s="3">
        <v>5110</v>
      </c>
      <c r="B18066" s="1" t="s">
        <v>15979</v>
      </c>
      <c r="C18066" s="1" t="s">
        <v>15</v>
      </c>
      <c r="D18066" s="1" t="s">
        <v>71</v>
      </c>
      <c r="E18066" s="1">
        <v>16758623</v>
      </c>
      <c r="F18066" s="1" t="s">
        <v>4855</v>
      </c>
      <c r="G18066" s="1">
        <v>2247790</v>
      </c>
      <c r="H18066" s="1" t="s">
        <v>4856</v>
      </c>
      <c r="I18066" s="2">
        <v>45105</v>
      </c>
      <c r="J18066" s="15" t="str">
        <f>MID(Tabla1[[#This Row],[HORA]],1,5)</f>
        <v>15:03</v>
      </c>
      <c r="K18066" s="16">
        <f>IF(Tabla1[[#This Row],[FECHA]]=I18067,IF(J18067-J18066&gt;0,(J18067-J18066)*1440,0),0)</f>
        <v>1.9999999999999929</v>
      </c>
      <c r="L18066" s="14">
        <f>2+L17807-Datos!$C$8</f>
        <v>5.3900000000000041</v>
      </c>
      <c r="M18066" s="13" t="s">
        <v>56132</v>
      </c>
      <c r="N18066" s="1" t="s">
        <v>15980</v>
      </c>
      <c r="O18066" s="1">
        <v>15</v>
      </c>
      <c r="P18066" s="1" t="s">
        <v>300</v>
      </c>
      <c r="Q18066" s="4" t="s">
        <v>21</v>
      </c>
    </row>
    <row r="18067" spans="1:17" ht="22.5" x14ac:dyDescent="0.25">
      <c r="A18067" s="3">
        <v>5111</v>
      </c>
      <c r="B18067" s="1" t="s">
        <v>15981</v>
      </c>
      <c r="C18067" s="1" t="s">
        <v>15</v>
      </c>
      <c r="D18067" s="1" t="s">
        <v>33</v>
      </c>
      <c r="E18067" s="1">
        <v>16727273</v>
      </c>
      <c r="F18067" s="1" t="s">
        <v>15982</v>
      </c>
      <c r="G18067" s="1">
        <v>2247791</v>
      </c>
      <c r="H18067" s="1" t="s">
        <v>15983</v>
      </c>
      <c r="I18067" s="2">
        <v>45105</v>
      </c>
      <c r="J18067" s="15" t="str">
        <f>MID(Tabla1[[#This Row],[HORA]],1,5)</f>
        <v>15:05</v>
      </c>
      <c r="K18067" s="16">
        <f>IF(Tabla1[[#This Row],[FECHA]]=I18068,IF(J18068-J18067&gt;0,(J18068-J18067)*1440,0),0)</f>
        <v>0.99999999999999645</v>
      </c>
      <c r="L18067" s="14">
        <f>2+L17808-Datos!$C$8</f>
        <v>6.6800000000000033</v>
      </c>
      <c r="M18067" s="13" t="s">
        <v>56134</v>
      </c>
      <c r="N18067" s="1" t="s">
        <v>15984</v>
      </c>
      <c r="O18067" s="1">
        <v>20</v>
      </c>
      <c r="P18067" s="1" t="s">
        <v>300</v>
      </c>
      <c r="Q18067" s="4" t="s">
        <v>21</v>
      </c>
    </row>
    <row r="18068" spans="1:17" ht="22.5" x14ac:dyDescent="0.25">
      <c r="A18068" s="3">
        <v>15282</v>
      </c>
      <c r="B18068" s="1" t="s">
        <v>46659</v>
      </c>
      <c r="C18068" s="1" t="s">
        <v>15</v>
      </c>
      <c r="D18068" s="1" t="s">
        <v>40</v>
      </c>
      <c r="E18068" s="1">
        <v>16631106</v>
      </c>
      <c r="F18068" s="1" t="s">
        <v>33367</v>
      </c>
      <c r="G18068" s="1">
        <v>2247792</v>
      </c>
      <c r="H18068" s="1" t="s">
        <v>46660</v>
      </c>
      <c r="I18068" s="2">
        <v>45105</v>
      </c>
      <c r="J18068" s="15" t="str">
        <f>MID(Tabla1[[#This Row],[HORA]],1,5)</f>
        <v>15:06</v>
      </c>
      <c r="K18068" s="16">
        <f>IF(Tabla1[[#This Row],[FECHA]]=I18069,IF(J18069-J18068&gt;0,(J18069-J18068)*1440,0),0)</f>
        <v>2.9999999999999893</v>
      </c>
      <c r="L18068" s="14">
        <f>2+L17809-Datos!$C$8</f>
        <v>5.6900000000000048</v>
      </c>
      <c r="M18068" s="13" t="s">
        <v>56136</v>
      </c>
      <c r="N18068" s="1" t="s">
        <v>46661</v>
      </c>
      <c r="O18068" s="1">
        <v>12</v>
      </c>
      <c r="P18068" s="1" t="s">
        <v>1532</v>
      </c>
      <c r="Q18068" s="4" t="s">
        <v>21</v>
      </c>
    </row>
    <row r="18069" spans="1:17" ht="22.5" x14ac:dyDescent="0.25">
      <c r="A18069" s="3">
        <v>12011</v>
      </c>
      <c r="B18069" s="1" t="s">
        <v>37079</v>
      </c>
      <c r="C18069" s="1" t="s">
        <v>15</v>
      </c>
      <c r="D18069" s="1" t="s">
        <v>3088</v>
      </c>
      <c r="E18069" s="1">
        <v>71575980</v>
      </c>
      <c r="F18069" s="1" t="s">
        <v>37080</v>
      </c>
      <c r="G18069" s="1">
        <v>2247793</v>
      </c>
      <c r="H18069" s="1" t="s">
        <v>37081</v>
      </c>
      <c r="I18069" s="2">
        <v>45105</v>
      </c>
      <c r="J18069" s="15" t="str">
        <f>MID(Tabla1[[#This Row],[HORA]],1,5)</f>
        <v>15:09</v>
      </c>
      <c r="K18069" s="16">
        <f>IF(Tabla1[[#This Row],[FECHA]]=I18070,IF(J18070-J18069&gt;0,(J18070-J18069)*1440,0),0)</f>
        <v>0.99999999999999645</v>
      </c>
      <c r="L18069" s="14">
        <f>2+L17810-Datos!$C$8</f>
        <v>8.7000000000000028</v>
      </c>
      <c r="M18069" s="13" t="s">
        <v>55864</v>
      </c>
      <c r="N18069" s="1" t="s">
        <v>37082</v>
      </c>
      <c r="O18069" s="1">
        <v>12</v>
      </c>
      <c r="P18069" s="1" t="s">
        <v>1141</v>
      </c>
      <c r="Q18069" s="4" t="s">
        <v>21</v>
      </c>
    </row>
    <row r="18070" spans="1:17" ht="22.5" x14ac:dyDescent="0.25">
      <c r="A18070" s="3">
        <v>5112</v>
      </c>
      <c r="B18070" s="1" t="s">
        <v>15985</v>
      </c>
      <c r="C18070" s="1" t="s">
        <v>15</v>
      </c>
      <c r="D18070" s="1" t="s">
        <v>40</v>
      </c>
      <c r="E18070" s="1">
        <v>73796294</v>
      </c>
      <c r="F18070" s="1" t="s">
        <v>15986</v>
      </c>
      <c r="G18070" s="1">
        <v>46997898</v>
      </c>
      <c r="H18070" s="1" t="s">
        <v>15987</v>
      </c>
      <c r="I18070" s="2">
        <v>45105</v>
      </c>
      <c r="J18070" s="15" t="str">
        <f>MID(Tabla1[[#This Row],[HORA]],1,5)</f>
        <v>15:10</v>
      </c>
      <c r="K18070" s="16">
        <f>IF(Tabla1[[#This Row],[FECHA]]=I18071,IF(J18071-J18070&gt;0,(J18071-J18070)*1440,0),0)</f>
        <v>0</v>
      </c>
      <c r="L18070" s="14">
        <f>2+L17811-Datos!$C$8</f>
        <v>10.760000000000005</v>
      </c>
      <c r="M18070" s="13" t="s">
        <v>55865</v>
      </c>
      <c r="N18070" s="1" t="s">
        <v>15988</v>
      </c>
      <c r="O18070" s="1">
        <v>12</v>
      </c>
      <c r="P18070" s="1" t="s">
        <v>300</v>
      </c>
      <c r="Q18070" s="4" t="s">
        <v>21</v>
      </c>
    </row>
    <row r="18071" spans="1:17" ht="22.5" x14ac:dyDescent="0.25">
      <c r="A18071" s="3">
        <v>15283</v>
      </c>
      <c r="B18071" s="1" t="s">
        <v>46662</v>
      </c>
      <c r="C18071" s="1" t="s">
        <v>15</v>
      </c>
      <c r="D18071" s="1" t="s">
        <v>172</v>
      </c>
      <c r="E18071" s="1">
        <v>16769276</v>
      </c>
      <c r="F18071" s="1" t="s">
        <v>46663</v>
      </c>
      <c r="G18071" s="1">
        <v>2247794</v>
      </c>
      <c r="H18071" s="1" t="s">
        <v>46664</v>
      </c>
      <c r="I18071" s="2">
        <v>45105</v>
      </c>
      <c r="J18071" s="15" t="str">
        <f>MID(Tabla1[[#This Row],[HORA]],1,5)</f>
        <v>15:10</v>
      </c>
      <c r="K18071" s="16">
        <f>IF(Tabla1[[#This Row],[FECHA]]=I18072,IF(J18072-J18071&gt;0,(J18072-J18071)*1440,0),0)</f>
        <v>1.9999999999999929</v>
      </c>
      <c r="L18071" s="14">
        <f>2+L17812-Datos!$C$8</f>
        <v>6.6300000000000043</v>
      </c>
      <c r="M18071" s="13" t="s">
        <v>55865</v>
      </c>
      <c r="N18071" s="1" t="s">
        <v>46665</v>
      </c>
      <c r="O18071" s="1">
        <v>10</v>
      </c>
      <c r="P18071" s="1" t="s">
        <v>1532</v>
      </c>
      <c r="Q18071" s="4" t="s">
        <v>21</v>
      </c>
    </row>
    <row r="18072" spans="1:17" ht="22.5" x14ac:dyDescent="0.25">
      <c r="A18072" s="3">
        <v>5113</v>
      </c>
      <c r="B18072" s="1" t="s">
        <v>15989</v>
      </c>
      <c r="C18072" s="1" t="s">
        <v>15</v>
      </c>
      <c r="D18072" s="1" t="s">
        <v>40</v>
      </c>
      <c r="E18072" s="1">
        <v>16700654</v>
      </c>
      <c r="F18072" s="1" t="s">
        <v>15990</v>
      </c>
      <c r="G18072" s="1">
        <v>16700654</v>
      </c>
      <c r="H18072" s="1" t="s">
        <v>15990</v>
      </c>
      <c r="I18072" s="2">
        <v>45105</v>
      </c>
      <c r="J18072" s="15" t="str">
        <f>MID(Tabla1[[#This Row],[HORA]],1,5)</f>
        <v>15:12</v>
      </c>
      <c r="K18072" s="16">
        <f>IF(Tabla1[[#This Row],[FECHA]]=I18073,IF(J18073-J18072&gt;0,(J18073-J18072)*1440,0),0)</f>
        <v>0</v>
      </c>
      <c r="L18072" s="14">
        <f>2+L17813-Datos!$C$8</f>
        <v>6.4400000000000048</v>
      </c>
      <c r="M18072" s="13" t="s">
        <v>55867</v>
      </c>
      <c r="N18072" s="1" t="s">
        <v>1715</v>
      </c>
      <c r="O18072" s="1">
        <v>30</v>
      </c>
      <c r="P18072" s="1" t="s">
        <v>300</v>
      </c>
      <c r="Q18072" s="4" t="s">
        <v>21</v>
      </c>
    </row>
    <row r="18073" spans="1:17" ht="22.5" x14ac:dyDescent="0.25">
      <c r="A18073" s="3">
        <v>15284</v>
      </c>
      <c r="B18073" s="1" t="s">
        <v>46666</v>
      </c>
      <c r="C18073" s="1" t="s">
        <v>15</v>
      </c>
      <c r="D18073" s="1" t="s">
        <v>2195</v>
      </c>
      <c r="E18073" s="1">
        <v>42117584</v>
      </c>
      <c r="F18073" s="1" t="s">
        <v>46667</v>
      </c>
      <c r="G18073" s="1">
        <v>43771277</v>
      </c>
      <c r="H18073" s="1" t="s">
        <v>46668</v>
      </c>
      <c r="I18073" s="2">
        <v>45105</v>
      </c>
      <c r="J18073" s="15" t="str">
        <f>MID(Tabla1[[#This Row],[HORA]],1,5)</f>
        <v>15:12</v>
      </c>
      <c r="K18073" s="16">
        <f>IF(Tabla1[[#This Row],[FECHA]]=I18074,IF(J18074-J18073&gt;0,(J18074-J18073)*1440,0),0)</f>
        <v>2.9999999999999893</v>
      </c>
      <c r="L18073" s="14">
        <f>2+L17814-Datos!$C$8</f>
        <v>8.5300000000000047</v>
      </c>
      <c r="M18073" s="13" t="s">
        <v>55867</v>
      </c>
      <c r="N18073" s="1" t="s">
        <v>46669</v>
      </c>
      <c r="O18073" s="1">
        <v>20</v>
      </c>
      <c r="P18073" s="1" t="s">
        <v>1532</v>
      </c>
      <c r="Q18073" s="4" t="s">
        <v>21</v>
      </c>
    </row>
    <row r="18074" spans="1:17" ht="22.5" x14ac:dyDescent="0.25">
      <c r="A18074" s="3">
        <v>12012</v>
      </c>
      <c r="B18074" s="1" t="s">
        <v>37083</v>
      </c>
      <c r="C18074" s="1" t="s">
        <v>15</v>
      </c>
      <c r="D18074" s="1" t="s">
        <v>71</v>
      </c>
      <c r="E18074" s="1">
        <v>41349908</v>
      </c>
      <c r="F18074" s="1" t="s">
        <v>37084</v>
      </c>
      <c r="G18074" s="1">
        <v>2247797</v>
      </c>
      <c r="H18074" s="1" t="s">
        <v>37085</v>
      </c>
      <c r="I18074" s="2">
        <v>45105</v>
      </c>
      <c r="J18074" s="15" t="str">
        <f>MID(Tabla1[[#This Row],[HORA]],1,5)</f>
        <v>15:15</v>
      </c>
      <c r="K18074" s="16">
        <f>IF(Tabla1[[#This Row],[FECHA]]=I18075,IF(J18075-J18074&gt;0,(J18075-J18074)*1440,0),0)</f>
        <v>1.9999999999999929</v>
      </c>
      <c r="L18074" s="14">
        <f>2+L17815-Datos!$C$8</f>
        <v>7.8700000000000045</v>
      </c>
      <c r="M18074" s="13" t="s">
        <v>55870</v>
      </c>
      <c r="N18074" s="1" t="s">
        <v>37086</v>
      </c>
      <c r="O18074" s="1">
        <v>20</v>
      </c>
      <c r="P18074" s="1" t="s">
        <v>1141</v>
      </c>
      <c r="Q18074" s="4" t="s">
        <v>21</v>
      </c>
    </row>
    <row r="18075" spans="1:17" ht="22.5" x14ac:dyDescent="0.25">
      <c r="A18075" s="3">
        <v>15285</v>
      </c>
      <c r="B18075" s="1" t="s">
        <v>46670</v>
      </c>
      <c r="C18075" s="1" t="s">
        <v>15</v>
      </c>
      <c r="D18075" s="1" t="s">
        <v>40</v>
      </c>
      <c r="E18075" s="1">
        <v>80214312</v>
      </c>
      <c r="F18075" s="1" t="s">
        <v>46671</v>
      </c>
      <c r="G18075" s="1">
        <v>16675724</v>
      </c>
      <c r="H18075" s="1" t="s">
        <v>46672</v>
      </c>
      <c r="I18075" s="2">
        <v>45105</v>
      </c>
      <c r="J18075" s="15" t="str">
        <f>MID(Tabla1[[#This Row],[HORA]],1,5)</f>
        <v>15:17</v>
      </c>
      <c r="K18075" s="16">
        <f>IF(Tabla1[[#This Row],[FECHA]]=I18076,IF(J18076-J18075&gt;0,(J18076-J18075)*1440,0),0)</f>
        <v>1.9999999999999929</v>
      </c>
      <c r="L18075" s="14">
        <f>2+L17816-Datos!$C$8</f>
        <v>9.600000000000005</v>
      </c>
      <c r="M18075" s="13" t="s">
        <v>55872</v>
      </c>
      <c r="N18075" s="1" t="s">
        <v>46673</v>
      </c>
      <c r="O18075" s="1">
        <v>15</v>
      </c>
      <c r="P18075" s="1" t="s">
        <v>1532</v>
      </c>
      <c r="Q18075" s="4" t="s">
        <v>21</v>
      </c>
    </row>
    <row r="18076" spans="1:17" ht="22.5" x14ac:dyDescent="0.25">
      <c r="A18076" s="3">
        <v>5114</v>
      </c>
      <c r="B18076" s="1" t="s">
        <v>15991</v>
      </c>
      <c r="C18076" s="1" t="s">
        <v>15</v>
      </c>
      <c r="D18076" s="1" t="s">
        <v>33</v>
      </c>
      <c r="E18076" s="1">
        <v>76939220</v>
      </c>
      <c r="F18076" s="1" t="s">
        <v>7297</v>
      </c>
      <c r="G18076" s="1">
        <v>41028809</v>
      </c>
      <c r="H18076" s="1" t="s">
        <v>15992</v>
      </c>
      <c r="I18076" s="2">
        <v>45105</v>
      </c>
      <c r="J18076" s="15" t="str">
        <f>MID(Tabla1[[#This Row],[HORA]],1,5)</f>
        <v>15:19</v>
      </c>
      <c r="K18076" s="16">
        <f>IF(Tabla1[[#This Row],[FECHA]]=I18077,IF(J18077-J18076&gt;0,(J18077-J18076)*1440,0),0)</f>
        <v>1.0000000000001563</v>
      </c>
      <c r="L18076" s="14">
        <f>2+L17817-Datos!$C$8</f>
        <v>11.460000000000004</v>
      </c>
      <c r="M18076" s="13" t="s">
        <v>55874</v>
      </c>
      <c r="N18076" s="1" t="s">
        <v>15993</v>
      </c>
      <c r="O18076" s="1">
        <v>10</v>
      </c>
      <c r="P18076" s="1" t="s">
        <v>300</v>
      </c>
      <c r="Q18076" s="4" t="s">
        <v>21</v>
      </c>
    </row>
    <row r="18077" spans="1:17" ht="22.5" x14ac:dyDescent="0.25">
      <c r="A18077" s="3">
        <v>5115</v>
      </c>
      <c r="B18077" s="1" t="s">
        <v>15994</v>
      </c>
      <c r="C18077" s="1" t="s">
        <v>15</v>
      </c>
      <c r="D18077" s="1" t="s">
        <v>77</v>
      </c>
      <c r="E18077" s="1">
        <v>47114102</v>
      </c>
      <c r="F18077" s="1" t="s">
        <v>15995</v>
      </c>
      <c r="G18077" s="1">
        <v>44840956</v>
      </c>
      <c r="H18077" s="1" t="s">
        <v>15996</v>
      </c>
      <c r="I18077" s="2">
        <v>45105</v>
      </c>
      <c r="J18077" s="15" t="str">
        <f>MID(Tabla1[[#This Row],[HORA]],1,5)</f>
        <v>15:20</v>
      </c>
      <c r="K18077" s="16">
        <f>IF(Tabla1[[#This Row],[FECHA]]=I18078,IF(J18078-J18077&gt;0,(J18078-J18077)*1440,0),0)</f>
        <v>0</v>
      </c>
      <c r="L18077" s="14">
        <f>2+L17818-Datos!$C$8</f>
        <v>8.7600000000000033</v>
      </c>
      <c r="M18077" s="13" t="s">
        <v>55875</v>
      </c>
      <c r="N18077" s="1" t="s">
        <v>15997</v>
      </c>
      <c r="O18077" s="1">
        <v>20</v>
      </c>
      <c r="P18077" s="1" t="s">
        <v>300</v>
      </c>
      <c r="Q18077" s="4" t="s">
        <v>21</v>
      </c>
    </row>
    <row r="18078" spans="1:17" ht="22.5" x14ac:dyDescent="0.25">
      <c r="A18078" s="3">
        <v>15286</v>
      </c>
      <c r="B18078" s="1" t="s">
        <v>46674</v>
      </c>
      <c r="C18078" s="1" t="s">
        <v>15</v>
      </c>
      <c r="D18078" s="1" t="s">
        <v>40</v>
      </c>
      <c r="E18078" s="1">
        <v>48304681</v>
      </c>
      <c r="F18078" s="1" t="s">
        <v>46675</v>
      </c>
      <c r="G18078" s="1">
        <v>71324097</v>
      </c>
      <c r="H18078" s="1" t="s">
        <v>46676</v>
      </c>
      <c r="I18078" s="2">
        <v>45105</v>
      </c>
      <c r="J18078" s="15" t="str">
        <f>MID(Tabla1[[#This Row],[HORA]],1,5)</f>
        <v>15:20</v>
      </c>
      <c r="K18078" s="16">
        <f>IF(Tabla1[[#This Row],[FECHA]]=I18079,IF(J18079-J18078&gt;0,(J18079-J18078)*1440,0),0)</f>
        <v>1.9999999999999929</v>
      </c>
      <c r="L18078" s="14">
        <f>2+L17819-Datos!$C$8</f>
        <v>9.4200000000000017</v>
      </c>
      <c r="M18078" s="13" t="s">
        <v>55875</v>
      </c>
      <c r="N18078" s="1" t="s">
        <v>46677</v>
      </c>
      <c r="O18078" s="1">
        <v>15</v>
      </c>
      <c r="P18078" s="1" t="s">
        <v>1532</v>
      </c>
      <c r="Q18078" s="4" t="s">
        <v>21</v>
      </c>
    </row>
    <row r="18079" spans="1:17" ht="22.5" x14ac:dyDescent="0.25">
      <c r="A18079" s="3">
        <v>5116</v>
      </c>
      <c r="B18079" s="1" t="s">
        <v>15998</v>
      </c>
      <c r="C18079" s="1" t="s">
        <v>15</v>
      </c>
      <c r="D18079" s="1" t="s">
        <v>33</v>
      </c>
      <c r="E18079" s="1">
        <v>46248351</v>
      </c>
      <c r="F18079" s="1" t="s">
        <v>12467</v>
      </c>
      <c r="G18079" s="1">
        <v>22345349</v>
      </c>
      <c r="H18079" s="1" t="s">
        <v>15999</v>
      </c>
      <c r="I18079" s="2">
        <v>45105</v>
      </c>
      <c r="J18079" s="15" t="str">
        <f>MID(Tabla1[[#This Row],[HORA]],1,5)</f>
        <v>15:22</v>
      </c>
      <c r="K18079" s="16">
        <f>IF(Tabla1[[#This Row],[FECHA]]=I18080,IF(J18080-J18079&gt;0,(J18080-J18079)*1440,0),0)</f>
        <v>1.9999999999999929</v>
      </c>
      <c r="L18079" s="14">
        <f>2+L17820-Datos!$C$8</f>
        <v>9.360000000000003</v>
      </c>
      <c r="M18079" s="13" t="s">
        <v>55877</v>
      </c>
      <c r="N18079" s="1" t="s">
        <v>4606</v>
      </c>
      <c r="O18079" s="1">
        <v>15</v>
      </c>
      <c r="P18079" s="1" t="s">
        <v>300</v>
      </c>
      <c r="Q18079" s="4" t="s">
        <v>21</v>
      </c>
    </row>
    <row r="18080" spans="1:17" ht="22.5" x14ac:dyDescent="0.25">
      <c r="A18080" s="3">
        <v>5117</v>
      </c>
      <c r="B18080" s="1" t="s">
        <v>16000</v>
      </c>
      <c r="C18080" s="1" t="s">
        <v>15</v>
      </c>
      <c r="D18080" s="1" t="s">
        <v>119</v>
      </c>
      <c r="E18080" s="1">
        <v>80549519</v>
      </c>
      <c r="F18080" s="1" t="s">
        <v>16001</v>
      </c>
      <c r="G18080" s="1">
        <v>2247800</v>
      </c>
      <c r="H18080" s="1" t="s">
        <v>16002</v>
      </c>
      <c r="I18080" s="2">
        <v>45105</v>
      </c>
      <c r="J18080" s="15" t="str">
        <f>MID(Tabla1[[#This Row],[HORA]],1,5)</f>
        <v>15:24</v>
      </c>
      <c r="K18080" s="16">
        <f>IF(Tabla1[[#This Row],[FECHA]]=I18081,IF(J18081-J18080&gt;0,(J18081-J18080)*1440,0),0)</f>
        <v>0</v>
      </c>
      <c r="L18080" s="14">
        <f>2+L17821-Datos!$C$8</f>
        <v>7.4600000000000044</v>
      </c>
      <c r="M18080" s="13" t="s">
        <v>55879</v>
      </c>
      <c r="N18080" s="1" t="s">
        <v>16003</v>
      </c>
      <c r="O18080" s="1">
        <v>40</v>
      </c>
      <c r="P18080" s="1" t="s">
        <v>300</v>
      </c>
      <c r="Q18080" s="4" t="s">
        <v>21</v>
      </c>
    </row>
    <row r="18081" spans="1:17" ht="22.5" x14ac:dyDescent="0.25">
      <c r="A18081" s="3">
        <v>18748</v>
      </c>
      <c r="B18081" s="1" t="s">
        <v>55677</v>
      </c>
      <c r="C18081" s="1" t="s">
        <v>15</v>
      </c>
      <c r="D18081" s="1" t="s">
        <v>40</v>
      </c>
      <c r="E18081" s="1">
        <v>20601700124</v>
      </c>
      <c r="F18081" s="1" t="s">
        <v>55678</v>
      </c>
      <c r="G18081" s="1">
        <v>73681781</v>
      </c>
      <c r="H18081" s="1" t="s">
        <v>55679</v>
      </c>
      <c r="I18081" s="2">
        <v>45105</v>
      </c>
      <c r="J18081" s="15" t="str">
        <f>MID(Tabla1[[#This Row],[HORA]],1,5)</f>
        <v>15:24</v>
      </c>
      <c r="K18081" s="16">
        <f>IF(Tabla1[[#This Row],[FECHA]]=I18082,IF(J18082-J18081&gt;0,(J18082-J18081)*1440,0),0)</f>
        <v>3.9999999999999858</v>
      </c>
      <c r="L18081" s="14">
        <f>2+L17822-Datos!$C$8</f>
        <v>8.4700000000000042</v>
      </c>
      <c r="M18081" s="13" t="s">
        <v>55879</v>
      </c>
      <c r="N18081" s="1" t="s">
        <v>55680</v>
      </c>
      <c r="O18081" s="1">
        <v>15</v>
      </c>
      <c r="P18081" s="1" t="s">
        <v>1532</v>
      </c>
      <c r="Q18081" s="4" t="s">
        <v>21</v>
      </c>
    </row>
    <row r="18082" spans="1:17" ht="22.5" x14ac:dyDescent="0.25">
      <c r="A18082" s="3">
        <v>5118</v>
      </c>
      <c r="B18082" s="1" t="s">
        <v>16004</v>
      </c>
      <c r="C18082" s="1" t="s">
        <v>15</v>
      </c>
      <c r="D18082" s="1" t="s">
        <v>71</v>
      </c>
      <c r="E18082" s="1">
        <v>45704029</v>
      </c>
      <c r="F18082" s="1" t="s">
        <v>16005</v>
      </c>
      <c r="G18082" s="1">
        <v>41913378</v>
      </c>
      <c r="H18082" s="1" t="s">
        <v>16006</v>
      </c>
      <c r="I18082" s="2">
        <v>45105</v>
      </c>
      <c r="J18082" s="15" t="str">
        <f>MID(Tabla1[[#This Row],[HORA]],1,5)</f>
        <v>15:28</v>
      </c>
      <c r="K18082" s="16">
        <f>IF(Tabla1[[#This Row],[FECHA]]=I18083,IF(J18083-J18082&gt;0,(J18083-J18082)*1440,0),0)</f>
        <v>2.9999999999999893</v>
      </c>
      <c r="L18082" s="14">
        <f>2+L17823-Datos!$C$8</f>
        <v>9.8400000000000034</v>
      </c>
      <c r="M18082" s="13" t="s">
        <v>55883</v>
      </c>
      <c r="N18082" s="1" t="s">
        <v>16007</v>
      </c>
      <c r="O18082" s="1">
        <v>15</v>
      </c>
      <c r="P18082" s="1" t="s">
        <v>300</v>
      </c>
      <c r="Q18082" s="4" t="s">
        <v>21</v>
      </c>
    </row>
    <row r="18083" spans="1:17" ht="22.5" x14ac:dyDescent="0.25">
      <c r="A18083" s="3">
        <v>18749</v>
      </c>
      <c r="B18083" s="1" t="s">
        <v>55681</v>
      </c>
      <c r="C18083" s="1" t="s">
        <v>15</v>
      </c>
      <c r="D18083" s="1" t="s">
        <v>40</v>
      </c>
      <c r="E18083" s="1">
        <v>20539186621</v>
      </c>
      <c r="F18083" s="1" t="s">
        <v>55682</v>
      </c>
      <c r="G18083" s="1">
        <v>42124071</v>
      </c>
      <c r="H18083" s="1" t="s">
        <v>55683</v>
      </c>
      <c r="I18083" s="2">
        <v>45105</v>
      </c>
      <c r="J18083" s="15" t="str">
        <f>MID(Tabla1[[#This Row],[HORA]],1,5)</f>
        <v>15:31</v>
      </c>
      <c r="K18083" s="16">
        <f>IF(Tabla1[[#This Row],[FECHA]]=I18084,IF(J18084-J18083&gt;0,(J18084-J18083)*1440,0),0)</f>
        <v>3.9999999999999858</v>
      </c>
      <c r="L18083" s="14">
        <f>2+L17824-Datos!$C$8</f>
        <v>9.5900000000000034</v>
      </c>
      <c r="M18083" s="13" t="s">
        <v>55886</v>
      </c>
      <c r="N18083" s="1" t="s">
        <v>55684</v>
      </c>
      <c r="O18083" s="1">
        <v>30</v>
      </c>
      <c r="P18083" s="1" t="s">
        <v>1532</v>
      </c>
      <c r="Q18083" s="4" t="s">
        <v>21</v>
      </c>
    </row>
    <row r="18084" spans="1:17" ht="22.5" x14ac:dyDescent="0.25">
      <c r="A18084" s="3">
        <v>15287</v>
      </c>
      <c r="B18084" s="1" t="s">
        <v>46678</v>
      </c>
      <c r="C18084" s="1" t="s">
        <v>15</v>
      </c>
      <c r="D18084" s="1" t="s">
        <v>71</v>
      </c>
      <c r="E18084" s="1">
        <v>47711955</v>
      </c>
      <c r="F18084" s="1" t="s">
        <v>37984</v>
      </c>
      <c r="G18084" s="1">
        <v>43048615</v>
      </c>
      <c r="H18084" s="1" t="s">
        <v>33283</v>
      </c>
      <c r="I18084" s="2">
        <v>45105</v>
      </c>
      <c r="J18084" s="15" t="str">
        <f>MID(Tabla1[[#This Row],[HORA]],1,5)</f>
        <v>15:35</v>
      </c>
      <c r="K18084" s="16">
        <f>IF(Tabla1[[#This Row],[FECHA]]=I18085,IF(J18085-J18084&gt;0,(J18085-J18084)*1440,0),0)</f>
        <v>4.9999999999999822</v>
      </c>
      <c r="L18084" s="14">
        <f>2+L17825-Datos!$C$8</f>
        <v>12.530000000000005</v>
      </c>
      <c r="M18084" s="13" t="s">
        <v>55890</v>
      </c>
      <c r="N18084" s="1" t="s">
        <v>46679</v>
      </c>
      <c r="O18084" s="1">
        <v>12</v>
      </c>
      <c r="P18084" s="1" t="s">
        <v>1532</v>
      </c>
      <c r="Q18084" s="4" t="s">
        <v>21</v>
      </c>
    </row>
    <row r="18085" spans="1:17" ht="22.5" x14ac:dyDescent="0.25">
      <c r="A18085" s="3">
        <v>18750</v>
      </c>
      <c r="B18085" s="1" t="s">
        <v>55685</v>
      </c>
      <c r="C18085" s="1" t="s">
        <v>15</v>
      </c>
      <c r="D18085" s="1" t="s">
        <v>82</v>
      </c>
      <c r="E18085" s="1">
        <v>20608252119</v>
      </c>
      <c r="F18085" s="1" t="s">
        <v>47986</v>
      </c>
      <c r="G18085" s="1">
        <v>423962</v>
      </c>
      <c r="H18085" s="1" t="s">
        <v>14187</v>
      </c>
      <c r="I18085" s="2">
        <v>45105</v>
      </c>
      <c r="J18085" s="15" t="str">
        <f>MID(Tabla1[[#This Row],[HORA]],1,5)</f>
        <v>15:40</v>
      </c>
      <c r="K18085" s="16">
        <f>IF(Tabla1[[#This Row],[FECHA]]=I18086,IF(J18086-J18085&gt;0,(J18086-J18085)*1440,0),0)</f>
        <v>1.9999999999999929</v>
      </c>
      <c r="L18085" s="14">
        <f>2+L17826-Datos!$C$8</f>
        <v>9.6800000000000033</v>
      </c>
      <c r="M18085" s="13" t="s">
        <v>55895</v>
      </c>
      <c r="N18085" s="1" t="s">
        <v>46679</v>
      </c>
      <c r="O18085" s="1">
        <v>12</v>
      </c>
      <c r="P18085" s="1" t="s">
        <v>1532</v>
      </c>
      <c r="Q18085" s="4" t="s">
        <v>21</v>
      </c>
    </row>
    <row r="18086" spans="1:17" ht="22.5" x14ac:dyDescent="0.25">
      <c r="A18086" s="3">
        <v>12013</v>
      </c>
      <c r="B18086" s="1" t="s">
        <v>37087</v>
      </c>
      <c r="C18086" s="1" t="s">
        <v>15</v>
      </c>
      <c r="D18086" s="1" t="s">
        <v>77</v>
      </c>
      <c r="E18086" s="1">
        <v>16757519</v>
      </c>
      <c r="F18086" s="1" t="s">
        <v>37088</v>
      </c>
      <c r="G18086" s="1">
        <v>2247805</v>
      </c>
      <c r="H18086" s="1" t="s">
        <v>37089</v>
      </c>
      <c r="I18086" s="2">
        <v>45105</v>
      </c>
      <c r="J18086" s="15" t="str">
        <f>MID(Tabla1[[#This Row],[HORA]],1,5)</f>
        <v>15:42</v>
      </c>
      <c r="K18086" s="16">
        <f>IF(Tabla1[[#This Row],[FECHA]]=I18087,IF(J18087-J18086&gt;0,(J18087-J18086)*1440,0),0)</f>
        <v>2.9999999999999893</v>
      </c>
      <c r="L18086" s="14">
        <f>2+L17827-Datos!$C$8</f>
        <v>7.8900000000000041</v>
      </c>
      <c r="M18086" s="13" t="s">
        <v>55897</v>
      </c>
      <c r="N18086" s="1" t="s">
        <v>37090</v>
      </c>
      <c r="O18086" s="1">
        <v>40</v>
      </c>
      <c r="P18086" s="1" t="s">
        <v>1141</v>
      </c>
      <c r="Q18086" s="4" t="s">
        <v>21</v>
      </c>
    </row>
    <row r="18087" spans="1:17" ht="22.5" x14ac:dyDescent="0.25">
      <c r="A18087" s="3">
        <v>18022</v>
      </c>
      <c r="B18087" s="1" t="s">
        <v>53937</v>
      </c>
      <c r="C18087" s="1" t="s">
        <v>15</v>
      </c>
      <c r="D18087" s="1" t="s">
        <v>40</v>
      </c>
      <c r="E18087" s="1">
        <v>20539260376</v>
      </c>
      <c r="F18087" s="1" t="s">
        <v>53938</v>
      </c>
      <c r="G18087" s="1">
        <v>2247809</v>
      </c>
      <c r="H18087" s="1" t="s">
        <v>53939</v>
      </c>
      <c r="I18087" s="2">
        <v>45105</v>
      </c>
      <c r="J18087" s="15" t="str">
        <f>MID(Tabla1[[#This Row],[HORA]],1,5)</f>
        <v>15:45</v>
      </c>
      <c r="K18087" s="16">
        <f>IF(Tabla1[[#This Row],[FECHA]]=I18088,IF(J18088-J18087&gt;0,(J18088-J18087)*1440,0),0)</f>
        <v>0.99999999999999645</v>
      </c>
      <c r="L18087" s="14">
        <f>2+L17828-Datos!$C$8</f>
        <v>8.6800000000000033</v>
      </c>
      <c r="M18087" s="13" t="s">
        <v>55900</v>
      </c>
      <c r="N18087" s="1" t="s">
        <v>53890</v>
      </c>
      <c r="O18087" s="1">
        <v>12</v>
      </c>
      <c r="P18087" s="1" t="s">
        <v>1141</v>
      </c>
      <c r="Q18087" s="4" t="s">
        <v>21</v>
      </c>
    </row>
    <row r="18088" spans="1:17" ht="22.5" x14ac:dyDescent="0.25">
      <c r="A18088" s="3">
        <v>16621</v>
      </c>
      <c r="B18088" s="1" t="s">
        <v>50379</v>
      </c>
      <c r="C18088" s="1" t="s">
        <v>15</v>
      </c>
      <c r="D18088" s="1" t="s">
        <v>2195</v>
      </c>
      <c r="E18088" s="1">
        <v>20609911230</v>
      </c>
      <c r="F18088" s="1" t="s">
        <v>50380</v>
      </c>
      <c r="G18088" s="1">
        <v>2247810</v>
      </c>
      <c r="H18088" s="1" t="s">
        <v>50381</v>
      </c>
      <c r="I18088" s="2">
        <v>45105</v>
      </c>
      <c r="J18088" s="15" t="str">
        <f>MID(Tabla1[[#This Row],[HORA]],1,5)</f>
        <v>15:46</v>
      </c>
      <c r="K18088" s="16">
        <f>IF(Tabla1[[#This Row],[FECHA]]=I18089,IF(J18089-J18088&gt;0,(J18089-J18088)*1440,0),0)</f>
        <v>1.9999999999999929</v>
      </c>
      <c r="L18088" s="14">
        <f>2+L17829-Datos!$C$8</f>
        <v>7.4200000000000035</v>
      </c>
      <c r="M18088" s="13" t="s">
        <v>55901</v>
      </c>
      <c r="N18088" s="1" t="s">
        <v>50382</v>
      </c>
      <c r="O18088" s="1">
        <v>20</v>
      </c>
      <c r="P18088" s="1" t="s">
        <v>300</v>
      </c>
      <c r="Q18088" s="4" t="s">
        <v>21</v>
      </c>
    </row>
    <row r="18089" spans="1:17" ht="22.5" x14ac:dyDescent="0.25">
      <c r="A18089" s="3">
        <v>16622</v>
      </c>
      <c r="B18089" s="1" t="s">
        <v>50383</v>
      </c>
      <c r="C18089" s="1" t="s">
        <v>15</v>
      </c>
      <c r="D18089" s="1" t="s">
        <v>40</v>
      </c>
      <c r="E18089" s="1">
        <v>20459424734</v>
      </c>
      <c r="F18089" s="1" t="s">
        <v>50384</v>
      </c>
      <c r="G18089" s="1">
        <v>15863482</v>
      </c>
      <c r="H18089" s="1" t="s">
        <v>50385</v>
      </c>
      <c r="I18089" s="2">
        <v>45105</v>
      </c>
      <c r="J18089" s="15" t="str">
        <f>MID(Tabla1[[#This Row],[HORA]],1,5)</f>
        <v>15:48</v>
      </c>
      <c r="K18089" s="16">
        <f>IF(Tabla1[[#This Row],[FECHA]]=I18090,IF(J18090-J18089&gt;0,(J18090-J18089)*1440,0),0)</f>
        <v>0</v>
      </c>
      <c r="L18089" s="14">
        <f>2+L17830-Datos!$C$8</f>
        <v>10.340000000000003</v>
      </c>
      <c r="M18089" s="13" t="s">
        <v>55903</v>
      </c>
      <c r="N18089" s="1" t="s">
        <v>50386</v>
      </c>
      <c r="O18089" s="1">
        <v>12</v>
      </c>
      <c r="P18089" s="1" t="s">
        <v>300</v>
      </c>
      <c r="Q18089" s="4" t="s">
        <v>21</v>
      </c>
    </row>
    <row r="18090" spans="1:17" ht="22.5" x14ac:dyDescent="0.25">
      <c r="A18090" s="3">
        <v>18023</v>
      </c>
      <c r="B18090" s="1" t="s">
        <v>53940</v>
      </c>
      <c r="C18090" s="1" t="s">
        <v>15</v>
      </c>
      <c r="D18090" s="1" t="s">
        <v>228</v>
      </c>
      <c r="E18090" s="1">
        <v>20605714278</v>
      </c>
      <c r="F18090" s="1" t="s">
        <v>53941</v>
      </c>
      <c r="G18090" s="1">
        <v>48828681</v>
      </c>
      <c r="H18090" s="1" t="s">
        <v>37133</v>
      </c>
      <c r="I18090" s="2">
        <v>45105</v>
      </c>
      <c r="J18090" s="15" t="str">
        <f>MID(Tabla1[[#This Row],[HORA]],1,5)</f>
        <v>15:48</v>
      </c>
      <c r="K18090" s="16">
        <f>IF(Tabla1[[#This Row],[FECHA]]=I18091,IF(J18091-J18090&gt;0,(J18091-J18090)*1440,0),0)</f>
        <v>0</v>
      </c>
      <c r="L18090" s="14">
        <f>2+L17831-Datos!$C$8</f>
        <v>12.820000000000004</v>
      </c>
      <c r="M18090" s="13" t="s">
        <v>55903</v>
      </c>
      <c r="N18090" s="1" t="s">
        <v>53942</v>
      </c>
      <c r="O18090" s="1">
        <v>50</v>
      </c>
      <c r="P18090" s="1" t="s">
        <v>1141</v>
      </c>
      <c r="Q18090" s="4" t="s">
        <v>21</v>
      </c>
    </row>
    <row r="18091" spans="1:17" ht="22.5" x14ac:dyDescent="0.25">
      <c r="A18091" s="3">
        <v>18751</v>
      </c>
      <c r="B18091" s="1" t="s">
        <v>55686</v>
      </c>
      <c r="C18091" s="1" t="s">
        <v>15</v>
      </c>
      <c r="D18091" s="1" t="s">
        <v>119</v>
      </c>
      <c r="E18091" s="1">
        <v>20554290818</v>
      </c>
      <c r="F18091" s="1" t="s">
        <v>48614</v>
      </c>
      <c r="G18091" s="1">
        <v>43433825</v>
      </c>
      <c r="H18091" s="1" t="s">
        <v>55687</v>
      </c>
      <c r="I18091" s="2">
        <v>45105</v>
      </c>
      <c r="J18091" s="15" t="str">
        <f>MID(Tabla1[[#This Row],[HORA]],1,5)</f>
        <v>15:48</v>
      </c>
      <c r="K18091" s="16">
        <f>IF(Tabla1[[#This Row],[FECHA]]=I18092,IF(J18092-J18091&gt;0,(J18092-J18091)*1440,0),0)</f>
        <v>0.99999999999999645</v>
      </c>
      <c r="L18091" s="14">
        <f>2+L17832-Datos!$C$8</f>
        <v>8.5200000000000031</v>
      </c>
      <c r="M18091" s="13" t="s">
        <v>55903</v>
      </c>
      <c r="N18091" s="1" t="s">
        <v>55688</v>
      </c>
      <c r="O18091" s="1">
        <v>30</v>
      </c>
      <c r="P18091" s="1" t="s">
        <v>1532</v>
      </c>
      <c r="Q18091" s="4" t="s">
        <v>21</v>
      </c>
    </row>
    <row r="18092" spans="1:17" ht="22.5" x14ac:dyDescent="0.25">
      <c r="A18092" s="3">
        <v>5119</v>
      </c>
      <c r="B18092" s="1" t="s">
        <v>16008</v>
      </c>
      <c r="C18092" s="1" t="s">
        <v>15</v>
      </c>
      <c r="D18092" s="1" t="s">
        <v>30</v>
      </c>
      <c r="E18092" s="1">
        <v>47400586</v>
      </c>
      <c r="F18092" s="1" t="s">
        <v>16009</v>
      </c>
      <c r="G18092" s="1">
        <v>44741590</v>
      </c>
      <c r="H18092" s="1" t="s">
        <v>16010</v>
      </c>
      <c r="I18092" s="2">
        <v>45105</v>
      </c>
      <c r="J18092" s="15" t="str">
        <f>MID(Tabla1[[#This Row],[HORA]],1,5)</f>
        <v>15:49</v>
      </c>
      <c r="K18092" s="16">
        <f>IF(Tabla1[[#This Row],[FECHA]]=I18093,IF(J18093-J18092&gt;0,(J18093-J18092)*1440,0),0)</f>
        <v>0</v>
      </c>
      <c r="L18092" s="14">
        <f>2+L17833-Datos!$C$8</f>
        <v>7.6200000000000045</v>
      </c>
      <c r="M18092" s="13" t="s">
        <v>55904</v>
      </c>
      <c r="N18092" s="1" t="s">
        <v>16011</v>
      </c>
      <c r="O18092" s="1">
        <v>12</v>
      </c>
      <c r="P18092" s="1" t="s">
        <v>300</v>
      </c>
      <c r="Q18092" s="4" t="s">
        <v>21</v>
      </c>
    </row>
    <row r="18093" spans="1:17" ht="22.5" x14ac:dyDescent="0.25">
      <c r="A18093" s="3">
        <v>12014</v>
      </c>
      <c r="B18093" s="1" t="s">
        <v>37091</v>
      </c>
      <c r="C18093" s="1" t="s">
        <v>15</v>
      </c>
      <c r="D18093" s="1" t="s">
        <v>23</v>
      </c>
      <c r="E18093" s="1">
        <v>16440731</v>
      </c>
      <c r="F18093" s="1" t="s">
        <v>37092</v>
      </c>
      <c r="G18093" s="1">
        <v>73904713</v>
      </c>
      <c r="H18093" s="1" t="s">
        <v>37093</v>
      </c>
      <c r="I18093" s="2">
        <v>45105</v>
      </c>
      <c r="J18093" s="15" t="str">
        <f>MID(Tabla1[[#This Row],[HORA]],1,5)</f>
        <v>15:49</v>
      </c>
      <c r="K18093" s="16">
        <f>IF(Tabla1[[#This Row],[FECHA]]=I18094,IF(J18094-J18093&gt;0,(J18094-J18093)*1440,0),0)</f>
        <v>1.9999999999999929</v>
      </c>
      <c r="L18093" s="14">
        <f>2+L17834-Datos!$C$8</f>
        <v>8.8200000000000038</v>
      </c>
      <c r="M18093" s="13" t="s">
        <v>55904</v>
      </c>
      <c r="N18093" s="1" t="s">
        <v>37094</v>
      </c>
      <c r="O18093" s="1">
        <v>20</v>
      </c>
      <c r="P18093" s="1" t="s">
        <v>1141</v>
      </c>
      <c r="Q18093" s="4" t="s">
        <v>21</v>
      </c>
    </row>
    <row r="18094" spans="1:17" ht="22.5" x14ac:dyDescent="0.25">
      <c r="A18094" s="3">
        <v>15240</v>
      </c>
      <c r="B18094" s="1" t="s">
        <v>46536</v>
      </c>
      <c r="C18094" s="1" t="s">
        <v>15</v>
      </c>
      <c r="D18094" s="1" t="s">
        <v>3088</v>
      </c>
      <c r="E18094" s="1">
        <v>46456738</v>
      </c>
      <c r="F18094" s="1" t="s">
        <v>46537</v>
      </c>
      <c r="G18094" s="1">
        <v>2247513</v>
      </c>
      <c r="H18094" s="1" t="s">
        <v>46538</v>
      </c>
      <c r="I18094" s="2">
        <v>45105</v>
      </c>
      <c r="J18094" s="15" t="str">
        <f>MID(Tabla1[[#This Row],[HORA]],1,5)</f>
        <v>15:51</v>
      </c>
      <c r="K18094" s="16">
        <f>IF(Tabla1[[#This Row],[FECHA]]=I18095,IF(J18095-J18094&gt;0,(J18095-J18094)*1440,0),0)</f>
        <v>3.9999999999999858</v>
      </c>
      <c r="L18094" s="14">
        <f>2+L17835-Datos!$C$8</f>
        <v>10.320000000000004</v>
      </c>
      <c r="M18094" s="13" t="s">
        <v>55906</v>
      </c>
      <c r="N18094" s="1" t="s">
        <v>46539</v>
      </c>
      <c r="O18094" s="1">
        <v>15</v>
      </c>
      <c r="P18094" s="1" t="s">
        <v>170</v>
      </c>
      <c r="Q18094" s="4" t="s">
        <v>21</v>
      </c>
    </row>
    <row r="18095" spans="1:17" ht="22.5" x14ac:dyDescent="0.25">
      <c r="A18095" s="3">
        <v>15288</v>
      </c>
      <c r="B18095" s="1" t="s">
        <v>46680</v>
      </c>
      <c r="C18095" s="1" t="s">
        <v>15</v>
      </c>
      <c r="D18095" s="1" t="s">
        <v>77</v>
      </c>
      <c r="E18095" s="1">
        <v>46856268</v>
      </c>
      <c r="F18095" s="1" t="s">
        <v>45225</v>
      </c>
      <c r="G18095" s="1">
        <v>47198481</v>
      </c>
      <c r="H18095" s="1" t="s">
        <v>46681</v>
      </c>
      <c r="I18095" s="2">
        <v>45105</v>
      </c>
      <c r="J18095" s="15" t="str">
        <f>MID(Tabla1[[#This Row],[HORA]],1,5)</f>
        <v>15:55</v>
      </c>
      <c r="K18095" s="16">
        <f>IF(Tabla1[[#This Row],[FECHA]]=I18096,IF(J18096-J18095&gt;0,(J18096-J18095)*1440,0),0)</f>
        <v>3.9999999999999858</v>
      </c>
      <c r="L18095" s="14">
        <f>2+L17836-Datos!$C$8</f>
        <v>7.6700000000000035</v>
      </c>
      <c r="M18095" s="13" t="s">
        <v>55910</v>
      </c>
      <c r="N18095" s="1" t="s">
        <v>46682</v>
      </c>
      <c r="O18095" s="1">
        <v>10</v>
      </c>
      <c r="P18095" s="1" t="s">
        <v>1532</v>
      </c>
      <c r="Q18095" s="4" t="s">
        <v>21</v>
      </c>
    </row>
    <row r="18096" spans="1:17" ht="22.5" x14ac:dyDescent="0.25">
      <c r="A18096" s="3">
        <v>12015</v>
      </c>
      <c r="B18096" s="1" t="s">
        <v>37095</v>
      </c>
      <c r="C18096" s="1" t="s">
        <v>15</v>
      </c>
      <c r="D18096" s="1" t="s">
        <v>40</v>
      </c>
      <c r="E18096" s="1">
        <v>75471373</v>
      </c>
      <c r="F18096" s="1" t="s">
        <v>37096</v>
      </c>
      <c r="G18096" s="1">
        <v>2247812</v>
      </c>
      <c r="H18096" s="1" t="s">
        <v>37097</v>
      </c>
      <c r="I18096" s="2">
        <v>45105</v>
      </c>
      <c r="J18096" s="15" t="str">
        <f>MID(Tabla1[[#This Row],[HORA]],1,5)</f>
        <v>15:59</v>
      </c>
      <c r="K18096" s="16">
        <f>IF(Tabla1[[#This Row],[FECHA]]=I18097,IF(J18097-J18096&gt;0,(J18097-J18096)*1440,0),0)</f>
        <v>0</v>
      </c>
      <c r="L18096" s="14">
        <f>2+L17837-Datos!$C$8</f>
        <v>9.8200000000000038</v>
      </c>
      <c r="M18096" s="13" t="s">
        <v>55914</v>
      </c>
      <c r="N18096" s="1" t="s">
        <v>37098</v>
      </c>
      <c r="O18096" s="1">
        <v>12</v>
      </c>
      <c r="P18096" s="1" t="s">
        <v>1141</v>
      </c>
      <c r="Q18096" s="4" t="s">
        <v>21</v>
      </c>
    </row>
    <row r="18097" spans="1:17" ht="22.5" x14ac:dyDescent="0.25">
      <c r="A18097" s="3">
        <v>15289</v>
      </c>
      <c r="B18097" s="1" t="s">
        <v>46683</v>
      </c>
      <c r="C18097" s="1" t="s">
        <v>15</v>
      </c>
      <c r="D18097" s="1" t="s">
        <v>82</v>
      </c>
      <c r="E18097" s="1">
        <v>10862287</v>
      </c>
      <c r="F18097" s="1" t="s">
        <v>46684</v>
      </c>
      <c r="G18097" s="1">
        <v>2247811</v>
      </c>
      <c r="H18097" s="1" t="s">
        <v>46685</v>
      </c>
      <c r="I18097" s="2">
        <v>45105</v>
      </c>
      <c r="J18097" s="15" t="str">
        <f>MID(Tabla1[[#This Row],[HORA]],1,5)</f>
        <v>15:59</v>
      </c>
      <c r="K18097" s="16">
        <f>IF(Tabla1[[#This Row],[FECHA]]=I18098,IF(J18098-J18097&gt;0,(J18098-J18097)*1440,0),0)</f>
        <v>5.9999999999999787</v>
      </c>
      <c r="L18097" s="14">
        <f>2+L17838-Datos!$C$8</f>
        <v>11.520000000000003</v>
      </c>
      <c r="M18097" s="13" t="s">
        <v>55914</v>
      </c>
      <c r="N18097" s="1" t="s">
        <v>46686</v>
      </c>
      <c r="O18097" s="1">
        <v>12</v>
      </c>
      <c r="P18097" s="1" t="s">
        <v>1532</v>
      </c>
      <c r="Q18097" s="4" t="s">
        <v>21</v>
      </c>
    </row>
    <row r="18098" spans="1:17" ht="22.5" x14ac:dyDescent="0.25">
      <c r="A18098" s="3">
        <v>18024</v>
      </c>
      <c r="B18098" s="1" t="s">
        <v>53943</v>
      </c>
      <c r="C18098" s="1" t="s">
        <v>15</v>
      </c>
      <c r="D18098" s="1" t="s">
        <v>71</v>
      </c>
      <c r="E18098" s="1">
        <v>20611051990</v>
      </c>
      <c r="F18098" s="1" t="s">
        <v>53944</v>
      </c>
      <c r="G18098" s="1">
        <v>2247815</v>
      </c>
      <c r="H18098" s="1" t="s">
        <v>53945</v>
      </c>
      <c r="I18098" s="2">
        <v>45105</v>
      </c>
      <c r="J18098" s="15" t="str">
        <f>MID(Tabla1[[#This Row],[HORA]],1,5)</f>
        <v>16:05</v>
      </c>
      <c r="K18098" s="16">
        <f>IF(Tabla1[[#This Row],[FECHA]]=I18099,IF(J18099-J18098&gt;0,(J18099-J18098)*1440,0),0)</f>
        <v>0</v>
      </c>
      <c r="L18098" s="14">
        <f>2+L17839-Datos!$C$8</f>
        <v>8.6800000000000033</v>
      </c>
      <c r="M18098" s="13" t="s">
        <v>55920</v>
      </c>
      <c r="N18098" s="1" t="s">
        <v>53946</v>
      </c>
      <c r="O18098" s="1">
        <v>40</v>
      </c>
      <c r="P18098" s="1" t="s">
        <v>1141</v>
      </c>
      <c r="Q18098" s="4" t="s">
        <v>21</v>
      </c>
    </row>
    <row r="18099" spans="1:17" ht="22.5" x14ac:dyDescent="0.25">
      <c r="A18099" s="3">
        <v>18025</v>
      </c>
      <c r="B18099" s="1" t="s">
        <v>53943</v>
      </c>
      <c r="C18099" s="1" t="s">
        <v>15</v>
      </c>
      <c r="D18099" s="1" t="s">
        <v>71</v>
      </c>
      <c r="E18099" s="1">
        <v>20611051990</v>
      </c>
      <c r="F18099" s="1" t="s">
        <v>53944</v>
      </c>
      <c r="G18099" s="1">
        <v>2247815</v>
      </c>
      <c r="H18099" s="1" t="s">
        <v>53945</v>
      </c>
      <c r="I18099" s="2">
        <v>45105</v>
      </c>
      <c r="J18099" s="15" t="str">
        <f>MID(Tabla1[[#This Row],[HORA]],1,5)</f>
        <v>16:05</v>
      </c>
      <c r="K18099" s="16">
        <f>IF(Tabla1[[#This Row],[FECHA]]=I18100,IF(J18100-J18099&gt;0,(J18100-J18099)*1440,0),0)</f>
        <v>2.0000000000001528</v>
      </c>
      <c r="L18099" s="14">
        <f>2+L17840-Datos!$C$8</f>
        <v>9.6200000000000045</v>
      </c>
      <c r="M18099" s="13" t="s">
        <v>55920</v>
      </c>
      <c r="N18099" s="1" t="s">
        <v>53947</v>
      </c>
      <c r="O18099" s="1">
        <v>40</v>
      </c>
      <c r="P18099" s="1" t="s">
        <v>1141</v>
      </c>
      <c r="Q18099" s="4" t="s">
        <v>21</v>
      </c>
    </row>
    <row r="18100" spans="1:17" ht="22.5" x14ac:dyDescent="0.25">
      <c r="A18100" s="3">
        <v>15290</v>
      </c>
      <c r="B18100" s="1" t="s">
        <v>46687</v>
      </c>
      <c r="C18100" s="1" t="s">
        <v>15</v>
      </c>
      <c r="D18100" s="1" t="s">
        <v>33</v>
      </c>
      <c r="E18100" s="1">
        <v>16624983</v>
      </c>
      <c r="F18100" s="1" t="s">
        <v>3961</v>
      </c>
      <c r="G18100" s="1">
        <v>2247816</v>
      </c>
      <c r="H18100" s="1" t="s">
        <v>46688</v>
      </c>
      <c r="I18100" s="2">
        <v>45105</v>
      </c>
      <c r="J18100" s="15" t="str">
        <f>MID(Tabla1[[#This Row],[HORA]],1,5)</f>
        <v>16:07</v>
      </c>
      <c r="K18100" s="16">
        <f>IF(Tabla1[[#This Row],[FECHA]]=I18101,IF(J18101-J18100&gt;0,(J18101-J18100)*1440,0),0)</f>
        <v>0</v>
      </c>
      <c r="L18100" s="14">
        <f>2+L17841-Datos!$C$8</f>
        <v>9.860000000000003</v>
      </c>
      <c r="M18100" s="13" t="s">
        <v>55922</v>
      </c>
      <c r="N18100" s="1" t="s">
        <v>46689</v>
      </c>
      <c r="O18100" s="1">
        <v>30</v>
      </c>
      <c r="P18100" s="1" t="s">
        <v>1532</v>
      </c>
      <c r="Q18100" s="4" t="s">
        <v>21</v>
      </c>
    </row>
    <row r="18101" spans="1:17" ht="22.5" x14ac:dyDescent="0.25">
      <c r="A18101" s="3">
        <v>16623</v>
      </c>
      <c r="B18101" s="1" t="s">
        <v>50387</v>
      </c>
      <c r="C18101" s="1" t="s">
        <v>15</v>
      </c>
      <c r="D18101" s="1" t="s">
        <v>40</v>
      </c>
      <c r="E18101" s="1">
        <v>20601469040</v>
      </c>
      <c r="F18101" s="1" t="s">
        <v>50388</v>
      </c>
      <c r="G18101" s="1">
        <v>2665335</v>
      </c>
      <c r="H18101" s="1" t="s">
        <v>50389</v>
      </c>
      <c r="I18101" s="2">
        <v>45105</v>
      </c>
      <c r="J18101" s="15" t="str">
        <f>MID(Tabla1[[#This Row],[HORA]],1,5)</f>
        <v>16:07</v>
      </c>
      <c r="K18101" s="16">
        <f>IF(Tabla1[[#This Row],[FECHA]]=I18102,IF(J18102-J18101&gt;0,(J18102-J18101)*1440,0),0)</f>
        <v>2.9999999999999893</v>
      </c>
      <c r="L18101" s="14">
        <f>2+L17842-Datos!$C$8</f>
        <v>9.5300000000000047</v>
      </c>
      <c r="M18101" s="13" t="s">
        <v>55922</v>
      </c>
      <c r="N18101" s="1" t="s">
        <v>50390</v>
      </c>
      <c r="O18101" s="1">
        <v>50</v>
      </c>
      <c r="P18101" s="1" t="s">
        <v>300</v>
      </c>
      <c r="Q18101" s="4" t="s">
        <v>21</v>
      </c>
    </row>
    <row r="18102" spans="1:17" ht="22.5" x14ac:dyDescent="0.25">
      <c r="A18102" s="3">
        <v>5120</v>
      </c>
      <c r="B18102" s="1" t="s">
        <v>16012</v>
      </c>
      <c r="C18102" s="1" t="s">
        <v>15</v>
      </c>
      <c r="D18102" s="1" t="s">
        <v>71</v>
      </c>
      <c r="E18102" s="1">
        <v>75708533</v>
      </c>
      <c r="F18102" s="1" t="s">
        <v>16013</v>
      </c>
      <c r="G18102" s="1">
        <v>47164340</v>
      </c>
      <c r="H18102" s="1" t="s">
        <v>16014</v>
      </c>
      <c r="I18102" s="2">
        <v>45105</v>
      </c>
      <c r="J18102" s="15" t="str">
        <f>MID(Tabla1[[#This Row],[HORA]],1,5)</f>
        <v>16:10</v>
      </c>
      <c r="K18102" s="16">
        <f>IF(Tabla1[[#This Row],[FECHA]]=I18103,IF(J18103-J18102&gt;0,(J18103-J18102)*1440,0),0)</f>
        <v>1.999999999999833</v>
      </c>
      <c r="L18102" s="14">
        <f>2+L17843-Datos!$C$8</f>
        <v>10.770000000000003</v>
      </c>
      <c r="M18102" s="13" t="s">
        <v>56020</v>
      </c>
      <c r="N18102" s="1" t="s">
        <v>16015</v>
      </c>
      <c r="O18102" s="1">
        <v>20</v>
      </c>
      <c r="P18102" s="1" t="s">
        <v>300</v>
      </c>
      <c r="Q18102" s="4" t="s">
        <v>21</v>
      </c>
    </row>
    <row r="18103" spans="1:17" ht="22.5" x14ac:dyDescent="0.25">
      <c r="A18103" s="3">
        <v>15291</v>
      </c>
      <c r="B18103" s="1" t="s">
        <v>46690</v>
      </c>
      <c r="C18103" s="1" t="s">
        <v>15</v>
      </c>
      <c r="D18103" s="1" t="s">
        <v>40</v>
      </c>
      <c r="E18103" s="1">
        <v>46302555</v>
      </c>
      <c r="F18103" s="1" t="s">
        <v>46691</v>
      </c>
      <c r="G18103" s="1">
        <v>44988462</v>
      </c>
      <c r="H18103" s="1" t="s">
        <v>46692</v>
      </c>
      <c r="I18103" s="2">
        <v>45105</v>
      </c>
      <c r="J18103" s="15" t="str">
        <f>MID(Tabla1[[#This Row],[HORA]],1,5)</f>
        <v>16:12</v>
      </c>
      <c r="K18103" s="16">
        <f>IF(Tabla1[[#This Row],[FECHA]]=I18104,IF(J18104-J18103&gt;0,(J18104-J18103)*1440,0),0)</f>
        <v>6.0000000000001386</v>
      </c>
      <c r="L18103" s="14">
        <f>2+L17844-Datos!$C$8</f>
        <v>10.460000000000004</v>
      </c>
      <c r="M18103" s="13" t="s">
        <v>56022</v>
      </c>
      <c r="N18103" s="1" t="s">
        <v>46693</v>
      </c>
      <c r="O18103" s="1">
        <v>25</v>
      </c>
      <c r="P18103" s="1" t="s">
        <v>1532</v>
      </c>
      <c r="Q18103" s="4" t="s">
        <v>21</v>
      </c>
    </row>
    <row r="18104" spans="1:17" ht="22.5" x14ac:dyDescent="0.25">
      <c r="A18104" s="3">
        <v>12016</v>
      </c>
      <c r="B18104" s="1" t="s">
        <v>37099</v>
      </c>
      <c r="C18104" s="1" t="s">
        <v>15</v>
      </c>
      <c r="D18104" s="1" t="s">
        <v>161</v>
      </c>
      <c r="E18104" s="1">
        <v>16471241</v>
      </c>
      <c r="F18104" s="1" t="s">
        <v>28996</v>
      </c>
      <c r="G18104" s="1">
        <v>2247818</v>
      </c>
      <c r="H18104" s="1" t="s">
        <v>37100</v>
      </c>
      <c r="I18104" s="2">
        <v>45105</v>
      </c>
      <c r="J18104" s="15" t="str">
        <f>MID(Tabla1[[#This Row],[HORA]],1,5)</f>
        <v>16:18</v>
      </c>
      <c r="K18104" s="16">
        <f>IF(Tabla1[[#This Row],[FECHA]]=I18105,IF(J18105-J18104&gt;0,(J18105-J18104)*1440,0),0)</f>
        <v>0</v>
      </c>
      <c r="L18104" s="14">
        <f>2+L17845-Datos!$C$8</f>
        <v>11.840000000000003</v>
      </c>
      <c r="M18104" s="13" t="s">
        <v>56028</v>
      </c>
      <c r="N18104" s="1" t="s">
        <v>37101</v>
      </c>
      <c r="O18104" s="1">
        <v>20</v>
      </c>
      <c r="P18104" s="1" t="s">
        <v>1141</v>
      </c>
      <c r="Q18104" s="4" t="s">
        <v>21</v>
      </c>
    </row>
    <row r="18105" spans="1:17" ht="22.5" x14ac:dyDescent="0.25">
      <c r="A18105" s="3">
        <v>15292</v>
      </c>
      <c r="B18105" s="1" t="s">
        <v>46694</v>
      </c>
      <c r="C18105" s="1" t="s">
        <v>15</v>
      </c>
      <c r="D18105" s="1" t="s">
        <v>228</v>
      </c>
      <c r="E18105" s="1">
        <v>74428542</v>
      </c>
      <c r="F18105" s="1" t="s">
        <v>37645</v>
      </c>
      <c r="G18105" s="1">
        <v>75410214</v>
      </c>
      <c r="H18105" s="1" t="s">
        <v>46695</v>
      </c>
      <c r="I18105" s="2">
        <v>45105</v>
      </c>
      <c r="J18105" s="15" t="str">
        <f>MID(Tabla1[[#This Row],[HORA]],1,5)</f>
        <v>16:18</v>
      </c>
      <c r="K18105" s="16">
        <f>IF(Tabla1[[#This Row],[FECHA]]=I18106,IF(J18106-J18105&gt;0,(J18106-J18105)*1440,0),0)</f>
        <v>2.9999999999999893</v>
      </c>
      <c r="L18105" s="14">
        <f>2+L17846-Datos!$C$8</f>
        <v>11.780000000000005</v>
      </c>
      <c r="M18105" s="13" t="s">
        <v>56028</v>
      </c>
      <c r="N18105" s="1" t="s">
        <v>46696</v>
      </c>
      <c r="O18105" s="1">
        <v>20</v>
      </c>
      <c r="P18105" s="1" t="s">
        <v>1532</v>
      </c>
      <c r="Q18105" s="4" t="s">
        <v>21</v>
      </c>
    </row>
    <row r="18106" spans="1:17" ht="22.5" x14ac:dyDescent="0.25">
      <c r="A18106" s="3">
        <v>12017</v>
      </c>
      <c r="B18106" s="1" t="s">
        <v>37102</v>
      </c>
      <c r="C18106" s="1" t="s">
        <v>15</v>
      </c>
      <c r="D18106" s="1" t="s">
        <v>71</v>
      </c>
      <c r="E18106" s="1">
        <v>46406719</v>
      </c>
      <c r="F18106" s="1" t="s">
        <v>37103</v>
      </c>
      <c r="G18106" s="1">
        <v>71879445</v>
      </c>
      <c r="H18106" s="1" t="s">
        <v>37104</v>
      </c>
      <c r="I18106" s="2">
        <v>45105</v>
      </c>
      <c r="J18106" s="15" t="str">
        <f>MID(Tabla1[[#This Row],[HORA]],1,5)</f>
        <v>16:21</v>
      </c>
      <c r="K18106" s="16">
        <f>IF(Tabla1[[#This Row],[FECHA]]=I18107,IF(J18107-J18106&gt;0,(J18107-J18106)*1440,0),0)</f>
        <v>0</v>
      </c>
      <c r="L18106" s="14">
        <f>2+L17847-Datos!$C$8</f>
        <v>11.680000000000003</v>
      </c>
      <c r="M18106" s="13" t="s">
        <v>56031</v>
      </c>
      <c r="N18106" s="1" t="s">
        <v>37105</v>
      </c>
      <c r="O18106" s="1">
        <v>12</v>
      </c>
      <c r="P18106" s="1" t="s">
        <v>1141</v>
      </c>
      <c r="Q18106" s="4" t="s">
        <v>21</v>
      </c>
    </row>
    <row r="18107" spans="1:17" ht="22.5" x14ac:dyDescent="0.25">
      <c r="A18107" s="3">
        <v>15293</v>
      </c>
      <c r="B18107" s="1" t="s">
        <v>46697</v>
      </c>
      <c r="C18107" s="1" t="s">
        <v>15</v>
      </c>
      <c r="D18107" s="1" t="s">
        <v>40</v>
      </c>
      <c r="E18107" s="1">
        <v>42117609</v>
      </c>
      <c r="F18107" s="1" t="s">
        <v>15150</v>
      </c>
      <c r="G18107" s="1">
        <v>2247819</v>
      </c>
      <c r="H18107" s="1" t="s">
        <v>8022</v>
      </c>
      <c r="I18107" s="2">
        <v>45105</v>
      </c>
      <c r="J18107" s="15" t="str">
        <f>MID(Tabla1[[#This Row],[HORA]],1,5)</f>
        <v>16:21</v>
      </c>
      <c r="K18107" s="16">
        <f>IF(Tabla1[[#This Row],[FECHA]]=I18108,IF(J18108-J18107&gt;0,(J18108-J18107)*1440,0),0)</f>
        <v>2.9999999999998295</v>
      </c>
      <c r="L18107" s="14">
        <f>2+L17848-Datos!$C$8</f>
        <v>9.3900000000000041</v>
      </c>
      <c r="M18107" s="13" t="s">
        <v>56031</v>
      </c>
      <c r="N18107" s="1" t="s">
        <v>46698</v>
      </c>
      <c r="O18107" s="1">
        <v>20</v>
      </c>
      <c r="P18107" s="1" t="s">
        <v>1532</v>
      </c>
      <c r="Q18107" s="4" t="s">
        <v>21</v>
      </c>
    </row>
    <row r="18108" spans="1:17" ht="22.5" x14ac:dyDescent="0.25">
      <c r="A18108" s="3">
        <v>5121</v>
      </c>
      <c r="B18108" s="1" t="s">
        <v>16016</v>
      </c>
      <c r="C18108" s="1" t="s">
        <v>15</v>
      </c>
      <c r="D18108" s="1" t="s">
        <v>228</v>
      </c>
      <c r="E18108" s="1">
        <v>16569264</v>
      </c>
      <c r="F18108" s="1" t="s">
        <v>16017</v>
      </c>
      <c r="G18108" s="1">
        <v>2247820</v>
      </c>
      <c r="H18108" s="1" t="s">
        <v>16018</v>
      </c>
      <c r="I18108" s="2">
        <v>45105</v>
      </c>
      <c r="J18108" s="15" t="str">
        <f>MID(Tabla1[[#This Row],[HORA]],1,5)</f>
        <v>16:24</v>
      </c>
      <c r="K18108" s="16">
        <f>IF(Tabla1[[#This Row],[FECHA]]=I18109,IF(J18109-J18108&gt;0,(J18109-J18108)*1440,0),0)</f>
        <v>1.0000000000001563</v>
      </c>
      <c r="L18108" s="14">
        <f>2+L17849-Datos!$C$8</f>
        <v>10.680000000000003</v>
      </c>
      <c r="M18108" s="13" t="s">
        <v>56034</v>
      </c>
      <c r="N18108" s="1" t="s">
        <v>16019</v>
      </c>
      <c r="O18108" s="1">
        <v>30</v>
      </c>
      <c r="P18108" s="1" t="s">
        <v>300</v>
      </c>
      <c r="Q18108" s="4" t="s">
        <v>21</v>
      </c>
    </row>
    <row r="18109" spans="1:17" ht="22.5" x14ac:dyDescent="0.25">
      <c r="A18109" s="3">
        <v>18026</v>
      </c>
      <c r="B18109" s="1" t="s">
        <v>53948</v>
      </c>
      <c r="C18109" s="1" t="s">
        <v>15</v>
      </c>
      <c r="D18109" s="1" t="s">
        <v>141</v>
      </c>
      <c r="E18109" s="1">
        <v>20231363255</v>
      </c>
      <c r="F18109" s="1" t="s">
        <v>48094</v>
      </c>
      <c r="G18109" s="1">
        <v>2247822</v>
      </c>
      <c r="H18109" s="1" t="s">
        <v>49482</v>
      </c>
      <c r="I18109" s="2">
        <v>45105</v>
      </c>
      <c r="J18109" s="15" t="str">
        <f>MID(Tabla1[[#This Row],[HORA]],1,5)</f>
        <v>16:25</v>
      </c>
      <c r="K18109" s="16">
        <f>IF(Tabla1[[#This Row],[FECHA]]=I18110,IF(J18110-J18109&gt;0,(J18110-J18109)*1440,0),0)</f>
        <v>0.99999999999999645</v>
      </c>
      <c r="L18109" s="14">
        <f>2+L17850-Datos!$C$8</f>
        <v>9.6900000000000048</v>
      </c>
      <c r="M18109" s="13" t="s">
        <v>56035</v>
      </c>
      <c r="N18109" s="1" t="s">
        <v>12268</v>
      </c>
      <c r="O18109" s="1">
        <v>10</v>
      </c>
      <c r="P18109" s="1" t="s">
        <v>1141</v>
      </c>
      <c r="Q18109" s="4" t="s">
        <v>21</v>
      </c>
    </row>
    <row r="18110" spans="1:17" ht="22.5" x14ac:dyDescent="0.25">
      <c r="A18110" s="3">
        <v>18027</v>
      </c>
      <c r="B18110" s="1" t="s">
        <v>53949</v>
      </c>
      <c r="C18110" s="1" t="s">
        <v>15</v>
      </c>
      <c r="D18110" s="1" t="s">
        <v>141</v>
      </c>
      <c r="E18110" s="1">
        <v>20231363255</v>
      </c>
      <c r="F18110" s="1" t="s">
        <v>48094</v>
      </c>
      <c r="G18110" s="1">
        <v>41440740</v>
      </c>
      <c r="H18110" s="1" t="s">
        <v>53950</v>
      </c>
      <c r="I18110" s="2">
        <v>45105</v>
      </c>
      <c r="J18110" s="15" t="str">
        <f>MID(Tabla1[[#This Row],[HORA]],1,5)</f>
        <v>16:26</v>
      </c>
      <c r="K18110" s="16">
        <f>IF(Tabla1[[#This Row],[FECHA]]=I18111,IF(J18111-J18110&gt;0,(J18111-J18110)*1440,0),0)</f>
        <v>1.999999999999833</v>
      </c>
      <c r="L18110" s="14">
        <f>2+L17851-Datos!$C$8</f>
        <v>12.700000000000003</v>
      </c>
      <c r="M18110" s="13" t="s">
        <v>56036</v>
      </c>
      <c r="N18110" s="1" t="s">
        <v>12268</v>
      </c>
      <c r="O18110" s="1">
        <v>10</v>
      </c>
      <c r="P18110" s="1" t="s">
        <v>1141</v>
      </c>
      <c r="Q18110" s="4" t="s">
        <v>21</v>
      </c>
    </row>
    <row r="18111" spans="1:17" ht="22.5" x14ac:dyDescent="0.25">
      <c r="A18111" s="3">
        <v>16624</v>
      </c>
      <c r="B18111" s="1" t="s">
        <v>50391</v>
      </c>
      <c r="C18111" s="1" t="s">
        <v>15</v>
      </c>
      <c r="D18111" s="1" t="s">
        <v>40</v>
      </c>
      <c r="E18111" s="1">
        <v>20454197209</v>
      </c>
      <c r="F18111" s="1" t="s">
        <v>49236</v>
      </c>
      <c r="G18111" s="1">
        <v>2247825</v>
      </c>
      <c r="H18111" s="1" t="s">
        <v>50392</v>
      </c>
      <c r="I18111" s="2">
        <v>45105</v>
      </c>
      <c r="J18111" s="15" t="str">
        <f>MID(Tabla1[[#This Row],[HORA]],1,5)</f>
        <v>16:28</v>
      </c>
      <c r="K18111" s="16">
        <f>IF(Tabla1[[#This Row],[FECHA]]=I18112,IF(J18112-J18111&gt;0,(J18112-J18111)*1440,0),0)</f>
        <v>0</v>
      </c>
      <c r="L18111" s="14">
        <f>2+L17852-Datos!$C$8</f>
        <v>14.760000000000005</v>
      </c>
      <c r="M18111" s="13" t="s">
        <v>56038</v>
      </c>
      <c r="N18111" s="1" t="s">
        <v>2030</v>
      </c>
      <c r="O18111" s="1">
        <v>10</v>
      </c>
      <c r="P18111" s="1" t="s">
        <v>300</v>
      </c>
      <c r="Q18111" s="4" t="s">
        <v>21</v>
      </c>
    </row>
    <row r="18112" spans="1:17" ht="22.5" x14ac:dyDescent="0.25">
      <c r="A18112" s="3">
        <v>18028</v>
      </c>
      <c r="B18112" s="1" t="s">
        <v>53951</v>
      </c>
      <c r="C18112" s="1" t="s">
        <v>15</v>
      </c>
      <c r="D18112" s="1" t="s">
        <v>40</v>
      </c>
      <c r="E18112" s="1">
        <v>20231363255</v>
      </c>
      <c r="F18112" s="1" t="s">
        <v>48094</v>
      </c>
      <c r="G18112" s="1">
        <v>2247824</v>
      </c>
      <c r="H18112" s="1" t="s">
        <v>13175</v>
      </c>
      <c r="I18112" s="2">
        <v>45105</v>
      </c>
      <c r="J18112" s="15" t="str">
        <f>MID(Tabla1[[#This Row],[HORA]],1,5)</f>
        <v>16:28</v>
      </c>
      <c r="K18112" s="16">
        <f>IF(Tabla1[[#This Row],[FECHA]]=I18113,IF(J18113-J18112&gt;0,(J18113-J18112)*1440,0),0)</f>
        <v>1.0000000000001563</v>
      </c>
      <c r="L18112" s="14">
        <f>2+L17853-Datos!$C$8</f>
        <v>10.630000000000006</v>
      </c>
      <c r="M18112" s="13" t="s">
        <v>56038</v>
      </c>
      <c r="N18112" s="1" t="s">
        <v>12268</v>
      </c>
      <c r="O18112" s="1">
        <v>10</v>
      </c>
      <c r="P18112" s="1" t="s">
        <v>1141</v>
      </c>
      <c r="Q18112" s="4" t="s">
        <v>21</v>
      </c>
    </row>
    <row r="18113" spans="1:17" ht="22.5" x14ac:dyDescent="0.25">
      <c r="A18113" s="3">
        <v>15294</v>
      </c>
      <c r="B18113" s="1" t="s">
        <v>46699</v>
      </c>
      <c r="C18113" s="1" t="s">
        <v>15</v>
      </c>
      <c r="D18113" s="1" t="s">
        <v>71</v>
      </c>
      <c r="E18113" s="1">
        <v>46315885</v>
      </c>
      <c r="F18113" s="1" t="s">
        <v>46700</v>
      </c>
      <c r="G18113" s="1">
        <v>44470971</v>
      </c>
      <c r="H18113" s="1" t="s">
        <v>46701</v>
      </c>
      <c r="I18113" s="2">
        <v>45105</v>
      </c>
      <c r="J18113" s="15" t="str">
        <f>MID(Tabla1[[#This Row],[HORA]],1,5)</f>
        <v>16:29</v>
      </c>
      <c r="K18113" s="16">
        <f>IF(Tabla1[[#This Row],[FECHA]]=I18114,IF(J18114-J18113&gt;0,(J18114-J18113)*1440,0),0)</f>
        <v>1.9999999999999929</v>
      </c>
      <c r="L18113" s="14">
        <f>2+L17854-Datos!$C$8</f>
        <v>10.440000000000005</v>
      </c>
      <c r="M18113" s="13" t="s">
        <v>56039</v>
      </c>
      <c r="N18113" s="1" t="s">
        <v>43618</v>
      </c>
      <c r="O18113" s="1">
        <v>15</v>
      </c>
      <c r="P18113" s="1" t="s">
        <v>1532</v>
      </c>
      <c r="Q18113" s="4" t="s">
        <v>21</v>
      </c>
    </row>
    <row r="18114" spans="1:17" ht="22.5" x14ac:dyDescent="0.25">
      <c r="A18114" s="3">
        <v>15295</v>
      </c>
      <c r="B18114" s="1" t="s">
        <v>46702</v>
      </c>
      <c r="C18114" s="1" t="s">
        <v>15</v>
      </c>
      <c r="D18114" s="1" t="s">
        <v>71</v>
      </c>
      <c r="E18114" s="1">
        <v>44741037</v>
      </c>
      <c r="F18114" s="1" t="s">
        <v>11524</v>
      </c>
      <c r="G18114" s="1">
        <v>71575992</v>
      </c>
      <c r="H18114" s="1" t="s">
        <v>46703</v>
      </c>
      <c r="I18114" s="2">
        <v>45105</v>
      </c>
      <c r="J18114" s="15" t="str">
        <f>MID(Tabla1[[#This Row],[HORA]],1,5)</f>
        <v>16:31</v>
      </c>
      <c r="K18114" s="16">
        <f>IF(Tabla1[[#This Row],[FECHA]]=I18115,IF(J18115-J18114&gt;0,(J18115-J18114)*1440,0),0)</f>
        <v>3.9999999999999858</v>
      </c>
      <c r="L18114" s="14">
        <f>2+L17855-Datos!$C$8</f>
        <v>12.530000000000005</v>
      </c>
      <c r="M18114" s="13" t="s">
        <v>56041</v>
      </c>
      <c r="N18114" s="1" t="s">
        <v>46704</v>
      </c>
      <c r="O18114" s="1">
        <v>30</v>
      </c>
      <c r="P18114" s="1" t="s">
        <v>1532</v>
      </c>
      <c r="Q18114" s="4" t="s">
        <v>21</v>
      </c>
    </row>
    <row r="18115" spans="1:17" ht="22.5" x14ac:dyDescent="0.25">
      <c r="A18115" s="3">
        <v>12018</v>
      </c>
      <c r="B18115" s="1" t="s">
        <v>37106</v>
      </c>
      <c r="C18115" s="1" t="s">
        <v>15</v>
      </c>
      <c r="D18115" s="1" t="s">
        <v>61</v>
      </c>
      <c r="E18115" s="1">
        <v>45401533</v>
      </c>
      <c r="F18115" s="1" t="s">
        <v>37107</v>
      </c>
      <c r="G18115" s="1">
        <v>43124526</v>
      </c>
      <c r="H18115" s="1" t="s">
        <v>37108</v>
      </c>
      <c r="I18115" s="2">
        <v>45105</v>
      </c>
      <c r="J18115" s="15" t="str">
        <f>MID(Tabla1[[#This Row],[HORA]],1,5)</f>
        <v>16:35</v>
      </c>
      <c r="K18115" s="16">
        <f>IF(Tabla1[[#This Row],[FECHA]]=I18116,IF(J18116-J18115&gt;0,(J18116-J18115)*1440,0),0)</f>
        <v>1.9999999999999929</v>
      </c>
      <c r="L18115" s="14">
        <f>2+L17856-Datos!$C$8</f>
        <v>9.8700000000000045</v>
      </c>
      <c r="M18115" s="13" t="s">
        <v>56045</v>
      </c>
      <c r="N18115" s="1" t="s">
        <v>37109</v>
      </c>
      <c r="O18115" s="1">
        <v>20</v>
      </c>
      <c r="P18115" s="1" t="s">
        <v>1141</v>
      </c>
      <c r="Q18115" s="4" t="s">
        <v>21</v>
      </c>
    </row>
    <row r="18116" spans="1:17" ht="22.5" x14ac:dyDescent="0.25">
      <c r="A18116" s="3">
        <v>5122</v>
      </c>
      <c r="B18116" s="1" t="s">
        <v>16020</v>
      </c>
      <c r="C18116" s="1" t="s">
        <v>15</v>
      </c>
      <c r="D18116" s="1" t="s">
        <v>40</v>
      </c>
      <c r="E18116" s="1">
        <v>16728684</v>
      </c>
      <c r="F18116" s="1" t="s">
        <v>16021</v>
      </c>
      <c r="G18116" s="1">
        <v>2247827</v>
      </c>
      <c r="H18116" s="1" t="s">
        <v>16022</v>
      </c>
      <c r="I18116" s="2">
        <v>45105</v>
      </c>
      <c r="J18116" s="15" t="str">
        <f>MID(Tabla1[[#This Row],[HORA]],1,5)</f>
        <v>16:37</v>
      </c>
      <c r="K18116" s="16">
        <f>IF(Tabla1[[#This Row],[FECHA]]=I18117,IF(J18117-J18116&gt;0,(J18117-J18116)*1440,0),0)</f>
        <v>1.9999999999999929</v>
      </c>
      <c r="L18116" s="14">
        <f>2+L17857-Datos!$C$8</f>
        <v>11.600000000000005</v>
      </c>
      <c r="M18116" s="13" t="s">
        <v>56047</v>
      </c>
      <c r="N18116" s="1" t="s">
        <v>16023</v>
      </c>
      <c r="O18116" s="1">
        <v>15</v>
      </c>
      <c r="P18116" s="1" t="s">
        <v>300</v>
      </c>
      <c r="Q18116" s="4" t="s">
        <v>21</v>
      </c>
    </row>
    <row r="18117" spans="1:17" ht="22.5" x14ac:dyDescent="0.25">
      <c r="A18117" s="3">
        <v>12019</v>
      </c>
      <c r="B18117" s="1" t="s">
        <v>37110</v>
      </c>
      <c r="C18117" s="1" t="s">
        <v>15</v>
      </c>
      <c r="D18117" s="1" t="s">
        <v>1017</v>
      </c>
      <c r="E18117" s="1">
        <v>1154305</v>
      </c>
      <c r="F18117" s="1" t="s">
        <v>33250</v>
      </c>
      <c r="G18117" s="1">
        <v>18888888</v>
      </c>
      <c r="H18117" s="1" t="s">
        <v>12538</v>
      </c>
      <c r="I18117" s="2">
        <v>45105</v>
      </c>
      <c r="J18117" s="15" t="str">
        <f>MID(Tabla1[[#This Row],[HORA]],1,5)</f>
        <v>16:39</v>
      </c>
      <c r="K18117" s="16">
        <f>IF(Tabla1[[#This Row],[FECHA]]=I18118,IF(J18118-J18117&gt;0,(J18118-J18117)*1440,0),0)</f>
        <v>0</v>
      </c>
      <c r="L18117" s="14">
        <f>2+L17858-Datos!$C$8</f>
        <v>13.460000000000004</v>
      </c>
      <c r="M18117" s="13" t="s">
        <v>56049</v>
      </c>
      <c r="N18117" s="1" t="s">
        <v>1715</v>
      </c>
      <c r="O18117" s="1">
        <v>40</v>
      </c>
      <c r="P18117" s="1" t="s">
        <v>1141</v>
      </c>
      <c r="Q18117" s="4" t="s">
        <v>21</v>
      </c>
    </row>
    <row r="18118" spans="1:17" ht="22.5" x14ac:dyDescent="0.25">
      <c r="A18118" s="3">
        <v>15296</v>
      </c>
      <c r="B18118" s="1" t="s">
        <v>46705</v>
      </c>
      <c r="C18118" s="1" t="s">
        <v>15</v>
      </c>
      <c r="D18118" s="1" t="s">
        <v>71</v>
      </c>
      <c r="E18118" s="1">
        <v>16798582</v>
      </c>
      <c r="F18118" s="1" t="s">
        <v>46706</v>
      </c>
      <c r="G18118" s="1">
        <v>2247828</v>
      </c>
      <c r="H18118" s="1" t="s">
        <v>46707</v>
      </c>
      <c r="I18118" s="2">
        <v>45105</v>
      </c>
      <c r="J18118" s="15" t="str">
        <f>MID(Tabla1[[#This Row],[HORA]],1,5)</f>
        <v>16:39</v>
      </c>
      <c r="K18118" s="16">
        <f>IF(Tabla1[[#This Row],[FECHA]]=I18119,IF(J18119-J18118&gt;0,(J18119-J18118)*1440,0),0)</f>
        <v>2.9999999999999893</v>
      </c>
      <c r="L18118" s="14">
        <f>2+L17859-Datos!$C$8</f>
        <v>10.760000000000002</v>
      </c>
      <c r="M18118" s="13" t="s">
        <v>56049</v>
      </c>
      <c r="N18118" s="1" t="s">
        <v>46708</v>
      </c>
      <c r="O18118" s="1">
        <v>15</v>
      </c>
      <c r="P18118" s="1" t="s">
        <v>1532</v>
      </c>
      <c r="Q18118" s="4" t="s">
        <v>21</v>
      </c>
    </row>
    <row r="18119" spans="1:17" ht="22.5" x14ac:dyDescent="0.25">
      <c r="A18119" s="3">
        <v>16625</v>
      </c>
      <c r="B18119" s="1" t="s">
        <v>50393</v>
      </c>
      <c r="C18119" s="1" t="s">
        <v>15</v>
      </c>
      <c r="D18119" s="1" t="s">
        <v>33</v>
      </c>
      <c r="E18119" s="1">
        <v>20522547957</v>
      </c>
      <c r="F18119" s="1" t="s">
        <v>47721</v>
      </c>
      <c r="G18119" s="1">
        <v>75522129</v>
      </c>
      <c r="H18119" s="1" t="s">
        <v>50394</v>
      </c>
      <c r="I18119" s="2">
        <v>45105</v>
      </c>
      <c r="J18119" s="15" t="str">
        <f>MID(Tabla1[[#This Row],[HORA]],1,5)</f>
        <v>16:42</v>
      </c>
      <c r="K18119" s="16">
        <f>IF(Tabla1[[#This Row],[FECHA]]=I18120,IF(J18120-J18119&gt;0,(J18120-J18119)*1440,0),0)</f>
        <v>2.9999999999999893</v>
      </c>
      <c r="L18119" s="14">
        <f>2+L17860-Datos!$C$8</f>
        <v>11.420000000000005</v>
      </c>
      <c r="M18119" s="13" t="s">
        <v>56052</v>
      </c>
      <c r="N18119" s="1" t="s">
        <v>50395</v>
      </c>
      <c r="O18119" s="1">
        <v>10</v>
      </c>
      <c r="P18119" s="1" t="s">
        <v>300</v>
      </c>
      <c r="Q18119" s="4" t="s">
        <v>21</v>
      </c>
    </row>
    <row r="18120" spans="1:17" ht="22.5" x14ac:dyDescent="0.25">
      <c r="A18120" s="3">
        <v>18752</v>
      </c>
      <c r="B18120" s="1" t="s">
        <v>55689</v>
      </c>
      <c r="C18120" s="1" t="s">
        <v>15</v>
      </c>
      <c r="D18120" s="1" t="s">
        <v>40</v>
      </c>
      <c r="E18120" s="1">
        <v>20397561454</v>
      </c>
      <c r="F18120" s="1" t="s">
        <v>49548</v>
      </c>
      <c r="G18120" s="1">
        <v>43587873</v>
      </c>
      <c r="H18120" s="1" t="s">
        <v>53790</v>
      </c>
      <c r="I18120" s="2">
        <v>45105</v>
      </c>
      <c r="J18120" s="15" t="str">
        <f>MID(Tabla1[[#This Row],[HORA]],1,5)</f>
        <v>16:45</v>
      </c>
      <c r="K18120" s="16">
        <f>IF(Tabla1[[#This Row],[FECHA]]=I18121,IF(J18121-J18120&gt;0,(J18121-J18120)*1440,0),0)</f>
        <v>3.0000000000001492</v>
      </c>
      <c r="L18120" s="14">
        <f>2+L17861-Datos!$C$8</f>
        <v>13.360000000000003</v>
      </c>
      <c r="M18120" s="13" t="s">
        <v>56055</v>
      </c>
      <c r="N18120" s="1" t="s">
        <v>55690</v>
      </c>
      <c r="O18120" s="1">
        <v>15</v>
      </c>
      <c r="P18120" s="1" t="s">
        <v>1532</v>
      </c>
      <c r="Q18120" s="4" t="s">
        <v>21</v>
      </c>
    </row>
    <row r="18121" spans="1:17" ht="22.5" x14ac:dyDescent="0.25">
      <c r="A18121" s="3">
        <v>15297</v>
      </c>
      <c r="B18121" s="1" t="s">
        <v>46709</v>
      </c>
      <c r="C18121" s="1" t="s">
        <v>15</v>
      </c>
      <c r="D18121" s="1" t="s">
        <v>40</v>
      </c>
      <c r="E18121" s="1">
        <v>16650234</v>
      </c>
      <c r="F18121" s="1" t="s">
        <v>46710</v>
      </c>
      <c r="G18121" s="1">
        <v>2247834</v>
      </c>
      <c r="H18121" s="1" t="s">
        <v>46711</v>
      </c>
      <c r="I18121" s="2">
        <v>45105</v>
      </c>
      <c r="J18121" s="15" t="str">
        <f>MID(Tabla1[[#This Row],[HORA]],1,5)</f>
        <v>16:48</v>
      </c>
      <c r="K18121" s="16">
        <f>IF(Tabla1[[#This Row],[FECHA]]=I18122,IF(J18122-J18121&gt;0,(J18122-J18121)*1440,0),0)</f>
        <v>2.9999999999999893</v>
      </c>
      <c r="L18121" s="14">
        <f>2+L17862-Datos!$C$8</f>
        <v>11.460000000000004</v>
      </c>
      <c r="M18121" s="13" t="s">
        <v>56058</v>
      </c>
      <c r="N18121" s="1" t="s">
        <v>1851</v>
      </c>
      <c r="O18121" s="1">
        <v>12</v>
      </c>
      <c r="P18121" s="1" t="s">
        <v>1532</v>
      </c>
      <c r="Q18121" s="4" t="s">
        <v>21</v>
      </c>
    </row>
    <row r="18122" spans="1:17" ht="22.5" x14ac:dyDescent="0.25">
      <c r="A18122" s="3">
        <v>5123</v>
      </c>
      <c r="B18122" s="1" t="s">
        <v>16024</v>
      </c>
      <c r="C18122" s="1" t="s">
        <v>15</v>
      </c>
      <c r="D18122" s="1" t="s">
        <v>40</v>
      </c>
      <c r="E18122" s="1">
        <v>63115712</v>
      </c>
      <c r="F18122" s="1" t="s">
        <v>16025</v>
      </c>
      <c r="G18122" s="1">
        <v>63115712</v>
      </c>
      <c r="H18122" s="1" t="s">
        <v>16025</v>
      </c>
      <c r="I18122" s="2">
        <v>45105</v>
      </c>
      <c r="J18122" s="15" t="str">
        <f>MID(Tabla1[[#This Row],[HORA]],1,5)</f>
        <v>16:51</v>
      </c>
      <c r="K18122" s="16">
        <f>IF(Tabla1[[#This Row],[FECHA]]=I18123,IF(J18123-J18122&gt;0,(J18123-J18122)*1440,0),0)</f>
        <v>0</v>
      </c>
      <c r="L18122" s="14">
        <f>2+L17863-Datos!$C$8</f>
        <v>12.470000000000006</v>
      </c>
      <c r="M18122" s="13" t="s">
        <v>56061</v>
      </c>
      <c r="N18122" s="1" t="s">
        <v>1715</v>
      </c>
      <c r="O18122" s="1">
        <v>50</v>
      </c>
      <c r="P18122" s="1" t="s">
        <v>300</v>
      </c>
      <c r="Q18122" s="4" t="s">
        <v>21</v>
      </c>
    </row>
    <row r="18123" spans="1:17" ht="22.5" x14ac:dyDescent="0.25">
      <c r="A18123" s="3">
        <v>15298</v>
      </c>
      <c r="B18123" s="1" t="s">
        <v>46712</v>
      </c>
      <c r="C18123" s="1" t="s">
        <v>15</v>
      </c>
      <c r="D18123" s="1" t="s">
        <v>40</v>
      </c>
      <c r="E18123" s="1">
        <v>47828769</v>
      </c>
      <c r="F18123" s="1" t="s">
        <v>37773</v>
      </c>
      <c r="G18123" s="1">
        <v>2247835</v>
      </c>
      <c r="H18123" s="1" t="s">
        <v>46713</v>
      </c>
      <c r="I18123" s="2">
        <v>45105</v>
      </c>
      <c r="J18123" s="15" t="str">
        <f>MID(Tabla1[[#This Row],[HORA]],1,5)</f>
        <v>16:51</v>
      </c>
      <c r="K18123" s="16">
        <f>IF(Tabla1[[#This Row],[FECHA]]=I18124,IF(J18124-J18123&gt;0,(J18124-J18123)*1440,0),0)</f>
        <v>1.999999999999833</v>
      </c>
      <c r="L18123" s="14">
        <f>2+L17864-Datos!$C$8</f>
        <v>13.840000000000003</v>
      </c>
      <c r="M18123" s="13" t="s">
        <v>56061</v>
      </c>
      <c r="N18123" s="1" t="s">
        <v>15468</v>
      </c>
      <c r="O18123" s="1">
        <v>10</v>
      </c>
      <c r="P18123" s="1" t="s">
        <v>1532</v>
      </c>
      <c r="Q18123" s="4" t="s">
        <v>21</v>
      </c>
    </row>
    <row r="18124" spans="1:17" ht="22.5" x14ac:dyDescent="0.25">
      <c r="A18124" s="3">
        <v>12020</v>
      </c>
      <c r="B18124" s="1" t="s">
        <v>37111</v>
      </c>
      <c r="C18124" s="1" t="s">
        <v>15</v>
      </c>
      <c r="D18124" s="1" t="s">
        <v>33</v>
      </c>
      <c r="E18124" s="1">
        <v>16791584</v>
      </c>
      <c r="F18124" s="1" t="s">
        <v>37112</v>
      </c>
      <c r="G18124" s="1">
        <v>45674648</v>
      </c>
      <c r="H18124" s="1" t="s">
        <v>37113</v>
      </c>
      <c r="I18124" s="2">
        <v>45105</v>
      </c>
      <c r="J18124" s="15" t="str">
        <f>MID(Tabla1[[#This Row],[HORA]],1,5)</f>
        <v>16:53</v>
      </c>
      <c r="K18124" s="16">
        <f>IF(Tabla1[[#This Row],[FECHA]]=I18125,IF(J18125-J18124&gt;0,(J18125-J18124)*1440,0),0)</f>
        <v>0</v>
      </c>
      <c r="L18124" s="14">
        <f>2+L17865-Datos!$C$8</f>
        <v>13.590000000000003</v>
      </c>
      <c r="M18124" s="13" t="s">
        <v>56063</v>
      </c>
      <c r="N18124" s="1" t="s">
        <v>37114</v>
      </c>
      <c r="O18124" s="1">
        <v>20</v>
      </c>
      <c r="P18124" s="1" t="s">
        <v>1141</v>
      </c>
      <c r="Q18124" s="4" t="s">
        <v>21</v>
      </c>
    </row>
    <row r="18125" spans="1:17" ht="22.5" x14ac:dyDescent="0.25">
      <c r="A18125" s="3">
        <v>15299</v>
      </c>
      <c r="B18125" s="1" t="s">
        <v>46714</v>
      </c>
      <c r="C18125" s="1" t="s">
        <v>15</v>
      </c>
      <c r="D18125" s="1" t="s">
        <v>77</v>
      </c>
      <c r="E18125" s="1">
        <v>42998340</v>
      </c>
      <c r="F18125" s="1" t="s">
        <v>46715</v>
      </c>
      <c r="G18125" s="1">
        <v>2247836</v>
      </c>
      <c r="H18125" s="1" t="s">
        <v>46716</v>
      </c>
      <c r="I18125" s="2">
        <v>45105</v>
      </c>
      <c r="J18125" s="15" t="str">
        <f>MID(Tabla1[[#This Row],[HORA]],1,5)</f>
        <v>16:53</v>
      </c>
      <c r="K18125" s="16">
        <f>IF(Tabla1[[#This Row],[FECHA]]=I18126,IF(J18126-J18125&gt;0,(J18126-J18125)*1440,0),0)</f>
        <v>9.0000000000001279</v>
      </c>
      <c r="L18125" s="14">
        <f>2+L17866-Datos!$C$8</f>
        <v>16.530000000000005</v>
      </c>
      <c r="M18125" s="13" t="s">
        <v>56063</v>
      </c>
      <c r="N18125" s="1" t="s">
        <v>46717</v>
      </c>
      <c r="O18125" s="1">
        <v>15</v>
      </c>
      <c r="P18125" s="1" t="s">
        <v>1532</v>
      </c>
      <c r="Q18125" s="4" t="s">
        <v>21</v>
      </c>
    </row>
    <row r="18126" spans="1:17" ht="22.5" x14ac:dyDescent="0.25">
      <c r="A18126" s="3">
        <v>15300</v>
      </c>
      <c r="B18126" s="1" t="s">
        <v>46718</v>
      </c>
      <c r="C18126" s="1" t="s">
        <v>15</v>
      </c>
      <c r="D18126" s="1" t="s">
        <v>161</v>
      </c>
      <c r="E18126" s="1">
        <v>44762491</v>
      </c>
      <c r="F18126" s="1" t="s">
        <v>46719</v>
      </c>
      <c r="G18126" s="1">
        <v>2247838</v>
      </c>
      <c r="H18126" s="1" t="s">
        <v>46720</v>
      </c>
      <c r="I18126" s="2">
        <v>45105</v>
      </c>
      <c r="J18126" s="15" t="str">
        <f>MID(Tabla1[[#This Row],[HORA]],1,5)</f>
        <v>17:02</v>
      </c>
      <c r="K18126" s="16">
        <f>IF(Tabla1[[#This Row],[FECHA]]=I18127,IF(J18127-J18126&gt;0,(J18127-J18126)*1440,0),0)</f>
        <v>0.99999999999999645</v>
      </c>
      <c r="L18126" s="14">
        <f>2+L17867-Datos!$C$8</f>
        <v>13.680000000000003</v>
      </c>
      <c r="M18126" s="13" t="s">
        <v>56072</v>
      </c>
      <c r="N18126" s="1" t="s">
        <v>46721</v>
      </c>
      <c r="O18126" s="1">
        <v>20</v>
      </c>
      <c r="P18126" s="1" t="s">
        <v>1532</v>
      </c>
      <c r="Q18126" s="4" t="s">
        <v>21</v>
      </c>
    </row>
    <row r="18127" spans="1:17" ht="22.5" x14ac:dyDescent="0.25">
      <c r="A18127" s="3">
        <v>5124</v>
      </c>
      <c r="B18127" s="1" t="s">
        <v>16026</v>
      </c>
      <c r="C18127" s="1" t="s">
        <v>15</v>
      </c>
      <c r="D18127" s="1" t="s">
        <v>228</v>
      </c>
      <c r="E18127" s="1">
        <v>62177082</v>
      </c>
      <c r="F18127" s="1" t="s">
        <v>16027</v>
      </c>
      <c r="G18127" s="1">
        <v>2247839</v>
      </c>
      <c r="H18127" s="1" t="s">
        <v>16028</v>
      </c>
      <c r="I18127" s="2">
        <v>45105</v>
      </c>
      <c r="J18127" s="15" t="str">
        <f>MID(Tabla1[[#This Row],[HORA]],1,5)</f>
        <v>17:03</v>
      </c>
      <c r="K18127" s="16">
        <f>IF(Tabla1[[#This Row],[FECHA]]=I18128,IF(J18128-J18127&gt;0,(J18128-J18127)*1440,0),0)</f>
        <v>0.99999999999999645</v>
      </c>
      <c r="L18127" s="14">
        <f>2+L17868-Datos!$C$8</f>
        <v>15.460000000000008</v>
      </c>
      <c r="M18127" s="13" t="s">
        <v>56073</v>
      </c>
      <c r="N18127" s="1" t="s">
        <v>16029</v>
      </c>
      <c r="O18127" s="1">
        <v>15</v>
      </c>
      <c r="P18127" s="1" t="s">
        <v>300</v>
      </c>
      <c r="Q18127" s="4" t="s">
        <v>21</v>
      </c>
    </row>
    <row r="18128" spans="1:17" ht="22.5" x14ac:dyDescent="0.25">
      <c r="A18128" s="3">
        <v>12021</v>
      </c>
      <c r="B18128" s="1" t="s">
        <v>37115</v>
      </c>
      <c r="C18128" s="1" t="s">
        <v>15</v>
      </c>
      <c r="D18128" s="1" t="s">
        <v>40</v>
      </c>
      <c r="E18128" s="1">
        <v>3129730</v>
      </c>
      <c r="F18128" s="1" t="s">
        <v>37116</v>
      </c>
      <c r="G18128" s="1">
        <v>18888888</v>
      </c>
      <c r="H18128" s="1" t="s">
        <v>12538</v>
      </c>
      <c r="I18128" s="2">
        <v>45105</v>
      </c>
      <c r="J18128" s="15" t="str">
        <f>MID(Tabla1[[#This Row],[HORA]],1,5)</f>
        <v>17:04</v>
      </c>
      <c r="K18128" s="16">
        <f>IF(Tabla1[[#This Row],[FECHA]]=I18129,IF(J18129-J18128&gt;0,(J18129-J18128)*1440,0),0)</f>
        <v>0.99999999999983658</v>
      </c>
      <c r="L18128" s="14">
        <f>2+L17869-Datos!$C$8</f>
        <v>17.830000000000002</v>
      </c>
      <c r="M18128" s="13" t="s">
        <v>56074</v>
      </c>
      <c r="N18128" s="1" t="s">
        <v>1715</v>
      </c>
      <c r="O18128" s="1">
        <v>40</v>
      </c>
      <c r="P18128" s="1" t="s">
        <v>1141</v>
      </c>
      <c r="Q18128" s="4" t="s">
        <v>21</v>
      </c>
    </row>
    <row r="18129" spans="1:17" ht="22.5" x14ac:dyDescent="0.25">
      <c r="A18129" s="3">
        <v>5125</v>
      </c>
      <c r="B18129" s="1" t="s">
        <v>16030</v>
      </c>
      <c r="C18129" s="1" t="s">
        <v>15</v>
      </c>
      <c r="D18129" s="1" t="s">
        <v>40</v>
      </c>
      <c r="E18129" s="1">
        <v>16480915</v>
      </c>
      <c r="F18129" s="1" t="s">
        <v>14136</v>
      </c>
      <c r="G18129" s="1">
        <v>2247840</v>
      </c>
      <c r="H18129" s="1" t="s">
        <v>14137</v>
      </c>
      <c r="I18129" s="2">
        <v>45105</v>
      </c>
      <c r="J18129" s="15" t="str">
        <f>MID(Tabla1[[#This Row],[HORA]],1,5)</f>
        <v>17:05</v>
      </c>
      <c r="K18129" s="16">
        <f>IF(Tabla1[[#This Row],[FECHA]]=I18130,IF(J18130-J18129&gt;0,(J18130-J18129)*1440,0),0)</f>
        <v>1.0000000000001563</v>
      </c>
      <c r="L18129" s="14">
        <f>2+L17870-Datos!$C$8</f>
        <v>16.520000000000007</v>
      </c>
      <c r="M18129" s="13" t="s">
        <v>56075</v>
      </c>
      <c r="N18129" s="1" t="s">
        <v>16031</v>
      </c>
      <c r="O18129" s="1">
        <v>12</v>
      </c>
      <c r="P18129" s="1" t="s">
        <v>300</v>
      </c>
      <c r="Q18129" s="4" t="s">
        <v>21</v>
      </c>
    </row>
    <row r="18130" spans="1:17" ht="22.5" x14ac:dyDescent="0.25">
      <c r="A18130" s="3">
        <v>12022</v>
      </c>
      <c r="B18130" s="1" t="s">
        <v>37117</v>
      </c>
      <c r="C18130" s="1" t="s">
        <v>15</v>
      </c>
      <c r="D18130" s="1" t="s">
        <v>228</v>
      </c>
      <c r="E18130" s="1">
        <v>16693373</v>
      </c>
      <c r="F18130" s="1" t="s">
        <v>37118</v>
      </c>
      <c r="G18130" s="1">
        <v>2247841</v>
      </c>
      <c r="H18130" s="1" t="s">
        <v>37119</v>
      </c>
      <c r="I18130" s="2">
        <v>45105</v>
      </c>
      <c r="J18130" s="15" t="str">
        <f>MID(Tabla1[[#This Row],[HORA]],1,5)</f>
        <v>17:06</v>
      </c>
      <c r="K18130" s="16">
        <f>IF(Tabla1[[#This Row],[FECHA]]=I18131,IF(J18131-J18130&gt;0,(J18131-J18130)*1440,0),0)</f>
        <v>2.9999999999998295</v>
      </c>
      <c r="L18130" s="14">
        <f>2+L17871-Datos!$C$8</f>
        <v>15.120000000000005</v>
      </c>
      <c r="M18130" s="13" t="s">
        <v>56076</v>
      </c>
      <c r="N18130" s="1" t="s">
        <v>1876</v>
      </c>
      <c r="O18130" s="1">
        <v>15</v>
      </c>
      <c r="P18130" s="1" t="s">
        <v>1141</v>
      </c>
      <c r="Q18130" s="4" t="s">
        <v>21</v>
      </c>
    </row>
    <row r="18131" spans="1:17" ht="22.5" x14ac:dyDescent="0.25">
      <c r="A18131" s="3">
        <v>12023</v>
      </c>
      <c r="B18131" s="1" t="s">
        <v>37120</v>
      </c>
      <c r="C18131" s="1" t="s">
        <v>15</v>
      </c>
      <c r="D18131" s="1" t="s">
        <v>23</v>
      </c>
      <c r="E18131" s="1">
        <v>16798593</v>
      </c>
      <c r="F18131" s="1" t="s">
        <v>37121</v>
      </c>
      <c r="G18131" s="1">
        <v>2247843</v>
      </c>
      <c r="H18131" s="1" t="s">
        <v>37122</v>
      </c>
      <c r="I18131" s="2">
        <v>45105</v>
      </c>
      <c r="J18131" s="15" t="str">
        <f>MID(Tabla1[[#This Row],[HORA]],1,5)</f>
        <v>17:09</v>
      </c>
      <c r="K18131" s="16">
        <f>IF(Tabla1[[#This Row],[FECHA]]=I18132,IF(J18132-J18131&gt;0,(J18132-J18131)*1440,0),0)</f>
        <v>2.0000000000001528</v>
      </c>
      <c r="L18131" s="14">
        <f>2+L17872-Datos!$C$8</f>
        <v>12.860000000000003</v>
      </c>
      <c r="M18131" s="13" t="s">
        <v>56079</v>
      </c>
      <c r="N18131" s="1" t="s">
        <v>37123</v>
      </c>
      <c r="O18131" s="1">
        <v>15</v>
      </c>
      <c r="P18131" s="1" t="s">
        <v>1141</v>
      </c>
      <c r="Q18131" s="4" t="s">
        <v>21</v>
      </c>
    </row>
    <row r="18132" spans="1:17" ht="22.5" x14ac:dyDescent="0.25">
      <c r="A18132" s="3">
        <v>12024</v>
      </c>
      <c r="B18132" s="1" t="s">
        <v>37124</v>
      </c>
      <c r="C18132" s="1" t="s">
        <v>15</v>
      </c>
      <c r="D18132" s="1" t="s">
        <v>40</v>
      </c>
      <c r="E18132" s="1">
        <v>27396404</v>
      </c>
      <c r="F18132" s="1" t="s">
        <v>37125</v>
      </c>
      <c r="G18132" s="1">
        <v>2247845</v>
      </c>
      <c r="H18132" s="1" t="s">
        <v>37126</v>
      </c>
      <c r="I18132" s="2">
        <v>45105</v>
      </c>
      <c r="J18132" s="15" t="str">
        <f>MID(Tabla1[[#This Row],[HORA]],1,5)</f>
        <v>17:11</v>
      </c>
      <c r="K18132" s="16">
        <f>IF(Tabla1[[#This Row],[FECHA]]=I18133,IF(J18133-J18132&gt;0,(J18133-J18132)*1440,0),0)</f>
        <v>2.9999999999999893</v>
      </c>
      <c r="L18132" s="14">
        <f>2+L17873-Datos!$C$8</f>
        <v>15.380000000000003</v>
      </c>
      <c r="M18132" s="13" t="s">
        <v>56081</v>
      </c>
      <c r="N18132" s="1" t="s">
        <v>37127</v>
      </c>
      <c r="O18132" s="1">
        <v>18</v>
      </c>
      <c r="P18132" s="1" t="s">
        <v>1141</v>
      </c>
      <c r="Q18132" s="4" t="s">
        <v>21</v>
      </c>
    </row>
    <row r="18133" spans="1:17" ht="22.5" x14ac:dyDescent="0.25">
      <c r="A18133" s="3">
        <v>12025</v>
      </c>
      <c r="B18133" s="1" t="s">
        <v>37128</v>
      </c>
      <c r="C18133" s="1" t="s">
        <v>15</v>
      </c>
      <c r="D18133" s="1" t="s">
        <v>40</v>
      </c>
      <c r="E18133" s="1">
        <v>16763476</v>
      </c>
      <c r="F18133" s="1" t="s">
        <v>37129</v>
      </c>
      <c r="G18133" s="1">
        <v>2247846</v>
      </c>
      <c r="H18133" s="1" t="s">
        <v>37130</v>
      </c>
      <c r="I18133" s="2">
        <v>45105</v>
      </c>
      <c r="J18133" s="15" t="str">
        <f>MID(Tabla1[[#This Row],[HORA]],1,5)</f>
        <v>17:14</v>
      </c>
      <c r="K18133" s="16">
        <f>IF(Tabla1[[#This Row],[FECHA]]=I18134,IF(J18134-J18133&gt;0,(J18134-J18133)*1440,0),0)</f>
        <v>0.99999999999999645</v>
      </c>
      <c r="L18133" s="14">
        <f>2+L17874-Datos!$C$8</f>
        <v>14.410000000000004</v>
      </c>
      <c r="M18133" s="13" t="s">
        <v>56084</v>
      </c>
      <c r="N18133" s="1" t="s">
        <v>37131</v>
      </c>
      <c r="O18133" s="1">
        <v>15</v>
      </c>
      <c r="P18133" s="1" t="s">
        <v>1141</v>
      </c>
      <c r="Q18133" s="4" t="s">
        <v>21</v>
      </c>
    </row>
    <row r="18134" spans="1:17" ht="22.5" x14ac:dyDescent="0.25">
      <c r="A18134" s="3">
        <v>18753</v>
      </c>
      <c r="B18134" s="1" t="s">
        <v>55691</v>
      </c>
      <c r="C18134" s="1" t="s">
        <v>15</v>
      </c>
      <c r="D18134" s="1" t="s">
        <v>33</v>
      </c>
      <c r="E18134" s="1">
        <v>20606027673</v>
      </c>
      <c r="F18134" s="1" t="s">
        <v>47869</v>
      </c>
      <c r="G18134" s="1">
        <v>2247847</v>
      </c>
      <c r="H18134" s="1" t="s">
        <v>50966</v>
      </c>
      <c r="I18134" s="2">
        <v>45105</v>
      </c>
      <c r="J18134" s="15" t="str">
        <f>MID(Tabla1[[#This Row],[HORA]],1,5)</f>
        <v>17:15</v>
      </c>
      <c r="K18134" s="16">
        <f>IF(Tabla1[[#This Row],[FECHA]]=I18135,IF(J18135-J18134&gt;0,(J18135-J18134)*1440,0),0)</f>
        <v>0.99999999999999645</v>
      </c>
      <c r="L18134" s="14">
        <f>2+L17875-Datos!$C$8</f>
        <v>13.520000000000003</v>
      </c>
      <c r="M18134" s="13" t="s">
        <v>56085</v>
      </c>
      <c r="N18134" s="1" t="s">
        <v>55692</v>
      </c>
      <c r="O18134" s="1">
        <v>12</v>
      </c>
      <c r="P18134" s="1" t="s">
        <v>1532</v>
      </c>
      <c r="Q18134" s="4" t="s">
        <v>21</v>
      </c>
    </row>
    <row r="18135" spans="1:17" ht="22.5" x14ac:dyDescent="0.25">
      <c r="A18135" s="3">
        <v>18754</v>
      </c>
      <c r="B18135" s="1" t="s">
        <v>55693</v>
      </c>
      <c r="C18135" s="1" t="s">
        <v>15</v>
      </c>
      <c r="D18135" s="1" t="s">
        <v>40</v>
      </c>
      <c r="E18135" s="1">
        <v>20606027673</v>
      </c>
      <c r="F18135" s="1" t="s">
        <v>47869</v>
      </c>
      <c r="G18135" s="1">
        <v>47483711</v>
      </c>
      <c r="H18135" s="1" t="s">
        <v>55694</v>
      </c>
      <c r="I18135" s="2">
        <v>45105</v>
      </c>
      <c r="J18135" s="15" t="str">
        <f>MID(Tabla1[[#This Row],[HORA]],1,5)</f>
        <v>17:16</v>
      </c>
      <c r="K18135" s="16">
        <f>IF(Tabla1[[#This Row],[FECHA]]=I18136,IF(J18136-J18135&gt;0,(J18136-J18135)*1440,0),0)</f>
        <v>1.0000000000001563</v>
      </c>
      <c r="L18135" s="14">
        <f>2+L17876-Datos!$C$8</f>
        <v>13.560000000000006</v>
      </c>
      <c r="M18135" s="13" t="s">
        <v>56086</v>
      </c>
      <c r="N18135" s="1" t="s">
        <v>55695</v>
      </c>
      <c r="O18135" s="1">
        <v>12</v>
      </c>
      <c r="P18135" s="1" t="s">
        <v>1532</v>
      </c>
      <c r="Q18135" s="4" t="s">
        <v>21</v>
      </c>
    </row>
    <row r="18136" spans="1:17" ht="22.5" x14ac:dyDescent="0.25">
      <c r="A18136" s="3">
        <v>5126</v>
      </c>
      <c r="B18136" s="1" t="s">
        <v>16032</v>
      </c>
      <c r="C18136" s="1" t="s">
        <v>15</v>
      </c>
      <c r="D18136" s="1" t="s">
        <v>23</v>
      </c>
      <c r="E18136" s="1">
        <v>47379538</v>
      </c>
      <c r="F18136" s="1" t="s">
        <v>16033</v>
      </c>
      <c r="G18136" s="1">
        <v>46987684</v>
      </c>
      <c r="H18136" s="1" t="s">
        <v>16034</v>
      </c>
      <c r="I18136" s="2">
        <v>45105</v>
      </c>
      <c r="J18136" s="15" t="str">
        <f>MID(Tabla1[[#This Row],[HORA]],1,5)</f>
        <v>17:17</v>
      </c>
      <c r="K18136" s="16">
        <f>IF(Tabla1[[#This Row],[FECHA]]=I18137,IF(J18137-J18136&gt;0,(J18137-J18136)*1440,0),0)</f>
        <v>0</v>
      </c>
      <c r="L18136" s="14">
        <f>2+L17877-Datos!$C$8</f>
        <v>11.439999999999998</v>
      </c>
      <c r="M18136" s="13" t="s">
        <v>56087</v>
      </c>
      <c r="N18136" s="1" t="s">
        <v>16035</v>
      </c>
      <c r="O18136" s="1">
        <v>10</v>
      </c>
      <c r="P18136" s="1" t="s">
        <v>300</v>
      </c>
      <c r="Q18136" s="4" t="s">
        <v>21</v>
      </c>
    </row>
    <row r="18137" spans="1:17" ht="22.5" x14ac:dyDescent="0.25">
      <c r="A18137" s="3">
        <v>12026</v>
      </c>
      <c r="B18137" s="1" t="s">
        <v>37132</v>
      </c>
      <c r="C18137" s="1" t="s">
        <v>15</v>
      </c>
      <c r="D18137" s="1" t="s">
        <v>228</v>
      </c>
      <c r="E18137" s="1">
        <v>47630564</v>
      </c>
      <c r="F18137" s="1" t="s">
        <v>10653</v>
      </c>
      <c r="G18137" s="1">
        <v>48828681</v>
      </c>
      <c r="H18137" s="1" t="s">
        <v>37133</v>
      </c>
      <c r="I18137" s="2">
        <v>45105</v>
      </c>
      <c r="J18137" s="15" t="str">
        <f>MID(Tabla1[[#This Row],[HORA]],1,5)</f>
        <v>17:17</v>
      </c>
      <c r="K18137" s="16">
        <f>IF(Tabla1[[#This Row],[FECHA]]=I18138,IF(J18138-J18137&gt;0,(J18138-J18137)*1440,0),0)</f>
        <v>0</v>
      </c>
      <c r="L18137" s="14">
        <f>2+L17878-Datos!$C$8</f>
        <v>5.4200000000000035</v>
      </c>
      <c r="M18137" s="13" t="s">
        <v>56087</v>
      </c>
      <c r="N18137" s="1" t="s">
        <v>37134</v>
      </c>
      <c r="O18137" s="1">
        <v>70</v>
      </c>
      <c r="P18137" s="1" t="s">
        <v>1141</v>
      </c>
      <c r="Q18137" s="4" t="s">
        <v>21</v>
      </c>
    </row>
    <row r="18138" spans="1:17" ht="22.5" x14ac:dyDescent="0.25">
      <c r="A18138" s="3">
        <v>18755</v>
      </c>
      <c r="B18138" s="1" t="s">
        <v>55696</v>
      </c>
      <c r="C18138" s="1" t="s">
        <v>15</v>
      </c>
      <c r="D18138" s="1" t="s">
        <v>82</v>
      </c>
      <c r="E18138" s="1">
        <v>20606027673</v>
      </c>
      <c r="F18138" s="1" t="s">
        <v>47869</v>
      </c>
      <c r="G18138" s="1">
        <v>2247848</v>
      </c>
      <c r="H18138" s="1" t="s">
        <v>55697</v>
      </c>
      <c r="I18138" s="2">
        <v>45105</v>
      </c>
      <c r="J18138" s="15" t="str">
        <f>MID(Tabla1[[#This Row],[HORA]],1,5)</f>
        <v>17:17</v>
      </c>
      <c r="K18138" s="16">
        <f>IF(Tabla1[[#This Row],[FECHA]]=I18139,IF(J18139-J18138&gt;0,(J18139-J18138)*1440,0),0)</f>
        <v>0.99999999999983658</v>
      </c>
      <c r="L18138" s="14">
        <f>2+L17879-Datos!$C$8</f>
        <v>6.7200000000000042</v>
      </c>
      <c r="M18138" s="13" t="s">
        <v>56087</v>
      </c>
      <c r="N18138" s="1" t="s">
        <v>55692</v>
      </c>
      <c r="O18138" s="1">
        <v>12</v>
      </c>
      <c r="P18138" s="1" t="s">
        <v>1532</v>
      </c>
      <c r="Q18138" s="4" t="s">
        <v>21</v>
      </c>
    </row>
    <row r="18139" spans="1:17" ht="22.5" x14ac:dyDescent="0.25">
      <c r="A18139" s="3">
        <v>5127</v>
      </c>
      <c r="B18139" s="1" t="s">
        <v>16036</v>
      </c>
      <c r="C18139" s="1" t="s">
        <v>15</v>
      </c>
      <c r="D18139" s="1" t="s">
        <v>82</v>
      </c>
      <c r="E18139" s="1">
        <v>71852422</v>
      </c>
      <c r="F18139" s="1" t="s">
        <v>16037</v>
      </c>
      <c r="G18139" s="1">
        <v>73448596</v>
      </c>
      <c r="H18139" s="1" t="s">
        <v>1579</v>
      </c>
      <c r="I18139" s="2">
        <v>45105</v>
      </c>
      <c r="J18139" s="15" t="str">
        <f>MID(Tabla1[[#This Row],[HORA]],1,5)</f>
        <v>17:18</v>
      </c>
      <c r="K18139" s="16">
        <f>IF(Tabla1[[#This Row],[FECHA]]=I18140,IF(J18140-J18139&gt;0,(J18140-J18139)*1440,0),0)</f>
        <v>1.9999999999999929</v>
      </c>
      <c r="L18139" s="14">
        <f>2+L17880-Datos!$C$8</f>
        <v>5.6200000000000045</v>
      </c>
      <c r="M18139" s="13" t="s">
        <v>56088</v>
      </c>
      <c r="N18139" s="1" t="s">
        <v>16038</v>
      </c>
      <c r="O18139" s="1">
        <v>10</v>
      </c>
      <c r="P18139" s="1" t="s">
        <v>300</v>
      </c>
      <c r="Q18139" s="4" t="s">
        <v>21</v>
      </c>
    </row>
    <row r="18140" spans="1:17" ht="22.5" x14ac:dyDescent="0.25">
      <c r="A18140" s="3">
        <v>15301</v>
      </c>
      <c r="B18140" s="1" t="s">
        <v>46722</v>
      </c>
      <c r="C18140" s="1" t="s">
        <v>15</v>
      </c>
      <c r="D18140" s="1" t="s">
        <v>23</v>
      </c>
      <c r="E18140" s="1">
        <v>60161425</v>
      </c>
      <c r="F18140" s="1" t="s">
        <v>4331</v>
      </c>
      <c r="G18140" s="1">
        <v>40145417</v>
      </c>
      <c r="H18140" s="1" t="s">
        <v>37021</v>
      </c>
      <c r="I18140" s="2">
        <v>45105</v>
      </c>
      <c r="J18140" s="15" t="str">
        <f>MID(Tabla1[[#This Row],[HORA]],1,5)</f>
        <v>17:20</v>
      </c>
      <c r="K18140" s="16">
        <f>IF(Tabla1[[#This Row],[FECHA]]=I18141,IF(J18141-J18140&gt;0,(J18141-J18140)*1440,0),0)</f>
        <v>1.0000000000001563</v>
      </c>
      <c r="L18140" s="14">
        <f>2+L17881-Datos!$C$8</f>
        <v>6.8200000000000038</v>
      </c>
      <c r="M18140" s="13" t="s">
        <v>56090</v>
      </c>
      <c r="N18140" s="1" t="s">
        <v>46723</v>
      </c>
      <c r="O18140" s="1">
        <v>12</v>
      </c>
      <c r="P18140" s="1" t="s">
        <v>1532</v>
      </c>
      <c r="Q18140" s="4" t="s">
        <v>21</v>
      </c>
    </row>
    <row r="18141" spans="1:17" ht="22.5" x14ac:dyDescent="0.25">
      <c r="A18141" s="3">
        <v>18029</v>
      </c>
      <c r="B18141" s="1" t="s">
        <v>53952</v>
      </c>
      <c r="C18141" s="1" t="s">
        <v>15</v>
      </c>
      <c r="D18141" s="1" t="s">
        <v>40</v>
      </c>
      <c r="E18141" s="1">
        <v>10107539781</v>
      </c>
      <c r="F18141" s="1" t="s">
        <v>53953</v>
      </c>
      <c r="G18141" s="1">
        <v>47017902</v>
      </c>
      <c r="H18141" s="1" t="s">
        <v>53954</v>
      </c>
      <c r="I18141" s="2">
        <v>45105</v>
      </c>
      <c r="J18141" s="15" t="str">
        <f>MID(Tabla1[[#This Row],[HORA]],1,5)</f>
        <v>17:21</v>
      </c>
      <c r="K18141" s="16">
        <f>IF(Tabla1[[#This Row],[FECHA]]=I18142,IF(J18142-J18141&gt;0,(J18142-J18141)*1440,0),0)</f>
        <v>1.999999999999833</v>
      </c>
      <c r="L18141" s="14">
        <f>2+L17882-Datos!$C$8</f>
        <v>8.3200000000000038</v>
      </c>
      <c r="M18141" s="13" t="s">
        <v>56091</v>
      </c>
      <c r="N18141" s="1" t="s">
        <v>53955</v>
      </c>
      <c r="O18141" s="1">
        <v>15</v>
      </c>
      <c r="P18141" s="1" t="s">
        <v>1141</v>
      </c>
      <c r="Q18141" s="4" t="s">
        <v>21</v>
      </c>
    </row>
    <row r="18142" spans="1:17" ht="22.5" x14ac:dyDescent="0.25">
      <c r="A18142" s="3">
        <v>5128</v>
      </c>
      <c r="B18142" s="1" t="s">
        <v>16039</v>
      </c>
      <c r="C18142" s="1" t="s">
        <v>15</v>
      </c>
      <c r="D18142" s="1" t="s">
        <v>3257</v>
      </c>
      <c r="E18142" s="1">
        <v>16677681</v>
      </c>
      <c r="F18142" s="1" t="s">
        <v>8991</v>
      </c>
      <c r="G18142" s="1">
        <v>27853515</v>
      </c>
      <c r="H18142" s="1" t="s">
        <v>16040</v>
      </c>
      <c r="I18142" s="2">
        <v>45105</v>
      </c>
      <c r="J18142" s="15" t="str">
        <f>MID(Tabla1[[#This Row],[HORA]],1,5)</f>
        <v>17:23</v>
      </c>
      <c r="K18142" s="16">
        <f>IF(Tabla1[[#This Row],[FECHA]]=I18143,IF(J18143-J18142&gt;0,(J18143-J18142)*1440,0),0)</f>
        <v>0</v>
      </c>
      <c r="L18142" s="14">
        <f>2+L17883-Datos!$C$8</f>
        <v>5.6700000000000035</v>
      </c>
      <c r="M18142" s="13" t="s">
        <v>56093</v>
      </c>
      <c r="N18142" s="1" t="s">
        <v>16041</v>
      </c>
      <c r="O18142" s="1">
        <v>15</v>
      </c>
      <c r="P18142" s="1" t="s">
        <v>300</v>
      </c>
      <c r="Q18142" s="4" t="s">
        <v>21</v>
      </c>
    </row>
    <row r="18143" spans="1:17" ht="22.5" x14ac:dyDescent="0.25">
      <c r="A18143" s="3">
        <v>15302</v>
      </c>
      <c r="B18143" s="1" t="s">
        <v>46724</v>
      </c>
      <c r="C18143" s="1" t="s">
        <v>15</v>
      </c>
      <c r="D18143" s="1" t="s">
        <v>228</v>
      </c>
      <c r="E18143" s="1">
        <v>70086192</v>
      </c>
      <c r="F18143" s="1" t="s">
        <v>46725</v>
      </c>
      <c r="G18143" s="1">
        <v>40043556</v>
      </c>
      <c r="H18143" s="1" t="s">
        <v>46726</v>
      </c>
      <c r="I18143" s="2">
        <v>45105</v>
      </c>
      <c r="J18143" s="15" t="str">
        <f>MID(Tabla1[[#This Row],[HORA]],1,5)</f>
        <v>17:23</v>
      </c>
      <c r="K18143" s="16">
        <f>IF(Tabla1[[#This Row],[FECHA]]=I18144,IF(J18144-J18143&gt;0,(J18144-J18143)*1440,0),0)</f>
        <v>2.0000000000001528</v>
      </c>
      <c r="L18143" s="14">
        <f>2+L17884-Datos!$C$8</f>
        <v>7.8200000000000038</v>
      </c>
      <c r="M18143" s="13" t="s">
        <v>56093</v>
      </c>
      <c r="N18143" s="1" t="s">
        <v>7299</v>
      </c>
      <c r="O18143" s="1">
        <v>10</v>
      </c>
      <c r="P18143" s="1" t="s">
        <v>1532</v>
      </c>
      <c r="Q18143" s="4" t="s">
        <v>21</v>
      </c>
    </row>
    <row r="18144" spans="1:17" ht="22.5" x14ac:dyDescent="0.25">
      <c r="A18144" s="3">
        <v>5129</v>
      </c>
      <c r="B18144" s="1" t="s">
        <v>16042</v>
      </c>
      <c r="C18144" s="1" t="s">
        <v>15</v>
      </c>
      <c r="D18144" s="1" t="s">
        <v>33</v>
      </c>
      <c r="E18144" s="1">
        <v>44172000</v>
      </c>
      <c r="F18144" s="1" t="s">
        <v>7874</v>
      </c>
      <c r="G18144" s="1">
        <v>75347324</v>
      </c>
      <c r="H18144" s="1" t="s">
        <v>16043</v>
      </c>
      <c r="I18144" s="2">
        <v>45105</v>
      </c>
      <c r="J18144" s="15" t="str">
        <f>MID(Tabla1[[#This Row],[HORA]],1,5)</f>
        <v>17:25</v>
      </c>
      <c r="K18144" s="16">
        <f>IF(Tabla1[[#This Row],[FECHA]]=I18145,IF(J18145-J18144&gt;0,(J18145-J18144)*1440,0),0)</f>
        <v>1.999999999999833</v>
      </c>
      <c r="L18144" s="14">
        <f>2+L17885-Datos!$C$8</f>
        <v>9.5200000000000049</v>
      </c>
      <c r="M18144" s="13" t="s">
        <v>56095</v>
      </c>
      <c r="N18144" s="1" t="s">
        <v>2030</v>
      </c>
      <c r="O18144" s="1">
        <v>10</v>
      </c>
      <c r="P18144" s="1" t="s">
        <v>300</v>
      </c>
      <c r="Q18144" s="4" t="s">
        <v>21</v>
      </c>
    </row>
    <row r="18145" spans="1:17" ht="22.5" x14ac:dyDescent="0.25">
      <c r="A18145" s="3">
        <v>5130</v>
      </c>
      <c r="B18145" s="1" t="s">
        <v>16044</v>
      </c>
      <c r="C18145" s="1" t="s">
        <v>15</v>
      </c>
      <c r="D18145" s="1" t="s">
        <v>1847</v>
      </c>
      <c r="E18145" s="1">
        <v>73748867</v>
      </c>
      <c r="F18145" s="1" t="s">
        <v>11628</v>
      </c>
      <c r="G18145" s="1">
        <v>42535761</v>
      </c>
      <c r="H18145" s="1" t="s">
        <v>16045</v>
      </c>
      <c r="I18145" s="2">
        <v>45105</v>
      </c>
      <c r="J18145" s="15" t="str">
        <f>MID(Tabla1[[#This Row],[HORA]],1,5)</f>
        <v>17:27</v>
      </c>
      <c r="K18145" s="16">
        <f>IF(Tabla1[[#This Row],[FECHA]]=I18146,IF(J18146-J18145&gt;0,(J18146-J18145)*1440,0),0)</f>
        <v>0.99999999999999645</v>
      </c>
      <c r="L18145" s="14">
        <f>2+L17886-Datos!$C$8</f>
        <v>6.6800000000000033</v>
      </c>
      <c r="M18145" s="13" t="s">
        <v>56097</v>
      </c>
      <c r="N18145" s="1" t="s">
        <v>16046</v>
      </c>
      <c r="O18145" s="1">
        <v>30</v>
      </c>
      <c r="P18145" s="1" t="s">
        <v>300</v>
      </c>
      <c r="Q18145" s="4" t="s">
        <v>21</v>
      </c>
    </row>
    <row r="18146" spans="1:17" ht="22.5" x14ac:dyDescent="0.25">
      <c r="A18146" s="3">
        <v>12027</v>
      </c>
      <c r="B18146" s="1" t="s">
        <v>37135</v>
      </c>
      <c r="C18146" s="1" t="s">
        <v>15</v>
      </c>
      <c r="D18146" s="1" t="s">
        <v>61</v>
      </c>
      <c r="E18146" s="1">
        <v>47142749</v>
      </c>
      <c r="F18146" s="1" t="s">
        <v>37136</v>
      </c>
      <c r="G18146" s="1">
        <v>2247851</v>
      </c>
      <c r="H18146" s="1" t="s">
        <v>37137</v>
      </c>
      <c r="I18146" s="2">
        <v>45105</v>
      </c>
      <c r="J18146" s="15" t="str">
        <f>MID(Tabla1[[#This Row],[HORA]],1,5)</f>
        <v>17:28</v>
      </c>
      <c r="K18146" s="16">
        <f>IF(Tabla1[[#This Row],[FECHA]]=I18147,IF(J18147-J18146&gt;0,(J18147-J18146)*1440,0),0)</f>
        <v>4.0000000000001457</v>
      </c>
      <c r="L18146" s="14">
        <f>2+L17887-Datos!$C$8</f>
        <v>7.6200000000000045</v>
      </c>
      <c r="M18146" s="13" t="s">
        <v>56098</v>
      </c>
      <c r="N18146" s="1" t="s">
        <v>37138</v>
      </c>
      <c r="O18146" s="1">
        <v>20</v>
      </c>
      <c r="P18146" s="1" t="s">
        <v>1141</v>
      </c>
      <c r="Q18146" s="4" t="s">
        <v>21</v>
      </c>
    </row>
    <row r="18147" spans="1:17" ht="22.5" x14ac:dyDescent="0.25">
      <c r="A18147" s="3">
        <v>12028</v>
      </c>
      <c r="B18147" s="1" t="s">
        <v>37139</v>
      </c>
      <c r="C18147" s="1" t="s">
        <v>15</v>
      </c>
      <c r="D18147" s="1" t="s">
        <v>161</v>
      </c>
      <c r="E18147" s="1">
        <v>10183496</v>
      </c>
      <c r="F18147" s="1" t="s">
        <v>37140</v>
      </c>
      <c r="G18147" s="1">
        <v>41970874</v>
      </c>
      <c r="H18147" s="1" t="s">
        <v>37141</v>
      </c>
      <c r="I18147" s="2">
        <v>45105</v>
      </c>
      <c r="J18147" s="15" t="str">
        <f>MID(Tabla1[[#This Row],[HORA]],1,5)</f>
        <v>17:32</v>
      </c>
      <c r="K18147" s="16">
        <f>IF(Tabla1[[#This Row],[FECHA]]=I18148,IF(J18148-J18147&gt;0,(J18148-J18147)*1440,0),0)</f>
        <v>0.99999999999999645</v>
      </c>
      <c r="L18147" s="14">
        <f>2+L17888-Datos!$C$8</f>
        <v>7.860000000000003</v>
      </c>
      <c r="M18147" s="13" t="s">
        <v>56102</v>
      </c>
      <c r="N18147" s="1" t="s">
        <v>37142</v>
      </c>
      <c r="O18147" s="1">
        <v>12</v>
      </c>
      <c r="P18147" s="1" t="s">
        <v>1141</v>
      </c>
      <c r="Q18147" s="4" t="s">
        <v>21</v>
      </c>
    </row>
    <row r="18148" spans="1:17" ht="22.5" x14ac:dyDescent="0.25">
      <c r="A18148" s="3">
        <v>16626</v>
      </c>
      <c r="B18148" s="1" t="s">
        <v>50396</v>
      </c>
      <c r="C18148" s="1" t="s">
        <v>15</v>
      </c>
      <c r="D18148" s="1" t="s">
        <v>40</v>
      </c>
      <c r="E18148" s="1">
        <v>20487646220</v>
      </c>
      <c r="F18148" s="1" t="s">
        <v>50397</v>
      </c>
      <c r="G18148" s="1">
        <v>2247855</v>
      </c>
      <c r="H18148" s="1" t="s">
        <v>50398</v>
      </c>
      <c r="I18148" s="2">
        <v>45105</v>
      </c>
      <c r="J18148" s="15" t="str">
        <f>MID(Tabla1[[#This Row],[HORA]],1,5)</f>
        <v>17:33</v>
      </c>
      <c r="K18148" s="16">
        <f>IF(Tabla1[[#This Row],[FECHA]]=I18149,IF(J18149-J18148&gt;0,(J18149-J18148)*1440,0),0)</f>
        <v>1.999999999999833</v>
      </c>
      <c r="L18148" s="14">
        <f>2+L17889-Datos!$C$8</f>
        <v>5.5300000000000047</v>
      </c>
      <c r="M18148" s="13" t="s">
        <v>56103</v>
      </c>
      <c r="N18148" s="1" t="s">
        <v>6694</v>
      </c>
      <c r="O18148" s="1">
        <v>12</v>
      </c>
      <c r="P18148" s="1" t="s">
        <v>300</v>
      </c>
      <c r="Q18148" s="4" t="s">
        <v>21</v>
      </c>
    </row>
    <row r="18149" spans="1:17" ht="22.5" x14ac:dyDescent="0.25">
      <c r="A18149" s="3">
        <v>15303</v>
      </c>
      <c r="B18149" s="1" t="s">
        <v>46727</v>
      </c>
      <c r="C18149" s="1" t="s">
        <v>15</v>
      </c>
      <c r="D18149" s="1" t="s">
        <v>82</v>
      </c>
      <c r="E18149" s="1">
        <v>16688389</v>
      </c>
      <c r="F18149" s="1" t="s">
        <v>46728</v>
      </c>
      <c r="G18149" s="1">
        <v>372062</v>
      </c>
      <c r="H18149" s="1" t="s">
        <v>46729</v>
      </c>
      <c r="I18149" s="2">
        <v>45105</v>
      </c>
      <c r="J18149" s="15" t="str">
        <f>MID(Tabla1[[#This Row],[HORA]],1,5)</f>
        <v>17:35</v>
      </c>
      <c r="K18149" s="16">
        <f>IF(Tabla1[[#This Row],[FECHA]]=I18150,IF(J18150-J18149&gt;0,(J18150-J18149)*1440,0),0)</f>
        <v>1.0000000000001563</v>
      </c>
      <c r="L18149" s="14">
        <f>2+L17890-Datos!$C$8</f>
        <v>6.7700000000000031</v>
      </c>
      <c r="M18149" s="13" t="s">
        <v>56105</v>
      </c>
      <c r="N18149" s="1" t="s">
        <v>46730</v>
      </c>
      <c r="O18149" s="1">
        <v>30</v>
      </c>
      <c r="P18149" s="1" t="s">
        <v>1532</v>
      </c>
      <c r="Q18149" s="4" t="s">
        <v>21</v>
      </c>
    </row>
    <row r="18150" spans="1:17" ht="22.5" x14ac:dyDescent="0.25">
      <c r="A18150" s="3">
        <v>12029</v>
      </c>
      <c r="B18150" s="1" t="s">
        <v>37143</v>
      </c>
      <c r="C18150" s="1" t="s">
        <v>15</v>
      </c>
      <c r="D18150" s="1" t="s">
        <v>161</v>
      </c>
      <c r="E18150" s="1">
        <v>71055681</v>
      </c>
      <c r="F18150" s="1" t="s">
        <v>17865</v>
      </c>
      <c r="G18150" s="1">
        <v>33595499</v>
      </c>
      <c r="H18150" s="1" t="s">
        <v>37144</v>
      </c>
      <c r="I18150" s="2">
        <v>45105</v>
      </c>
      <c r="J18150" s="15" t="str">
        <f>MID(Tabla1[[#This Row],[HORA]],1,5)</f>
        <v>17:36</v>
      </c>
      <c r="K18150" s="16">
        <f>IF(Tabla1[[#This Row],[FECHA]]=I18151,IF(J18151-J18150&gt;0,(J18151-J18150)*1440,0),0)</f>
        <v>0</v>
      </c>
      <c r="L18150" s="14">
        <f>2+L17891-Datos!$C$8</f>
        <v>6.4600000000000044</v>
      </c>
      <c r="M18150" s="13" t="s">
        <v>56106</v>
      </c>
      <c r="N18150" s="1" t="s">
        <v>37145</v>
      </c>
      <c r="O18150" s="1">
        <v>13</v>
      </c>
      <c r="P18150" s="1" t="s">
        <v>1141</v>
      </c>
      <c r="Q18150" s="4" t="s">
        <v>21</v>
      </c>
    </row>
    <row r="18151" spans="1:17" ht="22.5" x14ac:dyDescent="0.25">
      <c r="A18151" s="3">
        <v>12030</v>
      </c>
      <c r="B18151" s="1" t="s">
        <v>37143</v>
      </c>
      <c r="C18151" s="1" t="s">
        <v>15</v>
      </c>
      <c r="D18151" s="1" t="s">
        <v>161</v>
      </c>
      <c r="E18151" s="1">
        <v>71055681</v>
      </c>
      <c r="F18151" s="1" t="s">
        <v>17865</v>
      </c>
      <c r="G18151" s="1">
        <v>33595499</v>
      </c>
      <c r="H18151" s="1" t="s">
        <v>37146</v>
      </c>
      <c r="I18151" s="2">
        <v>45105</v>
      </c>
      <c r="J18151" s="15" t="str">
        <f>MID(Tabla1[[#This Row],[HORA]],1,5)</f>
        <v>17:36</v>
      </c>
      <c r="K18151" s="16">
        <f>IF(Tabla1[[#This Row],[FECHA]]=I18152,IF(J18152-J18151&gt;0,(J18152-J18151)*1440,0),0)</f>
        <v>4.9999999999999822</v>
      </c>
      <c r="L18151" s="14">
        <f>2+L17892-Datos!$C$8</f>
        <v>7.8400000000000034</v>
      </c>
      <c r="M18151" s="13" t="s">
        <v>56106</v>
      </c>
      <c r="N18151" s="1" t="s">
        <v>37145</v>
      </c>
      <c r="O18151" s="1">
        <v>13</v>
      </c>
      <c r="P18151" s="1" t="s">
        <v>1141</v>
      </c>
      <c r="Q18151" s="4" t="s">
        <v>21</v>
      </c>
    </row>
    <row r="18152" spans="1:17" ht="22.5" x14ac:dyDescent="0.25">
      <c r="A18152" s="3">
        <v>15304</v>
      </c>
      <c r="B18152" s="1" t="s">
        <v>46731</v>
      </c>
      <c r="C18152" s="1" t="s">
        <v>15</v>
      </c>
      <c r="D18152" s="1" t="s">
        <v>40</v>
      </c>
      <c r="E18152" s="1">
        <v>77081477</v>
      </c>
      <c r="F18152" s="1" t="s">
        <v>15408</v>
      </c>
      <c r="G18152" s="1">
        <v>3326087</v>
      </c>
      <c r="H18152" s="1" t="s">
        <v>46732</v>
      </c>
      <c r="I18152" s="2">
        <v>45105</v>
      </c>
      <c r="J18152" s="15" t="str">
        <f>MID(Tabla1[[#This Row],[HORA]],1,5)</f>
        <v>17:41</v>
      </c>
      <c r="K18152" s="16">
        <f>IF(Tabla1[[#This Row],[FECHA]]=I18153,IF(J18153-J18152&gt;0,(J18153-J18152)*1440,0),0)</f>
        <v>3.9999999999999858</v>
      </c>
      <c r="L18152" s="14">
        <f>2+L17893-Datos!$C$8</f>
        <v>7.7800000000000047</v>
      </c>
      <c r="M18152" s="13" t="s">
        <v>56111</v>
      </c>
      <c r="N18152" s="1" t="s">
        <v>37776</v>
      </c>
      <c r="O18152" s="1">
        <v>25</v>
      </c>
      <c r="P18152" s="1" t="s">
        <v>1532</v>
      </c>
      <c r="Q18152" s="4" t="s">
        <v>21</v>
      </c>
    </row>
    <row r="18153" spans="1:17" ht="22.5" x14ac:dyDescent="0.25">
      <c r="A18153" s="3">
        <v>11922</v>
      </c>
      <c r="B18153" s="1" t="s">
        <v>36824</v>
      </c>
      <c r="C18153" s="1" t="s">
        <v>15</v>
      </c>
      <c r="D18153" s="1" t="s">
        <v>1960</v>
      </c>
      <c r="E18153" s="1">
        <v>73697372</v>
      </c>
      <c r="F18153" s="1" t="s">
        <v>36825</v>
      </c>
      <c r="G18153" s="1">
        <v>250366</v>
      </c>
      <c r="H18153" s="1" t="s">
        <v>36826</v>
      </c>
      <c r="I18153" s="2">
        <v>45105</v>
      </c>
      <c r="J18153" s="15" t="str">
        <f>MID(Tabla1[[#This Row],[HORA]],1,5)</f>
        <v>17:45</v>
      </c>
      <c r="K18153" s="16">
        <f>IF(Tabla1[[#This Row],[FECHA]]=I18154,IF(J18154-J18153&gt;0,(J18154-J18153)*1440,0),0)</f>
        <v>3.9999999999999858</v>
      </c>
      <c r="L18153" s="14">
        <f>2+L17894-Datos!$C$8</f>
        <v>7.6800000000000033</v>
      </c>
      <c r="M18153" s="13" t="s">
        <v>56115</v>
      </c>
      <c r="N18153" s="1" t="s">
        <v>36827</v>
      </c>
      <c r="O18153" s="1">
        <v>30</v>
      </c>
      <c r="P18153" s="1" t="s">
        <v>1141</v>
      </c>
      <c r="Q18153" s="4" t="s">
        <v>21</v>
      </c>
    </row>
    <row r="18154" spans="1:17" ht="22.5" x14ac:dyDescent="0.25">
      <c r="A18154" s="3">
        <v>618</v>
      </c>
      <c r="B18154" s="1" t="s">
        <v>1372</v>
      </c>
      <c r="C18154" s="1" t="s">
        <v>15</v>
      </c>
      <c r="D18154" s="1" t="s">
        <v>172</v>
      </c>
      <c r="E18154" s="1">
        <v>2247861</v>
      </c>
      <c r="F18154" s="1" t="s">
        <v>528</v>
      </c>
      <c r="G18154" s="1">
        <v>2247862</v>
      </c>
      <c r="H18154" s="1" t="s">
        <v>528</v>
      </c>
      <c r="I18154" s="2">
        <v>45105</v>
      </c>
      <c r="J18154" s="15" t="str">
        <f>MID(Tabla1[[#This Row],[HORA]],1,5)</f>
        <v>17:49</v>
      </c>
      <c r="K18154" s="16">
        <f>IF(Tabla1[[#This Row],[FECHA]]=I18155,IF(J18155-J18154&gt;0,(J18155-J18154)*1440,0),0)</f>
        <v>3.9999999999999858</v>
      </c>
      <c r="L18154" s="14">
        <f>2+L17895-Datos!$C$8</f>
        <v>5.3900000000000041</v>
      </c>
      <c r="M18154" s="13" t="s">
        <v>56119</v>
      </c>
      <c r="N18154" s="1" t="s">
        <v>1373</v>
      </c>
      <c r="O18154" s="1">
        <v>0</v>
      </c>
      <c r="P18154" s="1" t="s">
        <v>1141</v>
      </c>
      <c r="Q18154" s="4" t="s">
        <v>21</v>
      </c>
    </row>
    <row r="18155" spans="1:17" ht="22.5" x14ac:dyDescent="0.25">
      <c r="A18155" s="3">
        <v>5131</v>
      </c>
      <c r="B18155" s="1" t="s">
        <v>16047</v>
      </c>
      <c r="C18155" s="1" t="s">
        <v>15</v>
      </c>
      <c r="D18155" s="1" t="s">
        <v>40</v>
      </c>
      <c r="E18155" s="1">
        <v>16433337</v>
      </c>
      <c r="F18155" s="1" t="s">
        <v>14149</v>
      </c>
      <c r="G18155" s="1">
        <v>2247866</v>
      </c>
      <c r="H18155" s="1" t="s">
        <v>16048</v>
      </c>
      <c r="I18155" s="2">
        <v>45105</v>
      </c>
      <c r="J18155" s="15" t="str">
        <f>MID(Tabla1[[#This Row],[HORA]],1,5)</f>
        <v>17:53</v>
      </c>
      <c r="K18155" s="16">
        <f>IF(Tabla1[[#This Row],[FECHA]]=I18156,IF(J18156-J18155&gt;0,(J18156-J18155)*1440,0),0)</f>
        <v>0.99999999999983658</v>
      </c>
      <c r="L18155" s="14">
        <f>2+L17896-Datos!$C$8</f>
        <v>6.6800000000000033</v>
      </c>
      <c r="M18155" s="13" t="s">
        <v>56123</v>
      </c>
      <c r="N18155" s="1" t="s">
        <v>16049</v>
      </c>
      <c r="O18155" s="1">
        <v>15</v>
      </c>
      <c r="P18155" s="1" t="s">
        <v>300</v>
      </c>
      <c r="Q18155" s="4" t="s">
        <v>21</v>
      </c>
    </row>
    <row r="18156" spans="1:17" ht="22.5" x14ac:dyDescent="0.25">
      <c r="A18156" s="3">
        <v>619</v>
      </c>
      <c r="B18156" s="1" t="s">
        <v>1374</v>
      </c>
      <c r="C18156" s="1" t="s">
        <v>15</v>
      </c>
      <c r="D18156" s="1" t="s">
        <v>172</v>
      </c>
      <c r="E18156" s="1">
        <v>2247868</v>
      </c>
      <c r="F18156" s="1" t="s">
        <v>1375</v>
      </c>
      <c r="G18156" s="1">
        <v>2247869</v>
      </c>
      <c r="H18156" s="1" t="s">
        <v>1376</v>
      </c>
      <c r="I18156" s="2">
        <v>45105</v>
      </c>
      <c r="J18156" s="15" t="str">
        <f>MID(Tabla1[[#This Row],[HORA]],1,5)</f>
        <v>17:54</v>
      </c>
      <c r="K18156" s="16">
        <f>IF(Tabla1[[#This Row],[FECHA]]=I18157,IF(J18157-J18156&gt;0,(J18157-J18156)*1440,0),0)</f>
        <v>1.0000000000001563</v>
      </c>
      <c r="L18156" s="14">
        <f>2+L17897-Datos!$C$8</f>
        <v>13.690000000000005</v>
      </c>
      <c r="M18156" s="13" t="s">
        <v>56124</v>
      </c>
      <c r="N18156" s="1" t="s">
        <v>1377</v>
      </c>
      <c r="O18156" s="1">
        <v>0</v>
      </c>
      <c r="P18156" s="1" t="s">
        <v>1141</v>
      </c>
      <c r="Q18156" s="4" t="s">
        <v>21</v>
      </c>
    </row>
    <row r="18157" spans="1:17" ht="22.5" x14ac:dyDescent="0.25">
      <c r="A18157" s="3">
        <v>5132</v>
      </c>
      <c r="B18157" s="1" t="s">
        <v>16050</v>
      </c>
      <c r="C18157" s="1" t="s">
        <v>15</v>
      </c>
      <c r="D18157" s="1" t="s">
        <v>71</v>
      </c>
      <c r="E18157" s="1">
        <v>8321171</v>
      </c>
      <c r="F18157" s="1" t="s">
        <v>16051</v>
      </c>
      <c r="G18157" s="1">
        <v>2247872</v>
      </c>
      <c r="H18157" s="1" t="s">
        <v>16052</v>
      </c>
      <c r="I18157" s="2">
        <v>45105</v>
      </c>
      <c r="J18157" s="15" t="str">
        <f>MID(Tabla1[[#This Row],[HORA]],1,5)</f>
        <v>17:55</v>
      </c>
      <c r="K18157" s="16">
        <f>IF(Tabla1[[#This Row],[FECHA]]=I18158,IF(J18158-J18157&gt;0,(J18158-J18157)*1440,0),0)</f>
        <v>0</v>
      </c>
      <c r="L18157" s="14">
        <f>2+L17898-Datos!$C$8</f>
        <v>16.700000000000003</v>
      </c>
      <c r="M18157" s="13" t="s">
        <v>56125</v>
      </c>
      <c r="N18157" s="1" t="s">
        <v>16053</v>
      </c>
      <c r="O18157" s="1">
        <v>10</v>
      </c>
      <c r="P18157" s="1" t="s">
        <v>300</v>
      </c>
      <c r="Q18157" s="4" t="s">
        <v>21</v>
      </c>
    </row>
    <row r="18158" spans="1:17" ht="22.5" x14ac:dyDescent="0.25">
      <c r="A18158" s="3">
        <v>15305</v>
      </c>
      <c r="B18158" s="1" t="s">
        <v>46733</v>
      </c>
      <c r="C18158" s="1" t="s">
        <v>15</v>
      </c>
      <c r="D18158" s="1" t="s">
        <v>40</v>
      </c>
      <c r="E18158" s="1">
        <v>3658785</v>
      </c>
      <c r="F18158" s="1" t="s">
        <v>46734</v>
      </c>
      <c r="G18158" s="1">
        <v>2247870</v>
      </c>
      <c r="H18158" s="1" t="s">
        <v>46735</v>
      </c>
      <c r="I18158" s="2">
        <v>45105</v>
      </c>
      <c r="J18158" s="15" t="str">
        <f>MID(Tabla1[[#This Row],[HORA]],1,5)</f>
        <v>17:55</v>
      </c>
      <c r="K18158" s="16">
        <f>IF(Tabla1[[#This Row],[FECHA]]=I18159,IF(J18159-J18158&gt;0,(J18159-J18158)*1440,0),0)</f>
        <v>2.9999999999998295</v>
      </c>
      <c r="L18158" s="14">
        <f>2+L17899-Datos!$C$8</f>
        <v>18.760000000000005</v>
      </c>
      <c r="M18158" s="13" t="s">
        <v>56125</v>
      </c>
      <c r="N18158" s="1" t="s">
        <v>40443</v>
      </c>
      <c r="O18158" s="1">
        <v>25</v>
      </c>
      <c r="P18158" s="1" t="s">
        <v>1532</v>
      </c>
      <c r="Q18158" s="4" t="s">
        <v>21</v>
      </c>
    </row>
    <row r="18159" spans="1:17" ht="22.5" x14ac:dyDescent="0.25">
      <c r="A18159" s="3">
        <v>15306</v>
      </c>
      <c r="B18159" s="1" t="s">
        <v>46736</v>
      </c>
      <c r="C18159" s="1" t="s">
        <v>15</v>
      </c>
      <c r="D18159" s="1" t="s">
        <v>40</v>
      </c>
      <c r="E18159" s="1">
        <v>16658328</v>
      </c>
      <c r="F18159" s="1" t="s">
        <v>34768</v>
      </c>
      <c r="G18159" s="1">
        <v>42591431</v>
      </c>
      <c r="H18159" s="1" t="s">
        <v>46737</v>
      </c>
      <c r="I18159" s="2">
        <v>45105</v>
      </c>
      <c r="J18159" s="15" t="str">
        <f>MID(Tabla1[[#This Row],[HORA]],1,5)</f>
        <v>17:58</v>
      </c>
      <c r="K18159" s="16">
        <f>IF(Tabla1[[#This Row],[FECHA]]=I18160,IF(J18160-J18159&gt;0,(J18160-J18159)*1440,0),0)</f>
        <v>1.0000000000001563</v>
      </c>
      <c r="L18159" s="14">
        <f>2+L17900-Datos!$C$8</f>
        <v>14.630000000000004</v>
      </c>
      <c r="M18159" s="13" t="s">
        <v>56128</v>
      </c>
      <c r="N18159" s="1" t="s">
        <v>46738</v>
      </c>
      <c r="O18159" s="1">
        <v>20</v>
      </c>
      <c r="P18159" s="1" t="s">
        <v>1532</v>
      </c>
      <c r="Q18159" s="4" t="s">
        <v>21</v>
      </c>
    </row>
    <row r="18160" spans="1:17" ht="22.5" x14ac:dyDescent="0.25">
      <c r="A18160" s="3">
        <v>5133</v>
      </c>
      <c r="B18160" s="1" t="s">
        <v>16054</v>
      </c>
      <c r="C18160" s="1" t="s">
        <v>15</v>
      </c>
      <c r="D18160" s="1" t="s">
        <v>40</v>
      </c>
      <c r="E18160" s="1">
        <v>16652749</v>
      </c>
      <c r="F18160" s="1" t="s">
        <v>16055</v>
      </c>
      <c r="G18160" s="1">
        <v>2247877</v>
      </c>
      <c r="H18160" s="1" t="s">
        <v>11198</v>
      </c>
      <c r="I18160" s="2">
        <v>45105</v>
      </c>
      <c r="J18160" s="15" t="str">
        <f>MID(Tabla1[[#This Row],[HORA]],1,5)</f>
        <v>17:59</v>
      </c>
      <c r="K18160" s="16">
        <f>IF(Tabla1[[#This Row],[FECHA]]=I18161,IF(J18161-J18160&gt;0,(J18161-J18160)*1440,0),0)</f>
        <v>1.9999999999999929</v>
      </c>
      <c r="L18160" s="14">
        <f>2+L17901-Datos!$C$8</f>
        <v>14.440000000000005</v>
      </c>
      <c r="M18160" s="13" t="s">
        <v>56129</v>
      </c>
      <c r="N18160" s="1" t="s">
        <v>16056</v>
      </c>
      <c r="O18160" s="1">
        <v>25</v>
      </c>
      <c r="P18160" s="1" t="s">
        <v>300</v>
      </c>
      <c r="Q18160" s="4" t="s">
        <v>21</v>
      </c>
    </row>
    <row r="18161" spans="1:17" ht="22.5" x14ac:dyDescent="0.25">
      <c r="A18161" s="3">
        <v>5134</v>
      </c>
      <c r="B18161" s="1" t="s">
        <v>16057</v>
      </c>
      <c r="C18161" s="1" t="s">
        <v>15</v>
      </c>
      <c r="D18161" s="1" t="s">
        <v>40</v>
      </c>
      <c r="E18161" s="1">
        <v>16742908</v>
      </c>
      <c r="F18161" s="1" t="s">
        <v>16058</v>
      </c>
      <c r="G18161" s="1">
        <v>45792018</v>
      </c>
      <c r="H18161" s="1" t="s">
        <v>16059</v>
      </c>
      <c r="I18161" s="2">
        <v>45105</v>
      </c>
      <c r="J18161" s="15" t="str">
        <f>MID(Tabla1[[#This Row],[HORA]],1,5)</f>
        <v>18:01</v>
      </c>
      <c r="K18161" s="16">
        <f>IF(Tabla1[[#This Row],[FECHA]]=I18162,IF(J18162-J18161&gt;0,(J18162-J18161)*1440,0),0)</f>
        <v>0</v>
      </c>
      <c r="L18161" s="14">
        <f>2+L17902-Datos!$C$8</f>
        <v>16.530000000000005</v>
      </c>
      <c r="M18161" s="13" t="s">
        <v>56140</v>
      </c>
      <c r="N18161" s="1" t="s">
        <v>16060</v>
      </c>
      <c r="O18161" s="1">
        <v>10</v>
      </c>
      <c r="P18161" s="1" t="s">
        <v>300</v>
      </c>
      <c r="Q18161" s="4" t="s">
        <v>21</v>
      </c>
    </row>
    <row r="18162" spans="1:17" ht="22.5" x14ac:dyDescent="0.25">
      <c r="A18162" s="3">
        <v>12031</v>
      </c>
      <c r="B18162" s="1" t="s">
        <v>37147</v>
      </c>
      <c r="C18162" s="1" t="s">
        <v>15</v>
      </c>
      <c r="D18162" s="1" t="s">
        <v>40</v>
      </c>
      <c r="E18162" s="1">
        <v>41997217</v>
      </c>
      <c r="F18162" s="1" t="s">
        <v>37148</v>
      </c>
      <c r="G18162" s="1">
        <v>43184188</v>
      </c>
      <c r="H18162" s="1" t="s">
        <v>37149</v>
      </c>
      <c r="I18162" s="2">
        <v>45105</v>
      </c>
      <c r="J18162" s="15" t="str">
        <f>MID(Tabla1[[#This Row],[HORA]],1,5)</f>
        <v>18:01</v>
      </c>
      <c r="K18162" s="16">
        <f>IF(Tabla1[[#This Row],[FECHA]]=I18163,IF(J18163-J18162&gt;0,(J18163-J18162)*1440,0),0)</f>
        <v>1.9999999999999929</v>
      </c>
      <c r="L18162" s="14">
        <f>2+L17903-Datos!$C$8</f>
        <v>13.870000000000005</v>
      </c>
      <c r="M18162" s="13" t="s">
        <v>56140</v>
      </c>
      <c r="N18162" s="1" t="s">
        <v>37150</v>
      </c>
      <c r="O18162" s="1">
        <v>10</v>
      </c>
      <c r="P18162" s="1" t="s">
        <v>1141</v>
      </c>
      <c r="Q18162" s="4" t="s">
        <v>21</v>
      </c>
    </row>
    <row r="18163" spans="1:17" ht="22.5" x14ac:dyDescent="0.25">
      <c r="A18163" s="3">
        <v>5135</v>
      </c>
      <c r="B18163" s="1" t="s">
        <v>16061</v>
      </c>
      <c r="C18163" s="1" t="s">
        <v>15</v>
      </c>
      <c r="D18163" s="1" t="s">
        <v>3257</v>
      </c>
      <c r="E18163" s="1">
        <v>70942989</v>
      </c>
      <c r="F18163" s="1" t="s">
        <v>16062</v>
      </c>
      <c r="G18163" s="1">
        <v>2247881</v>
      </c>
      <c r="H18163" s="1" t="s">
        <v>16063</v>
      </c>
      <c r="I18163" s="2">
        <v>45105</v>
      </c>
      <c r="J18163" s="15" t="str">
        <f>MID(Tabla1[[#This Row],[HORA]],1,5)</f>
        <v>18:03</v>
      </c>
      <c r="K18163" s="16">
        <f>IF(Tabla1[[#This Row],[FECHA]]=I18164,IF(J18164-J18163&gt;0,(J18164-J18163)*1440,0),0)</f>
        <v>0.99999999999999645</v>
      </c>
      <c r="L18163" s="14">
        <f>2+L17904-Datos!$C$8</f>
        <v>15.600000000000005</v>
      </c>
      <c r="M18163" s="13" t="s">
        <v>56142</v>
      </c>
      <c r="N18163" s="1" t="s">
        <v>16064</v>
      </c>
      <c r="O18163" s="1">
        <v>20</v>
      </c>
      <c r="P18163" s="1" t="s">
        <v>300</v>
      </c>
      <c r="Q18163" s="4" t="s">
        <v>21</v>
      </c>
    </row>
    <row r="18164" spans="1:17" ht="22.5" x14ac:dyDescent="0.25">
      <c r="A18164" s="3">
        <v>15307</v>
      </c>
      <c r="B18164" s="1" t="s">
        <v>46739</v>
      </c>
      <c r="C18164" s="1" t="s">
        <v>15</v>
      </c>
      <c r="D18164" s="1" t="s">
        <v>40</v>
      </c>
      <c r="E18164" s="1">
        <v>70561681</v>
      </c>
      <c r="F18164" s="1" t="s">
        <v>46740</v>
      </c>
      <c r="G18164" s="1">
        <v>74952704</v>
      </c>
      <c r="H18164" s="1" t="s">
        <v>46741</v>
      </c>
      <c r="I18164" s="2">
        <v>45105</v>
      </c>
      <c r="J18164" s="15" t="str">
        <f>MID(Tabla1[[#This Row],[HORA]],1,5)</f>
        <v>18:04</v>
      </c>
      <c r="K18164" s="16">
        <f>IF(Tabla1[[#This Row],[FECHA]]=I18165,IF(J18165-J18164&gt;0,(J18165-J18164)*1440,0),0)</f>
        <v>0.99999999999999645</v>
      </c>
      <c r="L18164" s="14">
        <f>2+L17905-Datos!$C$8</f>
        <v>17.460000000000004</v>
      </c>
      <c r="M18164" s="13" t="s">
        <v>56143</v>
      </c>
      <c r="N18164" s="1" t="s">
        <v>46742</v>
      </c>
      <c r="O18164" s="1">
        <v>12</v>
      </c>
      <c r="P18164" s="1" t="s">
        <v>1532</v>
      </c>
      <c r="Q18164" s="4" t="s">
        <v>21</v>
      </c>
    </row>
    <row r="18165" spans="1:17" ht="22.5" x14ac:dyDescent="0.25">
      <c r="A18165" s="3">
        <v>5136</v>
      </c>
      <c r="B18165" s="1" t="s">
        <v>16065</v>
      </c>
      <c r="C18165" s="1" t="s">
        <v>15</v>
      </c>
      <c r="D18165" s="1" t="s">
        <v>40</v>
      </c>
      <c r="E18165" s="1">
        <v>44530672</v>
      </c>
      <c r="F18165" s="1" t="s">
        <v>13174</v>
      </c>
      <c r="G18165" s="1">
        <v>42312869</v>
      </c>
      <c r="H18165" s="1" t="s">
        <v>16066</v>
      </c>
      <c r="I18165" s="2">
        <v>45105</v>
      </c>
      <c r="J18165" s="15" t="str">
        <f>MID(Tabla1[[#This Row],[HORA]],1,5)</f>
        <v>18:05</v>
      </c>
      <c r="K18165" s="16">
        <f>IF(Tabla1[[#This Row],[FECHA]]=I18166,IF(J18166-J18165&gt;0,(J18166-J18165)*1440,0),0)</f>
        <v>1.9999999999999929</v>
      </c>
      <c r="L18165" s="14">
        <f>2+L17906-Datos!$C$8</f>
        <v>14.760000000000003</v>
      </c>
      <c r="M18165" s="13" t="s">
        <v>56144</v>
      </c>
      <c r="N18165" s="1" t="s">
        <v>2030</v>
      </c>
      <c r="O18165" s="1">
        <v>10</v>
      </c>
      <c r="P18165" s="1" t="s">
        <v>300</v>
      </c>
      <c r="Q18165" s="4" t="s">
        <v>21</v>
      </c>
    </row>
    <row r="18166" spans="1:17" ht="22.5" x14ac:dyDescent="0.25">
      <c r="A18166" s="3">
        <v>620</v>
      </c>
      <c r="B18166" s="1" t="s">
        <v>1378</v>
      </c>
      <c r="C18166" s="1" t="s">
        <v>15</v>
      </c>
      <c r="D18166" s="1" t="s">
        <v>40</v>
      </c>
      <c r="E18166" s="1">
        <v>2247882</v>
      </c>
      <c r="F18166" s="1" t="s">
        <v>1379</v>
      </c>
      <c r="G18166" s="1">
        <v>2247883</v>
      </c>
      <c r="H18166" s="1" t="s">
        <v>1380</v>
      </c>
      <c r="I18166" s="2">
        <v>45105</v>
      </c>
      <c r="J18166" s="15" t="str">
        <f>MID(Tabla1[[#This Row],[HORA]],1,5)</f>
        <v>18:07</v>
      </c>
      <c r="K18166" s="16">
        <f>IF(Tabla1[[#This Row],[FECHA]]=I18167,IF(J18167-J18166&gt;0,(J18167-J18166)*1440,0),0)</f>
        <v>3.9999999999999858</v>
      </c>
      <c r="L18166" s="14">
        <f>2+L17907-Datos!$C$8</f>
        <v>15.420000000000002</v>
      </c>
      <c r="M18166" s="13" t="s">
        <v>56146</v>
      </c>
      <c r="N18166" s="1" t="s">
        <v>1381</v>
      </c>
      <c r="O18166" s="1">
        <v>0</v>
      </c>
      <c r="P18166" s="1" t="s">
        <v>1141</v>
      </c>
      <c r="Q18166" s="4" t="s">
        <v>21</v>
      </c>
    </row>
    <row r="18167" spans="1:17" ht="22.5" x14ac:dyDescent="0.25">
      <c r="A18167" s="3">
        <v>621</v>
      </c>
      <c r="B18167" s="1" t="s">
        <v>1382</v>
      </c>
      <c r="C18167" s="1" t="s">
        <v>15</v>
      </c>
      <c r="D18167" s="1" t="s">
        <v>40</v>
      </c>
      <c r="E18167" s="1">
        <v>16423831</v>
      </c>
      <c r="F18167" s="1" t="s">
        <v>1383</v>
      </c>
      <c r="G18167" s="1">
        <v>2247885</v>
      </c>
      <c r="H18167" s="1" t="s">
        <v>1384</v>
      </c>
      <c r="I18167" s="2">
        <v>45105</v>
      </c>
      <c r="J18167" s="15" t="str">
        <f>MID(Tabla1[[#This Row],[HORA]],1,5)</f>
        <v>18:11</v>
      </c>
      <c r="K18167" s="16">
        <f>IF(Tabla1[[#This Row],[FECHA]]=I18168,IF(J18168-J18167&gt;0,(J18168-J18167)*1440,0),0)</f>
        <v>3.0000000000001492</v>
      </c>
      <c r="L18167" s="14">
        <f>2+L17908-Datos!$C$8</f>
        <v>15.360000000000003</v>
      </c>
      <c r="M18167" s="13" t="s">
        <v>56150</v>
      </c>
      <c r="N18167" s="1" t="s">
        <v>1385</v>
      </c>
      <c r="O18167" s="1">
        <v>0</v>
      </c>
      <c r="P18167" s="1" t="s">
        <v>1141</v>
      </c>
      <c r="Q18167" s="4" t="s">
        <v>21</v>
      </c>
    </row>
    <row r="18168" spans="1:17" ht="22.5" x14ac:dyDescent="0.25">
      <c r="A18168" s="3">
        <v>15308</v>
      </c>
      <c r="B18168" s="1" t="s">
        <v>46743</v>
      </c>
      <c r="C18168" s="1" t="s">
        <v>15</v>
      </c>
      <c r="D18168" s="1" t="s">
        <v>141</v>
      </c>
      <c r="E18168" s="1">
        <v>17594744</v>
      </c>
      <c r="F18168" s="1" t="s">
        <v>46744</v>
      </c>
      <c r="G18168" s="1">
        <v>2247887</v>
      </c>
      <c r="H18168" s="1" t="s">
        <v>46745</v>
      </c>
      <c r="I18168" s="2">
        <v>45105</v>
      </c>
      <c r="J18168" s="15" t="str">
        <f>MID(Tabla1[[#This Row],[HORA]],1,5)</f>
        <v>18:14</v>
      </c>
      <c r="K18168" s="16">
        <f>IF(Tabla1[[#This Row],[FECHA]]=I18169,IF(J18169-J18168&gt;0,(J18169-J18168)*1440,0),0)</f>
        <v>2.9999999999999893</v>
      </c>
      <c r="L18168" s="14">
        <f>2+L17909-Datos!$C$8</f>
        <v>14.460000000000004</v>
      </c>
      <c r="M18168" s="13" t="s">
        <v>56153</v>
      </c>
      <c r="N18168" s="1" t="s">
        <v>4893</v>
      </c>
      <c r="O18168" s="1">
        <v>25</v>
      </c>
      <c r="P18168" s="1" t="s">
        <v>1532</v>
      </c>
      <c r="Q18168" s="4" t="s">
        <v>21</v>
      </c>
    </row>
    <row r="18169" spans="1:17" ht="22.5" x14ac:dyDescent="0.25">
      <c r="A18169" s="3">
        <v>622</v>
      </c>
      <c r="B18169" s="1" t="s">
        <v>1386</v>
      </c>
      <c r="C18169" s="1" t="s">
        <v>15</v>
      </c>
      <c r="D18169" s="1" t="s">
        <v>112</v>
      </c>
      <c r="E18169" s="1">
        <v>19999999</v>
      </c>
      <c r="F18169" s="1" t="s">
        <v>1138</v>
      </c>
      <c r="G18169" s="1">
        <v>2247889</v>
      </c>
      <c r="H18169" s="1" t="s">
        <v>1148</v>
      </c>
      <c r="I18169" s="2">
        <v>45105</v>
      </c>
      <c r="J18169" s="15" t="str">
        <f>MID(Tabla1[[#This Row],[HORA]],1,5)</f>
        <v>18:17</v>
      </c>
      <c r="K18169" s="16">
        <f>IF(Tabla1[[#This Row],[FECHA]]=I18170,IF(J18170-J18169&gt;0,(J18170-J18169)*1440,0),0)</f>
        <v>0.99999999999999645</v>
      </c>
      <c r="L18169" s="14">
        <f>2+L17910-Datos!$C$8</f>
        <v>15.470000000000004</v>
      </c>
      <c r="M18169" s="13" t="s">
        <v>56156</v>
      </c>
      <c r="N18169" s="1" t="s">
        <v>1229</v>
      </c>
      <c r="O18169" s="1">
        <v>0</v>
      </c>
      <c r="P18169" s="1" t="s">
        <v>1141</v>
      </c>
      <c r="Q18169" s="4" t="s">
        <v>21</v>
      </c>
    </row>
    <row r="18170" spans="1:17" ht="22.5" x14ac:dyDescent="0.25">
      <c r="A18170" s="3">
        <v>5137</v>
      </c>
      <c r="B18170" s="1" t="s">
        <v>16067</v>
      </c>
      <c r="C18170" s="1" t="s">
        <v>15</v>
      </c>
      <c r="D18170" s="1" t="s">
        <v>71</v>
      </c>
      <c r="E18170" s="1">
        <v>44277265</v>
      </c>
      <c r="F18170" s="1" t="s">
        <v>16068</v>
      </c>
      <c r="G18170" s="1">
        <v>42284436</v>
      </c>
      <c r="H18170" s="1" t="s">
        <v>16069</v>
      </c>
      <c r="I18170" s="2">
        <v>45105</v>
      </c>
      <c r="J18170" s="15" t="str">
        <f>MID(Tabla1[[#This Row],[HORA]],1,5)</f>
        <v>18:18</v>
      </c>
      <c r="K18170" s="16">
        <f>IF(Tabla1[[#This Row],[FECHA]]=I18171,IF(J18171-J18170&gt;0,(J18171-J18170)*1440,0),0)</f>
        <v>0</v>
      </c>
      <c r="L18170" s="14">
        <f>2+L17911-Datos!$C$8</f>
        <v>12.840000000000003</v>
      </c>
      <c r="M18170" s="13" t="s">
        <v>56157</v>
      </c>
      <c r="N18170" s="1" t="s">
        <v>2030</v>
      </c>
      <c r="O18170" s="1">
        <v>10</v>
      </c>
      <c r="P18170" s="1" t="s">
        <v>300</v>
      </c>
      <c r="Q18170" s="4" t="s">
        <v>21</v>
      </c>
    </row>
    <row r="18171" spans="1:17" ht="22.5" x14ac:dyDescent="0.25">
      <c r="A18171" s="3">
        <v>15309</v>
      </c>
      <c r="B18171" s="1" t="s">
        <v>46746</v>
      </c>
      <c r="C18171" s="1" t="s">
        <v>15</v>
      </c>
      <c r="D18171" s="1" t="s">
        <v>40</v>
      </c>
      <c r="E18171" s="1">
        <v>3234024</v>
      </c>
      <c r="F18171" s="1" t="s">
        <v>46747</v>
      </c>
      <c r="G18171" s="1">
        <v>2247890</v>
      </c>
      <c r="H18171" s="1" t="s">
        <v>46748</v>
      </c>
      <c r="I18171" s="2">
        <v>45105</v>
      </c>
      <c r="J18171" s="15" t="str">
        <f>MID(Tabla1[[#This Row],[HORA]],1,5)</f>
        <v>18:18</v>
      </c>
      <c r="K18171" s="16">
        <f>IF(Tabla1[[#This Row],[FECHA]]=I18172,IF(J18172-J18171&gt;0,(J18172-J18171)*1440,0),0)</f>
        <v>2.9999999999999893</v>
      </c>
      <c r="L18171" s="14">
        <f>2+L17912-Datos!$C$8</f>
        <v>12.590000000000003</v>
      </c>
      <c r="M18171" s="13" t="s">
        <v>56157</v>
      </c>
      <c r="N18171" s="1" t="s">
        <v>46749</v>
      </c>
      <c r="O18171" s="1">
        <v>15</v>
      </c>
      <c r="P18171" s="1" t="s">
        <v>1532</v>
      </c>
      <c r="Q18171" s="4" t="s">
        <v>21</v>
      </c>
    </row>
    <row r="18172" spans="1:17" ht="22.5" x14ac:dyDescent="0.25">
      <c r="A18172" s="3">
        <v>15310</v>
      </c>
      <c r="B18172" s="1" t="s">
        <v>46750</v>
      </c>
      <c r="C18172" s="1" t="s">
        <v>15</v>
      </c>
      <c r="D18172" s="1" t="s">
        <v>228</v>
      </c>
      <c r="E18172" s="1">
        <v>16758300</v>
      </c>
      <c r="F18172" s="1" t="s">
        <v>4859</v>
      </c>
      <c r="G18172" s="1">
        <v>42398348</v>
      </c>
      <c r="H18172" s="1" t="s">
        <v>2918</v>
      </c>
      <c r="I18172" s="2">
        <v>45105</v>
      </c>
      <c r="J18172" s="15" t="str">
        <f>MID(Tabla1[[#This Row],[HORA]],1,5)</f>
        <v>18:21</v>
      </c>
      <c r="K18172" s="16">
        <f>IF(Tabla1[[#This Row],[FECHA]]=I18173,IF(J18173-J18172&gt;0,(J18173-J18172)*1440,0),0)</f>
        <v>3.9999999999999858</v>
      </c>
      <c r="L18172" s="14">
        <f>2+L17913-Datos!$C$8</f>
        <v>15.530000000000005</v>
      </c>
      <c r="M18172" s="13" t="s">
        <v>56160</v>
      </c>
      <c r="N18172" s="1" t="s">
        <v>46751</v>
      </c>
      <c r="O18172" s="1">
        <v>15</v>
      </c>
      <c r="P18172" s="1" t="s">
        <v>1532</v>
      </c>
      <c r="Q18172" s="4" t="s">
        <v>21</v>
      </c>
    </row>
    <row r="18173" spans="1:17" ht="22.5" x14ac:dyDescent="0.25">
      <c r="A18173" s="3">
        <v>18756</v>
      </c>
      <c r="B18173" s="1" t="s">
        <v>55698</v>
      </c>
      <c r="C18173" s="1" t="s">
        <v>15</v>
      </c>
      <c r="D18173" s="1" t="s">
        <v>141</v>
      </c>
      <c r="E18173" s="1">
        <v>20603494475</v>
      </c>
      <c r="F18173" s="1" t="s">
        <v>52875</v>
      </c>
      <c r="G18173" s="1">
        <v>2247895</v>
      </c>
      <c r="H18173" s="1" t="s">
        <v>55699</v>
      </c>
      <c r="I18173" s="2">
        <v>45105</v>
      </c>
      <c r="J18173" s="15" t="str">
        <f>MID(Tabla1[[#This Row],[HORA]],1,5)</f>
        <v>18:25</v>
      </c>
      <c r="K18173" s="16">
        <f>IF(Tabla1[[#This Row],[FECHA]]=I18174,IF(J18174-J18173&gt;0,(J18174-J18173)*1440,0),0)</f>
        <v>3.9999999999999858</v>
      </c>
      <c r="L18173" s="14">
        <f>2+L17914-Datos!$C$8</f>
        <v>16.940000000000005</v>
      </c>
      <c r="M18173" s="13" t="s">
        <v>56164</v>
      </c>
      <c r="N18173" s="1" t="s">
        <v>55700</v>
      </c>
      <c r="O18173" s="1">
        <v>20</v>
      </c>
      <c r="P18173" s="1" t="s">
        <v>1532</v>
      </c>
      <c r="Q18173" s="4" t="s">
        <v>21</v>
      </c>
    </row>
    <row r="18174" spans="1:17" ht="22.5" x14ac:dyDescent="0.25">
      <c r="A18174" s="3">
        <v>5138</v>
      </c>
      <c r="B18174" s="1" t="s">
        <v>16070</v>
      </c>
      <c r="C18174" s="1" t="s">
        <v>15</v>
      </c>
      <c r="D18174" s="1" t="s">
        <v>82</v>
      </c>
      <c r="E18174" s="1">
        <v>16590773</v>
      </c>
      <c r="F18174" s="1" t="s">
        <v>7150</v>
      </c>
      <c r="G18174" s="1">
        <v>2247896</v>
      </c>
      <c r="H18174" s="1" t="s">
        <v>16071</v>
      </c>
      <c r="I18174" s="2">
        <v>45105</v>
      </c>
      <c r="J18174" s="15" t="str">
        <f>MID(Tabla1[[#This Row],[HORA]],1,5)</f>
        <v>18:29</v>
      </c>
      <c r="K18174" s="16">
        <f>IF(Tabla1[[#This Row],[FECHA]]=I18175,IF(J18175-J18174&gt;0,(J18175-J18174)*1440,0),0)</f>
        <v>0</v>
      </c>
      <c r="L18174" s="14">
        <f>2+L17915-Datos!$C$8</f>
        <v>15.150000000000004</v>
      </c>
      <c r="M18174" s="13" t="s">
        <v>56168</v>
      </c>
      <c r="N18174" s="1" t="s">
        <v>16072</v>
      </c>
      <c r="O18174" s="1">
        <v>25</v>
      </c>
      <c r="P18174" s="1" t="s">
        <v>300</v>
      </c>
      <c r="Q18174" s="4" t="s">
        <v>21</v>
      </c>
    </row>
    <row r="18175" spans="1:17" ht="22.5" x14ac:dyDescent="0.25">
      <c r="A18175" s="3">
        <v>12032</v>
      </c>
      <c r="B18175" s="1" t="s">
        <v>37151</v>
      </c>
      <c r="C18175" s="1" t="s">
        <v>15</v>
      </c>
      <c r="D18175" s="1" t="s">
        <v>40</v>
      </c>
      <c r="E18175" s="1">
        <v>47575871</v>
      </c>
      <c r="F18175" s="1" t="s">
        <v>37152</v>
      </c>
      <c r="G18175" s="1">
        <v>2247897</v>
      </c>
      <c r="H18175" s="1" t="s">
        <v>37153</v>
      </c>
      <c r="I18175" s="2">
        <v>45105</v>
      </c>
      <c r="J18175" s="15" t="str">
        <f>MID(Tabla1[[#This Row],[HORA]],1,5)</f>
        <v>18:29</v>
      </c>
      <c r="K18175" s="16">
        <f>IF(Tabla1[[#This Row],[FECHA]]=I18176,IF(J18176-J18175&gt;0,(J18176-J18175)*1440,0),0)</f>
        <v>3.9999999999999858</v>
      </c>
      <c r="L18175" s="14">
        <f>2+L17916-Datos!$C$8</f>
        <v>15.940000000000001</v>
      </c>
      <c r="M18175" s="13" t="s">
        <v>56168</v>
      </c>
      <c r="N18175" s="1" t="s">
        <v>37154</v>
      </c>
      <c r="O18175" s="1">
        <v>13</v>
      </c>
      <c r="P18175" s="1" t="s">
        <v>1141</v>
      </c>
      <c r="Q18175" s="4" t="s">
        <v>21</v>
      </c>
    </row>
    <row r="18176" spans="1:17" ht="22.5" x14ac:dyDescent="0.25">
      <c r="A18176" s="3">
        <v>18757</v>
      </c>
      <c r="B18176" s="1" t="s">
        <v>55701</v>
      </c>
      <c r="C18176" s="1" t="s">
        <v>15</v>
      </c>
      <c r="D18176" s="1" t="s">
        <v>23</v>
      </c>
      <c r="E18176" s="1">
        <v>10278506768</v>
      </c>
      <c r="F18176" s="1" t="s">
        <v>55702</v>
      </c>
      <c r="G18176" s="1">
        <v>45456432</v>
      </c>
      <c r="H18176" s="1" t="s">
        <v>55703</v>
      </c>
      <c r="I18176" s="2">
        <v>45105</v>
      </c>
      <c r="J18176" s="15" t="str">
        <f>MID(Tabla1[[#This Row],[HORA]],1,5)</f>
        <v>18:33</v>
      </c>
      <c r="K18176" s="16">
        <f>IF(Tabla1[[#This Row],[FECHA]]=I18177,IF(J18177-J18176&gt;0,(J18177-J18176)*1440,0),0)</f>
        <v>5.9999999999998188</v>
      </c>
      <c r="L18176" s="14">
        <f>2+L17917-Datos!$C$8</f>
        <v>14.680000000000003</v>
      </c>
      <c r="M18176" s="13" t="s">
        <v>56172</v>
      </c>
      <c r="N18176" s="1" t="s">
        <v>1938</v>
      </c>
      <c r="O18176" s="1">
        <v>10</v>
      </c>
      <c r="P18176" s="1" t="s">
        <v>1532</v>
      </c>
      <c r="Q18176" s="4" t="s">
        <v>21</v>
      </c>
    </row>
    <row r="18177" spans="1:17" ht="22.5" x14ac:dyDescent="0.25">
      <c r="A18177" s="3">
        <v>15311</v>
      </c>
      <c r="B18177" s="1" t="s">
        <v>46752</v>
      </c>
      <c r="C18177" s="1" t="s">
        <v>15</v>
      </c>
      <c r="D18177" s="1" t="s">
        <v>77</v>
      </c>
      <c r="E18177" s="1">
        <v>16760944</v>
      </c>
      <c r="F18177" s="1" t="s">
        <v>1964</v>
      </c>
      <c r="G18177" s="1">
        <v>3875227</v>
      </c>
      <c r="H18177" s="1" t="s">
        <v>46753</v>
      </c>
      <c r="I18177" s="2">
        <v>45105</v>
      </c>
      <c r="J18177" s="15" t="str">
        <f>MID(Tabla1[[#This Row],[HORA]],1,5)</f>
        <v>18:39</v>
      </c>
      <c r="K18177" s="16">
        <f>IF(Tabla1[[#This Row],[FECHA]]=I18178,IF(J18178-J18177&gt;0,(J18178-J18177)*1440,0),0)</f>
        <v>2.0000000000001528</v>
      </c>
      <c r="L18177" s="14">
        <f>2+L17918-Datos!$C$8</f>
        <v>17.600000000000001</v>
      </c>
      <c r="M18177" s="13" t="s">
        <v>56178</v>
      </c>
      <c r="N18177" s="1" t="s">
        <v>46754</v>
      </c>
      <c r="O18177" s="1">
        <v>20</v>
      </c>
      <c r="P18177" s="1" t="s">
        <v>1532</v>
      </c>
      <c r="Q18177" s="4" t="s">
        <v>21</v>
      </c>
    </row>
    <row r="18178" spans="1:17" ht="22.5" x14ac:dyDescent="0.25">
      <c r="A18178" s="3">
        <v>5139</v>
      </c>
      <c r="B18178" s="1" t="s">
        <v>16073</v>
      </c>
      <c r="C18178" s="1" t="s">
        <v>15</v>
      </c>
      <c r="D18178" s="1" t="s">
        <v>40</v>
      </c>
      <c r="E18178" s="1">
        <v>71094162</v>
      </c>
      <c r="F18178" s="1" t="s">
        <v>16074</v>
      </c>
      <c r="G18178" s="1">
        <v>71094162</v>
      </c>
      <c r="H18178" s="1" t="s">
        <v>16074</v>
      </c>
      <c r="I18178" s="2">
        <v>45105</v>
      </c>
      <c r="J18178" s="15" t="str">
        <f>MID(Tabla1[[#This Row],[HORA]],1,5)</f>
        <v>18:41</v>
      </c>
      <c r="K18178" s="16">
        <f>IF(Tabla1[[#This Row],[FECHA]]=I18179,IF(J18179-J18178&gt;0,(J18179-J18178)*1440,0),0)</f>
        <v>3.9999999999999858</v>
      </c>
      <c r="L18178" s="14">
        <f>2+L17919-Datos!$C$8</f>
        <v>18.080000000000002</v>
      </c>
      <c r="M18178" s="13" t="s">
        <v>56180</v>
      </c>
      <c r="N18178" s="1" t="s">
        <v>1715</v>
      </c>
      <c r="O18178" s="1">
        <v>30</v>
      </c>
      <c r="P18178" s="1" t="s">
        <v>300</v>
      </c>
      <c r="Q18178" s="4" t="s">
        <v>21</v>
      </c>
    </row>
    <row r="18179" spans="1:17" ht="22.5" x14ac:dyDescent="0.25">
      <c r="A18179" s="3">
        <v>18758</v>
      </c>
      <c r="B18179" s="1" t="s">
        <v>55704</v>
      </c>
      <c r="C18179" s="1" t="s">
        <v>15</v>
      </c>
      <c r="D18179" s="1" t="s">
        <v>40</v>
      </c>
      <c r="E18179" s="1">
        <v>20561154474</v>
      </c>
      <c r="F18179" s="1" t="s">
        <v>47840</v>
      </c>
      <c r="G18179" s="1">
        <v>47451520</v>
      </c>
      <c r="H18179" s="1" t="s">
        <v>47841</v>
      </c>
      <c r="I18179" s="2">
        <v>45105</v>
      </c>
      <c r="J18179" s="15" t="str">
        <f>MID(Tabla1[[#This Row],[HORA]],1,5)</f>
        <v>18:45</v>
      </c>
      <c r="K18179" s="16">
        <f>IF(Tabla1[[#This Row],[FECHA]]=I18180,IF(J18180-J18179&gt;0,(J18180-J18179)*1440,0),0)</f>
        <v>0</v>
      </c>
      <c r="L18179" s="14">
        <f>2+L17920-Datos!$C$8</f>
        <v>13.780000000000003</v>
      </c>
      <c r="M18179" s="13" t="s">
        <v>56184</v>
      </c>
      <c r="N18179" s="1" t="s">
        <v>55705</v>
      </c>
      <c r="O18179" s="1">
        <v>30</v>
      </c>
      <c r="P18179" s="1" t="s">
        <v>1532</v>
      </c>
      <c r="Q18179" s="4" t="s">
        <v>21</v>
      </c>
    </row>
    <row r="18180" spans="1:17" ht="22.5" x14ac:dyDescent="0.25">
      <c r="A18180" s="3">
        <v>18759</v>
      </c>
      <c r="B18180" s="1" t="s">
        <v>55704</v>
      </c>
      <c r="C18180" s="1" t="s">
        <v>15</v>
      </c>
      <c r="D18180" s="1" t="s">
        <v>40</v>
      </c>
      <c r="E18180" s="1">
        <v>20561154474</v>
      </c>
      <c r="F18180" s="1" t="s">
        <v>47840</v>
      </c>
      <c r="G18180" s="1">
        <v>47451520</v>
      </c>
      <c r="H18180" s="1" t="s">
        <v>47841</v>
      </c>
      <c r="I18180" s="2">
        <v>45105</v>
      </c>
      <c r="J18180" s="15" t="str">
        <f>MID(Tabla1[[#This Row],[HORA]],1,5)</f>
        <v>18:45</v>
      </c>
      <c r="K18180" s="16">
        <f>IF(Tabla1[[#This Row],[FECHA]]=I18181,IF(J18181-J18180&gt;0,(J18181-J18180)*1440,0),0)</f>
        <v>0.99999999999999645</v>
      </c>
      <c r="L18180" s="14">
        <f>2+L17921-Datos!$C$8</f>
        <v>12.880000000000004</v>
      </c>
      <c r="M18180" s="13" t="s">
        <v>56184</v>
      </c>
      <c r="N18180" s="1" t="s">
        <v>55706</v>
      </c>
      <c r="O18180" s="1">
        <v>30</v>
      </c>
      <c r="P18180" s="1" t="s">
        <v>1532</v>
      </c>
      <c r="Q18180" s="4" t="s">
        <v>21</v>
      </c>
    </row>
    <row r="18181" spans="1:17" ht="22.5" x14ac:dyDescent="0.25">
      <c r="A18181" s="3">
        <v>5140</v>
      </c>
      <c r="B18181" s="1" t="s">
        <v>16075</v>
      </c>
      <c r="C18181" s="1" t="s">
        <v>15</v>
      </c>
      <c r="D18181" s="1" t="s">
        <v>8138</v>
      </c>
      <c r="E18181" s="1">
        <v>73597048</v>
      </c>
      <c r="F18181" s="1" t="s">
        <v>16076</v>
      </c>
      <c r="G18181" s="1">
        <v>2247901</v>
      </c>
      <c r="H18181" s="1" t="s">
        <v>16077</v>
      </c>
      <c r="I18181" s="2">
        <v>45105</v>
      </c>
      <c r="J18181" s="15" t="str">
        <f>MID(Tabla1[[#This Row],[HORA]],1,5)</f>
        <v>18:46</v>
      </c>
      <c r="K18181" s="16">
        <f>IF(Tabla1[[#This Row],[FECHA]]=I18182,IF(J18182-J18181&gt;0,(J18182-J18181)*1440,0),0)</f>
        <v>1.0000000000001563</v>
      </c>
      <c r="L18181" s="14">
        <f>2+L17922-Datos!$C$8</f>
        <v>14.080000000000004</v>
      </c>
      <c r="M18181" s="13" t="s">
        <v>56185</v>
      </c>
      <c r="N18181" s="1" t="s">
        <v>16078</v>
      </c>
      <c r="O18181" s="1">
        <v>15</v>
      </c>
      <c r="P18181" s="1" t="s">
        <v>300</v>
      </c>
      <c r="Q18181" s="4" t="s">
        <v>21</v>
      </c>
    </row>
    <row r="18182" spans="1:17" ht="22.5" x14ac:dyDescent="0.25">
      <c r="A18182" s="3">
        <v>15312</v>
      </c>
      <c r="B18182" s="1" t="s">
        <v>46755</v>
      </c>
      <c r="C18182" s="1" t="s">
        <v>15</v>
      </c>
      <c r="D18182" s="1" t="s">
        <v>40</v>
      </c>
      <c r="E18182" s="1">
        <v>75531567</v>
      </c>
      <c r="F18182" s="1" t="s">
        <v>46756</v>
      </c>
      <c r="G18182" s="1">
        <v>48039644</v>
      </c>
      <c r="H18182" s="1" t="s">
        <v>46757</v>
      </c>
      <c r="I18182" s="2">
        <v>45105</v>
      </c>
      <c r="J18182" s="15" t="str">
        <f>MID(Tabla1[[#This Row],[HORA]],1,5)</f>
        <v>18:47</v>
      </c>
      <c r="K18182" s="16">
        <f>IF(Tabla1[[#This Row],[FECHA]]=I18183,IF(J18183-J18182&gt;0,(J18183-J18182)*1440,0),0)</f>
        <v>0.99999999999983658</v>
      </c>
      <c r="L18182" s="14">
        <f>2+L17923-Datos!$C$8</f>
        <v>15.580000000000004</v>
      </c>
      <c r="M18182" s="13" t="s">
        <v>56186</v>
      </c>
      <c r="N18182" s="1" t="s">
        <v>4857</v>
      </c>
      <c r="O18182" s="1">
        <v>15</v>
      </c>
      <c r="P18182" s="1" t="s">
        <v>1532</v>
      </c>
      <c r="Q18182" s="4" t="s">
        <v>21</v>
      </c>
    </row>
    <row r="18183" spans="1:17" ht="22.5" x14ac:dyDescent="0.25">
      <c r="A18183" s="3">
        <v>5141</v>
      </c>
      <c r="B18183" s="1" t="s">
        <v>16079</v>
      </c>
      <c r="C18183" s="1" t="s">
        <v>15</v>
      </c>
      <c r="D18183" s="1" t="s">
        <v>77</v>
      </c>
      <c r="E18183" s="1">
        <v>47337741</v>
      </c>
      <c r="F18183" s="1" t="s">
        <v>16080</v>
      </c>
      <c r="G18183" s="1">
        <v>73133863</v>
      </c>
      <c r="H18183" s="1" t="s">
        <v>16081</v>
      </c>
      <c r="I18183" s="2">
        <v>45105</v>
      </c>
      <c r="J18183" s="15" t="str">
        <f>MID(Tabla1[[#This Row],[HORA]],1,5)</f>
        <v>18:48</v>
      </c>
      <c r="K18183" s="16">
        <f>IF(Tabla1[[#This Row],[FECHA]]=I18184,IF(J18184-J18183&gt;0,(J18184-J18183)*1440,0),0)</f>
        <v>0.99999999999999645</v>
      </c>
      <c r="L18183" s="14">
        <f>2+L17924-Datos!$C$8</f>
        <v>12.930000000000003</v>
      </c>
      <c r="M18183" s="13" t="s">
        <v>56187</v>
      </c>
      <c r="N18183" s="1" t="s">
        <v>16082</v>
      </c>
      <c r="O18183" s="1">
        <v>15</v>
      </c>
      <c r="P18183" s="1" t="s">
        <v>300</v>
      </c>
      <c r="Q18183" s="4" t="s">
        <v>21</v>
      </c>
    </row>
    <row r="18184" spans="1:17" ht="22.5" x14ac:dyDescent="0.25">
      <c r="A18184" s="3">
        <v>12033</v>
      </c>
      <c r="B18184" s="1" t="s">
        <v>37155</v>
      </c>
      <c r="C18184" s="1" t="s">
        <v>15</v>
      </c>
      <c r="D18184" s="1" t="s">
        <v>40</v>
      </c>
      <c r="E18184" s="1">
        <v>80345905</v>
      </c>
      <c r="F18184" s="1" t="s">
        <v>21803</v>
      </c>
      <c r="G18184" s="1">
        <v>2247902</v>
      </c>
      <c r="H18184" s="1" t="s">
        <v>11175</v>
      </c>
      <c r="I18184" s="2">
        <v>45105</v>
      </c>
      <c r="J18184" s="15" t="str">
        <f>MID(Tabla1[[#This Row],[HORA]],1,5)</f>
        <v>18:49</v>
      </c>
      <c r="K18184" s="16">
        <f>IF(Tabla1[[#This Row],[FECHA]]=I18185,IF(J18185-J18184&gt;0,(J18185-J18184)*1440,0),0)</f>
        <v>3.9999999999999858</v>
      </c>
      <c r="L18184" s="14">
        <f>2+L17925-Datos!$C$8</f>
        <v>15.080000000000004</v>
      </c>
      <c r="M18184" s="13" t="s">
        <v>56188</v>
      </c>
      <c r="N18184" s="1" t="s">
        <v>37156</v>
      </c>
      <c r="O18184" s="1">
        <v>25</v>
      </c>
      <c r="P18184" s="1" t="s">
        <v>1141</v>
      </c>
      <c r="Q18184" s="4" t="s">
        <v>21</v>
      </c>
    </row>
    <row r="18185" spans="1:17" ht="22.5" x14ac:dyDescent="0.25">
      <c r="A18185" s="3">
        <v>12034</v>
      </c>
      <c r="B18185" s="1" t="s">
        <v>37157</v>
      </c>
      <c r="C18185" s="1" t="s">
        <v>15</v>
      </c>
      <c r="D18185" s="1" t="s">
        <v>23</v>
      </c>
      <c r="E18185" s="1">
        <v>16713942</v>
      </c>
      <c r="F18185" s="1" t="s">
        <v>37158</v>
      </c>
      <c r="G18185" s="1">
        <v>2247905</v>
      </c>
      <c r="H18185" s="1" t="s">
        <v>37159</v>
      </c>
      <c r="I18185" s="2">
        <v>45105</v>
      </c>
      <c r="J18185" s="15" t="str">
        <f>MID(Tabla1[[#This Row],[HORA]],1,5)</f>
        <v>18:53</v>
      </c>
      <c r="K18185" s="16">
        <f>IF(Tabla1[[#This Row],[FECHA]]=I18186,IF(J18186-J18185&gt;0,(J18186-J18185)*1440,0),0)</f>
        <v>0.99999999999999645</v>
      </c>
      <c r="L18185" s="14">
        <f>2+L17926-Datos!$C$8</f>
        <v>16.78</v>
      </c>
      <c r="M18185" s="13" t="s">
        <v>56192</v>
      </c>
      <c r="N18185" s="1" t="s">
        <v>37160</v>
      </c>
      <c r="O18185" s="1">
        <v>13</v>
      </c>
      <c r="P18185" s="1" t="s">
        <v>1141</v>
      </c>
      <c r="Q18185" s="4" t="s">
        <v>21</v>
      </c>
    </row>
    <row r="18186" spans="1:17" ht="22.5" x14ac:dyDescent="0.25">
      <c r="A18186" s="3">
        <v>11933</v>
      </c>
      <c r="B18186" s="1" t="s">
        <v>36856</v>
      </c>
      <c r="C18186" s="1" t="s">
        <v>15</v>
      </c>
      <c r="D18186" s="1" t="s">
        <v>257</v>
      </c>
      <c r="E18186" s="1">
        <v>47196978</v>
      </c>
      <c r="F18186" s="1" t="s">
        <v>8118</v>
      </c>
      <c r="G18186" s="1">
        <v>2247613</v>
      </c>
      <c r="H18186" s="1" t="s">
        <v>36857</v>
      </c>
      <c r="I18186" s="2">
        <v>45105</v>
      </c>
      <c r="J18186" s="15" t="str">
        <f>MID(Tabla1[[#This Row],[HORA]],1,5)</f>
        <v>18:54</v>
      </c>
      <c r="K18186" s="16">
        <f>IF(Tabla1[[#This Row],[FECHA]]=I18187,IF(J18187-J18186&gt;0,(J18187-J18186)*1440,0),0)</f>
        <v>0</v>
      </c>
      <c r="L18186" s="14">
        <f>2+L17927-Datos!$C$8</f>
        <v>13.940000000000003</v>
      </c>
      <c r="M18186" s="13" t="s">
        <v>56193</v>
      </c>
      <c r="N18186" s="1" t="s">
        <v>36858</v>
      </c>
      <c r="O18186" s="1">
        <v>20</v>
      </c>
      <c r="P18186" s="1" t="s">
        <v>1141</v>
      </c>
      <c r="Q18186" s="4" t="s">
        <v>21</v>
      </c>
    </row>
    <row r="18187" spans="1:17" ht="22.5" x14ac:dyDescent="0.25">
      <c r="A18187" s="3">
        <v>15313</v>
      </c>
      <c r="B18187" s="1" t="s">
        <v>46758</v>
      </c>
      <c r="C18187" s="1" t="s">
        <v>15</v>
      </c>
      <c r="D18187" s="1" t="s">
        <v>61</v>
      </c>
      <c r="E18187" s="1">
        <v>79135013</v>
      </c>
      <c r="F18187" s="1" t="s">
        <v>10104</v>
      </c>
      <c r="G18187" s="1">
        <v>42549784</v>
      </c>
      <c r="H18187" s="1" t="s">
        <v>46759</v>
      </c>
      <c r="I18187" s="2">
        <v>45105</v>
      </c>
      <c r="J18187" s="15" t="str">
        <f>MID(Tabla1[[#This Row],[HORA]],1,5)</f>
        <v>18:54</v>
      </c>
      <c r="K18187" s="16">
        <f>IF(Tabla1[[#This Row],[FECHA]]=I18188,IF(J18188-J18187&gt;0,(J18188-J18187)*1440,0),0)</f>
        <v>2.9999999999999893</v>
      </c>
      <c r="L18187" s="14">
        <f>2+L17928-Datos!$C$8</f>
        <v>14.880000000000004</v>
      </c>
      <c r="M18187" s="13" t="s">
        <v>56193</v>
      </c>
      <c r="N18187" s="1" t="s">
        <v>46760</v>
      </c>
      <c r="O18187" s="1">
        <v>13</v>
      </c>
      <c r="P18187" s="1" t="s">
        <v>1532</v>
      </c>
      <c r="Q18187" s="4" t="s">
        <v>21</v>
      </c>
    </row>
    <row r="18188" spans="1:17" ht="22.5" x14ac:dyDescent="0.25">
      <c r="A18188" s="3">
        <v>12035</v>
      </c>
      <c r="B18188" s="1" t="s">
        <v>37161</v>
      </c>
      <c r="C18188" s="1" t="s">
        <v>15</v>
      </c>
      <c r="D18188" s="1" t="s">
        <v>33</v>
      </c>
      <c r="E18188" s="1">
        <v>47210373</v>
      </c>
      <c r="F18188" s="1" t="s">
        <v>17664</v>
      </c>
      <c r="G18188" s="1">
        <v>3684752</v>
      </c>
      <c r="H18188" s="1" t="s">
        <v>37162</v>
      </c>
      <c r="I18188" s="2">
        <v>45105</v>
      </c>
      <c r="J18188" s="15" t="str">
        <f>MID(Tabla1[[#This Row],[HORA]],1,5)</f>
        <v>18:57</v>
      </c>
      <c r="K18188" s="16">
        <f>IF(Tabla1[[#This Row],[FECHA]]=I18189,IF(J18189-J18188&gt;0,(J18189-J18188)*1440,0),0)</f>
        <v>0.99999999999999645</v>
      </c>
      <c r="L18188" s="14">
        <f>2+L17929-Datos!$C$8</f>
        <v>15.120000000000003</v>
      </c>
      <c r="M18188" s="13" t="s">
        <v>56196</v>
      </c>
      <c r="N18188" s="1" t="s">
        <v>37163</v>
      </c>
      <c r="O18188" s="1">
        <v>60</v>
      </c>
      <c r="P18188" s="1" t="s">
        <v>1141</v>
      </c>
      <c r="Q18188" s="4" t="s">
        <v>21</v>
      </c>
    </row>
    <row r="18189" spans="1:17" ht="22.5" x14ac:dyDescent="0.25">
      <c r="A18189" s="3">
        <v>5142</v>
      </c>
      <c r="B18189" s="1" t="s">
        <v>16083</v>
      </c>
      <c r="C18189" s="1" t="s">
        <v>15</v>
      </c>
      <c r="D18189" s="1" t="s">
        <v>71</v>
      </c>
      <c r="E18189" s="1">
        <v>43418126</v>
      </c>
      <c r="F18189" s="1" t="s">
        <v>6200</v>
      </c>
      <c r="G18189" s="1">
        <v>2247906</v>
      </c>
      <c r="H18189" s="1" t="s">
        <v>3289</v>
      </c>
      <c r="I18189" s="2">
        <v>45105</v>
      </c>
      <c r="J18189" s="15" t="str">
        <f>MID(Tabla1[[#This Row],[HORA]],1,5)</f>
        <v>18:58</v>
      </c>
      <c r="K18189" s="16">
        <f>IF(Tabla1[[#This Row],[FECHA]]=I18190,IF(J18190-J18189&gt;0,(J18190-J18189)*1440,0),0)</f>
        <v>0</v>
      </c>
      <c r="L18189" s="14">
        <f>2+L17930-Datos!$C$8</f>
        <v>12.790000000000004</v>
      </c>
      <c r="M18189" s="13" t="s">
        <v>56197</v>
      </c>
      <c r="N18189" s="1" t="s">
        <v>2681</v>
      </c>
      <c r="O18189" s="1">
        <v>12</v>
      </c>
      <c r="P18189" s="1" t="s">
        <v>300</v>
      </c>
      <c r="Q18189" s="4" t="s">
        <v>21</v>
      </c>
    </row>
    <row r="18190" spans="1:17" ht="22.5" x14ac:dyDescent="0.25">
      <c r="A18190" s="3">
        <v>18760</v>
      </c>
      <c r="B18190" s="1" t="s">
        <v>55707</v>
      </c>
      <c r="C18190" s="1" t="s">
        <v>15</v>
      </c>
      <c r="D18190" s="1" t="s">
        <v>33</v>
      </c>
      <c r="E18190" s="1">
        <v>20526685220</v>
      </c>
      <c r="F18190" s="1" t="s">
        <v>55708</v>
      </c>
      <c r="G18190" s="1">
        <v>47499387</v>
      </c>
      <c r="H18190" s="1" t="s">
        <v>54736</v>
      </c>
      <c r="I18190" s="2">
        <v>45105</v>
      </c>
      <c r="J18190" s="15" t="str">
        <f>MID(Tabla1[[#This Row],[HORA]],1,5)</f>
        <v>18:58</v>
      </c>
      <c r="K18190" s="16">
        <f>IF(Tabla1[[#This Row],[FECHA]]=I18191,IF(J18191-J18190&gt;0,(J18191-J18190)*1440,0),0)</f>
        <v>4.0000000000001457</v>
      </c>
      <c r="L18190" s="14">
        <f>2+L17931-Datos!$C$8</f>
        <v>14.030000000000003</v>
      </c>
      <c r="M18190" s="13" t="s">
        <v>56197</v>
      </c>
      <c r="N18190" s="1" t="s">
        <v>55709</v>
      </c>
      <c r="O18190" s="1">
        <v>210</v>
      </c>
      <c r="P18190" s="1" t="s">
        <v>1532</v>
      </c>
      <c r="Q18190" s="4" t="s">
        <v>21</v>
      </c>
    </row>
    <row r="18191" spans="1:17" ht="22.5" x14ac:dyDescent="0.25">
      <c r="A18191" s="3">
        <v>12036</v>
      </c>
      <c r="B18191" s="1" t="s">
        <v>37164</v>
      </c>
      <c r="C18191" s="1" t="s">
        <v>15</v>
      </c>
      <c r="D18191" s="1" t="s">
        <v>71</v>
      </c>
      <c r="E18191" s="1">
        <v>16790909</v>
      </c>
      <c r="F18191" s="1" t="s">
        <v>37165</v>
      </c>
      <c r="G18191" s="1">
        <v>2247907</v>
      </c>
      <c r="H18191" s="1" t="s">
        <v>37166</v>
      </c>
      <c r="I18191" s="2">
        <v>45105</v>
      </c>
      <c r="J18191" s="15" t="str">
        <f>MID(Tabla1[[#This Row],[HORA]],1,5)</f>
        <v>19:02</v>
      </c>
      <c r="K18191" s="16">
        <f>IF(Tabla1[[#This Row],[FECHA]]=I18192,IF(J18192-J18191&gt;0,(J18192-J18191)*1440,0),0)</f>
        <v>0</v>
      </c>
      <c r="L18191" s="14">
        <f>2+L17932-Datos!$C$8</f>
        <v>13.720000000000004</v>
      </c>
      <c r="M18191" s="13" t="s">
        <v>56201</v>
      </c>
      <c r="N18191" s="1" t="s">
        <v>28201</v>
      </c>
      <c r="O18191" s="1">
        <v>25</v>
      </c>
      <c r="P18191" s="1" t="s">
        <v>1141</v>
      </c>
      <c r="Q18191" s="4" t="s">
        <v>21</v>
      </c>
    </row>
    <row r="18192" spans="1:17" ht="22.5" x14ac:dyDescent="0.25">
      <c r="A18192" s="3">
        <v>16627</v>
      </c>
      <c r="B18192" s="1" t="s">
        <v>50399</v>
      </c>
      <c r="C18192" s="1" t="s">
        <v>15</v>
      </c>
      <c r="D18192" s="1" t="s">
        <v>40</v>
      </c>
      <c r="E18192" s="1">
        <v>20601324653</v>
      </c>
      <c r="F18192" s="1" t="s">
        <v>50400</v>
      </c>
      <c r="G18192" s="1">
        <v>16793992</v>
      </c>
      <c r="H18192" s="1" t="s">
        <v>50401</v>
      </c>
      <c r="I18192" s="2">
        <v>45105</v>
      </c>
      <c r="J18192" s="15" t="str">
        <f>MID(Tabla1[[#This Row],[HORA]],1,5)</f>
        <v>19:02</v>
      </c>
      <c r="K18192" s="16">
        <f>IF(Tabla1[[#This Row],[FECHA]]=I18193,IF(J18193-J18192&gt;0,(J18193-J18192)*1440,0),0)</f>
        <v>0.99999999999999645</v>
      </c>
      <c r="L18192" s="14">
        <f>2+L17933-Datos!$C$8</f>
        <v>15.100000000000003</v>
      </c>
      <c r="M18192" s="13" t="s">
        <v>56201</v>
      </c>
      <c r="N18192" s="1" t="s">
        <v>50402</v>
      </c>
      <c r="O18192" s="1">
        <v>25</v>
      </c>
      <c r="P18192" s="1" t="s">
        <v>300</v>
      </c>
      <c r="Q18192" s="4" t="s">
        <v>21</v>
      </c>
    </row>
    <row r="18193" spans="1:17" ht="22.5" x14ac:dyDescent="0.25">
      <c r="A18193" s="3">
        <v>15314</v>
      </c>
      <c r="B18193" s="1" t="s">
        <v>46761</v>
      </c>
      <c r="C18193" s="1" t="s">
        <v>15</v>
      </c>
      <c r="D18193" s="1" t="s">
        <v>77</v>
      </c>
      <c r="E18193" s="1">
        <v>16444885</v>
      </c>
      <c r="F18193" s="1" t="s">
        <v>8230</v>
      </c>
      <c r="G18193" s="1">
        <v>2247908</v>
      </c>
      <c r="H18193" s="1" t="s">
        <v>8231</v>
      </c>
      <c r="I18193" s="2">
        <v>45105</v>
      </c>
      <c r="J18193" s="15" t="str">
        <f>MID(Tabla1[[#This Row],[HORA]],1,5)</f>
        <v>19:03</v>
      </c>
      <c r="K18193" s="16">
        <f>IF(Tabla1[[#This Row],[FECHA]]=I18194,IF(J18194-J18193&gt;0,(J18194-J18193)*1440,0),0)</f>
        <v>0.99999999999983658</v>
      </c>
      <c r="L18193" s="14">
        <f>2+L17934-Datos!$C$8</f>
        <v>18.040000000000003</v>
      </c>
      <c r="M18193" s="13" t="s">
        <v>56202</v>
      </c>
      <c r="N18193" s="1" t="s">
        <v>46762</v>
      </c>
      <c r="O18193" s="1">
        <v>25</v>
      </c>
      <c r="P18193" s="1" t="s">
        <v>1532</v>
      </c>
      <c r="Q18193" s="4" t="s">
        <v>21</v>
      </c>
    </row>
    <row r="18194" spans="1:17" ht="22.5" x14ac:dyDescent="0.25">
      <c r="A18194" s="3">
        <v>16628</v>
      </c>
      <c r="B18194" s="1" t="s">
        <v>50403</v>
      </c>
      <c r="C18194" s="1" t="s">
        <v>15</v>
      </c>
      <c r="D18194" s="1" t="s">
        <v>40</v>
      </c>
      <c r="E18194" s="1">
        <v>20607079804</v>
      </c>
      <c r="F18194" s="1" t="s">
        <v>47732</v>
      </c>
      <c r="G18194" s="1">
        <v>2247909</v>
      </c>
      <c r="H18194" s="1" t="s">
        <v>48092</v>
      </c>
      <c r="I18194" s="2">
        <v>45105</v>
      </c>
      <c r="J18194" s="15" t="str">
        <f>MID(Tabla1[[#This Row],[HORA]],1,5)</f>
        <v>19:04</v>
      </c>
      <c r="K18194" s="16">
        <f>IF(Tabla1[[#This Row],[FECHA]]=I18195,IF(J18195-J18194&gt;0,(J18195-J18194)*1440,0),0)</f>
        <v>0.99999999999999645</v>
      </c>
      <c r="L18194" s="14">
        <f>2+L17935-Datos!$C$8</f>
        <v>17.940000000000001</v>
      </c>
      <c r="M18194" s="13" t="s">
        <v>56203</v>
      </c>
      <c r="N18194" s="1" t="s">
        <v>2030</v>
      </c>
      <c r="O18194" s="1">
        <v>10</v>
      </c>
      <c r="P18194" s="1" t="s">
        <v>300</v>
      </c>
      <c r="Q18194" s="4" t="s">
        <v>21</v>
      </c>
    </row>
    <row r="18195" spans="1:17" ht="22.5" x14ac:dyDescent="0.25">
      <c r="A18195" s="3">
        <v>12037</v>
      </c>
      <c r="B18195" s="1" t="s">
        <v>37167</v>
      </c>
      <c r="C18195" s="1" t="s">
        <v>15</v>
      </c>
      <c r="D18195" s="1" t="s">
        <v>40</v>
      </c>
      <c r="E18195" s="1">
        <v>47040954</v>
      </c>
      <c r="F18195" s="1" t="s">
        <v>37168</v>
      </c>
      <c r="G18195" s="1">
        <v>48255333</v>
      </c>
      <c r="H18195" s="1" t="s">
        <v>37169</v>
      </c>
      <c r="I18195" s="2">
        <v>45105</v>
      </c>
      <c r="J18195" s="15" t="str">
        <f>MID(Tabla1[[#This Row],[HORA]],1,5)</f>
        <v>19:05</v>
      </c>
      <c r="K18195" s="16">
        <f>IF(Tabla1[[#This Row],[FECHA]]=I18196,IF(J18196-J18195&gt;0,(J18196-J18195)*1440,0),0)</f>
        <v>1.0000000000001563</v>
      </c>
      <c r="L18195" s="14">
        <f>2+L17936-Datos!$C$8</f>
        <v>15.650000000000004</v>
      </c>
      <c r="M18195" s="13" t="s">
        <v>56204</v>
      </c>
      <c r="N18195" s="1" t="s">
        <v>37170</v>
      </c>
      <c r="O18195" s="1">
        <v>15</v>
      </c>
      <c r="P18195" s="1" t="s">
        <v>1141</v>
      </c>
      <c r="Q18195" s="4" t="s">
        <v>21</v>
      </c>
    </row>
    <row r="18196" spans="1:17" ht="22.5" x14ac:dyDescent="0.25">
      <c r="A18196" s="3">
        <v>5143</v>
      </c>
      <c r="B18196" s="1" t="s">
        <v>16084</v>
      </c>
      <c r="C18196" s="1" t="s">
        <v>15</v>
      </c>
      <c r="D18196" s="1" t="s">
        <v>40</v>
      </c>
      <c r="E18196" s="1">
        <v>16688483</v>
      </c>
      <c r="F18196" s="1" t="s">
        <v>16085</v>
      </c>
      <c r="G18196" s="1">
        <v>2247911</v>
      </c>
      <c r="H18196" s="1" t="s">
        <v>16086</v>
      </c>
      <c r="I18196" s="2">
        <v>45105</v>
      </c>
      <c r="J18196" s="15" t="str">
        <f>MID(Tabla1[[#This Row],[HORA]],1,5)</f>
        <v>19:06</v>
      </c>
      <c r="K18196" s="16">
        <f>IF(Tabla1[[#This Row],[FECHA]]=I18197,IF(J18197-J18196&gt;0,(J18197-J18196)*1440,0),0)</f>
        <v>0</v>
      </c>
      <c r="L18196" s="14">
        <f>2+L17937-Datos!$C$8</f>
        <v>16.940000000000005</v>
      </c>
      <c r="M18196" s="13" t="s">
        <v>56205</v>
      </c>
      <c r="N18196" s="1" t="s">
        <v>16087</v>
      </c>
      <c r="O18196" s="1">
        <v>15</v>
      </c>
      <c r="P18196" s="1" t="s">
        <v>300</v>
      </c>
      <c r="Q18196" s="4" t="s">
        <v>21</v>
      </c>
    </row>
    <row r="18197" spans="1:17" ht="22.5" x14ac:dyDescent="0.25">
      <c r="A18197" s="3">
        <v>15315</v>
      </c>
      <c r="B18197" s="1" t="s">
        <v>46763</v>
      </c>
      <c r="C18197" s="1" t="s">
        <v>15</v>
      </c>
      <c r="D18197" s="1" t="s">
        <v>23</v>
      </c>
      <c r="E18197" s="1">
        <v>16625617</v>
      </c>
      <c r="F18197" s="1" t="s">
        <v>46764</v>
      </c>
      <c r="G18197" s="1">
        <v>2247910</v>
      </c>
      <c r="H18197" s="1" t="s">
        <v>46765</v>
      </c>
      <c r="I18197" s="2">
        <v>45105</v>
      </c>
      <c r="J18197" s="15" t="str">
        <f>MID(Tabla1[[#This Row],[HORA]],1,5)</f>
        <v>19:06</v>
      </c>
      <c r="K18197" s="16">
        <f>IF(Tabla1[[#This Row],[FECHA]]=I18198,IF(J18198-J18197&gt;0,(J18198-J18197)*1440,0),0)</f>
        <v>1.999999999999833</v>
      </c>
      <c r="L18197" s="14">
        <f>2+L17938-Datos!$C$8</f>
        <v>15.950000000000006</v>
      </c>
      <c r="M18197" s="13" t="s">
        <v>56205</v>
      </c>
      <c r="N18197" s="1" t="s">
        <v>46766</v>
      </c>
      <c r="O18197" s="1">
        <v>15</v>
      </c>
      <c r="P18197" s="1" t="s">
        <v>1532</v>
      </c>
      <c r="Q18197" s="4" t="s">
        <v>21</v>
      </c>
    </row>
    <row r="18198" spans="1:17" ht="22.5" x14ac:dyDescent="0.25">
      <c r="A18198" s="3">
        <v>623</v>
      </c>
      <c r="B18198" s="1" t="s">
        <v>1387</v>
      </c>
      <c r="C18198" s="1" t="s">
        <v>15</v>
      </c>
      <c r="D18198" s="1" t="s">
        <v>141</v>
      </c>
      <c r="E18198" s="1">
        <v>19999999</v>
      </c>
      <c r="F18198" s="1" t="s">
        <v>1138</v>
      </c>
      <c r="G18198" s="1">
        <v>2247912</v>
      </c>
      <c r="H18198" s="1" t="s">
        <v>1388</v>
      </c>
      <c r="I18198" s="2">
        <v>45105</v>
      </c>
      <c r="J18198" s="15" t="str">
        <f>MID(Tabla1[[#This Row],[HORA]],1,5)</f>
        <v>19:08</v>
      </c>
      <c r="K18198" s="16">
        <f>IF(Tabla1[[#This Row],[FECHA]]=I18199,IF(J18199-J18198&gt;0,(J18199-J18198)*1440,0),0)</f>
        <v>0</v>
      </c>
      <c r="L18198" s="14">
        <f>2+L17939-Datos!$C$8</f>
        <v>18.960000000000004</v>
      </c>
      <c r="M18198" s="13" t="s">
        <v>56207</v>
      </c>
      <c r="N18198" s="1" t="s">
        <v>1389</v>
      </c>
      <c r="O18198" s="1">
        <v>0</v>
      </c>
      <c r="P18198" s="1" t="s">
        <v>1141</v>
      </c>
      <c r="Q18198" s="4" t="s">
        <v>21</v>
      </c>
    </row>
    <row r="18199" spans="1:17" ht="22.5" x14ac:dyDescent="0.25">
      <c r="A18199" s="3">
        <v>624</v>
      </c>
      <c r="B18199" s="1" t="s">
        <v>1387</v>
      </c>
      <c r="C18199" s="1" t="s">
        <v>15</v>
      </c>
      <c r="D18199" s="1" t="s">
        <v>141</v>
      </c>
      <c r="E18199" s="1">
        <v>19999999</v>
      </c>
      <c r="F18199" s="1" t="s">
        <v>1138</v>
      </c>
      <c r="G18199" s="1">
        <v>2247912</v>
      </c>
      <c r="H18199" s="1" t="s">
        <v>1388</v>
      </c>
      <c r="I18199" s="2">
        <v>45105</v>
      </c>
      <c r="J18199" s="15" t="str">
        <f>MID(Tabla1[[#This Row],[HORA]],1,5)</f>
        <v>19:08</v>
      </c>
      <c r="K18199" s="16">
        <f>IF(Tabla1[[#This Row],[FECHA]]=I18200,IF(J18200-J18199&gt;0,(J18200-J18199)*1440,0),0)</f>
        <v>2.0000000000001528</v>
      </c>
      <c r="L18199" s="14">
        <f>2+L17940-Datos!$C$8</f>
        <v>21.020000000000007</v>
      </c>
      <c r="M18199" s="13" t="s">
        <v>56207</v>
      </c>
      <c r="N18199" s="1" t="s">
        <v>1390</v>
      </c>
      <c r="O18199" s="1">
        <v>0</v>
      </c>
      <c r="P18199" s="1" t="s">
        <v>1141</v>
      </c>
      <c r="Q18199" s="4" t="s">
        <v>21</v>
      </c>
    </row>
    <row r="18200" spans="1:17" ht="22.5" x14ac:dyDescent="0.25">
      <c r="A18200" s="3">
        <v>625</v>
      </c>
      <c r="B18200" s="1" t="s">
        <v>1391</v>
      </c>
      <c r="C18200" s="1" t="s">
        <v>15</v>
      </c>
      <c r="D18200" s="1" t="s">
        <v>77</v>
      </c>
      <c r="E18200" s="1">
        <v>19999999</v>
      </c>
      <c r="F18200" s="1" t="s">
        <v>1138</v>
      </c>
      <c r="G18200" s="1">
        <v>2247913</v>
      </c>
      <c r="H18200" s="1" t="s">
        <v>1392</v>
      </c>
      <c r="I18200" s="2">
        <v>45105</v>
      </c>
      <c r="J18200" s="15" t="str">
        <f>MID(Tabla1[[#This Row],[HORA]],1,5)</f>
        <v>19:10</v>
      </c>
      <c r="K18200" s="16">
        <f>IF(Tabla1[[#This Row],[FECHA]]=I18201,IF(J18201-J18200&gt;0,(J18201-J18200)*1440,0),0)</f>
        <v>0</v>
      </c>
      <c r="L18200" s="14">
        <f>2+L17941-Datos!$C$8</f>
        <v>16.890000000000004</v>
      </c>
      <c r="M18200" s="13" t="s">
        <v>56209</v>
      </c>
      <c r="N18200" s="1" t="s">
        <v>1390</v>
      </c>
      <c r="O18200" s="1">
        <v>0</v>
      </c>
      <c r="P18200" s="1" t="s">
        <v>1141</v>
      </c>
      <c r="Q18200" s="4" t="s">
        <v>21</v>
      </c>
    </row>
    <row r="18201" spans="1:17" ht="22.5" x14ac:dyDescent="0.25">
      <c r="A18201" s="3">
        <v>626</v>
      </c>
      <c r="B18201" s="1" t="s">
        <v>1391</v>
      </c>
      <c r="C18201" s="1" t="s">
        <v>15</v>
      </c>
      <c r="D18201" s="1" t="s">
        <v>77</v>
      </c>
      <c r="E18201" s="1">
        <v>19999999</v>
      </c>
      <c r="F18201" s="1" t="s">
        <v>1138</v>
      </c>
      <c r="G18201" s="1">
        <v>2247913</v>
      </c>
      <c r="H18201" s="1" t="s">
        <v>1392</v>
      </c>
      <c r="I18201" s="2">
        <v>45105</v>
      </c>
      <c r="J18201" s="15" t="str">
        <f>MID(Tabla1[[#This Row],[HORA]],1,5)</f>
        <v>19:10</v>
      </c>
      <c r="K18201" s="16">
        <f>IF(Tabla1[[#This Row],[FECHA]]=I18202,IF(J18202-J18201&gt;0,(J18202-J18201)*1440,0),0)</f>
        <v>0</v>
      </c>
      <c r="L18201" s="14">
        <f>2+L17942-Datos!$C$8</f>
        <v>16.700000000000003</v>
      </c>
      <c r="M18201" s="13" t="s">
        <v>56209</v>
      </c>
      <c r="N18201" s="1" t="s">
        <v>1229</v>
      </c>
      <c r="O18201" s="1">
        <v>0</v>
      </c>
      <c r="P18201" s="1" t="s">
        <v>1141</v>
      </c>
      <c r="Q18201" s="4" t="s">
        <v>21</v>
      </c>
    </row>
    <row r="18202" spans="1:17" ht="22.5" x14ac:dyDescent="0.25">
      <c r="A18202" s="3">
        <v>15316</v>
      </c>
      <c r="B18202" s="1" t="s">
        <v>46767</v>
      </c>
      <c r="C18202" s="1" t="s">
        <v>15</v>
      </c>
      <c r="D18202" s="1" t="s">
        <v>40</v>
      </c>
      <c r="E18202" s="1">
        <v>45421976</v>
      </c>
      <c r="F18202" s="1" t="s">
        <v>46768</v>
      </c>
      <c r="G18202" s="1">
        <v>16491841</v>
      </c>
      <c r="H18202" s="1" t="s">
        <v>46769</v>
      </c>
      <c r="I18202" s="2">
        <v>45105</v>
      </c>
      <c r="J18202" s="15" t="str">
        <f>MID(Tabla1[[#This Row],[HORA]],1,5)</f>
        <v>19:10</v>
      </c>
      <c r="K18202" s="16">
        <f>IF(Tabla1[[#This Row],[FECHA]]=I18203,IF(J18203-J18202&gt;0,(J18203-J18202)*1440,0),0)</f>
        <v>2.9999999999998295</v>
      </c>
      <c r="L18202" s="14">
        <f>2+L17943-Datos!$C$8</f>
        <v>18.790000000000003</v>
      </c>
      <c r="M18202" s="13" t="s">
        <v>56209</v>
      </c>
      <c r="N18202" s="1" t="s">
        <v>46770</v>
      </c>
      <c r="O18202" s="1">
        <v>30</v>
      </c>
      <c r="P18202" s="1" t="s">
        <v>1532</v>
      </c>
      <c r="Q18202" s="4" t="s">
        <v>21</v>
      </c>
    </row>
    <row r="18203" spans="1:17" ht="22.5" x14ac:dyDescent="0.25">
      <c r="A18203" s="3">
        <v>690</v>
      </c>
      <c r="B18203" s="1" t="s">
        <v>1570</v>
      </c>
      <c r="C18203" s="1" t="s">
        <v>15</v>
      </c>
      <c r="D18203" s="1" t="s">
        <v>82</v>
      </c>
      <c r="E18203" s="1">
        <v>2247915</v>
      </c>
      <c r="F18203" s="1" t="s">
        <v>1571</v>
      </c>
      <c r="G18203" s="1">
        <v>2247916</v>
      </c>
      <c r="H18203" s="1" t="s">
        <v>1572</v>
      </c>
      <c r="I18203" s="2">
        <v>45105</v>
      </c>
      <c r="J18203" s="15" t="str">
        <f>MID(Tabla1[[#This Row],[HORA]],1,5)</f>
        <v>19:13</v>
      </c>
      <c r="K18203" s="16">
        <f>IF(Tabla1[[#This Row],[FECHA]]=I18204,IF(J18204-J18203&gt;0,(J18204-J18203)*1440,0),0)</f>
        <v>1.0000000000001563</v>
      </c>
      <c r="L18203" s="14">
        <f>2+L17944-Datos!$C$8</f>
        <v>16.130000000000003</v>
      </c>
      <c r="M18203" s="13" t="s">
        <v>56212</v>
      </c>
      <c r="N18203" s="1" t="s">
        <v>1573</v>
      </c>
      <c r="O18203" s="1">
        <v>0</v>
      </c>
      <c r="P18203" s="1" t="s">
        <v>1532</v>
      </c>
      <c r="Q18203" s="4" t="s">
        <v>21</v>
      </c>
    </row>
    <row r="18204" spans="1:17" ht="22.5" x14ac:dyDescent="0.25">
      <c r="A18204" s="3">
        <v>5144</v>
      </c>
      <c r="B18204" s="1" t="s">
        <v>16088</v>
      </c>
      <c r="C18204" s="1" t="s">
        <v>15</v>
      </c>
      <c r="D18204" s="1" t="s">
        <v>23</v>
      </c>
      <c r="E18204" s="1">
        <v>44688637</v>
      </c>
      <c r="F18204" s="1" t="s">
        <v>16089</v>
      </c>
      <c r="G18204" s="1">
        <v>45016249</v>
      </c>
      <c r="H18204" s="1" t="s">
        <v>16090</v>
      </c>
      <c r="I18204" s="2">
        <v>45105</v>
      </c>
      <c r="J18204" s="15" t="str">
        <f>MID(Tabla1[[#This Row],[HORA]],1,5)</f>
        <v>19:14</v>
      </c>
      <c r="K18204" s="16">
        <f>IF(Tabla1[[#This Row],[FECHA]]=I18205,IF(J18205-J18204&gt;0,(J18205-J18204)*1440,0),0)</f>
        <v>2.9999999999999893</v>
      </c>
      <c r="L18204" s="14">
        <f>2+L17945-Datos!$C$8</f>
        <v>17.860000000000003</v>
      </c>
      <c r="M18204" s="13" t="s">
        <v>56213</v>
      </c>
      <c r="N18204" s="1" t="s">
        <v>16091</v>
      </c>
      <c r="O18204" s="1">
        <v>10</v>
      </c>
      <c r="P18204" s="1" t="s">
        <v>300</v>
      </c>
      <c r="Q18204" s="4" t="s">
        <v>21</v>
      </c>
    </row>
    <row r="18205" spans="1:17" ht="22.5" x14ac:dyDescent="0.25">
      <c r="A18205" s="3">
        <v>12038</v>
      </c>
      <c r="B18205" s="1" t="s">
        <v>37171</v>
      </c>
      <c r="C18205" s="1" t="s">
        <v>15</v>
      </c>
      <c r="D18205" s="1" t="s">
        <v>161</v>
      </c>
      <c r="E18205" s="1">
        <v>17527958</v>
      </c>
      <c r="F18205" s="1" t="s">
        <v>37172</v>
      </c>
      <c r="G18205" s="1">
        <v>2247918</v>
      </c>
      <c r="H18205" s="1" t="s">
        <v>37173</v>
      </c>
      <c r="I18205" s="2">
        <v>45105</v>
      </c>
      <c r="J18205" s="15" t="str">
        <f>MID(Tabla1[[#This Row],[HORA]],1,5)</f>
        <v>19:17</v>
      </c>
      <c r="K18205" s="16">
        <f>IF(Tabla1[[#This Row],[FECHA]]=I18206,IF(J18206-J18205&gt;0,(J18206-J18205)*1440,0),0)</f>
        <v>2.9999999999998295</v>
      </c>
      <c r="L18205" s="14">
        <f>2+L17946-Datos!$C$8</f>
        <v>19.720000000000006</v>
      </c>
      <c r="M18205" s="13" t="s">
        <v>56216</v>
      </c>
      <c r="N18205" s="1" t="s">
        <v>37174</v>
      </c>
      <c r="O18205" s="1">
        <v>15</v>
      </c>
      <c r="P18205" s="1" t="s">
        <v>1141</v>
      </c>
      <c r="Q18205" s="4" t="s">
        <v>21</v>
      </c>
    </row>
    <row r="18206" spans="1:17" ht="22.5" x14ac:dyDescent="0.25">
      <c r="A18206" s="3">
        <v>11940</v>
      </c>
      <c r="B18206" s="1" t="s">
        <v>36879</v>
      </c>
      <c r="C18206" s="1" t="s">
        <v>15</v>
      </c>
      <c r="D18206" s="1" t="s">
        <v>228</v>
      </c>
      <c r="E18206" s="1">
        <v>40412619</v>
      </c>
      <c r="F18206" s="1" t="s">
        <v>36880</v>
      </c>
      <c r="G18206" s="1">
        <v>70864348</v>
      </c>
      <c r="H18206" s="1" t="s">
        <v>36881</v>
      </c>
      <c r="I18206" s="2">
        <v>45105</v>
      </c>
      <c r="J18206" s="15" t="str">
        <f>MID(Tabla1[[#This Row],[HORA]],1,5)</f>
        <v>19:20</v>
      </c>
      <c r="K18206" s="16">
        <f>IF(Tabla1[[#This Row],[FECHA]]=I18207,IF(J18207-J18206&gt;0,(J18207-J18206)*1440,0),0)</f>
        <v>0</v>
      </c>
      <c r="L18206" s="14">
        <f>2+L17947-Datos!$C$8</f>
        <v>17.020000000000003</v>
      </c>
      <c r="M18206" s="13" t="s">
        <v>56219</v>
      </c>
      <c r="N18206" s="1" t="s">
        <v>36882</v>
      </c>
      <c r="O18206" s="1">
        <v>18</v>
      </c>
      <c r="P18206" s="1" t="s">
        <v>1141</v>
      </c>
      <c r="Q18206" s="4" t="s">
        <v>21</v>
      </c>
    </row>
    <row r="18207" spans="1:17" ht="22.5" x14ac:dyDescent="0.25">
      <c r="A18207" s="3">
        <v>18030</v>
      </c>
      <c r="B18207" s="1" t="s">
        <v>53956</v>
      </c>
      <c r="C18207" s="1" t="s">
        <v>15</v>
      </c>
      <c r="D18207" s="1" t="s">
        <v>82</v>
      </c>
      <c r="E18207" s="1">
        <v>20554911511</v>
      </c>
      <c r="F18207" s="1" t="s">
        <v>48411</v>
      </c>
      <c r="G18207" s="1">
        <v>2247919</v>
      </c>
      <c r="H18207" s="1" t="s">
        <v>49500</v>
      </c>
      <c r="I18207" s="2">
        <v>45105</v>
      </c>
      <c r="J18207" s="15" t="str">
        <f>MID(Tabla1[[#This Row],[HORA]],1,5)</f>
        <v>19:20</v>
      </c>
      <c r="K18207" s="16">
        <f>IF(Tabla1[[#This Row],[FECHA]]=I18208,IF(J18208-J18207&gt;0,(J18208-J18207)*1440,0),0)</f>
        <v>2.0000000000001528</v>
      </c>
      <c r="L18207" s="14">
        <f>2+L17948-Datos!$C$8</f>
        <v>17.680000000000003</v>
      </c>
      <c r="M18207" s="13" t="s">
        <v>56219</v>
      </c>
      <c r="N18207" s="1" t="s">
        <v>53957</v>
      </c>
      <c r="O18207" s="1">
        <v>20</v>
      </c>
      <c r="P18207" s="1" t="s">
        <v>1141</v>
      </c>
      <c r="Q18207" s="4" t="s">
        <v>21</v>
      </c>
    </row>
    <row r="18208" spans="1:17" ht="22.5" x14ac:dyDescent="0.25">
      <c r="A18208" s="3">
        <v>18031</v>
      </c>
      <c r="B18208" s="1" t="s">
        <v>53958</v>
      </c>
      <c r="C18208" s="1" t="s">
        <v>15</v>
      </c>
      <c r="D18208" s="1" t="s">
        <v>82</v>
      </c>
      <c r="E18208" s="1">
        <v>20610699830</v>
      </c>
      <c r="F18208" s="1" t="s">
        <v>48368</v>
      </c>
      <c r="G18208" s="1">
        <v>2247921</v>
      </c>
      <c r="H18208" s="1" t="s">
        <v>48369</v>
      </c>
      <c r="I18208" s="2">
        <v>45105</v>
      </c>
      <c r="J18208" s="15" t="str">
        <f>MID(Tabla1[[#This Row],[HORA]],1,5)</f>
        <v>19:22</v>
      </c>
      <c r="K18208" s="16">
        <f>IF(Tabla1[[#This Row],[FECHA]]=I18209,IF(J18209-J18208&gt;0,(J18209-J18208)*1440,0),0)</f>
        <v>6.9999999999999751</v>
      </c>
      <c r="L18208" s="14">
        <f>2+L17949-Datos!$C$8</f>
        <v>17.62</v>
      </c>
      <c r="M18208" s="13" t="s">
        <v>56221</v>
      </c>
      <c r="N18208" s="1" t="s">
        <v>48334</v>
      </c>
      <c r="O18208" s="1">
        <v>10</v>
      </c>
      <c r="P18208" s="1" t="s">
        <v>1141</v>
      </c>
      <c r="Q18208" s="4" t="s">
        <v>21</v>
      </c>
    </row>
    <row r="18209" spans="1:17" ht="22.5" x14ac:dyDescent="0.25">
      <c r="A18209" s="3">
        <v>15317</v>
      </c>
      <c r="B18209" s="1" t="s">
        <v>46771</v>
      </c>
      <c r="C18209" s="1" t="s">
        <v>15</v>
      </c>
      <c r="D18209" s="1" t="s">
        <v>23</v>
      </c>
      <c r="E18209" s="1">
        <v>42578572</v>
      </c>
      <c r="F18209" s="1" t="s">
        <v>46772</v>
      </c>
      <c r="G18209" s="1">
        <v>27711650</v>
      </c>
      <c r="H18209" s="1" t="s">
        <v>46773</v>
      </c>
      <c r="I18209" s="2">
        <v>45105</v>
      </c>
      <c r="J18209" s="15" t="str">
        <f>MID(Tabla1[[#This Row],[HORA]],1,5)</f>
        <v>19:29</v>
      </c>
      <c r="K18209" s="16">
        <f>IF(Tabla1[[#This Row],[FECHA]]=I18210,IF(J18210-J18209&gt;0,(J18210-J18209)*1440,0),0)</f>
        <v>3.9999999999999858</v>
      </c>
      <c r="L18209" s="14">
        <f>2+L17950-Datos!$C$8</f>
        <v>15.720000000000002</v>
      </c>
      <c r="M18209" s="13" t="s">
        <v>56228</v>
      </c>
      <c r="N18209" s="1" t="s">
        <v>46774</v>
      </c>
      <c r="O18209" s="1">
        <v>18</v>
      </c>
      <c r="P18209" s="1" t="s">
        <v>1532</v>
      </c>
      <c r="Q18209" s="4" t="s">
        <v>21</v>
      </c>
    </row>
    <row r="18210" spans="1:17" ht="22.5" x14ac:dyDescent="0.25">
      <c r="A18210" s="3">
        <v>5145</v>
      </c>
      <c r="B18210" s="1" t="s">
        <v>16092</v>
      </c>
      <c r="C18210" s="1" t="s">
        <v>15</v>
      </c>
      <c r="D18210" s="1" t="s">
        <v>40</v>
      </c>
      <c r="E18210" s="1">
        <v>75641009</v>
      </c>
      <c r="F18210" s="1" t="s">
        <v>16093</v>
      </c>
      <c r="G18210" s="1">
        <v>2247924</v>
      </c>
      <c r="H18210" s="1" t="s">
        <v>16094</v>
      </c>
      <c r="I18210" s="2">
        <v>45105</v>
      </c>
      <c r="J18210" s="15" t="str">
        <f>MID(Tabla1[[#This Row],[HORA]],1,5)</f>
        <v>19:33</v>
      </c>
      <c r="K18210" s="16">
        <f>IF(Tabla1[[#This Row],[FECHA]]=I18211,IF(J18211-J18210&gt;0,(J18211-J18210)*1440,0),0)</f>
        <v>3.0000000000001492</v>
      </c>
      <c r="L18210" s="14">
        <f>2+L17951-Datos!$C$8</f>
        <v>16.730000000000004</v>
      </c>
      <c r="M18210" s="13" t="s">
        <v>56232</v>
      </c>
      <c r="N18210" s="1" t="s">
        <v>16095</v>
      </c>
      <c r="O18210" s="1">
        <v>10</v>
      </c>
      <c r="P18210" s="1" t="s">
        <v>300</v>
      </c>
      <c r="Q18210" s="4" t="s">
        <v>21</v>
      </c>
    </row>
    <row r="18211" spans="1:17" ht="22.5" x14ac:dyDescent="0.25">
      <c r="A18211" s="3">
        <v>16629</v>
      </c>
      <c r="B18211" s="1" t="s">
        <v>50404</v>
      </c>
      <c r="C18211" s="1" t="s">
        <v>15</v>
      </c>
      <c r="D18211" s="1" t="s">
        <v>82</v>
      </c>
      <c r="E18211" s="1">
        <v>10062214657</v>
      </c>
      <c r="F18211" s="1" t="s">
        <v>48060</v>
      </c>
      <c r="G18211" s="1">
        <v>76618694</v>
      </c>
      <c r="H18211" s="1" t="s">
        <v>2736</v>
      </c>
      <c r="I18211" s="2">
        <v>45105</v>
      </c>
      <c r="J18211" s="15" t="str">
        <f>MID(Tabla1[[#This Row],[HORA]],1,5)</f>
        <v>19:36</v>
      </c>
      <c r="K18211" s="16">
        <f>IF(Tabla1[[#This Row],[FECHA]]=I18212,IF(J18212-J18211&gt;0,(J18212-J18211)*1440,0),0)</f>
        <v>0.99999999999983658</v>
      </c>
      <c r="L18211" s="14">
        <f>2+L17952-Datos!$C$8</f>
        <v>18.100000000000005</v>
      </c>
      <c r="M18211" s="13" t="s">
        <v>56235</v>
      </c>
      <c r="N18211" s="1" t="s">
        <v>50405</v>
      </c>
      <c r="O18211" s="1">
        <v>15</v>
      </c>
      <c r="P18211" s="1" t="s">
        <v>300</v>
      </c>
      <c r="Q18211" s="4" t="s">
        <v>21</v>
      </c>
    </row>
    <row r="18212" spans="1:17" ht="22.5" x14ac:dyDescent="0.25">
      <c r="A18212" s="3">
        <v>5146</v>
      </c>
      <c r="B18212" s="1" t="s">
        <v>16096</v>
      </c>
      <c r="C18212" s="1" t="s">
        <v>15</v>
      </c>
      <c r="D18212" s="1" t="s">
        <v>40</v>
      </c>
      <c r="E18212" s="1">
        <v>16544600</v>
      </c>
      <c r="F18212" s="1" t="s">
        <v>16097</v>
      </c>
      <c r="G18212" s="1">
        <v>16544600</v>
      </c>
      <c r="H18212" s="1" t="s">
        <v>16097</v>
      </c>
      <c r="I18212" s="2">
        <v>45105</v>
      </c>
      <c r="J18212" s="15" t="str">
        <f>MID(Tabla1[[#This Row],[HORA]],1,5)</f>
        <v>19:37</v>
      </c>
      <c r="K18212" s="16">
        <f>IF(Tabla1[[#This Row],[FECHA]]=I18213,IF(J18213-J18212&gt;0,(J18213-J18212)*1440,0),0)</f>
        <v>0.99999999999999645</v>
      </c>
      <c r="L18212" s="14">
        <f>2+L17953-Datos!$C$8</f>
        <v>17.850000000000005</v>
      </c>
      <c r="M18212" s="13" t="s">
        <v>56236</v>
      </c>
      <c r="N18212" s="1" t="s">
        <v>1715</v>
      </c>
      <c r="O18212" s="1">
        <v>10</v>
      </c>
      <c r="P18212" s="1" t="s">
        <v>300</v>
      </c>
      <c r="Q18212" s="4" t="s">
        <v>21</v>
      </c>
    </row>
    <row r="18213" spans="1:17" ht="22.5" x14ac:dyDescent="0.25">
      <c r="A18213" s="3">
        <v>15319</v>
      </c>
      <c r="B18213" s="1" t="s">
        <v>46778</v>
      </c>
      <c r="C18213" s="1" t="s">
        <v>15</v>
      </c>
      <c r="D18213" s="1" t="s">
        <v>40</v>
      </c>
      <c r="E18213" s="1">
        <v>16526912</v>
      </c>
      <c r="F18213" s="1" t="s">
        <v>25289</v>
      </c>
      <c r="G18213" s="1">
        <v>2247925</v>
      </c>
      <c r="H18213" s="1" t="s">
        <v>8309</v>
      </c>
      <c r="I18213" s="2">
        <v>45105</v>
      </c>
      <c r="J18213" s="15" t="str">
        <f>MID(Tabla1[[#This Row],[HORA]],1,5)</f>
        <v>19:38</v>
      </c>
      <c r="K18213" s="16">
        <f>IF(Tabla1[[#This Row],[FECHA]]=I18214,IF(J18214-J18213&gt;0,(J18214-J18213)*1440,0),0)</f>
        <v>3.9999999999999858</v>
      </c>
      <c r="L18213" s="14">
        <f>2+L17954-Datos!$C$8</f>
        <v>18.790000000000003</v>
      </c>
      <c r="M18213" s="13" t="s">
        <v>56237</v>
      </c>
      <c r="N18213" s="1" t="s">
        <v>46779</v>
      </c>
      <c r="O18213" s="1">
        <v>30</v>
      </c>
      <c r="P18213" s="1" t="s">
        <v>1532</v>
      </c>
      <c r="Q18213" s="4" t="s">
        <v>21</v>
      </c>
    </row>
    <row r="18214" spans="1:17" ht="22.5" x14ac:dyDescent="0.25">
      <c r="A18214" s="3">
        <v>5147</v>
      </c>
      <c r="B18214" s="1" t="s">
        <v>16098</v>
      </c>
      <c r="C18214" s="1" t="s">
        <v>15</v>
      </c>
      <c r="D18214" s="1" t="s">
        <v>77</v>
      </c>
      <c r="E18214" s="1">
        <v>210749</v>
      </c>
      <c r="F18214" s="1" t="s">
        <v>16099</v>
      </c>
      <c r="G18214" s="1">
        <v>2247927</v>
      </c>
      <c r="H18214" s="1" t="s">
        <v>16100</v>
      </c>
      <c r="I18214" s="2">
        <v>45105</v>
      </c>
      <c r="J18214" s="15" t="str">
        <f>MID(Tabla1[[#This Row],[HORA]],1,5)</f>
        <v>19:42</v>
      </c>
      <c r="K18214" s="16">
        <f>IF(Tabla1[[#This Row],[FECHA]]=I18215,IF(J18215-J18214&gt;0,(J18215-J18214)*1440,0),0)</f>
        <v>0</v>
      </c>
      <c r="L18214" s="14">
        <f>2+L17955-Datos!$C$8</f>
        <v>15.940000000000001</v>
      </c>
      <c r="M18214" s="13" t="s">
        <v>56241</v>
      </c>
      <c r="N18214" s="1" t="s">
        <v>16101</v>
      </c>
      <c r="O18214" s="1">
        <v>20</v>
      </c>
      <c r="P18214" s="1" t="s">
        <v>300</v>
      </c>
      <c r="Q18214" s="4" t="s">
        <v>21</v>
      </c>
    </row>
    <row r="18215" spans="1:17" ht="22.5" x14ac:dyDescent="0.25">
      <c r="A18215" s="3">
        <v>5148</v>
      </c>
      <c r="B18215" s="1" t="s">
        <v>16098</v>
      </c>
      <c r="C18215" s="1" t="s">
        <v>15</v>
      </c>
      <c r="D18215" s="1" t="s">
        <v>77</v>
      </c>
      <c r="E18215" s="1">
        <v>210749</v>
      </c>
      <c r="F18215" s="1" t="s">
        <v>16099</v>
      </c>
      <c r="G18215" s="1">
        <v>2247927</v>
      </c>
      <c r="H18215" s="1" t="s">
        <v>16100</v>
      </c>
      <c r="I18215" s="2">
        <v>45105</v>
      </c>
      <c r="J18215" s="15" t="str">
        <f>MID(Tabla1[[#This Row],[HORA]],1,5)</f>
        <v>19:42</v>
      </c>
      <c r="K18215" s="16">
        <f>IF(Tabla1[[#This Row],[FECHA]]=I18216,IF(J18216-J18215&gt;0,(J18216-J18215)*1440,0),0)</f>
        <v>14.00000000000011</v>
      </c>
      <c r="L18215" s="14">
        <f>2+L17956-Datos!$C$8</f>
        <v>16.720000000000006</v>
      </c>
      <c r="M18215" s="13" t="s">
        <v>56241</v>
      </c>
      <c r="N18215" s="1" t="s">
        <v>16102</v>
      </c>
      <c r="O18215" s="1">
        <v>20</v>
      </c>
      <c r="P18215" s="1" t="s">
        <v>300</v>
      </c>
      <c r="Q18215" s="4" t="s">
        <v>21</v>
      </c>
    </row>
    <row r="18216" spans="1:17" ht="22.5" x14ac:dyDescent="0.25">
      <c r="A18216" s="3">
        <v>15321</v>
      </c>
      <c r="B18216" s="1" t="s">
        <v>46783</v>
      </c>
      <c r="C18216" s="1" t="s">
        <v>15</v>
      </c>
      <c r="D18216" s="1" t="s">
        <v>3257</v>
      </c>
      <c r="E18216" s="1">
        <v>48254754</v>
      </c>
      <c r="F18216" s="1" t="s">
        <v>3528</v>
      </c>
      <c r="G18216" s="1">
        <v>70760530</v>
      </c>
      <c r="H18216" s="1" t="s">
        <v>3529</v>
      </c>
      <c r="I18216" s="2">
        <v>45105</v>
      </c>
      <c r="J18216" s="15" t="str">
        <f>MID(Tabla1[[#This Row],[HORA]],1,5)</f>
        <v>19:56</v>
      </c>
      <c r="K18216" s="16">
        <f>IF(Tabla1[[#This Row],[FECHA]]=I18217,IF(J18217-J18216&gt;0,(J18217-J18216)*1440,0),0)</f>
        <v>1.999999999999833</v>
      </c>
      <c r="L18216" s="14">
        <f>2+L17957-Datos!$C$8</f>
        <v>19.090000000000007</v>
      </c>
      <c r="M18216" s="13" t="s">
        <v>56255</v>
      </c>
      <c r="N18216" s="1" t="s">
        <v>15484</v>
      </c>
      <c r="O18216" s="1">
        <v>13</v>
      </c>
      <c r="P18216" s="1" t="s">
        <v>1532</v>
      </c>
      <c r="Q18216" s="4" t="s">
        <v>21</v>
      </c>
    </row>
    <row r="18217" spans="1:17" ht="22.5" x14ac:dyDescent="0.25">
      <c r="A18217" s="3">
        <v>12040</v>
      </c>
      <c r="B18217" s="1" t="s">
        <v>37179</v>
      </c>
      <c r="C18217" s="1" t="s">
        <v>15</v>
      </c>
      <c r="D18217" s="1" t="s">
        <v>40</v>
      </c>
      <c r="E18217" s="1">
        <v>76459820</v>
      </c>
      <c r="F18217" s="1" t="s">
        <v>37180</v>
      </c>
      <c r="G18217" s="1">
        <v>42095566</v>
      </c>
      <c r="H18217" s="1" t="s">
        <v>37181</v>
      </c>
      <c r="I18217" s="2">
        <v>45105</v>
      </c>
      <c r="J18217" s="15" t="str">
        <f>MID(Tabla1[[#This Row],[HORA]],1,5)</f>
        <v>19:58</v>
      </c>
      <c r="K18217" s="16">
        <f>IF(Tabla1[[#This Row],[FECHA]]=I18218,IF(J18218-J18217&gt;0,(J18218-J18217)*1440,0),0)</f>
        <v>9.0000000000001279</v>
      </c>
      <c r="L18217" s="14">
        <f>2+L17958-Datos!$C$8</f>
        <v>17.780000000000005</v>
      </c>
      <c r="M18217" s="13" t="s">
        <v>56257</v>
      </c>
      <c r="N18217" s="1" t="s">
        <v>37182</v>
      </c>
      <c r="O18217" s="1">
        <v>40</v>
      </c>
      <c r="P18217" s="1" t="s">
        <v>1141</v>
      </c>
      <c r="Q18217" s="4" t="s">
        <v>21</v>
      </c>
    </row>
    <row r="18218" spans="1:17" ht="22.5" x14ac:dyDescent="0.25">
      <c r="A18218" s="3">
        <v>15322</v>
      </c>
      <c r="B18218" s="1" t="s">
        <v>46784</v>
      </c>
      <c r="C18218" s="1" t="s">
        <v>15</v>
      </c>
      <c r="D18218" s="1" t="s">
        <v>33</v>
      </c>
      <c r="E18218" s="1">
        <v>76135597</v>
      </c>
      <c r="F18218" s="1" t="s">
        <v>46785</v>
      </c>
      <c r="G18218" s="1">
        <v>2247931</v>
      </c>
      <c r="H18218" s="1" t="s">
        <v>46786</v>
      </c>
      <c r="I18218" s="2">
        <v>45105</v>
      </c>
      <c r="J18218" s="15" t="str">
        <f>MID(Tabla1[[#This Row],[HORA]],1,5)</f>
        <v>20:07</v>
      </c>
      <c r="K18218" s="16">
        <f>IF(Tabla1[[#This Row],[FECHA]]=I18219,IF(J18219-J18218&gt;0,(J18219-J18218)*1440,0),0)</f>
        <v>0.99999999999999645</v>
      </c>
      <c r="L18218" s="14">
        <f>2+L17959-Datos!$C$8</f>
        <v>16.380000000000003</v>
      </c>
      <c r="M18218" s="13" t="s">
        <v>56266</v>
      </c>
      <c r="N18218" s="1" t="s">
        <v>37776</v>
      </c>
      <c r="O18218" s="1">
        <v>25</v>
      </c>
      <c r="P18218" s="1" t="s">
        <v>1532</v>
      </c>
      <c r="Q18218" s="4" t="s">
        <v>21</v>
      </c>
    </row>
    <row r="18219" spans="1:17" ht="22.5" x14ac:dyDescent="0.25">
      <c r="A18219" s="3">
        <v>5151</v>
      </c>
      <c r="B18219" s="1" t="s">
        <v>16108</v>
      </c>
      <c r="C18219" s="1" t="s">
        <v>15</v>
      </c>
      <c r="D18219" s="1" t="s">
        <v>77</v>
      </c>
      <c r="E18219" s="1">
        <v>75578137</v>
      </c>
      <c r="F18219" s="1" t="s">
        <v>16109</v>
      </c>
      <c r="G18219" s="1">
        <v>73877951</v>
      </c>
      <c r="H18219" s="1" t="s">
        <v>16110</v>
      </c>
      <c r="I18219" s="2">
        <v>45105</v>
      </c>
      <c r="J18219" s="15" t="str">
        <f>MID(Tabla1[[#This Row],[HORA]],1,5)</f>
        <v>20:08</v>
      </c>
      <c r="K18219" s="16">
        <f>IF(Tabla1[[#This Row],[FECHA]]=I18220,IF(J18220-J18219&gt;0,(J18220-J18219)*1440,0),0)</f>
        <v>6.9999999999999751</v>
      </c>
      <c r="L18219" s="14">
        <f>2+L17960-Datos!$C$8</f>
        <v>14.120000000000003</v>
      </c>
      <c r="M18219" s="13" t="s">
        <v>56267</v>
      </c>
      <c r="N18219" s="1" t="s">
        <v>16111</v>
      </c>
      <c r="O18219" s="1">
        <v>15</v>
      </c>
      <c r="P18219" s="1" t="s">
        <v>300</v>
      </c>
      <c r="Q18219" s="4" t="s">
        <v>21</v>
      </c>
    </row>
    <row r="18220" spans="1:17" ht="22.5" x14ac:dyDescent="0.25">
      <c r="A18220" s="3">
        <v>15323</v>
      </c>
      <c r="B18220" s="1" t="s">
        <v>46787</v>
      </c>
      <c r="C18220" s="1" t="s">
        <v>15</v>
      </c>
      <c r="D18220" s="1" t="s">
        <v>40</v>
      </c>
      <c r="E18220" s="1">
        <v>16748730</v>
      </c>
      <c r="F18220" s="1" t="s">
        <v>46788</v>
      </c>
      <c r="G18220" s="1">
        <v>2247933</v>
      </c>
      <c r="H18220" s="1" t="s">
        <v>46789</v>
      </c>
      <c r="I18220" s="2">
        <v>45105</v>
      </c>
      <c r="J18220" s="15" t="str">
        <f>MID(Tabla1[[#This Row],[HORA]],1,5)</f>
        <v>20:15</v>
      </c>
      <c r="K18220" s="16">
        <f>IF(Tabla1[[#This Row],[FECHA]]=I18221,IF(J18221-J18220&gt;0,(J18221-J18220)*1440,0),0)</f>
        <v>3.9999999999999858</v>
      </c>
      <c r="L18220" s="14">
        <f>2+L17961-Datos!$C$8</f>
        <v>16.64</v>
      </c>
      <c r="M18220" s="13" t="s">
        <v>56274</v>
      </c>
      <c r="N18220" s="1" t="s">
        <v>46790</v>
      </c>
      <c r="O18220" s="1">
        <v>15</v>
      </c>
      <c r="P18220" s="1" t="s">
        <v>1532</v>
      </c>
      <c r="Q18220" s="4" t="s">
        <v>21</v>
      </c>
    </row>
    <row r="18221" spans="1:17" ht="22.5" x14ac:dyDescent="0.25">
      <c r="A18221" s="3">
        <v>5152</v>
      </c>
      <c r="B18221" s="1" t="s">
        <v>16112</v>
      </c>
      <c r="C18221" s="1" t="s">
        <v>15</v>
      </c>
      <c r="D18221" s="1" t="s">
        <v>40</v>
      </c>
      <c r="E18221" s="1">
        <v>72638256</v>
      </c>
      <c r="F18221" s="1" t="s">
        <v>16113</v>
      </c>
      <c r="G18221" s="1">
        <v>72638256</v>
      </c>
      <c r="H18221" s="1" t="s">
        <v>16113</v>
      </c>
      <c r="I18221" s="2">
        <v>45105</v>
      </c>
      <c r="J18221" s="15" t="str">
        <f>MID(Tabla1[[#This Row],[HORA]],1,5)</f>
        <v>20:19</v>
      </c>
      <c r="K18221" s="16">
        <f>IF(Tabla1[[#This Row],[FECHA]]=I18222,IF(J18222-J18221&gt;0,(J18222-J18221)*1440,0),0)</f>
        <v>4.9999999999999822</v>
      </c>
      <c r="L18221" s="14">
        <f>2+L17962-Datos!$C$8</f>
        <v>15.670000000000005</v>
      </c>
      <c r="M18221" s="13" t="s">
        <v>56279</v>
      </c>
      <c r="N18221" s="1" t="s">
        <v>1715</v>
      </c>
      <c r="O18221" s="1">
        <v>15</v>
      </c>
      <c r="P18221" s="1" t="s">
        <v>300</v>
      </c>
      <c r="Q18221" s="4" t="s">
        <v>21</v>
      </c>
    </row>
    <row r="18222" spans="1:17" ht="22.5" x14ac:dyDescent="0.25">
      <c r="A18222" s="3">
        <v>18761</v>
      </c>
      <c r="B18222" s="1" t="s">
        <v>55710</v>
      </c>
      <c r="C18222" s="1" t="s">
        <v>15</v>
      </c>
      <c r="D18222" s="1" t="s">
        <v>82</v>
      </c>
      <c r="E18222" s="1">
        <v>10414082543</v>
      </c>
      <c r="F18222" s="1" t="s">
        <v>48182</v>
      </c>
      <c r="G18222" s="1">
        <v>2247934</v>
      </c>
      <c r="H18222" s="1" t="s">
        <v>7238</v>
      </c>
      <c r="I18222" s="2">
        <v>45105</v>
      </c>
      <c r="J18222" s="15" t="str">
        <f>MID(Tabla1[[#This Row],[HORA]],1,5)</f>
        <v>20:24</v>
      </c>
      <c r="K18222" s="16">
        <f>IF(Tabla1[[#This Row],[FECHA]]=I18223,IF(J18223-J18222&gt;0,(J18223-J18222)*1440,0),0)</f>
        <v>1.9999999999999929</v>
      </c>
      <c r="L18222" s="14">
        <f>2+L17963-Datos!$C$8</f>
        <v>20.559000000000005</v>
      </c>
      <c r="M18222" s="13" t="s">
        <v>56283</v>
      </c>
      <c r="N18222" s="1" t="s">
        <v>55711</v>
      </c>
      <c r="O18222" s="1">
        <v>10</v>
      </c>
      <c r="P18222" s="1" t="s">
        <v>1532</v>
      </c>
      <c r="Q18222" s="4" t="s">
        <v>21</v>
      </c>
    </row>
    <row r="18223" spans="1:17" ht="22.5" x14ac:dyDescent="0.25">
      <c r="A18223" s="3">
        <v>12041</v>
      </c>
      <c r="B18223" s="1" t="s">
        <v>37183</v>
      </c>
      <c r="C18223" s="1" t="s">
        <v>15</v>
      </c>
      <c r="D18223" s="1" t="s">
        <v>40</v>
      </c>
      <c r="E18223" s="1">
        <v>72422967</v>
      </c>
      <c r="F18223" s="1" t="s">
        <v>37184</v>
      </c>
      <c r="G18223" s="1">
        <v>43113490</v>
      </c>
      <c r="H18223" s="1" t="s">
        <v>37185</v>
      </c>
      <c r="I18223" s="2">
        <v>45105</v>
      </c>
      <c r="J18223" s="15" t="str">
        <f>MID(Tabla1[[#This Row],[HORA]],1,5)</f>
        <v>20:26</v>
      </c>
      <c r="K18223" s="16">
        <f>IF(Tabla1[[#This Row],[FECHA]]=I18224,IF(J18224-J18223&gt;0,(J18224-J18223)*1440,0),0)</f>
        <v>1.9999999999999929</v>
      </c>
      <c r="L18223" s="14">
        <f>2+L17964-Datos!$C$8</f>
        <v>20.427600000000005</v>
      </c>
      <c r="M18223" s="13" t="s">
        <v>56285</v>
      </c>
      <c r="N18223" s="1" t="s">
        <v>37186</v>
      </c>
      <c r="O18223" s="1">
        <v>15</v>
      </c>
      <c r="P18223" s="1" t="s">
        <v>1141</v>
      </c>
      <c r="Q18223" s="4" t="s">
        <v>21</v>
      </c>
    </row>
    <row r="18224" spans="1:17" ht="22.5" x14ac:dyDescent="0.25">
      <c r="A18224" s="3">
        <v>16630</v>
      </c>
      <c r="B18224" s="1" t="s">
        <v>50406</v>
      </c>
      <c r="C18224" s="1" t="s">
        <v>15</v>
      </c>
      <c r="D18224" s="1" t="s">
        <v>82</v>
      </c>
      <c r="E18224" s="1">
        <v>20606904381</v>
      </c>
      <c r="F18224" s="1" t="s">
        <v>47678</v>
      </c>
      <c r="G18224" s="1">
        <v>373437</v>
      </c>
      <c r="H18224" s="1" t="s">
        <v>47679</v>
      </c>
      <c r="I18224" s="2">
        <v>45105</v>
      </c>
      <c r="J18224" s="15" t="str">
        <f>MID(Tabla1[[#This Row],[HORA]],1,5)</f>
        <v>20:28</v>
      </c>
      <c r="K18224" s="16">
        <f>IF(Tabla1[[#This Row],[FECHA]]=I18225,IF(J18225-J18224&gt;0,(J18225-J18224)*1440,0),0)</f>
        <v>9.0000000000001279</v>
      </c>
      <c r="L18224" s="14">
        <f>2+L17965-Datos!$C$8</f>
        <v>16.266600000000004</v>
      </c>
      <c r="M18224" s="13" t="s">
        <v>56287</v>
      </c>
      <c r="N18224" s="1" t="s">
        <v>50407</v>
      </c>
      <c r="O18224" s="1">
        <v>40</v>
      </c>
      <c r="P18224" s="1" t="s">
        <v>300</v>
      </c>
      <c r="Q18224" s="4" t="s">
        <v>21</v>
      </c>
    </row>
    <row r="18225" spans="1:17" ht="22.5" x14ac:dyDescent="0.25">
      <c r="A18225" s="3">
        <v>15324</v>
      </c>
      <c r="B18225" s="1" t="s">
        <v>46791</v>
      </c>
      <c r="C18225" s="1" t="s">
        <v>15</v>
      </c>
      <c r="D18225" s="1" t="s">
        <v>77</v>
      </c>
      <c r="E18225" s="1">
        <v>41516377</v>
      </c>
      <c r="F18225" s="1" t="s">
        <v>6213</v>
      </c>
      <c r="G18225" s="1">
        <v>2247937</v>
      </c>
      <c r="H18225" s="1" t="s">
        <v>6214</v>
      </c>
      <c r="I18225" s="2">
        <v>45105</v>
      </c>
      <c r="J18225" s="15" t="str">
        <f>MID(Tabla1[[#This Row],[HORA]],1,5)</f>
        <v>20:37</v>
      </c>
      <c r="K18225" s="16">
        <f>IF(Tabla1[[#This Row],[FECHA]]=I18226,IF(J18226-J18225&gt;0,(J18226-J18225)*1440,0),0)</f>
        <v>5.9999999999998188</v>
      </c>
      <c r="L18225" s="14">
        <f>2+L17966-Datos!$C$8</f>
        <v>18.4785</v>
      </c>
      <c r="M18225" s="13" t="s">
        <v>56296</v>
      </c>
      <c r="N18225" s="1" t="s">
        <v>46792</v>
      </c>
      <c r="O18225" s="1">
        <v>50</v>
      </c>
      <c r="P18225" s="1" t="s">
        <v>1532</v>
      </c>
      <c r="Q18225" s="4" t="s">
        <v>21</v>
      </c>
    </row>
    <row r="18226" spans="1:17" ht="22.5" x14ac:dyDescent="0.25">
      <c r="A18226" s="3">
        <v>5153</v>
      </c>
      <c r="B18226" s="1" t="s">
        <v>16114</v>
      </c>
      <c r="C18226" s="1" t="s">
        <v>15</v>
      </c>
      <c r="D18226" s="1" t="s">
        <v>82</v>
      </c>
      <c r="E18226" s="1">
        <v>16626339</v>
      </c>
      <c r="F18226" s="1" t="s">
        <v>16115</v>
      </c>
      <c r="G18226" s="1">
        <v>16626339</v>
      </c>
      <c r="H18226" s="1" t="s">
        <v>16115</v>
      </c>
      <c r="I18226" s="2">
        <v>45105</v>
      </c>
      <c r="J18226" s="15" t="str">
        <f>MID(Tabla1[[#This Row],[HORA]],1,5)</f>
        <v>20:43</v>
      </c>
      <c r="K18226" s="16">
        <f>IF(Tabla1[[#This Row],[FECHA]]=I18227,IF(J18227-J18226&gt;0,(J18227-J18226)*1440,0),0)</f>
        <v>17.000000000000099</v>
      </c>
      <c r="L18226" s="14">
        <f>2+L17967-Datos!$C$8</f>
        <v>21.478800000000003</v>
      </c>
      <c r="M18226" s="13" t="s">
        <v>56302</v>
      </c>
      <c r="N18226" s="1" t="s">
        <v>1715</v>
      </c>
      <c r="O18226" s="1">
        <v>20</v>
      </c>
      <c r="P18226" s="1" t="s">
        <v>300</v>
      </c>
      <c r="Q18226" s="4" t="s">
        <v>21</v>
      </c>
    </row>
    <row r="18227" spans="1:17" ht="22.5" x14ac:dyDescent="0.25">
      <c r="A18227" s="3">
        <v>12042</v>
      </c>
      <c r="B18227" s="1" t="s">
        <v>37187</v>
      </c>
      <c r="C18227" s="1" t="s">
        <v>15</v>
      </c>
      <c r="D18227" s="1" t="s">
        <v>40</v>
      </c>
      <c r="E18227" s="1">
        <v>71775816</v>
      </c>
      <c r="F18227" s="1" t="s">
        <v>33821</v>
      </c>
      <c r="G18227" s="1">
        <v>2247939</v>
      </c>
      <c r="H18227" s="1" t="s">
        <v>37188</v>
      </c>
      <c r="I18227" s="2">
        <v>45105</v>
      </c>
      <c r="J18227" s="15" t="str">
        <f>MID(Tabla1[[#This Row],[HORA]],1,5)</f>
        <v>21:00</v>
      </c>
      <c r="K18227" s="16">
        <f>IF(Tabla1[[#This Row],[FECHA]]=I18228,IF(J18228-J18227&gt;0,(J18228-J18227)*1440,0),0)</f>
        <v>0.99999999999999645</v>
      </c>
      <c r="L18227" s="14">
        <f>2+L17968-Datos!$C$8</f>
        <v>20.9313</v>
      </c>
      <c r="M18227" s="13" t="s">
        <v>56319</v>
      </c>
      <c r="N18227" s="1" t="s">
        <v>37189</v>
      </c>
      <c r="O18227" s="1">
        <v>20</v>
      </c>
      <c r="P18227" s="1" t="s">
        <v>1141</v>
      </c>
      <c r="Q18227" s="4" t="s">
        <v>21</v>
      </c>
    </row>
    <row r="18228" spans="1:17" ht="22.5" x14ac:dyDescent="0.25">
      <c r="A18228" s="3">
        <v>689</v>
      </c>
      <c r="B18228" s="1" t="s">
        <v>1569</v>
      </c>
      <c r="C18228" s="1" t="s">
        <v>15</v>
      </c>
      <c r="D18228" s="1" t="s">
        <v>172</v>
      </c>
      <c r="E18228" s="1">
        <v>2247647</v>
      </c>
      <c r="F18228" s="1" t="s">
        <v>173</v>
      </c>
      <c r="G18228" s="1">
        <v>2247648</v>
      </c>
      <c r="H18228" s="1" t="s">
        <v>173</v>
      </c>
      <c r="I18228" s="2">
        <v>45105</v>
      </c>
      <c r="J18228" s="15" t="str">
        <f>MID(Tabla1[[#This Row],[HORA]],1,5)</f>
        <v>21:01</v>
      </c>
      <c r="K18228" s="16">
        <f>IF(Tabla1[[#This Row],[FECHA]]=I18229,IF(J18229-J18228&gt;0,(J18229-J18228)*1440,0),0)</f>
        <v>1.0000000000001563</v>
      </c>
      <c r="L18228" s="14">
        <f>2+L17969-Datos!$C$8</f>
        <v>14.780000000000003</v>
      </c>
      <c r="M18228" s="13" t="s">
        <v>56320</v>
      </c>
      <c r="N18228" s="1" t="s">
        <v>174</v>
      </c>
      <c r="O18228" s="1">
        <v>0</v>
      </c>
      <c r="P18228" s="1" t="s">
        <v>170</v>
      </c>
      <c r="Q18228" s="4" t="s">
        <v>21</v>
      </c>
    </row>
    <row r="18229" spans="1:17" ht="22.5" x14ac:dyDescent="0.25">
      <c r="A18229" s="3">
        <v>5154</v>
      </c>
      <c r="B18229" s="1" t="s">
        <v>16116</v>
      </c>
      <c r="C18229" s="1" t="s">
        <v>15</v>
      </c>
      <c r="D18229" s="1" t="s">
        <v>40</v>
      </c>
      <c r="E18229" s="1">
        <v>70525809</v>
      </c>
      <c r="F18229" s="1" t="s">
        <v>8438</v>
      </c>
      <c r="G18229" s="1">
        <v>2247940</v>
      </c>
      <c r="H18229" s="1" t="s">
        <v>16117</v>
      </c>
      <c r="I18229" s="2">
        <v>45105</v>
      </c>
      <c r="J18229" s="15" t="str">
        <f>MID(Tabla1[[#This Row],[HORA]],1,5)</f>
        <v>21:02</v>
      </c>
      <c r="K18229" s="16">
        <f>IF(Tabla1[[#This Row],[FECHA]]=I18230,IF(J18230-J18229&gt;0,(J18230-J18229)*1440,0),0)</f>
        <v>0.99999999999983658</v>
      </c>
      <c r="L18229" s="14">
        <f>2+L17970-Datos!$C$8</f>
        <v>13.880000000000004</v>
      </c>
      <c r="M18229" s="13" t="s">
        <v>56321</v>
      </c>
      <c r="N18229" s="1" t="s">
        <v>16118</v>
      </c>
      <c r="O18229" s="1">
        <v>10</v>
      </c>
      <c r="P18229" s="1" t="s">
        <v>300</v>
      </c>
      <c r="Q18229" s="4" t="s">
        <v>21</v>
      </c>
    </row>
    <row r="18230" spans="1:17" ht="22.5" x14ac:dyDescent="0.25">
      <c r="A18230" s="3">
        <v>12043</v>
      </c>
      <c r="B18230" s="1" t="s">
        <v>37190</v>
      </c>
      <c r="C18230" s="1" t="s">
        <v>15</v>
      </c>
      <c r="D18230" s="1" t="s">
        <v>82</v>
      </c>
      <c r="E18230" s="1">
        <v>16723301</v>
      </c>
      <c r="F18230" s="1" t="s">
        <v>3071</v>
      </c>
      <c r="G18230" s="1">
        <v>2247941</v>
      </c>
      <c r="H18230" s="1" t="s">
        <v>9110</v>
      </c>
      <c r="I18230" s="2">
        <v>45105</v>
      </c>
      <c r="J18230" s="15" t="str">
        <f>MID(Tabla1[[#This Row],[HORA]],1,5)</f>
        <v>21:03</v>
      </c>
      <c r="K18230" s="16">
        <f>IF(Tabla1[[#This Row],[FECHA]]=I18231,IF(J18231-J18230&gt;0,(J18231-J18230)*1440,0),0)</f>
        <v>0</v>
      </c>
      <c r="L18230" s="14">
        <f>2+L17971-Datos!$C$8</f>
        <v>15.080000000000004</v>
      </c>
      <c r="M18230" s="13" t="s">
        <v>56322</v>
      </c>
      <c r="N18230" s="1" t="s">
        <v>12245</v>
      </c>
      <c r="O18230" s="1">
        <v>20</v>
      </c>
      <c r="P18230" s="1" t="s">
        <v>1141</v>
      </c>
      <c r="Q18230" s="4" t="s">
        <v>21</v>
      </c>
    </row>
    <row r="18231" spans="1:17" ht="22.5" x14ac:dyDescent="0.25">
      <c r="A18231" s="3">
        <v>627</v>
      </c>
      <c r="B18231" s="1" t="s">
        <v>1393</v>
      </c>
      <c r="C18231" s="1" t="s">
        <v>15</v>
      </c>
      <c r="D18231" s="1" t="s">
        <v>40</v>
      </c>
      <c r="E18231" s="1">
        <v>2948111</v>
      </c>
      <c r="F18231" s="1" t="s">
        <v>1394</v>
      </c>
      <c r="G18231" s="1">
        <v>2247944</v>
      </c>
      <c r="H18231" s="1" t="s">
        <v>215</v>
      </c>
      <c r="I18231" s="2">
        <v>45106</v>
      </c>
      <c r="J18231" s="15" t="str">
        <f>MID(Tabla1[[#This Row],[HORA]],1,5)</f>
        <v>06:29</v>
      </c>
      <c r="K18231" s="16">
        <f>IF(Tabla1[[#This Row],[FECHA]]=I18232,IF(J18232-J18231&gt;0,(J18232-J18231)*1440,0),0)</f>
        <v>1.9999999999999929</v>
      </c>
      <c r="L18231" s="14">
        <f>2+L17972-Datos!$C$8</f>
        <v>16.580000000000005</v>
      </c>
      <c r="M18231" s="13" t="s">
        <v>1395</v>
      </c>
      <c r="N18231" s="1" t="s">
        <v>1396</v>
      </c>
      <c r="O18231" s="1">
        <v>0</v>
      </c>
      <c r="P18231" s="1" t="s">
        <v>645</v>
      </c>
      <c r="Q18231" s="4" t="s">
        <v>21</v>
      </c>
    </row>
    <row r="18232" spans="1:17" ht="22.5" x14ac:dyDescent="0.25">
      <c r="A18232" s="3">
        <v>628</v>
      </c>
      <c r="B18232" s="1" t="s">
        <v>1397</v>
      </c>
      <c r="C18232" s="1" t="s">
        <v>15</v>
      </c>
      <c r="D18232" s="1" t="s">
        <v>112</v>
      </c>
      <c r="E18232" s="1">
        <v>2948111</v>
      </c>
      <c r="F18232" s="1" t="s">
        <v>1394</v>
      </c>
      <c r="G18232" s="1">
        <v>2247945</v>
      </c>
      <c r="H18232" s="1" t="s">
        <v>1398</v>
      </c>
      <c r="I18232" s="2">
        <v>45106</v>
      </c>
      <c r="J18232" s="15" t="str">
        <f>MID(Tabla1[[#This Row],[HORA]],1,5)</f>
        <v>06:31</v>
      </c>
      <c r="K18232" s="16">
        <f>IF(Tabla1[[#This Row],[FECHA]]=I18233,IF(J18233-J18232&gt;0,(J18233-J18232)*1440,0),0)</f>
        <v>4.9999999999999822</v>
      </c>
      <c r="L18232" s="14">
        <f>2+L17973-Datos!$C$8</f>
        <v>17.930000000000003</v>
      </c>
      <c r="M18232" s="13" t="s">
        <v>1399</v>
      </c>
      <c r="N18232" s="1" t="s">
        <v>847</v>
      </c>
      <c r="O18232" s="1">
        <v>0</v>
      </c>
      <c r="P18232" s="1" t="s">
        <v>645</v>
      </c>
      <c r="Q18232" s="4" t="s">
        <v>21</v>
      </c>
    </row>
    <row r="18233" spans="1:17" ht="22.5" x14ac:dyDescent="0.25">
      <c r="A18233" s="3">
        <v>5160</v>
      </c>
      <c r="B18233" s="1" t="s">
        <v>16129</v>
      </c>
      <c r="C18233" s="1" t="s">
        <v>15</v>
      </c>
      <c r="D18233" s="1" t="s">
        <v>33</v>
      </c>
      <c r="E18233" s="1">
        <v>16515962</v>
      </c>
      <c r="F18233" s="1" t="s">
        <v>4498</v>
      </c>
      <c r="G18233" s="1">
        <v>16515962</v>
      </c>
      <c r="H18233" s="1" t="s">
        <v>4498</v>
      </c>
      <c r="I18233" s="2">
        <v>45106</v>
      </c>
      <c r="J18233" s="15" t="str">
        <f>MID(Tabla1[[#This Row],[HORA]],1,5)</f>
        <v>06:36</v>
      </c>
      <c r="K18233" s="16">
        <f>IF(Tabla1[[#This Row],[FECHA]]=I18234,IF(J18234-J18233&gt;0,(J18234-J18233)*1440,0),0)</f>
        <v>13.000000000000034</v>
      </c>
      <c r="L18233" s="14">
        <f>2+L17974-Datos!$C$8</f>
        <v>20.080000000000005</v>
      </c>
      <c r="M18233" s="13" t="s">
        <v>3560</v>
      </c>
      <c r="N18233" s="1" t="s">
        <v>1715</v>
      </c>
      <c r="O18233" s="1">
        <v>20</v>
      </c>
      <c r="P18233" s="1" t="s">
        <v>818</v>
      </c>
      <c r="Q18233" s="4" t="s">
        <v>21</v>
      </c>
    </row>
    <row r="18234" spans="1:17" ht="22.5" x14ac:dyDescent="0.25">
      <c r="A18234" s="3">
        <v>12045</v>
      </c>
      <c r="B18234" s="1" t="s">
        <v>37193</v>
      </c>
      <c r="C18234" s="1" t="s">
        <v>15</v>
      </c>
      <c r="D18234" s="1" t="s">
        <v>33</v>
      </c>
      <c r="E18234" s="1">
        <v>3127848</v>
      </c>
      <c r="F18234" s="1" t="s">
        <v>37194</v>
      </c>
      <c r="G18234" s="1">
        <v>3127848</v>
      </c>
      <c r="H18234" s="1" t="s">
        <v>37194</v>
      </c>
      <c r="I18234" s="2">
        <v>45106</v>
      </c>
      <c r="J18234" s="15" t="str">
        <f>MID(Tabla1[[#This Row],[HORA]],1,5)</f>
        <v>06:49</v>
      </c>
      <c r="K18234" s="16">
        <f>IF(Tabla1[[#This Row],[FECHA]]=I18235,IF(J18235-J18234&gt;0,(J18235-J18234)*1440,0),0)</f>
        <v>22</v>
      </c>
      <c r="L18234" s="14">
        <f>2+L17975-Datos!$C$8</f>
        <v>21.780000000000005</v>
      </c>
      <c r="M18234" s="13" t="s">
        <v>3115</v>
      </c>
      <c r="N18234" s="1" t="s">
        <v>1715</v>
      </c>
      <c r="O18234" s="1">
        <v>8</v>
      </c>
      <c r="P18234" s="1" t="s">
        <v>645</v>
      </c>
      <c r="Q18234" s="4" t="s">
        <v>21</v>
      </c>
    </row>
    <row r="18235" spans="1:17" ht="22.5" x14ac:dyDescent="0.25">
      <c r="A18235" s="3">
        <v>18032</v>
      </c>
      <c r="B18235" s="1" t="s">
        <v>53959</v>
      </c>
      <c r="C18235" s="1" t="s">
        <v>15</v>
      </c>
      <c r="D18235" s="1" t="s">
        <v>40</v>
      </c>
      <c r="E18235" s="1">
        <v>10441891666</v>
      </c>
      <c r="F18235" s="1" t="s">
        <v>53960</v>
      </c>
      <c r="G18235" s="1">
        <v>10441891666</v>
      </c>
      <c r="H18235" s="1" t="s">
        <v>53960</v>
      </c>
      <c r="I18235" s="2">
        <v>45106</v>
      </c>
      <c r="J18235" s="15" t="str">
        <f>MID(Tabla1[[#This Row],[HORA]],1,5)</f>
        <v>07:11</v>
      </c>
      <c r="K18235" s="16">
        <f>IF(Tabla1[[#This Row],[FECHA]]=I18236,IF(J18236-J18235&gt;0,(J18236-J18235)*1440,0),0)</f>
        <v>5.9999999999999787</v>
      </c>
      <c r="L18235" s="14">
        <f>2+L17976-Datos!$C$8</f>
        <v>18.940000000000001</v>
      </c>
      <c r="M18235" s="13" t="s">
        <v>3851</v>
      </c>
      <c r="N18235" s="1" t="s">
        <v>53961</v>
      </c>
      <c r="O18235" s="1">
        <v>35</v>
      </c>
      <c r="P18235" s="1" t="s">
        <v>645</v>
      </c>
      <c r="Q18235" s="4" t="s">
        <v>21</v>
      </c>
    </row>
    <row r="18236" spans="1:17" ht="22.5" x14ac:dyDescent="0.25">
      <c r="A18236" s="3">
        <v>12046</v>
      </c>
      <c r="B18236" s="1" t="s">
        <v>37195</v>
      </c>
      <c r="C18236" s="1" t="s">
        <v>15</v>
      </c>
      <c r="D18236" s="1" t="s">
        <v>1960</v>
      </c>
      <c r="E18236" s="1">
        <v>46094932</v>
      </c>
      <c r="F18236" s="1" t="s">
        <v>25217</v>
      </c>
      <c r="G18236" s="1">
        <v>70812469</v>
      </c>
      <c r="H18236" s="1" t="s">
        <v>32242</v>
      </c>
      <c r="I18236" s="2">
        <v>45106</v>
      </c>
      <c r="J18236" s="15" t="str">
        <f>MID(Tabla1[[#This Row],[HORA]],1,5)</f>
        <v>07:17</v>
      </c>
      <c r="K18236" s="16">
        <f>IF(Tabla1[[#This Row],[FECHA]]=I18237,IF(J18237-J18236&gt;0,(J18237-J18236)*1440,0),0)</f>
        <v>6.0000000000000586</v>
      </c>
      <c r="L18236" s="14">
        <f>2+L17977-Datos!$C$8</f>
        <v>19.880000000000003</v>
      </c>
      <c r="M18236" s="13" t="s">
        <v>5298</v>
      </c>
      <c r="N18236" s="1" t="s">
        <v>37196</v>
      </c>
      <c r="O18236" s="1">
        <v>30</v>
      </c>
      <c r="P18236" s="1" t="s">
        <v>645</v>
      </c>
      <c r="Q18236" s="4" t="s">
        <v>21</v>
      </c>
    </row>
    <row r="18237" spans="1:17" ht="22.5" x14ac:dyDescent="0.25">
      <c r="A18237" s="3">
        <v>18033</v>
      </c>
      <c r="B18237" s="1" t="s">
        <v>53962</v>
      </c>
      <c r="C18237" s="1" t="s">
        <v>15</v>
      </c>
      <c r="D18237" s="1" t="s">
        <v>40</v>
      </c>
      <c r="E18237" s="1">
        <v>20602787070</v>
      </c>
      <c r="F18237" s="1" t="s">
        <v>52525</v>
      </c>
      <c r="G18237" s="1">
        <v>2247953</v>
      </c>
      <c r="H18237" s="1" t="s">
        <v>53963</v>
      </c>
      <c r="I18237" s="2">
        <v>45106</v>
      </c>
      <c r="J18237" s="15" t="str">
        <f>MID(Tabla1[[#This Row],[HORA]],1,5)</f>
        <v>07:23</v>
      </c>
      <c r="K18237" s="16">
        <f>IF(Tabla1[[#This Row],[FECHA]]=I18238,IF(J18238-J18237&gt;0,(J18238-J18237)*1440,0),0)</f>
        <v>1.9999999999999929</v>
      </c>
      <c r="L18237" s="14">
        <f>2+L17978-Datos!$C$8</f>
        <v>20.120000000000005</v>
      </c>
      <c r="M18237" s="13" t="s">
        <v>4964</v>
      </c>
      <c r="N18237" s="1" t="s">
        <v>693</v>
      </c>
      <c r="O18237" s="1">
        <v>10</v>
      </c>
      <c r="P18237" s="1" t="s">
        <v>645</v>
      </c>
      <c r="Q18237" s="4" t="s">
        <v>21</v>
      </c>
    </row>
    <row r="18238" spans="1:17" ht="22.5" x14ac:dyDescent="0.25">
      <c r="A18238" s="3">
        <v>18034</v>
      </c>
      <c r="B18238" s="1" t="s">
        <v>53964</v>
      </c>
      <c r="C18238" s="1" t="s">
        <v>15</v>
      </c>
      <c r="D18238" s="1" t="s">
        <v>77</v>
      </c>
      <c r="E18238" s="1">
        <v>20602787070</v>
      </c>
      <c r="F18238" s="1" t="s">
        <v>52525</v>
      </c>
      <c r="G18238" s="1">
        <v>2247954</v>
      </c>
      <c r="H18238" s="1" t="s">
        <v>53965</v>
      </c>
      <c r="I18238" s="2">
        <v>45106</v>
      </c>
      <c r="J18238" s="15" t="str">
        <f>MID(Tabla1[[#This Row],[HORA]],1,5)</f>
        <v>07:25</v>
      </c>
      <c r="K18238" s="16">
        <f>IF(Tabla1[[#This Row],[FECHA]]=I18239,IF(J18239-J18238&gt;0,(J18239-J18238)*1440,0),0)</f>
        <v>0.99999999999999645</v>
      </c>
      <c r="L18238" s="14">
        <f>2+L17979-Datos!$C$8</f>
        <v>17.790000000000003</v>
      </c>
      <c r="M18238" s="13" t="s">
        <v>3863</v>
      </c>
      <c r="N18238" s="1" t="s">
        <v>693</v>
      </c>
      <c r="O18238" s="1">
        <v>10</v>
      </c>
      <c r="P18238" s="1" t="s">
        <v>645</v>
      </c>
      <c r="Q18238" s="4" t="s">
        <v>21</v>
      </c>
    </row>
    <row r="18239" spans="1:17" ht="22.5" x14ac:dyDescent="0.25">
      <c r="A18239" s="3">
        <v>18035</v>
      </c>
      <c r="B18239" s="1" t="s">
        <v>53966</v>
      </c>
      <c r="C18239" s="1" t="s">
        <v>15</v>
      </c>
      <c r="D18239" s="1" t="s">
        <v>33</v>
      </c>
      <c r="E18239" s="1">
        <v>20602787070</v>
      </c>
      <c r="F18239" s="1" t="s">
        <v>52525</v>
      </c>
      <c r="G18239" s="1">
        <v>2247955</v>
      </c>
      <c r="H18239" s="1" t="s">
        <v>52606</v>
      </c>
      <c r="I18239" s="2">
        <v>45106</v>
      </c>
      <c r="J18239" s="15" t="str">
        <f>MID(Tabla1[[#This Row],[HORA]],1,5)</f>
        <v>07:26</v>
      </c>
      <c r="K18239" s="16">
        <f>IF(Tabla1[[#This Row],[FECHA]]=I18240,IF(J18240-J18239&gt;0,(J18240-J18239)*1440,0),0)</f>
        <v>3.9999999999999858</v>
      </c>
      <c r="L18239" s="14">
        <f>2+L17980-Datos!$C$8</f>
        <v>19.030000000000005</v>
      </c>
      <c r="M18239" s="13" t="s">
        <v>9364</v>
      </c>
      <c r="N18239" s="1" t="s">
        <v>693</v>
      </c>
      <c r="O18239" s="1">
        <v>10</v>
      </c>
      <c r="P18239" s="1" t="s">
        <v>645</v>
      </c>
      <c r="Q18239" s="4" t="s">
        <v>21</v>
      </c>
    </row>
    <row r="18240" spans="1:17" ht="22.5" x14ac:dyDescent="0.25">
      <c r="A18240" s="3">
        <v>5161</v>
      </c>
      <c r="B18240" s="1" t="s">
        <v>16130</v>
      </c>
      <c r="C18240" s="1" t="s">
        <v>15</v>
      </c>
      <c r="D18240" s="1" t="s">
        <v>40</v>
      </c>
      <c r="E18240" s="1">
        <v>43024424</v>
      </c>
      <c r="F18240" s="1" t="s">
        <v>12014</v>
      </c>
      <c r="G18240" s="1">
        <v>2247956</v>
      </c>
      <c r="H18240" s="1" t="s">
        <v>12015</v>
      </c>
      <c r="I18240" s="2">
        <v>45106</v>
      </c>
      <c r="J18240" s="15" t="str">
        <f>MID(Tabla1[[#This Row],[HORA]],1,5)</f>
        <v>07:30</v>
      </c>
      <c r="K18240" s="16">
        <f>IF(Tabla1[[#This Row],[FECHA]]=I18241,IF(J18241-J18240&gt;0,(J18241-J18240)*1440,0),0)</f>
        <v>9.000000000000048</v>
      </c>
      <c r="L18240" s="14">
        <f>2+L17981-Datos!$C$8</f>
        <v>18.720000000000002</v>
      </c>
      <c r="M18240" s="13" t="s">
        <v>4194</v>
      </c>
      <c r="N18240" s="1" t="s">
        <v>16131</v>
      </c>
      <c r="O18240" s="1">
        <v>20</v>
      </c>
      <c r="P18240" s="1" t="s">
        <v>818</v>
      </c>
      <c r="Q18240" s="4" t="s">
        <v>21</v>
      </c>
    </row>
    <row r="18241" spans="1:17" ht="22.5" x14ac:dyDescent="0.25">
      <c r="A18241" s="3">
        <v>5162</v>
      </c>
      <c r="B18241" s="1" t="s">
        <v>16132</v>
      </c>
      <c r="C18241" s="1" t="s">
        <v>15</v>
      </c>
      <c r="D18241" s="1" t="s">
        <v>40</v>
      </c>
      <c r="E18241" s="1">
        <v>16672977</v>
      </c>
      <c r="F18241" s="1" t="s">
        <v>12716</v>
      </c>
      <c r="G18241" s="1">
        <v>2247957</v>
      </c>
      <c r="H18241" s="1" t="s">
        <v>16133</v>
      </c>
      <c r="I18241" s="2">
        <v>45106</v>
      </c>
      <c r="J18241" s="15" t="str">
        <f>MID(Tabla1[[#This Row],[HORA]],1,5)</f>
        <v>07:39</v>
      </c>
      <c r="K18241" s="16">
        <f>IF(Tabla1[[#This Row],[FECHA]]=I18242,IF(J18242-J18241&gt;0,(J18242-J18241)*1440,0),0)</f>
        <v>20.999999999999925</v>
      </c>
      <c r="L18241" s="14">
        <f>2+L17982-Datos!$C$8</f>
        <v>20.100000000000001</v>
      </c>
      <c r="M18241" s="13" t="s">
        <v>7406</v>
      </c>
      <c r="N18241" s="1" t="s">
        <v>11167</v>
      </c>
      <c r="O18241" s="1">
        <v>25</v>
      </c>
      <c r="P18241" s="1" t="s">
        <v>818</v>
      </c>
      <c r="Q18241" s="4" t="s">
        <v>21</v>
      </c>
    </row>
    <row r="18242" spans="1:17" ht="22.5" x14ac:dyDescent="0.25">
      <c r="A18242" s="3">
        <v>12047</v>
      </c>
      <c r="B18242" s="1" t="s">
        <v>37197</v>
      </c>
      <c r="C18242" s="1" t="s">
        <v>15</v>
      </c>
      <c r="D18242" s="1" t="s">
        <v>33</v>
      </c>
      <c r="E18242" s="1">
        <v>16680231</v>
      </c>
      <c r="F18242" s="1" t="s">
        <v>12042</v>
      </c>
      <c r="G18242" s="1">
        <v>47316265</v>
      </c>
      <c r="H18242" s="1" t="s">
        <v>12043</v>
      </c>
      <c r="I18242" s="2">
        <v>45106</v>
      </c>
      <c r="J18242" s="15" t="str">
        <f>MID(Tabla1[[#This Row],[HORA]],1,5)</f>
        <v>08:00</v>
      </c>
      <c r="K18242" s="16">
        <f>IF(Tabla1[[#This Row],[FECHA]]=I18243,IF(J18243-J18242&gt;0,(J18243-J18242)*1440,0),0)</f>
        <v>5.9999999999999787</v>
      </c>
      <c r="L18242" s="14">
        <f>2+L17983-Datos!$C$8</f>
        <v>20.040000000000006</v>
      </c>
      <c r="M18242" s="13" t="s">
        <v>330</v>
      </c>
      <c r="N18242" s="1" t="s">
        <v>37198</v>
      </c>
      <c r="O18242" s="1">
        <v>15</v>
      </c>
      <c r="P18242" s="1" t="s">
        <v>645</v>
      </c>
      <c r="Q18242" s="4" t="s">
        <v>21</v>
      </c>
    </row>
    <row r="18243" spans="1:17" ht="22.5" x14ac:dyDescent="0.25">
      <c r="A18243" s="3">
        <v>16633</v>
      </c>
      <c r="B18243" s="1" t="s">
        <v>50413</v>
      </c>
      <c r="C18243" s="1" t="s">
        <v>15</v>
      </c>
      <c r="D18243" s="1" t="s">
        <v>33</v>
      </c>
      <c r="E18243" s="1">
        <v>10745994950</v>
      </c>
      <c r="F18243" s="1" t="s">
        <v>48114</v>
      </c>
      <c r="G18243" s="1">
        <v>3655440</v>
      </c>
      <c r="H18243" s="1" t="s">
        <v>50414</v>
      </c>
      <c r="I18243" s="2">
        <v>45106</v>
      </c>
      <c r="J18243" s="15" t="str">
        <f>MID(Tabla1[[#This Row],[HORA]],1,5)</f>
        <v>08:06</v>
      </c>
      <c r="K18243" s="16">
        <f>IF(Tabla1[[#This Row],[FECHA]]=I18244,IF(J18244-J18243&gt;0,(J18244-J18243)*1440,0),0)</f>
        <v>1.9999999999999929</v>
      </c>
      <c r="L18243" s="14">
        <f>2+L17984-Datos!$C$8</f>
        <v>19.940000000000005</v>
      </c>
      <c r="M18243" s="13" t="s">
        <v>25345</v>
      </c>
      <c r="N18243" s="1" t="s">
        <v>50415</v>
      </c>
      <c r="O18243" s="1">
        <v>15</v>
      </c>
      <c r="P18243" s="1" t="s">
        <v>818</v>
      </c>
      <c r="Q18243" s="4" t="s">
        <v>21</v>
      </c>
    </row>
    <row r="18244" spans="1:17" ht="22.5" x14ac:dyDescent="0.25">
      <c r="A18244" s="3">
        <v>16634</v>
      </c>
      <c r="B18244" s="1" t="s">
        <v>50416</v>
      </c>
      <c r="C18244" s="1" t="s">
        <v>15</v>
      </c>
      <c r="D18244" s="1" t="s">
        <v>40</v>
      </c>
      <c r="E18244" s="1">
        <v>10745994950</v>
      </c>
      <c r="F18244" s="1" t="s">
        <v>48114</v>
      </c>
      <c r="G18244" s="1">
        <v>75690471</v>
      </c>
      <c r="H18244" s="1" t="s">
        <v>50417</v>
      </c>
      <c r="I18244" s="2">
        <v>45106</v>
      </c>
      <c r="J18244" s="15" t="str">
        <f>MID(Tabla1[[#This Row],[HORA]],1,5)</f>
        <v>08:08</v>
      </c>
      <c r="K18244" s="16">
        <f>IF(Tabla1[[#This Row],[FECHA]]=I18245,IF(J18245-J18244&gt;0,(J18245-J18244)*1440,0),0)</f>
        <v>1.9999999999999929</v>
      </c>
      <c r="L18244" s="14">
        <f>2+L17985-Datos!$C$8</f>
        <v>17.650000000000002</v>
      </c>
      <c r="M18244" s="13" t="s">
        <v>2198</v>
      </c>
      <c r="N18244" s="1" t="s">
        <v>50418</v>
      </c>
      <c r="O18244" s="1">
        <v>15</v>
      </c>
      <c r="P18244" s="1" t="s">
        <v>818</v>
      </c>
      <c r="Q18244" s="4" t="s">
        <v>21</v>
      </c>
    </row>
    <row r="18245" spans="1:17" ht="22.5" x14ac:dyDescent="0.25">
      <c r="A18245" s="3">
        <v>16635</v>
      </c>
      <c r="B18245" s="1" t="s">
        <v>50419</v>
      </c>
      <c r="C18245" s="1" t="s">
        <v>15</v>
      </c>
      <c r="D18245" s="1" t="s">
        <v>40</v>
      </c>
      <c r="E18245" s="1">
        <v>10745994950</v>
      </c>
      <c r="F18245" s="1" t="s">
        <v>48114</v>
      </c>
      <c r="G18245" s="1">
        <v>2247959</v>
      </c>
      <c r="H18245" s="1" t="s">
        <v>50420</v>
      </c>
      <c r="I18245" s="2">
        <v>45106</v>
      </c>
      <c r="J18245" s="15" t="str">
        <f>MID(Tabla1[[#This Row],[HORA]],1,5)</f>
        <v>08:10</v>
      </c>
      <c r="K18245" s="16">
        <f>IF(Tabla1[[#This Row],[FECHA]]=I18246,IF(J18246-J18245&gt;0,(J18246-J18245)*1440,0),0)</f>
        <v>9.000000000000048</v>
      </c>
      <c r="L18245" s="14">
        <f>2+L17986-Datos!$C$8</f>
        <v>18.940000000000001</v>
      </c>
      <c r="M18245" s="13" t="s">
        <v>5317</v>
      </c>
      <c r="N18245" s="1" t="s">
        <v>50421</v>
      </c>
      <c r="O18245" s="1">
        <v>15</v>
      </c>
      <c r="P18245" s="1" t="s">
        <v>818</v>
      </c>
      <c r="Q18245" s="4" t="s">
        <v>21</v>
      </c>
    </row>
    <row r="18246" spans="1:17" ht="22.5" x14ac:dyDescent="0.25">
      <c r="A18246" s="3">
        <v>16636</v>
      </c>
      <c r="B18246" s="1" t="s">
        <v>50422</v>
      </c>
      <c r="C18246" s="1" t="s">
        <v>15</v>
      </c>
      <c r="D18246" s="1" t="s">
        <v>40</v>
      </c>
      <c r="E18246" s="1">
        <v>20479931721</v>
      </c>
      <c r="F18246" s="1" t="s">
        <v>48125</v>
      </c>
      <c r="G18246" s="1">
        <v>2247960</v>
      </c>
      <c r="H18246" s="1" t="s">
        <v>48885</v>
      </c>
      <c r="I18246" s="2">
        <v>45106</v>
      </c>
      <c r="J18246" s="15" t="str">
        <f>MID(Tabla1[[#This Row],[HORA]],1,5)</f>
        <v>08:19</v>
      </c>
      <c r="K18246" s="16">
        <f>IF(Tabla1[[#This Row],[FECHA]]=I18247,IF(J18247-J18246&gt;0,(J18247-J18246)*1440,0),0)</f>
        <v>1.9999999999999929</v>
      </c>
      <c r="L18246" s="14">
        <f>2+L17987-Datos!$C$8</f>
        <v>17.950000000000006</v>
      </c>
      <c r="M18246" s="13" t="s">
        <v>1225</v>
      </c>
      <c r="N18246" s="1" t="s">
        <v>50423</v>
      </c>
      <c r="O18246" s="1">
        <v>10</v>
      </c>
      <c r="P18246" s="1" t="s">
        <v>818</v>
      </c>
      <c r="Q18246" s="4" t="s">
        <v>21</v>
      </c>
    </row>
    <row r="18247" spans="1:17" ht="22.5" x14ac:dyDescent="0.25">
      <c r="A18247" s="3">
        <v>5163</v>
      </c>
      <c r="B18247" s="1" t="s">
        <v>16134</v>
      </c>
      <c r="C18247" s="1" t="s">
        <v>15</v>
      </c>
      <c r="D18247" s="1" t="s">
        <v>23</v>
      </c>
      <c r="E18247" s="1">
        <v>71638959</v>
      </c>
      <c r="F18247" s="1" t="s">
        <v>16135</v>
      </c>
      <c r="G18247" s="1">
        <v>2247961</v>
      </c>
      <c r="H18247" s="1" t="s">
        <v>16136</v>
      </c>
      <c r="I18247" s="2">
        <v>45106</v>
      </c>
      <c r="J18247" s="15" t="str">
        <f>MID(Tabla1[[#This Row],[HORA]],1,5)</f>
        <v>08:21</v>
      </c>
      <c r="K18247" s="16">
        <f>IF(Tabla1[[#This Row],[FECHA]]=I18248,IF(J18248-J18247&gt;0,(J18248-J18247)*1440,0),0)</f>
        <v>7.9999999999999716</v>
      </c>
      <c r="L18247" s="14">
        <f>2+L17988-Datos!$C$8</f>
        <v>20.960000000000004</v>
      </c>
      <c r="M18247" s="13" t="s">
        <v>204</v>
      </c>
      <c r="N18247" s="1" t="s">
        <v>16137</v>
      </c>
      <c r="O18247" s="1">
        <v>15</v>
      </c>
      <c r="P18247" s="1" t="s">
        <v>818</v>
      </c>
      <c r="Q18247" s="4" t="s">
        <v>21</v>
      </c>
    </row>
    <row r="18248" spans="1:17" ht="22.5" x14ac:dyDescent="0.25">
      <c r="A18248" s="3">
        <v>5164</v>
      </c>
      <c r="B18248" s="1" t="s">
        <v>16138</v>
      </c>
      <c r="C18248" s="1" t="s">
        <v>15</v>
      </c>
      <c r="D18248" s="1" t="s">
        <v>40</v>
      </c>
      <c r="E18248" s="1">
        <v>77432253</v>
      </c>
      <c r="F18248" s="1" t="s">
        <v>16139</v>
      </c>
      <c r="G18248" s="1">
        <v>3876112</v>
      </c>
      <c r="H18248" s="1" t="s">
        <v>16140</v>
      </c>
      <c r="I18248" s="2">
        <v>45106</v>
      </c>
      <c r="J18248" s="15" t="str">
        <f>MID(Tabla1[[#This Row],[HORA]],1,5)</f>
        <v>08:29</v>
      </c>
      <c r="K18248" s="16">
        <f>IF(Tabla1[[#This Row],[FECHA]]=I18249,IF(J18249-J18248&gt;0,(J18249-J18248)*1440,0),0)</f>
        <v>2.0000000000000728</v>
      </c>
      <c r="L18248" s="14">
        <f>2+L17989-Datos!$C$8</f>
        <v>16.020000000000003</v>
      </c>
      <c r="M18248" s="13" t="s">
        <v>2480</v>
      </c>
      <c r="N18248" s="1" t="s">
        <v>15892</v>
      </c>
      <c r="O18248" s="1">
        <v>20</v>
      </c>
      <c r="P18248" s="1" t="s">
        <v>818</v>
      </c>
      <c r="Q18248" s="4" t="s">
        <v>21</v>
      </c>
    </row>
    <row r="18249" spans="1:17" ht="22.5" x14ac:dyDescent="0.25">
      <c r="A18249" s="3">
        <v>12048</v>
      </c>
      <c r="B18249" s="1" t="s">
        <v>37199</v>
      </c>
      <c r="C18249" s="1" t="s">
        <v>15</v>
      </c>
      <c r="D18249" s="1" t="s">
        <v>1960</v>
      </c>
      <c r="E18249" s="1">
        <v>80468744</v>
      </c>
      <c r="F18249" s="1" t="s">
        <v>37200</v>
      </c>
      <c r="G18249" s="1">
        <v>80468744</v>
      </c>
      <c r="H18249" s="1" t="s">
        <v>37200</v>
      </c>
      <c r="I18249" s="2">
        <v>45106</v>
      </c>
      <c r="J18249" s="15" t="str">
        <f>MID(Tabla1[[#This Row],[HORA]],1,5)</f>
        <v>08:31</v>
      </c>
      <c r="K18249" s="16">
        <f>IF(Tabla1[[#This Row],[FECHA]]=I18250,IF(J18250-J18249&gt;0,(J18250-J18249)*1440,0),0)</f>
        <v>2.9999999999999893</v>
      </c>
      <c r="L18249" s="14">
        <f>2+L17990-Datos!$C$8</f>
        <v>11.890000000000004</v>
      </c>
      <c r="M18249" s="13" t="s">
        <v>1855</v>
      </c>
      <c r="N18249" s="1" t="s">
        <v>1715</v>
      </c>
      <c r="O18249" s="1">
        <v>20</v>
      </c>
      <c r="P18249" s="1" t="s">
        <v>645</v>
      </c>
      <c r="Q18249" s="4" t="s">
        <v>21</v>
      </c>
    </row>
    <row r="18250" spans="1:17" ht="22.5" x14ac:dyDescent="0.25">
      <c r="A18250" s="3">
        <v>12049</v>
      </c>
      <c r="B18250" s="1" t="s">
        <v>37201</v>
      </c>
      <c r="C18250" s="1" t="s">
        <v>15</v>
      </c>
      <c r="D18250" s="1" t="s">
        <v>40</v>
      </c>
      <c r="E18250" s="1">
        <v>16411440</v>
      </c>
      <c r="F18250" s="1" t="s">
        <v>2478</v>
      </c>
      <c r="G18250" s="1">
        <v>2247962</v>
      </c>
      <c r="H18250" s="1" t="s">
        <v>27800</v>
      </c>
      <c r="I18250" s="2">
        <v>45106</v>
      </c>
      <c r="J18250" s="15" t="str">
        <f>MID(Tabla1[[#This Row],[HORA]],1,5)</f>
        <v>08:34</v>
      </c>
      <c r="K18250" s="16">
        <f>IF(Tabla1[[#This Row],[FECHA]]=I18251,IF(J18251-J18250&gt;0,(J18251-J18250)*1440,0),0)</f>
        <v>0</v>
      </c>
      <c r="L18250" s="14">
        <f>2+L17991-Datos!$C$8</f>
        <v>11.700000000000005</v>
      </c>
      <c r="M18250" s="13" t="s">
        <v>1338</v>
      </c>
      <c r="N18250" s="1" t="s">
        <v>37202</v>
      </c>
      <c r="O18250" s="1">
        <v>112</v>
      </c>
      <c r="P18250" s="1" t="s">
        <v>645</v>
      </c>
      <c r="Q18250" s="4" t="s">
        <v>21</v>
      </c>
    </row>
    <row r="18251" spans="1:17" ht="22.5" x14ac:dyDescent="0.25">
      <c r="A18251" s="3">
        <v>12050</v>
      </c>
      <c r="B18251" s="1" t="s">
        <v>37201</v>
      </c>
      <c r="C18251" s="1" t="s">
        <v>15</v>
      </c>
      <c r="D18251" s="1" t="s">
        <v>40</v>
      </c>
      <c r="E18251" s="1">
        <v>16411440</v>
      </c>
      <c r="F18251" s="1" t="s">
        <v>2478</v>
      </c>
      <c r="G18251" s="1">
        <v>2247962</v>
      </c>
      <c r="H18251" s="1" t="s">
        <v>27800</v>
      </c>
      <c r="I18251" s="2">
        <v>45106</v>
      </c>
      <c r="J18251" s="15" t="str">
        <f>MID(Tabla1[[#This Row],[HORA]],1,5)</f>
        <v>08:34</v>
      </c>
      <c r="K18251" s="16">
        <f>IF(Tabla1[[#This Row],[FECHA]]=I18252,IF(J18252-J18251&gt;0,(J18252-J18251)*1440,0),0)</f>
        <v>2.9999999999999893</v>
      </c>
      <c r="L18251" s="14">
        <f>2+L17992-Datos!$C$8</f>
        <v>13.790000000000004</v>
      </c>
      <c r="M18251" s="13" t="s">
        <v>1338</v>
      </c>
      <c r="N18251" s="1" t="s">
        <v>37203</v>
      </c>
      <c r="O18251" s="1">
        <v>28</v>
      </c>
      <c r="P18251" s="1" t="s">
        <v>645</v>
      </c>
      <c r="Q18251" s="4" t="s">
        <v>21</v>
      </c>
    </row>
    <row r="18252" spans="1:17" ht="22.5" x14ac:dyDescent="0.25">
      <c r="A18252" s="3">
        <v>12051</v>
      </c>
      <c r="B18252" s="1" t="s">
        <v>37204</v>
      </c>
      <c r="C18252" s="1" t="s">
        <v>15</v>
      </c>
      <c r="D18252" s="1" t="s">
        <v>141</v>
      </c>
      <c r="E18252" s="1">
        <v>42995021</v>
      </c>
      <c r="F18252" s="1" t="s">
        <v>4456</v>
      </c>
      <c r="G18252" s="1">
        <v>2247963</v>
      </c>
      <c r="H18252" s="1" t="s">
        <v>37205</v>
      </c>
      <c r="I18252" s="2">
        <v>45106</v>
      </c>
      <c r="J18252" s="15" t="str">
        <f>MID(Tabla1[[#This Row],[HORA]],1,5)</f>
        <v>08:37</v>
      </c>
      <c r="K18252" s="16">
        <f>IF(Tabla1[[#This Row],[FECHA]]=I18253,IF(J18253-J18252&gt;0,(J18253-J18252)*1440,0),0)</f>
        <v>4.9999999999999822</v>
      </c>
      <c r="L18252" s="14">
        <f>2+L17993-Datos!$C$8</f>
        <v>11.130000000000004</v>
      </c>
      <c r="M18252" s="13" t="s">
        <v>1149</v>
      </c>
      <c r="N18252" s="1" t="s">
        <v>37206</v>
      </c>
      <c r="O18252" s="1">
        <v>12</v>
      </c>
      <c r="P18252" s="1" t="s">
        <v>645</v>
      </c>
      <c r="Q18252" s="4" t="s">
        <v>21</v>
      </c>
    </row>
    <row r="18253" spans="1:17" ht="22.5" x14ac:dyDescent="0.25">
      <c r="A18253" s="3">
        <v>12052</v>
      </c>
      <c r="B18253" s="1" t="s">
        <v>37207</v>
      </c>
      <c r="C18253" s="1" t="s">
        <v>15</v>
      </c>
      <c r="D18253" s="1" t="s">
        <v>40</v>
      </c>
      <c r="E18253" s="1">
        <v>16663761</v>
      </c>
      <c r="F18253" s="1" t="s">
        <v>37208</v>
      </c>
      <c r="G18253" s="1">
        <v>2247964</v>
      </c>
      <c r="H18253" s="1" t="s">
        <v>37209</v>
      </c>
      <c r="I18253" s="2">
        <v>45106</v>
      </c>
      <c r="J18253" s="15" t="str">
        <f>MID(Tabla1[[#This Row],[HORA]],1,5)</f>
        <v>08:42</v>
      </c>
      <c r="K18253" s="16">
        <f>IF(Tabla1[[#This Row],[FECHA]]=I18254,IF(J18254-J18253&gt;0,(J18254-J18253)*1440,0),0)</f>
        <v>1.9999999999999929</v>
      </c>
      <c r="L18253" s="14">
        <f>2+L17994-Datos!$C$8</f>
        <v>12.860000000000005</v>
      </c>
      <c r="M18253" s="13" t="s">
        <v>10489</v>
      </c>
      <c r="N18253" s="1" t="s">
        <v>37210</v>
      </c>
      <c r="O18253" s="1">
        <v>20</v>
      </c>
      <c r="P18253" s="1" t="s">
        <v>645</v>
      </c>
      <c r="Q18253" s="4" t="s">
        <v>21</v>
      </c>
    </row>
    <row r="18254" spans="1:17" ht="22.5" x14ac:dyDescent="0.25">
      <c r="A18254" s="3">
        <v>5165</v>
      </c>
      <c r="B18254" s="1" t="s">
        <v>16141</v>
      </c>
      <c r="C18254" s="1" t="s">
        <v>15</v>
      </c>
      <c r="D18254" s="1" t="s">
        <v>40</v>
      </c>
      <c r="E18254" s="1">
        <v>16691878</v>
      </c>
      <c r="F18254" s="1" t="s">
        <v>16142</v>
      </c>
      <c r="G18254" s="1">
        <v>2247965</v>
      </c>
      <c r="H18254" s="1" t="s">
        <v>16143</v>
      </c>
      <c r="I18254" s="2">
        <v>45106</v>
      </c>
      <c r="J18254" s="15" t="str">
        <f>MID(Tabla1[[#This Row],[HORA]],1,5)</f>
        <v>08:44</v>
      </c>
      <c r="K18254" s="16">
        <f>IF(Tabla1[[#This Row],[FECHA]]=I18255,IF(J18255-J18254&gt;0,(J18255-J18254)*1440,0),0)</f>
        <v>2.0000000000000728</v>
      </c>
      <c r="L18254" s="14">
        <f>2+L17995-Datos!$C$8</f>
        <v>14.720000000000004</v>
      </c>
      <c r="M18254" s="13" t="s">
        <v>283</v>
      </c>
      <c r="N18254" s="1" t="s">
        <v>59</v>
      </c>
      <c r="O18254" s="1">
        <v>10</v>
      </c>
      <c r="P18254" s="1" t="s">
        <v>818</v>
      </c>
      <c r="Q18254" s="4" t="s">
        <v>21</v>
      </c>
    </row>
    <row r="18255" spans="1:17" ht="22.5" x14ac:dyDescent="0.25">
      <c r="A18255" s="3">
        <v>18036</v>
      </c>
      <c r="B18255" s="1" t="s">
        <v>53967</v>
      </c>
      <c r="C18255" s="1" t="s">
        <v>15</v>
      </c>
      <c r="D18255" s="1" t="s">
        <v>40</v>
      </c>
      <c r="E18255" s="1">
        <v>20609976374</v>
      </c>
      <c r="F18255" s="1" t="s">
        <v>53968</v>
      </c>
      <c r="G18255" s="1">
        <v>40895659</v>
      </c>
      <c r="H18255" s="1" t="s">
        <v>53969</v>
      </c>
      <c r="I18255" s="2">
        <v>45106</v>
      </c>
      <c r="J18255" s="15" t="str">
        <f>MID(Tabla1[[#This Row],[HORA]],1,5)</f>
        <v>08:46</v>
      </c>
      <c r="K18255" s="16">
        <f>IF(Tabla1[[#This Row],[FECHA]]=I18256,IF(J18256-J18255&gt;0,(J18256-J18255)*1440,0),0)</f>
        <v>0</v>
      </c>
      <c r="L18255" s="14">
        <f>2+L17996-Datos!$C$8</f>
        <v>12.020000000000003</v>
      </c>
      <c r="M18255" s="13" t="s">
        <v>11266</v>
      </c>
      <c r="N18255" s="1" t="s">
        <v>53970</v>
      </c>
      <c r="O18255" s="1">
        <v>40</v>
      </c>
      <c r="P18255" s="1" t="s">
        <v>645</v>
      </c>
      <c r="Q18255" s="4" t="s">
        <v>21</v>
      </c>
    </row>
    <row r="18256" spans="1:17" ht="22.5" x14ac:dyDescent="0.25">
      <c r="A18256" s="3">
        <v>18037</v>
      </c>
      <c r="B18256" s="1" t="s">
        <v>53967</v>
      </c>
      <c r="C18256" s="1" t="s">
        <v>15</v>
      </c>
      <c r="D18256" s="1" t="s">
        <v>40</v>
      </c>
      <c r="E18256" s="1">
        <v>20609976374</v>
      </c>
      <c r="F18256" s="1" t="s">
        <v>53968</v>
      </c>
      <c r="G18256" s="1">
        <v>40895659</v>
      </c>
      <c r="H18256" s="1" t="s">
        <v>53969</v>
      </c>
      <c r="I18256" s="2">
        <v>45106</v>
      </c>
      <c r="J18256" s="15" t="str">
        <f>MID(Tabla1[[#This Row],[HORA]],1,5)</f>
        <v>08:46</v>
      </c>
      <c r="K18256" s="16">
        <f>IF(Tabla1[[#This Row],[FECHA]]=I18257,IF(J18257-J18256&gt;0,(J18257-J18256)*1440,0),0)</f>
        <v>1.9999999999999929</v>
      </c>
      <c r="L18256" s="14">
        <f>2+L17997-Datos!$C$8</f>
        <v>12.680000000000003</v>
      </c>
      <c r="M18256" s="13" t="s">
        <v>11266</v>
      </c>
      <c r="N18256" s="1" t="s">
        <v>53971</v>
      </c>
      <c r="O18256" s="1">
        <v>80</v>
      </c>
      <c r="P18256" s="1" t="s">
        <v>645</v>
      </c>
      <c r="Q18256" s="4" t="s">
        <v>21</v>
      </c>
    </row>
    <row r="18257" spans="1:17" ht="22.5" x14ac:dyDescent="0.25">
      <c r="A18257" s="3">
        <v>18038</v>
      </c>
      <c r="B18257" s="1" t="s">
        <v>53972</v>
      </c>
      <c r="C18257" s="1" t="s">
        <v>15</v>
      </c>
      <c r="D18257" s="1" t="s">
        <v>40</v>
      </c>
      <c r="E18257" s="1">
        <v>10711104351</v>
      </c>
      <c r="F18257" s="1" t="s">
        <v>53973</v>
      </c>
      <c r="G18257" s="1">
        <v>2247966</v>
      </c>
      <c r="H18257" s="1" t="s">
        <v>53974</v>
      </c>
      <c r="I18257" s="2">
        <v>45106</v>
      </c>
      <c r="J18257" s="15" t="str">
        <f>MID(Tabla1[[#This Row],[HORA]],1,5)</f>
        <v>08:48</v>
      </c>
      <c r="K18257" s="16">
        <f>IF(Tabla1[[#This Row],[FECHA]]=I18258,IF(J18258-J18257&gt;0,(J18258-J18257)*1440,0),0)</f>
        <v>4.9999999999999023</v>
      </c>
      <c r="L18257" s="14">
        <f>2+L17998-Datos!$C$8</f>
        <v>12.620000000000003</v>
      </c>
      <c r="M18257" s="13" t="s">
        <v>1860</v>
      </c>
      <c r="N18257" s="1" t="s">
        <v>53975</v>
      </c>
      <c r="O18257" s="1">
        <v>15</v>
      </c>
      <c r="P18257" s="1" t="s">
        <v>645</v>
      </c>
      <c r="Q18257" s="4" t="s">
        <v>21</v>
      </c>
    </row>
    <row r="18258" spans="1:17" ht="22.5" x14ac:dyDescent="0.25">
      <c r="A18258" s="3">
        <v>16637</v>
      </c>
      <c r="B18258" s="1" t="s">
        <v>50424</v>
      </c>
      <c r="C18258" s="1" t="s">
        <v>15</v>
      </c>
      <c r="D18258" s="1" t="s">
        <v>40</v>
      </c>
      <c r="E18258" s="1">
        <v>20550858461</v>
      </c>
      <c r="F18258" s="1" t="s">
        <v>50425</v>
      </c>
      <c r="G18258" s="1">
        <v>2247968</v>
      </c>
      <c r="H18258" s="1" t="s">
        <v>50426</v>
      </c>
      <c r="I18258" s="2">
        <v>45106</v>
      </c>
      <c r="J18258" s="15" t="str">
        <f>MID(Tabla1[[#This Row],[HORA]],1,5)</f>
        <v>08:53</v>
      </c>
      <c r="K18258" s="16">
        <f>IF(Tabla1[[#This Row],[FECHA]]=I18259,IF(J18259-J18258&gt;0,(J18259-J18258)*1440,0),0)</f>
        <v>7.0000000000000551</v>
      </c>
      <c r="L18258" s="14">
        <f>2+L17999-Datos!$C$8</f>
        <v>17.720000000000002</v>
      </c>
      <c r="M18258" s="13" t="s">
        <v>1669</v>
      </c>
      <c r="N18258" s="1" t="s">
        <v>50427</v>
      </c>
      <c r="O18258" s="1">
        <v>20</v>
      </c>
      <c r="P18258" s="1" t="s">
        <v>818</v>
      </c>
      <c r="Q18258" s="4" t="s">
        <v>21</v>
      </c>
    </row>
    <row r="18259" spans="1:17" ht="22.5" x14ac:dyDescent="0.25">
      <c r="A18259" s="3">
        <v>12053</v>
      </c>
      <c r="B18259" s="1" t="s">
        <v>37211</v>
      </c>
      <c r="C18259" s="1" t="s">
        <v>15</v>
      </c>
      <c r="D18259" s="1" t="s">
        <v>40</v>
      </c>
      <c r="E18259" s="1">
        <v>47720770</v>
      </c>
      <c r="F18259" s="1" t="s">
        <v>22861</v>
      </c>
      <c r="G18259" s="1">
        <v>2247969</v>
      </c>
      <c r="H18259" s="1" t="s">
        <v>37212</v>
      </c>
      <c r="I18259" s="2">
        <v>45106</v>
      </c>
      <c r="J18259" s="15" t="str">
        <f>MID(Tabla1[[#This Row],[HORA]],1,5)</f>
        <v>09:00</v>
      </c>
      <c r="K18259" s="16">
        <f>IF(Tabla1[[#This Row],[FECHA]]=I18260,IF(J18260-J18259&gt;0,(J18260-J18259)*1440,0),0)</f>
        <v>1.9999999999999929</v>
      </c>
      <c r="L18259" s="14">
        <f>2+L18000-Datos!$C$8</f>
        <v>15.490000000000004</v>
      </c>
      <c r="M18259" s="13" t="s">
        <v>5959</v>
      </c>
      <c r="N18259" s="1" t="s">
        <v>37213</v>
      </c>
      <c r="O18259" s="1">
        <v>20</v>
      </c>
      <c r="P18259" s="1" t="s">
        <v>645</v>
      </c>
      <c r="Q18259" s="4" t="s">
        <v>21</v>
      </c>
    </row>
    <row r="18260" spans="1:17" ht="22.5" x14ac:dyDescent="0.25">
      <c r="A18260" s="3">
        <v>12054</v>
      </c>
      <c r="B18260" s="1" t="s">
        <v>37214</v>
      </c>
      <c r="C18260" s="1" t="s">
        <v>15</v>
      </c>
      <c r="D18260" s="1" t="s">
        <v>61</v>
      </c>
      <c r="E18260" s="1">
        <v>16643644</v>
      </c>
      <c r="F18260" s="1" t="s">
        <v>37215</v>
      </c>
      <c r="G18260" s="1">
        <v>2247970</v>
      </c>
      <c r="H18260" s="1" t="s">
        <v>37216</v>
      </c>
      <c r="I18260" s="2">
        <v>45106</v>
      </c>
      <c r="J18260" s="15" t="str">
        <f>MID(Tabla1[[#This Row],[HORA]],1,5)</f>
        <v>09:02</v>
      </c>
      <c r="K18260" s="16">
        <f>IF(Tabla1[[#This Row],[FECHA]]=I18261,IF(J18261-J18260&gt;0,(J18261-J18260)*1440,0),0)</f>
        <v>7.9999999999999716</v>
      </c>
      <c r="L18260" s="14">
        <f>2+L18001-Datos!$C$8</f>
        <v>14.860000000000003</v>
      </c>
      <c r="M18260" s="13" t="s">
        <v>5332</v>
      </c>
      <c r="N18260" s="1" t="s">
        <v>37217</v>
      </c>
      <c r="O18260" s="1">
        <v>15</v>
      </c>
      <c r="P18260" s="1" t="s">
        <v>645</v>
      </c>
      <c r="Q18260" s="4" t="s">
        <v>21</v>
      </c>
    </row>
    <row r="18261" spans="1:17" ht="22.5" x14ac:dyDescent="0.25">
      <c r="A18261" s="3">
        <v>12055</v>
      </c>
      <c r="B18261" s="1" t="s">
        <v>37218</v>
      </c>
      <c r="C18261" s="1" t="s">
        <v>15</v>
      </c>
      <c r="D18261" s="1" t="s">
        <v>40</v>
      </c>
      <c r="E18261" s="1">
        <v>16426283</v>
      </c>
      <c r="F18261" s="1" t="s">
        <v>37219</v>
      </c>
      <c r="G18261" s="1">
        <v>2247971</v>
      </c>
      <c r="H18261" s="1" t="s">
        <v>37220</v>
      </c>
      <c r="I18261" s="2">
        <v>45106</v>
      </c>
      <c r="J18261" s="15" t="str">
        <f>MID(Tabla1[[#This Row],[HORA]],1,5)</f>
        <v>09:10</v>
      </c>
      <c r="K18261" s="16">
        <f>IF(Tabla1[[#This Row],[FECHA]]=I18262,IF(J18262-J18261&gt;0,(J18262-J18261)*1440,0),0)</f>
        <v>17.000000000000021</v>
      </c>
      <c r="L18261" s="14">
        <f>2+L18002-Datos!$C$8</f>
        <v>14.610000000000003</v>
      </c>
      <c r="M18261" s="13" t="s">
        <v>822</v>
      </c>
      <c r="N18261" s="1" t="s">
        <v>37221</v>
      </c>
      <c r="O18261" s="1">
        <v>13</v>
      </c>
      <c r="P18261" s="1" t="s">
        <v>645</v>
      </c>
      <c r="Q18261" s="4" t="s">
        <v>21</v>
      </c>
    </row>
    <row r="18262" spans="1:17" ht="22.5" x14ac:dyDescent="0.25">
      <c r="A18262" s="3">
        <v>18039</v>
      </c>
      <c r="B18262" s="1" t="s">
        <v>53976</v>
      </c>
      <c r="C18262" s="1" t="s">
        <v>15</v>
      </c>
      <c r="D18262" s="1" t="s">
        <v>40</v>
      </c>
      <c r="E18262" s="1">
        <v>20479879541</v>
      </c>
      <c r="F18262" s="1" t="s">
        <v>48674</v>
      </c>
      <c r="G18262" s="1">
        <v>2643196</v>
      </c>
      <c r="H18262" s="1" t="s">
        <v>48675</v>
      </c>
      <c r="I18262" s="2">
        <v>45106</v>
      </c>
      <c r="J18262" s="15" t="str">
        <f>MID(Tabla1[[#This Row],[HORA]],1,5)</f>
        <v>09:27</v>
      </c>
      <c r="K18262" s="16">
        <f>IF(Tabla1[[#This Row],[FECHA]]=I18263,IF(J18263-J18262&gt;0,(J18263-J18262)*1440,0),0)</f>
        <v>16.99999999999994</v>
      </c>
      <c r="L18262" s="14">
        <f>2+L18003-Datos!$C$8</f>
        <v>17.550000000000004</v>
      </c>
      <c r="M18262" s="13" t="s">
        <v>2500</v>
      </c>
      <c r="N18262" s="1" t="s">
        <v>53977</v>
      </c>
      <c r="O18262" s="1">
        <v>50</v>
      </c>
      <c r="P18262" s="1" t="s">
        <v>645</v>
      </c>
      <c r="Q18262" s="4" t="s">
        <v>21</v>
      </c>
    </row>
    <row r="18263" spans="1:17" ht="22.5" x14ac:dyDescent="0.25">
      <c r="A18263" s="3">
        <v>18040</v>
      </c>
      <c r="B18263" s="1" t="s">
        <v>53978</v>
      </c>
      <c r="C18263" s="1" t="s">
        <v>15</v>
      </c>
      <c r="D18263" s="1" t="s">
        <v>77</v>
      </c>
      <c r="E18263" s="1">
        <v>20480279892</v>
      </c>
      <c r="F18263" s="1" t="s">
        <v>53979</v>
      </c>
      <c r="G18263" s="1">
        <v>16743474</v>
      </c>
      <c r="H18263" s="1" t="s">
        <v>53980</v>
      </c>
      <c r="I18263" s="2">
        <v>45106</v>
      </c>
      <c r="J18263" s="15" t="str">
        <f>MID(Tabla1[[#This Row],[HORA]],1,5)</f>
        <v>09:44</v>
      </c>
      <c r="K18263" s="16">
        <f>IF(Tabla1[[#This Row],[FECHA]]=I18264,IF(J18264-J18263&gt;0,(J18264-J18263)*1440,0),0)</f>
        <v>3.0000000000000693</v>
      </c>
      <c r="L18263" s="14">
        <f>2+L18004-Datos!$C$8</f>
        <v>14.700000000000003</v>
      </c>
      <c r="M18263" s="13" t="s">
        <v>2517</v>
      </c>
      <c r="N18263" s="1" t="s">
        <v>53981</v>
      </c>
      <c r="O18263" s="1">
        <v>30</v>
      </c>
      <c r="P18263" s="1" t="s">
        <v>645</v>
      </c>
      <c r="Q18263" s="4" t="s">
        <v>21</v>
      </c>
    </row>
    <row r="18264" spans="1:17" ht="22.5" x14ac:dyDescent="0.25">
      <c r="A18264" s="3">
        <v>12056</v>
      </c>
      <c r="B18264" s="1" t="s">
        <v>37222</v>
      </c>
      <c r="C18264" s="1" t="s">
        <v>15</v>
      </c>
      <c r="D18264" s="1" t="s">
        <v>40</v>
      </c>
      <c r="E18264" s="1">
        <v>74421103</v>
      </c>
      <c r="F18264" s="1" t="s">
        <v>37223</v>
      </c>
      <c r="G18264" s="1">
        <v>75401327</v>
      </c>
      <c r="H18264" s="1" t="s">
        <v>37224</v>
      </c>
      <c r="I18264" s="2">
        <v>45106</v>
      </c>
      <c r="J18264" s="15" t="str">
        <f>MID(Tabla1[[#This Row],[HORA]],1,5)</f>
        <v>09:47</v>
      </c>
      <c r="K18264" s="16">
        <f>IF(Tabla1[[#This Row],[FECHA]]=I18265,IF(J18265-J18264&gt;0,(J18265-J18264)*1440,0),0)</f>
        <v>0</v>
      </c>
      <c r="L18264" s="14">
        <f>2+L18005-Datos!$C$8</f>
        <v>12.910000000000004</v>
      </c>
      <c r="M18264" s="13" t="s">
        <v>2805</v>
      </c>
      <c r="N18264" s="1" t="s">
        <v>37225</v>
      </c>
      <c r="O18264" s="1">
        <v>15</v>
      </c>
      <c r="P18264" s="1" t="s">
        <v>645</v>
      </c>
      <c r="Q18264" s="4" t="s">
        <v>21</v>
      </c>
    </row>
    <row r="18265" spans="1:17" ht="22.5" x14ac:dyDescent="0.25">
      <c r="A18265" s="3">
        <v>5216</v>
      </c>
      <c r="B18265" s="1" t="s">
        <v>16307</v>
      </c>
      <c r="C18265" s="1" t="s">
        <v>15</v>
      </c>
      <c r="D18265" s="1" t="s">
        <v>141</v>
      </c>
      <c r="E18265" s="1">
        <v>48526817</v>
      </c>
      <c r="F18265" s="1" t="s">
        <v>16308</v>
      </c>
      <c r="G18265" s="1">
        <v>18888888</v>
      </c>
      <c r="H18265" s="1" t="s">
        <v>12538</v>
      </c>
      <c r="I18265" s="2">
        <v>45106</v>
      </c>
      <c r="J18265" s="15" t="str">
        <f>MID(Tabla1[[#This Row],[HORA]],1,5)</f>
        <v>09:47</v>
      </c>
      <c r="K18265" s="16">
        <f>IF(Tabla1[[#This Row],[FECHA]]=I18266,IF(J18266-J18265&gt;0,(J18266-J18265)*1440,0),0)</f>
        <v>7.9999999999999716</v>
      </c>
      <c r="L18265" s="14">
        <f>2+L18006-Datos!$C$8</f>
        <v>13.700000000000003</v>
      </c>
      <c r="M18265" s="13" t="s">
        <v>6657</v>
      </c>
      <c r="N18265" s="1" t="s">
        <v>1715</v>
      </c>
      <c r="O18265" s="1">
        <v>15</v>
      </c>
      <c r="P18265" s="1" t="s">
        <v>300</v>
      </c>
      <c r="Q18265" s="4" t="s">
        <v>21</v>
      </c>
    </row>
    <row r="18266" spans="1:17" ht="22.5" x14ac:dyDescent="0.25">
      <c r="A18266" s="3">
        <v>5166</v>
      </c>
      <c r="B18266" s="1" t="s">
        <v>16144</v>
      </c>
      <c r="C18266" s="1" t="s">
        <v>15</v>
      </c>
      <c r="D18266" s="1" t="s">
        <v>40</v>
      </c>
      <c r="E18266" s="1">
        <v>46432328</v>
      </c>
      <c r="F18266" s="1" t="s">
        <v>16145</v>
      </c>
      <c r="G18266" s="1">
        <v>2247982</v>
      </c>
      <c r="H18266" s="1" t="s">
        <v>16146</v>
      </c>
      <c r="I18266" s="2">
        <v>45106</v>
      </c>
      <c r="J18266" s="15" t="str">
        <f>MID(Tabla1[[#This Row],[HORA]],1,5)</f>
        <v>09:55</v>
      </c>
      <c r="K18266" s="16">
        <f>IF(Tabla1[[#This Row],[FECHA]]=I18267,IF(J18267-J18266&gt;0,(J18267-J18266)*1440,0),0)</f>
        <v>3.0000000000000693</v>
      </c>
      <c r="L18266" s="14">
        <f>2+L18007-Datos!$C$8</f>
        <v>12.440000000000003</v>
      </c>
      <c r="M18266" s="13" t="s">
        <v>749</v>
      </c>
      <c r="N18266" s="1" t="s">
        <v>16147</v>
      </c>
      <c r="O18266" s="1">
        <v>20</v>
      </c>
      <c r="P18266" s="1" t="s">
        <v>818</v>
      </c>
      <c r="Q18266" s="4" t="s">
        <v>21</v>
      </c>
    </row>
    <row r="18267" spans="1:17" ht="22.5" x14ac:dyDescent="0.25">
      <c r="A18267" s="3">
        <v>12057</v>
      </c>
      <c r="B18267" s="1" t="s">
        <v>37226</v>
      </c>
      <c r="C18267" s="1" t="s">
        <v>15</v>
      </c>
      <c r="D18267" s="1" t="s">
        <v>40</v>
      </c>
      <c r="E18267" s="1">
        <v>42821062</v>
      </c>
      <c r="F18267" s="1" t="s">
        <v>32773</v>
      </c>
      <c r="G18267" s="1">
        <v>2247986</v>
      </c>
      <c r="H18267" s="1" t="s">
        <v>37227</v>
      </c>
      <c r="I18267" s="2">
        <v>45106</v>
      </c>
      <c r="J18267" s="15" t="str">
        <f>MID(Tabla1[[#This Row],[HORA]],1,5)</f>
        <v>09:58</v>
      </c>
      <c r="K18267" s="16">
        <f>IF(Tabla1[[#This Row],[FECHA]]=I18268,IF(J18268-J18267&gt;0,(J18268-J18267)*1440,0),0)</f>
        <v>3.9999999999999858</v>
      </c>
      <c r="L18267" s="14">
        <f>2+L18008-Datos!$C$8</f>
        <v>15.360000000000003</v>
      </c>
      <c r="M18267" s="13" t="s">
        <v>53</v>
      </c>
      <c r="N18267" s="1" t="s">
        <v>7660</v>
      </c>
      <c r="O18267" s="1">
        <v>20</v>
      </c>
      <c r="P18267" s="1" t="s">
        <v>645</v>
      </c>
      <c r="Q18267" s="4" t="s">
        <v>21</v>
      </c>
    </row>
    <row r="18268" spans="1:17" ht="22.5" x14ac:dyDescent="0.25">
      <c r="A18268" s="3">
        <v>5217</v>
      </c>
      <c r="B18268" s="1" t="s">
        <v>16309</v>
      </c>
      <c r="C18268" s="1" t="s">
        <v>15</v>
      </c>
      <c r="D18268" s="1" t="s">
        <v>82</v>
      </c>
      <c r="E18268" s="1">
        <v>1049616179</v>
      </c>
      <c r="F18268" s="1" t="s">
        <v>16310</v>
      </c>
      <c r="G18268" s="1">
        <v>1049616179</v>
      </c>
      <c r="H18268" s="1" t="s">
        <v>16310</v>
      </c>
      <c r="I18268" s="2">
        <v>45106</v>
      </c>
      <c r="J18268" s="15" t="str">
        <f>MID(Tabla1[[#This Row],[HORA]],1,5)</f>
        <v>10:02</v>
      </c>
      <c r="K18268" s="16">
        <f>IF(Tabla1[[#This Row],[FECHA]]=I18269,IF(J18269-J18268&gt;0,(J18269-J18268)*1440,0),0)</f>
        <v>0.99999999999999645</v>
      </c>
      <c r="L18268" s="14">
        <f>2+L18009-Datos!$C$8</f>
        <v>17.840000000000003</v>
      </c>
      <c r="M18268" s="13" t="s">
        <v>3086</v>
      </c>
      <c r="N18268" s="1" t="s">
        <v>1715</v>
      </c>
      <c r="O18268" s="1">
        <v>20</v>
      </c>
      <c r="P18268" s="1" t="s">
        <v>1508</v>
      </c>
      <c r="Q18268" s="4" t="s">
        <v>21</v>
      </c>
    </row>
    <row r="18269" spans="1:17" ht="22.5" x14ac:dyDescent="0.25">
      <c r="A18269" s="3">
        <v>5167</v>
      </c>
      <c r="B18269" s="1" t="s">
        <v>16148</v>
      </c>
      <c r="C18269" s="1" t="s">
        <v>15</v>
      </c>
      <c r="D18269" s="1" t="s">
        <v>33</v>
      </c>
      <c r="E18269" s="1">
        <v>16761393</v>
      </c>
      <c r="F18269" s="1" t="s">
        <v>16149</v>
      </c>
      <c r="G18269" s="1">
        <v>2247989</v>
      </c>
      <c r="H18269" s="1" t="s">
        <v>16150</v>
      </c>
      <c r="I18269" s="2">
        <v>45106</v>
      </c>
      <c r="J18269" s="15" t="str">
        <f>MID(Tabla1[[#This Row],[HORA]],1,5)</f>
        <v>10:03</v>
      </c>
      <c r="K18269" s="16">
        <f>IF(Tabla1[[#This Row],[FECHA]]=I18270,IF(J18270-J18269&gt;0,(J18270-J18269)*1440,0),0)</f>
        <v>0</v>
      </c>
      <c r="L18269" s="14">
        <f>2+L18010-Datos!$C$8</f>
        <v>17.78</v>
      </c>
      <c r="M18269" s="13" t="s">
        <v>1738</v>
      </c>
      <c r="N18269" s="1" t="s">
        <v>16151</v>
      </c>
      <c r="O18269" s="1">
        <v>20</v>
      </c>
      <c r="P18269" s="1" t="s">
        <v>818</v>
      </c>
      <c r="Q18269" s="4" t="s">
        <v>21</v>
      </c>
    </row>
    <row r="18270" spans="1:17" ht="22.5" x14ac:dyDescent="0.25">
      <c r="A18270" s="3">
        <v>12058</v>
      </c>
      <c r="B18270" s="1" t="s">
        <v>37228</v>
      </c>
      <c r="C18270" s="1" t="s">
        <v>15</v>
      </c>
      <c r="D18270" s="1" t="s">
        <v>23</v>
      </c>
      <c r="E18270" s="1">
        <v>71005481</v>
      </c>
      <c r="F18270" s="1" t="s">
        <v>37229</v>
      </c>
      <c r="G18270" s="1">
        <v>2247987</v>
      </c>
      <c r="H18270" s="1" t="s">
        <v>37230</v>
      </c>
      <c r="I18270" s="2">
        <v>45106</v>
      </c>
      <c r="J18270" s="15" t="str">
        <f>MID(Tabla1[[#This Row],[HORA]],1,5)</f>
        <v>10:03</v>
      </c>
      <c r="K18270" s="16">
        <f>IF(Tabla1[[#This Row],[FECHA]]=I18271,IF(J18271-J18270&gt;0,(J18271-J18270)*1440,0),0)</f>
        <v>3.9999999999999858</v>
      </c>
      <c r="L18270" s="14">
        <f>2+L18011-Datos!$C$8</f>
        <v>16.880000000000006</v>
      </c>
      <c r="M18270" s="13" t="s">
        <v>1738</v>
      </c>
      <c r="N18270" s="1" t="s">
        <v>37231</v>
      </c>
      <c r="O18270" s="1">
        <v>15</v>
      </c>
      <c r="P18270" s="1" t="s">
        <v>645</v>
      </c>
      <c r="Q18270" s="4" t="s">
        <v>21</v>
      </c>
    </row>
    <row r="18271" spans="1:17" ht="22.5" x14ac:dyDescent="0.25">
      <c r="A18271" s="3">
        <v>5168</v>
      </c>
      <c r="B18271" s="1" t="s">
        <v>16152</v>
      </c>
      <c r="C18271" s="1" t="s">
        <v>15</v>
      </c>
      <c r="D18271" s="1" t="s">
        <v>40</v>
      </c>
      <c r="E18271" s="1">
        <v>16596734</v>
      </c>
      <c r="F18271" s="1" t="s">
        <v>16153</v>
      </c>
      <c r="G18271" s="1">
        <v>2247991</v>
      </c>
      <c r="H18271" s="1" t="s">
        <v>16154</v>
      </c>
      <c r="I18271" s="2">
        <v>45106</v>
      </c>
      <c r="J18271" s="15" t="str">
        <f>MID(Tabla1[[#This Row],[HORA]],1,5)</f>
        <v>10:07</v>
      </c>
      <c r="K18271" s="16">
        <f>IF(Tabla1[[#This Row],[FECHA]]=I18272,IF(J18272-J18271&gt;0,(J18272-J18271)*1440,0),0)</f>
        <v>5.9999999999999787</v>
      </c>
      <c r="L18271" s="14">
        <f>2+L18012-Datos!$C$8</f>
        <v>18.080000000000005</v>
      </c>
      <c r="M18271" s="13" t="s">
        <v>6703</v>
      </c>
      <c r="N18271" s="1" t="s">
        <v>16155</v>
      </c>
      <c r="O18271" s="1">
        <v>15</v>
      </c>
      <c r="P18271" s="1" t="s">
        <v>818</v>
      </c>
      <c r="Q18271" s="4" t="s">
        <v>21</v>
      </c>
    </row>
    <row r="18272" spans="1:17" ht="22.5" x14ac:dyDescent="0.25">
      <c r="A18272" s="3">
        <v>5169</v>
      </c>
      <c r="B18272" s="1" t="s">
        <v>16156</v>
      </c>
      <c r="C18272" s="1" t="s">
        <v>15</v>
      </c>
      <c r="D18272" s="1" t="s">
        <v>40</v>
      </c>
      <c r="E18272" s="1">
        <v>41226133</v>
      </c>
      <c r="F18272" s="1" t="s">
        <v>16157</v>
      </c>
      <c r="G18272" s="1">
        <v>2247992</v>
      </c>
      <c r="H18272" s="1" t="s">
        <v>16158</v>
      </c>
      <c r="I18272" s="2">
        <v>45106</v>
      </c>
      <c r="J18272" s="15" t="str">
        <f>MID(Tabla1[[#This Row],[HORA]],1,5)</f>
        <v>10:13</v>
      </c>
      <c r="K18272" s="16">
        <f>IF(Tabla1[[#This Row],[FECHA]]=I18273,IF(J18273-J18272&gt;0,(J18273-J18272)*1440,0),0)</f>
        <v>3.9999999999999858</v>
      </c>
      <c r="L18272" s="14">
        <f>2+L18013-Datos!$C$8</f>
        <v>19.580000000000002</v>
      </c>
      <c r="M18272" s="13" t="s">
        <v>974</v>
      </c>
      <c r="N18272" s="1" t="s">
        <v>16159</v>
      </c>
      <c r="O18272" s="1">
        <v>18</v>
      </c>
      <c r="P18272" s="1" t="s">
        <v>818</v>
      </c>
      <c r="Q18272" s="4" t="s">
        <v>21</v>
      </c>
    </row>
    <row r="18273" spans="1:17" ht="22.5" x14ac:dyDescent="0.25">
      <c r="A18273" s="3">
        <v>12059</v>
      </c>
      <c r="B18273" s="1" t="s">
        <v>37232</v>
      </c>
      <c r="C18273" s="1" t="s">
        <v>15</v>
      </c>
      <c r="D18273" s="1" t="s">
        <v>228</v>
      </c>
      <c r="E18273" s="1">
        <v>42514490</v>
      </c>
      <c r="F18273" s="1" t="s">
        <v>37233</v>
      </c>
      <c r="G18273" s="1">
        <v>2247994</v>
      </c>
      <c r="H18273" s="1" t="s">
        <v>37234</v>
      </c>
      <c r="I18273" s="2">
        <v>45106</v>
      </c>
      <c r="J18273" s="15" t="str">
        <f>MID(Tabla1[[#This Row],[HORA]],1,5)</f>
        <v>10:17</v>
      </c>
      <c r="K18273" s="16">
        <f>IF(Tabla1[[#This Row],[FECHA]]=I18274,IF(J18274-J18273&gt;0,(J18274-J18273)*1440,0),0)</f>
        <v>3.0000000000000693</v>
      </c>
      <c r="L18273" s="14">
        <f>2+L18014-Datos!$C$8</f>
        <v>16.930000000000003</v>
      </c>
      <c r="M18273" s="13" t="s">
        <v>466</v>
      </c>
      <c r="N18273" s="1" t="s">
        <v>28140</v>
      </c>
      <c r="O18273" s="1">
        <v>15</v>
      </c>
      <c r="P18273" s="1" t="s">
        <v>645</v>
      </c>
      <c r="Q18273" s="4" t="s">
        <v>21</v>
      </c>
    </row>
    <row r="18274" spans="1:17" ht="22.5" x14ac:dyDescent="0.25">
      <c r="A18274" s="3">
        <v>5170</v>
      </c>
      <c r="B18274" s="1" t="s">
        <v>16160</v>
      </c>
      <c r="C18274" s="1" t="s">
        <v>15</v>
      </c>
      <c r="D18274" s="1" t="s">
        <v>82</v>
      </c>
      <c r="E18274" s="1">
        <v>47698447</v>
      </c>
      <c r="F18274" s="1" t="s">
        <v>16161</v>
      </c>
      <c r="G18274" s="1">
        <v>2247996</v>
      </c>
      <c r="H18274" s="1" t="s">
        <v>16162</v>
      </c>
      <c r="I18274" s="2">
        <v>45106</v>
      </c>
      <c r="J18274" s="15" t="str">
        <f>MID(Tabla1[[#This Row],[HORA]],1,5)</f>
        <v>10:20</v>
      </c>
      <c r="K18274" s="16">
        <f>IF(Tabla1[[#This Row],[FECHA]]=I18275,IF(J18275-J18274&gt;0,(J18275-J18274)*1440,0),0)</f>
        <v>0</v>
      </c>
      <c r="L18274" s="14">
        <f>2+L18015-Datos!$C$8</f>
        <v>19.080000000000002</v>
      </c>
      <c r="M18274" s="13" t="s">
        <v>2833</v>
      </c>
      <c r="N18274" s="1" t="s">
        <v>16163</v>
      </c>
      <c r="O18274" s="1">
        <v>20</v>
      </c>
      <c r="P18274" s="1" t="s">
        <v>818</v>
      </c>
      <c r="Q18274" s="4" t="s">
        <v>21</v>
      </c>
    </row>
    <row r="18275" spans="1:17" ht="22.5" x14ac:dyDescent="0.25">
      <c r="A18275" s="3">
        <v>12060</v>
      </c>
      <c r="B18275" s="1" t="s">
        <v>37235</v>
      </c>
      <c r="C18275" s="1" t="s">
        <v>15</v>
      </c>
      <c r="D18275" s="1" t="s">
        <v>82</v>
      </c>
      <c r="E18275" s="1">
        <v>41008654</v>
      </c>
      <c r="F18275" s="1" t="s">
        <v>37236</v>
      </c>
      <c r="G18275" s="1">
        <v>2247995</v>
      </c>
      <c r="H18275" s="1" t="s">
        <v>37237</v>
      </c>
      <c r="I18275" s="2">
        <v>45106</v>
      </c>
      <c r="J18275" s="15" t="str">
        <f>MID(Tabla1[[#This Row],[HORA]],1,5)</f>
        <v>10:20</v>
      </c>
      <c r="K18275" s="16">
        <f>IF(Tabla1[[#This Row],[FECHA]]=I18276,IF(J18276-J18275&gt;0,(J18276-J18275)*1440,0),0)</f>
        <v>0</v>
      </c>
      <c r="L18275" s="14">
        <f>2+L18016-Datos!$C$8</f>
        <v>20.780000000000005</v>
      </c>
      <c r="M18275" s="13" t="s">
        <v>2833</v>
      </c>
      <c r="N18275" s="1" t="s">
        <v>37238</v>
      </c>
      <c r="O18275" s="1">
        <v>50</v>
      </c>
      <c r="P18275" s="1" t="s">
        <v>645</v>
      </c>
      <c r="Q18275" s="4" t="s">
        <v>21</v>
      </c>
    </row>
    <row r="18276" spans="1:17" ht="22.5" x14ac:dyDescent="0.25">
      <c r="A18276" s="3">
        <v>12061</v>
      </c>
      <c r="B18276" s="1" t="s">
        <v>37235</v>
      </c>
      <c r="C18276" s="1" t="s">
        <v>15</v>
      </c>
      <c r="D18276" s="1" t="s">
        <v>82</v>
      </c>
      <c r="E18276" s="1">
        <v>41008654</v>
      </c>
      <c r="F18276" s="1" t="s">
        <v>37236</v>
      </c>
      <c r="G18276" s="1">
        <v>2247995</v>
      </c>
      <c r="H18276" s="1" t="s">
        <v>37237</v>
      </c>
      <c r="I18276" s="2">
        <v>45106</v>
      </c>
      <c r="J18276" s="15" t="str">
        <f>MID(Tabla1[[#This Row],[HORA]],1,5)</f>
        <v>10:20</v>
      </c>
      <c r="K18276" s="16">
        <f>IF(Tabla1[[#This Row],[FECHA]]=I18277,IF(J18277-J18276&gt;0,(J18277-J18276)*1440,0),0)</f>
        <v>0</v>
      </c>
      <c r="L18276" s="14">
        <f>2+L18017-Datos!$C$8</f>
        <v>17.940000000000005</v>
      </c>
      <c r="M18276" s="13" t="s">
        <v>2833</v>
      </c>
      <c r="N18276" s="1" t="s">
        <v>37239</v>
      </c>
      <c r="O18276" s="1">
        <v>25</v>
      </c>
      <c r="P18276" s="1" t="s">
        <v>645</v>
      </c>
      <c r="Q18276" s="4" t="s">
        <v>21</v>
      </c>
    </row>
    <row r="18277" spans="1:17" ht="22.5" x14ac:dyDescent="0.25">
      <c r="A18277" s="3">
        <v>12062</v>
      </c>
      <c r="B18277" s="1" t="s">
        <v>37235</v>
      </c>
      <c r="C18277" s="1" t="s">
        <v>15</v>
      </c>
      <c r="D18277" s="1" t="s">
        <v>82</v>
      </c>
      <c r="E18277" s="1">
        <v>41008654</v>
      </c>
      <c r="F18277" s="1" t="s">
        <v>37236</v>
      </c>
      <c r="G18277" s="1">
        <v>2247995</v>
      </c>
      <c r="H18277" s="1" t="s">
        <v>37237</v>
      </c>
      <c r="I18277" s="2">
        <v>45106</v>
      </c>
      <c r="J18277" s="15" t="str">
        <f>MID(Tabla1[[#This Row],[HORA]],1,5)</f>
        <v>10:20</v>
      </c>
      <c r="K18277" s="16">
        <f>IF(Tabla1[[#This Row],[FECHA]]=I18278,IF(J18278-J18277&gt;0,(J18278-J18277)*1440,0),0)</f>
        <v>2.9999999999999094</v>
      </c>
      <c r="L18277" s="14">
        <f>2+L18018-Datos!$C$8</f>
        <v>18.880000000000003</v>
      </c>
      <c r="M18277" s="13" t="s">
        <v>2833</v>
      </c>
      <c r="N18277" s="1" t="s">
        <v>37240</v>
      </c>
      <c r="O18277" s="1">
        <v>25</v>
      </c>
      <c r="P18277" s="1" t="s">
        <v>645</v>
      </c>
      <c r="Q18277" s="4" t="s">
        <v>21</v>
      </c>
    </row>
    <row r="18278" spans="1:17" ht="22.5" x14ac:dyDescent="0.25">
      <c r="A18278" s="3">
        <v>5171</v>
      </c>
      <c r="B18278" s="1" t="s">
        <v>16164</v>
      </c>
      <c r="C18278" s="1" t="s">
        <v>15</v>
      </c>
      <c r="D18278" s="1" t="s">
        <v>40</v>
      </c>
      <c r="E18278" s="1">
        <v>33247269</v>
      </c>
      <c r="F18278" s="1" t="s">
        <v>16165</v>
      </c>
      <c r="G18278" s="1">
        <v>33247269</v>
      </c>
      <c r="H18278" s="1" t="s">
        <v>16165</v>
      </c>
      <c r="I18278" s="2">
        <v>45106</v>
      </c>
      <c r="J18278" s="15" t="str">
        <f>MID(Tabla1[[#This Row],[HORA]],1,5)</f>
        <v>10:23</v>
      </c>
      <c r="K18278" s="16">
        <f>IF(Tabla1[[#This Row],[FECHA]]=I18279,IF(J18279-J18278&gt;0,(J18279-J18278)*1440,0),0)</f>
        <v>3.9999999999999858</v>
      </c>
      <c r="L18278" s="14">
        <f>2+L18019-Datos!$C$8</f>
        <v>19.12</v>
      </c>
      <c r="M18278" s="13" t="s">
        <v>7015</v>
      </c>
      <c r="N18278" s="1" t="s">
        <v>1715</v>
      </c>
      <c r="O18278" s="1">
        <v>20</v>
      </c>
      <c r="P18278" s="1" t="s">
        <v>818</v>
      </c>
      <c r="Q18278" s="4" t="s">
        <v>21</v>
      </c>
    </row>
    <row r="18279" spans="1:17" ht="22.5" x14ac:dyDescent="0.25">
      <c r="A18279" s="3">
        <v>629</v>
      </c>
      <c r="B18279" s="1" t="s">
        <v>1400</v>
      </c>
      <c r="C18279" s="1" t="s">
        <v>15</v>
      </c>
      <c r="D18279" s="1" t="s">
        <v>16</v>
      </c>
      <c r="E18279" s="1">
        <v>16454540</v>
      </c>
      <c r="F18279" s="1" t="s">
        <v>1401</v>
      </c>
      <c r="G18279" s="1">
        <v>47201193</v>
      </c>
      <c r="H18279" s="1" t="s">
        <v>1402</v>
      </c>
      <c r="I18279" s="2">
        <v>45106</v>
      </c>
      <c r="J18279" s="15" t="str">
        <f>MID(Tabla1[[#This Row],[HORA]],1,5)</f>
        <v>10:27</v>
      </c>
      <c r="K18279" s="16">
        <f>IF(Tabla1[[#This Row],[FECHA]]=I18280,IF(J18280-J18279&gt;0,(J18280-J18279)*1440,0),0)</f>
        <v>0</v>
      </c>
      <c r="L18279" s="14">
        <f>2+L18020-Datos!$C$8</f>
        <v>16.790000000000003</v>
      </c>
      <c r="M18279" s="13" t="s">
        <v>1403</v>
      </c>
      <c r="N18279" s="1" t="s">
        <v>1404</v>
      </c>
      <c r="O18279" s="1">
        <v>0</v>
      </c>
      <c r="P18279" s="1" t="s">
        <v>645</v>
      </c>
      <c r="Q18279" s="4" t="s">
        <v>21</v>
      </c>
    </row>
    <row r="18280" spans="1:17" ht="22.5" x14ac:dyDescent="0.25">
      <c r="A18280" s="3">
        <v>5172</v>
      </c>
      <c r="B18280" s="1" t="s">
        <v>16166</v>
      </c>
      <c r="C18280" s="1" t="s">
        <v>15</v>
      </c>
      <c r="D18280" s="1" t="s">
        <v>40</v>
      </c>
      <c r="E18280" s="1">
        <v>73689354</v>
      </c>
      <c r="F18280" s="1" t="s">
        <v>16167</v>
      </c>
      <c r="G18280" s="1">
        <v>45038807</v>
      </c>
      <c r="H18280" s="1" t="s">
        <v>16168</v>
      </c>
      <c r="I18280" s="2">
        <v>45106</v>
      </c>
      <c r="J18280" s="15" t="str">
        <f>MID(Tabla1[[#This Row],[HORA]],1,5)</f>
        <v>10:27</v>
      </c>
      <c r="K18280" s="16">
        <f>IF(Tabla1[[#This Row],[FECHA]]=I18281,IF(J18281-J18280&gt;0,(J18281-J18280)*1440,0),0)</f>
        <v>1.0000000000000764</v>
      </c>
      <c r="L18280" s="14">
        <f>2+L18021-Datos!$C$8</f>
        <v>18.03</v>
      </c>
      <c r="M18280" s="13" t="s">
        <v>1403</v>
      </c>
      <c r="N18280" s="1" t="s">
        <v>16169</v>
      </c>
      <c r="O18280" s="1">
        <v>30</v>
      </c>
      <c r="P18280" s="1" t="s">
        <v>818</v>
      </c>
      <c r="Q18280" s="4" t="s">
        <v>21</v>
      </c>
    </row>
    <row r="18281" spans="1:17" ht="22.5" x14ac:dyDescent="0.25">
      <c r="A18281" s="3">
        <v>5173</v>
      </c>
      <c r="B18281" s="1" t="s">
        <v>16170</v>
      </c>
      <c r="C18281" s="1" t="s">
        <v>15</v>
      </c>
      <c r="D18281" s="1" t="s">
        <v>40</v>
      </c>
      <c r="E18281" s="1">
        <v>2889384</v>
      </c>
      <c r="F18281" s="1" t="s">
        <v>16171</v>
      </c>
      <c r="G18281" s="1">
        <v>43896338</v>
      </c>
      <c r="H18281" s="1" t="s">
        <v>16172</v>
      </c>
      <c r="I18281" s="2">
        <v>45106</v>
      </c>
      <c r="J18281" s="15" t="str">
        <f>MID(Tabla1[[#This Row],[HORA]],1,5)</f>
        <v>10:28</v>
      </c>
      <c r="K18281" s="16">
        <f>IF(Tabla1[[#This Row],[FECHA]]=I18282,IF(J18282-J18281&gt;0,(J18282-J18281)*1440,0),0)</f>
        <v>0</v>
      </c>
      <c r="L18281" s="14">
        <f>2+L18022-Datos!$C$8</f>
        <v>17.720000000000006</v>
      </c>
      <c r="M18281" s="13" t="s">
        <v>978</v>
      </c>
      <c r="N18281" s="1" t="s">
        <v>16173</v>
      </c>
      <c r="O18281" s="1">
        <v>20</v>
      </c>
      <c r="P18281" s="1" t="s">
        <v>818</v>
      </c>
      <c r="Q18281" s="4" t="s">
        <v>21</v>
      </c>
    </row>
    <row r="18282" spans="1:17" ht="22.5" x14ac:dyDescent="0.25">
      <c r="A18282" s="3">
        <v>5218</v>
      </c>
      <c r="B18282" s="1" t="s">
        <v>16311</v>
      </c>
      <c r="C18282" s="1" t="s">
        <v>15</v>
      </c>
      <c r="D18282" s="1" t="s">
        <v>40</v>
      </c>
      <c r="E18282" s="1">
        <v>42381368</v>
      </c>
      <c r="F18282" s="1" t="s">
        <v>16312</v>
      </c>
      <c r="G18282" s="1">
        <v>42381368</v>
      </c>
      <c r="H18282" s="1" t="s">
        <v>16312</v>
      </c>
      <c r="I18282" s="2">
        <v>45106</v>
      </c>
      <c r="J18282" s="15" t="str">
        <f>MID(Tabla1[[#This Row],[HORA]],1,5)</f>
        <v>10:28</v>
      </c>
      <c r="K18282" s="16">
        <f>IF(Tabla1[[#This Row],[FECHA]]=I18283,IF(J18283-J18282&gt;0,(J18283-J18282)*1440,0),0)</f>
        <v>3.0000000000000693</v>
      </c>
      <c r="L18282" s="14">
        <f>2+L18023-Datos!$C$8</f>
        <v>19.100000000000005</v>
      </c>
      <c r="M18282" s="13" t="s">
        <v>4167</v>
      </c>
      <c r="N18282" s="1" t="s">
        <v>1715</v>
      </c>
      <c r="O18282" s="1">
        <v>5</v>
      </c>
      <c r="P18282" s="1" t="s">
        <v>1508</v>
      </c>
      <c r="Q18282" s="4" t="s">
        <v>21</v>
      </c>
    </row>
    <row r="18283" spans="1:17" ht="22.5" x14ac:dyDescent="0.25">
      <c r="A18283" s="3">
        <v>12063</v>
      </c>
      <c r="B18283" s="1" t="s">
        <v>37241</v>
      </c>
      <c r="C18283" s="1" t="s">
        <v>15</v>
      </c>
      <c r="D18283" s="1" t="s">
        <v>40</v>
      </c>
      <c r="E18283" s="1">
        <v>16653273</v>
      </c>
      <c r="F18283" s="1" t="s">
        <v>7805</v>
      </c>
      <c r="G18283" s="1">
        <v>40388651</v>
      </c>
      <c r="H18283" s="1" t="s">
        <v>21950</v>
      </c>
      <c r="I18283" s="2">
        <v>45106</v>
      </c>
      <c r="J18283" s="15" t="str">
        <f>MID(Tabla1[[#This Row],[HORA]],1,5)</f>
        <v>10:31</v>
      </c>
      <c r="K18283" s="16">
        <f>IF(Tabla1[[#This Row],[FECHA]]=I18284,IF(J18284-J18283&gt;0,(J18284-J18283)*1440,0),0)</f>
        <v>4.9999999999999023</v>
      </c>
      <c r="L18283" s="14">
        <f>2+L18024-Datos!$C$8</f>
        <v>19.040000000000003</v>
      </c>
      <c r="M18283" s="13" t="s">
        <v>8594</v>
      </c>
      <c r="N18283" s="1" t="s">
        <v>37242</v>
      </c>
      <c r="O18283" s="1">
        <v>15</v>
      </c>
      <c r="P18283" s="1" t="s">
        <v>645</v>
      </c>
      <c r="Q18283" s="4" t="s">
        <v>21</v>
      </c>
    </row>
    <row r="18284" spans="1:17" ht="22.5" x14ac:dyDescent="0.25">
      <c r="A18284" s="3">
        <v>5174</v>
      </c>
      <c r="B18284" s="1" t="s">
        <v>16174</v>
      </c>
      <c r="C18284" s="1" t="s">
        <v>15</v>
      </c>
      <c r="D18284" s="1" t="s">
        <v>228</v>
      </c>
      <c r="E18284" s="1">
        <v>44088498</v>
      </c>
      <c r="F18284" s="1" t="s">
        <v>16175</v>
      </c>
      <c r="G18284" s="1">
        <v>2248001</v>
      </c>
      <c r="H18284" s="1" t="s">
        <v>16176</v>
      </c>
      <c r="I18284" s="2">
        <v>45106</v>
      </c>
      <c r="J18284" s="15" t="str">
        <f>MID(Tabla1[[#This Row],[HORA]],1,5)</f>
        <v>10:36</v>
      </c>
      <c r="K18284" s="16">
        <f>IF(Tabla1[[#This Row],[FECHA]]=I18285,IF(J18285-J18284&gt;0,(J18285-J18284)*1440,0),0)</f>
        <v>1.9999999999999929</v>
      </c>
      <c r="L18284" s="14">
        <f>2+L18025-Datos!$C$8</f>
        <v>18.940000000000001</v>
      </c>
      <c r="M18284" s="13" t="s">
        <v>4241</v>
      </c>
      <c r="N18284" s="1" t="s">
        <v>16177</v>
      </c>
      <c r="O18284" s="1">
        <v>20</v>
      </c>
      <c r="P18284" s="1" t="s">
        <v>818</v>
      </c>
      <c r="Q18284" s="4" t="s">
        <v>21</v>
      </c>
    </row>
    <row r="18285" spans="1:17" ht="22.5" x14ac:dyDescent="0.25">
      <c r="A18285" s="3">
        <v>12064</v>
      </c>
      <c r="B18285" s="1" t="s">
        <v>37243</v>
      </c>
      <c r="C18285" s="1" t="s">
        <v>15</v>
      </c>
      <c r="D18285" s="1" t="s">
        <v>40</v>
      </c>
      <c r="E18285" s="1">
        <v>41367077</v>
      </c>
      <c r="F18285" s="1" t="s">
        <v>37244</v>
      </c>
      <c r="G18285" s="1">
        <v>2248002</v>
      </c>
      <c r="H18285" s="1" t="s">
        <v>37245</v>
      </c>
      <c r="I18285" s="2">
        <v>45106</v>
      </c>
      <c r="J18285" s="15" t="str">
        <f>MID(Tabla1[[#This Row],[HORA]],1,5)</f>
        <v>10:38</v>
      </c>
      <c r="K18285" s="16">
        <f>IF(Tabla1[[#This Row],[FECHA]]=I18286,IF(J18286-J18285&gt;0,(J18286-J18285)*1440,0),0)</f>
        <v>8.0000000000000515</v>
      </c>
      <c r="L18285" s="14">
        <f>2+L18026-Datos!$C$8</f>
        <v>16.650000000000002</v>
      </c>
      <c r="M18285" s="13" t="s">
        <v>334</v>
      </c>
      <c r="N18285" s="1" t="s">
        <v>37246</v>
      </c>
      <c r="O18285" s="1">
        <v>20</v>
      </c>
      <c r="P18285" s="1" t="s">
        <v>645</v>
      </c>
      <c r="Q18285" s="4" t="s">
        <v>21</v>
      </c>
    </row>
    <row r="18286" spans="1:17" ht="22.5" x14ac:dyDescent="0.25">
      <c r="A18286" s="3">
        <v>5175</v>
      </c>
      <c r="B18286" s="1" t="s">
        <v>16178</v>
      </c>
      <c r="C18286" s="1" t="s">
        <v>15</v>
      </c>
      <c r="D18286" s="1" t="s">
        <v>40</v>
      </c>
      <c r="E18286" s="1">
        <v>80350479</v>
      </c>
      <c r="F18286" s="1" t="s">
        <v>8854</v>
      </c>
      <c r="G18286" s="1">
        <v>42095555</v>
      </c>
      <c r="H18286" s="1" t="s">
        <v>16179</v>
      </c>
      <c r="I18286" s="2">
        <v>45106</v>
      </c>
      <c r="J18286" s="15" t="str">
        <f>MID(Tabla1[[#This Row],[HORA]],1,5)</f>
        <v>10:46</v>
      </c>
      <c r="K18286" s="16">
        <f>IF(Tabla1[[#This Row],[FECHA]]=I18287,IF(J18287-J18286&gt;0,(J18287-J18286)*1440,0),0)</f>
        <v>0.99999999999999645</v>
      </c>
      <c r="L18286" s="14">
        <f>2+L18027-Datos!$C$8</f>
        <v>17.940000000000005</v>
      </c>
      <c r="M18286" s="13" t="s">
        <v>1158</v>
      </c>
      <c r="N18286" s="1" t="s">
        <v>16180</v>
      </c>
      <c r="O18286" s="1">
        <v>10</v>
      </c>
      <c r="P18286" s="1" t="s">
        <v>818</v>
      </c>
      <c r="Q18286" s="4" t="s">
        <v>21</v>
      </c>
    </row>
    <row r="18287" spans="1:17" ht="22.5" x14ac:dyDescent="0.25">
      <c r="A18287" s="3">
        <v>12065</v>
      </c>
      <c r="B18287" s="1" t="s">
        <v>37247</v>
      </c>
      <c r="C18287" s="1" t="s">
        <v>15</v>
      </c>
      <c r="D18287" s="1" t="s">
        <v>77</v>
      </c>
      <c r="E18287" s="1">
        <v>3827531</v>
      </c>
      <c r="F18287" s="1" t="s">
        <v>37248</v>
      </c>
      <c r="G18287" s="1">
        <v>2248003</v>
      </c>
      <c r="H18287" s="1" t="s">
        <v>37249</v>
      </c>
      <c r="I18287" s="2">
        <v>45106</v>
      </c>
      <c r="J18287" s="15" t="str">
        <f>MID(Tabla1[[#This Row],[HORA]],1,5)</f>
        <v>10:47</v>
      </c>
      <c r="K18287" s="16">
        <f>IF(Tabla1[[#This Row],[FECHA]]=I18288,IF(J18288-J18287&gt;0,(J18288-J18287)*1440,0),0)</f>
        <v>0.99999999999999645</v>
      </c>
      <c r="L18287" s="14">
        <f>2+L18028-Datos!$C$8</f>
        <v>16.950000000000006</v>
      </c>
      <c r="M18287" s="13" t="s">
        <v>801</v>
      </c>
      <c r="N18287" s="1" t="s">
        <v>37250</v>
      </c>
      <c r="O18287" s="1">
        <v>20</v>
      </c>
      <c r="P18287" s="1" t="s">
        <v>645</v>
      </c>
      <c r="Q18287" s="4" t="s">
        <v>21</v>
      </c>
    </row>
    <row r="18288" spans="1:17" ht="22.5" x14ac:dyDescent="0.25">
      <c r="A18288" s="3">
        <v>5176</v>
      </c>
      <c r="B18288" s="1" t="s">
        <v>16181</v>
      </c>
      <c r="C18288" s="1" t="s">
        <v>15</v>
      </c>
      <c r="D18288" s="1" t="s">
        <v>33</v>
      </c>
      <c r="E18288" s="1">
        <v>16797592</v>
      </c>
      <c r="F18288" s="1" t="s">
        <v>4271</v>
      </c>
      <c r="G18288" s="1">
        <v>77159118</v>
      </c>
      <c r="H18288" s="1" t="s">
        <v>4272</v>
      </c>
      <c r="I18288" s="2">
        <v>45106</v>
      </c>
      <c r="J18288" s="15" t="str">
        <f>MID(Tabla1[[#This Row],[HORA]],1,5)</f>
        <v>10:48</v>
      </c>
      <c r="K18288" s="16">
        <f>IF(Tabla1[[#This Row],[FECHA]]=I18289,IF(J18289-J18288&gt;0,(J18289-J18288)*1440,0),0)</f>
        <v>4.9999999999999822</v>
      </c>
      <c r="L18288" s="14">
        <f>2+L18029-Datos!$C$8</f>
        <v>19.960000000000004</v>
      </c>
      <c r="M18288" s="13" t="s">
        <v>5989</v>
      </c>
      <c r="N18288" s="1" t="s">
        <v>16182</v>
      </c>
      <c r="O18288" s="1">
        <v>15</v>
      </c>
      <c r="P18288" s="1" t="s">
        <v>818</v>
      </c>
      <c r="Q18288" s="4" t="s">
        <v>21</v>
      </c>
    </row>
    <row r="18289" spans="1:17" ht="22.5" x14ac:dyDescent="0.25">
      <c r="A18289" s="3">
        <v>12066</v>
      </c>
      <c r="B18289" s="1" t="s">
        <v>37251</v>
      </c>
      <c r="C18289" s="1" t="s">
        <v>15</v>
      </c>
      <c r="D18289" s="1" t="s">
        <v>40</v>
      </c>
      <c r="E18289" s="1">
        <v>40302795</v>
      </c>
      <c r="F18289" s="1" t="s">
        <v>10047</v>
      </c>
      <c r="G18289" s="1">
        <v>2248005</v>
      </c>
      <c r="H18289" s="1" t="s">
        <v>10544</v>
      </c>
      <c r="I18289" s="2">
        <v>45106</v>
      </c>
      <c r="J18289" s="15" t="str">
        <f>MID(Tabla1[[#This Row],[HORA]],1,5)</f>
        <v>10:53</v>
      </c>
      <c r="K18289" s="16">
        <f>IF(Tabla1[[#This Row],[FECHA]]=I18290,IF(J18290-J18289&gt;0,(J18290-J18289)*1440,0),0)</f>
        <v>1.9999999999999929</v>
      </c>
      <c r="L18289" s="14">
        <f>2+L18030-Datos!$C$8</f>
        <v>19.020000000000003</v>
      </c>
      <c r="M18289" s="13" t="s">
        <v>6325</v>
      </c>
      <c r="N18289" s="1" t="s">
        <v>37252</v>
      </c>
      <c r="O18289" s="1">
        <v>20</v>
      </c>
      <c r="P18289" s="1" t="s">
        <v>645</v>
      </c>
      <c r="Q18289" s="4" t="s">
        <v>21</v>
      </c>
    </row>
    <row r="18290" spans="1:17" ht="22.5" x14ac:dyDescent="0.25">
      <c r="A18290" s="3">
        <v>5177</v>
      </c>
      <c r="B18290" s="1" t="s">
        <v>16183</v>
      </c>
      <c r="C18290" s="1" t="s">
        <v>15</v>
      </c>
      <c r="D18290" s="1" t="s">
        <v>77</v>
      </c>
      <c r="E18290" s="1">
        <v>40636191</v>
      </c>
      <c r="F18290" s="1" t="s">
        <v>16184</v>
      </c>
      <c r="G18290" s="1">
        <v>44083095</v>
      </c>
      <c r="H18290" s="1" t="s">
        <v>16185</v>
      </c>
      <c r="I18290" s="2">
        <v>45106</v>
      </c>
      <c r="J18290" s="15" t="str">
        <f>MID(Tabla1[[#This Row],[HORA]],1,5)</f>
        <v>10:55</v>
      </c>
      <c r="K18290" s="16">
        <f>IF(Tabla1[[#This Row],[FECHA]]=I18291,IF(J18291-J18290&gt;0,(J18291-J18290)*1440,0),0)</f>
        <v>0</v>
      </c>
      <c r="L18290" s="14">
        <f>2+L18031-Datos!$C$8</f>
        <v>14.890000000000004</v>
      </c>
      <c r="M18290" s="13" t="s">
        <v>4840</v>
      </c>
      <c r="N18290" s="1" t="s">
        <v>16186</v>
      </c>
      <c r="O18290" s="1">
        <v>75</v>
      </c>
      <c r="P18290" s="1" t="s">
        <v>818</v>
      </c>
      <c r="Q18290" s="4" t="s">
        <v>21</v>
      </c>
    </row>
    <row r="18291" spans="1:17" ht="22.5" x14ac:dyDescent="0.25">
      <c r="A18291" s="3">
        <v>5178</v>
      </c>
      <c r="B18291" s="1" t="s">
        <v>16183</v>
      </c>
      <c r="C18291" s="1" t="s">
        <v>15</v>
      </c>
      <c r="D18291" s="1" t="s">
        <v>77</v>
      </c>
      <c r="E18291" s="1">
        <v>40636191</v>
      </c>
      <c r="F18291" s="1" t="s">
        <v>16184</v>
      </c>
      <c r="G18291" s="1">
        <v>44083095</v>
      </c>
      <c r="H18291" s="1" t="s">
        <v>16185</v>
      </c>
      <c r="I18291" s="2">
        <v>45106</v>
      </c>
      <c r="J18291" s="15" t="str">
        <f>MID(Tabla1[[#This Row],[HORA]],1,5)</f>
        <v>10:55</v>
      </c>
      <c r="K18291" s="16">
        <f>IF(Tabla1[[#This Row],[FECHA]]=I18292,IF(J18292-J18291&gt;0,(J18292-J18291)*1440,0),0)</f>
        <v>1.9999999999999929</v>
      </c>
      <c r="L18291" s="14">
        <f>2+L18032-Datos!$C$8</f>
        <v>14.700000000000003</v>
      </c>
      <c r="M18291" s="13" t="s">
        <v>4840</v>
      </c>
      <c r="N18291" s="1" t="s">
        <v>16187</v>
      </c>
      <c r="O18291" s="1">
        <v>25</v>
      </c>
      <c r="P18291" s="1" t="s">
        <v>818</v>
      </c>
      <c r="Q18291" s="4" t="s">
        <v>21</v>
      </c>
    </row>
    <row r="18292" spans="1:17" ht="22.5" x14ac:dyDescent="0.25">
      <c r="A18292" s="3">
        <v>12067</v>
      </c>
      <c r="B18292" s="1" t="s">
        <v>37253</v>
      </c>
      <c r="C18292" s="1" t="s">
        <v>15</v>
      </c>
      <c r="D18292" s="1" t="s">
        <v>23</v>
      </c>
      <c r="E18292" s="1">
        <v>40478326</v>
      </c>
      <c r="F18292" s="1" t="s">
        <v>37254</v>
      </c>
      <c r="G18292" s="1">
        <v>2248006</v>
      </c>
      <c r="H18292" s="1" t="s">
        <v>37255</v>
      </c>
      <c r="I18292" s="2">
        <v>45106</v>
      </c>
      <c r="J18292" s="15" t="str">
        <f>MID(Tabla1[[#This Row],[HORA]],1,5)</f>
        <v>10:57</v>
      </c>
      <c r="K18292" s="16">
        <f>IF(Tabla1[[#This Row],[FECHA]]=I18293,IF(J18293-J18292&gt;0,(J18293-J18292)*1440,0),0)</f>
        <v>0.99999999999999645</v>
      </c>
      <c r="L18292" s="14">
        <f>2+L18033-Datos!$C$8</f>
        <v>16.790000000000003</v>
      </c>
      <c r="M18292" s="13" t="s">
        <v>220</v>
      </c>
      <c r="N18292" s="1" t="s">
        <v>37256</v>
      </c>
      <c r="O18292" s="1">
        <v>15</v>
      </c>
      <c r="P18292" s="1" t="s">
        <v>645</v>
      </c>
      <c r="Q18292" s="4" t="s">
        <v>21</v>
      </c>
    </row>
    <row r="18293" spans="1:17" ht="22.5" x14ac:dyDescent="0.25">
      <c r="A18293" s="3">
        <v>5179</v>
      </c>
      <c r="B18293" s="1" t="s">
        <v>16188</v>
      </c>
      <c r="C18293" s="1" t="s">
        <v>15</v>
      </c>
      <c r="D18293" s="1" t="s">
        <v>40</v>
      </c>
      <c r="E18293" s="1">
        <v>16598245</v>
      </c>
      <c r="F18293" s="1" t="s">
        <v>10401</v>
      </c>
      <c r="G18293" s="1">
        <v>73414573</v>
      </c>
      <c r="H18293" s="1" t="s">
        <v>16189</v>
      </c>
      <c r="I18293" s="2">
        <v>45106</v>
      </c>
      <c r="J18293" s="15" t="str">
        <f>MID(Tabla1[[#This Row],[HORA]],1,5)</f>
        <v>10:58</v>
      </c>
      <c r="K18293" s="16">
        <f>IF(Tabla1[[#This Row],[FECHA]]=I18294,IF(J18294-J18293&gt;0,(J18294-J18293)*1440,0),0)</f>
        <v>0</v>
      </c>
      <c r="L18293" s="14">
        <f>2+L18034-Datos!$C$8</f>
        <v>14.130000000000006</v>
      </c>
      <c r="M18293" s="13" t="s">
        <v>263</v>
      </c>
      <c r="N18293" s="1" t="s">
        <v>16190</v>
      </c>
      <c r="O18293" s="1">
        <v>90</v>
      </c>
      <c r="P18293" s="1" t="s">
        <v>818</v>
      </c>
      <c r="Q18293" s="4" t="s">
        <v>21</v>
      </c>
    </row>
    <row r="18294" spans="1:17" ht="22.5" x14ac:dyDescent="0.25">
      <c r="A18294" s="3">
        <v>5219</v>
      </c>
      <c r="B18294" s="1" t="s">
        <v>16313</v>
      </c>
      <c r="C18294" s="1" t="s">
        <v>15</v>
      </c>
      <c r="D18294" s="1" t="s">
        <v>82</v>
      </c>
      <c r="E18294" s="1">
        <v>73466764</v>
      </c>
      <c r="F18294" s="1" t="s">
        <v>16314</v>
      </c>
      <c r="G18294" s="1">
        <v>73466764</v>
      </c>
      <c r="H18294" s="1" t="s">
        <v>16314</v>
      </c>
      <c r="I18294" s="2">
        <v>45106</v>
      </c>
      <c r="J18294" s="15" t="str">
        <f>MID(Tabla1[[#This Row],[HORA]],1,5)</f>
        <v>10:58</v>
      </c>
      <c r="K18294" s="16">
        <f>IF(Tabla1[[#This Row],[FECHA]]=I18295,IF(J18295-J18294&gt;0,(J18295-J18294)*1440,0),0)</f>
        <v>1.9999999999999929</v>
      </c>
      <c r="L18294" s="14">
        <f>2+L18035-Datos!$C$8</f>
        <v>15.860000000000007</v>
      </c>
      <c r="M18294" s="13" t="s">
        <v>10831</v>
      </c>
      <c r="N18294" s="1" t="s">
        <v>1715</v>
      </c>
      <c r="O18294" s="1">
        <v>18</v>
      </c>
      <c r="P18294" s="1" t="s">
        <v>1508</v>
      </c>
      <c r="Q18294" s="4" t="s">
        <v>21</v>
      </c>
    </row>
    <row r="18295" spans="1:17" ht="22.5" x14ac:dyDescent="0.25">
      <c r="A18295" s="3">
        <v>5180</v>
      </c>
      <c r="B18295" s="1" t="s">
        <v>16191</v>
      </c>
      <c r="C18295" s="1" t="s">
        <v>15</v>
      </c>
      <c r="D18295" s="1" t="s">
        <v>33</v>
      </c>
      <c r="E18295" s="1">
        <v>16617460</v>
      </c>
      <c r="F18295" s="1" t="s">
        <v>16192</v>
      </c>
      <c r="G18295" s="1">
        <v>2248007</v>
      </c>
      <c r="H18295" s="1" t="s">
        <v>16193</v>
      </c>
      <c r="I18295" s="2">
        <v>45106</v>
      </c>
      <c r="J18295" s="15" t="str">
        <f>MID(Tabla1[[#This Row],[HORA]],1,5)</f>
        <v>11:00</v>
      </c>
      <c r="K18295" s="16">
        <f>IF(Tabla1[[#This Row],[FECHA]]=I18296,IF(J18296-J18295&gt;0,(J18296-J18295)*1440,0),0)</f>
        <v>1.9999999999999929</v>
      </c>
      <c r="L18295" s="14">
        <f>2+L18036-Datos!$C$8</f>
        <v>17.720000000000002</v>
      </c>
      <c r="M18295" s="13" t="s">
        <v>2252</v>
      </c>
      <c r="N18295" s="1" t="s">
        <v>16194</v>
      </c>
      <c r="O18295" s="1">
        <v>20</v>
      </c>
      <c r="P18295" s="1" t="s">
        <v>818</v>
      </c>
      <c r="Q18295" s="4" t="s">
        <v>21</v>
      </c>
    </row>
    <row r="18296" spans="1:17" ht="22.5" x14ac:dyDescent="0.25">
      <c r="A18296" s="3">
        <v>12068</v>
      </c>
      <c r="B18296" s="1" t="s">
        <v>37257</v>
      </c>
      <c r="C18296" s="1" t="s">
        <v>15</v>
      </c>
      <c r="D18296" s="1" t="s">
        <v>119</v>
      </c>
      <c r="E18296" s="1">
        <v>70763202</v>
      </c>
      <c r="F18296" s="1" t="s">
        <v>37258</v>
      </c>
      <c r="G18296" s="1">
        <v>2248008</v>
      </c>
      <c r="H18296" s="1" t="s">
        <v>37259</v>
      </c>
      <c r="I18296" s="2">
        <v>45106</v>
      </c>
      <c r="J18296" s="15" t="str">
        <f>MID(Tabla1[[#This Row],[HORA]],1,5)</f>
        <v>11:02</v>
      </c>
      <c r="K18296" s="16">
        <f>IF(Tabla1[[#This Row],[FECHA]]=I18297,IF(J18297-J18296&gt;0,(J18297-J18296)*1440,0),0)</f>
        <v>1.0000000000000764</v>
      </c>
      <c r="L18296" s="14">
        <f>2+L18037-Datos!$C$8</f>
        <v>15.020000000000003</v>
      </c>
      <c r="M18296" s="13" t="s">
        <v>433</v>
      </c>
      <c r="N18296" s="1" t="s">
        <v>37260</v>
      </c>
      <c r="O18296" s="1">
        <v>20</v>
      </c>
      <c r="P18296" s="1" t="s">
        <v>645</v>
      </c>
      <c r="Q18296" s="4" t="s">
        <v>21</v>
      </c>
    </row>
    <row r="18297" spans="1:17" ht="22.5" x14ac:dyDescent="0.25">
      <c r="A18297" s="3">
        <v>5181</v>
      </c>
      <c r="B18297" s="1" t="s">
        <v>16195</v>
      </c>
      <c r="C18297" s="1" t="s">
        <v>15</v>
      </c>
      <c r="D18297" s="1" t="s">
        <v>82</v>
      </c>
      <c r="E18297" s="1">
        <v>46133895</v>
      </c>
      <c r="F18297" s="1" t="s">
        <v>16196</v>
      </c>
      <c r="G18297" s="1">
        <v>72705812</v>
      </c>
      <c r="H18297" s="1" t="s">
        <v>16197</v>
      </c>
      <c r="I18297" s="2">
        <v>45106</v>
      </c>
      <c r="J18297" s="15" t="str">
        <f>MID(Tabla1[[#This Row],[HORA]],1,5)</f>
        <v>11:03</v>
      </c>
      <c r="K18297" s="16">
        <f>IF(Tabla1[[#This Row],[FECHA]]=I18298,IF(J18298-J18297&gt;0,(J18298-J18297)*1440,0),0)</f>
        <v>1.9999999999999929</v>
      </c>
      <c r="L18297" s="14">
        <f>2+L18038-Datos!$C$8</f>
        <v>15.680000000000003</v>
      </c>
      <c r="M18297" s="13" t="s">
        <v>758</v>
      </c>
      <c r="N18297" s="1" t="s">
        <v>16198</v>
      </c>
      <c r="O18297" s="1">
        <v>13</v>
      </c>
      <c r="P18297" s="1" t="s">
        <v>818</v>
      </c>
      <c r="Q18297" s="4" t="s">
        <v>21</v>
      </c>
    </row>
    <row r="18298" spans="1:17" ht="22.5" x14ac:dyDescent="0.25">
      <c r="A18298" s="3">
        <v>5182</v>
      </c>
      <c r="B18298" s="1" t="s">
        <v>16199</v>
      </c>
      <c r="C18298" s="1" t="s">
        <v>15</v>
      </c>
      <c r="D18298" s="1" t="s">
        <v>23</v>
      </c>
      <c r="E18298" s="1">
        <v>75722454</v>
      </c>
      <c r="F18298" s="1" t="s">
        <v>16200</v>
      </c>
      <c r="G18298" s="1">
        <v>42207448</v>
      </c>
      <c r="H18298" s="1" t="s">
        <v>16201</v>
      </c>
      <c r="I18298" s="2">
        <v>45106</v>
      </c>
      <c r="J18298" s="15" t="str">
        <f>MID(Tabla1[[#This Row],[HORA]],1,5)</f>
        <v>11:05</v>
      </c>
      <c r="K18298" s="16">
        <f>IF(Tabla1[[#This Row],[FECHA]]=I18299,IF(J18299-J18298&gt;0,(J18299-J18298)*1440,0),0)</f>
        <v>3.9999999999999858</v>
      </c>
      <c r="L18298" s="14">
        <f>2+L18039-Datos!$C$8</f>
        <v>15.620000000000005</v>
      </c>
      <c r="M18298" s="13" t="s">
        <v>2552</v>
      </c>
      <c r="N18298" s="1" t="s">
        <v>16202</v>
      </c>
      <c r="O18298" s="1">
        <v>15</v>
      </c>
      <c r="P18298" s="1" t="s">
        <v>818</v>
      </c>
      <c r="Q18298" s="4" t="s">
        <v>21</v>
      </c>
    </row>
    <row r="18299" spans="1:17" ht="22.5" x14ac:dyDescent="0.25">
      <c r="A18299" s="3">
        <v>12069</v>
      </c>
      <c r="B18299" s="1" t="s">
        <v>37261</v>
      </c>
      <c r="C18299" s="1" t="s">
        <v>15</v>
      </c>
      <c r="D18299" s="1" t="s">
        <v>40</v>
      </c>
      <c r="E18299" s="1">
        <v>16631328</v>
      </c>
      <c r="F18299" s="1" t="s">
        <v>10569</v>
      </c>
      <c r="G18299" s="1">
        <v>46501779</v>
      </c>
      <c r="H18299" s="1" t="s">
        <v>37262</v>
      </c>
      <c r="I18299" s="2">
        <v>45106</v>
      </c>
      <c r="J18299" s="15" t="str">
        <f>MID(Tabla1[[#This Row],[HORA]],1,5)</f>
        <v>11:09</v>
      </c>
      <c r="K18299" s="16">
        <f>IF(Tabla1[[#This Row],[FECHA]]=I18300,IF(J18300-J18299&gt;0,(J18300-J18299)*1440,0),0)</f>
        <v>0</v>
      </c>
      <c r="L18299" s="14">
        <f>2+L18040-Datos!$C$8</f>
        <v>11.720000000000004</v>
      </c>
      <c r="M18299" s="13" t="s">
        <v>1082</v>
      </c>
      <c r="N18299" s="1" t="s">
        <v>37263</v>
      </c>
      <c r="O18299" s="1">
        <v>17.5</v>
      </c>
      <c r="P18299" s="1" t="s">
        <v>645</v>
      </c>
      <c r="Q18299" s="4" t="s">
        <v>21</v>
      </c>
    </row>
    <row r="18300" spans="1:17" ht="22.5" x14ac:dyDescent="0.25">
      <c r="A18300" s="3">
        <v>12070</v>
      </c>
      <c r="B18300" s="1" t="s">
        <v>37261</v>
      </c>
      <c r="C18300" s="1" t="s">
        <v>15</v>
      </c>
      <c r="D18300" s="1" t="s">
        <v>40</v>
      </c>
      <c r="E18300" s="1">
        <v>16631328</v>
      </c>
      <c r="F18300" s="1" t="s">
        <v>10569</v>
      </c>
      <c r="G18300" s="1">
        <v>46501779</v>
      </c>
      <c r="H18300" s="1" t="s">
        <v>37262</v>
      </c>
      <c r="I18300" s="2">
        <v>45106</v>
      </c>
      <c r="J18300" s="15" t="str">
        <f>MID(Tabla1[[#This Row],[HORA]],1,5)</f>
        <v>11:09</v>
      </c>
      <c r="K18300" s="16">
        <f>IF(Tabla1[[#This Row],[FECHA]]=I18301,IF(J18301-J18300&gt;0,(J18301-J18300)*1440,0),0)</f>
        <v>2.9999999999999094</v>
      </c>
      <c r="L18300" s="14">
        <f>2+L18041-Datos!$C$8</f>
        <v>12.730000000000004</v>
      </c>
      <c r="M18300" s="13" t="s">
        <v>1082</v>
      </c>
      <c r="N18300" s="1" t="s">
        <v>37264</v>
      </c>
      <c r="O18300" s="1">
        <v>17.5</v>
      </c>
      <c r="P18300" s="1" t="s">
        <v>645</v>
      </c>
      <c r="Q18300" s="4" t="s">
        <v>21</v>
      </c>
    </row>
    <row r="18301" spans="1:17" ht="22.5" x14ac:dyDescent="0.25">
      <c r="A18301" s="3">
        <v>12071</v>
      </c>
      <c r="B18301" s="1" t="s">
        <v>37265</v>
      </c>
      <c r="C18301" s="1" t="s">
        <v>15</v>
      </c>
      <c r="D18301" s="1" t="s">
        <v>40</v>
      </c>
      <c r="E18301" s="1">
        <v>47115032</v>
      </c>
      <c r="F18301" s="1" t="s">
        <v>26884</v>
      </c>
      <c r="G18301" s="1">
        <v>2639810</v>
      </c>
      <c r="H18301" s="1" t="s">
        <v>37266</v>
      </c>
      <c r="I18301" s="2">
        <v>45106</v>
      </c>
      <c r="J18301" s="15" t="str">
        <f>MID(Tabla1[[#This Row],[HORA]],1,5)</f>
        <v>11:12</v>
      </c>
      <c r="K18301" s="16">
        <f>IF(Tabla1[[#This Row],[FECHA]]=I18302,IF(J18302-J18301&gt;0,(J18302-J18301)*1440,0),0)</f>
        <v>0</v>
      </c>
      <c r="L18301" s="14">
        <f>2+L18042-Datos!$C$8</f>
        <v>14.100000000000005</v>
      </c>
      <c r="M18301" s="13" t="s">
        <v>437</v>
      </c>
      <c r="N18301" s="1" t="s">
        <v>27798</v>
      </c>
      <c r="O18301" s="1">
        <v>20</v>
      </c>
      <c r="P18301" s="1" t="s">
        <v>645</v>
      </c>
      <c r="Q18301" s="4" t="s">
        <v>21</v>
      </c>
    </row>
    <row r="18302" spans="1:17" ht="22.5" x14ac:dyDescent="0.25">
      <c r="A18302" s="3">
        <v>12072</v>
      </c>
      <c r="B18302" s="1" t="s">
        <v>37265</v>
      </c>
      <c r="C18302" s="1" t="s">
        <v>15</v>
      </c>
      <c r="D18302" s="1" t="s">
        <v>40</v>
      </c>
      <c r="E18302" s="1">
        <v>47115032</v>
      </c>
      <c r="F18302" s="1" t="s">
        <v>26881</v>
      </c>
      <c r="G18302" s="1">
        <v>2639810</v>
      </c>
      <c r="H18302" s="1" t="s">
        <v>37266</v>
      </c>
      <c r="I18302" s="2">
        <v>45106</v>
      </c>
      <c r="J18302" s="15" t="str">
        <f>MID(Tabla1[[#This Row],[HORA]],1,5)</f>
        <v>11:12</v>
      </c>
      <c r="K18302" s="16">
        <f>IF(Tabla1[[#This Row],[FECHA]]=I18303,IF(J18303-J18302&gt;0,(J18303-J18302)*1440,0),0)</f>
        <v>1.0000000000000764</v>
      </c>
      <c r="L18302" s="14">
        <f>2+L18043-Datos!$C$8</f>
        <v>13.850000000000005</v>
      </c>
      <c r="M18302" s="13" t="s">
        <v>437</v>
      </c>
      <c r="N18302" s="1" t="s">
        <v>27798</v>
      </c>
      <c r="O18302" s="1">
        <v>20</v>
      </c>
      <c r="P18302" s="1" t="s">
        <v>645</v>
      </c>
      <c r="Q18302" s="4" t="s">
        <v>21</v>
      </c>
    </row>
    <row r="18303" spans="1:17" ht="22.5" x14ac:dyDescent="0.25">
      <c r="A18303" s="3">
        <v>12073</v>
      </c>
      <c r="B18303" s="1" t="s">
        <v>37267</v>
      </c>
      <c r="C18303" s="1" t="s">
        <v>15</v>
      </c>
      <c r="D18303" s="1" t="s">
        <v>40</v>
      </c>
      <c r="E18303" s="1">
        <v>47115032</v>
      </c>
      <c r="F18303" s="1" t="s">
        <v>26884</v>
      </c>
      <c r="G18303" s="1">
        <v>47115031</v>
      </c>
      <c r="H18303" s="1" t="s">
        <v>37268</v>
      </c>
      <c r="I18303" s="2">
        <v>45106</v>
      </c>
      <c r="J18303" s="15" t="str">
        <f>MID(Tabla1[[#This Row],[HORA]],1,5)</f>
        <v>11:13</v>
      </c>
      <c r="K18303" s="16">
        <f>IF(Tabla1[[#This Row],[FECHA]]=I18304,IF(J18304-J18303&gt;0,(J18304-J18303)*1440,0),0)</f>
        <v>0</v>
      </c>
      <c r="L18303" s="14">
        <f>2+L18044-Datos!$C$8</f>
        <v>16.790000000000003</v>
      </c>
      <c r="M18303" s="13" t="s">
        <v>339</v>
      </c>
      <c r="N18303" s="1" t="s">
        <v>37269</v>
      </c>
      <c r="O18303" s="1">
        <v>20</v>
      </c>
      <c r="P18303" s="1" t="s">
        <v>645</v>
      </c>
      <c r="Q18303" s="4" t="s">
        <v>21</v>
      </c>
    </row>
    <row r="18304" spans="1:17" ht="22.5" x14ac:dyDescent="0.25">
      <c r="A18304" s="3">
        <v>12074</v>
      </c>
      <c r="B18304" s="1" t="s">
        <v>37267</v>
      </c>
      <c r="C18304" s="1" t="s">
        <v>15</v>
      </c>
      <c r="D18304" s="1" t="s">
        <v>40</v>
      </c>
      <c r="E18304" s="1">
        <v>47115032</v>
      </c>
      <c r="F18304" s="1" t="s">
        <v>26881</v>
      </c>
      <c r="G18304" s="1">
        <v>47115031</v>
      </c>
      <c r="H18304" s="1" t="s">
        <v>37268</v>
      </c>
      <c r="I18304" s="2">
        <v>45106</v>
      </c>
      <c r="J18304" s="15" t="str">
        <f>MID(Tabla1[[#This Row],[HORA]],1,5)</f>
        <v>11:13</v>
      </c>
      <c r="K18304" s="16">
        <f>IF(Tabla1[[#This Row],[FECHA]]=I18305,IF(J18305-J18304&gt;0,(J18305-J18304)*1440,0),0)</f>
        <v>1.9999999999999929</v>
      </c>
      <c r="L18304" s="14">
        <f>2+L18045-Datos!$C$8</f>
        <v>13.940000000000001</v>
      </c>
      <c r="M18304" s="13" t="s">
        <v>339</v>
      </c>
      <c r="N18304" s="1" t="s">
        <v>37269</v>
      </c>
      <c r="O18304" s="1">
        <v>20</v>
      </c>
      <c r="P18304" s="1" t="s">
        <v>645</v>
      </c>
      <c r="Q18304" s="4" t="s">
        <v>21</v>
      </c>
    </row>
    <row r="18305" spans="1:17" ht="22.5" x14ac:dyDescent="0.25">
      <c r="A18305" s="3">
        <v>12075</v>
      </c>
      <c r="B18305" s="1" t="s">
        <v>37270</v>
      </c>
      <c r="C18305" s="1" t="s">
        <v>15</v>
      </c>
      <c r="D18305" s="1" t="s">
        <v>77</v>
      </c>
      <c r="E18305" s="1">
        <v>41080885</v>
      </c>
      <c r="F18305" s="1" t="s">
        <v>15305</v>
      </c>
      <c r="G18305" s="1">
        <v>3837596</v>
      </c>
      <c r="H18305" s="1" t="s">
        <v>37271</v>
      </c>
      <c r="I18305" s="2">
        <v>45106</v>
      </c>
      <c r="J18305" s="15" t="str">
        <f>MID(Tabla1[[#This Row],[HORA]],1,5)</f>
        <v>11:15</v>
      </c>
      <c r="K18305" s="16">
        <f>IF(Tabla1[[#This Row],[FECHA]]=I18306,IF(J18306-J18305&gt;0,(J18306-J18305)*1440,0),0)</f>
        <v>5.9999999999999787</v>
      </c>
      <c r="L18305" s="14">
        <f>2+L18046-Datos!$C$8</f>
        <v>14.720000000000006</v>
      </c>
      <c r="M18305" s="13" t="s">
        <v>764</v>
      </c>
      <c r="N18305" s="1" t="s">
        <v>847</v>
      </c>
      <c r="O18305" s="1">
        <v>20</v>
      </c>
      <c r="P18305" s="1" t="s">
        <v>645</v>
      </c>
      <c r="Q18305" s="4" t="s">
        <v>21</v>
      </c>
    </row>
    <row r="18306" spans="1:17" ht="22.5" x14ac:dyDescent="0.25">
      <c r="A18306" s="3">
        <v>5183</v>
      </c>
      <c r="B18306" s="1" t="s">
        <v>16203</v>
      </c>
      <c r="C18306" s="1" t="s">
        <v>15</v>
      </c>
      <c r="D18306" s="1" t="s">
        <v>40</v>
      </c>
      <c r="E18306" s="1">
        <v>16775157</v>
      </c>
      <c r="F18306" s="1" t="s">
        <v>16204</v>
      </c>
      <c r="G18306" s="1">
        <v>73338615</v>
      </c>
      <c r="H18306" s="1" t="s">
        <v>16205</v>
      </c>
      <c r="I18306" s="2">
        <v>45106</v>
      </c>
      <c r="J18306" s="15" t="str">
        <f>MID(Tabla1[[#This Row],[HORA]],1,5)</f>
        <v>11:21</v>
      </c>
      <c r="K18306" s="16">
        <f>IF(Tabla1[[#This Row],[FECHA]]=I18307,IF(J18307-J18306&gt;0,(J18307-J18306)*1440,0),0)</f>
        <v>1.0000000000000764</v>
      </c>
      <c r="L18306" s="14">
        <f>2+L18047-Datos!$C$8</f>
        <v>17.090000000000003</v>
      </c>
      <c r="M18306" s="13" t="s">
        <v>74</v>
      </c>
      <c r="N18306" s="1" t="s">
        <v>16206</v>
      </c>
      <c r="O18306" s="1">
        <v>20</v>
      </c>
      <c r="P18306" s="1" t="s">
        <v>818</v>
      </c>
      <c r="Q18306" s="4" t="s">
        <v>21</v>
      </c>
    </row>
    <row r="18307" spans="1:17" ht="22.5" x14ac:dyDescent="0.25">
      <c r="A18307" s="3">
        <v>5184</v>
      </c>
      <c r="B18307" s="1" t="s">
        <v>16207</v>
      </c>
      <c r="C18307" s="1" t="s">
        <v>15</v>
      </c>
      <c r="D18307" s="1" t="s">
        <v>23</v>
      </c>
      <c r="E18307" s="1">
        <v>75979031</v>
      </c>
      <c r="F18307" s="1" t="s">
        <v>16208</v>
      </c>
      <c r="G18307" s="1">
        <v>2248016</v>
      </c>
      <c r="H18307" s="1" t="s">
        <v>16209</v>
      </c>
      <c r="I18307" s="2">
        <v>45106</v>
      </c>
      <c r="J18307" s="15" t="str">
        <f>MID(Tabla1[[#This Row],[HORA]],1,5)</f>
        <v>11:22</v>
      </c>
      <c r="K18307" s="16">
        <f>IF(Tabla1[[#This Row],[FECHA]]=I18308,IF(J18308-J18307&gt;0,(J18308-J18307)*1440,0),0)</f>
        <v>6.9999999999998952</v>
      </c>
      <c r="L18307" s="14">
        <f>2+L18048-Datos!$C$8</f>
        <v>15.780000000000001</v>
      </c>
      <c r="M18307" s="13" t="s">
        <v>2879</v>
      </c>
      <c r="N18307" s="1" t="s">
        <v>10625</v>
      </c>
      <c r="O18307" s="1">
        <v>10</v>
      </c>
      <c r="P18307" s="1" t="s">
        <v>818</v>
      </c>
      <c r="Q18307" s="4" t="s">
        <v>21</v>
      </c>
    </row>
    <row r="18308" spans="1:17" ht="22.5" x14ac:dyDescent="0.25">
      <c r="A18308" s="3">
        <v>12076</v>
      </c>
      <c r="B18308" s="1" t="s">
        <v>37272</v>
      </c>
      <c r="C18308" s="1" t="s">
        <v>15</v>
      </c>
      <c r="D18308" s="1" t="s">
        <v>40</v>
      </c>
      <c r="E18308" s="1">
        <v>2822108</v>
      </c>
      <c r="F18308" s="1" t="s">
        <v>37273</v>
      </c>
      <c r="G18308" s="1">
        <v>2822108</v>
      </c>
      <c r="H18308" s="1" t="s">
        <v>37273</v>
      </c>
      <c r="I18308" s="2">
        <v>45106</v>
      </c>
      <c r="J18308" s="15" t="str">
        <f>MID(Tabla1[[#This Row],[HORA]],1,5)</f>
        <v>11:29</v>
      </c>
      <c r="K18308" s="16">
        <f>IF(Tabla1[[#This Row],[FECHA]]=I18309,IF(J18309-J18308&gt;0,(J18309-J18308)*1440,0),0)</f>
        <v>3.0000000000000693</v>
      </c>
      <c r="L18308" s="14">
        <f>2+L18049-Datos!$C$8</f>
        <v>14.380000000000003</v>
      </c>
      <c r="M18308" s="13" t="s">
        <v>84</v>
      </c>
      <c r="N18308" s="1" t="s">
        <v>1715</v>
      </c>
      <c r="O18308" s="1">
        <v>30</v>
      </c>
      <c r="P18308" s="1" t="s">
        <v>645</v>
      </c>
      <c r="Q18308" s="4" t="s">
        <v>21</v>
      </c>
    </row>
    <row r="18309" spans="1:17" ht="22.5" x14ac:dyDescent="0.25">
      <c r="A18309" s="3">
        <v>12077</v>
      </c>
      <c r="B18309" s="1" t="s">
        <v>37274</v>
      </c>
      <c r="C18309" s="1" t="s">
        <v>15</v>
      </c>
      <c r="D18309" s="1" t="s">
        <v>82</v>
      </c>
      <c r="E18309" s="1">
        <v>46033573</v>
      </c>
      <c r="F18309" s="1" t="s">
        <v>14132</v>
      </c>
      <c r="G18309" s="1">
        <v>2248019</v>
      </c>
      <c r="H18309" s="1" t="s">
        <v>37275</v>
      </c>
      <c r="I18309" s="2">
        <v>45106</v>
      </c>
      <c r="J18309" s="15" t="str">
        <f>MID(Tabla1[[#This Row],[HORA]],1,5)</f>
        <v>11:32</v>
      </c>
      <c r="K18309" s="16">
        <f>IF(Tabla1[[#This Row],[FECHA]]=I18310,IF(J18310-J18309&gt;0,(J18310-J18309)*1440,0),0)</f>
        <v>1.9999999999999929</v>
      </c>
      <c r="L18309" s="14">
        <f>2+L18050-Datos!$C$8</f>
        <v>12.120000000000003</v>
      </c>
      <c r="M18309" s="13" t="s">
        <v>3199</v>
      </c>
      <c r="N18309" s="1" t="s">
        <v>37276</v>
      </c>
      <c r="O18309" s="1">
        <v>15</v>
      </c>
      <c r="P18309" s="1" t="s">
        <v>645</v>
      </c>
      <c r="Q18309" s="4" t="s">
        <v>21</v>
      </c>
    </row>
    <row r="18310" spans="1:17" ht="22.5" x14ac:dyDescent="0.25">
      <c r="A18310" s="3">
        <v>12078</v>
      </c>
      <c r="B18310" s="1" t="s">
        <v>37277</v>
      </c>
      <c r="C18310" s="1" t="s">
        <v>15</v>
      </c>
      <c r="D18310" s="1" t="s">
        <v>33</v>
      </c>
      <c r="E18310" s="1">
        <v>1323533</v>
      </c>
      <c r="F18310" s="1" t="s">
        <v>37278</v>
      </c>
      <c r="G18310" s="1">
        <v>969052667</v>
      </c>
      <c r="H18310" s="1" t="s">
        <v>37279</v>
      </c>
      <c r="I18310" s="2">
        <v>45106</v>
      </c>
      <c r="J18310" s="15" t="str">
        <f>MID(Tabla1[[#This Row],[HORA]],1,5)</f>
        <v>11:34</v>
      </c>
      <c r="K18310" s="16">
        <f>IF(Tabla1[[#This Row],[FECHA]]=I18311,IF(J18311-J18310&gt;0,(J18311-J18310)*1440,0),0)</f>
        <v>8.999999999999968</v>
      </c>
      <c r="L18310" s="14">
        <f>2+L18051-Datos!$C$8</f>
        <v>13.540000000000003</v>
      </c>
      <c r="M18310" s="13" t="s">
        <v>4273</v>
      </c>
      <c r="N18310" s="1" t="s">
        <v>37280</v>
      </c>
      <c r="O18310" s="1">
        <v>15</v>
      </c>
      <c r="P18310" s="1" t="s">
        <v>645</v>
      </c>
      <c r="Q18310" s="4" t="s">
        <v>21</v>
      </c>
    </row>
    <row r="18311" spans="1:17" ht="22.5" x14ac:dyDescent="0.25">
      <c r="A18311" s="3">
        <v>12079</v>
      </c>
      <c r="B18311" s="1" t="s">
        <v>37281</v>
      </c>
      <c r="C18311" s="1" t="s">
        <v>15</v>
      </c>
      <c r="D18311" s="1" t="s">
        <v>40</v>
      </c>
      <c r="E18311" s="1">
        <v>46164858</v>
      </c>
      <c r="F18311" s="1" t="s">
        <v>37282</v>
      </c>
      <c r="G18311" s="1">
        <v>75405453</v>
      </c>
      <c r="H18311" s="1" t="s">
        <v>37283</v>
      </c>
      <c r="I18311" s="2">
        <v>45106</v>
      </c>
      <c r="J18311" s="15" t="str">
        <f>MID(Tabla1[[#This Row],[HORA]],1,5)</f>
        <v>11:43</v>
      </c>
      <c r="K18311" s="16">
        <f>IF(Tabla1[[#This Row],[FECHA]]=I18312,IF(J18312-J18311&gt;0,(J18312-J18311)*1440,0),0)</f>
        <v>5.9999999999999787</v>
      </c>
      <c r="L18311" s="14">
        <f>2+L18052-Datos!$C$8</f>
        <v>12.740000000000002</v>
      </c>
      <c r="M18311" s="13" t="s">
        <v>1743</v>
      </c>
      <c r="N18311" s="1" t="s">
        <v>37284</v>
      </c>
      <c r="O18311" s="1">
        <v>25</v>
      </c>
      <c r="P18311" s="1" t="s">
        <v>645</v>
      </c>
      <c r="Q18311" s="4" t="s">
        <v>21</v>
      </c>
    </row>
    <row r="18312" spans="1:17" ht="22.5" x14ac:dyDescent="0.25">
      <c r="A18312" s="3">
        <v>12080</v>
      </c>
      <c r="B18312" s="1" t="s">
        <v>37285</v>
      </c>
      <c r="C18312" s="1" t="s">
        <v>15</v>
      </c>
      <c r="D18312" s="1" t="s">
        <v>40</v>
      </c>
      <c r="E18312" s="1">
        <v>77281438</v>
      </c>
      <c r="F18312" s="1" t="s">
        <v>37286</v>
      </c>
      <c r="G18312" s="1">
        <v>2248023</v>
      </c>
      <c r="H18312" s="1" t="s">
        <v>37287</v>
      </c>
      <c r="I18312" s="2">
        <v>45106</v>
      </c>
      <c r="J18312" s="15" t="str">
        <f>MID(Tabla1[[#This Row],[HORA]],1,5)</f>
        <v>11:49</v>
      </c>
      <c r="K18312" s="16">
        <f>IF(Tabla1[[#This Row],[FECHA]]=I18313,IF(J18313-J18312&gt;0,(J18313-J18312)*1440,0),0)</f>
        <v>3.0000000000000693</v>
      </c>
      <c r="L18312" s="14">
        <f>2+L18053-Datos!$C$8</f>
        <v>14.240000000000006</v>
      </c>
      <c r="M18312" s="13" t="s">
        <v>6359</v>
      </c>
      <c r="N18312" s="1" t="s">
        <v>37288</v>
      </c>
      <c r="O18312" s="1">
        <v>13</v>
      </c>
      <c r="P18312" s="1" t="s">
        <v>645</v>
      </c>
      <c r="Q18312" s="4" t="s">
        <v>21</v>
      </c>
    </row>
    <row r="18313" spans="1:17" ht="22.5" x14ac:dyDescent="0.25">
      <c r="A18313" s="3">
        <v>12081</v>
      </c>
      <c r="B18313" s="1" t="s">
        <v>37289</v>
      </c>
      <c r="C18313" s="1" t="s">
        <v>15</v>
      </c>
      <c r="D18313" s="1" t="s">
        <v>40</v>
      </c>
      <c r="E18313" s="1">
        <v>76512823</v>
      </c>
      <c r="F18313" s="1" t="s">
        <v>23130</v>
      </c>
      <c r="G18313" s="1">
        <v>76512823</v>
      </c>
      <c r="H18313" s="1" t="s">
        <v>23130</v>
      </c>
      <c r="I18313" s="2">
        <v>45106</v>
      </c>
      <c r="J18313" s="15" t="str">
        <f>MID(Tabla1[[#This Row],[HORA]],1,5)</f>
        <v>11:52</v>
      </c>
      <c r="K18313" s="16">
        <f>IF(Tabla1[[#This Row],[FECHA]]=I18314,IF(J18314-J18313&gt;0,(J18314-J18313)*1440,0),0)</f>
        <v>4.9999999999999023</v>
      </c>
      <c r="L18313" s="14">
        <f>2+L18054-Datos!$C$8</f>
        <v>11.590000000000003</v>
      </c>
      <c r="M18313" s="13" t="s">
        <v>5242</v>
      </c>
      <c r="N18313" s="1" t="s">
        <v>26890</v>
      </c>
      <c r="O18313" s="1">
        <v>10</v>
      </c>
      <c r="P18313" s="1" t="s">
        <v>645</v>
      </c>
      <c r="Q18313" s="4" t="s">
        <v>21</v>
      </c>
    </row>
    <row r="18314" spans="1:17" ht="22.5" x14ac:dyDescent="0.25">
      <c r="A18314" s="3">
        <v>12082</v>
      </c>
      <c r="B18314" s="1" t="s">
        <v>37290</v>
      </c>
      <c r="C18314" s="1" t="s">
        <v>15</v>
      </c>
      <c r="D18314" s="1" t="s">
        <v>71</v>
      </c>
      <c r="E18314" s="1">
        <v>47376741</v>
      </c>
      <c r="F18314" s="1" t="s">
        <v>33731</v>
      </c>
      <c r="G18314" s="1">
        <v>2248025</v>
      </c>
      <c r="H18314" s="1" t="s">
        <v>37291</v>
      </c>
      <c r="I18314" s="2">
        <v>45106</v>
      </c>
      <c r="J18314" s="15" t="str">
        <f>MID(Tabla1[[#This Row],[HORA]],1,5)</f>
        <v>11:57</v>
      </c>
      <c r="K18314" s="16">
        <f>IF(Tabla1[[#This Row],[FECHA]]=I18315,IF(J18315-J18314&gt;0,(J18315-J18314)*1440,0),0)</f>
        <v>1.9999999999999929</v>
      </c>
      <c r="L18314" s="14">
        <f>2+L18055-Datos!$C$8</f>
        <v>13.740000000000002</v>
      </c>
      <c r="M18314" s="13" t="s">
        <v>3215</v>
      </c>
      <c r="N18314" s="1" t="s">
        <v>37292</v>
      </c>
      <c r="O18314" s="1">
        <v>20</v>
      </c>
      <c r="P18314" s="1" t="s">
        <v>645</v>
      </c>
      <c r="Q18314" s="4" t="s">
        <v>21</v>
      </c>
    </row>
    <row r="18315" spans="1:17" ht="22.5" x14ac:dyDescent="0.25">
      <c r="A18315" s="3">
        <v>12083</v>
      </c>
      <c r="B18315" s="1" t="s">
        <v>37293</v>
      </c>
      <c r="C18315" s="1" t="s">
        <v>15</v>
      </c>
      <c r="D18315" s="1" t="s">
        <v>40</v>
      </c>
      <c r="E18315" s="1">
        <v>41732125</v>
      </c>
      <c r="F18315" s="1" t="s">
        <v>37294</v>
      </c>
      <c r="G18315" s="1">
        <v>2248026</v>
      </c>
      <c r="H18315" s="1" t="s">
        <v>37295</v>
      </c>
      <c r="I18315" s="2">
        <v>45106</v>
      </c>
      <c r="J18315" s="15" t="str">
        <f>MID(Tabla1[[#This Row],[HORA]],1,5)</f>
        <v>11:59</v>
      </c>
      <c r="K18315" s="16">
        <f>IF(Tabla1[[#This Row],[FECHA]]=I18316,IF(J18316-J18315&gt;0,(J18316-J18315)*1440,0),0)</f>
        <v>1.0000000000000764</v>
      </c>
      <c r="L18315" s="14">
        <f>2+L18056-Datos!$C$8</f>
        <v>15.440000000000001</v>
      </c>
      <c r="M18315" s="13" t="s">
        <v>269</v>
      </c>
      <c r="N18315" s="1" t="s">
        <v>37296</v>
      </c>
      <c r="O18315" s="1">
        <v>15</v>
      </c>
      <c r="P18315" s="1" t="s">
        <v>645</v>
      </c>
      <c r="Q18315" s="4" t="s">
        <v>21</v>
      </c>
    </row>
    <row r="18316" spans="1:17" ht="22.5" x14ac:dyDescent="0.25">
      <c r="A18316" s="3">
        <v>5185</v>
      </c>
      <c r="B18316" s="1" t="s">
        <v>16210</v>
      </c>
      <c r="C18316" s="1" t="s">
        <v>15</v>
      </c>
      <c r="D18316" s="1" t="s">
        <v>33</v>
      </c>
      <c r="E18316" s="1">
        <v>16700876</v>
      </c>
      <c r="F18316" s="1" t="s">
        <v>16211</v>
      </c>
      <c r="G18316" s="1">
        <v>3585153</v>
      </c>
      <c r="H18316" s="1" t="s">
        <v>16212</v>
      </c>
      <c r="I18316" s="2">
        <v>45106</v>
      </c>
      <c r="J18316" s="15" t="str">
        <f>MID(Tabla1[[#This Row],[HORA]],1,5)</f>
        <v>12:00</v>
      </c>
      <c r="K18316" s="16">
        <f>IF(Tabla1[[#This Row],[FECHA]]=I18317,IF(J18317-J18316&gt;0,(J18317-J18316)*1440,0),0)</f>
        <v>0.99999999999999645</v>
      </c>
      <c r="L18316" s="14">
        <f>2+L18057-Datos!$C$8</f>
        <v>11.340000000000003</v>
      </c>
      <c r="M18316" s="13" t="s">
        <v>2279</v>
      </c>
      <c r="N18316" s="1" t="s">
        <v>16213</v>
      </c>
      <c r="O18316" s="1">
        <v>30</v>
      </c>
      <c r="P18316" s="1" t="s">
        <v>818</v>
      </c>
      <c r="Q18316" s="4" t="s">
        <v>21</v>
      </c>
    </row>
    <row r="18317" spans="1:17" ht="22.5" x14ac:dyDescent="0.25">
      <c r="A18317" s="3">
        <v>12084</v>
      </c>
      <c r="B18317" s="1" t="s">
        <v>37297</v>
      </c>
      <c r="C18317" s="1" t="s">
        <v>15</v>
      </c>
      <c r="D18317" s="1" t="s">
        <v>40</v>
      </c>
      <c r="E18317" s="1">
        <v>42117609</v>
      </c>
      <c r="F18317" s="1" t="s">
        <v>15150</v>
      </c>
      <c r="G18317" s="1">
        <v>2248029</v>
      </c>
      <c r="H18317" s="1" t="s">
        <v>26012</v>
      </c>
      <c r="I18317" s="2">
        <v>45106</v>
      </c>
      <c r="J18317" s="15" t="str">
        <f>MID(Tabla1[[#This Row],[HORA]],1,5)</f>
        <v>12:01</v>
      </c>
      <c r="K18317" s="16">
        <f>IF(Tabla1[[#This Row],[FECHA]]=I18318,IF(J18318-J18317&gt;0,(J18318-J18317)*1440,0),0)</f>
        <v>2.9999999999999893</v>
      </c>
      <c r="L18317" s="14">
        <f>2+L18058-Datos!$C$8</f>
        <v>12.280000000000005</v>
      </c>
      <c r="M18317" s="13" t="s">
        <v>858</v>
      </c>
      <c r="N18317" s="1" t="s">
        <v>37298</v>
      </c>
      <c r="O18317" s="1">
        <v>35</v>
      </c>
      <c r="P18317" s="1" t="s">
        <v>645</v>
      </c>
      <c r="Q18317" s="4" t="s">
        <v>21</v>
      </c>
    </row>
    <row r="18318" spans="1:17" ht="22.5" x14ac:dyDescent="0.25">
      <c r="A18318" s="3">
        <v>12085</v>
      </c>
      <c r="B18318" s="1" t="s">
        <v>37299</v>
      </c>
      <c r="C18318" s="1" t="s">
        <v>15</v>
      </c>
      <c r="D18318" s="1" t="s">
        <v>40</v>
      </c>
      <c r="E18318" s="1">
        <v>76512823</v>
      </c>
      <c r="F18318" s="1" t="s">
        <v>23130</v>
      </c>
      <c r="G18318" s="1">
        <v>76512823</v>
      </c>
      <c r="H18318" s="1" t="s">
        <v>23130</v>
      </c>
      <c r="I18318" s="2">
        <v>45106</v>
      </c>
      <c r="J18318" s="15" t="str">
        <f>MID(Tabla1[[#This Row],[HORA]],1,5)</f>
        <v>12:04</v>
      </c>
      <c r="K18318" s="16">
        <f>IF(Tabla1[[#This Row],[FECHA]]=I18319,IF(J18319-J18318&gt;0,(J18319-J18318)*1440,0),0)</f>
        <v>0.99999999999999645</v>
      </c>
      <c r="L18318" s="14">
        <f>2+L18059-Datos!$C$8</f>
        <v>12.520000000000003</v>
      </c>
      <c r="M18318" s="13" t="s">
        <v>1929</v>
      </c>
      <c r="N18318" s="1" t="s">
        <v>1715</v>
      </c>
      <c r="O18318" s="1">
        <v>10</v>
      </c>
      <c r="P18318" s="1" t="s">
        <v>645</v>
      </c>
      <c r="Q18318" s="4" t="s">
        <v>21</v>
      </c>
    </row>
    <row r="18319" spans="1:17" ht="22.5" x14ac:dyDescent="0.25">
      <c r="A18319" s="3">
        <v>5186</v>
      </c>
      <c r="B18319" s="1" t="s">
        <v>16214</v>
      </c>
      <c r="C18319" s="1" t="s">
        <v>15</v>
      </c>
      <c r="D18319" s="1" t="s">
        <v>71</v>
      </c>
      <c r="E18319" s="1">
        <v>16713877</v>
      </c>
      <c r="F18319" s="1" t="s">
        <v>16215</v>
      </c>
      <c r="G18319" s="1">
        <v>2248033</v>
      </c>
      <c r="H18319" s="1" t="s">
        <v>16216</v>
      </c>
      <c r="I18319" s="2">
        <v>45106</v>
      </c>
      <c r="J18319" s="15" t="str">
        <f>MID(Tabla1[[#This Row],[HORA]],1,5)</f>
        <v>12:05</v>
      </c>
      <c r="K18319" s="16">
        <f>IF(Tabla1[[#This Row],[FECHA]]=I18320,IF(J18320-J18319&gt;0,(J18320-J18319)*1440,0),0)</f>
        <v>2.9999999999999893</v>
      </c>
      <c r="L18319" s="14">
        <f>2+L18060-Datos!$C$8</f>
        <v>7.1900000000000048</v>
      </c>
      <c r="M18319" s="13" t="s">
        <v>5422</v>
      </c>
      <c r="N18319" s="1" t="s">
        <v>16217</v>
      </c>
      <c r="O18319" s="1">
        <v>15</v>
      </c>
      <c r="P18319" s="1" t="s">
        <v>818</v>
      </c>
      <c r="Q18319" s="4" t="s">
        <v>21</v>
      </c>
    </row>
    <row r="18320" spans="1:17" ht="22.5" x14ac:dyDescent="0.25">
      <c r="A18320" s="3">
        <v>5187</v>
      </c>
      <c r="B18320" s="1" t="s">
        <v>16218</v>
      </c>
      <c r="C18320" s="1" t="s">
        <v>15</v>
      </c>
      <c r="D18320" s="1" t="s">
        <v>40</v>
      </c>
      <c r="E18320" s="1">
        <v>45592442</v>
      </c>
      <c r="F18320" s="1" t="s">
        <v>16219</v>
      </c>
      <c r="G18320" s="1">
        <v>3209511</v>
      </c>
      <c r="H18320" s="1" t="s">
        <v>16220</v>
      </c>
      <c r="I18320" s="2">
        <v>45106</v>
      </c>
      <c r="J18320" s="15" t="str">
        <f>MID(Tabla1[[#This Row],[HORA]],1,5)</f>
        <v>12:08</v>
      </c>
      <c r="K18320" s="16">
        <f>IF(Tabla1[[#This Row],[FECHA]]=I18321,IF(J18321-J18320&gt;0,(J18321-J18320)*1440,0),0)</f>
        <v>0.99999999999999645</v>
      </c>
      <c r="L18320" s="14">
        <f>2+L18061-Datos!$C$8</f>
        <v>8.4300000000000033</v>
      </c>
      <c r="M18320" s="13" t="s">
        <v>1753</v>
      </c>
      <c r="N18320" s="1" t="s">
        <v>16221</v>
      </c>
      <c r="O18320" s="1">
        <v>15</v>
      </c>
      <c r="P18320" s="1" t="s">
        <v>818</v>
      </c>
      <c r="Q18320" s="4" t="s">
        <v>21</v>
      </c>
    </row>
    <row r="18321" spans="1:17" ht="22.5" x14ac:dyDescent="0.25">
      <c r="A18321" s="3">
        <v>5188</v>
      </c>
      <c r="B18321" s="1" t="s">
        <v>16222</v>
      </c>
      <c r="C18321" s="1" t="s">
        <v>15</v>
      </c>
      <c r="D18321" s="1" t="s">
        <v>40</v>
      </c>
      <c r="E18321" s="1">
        <v>47720853</v>
      </c>
      <c r="F18321" s="1" t="s">
        <v>12365</v>
      </c>
      <c r="G18321" s="1">
        <v>73531566</v>
      </c>
      <c r="H18321" s="1" t="s">
        <v>12366</v>
      </c>
      <c r="I18321" s="2">
        <v>45106</v>
      </c>
      <c r="J18321" s="15" t="str">
        <f>MID(Tabla1[[#This Row],[HORA]],1,5)</f>
        <v>12:09</v>
      </c>
      <c r="K18321" s="16">
        <f>IF(Tabla1[[#This Row],[FECHA]]=I18322,IF(J18322-J18321&gt;0,(J18322-J18321)*1440,0),0)</f>
        <v>2.9999999999999893</v>
      </c>
      <c r="L18321" s="14">
        <f>2+L18062-Datos!$C$8</f>
        <v>8.1200000000000045</v>
      </c>
      <c r="M18321" s="13" t="s">
        <v>1213</v>
      </c>
      <c r="N18321" s="1" t="s">
        <v>16223</v>
      </c>
      <c r="O18321" s="1">
        <v>30</v>
      </c>
      <c r="P18321" s="1" t="s">
        <v>818</v>
      </c>
      <c r="Q18321" s="4" t="s">
        <v>21</v>
      </c>
    </row>
    <row r="18322" spans="1:17" ht="22.5" x14ac:dyDescent="0.25">
      <c r="A18322" s="3">
        <v>12086</v>
      </c>
      <c r="B18322" s="1" t="s">
        <v>37300</v>
      </c>
      <c r="C18322" s="1" t="s">
        <v>15</v>
      </c>
      <c r="D18322" s="1" t="s">
        <v>40</v>
      </c>
      <c r="E18322" s="1">
        <v>17410637</v>
      </c>
      <c r="F18322" s="1" t="s">
        <v>37301</v>
      </c>
      <c r="G18322" s="1">
        <v>74545972</v>
      </c>
      <c r="H18322" s="1" t="s">
        <v>37302</v>
      </c>
      <c r="I18322" s="2">
        <v>45106</v>
      </c>
      <c r="J18322" s="15" t="str">
        <f>MID(Tabla1[[#This Row],[HORA]],1,5)</f>
        <v>12:12</v>
      </c>
      <c r="K18322" s="16">
        <f>IF(Tabla1[[#This Row],[FECHA]]=I18323,IF(J18323-J18322&gt;0,(J18323-J18322)*1440,0),0)</f>
        <v>1.9999999999999929</v>
      </c>
      <c r="L18322" s="14">
        <f>2+L18063-Datos!$C$8</f>
        <v>9.5000000000000036</v>
      </c>
      <c r="M18322" s="13" t="s">
        <v>2587</v>
      </c>
      <c r="N18322" s="1" t="s">
        <v>37303</v>
      </c>
      <c r="O18322" s="1">
        <v>30</v>
      </c>
      <c r="P18322" s="1" t="s">
        <v>645</v>
      </c>
      <c r="Q18322" s="4" t="s">
        <v>21</v>
      </c>
    </row>
    <row r="18323" spans="1:17" ht="22.5" x14ac:dyDescent="0.25">
      <c r="A18323" s="3">
        <v>12087</v>
      </c>
      <c r="B18323" s="1" t="s">
        <v>37304</v>
      </c>
      <c r="C18323" s="1" t="s">
        <v>15</v>
      </c>
      <c r="D18323" s="1" t="s">
        <v>40</v>
      </c>
      <c r="E18323" s="1">
        <v>46223499</v>
      </c>
      <c r="F18323" s="1" t="s">
        <v>37305</v>
      </c>
      <c r="G18323" s="1">
        <v>43445612</v>
      </c>
      <c r="H18323" s="1" t="s">
        <v>37306</v>
      </c>
      <c r="I18323" s="2">
        <v>45106</v>
      </c>
      <c r="J18323" s="15" t="str">
        <f>MID(Tabla1[[#This Row],[HORA]],1,5)</f>
        <v>12:14</v>
      </c>
      <c r="K18323" s="16">
        <f>IF(Tabla1[[#This Row],[FECHA]]=I18324,IF(J18324-J18323&gt;0,(J18324-J18323)*1440,0),0)</f>
        <v>0</v>
      </c>
      <c r="L18323" s="14">
        <f>2+L18064-Datos!$C$8</f>
        <v>9.4400000000000048</v>
      </c>
      <c r="M18323" s="13" t="s">
        <v>4296</v>
      </c>
      <c r="N18323" s="1" t="s">
        <v>37307</v>
      </c>
      <c r="O18323" s="1">
        <v>25</v>
      </c>
      <c r="P18323" s="1" t="s">
        <v>645</v>
      </c>
      <c r="Q18323" s="4" t="s">
        <v>21</v>
      </c>
    </row>
    <row r="18324" spans="1:17" ht="22.5" x14ac:dyDescent="0.25">
      <c r="A18324" s="3">
        <v>12088</v>
      </c>
      <c r="B18324" s="1" t="s">
        <v>37304</v>
      </c>
      <c r="C18324" s="1" t="s">
        <v>15</v>
      </c>
      <c r="D18324" s="1" t="s">
        <v>40</v>
      </c>
      <c r="E18324" s="1">
        <v>46223499</v>
      </c>
      <c r="F18324" s="1" t="s">
        <v>37305</v>
      </c>
      <c r="G18324" s="1">
        <v>43445612</v>
      </c>
      <c r="H18324" s="1" t="s">
        <v>37306</v>
      </c>
      <c r="I18324" s="2">
        <v>45106</v>
      </c>
      <c r="J18324" s="15" t="str">
        <f>MID(Tabla1[[#This Row],[HORA]],1,5)</f>
        <v>12:14</v>
      </c>
      <c r="K18324" s="16">
        <f>IF(Tabla1[[#This Row],[FECHA]]=I18325,IF(J18325-J18324&gt;0,(J18325-J18324)*1440,0),0)</f>
        <v>8.999999999999968</v>
      </c>
      <c r="L18324" s="14">
        <f>2+L18065-Datos!$C$8</f>
        <v>9.3400000000000034</v>
      </c>
      <c r="M18324" s="13" t="s">
        <v>4296</v>
      </c>
      <c r="N18324" s="1" t="s">
        <v>37308</v>
      </c>
      <c r="O18324" s="1">
        <v>25</v>
      </c>
      <c r="P18324" s="1" t="s">
        <v>645</v>
      </c>
      <c r="Q18324" s="4" t="s">
        <v>21</v>
      </c>
    </row>
    <row r="18325" spans="1:17" ht="22.5" x14ac:dyDescent="0.25">
      <c r="A18325" s="3">
        <v>12089</v>
      </c>
      <c r="B18325" s="1" t="s">
        <v>37309</v>
      </c>
      <c r="C18325" s="1" t="s">
        <v>15</v>
      </c>
      <c r="D18325" s="1" t="s">
        <v>33</v>
      </c>
      <c r="E18325" s="1">
        <v>16457435</v>
      </c>
      <c r="F18325" s="1" t="s">
        <v>37310</v>
      </c>
      <c r="G18325" s="1">
        <v>2248035</v>
      </c>
      <c r="H18325" s="1" t="s">
        <v>37311</v>
      </c>
      <c r="I18325" s="2">
        <v>45106</v>
      </c>
      <c r="J18325" s="15" t="str">
        <f>MID(Tabla1[[#This Row],[HORA]],1,5)</f>
        <v>12:23</v>
      </c>
      <c r="K18325" s="16">
        <f>IF(Tabla1[[#This Row],[FECHA]]=I18326,IF(J18326-J18325&gt;0,(J18326-J18325)*1440,0),0)</f>
        <v>1.9999999999999929</v>
      </c>
      <c r="L18325" s="14">
        <f>2+L18066-Datos!$C$8</f>
        <v>7.0500000000000043</v>
      </c>
      <c r="M18325" s="13" t="s">
        <v>919</v>
      </c>
      <c r="N18325" s="1" t="s">
        <v>7215</v>
      </c>
      <c r="O18325" s="1">
        <v>40</v>
      </c>
      <c r="P18325" s="1" t="s">
        <v>645</v>
      </c>
      <c r="Q18325" s="4" t="s">
        <v>21</v>
      </c>
    </row>
    <row r="18326" spans="1:17" ht="22.5" x14ac:dyDescent="0.25">
      <c r="A18326" s="3">
        <v>5189</v>
      </c>
      <c r="B18326" s="1" t="s">
        <v>16224</v>
      </c>
      <c r="C18326" s="1" t="s">
        <v>15</v>
      </c>
      <c r="D18326" s="1" t="s">
        <v>77</v>
      </c>
      <c r="E18326" s="1">
        <v>75761392</v>
      </c>
      <c r="F18326" s="1" t="s">
        <v>16225</v>
      </c>
      <c r="G18326" s="1">
        <v>3894078</v>
      </c>
      <c r="H18326" s="1" t="s">
        <v>16226</v>
      </c>
      <c r="I18326" s="2">
        <v>45106</v>
      </c>
      <c r="J18326" s="15" t="str">
        <f>MID(Tabla1[[#This Row],[HORA]],1,5)</f>
        <v>12:25</v>
      </c>
      <c r="K18326" s="16">
        <f>IF(Tabla1[[#This Row],[FECHA]]=I18327,IF(J18327-J18326&gt;0,(J18327-J18326)*1440,0),0)</f>
        <v>0</v>
      </c>
      <c r="L18326" s="14">
        <f>2+L18067-Datos!$C$8</f>
        <v>8.3400000000000034</v>
      </c>
      <c r="M18326" s="13" t="s">
        <v>303</v>
      </c>
      <c r="N18326" s="1" t="s">
        <v>16227</v>
      </c>
      <c r="O18326" s="1">
        <v>15</v>
      </c>
      <c r="P18326" s="1" t="s">
        <v>818</v>
      </c>
      <c r="Q18326" s="4" t="s">
        <v>21</v>
      </c>
    </row>
    <row r="18327" spans="1:17" ht="22.5" x14ac:dyDescent="0.25">
      <c r="A18327" s="3">
        <v>12090</v>
      </c>
      <c r="B18327" s="1" t="s">
        <v>37312</v>
      </c>
      <c r="C18327" s="1" t="s">
        <v>15</v>
      </c>
      <c r="D18327" s="1" t="s">
        <v>23</v>
      </c>
      <c r="E18327" s="1">
        <v>16516416</v>
      </c>
      <c r="F18327" s="1" t="s">
        <v>7597</v>
      </c>
      <c r="G18327" s="1">
        <v>2248037</v>
      </c>
      <c r="H18327" s="1" t="s">
        <v>7598</v>
      </c>
      <c r="I18327" s="2">
        <v>45106</v>
      </c>
      <c r="J18327" s="15" t="str">
        <f>MID(Tabla1[[#This Row],[HORA]],1,5)</f>
        <v>12:25</v>
      </c>
      <c r="K18327" s="16">
        <f>IF(Tabla1[[#This Row],[FECHA]]=I18328,IF(J18328-J18327&gt;0,(J18328-J18327)*1440,0),0)</f>
        <v>1.0000000000001563</v>
      </c>
      <c r="L18327" s="14">
        <f>2+L18068-Datos!$C$8</f>
        <v>7.350000000000005</v>
      </c>
      <c r="M18327" s="13" t="s">
        <v>303</v>
      </c>
      <c r="N18327" s="1" t="s">
        <v>37313</v>
      </c>
      <c r="O18327" s="1">
        <v>15</v>
      </c>
      <c r="P18327" s="1" t="s">
        <v>645</v>
      </c>
      <c r="Q18327" s="4" t="s">
        <v>21</v>
      </c>
    </row>
    <row r="18328" spans="1:17" ht="22.5" x14ac:dyDescent="0.25">
      <c r="A18328" s="3">
        <v>12091</v>
      </c>
      <c r="B18328" s="1" t="s">
        <v>37314</v>
      </c>
      <c r="C18328" s="1" t="s">
        <v>15</v>
      </c>
      <c r="D18328" s="1" t="s">
        <v>40</v>
      </c>
      <c r="E18328" s="1">
        <v>46963783</v>
      </c>
      <c r="F18328" s="1" t="s">
        <v>37315</v>
      </c>
      <c r="G18328" s="1">
        <v>2248038</v>
      </c>
      <c r="H18328" s="1" t="s">
        <v>37316</v>
      </c>
      <c r="I18328" s="2">
        <v>45106</v>
      </c>
      <c r="J18328" s="15" t="str">
        <f>MID(Tabla1[[#This Row],[HORA]],1,5)</f>
        <v>12:26</v>
      </c>
      <c r="K18328" s="16">
        <f>IF(Tabla1[[#This Row],[FECHA]]=I18329,IF(J18329-J18328&gt;0,(J18329-J18328)*1440,0),0)</f>
        <v>11.999999999999957</v>
      </c>
      <c r="L18328" s="14">
        <f>2+L18069-Datos!$C$8</f>
        <v>10.360000000000003</v>
      </c>
      <c r="M18328" s="13" t="s">
        <v>1609</v>
      </c>
      <c r="N18328" s="1" t="s">
        <v>693</v>
      </c>
      <c r="O18328" s="1">
        <v>10</v>
      </c>
      <c r="P18328" s="1" t="s">
        <v>645</v>
      </c>
      <c r="Q18328" s="4" t="s">
        <v>21</v>
      </c>
    </row>
    <row r="18329" spans="1:17" ht="22.5" x14ac:dyDescent="0.25">
      <c r="A18329" s="3">
        <v>5190</v>
      </c>
      <c r="B18329" s="1" t="s">
        <v>16228</v>
      </c>
      <c r="C18329" s="1" t="s">
        <v>15</v>
      </c>
      <c r="D18329" s="1" t="s">
        <v>40</v>
      </c>
      <c r="E18329" s="1">
        <v>43262121</v>
      </c>
      <c r="F18329" s="1" t="s">
        <v>16229</v>
      </c>
      <c r="G18329" s="1">
        <v>47054097</v>
      </c>
      <c r="H18329" s="1" t="s">
        <v>16230</v>
      </c>
      <c r="I18329" s="2">
        <v>45106</v>
      </c>
      <c r="J18329" s="15" t="str">
        <f>MID(Tabla1[[#This Row],[HORA]],1,5)</f>
        <v>12:38</v>
      </c>
      <c r="K18329" s="16">
        <f>IF(Tabla1[[#This Row],[FECHA]]=I18330,IF(J18330-J18329&gt;0,(J18330-J18329)*1440,0),0)</f>
        <v>0.99999999999999645</v>
      </c>
      <c r="L18329" s="14">
        <f>2+L18070-Datos!$C$8</f>
        <v>12.420000000000005</v>
      </c>
      <c r="M18329" s="13" t="s">
        <v>245</v>
      </c>
      <c r="N18329" s="1" t="s">
        <v>16231</v>
      </c>
      <c r="O18329" s="1">
        <v>15</v>
      </c>
      <c r="P18329" s="1" t="s">
        <v>818</v>
      </c>
      <c r="Q18329" s="4" t="s">
        <v>21</v>
      </c>
    </row>
    <row r="18330" spans="1:17" ht="22.5" x14ac:dyDescent="0.25">
      <c r="A18330" s="3">
        <v>5191</v>
      </c>
      <c r="B18330" s="1" t="s">
        <v>16232</v>
      </c>
      <c r="C18330" s="1" t="s">
        <v>15</v>
      </c>
      <c r="D18330" s="1" t="s">
        <v>40</v>
      </c>
      <c r="E18330" s="1">
        <v>16628396</v>
      </c>
      <c r="F18330" s="1" t="s">
        <v>16233</v>
      </c>
      <c r="G18330" s="1">
        <v>2248041</v>
      </c>
      <c r="H18330" s="1" t="s">
        <v>16234</v>
      </c>
      <c r="I18330" s="2">
        <v>45106</v>
      </c>
      <c r="J18330" s="15" t="str">
        <f>MID(Tabla1[[#This Row],[HORA]],1,5)</f>
        <v>12:39</v>
      </c>
      <c r="K18330" s="16">
        <f>IF(Tabla1[[#This Row],[FECHA]]=I18331,IF(J18331-J18330&gt;0,(J18331-J18330)*1440,0),0)</f>
        <v>0</v>
      </c>
      <c r="L18330" s="14">
        <f>2+L18071-Datos!$C$8</f>
        <v>8.2900000000000045</v>
      </c>
      <c r="M18330" s="13" t="s">
        <v>98</v>
      </c>
      <c r="N18330" s="1" t="s">
        <v>15889</v>
      </c>
      <c r="O18330" s="1">
        <v>12</v>
      </c>
      <c r="P18330" s="1" t="s">
        <v>818</v>
      </c>
      <c r="Q18330" s="4" t="s">
        <v>21</v>
      </c>
    </row>
    <row r="18331" spans="1:17" ht="22.5" x14ac:dyDescent="0.25">
      <c r="A18331" s="3">
        <v>12092</v>
      </c>
      <c r="B18331" s="1" t="s">
        <v>37317</v>
      </c>
      <c r="C18331" s="1" t="s">
        <v>15</v>
      </c>
      <c r="D18331" s="1" t="s">
        <v>40</v>
      </c>
      <c r="E18331" s="1">
        <v>16493280</v>
      </c>
      <c r="F18331" s="1" t="s">
        <v>37318</v>
      </c>
      <c r="G18331" s="1">
        <v>2248039</v>
      </c>
      <c r="H18331" s="1" t="s">
        <v>37319</v>
      </c>
      <c r="I18331" s="2">
        <v>45106</v>
      </c>
      <c r="J18331" s="15" t="str">
        <f>MID(Tabla1[[#This Row],[HORA]],1,5)</f>
        <v>12:39</v>
      </c>
      <c r="K18331" s="16">
        <f>IF(Tabla1[[#This Row],[FECHA]]=I18332,IF(J18332-J18331&gt;0,(J18332-J18331)*1440,0),0)</f>
        <v>1.9999999999999929</v>
      </c>
      <c r="L18331" s="14">
        <f>2+L18072-Datos!$C$8</f>
        <v>8.100000000000005</v>
      </c>
      <c r="M18331" s="13" t="s">
        <v>98</v>
      </c>
      <c r="N18331" s="1" t="s">
        <v>37320</v>
      </c>
      <c r="O18331" s="1">
        <v>30</v>
      </c>
      <c r="P18331" s="1" t="s">
        <v>645</v>
      </c>
      <c r="Q18331" s="4" t="s">
        <v>21</v>
      </c>
    </row>
    <row r="18332" spans="1:17" ht="22.5" x14ac:dyDescent="0.25">
      <c r="A18332" s="3">
        <v>12093</v>
      </c>
      <c r="B18332" s="1" t="s">
        <v>37321</v>
      </c>
      <c r="C18332" s="1" t="s">
        <v>15</v>
      </c>
      <c r="D18332" s="1" t="s">
        <v>40</v>
      </c>
      <c r="E18332" s="1">
        <v>16759757</v>
      </c>
      <c r="F18332" s="1" t="s">
        <v>21311</v>
      </c>
      <c r="G18332" s="1">
        <v>44963740</v>
      </c>
      <c r="H18332" s="1" t="s">
        <v>37322</v>
      </c>
      <c r="I18332" s="2">
        <v>45106</v>
      </c>
      <c r="J18332" s="15" t="str">
        <f>MID(Tabla1[[#This Row],[HORA]],1,5)</f>
        <v>12:41</v>
      </c>
      <c r="K18332" s="16">
        <f>IF(Tabla1[[#This Row],[FECHA]]=I18333,IF(J18333-J18332&gt;0,(J18333-J18332)*1440,0),0)</f>
        <v>10.999999999999961</v>
      </c>
      <c r="L18332" s="14">
        <f>2+L18073-Datos!$C$8</f>
        <v>10.190000000000005</v>
      </c>
      <c r="M18332" s="13" t="s">
        <v>2596</v>
      </c>
      <c r="N18332" s="1" t="s">
        <v>37323</v>
      </c>
      <c r="O18332" s="1">
        <v>15</v>
      </c>
      <c r="P18332" s="1" t="s">
        <v>645</v>
      </c>
      <c r="Q18332" s="4" t="s">
        <v>21</v>
      </c>
    </row>
    <row r="18333" spans="1:17" ht="22.5" x14ac:dyDescent="0.25">
      <c r="A18333" s="3">
        <v>5192</v>
      </c>
      <c r="B18333" s="1" t="s">
        <v>16235</v>
      </c>
      <c r="C18333" s="1" t="s">
        <v>15</v>
      </c>
      <c r="D18333" s="1" t="s">
        <v>40</v>
      </c>
      <c r="E18333" s="1">
        <v>27363583</v>
      </c>
      <c r="F18333" s="1" t="s">
        <v>6067</v>
      </c>
      <c r="G18333" s="1">
        <v>27363583</v>
      </c>
      <c r="H18333" s="1" t="s">
        <v>6067</v>
      </c>
      <c r="I18333" s="2">
        <v>45106</v>
      </c>
      <c r="J18333" s="15" t="str">
        <f>MID(Tabla1[[#This Row],[HORA]],1,5)</f>
        <v>12:52</v>
      </c>
      <c r="K18333" s="16">
        <f>IF(Tabla1[[#This Row],[FECHA]]=I18334,IF(J18334-J18333&gt;0,(J18334-J18333)*1440,0),0)</f>
        <v>1.9999999999999929</v>
      </c>
      <c r="L18333" s="14">
        <f>2+L18074-Datos!$C$8</f>
        <v>9.5300000000000047</v>
      </c>
      <c r="M18333" s="13" t="s">
        <v>3416</v>
      </c>
      <c r="N18333" s="1" t="s">
        <v>1715</v>
      </c>
      <c r="O18333" s="1">
        <v>10</v>
      </c>
      <c r="P18333" s="1" t="s">
        <v>818</v>
      </c>
      <c r="Q18333" s="4" t="s">
        <v>21</v>
      </c>
    </row>
    <row r="18334" spans="1:17" ht="22.5" x14ac:dyDescent="0.25">
      <c r="A18334" s="3">
        <v>5193</v>
      </c>
      <c r="B18334" s="1" t="s">
        <v>16236</v>
      </c>
      <c r="C18334" s="1" t="s">
        <v>15</v>
      </c>
      <c r="D18334" s="1" t="s">
        <v>40</v>
      </c>
      <c r="E18334" s="1">
        <v>16671159</v>
      </c>
      <c r="F18334" s="1" t="s">
        <v>16237</v>
      </c>
      <c r="G18334" s="1">
        <v>2248044</v>
      </c>
      <c r="H18334" s="1" t="s">
        <v>16238</v>
      </c>
      <c r="I18334" s="2">
        <v>45106</v>
      </c>
      <c r="J18334" s="15" t="str">
        <f>MID(Tabla1[[#This Row],[HORA]],1,5)</f>
        <v>12:54</v>
      </c>
      <c r="K18334" s="16">
        <f>IF(Tabla1[[#This Row],[FECHA]]=I18335,IF(J18335-J18334&gt;0,(J18335-J18334)*1440,0),0)</f>
        <v>0</v>
      </c>
      <c r="L18334" s="14">
        <f>2+L18075-Datos!$C$8</f>
        <v>11.260000000000005</v>
      </c>
      <c r="M18334" s="13" t="s">
        <v>1217</v>
      </c>
      <c r="N18334" s="1" t="s">
        <v>16239</v>
      </c>
      <c r="O18334" s="1">
        <v>15</v>
      </c>
      <c r="P18334" s="1" t="s">
        <v>818</v>
      </c>
      <c r="Q18334" s="4" t="s">
        <v>21</v>
      </c>
    </row>
    <row r="18335" spans="1:17" ht="22.5" x14ac:dyDescent="0.25">
      <c r="A18335" s="3">
        <v>12094</v>
      </c>
      <c r="B18335" s="1" t="s">
        <v>37324</v>
      </c>
      <c r="C18335" s="1" t="s">
        <v>15</v>
      </c>
      <c r="D18335" s="1" t="s">
        <v>40</v>
      </c>
      <c r="E18335" s="1">
        <v>43466906</v>
      </c>
      <c r="F18335" s="1" t="s">
        <v>37325</v>
      </c>
      <c r="G18335" s="1">
        <v>76623713</v>
      </c>
      <c r="H18335" s="1" t="s">
        <v>37326</v>
      </c>
      <c r="I18335" s="2">
        <v>45106</v>
      </c>
      <c r="J18335" s="15" t="str">
        <f>MID(Tabla1[[#This Row],[HORA]],1,5)</f>
        <v>12:54</v>
      </c>
      <c r="K18335" s="16">
        <f>IF(Tabla1[[#This Row],[FECHA]]=I18336,IF(J18336-J18335&gt;0,(J18336-J18335)*1440,0),0)</f>
        <v>0.99999999999999645</v>
      </c>
      <c r="L18335" s="14">
        <f>2+L18076-Datos!$C$8</f>
        <v>13.120000000000005</v>
      </c>
      <c r="M18335" s="13" t="s">
        <v>1217</v>
      </c>
      <c r="N18335" s="1" t="s">
        <v>37327</v>
      </c>
      <c r="O18335" s="1">
        <v>15</v>
      </c>
      <c r="P18335" s="1" t="s">
        <v>645</v>
      </c>
      <c r="Q18335" s="4" t="s">
        <v>21</v>
      </c>
    </row>
    <row r="18336" spans="1:17" ht="22.5" x14ac:dyDescent="0.25">
      <c r="A18336" s="3">
        <v>12095</v>
      </c>
      <c r="B18336" s="1" t="s">
        <v>37328</v>
      </c>
      <c r="C18336" s="1" t="s">
        <v>15</v>
      </c>
      <c r="D18336" s="1" t="s">
        <v>1017</v>
      </c>
      <c r="E18336" s="1">
        <v>73059724</v>
      </c>
      <c r="F18336" s="1" t="s">
        <v>37329</v>
      </c>
      <c r="G18336" s="1">
        <v>2248046</v>
      </c>
      <c r="H18336" s="1" t="s">
        <v>37330</v>
      </c>
      <c r="I18336" s="2">
        <v>45106</v>
      </c>
      <c r="J18336" s="15" t="str">
        <f>MID(Tabla1[[#This Row],[HORA]],1,5)</f>
        <v>12:55</v>
      </c>
      <c r="K18336" s="16">
        <f>IF(Tabla1[[#This Row],[FECHA]]=I18337,IF(J18337-J18336&gt;0,(J18337-J18336)*1440,0),0)</f>
        <v>2.9999999999999893</v>
      </c>
      <c r="L18336" s="14">
        <f>2+L18077-Datos!$C$8</f>
        <v>10.420000000000003</v>
      </c>
      <c r="M18336" s="13" t="s">
        <v>1613</v>
      </c>
      <c r="N18336" s="1" t="s">
        <v>37331</v>
      </c>
      <c r="O18336" s="1">
        <v>20</v>
      </c>
      <c r="P18336" s="1" t="s">
        <v>645</v>
      </c>
      <c r="Q18336" s="4" t="s">
        <v>21</v>
      </c>
    </row>
    <row r="18337" spans="1:17" ht="22.5" x14ac:dyDescent="0.25">
      <c r="A18337" s="3">
        <v>5194</v>
      </c>
      <c r="B18337" s="1" t="s">
        <v>16240</v>
      </c>
      <c r="C18337" s="1" t="s">
        <v>15</v>
      </c>
      <c r="D18337" s="1" t="s">
        <v>40</v>
      </c>
      <c r="E18337" s="1">
        <v>40313053</v>
      </c>
      <c r="F18337" s="1" t="s">
        <v>16241</v>
      </c>
      <c r="G18337" s="1">
        <v>44132815</v>
      </c>
      <c r="H18337" s="1" t="s">
        <v>16242</v>
      </c>
      <c r="I18337" s="2">
        <v>45106</v>
      </c>
      <c r="J18337" s="15" t="str">
        <f>MID(Tabla1[[#This Row],[HORA]],1,5)</f>
        <v>12:58</v>
      </c>
      <c r="K18337" s="16">
        <f>IF(Tabla1[[#This Row],[FECHA]]=I18338,IF(J18338-J18337&gt;0,(J18338-J18337)*1440,0),0)</f>
        <v>7.9999999999999716</v>
      </c>
      <c r="L18337" s="14">
        <f>2+L18078-Datos!$C$8</f>
        <v>11.080000000000002</v>
      </c>
      <c r="M18337" s="13" t="s">
        <v>1108</v>
      </c>
      <c r="N18337" s="1" t="s">
        <v>10713</v>
      </c>
      <c r="O18337" s="1">
        <v>20</v>
      </c>
      <c r="P18337" s="1" t="s">
        <v>818</v>
      </c>
      <c r="Q18337" s="4" t="s">
        <v>21</v>
      </c>
    </row>
    <row r="18338" spans="1:17" ht="22.5" x14ac:dyDescent="0.25">
      <c r="A18338" s="3">
        <v>16638</v>
      </c>
      <c r="B18338" s="1" t="s">
        <v>50428</v>
      </c>
      <c r="C18338" s="1" t="s">
        <v>15</v>
      </c>
      <c r="D18338" s="1" t="s">
        <v>40</v>
      </c>
      <c r="E18338" s="1">
        <v>20103365628</v>
      </c>
      <c r="F18338" s="1" t="s">
        <v>47747</v>
      </c>
      <c r="G18338" s="1">
        <v>47072149</v>
      </c>
      <c r="H18338" s="1" t="s">
        <v>47748</v>
      </c>
      <c r="I18338" s="2">
        <v>45106</v>
      </c>
      <c r="J18338" s="15" t="str">
        <f>MID(Tabla1[[#This Row],[HORA]],1,5)</f>
        <v>13:06</v>
      </c>
      <c r="K18338" s="16">
        <f>IF(Tabla1[[#This Row],[FECHA]]=I18339,IF(J18339-J18338&gt;0,(J18339-J18338)*1440,0),0)</f>
        <v>3.9999999999999858</v>
      </c>
      <c r="L18338" s="14">
        <f>2+L18079-Datos!$C$8</f>
        <v>11.020000000000003</v>
      </c>
      <c r="M18338" s="13" t="s">
        <v>55927</v>
      </c>
      <c r="N18338" s="1" t="s">
        <v>50429</v>
      </c>
      <c r="O18338" s="1">
        <v>15</v>
      </c>
      <c r="P18338" s="1" t="s">
        <v>818</v>
      </c>
      <c r="Q18338" s="4" t="s">
        <v>21</v>
      </c>
    </row>
    <row r="18339" spans="1:17" ht="22.5" x14ac:dyDescent="0.25">
      <c r="A18339" s="3">
        <v>16639</v>
      </c>
      <c r="B18339" s="1" t="s">
        <v>50430</v>
      </c>
      <c r="C18339" s="1" t="s">
        <v>15</v>
      </c>
      <c r="D18339" s="1" t="s">
        <v>40</v>
      </c>
      <c r="E18339" s="1">
        <v>20509752231</v>
      </c>
      <c r="F18339" s="1" t="s">
        <v>50431</v>
      </c>
      <c r="G18339" s="1">
        <v>2248048</v>
      </c>
      <c r="H18339" s="1" t="s">
        <v>50432</v>
      </c>
      <c r="I18339" s="2">
        <v>45106</v>
      </c>
      <c r="J18339" s="15" t="str">
        <f>MID(Tabla1[[#This Row],[HORA]],1,5)</f>
        <v>13:10</v>
      </c>
      <c r="K18339" s="16">
        <f>IF(Tabla1[[#This Row],[FECHA]]=I18340,IF(J18340-J18339&gt;0,(J18340-J18339)*1440,0),0)</f>
        <v>5.0000000000001421</v>
      </c>
      <c r="L18339" s="14">
        <f>2+L18080-Datos!$C$8</f>
        <v>9.1200000000000045</v>
      </c>
      <c r="M18339" s="13" t="s">
        <v>55930</v>
      </c>
      <c r="N18339" s="1" t="s">
        <v>18726</v>
      </c>
      <c r="O18339" s="1">
        <v>10</v>
      </c>
      <c r="P18339" s="1" t="s">
        <v>818</v>
      </c>
      <c r="Q18339" s="4" t="s">
        <v>21</v>
      </c>
    </row>
    <row r="18340" spans="1:17" ht="22.5" x14ac:dyDescent="0.25">
      <c r="A18340" s="3">
        <v>12096</v>
      </c>
      <c r="B18340" s="1" t="s">
        <v>37332</v>
      </c>
      <c r="C18340" s="1" t="s">
        <v>15</v>
      </c>
      <c r="D18340" s="1" t="s">
        <v>82</v>
      </c>
      <c r="E18340" s="1">
        <v>40643580</v>
      </c>
      <c r="F18340" s="1" t="s">
        <v>37333</v>
      </c>
      <c r="G18340" s="1">
        <v>2248049</v>
      </c>
      <c r="H18340" s="1" t="s">
        <v>37334</v>
      </c>
      <c r="I18340" s="2">
        <v>45106</v>
      </c>
      <c r="J18340" s="15" t="str">
        <f>MID(Tabla1[[#This Row],[HORA]],1,5)</f>
        <v>13:15</v>
      </c>
      <c r="K18340" s="16">
        <f>IF(Tabla1[[#This Row],[FECHA]]=I18341,IF(J18341-J18340&gt;0,(J18341-J18340)*1440,0),0)</f>
        <v>3.9999999999999858</v>
      </c>
      <c r="L18340" s="14">
        <f>2+L18081-Datos!$C$8</f>
        <v>10.130000000000004</v>
      </c>
      <c r="M18340" s="13" t="s">
        <v>55933</v>
      </c>
      <c r="N18340" s="1" t="s">
        <v>37335</v>
      </c>
      <c r="O18340" s="1">
        <v>20</v>
      </c>
      <c r="P18340" s="1" t="s">
        <v>645</v>
      </c>
      <c r="Q18340" s="4" t="s">
        <v>21</v>
      </c>
    </row>
    <row r="18341" spans="1:17" ht="22.5" x14ac:dyDescent="0.25">
      <c r="A18341" s="3">
        <v>12097</v>
      </c>
      <c r="B18341" s="1" t="s">
        <v>37336</v>
      </c>
      <c r="C18341" s="1" t="s">
        <v>15</v>
      </c>
      <c r="D18341" s="1" t="s">
        <v>40</v>
      </c>
      <c r="E18341" s="1">
        <v>16793898</v>
      </c>
      <c r="F18341" s="1" t="s">
        <v>12551</v>
      </c>
      <c r="G18341" s="1">
        <v>16793898</v>
      </c>
      <c r="H18341" s="1" t="s">
        <v>12551</v>
      </c>
      <c r="I18341" s="2">
        <v>45106</v>
      </c>
      <c r="J18341" s="15" t="str">
        <f>MID(Tabla1[[#This Row],[HORA]],1,5)</f>
        <v>13:19</v>
      </c>
      <c r="K18341" s="16">
        <f>IF(Tabla1[[#This Row],[FECHA]]=I18342,IF(J18342-J18341&gt;0,(J18342-J18341)*1440,0),0)</f>
        <v>6.9999999999999751</v>
      </c>
      <c r="L18341" s="14">
        <f>2+L18082-Datos!$C$8</f>
        <v>11.500000000000004</v>
      </c>
      <c r="M18341" s="13" t="s">
        <v>55937</v>
      </c>
      <c r="N18341" s="1" t="s">
        <v>1715</v>
      </c>
      <c r="O18341" s="1">
        <v>10</v>
      </c>
      <c r="P18341" s="1" t="s">
        <v>645</v>
      </c>
      <c r="Q18341" s="4" t="s">
        <v>21</v>
      </c>
    </row>
    <row r="18342" spans="1:17" ht="22.5" x14ac:dyDescent="0.25">
      <c r="A18342" s="3">
        <v>12098</v>
      </c>
      <c r="B18342" s="1" t="s">
        <v>37337</v>
      </c>
      <c r="C18342" s="1" t="s">
        <v>15</v>
      </c>
      <c r="D18342" s="1" t="s">
        <v>33</v>
      </c>
      <c r="E18342" s="1">
        <v>42020167</v>
      </c>
      <c r="F18342" s="1" t="s">
        <v>2729</v>
      </c>
      <c r="G18342" s="1">
        <v>45866130</v>
      </c>
      <c r="H18342" s="1" t="s">
        <v>37338</v>
      </c>
      <c r="I18342" s="2">
        <v>45106</v>
      </c>
      <c r="J18342" s="15" t="str">
        <f>MID(Tabla1[[#This Row],[HORA]],1,5)</f>
        <v>13:26</v>
      </c>
      <c r="K18342" s="16">
        <f>IF(Tabla1[[#This Row],[FECHA]]=I18343,IF(J18343-J18342&gt;0,(J18343-J18342)*1440,0),0)</f>
        <v>0.99999999999999645</v>
      </c>
      <c r="L18342" s="14">
        <f>2+L18083-Datos!$C$8</f>
        <v>11.250000000000004</v>
      </c>
      <c r="M18342" s="13" t="s">
        <v>55845</v>
      </c>
      <c r="N18342" s="1" t="s">
        <v>37339</v>
      </c>
      <c r="O18342" s="1">
        <v>20</v>
      </c>
      <c r="P18342" s="1" t="s">
        <v>645</v>
      </c>
      <c r="Q18342" s="4" t="s">
        <v>21</v>
      </c>
    </row>
    <row r="18343" spans="1:17" ht="22.5" x14ac:dyDescent="0.25">
      <c r="A18343" s="3">
        <v>18041</v>
      </c>
      <c r="B18343" s="1" t="s">
        <v>53982</v>
      </c>
      <c r="C18343" s="1" t="s">
        <v>15</v>
      </c>
      <c r="D18343" s="1" t="s">
        <v>33</v>
      </c>
      <c r="E18343" s="1">
        <v>20539172167</v>
      </c>
      <c r="F18343" s="1" t="s">
        <v>53983</v>
      </c>
      <c r="G18343" s="1">
        <v>2248050</v>
      </c>
      <c r="H18343" s="1" t="s">
        <v>53984</v>
      </c>
      <c r="I18343" s="2">
        <v>45106</v>
      </c>
      <c r="J18343" s="15" t="str">
        <f>MID(Tabla1[[#This Row],[HORA]],1,5)</f>
        <v>13:27</v>
      </c>
      <c r="K18343" s="16">
        <f>IF(Tabla1[[#This Row],[FECHA]]=I18344,IF(J18344-J18343&gt;0,(J18344-J18343)*1440,0),0)</f>
        <v>3.9999999999999858</v>
      </c>
      <c r="L18343" s="14">
        <f>2+L18084-Datos!$C$8</f>
        <v>14.190000000000005</v>
      </c>
      <c r="M18343" s="13" t="s">
        <v>55942</v>
      </c>
      <c r="N18343" s="1" t="s">
        <v>44388</v>
      </c>
      <c r="O18343" s="1">
        <v>20</v>
      </c>
      <c r="P18343" s="1" t="s">
        <v>645</v>
      </c>
      <c r="Q18343" s="4" t="s">
        <v>21</v>
      </c>
    </row>
    <row r="18344" spans="1:17" ht="22.5" x14ac:dyDescent="0.25">
      <c r="A18344" s="3">
        <v>5195</v>
      </c>
      <c r="B18344" s="1" t="s">
        <v>16243</v>
      </c>
      <c r="C18344" s="1" t="s">
        <v>15</v>
      </c>
      <c r="D18344" s="1" t="s">
        <v>228</v>
      </c>
      <c r="E18344" s="1">
        <v>18141901</v>
      </c>
      <c r="F18344" s="1" t="s">
        <v>16244</v>
      </c>
      <c r="G18344" s="1">
        <v>33940838</v>
      </c>
      <c r="H18344" s="1" t="s">
        <v>10570</v>
      </c>
      <c r="I18344" s="2">
        <v>45106</v>
      </c>
      <c r="J18344" s="15" t="str">
        <f>MID(Tabla1[[#This Row],[HORA]],1,5)</f>
        <v>13:31</v>
      </c>
      <c r="K18344" s="16">
        <f>IF(Tabla1[[#This Row],[FECHA]]=I18345,IF(J18345-J18344&gt;0,(J18345-J18344)*1440,0),0)</f>
        <v>0.99999999999999645</v>
      </c>
      <c r="L18344" s="14">
        <f>2+L18085-Datos!$C$8</f>
        <v>11.340000000000003</v>
      </c>
      <c r="M18344" s="13" t="s">
        <v>55946</v>
      </c>
      <c r="N18344" s="1" t="s">
        <v>11612</v>
      </c>
      <c r="O18344" s="1">
        <v>18</v>
      </c>
      <c r="P18344" s="1" t="s">
        <v>818</v>
      </c>
      <c r="Q18344" s="4" t="s">
        <v>21</v>
      </c>
    </row>
    <row r="18345" spans="1:17" ht="22.5" x14ac:dyDescent="0.25">
      <c r="A18345" s="3">
        <v>12099</v>
      </c>
      <c r="B18345" s="1" t="s">
        <v>37340</v>
      </c>
      <c r="C18345" s="1" t="s">
        <v>15</v>
      </c>
      <c r="D18345" s="1" t="s">
        <v>40</v>
      </c>
      <c r="E18345" s="1">
        <v>16778042</v>
      </c>
      <c r="F18345" s="1" t="s">
        <v>37341</v>
      </c>
      <c r="G18345" s="1">
        <v>2248052</v>
      </c>
      <c r="H18345" s="1" t="s">
        <v>37342</v>
      </c>
      <c r="I18345" s="2">
        <v>45106</v>
      </c>
      <c r="J18345" s="15" t="str">
        <f>MID(Tabla1[[#This Row],[HORA]],1,5)</f>
        <v>13:32</v>
      </c>
      <c r="K18345" s="16">
        <f>IF(Tabla1[[#This Row],[FECHA]]=I18346,IF(J18346-J18345&gt;0,(J18346-J18345)*1440,0),0)</f>
        <v>10.999999999999961</v>
      </c>
      <c r="L18345" s="14">
        <f>2+L18086-Datos!$C$8</f>
        <v>9.5500000000000043</v>
      </c>
      <c r="M18345" s="13" t="s">
        <v>55846</v>
      </c>
      <c r="N18345" s="1" t="s">
        <v>37343</v>
      </c>
      <c r="O18345" s="1">
        <v>50</v>
      </c>
      <c r="P18345" s="1" t="s">
        <v>645</v>
      </c>
      <c r="Q18345" s="4" t="s">
        <v>21</v>
      </c>
    </row>
    <row r="18346" spans="1:17" ht="22.5" x14ac:dyDescent="0.25">
      <c r="A18346" s="3">
        <v>16640</v>
      </c>
      <c r="B18346" s="1" t="s">
        <v>50433</v>
      </c>
      <c r="C18346" s="1" t="s">
        <v>15</v>
      </c>
      <c r="D18346" s="1" t="s">
        <v>40</v>
      </c>
      <c r="E18346" s="1">
        <v>20479879541</v>
      </c>
      <c r="F18346" s="1" t="s">
        <v>48674</v>
      </c>
      <c r="G18346" s="1">
        <v>42113646</v>
      </c>
      <c r="H18346" s="1" t="s">
        <v>49176</v>
      </c>
      <c r="I18346" s="2">
        <v>45106</v>
      </c>
      <c r="J18346" s="15" t="str">
        <f>MID(Tabla1[[#This Row],[HORA]],1,5)</f>
        <v>13:43</v>
      </c>
      <c r="K18346" s="16">
        <f>IF(Tabla1[[#This Row],[FECHA]]=I18347,IF(J18347-J18346&gt;0,(J18347-J18346)*1440,0),0)</f>
        <v>1.9999999999999929</v>
      </c>
      <c r="L18346" s="14">
        <f>2+L18087-Datos!$C$8</f>
        <v>10.340000000000003</v>
      </c>
      <c r="M18346" s="13" t="s">
        <v>55954</v>
      </c>
      <c r="N18346" s="1" t="s">
        <v>50434</v>
      </c>
      <c r="O18346" s="1">
        <v>20</v>
      </c>
      <c r="P18346" s="1" t="s">
        <v>818</v>
      </c>
      <c r="Q18346" s="4" t="s">
        <v>21</v>
      </c>
    </row>
    <row r="18347" spans="1:17" ht="22.5" x14ac:dyDescent="0.25">
      <c r="A18347" s="3">
        <v>12100</v>
      </c>
      <c r="B18347" s="1" t="s">
        <v>37344</v>
      </c>
      <c r="C18347" s="1" t="s">
        <v>15</v>
      </c>
      <c r="D18347" s="1" t="s">
        <v>40</v>
      </c>
      <c r="E18347" s="1">
        <v>2873130</v>
      </c>
      <c r="F18347" s="1" t="s">
        <v>37345</v>
      </c>
      <c r="G18347" s="1">
        <v>2248053</v>
      </c>
      <c r="H18347" s="1" t="s">
        <v>37346</v>
      </c>
      <c r="I18347" s="2">
        <v>45106</v>
      </c>
      <c r="J18347" s="15" t="str">
        <f>MID(Tabla1[[#This Row],[HORA]],1,5)</f>
        <v>13:45</v>
      </c>
      <c r="K18347" s="16">
        <f>IF(Tabla1[[#This Row],[FECHA]]=I18348,IF(J18348-J18347&gt;0,(J18348-J18347)*1440,0),0)</f>
        <v>5.9999999999999787</v>
      </c>
      <c r="L18347" s="14">
        <f>2+L18088-Datos!$C$8</f>
        <v>9.0800000000000036</v>
      </c>
      <c r="M18347" s="13" t="s">
        <v>55956</v>
      </c>
      <c r="N18347" s="1" t="s">
        <v>37347</v>
      </c>
      <c r="O18347" s="1">
        <v>15</v>
      </c>
      <c r="P18347" s="1" t="s">
        <v>645</v>
      </c>
      <c r="Q18347" s="4" t="s">
        <v>21</v>
      </c>
    </row>
    <row r="18348" spans="1:17" ht="22.5" x14ac:dyDescent="0.25">
      <c r="A18348" s="3">
        <v>12101</v>
      </c>
      <c r="B18348" s="1" t="s">
        <v>37348</v>
      </c>
      <c r="C18348" s="1" t="s">
        <v>15</v>
      </c>
      <c r="D18348" s="1" t="s">
        <v>71</v>
      </c>
      <c r="E18348" s="1">
        <v>73316511</v>
      </c>
      <c r="F18348" s="1" t="s">
        <v>37349</v>
      </c>
      <c r="G18348" s="1">
        <v>2248054</v>
      </c>
      <c r="H18348" s="1" t="s">
        <v>37350</v>
      </c>
      <c r="I18348" s="2">
        <v>45106</v>
      </c>
      <c r="J18348" s="15" t="str">
        <f>MID(Tabla1[[#This Row],[HORA]],1,5)</f>
        <v>13:51</v>
      </c>
      <c r="K18348" s="16">
        <f>IF(Tabla1[[#This Row],[FECHA]]=I18349,IF(J18349-J18348&gt;0,(J18349-J18348)*1440,0),0)</f>
        <v>0</v>
      </c>
      <c r="L18348" s="14">
        <f>2+L18089-Datos!$C$8</f>
        <v>12.000000000000004</v>
      </c>
      <c r="M18348" s="13" t="s">
        <v>55962</v>
      </c>
      <c r="N18348" s="1" t="s">
        <v>37351</v>
      </c>
      <c r="O18348" s="1">
        <v>25</v>
      </c>
      <c r="P18348" s="1" t="s">
        <v>645</v>
      </c>
      <c r="Q18348" s="4" t="s">
        <v>21</v>
      </c>
    </row>
    <row r="18349" spans="1:17" ht="22.5" x14ac:dyDescent="0.25">
      <c r="A18349" s="3">
        <v>12102</v>
      </c>
      <c r="B18349" s="1" t="s">
        <v>37348</v>
      </c>
      <c r="C18349" s="1" t="s">
        <v>15</v>
      </c>
      <c r="D18349" s="1" t="s">
        <v>71</v>
      </c>
      <c r="E18349" s="1">
        <v>73316511</v>
      </c>
      <c r="F18349" s="1" t="s">
        <v>37349</v>
      </c>
      <c r="G18349" s="1">
        <v>2248054</v>
      </c>
      <c r="H18349" s="1" t="s">
        <v>37350</v>
      </c>
      <c r="I18349" s="2">
        <v>45106</v>
      </c>
      <c r="J18349" s="15" t="str">
        <f>MID(Tabla1[[#This Row],[HORA]],1,5)</f>
        <v>13:51</v>
      </c>
      <c r="K18349" s="16">
        <f>IF(Tabla1[[#This Row],[FECHA]]=I18350,IF(J18350-J18349&gt;0,(J18350-J18349)*1440,0),0)</f>
        <v>1.0000000000001563</v>
      </c>
      <c r="L18349" s="14">
        <f>2+L18090-Datos!$C$8</f>
        <v>14.480000000000004</v>
      </c>
      <c r="M18349" s="13" t="s">
        <v>55962</v>
      </c>
      <c r="N18349" s="1" t="s">
        <v>37352</v>
      </c>
      <c r="O18349" s="1">
        <v>25</v>
      </c>
      <c r="P18349" s="1" t="s">
        <v>645</v>
      </c>
      <c r="Q18349" s="4" t="s">
        <v>21</v>
      </c>
    </row>
    <row r="18350" spans="1:17" ht="22.5" x14ac:dyDescent="0.25">
      <c r="A18350" s="3">
        <v>5196</v>
      </c>
      <c r="B18350" s="1" t="s">
        <v>16245</v>
      </c>
      <c r="C18350" s="1" t="s">
        <v>15</v>
      </c>
      <c r="D18350" s="1" t="s">
        <v>77</v>
      </c>
      <c r="E18350" s="1">
        <v>61183913</v>
      </c>
      <c r="F18350" s="1" t="s">
        <v>9563</v>
      </c>
      <c r="G18350" s="1">
        <v>75584691</v>
      </c>
      <c r="H18350" s="1" t="s">
        <v>16246</v>
      </c>
      <c r="I18350" s="2">
        <v>45106</v>
      </c>
      <c r="J18350" s="15" t="str">
        <f>MID(Tabla1[[#This Row],[HORA]],1,5)</f>
        <v>13:52</v>
      </c>
      <c r="K18350" s="16">
        <f>IF(Tabla1[[#This Row],[FECHA]]=I18351,IF(J18351-J18350&gt;0,(J18351-J18350)*1440,0),0)</f>
        <v>18.999999999999932</v>
      </c>
      <c r="L18350" s="14">
        <f>2+L18091-Datos!$C$8</f>
        <v>10.180000000000003</v>
      </c>
      <c r="M18350" s="13" t="s">
        <v>55963</v>
      </c>
      <c r="N18350" s="1" t="s">
        <v>16247</v>
      </c>
      <c r="O18350" s="1">
        <v>30</v>
      </c>
      <c r="P18350" s="1" t="s">
        <v>818</v>
      </c>
      <c r="Q18350" s="4" t="s">
        <v>21</v>
      </c>
    </row>
    <row r="18351" spans="1:17" ht="22.5" x14ac:dyDescent="0.25">
      <c r="A18351" s="3">
        <v>18042</v>
      </c>
      <c r="B18351" s="1" t="s">
        <v>53985</v>
      </c>
      <c r="C18351" s="1" t="s">
        <v>15</v>
      </c>
      <c r="D18351" s="1" t="s">
        <v>40</v>
      </c>
      <c r="E18351" s="1">
        <v>20610153314</v>
      </c>
      <c r="F18351" s="1" t="s">
        <v>53408</v>
      </c>
      <c r="G18351" s="1">
        <v>16724601</v>
      </c>
      <c r="H18351" s="1" t="s">
        <v>29191</v>
      </c>
      <c r="I18351" s="2">
        <v>45106</v>
      </c>
      <c r="J18351" s="15" t="str">
        <f>MID(Tabla1[[#This Row],[HORA]],1,5)</f>
        <v>14:11</v>
      </c>
      <c r="K18351" s="16">
        <f>IF(Tabla1[[#This Row],[FECHA]]=I18352,IF(J18352-J18351&gt;0,(J18352-J18351)*1440,0),0)</f>
        <v>1.9999999999999929</v>
      </c>
      <c r="L18351" s="14">
        <f>2+L18092-Datos!$C$8</f>
        <v>9.2800000000000047</v>
      </c>
      <c r="M18351" s="13" t="s">
        <v>55981</v>
      </c>
      <c r="N18351" s="1" t="s">
        <v>53986</v>
      </c>
      <c r="O18351" s="1">
        <v>20</v>
      </c>
      <c r="P18351" s="1" t="s">
        <v>1141</v>
      </c>
      <c r="Q18351" s="4" t="s">
        <v>21</v>
      </c>
    </row>
    <row r="18352" spans="1:17" ht="22.5" x14ac:dyDescent="0.25">
      <c r="A18352" s="3">
        <v>15325</v>
      </c>
      <c r="B18352" s="1" t="s">
        <v>46793</v>
      </c>
      <c r="C18352" s="1" t="s">
        <v>15</v>
      </c>
      <c r="D18352" s="1" t="s">
        <v>71</v>
      </c>
      <c r="E18352" s="1">
        <v>16797223</v>
      </c>
      <c r="F18352" s="1" t="s">
        <v>46794</v>
      </c>
      <c r="G18352" s="1">
        <v>2248058</v>
      </c>
      <c r="H18352" s="1" t="s">
        <v>46795</v>
      </c>
      <c r="I18352" s="2">
        <v>45106</v>
      </c>
      <c r="J18352" s="15" t="str">
        <f>MID(Tabla1[[#This Row],[HORA]],1,5)</f>
        <v>14:13</v>
      </c>
      <c r="K18352" s="16">
        <f>IF(Tabla1[[#This Row],[FECHA]]=I18353,IF(J18353-J18352&gt;0,(J18353-J18352)*1440,0),0)</f>
        <v>1.9999999999999929</v>
      </c>
      <c r="L18352" s="14">
        <v>2.2999999999999998</v>
      </c>
      <c r="M18352" s="13" t="s">
        <v>55982</v>
      </c>
      <c r="N18352" s="1" t="s">
        <v>46796</v>
      </c>
      <c r="O18352" s="1">
        <v>20</v>
      </c>
      <c r="P18352" s="1" t="s">
        <v>170</v>
      </c>
      <c r="Q18352" s="4" t="s">
        <v>21</v>
      </c>
    </row>
    <row r="18353" spans="1:17" ht="22.5" x14ac:dyDescent="0.25">
      <c r="A18353" s="3">
        <v>12103</v>
      </c>
      <c r="B18353" s="1" t="s">
        <v>37353</v>
      </c>
      <c r="C18353" s="1" t="s">
        <v>15</v>
      </c>
      <c r="D18353" s="1" t="s">
        <v>71</v>
      </c>
      <c r="E18353" s="1">
        <v>41457020</v>
      </c>
      <c r="F18353" s="1" t="s">
        <v>20708</v>
      </c>
      <c r="G18353" s="1">
        <v>2248059</v>
      </c>
      <c r="H18353" s="1" t="s">
        <v>20709</v>
      </c>
      <c r="I18353" s="2">
        <v>45106</v>
      </c>
      <c r="J18353" s="15" t="str">
        <f>MID(Tabla1[[#This Row],[HORA]],1,5)</f>
        <v>14:15</v>
      </c>
      <c r="K18353" s="16">
        <f>IF(Tabla1[[#This Row],[FECHA]]=I18354,IF(J18354-J18353&gt;0,(J18354-J18353)*1440,0),0)</f>
        <v>0</v>
      </c>
      <c r="L18353" s="14">
        <v>3.5</v>
      </c>
      <c r="M18353" s="13" t="s">
        <v>55984</v>
      </c>
      <c r="N18353" s="1" t="s">
        <v>37354</v>
      </c>
      <c r="O18353" s="1">
        <v>20</v>
      </c>
      <c r="P18353" s="1" t="s">
        <v>1141</v>
      </c>
      <c r="Q18353" s="4" t="s">
        <v>21</v>
      </c>
    </row>
    <row r="18354" spans="1:17" ht="22.5" x14ac:dyDescent="0.25">
      <c r="A18354" s="3">
        <v>12104</v>
      </c>
      <c r="B18354" s="1" t="s">
        <v>37353</v>
      </c>
      <c r="C18354" s="1" t="s">
        <v>15</v>
      </c>
      <c r="D18354" s="1" t="s">
        <v>71</v>
      </c>
      <c r="E18354" s="1">
        <v>41457020</v>
      </c>
      <c r="F18354" s="1" t="s">
        <v>20711</v>
      </c>
      <c r="G18354" s="1">
        <v>2248059</v>
      </c>
      <c r="H18354" s="1" t="s">
        <v>20709</v>
      </c>
      <c r="I18354" s="2">
        <v>45106</v>
      </c>
      <c r="J18354" s="15" t="str">
        <f>MID(Tabla1[[#This Row],[HORA]],1,5)</f>
        <v>14:15</v>
      </c>
      <c r="K18354" s="16">
        <f>IF(Tabla1[[#This Row],[FECHA]]=I18355,IF(J18355-J18354&gt;0,(J18355-J18354)*1440,0),0)</f>
        <v>0.99999999999999645</v>
      </c>
      <c r="L18354" s="14">
        <v>5</v>
      </c>
      <c r="M18354" s="13" t="s">
        <v>55984</v>
      </c>
      <c r="N18354" s="1" t="s">
        <v>37354</v>
      </c>
      <c r="O18354" s="1">
        <v>20</v>
      </c>
      <c r="P18354" s="1" t="s">
        <v>1141</v>
      </c>
      <c r="Q18354" s="4" t="s">
        <v>21</v>
      </c>
    </row>
    <row r="18355" spans="1:17" ht="22.5" x14ac:dyDescent="0.25">
      <c r="A18355" s="3">
        <v>15326</v>
      </c>
      <c r="B18355" s="1" t="s">
        <v>46797</v>
      </c>
      <c r="C18355" s="1" t="s">
        <v>15</v>
      </c>
      <c r="D18355" s="1" t="s">
        <v>228</v>
      </c>
      <c r="E18355" s="1">
        <v>17411414</v>
      </c>
      <c r="F18355" s="1" t="s">
        <v>25206</v>
      </c>
      <c r="G18355" s="1">
        <v>74492531</v>
      </c>
      <c r="H18355" s="1" t="s">
        <v>46798</v>
      </c>
      <c r="I18355" s="2">
        <v>45106</v>
      </c>
      <c r="J18355" s="15" t="str">
        <f>MID(Tabla1[[#This Row],[HORA]],1,5)</f>
        <v>14:16</v>
      </c>
      <c r="K18355" s="16">
        <f>IF(Tabla1[[#This Row],[FECHA]]=I18356,IF(J18356-J18355&gt;0,(J18356-J18355)*1440,0),0)</f>
        <v>0.99999999999999645</v>
      </c>
      <c r="L18355" s="14">
        <v>2.35</v>
      </c>
      <c r="M18355" s="13" t="s">
        <v>55852</v>
      </c>
      <c r="N18355" s="1" t="s">
        <v>29331</v>
      </c>
      <c r="O18355" s="1">
        <v>20</v>
      </c>
      <c r="P18355" s="1" t="s">
        <v>170</v>
      </c>
      <c r="Q18355" s="4" t="s">
        <v>21</v>
      </c>
    </row>
    <row r="18356" spans="1:17" ht="22.5" x14ac:dyDescent="0.25">
      <c r="A18356" s="3">
        <v>12105</v>
      </c>
      <c r="B18356" s="1" t="s">
        <v>37355</v>
      </c>
      <c r="C18356" s="1" t="s">
        <v>15</v>
      </c>
      <c r="D18356" s="1" t="s">
        <v>33</v>
      </c>
      <c r="E18356" s="1">
        <v>16653033</v>
      </c>
      <c r="F18356" s="1" t="s">
        <v>11174</v>
      </c>
      <c r="G18356" s="1">
        <v>2248060</v>
      </c>
      <c r="H18356" s="1" t="s">
        <v>15112</v>
      </c>
      <c r="I18356" s="2">
        <v>45106</v>
      </c>
      <c r="J18356" s="15" t="str">
        <f>MID(Tabla1[[#This Row],[HORA]],1,5)</f>
        <v>14:17</v>
      </c>
      <c r="K18356" s="16">
        <f>IF(Tabla1[[#This Row],[FECHA]]=I18357,IF(J18357-J18356&gt;0,(J18357-J18356)*1440,0),0)</f>
        <v>1.9999999999999929</v>
      </c>
      <c r="L18356" s="14">
        <v>4.5</v>
      </c>
      <c r="M18356" s="13" t="s">
        <v>55853</v>
      </c>
      <c r="N18356" s="1" t="s">
        <v>37356</v>
      </c>
      <c r="O18356" s="1">
        <v>15</v>
      </c>
      <c r="P18356" s="1" t="s">
        <v>1141</v>
      </c>
      <c r="Q18356" s="4" t="s">
        <v>21</v>
      </c>
    </row>
    <row r="18357" spans="1:17" ht="22.5" x14ac:dyDescent="0.25">
      <c r="A18357" s="3">
        <v>15327</v>
      </c>
      <c r="B18357" s="1" t="s">
        <v>46799</v>
      </c>
      <c r="C18357" s="1" t="s">
        <v>15</v>
      </c>
      <c r="D18357" s="1" t="s">
        <v>71</v>
      </c>
      <c r="E18357" s="1">
        <v>47685040</v>
      </c>
      <c r="F18357" s="1" t="s">
        <v>24317</v>
      </c>
      <c r="G18357" s="1">
        <v>40833837</v>
      </c>
      <c r="H18357" s="1" t="s">
        <v>46800</v>
      </c>
      <c r="I18357" s="2">
        <v>45106</v>
      </c>
      <c r="J18357" s="15" t="str">
        <f>MID(Tabla1[[#This Row],[HORA]],1,5)</f>
        <v>14:19</v>
      </c>
      <c r="K18357" s="16">
        <f>IF(Tabla1[[#This Row],[FECHA]]=I18358,IF(J18358-J18357&gt;0,(J18358-J18357)*1440,0),0)</f>
        <v>3.9999999999999858</v>
      </c>
      <c r="L18357" s="14">
        <v>6.2</v>
      </c>
      <c r="M18357" s="13" t="s">
        <v>55986</v>
      </c>
      <c r="N18357" s="1" t="s">
        <v>174</v>
      </c>
      <c r="O18357" s="1">
        <v>10</v>
      </c>
      <c r="P18357" s="1" t="s">
        <v>170</v>
      </c>
      <c r="Q18357" s="4" t="s">
        <v>21</v>
      </c>
    </row>
    <row r="18358" spans="1:17" ht="22.5" x14ac:dyDescent="0.25">
      <c r="A18358" s="3">
        <v>12106</v>
      </c>
      <c r="B18358" s="1" t="s">
        <v>37357</v>
      </c>
      <c r="C18358" s="1" t="s">
        <v>15</v>
      </c>
      <c r="D18358" s="1" t="s">
        <v>40</v>
      </c>
      <c r="E18358" s="1">
        <v>16457337</v>
      </c>
      <c r="F18358" s="1" t="s">
        <v>37358</v>
      </c>
      <c r="G18358" s="1">
        <v>18888888</v>
      </c>
      <c r="H18358" s="1" t="s">
        <v>12538</v>
      </c>
      <c r="I18358" s="2">
        <v>45106</v>
      </c>
      <c r="J18358" s="15" t="str">
        <f>MID(Tabla1[[#This Row],[HORA]],1,5)</f>
        <v>14:23</v>
      </c>
      <c r="K18358" s="16">
        <f>IF(Tabla1[[#This Row],[FECHA]]=I18359,IF(J18359-J18358&gt;0,(J18359-J18358)*1440,0),0)</f>
        <v>3.9999999999999858</v>
      </c>
      <c r="L18358" s="14">
        <v>3.36</v>
      </c>
      <c r="M18358" s="13" t="s">
        <v>55854</v>
      </c>
      <c r="N18358" s="1" t="s">
        <v>1715</v>
      </c>
      <c r="O18358" s="1">
        <v>20</v>
      </c>
      <c r="P18358" s="1" t="s">
        <v>1141</v>
      </c>
      <c r="Q18358" s="4" t="s">
        <v>21</v>
      </c>
    </row>
    <row r="18359" spans="1:17" ht="22.5" x14ac:dyDescent="0.25">
      <c r="A18359" s="3">
        <v>15328</v>
      </c>
      <c r="B18359" s="1" t="s">
        <v>46801</v>
      </c>
      <c r="C18359" s="1" t="s">
        <v>15</v>
      </c>
      <c r="D18359" s="1" t="s">
        <v>40</v>
      </c>
      <c r="E18359" s="1">
        <v>45020372</v>
      </c>
      <c r="F18359" s="1" t="s">
        <v>46802</v>
      </c>
      <c r="G18359" s="1">
        <v>45020372</v>
      </c>
      <c r="H18359" s="1" t="s">
        <v>46802</v>
      </c>
      <c r="I18359" s="2">
        <v>45106</v>
      </c>
      <c r="J18359" s="15" t="str">
        <f>MID(Tabla1[[#This Row],[HORA]],1,5)</f>
        <v>14:27</v>
      </c>
      <c r="K18359" s="16">
        <f>IF(Tabla1[[#This Row],[FECHA]]=I18360,IF(J18360-J18359&gt;0,(J18360-J18359)*1440,0),0)</f>
        <v>0.99999999999999645</v>
      </c>
      <c r="L18359" s="14">
        <v>4.3</v>
      </c>
      <c r="M18359" s="13" t="s">
        <v>55857</v>
      </c>
      <c r="N18359" s="1" t="s">
        <v>29096</v>
      </c>
      <c r="O18359" s="1">
        <v>20</v>
      </c>
      <c r="P18359" s="1" t="s">
        <v>170</v>
      </c>
      <c r="Q18359" s="4" t="s">
        <v>21</v>
      </c>
    </row>
    <row r="18360" spans="1:17" ht="22.5" x14ac:dyDescent="0.25">
      <c r="A18360" s="3">
        <v>5197</v>
      </c>
      <c r="B18360" s="1" t="s">
        <v>16248</v>
      </c>
      <c r="C18360" s="1" t="s">
        <v>15</v>
      </c>
      <c r="D18360" s="1" t="s">
        <v>40</v>
      </c>
      <c r="E18360" s="1">
        <v>16777245</v>
      </c>
      <c r="F18360" s="1" t="s">
        <v>16249</v>
      </c>
      <c r="G18360" s="1">
        <v>2248061</v>
      </c>
      <c r="H18360" s="1" t="s">
        <v>16250</v>
      </c>
      <c r="I18360" s="2">
        <v>45106</v>
      </c>
      <c r="J18360" s="15" t="str">
        <f>MID(Tabla1[[#This Row],[HORA]],1,5)</f>
        <v>14:28</v>
      </c>
      <c r="K18360" s="16">
        <f>IF(Tabla1[[#This Row],[FECHA]]=I18361,IF(J18361-J18360&gt;0,(J18361-J18360)*1440,0),0)</f>
        <v>3.0000000000001492</v>
      </c>
      <c r="L18360" s="14">
        <v>4.54</v>
      </c>
      <c r="M18360" s="13" t="s">
        <v>55991</v>
      </c>
      <c r="N18360" s="1" t="s">
        <v>16251</v>
      </c>
      <c r="O18360" s="1">
        <v>10</v>
      </c>
      <c r="P18360" s="1" t="s">
        <v>300</v>
      </c>
      <c r="Q18360" s="4" t="s">
        <v>21</v>
      </c>
    </row>
    <row r="18361" spans="1:17" ht="22.5" x14ac:dyDescent="0.25">
      <c r="A18361" s="3">
        <v>18762</v>
      </c>
      <c r="B18361" s="1" t="s">
        <v>55712</v>
      </c>
      <c r="C18361" s="1" t="s">
        <v>15</v>
      </c>
      <c r="D18361" s="1" t="s">
        <v>40</v>
      </c>
      <c r="E18361" s="1">
        <v>20355267734</v>
      </c>
      <c r="F18361" s="1" t="s">
        <v>48505</v>
      </c>
      <c r="G18361" s="1">
        <v>2248062</v>
      </c>
      <c r="H18361" s="1" t="s">
        <v>51402</v>
      </c>
      <c r="I18361" s="2">
        <v>45106</v>
      </c>
      <c r="J18361" s="15" t="str">
        <f>MID(Tabla1[[#This Row],[HORA]],1,5)</f>
        <v>14:31</v>
      </c>
      <c r="K18361" s="16">
        <f>IF(Tabla1[[#This Row],[FECHA]]=I18362,IF(J18362-J18361&gt;0,(J18362-J18361)*1440,0),0)</f>
        <v>9.9999999999999645</v>
      </c>
      <c r="L18361" s="14">
        <v>2.21</v>
      </c>
      <c r="M18361" s="13" t="s">
        <v>55992</v>
      </c>
      <c r="N18361" s="1" t="s">
        <v>55713</v>
      </c>
      <c r="O18361" s="1">
        <v>15</v>
      </c>
      <c r="P18361" s="1" t="s">
        <v>170</v>
      </c>
      <c r="Q18361" s="4" t="s">
        <v>21</v>
      </c>
    </row>
    <row r="18362" spans="1:17" ht="22.5" x14ac:dyDescent="0.25">
      <c r="A18362" s="3">
        <v>18763</v>
      </c>
      <c r="B18362" s="1" t="s">
        <v>55714</v>
      </c>
      <c r="C18362" s="1" t="s">
        <v>15</v>
      </c>
      <c r="D18362" s="1" t="s">
        <v>1017</v>
      </c>
      <c r="E18362" s="1">
        <v>10468643788</v>
      </c>
      <c r="F18362" s="1" t="s">
        <v>55715</v>
      </c>
      <c r="G18362" s="1">
        <v>2248065</v>
      </c>
      <c r="H18362" s="1" t="s">
        <v>55716</v>
      </c>
      <c r="I18362" s="2">
        <v>45106</v>
      </c>
      <c r="J18362" s="15" t="str">
        <f>MID(Tabla1[[#This Row],[HORA]],1,5)</f>
        <v>14:41</v>
      </c>
      <c r="K18362" s="16">
        <f>IF(Tabla1[[#This Row],[FECHA]]=I18363,IF(J18363-J18362&gt;0,(J18363-J18362)*1440,0),0)</f>
        <v>4.9999999999999822</v>
      </c>
      <c r="L18362" s="14">
        <v>3.45</v>
      </c>
      <c r="M18362" s="13" t="s">
        <v>55862</v>
      </c>
      <c r="N18362" s="1" t="s">
        <v>55717</v>
      </c>
      <c r="O18362" s="1">
        <v>50</v>
      </c>
      <c r="P18362" s="1" t="s">
        <v>170</v>
      </c>
      <c r="Q18362" s="4" t="s">
        <v>21</v>
      </c>
    </row>
    <row r="18363" spans="1:17" ht="22.5" x14ac:dyDescent="0.25">
      <c r="A18363" s="3">
        <v>15329</v>
      </c>
      <c r="B18363" s="1" t="s">
        <v>46803</v>
      </c>
      <c r="C18363" s="1" t="s">
        <v>15</v>
      </c>
      <c r="D18363" s="1" t="s">
        <v>82</v>
      </c>
      <c r="E18363" s="1">
        <v>16462713</v>
      </c>
      <c r="F18363" s="1" t="s">
        <v>21180</v>
      </c>
      <c r="G18363" s="1">
        <v>2248068</v>
      </c>
      <c r="H18363" s="1" t="s">
        <v>46804</v>
      </c>
      <c r="I18363" s="2">
        <v>45106</v>
      </c>
      <c r="J18363" s="15" t="str">
        <f>MID(Tabla1[[#This Row],[HORA]],1,5)</f>
        <v>14:46</v>
      </c>
      <c r="K18363" s="16">
        <f>IF(Tabla1[[#This Row],[FECHA]]=I18364,IF(J18364-J18363&gt;0,(J18364-J18363)*1440,0),0)</f>
        <v>1.9999999999999929</v>
      </c>
      <c r="L18363" s="14">
        <v>3.14</v>
      </c>
      <c r="M18363" s="13" t="s">
        <v>56006</v>
      </c>
      <c r="N18363" s="1" t="s">
        <v>28918</v>
      </c>
      <c r="O18363" s="1">
        <v>25</v>
      </c>
      <c r="P18363" s="1" t="s">
        <v>170</v>
      </c>
      <c r="Q18363" s="4" t="s">
        <v>21</v>
      </c>
    </row>
    <row r="18364" spans="1:17" ht="22.5" x14ac:dyDescent="0.25">
      <c r="A18364" s="3">
        <v>15330</v>
      </c>
      <c r="B18364" s="1" t="s">
        <v>46805</v>
      </c>
      <c r="C18364" s="1" t="s">
        <v>15</v>
      </c>
      <c r="D18364" s="1" t="s">
        <v>71</v>
      </c>
      <c r="E18364" s="1">
        <v>27851573</v>
      </c>
      <c r="F18364" s="1" t="s">
        <v>46806</v>
      </c>
      <c r="G18364" s="1">
        <v>2248069</v>
      </c>
      <c r="H18364" s="1" t="s">
        <v>46807</v>
      </c>
      <c r="I18364" s="2">
        <v>45106</v>
      </c>
      <c r="J18364" s="15" t="str">
        <f>MID(Tabla1[[#This Row],[HORA]],1,5)</f>
        <v>14:48</v>
      </c>
      <c r="K18364" s="16">
        <f>IF(Tabla1[[#This Row],[FECHA]]=I18365,IF(J18365-J18364&gt;0,(J18365-J18364)*1440,0),0)</f>
        <v>6.9999999999999751</v>
      </c>
      <c r="L18364" s="14">
        <v>4.5199999999999996</v>
      </c>
      <c r="M18364" s="13" t="s">
        <v>56008</v>
      </c>
      <c r="N18364" s="1" t="s">
        <v>46808</v>
      </c>
      <c r="O18364" s="1">
        <v>15</v>
      </c>
      <c r="P18364" s="1" t="s">
        <v>170</v>
      </c>
      <c r="Q18364" s="4" t="s">
        <v>21</v>
      </c>
    </row>
    <row r="18365" spans="1:17" ht="22.5" x14ac:dyDescent="0.25">
      <c r="A18365" s="3">
        <v>15331</v>
      </c>
      <c r="B18365" s="1" t="s">
        <v>46809</v>
      </c>
      <c r="C18365" s="1" t="s">
        <v>15</v>
      </c>
      <c r="D18365" s="1" t="s">
        <v>33</v>
      </c>
      <c r="E18365" s="1">
        <v>74818084</v>
      </c>
      <c r="F18365" s="1" t="s">
        <v>46810</v>
      </c>
      <c r="G18365" s="1">
        <v>48367043</v>
      </c>
      <c r="H18365" s="1" t="s">
        <v>46811</v>
      </c>
      <c r="I18365" s="2">
        <v>45106</v>
      </c>
      <c r="J18365" s="15" t="str">
        <f>MID(Tabla1[[#This Row],[HORA]],1,5)</f>
        <v>14:55</v>
      </c>
      <c r="K18365" s="16">
        <f>IF(Tabla1[[#This Row],[FECHA]]=I18366,IF(J18366-J18365&gt;0,(J18366-J18365)*1440,0),0)</f>
        <v>0</v>
      </c>
      <c r="L18365" s="14">
        <v>4.46</v>
      </c>
      <c r="M18365" s="13" t="s">
        <v>56014</v>
      </c>
      <c r="N18365" s="1" t="s">
        <v>6312</v>
      </c>
      <c r="O18365" s="1">
        <v>15</v>
      </c>
      <c r="P18365" s="1" t="s">
        <v>170</v>
      </c>
      <c r="Q18365" s="4" t="s">
        <v>21</v>
      </c>
    </row>
    <row r="18366" spans="1:17" ht="22.5" x14ac:dyDescent="0.25">
      <c r="A18366" s="3">
        <v>18043</v>
      </c>
      <c r="B18366" s="1" t="s">
        <v>53987</v>
      </c>
      <c r="C18366" s="1" t="s">
        <v>15</v>
      </c>
      <c r="D18366" s="1" t="s">
        <v>40</v>
      </c>
      <c r="E18366" s="1">
        <v>20504963927</v>
      </c>
      <c r="F18366" s="1" t="s">
        <v>53988</v>
      </c>
      <c r="G18366" s="1">
        <v>2248072</v>
      </c>
      <c r="H18366" s="1" t="s">
        <v>53989</v>
      </c>
      <c r="I18366" s="2">
        <v>45106</v>
      </c>
      <c r="J18366" s="15" t="str">
        <f>MID(Tabla1[[#This Row],[HORA]],1,5)</f>
        <v>14:55</v>
      </c>
      <c r="K18366" s="16">
        <f>IF(Tabla1[[#This Row],[FECHA]]=I18367,IF(J18367-J18366&gt;0,(J18367-J18366)*1440,0),0)</f>
        <v>0.99999999999999645</v>
      </c>
      <c r="L18366" s="14">
        <v>4.3600000000000003</v>
      </c>
      <c r="M18366" s="13" t="s">
        <v>56014</v>
      </c>
      <c r="N18366" s="1" t="s">
        <v>53990</v>
      </c>
      <c r="O18366" s="1">
        <v>12</v>
      </c>
      <c r="P18366" s="1" t="s">
        <v>1141</v>
      </c>
      <c r="Q18366" s="4" t="s">
        <v>21</v>
      </c>
    </row>
    <row r="18367" spans="1:17" ht="22.5" x14ac:dyDescent="0.25">
      <c r="A18367" s="3">
        <v>5198</v>
      </c>
      <c r="B18367" s="1" t="s">
        <v>16252</v>
      </c>
      <c r="C18367" s="1" t="s">
        <v>15</v>
      </c>
      <c r="D18367" s="1" t="s">
        <v>77</v>
      </c>
      <c r="E18367" s="1">
        <v>3836441</v>
      </c>
      <c r="F18367" s="1" t="s">
        <v>16253</v>
      </c>
      <c r="G18367" s="1">
        <v>3836441</v>
      </c>
      <c r="H18367" s="1" t="s">
        <v>16253</v>
      </c>
      <c r="I18367" s="2">
        <v>45106</v>
      </c>
      <c r="J18367" s="15" t="str">
        <f>MID(Tabla1[[#This Row],[HORA]],1,5)</f>
        <v>14:56</v>
      </c>
      <c r="K18367" s="16">
        <f>IF(Tabla1[[#This Row],[FECHA]]=I18368,IF(J18368-J18367&gt;0,(J18368-J18367)*1440,0),0)</f>
        <v>0.99999999999999645</v>
      </c>
      <c r="L18367" s="14">
        <v>2.0699999999999998</v>
      </c>
      <c r="M18367" s="13" t="s">
        <v>56015</v>
      </c>
      <c r="N18367" s="1" t="s">
        <v>1715</v>
      </c>
      <c r="O18367" s="1">
        <v>25</v>
      </c>
      <c r="P18367" s="1" t="s">
        <v>300</v>
      </c>
      <c r="Q18367" s="4" t="s">
        <v>21</v>
      </c>
    </row>
    <row r="18368" spans="1:17" ht="22.5" x14ac:dyDescent="0.25">
      <c r="A18368" s="3">
        <v>15332</v>
      </c>
      <c r="B18368" s="1" t="s">
        <v>46812</v>
      </c>
      <c r="C18368" s="1" t="s">
        <v>15</v>
      </c>
      <c r="D18368" s="1" t="s">
        <v>40</v>
      </c>
      <c r="E18368" s="1">
        <v>48327293</v>
      </c>
      <c r="F18368" s="1" t="s">
        <v>38431</v>
      </c>
      <c r="G18368" s="1">
        <v>40518352</v>
      </c>
      <c r="H18368" s="1" t="s">
        <v>46813</v>
      </c>
      <c r="I18368" s="2">
        <v>45106</v>
      </c>
      <c r="J18368" s="15" t="str">
        <f>MID(Tabla1[[#This Row],[HORA]],1,5)</f>
        <v>14:57</v>
      </c>
      <c r="K18368" s="16">
        <f>IF(Tabla1[[#This Row],[FECHA]]=I18369,IF(J18369-J18368&gt;0,(J18369-J18368)*1440,0),0)</f>
        <v>1.9999999999999929</v>
      </c>
      <c r="L18368" s="14">
        <v>3.36</v>
      </c>
      <c r="M18368" s="13" t="s">
        <v>56016</v>
      </c>
      <c r="N18368" s="1" t="s">
        <v>46814</v>
      </c>
      <c r="O18368" s="1">
        <v>20</v>
      </c>
      <c r="P18368" s="1" t="s">
        <v>170</v>
      </c>
      <c r="Q18368" s="4" t="s">
        <v>21</v>
      </c>
    </row>
    <row r="18369" spans="1:17" ht="22.5" x14ac:dyDescent="0.25">
      <c r="A18369" s="3">
        <v>15333</v>
      </c>
      <c r="B18369" s="1" t="s">
        <v>46815</v>
      </c>
      <c r="C18369" s="1" t="s">
        <v>15</v>
      </c>
      <c r="D18369" s="1" t="s">
        <v>40</v>
      </c>
      <c r="E18369" s="1">
        <v>16758001</v>
      </c>
      <c r="F18369" s="1" t="s">
        <v>9072</v>
      </c>
      <c r="G18369" s="1">
        <v>71620044</v>
      </c>
      <c r="H18369" s="1" t="s">
        <v>46816</v>
      </c>
      <c r="I18369" s="2">
        <v>45106</v>
      </c>
      <c r="J18369" s="15" t="str">
        <f>MID(Tabla1[[#This Row],[HORA]],1,5)</f>
        <v>14:59</v>
      </c>
      <c r="K18369" s="16">
        <f>IF(Tabla1[[#This Row],[FECHA]]=I18370,IF(J18370-J18369&gt;0,(J18370-J18369)*1440,0),0)</f>
        <v>0.99999999999999645</v>
      </c>
      <c r="L18369" s="14">
        <v>2.37</v>
      </c>
      <c r="M18369" s="13" t="s">
        <v>56018</v>
      </c>
      <c r="N18369" s="1" t="s">
        <v>46817</v>
      </c>
      <c r="O18369" s="1">
        <v>40</v>
      </c>
      <c r="P18369" s="1" t="s">
        <v>170</v>
      </c>
      <c r="Q18369" s="4" t="s">
        <v>21</v>
      </c>
    </row>
    <row r="18370" spans="1:17" ht="22.5" x14ac:dyDescent="0.25">
      <c r="A18370" s="3">
        <v>5199</v>
      </c>
      <c r="B18370" s="1" t="s">
        <v>16254</v>
      </c>
      <c r="C18370" s="1" t="s">
        <v>15</v>
      </c>
      <c r="D18370" s="1" t="s">
        <v>77</v>
      </c>
      <c r="E18370" s="1">
        <v>3839108</v>
      </c>
      <c r="F18370" s="1" t="s">
        <v>2647</v>
      </c>
      <c r="G18370" s="1">
        <v>3839108</v>
      </c>
      <c r="H18370" s="1" t="s">
        <v>2647</v>
      </c>
      <c r="I18370" s="2">
        <v>45106</v>
      </c>
      <c r="J18370" s="15" t="str">
        <f>MID(Tabla1[[#This Row],[HORA]],1,5)</f>
        <v>15:00</v>
      </c>
      <c r="K18370" s="16">
        <f>IF(Tabla1[[#This Row],[FECHA]]=I18371,IF(J18371-J18370&gt;0,(J18371-J18370)*1440,0),0)</f>
        <v>1.9999999999999929</v>
      </c>
      <c r="L18370" s="14">
        <v>5.38</v>
      </c>
      <c r="M18370" s="13" t="s">
        <v>56130</v>
      </c>
      <c r="N18370" s="1" t="s">
        <v>1715</v>
      </c>
      <c r="O18370" s="1">
        <v>10</v>
      </c>
      <c r="P18370" s="1" t="s">
        <v>300</v>
      </c>
      <c r="Q18370" s="4" t="s">
        <v>21</v>
      </c>
    </row>
    <row r="18371" spans="1:17" ht="22.5" x14ac:dyDescent="0.25">
      <c r="A18371" s="3">
        <v>5200</v>
      </c>
      <c r="B18371" s="1" t="s">
        <v>16255</v>
      </c>
      <c r="C18371" s="1" t="s">
        <v>15</v>
      </c>
      <c r="D18371" s="1" t="s">
        <v>40</v>
      </c>
      <c r="E18371" s="1">
        <v>16552858</v>
      </c>
      <c r="F18371" s="1" t="s">
        <v>16256</v>
      </c>
      <c r="G18371" s="1">
        <v>41107744</v>
      </c>
      <c r="H18371" s="1" t="s">
        <v>16257</v>
      </c>
      <c r="I18371" s="2">
        <v>45106</v>
      </c>
      <c r="J18371" s="15" t="str">
        <f>MID(Tabla1[[#This Row],[HORA]],1,5)</f>
        <v>15:02</v>
      </c>
      <c r="K18371" s="16">
        <f>IF(Tabla1[[#This Row],[FECHA]]=I18372,IF(J18372-J18371&gt;0,(J18372-J18371)*1440,0),0)</f>
        <v>0</v>
      </c>
      <c r="L18371" s="14">
        <v>7.44</v>
      </c>
      <c r="M18371" s="13" t="s">
        <v>56135</v>
      </c>
      <c r="N18371" s="1" t="s">
        <v>16258</v>
      </c>
      <c r="O18371" s="1">
        <v>15</v>
      </c>
      <c r="P18371" s="1" t="s">
        <v>300</v>
      </c>
      <c r="Q18371" s="4" t="s">
        <v>21</v>
      </c>
    </row>
    <row r="18372" spans="1:17" ht="22.5" x14ac:dyDescent="0.25">
      <c r="A18372" s="3">
        <v>15334</v>
      </c>
      <c r="B18372" s="1" t="s">
        <v>46818</v>
      </c>
      <c r="C18372" s="1" t="s">
        <v>15</v>
      </c>
      <c r="D18372" s="1" t="s">
        <v>40</v>
      </c>
      <c r="E18372" s="1">
        <v>90091614</v>
      </c>
      <c r="F18372" s="1" t="s">
        <v>18163</v>
      </c>
      <c r="G18372" s="1">
        <v>2248075</v>
      </c>
      <c r="H18372" s="1" t="s">
        <v>46819</v>
      </c>
      <c r="I18372" s="2">
        <v>45106</v>
      </c>
      <c r="J18372" s="15" t="str">
        <f>MID(Tabla1[[#This Row],[HORA]],1,5)</f>
        <v>15:02</v>
      </c>
      <c r="K18372" s="16">
        <f>IF(Tabla1[[#This Row],[FECHA]]=I18373,IF(J18373-J18372&gt;0,(J18373-J18372)*1440,0),0)</f>
        <v>7.9999999999999716</v>
      </c>
      <c r="L18372" s="14">
        <v>3.31</v>
      </c>
      <c r="M18372" s="13" t="s">
        <v>56135</v>
      </c>
      <c r="N18372" s="1" t="s">
        <v>46820</v>
      </c>
      <c r="O18372" s="1">
        <v>20</v>
      </c>
      <c r="P18372" s="1" t="s">
        <v>170</v>
      </c>
      <c r="Q18372" s="4" t="s">
        <v>21</v>
      </c>
    </row>
    <row r="18373" spans="1:17" ht="22.5" x14ac:dyDescent="0.25">
      <c r="A18373" s="3">
        <v>5201</v>
      </c>
      <c r="B18373" s="1" t="s">
        <v>16259</v>
      </c>
      <c r="C18373" s="1" t="s">
        <v>15</v>
      </c>
      <c r="D18373" s="1" t="s">
        <v>40</v>
      </c>
      <c r="E18373" s="1">
        <v>41472207</v>
      </c>
      <c r="F18373" s="1" t="s">
        <v>16260</v>
      </c>
      <c r="G18373" s="1">
        <v>16683218</v>
      </c>
      <c r="H18373" s="1" t="s">
        <v>16261</v>
      </c>
      <c r="I18373" s="2">
        <v>45106</v>
      </c>
      <c r="J18373" s="15" t="str">
        <f>MID(Tabla1[[#This Row],[HORA]],1,5)</f>
        <v>15:10</v>
      </c>
      <c r="K18373" s="16">
        <f>IF(Tabla1[[#This Row],[FECHA]]=I18374,IF(J18374-J18373&gt;0,(J18374-J18373)*1440,0),0)</f>
        <v>2.9999999999999893</v>
      </c>
      <c r="L18373" s="14">
        <v>3.12</v>
      </c>
      <c r="M18373" s="13" t="s">
        <v>55865</v>
      </c>
      <c r="N18373" s="1" t="s">
        <v>16262</v>
      </c>
      <c r="O18373" s="1">
        <v>15</v>
      </c>
      <c r="P18373" s="1" t="s">
        <v>300</v>
      </c>
      <c r="Q18373" s="4" t="s">
        <v>21</v>
      </c>
    </row>
    <row r="18374" spans="1:17" ht="22.5" x14ac:dyDescent="0.25">
      <c r="A18374" s="3">
        <v>15335</v>
      </c>
      <c r="B18374" s="1" t="s">
        <v>46821</v>
      </c>
      <c r="C18374" s="1" t="s">
        <v>15</v>
      </c>
      <c r="D18374" s="1" t="s">
        <v>33</v>
      </c>
      <c r="E18374" s="1">
        <v>40647362</v>
      </c>
      <c r="F18374" s="1" t="s">
        <v>35448</v>
      </c>
      <c r="G18374" s="1">
        <v>2248079</v>
      </c>
      <c r="H18374" s="1" t="s">
        <v>35449</v>
      </c>
      <c r="I18374" s="2">
        <v>45106</v>
      </c>
      <c r="J18374" s="15" t="str">
        <f>MID(Tabla1[[#This Row],[HORA]],1,5)</f>
        <v>15:13</v>
      </c>
      <c r="K18374" s="16">
        <f>IF(Tabla1[[#This Row],[FECHA]]=I18375,IF(J18375-J18374&gt;0,(J18375-J18374)*1440,0),0)</f>
        <v>1.9999999999999929</v>
      </c>
      <c r="L18374" s="14">
        <v>5.21</v>
      </c>
      <c r="M18374" s="13" t="s">
        <v>55868</v>
      </c>
      <c r="N18374" s="1" t="s">
        <v>46822</v>
      </c>
      <c r="O18374" s="1">
        <v>15</v>
      </c>
      <c r="P18374" s="1" t="s">
        <v>170</v>
      </c>
      <c r="Q18374" s="4" t="s">
        <v>21</v>
      </c>
    </row>
    <row r="18375" spans="1:17" ht="22.5" x14ac:dyDescent="0.25">
      <c r="A18375" s="3">
        <v>15336</v>
      </c>
      <c r="B18375" s="1" t="s">
        <v>46823</v>
      </c>
      <c r="C18375" s="1" t="s">
        <v>15</v>
      </c>
      <c r="D18375" s="1" t="s">
        <v>40</v>
      </c>
      <c r="E18375" s="1">
        <v>72351888</v>
      </c>
      <c r="F18375" s="1" t="s">
        <v>46824</v>
      </c>
      <c r="G18375" s="1">
        <v>72351887</v>
      </c>
      <c r="H18375" s="1" t="s">
        <v>46825</v>
      </c>
      <c r="I18375" s="2">
        <v>45106</v>
      </c>
      <c r="J18375" s="15" t="str">
        <f>MID(Tabla1[[#This Row],[HORA]],1,5)</f>
        <v>15:15</v>
      </c>
      <c r="K18375" s="16">
        <f>IF(Tabla1[[#This Row],[FECHA]]=I18376,IF(J18376-J18375&gt;0,(J18376-J18375)*1440,0),0)</f>
        <v>3.9999999999999858</v>
      </c>
      <c r="L18375" s="14">
        <v>2.5499999999999998</v>
      </c>
      <c r="M18375" s="13" t="s">
        <v>55870</v>
      </c>
      <c r="N18375" s="1" t="s">
        <v>20836</v>
      </c>
      <c r="O18375" s="1">
        <v>15</v>
      </c>
      <c r="P18375" s="1" t="s">
        <v>170</v>
      </c>
      <c r="Q18375" s="4" t="s">
        <v>21</v>
      </c>
    </row>
    <row r="18376" spans="1:17" ht="22.5" x14ac:dyDescent="0.25">
      <c r="A18376" s="3">
        <v>15337</v>
      </c>
      <c r="B18376" s="1" t="s">
        <v>46826</v>
      </c>
      <c r="C18376" s="1" t="s">
        <v>15</v>
      </c>
      <c r="D18376" s="1" t="s">
        <v>71</v>
      </c>
      <c r="E18376" s="1">
        <v>16474158</v>
      </c>
      <c r="F18376" s="1" t="s">
        <v>18192</v>
      </c>
      <c r="G18376" s="1">
        <v>2248080</v>
      </c>
      <c r="H18376" s="1" t="s">
        <v>46827</v>
      </c>
      <c r="I18376" s="2">
        <v>45106</v>
      </c>
      <c r="J18376" s="15" t="str">
        <f>MID(Tabla1[[#This Row],[HORA]],1,5)</f>
        <v>15:19</v>
      </c>
      <c r="K18376" s="16">
        <f>IF(Tabla1[[#This Row],[FECHA]]=I18377,IF(J18377-J18376&gt;0,(J18377-J18376)*1440,0),0)</f>
        <v>1.0000000000001563</v>
      </c>
      <c r="L18376" s="14">
        <v>4.28</v>
      </c>
      <c r="M18376" s="13" t="s">
        <v>55874</v>
      </c>
      <c r="N18376" s="1" t="s">
        <v>3152</v>
      </c>
      <c r="O18376" s="1">
        <v>25</v>
      </c>
      <c r="P18376" s="1" t="s">
        <v>170</v>
      </c>
      <c r="Q18376" s="4" t="s">
        <v>21</v>
      </c>
    </row>
    <row r="18377" spans="1:17" ht="22.5" x14ac:dyDescent="0.25">
      <c r="A18377" s="3">
        <v>15338</v>
      </c>
      <c r="B18377" s="1" t="s">
        <v>46828</v>
      </c>
      <c r="C18377" s="1" t="s">
        <v>15</v>
      </c>
      <c r="D18377" s="1" t="s">
        <v>33</v>
      </c>
      <c r="E18377" s="1">
        <v>10282397</v>
      </c>
      <c r="F18377" s="1" t="s">
        <v>46829</v>
      </c>
      <c r="G18377" s="1">
        <v>2248081</v>
      </c>
      <c r="H18377" s="1" t="s">
        <v>46830</v>
      </c>
      <c r="I18377" s="2">
        <v>45106</v>
      </c>
      <c r="J18377" s="15" t="str">
        <f>MID(Tabla1[[#This Row],[HORA]],1,5)</f>
        <v>15:20</v>
      </c>
      <c r="K18377" s="16">
        <f>IF(Tabla1[[#This Row],[FECHA]]=I18378,IF(J18378-J18377&gt;0,(J18378-J18377)*1440,0),0)</f>
        <v>10.999999999999961</v>
      </c>
      <c r="L18377" s="14">
        <v>6.14</v>
      </c>
      <c r="M18377" s="13" t="s">
        <v>55875</v>
      </c>
      <c r="N18377" s="1" t="s">
        <v>46831</v>
      </c>
      <c r="O18377" s="1">
        <v>20</v>
      </c>
      <c r="P18377" s="1" t="s">
        <v>170</v>
      </c>
      <c r="Q18377" s="4" t="s">
        <v>21</v>
      </c>
    </row>
    <row r="18378" spans="1:17" ht="22.5" x14ac:dyDescent="0.25">
      <c r="A18378" s="3">
        <v>5202</v>
      </c>
      <c r="B18378" s="1" t="s">
        <v>16263</v>
      </c>
      <c r="C18378" s="1" t="s">
        <v>15</v>
      </c>
      <c r="D18378" s="1" t="s">
        <v>637</v>
      </c>
      <c r="E18378" s="1">
        <v>16674354</v>
      </c>
      <c r="F18378" s="1" t="s">
        <v>16264</v>
      </c>
      <c r="G18378" s="1">
        <v>2248083</v>
      </c>
      <c r="H18378" s="1" t="s">
        <v>16265</v>
      </c>
      <c r="I18378" s="2">
        <v>45106</v>
      </c>
      <c r="J18378" s="15" t="str">
        <f>MID(Tabla1[[#This Row],[HORA]],1,5)</f>
        <v>15:31</v>
      </c>
      <c r="K18378" s="16">
        <f>IF(Tabla1[[#This Row],[FECHA]]=I18379,IF(J18379-J18378&gt;0,(J18379-J18378)*1440,0),0)</f>
        <v>5.9999999999999787</v>
      </c>
      <c r="L18378" s="14">
        <v>3.44</v>
      </c>
      <c r="M18378" s="13" t="s">
        <v>55886</v>
      </c>
      <c r="N18378" s="1" t="s">
        <v>16266</v>
      </c>
      <c r="O18378" s="1">
        <v>30</v>
      </c>
      <c r="P18378" s="1" t="s">
        <v>300</v>
      </c>
      <c r="Q18378" s="4" t="s">
        <v>21</v>
      </c>
    </row>
    <row r="18379" spans="1:17" ht="22.5" x14ac:dyDescent="0.25">
      <c r="A18379" s="3">
        <v>12109</v>
      </c>
      <c r="B18379" s="1" t="s">
        <v>37364</v>
      </c>
      <c r="C18379" s="1" t="s">
        <v>15</v>
      </c>
      <c r="D18379" s="1" t="s">
        <v>40</v>
      </c>
      <c r="E18379" s="1">
        <v>2664158</v>
      </c>
      <c r="F18379" s="1" t="s">
        <v>37365</v>
      </c>
      <c r="G18379" s="1">
        <v>18888888</v>
      </c>
      <c r="H18379" s="1" t="s">
        <v>12538</v>
      </c>
      <c r="I18379" s="2">
        <v>45106</v>
      </c>
      <c r="J18379" s="15" t="str">
        <f>MID(Tabla1[[#This Row],[HORA]],1,5)</f>
        <v>15:37</v>
      </c>
      <c r="K18379" s="16">
        <f>IF(Tabla1[[#This Row],[FECHA]]=I18380,IF(J18380-J18379&gt;0,(J18380-J18379)*1440,0),0)</f>
        <v>2.9999999999999893</v>
      </c>
      <c r="L18379" s="14">
        <v>4.0999999999999996</v>
      </c>
      <c r="M18379" s="13" t="s">
        <v>55892</v>
      </c>
      <c r="N18379" s="1" t="s">
        <v>1715</v>
      </c>
      <c r="O18379" s="1">
        <v>40</v>
      </c>
      <c r="P18379" s="1" t="s">
        <v>1141</v>
      </c>
      <c r="Q18379" s="4" t="s">
        <v>21</v>
      </c>
    </row>
    <row r="18380" spans="1:17" ht="22.5" x14ac:dyDescent="0.25">
      <c r="A18380" s="3">
        <v>15556</v>
      </c>
      <c r="B18380" s="1" t="s">
        <v>47385</v>
      </c>
      <c r="C18380" s="1" t="s">
        <v>15</v>
      </c>
      <c r="D18380" s="1" t="s">
        <v>30</v>
      </c>
      <c r="E18380" s="1">
        <v>3849306</v>
      </c>
      <c r="F18380" s="1" t="s">
        <v>47386</v>
      </c>
      <c r="G18380" s="1">
        <v>3849306</v>
      </c>
      <c r="H18380" s="1" t="s">
        <v>47386</v>
      </c>
      <c r="I18380" s="2">
        <v>45106</v>
      </c>
      <c r="J18380" s="15" t="str">
        <f>MID(Tabla1[[#This Row],[HORA]],1,5)</f>
        <v>15:40</v>
      </c>
      <c r="K18380" s="16">
        <f>IF(Tabla1[[#This Row],[FECHA]]=I18381,IF(J18381-J18380&gt;0,(J18381-J18380)*1440,0),0)</f>
        <v>8.999999999999968</v>
      </c>
      <c r="L18380" s="14">
        <v>4.04</v>
      </c>
      <c r="M18380" s="13" t="s">
        <v>55895</v>
      </c>
      <c r="N18380" s="1" t="s">
        <v>2078</v>
      </c>
      <c r="O18380" s="1">
        <v>30</v>
      </c>
      <c r="P18380" s="1" t="s">
        <v>986</v>
      </c>
      <c r="Q18380" s="4" t="s">
        <v>21</v>
      </c>
    </row>
    <row r="18381" spans="1:17" ht="22.5" x14ac:dyDescent="0.25">
      <c r="A18381" s="3">
        <v>16641</v>
      </c>
      <c r="B18381" s="1" t="s">
        <v>50435</v>
      </c>
      <c r="C18381" s="1" t="s">
        <v>15</v>
      </c>
      <c r="D18381" s="1" t="s">
        <v>23</v>
      </c>
      <c r="E18381" s="1">
        <v>20602869343</v>
      </c>
      <c r="F18381" s="1" t="s">
        <v>50436</v>
      </c>
      <c r="G18381" s="1">
        <v>2823555</v>
      </c>
      <c r="H18381" s="1" t="s">
        <v>50437</v>
      </c>
      <c r="I18381" s="2">
        <v>45106</v>
      </c>
      <c r="J18381" s="15" t="str">
        <f>MID(Tabla1[[#This Row],[HORA]],1,5)</f>
        <v>15:49</v>
      </c>
      <c r="K18381" s="16">
        <f>IF(Tabla1[[#This Row],[FECHA]]=I18382,IF(J18382-J18381&gt;0,(J18382-J18381)*1440,0),0)</f>
        <v>4.9999999999999822</v>
      </c>
      <c r="L18381" s="14">
        <v>2.14</v>
      </c>
      <c r="M18381" s="13" t="s">
        <v>55904</v>
      </c>
      <c r="N18381" s="1" t="s">
        <v>2030</v>
      </c>
      <c r="O18381" s="1">
        <v>10</v>
      </c>
      <c r="P18381" s="1" t="s">
        <v>300</v>
      </c>
      <c r="Q18381" s="4" t="s">
        <v>21</v>
      </c>
    </row>
    <row r="18382" spans="1:17" ht="22.5" x14ac:dyDescent="0.25">
      <c r="A18382" s="3">
        <v>18764</v>
      </c>
      <c r="B18382" s="1" t="s">
        <v>55718</v>
      </c>
      <c r="C18382" s="1" t="s">
        <v>15</v>
      </c>
      <c r="D18382" s="1" t="s">
        <v>40</v>
      </c>
      <c r="E18382" s="1">
        <v>20479433535</v>
      </c>
      <c r="F18382" s="1" t="s">
        <v>52323</v>
      </c>
      <c r="G18382" s="1">
        <v>42419702</v>
      </c>
      <c r="H18382" s="1" t="s">
        <v>55719</v>
      </c>
      <c r="I18382" s="2">
        <v>45106</v>
      </c>
      <c r="J18382" s="15" t="str">
        <f>MID(Tabla1[[#This Row],[HORA]],1,5)</f>
        <v>15:54</v>
      </c>
      <c r="K18382" s="16">
        <f>IF(Tabla1[[#This Row],[FECHA]]=I18383,IF(J18383-J18382&gt;0,(J18383-J18382)*1440,0),0)</f>
        <v>1.9999999999999929</v>
      </c>
      <c r="L18382" s="14">
        <v>3.15</v>
      </c>
      <c r="M18382" s="13" t="s">
        <v>55909</v>
      </c>
      <c r="N18382" s="1" t="s">
        <v>55720</v>
      </c>
      <c r="O18382" s="1">
        <v>60</v>
      </c>
      <c r="P18382" s="1" t="s">
        <v>170</v>
      </c>
      <c r="Q18382" s="4" t="s">
        <v>21</v>
      </c>
    </row>
    <row r="18383" spans="1:17" ht="22.5" x14ac:dyDescent="0.25">
      <c r="A18383" s="3">
        <v>5203</v>
      </c>
      <c r="B18383" s="1" t="s">
        <v>16267</v>
      </c>
      <c r="C18383" s="1" t="s">
        <v>15</v>
      </c>
      <c r="D18383" s="1" t="s">
        <v>40</v>
      </c>
      <c r="E18383" s="1">
        <v>3465146</v>
      </c>
      <c r="F18383" s="1" t="s">
        <v>16268</v>
      </c>
      <c r="G18383" s="1">
        <v>3465146</v>
      </c>
      <c r="H18383" s="1" t="s">
        <v>16268</v>
      </c>
      <c r="I18383" s="2">
        <v>45106</v>
      </c>
      <c r="J18383" s="15" t="str">
        <f>MID(Tabla1[[#This Row],[HORA]],1,5)</f>
        <v>15:56</v>
      </c>
      <c r="K18383" s="16">
        <f>IF(Tabla1[[#This Row],[FECHA]]=I18384,IF(J18384-J18383&gt;0,(J18384-J18383)*1440,0),0)</f>
        <v>2.9999999999999893</v>
      </c>
      <c r="L18383" s="14">
        <v>4.5199999999999996</v>
      </c>
      <c r="M18383" s="13" t="s">
        <v>55911</v>
      </c>
      <c r="N18383" s="1" t="s">
        <v>1715</v>
      </c>
      <c r="O18383" s="1">
        <v>30</v>
      </c>
      <c r="P18383" s="1" t="s">
        <v>300</v>
      </c>
      <c r="Q18383" s="4" t="s">
        <v>21</v>
      </c>
    </row>
    <row r="18384" spans="1:17" ht="22.5" x14ac:dyDescent="0.25">
      <c r="A18384" s="3">
        <v>5204</v>
      </c>
      <c r="B18384" s="1" t="s">
        <v>16269</v>
      </c>
      <c r="C18384" s="1" t="s">
        <v>15</v>
      </c>
      <c r="D18384" s="1" t="s">
        <v>119</v>
      </c>
      <c r="E18384" s="1">
        <v>77246311</v>
      </c>
      <c r="F18384" s="1" t="s">
        <v>16270</v>
      </c>
      <c r="G18384" s="1">
        <v>75942266</v>
      </c>
      <c r="H18384" s="1" t="s">
        <v>16271</v>
      </c>
      <c r="I18384" s="2">
        <v>45106</v>
      </c>
      <c r="J18384" s="15" t="str">
        <f>MID(Tabla1[[#This Row],[HORA]],1,5)</f>
        <v>15:59</v>
      </c>
      <c r="K18384" s="16">
        <f>IF(Tabla1[[#This Row],[FECHA]]=I18385,IF(J18385-J18384&gt;0,(J18385-J18384)*1440,0),0)</f>
        <v>3.0000000000001492</v>
      </c>
      <c r="L18384" s="14">
        <v>4.2699999999999996</v>
      </c>
      <c r="M18384" s="13" t="s">
        <v>55914</v>
      </c>
      <c r="N18384" s="1" t="s">
        <v>16272</v>
      </c>
      <c r="O18384" s="1">
        <v>30</v>
      </c>
      <c r="P18384" s="1" t="s">
        <v>300</v>
      </c>
      <c r="Q18384" s="4" t="s">
        <v>21</v>
      </c>
    </row>
    <row r="18385" spans="1:17" ht="22.5" x14ac:dyDescent="0.25">
      <c r="A18385" s="3">
        <v>15339</v>
      </c>
      <c r="B18385" s="1" t="s">
        <v>46832</v>
      </c>
      <c r="C18385" s="1" t="s">
        <v>15</v>
      </c>
      <c r="D18385" s="1" t="s">
        <v>637</v>
      </c>
      <c r="E18385" s="1">
        <v>75708475</v>
      </c>
      <c r="F18385" s="1" t="s">
        <v>46833</v>
      </c>
      <c r="G18385" s="1">
        <v>40282175</v>
      </c>
      <c r="H18385" s="1" t="s">
        <v>46834</v>
      </c>
      <c r="I18385" s="2">
        <v>45106</v>
      </c>
      <c r="J18385" s="15" t="str">
        <f>MID(Tabla1[[#This Row],[HORA]],1,5)</f>
        <v>16:02</v>
      </c>
      <c r="K18385" s="16">
        <f>IF(Tabla1[[#This Row],[FECHA]]=I18386,IF(J18386-J18385&gt;0,(J18386-J18385)*1440,0),0)</f>
        <v>3.9999999999999858</v>
      </c>
      <c r="L18385" s="14">
        <v>7.21</v>
      </c>
      <c r="M18385" s="13" t="s">
        <v>55917</v>
      </c>
      <c r="N18385" s="1" t="s">
        <v>46835</v>
      </c>
      <c r="O18385" s="1">
        <v>30</v>
      </c>
      <c r="P18385" s="1" t="s">
        <v>170</v>
      </c>
      <c r="Q18385" s="4" t="s">
        <v>206</v>
      </c>
    </row>
    <row r="18386" spans="1:17" ht="22.5" x14ac:dyDescent="0.25">
      <c r="A18386" s="3">
        <v>15340</v>
      </c>
      <c r="B18386" s="1" t="s">
        <v>46836</v>
      </c>
      <c r="C18386" s="1" t="s">
        <v>15</v>
      </c>
      <c r="D18386" s="1" t="s">
        <v>637</v>
      </c>
      <c r="E18386" s="1">
        <v>75708475</v>
      </c>
      <c r="F18386" s="1" t="s">
        <v>46833</v>
      </c>
      <c r="G18386" s="1">
        <v>75708475</v>
      </c>
      <c r="H18386" s="1" t="s">
        <v>46833</v>
      </c>
      <c r="I18386" s="2">
        <v>45106</v>
      </c>
      <c r="J18386" s="15" t="str">
        <f>MID(Tabla1[[#This Row],[HORA]],1,5)</f>
        <v>16:06</v>
      </c>
      <c r="K18386" s="16">
        <f>IF(Tabla1[[#This Row],[FECHA]]=I18387,IF(J18387-J18386&gt;0,(J18387-J18386)*1440,0),0)</f>
        <v>1.999999999999833</v>
      </c>
      <c r="L18386" s="14">
        <v>4.3600000000000003</v>
      </c>
      <c r="M18386" s="13" t="s">
        <v>55921</v>
      </c>
      <c r="N18386" s="1" t="s">
        <v>46837</v>
      </c>
      <c r="O18386" s="1">
        <v>3</v>
      </c>
      <c r="P18386" s="1" t="s">
        <v>170</v>
      </c>
      <c r="Q18386" s="4" t="s">
        <v>21</v>
      </c>
    </row>
    <row r="18387" spans="1:17" ht="22.5" x14ac:dyDescent="0.25">
      <c r="A18387" s="3">
        <v>16642</v>
      </c>
      <c r="B18387" s="1" t="s">
        <v>50438</v>
      </c>
      <c r="C18387" s="1" t="s">
        <v>15</v>
      </c>
      <c r="D18387" s="1" t="s">
        <v>40</v>
      </c>
      <c r="E18387" s="1">
        <v>10730368483</v>
      </c>
      <c r="F18387" s="1" t="s">
        <v>50439</v>
      </c>
      <c r="G18387" s="1">
        <v>2248089</v>
      </c>
      <c r="H18387" s="1" t="s">
        <v>6141</v>
      </c>
      <c r="I18387" s="2">
        <v>45106</v>
      </c>
      <c r="J18387" s="15" t="str">
        <f>MID(Tabla1[[#This Row],[HORA]],1,5)</f>
        <v>16:08</v>
      </c>
      <c r="K18387" s="16">
        <f>IF(Tabla1[[#This Row],[FECHA]]=I18388,IF(J18388-J18387&gt;0,(J18388-J18387)*1440,0),0)</f>
        <v>0.99999999999999645</v>
      </c>
      <c r="L18387" s="14">
        <v>2.57</v>
      </c>
      <c r="M18387" s="13" t="s">
        <v>55923</v>
      </c>
      <c r="N18387" s="1" t="s">
        <v>50440</v>
      </c>
      <c r="O18387" s="1">
        <v>15</v>
      </c>
      <c r="P18387" s="1" t="s">
        <v>300</v>
      </c>
      <c r="Q18387" s="4" t="s">
        <v>21</v>
      </c>
    </row>
    <row r="18388" spans="1:17" ht="22.5" x14ac:dyDescent="0.25">
      <c r="A18388" s="3">
        <v>12113</v>
      </c>
      <c r="B18388" s="1" t="s">
        <v>37372</v>
      </c>
      <c r="C18388" s="1" t="s">
        <v>15</v>
      </c>
      <c r="D18388" s="1" t="s">
        <v>33</v>
      </c>
      <c r="E18388" s="1">
        <v>48465144</v>
      </c>
      <c r="F18388" s="1" t="s">
        <v>37373</v>
      </c>
      <c r="G18388" s="1">
        <v>2248090</v>
      </c>
      <c r="H18388" s="1" t="s">
        <v>37374</v>
      </c>
      <c r="I18388" s="2">
        <v>45106</v>
      </c>
      <c r="J18388" s="15" t="str">
        <f>MID(Tabla1[[#This Row],[HORA]],1,5)</f>
        <v>16:09</v>
      </c>
      <c r="K18388" s="16">
        <f>IF(Tabla1[[#This Row],[FECHA]]=I18389,IF(J18389-J18388&gt;0,(J18389-J18388)*1440,0),0)</f>
        <v>1.0000000000001563</v>
      </c>
      <c r="L18388" s="14">
        <v>3.36</v>
      </c>
      <c r="M18388" s="13" t="s">
        <v>56019</v>
      </c>
      <c r="N18388" s="1" t="s">
        <v>37375</v>
      </c>
      <c r="O18388" s="1">
        <v>10</v>
      </c>
      <c r="P18388" s="1" t="s">
        <v>1141</v>
      </c>
      <c r="Q18388" s="4" t="s">
        <v>21</v>
      </c>
    </row>
    <row r="18389" spans="1:17" ht="22.5" x14ac:dyDescent="0.25">
      <c r="A18389" s="3">
        <v>15341</v>
      </c>
      <c r="B18389" s="1" t="s">
        <v>46838</v>
      </c>
      <c r="C18389" s="1" t="s">
        <v>15</v>
      </c>
      <c r="D18389" s="1" t="s">
        <v>82</v>
      </c>
      <c r="E18389" s="1">
        <v>17640229</v>
      </c>
      <c r="F18389" s="1" t="s">
        <v>35978</v>
      </c>
      <c r="G18389" s="1">
        <v>45128212</v>
      </c>
      <c r="H18389" s="1" t="s">
        <v>35979</v>
      </c>
      <c r="I18389" s="2">
        <v>45106</v>
      </c>
      <c r="J18389" s="15" t="str">
        <f>MID(Tabla1[[#This Row],[HORA]],1,5)</f>
        <v>16:10</v>
      </c>
      <c r="K18389" s="16">
        <f>IF(Tabla1[[#This Row],[FECHA]]=I18390,IF(J18390-J18389&gt;0,(J18390-J18389)*1440,0),0)</f>
        <v>1.999999999999833</v>
      </c>
      <c r="L18389" s="14">
        <v>2.1</v>
      </c>
      <c r="M18389" s="13" t="s">
        <v>56020</v>
      </c>
      <c r="N18389" s="1" t="s">
        <v>46839</v>
      </c>
      <c r="O18389" s="1">
        <v>12</v>
      </c>
      <c r="P18389" s="1" t="s">
        <v>170</v>
      </c>
      <c r="Q18389" s="4" t="s">
        <v>21</v>
      </c>
    </row>
    <row r="18390" spans="1:17" ht="22.5" x14ac:dyDescent="0.25">
      <c r="A18390" s="3">
        <v>12114</v>
      </c>
      <c r="B18390" s="1" t="s">
        <v>37376</v>
      </c>
      <c r="C18390" s="1" t="s">
        <v>15</v>
      </c>
      <c r="D18390" s="1" t="s">
        <v>40</v>
      </c>
      <c r="E18390" s="1">
        <v>43353480</v>
      </c>
      <c r="F18390" s="1" t="s">
        <v>37377</v>
      </c>
      <c r="G18390" s="1">
        <v>2248092</v>
      </c>
      <c r="H18390" s="1" t="s">
        <v>37378</v>
      </c>
      <c r="I18390" s="2">
        <v>45106</v>
      </c>
      <c r="J18390" s="15" t="str">
        <f>MID(Tabla1[[#This Row],[HORA]],1,5)</f>
        <v>16:12</v>
      </c>
      <c r="K18390" s="16">
        <f>IF(Tabla1[[#This Row],[FECHA]]=I18391,IF(J18391-J18390&gt;0,(J18391-J18390)*1440,0),0)</f>
        <v>0.99999999999999645</v>
      </c>
      <c r="L18390" s="14">
        <v>5.0199999999999996</v>
      </c>
      <c r="M18390" s="13" t="s">
        <v>56022</v>
      </c>
      <c r="N18390" s="1" t="s">
        <v>37379</v>
      </c>
      <c r="O18390" s="1">
        <v>13</v>
      </c>
      <c r="P18390" s="1" t="s">
        <v>1141</v>
      </c>
      <c r="Q18390" s="4" t="s">
        <v>21</v>
      </c>
    </row>
    <row r="18391" spans="1:17" ht="22.5" x14ac:dyDescent="0.25">
      <c r="A18391" s="3">
        <v>12115</v>
      </c>
      <c r="B18391" s="1" t="s">
        <v>37380</v>
      </c>
      <c r="C18391" s="1" t="s">
        <v>15</v>
      </c>
      <c r="D18391" s="1" t="s">
        <v>40</v>
      </c>
      <c r="E18391" s="1">
        <v>48212232</v>
      </c>
      <c r="F18391" s="1" t="s">
        <v>37381</v>
      </c>
      <c r="G18391" s="1">
        <v>18888888</v>
      </c>
      <c r="H18391" s="1" t="s">
        <v>12538</v>
      </c>
      <c r="I18391" s="2">
        <v>45106</v>
      </c>
      <c r="J18391" s="15" t="str">
        <f>MID(Tabla1[[#This Row],[HORA]],1,5)</f>
        <v>16:13</v>
      </c>
      <c r="K18391" s="16">
        <f>IF(Tabla1[[#This Row],[FECHA]]=I18392,IF(J18392-J18391&gt;0,(J18392-J18391)*1440,0),0)</f>
        <v>1.0000000000001563</v>
      </c>
      <c r="L18391" s="14">
        <v>7.5</v>
      </c>
      <c r="M18391" s="13" t="s">
        <v>56023</v>
      </c>
      <c r="N18391" s="1" t="s">
        <v>1715</v>
      </c>
      <c r="O18391" s="1">
        <v>15</v>
      </c>
      <c r="P18391" s="1" t="s">
        <v>1141</v>
      </c>
      <c r="Q18391" s="4" t="s">
        <v>21</v>
      </c>
    </row>
    <row r="18392" spans="1:17" ht="22.5" x14ac:dyDescent="0.25">
      <c r="A18392" s="3">
        <v>15342</v>
      </c>
      <c r="B18392" s="1" t="s">
        <v>46840</v>
      </c>
      <c r="C18392" s="1" t="s">
        <v>15</v>
      </c>
      <c r="D18392" s="1" t="s">
        <v>1847</v>
      </c>
      <c r="E18392" s="1">
        <v>16502131</v>
      </c>
      <c r="F18392" s="1" t="s">
        <v>46841</v>
      </c>
      <c r="G18392" s="1">
        <v>2248093</v>
      </c>
      <c r="H18392" s="1" t="s">
        <v>46842</v>
      </c>
      <c r="I18392" s="2">
        <v>45106</v>
      </c>
      <c r="J18392" s="15" t="str">
        <f>MID(Tabla1[[#This Row],[HORA]],1,5)</f>
        <v>16:14</v>
      </c>
      <c r="K18392" s="16">
        <f>IF(Tabla1[[#This Row],[FECHA]]=I18393,IF(J18393-J18392&gt;0,(J18393-J18392)*1440,0),0)</f>
        <v>3.9999999999999858</v>
      </c>
      <c r="L18392" s="14">
        <v>3.2</v>
      </c>
      <c r="M18392" s="13" t="s">
        <v>56024</v>
      </c>
      <c r="N18392" s="1" t="s">
        <v>46843</v>
      </c>
      <c r="O18392" s="1">
        <v>20</v>
      </c>
      <c r="P18392" s="1" t="s">
        <v>170</v>
      </c>
      <c r="Q18392" s="4" t="s">
        <v>21</v>
      </c>
    </row>
    <row r="18393" spans="1:17" ht="22.5" x14ac:dyDescent="0.25">
      <c r="A18393" s="3">
        <v>12116</v>
      </c>
      <c r="B18393" s="1" t="s">
        <v>37382</v>
      </c>
      <c r="C18393" s="1" t="s">
        <v>15</v>
      </c>
      <c r="D18393" s="1" t="s">
        <v>77</v>
      </c>
      <c r="E18393" s="1">
        <v>16537227</v>
      </c>
      <c r="F18393" s="1" t="s">
        <v>2024</v>
      </c>
      <c r="G18393" s="1">
        <v>2248095</v>
      </c>
      <c r="H18393" s="1" t="s">
        <v>2291</v>
      </c>
      <c r="I18393" s="2">
        <v>45106</v>
      </c>
      <c r="J18393" s="15" t="str">
        <f>MID(Tabla1[[#This Row],[HORA]],1,5)</f>
        <v>16:18</v>
      </c>
      <c r="K18393" s="16">
        <f>IF(Tabla1[[#This Row],[FECHA]]=I18394,IF(J18394-J18393&gt;0,(J18394-J18393)*1440,0),0)</f>
        <v>2.9999999999999893</v>
      </c>
      <c r="L18393" s="14">
        <v>2.2999999999999998</v>
      </c>
      <c r="M18393" s="13" t="s">
        <v>56028</v>
      </c>
      <c r="N18393" s="1" t="s">
        <v>12268</v>
      </c>
      <c r="O18393" s="1">
        <v>10</v>
      </c>
      <c r="P18393" s="1" t="s">
        <v>1141</v>
      </c>
      <c r="Q18393" s="4" t="s">
        <v>21</v>
      </c>
    </row>
    <row r="18394" spans="1:17" ht="22.5" x14ac:dyDescent="0.25">
      <c r="A18394" s="3">
        <v>5205</v>
      </c>
      <c r="B18394" s="1" t="s">
        <v>16273</v>
      </c>
      <c r="C18394" s="1" t="s">
        <v>15</v>
      </c>
      <c r="D18394" s="1" t="s">
        <v>71</v>
      </c>
      <c r="E18394" s="1">
        <v>72622877</v>
      </c>
      <c r="F18394" s="1" t="s">
        <v>16274</v>
      </c>
      <c r="G18394" s="1">
        <v>75803660</v>
      </c>
      <c r="H18394" s="1" t="s">
        <v>16275</v>
      </c>
      <c r="I18394" s="2">
        <v>45106</v>
      </c>
      <c r="J18394" s="15" t="str">
        <f>MID(Tabla1[[#This Row],[HORA]],1,5)</f>
        <v>16:21</v>
      </c>
      <c r="K18394" s="16">
        <f>IF(Tabla1[[#This Row],[FECHA]]=I18395,IF(J18395-J18394&gt;0,(J18395-J18394)*1440,0),0)</f>
        <v>0</v>
      </c>
      <c r="L18394" s="14">
        <v>3.5</v>
      </c>
      <c r="M18394" s="13" t="s">
        <v>56031</v>
      </c>
      <c r="N18394" s="1" t="s">
        <v>16276</v>
      </c>
      <c r="O18394" s="1">
        <v>15</v>
      </c>
      <c r="P18394" s="1" t="s">
        <v>300</v>
      </c>
      <c r="Q18394" s="4" t="s">
        <v>21</v>
      </c>
    </row>
    <row r="18395" spans="1:17" ht="22.5" x14ac:dyDescent="0.25">
      <c r="A18395" s="3">
        <v>18765</v>
      </c>
      <c r="B18395" s="1" t="s">
        <v>55721</v>
      </c>
      <c r="C18395" s="1" t="s">
        <v>15</v>
      </c>
      <c r="D18395" s="1" t="s">
        <v>40</v>
      </c>
      <c r="E18395" s="1">
        <v>20141785037</v>
      </c>
      <c r="F18395" s="1" t="s">
        <v>48297</v>
      </c>
      <c r="G18395" s="1">
        <v>42084071</v>
      </c>
      <c r="H18395" s="1" t="s">
        <v>55722</v>
      </c>
      <c r="I18395" s="2">
        <v>45106</v>
      </c>
      <c r="J18395" s="15" t="str">
        <f>MID(Tabla1[[#This Row],[HORA]],1,5)</f>
        <v>16:21</v>
      </c>
      <c r="K18395" s="16">
        <f>IF(Tabla1[[#This Row],[FECHA]]=I18396,IF(J18396-J18395&gt;0,(J18396-J18395)*1440,0),0)</f>
        <v>0.99999999999999645</v>
      </c>
      <c r="L18395" s="14">
        <v>5</v>
      </c>
      <c r="M18395" s="13" t="s">
        <v>56031</v>
      </c>
      <c r="N18395" s="1" t="s">
        <v>174</v>
      </c>
      <c r="O18395" s="1">
        <v>10</v>
      </c>
      <c r="P18395" s="1" t="s">
        <v>170</v>
      </c>
      <c r="Q18395" s="4" t="s">
        <v>21</v>
      </c>
    </row>
    <row r="18396" spans="1:17" ht="22.5" x14ac:dyDescent="0.25">
      <c r="A18396" s="3">
        <v>12117</v>
      </c>
      <c r="B18396" s="1" t="s">
        <v>37383</v>
      </c>
      <c r="C18396" s="1" t="s">
        <v>15</v>
      </c>
      <c r="D18396" s="1" t="s">
        <v>33</v>
      </c>
      <c r="E18396" s="1">
        <v>41071013</v>
      </c>
      <c r="F18396" s="1" t="s">
        <v>37384</v>
      </c>
      <c r="G18396" s="1">
        <v>3568625</v>
      </c>
      <c r="H18396" s="1" t="s">
        <v>37385</v>
      </c>
      <c r="I18396" s="2">
        <v>45106</v>
      </c>
      <c r="J18396" s="15" t="str">
        <f>MID(Tabla1[[#This Row],[HORA]],1,5)</f>
        <v>16:22</v>
      </c>
      <c r="K18396" s="16">
        <f>IF(Tabla1[[#This Row],[FECHA]]=I18397,IF(J18397-J18396&gt;0,(J18397-J18396)*1440,0),0)</f>
        <v>2.9999999999999893</v>
      </c>
      <c r="L18396" s="14">
        <v>2.35</v>
      </c>
      <c r="M18396" s="13" t="s">
        <v>56032</v>
      </c>
      <c r="N18396" s="1" t="s">
        <v>37386</v>
      </c>
      <c r="O18396" s="1">
        <v>25</v>
      </c>
      <c r="P18396" s="1" t="s">
        <v>1141</v>
      </c>
      <c r="Q18396" s="4" t="s">
        <v>21</v>
      </c>
    </row>
    <row r="18397" spans="1:17" ht="22.5" x14ac:dyDescent="0.25">
      <c r="A18397" s="3">
        <v>15343</v>
      </c>
      <c r="B18397" s="1" t="s">
        <v>46844</v>
      </c>
      <c r="C18397" s="1" t="s">
        <v>15</v>
      </c>
      <c r="D18397" s="1" t="s">
        <v>40</v>
      </c>
      <c r="E18397" s="1">
        <v>43701983</v>
      </c>
      <c r="F18397" s="1" t="s">
        <v>46845</v>
      </c>
      <c r="G18397" s="1">
        <v>2248097</v>
      </c>
      <c r="H18397" s="1" t="s">
        <v>46846</v>
      </c>
      <c r="I18397" s="2">
        <v>45106</v>
      </c>
      <c r="J18397" s="15" t="str">
        <f>MID(Tabla1[[#This Row],[HORA]],1,5)</f>
        <v>16:25</v>
      </c>
      <c r="K18397" s="16">
        <f>IF(Tabla1[[#This Row],[FECHA]]=I18398,IF(J18398-J18397&gt;0,(J18398-J18397)*1440,0),0)</f>
        <v>3.9999999999999858</v>
      </c>
      <c r="L18397" s="14">
        <v>4.5</v>
      </c>
      <c r="M18397" s="13" t="s">
        <v>56035</v>
      </c>
      <c r="N18397" s="1" t="s">
        <v>46847</v>
      </c>
      <c r="O18397" s="1">
        <v>18</v>
      </c>
      <c r="P18397" s="1" t="s">
        <v>170</v>
      </c>
      <c r="Q18397" s="4" t="s">
        <v>21</v>
      </c>
    </row>
    <row r="18398" spans="1:17" ht="22.5" x14ac:dyDescent="0.25">
      <c r="A18398" s="3">
        <v>12118</v>
      </c>
      <c r="B18398" s="1" t="s">
        <v>37387</v>
      </c>
      <c r="C18398" s="1" t="s">
        <v>15</v>
      </c>
      <c r="D18398" s="1" t="s">
        <v>228</v>
      </c>
      <c r="E18398" s="1">
        <v>44069179</v>
      </c>
      <c r="F18398" s="1" t="s">
        <v>7466</v>
      </c>
      <c r="G18398" s="1">
        <v>2248098</v>
      </c>
      <c r="H18398" s="1" t="s">
        <v>37388</v>
      </c>
      <c r="I18398" s="2">
        <v>45106</v>
      </c>
      <c r="J18398" s="15" t="str">
        <f>MID(Tabla1[[#This Row],[HORA]],1,5)</f>
        <v>16:29</v>
      </c>
      <c r="K18398" s="16">
        <f>IF(Tabla1[[#This Row],[FECHA]]=I18399,IF(J18399-J18398&gt;0,(J18399-J18398)*1440,0),0)</f>
        <v>3.9999999999999858</v>
      </c>
      <c r="L18398" s="14">
        <v>6.2</v>
      </c>
      <c r="M18398" s="13" t="s">
        <v>56039</v>
      </c>
      <c r="N18398" s="1" t="s">
        <v>37389</v>
      </c>
      <c r="O18398" s="1">
        <v>40</v>
      </c>
      <c r="P18398" s="1" t="s">
        <v>1141</v>
      </c>
      <c r="Q18398" s="4" t="s">
        <v>21</v>
      </c>
    </row>
    <row r="18399" spans="1:17" ht="22.5" x14ac:dyDescent="0.25">
      <c r="A18399" s="3">
        <v>12119</v>
      </c>
      <c r="B18399" s="1" t="s">
        <v>37390</v>
      </c>
      <c r="C18399" s="1" t="s">
        <v>15</v>
      </c>
      <c r="D18399" s="1" t="s">
        <v>228</v>
      </c>
      <c r="E18399" s="1">
        <v>73568260</v>
      </c>
      <c r="F18399" s="1" t="s">
        <v>37391</v>
      </c>
      <c r="G18399" s="1">
        <v>2248099</v>
      </c>
      <c r="H18399" s="1" t="s">
        <v>37392</v>
      </c>
      <c r="I18399" s="2">
        <v>45106</v>
      </c>
      <c r="J18399" s="15" t="str">
        <f>MID(Tabla1[[#This Row],[HORA]],1,5)</f>
        <v>16:33</v>
      </c>
      <c r="K18399" s="16">
        <f>IF(Tabla1[[#This Row],[FECHA]]=I18400,IF(J18400-J18399&gt;0,(J18400-J18399)*1440,0),0)</f>
        <v>3.9999999999999858</v>
      </c>
      <c r="L18399" s="14">
        <v>3.36</v>
      </c>
      <c r="M18399" s="13" t="s">
        <v>56043</v>
      </c>
      <c r="N18399" s="1" t="s">
        <v>37393</v>
      </c>
      <c r="O18399" s="1">
        <v>70</v>
      </c>
      <c r="P18399" s="1" t="s">
        <v>1141</v>
      </c>
      <c r="Q18399" s="4" t="s">
        <v>21</v>
      </c>
    </row>
    <row r="18400" spans="1:17" ht="22.5" x14ac:dyDescent="0.25">
      <c r="A18400" s="3">
        <v>15344</v>
      </c>
      <c r="B18400" s="1" t="s">
        <v>46848</v>
      </c>
      <c r="C18400" s="1" t="s">
        <v>15</v>
      </c>
      <c r="D18400" s="1" t="s">
        <v>40</v>
      </c>
      <c r="E18400" s="1">
        <v>42784728</v>
      </c>
      <c r="F18400" s="1" t="s">
        <v>46849</v>
      </c>
      <c r="G18400" s="1">
        <v>2248101</v>
      </c>
      <c r="H18400" s="1" t="s">
        <v>46850</v>
      </c>
      <c r="I18400" s="2">
        <v>45106</v>
      </c>
      <c r="J18400" s="15" t="str">
        <f>MID(Tabla1[[#This Row],[HORA]],1,5)</f>
        <v>16:37</v>
      </c>
      <c r="K18400" s="16">
        <f>IF(Tabla1[[#This Row],[FECHA]]=I18401,IF(J18401-J18400&gt;0,(J18401-J18400)*1440,0),0)</f>
        <v>0.99999999999999645</v>
      </c>
      <c r="L18400" s="14">
        <v>4.3</v>
      </c>
      <c r="M18400" s="13" t="s">
        <v>56047</v>
      </c>
      <c r="N18400" s="1" t="s">
        <v>46851</v>
      </c>
      <c r="O18400" s="1">
        <v>20</v>
      </c>
      <c r="P18400" s="1" t="s">
        <v>170</v>
      </c>
      <c r="Q18400" s="4" t="s">
        <v>21</v>
      </c>
    </row>
    <row r="18401" spans="1:17" ht="22.5" x14ac:dyDescent="0.25">
      <c r="A18401" s="3">
        <v>15345</v>
      </c>
      <c r="B18401" s="1" t="s">
        <v>46852</v>
      </c>
      <c r="C18401" s="1" t="s">
        <v>15</v>
      </c>
      <c r="D18401" s="1" t="s">
        <v>228</v>
      </c>
      <c r="E18401" s="1">
        <v>70013412</v>
      </c>
      <c r="F18401" s="1" t="s">
        <v>46853</v>
      </c>
      <c r="G18401" s="1">
        <v>2248103</v>
      </c>
      <c r="H18401" s="1" t="s">
        <v>46854</v>
      </c>
      <c r="I18401" s="2">
        <v>45106</v>
      </c>
      <c r="J18401" s="15" t="str">
        <f>MID(Tabla1[[#This Row],[HORA]],1,5)</f>
        <v>16:38</v>
      </c>
      <c r="K18401" s="16">
        <f>IF(Tabla1[[#This Row],[FECHA]]=I18402,IF(J18402-J18401&gt;0,(J18402-J18401)*1440,0),0)</f>
        <v>2.0000000000001528</v>
      </c>
      <c r="L18401" s="14">
        <v>4.54</v>
      </c>
      <c r="M18401" s="13" t="s">
        <v>56048</v>
      </c>
      <c r="N18401" s="1" t="s">
        <v>174</v>
      </c>
      <c r="O18401" s="1">
        <v>10</v>
      </c>
      <c r="P18401" s="1" t="s">
        <v>170</v>
      </c>
      <c r="Q18401" s="4" t="s">
        <v>21</v>
      </c>
    </row>
    <row r="18402" spans="1:17" ht="22.5" x14ac:dyDescent="0.25">
      <c r="A18402" s="3">
        <v>5206</v>
      </c>
      <c r="B18402" s="1" t="s">
        <v>16277</v>
      </c>
      <c r="C18402" s="1" t="s">
        <v>15</v>
      </c>
      <c r="D18402" s="1" t="s">
        <v>23</v>
      </c>
      <c r="E18402" s="1">
        <v>33641680</v>
      </c>
      <c r="F18402" s="1" t="s">
        <v>16278</v>
      </c>
      <c r="G18402" s="1">
        <v>2248105</v>
      </c>
      <c r="H18402" s="1" t="s">
        <v>16279</v>
      </c>
      <c r="I18402" s="2">
        <v>45106</v>
      </c>
      <c r="J18402" s="15" t="str">
        <f>MID(Tabla1[[#This Row],[HORA]],1,5)</f>
        <v>16:40</v>
      </c>
      <c r="K18402" s="16">
        <f>IF(Tabla1[[#This Row],[FECHA]]=I18403,IF(J18403-J18402&gt;0,(J18403-J18402)*1440,0),0)</f>
        <v>0</v>
      </c>
      <c r="L18402" s="14">
        <v>2.21</v>
      </c>
      <c r="M18402" s="13" t="s">
        <v>56050</v>
      </c>
      <c r="N18402" s="1" t="s">
        <v>2030</v>
      </c>
      <c r="O18402" s="1">
        <v>10</v>
      </c>
      <c r="P18402" s="1" t="s">
        <v>300</v>
      </c>
      <c r="Q18402" s="4" t="s">
        <v>21</v>
      </c>
    </row>
    <row r="18403" spans="1:17" ht="22.5" x14ac:dyDescent="0.25">
      <c r="A18403" s="3">
        <v>12120</v>
      </c>
      <c r="B18403" s="1" t="s">
        <v>37394</v>
      </c>
      <c r="C18403" s="1" t="s">
        <v>15</v>
      </c>
      <c r="D18403" s="1" t="s">
        <v>119</v>
      </c>
      <c r="E18403" s="1">
        <v>27376936</v>
      </c>
      <c r="F18403" s="1" t="s">
        <v>37395</v>
      </c>
      <c r="G18403" s="1">
        <v>18888888</v>
      </c>
      <c r="H18403" s="1" t="s">
        <v>12538</v>
      </c>
      <c r="I18403" s="2">
        <v>45106</v>
      </c>
      <c r="J18403" s="15" t="str">
        <f>MID(Tabla1[[#This Row],[HORA]],1,5)</f>
        <v>16:40</v>
      </c>
      <c r="K18403" s="16">
        <f>IF(Tabla1[[#This Row],[FECHA]]=I18404,IF(J18404-J18403&gt;0,(J18404-J18403)*1440,0),0)</f>
        <v>0</v>
      </c>
      <c r="L18403" s="14">
        <v>3.45</v>
      </c>
      <c r="M18403" s="13" t="s">
        <v>56050</v>
      </c>
      <c r="N18403" s="1" t="s">
        <v>1715</v>
      </c>
      <c r="O18403" s="1">
        <v>20</v>
      </c>
      <c r="P18403" s="1" t="s">
        <v>1141</v>
      </c>
      <c r="Q18403" s="4" t="s">
        <v>21</v>
      </c>
    </row>
    <row r="18404" spans="1:17" ht="22.5" x14ac:dyDescent="0.25">
      <c r="A18404" s="3">
        <v>15346</v>
      </c>
      <c r="B18404" s="1" t="s">
        <v>46855</v>
      </c>
      <c r="C18404" s="1" t="s">
        <v>15</v>
      </c>
      <c r="D18404" s="1" t="s">
        <v>71</v>
      </c>
      <c r="E18404" s="1">
        <v>70089335</v>
      </c>
      <c r="F18404" s="1" t="s">
        <v>46856</v>
      </c>
      <c r="G18404" s="1">
        <v>27859104</v>
      </c>
      <c r="H18404" s="1" t="s">
        <v>46857</v>
      </c>
      <c r="I18404" s="2">
        <v>45106</v>
      </c>
      <c r="J18404" s="15" t="str">
        <f>MID(Tabla1[[#This Row],[HORA]],1,5)</f>
        <v>16:40</v>
      </c>
      <c r="K18404" s="16">
        <f>IF(Tabla1[[#This Row],[FECHA]]=I18405,IF(J18405-J18404&gt;0,(J18405-J18404)*1440,0),0)</f>
        <v>0.99999999999983658</v>
      </c>
      <c r="L18404" s="14">
        <v>3.14</v>
      </c>
      <c r="M18404" s="13" t="s">
        <v>56050</v>
      </c>
      <c r="N18404" s="1" t="s">
        <v>46858</v>
      </c>
      <c r="O18404" s="1">
        <v>12</v>
      </c>
      <c r="P18404" s="1" t="s">
        <v>170</v>
      </c>
      <c r="Q18404" s="4" t="s">
        <v>21</v>
      </c>
    </row>
    <row r="18405" spans="1:17" ht="22.5" x14ac:dyDescent="0.25">
      <c r="A18405" s="3">
        <v>12121</v>
      </c>
      <c r="B18405" s="1" t="s">
        <v>37396</v>
      </c>
      <c r="C18405" s="1" t="s">
        <v>15</v>
      </c>
      <c r="D18405" s="1" t="s">
        <v>40</v>
      </c>
      <c r="E18405" s="1">
        <v>40484412</v>
      </c>
      <c r="F18405" s="1" t="s">
        <v>37397</v>
      </c>
      <c r="G18405" s="1">
        <v>18888888</v>
      </c>
      <c r="H18405" s="1" t="s">
        <v>12538</v>
      </c>
      <c r="I18405" s="2">
        <v>45106</v>
      </c>
      <c r="J18405" s="15" t="str">
        <f>MID(Tabla1[[#This Row],[HORA]],1,5)</f>
        <v>16:41</v>
      </c>
      <c r="K18405" s="16">
        <f>IF(Tabla1[[#This Row],[FECHA]]=I18406,IF(J18406-J18405&gt;0,(J18406-J18405)*1440,0),0)</f>
        <v>1.9999999999999929</v>
      </c>
      <c r="L18405" s="14">
        <v>4.5199999999999996</v>
      </c>
      <c r="M18405" s="13" t="s">
        <v>56051</v>
      </c>
      <c r="N18405" s="1" t="s">
        <v>1715</v>
      </c>
      <c r="O18405" s="1">
        <v>10</v>
      </c>
      <c r="P18405" s="1" t="s">
        <v>1141</v>
      </c>
      <c r="Q18405" s="4" t="s">
        <v>21</v>
      </c>
    </row>
    <row r="18406" spans="1:17" ht="22.5" x14ac:dyDescent="0.25">
      <c r="A18406" s="3">
        <v>12122</v>
      </c>
      <c r="B18406" s="1" t="s">
        <v>37398</v>
      </c>
      <c r="C18406" s="1" t="s">
        <v>15</v>
      </c>
      <c r="D18406" s="1" t="s">
        <v>40</v>
      </c>
      <c r="E18406" s="1">
        <v>19655010</v>
      </c>
      <c r="F18406" s="1" t="s">
        <v>11140</v>
      </c>
      <c r="G18406" s="1">
        <v>18888888</v>
      </c>
      <c r="H18406" s="1" t="s">
        <v>12538</v>
      </c>
      <c r="I18406" s="2">
        <v>45106</v>
      </c>
      <c r="J18406" s="15" t="str">
        <f>MID(Tabla1[[#This Row],[HORA]],1,5)</f>
        <v>16:43</v>
      </c>
      <c r="K18406" s="16">
        <f>IF(Tabla1[[#This Row],[FECHA]]=I18407,IF(J18407-J18406&gt;0,(J18407-J18406)*1440,0),0)</f>
        <v>0</v>
      </c>
      <c r="L18406" s="14">
        <v>4.46</v>
      </c>
      <c r="M18406" s="13" t="s">
        <v>56053</v>
      </c>
      <c r="N18406" s="1" t="s">
        <v>1715</v>
      </c>
      <c r="O18406" s="1">
        <v>30</v>
      </c>
      <c r="P18406" s="1" t="s">
        <v>1141</v>
      </c>
      <c r="Q18406" s="4" t="s">
        <v>21</v>
      </c>
    </row>
    <row r="18407" spans="1:17" ht="22.5" x14ac:dyDescent="0.25">
      <c r="A18407" s="3">
        <v>15347</v>
      </c>
      <c r="B18407" s="1" t="s">
        <v>46859</v>
      </c>
      <c r="C18407" s="1" t="s">
        <v>15</v>
      </c>
      <c r="D18407" s="1" t="s">
        <v>161</v>
      </c>
      <c r="E18407" s="1">
        <v>16583407</v>
      </c>
      <c r="F18407" s="1" t="s">
        <v>46860</v>
      </c>
      <c r="G18407" s="1">
        <v>44372763</v>
      </c>
      <c r="H18407" s="1" t="s">
        <v>46861</v>
      </c>
      <c r="I18407" s="2">
        <v>45106</v>
      </c>
      <c r="J18407" s="15" t="str">
        <f>MID(Tabla1[[#This Row],[HORA]],1,5)</f>
        <v>16:43</v>
      </c>
      <c r="K18407" s="16">
        <f>IF(Tabla1[[#This Row],[FECHA]]=I18408,IF(J18408-J18407&gt;0,(J18408-J18407)*1440,0),0)</f>
        <v>2.9999999999999893</v>
      </c>
      <c r="L18407" s="14">
        <v>4.3600000000000003</v>
      </c>
      <c r="M18407" s="13" t="s">
        <v>56053</v>
      </c>
      <c r="N18407" s="1" t="s">
        <v>46862</v>
      </c>
      <c r="O18407" s="1">
        <v>25</v>
      </c>
      <c r="P18407" s="1" t="s">
        <v>170</v>
      </c>
      <c r="Q18407" s="4" t="s">
        <v>21</v>
      </c>
    </row>
    <row r="18408" spans="1:17" ht="22.5" x14ac:dyDescent="0.25">
      <c r="A18408" s="3">
        <v>12123</v>
      </c>
      <c r="B18408" s="1" t="s">
        <v>37399</v>
      </c>
      <c r="C18408" s="1" t="s">
        <v>15</v>
      </c>
      <c r="D18408" s="1" t="s">
        <v>40</v>
      </c>
      <c r="E18408" s="1">
        <v>16637513</v>
      </c>
      <c r="F18408" s="1" t="s">
        <v>37400</v>
      </c>
      <c r="G18408" s="1">
        <v>2248108</v>
      </c>
      <c r="H18408" s="1" t="s">
        <v>37401</v>
      </c>
      <c r="I18408" s="2">
        <v>45106</v>
      </c>
      <c r="J18408" s="15" t="str">
        <f>MID(Tabla1[[#This Row],[HORA]],1,5)</f>
        <v>16:46</v>
      </c>
      <c r="K18408" s="16">
        <f>IF(Tabla1[[#This Row],[FECHA]]=I18409,IF(J18409-J18408&gt;0,(J18409-J18408)*1440,0),0)</f>
        <v>0</v>
      </c>
      <c r="L18408" s="14">
        <v>2.0699999999999998</v>
      </c>
      <c r="M18408" s="13" t="s">
        <v>56056</v>
      </c>
      <c r="N18408" s="1" t="s">
        <v>37402</v>
      </c>
      <c r="O18408" s="1">
        <v>15</v>
      </c>
      <c r="P18408" s="1" t="s">
        <v>1141</v>
      </c>
      <c r="Q18408" s="4" t="s">
        <v>21</v>
      </c>
    </row>
    <row r="18409" spans="1:17" ht="22.5" x14ac:dyDescent="0.25">
      <c r="A18409" s="3">
        <v>15348</v>
      </c>
      <c r="B18409" s="1" t="s">
        <v>46863</v>
      </c>
      <c r="C18409" s="1" t="s">
        <v>15</v>
      </c>
      <c r="D18409" s="1" t="s">
        <v>71</v>
      </c>
      <c r="E18409" s="1">
        <v>40518334</v>
      </c>
      <c r="F18409" s="1" t="s">
        <v>46864</v>
      </c>
      <c r="G18409" s="1">
        <v>10157244</v>
      </c>
      <c r="H18409" s="1" t="s">
        <v>46865</v>
      </c>
      <c r="I18409" s="2">
        <v>45106</v>
      </c>
      <c r="J18409" s="15" t="str">
        <f>MID(Tabla1[[#This Row],[HORA]],1,5)</f>
        <v>16:46</v>
      </c>
      <c r="K18409" s="16">
        <f>IF(Tabla1[[#This Row],[FECHA]]=I18410,IF(J18410-J18409&gt;0,(J18410-J18409)*1440,0),0)</f>
        <v>3.9999999999999858</v>
      </c>
      <c r="L18409" s="14">
        <v>3.36</v>
      </c>
      <c r="M18409" s="13" t="s">
        <v>56056</v>
      </c>
      <c r="N18409" s="1" t="s">
        <v>46866</v>
      </c>
      <c r="O18409" s="1">
        <v>30</v>
      </c>
      <c r="P18409" s="1" t="s">
        <v>170</v>
      </c>
      <c r="Q18409" s="4" t="s">
        <v>21</v>
      </c>
    </row>
    <row r="18410" spans="1:17" ht="22.5" x14ac:dyDescent="0.25">
      <c r="A18410" s="3">
        <v>12124</v>
      </c>
      <c r="B18410" s="1" t="s">
        <v>37403</v>
      </c>
      <c r="C18410" s="1" t="s">
        <v>15</v>
      </c>
      <c r="D18410" s="1" t="s">
        <v>82</v>
      </c>
      <c r="E18410" s="1">
        <v>16699850</v>
      </c>
      <c r="F18410" s="1" t="s">
        <v>20636</v>
      </c>
      <c r="G18410" s="1">
        <v>2248110</v>
      </c>
      <c r="H18410" s="1" t="s">
        <v>37404</v>
      </c>
      <c r="I18410" s="2">
        <v>45106</v>
      </c>
      <c r="J18410" s="15" t="str">
        <f>MID(Tabla1[[#This Row],[HORA]],1,5)</f>
        <v>16:50</v>
      </c>
      <c r="K18410" s="16">
        <f>IF(Tabla1[[#This Row],[FECHA]]=I18411,IF(J18411-J18410&gt;0,(J18411-J18410)*1440,0),0)</f>
        <v>2.9999999999999893</v>
      </c>
      <c r="L18410" s="14">
        <v>2.37</v>
      </c>
      <c r="M18410" s="13" t="s">
        <v>56060</v>
      </c>
      <c r="N18410" s="1" t="s">
        <v>12268</v>
      </c>
      <c r="O18410" s="1">
        <v>10</v>
      </c>
      <c r="P18410" s="1" t="s">
        <v>1141</v>
      </c>
      <c r="Q18410" s="4" t="s">
        <v>21</v>
      </c>
    </row>
    <row r="18411" spans="1:17" ht="22.5" x14ac:dyDescent="0.25">
      <c r="A18411" s="3">
        <v>15349</v>
      </c>
      <c r="B18411" s="1" t="s">
        <v>46867</v>
      </c>
      <c r="C18411" s="1" t="s">
        <v>15</v>
      </c>
      <c r="D18411" s="1" t="s">
        <v>40</v>
      </c>
      <c r="E18411" s="1">
        <v>16636289</v>
      </c>
      <c r="F18411" s="1" t="s">
        <v>46868</v>
      </c>
      <c r="G18411" s="1">
        <v>70011564</v>
      </c>
      <c r="H18411" s="1" t="s">
        <v>46869</v>
      </c>
      <c r="I18411" s="2">
        <v>45106</v>
      </c>
      <c r="J18411" s="15" t="str">
        <f>MID(Tabla1[[#This Row],[HORA]],1,5)</f>
        <v>16:53</v>
      </c>
      <c r="K18411" s="16">
        <f>IF(Tabla1[[#This Row],[FECHA]]=I18412,IF(J18412-J18411&gt;0,(J18412-J18411)*1440,0),0)</f>
        <v>0</v>
      </c>
      <c r="L18411" s="14">
        <v>5.38</v>
      </c>
      <c r="M18411" s="13" t="s">
        <v>56063</v>
      </c>
      <c r="N18411" s="1" t="s">
        <v>46870</v>
      </c>
      <c r="O18411" s="1">
        <v>90</v>
      </c>
      <c r="P18411" s="1" t="s">
        <v>170</v>
      </c>
      <c r="Q18411" s="4" t="s">
        <v>21</v>
      </c>
    </row>
    <row r="18412" spans="1:17" ht="22.5" x14ac:dyDescent="0.25">
      <c r="A18412" s="3">
        <v>15350</v>
      </c>
      <c r="B18412" s="1" t="s">
        <v>46867</v>
      </c>
      <c r="C18412" s="1" t="s">
        <v>15</v>
      </c>
      <c r="D18412" s="1" t="s">
        <v>40</v>
      </c>
      <c r="E18412" s="1">
        <v>16636289</v>
      </c>
      <c r="F18412" s="1" t="s">
        <v>46868</v>
      </c>
      <c r="G18412" s="1">
        <v>70011564</v>
      </c>
      <c r="H18412" s="1" t="s">
        <v>46869</v>
      </c>
      <c r="I18412" s="2">
        <v>45106</v>
      </c>
      <c r="J18412" s="15" t="str">
        <f>MID(Tabla1[[#This Row],[HORA]],1,5)</f>
        <v>16:53</v>
      </c>
      <c r="K18412" s="16">
        <f>IF(Tabla1[[#This Row],[FECHA]]=I18413,IF(J18413-J18412&gt;0,(J18413-J18412)*1440,0),0)</f>
        <v>3.0000000000001492</v>
      </c>
      <c r="L18412" s="14">
        <v>7.44</v>
      </c>
      <c r="M18412" s="13" t="s">
        <v>56063</v>
      </c>
      <c r="N18412" s="1" t="s">
        <v>15607</v>
      </c>
      <c r="O18412" s="1">
        <v>30</v>
      </c>
      <c r="P18412" s="1" t="s">
        <v>170</v>
      </c>
      <c r="Q18412" s="4" t="s">
        <v>21</v>
      </c>
    </row>
    <row r="18413" spans="1:17" ht="22.5" x14ac:dyDescent="0.25">
      <c r="A18413" s="3">
        <v>15351</v>
      </c>
      <c r="B18413" s="1" t="s">
        <v>46871</v>
      </c>
      <c r="C18413" s="1" t="s">
        <v>15</v>
      </c>
      <c r="D18413" s="1" t="s">
        <v>71</v>
      </c>
      <c r="E18413" s="1">
        <v>42603263</v>
      </c>
      <c r="F18413" s="1" t="s">
        <v>46872</v>
      </c>
      <c r="G18413" s="1">
        <v>2248112</v>
      </c>
      <c r="H18413" s="1" t="s">
        <v>46873</v>
      </c>
      <c r="I18413" s="2">
        <v>45106</v>
      </c>
      <c r="J18413" s="15" t="str">
        <f>MID(Tabla1[[#This Row],[HORA]],1,5)</f>
        <v>16:56</v>
      </c>
      <c r="K18413" s="16">
        <f>IF(Tabla1[[#This Row],[FECHA]]=I18414,IF(J18414-J18413&gt;0,(J18414-J18413)*1440,0),0)</f>
        <v>0.99999999999983658</v>
      </c>
      <c r="L18413" s="14">
        <v>3.31</v>
      </c>
      <c r="M18413" s="13" t="s">
        <v>56066</v>
      </c>
      <c r="N18413" s="1" t="s">
        <v>46874</v>
      </c>
      <c r="O18413" s="1">
        <v>25</v>
      </c>
      <c r="P18413" s="1" t="s">
        <v>170</v>
      </c>
      <c r="Q18413" s="4" t="s">
        <v>21</v>
      </c>
    </row>
    <row r="18414" spans="1:17" ht="22.5" x14ac:dyDescent="0.25">
      <c r="A18414" s="3">
        <v>12125</v>
      </c>
      <c r="B18414" s="1" t="s">
        <v>37405</v>
      </c>
      <c r="C18414" s="1" t="s">
        <v>15</v>
      </c>
      <c r="D18414" s="1" t="s">
        <v>82</v>
      </c>
      <c r="E18414" s="1">
        <v>16758700</v>
      </c>
      <c r="F18414" s="1" t="s">
        <v>10405</v>
      </c>
      <c r="G18414" s="1">
        <v>2248113</v>
      </c>
      <c r="H18414" s="1" t="s">
        <v>15772</v>
      </c>
      <c r="I18414" s="2">
        <v>45106</v>
      </c>
      <c r="J18414" s="15" t="str">
        <f>MID(Tabla1[[#This Row],[HORA]],1,5)</f>
        <v>16:57</v>
      </c>
      <c r="K18414" s="16">
        <f>IF(Tabla1[[#This Row],[FECHA]]=I18415,IF(J18415-J18414&gt;0,(J18415-J18414)*1440,0),0)</f>
        <v>3.0000000000001492</v>
      </c>
      <c r="L18414" s="14">
        <v>3.12</v>
      </c>
      <c r="M18414" s="13" t="s">
        <v>56067</v>
      </c>
      <c r="N18414" s="1" t="s">
        <v>37406</v>
      </c>
      <c r="O18414" s="1">
        <v>13</v>
      </c>
      <c r="P18414" s="1" t="s">
        <v>1141</v>
      </c>
      <c r="Q18414" s="4" t="s">
        <v>21</v>
      </c>
    </row>
    <row r="18415" spans="1:17" ht="22.5" x14ac:dyDescent="0.25">
      <c r="A18415" s="3">
        <v>12126</v>
      </c>
      <c r="B18415" s="1" t="s">
        <v>37407</v>
      </c>
      <c r="C18415" s="1" t="s">
        <v>15</v>
      </c>
      <c r="D18415" s="1" t="s">
        <v>23</v>
      </c>
      <c r="E18415" s="1">
        <v>46217624</v>
      </c>
      <c r="F18415" s="1" t="s">
        <v>37408</v>
      </c>
      <c r="G18415" s="1">
        <v>2248114</v>
      </c>
      <c r="H18415" s="1" t="s">
        <v>37409</v>
      </c>
      <c r="I18415" s="2">
        <v>45106</v>
      </c>
      <c r="J18415" s="15" t="str">
        <f>MID(Tabla1[[#This Row],[HORA]],1,5)</f>
        <v>17:00</v>
      </c>
      <c r="K18415" s="16">
        <f>IF(Tabla1[[#This Row],[FECHA]]=I18416,IF(J18416-J18415&gt;0,(J18416-J18415)*1440,0),0)</f>
        <v>4.9999999999998224</v>
      </c>
      <c r="L18415" s="14">
        <v>5.21</v>
      </c>
      <c r="M18415" s="13" t="s">
        <v>56070</v>
      </c>
      <c r="N18415" s="1" t="s">
        <v>37410</v>
      </c>
      <c r="O18415" s="1">
        <v>10</v>
      </c>
      <c r="P18415" s="1" t="s">
        <v>1141</v>
      </c>
      <c r="Q18415" s="4" t="s">
        <v>21</v>
      </c>
    </row>
    <row r="18416" spans="1:17" ht="22.5" x14ac:dyDescent="0.25">
      <c r="A18416" s="3">
        <v>15352</v>
      </c>
      <c r="B18416" s="1" t="s">
        <v>46875</v>
      </c>
      <c r="C18416" s="1" t="s">
        <v>15</v>
      </c>
      <c r="D18416" s="1" t="s">
        <v>71</v>
      </c>
      <c r="E18416" s="1">
        <v>27846396</v>
      </c>
      <c r="F18416" s="1" t="s">
        <v>46876</v>
      </c>
      <c r="G18416" s="1">
        <v>2248116</v>
      </c>
      <c r="H18416" s="1" t="s">
        <v>46877</v>
      </c>
      <c r="I18416" s="2">
        <v>45106</v>
      </c>
      <c r="J18416" s="15" t="str">
        <f>MID(Tabla1[[#This Row],[HORA]],1,5)</f>
        <v>17:05</v>
      </c>
      <c r="K18416" s="16">
        <f>IF(Tabla1[[#This Row],[FECHA]]=I18417,IF(J18417-J18416&gt;0,(J18417-J18416)*1440,0),0)</f>
        <v>5.0000000000001421</v>
      </c>
      <c r="L18416" s="14">
        <v>2.5499999999999998</v>
      </c>
      <c r="M18416" s="13" t="s">
        <v>56075</v>
      </c>
      <c r="N18416" s="1" t="s">
        <v>18069</v>
      </c>
      <c r="O18416" s="1">
        <v>20</v>
      </c>
      <c r="P18416" s="1" t="s">
        <v>170</v>
      </c>
      <c r="Q18416" s="4" t="s">
        <v>21</v>
      </c>
    </row>
    <row r="18417" spans="1:17" ht="22.5" x14ac:dyDescent="0.25">
      <c r="A18417" s="3">
        <v>12127</v>
      </c>
      <c r="B18417" s="1" t="s">
        <v>37411</v>
      </c>
      <c r="C18417" s="1" t="s">
        <v>15</v>
      </c>
      <c r="D18417" s="1" t="s">
        <v>71</v>
      </c>
      <c r="E18417" s="1">
        <v>47037440</v>
      </c>
      <c r="F18417" s="1" t="s">
        <v>32754</v>
      </c>
      <c r="G18417" s="1">
        <v>2248117</v>
      </c>
      <c r="H18417" s="1" t="s">
        <v>9285</v>
      </c>
      <c r="I18417" s="2">
        <v>45106</v>
      </c>
      <c r="J18417" s="15" t="str">
        <f>MID(Tabla1[[#This Row],[HORA]],1,5)</f>
        <v>17:10</v>
      </c>
      <c r="K18417" s="16">
        <f>IF(Tabla1[[#This Row],[FECHA]]=I18418,IF(J18418-J18417&gt;0,(J18418-J18417)*1440,0),0)</f>
        <v>0</v>
      </c>
      <c r="L18417" s="14">
        <v>4.28</v>
      </c>
      <c r="M18417" s="13" t="s">
        <v>56080</v>
      </c>
      <c r="N18417" s="1" t="s">
        <v>37412</v>
      </c>
      <c r="O18417" s="1">
        <v>30</v>
      </c>
      <c r="P18417" s="1" t="s">
        <v>1141</v>
      </c>
      <c r="Q18417" s="4" t="s">
        <v>21</v>
      </c>
    </row>
    <row r="18418" spans="1:17" ht="22.5" x14ac:dyDescent="0.25">
      <c r="A18418" s="3">
        <v>18766</v>
      </c>
      <c r="B18418" s="1" t="s">
        <v>55723</v>
      </c>
      <c r="C18418" s="1" t="s">
        <v>15</v>
      </c>
      <c r="D18418" s="1" t="s">
        <v>82</v>
      </c>
      <c r="E18418" s="1">
        <v>10405000330</v>
      </c>
      <c r="F18418" s="1" t="s">
        <v>50060</v>
      </c>
      <c r="G18418" s="1">
        <v>2855010</v>
      </c>
      <c r="H18418" s="1" t="s">
        <v>50061</v>
      </c>
      <c r="I18418" s="2">
        <v>45106</v>
      </c>
      <c r="J18418" s="15" t="str">
        <f>MID(Tabla1[[#This Row],[HORA]],1,5)</f>
        <v>17:10</v>
      </c>
      <c r="K18418" s="16">
        <f>IF(Tabla1[[#This Row],[FECHA]]=I18419,IF(J18419-J18418&gt;0,(J18419-J18418)*1440,0),0)</f>
        <v>4.9999999999999822</v>
      </c>
      <c r="L18418" s="14">
        <v>6.14</v>
      </c>
      <c r="M18418" s="13" t="s">
        <v>56080</v>
      </c>
      <c r="N18418" s="1" t="s">
        <v>55724</v>
      </c>
      <c r="O18418" s="1">
        <v>20</v>
      </c>
      <c r="P18418" s="1" t="s">
        <v>170</v>
      </c>
      <c r="Q18418" s="4" t="s">
        <v>21</v>
      </c>
    </row>
    <row r="18419" spans="1:17" ht="22.5" x14ac:dyDescent="0.25">
      <c r="A18419" s="3">
        <v>630</v>
      </c>
      <c r="B18419" s="1" t="s">
        <v>1405</v>
      </c>
      <c r="C18419" s="1" t="s">
        <v>15</v>
      </c>
      <c r="D18419" s="1" t="s">
        <v>112</v>
      </c>
      <c r="E18419" s="1">
        <v>2248120</v>
      </c>
      <c r="F18419" s="1" t="s">
        <v>302</v>
      </c>
      <c r="G18419" s="1">
        <v>2248121</v>
      </c>
      <c r="H18419" s="1" t="s">
        <v>1406</v>
      </c>
      <c r="I18419" s="2">
        <v>45106</v>
      </c>
      <c r="J18419" s="15" t="str">
        <f>MID(Tabla1[[#This Row],[HORA]],1,5)</f>
        <v>17:15</v>
      </c>
      <c r="K18419" s="16">
        <f>IF(Tabla1[[#This Row],[FECHA]]=I18420,IF(J18420-J18419&gt;0,(J18420-J18419)*1440,0),0)</f>
        <v>2.9999999999999893</v>
      </c>
      <c r="L18419" s="14">
        <v>3.44</v>
      </c>
      <c r="M18419" s="13" t="s">
        <v>56085</v>
      </c>
      <c r="N18419" s="1" t="s">
        <v>26</v>
      </c>
      <c r="O18419" s="1">
        <v>0</v>
      </c>
      <c r="P18419" s="1" t="s">
        <v>1141</v>
      </c>
      <c r="Q18419" s="4" t="s">
        <v>21</v>
      </c>
    </row>
    <row r="18420" spans="1:17" ht="22.5" x14ac:dyDescent="0.25">
      <c r="A18420" s="3">
        <v>15353</v>
      </c>
      <c r="B18420" s="1" t="s">
        <v>46878</v>
      </c>
      <c r="C18420" s="1" t="s">
        <v>15</v>
      </c>
      <c r="D18420" s="1" t="s">
        <v>71</v>
      </c>
      <c r="E18420" s="1">
        <v>8321171</v>
      </c>
      <c r="F18420" s="1" t="s">
        <v>16051</v>
      </c>
      <c r="G18420" s="1">
        <v>2248122</v>
      </c>
      <c r="H18420" s="1" t="s">
        <v>16052</v>
      </c>
      <c r="I18420" s="2">
        <v>45106</v>
      </c>
      <c r="J18420" s="15" t="str">
        <f>MID(Tabla1[[#This Row],[HORA]],1,5)</f>
        <v>17:18</v>
      </c>
      <c r="K18420" s="16">
        <f>IF(Tabla1[[#This Row],[FECHA]]=I18421,IF(J18421-J18420&gt;0,(J18421-J18420)*1440,0),0)</f>
        <v>1.9999999999999929</v>
      </c>
      <c r="L18420" s="14">
        <v>4.0999999999999996</v>
      </c>
      <c r="M18420" s="13" t="s">
        <v>56088</v>
      </c>
      <c r="N18420" s="1" t="s">
        <v>35398</v>
      </c>
      <c r="O18420" s="1">
        <v>10</v>
      </c>
      <c r="P18420" s="1" t="s">
        <v>170</v>
      </c>
      <c r="Q18420" s="4" t="s">
        <v>21</v>
      </c>
    </row>
    <row r="18421" spans="1:17" ht="22.5" x14ac:dyDescent="0.25">
      <c r="A18421" s="3">
        <v>12128</v>
      </c>
      <c r="B18421" s="1" t="s">
        <v>37413</v>
      </c>
      <c r="C18421" s="1" t="s">
        <v>15</v>
      </c>
      <c r="D18421" s="1" t="s">
        <v>40</v>
      </c>
      <c r="E18421" s="1">
        <v>16440514</v>
      </c>
      <c r="F18421" s="1" t="s">
        <v>37414</v>
      </c>
      <c r="G18421" s="1">
        <v>2248123</v>
      </c>
      <c r="H18421" s="1" t="s">
        <v>37415</v>
      </c>
      <c r="I18421" s="2">
        <v>45106</v>
      </c>
      <c r="J18421" s="15" t="str">
        <f>MID(Tabla1[[#This Row],[HORA]],1,5)</f>
        <v>17:20</v>
      </c>
      <c r="K18421" s="16">
        <f>IF(Tabla1[[#This Row],[FECHA]]=I18422,IF(J18422-J18421&gt;0,(J18422-J18421)*1440,0),0)</f>
        <v>1.0000000000001563</v>
      </c>
      <c r="L18421" s="14">
        <v>4.04</v>
      </c>
      <c r="M18421" s="13" t="s">
        <v>56090</v>
      </c>
      <c r="N18421" s="1" t="s">
        <v>12268</v>
      </c>
      <c r="O18421" s="1">
        <v>10</v>
      </c>
      <c r="P18421" s="1" t="s">
        <v>1141</v>
      </c>
      <c r="Q18421" s="4" t="s">
        <v>21</v>
      </c>
    </row>
    <row r="18422" spans="1:17" ht="22.5" x14ac:dyDescent="0.25">
      <c r="A18422" s="3">
        <v>18767</v>
      </c>
      <c r="B18422" s="1" t="s">
        <v>55725</v>
      </c>
      <c r="C18422" s="1" t="s">
        <v>15</v>
      </c>
      <c r="D18422" s="1" t="s">
        <v>77</v>
      </c>
      <c r="E18422" s="1">
        <v>20539067967</v>
      </c>
      <c r="F18422" s="1" t="s">
        <v>53221</v>
      </c>
      <c r="G18422" s="1">
        <v>41648580</v>
      </c>
      <c r="H18422" s="1" t="s">
        <v>45650</v>
      </c>
      <c r="I18422" s="2">
        <v>45106</v>
      </c>
      <c r="J18422" s="15" t="str">
        <f>MID(Tabla1[[#This Row],[HORA]],1,5)</f>
        <v>17:21</v>
      </c>
      <c r="K18422" s="16">
        <f>IF(Tabla1[[#This Row],[FECHA]]=I18423,IF(J18423-J18422&gt;0,(J18423-J18422)*1440,0),0)</f>
        <v>1.999999999999833</v>
      </c>
      <c r="L18422" s="14">
        <v>2.14</v>
      </c>
      <c r="M18422" s="13" t="s">
        <v>56091</v>
      </c>
      <c r="N18422" s="1" t="s">
        <v>55726</v>
      </c>
      <c r="O18422" s="1">
        <v>20</v>
      </c>
      <c r="P18422" s="1" t="s">
        <v>170</v>
      </c>
      <c r="Q18422" s="4" t="s">
        <v>21</v>
      </c>
    </row>
    <row r="18423" spans="1:17" ht="22.5" x14ac:dyDescent="0.25">
      <c r="A18423" s="3">
        <v>12129</v>
      </c>
      <c r="B18423" s="1" t="s">
        <v>37416</v>
      </c>
      <c r="C18423" s="1" t="s">
        <v>15</v>
      </c>
      <c r="D18423" s="1" t="s">
        <v>71</v>
      </c>
      <c r="E18423" s="1">
        <v>27821636</v>
      </c>
      <c r="F18423" s="1" t="s">
        <v>31428</v>
      </c>
      <c r="G18423" s="1">
        <v>2248124</v>
      </c>
      <c r="H18423" s="1" t="s">
        <v>37417</v>
      </c>
      <c r="I18423" s="2">
        <v>45106</v>
      </c>
      <c r="J18423" s="15" t="str">
        <f>MID(Tabla1[[#This Row],[HORA]],1,5)</f>
        <v>17:23</v>
      </c>
      <c r="K18423" s="16">
        <f>IF(Tabla1[[#This Row],[FECHA]]=I18424,IF(J18424-J18423&gt;0,(J18424-J18423)*1440,0),0)</f>
        <v>0.99999999999999645</v>
      </c>
      <c r="L18423" s="14">
        <v>3.15</v>
      </c>
      <c r="M18423" s="13" t="s">
        <v>56093</v>
      </c>
      <c r="N18423" s="1" t="s">
        <v>37418</v>
      </c>
      <c r="O18423" s="1">
        <v>15</v>
      </c>
      <c r="P18423" s="1" t="s">
        <v>1141</v>
      </c>
      <c r="Q18423" s="4" t="s">
        <v>21</v>
      </c>
    </row>
    <row r="18424" spans="1:17" ht="22.5" x14ac:dyDescent="0.25">
      <c r="A18424" s="3">
        <v>15354</v>
      </c>
      <c r="B18424" s="1" t="s">
        <v>46879</v>
      </c>
      <c r="C18424" s="1" t="s">
        <v>15</v>
      </c>
      <c r="D18424" s="1" t="s">
        <v>71</v>
      </c>
      <c r="E18424" s="1">
        <v>42329907</v>
      </c>
      <c r="F18424" s="1" t="s">
        <v>13126</v>
      </c>
      <c r="G18424" s="1">
        <v>2248126</v>
      </c>
      <c r="H18424" s="1" t="s">
        <v>46880</v>
      </c>
      <c r="I18424" s="2">
        <v>45106</v>
      </c>
      <c r="J18424" s="15" t="str">
        <f>MID(Tabla1[[#This Row],[HORA]],1,5)</f>
        <v>17:24</v>
      </c>
      <c r="K18424" s="16">
        <f>IF(Tabla1[[#This Row],[FECHA]]=I18425,IF(J18425-J18424&gt;0,(J18425-J18424)*1440,0),0)</f>
        <v>1.9999999999999929</v>
      </c>
      <c r="L18424" s="14">
        <v>4.5199999999999996</v>
      </c>
      <c r="M18424" s="13" t="s">
        <v>56094</v>
      </c>
      <c r="N18424" s="1" t="s">
        <v>46881</v>
      </c>
      <c r="O18424" s="1">
        <v>15</v>
      </c>
      <c r="P18424" s="1" t="s">
        <v>170</v>
      </c>
      <c r="Q18424" s="4" t="s">
        <v>21</v>
      </c>
    </row>
    <row r="18425" spans="1:17" ht="22.5" x14ac:dyDescent="0.25">
      <c r="A18425" s="3">
        <v>12130</v>
      </c>
      <c r="B18425" s="1" t="s">
        <v>37419</v>
      </c>
      <c r="C18425" s="1" t="s">
        <v>15</v>
      </c>
      <c r="D18425" s="1" t="s">
        <v>40</v>
      </c>
      <c r="E18425" s="1">
        <v>33596502</v>
      </c>
      <c r="F18425" s="1" t="s">
        <v>24026</v>
      </c>
      <c r="G18425" s="1">
        <v>2248127</v>
      </c>
      <c r="H18425" s="1" t="s">
        <v>24027</v>
      </c>
      <c r="I18425" s="2">
        <v>45106</v>
      </c>
      <c r="J18425" s="15" t="str">
        <f>MID(Tabla1[[#This Row],[HORA]],1,5)</f>
        <v>17:26</v>
      </c>
      <c r="K18425" s="16">
        <f>IF(Tabla1[[#This Row],[FECHA]]=I18426,IF(J18426-J18425&gt;0,(J18426-J18425)*1440,0),0)</f>
        <v>6.0000000000001386</v>
      </c>
      <c r="L18425" s="14">
        <v>4.2699999999999996</v>
      </c>
      <c r="M18425" s="13" t="s">
        <v>56096</v>
      </c>
      <c r="N18425" s="1" t="s">
        <v>12268</v>
      </c>
      <c r="O18425" s="1">
        <v>10</v>
      </c>
      <c r="P18425" s="1" t="s">
        <v>1141</v>
      </c>
      <c r="Q18425" s="4" t="s">
        <v>21</v>
      </c>
    </row>
    <row r="18426" spans="1:17" ht="22.5" x14ac:dyDescent="0.25">
      <c r="A18426" s="3">
        <v>15355</v>
      </c>
      <c r="B18426" s="1" t="s">
        <v>46882</v>
      </c>
      <c r="C18426" s="1" t="s">
        <v>15</v>
      </c>
      <c r="D18426" s="1" t="s">
        <v>40</v>
      </c>
      <c r="E18426" s="1">
        <v>46685526</v>
      </c>
      <c r="F18426" s="1" t="s">
        <v>16284</v>
      </c>
      <c r="G18426" s="1">
        <v>48046569</v>
      </c>
      <c r="H18426" s="1" t="s">
        <v>46883</v>
      </c>
      <c r="I18426" s="2">
        <v>45106</v>
      </c>
      <c r="J18426" s="15" t="str">
        <f>MID(Tabla1[[#This Row],[HORA]],1,5)</f>
        <v>17:32</v>
      </c>
      <c r="K18426" s="16">
        <f>IF(Tabla1[[#This Row],[FECHA]]=I18427,IF(J18427-J18426&gt;0,(J18427-J18426)*1440,0),0)</f>
        <v>0.99999999999999645</v>
      </c>
      <c r="L18426" s="14">
        <v>7.21</v>
      </c>
      <c r="M18426" s="13" t="s">
        <v>56102</v>
      </c>
      <c r="N18426" s="1" t="s">
        <v>46884</v>
      </c>
      <c r="O18426" s="1">
        <v>15</v>
      </c>
      <c r="P18426" s="1" t="s">
        <v>170</v>
      </c>
      <c r="Q18426" s="4" t="s">
        <v>21</v>
      </c>
    </row>
    <row r="18427" spans="1:17" ht="22.5" x14ac:dyDescent="0.25">
      <c r="A18427" s="3">
        <v>15356</v>
      </c>
      <c r="B18427" s="1" t="s">
        <v>46885</v>
      </c>
      <c r="C18427" s="1" t="s">
        <v>15</v>
      </c>
      <c r="D18427" s="1" t="s">
        <v>82</v>
      </c>
      <c r="E18427" s="1">
        <v>46685526</v>
      </c>
      <c r="F18427" s="1" t="s">
        <v>16284</v>
      </c>
      <c r="G18427" s="1">
        <v>166466948</v>
      </c>
      <c r="H18427" s="1" t="s">
        <v>46886</v>
      </c>
      <c r="I18427" s="2">
        <v>45106</v>
      </c>
      <c r="J18427" s="15" t="str">
        <f>MID(Tabla1[[#This Row],[HORA]],1,5)</f>
        <v>17:33</v>
      </c>
      <c r="K18427" s="16">
        <f>IF(Tabla1[[#This Row],[FECHA]]=I18428,IF(J18428-J18427&gt;0,(J18428-J18427)*1440,0),0)</f>
        <v>0.99999999999983658</v>
      </c>
      <c r="L18427" s="14">
        <v>4.3600000000000003</v>
      </c>
      <c r="M18427" s="13" t="s">
        <v>56103</v>
      </c>
      <c r="N18427" s="1" t="s">
        <v>46884</v>
      </c>
      <c r="O18427" s="1">
        <v>15</v>
      </c>
      <c r="P18427" s="1" t="s">
        <v>170</v>
      </c>
      <c r="Q18427" s="4" t="s">
        <v>21</v>
      </c>
    </row>
    <row r="18428" spans="1:17" ht="22.5" x14ac:dyDescent="0.25">
      <c r="A18428" s="3">
        <v>5207</v>
      </c>
      <c r="B18428" s="1" t="s">
        <v>16280</v>
      </c>
      <c r="C18428" s="1" t="s">
        <v>15</v>
      </c>
      <c r="D18428" s="1" t="s">
        <v>172</v>
      </c>
      <c r="E18428" s="1">
        <v>70484126</v>
      </c>
      <c r="F18428" s="1" t="s">
        <v>16281</v>
      </c>
      <c r="G18428" s="1">
        <v>43393923</v>
      </c>
      <c r="H18428" s="1" t="s">
        <v>16282</v>
      </c>
      <c r="I18428" s="2">
        <v>45106</v>
      </c>
      <c r="J18428" s="15" t="str">
        <f>MID(Tabla1[[#This Row],[HORA]],1,5)</f>
        <v>17:34</v>
      </c>
      <c r="K18428" s="16">
        <f>IF(Tabla1[[#This Row],[FECHA]]=I18429,IF(J18429-J18428&gt;0,(J18429-J18428)*1440,0),0)</f>
        <v>0</v>
      </c>
      <c r="L18428" s="14">
        <v>5.14</v>
      </c>
      <c r="M18428" s="13" t="s">
        <v>56104</v>
      </c>
      <c r="N18428" s="1" t="s">
        <v>2030</v>
      </c>
      <c r="O18428" s="1">
        <v>10</v>
      </c>
      <c r="P18428" s="1" t="s">
        <v>300</v>
      </c>
      <c r="Q18428" s="4" t="s">
        <v>21</v>
      </c>
    </row>
    <row r="18429" spans="1:17" ht="22.5" x14ac:dyDescent="0.25">
      <c r="A18429" s="3">
        <v>12131</v>
      </c>
      <c r="B18429" s="1" t="s">
        <v>37420</v>
      </c>
      <c r="C18429" s="1" t="s">
        <v>15</v>
      </c>
      <c r="D18429" s="1" t="s">
        <v>23</v>
      </c>
      <c r="E18429" s="1">
        <v>71574267</v>
      </c>
      <c r="F18429" s="1" t="s">
        <v>37421</v>
      </c>
      <c r="G18429" s="1">
        <v>2248129</v>
      </c>
      <c r="H18429" s="1" t="s">
        <v>37422</v>
      </c>
      <c r="I18429" s="2">
        <v>45106</v>
      </c>
      <c r="J18429" s="15" t="str">
        <f>MID(Tabla1[[#This Row],[HORA]],1,5)</f>
        <v>17:34</v>
      </c>
      <c r="K18429" s="16">
        <f>IF(Tabla1[[#This Row],[FECHA]]=I18430,IF(J18430-J18429&gt;0,(J18430-J18429)*1440,0),0)</f>
        <v>3.9999999999999858</v>
      </c>
      <c r="L18429" s="14">
        <v>7.51</v>
      </c>
      <c r="M18429" s="13" t="s">
        <v>56104</v>
      </c>
      <c r="N18429" s="1" t="s">
        <v>12268</v>
      </c>
      <c r="O18429" s="1">
        <v>10</v>
      </c>
      <c r="P18429" s="1" t="s">
        <v>1141</v>
      </c>
      <c r="Q18429" s="4" t="s">
        <v>21</v>
      </c>
    </row>
    <row r="18430" spans="1:17" ht="22.5" x14ac:dyDescent="0.25">
      <c r="A18430" s="3">
        <v>15357</v>
      </c>
      <c r="B18430" s="1" t="s">
        <v>46887</v>
      </c>
      <c r="C18430" s="1" t="s">
        <v>15</v>
      </c>
      <c r="D18430" s="1" t="s">
        <v>3257</v>
      </c>
      <c r="E18430" s="1">
        <v>74228099</v>
      </c>
      <c r="F18430" s="1" t="s">
        <v>46888</v>
      </c>
      <c r="G18430" s="1">
        <v>2248131</v>
      </c>
      <c r="H18430" s="1" t="s">
        <v>46889</v>
      </c>
      <c r="I18430" s="2">
        <v>45106</v>
      </c>
      <c r="J18430" s="15" t="str">
        <f>MID(Tabla1[[#This Row],[HORA]],1,5)</f>
        <v>17:38</v>
      </c>
      <c r="K18430" s="16">
        <f>IF(Tabla1[[#This Row],[FECHA]]=I18431,IF(J18431-J18430&gt;0,(J18431-J18430)*1440,0),0)</f>
        <v>3.0000000000001492</v>
      </c>
      <c r="L18430" s="14">
        <v>6.2</v>
      </c>
      <c r="M18430" s="13" t="s">
        <v>56108</v>
      </c>
      <c r="N18430" s="1" t="s">
        <v>46890</v>
      </c>
      <c r="O18430" s="1">
        <v>15</v>
      </c>
      <c r="P18430" s="1" t="s">
        <v>170</v>
      </c>
      <c r="Q18430" s="4" t="s">
        <v>21</v>
      </c>
    </row>
    <row r="18431" spans="1:17" ht="22.5" x14ac:dyDescent="0.25">
      <c r="A18431" s="3">
        <v>18768</v>
      </c>
      <c r="B18431" s="1" t="s">
        <v>55727</v>
      </c>
      <c r="C18431" s="1" t="s">
        <v>15</v>
      </c>
      <c r="D18431" s="1" t="s">
        <v>40</v>
      </c>
      <c r="E18431" s="1">
        <v>10167047314</v>
      </c>
      <c r="F18431" s="1" t="s">
        <v>55728</v>
      </c>
      <c r="G18431" s="1">
        <v>256816</v>
      </c>
      <c r="H18431" s="1" t="s">
        <v>53915</v>
      </c>
      <c r="I18431" s="2">
        <v>45106</v>
      </c>
      <c r="J18431" s="15" t="str">
        <f>MID(Tabla1[[#This Row],[HORA]],1,5)</f>
        <v>17:41</v>
      </c>
      <c r="K18431" s="16">
        <f>IF(Tabla1[[#This Row],[FECHA]]=I18432,IF(J18432-J18431&gt;0,(J18432-J18431)*1440,0),0)</f>
        <v>0.99999999999983658</v>
      </c>
      <c r="L18431" s="14">
        <v>4.8</v>
      </c>
      <c r="M18431" s="13" t="s">
        <v>56111</v>
      </c>
      <c r="N18431" s="1" t="s">
        <v>55729</v>
      </c>
      <c r="O18431" s="1">
        <v>30</v>
      </c>
      <c r="P18431" s="1" t="s">
        <v>170</v>
      </c>
      <c r="Q18431" s="4" t="s">
        <v>21</v>
      </c>
    </row>
    <row r="18432" spans="1:17" ht="22.5" x14ac:dyDescent="0.25">
      <c r="A18432" s="3">
        <v>12132</v>
      </c>
      <c r="B18432" s="1" t="s">
        <v>37423</v>
      </c>
      <c r="C18432" s="1" t="s">
        <v>15</v>
      </c>
      <c r="D18432" s="1" t="s">
        <v>23</v>
      </c>
      <c r="E18432" s="1">
        <v>73022261</v>
      </c>
      <c r="F18432" s="1" t="s">
        <v>6291</v>
      </c>
      <c r="G18432" s="1">
        <v>40442075</v>
      </c>
      <c r="H18432" s="1" t="s">
        <v>37424</v>
      </c>
      <c r="I18432" s="2">
        <v>45106</v>
      </c>
      <c r="J18432" s="15" t="str">
        <f>MID(Tabla1[[#This Row],[HORA]],1,5)</f>
        <v>17:42</v>
      </c>
      <c r="K18432" s="16">
        <f>IF(Tabla1[[#This Row],[FECHA]]=I18433,IF(J18433-J18432&gt;0,(J18433-J18432)*1440,0),0)</f>
        <v>3.0000000000001492</v>
      </c>
      <c r="L18432" s="14">
        <v>2.54</v>
      </c>
      <c r="M18432" s="13" t="s">
        <v>56112</v>
      </c>
      <c r="N18432" s="1" t="s">
        <v>27618</v>
      </c>
      <c r="O18432" s="1">
        <v>10</v>
      </c>
      <c r="P18432" s="1" t="s">
        <v>1141</v>
      </c>
      <c r="Q18432" s="4" t="s">
        <v>21</v>
      </c>
    </row>
    <row r="18433" spans="1:17" ht="22.5" x14ac:dyDescent="0.25">
      <c r="A18433" s="3">
        <v>15358</v>
      </c>
      <c r="B18433" s="1" t="s">
        <v>46891</v>
      </c>
      <c r="C18433" s="1" t="s">
        <v>15</v>
      </c>
      <c r="D18433" s="1" t="s">
        <v>228</v>
      </c>
      <c r="E18433" s="1">
        <v>45939074</v>
      </c>
      <c r="F18433" s="1" t="s">
        <v>2412</v>
      </c>
      <c r="G18433" s="1">
        <v>2248132</v>
      </c>
      <c r="H18433" s="1" t="s">
        <v>46892</v>
      </c>
      <c r="I18433" s="2">
        <v>45106</v>
      </c>
      <c r="J18433" s="15" t="str">
        <f>MID(Tabla1[[#This Row],[HORA]],1,5)</f>
        <v>17:45</v>
      </c>
      <c r="K18433" s="16">
        <f>IF(Tabla1[[#This Row],[FECHA]]=I18434,IF(J18434-J18433&gt;0,(J18434-J18433)*1440,0),0)</f>
        <v>1.9999999999999929</v>
      </c>
      <c r="L18433" s="14">
        <v>5.0599999999999996</v>
      </c>
      <c r="M18433" s="13" t="s">
        <v>56115</v>
      </c>
      <c r="N18433" s="1" t="s">
        <v>46893</v>
      </c>
      <c r="O18433" s="1">
        <v>12</v>
      </c>
      <c r="P18433" s="1" t="s">
        <v>170</v>
      </c>
      <c r="Q18433" s="4" t="s">
        <v>21</v>
      </c>
    </row>
    <row r="18434" spans="1:17" ht="22.5" x14ac:dyDescent="0.25">
      <c r="A18434" s="3">
        <v>5208</v>
      </c>
      <c r="B18434" s="1" t="s">
        <v>16283</v>
      </c>
      <c r="C18434" s="1" t="s">
        <v>15</v>
      </c>
      <c r="D18434" s="1" t="s">
        <v>40</v>
      </c>
      <c r="E18434" s="1">
        <v>46685526</v>
      </c>
      <c r="F18434" s="1" t="s">
        <v>16284</v>
      </c>
      <c r="G18434" s="1">
        <v>45776427</v>
      </c>
      <c r="H18434" s="1" t="s">
        <v>16285</v>
      </c>
      <c r="I18434" s="2">
        <v>45106</v>
      </c>
      <c r="J18434" s="15" t="str">
        <f>MID(Tabla1[[#This Row],[HORA]],1,5)</f>
        <v>17:47</v>
      </c>
      <c r="K18434" s="16">
        <f>IF(Tabla1[[#This Row],[FECHA]]=I18435,IF(J18435-J18434&gt;0,(J18435-J18434)*1440,0),0)</f>
        <v>6.9999999999998153</v>
      </c>
      <c r="L18434" s="14">
        <v>4.09</v>
      </c>
      <c r="M18434" s="13" t="s">
        <v>56117</v>
      </c>
      <c r="N18434" s="1" t="s">
        <v>4582</v>
      </c>
      <c r="O18434" s="1">
        <v>12</v>
      </c>
      <c r="P18434" s="1" t="s">
        <v>300</v>
      </c>
      <c r="Q18434" s="4" t="s">
        <v>21</v>
      </c>
    </row>
    <row r="18435" spans="1:17" ht="22.5" x14ac:dyDescent="0.25">
      <c r="A18435" s="3">
        <v>18044</v>
      </c>
      <c r="B18435" s="1" t="s">
        <v>53991</v>
      </c>
      <c r="C18435" s="1" t="s">
        <v>15</v>
      </c>
      <c r="D18435" s="1" t="s">
        <v>40</v>
      </c>
      <c r="E18435" s="1">
        <v>20488037090</v>
      </c>
      <c r="F18435" s="1" t="s">
        <v>49607</v>
      </c>
      <c r="G18435" s="1">
        <v>2248137</v>
      </c>
      <c r="H18435" s="1" t="s">
        <v>53992</v>
      </c>
      <c r="I18435" s="2">
        <v>45106</v>
      </c>
      <c r="J18435" s="15" t="str">
        <f>MID(Tabla1[[#This Row],[HORA]],1,5)</f>
        <v>17:54</v>
      </c>
      <c r="K18435" s="16">
        <f>IF(Tabla1[[#This Row],[FECHA]]=I18436,IF(J18436-J18435&gt;0,(J18436-J18435)*1440,0),0)</f>
        <v>2.0000000000001528</v>
      </c>
      <c r="L18435" s="14">
        <v>3.2</v>
      </c>
      <c r="M18435" s="13" t="s">
        <v>56124</v>
      </c>
      <c r="N18435" s="1" t="s">
        <v>53993</v>
      </c>
      <c r="O18435" s="1">
        <v>100</v>
      </c>
      <c r="P18435" s="1" t="s">
        <v>1141</v>
      </c>
      <c r="Q18435" s="4" t="s">
        <v>21</v>
      </c>
    </row>
    <row r="18436" spans="1:17" ht="22.5" x14ac:dyDescent="0.25">
      <c r="A18436" s="3">
        <v>631</v>
      </c>
      <c r="B18436" s="1" t="s">
        <v>1407</v>
      </c>
      <c r="C18436" s="1" t="s">
        <v>15</v>
      </c>
      <c r="D18436" s="1" t="s">
        <v>172</v>
      </c>
      <c r="E18436" s="1">
        <v>17777777</v>
      </c>
      <c r="F18436" s="1" t="s">
        <v>1147</v>
      </c>
      <c r="G18436" s="1">
        <v>2248139</v>
      </c>
      <c r="H18436" s="1" t="s">
        <v>528</v>
      </c>
      <c r="I18436" s="2">
        <v>45106</v>
      </c>
      <c r="J18436" s="15" t="str">
        <f>MID(Tabla1[[#This Row],[HORA]],1,5)</f>
        <v>17:56</v>
      </c>
      <c r="K18436" s="16">
        <f>IF(Tabla1[[#This Row],[FECHA]]=I18437,IF(J18437-J18436&gt;0,(J18437-J18436)*1440,0),0)</f>
        <v>12.999999999999954</v>
      </c>
      <c r="L18436" s="14">
        <v>3.24</v>
      </c>
      <c r="M18436" s="13" t="s">
        <v>56126</v>
      </c>
      <c r="N18436" s="1" t="s">
        <v>1408</v>
      </c>
      <c r="O18436" s="1">
        <v>0</v>
      </c>
      <c r="P18436" s="1" t="s">
        <v>1141</v>
      </c>
      <c r="Q18436" s="4" t="s">
        <v>21</v>
      </c>
    </row>
    <row r="18437" spans="1:17" ht="22.5" x14ac:dyDescent="0.25">
      <c r="A18437" s="3">
        <v>15359</v>
      </c>
      <c r="B18437" s="1" t="s">
        <v>46894</v>
      </c>
      <c r="C18437" s="1" t="s">
        <v>15</v>
      </c>
      <c r="D18437" s="1" t="s">
        <v>23</v>
      </c>
      <c r="E18437" s="1">
        <v>76963682</v>
      </c>
      <c r="F18437" s="1" t="s">
        <v>39403</v>
      </c>
      <c r="G18437" s="1">
        <v>2248143</v>
      </c>
      <c r="H18437" s="1" t="s">
        <v>46895</v>
      </c>
      <c r="I18437" s="2">
        <v>45106</v>
      </c>
      <c r="J18437" s="15" t="str">
        <f>MID(Tabla1[[#This Row],[HORA]],1,5)</f>
        <v>18:09</v>
      </c>
      <c r="K18437" s="16">
        <f>IF(Tabla1[[#This Row],[FECHA]]=I18438,IF(J18438-J18437&gt;0,(J18438-J18437)*1440,0),0)</f>
        <v>0</v>
      </c>
      <c r="L18437" s="14">
        <v>8.1199999999999992</v>
      </c>
      <c r="M18437" s="13" t="s">
        <v>56148</v>
      </c>
      <c r="N18437" s="1" t="s">
        <v>174</v>
      </c>
      <c r="O18437" s="1">
        <v>10</v>
      </c>
      <c r="P18437" s="1" t="s">
        <v>170</v>
      </c>
      <c r="Q18437" s="4" t="s">
        <v>21</v>
      </c>
    </row>
    <row r="18438" spans="1:17" ht="22.5" x14ac:dyDescent="0.25">
      <c r="A18438" s="3">
        <v>16643</v>
      </c>
      <c r="B18438" s="1" t="s">
        <v>50441</v>
      </c>
      <c r="C18438" s="1" t="s">
        <v>15</v>
      </c>
      <c r="D18438" s="1" t="s">
        <v>82</v>
      </c>
      <c r="E18438" s="1">
        <v>10062214657</v>
      </c>
      <c r="F18438" s="1" t="s">
        <v>48060</v>
      </c>
      <c r="G18438" s="1">
        <v>76618694</v>
      </c>
      <c r="H18438" s="1" t="s">
        <v>2736</v>
      </c>
      <c r="I18438" s="2">
        <v>45106</v>
      </c>
      <c r="J18438" s="15" t="str">
        <f>MID(Tabla1[[#This Row],[HORA]],1,5)</f>
        <v>18:09</v>
      </c>
      <c r="K18438" s="16">
        <f>IF(Tabla1[[#This Row],[FECHA]]=I18439,IF(J18439-J18438&gt;0,(J18439-J18438)*1440,0),0)</f>
        <v>3.9999999999999858</v>
      </c>
      <c r="L18438" s="14">
        <v>2.1</v>
      </c>
      <c r="M18438" s="13" t="s">
        <v>56148</v>
      </c>
      <c r="N18438" s="1" t="s">
        <v>50442</v>
      </c>
      <c r="O18438" s="1">
        <v>12</v>
      </c>
      <c r="P18438" s="1" t="s">
        <v>300</v>
      </c>
      <c r="Q18438" s="4" t="s">
        <v>21</v>
      </c>
    </row>
    <row r="18439" spans="1:17" ht="22.5" x14ac:dyDescent="0.25">
      <c r="A18439" s="3">
        <v>5209</v>
      </c>
      <c r="B18439" s="1" t="s">
        <v>16286</v>
      </c>
      <c r="C18439" s="1" t="s">
        <v>15</v>
      </c>
      <c r="D18439" s="1" t="s">
        <v>71</v>
      </c>
      <c r="E18439" s="1">
        <v>48774615</v>
      </c>
      <c r="F18439" s="1" t="s">
        <v>16287</v>
      </c>
      <c r="G18439" s="1">
        <v>2248144</v>
      </c>
      <c r="H18439" s="1" t="s">
        <v>16288</v>
      </c>
      <c r="I18439" s="2">
        <v>45106</v>
      </c>
      <c r="J18439" s="15" t="str">
        <f>MID(Tabla1[[#This Row],[HORA]],1,5)</f>
        <v>18:13</v>
      </c>
      <c r="K18439" s="16">
        <f>IF(Tabla1[[#This Row],[FECHA]]=I18440,IF(J18440-J18439&gt;0,(J18440-J18439)*1440,0),0)</f>
        <v>1.0000000000001563</v>
      </c>
      <c r="L18439" s="14">
        <v>3.4</v>
      </c>
      <c r="M18439" s="13" t="s">
        <v>56152</v>
      </c>
      <c r="N18439" s="1" t="s">
        <v>16289</v>
      </c>
      <c r="O18439" s="1">
        <v>20</v>
      </c>
      <c r="P18439" s="1" t="s">
        <v>300</v>
      </c>
      <c r="Q18439" s="4" t="s">
        <v>21</v>
      </c>
    </row>
    <row r="18440" spans="1:17" ht="22.5" x14ac:dyDescent="0.25">
      <c r="A18440" s="3">
        <v>12133</v>
      </c>
      <c r="B18440" s="1" t="s">
        <v>37425</v>
      </c>
      <c r="C18440" s="1" t="s">
        <v>15</v>
      </c>
      <c r="D18440" s="1" t="s">
        <v>33</v>
      </c>
      <c r="E18440" s="1">
        <v>47105587</v>
      </c>
      <c r="F18440" s="1" t="s">
        <v>37426</v>
      </c>
      <c r="G18440" s="1">
        <v>3584575</v>
      </c>
      <c r="H18440" s="1" t="s">
        <v>37427</v>
      </c>
      <c r="I18440" s="2">
        <v>45106</v>
      </c>
      <c r="J18440" s="15" t="str">
        <f>MID(Tabla1[[#This Row],[HORA]],1,5)</f>
        <v>18:14</v>
      </c>
      <c r="K18440" s="16">
        <f>IF(Tabla1[[#This Row],[FECHA]]=I18441,IF(J18441-J18440&gt;0,(J18441-J18440)*1440,0),0)</f>
        <v>8.9999999999998082</v>
      </c>
      <c r="L18440" s="14">
        <v>2.2999999999999998</v>
      </c>
      <c r="M18440" s="13" t="s">
        <v>56153</v>
      </c>
      <c r="N18440" s="1" t="s">
        <v>28221</v>
      </c>
      <c r="O18440" s="1">
        <v>10</v>
      </c>
      <c r="P18440" s="1" t="s">
        <v>1141</v>
      </c>
      <c r="Q18440" s="4" t="s">
        <v>21</v>
      </c>
    </row>
    <row r="18441" spans="1:17" ht="22.5" x14ac:dyDescent="0.25">
      <c r="A18441" s="3">
        <v>15360</v>
      </c>
      <c r="B18441" s="1" t="s">
        <v>46896</v>
      </c>
      <c r="C18441" s="1" t="s">
        <v>15</v>
      </c>
      <c r="D18441" s="1" t="s">
        <v>40</v>
      </c>
      <c r="E18441" s="1">
        <v>40626075</v>
      </c>
      <c r="F18441" s="1" t="s">
        <v>12962</v>
      </c>
      <c r="G18441" s="1">
        <v>40626075</v>
      </c>
      <c r="H18441" s="1" t="s">
        <v>12962</v>
      </c>
      <c r="I18441" s="2">
        <v>45106</v>
      </c>
      <c r="J18441" s="15" t="str">
        <f>MID(Tabla1[[#This Row],[HORA]],1,5)</f>
        <v>18:23</v>
      </c>
      <c r="K18441" s="16">
        <f>IF(Tabla1[[#This Row],[FECHA]]=I18442,IF(J18442-J18441&gt;0,(J18442-J18441)*1440,0),0)</f>
        <v>0.99999999999999645</v>
      </c>
      <c r="L18441" s="14">
        <v>3.5</v>
      </c>
      <c r="M18441" s="13" t="s">
        <v>56162</v>
      </c>
      <c r="N18441" s="1" t="s">
        <v>18041</v>
      </c>
      <c r="O18441" s="1">
        <v>30</v>
      </c>
      <c r="P18441" s="1" t="s">
        <v>170</v>
      </c>
      <c r="Q18441" s="4" t="s">
        <v>21</v>
      </c>
    </row>
    <row r="18442" spans="1:17" ht="22.5" x14ac:dyDescent="0.25">
      <c r="A18442" s="3">
        <v>12134</v>
      </c>
      <c r="B18442" s="1" t="s">
        <v>37428</v>
      </c>
      <c r="C18442" s="1" t="s">
        <v>15</v>
      </c>
      <c r="D18442" s="1" t="s">
        <v>40</v>
      </c>
      <c r="E18442" s="1">
        <v>48624270</v>
      </c>
      <c r="F18442" s="1" t="s">
        <v>2065</v>
      </c>
      <c r="G18442" s="1">
        <v>45437830</v>
      </c>
      <c r="H18442" s="1" t="s">
        <v>37429</v>
      </c>
      <c r="I18442" s="2">
        <v>45106</v>
      </c>
      <c r="J18442" s="15" t="str">
        <f>MID(Tabla1[[#This Row],[HORA]],1,5)</f>
        <v>18:24</v>
      </c>
      <c r="K18442" s="16">
        <f>IF(Tabla1[[#This Row],[FECHA]]=I18443,IF(J18443-J18442&gt;0,(J18443-J18442)*1440,0),0)</f>
        <v>5.0000000000001421</v>
      </c>
      <c r="L18442" s="14">
        <v>5</v>
      </c>
      <c r="M18442" s="13" t="s">
        <v>56163</v>
      </c>
      <c r="N18442" s="1" t="s">
        <v>37430</v>
      </c>
      <c r="O18442" s="1">
        <v>10</v>
      </c>
      <c r="P18442" s="1" t="s">
        <v>1141</v>
      </c>
      <c r="Q18442" s="4" t="s">
        <v>21</v>
      </c>
    </row>
    <row r="18443" spans="1:17" ht="22.5" x14ac:dyDescent="0.25">
      <c r="A18443" s="3">
        <v>12135</v>
      </c>
      <c r="B18443" s="1" t="s">
        <v>37431</v>
      </c>
      <c r="C18443" s="1" t="s">
        <v>15</v>
      </c>
      <c r="D18443" s="1" t="s">
        <v>2195</v>
      </c>
      <c r="E18443" s="1">
        <v>47136022</v>
      </c>
      <c r="F18443" s="1" t="s">
        <v>37432</v>
      </c>
      <c r="G18443" s="1">
        <v>2248148</v>
      </c>
      <c r="H18443" s="1" t="s">
        <v>37433</v>
      </c>
      <c r="I18443" s="2">
        <v>45106</v>
      </c>
      <c r="J18443" s="15" t="str">
        <f>MID(Tabla1[[#This Row],[HORA]],1,5)</f>
        <v>18:29</v>
      </c>
      <c r="K18443" s="16">
        <f>IF(Tabla1[[#This Row],[FECHA]]=I18444,IF(J18444-J18443&gt;0,(J18444-J18443)*1440,0),0)</f>
        <v>0</v>
      </c>
      <c r="L18443" s="14">
        <v>2.35</v>
      </c>
      <c r="M18443" s="13" t="s">
        <v>56168</v>
      </c>
      <c r="N18443" s="1" t="s">
        <v>37434</v>
      </c>
      <c r="O18443" s="1">
        <v>15</v>
      </c>
      <c r="P18443" s="1" t="s">
        <v>1141</v>
      </c>
      <c r="Q18443" s="4" t="s">
        <v>21</v>
      </c>
    </row>
    <row r="18444" spans="1:17" ht="22.5" x14ac:dyDescent="0.25">
      <c r="A18444" s="3">
        <v>15361</v>
      </c>
      <c r="B18444" s="1" t="s">
        <v>46897</v>
      </c>
      <c r="C18444" s="1" t="s">
        <v>15</v>
      </c>
      <c r="D18444" s="1" t="s">
        <v>3257</v>
      </c>
      <c r="E18444" s="1">
        <v>48254754</v>
      </c>
      <c r="F18444" s="1" t="s">
        <v>3528</v>
      </c>
      <c r="G18444" s="1">
        <v>70760530</v>
      </c>
      <c r="H18444" s="1" t="s">
        <v>3529</v>
      </c>
      <c r="I18444" s="2">
        <v>45106</v>
      </c>
      <c r="J18444" s="15" t="str">
        <f>MID(Tabla1[[#This Row],[HORA]],1,5)</f>
        <v>18:29</v>
      </c>
      <c r="K18444" s="16">
        <f>IF(Tabla1[[#This Row],[FECHA]]=I18445,IF(J18445-J18444&gt;0,(J18445-J18444)*1440,0),0)</f>
        <v>1.999999999999833</v>
      </c>
      <c r="L18444" s="14">
        <v>4.5</v>
      </c>
      <c r="M18444" s="13" t="s">
        <v>56168</v>
      </c>
      <c r="N18444" s="1" t="s">
        <v>46898</v>
      </c>
      <c r="O18444" s="1">
        <v>13</v>
      </c>
      <c r="P18444" s="1" t="s">
        <v>170</v>
      </c>
      <c r="Q18444" s="4" t="s">
        <v>21</v>
      </c>
    </row>
    <row r="18445" spans="1:17" ht="22.5" x14ac:dyDescent="0.25">
      <c r="A18445" s="3">
        <v>18769</v>
      </c>
      <c r="B18445" s="1" t="s">
        <v>55730</v>
      </c>
      <c r="C18445" s="1" t="s">
        <v>15</v>
      </c>
      <c r="D18445" s="1" t="s">
        <v>33</v>
      </c>
      <c r="E18445" s="1">
        <v>10718209248</v>
      </c>
      <c r="F18445" s="1" t="s">
        <v>48692</v>
      </c>
      <c r="G18445" s="1">
        <v>40461153</v>
      </c>
      <c r="H18445" s="1" t="s">
        <v>2991</v>
      </c>
      <c r="I18445" s="2">
        <v>45106</v>
      </c>
      <c r="J18445" s="15" t="str">
        <f>MID(Tabla1[[#This Row],[HORA]],1,5)</f>
        <v>18:31</v>
      </c>
      <c r="K18445" s="16">
        <f>IF(Tabla1[[#This Row],[FECHA]]=I18446,IF(J18446-J18445&gt;0,(J18446-J18445)*1440,0),0)</f>
        <v>15.000000000000107</v>
      </c>
      <c r="L18445" s="14">
        <v>6.2</v>
      </c>
      <c r="M18445" s="13" t="s">
        <v>56170</v>
      </c>
      <c r="N18445" s="1" t="s">
        <v>55731</v>
      </c>
      <c r="O18445" s="1">
        <v>15</v>
      </c>
      <c r="P18445" s="1" t="s">
        <v>170</v>
      </c>
      <c r="Q18445" s="4" t="s">
        <v>21</v>
      </c>
    </row>
    <row r="18446" spans="1:17" ht="22.5" x14ac:dyDescent="0.25">
      <c r="A18446" s="3">
        <v>5210</v>
      </c>
      <c r="B18446" s="1" t="s">
        <v>16290</v>
      </c>
      <c r="C18446" s="1" t="s">
        <v>15</v>
      </c>
      <c r="D18446" s="1" t="s">
        <v>40</v>
      </c>
      <c r="E18446" s="1">
        <v>45504853</v>
      </c>
      <c r="F18446" s="1" t="s">
        <v>16291</v>
      </c>
      <c r="G18446" s="1">
        <v>72891939</v>
      </c>
      <c r="H18446" s="1" t="s">
        <v>16292</v>
      </c>
      <c r="I18446" s="2">
        <v>45106</v>
      </c>
      <c r="J18446" s="15" t="str">
        <f>MID(Tabla1[[#This Row],[HORA]],1,5)</f>
        <v>18:46</v>
      </c>
      <c r="K18446" s="16">
        <f>IF(Tabla1[[#This Row],[FECHA]]=I18447,IF(J18447-J18446&gt;0,(J18447-J18446)*1440,0),0)</f>
        <v>2.9999999999999893</v>
      </c>
      <c r="L18446" s="14">
        <v>3.36</v>
      </c>
      <c r="M18446" s="13" t="s">
        <v>56185</v>
      </c>
      <c r="N18446" s="1" t="s">
        <v>16293</v>
      </c>
      <c r="O18446" s="1">
        <v>12</v>
      </c>
      <c r="P18446" s="1" t="s">
        <v>300</v>
      </c>
      <c r="Q18446" s="4" t="s">
        <v>21</v>
      </c>
    </row>
    <row r="18447" spans="1:17" ht="22.5" x14ac:dyDescent="0.25">
      <c r="A18447" s="3">
        <v>15362</v>
      </c>
      <c r="B18447" s="1" t="s">
        <v>46899</v>
      </c>
      <c r="C18447" s="1" t="s">
        <v>15</v>
      </c>
      <c r="D18447" s="1" t="s">
        <v>33</v>
      </c>
      <c r="E18447" s="1">
        <v>70970963</v>
      </c>
      <c r="F18447" s="1" t="s">
        <v>40903</v>
      </c>
      <c r="G18447" s="1">
        <v>70970960</v>
      </c>
      <c r="H18447" s="1" t="s">
        <v>34802</v>
      </c>
      <c r="I18447" s="2">
        <v>45106</v>
      </c>
      <c r="J18447" s="15" t="str">
        <f>MID(Tabla1[[#This Row],[HORA]],1,5)</f>
        <v>18:49</v>
      </c>
      <c r="K18447" s="16">
        <f>IF(Tabla1[[#This Row],[FECHA]]=I18448,IF(J18448-J18447&gt;0,(J18448-J18447)*1440,0),0)</f>
        <v>2.9999999999999893</v>
      </c>
      <c r="L18447" s="14">
        <v>4.3</v>
      </c>
      <c r="M18447" s="13" t="s">
        <v>56188</v>
      </c>
      <c r="N18447" s="1" t="s">
        <v>27451</v>
      </c>
      <c r="O18447" s="1">
        <v>15</v>
      </c>
      <c r="P18447" s="1" t="s">
        <v>170</v>
      </c>
      <c r="Q18447" s="4" t="s">
        <v>21</v>
      </c>
    </row>
    <row r="18448" spans="1:17" ht="22.5" x14ac:dyDescent="0.25">
      <c r="A18448" s="3">
        <v>12136</v>
      </c>
      <c r="B18448" s="1" t="s">
        <v>37435</v>
      </c>
      <c r="C18448" s="1" t="s">
        <v>15</v>
      </c>
      <c r="D18448" s="1" t="s">
        <v>228</v>
      </c>
      <c r="E18448" s="1">
        <v>16720833</v>
      </c>
      <c r="F18448" s="1" t="s">
        <v>37436</v>
      </c>
      <c r="G18448" s="1">
        <v>18888888</v>
      </c>
      <c r="H18448" s="1" t="s">
        <v>12538</v>
      </c>
      <c r="I18448" s="2">
        <v>45106</v>
      </c>
      <c r="J18448" s="15" t="str">
        <f>MID(Tabla1[[#This Row],[HORA]],1,5)</f>
        <v>18:52</v>
      </c>
      <c r="K18448" s="16">
        <f>IF(Tabla1[[#This Row],[FECHA]]=I18449,IF(J18449-J18448&gt;0,(J18449-J18448)*1440,0),0)</f>
        <v>5.9999999999999787</v>
      </c>
      <c r="L18448" s="14">
        <v>4.54</v>
      </c>
      <c r="M18448" s="13" t="s">
        <v>56191</v>
      </c>
      <c r="N18448" s="1" t="s">
        <v>1715</v>
      </c>
      <c r="O18448" s="1">
        <v>40</v>
      </c>
      <c r="P18448" s="1" t="s">
        <v>1141</v>
      </c>
      <c r="Q18448" s="4" t="s">
        <v>21</v>
      </c>
    </row>
    <row r="18449" spans="1:17" ht="22.5" x14ac:dyDescent="0.25">
      <c r="A18449" s="3">
        <v>12137</v>
      </c>
      <c r="B18449" s="1" t="s">
        <v>37437</v>
      </c>
      <c r="C18449" s="1" t="s">
        <v>15</v>
      </c>
      <c r="D18449" s="1" t="s">
        <v>40</v>
      </c>
      <c r="E18449" s="1">
        <v>16683343</v>
      </c>
      <c r="F18449" s="1" t="s">
        <v>37438</v>
      </c>
      <c r="G18449" s="1">
        <v>2248154</v>
      </c>
      <c r="H18449" s="1" t="s">
        <v>37439</v>
      </c>
      <c r="I18449" s="2">
        <v>45106</v>
      </c>
      <c r="J18449" s="15" t="str">
        <f>MID(Tabla1[[#This Row],[HORA]],1,5)</f>
        <v>18:58</v>
      </c>
      <c r="K18449" s="16">
        <f>IF(Tabla1[[#This Row],[FECHA]]=I18450,IF(J18450-J18449&gt;0,(J18450-J18449)*1440,0),0)</f>
        <v>4.0000000000001457</v>
      </c>
      <c r="L18449" s="14">
        <v>2.21</v>
      </c>
      <c r="M18449" s="13" t="s">
        <v>56197</v>
      </c>
      <c r="N18449" s="1" t="s">
        <v>37440</v>
      </c>
      <c r="O18449" s="1">
        <v>10</v>
      </c>
      <c r="P18449" s="1" t="s">
        <v>1141</v>
      </c>
      <c r="Q18449" s="4" t="s">
        <v>21</v>
      </c>
    </row>
    <row r="18450" spans="1:17" ht="22.5" x14ac:dyDescent="0.25">
      <c r="A18450" s="3">
        <v>12138</v>
      </c>
      <c r="B18450" s="1" t="s">
        <v>37441</v>
      </c>
      <c r="C18450" s="1" t="s">
        <v>15</v>
      </c>
      <c r="D18450" s="1" t="s">
        <v>40</v>
      </c>
      <c r="E18450" s="1">
        <v>80544083</v>
      </c>
      <c r="F18450" s="1" t="s">
        <v>18507</v>
      </c>
      <c r="G18450" s="1">
        <v>18888888</v>
      </c>
      <c r="H18450" s="1" t="s">
        <v>12538</v>
      </c>
      <c r="I18450" s="2">
        <v>45106</v>
      </c>
      <c r="J18450" s="15" t="str">
        <f>MID(Tabla1[[#This Row],[HORA]],1,5)</f>
        <v>19:02</v>
      </c>
      <c r="K18450" s="16">
        <f>IF(Tabla1[[#This Row],[FECHA]]=I18451,IF(J18451-J18450&gt;0,(J18451-J18450)*1440,0),0)</f>
        <v>10.999999999999801</v>
      </c>
      <c r="L18450" s="14">
        <v>3.45</v>
      </c>
      <c r="M18450" s="13" t="s">
        <v>56201</v>
      </c>
      <c r="N18450" s="1" t="s">
        <v>1715</v>
      </c>
      <c r="O18450" s="1">
        <v>15</v>
      </c>
      <c r="P18450" s="1" t="s">
        <v>1141</v>
      </c>
      <c r="Q18450" s="4" t="s">
        <v>21</v>
      </c>
    </row>
    <row r="18451" spans="1:17" ht="22.5" x14ac:dyDescent="0.25">
      <c r="A18451" s="3">
        <v>15363</v>
      </c>
      <c r="B18451" s="1" t="s">
        <v>46900</v>
      </c>
      <c r="C18451" s="1" t="s">
        <v>15</v>
      </c>
      <c r="D18451" s="1" t="s">
        <v>40</v>
      </c>
      <c r="E18451" s="1">
        <v>44077798</v>
      </c>
      <c r="F18451" s="1" t="s">
        <v>46901</v>
      </c>
      <c r="G18451" s="1">
        <v>40862931</v>
      </c>
      <c r="H18451" s="1" t="s">
        <v>42704</v>
      </c>
      <c r="I18451" s="2">
        <v>45106</v>
      </c>
      <c r="J18451" s="15" t="str">
        <f>MID(Tabla1[[#This Row],[HORA]],1,5)</f>
        <v>19:13</v>
      </c>
      <c r="K18451" s="16">
        <f>IF(Tabla1[[#This Row],[FECHA]]=I18452,IF(J18452-J18451&gt;0,(J18452-J18451)*1440,0),0)</f>
        <v>2.0000000000001528</v>
      </c>
      <c r="L18451" s="14">
        <v>3.14</v>
      </c>
      <c r="M18451" s="13" t="s">
        <v>56212</v>
      </c>
      <c r="N18451" s="1" t="s">
        <v>25830</v>
      </c>
      <c r="O18451" s="1">
        <v>20</v>
      </c>
      <c r="P18451" s="1" t="s">
        <v>170</v>
      </c>
      <c r="Q18451" s="4" t="s">
        <v>21</v>
      </c>
    </row>
    <row r="18452" spans="1:17" ht="22.5" x14ac:dyDescent="0.25">
      <c r="A18452" s="3">
        <v>12139</v>
      </c>
      <c r="B18452" s="1" t="s">
        <v>37442</v>
      </c>
      <c r="C18452" s="1" t="s">
        <v>15</v>
      </c>
      <c r="D18452" s="1" t="s">
        <v>40</v>
      </c>
      <c r="E18452" s="1">
        <v>16669428</v>
      </c>
      <c r="F18452" s="1" t="s">
        <v>34827</v>
      </c>
      <c r="G18452" s="1">
        <v>73930452</v>
      </c>
      <c r="H18452" s="1" t="s">
        <v>37443</v>
      </c>
      <c r="I18452" s="2">
        <v>45106</v>
      </c>
      <c r="J18452" s="15" t="str">
        <f>MID(Tabla1[[#This Row],[HORA]],1,5)</f>
        <v>19:15</v>
      </c>
      <c r="K18452" s="16">
        <f>IF(Tabla1[[#This Row],[FECHA]]=I18453,IF(J18453-J18452&gt;0,(J18453-J18452)*1440,0),0)</f>
        <v>17.000000000000099</v>
      </c>
      <c r="L18452" s="14">
        <v>4.5199999999999996</v>
      </c>
      <c r="M18452" s="13" t="s">
        <v>56214</v>
      </c>
      <c r="N18452" s="1" t="s">
        <v>26727</v>
      </c>
      <c r="O18452" s="1">
        <v>30</v>
      </c>
      <c r="P18452" s="1" t="s">
        <v>1141</v>
      </c>
      <c r="Q18452" s="4" t="s">
        <v>21</v>
      </c>
    </row>
    <row r="18453" spans="1:17" ht="22.5" x14ac:dyDescent="0.25">
      <c r="A18453" s="3">
        <v>5211</v>
      </c>
      <c r="B18453" s="1" t="s">
        <v>16294</v>
      </c>
      <c r="C18453" s="1" t="s">
        <v>15</v>
      </c>
      <c r="D18453" s="1" t="s">
        <v>33</v>
      </c>
      <c r="E18453" s="1">
        <v>27116144</v>
      </c>
      <c r="F18453" s="1" t="s">
        <v>8565</v>
      </c>
      <c r="G18453" s="1">
        <v>74157310</v>
      </c>
      <c r="H18453" s="1" t="s">
        <v>13334</v>
      </c>
      <c r="I18453" s="2">
        <v>45106</v>
      </c>
      <c r="J18453" s="15" t="str">
        <f>MID(Tabla1[[#This Row],[HORA]],1,5)</f>
        <v>19:32</v>
      </c>
      <c r="K18453" s="16">
        <f>IF(Tabla1[[#This Row],[FECHA]]=I18454,IF(J18454-J18453&gt;0,(J18454-J18453)*1440,0),0)</f>
        <v>1.999999999999833</v>
      </c>
      <c r="L18453" s="14">
        <v>4.46</v>
      </c>
      <c r="M18453" s="13" t="s">
        <v>56231</v>
      </c>
      <c r="N18453" s="1" t="s">
        <v>16295</v>
      </c>
      <c r="O18453" s="1">
        <v>10</v>
      </c>
      <c r="P18453" s="1" t="s">
        <v>300</v>
      </c>
      <c r="Q18453" s="4" t="s">
        <v>21</v>
      </c>
    </row>
    <row r="18454" spans="1:17" ht="22.5" x14ac:dyDescent="0.25">
      <c r="A18454" s="3">
        <v>15318</v>
      </c>
      <c r="B18454" s="1" t="s">
        <v>46775</v>
      </c>
      <c r="C18454" s="1" t="s">
        <v>15</v>
      </c>
      <c r="D18454" s="1" t="s">
        <v>172</v>
      </c>
      <c r="E18454" s="1">
        <v>48929492</v>
      </c>
      <c r="F18454" s="1" t="s">
        <v>46776</v>
      </c>
      <c r="G18454" s="1">
        <v>44608146</v>
      </c>
      <c r="H18454" s="1" t="s">
        <v>46777</v>
      </c>
      <c r="I18454" s="2">
        <v>45106</v>
      </c>
      <c r="J18454" s="15" t="str">
        <f>MID(Tabla1[[#This Row],[HORA]],1,5)</f>
        <v>19:34</v>
      </c>
      <c r="K18454" s="16">
        <f>IF(Tabla1[[#This Row],[FECHA]]=I18455,IF(J18455-J18454&gt;0,(J18455-J18454)*1440,0),0)</f>
        <v>3.9999999999999858</v>
      </c>
      <c r="L18454" s="14">
        <v>4.3600000000000003</v>
      </c>
      <c r="M18454" s="13" t="s">
        <v>56233</v>
      </c>
      <c r="N18454" s="1" t="s">
        <v>1876</v>
      </c>
      <c r="O18454" s="1">
        <v>15</v>
      </c>
      <c r="P18454" s="1" t="s">
        <v>1532</v>
      </c>
      <c r="Q18454" s="4" t="s">
        <v>21</v>
      </c>
    </row>
    <row r="18455" spans="1:17" ht="22.5" x14ac:dyDescent="0.25">
      <c r="A18455" s="3">
        <v>12140</v>
      </c>
      <c r="B18455" s="1" t="s">
        <v>37444</v>
      </c>
      <c r="C18455" s="1" t="s">
        <v>15</v>
      </c>
      <c r="D18455" s="1" t="s">
        <v>40</v>
      </c>
      <c r="E18455" s="1">
        <v>71574214</v>
      </c>
      <c r="F18455" s="1" t="s">
        <v>37445</v>
      </c>
      <c r="G18455" s="1">
        <v>73052930</v>
      </c>
      <c r="H18455" s="1" t="s">
        <v>37446</v>
      </c>
      <c r="I18455" s="2">
        <v>45106</v>
      </c>
      <c r="J18455" s="15" t="str">
        <f>MID(Tabla1[[#This Row],[HORA]],1,5)</f>
        <v>19:38</v>
      </c>
      <c r="K18455" s="16">
        <f>IF(Tabla1[[#This Row],[FECHA]]=I18456,IF(J18456-J18455&gt;0,(J18456-J18455)*1440,0),0)</f>
        <v>4.9999999999999822</v>
      </c>
      <c r="L18455" s="14">
        <v>2.0699999999999998</v>
      </c>
      <c r="M18455" s="13" t="s">
        <v>56237</v>
      </c>
      <c r="N18455" s="1" t="s">
        <v>35896</v>
      </c>
      <c r="O18455" s="1">
        <v>13</v>
      </c>
      <c r="P18455" s="1" t="s">
        <v>1141</v>
      </c>
      <c r="Q18455" s="4" t="s">
        <v>21</v>
      </c>
    </row>
    <row r="18456" spans="1:17" ht="22.5" x14ac:dyDescent="0.25">
      <c r="A18456" s="3">
        <v>12141</v>
      </c>
      <c r="B18456" s="1" t="s">
        <v>37447</v>
      </c>
      <c r="C18456" s="1" t="s">
        <v>15</v>
      </c>
      <c r="D18456" s="1" t="s">
        <v>71</v>
      </c>
      <c r="E18456" s="1">
        <v>47080576</v>
      </c>
      <c r="F18456" s="1" t="s">
        <v>37448</v>
      </c>
      <c r="G18456" s="1">
        <v>18888888</v>
      </c>
      <c r="H18456" s="1" t="s">
        <v>12538</v>
      </c>
      <c r="I18456" s="2">
        <v>45106</v>
      </c>
      <c r="J18456" s="15" t="str">
        <f>MID(Tabla1[[#This Row],[HORA]],1,5)</f>
        <v>19:43</v>
      </c>
      <c r="K18456" s="16">
        <f>IF(Tabla1[[#This Row],[FECHA]]=I18457,IF(J18457-J18456&gt;0,(J18457-J18456)*1440,0),0)</f>
        <v>0</v>
      </c>
      <c r="L18456" s="14">
        <v>3.36</v>
      </c>
      <c r="M18456" s="13" t="s">
        <v>56242</v>
      </c>
      <c r="N18456" s="1" t="s">
        <v>1715</v>
      </c>
      <c r="O18456" s="1">
        <v>6</v>
      </c>
      <c r="P18456" s="1" t="s">
        <v>1141</v>
      </c>
      <c r="Q18456" s="4" t="s">
        <v>21</v>
      </c>
    </row>
    <row r="18457" spans="1:17" ht="22.5" x14ac:dyDescent="0.25">
      <c r="A18457" s="3">
        <v>15320</v>
      </c>
      <c r="B18457" s="1" t="s">
        <v>46780</v>
      </c>
      <c r="C18457" s="1" t="s">
        <v>15</v>
      </c>
      <c r="D18457" s="1" t="s">
        <v>257</v>
      </c>
      <c r="E18457" s="1">
        <v>46605343</v>
      </c>
      <c r="F18457" s="1" t="s">
        <v>44424</v>
      </c>
      <c r="G18457" s="1">
        <v>47261221</v>
      </c>
      <c r="H18457" s="1" t="s">
        <v>46781</v>
      </c>
      <c r="I18457" s="2">
        <v>45106</v>
      </c>
      <c r="J18457" s="15" t="str">
        <f>MID(Tabla1[[#This Row],[HORA]],1,5)</f>
        <v>19:43</v>
      </c>
      <c r="K18457" s="16">
        <f>IF(Tabla1[[#This Row],[FECHA]]=I18458,IF(J18458-J18457&gt;0,(J18458-J18457)*1440,0),0)</f>
        <v>1.0000000000001563</v>
      </c>
      <c r="L18457" s="14">
        <v>2.37</v>
      </c>
      <c r="M18457" s="13" t="s">
        <v>56242</v>
      </c>
      <c r="N18457" s="1" t="s">
        <v>46782</v>
      </c>
      <c r="O18457" s="1">
        <v>40</v>
      </c>
      <c r="P18457" s="1" t="s">
        <v>1532</v>
      </c>
      <c r="Q18457" s="4" t="s">
        <v>21</v>
      </c>
    </row>
    <row r="18458" spans="1:17" ht="22.5" x14ac:dyDescent="0.25">
      <c r="A18458" s="3">
        <v>15364</v>
      </c>
      <c r="B18458" s="1" t="s">
        <v>46902</v>
      </c>
      <c r="C18458" s="1" t="s">
        <v>15</v>
      </c>
      <c r="D18458" s="1" t="s">
        <v>71</v>
      </c>
      <c r="E18458" s="1">
        <v>60656618</v>
      </c>
      <c r="F18458" s="1" t="s">
        <v>46903</v>
      </c>
      <c r="G18458" s="1">
        <v>80490346</v>
      </c>
      <c r="H18458" s="1" t="s">
        <v>46904</v>
      </c>
      <c r="I18458" s="2">
        <v>45106</v>
      </c>
      <c r="J18458" s="15" t="str">
        <f>MID(Tabla1[[#This Row],[HORA]],1,5)</f>
        <v>19:44</v>
      </c>
      <c r="K18458" s="16">
        <f>IF(Tabla1[[#This Row],[FECHA]]=I18459,IF(J18459-J18458&gt;0,(J18459-J18458)*1440,0),0)</f>
        <v>0.99999999999983658</v>
      </c>
      <c r="L18458" s="14">
        <v>5.38</v>
      </c>
      <c r="M18458" s="13" t="s">
        <v>56243</v>
      </c>
      <c r="N18458" s="1" t="s">
        <v>46905</v>
      </c>
      <c r="O18458" s="1">
        <v>30</v>
      </c>
      <c r="P18458" s="1" t="s">
        <v>170</v>
      </c>
      <c r="Q18458" s="4" t="s">
        <v>21</v>
      </c>
    </row>
    <row r="18459" spans="1:17" ht="22.5" x14ac:dyDescent="0.25">
      <c r="A18459" s="3">
        <v>5149</v>
      </c>
      <c r="B18459" s="1" t="s">
        <v>16103</v>
      </c>
      <c r="C18459" s="1" t="s">
        <v>15</v>
      </c>
      <c r="D18459" s="1" t="s">
        <v>1017</v>
      </c>
      <c r="E18459" s="1">
        <v>71848007</v>
      </c>
      <c r="F18459" s="1" t="s">
        <v>16104</v>
      </c>
      <c r="G18459" s="1">
        <v>47573781</v>
      </c>
      <c r="H18459" s="1" t="s">
        <v>16105</v>
      </c>
      <c r="I18459" s="2">
        <v>45106</v>
      </c>
      <c r="J18459" s="15" t="str">
        <f>MID(Tabla1[[#This Row],[HORA]],1,5)</f>
        <v>19:45</v>
      </c>
      <c r="K18459" s="16">
        <f>IF(Tabla1[[#This Row],[FECHA]]=I18460,IF(J18460-J18459&gt;0,(J18460-J18459)*1440,0),0)</f>
        <v>0</v>
      </c>
      <c r="L18459" s="14">
        <v>7.44</v>
      </c>
      <c r="M18459" s="13" t="s">
        <v>56244</v>
      </c>
      <c r="N18459" s="1" t="s">
        <v>16106</v>
      </c>
      <c r="O18459" s="1">
        <v>35</v>
      </c>
      <c r="P18459" s="1" t="s">
        <v>300</v>
      </c>
      <c r="Q18459" s="4" t="s">
        <v>21</v>
      </c>
    </row>
    <row r="18460" spans="1:17" ht="22.5" x14ac:dyDescent="0.25">
      <c r="A18460" s="3">
        <v>5150</v>
      </c>
      <c r="B18460" s="1" t="s">
        <v>16103</v>
      </c>
      <c r="C18460" s="1" t="s">
        <v>15</v>
      </c>
      <c r="D18460" s="1" t="s">
        <v>1017</v>
      </c>
      <c r="E18460" s="1">
        <v>71848007</v>
      </c>
      <c r="F18460" s="1" t="s">
        <v>16104</v>
      </c>
      <c r="G18460" s="1">
        <v>47573781</v>
      </c>
      <c r="H18460" s="1" t="s">
        <v>16105</v>
      </c>
      <c r="I18460" s="2">
        <v>45106</v>
      </c>
      <c r="J18460" s="15" t="str">
        <f>MID(Tabla1[[#This Row],[HORA]],1,5)</f>
        <v>19:45</v>
      </c>
      <c r="K18460" s="16">
        <f>IF(Tabla1[[#This Row],[FECHA]]=I18461,IF(J18461-J18460&gt;0,(J18461-J18460)*1440,0),0)</f>
        <v>2.0000000000001528</v>
      </c>
      <c r="L18460" s="14">
        <v>3.31</v>
      </c>
      <c r="M18460" s="13" t="s">
        <v>56244</v>
      </c>
      <c r="N18460" s="1" t="s">
        <v>16107</v>
      </c>
      <c r="O18460" s="1">
        <v>35</v>
      </c>
      <c r="P18460" s="1" t="s">
        <v>300</v>
      </c>
      <c r="Q18460" s="4" t="s">
        <v>21</v>
      </c>
    </row>
    <row r="18461" spans="1:17" ht="22.5" x14ac:dyDescent="0.25">
      <c r="A18461" s="3">
        <v>12039</v>
      </c>
      <c r="B18461" s="1" t="s">
        <v>37175</v>
      </c>
      <c r="C18461" s="1" t="s">
        <v>15</v>
      </c>
      <c r="D18461" s="1" t="s">
        <v>228</v>
      </c>
      <c r="E18461" s="1">
        <v>45533115</v>
      </c>
      <c r="F18461" s="1" t="s">
        <v>37176</v>
      </c>
      <c r="G18461" s="1">
        <v>71193283</v>
      </c>
      <c r="H18461" s="1" t="s">
        <v>37177</v>
      </c>
      <c r="I18461" s="2">
        <v>45106</v>
      </c>
      <c r="J18461" s="15" t="str">
        <f>MID(Tabla1[[#This Row],[HORA]],1,5)</f>
        <v>19:47</v>
      </c>
      <c r="K18461" s="16">
        <f>IF(Tabla1[[#This Row],[FECHA]]=I18462,IF(J18462-J18461&gt;0,(J18462-J18461)*1440,0),0)</f>
        <v>0</v>
      </c>
      <c r="L18461" s="14">
        <v>3.12</v>
      </c>
      <c r="M18461" s="13" t="s">
        <v>56246</v>
      </c>
      <c r="N18461" s="1" t="s">
        <v>37178</v>
      </c>
      <c r="O18461" s="1">
        <v>15</v>
      </c>
      <c r="P18461" s="1" t="s">
        <v>1141</v>
      </c>
      <c r="Q18461" s="4" t="s">
        <v>21</v>
      </c>
    </row>
    <row r="18462" spans="1:17" ht="22.5" x14ac:dyDescent="0.25">
      <c r="A18462" s="3">
        <v>15365</v>
      </c>
      <c r="B18462" s="1" t="s">
        <v>46906</v>
      </c>
      <c r="C18462" s="1" t="s">
        <v>15</v>
      </c>
      <c r="D18462" s="1" t="s">
        <v>82</v>
      </c>
      <c r="E18462" s="1">
        <v>44515344</v>
      </c>
      <c r="F18462" s="1" t="s">
        <v>5573</v>
      </c>
      <c r="G18462" s="1">
        <v>250729</v>
      </c>
      <c r="H18462" s="1" t="s">
        <v>5574</v>
      </c>
      <c r="I18462" s="2">
        <v>45106</v>
      </c>
      <c r="J18462" s="15" t="str">
        <f>MID(Tabla1[[#This Row],[HORA]],1,5)</f>
        <v>19:47</v>
      </c>
      <c r="K18462" s="16">
        <f>IF(Tabla1[[#This Row],[FECHA]]=I18463,IF(J18463-J18462&gt;0,(J18463-J18462)*1440,0),0)</f>
        <v>11.999999999999957</v>
      </c>
      <c r="L18462" s="14">
        <v>5.21</v>
      </c>
      <c r="M18462" s="13" t="s">
        <v>56246</v>
      </c>
      <c r="N18462" s="1" t="s">
        <v>46907</v>
      </c>
      <c r="O18462" s="1">
        <v>15</v>
      </c>
      <c r="P18462" s="1" t="s">
        <v>170</v>
      </c>
      <c r="Q18462" s="4" t="s">
        <v>21</v>
      </c>
    </row>
    <row r="18463" spans="1:17" ht="22.5" x14ac:dyDescent="0.25">
      <c r="A18463" s="3">
        <v>12142</v>
      </c>
      <c r="B18463" s="1" t="s">
        <v>37449</v>
      </c>
      <c r="C18463" s="1" t="s">
        <v>15</v>
      </c>
      <c r="D18463" s="1" t="s">
        <v>161</v>
      </c>
      <c r="E18463" s="1">
        <v>43450799</v>
      </c>
      <c r="F18463" s="1" t="s">
        <v>14847</v>
      </c>
      <c r="G18463" s="1">
        <v>2248168</v>
      </c>
      <c r="H18463" s="1" t="s">
        <v>14848</v>
      </c>
      <c r="I18463" s="2">
        <v>45106</v>
      </c>
      <c r="J18463" s="15" t="str">
        <f>MID(Tabla1[[#This Row],[HORA]],1,5)</f>
        <v>19:59</v>
      </c>
      <c r="K18463" s="16">
        <f>IF(Tabla1[[#This Row],[FECHA]]=I18464,IF(J18464-J18463&gt;0,(J18464-J18463)*1440,0),0)</f>
        <v>4.9999999999999822</v>
      </c>
      <c r="L18463" s="14">
        <v>2.5499999999999998</v>
      </c>
      <c r="M18463" s="13" t="s">
        <v>56258</v>
      </c>
      <c r="N18463" s="1" t="s">
        <v>37450</v>
      </c>
      <c r="O18463" s="1">
        <v>12</v>
      </c>
      <c r="P18463" s="1" t="s">
        <v>1141</v>
      </c>
      <c r="Q18463" s="4" t="s">
        <v>21</v>
      </c>
    </row>
    <row r="18464" spans="1:17" ht="22.5" x14ac:dyDescent="0.25">
      <c r="A18464" s="3">
        <v>12143</v>
      </c>
      <c r="B18464" s="1" t="s">
        <v>37451</v>
      </c>
      <c r="C18464" s="1" t="s">
        <v>15</v>
      </c>
      <c r="D18464" s="1" t="s">
        <v>33</v>
      </c>
      <c r="E18464" s="1">
        <v>1450745</v>
      </c>
      <c r="F18464" s="1" t="s">
        <v>37452</v>
      </c>
      <c r="G18464" s="1">
        <v>2248169</v>
      </c>
      <c r="H18464" s="1" t="s">
        <v>28533</v>
      </c>
      <c r="I18464" s="2">
        <v>45106</v>
      </c>
      <c r="J18464" s="15" t="str">
        <f>MID(Tabla1[[#This Row],[HORA]],1,5)</f>
        <v>20:04</v>
      </c>
      <c r="K18464" s="16">
        <f>IF(Tabla1[[#This Row],[FECHA]]=I18465,IF(J18465-J18464&gt;0,(J18465-J18464)*1440,0),0)</f>
        <v>6.9999999999999751</v>
      </c>
      <c r="L18464" s="14">
        <v>4.28</v>
      </c>
      <c r="M18464" s="13" t="s">
        <v>56263</v>
      </c>
      <c r="N18464" s="1" t="s">
        <v>37453</v>
      </c>
      <c r="O18464" s="1">
        <v>10</v>
      </c>
      <c r="P18464" s="1" t="s">
        <v>1141</v>
      </c>
      <c r="Q18464" s="4" t="s">
        <v>21</v>
      </c>
    </row>
    <row r="18465" spans="1:17" ht="22.5" x14ac:dyDescent="0.25">
      <c r="A18465" s="3">
        <v>12144</v>
      </c>
      <c r="B18465" s="1" t="s">
        <v>37454</v>
      </c>
      <c r="C18465" s="1" t="s">
        <v>15</v>
      </c>
      <c r="D18465" s="1" t="s">
        <v>23</v>
      </c>
      <c r="E18465" s="1">
        <v>47395012</v>
      </c>
      <c r="F18465" s="1" t="s">
        <v>37455</v>
      </c>
      <c r="G18465" s="1">
        <v>2248175</v>
      </c>
      <c r="H18465" s="1" t="s">
        <v>37456</v>
      </c>
      <c r="I18465" s="2">
        <v>45106</v>
      </c>
      <c r="J18465" s="15" t="str">
        <f>MID(Tabla1[[#This Row],[HORA]],1,5)</f>
        <v>20:11</v>
      </c>
      <c r="K18465" s="16">
        <f>IF(Tabla1[[#This Row],[FECHA]]=I18466,IF(J18466-J18465&gt;0,(J18466-J18465)*1440,0),0)</f>
        <v>0.99999999999999645</v>
      </c>
      <c r="L18465" s="14">
        <v>6.14</v>
      </c>
      <c r="M18465" s="13" t="s">
        <v>56270</v>
      </c>
      <c r="N18465" s="1" t="s">
        <v>37457</v>
      </c>
      <c r="O18465" s="1">
        <v>12</v>
      </c>
      <c r="P18465" s="1" t="s">
        <v>1141</v>
      </c>
      <c r="Q18465" s="4" t="s">
        <v>21</v>
      </c>
    </row>
    <row r="18466" spans="1:17" ht="22.5" x14ac:dyDescent="0.25">
      <c r="A18466" s="3">
        <v>12145</v>
      </c>
      <c r="B18466" s="1" t="s">
        <v>37458</v>
      </c>
      <c r="C18466" s="1" t="s">
        <v>15</v>
      </c>
      <c r="D18466" s="1" t="s">
        <v>1017</v>
      </c>
      <c r="E18466" s="1">
        <v>40936385</v>
      </c>
      <c r="F18466" s="1" t="s">
        <v>37459</v>
      </c>
      <c r="G18466" s="1">
        <v>18888888</v>
      </c>
      <c r="H18466" s="1" t="s">
        <v>12538</v>
      </c>
      <c r="I18466" s="2">
        <v>45106</v>
      </c>
      <c r="J18466" s="15" t="str">
        <f>MID(Tabla1[[#This Row],[HORA]],1,5)</f>
        <v>20:12</v>
      </c>
      <c r="K18466" s="16">
        <f>IF(Tabla1[[#This Row],[FECHA]]=I18467,IF(J18467-J18466&gt;0,(J18467-J18466)*1440,0),0)</f>
        <v>7.9999999999999716</v>
      </c>
      <c r="L18466" s="14">
        <v>3.44</v>
      </c>
      <c r="M18466" s="13" t="s">
        <v>56271</v>
      </c>
      <c r="N18466" s="1" t="s">
        <v>1715</v>
      </c>
      <c r="O18466" s="1">
        <v>15</v>
      </c>
      <c r="P18466" s="1" t="s">
        <v>1141</v>
      </c>
      <c r="Q18466" s="4" t="s">
        <v>21</v>
      </c>
    </row>
    <row r="18467" spans="1:17" ht="22.5" x14ac:dyDescent="0.25">
      <c r="A18467" s="3">
        <v>5212</v>
      </c>
      <c r="B18467" s="1" t="s">
        <v>16296</v>
      </c>
      <c r="C18467" s="1" t="s">
        <v>15</v>
      </c>
      <c r="D18467" s="1" t="s">
        <v>3257</v>
      </c>
      <c r="E18467" s="1">
        <v>91602362</v>
      </c>
      <c r="F18467" s="1" t="s">
        <v>16297</v>
      </c>
      <c r="G18467" s="1">
        <v>0</v>
      </c>
      <c r="H18467" s="1" t="s">
        <v>1788</v>
      </c>
      <c r="I18467" s="2">
        <v>45106</v>
      </c>
      <c r="J18467" s="15" t="str">
        <f>MID(Tabla1[[#This Row],[HORA]],1,5)</f>
        <v>20:20</v>
      </c>
      <c r="K18467" s="16">
        <f>IF(Tabla1[[#This Row],[FECHA]]=I18468,IF(J18468-J18467&gt;0,(J18468-J18467)*1440,0),0)</f>
        <v>5.9999999999999787</v>
      </c>
      <c r="L18467" s="14">
        <v>4.0999999999999996</v>
      </c>
      <c r="M18467" s="13" t="s">
        <v>56278</v>
      </c>
      <c r="N18467" s="1" t="s">
        <v>16298</v>
      </c>
      <c r="O18467" s="1">
        <v>10</v>
      </c>
      <c r="P18467" s="1" t="s">
        <v>300</v>
      </c>
      <c r="Q18467" s="4" t="s">
        <v>21</v>
      </c>
    </row>
    <row r="18468" spans="1:17" ht="22.5" x14ac:dyDescent="0.25">
      <c r="A18468" s="3">
        <v>15366</v>
      </c>
      <c r="B18468" s="1" t="s">
        <v>46908</v>
      </c>
      <c r="C18468" s="1" t="s">
        <v>15</v>
      </c>
      <c r="D18468" s="1" t="s">
        <v>82</v>
      </c>
      <c r="E18468" s="1">
        <v>48038808</v>
      </c>
      <c r="F18468" s="1" t="s">
        <v>46909</v>
      </c>
      <c r="G18468" s="1">
        <v>2248178</v>
      </c>
      <c r="H18468" s="1" t="s">
        <v>46910</v>
      </c>
      <c r="I18468" s="2">
        <v>45106</v>
      </c>
      <c r="J18468" s="15" t="str">
        <f>MID(Tabla1[[#This Row],[HORA]],1,5)</f>
        <v>20:26</v>
      </c>
      <c r="K18468" s="16">
        <f>IF(Tabla1[[#This Row],[FECHA]]=I18469,IF(J18469-J18468&gt;0,(J18469-J18468)*1440,0),0)</f>
        <v>0.99999999999999645</v>
      </c>
      <c r="L18468" s="14">
        <v>4.04</v>
      </c>
      <c r="M18468" s="13" t="s">
        <v>56285</v>
      </c>
      <c r="N18468" s="1" t="s">
        <v>16947</v>
      </c>
      <c r="O18468" s="1">
        <v>30</v>
      </c>
      <c r="P18468" s="1" t="s">
        <v>170</v>
      </c>
      <c r="Q18468" s="4" t="s">
        <v>21</v>
      </c>
    </row>
    <row r="18469" spans="1:17" ht="22.5" x14ac:dyDescent="0.25">
      <c r="A18469" s="3">
        <v>12146</v>
      </c>
      <c r="B18469" s="1" t="s">
        <v>37460</v>
      </c>
      <c r="C18469" s="1" t="s">
        <v>15</v>
      </c>
      <c r="D18469" s="1" t="s">
        <v>82</v>
      </c>
      <c r="E18469" s="1">
        <v>73306165</v>
      </c>
      <c r="F18469" s="1" t="s">
        <v>37461</v>
      </c>
      <c r="G18469" s="1">
        <v>72688541</v>
      </c>
      <c r="H18469" s="1" t="s">
        <v>37462</v>
      </c>
      <c r="I18469" s="2">
        <v>45106</v>
      </c>
      <c r="J18469" s="15" t="str">
        <f>MID(Tabla1[[#This Row],[HORA]],1,5)</f>
        <v>20:27</v>
      </c>
      <c r="K18469" s="16">
        <f>IF(Tabla1[[#This Row],[FECHA]]=I18470,IF(J18470-J18469&gt;0,(J18470-J18469)*1440,0),0)</f>
        <v>0.99999999999999645</v>
      </c>
      <c r="L18469" s="14">
        <v>2.14</v>
      </c>
      <c r="M18469" s="13" t="s">
        <v>56286</v>
      </c>
      <c r="N18469" s="1" t="s">
        <v>37463</v>
      </c>
      <c r="O18469" s="1">
        <v>120</v>
      </c>
      <c r="P18469" s="1" t="s">
        <v>1141</v>
      </c>
      <c r="Q18469" s="4" t="s">
        <v>21</v>
      </c>
    </row>
    <row r="18470" spans="1:17" ht="22.5" x14ac:dyDescent="0.25">
      <c r="A18470" s="3">
        <v>5213</v>
      </c>
      <c r="B18470" s="1" t="s">
        <v>16299</v>
      </c>
      <c r="C18470" s="1" t="s">
        <v>15</v>
      </c>
      <c r="D18470" s="1" t="s">
        <v>82</v>
      </c>
      <c r="E18470" s="1">
        <v>16704254</v>
      </c>
      <c r="F18470" s="1" t="s">
        <v>16300</v>
      </c>
      <c r="G18470" s="1">
        <v>2248179</v>
      </c>
      <c r="H18470" s="1" t="s">
        <v>16301</v>
      </c>
      <c r="I18470" s="2">
        <v>45106</v>
      </c>
      <c r="J18470" s="15" t="str">
        <f>MID(Tabla1[[#This Row],[HORA]],1,5)</f>
        <v>20:28</v>
      </c>
      <c r="K18470" s="16">
        <f>IF(Tabla1[[#This Row],[FECHA]]=I18471,IF(J18471-J18470&gt;0,(J18471-J18470)*1440,0),0)</f>
        <v>4.0000000000001457</v>
      </c>
      <c r="L18470" s="14">
        <v>3.15</v>
      </c>
      <c r="M18470" s="13" t="s">
        <v>56287</v>
      </c>
      <c r="N18470" s="1" t="s">
        <v>16302</v>
      </c>
      <c r="O18470" s="1">
        <v>30</v>
      </c>
      <c r="P18470" s="1" t="s">
        <v>300</v>
      </c>
      <c r="Q18470" s="4" t="s">
        <v>21</v>
      </c>
    </row>
    <row r="18471" spans="1:17" ht="22.5" x14ac:dyDescent="0.25">
      <c r="A18471" s="3">
        <v>5214</v>
      </c>
      <c r="B18471" s="1" t="s">
        <v>16303</v>
      </c>
      <c r="C18471" s="1" t="s">
        <v>15</v>
      </c>
      <c r="D18471" s="1" t="s">
        <v>161</v>
      </c>
      <c r="E18471" s="1">
        <v>3888061</v>
      </c>
      <c r="F18471" s="1" t="s">
        <v>16304</v>
      </c>
      <c r="G18471" s="1">
        <v>0</v>
      </c>
      <c r="H18471" s="1" t="s">
        <v>1788</v>
      </c>
      <c r="I18471" s="2">
        <v>45106</v>
      </c>
      <c r="J18471" s="15" t="str">
        <f>MID(Tabla1[[#This Row],[HORA]],1,5)</f>
        <v>20:32</v>
      </c>
      <c r="K18471" s="16">
        <f>IF(Tabla1[[#This Row],[FECHA]]=I18472,IF(J18472-J18471&gt;0,(J18472-J18471)*1440,0),0)</f>
        <v>3.9999999999999858</v>
      </c>
      <c r="L18471" s="14">
        <v>4.5199999999999996</v>
      </c>
      <c r="M18471" s="13" t="s">
        <v>56291</v>
      </c>
      <c r="N18471" s="1" t="s">
        <v>1715</v>
      </c>
      <c r="O18471" s="1">
        <v>20</v>
      </c>
      <c r="P18471" s="1" t="s">
        <v>300</v>
      </c>
      <c r="Q18471" s="4" t="s">
        <v>21</v>
      </c>
    </row>
    <row r="18472" spans="1:17" ht="22.5" x14ac:dyDescent="0.25">
      <c r="A18472" s="3">
        <v>5215</v>
      </c>
      <c r="B18472" s="1" t="s">
        <v>16305</v>
      </c>
      <c r="C18472" s="1" t="s">
        <v>15</v>
      </c>
      <c r="D18472" s="1" t="s">
        <v>82</v>
      </c>
      <c r="E18472" s="1">
        <v>326089</v>
      </c>
      <c r="F18472" s="1" t="s">
        <v>16306</v>
      </c>
      <c r="G18472" s="1">
        <v>0</v>
      </c>
      <c r="H18472" s="1" t="s">
        <v>1788</v>
      </c>
      <c r="I18472" s="2">
        <v>45106</v>
      </c>
      <c r="J18472" s="15" t="str">
        <f>MID(Tabla1[[#This Row],[HORA]],1,5)</f>
        <v>20:36</v>
      </c>
      <c r="K18472" s="16">
        <f>IF(Tabla1[[#This Row],[FECHA]]=I18473,IF(J18473-J18472&gt;0,(J18473-J18472)*1440,0),0)</f>
        <v>0</v>
      </c>
      <c r="L18472" s="14">
        <v>4.2699999999999996</v>
      </c>
      <c r="M18472" s="13" t="s">
        <v>56295</v>
      </c>
      <c r="N18472" s="1" t="s">
        <v>1715</v>
      </c>
      <c r="O18472" s="1">
        <v>35</v>
      </c>
      <c r="P18472" s="1" t="s">
        <v>300</v>
      </c>
      <c r="Q18472" s="4" t="s">
        <v>21</v>
      </c>
    </row>
    <row r="18473" spans="1:17" ht="22.5" x14ac:dyDescent="0.25">
      <c r="A18473" s="3">
        <v>12147</v>
      </c>
      <c r="B18473" s="1" t="s">
        <v>37464</v>
      </c>
      <c r="C18473" s="1" t="s">
        <v>15</v>
      </c>
      <c r="D18473" s="1" t="s">
        <v>82</v>
      </c>
      <c r="E18473" s="1">
        <v>41959478</v>
      </c>
      <c r="F18473" s="1" t="s">
        <v>37465</v>
      </c>
      <c r="G18473" s="1">
        <v>18888888</v>
      </c>
      <c r="H18473" s="1" t="s">
        <v>12538</v>
      </c>
      <c r="I18473" s="2">
        <v>45106</v>
      </c>
      <c r="J18473" s="15" t="str">
        <f>MID(Tabla1[[#This Row],[HORA]],1,5)</f>
        <v>20:36</v>
      </c>
      <c r="K18473" s="16">
        <f>IF(Tabla1[[#This Row],[FECHA]]=I18474,IF(J18474-J18473&gt;0,(J18474-J18473)*1440,0),0)</f>
        <v>7.9999999999999716</v>
      </c>
      <c r="L18473" s="14">
        <v>7.21</v>
      </c>
      <c r="M18473" s="13" t="s">
        <v>56295</v>
      </c>
      <c r="N18473" s="1" t="s">
        <v>1715</v>
      </c>
      <c r="O18473" s="1">
        <v>30</v>
      </c>
      <c r="P18473" s="1" t="s">
        <v>1141</v>
      </c>
      <c r="Q18473" s="4" t="s">
        <v>21</v>
      </c>
    </row>
    <row r="18474" spans="1:17" ht="22.5" x14ac:dyDescent="0.25">
      <c r="A18474" s="3">
        <v>18046</v>
      </c>
      <c r="B18474" s="1" t="s">
        <v>53996</v>
      </c>
      <c r="C18474" s="1" t="s">
        <v>15</v>
      </c>
      <c r="D18474" s="1" t="s">
        <v>82</v>
      </c>
      <c r="E18474" s="1">
        <v>20606904381</v>
      </c>
      <c r="F18474" s="1" t="s">
        <v>47678</v>
      </c>
      <c r="G18474" s="1">
        <v>373437</v>
      </c>
      <c r="H18474" s="1" t="s">
        <v>47679</v>
      </c>
      <c r="I18474" s="2">
        <v>45106</v>
      </c>
      <c r="J18474" s="15" t="str">
        <f>MID(Tabla1[[#This Row],[HORA]],1,5)</f>
        <v>20:44</v>
      </c>
      <c r="K18474" s="16">
        <f>IF(Tabla1[[#This Row],[FECHA]]=I18475,IF(J18475-J18474&gt;0,(J18475-J18474)*1440,0),0)</f>
        <v>15.999999999999943</v>
      </c>
      <c r="L18474" s="14">
        <v>4.3600000000000003</v>
      </c>
      <c r="M18474" s="13" t="s">
        <v>56303</v>
      </c>
      <c r="N18474" s="1" t="s">
        <v>53997</v>
      </c>
      <c r="O18474" s="1">
        <v>40</v>
      </c>
      <c r="P18474" s="1" t="s">
        <v>1141</v>
      </c>
      <c r="Q18474" s="4" t="s">
        <v>21</v>
      </c>
    </row>
    <row r="18475" spans="1:17" ht="22.5" x14ac:dyDescent="0.25">
      <c r="A18475" s="3">
        <v>12148</v>
      </c>
      <c r="B18475" s="1" t="s">
        <v>37466</v>
      </c>
      <c r="C18475" s="1" t="s">
        <v>15</v>
      </c>
      <c r="D18475" s="1" t="s">
        <v>40</v>
      </c>
      <c r="E18475" s="1">
        <v>27379550</v>
      </c>
      <c r="F18475" s="1" t="s">
        <v>9312</v>
      </c>
      <c r="G18475" s="1">
        <v>46673691</v>
      </c>
      <c r="H18475" s="1" t="s">
        <v>37467</v>
      </c>
      <c r="I18475" s="2">
        <v>45106</v>
      </c>
      <c r="J18475" s="15" t="str">
        <f>MID(Tabla1[[#This Row],[HORA]],1,5)</f>
        <v>21:00</v>
      </c>
      <c r="K18475" s="16">
        <f>IF(Tabla1[[#This Row],[FECHA]]=I18476,IF(J18476-J18475&gt;0,(J18476-J18475)*1440,0),0)</f>
        <v>0</v>
      </c>
      <c r="L18475" s="14">
        <v>2.57</v>
      </c>
      <c r="M18475" s="13" t="s">
        <v>56319</v>
      </c>
      <c r="N18475" s="1" t="s">
        <v>37468</v>
      </c>
      <c r="O18475" s="1">
        <v>20</v>
      </c>
      <c r="P18475" s="1" t="s">
        <v>1141</v>
      </c>
      <c r="Q18475" s="4" t="s">
        <v>21</v>
      </c>
    </row>
    <row r="18476" spans="1:17" ht="22.5" x14ac:dyDescent="0.25">
      <c r="A18476" s="3">
        <v>15367</v>
      </c>
      <c r="B18476" s="1" t="s">
        <v>46911</v>
      </c>
      <c r="C18476" s="1" t="s">
        <v>15</v>
      </c>
      <c r="D18476" s="1" t="s">
        <v>33</v>
      </c>
      <c r="E18476" s="1">
        <v>43135888</v>
      </c>
      <c r="F18476" s="1" t="s">
        <v>9911</v>
      </c>
      <c r="G18476" s="1">
        <v>45384904</v>
      </c>
      <c r="H18476" s="1" t="s">
        <v>8829</v>
      </c>
      <c r="I18476" s="2">
        <v>45106</v>
      </c>
      <c r="J18476" s="15" t="str">
        <f>MID(Tabla1[[#This Row],[HORA]],1,5)</f>
        <v>21:00</v>
      </c>
      <c r="K18476" s="16">
        <f>IF(Tabla1[[#This Row],[FECHA]]=I18477,IF(J18477-J18476&gt;0,(J18477-J18476)*1440,0),0)</f>
        <v>3.9999999999999858</v>
      </c>
      <c r="L18476" s="14">
        <v>3.36</v>
      </c>
      <c r="M18476" s="13" t="s">
        <v>56319</v>
      </c>
      <c r="N18476" s="1" t="s">
        <v>46912</v>
      </c>
      <c r="O18476" s="1">
        <v>70</v>
      </c>
      <c r="P18476" s="1" t="s">
        <v>170</v>
      </c>
      <c r="Q18476" s="4" t="s">
        <v>21</v>
      </c>
    </row>
    <row r="18477" spans="1:17" ht="22.5" x14ac:dyDescent="0.25">
      <c r="A18477" s="3">
        <v>12149</v>
      </c>
      <c r="B18477" s="1" t="s">
        <v>37469</v>
      </c>
      <c r="C18477" s="1" t="s">
        <v>15</v>
      </c>
      <c r="D18477" s="1" t="s">
        <v>33</v>
      </c>
      <c r="E18477" s="1">
        <v>43375603</v>
      </c>
      <c r="F18477" s="1" t="s">
        <v>6155</v>
      </c>
      <c r="G18477" s="1">
        <v>2248182</v>
      </c>
      <c r="H18477" s="1" t="s">
        <v>15112</v>
      </c>
      <c r="I18477" s="2">
        <v>45106</v>
      </c>
      <c r="J18477" s="15" t="str">
        <f>MID(Tabla1[[#This Row],[HORA]],1,5)</f>
        <v>21:04</v>
      </c>
      <c r="K18477" s="16">
        <f>IF(Tabla1[[#This Row],[FECHA]]=I18478,IF(J18478-J18477&gt;0,(J18478-J18477)*1440,0),0)</f>
        <v>2.9999999999999893</v>
      </c>
      <c r="L18477" s="14">
        <v>2.1</v>
      </c>
      <c r="M18477" s="13" t="s">
        <v>56323</v>
      </c>
      <c r="N18477" s="1" t="s">
        <v>37470</v>
      </c>
      <c r="O18477" s="1">
        <v>30</v>
      </c>
      <c r="P18477" s="1" t="s">
        <v>1141</v>
      </c>
      <c r="Q18477" s="4" t="s">
        <v>21</v>
      </c>
    </row>
    <row r="18478" spans="1:17" ht="22.5" x14ac:dyDescent="0.25">
      <c r="A18478" s="3">
        <v>15368</v>
      </c>
      <c r="B18478" s="1" t="s">
        <v>46913</v>
      </c>
      <c r="C18478" s="1" t="s">
        <v>15</v>
      </c>
      <c r="D18478" s="1" t="s">
        <v>141</v>
      </c>
      <c r="E18478" s="1">
        <v>46157678</v>
      </c>
      <c r="F18478" s="1" t="s">
        <v>46914</v>
      </c>
      <c r="G18478" s="1">
        <v>46157678</v>
      </c>
      <c r="H18478" s="1" t="s">
        <v>46914</v>
      </c>
      <c r="I18478" s="2">
        <v>45106</v>
      </c>
      <c r="J18478" s="15" t="str">
        <f>MID(Tabla1[[#This Row],[HORA]],1,5)</f>
        <v>21:07</v>
      </c>
      <c r="K18478" s="16">
        <f>IF(Tabla1[[#This Row],[FECHA]]=I18479,IF(J18479-J18478&gt;0,(J18479-J18478)*1440,0),0)</f>
        <v>0</v>
      </c>
      <c r="L18478" s="14">
        <v>5.0199999999999996</v>
      </c>
      <c r="M18478" s="13" t="s">
        <v>56326</v>
      </c>
      <c r="N18478" s="1" t="s">
        <v>46915</v>
      </c>
      <c r="O18478" s="1">
        <v>25</v>
      </c>
      <c r="P18478" s="1" t="s">
        <v>170</v>
      </c>
      <c r="Q18478" s="4" t="s">
        <v>21</v>
      </c>
    </row>
    <row r="18479" spans="1:17" ht="22.5" x14ac:dyDescent="0.25">
      <c r="A18479" s="3">
        <v>12150</v>
      </c>
      <c r="B18479" s="1" t="s">
        <v>37471</v>
      </c>
      <c r="C18479" s="1" t="s">
        <v>15</v>
      </c>
      <c r="D18479" s="1" t="s">
        <v>77</v>
      </c>
      <c r="E18479" s="1">
        <v>80239425</v>
      </c>
      <c r="F18479" s="1" t="s">
        <v>4687</v>
      </c>
      <c r="G18479" s="1">
        <v>2248190</v>
      </c>
      <c r="H18479" s="1" t="s">
        <v>37472</v>
      </c>
      <c r="I18479" s="2">
        <v>45107</v>
      </c>
      <c r="J18479" s="15" t="str">
        <f>MID(Tabla1[[#This Row],[HORA]],1,5)</f>
        <v>06:22</v>
      </c>
      <c r="K18479" s="16">
        <f>IF(Tabla1[[#This Row],[FECHA]]=I18480,IF(J18480-J18479&gt;0,(J18480-J18479)*1440,0),0)</f>
        <v>0.99999999999999645</v>
      </c>
      <c r="L18479" s="14">
        <v>7.5</v>
      </c>
      <c r="M18479" s="13" t="s">
        <v>492</v>
      </c>
      <c r="N18479" s="1" t="s">
        <v>12718</v>
      </c>
      <c r="O18479" s="1">
        <v>30</v>
      </c>
      <c r="P18479" s="1" t="s">
        <v>376</v>
      </c>
      <c r="Q18479" s="4" t="s">
        <v>21</v>
      </c>
    </row>
    <row r="18480" spans="1:17" ht="22.5" x14ac:dyDescent="0.25">
      <c r="A18480" s="3">
        <v>12151</v>
      </c>
      <c r="B18480" s="1" t="s">
        <v>37473</v>
      </c>
      <c r="C18480" s="1" t="s">
        <v>15</v>
      </c>
      <c r="D18480" s="1" t="s">
        <v>77</v>
      </c>
      <c r="E18480" s="1">
        <v>80239425</v>
      </c>
      <c r="F18480" s="1" t="s">
        <v>4687</v>
      </c>
      <c r="G18480" s="1">
        <v>2248191</v>
      </c>
      <c r="H18480" s="1" t="s">
        <v>37474</v>
      </c>
      <c r="I18480" s="2">
        <v>45107</v>
      </c>
      <c r="J18480" s="15" t="str">
        <f>MID(Tabla1[[#This Row],[HORA]],1,5)</f>
        <v>06:23</v>
      </c>
      <c r="K18480" s="16">
        <f>IF(Tabla1[[#This Row],[FECHA]]=I18481,IF(J18481-J18480&gt;0,(J18481-J18480)*1440,0),0)</f>
        <v>0</v>
      </c>
      <c r="L18480" s="14">
        <v>3.2</v>
      </c>
      <c r="M18480" s="13" t="s">
        <v>417</v>
      </c>
      <c r="N18480" s="1" t="s">
        <v>12718</v>
      </c>
      <c r="O18480" s="1">
        <v>30</v>
      </c>
      <c r="P18480" s="1" t="s">
        <v>376</v>
      </c>
      <c r="Q18480" s="4" t="s">
        <v>21</v>
      </c>
    </row>
    <row r="18481" spans="1:17" ht="22.5" x14ac:dyDescent="0.25">
      <c r="A18481" s="3">
        <v>12152</v>
      </c>
      <c r="B18481" s="1" t="s">
        <v>37475</v>
      </c>
      <c r="C18481" s="1" t="s">
        <v>15</v>
      </c>
      <c r="D18481" s="1" t="s">
        <v>77</v>
      </c>
      <c r="E18481" s="1">
        <v>80239425</v>
      </c>
      <c r="F18481" s="1" t="s">
        <v>4687</v>
      </c>
      <c r="G18481" s="1">
        <v>2248192</v>
      </c>
      <c r="H18481" s="1" t="s">
        <v>5282</v>
      </c>
      <c r="I18481" s="2">
        <v>45107</v>
      </c>
      <c r="J18481" s="15" t="str">
        <f>MID(Tabla1[[#This Row],[HORA]],1,5)</f>
        <v>06:23</v>
      </c>
      <c r="K18481" s="16">
        <f>IF(Tabla1[[#This Row],[FECHA]]=I18482,IF(J18482-J18481&gt;0,(J18482-J18481)*1440,0),0)</f>
        <v>1.9999999999999929</v>
      </c>
      <c r="L18481" s="14">
        <v>2.2999999999999998</v>
      </c>
      <c r="M18481" s="13" t="s">
        <v>417</v>
      </c>
      <c r="N18481" s="1" t="s">
        <v>12718</v>
      </c>
      <c r="O18481" s="1">
        <v>30</v>
      </c>
      <c r="P18481" s="1" t="s">
        <v>376</v>
      </c>
      <c r="Q18481" s="4" t="s">
        <v>21</v>
      </c>
    </row>
    <row r="18482" spans="1:17" ht="22.5" x14ac:dyDescent="0.25">
      <c r="A18482" s="3">
        <v>5220</v>
      </c>
      <c r="B18482" s="1" t="s">
        <v>16315</v>
      </c>
      <c r="C18482" s="1" t="s">
        <v>15</v>
      </c>
      <c r="D18482" s="1" t="s">
        <v>33</v>
      </c>
      <c r="E18482" s="1">
        <v>41993690</v>
      </c>
      <c r="F18482" s="1" t="s">
        <v>11969</v>
      </c>
      <c r="G18482" s="1">
        <v>2248194</v>
      </c>
      <c r="H18482" s="1" t="s">
        <v>11970</v>
      </c>
      <c r="I18482" s="2">
        <v>45107</v>
      </c>
      <c r="J18482" s="15" t="str">
        <f>MID(Tabla1[[#This Row],[HORA]],1,5)</f>
        <v>06:25</v>
      </c>
      <c r="K18482" s="16">
        <f>IF(Tabla1[[#This Row],[FECHA]]=I18483,IF(J18483-J18482&gt;0,(J18483-J18482)*1440,0),0)</f>
        <v>0</v>
      </c>
      <c r="L18482" s="14">
        <v>3.5</v>
      </c>
      <c r="M18482" s="13" t="s">
        <v>9356</v>
      </c>
      <c r="N18482" s="1" t="s">
        <v>16316</v>
      </c>
      <c r="O18482" s="1">
        <v>35</v>
      </c>
      <c r="P18482" s="1" t="s">
        <v>818</v>
      </c>
      <c r="Q18482" s="4" t="s">
        <v>21</v>
      </c>
    </row>
    <row r="18483" spans="1:17" ht="22.5" x14ac:dyDescent="0.25">
      <c r="A18483" s="3">
        <v>12153</v>
      </c>
      <c r="B18483" s="1" t="s">
        <v>37476</v>
      </c>
      <c r="C18483" s="1" t="s">
        <v>15</v>
      </c>
      <c r="D18483" s="1" t="s">
        <v>33</v>
      </c>
      <c r="E18483" s="1">
        <v>80239425</v>
      </c>
      <c r="F18483" s="1" t="s">
        <v>4687</v>
      </c>
      <c r="G18483" s="1">
        <v>2248193</v>
      </c>
      <c r="H18483" s="1" t="s">
        <v>11227</v>
      </c>
      <c r="I18483" s="2">
        <v>45107</v>
      </c>
      <c r="J18483" s="15" t="str">
        <f>MID(Tabla1[[#This Row],[HORA]],1,5)</f>
        <v>06:25</v>
      </c>
      <c r="K18483" s="16">
        <f>IF(Tabla1[[#This Row],[FECHA]]=I18484,IF(J18484-J18483&gt;0,(J18484-J18483)*1440,0),0)</f>
        <v>6.9999999999999751</v>
      </c>
      <c r="L18483" s="14">
        <v>5</v>
      </c>
      <c r="M18483" s="13" t="s">
        <v>9356</v>
      </c>
      <c r="N18483" s="1" t="s">
        <v>37477</v>
      </c>
      <c r="O18483" s="1">
        <v>30</v>
      </c>
      <c r="P18483" s="1" t="s">
        <v>376</v>
      </c>
      <c r="Q18483" s="4" t="s">
        <v>21</v>
      </c>
    </row>
    <row r="18484" spans="1:17" ht="22.5" x14ac:dyDescent="0.25">
      <c r="A18484" s="3">
        <v>12154</v>
      </c>
      <c r="B18484" s="1" t="s">
        <v>37478</v>
      </c>
      <c r="C18484" s="1" t="s">
        <v>15</v>
      </c>
      <c r="D18484" s="1" t="s">
        <v>40</v>
      </c>
      <c r="E18484" s="1">
        <v>16403636</v>
      </c>
      <c r="F18484" s="1" t="s">
        <v>14656</v>
      </c>
      <c r="G18484" s="1">
        <v>16403636</v>
      </c>
      <c r="H18484" s="1" t="s">
        <v>14656</v>
      </c>
      <c r="I18484" s="2">
        <v>45107</v>
      </c>
      <c r="J18484" s="15" t="str">
        <f>MID(Tabla1[[#This Row],[HORA]],1,5)</f>
        <v>06:32</v>
      </c>
      <c r="K18484" s="16">
        <f>IF(Tabla1[[#This Row],[FECHA]]=I18485,IF(J18485-J18484&gt;0,(J18485-J18484)*1440,0),0)</f>
        <v>43.000000000000007</v>
      </c>
      <c r="L18484" s="14">
        <v>2.35</v>
      </c>
      <c r="M18484" s="13" t="s">
        <v>634</v>
      </c>
      <c r="N18484" s="1" t="s">
        <v>2773</v>
      </c>
      <c r="O18484" s="1">
        <v>10</v>
      </c>
      <c r="P18484" s="1" t="s">
        <v>376</v>
      </c>
      <c r="Q18484" s="4" t="s">
        <v>21</v>
      </c>
    </row>
    <row r="18485" spans="1:17" ht="22.5" x14ac:dyDescent="0.25">
      <c r="A18485" s="3">
        <v>12155</v>
      </c>
      <c r="B18485" s="1" t="s">
        <v>37479</v>
      </c>
      <c r="C18485" s="1" t="s">
        <v>15</v>
      </c>
      <c r="D18485" s="1" t="s">
        <v>77</v>
      </c>
      <c r="E18485" s="1">
        <v>42142448</v>
      </c>
      <c r="F18485" s="1" t="s">
        <v>37480</v>
      </c>
      <c r="G18485" s="1">
        <v>2248197</v>
      </c>
      <c r="H18485" s="1" t="s">
        <v>37481</v>
      </c>
      <c r="I18485" s="2">
        <v>45107</v>
      </c>
      <c r="J18485" s="15" t="str">
        <f>MID(Tabla1[[#This Row],[HORA]],1,5)</f>
        <v>07:15</v>
      </c>
      <c r="K18485" s="16">
        <f>IF(Tabla1[[#This Row],[FECHA]]=I18486,IF(J18486-J18485&gt;0,(J18486-J18485)*1440,0),0)</f>
        <v>6.9999999999999751</v>
      </c>
      <c r="L18485" s="14">
        <v>4.5</v>
      </c>
      <c r="M18485" s="13" t="s">
        <v>3128</v>
      </c>
      <c r="N18485" s="1" t="s">
        <v>37482</v>
      </c>
      <c r="O18485" s="1">
        <v>15</v>
      </c>
      <c r="P18485" s="1" t="s">
        <v>376</v>
      </c>
      <c r="Q18485" s="4" t="s">
        <v>21</v>
      </c>
    </row>
    <row r="18486" spans="1:17" ht="22.5" x14ac:dyDescent="0.25">
      <c r="A18486" s="3">
        <v>16644</v>
      </c>
      <c r="B18486" s="1" t="s">
        <v>50443</v>
      </c>
      <c r="C18486" s="1" t="s">
        <v>15</v>
      </c>
      <c r="D18486" s="1" t="s">
        <v>40</v>
      </c>
      <c r="E18486" s="1">
        <v>10454375063</v>
      </c>
      <c r="F18486" s="1" t="s">
        <v>50444</v>
      </c>
      <c r="G18486" s="1">
        <v>2248200</v>
      </c>
      <c r="H18486" s="1" t="s">
        <v>50445</v>
      </c>
      <c r="I18486" s="2">
        <v>45107</v>
      </c>
      <c r="J18486" s="15" t="str">
        <f>MID(Tabla1[[#This Row],[HORA]],1,5)</f>
        <v>07:22</v>
      </c>
      <c r="K18486" s="16">
        <f>IF(Tabla1[[#This Row],[FECHA]]=I18487,IF(J18487-J18486&gt;0,(J18487-J18486)*1440,0),0)</f>
        <v>2.0000000000000728</v>
      </c>
      <c r="L18486" s="14">
        <v>6.2</v>
      </c>
      <c r="M18486" s="13" t="s">
        <v>20567</v>
      </c>
      <c r="N18486" s="1" t="s">
        <v>59</v>
      </c>
      <c r="O18486" s="1">
        <v>10</v>
      </c>
      <c r="P18486" s="1" t="s">
        <v>818</v>
      </c>
      <c r="Q18486" s="4" t="s">
        <v>21</v>
      </c>
    </row>
    <row r="18487" spans="1:17" ht="22.5" x14ac:dyDescent="0.25">
      <c r="A18487" s="3">
        <v>16645</v>
      </c>
      <c r="B18487" s="1" t="s">
        <v>50446</v>
      </c>
      <c r="C18487" s="1" t="s">
        <v>15</v>
      </c>
      <c r="D18487" s="1" t="s">
        <v>40</v>
      </c>
      <c r="E18487" s="1">
        <v>10454375063</v>
      </c>
      <c r="F18487" s="1" t="s">
        <v>50444</v>
      </c>
      <c r="G18487" s="1">
        <v>2248201</v>
      </c>
      <c r="H18487" s="1" t="s">
        <v>50447</v>
      </c>
      <c r="I18487" s="2">
        <v>45107</v>
      </c>
      <c r="J18487" s="15" t="str">
        <f>MID(Tabla1[[#This Row],[HORA]],1,5)</f>
        <v>07:24</v>
      </c>
      <c r="K18487" s="16">
        <f>IF(Tabla1[[#This Row],[FECHA]]=I18488,IF(J18488-J18487&gt;0,(J18488-J18487)*1440,0),0)</f>
        <v>3.9999999999999858</v>
      </c>
      <c r="L18487" s="14">
        <v>3.36</v>
      </c>
      <c r="M18487" s="13" t="s">
        <v>3568</v>
      </c>
      <c r="N18487" s="1" t="s">
        <v>59</v>
      </c>
      <c r="O18487" s="1">
        <v>10</v>
      </c>
      <c r="P18487" s="1" t="s">
        <v>818</v>
      </c>
      <c r="Q18487" s="4" t="s">
        <v>21</v>
      </c>
    </row>
    <row r="18488" spans="1:17" ht="22.5" x14ac:dyDescent="0.25">
      <c r="A18488" s="3">
        <v>12156</v>
      </c>
      <c r="B18488" s="1" t="s">
        <v>37483</v>
      </c>
      <c r="C18488" s="1" t="s">
        <v>15</v>
      </c>
      <c r="D18488" s="1" t="s">
        <v>33</v>
      </c>
      <c r="E18488" s="1">
        <v>3675242</v>
      </c>
      <c r="F18488" s="1" t="s">
        <v>37484</v>
      </c>
      <c r="G18488" s="1">
        <v>3675242</v>
      </c>
      <c r="H18488" s="1" t="s">
        <v>37484</v>
      </c>
      <c r="I18488" s="2">
        <v>45107</v>
      </c>
      <c r="J18488" s="15" t="str">
        <f>MID(Tabla1[[#This Row],[HORA]],1,5)</f>
        <v>07:28</v>
      </c>
      <c r="K18488" s="16">
        <f>IF(Tabla1[[#This Row],[FECHA]]=I18489,IF(J18489-J18488&gt;0,(J18489-J18488)*1440,0),0)</f>
        <v>2.9999999999999893</v>
      </c>
      <c r="L18488" s="14">
        <v>4.3</v>
      </c>
      <c r="M18488" s="13" t="s">
        <v>323</v>
      </c>
      <c r="N18488" s="1" t="s">
        <v>2773</v>
      </c>
      <c r="O18488" s="1">
        <v>20</v>
      </c>
      <c r="P18488" s="1" t="s">
        <v>376</v>
      </c>
      <c r="Q18488" s="4" t="s">
        <v>21</v>
      </c>
    </row>
    <row r="18489" spans="1:17" ht="22.5" x14ac:dyDescent="0.25">
      <c r="A18489" s="3">
        <v>5221</v>
      </c>
      <c r="B18489" s="1" t="s">
        <v>16317</v>
      </c>
      <c r="C18489" s="1" t="s">
        <v>15</v>
      </c>
      <c r="D18489" s="1" t="s">
        <v>33</v>
      </c>
      <c r="E18489" s="1">
        <v>72131825</v>
      </c>
      <c r="F18489" s="1" t="s">
        <v>5933</v>
      </c>
      <c r="G18489" s="1">
        <v>72131825</v>
      </c>
      <c r="H18489" s="1" t="s">
        <v>5933</v>
      </c>
      <c r="I18489" s="2">
        <v>45107</v>
      </c>
      <c r="J18489" s="15" t="str">
        <f>MID(Tabla1[[#This Row],[HORA]],1,5)</f>
        <v>07:31</v>
      </c>
      <c r="K18489" s="16">
        <f>IF(Tabla1[[#This Row],[FECHA]]=I18490,IF(J18490-J18489&gt;0,(J18490-J18489)*1440,0),0)</f>
        <v>0</v>
      </c>
      <c r="L18489" s="14">
        <v>4.54</v>
      </c>
      <c r="M18489" s="13" t="s">
        <v>2448</v>
      </c>
      <c r="N18489" s="1" t="s">
        <v>1715</v>
      </c>
      <c r="O18489" s="1">
        <v>45</v>
      </c>
      <c r="P18489" s="1" t="s">
        <v>818</v>
      </c>
      <c r="Q18489" s="4" t="s">
        <v>21</v>
      </c>
    </row>
    <row r="18490" spans="1:17" ht="22.5" x14ac:dyDescent="0.25">
      <c r="A18490" s="3">
        <v>12157</v>
      </c>
      <c r="B18490" s="1" t="s">
        <v>37485</v>
      </c>
      <c r="C18490" s="1" t="s">
        <v>15</v>
      </c>
      <c r="D18490" s="1" t="s">
        <v>40</v>
      </c>
      <c r="E18490" s="1">
        <v>6097431</v>
      </c>
      <c r="F18490" s="1" t="s">
        <v>37486</v>
      </c>
      <c r="G18490" s="1">
        <v>2248204</v>
      </c>
      <c r="H18490" s="1" t="s">
        <v>37487</v>
      </c>
      <c r="I18490" s="2">
        <v>45107</v>
      </c>
      <c r="J18490" s="15" t="str">
        <f>MID(Tabla1[[#This Row],[HORA]],1,5)</f>
        <v>07:31</v>
      </c>
      <c r="K18490" s="16">
        <f>IF(Tabla1[[#This Row],[FECHA]]=I18491,IF(J18491-J18490&gt;0,(J18491-J18490)*1440,0),0)</f>
        <v>15.000000000000027</v>
      </c>
      <c r="L18490" s="14">
        <v>2.21</v>
      </c>
      <c r="M18490" s="13" t="s">
        <v>2448</v>
      </c>
      <c r="N18490" s="1" t="s">
        <v>37488</v>
      </c>
      <c r="O18490" s="1">
        <v>15</v>
      </c>
      <c r="P18490" s="1" t="s">
        <v>376</v>
      </c>
      <c r="Q18490" s="4" t="s">
        <v>21</v>
      </c>
    </row>
    <row r="18491" spans="1:17" ht="22.5" x14ac:dyDescent="0.25">
      <c r="A18491" s="3">
        <v>12158</v>
      </c>
      <c r="B18491" s="1" t="s">
        <v>37489</v>
      </c>
      <c r="C18491" s="1" t="s">
        <v>15</v>
      </c>
      <c r="D18491" s="1" t="s">
        <v>141</v>
      </c>
      <c r="E18491" s="1">
        <v>45201053</v>
      </c>
      <c r="F18491" s="1" t="s">
        <v>37490</v>
      </c>
      <c r="G18491" s="1">
        <v>44199938</v>
      </c>
      <c r="H18491" s="1" t="s">
        <v>37491</v>
      </c>
      <c r="I18491" s="2">
        <v>45107</v>
      </c>
      <c r="J18491" s="15" t="str">
        <f>MID(Tabla1[[#This Row],[HORA]],1,5)</f>
        <v>07:46</v>
      </c>
      <c r="K18491" s="16">
        <f>IF(Tabla1[[#This Row],[FECHA]]=I18492,IF(J18492-J18491&gt;0,(J18492-J18491)*1440,0),0)</f>
        <v>10.999999999999961</v>
      </c>
      <c r="L18491" s="14">
        <v>3.45</v>
      </c>
      <c r="M18491" s="13" t="s">
        <v>14327</v>
      </c>
      <c r="N18491" s="1" t="s">
        <v>37492</v>
      </c>
      <c r="O18491" s="1">
        <v>13</v>
      </c>
      <c r="P18491" s="1" t="s">
        <v>376</v>
      </c>
      <c r="Q18491" s="4" t="s">
        <v>21</v>
      </c>
    </row>
    <row r="18492" spans="1:17" ht="22.5" x14ac:dyDescent="0.25">
      <c r="A18492" s="3">
        <v>5222</v>
      </c>
      <c r="B18492" s="1" t="s">
        <v>16318</v>
      </c>
      <c r="C18492" s="1" t="s">
        <v>15</v>
      </c>
      <c r="D18492" s="1" t="s">
        <v>40</v>
      </c>
      <c r="E18492" s="1">
        <v>47819417</v>
      </c>
      <c r="F18492" s="1" t="s">
        <v>16319</v>
      </c>
      <c r="G18492" s="1">
        <v>75121516</v>
      </c>
      <c r="H18492" s="1" t="s">
        <v>16320</v>
      </c>
      <c r="I18492" s="2">
        <v>45107</v>
      </c>
      <c r="J18492" s="15" t="str">
        <f>MID(Tabla1[[#This Row],[HORA]],1,5)</f>
        <v>07:57</v>
      </c>
      <c r="K18492" s="16">
        <f>IF(Tabla1[[#This Row],[FECHA]]=I18493,IF(J18493-J18492&gt;0,(J18493-J18492)*1440,0),0)</f>
        <v>18.000000000000014</v>
      </c>
      <c r="L18492" s="14">
        <v>3.14</v>
      </c>
      <c r="M18492" s="13" t="s">
        <v>2459</v>
      </c>
      <c r="N18492" s="1" t="s">
        <v>16321</v>
      </c>
      <c r="O18492" s="1">
        <v>15</v>
      </c>
      <c r="P18492" s="1" t="s">
        <v>818</v>
      </c>
      <c r="Q18492" s="4" t="s">
        <v>21</v>
      </c>
    </row>
    <row r="18493" spans="1:17" ht="22.5" x14ac:dyDescent="0.25">
      <c r="A18493" s="3">
        <v>5223</v>
      </c>
      <c r="B18493" s="1" t="s">
        <v>16322</v>
      </c>
      <c r="C18493" s="1" t="s">
        <v>15</v>
      </c>
      <c r="D18493" s="1" t="s">
        <v>93</v>
      </c>
      <c r="E18493" s="1">
        <v>9663127</v>
      </c>
      <c r="F18493" s="1" t="s">
        <v>16323</v>
      </c>
      <c r="G18493" s="1">
        <v>9663127</v>
      </c>
      <c r="H18493" s="1" t="s">
        <v>16323</v>
      </c>
      <c r="I18493" s="2">
        <v>45107</v>
      </c>
      <c r="J18493" s="15" t="str">
        <f>MID(Tabla1[[#This Row],[HORA]],1,5)</f>
        <v>08:15</v>
      </c>
      <c r="K18493" s="16">
        <f>IF(Tabla1[[#This Row],[FECHA]]=I18494,IF(J18494-J18493&gt;0,(J18494-J18493)*1440,0),0)</f>
        <v>21.000000000000007</v>
      </c>
      <c r="L18493" s="14">
        <v>4.5199999999999996</v>
      </c>
      <c r="M18493" s="13" t="s">
        <v>5326</v>
      </c>
      <c r="N18493" s="1" t="s">
        <v>16324</v>
      </c>
      <c r="O18493" s="1">
        <v>30</v>
      </c>
      <c r="P18493" s="1" t="s">
        <v>818</v>
      </c>
      <c r="Q18493" s="4" t="s">
        <v>21</v>
      </c>
    </row>
    <row r="18494" spans="1:17" ht="22.5" x14ac:dyDescent="0.25">
      <c r="A18494" s="3">
        <v>12159</v>
      </c>
      <c r="B18494" s="1" t="s">
        <v>37493</v>
      </c>
      <c r="C18494" s="1" t="s">
        <v>15</v>
      </c>
      <c r="D18494" s="1" t="s">
        <v>40</v>
      </c>
      <c r="E18494" s="1">
        <v>16400274</v>
      </c>
      <c r="F18494" s="1" t="s">
        <v>27067</v>
      </c>
      <c r="G18494" s="1">
        <v>47390704</v>
      </c>
      <c r="H18494" s="1" t="s">
        <v>19773</v>
      </c>
      <c r="I18494" s="2">
        <v>45107</v>
      </c>
      <c r="J18494" s="15" t="str">
        <f>MID(Tabla1[[#This Row],[HORA]],1,5)</f>
        <v>08:36</v>
      </c>
      <c r="K18494" s="16">
        <f>IF(Tabla1[[#This Row],[FECHA]]=I18495,IF(J18495-J18494&gt;0,(J18495-J18494)*1440,0),0)</f>
        <v>8.999999999999968</v>
      </c>
      <c r="L18494" s="14">
        <v>4.46</v>
      </c>
      <c r="M18494" s="13" t="s">
        <v>1342</v>
      </c>
      <c r="N18494" s="1" t="s">
        <v>37494</v>
      </c>
      <c r="O18494" s="1">
        <v>10</v>
      </c>
      <c r="P18494" s="1" t="s">
        <v>376</v>
      </c>
      <c r="Q18494" s="4" t="s">
        <v>21</v>
      </c>
    </row>
    <row r="18495" spans="1:17" ht="22.5" x14ac:dyDescent="0.25">
      <c r="A18495" s="3">
        <v>18047</v>
      </c>
      <c r="B18495" s="1" t="s">
        <v>53998</v>
      </c>
      <c r="C18495" s="1" t="s">
        <v>15</v>
      </c>
      <c r="D18495" s="1" t="s">
        <v>40</v>
      </c>
      <c r="E18495" s="1">
        <v>20607378674</v>
      </c>
      <c r="F18495" s="1" t="s">
        <v>48524</v>
      </c>
      <c r="G18495" s="1">
        <v>73519416</v>
      </c>
      <c r="H18495" s="1" t="s">
        <v>20573</v>
      </c>
      <c r="I18495" s="2">
        <v>45107</v>
      </c>
      <c r="J18495" s="15" t="str">
        <f>MID(Tabla1[[#This Row],[HORA]],1,5)</f>
        <v>08:45</v>
      </c>
      <c r="K18495" s="16">
        <f>IF(Tabla1[[#This Row],[FECHA]]=I18496,IF(J18496-J18495&gt;0,(J18496-J18495)*1440,0),0)</f>
        <v>3.0000000000000693</v>
      </c>
      <c r="L18495" s="14">
        <v>4.3600000000000003</v>
      </c>
      <c r="M18495" s="13" t="s">
        <v>2207</v>
      </c>
      <c r="N18495" s="1" t="s">
        <v>36444</v>
      </c>
      <c r="O18495" s="1">
        <v>15</v>
      </c>
      <c r="P18495" s="1" t="s">
        <v>376</v>
      </c>
      <c r="Q18495" s="4" t="s">
        <v>21</v>
      </c>
    </row>
    <row r="18496" spans="1:17" ht="22.5" x14ac:dyDescent="0.25">
      <c r="A18496" s="3">
        <v>18048</v>
      </c>
      <c r="B18496" s="1" t="s">
        <v>53999</v>
      </c>
      <c r="C18496" s="1" t="s">
        <v>15</v>
      </c>
      <c r="D18496" s="1" t="s">
        <v>40</v>
      </c>
      <c r="E18496" s="1">
        <v>20480761813</v>
      </c>
      <c r="F18496" s="1" t="s">
        <v>47724</v>
      </c>
      <c r="G18496" s="1">
        <v>42831572</v>
      </c>
      <c r="H18496" s="1" t="s">
        <v>47904</v>
      </c>
      <c r="I18496" s="2">
        <v>45107</v>
      </c>
      <c r="J18496" s="15" t="str">
        <f>MID(Tabla1[[#This Row],[HORA]],1,5)</f>
        <v>08:48</v>
      </c>
      <c r="K18496" s="16">
        <f>IF(Tabla1[[#This Row],[FECHA]]=I18497,IF(J18497-J18496&gt;0,(J18497-J18496)*1440,0),0)</f>
        <v>15.999999999999943</v>
      </c>
      <c r="L18496" s="14">
        <v>2.0699999999999998</v>
      </c>
      <c r="M18496" s="13" t="s">
        <v>1860</v>
      </c>
      <c r="N18496" s="1" t="s">
        <v>54000</v>
      </c>
      <c r="O18496" s="1">
        <v>30</v>
      </c>
      <c r="P18496" s="1" t="s">
        <v>376</v>
      </c>
      <c r="Q18496" s="4" t="s">
        <v>21</v>
      </c>
    </row>
    <row r="18497" spans="1:17" ht="22.5" x14ac:dyDescent="0.25">
      <c r="A18497" s="3">
        <v>12160</v>
      </c>
      <c r="B18497" s="1" t="s">
        <v>37495</v>
      </c>
      <c r="C18497" s="1" t="s">
        <v>15</v>
      </c>
      <c r="D18497" s="1" t="s">
        <v>40</v>
      </c>
      <c r="E18497" s="1">
        <v>6436702</v>
      </c>
      <c r="F18497" s="1" t="s">
        <v>37496</v>
      </c>
      <c r="G18497" s="1">
        <v>2248214</v>
      </c>
      <c r="H18497" s="1" t="s">
        <v>37497</v>
      </c>
      <c r="I18497" s="2">
        <v>45107</v>
      </c>
      <c r="J18497" s="15" t="str">
        <f>MID(Tabla1[[#This Row],[HORA]],1,5)</f>
        <v>09:04</v>
      </c>
      <c r="K18497" s="16">
        <f>IF(Tabla1[[#This Row],[FECHA]]=I18498,IF(J18498-J18497&gt;0,(J18498-J18497)*1440,0),0)</f>
        <v>3.9999999999999858</v>
      </c>
      <c r="L18497" s="14">
        <v>3.36</v>
      </c>
      <c r="M18497" s="13" t="s">
        <v>3588</v>
      </c>
      <c r="N18497" s="1" t="s">
        <v>37498</v>
      </c>
      <c r="O18497" s="1">
        <v>15</v>
      </c>
      <c r="P18497" s="1" t="s">
        <v>376</v>
      </c>
      <c r="Q18497" s="4" t="s">
        <v>21</v>
      </c>
    </row>
    <row r="18498" spans="1:17" ht="22.5" x14ac:dyDescent="0.25">
      <c r="A18498" s="3">
        <v>5224</v>
      </c>
      <c r="B18498" s="1" t="s">
        <v>16325</v>
      </c>
      <c r="C18498" s="1" t="s">
        <v>15</v>
      </c>
      <c r="D18498" s="1" t="s">
        <v>40</v>
      </c>
      <c r="E18498" s="1">
        <v>63115711</v>
      </c>
      <c r="F18498" s="1" t="s">
        <v>16326</v>
      </c>
      <c r="G18498" s="1">
        <v>2248215</v>
      </c>
      <c r="H18498" s="1" t="s">
        <v>16327</v>
      </c>
      <c r="I18498" s="2">
        <v>45107</v>
      </c>
      <c r="J18498" s="15" t="str">
        <f>MID(Tabla1[[#This Row],[HORA]],1,5)</f>
        <v>09:08</v>
      </c>
      <c r="K18498" s="16">
        <f>IF(Tabla1[[#This Row],[FECHA]]=I18499,IF(J18499-J18498&gt;0,(J18499-J18498)*1440,0),0)</f>
        <v>3.0000000000000693</v>
      </c>
      <c r="L18498" s="14">
        <v>2.37</v>
      </c>
      <c r="M18498" s="13" t="s">
        <v>4817</v>
      </c>
      <c r="N18498" s="1" t="s">
        <v>16328</v>
      </c>
      <c r="O18498" s="1">
        <v>70</v>
      </c>
      <c r="P18498" s="1" t="s">
        <v>818</v>
      </c>
      <c r="Q18498" s="4" t="s">
        <v>21</v>
      </c>
    </row>
    <row r="18499" spans="1:17" ht="22.5" x14ac:dyDescent="0.25">
      <c r="A18499" s="3">
        <v>12256</v>
      </c>
      <c r="B18499" s="1" t="s">
        <v>37774</v>
      </c>
      <c r="C18499" s="1" t="s">
        <v>15</v>
      </c>
      <c r="D18499" s="1" t="s">
        <v>82</v>
      </c>
      <c r="E18499" s="1">
        <v>73984703</v>
      </c>
      <c r="F18499" s="1" t="s">
        <v>22733</v>
      </c>
      <c r="G18499" s="1">
        <v>2248493</v>
      </c>
      <c r="H18499" s="1" t="s">
        <v>37775</v>
      </c>
      <c r="I18499" s="2">
        <v>45107</v>
      </c>
      <c r="J18499" s="15" t="str">
        <f>MID(Tabla1[[#This Row],[HORA]],1,5)</f>
        <v>09:11</v>
      </c>
      <c r="K18499" s="16">
        <f>IF(Tabla1[[#This Row],[FECHA]]=I18500,IF(J18500-J18499&gt;0,(J18500-J18499)*1440,0),0)</f>
        <v>0</v>
      </c>
      <c r="L18499" s="14">
        <v>5.38</v>
      </c>
      <c r="M18499" s="13" t="s">
        <v>5269</v>
      </c>
      <c r="N18499" s="1" t="s">
        <v>37776</v>
      </c>
      <c r="O18499" s="1">
        <v>15</v>
      </c>
      <c r="P18499" s="1" t="s">
        <v>1141</v>
      </c>
      <c r="Q18499" s="4" t="s">
        <v>21</v>
      </c>
    </row>
    <row r="18500" spans="1:17" ht="22.5" x14ac:dyDescent="0.25">
      <c r="A18500" s="3">
        <v>15369</v>
      </c>
      <c r="B18500" s="1" t="s">
        <v>46916</v>
      </c>
      <c r="C18500" s="1" t="s">
        <v>15</v>
      </c>
      <c r="D18500" s="1" t="s">
        <v>1960</v>
      </c>
      <c r="E18500" s="1">
        <v>48006130</v>
      </c>
      <c r="F18500" s="1" t="s">
        <v>46917</v>
      </c>
      <c r="G18500" s="1">
        <v>2248184</v>
      </c>
      <c r="H18500" s="1" t="s">
        <v>46918</v>
      </c>
      <c r="I18500" s="2">
        <v>45107</v>
      </c>
      <c r="J18500" s="15" t="str">
        <f>MID(Tabla1[[#This Row],[HORA]],1,5)</f>
        <v>09:11</v>
      </c>
      <c r="K18500" s="16">
        <f>IF(Tabla1[[#This Row],[FECHA]]=I18501,IF(J18501-J18500&gt;0,(J18501-J18500)*1440,0),0)</f>
        <v>1.9999999999999929</v>
      </c>
      <c r="L18500" s="14">
        <v>7.44</v>
      </c>
      <c r="M18500" s="13" t="s">
        <v>5269</v>
      </c>
      <c r="N18500" s="1" t="s">
        <v>46919</v>
      </c>
      <c r="O18500" s="1">
        <v>10</v>
      </c>
      <c r="P18500" s="1" t="s">
        <v>170</v>
      </c>
      <c r="Q18500" s="4" t="s">
        <v>21</v>
      </c>
    </row>
    <row r="18501" spans="1:17" ht="22.5" x14ac:dyDescent="0.25">
      <c r="A18501" s="3">
        <v>5225</v>
      </c>
      <c r="B18501" s="1" t="s">
        <v>16329</v>
      </c>
      <c r="C18501" s="1" t="s">
        <v>15</v>
      </c>
      <c r="D18501" s="1" t="s">
        <v>40</v>
      </c>
      <c r="E18501" s="1">
        <v>16596491</v>
      </c>
      <c r="F18501" s="1" t="s">
        <v>16330</v>
      </c>
      <c r="G18501" s="1">
        <v>16596491</v>
      </c>
      <c r="H18501" s="1" t="s">
        <v>16330</v>
      </c>
      <c r="I18501" s="2">
        <v>45107</v>
      </c>
      <c r="J18501" s="15" t="str">
        <f>MID(Tabla1[[#This Row],[HORA]],1,5)</f>
        <v>09:13</v>
      </c>
      <c r="K18501" s="16">
        <f>IF(Tabla1[[#This Row],[FECHA]]=I18502,IF(J18502-J18501&gt;0,(J18502-J18501)*1440,0),0)</f>
        <v>7.9999999999999716</v>
      </c>
      <c r="L18501" s="14">
        <v>3.31</v>
      </c>
      <c r="M18501" s="13" t="s">
        <v>828</v>
      </c>
      <c r="N18501" s="1" t="s">
        <v>1715</v>
      </c>
      <c r="O18501" s="1">
        <v>10</v>
      </c>
      <c r="P18501" s="1" t="s">
        <v>818</v>
      </c>
      <c r="Q18501" s="4" t="s">
        <v>21</v>
      </c>
    </row>
    <row r="18502" spans="1:17" ht="22.5" x14ac:dyDescent="0.25">
      <c r="A18502" s="3">
        <v>5226</v>
      </c>
      <c r="B18502" s="1" t="s">
        <v>16331</v>
      </c>
      <c r="C18502" s="1" t="s">
        <v>15</v>
      </c>
      <c r="D18502" s="1" t="s">
        <v>77</v>
      </c>
      <c r="E18502" s="1">
        <v>45288202</v>
      </c>
      <c r="F18502" s="1" t="s">
        <v>16332</v>
      </c>
      <c r="G18502" s="1">
        <v>2248218</v>
      </c>
      <c r="H18502" s="1" t="s">
        <v>16333</v>
      </c>
      <c r="I18502" s="2">
        <v>45107</v>
      </c>
      <c r="J18502" s="15" t="str">
        <f>MID(Tabla1[[#This Row],[HORA]],1,5)</f>
        <v>09:21</v>
      </c>
      <c r="K18502" s="16">
        <f>IF(Tabla1[[#This Row],[FECHA]]=I18503,IF(J18503-J18502&gt;0,(J18503-J18502)*1440,0),0)</f>
        <v>1.9999999999999929</v>
      </c>
      <c r="L18502" s="14">
        <v>3.12</v>
      </c>
      <c r="M18502" s="13" t="s">
        <v>507</v>
      </c>
      <c r="N18502" s="1" t="s">
        <v>16334</v>
      </c>
      <c r="O18502" s="1">
        <v>28</v>
      </c>
      <c r="P18502" s="1" t="s">
        <v>818</v>
      </c>
      <c r="Q18502" s="4" t="s">
        <v>21</v>
      </c>
    </row>
    <row r="18503" spans="1:17" ht="22.5" x14ac:dyDescent="0.25">
      <c r="A18503" s="3">
        <v>18049</v>
      </c>
      <c r="B18503" s="1" t="s">
        <v>54001</v>
      </c>
      <c r="C18503" s="1" t="s">
        <v>15</v>
      </c>
      <c r="D18503" s="1" t="s">
        <v>40</v>
      </c>
      <c r="E18503" s="1">
        <v>10166702271</v>
      </c>
      <c r="F18503" s="1" t="s">
        <v>54002</v>
      </c>
      <c r="G18503" s="1">
        <v>3356955</v>
      </c>
      <c r="H18503" s="1" t="s">
        <v>54003</v>
      </c>
      <c r="I18503" s="2">
        <v>45107</v>
      </c>
      <c r="J18503" s="15" t="str">
        <f>MID(Tabla1[[#This Row],[HORA]],1,5)</f>
        <v>09:23</v>
      </c>
      <c r="K18503" s="16">
        <f>IF(Tabla1[[#This Row],[FECHA]]=I18504,IF(J18504-J18503&gt;0,(J18504-J18503)*1440,0),0)</f>
        <v>0.99999999999999645</v>
      </c>
      <c r="L18503" s="14">
        <v>5.21</v>
      </c>
      <c r="M18503" s="13" t="s">
        <v>1677</v>
      </c>
      <c r="N18503" s="1" t="s">
        <v>54004</v>
      </c>
      <c r="O18503" s="1">
        <v>160</v>
      </c>
      <c r="P18503" s="1" t="s">
        <v>376</v>
      </c>
      <c r="Q18503" s="4" t="s">
        <v>21</v>
      </c>
    </row>
    <row r="18504" spans="1:17" ht="22.5" x14ac:dyDescent="0.25">
      <c r="A18504" s="3">
        <v>5227</v>
      </c>
      <c r="B18504" s="1" t="s">
        <v>16335</v>
      </c>
      <c r="C18504" s="1" t="s">
        <v>15</v>
      </c>
      <c r="D18504" s="1" t="s">
        <v>40</v>
      </c>
      <c r="E18504" s="1">
        <v>80253522</v>
      </c>
      <c r="F18504" s="1" t="s">
        <v>2756</v>
      </c>
      <c r="G18504" s="1">
        <v>80253522</v>
      </c>
      <c r="H18504" s="1" t="s">
        <v>2756</v>
      </c>
      <c r="I18504" s="2">
        <v>45107</v>
      </c>
      <c r="J18504" s="15" t="str">
        <f>MID(Tabla1[[#This Row],[HORA]],1,5)</f>
        <v>09:24</v>
      </c>
      <c r="K18504" s="16">
        <f>IF(Tabla1[[#This Row],[FECHA]]=I18505,IF(J18505-J18504&gt;0,(J18505-J18504)*1440,0),0)</f>
        <v>4.9999999999999822</v>
      </c>
      <c r="L18504" s="14">
        <v>2.5499999999999998</v>
      </c>
      <c r="M18504" s="13" t="s">
        <v>700</v>
      </c>
      <c r="N18504" s="1" t="s">
        <v>1715</v>
      </c>
      <c r="O18504" s="1">
        <v>80</v>
      </c>
      <c r="P18504" s="1" t="s">
        <v>818</v>
      </c>
      <c r="Q18504" s="4" t="s">
        <v>21</v>
      </c>
    </row>
    <row r="18505" spans="1:17" ht="22.5" x14ac:dyDescent="0.25">
      <c r="A18505" s="3">
        <v>5228</v>
      </c>
      <c r="B18505" s="1" t="s">
        <v>16336</v>
      </c>
      <c r="C18505" s="1" t="s">
        <v>15</v>
      </c>
      <c r="D18505" s="1" t="s">
        <v>40</v>
      </c>
      <c r="E18505" s="1">
        <v>16524178</v>
      </c>
      <c r="F18505" s="1" t="s">
        <v>16337</v>
      </c>
      <c r="G18505" s="1">
        <v>2248220</v>
      </c>
      <c r="H18505" s="1" t="s">
        <v>16338</v>
      </c>
      <c r="I18505" s="2">
        <v>45107</v>
      </c>
      <c r="J18505" s="15" t="str">
        <f>MID(Tabla1[[#This Row],[HORA]],1,5)</f>
        <v>09:29</v>
      </c>
      <c r="K18505" s="16">
        <f>IF(Tabla1[[#This Row],[FECHA]]=I18506,IF(J18506-J18505&gt;0,(J18506-J18505)*1440,0),0)</f>
        <v>2.0000000000000728</v>
      </c>
      <c r="L18505" s="14">
        <v>4.28</v>
      </c>
      <c r="M18505" s="13" t="s">
        <v>13540</v>
      </c>
      <c r="N18505" s="1" t="s">
        <v>16339</v>
      </c>
      <c r="O18505" s="1">
        <v>20</v>
      </c>
      <c r="P18505" s="1" t="s">
        <v>818</v>
      </c>
      <c r="Q18505" s="4" t="s">
        <v>21</v>
      </c>
    </row>
    <row r="18506" spans="1:17" ht="22.5" x14ac:dyDescent="0.25">
      <c r="A18506" s="3">
        <v>18050</v>
      </c>
      <c r="B18506" s="1" t="s">
        <v>54005</v>
      </c>
      <c r="C18506" s="1" t="s">
        <v>15</v>
      </c>
      <c r="D18506" s="1" t="s">
        <v>40</v>
      </c>
      <c r="E18506" s="1">
        <v>20606123281</v>
      </c>
      <c r="F18506" s="1" t="s">
        <v>52724</v>
      </c>
      <c r="G18506" s="1">
        <v>72542344</v>
      </c>
      <c r="H18506" s="1" t="s">
        <v>54006</v>
      </c>
      <c r="I18506" s="2">
        <v>45107</v>
      </c>
      <c r="J18506" s="15" t="str">
        <f>MID(Tabla1[[#This Row],[HORA]],1,5)</f>
        <v>09:31</v>
      </c>
      <c r="K18506" s="16">
        <f>IF(Tabla1[[#This Row],[FECHA]]=I18507,IF(J18507-J18506&gt;0,(J18507-J18506)*1440,0),0)</f>
        <v>2.9999999999999094</v>
      </c>
      <c r="L18506" s="14">
        <v>6.14</v>
      </c>
      <c r="M18506" s="13" t="s">
        <v>10896</v>
      </c>
      <c r="N18506" s="1" t="s">
        <v>54007</v>
      </c>
      <c r="O18506" s="1">
        <v>15</v>
      </c>
      <c r="P18506" s="1" t="s">
        <v>376</v>
      </c>
      <c r="Q18506" s="4" t="s">
        <v>21</v>
      </c>
    </row>
    <row r="18507" spans="1:17" ht="22.5" x14ac:dyDescent="0.25">
      <c r="A18507" s="3">
        <v>12161</v>
      </c>
      <c r="B18507" s="1" t="s">
        <v>37499</v>
      </c>
      <c r="C18507" s="1" t="s">
        <v>15</v>
      </c>
      <c r="D18507" s="1" t="s">
        <v>23</v>
      </c>
      <c r="E18507" s="1">
        <v>16793141</v>
      </c>
      <c r="F18507" s="1" t="s">
        <v>37500</v>
      </c>
      <c r="G18507" s="1">
        <v>2248224</v>
      </c>
      <c r="H18507" s="1" t="s">
        <v>37501</v>
      </c>
      <c r="I18507" s="2">
        <v>45107</v>
      </c>
      <c r="J18507" s="15" t="str">
        <f>MID(Tabla1[[#This Row],[HORA]],1,5)</f>
        <v>09:34</v>
      </c>
      <c r="K18507" s="16">
        <f>IF(Tabla1[[#This Row],[FECHA]]=I18508,IF(J18508-J18507&gt;0,(J18508-J18507)*1440,0),0)</f>
        <v>1.9999999999999929</v>
      </c>
      <c r="L18507" s="14">
        <v>3.44</v>
      </c>
      <c r="M18507" s="13" t="s">
        <v>1730</v>
      </c>
      <c r="N18507" s="1" t="s">
        <v>447</v>
      </c>
      <c r="O18507" s="1">
        <v>10</v>
      </c>
      <c r="P18507" s="1" t="s">
        <v>376</v>
      </c>
      <c r="Q18507" s="4" t="s">
        <v>21</v>
      </c>
    </row>
    <row r="18508" spans="1:17" ht="22.5" x14ac:dyDescent="0.25">
      <c r="A18508" s="3">
        <v>12162</v>
      </c>
      <c r="B18508" s="1" t="s">
        <v>37502</v>
      </c>
      <c r="C18508" s="1" t="s">
        <v>15</v>
      </c>
      <c r="D18508" s="1" t="s">
        <v>1017</v>
      </c>
      <c r="E18508" s="1">
        <v>70476856</v>
      </c>
      <c r="F18508" s="1" t="s">
        <v>37503</v>
      </c>
      <c r="G18508" s="1">
        <v>2248226</v>
      </c>
      <c r="H18508" s="1" t="s">
        <v>16765</v>
      </c>
      <c r="I18508" s="2">
        <v>45107</v>
      </c>
      <c r="J18508" s="15" t="str">
        <f>MID(Tabla1[[#This Row],[HORA]],1,5)</f>
        <v>09:36</v>
      </c>
      <c r="K18508" s="16">
        <f>IF(Tabla1[[#This Row],[FECHA]]=I18509,IF(J18509-J18508&gt;0,(J18509-J18508)*1440,0),0)</f>
        <v>1.9999999999999929</v>
      </c>
      <c r="L18508" s="14">
        <v>4.0999999999999996</v>
      </c>
      <c r="M18508" s="13" t="s">
        <v>4561</v>
      </c>
      <c r="N18508" s="1" t="s">
        <v>37504</v>
      </c>
      <c r="O18508" s="1">
        <v>15</v>
      </c>
      <c r="P18508" s="1" t="s">
        <v>376</v>
      </c>
      <c r="Q18508" s="4" t="s">
        <v>21</v>
      </c>
    </row>
    <row r="18509" spans="1:17" ht="22.5" x14ac:dyDescent="0.25">
      <c r="A18509" s="3">
        <v>5229</v>
      </c>
      <c r="B18509" s="1" t="s">
        <v>16340</v>
      </c>
      <c r="C18509" s="1" t="s">
        <v>15</v>
      </c>
      <c r="D18509" s="1" t="s">
        <v>119</v>
      </c>
      <c r="E18509" s="1">
        <v>251179</v>
      </c>
      <c r="F18509" s="1" t="s">
        <v>16341</v>
      </c>
      <c r="G18509" s="1">
        <v>2248227</v>
      </c>
      <c r="H18509" s="1" t="s">
        <v>16342</v>
      </c>
      <c r="I18509" s="2">
        <v>45107</v>
      </c>
      <c r="J18509" s="15" t="str">
        <f>MID(Tabla1[[#This Row],[HORA]],1,5)</f>
        <v>09:38</v>
      </c>
      <c r="K18509" s="16">
        <f>IF(Tabla1[[#This Row],[FECHA]]=I18510,IF(J18510-J18509&gt;0,(J18510-J18509)*1440,0),0)</f>
        <v>1.9999999999999929</v>
      </c>
      <c r="L18509" s="14">
        <v>4.04</v>
      </c>
      <c r="M18509" s="13" t="s">
        <v>6567</v>
      </c>
      <c r="N18509" s="1" t="s">
        <v>16343</v>
      </c>
      <c r="O18509" s="1">
        <v>30</v>
      </c>
      <c r="P18509" s="1" t="s">
        <v>818</v>
      </c>
      <c r="Q18509" s="4" t="s">
        <v>21</v>
      </c>
    </row>
    <row r="18510" spans="1:17" ht="22.5" x14ac:dyDescent="0.25">
      <c r="A18510" s="3">
        <v>12163</v>
      </c>
      <c r="B18510" s="1" t="s">
        <v>37505</v>
      </c>
      <c r="C18510" s="1" t="s">
        <v>15</v>
      </c>
      <c r="D18510" s="1" t="s">
        <v>33</v>
      </c>
      <c r="E18510" s="1">
        <v>42163240</v>
      </c>
      <c r="F18510" s="1" t="s">
        <v>29153</v>
      </c>
      <c r="G18510" s="1">
        <v>2248228</v>
      </c>
      <c r="H18510" s="1" t="s">
        <v>37506</v>
      </c>
      <c r="I18510" s="2">
        <v>45107</v>
      </c>
      <c r="J18510" s="15" t="str">
        <f>MID(Tabla1[[#This Row],[HORA]],1,5)</f>
        <v>09:40</v>
      </c>
      <c r="K18510" s="16">
        <f>IF(Tabla1[[#This Row],[FECHA]]=I18511,IF(J18511-J18510&gt;0,(J18511-J18510)*1440,0),0)</f>
        <v>1.9999999999999929</v>
      </c>
      <c r="L18510" s="14">
        <v>2.14</v>
      </c>
      <c r="M18510" s="13" t="s">
        <v>2217</v>
      </c>
      <c r="N18510" s="1" t="s">
        <v>37507</v>
      </c>
      <c r="O18510" s="1">
        <v>15</v>
      </c>
      <c r="P18510" s="1" t="s">
        <v>376</v>
      </c>
      <c r="Q18510" s="4" t="s">
        <v>21</v>
      </c>
    </row>
    <row r="18511" spans="1:17" ht="22.5" x14ac:dyDescent="0.25">
      <c r="A18511" s="3">
        <v>5230</v>
      </c>
      <c r="B18511" s="1" t="s">
        <v>16344</v>
      </c>
      <c r="C18511" s="1" t="s">
        <v>15</v>
      </c>
      <c r="D18511" s="1" t="s">
        <v>40</v>
      </c>
      <c r="E18511" s="1">
        <v>16698984</v>
      </c>
      <c r="F18511" s="1" t="s">
        <v>16345</v>
      </c>
      <c r="G18511" s="1">
        <v>2248231</v>
      </c>
      <c r="H18511" s="1" t="s">
        <v>16346</v>
      </c>
      <c r="I18511" s="2">
        <v>45107</v>
      </c>
      <c r="J18511" s="15" t="str">
        <f>MID(Tabla1[[#This Row],[HORA]],1,5)</f>
        <v>09:42</v>
      </c>
      <c r="K18511" s="16">
        <f>IF(Tabla1[[#This Row],[FECHA]]=I18512,IF(J18512-J18511&gt;0,(J18512-J18511)*1440,0),0)</f>
        <v>0</v>
      </c>
      <c r="L18511" s="14">
        <v>3.15</v>
      </c>
      <c r="M18511" s="13" t="s">
        <v>1692</v>
      </c>
      <c r="N18511" s="1" t="s">
        <v>16347</v>
      </c>
      <c r="O18511" s="1">
        <v>23</v>
      </c>
      <c r="P18511" s="1" t="s">
        <v>818</v>
      </c>
      <c r="Q18511" s="4" t="s">
        <v>21</v>
      </c>
    </row>
    <row r="18512" spans="1:17" ht="22.5" x14ac:dyDescent="0.25">
      <c r="A18512" s="3">
        <v>12258</v>
      </c>
      <c r="B18512" s="1" t="s">
        <v>37779</v>
      </c>
      <c r="C18512" s="1" t="s">
        <v>15</v>
      </c>
      <c r="D18512" s="1" t="s">
        <v>161</v>
      </c>
      <c r="E18512" s="1">
        <v>71889310</v>
      </c>
      <c r="F18512" s="1" t="s">
        <v>37780</v>
      </c>
      <c r="G18512" s="1">
        <v>18888888</v>
      </c>
      <c r="H18512" s="1" t="s">
        <v>12538</v>
      </c>
      <c r="I18512" s="2">
        <v>45107</v>
      </c>
      <c r="J18512" s="15" t="str">
        <f>MID(Tabla1[[#This Row],[HORA]],1,5)</f>
        <v>09:42</v>
      </c>
      <c r="K18512" s="16">
        <f>IF(Tabla1[[#This Row],[FECHA]]=I18513,IF(J18513-J18512&gt;0,(J18513-J18512)*1440,0),0)</f>
        <v>6.0000000000001386</v>
      </c>
      <c r="L18512" s="14">
        <v>4.5199999999999996</v>
      </c>
      <c r="M18512" s="13" t="s">
        <v>4759</v>
      </c>
      <c r="N18512" s="1" t="s">
        <v>1715</v>
      </c>
      <c r="O18512" s="1">
        <v>10</v>
      </c>
      <c r="P18512" s="1" t="s">
        <v>1141</v>
      </c>
      <c r="Q18512" s="4" t="s">
        <v>21</v>
      </c>
    </row>
    <row r="18513" spans="1:17" ht="22.5" x14ac:dyDescent="0.25">
      <c r="A18513" s="3">
        <v>12164</v>
      </c>
      <c r="B18513" s="1" t="s">
        <v>37508</v>
      </c>
      <c r="C18513" s="1" t="s">
        <v>15</v>
      </c>
      <c r="D18513" s="1" t="s">
        <v>40</v>
      </c>
      <c r="E18513" s="1">
        <v>42743223</v>
      </c>
      <c r="F18513" s="1" t="s">
        <v>9491</v>
      </c>
      <c r="G18513" s="1">
        <v>30408729</v>
      </c>
      <c r="H18513" s="1" t="s">
        <v>37509</v>
      </c>
      <c r="I18513" s="2">
        <v>45107</v>
      </c>
      <c r="J18513" s="15" t="str">
        <f>MID(Tabla1[[#This Row],[HORA]],1,5)</f>
        <v>09:48</v>
      </c>
      <c r="K18513" s="16">
        <f>IF(Tabla1[[#This Row],[FECHA]]=I18514,IF(J18514-J18513&gt;0,(J18514-J18513)*1440,0),0)</f>
        <v>3.9999999999999858</v>
      </c>
      <c r="L18513" s="14">
        <v>4.2699999999999996</v>
      </c>
      <c r="M18513" s="13" t="s">
        <v>3899</v>
      </c>
      <c r="N18513" s="1" t="s">
        <v>37510</v>
      </c>
      <c r="O18513" s="1">
        <v>30</v>
      </c>
      <c r="P18513" s="1" t="s">
        <v>376</v>
      </c>
      <c r="Q18513" s="4" t="s">
        <v>21</v>
      </c>
    </row>
    <row r="18514" spans="1:17" ht="22.5" x14ac:dyDescent="0.25">
      <c r="A18514" s="3">
        <v>5231</v>
      </c>
      <c r="B18514" s="1" t="s">
        <v>16348</v>
      </c>
      <c r="C18514" s="1" t="s">
        <v>15</v>
      </c>
      <c r="D18514" s="1" t="s">
        <v>40</v>
      </c>
      <c r="E18514" s="1">
        <v>71754813</v>
      </c>
      <c r="F18514" s="1" t="s">
        <v>3008</v>
      </c>
      <c r="G18514" s="1">
        <v>44184340</v>
      </c>
      <c r="H18514" s="1" t="s">
        <v>16349</v>
      </c>
      <c r="I18514" s="2">
        <v>45107</v>
      </c>
      <c r="J18514" s="15" t="str">
        <f>MID(Tabla1[[#This Row],[HORA]],1,5)</f>
        <v>09:52</v>
      </c>
      <c r="K18514" s="16">
        <f>IF(Tabla1[[#This Row],[FECHA]]=I18515,IF(J18515-J18514&gt;0,(J18515-J18514)*1440,0),0)</f>
        <v>1.9999999999999929</v>
      </c>
      <c r="L18514" s="14">
        <v>7.21</v>
      </c>
      <c r="M18514" s="13" t="s">
        <v>13051</v>
      </c>
      <c r="N18514" s="1" t="s">
        <v>16350</v>
      </c>
      <c r="O18514" s="1">
        <v>10</v>
      </c>
      <c r="P18514" s="1" t="s">
        <v>818</v>
      </c>
      <c r="Q18514" s="4" t="s">
        <v>21</v>
      </c>
    </row>
    <row r="18515" spans="1:17" ht="22.5" x14ac:dyDescent="0.25">
      <c r="A18515" s="3">
        <v>12165</v>
      </c>
      <c r="B18515" s="1" t="s">
        <v>37511</v>
      </c>
      <c r="C18515" s="1" t="s">
        <v>15</v>
      </c>
      <c r="D18515" s="1" t="s">
        <v>33</v>
      </c>
      <c r="E18515" s="1">
        <v>16644353</v>
      </c>
      <c r="F18515" s="1" t="s">
        <v>25514</v>
      </c>
      <c r="G18515" s="1">
        <v>2248233</v>
      </c>
      <c r="H18515" s="1" t="s">
        <v>37512</v>
      </c>
      <c r="I18515" s="2">
        <v>45107</v>
      </c>
      <c r="J18515" s="15" t="str">
        <f>MID(Tabla1[[#This Row],[HORA]],1,5)</f>
        <v>09:54</v>
      </c>
      <c r="K18515" s="16">
        <f>IF(Tabla1[[#This Row],[FECHA]]=I18516,IF(J18516-J18515&gt;0,(J18516-J18515)*1440,0),0)</f>
        <v>4.9999999999999023</v>
      </c>
      <c r="L18515" s="14">
        <v>4.3600000000000003</v>
      </c>
      <c r="M18515" s="13" t="s">
        <v>6300</v>
      </c>
      <c r="N18515" s="1" t="s">
        <v>37513</v>
      </c>
      <c r="O18515" s="1">
        <v>20</v>
      </c>
      <c r="P18515" s="1" t="s">
        <v>376</v>
      </c>
      <c r="Q18515" s="4" t="s">
        <v>21</v>
      </c>
    </row>
    <row r="18516" spans="1:17" ht="22.5" x14ac:dyDescent="0.25">
      <c r="A18516" s="3">
        <v>12166</v>
      </c>
      <c r="B18516" s="1" t="s">
        <v>37514</v>
      </c>
      <c r="C18516" s="1" t="s">
        <v>15</v>
      </c>
      <c r="D18516" s="1" t="s">
        <v>40</v>
      </c>
      <c r="E18516" s="1">
        <v>43330553</v>
      </c>
      <c r="F18516" s="1" t="s">
        <v>37515</v>
      </c>
      <c r="G18516" s="1">
        <v>42600479</v>
      </c>
      <c r="H18516" s="1" t="s">
        <v>37516</v>
      </c>
      <c r="I18516" s="2">
        <v>45107</v>
      </c>
      <c r="J18516" s="15" t="str">
        <f>MID(Tabla1[[#This Row],[HORA]],1,5)</f>
        <v>09:59</v>
      </c>
      <c r="K18516" s="16">
        <f>IF(Tabla1[[#This Row],[FECHA]]=I18517,IF(J18517-J18516&gt;0,(J18517-J18516)*1440,0),0)</f>
        <v>1.0000000000000764</v>
      </c>
      <c r="L18516" s="14">
        <v>5.14</v>
      </c>
      <c r="M18516" s="13" t="s">
        <v>1734</v>
      </c>
      <c r="N18516" s="1" t="s">
        <v>37517</v>
      </c>
      <c r="O18516" s="1">
        <v>15</v>
      </c>
      <c r="P18516" s="1" t="s">
        <v>376</v>
      </c>
      <c r="Q18516" s="4" t="s">
        <v>21</v>
      </c>
    </row>
    <row r="18517" spans="1:17" ht="22.5" x14ac:dyDescent="0.25">
      <c r="A18517" s="3">
        <v>5232</v>
      </c>
      <c r="B18517" s="1" t="s">
        <v>16351</v>
      </c>
      <c r="C18517" s="1" t="s">
        <v>15</v>
      </c>
      <c r="D18517" s="1" t="s">
        <v>23</v>
      </c>
      <c r="E18517" s="1">
        <v>43028333</v>
      </c>
      <c r="F18517" s="1" t="s">
        <v>16352</v>
      </c>
      <c r="G18517" s="1">
        <v>2248234</v>
      </c>
      <c r="H18517" s="1" t="s">
        <v>16353</v>
      </c>
      <c r="I18517" s="2">
        <v>45107</v>
      </c>
      <c r="J18517" s="15" t="str">
        <f>MID(Tabla1[[#This Row],[HORA]],1,5)</f>
        <v>10:00</v>
      </c>
      <c r="K18517" s="16">
        <f>IF(Tabla1[[#This Row],[FECHA]]=I18518,IF(J18518-J18517&gt;0,(J18518-J18517)*1440,0),0)</f>
        <v>2.9999999999999893</v>
      </c>
      <c r="L18517" s="14">
        <v>7.51</v>
      </c>
      <c r="M18517" s="13" t="s">
        <v>619</v>
      </c>
      <c r="N18517" s="1" t="s">
        <v>16354</v>
      </c>
      <c r="O18517" s="1">
        <v>15</v>
      </c>
      <c r="P18517" s="1" t="s">
        <v>818</v>
      </c>
      <c r="Q18517" s="4" t="s">
        <v>21</v>
      </c>
    </row>
    <row r="18518" spans="1:17" ht="22.5" x14ac:dyDescent="0.25">
      <c r="A18518" s="3">
        <v>5233</v>
      </c>
      <c r="B18518" s="1" t="s">
        <v>16355</v>
      </c>
      <c r="C18518" s="1" t="s">
        <v>15</v>
      </c>
      <c r="D18518" s="1" t="s">
        <v>172</v>
      </c>
      <c r="E18518" s="1">
        <v>16792122</v>
      </c>
      <c r="F18518" s="1" t="s">
        <v>16356</v>
      </c>
      <c r="G18518" s="1">
        <v>16792122</v>
      </c>
      <c r="H18518" s="1" t="s">
        <v>16356</v>
      </c>
      <c r="I18518" s="2">
        <v>45107</v>
      </c>
      <c r="J18518" s="15" t="str">
        <f>MID(Tabla1[[#This Row],[HORA]],1,5)</f>
        <v>10:03</v>
      </c>
      <c r="K18518" s="16">
        <f>IF(Tabla1[[#This Row],[FECHA]]=I18519,IF(J18519-J18518&gt;0,(J18519-J18518)*1440,0),0)</f>
        <v>0</v>
      </c>
      <c r="L18518" s="14">
        <v>6.2</v>
      </c>
      <c r="M18518" s="13" t="s">
        <v>1738</v>
      </c>
      <c r="N18518" s="1" t="s">
        <v>1715</v>
      </c>
      <c r="O18518" s="1">
        <v>3</v>
      </c>
      <c r="P18518" s="1" t="s">
        <v>818</v>
      </c>
      <c r="Q18518" s="4" t="s">
        <v>21</v>
      </c>
    </row>
    <row r="18519" spans="1:17" ht="22.5" x14ac:dyDescent="0.25">
      <c r="A18519" s="3">
        <v>12167</v>
      </c>
      <c r="B18519" s="1" t="s">
        <v>37518</v>
      </c>
      <c r="C18519" s="1" t="s">
        <v>15</v>
      </c>
      <c r="D18519" s="1" t="s">
        <v>161</v>
      </c>
      <c r="E18519" s="1">
        <v>16771542</v>
      </c>
      <c r="F18519" s="1" t="s">
        <v>37519</v>
      </c>
      <c r="G18519" s="1">
        <v>2248235</v>
      </c>
      <c r="H18519" s="1" t="s">
        <v>37520</v>
      </c>
      <c r="I18519" s="2">
        <v>45107</v>
      </c>
      <c r="J18519" s="15" t="str">
        <f>MID(Tabla1[[#This Row],[HORA]],1,5)</f>
        <v>10:03</v>
      </c>
      <c r="K18519" s="16">
        <f>IF(Tabla1[[#This Row],[FECHA]]=I18520,IF(J18520-J18519&gt;0,(J18520-J18519)*1440,0),0)</f>
        <v>1.9999999999999929</v>
      </c>
      <c r="L18519" s="14">
        <v>4.8</v>
      </c>
      <c r="M18519" s="13" t="s">
        <v>1738</v>
      </c>
      <c r="N18519" s="1" t="s">
        <v>37521</v>
      </c>
      <c r="O18519" s="1">
        <v>15</v>
      </c>
      <c r="P18519" s="1" t="s">
        <v>376</v>
      </c>
      <c r="Q18519" s="4" t="s">
        <v>21</v>
      </c>
    </row>
    <row r="18520" spans="1:17" ht="22.5" x14ac:dyDescent="0.25">
      <c r="A18520" s="3">
        <v>5234</v>
      </c>
      <c r="B18520" s="1" t="s">
        <v>16357</v>
      </c>
      <c r="C18520" s="1" t="s">
        <v>15</v>
      </c>
      <c r="D18520" s="1" t="s">
        <v>40</v>
      </c>
      <c r="E18520" s="1">
        <v>16466736</v>
      </c>
      <c r="F18520" s="1" t="s">
        <v>16358</v>
      </c>
      <c r="G18520" s="1">
        <v>16466736</v>
      </c>
      <c r="H18520" s="1" t="s">
        <v>16358</v>
      </c>
      <c r="I18520" s="2">
        <v>45107</v>
      </c>
      <c r="J18520" s="15" t="str">
        <f>MID(Tabla1[[#This Row],[HORA]],1,5)</f>
        <v>10:05</v>
      </c>
      <c r="K18520" s="16">
        <f>IF(Tabla1[[#This Row],[FECHA]]=I18521,IF(J18521-J18520&gt;0,(J18521-J18520)*1440,0),0)</f>
        <v>4.9999999999999822</v>
      </c>
      <c r="L18520" s="14">
        <v>2.54</v>
      </c>
      <c r="M18520" s="13" t="s">
        <v>4234</v>
      </c>
      <c r="N18520" s="1" t="s">
        <v>1715</v>
      </c>
      <c r="O18520" s="1">
        <v>15</v>
      </c>
      <c r="P18520" s="1" t="s">
        <v>818</v>
      </c>
      <c r="Q18520" s="4" t="s">
        <v>21</v>
      </c>
    </row>
    <row r="18521" spans="1:17" ht="22.5" x14ac:dyDescent="0.25">
      <c r="A18521" s="3">
        <v>5293</v>
      </c>
      <c r="B18521" s="1" t="s">
        <v>16539</v>
      </c>
      <c r="C18521" s="1" t="s">
        <v>15</v>
      </c>
      <c r="D18521" s="1" t="s">
        <v>77</v>
      </c>
      <c r="E18521" s="1">
        <v>47396543</v>
      </c>
      <c r="F18521" s="1" t="s">
        <v>16540</v>
      </c>
      <c r="G18521" s="1">
        <v>47396543</v>
      </c>
      <c r="H18521" s="1" t="s">
        <v>16540</v>
      </c>
      <c r="I18521" s="2">
        <v>45107</v>
      </c>
      <c r="J18521" s="15" t="str">
        <f>MID(Tabla1[[#This Row],[HORA]],1,5)</f>
        <v>10:10</v>
      </c>
      <c r="K18521" s="16">
        <f>IF(Tabla1[[#This Row],[FECHA]]=I18522,IF(J18522-J18521&gt;0,(J18522-J18521)*1440,0),0)</f>
        <v>8.999999999999968</v>
      </c>
      <c r="L18521" s="14">
        <v>5.0599999999999996</v>
      </c>
      <c r="M18521" s="13" t="s">
        <v>3090</v>
      </c>
      <c r="N18521" s="1" t="s">
        <v>1715</v>
      </c>
      <c r="O18521" s="1">
        <v>60</v>
      </c>
      <c r="P18521" s="1" t="s">
        <v>1508</v>
      </c>
      <c r="Q18521" s="4" t="s">
        <v>21</v>
      </c>
    </row>
    <row r="18522" spans="1:17" ht="22.5" x14ac:dyDescent="0.25">
      <c r="A18522" s="3">
        <v>18051</v>
      </c>
      <c r="B18522" s="1" t="s">
        <v>54008</v>
      </c>
      <c r="C18522" s="1" t="s">
        <v>15</v>
      </c>
      <c r="D18522" s="1" t="s">
        <v>40</v>
      </c>
      <c r="E18522" s="1">
        <v>20601192901</v>
      </c>
      <c r="F18522" s="1" t="s">
        <v>54009</v>
      </c>
      <c r="G18522" s="1">
        <v>42283125</v>
      </c>
      <c r="H18522" s="1" t="s">
        <v>54010</v>
      </c>
      <c r="I18522" s="2">
        <v>45107</v>
      </c>
      <c r="J18522" s="15" t="str">
        <f>MID(Tabla1[[#This Row],[HORA]],1,5)</f>
        <v>10:19</v>
      </c>
      <c r="K18522" s="16">
        <f>IF(Tabla1[[#This Row],[FECHA]]=I18523,IF(J18523-J18522&gt;0,(J18523-J18522)*1440,0),0)</f>
        <v>1.0000000000000764</v>
      </c>
      <c r="L18522" s="14">
        <v>4.09</v>
      </c>
      <c r="M18522" s="13" t="s">
        <v>163</v>
      </c>
      <c r="N18522" s="1" t="s">
        <v>23337</v>
      </c>
      <c r="O18522" s="1">
        <v>30</v>
      </c>
      <c r="P18522" s="1" t="s">
        <v>376</v>
      </c>
      <c r="Q18522" s="4" t="s">
        <v>21</v>
      </c>
    </row>
    <row r="18523" spans="1:17" ht="22.5" x14ac:dyDescent="0.25">
      <c r="A18523" s="3">
        <v>16646</v>
      </c>
      <c r="B18523" s="1" t="s">
        <v>50448</v>
      </c>
      <c r="C18523" s="1" t="s">
        <v>15</v>
      </c>
      <c r="D18523" s="1" t="s">
        <v>77</v>
      </c>
      <c r="E18523" s="1">
        <v>20609017903</v>
      </c>
      <c r="F18523" s="1" t="s">
        <v>50449</v>
      </c>
      <c r="G18523" s="1">
        <v>62614556</v>
      </c>
      <c r="H18523" s="1" t="s">
        <v>50450</v>
      </c>
      <c r="I18523" s="2">
        <v>45107</v>
      </c>
      <c r="J18523" s="15" t="str">
        <f>MID(Tabla1[[#This Row],[HORA]],1,5)</f>
        <v>10:20</v>
      </c>
      <c r="K18523" s="16">
        <f>IF(Tabla1[[#This Row],[FECHA]]=I18524,IF(J18524-J18523&gt;0,(J18524-J18523)*1440,0),0)</f>
        <v>2.9999999999999094</v>
      </c>
      <c r="L18523" s="14">
        <f>IF(L18508-L18513+0.17&gt;2,L18508-L18513+0.17,L18508*2.19)</f>
        <v>8.9789999999999992</v>
      </c>
      <c r="M18523" s="13" t="s">
        <v>2833</v>
      </c>
      <c r="N18523" s="1" t="s">
        <v>50451</v>
      </c>
      <c r="O18523" s="1">
        <v>70</v>
      </c>
      <c r="P18523" s="1" t="s">
        <v>818</v>
      </c>
      <c r="Q18523" s="4" t="s">
        <v>21</v>
      </c>
    </row>
    <row r="18524" spans="1:17" ht="22.5" x14ac:dyDescent="0.25">
      <c r="A18524" s="3">
        <v>5235</v>
      </c>
      <c r="B18524" s="1" t="s">
        <v>16359</v>
      </c>
      <c r="C18524" s="1" t="s">
        <v>15</v>
      </c>
      <c r="D18524" s="1" t="s">
        <v>40</v>
      </c>
      <c r="E18524" s="1">
        <v>47863576</v>
      </c>
      <c r="F18524" s="1" t="s">
        <v>16360</v>
      </c>
      <c r="G18524" s="1">
        <v>2248239</v>
      </c>
      <c r="H18524" s="1" t="s">
        <v>16361</v>
      </c>
      <c r="I18524" s="2">
        <v>45107</v>
      </c>
      <c r="J18524" s="15" t="str">
        <f>MID(Tabla1[[#This Row],[HORA]],1,5)</f>
        <v>10:23</v>
      </c>
      <c r="K18524" s="16">
        <f>IF(Tabla1[[#This Row],[FECHA]]=I18525,IF(J18525-J18524&gt;0,(J18525-J18524)*1440,0),0)</f>
        <v>0</v>
      </c>
      <c r="L18524" s="14">
        <f t="shared" ref="L18524:L18528" si="19">IF(L18509-L18514+0.17&gt;2,L18509-L18514+0.17,L18509*2.19)</f>
        <v>8.8475999999999999</v>
      </c>
      <c r="M18524" s="13" t="s">
        <v>7015</v>
      </c>
      <c r="N18524" s="1" t="s">
        <v>16362</v>
      </c>
      <c r="O18524" s="1">
        <v>20</v>
      </c>
      <c r="P18524" s="1" t="s">
        <v>818</v>
      </c>
      <c r="Q18524" s="4" t="s">
        <v>21</v>
      </c>
    </row>
    <row r="18525" spans="1:17" ht="22.5" x14ac:dyDescent="0.25">
      <c r="A18525" s="3">
        <v>12168</v>
      </c>
      <c r="B18525" s="1" t="s">
        <v>37522</v>
      </c>
      <c r="C18525" s="1" t="s">
        <v>15</v>
      </c>
      <c r="D18525" s="1" t="s">
        <v>40</v>
      </c>
      <c r="E18525" s="1">
        <v>80452647</v>
      </c>
      <c r="F18525" s="1" t="s">
        <v>37523</v>
      </c>
      <c r="G18525" s="1">
        <v>2248240</v>
      </c>
      <c r="H18525" s="1" t="s">
        <v>37524</v>
      </c>
      <c r="I18525" s="2">
        <v>45107</v>
      </c>
      <c r="J18525" s="15" t="str">
        <f>MID(Tabla1[[#This Row],[HORA]],1,5)</f>
        <v>10:23</v>
      </c>
      <c r="K18525" s="16">
        <f>IF(Tabla1[[#This Row],[FECHA]]=I18526,IF(J18526-J18525&gt;0,(J18526-J18525)*1440,0),0)</f>
        <v>0</v>
      </c>
      <c r="L18525" s="14">
        <f t="shared" si="19"/>
        <v>4.6866000000000003</v>
      </c>
      <c r="M18525" s="13" t="s">
        <v>7015</v>
      </c>
      <c r="N18525" s="1" t="s">
        <v>447</v>
      </c>
      <c r="O18525" s="1">
        <v>10</v>
      </c>
      <c r="P18525" s="1" t="s">
        <v>376</v>
      </c>
      <c r="Q18525" s="4" t="s">
        <v>21</v>
      </c>
    </row>
    <row r="18526" spans="1:17" ht="22.5" x14ac:dyDescent="0.25">
      <c r="A18526" s="3">
        <v>5294</v>
      </c>
      <c r="B18526" s="1" t="s">
        <v>16541</v>
      </c>
      <c r="C18526" s="1" t="s">
        <v>15</v>
      </c>
      <c r="D18526" s="1" t="s">
        <v>33</v>
      </c>
      <c r="E18526" s="1">
        <v>44772619</v>
      </c>
      <c r="F18526" s="1" t="s">
        <v>16542</v>
      </c>
      <c r="G18526" s="1">
        <v>44772619</v>
      </c>
      <c r="H18526" s="1" t="s">
        <v>16542</v>
      </c>
      <c r="I18526" s="2">
        <v>45107</v>
      </c>
      <c r="J18526" s="15" t="str">
        <f>MID(Tabla1[[#This Row],[HORA]],1,5)</f>
        <v>10:23</v>
      </c>
      <c r="K18526" s="16">
        <f>IF(Tabla1[[#This Row],[FECHA]]=I18527,IF(J18527-J18526&gt;0,(J18527-J18526)*1440,0),0)</f>
        <v>1.0000000000000764</v>
      </c>
      <c r="L18526" s="14">
        <f t="shared" si="19"/>
        <v>6.8984999999999994</v>
      </c>
      <c r="M18526" s="13" t="s">
        <v>5184</v>
      </c>
      <c r="N18526" s="1" t="s">
        <v>1715</v>
      </c>
      <c r="O18526" s="1">
        <v>10</v>
      </c>
      <c r="P18526" s="1" t="s">
        <v>1508</v>
      </c>
      <c r="Q18526" s="4" t="s">
        <v>21</v>
      </c>
    </row>
    <row r="18527" spans="1:17" ht="22.5" x14ac:dyDescent="0.25">
      <c r="A18527" s="3">
        <v>12169</v>
      </c>
      <c r="B18527" s="1" t="s">
        <v>37525</v>
      </c>
      <c r="C18527" s="1" t="s">
        <v>15</v>
      </c>
      <c r="D18527" s="1" t="s">
        <v>40</v>
      </c>
      <c r="E18527" s="1">
        <v>16627513</v>
      </c>
      <c r="F18527" s="1" t="s">
        <v>15179</v>
      </c>
      <c r="G18527" s="1">
        <v>2248241</v>
      </c>
      <c r="H18527" s="1" t="s">
        <v>18109</v>
      </c>
      <c r="I18527" s="2">
        <v>45107</v>
      </c>
      <c r="J18527" s="15" t="str">
        <f>MID(Tabla1[[#This Row],[HORA]],1,5)</f>
        <v>10:24</v>
      </c>
      <c r="K18527" s="16">
        <f>IF(Tabla1[[#This Row],[FECHA]]=I18528,IF(J18528-J18527&gt;0,(J18528-J18527)*1440,0),0)</f>
        <v>0</v>
      </c>
      <c r="L18527" s="14">
        <f t="shared" si="19"/>
        <v>9.8987999999999996</v>
      </c>
      <c r="M18527" s="13" t="s">
        <v>934</v>
      </c>
      <c r="N18527" s="1" t="s">
        <v>37526</v>
      </c>
      <c r="O18527" s="1">
        <v>15</v>
      </c>
      <c r="P18527" s="1" t="s">
        <v>376</v>
      </c>
      <c r="Q18527" s="4" t="s">
        <v>21</v>
      </c>
    </row>
    <row r="18528" spans="1:17" ht="22.5" x14ac:dyDescent="0.25">
      <c r="A18528" s="3">
        <v>16647</v>
      </c>
      <c r="B18528" s="1" t="s">
        <v>50452</v>
      </c>
      <c r="C18528" s="1" t="s">
        <v>15</v>
      </c>
      <c r="D18528" s="1" t="s">
        <v>33</v>
      </c>
      <c r="E18528" s="1">
        <v>20602378820</v>
      </c>
      <c r="F18528" s="1" t="s">
        <v>50453</v>
      </c>
      <c r="G18528" s="1">
        <v>44374677</v>
      </c>
      <c r="H18528" s="1" t="s">
        <v>32302</v>
      </c>
      <c r="I18528" s="2">
        <v>45107</v>
      </c>
      <c r="J18528" s="15" t="str">
        <f>MID(Tabla1[[#This Row],[HORA]],1,5)</f>
        <v>10:24</v>
      </c>
      <c r="K18528" s="16">
        <f>IF(Tabla1[[#This Row],[FECHA]]=I18529,IF(J18529-J18528&gt;0,(J18529-J18528)*1440,0),0)</f>
        <v>0.99999999999991651</v>
      </c>
      <c r="L18528" s="14">
        <f t="shared" si="19"/>
        <v>9.3512999999999984</v>
      </c>
      <c r="M18528" s="13" t="s">
        <v>934</v>
      </c>
      <c r="N18528" s="1" t="s">
        <v>59</v>
      </c>
      <c r="O18528" s="1">
        <v>10</v>
      </c>
      <c r="P18528" s="1" t="s">
        <v>818</v>
      </c>
      <c r="Q18528" s="4" t="s">
        <v>21</v>
      </c>
    </row>
    <row r="18529" spans="1:17" ht="22.5" x14ac:dyDescent="0.25">
      <c r="A18529" s="3">
        <v>5236</v>
      </c>
      <c r="B18529" s="1" t="s">
        <v>16363</v>
      </c>
      <c r="C18529" s="1" t="s">
        <v>15</v>
      </c>
      <c r="D18529" s="1" t="s">
        <v>2195</v>
      </c>
      <c r="E18529" s="1">
        <v>47248879</v>
      </c>
      <c r="F18529" s="1" t="s">
        <v>16364</v>
      </c>
      <c r="G18529" s="1">
        <v>2248244</v>
      </c>
      <c r="H18529" s="1" t="s">
        <v>16365</v>
      </c>
      <c r="I18529" s="2">
        <v>45107</v>
      </c>
      <c r="J18529" s="15" t="str">
        <f>MID(Tabla1[[#This Row],[HORA]],1,5)</f>
        <v>10:25</v>
      </c>
      <c r="K18529" s="16">
        <f>IF(Tabla1[[#This Row],[FECHA]]=I18530,IF(J18530-J18529&gt;0,(J18530-J18529)*1440,0),0)</f>
        <v>0</v>
      </c>
      <c r="L18529" s="14">
        <v>3.2</v>
      </c>
      <c r="M18529" s="13" t="s">
        <v>6711</v>
      </c>
      <c r="N18529" s="1" t="s">
        <v>16366</v>
      </c>
      <c r="O18529" s="1">
        <v>10</v>
      </c>
      <c r="P18529" s="1" t="s">
        <v>818</v>
      </c>
      <c r="Q18529" s="4" t="s">
        <v>21</v>
      </c>
    </row>
    <row r="18530" spans="1:17" ht="22.5" x14ac:dyDescent="0.25">
      <c r="A18530" s="3">
        <v>5295</v>
      </c>
      <c r="B18530" s="1" t="s">
        <v>16543</v>
      </c>
      <c r="C18530" s="1" t="s">
        <v>15</v>
      </c>
      <c r="D18530" s="1" t="s">
        <v>77</v>
      </c>
      <c r="E18530" s="1">
        <v>44210739</v>
      </c>
      <c r="F18530" s="1" t="s">
        <v>2157</v>
      </c>
      <c r="G18530" s="1">
        <v>44210739</v>
      </c>
      <c r="H18530" s="1" t="s">
        <v>2157</v>
      </c>
      <c r="I18530" s="2">
        <v>45107</v>
      </c>
      <c r="J18530" s="15" t="str">
        <f>MID(Tabla1[[#This Row],[HORA]],1,5)</f>
        <v>10:25</v>
      </c>
      <c r="K18530" s="16">
        <f>IF(Tabla1[[#This Row],[FECHA]]=I18531,IF(J18531-J18530&gt;0,(J18531-J18530)*1440,0),0)</f>
        <v>1.0000000000000764</v>
      </c>
      <c r="L18530" s="14">
        <v>2.2999999999999998</v>
      </c>
      <c r="M18530" s="13" t="s">
        <v>3843</v>
      </c>
      <c r="N18530" s="1" t="s">
        <v>16544</v>
      </c>
      <c r="O18530" s="1">
        <v>10</v>
      </c>
      <c r="P18530" s="1" t="s">
        <v>1508</v>
      </c>
      <c r="Q18530" s="4" t="s">
        <v>21</v>
      </c>
    </row>
    <row r="18531" spans="1:17" ht="22.5" x14ac:dyDescent="0.25">
      <c r="A18531" s="3">
        <v>5237</v>
      </c>
      <c r="B18531" s="1" t="s">
        <v>16367</v>
      </c>
      <c r="C18531" s="1" t="s">
        <v>15</v>
      </c>
      <c r="D18531" s="1" t="s">
        <v>77</v>
      </c>
      <c r="E18531" s="1">
        <v>73068050</v>
      </c>
      <c r="F18531" s="1" t="s">
        <v>16368</v>
      </c>
      <c r="G18531" s="1">
        <v>72641797</v>
      </c>
      <c r="H18531" s="1" t="s">
        <v>16369</v>
      </c>
      <c r="I18531" s="2">
        <v>45107</v>
      </c>
      <c r="J18531" s="15" t="str">
        <f>MID(Tabla1[[#This Row],[HORA]],1,5)</f>
        <v>10:26</v>
      </c>
      <c r="K18531" s="16">
        <f>IF(Tabla1[[#This Row],[FECHA]]=I18532,IF(J18532-J18531&gt;0,(J18532-J18531)*1440,0),0)</f>
        <v>1.9999999999999929</v>
      </c>
      <c r="L18531" s="14">
        <v>3.5</v>
      </c>
      <c r="M18531" s="13" t="s">
        <v>1587</v>
      </c>
      <c r="N18531" s="1" t="s">
        <v>59</v>
      </c>
      <c r="O18531" s="1">
        <v>10</v>
      </c>
      <c r="P18531" s="1" t="s">
        <v>818</v>
      </c>
      <c r="Q18531" s="4" t="s">
        <v>21</v>
      </c>
    </row>
    <row r="18532" spans="1:17" ht="22.5" x14ac:dyDescent="0.25">
      <c r="A18532" s="3">
        <v>5238</v>
      </c>
      <c r="B18532" s="1" t="s">
        <v>16370</v>
      </c>
      <c r="C18532" s="1" t="s">
        <v>15</v>
      </c>
      <c r="D18532" s="1" t="s">
        <v>40</v>
      </c>
      <c r="E18532" s="1">
        <v>17445428</v>
      </c>
      <c r="F18532" s="1" t="s">
        <v>16371</v>
      </c>
      <c r="G18532" s="1">
        <v>47445590</v>
      </c>
      <c r="H18532" s="1" t="s">
        <v>16372</v>
      </c>
      <c r="I18532" s="2">
        <v>45107</v>
      </c>
      <c r="J18532" s="15" t="str">
        <f>MID(Tabla1[[#This Row],[HORA]],1,5)</f>
        <v>10:28</v>
      </c>
      <c r="K18532" s="16">
        <f>IF(Tabla1[[#This Row],[FECHA]]=I18533,IF(J18533-J18532&gt;0,(J18533-J18532)*1440,0),0)</f>
        <v>1.9999999999999929</v>
      </c>
      <c r="L18532" s="14">
        <v>5</v>
      </c>
      <c r="M18532" s="13" t="s">
        <v>978</v>
      </c>
      <c r="N18532" s="1" t="s">
        <v>11612</v>
      </c>
      <c r="O18532" s="1">
        <v>15</v>
      </c>
      <c r="P18532" s="1" t="s">
        <v>818</v>
      </c>
      <c r="Q18532" s="4" t="s">
        <v>21</v>
      </c>
    </row>
    <row r="18533" spans="1:17" ht="22.5" x14ac:dyDescent="0.25">
      <c r="A18533" s="3">
        <v>12170</v>
      </c>
      <c r="B18533" s="1" t="s">
        <v>37527</v>
      </c>
      <c r="C18533" s="1" t="s">
        <v>15</v>
      </c>
      <c r="D18533" s="1" t="s">
        <v>40</v>
      </c>
      <c r="E18533" s="1">
        <v>3362561</v>
      </c>
      <c r="F18533" s="1" t="s">
        <v>37528</v>
      </c>
      <c r="G18533" s="1">
        <v>3362561</v>
      </c>
      <c r="H18533" s="1" t="s">
        <v>37528</v>
      </c>
      <c r="I18533" s="2">
        <v>45107</v>
      </c>
      <c r="J18533" s="15" t="str">
        <f>MID(Tabla1[[#This Row],[HORA]],1,5)</f>
        <v>10:30</v>
      </c>
      <c r="K18533" s="16">
        <f>IF(Tabla1[[#This Row],[FECHA]]=I18534,IF(J18534-J18533&gt;0,(J18534-J18533)*1440,0),0)</f>
        <v>7.0000000000000551</v>
      </c>
      <c r="L18533" s="14">
        <v>2.35</v>
      </c>
      <c r="M18533" s="13" t="s">
        <v>1888</v>
      </c>
      <c r="N18533" s="1" t="s">
        <v>2773</v>
      </c>
      <c r="O18533" s="1">
        <v>40</v>
      </c>
      <c r="P18533" s="1" t="s">
        <v>376</v>
      </c>
      <c r="Q18533" s="4" t="s">
        <v>21</v>
      </c>
    </row>
    <row r="18534" spans="1:17" ht="22.5" x14ac:dyDescent="0.25">
      <c r="A18534" s="3">
        <v>5239</v>
      </c>
      <c r="B18534" s="1" t="s">
        <v>16373</v>
      </c>
      <c r="C18534" s="1" t="s">
        <v>15</v>
      </c>
      <c r="D18534" s="1" t="s">
        <v>71</v>
      </c>
      <c r="E18534" s="1">
        <v>27852320</v>
      </c>
      <c r="F18534" s="1" t="s">
        <v>16374</v>
      </c>
      <c r="G18534" s="1">
        <v>2248247</v>
      </c>
      <c r="H18534" s="1" t="s">
        <v>16375</v>
      </c>
      <c r="I18534" s="2">
        <v>45107</v>
      </c>
      <c r="J18534" s="15" t="str">
        <f>MID(Tabla1[[#This Row],[HORA]],1,5)</f>
        <v>10:37</v>
      </c>
      <c r="K18534" s="16">
        <f>IF(Tabla1[[#This Row],[FECHA]]=I18535,IF(J18535-J18534&gt;0,(J18535-J18534)*1440,0),0)</f>
        <v>4.9999999999999023</v>
      </c>
      <c r="L18534" s="14">
        <v>4.5</v>
      </c>
      <c r="M18534" s="13" t="s">
        <v>1304</v>
      </c>
      <c r="N18534" s="1" t="s">
        <v>16376</v>
      </c>
      <c r="O18534" s="1">
        <v>25</v>
      </c>
      <c r="P18534" s="1" t="s">
        <v>818</v>
      </c>
      <c r="Q18534" s="4" t="s">
        <v>21</v>
      </c>
    </row>
    <row r="18535" spans="1:17" ht="22.5" x14ac:dyDescent="0.25">
      <c r="A18535" s="3">
        <v>18052</v>
      </c>
      <c r="B18535" s="1" t="s">
        <v>54011</v>
      </c>
      <c r="C18535" s="1" t="s">
        <v>15</v>
      </c>
      <c r="D18535" s="1" t="s">
        <v>40</v>
      </c>
      <c r="E18535" s="1">
        <v>20487563529</v>
      </c>
      <c r="F18535" s="1" t="s">
        <v>50600</v>
      </c>
      <c r="G18535" s="1">
        <v>2248250</v>
      </c>
      <c r="H18535" s="1" t="s">
        <v>54012</v>
      </c>
      <c r="I18535" s="2">
        <v>45107</v>
      </c>
      <c r="J18535" s="15" t="str">
        <f>MID(Tabla1[[#This Row],[HORA]],1,5)</f>
        <v>10:42</v>
      </c>
      <c r="K18535" s="16">
        <f>IF(Tabla1[[#This Row],[FECHA]]=I18536,IF(J18536-J18535&gt;0,(J18536-J18535)*1440,0),0)</f>
        <v>1.9999999999999929</v>
      </c>
      <c r="L18535" s="14">
        <v>6.2</v>
      </c>
      <c r="M18535" s="13" t="s">
        <v>1000</v>
      </c>
      <c r="N18535" s="1" t="s">
        <v>54013</v>
      </c>
      <c r="O18535" s="1">
        <v>30</v>
      </c>
      <c r="P18535" s="1" t="s">
        <v>376</v>
      </c>
      <c r="Q18535" s="4" t="s">
        <v>21</v>
      </c>
    </row>
    <row r="18536" spans="1:17" ht="22.5" x14ac:dyDescent="0.25">
      <c r="A18536" s="3">
        <v>18053</v>
      </c>
      <c r="B18536" s="1" t="s">
        <v>54014</v>
      </c>
      <c r="C18536" s="1" t="s">
        <v>15</v>
      </c>
      <c r="D18536" s="1" t="s">
        <v>40</v>
      </c>
      <c r="E18536" s="1">
        <v>20607792187</v>
      </c>
      <c r="F18536" s="1" t="s">
        <v>51586</v>
      </c>
      <c r="G18536" s="1">
        <v>2801024</v>
      </c>
      <c r="H18536" s="1" t="s">
        <v>4267</v>
      </c>
      <c r="I18536" s="2">
        <v>45107</v>
      </c>
      <c r="J18536" s="15" t="str">
        <f>MID(Tabla1[[#This Row],[HORA]],1,5)</f>
        <v>10:44</v>
      </c>
      <c r="K18536" s="16">
        <f>IF(Tabla1[[#This Row],[FECHA]]=I18537,IF(J18537-J18536&gt;0,(J18537-J18536)*1440,0),0)</f>
        <v>5.0000000000000622</v>
      </c>
      <c r="L18536" s="14">
        <v>3.36</v>
      </c>
      <c r="M18536" s="13" t="s">
        <v>6590</v>
      </c>
      <c r="N18536" s="1" t="s">
        <v>54015</v>
      </c>
      <c r="O18536" s="1">
        <v>20</v>
      </c>
      <c r="P18536" s="1" t="s">
        <v>376</v>
      </c>
      <c r="Q18536" s="4" t="s">
        <v>21</v>
      </c>
    </row>
    <row r="18537" spans="1:17" ht="22.5" x14ac:dyDescent="0.25">
      <c r="A18537" s="3">
        <v>5240</v>
      </c>
      <c r="B18537" s="1" t="s">
        <v>16377</v>
      </c>
      <c r="C18537" s="1" t="s">
        <v>15</v>
      </c>
      <c r="D18537" s="1" t="s">
        <v>40</v>
      </c>
      <c r="E18537" s="1">
        <v>73596896</v>
      </c>
      <c r="F18537" s="1" t="s">
        <v>16378</v>
      </c>
      <c r="G18537" s="1">
        <v>42404886</v>
      </c>
      <c r="H18537" s="1" t="s">
        <v>16379</v>
      </c>
      <c r="I18537" s="2">
        <v>45107</v>
      </c>
      <c r="J18537" s="15" t="str">
        <f>MID(Tabla1[[#This Row],[HORA]],1,5)</f>
        <v>10:49</v>
      </c>
      <c r="K18537" s="16">
        <f>IF(Tabla1[[#This Row],[FECHA]]=I18538,IF(J18538-J18537&gt;0,(J18538-J18537)*1440,0),0)</f>
        <v>3.9999999999999858</v>
      </c>
      <c r="L18537" s="14">
        <v>4.3</v>
      </c>
      <c r="M18537" s="13" t="s">
        <v>1161</v>
      </c>
      <c r="N18537" s="1" t="s">
        <v>16380</v>
      </c>
      <c r="O18537" s="1">
        <v>30</v>
      </c>
      <c r="P18537" s="1" t="s">
        <v>818</v>
      </c>
      <c r="Q18537" s="4" t="s">
        <v>21</v>
      </c>
    </row>
    <row r="18538" spans="1:17" ht="22.5" x14ac:dyDescent="0.25">
      <c r="A18538" s="3">
        <v>5241</v>
      </c>
      <c r="B18538" s="1" t="s">
        <v>16381</v>
      </c>
      <c r="C18538" s="1" t="s">
        <v>15</v>
      </c>
      <c r="D18538" s="1" t="s">
        <v>40</v>
      </c>
      <c r="E18538" s="1">
        <v>16758300</v>
      </c>
      <c r="F18538" s="1" t="s">
        <v>4859</v>
      </c>
      <c r="G18538" s="1">
        <v>45778120</v>
      </c>
      <c r="H18538" s="1" t="s">
        <v>10671</v>
      </c>
      <c r="I18538" s="2">
        <v>45107</v>
      </c>
      <c r="J18538" s="15" t="str">
        <f>MID(Tabla1[[#This Row],[HORA]],1,5)</f>
        <v>10:53</v>
      </c>
      <c r="K18538" s="16">
        <f>IF(Tabla1[[#This Row],[FECHA]]=I18539,IF(J18539-J18538&gt;0,(J18539-J18538)*1440,0),0)</f>
        <v>1.9999999999999929</v>
      </c>
      <c r="L18538" s="14">
        <v>4.54</v>
      </c>
      <c r="M18538" s="13" t="s">
        <v>6325</v>
      </c>
      <c r="N18538" s="1" t="s">
        <v>16382</v>
      </c>
      <c r="O18538" s="1">
        <v>15</v>
      </c>
      <c r="P18538" s="1" t="s">
        <v>818</v>
      </c>
      <c r="Q18538" s="4" t="s">
        <v>21</v>
      </c>
    </row>
    <row r="18539" spans="1:17" ht="22.5" x14ac:dyDescent="0.25">
      <c r="A18539" s="3">
        <v>5242</v>
      </c>
      <c r="B18539" s="1" t="s">
        <v>16383</v>
      </c>
      <c r="C18539" s="1" t="s">
        <v>15</v>
      </c>
      <c r="D18539" s="1" t="s">
        <v>33</v>
      </c>
      <c r="E18539" s="1">
        <v>16758300</v>
      </c>
      <c r="F18539" s="1" t="s">
        <v>4859</v>
      </c>
      <c r="G18539" s="1">
        <v>43755447</v>
      </c>
      <c r="H18539" s="1" t="s">
        <v>7630</v>
      </c>
      <c r="I18539" s="2">
        <v>45107</v>
      </c>
      <c r="J18539" s="15" t="str">
        <f>MID(Tabla1[[#This Row],[HORA]],1,5)</f>
        <v>10:55</v>
      </c>
      <c r="K18539" s="16">
        <f>IF(Tabla1[[#This Row],[FECHA]]=I18540,IF(J18540-J18539&gt;0,(J18540-J18539)*1440,0),0)</f>
        <v>2.9999999999999893</v>
      </c>
      <c r="L18539" s="14">
        <v>2.21</v>
      </c>
      <c r="M18539" s="13" t="s">
        <v>4840</v>
      </c>
      <c r="N18539" s="1" t="s">
        <v>16384</v>
      </c>
      <c r="O18539" s="1">
        <v>20</v>
      </c>
      <c r="P18539" s="1" t="s">
        <v>818</v>
      </c>
      <c r="Q18539" s="4" t="s">
        <v>21</v>
      </c>
    </row>
    <row r="18540" spans="1:17" ht="22.5" x14ac:dyDescent="0.25">
      <c r="A18540" s="3">
        <v>5243</v>
      </c>
      <c r="B18540" s="1" t="s">
        <v>16385</v>
      </c>
      <c r="C18540" s="1" t="s">
        <v>15</v>
      </c>
      <c r="D18540" s="1" t="s">
        <v>82</v>
      </c>
      <c r="E18540" s="1">
        <v>17607724</v>
      </c>
      <c r="F18540" s="1" t="s">
        <v>16386</v>
      </c>
      <c r="G18540" s="1">
        <v>2248253</v>
      </c>
      <c r="H18540" s="1" t="s">
        <v>16387</v>
      </c>
      <c r="I18540" s="2">
        <v>45107</v>
      </c>
      <c r="J18540" s="15" t="str">
        <f>MID(Tabla1[[#This Row],[HORA]],1,5)</f>
        <v>10:58</v>
      </c>
      <c r="K18540" s="16">
        <f>IF(Tabla1[[#This Row],[FECHA]]=I18541,IF(J18541-J18540&gt;0,(J18541-J18540)*1440,0),0)</f>
        <v>0.99999999999999645</v>
      </c>
      <c r="L18540" s="14">
        <v>3.45</v>
      </c>
      <c r="M18540" s="13" t="s">
        <v>263</v>
      </c>
      <c r="N18540" s="1" t="s">
        <v>59</v>
      </c>
      <c r="O18540" s="1">
        <v>10</v>
      </c>
      <c r="P18540" s="1" t="s">
        <v>818</v>
      </c>
      <c r="Q18540" s="4" t="s">
        <v>21</v>
      </c>
    </row>
    <row r="18541" spans="1:17" ht="22.5" x14ac:dyDescent="0.25">
      <c r="A18541" s="3">
        <v>18054</v>
      </c>
      <c r="B18541" s="1" t="s">
        <v>54016</v>
      </c>
      <c r="C18541" s="1" t="s">
        <v>15</v>
      </c>
      <c r="D18541" s="1" t="s">
        <v>40</v>
      </c>
      <c r="E18541" s="1">
        <v>20518304233</v>
      </c>
      <c r="F18541" s="1" t="s">
        <v>48001</v>
      </c>
      <c r="G18541" s="1">
        <v>76628763</v>
      </c>
      <c r="H18541" s="1" t="s">
        <v>52361</v>
      </c>
      <c r="I18541" s="2">
        <v>45107</v>
      </c>
      <c r="J18541" s="15" t="str">
        <f>MID(Tabla1[[#This Row],[HORA]],1,5)</f>
        <v>10:59</v>
      </c>
      <c r="K18541" s="16">
        <f>IF(Tabla1[[#This Row],[FECHA]]=I18542,IF(J18542-J18541&gt;0,(J18542-J18541)*1440,0),0)</f>
        <v>2.9999999999999893</v>
      </c>
      <c r="L18541" s="14">
        <v>3.14</v>
      </c>
      <c r="M18541" s="13" t="s">
        <v>753</v>
      </c>
      <c r="N18541" s="1" t="s">
        <v>54017</v>
      </c>
      <c r="O18541" s="1">
        <v>10</v>
      </c>
      <c r="P18541" s="1" t="s">
        <v>376</v>
      </c>
      <c r="Q18541" s="4" t="s">
        <v>21</v>
      </c>
    </row>
    <row r="18542" spans="1:17" ht="22.5" x14ac:dyDescent="0.25">
      <c r="A18542" s="3">
        <v>12171</v>
      </c>
      <c r="B18542" s="1" t="s">
        <v>37529</v>
      </c>
      <c r="C18542" s="1" t="s">
        <v>15</v>
      </c>
      <c r="D18542" s="1" t="s">
        <v>40</v>
      </c>
      <c r="E18542" s="1">
        <v>16710798</v>
      </c>
      <c r="F18542" s="1" t="s">
        <v>19451</v>
      </c>
      <c r="G18542" s="1">
        <v>2248257</v>
      </c>
      <c r="H18542" s="1" t="s">
        <v>37530</v>
      </c>
      <c r="I18542" s="2">
        <v>45107</v>
      </c>
      <c r="J18542" s="15" t="str">
        <f>MID(Tabla1[[#This Row],[HORA]],1,5)</f>
        <v>11:02</v>
      </c>
      <c r="K18542" s="16">
        <f>IF(Tabla1[[#This Row],[FECHA]]=I18543,IF(J18543-J18542&gt;0,(J18543-J18542)*1440,0),0)</f>
        <v>1.9999999999999929</v>
      </c>
      <c r="L18542" s="14">
        <v>4.5199999999999996</v>
      </c>
      <c r="M18542" s="13" t="s">
        <v>433</v>
      </c>
      <c r="N18542" s="1" t="s">
        <v>37531</v>
      </c>
      <c r="O18542" s="1">
        <v>20</v>
      </c>
      <c r="P18542" s="1" t="s">
        <v>376</v>
      </c>
      <c r="Q18542" s="4" t="s">
        <v>21</v>
      </c>
    </row>
    <row r="18543" spans="1:17" ht="22.5" x14ac:dyDescent="0.25">
      <c r="A18543" s="3">
        <v>12172</v>
      </c>
      <c r="B18543" s="1" t="s">
        <v>37532</v>
      </c>
      <c r="C18543" s="1" t="s">
        <v>15</v>
      </c>
      <c r="D18543" s="1" t="s">
        <v>40</v>
      </c>
      <c r="E18543" s="1">
        <v>47498174</v>
      </c>
      <c r="F18543" s="1" t="s">
        <v>37533</v>
      </c>
      <c r="G18543" s="1">
        <v>2248261</v>
      </c>
      <c r="H18543" s="1" t="s">
        <v>37534</v>
      </c>
      <c r="I18543" s="2">
        <v>45107</v>
      </c>
      <c r="J18543" s="15" t="str">
        <f>MID(Tabla1[[#This Row],[HORA]],1,5)</f>
        <v>11:04</v>
      </c>
      <c r="K18543" s="16">
        <f>IF(Tabla1[[#This Row],[FECHA]]=I18544,IF(J18544-J18543&gt;0,(J18544-J18543)*1440,0),0)</f>
        <v>1.0000000000000764</v>
      </c>
      <c r="L18543" s="14">
        <v>4.46</v>
      </c>
      <c r="M18543" s="13" t="s">
        <v>4255</v>
      </c>
      <c r="N18543" s="1" t="s">
        <v>37535</v>
      </c>
      <c r="O18543" s="1">
        <v>20</v>
      </c>
      <c r="P18543" s="1" t="s">
        <v>376</v>
      </c>
      <c r="Q18543" s="4" t="s">
        <v>21</v>
      </c>
    </row>
    <row r="18544" spans="1:17" ht="22.5" x14ac:dyDescent="0.25">
      <c r="A18544" s="3">
        <v>16648</v>
      </c>
      <c r="B18544" s="1" t="s">
        <v>50454</v>
      </c>
      <c r="C18544" s="1" t="s">
        <v>15</v>
      </c>
      <c r="D18544" s="1" t="s">
        <v>40</v>
      </c>
      <c r="E18544" s="1">
        <v>20480230451</v>
      </c>
      <c r="F18544" s="1" t="s">
        <v>48420</v>
      </c>
      <c r="G18544" s="1">
        <v>44408136</v>
      </c>
      <c r="H18544" s="1" t="s">
        <v>49170</v>
      </c>
      <c r="I18544" s="2">
        <v>45107</v>
      </c>
      <c r="J18544" s="15" t="str">
        <f>MID(Tabla1[[#This Row],[HORA]],1,5)</f>
        <v>11:05</v>
      </c>
      <c r="K18544" s="16">
        <f>IF(Tabla1[[#This Row],[FECHA]]=I18545,IF(J18545-J18544&gt;0,(J18545-J18544)*1440,0),0)</f>
        <v>2.9999999999999094</v>
      </c>
      <c r="L18544" s="14">
        <v>4.3600000000000003</v>
      </c>
      <c r="M18544" s="13" t="s">
        <v>2552</v>
      </c>
      <c r="N18544" s="1" t="s">
        <v>59</v>
      </c>
      <c r="O18544" s="1">
        <v>10</v>
      </c>
      <c r="P18544" s="1" t="s">
        <v>818</v>
      </c>
      <c r="Q18544" s="4" t="s">
        <v>21</v>
      </c>
    </row>
    <row r="18545" spans="1:17" ht="22.5" x14ac:dyDescent="0.25">
      <c r="A18545" s="3">
        <v>12173</v>
      </c>
      <c r="B18545" s="1" t="s">
        <v>37536</v>
      </c>
      <c r="C18545" s="1" t="s">
        <v>15</v>
      </c>
      <c r="D18545" s="1" t="s">
        <v>40</v>
      </c>
      <c r="E18545" s="1">
        <v>45194870</v>
      </c>
      <c r="F18545" s="1" t="s">
        <v>16770</v>
      </c>
      <c r="G18545" s="1">
        <v>2248263</v>
      </c>
      <c r="H18545" s="1" t="s">
        <v>37537</v>
      </c>
      <c r="I18545" s="2">
        <v>45107</v>
      </c>
      <c r="J18545" s="15" t="str">
        <f>MID(Tabla1[[#This Row],[HORA]],1,5)</f>
        <v>11:08</v>
      </c>
      <c r="K18545" s="16">
        <f>IF(Tabla1[[#This Row],[FECHA]]=I18546,IF(J18546-J18545&gt;0,(J18546-J18545)*1440,0),0)</f>
        <v>3.0000000000000693</v>
      </c>
      <c r="L18545" s="14">
        <v>2.0699999999999998</v>
      </c>
      <c r="M18545" s="13" t="s">
        <v>1055</v>
      </c>
      <c r="N18545" s="1" t="s">
        <v>37538</v>
      </c>
      <c r="O18545" s="1">
        <v>15</v>
      </c>
      <c r="P18545" s="1" t="s">
        <v>376</v>
      </c>
      <c r="Q18545" s="4" t="s">
        <v>21</v>
      </c>
    </row>
    <row r="18546" spans="1:17" ht="22.5" x14ac:dyDescent="0.25">
      <c r="A18546" s="3">
        <v>12174</v>
      </c>
      <c r="B18546" s="1" t="s">
        <v>37539</v>
      </c>
      <c r="C18546" s="1" t="s">
        <v>15</v>
      </c>
      <c r="D18546" s="1" t="s">
        <v>40</v>
      </c>
      <c r="E18546" s="1">
        <v>16682989</v>
      </c>
      <c r="F18546" s="1" t="s">
        <v>37540</v>
      </c>
      <c r="G18546" s="1">
        <v>2248264</v>
      </c>
      <c r="H18546" s="1" t="s">
        <v>37541</v>
      </c>
      <c r="I18546" s="2">
        <v>45107</v>
      </c>
      <c r="J18546" s="15" t="str">
        <f>MID(Tabla1[[#This Row],[HORA]],1,5)</f>
        <v>11:11</v>
      </c>
      <c r="K18546" s="16">
        <f>IF(Tabla1[[#This Row],[FECHA]]=I18547,IF(J18547-J18546&gt;0,(J18547-J18546)*1440,0),0)</f>
        <v>2.9999999999999094</v>
      </c>
      <c r="L18546" s="14">
        <v>3.36</v>
      </c>
      <c r="M18546" s="13" t="s">
        <v>4852</v>
      </c>
      <c r="N18546" s="1" t="s">
        <v>37542</v>
      </c>
      <c r="O18546" s="1">
        <v>15</v>
      </c>
      <c r="P18546" s="1" t="s">
        <v>376</v>
      </c>
      <c r="Q18546" s="4" t="s">
        <v>21</v>
      </c>
    </row>
    <row r="18547" spans="1:17" ht="22.5" x14ac:dyDescent="0.25">
      <c r="A18547" s="3">
        <v>12175</v>
      </c>
      <c r="B18547" s="1" t="s">
        <v>37543</v>
      </c>
      <c r="C18547" s="1" t="s">
        <v>15</v>
      </c>
      <c r="D18547" s="1" t="s">
        <v>23</v>
      </c>
      <c r="E18547" s="1">
        <v>80510759</v>
      </c>
      <c r="F18547" s="1" t="s">
        <v>37544</v>
      </c>
      <c r="G18547" s="1">
        <v>43247995</v>
      </c>
      <c r="H18547" s="1" t="s">
        <v>37545</v>
      </c>
      <c r="I18547" s="2">
        <v>45107</v>
      </c>
      <c r="J18547" s="15" t="str">
        <f>MID(Tabla1[[#This Row],[HORA]],1,5)</f>
        <v>11:14</v>
      </c>
      <c r="K18547" s="16">
        <f>IF(Tabla1[[#This Row],[FECHA]]=I18548,IF(J18548-J18547&gt;0,(J18548-J18547)*1440,0),0)</f>
        <v>7.0000000000000551</v>
      </c>
      <c r="L18547" s="14">
        <v>2.37</v>
      </c>
      <c r="M18547" s="13" t="s">
        <v>779</v>
      </c>
      <c r="N18547" s="1" t="s">
        <v>37546</v>
      </c>
      <c r="O18547" s="1">
        <v>10</v>
      </c>
      <c r="P18547" s="1" t="s">
        <v>376</v>
      </c>
      <c r="Q18547" s="4" t="s">
        <v>21</v>
      </c>
    </row>
    <row r="18548" spans="1:17" ht="22.5" x14ac:dyDescent="0.25">
      <c r="A18548" s="3">
        <v>5244</v>
      </c>
      <c r="B18548" s="1" t="s">
        <v>16388</v>
      </c>
      <c r="C18548" s="1" t="s">
        <v>15</v>
      </c>
      <c r="D18548" s="1" t="s">
        <v>40</v>
      </c>
      <c r="E18548" s="1">
        <v>16478305</v>
      </c>
      <c r="F18548" s="1" t="s">
        <v>16389</v>
      </c>
      <c r="G18548" s="1">
        <v>2248265</v>
      </c>
      <c r="H18548" s="1" t="s">
        <v>16390</v>
      </c>
      <c r="I18548" s="2">
        <v>45107</v>
      </c>
      <c r="J18548" s="15" t="str">
        <f>MID(Tabla1[[#This Row],[HORA]],1,5)</f>
        <v>11:21</v>
      </c>
      <c r="K18548" s="16">
        <f>IF(Tabla1[[#This Row],[FECHA]]=I18549,IF(J18549-J18548&gt;0,(J18549-J18548)*1440,0),0)</f>
        <v>1.9999999999999929</v>
      </c>
      <c r="L18548" s="14">
        <v>5.38</v>
      </c>
      <c r="M18548" s="13" t="s">
        <v>74</v>
      </c>
      <c r="N18548" s="1" t="s">
        <v>16391</v>
      </c>
      <c r="O18548" s="1">
        <v>15</v>
      </c>
      <c r="P18548" s="1" t="s">
        <v>818</v>
      </c>
      <c r="Q18548" s="4" t="s">
        <v>21</v>
      </c>
    </row>
    <row r="18549" spans="1:17" ht="22.5" x14ac:dyDescent="0.25">
      <c r="A18549" s="3">
        <v>12176</v>
      </c>
      <c r="B18549" s="1" t="s">
        <v>37547</v>
      </c>
      <c r="C18549" s="1" t="s">
        <v>15</v>
      </c>
      <c r="D18549" s="1" t="s">
        <v>3257</v>
      </c>
      <c r="E18549" s="1">
        <v>40083163</v>
      </c>
      <c r="F18549" s="1" t="s">
        <v>37548</v>
      </c>
      <c r="G18549" s="1">
        <v>2248267</v>
      </c>
      <c r="H18549" s="1" t="s">
        <v>37549</v>
      </c>
      <c r="I18549" s="2">
        <v>45107</v>
      </c>
      <c r="J18549" s="15" t="str">
        <f>MID(Tabla1[[#This Row],[HORA]],1,5)</f>
        <v>11:23</v>
      </c>
      <c r="K18549" s="16">
        <f>IF(Tabla1[[#This Row],[FECHA]]=I18550,IF(J18550-J18549&gt;0,(J18550-J18549)*1440,0),0)</f>
        <v>1.9999999999999929</v>
      </c>
      <c r="L18549" s="14">
        <v>7.44</v>
      </c>
      <c r="M18549" s="13" t="s">
        <v>904</v>
      </c>
      <c r="N18549" s="1" t="s">
        <v>37550</v>
      </c>
      <c r="O18549" s="1">
        <v>15</v>
      </c>
      <c r="P18549" s="1" t="s">
        <v>376</v>
      </c>
      <c r="Q18549" s="4" t="s">
        <v>21</v>
      </c>
    </row>
    <row r="18550" spans="1:17" ht="22.5" x14ac:dyDescent="0.25">
      <c r="A18550" s="3">
        <v>12177</v>
      </c>
      <c r="B18550" s="1" t="s">
        <v>37551</v>
      </c>
      <c r="C18550" s="1" t="s">
        <v>15</v>
      </c>
      <c r="D18550" s="1" t="s">
        <v>40</v>
      </c>
      <c r="E18550" s="1">
        <v>74721875</v>
      </c>
      <c r="F18550" s="1" t="s">
        <v>37552</v>
      </c>
      <c r="G18550" s="1">
        <v>17632501</v>
      </c>
      <c r="H18550" s="1" t="s">
        <v>37553</v>
      </c>
      <c r="I18550" s="2">
        <v>45107</v>
      </c>
      <c r="J18550" s="15" t="str">
        <f>MID(Tabla1[[#This Row],[HORA]],1,5)</f>
        <v>11:25</v>
      </c>
      <c r="K18550" s="16">
        <f>IF(Tabla1[[#This Row],[FECHA]]=I18551,IF(J18551-J18550&gt;0,(J18551-J18550)*1440,0),0)</f>
        <v>3.9999999999999858</v>
      </c>
      <c r="L18550" s="14">
        <v>3.31</v>
      </c>
      <c r="M18550" s="13" t="s">
        <v>708</v>
      </c>
      <c r="N18550" s="1" t="s">
        <v>37554</v>
      </c>
      <c r="O18550" s="1">
        <v>15</v>
      </c>
      <c r="P18550" s="1" t="s">
        <v>376</v>
      </c>
      <c r="Q18550" s="4" t="s">
        <v>21</v>
      </c>
    </row>
    <row r="18551" spans="1:17" ht="22.5" x14ac:dyDescent="0.25">
      <c r="A18551" s="3">
        <v>12178</v>
      </c>
      <c r="B18551" s="1" t="s">
        <v>37555</v>
      </c>
      <c r="C18551" s="1" t="s">
        <v>15</v>
      </c>
      <c r="D18551" s="1" t="s">
        <v>23</v>
      </c>
      <c r="E18551" s="1">
        <v>470816</v>
      </c>
      <c r="F18551" s="1" t="s">
        <v>37556</v>
      </c>
      <c r="G18551" s="1">
        <v>2248271</v>
      </c>
      <c r="H18551" s="1" t="s">
        <v>37557</v>
      </c>
      <c r="I18551" s="2">
        <v>45107</v>
      </c>
      <c r="J18551" s="15" t="str">
        <f>MID(Tabla1[[#This Row],[HORA]],1,5)</f>
        <v>11:29</v>
      </c>
      <c r="K18551" s="16">
        <f>IF(Tabla1[[#This Row],[FECHA]]=I18552,IF(J18552-J18551&gt;0,(J18552-J18551)*1440,0),0)</f>
        <v>1.0000000000000764</v>
      </c>
      <c r="L18551" s="14">
        <v>3.12</v>
      </c>
      <c r="M18551" s="13" t="s">
        <v>84</v>
      </c>
      <c r="N18551" s="1" t="s">
        <v>13630</v>
      </c>
      <c r="O18551" s="1">
        <v>10</v>
      </c>
      <c r="P18551" s="1" t="s">
        <v>376</v>
      </c>
      <c r="Q18551" s="4" t="s">
        <v>21</v>
      </c>
    </row>
    <row r="18552" spans="1:17" ht="22.5" x14ac:dyDescent="0.25">
      <c r="A18552" s="3">
        <v>16649</v>
      </c>
      <c r="B18552" s="1" t="s">
        <v>50455</v>
      </c>
      <c r="C18552" s="1" t="s">
        <v>15</v>
      </c>
      <c r="D18552" s="1" t="s">
        <v>40</v>
      </c>
      <c r="E18552" s="1">
        <v>20480667124</v>
      </c>
      <c r="F18552" s="1" t="s">
        <v>48815</v>
      </c>
      <c r="G18552" s="1">
        <v>2722223</v>
      </c>
      <c r="H18552" s="1" t="s">
        <v>50456</v>
      </c>
      <c r="I18552" s="2">
        <v>45107</v>
      </c>
      <c r="J18552" s="15" t="str">
        <f>MID(Tabla1[[#This Row],[HORA]],1,5)</f>
        <v>11:30</v>
      </c>
      <c r="K18552" s="16">
        <f>IF(Tabla1[[#This Row],[FECHA]]=I18553,IF(J18553-J18552&gt;0,(J18553-J18552)*1440,0),0)</f>
        <v>5.9999999999999787</v>
      </c>
      <c r="L18552" s="14">
        <v>5.21</v>
      </c>
      <c r="M18552" s="13" t="s">
        <v>87</v>
      </c>
      <c r="N18552" s="1" t="s">
        <v>50457</v>
      </c>
      <c r="O18552" s="1">
        <v>15</v>
      </c>
      <c r="P18552" s="1" t="s">
        <v>818</v>
      </c>
      <c r="Q18552" s="4" t="s">
        <v>21</v>
      </c>
    </row>
    <row r="18553" spans="1:17" ht="22.5" x14ac:dyDescent="0.25">
      <c r="A18553" s="3">
        <v>5245</v>
      </c>
      <c r="B18553" s="1" t="s">
        <v>16392</v>
      </c>
      <c r="C18553" s="1" t="s">
        <v>15</v>
      </c>
      <c r="D18553" s="1" t="s">
        <v>141</v>
      </c>
      <c r="E18553" s="1">
        <v>42740264</v>
      </c>
      <c r="F18553" s="1" t="s">
        <v>16393</v>
      </c>
      <c r="G18553" s="1">
        <v>2248276</v>
      </c>
      <c r="H18553" s="1" t="s">
        <v>16394</v>
      </c>
      <c r="I18553" s="2">
        <v>45107</v>
      </c>
      <c r="J18553" s="15" t="str">
        <f>MID(Tabla1[[#This Row],[HORA]],1,5)</f>
        <v>11:36</v>
      </c>
      <c r="K18553" s="16">
        <f>IF(Tabla1[[#This Row],[FECHA]]=I18554,IF(J18554-J18553&gt;0,(J18554-J18553)*1440,0),0)</f>
        <v>2.9999999999999893</v>
      </c>
      <c r="L18553" s="14">
        <v>2.5499999999999998</v>
      </c>
      <c r="M18553" s="13" t="s">
        <v>90</v>
      </c>
      <c r="N18553" s="1" t="s">
        <v>59</v>
      </c>
      <c r="O18553" s="1">
        <v>10</v>
      </c>
      <c r="P18553" s="1" t="s">
        <v>818</v>
      </c>
      <c r="Q18553" s="4" t="s">
        <v>21</v>
      </c>
    </row>
    <row r="18554" spans="1:17" ht="22.5" x14ac:dyDescent="0.25">
      <c r="A18554" s="3">
        <v>12179</v>
      </c>
      <c r="B18554" s="1" t="s">
        <v>37558</v>
      </c>
      <c r="C18554" s="1" t="s">
        <v>15</v>
      </c>
      <c r="D18554" s="1" t="s">
        <v>40</v>
      </c>
      <c r="E18554" s="1">
        <v>41598483</v>
      </c>
      <c r="F18554" s="1" t="s">
        <v>2946</v>
      </c>
      <c r="G18554" s="1">
        <v>2248277</v>
      </c>
      <c r="H18554" s="1" t="s">
        <v>2947</v>
      </c>
      <c r="I18554" s="2">
        <v>45107</v>
      </c>
      <c r="J18554" s="15" t="str">
        <f>MID(Tabla1[[#This Row],[HORA]],1,5)</f>
        <v>11:39</v>
      </c>
      <c r="K18554" s="16">
        <f>IF(Tabla1[[#This Row],[FECHA]]=I18555,IF(J18555-J18554&gt;0,(J18555-J18554)*1440,0),0)</f>
        <v>0.99999999999999645</v>
      </c>
      <c r="L18554" s="14">
        <v>4.28</v>
      </c>
      <c r="M18554" s="13" t="s">
        <v>238</v>
      </c>
      <c r="N18554" s="1" t="s">
        <v>2948</v>
      </c>
      <c r="O18554" s="1">
        <v>70</v>
      </c>
      <c r="P18554" s="1" t="s">
        <v>376</v>
      </c>
      <c r="Q18554" s="4" t="s">
        <v>21</v>
      </c>
    </row>
    <row r="18555" spans="1:17" ht="22.5" x14ac:dyDescent="0.25">
      <c r="A18555" s="3">
        <v>5246</v>
      </c>
      <c r="B18555" s="1" t="s">
        <v>16395</v>
      </c>
      <c r="C18555" s="1" t="s">
        <v>15</v>
      </c>
      <c r="D18555" s="1" t="s">
        <v>40</v>
      </c>
      <c r="E18555" s="1">
        <v>45530347</v>
      </c>
      <c r="F18555" s="1" t="s">
        <v>14707</v>
      </c>
      <c r="G18555" s="1">
        <v>47223204</v>
      </c>
      <c r="H18555" s="1" t="s">
        <v>14708</v>
      </c>
      <c r="I18555" s="2">
        <v>45107</v>
      </c>
      <c r="J18555" s="15" t="str">
        <f>MID(Tabla1[[#This Row],[HORA]],1,5)</f>
        <v>11:40</v>
      </c>
      <c r="K18555" s="16">
        <f>IF(Tabla1[[#This Row],[FECHA]]=I18556,IF(J18556-J18555&gt;0,(J18556-J18555)*1440,0),0)</f>
        <v>1.9999999999999929</v>
      </c>
      <c r="L18555" s="14">
        <v>6.14</v>
      </c>
      <c r="M18555" s="13" t="s">
        <v>7060</v>
      </c>
      <c r="N18555" s="1" t="s">
        <v>16396</v>
      </c>
      <c r="O18555" s="1">
        <v>25</v>
      </c>
      <c r="P18555" s="1" t="s">
        <v>818</v>
      </c>
      <c r="Q18555" s="4" t="s">
        <v>21</v>
      </c>
    </row>
    <row r="18556" spans="1:17" ht="22.5" x14ac:dyDescent="0.25">
      <c r="A18556" s="3">
        <v>18055</v>
      </c>
      <c r="B18556" s="1" t="s">
        <v>54018</v>
      </c>
      <c r="C18556" s="1" t="s">
        <v>15</v>
      </c>
      <c r="D18556" s="1" t="s">
        <v>40</v>
      </c>
      <c r="E18556" s="1">
        <v>20487772870</v>
      </c>
      <c r="F18556" s="1" t="s">
        <v>50949</v>
      </c>
      <c r="G18556" s="1">
        <v>2248280</v>
      </c>
      <c r="H18556" s="1" t="s">
        <v>52457</v>
      </c>
      <c r="I18556" s="2">
        <v>45107</v>
      </c>
      <c r="J18556" s="15" t="str">
        <f>MID(Tabla1[[#This Row],[HORA]],1,5)</f>
        <v>11:42</v>
      </c>
      <c r="K18556" s="16">
        <f>IF(Tabla1[[#This Row],[FECHA]]=I18557,IF(J18557-J18556&gt;0,(J18557-J18556)*1440,0),0)</f>
        <v>4.0000000000000657</v>
      </c>
      <c r="L18556" s="14">
        <v>3.44</v>
      </c>
      <c r="M18556" s="13" t="s">
        <v>3945</v>
      </c>
      <c r="N18556" s="1" t="s">
        <v>54019</v>
      </c>
      <c r="O18556" s="1">
        <v>20</v>
      </c>
      <c r="P18556" s="1" t="s">
        <v>376</v>
      </c>
      <c r="Q18556" s="4" t="s">
        <v>21</v>
      </c>
    </row>
    <row r="18557" spans="1:17" ht="22.5" x14ac:dyDescent="0.25">
      <c r="A18557" s="3">
        <v>5247</v>
      </c>
      <c r="B18557" s="1" t="s">
        <v>16397</v>
      </c>
      <c r="C18557" s="1" t="s">
        <v>15</v>
      </c>
      <c r="D18557" s="1" t="s">
        <v>23</v>
      </c>
      <c r="E18557" s="1">
        <v>16687217</v>
      </c>
      <c r="F18557" s="1" t="s">
        <v>2423</v>
      </c>
      <c r="G18557" s="1">
        <v>2248283</v>
      </c>
      <c r="H18557" s="1" t="s">
        <v>16398</v>
      </c>
      <c r="I18557" s="2">
        <v>45107</v>
      </c>
      <c r="J18557" s="15" t="str">
        <f>MID(Tabla1[[#This Row],[HORA]],1,5)</f>
        <v>11:46</v>
      </c>
      <c r="K18557" s="16">
        <f>IF(Tabla1[[#This Row],[FECHA]]=I18558,IF(J18558-J18557&gt;0,(J18558-J18557)*1440,0),0)</f>
        <v>1.9999999999999929</v>
      </c>
      <c r="L18557" s="14">
        <v>4.0999999999999996</v>
      </c>
      <c r="M18557" s="13" t="s">
        <v>3661</v>
      </c>
      <c r="N18557" s="1" t="s">
        <v>2553</v>
      </c>
      <c r="O18557" s="1">
        <v>30</v>
      </c>
      <c r="P18557" s="1" t="s">
        <v>818</v>
      </c>
      <c r="Q18557" s="4" t="s">
        <v>21</v>
      </c>
    </row>
    <row r="18558" spans="1:17" ht="22.5" x14ac:dyDescent="0.25">
      <c r="A18558" s="3">
        <v>5248</v>
      </c>
      <c r="B18558" s="1" t="s">
        <v>16399</v>
      </c>
      <c r="C18558" s="1" t="s">
        <v>15</v>
      </c>
      <c r="D18558" s="1" t="s">
        <v>40</v>
      </c>
      <c r="E18558" s="1">
        <v>41221271</v>
      </c>
      <c r="F18558" s="1" t="s">
        <v>16400</v>
      </c>
      <c r="G18558" s="1">
        <v>2248284</v>
      </c>
      <c r="H18558" s="1" t="s">
        <v>16401</v>
      </c>
      <c r="I18558" s="2">
        <v>45107</v>
      </c>
      <c r="J18558" s="15" t="str">
        <f>MID(Tabla1[[#This Row],[HORA]],1,5)</f>
        <v>11:48</v>
      </c>
      <c r="K18558" s="16">
        <f>IF(Tabla1[[#This Row],[FECHA]]=I18559,IF(J18559-J18558&gt;0,(J18559-J18558)*1440,0),0)</f>
        <v>0.99999999999991651</v>
      </c>
      <c r="L18558" s="14">
        <v>4.04</v>
      </c>
      <c r="M18558" s="13" t="s">
        <v>2271</v>
      </c>
      <c r="N18558" s="1" t="s">
        <v>16402</v>
      </c>
      <c r="O18558" s="1">
        <v>30</v>
      </c>
      <c r="P18558" s="1" t="s">
        <v>818</v>
      </c>
      <c r="Q18558" s="4" t="s">
        <v>21</v>
      </c>
    </row>
    <row r="18559" spans="1:17" ht="22.5" x14ac:dyDescent="0.25">
      <c r="A18559" s="3">
        <v>18056</v>
      </c>
      <c r="B18559" s="1" t="s">
        <v>54020</v>
      </c>
      <c r="C18559" s="1" t="s">
        <v>15</v>
      </c>
      <c r="D18559" s="1" t="s">
        <v>40</v>
      </c>
      <c r="E18559" s="1">
        <v>20397561454</v>
      </c>
      <c r="F18559" s="1" t="s">
        <v>49548</v>
      </c>
      <c r="G18559" s="1">
        <v>41162671</v>
      </c>
      <c r="H18559" s="1" t="s">
        <v>50651</v>
      </c>
      <c r="I18559" s="2">
        <v>45107</v>
      </c>
      <c r="J18559" s="15" t="str">
        <f>MID(Tabla1[[#This Row],[HORA]],1,5)</f>
        <v>11:49</v>
      </c>
      <c r="K18559" s="16">
        <f>IF(Tabla1[[#This Row],[FECHA]]=I18560,IF(J18560-J18559&gt;0,(J18560-J18559)*1440,0),0)</f>
        <v>3.9999999999999858</v>
      </c>
      <c r="L18559" s="14">
        <v>2.14</v>
      </c>
      <c r="M18559" s="13" t="s">
        <v>6359</v>
      </c>
      <c r="N18559" s="1" t="s">
        <v>54021</v>
      </c>
      <c r="O18559" s="1">
        <v>35</v>
      </c>
      <c r="P18559" s="1" t="s">
        <v>376</v>
      </c>
      <c r="Q18559" s="4" t="s">
        <v>21</v>
      </c>
    </row>
    <row r="18560" spans="1:17" ht="22.5" x14ac:dyDescent="0.25">
      <c r="A18560" s="3">
        <v>5249</v>
      </c>
      <c r="B18560" s="1" t="s">
        <v>16403</v>
      </c>
      <c r="C18560" s="1" t="s">
        <v>15</v>
      </c>
      <c r="D18560" s="1" t="s">
        <v>40</v>
      </c>
      <c r="E18560" s="1">
        <v>2657165</v>
      </c>
      <c r="F18560" s="1" t="s">
        <v>16404</v>
      </c>
      <c r="G18560" s="1">
        <v>2248286</v>
      </c>
      <c r="H18560" s="1" t="s">
        <v>16405</v>
      </c>
      <c r="I18560" s="2">
        <v>45107</v>
      </c>
      <c r="J18560" s="15" t="str">
        <f>MID(Tabla1[[#This Row],[HORA]],1,5)</f>
        <v>11:53</v>
      </c>
      <c r="K18560" s="16">
        <f>IF(Tabla1[[#This Row],[FECHA]]=I18561,IF(J18561-J18560&gt;0,(J18561-J18560)*1440,0),0)</f>
        <v>0</v>
      </c>
      <c r="L18560" s="14">
        <v>3.15</v>
      </c>
      <c r="M18560" s="13" t="s">
        <v>1103</v>
      </c>
      <c r="N18560" s="1" t="s">
        <v>12019</v>
      </c>
      <c r="O18560" s="1">
        <v>15</v>
      </c>
      <c r="P18560" s="1" t="s">
        <v>818</v>
      </c>
      <c r="Q18560" s="4" t="s">
        <v>21</v>
      </c>
    </row>
    <row r="18561" spans="1:17" ht="22.5" x14ac:dyDescent="0.25">
      <c r="A18561" s="3">
        <v>18057</v>
      </c>
      <c r="B18561" s="1" t="s">
        <v>54022</v>
      </c>
      <c r="C18561" s="1" t="s">
        <v>15</v>
      </c>
      <c r="D18561" s="1" t="s">
        <v>40</v>
      </c>
      <c r="E18561" s="1">
        <v>20607517488</v>
      </c>
      <c r="F18561" s="1" t="s">
        <v>54023</v>
      </c>
      <c r="G18561" s="1">
        <v>41054612</v>
      </c>
      <c r="H18561" s="1" t="s">
        <v>26637</v>
      </c>
      <c r="I18561" s="2">
        <v>45107</v>
      </c>
      <c r="J18561" s="15" t="str">
        <f>MID(Tabla1[[#This Row],[HORA]],1,5)</f>
        <v>11:53</v>
      </c>
      <c r="K18561" s="16">
        <f>IF(Tabla1[[#This Row],[FECHA]]=I18562,IF(J18562-J18561&gt;0,(J18562-J18561)*1440,0),0)</f>
        <v>3.0000000000000693</v>
      </c>
      <c r="L18561" s="14">
        <v>4.5199999999999996</v>
      </c>
      <c r="M18561" s="13" t="s">
        <v>1103</v>
      </c>
      <c r="N18561" s="1" t="s">
        <v>54024</v>
      </c>
      <c r="O18561" s="1">
        <v>90</v>
      </c>
      <c r="P18561" s="1" t="s">
        <v>376</v>
      </c>
      <c r="Q18561" s="4" t="s">
        <v>21</v>
      </c>
    </row>
    <row r="18562" spans="1:17" ht="22.5" x14ac:dyDescent="0.25">
      <c r="A18562" s="3">
        <v>12180</v>
      </c>
      <c r="B18562" s="1" t="s">
        <v>37559</v>
      </c>
      <c r="C18562" s="1" t="s">
        <v>15</v>
      </c>
      <c r="D18562" s="1" t="s">
        <v>40</v>
      </c>
      <c r="E18562" s="1">
        <v>41512448</v>
      </c>
      <c r="F18562" s="1" t="s">
        <v>37560</v>
      </c>
      <c r="G18562" s="1">
        <v>2248287</v>
      </c>
      <c r="H18562" s="1" t="s">
        <v>37561</v>
      </c>
      <c r="I18562" s="2">
        <v>45107</v>
      </c>
      <c r="J18562" s="15" t="str">
        <f>MID(Tabla1[[#This Row],[HORA]],1,5)</f>
        <v>11:56</v>
      </c>
      <c r="K18562" s="16">
        <f>IF(Tabla1[[#This Row],[FECHA]]=I18563,IF(J18563-J18562&gt;0,(J18563-J18562)*1440,0),0)</f>
        <v>1.9999999999999929</v>
      </c>
      <c r="L18562" s="14">
        <v>4.2699999999999996</v>
      </c>
      <c r="M18562" s="13" t="s">
        <v>958</v>
      </c>
      <c r="N18562" s="1" t="s">
        <v>37562</v>
      </c>
      <c r="O18562" s="1">
        <v>50</v>
      </c>
      <c r="P18562" s="1" t="s">
        <v>376</v>
      </c>
      <c r="Q18562" s="4" t="s">
        <v>21</v>
      </c>
    </row>
    <row r="18563" spans="1:17" ht="22.5" x14ac:dyDescent="0.25">
      <c r="A18563" s="3">
        <v>5250</v>
      </c>
      <c r="B18563" s="1" t="s">
        <v>16406</v>
      </c>
      <c r="C18563" s="1" t="s">
        <v>15</v>
      </c>
      <c r="D18563" s="1" t="s">
        <v>40</v>
      </c>
      <c r="E18563" s="1">
        <v>16798544</v>
      </c>
      <c r="F18563" s="1" t="s">
        <v>16407</v>
      </c>
      <c r="G18563" s="1">
        <v>2248289</v>
      </c>
      <c r="H18563" s="1" t="s">
        <v>16408</v>
      </c>
      <c r="I18563" s="2">
        <v>45107</v>
      </c>
      <c r="J18563" s="15" t="str">
        <f>MID(Tabla1[[#This Row],[HORA]],1,5)</f>
        <v>11:58</v>
      </c>
      <c r="K18563" s="16">
        <f>IF(Tabla1[[#This Row],[FECHA]]=I18564,IF(J18564-J18563&gt;0,(J18564-J18563)*1440,0),0)</f>
        <v>7.9999999999999716</v>
      </c>
      <c r="L18563" s="14">
        <v>7.21</v>
      </c>
      <c r="M18563" s="13" t="s">
        <v>652</v>
      </c>
      <c r="N18563" s="1" t="s">
        <v>16409</v>
      </c>
      <c r="O18563" s="1">
        <v>15</v>
      </c>
      <c r="P18563" s="1" t="s">
        <v>818</v>
      </c>
      <c r="Q18563" s="4" t="s">
        <v>21</v>
      </c>
    </row>
    <row r="18564" spans="1:17" ht="22.5" x14ac:dyDescent="0.25">
      <c r="A18564" s="3">
        <v>12181</v>
      </c>
      <c r="B18564" s="1" t="s">
        <v>37563</v>
      </c>
      <c r="C18564" s="1" t="s">
        <v>15</v>
      </c>
      <c r="D18564" s="1" t="s">
        <v>40</v>
      </c>
      <c r="E18564" s="1">
        <v>45211798</v>
      </c>
      <c r="F18564" s="1" t="s">
        <v>37564</v>
      </c>
      <c r="G18564" s="1">
        <v>46412099</v>
      </c>
      <c r="H18564" s="1" t="s">
        <v>37565</v>
      </c>
      <c r="I18564" s="2">
        <v>45107</v>
      </c>
      <c r="J18564" s="15" t="str">
        <f>MID(Tabla1[[#This Row],[HORA]],1,5)</f>
        <v>12:06</v>
      </c>
      <c r="K18564" s="16">
        <f>IF(Tabla1[[#This Row],[FECHA]]=I18565,IF(J18565-J18564&gt;0,(J18565-J18564)*1440,0),0)</f>
        <v>0.99999999999999645</v>
      </c>
      <c r="L18564" s="14">
        <v>4.3600000000000003</v>
      </c>
      <c r="M18564" s="13" t="s">
        <v>3670</v>
      </c>
      <c r="N18564" s="1" t="s">
        <v>37566</v>
      </c>
      <c r="O18564" s="1">
        <v>10</v>
      </c>
      <c r="P18564" s="1" t="s">
        <v>376</v>
      </c>
      <c r="Q18564" s="4" t="s">
        <v>21</v>
      </c>
    </row>
    <row r="18565" spans="1:17" ht="22.5" x14ac:dyDescent="0.25">
      <c r="A18565" s="3">
        <v>632</v>
      </c>
      <c r="B18565" s="1" t="s">
        <v>1409</v>
      </c>
      <c r="C18565" s="1" t="s">
        <v>15</v>
      </c>
      <c r="D18565" s="1" t="s">
        <v>82</v>
      </c>
      <c r="E18565" s="1">
        <v>88888888</v>
      </c>
      <c r="F18565" s="1" t="s">
        <v>1336</v>
      </c>
      <c r="G18565" s="1">
        <v>2248290</v>
      </c>
      <c r="H18565" s="1" t="s">
        <v>1410</v>
      </c>
      <c r="I18565" s="2">
        <v>45107</v>
      </c>
      <c r="J18565" s="15" t="str">
        <f>MID(Tabla1[[#This Row],[HORA]],1,5)</f>
        <v>12:07</v>
      </c>
      <c r="K18565" s="16">
        <f>IF(Tabla1[[#This Row],[FECHA]]=I18566,IF(J18566-J18565&gt;0,(J18566-J18565)*1440,0),0)</f>
        <v>1.9999999999999929</v>
      </c>
      <c r="L18565" s="14">
        <v>2.57</v>
      </c>
      <c r="M18565" s="13" t="s">
        <v>1411</v>
      </c>
      <c r="N18565" s="1" t="s">
        <v>442</v>
      </c>
      <c r="O18565" s="1">
        <v>0</v>
      </c>
      <c r="P18565" s="1" t="s">
        <v>376</v>
      </c>
      <c r="Q18565" s="4" t="s">
        <v>21</v>
      </c>
    </row>
    <row r="18566" spans="1:17" ht="22.5" x14ac:dyDescent="0.25">
      <c r="A18566" s="3">
        <v>633</v>
      </c>
      <c r="B18566" s="1" t="s">
        <v>1412</v>
      </c>
      <c r="C18566" s="1" t="s">
        <v>15</v>
      </c>
      <c r="D18566" s="1" t="s">
        <v>33</v>
      </c>
      <c r="E18566" s="1">
        <v>88888888</v>
      </c>
      <c r="F18566" s="1" t="s">
        <v>1336</v>
      </c>
      <c r="G18566" s="1">
        <v>2248291</v>
      </c>
      <c r="H18566" s="1" t="s">
        <v>1413</v>
      </c>
      <c r="I18566" s="2">
        <v>45107</v>
      </c>
      <c r="J18566" s="15" t="str">
        <f>MID(Tabla1[[#This Row],[HORA]],1,5)</f>
        <v>12:09</v>
      </c>
      <c r="K18566" s="16">
        <f>IF(Tabla1[[#This Row],[FECHA]]=I18567,IF(J18567-J18566&gt;0,(J18567-J18566)*1440,0),0)</f>
        <v>1.9999999999999929</v>
      </c>
      <c r="L18566" s="14">
        <v>3.36</v>
      </c>
      <c r="M18566" s="13" t="s">
        <v>1213</v>
      </c>
      <c r="N18566" s="1" t="s">
        <v>1414</v>
      </c>
      <c r="O18566" s="1">
        <v>0</v>
      </c>
      <c r="P18566" s="1" t="s">
        <v>376</v>
      </c>
      <c r="Q18566" s="4" t="s">
        <v>21</v>
      </c>
    </row>
    <row r="18567" spans="1:17" ht="22.5" x14ac:dyDescent="0.25">
      <c r="A18567" s="3">
        <v>634</v>
      </c>
      <c r="B18567" s="1" t="s">
        <v>1415</v>
      </c>
      <c r="C18567" s="1" t="s">
        <v>15</v>
      </c>
      <c r="D18567" s="1" t="s">
        <v>77</v>
      </c>
      <c r="E18567" s="1">
        <v>88888888</v>
      </c>
      <c r="F18567" s="1" t="s">
        <v>1336</v>
      </c>
      <c r="G18567" s="1">
        <v>2248292</v>
      </c>
      <c r="H18567" s="1" t="s">
        <v>1416</v>
      </c>
      <c r="I18567" s="2">
        <v>45107</v>
      </c>
      <c r="J18567" s="15" t="str">
        <f>MID(Tabla1[[#This Row],[HORA]],1,5)</f>
        <v>12:11</v>
      </c>
      <c r="K18567" s="16">
        <f>IF(Tabla1[[#This Row],[FECHA]]=I18568,IF(J18568-J18567&gt;0,(J18568-J18567)*1440,0),0)</f>
        <v>0</v>
      </c>
      <c r="L18567" s="14">
        <v>2.1</v>
      </c>
      <c r="M18567" s="13" t="s">
        <v>575</v>
      </c>
      <c r="N18567" s="1" t="s">
        <v>1417</v>
      </c>
      <c r="O18567" s="1">
        <v>0</v>
      </c>
      <c r="P18567" s="1" t="s">
        <v>376</v>
      </c>
      <c r="Q18567" s="4" t="s">
        <v>21</v>
      </c>
    </row>
    <row r="18568" spans="1:17" ht="22.5" x14ac:dyDescent="0.25">
      <c r="A18568" s="3">
        <v>635</v>
      </c>
      <c r="B18568" s="1" t="s">
        <v>1415</v>
      </c>
      <c r="C18568" s="1" t="s">
        <v>15</v>
      </c>
      <c r="D18568" s="1" t="s">
        <v>77</v>
      </c>
      <c r="E18568" s="1">
        <v>88888888</v>
      </c>
      <c r="F18568" s="1" t="s">
        <v>1336</v>
      </c>
      <c r="G18568" s="1">
        <v>2248292</v>
      </c>
      <c r="H18568" s="1" t="s">
        <v>1416</v>
      </c>
      <c r="I18568" s="2">
        <v>45107</v>
      </c>
      <c r="J18568" s="15" t="str">
        <f>MID(Tabla1[[#This Row],[HORA]],1,5)</f>
        <v>12:11</v>
      </c>
      <c r="K18568" s="16">
        <f>IF(Tabla1[[#This Row],[FECHA]]=I18569,IF(J18569-J18568&gt;0,(J18569-J18568)*1440,0),0)</f>
        <v>0</v>
      </c>
      <c r="L18568" s="14">
        <v>5.0199999999999996</v>
      </c>
      <c r="M18568" s="13" t="s">
        <v>575</v>
      </c>
      <c r="N18568" s="1" t="s">
        <v>442</v>
      </c>
      <c r="O18568" s="1">
        <v>0</v>
      </c>
      <c r="P18568" s="1" t="s">
        <v>376</v>
      </c>
      <c r="Q18568" s="4" t="s">
        <v>21</v>
      </c>
    </row>
    <row r="18569" spans="1:17" ht="22.5" x14ac:dyDescent="0.25">
      <c r="A18569" s="3">
        <v>636</v>
      </c>
      <c r="B18569" s="1" t="s">
        <v>1418</v>
      </c>
      <c r="C18569" s="1" t="s">
        <v>15</v>
      </c>
      <c r="D18569" s="1" t="s">
        <v>141</v>
      </c>
      <c r="E18569" s="1">
        <v>88888888</v>
      </c>
      <c r="F18569" s="1" t="s">
        <v>1336</v>
      </c>
      <c r="G18569" s="1">
        <v>2248293</v>
      </c>
      <c r="H18569" s="1" t="s">
        <v>1419</v>
      </c>
      <c r="I18569" s="2">
        <v>45107</v>
      </c>
      <c r="J18569" s="15" t="str">
        <f>MID(Tabla1[[#This Row],[HORA]],1,5)</f>
        <v>12:11</v>
      </c>
      <c r="K18569" s="16">
        <f>IF(Tabla1[[#This Row],[FECHA]]=I18570,IF(J18570-J18569&gt;0,(J18570-J18569)*1440,0),0)</f>
        <v>0</v>
      </c>
      <c r="L18569" s="14">
        <v>7.5</v>
      </c>
      <c r="M18569" s="13" t="s">
        <v>575</v>
      </c>
      <c r="N18569" s="1" t="s">
        <v>442</v>
      </c>
      <c r="O18569" s="1">
        <v>0</v>
      </c>
      <c r="P18569" s="1" t="s">
        <v>376</v>
      </c>
      <c r="Q18569" s="4" t="s">
        <v>21</v>
      </c>
    </row>
    <row r="18570" spans="1:17" ht="22.5" x14ac:dyDescent="0.25">
      <c r="A18570" s="3">
        <v>5251</v>
      </c>
      <c r="B18570" s="1" t="s">
        <v>16410</v>
      </c>
      <c r="C18570" s="1" t="s">
        <v>15</v>
      </c>
      <c r="D18570" s="1" t="s">
        <v>40</v>
      </c>
      <c r="E18570" s="1">
        <v>73450377</v>
      </c>
      <c r="F18570" s="1" t="s">
        <v>16411</v>
      </c>
      <c r="G18570" s="1">
        <v>43644516</v>
      </c>
      <c r="H18570" s="1" t="s">
        <v>16412</v>
      </c>
      <c r="I18570" s="2">
        <v>45107</v>
      </c>
      <c r="J18570" s="15" t="str">
        <f>MID(Tabla1[[#This Row],[HORA]],1,5)</f>
        <v>12:11</v>
      </c>
      <c r="K18570" s="16">
        <f>IF(Tabla1[[#This Row],[FECHA]]=I18571,IF(J18571-J18570&gt;0,(J18571-J18570)*1440,0),0)</f>
        <v>0</v>
      </c>
      <c r="L18570" s="14">
        <v>3.2</v>
      </c>
      <c r="M18570" s="13" t="s">
        <v>575</v>
      </c>
      <c r="N18570" s="1" t="s">
        <v>16413</v>
      </c>
      <c r="O18570" s="1">
        <v>40</v>
      </c>
      <c r="P18570" s="1" t="s">
        <v>818</v>
      </c>
      <c r="Q18570" s="4" t="s">
        <v>21</v>
      </c>
    </row>
    <row r="18571" spans="1:17" ht="22.5" x14ac:dyDescent="0.25">
      <c r="A18571" s="3">
        <v>5252</v>
      </c>
      <c r="B18571" s="1" t="s">
        <v>16410</v>
      </c>
      <c r="C18571" s="1" t="s">
        <v>15</v>
      </c>
      <c r="D18571" s="1" t="s">
        <v>40</v>
      </c>
      <c r="E18571" s="1">
        <v>73450377</v>
      </c>
      <c r="F18571" s="1" t="s">
        <v>16411</v>
      </c>
      <c r="G18571" s="1">
        <v>43644516</v>
      </c>
      <c r="H18571" s="1" t="s">
        <v>16412</v>
      </c>
      <c r="I18571" s="2">
        <v>45107</v>
      </c>
      <c r="J18571" s="15" t="str">
        <f>MID(Tabla1[[#This Row],[HORA]],1,5)</f>
        <v>12:11</v>
      </c>
      <c r="K18571" s="16">
        <f>IF(Tabla1[[#This Row],[FECHA]]=I18572,IF(J18572-J18571&gt;0,(J18572-J18571)*1440,0),0)</f>
        <v>0</v>
      </c>
      <c r="L18571" s="14">
        <v>2.2999999999999998</v>
      </c>
      <c r="M18571" s="13" t="s">
        <v>575</v>
      </c>
      <c r="N18571" s="1" t="s">
        <v>16414</v>
      </c>
      <c r="O18571" s="1">
        <v>40</v>
      </c>
      <c r="P18571" s="1" t="s">
        <v>818</v>
      </c>
      <c r="Q18571" s="4" t="s">
        <v>21</v>
      </c>
    </row>
    <row r="18572" spans="1:17" ht="22.5" x14ac:dyDescent="0.25">
      <c r="A18572" s="3">
        <v>5253</v>
      </c>
      <c r="B18572" s="1" t="s">
        <v>16410</v>
      </c>
      <c r="C18572" s="1" t="s">
        <v>15</v>
      </c>
      <c r="D18572" s="1" t="s">
        <v>40</v>
      </c>
      <c r="E18572" s="1">
        <v>73450377</v>
      </c>
      <c r="F18572" s="1" t="s">
        <v>16411</v>
      </c>
      <c r="G18572" s="1">
        <v>43644516</v>
      </c>
      <c r="H18572" s="1" t="s">
        <v>16412</v>
      </c>
      <c r="I18572" s="2">
        <v>45107</v>
      </c>
      <c r="J18572" s="15" t="str">
        <f>MID(Tabla1[[#This Row],[HORA]],1,5)</f>
        <v>12:11</v>
      </c>
      <c r="K18572" s="16">
        <f>IF(Tabla1[[#This Row],[FECHA]]=I18573,IF(J18573-J18572&gt;0,(J18573-J18572)*1440,0),0)</f>
        <v>1.9999999999999929</v>
      </c>
      <c r="L18572" s="14">
        <v>3.5</v>
      </c>
      <c r="M18572" s="13" t="s">
        <v>575</v>
      </c>
      <c r="N18572" s="1" t="s">
        <v>16415</v>
      </c>
      <c r="O18572" s="1">
        <v>40</v>
      </c>
      <c r="P18572" s="1" t="s">
        <v>818</v>
      </c>
      <c r="Q18572" s="4" t="s">
        <v>21</v>
      </c>
    </row>
    <row r="18573" spans="1:17" ht="22.5" x14ac:dyDescent="0.25">
      <c r="A18573" s="3">
        <v>16650</v>
      </c>
      <c r="B18573" s="1" t="s">
        <v>50458</v>
      </c>
      <c r="C18573" s="1" t="s">
        <v>15</v>
      </c>
      <c r="D18573" s="1" t="s">
        <v>40</v>
      </c>
      <c r="E18573" s="1">
        <v>20606027673</v>
      </c>
      <c r="F18573" s="1" t="s">
        <v>47869</v>
      </c>
      <c r="G18573" s="1">
        <v>2248294</v>
      </c>
      <c r="H18573" s="1" t="s">
        <v>50459</v>
      </c>
      <c r="I18573" s="2">
        <v>45107</v>
      </c>
      <c r="J18573" s="15" t="str">
        <f>MID(Tabla1[[#This Row],[HORA]],1,5)</f>
        <v>12:13</v>
      </c>
      <c r="K18573" s="16">
        <f>IF(Tabla1[[#This Row],[FECHA]]=I18574,IF(J18574-J18573&gt;0,(J18574-J18573)*1440,0),0)</f>
        <v>1.9999999999999929</v>
      </c>
      <c r="L18573" s="14">
        <v>5</v>
      </c>
      <c r="M18573" s="13" t="s">
        <v>123</v>
      </c>
      <c r="N18573" s="1" t="s">
        <v>50460</v>
      </c>
      <c r="O18573" s="1">
        <v>10</v>
      </c>
      <c r="P18573" s="1" t="s">
        <v>818</v>
      </c>
      <c r="Q18573" s="4" t="s">
        <v>21</v>
      </c>
    </row>
    <row r="18574" spans="1:17" ht="22.5" x14ac:dyDescent="0.25">
      <c r="A18574" s="3">
        <v>12182</v>
      </c>
      <c r="B18574" s="1" t="s">
        <v>37567</v>
      </c>
      <c r="C18574" s="1" t="s">
        <v>15</v>
      </c>
      <c r="D18574" s="1" t="s">
        <v>77</v>
      </c>
      <c r="E18574" s="1">
        <v>42787899</v>
      </c>
      <c r="F18574" s="1" t="s">
        <v>23322</v>
      </c>
      <c r="G18574" s="1">
        <v>72367042</v>
      </c>
      <c r="H18574" s="1" t="s">
        <v>23323</v>
      </c>
      <c r="I18574" s="2">
        <v>45107</v>
      </c>
      <c r="J18574" s="15" t="str">
        <f>MID(Tabla1[[#This Row],[HORA]],1,5)</f>
        <v>12:15</v>
      </c>
      <c r="K18574" s="16">
        <f>IF(Tabla1[[#This Row],[FECHA]]=I18575,IF(J18575-J18574&gt;0,(J18575-J18574)*1440,0),0)</f>
        <v>9.9999999999999645</v>
      </c>
      <c r="L18574" s="14">
        <v>2.35</v>
      </c>
      <c r="M18574" s="13" t="s">
        <v>271</v>
      </c>
      <c r="N18574" s="1" t="s">
        <v>14868</v>
      </c>
      <c r="O18574" s="1">
        <v>30</v>
      </c>
      <c r="P18574" s="1" t="s">
        <v>376</v>
      </c>
      <c r="Q18574" s="4" t="s">
        <v>21</v>
      </c>
    </row>
    <row r="18575" spans="1:17" ht="22.5" x14ac:dyDescent="0.25">
      <c r="A18575" s="3">
        <v>12183</v>
      </c>
      <c r="B18575" s="1" t="s">
        <v>37568</v>
      </c>
      <c r="C18575" s="1" t="s">
        <v>15</v>
      </c>
      <c r="D18575" s="1" t="s">
        <v>71</v>
      </c>
      <c r="E18575" s="1">
        <v>10270386</v>
      </c>
      <c r="F18575" s="1" t="s">
        <v>37569</v>
      </c>
      <c r="G18575" s="1">
        <v>2248297</v>
      </c>
      <c r="H18575" s="1" t="s">
        <v>37570</v>
      </c>
      <c r="I18575" s="2">
        <v>45107</v>
      </c>
      <c r="J18575" s="15" t="str">
        <f>MID(Tabla1[[#This Row],[HORA]],1,5)</f>
        <v>12:25</v>
      </c>
      <c r="K18575" s="16">
        <f>IF(Tabla1[[#This Row],[FECHA]]=I18576,IF(J18576-J18575&gt;0,(J18576-J18575)*1440,0),0)</f>
        <v>3.9999999999999858</v>
      </c>
      <c r="L18575" s="14">
        <v>4.5</v>
      </c>
      <c r="M18575" s="13" t="s">
        <v>303</v>
      </c>
      <c r="N18575" s="1" t="s">
        <v>37571</v>
      </c>
      <c r="O18575" s="1">
        <v>15</v>
      </c>
      <c r="P18575" s="1" t="s">
        <v>376</v>
      </c>
      <c r="Q18575" s="4" t="s">
        <v>21</v>
      </c>
    </row>
    <row r="18576" spans="1:17" ht="22.5" x14ac:dyDescent="0.25">
      <c r="A18576" s="3">
        <v>12184</v>
      </c>
      <c r="B18576" s="1" t="s">
        <v>37572</v>
      </c>
      <c r="C18576" s="1" t="s">
        <v>15</v>
      </c>
      <c r="D18576" s="1" t="s">
        <v>33</v>
      </c>
      <c r="E18576" s="1">
        <v>47530635</v>
      </c>
      <c r="F18576" s="1" t="s">
        <v>7763</v>
      </c>
      <c r="G18576" s="1">
        <v>2248298</v>
      </c>
      <c r="H18576" s="1" t="s">
        <v>37573</v>
      </c>
      <c r="I18576" s="2">
        <v>45107</v>
      </c>
      <c r="J18576" s="15" t="str">
        <f>MID(Tabla1[[#This Row],[HORA]],1,5)</f>
        <v>12:29</v>
      </c>
      <c r="K18576" s="16">
        <f>IF(Tabla1[[#This Row],[FECHA]]=I18577,IF(J18577-J18576&gt;0,(J18577-J18576)*1440,0),0)</f>
        <v>4.0000000000001457</v>
      </c>
      <c r="L18576" s="14">
        <v>6.2</v>
      </c>
      <c r="M18576" s="13" t="s">
        <v>307</v>
      </c>
      <c r="N18576" s="1" t="s">
        <v>37574</v>
      </c>
      <c r="O18576" s="1">
        <v>50</v>
      </c>
      <c r="P18576" s="1" t="s">
        <v>376</v>
      </c>
      <c r="Q18576" s="4" t="s">
        <v>21</v>
      </c>
    </row>
    <row r="18577" spans="1:17" ht="22.5" x14ac:dyDescent="0.25">
      <c r="A18577" s="3">
        <v>12185</v>
      </c>
      <c r="B18577" s="1" t="s">
        <v>37575</v>
      </c>
      <c r="C18577" s="1" t="s">
        <v>15</v>
      </c>
      <c r="D18577" s="1" t="s">
        <v>40</v>
      </c>
      <c r="E18577" s="1">
        <v>48433388</v>
      </c>
      <c r="F18577" s="1" t="s">
        <v>12216</v>
      </c>
      <c r="G18577" s="1">
        <v>72628746</v>
      </c>
      <c r="H18577" s="1" t="s">
        <v>12217</v>
      </c>
      <c r="I18577" s="2">
        <v>45107</v>
      </c>
      <c r="J18577" s="15" t="str">
        <f>MID(Tabla1[[#This Row],[HORA]],1,5)</f>
        <v>12:33</v>
      </c>
      <c r="K18577" s="16">
        <f>IF(Tabla1[[#This Row],[FECHA]]=I18578,IF(J18578-J18577&gt;0,(J18578-J18577)*1440,0),0)</f>
        <v>1.9999999999999929</v>
      </c>
      <c r="L18577" s="14">
        <v>3.36</v>
      </c>
      <c r="M18577" s="13" t="s">
        <v>1763</v>
      </c>
      <c r="N18577" s="1" t="s">
        <v>37576</v>
      </c>
      <c r="O18577" s="1">
        <v>15</v>
      </c>
      <c r="P18577" s="1" t="s">
        <v>376</v>
      </c>
      <c r="Q18577" s="4" t="s">
        <v>21</v>
      </c>
    </row>
    <row r="18578" spans="1:17" ht="22.5" x14ac:dyDescent="0.25">
      <c r="A18578" s="3">
        <v>12186</v>
      </c>
      <c r="B18578" s="1" t="s">
        <v>37577</v>
      </c>
      <c r="C18578" s="1" t="s">
        <v>15</v>
      </c>
      <c r="D18578" s="1" t="s">
        <v>40</v>
      </c>
      <c r="E18578" s="1">
        <v>73148388</v>
      </c>
      <c r="F18578" s="1" t="s">
        <v>37578</v>
      </c>
      <c r="G18578" s="1">
        <v>2248299</v>
      </c>
      <c r="H18578" s="1" t="s">
        <v>37579</v>
      </c>
      <c r="I18578" s="2">
        <v>45107</v>
      </c>
      <c r="J18578" s="15" t="str">
        <f>MID(Tabla1[[#This Row],[HORA]],1,5)</f>
        <v>12:35</v>
      </c>
      <c r="K18578" s="16">
        <f>IF(Tabla1[[#This Row],[FECHA]]=I18579,IF(J18579-J18578&gt;0,(J18579-J18578)*1440,0),0)</f>
        <v>1.9999999999999929</v>
      </c>
      <c r="L18578" s="14">
        <v>4.3</v>
      </c>
      <c r="M18578" s="13" t="s">
        <v>1580</v>
      </c>
      <c r="N18578" s="1" t="s">
        <v>37019</v>
      </c>
      <c r="O18578" s="1">
        <v>10</v>
      </c>
      <c r="P18578" s="1" t="s">
        <v>376</v>
      </c>
      <c r="Q18578" s="4" t="s">
        <v>21</v>
      </c>
    </row>
    <row r="18579" spans="1:17" ht="22.5" x14ac:dyDescent="0.25">
      <c r="A18579" s="3">
        <v>18058</v>
      </c>
      <c r="B18579" s="1" t="s">
        <v>54025</v>
      </c>
      <c r="C18579" s="1" t="s">
        <v>15</v>
      </c>
      <c r="D18579" s="1" t="s">
        <v>40</v>
      </c>
      <c r="E18579" s="1">
        <v>20600855892</v>
      </c>
      <c r="F18579" s="1" t="s">
        <v>49533</v>
      </c>
      <c r="G18579" s="1">
        <v>40639447</v>
      </c>
      <c r="H18579" s="1" t="s">
        <v>36949</v>
      </c>
      <c r="I18579" s="2">
        <v>45107</v>
      </c>
      <c r="J18579" s="15" t="str">
        <f>MID(Tabla1[[#This Row],[HORA]],1,5)</f>
        <v>12:37</v>
      </c>
      <c r="K18579" s="16">
        <f>IF(Tabla1[[#This Row],[FECHA]]=I18580,IF(J18580-J18579&gt;0,(J18580-J18579)*1440,0),0)</f>
        <v>1.9999999999999929</v>
      </c>
      <c r="L18579" s="14">
        <v>4.54</v>
      </c>
      <c r="M18579" s="13" t="s">
        <v>1033</v>
      </c>
      <c r="N18579" s="1" t="s">
        <v>54026</v>
      </c>
      <c r="O18579" s="1">
        <v>10</v>
      </c>
      <c r="P18579" s="1" t="s">
        <v>376</v>
      </c>
      <c r="Q18579" s="4" t="s">
        <v>21</v>
      </c>
    </row>
    <row r="18580" spans="1:17" ht="22.5" x14ac:dyDescent="0.25">
      <c r="A18580" s="3">
        <v>16651</v>
      </c>
      <c r="B18580" s="1" t="s">
        <v>50461</v>
      </c>
      <c r="C18580" s="1" t="s">
        <v>15</v>
      </c>
      <c r="D18580" s="1" t="s">
        <v>33</v>
      </c>
      <c r="E18580" s="1">
        <v>20487681483</v>
      </c>
      <c r="F18580" s="1" t="s">
        <v>50462</v>
      </c>
      <c r="G18580" s="1">
        <v>70043790</v>
      </c>
      <c r="H18580" s="1" t="s">
        <v>50463</v>
      </c>
      <c r="I18580" s="2">
        <v>45107</v>
      </c>
      <c r="J18580" s="15" t="str">
        <f>MID(Tabla1[[#This Row],[HORA]],1,5)</f>
        <v>12:39</v>
      </c>
      <c r="K18580" s="16">
        <f>IF(Tabla1[[#This Row],[FECHA]]=I18581,IF(J18581-J18580&gt;0,(J18581-J18580)*1440,0),0)</f>
        <v>1.9999999999999929</v>
      </c>
      <c r="L18580" s="14">
        <v>2.21</v>
      </c>
      <c r="M18580" s="13" t="s">
        <v>98</v>
      </c>
      <c r="N18580" s="1" t="s">
        <v>50464</v>
      </c>
      <c r="O18580" s="1">
        <v>15</v>
      </c>
      <c r="P18580" s="1" t="s">
        <v>818</v>
      </c>
      <c r="Q18580" s="4" t="s">
        <v>21</v>
      </c>
    </row>
    <row r="18581" spans="1:17" ht="22.5" x14ac:dyDescent="0.25">
      <c r="A18581" s="3">
        <v>16652</v>
      </c>
      <c r="B18581" s="1" t="s">
        <v>50465</v>
      </c>
      <c r="C18581" s="1" t="s">
        <v>15</v>
      </c>
      <c r="D18581" s="1" t="s">
        <v>93</v>
      </c>
      <c r="E18581" s="1">
        <v>20609971798</v>
      </c>
      <c r="F18581" s="1" t="s">
        <v>50466</v>
      </c>
      <c r="G18581" s="1">
        <v>43261155</v>
      </c>
      <c r="H18581" s="1" t="s">
        <v>50467</v>
      </c>
      <c r="I18581" s="2">
        <v>45107</v>
      </c>
      <c r="J18581" s="15" t="str">
        <f>MID(Tabla1[[#This Row],[HORA]],1,5)</f>
        <v>12:41</v>
      </c>
      <c r="K18581" s="16">
        <f>IF(Tabla1[[#This Row],[FECHA]]=I18582,IF(J18582-J18581&gt;0,(J18582-J18581)*1440,0),0)</f>
        <v>0.99999999999999645</v>
      </c>
      <c r="L18581" s="14">
        <v>3.45</v>
      </c>
      <c r="M18581" s="13" t="s">
        <v>2596</v>
      </c>
      <c r="N18581" s="1" t="s">
        <v>50464</v>
      </c>
      <c r="O18581" s="1">
        <v>15</v>
      </c>
      <c r="P18581" s="1" t="s">
        <v>818</v>
      </c>
      <c r="Q18581" s="4" t="s">
        <v>21</v>
      </c>
    </row>
    <row r="18582" spans="1:17" ht="22.5" x14ac:dyDescent="0.25">
      <c r="A18582" s="3">
        <v>12187</v>
      </c>
      <c r="B18582" s="1" t="s">
        <v>37580</v>
      </c>
      <c r="C18582" s="1" t="s">
        <v>15</v>
      </c>
      <c r="D18582" s="1" t="s">
        <v>40</v>
      </c>
      <c r="E18582" s="1">
        <v>43426347</v>
      </c>
      <c r="F18582" s="1" t="s">
        <v>37581</v>
      </c>
      <c r="G18582" s="1">
        <v>2248301</v>
      </c>
      <c r="H18582" s="1" t="s">
        <v>37582</v>
      </c>
      <c r="I18582" s="2">
        <v>45107</v>
      </c>
      <c r="J18582" s="15" t="str">
        <f>MID(Tabla1[[#This Row],[HORA]],1,5)</f>
        <v>12:42</v>
      </c>
      <c r="K18582" s="16">
        <f>IF(Tabla1[[#This Row],[FECHA]]=I18583,IF(J18583-J18582&gt;0,(J18583-J18582)*1440,0),0)</f>
        <v>0</v>
      </c>
      <c r="L18582" s="14">
        <v>3.14</v>
      </c>
      <c r="M18582" s="13" t="s">
        <v>2301</v>
      </c>
      <c r="N18582" s="1" t="s">
        <v>37583</v>
      </c>
      <c r="O18582" s="1">
        <v>15</v>
      </c>
      <c r="P18582" s="1" t="s">
        <v>376</v>
      </c>
      <c r="Q18582" s="4" t="s">
        <v>21</v>
      </c>
    </row>
    <row r="18583" spans="1:17" ht="22.5" x14ac:dyDescent="0.25">
      <c r="A18583" s="3">
        <v>16653</v>
      </c>
      <c r="B18583" s="1" t="s">
        <v>50468</v>
      </c>
      <c r="C18583" s="1" t="s">
        <v>15</v>
      </c>
      <c r="D18583" s="1" t="s">
        <v>40</v>
      </c>
      <c r="E18583" s="1">
        <v>20603322399</v>
      </c>
      <c r="F18583" s="1" t="s">
        <v>50469</v>
      </c>
      <c r="G18583" s="1">
        <v>75474937</v>
      </c>
      <c r="H18583" s="1" t="s">
        <v>50470</v>
      </c>
      <c r="I18583" s="2">
        <v>45107</v>
      </c>
      <c r="J18583" s="15" t="str">
        <f>MID(Tabla1[[#This Row],[HORA]],1,5)</f>
        <v>12:42</v>
      </c>
      <c r="K18583" s="16">
        <f>IF(Tabla1[[#This Row],[FECHA]]=I18584,IF(J18584-J18583&gt;0,(J18584-J18583)*1440,0),0)</f>
        <v>1.9999999999999929</v>
      </c>
      <c r="L18583" s="14">
        <v>4.5199999999999996</v>
      </c>
      <c r="M18583" s="13" t="s">
        <v>2301</v>
      </c>
      <c r="N18583" s="1" t="s">
        <v>50471</v>
      </c>
      <c r="O18583" s="1">
        <v>15</v>
      </c>
      <c r="P18583" s="1" t="s">
        <v>818</v>
      </c>
      <c r="Q18583" s="4" t="s">
        <v>21</v>
      </c>
    </row>
    <row r="18584" spans="1:17" ht="22.5" x14ac:dyDescent="0.25">
      <c r="A18584" s="3">
        <v>741</v>
      </c>
      <c r="B18584" s="1" t="s">
        <v>1707</v>
      </c>
      <c r="C18584" s="1" t="s">
        <v>15</v>
      </c>
      <c r="D18584" s="1" t="s">
        <v>112</v>
      </c>
      <c r="E18584" s="1">
        <v>2248302</v>
      </c>
      <c r="F18584" s="1" t="s">
        <v>1708</v>
      </c>
      <c r="G18584" s="1">
        <v>2248303</v>
      </c>
      <c r="H18584" s="1" t="s">
        <v>570</v>
      </c>
      <c r="I18584" s="2">
        <v>45107</v>
      </c>
      <c r="J18584" s="15" t="str">
        <f>MID(Tabla1[[#This Row],[HORA]],1,5)</f>
        <v>12:44</v>
      </c>
      <c r="K18584" s="16">
        <f>IF(Tabla1[[#This Row],[FECHA]]=I18585,IF(J18585-J18584&gt;0,(J18585-J18584)*1440,0),0)</f>
        <v>0</v>
      </c>
      <c r="L18584" s="14">
        <v>4.46</v>
      </c>
      <c r="M18584" s="13" t="s">
        <v>223</v>
      </c>
      <c r="N18584" s="1" t="s">
        <v>824</v>
      </c>
      <c r="O18584" s="1">
        <v>0</v>
      </c>
      <c r="P18584" s="1" t="s">
        <v>818</v>
      </c>
      <c r="Q18584" s="4" t="s">
        <v>21</v>
      </c>
    </row>
    <row r="18585" spans="1:17" ht="22.5" x14ac:dyDescent="0.25">
      <c r="A18585" s="3">
        <v>742</v>
      </c>
      <c r="B18585" s="1" t="s">
        <v>1707</v>
      </c>
      <c r="C18585" s="1" t="s">
        <v>15</v>
      </c>
      <c r="D18585" s="1" t="s">
        <v>112</v>
      </c>
      <c r="E18585" s="1">
        <v>2248302</v>
      </c>
      <c r="F18585" s="1" t="s">
        <v>1708</v>
      </c>
      <c r="G18585" s="1">
        <v>2248303</v>
      </c>
      <c r="H18585" s="1" t="s">
        <v>570</v>
      </c>
      <c r="I18585" s="2">
        <v>45107</v>
      </c>
      <c r="J18585" s="15" t="str">
        <f>MID(Tabla1[[#This Row],[HORA]],1,5)</f>
        <v>12:44</v>
      </c>
      <c r="K18585" s="16">
        <f>IF(Tabla1[[#This Row],[FECHA]]=I18586,IF(J18586-J18585&gt;0,(J18586-J18585)*1440,0),0)</f>
        <v>0</v>
      </c>
      <c r="L18585" s="14">
        <v>4.3600000000000003</v>
      </c>
      <c r="M18585" s="13" t="s">
        <v>223</v>
      </c>
      <c r="N18585" s="1" t="s">
        <v>1709</v>
      </c>
      <c r="O18585" s="1">
        <v>0</v>
      </c>
      <c r="P18585" s="1" t="s">
        <v>818</v>
      </c>
      <c r="Q18585" s="4" t="s">
        <v>21</v>
      </c>
    </row>
    <row r="18586" spans="1:17" ht="22.5" x14ac:dyDescent="0.25">
      <c r="A18586" s="3">
        <v>12188</v>
      </c>
      <c r="B18586" s="1" t="s">
        <v>37584</v>
      </c>
      <c r="C18586" s="1" t="s">
        <v>15</v>
      </c>
      <c r="D18586" s="1" t="s">
        <v>40</v>
      </c>
      <c r="E18586" s="1">
        <v>43262531</v>
      </c>
      <c r="F18586" s="1" t="s">
        <v>36465</v>
      </c>
      <c r="G18586" s="1">
        <v>75864480</v>
      </c>
      <c r="H18586" s="1" t="s">
        <v>37585</v>
      </c>
      <c r="I18586" s="2">
        <v>45107</v>
      </c>
      <c r="J18586" s="15" t="str">
        <f>MID(Tabla1[[#This Row],[HORA]],1,5)</f>
        <v>12:44</v>
      </c>
      <c r="K18586" s="16">
        <f>IF(Tabla1[[#This Row],[FECHA]]=I18587,IF(J18587-J18586&gt;0,(J18587-J18586)*1440,0),0)</f>
        <v>0.99999999999999645</v>
      </c>
      <c r="L18586" s="14">
        <v>2.0699999999999998</v>
      </c>
      <c r="M18586" s="13" t="s">
        <v>223</v>
      </c>
      <c r="N18586" s="1" t="s">
        <v>37586</v>
      </c>
      <c r="O18586" s="1">
        <v>15</v>
      </c>
      <c r="P18586" s="1" t="s">
        <v>376</v>
      </c>
      <c r="Q18586" s="4" t="s">
        <v>21</v>
      </c>
    </row>
    <row r="18587" spans="1:17" ht="22.5" x14ac:dyDescent="0.25">
      <c r="A18587" s="3">
        <v>18059</v>
      </c>
      <c r="B18587" s="1" t="s">
        <v>54027</v>
      </c>
      <c r="C18587" s="1" t="s">
        <v>15</v>
      </c>
      <c r="D18587" s="1" t="s">
        <v>40</v>
      </c>
      <c r="E18587" s="1">
        <v>20155695901</v>
      </c>
      <c r="F18587" s="1" t="s">
        <v>52118</v>
      </c>
      <c r="G18587" s="1">
        <v>2248304</v>
      </c>
      <c r="H18587" s="1" t="s">
        <v>54028</v>
      </c>
      <c r="I18587" s="2">
        <v>45107</v>
      </c>
      <c r="J18587" s="15" t="str">
        <f>MID(Tabla1[[#This Row],[HORA]],1,5)</f>
        <v>12:45</v>
      </c>
      <c r="K18587" s="16">
        <f>IF(Tabla1[[#This Row],[FECHA]]=I18588,IF(J18588-J18587&gt;0,(J18588-J18587)*1440,0),0)</f>
        <v>2.9999999999999893</v>
      </c>
      <c r="L18587" s="14">
        <v>3.36</v>
      </c>
      <c r="M18587" s="13" t="s">
        <v>1003</v>
      </c>
      <c r="N18587" s="1" t="s">
        <v>447</v>
      </c>
      <c r="O18587" s="1">
        <v>10</v>
      </c>
      <c r="P18587" s="1" t="s">
        <v>376</v>
      </c>
      <c r="Q18587" s="4" t="s">
        <v>21</v>
      </c>
    </row>
    <row r="18588" spans="1:17" ht="22.5" x14ac:dyDescent="0.25">
      <c r="A18588" s="3">
        <v>5254</v>
      </c>
      <c r="B18588" s="1" t="s">
        <v>16416</v>
      </c>
      <c r="C18588" s="1" t="s">
        <v>15</v>
      </c>
      <c r="D18588" s="1" t="s">
        <v>40</v>
      </c>
      <c r="E18588" s="1">
        <v>16689092</v>
      </c>
      <c r="F18588" s="1" t="s">
        <v>1811</v>
      </c>
      <c r="G18588" s="1">
        <v>2744057</v>
      </c>
      <c r="H18588" s="1" t="s">
        <v>16417</v>
      </c>
      <c r="I18588" s="2">
        <v>45107</v>
      </c>
      <c r="J18588" s="15" t="str">
        <f>MID(Tabla1[[#This Row],[HORA]],1,5)</f>
        <v>12:48</v>
      </c>
      <c r="K18588" s="16">
        <f>IF(Tabla1[[#This Row],[FECHA]]=I18589,IF(J18589-J18588&gt;0,(J18589-J18588)*1440,0),0)</f>
        <v>0</v>
      </c>
      <c r="L18588" s="14">
        <v>2.37</v>
      </c>
      <c r="M18588" s="13" t="s">
        <v>1057</v>
      </c>
      <c r="N18588" s="1" t="s">
        <v>16418</v>
      </c>
      <c r="O18588" s="1">
        <v>13</v>
      </c>
      <c r="P18588" s="1" t="s">
        <v>818</v>
      </c>
      <c r="Q18588" s="4" t="s">
        <v>21</v>
      </c>
    </row>
    <row r="18589" spans="1:17" ht="22.5" x14ac:dyDescent="0.25">
      <c r="A18589" s="3">
        <v>12189</v>
      </c>
      <c r="B18589" s="1" t="s">
        <v>37587</v>
      </c>
      <c r="C18589" s="1" t="s">
        <v>15</v>
      </c>
      <c r="D18589" s="1" t="s">
        <v>23</v>
      </c>
      <c r="E18589" s="1">
        <v>74291479</v>
      </c>
      <c r="F18589" s="1" t="s">
        <v>37588</v>
      </c>
      <c r="G18589" s="1">
        <v>47332474</v>
      </c>
      <c r="H18589" s="1" t="s">
        <v>37589</v>
      </c>
      <c r="I18589" s="2">
        <v>45107</v>
      </c>
      <c r="J18589" s="15" t="str">
        <f>MID(Tabla1[[#This Row],[HORA]],1,5)</f>
        <v>12:48</v>
      </c>
      <c r="K18589" s="16">
        <f>IF(Tabla1[[#This Row],[FECHA]]=I18590,IF(J18590-J18589&gt;0,(J18590-J18589)*1440,0),0)</f>
        <v>0</v>
      </c>
      <c r="L18589" s="14">
        <v>5.38</v>
      </c>
      <c r="M18589" s="13" t="s">
        <v>1057</v>
      </c>
      <c r="N18589" s="1" t="s">
        <v>37590</v>
      </c>
      <c r="O18589" s="1">
        <v>40</v>
      </c>
      <c r="P18589" s="1" t="s">
        <v>376</v>
      </c>
      <c r="Q18589" s="4" t="s">
        <v>21</v>
      </c>
    </row>
    <row r="18590" spans="1:17" ht="22.5" x14ac:dyDescent="0.25">
      <c r="A18590" s="3">
        <v>12190</v>
      </c>
      <c r="B18590" s="1" t="s">
        <v>37587</v>
      </c>
      <c r="C18590" s="1" t="s">
        <v>15</v>
      </c>
      <c r="D18590" s="1" t="s">
        <v>23</v>
      </c>
      <c r="E18590" s="1">
        <v>74291479</v>
      </c>
      <c r="F18590" s="1" t="s">
        <v>37591</v>
      </c>
      <c r="G18590" s="1">
        <v>47332474</v>
      </c>
      <c r="H18590" s="1" t="s">
        <v>37589</v>
      </c>
      <c r="I18590" s="2">
        <v>45107</v>
      </c>
      <c r="J18590" s="15" t="str">
        <f>MID(Tabla1[[#This Row],[HORA]],1,5)</f>
        <v>12:48</v>
      </c>
      <c r="K18590" s="16">
        <f>IF(Tabla1[[#This Row],[FECHA]]=I18591,IF(J18591-J18590&gt;0,(J18591-J18590)*1440,0),0)</f>
        <v>2.9999999999999893</v>
      </c>
      <c r="L18590" s="14">
        <v>7.44</v>
      </c>
      <c r="M18590" s="13" t="s">
        <v>1057</v>
      </c>
      <c r="N18590" s="1" t="s">
        <v>37590</v>
      </c>
      <c r="O18590" s="1">
        <v>40</v>
      </c>
      <c r="P18590" s="1" t="s">
        <v>376</v>
      </c>
      <c r="Q18590" s="4" t="s">
        <v>21</v>
      </c>
    </row>
    <row r="18591" spans="1:17" ht="22.5" x14ac:dyDescent="0.25">
      <c r="A18591" s="3">
        <v>5255</v>
      </c>
      <c r="B18591" s="1" t="s">
        <v>16419</v>
      </c>
      <c r="C18591" s="1" t="s">
        <v>15</v>
      </c>
      <c r="D18591" s="1" t="s">
        <v>161</v>
      </c>
      <c r="E18591" s="1">
        <v>73595406</v>
      </c>
      <c r="F18591" s="1" t="s">
        <v>16420</v>
      </c>
      <c r="G18591" s="1">
        <v>2248307</v>
      </c>
      <c r="H18591" s="1" t="s">
        <v>16421</v>
      </c>
      <c r="I18591" s="2">
        <v>45107</v>
      </c>
      <c r="J18591" s="15" t="str">
        <f>MID(Tabla1[[#This Row],[HORA]],1,5)</f>
        <v>12:51</v>
      </c>
      <c r="K18591" s="16">
        <f>IF(Tabla1[[#This Row],[FECHA]]=I18592,IF(J18592-J18591&gt;0,(J18592-J18591)*1440,0),0)</f>
        <v>1.9999999999999929</v>
      </c>
      <c r="L18591" s="14">
        <v>3.31</v>
      </c>
      <c r="M18591" s="13" t="s">
        <v>1243</v>
      </c>
      <c r="N18591" s="1" t="s">
        <v>16422</v>
      </c>
      <c r="O18591" s="1">
        <v>30</v>
      </c>
      <c r="P18591" s="1" t="s">
        <v>818</v>
      </c>
      <c r="Q18591" s="4" t="s">
        <v>21</v>
      </c>
    </row>
    <row r="18592" spans="1:17" ht="22.5" x14ac:dyDescent="0.25">
      <c r="A18592" s="3">
        <v>5256</v>
      </c>
      <c r="B18592" s="1" t="s">
        <v>16423</v>
      </c>
      <c r="C18592" s="1" t="s">
        <v>15</v>
      </c>
      <c r="D18592" s="1" t="s">
        <v>40</v>
      </c>
      <c r="E18592" s="1">
        <v>43305289</v>
      </c>
      <c r="F18592" s="1" t="s">
        <v>16424</v>
      </c>
      <c r="G18592" s="1">
        <v>2248308</v>
      </c>
      <c r="H18592" s="1" t="s">
        <v>16425</v>
      </c>
      <c r="I18592" s="2">
        <v>45107</v>
      </c>
      <c r="J18592" s="15" t="str">
        <f>MID(Tabla1[[#This Row],[HORA]],1,5)</f>
        <v>12:53</v>
      </c>
      <c r="K18592" s="16">
        <f>IF(Tabla1[[#This Row],[FECHA]]=I18593,IF(J18593-J18592&gt;0,(J18593-J18592)*1440,0),0)</f>
        <v>2.9999999999999893</v>
      </c>
      <c r="L18592" s="14">
        <v>3.12</v>
      </c>
      <c r="M18592" s="13" t="s">
        <v>513</v>
      </c>
      <c r="N18592" s="1" t="s">
        <v>16426</v>
      </c>
      <c r="O18592" s="1">
        <v>18</v>
      </c>
      <c r="P18592" s="1" t="s">
        <v>818</v>
      </c>
      <c r="Q18592" s="4" t="s">
        <v>21</v>
      </c>
    </row>
    <row r="18593" spans="1:17" ht="22.5" x14ac:dyDescent="0.25">
      <c r="A18593" s="3">
        <v>5257</v>
      </c>
      <c r="B18593" s="1" t="s">
        <v>16427</v>
      </c>
      <c r="C18593" s="1" t="s">
        <v>15</v>
      </c>
      <c r="D18593" s="1" t="s">
        <v>40</v>
      </c>
      <c r="E18593" s="1">
        <v>7452735</v>
      </c>
      <c r="F18593" s="1" t="s">
        <v>14609</v>
      </c>
      <c r="G18593" s="1">
        <v>9991524</v>
      </c>
      <c r="H18593" s="1" t="s">
        <v>16428</v>
      </c>
      <c r="I18593" s="2">
        <v>45107</v>
      </c>
      <c r="J18593" s="15" t="str">
        <f>MID(Tabla1[[#This Row],[HORA]],1,5)</f>
        <v>12:56</v>
      </c>
      <c r="K18593" s="16">
        <f>IF(Tabla1[[#This Row],[FECHA]]=I18594,IF(J18594-J18593&gt;0,(J18594-J18593)*1440,0),0)</f>
        <v>2.9999999999999893</v>
      </c>
      <c r="L18593" s="14">
        <v>5.21</v>
      </c>
      <c r="M18593" s="13" t="s">
        <v>1618</v>
      </c>
      <c r="N18593" s="1" t="s">
        <v>16429</v>
      </c>
      <c r="O18593" s="1">
        <v>10</v>
      </c>
      <c r="P18593" s="1" t="s">
        <v>818</v>
      </c>
      <c r="Q18593" s="4" t="s">
        <v>21</v>
      </c>
    </row>
    <row r="18594" spans="1:17" ht="22.5" x14ac:dyDescent="0.25">
      <c r="A18594" s="3">
        <v>12191</v>
      </c>
      <c r="B18594" s="1" t="s">
        <v>37592</v>
      </c>
      <c r="C18594" s="1" t="s">
        <v>15</v>
      </c>
      <c r="D18594" s="1" t="s">
        <v>40</v>
      </c>
      <c r="E18594" s="1">
        <v>16528367</v>
      </c>
      <c r="F18594" s="1" t="s">
        <v>37593</v>
      </c>
      <c r="G18594" s="1">
        <v>2248309</v>
      </c>
      <c r="H18594" s="1" t="s">
        <v>37594</v>
      </c>
      <c r="I18594" s="2">
        <v>45107</v>
      </c>
      <c r="J18594" s="15" t="str">
        <f>MID(Tabla1[[#This Row],[HORA]],1,5)</f>
        <v>12:59</v>
      </c>
      <c r="K18594" s="16">
        <f>IF(Tabla1[[#This Row],[FECHA]]=I18595,IF(J18595-J18594&gt;0,(J18595-J18594)*1440,0),0)</f>
        <v>2.0000000000001528</v>
      </c>
      <c r="L18594" s="14">
        <v>2.5499999999999998</v>
      </c>
      <c r="M18594" s="13" t="s">
        <v>446</v>
      </c>
      <c r="N18594" s="1" t="s">
        <v>37595</v>
      </c>
      <c r="O18594" s="1">
        <v>15</v>
      </c>
      <c r="P18594" s="1" t="s">
        <v>376</v>
      </c>
      <c r="Q18594" s="4" t="s">
        <v>21</v>
      </c>
    </row>
    <row r="18595" spans="1:17" ht="22.5" x14ac:dyDescent="0.25">
      <c r="A18595" s="3">
        <v>5258</v>
      </c>
      <c r="B18595" s="1" t="s">
        <v>16430</v>
      </c>
      <c r="C18595" s="1" t="s">
        <v>15</v>
      </c>
      <c r="D18595" s="1" t="s">
        <v>40</v>
      </c>
      <c r="E18595" s="1">
        <v>3684090</v>
      </c>
      <c r="F18595" s="1" t="s">
        <v>16431</v>
      </c>
      <c r="G18595" s="1">
        <v>45355042</v>
      </c>
      <c r="H18595" s="1" t="s">
        <v>16432</v>
      </c>
      <c r="I18595" s="2">
        <v>45107</v>
      </c>
      <c r="J18595" s="15" t="str">
        <f>MID(Tabla1[[#This Row],[HORA]],1,5)</f>
        <v>13:01</v>
      </c>
      <c r="K18595" s="16">
        <f>IF(Tabla1[[#This Row],[FECHA]]=I18596,IF(J18596-J18595&gt;0,(J18596-J18595)*1440,0),0)</f>
        <v>1.9999999999999929</v>
      </c>
      <c r="L18595" s="14">
        <v>4.28</v>
      </c>
      <c r="M18595" s="13" t="s">
        <v>55924</v>
      </c>
      <c r="N18595" s="1" t="s">
        <v>16433</v>
      </c>
      <c r="O18595" s="1">
        <v>10</v>
      </c>
      <c r="P18595" s="1" t="s">
        <v>818</v>
      </c>
      <c r="Q18595" s="4" t="s">
        <v>21</v>
      </c>
    </row>
    <row r="18596" spans="1:17" ht="22.5" x14ac:dyDescent="0.25">
      <c r="A18596" s="3">
        <v>5259</v>
      </c>
      <c r="B18596" s="1" t="s">
        <v>16434</v>
      </c>
      <c r="C18596" s="1" t="s">
        <v>15</v>
      </c>
      <c r="D18596" s="1" t="s">
        <v>23</v>
      </c>
      <c r="E18596" s="1">
        <v>47989690</v>
      </c>
      <c r="F18596" s="1" t="s">
        <v>16435</v>
      </c>
      <c r="G18596" s="1">
        <v>2248310</v>
      </c>
      <c r="H18596" s="1" t="s">
        <v>16436</v>
      </c>
      <c r="I18596" s="2">
        <v>45107</v>
      </c>
      <c r="J18596" s="15" t="str">
        <f>MID(Tabla1[[#This Row],[HORA]],1,5)</f>
        <v>13:03</v>
      </c>
      <c r="K18596" s="16">
        <f>IF(Tabla1[[#This Row],[FECHA]]=I18597,IF(J18597-J18596&gt;0,(J18597-J18596)*1440,0),0)</f>
        <v>0.99999999999983658</v>
      </c>
      <c r="L18596" s="14">
        <v>6.14</v>
      </c>
      <c r="M18596" s="13" t="s">
        <v>55925</v>
      </c>
      <c r="N18596" s="1" t="s">
        <v>16437</v>
      </c>
      <c r="O18596" s="1">
        <v>10</v>
      </c>
      <c r="P18596" s="1" t="s">
        <v>818</v>
      </c>
      <c r="Q18596" s="4" t="s">
        <v>21</v>
      </c>
    </row>
    <row r="18597" spans="1:17" ht="22.5" x14ac:dyDescent="0.25">
      <c r="A18597" s="3">
        <v>18060</v>
      </c>
      <c r="B18597" s="1" t="s">
        <v>54029</v>
      </c>
      <c r="C18597" s="1" t="s">
        <v>15</v>
      </c>
      <c r="D18597" s="1" t="s">
        <v>40</v>
      </c>
      <c r="E18597" s="1">
        <v>20602278931</v>
      </c>
      <c r="F18597" s="1" t="s">
        <v>47717</v>
      </c>
      <c r="G18597" s="1">
        <v>2248311</v>
      </c>
      <c r="H18597" s="1" t="s">
        <v>47718</v>
      </c>
      <c r="I18597" s="2">
        <v>45107</v>
      </c>
      <c r="J18597" s="15" t="str">
        <f>MID(Tabla1[[#This Row],[HORA]],1,5)</f>
        <v>13:04</v>
      </c>
      <c r="K18597" s="16">
        <f>IF(Tabla1[[#This Row],[FECHA]]=I18598,IF(J18598-J18597&gt;0,(J18598-J18597)*1440,0),0)</f>
        <v>5.0000000000001421</v>
      </c>
      <c r="L18597" s="14">
        <v>3.44</v>
      </c>
      <c r="M18597" s="13" t="s">
        <v>55926</v>
      </c>
      <c r="N18597" s="1" t="s">
        <v>54030</v>
      </c>
      <c r="O18597" s="1">
        <v>25</v>
      </c>
      <c r="P18597" s="1" t="s">
        <v>376</v>
      </c>
      <c r="Q18597" s="4" t="s">
        <v>21</v>
      </c>
    </row>
    <row r="18598" spans="1:17" ht="22.5" x14ac:dyDescent="0.25">
      <c r="A18598" s="3">
        <v>16654</v>
      </c>
      <c r="B18598" s="1" t="s">
        <v>50472</v>
      </c>
      <c r="C18598" s="1" t="s">
        <v>15</v>
      </c>
      <c r="D18598" s="1" t="s">
        <v>119</v>
      </c>
      <c r="E18598" s="1">
        <v>20480761813</v>
      </c>
      <c r="F18598" s="1" t="s">
        <v>47724</v>
      </c>
      <c r="G18598" s="1">
        <v>19671283</v>
      </c>
      <c r="H18598" s="1" t="s">
        <v>48152</v>
      </c>
      <c r="I18598" s="2">
        <v>45107</v>
      </c>
      <c r="J18598" s="15" t="str">
        <f>MID(Tabla1[[#This Row],[HORA]],1,5)</f>
        <v>13:09</v>
      </c>
      <c r="K18598" s="16">
        <f>IF(Tabla1[[#This Row],[FECHA]]=I18599,IF(J18599-J18598&gt;0,(J18599-J18598)*1440,0),0)</f>
        <v>0.99999999999983658</v>
      </c>
      <c r="L18598" s="14">
        <v>4.0999999999999996</v>
      </c>
      <c r="M18598" s="13" t="s">
        <v>55840</v>
      </c>
      <c r="N18598" s="1" t="s">
        <v>50473</v>
      </c>
      <c r="O18598" s="1">
        <v>140</v>
      </c>
      <c r="P18598" s="1" t="s">
        <v>818</v>
      </c>
      <c r="Q18598" s="4" t="s">
        <v>21</v>
      </c>
    </row>
    <row r="18599" spans="1:17" ht="22.5" x14ac:dyDescent="0.25">
      <c r="A18599" s="3">
        <v>12192</v>
      </c>
      <c r="B18599" s="1" t="s">
        <v>37596</v>
      </c>
      <c r="C18599" s="1" t="s">
        <v>15</v>
      </c>
      <c r="D18599" s="1" t="s">
        <v>40</v>
      </c>
      <c r="E18599" s="1">
        <v>33400166</v>
      </c>
      <c r="F18599" s="1" t="s">
        <v>15200</v>
      </c>
      <c r="G18599" s="1">
        <v>2248313</v>
      </c>
      <c r="H18599" s="1" t="s">
        <v>37597</v>
      </c>
      <c r="I18599" s="2">
        <v>45107</v>
      </c>
      <c r="J18599" s="15" t="str">
        <f>MID(Tabla1[[#This Row],[HORA]],1,5)</f>
        <v>13:10</v>
      </c>
      <c r="K18599" s="16">
        <f>IF(Tabla1[[#This Row],[FECHA]]=I18600,IF(J18600-J18599&gt;0,(J18600-J18599)*1440,0),0)</f>
        <v>1.0000000000001563</v>
      </c>
      <c r="L18599" s="14">
        <v>4.04</v>
      </c>
      <c r="M18599" s="13" t="s">
        <v>55930</v>
      </c>
      <c r="N18599" s="1" t="s">
        <v>447</v>
      </c>
      <c r="O18599" s="1">
        <v>10</v>
      </c>
      <c r="P18599" s="1" t="s">
        <v>376</v>
      </c>
      <c r="Q18599" s="4" t="s">
        <v>21</v>
      </c>
    </row>
    <row r="18600" spans="1:17" ht="22.5" x14ac:dyDescent="0.25">
      <c r="A18600" s="3">
        <v>16655</v>
      </c>
      <c r="B18600" s="1" t="s">
        <v>50474</v>
      </c>
      <c r="C18600" s="1" t="s">
        <v>15</v>
      </c>
      <c r="D18600" s="1" t="s">
        <v>33</v>
      </c>
      <c r="E18600" s="1">
        <v>20480761813</v>
      </c>
      <c r="F18600" s="1" t="s">
        <v>47724</v>
      </c>
      <c r="G18600" s="1">
        <v>44983440</v>
      </c>
      <c r="H18600" s="1" t="s">
        <v>47725</v>
      </c>
      <c r="I18600" s="2">
        <v>45107</v>
      </c>
      <c r="J18600" s="15" t="str">
        <f>MID(Tabla1[[#This Row],[HORA]],1,5)</f>
        <v>13:11</v>
      </c>
      <c r="K18600" s="16">
        <f>IF(Tabla1[[#This Row],[FECHA]]=I18601,IF(J18601-J18600&gt;0,(J18601-J18600)*1440,0),0)</f>
        <v>9.9999999999999645</v>
      </c>
      <c r="L18600" s="14">
        <v>2.14</v>
      </c>
      <c r="M18600" s="13" t="s">
        <v>55841</v>
      </c>
      <c r="N18600" s="1" t="s">
        <v>50475</v>
      </c>
      <c r="O18600" s="1">
        <v>60</v>
      </c>
      <c r="P18600" s="1" t="s">
        <v>818</v>
      </c>
      <c r="Q18600" s="4" t="s">
        <v>21</v>
      </c>
    </row>
    <row r="18601" spans="1:17" ht="22.5" x14ac:dyDescent="0.25">
      <c r="A18601" s="3">
        <v>12193</v>
      </c>
      <c r="B18601" s="1" t="s">
        <v>37598</v>
      </c>
      <c r="C18601" s="1" t="s">
        <v>15</v>
      </c>
      <c r="D18601" s="1" t="s">
        <v>40</v>
      </c>
      <c r="E18601" s="1">
        <v>16428998</v>
      </c>
      <c r="F18601" s="1" t="s">
        <v>37599</v>
      </c>
      <c r="G18601" s="1">
        <v>16428998</v>
      </c>
      <c r="H18601" s="1" t="s">
        <v>37599</v>
      </c>
      <c r="I18601" s="2">
        <v>45107</v>
      </c>
      <c r="J18601" s="15" t="str">
        <f>MID(Tabla1[[#This Row],[HORA]],1,5)</f>
        <v>13:21</v>
      </c>
      <c r="K18601" s="16">
        <f>IF(Tabla1[[#This Row],[FECHA]]=I18602,IF(J18602-J18601&gt;0,(J18602-J18601)*1440,0),0)</f>
        <v>3.9999999999999858</v>
      </c>
      <c r="L18601" s="14">
        <v>3.15</v>
      </c>
      <c r="M18601" s="13" t="s">
        <v>55939</v>
      </c>
      <c r="N18601" s="1" t="s">
        <v>2773</v>
      </c>
      <c r="O18601" s="1">
        <v>6</v>
      </c>
      <c r="P18601" s="1" t="s">
        <v>376</v>
      </c>
      <c r="Q18601" s="4" t="s">
        <v>21</v>
      </c>
    </row>
    <row r="18602" spans="1:17" ht="22.5" x14ac:dyDescent="0.25">
      <c r="A18602" s="3">
        <v>637</v>
      </c>
      <c r="B18602" s="1" t="s">
        <v>1420</v>
      </c>
      <c r="C18602" s="1" t="s">
        <v>15</v>
      </c>
      <c r="D18602" s="1" t="s">
        <v>172</v>
      </c>
      <c r="E18602" s="1">
        <v>2248314</v>
      </c>
      <c r="F18602" s="1" t="s">
        <v>1421</v>
      </c>
      <c r="G18602" s="1">
        <v>2248315</v>
      </c>
      <c r="H18602" s="1" t="s">
        <v>432</v>
      </c>
      <c r="I18602" s="2">
        <v>45107</v>
      </c>
      <c r="J18602" s="15" t="str">
        <f>MID(Tabla1[[#This Row],[HORA]],1,5)</f>
        <v>13:25</v>
      </c>
      <c r="K18602" s="16">
        <f>IF(Tabla1[[#This Row],[FECHA]]=I18603,IF(J18603-J18602&gt;0,(J18603-J18602)*1440,0),0)</f>
        <v>4.9999999999999822</v>
      </c>
      <c r="L18602" s="14">
        <v>4.5199999999999996</v>
      </c>
      <c r="M18602" s="13" t="s">
        <v>55941</v>
      </c>
      <c r="N18602" s="1" t="s">
        <v>447</v>
      </c>
      <c r="O18602" s="1">
        <v>0</v>
      </c>
      <c r="P18602" s="1" t="s">
        <v>376</v>
      </c>
      <c r="Q18602" s="4" t="s">
        <v>21</v>
      </c>
    </row>
    <row r="18603" spans="1:17" ht="22.5" x14ac:dyDescent="0.25">
      <c r="A18603" s="3">
        <v>5260</v>
      </c>
      <c r="B18603" s="1" t="s">
        <v>16438</v>
      </c>
      <c r="C18603" s="1" t="s">
        <v>15</v>
      </c>
      <c r="D18603" s="1" t="s">
        <v>40</v>
      </c>
      <c r="E18603" s="1">
        <v>16476395</v>
      </c>
      <c r="F18603" s="1" t="s">
        <v>16439</v>
      </c>
      <c r="G18603" s="1">
        <v>2248318</v>
      </c>
      <c r="H18603" s="1" t="s">
        <v>16440</v>
      </c>
      <c r="I18603" s="2">
        <v>45107</v>
      </c>
      <c r="J18603" s="15" t="str">
        <f>MID(Tabla1[[#This Row],[HORA]],1,5)</f>
        <v>13:30</v>
      </c>
      <c r="K18603" s="16">
        <f>IF(Tabla1[[#This Row],[FECHA]]=I18604,IF(J18604-J18603&gt;0,(J18604-J18603)*1440,0),0)</f>
        <v>5.9999999999999787</v>
      </c>
      <c r="L18603" s="14">
        <v>4.2699999999999996</v>
      </c>
      <c r="M18603" s="13" t="s">
        <v>55945</v>
      </c>
      <c r="N18603" s="1" t="s">
        <v>16441</v>
      </c>
      <c r="O18603" s="1">
        <v>20</v>
      </c>
      <c r="P18603" s="1" t="s">
        <v>818</v>
      </c>
      <c r="Q18603" s="4" t="s">
        <v>21</v>
      </c>
    </row>
    <row r="18604" spans="1:17" ht="22.5" x14ac:dyDescent="0.25">
      <c r="A18604" s="3">
        <v>5261</v>
      </c>
      <c r="B18604" s="1" t="s">
        <v>16442</v>
      </c>
      <c r="C18604" s="1" t="s">
        <v>15</v>
      </c>
      <c r="D18604" s="1" t="s">
        <v>23</v>
      </c>
      <c r="E18604" s="1">
        <v>73488780</v>
      </c>
      <c r="F18604" s="1" t="s">
        <v>16443</v>
      </c>
      <c r="G18604" s="1">
        <v>2248321</v>
      </c>
      <c r="H18604" s="1" t="s">
        <v>16444</v>
      </c>
      <c r="I18604" s="2">
        <v>45107</v>
      </c>
      <c r="J18604" s="15" t="str">
        <f>MID(Tabla1[[#This Row],[HORA]],1,5)</f>
        <v>13:36</v>
      </c>
      <c r="K18604" s="16">
        <f>IF(Tabla1[[#This Row],[FECHA]]=I18605,IF(J18605-J18604&gt;0,(J18605-J18604)*1440,0),0)</f>
        <v>7.9999999999999716</v>
      </c>
      <c r="L18604" s="14">
        <v>7.21</v>
      </c>
      <c r="M18604" s="13" t="s">
        <v>55949</v>
      </c>
      <c r="N18604" s="1" t="s">
        <v>16445</v>
      </c>
      <c r="O18604" s="1">
        <v>20</v>
      </c>
      <c r="P18604" s="1" t="s">
        <v>818</v>
      </c>
      <c r="Q18604" s="4" t="s">
        <v>21</v>
      </c>
    </row>
    <row r="18605" spans="1:17" ht="22.5" x14ac:dyDescent="0.25">
      <c r="A18605" s="3">
        <v>12194</v>
      </c>
      <c r="B18605" s="1" t="s">
        <v>37600</v>
      </c>
      <c r="C18605" s="1" t="s">
        <v>15</v>
      </c>
      <c r="D18605" s="1" t="s">
        <v>40</v>
      </c>
      <c r="E18605" s="1">
        <v>46393445</v>
      </c>
      <c r="F18605" s="1" t="s">
        <v>37601</v>
      </c>
      <c r="G18605" s="1">
        <v>45435531</v>
      </c>
      <c r="H18605" s="1" t="s">
        <v>7241</v>
      </c>
      <c r="I18605" s="2">
        <v>45107</v>
      </c>
      <c r="J18605" s="15" t="str">
        <f>MID(Tabla1[[#This Row],[HORA]],1,5)</f>
        <v>13:44</v>
      </c>
      <c r="K18605" s="16">
        <f>IF(Tabla1[[#This Row],[FECHA]]=I18606,IF(J18606-J18605&gt;0,(J18606-J18605)*1440,0),0)</f>
        <v>4.0000000000001457</v>
      </c>
      <c r="L18605" s="14">
        <v>4.3600000000000003</v>
      </c>
      <c r="M18605" s="13" t="s">
        <v>55955</v>
      </c>
      <c r="N18605" s="1" t="s">
        <v>37602</v>
      </c>
      <c r="O18605" s="1">
        <v>15</v>
      </c>
      <c r="P18605" s="1" t="s">
        <v>376</v>
      </c>
      <c r="Q18605" s="4" t="s">
        <v>21</v>
      </c>
    </row>
    <row r="18606" spans="1:17" ht="22.5" x14ac:dyDescent="0.25">
      <c r="A18606" s="3">
        <v>12195</v>
      </c>
      <c r="B18606" s="1" t="s">
        <v>37603</v>
      </c>
      <c r="C18606" s="1" t="s">
        <v>15</v>
      </c>
      <c r="D18606" s="1" t="s">
        <v>71</v>
      </c>
      <c r="E18606" s="1">
        <v>75728803</v>
      </c>
      <c r="F18606" s="1" t="s">
        <v>37604</v>
      </c>
      <c r="G18606" s="1">
        <v>46336170</v>
      </c>
      <c r="H18606" s="1" t="s">
        <v>37605</v>
      </c>
      <c r="I18606" s="2">
        <v>45107</v>
      </c>
      <c r="J18606" s="15" t="str">
        <f>MID(Tabla1[[#This Row],[HORA]],1,5)</f>
        <v>13:48</v>
      </c>
      <c r="K18606" s="16">
        <f>IF(Tabla1[[#This Row],[FECHA]]=I18607,IF(J18607-J18606&gt;0,(J18607-J18606)*1440,0),0)</f>
        <v>2.9999999999998295</v>
      </c>
      <c r="L18606" s="14">
        <v>5.14</v>
      </c>
      <c r="M18606" s="13" t="s">
        <v>55959</v>
      </c>
      <c r="N18606" s="1" t="s">
        <v>37606</v>
      </c>
      <c r="O18606" s="1">
        <v>25</v>
      </c>
      <c r="P18606" s="1" t="s">
        <v>376</v>
      </c>
      <c r="Q18606" s="4" t="s">
        <v>21</v>
      </c>
    </row>
    <row r="18607" spans="1:17" ht="22.5" x14ac:dyDescent="0.25">
      <c r="A18607" s="3">
        <v>18061</v>
      </c>
      <c r="B18607" s="1" t="s">
        <v>54031</v>
      </c>
      <c r="C18607" s="1" t="s">
        <v>15</v>
      </c>
      <c r="D18607" s="1" t="s">
        <v>119</v>
      </c>
      <c r="E18607" s="1">
        <v>20555378280</v>
      </c>
      <c r="F18607" s="1" t="s">
        <v>48345</v>
      </c>
      <c r="G18607" s="1">
        <v>2248323</v>
      </c>
      <c r="H18607" s="1" t="s">
        <v>54032</v>
      </c>
      <c r="I18607" s="2">
        <v>45107</v>
      </c>
      <c r="J18607" s="15" t="str">
        <f>MID(Tabla1[[#This Row],[HORA]],1,5)</f>
        <v>13:51</v>
      </c>
      <c r="K18607" s="16">
        <f>IF(Tabla1[[#This Row],[FECHA]]=I18608,IF(J18608-J18607&gt;0,(J18608-J18607)*1440,0),0)</f>
        <v>1.9999999999999929</v>
      </c>
      <c r="L18607" s="14">
        <v>7.51</v>
      </c>
      <c r="M18607" s="13" t="s">
        <v>55962</v>
      </c>
      <c r="N18607" s="1" t="s">
        <v>54033</v>
      </c>
      <c r="O18607" s="1">
        <v>160</v>
      </c>
      <c r="P18607" s="1" t="s">
        <v>376</v>
      </c>
      <c r="Q18607" s="4" t="s">
        <v>21</v>
      </c>
    </row>
    <row r="18608" spans="1:17" ht="22.5" x14ac:dyDescent="0.25">
      <c r="A18608" s="3">
        <v>5262</v>
      </c>
      <c r="B18608" s="1" t="s">
        <v>16446</v>
      </c>
      <c r="C18608" s="1" t="s">
        <v>15</v>
      </c>
      <c r="D18608" s="1" t="s">
        <v>23</v>
      </c>
      <c r="E18608" s="1">
        <v>45982721</v>
      </c>
      <c r="F18608" s="1" t="s">
        <v>16447</v>
      </c>
      <c r="G18608" s="1">
        <v>47668397</v>
      </c>
      <c r="H18608" s="1" t="s">
        <v>16448</v>
      </c>
      <c r="I18608" s="2">
        <v>45107</v>
      </c>
      <c r="J18608" s="15" t="str">
        <f>MID(Tabla1[[#This Row],[HORA]],1,5)</f>
        <v>13:53</v>
      </c>
      <c r="K18608" s="16">
        <f>IF(Tabla1[[#This Row],[FECHA]]=I18609,IF(J18609-J18608&gt;0,(J18609-J18608)*1440,0),0)</f>
        <v>1.9999999999999929</v>
      </c>
      <c r="L18608" s="14">
        <v>6.2</v>
      </c>
      <c r="M18608" s="13" t="s">
        <v>55964</v>
      </c>
      <c r="N18608" s="1" t="s">
        <v>16449</v>
      </c>
      <c r="O18608" s="1">
        <v>18</v>
      </c>
      <c r="P18608" s="1" t="s">
        <v>818</v>
      </c>
      <c r="Q18608" s="4" t="s">
        <v>21</v>
      </c>
    </row>
    <row r="18609" spans="1:17" ht="22.5" x14ac:dyDescent="0.25">
      <c r="A18609" s="3">
        <v>12196</v>
      </c>
      <c r="B18609" s="1" t="s">
        <v>37607</v>
      </c>
      <c r="C18609" s="1" t="s">
        <v>15</v>
      </c>
      <c r="D18609" s="1" t="s">
        <v>77</v>
      </c>
      <c r="E18609" s="1">
        <v>41751314</v>
      </c>
      <c r="F18609" s="1" t="s">
        <v>34637</v>
      </c>
      <c r="G18609" s="1">
        <v>40518303</v>
      </c>
      <c r="H18609" s="1" t="s">
        <v>37608</v>
      </c>
      <c r="I18609" s="2">
        <v>45107</v>
      </c>
      <c r="J18609" s="15" t="str">
        <f>MID(Tabla1[[#This Row],[HORA]],1,5)</f>
        <v>13:55</v>
      </c>
      <c r="K18609" s="16">
        <f>IF(Tabla1[[#This Row],[FECHA]]=I18610,IF(J18610-J18609&gt;0,(J18610-J18609)*1440,0),0)</f>
        <v>10.000000000000124</v>
      </c>
      <c r="L18609" s="14">
        <v>4.8</v>
      </c>
      <c r="M18609" s="13" t="s">
        <v>55966</v>
      </c>
      <c r="N18609" s="1" t="s">
        <v>22875</v>
      </c>
      <c r="O18609" s="1">
        <v>15</v>
      </c>
      <c r="P18609" s="1" t="s">
        <v>376</v>
      </c>
      <c r="Q18609" s="4" t="s">
        <v>21</v>
      </c>
    </row>
    <row r="18610" spans="1:17" ht="22.5" x14ac:dyDescent="0.25">
      <c r="A18610" s="3">
        <v>12197</v>
      </c>
      <c r="B18610" s="1" t="s">
        <v>37609</v>
      </c>
      <c r="C18610" s="1" t="s">
        <v>15</v>
      </c>
      <c r="D18610" s="1" t="s">
        <v>82</v>
      </c>
      <c r="E18610" s="1">
        <v>16778405</v>
      </c>
      <c r="F18610" s="1" t="s">
        <v>37610</v>
      </c>
      <c r="G18610" s="1">
        <v>45202834</v>
      </c>
      <c r="H18610" s="1" t="s">
        <v>37611</v>
      </c>
      <c r="I18610" s="2">
        <v>45107</v>
      </c>
      <c r="J18610" s="15" t="str">
        <f>MID(Tabla1[[#This Row],[HORA]],1,5)</f>
        <v>14:05</v>
      </c>
      <c r="K18610" s="16">
        <f>IF(Tabla1[[#This Row],[FECHA]]=I18611,IF(J18611-J18610&gt;0,(J18611-J18610)*1440,0),0)</f>
        <v>0.99999999999999645</v>
      </c>
      <c r="L18610" s="14">
        <v>2.54</v>
      </c>
      <c r="M18610" s="13" t="s">
        <v>55976</v>
      </c>
      <c r="N18610" s="1" t="s">
        <v>37612</v>
      </c>
      <c r="O18610" s="1">
        <v>20</v>
      </c>
      <c r="P18610" s="1" t="s">
        <v>1141</v>
      </c>
      <c r="Q18610" s="4" t="s">
        <v>21</v>
      </c>
    </row>
    <row r="18611" spans="1:17" ht="22.5" x14ac:dyDescent="0.25">
      <c r="A18611" s="3">
        <v>12198</v>
      </c>
      <c r="B18611" s="1" t="s">
        <v>37613</v>
      </c>
      <c r="C18611" s="1" t="s">
        <v>15</v>
      </c>
      <c r="D18611" s="1" t="s">
        <v>40</v>
      </c>
      <c r="E18611" s="1">
        <v>5640714</v>
      </c>
      <c r="F18611" s="1" t="s">
        <v>37614</v>
      </c>
      <c r="G18611" s="1">
        <v>18888888</v>
      </c>
      <c r="H18611" s="1" t="s">
        <v>12538</v>
      </c>
      <c r="I18611" s="2">
        <v>45107</v>
      </c>
      <c r="J18611" s="15" t="str">
        <f>MID(Tabla1[[#This Row],[HORA]],1,5)</f>
        <v>14:06</v>
      </c>
      <c r="K18611" s="16">
        <f>IF(Tabla1[[#This Row],[FECHA]]=I18612,IF(J18612-J18611&gt;0,(J18612-J18611)*1440,0),0)</f>
        <v>3.9999999999999858</v>
      </c>
      <c r="L18611" s="14">
        <f>2+L18352-Datos!$C$8</f>
        <v>3.96</v>
      </c>
      <c r="M18611" s="13" t="s">
        <v>55977</v>
      </c>
      <c r="N18611" s="1" t="s">
        <v>1715</v>
      </c>
      <c r="O18611" s="1">
        <v>8</v>
      </c>
      <c r="P18611" s="1" t="s">
        <v>1141</v>
      </c>
      <c r="Q18611" s="4" t="s">
        <v>21</v>
      </c>
    </row>
    <row r="18612" spans="1:17" ht="22.5" x14ac:dyDescent="0.25">
      <c r="A18612" s="3">
        <v>12199</v>
      </c>
      <c r="B18612" s="1" t="s">
        <v>37615</v>
      </c>
      <c r="C18612" s="1" t="s">
        <v>15</v>
      </c>
      <c r="D18612" s="1" t="s">
        <v>40</v>
      </c>
      <c r="E18612" s="1">
        <v>16773291</v>
      </c>
      <c r="F18612" s="1" t="s">
        <v>9616</v>
      </c>
      <c r="G18612" s="1">
        <v>42112343</v>
      </c>
      <c r="H18612" s="1" t="s">
        <v>21825</v>
      </c>
      <c r="I18612" s="2">
        <v>45107</v>
      </c>
      <c r="J18612" s="15" t="str">
        <f>MID(Tabla1[[#This Row],[HORA]],1,5)</f>
        <v>14:10</v>
      </c>
      <c r="K18612" s="16">
        <f>IF(Tabla1[[#This Row],[FECHA]]=I18613,IF(J18613-J18612&gt;0,(J18613-J18612)*1440,0),0)</f>
        <v>0.99999999999999645</v>
      </c>
      <c r="L18612" s="14">
        <f>2+L18353-Datos!$C$8</f>
        <v>5.16</v>
      </c>
      <c r="M18612" s="13" t="s">
        <v>55850</v>
      </c>
      <c r="N18612" s="1" t="s">
        <v>37616</v>
      </c>
      <c r="O18612" s="1">
        <v>40</v>
      </c>
      <c r="P18612" s="1" t="s">
        <v>1141</v>
      </c>
      <c r="Q18612" s="4" t="s">
        <v>21</v>
      </c>
    </row>
    <row r="18613" spans="1:17" ht="22.5" x14ac:dyDescent="0.25">
      <c r="A18613" s="3">
        <v>12200</v>
      </c>
      <c r="B18613" s="1" t="s">
        <v>37617</v>
      </c>
      <c r="C18613" s="1" t="s">
        <v>15</v>
      </c>
      <c r="D18613" s="1" t="s">
        <v>23</v>
      </c>
      <c r="E18613" s="1">
        <v>44280899</v>
      </c>
      <c r="F18613" s="1" t="s">
        <v>37618</v>
      </c>
      <c r="G18613" s="1">
        <v>2248325</v>
      </c>
      <c r="H18613" s="1" t="s">
        <v>37619</v>
      </c>
      <c r="I18613" s="2">
        <v>45107</v>
      </c>
      <c r="J18613" s="15" t="str">
        <f>MID(Tabla1[[#This Row],[HORA]],1,5)</f>
        <v>14:11</v>
      </c>
      <c r="K18613" s="16">
        <f>IF(Tabla1[[#This Row],[FECHA]]=I18614,IF(J18614-J18613&gt;0,(J18614-J18613)*1440,0),0)</f>
        <v>2.9999999999999893</v>
      </c>
      <c r="L18613" s="14">
        <f>2+L18354-Datos!$C$8</f>
        <v>6.66</v>
      </c>
      <c r="M18613" s="13" t="s">
        <v>55981</v>
      </c>
      <c r="N18613" s="1" t="s">
        <v>37620</v>
      </c>
      <c r="O18613" s="1">
        <v>5</v>
      </c>
      <c r="P18613" s="1" t="s">
        <v>1141</v>
      </c>
      <c r="Q18613" s="4" t="s">
        <v>21</v>
      </c>
    </row>
    <row r="18614" spans="1:17" ht="22.5" x14ac:dyDescent="0.25">
      <c r="A18614" s="3">
        <v>12201</v>
      </c>
      <c r="B18614" s="1" t="s">
        <v>37621</v>
      </c>
      <c r="C18614" s="1" t="s">
        <v>15</v>
      </c>
      <c r="D18614" s="1" t="s">
        <v>71</v>
      </c>
      <c r="E18614" s="1">
        <v>45036197</v>
      </c>
      <c r="F18614" s="1" t="s">
        <v>37622</v>
      </c>
      <c r="G18614" s="1">
        <v>16787170</v>
      </c>
      <c r="H18614" s="1" t="s">
        <v>37623</v>
      </c>
      <c r="I18614" s="2">
        <v>45107</v>
      </c>
      <c r="J18614" s="15" t="str">
        <f>MID(Tabla1[[#This Row],[HORA]],1,5)</f>
        <v>14:14</v>
      </c>
      <c r="K18614" s="16">
        <f>IF(Tabla1[[#This Row],[FECHA]]=I18615,IF(J18615-J18614&gt;0,(J18615-J18614)*1440,0),0)</f>
        <v>1.9999999999999929</v>
      </c>
      <c r="L18614" s="14">
        <f>2+L18355-Datos!$C$8</f>
        <v>4.01</v>
      </c>
      <c r="M18614" s="13" t="s">
        <v>55983</v>
      </c>
      <c r="N18614" s="1" t="s">
        <v>37624</v>
      </c>
      <c r="O18614" s="1">
        <v>35</v>
      </c>
      <c r="P18614" s="1" t="s">
        <v>1141</v>
      </c>
      <c r="Q18614" s="4" t="s">
        <v>21</v>
      </c>
    </row>
    <row r="18615" spans="1:17" ht="22.5" x14ac:dyDescent="0.25">
      <c r="A18615" s="3">
        <v>638</v>
      </c>
      <c r="B18615" s="1" t="s">
        <v>1422</v>
      </c>
      <c r="C18615" s="1" t="s">
        <v>15</v>
      </c>
      <c r="D18615" s="1" t="s">
        <v>637</v>
      </c>
      <c r="E18615" s="1">
        <v>19999999</v>
      </c>
      <c r="F18615" s="1" t="s">
        <v>1138</v>
      </c>
      <c r="G18615" s="1">
        <v>2248328</v>
      </c>
      <c r="H18615" s="1" t="s">
        <v>1423</v>
      </c>
      <c r="I18615" s="2">
        <v>45107</v>
      </c>
      <c r="J18615" s="15" t="str">
        <f>MID(Tabla1[[#This Row],[HORA]],1,5)</f>
        <v>14:16</v>
      </c>
      <c r="K18615" s="16">
        <f>IF(Tabla1[[#This Row],[FECHA]]=I18616,IF(J18616-J18615&gt;0,(J18616-J18615)*1440,0),0)</f>
        <v>0.99999999999999645</v>
      </c>
      <c r="L18615" s="14">
        <f>2+L18356-Datos!$C$8</f>
        <v>6.16</v>
      </c>
      <c r="M18615" s="13" t="s">
        <v>55852</v>
      </c>
      <c r="N18615" s="1" t="s">
        <v>1424</v>
      </c>
      <c r="O18615" s="1">
        <v>0</v>
      </c>
      <c r="P18615" s="1" t="s">
        <v>1141</v>
      </c>
      <c r="Q18615" s="4" t="s">
        <v>21</v>
      </c>
    </row>
    <row r="18616" spans="1:17" ht="22.5" x14ac:dyDescent="0.25">
      <c r="A18616" s="3">
        <v>15370</v>
      </c>
      <c r="B18616" s="1" t="s">
        <v>46920</v>
      </c>
      <c r="C18616" s="1" t="s">
        <v>15</v>
      </c>
      <c r="D18616" s="1" t="s">
        <v>33</v>
      </c>
      <c r="E18616" s="1">
        <v>70766767</v>
      </c>
      <c r="F18616" s="1" t="s">
        <v>46921</v>
      </c>
      <c r="G18616" s="1">
        <v>3495215</v>
      </c>
      <c r="H18616" s="1" t="s">
        <v>46922</v>
      </c>
      <c r="I18616" s="2">
        <v>45107</v>
      </c>
      <c r="J18616" s="15" t="str">
        <f>MID(Tabla1[[#This Row],[HORA]],1,5)</f>
        <v>14:17</v>
      </c>
      <c r="K18616" s="16">
        <f>IF(Tabla1[[#This Row],[FECHA]]=I18617,IF(J18617-J18616&gt;0,(J18617-J18616)*1440,0),0)</f>
        <v>0.99999999999999645</v>
      </c>
      <c r="L18616" s="14">
        <f>2+L18357-Datos!$C$8</f>
        <v>7.8599999999999994</v>
      </c>
      <c r="M18616" s="13" t="s">
        <v>55853</v>
      </c>
      <c r="N18616" s="1" t="s">
        <v>46923</v>
      </c>
      <c r="O18616" s="1">
        <v>20</v>
      </c>
      <c r="P18616" s="1" t="s">
        <v>170</v>
      </c>
      <c r="Q18616" s="4" t="s">
        <v>21</v>
      </c>
    </row>
    <row r="18617" spans="1:17" ht="22.5" x14ac:dyDescent="0.25">
      <c r="A18617" s="3">
        <v>5263</v>
      </c>
      <c r="B18617" s="1" t="s">
        <v>16450</v>
      </c>
      <c r="C18617" s="1" t="s">
        <v>15</v>
      </c>
      <c r="D18617" s="1" t="s">
        <v>61</v>
      </c>
      <c r="E18617" s="1">
        <v>76531457</v>
      </c>
      <c r="F18617" s="1" t="s">
        <v>16451</v>
      </c>
      <c r="G18617" s="1">
        <v>72437498</v>
      </c>
      <c r="H18617" s="1" t="s">
        <v>16452</v>
      </c>
      <c r="I18617" s="2">
        <v>45107</v>
      </c>
      <c r="J18617" s="15" t="str">
        <f>MID(Tabla1[[#This Row],[HORA]],1,5)</f>
        <v>14:18</v>
      </c>
      <c r="K18617" s="16">
        <f>IF(Tabla1[[#This Row],[FECHA]]=I18618,IF(J18618-J18617&gt;0,(J18618-J18617)*1440,0),0)</f>
        <v>0</v>
      </c>
      <c r="L18617" s="14">
        <f>2+L18358-Datos!$C$8</f>
        <v>5.0199999999999996</v>
      </c>
      <c r="M18617" s="13" t="s">
        <v>55985</v>
      </c>
      <c r="N18617" s="1" t="s">
        <v>16453</v>
      </c>
      <c r="O18617" s="1">
        <v>15</v>
      </c>
      <c r="P18617" s="1" t="s">
        <v>300</v>
      </c>
      <c r="Q18617" s="4" t="s">
        <v>21</v>
      </c>
    </row>
    <row r="18618" spans="1:17" ht="22.5" x14ac:dyDescent="0.25">
      <c r="A18618" s="3">
        <v>15371</v>
      </c>
      <c r="B18618" s="1" t="s">
        <v>46924</v>
      </c>
      <c r="C18618" s="1" t="s">
        <v>15</v>
      </c>
      <c r="D18618" s="1" t="s">
        <v>33</v>
      </c>
      <c r="E18618" s="1">
        <v>80571928</v>
      </c>
      <c r="F18618" s="1" t="s">
        <v>46925</v>
      </c>
      <c r="G18618" s="1">
        <v>80571928</v>
      </c>
      <c r="H18618" s="1" t="s">
        <v>46925</v>
      </c>
      <c r="I18618" s="2">
        <v>45107</v>
      </c>
      <c r="J18618" s="15" t="str">
        <f>MID(Tabla1[[#This Row],[HORA]],1,5)</f>
        <v>14:18</v>
      </c>
      <c r="K18618" s="16">
        <f>IF(Tabla1[[#This Row],[FECHA]]=I18619,IF(J18619-J18618&gt;0,(J18619-J18618)*1440,0),0)</f>
        <v>1.9999999999999929</v>
      </c>
      <c r="L18618" s="14">
        <f>2+L18359-Datos!$C$8</f>
        <v>5.96</v>
      </c>
      <c r="M18618" s="13" t="s">
        <v>55985</v>
      </c>
      <c r="N18618" s="1" t="s">
        <v>46926</v>
      </c>
      <c r="O18618" s="1">
        <v>80</v>
      </c>
      <c r="P18618" s="1" t="s">
        <v>170</v>
      </c>
      <c r="Q18618" s="4" t="s">
        <v>21</v>
      </c>
    </row>
    <row r="18619" spans="1:17" ht="22.5" x14ac:dyDescent="0.25">
      <c r="A18619" s="3">
        <v>15372</v>
      </c>
      <c r="B18619" s="1" t="s">
        <v>46927</v>
      </c>
      <c r="C18619" s="1" t="s">
        <v>15</v>
      </c>
      <c r="D18619" s="1" t="s">
        <v>82</v>
      </c>
      <c r="E18619" s="1">
        <v>45592439</v>
      </c>
      <c r="F18619" s="1" t="s">
        <v>37830</v>
      </c>
      <c r="G18619" s="1">
        <v>76639605</v>
      </c>
      <c r="H18619" s="1" t="s">
        <v>46928</v>
      </c>
      <c r="I18619" s="2">
        <v>45107</v>
      </c>
      <c r="J18619" s="15" t="str">
        <f>MID(Tabla1[[#This Row],[HORA]],1,5)</f>
        <v>14:20</v>
      </c>
      <c r="K18619" s="16">
        <f>IF(Tabla1[[#This Row],[FECHA]]=I18620,IF(J18620-J18619&gt;0,(J18620-J18619)*1440,0),0)</f>
        <v>6.9999999999999751</v>
      </c>
      <c r="L18619" s="14">
        <f>2+L18360-Datos!$C$8</f>
        <v>6.2</v>
      </c>
      <c r="M18619" s="13" t="s">
        <v>55987</v>
      </c>
      <c r="N18619" s="1" t="s">
        <v>46929</v>
      </c>
      <c r="O18619" s="1">
        <v>10</v>
      </c>
      <c r="P18619" s="1" t="s">
        <v>170</v>
      </c>
      <c r="Q18619" s="4" t="s">
        <v>21</v>
      </c>
    </row>
    <row r="18620" spans="1:17" ht="22.5" x14ac:dyDescent="0.25">
      <c r="A18620" s="3">
        <v>5264</v>
      </c>
      <c r="B18620" s="1" t="s">
        <v>16454</v>
      </c>
      <c r="C18620" s="1" t="s">
        <v>15</v>
      </c>
      <c r="D18620" s="1" t="s">
        <v>30</v>
      </c>
      <c r="E18620" s="1">
        <v>43651994</v>
      </c>
      <c r="F18620" s="1" t="s">
        <v>16455</v>
      </c>
      <c r="G18620" s="1">
        <v>2248330</v>
      </c>
      <c r="H18620" s="1" t="s">
        <v>16456</v>
      </c>
      <c r="I18620" s="2">
        <v>45107</v>
      </c>
      <c r="J18620" s="15" t="str">
        <f>MID(Tabla1[[#This Row],[HORA]],1,5)</f>
        <v>14:27</v>
      </c>
      <c r="K18620" s="16">
        <f>IF(Tabla1[[#This Row],[FECHA]]=I18621,IF(J18621-J18620&gt;0,(J18621-J18620)*1440,0),0)</f>
        <v>0.99999999999999645</v>
      </c>
      <c r="L18620" s="14">
        <f>2+L18361-Datos!$C$8</f>
        <v>3.87</v>
      </c>
      <c r="M18620" s="13" t="s">
        <v>55857</v>
      </c>
      <c r="N18620" s="1" t="s">
        <v>3305</v>
      </c>
      <c r="O18620" s="1">
        <v>35</v>
      </c>
      <c r="P18620" s="1" t="s">
        <v>300</v>
      </c>
      <c r="Q18620" s="4" t="s">
        <v>21</v>
      </c>
    </row>
    <row r="18621" spans="1:17" ht="22.5" x14ac:dyDescent="0.25">
      <c r="A18621" s="3">
        <v>18771</v>
      </c>
      <c r="B18621" s="1" t="s">
        <v>55736</v>
      </c>
      <c r="C18621" s="1" t="s">
        <v>15</v>
      </c>
      <c r="D18621" s="1" t="s">
        <v>40</v>
      </c>
      <c r="E18621" s="1">
        <v>20539261852</v>
      </c>
      <c r="F18621" s="1" t="s">
        <v>55737</v>
      </c>
      <c r="G18621" s="1">
        <v>2248332</v>
      </c>
      <c r="H18621" s="1" t="s">
        <v>55738</v>
      </c>
      <c r="I18621" s="2">
        <v>45107</v>
      </c>
      <c r="J18621" s="15" t="str">
        <f>MID(Tabla1[[#This Row],[HORA]],1,5)</f>
        <v>14:28</v>
      </c>
      <c r="K18621" s="16">
        <f>IF(Tabla1[[#This Row],[FECHA]]=I18622,IF(J18622-J18621&gt;0,(J18622-J18621)*1440,0),0)</f>
        <v>1.9999999999999929</v>
      </c>
      <c r="L18621" s="14">
        <f>2+L18362-Datos!$C$8</f>
        <v>5.1100000000000003</v>
      </c>
      <c r="M18621" s="13" t="s">
        <v>55991</v>
      </c>
      <c r="N18621" s="1" t="s">
        <v>24451</v>
      </c>
      <c r="O18621" s="1">
        <v>30</v>
      </c>
      <c r="P18621" s="1" t="s">
        <v>170</v>
      </c>
      <c r="Q18621" s="4" t="s">
        <v>21</v>
      </c>
    </row>
    <row r="18622" spans="1:17" ht="22.5" x14ac:dyDescent="0.25">
      <c r="A18622" s="3">
        <v>15373</v>
      </c>
      <c r="B18622" s="1" t="s">
        <v>46930</v>
      </c>
      <c r="C18622" s="1" t="s">
        <v>15</v>
      </c>
      <c r="D18622" s="1" t="s">
        <v>40</v>
      </c>
      <c r="E18622" s="1">
        <v>16624983</v>
      </c>
      <c r="F18622" s="1" t="s">
        <v>3961</v>
      </c>
      <c r="G18622" s="1">
        <v>2248334</v>
      </c>
      <c r="H18622" s="1" t="s">
        <v>14844</v>
      </c>
      <c r="I18622" s="2">
        <v>45107</v>
      </c>
      <c r="J18622" s="15" t="str">
        <f>MID(Tabla1[[#This Row],[HORA]],1,5)</f>
        <v>14:30</v>
      </c>
      <c r="K18622" s="16">
        <f>IF(Tabla1[[#This Row],[FECHA]]=I18623,IF(J18623-J18622&gt;0,(J18623-J18622)*1440,0),0)</f>
        <v>9.0000000000001279</v>
      </c>
      <c r="L18622" s="14">
        <f>2+L18363-Datos!$C$8</f>
        <v>4.8000000000000007</v>
      </c>
      <c r="M18622" s="13" t="s">
        <v>55859</v>
      </c>
      <c r="N18622" s="1" t="s">
        <v>46931</v>
      </c>
      <c r="O18622" s="1">
        <v>25</v>
      </c>
      <c r="P18622" s="1" t="s">
        <v>170</v>
      </c>
      <c r="Q18622" s="4" t="s">
        <v>21</v>
      </c>
    </row>
    <row r="18623" spans="1:17" ht="22.5" x14ac:dyDescent="0.25">
      <c r="A18623" s="3">
        <v>5265</v>
      </c>
      <c r="B18623" s="1" t="s">
        <v>16457</v>
      </c>
      <c r="C18623" s="1" t="s">
        <v>15</v>
      </c>
      <c r="D18623" s="1" t="s">
        <v>40</v>
      </c>
      <c r="E18623" s="1">
        <v>44565203</v>
      </c>
      <c r="F18623" s="1" t="s">
        <v>4639</v>
      </c>
      <c r="G18623" s="1">
        <v>2248336</v>
      </c>
      <c r="H18623" s="1" t="s">
        <v>16458</v>
      </c>
      <c r="I18623" s="2">
        <v>45107</v>
      </c>
      <c r="J18623" s="15" t="str">
        <f>MID(Tabla1[[#This Row],[HORA]],1,5)</f>
        <v>14:39</v>
      </c>
      <c r="K18623" s="16">
        <f>IF(Tabla1[[#This Row],[FECHA]]=I18624,IF(J18624-J18623&gt;0,(J18624-J18623)*1440,0),0)</f>
        <v>1.9999999999999929</v>
      </c>
      <c r="L18623" s="14">
        <f>2+L18364-Datos!$C$8</f>
        <v>6.18</v>
      </c>
      <c r="M18623" s="13" t="s">
        <v>56000</v>
      </c>
      <c r="N18623" s="1" t="s">
        <v>2008</v>
      </c>
      <c r="O18623" s="1">
        <v>3</v>
      </c>
      <c r="P18623" s="1" t="s">
        <v>300</v>
      </c>
      <c r="Q18623" s="4" t="s">
        <v>21</v>
      </c>
    </row>
    <row r="18624" spans="1:17" ht="22.5" x14ac:dyDescent="0.25">
      <c r="A18624" s="3">
        <v>15374</v>
      </c>
      <c r="B18624" s="1" t="s">
        <v>46932</v>
      </c>
      <c r="C18624" s="1" t="s">
        <v>15</v>
      </c>
      <c r="D18624" s="1" t="s">
        <v>82</v>
      </c>
      <c r="E18624" s="1">
        <v>16741448</v>
      </c>
      <c r="F18624" s="1" t="s">
        <v>4125</v>
      </c>
      <c r="G18624" s="1">
        <v>2248338</v>
      </c>
      <c r="H18624" s="1" t="s">
        <v>38015</v>
      </c>
      <c r="I18624" s="2">
        <v>45107</v>
      </c>
      <c r="J18624" s="15" t="str">
        <f>MID(Tabla1[[#This Row],[HORA]],1,5)</f>
        <v>14:41</v>
      </c>
      <c r="K18624" s="16">
        <f>IF(Tabla1[[#This Row],[FECHA]]=I18625,IF(J18625-J18624&gt;0,(J18625-J18624)*1440,0),0)</f>
        <v>1.9999999999999929</v>
      </c>
      <c r="L18624" s="14">
        <f>2+L18365-Datos!$C$8</f>
        <v>6.12</v>
      </c>
      <c r="M18624" s="13" t="s">
        <v>55862</v>
      </c>
      <c r="N18624" s="1" t="s">
        <v>46933</v>
      </c>
      <c r="O18624" s="1">
        <v>30</v>
      </c>
      <c r="P18624" s="1" t="s">
        <v>170</v>
      </c>
      <c r="Q18624" s="4" t="s">
        <v>21</v>
      </c>
    </row>
    <row r="18625" spans="1:17" ht="22.5" x14ac:dyDescent="0.25">
      <c r="A18625" s="3">
        <v>12202</v>
      </c>
      <c r="B18625" s="1" t="s">
        <v>37625</v>
      </c>
      <c r="C18625" s="1" t="s">
        <v>15</v>
      </c>
      <c r="D18625" s="1" t="s">
        <v>40</v>
      </c>
      <c r="E18625" s="1">
        <v>44676806</v>
      </c>
      <c r="F18625" s="1" t="s">
        <v>37626</v>
      </c>
      <c r="G18625" s="1">
        <v>2248339</v>
      </c>
      <c r="H18625" s="1" t="s">
        <v>37627</v>
      </c>
      <c r="I18625" s="2">
        <v>45107</v>
      </c>
      <c r="J18625" s="15" t="str">
        <f>MID(Tabla1[[#This Row],[HORA]],1,5)</f>
        <v>14:43</v>
      </c>
      <c r="K18625" s="16">
        <f>IF(Tabla1[[#This Row],[FECHA]]=I18626,IF(J18626-J18625&gt;0,(J18626-J18625)*1440,0),0)</f>
        <v>0</v>
      </c>
      <c r="L18625" s="14">
        <f>2+L18366-Datos!$C$8</f>
        <v>6.0200000000000005</v>
      </c>
      <c r="M18625" s="13" t="s">
        <v>56003</v>
      </c>
      <c r="N18625" s="1" t="s">
        <v>37628</v>
      </c>
      <c r="O18625" s="1">
        <v>20</v>
      </c>
      <c r="P18625" s="1" t="s">
        <v>1141</v>
      </c>
      <c r="Q18625" s="4" t="s">
        <v>21</v>
      </c>
    </row>
    <row r="18626" spans="1:17" ht="22.5" x14ac:dyDescent="0.25">
      <c r="A18626" s="3">
        <v>15375</v>
      </c>
      <c r="B18626" s="1" t="s">
        <v>46934</v>
      </c>
      <c r="C18626" s="1" t="s">
        <v>15</v>
      </c>
      <c r="D18626" s="1" t="s">
        <v>71</v>
      </c>
      <c r="E18626" s="1">
        <v>71563197</v>
      </c>
      <c r="F18626" s="1" t="s">
        <v>22614</v>
      </c>
      <c r="G18626" s="1">
        <v>70102223</v>
      </c>
      <c r="H18626" s="1" t="s">
        <v>46935</v>
      </c>
      <c r="I18626" s="2">
        <v>45107</v>
      </c>
      <c r="J18626" s="15" t="str">
        <f>MID(Tabla1[[#This Row],[HORA]],1,5)</f>
        <v>14:43</v>
      </c>
      <c r="K18626" s="16">
        <f>IF(Tabla1[[#This Row],[FECHA]]=I18627,IF(J18627-J18626&gt;0,(J18627-J18626)*1440,0),0)</f>
        <v>1.9999999999999929</v>
      </c>
      <c r="L18626" s="14">
        <f>2+L18367-Datos!$C$8</f>
        <v>3.7300000000000004</v>
      </c>
      <c r="M18626" s="13" t="s">
        <v>56003</v>
      </c>
      <c r="N18626" s="1" t="s">
        <v>46936</v>
      </c>
      <c r="O18626" s="1">
        <v>13</v>
      </c>
      <c r="P18626" s="1" t="s">
        <v>170</v>
      </c>
      <c r="Q18626" s="4" t="s">
        <v>21</v>
      </c>
    </row>
    <row r="18627" spans="1:17" ht="22.5" x14ac:dyDescent="0.25">
      <c r="A18627" s="3">
        <v>5266</v>
      </c>
      <c r="B18627" s="1" t="s">
        <v>16459</v>
      </c>
      <c r="C18627" s="1" t="s">
        <v>15</v>
      </c>
      <c r="D18627" s="1" t="s">
        <v>77</v>
      </c>
      <c r="E18627" s="1">
        <v>72761732</v>
      </c>
      <c r="F18627" s="1" t="s">
        <v>16460</v>
      </c>
      <c r="G18627" s="1">
        <v>3898834</v>
      </c>
      <c r="H18627" s="1" t="s">
        <v>16461</v>
      </c>
      <c r="I18627" s="2">
        <v>45107</v>
      </c>
      <c r="J18627" s="15" t="str">
        <f>MID(Tabla1[[#This Row],[HORA]],1,5)</f>
        <v>14:45</v>
      </c>
      <c r="K18627" s="16">
        <f>IF(Tabla1[[#This Row],[FECHA]]=I18628,IF(J18628-J18627&gt;0,(J18628-J18627)*1440,0),0)</f>
        <v>0.99999999999999645</v>
      </c>
      <c r="L18627" s="14">
        <f>2+L18368-Datos!$C$8</f>
        <v>5.0199999999999996</v>
      </c>
      <c r="M18627" s="13" t="s">
        <v>56005</v>
      </c>
      <c r="N18627" s="1" t="s">
        <v>16462</v>
      </c>
      <c r="O18627" s="1">
        <v>30</v>
      </c>
      <c r="P18627" s="1" t="s">
        <v>300</v>
      </c>
      <c r="Q18627" s="4" t="s">
        <v>21</v>
      </c>
    </row>
    <row r="18628" spans="1:17" ht="22.5" x14ac:dyDescent="0.25">
      <c r="A18628" s="3">
        <v>12203</v>
      </c>
      <c r="B18628" s="1" t="s">
        <v>37629</v>
      </c>
      <c r="C18628" s="1" t="s">
        <v>15</v>
      </c>
      <c r="D18628" s="1" t="s">
        <v>2195</v>
      </c>
      <c r="E18628" s="1">
        <v>41146380</v>
      </c>
      <c r="F18628" s="1" t="s">
        <v>37630</v>
      </c>
      <c r="G18628" s="1">
        <v>2248340</v>
      </c>
      <c r="H18628" s="1" t="s">
        <v>37631</v>
      </c>
      <c r="I18628" s="2">
        <v>45107</v>
      </c>
      <c r="J18628" s="15" t="str">
        <f>MID(Tabla1[[#This Row],[HORA]],1,5)</f>
        <v>14:46</v>
      </c>
      <c r="K18628" s="16">
        <f>IF(Tabla1[[#This Row],[FECHA]]=I18629,IF(J18629-J18628&gt;0,(J18629-J18628)*1440,0),0)</f>
        <v>0.99999999999999645</v>
      </c>
      <c r="L18628" s="14">
        <f>2+L18369-Datos!$C$8</f>
        <v>4.03</v>
      </c>
      <c r="M18628" s="13" t="s">
        <v>56006</v>
      </c>
      <c r="N18628" s="1" t="s">
        <v>37632</v>
      </c>
      <c r="O18628" s="1">
        <v>15</v>
      </c>
      <c r="P18628" s="1" t="s">
        <v>1141</v>
      </c>
      <c r="Q18628" s="4" t="s">
        <v>21</v>
      </c>
    </row>
    <row r="18629" spans="1:17" ht="22.5" x14ac:dyDescent="0.25">
      <c r="A18629" s="3">
        <v>15376</v>
      </c>
      <c r="B18629" s="1" t="s">
        <v>46937</v>
      </c>
      <c r="C18629" s="1" t="s">
        <v>15</v>
      </c>
      <c r="D18629" s="1" t="s">
        <v>23</v>
      </c>
      <c r="E18629" s="1">
        <v>74770501</v>
      </c>
      <c r="F18629" s="1" t="s">
        <v>22884</v>
      </c>
      <c r="G18629" s="1">
        <v>2248342</v>
      </c>
      <c r="H18629" s="1" t="s">
        <v>46938</v>
      </c>
      <c r="I18629" s="2">
        <v>45107</v>
      </c>
      <c r="J18629" s="15" t="str">
        <f>MID(Tabla1[[#This Row],[HORA]],1,5)</f>
        <v>14:47</v>
      </c>
      <c r="K18629" s="16">
        <f>IF(Tabla1[[#This Row],[FECHA]]=I18630,IF(J18630-J18629&gt;0,(J18630-J18629)*1440,0),0)</f>
        <v>1.9999999999999929</v>
      </c>
      <c r="L18629" s="14">
        <f>2+L18370-Datos!$C$8</f>
        <v>7.04</v>
      </c>
      <c r="M18629" s="13" t="s">
        <v>56007</v>
      </c>
      <c r="N18629" s="1" t="s">
        <v>46939</v>
      </c>
      <c r="O18629" s="1">
        <v>25</v>
      </c>
      <c r="P18629" s="1" t="s">
        <v>170</v>
      </c>
      <c r="Q18629" s="4" t="s">
        <v>21</v>
      </c>
    </row>
    <row r="18630" spans="1:17" ht="22.5" x14ac:dyDescent="0.25">
      <c r="A18630" s="3">
        <v>5267</v>
      </c>
      <c r="B18630" s="1" t="s">
        <v>16463</v>
      </c>
      <c r="C18630" s="1" t="s">
        <v>15</v>
      </c>
      <c r="D18630" s="1" t="s">
        <v>40</v>
      </c>
      <c r="E18630" s="1">
        <v>43644917</v>
      </c>
      <c r="F18630" s="1" t="s">
        <v>16464</v>
      </c>
      <c r="G18630" s="1">
        <v>43258158</v>
      </c>
      <c r="H18630" s="1" t="s">
        <v>16465</v>
      </c>
      <c r="I18630" s="2">
        <v>45107</v>
      </c>
      <c r="J18630" s="15" t="str">
        <f>MID(Tabla1[[#This Row],[HORA]],1,5)</f>
        <v>14:49</v>
      </c>
      <c r="K18630" s="16">
        <f>IF(Tabla1[[#This Row],[FECHA]]=I18631,IF(J18631-J18630&gt;0,(J18631-J18630)*1440,0),0)</f>
        <v>0</v>
      </c>
      <c r="L18630" s="14">
        <f>2+L18371-Datos!$C$8</f>
        <v>9.1000000000000014</v>
      </c>
      <c r="M18630" s="13" t="s">
        <v>56009</v>
      </c>
      <c r="N18630" s="1" t="s">
        <v>16466</v>
      </c>
      <c r="O18630" s="1">
        <v>40</v>
      </c>
      <c r="P18630" s="1" t="s">
        <v>300</v>
      </c>
      <c r="Q18630" s="4" t="s">
        <v>21</v>
      </c>
    </row>
    <row r="18631" spans="1:17" ht="22.5" x14ac:dyDescent="0.25">
      <c r="A18631" s="3">
        <v>15377</v>
      </c>
      <c r="B18631" s="1" t="s">
        <v>46940</v>
      </c>
      <c r="C18631" s="1" t="s">
        <v>15</v>
      </c>
      <c r="D18631" s="1" t="s">
        <v>33</v>
      </c>
      <c r="E18631" s="1">
        <v>77094292</v>
      </c>
      <c r="F18631" s="1" t="s">
        <v>22854</v>
      </c>
      <c r="G18631" s="1">
        <v>73193684</v>
      </c>
      <c r="H18631" s="1" t="s">
        <v>46941</v>
      </c>
      <c r="I18631" s="2">
        <v>45107</v>
      </c>
      <c r="J18631" s="15" t="str">
        <f>MID(Tabla1[[#This Row],[HORA]],1,5)</f>
        <v>14:49</v>
      </c>
      <c r="K18631" s="16">
        <f>IF(Tabla1[[#This Row],[FECHA]]=I18632,IF(J18632-J18631&gt;0,(J18632-J18631)*1440,0),0)</f>
        <v>1.9999999999999929</v>
      </c>
      <c r="L18631" s="14">
        <f>2+L18372-Datos!$C$8</f>
        <v>4.9700000000000006</v>
      </c>
      <c r="M18631" s="13" t="s">
        <v>56009</v>
      </c>
      <c r="N18631" s="1" t="s">
        <v>46942</v>
      </c>
      <c r="O18631" s="1">
        <v>15</v>
      </c>
      <c r="P18631" s="1" t="s">
        <v>170</v>
      </c>
      <c r="Q18631" s="4" t="s">
        <v>21</v>
      </c>
    </row>
    <row r="18632" spans="1:17" ht="22.5" x14ac:dyDescent="0.25">
      <c r="A18632" s="3">
        <v>12107</v>
      </c>
      <c r="B18632" s="1" t="s">
        <v>37359</v>
      </c>
      <c r="C18632" s="1" t="s">
        <v>15</v>
      </c>
      <c r="D18632" s="1" t="s">
        <v>257</v>
      </c>
      <c r="E18632" s="1">
        <v>3863968</v>
      </c>
      <c r="F18632" s="1" t="s">
        <v>37360</v>
      </c>
      <c r="G18632" s="1">
        <v>2248071</v>
      </c>
      <c r="H18632" s="1" t="s">
        <v>37361</v>
      </c>
      <c r="I18632" s="2">
        <v>45107</v>
      </c>
      <c r="J18632" s="15" t="str">
        <f>MID(Tabla1[[#This Row],[HORA]],1,5)</f>
        <v>14:51</v>
      </c>
      <c r="K18632" s="16">
        <f>IF(Tabla1[[#This Row],[FECHA]]=I18633,IF(J18633-J18632&gt;0,(J18633-J18632)*1440,0),0)</f>
        <v>0</v>
      </c>
      <c r="L18632" s="14">
        <f>2+L18373-Datos!$C$8</f>
        <v>4.78</v>
      </c>
      <c r="M18632" s="13" t="s">
        <v>55863</v>
      </c>
      <c r="N18632" s="1" t="s">
        <v>37362</v>
      </c>
      <c r="O18632" s="1">
        <v>22.5</v>
      </c>
      <c r="P18632" s="1" t="s">
        <v>1141</v>
      </c>
      <c r="Q18632" s="4" t="s">
        <v>21</v>
      </c>
    </row>
    <row r="18633" spans="1:17" ht="22.5" x14ac:dyDescent="0.25">
      <c r="A18633" s="3">
        <v>12108</v>
      </c>
      <c r="B18633" s="1" t="s">
        <v>37359</v>
      </c>
      <c r="C18633" s="1" t="s">
        <v>15</v>
      </c>
      <c r="D18633" s="1" t="s">
        <v>257</v>
      </c>
      <c r="E18633" s="1">
        <v>3863968</v>
      </c>
      <c r="F18633" s="1" t="s">
        <v>37360</v>
      </c>
      <c r="G18633" s="1">
        <v>2248071</v>
      </c>
      <c r="H18633" s="1" t="s">
        <v>37361</v>
      </c>
      <c r="I18633" s="2">
        <v>45107</v>
      </c>
      <c r="J18633" s="15" t="str">
        <f>MID(Tabla1[[#This Row],[HORA]],1,5)</f>
        <v>14:51</v>
      </c>
      <c r="K18633" s="16">
        <f>IF(Tabla1[[#This Row],[FECHA]]=I18634,IF(J18634-J18633&gt;0,(J18634-J18633)*1440,0),0)</f>
        <v>0.99999999999999645</v>
      </c>
      <c r="L18633" s="14">
        <f>2+L18374-Datos!$C$8</f>
        <v>6.87</v>
      </c>
      <c r="M18633" s="13" t="s">
        <v>55863</v>
      </c>
      <c r="N18633" s="1" t="s">
        <v>37363</v>
      </c>
      <c r="O18633" s="1">
        <v>22.5</v>
      </c>
      <c r="P18633" s="1" t="s">
        <v>1141</v>
      </c>
      <c r="Q18633" s="4" t="s">
        <v>21</v>
      </c>
    </row>
    <row r="18634" spans="1:17" ht="22.5" x14ac:dyDescent="0.25">
      <c r="A18634" s="3">
        <v>15378</v>
      </c>
      <c r="B18634" s="1" t="s">
        <v>46943</v>
      </c>
      <c r="C18634" s="1" t="s">
        <v>15</v>
      </c>
      <c r="D18634" s="1" t="s">
        <v>228</v>
      </c>
      <c r="E18634" s="1">
        <v>45966348</v>
      </c>
      <c r="F18634" s="1" t="s">
        <v>46944</v>
      </c>
      <c r="G18634" s="1">
        <v>2248343</v>
      </c>
      <c r="H18634" s="1" t="s">
        <v>46945</v>
      </c>
      <c r="I18634" s="2">
        <v>45107</v>
      </c>
      <c r="J18634" s="15" t="str">
        <f>MID(Tabla1[[#This Row],[HORA]],1,5)</f>
        <v>14:52</v>
      </c>
      <c r="K18634" s="16">
        <f>IF(Tabla1[[#This Row],[FECHA]]=I18635,IF(J18635-J18634&gt;0,(J18635-J18634)*1440,0),0)</f>
        <v>3.9999999999999858</v>
      </c>
      <c r="L18634" s="14">
        <f>2+L18375-Datos!$C$8</f>
        <v>4.21</v>
      </c>
      <c r="M18634" s="13" t="s">
        <v>56011</v>
      </c>
      <c r="N18634" s="1" t="s">
        <v>46946</v>
      </c>
      <c r="O18634" s="1">
        <v>20</v>
      </c>
      <c r="P18634" s="1" t="s">
        <v>170</v>
      </c>
      <c r="Q18634" s="4" t="s">
        <v>21</v>
      </c>
    </row>
    <row r="18635" spans="1:17" ht="22.5" x14ac:dyDescent="0.25">
      <c r="A18635" s="3">
        <v>15379</v>
      </c>
      <c r="B18635" s="1" t="s">
        <v>46947</v>
      </c>
      <c r="C18635" s="1" t="s">
        <v>15</v>
      </c>
      <c r="D18635" s="1" t="s">
        <v>33</v>
      </c>
      <c r="E18635" s="1">
        <v>75482244</v>
      </c>
      <c r="F18635" s="1" t="s">
        <v>46948</v>
      </c>
      <c r="G18635" s="1">
        <v>75482244</v>
      </c>
      <c r="H18635" s="1" t="s">
        <v>46948</v>
      </c>
      <c r="I18635" s="2">
        <v>45107</v>
      </c>
      <c r="J18635" s="15" t="str">
        <f>MID(Tabla1[[#This Row],[HORA]],1,5)</f>
        <v>14:56</v>
      </c>
      <c r="K18635" s="16">
        <f>IF(Tabla1[[#This Row],[FECHA]]=I18636,IF(J18636-J18635&gt;0,(J18636-J18635)*1440,0),0)</f>
        <v>3.9999999999999858</v>
      </c>
      <c r="L18635" s="14">
        <f>2+L18376-Datos!$C$8</f>
        <v>5.94</v>
      </c>
      <c r="M18635" s="13" t="s">
        <v>56015</v>
      </c>
      <c r="N18635" s="1" t="s">
        <v>28614</v>
      </c>
      <c r="O18635" s="1">
        <v>10</v>
      </c>
      <c r="P18635" s="1" t="s">
        <v>170</v>
      </c>
      <c r="Q18635" s="4" t="s">
        <v>21</v>
      </c>
    </row>
    <row r="18636" spans="1:17" ht="22.5" x14ac:dyDescent="0.25">
      <c r="A18636" s="3">
        <v>15380</v>
      </c>
      <c r="B18636" s="1" t="s">
        <v>46949</v>
      </c>
      <c r="C18636" s="1" t="s">
        <v>15</v>
      </c>
      <c r="D18636" s="1" t="s">
        <v>40</v>
      </c>
      <c r="E18636" s="1">
        <v>74530776</v>
      </c>
      <c r="F18636" s="1" t="s">
        <v>46950</v>
      </c>
      <c r="G18636" s="1">
        <v>16793921</v>
      </c>
      <c r="H18636" s="1" t="s">
        <v>46951</v>
      </c>
      <c r="I18636" s="2">
        <v>45107</v>
      </c>
      <c r="J18636" s="15" t="str">
        <f>MID(Tabla1[[#This Row],[HORA]],1,5)</f>
        <v>15:00</v>
      </c>
      <c r="K18636" s="16">
        <f>IF(Tabla1[[#This Row],[FECHA]]=I18637,IF(J18637-J18636&gt;0,(J18637-J18636)*1440,0),0)</f>
        <v>0</v>
      </c>
      <c r="L18636" s="14">
        <f>2+L18377-Datos!$C$8</f>
        <v>7.8000000000000007</v>
      </c>
      <c r="M18636" s="13" t="s">
        <v>56130</v>
      </c>
      <c r="N18636" s="1" t="s">
        <v>29529</v>
      </c>
      <c r="O18636" s="1">
        <v>10</v>
      </c>
      <c r="P18636" s="1" t="s">
        <v>170</v>
      </c>
      <c r="Q18636" s="4" t="s">
        <v>21</v>
      </c>
    </row>
    <row r="18637" spans="1:17" ht="22.5" x14ac:dyDescent="0.25">
      <c r="A18637" s="3">
        <v>18062</v>
      </c>
      <c r="B18637" s="1" t="s">
        <v>54034</v>
      </c>
      <c r="C18637" s="1" t="s">
        <v>15</v>
      </c>
      <c r="D18637" s="1" t="s">
        <v>40</v>
      </c>
      <c r="E18637" s="1">
        <v>20539185579</v>
      </c>
      <c r="F18637" s="1" t="s">
        <v>47792</v>
      </c>
      <c r="G18637" s="1">
        <v>74547697</v>
      </c>
      <c r="H18637" s="1" t="s">
        <v>47941</v>
      </c>
      <c r="I18637" s="2">
        <v>45107</v>
      </c>
      <c r="J18637" s="15" t="str">
        <f>MID(Tabla1[[#This Row],[HORA]],1,5)</f>
        <v>15:00</v>
      </c>
      <c r="K18637" s="16">
        <f>IF(Tabla1[[#This Row],[FECHA]]=I18638,IF(J18638-J18637&gt;0,(J18638-J18637)*1440,0),0)</f>
        <v>1.9999999999999929</v>
      </c>
      <c r="L18637" s="14">
        <f>2+L18378-Datos!$C$8</f>
        <v>5.0999999999999996</v>
      </c>
      <c r="M18637" s="13" t="s">
        <v>56130</v>
      </c>
      <c r="N18637" s="1" t="s">
        <v>54035</v>
      </c>
      <c r="O18637" s="1">
        <v>30</v>
      </c>
      <c r="P18637" s="1" t="s">
        <v>1141</v>
      </c>
      <c r="Q18637" s="4" t="s">
        <v>21</v>
      </c>
    </row>
    <row r="18638" spans="1:17" ht="22.5" x14ac:dyDescent="0.25">
      <c r="A18638" s="3">
        <v>15381</v>
      </c>
      <c r="B18638" s="1" t="s">
        <v>46952</v>
      </c>
      <c r="C18638" s="1" t="s">
        <v>15</v>
      </c>
      <c r="D18638" s="1" t="s">
        <v>161</v>
      </c>
      <c r="E18638" s="1">
        <v>10162364</v>
      </c>
      <c r="F18638" s="1" t="s">
        <v>46953</v>
      </c>
      <c r="G18638" s="1">
        <v>2248344</v>
      </c>
      <c r="H18638" s="1" t="s">
        <v>46954</v>
      </c>
      <c r="I18638" s="2">
        <v>45107</v>
      </c>
      <c r="J18638" s="15" t="str">
        <f>MID(Tabla1[[#This Row],[HORA]],1,5)</f>
        <v>15:02</v>
      </c>
      <c r="K18638" s="16">
        <f>IF(Tabla1[[#This Row],[FECHA]]=I18639,IF(J18639-J18638&gt;0,(J18639-J18638)*1440,0),0)</f>
        <v>0.99999999999999645</v>
      </c>
      <c r="L18638" s="14">
        <f>2+L18379-Datos!$C$8</f>
        <v>5.76</v>
      </c>
      <c r="M18638" s="13" t="s">
        <v>56135</v>
      </c>
      <c r="N18638" s="1" t="s">
        <v>46955</v>
      </c>
      <c r="O18638" s="1">
        <v>15</v>
      </c>
      <c r="P18638" s="1" t="s">
        <v>170</v>
      </c>
      <c r="Q18638" s="4" t="s">
        <v>21</v>
      </c>
    </row>
    <row r="18639" spans="1:17" ht="22.5" x14ac:dyDescent="0.25">
      <c r="A18639" s="3">
        <v>12204</v>
      </c>
      <c r="B18639" s="1" t="s">
        <v>37633</v>
      </c>
      <c r="C18639" s="1" t="s">
        <v>15</v>
      </c>
      <c r="D18639" s="1" t="s">
        <v>161</v>
      </c>
      <c r="E18639" s="1">
        <v>76636641</v>
      </c>
      <c r="F18639" s="1" t="s">
        <v>36265</v>
      </c>
      <c r="G18639" s="1">
        <v>2248345</v>
      </c>
      <c r="H18639" s="1" t="s">
        <v>36266</v>
      </c>
      <c r="I18639" s="2">
        <v>45107</v>
      </c>
      <c r="J18639" s="15" t="str">
        <f>MID(Tabla1[[#This Row],[HORA]],1,5)</f>
        <v>15:03</v>
      </c>
      <c r="K18639" s="16">
        <f>IF(Tabla1[[#This Row],[FECHA]]=I18640,IF(J18640-J18639&gt;0,(J18640-J18639)*1440,0),0)</f>
        <v>1.9999999999999929</v>
      </c>
      <c r="L18639" s="14">
        <f>2+L18380-Datos!$C$8</f>
        <v>5.7</v>
      </c>
      <c r="M18639" s="13" t="s">
        <v>56132</v>
      </c>
      <c r="N18639" s="1" t="s">
        <v>37634</v>
      </c>
      <c r="O18639" s="1">
        <v>15</v>
      </c>
      <c r="P18639" s="1" t="s">
        <v>1141</v>
      </c>
      <c r="Q18639" s="4" t="s">
        <v>21</v>
      </c>
    </row>
    <row r="18640" spans="1:17" ht="22.5" x14ac:dyDescent="0.25">
      <c r="A18640" s="3">
        <v>15382</v>
      </c>
      <c r="B18640" s="1" t="s">
        <v>46956</v>
      </c>
      <c r="C18640" s="1" t="s">
        <v>15</v>
      </c>
      <c r="D18640" s="1" t="s">
        <v>33</v>
      </c>
      <c r="E18640" s="1">
        <v>71272170</v>
      </c>
      <c r="F18640" s="1" t="s">
        <v>46957</v>
      </c>
      <c r="G18640" s="1">
        <v>75489108</v>
      </c>
      <c r="H18640" s="1" t="s">
        <v>46958</v>
      </c>
      <c r="I18640" s="2">
        <v>45107</v>
      </c>
      <c r="J18640" s="15" t="str">
        <f>MID(Tabla1[[#This Row],[HORA]],1,5)</f>
        <v>15:05</v>
      </c>
      <c r="K18640" s="16">
        <f>IF(Tabla1[[#This Row],[FECHA]]=I18641,IF(J18641-J18640&gt;0,(J18641-J18640)*1440,0),0)</f>
        <v>3.9999999999999858</v>
      </c>
      <c r="L18640" s="14">
        <f>2+L18381-Datos!$C$8</f>
        <v>3.8000000000000007</v>
      </c>
      <c r="M18640" s="13" t="s">
        <v>56134</v>
      </c>
      <c r="N18640" s="1" t="s">
        <v>46959</v>
      </c>
      <c r="O18640" s="1">
        <v>30</v>
      </c>
      <c r="P18640" s="1" t="s">
        <v>170</v>
      </c>
      <c r="Q18640" s="4" t="s">
        <v>21</v>
      </c>
    </row>
    <row r="18641" spans="1:17" ht="22.5" x14ac:dyDescent="0.25">
      <c r="A18641" s="3">
        <v>12205</v>
      </c>
      <c r="B18641" s="1" t="s">
        <v>37635</v>
      </c>
      <c r="C18641" s="1" t="s">
        <v>15</v>
      </c>
      <c r="D18641" s="1" t="s">
        <v>40</v>
      </c>
      <c r="E18641" s="1">
        <v>47866019</v>
      </c>
      <c r="F18641" s="1" t="s">
        <v>37636</v>
      </c>
      <c r="G18641" s="1">
        <v>3493947</v>
      </c>
      <c r="H18641" s="1" t="s">
        <v>37637</v>
      </c>
      <c r="I18641" s="2">
        <v>45107</v>
      </c>
      <c r="J18641" s="15" t="str">
        <f>MID(Tabla1[[#This Row],[HORA]],1,5)</f>
        <v>15:09</v>
      </c>
      <c r="K18641" s="16">
        <f>IF(Tabla1[[#This Row],[FECHA]]=I18642,IF(J18642-J18641&gt;0,(J18642-J18641)*1440,0),0)</f>
        <v>2.9999999999999893</v>
      </c>
      <c r="L18641" s="14">
        <f>2+L18382-Datos!$C$8</f>
        <v>4.8100000000000005</v>
      </c>
      <c r="M18641" s="13" t="s">
        <v>55864</v>
      </c>
      <c r="N18641" s="1" t="s">
        <v>12268</v>
      </c>
      <c r="O18641" s="1">
        <v>10</v>
      </c>
      <c r="P18641" s="1" t="s">
        <v>1141</v>
      </c>
      <c r="Q18641" s="4" t="s">
        <v>21</v>
      </c>
    </row>
    <row r="18642" spans="1:17" ht="22.5" x14ac:dyDescent="0.25">
      <c r="A18642" s="3">
        <v>15383</v>
      </c>
      <c r="B18642" s="1" t="s">
        <v>46960</v>
      </c>
      <c r="C18642" s="1" t="s">
        <v>15</v>
      </c>
      <c r="D18642" s="1" t="s">
        <v>40</v>
      </c>
      <c r="E18642" s="1">
        <v>76280095</v>
      </c>
      <c r="F18642" s="1" t="s">
        <v>46961</v>
      </c>
      <c r="G18642" s="1">
        <v>2248349</v>
      </c>
      <c r="H18642" s="1" t="s">
        <v>46962</v>
      </c>
      <c r="I18642" s="2">
        <v>45107</v>
      </c>
      <c r="J18642" s="15" t="str">
        <f>MID(Tabla1[[#This Row],[HORA]],1,5)</f>
        <v>15:12</v>
      </c>
      <c r="K18642" s="16">
        <f>IF(Tabla1[[#This Row],[FECHA]]=I18643,IF(J18643-J18642&gt;0,(J18643-J18642)*1440,0),0)</f>
        <v>0.99999999999999645</v>
      </c>
      <c r="L18642" s="14">
        <f>2+L18383-Datos!$C$8</f>
        <v>6.18</v>
      </c>
      <c r="M18642" s="13" t="s">
        <v>55867</v>
      </c>
      <c r="N18642" s="1" t="s">
        <v>174</v>
      </c>
      <c r="O18642" s="1">
        <v>10</v>
      </c>
      <c r="P18642" s="1" t="s">
        <v>170</v>
      </c>
      <c r="Q18642" s="4" t="s">
        <v>21</v>
      </c>
    </row>
    <row r="18643" spans="1:17" ht="22.5" x14ac:dyDescent="0.25">
      <c r="A18643" s="3">
        <v>12206</v>
      </c>
      <c r="B18643" s="1" t="s">
        <v>37638</v>
      </c>
      <c r="C18643" s="1" t="s">
        <v>15</v>
      </c>
      <c r="D18643" s="1" t="s">
        <v>23</v>
      </c>
      <c r="E18643" s="1">
        <v>16765785</v>
      </c>
      <c r="F18643" s="1" t="s">
        <v>37639</v>
      </c>
      <c r="G18643" s="1">
        <v>18888888</v>
      </c>
      <c r="H18643" s="1" t="s">
        <v>12538</v>
      </c>
      <c r="I18643" s="2">
        <v>45107</v>
      </c>
      <c r="J18643" s="15" t="str">
        <f>MID(Tabla1[[#This Row],[HORA]],1,5)</f>
        <v>15:13</v>
      </c>
      <c r="K18643" s="16">
        <f>IF(Tabla1[[#This Row],[FECHA]]=I18644,IF(J18644-J18643&gt;0,(J18644-J18643)*1440,0),0)</f>
        <v>0.99999999999999645</v>
      </c>
      <c r="L18643" s="14">
        <f>2+L18384-Datos!$C$8</f>
        <v>5.93</v>
      </c>
      <c r="M18643" s="13" t="s">
        <v>55868</v>
      </c>
      <c r="N18643" s="1" t="s">
        <v>1715</v>
      </c>
      <c r="O18643" s="1">
        <v>5</v>
      </c>
      <c r="P18643" s="1" t="s">
        <v>1141</v>
      </c>
      <c r="Q18643" s="4" t="s">
        <v>21</v>
      </c>
    </row>
    <row r="18644" spans="1:17" ht="22.5" x14ac:dyDescent="0.25">
      <c r="A18644" s="3">
        <v>5268</v>
      </c>
      <c r="B18644" s="1" t="s">
        <v>16467</v>
      </c>
      <c r="C18644" s="1" t="s">
        <v>15</v>
      </c>
      <c r="D18644" s="1" t="s">
        <v>71</v>
      </c>
      <c r="E18644" s="1">
        <v>80548308</v>
      </c>
      <c r="F18644" s="1" t="s">
        <v>16468</v>
      </c>
      <c r="G18644" s="1">
        <v>2248350</v>
      </c>
      <c r="H18644" s="1" t="s">
        <v>16469</v>
      </c>
      <c r="I18644" s="2">
        <v>45107</v>
      </c>
      <c r="J18644" s="15" t="str">
        <f>MID(Tabla1[[#This Row],[HORA]],1,5)</f>
        <v>15:14</v>
      </c>
      <c r="K18644" s="16">
        <f>IF(Tabla1[[#This Row],[FECHA]]=I18645,IF(J18645-J18644&gt;0,(J18645-J18644)*1440,0),0)</f>
        <v>2.0000000000001528</v>
      </c>
      <c r="L18644" s="14">
        <f>2+L18385-Datos!$C$8</f>
        <v>8.870000000000001</v>
      </c>
      <c r="M18644" s="13" t="s">
        <v>55869</v>
      </c>
      <c r="N18644" s="1" t="s">
        <v>16470</v>
      </c>
      <c r="O18644" s="1">
        <v>20</v>
      </c>
      <c r="P18644" s="1" t="s">
        <v>300</v>
      </c>
      <c r="Q18644" s="4" t="s">
        <v>21</v>
      </c>
    </row>
    <row r="18645" spans="1:17" ht="22.5" x14ac:dyDescent="0.25">
      <c r="A18645" s="3">
        <v>18063</v>
      </c>
      <c r="B18645" s="1" t="s">
        <v>54036</v>
      </c>
      <c r="C18645" s="1" t="s">
        <v>15</v>
      </c>
      <c r="D18645" s="1" t="s">
        <v>82</v>
      </c>
      <c r="E18645" s="1">
        <v>20480138997</v>
      </c>
      <c r="F18645" s="1" t="s">
        <v>51582</v>
      </c>
      <c r="G18645" s="1">
        <v>46685734</v>
      </c>
      <c r="H18645" s="1" t="s">
        <v>51583</v>
      </c>
      <c r="I18645" s="2">
        <v>45107</v>
      </c>
      <c r="J18645" s="15" t="str">
        <f>MID(Tabla1[[#This Row],[HORA]],1,5)</f>
        <v>15:16</v>
      </c>
      <c r="K18645" s="16">
        <f>IF(Tabla1[[#This Row],[FECHA]]=I18646,IF(J18646-J18645&gt;0,(J18646-J18645)*1440,0),0)</f>
        <v>3.9999999999999858</v>
      </c>
      <c r="L18645" s="14">
        <f>2+L18386-Datos!$C$8</f>
        <v>6.0200000000000005</v>
      </c>
      <c r="M18645" s="13" t="s">
        <v>55871</v>
      </c>
      <c r="N18645" s="1" t="s">
        <v>12268</v>
      </c>
      <c r="O18645" s="1">
        <v>10</v>
      </c>
      <c r="P18645" s="1" t="s">
        <v>1141</v>
      </c>
      <c r="Q18645" s="4" t="s">
        <v>21</v>
      </c>
    </row>
    <row r="18646" spans="1:17" ht="22.5" x14ac:dyDescent="0.25">
      <c r="A18646" s="3">
        <v>15384</v>
      </c>
      <c r="B18646" s="1" t="s">
        <v>46963</v>
      </c>
      <c r="C18646" s="1" t="s">
        <v>15</v>
      </c>
      <c r="D18646" s="1" t="s">
        <v>71</v>
      </c>
      <c r="E18646" s="1">
        <v>27846140</v>
      </c>
      <c r="F18646" s="1" t="s">
        <v>46964</v>
      </c>
      <c r="G18646" s="1">
        <v>2248353</v>
      </c>
      <c r="H18646" s="1" t="s">
        <v>46965</v>
      </c>
      <c r="I18646" s="2">
        <v>45107</v>
      </c>
      <c r="J18646" s="15" t="str">
        <f>MID(Tabla1[[#This Row],[HORA]],1,5)</f>
        <v>15:20</v>
      </c>
      <c r="K18646" s="16">
        <f>IF(Tabla1[[#This Row],[FECHA]]=I18647,IF(J18647-J18646&gt;0,(J18647-J18646)*1440,0),0)</f>
        <v>1.9999999999999929</v>
      </c>
      <c r="L18646" s="14">
        <f>2+L18387-Datos!$C$8</f>
        <v>4.2300000000000004</v>
      </c>
      <c r="M18646" s="13" t="s">
        <v>55875</v>
      </c>
      <c r="N18646" s="1" t="s">
        <v>46966</v>
      </c>
      <c r="O18646" s="1">
        <v>10</v>
      </c>
      <c r="P18646" s="1" t="s">
        <v>170</v>
      </c>
      <c r="Q18646" s="4" t="s">
        <v>21</v>
      </c>
    </row>
    <row r="18647" spans="1:17" ht="22.5" x14ac:dyDescent="0.25">
      <c r="A18647" s="3">
        <v>15385</v>
      </c>
      <c r="B18647" s="1" t="s">
        <v>46967</v>
      </c>
      <c r="C18647" s="1" t="s">
        <v>15</v>
      </c>
      <c r="D18647" s="1" t="s">
        <v>40</v>
      </c>
      <c r="E18647" s="1">
        <v>77013875</v>
      </c>
      <c r="F18647" s="1" t="s">
        <v>46968</v>
      </c>
      <c r="G18647" s="1">
        <v>72760637</v>
      </c>
      <c r="H18647" s="1" t="s">
        <v>46969</v>
      </c>
      <c r="I18647" s="2">
        <v>45107</v>
      </c>
      <c r="J18647" s="15" t="str">
        <f>MID(Tabla1[[#This Row],[HORA]],1,5)</f>
        <v>15:22</v>
      </c>
      <c r="K18647" s="16">
        <f>IF(Tabla1[[#This Row],[FECHA]]=I18648,IF(J18648-J18647&gt;0,(J18648-J18647)*1440,0),0)</f>
        <v>2.9999999999998295</v>
      </c>
      <c r="L18647" s="14">
        <f>2+L18388-Datos!$C$8</f>
        <v>5.0199999999999996</v>
      </c>
      <c r="M18647" s="13" t="s">
        <v>55877</v>
      </c>
      <c r="N18647" s="1" t="s">
        <v>46970</v>
      </c>
      <c r="O18647" s="1">
        <v>15</v>
      </c>
      <c r="P18647" s="1" t="s">
        <v>170</v>
      </c>
      <c r="Q18647" s="4" t="s">
        <v>21</v>
      </c>
    </row>
    <row r="18648" spans="1:17" ht="22.5" x14ac:dyDescent="0.25">
      <c r="A18648" s="3">
        <v>15386</v>
      </c>
      <c r="B18648" s="1" t="s">
        <v>46971</v>
      </c>
      <c r="C18648" s="1" t="s">
        <v>15</v>
      </c>
      <c r="D18648" s="1" t="s">
        <v>40</v>
      </c>
      <c r="E18648" s="1">
        <v>44788003</v>
      </c>
      <c r="F18648" s="1" t="s">
        <v>46972</v>
      </c>
      <c r="G18648" s="1">
        <v>44788003</v>
      </c>
      <c r="H18648" s="1" t="s">
        <v>46972</v>
      </c>
      <c r="I18648" s="2">
        <v>45107</v>
      </c>
      <c r="J18648" s="15" t="str">
        <f>MID(Tabla1[[#This Row],[HORA]],1,5)</f>
        <v>15:25</v>
      </c>
      <c r="K18648" s="16">
        <f>IF(Tabla1[[#This Row],[FECHA]]=I18649,IF(J18649-J18648&gt;0,(J18649-J18648)*1440,0),0)</f>
        <v>3.0000000000001492</v>
      </c>
      <c r="L18648" s="14">
        <f>2+L18389-Datos!$C$8</f>
        <v>3.76</v>
      </c>
      <c r="M18648" s="13" t="s">
        <v>55880</v>
      </c>
      <c r="N18648" s="1" t="s">
        <v>46973</v>
      </c>
      <c r="O18648" s="1">
        <v>25</v>
      </c>
      <c r="P18648" s="1" t="s">
        <v>170</v>
      </c>
      <c r="Q18648" s="4" t="s">
        <v>21</v>
      </c>
    </row>
    <row r="18649" spans="1:17" ht="22.5" x14ac:dyDescent="0.25">
      <c r="A18649" s="3">
        <v>18772</v>
      </c>
      <c r="B18649" s="1" t="s">
        <v>55739</v>
      </c>
      <c r="C18649" s="1" t="s">
        <v>15</v>
      </c>
      <c r="D18649" s="1" t="s">
        <v>40</v>
      </c>
      <c r="E18649" s="1">
        <v>20487683851</v>
      </c>
      <c r="F18649" s="1" t="s">
        <v>49589</v>
      </c>
      <c r="G18649" s="1">
        <v>27740851</v>
      </c>
      <c r="H18649" s="1" t="s">
        <v>3636</v>
      </c>
      <c r="I18649" s="2">
        <v>45107</v>
      </c>
      <c r="J18649" s="15" t="str">
        <f>MID(Tabla1[[#This Row],[HORA]],1,5)</f>
        <v>15:28</v>
      </c>
      <c r="K18649" s="16">
        <f>IF(Tabla1[[#This Row],[FECHA]]=I18650,IF(J18650-J18649&gt;0,(J18650-J18649)*1440,0),0)</f>
        <v>1.9999999999999929</v>
      </c>
      <c r="L18649" s="14">
        <f>2+L18390-Datos!$C$8</f>
        <v>6.68</v>
      </c>
      <c r="M18649" s="13" t="s">
        <v>55883</v>
      </c>
      <c r="N18649" s="1" t="s">
        <v>174</v>
      </c>
      <c r="O18649" s="1">
        <v>10</v>
      </c>
      <c r="P18649" s="1" t="s">
        <v>170</v>
      </c>
      <c r="Q18649" s="4" t="s">
        <v>21</v>
      </c>
    </row>
    <row r="18650" spans="1:17" ht="22.5" x14ac:dyDescent="0.25">
      <c r="A18650" s="3">
        <v>15387</v>
      </c>
      <c r="B18650" s="1" t="s">
        <v>46974</v>
      </c>
      <c r="C18650" s="1" t="s">
        <v>15</v>
      </c>
      <c r="D18650" s="1" t="s">
        <v>40</v>
      </c>
      <c r="E18650" s="1">
        <v>48304681</v>
      </c>
      <c r="F18650" s="1" t="s">
        <v>46675</v>
      </c>
      <c r="G18650" s="1">
        <v>2248356</v>
      </c>
      <c r="H18650" s="1" t="s">
        <v>46975</v>
      </c>
      <c r="I18650" s="2">
        <v>45107</v>
      </c>
      <c r="J18650" s="15" t="str">
        <f>MID(Tabla1[[#This Row],[HORA]],1,5)</f>
        <v>15:30</v>
      </c>
      <c r="K18650" s="16">
        <f>IF(Tabla1[[#This Row],[FECHA]]=I18651,IF(J18651-J18650&gt;0,(J18651-J18650)*1440,0),0)</f>
        <v>1.9999999999999929</v>
      </c>
      <c r="L18650" s="14">
        <f>2+L18391-Datos!$C$8</f>
        <v>9.16</v>
      </c>
      <c r="M18650" s="13" t="s">
        <v>55885</v>
      </c>
      <c r="N18650" s="1" t="s">
        <v>46976</v>
      </c>
      <c r="O18650" s="1">
        <v>15</v>
      </c>
      <c r="P18650" s="1" t="s">
        <v>170</v>
      </c>
      <c r="Q18650" s="4" t="s">
        <v>21</v>
      </c>
    </row>
    <row r="18651" spans="1:17" ht="22.5" x14ac:dyDescent="0.25">
      <c r="A18651" s="3">
        <v>12207</v>
      </c>
      <c r="B18651" s="1" t="s">
        <v>37640</v>
      </c>
      <c r="C18651" s="1" t="s">
        <v>15</v>
      </c>
      <c r="D18651" s="1" t="s">
        <v>40</v>
      </c>
      <c r="E18651" s="1">
        <v>47105527</v>
      </c>
      <c r="F18651" s="1" t="s">
        <v>37641</v>
      </c>
      <c r="G18651" s="1">
        <v>45595960</v>
      </c>
      <c r="H18651" s="1" t="s">
        <v>37642</v>
      </c>
      <c r="I18651" s="2">
        <v>45107</v>
      </c>
      <c r="J18651" s="15" t="str">
        <f>MID(Tabla1[[#This Row],[HORA]],1,5)</f>
        <v>15:32</v>
      </c>
      <c r="K18651" s="16">
        <f>IF(Tabla1[[#This Row],[FECHA]]=I18652,IF(J18652-J18651&gt;0,(J18652-J18651)*1440,0),0)</f>
        <v>0</v>
      </c>
      <c r="L18651" s="14">
        <f>2+L18392-Datos!$C$8</f>
        <v>4.8600000000000003</v>
      </c>
      <c r="M18651" s="13" t="s">
        <v>55887</v>
      </c>
      <c r="N18651" s="1" t="s">
        <v>37643</v>
      </c>
      <c r="O18651" s="1">
        <v>12</v>
      </c>
      <c r="P18651" s="1" t="s">
        <v>1141</v>
      </c>
      <c r="Q18651" s="4" t="s">
        <v>21</v>
      </c>
    </row>
    <row r="18652" spans="1:17" ht="22.5" x14ac:dyDescent="0.25">
      <c r="A18652" s="3">
        <v>15388</v>
      </c>
      <c r="B18652" s="1" t="s">
        <v>46977</v>
      </c>
      <c r="C18652" s="1" t="s">
        <v>15</v>
      </c>
      <c r="D18652" s="1" t="s">
        <v>40</v>
      </c>
      <c r="E18652" s="1">
        <v>45819535</v>
      </c>
      <c r="F18652" s="1" t="s">
        <v>9123</v>
      </c>
      <c r="G18652" s="1">
        <v>72873192</v>
      </c>
      <c r="H18652" s="1" t="s">
        <v>9124</v>
      </c>
      <c r="I18652" s="2">
        <v>45107</v>
      </c>
      <c r="J18652" s="15" t="str">
        <f>MID(Tabla1[[#This Row],[HORA]],1,5)</f>
        <v>15:32</v>
      </c>
      <c r="K18652" s="16">
        <f>IF(Tabla1[[#This Row],[FECHA]]=I18653,IF(J18653-J18652&gt;0,(J18653-J18652)*1440,0),0)</f>
        <v>1.9999999999999929</v>
      </c>
      <c r="L18652" s="14">
        <f>2+L18393-Datos!$C$8</f>
        <v>3.96</v>
      </c>
      <c r="M18652" s="13" t="s">
        <v>55887</v>
      </c>
      <c r="N18652" s="1" t="s">
        <v>11210</v>
      </c>
      <c r="O18652" s="1">
        <v>12</v>
      </c>
      <c r="P18652" s="1" t="s">
        <v>170</v>
      </c>
      <c r="Q18652" s="4" t="s">
        <v>21</v>
      </c>
    </row>
    <row r="18653" spans="1:17" ht="22.5" x14ac:dyDescent="0.25">
      <c r="A18653" s="3">
        <v>18773</v>
      </c>
      <c r="B18653" s="1" t="s">
        <v>55740</v>
      </c>
      <c r="C18653" s="1" t="s">
        <v>15</v>
      </c>
      <c r="D18653" s="1" t="s">
        <v>61</v>
      </c>
      <c r="E18653" s="1">
        <v>20605477551</v>
      </c>
      <c r="F18653" s="1" t="s">
        <v>48934</v>
      </c>
      <c r="G18653" s="1">
        <v>40852712</v>
      </c>
      <c r="H18653" s="1" t="s">
        <v>55741</v>
      </c>
      <c r="I18653" s="2">
        <v>45107</v>
      </c>
      <c r="J18653" s="15" t="str">
        <f>MID(Tabla1[[#This Row],[HORA]],1,5)</f>
        <v>15:34</v>
      </c>
      <c r="K18653" s="16">
        <f>IF(Tabla1[[#This Row],[FECHA]]=I18654,IF(J18654-J18653&gt;0,(J18654-J18653)*1440,0),0)</f>
        <v>1.9999999999999929</v>
      </c>
      <c r="L18653" s="14">
        <f>2+L18394-Datos!$C$8</f>
        <v>5.16</v>
      </c>
      <c r="M18653" s="13" t="s">
        <v>55889</v>
      </c>
      <c r="N18653" s="1" t="s">
        <v>51216</v>
      </c>
      <c r="O18653" s="1">
        <v>15</v>
      </c>
      <c r="P18653" s="1" t="s">
        <v>170</v>
      </c>
      <c r="Q18653" s="4" t="s">
        <v>21</v>
      </c>
    </row>
    <row r="18654" spans="1:17" ht="22.5" x14ac:dyDescent="0.25">
      <c r="A18654" s="3">
        <v>12208</v>
      </c>
      <c r="B18654" s="1" t="s">
        <v>37644</v>
      </c>
      <c r="C18654" s="1" t="s">
        <v>15</v>
      </c>
      <c r="D18654" s="1" t="s">
        <v>228</v>
      </c>
      <c r="E18654" s="1">
        <v>74428542</v>
      </c>
      <c r="F18654" s="1" t="s">
        <v>37645</v>
      </c>
      <c r="G18654" s="1">
        <v>2248357</v>
      </c>
      <c r="H18654" s="1" t="s">
        <v>37646</v>
      </c>
      <c r="I18654" s="2">
        <v>45107</v>
      </c>
      <c r="J18654" s="15" t="str">
        <f>MID(Tabla1[[#This Row],[HORA]],1,5)</f>
        <v>15:36</v>
      </c>
      <c r="K18654" s="16">
        <f>IF(Tabla1[[#This Row],[FECHA]]=I18655,IF(J18655-J18654&gt;0,(J18655-J18654)*1440,0),0)</f>
        <v>0.99999999999999645</v>
      </c>
      <c r="L18654" s="14">
        <f>2+L18395-Datos!$C$8</f>
        <v>6.66</v>
      </c>
      <c r="M18654" s="13" t="s">
        <v>55891</v>
      </c>
      <c r="N18654" s="1" t="s">
        <v>37647</v>
      </c>
      <c r="O18654" s="1">
        <v>20</v>
      </c>
      <c r="P18654" s="1" t="s">
        <v>1141</v>
      </c>
      <c r="Q18654" s="4" t="s">
        <v>21</v>
      </c>
    </row>
    <row r="18655" spans="1:17" ht="22.5" x14ac:dyDescent="0.25">
      <c r="A18655" s="3">
        <v>15389</v>
      </c>
      <c r="B18655" s="1" t="s">
        <v>46978</v>
      </c>
      <c r="C18655" s="1" t="s">
        <v>15</v>
      </c>
      <c r="D18655" s="1" t="s">
        <v>40</v>
      </c>
      <c r="E18655" s="1">
        <v>74295867</v>
      </c>
      <c r="F18655" s="1" t="s">
        <v>24469</v>
      </c>
      <c r="G18655" s="1">
        <v>45067666</v>
      </c>
      <c r="H18655" s="1" t="s">
        <v>46979</v>
      </c>
      <c r="I18655" s="2">
        <v>45107</v>
      </c>
      <c r="J18655" s="15" t="str">
        <f>MID(Tabla1[[#This Row],[HORA]],1,5)</f>
        <v>15:37</v>
      </c>
      <c r="K18655" s="16">
        <f>IF(Tabla1[[#This Row],[FECHA]]=I18656,IF(J18656-J18655&gt;0,(J18656-J18655)*1440,0),0)</f>
        <v>2.9999999999999893</v>
      </c>
      <c r="L18655" s="14">
        <f>2+L18396-Datos!$C$8</f>
        <v>4.01</v>
      </c>
      <c r="M18655" s="13" t="s">
        <v>55892</v>
      </c>
      <c r="N18655" s="1" t="s">
        <v>46980</v>
      </c>
      <c r="O18655" s="1">
        <v>20</v>
      </c>
      <c r="P18655" s="1" t="s">
        <v>170</v>
      </c>
      <c r="Q18655" s="4" t="s">
        <v>21</v>
      </c>
    </row>
    <row r="18656" spans="1:17" ht="22.5" x14ac:dyDescent="0.25">
      <c r="A18656" s="3">
        <v>15390</v>
      </c>
      <c r="B18656" s="1" t="s">
        <v>46981</v>
      </c>
      <c r="C18656" s="1" t="s">
        <v>15</v>
      </c>
      <c r="D18656" s="1" t="s">
        <v>40</v>
      </c>
      <c r="E18656" s="1">
        <v>2858720</v>
      </c>
      <c r="F18656" s="1" t="s">
        <v>46982</v>
      </c>
      <c r="G18656" s="1">
        <v>2858720</v>
      </c>
      <c r="H18656" s="1" t="s">
        <v>46982</v>
      </c>
      <c r="I18656" s="2">
        <v>45107</v>
      </c>
      <c r="J18656" s="15" t="str">
        <f>MID(Tabla1[[#This Row],[HORA]],1,5)</f>
        <v>15:40</v>
      </c>
      <c r="K18656" s="16">
        <f>IF(Tabla1[[#This Row],[FECHA]]=I18657,IF(J18657-J18656&gt;0,(J18657-J18656)*1440,0),0)</f>
        <v>2.9999999999999893</v>
      </c>
      <c r="L18656" s="14">
        <f>2+L18397-Datos!$C$8</f>
        <v>6.16</v>
      </c>
      <c r="M18656" s="13" t="s">
        <v>55895</v>
      </c>
      <c r="N18656" s="1" t="s">
        <v>3080</v>
      </c>
      <c r="O18656" s="1">
        <v>20</v>
      </c>
      <c r="P18656" s="1" t="s">
        <v>170</v>
      </c>
      <c r="Q18656" s="4" t="s">
        <v>21</v>
      </c>
    </row>
    <row r="18657" spans="1:17" ht="22.5" x14ac:dyDescent="0.25">
      <c r="A18657" s="3">
        <v>5269</v>
      </c>
      <c r="B18657" s="1" t="s">
        <v>16471</v>
      </c>
      <c r="C18657" s="1" t="s">
        <v>15</v>
      </c>
      <c r="D18657" s="1" t="s">
        <v>23</v>
      </c>
      <c r="E18657" s="1">
        <v>44959636</v>
      </c>
      <c r="F18657" s="1" t="s">
        <v>16472</v>
      </c>
      <c r="G18657" s="1">
        <v>72702798</v>
      </c>
      <c r="H18657" s="1" t="s">
        <v>16473</v>
      </c>
      <c r="I18657" s="2">
        <v>45107</v>
      </c>
      <c r="J18657" s="15" t="str">
        <f>MID(Tabla1[[#This Row],[HORA]],1,5)</f>
        <v>15:43</v>
      </c>
      <c r="K18657" s="16">
        <f>IF(Tabla1[[#This Row],[FECHA]]=I18658,IF(J18658-J18657&gt;0,(J18658-J18657)*1440,0),0)</f>
        <v>0</v>
      </c>
      <c r="L18657" s="14">
        <f>2+L18398-Datos!$C$8</f>
        <v>7.8599999999999994</v>
      </c>
      <c r="M18657" s="13" t="s">
        <v>55898</v>
      </c>
      <c r="N18657" s="1" t="s">
        <v>16474</v>
      </c>
      <c r="O18657" s="1">
        <v>22.5</v>
      </c>
      <c r="P18657" s="1" t="s">
        <v>300</v>
      </c>
      <c r="Q18657" s="4" t="s">
        <v>21</v>
      </c>
    </row>
    <row r="18658" spans="1:17" ht="22.5" x14ac:dyDescent="0.25">
      <c r="A18658" s="3">
        <v>5270</v>
      </c>
      <c r="B18658" s="1" t="s">
        <v>16471</v>
      </c>
      <c r="C18658" s="1" t="s">
        <v>15</v>
      </c>
      <c r="D18658" s="1" t="s">
        <v>23</v>
      </c>
      <c r="E18658" s="1">
        <v>44959636</v>
      </c>
      <c r="F18658" s="1" t="s">
        <v>16472</v>
      </c>
      <c r="G18658" s="1">
        <v>72702798</v>
      </c>
      <c r="H18658" s="1" t="s">
        <v>16473</v>
      </c>
      <c r="I18658" s="2">
        <v>45107</v>
      </c>
      <c r="J18658" s="15" t="str">
        <f>MID(Tabla1[[#This Row],[HORA]],1,5)</f>
        <v>15:43</v>
      </c>
      <c r="K18658" s="16">
        <f>IF(Tabla1[[#This Row],[FECHA]]=I18659,IF(J18659-J18658&gt;0,(J18659-J18658)*1440,0),0)</f>
        <v>0</v>
      </c>
      <c r="L18658" s="14">
        <f>2+L18399-Datos!$C$8</f>
        <v>5.0199999999999996</v>
      </c>
      <c r="M18658" s="13" t="s">
        <v>55898</v>
      </c>
      <c r="N18658" s="1" t="s">
        <v>16475</v>
      </c>
      <c r="O18658" s="1">
        <v>22.5</v>
      </c>
      <c r="P18658" s="1" t="s">
        <v>300</v>
      </c>
      <c r="Q18658" s="4" t="s">
        <v>21</v>
      </c>
    </row>
    <row r="18659" spans="1:17" ht="22.5" x14ac:dyDescent="0.25">
      <c r="A18659" s="3">
        <v>15391</v>
      </c>
      <c r="B18659" s="1" t="s">
        <v>46983</v>
      </c>
      <c r="C18659" s="1" t="s">
        <v>15</v>
      </c>
      <c r="D18659" s="1" t="s">
        <v>40</v>
      </c>
      <c r="E18659" s="1">
        <v>16662771</v>
      </c>
      <c r="F18659" s="1" t="s">
        <v>17799</v>
      </c>
      <c r="G18659" s="1">
        <v>2248359</v>
      </c>
      <c r="H18659" s="1" t="s">
        <v>17800</v>
      </c>
      <c r="I18659" s="2">
        <v>45107</v>
      </c>
      <c r="J18659" s="15" t="str">
        <f>MID(Tabla1[[#This Row],[HORA]],1,5)</f>
        <v>15:43</v>
      </c>
      <c r="K18659" s="16">
        <f>IF(Tabla1[[#This Row],[FECHA]]=I18660,IF(J18660-J18659&gt;0,(J18660-J18659)*1440,0),0)</f>
        <v>1.9999999999999929</v>
      </c>
      <c r="L18659" s="14">
        <f>2+L18400-Datos!$C$8</f>
        <v>5.96</v>
      </c>
      <c r="M18659" s="13" t="s">
        <v>55898</v>
      </c>
      <c r="N18659" s="1" t="s">
        <v>46984</v>
      </c>
      <c r="O18659" s="1">
        <v>12</v>
      </c>
      <c r="P18659" s="1" t="s">
        <v>170</v>
      </c>
      <c r="Q18659" s="4" t="s">
        <v>21</v>
      </c>
    </row>
    <row r="18660" spans="1:17" ht="22.5" x14ac:dyDescent="0.25">
      <c r="A18660" s="3">
        <v>15392</v>
      </c>
      <c r="B18660" s="1" t="s">
        <v>46985</v>
      </c>
      <c r="C18660" s="1" t="s">
        <v>15</v>
      </c>
      <c r="D18660" s="1" t="s">
        <v>228</v>
      </c>
      <c r="E18660" s="1">
        <v>73011519</v>
      </c>
      <c r="F18660" s="1" t="s">
        <v>46986</v>
      </c>
      <c r="G18660" s="1">
        <v>2248361</v>
      </c>
      <c r="H18660" s="1" t="s">
        <v>46987</v>
      </c>
      <c r="I18660" s="2">
        <v>45107</v>
      </c>
      <c r="J18660" s="15" t="str">
        <f>MID(Tabla1[[#This Row],[HORA]],1,5)</f>
        <v>15:45</v>
      </c>
      <c r="K18660" s="16">
        <f>IF(Tabla1[[#This Row],[FECHA]]=I18661,IF(J18661-J18660&gt;0,(J18661-J18660)*1440,0),0)</f>
        <v>0</v>
      </c>
      <c r="L18660" s="14">
        <f>2+L18401-Datos!$C$8</f>
        <v>6.2</v>
      </c>
      <c r="M18660" s="13" t="s">
        <v>55900</v>
      </c>
      <c r="N18660" s="1" t="s">
        <v>46988</v>
      </c>
      <c r="O18660" s="1">
        <v>10</v>
      </c>
      <c r="P18660" s="1" t="s">
        <v>170</v>
      </c>
      <c r="Q18660" s="4" t="s">
        <v>21</v>
      </c>
    </row>
    <row r="18661" spans="1:17" ht="22.5" x14ac:dyDescent="0.25">
      <c r="A18661" s="3">
        <v>18064</v>
      </c>
      <c r="B18661" s="1" t="s">
        <v>54037</v>
      </c>
      <c r="C18661" s="1" t="s">
        <v>15</v>
      </c>
      <c r="D18661" s="1" t="s">
        <v>172</v>
      </c>
      <c r="E18661" s="1">
        <v>20523574036</v>
      </c>
      <c r="F18661" s="1" t="s">
        <v>48194</v>
      </c>
      <c r="G18661" s="1">
        <v>41684157</v>
      </c>
      <c r="H18661" s="1" t="s">
        <v>48195</v>
      </c>
      <c r="I18661" s="2">
        <v>45107</v>
      </c>
      <c r="J18661" s="15" t="str">
        <f>MID(Tabla1[[#This Row],[HORA]],1,5)</f>
        <v>15:45</v>
      </c>
      <c r="K18661" s="16">
        <f>IF(Tabla1[[#This Row],[FECHA]]=I18662,IF(J18662-J18661&gt;0,(J18662-J18661)*1440,0),0)</f>
        <v>2.9999999999999893</v>
      </c>
      <c r="L18661" s="14">
        <f>2+L18402-Datos!$C$8</f>
        <v>3.87</v>
      </c>
      <c r="M18661" s="13" t="s">
        <v>55900</v>
      </c>
      <c r="N18661" s="1" t="s">
        <v>53890</v>
      </c>
      <c r="O18661" s="1">
        <v>13</v>
      </c>
      <c r="P18661" s="1" t="s">
        <v>1141</v>
      </c>
      <c r="Q18661" s="4" t="s">
        <v>21</v>
      </c>
    </row>
    <row r="18662" spans="1:17" ht="22.5" x14ac:dyDescent="0.25">
      <c r="A18662" s="3">
        <v>12209</v>
      </c>
      <c r="B18662" s="1" t="s">
        <v>37648</v>
      </c>
      <c r="C18662" s="1" t="s">
        <v>15</v>
      </c>
      <c r="D18662" s="1" t="s">
        <v>40</v>
      </c>
      <c r="E18662" s="1">
        <v>6113482</v>
      </c>
      <c r="F18662" s="1" t="s">
        <v>5764</v>
      </c>
      <c r="G18662" s="1">
        <v>18888888</v>
      </c>
      <c r="H18662" s="1" t="s">
        <v>12538</v>
      </c>
      <c r="I18662" s="2">
        <v>45107</v>
      </c>
      <c r="J18662" s="15" t="str">
        <f>MID(Tabla1[[#This Row],[HORA]],1,5)</f>
        <v>15:48</v>
      </c>
      <c r="K18662" s="16">
        <f>IF(Tabla1[[#This Row],[FECHA]]=I18663,IF(J18663-J18662&gt;0,(J18663-J18662)*1440,0),0)</f>
        <v>2.9999999999999893</v>
      </c>
      <c r="L18662" s="14">
        <f>2+L18403-Datos!$C$8</f>
        <v>5.1100000000000003</v>
      </c>
      <c r="M18662" s="13" t="s">
        <v>55903</v>
      </c>
      <c r="N18662" s="1" t="s">
        <v>1715</v>
      </c>
      <c r="O18662" s="1">
        <v>60</v>
      </c>
      <c r="P18662" s="1" t="s">
        <v>1141</v>
      </c>
      <c r="Q18662" s="4" t="s">
        <v>21</v>
      </c>
    </row>
    <row r="18663" spans="1:17" ht="22.5" x14ac:dyDescent="0.25">
      <c r="A18663" s="3">
        <v>15393</v>
      </c>
      <c r="B18663" s="1" t="s">
        <v>46989</v>
      </c>
      <c r="C18663" s="1" t="s">
        <v>15</v>
      </c>
      <c r="D18663" s="1" t="s">
        <v>40</v>
      </c>
      <c r="E18663" s="1">
        <v>40837163</v>
      </c>
      <c r="F18663" s="1" t="s">
        <v>3426</v>
      </c>
      <c r="G18663" s="1">
        <v>2248364</v>
      </c>
      <c r="H18663" s="1" t="s">
        <v>3427</v>
      </c>
      <c r="I18663" s="2">
        <v>45107</v>
      </c>
      <c r="J18663" s="15" t="str">
        <f>MID(Tabla1[[#This Row],[HORA]],1,5)</f>
        <v>15:51</v>
      </c>
      <c r="K18663" s="16">
        <f>IF(Tabla1[[#This Row],[FECHA]]=I18664,IF(J18664-J18663&gt;0,(J18664-J18663)*1440,0),0)</f>
        <v>0.99999999999999645</v>
      </c>
      <c r="L18663" s="14">
        <f>2+L18404-Datos!$C$8</f>
        <v>4.8000000000000007</v>
      </c>
      <c r="M18663" s="13" t="s">
        <v>55906</v>
      </c>
      <c r="N18663" s="1" t="s">
        <v>46990</v>
      </c>
      <c r="O18663" s="1">
        <v>15</v>
      </c>
      <c r="P18663" s="1" t="s">
        <v>170</v>
      </c>
      <c r="Q18663" s="4" t="s">
        <v>21</v>
      </c>
    </row>
    <row r="18664" spans="1:17" ht="22.5" x14ac:dyDescent="0.25">
      <c r="A18664" s="3">
        <v>12210</v>
      </c>
      <c r="B18664" s="1" t="s">
        <v>37649</v>
      </c>
      <c r="C18664" s="1" t="s">
        <v>15</v>
      </c>
      <c r="D18664" s="1" t="s">
        <v>161</v>
      </c>
      <c r="E18664" s="1">
        <v>40412619</v>
      </c>
      <c r="F18664" s="1" t="s">
        <v>36880</v>
      </c>
      <c r="G18664" s="1">
        <v>43740011</v>
      </c>
      <c r="H18664" s="1" t="s">
        <v>37650</v>
      </c>
      <c r="I18664" s="2">
        <v>45107</v>
      </c>
      <c r="J18664" s="15" t="str">
        <f>MID(Tabla1[[#This Row],[HORA]],1,5)</f>
        <v>15:52</v>
      </c>
      <c r="K18664" s="16">
        <f>IF(Tabla1[[#This Row],[FECHA]]=I18665,IF(J18665-J18664&gt;0,(J18665-J18664)*1440,0),0)</f>
        <v>0.99999999999999645</v>
      </c>
      <c r="L18664" s="14">
        <f>2+L18405-Datos!$C$8</f>
        <v>6.18</v>
      </c>
      <c r="M18664" s="13" t="s">
        <v>55907</v>
      </c>
      <c r="N18664" s="1" t="s">
        <v>36882</v>
      </c>
      <c r="O18664" s="1">
        <v>20</v>
      </c>
      <c r="P18664" s="1" t="s">
        <v>1141</v>
      </c>
      <c r="Q18664" s="4" t="s">
        <v>21</v>
      </c>
    </row>
    <row r="18665" spans="1:17" ht="22.5" x14ac:dyDescent="0.25">
      <c r="A18665" s="3">
        <v>5271</v>
      </c>
      <c r="B18665" s="1" t="s">
        <v>16476</v>
      </c>
      <c r="C18665" s="1" t="s">
        <v>15</v>
      </c>
      <c r="D18665" s="1" t="s">
        <v>23</v>
      </c>
      <c r="E18665" s="1">
        <v>48659607</v>
      </c>
      <c r="F18665" s="1" t="s">
        <v>16477</v>
      </c>
      <c r="G18665" s="1">
        <v>70039125</v>
      </c>
      <c r="H18665" s="1" t="s">
        <v>16478</v>
      </c>
      <c r="I18665" s="2">
        <v>45107</v>
      </c>
      <c r="J18665" s="15" t="str">
        <f>MID(Tabla1[[#This Row],[HORA]],1,5)</f>
        <v>15:53</v>
      </c>
      <c r="K18665" s="16">
        <f>IF(Tabla1[[#This Row],[FECHA]]=I18666,IF(J18666-J18665&gt;0,(J18666-J18665)*1440,0),0)</f>
        <v>1.9999999999999929</v>
      </c>
      <c r="L18665" s="14">
        <f>2+L18406-Datos!$C$8</f>
        <v>6.12</v>
      </c>
      <c r="M18665" s="13" t="s">
        <v>55908</v>
      </c>
      <c r="N18665" s="1" t="s">
        <v>16479</v>
      </c>
      <c r="O18665" s="1">
        <v>15</v>
      </c>
      <c r="P18665" s="1" t="s">
        <v>300</v>
      </c>
      <c r="Q18665" s="4" t="s">
        <v>21</v>
      </c>
    </row>
    <row r="18666" spans="1:17" ht="22.5" x14ac:dyDescent="0.25">
      <c r="A18666" s="3">
        <v>5272</v>
      </c>
      <c r="B18666" s="1" t="s">
        <v>16480</v>
      </c>
      <c r="C18666" s="1" t="s">
        <v>15</v>
      </c>
      <c r="D18666" s="1" t="s">
        <v>71</v>
      </c>
      <c r="E18666" s="1">
        <v>71330148</v>
      </c>
      <c r="F18666" s="1" t="s">
        <v>9085</v>
      </c>
      <c r="G18666" s="1">
        <v>2248366</v>
      </c>
      <c r="H18666" s="1" t="s">
        <v>9086</v>
      </c>
      <c r="I18666" s="2">
        <v>45107</v>
      </c>
      <c r="J18666" s="15" t="str">
        <f>MID(Tabla1[[#This Row],[HORA]],1,5)</f>
        <v>15:55</v>
      </c>
      <c r="K18666" s="16">
        <f>IF(Tabla1[[#This Row],[FECHA]]=I18667,IF(J18667-J18666&gt;0,(J18667-J18666)*1440,0),0)</f>
        <v>0</v>
      </c>
      <c r="L18666" s="14">
        <f>2+L18407-Datos!$C$8</f>
        <v>6.0200000000000005</v>
      </c>
      <c r="M18666" s="13" t="s">
        <v>55910</v>
      </c>
      <c r="N18666" s="1" t="s">
        <v>16481</v>
      </c>
      <c r="O18666" s="1">
        <v>12</v>
      </c>
      <c r="P18666" s="1" t="s">
        <v>300</v>
      </c>
      <c r="Q18666" s="4" t="s">
        <v>21</v>
      </c>
    </row>
    <row r="18667" spans="1:17" ht="22.5" x14ac:dyDescent="0.25">
      <c r="A18667" s="3">
        <v>12211</v>
      </c>
      <c r="B18667" s="1" t="s">
        <v>37651</v>
      </c>
      <c r="C18667" s="1" t="s">
        <v>15</v>
      </c>
      <c r="D18667" s="1" t="s">
        <v>119</v>
      </c>
      <c r="E18667" s="1">
        <v>1148352</v>
      </c>
      <c r="F18667" s="1" t="s">
        <v>37652</v>
      </c>
      <c r="G18667" s="1">
        <v>18888888</v>
      </c>
      <c r="H18667" s="1" t="s">
        <v>12538</v>
      </c>
      <c r="I18667" s="2">
        <v>45107</v>
      </c>
      <c r="J18667" s="15" t="str">
        <f>MID(Tabla1[[#This Row],[HORA]],1,5)</f>
        <v>15:55</v>
      </c>
      <c r="K18667" s="16">
        <f>IF(Tabla1[[#This Row],[FECHA]]=I18668,IF(J18668-J18667&gt;0,(J18668-J18667)*1440,0),0)</f>
        <v>0.99999999999999645</v>
      </c>
      <c r="L18667" s="14">
        <f>2+L18408-Datos!$C$8</f>
        <v>3.7300000000000004</v>
      </c>
      <c r="M18667" s="13" t="s">
        <v>55910</v>
      </c>
      <c r="N18667" s="1" t="s">
        <v>1715</v>
      </c>
      <c r="O18667" s="1">
        <v>15</v>
      </c>
      <c r="P18667" s="1" t="s">
        <v>1141</v>
      </c>
      <c r="Q18667" s="4" t="s">
        <v>21</v>
      </c>
    </row>
    <row r="18668" spans="1:17" ht="22.5" x14ac:dyDescent="0.25">
      <c r="A18668" s="3">
        <v>15394</v>
      </c>
      <c r="B18668" s="1" t="s">
        <v>46991</v>
      </c>
      <c r="C18668" s="1" t="s">
        <v>15</v>
      </c>
      <c r="D18668" s="1" t="s">
        <v>71</v>
      </c>
      <c r="E18668" s="1">
        <v>27841088</v>
      </c>
      <c r="F18668" s="1" t="s">
        <v>46992</v>
      </c>
      <c r="G18668" s="1">
        <v>2248367</v>
      </c>
      <c r="H18668" s="1" t="s">
        <v>46993</v>
      </c>
      <c r="I18668" s="2">
        <v>45107</v>
      </c>
      <c r="J18668" s="15" t="str">
        <f>MID(Tabla1[[#This Row],[HORA]],1,5)</f>
        <v>15:56</v>
      </c>
      <c r="K18668" s="16">
        <f>IF(Tabla1[[#This Row],[FECHA]]=I18669,IF(J18669-J18668&gt;0,(J18669-J18668)*1440,0),0)</f>
        <v>0.99999999999999645</v>
      </c>
      <c r="L18668" s="14">
        <f>2+L18409-Datos!$C$8</f>
        <v>5.0199999999999996</v>
      </c>
      <c r="M18668" s="13" t="s">
        <v>55911</v>
      </c>
      <c r="N18668" s="1" t="s">
        <v>46994</v>
      </c>
      <c r="O18668" s="1">
        <v>13</v>
      </c>
      <c r="P18668" s="1" t="s">
        <v>170</v>
      </c>
      <c r="Q18668" s="4" t="s">
        <v>21</v>
      </c>
    </row>
    <row r="18669" spans="1:17" ht="22.5" x14ac:dyDescent="0.25">
      <c r="A18669" s="3">
        <v>12212</v>
      </c>
      <c r="B18669" s="1" t="s">
        <v>37653</v>
      </c>
      <c r="C18669" s="1" t="s">
        <v>15</v>
      </c>
      <c r="D18669" s="1" t="s">
        <v>40</v>
      </c>
      <c r="E18669" s="1">
        <v>16702146</v>
      </c>
      <c r="F18669" s="1" t="s">
        <v>37654</v>
      </c>
      <c r="G18669" s="1">
        <v>2248368</v>
      </c>
      <c r="H18669" s="1" t="s">
        <v>37655</v>
      </c>
      <c r="I18669" s="2">
        <v>45107</v>
      </c>
      <c r="J18669" s="15" t="str">
        <f>MID(Tabla1[[#This Row],[HORA]],1,5)</f>
        <v>15:57</v>
      </c>
      <c r="K18669" s="16">
        <f>IF(Tabla1[[#This Row],[FECHA]]=I18670,IF(J18670-J18669&gt;0,(J18670-J18669)*1440,0),0)</f>
        <v>1.9999999999999929</v>
      </c>
      <c r="L18669" s="14">
        <f>2+L18410-Datos!$C$8</f>
        <v>4.03</v>
      </c>
      <c r="M18669" s="13" t="s">
        <v>55912</v>
      </c>
      <c r="N18669" s="1" t="s">
        <v>37656</v>
      </c>
      <c r="O18669" s="1">
        <v>13</v>
      </c>
      <c r="P18669" s="1" t="s">
        <v>1141</v>
      </c>
      <c r="Q18669" s="4" t="s">
        <v>21</v>
      </c>
    </row>
    <row r="18670" spans="1:17" ht="22.5" x14ac:dyDescent="0.25">
      <c r="A18670" s="3">
        <v>5273</v>
      </c>
      <c r="B18670" s="1" t="s">
        <v>16482</v>
      </c>
      <c r="C18670" s="1" t="s">
        <v>15</v>
      </c>
      <c r="D18670" s="1" t="s">
        <v>71</v>
      </c>
      <c r="E18670" s="1">
        <v>47715148</v>
      </c>
      <c r="F18670" s="1" t="s">
        <v>3022</v>
      </c>
      <c r="G18670" s="1">
        <v>2248369</v>
      </c>
      <c r="H18670" s="1" t="s">
        <v>4731</v>
      </c>
      <c r="I18670" s="2">
        <v>45107</v>
      </c>
      <c r="J18670" s="15" t="str">
        <f>MID(Tabla1[[#This Row],[HORA]],1,5)</f>
        <v>15:59</v>
      </c>
      <c r="K18670" s="16">
        <f>IF(Tabla1[[#This Row],[FECHA]]=I18671,IF(J18671-J18670&gt;0,(J18671-J18670)*1440,0),0)</f>
        <v>3.0000000000001492</v>
      </c>
      <c r="L18670" s="14">
        <f>2+L18411-Datos!$C$8</f>
        <v>7.04</v>
      </c>
      <c r="M18670" s="13" t="s">
        <v>55914</v>
      </c>
      <c r="N18670" s="1" t="s">
        <v>16483</v>
      </c>
      <c r="O18670" s="1">
        <v>10</v>
      </c>
      <c r="P18670" s="1" t="s">
        <v>300</v>
      </c>
      <c r="Q18670" s="4" t="s">
        <v>21</v>
      </c>
    </row>
    <row r="18671" spans="1:17" ht="22.5" x14ac:dyDescent="0.25">
      <c r="A18671" s="3">
        <v>15395</v>
      </c>
      <c r="B18671" s="1" t="s">
        <v>46995</v>
      </c>
      <c r="C18671" s="1" t="s">
        <v>15</v>
      </c>
      <c r="D18671" s="1" t="s">
        <v>40</v>
      </c>
      <c r="E18671" s="1">
        <v>75761155</v>
      </c>
      <c r="F18671" s="1" t="s">
        <v>46996</v>
      </c>
      <c r="G18671" s="1">
        <v>74999584</v>
      </c>
      <c r="H18671" s="1" t="s">
        <v>46997</v>
      </c>
      <c r="I18671" s="2">
        <v>45107</v>
      </c>
      <c r="J18671" s="15" t="str">
        <f>MID(Tabla1[[#This Row],[HORA]],1,5)</f>
        <v>16:02</v>
      </c>
      <c r="K18671" s="16">
        <f>IF(Tabla1[[#This Row],[FECHA]]=I18672,IF(J18672-J18671&gt;0,(J18672-J18671)*1440,0),0)</f>
        <v>0.99999999999999645</v>
      </c>
      <c r="L18671" s="14">
        <f>2+L18412-Datos!$C$8</f>
        <v>9.1000000000000014</v>
      </c>
      <c r="M18671" s="13" t="s">
        <v>55917</v>
      </c>
      <c r="N18671" s="1" t="s">
        <v>46998</v>
      </c>
      <c r="O18671" s="1">
        <v>13</v>
      </c>
      <c r="P18671" s="1" t="s">
        <v>170</v>
      </c>
      <c r="Q18671" s="4" t="s">
        <v>21</v>
      </c>
    </row>
    <row r="18672" spans="1:17" ht="22.5" x14ac:dyDescent="0.25">
      <c r="A18672" s="3">
        <v>12110</v>
      </c>
      <c r="B18672" s="1" t="s">
        <v>37366</v>
      </c>
      <c r="C18672" s="1" t="s">
        <v>15</v>
      </c>
      <c r="D18672" s="1" t="s">
        <v>30</v>
      </c>
      <c r="E18672" s="1">
        <v>43736246</v>
      </c>
      <c r="F18672" s="1" t="s">
        <v>37367</v>
      </c>
      <c r="G18672" s="1">
        <v>2248087</v>
      </c>
      <c r="H18672" s="1" t="s">
        <v>37368</v>
      </c>
      <c r="I18672" s="2">
        <v>45107</v>
      </c>
      <c r="J18672" s="15" t="str">
        <f>MID(Tabla1[[#This Row],[HORA]],1,5)</f>
        <v>16:03</v>
      </c>
      <c r="K18672" s="16">
        <f>IF(Tabla1[[#This Row],[FECHA]]=I18673,IF(J18673-J18672&gt;0,(J18673-J18672)*1440,0),0)</f>
        <v>0</v>
      </c>
      <c r="L18672" s="14">
        <f>2+L18413-Datos!$C$8</f>
        <v>4.9700000000000006</v>
      </c>
      <c r="M18672" s="13" t="s">
        <v>55918</v>
      </c>
      <c r="N18672" s="1" t="s">
        <v>37369</v>
      </c>
      <c r="O18672" s="1">
        <v>50</v>
      </c>
      <c r="P18672" s="1" t="s">
        <v>1141</v>
      </c>
      <c r="Q18672" s="4" t="s">
        <v>21</v>
      </c>
    </row>
    <row r="18673" spans="1:17" ht="22.5" x14ac:dyDescent="0.25">
      <c r="A18673" s="3">
        <v>12111</v>
      </c>
      <c r="B18673" s="1" t="s">
        <v>37366</v>
      </c>
      <c r="C18673" s="1" t="s">
        <v>15</v>
      </c>
      <c r="D18673" s="1" t="s">
        <v>30</v>
      </c>
      <c r="E18673" s="1">
        <v>43736246</v>
      </c>
      <c r="F18673" s="1" t="s">
        <v>37367</v>
      </c>
      <c r="G18673" s="1">
        <v>2248087</v>
      </c>
      <c r="H18673" s="1" t="s">
        <v>37368</v>
      </c>
      <c r="I18673" s="2">
        <v>45107</v>
      </c>
      <c r="J18673" s="15" t="str">
        <f>MID(Tabla1[[#This Row],[HORA]],1,5)</f>
        <v>16:03</v>
      </c>
      <c r="K18673" s="16">
        <f>IF(Tabla1[[#This Row],[FECHA]]=I18674,IF(J18674-J18673&gt;0,(J18674-J18673)*1440,0),0)</f>
        <v>0</v>
      </c>
      <c r="L18673" s="14">
        <f>2+L18414-Datos!$C$8</f>
        <v>4.78</v>
      </c>
      <c r="M18673" s="13" t="s">
        <v>55918</v>
      </c>
      <c r="N18673" s="1" t="s">
        <v>37370</v>
      </c>
      <c r="O18673" s="1">
        <v>50</v>
      </c>
      <c r="P18673" s="1" t="s">
        <v>1141</v>
      </c>
      <c r="Q18673" s="4" t="s">
        <v>21</v>
      </c>
    </row>
    <row r="18674" spans="1:17" ht="22.5" x14ac:dyDescent="0.25">
      <c r="A18674" s="3">
        <v>12112</v>
      </c>
      <c r="B18674" s="1" t="s">
        <v>37366</v>
      </c>
      <c r="C18674" s="1" t="s">
        <v>15</v>
      </c>
      <c r="D18674" s="1" t="s">
        <v>30</v>
      </c>
      <c r="E18674" s="1">
        <v>43736246</v>
      </c>
      <c r="F18674" s="1" t="s">
        <v>37367</v>
      </c>
      <c r="G18674" s="1">
        <v>2248087</v>
      </c>
      <c r="H18674" s="1" t="s">
        <v>37368</v>
      </c>
      <c r="I18674" s="2">
        <v>45107</v>
      </c>
      <c r="J18674" s="15" t="str">
        <f>MID(Tabla1[[#This Row],[HORA]],1,5)</f>
        <v>16:03</v>
      </c>
      <c r="K18674" s="16">
        <f>IF(Tabla1[[#This Row],[FECHA]]=I18675,IF(J18675-J18674&gt;0,(J18675-J18674)*1440,0),0)</f>
        <v>0</v>
      </c>
      <c r="L18674" s="14">
        <f>2+L18415-Datos!$C$8</f>
        <v>6.87</v>
      </c>
      <c r="M18674" s="13" t="s">
        <v>55918</v>
      </c>
      <c r="N18674" s="1" t="s">
        <v>37371</v>
      </c>
      <c r="O18674" s="1">
        <v>150</v>
      </c>
      <c r="P18674" s="1" t="s">
        <v>1141</v>
      </c>
      <c r="Q18674" s="4" t="s">
        <v>21</v>
      </c>
    </row>
    <row r="18675" spans="1:17" ht="22.5" x14ac:dyDescent="0.25">
      <c r="A18675" s="3">
        <v>12213</v>
      </c>
      <c r="B18675" s="1" t="s">
        <v>37657</v>
      </c>
      <c r="C18675" s="1" t="s">
        <v>15</v>
      </c>
      <c r="D18675" s="1" t="s">
        <v>40</v>
      </c>
      <c r="E18675" s="1">
        <v>16619792</v>
      </c>
      <c r="F18675" s="1" t="s">
        <v>37658</v>
      </c>
      <c r="G18675" s="1">
        <v>2248370</v>
      </c>
      <c r="H18675" s="1" t="s">
        <v>37659</v>
      </c>
      <c r="I18675" s="2">
        <v>45107</v>
      </c>
      <c r="J18675" s="15" t="str">
        <f>MID(Tabla1[[#This Row],[HORA]],1,5)</f>
        <v>16:03</v>
      </c>
      <c r="K18675" s="16">
        <f>IF(Tabla1[[#This Row],[FECHA]]=I18676,IF(J18676-J18675&gt;0,(J18676-J18675)*1440,0),0)</f>
        <v>2.9999999999999893</v>
      </c>
      <c r="L18675" s="14">
        <f>2+L18416-Datos!$C$8</f>
        <v>4.21</v>
      </c>
      <c r="M18675" s="13" t="s">
        <v>55918</v>
      </c>
      <c r="N18675" s="1" t="s">
        <v>37660</v>
      </c>
      <c r="O18675" s="1">
        <v>12</v>
      </c>
      <c r="P18675" s="1" t="s">
        <v>1141</v>
      </c>
      <c r="Q18675" s="4" t="s">
        <v>21</v>
      </c>
    </row>
    <row r="18676" spans="1:17" ht="22.5" x14ac:dyDescent="0.25">
      <c r="A18676" s="3">
        <v>12214</v>
      </c>
      <c r="B18676" s="1" t="s">
        <v>37661</v>
      </c>
      <c r="C18676" s="1" t="s">
        <v>15</v>
      </c>
      <c r="D18676" s="1" t="s">
        <v>30</v>
      </c>
      <c r="E18676" s="1">
        <v>1141432</v>
      </c>
      <c r="F18676" s="1" t="s">
        <v>37662</v>
      </c>
      <c r="G18676" s="1">
        <v>2248371</v>
      </c>
      <c r="H18676" s="1" t="s">
        <v>37663</v>
      </c>
      <c r="I18676" s="2">
        <v>45107</v>
      </c>
      <c r="J18676" s="15" t="str">
        <f>MID(Tabla1[[#This Row],[HORA]],1,5)</f>
        <v>16:06</v>
      </c>
      <c r="K18676" s="16">
        <f>IF(Tabla1[[#This Row],[FECHA]]=I18677,IF(J18677-J18676&gt;0,(J18677-J18676)*1440,0),0)</f>
        <v>1.999999999999833</v>
      </c>
      <c r="L18676" s="14">
        <f>2+L18417-Datos!$C$8</f>
        <v>5.94</v>
      </c>
      <c r="M18676" s="13" t="s">
        <v>55921</v>
      </c>
      <c r="N18676" s="1" t="s">
        <v>37664</v>
      </c>
      <c r="O18676" s="1">
        <v>15</v>
      </c>
      <c r="P18676" s="1" t="s">
        <v>1141</v>
      </c>
      <c r="Q18676" s="4" t="s">
        <v>21</v>
      </c>
    </row>
    <row r="18677" spans="1:17" ht="22.5" x14ac:dyDescent="0.25">
      <c r="A18677" s="3">
        <v>5274</v>
      </c>
      <c r="B18677" s="1" t="s">
        <v>16484</v>
      </c>
      <c r="C18677" s="1" t="s">
        <v>15</v>
      </c>
      <c r="D18677" s="1" t="s">
        <v>40</v>
      </c>
      <c r="E18677" s="1">
        <v>16534469</v>
      </c>
      <c r="F18677" s="1" t="s">
        <v>16485</v>
      </c>
      <c r="G18677" s="1">
        <v>2248373</v>
      </c>
      <c r="H18677" s="1" t="s">
        <v>16486</v>
      </c>
      <c r="I18677" s="2">
        <v>45107</v>
      </c>
      <c r="J18677" s="15" t="str">
        <f>MID(Tabla1[[#This Row],[HORA]],1,5)</f>
        <v>16:08</v>
      </c>
      <c r="K18677" s="16">
        <f>IF(Tabla1[[#This Row],[FECHA]]=I18678,IF(J18678-J18677&gt;0,(J18678-J18677)*1440,0),0)</f>
        <v>4.9999999999999822</v>
      </c>
      <c r="L18677" s="14">
        <f>2+L18418-Datos!$C$8</f>
        <v>7.8000000000000007</v>
      </c>
      <c r="M18677" s="13" t="s">
        <v>55923</v>
      </c>
      <c r="N18677" s="1" t="s">
        <v>5082</v>
      </c>
      <c r="O18677" s="1">
        <v>17</v>
      </c>
      <c r="P18677" s="1" t="s">
        <v>300</v>
      </c>
      <c r="Q18677" s="4" t="s">
        <v>21</v>
      </c>
    </row>
    <row r="18678" spans="1:17" ht="22.5" x14ac:dyDescent="0.25">
      <c r="A18678" s="3">
        <v>15396</v>
      </c>
      <c r="B18678" s="1" t="s">
        <v>46999</v>
      </c>
      <c r="C18678" s="1" t="s">
        <v>15</v>
      </c>
      <c r="D18678" s="1" t="s">
        <v>1017</v>
      </c>
      <c r="E18678" s="1">
        <v>74764172</v>
      </c>
      <c r="F18678" s="1" t="s">
        <v>47000</v>
      </c>
      <c r="G18678" s="1">
        <v>2248375</v>
      </c>
      <c r="H18678" s="1" t="s">
        <v>31662</v>
      </c>
      <c r="I18678" s="2">
        <v>45107</v>
      </c>
      <c r="J18678" s="15" t="str">
        <f>MID(Tabla1[[#This Row],[HORA]],1,5)</f>
        <v>16:13</v>
      </c>
      <c r="K18678" s="16">
        <f>IF(Tabla1[[#This Row],[FECHA]]=I18679,IF(J18679-J18678&gt;0,(J18679-J18678)*1440,0),0)</f>
        <v>1.0000000000001563</v>
      </c>
      <c r="L18678" s="14">
        <f>2+L18419-Datos!$C$8</f>
        <v>5.0999999999999996</v>
      </c>
      <c r="M18678" s="13" t="s">
        <v>56023</v>
      </c>
      <c r="N18678" s="1" t="s">
        <v>47001</v>
      </c>
      <c r="O18678" s="1">
        <v>15</v>
      </c>
      <c r="P18678" s="1" t="s">
        <v>170</v>
      </c>
      <c r="Q18678" s="4" t="s">
        <v>21</v>
      </c>
    </row>
    <row r="18679" spans="1:17" ht="22.5" x14ac:dyDescent="0.25">
      <c r="A18679" s="3">
        <v>12215</v>
      </c>
      <c r="B18679" s="1" t="s">
        <v>37665</v>
      </c>
      <c r="C18679" s="1" t="s">
        <v>15</v>
      </c>
      <c r="D18679" s="1" t="s">
        <v>23</v>
      </c>
      <c r="E18679" s="1">
        <v>27830744</v>
      </c>
      <c r="F18679" s="1" t="s">
        <v>37666</v>
      </c>
      <c r="G18679" s="1">
        <v>41057421</v>
      </c>
      <c r="H18679" s="1" t="s">
        <v>37667</v>
      </c>
      <c r="I18679" s="2">
        <v>45107</v>
      </c>
      <c r="J18679" s="15" t="str">
        <f>MID(Tabla1[[#This Row],[HORA]],1,5)</f>
        <v>16:14</v>
      </c>
      <c r="K18679" s="16">
        <f>IF(Tabla1[[#This Row],[FECHA]]=I18680,IF(J18680-J18679&gt;0,(J18680-J18679)*1440,0),0)</f>
        <v>0.99999999999999645</v>
      </c>
      <c r="L18679" s="14">
        <f>2+L18420-Datos!$C$8</f>
        <v>5.76</v>
      </c>
      <c r="M18679" s="13" t="s">
        <v>56024</v>
      </c>
      <c r="N18679" s="1" t="s">
        <v>5712</v>
      </c>
      <c r="O18679" s="1">
        <v>15</v>
      </c>
      <c r="P18679" s="1" t="s">
        <v>1141</v>
      </c>
      <c r="Q18679" s="4" t="s">
        <v>21</v>
      </c>
    </row>
    <row r="18680" spans="1:17" ht="22.5" x14ac:dyDescent="0.25">
      <c r="A18680" s="3">
        <v>15397</v>
      </c>
      <c r="B18680" s="1" t="s">
        <v>47002</v>
      </c>
      <c r="C18680" s="1" t="s">
        <v>15</v>
      </c>
      <c r="D18680" s="1" t="s">
        <v>40</v>
      </c>
      <c r="E18680" s="1">
        <v>40391716</v>
      </c>
      <c r="F18680" s="1" t="s">
        <v>47003</v>
      </c>
      <c r="G18680" s="1">
        <v>2248376</v>
      </c>
      <c r="H18680" s="1" t="s">
        <v>47004</v>
      </c>
      <c r="I18680" s="2">
        <v>45107</v>
      </c>
      <c r="J18680" s="15" t="str">
        <f>MID(Tabla1[[#This Row],[HORA]],1,5)</f>
        <v>16:15</v>
      </c>
      <c r="K18680" s="16">
        <f>IF(Tabla1[[#This Row],[FECHA]]=I18681,IF(J18681-J18680&gt;0,(J18681-J18680)*1440,0),0)</f>
        <v>3.9999999999999858</v>
      </c>
      <c r="L18680" s="14">
        <f>2+L18421-Datos!$C$8</f>
        <v>5.7</v>
      </c>
      <c r="M18680" s="13" t="s">
        <v>56025</v>
      </c>
      <c r="N18680" s="1" t="s">
        <v>174</v>
      </c>
      <c r="O18680" s="1">
        <v>10</v>
      </c>
      <c r="P18680" s="1" t="s">
        <v>170</v>
      </c>
      <c r="Q18680" s="4" t="s">
        <v>21</v>
      </c>
    </row>
    <row r="18681" spans="1:17" ht="22.5" x14ac:dyDescent="0.25">
      <c r="A18681" s="3">
        <v>18774</v>
      </c>
      <c r="B18681" s="1" t="s">
        <v>55742</v>
      </c>
      <c r="C18681" s="1" t="s">
        <v>15</v>
      </c>
      <c r="D18681" s="1" t="s">
        <v>40</v>
      </c>
      <c r="E18681" s="1">
        <v>20604638641</v>
      </c>
      <c r="F18681" s="1" t="s">
        <v>53691</v>
      </c>
      <c r="G18681" s="1">
        <v>71094710</v>
      </c>
      <c r="H18681" s="1" t="s">
        <v>55743</v>
      </c>
      <c r="I18681" s="2">
        <v>45107</v>
      </c>
      <c r="J18681" s="15" t="str">
        <f>MID(Tabla1[[#This Row],[HORA]],1,5)</f>
        <v>16:19</v>
      </c>
      <c r="K18681" s="16">
        <f>IF(Tabla1[[#This Row],[FECHA]]=I18682,IF(J18682-J18681&gt;0,(J18682-J18681)*1440,0),0)</f>
        <v>0.99999999999983658</v>
      </c>
      <c r="L18681" s="14">
        <f>2+L18422-Datos!$C$8</f>
        <v>3.8000000000000007</v>
      </c>
      <c r="M18681" s="13" t="s">
        <v>56029</v>
      </c>
      <c r="N18681" s="1" t="s">
        <v>55744</v>
      </c>
      <c r="O18681" s="1">
        <v>20</v>
      </c>
      <c r="P18681" s="1" t="s">
        <v>170</v>
      </c>
      <c r="Q18681" s="4" t="s">
        <v>21</v>
      </c>
    </row>
    <row r="18682" spans="1:17" ht="22.5" x14ac:dyDescent="0.25">
      <c r="A18682" s="3">
        <v>15398</v>
      </c>
      <c r="B18682" s="1" t="s">
        <v>47005</v>
      </c>
      <c r="C18682" s="1" t="s">
        <v>15</v>
      </c>
      <c r="D18682" s="1" t="s">
        <v>33</v>
      </c>
      <c r="E18682" s="1">
        <v>42232705</v>
      </c>
      <c r="F18682" s="1" t="s">
        <v>47006</v>
      </c>
      <c r="G18682" s="1">
        <v>2248378</v>
      </c>
      <c r="H18682" s="1" t="s">
        <v>47007</v>
      </c>
      <c r="I18682" s="2">
        <v>45107</v>
      </c>
      <c r="J18682" s="15" t="str">
        <f>MID(Tabla1[[#This Row],[HORA]],1,5)</f>
        <v>16:20</v>
      </c>
      <c r="K18682" s="16">
        <f>IF(Tabla1[[#This Row],[FECHA]]=I18683,IF(J18683-J18682&gt;0,(J18683-J18682)*1440,0),0)</f>
        <v>0</v>
      </c>
      <c r="L18682" s="14">
        <f>2+L18423-Datos!$C$8</f>
        <v>4.8100000000000005</v>
      </c>
      <c r="M18682" s="13" t="s">
        <v>56030</v>
      </c>
      <c r="N18682" s="1" t="s">
        <v>174</v>
      </c>
      <c r="O18682" s="1">
        <v>10</v>
      </c>
      <c r="P18682" s="1" t="s">
        <v>170</v>
      </c>
      <c r="Q18682" s="4" t="s">
        <v>21</v>
      </c>
    </row>
    <row r="18683" spans="1:17" ht="22.5" x14ac:dyDescent="0.25">
      <c r="A18683" s="3">
        <v>18065</v>
      </c>
      <c r="B18683" s="1" t="s">
        <v>54038</v>
      </c>
      <c r="C18683" s="1" t="s">
        <v>15</v>
      </c>
      <c r="D18683" s="1" t="s">
        <v>71</v>
      </c>
      <c r="E18683" s="1">
        <v>20608966391</v>
      </c>
      <c r="F18683" s="1" t="s">
        <v>52761</v>
      </c>
      <c r="G18683" s="1">
        <v>42091819</v>
      </c>
      <c r="H18683" s="1" t="s">
        <v>54039</v>
      </c>
      <c r="I18683" s="2">
        <v>45107</v>
      </c>
      <c r="J18683" s="15" t="str">
        <f>MID(Tabla1[[#This Row],[HORA]],1,5)</f>
        <v>16:20</v>
      </c>
      <c r="K18683" s="16">
        <f>IF(Tabla1[[#This Row],[FECHA]]=I18684,IF(J18684-J18683&gt;0,(J18684-J18683)*1440,0),0)</f>
        <v>3.9999999999999858</v>
      </c>
      <c r="L18683" s="14">
        <f>2+L18424-Datos!$C$8</f>
        <v>6.18</v>
      </c>
      <c r="M18683" s="13" t="s">
        <v>56030</v>
      </c>
      <c r="N18683" s="1" t="s">
        <v>54040</v>
      </c>
      <c r="O18683" s="1">
        <v>15</v>
      </c>
      <c r="P18683" s="1" t="s">
        <v>1141</v>
      </c>
      <c r="Q18683" s="4" t="s">
        <v>21</v>
      </c>
    </row>
    <row r="18684" spans="1:17" ht="22.5" x14ac:dyDescent="0.25">
      <c r="A18684" s="3">
        <v>12216</v>
      </c>
      <c r="B18684" s="1" t="s">
        <v>37668</v>
      </c>
      <c r="C18684" s="1" t="s">
        <v>15</v>
      </c>
      <c r="D18684" s="1" t="s">
        <v>40</v>
      </c>
      <c r="E18684" s="1">
        <v>43438440</v>
      </c>
      <c r="F18684" s="1" t="s">
        <v>27638</v>
      </c>
      <c r="G18684" s="1">
        <v>18888888</v>
      </c>
      <c r="H18684" s="1" t="s">
        <v>12538</v>
      </c>
      <c r="I18684" s="2">
        <v>45107</v>
      </c>
      <c r="J18684" s="15" t="str">
        <f>MID(Tabla1[[#This Row],[HORA]],1,5)</f>
        <v>16:24</v>
      </c>
      <c r="K18684" s="16">
        <f>IF(Tabla1[[#This Row],[FECHA]]=I18685,IF(J18685-J18684&gt;0,(J18685-J18684)*1440,0),0)</f>
        <v>0</v>
      </c>
      <c r="L18684" s="14">
        <f>2+L18425-Datos!$C$8</f>
        <v>5.93</v>
      </c>
      <c r="M18684" s="13" t="s">
        <v>56034</v>
      </c>
      <c r="N18684" s="1" t="s">
        <v>1715</v>
      </c>
      <c r="O18684" s="1">
        <v>15</v>
      </c>
      <c r="P18684" s="1" t="s">
        <v>1141</v>
      </c>
      <c r="Q18684" s="4" t="s">
        <v>21</v>
      </c>
    </row>
    <row r="18685" spans="1:17" ht="22.5" x14ac:dyDescent="0.25">
      <c r="A18685" s="3">
        <v>18775</v>
      </c>
      <c r="B18685" s="1" t="s">
        <v>55745</v>
      </c>
      <c r="C18685" s="1" t="s">
        <v>15</v>
      </c>
      <c r="D18685" s="1" t="s">
        <v>40</v>
      </c>
      <c r="E18685" s="1">
        <v>20231363255</v>
      </c>
      <c r="F18685" s="1" t="s">
        <v>48094</v>
      </c>
      <c r="G18685" s="1">
        <v>2248380</v>
      </c>
      <c r="H18685" s="1" t="s">
        <v>13175</v>
      </c>
      <c r="I18685" s="2">
        <v>45107</v>
      </c>
      <c r="J18685" s="15" t="str">
        <f>MID(Tabla1[[#This Row],[HORA]],1,5)</f>
        <v>16:24</v>
      </c>
      <c r="K18685" s="16">
        <f>IF(Tabla1[[#This Row],[FECHA]]=I18686,IF(J18686-J18685&gt;0,(J18686-J18685)*1440,0),0)</f>
        <v>1.0000000000001563</v>
      </c>
      <c r="L18685" s="14">
        <f>2+L18426-Datos!$C$8</f>
        <v>8.870000000000001</v>
      </c>
      <c r="M18685" s="13" t="s">
        <v>56034</v>
      </c>
      <c r="N18685" s="1" t="s">
        <v>174</v>
      </c>
      <c r="O18685" s="1">
        <v>10</v>
      </c>
      <c r="P18685" s="1" t="s">
        <v>170</v>
      </c>
      <c r="Q18685" s="4" t="s">
        <v>21</v>
      </c>
    </row>
    <row r="18686" spans="1:17" ht="22.5" x14ac:dyDescent="0.25">
      <c r="A18686" s="3">
        <v>18776</v>
      </c>
      <c r="B18686" s="1" t="s">
        <v>55746</v>
      </c>
      <c r="C18686" s="1" t="s">
        <v>15</v>
      </c>
      <c r="D18686" s="1" t="s">
        <v>141</v>
      </c>
      <c r="E18686" s="1">
        <v>20231363255</v>
      </c>
      <c r="F18686" s="1" t="s">
        <v>48094</v>
      </c>
      <c r="G18686" s="1">
        <v>2248381</v>
      </c>
      <c r="H18686" s="1" t="s">
        <v>51541</v>
      </c>
      <c r="I18686" s="2">
        <v>45107</v>
      </c>
      <c r="J18686" s="15" t="str">
        <f>MID(Tabla1[[#This Row],[HORA]],1,5)</f>
        <v>16:25</v>
      </c>
      <c r="K18686" s="16">
        <f>IF(Tabla1[[#This Row],[FECHA]]=I18687,IF(J18687-J18686&gt;0,(J18687-J18686)*1440,0),0)</f>
        <v>1.9999999999999929</v>
      </c>
      <c r="L18686" s="14">
        <f>2+L18427-Datos!$C$8</f>
        <v>6.0200000000000005</v>
      </c>
      <c r="M18686" s="13" t="s">
        <v>56035</v>
      </c>
      <c r="N18686" s="1" t="s">
        <v>30541</v>
      </c>
      <c r="O18686" s="1">
        <v>12</v>
      </c>
      <c r="P18686" s="1" t="s">
        <v>170</v>
      </c>
      <c r="Q18686" s="4" t="s">
        <v>21</v>
      </c>
    </row>
    <row r="18687" spans="1:17" ht="22.5" x14ac:dyDescent="0.25">
      <c r="A18687" s="3">
        <v>12217</v>
      </c>
      <c r="B18687" s="1" t="s">
        <v>37669</v>
      </c>
      <c r="C18687" s="1" t="s">
        <v>15</v>
      </c>
      <c r="D18687" s="1" t="s">
        <v>119</v>
      </c>
      <c r="E18687" s="1">
        <v>73011511</v>
      </c>
      <c r="F18687" s="1" t="s">
        <v>37670</v>
      </c>
      <c r="G18687" s="1">
        <v>2248382</v>
      </c>
      <c r="H18687" s="1" t="s">
        <v>37671</v>
      </c>
      <c r="I18687" s="2">
        <v>45107</v>
      </c>
      <c r="J18687" s="15" t="str">
        <f>MID(Tabla1[[#This Row],[HORA]],1,5)</f>
        <v>16:27</v>
      </c>
      <c r="K18687" s="16">
        <f>IF(Tabla1[[#This Row],[FECHA]]=I18688,IF(J18688-J18687&gt;0,(J18688-J18687)*1440,0),0)</f>
        <v>1.9999999999999929</v>
      </c>
      <c r="L18687" s="14">
        <f>2+L18428-Datos!$C$8</f>
        <v>6.8</v>
      </c>
      <c r="M18687" s="13" t="s">
        <v>56037</v>
      </c>
      <c r="N18687" s="1" t="s">
        <v>37672</v>
      </c>
      <c r="O18687" s="1">
        <v>20</v>
      </c>
      <c r="P18687" s="1" t="s">
        <v>1141</v>
      </c>
      <c r="Q18687" s="4" t="s">
        <v>21</v>
      </c>
    </row>
    <row r="18688" spans="1:17" ht="22.5" x14ac:dyDescent="0.25">
      <c r="A18688" s="3">
        <v>15399</v>
      </c>
      <c r="B18688" s="1" t="s">
        <v>47008</v>
      </c>
      <c r="C18688" s="1" t="s">
        <v>15</v>
      </c>
      <c r="D18688" s="1" t="s">
        <v>71</v>
      </c>
      <c r="E18688" s="1">
        <v>43295887</v>
      </c>
      <c r="F18688" s="1" t="s">
        <v>47009</v>
      </c>
      <c r="G18688" s="1">
        <v>2248383</v>
      </c>
      <c r="H18688" s="1" t="s">
        <v>47010</v>
      </c>
      <c r="I18688" s="2">
        <v>45107</v>
      </c>
      <c r="J18688" s="15" t="str">
        <f>MID(Tabla1[[#This Row],[HORA]],1,5)</f>
        <v>16:29</v>
      </c>
      <c r="K18688" s="16">
        <f>IF(Tabla1[[#This Row],[FECHA]]=I18689,IF(J18689-J18688&gt;0,(J18689-J18688)*1440,0),0)</f>
        <v>1.9999999999999929</v>
      </c>
      <c r="L18688" s="14">
        <f>2+L18429-Datos!$C$8</f>
        <v>9.17</v>
      </c>
      <c r="M18688" s="13" t="s">
        <v>56039</v>
      </c>
      <c r="N18688" s="1" t="s">
        <v>3152</v>
      </c>
      <c r="O18688" s="1">
        <v>25</v>
      </c>
      <c r="P18688" s="1" t="s">
        <v>170</v>
      </c>
      <c r="Q18688" s="4" t="s">
        <v>21</v>
      </c>
    </row>
    <row r="18689" spans="1:17" ht="22.5" x14ac:dyDescent="0.25">
      <c r="A18689" s="3">
        <v>15400</v>
      </c>
      <c r="B18689" s="1" t="s">
        <v>47011</v>
      </c>
      <c r="C18689" s="1" t="s">
        <v>15</v>
      </c>
      <c r="D18689" s="1" t="s">
        <v>77</v>
      </c>
      <c r="E18689" s="1">
        <v>75761392</v>
      </c>
      <c r="F18689" s="1" t="s">
        <v>16225</v>
      </c>
      <c r="G18689" s="1">
        <v>2248384</v>
      </c>
      <c r="H18689" s="1" t="s">
        <v>36496</v>
      </c>
      <c r="I18689" s="2">
        <v>45107</v>
      </c>
      <c r="J18689" s="15" t="str">
        <f>MID(Tabla1[[#This Row],[HORA]],1,5)</f>
        <v>16:31</v>
      </c>
      <c r="K18689" s="16">
        <f>IF(Tabla1[[#This Row],[FECHA]]=I18690,IF(J18690-J18689&gt;0,(J18690-J18689)*1440,0),0)</f>
        <v>1.9999999999999929</v>
      </c>
      <c r="L18689" s="14">
        <f>2+L18430-Datos!$C$8</f>
        <v>7.8599999999999994</v>
      </c>
      <c r="M18689" s="13" t="s">
        <v>56041</v>
      </c>
      <c r="N18689" s="1" t="s">
        <v>46898</v>
      </c>
      <c r="O18689" s="1">
        <v>13</v>
      </c>
      <c r="P18689" s="1" t="s">
        <v>170</v>
      </c>
      <c r="Q18689" s="4" t="s">
        <v>21</v>
      </c>
    </row>
    <row r="18690" spans="1:17" ht="22.5" x14ac:dyDescent="0.25">
      <c r="A18690" s="3">
        <v>12218</v>
      </c>
      <c r="B18690" s="1" t="s">
        <v>37673</v>
      </c>
      <c r="C18690" s="1" t="s">
        <v>15</v>
      </c>
      <c r="D18690" s="1" t="s">
        <v>40</v>
      </c>
      <c r="E18690" s="1">
        <v>47010901</v>
      </c>
      <c r="F18690" s="1" t="s">
        <v>37674</v>
      </c>
      <c r="G18690" s="1">
        <v>41379871</v>
      </c>
      <c r="H18690" s="1" t="s">
        <v>37675</v>
      </c>
      <c r="I18690" s="2">
        <v>45107</v>
      </c>
      <c r="J18690" s="15" t="str">
        <f>MID(Tabla1[[#This Row],[HORA]],1,5)</f>
        <v>16:33</v>
      </c>
      <c r="K18690" s="16">
        <f>IF(Tabla1[[#This Row],[FECHA]]=I18691,IF(J18691-J18690&gt;0,(J18691-J18690)*1440,0),0)</f>
        <v>1.9999999999999929</v>
      </c>
      <c r="L18690" s="14">
        <f>2+L18431-Datos!$C$8</f>
        <v>6.46</v>
      </c>
      <c r="M18690" s="13" t="s">
        <v>56043</v>
      </c>
      <c r="N18690" s="1" t="s">
        <v>37676</v>
      </c>
      <c r="O18690" s="1">
        <v>10</v>
      </c>
      <c r="P18690" s="1" t="s">
        <v>1141</v>
      </c>
      <c r="Q18690" s="4" t="s">
        <v>21</v>
      </c>
    </row>
    <row r="18691" spans="1:17" ht="22.5" x14ac:dyDescent="0.25">
      <c r="A18691" s="3">
        <v>12219</v>
      </c>
      <c r="B18691" s="1" t="s">
        <v>37677</v>
      </c>
      <c r="C18691" s="1" t="s">
        <v>15</v>
      </c>
      <c r="D18691" s="1" t="s">
        <v>40</v>
      </c>
      <c r="E18691" s="1">
        <v>44392970</v>
      </c>
      <c r="F18691" s="1" t="s">
        <v>37678</v>
      </c>
      <c r="G18691" s="1">
        <v>2248385</v>
      </c>
      <c r="H18691" s="1" t="s">
        <v>37679</v>
      </c>
      <c r="I18691" s="2">
        <v>45107</v>
      </c>
      <c r="J18691" s="15" t="str">
        <f>MID(Tabla1[[#This Row],[HORA]],1,5)</f>
        <v>16:35</v>
      </c>
      <c r="K18691" s="16">
        <f>IF(Tabla1[[#This Row],[FECHA]]=I18692,IF(J18692-J18691&gt;0,(J18692-J18691)*1440,0),0)</f>
        <v>5.0000000000001421</v>
      </c>
      <c r="L18691" s="14">
        <f>2+L18432-Datos!$C$8</f>
        <v>4.2</v>
      </c>
      <c r="M18691" s="13" t="s">
        <v>56045</v>
      </c>
      <c r="N18691" s="1" t="s">
        <v>37680</v>
      </c>
      <c r="O18691" s="1">
        <v>15</v>
      </c>
      <c r="P18691" s="1" t="s">
        <v>1141</v>
      </c>
      <c r="Q18691" s="4" t="s">
        <v>21</v>
      </c>
    </row>
    <row r="18692" spans="1:17" ht="22.5" x14ac:dyDescent="0.25">
      <c r="A18692" s="3">
        <v>15401</v>
      </c>
      <c r="B18692" s="1" t="s">
        <v>47012</v>
      </c>
      <c r="C18692" s="1" t="s">
        <v>15</v>
      </c>
      <c r="D18692" s="1" t="s">
        <v>82</v>
      </c>
      <c r="E18692" s="1">
        <v>71847704</v>
      </c>
      <c r="F18692" s="1" t="s">
        <v>11862</v>
      </c>
      <c r="G18692" s="1">
        <v>74352907</v>
      </c>
      <c r="H18692" s="1" t="s">
        <v>11863</v>
      </c>
      <c r="I18692" s="2">
        <v>45107</v>
      </c>
      <c r="J18692" s="15" t="str">
        <f>MID(Tabla1[[#This Row],[HORA]],1,5)</f>
        <v>16:40</v>
      </c>
      <c r="K18692" s="16">
        <f>IF(Tabla1[[#This Row],[FECHA]]=I18693,IF(J18693-J18692&gt;0,(J18693-J18692)*1440,0),0)</f>
        <v>1.999999999999833</v>
      </c>
      <c r="L18692" s="14">
        <f>2+L18433-Datos!$C$8</f>
        <v>6.72</v>
      </c>
      <c r="M18692" s="13" t="s">
        <v>56050</v>
      </c>
      <c r="N18692" s="1" t="s">
        <v>47013</v>
      </c>
      <c r="O18692" s="1">
        <v>30</v>
      </c>
      <c r="P18692" s="1" t="s">
        <v>170</v>
      </c>
      <c r="Q18692" s="4" t="s">
        <v>21</v>
      </c>
    </row>
    <row r="18693" spans="1:17" ht="22.5" x14ac:dyDescent="0.25">
      <c r="A18693" s="3">
        <v>15402</v>
      </c>
      <c r="B18693" s="1" t="s">
        <v>47014</v>
      </c>
      <c r="C18693" s="1" t="s">
        <v>15</v>
      </c>
      <c r="D18693" s="1" t="s">
        <v>40</v>
      </c>
      <c r="E18693" s="1">
        <v>5641633</v>
      </c>
      <c r="F18693" s="1" t="s">
        <v>47015</v>
      </c>
      <c r="G18693" s="1">
        <v>2248387</v>
      </c>
      <c r="H18693" s="1" t="s">
        <v>47016</v>
      </c>
      <c r="I18693" s="2">
        <v>45107</v>
      </c>
      <c r="J18693" s="15" t="str">
        <f>MID(Tabla1[[#This Row],[HORA]],1,5)</f>
        <v>16:42</v>
      </c>
      <c r="K18693" s="16">
        <f>IF(Tabla1[[#This Row],[FECHA]]=I18694,IF(J18694-J18693&gt;0,(J18694-J18693)*1440,0),0)</f>
        <v>0.99999999999999645</v>
      </c>
      <c r="L18693" s="14">
        <f>2+L18434-Datos!$C$8</f>
        <v>5.75</v>
      </c>
      <c r="M18693" s="13" t="s">
        <v>56052</v>
      </c>
      <c r="N18693" s="1" t="s">
        <v>29090</v>
      </c>
      <c r="O18693" s="1">
        <v>40</v>
      </c>
      <c r="P18693" s="1" t="s">
        <v>170</v>
      </c>
      <c r="Q18693" s="4" t="s">
        <v>21</v>
      </c>
    </row>
    <row r="18694" spans="1:17" ht="22.5" x14ac:dyDescent="0.25">
      <c r="A18694" s="3">
        <v>5275</v>
      </c>
      <c r="B18694" s="1" t="s">
        <v>16487</v>
      </c>
      <c r="C18694" s="1" t="s">
        <v>15</v>
      </c>
      <c r="D18694" s="1" t="s">
        <v>23</v>
      </c>
      <c r="E18694" s="1">
        <v>75363628</v>
      </c>
      <c r="F18694" s="1" t="s">
        <v>10298</v>
      </c>
      <c r="G18694" s="1">
        <v>70009609</v>
      </c>
      <c r="H18694" s="1" t="s">
        <v>16488</v>
      </c>
      <c r="I18694" s="2">
        <v>45107</v>
      </c>
      <c r="J18694" s="15" t="str">
        <f>MID(Tabla1[[#This Row],[HORA]],1,5)</f>
        <v>16:43</v>
      </c>
      <c r="K18694" s="16">
        <f>IF(Tabla1[[#This Row],[FECHA]]=I18695,IF(J18695-J18694&gt;0,(J18695-J18694)*1440,0),0)</f>
        <v>4.0000000000001457</v>
      </c>
      <c r="L18694" s="14">
        <f>2+L18435-Datos!$C$8</f>
        <v>4.8600000000000003</v>
      </c>
      <c r="M18694" s="13" t="s">
        <v>56053</v>
      </c>
      <c r="N18694" s="1" t="s">
        <v>16489</v>
      </c>
      <c r="O18694" s="1">
        <v>20</v>
      </c>
      <c r="P18694" s="1" t="s">
        <v>300</v>
      </c>
      <c r="Q18694" s="4" t="s">
        <v>21</v>
      </c>
    </row>
    <row r="18695" spans="1:17" ht="22.5" x14ac:dyDescent="0.25">
      <c r="A18695" s="3">
        <v>12220</v>
      </c>
      <c r="B18695" s="1" t="s">
        <v>37681</v>
      </c>
      <c r="C18695" s="1" t="s">
        <v>15</v>
      </c>
      <c r="D18695" s="1" t="s">
        <v>71</v>
      </c>
      <c r="E18695" s="1">
        <v>74299281</v>
      </c>
      <c r="F18695" s="1" t="s">
        <v>28712</v>
      </c>
      <c r="G18695" s="1">
        <v>73341962</v>
      </c>
      <c r="H18695" s="1" t="s">
        <v>30394</v>
      </c>
      <c r="I18695" s="2">
        <v>45107</v>
      </c>
      <c r="J18695" s="15" t="str">
        <f>MID(Tabla1[[#This Row],[HORA]],1,5)</f>
        <v>16:47</v>
      </c>
      <c r="K18695" s="16">
        <f>IF(Tabla1[[#This Row],[FECHA]]=I18696,IF(J18696-J18695&gt;0,(J18696-J18695)*1440,0),0)</f>
        <v>3.9999999999999858</v>
      </c>
      <c r="L18695" s="14">
        <f>2+L18436-Datos!$C$8</f>
        <v>4.9000000000000004</v>
      </c>
      <c r="M18695" s="13" t="s">
        <v>56057</v>
      </c>
      <c r="N18695" s="1" t="s">
        <v>37682</v>
      </c>
      <c r="O18695" s="1">
        <v>15</v>
      </c>
      <c r="P18695" s="1" t="s">
        <v>1141</v>
      </c>
      <c r="Q18695" s="4" t="s">
        <v>21</v>
      </c>
    </row>
    <row r="18696" spans="1:17" ht="22.5" x14ac:dyDescent="0.25">
      <c r="A18696" s="3">
        <v>5276</v>
      </c>
      <c r="B18696" s="1" t="s">
        <v>16490</v>
      </c>
      <c r="C18696" s="1" t="s">
        <v>15</v>
      </c>
      <c r="D18696" s="1" t="s">
        <v>637</v>
      </c>
      <c r="E18696" s="1">
        <v>40475021</v>
      </c>
      <c r="F18696" s="1" t="s">
        <v>12868</v>
      </c>
      <c r="G18696" s="1">
        <v>40475021</v>
      </c>
      <c r="H18696" s="1" t="s">
        <v>12868</v>
      </c>
      <c r="I18696" s="2">
        <v>45107</v>
      </c>
      <c r="J18696" s="15" t="str">
        <f>MID(Tabla1[[#This Row],[HORA]],1,5)</f>
        <v>16:51</v>
      </c>
      <c r="K18696" s="16">
        <f>IF(Tabla1[[#This Row],[FECHA]]=I18697,IF(J18697-J18696&gt;0,(J18697-J18696)*1440,0),0)</f>
        <v>2.9999999999998295</v>
      </c>
      <c r="L18696" s="14">
        <f>2+L18437-Datos!$C$8</f>
        <v>9.7799999999999994</v>
      </c>
      <c r="M18696" s="13" t="s">
        <v>56061</v>
      </c>
      <c r="N18696" s="1" t="s">
        <v>1715</v>
      </c>
      <c r="O18696" s="1">
        <v>35</v>
      </c>
      <c r="P18696" s="1" t="s">
        <v>300</v>
      </c>
      <c r="Q18696" s="4" t="s">
        <v>21</v>
      </c>
    </row>
    <row r="18697" spans="1:17" ht="22.5" x14ac:dyDescent="0.25">
      <c r="A18697" s="3">
        <v>15403</v>
      </c>
      <c r="B18697" s="1" t="s">
        <v>47017</v>
      </c>
      <c r="C18697" s="1" t="s">
        <v>15</v>
      </c>
      <c r="D18697" s="1" t="s">
        <v>71</v>
      </c>
      <c r="E18697" s="1">
        <v>80601835</v>
      </c>
      <c r="F18697" s="1" t="s">
        <v>47018</v>
      </c>
      <c r="G18697" s="1">
        <v>2248390</v>
      </c>
      <c r="H18697" s="1" t="s">
        <v>47019</v>
      </c>
      <c r="I18697" s="2">
        <v>45107</v>
      </c>
      <c r="J18697" s="15" t="str">
        <f>MID(Tabla1[[#This Row],[HORA]],1,5)</f>
        <v>16:54</v>
      </c>
      <c r="K18697" s="16">
        <f>IF(Tabla1[[#This Row],[FECHA]]=I18698,IF(J18698-J18697&gt;0,(J18698-J18697)*1440,0),0)</f>
        <v>2.0000000000001528</v>
      </c>
      <c r="L18697" s="14">
        <f>2+L18438-Datos!$C$8</f>
        <v>3.76</v>
      </c>
      <c r="M18697" s="13" t="s">
        <v>56064</v>
      </c>
      <c r="N18697" s="1" t="s">
        <v>47020</v>
      </c>
      <c r="O18697" s="1">
        <v>12</v>
      </c>
      <c r="P18697" s="1" t="s">
        <v>170</v>
      </c>
      <c r="Q18697" s="4" t="s">
        <v>21</v>
      </c>
    </row>
    <row r="18698" spans="1:17" ht="22.5" x14ac:dyDescent="0.25">
      <c r="A18698" s="3">
        <v>12221</v>
      </c>
      <c r="B18698" s="1" t="s">
        <v>37683</v>
      </c>
      <c r="C18698" s="1" t="s">
        <v>15</v>
      </c>
      <c r="D18698" s="1" t="s">
        <v>40</v>
      </c>
      <c r="E18698" s="1">
        <v>16458273</v>
      </c>
      <c r="F18698" s="1" t="s">
        <v>3359</v>
      </c>
      <c r="G18698" s="1">
        <v>2248392</v>
      </c>
      <c r="H18698" s="1" t="s">
        <v>1985</v>
      </c>
      <c r="I18698" s="2">
        <v>45107</v>
      </c>
      <c r="J18698" s="15" t="str">
        <f>MID(Tabla1[[#This Row],[HORA]],1,5)</f>
        <v>16:56</v>
      </c>
      <c r="K18698" s="16">
        <f>IF(Tabla1[[#This Row],[FECHA]]=I18699,IF(J18699-J18698&gt;0,(J18699-J18698)*1440,0),0)</f>
        <v>2.9999999999999893</v>
      </c>
      <c r="L18698" s="14">
        <f>2+L18439-Datos!$C$8</f>
        <v>5.0600000000000005</v>
      </c>
      <c r="M18698" s="13" t="s">
        <v>56066</v>
      </c>
      <c r="N18698" s="1" t="s">
        <v>37684</v>
      </c>
      <c r="O18698" s="1">
        <v>10</v>
      </c>
      <c r="P18698" s="1" t="s">
        <v>1141</v>
      </c>
      <c r="Q18698" s="4" t="s">
        <v>21</v>
      </c>
    </row>
    <row r="18699" spans="1:17" ht="22.5" x14ac:dyDescent="0.25">
      <c r="A18699" s="3">
        <v>15404</v>
      </c>
      <c r="B18699" s="1" t="s">
        <v>47021</v>
      </c>
      <c r="C18699" s="1" t="s">
        <v>15</v>
      </c>
      <c r="D18699" s="1" t="s">
        <v>82</v>
      </c>
      <c r="E18699" s="1">
        <v>45504860</v>
      </c>
      <c r="F18699" s="1" t="s">
        <v>47022</v>
      </c>
      <c r="G18699" s="1">
        <v>45592483</v>
      </c>
      <c r="H18699" s="1" t="s">
        <v>47023</v>
      </c>
      <c r="I18699" s="2">
        <v>45107</v>
      </c>
      <c r="J18699" s="15" t="str">
        <f>MID(Tabla1[[#This Row],[HORA]],1,5)</f>
        <v>16:59</v>
      </c>
      <c r="K18699" s="16">
        <f>IF(Tabla1[[#This Row],[FECHA]]=I18700,IF(J18700-J18699&gt;0,(J18700-J18699)*1440,0),0)</f>
        <v>1.999999999999833</v>
      </c>
      <c r="L18699" s="14">
        <f>2+L18440-Datos!$C$8</f>
        <v>3.96</v>
      </c>
      <c r="M18699" s="13" t="s">
        <v>56069</v>
      </c>
      <c r="N18699" s="1" t="s">
        <v>47024</v>
      </c>
      <c r="O18699" s="1">
        <v>15</v>
      </c>
      <c r="P18699" s="1" t="s">
        <v>170</v>
      </c>
      <c r="Q18699" s="4" t="s">
        <v>21</v>
      </c>
    </row>
    <row r="18700" spans="1:17" ht="22.5" x14ac:dyDescent="0.25">
      <c r="A18700" s="3">
        <v>12222</v>
      </c>
      <c r="B18700" s="1" t="s">
        <v>37685</v>
      </c>
      <c r="C18700" s="1" t="s">
        <v>15</v>
      </c>
      <c r="D18700" s="1" t="s">
        <v>40</v>
      </c>
      <c r="E18700" s="1">
        <v>73286866</v>
      </c>
      <c r="F18700" s="1" t="s">
        <v>37686</v>
      </c>
      <c r="G18700" s="1">
        <v>73958064</v>
      </c>
      <c r="H18700" s="1" t="s">
        <v>37687</v>
      </c>
      <c r="I18700" s="2">
        <v>45107</v>
      </c>
      <c r="J18700" s="15" t="str">
        <f>MID(Tabla1[[#This Row],[HORA]],1,5)</f>
        <v>17:01</v>
      </c>
      <c r="K18700" s="16">
        <f>IF(Tabla1[[#This Row],[FECHA]]=I18701,IF(J18701-J18700&gt;0,(J18701-J18700)*1440,0),0)</f>
        <v>0</v>
      </c>
      <c r="L18700" s="14">
        <f>2+L18441-Datos!$C$8</f>
        <v>5.16</v>
      </c>
      <c r="M18700" s="13" t="s">
        <v>56071</v>
      </c>
      <c r="N18700" s="1" t="s">
        <v>37688</v>
      </c>
      <c r="O18700" s="1">
        <v>35</v>
      </c>
      <c r="P18700" s="1" t="s">
        <v>1141</v>
      </c>
      <c r="Q18700" s="4" t="s">
        <v>21</v>
      </c>
    </row>
    <row r="18701" spans="1:17" ht="22.5" x14ac:dyDescent="0.25">
      <c r="A18701" s="3">
        <v>15405</v>
      </c>
      <c r="B18701" s="1" t="s">
        <v>47025</v>
      </c>
      <c r="C18701" s="1" t="s">
        <v>15</v>
      </c>
      <c r="D18701" s="1" t="s">
        <v>40</v>
      </c>
      <c r="E18701" s="1">
        <v>16702402</v>
      </c>
      <c r="F18701" s="1" t="s">
        <v>47026</v>
      </c>
      <c r="G18701" s="1">
        <v>2248394</v>
      </c>
      <c r="H18701" s="1" t="s">
        <v>47027</v>
      </c>
      <c r="I18701" s="2">
        <v>45107</v>
      </c>
      <c r="J18701" s="15" t="str">
        <f>MID(Tabla1[[#This Row],[HORA]],1,5)</f>
        <v>17:01</v>
      </c>
      <c r="K18701" s="16">
        <f>IF(Tabla1[[#This Row],[FECHA]]=I18702,IF(J18702-J18701&gt;0,(J18702-J18701)*1440,0),0)</f>
        <v>3.0000000000001492</v>
      </c>
      <c r="L18701" s="14">
        <f>2+L18442-Datos!$C$8</f>
        <v>6.66</v>
      </c>
      <c r="M18701" s="13" t="s">
        <v>56071</v>
      </c>
      <c r="N18701" s="1" t="s">
        <v>47028</v>
      </c>
      <c r="O18701" s="1">
        <v>10</v>
      </c>
      <c r="P18701" s="1" t="s">
        <v>170</v>
      </c>
      <c r="Q18701" s="4" t="s">
        <v>21</v>
      </c>
    </row>
    <row r="18702" spans="1:17" ht="22.5" x14ac:dyDescent="0.25">
      <c r="A18702" s="3">
        <v>12223</v>
      </c>
      <c r="B18702" s="1" t="s">
        <v>37689</v>
      </c>
      <c r="C18702" s="1" t="s">
        <v>15</v>
      </c>
      <c r="D18702" s="1" t="s">
        <v>40</v>
      </c>
      <c r="E18702" s="1">
        <v>44465597</v>
      </c>
      <c r="F18702" s="1" t="s">
        <v>4006</v>
      </c>
      <c r="G18702" s="1">
        <v>2248395</v>
      </c>
      <c r="H18702" s="1" t="s">
        <v>37690</v>
      </c>
      <c r="I18702" s="2">
        <v>45107</v>
      </c>
      <c r="J18702" s="15" t="str">
        <f>MID(Tabla1[[#This Row],[HORA]],1,5)</f>
        <v>17:04</v>
      </c>
      <c r="K18702" s="16">
        <f>IF(Tabla1[[#This Row],[FECHA]]=I18703,IF(J18703-J18702&gt;0,(J18703-J18702)*1440,0),0)</f>
        <v>2.9999999999999893</v>
      </c>
      <c r="L18702" s="14">
        <f>2+L18443-Datos!$C$8</f>
        <v>4.01</v>
      </c>
      <c r="M18702" s="13" t="s">
        <v>56074</v>
      </c>
      <c r="N18702" s="1" t="s">
        <v>37691</v>
      </c>
      <c r="O18702" s="1">
        <v>10</v>
      </c>
      <c r="P18702" s="1" t="s">
        <v>1141</v>
      </c>
      <c r="Q18702" s="4" t="s">
        <v>21</v>
      </c>
    </row>
    <row r="18703" spans="1:17" ht="22.5" x14ac:dyDescent="0.25">
      <c r="A18703" s="3">
        <v>12224</v>
      </c>
      <c r="B18703" s="1" t="s">
        <v>37692</v>
      </c>
      <c r="C18703" s="1" t="s">
        <v>15</v>
      </c>
      <c r="D18703" s="1" t="s">
        <v>23</v>
      </c>
      <c r="E18703" s="1">
        <v>42410851</v>
      </c>
      <c r="F18703" s="1" t="s">
        <v>37693</v>
      </c>
      <c r="G18703" s="1">
        <v>44928725</v>
      </c>
      <c r="H18703" s="1" t="s">
        <v>37694</v>
      </c>
      <c r="I18703" s="2">
        <v>45107</v>
      </c>
      <c r="J18703" s="15" t="str">
        <f>MID(Tabla1[[#This Row],[HORA]],1,5)</f>
        <v>17:07</v>
      </c>
      <c r="K18703" s="16">
        <f>IF(Tabla1[[#This Row],[FECHA]]=I18704,IF(J18704-J18703&gt;0,(J18704-J18703)*1440,0),0)</f>
        <v>0.99999999999999645</v>
      </c>
      <c r="L18703" s="14">
        <f>2+L18444-Datos!$C$8</f>
        <v>6.16</v>
      </c>
      <c r="M18703" s="13" t="s">
        <v>56077</v>
      </c>
      <c r="N18703" s="1" t="s">
        <v>37695</v>
      </c>
      <c r="O18703" s="1">
        <v>25</v>
      </c>
      <c r="P18703" s="1" t="s">
        <v>1141</v>
      </c>
      <c r="Q18703" s="4" t="s">
        <v>21</v>
      </c>
    </row>
    <row r="18704" spans="1:17" ht="22.5" x14ac:dyDescent="0.25">
      <c r="A18704" s="3">
        <v>12225</v>
      </c>
      <c r="B18704" s="1" t="s">
        <v>37696</v>
      </c>
      <c r="C18704" s="1" t="s">
        <v>15</v>
      </c>
      <c r="D18704" s="1" t="s">
        <v>40</v>
      </c>
      <c r="E18704" s="1">
        <v>44069179</v>
      </c>
      <c r="F18704" s="1" t="s">
        <v>7466</v>
      </c>
      <c r="G18704" s="1">
        <v>2248396</v>
      </c>
      <c r="H18704" s="1" t="s">
        <v>18511</v>
      </c>
      <c r="I18704" s="2">
        <v>45107</v>
      </c>
      <c r="J18704" s="15" t="str">
        <f>MID(Tabla1[[#This Row],[HORA]],1,5)</f>
        <v>17:08</v>
      </c>
      <c r="K18704" s="16">
        <f>IF(Tabla1[[#This Row],[FECHA]]=I18705,IF(J18705-J18704&gt;0,(J18705-J18704)*1440,0),0)</f>
        <v>0.99999999999983658</v>
      </c>
      <c r="L18704" s="14">
        <f>2+L18445-Datos!$C$8</f>
        <v>7.8599999999999994</v>
      </c>
      <c r="M18704" s="13" t="s">
        <v>56078</v>
      </c>
      <c r="N18704" s="1" t="s">
        <v>5584</v>
      </c>
      <c r="O18704" s="1">
        <v>20</v>
      </c>
      <c r="P18704" s="1" t="s">
        <v>1141</v>
      </c>
      <c r="Q18704" s="4" t="s">
        <v>21</v>
      </c>
    </row>
    <row r="18705" spans="1:17" ht="22.5" x14ac:dyDescent="0.25">
      <c r="A18705" s="3">
        <v>12226</v>
      </c>
      <c r="B18705" s="1" t="s">
        <v>37697</v>
      </c>
      <c r="C18705" s="1" t="s">
        <v>15</v>
      </c>
      <c r="D18705" s="1" t="s">
        <v>40</v>
      </c>
      <c r="E18705" s="1">
        <v>44069179</v>
      </c>
      <c r="F18705" s="1" t="s">
        <v>7466</v>
      </c>
      <c r="G18705" s="1">
        <v>2248397</v>
      </c>
      <c r="H18705" s="1" t="s">
        <v>3075</v>
      </c>
      <c r="I18705" s="2">
        <v>45107</v>
      </c>
      <c r="J18705" s="15" t="str">
        <f>MID(Tabla1[[#This Row],[HORA]],1,5)</f>
        <v>17:09</v>
      </c>
      <c r="K18705" s="16">
        <f>IF(Tabla1[[#This Row],[FECHA]]=I18706,IF(J18706-J18705&gt;0,(J18706-J18705)*1440,0),0)</f>
        <v>1.0000000000001563</v>
      </c>
      <c r="L18705" s="14">
        <f>2+L18446-Datos!$C$8</f>
        <v>5.0199999999999996</v>
      </c>
      <c r="M18705" s="13" t="s">
        <v>56079</v>
      </c>
      <c r="N18705" s="1" t="s">
        <v>12245</v>
      </c>
      <c r="O18705" s="1">
        <v>20</v>
      </c>
      <c r="P18705" s="1" t="s">
        <v>1141</v>
      </c>
      <c r="Q18705" s="4" t="s">
        <v>21</v>
      </c>
    </row>
    <row r="18706" spans="1:17" ht="22.5" x14ac:dyDescent="0.25">
      <c r="A18706" s="3">
        <v>15406</v>
      </c>
      <c r="B18706" s="1" t="s">
        <v>47029</v>
      </c>
      <c r="C18706" s="1" t="s">
        <v>15</v>
      </c>
      <c r="D18706" s="1" t="s">
        <v>40</v>
      </c>
      <c r="E18706" s="1">
        <v>75556985</v>
      </c>
      <c r="F18706" s="1" t="s">
        <v>47030</v>
      </c>
      <c r="G18706" s="1">
        <v>75443564</v>
      </c>
      <c r="H18706" s="1" t="s">
        <v>47031</v>
      </c>
      <c r="I18706" s="2">
        <v>45107</v>
      </c>
      <c r="J18706" s="15" t="str">
        <f>MID(Tabla1[[#This Row],[HORA]],1,5)</f>
        <v>17:10</v>
      </c>
      <c r="K18706" s="16">
        <f>IF(Tabla1[[#This Row],[FECHA]]=I18707,IF(J18707-J18706&gt;0,(J18707-J18706)*1440,0),0)</f>
        <v>0.99999999999999645</v>
      </c>
      <c r="L18706" s="14">
        <f>2+L18447-Datos!$C$8</f>
        <v>5.96</v>
      </c>
      <c r="M18706" s="13" t="s">
        <v>56080</v>
      </c>
      <c r="N18706" s="1" t="s">
        <v>3152</v>
      </c>
      <c r="O18706" s="1">
        <v>20</v>
      </c>
      <c r="P18706" s="1" t="s">
        <v>170</v>
      </c>
      <c r="Q18706" s="4" t="s">
        <v>21</v>
      </c>
    </row>
    <row r="18707" spans="1:17" ht="22.5" x14ac:dyDescent="0.25">
      <c r="A18707" s="3">
        <v>12227</v>
      </c>
      <c r="B18707" s="1" t="s">
        <v>37698</v>
      </c>
      <c r="C18707" s="1" t="s">
        <v>15</v>
      </c>
      <c r="D18707" s="1" t="s">
        <v>40</v>
      </c>
      <c r="E18707" s="1">
        <v>16415464</v>
      </c>
      <c r="F18707" s="1" t="s">
        <v>37699</v>
      </c>
      <c r="G18707" s="1">
        <v>17610648</v>
      </c>
      <c r="H18707" s="1" t="s">
        <v>37700</v>
      </c>
      <c r="I18707" s="2">
        <v>45107</v>
      </c>
      <c r="J18707" s="15" t="str">
        <f>MID(Tabla1[[#This Row],[HORA]],1,5)</f>
        <v>17:11</v>
      </c>
      <c r="K18707" s="16">
        <f>IF(Tabla1[[#This Row],[FECHA]]=I18708,IF(J18708-J18707&gt;0,(J18708-J18707)*1440,0),0)</f>
        <v>2.9999999999999893</v>
      </c>
      <c r="L18707" s="14">
        <f>2+L18448-Datos!$C$8</f>
        <v>6.2</v>
      </c>
      <c r="M18707" s="13" t="s">
        <v>56081</v>
      </c>
      <c r="N18707" s="1" t="s">
        <v>37701</v>
      </c>
      <c r="O18707" s="1">
        <v>10</v>
      </c>
      <c r="P18707" s="1" t="s">
        <v>1141</v>
      </c>
      <c r="Q18707" s="4" t="s">
        <v>21</v>
      </c>
    </row>
    <row r="18708" spans="1:17" ht="22.5" x14ac:dyDescent="0.25">
      <c r="A18708" s="3">
        <v>18066</v>
      </c>
      <c r="B18708" s="1" t="s">
        <v>54041</v>
      </c>
      <c r="C18708" s="1" t="s">
        <v>15</v>
      </c>
      <c r="D18708" s="1" t="s">
        <v>40</v>
      </c>
      <c r="E18708" s="1">
        <v>20479931721</v>
      </c>
      <c r="F18708" s="1" t="s">
        <v>48125</v>
      </c>
      <c r="G18708" s="1">
        <v>2248398</v>
      </c>
      <c r="H18708" s="1" t="s">
        <v>49126</v>
      </c>
      <c r="I18708" s="2">
        <v>45107</v>
      </c>
      <c r="J18708" s="15" t="str">
        <f>MID(Tabla1[[#This Row],[HORA]],1,5)</f>
        <v>17:14</v>
      </c>
      <c r="K18708" s="16">
        <f>IF(Tabla1[[#This Row],[FECHA]]=I18709,IF(J18709-J18708&gt;0,(J18709-J18708)*1440,0),0)</f>
        <v>1.9999999999999929</v>
      </c>
      <c r="L18708" s="14">
        <f>2+L18449-Datos!$C$8</f>
        <v>3.87</v>
      </c>
      <c r="M18708" s="13" t="s">
        <v>56084</v>
      </c>
      <c r="N18708" s="1" t="s">
        <v>54042</v>
      </c>
      <c r="O18708" s="1">
        <v>12</v>
      </c>
      <c r="P18708" s="1" t="s">
        <v>1141</v>
      </c>
      <c r="Q18708" s="4" t="s">
        <v>21</v>
      </c>
    </row>
    <row r="18709" spans="1:17" ht="22.5" x14ac:dyDescent="0.25">
      <c r="A18709" s="3">
        <v>15407</v>
      </c>
      <c r="B18709" s="1" t="s">
        <v>47032</v>
      </c>
      <c r="C18709" s="1" t="s">
        <v>15</v>
      </c>
      <c r="D18709" s="1" t="s">
        <v>71</v>
      </c>
      <c r="E18709" s="1">
        <v>16781158</v>
      </c>
      <c r="F18709" s="1" t="s">
        <v>47033</v>
      </c>
      <c r="G18709" s="1">
        <v>2248401</v>
      </c>
      <c r="H18709" s="1" t="s">
        <v>47034</v>
      </c>
      <c r="I18709" s="2">
        <v>45107</v>
      </c>
      <c r="J18709" s="15" t="str">
        <f>MID(Tabla1[[#This Row],[HORA]],1,5)</f>
        <v>17:16</v>
      </c>
      <c r="K18709" s="16">
        <f>IF(Tabla1[[#This Row],[FECHA]]=I18710,IF(J18710-J18709&gt;0,(J18710-J18709)*1440,0),0)</f>
        <v>1.9999999999999929</v>
      </c>
      <c r="L18709" s="14">
        <f>2+L18450-Datos!$C$8</f>
        <v>5.1100000000000003</v>
      </c>
      <c r="M18709" s="13" t="s">
        <v>56086</v>
      </c>
      <c r="N18709" s="1" t="s">
        <v>47035</v>
      </c>
      <c r="O18709" s="1">
        <v>20</v>
      </c>
      <c r="P18709" s="1" t="s">
        <v>170</v>
      </c>
      <c r="Q18709" s="4" t="s">
        <v>21</v>
      </c>
    </row>
    <row r="18710" spans="1:17" ht="22.5" x14ac:dyDescent="0.25">
      <c r="A18710" s="3">
        <v>12228</v>
      </c>
      <c r="B18710" s="1" t="s">
        <v>37702</v>
      </c>
      <c r="C18710" s="1" t="s">
        <v>15</v>
      </c>
      <c r="D18710" s="1" t="s">
        <v>40</v>
      </c>
      <c r="E18710" s="1">
        <v>43063733</v>
      </c>
      <c r="F18710" s="1" t="s">
        <v>37703</v>
      </c>
      <c r="G18710" s="1">
        <v>41196021</v>
      </c>
      <c r="H18710" s="1" t="s">
        <v>37704</v>
      </c>
      <c r="I18710" s="2">
        <v>45107</v>
      </c>
      <c r="J18710" s="15" t="str">
        <f>MID(Tabla1[[#This Row],[HORA]],1,5)</f>
        <v>17:18</v>
      </c>
      <c r="K18710" s="16">
        <f>IF(Tabla1[[#This Row],[FECHA]]=I18711,IF(J18711-J18710&gt;0,(J18711-J18710)*1440,0),0)</f>
        <v>9.9999999999999645</v>
      </c>
      <c r="L18710" s="14">
        <f>2+L18451-Datos!$C$8</f>
        <v>4.8000000000000007</v>
      </c>
      <c r="M18710" s="13" t="s">
        <v>56088</v>
      </c>
      <c r="N18710" s="1" t="s">
        <v>34459</v>
      </c>
      <c r="O18710" s="1">
        <v>13</v>
      </c>
      <c r="P18710" s="1" t="s">
        <v>1141</v>
      </c>
      <c r="Q18710" s="4" t="s">
        <v>21</v>
      </c>
    </row>
    <row r="18711" spans="1:17" ht="22.5" x14ac:dyDescent="0.25">
      <c r="A18711" s="3">
        <v>15408</v>
      </c>
      <c r="B18711" s="1" t="s">
        <v>47036</v>
      </c>
      <c r="C18711" s="1" t="s">
        <v>15</v>
      </c>
      <c r="D18711" s="1" t="s">
        <v>71</v>
      </c>
      <c r="E18711" s="1">
        <v>40518334</v>
      </c>
      <c r="F18711" s="1" t="s">
        <v>46864</v>
      </c>
      <c r="G18711" s="1">
        <v>10157244</v>
      </c>
      <c r="H18711" s="1" t="s">
        <v>46865</v>
      </c>
      <c r="I18711" s="2">
        <v>45107</v>
      </c>
      <c r="J18711" s="15" t="str">
        <f>MID(Tabla1[[#This Row],[HORA]],1,5)</f>
        <v>17:28</v>
      </c>
      <c r="K18711" s="16">
        <f>IF(Tabla1[[#This Row],[FECHA]]=I18712,IF(J18712-J18711&gt;0,(J18712-J18711)*1440,0),0)</f>
        <v>1.0000000000001563</v>
      </c>
      <c r="L18711" s="14">
        <f>2+L18452-Datos!$C$8</f>
        <v>6.18</v>
      </c>
      <c r="M18711" s="13" t="s">
        <v>56098</v>
      </c>
      <c r="N18711" s="1" t="s">
        <v>47037</v>
      </c>
      <c r="O18711" s="1">
        <v>15</v>
      </c>
      <c r="P18711" s="1" t="s">
        <v>170</v>
      </c>
      <c r="Q18711" s="4" t="s">
        <v>21</v>
      </c>
    </row>
    <row r="18712" spans="1:17" ht="22.5" x14ac:dyDescent="0.25">
      <c r="A18712" s="3">
        <v>12229</v>
      </c>
      <c r="B18712" s="1" t="s">
        <v>37705</v>
      </c>
      <c r="C18712" s="1" t="s">
        <v>15</v>
      </c>
      <c r="D18712" s="1" t="s">
        <v>71</v>
      </c>
      <c r="E18712" s="1">
        <v>73265321</v>
      </c>
      <c r="F18712" s="1" t="s">
        <v>37706</v>
      </c>
      <c r="G18712" s="1">
        <v>2248406</v>
      </c>
      <c r="H18712" s="1" t="s">
        <v>37707</v>
      </c>
      <c r="I18712" s="2">
        <v>45107</v>
      </c>
      <c r="J18712" s="15" t="str">
        <f>MID(Tabla1[[#This Row],[HORA]],1,5)</f>
        <v>17:29</v>
      </c>
      <c r="K18712" s="16">
        <f>IF(Tabla1[[#This Row],[FECHA]]=I18713,IF(J18713-J18712&gt;0,(J18713-J18712)*1440,0),0)</f>
        <v>3.9999999999999858</v>
      </c>
      <c r="L18712" s="14">
        <f>2+L18453-Datos!$C$8</f>
        <v>6.12</v>
      </c>
      <c r="M18712" s="13" t="s">
        <v>56099</v>
      </c>
      <c r="N18712" s="1" t="s">
        <v>37708</v>
      </c>
      <c r="O18712" s="1">
        <v>12</v>
      </c>
      <c r="P18712" s="1" t="s">
        <v>1141</v>
      </c>
      <c r="Q18712" s="4" t="s">
        <v>21</v>
      </c>
    </row>
    <row r="18713" spans="1:17" ht="22.5" x14ac:dyDescent="0.25">
      <c r="A18713" s="3">
        <v>18067</v>
      </c>
      <c r="B18713" s="1" t="s">
        <v>54043</v>
      </c>
      <c r="C18713" s="1" t="s">
        <v>15</v>
      </c>
      <c r="D18713" s="1" t="s">
        <v>172</v>
      </c>
      <c r="E18713" s="1">
        <v>20554911511</v>
      </c>
      <c r="F18713" s="1" t="s">
        <v>48411</v>
      </c>
      <c r="G18713" s="1">
        <v>2248408</v>
      </c>
      <c r="H18713" s="1" t="s">
        <v>49952</v>
      </c>
      <c r="I18713" s="2">
        <v>45107</v>
      </c>
      <c r="J18713" s="15" t="str">
        <f>MID(Tabla1[[#This Row],[HORA]],1,5)</f>
        <v>17:33</v>
      </c>
      <c r="K18713" s="16">
        <f>IF(Tabla1[[#This Row],[FECHA]]=I18714,IF(J18714-J18713&gt;0,(J18714-J18713)*1440,0),0)</f>
        <v>1.999999999999833</v>
      </c>
      <c r="L18713" s="14">
        <f>2+L18454-Datos!$C$8</f>
        <v>6.0200000000000005</v>
      </c>
      <c r="M18713" s="13" t="s">
        <v>56103</v>
      </c>
      <c r="N18713" s="1" t="s">
        <v>54044</v>
      </c>
      <c r="O18713" s="1">
        <v>15</v>
      </c>
      <c r="P18713" s="1" t="s">
        <v>1141</v>
      </c>
      <c r="Q18713" s="4" t="s">
        <v>21</v>
      </c>
    </row>
    <row r="18714" spans="1:17" ht="22.5" x14ac:dyDescent="0.25">
      <c r="A18714" s="3">
        <v>15409</v>
      </c>
      <c r="B18714" s="1" t="s">
        <v>47038</v>
      </c>
      <c r="C18714" s="1" t="s">
        <v>15</v>
      </c>
      <c r="D18714" s="1" t="s">
        <v>33</v>
      </c>
      <c r="E18714" s="1">
        <v>17450277</v>
      </c>
      <c r="F18714" s="1" t="s">
        <v>47039</v>
      </c>
      <c r="G18714" s="1">
        <v>2248412</v>
      </c>
      <c r="H18714" s="1" t="s">
        <v>29539</v>
      </c>
      <c r="I18714" s="2">
        <v>45107</v>
      </c>
      <c r="J18714" s="15" t="str">
        <f>MID(Tabla1[[#This Row],[HORA]],1,5)</f>
        <v>17:35</v>
      </c>
      <c r="K18714" s="16">
        <f>IF(Tabla1[[#This Row],[FECHA]]=I18715,IF(J18715-J18714&gt;0,(J18715-J18714)*1440,0),0)</f>
        <v>1.0000000000001563</v>
      </c>
      <c r="L18714" s="14">
        <f>2+L18455-Datos!$C$8</f>
        <v>3.7300000000000004</v>
      </c>
      <c r="M18714" s="13" t="s">
        <v>56105</v>
      </c>
      <c r="N18714" s="1" t="s">
        <v>47040</v>
      </c>
      <c r="O18714" s="1">
        <v>12</v>
      </c>
      <c r="P18714" s="1" t="s">
        <v>170</v>
      </c>
      <c r="Q18714" s="4" t="s">
        <v>21</v>
      </c>
    </row>
    <row r="18715" spans="1:17" ht="22.5" x14ac:dyDescent="0.25">
      <c r="A18715" s="3">
        <v>12230</v>
      </c>
      <c r="B18715" s="1" t="s">
        <v>37709</v>
      </c>
      <c r="C18715" s="1" t="s">
        <v>15</v>
      </c>
      <c r="D18715" s="1" t="s">
        <v>23</v>
      </c>
      <c r="E18715" s="1">
        <v>77696095</v>
      </c>
      <c r="F18715" s="1" t="s">
        <v>37710</v>
      </c>
      <c r="G18715" s="1">
        <v>76573181</v>
      </c>
      <c r="H18715" s="1" t="s">
        <v>37711</v>
      </c>
      <c r="I18715" s="2">
        <v>45107</v>
      </c>
      <c r="J18715" s="15" t="str">
        <f>MID(Tabla1[[#This Row],[HORA]],1,5)</f>
        <v>17:36</v>
      </c>
      <c r="K18715" s="16">
        <f>IF(Tabla1[[#This Row],[FECHA]]=I18716,IF(J18716-J18715&gt;0,(J18716-J18715)*1440,0),0)</f>
        <v>0</v>
      </c>
      <c r="L18715" s="14">
        <f>2+L18456-Datos!$C$8</f>
        <v>5.0199999999999996</v>
      </c>
      <c r="M18715" s="13" t="s">
        <v>56106</v>
      </c>
      <c r="N18715" s="1" t="s">
        <v>37712</v>
      </c>
      <c r="O18715" s="1">
        <v>15</v>
      </c>
      <c r="P18715" s="1" t="s">
        <v>1141</v>
      </c>
      <c r="Q18715" s="4" t="s">
        <v>21</v>
      </c>
    </row>
    <row r="18716" spans="1:17" ht="22.5" x14ac:dyDescent="0.25">
      <c r="A18716" s="3">
        <v>12231</v>
      </c>
      <c r="B18716" s="1" t="s">
        <v>37709</v>
      </c>
      <c r="C18716" s="1" t="s">
        <v>15</v>
      </c>
      <c r="D18716" s="1" t="s">
        <v>23</v>
      </c>
      <c r="E18716" s="1">
        <v>77696095</v>
      </c>
      <c r="F18716" s="1" t="s">
        <v>37710</v>
      </c>
      <c r="G18716" s="1">
        <v>76573181</v>
      </c>
      <c r="H18716" s="1" t="s">
        <v>37713</v>
      </c>
      <c r="I18716" s="2">
        <v>45107</v>
      </c>
      <c r="J18716" s="15" t="str">
        <f>MID(Tabla1[[#This Row],[HORA]],1,5)</f>
        <v>17:36</v>
      </c>
      <c r="K18716" s="16">
        <f>IF(Tabla1[[#This Row],[FECHA]]=I18717,IF(J18717-J18716&gt;0,(J18717-J18716)*1440,0),0)</f>
        <v>0.99999999999999645</v>
      </c>
      <c r="L18716" s="14">
        <f>2+L18457-Datos!$C$8</f>
        <v>4.03</v>
      </c>
      <c r="M18716" s="13" t="s">
        <v>56106</v>
      </c>
      <c r="N18716" s="1" t="s">
        <v>37712</v>
      </c>
      <c r="O18716" s="1">
        <v>15</v>
      </c>
      <c r="P18716" s="1" t="s">
        <v>1141</v>
      </c>
      <c r="Q18716" s="4" t="s">
        <v>21</v>
      </c>
    </row>
    <row r="18717" spans="1:17" ht="22.5" x14ac:dyDescent="0.25">
      <c r="A18717" s="3">
        <v>12232</v>
      </c>
      <c r="B18717" s="1" t="s">
        <v>37714</v>
      </c>
      <c r="C18717" s="1" t="s">
        <v>15</v>
      </c>
      <c r="D18717" s="1" t="s">
        <v>82</v>
      </c>
      <c r="E18717" s="1">
        <v>42995021</v>
      </c>
      <c r="F18717" s="1" t="s">
        <v>4456</v>
      </c>
      <c r="G18717" s="1">
        <v>2248413</v>
      </c>
      <c r="H18717" s="1" t="s">
        <v>37715</v>
      </c>
      <c r="I18717" s="2">
        <v>45107</v>
      </c>
      <c r="J18717" s="15" t="str">
        <f>MID(Tabla1[[#This Row],[HORA]],1,5)</f>
        <v>17:37</v>
      </c>
      <c r="K18717" s="16">
        <f>IF(Tabla1[[#This Row],[FECHA]]=I18718,IF(J18718-J18717&gt;0,(J18718-J18717)*1440,0),0)</f>
        <v>0.99999999999983658</v>
      </c>
      <c r="L18717" s="14">
        <f>2+L18458-Datos!$C$8</f>
        <v>7.04</v>
      </c>
      <c r="M18717" s="13" t="s">
        <v>56107</v>
      </c>
      <c r="N18717" s="1" t="s">
        <v>37716</v>
      </c>
      <c r="O18717" s="1">
        <v>10</v>
      </c>
      <c r="P18717" s="1" t="s">
        <v>1141</v>
      </c>
      <c r="Q18717" s="4" t="s">
        <v>21</v>
      </c>
    </row>
    <row r="18718" spans="1:17" ht="22.5" x14ac:dyDescent="0.25">
      <c r="A18718" s="3">
        <v>15410</v>
      </c>
      <c r="B18718" s="1" t="s">
        <v>47041</v>
      </c>
      <c r="C18718" s="1" t="s">
        <v>15</v>
      </c>
      <c r="D18718" s="1" t="s">
        <v>40</v>
      </c>
      <c r="E18718" s="1">
        <v>73135752</v>
      </c>
      <c r="F18718" s="1" t="s">
        <v>31539</v>
      </c>
      <c r="G18718" s="1">
        <v>46430498</v>
      </c>
      <c r="H18718" s="1" t="s">
        <v>11326</v>
      </c>
      <c r="I18718" s="2">
        <v>45107</v>
      </c>
      <c r="J18718" s="15" t="str">
        <f>MID(Tabla1[[#This Row],[HORA]],1,5)</f>
        <v>17:38</v>
      </c>
      <c r="K18718" s="16">
        <f>IF(Tabla1[[#This Row],[FECHA]]=I18719,IF(J18719-J18718&gt;0,(J18719-J18718)*1440,0),0)</f>
        <v>0</v>
      </c>
      <c r="L18718" s="14">
        <f>2+L18459-Datos!$C$8</f>
        <v>9.1000000000000014</v>
      </c>
      <c r="M18718" s="13" t="s">
        <v>56108</v>
      </c>
      <c r="N18718" s="1" t="s">
        <v>47042</v>
      </c>
      <c r="O18718" s="1">
        <v>15</v>
      </c>
      <c r="P18718" s="1" t="s">
        <v>170</v>
      </c>
      <c r="Q18718" s="4" t="s">
        <v>21</v>
      </c>
    </row>
    <row r="18719" spans="1:17" ht="22.5" x14ac:dyDescent="0.25">
      <c r="A18719" s="3">
        <v>16656</v>
      </c>
      <c r="B18719" s="1" t="s">
        <v>50476</v>
      </c>
      <c r="C18719" s="1" t="s">
        <v>15</v>
      </c>
      <c r="D18719" s="1" t="s">
        <v>40</v>
      </c>
      <c r="E18719" s="1">
        <v>20479664341</v>
      </c>
      <c r="F18719" s="1" t="s">
        <v>50020</v>
      </c>
      <c r="G18719" s="1">
        <v>48174019</v>
      </c>
      <c r="H18719" s="1" t="s">
        <v>50477</v>
      </c>
      <c r="I18719" s="2">
        <v>45107</v>
      </c>
      <c r="J18719" s="15" t="str">
        <f>MID(Tabla1[[#This Row],[HORA]],1,5)</f>
        <v>17:38</v>
      </c>
      <c r="K18719" s="16">
        <f>IF(Tabla1[[#This Row],[FECHA]]=I18720,IF(J18720-J18719&gt;0,(J18720-J18719)*1440,0),0)</f>
        <v>0.99999999999999645</v>
      </c>
      <c r="L18719" s="14">
        <f>2+L18460-Datos!$C$8</f>
        <v>4.9700000000000006</v>
      </c>
      <c r="M18719" s="13" t="s">
        <v>56108</v>
      </c>
      <c r="N18719" s="1" t="s">
        <v>50478</v>
      </c>
      <c r="O18719" s="1">
        <v>20</v>
      </c>
      <c r="P18719" s="1" t="s">
        <v>300</v>
      </c>
      <c r="Q18719" s="4" t="s">
        <v>21</v>
      </c>
    </row>
    <row r="18720" spans="1:17" ht="22.5" x14ac:dyDescent="0.25">
      <c r="A18720" s="3">
        <v>12233</v>
      </c>
      <c r="B18720" s="1" t="s">
        <v>37717</v>
      </c>
      <c r="C18720" s="1" t="s">
        <v>15</v>
      </c>
      <c r="D18720" s="1" t="s">
        <v>23</v>
      </c>
      <c r="E18720" s="1">
        <v>42995021</v>
      </c>
      <c r="F18720" s="1" t="s">
        <v>4456</v>
      </c>
      <c r="G18720" s="1">
        <v>2248415</v>
      </c>
      <c r="H18720" s="1" t="s">
        <v>7145</v>
      </c>
      <c r="I18720" s="2">
        <v>45107</v>
      </c>
      <c r="J18720" s="15" t="str">
        <f>MID(Tabla1[[#This Row],[HORA]],1,5)</f>
        <v>17:39</v>
      </c>
      <c r="K18720" s="16">
        <f>IF(Tabla1[[#This Row],[FECHA]]=I18721,IF(J18721-J18720&gt;0,(J18721-J18720)*1440,0),0)</f>
        <v>0</v>
      </c>
      <c r="L18720" s="14">
        <f>2+L18461-Datos!$C$8</f>
        <v>4.78</v>
      </c>
      <c r="M18720" s="13" t="s">
        <v>56109</v>
      </c>
      <c r="N18720" s="1" t="s">
        <v>37718</v>
      </c>
      <c r="O18720" s="1">
        <v>13</v>
      </c>
      <c r="P18720" s="1" t="s">
        <v>1141</v>
      </c>
      <c r="Q18720" s="4" t="s">
        <v>21</v>
      </c>
    </row>
    <row r="18721" spans="1:17" ht="22.5" x14ac:dyDescent="0.25">
      <c r="A18721" s="3">
        <v>16657</v>
      </c>
      <c r="B18721" s="1" t="s">
        <v>50479</v>
      </c>
      <c r="C18721" s="1" t="s">
        <v>15</v>
      </c>
      <c r="D18721" s="1" t="s">
        <v>40</v>
      </c>
      <c r="E18721" s="1">
        <v>20479664341</v>
      </c>
      <c r="F18721" s="1" t="s">
        <v>50020</v>
      </c>
      <c r="G18721" s="1">
        <v>70780124</v>
      </c>
      <c r="H18721" s="1" t="s">
        <v>50480</v>
      </c>
      <c r="I18721" s="2">
        <v>45107</v>
      </c>
      <c r="J18721" s="15" t="str">
        <f>MID(Tabla1[[#This Row],[HORA]],1,5)</f>
        <v>17:39</v>
      </c>
      <c r="K18721" s="16">
        <f>IF(Tabla1[[#This Row],[FECHA]]=I18722,IF(J18722-J18721&gt;0,(J18722-J18721)*1440,0),0)</f>
        <v>2.0000000000001528</v>
      </c>
      <c r="L18721" s="14">
        <f>2+L18462-Datos!$C$8</f>
        <v>6.87</v>
      </c>
      <c r="M18721" s="13" t="s">
        <v>56109</v>
      </c>
      <c r="N18721" s="1" t="s">
        <v>2030</v>
      </c>
      <c r="O18721" s="1">
        <v>10</v>
      </c>
      <c r="P18721" s="1" t="s">
        <v>300</v>
      </c>
      <c r="Q18721" s="4" t="s">
        <v>21</v>
      </c>
    </row>
    <row r="18722" spans="1:17" ht="22.5" x14ac:dyDescent="0.25">
      <c r="A18722" s="3">
        <v>5277</v>
      </c>
      <c r="B18722" s="1" t="s">
        <v>16491</v>
      </c>
      <c r="C18722" s="1" t="s">
        <v>15</v>
      </c>
      <c r="D18722" s="1" t="s">
        <v>71</v>
      </c>
      <c r="E18722" s="1">
        <v>16753116</v>
      </c>
      <c r="F18722" s="1" t="s">
        <v>16492</v>
      </c>
      <c r="G18722" s="1">
        <v>2248416</v>
      </c>
      <c r="H18722" s="1" t="s">
        <v>16493</v>
      </c>
      <c r="I18722" s="2">
        <v>45107</v>
      </c>
      <c r="J18722" s="15" t="str">
        <f>MID(Tabla1[[#This Row],[HORA]],1,5)</f>
        <v>17:41</v>
      </c>
      <c r="K18722" s="16">
        <f>IF(Tabla1[[#This Row],[FECHA]]=I18723,IF(J18723-J18722&gt;0,(J18723-J18722)*1440,0),0)</f>
        <v>0</v>
      </c>
      <c r="L18722" s="14">
        <f>2+L18463-Datos!$C$8</f>
        <v>4.21</v>
      </c>
      <c r="M18722" s="13" t="s">
        <v>56111</v>
      </c>
      <c r="N18722" s="1" t="s">
        <v>16494</v>
      </c>
      <c r="O18722" s="1">
        <v>15</v>
      </c>
      <c r="P18722" s="1" t="s">
        <v>300</v>
      </c>
      <c r="Q18722" s="4" t="s">
        <v>21</v>
      </c>
    </row>
    <row r="18723" spans="1:17" ht="22.5" x14ac:dyDescent="0.25">
      <c r="A18723" s="3">
        <v>18777</v>
      </c>
      <c r="B18723" s="1" t="s">
        <v>55747</v>
      </c>
      <c r="C18723" s="1" t="s">
        <v>15</v>
      </c>
      <c r="D18723" s="1" t="s">
        <v>40</v>
      </c>
      <c r="E18723" s="1">
        <v>20397561454</v>
      </c>
      <c r="F18723" s="1" t="s">
        <v>49548</v>
      </c>
      <c r="G18723" s="1">
        <v>2248417</v>
      </c>
      <c r="H18723" s="1" t="s">
        <v>49549</v>
      </c>
      <c r="I18723" s="2">
        <v>45107</v>
      </c>
      <c r="J18723" s="15" t="str">
        <f>MID(Tabla1[[#This Row],[HORA]],1,5)</f>
        <v>17:41</v>
      </c>
      <c r="K18723" s="16">
        <f>IF(Tabla1[[#This Row],[FECHA]]=I18724,IF(J18724-J18723&gt;0,(J18724-J18723)*1440,0),0)</f>
        <v>0.99999999999983658</v>
      </c>
      <c r="L18723" s="14">
        <f>2+L18464-Datos!$C$8</f>
        <v>5.94</v>
      </c>
      <c r="M18723" s="13" t="s">
        <v>56111</v>
      </c>
      <c r="N18723" s="1" t="s">
        <v>55748</v>
      </c>
      <c r="O18723" s="1">
        <v>15</v>
      </c>
      <c r="P18723" s="1" t="s">
        <v>170</v>
      </c>
      <c r="Q18723" s="4" t="s">
        <v>21</v>
      </c>
    </row>
    <row r="18724" spans="1:17" ht="22.5" x14ac:dyDescent="0.25">
      <c r="A18724" s="3">
        <v>5278</v>
      </c>
      <c r="B18724" s="1" t="s">
        <v>16495</v>
      </c>
      <c r="C18724" s="1" t="s">
        <v>15</v>
      </c>
      <c r="D18724" s="1" t="s">
        <v>141</v>
      </c>
      <c r="E18724" s="1">
        <v>45324275</v>
      </c>
      <c r="F18724" s="1" t="s">
        <v>16496</v>
      </c>
      <c r="G18724" s="1">
        <v>75839549</v>
      </c>
      <c r="H18724" s="1" t="s">
        <v>16497</v>
      </c>
      <c r="I18724" s="2">
        <v>45107</v>
      </c>
      <c r="J18724" s="15" t="str">
        <f>MID(Tabla1[[#This Row],[HORA]],1,5)</f>
        <v>17:42</v>
      </c>
      <c r="K18724" s="16">
        <f>IF(Tabla1[[#This Row],[FECHA]]=I18725,IF(J18725-J18724&gt;0,(J18725-J18724)*1440,0),0)</f>
        <v>7.9999999999999716</v>
      </c>
      <c r="L18724" s="14">
        <f>2+L18465-Datos!$C$8</f>
        <v>7.8000000000000007</v>
      </c>
      <c r="M18724" s="13" t="s">
        <v>56112</v>
      </c>
      <c r="N18724" s="1" t="s">
        <v>16498</v>
      </c>
      <c r="O18724" s="1">
        <v>15</v>
      </c>
      <c r="P18724" s="1" t="s">
        <v>300</v>
      </c>
      <c r="Q18724" s="4" t="s">
        <v>21</v>
      </c>
    </row>
    <row r="18725" spans="1:17" ht="22.5" x14ac:dyDescent="0.25">
      <c r="A18725" s="3">
        <v>12234</v>
      </c>
      <c r="B18725" s="1" t="s">
        <v>37719</v>
      </c>
      <c r="C18725" s="1" t="s">
        <v>15</v>
      </c>
      <c r="D18725" s="1" t="s">
        <v>71</v>
      </c>
      <c r="E18725" s="1">
        <v>45084089</v>
      </c>
      <c r="F18725" s="1" t="s">
        <v>37720</v>
      </c>
      <c r="G18725" s="1">
        <v>18888888</v>
      </c>
      <c r="H18725" s="1" t="s">
        <v>12538</v>
      </c>
      <c r="I18725" s="2">
        <v>45107</v>
      </c>
      <c r="J18725" s="15" t="str">
        <f>MID(Tabla1[[#This Row],[HORA]],1,5)</f>
        <v>17:50</v>
      </c>
      <c r="K18725" s="16">
        <f>IF(Tabla1[[#This Row],[FECHA]]=I18726,IF(J18726-J18725&gt;0,(J18726-J18725)*1440,0),0)</f>
        <v>5.0000000000001421</v>
      </c>
      <c r="L18725" s="14">
        <f>2+L18466-Datos!$C$8</f>
        <v>5.0999999999999996</v>
      </c>
      <c r="M18725" s="13" t="s">
        <v>56120</v>
      </c>
      <c r="N18725" s="1" t="s">
        <v>37721</v>
      </c>
      <c r="O18725" s="1">
        <v>150</v>
      </c>
      <c r="P18725" s="1" t="s">
        <v>1141</v>
      </c>
      <c r="Q18725" s="4" t="s">
        <v>21</v>
      </c>
    </row>
    <row r="18726" spans="1:17" ht="22.5" x14ac:dyDescent="0.25">
      <c r="A18726" s="3">
        <v>12235</v>
      </c>
      <c r="B18726" s="1" t="s">
        <v>37722</v>
      </c>
      <c r="C18726" s="1" t="s">
        <v>15</v>
      </c>
      <c r="D18726" s="1" t="s">
        <v>33</v>
      </c>
      <c r="E18726" s="1">
        <v>27282980</v>
      </c>
      <c r="F18726" s="1" t="s">
        <v>37723</v>
      </c>
      <c r="G18726" s="1">
        <v>16484814</v>
      </c>
      <c r="H18726" s="1" t="s">
        <v>7440</v>
      </c>
      <c r="I18726" s="2">
        <v>45107</v>
      </c>
      <c r="J18726" s="15" t="str">
        <f>MID(Tabla1[[#This Row],[HORA]],1,5)</f>
        <v>17:55</v>
      </c>
      <c r="K18726" s="16">
        <f>IF(Tabla1[[#This Row],[FECHA]]=I18727,IF(J18727-J18726&gt;0,(J18727-J18726)*1440,0),0)</f>
        <v>0.99999999999999645</v>
      </c>
      <c r="L18726" s="14">
        <f>2+L18467-Datos!$C$8</f>
        <v>5.76</v>
      </c>
      <c r="M18726" s="13" t="s">
        <v>56125</v>
      </c>
      <c r="N18726" s="1" t="s">
        <v>37724</v>
      </c>
      <c r="O18726" s="1">
        <v>10</v>
      </c>
      <c r="P18726" s="1" t="s">
        <v>1141</v>
      </c>
      <c r="Q18726" s="4" t="s">
        <v>21</v>
      </c>
    </row>
    <row r="18727" spans="1:17" ht="22.5" x14ac:dyDescent="0.25">
      <c r="A18727" s="3">
        <v>12236</v>
      </c>
      <c r="B18727" s="1" t="s">
        <v>37725</v>
      </c>
      <c r="C18727" s="1" t="s">
        <v>15</v>
      </c>
      <c r="D18727" s="1" t="s">
        <v>71</v>
      </c>
      <c r="E18727" s="1">
        <v>71319938</v>
      </c>
      <c r="F18727" s="1" t="s">
        <v>21911</v>
      </c>
      <c r="G18727" s="1">
        <v>42495787</v>
      </c>
      <c r="H18727" s="1" t="s">
        <v>4014</v>
      </c>
      <c r="I18727" s="2">
        <v>45107</v>
      </c>
      <c r="J18727" s="15" t="str">
        <f>MID(Tabla1[[#This Row],[HORA]],1,5)</f>
        <v>17:56</v>
      </c>
      <c r="K18727" s="16">
        <f>IF(Tabla1[[#This Row],[FECHA]]=I18728,IF(J18728-J18727&gt;0,(J18728-J18727)*1440,0),0)</f>
        <v>2.9999999999999893</v>
      </c>
      <c r="L18727" s="14">
        <f>2+L18468-Datos!$C$8</f>
        <v>5.7</v>
      </c>
      <c r="M18727" s="13" t="s">
        <v>56126</v>
      </c>
      <c r="N18727" s="1" t="s">
        <v>37726</v>
      </c>
      <c r="O18727" s="1">
        <v>15</v>
      </c>
      <c r="P18727" s="1" t="s">
        <v>1141</v>
      </c>
      <c r="Q18727" s="4" t="s">
        <v>21</v>
      </c>
    </row>
    <row r="18728" spans="1:17" ht="22.5" x14ac:dyDescent="0.25">
      <c r="A18728" s="3">
        <v>639</v>
      </c>
      <c r="B18728" s="1" t="s">
        <v>1425</v>
      </c>
      <c r="C18728" s="1" t="s">
        <v>15</v>
      </c>
      <c r="D18728" s="1" t="s">
        <v>16</v>
      </c>
      <c r="E18728" s="1">
        <v>43537750</v>
      </c>
      <c r="F18728" s="1" t="s">
        <v>1426</v>
      </c>
      <c r="G18728" s="1">
        <v>2248422</v>
      </c>
      <c r="H18728" s="1" t="s">
        <v>1427</v>
      </c>
      <c r="I18728" s="2">
        <v>45107</v>
      </c>
      <c r="J18728" s="15" t="str">
        <f>MID(Tabla1[[#This Row],[HORA]],1,5)</f>
        <v>17:59</v>
      </c>
      <c r="K18728" s="16">
        <f>IF(Tabla1[[#This Row],[FECHA]]=I18729,IF(J18729-J18728&gt;0,(J18729-J18728)*1440,0),0)</f>
        <v>0</v>
      </c>
      <c r="L18728" s="14">
        <f>2+L18469-Datos!$C$8</f>
        <v>3.8000000000000007</v>
      </c>
      <c r="M18728" s="13" t="s">
        <v>56129</v>
      </c>
      <c r="N18728" s="1" t="s">
        <v>1428</v>
      </c>
      <c r="O18728" s="1">
        <v>0</v>
      </c>
      <c r="P18728" s="1" t="s">
        <v>1141</v>
      </c>
      <c r="Q18728" s="4" t="s">
        <v>21</v>
      </c>
    </row>
    <row r="18729" spans="1:17" ht="22.5" x14ac:dyDescent="0.25">
      <c r="A18729" s="3">
        <v>15411</v>
      </c>
      <c r="B18729" s="1" t="s">
        <v>47043</v>
      </c>
      <c r="C18729" s="1" t="s">
        <v>15</v>
      </c>
      <c r="D18729" s="1" t="s">
        <v>228</v>
      </c>
      <c r="E18729" s="1">
        <v>16569264</v>
      </c>
      <c r="F18729" s="1" t="s">
        <v>16017</v>
      </c>
      <c r="G18729" s="1">
        <v>2248423</v>
      </c>
      <c r="H18729" s="1" t="s">
        <v>16018</v>
      </c>
      <c r="I18729" s="2">
        <v>45107</v>
      </c>
      <c r="J18729" s="15" t="str">
        <f>MID(Tabla1[[#This Row],[HORA]],1,5)</f>
        <v>17:59</v>
      </c>
      <c r="K18729" s="16">
        <f>IF(Tabla1[[#This Row],[FECHA]]=I18730,IF(J18730-J18729&gt;0,(J18730-J18729)*1440,0),0)</f>
        <v>3.0000000000001492</v>
      </c>
      <c r="L18729" s="14">
        <f>2+L18470-Datos!$C$8</f>
        <v>4.8100000000000005</v>
      </c>
      <c r="M18729" s="13" t="s">
        <v>56129</v>
      </c>
      <c r="N18729" s="1" t="s">
        <v>47044</v>
      </c>
      <c r="O18729" s="1">
        <v>20</v>
      </c>
      <c r="P18729" s="1" t="s">
        <v>170</v>
      </c>
      <c r="Q18729" s="4" t="s">
        <v>21</v>
      </c>
    </row>
    <row r="18730" spans="1:17" ht="22.5" x14ac:dyDescent="0.25">
      <c r="A18730" s="3">
        <v>12237</v>
      </c>
      <c r="B18730" s="1" t="s">
        <v>37727</v>
      </c>
      <c r="C18730" s="1" t="s">
        <v>15</v>
      </c>
      <c r="D18730" s="1" t="s">
        <v>23</v>
      </c>
      <c r="E18730" s="1">
        <v>16735521</v>
      </c>
      <c r="F18730" s="1" t="s">
        <v>1907</v>
      </c>
      <c r="G18730" s="1">
        <v>9953595</v>
      </c>
      <c r="H18730" s="1" t="s">
        <v>37728</v>
      </c>
      <c r="I18730" s="2">
        <v>45107</v>
      </c>
      <c r="J18730" s="15" t="str">
        <f>MID(Tabla1[[#This Row],[HORA]],1,5)</f>
        <v>18:02</v>
      </c>
      <c r="K18730" s="16">
        <f>IF(Tabla1[[#This Row],[FECHA]]=I18731,IF(J18731-J18730&gt;0,(J18731-J18730)*1440,0),0)</f>
        <v>1.999999999999833</v>
      </c>
      <c r="L18730" s="14">
        <f>2+L18471-Datos!$C$8</f>
        <v>6.18</v>
      </c>
      <c r="M18730" s="13" t="s">
        <v>56141</v>
      </c>
      <c r="N18730" s="1" t="s">
        <v>37729</v>
      </c>
      <c r="O18730" s="1">
        <v>50</v>
      </c>
      <c r="P18730" s="1" t="s">
        <v>1141</v>
      </c>
      <c r="Q18730" s="4" t="s">
        <v>21</v>
      </c>
    </row>
    <row r="18731" spans="1:17" ht="22.5" x14ac:dyDescent="0.25">
      <c r="A18731" s="3">
        <v>18778</v>
      </c>
      <c r="B18731" s="1" t="s">
        <v>55749</v>
      </c>
      <c r="C18731" s="1" t="s">
        <v>15</v>
      </c>
      <c r="D18731" s="1" t="s">
        <v>23</v>
      </c>
      <c r="E18731" s="1">
        <v>20487646220</v>
      </c>
      <c r="F18731" s="1" t="s">
        <v>50397</v>
      </c>
      <c r="G18731" s="1">
        <v>2248425</v>
      </c>
      <c r="H18731" s="1" t="s">
        <v>51913</v>
      </c>
      <c r="I18731" s="2">
        <v>45107</v>
      </c>
      <c r="J18731" s="15" t="str">
        <f>MID(Tabla1[[#This Row],[HORA]],1,5)</f>
        <v>18:04</v>
      </c>
      <c r="K18731" s="16">
        <f>IF(Tabla1[[#This Row],[FECHA]]=I18732,IF(J18732-J18731&gt;0,(J18732-J18731)*1440,0),0)</f>
        <v>3.9999999999999858</v>
      </c>
      <c r="L18731" s="14">
        <f>2+L18472-Datos!$C$8</f>
        <v>5.93</v>
      </c>
      <c r="M18731" s="13" t="s">
        <v>56143</v>
      </c>
      <c r="N18731" s="1" t="s">
        <v>30490</v>
      </c>
      <c r="O18731" s="1">
        <v>10</v>
      </c>
      <c r="P18731" s="1" t="s">
        <v>170</v>
      </c>
      <c r="Q18731" s="4" t="s">
        <v>21</v>
      </c>
    </row>
    <row r="18732" spans="1:17" ht="22.5" x14ac:dyDescent="0.25">
      <c r="A18732" s="3">
        <v>12238</v>
      </c>
      <c r="B18732" s="1" t="s">
        <v>37730</v>
      </c>
      <c r="C18732" s="1" t="s">
        <v>15</v>
      </c>
      <c r="D18732" s="1" t="s">
        <v>228</v>
      </c>
      <c r="E18732" s="1">
        <v>48286294</v>
      </c>
      <c r="F18732" s="1" t="s">
        <v>37731</v>
      </c>
      <c r="G18732" s="1">
        <v>44809441</v>
      </c>
      <c r="H18732" s="1" t="s">
        <v>37732</v>
      </c>
      <c r="I18732" s="2">
        <v>45107</v>
      </c>
      <c r="J18732" s="15" t="str">
        <f>MID(Tabla1[[#This Row],[HORA]],1,5)</f>
        <v>18:08</v>
      </c>
      <c r="K18732" s="16">
        <f>IF(Tabla1[[#This Row],[FECHA]]=I18733,IF(J18733-J18732&gt;0,(J18733-J18732)*1440,0),0)</f>
        <v>0.99999999999999645</v>
      </c>
      <c r="L18732" s="14">
        <f>2+L18473-Datos!$C$8</f>
        <v>8.870000000000001</v>
      </c>
      <c r="M18732" s="13" t="s">
        <v>56147</v>
      </c>
      <c r="N18732" s="1" t="s">
        <v>37733</v>
      </c>
      <c r="O18732" s="1">
        <v>10</v>
      </c>
      <c r="P18732" s="1" t="s">
        <v>1141</v>
      </c>
      <c r="Q18732" s="4" t="s">
        <v>21</v>
      </c>
    </row>
    <row r="18733" spans="1:17" ht="22.5" x14ac:dyDescent="0.25">
      <c r="A18733" s="3">
        <v>18779</v>
      </c>
      <c r="B18733" s="1" t="s">
        <v>55750</v>
      </c>
      <c r="C18733" s="1" t="s">
        <v>15</v>
      </c>
      <c r="D18733" s="1" t="s">
        <v>172</v>
      </c>
      <c r="E18733" s="1">
        <v>20102032951</v>
      </c>
      <c r="F18733" s="1" t="s">
        <v>55751</v>
      </c>
      <c r="G18733" s="1">
        <v>46325420</v>
      </c>
      <c r="H18733" s="1" t="s">
        <v>55752</v>
      </c>
      <c r="I18733" s="2">
        <v>45107</v>
      </c>
      <c r="J18733" s="15" t="str">
        <f>MID(Tabla1[[#This Row],[HORA]],1,5)</f>
        <v>18:09</v>
      </c>
      <c r="K18733" s="16">
        <f>IF(Tabla1[[#This Row],[FECHA]]=I18734,IF(J18734-J18733&gt;0,(J18734-J18733)*1440,0),0)</f>
        <v>2.9999999999999893</v>
      </c>
      <c r="L18733" s="14">
        <f>2+L18474-Datos!$C$8</f>
        <v>6.0200000000000005</v>
      </c>
      <c r="M18733" s="13" t="s">
        <v>56148</v>
      </c>
      <c r="N18733" s="1" t="s">
        <v>174</v>
      </c>
      <c r="O18733" s="1">
        <v>10</v>
      </c>
      <c r="P18733" s="1" t="s">
        <v>170</v>
      </c>
      <c r="Q18733" s="4" t="s">
        <v>21</v>
      </c>
    </row>
    <row r="18734" spans="1:17" ht="22.5" x14ac:dyDescent="0.25">
      <c r="A18734" s="3">
        <v>15412</v>
      </c>
      <c r="B18734" s="1" t="s">
        <v>47045</v>
      </c>
      <c r="C18734" s="1" t="s">
        <v>15</v>
      </c>
      <c r="D18734" s="1" t="s">
        <v>40</v>
      </c>
      <c r="E18734" s="1">
        <v>16793993</v>
      </c>
      <c r="F18734" s="1" t="s">
        <v>43373</v>
      </c>
      <c r="G18734" s="1">
        <v>2248429</v>
      </c>
      <c r="H18734" s="1" t="s">
        <v>47046</v>
      </c>
      <c r="I18734" s="2">
        <v>45107</v>
      </c>
      <c r="J18734" s="15" t="str">
        <f>MID(Tabla1[[#This Row],[HORA]],1,5)</f>
        <v>18:12</v>
      </c>
      <c r="K18734" s="16">
        <f>IF(Tabla1[[#This Row],[FECHA]]=I18735,IF(J18735-J18734&gt;0,(J18735-J18734)*1440,0),0)</f>
        <v>2.9999999999999893</v>
      </c>
      <c r="L18734" s="14">
        <f>2+L18475-Datos!$C$8</f>
        <v>4.2300000000000004</v>
      </c>
      <c r="M18734" s="13" t="s">
        <v>56151</v>
      </c>
      <c r="N18734" s="1" t="s">
        <v>47047</v>
      </c>
      <c r="O18734" s="1">
        <v>10</v>
      </c>
      <c r="P18734" s="1" t="s">
        <v>170</v>
      </c>
      <c r="Q18734" s="4" t="s">
        <v>21</v>
      </c>
    </row>
    <row r="18735" spans="1:17" ht="22.5" x14ac:dyDescent="0.25">
      <c r="A18735" s="3">
        <v>15413</v>
      </c>
      <c r="B18735" s="1" t="s">
        <v>47048</v>
      </c>
      <c r="C18735" s="1" t="s">
        <v>15</v>
      </c>
      <c r="D18735" s="1" t="s">
        <v>40</v>
      </c>
      <c r="E18735" s="1">
        <v>45224689</v>
      </c>
      <c r="F18735" s="1" t="s">
        <v>21323</v>
      </c>
      <c r="G18735" s="1">
        <v>2248430</v>
      </c>
      <c r="H18735" s="1" t="s">
        <v>47049</v>
      </c>
      <c r="I18735" s="2">
        <v>45107</v>
      </c>
      <c r="J18735" s="15" t="str">
        <f>MID(Tabla1[[#This Row],[HORA]],1,5)</f>
        <v>18:15</v>
      </c>
      <c r="K18735" s="16">
        <f>IF(Tabla1[[#This Row],[FECHA]]=I18736,IF(J18736-J18735&gt;0,(J18736-J18735)*1440,0),0)</f>
        <v>2.0000000000001528</v>
      </c>
      <c r="L18735" s="14">
        <f>2+L18476-Datos!$C$8</f>
        <v>5.0199999999999996</v>
      </c>
      <c r="M18735" s="13" t="s">
        <v>56154</v>
      </c>
      <c r="N18735" s="1" t="s">
        <v>47050</v>
      </c>
      <c r="O18735" s="1">
        <v>20</v>
      </c>
      <c r="P18735" s="1" t="s">
        <v>170</v>
      </c>
      <c r="Q18735" s="4" t="s">
        <v>21</v>
      </c>
    </row>
    <row r="18736" spans="1:17" ht="22.5" x14ac:dyDescent="0.25">
      <c r="A18736" s="3">
        <v>5279</v>
      </c>
      <c r="B18736" s="1" t="s">
        <v>16499</v>
      </c>
      <c r="C18736" s="1" t="s">
        <v>15</v>
      </c>
      <c r="D18736" s="1" t="s">
        <v>228</v>
      </c>
      <c r="E18736" s="1">
        <v>70977839</v>
      </c>
      <c r="F18736" s="1" t="s">
        <v>16500</v>
      </c>
      <c r="G18736" s="1">
        <v>46642627</v>
      </c>
      <c r="H18736" s="1" t="s">
        <v>16501</v>
      </c>
      <c r="I18736" s="2">
        <v>45107</v>
      </c>
      <c r="J18736" s="15" t="str">
        <f>MID(Tabla1[[#This Row],[HORA]],1,5)</f>
        <v>18:17</v>
      </c>
      <c r="K18736" s="16">
        <f>IF(Tabla1[[#This Row],[FECHA]]=I18737,IF(J18737-J18736&gt;0,(J18737-J18736)*1440,0),0)</f>
        <v>0</v>
      </c>
      <c r="L18736" s="14">
        <f>2+L18477-Datos!$C$8</f>
        <v>3.76</v>
      </c>
      <c r="M18736" s="13" t="s">
        <v>56156</v>
      </c>
      <c r="N18736" s="1" t="s">
        <v>16502</v>
      </c>
      <c r="O18736" s="1">
        <v>30</v>
      </c>
      <c r="P18736" s="1" t="s">
        <v>300</v>
      </c>
      <c r="Q18736" s="4" t="s">
        <v>21</v>
      </c>
    </row>
    <row r="18737" spans="1:17" ht="22.5" x14ac:dyDescent="0.25">
      <c r="A18737" s="3">
        <v>15414</v>
      </c>
      <c r="B18737" s="1" t="s">
        <v>47051</v>
      </c>
      <c r="C18737" s="1" t="s">
        <v>15</v>
      </c>
      <c r="D18737" s="1" t="s">
        <v>40</v>
      </c>
      <c r="E18737" s="1">
        <v>42317879</v>
      </c>
      <c r="F18737" s="1" t="s">
        <v>47052</v>
      </c>
      <c r="G18737" s="1">
        <v>76135388</v>
      </c>
      <c r="H18737" s="1" t="s">
        <v>47053</v>
      </c>
      <c r="I18737" s="2">
        <v>45107</v>
      </c>
      <c r="J18737" s="15" t="str">
        <f>MID(Tabla1[[#This Row],[HORA]],1,5)</f>
        <v>18:17</v>
      </c>
      <c r="K18737" s="16">
        <f>IF(Tabla1[[#This Row],[FECHA]]=I18738,IF(J18738-J18737&gt;0,(J18738-J18737)*1440,0),0)</f>
        <v>1.999999999999833</v>
      </c>
      <c r="L18737" s="14">
        <f>2+L18478-Datos!$C$8</f>
        <v>6.68</v>
      </c>
      <c r="M18737" s="13" t="s">
        <v>56156</v>
      </c>
      <c r="N18737" s="1" t="s">
        <v>47054</v>
      </c>
      <c r="O18737" s="1">
        <v>10</v>
      </c>
      <c r="P18737" s="1" t="s">
        <v>170</v>
      </c>
      <c r="Q18737" s="4" t="s">
        <v>21</v>
      </c>
    </row>
    <row r="18738" spans="1:17" ht="22.5" x14ac:dyDescent="0.25">
      <c r="A18738" s="3">
        <v>5280</v>
      </c>
      <c r="B18738" s="1" t="s">
        <v>16503</v>
      </c>
      <c r="C18738" s="1" t="s">
        <v>15</v>
      </c>
      <c r="D18738" s="1" t="s">
        <v>40</v>
      </c>
      <c r="E18738" s="1">
        <v>70161060</v>
      </c>
      <c r="F18738" s="1" t="s">
        <v>16504</v>
      </c>
      <c r="G18738" s="1">
        <v>41184675</v>
      </c>
      <c r="H18738" s="1" t="s">
        <v>16505</v>
      </c>
      <c r="I18738" s="2">
        <v>45107</v>
      </c>
      <c r="J18738" s="15" t="str">
        <f>MID(Tabla1[[#This Row],[HORA]],1,5)</f>
        <v>18:19</v>
      </c>
      <c r="K18738" s="16">
        <f>IF(Tabla1[[#This Row],[FECHA]]=I18739,IF(J18739-J18738&gt;0,(J18739-J18738)*1440,0),0)</f>
        <v>0</v>
      </c>
      <c r="L18738" s="14">
        <f>2+L18479-Datos!$C$8</f>
        <v>9.16</v>
      </c>
      <c r="M18738" s="13" t="s">
        <v>56158</v>
      </c>
      <c r="N18738" s="1" t="s">
        <v>2030</v>
      </c>
      <c r="O18738" s="1">
        <v>10</v>
      </c>
      <c r="P18738" s="1" t="s">
        <v>300</v>
      </c>
      <c r="Q18738" s="4" t="s">
        <v>21</v>
      </c>
    </row>
    <row r="18739" spans="1:17" ht="22.5" x14ac:dyDescent="0.25">
      <c r="A18739" s="3">
        <v>15415</v>
      </c>
      <c r="B18739" s="1" t="s">
        <v>47055</v>
      </c>
      <c r="C18739" s="1" t="s">
        <v>15</v>
      </c>
      <c r="D18739" s="1" t="s">
        <v>33</v>
      </c>
      <c r="E18739" s="1">
        <v>16795880</v>
      </c>
      <c r="F18739" s="1" t="s">
        <v>25189</v>
      </c>
      <c r="G18739" s="1">
        <v>2248431</v>
      </c>
      <c r="H18739" s="1" t="s">
        <v>47056</v>
      </c>
      <c r="I18739" s="2">
        <v>45107</v>
      </c>
      <c r="J18739" s="15" t="str">
        <f>MID(Tabla1[[#This Row],[HORA]],1,5)</f>
        <v>18:19</v>
      </c>
      <c r="K18739" s="16">
        <f>IF(Tabla1[[#This Row],[FECHA]]=I18740,IF(J18740-J18739&gt;0,(J18740-J18739)*1440,0),0)</f>
        <v>0.99999999999999645</v>
      </c>
      <c r="L18739" s="14">
        <f>2+L18480-Datos!$C$8</f>
        <v>4.8600000000000003</v>
      </c>
      <c r="M18739" s="13" t="s">
        <v>56158</v>
      </c>
      <c r="N18739" s="1" t="s">
        <v>47057</v>
      </c>
      <c r="O18739" s="1">
        <v>60</v>
      </c>
      <c r="P18739" s="1" t="s">
        <v>170</v>
      </c>
      <c r="Q18739" s="4" t="s">
        <v>21</v>
      </c>
    </row>
    <row r="18740" spans="1:17" ht="22.5" x14ac:dyDescent="0.25">
      <c r="A18740" s="3">
        <v>12239</v>
      </c>
      <c r="B18740" s="1" t="s">
        <v>37734</v>
      </c>
      <c r="C18740" s="1" t="s">
        <v>15</v>
      </c>
      <c r="D18740" s="1" t="s">
        <v>33</v>
      </c>
      <c r="E18740" s="1">
        <v>3673956</v>
      </c>
      <c r="F18740" s="1" t="s">
        <v>9534</v>
      </c>
      <c r="G18740" s="1">
        <v>2248432</v>
      </c>
      <c r="H18740" s="1" t="s">
        <v>9535</v>
      </c>
      <c r="I18740" s="2">
        <v>45107</v>
      </c>
      <c r="J18740" s="15" t="str">
        <f>MID(Tabla1[[#This Row],[HORA]],1,5)</f>
        <v>18:20</v>
      </c>
      <c r="K18740" s="16">
        <f>IF(Tabla1[[#This Row],[FECHA]]=I18741,IF(J18741-J18740&gt;0,(J18741-J18740)*1440,0),0)</f>
        <v>1.0000000000001563</v>
      </c>
      <c r="L18740" s="14">
        <f>2+L18481-Datos!$C$8</f>
        <v>3.96</v>
      </c>
      <c r="M18740" s="13" t="s">
        <v>56159</v>
      </c>
      <c r="N18740" s="1" t="s">
        <v>847</v>
      </c>
      <c r="O18740" s="1">
        <v>40</v>
      </c>
      <c r="P18740" s="1" t="s">
        <v>1141</v>
      </c>
      <c r="Q18740" s="4" t="s">
        <v>21</v>
      </c>
    </row>
    <row r="18741" spans="1:17" ht="22.5" x14ac:dyDescent="0.25">
      <c r="A18741" s="3">
        <v>5281</v>
      </c>
      <c r="B18741" s="1" t="s">
        <v>16506</v>
      </c>
      <c r="C18741" s="1" t="s">
        <v>15</v>
      </c>
      <c r="D18741" s="1" t="s">
        <v>77</v>
      </c>
      <c r="E18741" s="1">
        <v>48564006</v>
      </c>
      <c r="F18741" s="1" t="s">
        <v>16507</v>
      </c>
      <c r="G18741" s="1">
        <v>47644615</v>
      </c>
      <c r="H18741" s="1" t="s">
        <v>16508</v>
      </c>
      <c r="I18741" s="2">
        <v>45107</v>
      </c>
      <c r="J18741" s="15" t="str">
        <f>MID(Tabla1[[#This Row],[HORA]],1,5)</f>
        <v>18:21</v>
      </c>
      <c r="K18741" s="16">
        <f>IF(Tabla1[[#This Row],[FECHA]]=I18742,IF(J18742-J18741&gt;0,(J18742-J18741)*1440,0),0)</f>
        <v>1.999999999999833</v>
      </c>
      <c r="L18741" s="14">
        <f>2+L18482-Datos!$C$8</f>
        <v>5.16</v>
      </c>
      <c r="M18741" s="13" t="s">
        <v>56160</v>
      </c>
      <c r="N18741" s="1" t="s">
        <v>16509</v>
      </c>
      <c r="O18741" s="1">
        <v>40</v>
      </c>
      <c r="P18741" s="1" t="s">
        <v>300</v>
      </c>
      <c r="Q18741" s="4" t="s">
        <v>21</v>
      </c>
    </row>
    <row r="18742" spans="1:17" ht="22.5" x14ac:dyDescent="0.25">
      <c r="A18742" s="3">
        <v>5282</v>
      </c>
      <c r="B18742" s="1" t="s">
        <v>16510</v>
      </c>
      <c r="C18742" s="1" t="s">
        <v>15</v>
      </c>
      <c r="D18742" s="1" t="s">
        <v>2195</v>
      </c>
      <c r="E18742" s="1">
        <v>27668254</v>
      </c>
      <c r="F18742" s="1" t="s">
        <v>16511</v>
      </c>
      <c r="G18742" s="1">
        <v>2248435</v>
      </c>
      <c r="H18742" s="1" t="s">
        <v>16512</v>
      </c>
      <c r="I18742" s="2">
        <v>45107</v>
      </c>
      <c r="J18742" s="15" t="str">
        <f>MID(Tabla1[[#This Row],[HORA]],1,5)</f>
        <v>18:23</v>
      </c>
      <c r="K18742" s="16">
        <f>IF(Tabla1[[#This Row],[FECHA]]=I18743,IF(J18743-J18742&gt;0,(J18743-J18742)*1440,0),0)</f>
        <v>0</v>
      </c>
      <c r="L18742" s="14">
        <f>2+L18483-Datos!$C$8</f>
        <v>6.66</v>
      </c>
      <c r="M18742" s="13" t="s">
        <v>56162</v>
      </c>
      <c r="N18742" s="1" t="s">
        <v>16513</v>
      </c>
      <c r="O18742" s="1">
        <v>20</v>
      </c>
      <c r="P18742" s="1" t="s">
        <v>300</v>
      </c>
      <c r="Q18742" s="4" t="s">
        <v>21</v>
      </c>
    </row>
    <row r="18743" spans="1:17" ht="22.5" x14ac:dyDescent="0.25">
      <c r="A18743" s="3">
        <v>15416</v>
      </c>
      <c r="B18743" s="1" t="s">
        <v>47058</v>
      </c>
      <c r="C18743" s="1" t="s">
        <v>15</v>
      </c>
      <c r="D18743" s="1" t="s">
        <v>172</v>
      </c>
      <c r="E18743" s="1">
        <v>16528225</v>
      </c>
      <c r="F18743" s="1" t="s">
        <v>47059</v>
      </c>
      <c r="G18743" s="1">
        <v>16528225</v>
      </c>
      <c r="H18743" s="1" t="s">
        <v>47059</v>
      </c>
      <c r="I18743" s="2">
        <v>45107</v>
      </c>
      <c r="J18743" s="15" t="str">
        <f>MID(Tabla1[[#This Row],[HORA]],1,5)</f>
        <v>18:23</v>
      </c>
      <c r="K18743" s="16">
        <f>IF(Tabla1[[#This Row],[FECHA]]=I18744,IF(J18744-J18743&gt;0,(J18744-J18743)*1440,0),0)</f>
        <v>6.0000000000001386</v>
      </c>
      <c r="L18743" s="14">
        <f>2+L18484-Datos!$C$8</f>
        <v>4.01</v>
      </c>
      <c r="M18743" s="13" t="s">
        <v>56162</v>
      </c>
      <c r="N18743" s="1" t="s">
        <v>47060</v>
      </c>
      <c r="O18743" s="1">
        <v>15</v>
      </c>
      <c r="P18743" s="1" t="s">
        <v>170</v>
      </c>
      <c r="Q18743" s="4" t="s">
        <v>21</v>
      </c>
    </row>
    <row r="18744" spans="1:17" ht="22.5" x14ac:dyDescent="0.25">
      <c r="A18744" s="3">
        <v>18780</v>
      </c>
      <c r="B18744" s="1" t="s">
        <v>55753</v>
      </c>
      <c r="C18744" s="1" t="s">
        <v>15</v>
      </c>
      <c r="D18744" s="1" t="s">
        <v>33</v>
      </c>
      <c r="E18744" s="1">
        <v>20604453331</v>
      </c>
      <c r="F18744" s="1" t="s">
        <v>50030</v>
      </c>
      <c r="G18744" s="1">
        <v>2854807</v>
      </c>
      <c r="H18744" s="1" t="s">
        <v>50031</v>
      </c>
      <c r="I18744" s="2">
        <v>45107</v>
      </c>
      <c r="J18744" s="15" t="str">
        <f>MID(Tabla1[[#This Row],[HORA]],1,5)</f>
        <v>18:29</v>
      </c>
      <c r="K18744" s="16">
        <f>IF(Tabla1[[#This Row],[FECHA]]=I18745,IF(J18745-J18744&gt;0,(J18745-J18744)*1440,0),0)</f>
        <v>1.999999999999833</v>
      </c>
      <c r="L18744" s="14">
        <f>2+L18485-Datos!$C$8</f>
        <v>6.16</v>
      </c>
      <c r="M18744" s="13" t="s">
        <v>56168</v>
      </c>
      <c r="N18744" s="1" t="s">
        <v>55754</v>
      </c>
      <c r="O18744" s="1">
        <v>70</v>
      </c>
      <c r="P18744" s="1" t="s">
        <v>170</v>
      </c>
      <c r="Q18744" s="4" t="s">
        <v>21</v>
      </c>
    </row>
    <row r="18745" spans="1:17" ht="22.5" x14ac:dyDescent="0.25">
      <c r="A18745" s="3">
        <v>18068</v>
      </c>
      <c r="B18745" s="1" t="s">
        <v>54045</v>
      </c>
      <c r="C18745" s="1" t="s">
        <v>15</v>
      </c>
      <c r="D18745" s="1" t="s">
        <v>40</v>
      </c>
      <c r="E18745" s="1">
        <v>20606027673</v>
      </c>
      <c r="F18745" s="1" t="s">
        <v>47869</v>
      </c>
      <c r="G18745" s="1">
        <v>2248436</v>
      </c>
      <c r="H18745" s="1" t="s">
        <v>48232</v>
      </c>
      <c r="I18745" s="2">
        <v>45107</v>
      </c>
      <c r="J18745" s="15" t="str">
        <f>MID(Tabla1[[#This Row],[HORA]],1,5)</f>
        <v>18:31</v>
      </c>
      <c r="K18745" s="16">
        <f>IF(Tabla1[[#This Row],[FECHA]]=I18746,IF(J18746-J18745&gt;0,(J18746-J18745)*1440,0),0)</f>
        <v>1.0000000000001563</v>
      </c>
      <c r="L18745" s="14">
        <f>2+L18486-Datos!$C$8</f>
        <v>7.8599999999999994</v>
      </c>
      <c r="M18745" s="13" t="s">
        <v>56170</v>
      </c>
      <c r="N18745" s="1" t="s">
        <v>54046</v>
      </c>
      <c r="O18745" s="1">
        <v>15</v>
      </c>
      <c r="P18745" s="1" t="s">
        <v>1141</v>
      </c>
      <c r="Q18745" s="4" t="s">
        <v>21</v>
      </c>
    </row>
    <row r="18746" spans="1:17" ht="22.5" x14ac:dyDescent="0.25">
      <c r="A18746" s="3">
        <v>15417</v>
      </c>
      <c r="B18746" s="1" t="s">
        <v>47061</v>
      </c>
      <c r="C18746" s="1" t="s">
        <v>15</v>
      </c>
      <c r="D18746" s="1" t="s">
        <v>228</v>
      </c>
      <c r="E18746" s="1">
        <v>17563352</v>
      </c>
      <c r="F18746" s="1" t="s">
        <v>47062</v>
      </c>
      <c r="G18746" s="1">
        <v>2248437</v>
      </c>
      <c r="H18746" s="1" t="s">
        <v>47063</v>
      </c>
      <c r="I18746" s="2">
        <v>45107</v>
      </c>
      <c r="J18746" s="15" t="str">
        <f>MID(Tabla1[[#This Row],[HORA]],1,5)</f>
        <v>18:32</v>
      </c>
      <c r="K18746" s="16">
        <f>IF(Tabla1[[#This Row],[FECHA]]=I18747,IF(J18747-J18746&gt;0,(J18747-J18746)*1440,0),0)</f>
        <v>0.99999999999999645</v>
      </c>
      <c r="L18746" s="14">
        <f>2+L18487-Datos!$C$8</f>
        <v>5.0199999999999996</v>
      </c>
      <c r="M18746" s="13" t="s">
        <v>56171</v>
      </c>
      <c r="N18746" s="1" t="s">
        <v>47064</v>
      </c>
      <c r="O18746" s="1">
        <v>18</v>
      </c>
      <c r="P18746" s="1" t="s">
        <v>170</v>
      </c>
      <c r="Q18746" s="4" t="s">
        <v>21</v>
      </c>
    </row>
    <row r="18747" spans="1:17" ht="22.5" x14ac:dyDescent="0.25">
      <c r="A18747" s="3">
        <v>12240</v>
      </c>
      <c r="B18747" s="1" t="s">
        <v>37735</v>
      </c>
      <c r="C18747" s="1" t="s">
        <v>15</v>
      </c>
      <c r="D18747" s="1" t="s">
        <v>40</v>
      </c>
      <c r="E18747" s="1">
        <v>45006485</v>
      </c>
      <c r="F18747" s="1" t="s">
        <v>37736</v>
      </c>
      <c r="G18747" s="1">
        <v>72384031</v>
      </c>
      <c r="H18747" s="1" t="s">
        <v>28270</v>
      </c>
      <c r="I18747" s="2">
        <v>45107</v>
      </c>
      <c r="J18747" s="15" t="str">
        <f>MID(Tabla1[[#This Row],[HORA]],1,5)</f>
        <v>18:33</v>
      </c>
      <c r="K18747" s="16">
        <f>IF(Tabla1[[#This Row],[FECHA]]=I18748,IF(J18748-J18747&gt;0,(J18748-J18747)*1440,0),0)</f>
        <v>1.999999999999833</v>
      </c>
      <c r="L18747" s="14">
        <f>2+L18488-Datos!$C$8</f>
        <v>5.96</v>
      </c>
      <c r="M18747" s="13" t="s">
        <v>56172</v>
      </c>
      <c r="N18747" s="1" t="s">
        <v>37737</v>
      </c>
      <c r="O18747" s="1">
        <v>25</v>
      </c>
      <c r="P18747" s="1" t="s">
        <v>1141</v>
      </c>
      <c r="Q18747" s="4" t="s">
        <v>21</v>
      </c>
    </row>
    <row r="18748" spans="1:17" ht="22.5" x14ac:dyDescent="0.25">
      <c r="A18748" s="3">
        <v>12241</v>
      </c>
      <c r="B18748" s="1" t="s">
        <v>37738</v>
      </c>
      <c r="C18748" s="1" t="s">
        <v>15</v>
      </c>
      <c r="D18748" s="1" t="s">
        <v>82</v>
      </c>
      <c r="E18748" s="1">
        <v>73221095</v>
      </c>
      <c r="F18748" s="1" t="s">
        <v>15001</v>
      </c>
      <c r="G18748" s="1">
        <v>74587510</v>
      </c>
      <c r="H18748" s="1" t="s">
        <v>2131</v>
      </c>
      <c r="I18748" s="2">
        <v>45107</v>
      </c>
      <c r="J18748" s="15" t="str">
        <f>MID(Tabla1[[#This Row],[HORA]],1,5)</f>
        <v>18:35</v>
      </c>
      <c r="K18748" s="16">
        <f>IF(Tabla1[[#This Row],[FECHA]]=I18749,IF(J18749-J18748&gt;0,(J18749-J18748)*1440,0),0)</f>
        <v>0</v>
      </c>
      <c r="L18748" s="14">
        <f>2+L18489-Datos!$C$8</f>
        <v>6.2</v>
      </c>
      <c r="M18748" s="13" t="s">
        <v>56174</v>
      </c>
      <c r="N18748" s="1" t="s">
        <v>5712</v>
      </c>
      <c r="O18748" s="1">
        <v>20</v>
      </c>
      <c r="P18748" s="1" t="s">
        <v>1141</v>
      </c>
      <c r="Q18748" s="4" t="s">
        <v>21</v>
      </c>
    </row>
    <row r="18749" spans="1:17" ht="22.5" x14ac:dyDescent="0.25">
      <c r="A18749" s="3">
        <v>15418</v>
      </c>
      <c r="B18749" s="1" t="s">
        <v>47065</v>
      </c>
      <c r="C18749" s="1" t="s">
        <v>15</v>
      </c>
      <c r="D18749" s="1" t="s">
        <v>33</v>
      </c>
      <c r="E18749" s="1">
        <v>40315927</v>
      </c>
      <c r="F18749" s="1" t="s">
        <v>47066</v>
      </c>
      <c r="G18749" s="1">
        <v>44574268</v>
      </c>
      <c r="H18749" s="1" t="s">
        <v>36855</v>
      </c>
      <c r="I18749" s="2">
        <v>45107</v>
      </c>
      <c r="J18749" s="15" t="str">
        <f>MID(Tabla1[[#This Row],[HORA]],1,5)</f>
        <v>18:35</v>
      </c>
      <c r="K18749" s="16">
        <f>IF(Tabla1[[#This Row],[FECHA]]=I18750,IF(J18750-J18749&gt;0,(J18750-J18749)*1440,0),0)</f>
        <v>7.000000000000135</v>
      </c>
      <c r="L18749" s="14">
        <f>2+L18490-Datos!$C$8</f>
        <v>3.87</v>
      </c>
      <c r="M18749" s="13" t="s">
        <v>56174</v>
      </c>
      <c r="N18749" s="1" t="s">
        <v>47067</v>
      </c>
      <c r="O18749" s="1">
        <v>25</v>
      </c>
      <c r="P18749" s="1" t="s">
        <v>170</v>
      </c>
      <c r="Q18749" s="4" t="s">
        <v>21</v>
      </c>
    </row>
    <row r="18750" spans="1:17" ht="22.5" x14ac:dyDescent="0.25">
      <c r="A18750" s="3">
        <v>5283</v>
      </c>
      <c r="B18750" s="1" t="s">
        <v>16514</v>
      </c>
      <c r="C18750" s="1" t="s">
        <v>15</v>
      </c>
      <c r="D18750" s="1" t="s">
        <v>23</v>
      </c>
      <c r="E18750" s="1">
        <v>16655083</v>
      </c>
      <c r="F18750" s="1" t="s">
        <v>16515</v>
      </c>
      <c r="G18750" s="1">
        <v>2248438</v>
      </c>
      <c r="H18750" s="1" t="s">
        <v>16516</v>
      </c>
      <c r="I18750" s="2">
        <v>45107</v>
      </c>
      <c r="J18750" s="15" t="str">
        <f>MID(Tabla1[[#This Row],[HORA]],1,5)</f>
        <v>18:42</v>
      </c>
      <c r="K18750" s="16">
        <f>IF(Tabla1[[#This Row],[FECHA]]=I18751,IF(J18751-J18750&gt;0,(J18751-J18750)*1440,0),0)</f>
        <v>0.99999999999983658</v>
      </c>
      <c r="L18750" s="14">
        <f>2+L18491-Datos!$C$8</f>
        <v>5.1100000000000003</v>
      </c>
      <c r="M18750" s="13" t="s">
        <v>56181</v>
      </c>
      <c r="N18750" s="1" t="s">
        <v>16517</v>
      </c>
      <c r="O18750" s="1">
        <v>15</v>
      </c>
      <c r="P18750" s="1" t="s">
        <v>300</v>
      </c>
      <c r="Q18750" s="4" t="s">
        <v>21</v>
      </c>
    </row>
    <row r="18751" spans="1:17" ht="22.5" x14ac:dyDescent="0.25">
      <c r="A18751" s="3">
        <v>15419</v>
      </c>
      <c r="B18751" s="1" t="s">
        <v>47068</v>
      </c>
      <c r="C18751" s="1" t="s">
        <v>15</v>
      </c>
      <c r="D18751" s="1" t="s">
        <v>40</v>
      </c>
      <c r="E18751" s="1">
        <v>44893522</v>
      </c>
      <c r="F18751" s="1" t="s">
        <v>20098</v>
      </c>
      <c r="G18751" s="1">
        <v>2885591</v>
      </c>
      <c r="H18751" s="1" t="s">
        <v>47069</v>
      </c>
      <c r="I18751" s="2">
        <v>45107</v>
      </c>
      <c r="J18751" s="15" t="str">
        <f>MID(Tabla1[[#This Row],[HORA]],1,5)</f>
        <v>18:43</v>
      </c>
      <c r="K18751" s="16">
        <f>IF(Tabla1[[#This Row],[FECHA]]=I18752,IF(J18752-J18751&gt;0,(J18752-J18751)*1440,0),0)</f>
        <v>0</v>
      </c>
      <c r="L18751" s="14">
        <f>2+L18492-Datos!$C$8</f>
        <v>4.8000000000000007</v>
      </c>
      <c r="M18751" s="13" t="s">
        <v>56182</v>
      </c>
      <c r="N18751" s="1" t="s">
        <v>47070</v>
      </c>
      <c r="O18751" s="1">
        <v>40</v>
      </c>
      <c r="P18751" s="1" t="s">
        <v>170</v>
      </c>
      <c r="Q18751" s="4" t="s">
        <v>21</v>
      </c>
    </row>
    <row r="18752" spans="1:17" ht="22.5" x14ac:dyDescent="0.25">
      <c r="A18752" s="3">
        <v>18045</v>
      </c>
      <c r="B18752" s="1" t="s">
        <v>53994</v>
      </c>
      <c r="C18752" s="1" t="s">
        <v>15</v>
      </c>
      <c r="D18752" s="1" t="s">
        <v>119</v>
      </c>
      <c r="E18752" s="1">
        <v>20610114734</v>
      </c>
      <c r="F18752" s="1" t="s">
        <v>49561</v>
      </c>
      <c r="G18752" s="1">
        <v>32888203</v>
      </c>
      <c r="H18752" s="1" t="s">
        <v>53995</v>
      </c>
      <c r="I18752" s="2">
        <v>45107</v>
      </c>
      <c r="J18752" s="15" t="str">
        <f>MID(Tabla1[[#This Row],[HORA]],1,5)</f>
        <v>18:43</v>
      </c>
      <c r="K18752" s="16">
        <f>IF(Tabla1[[#This Row],[FECHA]]=I18753,IF(J18753-J18752&gt;0,(J18753-J18752)*1440,0),0)</f>
        <v>5.0000000000001421</v>
      </c>
      <c r="L18752" s="14">
        <f>2+L18493-Datos!$C$8</f>
        <v>6.18</v>
      </c>
      <c r="M18752" s="13" t="s">
        <v>56182</v>
      </c>
      <c r="N18752" s="1" t="s">
        <v>34819</v>
      </c>
      <c r="O18752" s="1">
        <v>25</v>
      </c>
      <c r="P18752" s="1" t="s">
        <v>1141</v>
      </c>
      <c r="Q18752" s="4" t="s">
        <v>21</v>
      </c>
    </row>
    <row r="18753" spans="1:17" ht="22.5" x14ac:dyDescent="0.25">
      <c r="A18753" s="3">
        <v>15420</v>
      </c>
      <c r="B18753" s="1" t="s">
        <v>47071</v>
      </c>
      <c r="C18753" s="1" t="s">
        <v>15</v>
      </c>
      <c r="D18753" s="1" t="s">
        <v>228</v>
      </c>
      <c r="E18753" s="1">
        <v>42956939</v>
      </c>
      <c r="F18753" s="1" t="s">
        <v>15275</v>
      </c>
      <c r="G18753" s="1">
        <v>2248439</v>
      </c>
      <c r="H18753" s="1" t="s">
        <v>47072</v>
      </c>
      <c r="I18753" s="2">
        <v>45107</v>
      </c>
      <c r="J18753" s="15" t="str">
        <f>MID(Tabla1[[#This Row],[HORA]],1,5)</f>
        <v>18:48</v>
      </c>
      <c r="K18753" s="16">
        <f>IF(Tabla1[[#This Row],[FECHA]]=I18754,IF(J18754-J18753&gt;0,(J18754-J18753)*1440,0),0)</f>
        <v>0.99999999999999645</v>
      </c>
      <c r="L18753" s="14">
        <f>2+L18494-Datos!$C$8</f>
        <v>6.12</v>
      </c>
      <c r="M18753" s="13" t="s">
        <v>56187</v>
      </c>
      <c r="N18753" s="1" t="s">
        <v>47073</v>
      </c>
      <c r="O18753" s="1">
        <v>20</v>
      </c>
      <c r="P18753" s="1" t="s">
        <v>170</v>
      </c>
      <c r="Q18753" s="4" t="s">
        <v>21</v>
      </c>
    </row>
    <row r="18754" spans="1:17" ht="22.5" x14ac:dyDescent="0.25">
      <c r="A18754" s="3">
        <v>16658</v>
      </c>
      <c r="B18754" s="1" t="s">
        <v>50481</v>
      </c>
      <c r="C18754" s="1" t="s">
        <v>15</v>
      </c>
      <c r="D18754" s="1" t="s">
        <v>40</v>
      </c>
      <c r="E18754" s="1">
        <v>20538902374</v>
      </c>
      <c r="F18754" s="1" t="s">
        <v>48400</v>
      </c>
      <c r="G18754" s="1">
        <v>2820042</v>
      </c>
      <c r="H18754" s="1" t="s">
        <v>50084</v>
      </c>
      <c r="I18754" s="2">
        <v>45107</v>
      </c>
      <c r="J18754" s="15" t="str">
        <f>MID(Tabla1[[#This Row],[HORA]],1,5)</f>
        <v>18:49</v>
      </c>
      <c r="K18754" s="16">
        <f>IF(Tabla1[[#This Row],[FECHA]]=I18755,IF(J18755-J18754&gt;0,(J18755-J18754)*1440,0),0)</f>
        <v>0.99999999999999645</v>
      </c>
      <c r="L18754" s="14">
        <f>2+L18495-Datos!$C$8</f>
        <v>6.0200000000000005</v>
      </c>
      <c r="M18754" s="13" t="s">
        <v>56188</v>
      </c>
      <c r="N18754" s="1" t="s">
        <v>50482</v>
      </c>
      <c r="O18754" s="1">
        <v>15</v>
      </c>
      <c r="P18754" s="1" t="s">
        <v>300</v>
      </c>
      <c r="Q18754" s="4" t="s">
        <v>21</v>
      </c>
    </row>
    <row r="18755" spans="1:17" ht="22.5" x14ac:dyDescent="0.25">
      <c r="A18755" s="3">
        <v>18781</v>
      </c>
      <c r="B18755" s="1" t="s">
        <v>55755</v>
      </c>
      <c r="C18755" s="1" t="s">
        <v>15</v>
      </c>
      <c r="D18755" s="1" t="s">
        <v>40</v>
      </c>
      <c r="E18755" s="1">
        <v>20603571127</v>
      </c>
      <c r="F18755" s="1" t="s">
        <v>55756</v>
      </c>
      <c r="G18755" s="1">
        <v>2248440</v>
      </c>
      <c r="H18755" s="1" t="s">
        <v>55757</v>
      </c>
      <c r="I18755" s="2">
        <v>45107</v>
      </c>
      <c r="J18755" s="15" t="str">
        <f>MID(Tabla1[[#This Row],[HORA]],1,5)</f>
        <v>18:50</v>
      </c>
      <c r="K18755" s="16">
        <f>IF(Tabla1[[#This Row],[FECHA]]=I18756,IF(J18756-J18755&gt;0,(J18756-J18755)*1440,0),0)</f>
        <v>2.9999999999999893</v>
      </c>
      <c r="L18755" s="14">
        <f>2+L18496-Datos!$C$8</f>
        <v>3.7300000000000004</v>
      </c>
      <c r="M18755" s="13" t="s">
        <v>56189</v>
      </c>
      <c r="N18755" s="1" t="s">
        <v>55758</v>
      </c>
      <c r="O18755" s="1">
        <v>15</v>
      </c>
      <c r="P18755" s="1" t="s">
        <v>170</v>
      </c>
      <c r="Q18755" s="4" t="s">
        <v>21</v>
      </c>
    </row>
    <row r="18756" spans="1:17" ht="22.5" x14ac:dyDescent="0.25">
      <c r="A18756" s="3">
        <v>15421</v>
      </c>
      <c r="B18756" s="1" t="s">
        <v>47074</v>
      </c>
      <c r="C18756" s="1" t="s">
        <v>15</v>
      </c>
      <c r="D18756" s="1" t="s">
        <v>71</v>
      </c>
      <c r="E18756" s="1">
        <v>70089048</v>
      </c>
      <c r="F18756" s="1" t="s">
        <v>47075</v>
      </c>
      <c r="G18756" s="1">
        <v>2248441</v>
      </c>
      <c r="H18756" s="1" t="s">
        <v>38288</v>
      </c>
      <c r="I18756" s="2">
        <v>45107</v>
      </c>
      <c r="J18756" s="15" t="str">
        <f>MID(Tabla1[[#This Row],[HORA]],1,5)</f>
        <v>18:53</v>
      </c>
      <c r="K18756" s="16">
        <f>IF(Tabla1[[#This Row],[FECHA]]=I18757,IF(J18757-J18756&gt;0,(J18757-J18756)*1440,0),0)</f>
        <v>0.99999999999999645</v>
      </c>
      <c r="L18756" s="14">
        <f>2+L18497-Datos!$C$8</f>
        <v>5.0199999999999996</v>
      </c>
      <c r="M18756" s="13" t="s">
        <v>56192</v>
      </c>
      <c r="N18756" s="1" t="s">
        <v>47076</v>
      </c>
      <c r="O18756" s="1">
        <v>12</v>
      </c>
      <c r="P18756" s="1" t="s">
        <v>170</v>
      </c>
      <c r="Q18756" s="4" t="s">
        <v>21</v>
      </c>
    </row>
    <row r="18757" spans="1:17" ht="22.5" x14ac:dyDescent="0.25">
      <c r="A18757" s="3">
        <v>5284</v>
      </c>
      <c r="B18757" s="1" t="s">
        <v>16518</v>
      </c>
      <c r="C18757" s="1" t="s">
        <v>15</v>
      </c>
      <c r="D18757" s="1" t="s">
        <v>40</v>
      </c>
      <c r="E18757" s="1">
        <v>3225410</v>
      </c>
      <c r="F18757" s="1" t="s">
        <v>16519</v>
      </c>
      <c r="G18757" s="1">
        <v>2248442</v>
      </c>
      <c r="H18757" s="1" t="s">
        <v>16520</v>
      </c>
      <c r="I18757" s="2">
        <v>45107</v>
      </c>
      <c r="J18757" s="15" t="str">
        <f>MID(Tabla1[[#This Row],[HORA]],1,5)</f>
        <v>18:54</v>
      </c>
      <c r="K18757" s="16">
        <f>IF(Tabla1[[#This Row],[FECHA]]=I18758,IF(J18758-J18757&gt;0,(J18758-J18757)*1440,0),0)</f>
        <v>0</v>
      </c>
      <c r="L18757" s="14">
        <f>2+L18498-Datos!$C$8</f>
        <v>4.03</v>
      </c>
      <c r="M18757" s="13" t="s">
        <v>56193</v>
      </c>
      <c r="N18757" s="1" t="s">
        <v>16521</v>
      </c>
      <c r="O18757" s="1">
        <v>12</v>
      </c>
      <c r="P18757" s="1" t="s">
        <v>300</v>
      </c>
      <c r="Q18757" s="4" t="s">
        <v>21</v>
      </c>
    </row>
    <row r="18758" spans="1:17" ht="22.5" x14ac:dyDescent="0.25">
      <c r="A18758" s="3">
        <v>15422</v>
      </c>
      <c r="B18758" s="1" t="s">
        <v>47077</v>
      </c>
      <c r="C18758" s="1" t="s">
        <v>15</v>
      </c>
      <c r="D18758" s="1" t="s">
        <v>228</v>
      </c>
      <c r="E18758" s="1">
        <v>45806994</v>
      </c>
      <c r="F18758" s="1" t="s">
        <v>47078</v>
      </c>
      <c r="G18758" s="1">
        <v>45806994</v>
      </c>
      <c r="H18758" s="1" t="s">
        <v>47078</v>
      </c>
      <c r="I18758" s="2">
        <v>45107</v>
      </c>
      <c r="J18758" s="15" t="str">
        <f>MID(Tabla1[[#This Row],[HORA]],1,5)</f>
        <v>18:54</v>
      </c>
      <c r="K18758" s="16">
        <f>IF(Tabla1[[#This Row],[FECHA]]=I18759,IF(J18759-J18758&gt;0,(J18759-J18758)*1440,0),0)</f>
        <v>1.9999999999999929</v>
      </c>
      <c r="L18758" s="14">
        <f>2+L18499-Datos!$C$8</f>
        <v>7.04</v>
      </c>
      <c r="M18758" s="13" t="s">
        <v>56193</v>
      </c>
      <c r="N18758" s="1" t="s">
        <v>47079</v>
      </c>
      <c r="O18758" s="1">
        <v>15</v>
      </c>
      <c r="P18758" s="1" t="s">
        <v>170</v>
      </c>
      <c r="Q18758" s="4" t="s">
        <v>21</v>
      </c>
    </row>
    <row r="18759" spans="1:17" ht="22.5" x14ac:dyDescent="0.25">
      <c r="A18759" s="3">
        <v>18069</v>
      </c>
      <c r="B18759" s="1" t="s">
        <v>54047</v>
      </c>
      <c r="C18759" s="1" t="s">
        <v>15</v>
      </c>
      <c r="D18759" s="1" t="s">
        <v>40</v>
      </c>
      <c r="E18759" s="1">
        <v>20602260705</v>
      </c>
      <c r="F18759" s="1" t="s">
        <v>54048</v>
      </c>
      <c r="G18759" s="1">
        <v>2248444</v>
      </c>
      <c r="H18759" s="1" t="s">
        <v>54049</v>
      </c>
      <c r="I18759" s="2">
        <v>45107</v>
      </c>
      <c r="J18759" s="15" t="str">
        <f>MID(Tabla1[[#This Row],[HORA]],1,5)</f>
        <v>18:56</v>
      </c>
      <c r="K18759" s="16">
        <f>IF(Tabla1[[#This Row],[FECHA]]=I18760,IF(J18760-J18759&gt;0,(J18760-J18759)*1440,0),0)</f>
        <v>0</v>
      </c>
      <c r="L18759" s="14">
        <f>2+L18500-Datos!$C$8</f>
        <v>9.1000000000000014</v>
      </c>
      <c r="M18759" s="13" t="s">
        <v>56195</v>
      </c>
      <c r="N18759" s="1" t="s">
        <v>54050</v>
      </c>
      <c r="O18759" s="1">
        <v>15</v>
      </c>
      <c r="P18759" s="1" t="s">
        <v>1141</v>
      </c>
      <c r="Q18759" s="4" t="s">
        <v>21</v>
      </c>
    </row>
    <row r="18760" spans="1:17" ht="22.5" x14ac:dyDescent="0.25">
      <c r="A18760" s="3">
        <v>18770</v>
      </c>
      <c r="B18760" s="1" t="s">
        <v>55732</v>
      </c>
      <c r="C18760" s="1" t="s">
        <v>15</v>
      </c>
      <c r="D18760" s="1" t="s">
        <v>119</v>
      </c>
      <c r="E18760" s="1">
        <v>20600430476</v>
      </c>
      <c r="F18760" s="1" t="s">
        <v>55733</v>
      </c>
      <c r="G18760" s="1">
        <v>2248153</v>
      </c>
      <c r="H18760" s="1" t="s">
        <v>55734</v>
      </c>
      <c r="I18760" s="2">
        <v>45107</v>
      </c>
      <c r="J18760" s="15" t="str">
        <f>MID(Tabla1[[#This Row],[HORA]],1,5)</f>
        <v>18:56</v>
      </c>
      <c r="K18760" s="16">
        <f>IF(Tabla1[[#This Row],[FECHA]]=I18761,IF(J18761-J18760&gt;0,(J18761-J18760)*1440,0),0)</f>
        <v>1.9999999999999929</v>
      </c>
      <c r="L18760" s="14">
        <f>2+L18501-Datos!$C$8</f>
        <v>4.9700000000000006</v>
      </c>
      <c r="M18760" s="13" t="s">
        <v>56195</v>
      </c>
      <c r="N18760" s="1" t="s">
        <v>55735</v>
      </c>
      <c r="O18760" s="1">
        <v>10</v>
      </c>
      <c r="P18760" s="1" t="s">
        <v>170</v>
      </c>
      <c r="Q18760" s="4" t="s">
        <v>21</v>
      </c>
    </row>
    <row r="18761" spans="1:17" ht="22.5" x14ac:dyDescent="0.25">
      <c r="A18761" s="3">
        <v>12242</v>
      </c>
      <c r="B18761" s="1" t="s">
        <v>37739</v>
      </c>
      <c r="C18761" s="1" t="s">
        <v>15</v>
      </c>
      <c r="D18761" s="1" t="s">
        <v>71</v>
      </c>
      <c r="E18761" s="1">
        <v>41029560</v>
      </c>
      <c r="F18761" s="1" t="s">
        <v>37740</v>
      </c>
      <c r="G18761" s="1">
        <v>2248445</v>
      </c>
      <c r="H18761" s="1" t="s">
        <v>37741</v>
      </c>
      <c r="I18761" s="2">
        <v>45107</v>
      </c>
      <c r="J18761" s="15" t="str">
        <f>MID(Tabla1[[#This Row],[HORA]],1,5)</f>
        <v>18:58</v>
      </c>
      <c r="K18761" s="16">
        <f>IF(Tabla1[[#This Row],[FECHA]]=I18762,IF(J18762-J18761&gt;0,(J18762-J18761)*1440,0),0)</f>
        <v>2.9999999999999893</v>
      </c>
      <c r="L18761" s="14">
        <f>2+L18502-Datos!$C$8</f>
        <v>4.78</v>
      </c>
      <c r="M18761" s="13" t="s">
        <v>56197</v>
      </c>
      <c r="N18761" s="1" t="s">
        <v>37742</v>
      </c>
      <c r="O18761" s="1">
        <v>20</v>
      </c>
      <c r="P18761" s="1" t="s">
        <v>1141</v>
      </c>
      <c r="Q18761" s="4" t="s">
        <v>21</v>
      </c>
    </row>
    <row r="18762" spans="1:17" ht="22.5" x14ac:dyDescent="0.25">
      <c r="A18762" s="3">
        <v>12243</v>
      </c>
      <c r="B18762" s="1" t="s">
        <v>37743</v>
      </c>
      <c r="C18762" s="1" t="s">
        <v>15</v>
      </c>
      <c r="D18762" s="1" t="s">
        <v>40</v>
      </c>
      <c r="E18762" s="1">
        <v>47210373</v>
      </c>
      <c r="F18762" s="1" t="s">
        <v>17664</v>
      </c>
      <c r="G18762" s="1">
        <v>3677191</v>
      </c>
      <c r="H18762" s="1" t="s">
        <v>11235</v>
      </c>
      <c r="I18762" s="2">
        <v>45107</v>
      </c>
      <c r="J18762" s="15" t="str">
        <f>MID(Tabla1[[#This Row],[HORA]],1,5)</f>
        <v>19:01</v>
      </c>
      <c r="K18762" s="16">
        <f>IF(Tabla1[[#This Row],[FECHA]]=I18763,IF(J18763-J18762&gt;0,(J18763-J18762)*1440,0),0)</f>
        <v>2.0000000000001528</v>
      </c>
      <c r="L18762" s="14">
        <f>2+L18503-Datos!$C$8</f>
        <v>6.87</v>
      </c>
      <c r="M18762" s="13" t="s">
        <v>56200</v>
      </c>
      <c r="N18762" s="1" t="s">
        <v>37163</v>
      </c>
      <c r="O18762" s="1">
        <v>40</v>
      </c>
      <c r="P18762" s="1" t="s">
        <v>1141</v>
      </c>
      <c r="Q18762" s="4" t="s">
        <v>21</v>
      </c>
    </row>
    <row r="18763" spans="1:17" ht="22.5" x14ac:dyDescent="0.25">
      <c r="A18763" s="3">
        <v>15423</v>
      </c>
      <c r="B18763" s="1" t="s">
        <v>47080</v>
      </c>
      <c r="C18763" s="1" t="s">
        <v>15</v>
      </c>
      <c r="D18763" s="1" t="s">
        <v>40</v>
      </c>
      <c r="E18763" s="1">
        <v>77797493</v>
      </c>
      <c r="F18763" s="1" t="s">
        <v>47081</v>
      </c>
      <c r="G18763" s="1">
        <v>47940199</v>
      </c>
      <c r="H18763" s="1" t="s">
        <v>47082</v>
      </c>
      <c r="I18763" s="2">
        <v>45107</v>
      </c>
      <c r="J18763" s="15" t="str">
        <f>MID(Tabla1[[#This Row],[HORA]],1,5)</f>
        <v>19:03</v>
      </c>
      <c r="K18763" s="16">
        <f>IF(Tabla1[[#This Row],[FECHA]]=I18764,IF(J18764-J18763&gt;0,(J18764-J18763)*1440,0),0)</f>
        <v>0</v>
      </c>
      <c r="L18763" s="14">
        <f>2+L18504-Datos!$C$8</f>
        <v>4.21</v>
      </c>
      <c r="M18763" s="13" t="s">
        <v>56202</v>
      </c>
      <c r="N18763" s="1" t="s">
        <v>47083</v>
      </c>
      <c r="O18763" s="1">
        <v>15</v>
      </c>
      <c r="P18763" s="1" t="s">
        <v>170</v>
      </c>
      <c r="Q18763" s="4" t="s">
        <v>21</v>
      </c>
    </row>
    <row r="18764" spans="1:17" ht="22.5" x14ac:dyDescent="0.25">
      <c r="A18764" s="3">
        <v>16659</v>
      </c>
      <c r="B18764" s="1" t="s">
        <v>50483</v>
      </c>
      <c r="C18764" s="1" t="s">
        <v>15</v>
      </c>
      <c r="D18764" s="1" t="s">
        <v>77</v>
      </c>
      <c r="E18764" s="1">
        <v>20601119979</v>
      </c>
      <c r="F18764" s="1" t="s">
        <v>50484</v>
      </c>
      <c r="G18764" s="1">
        <v>2248448</v>
      </c>
      <c r="H18764" s="1" t="s">
        <v>50485</v>
      </c>
      <c r="I18764" s="2">
        <v>45107</v>
      </c>
      <c r="J18764" s="15" t="str">
        <f>MID(Tabla1[[#This Row],[HORA]],1,5)</f>
        <v>19:03</v>
      </c>
      <c r="K18764" s="16">
        <f>IF(Tabla1[[#This Row],[FECHA]]=I18765,IF(J18765-J18764&gt;0,(J18765-J18764)*1440,0),0)</f>
        <v>0.99999999999983658</v>
      </c>
      <c r="L18764" s="14">
        <f>2+L18505-Datos!$C$8</f>
        <v>5.94</v>
      </c>
      <c r="M18764" s="13" t="s">
        <v>56202</v>
      </c>
      <c r="N18764" s="1" t="s">
        <v>2030</v>
      </c>
      <c r="O18764" s="1">
        <v>10</v>
      </c>
      <c r="P18764" s="1" t="s">
        <v>300</v>
      </c>
      <c r="Q18764" s="4" t="s">
        <v>21</v>
      </c>
    </row>
    <row r="18765" spans="1:17" ht="22.5" x14ac:dyDescent="0.25">
      <c r="A18765" s="3">
        <v>12244</v>
      </c>
      <c r="B18765" s="1" t="s">
        <v>37744</v>
      </c>
      <c r="C18765" s="1" t="s">
        <v>15</v>
      </c>
      <c r="D18765" s="1" t="s">
        <v>40</v>
      </c>
      <c r="E18765" s="1">
        <v>42117609</v>
      </c>
      <c r="F18765" s="1" t="s">
        <v>15150</v>
      </c>
      <c r="G18765" s="1">
        <v>2248449</v>
      </c>
      <c r="H18765" s="1" t="s">
        <v>37745</v>
      </c>
      <c r="I18765" s="2">
        <v>45107</v>
      </c>
      <c r="J18765" s="15" t="str">
        <f>MID(Tabla1[[#This Row],[HORA]],1,5)</f>
        <v>19:04</v>
      </c>
      <c r="K18765" s="16">
        <f>IF(Tabla1[[#This Row],[FECHA]]=I18766,IF(J18766-J18765&gt;0,(J18766-J18765)*1440,0),0)</f>
        <v>0.99999999999999645</v>
      </c>
      <c r="L18765" s="14">
        <f>2+L18506-Datos!$C$8</f>
        <v>7.8000000000000007</v>
      </c>
      <c r="M18765" s="13" t="s">
        <v>56203</v>
      </c>
      <c r="N18765" s="1" t="s">
        <v>4423</v>
      </c>
      <c r="O18765" s="1">
        <v>15</v>
      </c>
      <c r="P18765" s="1" t="s">
        <v>1141</v>
      </c>
      <c r="Q18765" s="4" t="s">
        <v>21</v>
      </c>
    </row>
    <row r="18766" spans="1:17" ht="22.5" x14ac:dyDescent="0.25">
      <c r="A18766" s="3">
        <v>12245</v>
      </c>
      <c r="B18766" s="1" t="s">
        <v>37746</v>
      </c>
      <c r="C18766" s="1" t="s">
        <v>15</v>
      </c>
      <c r="D18766" s="1" t="s">
        <v>228</v>
      </c>
      <c r="E18766" s="1">
        <v>45602732</v>
      </c>
      <c r="F18766" s="1" t="s">
        <v>37747</v>
      </c>
      <c r="G18766" s="1">
        <v>18888888</v>
      </c>
      <c r="H18766" s="1" t="s">
        <v>12538</v>
      </c>
      <c r="I18766" s="2">
        <v>45107</v>
      </c>
      <c r="J18766" s="15" t="str">
        <f>MID(Tabla1[[#This Row],[HORA]],1,5)</f>
        <v>19:05</v>
      </c>
      <c r="K18766" s="16">
        <f>IF(Tabla1[[#This Row],[FECHA]]=I18767,IF(J18767-J18766&gt;0,(J18767-J18766)*1440,0),0)</f>
        <v>0</v>
      </c>
      <c r="L18766" s="14">
        <f>2+L18507-Datos!$C$8</f>
        <v>5.0999999999999996</v>
      </c>
      <c r="M18766" s="13" t="s">
        <v>56204</v>
      </c>
      <c r="N18766" s="1" t="s">
        <v>1715</v>
      </c>
      <c r="O18766" s="1">
        <v>30</v>
      </c>
      <c r="P18766" s="1" t="s">
        <v>1141</v>
      </c>
      <c r="Q18766" s="4" t="s">
        <v>21</v>
      </c>
    </row>
    <row r="18767" spans="1:17" ht="22.5" x14ac:dyDescent="0.25">
      <c r="A18767" s="3">
        <v>15424</v>
      </c>
      <c r="B18767" s="1" t="s">
        <v>47084</v>
      </c>
      <c r="C18767" s="1" t="s">
        <v>15</v>
      </c>
      <c r="D18767" s="1" t="s">
        <v>161</v>
      </c>
      <c r="E18767" s="1">
        <v>16540263</v>
      </c>
      <c r="F18767" s="1" t="s">
        <v>42724</v>
      </c>
      <c r="G18767" s="1">
        <v>2248450</v>
      </c>
      <c r="H18767" s="1" t="s">
        <v>42725</v>
      </c>
      <c r="I18767" s="2">
        <v>45107</v>
      </c>
      <c r="J18767" s="15" t="str">
        <f>MID(Tabla1[[#This Row],[HORA]],1,5)</f>
        <v>19:05</v>
      </c>
      <c r="K18767" s="16">
        <f>IF(Tabla1[[#This Row],[FECHA]]=I18768,IF(J18768-J18767&gt;0,(J18768-J18767)*1440,0),0)</f>
        <v>3.9999999999999858</v>
      </c>
      <c r="L18767" s="14">
        <f>2+L18508-Datos!$C$8</f>
        <v>5.76</v>
      </c>
      <c r="M18767" s="13" t="s">
        <v>56204</v>
      </c>
      <c r="N18767" s="1" t="s">
        <v>38964</v>
      </c>
      <c r="O18767" s="1">
        <v>20</v>
      </c>
      <c r="P18767" s="1" t="s">
        <v>170</v>
      </c>
      <c r="Q18767" s="4" t="s">
        <v>21</v>
      </c>
    </row>
    <row r="18768" spans="1:17" ht="22.5" x14ac:dyDescent="0.25">
      <c r="A18768" s="3">
        <v>640</v>
      </c>
      <c r="B18768" s="1" t="s">
        <v>1429</v>
      </c>
      <c r="C18768" s="1" t="s">
        <v>15</v>
      </c>
      <c r="D18768" s="1" t="s">
        <v>33</v>
      </c>
      <c r="E18768" s="1">
        <v>19999999</v>
      </c>
      <c r="F18768" s="1" t="s">
        <v>1138</v>
      </c>
      <c r="G18768" s="1">
        <v>2248454</v>
      </c>
      <c r="H18768" s="1" t="s">
        <v>1174</v>
      </c>
      <c r="I18768" s="2">
        <v>45107</v>
      </c>
      <c r="J18768" s="15" t="str">
        <f>MID(Tabla1[[#This Row],[HORA]],1,5)</f>
        <v>19:09</v>
      </c>
      <c r="K18768" s="16">
        <f>IF(Tabla1[[#This Row],[FECHA]]=I18769,IF(J18769-J18768&gt;0,(J18769-J18768)*1440,0),0)</f>
        <v>2.0000000000001528</v>
      </c>
      <c r="L18768" s="14">
        <f>2+L18509-Datos!$C$8</f>
        <v>5.7</v>
      </c>
      <c r="M18768" s="13" t="s">
        <v>56208</v>
      </c>
      <c r="N18768" s="1" t="s">
        <v>26</v>
      </c>
      <c r="O18768" s="1">
        <v>0</v>
      </c>
      <c r="P18768" s="1" t="s">
        <v>1141</v>
      </c>
      <c r="Q18768" s="4" t="s">
        <v>21</v>
      </c>
    </row>
    <row r="18769" spans="1:17" ht="22.5" x14ac:dyDescent="0.25">
      <c r="A18769" s="3">
        <v>12246</v>
      </c>
      <c r="B18769" s="1" t="s">
        <v>37748</v>
      </c>
      <c r="C18769" s="1" t="s">
        <v>15</v>
      </c>
      <c r="D18769" s="1" t="s">
        <v>33</v>
      </c>
      <c r="E18769" s="1">
        <v>2630302</v>
      </c>
      <c r="F18769" s="1" t="s">
        <v>6176</v>
      </c>
      <c r="G18769" s="1">
        <v>2248455</v>
      </c>
      <c r="H18769" s="1" t="s">
        <v>14867</v>
      </c>
      <c r="I18769" s="2">
        <v>45107</v>
      </c>
      <c r="J18769" s="15" t="str">
        <f>MID(Tabla1[[#This Row],[HORA]],1,5)</f>
        <v>19:11</v>
      </c>
      <c r="K18769" s="16">
        <f>IF(Tabla1[[#This Row],[FECHA]]=I18770,IF(J18770-J18769&gt;0,(J18770-J18769)*1440,0),0)</f>
        <v>0</v>
      </c>
      <c r="L18769" s="14">
        <f>2+L18510-Datos!$C$8</f>
        <v>3.8000000000000007</v>
      </c>
      <c r="M18769" s="13" t="s">
        <v>56210</v>
      </c>
      <c r="N18769" s="1" t="s">
        <v>37749</v>
      </c>
      <c r="O18769" s="1">
        <v>60</v>
      </c>
      <c r="P18769" s="1" t="s">
        <v>1141</v>
      </c>
      <c r="Q18769" s="4" t="s">
        <v>21</v>
      </c>
    </row>
    <row r="18770" spans="1:17" ht="22.5" x14ac:dyDescent="0.25">
      <c r="A18770" s="3">
        <v>15425</v>
      </c>
      <c r="B18770" s="1" t="s">
        <v>47085</v>
      </c>
      <c r="C18770" s="1" t="s">
        <v>15</v>
      </c>
      <c r="D18770" s="1" t="s">
        <v>71</v>
      </c>
      <c r="E18770" s="1">
        <v>17606365</v>
      </c>
      <c r="F18770" s="1" t="s">
        <v>47086</v>
      </c>
      <c r="G18770" s="1">
        <v>2248456</v>
      </c>
      <c r="H18770" s="1" t="s">
        <v>47087</v>
      </c>
      <c r="I18770" s="2">
        <v>45107</v>
      </c>
      <c r="J18770" s="15" t="str">
        <f>MID(Tabla1[[#This Row],[HORA]],1,5)</f>
        <v>19:11</v>
      </c>
      <c r="K18770" s="16">
        <f>IF(Tabla1[[#This Row],[FECHA]]=I18771,IF(J18771-J18770&gt;0,(J18771-J18770)*1440,0),0)</f>
        <v>0.99999999999983658</v>
      </c>
      <c r="L18770" s="14">
        <f>2+L18511-Datos!$C$8</f>
        <v>4.8100000000000005</v>
      </c>
      <c r="M18770" s="13" t="s">
        <v>56210</v>
      </c>
      <c r="N18770" s="1" t="s">
        <v>47088</v>
      </c>
      <c r="O18770" s="1">
        <v>15</v>
      </c>
      <c r="P18770" s="1" t="s">
        <v>170</v>
      </c>
      <c r="Q18770" s="4" t="s">
        <v>21</v>
      </c>
    </row>
    <row r="18771" spans="1:17" ht="22.5" x14ac:dyDescent="0.25">
      <c r="A18771" s="3">
        <v>12247</v>
      </c>
      <c r="B18771" s="1" t="s">
        <v>37750</v>
      </c>
      <c r="C18771" s="1" t="s">
        <v>15</v>
      </c>
      <c r="D18771" s="1" t="s">
        <v>33</v>
      </c>
      <c r="E18771" s="1">
        <v>2630302</v>
      </c>
      <c r="F18771" s="1" t="s">
        <v>6176</v>
      </c>
      <c r="G18771" s="1">
        <v>2248457</v>
      </c>
      <c r="H18771" s="1" t="s">
        <v>18608</v>
      </c>
      <c r="I18771" s="2">
        <v>45107</v>
      </c>
      <c r="J18771" s="15" t="str">
        <f>MID(Tabla1[[#This Row],[HORA]],1,5)</f>
        <v>19:12</v>
      </c>
      <c r="K18771" s="16">
        <f>IF(Tabla1[[#This Row],[FECHA]]=I18772,IF(J18772-J18771&gt;0,(J18772-J18771)*1440,0),0)</f>
        <v>0.99999999999999645</v>
      </c>
      <c r="L18771" s="14">
        <f>2+L18512-Datos!$C$8</f>
        <v>6.18</v>
      </c>
      <c r="M18771" s="13" t="s">
        <v>56211</v>
      </c>
      <c r="N18771" s="1" t="s">
        <v>37751</v>
      </c>
      <c r="O18771" s="1">
        <v>25</v>
      </c>
      <c r="P18771" s="1" t="s">
        <v>1141</v>
      </c>
      <c r="Q18771" s="4" t="s">
        <v>21</v>
      </c>
    </row>
    <row r="18772" spans="1:17" ht="22.5" x14ac:dyDescent="0.25">
      <c r="A18772" s="3">
        <v>5285</v>
      </c>
      <c r="B18772" s="1" t="s">
        <v>16522</v>
      </c>
      <c r="C18772" s="1" t="s">
        <v>15</v>
      </c>
      <c r="D18772" s="1" t="s">
        <v>23</v>
      </c>
      <c r="E18772" s="1">
        <v>73541036</v>
      </c>
      <c r="F18772" s="1" t="s">
        <v>16523</v>
      </c>
      <c r="G18772" s="1">
        <v>73541036</v>
      </c>
      <c r="H18772" s="1" t="s">
        <v>16523</v>
      </c>
      <c r="I18772" s="2">
        <v>45107</v>
      </c>
      <c r="J18772" s="15" t="str">
        <f>MID(Tabla1[[#This Row],[HORA]],1,5)</f>
        <v>19:13</v>
      </c>
      <c r="K18772" s="16">
        <f>IF(Tabla1[[#This Row],[FECHA]]=I18773,IF(J18773-J18772&gt;0,(J18773-J18772)*1440,0),0)</f>
        <v>1.0000000000001563</v>
      </c>
      <c r="L18772" s="14">
        <f>2+L18513-Datos!$C$8</f>
        <v>5.93</v>
      </c>
      <c r="M18772" s="13" t="s">
        <v>56212</v>
      </c>
      <c r="N18772" s="1" t="s">
        <v>1715</v>
      </c>
      <c r="O18772" s="1">
        <v>70</v>
      </c>
      <c r="P18772" s="1" t="s">
        <v>300</v>
      </c>
      <c r="Q18772" s="4" t="s">
        <v>21</v>
      </c>
    </row>
    <row r="18773" spans="1:17" ht="22.5" x14ac:dyDescent="0.25">
      <c r="A18773" s="3">
        <v>12248</v>
      </c>
      <c r="B18773" s="1" t="s">
        <v>37752</v>
      </c>
      <c r="C18773" s="1" t="s">
        <v>15</v>
      </c>
      <c r="D18773" s="1" t="s">
        <v>82</v>
      </c>
      <c r="E18773" s="1">
        <v>47560645</v>
      </c>
      <c r="F18773" s="1" t="s">
        <v>37753</v>
      </c>
      <c r="G18773" s="1">
        <v>2248460</v>
      </c>
      <c r="H18773" s="1" t="s">
        <v>37754</v>
      </c>
      <c r="I18773" s="2">
        <v>45107</v>
      </c>
      <c r="J18773" s="15" t="str">
        <f>MID(Tabla1[[#This Row],[HORA]],1,5)</f>
        <v>19:14</v>
      </c>
      <c r="K18773" s="16">
        <f>IF(Tabla1[[#This Row],[FECHA]]=I18774,IF(J18774-J18773&gt;0,(J18774-J18773)*1440,0),0)</f>
        <v>0.99999999999999645</v>
      </c>
      <c r="L18773" s="14">
        <f>2+L18514-Datos!$C$8</f>
        <v>8.870000000000001</v>
      </c>
      <c r="M18773" s="13" t="s">
        <v>56213</v>
      </c>
      <c r="N18773" s="1" t="s">
        <v>37755</v>
      </c>
      <c r="O18773" s="1">
        <v>30</v>
      </c>
      <c r="P18773" s="1" t="s">
        <v>1141</v>
      </c>
      <c r="Q18773" s="4" t="s">
        <v>21</v>
      </c>
    </row>
    <row r="18774" spans="1:17" ht="22.5" x14ac:dyDescent="0.25">
      <c r="A18774" s="3">
        <v>5286</v>
      </c>
      <c r="B18774" s="1" t="s">
        <v>16524</v>
      </c>
      <c r="C18774" s="1" t="s">
        <v>15</v>
      </c>
      <c r="D18774" s="1" t="s">
        <v>77</v>
      </c>
      <c r="E18774" s="1">
        <v>16453309</v>
      </c>
      <c r="F18774" s="1" t="s">
        <v>16525</v>
      </c>
      <c r="G18774" s="1">
        <v>2248462</v>
      </c>
      <c r="H18774" s="1" t="s">
        <v>16526</v>
      </c>
      <c r="I18774" s="2">
        <v>45107</v>
      </c>
      <c r="J18774" s="15" t="str">
        <f>MID(Tabla1[[#This Row],[HORA]],1,5)</f>
        <v>19:15</v>
      </c>
      <c r="K18774" s="16">
        <f>IF(Tabla1[[#This Row],[FECHA]]=I18775,IF(J18775-J18774&gt;0,(J18775-J18774)*1440,0),0)</f>
        <v>0</v>
      </c>
      <c r="L18774" s="14">
        <f>2+L18515-Datos!$C$8</f>
        <v>6.0200000000000005</v>
      </c>
      <c r="M18774" s="13" t="s">
        <v>56214</v>
      </c>
      <c r="N18774" s="1" t="s">
        <v>15710</v>
      </c>
      <c r="O18774" s="1">
        <v>25</v>
      </c>
      <c r="P18774" s="1" t="s">
        <v>300</v>
      </c>
      <c r="Q18774" s="4" t="s">
        <v>21</v>
      </c>
    </row>
    <row r="18775" spans="1:17" ht="22.5" x14ac:dyDescent="0.25">
      <c r="A18775" s="3">
        <v>5287</v>
      </c>
      <c r="B18775" s="1" t="s">
        <v>16524</v>
      </c>
      <c r="C18775" s="1" t="s">
        <v>15</v>
      </c>
      <c r="D18775" s="1" t="s">
        <v>77</v>
      </c>
      <c r="E18775" s="1">
        <v>16453309</v>
      </c>
      <c r="F18775" s="1" t="s">
        <v>16525</v>
      </c>
      <c r="G18775" s="1">
        <v>2248462</v>
      </c>
      <c r="H18775" s="1" t="s">
        <v>16526</v>
      </c>
      <c r="I18775" s="2">
        <v>45107</v>
      </c>
      <c r="J18775" s="15" t="str">
        <f>MID(Tabla1[[#This Row],[HORA]],1,5)</f>
        <v>19:15</v>
      </c>
      <c r="K18775" s="16">
        <f>IF(Tabla1[[#This Row],[FECHA]]=I18776,IF(J18776-J18775&gt;0,(J18776-J18775)*1440,0),0)</f>
        <v>0</v>
      </c>
      <c r="L18775" s="14">
        <f>2+L18516-Datos!$C$8</f>
        <v>6.8</v>
      </c>
      <c r="M18775" s="13" t="s">
        <v>56214</v>
      </c>
      <c r="N18775" s="1" t="s">
        <v>16527</v>
      </c>
      <c r="O18775" s="1">
        <v>25</v>
      </c>
      <c r="P18775" s="1" t="s">
        <v>300</v>
      </c>
      <c r="Q18775" s="4" t="s">
        <v>21</v>
      </c>
    </row>
    <row r="18776" spans="1:17" ht="22.5" x14ac:dyDescent="0.25">
      <c r="A18776" s="3">
        <v>15426</v>
      </c>
      <c r="B18776" s="1" t="s">
        <v>47089</v>
      </c>
      <c r="C18776" s="1" t="s">
        <v>15</v>
      </c>
      <c r="D18776" s="1" t="s">
        <v>40</v>
      </c>
      <c r="E18776" s="1">
        <v>77663413</v>
      </c>
      <c r="F18776" s="1" t="s">
        <v>47090</v>
      </c>
      <c r="G18776" s="1">
        <v>2248461</v>
      </c>
      <c r="H18776" s="1" t="s">
        <v>47091</v>
      </c>
      <c r="I18776" s="2">
        <v>45107</v>
      </c>
      <c r="J18776" s="15" t="str">
        <f>MID(Tabla1[[#This Row],[HORA]],1,5)</f>
        <v>19:15</v>
      </c>
      <c r="K18776" s="16">
        <f>IF(Tabla1[[#This Row],[FECHA]]=I18777,IF(J18777-J18776&gt;0,(J18777-J18776)*1440,0),0)</f>
        <v>3.9999999999999858</v>
      </c>
      <c r="L18776" s="14">
        <f>2+L18517-Datos!$C$8</f>
        <v>9.17</v>
      </c>
      <c r="M18776" s="13" t="s">
        <v>56214</v>
      </c>
      <c r="N18776" s="1" t="s">
        <v>47092</v>
      </c>
      <c r="O18776" s="1">
        <v>18</v>
      </c>
      <c r="P18776" s="1" t="s">
        <v>170</v>
      </c>
      <c r="Q18776" s="4" t="s">
        <v>21</v>
      </c>
    </row>
    <row r="18777" spans="1:17" ht="22.5" x14ac:dyDescent="0.25">
      <c r="A18777" s="3">
        <v>18782</v>
      </c>
      <c r="B18777" s="1" t="s">
        <v>55759</v>
      </c>
      <c r="C18777" s="1" t="s">
        <v>15</v>
      </c>
      <c r="D18777" s="1" t="s">
        <v>40</v>
      </c>
      <c r="E18777" s="1">
        <v>20523647017</v>
      </c>
      <c r="F18777" s="1" t="s">
        <v>55760</v>
      </c>
      <c r="G18777" s="1">
        <v>47564581</v>
      </c>
      <c r="H18777" s="1" t="s">
        <v>55761</v>
      </c>
      <c r="I18777" s="2">
        <v>45107</v>
      </c>
      <c r="J18777" s="15" t="str">
        <f>MID(Tabla1[[#This Row],[HORA]],1,5)</f>
        <v>19:19</v>
      </c>
      <c r="K18777" s="16">
        <f>IF(Tabla1[[#This Row],[FECHA]]=I18778,IF(J18778-J18777&gt;0,(J18778-J18777)*1440,0),0)</f>
        <v>0.99999999999983658</v>
      </c>
      <c r="L18777" s="14">
        <f>2+L18518-Datos!$C$8</f>
        <v>7.8599999999999994</v>
      </c>
      <c r="M18777" s="13" t="s">
        <v>56218</v>
      </c>
      <c r="N18777" s="1" t="s">
        <v>54249</v>
      </c>
      <c r="O18777" s="1">
        <v>15</v>
      </c>
      <c r="P18777" s="1" t="s">
        <v>170</v>
      </c>
      <c r="Q18777" s="4" t="s">
        <v>21</v>
      </c>
    </row>
    <row r="18778" spans="1:17" ht="22.5" x14ac:dyDescent="0.25">
      <c r="A18778" s="3">
        <v>12249</v>
      </c>
      <c r="B18778" s="1" t="s">
        <v>37756</v>
      </c>
      <c r="C18778" s="1" t="s">
        <v>15</v>
      </c>
      <c r="D18778" s="1" t="s">
        <v>23</v>
      </c>
      <c r="E18778" s="1">
        <v>72707509</v>
      </c>
      <c r="F18778" s="1" t="s">
        <v>37757</v>
      </c>
      <c r="G18778" s="1">
        <v>2248466</v>
      </c>
      <c r="H18778" s="1" t="s">
        <v>37758</v>
      </c>
      <c r="I18778" s="2">
        <v>45107</v>
      </c>
      <c r="J18778" s="15" t="str">
        <f>MID(Tabla1[[#This Row],[HORA]],1,5)</f>
        <v>19:20</v>
      </c>
      <c r="K18778" s="16">
        <f>IF(Tabla1[[#This Row],[FECHA]]=I18779,IF(J18779-J18778&gt;0,(J18779-J18778)*1440,0),0)</f>
        <v>0</v>
      </c>
      <c r="L18778" s="14">
        <f>2+L18519-Datos!$C$8</f>
        <v>6.46</v>
      </c>
      <c r="M18778" s="13" t="s">
        <v>56219</v>
      </c>
      <c r="N18778" s="1" t="s">
        <v>12268</v>
      </c>
      <c r="O18778" s="1">
        <v>10</v>
      </c>
      <c r="P18778" s="1" t="s">
        <v>1141</v>
      </c>
      <c r="Q18778" s="4" t="s">
        <v>21</v>
      </c>
    </row>
    <row r="18779" spans="1:17" ht="22.5" x14ac:dyDescent="0.25">
      <c r="A18779" s="3">
        <v>18783</v>
      </c>
      <c r="B18779" s="1" t="s">
        <v>55762</v>
      </c>
      <c r="C18779" s="1" t="s">
        <v>15</v>
      </c>
      <c r="D18779" s="1" t="s">
        <v>40</v>
      </c>
      <c r="E18779" s="1">
        <v>20606285737</v>
      </c>
      <c r="F18779" s="1" t="s">
        <v>49193</v>
      </c>
      <c r="G18779" s="1">
        <v>48030252</v>
      </c>
      <c r="H18779" s="1" t="s">
        <v>49194</v>
      </c>
      <c r="I18779" s="2">
        <v>45107</v>
      </c>
      <c r="J18779" s="15" t="str">
        <f>MID(Tabla1[[#This Row],[HORA]],1,5)</f>
        <v>19:20</v>
      </c>
      <c r="K18779" s="16">
        <f>IF(Tabla1[[#This Row],[FECHA]]=I18780,IF(J18780-J18779&gt;0,(J18780-J18779)*1440,0),0)</f>
        <v>2.0000000000001528</v>
      </c>
      <c r="L18779" s="14">
        <f>2+L18520-Datos!$C$8</f>
        <v>4.2</v>
      </c>
      <c r="M18779" s="13" t="s">
        <v>56219</v>
      </c>
      <c r="N18779" s="1" t="s">
        <v>29723</v>
      </c>
      <c r="O18779" s="1">
        <v>12</v>
      </c>
      <c r="P18779" s="1" t="s">
        <v>170</v>
      </c>
      <c r="Q18779" s="4" t="s">
        <v>21</v>
      </c>
    </row>
    <row r="18780" spans="1:17" ht="22.5" x14ac:dyDescent="0.25">
      <c r="A18780" s="3">
        <v>18784</v>
      </c>
      <c r="B18780" s="1" t="s">
        <v>55763</v>
      </c>
      <c r="C18780" s="1" t="s">
        <v>15</v>
      </c>
      <c r="D18780" s="1" t="s">
        <v>82</v>
      </c>
      <c r="E18780" s="1">
        <v>20606285737</v>
      </c>
      <c r="F18780" s="1" t="s">
        <v>49193</v>
      </c>
      <c r="G18780" s="1">
        <v>75559129</v>
      </c>
      <c r="H18780" s="1" t="s">
        <v>52436</v>
      </c>
      <c r="I18780" s="2">
        <v>45107</v>
      </c>
      <c r="J18780" s="15" t="str">
        <f>MID(Tabla1[[#This Row],[HORA]],1,5)</f>
        <v>19:22</v>
      </c>
      <c r="K18780" s="16">
        <f>IF(Tabla1[[#This Row],[FECHA]]=I18781,IF(J18781-J18780&gt;0,(J18781-J18780)*1440,0),0)</f>
        <v>1.999999999999833</v>
      </c>
      <c r="L18780" s="14">
        <f>2+L18521-Datos!$C$8</f>
        <v>6.72</v>
      </c>
      <c r="M18780" s="13" t="s">
        <v>56221</v>
      </c>
      <c r="N18780" s="1" t="s">
        <v>29723</v>
      </c>
      <c r="O18780" s="1">
        <v>10</v>
      </c>
      <c r="P18780" s="1" t="s">
        <v>170</v>
      </c>
      <c r="Q18780" s="4" t="s">
        <v>21</v>
      </c>
    </row>
    <row r="18781" spans="1:17" ht="22.5" x14ac:dyDescent="0.25">
      <c r="A18781" s="3">
        <v>15427</v>
      </c>
      <c r="B18781" s="1" t="s">
        <v>47093</v>
      </c>
      <c r="C18781" s="1" t="s">
        <v>15</v>
      </c>
      <c r="D18781" s="1" t="s">
        <v>71</v>
      </c>
      <c r="E18781" s="1">
        <v>40837929</v>
      </c>
      <c r="F18781" s="1" t="s">
        <v>31769</v>
      </c>
      <c r="G18781" s="1">
        <v>2248467</v>
      </c>
      <c r="H18781" s="1" t="s">
        <v>47094</v>
      </c>
      <c r="I18781" s="2">
        <v>45107</v>
      </c>
      <c r="J18781" s="15" t="str">
        <f>MID(Tabla1[[#This Row],[HORA]],1,5)</f>
        <v>19:24</v>
      </c>
      <c r="K18781" s="16">
        <f>IF(Tabla1[[#This Row],[FECHA]]=I18782,IF(J18782-J18781&gt;0,(J18782-J18781)*1440,0),0)</f>
        <v>1.0000000000001563</v>
      </c>
      <c r="L18781" s="14">
        <f>2+L18522-Datos!$C$8</f>
        <v>5.75</v>
      </c>
      <c r="M18781" s="13" t="s">
        <v>56223</v>
      </c>
      <c r="N18781" s="1" t="s">
        <v>47095</v>
      </c>
      <c r="O18781" s="1">
        <v>20</v>
      </c>
      <c r="P18781" s="1" t="s">
        <v>170</v>
      </c>
      <c r="Q18781" s="4" t="s">
        <v>21</v>
      </c>
    </row>
    <row r="18782" spans="1:17" ht="22.5" x14ac:dyDescent="0.25">
      <c r="A18782" s="3">
        <v>12250</v>
      </c>
      <c r="B18782" s="1" t="s">
        <v>37759</v>
      </c>
      <c r="C18782" s="1" t="s">
        <v>15</v>
      </c>
      <c r="D18782" s="1" t="s">
        <v>40</v>
      </c>
      <c r="E18782" s="1">
        <v>40642837</v>
      </c>
      <c r="F18782" s="1" t="s">
        <v>37760</v>
      </c>
      <c r="G18782" s="1">
        <v>2708051</v>
      </c>
      <c r="H18782" s="1" t="s">
        <v>37761</v>
      </c>
      <c r="I18782" s="2">
        <v>45107</v>
      </c>
      <c r="J18782" s="15" t="str">
        <f>MID(Tabla1[[#This Row],[HORA]],1,5)</f>
        <v>19:25</v>
      </c>
      <c r="K18782" s="16">
        <f>IF(Tabla1[[#This Row],[FECHA]]=I18783,IF(J18783-J18782&gt;0,(J18783-J18782)*1440,0),0)</f>
        <v>0.99999999999999645</v>
      </c>
      <c r="L18782" s="14">
        <f>2+L18523-Datos!$C$8</f>
        <v>10.638999999999999</v>
      </c>
      <c r="M18782" s="13" t="s">
        <v>56224</v>
      </c>
      <c r="N18782" s="1" t="s">
        <v>37762</v>
      </c>
      <c r="O18782" s="1">
        <v>25</v>
      </c>
      <c r="P18782" s="1" t="s">
        <v>1141</v>
      </c>
      <c r="Q18782" s="4" t="s">
        <v>21</v>
      </c>
    </row>
    <row r="18783" spans="1:17" ht="22.5" x14ac:dyDescent="0.25">
      <c r="A18783" s="3">
        <v>15428</v>
      </c>
      <c r="B18783" s="1" t="s">
        <v>47096</v>
      </c>
      <c r="C18783" s="1" t="s">
        <v>15</v>
      </c>
      <c r="D18783" s="1" t="s">
        <v>77</v>
      </c>
      <c r="E18783" s="1">
        <v>40007912</v>
      </c>
      <c r="F18783" s="1" t="s">
        <v>47097</v>
      </c>
      <c r="G18783" s="1">
        <v>2248469</v>
      </c>
      <c r="H18783" s="1" t="s">
        <v>47098</v>
      </c>
      <c r="I18783" s="2">
        <v>45107</v>
      </c>
      <c r="J18783" s="15" t="str">
        <f>MID(Tabla1[[#This Row],[HORA]],1,5)</f>
        <v>19:26</v>
      </c>
      <c r="K18783" s="16">
        <f>IF(Tabla1[[#This Row],[FECHA]]=I18784,IF(J18784-J18783&gt;0,(J18784-J18783)*1440,0),0)</f>
        <v>3.9999999999999858</v>
      </c>
      <c r="L18783" s="14">
        <f>2+L18524-Datos!$C$8</f>
        <v>10.5076</v>
      </c>
      <c r="M18783" s="13" t="s">
        <v>56225</v>
      </c>
      <c r="N18783" s="1" t="s">
        <v>47099</v>
      </c>
      <c r="O18783" s="1">
        <v>12</v>
      </c>
      <c r="P18783" s="1" t="s">
        <v>170</v>
      </c>
      <c r="Q18783" s="4" t="s">
        <v>21</v>
      </c>
    </row>
    <row r="18784" spans="1:17" ht="22.5" x14ac:dyDescent="0.25">
      <c r="A18784" s="3">
        <v>5288</v>
      </c>
      <c r="B18784" s="1" t="s">
        <v>16528</v>
      </c>
      <c r="C18784" s="1" t="s">
        <v>15</v>
      </c>
      <c r="D18784" s="1" t="s">
        <v>77</v>
      </c>
      <c r="E18784" s="1">
        <v>43913925</v>
      </c>
      <c r="F18784" s="1" t="s">
        <v>14568</v>
      </c>
      <c r="G18784" s="1">
        <v>16416703</v>
      </c>
      <c r="H18784" s="1" t="s">
        <v>14569</v>
      </c>
      <c r="I18784" s="2">
        <v>45107</v>
      </c>
      <c r="J18784" s="15" t="str">
        <f>MID(Tabla1[[#This Row],[HORA]],1,5)</f>
        <v>19:30</v>
      </c>
      <c r="K18784" s="16">
        <f>IF(Tabla1[[#This Row],[FECHA]]=I18785,IF(J18785-J18784&gt;0,(J18785-J18784)*1440,0),0)</f>
        <v>2.0000000000001528</v>
      </c>
      <c r="L18784" s="14">
        <f>2+L18525-Datos!$C$8</f>
        <v>6.3466000000000005</v>
      </c>
      <c r="M18784" s="13" t="s">
        <v>56229</v>
      </c>
      <c r="N18784" s="1" t="s">
        <v>16529</v>
      </c>
      <c r="O18784" s="1">
        <v>20</v>
      </c>
      <c r="P18784" s="1" t="s">
        <v>300</v>
      </c>
      <c r="Q18784" s="4" t="s">
        <v>21</v>
      </c>
    </row>
    <row r="18785" spans="1:17" ht="22.5" x14ac:dyDescent="0.25">
      <c r="A18785" s="3">
        <v>12251</v>
      </c>
      <c r="B18785" s="1" t="s">
        <v>37763</v>
      </c>
      <c r="C18785" s="1" t="s">
        <v>15</v>
      </c>
      <c r="D18785" s="1" t="s">
        <v>40</v>
      </c>
      <c r="E18785" s="1">
        <v>42100203</v>
      </c>
      <c r="F18785" s="1" t="s">
        <v>37764</v>
      </c>
      <c r="G18785" s="1">
        <v>76930817</v>
      </c>
      <c r="H18785" s="1" t="s">
        <v>37765</v>
      </c>
      <c r="I18785" s="2">
        <v>45107</v>
      </c>
      <c r="J18785" s="15" t="str">
        <f>MID(Tabla1[[#This Row],[HORA]],1,5)</f>
        <v>19:32</v>
      </c>
      <c r="K18785" s="16">
        <f>IF(Tabla1[[#This Row],[FECHA]]=I18786,IF(J18786-J18785&gt;0,(J18786-J18785)*1440,0),0)</f>
        <v>0</v>
      </c>
      <c r="L18785" s="14">
        <f>2+L18526-Datos!$C$8</f>
        <v>8.5584999999999987</v>
      </c>
      <c r="M18785" s="13" t="s">
        <v>56231</v>
      </c>
      <c r="N18785" s="1" t="s">
        <v>12268</v>
      </c>
      <c r="O18785" s="1">
        <v>10</v>
      </c>
      <c r="P18785" s="1" t="s">
        <v>1141</v>
      </c>
      <c r="Q18785" s="4" t="s">
        <v>21</v>
      </c>
    </row>
    <row r="18786" spans="1:17" ht="22.5" x14ac:dyDescent="0.25">
      <c r="A18786" s="3">
        <v>15429</v>
      </c>
      <c r="B18786" s="1" t="s">
        <v>47100</v>
      </c>
      <c r="C18786" s="1" t="s">
        <v>15</v>
      </c>
      <c r="D18786" s="1" t="s">
        <v>40</v>
      </c>
      <c r="E18786" s="1">
        <v>16653273</v>
      </c>
      <c r="F18786" s="1" t="s">
        <v>7805</v>
      </c>
      <c r="G18786" s="1">
        <v>44283005</v>
      </c>
      <c r="H18786" s="1" t="s">
        <v>47101</v>
      </c>
      <c r="I18786" s="2">
        <v>45107</v>
      </c>
      <c r="J18786" s="15" t="str">
        <f>MID(Tabla1[[#This Row],[HORA]],1,5)</f>
        <v>19:32</v>
      </c>
      <c r="K18786" s="16">
        <f>IF(Tabla1[[#This Row],[FECHA]]=I18787,IF(J18787-J18786&gt;0,(J18787-J18786)*1440,0),0)</f>
        <v>0</v>
      </c>
      <c r="L18786" s="14">
        <f>2+L18527-Datos!$C$8</f>
        <v>11.5588</v>
      </c>
      <c r="M18786" s="13" t="s">
        <v>56231</v>
      </c>
      <c r="N18786" s="1" t="s">
        <v>47102</v>
      </c>
      <c r="O18786" s="1">
        <v>15</v>
      </c>
      <c r="P18786" s="1" t="s">
        <v>170</v>
      </c>
      <c r="Q18786" s="4" t="s">
        <v>21</v>
      </c>
    </row>
    <row r="18787" spans="1:17" ht="22.5" x14ac:dyDescent="0.25">
      <c r="A18787" s="3">
        <v>16660</v>
      </c>
      <c r="B18787" s="1" t="s">
        <v>50486</v>
      </c>
      <c r="C18787" s="1" t="s">
        <v>15</v>
      </c>
      <c r="D18787" s="1" t="s">
        <v>82</v>
      </c>
      <c r="E18787" s="1">
        <v>20554911511</v>
      </c>
      <c r="F18787" s="1" t="s">
        <v>48411</v>
      </c>
      <c r="G18787" s="1">
        <v>2248471</v>
      </c>
      <c r="H18787" s="1" t="s">
        <v>48412</v>
      </c>
      <c r="I18787" s="2">
        <v>45107</v>
      </c>
      <c r="J18787" s="15" t="str">
        <f>MID(Tabla1[[#This Row],[HORA]],1,5)</f>
        <v>19:32</v>
      </c>
      <c r="K18787" s="16">
        <f>IF(Tabla1[[#This Row],[FECHA]]=I18788,IF(J18788-J18787&gt;0,(J18788-J18787)*1440,0),0)</f>
        <v>0.99999999999983658</v>
      </c>
      <c r="L18787" s="14">
        <f>2+L18528-Datos!$C$8</f>
        <v>11.011299999999999</v>
      </c>
      <c r="M18787" s="13" t="s">
        <v>56231</v>
      </c>
      <c r="N18787" s="1" t="s">
        <v>50487</v>
      </c>
      <c r="O18787" s="1">
        <v>15</v>
      </c>
      <c r="P18787" s="1" t="s">
        <v>300</v>
      </c>
      <c r="Q18787" s="4" t="s">
        <v>21</v>
      </c>
    </row>
    <row r="18788" spans="1:17" ht="22.5" x14ac:dyDescent="0.25">
      <c r="A18788" s="3">
        <v>15430</v>
      </c>
      <c r="B18788" s="1" t="s">
        <v>47103</v>
      </c>
      <c r="C18788" s="1" t="s">
        <v>15</v>
      </c>
      <c r="D18788" s="1" t="s">
        <v>71</v>
      </c>
      <c r="E18788" s="1">
        <v>16516163</v>
      </c>
      <c r="F18788" s="1" t="s">
        <v>6522</v>
      </c>
      <c r="G18788" s="1">
        <v>16516163</v>
      </c>
      <c r="H18788" s="1" t="s">
        <v>6522</v>
      </c>
      <c r="I18788" s="2">
        <v>45107</v>
      </c>
      <c r="J18788" s="15" t="str">
        <f>MID(Tabla1[[#This Row],[HORA]],1,5)</f>
        <v>19:33</v>
      </c>
      <c r="K18788" s="16">
        <f>IF(Tabla1[[#This Row],[FECHA]]=I18789,IF(J18789-J18788&gt;0,(J18789-J18788)*1440,0),0)</f>
        <v>0.99999999999999645</v>
      </c>
      <c r="L18788" s="14">
        <f>2+L18529-Datos!$C$8</f>
        <v>4.8600000000000003</v>
      </c>
      <c r="M18788" s="13" t="s">
        <v>56232</v>
      </c>
      <c r="N18788" s="1" t="s">
        <v>27678</v>
      </c>
      <c r="O18788" s="1">
        <v>30</v>
      </c>
      <c r="P18788" s="1" t="s">
        <v>170</v>
      </c>
      <c r="Q18788" s="4" t="s">
        <v>21</v>
      </c>
    </row>
    <row r="18789" spans="1:17" ht="22.5" x14ac:dyDescent="0.25">
      <c r="A18789" s="3">
        <v>5289</v>
      </c>
      <c r="B18789" s="1" t="s">
        <v>16530</v>
      </c>
      <c r="C18789" s="1" t="s">
        <v>15</v>
      </c>
      <c r="D18789" s="1" t="s">
        <v>71</v>
      </c>
      <c r="E18789" s="1">
        <v>16499567</v>
      </c>
      <c r="F18789" s="1" t="s">
        <v>16531</v>
      </c>
      <c r="G18789" s="1">
        <v>16499567</v>
      </c>
      <c r="H18789" s="1" t="s">
        <v>16531</v>
      </c>
      <c r="I18789" s="2">
        <v>45107</v>
      </c>
      <c r="J18789" s="15" t="str">
        <f>MID(Tabla1[[#This Row],[HORA]],1,5)</f>
        <v>19:34</v>
      </c>
      <c r="K18789" s="16">
        <f>IF(Tabla1[[#This Row],[FECHA]]=I18790,IF(J18790-J18789&gt;0,(J18790-J18789)*1440,0),0)</f>
        <v>11.999999999999957</v>
      </c>
      <c r="L18789" s="14">
        <f>2+L18530-Datos!$C$8</f>
        <v>3.96</v>
      </c>
      <c r="M18789" s="13" t="s">
        <v>56233</v>
      </c>
      <c r="N18789" s="1" t="s">
        <v>1715</v>
      </c>
      <c r="O18789" s="1">
        <v>10</v>
      </c>
      <c r="P18789" s="1" t="s">
        <v>300</v>
      </c>
      <c r="Q18789" s="4" t="s">
        <v>21</v>
      </c>
    </row>
    <row r="18790" spans="1:17" ht="22.5" x14ac:dyDescent="0.25">
      <c r="A18790" s="3">
        <v>15431</v>
      </c>
      <c r="B18790" s="1" t="s">
        <v>47104</v>
      </c>
      <c r="C18790" s="1" t="s">
        <v>15</v>
      </c>
      <c r="D18790" s="1" t="s">
        <v>33</v>
      </c>
      <c r="E18790" s="1">
        <v>74809132</v>
      </c>
      <c r="F18790" s="1" t="s">
        <v>11423</v>
      </c>
      <c r="G18790" s="1">
        <v>73056812</v>
      </c>
      <c r="H18790" s="1" t="s">
        <v>11424</v>
      </c>
      <c r="I18790" s="2">
        <v>45107</v>
      </c>
      <c r="J18790" s="15" t="str">
        <f>MID(Tabla1[[#This Row],[HORA]],1,5)</f>
        <v>19:46</v>
      </c>
      <c r="K18790" s="16">
        <f>IF(Tabla1[[#This Row],[FECHA]]=I18791,IF(J18791-J18790&gt;0,(J18791-J18790)*1440,0),0)</f>
        <v>2.9999999999999893</v>
      </c>
      <c r="L18790" s="14">
        <f>2+L18531-Datos!$C$8</f>
        <v>5.16</v>
      </c>
      <c r="M18790" s="13" t="s">
        <v>56245</v>
      </c>
      <c r="N18790" s="1" t="s">
        <v>47105</v>
      </c>
      <c r="O18790" s="1">
        <v>20</v>
      </c>
      <c r="P18790" s="1" t="s">
        <v>170</v>
      </c>
      <c r="Q18790" s="4" t="s">
        <v>21</v>
      </c>
    </row>
    <row r="18791" spans="1:17" ht="22.5" x14ac:dyDescent="0.25">
      <c r="A18791" s="3">
        <v>18785</v>
      </c>
      <c r="B18791" s="1" t="s">
        <v>55764</v>
      </c>
      <c r="C18791" s="1" t="s">
        <v>15</v>
      </c>
      <c r="D18791" s="1" t="s">
        <v>71</v>
      </c>
      <c r="E18791" s="1">
        <v>20608569635</v>
      </c>
      <c r="F18791" s="1" t="s">
        <v>55765</v>
      </c>
      <c r="G18791" s="1">
        <v>73482904</v>
      </c>
      <c r="H18791" s="1" t="s">
        <v>55766</v>
      </c>
      <c r="I18791" s="2">
        <v>45107</v>
      </c>
      <c r="J18791" s="15" t="str">
        <f>MID(Tabla1[[#This Row],[HORA]],1,5)</f>
        <v>19:49</v>
      </c>
      <c r="K18791" s="16">
        <f>IF(Tabla1[[#This Row],[FECHA]]=I18792,IF(J18792-J18791&gt;0,(J18792-J18791)*1440,0),0)</f>
        <v>3.0000000000001492</v>
      </c>
      <c r="L18791" s="14">
        <f>2+L18532-Datos!$C$8</f>
        <v>6.66</v>
      </c>
      <c r="M18791" s="13" t="s">
        <v>56248</v>
      </c>
      <c r="N18791" s="1" t="s">
        <v>174</v>
      </c>
      <c r="O18791" s="1">
        <v>10</v>
      </c>
      <c r="P18791" s="1" t="s">
        <v>170</v>
      </c>
      <c r="Q18791" s="4" t="s">
        <v>21</v>
      </c>
    </row>
    <row r="18792" spans="1:17" ht="22.5" x14ac:dyDescent="0.25">
      <c r="A18792" s="3">
        <v>12252</v>
      </c>
      <c r="B18792" s="1" t="s">
        <v>37766</v>
      </c>
      <c r="C18792" s="1" t="s">
        <v>15</v>
      </c>
      <c r="D18792" s="1" t="s">
        <v>82</v>
      </c>
      <c r="E18792" s="1">
        <v>42266352</v>
      </c>
      <c r="F18792" s="1" t="s">
        <v>3298</v>
      </c>
      <c r="G18792" s="1">
        <v>2248479</v>
      </c>
      <c r="H18792" s="1" t="s">
        <v>37767</v>
      </c>
      <c r="I18792" s="2">
        <v>45107</v>
      </c>
      <c r="J18792" s="15" t="str">
        <f>MID(Tabla1[[#This Row],[HORA]],1,5)</f>
        <v>19:52</v>
      </c>
      <c r="K18792" s="16">
        <f>IF(Tabla1[[#This Row],[FECHA]]=I18793,IF(J18793-J18792&gt;0,(J18793-J18792)*1440,0),0)</f>
        <v>0</v>
      </c>
      <c r="L18792" s="14">
        <f>2+L18533-Datos!$C$8</f>
        <v>4.01</v>
      </c>
      <c r="M18792" s="13" t="s">
        <v>56251</v>
      </c>
      <c r="N18792" s="1" t="s">
        <v>37768</v>
      </c>
      <c r="O18792" s="1">
        <v>10</v>
      </c>
      <c r="P18792" s="1" t="s">
        <v>1141</v>
      </c>
      <c r="Q18792" s="4" t="s">
        <v>21</v>
      </c>
    </row>
    <row r="18793" spans="1:17" ht="22.5" x14ac:dyDescent="0.25">
      <c r="A18793" s="3">
        <v>18786</v>
      </c>
      <c r="B18793" s="1" t="s">
        <v>55767</v>
      </c>
      <c r="C18793" s="1" t="s">
        <v>15</v>
      </c>
      <c r="D18793" s="1" t="s">
        <v>71</v>
      </c>
      <c r="E18793" s="1">
        <v>20561164356</v>
      </c>
      <c r="F18793" s="1" t="s">
        <v>48172</v>
      </c>
      <c r="G18793" s="1">
        <v>2248478</v>
      </c>
      <c r="H18793" s="1" t="s">
        <v>55768</v>
      </c>
      <c r="I18793" s="2">
        <v>45107</v>
      </c>
      <c r="J18793" s="15" t="str">
        <f>MID(Tabla1[[#This Row],[HORA]],1,5)</f>
        <v>19:52</v>
      </c>
      <c r="K18793" s="16">
        <f>IF(Tabla1[[#This Row],[FECHA]]=I18794,IF(J18794-J18793&gt;0,(J18794-J18793)*1440,0),0)</f>
        <v>0.99999999999983658</v>
      </c>
      <c r="L18793" s="14">
        <f>2+L18534-Datos!$C$8</f>
        <v>6.16</v>
      </c>
      <c r="M18793" s="13" t="s">
        <v>56251</v>
      </c>
      <c r="N18793" s="1" t="s">
        <v>55769</v>
      </c>
      <c r="O18793" s="1">
        <v>30</v>
      </c>
      <c r="P18793" s="1" t="s">
        <v>170</v>
      </c>
      <c r="Q18793" s="4" t="s">
        <v>21</v>
      </c>
    </row>
    <row r="18794" spans="1:17" ht="22.5" x14ac:dyDescent="0.25">
      <c r="A18794" s="3">
        <v>18787</v>
      </c>
      <c r="B18794" s="1" t="s">
        <v>55770</v>
      </c>
      <c r="C18794" s="1" t="s">
        <v>15</v>
      </c>
      <c r="D18794" s="1" t="s">
        <v>33</v>
      </c>
      <c r="E18794" s="1">
        <v>20561164356</v>
      </c>
      <c r="F18794" s="1" t="s">
        <v>48172</v>
      </c>
      <c r="G18794" s="1">
        <v>41261266</v>
      </c>
      <c r="H18794" s="1" t="s">
        <v>48179</v>
      </c>
      <c r="I18794" s="2">
        <v>45107</v>
      </c>
      <c r="J18794" s="15" t="str">
        <f>MID(Tabla1[[#This Row],[HORA]],1,5)</f>
        <v>19:53</v>
      </c>
      <c r="K18794" s="16">
        <f>IF(Tabla1[[#This Row],[FECHA]]=I18795,IF(J18795-J18794&gt;0,(J18795-J18794)*1440,0),0)</f>
        <v>3.0000000000001492</v>
      </c>
      <c r="L18794" s="14">
        <f>2+L18535-Datos!$C$8</f>
        <v>7.8599999999999994</v>
      </c>
      <c r="M18794" s="13" t="s">
        <v>56252</v>
      </c>
      <c r="N18794" s="1" t="s">
        <v>55769</v>
      </c>
      <c r="O18794" s="1">
        <v>15</v>
      </c>
      <c r="P18794" s="1" t="s">
        <v>170</v>
      </c>
      <c r="Q18794" s="4" t="s">
        <v>21</v>
      </c>
    </row>
    <row r="18795" spans="1:17" ht="22.5" x14ac:dyDescent="0.25">
      <c r="A18795" s="3">
        <v>18788</v>
      </c>
      <c r="B18795" s="1" t="s">
        <v>55771</v>
      </c>
      <c r="C18795" s="1" t="s">
        <v>15</v>
      </c>
      <c r="D18795" s="1" t="s">
        <v>82</v>
      </c>
      <c r="E18795" s="1">
        <v>10414082543</v>
      </c>
      <c r="F18795" s="1" t="s">
        <v>48182</v>
      </c>
      <c r="G18795" s="1">
        <v>2248480</v>
      </c>
      <c r="H18795" s="1" t="s">
        <v>52310</v>
      </c>
      <c r="I18795" s="2">
        <v>45107</v>
      </c>
      <c r="J18795" s="15" t="str">
        <f>MID(Tabla1[[#This Row],[HORA]],1,5)</f>
        <v>19:56</v>
      </c>
      <c r="K18795" s="16">
        <f>IF(Tabla1[[#This Row],[FECHA]]=I18796,IF(J18796-J18795&gt;0,(J18796-J18795)*1440,0),0)</f>
        <v>1.999999999999833</v>
      </c>
      <c r="L18795" s="14">
        <f>2+L18536-Datos!$C$8</f>
        <v>5.0199999999999996</v>
      </c>
      <c r="M18795" s="13" t="s">
        <v>56255</v>
      </c>
      <c r="N18795" s="1" t="s">
        <v>55772</v>
      </c>
      <c r="O18795" s="1">
        <v>13</v>
      </c>
      <c r="P18795" s="1" t="s">
        <v>170</v>
      </c>
      <c r="Q18795" s="4" t="s">
        <v>21</v>
      </c>
    </row>
    <row r="18796" spans="1:17" ht="22.5" x14ac:dyDescent="0.25">
      <c r="A18796" s="3">
        <v>18789</v>
      </c>
      <c r="B18796" s="1" t="s">
        <v>55773</v>
      </c>
      <c r="C18796" s="1" t="s">
        <v>15</v>
      </c>
      <c r="D18796" s="1" t="s">
        <v>82</v>
      </c>
      <c r="E18796" s="1">
        <v>10062214657</v>
      </c>
      <c r="F18796" s="1" t="s">
        <v>48060</v>
      </c>
      <c r="G18796" s="1">
        <v>76618694</v>
      </c>
      <c r="H18796" s="1" t="s">
        <v>2736</v>
      </c>
      <c r="I18796" s="2">
        <v>45107</v>
      </c>
      <c r="J18796" s="15" t="str">
        <f>MID(Tabla1[[#This Row],[HORA]],1,5)</f>
        <v>19:58</v>
      </c>
      <c r="K18796" s="16">
        <f>IF(Tabla1[[#This Row],[FECHA]]=I18797,IF(J18797-J18796&gt;0,(J18797-J18796)*1440,0),0)</f>
        <v>10.999999999999961</v>
      </c>
      <c r="L18796" s="14">
        <f>2+L18537-Datos!$C$8</f>
        <v>5.96</v>
      </c>
      <c r="M18796" s="13" t="s">
        <v>56257</v>
      </c>
      <c r="N18796" s="1" t="s">
        <v>55774</v>
      </c>
      <c r="O18796" s="1">
        <v>15</v>
      </c>
      <c r="P18796" s="1" t="s">
        <v>170</v>
      </c>
      <c r="Q18796" s="4" t="s">
        <v>21</v>
      </c>
    </row>
    <row r="18797" spans="1:17" ht="22.5" x14ac:dyDescent="0.25">
      <c r="A18797" s="3">
        <v>15432</v>
      </c>
      <c r="B18797" s="1" t="s">
        <v>47106</v>
      </c>
      <c r="C18797" s="1" t="s">
        <v>15</v>
      </c>
      <c r="D18797" s="1" t="s">
        <v>2195</v>
      </c>
      <c r="E18797" s="1">
        <v>43956685</v>
      </c>
      <c r="F18797" s="1" t="s">
        <v>47107</v>
      </c>
      <c r="G18797" s="1">
        <v>2248486</v>
      </c>
      <c r="H18797" s="1" t="s">
        <v>47108</v>
      </c>
      <c r="I18797" s="2">
        <v>45107</v>
      </c>
      <c r="J18797" s="15" t="str">
        <f>MID(Tabla1[[#This Row],[HORA]],1,5)</f>
        <v>20:09</v>
      </c>
      <c r="K18797" s="16">
        <f>IF(Tabla1[[#This Row],[FECHA]]=I18798,IF(J18798-J18797&gt;0,(J18798-J18797)*1440,0),0)</f>
        <v>10.000000000000124</v>
      </c>
      <c r="L18797" s="14">
        <f>2+L18538-Datos!$C$8</f>
        <v>6.2</v>
      </c>
      <c r="M18797" s="13" t="s">
        <v>56268</v>
      </c>
      <c r="N18797" s="1" t="s">
        <v>47109</v>
      </c>
      <c r="O18797" s="1">
        <v>15</v>
      </c>
      <c r="P18797" s="1" t="s">
        <v>170</v>
      </c>
      <c r="Q18797" s="4" t="s">
        <v>21</v>
      </c>
    </row>
    <row r="18798" spans="1:17" ht="22.5" x14ac:dyDescent="0.25">
      <c r="A18798" s="3">
        <v>5290</v>
      </c>
      <c r="B18798" s="1" t="s">
        <v>16532</v>
      </c>
      <c r="C18798" s="1" t="s">
        <v>15</v>
      </c>
      <c r="D18798" s="1" t="s">
        <v>71</v>
      </c>
      <c r="E18798" s="1">
        <v>74387638</v>
      </c>
      <c r="F18798" s="1" t="s">
        <v>16533</v>
      </c>
      <c r="G18798" s="1">
        <v>74387638</v>
      </c>
      <c r="H18798" s="1" t="s">
        <v>16533</v>
      </c>
      <c r="I18798" s="2">
        <v>45107</v>
      </c>
      <c r="J18798" s="15" t="str">
        <f>MID(Tabla1[[#This Row],[HORA]],1,5)</f>
        <v>20:19</v>
      </c>
      <c r="K18798" s="16">
        <f>IF(Tabla1[[#This Row],[FECHA]]=I18799,IF(J18799-J18798&gt;0,(J18799-J18798)*1440,0),0)</f>
        <v>0.99999999999999645</v>
      </c>
      <c r="L18798" s="14">
        <f>2+L18539-Datos!$C$8</f>
        <v>3.87</v>
      </c>
      <c r="M18798" s="13" t="s">
        <v>56279</v>
      </c>
      <c r="N18798" s="1" t="s">
        <v>1715</v>
      </c>
      <c r="O18798" s="1">
        <v>5</v>
      </c>
      <c r="P18798" s="1" t="s">
        <v>300</v>
      </c>
      <c r="Q18798" s="4" t="s">
        <v>21</v>
      </c>
    </row>
    <row r="18799" spans="1:17" ht="22.5" x14ac:dyDescent="0.25">
      <c r="A18799" s="3">
        <v>15433</v>
      </c>
      <c r="B18799" s="1" t="s">
        <v>47110</v>
      </c>
      <c r="C18799" s="1" t="s">
        <v>15</v>
      </c>
      <c r="D18799" s="1" t="s">
        <v>71</v>
      </c>
      <c r="E18799" s="1">
        <v>40051265</v>
      </c>
      <c r="F18799" s="1" t="s">
        <v>47111</v>
      </c>
      <c r="G18799" s="1">
        <v>2248487</v>
      </c>
      <c r="H18799" s="1" t="s">
        <v>47112</v>
      </c>
      <c r="I18799" s="2">
        <v>45107</v>
      </c>
      <c r="J18799" s="15" t="str">
        <f>MID(Tabla1[[#This Row],[HORA]],1,5)</f>
        <v>20:20</v>
      </c>
      <c r="K18799" s="16">
        <f>IF(Tabla1[[#This Row],[FECHA]]=I18800,IF(J18800-J18799&gt;0,(J18800-J18799)*1440,0),0)</f>
        <v>1.9999999999999929</v>
      </c>
      <c r="L18799" s="14">
        <f>2+L18540-Datos!$C$8</f>
        <v>5.1100000000000003</v>
      </c>
      <c r="M18799" s="13" t="s">
        <v>56278</v>
      </c>
      <c r="N18799" s="1" t="s">
        <v>47113</v>
      </c>
      <c r="O18799" s="1">
        <v>15</v>
      </c>
      <c r="P18799" s="1" t="s">
        <v>170</v>
      </c>
      <c r="Q18799" s="4" t="s">
        <v>21</v>
      </c>
    </row>
    <row r="18800" spans="1:17" ht="22.5" x14ac:dyDescent="0.25">
      <c r="A18800" s="3">
        <v>15434</v>
      </c>
      <c r="B18800" s="1" t="s">
        <v>47114</v>
      </c>
      <c r="C18800" s="1" t="s">
        <v>15</v>
      </c>
      <c r="D18800" s="1" t="s">
        <v>23</v>
      </c>
      <c r="E18800" s="1">
        <v>72450675</v>
      </c>
      <c r="F18800" s="1" t="s">
        <v>47115</v>
      </c>
      <c r="G18800" s="1">
        <v>2248488</v>
      </c>
      <c r="H18800" s="1" t="s">
        <v>47116</v>
      </c>
      <c r="I18800" s="2">
        <v>45107</v>
      </c>
      <c r="J18800" s="15" t="str">
        <f>MID(Tabla1[[#This Row],[HORA]],1,5)</f>
        <v>20:22</v>
      </c>
      <c r="K18800" s="16">
        <f>IF(Tabla1[[#This Row],[FECHA]]=I18801,IF(J18801-J18800&gt;0,(J18801-J18800)*1440,0),0)</f>
        <v>5.9999999999999787</v>
      </c>
      <c r="L18800" s="14">
        <f>2+L18541-Datos!$C$8</f>
        <v>4.8000000000000007</v>
      </c>
      <c r="M18800" s="13" t="s">
        <v>56281</v>
      </c>
      <c r="N18800" s="1" t="s">
        <v>47117</v>
      </c>
      <c r="O18800" s="1">
        <v>15</v>
      </c>
      <c r="P18800" s="1" t="s">
        <v>170</v>
      </c>
      <c r="Q18800" s="4" t="s">
        <v>21</v>
      </c>
    </row>
    <row r="18801" spans="1:17" ht="22.5" x14ac:dyDescent="0.25">
      <c r="A18801" s="3">
        <v>15435</v>
      </c>
      <c r="B18801" s="1" t="s">
        <v>47118</v>
      </c>
      <c r="C18801" s="1" t="s">
        <v>15</v>
      </c>
      <c r="D18801" s="1" t="s">
        <v>40</v>
      </c>
      <c r="E18801" s="1">
        <v>43137971</v>
      </c>
      <c r="F18801" s="1" t="s">
        <v>47119</v>
      </c>
      <c r="G18801" s="1">
        <v>2248489</v>
      </c>
      <c r="H18801" s="1" t="s">
        <v>47120</v>
      </c>
      <c r="I18801" s="2">
        <v>45107</v>
      </c>
      <c r="J18801" s="15" t="str">
        <f>MID(Tabla1[[#This Row],[HORA]],1,5)</f>
        <v>20:28</v>
      </c>
      <c r="K18801" s="16">
        <f>IF(Tabla1[[#This Row],[FECHA]]=I18802,IF(J18802-J18801&gt;0,(J18802-J18801)*1440,0),0)</f>
        <v>2.9999999999999893</v>
      </c>
      <c r="L18801" s="14">
        <f>2+L18542-Datos!$C$8</f>
        <v>6.18</v>
      </c>
      <c r="M18801" s="13" t="s">
        <v>56287</v>
      </c>
      <c r="N18801" s="1" t="s">
        <v>47121</v>
      </c>
      <c r="O18801" s="1">
        <v>15</v>
      </c>
      <c r="P18801" s="1" t="s">
        <v>170</v>
      </c>
      <c r="Q18801" s="4" t="s">
        <v>21</v>
      </c>
    </row>
    <row r="18802" spans="1:17" ht="22.5" x14ac:dyDescent="0.25">
      <c r="A18802" s="3">
        <v>15436</v>
      </c>
      <c r="B18802" s="1" t="s">
        <v>47122</v>
      </c>
      <c r="C18802" s="1" t="s">
        <v>15</v>
      </c>
      <c r="D18802" s="1" t="s">
        <v>23</v>
      </c>
      <c r="E18802" s="1">
        <v>41754731</v>
      </c>
      <c r="F18802" s="1" t="s">
        <v>47123</v>
      </c>
      <c r="G18802" s="1">
        <v>27740156</v>
      </c>
      <c r="H18802" s="1" t="s">
        <v>44034</v>
      </c>
      <c r="I18802" s="2">
        <v>45107</v>
      </c>
      <c r="J18802" s="15" t="str">
        <f>MID(Tabla1[[#This Row],[HORA]],1,5)</f>
        <v>20:31</v>
      </c>
      <c r="K18802" s="16">
        <f>IF(Tabla1[[#This Row],[FECHA]]=I18803,IF(J18803-J18802&gt;0,(J18803-J18802)*1440,0),0)</f>
        <v>2.0000000000001528</v>
      </c>
      <c r="L18802" s="14">
        <f>2+L18543-Datos!$C$8</f>
        <v>6.12</v>
      </c>
      <c r="M18802" s="13" t="s">
        <v>56290</v>
      </c>
      <c r="N18802" s="1" t="s">
        <v>47124</v>
      </c>
      <c r="O18802" s="1">
        <v>15</v>
      </c>
      <c r="P18802" s="1" t="s">
        <v>170</v>
      </c>
      <c r="Q18802" s="4" t="s">
        <v>21</v>
      </c>
    </row>
    <row r="18803" spans="1:17" ht="22.5" x14ac:dyDescent="0.25">
      <c r="A18803" s="3">
        <v>5291</v>
      </c>
      <c r="B18803" s="1" t="s">
        <v>16534</v>
      </c>
      <c r="C18803" s="1" t="s">
        <v>15</v>
      </c>
      <c r="D18803" s="1" t="s">
        <v>77</v>
      </c>
      <c r="E18803" s="1">
        <v>71062739</v>
      </c>
      <c r="F18803" s="1" t="s">
        <v>3740</v>
      </c>
      <c r="G18803" s="1">
        <v>77296150</v>
      </c>
      <c r="H18803" s="1" t="s">
        <v>16535</v>
      </c>
      <c r="I18803" s="2">
        <v>45107</v>
      </c>
      <c r="J18803" s="15" t="str">
        <f>MID(Tabla1[[#This Row],[HORA]],1,5)</f>
        <v>20:33</v>
      </c>
      <c r="K18803" s="16">
        <f>IF(Tabla1[[#This Row],[FECHA]]=I18804,IF(J18804-J18803&gt;0,(J18804-J18803)*1440,0),0)</f>
        <v>0.99999999999983658</v>
      </c>
      <c r="L18803" s="14">
        <f>2+L18544-Datos!$C$8</f>
        <v>6.0200000000000005</v>
      </c>
      <c r="M18803" s="13" t="s">
        <v>56292</v>
      </c>
      <c r="N18803" s="1" t="s">
        <v>16536</v>
      </c>
      <c r="O18803" s="1">
        <v>15</v>
      </c>
      <c r="P18803" s="1" t="s">
        <v>300</v>
      </c>
      <c r="Q18803" s="4" t="s">
        <v>21</v>
      </c>
    </row>
    <row r="18804" spans="1:17" ht="22.5" x14ac:dyDescent="0.25">
      <c r="A18804" s="3">
        <v>12253</v>
      </c>
      <c r="B18804" s="1" t="s">
        <v>37769</v>
      </c>
      <c r="C18804" s="1" t="s">
        <v>15</v>
      </c>
      <c r="D18804" s="1" t="s">
        <v>40</v>
      </c>
      <c r="E18804" s="1">
        <v>47159425</v>
      </c>
      <c r="F18804" s="1" t="s">
        <v>36200</v>
      </c>
      <c r="G18804" s="1">
        <v>44905307</v>
      </c>
      <c r="H18804" s="1" t="s">
        <v>36201</v>
      </c>
      <c r="I18804" s="2">
        <v>45107</v>
      </c>
      <c r="J18804" s="15" t="str">
        <f>MID(Tabla1[[#This Row],[HORA]],1,5)</f>
        <v>20:34</v>
      </c>
      <c r="K18804" s="16">
        <f>IF(Tabla1[[#This Row],[FECHA]]=I18805,IF(J18805-J18804&gt;0,(J18805-J18804)*1440,0),0)</f>
        <v>0</v>
      </c>
      <c r="L18804" s="14">
        <f>2+L18545-Datos!$C$8</f>
        <v>3.7300000000000004</v>
      </c>
      <c r="M18804" s="13" t="s">
        <v>56293</v>
      </c>
      <c r="N18804" s="1" t="s">
        <v>37770</v>
      </c>
      <c r="O18804" s="1">
        <v>75</v>
      </c>
      <c r="P18804" s="1" t="s">
        <v>1141</v>
      </c>
      <c r="Q18804" s="4" t="s">
        <v>21</v>
      </c>
    </row>
    <row r="18805" spans="1:17" ht="22.5" x14ac:dyDescent="0.25">
      <c r="A18805" s="3">
        <v>12254</v>
      </c>
      <c r="B18805" s="1" t="s">
        <v>37769</v>
      </c>
      <c r="C18805" s="1" t="s">
        <v>15</v>
      </c>
      <c r="D18805" s="1" t="s">
        <v>40</v>
      </c>
      <c r="E18805" s="1">
        <v>47159425</v>
      </c>
      <c r="F18805" s="1" t="s">
        <v>36200</v>
      </c>
      <c r="G18805" s="1">
        <v>44905307</v>
      </c>
      <c r="H18805" s="1" t="s">
        <v>36201</v>
      </c>
      <c r="I18805" s="2">
        <v>45107</v>
      </c>
      <c r="J18805" s="15" t="str">
        <f>MID(Tabla1[[#This Row],[HORA]],1,5)</f>
        <v>20:34</v>
      </c>
      <c r="K18805" s="16">
        <f>IF(Tabla1[[#This Row],[FECHA]]=I18806,IF(J18806-J18805&gt;0,(J18806-J18805)*1440,0),0)</f>
        <v>7.000000000000135</v>
      </c>
      <c r="L18805" s="14">
        <f>2+L18546-Datos!$C$8</f>
        <v>5.0199999999999996</v>
      </c>
      <c r="M18805" s="13" t="s">
        <v>56293</v>
      </c>
      <c r="N18805" s="1" t="s">
        <v>37771</v>
      </c>
      <c r="O18805" s="1">
        <v>25</v>
      </c>
      <c r="P18805" s="1" t="s">
        <v>1141</v>
      </c>
      <c r="Q18805" s="4" t="s">
        <v>21</v>
      </c>
    </row>
    <row r="18806" spans="1:17" ht="22.5" x14ac:dyDescent="0.25">
      <c r="A18806" s="3">
        <v>15437</v>
      </c>
      <c r="B18806" s="1" t="s">
        <v>47125</v>
      </c>
      <c r="C18806" s="1" t="s">
        <v>15</v>
      </c>
      <c r="D18806" s="1" t="s">
        <v>82</v>
      </c>
      <c r="E18806" s="1">
        <v>16417400</v>
      </c>
      <c r="F18806" s="1" t="s">
        <v>13357</v>
      </c>
      <c r="G18806" s="1">
        <v>16417400</v>
      </c>
      <c r="H18806" s="1" t="s">
        <v>13357</v>
      </c>
      <c r="I18806" s="2">
        <v>45107</v>
      </c>
      <c r="J18806" s="15" t="str">
        <f>MID(Tabla1[[#This Row],[HORA]],1,5)</f>
        <v>20:41</v>
      </c>
      <c r="K18806" s="16">
        <f>IF(Tabla1[[#This Row],[FECHA]]=I18807,IF(J18807-J18806&gt;0,(J18807-J18806)*1440,0),0)</f>
        <v>8.9999999999998082</v>
      </c>
      <c r="L18806" s="14">
        <f>2+L18547-Datos!$C$8</f>
        <v>4.03</v>
      </c>
      <c r="M18806" s="13" t="s">
        <v>56300</v>
      </c>
      <c r="N18806" s="1" t="s">
        <v>47126</v>
      </c>
      <c r="O18806" s="1">
        <v>8</v>
      </c>
      <c r="P18806" s="1" t="s">
        <v>170</v>
      </c>
      <c r="Q18806" s="4" t="s">
        <v>21</v>
      </c>
    </row>
    <row r="18807" spans="1:17" ht="22.5" x14ac:dyDescent="0.25">
      <c r="A18807" s="3">
        <v>16661</v>
      </c>
      <c r="B18807" s="1" t="s">
        <v>50488</v>
      </c>
      <c r="C18807" s="1" t="s">
        <v>15</v>
      </c>
      <c r="D18807" s="1" t="s">
        <v>82</v>
      </c>
      <c r="E18807" s="1">
        <v>20606904381</v>
      </c>
      <c r="F18807" s="1" t="s">
        <v>47678</v>
      </c>
      <c r="G18807" s="1">
        <v>373437</v>
      </c>
      <c r="H18807" s="1" t="s">
        <v>47679</v>
      </c>
      <c r="I18807" s="2">
        <v>45107</v>
      </c>
      <c r="J18807" s="15" t="str">
        <f>MID(Tabla1[[#This Row],[HORA]],1,5)</f>
        <v>20:50</v>
      </c>
      <c r="K18807" s="16">
        <f>IF(Tabla1[[#This Row],[FECHA]]=I18808,IF(J18808-J18807&gt;0,(J18808-J18807)*1440,0),0)</f>
        <v>9.0000000000001279</v>
      </c>
      <c r="L18807" s="14">
        <f>2+L18548-Datos!$C$8</f>
        <v>7.04</v>
      </c>
      <c r="M18807" s="13" t="s">
        <v>56309</v>
      </c>
      <c r="N18807" s="1" t="s">
        <v>50489</v>
      </c>
      <c r="O18807" s="1">
        <v>40</v>
      </c>
      <c r="P18807" s="1" t="s">
        <v>300</v>
      </c>
      <c r="Q18807" s="4" t="s">
        <v>21</v>
      </c>
    </row>
    <row r="18808" spans="1:17" ht="22.5" x14ac:dyDescent="0.25">
      <c r="A18808" s="3">
        <v>18790</v>
      </c>
      <c r="B18808" s="1" t="s">
        <v>55775</v>
      </c>
      <c r="C18808" s="1" t="s">
        <v>15</v>
      </c>
      <c r="D18808" s="1" t="s">
        <v>40</v>
      </c>
      <c r="E18808" s="1">
        <v>10444048021</v>
      </c>
      <c r="F18808" s="1" t="s">
        <v>48122</v>
      </c>
      <c r="G18808" s="1">
        <v>70544958</v>
      </c>
      <c r="H18808" s="1" t="s">
        <v>5756</v>
      </c>
      <c r="I18808" s="2">
        <v>45107</v>
      </c>
      <c r="J18808" s="15" t="str">
        <f>MID(Tabla1[[#This Row],[HORA]],1,5)</f>
        <v>20:59</v>
      </c>
      <c r="K18808" s="16">
        <f>IF(Tabla1[[#This Row],[FECHA]]=I18809,IF(J18809-J18808&gt;0,(J18809-J18808)*1440,0),0)</f>
        <v>1.9999999999999929</v>
      </c>
      <c r="L18808" s="14">
        <f>2+L18549-Datos!$C$8</f>
        <v>9.1000000000000014</v>
      </c>
      <c r="M18808" s="13" t="s">
        <v>56318</v>
      </c>
      <c r="N18808" s="1" t="s">
        <v>36584</v>
      </c>
      <c r="O18808" s="1">
        <v>15</v>
      </c>
      <c r="P18808" s="1" t="s">
        <v>170</v>
      </c>
      <c r="Q18808" s="4" t="s">
        <v>21</v>
      </c>
    </row>
    <row r="18809" spans="1:17" ht="22.5" x14ac:dyDescent="0.25">
      <c r="A18809" s="3">
        <v>5292</v>
      </c>
      <c r="B18809" s="1" t="s">
        <v>16537</v>
      </c>
      <c r="C18809" s="1" t="s">
        <v>15</v>
      </c>
      <c r="D18809" s="1" t="s">
        <v>82</v>
      </c>
      <c r="E18809" s="1">
        <v>43423731</v>
      </c>
      <c r="F18809" s="1" t="s">
        <v>16538</v>
      </c>
      <c r="G18809" s="1">
        <v>43423731</v>
      </c>
      <c r="H18809" s="1" t="s">
        <v>16538</v>
      </c>
      <c r="I18809" s="2">
        <v>45107</v>
      </c>
      <c r="J18809" s="15" t="str">
        <f>MID(Tabla1[[#This Row],[HORA]],1,5)</f>
        <v>21:01</v>
      </c>
      <c r="K18809" s="16">
        <f>IF(Tabla1[[#This Row],[FECHA]]=I18810,IF(J18810-J18809&gt;0,(J18810-J18809)*1440,0),0)</f>
        <v>3.9999999999999858</v>
      </c>
      <c r="L18809" s="14">
        <f>2+L18550-Datos!$C$8</f>
        <v>4.9700000000000006</v>
      </c>
      <c r="M18809" s="13" t="s">
        <v>56320</v>
      </c>
      <c r="N18809" s="1" t="s">
        <v>1715</v>
      </c>
      <c r="O18809" s="1">
        <v>10</v>
      </c>
      <c r="P18809" s="1" t="s">
        <v>300</v>
      </c>
      <c r="Q18809" s="4" t="s">
        <v>21</v>
      </c>
    </row>
    <row r="18810" spans="1:17" ht="22.5" x14ac:dyDescent="0.25">
      <c r="A18810" s="3">
        <v>12255</v>
      </c>
      <c r="B18810" s="1" t="s">
        <v>37772</v>
      </c>
      <c r="C18810" s="1" t="s">
        <v>15</v>
      </c>
      <c r="D18810" s="1" t="s">
        <v>40</v>
      </c>
      <c r="E18810" s="1">
        <v>47828769</v>
      </c>
      <c r="F18810" s="1" t="s">
        <v>37773</v>
      </c>
      <c r="G18810" s="1">
        <v>18888888</v>
      </c>
      <c r="H18810" s="1" t="s">
        <v>12538</v>
      </c>
      <c r="I18810" s="2">
        <v>45107</v>
      </c>
      <c r="J18810" s="15" t="str">
        <f>MID(Tabla1[[#This Row],[HORA]],1,5)</f>
        <v>21:05</v>
      </c>
      <c r="K18810" s="16">
        <f>IF(Tabla1[[#This Row],[FECHA]]=I18811,IF(J18811-J18810&gt;0,(J18811-J18810)*1440,0),0)</f>
        <v>25.999999999999908</v>
      </c>
      <c r="L18810" s="14">
        <f>2+L18551-Datos!$C$8</f>
        <v>4.78</v>
      </c>
      <c r="M18810" s="13" t="s">
        <v>56324</v>
      </c>
      <c r="N18810" s="1" t="s">
        <v>1715</v>
      </c>
      <c r="O18810" s="1">
        <v>15</v>
      </c>
      <c r="P18810" s="1" t="s">
        <v>1141</v>
      </c>
      <c r="Q18810" s="4" t="s">
        <v>21</v>
      </c>
    </row>
    <row r="18811" spans="1:17" ht="22.5" x14ac:dyDescent="0.25">
      <c r="A18811" s="8">
        <v>12257</v>
      </c>
      <c r="B18811" s="9" t="s">
        <v>37777</v>
      </c>
      <c r="C18811" s="9" t="s">
        <v>15</v>
      </c>
      <c r="D18811" s="9" t="s">
        <v>40</v>
      </c>
      <c r="E18811" s="9">
        <v>74086151</v>
      </c>
      <c r="F18811" s="9" t="s">
        <v>37778</v>
      </c>
      <c r="G18811" s="9">
        <v>18888888</v>
      </c>
      <c r="H18811" s="9" t="s">
        <v>12538</v>
      </c>
      <c r="I18811" s="10">
        <v>45107</v>
      </c>
      <c r="J18811" s="15" t="str">
        <f>MID(Tabla1[[#This Row],[HORA]],1,5)</f>
        <v>21:31</v>
      </c>
      <c r="K18811" s="16">
        <f>IF(Tabla1[[#This Row],[FECHA]]=I18812,IF(J18812-J18811&gt;0,(J18812-J18811)*1440,0),0)</f>
        <v>0</v>
      </c>
      <c r="L18811" s="14">
        <f>2+L18552-Datos!$C$8</f>
        <v>6.87</v>
      </c>
      <c r="M18811" s="13" t="s">
        <v>56333</v>
      </c>
      <c r="N18811" s="9" t="s">
        <v>1715</v>
      </c>
      <c r="O18811" s="9">
        <v>10</v>
      </c>
      <c r="P18811" s="9" t="s">
        <v>1141</v>
      </c>
      <c r="Q18811" s="11" t="s">
        <v>21</v>
      </c>
    </row>
  </sheetData>
  <pageMargins left="0.75" right="0.75" top="1" bottom="1" header="0.5" footer="0.5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1025" r:id="rId4" name="Control 1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533400</xdr:colOff>
                <xdr:row>1</xdr:row>
                <xdr:rowOff>38100</xdr:rowOff>
              </to>
            </anchor>
          </controlPr>
        </control>
      </mc:Choice>
      <mc:Fallback>
        <control shapeId="1025" r:id="rId4" name="Control 1"/>
      </mc:Fallback>
    </mc:AlternateContent>
  </controls>
  <tableParts count="1"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C9A77-FB14-4D8E-B928-86B918C03AE2}">
  <dimension ref="C1:C20"/>
  <sheetViews>
    <sheetView workbookViewId="0">
      <selection activeCell="D21" sqref="D21"/>
    </sheetView>
  </sheetViews>
  <sheetFormatPr baseColWidth="10" defaultRowHeight="15" x14ac:dyDescent="0.25"/>
  <sheetData>
    <row r="1" spans="3:3" x14ac:dyDescent="0.25">
      <c r="C1">
        <v>0.54</v>
      </c>
    </row>
    <row r="2" spans="3:3" x14ac:dyDescent="0.25">
      <c r="C2">
        <v>0.03</v>
      </c>
    </row>
    <row r="3" spans="3:3" x14ac:dyDescent="0.25">
      <c r="C3">
        <v>0.2</v>
      </c>
    </row>
    <row r="4" spans="3:3" x14ac:dyDescent="0.25">
      <c r="C4">
        <v>0.56999999999999995</v>
      </c>
    </row>
    <row r="5" spans="3:3" x14ac:dyDescent="0.25">
      <c r="C5">
        <v>0.43</v>
      </c>
    </row>
    <row r="6" spans="3:3" x14ac:dyDescent="0.25">
      <c r="C6">
        <v>0.38</v>
      </c>
    </row>
    <row r="7" spans="3:3" x14ac:dyDescent="0.25">
      <c r="C7">
        <v>0.24</v>
      </c>
    </row>
    <row r="8" spans="3:3" x14ac:dyDescent="0.25">
      <c r="C8">
        <v>0.34</v>
      </c>
    </row>
    <row r="9" spans="3:3" x14ac:dyDescent="0.25">
      <c r="C9">
        <v>0.16</v>
      </c>
    </row>
    <row r="10" spans="3:3" x14ac:dyDescent="0.25">
      <c r="C10">
        <v>0.51</v>
      </c>
    </row>
    <row r="11" spans="3:3" x14ac:dyDescent="0.25">
      <c r="C11">
        <v>0.5</v>
      </c>
    </row>
    <row r="12" spans="3:3" x14ac:dyDescent="0.25">
      <c r="C12">
        <v>0.05</v>
      </c>
    </row>
    <row r="13" spans="3:3" x14ac:dyDescent="0.25">
      <c r="C13">
        <v>0</v>
      </c>
    </row>
    <row r="14" spans="3:3" x14ac:dyDescent="0.25">
      <c r="C14">
        <v>0.16</v>
      </c>
    </row>
    <row r="15" spans="3:3" x14ac:dyDescent="0.25">
      <c r="C15">
        <v>0.43</v>
      </c>
    </row>
    <row r="16" spans="3:3" x14ac:dyDescent="0.25">
      <c r="C16">
        <v>0.32</v>
      </c>
    </row>
    <row r="17" spans="3:3" x14ac:dyDescent="0.25">
      <c r="C17">
        <v>0.25</v>
      </c>
    </row>
    <row r="18" spans="3:3" x14ac:dyDescent="0.25">
      <c r="C18">
        <v>2.27</v>
      </c>
    </row>
    <row r="19" spans="3:3" x14ac:dyDescent="0.25">
      <c r="C19">
        <v>0.27</v>
      </c>
    </row>
    <row r="20" spans="3:3" x14ac:dyDescent="0.25">
      <c r="C20">
        <v>1.37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RepEncoAud</vt:lpstr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Datos</dc:title>
  <dc:creator>Jesús</dc:creator>
  <cp:lastModifiedBy>UBILLUS</cp:lastModifiedBy>
  <dcterms:created xsi:type="dcterms:W3CDTF">2023-07-22T14:43:55Z</dcterms:created>
  <dcterms:modified xsi:type="dcterms:W3CDTF">2023-07-25T22:34:41Z</dcterms:modified>
</cp:coreProperties>
</file>